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\Dropbox\City_Systems\Scores_Tools\scores_calculation\"/>
    </mc:Choice>
  </mc:AlternateContent>
  <xr:revisionPtr revIDLastSave="0" documentId="10_ncr:8180000_{3A12BB76-17E2-4F1C-A96A-D29E177CBBFD}" xr6:coauthVersionLast="33" xr6:coauthVersionMax="33" xr10:uidLastSave="{00000000-0000-0000-0000-000000000000}"/>
  <bookViews>
    <workbookView xWindow="0" yWindow="0" windowWidth="20490" windowHeight="7545" tabRatio="683" activeTab="9" xr2:uid="{00000000-000D-0000-FFFF-FFFF00000000}"/>
  </bookViews>
  <sheets>
    <sheet name="links" sheetId="1" r:id="rId1"/>
    <sheet name="parcels" sheetId="2" r:id="rId2"/>
    <sheet name="destinations" sheetId="3" r:id="rId3"/>
    <sheet name="walk" sheetId="4" r:id="rId4"/>
    <sheet name="bike" sheetId="5" r:id="rId5"/>
    <sheet name="transit" sheetId="6" r:id="rId6"/>
    <sheet name="drive" sheetId="7" r:id="rId7"/>
    <sheet name="survey" sheetId="8" r:id="rId8"/>
    <sheet name="weights" sheetId="9" r:id="rId9"/>
    <sheet name="test" sheetId="10" r:id="rId10"/>
    <sheet name="fulldata" sheetId="11" r:id="rId11"/>
    <sheet name="pivot" sheetId="12" r:id="rId12"/>
  </sheets>
  <calcPr calcId="162913"/>
  <pivotCaches>
    <pivotCache cacheId="3" r:id="rId13"/>
  </pivotCaches>
</workbook>
</file>

<file path=xl/calcChain.xml><?xml version="1.0" encoding="utf-8"?>
<calcChain xmlns="http://schemas.openxmlformats.org/spreadsheetml/2006/main">
  <c r="H2" i="10" l="1" a="1"/>
  <c r="H2" i="10" s="1"/>
  <c r="H24" i="10" l="1"/>
  <c r="H20" i="10"/>
  <c r="H16" i="10"/>
  <c r="H12" i="10"/>
  <c r="H8" i="10"/>
  <c r="H4" i="10"/>
  <c r="H25" i="10"/>
  <c r="H21" i="10"/>
  <c r="H17" i="10"/>
  <c r="H13" i="10"/>
  <c r="H9" i="10"/>
  <c r="H5" i="10"/>
  <c r="H23" i="10"/>
  <c r="H19" i="10"/>
  <c r="H15" i="10"/>
  <c r="H11" i="10"/>
  <c r="H7" i="10"/>
  <c r="H3" i="10"/>
  <c r="H26" i="10"/>
  <c r="H22" i="10"/>
  <c r="H18" i="10"/>
  <c r="H14" i="10"/>
  <c r="H10" i="10"/>
  <c r="H6" i="10"/>
  <c r="N2" i="9"/>
  <c r="J2" i="9"/>
  <c r="B405" i="12" l="1"/>
  <c r="G10026" i="11"/>
  <c r="F10026" i="11"/>
  <c r="E10026" i="11"/>
  <c r="D10026" i="11"/>
  <c r="G10025" i="11"/>
  <c r="F10025" i="11"/>
  <c r="E10025" i="11"/>
  <c r="D10025" i="11"/>
  <c r="G10024" i="11"/>
  <c r="F10024" i="11"/>
  <c r="E10024" i="11"/>
  <c r="D10024" i="11"/>
  <c r="G10023" i="11"/>
  <c r="F10023" i="11"/>
  <c r="E10023" i="11"/>
  <c r="D10023" i="11"/>
  <c r="G10022" i="11"/>
  <c r="F10022" i="11"/>
  <c r="E10022" i="11"/>
  <c r="D10022" i="11"/>
  <c r="G10021" i="11"/>
  <c r="F10021" i="11"/>
  <c r="E10021" i="11"/>
  <c r="D10021" i="11"/>
  <c r="G10020" i="11"/>
  <c r="F10020" i="11"/>
  <c r="E10020" i="11"/>
  <c r="D10020" i="11"/>
  <c r="G10019" i="11"/>
  <c r="F10019" i="11"/>
  <c r="E10019" i="11"/>
  <c r="D10019" i="11"/>
  <c r="G10018" i="11"/>
  <c r="F10018" i="11"/>
  <c r="E10018" i="11"/>
  <c r="D10018" i="11"/>
  <c r="G10017" i="11"/>
  <c r="F10017" i="11"/>
  <c r="E10017" i="11"/>
  <c r="D10017" i="11"/>
  <c r="G10016" i="11"/>
  <c r="F10016" i="11"/>
  <c r="E10016" i="11"/>
  <c r="D10016" i="11"/>
  <c r="G10015" i="11"/>
  <c r="F10015" i="11"/>
  <c r="E10015" i="11"/>
  <c r="D10015" i="11"/>
  <c r="G10014" i="11"/>
  <c r="F10014" i="11"/>
  <c r="E10014" i="11"/>
  <c r="D10014" i="11"/>
  <c r="G10013" i="11"/>
  <c r="F10013" i="11"/>
  <c r="E10013" i="11"/>
  <c r="D10013" i="11"/>
  <c r="G10012" i="11"/>
  <c r="F10012" i="11"/>
  <c r="E10012" i="11"/>
  <c r="D10012" i="11"/>
  <c r="G10011" i="11"/>
  <c r="F10011" i="11"/>
  <c r="E10011" i="11"/>
  <c r="D10011" i="11"/>
  <c r="G10010" i="11"/>
  <c r="F10010" i="11"/>
  <c r="E10010" i="11"/>
  <c r="D10010" i="11"/>
  <c r="G10009" i="11"/>
  <c r="F10009" i="11"/>
  <c r="E10009" i="11"/>
  <c r="D10009" i="11"/>
  <c r="G10008" i="11"/>
  <c r="F10008" i="11"/>
  <c r="E10008" i="11"/>
  <c r="D10008" i="11"/>
  <c r="G10007" i="11"/>
  <c r="F10007" i="11"/>
  <c r="E10007" i="11"/>
  <c r="D10007" i="11"/>
  <c r="G10006" i="11"/>
  <c r="F10006" i="11"/>
  <c r="E10006" i="11"/>
  <c r="D10006" i="11"/>
  <c r="G10005" i="11"/>
  <c r="F10005" i="11"/>
  <c r="E10005" i="11"/>
  <c r="D10005" i="11"/>
  <c r="G10004" i="11"/>
  <c r="F10004" i="11"/>
  <c r="E10004" i="11"/>
  <c r="D10004" i="11"/>
  <c r="G10003" i="11"/>
  <c r="F10003" i="11"/>
  <c r="E10003" i="11"/>
  <c r="D10003" i="11"/>
  <c r="G10002" i="11"/>
  <c r="F10002" i="11"/>
  <c r="E10002" i="11"/>
  <c r="D10002" i="11"/>
  <c r="G10001" i="11"/>
  <c r="F10001" i="11"/>
  <c r="E10001" i="11"/>
  <c r="D10001" i="11"/>
  <c r="G10000" i="11"/>
  <c r="F10000" i="11"/>
  <c r="E10000" i="11"/>
  <c r="D10000" i="11"/>
  <c r="G9999" i="11"/>
  <c r="F9999" i="11"/>
  <c r="E9999" i="11"/>
  <c r="D9999" i="11"/>
  <c r="G9998" i="11"/>
  <c r="F9998" i="11"/>
  <c r="E9998" i="11"/>
  <c r="D9998" i="11"/>
  <c r="G9997" i="11"/>
  <c r="F9997" i="11"/>
  <c r="E9997" i="11"/>
  <c r="D9997" i="11"/>
  <c r="G9996" i="11"/>
  <c r="F9996" i="11"/>
  <c r="E9996" i="11"/>
  <c r="D9996" i="11"/>
  <c r="G9995" i="11"/>
  <c r="F9995" i="11"/>
  <c r="E9995" i="11"/>
  <c r="D9995" i="11"/>
  <c r="G9994" i="11"/>
  <c r="F9994" i="11"/>
  <c r="E9994" i="11"/>
  <c r="D9994" i="11"/>
  <c r="G9993" i="11"/>
  <c r="F9993" i="11"/>
  <c r="E9993" i="11"/>
  <c r="D9993" i="11"/>
  <c r="G9992" i="11"/>
  <c r="F9992" i="11"/>
  <c r="E9992" i="11"/>
  <c r="D9992" i="11"/>
  <c r="G9991" i="11"/>
  <c r="F9991" i="11"/>
  <c r="E9991" i="11"/>
  <c r="D9991" i="11"/>
  <c r="G9990" i="11"/>
  <c r="F9990" i="11"/>
  <c r="E9990" i="11"/>
  <c r="D9990" i="11"/>
  <c r="G9989" i="11"/>
  <c r="F9989" i="11"/>
  <c r="E9989" i="11"/>
  <c r="D9989" i="11"/>
  <c r="G9988" i="11"/>
  <c r="F9988" i="11"/>
  <c r="E9988" i="11"/>
  <c r="D9988" i="11"/>
  <c r="G9987" i="11"/>
  <c r="F9987" i="11"/>
  <c r="E9987" i="11"/>
  <c r="D9987" i="11"/>
  <c r="G9986" i="11"/>
  <c r="F9986" i="11"/>
  <c r="E9986" i="11"/>
  <c r="D9986" i="11"/>
  <c r="G9985" i="11"/>
  <c r="F9985" i="11"/>
  <c r="E9985" i="11"/>
  <c r="D9985" i="11"/>
  <c r="G9984" i="11"/>
  <c r="F9984" i="11"/>
  <c r="E9984" i="11"/>
  <c r="D9984" i="11"/>
  <c r="G9983" i="11"/>
  <c r="F9983" i="11"/>
  <c r="E9983" i="11"/>
  <c r="D9983" i="11"/>
  <c r="G9982" i="11"/>
  <c r="F9982" i="11"/>
  <c r="E9982" i="11"/>
  <c r="D9982" i="11"/>
  <c r="G9981" i="11"/>
  <c r="F9981" i="11"/>
  <c r="E9981" i="11"/>
  <c r="D9981" i="11"/>
  <c r="G9980" i="11"/>
  <c r="F9980" i="11"/>
  <c r="E9980" i="11"/>
  <c r="D9980" i="11"/>
  <c r="G9979" i="11"/>
  <c r="F9979" i="11"/>
  <c r="E9979" i="11"/>
  <c r="D9979" i="11"/>
  <c r="G9978" i="11"/>
  <c r="F9978" i="11"/>
  <c r="E9978" i="11"/>
  <c r="D9978" i="11"/>
  <c r="G9977" i="11"/>
  <c r="F9977" i="11"/>
  <c r="E9977" i="11"/>
  <c r="D9977" i="11"/>
  <c r="G9976" i="11"/>
  <c r="F9976" i="11"/>
  <c r="E9976" i="11"/>
  <c r="D9976" i="11"/>
  <c r="G9975" i="11"/>
  <c r="F9975" i="11"/>
  <c r="E9975" i="11"/>
  <c r="D9975" i="11"/>
  <c r="G9974" i="11"/>
  <c r="F9974" i="11"/>
  <c r="E9974" i="11"/>
  <c r="D9974" i="11"/>
  <c r="G9973" i="11"/>
  <c r="F9973" i="11"/>
  <c r="E9973" i="11"/>
  <c r="D9973" i="11"/>
  <c r="G9972" i="11"/>
  <c r="F9972" i="11"/>
  <c r="E9972" i="11"/>
  <c r="D9972" i="11"/>
  <c r="G9971" i="11"/>
  <c r="F9971" i="11"/>
  <c r="E9971" i="11"/>
  <c r="D9971" i="11"/>
  <c r="G9970" i="11"/>
  <c r="F9970" i="11"/>
  <c r="E9970" i="11"/>
  <c r="D9970" i="11"/>
  <c r="G9969" i="11"/>
  <c r="F9969" i="11"/>
  <c r="E9969" i="11"/>
  <c r="D9969" i="11"/>
  <c r="G9968" i="11"/>
  <c r="F9968" i="11"/>
  <c r="E9968" i="11"/>
  <c r="D9968" i="11"/>
  <c r="G9967" i="11"/>
  <c r="F9967" i="11"/>
  <c r="E9967" i="11"/>
  <c r="D9967" i="11"/>
  <c r="G9966" i="11"/>
  <c r="F9966" i="11"/>
  <c r="E9966" i="11"/>
  <c r="D9966" i="11"/>
  <c r="G9965" i="11"/>
  <c r="F9965" i="11"/>
  <c r="E9965" i="11"/>
  <c r="D9965" i="11"/>
  <c r="G9964" i="11"/>
  <c r="F9964" i="11"/>
  <c r="E9964" i="11"/>
  <c r="D9964" i="11"/>
  <c r="G9963" i="11"/>
  <c r="F9963" i="11"/>
  <c r="E9963" i="11"/>
  <c r="D9963" i="11"/>
  <c r="G9962" i="11"/>
  <c r="F9962" i="11"/>
  <c r="E9962" i="11"/>
  <c r="D9962" i="11"/>
  <c r="G9961" i="11"/>
  <c r="F9961" i="11"/>
  <c r="E9961" i="11"/>
  <c r="D9961" i="11"/>
  <c r="G9960" i="11"/>
  <c r="F9960" i="11"/>
  <c r="E9960" i="11"/>
  <c r="D9960" i="11"/>
  <c r="G9959" i="11"/>
  <c r="F9959" i="11"/>
  <c r="E9959" i="11"/>
  <c r="D9959" i="11"/>
  <c r="G9958" i="11"/>
  <c r="F9958" i="11"/>
  <c r="E9958" i="11"/>
  <c r="D9958" i="11"/>
  <c r="G9957" i="11"/>
  <c r="F9957" i="11"/>
  <c r="E9957" i="11"/>
  <c r="D9957" i="11"/>
  <c r="G9956" i="11"/>
  <c r="F9956" i="11"/>
  <c r="E9956" i="11"/>
  <c r="D9956" i="11"/>
  <c r="G9955" i="11"/>
  <c r="F9955" i="11"/>
  <c r="E9955" i="11"/>
  <c r="D9955" i="11"/>
  <c r="G9954" i="11"/>
  <c r="F9954" i="11"/>
  <c r="E9954" i="11"/>
  <c r="D9954" i="11"/>
  <c r="G9953" i="11"/>
  <c r="F9953" i="11"/>
  <c r="E9953" i="11"/>
  <c r="D9953" i="11"/>
  <c r="G9952" i="11"/>
  <c r="F9952" i="11"/>
  <c r="E9952" i="11"/>
  <c r="D9952" i="11"/>
  <c r="G9951" i="11"/>
  <c r="F9951" i="11"/>
  <c r="E9951" i="11"/>
  <c r="D9951" i="11"/>
  <c r="G9950" i="11"/>
  <c r="F9950" i="11"/>
  <c r="E9950" i="11"/>
  <c r="D9950" i="11"/>
  <c r="G9949" i="11"/>
  <c r="F9949" i="11"/>
  <c r="E9949" i="11"/>
  <c r="D9949" i="11"/>
  <c r="G9948" i="11"/>
  <c r="F9948" i="11"/>
  <c r="E9948" i="11"/>
  <c r="D9948" i="11"/>
  <c r="G9947" i="11"/>
  <c r="F9947" i="11"/>
  <c r="E9947" i="11"/>
  <c r="D9947" i="11"/>
  <c r="G9946" i="11"/>
  <c r="F9946" i="11"/>
  <c r="E9946" i="11"/>
  <c r="D9946" i="11"/>
  <c r="G9945" i="11"/>
  <c r="F9945" i="11"/>
  <c r="E9945" i="11"/>
  <c r="D9945" i="11"/>
  <c r="G9944" i="11"/>
  <c r="F9944" i="11"/>
  <c r="E9944" i="11"/>
  <c r="D9944" i="11"/>
  <c r="G9943" i="11"/>
  <c r="F9943" i="11"/>
  <c r="E9943" i="11"/>
  <c r="D9943" i="11"/>
  <c r="G9942" i="11"/>
  <c r="F9942" i="11"/>
  <c r="E9942" i="11"/>
  <c r="D9942" i="11"/>
  <c r="G9941" i="11"/>
  <c r="F9941" i="11"/>
  <c r="E9941" i="11"/>
  <c r="D9941" i="11"/>
  <c r="G9940" i="11"/>
  <c r="F9940" i="11"/>
  <c r="E9940" i="11"/>
  <c r="D9940" i="11"/>
  <c r="G9939" i="11"/>
  <c r="F9939" i="11"/>
  <c r="E9939" i="11"/>
  <c r="D9939" i="11"/>
  <c r="G9938" i="11"/>
  <c r="F9938" i="11"/>
  <c r="E9938" i="11"/>
  <c r="D9938" i="11"/>
  <c r="G9937" i="11"/>
  <c r="F9937" i="11"/>
  <c r="E9937" i="11"/>
  <c r="D9937" i="11"/>
  <c r="G9936" i="11"/>
  <c r="F9936" i="11"/>
  <c r="E9936" i="11"/>
  <c r="D9936" i="11"/>
  <c r="G9935" i="11"/>
  <c r="F9935" i="11"/>
  <c r="E9935" i="11"/>
  <c r="D9935" i="11"/>
  <c r="G9934" i="11"/>
  <c r="F9934" i="11"/>
  <c r="E9934" i="11"/>
  <c r="D9934" i="11"/>
  <c r="G9933" i="11"/>
  <c r="F9933" i="11"/>
  <c r="E9933" i="11"/>
  <c r="D9933" i="11"/>
  <c r="G9932" i="11"/>
  <c r="F9932" i="11"/>
  <c r="E9932" i="11"/>
  <c r="D9932" i="11"/>
  <c r="G9931" i="11"/>
  <c r="F9931" i="11"/>
  <c r="E9931" i="11"/>
  <c r="D9931" i="11"/>
  <c r="G9930" i="11"/>
  <c r="F9930" i="11"/>
  <c r="E9930" i="11"/>
  <c r="D9930" i="11"/>
  <c r="G9929" i="11"/>
  <c r="F9929" i="11"/>
  <c r="E9929" i="11"/>
  <c r="D9929" i="11"/>
  <c r="G9928" i="11"/>
  <c r="F9928" i="11"/>
  <c r="E9928" i="11"/>
  <c r="D9928" i="11"/>
  <c r="G9927" i="11"/>
  <c r="F9927" i="11"/>
  <c r="E9927" i="11"/>
  <c r="D9927" i="11"/>
  <c r="G9926" i="11"/>
  <c r="F9926" i="11"/>
  <c r="E9926" i="11"/>
  <c r="D9926" i="11"/>
  <c r="G9925" i="11"/>
  <c r="F9925" i="11"/>
  <c r="E9925" i="11"/>
  <c r="D9925" i="11"/>
  <c r="G9924" i="11"/>
  <c r="F9924" i="11"/>
  <c r="E9924" i="11"/>
  <c r="D9924" i="11"/>
  <c r="G9923" i="11"/>
  <c r="F9923" i="11"/>
  <c r="E9923" i="11"/>
  <c r="D9923" i="11"/>
  <c r="G9922" i="11"/>
  <c r="F9922" i="11"/>
  <c r="E9922" i="11"/>
  <c r="D9922" i="11"/>
  <c r="G9921" i="11"/>
  <c r="F9921" i="11"/>
  <c r="E9921" i="11"/>
  <c r="D9921" i="11"/>
  <c r="G9920" i="11"/>
  <c r="F9920" i="11"/>
  <c r="E9920" i="11"/>
  <c r="D9920" i="11"/>
  <c r="G9919" i="11"/>
  <c r="F9919" i="11"/>
  <c r="E9919" i="11"/>
  <c r="D9919" i="11"/>
  <c r="G9918" i="11"/>
  <c r="F9918" i="11"/>
  <c r="E9918" i="11"/>
  <c r="D9918" i="11"/>
  <c r="G9917" i="11"/>
  <c r="F9917" i="11"/>
  <c r="E9917" i="11"/>
  <c r="D9917" i="11"/>
  <c r="G9916" i="11"/>
  <c r="F9916" i="11"/>
  <c r="E9916" i="11"/>
  <c r="D9916" i="11"/>
  <c r="G9915" i="11"/>
  <c r="F9915" i="11"/>
  <c r="E9915" i="11"/>
  <c r="D9915" i="11"/>
  <c r="G9914" i="11"/>
  <c r="F9914" i="11"/>
  <c r="E9914" i="11"/>
  <c r="D9914" i="11"/>
  <c r="G9913" i="11"/>
  <c r="F9913" i="11"/>
  <c r="E9913" i="11"/>
  <c r="D9913" i="11"/>
  <c r="G9912" i="11"/>
  <c r="F9912" i="11"/>
  <c r="E9912" i="11"/>
  <c r="D9912" i="11"/>
  <c r="G9911" i="11"/>
  <c r="F9911" i="11"/>
  <c r="E9911" i="11"/>
  <c r="D9911" i="11"/>
  <c r="G9910" i="11"/>
  <c r="F9910" i="11"/>
  <c r="E9910" i="11"/>
  <c r="D9910" i="11"/>
  <c r="G9909" i="11"/>
  <c r="F9909" i="11"/>
  <c r="E9909" i="11"/>
  <c r="D9909" i="11"/>
  <c r="G9908" i="11"/>
  <c r="F9908" i="11"/>
  <c r="E9908" i="11"/>
  <c r="D9908" i="11"/>
  <c r="G9907" i="11"/>
  <c r="F9907" i="11"/>
  <c r="E9907" i="11"/>
  <c r="D9907" i="11"/>
  <c r="G9906" i="11"/>
  <c r="F9906" i="11"/>
  <c r="E9906" i="11"/>
  <c r="D9906" i="11"/>
  <c r="G9905" i="11"/>
  <c r="F9905" i="11"/>
  <c r="E9905" i="11"/>
  <c r="D9905" i="11"/>
  <c r="G9904" i="11"/>
  <c r="F9904" i="11"/>
  <c r="E9904" i="11"/>
  <c r="D9904" i="11"/>
  <c r="G9903" i="11"/>
  <c r="F9903" i="11"/>
  <c r="E9903" i="11"/>
  <c r="D9903" i="11"/>
  <c r="G9902" i="11"/>
  <c r="F9902" i="11"/>
  <c r="E9902" i="11"/>
  <c r="D9902" i="11"/>
  <c r="G9901" i="11"/>
  <c r="F9901" i="11"/>
  <c r="E9901" i="11"/>
  <c r="D9901" i="11"/>
  <c r="G9900" i="11"/>
  <c r="F9900" i="11"/>
  <c r="E9900" i="11"/>
  <c r="D9900" i="11"/>
  <c r="G9899" i="11"/>
  <c r="F9899" i="11"/>
  <c r="E9899" i="11"/>
  <c r="D9899" i="11"/>
  <c r="G9898" i="11"/>
  <c r="F9898" i="11"/>
  <c r="E9898" i="11"/>
  <c r="D9898" i="11"/>
  <c r="G9897" i="11"/>
  <c r="F9897" i="11"/>
  <c r="E9897" i="11"/>
  <c r="D9897" i="11"/>
  <c r="G9896" i="11"/>
  <c r="F9896" i="11"/>
  <c r="E9896" i="11"/>
  <c r="D9896" i="11"/>
  <c r="G9895" i="11"/>
  <c r="F9895" i="11"/>
  <c r="E9895" i="11"/>
  <c r="D9895" i="11"/>
  <c r="G9894" i="11"/>
  <c r="F9894" i="11"/>
  <c r="E9894" i="11"/>
  <c r="D9894" i="11"/>
  <c r="G9893" i="11"/>
  <c r="F9893" i="11"/>
  <c r="E9893" i="11"/>
  <c r="D9893" i="11"/>
  <c r="G9892" i="11"/>
  <c r="F9892" i="11"/>
  <c r="E9892" i="11"/>
  <c r="D9892" i="11"/>
  <c r="G9891" i="11"/>
  <c r="F9891" i="11"/>
  <c r="E9891" i="11"/>
  <c r="D9891" i="11"/>
  <c r="G9890" i="11"/>
  <c r="F9890" i="11"/>
  <c r="E9890" i="11"/>
  <c r="D9890" i="11"/>
  <c r="G9889" i="11"/>
  <c r="F9889" i="11"/>
  <c r="E9889" i="11"/>
  <c r="D9889" i="11"/>
  <c r="G9888" i="11"/>
  <c r="F9888" i="11"/>
  <c r="E9888" i="11"/>
  <c r="D9888" i="11"/>
  <c r="G9887" i="11"/>
  <c r="F9887" i="11"/>
  <c r="E9887" i="11"/>
  <c r="D9887" i="11"/>
  <c r="G9886" i="11"/>
  <c r="F9886" i="11"/>
  <c r="E9886" i="11"/>
  <c r="D9886" i="11"/>
  <c r="G9885" i="11"/>
  <c r="F9885" i="11"/>
  <c r="E9885" i="11"/>
  <c r="D9885" i="11"/>
  <c r="G9884" i="11"/>
  <c r="F9884" i="11"/>
  <c r="E9884" i="11"/>
  <c r="D9884" i="11"/>
  <c r="G9883" i="11"/>
  <c r="F9883" i="11"/>
  <c r="E9883" i="11"/>
  <c r="D9883" i="11"/>
  <c r="G9882" i="11"/>
  <c r="F9882" i="11"/>
  <c r="E9882" i="11"/>
  <c r="D9882" i="11"/>
  <c r="G9881" i="11"/>
  <c r="F9881" i="11"/>
  <c r="E9881" i="11"/>
  <c r="D9881" i="11"/>
  <c r="G9880" i="11"/>
  <c r="F9880" i="11"/>
  <c r="E9880" i="11"/>
  <c r="D9880" i="11"/>
  <c r="G9879" i="11"/>
  <c r="F9879" i="11"/>
  <c r="E9879" i="11"/>
  <c r="D9879" i="11"/>
  <c r="G9878" i="11"/>
  <c r="F9878" i="11"/>
  <c r="E9878" i="11"/>
  <c r="D9878" i="11"/>
  <c r="G9877" i="11"/>
  <c r="F9877" i="11"/>
  <c r="E9877" i="11"/>
  <c r="D9877" i="11"/>
  <c r="G9876" i="11"/>
  <c r="F9876" i="11"/>
  <c r="E9876" i="11"/>
  <c r="D9876" i="11"/>
  <c r="G9875" i="11"/>
  <c r="F9875" i="11"/>
  <c r="E9875" i="11"/>
  <c r="D9875" i="11"/>
  <c r="G9874" i="11"/>
  <c r="F9874" i="11"/>
  <c r="E9874" i="11"/>
  <c r="D9874" i="11"/>
  <c r="G9873" i="11"/>
  <c r="F9873" i="11"/>
  <c r="E9873" i="11"/>
  <c r="D9873" i="11"/>
  <c r="G9872" i="11"/>
  <c r="F9872" i="11"/>
  <c r="E9872" i="11"/>
  <c r="D9872" i="11"/>
  <c r="G9871" i="11"/>
  <c r="F9871" i="11"/>
  <c r="E9871" i="11"/>
  <c r="D9871" i="11"/>
  <c r="G9870" i="11"/>
  <c r="F9870" i="11"/>
  <c r="E9870" i="11"/>
  <c r="D9870" i="11"/>
  <c r="G9869" i="11"/>
  <c r="F9869" i="11"/>
  <c r="E9869" i="11"/>
  <c r="D9869" i="11"/>
  <c r="G9868" i="11"/>
  <c r="F9868" i="11"/>
  <c r="E9868" i="11"/>
  <c r="D9868" i="11"/>
  <c r="G9867" i="11"/>
  <c r="F9867" i="11"/>
  <c r="E9867" i="11"/>
  <c r="D9867" i="11"/>
  <c r="G9866" i="11"/>
  <c r="F9866" i="11"/>
  <c r="E9866" i="11"/>
  <c r="D9866" i="11"/>
  <c r="G9865" i="11"/>
  <c r="F9865" i="11"/>
  <c r="E9865" i="11"/>
  <c r="D9865" i="11"/>
  <c r="G9864" i="11"/>
  <c r="F9864" i="11"/>
  <c r="E9864" i="11"/>
  <c r="D9864" i="11"/>
  <c r="G9863" i="11"/>
  <c r="F9863" i="11"/>
  <c r="E9863" i="11"/>
  <c r="D9863" i="11"/>
  <c r="G9862" i="11"/>
  <c r="F9862" i="11"/>
  <c r="E9862" i="11"/>
  <c r="D9862" i="11"/>
  <c r="G9861" i="11"/>
  <c r="F9861" i="11"/>
  <c r="E9861" i="11"/>
  <c r="D9861" i="11"/>
  <c r="G9860" i="11"/>
  <c r="F9860" i="11"/>
  <c r="E9860" i="11"/>
  <c r="D9860" i="11"/>
  <c r="G9859" i="11"/>
  <c r="F9859" i="11"/>
  <c r="E9859" i="11"/>
  <c r="D9859" i="11"/>
  <c r="G9858" i="11"/>
  <c r="F9858" i="11"/>
  <c r="E9858" i="11"/>
  <c r="D9858" i="11"/>
  <c r="G9857" i="11"/>
  <c r="F9857" i="11"/>
  <c r="E9857" i="11"/>
  <c r="D9857" i="11"/>
  <c r="G9856" i="11"/>
  <c r="F9856" i="11"/>
  <c r="E9856" i="11"/>
  <c r="D9856" i="11"/>
  <c r="G9855" i="11"/>
  <c r="F9855" i="11"/>
  <c r="E9855" i="11"/>
  <c r="D9855" i="11"/>
  <c r="G9854" i="11"/>
  <c r="F9854" i="11"/>
  <c r="E9854" i="11"/>
  <c r="D9854" i="11"/>
  <c r="G9853" i="11"/>
  <c r="F9853" i="11"/>
  <c r="E9853" i="11"/>
  <c r="D9853" i="11"/>
  <c r="G9852" i="11"/>
  <c r="F9852" i="11"/>
  <c r="E9852" i="11"/>
  <c r="D9852" i="11"/>
  <c r="G9851" i="11"/>
  <c r="F9851" i="11"/>
  <c r="E9851" i="11"/>
  <c r="D9851" i="11"/>
  <c r="G9850" i="11"/>
  <c r="F9850" i="11"/>
  <c r="E9850" i="11"/>
  <c r="D9850" i="11"/>
  <c r="G9849" i="11"/>
  <c r="F9849" i="11"/>
  <c r="E9849" i="11"/>
  <c r="D9849" i="11"/>
  <c r="G9848" i="11"/>
  <c r="F9848" i="11"/>
  <c r="E9848" i="11"/>
  <c r="D9848" i="11"/>
  <c r="G9847" i="11"/>
  <c r="F9847" i="11"/>
  <c r="E9847" i="11"/>
  <c r="D9847" i="11"/>
  <c r="G9846" i="11"/>
  <c r="F9846" i="11"/>
  <c r="E9846" i="11"/>
  <c r="D9846" i="11"/>
  <c r="G9845" i="11"/>
  <c r="F9845" i="11"/>
  <c r="E9845" i="11"/>
  <c r="D9845" i="11"/>
  <c r="G9844" i="11"/>
  <c r="F9844" i="11"/>
  <c r="E9844" i="11"/>
  <c r="D9844" i="11"/>
  <c r="G9843" i="11"/>
  <c r="F9843" i="11"/>
  <c r="E9843" i="11"/>
  <c r="D9843" i="11"/>
  <c r="G9842" i="11"/>
  <c r="F9842" i="11"/>
  <c r="E9842" i="11"/>
  <c r="D9842" i="11"/>
  <c r="G9841" i="11"/>
  <c r="F9841" i="11"/>
  <c r="E9841" i="11"/>
  <c r="D9841" i="11"/>
  <c r="G9840" i="11"/>
  <c r="F9840" i="11"/>
  <c r="E9840" i="11"/>
  <c r="D9840" i="11"/>
  <c r="G9839" i="11"/>
  <c r="F9839" i="11"/>
  <c r="E9839" i="11"/>
  <c r="D9839" i="11"/>
  <c r="G9838" i="11"/>
  <c r="F9838" i="11"/>
  <c r="E9838" i="11"/>
  <c r="D9838" i="11"/>
  <c r="G9837" i="11"/>
  <c r="F9837" i="11"/>
  <c r="E9837" i="11"/>
  <c r="D9837" i="11"/>
  <c r="G9836" i="11"/>
  <c r="F9836" i="11"/>
  <c r="E9836" i="11"/>
  <c r="D9836" i="11"/>
  <c r="G9835" i="11"/>
  <c r="F9835" i="11"/>
  <c r="E9835" i="11"/>
  <c r="D9835" i="11"/>
  <c r="G9834" i="11"/>
  <c r="F9834" i="11"/>
  <c r="E9834" i="11"/>
  <c r="D9834" i="11"/>
  <c r="G9833" i="11"/>
  <c r="F9833" i="11"/>
  <c r="E9833" i="11"/>
  <c r="D9833" i="11"/>
  <c r="G9832" i="11"/>
  <c r="F9832" i="11"/>
  <c r="E9832" i="11"/>
  <c r="D9832" i="11"/>
  <c r="G9831" i="11"/>
  <c r="F9831" i="11"/>
  <c r="E9831" i="11"/>
  <c r="D9831" i="11"/>
  <c r="G9830" i="11"/>
  <c r="F9830" i="11"/>
  <c r="E9830" i="11"/>
  <c r="D9830" i="11"/>
  <c r="G9829" i="11"/>
  <c r="F9829" i="11"/>
  <c r="E9829" i="11"/>
  <c r="D9829" i="11"/>
  <c r="G9828" i="11"/>
  <c r="F9828" i="11"/>
  <c r="E9828" i="11"/>
  <c r="D9828" i="11"/>
  <c r="G9827" i="11"/>
  <c r="F9827" i="11"/>
  <c r="E9827" i="11"/>
  <c r="D9827" i="11"/>
  <c r="G9826" i="11"/>
  <c r="F9826" i="11"/>
  <c r="E9826" i="11"/>
  <c r="D9826" i="11"/>
  <c r="G9825" i="11"/>
  <c r="F9825" i="11"/>
  <c r="E9825" i="11"/>
  <c r="D9825" i="11"/>
  <c r="G9824" i="11"/>
  <c r="F9824" i="11"/>
  <c r="E9824" i="11"/>
  <c r="D9824" i="11"/>
  <c r="G9823" i="11"/>
  <c r="F9823" i="11"/>
  <c r="E9823" i="11"/>
  <c r="D9823" i="11"/>
  <c r="G9822" i="11"/>
  <c r="F9822" i="11"/>
  <c r="E9822" i="11"/>
  <c r="D9822" i="11"/>
  <c r="G9821" i="11"/>
  <c r="F9821" i="11"/>
  <c r="E9821" i="11"/>
  <c r="D9821" i="11"/>
  <c r="G9820" i="11"/>
  <c r="F9820" i="11"/>
  <c r="E9820" i="11"/>
  <c r="D9820" i="11"/>
  <c r="G9819" i="11"/>
  <c r="F9819" i="11"/>
  <c r="E9819" i="11"/>
  <c r="D9819" i="11"/>
  <c r="G9818" i="11"/>
  <c r="F9818" i="11"/>
  <c r="E9818" i="11"/>
  <c r="D9818" i="11"/>
  <c r="G9817" i="11"/>
  <c r="F9817" i="11"/>
  <c r="E9817" i="11"/>
  <c r="D9817" i="11"/>
  <c r="G9816" i="11"/>
  <c r="F9816" i="11"/>
  <c r="E9816" i="11"/>
  <c r="D9816" i="11"/>
  <c r="G9815" i="11"/>
  <c r="F9815" i="11"/>
  <c r="E9815" i="11"/>
  <c r="D9815" i="11"/>
  <c r="G9814" i="11"/>
  <c r="F9814" i="11"/>
  <c r="E9814" i="11"/>
  <c r="D9814" i="11"/>
  <c r="G9813" i="11"/>
  <c r="F9813" i="11"/>
  <c r="E9813" i="11"/>
  <c r="D9813" i="11"/>
  <c r="G9812" i="11"/>
  <c r="F9812" i="11"/>
  <c r="E9812" i="11"/>
  <c r="D9812" i="11"/>
  <c r="G9811" i="11"/>
  <c r="F9811" i="11"/>
  <c r="E9811" i="11"/>
  <c r="D9811" i="11"/>
  <c r="G9810" i="11"/>
  <c r="F9810" i="11"/>
  <c r="E9810" i="11"/>
  <c r="D9810" i="11"/>
  <c r="G9809" i="11"/>
  <c r="F9809" i="11"/>
  <c r="E9809" i="11"/>
  <c r="D9809" i="11"/>
  <c r="G9808" i="11"/>
  <c r="F9808" i="11"/>
  <c r="E9808" i="11"/>
  <c r="D9808" i="11"/>
  <c r="G9807" i="11"/>
  <c r="F9807" i="11"/>
  <c r="E9807" i="11"/>
  <c r="D9807" i="11"/>
  <c r="G9806" i="11"/>
  <c r="F9806" i="11"/>
  <c r="E9806" i="11"/>
  <c r="D9806" i="11"/>
  <c r="G9805" i="11"/>
  <c r="F9805" i="11"/>
  <c r="E9805" i="11"/>
  <c r="D9805" i="11"/>
  <c r="G9804" i="11"/>
  <c r="F9804" i="11"/>
  <c r="E9804" i="11"/>
  <c r="D9804" i="11"/>
  <c r="G9803" i="11"/>
  <c r="F9803" i="11"/>
  <c r="E9803" i="11"/>
  <c r="D9803" i="11"/>
  <c r="G9802" i="11"/>
  <c r="F9802" i="11"/>
  <c r="E9802" i="11"/>
  <c r="D9802" i="11"/>
  <c r="G9801" i="11"/>
  <c r="F9801" i="11"/>
  <c r="E9801" i="11"/>
  <c r="D9801" i="11"/>
  <c r="G9800" i="11"/>
  <c r="F9800" i="11"/>
  <c r="E9800" i="11"/>
  <c r="D9800" i="11"/>
  <c r="G9799" i="11"/>
  <c r="F9799" i="11"/>
  <c r="E9799" i="11"/>
  <c r="D9799" i="11"/>
  <c r="G9798" i="11"/>
  <c r="F9798" i="11"/>
  <c r="E9798" i="11"/>
  <c r="D9798" i="11"/>
  <c r="G9797" i="11"/>
  <c r="F9797" i="11"/>
  <c r="E9797" i="11"/>
  <c r="D9797" i="11"/>
  <c r="G9796" i="11"/>
  <c r="F9796" i="11"/>
  <c r="E9796" i="11"/>
  <c r="D9796" i="11"/>
  <c r="G9795" i="11"/>
  <c r="F9795" i="11"/>
  <c r="E9795" i="11"/>
  <c r="D9795" i="11"/>
  <c r="G9794" i="11"/>
  <c r="F9794" i="11"/>
  <c r="E9794" i="11"/>
  <c r="D9794" i="11"/>
  <c r="G9793" i="11"/>
  <c r="F9793" i="11"/>
  <c r="E9793" i="11"/>
  <c r="D9793" i="11"/>
  <c r="G9792" i="11"/>
  <c r="F9792" i="11"/>
  <c r="E9792" i="11"/>
  <c r="D9792" i="11"/>
  <c r="G9791" i="11"/>
  <c r="F9791" i="11"/>
  <c r="E9791" i="11"/>
  <c r="D9791" i="11"/>
  <c r="G9790" i="11"/>
  <c r="F9790" i="11"/>
  <c r="E9790" i="11"/>
  <c r="D9790" i="11"/>
  <c r="G9789" i="11"/>
  <c r="F9789" i="11"/>
  <c r="E9789" i="11"/>
  <c r="D9789" i="11"/>
  <c r="G9788" i="11"/>
  <c r="F9788" i="11"/>
  <c r="E9788" i="11"/>
  <c r="D9788" i="11"/>
  <c r="G9787" i="11"/>
  <c r="F9787" i="11"/>
  <c r="E9787" i="11"/>
  <c r="D9787" i="11"/>
  <c r="G9786" i="11"/>
  <c r="F9786" i="11"/>
  <c r="E9786" i="11"/>
  <c r="D9786" i="11"/>
  <c r="G9785" i="11"/>
  <c r="F9785" i="11"/>
  <c r="E9785" i="11"/>
  <c r="D9785" i="11"/>
  <c r="G9784" i="11"/>
  <c r="F9784" i="11"/>
  <c r="E9784" i="11"/>
  <c r="D9784" i="11"/>
  <c r="G9783" i="11"/>
  <c r="F9783" i="11"/>
  <c r="E9783" i="11"/>
  <c r="D9783" i="11"/>
  <c r="G9782" i="11"/>
  <c r="F9782" i="11"/>
  <c r="E9782" i="11"/>
  <c r="D9782" i="11"/>
  <c r="G9781" i="11"/>
  <c r="F9781" i="11"/>
  <c r="E9781" i="11"/>
  <c r="D9781" i="11"/>
  <c r="G9780" i="11"/>
  <c r="F9780" i="11"/>
  <c r="E9780" i="11"/>
  <c r="D9780" i="11"/>
  <c r="G9779" i="11"/>
  <c r="F9779" i="11"/>
  <c r="E9779" i="11"/>
  <c r="D9779" i="11"/>
  <c r="G9778" i="11"/>
  <c r="F9778" i="11"/>
  <c r="E9778" i="11"/>
  <c r="D9778" i="11"/>
  <c r="G9777" i="11"/>
  <c r="F9777" i="11"/>
  <c r="E9777" i="11"/>
  <c r="D9777" i="11"/>
  <c r="G9776" i="11"/>
  <c r="F9776" i="11"/>
  <c r="E9776" i="11"/>
  <c r="D9776" i="11"/>
  <c r="G9775" i="11"/>
  <c r="F9775" i="11"/>
  <c r="E9775" i="11"/>
  <c r="D9775" i="11"/>
  <c r="G9774" i="11"/>
  <c r="F9774" i="11"/>
  <c r="E9774" i="11"/>
  <c r="D9774" i="11"/>
  <c r="G9773" i="11"/>
  <c r="F9773" i="11"/>
  <c r="E9773" i="11"/>
  <c r="D9773" i="11"/>
  <c r="G9772" i="11"/>
  <c r="F9772" i="11"/>
  <c r="E9772" i="11"/>
  <c r="D9772" i="11"/>
  <c r="G9771" i="11"/>
  <c r="F9771" i="11"/>
  <c r="E9771" i="11"/>
  <c r="D9771" i="11"/>
  <c r="G9770" i="11"/>
  <c r="F9770" i="11"/>
  <c r="E9770" i="11"/>
  <c r="D9770" i="11"/>
  <c r="G9769" i="11"/>
  <c r="F9769" i="11"/>
  <c r="E9769" i="11"/>
  <c r="D9769" i="11"/>
  <c r="G9768" i="11"/>
  <c r="F9768" i="11"/>
  <c r="E9768" i="11"/>
  <c r="D9768" i="11"/>
  <c r="G9767" i="11"/>
  <c r="F9767" i="11"/>
  <c r="E9767" i="11"/>
  <c r="D9767" i="11"/>
  <c r="G9766" i="11"/>
  <c r="F9766" i="11"/>
  <c r="E9766" i="11"/>
  <c r="D9766" i="11"/>
  <c r="G9765" i="11"/>
  <c r="F9765" i="11"/>
  <c r="E9765" i="11"/>
  <c r="D9765" i="11"/>
  <c r="G9764" i="11"/>
  <c r="F9764" i="11"/>
  <c r="E9764" i="11"/>
  <c r="D9764" i="11"/>
  <c r="G9763" i="11"/>
  <c r="F9763" i="11"/>
  <c r="E9763" i="11"/>
  <c r="D9763" i="11"/>
  <c r="G9762" i="11"/>
  <c r="F9762" i="11"/>
  <c r="E9762" i="11"/>
  <c r="D9762" i="11"/>
  <c r="G9761" i="11"/>
  <c r="F9761" i="11"/>
  <c r="E9761" i="11"/>
  <c r="D9761" i="11"/>
  <c r="G9760" i="11"/>
  <c r="F9760" i="11"/>
  <c r="E9760" i="11"/>
  <c r="D9760" i="11"/>
  <c r="G9759" i="11"/>
  <c r="F9759" i="11"/>
  <c r="E9759" i="11"/>
  <c r="D9759" i="11"/>
  <c r="G9758" i="11"/>
  <c r="F9758" i="11"/>
  <c r="E9758" i="11"/>
  <c r="D9758" i="11"/>
  <c r="G9757" i="11"/>
  <c r="F9757" i="11"/>
  <c r="E9757" i="11"/>
  <c r="D9757" i="11"/>
  <c r="G9756" i="11"/>
  <c r="F9756" i="11"/>
  <c r="E9756" i="11"/>
  <c r="D9756" i="11"/>
  <c r="G9755" i="11"/>
  <c r="F9755" i="11"/>
  <c r="E9755" i="11"/>
  <c r="D9755" i="11"/>
  <c r="G9754" i="11"/>
  <c r="F9754" i="11"/>
  <c r="E9754" i="11"/>
  <c r="D9754" i="11"/>
  <c r="G9753" i="11"/>
  <c r="F9753" i="11"/>
  <c r="E9753" i="11"/>
  <c r="D9753" i="11"/>
  <c r="G9752" i="11"/>
  <c r="F9752" i="11"/>
  <c r="E9752" i="11"/>
  <c r="D9752" i="11"/>
  <c r="G9751" i="11"/>
  <c r="F9751" i="11"/>
  <c r="E9751" i="11"/>
  <c r="D9751" i="11"/>
  <c r="G9750" i="11"/>
  <c r="F9750" i="11"/>
  <c r="E9750" i="11"/>
  <c r="D9750" i="11"/>
  <c r="G9749" i="11"/>
  <c r="F9749" i="11"/>
  <c r="E9749" i="11"/>
  <c r="D9749" i="11"/>
  <c r="G9748" i="11"/>
  <c r="F9748" i="11"/>
  <c r="E9748" i="11"/>
  <c r="D9748" i="11"/>
  <c r="G9747" i="11"/>
  <c r="F9747" i="11"/>
  <c r="E9747" i="11"/>
  <c r="D9747" i="11"/>
  <c r="G9746" i="11"/>
  <c r="F9746" i="11"/>
  <c r="E9746" i="11"/>
  <c r="D9746" i="11"/>
  <c r="G9745" i="11"/>
  <c r="F9745" i="11"/>
  <c r="E9745" i="11"/>
  <c r="D9745" i="11"/>
  <c r="G9744" i="11"/>
  <c r="F9744" i="11"/>
  <c r="E9744" i="11"/>
  <c r="D9744" i="11"/>
  <c r="G9743" i="11"/>
  <c r="F9743" i="11"/>
  <c r="E9743" i="11"/>
  <c r="D9743" i="11"/>
  <c r="G9742" i="11"/>
  <c r="F9742" i="11"/>
  <c r="E9742" i="11"/>
  <c r="D9742" i="11"/>
  <c r="G9741" i="11"/>
  <c r="F9741" i="11"/>
  <c r="E9741" i="11"/>
  <c r="D9741" i="11"/>
  <c r="G9740" i="11"/>
  <c r="F9740" i="11"/>
  <c r="E9740" i="11"/>
  <c r="D9740" i="11"/>
  <c r="G9739" i="11"/>
  <c r="F9739" i="11"/>
  <c r="E9739" i="11"/>
  <c r="D9739" i="11"/>
  <c r="G9738" i="11"/>
  <c r="F9738" i="11"/>
  <c r="E9738" i="11"/>
  <c r="D9738" i="11"/>
  <c r="G9737" i="11"/>
  <c r="F9737" i="11"/>
  <c r="E9737" i="11"/>
  <c r="D9737" i="11"/>
  <c r="G9736" i="11"/>
  <c r="F9736" i="11"/>
  <c r="E9736" i="11"/>
  <c r="D9736" i="11"/>
  <c r="G9735" i="11"/>
  <c r="F9735" i="11"/>
  <c r="E9735" i="11"/>
  <c r="D9735" i="11"/>
  <c r="G9734" i="11"/>
  <c r="F9734" i="11"/>
  <c r="E9734" i="11"/>
  <c r="D9734" i="11"/>
  <c r="G9733" i="11"/>
  <c r="F9733" i="11"/>
  <c r="E9733" i="11"/>
  <c r="D9733" i="11"/>
  <c r="G9732" i="11"/>
  <c r="F9732" i="11"/>
  <c r="E9732" i="11"/>
  <c r="D9732" i="11"/>
  <c r="G9731" i="11"/>
  <c r="F9731" i="11"/>
  <c r="E9731" i="11"/>
  <c r="D9731" i="11"/>
  <c r="G9730" i="11"/>
  <c r="F9730" i="11"/>
  <c r="E9730" i="11"/>
  <c r="D9730" i="11"/>
  <c r="G9729" i="11"/>
  <c r="F9729" i="11"/>
  <c r="E9729" i="11"/>
  <c r="D9729" i="11"/>
  <c r="G9728" i="11"/>
  <c r="F9728" i="11"/>
  <c r="E9728" i="11"/>
  <c r="D9728" i="11"/>
  <c r="G9727" i="11"/>
  <c r="F9727" i="11"/>
  <c r="E9727" i="11"/>
  <c r="D9727" i="11"/>
  <c r="G9726" i="11"/>
  <c r="F9726" i="11"/>
  <c r="E9726" i="11"/>
  <c r="D9726" i="11"/>
  <c r="G9725" i="11"/>
  <c r="F9725" i="11"/>
  <c r="E9725" i="11"/>
  <c r="D9725" i="11"/>
  <c r="G9724" i="11"/>
  <c r="F9724" i="11"/>
  <c r="E9724" i="11"/>
  <c r="D9724" i="11"/>
  <c r="G9723" i="11"/>
  <c r="F9723" i="11"/>
  <c r="E9723" i="11"/>
  <c r="D9723" i="11"/>
  <c r="G9722" i="11"/>
  <c r="F9722" i="11"/>
  <c r="E9722" i="11"/>
  <c r="D9722" i="11"/>
  <c r="G9721" i="11"/>
  <c r="F9721" i="11"/>
  <c r="E9721" i="11"/>
  <c r="D9721" i="11"/>
  <c r="G9720" i="11"/>
  <c r="F9720" i="11"/>
  <c r="E9720" i="11"/>
  <c r="D9720" i="11"/>
  <c r="G9719" i="11"/>
  <c r="F9719" i="11"/>
  <c r="E9719" i="11"/>
  <c r="D9719" i="11"/>
  <c r="G9718" i="11"/>
  <c r="F9718" i="11"/>
  <c r="E9718" i="11"/>
  <c r="D9718" i="11"/>
  <c r="G9717" i="11"/>
  <c r="F9717" i="11"/>
  <c r="E9717" i="11"/>
  <c r="D9717" i="11"/>
  <c r="G9716" i="11"/>
  <c r="F9716" i="11"/>
  <c r="E9716" i="11"/>
  <c r="D9716" i="11"/>
  <c r="G9715" i="11"/>
  <c r="F9715" i="11"/>
  <c r="E9715" i="11"/>
  <c r="D9715" i="11"/>
  <c r="G9714" i="11"/>
  <c r="F9714" i="11"/>
  <c r="E9714" i="11"/>
  <c r="D9714" i="11"/>
  <c r="G9713" i="11"/>
  <c r="F9713" i="11"/>
  <c r="E9713" i="11"/>
  <c r="D9713" i="11"/>
  <c r="G9712" i="11"/>
  <c r="F9712" i="11"/>
  <c r="E9712" i="11"/>
  <c r="D9712" i="11"/>
  <c r="G9711" i="11"/>
  <c r="F9711" i="11"/>
  <c r="E9711" i="11"/>
  <c r="D9711" i="11"/>
  <c r="G9710" i="11"/>
  <c r="F9710" i="11"/>
  <c r="E9710" i="11"/>
  <c r="D9710" i="11"/>
  <c r="G9709" i="11"/>
  <c r="F9709" i="11"/>
  <c r="E9709" i="11"/>
  <c r="D9709" i="11"/>
  <c r="G9708" i="11"/>
  <c r="F9708" i="11"/>
  <c r="E9708" i="11"/>
  <c r="D9708" i="11"/>
  <c r="G9707" i="11"/>
  <c r="F9707" i="11"/>
  <c r="E9707" i="11"/>
  <c r="D9707" i="11"/>
  <c r="G9706" i="11"/>
  <c r="F9706" i="11"/>
  <c r="E9706" i="11"/>
  <c r="D9706" i="11"/>
  <c r="G9705" i="11"/>
  <c r="F9705" i="11"/>
  <c r="E9705" i="11"/>
  <c r="D9705" i="11"/>
  <c r="G9704" i="11"/>
  <c r="F9704" i="11"/>
  <c r="E9704" i="11"/>
  <c r="D9704" i="11"/>
  <c r="G9703" i="11"/>
  <c r="F9703" i="11"/>
  <c r="E9703" i="11"/>
  <c r="D9703" i="11"/>
  <c r="G9702" i="11"/>
  <c r="F9702" i="11"/>
  <c r="E9702" i="11"/>
  <c r="D9702" i="11"/>
  <c r="G9701" i="11"/>
  <c r="F9701" i="11"/>
  <c r="E9701" i="11"/>
  <c r="D9701" i="11"/>
  <c r="G9700" i="11"/>
  <c r="F9700" i="11"/>
  <c r="E9700" i="11"/>
  <c r="D9700" i="11"/>
  <c r="G9699" i="11"/>
  <c r="F9699" i="11"/>
  <c r="E9699" i="11"/>
  <c r="D9699" i="11"/>
  <c r="G9698" i="11"/>
  <c r="F9698" i="11"/>
  <c r="E9698" i="11"/>
  <c r="D9698" i="11"/>
  <c r="G9697" i="11"/>
  <c r="F9697" i="11"/>
  <c r="E9697" i="11"/>
  <c r="D9697" i="11"/>
  <c r="G9696" i="11"/>
  <c r="F9696" i="11"/>
  <c r="E9696" i="11"/>
  <c r="D9696" i="11"/>
  <c r="G9695" i="11"/>
  <c r="F9695" i="11"/>
  <c r="E9695" i="11"/>
  <c r="D9695" i="11"/>
  <c r="G9694" i="11"/>
  <c r="F9694" i="11"/>
  <c r="E9694" i="11"/>
  <c r="D9694" i="11"/>
  <c r="G9693" i="11"/>
  <c r="F9693" i="11"/>
  <c r="E9693" i="11"/>
  <c r="D9693" i="11"/>
  <c r="G9692" i="11"/>
  <c r="F9692" i="11"/>
  <c r="E9692" i="11"/>
  <c r="D9692" i="11"/>
  <c r="G9691" i="11"/>
  <c r="F9691" i="11"/>
  <c r="E9691" i="11"/>
  <c r="D9691" i="11"/>
  <c r="G9690" i="11"/>
  <c r="F9690" i="11"/>
  <c r="E9690" i="11"/>
  <c r="D9690" i="11"/>
  <c r="G9689" i="11"/>
  <c r="F9689" i="11"/>
  <c r="E9689" i="11"/>
  <c r="D9689" i="11"/>
  <c r="G9688" i="11"/>
  <c r="F9688" i="11"/>
  <c r="E9688" i="11"/>
  <c r="D9688" i="11"/>
  <c r="G9687" i="11"/>
  <c r="F9687" i="11"/>
  <c r="E9687" i="11"/>
  <c r="D9687" i="11"/>
  <c r="G9686" i="11"/>
  <c r="F9686" i="11"/>
  <c r="E9686" i="11"/>
  <c r="D9686" i="11"/>
  <c r="G9685" i="11"/>
  <c r="F9685" i="11"/>
  <c r="E9685" i="11"/>
  <c r="D9685" i="11"/>
  <c r="G9684" i="11"/>
  <c r="F9684" i="11"/>
  <c r="E9684" i="11"/>
  <c r="D9684" i="11"/>
  <c r="G9683" i="11"/>
  <c r="F9683" i="11"/>
  <c r="E9683" i="11"/>
  <c r="D9683" i="11"/>
  <c r="G9682" i="11"/>
  <c r="F9682" i="11"/>
  <c r="E9682" i="11"/>
  <c r="D9682" i="11"/>
  <c r="G9681" i="11"/>
  <c r="F9681" i="11"/>
  <c r="E9681" i="11"/>
  <c r="D9681" i="11"/>
  <c r="G9680" i="11"/>
  <c r="F9680" i="11"/>
  <c r="E9680" i="11"/>
  <c r="D9680" i="11"/>
  <c r="G9679" i="11"/>
  <c r="F9679" i="11"/>
  <c r="E9679" i="11"/>
  <c r="D9679" i="11"/>
  <c r="G9678" i="11"/>
  <c r="F9678" i="11"/>
  <c r="E9678" i="11"/>
  <c r="D9678" i="11"/>
  <c r="G9677" i="11"/>
  <c r="F9677" i="11"/>
  <c r="E9677" i="11"/>
  <c r="D9677" i="11"/>
  <c r="G9676" i="11"/>
  <c r="F9676" i="11"/>
  <c r="E9676" i="11"/>
  <c r="D9676" i="11"/>
  <c r="G9675" i="11"/>
  <c r="F9675" i="11"/>
  <c r="E9675" i="11"/>
  <c r="D9675" i="11"/>
  <c r="G9674" i="11"/>
  <c r="F9674" i="11"/>
  <c r="E9674" i="11"/>
  <c r="D9674" i="11"/>
  <c r="G9673" i="11"/>
  <c r="F9673" i="11"/>
  <c r="E9673" i="11"/>
  <c r="D9673" i="11"/>
  <c r="G9672" i="11"/>
  <c r="F9672" i="11"/>
  <c r="E9672" i="11"/>
  <c r="D9672" i="11"/>
  <c r="G9671" i="11"/>
  <c r="F9671" i="11"/>
  <c r="E9671" i="11"/>
  <c r="D9671" i="11"/>
  <c r="G9670" i="11"/>
  <c r="F9670" i="11"/>
  <c r="E9670" i="11"/>
  <c r="D9670" i="11"/>
  <c r="G9669" i="11"/>
  <c r="F9669" i="11"/>
  <c r="E9669" i="11"/>
  <c r="D9669" i="11"/>
  <c r="G9668" i="11"/>
  <c r="F9668" i="11"/>
  <c r="E9668" i="11"/>
  <c r="D9668" i="11"/>
  <c r="G9667" i="11"/>
  <c r="F9667" i="11"/>
  <c r="E9667" i="11"/>
  <c r="D9667" i="11"/>
  <c r="G9666" i="11"/>
  <c r="F9666" i="11"/>
  <c r="E9666" i="11"/>
  <c r="D9666" i="11"/>
  <c r="G9665" i="11"/>
  <c r="F9665" i="11"/>
  <c r="E9665" i="11"/>
  <c r="D9665" i="11"/>
  <c r="G9664" i="11"/>
  <c r="F9664" i="11"/>
  <c r="E9664" i="11"/>
  <c r="D9664" i="11"/>
  <c r="G9663" i="11"/>
  <c r="F9663" i="11"/>
  <c r="E9663" i="11"/>
  <c r="D9663" i="11"/>
  <c r="G9662" i="11"/>
  <c r="F9662" i="11"/>
  <c r="E9662" i="11"/>
  <c r="D9662" i="11"/>
  <c r="G9661" i="11"/>
  <c r="F9661" i="11"/>
  <c r="E9661" i="11"/>
  <c r="D9661" i="11"/>
  <c r="G9660" i="11"/>
  <c r="F9660" i="11"/>
  <c r="E9660" i="11"/>
  <c r="D9660" i="11"/>
  <c r="G9659" i="11"/>
  <c r="F9659" i="11"/>
  <c r="E9659" i="11"/>
  <c r="D9659" i="11"/>
  <c r="G9658" i="11"/>
  <c r="F9658" i="11"/>
  <c r="E9658" i="11"/>
  <c r="D9658" i="11"/>
  <c r="G9657" i="11"/>
  <c r="F9657" i="11"/>
  <c r="E9657" i="11"/>
  <c r="D9657" i="11"/>
  <c r="G9656" i="11"/>
  <c r="F9656" i="11"/>
  <c r="E9656" i="11"/>
  <c r="D9656" i="11"/>
  <c r="G9655" i="11"/>
  <c r="F9655" i="11"/>
  <c r="E9655" i="11"/>
  <c r="D9655" i="11"/>
  <c r="G9654" i="11"/>
  <c r="F9654" i="11"/>
  <c r="E9654" i="11"/>
  <c r="D9654" i="11"/>
  <c r="G9653" i="11"/>
  <c r="F9653" i="11"/>
  <c r="E9653" i="11"/>
  <c r="D9653" i="11"/>
  <c r="G9652" i="11"/>
  <c r="F9652" i="11"/>
  <c r="E9652" i="11"/>
  <c r="D9652" i="11"/>
  <c r="G9651" i="11"/>
  <c r="F9651" i="11"/>
  <c r="E9651" i="11"/>
  <c r="D9651" i="11"/>
  <c r="G9650" i="11"/>
  <c r="F9650" i="11"/>
  <c r="E9650" i="11"/>
  <c r="D9650" i="11"/>
  <c r="G9649" i="11"/>
  <c r="F9649" i="11"/>
  <c r="E9649" i="11"/>
  <c r="D9649" i="11"/>
  <c r="G9648" i="11"/>
  <c r="F9648" i="11"/>
  <c r="E9648" i="11"/>
  <c r="D9648" i="11"/>
  <c r="G9647" i="11"/>
  <c r="F9647" i="11"/>
  <c r="E9647" i="11"/>
  <c r="D9647" i="11"/>
  <c r="G9646" i="11"/>
  <c r="F9646" i="11"/>
  <c r="E9646" i="11"/>
  <c r="D9646" i="11"/>
  <c r="G9645" i="11"/>
  <c r="F9645" i="11"/>
  <c r="E9645" i="11"/>
  <c r="D9645" i="11"/>
  <c r="G9644" i="11"/>
  <c r="F9644" i="11"/>
  <c r="E9644" i="11"/>
  <c r="D9644" i="11"/>
  <c r="G9643" i="11"/>
  <c r="F9643" i="11"/>
  <c r="E9643" i="11"/>
  <c r="D9643" i="11"/>
  <c r="G9642" i="11"/>
  <c r="F9642" i="11"/>
  <c r="E9642" i="11"/>
  <c r="D9642" i="11"/>
  <c r="G9641" i="11"/>
  <c r="F9641" i="11"/>
  <c r="E9641" i="11"/>
  <c r="D9641" i="11"/>
  <c r="G9640" i="11"/>
  <c r="F9640" i="11"/>
  <c r="E9640" i="11"/>
  <c r="D9640" i="11"/>
  <c r="G9639" i="11"/>
  <c r="F9639" i="11"/>
  <c r="E9639" i="11"/>
  <c r="D9639" i="11"/>
  <c r="G9638" i="11"/>
  <c r="F9638" i="11"/>
  <c r="E9638" i="11"/>
  <c r="D9638" i="11"/>
  <c r="G9637" i="11"/>
  <c r="F9637" i="11"/>
  <c r="E9637" i="11"/>
  <c r="D9637" i="11"/>
  <c r="G9636" i="11"/>
  <c r="F9636" i="11"/>
  <c r="E9636" i="11"/>
  <c r="D9636" i="11"/>
  <c r="G9635" i="11"/>
  <c r="F9635" i="11"/>
  <c r="E9635" i="11"/>
  <c r="D9635" i="11"/>
  <c r="G9634" i="11"/>
  <c r="F9634" i="11"/>
  <c r="E9634" i="11"/>
  <c r="D9634" i="11"/>
  <c r="G9633" i="11"/>
  <c r="F9633" i="11"/>
  <c r="E9633" i="11"/>
  <c r="D9633" i="11"/>
  <c r="G9632" i="11"/>
  <c r="F9632" i="11"/>
  <c r="E9632" i="11"/>
  <c r="D9632" i="11"/>
  <c r="G9631" i="11"/>
  <c r="F9631" i="11"/>
  <c r="E9631" i="11"/>
  <c r="D9631" i="11"/>
  <c r="G9630" i="11"/>
  <c r="F9630" i="11"/>
  <c r="E9630" i="11"/>
  <c r="D9630" i="11"/>
  <c r="G9629" i="11"/>
  <c r="F9629" i="11"/>
  <c r="E9629" i="11"/>
  <c r="D9629" i="11"/>
  <c r="G9628" i="11"/>
  <c r="F9628" i="11"/>
  <c r="E9628" i="11"/>
  <c r="D9628" i="11"/>
  <c r="G9627" i="11"/>
  <c r="F9627" i="11"/>
  <c r="E9627" i="11"/>
  <c r="D9627" i="11"/>
  <c r="G9626" i="11"/>
  <c r="F9626" i="11"/>
  <c r="E9626" i="11"/>
  <c r="D9626" i="11"/>
  <c r="G9625" i="11"/>
  <c r="F9625" i="11"/>
  <c r="E9625" i="11"/>
  <c r="D9625" i="11"/>
  <c r="G9624" i="11"/>
  <c r="F9624" i="11"/>
  <c r="E9624" i="11"/>
  <c r="D9624" i="11"/>
  <c r="G9623" i="11"/>
  <c r="F9623" i="11"/>
  <c r="E9623" i="11"/>
  <c r="D9623" i="11"/>
  <c r="G9622" i="11"/>
  <c r="F9622" i="11"/>
  <c r="E9622" i="11"/>
  <c r="D9622" i="11"/>
  <c r="G9621" i="11"/>
  <c r="F9621" i="11"/>
  <c r="E9621" i="11"/>
  <c r="D9621" i="11"/>
  <c r="G9620" i="11"/>
  <c r="F9620" i="11"/>
  <c r="E9620" i="11"/>
  <c r="D9620" i="11"/>
  <c r="G9619" i="11"/>
  <c r="F9619" i="11"/>
  <c r="E9619" i="11"/>
  <c r="D9619" i="11"/>
  <c r="G9618" i="11"/>
  <c r="F9618" i="11"/>
  <c r="E9618" i="11"/>
  <c r="D9618" i="11"/>
  <c r="G9617" i="11"/>
  <c r="F9617" i="11"/>
  <c r="E9617" i="11"/>
  <c r="D9617" i="11"/>
  <c r="G9616" i="11"/>
  <c r="F9616" i="11"/>
  <c r="E9616" i="11"/>
  <c r="D9616" i="11"/>
  <c r="G9615" i="11"/>
  <c r="F9615" i="11"/>
  <c r="E9615" i="11"/>
  <c r="D9615" i="11"/>
  <c r="G9614" i="11"/>
  <c r="F9614" i="11"/>
  <c r="E9614" i="11"/>
  <c r="D9614" i="11"/>
  <c r="G9613" i="11"/>
  <c r="F9613" i="11"/>
  <c r="E9613" i="11"/>
  <c r="D9613" i="11"/>
  <c r="G9612" i="11"/>
  <c r="F9612" i="11"/>
  <c r="E9612" i="11"/>
  <c r="D9612" i="11"/>
  <c r="G9611" i="11"/>
  <c r="F9611" i="11"/>
  <c r="E9611" i="11"/>
  <c r="D9611" i="11"/>
  <c r="G9610" i="11"/>
  <c r="F9610" i="11"/>
  <c r="E9610" i="11"/>
  <c r="D9610" i="11"/>
  <c r="G9609" i="11"/>
  <c r="F9609" i="11"/>
  <c r="E9609" i="11"/>
  <c r="D9609" i="11"/>
  <c r="G9608" i="11"/>
  <c r="F9608" i="11"/>
  <c r="E9608" i="11"/>
  <c r="D9608" i="11"/>
  <c r="G9607" i="11"/>
  <c r="F9607" i="11"/>
  <c r="E9607" i="11"/>
  <c r="D9607" i="11"/>
  <c r="G9606" i="11"/>
  <c r="F9606" i="11"/>
  <c r="E9606" i="11"/>
  <c r="D9606" i="11"/>
  <c r="G9605" i="11"/>
  <c r="F9605" i="11"/>
  <c r="E9605" i="11"/>
  <c r="D9605" i="11"/>
  <c r="G9604" i="11"/>
  <c r="F9604" i="11"/>
  <c r="E9604" i="11"/>
  <c r="D9604" i="11"/>
  <c r="G9603" i="11"/>
  <c r="F9603" i="11"/>
  <c r="E9603" i="11"/>
  <c r="D9603" i="11"/>
  <c r="G9602" i="11"/>
  <c r="F9602" i="11"/>
  <c r="E9602" i="11"/>
  <c r="D9602" i="11"/>
  <c r="G9601" i="11"/>
  <c r="F9601" i="11"/>
  <c r="E9601" i="11"/>
  <c r="D9601" i="11"/>
  <c r="G9600" i="11"/>
  <c r="F9600" i="11"/>
  <c r="E9600" i="11"/>
  <c r="D9600" i="11"/>
  <c r="G9599" i="11"/>
  <c r="F9599" i="11"/>
  <c r="E9599" i="11"/>
  <c r="D9599" i="11"/>
  <c r="G9598" i="11"/>
  <c r="F9598" i="11"/>
  <c r="E9598" i="11"/>
  <c r="D9598" i="11"/>
  <c r="G9597" i="11"/>
  <c r="F9597" i="11"/>
  <c r="E9597" i="11"/>
  <c r="D9597" i="11"/>
  <c r="G9596" i="11"/>
  <c r="F9596" i="11"/>
  <c r="E9596" i="11"/>
  <c r="D9596" i="11"/>
  <c r="G9595" i="11"/>
  <c r="F9595" i="11"/>
  <c r="E9595" i="11"/>
  <c r="D9595" i="11"/>
  <c r="G9594" i="11"/>
  <c r="F9594" i="11"/>
  <c r="E9594" i="11"/>
  <c r="D9594" i="11"/>
  <c r="G9593" i="11"/>
  <c r="F9593" i="11"/>
  <c r="E9593" i="11"/>
  <c r="D9593" i="11"/>
  <c r="G9592" i="11"/>
  <c r="F9592" i="11"/>
  <c r="E9592" i="11"/>
  <c r="D9592" i="11"/>
  <c r="G9591" i="11"/>
  <c r="F9591" i="11"/>
  <c r="E9591" i="11"/>
  <c r="D9591" i="11"/>
  <c r="G9590" i="11"/>
  <c r="F9590" i="11"/>
  <c r="E9590" i="11"/>
  <c r="D9590" i="11"/>
  <c r="G9589" i="11"/>
  <c r="F9589" i="11"/>
  <c r="E9589" i="11"/>
  <c r="D9589" i="11"/>
  <c r="G9588" i="11"/>
  <c r="F9588" i="11"/>
  <c r="E9588" i="11"/>
  <c r="D9588" i="11"/>
  <c r="G9587" i="11"/>
  <c r="F9587" i="11"/>
  <c r="E9587" i="11"/>
  <c r="D9587" i="11"/>
  <c r="G9586" i="11"/>
  <c r="F9586" i="11"/>
  <c r="E9586" i="11"/>
  <c r="D9586" i="11"/>
  <c r="G9585" i="11"/>
  <c r="F9585" i="11"/>
  <c r="E9585" i="11"/>
  <c r="D9585" i="11"/>
  <c r="G9584" i="11"/>
  <c r="F9584" i="11"/>
  <c r="E9584" i="11"/>
  <c r="D9584" i="11"/>
  <c r="G9583" i="11"/>
  <c r="F9583" i="11"/>
  <c r="E9583" i="11"/>
  <c r="D9583" i="11"/>
  <c r="G9582" i="11"/>
  <c r="F9582" i="11"/>
  <c r="E9582" i="11"/>
  <c r="D9582" i="11"/>
  <c r="G9581" i="11"/>
  <c r="F9581" i="11"/>
  <c r="E9581" i="11"/>
  <c r="D9581" i="11"/>
  <c r="G9580" i="11"/>
  <c r="F9580" i="11"/>
  <c r="E9580" i="11"/>
  <c r="D9580" i="11"/>
  <c r="G9579" i="11"/>
  <c r="F9579" i="11"/>
  <c r="E9579" i="11"/>
  <c r="D9579" i="11"/>
  <c r="G9578" i="11"/>
  <c r="F9578" i="11"/>
  <c r="E9578" i="11"/>
  <c r="D9578" i="11"/>
  <c r="G9577" i="11"/>
  <c r="F9577" i="11"/>
  <c r="E9577" i="11"/>
  <c r="D9577" i="11"/>
  <c r="G9576" i="11"/>
  <c r="F9576" i="11"/>
  <c r="E9576" i="11"/>
  <c r="D9576" i="11"/>
  <c r="G9575" i="11"/>
  <c r="F9575" i="11"/>
  <c r="E9575" i="11"/>
  <c r="D9575" i="11"/>
  <c r="G9574" i="11"/>
  <c r="F9574" i="11"/>
  <c r="E9574" i="11"/>
  <c r="D9574" i="11"/>
  <c r="G9573" i="11"/>
  <c r="F9573" i="11"/>
  <c r="E9573" i="11"/>
  <c r="D9573" i="11"/>
  <c r="G9572" i="11"/>
  <c r="F9572" i="11"/>
  <c r="E9572" i="11"/>
  <c r="D9572" i="11"/>
  <c r="G9571" i="11"/>
  <c r="F9571" i="11"/>
  <c r="E9571" i="11"/>
  <c r="D9571" i="11"/>
  <c r="G9570" i="11"/>
  <c r="F9570" i="11"/>
  <c r="E9570" i="11"/>
  <c r="D9570" i="11"/>
  <c r="G9569" i="11"/>
  <c r="F9569" i="11"/>
  <c r="E9569" i="11"/>
  <c r="D9569" i="11"/>
  <c r="G9568" i="11"/>
  <c r="F9568" i="11"/>
  <c r="E9568" i="11"/>
  <c r="D9568" i="11"/>
  <c r="G9567" i="11"/>
  <c r="F9567" i="11"/>
  <c r="E9567" i="11"/>
  <c r="D9567" i="11"/>
  <c r="G9566" i="11"/>
  <c r="F9566" i="11"/>
  <c r="E9566" i="11"/>
  <c r="D9566" i="11"/>
  <c r="G9565" i="11"/>
  <c r="F9565" i="11"/>
  <c r="E9565" i="11"/>
  <c r="D9565" i="11"/>
  <c r="G9564" i="11"/>
  <c r="F9564" i="11"/>
  <c r="E9564" i="11"/>
  <c r="D9564" i="11"/>
  <c r="G9563" i="11"/>
  <c r="F9563" i="11"/>
  <c r="E9563" i="11"/>
  <c r="D9563" i="11"/>
  <c r="G9562" i="11"/>
  <c r="F9562" i="11"/>
  <c r="E9562" i="11"/>
  <c r="D9562" i="11"/>
  <c r="G9561" i="11"/>
  <c r="F9561" i="11"/>
  <c r="E9561" i="11"/>
  <c r="D9561" i="11"/>
  <c r="G9560" i="11"/>
  <c r="F9560" i="11"/>
  <c r="E9560" i="11"/>
  <c r="D9560" i="11"/>
  <c r="G9559" i="11"/>
  <c r="F9559" i="11"/>
  <c r="E9559" i="11"/>
  <c r="D9559" i="11"/>
  <c r="G9558" i="11"/>
  <c r="F9558" i="11"/>
  <c r="E9558" i="11"/>
  <c r="D9558" i="11"/>
  <c r="G9557" i="11"/>
  <c r="F9557" i="11"/>
  <c r="E9557" i="11"/>
  <c r="D9557" i="11"/>
  <c r="G9556" i="11"/>
  <c r="F9556" i="11"/>
  <c r="E9556" i="11"/>
  <c r="D9556" i="11"/>
  <c r="G9555" i="11"/>
  <c r="F9555" i="11"/>
  <c r="E9555" i="11"/>
  <c r="D9555" i="11"/>
  <c r="G9554" i="11"/>
  <c r="F9554" i="11"/>
  <c r="E9554" i="11"/>
  <c r="D9554" i="11"/>
  <c r="G9553" i="11"/>
  <c r="F9553" i="11"/>
  <c r="E9553" i="11"/>
  <c r="D9553" i="11"/>
  <c r="G9552" i="11"/>
  <c r="F9552" i="11"/>
  <c r="E9552" i="11"/>
  <c r="D9552" i="11"/>
  <c r="G9551" i="11"/>
  <c r="F9551" i="11"/>
  <c r="E9551" i="11"/>
  <c r="D9551" i="11"/>
  <c r="G9550" i="11"/>
  <c r="F9550" i="11"/>
  <c r="E9550" i="11"/>
  <c r="D9550" i="11"/>
  <c r="G9549" i="11"/>
  <c r="F9549" i="11"/>
  <c r="E9549" i="11"/>
  <c r="D9549" i="11"/>
  <c r="G9548" i="11"/>
  <c r="F9548" i="11"/>
  <c r="E9548" i="11"/>
  <c r="D9548" i="11"/>
  <c r="G9547" i="11"/>
  <c r="F9547" i="11"/>
  <c r="E9547" i="11"/>
  <c r="D9547" i="11"/>
  <c r="G9546" i="11"/>
  <c r="F9546" i="11"/>
  <c r="E9546" i="11"/>
  <c r="D9546" i="11"/>
  <c r="G9545" i="11"/>
  <c r="F9545" i="11"/>
  <c r="E9545" i="11"/>
  <c r="D9545" i="11"/>
  <c r="G9544" i="11"/>
  <c r="F9544" i="11"/>
  <c r="E9544" i="11"/>
  <c r="D9544" i="11"/>
  <c r="G9543" i="11"/>
  <c r="F9543" i="11"/>
  <c r="E9543" i="11"/>
  <c r="D9543" i="11"/>
  <c r="G9542" i="11"/>
  <c r="F9542" i="11"/>
  <c r="E9542" i="11"/>
  <c r="D9542" i="11"/>
  <c r="G9541" i="11"/>
  <c r="F9541" i="11"/>
  <c r="E9541" i="11"/>
  <c r="D9541" i="11"/>
  <c r="G9540" i="11"/>
  <c r="F9540" i="11"/>
  <c r="E9540" i="11"/>
  <c r="D9540" i="11"/>
  <c r="G9539" i="11"/>
  <c r="F9539" i="11"/>
  <c r="E9539" i="11"/>
  <c r="D9539" i="11"/>
  <c r="G9538" i="11"/>
  <c r="F9538" i="11"/>
  <c r="E9538" i="11"/>
  <c r="D9538" i="11"/>
  <c r="G9537" i="11"/>
  <c r="F9537" i="11"/>
  <c r="E9537" i="11"/>
  <c r="D9537" i="11"/>
  <c r="G9536" i="11"/>
  <c r="F9536" i="11"/>
  <c r="E9536" i="11"/>
  <c r="D9536" i="11"/>
  <c r="G9535" i="11"/>
  <c r="F9535" i="11"/>
  <c r="E9535" i="11"/>
  <c r="D9535" i="11"/>
  <c r="G9534" i="11"/>
  <c r="F9534" i="11"/>
  <c r="E9534" i="11"/>
  <c r="D9534" i="11"/>
  <c r="G9533" i="11"/>
  <c r="F9533" i="11"/>
  <c r="E9533" i="11"/>
  <c r="D9533" i="11"/>
  <c r="G9532" i="11"/>
  <c r="F9532" i="11"/>
  <c r="E9532" i="11"/>
  <c r="D9532" i="11"/>
  <c r="G9531" i="11"/>
  <c r="F9531" i="11"/>
  <c r="E9531" i="11"/>
  <c r="D9531" i="11"/>
  <c r="G9530" i="11"/>
  <c r="F9530" i="11"/>
  <c r="E9530" i="11"/>
  <c r="D9530" i="11"/>
  <c r="G9529" i="11"/>
  <c r="F9529" i="11"/>
  <c r="E9529" i="11"/>
  <c r="D9529" i="11"/>
  <c r="G9528" i="11"/>
  <c r="F9528" i="11"/>
  <c r="E9528" i="11"/>
  <c r="D9528" i="11"/>
  <c r="G9527" i="11"/>
  <c r="F9527" i="11"/>
  <c r="E9527" i="11"/>
  <c r="D9527" i="11"/>
  <c r="G9526" i="11"/>
  <c r="F9526" i="11"/>
  <c r="E9526" i="11"/>
  <c r="D9526" i="11"/>
  <c r="G9525" i="11"/>
  <c r="F9525" i="11"/>
  <c r="E9525" i="11"/>
  <c r="D9525" i="11"/>
  <c r="G9524" i="11"/>
  <c r="F9524" i="11"/>
  <c r="E9524" i="11"/>
  <c r="D9524" i="11"/>
  <c r="G9523" i="11"/>
  <c r="F9523" i="11"/>
  <c r="E9523" i="11"/>
  <c r="D9523" i="11"/>
  <c r="G9522" i="11"/>
  <c r="F9522" i="11"/>
  <c r="E9522" i="11"/>
  <c r="D9522" i="11"/>
  <c r="G9521" i="11"/>
  <c r="F9521" i="11"/>
  <c r="E9521" i="11"/>
  <c r="D9521" i="11"/>
  <c r="G9520" i="11"/>
  <c r="F9520" i="11"/>
  <c r="E9520" i="11"/>
  <c r="D9520" i="11"/>
  <c r="G9519" i="11"/>
  <c r="F9519" i="11"/>
  <c r="E9519" i="11"/>
  <c r="D9519" i="11"/>
  <c r="G9518" i="11"/>
  <c r="F9518" i="11"/>
  <c r="E9518" i="11"/>
  <c r="D9518" i="11"/>
  <c r="G9517" i="11"/>
  <c r="F9517" i="11"/>
  <c r="E9517" i="11"/>
  <c r="D9517" i="11"/>
  <c r="G9516" i="11"/>
  <c r="F9516" i="11"/>
  <c r="E9516" i="11"/>
  <c r="D9516" i="11"/>
  <c r="G9515" i="11"/>
  <c r="F9515" i="11"/>
  <c r="E9515" i="11"/>
  <c r="D9515" i="11"/>
  <c r="G9514" i="11"/>
  <c r="F9514" i="11"/>
  <c r="E9514" i="11"/>
  <c r="D9514" i="11"/>
  <c r="G9513" i="11"/>
  <c r="F9513" i="11"/>
  <c r="E9513" i="11"/>
  <c r="D9513" i="11"/>
  <c r="G9512" i="11"/>
  <c r="F9512" i="11"/>
  <c r="E9512" i="11"/>
  <c r="D9512" i="11"/>
  <c r="G9511" i="11"/>
  <c r="F9511" i="11"/>
  <c r="E9511" i="11"/>
  <c r="D9511" i="11"/>
  <c r="G9510" i="11"/>
  <c r="F9510" i="11"/>
  <c r="E9510" i="11"/>
  <c r="D9510" i="11"/>
  <c r="G9509" i="11"/>
  <c r="F9509" i="11"/>
  <c r="E9509" i="11"/>
  <c r="D9509" i="11"/>
  <c r="G9508" i="11"/>
  <c r="F9508" i="11"/>
  <c r="E9508" i="11"/>
  <c r="D9508" i="11"/>
  <c r="G9507" i="11"/>
  <c r="F9507" i="11"/>
  <c r="E9507" i="11"/>
  <c r="D9507" i="11"/>
  <c r="G9506" i="11"/>
  <c r="F9506" i="11"/>
  <c r="E9506" i="11"/>
  <c r="D9506" i="11"/>
  <c r="G9505" i="11"/>
  <c r="F9505" i="11"/>
  <c r="E9505" i="11"/>
  <c r="D9505" i="11"/>
  <c r="G9504" i="11"/>
  <c r="F9504" i="11"/>
  <c r="E9504" i="11"/>
  <c r="D9504" i="11"/>
  <c r="G9503" i="11"/>
  <c r="F9503" i="11"/>
  <c r="E9503" i="11"/>
  <c r="D9503" i="11"/>
  <c r="G9502" i="11"/>
  <c r="F9502" i="11"/>
  <c r="E9502" i="11"/>
  <c r="D9502" i="11"/>
  <c r="G9501" i="11"/>
  <c r="F9501" i="11"/>
  <c r="E9501" i="11"/>
  <c r="D9501" i="11"/>
  <c r="G9500" i="11"/>
  <c r="F9500" i="11"/>
  <c r="E9500" i="11"/>
  <c r="D9500" i="11"/>
  <c r="G9499" i="11"/>
  <c r="F9499" i="11"/>
  <c r="E9499" i="11"/>
  <c r="D9499" i="11"/>
  <c r="G9498" i="11"/>
  <c r="F9498" i="11"/>
  <c r="E9498" i="11"/>
  <c r="D9498" i="11"/>
  <c r="G9497" i="11"/>
  <c r="F9497" i="11"/>
  <c r="E9497" i="11"/>
  <c r="D9497" i="11"/>
  <c r="G9496" i="11"/>
  <c r="F9496" i="11"/>
  <c r="E9496" i="11"/>
  <c r="D9496" i="11"/>
  <c r="G9495" i="11"/>
  <c r="F9495" i="11"/>
  <c r="E9495" i="11"/>
  <c r="D9495" i="11"/>
  <c r="G9494" i="11"/>
  <c r="F9494" i="11"/>
  <c r="E9494" i="11"/>
  <c r="D9494" i="11"/>
  <c r="G9493" i="11"/>
  <c r="F9493" i="11"/>
  <c r="E9493" i="11"/>
  <c r="D9493" i="11"/>
  <c r="G9492" i="11"/>
  <c r="F9492" i="11"/>
  <c r="E9492" i="11"/>
  <c r="D9492" i="11"/>
  <c r="G9491" i="11"/>
  <c r="F9491" i="11"/>
  <c r="E9491" i="11"/>
  <c r="D9491" i="11"/>
  <c r="G9490" i="11"/>
  <c r="F9490" i="11"/>
  <c r="E9490" i="11"/>
  <c r="D9490" i="11"/>
  <c r="G9489" i="11"/>
  <c r="F9489" i="11"/>
  <c r="E9489" i="11"/>
  <c r="D9489" i="11"/>
  <c r="G9488" i="11"/>
  <c r="F9488" i="11"/>
  <c r="E9488" i="11"/>
  <c r="D9488" i="11"/>
  <c r="G9487" i="11"/>
  <c r="F9487" i="11"/>
  <c r="E9487" i="11"/>
  <c r="D9487" i="11"/>
  <c r="G9486" i="11"/>
  <c r="F9486" i="11"/>
  <c r="E9486" i="11"/>
  <c r="D9486" i="11"/>
  <c r="G9485" i="11"/>
  <c r="F9485" i="11"/>
  <c r="E9485" i="11"/>
  <c r="D9485" i="11"/>
  <c r="G9484" i="11"/>
  <c r="F9484" i="11"/>
  <c r="E9484" i="11"/>
  <c r="D9484" i="11"/>
  <c r="G9483" i="11"/>
  <c r="F9483" i="11"/>
  <c r="E9483" i="11"/>
  <c r="D9483" i="11"/>
  <c r="G9482" i="11"/>
  <c r="F9482" i="11"/>
  <c r="E9482" i="11"/>
  <c r="D9482" i="11"/>
  <c r="G9481" i="11"/>
  <c r="F9481" i="11"/>
  <c r="E9481" i="11"/>
  <c r="D9481" i="11"/>
  <c r="G9480" i="11"/>
  <c r="F9480" i="11"/>
  <c r="E9480" i="11"/>
  <c r="D9480" i="11"/>
  <c r="G9479" i="11"/>
  <c r="F9479" i="11"/>
  <c r="E9479" i="11"/>
  <c r="D9479" i="11"/>
  <c r="G9478" i="11"/>
  <c r="F9478" i="11"/>
  <c r="E9478" i="11"/>
  <c r="D9478" i="11"/>
  <c r="G9477" i="11"/>
  <c r="F9477" i="11"/>
  <c r="E9477" i="11"/>
  <c r="D9477" i="11"/>
  <c r="G9476" i="11"/>
  <c r="F9476" i="11"/>
  <c r="E9476" i="11"/>
  <c r="D9476" i="11"/>
  <c r="G9475" i="11"/>
  <c r="F9475" i="11"/>
  <c r="E9475" i="11"/>
  <c r="D9475" i="11"/>
  <c r="G9474" i="11"/>
  <c r="F9474" i="11"/>
  <c r="E9474" i="11"/>
  <c r="D9474" i="11"/>
  <c r="G9473" i="11"/>
  <c r="F9473" i="11"/>
  <c r="E9473" i="11"/>
  <c r="D9473" i="11"/>
  <c r="G9472" i="11"/>
  <c r="F9472" i="11"/>
  <c r="E9472" i="11"/>
  <c r="D9472" i="11"/>
  <c r="G9471" i="11"/>
  <c r="F9471" i="11"/>
  <c r="E9471" i="11"/>
  <c r="D9471" i="11"/>
  <c r="G9470" i="11"/>
  <c r="F9470" i="11"/>
  <c r="E9470" i="11"/>
  <c r="D9470" i="11"/>
  <c r="G9469" i="11"/>
  <c r="F9469" i="11"/>
  <c r="E9469" i="11"/>
  <c r="D9469" i="11"/>
  <c r="G9468" i="11"/>
  <c r="F9468" i="11"/>
  <c r="E9468" i="11"/>
  <c r="D9468" i="11"/>
  <c r="G9467" i="11"/>
  <c r="F9467" i="11"/>
  <c r="E9467" i="11"/>
  <c r="D9467" i="11"/>
  <c r="G9466" i="11"/>
  <c r="F9466" i="11"/>
  <c r="E9466" i="11"/>
  <c r="D9466" i="11"/>
  <c r="G9465" i="11"/>
  <c r="F9465" i="11"/>
  <c r="E9465" i="11"/>
  <c r="D9465" i="11"/>
  <c r="G9464" i="11"/>
  <c r="F9464" i="11"/>
  <c r="E9464" i="11"/>
  <c r="D9464" i="11"/>
  <c r="G9463" i="11"/>
  <c r="F9463" i="11"/>
  <c r="E9463" i="11"/>
  <c r="D9463" i="11"/>
  <c r="G9462" i="11"/>
  <c r="F9462" i="11"/>
  <c r="E9462" i="11"/>
  <c r="D9462" i="11"/>
  <c r="G9461" i="11"/>
  <c r="F9461" i="11"/>
  <c r="E9461" i="11"/>
  <c r="D9461" i="11"/>
  <c r="G9460" i="11"/>
  <c r="F9460" i="11"/>
  <c r="E9460" i="11"/>
  <c r="D9460" i="11"/>
  <c r="G9459" i="11"/>
  <c r="F9459" i="11"/>
  <c r="E9459" i="11"/>
  <c r="D9459" i="11"/>
  <c r="G9458" i="11"/>
  <c r="F9458" i="11"/>
  <c r="E9458" i="11"/>
  <c r="D9458" i="11"/>
  <c r="G9457" i="11"/>
  <c r="F9457" i="11"/>
  <c r="E9457" i="11"/>
  <c r="D9457" i="11"/>
  <c r="G9456" i="11"/>
  <c r="F9456" i="11"/>
  <c r="E9456" i="11"/>
  <c r="D9456" i="11"/>
  <c r="G9455" i="11"/>
  <c r="F9455" i="11"/>
  <c r="E9455" i="11"/>
  <c r="D9455" i="11"/>
  <c r="G9454" i="11"/>
  <c r="F9454" i="11"/>
  <c r="E9454" i="11"/>
  <c r="D9454" i="11"/>
  <c r="G9453" i="11"/>
  <c r="F9453" i="11"/>
  <c r="E9453" i="11"/>
  <c r="D9453" i="11"/>
  <c r="G9452" i="11"/>
  <c r="F9452" i="11"/>
  <c r="E9452" i="11"/>
  <c r="D9452" i="11"/>
  <c r="G9451" i="11"/>
  <c r="F9451" i="11"/>
  <c r="E9451" i="11"/>
  <c r="D9451" i="11"/>
  <c r="G9450" i="11"/>
  <c r="F9450" i="11"/>
  <c r="E9450" i="11"/>
  <c r="D9450" i="11"/>
  <c r="G9449" i="11"/>
  <c r="F9449" i="11"/>
  <c r="E9449" i="11"/>
  <c r="D9449" i="11"/>
  <c r="G9448" i="11"/>
  <c r="F9448" i="11"/>
  <c r="E9448" i="11"/>
  <c r="D9448" i="11"/>
  <c r="G9447" i="11"/>
  <c r="F9447" i="11"/>
  <c r="E9447" i="11"/>
  <c r="D9447" i="11"/>
  <c r="G9446" i="11"/>
  <c r="F9446" i="11"/>
  <c r="E9446" i="11"/>
  <c r="D9446" i="11"/>
  <c r="G9445" i="11"/>
  <c r="F9445" i="11"/>
  <c r="E9445" i="11"/>
  <c r="D9445" i="11"/>
  <c r="G9444" i="11"/>
  <c r="F9444" i="11"/>
  <c r="E9444" i="11"/>
  <c r="D9444" i="11"/>
  <c r="G9443" i="11"/>
  <c r="F9443" i="11"/>
  <c r="E9443" i="11"/>
  <c r="D9443" i="11"/>
  <c r="G9442" i="11"/>
  <c r="F9442" i="11"/>
  <c r="E9442" i="11"/>
  <c r="D9442" i="11"/>
  <c r="G9441" i="11"/>
  <c r="F9441" i="11"/>
  <c r="E9441" i="11"/>
  <c r="D9441" i="11"/>
  <c r="G9440" i="11"/>
  <c r="F9440" i="11"/>
  <c r="E9440" i="11"/>
  <c r="D9440" i="11"/>
  <c r="G9439" i="11"/>
  <c r="F9439" i="11"/>
  <c r="E9439" i="11"/>
  <c r="D9439" i="11"/>
  <c r="G9438" i="11"/>
  <c r="F9438" i="11"/>
  <c r="E9438" i="11"/>
  <c r="D9438" i="11"/>
  <c r="G9437" i="11"/>
  <c r="F9437" i="11"/>
  <c r="E9437" i="11"/>
  <c r="D9437" i="11"/>
  <c r="G9436" i="11"/>
  <c r="F9436" i="11"/>
  <c r="E9436" i="11"/>
  <c r="D9436" i="11"/>
  <c r="G9435" i="11"/>
  <c r="F9435" i="11"/>
  <c r="E9435" i="11"/>
  <c r="D9435" i="11"/>
  <c r="G9434" i="11"/>
  <c r="F9434" i="11"/>
  <c r="E9434" i="11"/>
  <c r="D9434" i="11"/>
  <c r="G9433" i="11"/>
  <c r="F9433" i="11"/>
  <c r="E9433" i="11"/>
  <c r="D9433" i="11"/>
  <c r="G9432" i="11"/>
  <c r="F9432" i="11"/>
  <c r="E9432" i="11"/>
  <c r="D9432" i="11"/>
  <c r="G9431" i="11"/>
  <c r="F9431" i="11"/>
  <c r="E9431" i="11"/>
  <c r="D9431" i="11"/>
  <c r="G9430" i="11"/>
  <c r="F9430" i="11"/>
  <c r="E9430" i="11"/>
  <c r="D9430" i="11"/>
  <c r="G9429" i="11"/>
  <c r="F9429" i="11"/>
  <c r="E9429" i="11"/>
  <c r="D9429" i="11"/>
  <c r="G9428" i="11"/>
  <c r="F9428" i="11"/>
  <c r="E9428" i="11"/>
  <c r="D9428" i="11"/>
  <c r="G9427" i="11"/>
  <c r="F9427" i="11"/>
  <c r="E9427" i="11"/>
  <c r="D9427" i="11"/>
  <c r="G9426" i="11"/>
  <c r="F9426" i="11"/>
  <c r="E9426" i="11"/>
  <c r="D9426" i="11"/>
  <c r="G9425" i="11"/>
  <c r="F9425" i="11"/>
  <c r="E9425" i="11"/>
  <c r="D9425" i="11"/>
  <c r="G9424" i="11"/>
  <c r="F9424" i="11"/>
  <c r="E9424" i="11"/>
  <c r="D9424" i="11"/>
  <c r="G9423" i="11"/>
  <c r="F9423" i="11"/>
  <c r="E9423" i="11"/>
  <c r="D9423" i="11"/>
  <c r="G9422" i="11"/>
  <c r="F9422" i="11"/>
  <c r="E9422" i="11"/>
  <c r="D9422" i="11"/>
  <c r="G9421" i="11"/>
  <c r="F9421" i="11"/>
  <c r="E9421" i="11"/>
  <c r="D9421" i="11"/>
  <c r="G9420" i="11"/>
  <c r="F9420" i="11"/>
  <c r="E9420" i="11"/>
  <c r="D9420" i="11"/>
  <c r="G9419" i="11"/>
  <c r="F9419" i="11"/>
  <c r="E9419" i="11"/>
  <c r="D9419" i="11"/>
  <c r="G9418" i="11"/>
  <c r="F9418" i="11"/>
  <c r="E9418" i="11"/>
  <c r="D9418" i="11"/>
  <c r="G9417" i="11"/>
  <c r="F9417" i="11"/>
  <c r="E9417" i="11"/>
  <c r="D9417" i="11"/>
  <c r="G9416" i="11"/>
  <c r="F9416" i="11"/>
  <c r="E9416" i="11"/>
  <c r="D9416" i="11"/>
  <c r="G9415" i="11"/>
  <c r="F9415" i="11"/>
  <c r="E9415" i="11"/>
  <c r="D9415" i="11"/>
  <c r="G9414" i="11"/>
  <c r="F9414" i="11"/>
  <c r="E9414" i="11"/>
  <c r="D9414" i="11"/>
  <c r="G9413" i="11"/>
  <c r="F9413" i="11"/>
  <c r="E9413" i="11"/>
  <c r="D9413" i="11"/>
  <c r="G9412" i="11"/>
  <c r="F9412" i="11"/>
  <c r="E9412" i="11"/>
  <c r="D9412" i="11"/>
  <c r="G9411" i="11"/>
  <c r="F9411" i="11"/>
  <c r="E9411" i="11"/>
  <c r="D9411" i="11"/>
  <c r="G9410" i="11"/>
  <c r="F9410" i="11"/>
  <c r="E9410" i="11"/>
  <c r="D9410" i="11"/>
  <c r="G9409" i="11"/>
  <c r="F9409" i="11"/>
  <c r="E9409" i="11"/>
  <c r="D9409" i="11"/>
  <c r="G9408" i="11"/>
  <c r="F9408" i="11"/>
  <c r="E9408" i="11"/>
  <c r="D9408" i="11"/>
  <c r="G9407" i="11"/>
  <c r="F9407" i="11"/>
  <c r="E9407" i="11"/>
  <c r="D9407" i="11"/>
  <c r="G9406" i="11"/>
  <c r="F9406" i="11"/>
  <c r="E9406" i="11"/>
  <c r="D9406" i="11"/>
  <c r="G9405" i="11"/>
  <c r="F9405" i="11"/>
  <c r="E9405" i="11"/>
  <c r="D9405" i="11"/>
  <c r="G9404" i="11"/>
  <c r="F9404" i="11"/>
  <c r="E9404" i="11"/>
  <c r="D9404" i="11"/>
  <c r="G9403" i="11"/>
  <c r="F9403" i="11"/>
  <c r="E9403" i="11"/>
  <c r="D9403" i="11"/>
  <c r="G9402" i="11"/>
  <c r="F9402" i="11"/>
  <c r="E9402" i="11"/>
  <c r="D9402" i="11"/>
  <c r="G9401" i="11"/>
  <c r="F9401" i="11"/>
  <c r="E9401" i="11"/>
  <c r="D9401" i="11"/>
  <c r="G9400" i="11"/>
  <c r="F9400" i="11"/>
  <c r="E9400" i="11"/>
  <c r="D9400" i="11"/>
  <c r="G9399" i="11"/>
  <c r="F9399" i="11"/>
  <c r="E9399" i="11"/>
  <c r="D9399" i="11"/>
  <c r="G9398" i="11"/>
  <c r="F9398" i="11"/>
  <c r="E9398" i="11"/>
  <c r="D9398" i="11"/>
  <c r="G9397" i="11"/>
  <c r="F9397" i="11"/>
  <c r="E9397" i="11"/>
  <c r="D9397" i="11"/>
  <c r="G9396" i="11"/>
  <c r="F9396" i="11"/>
  <c r="E9396" i="11"/>
  <c r="D9396" i="11"/>
  <c r="G9395" i="11"/>
  <c r="F9395" i="11"/>
  <c r="E9395" i="11"/>
  <c r="D9395" i="11"/>
  <c r="G9394" i="11"/>
  <c r="F9394" i="11"/>
  <c r="E9394" i="11"/>
  <c r="D9394" i="11"/>
  <c r="G9393" i="11"/>
  <c r="F9393" i="11"/>
  <c r="E9393" i="11"/>
  <c r="D9393" i="11"/>
  <c r="G9392" i="11"/>
  <c r="F9392" i="11"/>
  <c r="E9392" i="11"/>
  <c r="D9392" i="11"/>
  <c r="G9391" i="11"/>
  <c r="F9391" i="11"/>
  <c r="E9391" i="11"/>
  <c r="D9391" i="11"/>
  <c r="G9390" i="11"/>
  <c r="F9390" i="11"/>
  <c r="E9390" i="11"/>
  <c r="D9390" i="11"/>
  <c r="G9389" i="11"/>
  <c r="F9389" i="11"/>
  <c r="E9389" i="11"/>
  <c r="D9389" i="11"/>
  <c r="G9388" i="11"/>
  <c r="F9388" i="11"/>
  <c r="E9388" i="11"/>
  <c r="D9388" i="11"/>
  <c r="G9387" i="11"/>
  <c r="F9387" i="11"/>
  <c r="E9387" i="11"/>
  <c r="D9387" i="11"/>
  <c r="G9386" i="11"/>
  <c r="F9386" i="11"/>
  <c r="E9386" i="11"/>
  <c r="D9386" i="11"/>
  <c r="G9385" i="11"/>
  <c r="F9385" i="11"/>
  <c r="E9385" i="11"/>
  <c r="D9385" i="11"/>
  <c r="G9384" i="11"/>
  <c r="F9384" i="11"/>
  <c r="E9384" i="11"/>
  <c r="D9384" i="11"/>
  <c r="G9383" i="11"/>
  <c r="F9383" i="11"/>
  <c r="E9383" i="11"/>
  <c r="D9383" i="11"/>
  <c r="G9382" i="11"/>
  <c r="F9382" i="11"/>
  <c r="E9382" i="11"/>
  <c r="D9382" i="11"/>
  <c r="G9381" i="11"/>
  <c r="F9381" i="11"/>
  <c r="E9381" i="11"/>
  <c r="D9381" i="11"/>
  <c r="G9380" i="11"/>
  <c r="F9380" i="11"/>
  <c r="E9380" i="11"/>
  <c r="D9380" i="11"/>
  <c r="G9379" i="11"/>
  <c r="F9379" i="11"/>
  <c r="E9379" i="11"/>
  <c r="D9379" i="11"/>
  <c r="G9378" i="11"/>
  <c r="F9378" i="11"/>
  <c r="E9378" i="11"/>
  <c r="D9378" i="11"/>
  <c r="G9377" i="11"/>
  <c r="F9377" i="11"/>
  <c r="E9377" i="11"/>
  <c r="D9377" i="11"/>
  <c r="G9376" i="11"/>
  <c r="F9376" i="11"/>
  <c r="E9376" i="11"/>
  <c r="D9376" i="11"/>
  <c r="G9375" i="11"/>
  <c r="F9375" i="11"/>
  <c r="E9375" i="11"/>
  <c r="D9375" i="11"/>
  <c r="G9374" i="11"/>
  <c r="F9374" i="11"/>
  <c r="E9374" i="11"/>
  <c r="D9374" i="11"/>
  <c r="G9373" i="11"/>
  <c r="F9373" i="11"/>
  <c r="E9373" i="11"/>
  <c r="D9373" i="11"/>
  <c r="G9372" i="11"/>
  <c r="F9372" i="11"/>
  <c r="E9372" i="11"/>
  <c r="D9372" i="11"/>
  <c r="G9371" i="11"/>
  <c r="F9371" i="11"/>
  <c r="E9371" i="11"/>
  <c r="D9371" i="11"/>
  <c r="G9370" i="11"/>
  <c r="F9370" i="11"/>
  <c r="E9370" i="11"/>
  <c r="D9370" i="11"/>
  <c r="G9369" i="11"/>
  <c r="F9369" i="11"/>
  <c r="E9369" i="11"/>
  <c r="D9369" i="11"/>
  <c r="G9368" i="11"/>
  <c r="F9368" i="11"/>
  <c r="E9368" i="11"/>
  <c r="D9368" i="11"/>
  <c r="G9367" i="11"/>
  <c r="F9367" i="11"/>
  <c r="E9367" i="11"/>
  <c r="D9367" i="11"/>
  <c r="G9366" i="11"/>
  <c r="F9366" i="11"/>
  <c r="E9366" i="11"/>
  <c r="D9366" i="11"/>
  <c r="G9365" i="11"/>
  <c r="F9365" i="11"/>
  <c r="E9365" i="11"/>
  <c r="D9365" i="11"/>
  <c r="G9364" i="11"/>
  <c r="F9364" i="11"/>
  <c r="E9364" i="11"/>
  <c r="D9364" i="11"/>
  <c r="G9363" i="11"/>
  <c r="F9363" i="11"/>
  <c r="E9363" i="11"/>
  <c r="D9363" i="11"/>
  <c r="G9362" i="11"/>
  <c r="F9362" i="11"/>
  <c r="E9362" i="11"/>
  <c r="D9362" i="11"/>
  <c r="G9361" i="11"/>
  <c r="F9361" i="11"/>
  <c r="E9361" i="11"/>
  <c r="D9361" i="11"/>
  <c r="G9360" i="11"/>
  <c r="F9360" i="11"/>
  <c r="E9360" i="11"/>
  <c r="D9360" i="11"/>
  <c r="G9359" i="11"/>
  <c r="F9359" i="11"/>
  <c r="E9359" i="11"/>
  <c r="D9359" i="11"/>
  <c r="G9358" i="11"/>
  <c r="F9358" i="11"/>
  <c r="E9358" i="11"/>
  <c r="D9358" i="11"/>
  <c r="G9357" i="11"/>
  <c r="F9357" i="11"/>
  <c r="E9357" i="11"/>
  <c r="D9357" i="11"/>
  <c r="G9356" i="11"/>
  <c r="F9356" i="11"/>
  <c r="E9356" i="11"/>
  <c r="D9356" i="11"/>
  <c r="G9355" i="11"/>
  <c r="F9355" i="11"/>
  <c r="E9355" i="11"/>
  <c r="D9355" i="11"/>
  <c r="G9354" i="11"/>
  <c r="F9354" i="11"/>
  <c r="E9354" i="11"/>
  <c r="D9354" i="11"/>
  <c r="G9353" i="11"/>
  <c r="F9353" i="11"/>
  <c r="E9353" i="11"/>
  <c r="D9353" i="11"/>
  <c r="G9352" i="11"/>
  <c r="F9352" i="11"/>
  <c r="E9352" i="11"/>
  <c r="D9352" i="11"/>
  <c r="G9351" i="11"/>
  <c r="F9351" i="11"/>
  <c r="E9351" i="11"/>
  <c r="D9351" i="11"/>
  <c r="G9350" i="11"/>
  <c r="F9350" i="11"/>
  <c r="E9350" i="11"/>
  <c r="D9350" i="11"/>
  <c r="G9349" i="11"/>
  <c r="F9349" i="11"/>
  <c r="E9349" i="11"/>
  <c r="D9349" i="11"/>
  <c r="G9348" i="11"/>
  <c r="F9348" i="11"/>
  <c r="E9348" i="11"/>
  <c r="D9348" i="11"/>
  <c r="G9347" i="11"/>
  <c r="F9347" i="11"/>
  <c r="E9347" i="11"/>
  <c r="D9347" i="11"/>
  <c r="G9346" i="11"/>
  <c r="F9346" i="11"/>
  <c r="E9346" i="11"/>
  <c r="D9346" i="11"/>
  <c r="G9345" i="11"/>
  <c r="F9345" i="11"/>
  <c r="E9345" i="11"/>
  <c r="D9345" i="11"/>
  <c r="G9344" i="11"/>
  <c r="F9344" i="11"/>
  <c r="E9344" i="11"/>
  <c r="D9344" i="11"/>
  <c r="G9343" i="11"/>
  <c r="F9343" i="11"/>
  <c r="E9343" i="11"/>
  <c r="D9343" i="11"/>
  <c r="G9342" i="11"/>
  <c r="F9342" i="11"/>
  <c r="E9342" i="11"/>
  <c r="D9342" i="11"/>
  <c r="G9341" i="11"/>
  <c r="F9341" i="11"/>
  <c r="E9341" i="11"/>
  <c r="D9341" i="11"/>
  <c r="G9340" i="11"/>
  <c r="F9340" i="11"/>
  <c r="E9340" i="11"/>
  <c r="D9340" i="11"/>
  <c r="G9339" i="11"/>
  <c r="F9339" i="11"/>
  <c r="E9339" i="11"/>
  <c r="D9339" i="11"/>
  <c r="G9338" i="11"/>
  <c r="F9338" i="11"/>
  <c r="E9338" i="11"/>
  <c r="D9338" i="11"/>
  <c r="G9337" i="11"/>
  <c r="F9337" i="11"/>
  <c r="E9337" i="11"/>
  <c r="D9337" i="11"/>
  <c r="G9336" i="11"/>
  <c r="F9336" i="11"/>
  <c r="E9336" i="11"/>
  <c r="D9336" i="11"/>
  <c r="G9335" i="11"/>
  <c r="F9335" i="11"/>
  <c r="E9335" i="11"/>
  <c r="D9335" i="11"/>
  <c r="G9334" i="11"/>
  <c r="F9334" i="11"/>
  <c r="E9334" i="11"/>
  <c r="D9334" i="11"/>
  <c r="G9333" i="11"/>
  <c r="F9333" i="11"/>
  <c r="E9333" i="11"/>
  <c r="D9333" i="11"/>
  <c r="G9332" i="11"/>
  <c r="F9332" i="11"/>
  <c r="E9332" i="11"/>
  <c r="D9332" i="11"/>
  <c r="G9331" i="11"/>
  <c r="F9331" i="11"/>
  <c r="E9331" i="11"/>
  <c r="D9331" i="11"/>
  <c r="G9330" i="11"/>
  <c r="F9330" i="11"/>
  <c r="E9330" i="11"/>
  <c r="D9330" i="11"/>
  <c r="G9329" i="11"/>
  <c r="F9329" i="11"/>
  <c r="E9329" i="11"/>
  <c r="D9329" i="11"/>
  <c r="G9328" i="11"/>
  <c r="F9328" i="11"/>
  <c r="E9328" i="11"/>
  <c r="D9328" i="11"/>
  <c r="G9327" i="11"/>
  <c r="F9327" i="11"/>
  <c r="E9327" i="11"/>
  <c r="D9327" i="11"/>
  <c r="G9326" i="11"/>
  <c r="F9326" i="11"/>
  <c r="E9326" i="11"/>
  <c r="D9326" i="11"/>
  <c r="G9325" i="11"/>
  <c r="F9325" i="11"/>
  <c r="E9325" i="11"/>
  <c r="D9325" i="11"/>
  <c r="G9324" i="11"/>
  <c r="F9324" i="11"/>
  <c r="E9324" i="11"/>
  <c r="D9324" i="11"/>
  <c r="G9323" i="11"/>
  <c r="F9323" i="11"/>
  <c r="E9323" i="11"/>
  <c r="D9323" i="11"/>
  <c r="G9322" i="11"/>
  <c r="F9322" i="11"/>
  <c r="E9322" i="11"/>
  <c r="D9322" i="11"/>
  <c r="G9321" i="11"/>
  <c r="F9321" i="11"/>
  <c r="E9321" i="11"/>
  <c r="D9321" i="11"/>
  <c r="G9320" i="11"/>
  <c r="F9320" i="11"/>
  <c r="E9320" i="11"/>
  <c r="D9320" i="11"/>
  <c r="G9319" i="11"/>
  <c r="F9319" i="11"/>
  <c r="E9319" i="11"/>
  <c r="D9319" i="11"/>
  <c r="G9318" i="11"/>
  <c r="F9318" i="11"/>
  <c r="E9318" i="11"/>
  <c r="D9318" i="11"/>
  <c r="G9317" i="11"/>
  <c r="F9317" i="11"/>
  <c r="E9317" i="11"/>
  <c r="D9317" i="11"/>
  <c r="G9316" i="11"/>
  <c r="F9316" i="11"/>
  <c r="E9316" i="11"/>
  <c r="D9316" i="11"/>
  <c r="G9315" i="11"/>
  <c r="F9315" i="11"/>
  <c r="E9315" i="11"/>
  <c r="D9315" i="11"/>
  <c r="G9314" i="11"/>
  <c r="F9314" i="11"/>
  <c r="E9314" i="11"/>
  <c r="D9314" i="11"/>
  <c r="G9313" i="11"/>
  <c r="F9313" i="11"/>
  <c r="E9313" i="11"/>
  <c r="D9313" i="11"/>
  <c r="G9312" i="11"/>
  <c r="F9312" i="11"/>
  <c r="E9312" i="11"/>
  <c r="D9312" i="11"/>
  <c r="G9311" i="11"/>
  <c r="F9311" i="11"/>
  <c r="E9311" i="11"/>
  <c r="D9311" i="11"/>
  <c r="G9310" i="11"/>
  <c r="F9310" i="11"/>
  <c r="E9310" i="11"/>
  <c r="D9310" i="11"/>
  <c r="G9309" i="11"/>
  <c r="F9309" i="11"/>
  <c r="E9309" i="11"/>
  <c r="D9309" i="11"/>
  <c r="G9308" i="11"/>
  <c r="F9308" i="11"/>
  <c r="E9308" i="11"/>
  <c r="D9308" i="11"/>
  <c r="G9307" i="11"/>
  <c r="F9307" i="11"/>
  <c r="E9307" i="11"/>
  <c r="D9307" i="11"/>
  <c r="G9306" i="11"/>
  <c r="F9306" i="11"/>
  <c r="E9306" i="11"/>
  <c r="D9306" i="11"/>
  <c r="G9305" i="11"/>
  <c r="F9305" i="11"/>
  <c r="E9305" i="11"/>
  <c r="D9305" i="11"/>
  <c r="G9304" i="11"/>
  <c r="F9304" i="11"/>
  <c r="E9304" i="11"/>
  <c r="D9304" i="11"/>
  <c r="G9303" i="11"/>
  <c r="F9303" i="11"/>
  <c r="E9303" i="11"/>
  <c r="D9303" i="11"/>
  <c r="G9302" i="11"/>
  <c r="F9302" i="11"/>
  <c r="E9302" i="11"/>
  <c r="D9302" i="11"/>
  <c r="G9301" i="11"/>
  <c r="F9301" i="11"/>
  <c r="E9301" i="11"/>
  <c r="D9301" i="11"/>
  <c r="G9300" i="11"/>
  <c r="F9300" i="11"/>
  <c r="E9300" i="11"/>
  <c r="D9300" i="11"/>
  <c r="G9299" i="11"/>
  <c r="F9299" i="11"/>
  <c r="E9299" i="11"/>
  <c r="D9299" i="11"/>
  <c r="G9298" i="11"/>
  <c r="F9298" i="11"/>
  <c r="E9298" i="11"/>
  <c r="D9298" i="11"/>
  <c r="G9297" i="11"/>
  <c r="F9297" i="11"/>
  <c r="E9297" i="11"/>
  <c r="D9297" i="11"/>
  <c r="G9296" i="11"/>
  <c r="F9296" i="11"/>
  <c r="E9296" i="11"/>
  <c r="D9296" i="11"/>
  <c r="G9295" i="11"/>
  <c r="F9295" i="11"/>
  <c r="E9295" i="11"/>
  <c r="D9295" i="11"/>
  <c r="G9294" i="11"/>
  <c r="F9294" i="11"/>
  <c r="E9294" i="11"/>
  <c r="D9294" i="11"/>
  <c r="G9293" i="11"/>
  <c r="F9293" i="11"/>
  <c r="E9293" i="11"/>
  <c r="D9293" i="11"/>
  <c r="G9292" i="11"/>
  <c r="F9292" i="11"/>
  <c r="E9292" i="11"/>
  <c r="D9292" i="11"/>
  <c r="G9291" i="11"/>
  <c r="F9291" i="11"/>
  <c r="E9291" i="11"/>
  <c r="D9291" i="11"/>
  <c r="G9290" i="11"/>
  <c r="F9290" i="11"/>
  <c r="E9290" i="11"/>
  <c r="D9290" i="11"/>
  <c r="G9289" i="11"/>
  <c r="F9289" i="11"/>
  <c r="E9289" i="11"/>
  <c r="D9289" i="11"/>
  <c r="G9288" i="11"/>
  <c r="F9288" i="11"/>
  <c r="E9288" i="11"/>
  <c r="D9288" i="11"/>
  <c r="G9287" i="11"/>
  <c r="F9287" i="11"/>
  <c r="E9287" i="11"/>
  <c r="D9287" i="11"/>
  <c r="G9286" i="11"/>
  <c r="F9286" i="11"/>
  <c r="E9286" i="11"/>
  <c r="D9286" i="11"/>
  <c r="G9285" i="11"/>
  <c r="F9285" i="11"/>
  <c r="E9285" i="11"/>
  <c r="D9285" i="11"/>
  <c r="G9284" i="11"/>
  <c r="F9284" i="11"/>
  <c r="E9284" i="11"/>
  <c r="D9284" i="11"/>
  <c r="G9283" i="11"/>
  <c r="F9283" i="11"/>
  <c r="E9283" i="11"/>
  <c r="D9283" i="11"/>
  <c r="G9282" i="11"/>
  <c r="F9282" i="11"/>
  <c r="E9282" i="11"/>
  <c r="D9282" i="11"/>
  <c r="G9281" i="11"/>
  <c r="F9281" i="11"/>
  <c r="E9281" i="11"/>
  <c r="D9281" i="11"/>
  <c r="G9280" i="11"/>
  <c r="F9280" i="11"/>
  <c r="E9280" i="11"/>
  <c r="D9280" i="11"/>
  <c r="G9279" i="11"/>
  <c r="F9279" i="11"/>
  <c r="E9279" i="11"/>
  <c r="D9279" i="11"/>
  <c r="G9278" i="11"/>
  <c r="F9278" i="11"/>
  <c r="E9278" i="11"/>
  <c r="D9278" i="11"/>
  <c r="G9277" i="11"/>
  <c r="F9277" i="11"/>
  <c r="E9277" i="11"/>
  <c r="D9277" i="11"/>
  <c r="G9276" i="11"/>
  <c r="F9276" i="11"/>
  <c r="E9276" i="11"/>
  <c r="D9276" i="11"/>
  <c r="G9275" i="11"/>
  <c r="F9275" i="11"/>
  <c r="E9275" i="11"/>
  <c r="D9275" i="11"/>
  <c r="G9274" i="11"/>
  <c r="F9274" i="11"/>
  <c r="E9274" i="11"/>
  <c r="D9274" i="11"/>
  <c r="G9273" i="11"/>
  <c r="F9273" i="11"/>
  <c r="E9273" i="11"/>
  <c r="D9273" i="11"/>
  <c r="G9272" i="11"/>
  <c r="F9272" i="11"/>
  <c r="E9272" i="11"/>
  <c r="D9272" i="11"/>
  <c r="G9271" i="11"/>
  <c r="F9271" i="11"/>
  <c r="E9271" i="11"/>
  <c r="D9271" i="11"/>
  <c r="G9270" i="11"/>
  <c r="F9270" i="11"/>
  <c r="E9270" i="11"/>
  <c r="D9270" i="11"/>
  <c r="G9269" i="11"/>
  <c r="F9269" i="11"/>
  <c r="E9269" i="11"/>
  <c r="D9269" i="11"/>
  <c r="G9268" i="11"/>
  <c r="F9268" i="11"/>
  <c r="E9268" i="11"/>
  <c r="D9268" i="11"/>
  <c r="G9267" i="11"/>
  <c r="F9267" i="11"/>
  <c r="E9267" i="11"/>
  <c r="D9267" i="11"/>
  <c r="G9266" i="11"/>
  <c r="F9266" i="11"/>
  <c r="E9266" i="11"/>
  <c r="D9266" i="11"/>
  <c r="G9265" i="11"/>
  <c r="F9265" i="11"/>
  <c r="E9265" i="11"/>
  <c r="D9265" i="11"/>
  <c r="G9264" i="11"/>
  <c r="F9264" i="11"/>
  <c r="E9264" i="11"/>
  <c r="D9264" i="11"/>
  <c r="G9263" i="11"/>
  <c r="F9263" i="11"/>
  <c r="E9263" i="11"/>
  <c r="D9263" i="11"/>
  <c r="G9262" i="11"/>
  <c r="F9262" i="11"/>
  <c r="E9262" i="11"/>
  <c r="D9262" i="11"/>
  <c r="G9261" i="11"/>
  <c r="F9261" i="11"/>
  <c r="E9261" i="11"/>
  <c r="D9261" i="11"/>
  <c r="G9260" i="11"/>
  <c r="F9260" i="11"/>
  <c r="E9260" i="11"/>
  <c r="D9260" i="11"/>
  <c r="G9259" i="11"/>
  <c r="F9259" i="11"/>
  <c r="E9259" i="11"/>
  <c r="D9259" i="11"/>
  <c r="G9258" i="11"/>
  <c r="F9258" i="11"/>
  <c r="E9258" i="11"/>
  <c r="D9258" i="11"/>
  <c r="G9257" i="11"/>
  <c r="F9257" i="11"/>
  <c r="E9257" i="11"/>
  <c r="D9257" i="11"/>
  <c r="G9256" i="11"/>
  <c r="F9256" i="11"/>
  <c r="E9256" i="11"/>
  <c r="D9256" i="11"/>
  <c r="G9255" i="11"/>
  <c r="F9255" i="11"/>
  <c r="E9255" i="11"/>
  <c r="D9255" i="11"/>
  <c r="G9254" i="11"/>
  <c r="F9254" i="11"/>
  <c r="E9254" i="11"/>
  <c r="D9254" i="11"/>
  <c r="G9253" i="11"/>
  <c r="F9253" i="11"/>
  <c r="E9253" i="11"/>
  <c r="D9253" i="11"/>
  <c r="G9252" i="11"/>
  <c r="F9252" i="11"/>
  <c r="E9252" i="11"/>
  <c r="D9252" i="11"/>
  <c r="G9251" i="11"/>
  <c r="F9251" i="11"/>
  <c r="E9251" i="11"/>
  <c r="D9251" i="11"/>
  <c r="G9250" i="11"/>
  <c r="F9250" i="11"/>
  <c r="E9250" i="11"/>
  <c r="D9250" i="11"/>
  <c r="G9249" i="11"/>
  <c r="F9249" i="11"/>
  <c r="E9249" i="11"/>
  <c r="D9249" i="11"/>
  <c r="G9248" i="11"/>
  <c r="F9248" i="11"/>
  <c r="E9248" i="11"/>
  <c r="D9248" i="11"/>
  <c r="G9247" i="11"/>
  <c r="F9247" i="11"/>
  <c r="E9247" i="11"/>
  <c r="D9247" i="11"/>
  <c r="G9246" i="11"/>
  <c r="F9246" i="11"/>
  <c r="E9246" i="11"/>
  <c r="D9246" i="11"/>
  <c r="G9245" i="11"/>
  <c r="F9245" i="11"/>
  <c r="E9245" i="11"/>
  <c r="D9245" i="11"/>
  <c r="G9244" i="11"/>
  <c r="F9244" i="11"/>
  <c r="E9244" i="11"/>
  <c r="D9244" i="11"/>
  <c r="G9243" i="11"/>
  <c r="F9243" i="11"/>
  <c r="E9243" i="11"/>
  <c r="D9243" i="11"/>
  <c r="G9242" i="11"/>
  <c r="F9242" i="11"/>
  <c r="E9242" i="11"/>
  <c r="D9242" i="11"/>
  <c r="G9241" i="11"/>
  <c r="F9241" i="11"/>
  <c r="E9241" i="11"/>
  <c r="D9241" i="11"/>
  <c r="G9240" i="11"/>
  <c r="F9240" i="11"/>
  <c r="E9240" i="11"/>
  <c r="D9240" i="11"/>
  <c r="G9239" i="11"/>
  <c r="F9239" i="11"/>
  <c r="E9239" i="11"/>
  <c r="D9239" i="11"/>
  <c r="G9238" i="11"/>
  <c r="F9238" i="11"/>
  <c r="E9238" i="11"/>
  <c r="D9238" i="11"/>
  <c r="G9237" i="11"/>
  <c r="F9237" i="11"/>
  <c r="E9237" i="11"/>
  <c r="D9237" i="11"/>
  <c r="G9236" i="11"/>
  <c r="F9236" i="11"/>
  <c r="E9236" i="11"/>
  <c r="D9236" i="11"/>
  <c r="G9235" i="11"/>
  <c r="F9235" i="11"/>
  <c r="E9235" i="11"/>
  <c r="D9235" i="11"/>
  <c r="G9234" i="11"/>
  <c r="F9234" i="11"/>
  <c r="E9234" i="11"/>
  <c r="D9234" i="11"/>
  <c r="G9233" i="11"/>
  <c r="F9233" i="11"/>
  <c r="E9233" i="11"/>
  <c r="D9233" i="11"/>
  <c r="G9232" i="11"/>
  <c r="F9232" i="11"/>
  <c r="E9232" i="11"/>
  <c r="D9232" i="11"/>
  <c r="G9231" i="11"/>
  <c r="F9231" i="11"/>
  <c r="E9231" i="11"/>
  <c r="D9231" i="11"/>
  <c r="G9230" i="11"/>
  <c r="F9230" i="11"/>
  <c r="E9230" i="11"/>
  <c r="D9230" i="11"/>
  <c r="G9229" i="11"/>
  <c r="F9229" i="11"/>
  <c r="E9229" i="11"/>
  <c r="D9229" i="11"/>
  <c r="G9228" i="11"/>
  <c r="F9228" i="11"/>
  <c r="E9228" i="11"/>
  <c r="D9228" i="11"/>
  <c r="G9227" i="11"/>
  <c r="F9227" i="11"/>
  <c r="E9227" i="11"/>
  <c r="D9227" i="11"/>
  <c r="G9226" i="11"/>
  <c r="F9226" i="11"/>
  <c r="E9226" i="11"/>
  <c r="D9226" i="11"/>
  <c r="G9225" i="11"/>
  <c r="F9225" i="11"/>
  <c r="E9225" i="11"/>
  <c r="D9225" i="11"/>
  <c r="G9224" i="11"/>
  <c r="F9224" i="11"/>
  <c r="E9224" i="11"/>
  <c r="D9224" i="11"/>
  <c r="G9223" i="11"/>
  <c r="F9223" i="11"/>
  <c r="E9223" i="11"/>
  <c r="D9223" i="11"/>
  <c r="G9222" i="11"/>
  <c r="F9222" i="11"/>
  <c r="E9222" i="11"/>
  <c r="D9222" i="11"/>
  <c r="G9221" i="11"/>
  <c r="F9221" i="11"/>
  <c r="E9221" i="11"/>
  <c r="D9221" i="11"/>
  <c r="G9220" i="11"/>
  <c r="F9220" i="11"/>
  <c r="E9220" i="11"/>
  <c r="D9220" i="11"/>
  <c r="G9219" i="11"/>
  <c r="F9219" i="11"/>
  <c r="E9219" i="11"/>
  <c r="D9219" i="11"/>
  <c r="G9218" i="11"/>
  <c r="F9218" i="11"/>
  <c r="E9218" i="11"/>
  <c r="D9218" i="11"/>
  <c r="G9217" i="11"/>
  <c r="F9217" i="11"/>
  <c r="E9217" i="11"/>
  <c r="D9217" i="11"/>
  <c r="G9216" i="11"/>
  <c r="F9216" i="11"/>
  <c r="E9216" i="11"/>
  <c r="D9216" i="11"/>
  <c r="G9215" i="11"/>
  <c r="F9215" i="11"/>
  <c r="E9215" i="11"/>
  <c r="D9215" i="11"/>
  <c r="G9214" i="11"/>
  <c r="F9214" i="11"/>
  <c r="E9214" i="11"/>
  <c r="D9214" i="11"/>
  <c r="G9213" i="11"/>
  <c r="F9213" i="11"/>
  <c r="E9213" i="11"/>
  <c r="D9213" i="11"/>
  <c r="G9212" i="11"/>
  <c r="F9212" i="11"/>
  <c r="E9212" i="11"/>
  <c r="D9212" i="11"/>
  <c r="G9211" i="11"/>
  <c r="F9211" i="11"/>
  <c r="E9211" i="11"/>
  <c r="D9211" i="11"/>
  <c r="G9210" i="11"/>
  <c r="F9210" i="11"/>
  <c r="E9210" i="11"/>
  <c r="D9210" i="11"/>
  <c r="G9209" i="11"/>
  <c r="F9209" i="11"/>
  <c r="E9209" i="11"/>
  <c r="D9209" i="11"/>
  <c r="G9208" i="11"/>
  <c r="F9208" i="11"/>
  <c r="E9208" i="11"/>
  <c r="D9208" i="11"/>
  <c r="G9207" i="11"/>
  <c r="F9207" i="11"/>
  <c r="E9207" i="11"/>
  <c r="D9207" i="11"/>
  <c r="G9206" i="11"/>
  <c r="F9206" i="11"/>
  <c r="E9206" i="11"/>
  <c r="D9206" i="11"/>
  <c r="G9205" i="11"/>
  <c r="F9205" i="11"/>
  <c r="E9205" i="11"/>
  <c r="D9205" i="11"/>
  <c r="G9204" i="11"/>
  <c r="F9204" i="11"/>
  <c r="E9204" i="11"/>
  <c r="D9204" i="11"/>
  <c r="G9203" i="11"/>
  <c r="F9203" i="11"/>
  <c r="E9203" i="11"/>
  <c r="D9203" i="11"/>
  <c r="G9202" i="11"/>
  <c r="F9202" i="11"/>
  <c r="E9202" i="11"/>
  <c r="D9202" i="11"/>
  <c r="G9201" i="11"/>
  <c r="F9201" i="11"/>
  <c r="E9201" i="11"/>
  <c r="D9201" i="11"/>
  <c r="G9200" i="11"/>
  <c r="F9200" i="11"/>
  <c r="E9200" i="11"/>
  <c r="D9200" i="11"/>
  <c r="G9199" i="11"/>
  <c r="F9199" i="11"/>
  <c r="E9199" i="11"/>
  <c r="D9199" i="11"/>
  <c r="G9198" i="11"/>
  <c r="F9198" i="11"/>
  <c r="E9198" i="11"/>
  <c r="D9198" i="11"/>
  <c r="G9197" i="11"/>
  <c r="F9197" i="11"/>
  <c r="E9197" i="11"/>
  <c r="D9197" i="11"/>
  <c r="G9196" i="11"/>
  <c r="F9196" i="11"/>
  <c r="E9196" i="11"/>
  <c r="D9196" i="11"/>
  <c r="G9195" i="11"/>
  <c r="F9195" i="11"/>
  <c r="E9195" i="11"/>
  <c r="D9195" i="11"/>
  <c r="G9194" i="11"/>
  <c r="F9194" i="11"/>
  <c r="E9194" i="11"/>
  <c r="D9194" i="11"/>
  <c r="G9193" i="11"/>
  <c r="F9193" i="11"/>
  <c r="E9193" i="11"/>
  <c r="D9193" i="11"/>
  <c r="G9192" i="11"/>
  <c r="F9192" i="11"/>
  <c r="E9192" i="11"/>
  <c r="D9192" i="11"/>
  <c r="G9191" i="11"/>
  <c r="F9191" i="11"/>
  <c r="E9191" i="11"/>
  <c r="D9191" i="11"/>
  <c r="G9190" i="11"/>
  <c r="F9190" i="11"/>
  <c r="E9190" i="11"/>
  <c r="D9190" i="11"/>
  <c r="G9189" i="11"/>
  <c r="F9189" i="11"/>
  <c r="E9189" i="11"/>
  <c r="D9189" i="11"/>
  <c r="G9188" i="11"/>
  <c r="F9188" i="11"/>
  <c r="E9188" i="11"/>
  <c r="D9188" i="11"/>
  <c r="G9187" i="11"/>
  <c r="F9187" i="11"/>
  <c r="E9187" i="11"/>
  <c r="D9187" i="11"/>
  <c r="G9186" i="11"/>
  <c r="F9186" i="11"/>
  <c r="E9186" i="11"/>
  <c r="D9186" i="11"/>
  <c r="G9185" i="11"/>
  <c r="F9185" i="11"/>
  <c r="E9185" i="11"/>
  <c r="D9185" i="11"/>
  <c r="G9184" i="11"/>
  <c r="F9184" i="11"/>
  <c r="E9184" i="11"/>
  <c r="D9184" i="11"/>
  <c r="G9183" i="11"/>
  <c r="F9183" i="11"/>
  <c r="E9183" i="11"/>
  <c r="D9183" i="11"/>
  <c r="G9182" i="11"/>
  <c r="F9182" i="11"/>
  <c r="E9182" i="11"/>
  <c r="D9182" i="11"/>
  <c r="G9181" i="11"/>
  <c r="F9181" i="11"/>
  <c r="E9181" i="11"/>
  <c r="D9181" i="11"/>
  <c r="G9180" i="11"/>
  <c r="F9180" i="11"/>
  <c r="E9180" i="11"/>
  <c r="D9180" i="11"/>
  <c r="G9179" i="11"/>
  <c r="F9179" i="11"/>
  <c r="E9179" i="11"/>
  <c r="D9179" i="11"/>
  <c r="G9178" i="11"/>
  <c r="F9178" i="11"/>
  <c r="E9178" i="11"/>
  <c r="D9178" i="11"/>
  <c r="G9177" i="11"/>
  <c r="F9177" i="11"/>
  <c r="E9177" i="11"/>
  <c r="D9177" i="11"/>
  <c r="G9176" i="11"/>
  <c r="F9176" i="11"/>
  <c r="E9176" i="11"/>
  <c r="D9176" i="11"/>
  <c r="G9175" i="11"/>
  <c r="F9175" i="11"/>
  <c r="E9175" i="11"/>
  <c r="D9175" i="11"/>
  <c r="G9174" i="11"/>
  <c r="F9174" i="11"/>
  <c r="E9174" i="11"/>
  <c r="D9174" i="11"/>
  <c r="G9173" i="11"/>
  <c r="F9173" i="11"/>
  <c r="E9173" i="11"/>
  <c r="D9173" i="11"/>
  <c r="G9172" i="11"/>
  <c r="F9172" i="11"/>
  <c r="E9172" i="11"/>
  <c r="D9172" i="11"/>
  <c r="G9171" i="11"/>
  <c r="F9171" i="11"/>
  <c r="E9171" i="11"/>
  <c r="D9171" i="11"/>
  <c r="G9170" i="11"/>
  <c r="F9170" i="11"/>
  <c r="E9170" i="11"/>
  <c r="D9170" i="11"/>
  <c r="G9169" i="11"/>
  <c r="F9169" i="11"/>
  <c r="E9169" i="11"/>
  <c r="D9169" i="11"/>
  <c r="G9168" i="11"/>
  <c r="F9168" i="11"/>
  <c r="E9168" i="11"/>
  <c r="D9168" i="11"/>
  <c r="G9167" i="11"/>
  <c r="F9167" i="11"/>
  <c r="E9167" i="11"/>
  <c r="D9167" i="11"/>
  <c r="G9166" i="11"/>
  <c r="F9166" i="11"/>
  <c r="E9166" i="11"/>
  <c r="D9166" i="11"/>
  <c r="G9165" i="11"/>
  <c r="F9165" i="11"/>
  <c r="E9165" i="11"/>
  <c r="D9165" i="11"/>
  <c r="G9164" i="11"/>
  <c r="F9164" i="11"/>
  <c r="E9164" i="11"/>
  <c r="D9164" i="11"/>
  <c r="G9163" i="11"/>
  <c r="F9163" i="11"/>
  <c r="E9163" i="11"/>
  <c r="D9163" i="11"/>
  <c r="G9162" i="11"/>
  <c r="F9162" i="11"/>
  <c r="E9162" i="11"/>
  <c r="D9162" i="11"/>
  <c r="G9161" i="11"/>
  <c r="F9161" i="11"/>
  <c r="E9161" i="11"/>
  <c r="D9161" i="11"/>
  <c r="G9160" i="11"/>
  <c r="F9160" i="11"/>
  <c r="E9160" i="11"/>
  <c r="D9160" i="11"/>
  <c r="G9159" i="11"/>
  <c r="F9159" i="11"/>
  <c r="E9159" i="11"/>
  <c r="D9159" i="11"/>
  <c r="G9158" i="11"/>
  <c r="F9158" i="11"/>
  <c r="E9158" i="11"/>
  <c r="D9158" i="11"/>
  <c r="G9157" i="11"/>
  <c r="F9157" i="11"/>
  <c r="E9157" i="11"/>
  <c r="D9157" i="11"/>
  <c r="G9156" i="11"/>
  <c r="F9156" i="11"/>
  <c r="E9156" i="11"/>
  <c r="D9156" i="11"/>
  <c r="G9155" i="11"/>
  <c r="F9155" i="11"/>
  <c r="E9155" i="11"/>
  <c r="D9155" i="11"/>
  <c r="G9154" i="11"/>
  <c r="F9154" i="11"/>
  <c r="E9154" i="11"/>
  <c r="D9154" i="11"/>
  <c r="G9153" i="11"/>
  <c r="F9153" i="11"/>
  <c r="E9153" i="11"/>
  <c r="D9153" i="11"/>
  <c r="G9152" i="11"/>
  <c r="F9152" i="11"/>
  <c r="E9152" i="11"/>
  <c r="D9152" i="11"/>
  <c r="G9151" i="11"/>
  <c r="F9151" i="11"/>
  <c r="E9151" i="11"/>
  <c r="D9151" i="11"/>
  <c r="G9150" i="11"/>
  <c r="F9150" i="11"/>
  <c r="E9150" i="11"/>
  <c r="D9150" i="11"/>
  <c r="G9149" i="11"/>
  <c r="F9149" i="11"/>
  <c r="E9149" i="11"/>
  <c r="D9149" i="11"/>
  <c r="G9148" i="11"/>
  <c r="F9148" i="11"/>
  <c r="E9148" i="11"/>
  <c r="D9148" i="11"/>
  <c r="G9147" i="11"/>
  <c r="F9147" i="11"/>
  <c r="E9147" i="11"/>
  <c r="D9147" i="11"/>
  <c r="G9146" i="11"/>
  <c r="F9146" i="11"/>
  <c r="E9146" i="11"/>
  <c r="D9146" i="11"/>
  <c r="G9145" i="11"/>
  <c r="F9145" i="11"/>
  <c r="E9145" i="11"/>
  <c r="D9145" i="11"/>
  <c r="G9144" i="11"/>
  <c r="F9144" i="11"/>
  <c r="E9144" i="11"/>
  <c r="D9144" i="11"/>
  <c r="G9143" i="11"/>
  <c r="F9143" i="11"/>
  <c r="E9143" i="11"/>
  <c r="D9143" i="11"/>
  <c r="G9142" i="11"/>
  <c r="F9142" i="11"/>
  <c r="E9142" i="11"/>
  <c r="D9142" i="11"/>
  <c r="G9141" i="11"/>
  <c r="F9141" i="11"/>
  <c r="E9141" i="11"/>
  <c r="D9141" i="11"/>
  <c r="G9140" i="11"/>
  <c r="F9140" i="11"/>
  <c r="E9140" i="11"/>
  <c r="D9140" i="11"/>
  <c r="G9139" i="11"/>
  <c r="F9139" i="11"/>
  <c r="E9139" i="11"/>
  <c r="D9139" i="11"/>
  <c r="G9138" i="11"/>
  <c r="F9138" i="11"/>
  <c r="E9138" i="11"/>
  <c r="D9138" i="11"/>
  <c r="G9137" i="11"/>
  <c r="F9137" i="11"/>
  <c r="E9137" i="11"/>
  <c r="D9137" i="11"/>
  <c r="G9136" i="11"/>
  <c r="F9136" i="11"/>
  <c r="E9136" i="11"/>
  <c r="D9136" i="11"/>
  <c r="G9135" i="11"/>
  <c r="F9135" i="11"/>
  <c r="E9135" i="11"/>
  <c r="D9135" i="11"/>
  <c r="G9134" i="11"/>
  <c r="F9134" i="11"/>
  <c r="E9134" i="11"/>
  <c r="D9134" i="11"/>
  <c r="G9133" i="11"/>
  <c r="F9133" i="11"/>
  <c r="E9133" i="11"/>
  <c r="D9133" i="11"/>
  <c r="G9132" i="11"/>
  <c r="F9132" i="11"/>
  <c r="E9132" i="11"/>
  <c r="D9132" i="11"/>
  <c r="G9131" i="11"/>
  <c r="F9131" i="11"/>
  <c r="E9131" i="11"/>
  <c r="D9131" i="11"/>
  <c r="G9130" i="11"/>
  <c r="F9130" i="11"/>
  <c r="E9130" i="11"/>
  <c r="D9130" i="11"/>
  <c r="G9129" i="11"/>
  <c r="F9129" i="11"/>
  <c r="E9129" i="11"/>
  <c r="D9129" i="11"/>
  <c r="G9128" i="11"/>
  <c r="F9128" i="11"/>
  <c r="E9128" i="11"/>
  <c r="D9128" i="11"/>
  <c r="G9127" i="11"/>
  <c r="F9127" i="11"/>
  <c r="E9127" i="11"/>
  <c r="D9127" i="11"/>
  <c r="G9126" i="11"/>
  <c r="F9126" i="11"/>
  <c r="E9126" i="11"/>
  <c r="D9126" i="11"/>
  <c r="G9125" i="11"/>
  <c r="F9125" i="11"/>
  <c r="E9125" i="11"/>
  <c r="D9125" i="11"/>
  <c r="G9124" i="11"/>
  <c r="F9124" i="11"/>
  <c r="E9124" i="11"/>
  <c r="D9124" i="11"/>
  <c r="G9123" i="11"/>
  <c r="F9123" i="11"/>
  <c r="E9123" i="11"/>
  <c r="D9123" i="11"/>
  <c r="G9122" i="11"/>
  <c r="F9122" i="11"/>
  <c r="E9122" i="11"/>
  <c r="D9122" i="11"/>
  <c r="G9121" i="11"/>
  <c r="F9121" i="11"/>
  <c r="E9121" i="11"/>
  <c r="D9121" i="11"/>
  <c r="G9120" i="11"/>
  <c r="F9120" i="11"/>
  <c r="E9120" i="11"/>
  <c r="D9120" i="11"/>
  <c r="G9119" i="11"/>
  <c r="F9119" i="11"/>
  <c r="E9119" i="11"/>
  <c r="D9119" i="11"/>
  <c r="G9118" i="11"/>
  <c r="F9118" i="11"/>
  <c r="E9118" i="11"/>
  <c r="D9118" i="11"/>
  <c r="G9117" i="11"/>
  <c r="F9117" i="11"/>
  <c r="E9117" i="11"/>
  <c r="D9117" i="11"/>
  <c r="G9116" i="11"/>
  <c r="F9116" i="11"/>
  <c r="E9116" i="11"/>
  <c r="D9116" i="11"/>
  <c r="G9115" i="11"/>
  <c r="F9115" i="11"/>
  <c r="E9115" i="11"/>
  <c r="D9115" i="11"/>
  <c r="G9114" i="11"/>
  <c r="F9114" i="11"/>
  <c r="E9114" i="11"/>
  <c r="D9114" i="11"/>
  <c r="G9113" i="11"/>
  <c r="F9113" i="11"/>
  <c r="E9113" i="11"/>
  <c r="D9113" i="11"/>
  <c r="G9112" i="11"/>
  <c r="F9112" i="11"/>
  <c r="E9112" i="11"/>
  <c r="D9112" i="11"/>
  <c r="G9111" i="11"/>
  <c r="F9111" i="11"/>
  <c r="E9111" i="11"/>
  <c r="D9111" i="11"/>
  <c r="G9110" i="11"/>
  <c r="F9110" i="11"/>
  <c r="E9110" i="11"/>
  <c r="D9110" i="11"/>
  <c r="G9109" i="11"/>
  <c r="F9109" i="11"/>
  <c r="E9109" i="11"/>
  <c r="D9109" i="11"/>
  <c r="G9108" i="11"/>
  <c r="F9108" i="11"/>
  <c r="E9108" i="11"/>
  <c r="D9108" i="11"/>
  <c r="G9107" i="11"/>
  <c r="F9107" i="11"/>
  <c r="E9107" i="11"/>
  <c r="D9107" i="11"/>
  <c r="G9106" i="11"/>
  <c r="F9106" i="11"/>
  <c r="E9106" i="11"/>
  <c r="D9106" i="11"/>
  <c r="G9105" i="11"/>
  <c r="F9105" i="11"/>
  <c r="E9105" i="11"/>
  <c r="D9105" i="11"/>
  <c r="G9104" i="11"/>
  <c r="F9104" i="11"/>
  <c r="E9104" i="11"/>
  <c r="D9104" i="11"/>
  <c r="G9103" i="11"/>
  <c r="F9103" i="11"/>
  <c r="E9103" i="11"/>
  <c r="D9103" i="11"/>
  <c r="G9102" i="11"/>
  <c r="F9102" i="11"/>
  <c r="E9102" i="11"/>
  <c r="D9102" i="11"/>
  <c r="G9101" i="11"/>
  <c r="F9101" i="11"/>
  <c r="E9101" i="11"/>
  <c r="D9101" i="11"/>
  <c r="G9100" i="11"/>
  <c r="F9100" i="11"/>
  <c r="E9100" i="11"/>
  <c r="D9100" i="11"/>
  <c r="G9099" i="11"/>
  <c r="F9099" i="11"/>
  <c r="E9099" i="11"/>
  <c r="D9099" i="11"/>
  <c r="G9098" i="11"/>
  <c r="F9098" i="11"/>
  <c r="E9098" i="11"/>
  <c r="D9098" i="11"/>
  <c r="G9097" i="11"/>
  <c r="F9097" i="11"/>
  <c r="E9097" i="11"/>
  <c r="D9097" i="11"/>
  <c r="G9096" i="11"/>
  <c r="F9096" i="11"/>
  <c r="E9096" i="11"/>
  <c r="D9096" i="11"/>
  <c r="G9095" i="11"/>
  <c r="F9095" i="11"/>
  <c r="E9095" i="11"/>
  <c r="D9095" i="11"/>
  <c r="G9094" i="11"/>
  <c r="F9094" i="11"/>
  <c r="E9094" i="11"/>
  <c r="D9094" i="11"/>
  <c r="G9093" i="11"/>
  <c r="F9093" i="11"/>
  <c r="E9093" i="11"/>
  <c r="D9093" i="11"/>
  <c r="G9092" i="11"/>
  <c r="F9092" i="11"/>
  <c r="E9092" i="11"/>
  <c r="D9092" i="11"/>
  <c r="G9091" i="11"/>
  <c r="F9091" i="11"/>
  <c r="E9091" i="11"/>
  <c r="D9091" i="11"/>
  <c r="G9090" i="11"/>
  <c r="F9090" i="11"/>
  <c r="E9090" i="11"/>
  <c r="D9090" i="11"/>
  <c r="G9089" i="11"/>
  <c r="F9089" i="11"/>
  <c r="E9089" i="11"/>
  <c r="D9089" i="11"/>
  <c r="G9088" i="11"/>
  <c r="F9088" i="11"/>
  <c r="E9088" i="11"/>
  <c r="D9088" i="11"/>
  <c r="G9087" i="11"/>
  <c r="F9087" i="11"/>
  <c r="E9087" i="11"/>
  <c r="D9087" i="11"/>
  <c r="G9086" i="11"/>
  <c r="F9086" i="11"/>
  <c r="E9086" i="11"/>
  <c r="D9086" i="11"/>
  <c r="G9085" i="11"/>
  <c r="F9085" i="11"/>
  <c r="E9085" i="11"/>
  <c r="D9085" i="11"/>
  <c r="G9084" i="11"/>
  <c r="F9084" i="11"/>
  <c r="E9084" i="11"/>
  <c r="D9084" i="11"/>
  <c r="G9083" i="11"/>
  <c r="F9083" i="11"/>
  <c r="E9083" i="11"/>
  <c r="D9083" i="11"/>
  <c r="G9082" i="11"/>
  <c r="F9082" i="11"/>
  <c r="E9082" i="11"/>
  <c r="D9082" i="11"/>
  <c r="G9081" i="11"/>
  <c r="F9081" i="11"/>
  <c r="E9081" i="11"/>
  <c r="D9081" i="11"/>
  <c r="G9080" i="11"/>
  <c r="F9080" i="11"/>
  <c r="E9080" i="11"/>
  <c r="D9080" i="11"/>
  <c r="G9079" i="11"/>
  <c r="F9079" i="11"/>
  <c r="E9079" i="11"/>
  <c r="D9079" i="11"/>
  <c r="G9078" i="11"/>
  <c r="F9078" i="11"/>
  <c r="E9078" i="11"/>
  <c r="D9078" i="11"/>
  <c r="G9077" i="11"/>
  <c r="F9077" i="11"/>
  <c r="E9077" i="11"/>
  <c r="D9077" i="11"/>
  <c r="G9076" i="11"/>
  <c r="F9076" i="11"/>
  <c r="E9076" i="11"/>
  <c r="D9076" i="11"/>
  <c r="G9075" i="11"/>
  <c r="F9075" i="11"/>
  <c r="E9075" i="11"/>
  <c r="D9075" i="11"/>
  <c r="G9074" i="11"/>
  <c r="F9074" i="11"/>
  <c r="E9074" i="11"/>
  <c r="D9074" i="11"/>
  <c r="G9073" i="11"/>
  <c r="F9073" i="11"/>
  <c r="E9073" i="11"/>
  <c r="D9073" i="11"/>
  <c r="G9072" i="11"/>
  <c r="F9072" i="11"/>
  <c r="E9072" i="11"/>
  <c r="D9072" i="11"/>
  <c r="G9071" i="11"/>
  <c r="F9071" i="11"/>
  <c r="E9071" i="11"/>
  <c r="D9071" i="11"/>
  <c r="G9070" i="11"/>
  <c r="F9070" i="11"/>
  <c r="E9070" i="11"/>
  <c r="D9070" i="11"/>
  <c r="G9069" i="11"/>
  <c r="F9069" i="11"/>
  <c r="E9069" i="11"/>
  <c r="D9069" i="11"/>
  <c r="G9068" i="11"/>
  <c r="F9068" i="11"/>
  <c r="E9068" i="11"/>
  <c r="D9068" i="11"/>
  <c r="G9067" i="11"/>
  <c r="F9067" i="11"/>
  <c r="E9067" i="11"/>
  <c r="D9067" i="11"/>
  <c r="G9066" i="11"/>
  <c r="F9066" i="11"/>
  <c r="E9066" i="11"/>
  <c r="D9066" i="11"/>
  <c r="G9065" i="11"/>
  <c r="F9065" i="11"/>
  <c r="E9065" i="11"/>
  <c r="D9065" i="11"/>
  <c r="G9064" i="11"/>
  <c r="F9064" i="11"/>
  <c r="E9064" i="11"/>
  <c r="D9064" i="11"/>
  <c r="G9063" i="11"/>
  <c r="F9063" i="11"/>
  <c r="E9063" i="11"/>
  <c r="D9063" i="11"/>
  <c r="G9062" i="11"/>
  <c r="F9062" i="11"/>
  <c r="E9062" i="11"/>
  <c r="D9062" i="11"/>
  <c r="G9061" i="11"/>
  <c r="F9061" i="11"/>
  <c r="E9061" i="11"/>
  <c r="D9061" i="11"/>
  <c r="G9060" i="11"/>
  <c r="F9060" i="11"/>
  <c r="E9060" i="11"/>
  <c r="D9060" i="11"/>
  <c r="G9059" i="11"/>
  <c r="F9059" i="11"/>
  <c r="E9059" i="11"/>
  <c r="D9059" i="11"/>
  <c r="G9058" i="11"/>
  <c r="F9058" i="11"/>
  <c r="E9058" i="11"/>
  <c r="D9058" i="11"/>
  <c r="G9057" i="11"/>
  <c r="F9057" i="11"/>
  <c r="E9057" i="11"/>
  <c r="D9057" i="11"/>
  <c r="G9056" i="11"/>
  <c r="F9056" i="11"/>
  <c r="E9056" i="11"/>
  <c r="D9056" i="11"/>
  <c r="G9055" i="11"/>
  <c r="F9055" i="11"/>
  <c r="E9055" i="11"/>
  <c r="D9055" i="11"/>
  <c r="G9054" i="11"/>
  <c r="F9054" i="11"/>
  <c r="E9054" i="11"/>
  <c r="D9054" i="11"/>
  <c r="G9053" i="11"/>
  <c r="F9053" i="11"/>
  <c r="E9053" i="11"/>
  <c r="D9053" i="11"/>
  <c r="G9052" i="11"/>
  <c r="F9052" i="11"/>
  <c r="E9052" i="11"/>
  <c r="D9052" i="11"/>
  <c r="G9051" i="11"/>
  <c r="F9051" i="11"/>
  <c r="E9051" i="11"/>
  <c r="D9051" i="11"/>
  <c r="G9050" i="11"/>
  <c r="F9050" i="11"/>
  <c r="E9050" i="11"/>
  <c r="D9050" i="11"/>
  <c r="G9049" i="11"/>
  <c r="F9049" i="11"/>
  <c r="E9049" i="11"/>
  <c r="D9049" i="11"/>
  <c r="G9048" i="11"/>
  <c r="F9048" i="11"/>
  <c r="E9048" i="11"/>
  <c r="D9048" i="11"/>
  <c r="G9047" i="11"/>
  <c r="F9047" i="11"/>
  <c r="E9047" i="11"/>
  <c r="D9047" i="11"/>
  <c r="G9046" i="11"/>
  <c r="F9046" i="11"/>
  <c r="E9046" i="11"/>
  <c r="D9046" i="11"/>
  <c r="G9045" i="11"/>
  <c r="F9045" i="11"/>
  <c r="E9045" i="11"/>
  <c r="D9045" i="11"/>
  <c r="G9044" i="11"/>
  <c r="F9044" i="11"/>
  <c r="E9044" i="11"/>
  <c r="D9044" i="11"/>
  <c r="G9043" i="11"/>
  <c r="F9043" i="11"/>
  <c r="E9043" i="11"/>
  <c r="D9043" i="11"/>
  <c r="G9042" i="11"/>
  <c r="F9042" i="11"/>
  <c r="E9042" i="11"/>
  <c r="D9042" i="11"/>
  <c r="G9041" i="11"/>
  <c r="F9041" i="11"/>
  <c r="E9041" i="11"/>
  <c r="D9041" i="11"/>
  <c r="G9040" i="11"/>
  <c r="F9040" i="11"/>
  <c r="E9040" i="11"/>
  <c r="D9040" i="11"/>
  <c r="G9039" i="11"/>
  <c r="F9039" i="11"/>
  <c r="E9039" i="11"/>
  <c r="D9039" i="11"/>
  <c r="G9038" i="11"/>
  <c r="F9038" i="11"/>
  <c r="E9038" i="11"/>
  <c r="D9038" i="11"/>
  <c r="G9037" i="11"/>
  <c r="F9037" i="11"/>
  <c r="E9037" i="11"/>
  <c r="D9037" i="11"/>
  <c r="G9036" i="11"/>
  <c r="F9036" i="11"/>
  <c r="E9036" i="11"/>
  <c r="D9036" i="11"/>
  <c r="G9035" i="11"/>
  <c r="F9035" i="11"/>
  <c r="E9035" i="11"/>
  <c r="D9035" i="11"/>
  <c r="G9034" i="11"/>
  <c r="F9034" i="11"/>
  <c r="E9034" i="11"/>
  <c r="D9034" i="11"/>
  <c r="G9033" i="11"/>
  <c r="F9033" i="11"/>
  <c r="E9033" i="11"/>
  <c r="D9033" i="11"/>
  <c r="G9032" i="11"/>
  <c r="F9032" i="11"/>
  <c r="E9032" i="11"/>
  <c r="D9032" i="11"/>
  <c r="G9031" i="11"/>
  <c r="F9031" i="11"/>
  <c r="E9031" i="11"/>
  <c r="D9031" i="11"/>
  <c r="G9030" i="11"/>
  <c r="F9030" i="11"/>
  <c r="E9030" i="11"/>
  <c r="D9030" i="11"/>
  <c r="G9029" i="11"/>
  <c r="F9029" i="11"/>
  <c r="E9029" i="11"/>
  <c r="D9029" i="11"/>
  <c r="G9028" i="11"/>
  <c r="F9028" i="11"/>
  <c r="E9028" i="11"/>
  <c r="D9028" i="11"/>
  <c r="G9027" i="11"/>
  <c r="F9027" i="11"/>
  <c r="E9027" i="11"/>
  <c r="D9027" i="11"/>
  <c r="G9026" i="11"/>
  <c r="F9026" i="11"/>
  <c r="E9026" i="11"/>
  <c r="D9026" i="11"/>
  <c r="G9025" i="11"/>
  <c r="F9025" i="11"/>
  <c r="E9025" i="11"/>
  <c r="D9025" i="11"/>
  <c r="G9024" i="11"/>
  <c r="F9024" i="11"/>
  <c r="E9024" i="11"/>
  <c r="D9024" i="11"/>
  <c r="G9023" i="11"/>
  <c r="F9023" i="11"/>
  <c r="E9023" i="11"/>
  <c r="D9023" i="11"/>
  <c r="G9022" i="11"/>
  <c r="F9022" i="11"/>
  <c r="E9022" i="11"/>
  <c r="D9022" i="11"/>
  <c r="G9021" i="11"/>
  <c r="F9021" i="11"/>
  <c r="E9021" i="11"/>
  <c r="D9021" i="11"/>
  <c r="G9020" i="11"/>
  <c r="F9020" i="11"/>
  <c r="E9020" i="11"/>
  <c r="D9020" i="11"/>
  <c r="G9019" i="11"/>
  <c r="F9019" i="11"/>
  <c r="E9019" i="11"/>
  <c r="D9019" i="11"/>
  <c r="G9018" i="11"/>
  <c r="F9018" i="11"/>
  <c r="E9018" i="11"/>
  <c r="D9018" i="11"/>
  <c r="G9017" i="11"/>
  <c r="F9017" i="11"/>
  <c r="E9017" i="11"/>
  <c r="D9017" i="11"/>
  <c r="G9016" i="11"/>
  <c r="F9016" i="11"/>
  <c r="E9016" i="11"/>
  <c r="D9016" i="11"/>
  <c r="G9015" i="11"/>
  <c r="F9015" i="11"/>
  <c r="E9015" i="11"/>
  <c r="D9015" i="11"/>
  <c r="G9014" i="11"/>
  <c r="F9014" i="11"/>
  <c r="E9014" i="11"/>
  <c r="D9014" i="11"/>
  <c r="G9013" i="11"/>
  <c r="F9013" i="11"/>
  <c r="E9013" i="11"/>
  <c r="D9013" i="11"/>
  <c r="G9012" i="11"/>
  <c r="F9012" i="11"/>
  <c r="E9012" i="11"/>
  <c r="D9012" i="11"/>
  <c r="G9011" i="11"/>
  <c r="F9011" i="11"/>
  <c r="E9011" i="11"/>
  <c r="D9011" i="11"/>
  <c r="G9010" i="11"/>
  <c r="F9010" i="11"/>
  <c r="E9010" i="11"/>
  <c r="D9010" i="11"/>
  <c r="G9009" i="11"/>
  <c r="F9009" i="11"/>
  <c r="E9009" i="11"/>
  <c r="D9009" i="11"/>
  <c r="G9008" i="11"/>
  <c r="F9008" i="11"/>
  <c r="E9008" i="11"/>
  <c r="D9008" i="11"/>
  <c r="G9007" i="11"/>
  <c r="F9007" i="11"/>
  <c r="E9007" i="11"/>
  <c r="D9007" i="11"/>
  <c r="G9006" i="11"/>
  <c r="F9006" i="11"/>
  <c r="E9006" i="11"/>
  <c r="D9006" i="11"/>
  <c r="G9005" i="11"/>
  <c r="F9005" i="11"/>
  <c r="E9005" i="11"/>
  <c r="D9005" i="11"/>
  <c r="G9004" i="11"/>
  <c r="F9004" i="11"/>
  <c r="E9004" i="11"/>
  <c r="D9004" i="11"/>
  <c r="G9003" i="11"/>
  <c r="F9003" i="11"/>
  <c r="E9003" i="11"/>
  <c r="D9003" i="11"/>
  <c r="G9002" i="11"/>
  <c r="F9002" i="11"/>
  <c r="E9002" i="11"/>
  <c r="D9002" i="11"/>
  <c r="G9001" i="11"/>
  <c r="F9001" i="11"/>
  <c r="E9001" i="11"/>
  <c r="D9001" i="11"/>
  <c r="G9000" i="11"/>
  <c r="F9000" i="11"/>
  <c r="E9000" i="11"/>
  <c r="D9000" i="11"/>
  <c r="G8999" i="11"/>
  <c r="F8999" i="11"/>
  <c r="E8999" i="11"/>
  <c r="D8999" i="11"/>
  <c r="G8998" i="11"/>
  <c r="F8998" i="11"/>
  <c r="E8998" i="11"/>
  <c r="D8998" i="11"/>
  <c r="G8997" i="11"/>
  <c r="F8997" i="11"/>
  <c r="E8997" i="11"/>
  <c r="D8997" i="11"/>
  <c r="G8996" i="11"/>
  <c r="F8996" i="11"/>
  <c r="E8996" i="11"/>
  <c r="D8996" i="11"/>
  <c r="G8995" i="11"/>
  <c r="F8995" i="11"/>
  <c r="E8995" i="11"/>
  <c r="D8995" i="11"/>
  <c r="G8994" i="11"/>
  <c r="F8994" i="11"/>
  <c r="E8994" i="11"/>
  <c r="D8994" i="11"/>
  <c r="G8993" i="11"/>
  <c r="F8993" i="11"/>
  <c r="E8993" i="11"/>
  <c r="D8993" i="11"/>
  <c r="G8992" i="11"/>
  <c r="F8992" i="11"/>
  <c r="E8992" i="11"/>
  <c r="D8992" i="11"/>
  <c r="G8991" i="11"/>
  <c r="F8991" i="11"/>
  <c r="E8991" i="11"/>
  <c r="D8991" i="11"/>
  <c r="G8990" i="11"/>
  <c r="F8990" i="11"/>
  <c r="E8990" i="11"/>
  <c r="D8990" i="11"/>
  <c r="G8989" i="11"/>
  <c r="F8989" i="11"/>
  <c r="E8989" i="11"/>
  <c r="D8989" i="11"/>
  <c r="G8988" i="11"/>
  <c r="F8988" i="11"/>
  <c r="E8988" i="11"/>
  <c r="D8988" i="11"/>
  <c r="G8987" i="11"/>
  <c r="F8987" i="11"/>
  <c r="E8987" i="11"/>
  <c r="D8987" i="11"/>
  <c r="G8986" i="11"/>
  <c r="F8986" i="11"/>
  <c r="E8986" i="11"/>
  <c r="D8986" i="11"/>
  <c r="G8985" i="11"/>
  <c r="F8985" i="11"/>
  <c r="E8985" i="11"/>
  <c r="D8985" i="11"/>
  <c r="G8984" i="11"/>
  <c r="F8984" i="11"/>
  <c r="E8984" i="11"/>
  <c r="D8984" i="11"/>
  <c r="G8983" i="11"/>
  <c r="F8983" i="11"/>
  <c r="E8983" i="11"/>
  <c r="D8983" i="11"/>
  <c r="G8982" i="11"/>
  <c r="F8982" i="11"/>
  <c r="E8982" i="11"/>
  <c r="D8982" i="11"/>
  <c r="G8981" i="11"/>
  <c r="F8981" i="11"/>
  <c r="E8981" i="11"/>
  <c r="D8981" i="11"/>
  <c r="G8980" i="11"/>
  <c r="F8980" i="11"/>
  <c r="E8980" i="11"/>
  <c r="D8980" i="11"/>
  <c r="G8979" i="11"/>
  <c r="F8979" i="11"/>
  <c r="E8979" i="11"/>
  <c r="D8979" i="11"/>
  <c r="G8978" i="11"/>
  <c r="F8978" i="11"/>
  <c r="E8978" i="11"/>
  <c r="D8978" i="11"/>
  <c r="G8977" i="11"/>
  <c r="F8977" i="11"/>
  <c r="E8977" i="11"/>
  <c r="D8977" i="11"/>
  <c r="G8976" i="11"/>
  <c r="F8976" i="11"/>
  <c r="E8976" i="11"/>
  <c r="D8976" i="11"/>
  <c r="G8975" i="11"/>
  <c r="F8975" i="11"/>
  <c r="E8975" i="11"/>
  <c r="D8975" i="11"/>
  <c r="G8974" i="11"/>
  <c r="F8974" i="11"/>
  <c r="E8974" i="11"/>
  <c r="D8974" i="11"/>
  <c r="G8973" i="11"/>
  <c r="F8973" i="11"/>
  <c r="E8973" i="11"/>
  <c r="D8973" i="11"/>
  <c r="G8972" i="11"/>
  <c r="F8972" i="11"/>
  <c r="E8972" i="11"/>
  <c r="D8972" i="11"/>
  <c r="G8971" i="11"/>
  <c r="F8971" i="11"/>
  <c r="E8971" i="11"/>
  <c r="D8971" i="11"/>
  <c r="G8970" i="11"/>
  <c r="F8970" i="11"/>
  <c r="E8970" i="11"/>
  <c r="D8970" i="11"/>
  <c r="G8969" i="11"/>
  <c r="F8969" i="11"/>
  <c r="E8969" i="11"/>
  <c r="D8969" i="11"/>
  <c r="G8968" i="11"/>
  <c r="F8968" i="11"/>
  <c r="E8968" i="11"/>
  <c r="D8968" i="11"/>
  <c r="G8967" i="11"/>
  <c r="F8967" i="11"/>
  <c r="E8967" i="11"/>
  <c r="D8967" i="11"/>
  <c r="G8966" i="11"/>
  <c r="F8966" i="11"/>
  <c r="E8966" i="11"/>
  <c r="D8966" i="11"/>
  <c r="G8965" i="11"/>
  <c r="F8965" i="11"/>
  <c r="E8965" i="11"/>
  <c r="D8965" i="11"/>
  <c r="G8964" i="11"/>
  <c r="F8964" i="11"/>
  <c r="E8964" i="11"/>
  <c r="D8964" i="11"/>
  <c r="G8963" i="11"/>
  <c r="F8963" i="11"/>
  <c r="E8963" i="11"/>
  <c r="D8963" i="11"/>
  <c r="G8962" i="11"/>
  <c r="F8962" i="11"/>
  <c r="E8962" i="11"/>
  <c r="D8962" i="11"/>
  <c r="G8961" i="11"/>
  <c r="F8961" i="11"/>
  <c r="E8961" i="11"/>
  <c r="D8961" i="11"/>
  <c r="G8960" i="11"/>
  <c r="F8960" i="11"/>
  <c r="E8960" i="11"/>
  <c r="D8960" i="11"/>
  <c r="G8959" i="11"/>
  <c r="F8959" i="11"/>
  <c r="E8959" i="11"/>
  <c r="D8959" i="11"/>
  <c r="G8958" i="11"/>
  <c r="F8958" i="11"/>
  <c r="E8958" i="11"/>
  <c r="D8958" i="11"/>
  <c r="G8957" i="11"/>
  <c r="F8957" i="11"/>
  <c r="E8957" i="11"/>
  <c r="D8957" i="11"/>
  <c r="G8956" i="11"/>
  <c r="F8956" i="11"/>
  <c r="E8956" i="11"/>
  <c r="D8956" i="11"/>
  <c r="G8955" i="11"/>
  <c r="F8955" i="11"/>
  <c r="E8955" i="11"/>
  <c r="D8955" i="11"/>
  <c r="G8954" i="11"/>
  <c r="F8954" i="11"/>
  <c r="E8954" i="11"/>
  <c r="D8954" i="11"/>
  <c r="G8953" i="11"/>
  <c r="F8953" i="11"/>
  <c r="E8953" i="11"/>
  <c r="D8953" i="11"/>
  <c r="G8952" i="11"/>
  <c r="F8952" i="11"/>
  <c r="E8952" i="11"/>
  <c r="D8952" i="11"/>
  <c r="G8951" i="11"/>
  <c r="F8951" i="11"/>
  <c r="E8951" i="11"/>
  <c r="D8951" i="11"/>
  <c r="G8950" i="11"/>
  <c r="F8950" i="11"/>
  <c r="E8950" i="11"/>
  <c r="D8950" i="11"/>
  <c r="G8949" i="11"/>
  <c r="F8949" i="11"/>
  <c r="E8949" i="11"/>
  <c r="D8949" i="11"/>
  <c r="G8948" i="11"/>
  <c r="F8948" i="11"/>
  <c r="E8948" i="11"/>
  <c r="D8948" i="11"/>
  <c r="G8947" i="11"/>
  <c r="F8947" i="11"/>
  <c r="E8947" i="11"/>
  <c r="D8947" i="11"/>
  <c r="G8946" i="11"/>
  <c r="F8946" i="11"/>
  <c r="E8946" i="11"/>
  <c r="D8946" i="11"/>
  <c r="G8945" i="11"/>
  <c r="F8945" i="11"/>
  <c r="E8945" i="11"/>
  <c r="D8945" i="11"/>
  <c r="G8944" i="11"/>
  <c r="F8944" i="11"/>
  <c r="E8944" i="11"/>
  <c r="D8944" i="11"/>
  <c r="G8943" i="11"/>
  <c r="F8943" i="11"/>
  <c r="E8943" i="11"/>
  <c r="D8943" i="11"/>
  <c r="G8942" i="11"/>
  <c r="F8942" i="11"/>
  <c r="E8942" i="11"/>
  <c r="D8942" i="11"/>
  <c r="G8941" i="11"/>
  <c r="F8941" i="11"/>
  <c r="E8941" i="11"/>
  <c r="D8941" i="11"/>
  <c r="G8940" i="11"/>
  <c r="F8940" i="11"/>
  <c r="E8940" i="11"/>
  <c r="D8940" i="11"/>
  <c r="G8939" i="11"/>
  <c r="F8939" i="11"/>
  <c r="E8939" i="11"/>
  <c r="D8939" i="11"/>
  <c r="G8938" i="11"/>
  <c r="F8938" i="11"/>
  <c r="E8938" i="11"/>
  <c r="D8938" i="11"/>
  <c r="G8937" i="11"/>
  <c r="F8937" i="11"/>
  <c r="E8937" i="11"/>
  <c r="D8937" i="11"/>
  <c r="G8936" i="11"/>
  <c r="F8936" i="11"/>
  <c r="E8936" i="11"/>
  <c r="D8936" i="11"/>
  <c r="G8935" i="11"/>
  <c r="F8935" i="11"/>
  <c r="E8935" i="11"/>
  <c r="D8935" i="11"/>
  <c r="G8934" i="11"/>
  <c r="F8934" i="11"/>
  <c r="E8934" i="11"/>
  <c r="D8934" i="11"/>
  <c r="G8933" i="11"/>
  <c r="F8933" i="11"/>
  <c r="E8933" i="11"/>
  <c r="D8933" i="11"/>
  <c r="G8932" i="11"/>
  <c r="F8932" i="11"/>
  <c r="E8932" i="11"/>
  <c r="D8932" i="11"/>
  <c r="G8931" i="11"/>
  <c r="F8931" i="11"/>
  <c r="E8931" i="11"/>
  <c r="D8931" i="11"/>
  <c r="G8930" i="11"/>
  <c r="F8930" i="11"/>
  <c r="E8930" i="11"/>
  <c r="D8930" i="11"/>
  <c r="G8929" i="11"/>
  <c r="F8929" i="11"/>
  <c r="E8929" i="11"/>
  <c r="D8929" i="11"/>
  <c r="G8928" i="11"/>
  <c r="F8928" i="11"/>
  <c r="E8928" i="11"/>
  <c r="D8928" i="11"/>
  <c r="G8927" i="11"/>
  <c r="F8927" i="11"/>
  <c r="E8927" i="11"/>
  <c r="D8927" i="11"/>
  <c r="G8926" i="11"/>
  <c r="F8926" i="11"/>
  <c r="E8926" i="11"/>
  <c r="D8926" i="11"/>
  <c r="G8925" i="11"/>
  <c r="F8925" i="11"/>
  <c r="E8925" i="11"/>
  <c r="D8925" i="11"/>
  <c r="G8924" i="11"/>
  <c r="F8924" i="11"/>
  <c r="E8924" i="11"/>
  <c r="D8924" i="11"/>
  <c r="G8923" i="11"/>
  <c r="F8923" i="11"/>
  <c r="E8923" i="11"/>
  <c r="D8923" i="11"/>
  <c r="G8922" i="11"/>
  <c r="F8922" i="11"/>
  <c r="E8922" i="11"/>
  <c r="D8922" i="11"/>
  <c r="G8921" i="11"/>
  <c r="F8921" i="11"/>
  <c r="E8921" i="11"/>
  <c r="D8921" i="11"/>
  <c r="G8920" i="11"/>
  <c r="F8920" i="11"/>
  <c r="E8920" i="11"/>
  <c r="D8920" i="11"/>
  <c r="G8919" i="11"/>
  <c r="F8919" i="11"/>
  <c r="E8919" i="11"/>
  <c r="D8919" i="11"/>
  <c r="G8918" i="11"/>
  <c r="F8918" i="11"/>
  <c r="E8918" i="11"/>
  <c r="D8918" i="11"/>
  <c r="G8917" i="11"/>
  <c r="F8917" i="11"/>
  <c r="E8917" i="11"/>
  <c r="D8917" i="11"/>
  <c r="G8916" i="11"/>
  <c r="F8916" i="11"/>
  <c r="E8916" i="11"/>
  <c r="D8916" i="11"/>
  <c r="G8915" i="11"/>
  <c r="F8915" i="11"/>
  <c r="E8915" i="11"/>
  <c r="D8915" i="11"/>
  <c r="G8914" i="11"/>
  <c r="F8914" i="11"/>
  <c r="E8914" i="11"/>
  <c r="D8914" i="11"/>
  <c r="G8913" i="11"/>
  <c r="F8913" i="11"/>
  <c r="E8913" i="11"/>
  <c r="D8913" i="11"/>
  <c r="G8912" i="11"/>
  <c r="F8912" i="11"/>
  <c r="E8912" i="11"/>
  <c r="D8912" i="11"/>
  <c r="G8911" i="11"/>
  <c r="F8911" i="11"/>
  <c r="E8911" i="11"/>
  <c r="D8911" i="11"/>
  <c r="G8910" i="11"/>
  <c r="F8910" i="11"/>
  <c r="E8910" i="11"/>
  <c r="D8910" i="11"/>
  <c r="G8909" i="11"/>
  <c r="F8909" i="11"/>
  <c r="E8909" i="11"/>
  <c r="D8909" i="11"/>
  <c r="G8908" i="11"/>
  <c r="F8908" i="11"/>
  <c r="E8908" i="11"/>
  <c r="D8908" i="11"/>
  <c r="G8907" i="11"/>
  <c r="F8907" i="11"/>
  <c r="E8907" i="11"/>
  <c r="D8907" i="11"/>
  <c r="G8906" i="11"/>
  <c r="F8906" i="11"/>
  <c r="E8906" i="11"/>
  <c r="D8906" i="11"/>
  <c r="G8905" i="11"/>
  <c r="F8905" i="11"/>
  <c r="E8905" i="11"/>
  <c r="D8905" i="11"/>
  <c r="G8904" i="11"/>
  <c r="F8904" i="11"/>
  <c r="E8904" i="11"/>
  <c r="D8904" i="11"/>
  <c r="G8903" i="11"/>
  <c r="F8903" i="11"/>
  <c r="E8903" i="11"/>
  <c r="D8903" i="11"/>
  <c r="G8902" i="11"/>
  <c r="F8902" i="11"/>
  <c r="E8902" i="11"/>
  <c r="D8902" i="11"/>
  <c r="G8901" i="11"/>
  <c r="F8901" i="11"/>
  <c r="E8901" i="11"/>
  <c r="D8901" i="11"/>
  <c r="G8900" i="11"/>
  <c r="F8900" i="11"/>
  <c r="E8900" i="11"/>
  <c r="D8900" i="11"/>
  <c r="G8899" i="11"/>
  <c r="F8899" i="11"/>
  <c r="E8899" i="11"/>
  <c r="D8899" i="11"/>
  <c r="G8898" i="11"/>
  <c r="F8898" i="11"/>
  <c r="E8898" i="11"/>
  <c r="D8898" i="11"/>
  <c r="G8897" i="11"/>
  <c r="F8897" i="11"/>
  <c r="E8897" i="11"/>
  <c r="D8897" i="11"/>
  <c r="G8896" i="11"/>
  <c r="F8896" i="11"/>
  <c r="E8896" i="11"/>
  <c r="D8896" i="11"/>
  <c r="G8895" i="11"/>
  <c r="F8895" i="11"/>
  <c r="E8895" i="11"/>
  <c r="D8895" i="11"/>
  <c r="G8894" i="11"/>
  <c r="F8894" i="11"/>
  <c r="E8894" i="11"/>
  <c r="D8894" i="11"/>
  <c r="G8893" i="11"/>
  <c r="F8893" i="11"/>
  <c r="E8893" i="11"/>
  <c r="D8893" i="11"/>
  <c r="G8892" i="11"/>
  <c r="F8892" i="11"/>
  <c r="E8892" i="11"/>
  <c r="D8892" i="11"/>
  <c r="G8891" i="11"/>
  <c r="F8891" i="11"/>
  <c r="E8891" i="11"/>
  <c r="D8891" i="11"/>
  <c r="G8890" i="11"/>
  <c r="F8890" i="11"/>
  <c r="E8890" i="11"/>
  <c r="D8890" i="11"/>
  <c r="G8889" i="11"/>
  <c r="F8889" i="11"/>
  <c r="E8889" i="11"/>
  <c r="D8889" i="11"/>
  <c r="G8888" i="11"/>
  <c r="F8888" i="11"/>
  <c r="E8888" i="11"/>
  <c r="D8888" i="11"/>
  <c r="G8887" i="11"/>
  <c r="F8887" i="11"/>
  <c r="E8887" i="11"/>
  <c r="D8887" i="11"/>
  <c r="G8886" i="11"/>
  <c r="F8886" i="11"/>
  <c r="E8886" i="11"/>
  <c r="D8886" i="11"/>
  <c r="G8885" i="11"/>
  <c r="F8885" i="11"/>
  <c r="E8885" i="11"/>
  <c r="D8885" i="11"/>
  <c r="G8884" i="11"/>
  <c r="F8884" i="11"/>
  <c r="E8884" i="11"/>
  <c r="D8884" i="11"/>
  <c r="G8883" i="11"/>
  <c r="F8883" i="11"/>
  <c r="E8883" i="11"/>
  <c r="D8883" i="11"/>
  <c r="G8882" i="11"/>
  <c r="F8882" i="11"/>
  <c r="E8882" i="11"/>
  <c r="D8882" i="11"/>
  <c r="G8881" i="11"/>
  <c r="F8881" i="11"/>
  <c r="E8881" i="11"/>
  <c r="D8881" i="11"/>
  <c r="G8880" i="11"/>
  <c r="F8880" i="11"/>
  <c r="E8880" i="11"/>
  <c r="D8880" i="11"/>
  <c r="G8879" i="11"/>
  <c r="F8879" i="11"/>
  <c r="E8879" i="11"/>
  <c r="D8879" i="11"/>
  <c r="G8878" i="11"/>
  <c r="F8878" i="11"/>
  <c r="E8878" i="11"/>
  <c r="D8878" i="11"/>
  <c r="G8877" i="11"/>
  <c r="F8877" i="11"/>
  <c r="E8877" i="11"/>
  <c r="D8877" i="11"/>
  <c r="G8876" i="11"/>
  <c r="F8876" i="11"/>
  <c r="E8876" i="11"/>
  <c r="D8876" i="11"/>
  <c r="G8875" i="11"/>
  <c r="F8875" i="11"/>
  <c r="E8875" i="11"/>
  <c r="D8875" i="11"/>
  <c r="G8874" i="11"/>
  <c r="F8874" i="11"/>
  <c r="E8874" i="11"/>
  <c r="D8874" i="11"/>
  <c r="G8873" i="11"/>
  <c r="F8873" i="11"/>
  <c r="E8873" i="11"/>
  <c r="D8873" i="11"/>
  <c r="G8872" i="11"/>
  <c r="F8872" i="11"/>
  <c r="E8872" i="11"/>
  <c r="D8872" i="11"/>
  <c r="G8871" i="11"/>
  <c r="F8871" i="11"/>
  <c r="E8871" i="11"/>
  <c r="D8871" i="11"/>
  <c r="G8870" i="11"/>
  <c r="F8870" i="11"/>
  <c r="E8870" i="11"/>
  <c r="D8870" i="11"/>
  <c r="G8869" i="11"/>
  <c r="F8869" i="11"/>
  <c r="E8869" i="11"/>
  <c r="D8869" i="11"/>
  <c r="G8868" i="11"/>
  <c r="F8868" i="11"/>
  <c r="E8868" i="11"/>
  <c r="D8868" i="11"/>
  <c r="G8867" i="11"/>
  <c r="F8867" i="11"/>
  <c r="E8867" i="11"/>
  <c r="D8867" i="11"/>
  <c r="G8866" i="11"/>
  <c r="F8866" i="11"/>
  <c r="E8866" i="11"/>
  <c r="D8866" i="11"/>
  <c r="G8865" i="11"/>
  <c r="F8865" i="11"/>
  <c r="E8865" i="11"/>
  <c r="D8865" i="11"/>
  <c r="G8864" i="11"/>
  <c r="F8864" i="11"/>
  <c r="E8864" i="11"/>
  <c r="D8864" i="11"/>
  <c r="G8863" i="11"/>
  <c r="F8863" i="11"/>
  <c r="E8863" i="11"/>
  <c r="D8863" i="11"/>
  <c r="G8862" i="11"/>
  <c r="F8862" i="11"/>
  <c r="E8862" i="11"/>
  <c r="D8862" i="11"/>
  <c r="G8861" i="11"/>
  <c r="F8861" i="11"/>
  <c r="E8861" i="11"/>
  <c r="D8861" i="11"/>
  <c r="G8860" i="11"/>
  <c r="F8860" i="11"/>
  <c r="E8860" i="11"/>
  <c r="D8860" i="11"/>
  <c r="G8859" i="11"/>
  <c r="F8859" i="11"/>
  <c r="E8859" i="11"/>
  <c r="D8859" i="11"/>
  <c r="G8858" i="11"/>
  <c r="F8858" i="11"/>
  <c r="E8858" i="11"/>
  <c r="D8858" i="11"/>
  <c r="G8857" i="11"/>
  <c r="F8857" i="11"/>
  <c r="E8857" i="11"/>
  <c r="D8857" i="11"/>
  <c r="G8856" i="11"/>
  <c r="F8856" i="11"/>
  <c r="E8856" i="11"/>
  <c r="D8856" i="11"/>
  <c r="G8855" i="11"/>
  <c r="F8855" i="11"/>
  <c r="E8855" i="11"/>
  <c r="D8855" i="11"/>
  <c r="G8854" i="11"/>
  <c r="F8854" i="11"/>
  <c r="E8854" i="11"/>
  <c r="D8854" i="11"/>
  <c r="G8853" i="11"/>
  <c r="F8853" i="11"/>
  <c r="E8853" i="11"/>
  <c r="D8853" i="11"/>
  <c r="G8852" i="11"/>
  <c r="F8852" i="11"/>
  <c r="E8852" i="11"/>
  <c r="D8852" i="11"/>
  <c r="G8851" i="11"/>
  <c r="F8851" i="11"/>
  <c r="E8851" i="11"/>
  <c r="D8851" i="11"/>
  <c r="G8850" i="11"/>
  <c r="F8850" i="11"/>
  <c r="E8850" i="11"/>
  <c r="D8850" i="11"/>
  <c r="G8849" i="11"/>
  <c r="F8849" i="11"/>
  <c r="E8849" i="11"/>
  <c r="D8849" i="11"/>
  <c r="G8848" i="11"/>
  <c r="F8848" i="11"/>
  <c r="E8848" i="11"/>
  <c r="D8848" i="11"/>
  <c r="G8847" i="11"/>
  <c r="F8847" i="11"/>
  <c r="E8847" i="11"/>
  <c r="D8847" i="11"/>
  <c r="G8846" i="11"/>
  <c r="F8846" i="11"/>
  <c r="E8846" i="11"/>
  <c r="D8846" i="11"/>
  <c r="G8845" i="11"/>
  <c r="F8845" i="11"/>
  <c r="E8845" i="11"/>
  <c r="D8845" i="11"/>
  <c r="G8844" i="11"/>
  <c r="F8844" i="11"/>
  <c r="E8844" i="11"/>
  <c r="D8844" i="11"/>
  <c r="G8843" i="11"/>
  <c r="F8843" i="11"/>
  <c r="E8843" i="11"/>
  <c r="D8843" i="11"/>
  <c r="G8842" i="11"/>
  <c r="F8842" i="11"/>
  <c r="E8842" i="11"/>
  <c r="D8842" i="11"/>
  <c r="G8841" i="11"/>
  <c r="F8841" i="11"/>
  <c r="E8841" i="11"/>
  <c r="D8841" i="11"/>
  <c r="G8840" i="11"/>
  <c r="F8840" i="11"/>
  <c r="E8840" i="11"/>
  <c r="D8840" i="11"/>
  <c r="G8839" i="11"/>
  <c r="F8839" i="11"/>
  <c r="E8839" i="11"/>
  <c r="D8839" i="11"/>
  <c r="G8838" i="11"/>
  <c r="F8838" i="11"/>
  <c r="E8838" i="11"/>
  <c r="D8838" i="11"/>
  <c r="G8837" i="11"/>
  <c r="F8837" i="11"/>
  <c r="E8837" i="11"/>
  <c r="D8837" i="11"/>
  <c r="G8836" i="11"/>
  <c r="F8836" i="11"/>
  <c r="E8836" i="11"/>
  <c r="D8836" i="11"/>
  <c r="G8835" i="11"/>
  <c r="F8835" i="11"/>
  <c r="E8835" i="11"/>
  <c r="D8835" i="11"/>
  <c r="G8834" i="11"/>
  <c r="F8834" i="11"/>
  <c r="E8834" i="11"/>
  <c r="D8834" i="11"/>
  <c r="G8833" i="11"/>
  <c r="F8833" i="11"/>
  <c r="E8833" i="11"/>
  <c r="D8833" i="11"/>
  <c r="G8832" i="11"/>
  <c r="F8832" i="11"/>
  <c r="E8832" i="11"/>
  <c r="D8832" i="11"/>
  <c r="G8831" i="11"/>
  <c r="F8831" i="11"/>
  <c r="E8831" i="11"/>
  <c r="D8831" i="11"/>
  <c r="G8830" i="11"/>
  <c r="F8830" i="11"/>
  <c r="E8830" i="11"/>
  <c r="D8830" i="11"/>
  <c r="G8829" i="11"/>
  <c r="F8829" i="11"/>
  <c r="E8829" i="11"/>
  <c r="D8829" i="11"/>
  <c r="G8828" i="11"/>
  <c r="F8828" i="11"/>
  <c r="E8828" i="11"/>
  <c r="D8828" i="11"/>
  <c r="G8827" i="11"/>
  <c r="F8827" i="11"/>
  <c r="E8827" i="11"/>
  <c r="D8827" i="11"/>
  <c r="G8826" i="11"/>
  <c r="F8826" i="11"/>
  <c r="E8826" i="11"/>
  <c r="D8826" i="11"/>
  <c r="G8825" i="11"/>
  <c r="F8825" i="11"/>
  <c r="E8825" i="11"/>
  <c r="D8825" i="11"/>
  <c r="G8824" i="11"/>
  <c r="F8824" i="11"/>
  <c r="E8824" i="11"/>
  <c r="D8824" i="11"/>
  <c r="G8823" i="11"/>
  <c r="F8823" i="11"/>
  <c r="E8823" i="11"/>
  <c r="D8823" i="11"/>
  <c r="G8822" i="11"/>
  <c r="F8822" i="11"/>
  <c r="E8822" i="11"/>
  <c r="D8822" i="11"/>
  <c r="G8821" i="11"/>
  <c r="F8821" i="11"/>
  <c r="E8821" i="11"/>
  <c r="D8821" i="11"/>
  <c r="G8820" i="11"/>
  <c r="F8820" i="11"/>
  <c r="E8820" i="11"/>
  <c r="D8820" i="11"/>
  <c r="G8819" i="11"/>
  <c r="F8819" i="11"/>
  <c r="E8819" i="11"/>
  <c r="D8819" i="11"/>
  <c r="G8818" i="11"/>
  <c r="F8818" i="11"/>
  <c r="E8818" i="11"/>
  <c r="D8818" i="11"/>
  <c r="G8817" i="11"/>
  <c r="F8817" i="11"/>
  <c r="E8817" i="11"/>
  <c r="D8817" i="11"/>
  <c r="G8816" i="11"/>
  <c r="F8816" i="11"/>
  <c r="E8816" i="11"/>
  <c r="D8816" i="11"/>
  <c r="G8815" i="11"/>
  <c r="F8815" i="11"/>
  <c r="E8815" i="11"/>
  <c r="D8815" i="11"/>
  <c r="G8814" i="11"/>
  <c r="F8814" i="11"/>
  <c r="E8814" i="11"/>
  <c r="D8814" i="11"/>
  <c r="G8813" i="11"/>
  <c r="F8813" i="11"/>
  <c r="E8813" i="11"/>
  <c r="D8813" i="11"/>
  <c r="G8812" i="11"/>
  <c r="F8812" i="11"/>
  <c r="E8812" i="11"/>
  <c r="D8812" i="11"/>
  <c r="G8811" i="11"/>
  <c r="F8811" i="11"/>
  <c r="E8811" i="11"/>
  <c r="D8811" i="11"/>
  <c r="G8810" i="11"/>
  <c r="F8810" i="11"/>
  <c r="E8810" i="11"/>
  <c r="D8810" i="11"/>
  <c r="G8809" i="11"/>
  <c r="F8809" i="11"/>
  <c r="E8809" i="11"/>
  <c r="D8809" i="11"/>
  <c r="G8808" i="11"/>
  <c r="F8808" i="11"/>
  <c r="E8808" i="11"/>
  <c r="D8808" i="11"/>
  <c r="G8807" i="11"/>
  <c r="F8807" i="11"/>
  <c r="E8807" i="11"/>
  <c r="D8807" i="11"/>
  <c r="G8806" i="11"/>
  <c r="F8806" i="11"/>
  <c r="E8806" i="11"/>
  <c r="D8806" i="11"/>
  <c r="G8805" i="11"/>
  <c r="F8805" i="11"/>
  <c r="E8805" i="11"/>
  <c r="D8805" i="11"/>
  <c r="G8804" i="11"/>
  <c r="F8804" i="11"/>
  <c r="E8804" i="11"/>
  <c r="D8804" i="11"/>
  <c r="G8803" i="11"/>
  <c r="F8803" i="11"/>
  <c r="E8803" i="11"/>
  <c r="D8803" i="11"/>
  <c r="G8802" i="11"/>
  <c r="F8802" i="11"/>
  <c r="E8802" i="11"/>
  <c r="D8802" i="11"/>
  <c r="G8801" i="11"/>
  <c r="F8801" i="11"/>
  <c r="E8801" i="11"/>
  <c r="D8801" i="11"/>
  <c r="G8800" i="11"/>
  <c r="F8800" i="11"/>
  <c r="E8800" i="11"/>
  <c r="D8800" i="11"/>
  <c r="G8799" i="11"/>
  <c r="F8799" i="11"/>
  <c r="E8799" i="11"/>
  <c r="D8799" i="11"/>
  <c r="G8798" i="11"/>
  <c r="F8798" i="11"/>
  <c r="E8798" i="11"/>
  <c r="D8798" i="11"/>
  <c r="G8797" i="11"/>
  <c r="F8797" i="11"/>
  <c r="E8797" i="11"/>
  <c r="D8797" i="11"/>
  <c r="G8796" i="11"/>
  <c r="F8796" i="11"/>
  <c r="E8796" i="11"/>
  <c r="D8796" i="11"/>
  <c r="G8795" i="11"/>
  <c r="F8795" i="11"/>
  <c r="E8795" i="11"/>
  <c r="D8795" i="11"/>
  <c r="G8794" i="11"/>
  <c r="F8794" i="11"/>
  <c r="E8794" i="11"/>
  <c r="D8794" i="11"/>
  <c r="G8793" i="11"/>
  <c r="F8793" i="11"/>
  <c r="E8793" i="11"/>
  <c r="D8793" i="11"/>
  <c r="G8792" i="11"/>
  <c r="F8792" i="11"/>
  <c r="E8792" i="11"/>
  <c r="D8792" i="11"/>
  <c r="G8791" i="11"/>
  <c r="F8791" i="11"/>
  <c r="E8791" i="11"/>
  <c r="D8791" i="11"/>
  <c r="G8790" i="11"/>
  <c r="F8790" i="11"/>
  <c r="E8790" i="11"/>
  <c r="D8790" i="11"/>
  <c r="G8789" i="11"/>
  <c r="F8789" i="11"/>
  <c r="E8789" i="11"/>
  <c r="D8789" i="11"/>
  <c r="G8788" i="11"/>
  <c r="F8788" i="11"/>
  <c r="E8788" i="11"/>
  <c r="D8788" i="11"/>
  <c r="G8787" i="11"/>
  <c r="F8787" i="11"/>
  <c r="E8787" i="11"/>
  <c r="D8787" i="11"/>
  <c r="G8786" i="11"/>
  <c r="F8786" i="11"/>
  <c r="E8786" i="11"/>
  <c r="D8786" i="11"/>
  <c r="G8785" i="11"/>
  <c r="F8785" i="11"/>
  <c r="E8785" i="11"/>
  <c r="D8785" i="11"/>
  <c r="G8784" i="11"/>
  <c r="F8784" i="11"/>
  <c r="E8784" i="11"/>
  <c r="D8784" i="11"/>
  <c r="G8783" i="11"/>
  <c r="F8783" i="11"/>
  <c r="E8783" i="11"/>
  <c r="D8783" i="11"/>
  <c r="G8782" i="11"/>
  <c r="F8782" i="11"/>
  <c r="E8782" i="11"/>
  <c r="D8782" i="11"/>
  <c r="G8781" i="11"/>
  <c r="F8781" i="11"/>
  <c r="E8781" i="11"/>
  <c r="D8781" i="11"/>
  <c r="G8780" i="11"/>
  <c r="F8780" i="11"/>
  <c r="E8780" i="11"/>
  <c r="D8780" i="11"/>
  <c r="G8779" i="11"/>
  <c r="F8779" i="11"/>
  <c r="E8779" i="11"/>
  <c r="D8779" i="11"/>
  <c r="G8778" i="11"/>
  <c r="F8778" i="11"/>
  <c r="E8778" i="11"/>
  <c r="D8778" i="11"/>
  <c r="G8777" i="11"/>
  <c r="F8777" i="11"/>
  <c r="E8777" i="11"/>
  <c r="D8777" i="11"/>
  <c r="G8776" i="11"/>
  <c r="F8776" i="11"/>
  <c r="E8776" i="11"/>
  <c r="D8776" i="11"/>
  <c r="G8775" i="11"/>
  <c r="F8775" i="11"/>
  <c r="E8775" i="11"/>
  <c r="D8775" i="11"/>
  <c r="G8774" i="11"/>
  <c r="F8774" i="11"/>
  <c r="E8774" i="11"/>
  <c r="D8774" i="11"/>
  <c r="G8773" i="11"/>
  <c r="F8773" i="11"/>
  <c r="E8773" i="11"/>
  <c r="D8773" i="11"/>
  <c r="G8772" i="11"/>
  <c r="F8772" i="11"/>
  <c r="E8772" i="11"/>
  <c r="D8772" i="11"/>
  <c r="G8771" i="11"/>
  <c r="F8771" i="11"/>
  <c r="E8771" i="11"/>
  <c r="D8771" i="11"/>
  <c r="G8770" i="11"/>
  <c r="F8770" i="11"/>
  <c r="E8770" i="11"/>
  <c r="D8770" i="11"/>
  <c r="G8769" i="11"/>
  <c r="F8769" i="11"/>
  <c r="E8769" i="11"/>
  <c r="D8769" i="11"/>
  <c r="G8768" i="11"/>
  <c r="F8768" i="11"/>
  <c r="E8768" i="11"/>
  <c r="D8768" i="11"/>
  <c r="G8767" i="11"/>
  <c r="F8767" i="11"/>
  <c r="E8767" i="11"/>
  <c r="D8767" i="11"/>
  <c r="G8766" i="11"/>
  <c r="F8766" i="11"/>
  <c r="E8766" i="11"/>
  <c r="D8766" i="11"/>
  <c r="G8765" i="11"/>
  <c r="F8765" i="11"/>
  <c r="E8765" i="11"/>
  <c r="D8765" i="11"/>
  <c r="G8764" i="11"/>
  <c r="F8764" i="11"/>
  <c r="E8764" i="11"/>
  <c r="D8764" i="11"/>
  <c r="G8763" i="11"/>
  <c r="F8763" i="11"/>
  <c r="E8763" i="11"/>
  <c r="D8763" i="11"/>
  <c r="G8762" i="11"/>
  <c r="F8762" i="11"/>
  <c r="E8762" i="11"/>
  <c r="D8762" i="11"/>
  <c r="G8761" i="11"/>
  <c r="F8761" i="11"/>
  <c r="E8761" i="11"/>
  <c r="D8761" i="11"/>
  <c r="G8760" i="11"/>
  <c r="F8760" i="11"/>
  <c r="E8760" i="11"/>
  <c r="D8760" i="11"/>
  <c r="G8759" i="11"/>
  <c r="F8759" i="11"/>
  <c r="E8759" i="11"/>
  <c r="D8759" i="11"/>
  <c r="G8758" i="11"/>
  <c r="F8758" i="11"/>
  <c r="E8758" i="11"/>
  <c r="D8758" i="11"/>
  <c r="G8757" i="11"/>
  <c r="F8757" i="11"/>
  <c r="E8757" i="11"/>
  <c r="D8757" i="11"/>
  <c r="G8756" i="11"/>
  <c r="F8756" i="11"/>
  <c r="E8756" i="11"/>
  <c r="D8756" i="11"/>
  <c r="G8755" i="11"/>
  <c r="F8755" i="11"/>
  <c r="E8755" i="11"/>
  <c r="D8755" i="11"/>
  <c r="G8754" i="11"/>
  <c r="F8754" i="11"/>
  <c r="E8754" i="11"/>
  <c r="D8754" i="11"/>
  <c r="G8753" i="11"/>
  <c r="F8753" i="11"/>
  <c r="E8753" i="11"/>
  <c r="D8753" i="11"/>
  <c r="G8752" i="11"/>
  <c r="F8752" i="11"/>
  <c r="E8752" i="11"/>
  <c r="D8752" i="11"/>
  <c r="G8751" i="11"/>
  <c r="F8751" i="11"/>
  <c r="E8751" i="11"/>
  <c r="D8751" i="11"/>
  <c r="G8750" i="11"/>
  <c r="F8750" i="11"/>
  <c r="E8750" i="11"/>
  <c r="D8750" i="11"/>
  <c r="G8749" i="11"/>
  <c r="F8749" i="11"/>
  <c r="E8749" i="11"/>
  <c r="D8749" i="11"/>
  <c r="G8748" i="11"/>
  <c r="F8748" i="11"/>
  <c r="E8748" i="11"/>
  <c r="D8748" i="11"/>
  <c r="G8747" i="11"/>
  <c r="F8747" i="11"/>
  <c r="E8747" i="11"/>
  <c r="D8747" i="11"/>
  <c r="G8746" i="11"/>
  <c r="F8746" i="11"/>
  <c r="E8746" i="11"/>
  <c r="D8746" i="11"/>
  <c r="G8745" i="11"/>
  <c r="F8745" i="11"/>
  <c r="E8745" i="11"/>
  <c r="D8745" i="11"/>
  <c r="G8744" i="11"/>
  <c r="F8744" i="11"/>
  <c r="E8744" i="11"/>
  <c r="D8744" i="11"/>
  <c r="G8743" i="11"/>
  <c r="F8743" i="11"/>
  <c r="E8743" i="11"/>
  <c r="D8743" i="11"/>
  <c r="G8742" i="11"/>
  <c r="F8742" i="11"/>
  <c r="E8742" i="11"/>
  <c r="D8742" i="11"/>
  <c r="G8741" i="11"/>
  <c r="F8741" i="11"/>
  <c r="E8741" i="11"/>
  <c r="D8741" i="11"/>
  <c r="G8740" i="11"/>
  <c r="F8740" i="11"/>
  <c r="E8740" i="11"/>
  <c r="D8740" i="11"/>
  <c r="G8739" i="11"/>
  <c r="F8739" i="11"/>
  <c r="E8739" i="11"/>
  <c r="D8739" i="11"/>
  <c r="G8738" i="11"/>
  <c r="F8738" i="11"/>
  <c r="E8738" i="11"/>
  <c r="D8738" i="11"/>
  <c r="G8737" i="11"/>
  <c r="F8737" i="11"/>
  <c r="E8737" i="11"/>
  <c r="D8737" i="11"/>
  <c r="G8736" i="11"/>
  <c r="F8736" i="11"/>
  <c r="E8736" i="11"/>
  <c r="D8736" i="11"/>
  <c r="G8735" i="11"/>
  <c r="F8735" i="11"/>
  <c r="E8735" i="11"/>
  <c r="D8735" i="11"/>
  <c r="G8734" i="11"/>
  <c r="F8734" i="11"/>
  <c r="E8734" i="11"/>
  <c r="D8734" i="11"/>
  <c r="G8733" i="11"/>
  <c r="F8733" i="11"/>
  <c r="E8733" i="11"/>
  <c r="D8733" i="11"/>
  <c r="G8732" i="11"/>
  <c r="F8732" i="11"/>
  <c r="E8732" i="11"/>
  <c r="D8732" i="11"/>
  <c r="G8731" i="11"/>
  <c r="F8731" i="11"/>
  <c r="E8731" i="11"/>
  <c r="D8731" i="11"/>
  <c r="G8730" i="11"/>
  <c r="F8730" i="11"/>
  <c r="E8730" i="11"/>
  <c r="D8730" i="11"/>
  <c r="G8729" i="11"/>
  <c r="F8729" i="11"/>
  <c r="E8729" i="11"/>
  <c r="D8729" i="11"/>
  <c r="G8728" i="11"/>
  <c r="F8728" i="11"/>
  <c r="E8728" i="11"/>
  <c r="D8728" i="11"/>
  <c r="G8727" i="11"/>
  <c r="F8727" i="11"/>
  <c r="E8727" i="11"/>
  <c r="D8727" i="11"/>
  <c r="G8726" i="11"/>
  <c r="F8726" i="11"/>
  <c r="E8726" i="11"/>
  <c r="D8726" i="11"/>
  <c r="G8725" i="11"/>
  <c r="F8725" i="11"/>
  <c r="E8725" i="11"/>
  <c r="D8725" i="11"/>
  <c r="G8724" i="11"/>
  <c r="F8724" i="11"/>
  <c r="E8724" i="11"/>
  <c r="D8724" i="11"/>
  <c r="G8723" i="11"/>
  <c r="F8723" i="11"/>
  <c r="E8723" i="11"/>
  <c r="D8723" i="11"/>
  <c r="G8722" i="11"/>
  <c r="F8722" i="11"/>
  <c r="E8722" i="11"/>
  <c r="D8722" i="11"/>
  <c r="G8721" i="11"/>
  <c r="F8721" i="11"/>
  <c r="E8721" i="11"/>
  <c r="D8721" i="11"/>
  <c r="G8720" i="11"/>
  <c r="F8720" i="11"/>
  <c r="E8720" i="11"/>
  <c r="D8720" i="11"/>
  <c r="G8719" i="11"/>
  <c r="F8719" i="11"/>
  <c r="E8719" i="11"/>
  <c r="D8719" i="11"/>
  <c r="G8718" i="11"/>
  <c r="F8718" i="11"/>
  <c r="E8718" i="11"/>
  <c r="D8718" i="11"/>
  <c r="G8717" i="11"/>
  <c r="F8717" i="11"/>
  <c r="E8717" i="11"/>
  <c r="D8717" i="11"/>
  <c r="G8716" i="11"/>
  <c r="F8716" i="11"/>
  <c r="E8716" i="11"/>
  <c r="D8716" i="11"/>
  <c r="G8715" i="11"/>
  <c r="F8715" i="11"/>
  <c r="E8715" i="11"/>
  <c r="D8715" i="11"/>
  <c r="G8714" i="11"/>
  <c r="F8714" i="11"/>
  <c r="E8714" i="11"/>
  <c r="D8714" i="11"/>
  <c r="G8713" i="11"/>
  <c r="F8713" i="11"/>
  <c r="E8713" i="11"/>
  <c r="D8713" i="11"/>
  <c r="G8712" i="11"/>
  <c r="F8712" i="11"/>
  <c r="E8712" i="11"/>
  <c r="D8712" i="11"/>
  <c r="G8711" i="11"/>
  <c r="F8711" i="11"/>
  <c r="E8711" i="11"/>
  <c r="D8711" i="11"/>
  <c r="G8710" i="11"/>
  <c r="F8710" i="11"/>
  <c r="E8710" i="11"/>
  <c r="D8710" i="11"/>
  <c r="G8709" i="11"/>
  <c r="F8709" i="11"/>
  <c r="E8709" i="11"/>
  <c r="D8709" i="11"/>
  <c r="G8708" i="11"/>
  <c r="F8708" i="11"/>
  <c r="E8708" i="11"/>
  <c r="D8708" i="11"/>
  <c r="G8707" i="11"/>
  <c r="F8707" i="11"/>
  <c r="E8707" i="11"/>
  <c r="D8707" i="11"/>
  <c r="G8706" i="11"/>
  <c r="F8706" i="11"/>
  <c r="E8706" i="11"/>
  <c r="D8706" i="11"/>
  <c r="G8705" i="11"/>
  <c r="F8705" i="11"/>
  <c r="E8705" i="11"/>
  <c r="D8705" i="11"/>
  <c r="G8704" i="11"/>
  <c r="F8704" i="11"/>
  <c r="E8704" i="11"/>
  <c r="D8704" i="11"/>
  <c r="G8703" i="11"/>
  <c r="F8703" i="11"/>
  <c r="E8703" i="11"/>
  <c r="D8703" i="11"/>
  <c r="G8702" i="11"/>
  <c r="F8702" i="11"/>
  <c r="E8702" i="11"/>
  <c r="D8702" i="11"/>
  <c r="G8701" i="11"/>
  <c r="F8701" i="11"/>
  <c r="E8701" i="11"/>
  <c r="D8701" i="11"/>
  <c r="G8700" i="11"/>
  <c r="F8700" i="11"/>
  <c r="E8700" i="11"/>
  <c r="D8700" i="11"/>
  <c r="G8699" i="11"/>
  <c r="F8699" i="11"/>
  <c r="E8699" i="11"/>
  <c r="D8699" i="11"/>
  <c r="G8698" i="11"/>
  <c r="F8698" i="11"/>
  <c r="E8698" i="11"/>
  <c r="D8698" i="11"/>
  <c r="G8697" i="11"/>
  <c r="F8697" i="11"/>
  <c r="E8697" i="11"/>
  <c r="D8697" i="11"/>
  <c r="G8696" i="11"/>
  <c r="F8696" i="11"/>
  <c r="E8696" i="11"/>
  <c r="D8696" i="11"/>
  <c r="G8695" i="11"/>
  <c r="F8695" i="11"/>
  <c r="E8695" i="11"/>
  <c r="D8695" i="11"/>
  <c r="G8694" i="11"/>
  <c r="F8694" i="11"/>
  <c r="E8694" i="11"/>
  <c r="D8694" i="11"/>
  <c r="G8693" i="11"/>
  <c r="F8693" i="11"/>
  <c r="E8693" i="11"/>
  <c r="D8693" i="11"/>
  <c r="G8692" i="11"/>
  <c r="F8692" i="11"/>
  <c r="E8692" i="11"/>
  <c r="D8692" i="11"/>
  <c r="G8691" i="11"/>
  <c r="F8691" i="11"/>
  <c r="E8691" i="11"/>
  <c r="D8691" i="11"/>
  <c r="G8690" i="11"/>
  <c r="F8690" i="11"/>
  <c r="E8690" i="11"/>
  <c r="D8690" i="11"/>
  <c r="G8689" i="11"/>
  <c r="F8689" i="11"/>
  <c r="E8689" i="11"/>
  <c r="D8689" i="11"/>
  <c r="G8688" i="11"/>
  <c r="F8688" i="11"/>
  <c r="E8688" i="11"/>
  <c r="D8688" i="11"/>
  <c r="G8687" i="11"/>
  <c r="F8687" i="11"/>
  <c r="E8687" i="11"/>
  <c r="D8687" i="11"/>
  <c r="G8686" i="11"/>
  <c r="F8686" i="11"/>
  <c r="E8686" i="11"/>
  <c r="D8686" i="11"/>
  <c r="G8685" i="11"/>
  <c r="F8685" i="11"/>
  <c r="E8685" i="11"/>
  <c r="D8685" i="11"/>
  <c r="G8684" i="11"/>
  <c r="F8684" i="11"/>
  <c r="E8684" i="11"/>
  <c r="D8684" i="11"/>
  <c r="G8683" i="11"/>
  <c r="F8683" i="11"/>
  <c r="E8683" i="11"/>
  <c r="D8683" i="11"/>
  <c r="G8682" i="11"/>
  <c r="F8682" i="11"/>
  <c r="E8682" i="11"/>
  <c r="D8682" i="11"/>
  <c r="G8681" i="11"/>
  <c r="F8681" i="11"/>
  <c r="E8681" i="11"/>
  <c r="D8681" i="11"/>
  <c r="G8680" i="11"/>
  <c r="F8680" i="11"/>
  <c r="E8680" i="11"/>
  <c r="D8680" i="11"/>
  <c r="G8679" i="11"/>
  <c r="F8679" i="11"/>
  <c r="E8679" i="11"/>
  <c r="D8679" i="11"/>
  <c r="G8678" i="11"/>
  <c r="F8678" i="11"/>
  <c r="E8678" i="11"/>
  <c r="D8678" i="11"/>
  <c r="G8677" i="11"/>
  <c r="F8677" i="11"/>
  <c r="E8677" i="11"/>
  <c r="D8677" i="11"/>
  <c r="G8676" i="11"/>
  <c r="F8676" i="11"/>
  <c r="E8676" i="11"/>
  <c r="D8676" i="11"/>
  <c r="G8675" i="11"/>
  <c r="F8675" i="11"/>
  <c r="E8675" i="11"/>
  <c r="D8675" i="11"/>
  <c r="G8674" i="11"/>
  <c r="F8674" i="11"/>
  <c r="E8674" i="11"/>
  <c r="D8674" i="11"/>
  <c r="G8673" i="11"/>
  <c r="F8673" i="11"/>
  <c r="E8673" i="11"/>
  <c r="D8673" i="11"/>
  <c r="G8672" i="11"/>
  <c r="F8672" i="11"/>
  <c r="E8672" i="11"/>
  <c r="D8672" i="11"/>
  <c r="G8671" i="11"/>
  <c r="F8671" i="11"/>
  <c r="E8671" i="11"/>
  <c r="D8671" i="11"/>
  <c r="G8670" i="11"/>
  <c r="F8670" i="11"/>
  <c r="E8670" i="11"/>
  <c r="D8670" i="11"/>
  <c r="G8669" i="11"/>
  <c r="F8669" i="11"/>
  <c r="E8669" i="11"/>
  <c r="D8669" i="11"/>
  <c r="G8668" i="11"/>
  <c r="F8668" i="11"/>
  <c r="E8668" i="11"/>
  <c r="D8668" i="11"/>
  <c r="G8667" i="11"/>
  <c r="F8667" i="11"/>
  <c r="E8667" i="11"/>
  <c r="D8667" i="11"/>
  <c r="G8666" i="11"/>
  <c r="F8666" i="11"/>
  <c r="E8666" i="11"/>
  <c r="D8666" i="11"/>
  <c r="G8665" i="11"/>
  <c r="F8665" i="11"/>
  <c r="E8665" i="11"/>
  <c r="D8665" i="11"/>
  <c r="G8664" i="11"/>
  <c r="F8664" i="11"/>
  <c r="E8664" i="11"/>
  <c r="D8664" i="11"/>
  <c r="G8663" i="11"/>
  <c r="F8663" i="11"/>
  <c r="E8663" i="11"/>
  <c r="D8663" i="11"/>
  <c r="G8662" i="11"/>
  <c r="F8662" i="11"/>
  <c r="E8662" i="11"/>
  <c r="D8662" i="11"/>
  <c r="G8661" i="11"/>
  <c r="F8661" i="11"/>
  <c r="E8661" i="11"/>
  <c r="D8661" i="11"/>
  <c r="G8660" i="11"/>
  <c r="F8660" i="11"/>
  <c r="E8660" i="11"/>
  <c r="D8660" i="11"/>
  <c r="G8659" i="11"/>
  <c r="F8659" i="11"/>
  <c r="E8659" i="11"/>
  <c r="D8659" i="11"/>
  <c r="G8658" i="11"/>
  <c r="F8658" i="11"/>
  <c r="E8658" i="11"/>
  <c r="D8658" i="11"/>
  <c r="G8657" i="11"/>
  <c r="F8657" i="11"/>
  <c r="E8657" i="11"/>
  <c r="D8657" i="11"/>
  <c r="G8656" i="11"/>
  <c r="F8656" i="11"/>
  <c r="E8656" i="11"/>
  <c r="D8656" i="11"/>
  <c r="G8655" i="11"/>
  <c r="F8655" i="11"/>
  <c r="E8655" i="11"/>
  <c r="D8655" i="11"/>
  <c r="G8654" i="11"/>
  <c r="F8654" i="11"/>
  <c r="E8654" i="11"/>
  <c r="D8654" i="11"/>
  <c r="G8653" i="11"/>
  <c r="F8653" i="11"/>
  <c r="E8653" i="11"/>
  <c r="D8653" i="11"/>
  <c r="G8652" i="11"/>
  <c r="F8652" i="11"/>
  <c r="E8652" i="11"/>
  <c r="D8652" i="11"/>
  <c r="G8651" i="11"/>
  <c r="F8651" i="11"/>
  <c r="E8651" i="11"/>
  <c r="D8651" i="11"/>
  <c r="G8650" i="11"/>
  <c r="F8650" i="11"/>
  <c r="E8650" i="11"/>
  <c r="D8650" i="11"/>
  <c r="G8649" i="11"/>
  <c r="F8649" i="11"/>
  <c r="E8649" i="11"/>
  <c r="D8649" i="11"/>
  <c r="G8648" i="11"/>
  <c r="F8648" i="11"/>
  <c r="E8648" i="11"/>
  <c r="D8648" i="11"/>
  <c r="G8647" i="11"/>
  <c r="F8647" i="11"/>
  <c r="E8647" i="11"/>
  <c r="D8647" i="11"/>
  <c r="G8646" i="11"/>
  <c r="F8646" i="11"/>
  <c r="E8646" i="11"/>
  <c r="D8646" i="11"/>
  <c r="G8645" i="11"/>
  <c r="F8645" i="11"/>
  <c r="E8645" i="11"/>
  <c r="D8645" i="11"/>
  <c r="G8644" i="11"/>
  <c r="F8644" i="11"/>
  <c r="E8644" i="11"/>
  <c r="D8644" i="11"/>
  <c r="G8643" i="11"/>
  <c r="F8643" i="11"/>
  <c r="E8643" i="11"/>
  <c r="D8643" i="11"/>
  <c r="G8642" i="11"/>
  <c r="F8642" i="11"/>
  <c r="E8642" i="11"/>
  <c r="D8642" i="11"/>
  <c r="G8641" i="11"/>
  <c r="F8641" i="11"/>
  <c r="E8641" i="11"/>
  <c r="D8641" i="11"/>
  <c r="G8640" i="11"/>
  <c r="F8640" i="11"/>
  <c r="E8640" i="11"/>
  <c r="D8640" i="11"/>
  <c r="G8639" i="11"/>
  <c r="F8639" i="11"/>
  <c r="E8639" i="11"/>
  <c r="D8639" i="11"/>
  <c r="G8638" i="11"/>
  <c r="F8638" i="11"/>
  <c r="E8638" i="11"/>
  <c r="D8638" i="11"/>
  <c r="G8637" i="11"/>
  <c r="F8637" i="11"/>
  <c r="E8637" i="11"/>
  <c r="D8637" i="11"/>
  <c r="G8636" i="11"/>
  <c r="F8636" i="11"/>
  <c r="E8636" i="11"/>
  <c r="D8636" i="11"/>
  <c r="G8635" i="11"/>
  <c r="F8635" i="11"/>
  <c r="E8635" i="11"/>
  <c r="D8635" i="11"/>
  <c r="G8634" i="11"/>
  <c r="F8634" i="11"/>
  <c r="E8634" i="11"/>
  <c r="D8634" i="11"/>
  <c r="G8633" i="11"/>
  <c r="F8633" i="11"/>
  <c r="E8633" i="11"/>
  <c r="D8633" i="11"/>
  <c r="G8632" i="11"/>
  <c r="F8632" i="11"/>
  <c r="E8632" i="11"/>
  <c r="D8632" i="11"/>
  <c r="G8631" i="11"/>
  <c r="F8631" i="11"/>
  <c r="E8631" i="11"/>
  <c r="D8631" i="11"/>
  <c r="G8630" i="11"/>
  <c r="F8630" i="11"/>
  <c r="E8630" i="11"/>
  <c r="D8630" i="11"/>
  <c r="G8629" i="11"/>
  <c r="F8629" i="11"/>
  <c r="E8629" i="11"/>
  <c r="D8629" i="11"/>
  <c r="G8628" i="11"/>
  <c r="F8628" i="11"/>
  <c r="E8628" i="11"/>
  <c r="D8628" i="11"/>
  <c r="G8627" i="11"/>
  <c r="F8627" i="11"/>
  <c r="E8627" i="11"/>
  <c r="D8627" i="11"/>
  <c r="G8626" i="11"/>
  <c r="F8626" i="11"/>
  <c r="E8626" i="11"/>
  <c r="D8626" i="11"/>
  <c r="G8625" i="11"/>
  <c r="F8625" i="11"/>
  <c r="E8625" i="11"/>
  <c r="D8625" i="11"/>
  <c r="G8624" i="11"/>
  <c r="F8624" i="11"/>
  <c r="E8624" i="11"/>
  <c r="D8624" i="11"/>
  <c r="G8623" i="11"/>
  <c r="F8623" i="11"/>
  <c r="E8623" i="11"/>
  <c r="D8623" i="11"/>
  <c r="G8622" i="11"/>
  <c r="F8622" i="11"/>
  <c r="E8622" i="11"/>
  <c r="D8622" i="11"/>
  <c r="G8621" i="11"/>
  <c r="F8621" i="11"/>
  <c r="E8621" i="11"/>
  <c r="D8621" i="11"/>
  <c r="G8620" i="11"/>
  <c r="F8620" i="11"/>
  <c r="E8620" i="11"/>
  <c r="D8620" i="11"/>
  <c r="G8619" i="11"/>
  <c r="F8619" i="11"/>
  <c r="E8619" i="11"/>
  <c r="D8619" i="11"/>
  <c r="G8618" i="11"/>
  <c r="F8618" i="11"/>
  <c r="E8618" i="11"/>
  <c r="D8618" i="11"/>
  <c r="G8617" i="11"/>
  <c r="F8617" i="11"/>
  <c r="E8617" i="11"/>
  <c r="D8617" i="11"/>
  <c r="G8616" i="11"/>
  <c r="F8616" i="11"/>
  <c r="E8616" i="11"/>
  <c r="D8616" i="11"/>
  <c r="G8615" i="11"/>
  <c r="F8615" i="11"/>
  <c r="E8615" i="11"/>
  <c r="D8615" i="11"/>
  <c r="G8614" i="11"/>
  <c r="F8614" i="11"/>
  <c r="E8614" i="11"/>
  <c r="D8614" i="11"/>
  <c r="G8613" i="11"/>
  <c r="F8613" i="11"/>
  <c r="E8613" i="11"/>
  <c r="D8613" i="11"/>
  <c r="G8612" i="11"/>
  <c r="F8612" i="11"/>
  <c r="E8612" i="11"/>
  <c r="D8612" i="11"/>
  <c r="G8611" i="11"/>
  <c r="F8611" i="11"/>
  <c r="E8611" i="11"/>
  <c r="D8611" i="11"/>
  <c r="G8610" i="11"/>
  <c r="F8610" i="11"/>
  <c r="E8610" i="11"/>
  <c r="D8610" i="11"/>
  <c r="G8609" i="11"/>
  <c r="F8609" i="11"/>
  <c r="E8609" i="11"/>
  <c r="D8609" i="11"/>
  <c r="G8608" i="11"/>
  <c r="F8608" i="11"/>
  <c r="E8608" i="11"/>
  <c r="D8608" i="11"/>
  <c r="G8607" i="11"/>
  <c r="F8607" i="11"/>
  <c r="E8607" i="11"/>
  <c r="D8607" i="11"/>
  <c r="G8606" i="11"/>
  <c r="F8606" i="11"/>
  <c r="E8606" i="11"/>
  <c r="D8606" i="11"/>
  <c r="G8605" i="11"/>
  <c r="F8605" i="11"/>
  <c r="E8605" i="11"/>
  <c r="D8605" i="11"/>
  <c r="G8604" i="11"/>
  <c r="F8604" i="11"/>
  <c r="E8604" i="11"/>
  <c r="D8604" i="11"/>
  <c r="G8603" i="11"/>
  <c r="F8603" i="11"/>
  <c r="E8603" i="11"/>
  <c r="D8603" i="11"/>
  <c r="G8602" i="11"/>
  <c r="F8602" i="11"/>
  <c r="E8602" i="11"/>
  <c r="D8602" i="11"/>
  <c r="G8601" i="11"/>
  <c r="F8601" i="11"/>
  <c r="E8601" i="11"/>
  <c r="D8601" i="11"/>
  <c r="G8600" i="11"/>
  <c r="F8600" i="11"/>
  <c r="E8600" i="11"/>
  <c r="D8600" i="11"/>
  <c r="G8599" i="11"/>
  <c r="F8599" i="11"/>
  <c r="E8599" i="11"/>
  <c r="D8599" i="11"/>
  <c r="G8598" i="11"/>
  <c r="F8598" i="11"/>
  <c r="E8598" i="11"/>
  <c r="D8598" i="11"/>
  <c r="G8597" i="11"/>
  <c r="F8597" i="11"/>
  <c r="E8597" i="11"/>
  <c r="D8597" i="11"/>
  <c r="G8596" i="11"/>
  <c r="F8596" i="11"/>
  <c r="E8596" i="11"/>
  <c r="D8596" i="11"/>
  <c r="G8595" i="11"/>
  <c r="F8595" i="11"/>
  <c r="E8595" i="11"/>
  <c r="D8595" i="11"/>
  <c r="G8594" i="11"/>
  <c r="F8594" i="11"/>
  <c r="E8594" i="11"/>
  <c r="D8594" i="11"/>
  <c r="G8593" i="11"/>
  <c r="F8593" i="11"/>
  <c r="E8593" i="11"/>
  <c r="D8593" i="11"/>
  <c r="G8592" i="11"/>
  <c r="F8592" i="11"/>
  <c r="E8592" i="11"/>
  <c r="D8592" i="11"/>
  <c r="G8591" i="11"/>
  <c r="F8591" i="11"/>
  <c r="E8591" i="11"/>
  <c r="D8591" i="11"/>
  <c r="G8590" i="11"/>
  <c r="F8590" i="11"/>
  <c r="E8590" i="11"/>
  <c r="D8590" i="11"/>
  <c r="G8589" i="11"/>
  <c r="F8589" i="11"/>
  <c r="E8589" i="11"/>
  <c r="D8589" i="11"/>
  <c r="G8588" i="11"/>
  <c r="F8588" i="11"/>
  <c r="E8588" i="11"/>
  <c r="D8588" i="11"/>
  <c r="G8587" i="11"/>
  <c r="F8587" i="11"/>
  <c r="E8587" i="11"/>
  <c r="D8587" i="11"/>
  <c r="G8586" i="11"/>
  <c r="F8586" i="11"/>
  <c r="E8586" i="11"/>
  <c r="D8586" i="11"/>
  <c r="G8585" i="11"/>
  <c r="F8585" i="11"/>
  <c r="E8585" i="11"/>
  <c r="D8585" i="11"/>
  <c r="G8584" i="11"/>
  <c r="F8584" i="11"/>
  <c r="E8584" i="11"/>
  <c r="D8584" i="11"/>
  <c r="G8583" i="11"/>
  <c r="F8583" i="11"/>
  <c r="E8583" i="11"/>
  <c r="D8583" i="11"/>
  <c r="G8582" i="11"/>
  <c r="F8582" i="11"/>
  <c r="E8582" i="11"/>
  <c r="D8582" i="11"/>
  <c r="G8581" i="11"/>
  <c r="F8581" i="11"/>
  <c r="E8581" i="11"/>
  <c r="D8581" i="11"/>
  <c r="G8580" i="11"/>
  <c r="F8580" i="11"/>
  <c r="E8580" i="11"/>
  <c r="D8580" i="11"/>
  <c r="G8579" i="11"/>
  <c r="F8579" i="11"/>
  <c r="E8579" i="11"/>
  <c r="D8579" i="11"/>
  <c r="G8578" i="11"/>
  <c r="F8578" i="11"/>
  <c r="E8578" i="11"/>
  <c r="D8578" i="11"/>
  <c r="G8577" i="11"/>
  <c r="F8577" i="11"/>
  <c r="E8577" i="11"/>
  <c r="D8577" i="11"/>
  <c r="G8576" i="11"/>
  <c r="F8576" i="11"/>
  <c r="E8576" i="11"/>
  <c r="D8576" i="11"/>
  <c r="G8575" i="11"/>
  <c r="F8575" i="11"/>
  <c r="E8575" i="11"/>
  <c r="D8575" i="11"/>
  <c r="G8574" i="11"/>
  <c r="F8574" i="11"/>
  <c r="E8574" i="11"/>
  <c r="D8574" i="11"/>
  <c r="G8573" i="11"/>
  <c r="F8573" i="11"/>
  <c r="E8573" i="11"/>
  <c r="D8573" i="11"/>
  <c r="G8572" i="11"/>
  <c r="F8572" i="11"/>
  <c r="E8572" i="11"/>
  <c r="D8572" i="11"/>
  <c r="G8571" i="11"/>
  <c r="F8571" i="11"/>
  <c r="E8571" i="11"/>
  <c r="D8571" i="11"/>
  <c r="G8570" i="11"/>
  <c r="F8570" i="11"/>
  <c r="E8570" i="11"/>
  <c r="D8570" i="11"/>
  <c r="G8569" i="11"/>
  <c r="F8569" i="11"/>
  <c r="E8569" i="11"/>
  <c r="D8569" i="11"/>
  <c r="G8568" i="11"/>
  <c r="F8568" i="11"/>
  <c r="E8568" i="11"/>
  <c r="D8568" i="11"/>
  <c r="G8567" i="11"/>
  <c r="F8567" i="11"/>
  <c r="E8567" i="11"/>
  <c r="D8567" i="11"/>
  <c r="G8566" i="11"/>
  <c r="F8566" i="11"/>
  <c r="E8566" i="11"/>
  <c r="D8566" i="11"/>
  <c r="G8565" i="11"/>
  <c r="F8565" i="11"/>
  <c r="E8565" i="11"/>
  <c r="D8565" i="11"/>
  <c r="G8564" i="11"/>
  <c r="F8564" i="11"/>
  <c r="E8564" i="11"/>
  <c r="D8564" i="11"/>
  <c r="G8563" i="11"/>
  <c r="F8563" i="11"/>
  <c r="E8563" i="11"/>
  <c r="D8563" i="11"/>
  <c r="G8562" i="11"/>
  <c r="F8562" i="11"/>
  <c r="E8562" i="11"/>
  <c r="D8562" i="11"/>
  <c r="G8561" i="11"/>
  <c r="F8561" i="11"/>
  <c r="E8561" i="11"/>
  <c r="D8561" i="11"/>
  <c r="G8560" i="11"/>
  <c r="F8560" i="11"/>
  <c r="E8560" i="11"/>
  <c r="D8560" i="11"/>
  <c r="G8559" i="11"/>
  <c r="F8559" i="11"/>
  <c r="E8559" i="11"/>
  <c r="D8559" i="11"/>
  <c r="G8558" i="11"/>
  <c r="F8558" i="11"/>
  <c r="E8558" i="11"/>
  <c r="D8558" i="11"/>
  <c r="G8557" i="11"/>
  <c r="F8557" i="11"/>
  <c r="E8557" i="11"/>
  <c r="D8557" i="11"/>
  <c r="G8556" i="11"/>
  <c r="F8556" i="11"/>
  <c r="E8556" i="11"/>
  <c r="D8556" i="11"/>
  <c r="G8555" i="11"/>
  <c r="F8555" i="11"/>
  <c r="E8555" i="11"/>
  <c r="D8555" i="11"/>
  <c r="G8554" i="11"/>
  <c r="F8554" i="11"/>
  <c r="E8554" i="11"/>
  <c r="D8554" i="11"/>
  <c r="G8553" i="11"/>
  <c r="F8553" i="11"/>
  <c r="E8553" i="11"/>
  <c r="D8553" i="11"/>
  <c r="G8552" i="11"/>
  <c r="F8552" i="11"/>
  <c r="E8552" i="11"/>
  <c r="D8552" i="11"/>
  <c r="G8551" i="11"/>
  <c r="F8551" i="11"/>
  <c r="E8551" i="11"/>
  <c r="D8551" i="11"/>
  <c r="G8550" i="11"/>
  <c r="F8550" i="11"/>
  <c r="E8550" i="11"/>
  <c r="D8550" i="11"/>
  <c r="G8549" i="11"/>
  <c r="F8549" i="11"/>
  <c r="E8549" i="11"/>
  <c r="D8549" i="11"/>
  <c r="G8548" i="11"/>
  <c r="F8548" i="11"/>
  <c r="E8548" i="11"/>
  <c r="D8548" i="11"/>
  <c r="G8547" i="11"/>
  <c r="F8547" i="11"/>
  <c r="E8547" i="11"/>
  <c r="D8547" i="11"/>
  <c r="G8546" i="11"/>
  <c r="F8546" i="11"/>
  <c r="E8546" i="11"/>
  <c r="D8546" i="11"/>
  <c r="G8545" i="11"/>
  <c r="F8545" i="11"/>
  <c r="E8545" i="11"/>
  <c r="D8545" i="11"/>
  <c r="G8544" i="11"/>
  <c r="F8544" i="11"/>
  <c r="E8544" i="11"/>
  <c r="D8544" i="11"/>
  <c r="G8543" i="11"/>
  <c r="F8543" i="11"/>
  <c r="E8543" i="11"/>
  <c r="D8543" i="11"/>
  <c r="G8542" i="11"/>
  <c r="F8542" i="11"/>
  <c r="E8542" i="11"/>
  <c r="D8542" i="11"/>
  <c r="G8541" i="11"/>
  <c r="F8541" i="11"/>
  <c r="E8541" i="11"/>
  <c r="D8541" i="11"/>
  <c r="G8540" i="11"/>
  <c r="F8540" i="11"/>
  <c r="E8540" i="11"/>
  <c r="D8540" i="11"/>
  <c r="G8539" i="11"/>
  <c r="F8539" i="11"/>
  <c r="E8539" i="11"/>
  <c r="D8539" i="11"/>
  <c r="G8538" i="11"/>
  <c r="F8538" i="11"/>
  <c r="E8538" i="11"/>
  <c r="D8538" i="11"/>
  <c r="G8537" i="11"/>
  <c r="F8537" i="11"/>
  <c r="E8537" i="11"/>
  <c r="D8537" i="11"/>
  <c r="G8536" i="11"/>
  <c r="F8536" i="11"/>
  <c r="E8536" i="11"/>
  <c r="D8536" i="11"/>
  <c r="G8535" i="11"/>
  <c r="F8535" i="11"/>
  <c r="E8535" i="11"/>
  <c r="D8535" i="11"/>
  <c r="G8534" i="11"/>
  <c r="F8534" i="11"/>
  <c r="E8534" i="11"/>
  <c r="D8534" i="11"/>
  <c r="G8533" i="11"/>
  <c r="F8533" i="11"/>
  <c r="E8533" i="11"/>
  <c r="D8533" i="11"/>
  <c r="G8532" i="11"/>
  <c r="F8532" i="11"/>
  <c r="E8532" i="11"/>
  <c r="D8532" i="11"/>
  <c r="G8531" i="11"/>
  <c r="F8531" i="11"/>
  <c r="E8531" i="11"/>
  <c r="D8531" i="11"/>
  <c r="G8530" i="11"/>
  <c r="F8530" i="11"/>
  <c r="E8530" i="11"/>
  <c r="D8530" i="11"/>
  <c r="G8529" i="11"/>
  <c r="F8529" i="11"/>
  <c r="E8529" i="11"/>
  <c r="D8529" i="11"/>
  <c r="G8528" i="11"/>
  <c r="F8528" i="11"/>
  <c r="E8528" i="11"/>
  <c r="D8528" i="11"/>
  <c r="G8527" i="11"/>
  <c r="F8527" i="11"/>
  <c r="E8527" i="11"/>
  <c r="D8527" i="11"/>
  <c r="G8526" i="11"/>
  <c r="F8526" i="11"/>
  <c r="E8526" i="11"/>
  <c r="D8526" i="11"/>
  <c r="G8525" i="11"/>
  <c r="F8525" i="11"/>
  <c r="E8525" i="11"/>
  <c r="D8525" i="11"/>
  <c r="G8524" i="11"/>
  <c r="F8524" i="11"/>
  <c r="E8524" i="11"/>
  <c r="D8524" i="11"/>
  <c r="G8523" i="11"/>
  <c r="F8523" i="11"/>
  <c r="E8523" i="11"/>
  <c r="D8523" i="11"/>
  <c r="G8522" i="11"/>
  <c r="F8522" i="11"/>
  <c r="E8522" i="11"/>
  <c r="D8522" i="11"/>
  <c r="G8521" i="11"/>
  <c r="F8521" i="11"/>
  <c r="E8521" i="11"/>
  <c r="D8521" i="11"/>
  <c r="G8520" i="11"/>
  <c r="F8520" i="11"/>
  <c r="E8520" i="11"/>
  <c r="D8520" i="11"/>
  <c r="G8519" i="11"/>
  <c r="F8519" i="11"/>
  <c r="E8519" i="11"/>
  <c r="D8519" i="11"/>
  <c r="G8518" i="11"/>
  <c r="F8518" i="11"/>
  <c r="E8518" i="11"/>
  <c r="D8518" i="11"/>
  <c r="G8517" i="11"/>
  <c r="F8517" i="11"/>
  <c r="E8517" i="11"/>
  <c r="D8517" i="11"/>
  <c r="G8516" i="11"/>
  <c r="F8516" i="11"/>
  <c r="E8516" i="11"/>
  <c r="D8516" i="11"/>
  <c r="G8515" i="11"/>
  <c r="F8515" i="11"/>
  <c r="E8515" i="11"/>
  <c r="D8515" i="11"/>
  <c r="G8514" i="11"/>
  <c r="F8514" i="11"/>
  <c r="E8514" i="11"/>
  <c r="D8514" i="11"/>
  <c r="G8513" i="11"/>
  <c r="F8513" i="11"/>
  <c r="E8513" i="11"/>
  <c r="D8513" i="11"/>
  <c r="G8512" i="11"/>
  <c r="F8512" i="11"/>
  <c r="E8512" i="11"/>
  <c r="D8512" i="11"/>
  <c r="G8511" i="11"/>
  <c r="F8511" i="11"/>
  <c r="E8511" i="11"/>
  <c r="D8511" i="11"/>
  <c r="G8510" i="11"/>
  <c r="F8510" i="11"/>
  <c r="E8510" i="11"/>
  <c r="D8510" i="11"/>
  <c r="G8509" i="11"/>
  <c r="F8509" i="11"/>
  <c r="E8509" i="11"/>
  <c r="D8509" i="11"/>
  <c r="G8508" i="11"/>
  <c r="F8508" i="11"/>
  <c r="E8508" i="11"/>
  <c r="D8508" i="11"/>
  <c r="G8507" i="11"/>
  <c r="F8507" i="11"/>
  <c r="E8507" i="11"/>
  <c r="D8507" i="11"/>
  <c r="G8506" i="11"/>
  <c r="F8506" i="11"/>
  <c r="E8506" i="11"/>
  <c r="D8506" i="11"/>
  <c r="G8505" i="11"/>
  <c r="F8505" i="11"/>
  <c r="E8505" i="11"/>
  <c r="D8505" i="11"/>
  <c r="G8504" i="11"/>
  <c r="F8504" i="11"/>
  <c r="E8504" i="11"/>
  <c r="D8504" i="11"/>
  <c r="G8503" i="11"/>
  <c r="F8503" i="11"/>
  <c r="E8503" i="11"/>
  <c r="D8503" i="11"/>
  <c r="G8502" i="11"/>
  <c r="F8502" i="11"/>
  <c r="E8502" i="11"/>
  <c r="D8502" i="11"/>
  <c r="G8501" i="11"/>
  <c r="F8501" i="11"/>
  <c r="E8501" i="11"/>
  <c r="D8501" i="11"/>
  <c r="G8500" i="11"/>
  <c r="F8500" i="11"/>
  <c r="E8500" i="11"/>
  <c r="D8500" i="11"/>
  <c r="G8499" i="11"/>
  <c r="F8499" i="11"/>
  <c r="E8499" i="11"/>
  <c r="D8499" i="11"/>
  <c r="G8498" i="11"/>
  <c r="F8498" i="11"/>
  <c r="E8498" i="11"/>
  <c r="D8498" i="11"/>
  <c r="G8497" i="11"/>
  <c r="F8497" i="11"/>
  <c r="E8497" i="11"/>
  <c r="D8497" i="11"/>
  <c r="G8496" i="11"/>
  <c r="F8496" i="11"/>
  <c r="E8496" i="11"/>
  <c r="D8496" i="11"/>
  <c r="G8495" i="11"/>
  <c r="F8495" i="11"/>
  <c r="E8495" i="11"/>
  <c r="D8495" i="11"/>
  <c r="G8494" i="11"/>
  <c r="F8494" i="11"/>
  <c r="E8494" i="11"/>
  <c r="D8494" i="11"/>
  <c r="G8493" i="11"/>
  <c r="F8493" i="11"/>
  <c r="E8493" i="11"/>
  <c r="D8493" i="11"/>
  <c r="G8492" i="11"/>
  <c r="F8492" i="11"/>
  <c r="E8492" i="11"/>
  <c r="D8492" i="11"/>
  <c r="G8491" i="11"/>
  <c r="F8491" i="11"/>
  <c r="E8491" i="11"/>
  <c r="D8491" i="11"/>
  <c r="G8490" i="11"/>
  <c r="F8490" i="11"/>
  <c r="E8490" i="11"/>
  <c r="D8490" i="11"/>
  <c r="G8489" i="11"/>
  <c r="F8489" i="11"/>
  <c r="E8489" i="11"/>
  <c r="D8489" i="11"/>
  <c r="G8488" i="11"/>
  <c r="F8488" i="11"/>
  <c r="E8488" i="11"/>
  <c r="D8488" i="11"/>
  <c r="G8487" i="11"/>
  <c r="F8487" i="11"/>
  <c r="E8487" i="11"/>
  <c r="D8487" i="11"/>
  <c r="G8486" i="11"/>
  <c r="F8486" i="11"/>
  <c r="E8486" i="11"/>
  <c r="D8486" i="11"/>
  <c r="G8485" i="11"/>
  <c r="F8485" i="11"/>
  <c r="E8485" i="11"/>
  <c r="D8485" i="11"/>
  <c r="G8484" i="11"/>
  <c r="F8484" i="11"/>
  <c r="E8484" i="11"/>
  <c r="D8484" i="11"/>
  <c r="G8483" i="11"/>
  <c r="F8483" i="11"/>
  <c r="E8483" i="11"/>
  <c r="D8483" i="11"/>
  <c r="G8482" i="11"/>
  <c r="F8482" i="11"/>
  <c r="E8482" i="11"/>
  <c r="D8482" i="11"/>
  <c r="G8481" i="11"/>
  <c r="F8481" i="11"/>
  <c r="E8481" i="11"/>
  <c r="D8481" i="11"/>
  <c r="G8480" i="11"/>
  <c r="F8480" i="11"/>
  <c r="E8480" i="11"/>
  <c r="D8480" i="11"/>
  <c r="G8479" i="11"/>
  <c r="F8479" i="11"/>
  <c r="E8479" i="11"/>
  <c r="D8479" i="11"/>
  <c r="G8478" i="11"/>
  <c r="F8478" i="11"/>
  <c r="E8478" i="11"/>
  <c r="D8478" i="11"/>
  <c r="G8477" i="11"/>
  <c r="F8477" i="11"/>
  <c r="E8477" i="11"/>
  <c r="D8477" i="11"/>
  <c r="G8476" i="11"/>
  <c r="F8476" i="11"/>
  <c r="E8476" i="11"/>
  <c r="D8476" i="11"/>
  <c r="G8475" i="11"/>
  <c r="F8475" i="11"/>
  <c r="E8475" i="11"/>
  <c r="D8475" i="11"/>
  <c r="G8474" i="11"/>
  <c r="F8474" i="11"/>
  <c r="E8474" i="11"/>
  <c r="D8474" i="11"/>
  <c r="G8473" i="11"/>
  <c r="F8473" i="11"/>
  <c r="E8473" i="11"/>
  <c r="D8473" i="11"/>
  <c r="G8472" i="11"/>
  <c r="F8472" i="11"/>
  <c r="E8472" i="11"/>
  <c r="D8472" i="11"/>
  <c r="G8471" i="11"/>
  <c r="F8471" i="11"/>
  <c r="E8471" i="11"/>
  <c r="D8471" i="11"/>
  <c r="G8470" i="11"/>
  <c r="F8470" i="11"/>
  <c r="E8470" i="11"/>
  <c r="D8470" i="11"/>
  <c r="G8469" i="11"/>
  <c r="F8469" i="11"/>
  <c r="E8469" i="11"/>
  <c r="D8469" i="11"/>
  <c r="G8468" i="11"/>
  <c r="F8468" i="11"/>
  <c r="E8468" i="11"/>
  <c r="D8468" i="11"/>
  <c r="G8467" i="11"/>
  <c r="F8467" i="11"/>
  <c r="E8467" i="11"/>
  <c r="D8467" i="11"/>
  <c r="G8466" i="11"/>
  <c r="F8466" i="11"/>
  <c r="E8466" i="11"/>
  <c r="D8466" i="11"/>
  <c r="G8465" i="11"/>
  <c r="F8465" i="11"/>
  <c r="E8465" i="11"/>
  <c r="D8465" i="11"/>
  <c r="G8464" i="11"/>
  <c r="F8464" i="11"/>
  <c r="E8464" i="11"/>
  <c r="D8464" i="11"/>
  <c r="G8463" i="11"/>
  <c r="F8463" i="11"/>
  <c r="E8463" i="11"/>
  <c r="D8463" i="11"/>
  <c r="G8462" i="11"/>
  <c r="F8462" i="11"/>
  <c r="E8462" i="11"/>
  <c r="D8462" i="11"/>
  <c r="G8461" i="11"/>
  <c r="F8461" i="11"/>
  <c r="E8461" i="11"/>
  <c r="D8461" i="11"/>
  <c r="G8460" i="11"/>
  <c r="F8460" i="11"/>
  <c r="E8460" i="11"/>
  <c r="D8460" i="11"/>
  <c r="G8459" i="11"/>
  <c r="F8459" i="11"/>
  <c r="E8459" i="11"/>
  <c r="D8459" i="11"/>
  <c r="G8458" i="11"/>
  <c r="F8458" i="11"/>
  <c r="E8458" i="11"/>
  <c r="D8458" i="11"/>
  <c r="G8457" i="11"/>
  <c r="F8457" i="11"/>
  <c r="E8457" i="11"/>
  <c r="D8457" i="11"/>
  <c r="G8456" i="11"/>
  <c r="F8456" i="11"/>
  <c r="E8456" i="11"/>
  <c r="D8456" i="11"/>
  <c r="G8455" i="11"/>
  <c r="F8455" i="11"/>
  <c r="E8455" i="11"/>
  <c r="D8455" i="11"/>
  <c r="G8454" i="11"/>
  <c r="F8454" i="11"/>
  <c r="E8454" i="11"/>
  <c r="D8454" i="11"/>
  <c r="G8453" i="11"/>
  <c r="F8453" i="11"/>
  <c r="E8453" i="11"/>
  <c r="D8453" i="11"/>
  <c r="G8452" i="11"/>
  <c r="F8452" i="11"/>
  <c r="E8452" i="11"/>
  <c r="D8452" i="11"/>
  <c r="G8451" i="11"/>
  <c r="F8451" i="11"/>
  <c r="E8451" i="11"/>
  <c r="D8451" i="11"/>
  <c r="G8450" i="11"/>
  <c r="F8450" i="11"/>
  <c r="E8450" i="11"/>
  <c r="D8450" i="11"/>
  <c r="G8449" i="11"/>
  <c r="F8449" i="11"/>
  <c r="E8449" i="11"/>
  <c r="D8449" i="11"/>
  <c r="G8448" i="11"/>
  <c r="F8448" i="11"/>
  <c r="E8448" i="11"/>
  <c r="D8448" i="11"/>
  <c r="G8447" i="11"/>
  <c r="F8447" i="11"/>
  <c r="E8447" i="11"/>
  <c r="D8447" i="11"/>
  <c r="G8446" i="11"/>
  <c r="F8446" i="11"/>
  <c r="E8446" i="11"/>
  <c r="D8446" i="11"/>
  <c r="G8445" i="11"/>
  <c r="F8445" i="11"/>
  <c r="E8445" i="11"/>
  <c r="D8445" i="11"/>
  <c r="G8444" i="11"/>
  <c r="F8444" i="11"/>
  <c r="E8444" i="11"/>
  <c r="D8444" i="11"/>
  <c r="G8443" i="11"/>
  <c r="F8443" i="11"/>
  <c r="E8443" i="11"/>
  <c r="D8443" i="11"/>
  <c r="G8442" i="11"/>
  <c r="F8442" i="11"/>
  <c r="E8442" i="11"/>
  <c r="D8442" i="11"/>
  <c r="G8441" i="11"/>
  <c r="F8441" i="11"/>
  <c r="E8441" i="11"/>
  <c r="D8441" i="11"/>
  <c r="G8440" i="11"/>
  <c r="F8440" i="11"/>
  <c r="E8440" i="11"/>
  <c r="D8440" i="11"/>
  <c r="G8439" i="11"/>
  <c r="F8439" i="11"/>
  <c r="E8439" i="11"/>
  <c r="D8439" i="11"/>
  <c r="G8438" i="11"/>
  <c r="F8438" i="11"/>
  <c r="E8438" i="11"/>
  <c r="D8438" i="11"/>
  <c r="G8437" i="11"/>
  <c r="F8437" i="11"/>
  <c r="E8437" i="11"/>
  <c r="D8437" i="11"/>
  <c r="G8436" i="11"/>
  <c r="F8436" i="11"/>
  <c r="E8436" i="11"/>
  <c r="D8436" i="11"/>
  <c r="G8435" i="11"/>
  <c r="F8435" i="11"/>
  <c r="E8435" i="11"/>
  <c r="D8435" i="11"/>
  <c r="G8434" i="11"/>
  <c r="F8434" i="11"/>
  <c r="E8434" i="11"/>
  <c r="D8434" i="11"/>
  <c r="G8433" i="11"/>
  <c r="F8433" i="11"/>
  <c r="E8433" i="11"/>
  <c r="D8433" i="11"/>
  <c r="G8432" i="11"/>
  <c r="F8432" i="11"/>
  <c r="E8432" i="11"/>
  <c r="D8432" i="11"/>
  <c r="G8431" i="11"/>
  <c r="F8431" i="11"/>
  <c r="E8431" i="11"/>
  <c r="D8431" i="11"/>
  <c r="G8430" i="11"/>
  <c r="F8430" i="11"/>
  <c r="E8430" i="11"/>
  <c r="D8430" i="11"/>
  <c r="G8429" i="11"/>
  <c r="F8429" i="11"/>
  <c r="E8429" i="11"/>
  <c r="D8429" i="11"/>
  <c r="G8428" i="11"/>
  <c r="F8428" i="11"/>
  <c r="E8428" i="11"/>
  <c r="D8428" i="11"/>
  <c r="G8427" i="11"/>
  <c r="F8427" i="11"/>
  <c r="E8427" i="11"/>
  <c r="D8427" i="11"/>
  <c r="G8426" i="11"/>
  <c r="F8426" i="11"/>
  <c r="E8426" i="11"/>
  <c r="D8426" i="11"/>
  <c r="G8425" i="11"/>
  <c r="F8425" i="11"/>
  <c r="E8425" i="11"/>
  <c r="D8425" i="11"/>
  <c r="G8424" i="11"/>
  <c r="F8424" i="11"/>
  <c r="E8424" i="11"/>
  <c r="D8424" i="11"/>
  <c r="G8423" i="11"/>
  <c r="F8423" i="11"/>
  <c r="E8423" i="11"/>
  <c r="D8423" i="11"/>
  <c r="G8422" i="11"/>
  <c r="F8422" i="11"/>
  <c r="E8422" i="11"/>
  <c r="D8422" i="11"/>
  <c r="G8421" i="11"/>
  <c r="F8421" i="11"/>
  <c r="E8421" i="11"/>
  <c r="D8421" i="11"/>
  <c r="G8420" i="11"/>
  <c r="F8420" i="11"/>
  <c r="E8420" i="11"/>
  <c r="D8420" i="11"/>
  <c r="G8419" i="11"/>
  <c r="F8419" i="11"/>
  <c r="E8419" i="11"/>
  <c r="D8419" i="11"/>
  <c r="G8418" i="11"/>
  <c r="F8418" i="11"/>
  <c r="E8418" i="11"/>
  <c r="D8418" i="11"/>
  <c r="G8417" i="11"/>
  <c r="F8417" i="11"/>
  <c r="E8417" i="11"/>
  <c r="D8417" i="11"/>
  <c r="G8416" i="11"/>
  <c r="F8416" i="11"/>
  <c r="E8416" i="11"/>
  <c r="D8416" i="11"/>
  <c r="G8415" i="11"/>
  <c r="F8415" i="11"/>
  <c r="E8415" i="11"/>
  <c r="D8415" i="11"/>
  <c r="G8414" i="11"/>
  <c r="F8414" i="11"/>
  <c r="E8414" i="11"/>
  <c r="D8414" i="11"/>
  <c r="G8413" i="11"/>
  <c r="F8413" i="11"/>
  <c r="E8413" i="11"/>
  <c r="D8413" i="11"/>
  <c r="G8412" i="11"/>
  <c r="F8412" i="11"/>
  <c r="E8412" i="11"/>
  <c r="D8412" i="11"/>
  <c r="G8411" i="11"/>
  <c r="F8411" i="11"/>
  <c r="E8411" i="11"/>
  <c r="D8411" i="11"/>
  <c r="G8410" i="11"/>
  <c r="F8410" i="11"/>
  <c r="E8410" i="11"/>
  <c r="D8410" i="11"/>
  <c r="G8409" i="11"/>
  <c r="F8409" i="11"/>
  <c r="E8409" i="11"/>
  <c r="D8409" i="11"/>
  <c r="G8408" i="11"/>
  <c r="F8408" i="11"/>
  <c r="E8408" i="11"/>
  <c r="D8408" i="11"/>
  <c r="G8407" i="11"/>
  <c r="F8407" i="11"/>
  <c r="E8407" i="11"/>
  <c r="D8407" i="11"/>
  <c r="G8406" i="11"/>
  <c r="F8406" i="11"/>
  <c r="E8406" i="11"/>
  <c r="D8406" i="11"/>
  <c r="G8405" i="11"/>
  <c r="F8405" i="11"/>
  <c r="E8405" i="11"/>
  <c r="D8405" i="11"/>
  <c r="G8404" i="11"/>
  <c r="F8404" i="11"/>
  <c r="E8404" i="11"/>
  <c r="D8404" i="11"/>
  <c r="G8403" i="11"/>
  <c r="F8403" i="11"/>
  <c r="E8403" i="11"/>
  <c r="D8403" i="11"/>
  <c r="G8402" i="11"/>
  <c r="F8402" i="11"/>
  <c r="E8402" i="11"/>
  <c r="D8402" i="11"/>
  <c r="G8401" i="11"/>
  <c r="F8401" i="11"/>
  <c r="E8401" i="11"/>
  <c r="D8401" i="11"/>
  <c r="G8400" i="11"/>
  <c r="F8400" i="11"/>
  <c r="E8400" i="11"/>
  <c r="D8400" i="11"/>
  <c r="G8399" i="11"/>
  <c r="F8399" i="11"/>
  <c r="E8399" i="11"/>
  <c r="D8399" i="11"/>
  <c r="G8398" i="11"/>
  <c r="F8398" i="11"/>
  <c r="E8398" i="11"/>
  <c r="D8398" i="11"/>
  <c r="G8397" i="11"/>
  <c r="F8397" i="11"/>
  <c r="E8397" i="11"/>
  <c r="D8397" i="11"/>
  <c r="G8396" i="11"/>
  <c r="F8396" i="11"/>
  <c r="E8396" i="11"/>
  <c r="D8396" i="11"/>
  <c r="G8395" i="11"/>
  <c r="F8395" i="11"/>
  <c r="E8395" i="11"/>
  <c r="D8395" i="11"/>
  <c r="G8394" i="11"/>
  <c r="F8394" i="11"/>
  <c r="E8394" i="11"/>
  <c r="D8394" i="11"/>
  <c r="G8393" i="11"/>
  <c r="F8393" i="11"/>
  <c r="E8393" i="11"/>
  <c r="D8393" i="11"/>
  <c r="G8392" i="11"/>
  <c r="F8392" i="11"/>
  <c r="E8392" i="11"/>
  <c r="D8392" i="11"/>
  <c r="G8391" i="11"/>
  <c r="F8391" i="11"/>
  <c r="E8391" i="11"/>
  <c r="D8391" i="11"/>
  <c r="G8390" i="11"/>
  <c r="F8390" i="11"/>
  <c r="E8390" i="11"/>
  <c r="D8390" i="11"/>
  <c r="G8389" i="11"/>
  <c r="F8389" i="11"/>
  <c r="E8389" i="11"/>
  <c r="D8389" i="11"/>
  <c r="G8388" i="11"/>
  <c r="F8388" i="11"/>
  <c r="E8388" i="11"/>
  <c r="D8388" i="11"/>
  <c r="G8387" i="11"/>
  <c r="F8387" i="11"/>
  <c r="E8387" i="11"/>
  <c r="D8387" i="11"/>
  <c r="G8386" i="11"/>
  <c r="F8386" i="11"/>
  <c r="E8386" i="11"/>
  <c r="D8386" i="11"/>
  <c r="G8385" i="11"/>
  <c r="F8385" i="11"/>
  <c r="E8385" i="11"/>
  <c r="D8385" i="11"/>
  <c r="G8384" i="11"/>
  <c r="F8384" i="11"/>
  <c r="E8384" i="11"/>
  <c r="D8384" i="11"/>
  <c r="G8383" i="11"/>
  <c r="F8383" i="11"/>
  <c r="E8383" i="11"/>
  <c r="D8383" i="11"/>
  <c r="G8382" i="11"/>
  <c r="F8382" i="11"/>
  <c r="E8382" i="11"/>
  <c r="D8382" i="11"/>
  <c r="G8381" i="11"/>
  <c r="F8381" i="11"/>
  <c r="E8381" i="11"/>
  <c r="D8381" i="11"/>
  <c r="G8380" i="11"/>
  <c r="F8380" i="11"/>
  <c r="E8380" i="11"/>
  <c r="D8380" i="11"/>
  <c r="G8379" i="11"/>
  <c r="F8379" i="11"/>
  <c r="E8379" i="11"/>
  <c r="D8379" i="11"/>
  <c r="G8378" i="11"/>
  <c r="F8378" i="11"/>
  <c r="E8378" i="11"/>
  <c r="D8378" i="11"/>
  <c r="G8377" i="11"/>
  <c r="F8377" i="11"/>
  <c r="E8377" i="11"/>
  <c r="D8377" i="11"/>
  <c r="G8376" i="11"/>
  <c r="F8376" i="11"/>
  <c r="E8376" i="11"/>
  <c r="D8376" i="11"/>
  <c r="G8375" i="11"/>
  <c r="F8375" i="11"/>
  <c r="E8375" i="11"/>
  <c r="D8375" i="11"/>
  <c r="G8374" i="11"/>
  <c r="F8374" i="11"/>
  <c r="E8374" i="11"/>
  <c r="D8374" i="11"/>
  <c r="G8373" i="11"/>
  <c r="F8373" i="11"/>
  <c r="E8373" i="11"/>
  <c r="D8373" i="11"/>
  <c r="G8372" i="11"/>
  <c r="F8372" i="11"/>
  <c r="E8372" i="11"/>
  <c r="D8372" i="11"/>
  <c r="G8371" i="11"/>
  <c r="F8371" i="11"/>
  <c r="E8371" i="11"/>
  <c r="D8371" i="11"/>
  <c r="G8370" i="11"/>
  <c r="F8370" i="11"/>
  <c r="E8370" i="11"/>
  <c r="D8370" i="11"/>
  <c r="G8369" i="11"/>
  <c r="F8369" i="11"/>
  <c r="E8369" i="11"/>
  <c r="D8369" i="11"/>
  <c r="G8368" i="11"/>
  <c r="F8368" i="11"/>
  <c r="E8368" i="11"/>
  <c r="D8368" i="11"/>
  <c r="G8367" i="11"/>
  <c r="F8367" i="11"/>
  <c r="E8367" i="11"/>
  <c r="D8367" i="11"/>
  <c r="G8366" i="11"/>
  <c r="F8366" i="11"/>
  <c r="E8366" i="11"/>
  <c r="D8366" i="11"/>
  <c r="G8365" i="11"/>
  <c r="F8365" i="11"/>
  <c r="E8365" i="11"/>
  <c r="D8365" i="11"/>
  <c r="G8364" i="11"/>
  <c r="F8364" i="11"/>
  <c r="E8364" i="11"/>
  <c r="D8364" i="11"/>
  <c r="G8363" i="11"/>
  <c r="F8363" i="11"/>
  <c r="E8363" i="11"/>
  <c r="D8363" i="11"/>
  <c r="G8362" i="11"/>
  <c r="F8362" i="11"/>
  <c r="E8362" i="11"/>
  <c r="D8362" i="11"/>
  <c r="G8361" i="11"/>
  <c r="F8361" i="11"/>
  <c r="E8361" i="11"/>
  <c r="D8361" i="11"/>
  <c r="G8360" i="11"/>
  <c r="F8360" i="11"/>
  <c r="E8360" i="11"/>
  <c r="D8360" i="11"/>
  <c r="G8359" i="11"/>
  <c r="F8359" i="11"/>
  <c r="E8359" i="11"/>
  <c r="D8359" i="11"/>
  <c r="G8358" i="11"/>
  <c r="F8358" i="11"/>
  <c r="E8358" i="11"/>
  <c r="D8358" i="11"/>
  <c r="G8357" i="11"/>
  <c r="F8357" i="11"/>
  <c r="E8357" i="11"/>
  <c r="D8357" i="11"/>
  <c r="G8356" i="11"/>
  <c r="F8356" i="11"/>
  <c r="E8356" i="11"/>
  <c r="D8356" i="11"/>
  <c r="G8355" i="11"/>
  <c r="F8355" i="11"/>
  <c r="E8355" i="11"/>
  <c r="D8355" i="11"/>
  <c r="G8354" i="11"/>
  <c r="F8354" i="11"/>
  <c r="E8354" i="11"/>
  <c r="D8354" i="11"/>
  <c r="G8353" i="11"/>
  <c r="F8353" i="11"/>
  <c r="E8353" i="11"/>
  <c r="D8353" i="11"/>
  <c r="G8352" i="11"/>
  <c r="F8352" i="11"/>
  <c r="E8352" i="11"/>
  <c r="D8352" i="11"/>
  <c r="G8351" i="11"/>
  <c r="F8351" i="11"/>
  <c r="E8351" i="11"/>
  <c r="D8351" i="11"/>
  <c r="G8350" i="11"/>
  <c r="F8350" i="11"/>
  <c r="E8350" i="11"/>
  <c r="D8350" i="11"/>
  <c r="G8349" i="11"/>
  <c r="F8349" i="11"/>
  <c r="E8349" i="11"/>
  <c r="D8349" i="11"/>
  <c r="G8348" i="11"/>
  <c r="F8348" i="11"/>
  <c r="E8348" i="11"/>
  <c r="D8348" i="11"/>
  <c r="G8347" i="11"/>
  <c r="F8347" i="11"/>
  <c r="E8347" i="11"/>
  <c r="D8347" i="11"/>
  <c r="G8346" i="11"/>
  <c r="F8346" i="11"/>
  <c r="E8346" i="11"/>
  <c r="D8346" i="11"/>
  <c r="G8345" i="11"/>
  <c r="F8345" i="11"/>
  <c r="E8345" i="11"/>
  <c r="D8345" i="11"/>
  <c r="G8344" i="11"/>
  <c r="F8344" i="11"/>
  <c r="E8344" i="11"/>
  <c r="D8344" i="11"/>
  <c r="G8343" i="11"/>
  <c r="F8343" i="11"/>
  <c r="E8343" i="11"/>
  <c r="D8343" i="11"/>
  <c r="G8342" i="11"/>
  <c r="F8342" i="11"/>
  <c r="E8342" i="11"/>
  <c r="D8342" i="11"/>
  <c r="G8341" i="11"/>
  <c r="F8341" i="11"/>
  <c r="E8341" i="11"/>
  <c r="D8341" i="11"/>
  <c r="G8340" i="11"/>
  <c r="F8340" i="11"/>
  <c r="E8340" i="11"/>
  <c r="D8340" i="11"/>
  <c r="G8339" i="11"/>
  <c r="F8339" i="11"/>
  <c r="E8339" i="11"/>
  <c r="D8339" i="11"/>
  <c r="G8338" i="11"/>
  <c r="F8338" i="11"/>
  <c r="E8338" i="11"/>
  <c r="D8338" i="11"/>
  <c r="G8337" i="11"/>
  <c r="F8337" i="11"/>
  <c r="E8337" i="11"/>
  <c r="D8337" i="11"/>
  <c r="G8336" i="11"/>
  <c r="F8336" i="11"/>
  <c r="E8336" i="11"/>
  <c r="D8336" i="11"/>
  <c r="G8335" i="11"/>
  <c r="F8335" i="11"/>
  <c r="E8335" i="11"/>
  <c r="D8335" i="11"/>
  <c r="G8334" i="11"/>
  <c r="F8334" i="11"/>
  <c r="E8334" i="11"/>
  <c r="D8334" i="11"/>
  <c r="G8333" i="11"/>
  <c r="F8333" i="11"/>
  <c r="E8333" i="11"/>
  <c r="D8333" i="11"/>
  <c r="G8332" i="11"/>
  <c r="F8332" i="11"/>
  <c r="E8332" i="11"/>
  <c r="D8332" i="11"/>
  <c r="G8331" i="11"/>
  <c r="F8331" i="11"/>
  <c r="E8331" i="11"/>
  <c r="D8331" i="11"/>
  <c r="G8330" i="11"/>
  <c r="F8330" i="11"/>
  <c r="E8330" i="11"/>
  <c r="D8330" i="11"/>
  <c r="G8329" i="11"/>
  <c r="F8329" i="11"/>
  <c r="E8329" i="11"/>
  <c r="D8329" i="11"/>
  <c r="G8328" i="11"/>
  <c r="F8328" i="11"/>
  <c r="E8328" i="11"/>
  <c r="D8328" i="11"/>
  <c r="G8327" i="11"/>
  <c r="F8327" i="11"/>
  <c r="E8327" i="11"/>
  <c r="D8327" i="11"/>
  <c r="G8326" i="11"/>
  <c r="F8326" i="11"/>
  <c r="E8326" i="11"/>
  <c r="D8326" i="11"/>
  <c r="G8325" i="11"/>
  <c r="F8325" i="11"/>
  <c r="E8325" i="11"/>
  <c r="D8325" i="11"/>
  <c r="G8324" i="11"/>
  <c r="F8324" i="11"/>
  <c r="E8324" i="11"/>
  <c r="D8324" i="11"/>
  <c r="G8323" i="11"/>
  <c r="F8323" i="11"/>
  <c r="E8323" i="11"/>
  <c r="D8323" i="11"/>
  <c r="G8322" i="11"/>
  <c r="F8322" i="11"/>
  <c r="E8322" i="11"/>
  <c r="D8322" i="11"/>
  <c r="G8321" i="11"/>
  <c r="F8321" i="11"/>
  <c r="E8321" i="11"/>
  <c r="D8321" i="11"/>
  <c r="G8320" i="11"/>
  <c r="F8320" i="11"/>
  <c r="E8320" i="11"/>
  <c r="D8320" i="11"/>
  <c r="G8319" i="11"/>
  <c r="F8319" i="11"/>
  <c r="E8319" i="11"/>
  <c r="D8319" i="11"/>
  <c r="G8318" i="11"/>
  <c r="F8318" i="11"/>
  <c r="E8318" i="11"/>
  <c r="D8318" i="11"/>
  <c r="G8317" i="11"/>
  <c r="F8317" i="11"/>
  <c r="E8317" i="11"/>
  <c r="D8317" i="11"/>
  <c r="G8316" i="11"/>
  <c r="F8316" i="11"/>
  <c r="E8316" i="11"/>
  <c r="D8316" i="11"/>
  <c r="G8315" i="11"/>
  <c r="F8315" i="11"/>
  <c r="E8315" i="11"/>
  <c r="D8315" i="11"/>
  <c r="G8314" i="11"/>
  <c r="F8314" i="11"/>
  <c r="E8314" i="11"/>
  <c r="D8314" i="11"/>
  <c r="G8313" i="11"/>
  <c r="F8313" i="11"/>
  <c r="E8313" i="11"/>
  <c r="D8313" i="11"/>
  <c r="G8312" i="11"/>
  <c r="F8312" i="11"/>
  <c r="E8312" i="11"/>
  <c r="D8312" i="11"/>
  <c r="G8311" i="11"/>
  <c r="F8311" i="11"/>
  <c r="E8311" i="11"/>
  <c r="D8311" i="11"/>
  <c r="G8310" i="11"/>
  <c r="F8310" i="11"/>
  <c r="E8310" i="11"/>
  <c r="D8310" i="11"/>
  <c r="G8309" i="11"/>
  <c r="F8309" i="11"/>
  <c r="E8309" i="11"/>
  <c r="D8309" i="11"/>
  <c r="G8308" i="11"/>
  <c r="F8308" i="11"/>
  <c r="E8308" i="11"/>
  <c r="D8308" i="11"/>
  <c r="G8307" i="11"/>
  <c r="F8307" i="11"/>
  <c r="E8307" i="11"/>
  <c r="D8307" i="11"/>
  <c r="G8306" i="11"/>
  <c r="F8306" i="11"/>
  <c r="E8306" i="11"/>
  <c r="D8306" i="11"/>
  <c r="G8305" i="11"/>
  <c r="F8305" i="11"/>
  <c r="E8305" i="11"/>
  <c r="D8305" i="11"/>
  <c r="G8304" i="11"/>
  <c r="F8304" i="11"/>
  <c r="E8304" i="11"/>
  <c r="D8304" i="11"/>
  <c r="G8303" i="11"/>
  <c r="F8303" i="11"/>
  <c r="E8303" i="11"/>
  <c r="D8303" i="11"/>
  <c r="G8302" i="11"/>
  <c r="F8302" i="11"/>
  <c r="E8302" i="11"/>
  <c r="D8302" i="11"/>
  <c r="G8301" i="11"/>
  <c r="F8301" i="11"/>
  <c r="E8301" i="11"/>
  <c r="D8301" i="11"/>
  <c r="G8300" i="11"/>
  <c r="F8300" i="11"/>
  <c r="E8300" i="11"/>
  <c r="D8300" i="11"/>
  <c r="G8299" i="11"/>
  <c r="F8299" i="11"/>
  <c r="E8299" i="11"/>
  <c r="D8299" i="11"/>
  <c r="G8298" i="11"/>
  <c r="F8298" i="11"/>
  <c r="E8298" i="11"/>
  <c r="D8298" i="11"/>
  <c r="G8297" i="11"/>
  <c r="F8297" i="11"/>
  <c r="E8297" i="11"/>
  <c r="D8297" i="11"/>
  <c r="G8296" i="11"/>
  <c r="F8296" i="11"/>
  <c r="E8296" i="11"/>
  <c r="D8296" i="11"/>
  <c r="G8295" i="11"/>
  <c r="F8295" i="11"/>
  <c r="E8295" i="11"/>
  <c r="D8295" i="11"/>
  <c r="G8294" i="11"/>
  <c r="F8294" i="11"/>
  <c r="E8294" i="11"/>
  <c r="D8294" i="11"/>
  <c r="G8293" i="11"/>
  <c r="F8293" i="11"/>
  <c r="E8293" i="11"/>
  <c r="D8293" i="11"/>
  <c r="G8292" i="11"/>
  <c r="F8292" i="11"/>
  <c r="E8292" i="11"/>
  <c r="D8292" i="11"/>
  <c r="G8291" i="11"/>
  <c r="F8291" i="11"/>
  <c r="E8291" i="11"/>
  <c r="D8291" i="11"/>
  <c r="G8290" i="11"/>
  <c r="F8290" i="11"/>
  <c r="E8290" i="11"/>
  <c r="D8290" i="11"/>
  <c r="G8289" i="11"/>
  <c r="F8289" i="11"/>
  <c r="E8289" i="11"/>
  <c r="D8289" i="11"/>
  <c r="G8288" i="11"/>
  <c r="F8288" i="11"/>
  <c r="E8288" i="11"/>
  <c r="D8288" i="11"/>
  <c r="G8287" i="11"/>
  <c r="F8287" i="11"/>
  <c r="E8287" i="11"/>
  <c r="D8287" i="11"/>
  <c r="G8286" i="11"/>
  <c r="F8286" i="11"/>
  <c r="E8286" i="11"/>
  <c r="D8286" i="11"/>
  <c r="G8285" i="11"/>
  <c r="F8285" i="11"/>
  <c r="E8285" i="11"/>
  <c r="D8285" i="11"/>
  <c r="G8284" i="11"/>
  <c r="F8284" i="11"/>
  <c r="E8284" i="11"/>
  <c r="D8284" i="11"/>
  <c r="G8283" i="11"/>
  <c r="F8283" i="11"/>
  <c r="E8283" i="11"/>
  <c r="D8283" i="11"/>
  <c r="G8282" i="11"/>
  <c r="F8282" i="11"/>
  <c r="E8282" i="11"/>
  <c r="D8282" i="11"/>
  <c r="G8281" i="11"/>
  <c r="F8281" i="11"/>
  <c r="E8281" i="11"/>
  <c r="D8281" i="11"/>
  <c r="G8280" i="11"/>
  <c r="F8280" i="11"/>
  <c r="E8280" i="11"/>
  <c r="D8280" i="11"/>
  <c r="G8279" i="11"/>
  <c r="F8279" i="11"/>
  <c r="E8279" i="11"/>
  <c r="D8279" i="11"/>
  <c r="G8278" i="11"/>
  <c r="F8278" i="11"/>
  <c r="E8278" i="11"/>
  <c r="D8278" i="11"/>
  <c r="G8277" i="11"/>
  <c r="F8277" i="11"/>
  <c r="E8277" i="11"/>
  <c r="D8277" i="11"/>
  <c r="G8276" i="11"/>
  <c r="F8276" i="11"/>
  <c r="E8276" i="11"/>
  <c r="D8276" i="11"/>
  <c r="G8275" i="11"/>
  <c r="F8275" i="11"/>
  <c r="E8275" i="11"/>
  <c r="D8275" i="11"/>
  <c r="G8274" i="11"/>
  <c r="F8274" i="11"/>
  <c r="E8274" i="11"/>
  <c r="D8274" i="11"/>
  <c r="G8273" i="11"/>
  <c r="F8273" i="11"/>
  <c r="E8273" i="11"/>
  <c r="D8273" i="11"/>
  <c r="G8272" i="11"/>
  <c r="F8272" i="11"/>
  <c r="E8272" i="11"/>
  <c r="D8272" i="11"/>
  <c r="G8271" i="11"/>
  <c r="F8271" i="11"/>
  <c r="E8271" i="11"/>
  <c r="D8271" i="11"/>
  <c r="G8270" i="11"/>
  <c r="F8270" i="11"/>
  <c r="E8270" i="11"/>
  <c r="D8270" i="11"/>
  <c r="G8269" i="11"/>
  <c r="F8269" i="11"/>
  <c r="E8269" i="11"/>
  <c r="D8269" i="11"/>
  <c r="G8268" i="11"/>
  <c r="F8268" i="11"/>
  <c r="E8268" i="11"/>
  <c r="D8268" i="11"/>
  <c r="G8267" i="11"/>
  <c r="F8267" i="11"/>
  <c r="E8267" i="11"/>
  <c r="D8267" i="11"/>
  <c r="G8266" i="11"/>
  <c r="F8266" i="11"/>
  <c r="E8266" i="11"/>
  <c r="D8266" i="11"/>
  <c r="G8265" i="11"/>
  <c r="F8265" i="11"/>
  <c r="E8265" i="11"/>
  <c r="D8265" i="11"/>
  <c r="G8264" i="11"/>
  <c r="F8264" i="11"/>
  <c r="E8264" i="11"/>
  <c r="D8264" i="11"/>
  <c r="G8263" i="11"/>
  <c r="F8263" i="11"/>
  <c r="E8263" i="11"/>
  <c r="D8263" i="11"/>
  <c r="G8262" i="11"/>
  <c r="F8262" i="11"/>
  <c r="E8262" i="11"/>
  <c r="D8262" i="11"/>
  <c r="G8261" i="11"/>
  <c r="F8261" i="11"/>
  <c r="E8261" i="11"/>
  <c r="D8261" i="11"/>
  <c r="G8260" i="11"/>
  <c r="F8260" i="11"/>
  <c r="E8260" i="11"/>
  <c r="D8260" i="11"/>
  <c r="G8259" i="11"/>
  <c r="F8259" i="11"/>
  <c r="E8259" i="11"/>
  <c r="D8259" i="11"/>
  <c r="G8258" i="11"/>
  <c r="F8258" i="11"/>
  <c r="E8258" i="11"/>
  <c r="D8258" i="11"/>
  <c r="G8257" i="11"/>
  <c r="F8257" i="11"/>
  <c r="E8257" i="11"/>
  <c r="D8257" i="11"/>
  <c r="G8256" i="11"/>
  <c r="F8256" i="11"/>
  <c r="E8256" i="11"/>
  <c r="D8256" i="11"/>
  <c r="G8255" i="11"/>
  <c r="F8255" i="11"/>
  <c r="E8255" i="11"/>
  <c r="D8255" i="11"/>
  <c r="G8254" i="11"/>
  <c r="F8254" i="11"/>
  <c r="E8254" i="11"/>
  <c r="D8254" i="11"/>
  <c r="G8253" i="11"/>
  <c r="F8253" i="11"/>
  <c r="E8253" i="11"/>
  <c r="D8253" i="11"/>
  <c r="G8252" i="11"/>
  <c r="F8252" i="11"/>
  <c r="E8252" i="11"/>
  <c r="D8252" i="11"/>
  <c r="G8251" i="11"/>
  <c r="F8251" i="11"/>
  <c r="E8251" i="11"/>
  <c r="D8251" i="11"/>
  <c r="G8250" i="11"/>
  <c r="F8250" i="11"/>
  <c r="E8250" i="11"/>
  <c r="D8250" i="11"/>
  <c r="G8249" i="11"/>
  <c r="F8249" i="11"/>
  <c r="E8249" i="11"/>
  <c r="D8249" i="11"/>
  <c r="G8248" i="11"/>
  <c r="F8248" i="11"/>
  <c r="E8248" i="11"/>
  <c r="D8248" i="11"/>
  <c r="G8247" i="11"/>
  <c r="F8247" i="11"/>
  <c r="E8247" i="11"/>
  <c r="D8247" i="11"/>
  <c r="G8246" i="11"/>
  <c r="F8246" i="11"/>
  <c r="E8246" i="11"/>
  <c r="D8246" i="11"/>
  <c r="G8245" i="11"/>
  <c r="F8245" i="11"/>
  <c r="E8245" i="11"/>
  <c r="D8245" i="11"/>
  <c r="G8244" i="11"/>
  <c r="F8244" i="11"/>
  <c r="E8244" i="11"/>
  <c r="D8244" i="11"/>
  <c r="G8243" i="11"/>
  <c r="F8243" i="11"/>
  <c r="E8243" i="11"/>
  <c r="D8243" i="11"/>
  <c r="G8242" i="11"/>
  <c r="F8242" i="11"/>
  <c r="E8242" i="11"/>
  <c r="D8242" i="11"/>
  <c r="G8241" i="11"/>
  <c r="F8241" i="11"/>
  <c r="E8241" i="11"/>
  <c r="D8241" i="11"/>
  <c r="G8240" i="11"/>
  <c r="F8240" i="11"/>
  <c r="E8240" i="11"/>
  <c r="D8240" i="11"/>
  <c r="G8239" i="11"/>
  <c r="F8239" i="11"/>
  <c r="E8239" i="11"/>
  <c r="D8239" i="11"/>
  <c r="G8238" i="11"/>
  <c r="F8238" i="11"/>
  <c r="E8238" i="11"/>
  <c r="D8238" i="11"/>
  <c r="G8237" i="11"/>
  <c r="F8237" i="11"/>
  <c r="E8237" i="11"/>
  <c r="D8237" i="11"/>
  <c r="G8236" i="11"/>
  <c r="F8236" i="11"/>
  <c r="E8236" i="11"/>
  <c r="D8236" i="11"/>
  <c r="G8235" i="11"/>
  <c r="F8235" i="11"/>
  <c r="E8235" i="11"/>
  <c r="D8235" i="11"/>
  <c r="G8234" i="11"/>
  <c r="F8234" i="11"/>
  <c r="E8234" i="11"/>
  <c r="D8234" i="11"/>
  <c r="G8233" i="11"/>
  <c r="F8233" i="11"/>
  <c r="E8233" i="11"/>
  <c r="D8233" i="11"/>
  <c r="G8232" i="11"/>
  <c r="F8232" i="11"/>
  <c r="E8232" i="11"/>
  <c r="D8232" i="11"/>
  <c r="G8231" i="11"/>
  <c r="F8231" i="11"/>
  <c r="E8231" i="11"/>
  <c r="D8231" i="11"/>
  <c r="G8230" i="11"/>
  <c r="F8230" i="11"/>
  <c r="E8230" i="11"/>
  <c r="D8230" i="11"/>
  <c r="G8229" i="11"/>
  <c r="F8229" i="11"/>
  <c r="E8229" i="11"/>
  <c r="D8229" i="11"/>
  <c r="G8228" i="11"/>
  <c r="F8228" i="11"/>
  <c r="E8228" i="11"/>
  <c r="D8228" i="11"/>
  <c r="G8227" i="11"/>
  <c r="F8227" i="11"/>
  <c r="E8227" i="11"/>
  <c r="D8227" i="11"/>
  <c r="G8226" i="11"/>
  <c r="F8226" i="11"/>
  <c r="E8226" i="11"/>
  <c r="D8226" i="11"/>
  <c r="G8225" i="11"/>
  <c r="F8225" i="11"/>
  <c r="E8225" i="11"/>
  <c r="D8225" i="11"/>
  <c r="G8224" i="11"/>
  <c r="F8224" i="11"/>
  <c r="E8224" i="11"/>
  <c r="D8224" i="11"/>
  <c r="G8223" i="11"/>
  <c r="F8223" i="11"/>
  <c r="E8223" i="11"/>
  <c r="D8223" i="11"/>
  <c r="G8222" i="11"/>
  <c r="F8222" i="11"/>
  <c r="E8222" i="11"/>
  <c r="D8222" i="11"/>
  <c r="G8221" i="11"/>
  <c r="F8221" i="11"/>
  <c r="E8221" i="11"/>
  <c r="D8221" i="11"/>
  <c r="G8220" i="11"/>
  <c r="F8220" i="11"/>
  <c r="E8220" i="11"/>
  <c r="D8220" i="11"/>
  <c r="G8219" i="11"/>
  <c r="F8219" i="11"/>
  <c r="E8219" i="11"/>
  <c r="D8219" i="11"/>
  <c r="G8218" i="11"/>
  <c r="F8218" i="11"/>
  <c r="E8218" i="11"/>
  <c r="D8218" i="11"/>
  <c r="G8217" i="11"/>
  <c r="F8217" i="11"/>
  <c r="E8217" i="11"/>
  <c r="D8217" i="11"/>
  <c r="G8216" i="11"/>
  <c r="F8216" i="11"/>
  <c r="E8216" i="11"/>
  <c r="D8216" i="11"/>
  <c r="G8215" i="11"/>
  <c r="F8215" i="11"/>
  <c r="E8215" i="11"/>
  <c r="D8215" i="11"/>
  <c r="G8214" i="11"/>
  <c r="F8214" i="11"/>
  <c r="E8214" i="11"/>
  <c r="D8214" i="11"/>
  <c r="G8213" i="11"/>
  <c r="F8213" i="11"/>
  <c r="E8213" i="11"/>
  <c r="D8213" i="11"/>
  <c r="G8212" i="11"/>
  <c r="F8212" i="11"/>
  <c r="E8212" i="11"/>
  <c r="D8212" i="11"/>
  <c r="G8211" i="11"/>
  <c r="F8211" i="11"/>
  <c r="E8211" i="11"/>
  <c r="D8211" i="11"/>
  <c r="G8210" i="11"/>
  <c r="F8210" i="11"/>
  <c r="E8210" i="11"/>
  <c r="D8210" i="11"/>
  <c r="G8209" i="11"/>
  <c r="F8209" i="11"/>
  <c r="E8209" i="11"/>
  <c r="D8209" i="11"/>
  <c r="G8208" i="11"/>
  <c r="F8208" i="11"/>
  <c r="E8208" i="11"/>
  <c r="D8208" i="11"/>
  <c r="G8207" i="11"/>
  <c r="F8207" i="11"/>
  <c r="E8207" i="11"/>
  <c r="D8207" i="11"/>
  <c r="G8206" i="11"/>
  <c r="F8206" i="11"/>
  <c r="E8206" i="11"/>
  <c r="D8206" i="11"/>
  <c r="G8205" i="11"/>
  <c r="F8205" i="11"/>
  <c r="E8205" i="11"/>
  <c r="D8205" i="11"/>
  <c r="G8204" i="11"/>
  <c r="F8204" i="11"/>
  <c r="E8204" i="11"/>
  <c r="D8204" i="11"/>
  <c r="G8203" i="11"/>
  <c r="F8203" i="11"/>
  <c r="E8203" i="11"/>
  <c r="D8203" i="11"/>
  <c r="G8202" i="11"/>
  <c r="F8202" i="11"/>
  <c r="E8202" i="11"/>
  <c r="D8202" i="11"/>
  <c r="G8201" i="11"/>
  <c r="F8201" i="11"/>
  <c r="E8201" i="11"/>
  <c r="D8201" i="11"/>
  <c r="G8200" i="11"/>
  <c r="F8200" i="11"/>
  <c r="E8200" i="11"/>
  <c r="D8200" i="11"/>
  <c r="G8199" i="11"/>
  <c r="F8199" i="11"/>
  <c r="E8199" i="11"/>
  <c r="D8199" i="11"/>
  <c r="G8198" i="11"/>
  <c r="F8198" i="11"/>
  <c r="E8198" i="11"/>
  <c r="D8198" i="11"/>
  <c r="G8197" i="11"/>
  <c r="F8197" i="11"/>
  <c r="E8197" i="11"/>
  <c r="D8197" i="11"/>
  <c r="G8196" i="11"/>
  <c r="F8196" i="11"/>
  <c r="E8196" i="11"/>
  <c r="D8196" i="11"/>
  <c r="G8195" i="11"/>
  <c r="F8195" i="11"/>
  <c r="E8195" i="11"/>
  <c r="D8195" i="11"/>
  <c r="G8194" i="11"/>
  <c r="F8194" i="11"/>
  <c r="E8194" i="11"/>
  <c r="D8194" i="11"/>
  <c r="G8193" i="11"/>
  <c r="F8193" i="11"/>
  <c r="E8193" i="11"/>
  <c r="D8193" i="11"/>
  <c r="G8192" i="11"/>
  <c r="F8192" i="11"/>
  <c r="E8192" i="11"/>
  <c r="D8192" i="11"/>
  <c r="G8191" i="11"/>
  <c r="F8191" i="11"/>
  <c r="E8191" i="11"/>
  <c r="D8191" i="11"/>
  <c r="G8190" i="11"/>
  <c r="F8190" i="11"/>
  <c r="E8190" i="11"/>
  <c r="D8190" i="11"/>
  <c r="G8189" i="11"/>
  <c r="F8189" i="11"/>
  <c r="E8189" i="11"/>
  <c r="D8189" i="11"/>
  <c r="G8188" i="11"/>
  <c r="F8188" i="11"/>
  <c r="E8188" i="11"/>
  <c r="D8188" i="11"/>
  <c r="G8187" i="11"/>
  <c r="F8187" i="11"/>
  <c r="E8187" i="11"/>
  <c r="D8187" i="11"/>
  <c r="G8186" i="11"/>
  <c r="F8186" i="11"/>
  <c r="E8186" i="11"/>
  <c r="D8186" i="11"/>
  <c r="G8185" i="11"/>
  <c r="F8185" i="11"/>
  <c r="E8185" i="11"/>
  <c r="D8185" i="11"/>
  <c r="G8184" i="11"/>
  <c r="F8184" i="11"/>
  <c r="E8184" i="11"/>
  <c r="D8184" i="11"/>
  <c r="G8183" i="11"/>
  <c r="F8183" i="11"/>
  <c r="E8183" i="11"/>
  <c r="D8183" i="11"/>
  <c r="G8182" i="11"/>
  <c r="F8182" i="11"/>
  <c r="E8182" i="11"/>
  <c r="D8182" i="11"/>
  <c r="G8181" i="11"/>
  <c r="F8181" i="11"/>
  <c r="E8181" i="11"/>
  <c r="D8181" i="11"/>
  <c r="G8180" i="11"/>
  <c r="F8180" i="11"/>
  <c r="E8180" i="11"/>
  <c r="D8180" i="11"/>
  <c r="G8179" i="11"/>
  <c r="F8179" i="11"/>
  <c r="E8179" i="11"/>
  <c r="D8179" i="11"/>
  <c r="G8178" i="11"/>
  <c r="F8178" i="11"/>
  <c r="E8178" i="11"/>
  <c r="D8178" i="11"/>
  <c r="G8177" i="11"/>
  <c r="F8177" i="11"/>
  <c r="E8177" i="11"/>
  <c r="D8177" i="11"/>
  <c r="G8176" i="11"/>
  <c r="F8176" i="11"/>
  <c r="E8176" i="11"/>
  <c r="D8176" i="11"/>
  <c r="G8175" i="11"/>
  <c r="F8175" i="11"/>
  <c r="E8175" i="11"/>
  <c r="D8175" i="11"/>
  <c r="G8174" i="11"/>
  <c r="F8174" i="11"/>
  <c r="E8174" i="11"/>
  <c r="D8174" i="11"/>
  <c r="G8173" i="11"/>
  <c r="F8173" i="11"/>
  <c r="E8173" i="11"/>
  <c r="D8173" i="11"/>
  <c r="G8172" i="11"/>
  <c r="F8172" i="11"/>
  <c r="E8172" i="11"/>
  <c r="D8172" i="11"/>
  <c r="G8171" i="11"/>
  <c r="F8171" i="11"/>
  <c r="E8171" i="11"/>
  <c r="D8171" i="11"/>
  <c r="G8170" i="11"/>
  <c r="F8170" i="11"/>
  <c r="E8170" i="11"/>
  <c r="D8170" i="11"/>
  <c r="G8169" i="11"/>
  <c r="F8169" i="11"/>
  <c r="E8169" i="11"/>
  <c r="D8169" i="11"/>
  <c r="G8168" i="11"/>
  <c r="F8168" i="11"/>
  <c r="E8168" i="11"/>
  <c r="D8168" i="11"/>
  <c r="G8167" i="11"/>
  <c r="F8167" i="11"/>
  <c r="E8167" i="11"/>
  <c r="D8167" i="11"/>
  <c r="G8166" i="11"/>
  <c r="F8166" i="11"/>
  <c r="E8166" i="11"/>
  <c r="D8166" i="11"/>
  <c r="G8165" i="11"/>
  <c r="F8165" i="11"/>
  <c r="E8165" i="11"/>
  <c r="D8165" i="11"/>
  <c r="G8164" i="11"/>
  <c r="F8164" i="11"/>
  <c r="E8164" i="11"/>
  <c r="D8164" i="11"/>
  <c r="G8163" i="11"/>
  <c r="F8163" i="11"/>
  <c r="E8163" i="11"/>
  <c r="D8163" i="11"/>
  <c r="G8162" i="11"/>
  <c r="F8162" i="11"/>
  <c r="E8162" i="11"/>
  <c r="D8162" i="11"/>
  <c r="G8161" i="11"/>
  <c r="F8161" i="11"/>
  <c r="E8161" i="11"/>
  <c r="D8161" i="11"/>
  <c r="G8160" i="11"/>
  <c r="F8160" i="11"/>
  <c r="E8160" i="11"/>
  <c r="D8160" i="11"/>
  <c r="G8159" i="11"/>
  <c r="F8159" i="11"/>
  <c r="E8159" i="11"/>
  <c r="D8159" i="11"/>
  <c r="G8158" i="11"/>
  <c r="F8158" i="11"/>
  <c r="E8158" i="11"/>
  <c r="D8158" i="11"/>
  <c r="G8157" i="11"/>
  <c r="F8157" i="11"/>
  <c r="E8157" i="11"/>
  <c r="D8157" i="11"/>
  <c r="G8156" i="11"/>
  <c r="F8156" i="11"/>
  <c r="E8156" i="11"/>
  <c r="D8156" i="11"/>
  <c r="G8155" i="11"/>
  <c r="F8155" i="11"/>
  <c r="E8155" i="11"/>
  <c r="D8155" i="11"/>
  <c r="G8154" i="11"/>
  <c r="F8154" i="11"/>
  <c r="E8154" i="11"/>
  <c r="D8154" i="11"/>
  <c r="G8153" i="11"/>
  <c r="F8153" i="11"/>
  <c r="E8153" i="11"/>
  <c r="D8153" i="11"/>
  <c r="G8152" i="11"/>
  <c r="F8152" i="11"/>
  <c r="E8152" i="11"/>
  <c r="D8152" i="11"/>
  <c r="G8151" i="11"/>
  <c r="F8151" i="11"/>
  <c r="E8151" i="11"/>
  <c r="D8151" i="11"/>
  <c r="G8150" i="11"/>
  <c r="F8150" i="11"/>
  <c r="E8150" i="11"/>
  <c r="D8150" i="11"/>
  <c r="G8149" i="11"/>
  <c r="F8149" i="11"/>
  <c r="E8149" i="11"/>
  <c r="D8149" i="11"/>
  <c r="G8148" i="11"/>
  <c r="F8148" i="11"/>
  <c r="E8148" i="11"/>
  <c r="D8148" i="11"/>
  <c r="G8147" i="11"/>
  <c r="F8147" i="11"/>
  <c r="E8147" i="11"/>
  <c r="D8147" i="11"/>
  <c r="G8146" i="11"/>
  <c r="F8146" i="11"/>
  <c r="E8146" i="11"/>
  <c r="D8146" i="11"/>
  <c r="G8145" i="11"/>
  <c r="F8145" i="11"/>
  <c r="E8145" i="11"/>
  <c r="D8145" i="11"/>
  <c r="G8144" i="11"/>
  <c r="F8144" i="11"/>
  <c r="E8144" i="11"/>
  <c r="D8144" i="11"/>
  <c r="G8143" i="11"/>
  <c r="F8143" i="11"/>
  <c r="E8143" i="11"/>
  <c r="D8143" i="11"/>
  <c r="G8142" i="11"/>
  <c r="F8142" i="11"/>
  <c r="E8142" i="11"/>
  <c r="D8142" i="11"/>
  <c r="G8141" i="11"/>
  <c r="F8141" i="11"/>
  <c r="E8141" i="11"/>
  <c r="D8141" i="11"/>
  <c r="G8140" i="11"/>
  <c r="F8140" i="11"/>
  <c r="E8140" i="11"/>
  <c r="D8140" i="11"/>
  <c r="G8139" i="11"/>
  <c r="F8139" i="11"/>
  <c r="E8139" i="11"/>
  <c r="D8139" i="11"/>
  <c r="G8138" i="11"/>
  <c r="F8138" i="11"/>
  <c r="E8138" i="11"/>
  <c r="D8138" i="11"/>
  <c r="G8137" i="11"/>
  <c r="F8137" i="11"/>
  <c r="E8137" i="11"/>
  <c r="D8137" i="11"/>
  <c r="G8136" i="11"/>
  <c r="F8136" i="11"/>
  <c r="E8136" i="11"/>
  <c r="D8136" i="11"/>
  <c r="G8135" i="11"/>
  <c r="F8135" i="11"/>
  <c r="E8135" i="11"/>
  <c r="D8135" i="11"/>
  <c r="G8134" i="11"/>
  <c r="F8134" i="11"/>
  <c r="E8134" i="11"/>
  <c r="D8134" i="11"/>
  <c r="G8133" i="11"/>
  <c r="F8133" i="11"/>
  <c r="E8133" i="11"/>
  <c r="D8133" i="11"/>
  <c r="G8132" i="11"/>
  <c r="F8132" i="11"/>
  <c r="E8132" i="11"/>
  <c r="D8132" i="11"/>
  <c r="G8131" i="11"/>
  <c r="F8131" i="11"/>
  <c r="E8131" i="11"/>
  <c r="D8131" i="11"/>
  <c r="G8130" i="11"/>
  <c r="F8130" i="11"/>
  <c r="E8130" i="11"/>
  <c r="D8130" i="11"/>
  <c r="G8129" i="11"/>
  <c r="F8129" i="11"/>
  <c r="E8129" i="11"/>
  <c r="D8129" i="11"/>
  <c r="G8128" i="11"/>
  <c r="F8128" i="11"/>
  <c r="E8128" i="11"/>
  <c r="D8128" i="11"/>
  <c r="G8127" i="11"/>
  <c r="F8127" i="11"/>
  <c r="E8127" i="11"/>
  <c r="D8127" i="11"/>
  <c r="G8126" i="11"/>
  <c r="F8126" i="11"/>
  <c r="E8126" i="11"/>
  <c r="D8126" i="11"/>
  <c r="G8125" i="11"/>
  <c r="F8125" i="11"/>
  <c r="E8125" i="11"/>
  <c r="D8125" i="11"/>
  <c r="G8124" i="11"/>
  <c r="F8124" i="11"/>
  <c r="E8124" i="11"/>
  <c r="D8124" i="11"/>
  <c r="G8123" i="11"/>
  <c r="F8123" i="11"/>
  <c r="E8123" i="11"/>
  <c r="D8123" i="11"/>
  <c r="G8122" i="11"/>
  <c r="F8122" i="11"/>
  <c r="E8122" i="11"/>
  <c r="D8122" i="11"/>
  <c r="G8121" i="11"/>
  <c r="F8121" i="11"/>
  <c r="E8121" i="11"/>
  <c r="D8121" i="11"/>
  <c r="G8120" i="11"/>
  <c r="F8120" i="11"/>
  <c r="E8120" i="11"/>
  <c r="D8120" i="11"/>
  <c r="G8119" i="11"/>
  <c r="F8119" i="11"/>
  <c r="E8119" i="11"/>
  <c r="D8119" i="11"/>
  <c r="G8118" i="11"/>
  <c r="F8118" i="11"/>
  <c r="E8118" i="11"/>
  <c r="D8118" i="11"/>
  <c r="G8117" i="11"/>
  <c r="F8117" i="11"/>
  <c r="E8117" i="11"/>
  <c r="D8117" i="11"/>
  <c r="G8116" i="11"/>
  <c r="F8116" i="11"/>
  <c r="E8116" i="11"/>
  <c r="D8116" i="11"/>
  <c r="G8115" i="11"/>
  <c r="F8115" i="11"/>
  <c r="E8115" i="11"/>
  <c r="D8115" i="11"/>
  <c r="G8114" i="11"/>
  <c r="F8114" i="11"/>
  <c r="E8114" i="11"/>
  <c r="D8114" i="11"/>
  <c r="G8113" i="11"/>
  <c r="F8113" i="11"/>
  <c r="E8113" i="11"/>
  <c r="D8113" i="11"/>
  <c r="G8112" i="11"/>
  <c r="F8112" i="11"/>
  <c r="E8112" i="11"/>
  <c r="D8112" i="11"/>
  <c r="G8111" i="11"/>
  <c r="F8111" i="11"/>
  <c r="E8111" i="11"/>
  <c r="D8111" i="11"/>
  <c r="G8110" i="11"/>
  <c r="F8110" i="11"/>
  <c r="E8110" i="11"/>
  <c r="D8110" i="11"/>
  <c r="G8109" i="11"/>
  <c r="F8109" i="11"/>
  <c r="E8109" i="11"/>
  <c r="D8109" i="11"/>
  <c r="G8108" i="11"/>
  <c r="F8108" i="11"/>
  <c r="E8108" i="11"/>
  <c r="D8108" i="11"/>
  <c r="G8107" i="11"/>
  <c r="F8107" i="11"/>
  <c r="E8107" i="11"/>
  <c r="D8107" i="11"/>
  <c r="G8106" i="11"/>
  <c r="F8106" i="11"/>
  <c r="E8106" i="11"/>
  <c r="D8106" i="11"/>
  <c r="G8105" i="11"/>
  <c r="F8105" i="11"/>
  <c r="E8105" i="11"/>
  <c r="D8105" i="11"/>
  <c r="G8104" i="11"/>
  <c r="F8104" i="11"/>
  <c r="E8104" i="11"/>
  <c r="D8104" i="11"/>
  <c r="G8103" i="11"/>
  <c r="F8103" i="11"/>
  <c r="E8103" i="11"/>
  <c r="D8103" i="11"/>
  <c r="G8102" i="11"/>
  <c r="F8102" i="11"/>
  <c r="E8102" i="11"/>
  <c r="D8102" i="11"/>
  <c r="G8101" i="11"/>
  <c r="F8101" i="11"/>
  <c r="E8101" i="11"/>
  <c r="D8101" i="11"/>
  <c r="G8100" i="11"/>
  <c r="F8100" i="11"/>
  <c r="E8100" i="11"/>
  <c r="D8100" i="11"/>
  <c r="G8099" i="11"/>
  <c r="F8099" i="11"/>
  <c r="E8099" i="11"/>
  <c r="D8099" i="11"/>
  <c r="G8098" i="11"/>
  <c r="F8098" i="11"/>
  <c r="E8098" i="11"/>
  <c r="D8098" i="11"/>
  <c r="G8097" i="11"/>
  <c r="F8097" i="11"/>
  <c r="E8097" i="11"/>
  <c r="D8097" i="11"/>
  <c r="G8096" i="11"/>
  <c r="F8096" i="11"/>
  <c r="E8096" i="11"/>
  <c r="D8096" i="11"/>
  <c r="G8095" i="11"/>
  <c r="F8095" i="11"/>
  <c r="E8095" i="11"/>
  <c r="D8095" i="11"/>
  <c r="G8094" i="11"/>
  <c r="F8094" i="11"/>
  <c r="E8094" i="11"/>
  <c r="D8094" i="11"/>
  <c r="G8093" i="11"/>
  <c r="F8093" i="11"/>
  <c r="E8093" i="11"/>
  <c r="D8093" i="11"/>
  <c r="G8092" i="11"/>
  <c r="F8092" i="11"/>
  <c r="E8092" i="11"/>
  <c r="D8092" i="11"/>
  <c r="G8091" i="11"/>
  <c r="F8091" i="11"/>
  <c r="E8091" i="11"/>
  <c r="D8091" i="11"/>
  <c r="G8090" i="11"/>
  <c r="F8090" i="11"/>
  <c r="E8090" i="11"/>
  <c r="D8090" i="11"/>
  <c r="G8089" i="11"/>
  <c r="F8089" i="11"/>
  <c r="E8089" i="11"/>
  <c r="D8089" i="11"/>
  <c r="G8088" i="11"/>
  <c r="F8088" i="11"/>
  <c r="E8088" i="11"/>
  <c r="D8088" i="11"/>
  <c r="G8087" i="11"/>
  <c r="F8087" i="11"/>
  <c r="E8087" i="11"/>
  <c r="D8087" i="11"/>
  <c r="G8086" i="11"/>
  <c r="F8086" i="11"/>
  <c r="E8086" i="11"/>
  <c r="D8086" i="11"/>
  <c r="G8085" i="11"/>
  <c r="F8085" i="11"/>
  <c r="E8085" i="11"/>
  <c r="D8085" i="11"/>
  <c r="G8084" i="11"/>
  <c r="F8084" i="11"/>
  <c r="E8084" i="11"/>
  <c r="D8084" i="11"/>
  <c r="G8083" i="11"/>
  <c r="F8083" i="11"/>
  <c r="E8083" i="11"/>
  <c r="D8083" i="11"/>
  <c r="G8082" i="11"/>
  <c r="F8082" i="11"/>
  <c r="E8082" i="11"/>
  <c r="D8082" i="11"/>
  <c r="G8081" i="11"/>
  <c r="F8081" i="11"/>
  <c r="E8081" i="11"/>
  <c r="D8081" i="11"/>
  <c r="G8080" i="11"/>
  <c r="F8080" i="11"/>
  <c r="E8080" i="11"/>
  <c r="D8080" i="11"/>
  <c r="G8079" i="11"/>
  <c r="F8079" i="11"/>
  <c r="E8079" i="11"/>
  <c r="D8079" i="11"/>
  <c r="G8078" i="11"/>
  <c r="F8078" i="11"/>
  <c r="E8078" i="11"/>
  <c r="D8078" i="11"/>
  <c r="G8077" i="11"/>
  <c r="F8077" i="11"/>
  <c r="E8077" i="11"/>
  <c r="D8077" i="11"/>
  <c r="G8076" i="11"/>
  <c r="F8076" i="11"/>
  <c r="E8076" i="11"/>
  <c r="D8076" i="11"/>
  <c r="G8075" i="11"/>
  <c r="F8075" i="11"/>
  <c r="E8075" i="11"/>
  <c r="D8075" i="11"/>
  <c r="G8074" i="11"/>
  <c r="F8074" i="11"/>
  <c r="E8074" i="11"/>
  <c r="D8074" i="11"/>
  <c r="G8073" i="11"/>
  <c r="F8073" i="11"/>
  <c r="E8073" i="11"/>
  <c r="D8073" i="11"/>
  <c r="G8072" i="11"/>
  <c r="F8072" i="11"/>
  <c r="E8072" i="11"/>
  <c r="D8072" i="11"/>
  <c r="G8071" i="11"/>
  <c r="F8071" i="11"/>
  <c r="E8071" i="11"/>
  <c r="D8071" i="11"/>
  <c r="G8070" i="11"/>
  <c r="F8070" i="11"/>
  <c r="E8070" i="11"/>
  <c r="D8070" i="11"/>
  <c r="G8069" i="11"/>
  <c r="F8069" i="11"/>
  <c r="E8069" i="11"/>
  <c r="D8069" i="11"/>
  <c r="G8068" i="11"/>
  <c r="F8068" i="11"/>
  <c r="E8068" i="11"/>
  <c r="D8068" i="11"/>
  <c r="G8067" i="11"/>
  <c r="F8067" i="11"/>
  <c r="E8067" i="11"/>
  <c r="D8067" i="11"/>
  <c r="G8066" i="11"/>
  <c r="F8066" i="11"/>
  <c r="E8066" i="11"/>
  <c r="D8066" i="11"/>
  <c r="G8065" i="11"/>
  <c r="F8065" i="11"/>
  <c r="E8065" i="11"/>
  <c r="D8065" i="11"/>
  <c r="G8064" i="11"/>
  <c r="F8064" i="11"/>
  <c r="E8064" i="11"/>
  <c r="D8064" i="11"/>
  <c r="G8063" i="11"/>
  <c r="F8063" i="11"/>
  <c r="E8063" i="11"/>
  <c r="D8063" i="11"/>
  <c r="G8062" i="11"/>
  <c r="F8062" i="11"/>
  <c r="E8062" i="11"/>
  <c r="D8062" i="11"/>
  <c r="G8061" i="11"/>
  <c r="F8061" i="11"/>
  <c r="E8061" i="11"/>
  <c r="D8061" i="11"/>
  <c r="G8060" i="11"/>
  <c r="F8060" i="11"/>
  <c r="E8060" i="11"/>
  <c r="D8060" i="11"/>
  <c r="G8059" i="11"/>
  <c r="F8059" i="11"/>
  <c r="E8059" i="11"/>
  <c r="D8059" i="11"/>
  <c r="G8058" i="11"/>
  <c r="F8058" i="11"/>
  <c r="E8058" i="11"/>
  <c r="D8058" i="11"/>
  <c r="G8057" i="11"/>
  <c r="F8057" i="11"/>
  <c r="E8057" i="11"/>
  <c r="D8057" i="11"/>
  <c r="G8056" i="11"/>
  <c r="F8056" i="11"/>
  <c r="E8056" i="11"/>
  <c r="D8056" i="11"/>
  <c r="G8055" i="11"/>
  <c r="F8055" i="11"/>
  <c r="E8055" i="11"/>
  <c r="D8055" i="11"/>
  <c r="G8054" i="11"/>
  <c r="F8054" i="11"/>
  <c r="E8054" i="11"/>
  <c r="D8054" i="11"/>
  <c r="G8053" i="11"/>
  <c r="F8053" i="11"/>
  <c r="E8053" i="11"/>
  <c r="D8053" i="11"/>
  <c r="G8052" i="11"/>
  <c r="F8052" i="11"/>
  <c r="E8052" i="11"/>
  <c r="D8052" i="11"/>
  <c r="G8051" i="11"/>
  <c r="F8051" i="11"/>
  <c r="E8051" i="11"/>
  <c r="D8051" i="11"/>
  <c r="G8050" i="11"/>
  <c r="F8050" i="11"/>
  <c r="E8050" i="11"/>
  <c r="D8050" i="11"/>
  <c r="G8049" i="11"/>
  <c r="F8049" i="11"/>
  <c r="E8049" i="11"/>
  <c r="D8049" i="11"/>
  <c r="G8048" i="11"/>
  <c r="F8048" i="11"/>
  <c r="E8048" i="11"/>
  <c r="D8048" i="11"/>
  <c r="G8047" i="11"/>
  <c r="F8047" i="11"/>
  <c r="E8047" i="11"/>
  <c r="D8047" i="11"/>
  <c r="G8046" i="11"/>
  <c r="F8046" i="11"/>
  <c r="E8046" i="11"/>
  <c r="D8046" i="11"/>
  <c r="G8045" i="11"/>
  <c r="F8045" i="11"/>
  <c r="E8045" i="11"/>
  <c r="D8045" i="11"/>
  <c r="G8044" i="11"/>
  <c r="F8044" i="11"/>
  <c r="E8044" i="11"/>
  <c r="D8044" i="11"/>
  <c r="G8043" i="11"/>
  <c r="F8043" i="11"/>
  <c r="E8043" i="11"/>
  <c r="D8043" i="11"/>
  <c r="G8042" i="11"/>
  <c r="F8042" i="11"/>
  <c r="E8042" i="11"/>
  <c r="D8042" i="11"/>
  <c r="G8041" i="11"/>
  <c r="F8041" i="11"/>
  <c r="E8041" i="11"/>
  <c r="D8041" i="11"/>
  <c r="G8040" i="11"/>
  <c r="F8040" i="11"/>
  <c r="E8040" i="11"/>
  <c r="D8040" i="11"/>
  <c r="G8039" i="11"/>
  <c r="F8039" i="11"/>
  <c r="E8039" i="11"/>
  <c r="D8039" i="11"/>
  <c r="G8038" i="11"/>
  <c r="F8038" i="11"/>
  <c r="E8038" i="11"/>
  <c r="D8038" i="11"/>
  <c r="G8037" i="11"/>
  <c r="F8037" i="11"/>
  <c r="E8037" i="11"/>
  <c r="D8037" i="11"/>
  <c r="G8036" i="11"/>
  <c r="F8036" i="11"/>
  <c r="E8036" i="11"/>
  <c r="D8036" i="11"/>
  <c r="G8035" i="11"/>
  <c r="F8035" i="11"/>
  <c r="E8035" i="11"/>
  <c r="D8035" i="11"/>
  <c r="G8034" i="11"/>
  <c r="F8034" i="11"/>
  <c r="E8034" i="11"/>
  <c r="D8034" i="11"/>
  <c r="G8033" i="11"/>
  <c r="F8033" i="11"/>
  <c r="E8033" i="11"/>
  <c r="D8033" i="11"/>
  <c r="G8032" i="11"/>
  <c r="F8032" i="11"/>
  <c r="E8032" i="11"/>
  <c r="D8032" i="11"/>
  <c r="G8031" i="11"/>
  <c r="F8031" i="11"/>
  <c r="E8031" i="11"/>
  <c r="D8031" i="11"/>
  <c r="G8030" i="11"/>
  <c r="F8030" i="11"/>
  <c r="E8030" i="11"/>
  <c r="D8030" i="11"/>
  <c r="G8029" i="11"/>
  <c r="F8029" i="11"/>
  <c r="E8029" i="11"/>
  <c r="D8029" i="11"/>
  <c r="G8028" i="11"/>
  <c r="F8028" i="11"/>
  <c r="E8028" i="11"/>
  <c r="D8028" i="11"/>
  <c r="G8027" i="11"/>
  <c r="F8027" i="11"/>
  <c r="E8027" i="11"/>
  <c r="D8027" i="11"/>
  <c r="G8026" i="11"/>
  <c r="F8026" i="11"/>
  <c r="E8026" i="11"/>
  <c r="D8026" i="11"/>
  <c r="G8025" i="11"/>
  <c r="F8025" i="11"/>
  <c r="E8025" i="11"/>
  <c r="D8025" i="11"/>
  <c r="G8024" i="11"/>
  <c r="F8024" i="11"/>
  <c r="E8024" i="11"/>
  <c r="D8024" i="11"/>
  <c r="G8023" i="11"/>
  <c r="F8023" i="11"/>
  <c r="E8023" i="11"/>
  <c r="D8023" i="11"/>
  <c r="G8022" i="11"/>
  <c r="F8022" i="11"/>
  <c r="E8022" i="11"/>
  <c r="D8022" i="11"/>
  <c r="G8021" i="11"/>
  <c r="F8021" i="11"/>
  <c r="E8021" i="11"/>
  <c r="D8021" i="11"/>
  <c r="G8020" i="11"/>
  <c r="F8020" i="11"/>
  <c r="E8020" i="11"/>
  <c r="D8020" i="11"/>
  <c r="G8019" i="11"/>
  <c r="F8019" i="11"/>
  <c r="E8019" i="11"/>
  <c r="D8019" i="11"/>
  <c r="G8018" i="11"/>
  <c r="F8018" i="11"/>
  <c r="E8018" i="11"/>
  <c r="D8018" i="11"/>
  <c r="G8017" i="11"/>
  <c r="F8017" i="11"/>
  <c r="E8017" i="11"/>
  <c r="D8017" i="11"/>
  <c r="G8016" i="11"/>
  <c r="F8016" i="11"/>
  <c r="E8016" i="11"/>
  <c r="D8016" i="11"/>
  <c r="G8015" i="11"/>
  <c r="F8015" i="11"/>
  <c r="E8015" i="11"/>
  <c r="D8015" i="11"/>
  <c r="G8014" i="11"/>
  <c r="F8014" i="11"/>
  <c r="E8014" i="11"/>
  <c r="D8014" i="11"/>
  <c r="G8013" i="11"/>
  <c r="F8013" i="11"/>
  <c r="E8013" i="11"/>
  <c r="D8013" i="11"/>
  <c r="G8012" i="11"/>
  <c r="F8012" i="11"/>
  <c r="E8012" i="11"/>
  <c r="D8012" i="11"/>
  <c r="G8011" i="11"/>
  <c r="F8011" i="11"/>
  <c r="E8011" i="11"/>
  <c r="D8011" i="11"/>
  <c r="G8010" i="11"/>
  <c r="F8010" i="11"/>
  <c r="E8010" i="11"/>
  <c r="D8010" i="11"/>
  <c r="G8009" i="11"/>
  <c r="F8009" i="11"/>
  <c r="E8009" i="11"/>
  <c r="D8009" i="11"/>
  <c r="G8008" i="11"/>
  <c r="F8008" i="11"/>
  <c r="E8008" i="11"/>
  <c r="D8008" i="11"/>
  <c r="G8007" i="11"/>
  <c r="F8007" i="11"/>
  <c r="E8007" i="11"/>
  <c r="D8007" i="11"/>
  <c r="G8006" i="11"/>
  <c r="F8006" i="11"/>
  <c r="E8006" i="11"/>
  <c r="D8006" i="11"/>
  <c r="G8005" i="11"/>
  <c r="F8005" i="11"/>
  <c r="E8005" i="11"/>
  <c r="D8005" i="11"/>
  <c r="G8004" i="11"/>
  <c r="F8004" i="11"/>
  <c r="E8004" i="11"/>
  <c r="D8004" i="11"/>
  <c r="G8003" i="11"/>
  <c r="F8003" i="11"/>
  <c r="E8003" i="11"/>
  <c r="D8003" i="11"/>
  <c r="G8002" i="11"/>
  <c r="F8002" i="11"/>
  <c r="E8002" i="11"/>
  <c r="D8002" i="11"/>
  <c r="G8001" i="11"/>
  <c r="F8001" i="11"/>
  <c r="E8001" i="11"/>
  <c r="D8001" i="11"/>
  <c r="G8000" i="11"/>
  <c r="F8000" i="11"/>
  <c r="E8000" i="11"/>
  <c r="D8000" i="11"/>
  <c r="G7999" i="11"/>
  <c r="F7999" i="11"/>
  <c r="E7999" i="11"/>
  <c r="D7999" i="11"/>
  <c r="G7998" i="11"/>
  <c r="F7998" i="11"/>
  <c r="E7998" i="11"/>
  <c r="D7998" i="11"/>
  <c r="G7997" i="11"/>
  <c r="F7997" i="11"/>
  <c r="E7997" i="11"/>
  <c r="D7997" i="11"/>
  <c r="G7996" i="11"/>
  <c r="F7996" i="11"/>
  <c r="E7996" i="11"/>
  <c r="D7996" i="11"/>
  <c r="G7995" i="11"/>
  <c r="F7995" i="11"/>
  <c r="E7995" i="11"/>
  <c r="D7995" i="11"/>
  <c r="G7994" i="11"/>
  <c r="F7994" i="11"/>
  <c r="E7994" i="11"/>
  <c r="D7994" i="11"/>
  <c r="G7993" i="11"/>
  <c r="F7993" i="11"/>
  <c r="E7993" i="11"/>
  <c r="D7993" i="11"/>
  <c r="G7992" i="11"/>
  <c r="F7992" i="11"/>
  <c r="E7992" i="11"/>
  <c r="D7992" i="11"/>
  <c r="G7991" i="11"/>
  <c r="F7991" i="11"/>
  <c r="E7991" i="11"/>
  <c r="D7991" i="11"/>
  <c r="G7990" i="11"/>
  <c r="F7990" i="11"/>
  <c r="E7990" i="11"/>
  <c r="D7990" i="11"/>
  <c r="G7989" i="11"/>
  <c r="F7989" i="11"/>
  <c r="E7989" i="11"/>
  <c r="D7989" i="11"/>
  <c r="G7988" i="11"/>
  <c r="F7988" i="11"/>
  <c r="E7988" i="11"/>
  <c r="D7988" i="11"/>
  <c r="G7987" i="11"/>
  <c r="F7987" i="11"/>
  <c r="E7987" i="11"/>
  <c r="D7987" i="11"/>
  <c r="G7986" i="11"/>
  <c r="F7986" i="11"/>
  <c r="E7986" i="11"/>
  <c r="D7986" i="11"/>
  <c r="G7985" i="11"/>
  <c r="F7985" i="11"/>
  <c r="E7985" i="11"/>
  <c r="D7985" i="11"/>
  <c r="G7984" i="11"/>
  <c r="F7984" i="11"/>
  <c r="E7984" i="11"/>
  <c r="D7984" i="11"/>
  <c r="G7983" i="11"/>
  <c r="F7983" i="11"/>
  <c r="E7983" i="11"/>
  <c r="D7983" i="11"/>
  <c r="G7982" i="11"/>
  <c r="F7982" i="11"/>
  <c r="E7982" i="11"/>
  <c r="D7982" i="11"/>
  <c r="G7981" i="11"/>
  <c r="F7981" i="11"/>
  <c r="E7981" i="11"/>
  <c r="D7981" i="11"/>
  <c r="G7980" i="11"/>
  <c r="F7980" i="11"/>
  <c r="E7980" i="11"/>
  <c r="D7980" i="11"/>
  <c r="G7979" i="11"/>
  <c r="F7979" i="11"/>
  <c r="E7979" i="11"/>
  <c r="D7979" i="11"/>
  <c r="G7978" i="11"/>
  <c r="F7978" i="11"/>
  <c r="E7978" i="11"/>
  <c r="D7978" i="11"/>
  <c r="G7977" i="11"/>
  <c r="F7977" i="11"/>
  <c r="E7977" i="11"/>
  <c r="D7977" i="11"/>
  <c r="G7976" i="11"/>
  <c r="F7976" i="11"/>
  <c r="E7976" i="11"/>
  <c r="D7976" i="11"/>
  <c r="G7975" i="11"/>
  <c r="F7975" i="11"/>
  <c r="E7975" i="11"/>
  <c r="D7975" i="11"/>
  <c r="G7974" i="11"/>
  <c r="F7974" i="11"/>
  <c r="E7974" i="11"/>
  <c r="D7974" i="11"/>
  <c r="G7973" i="11"/>
  <c r="F7973" i="11"/>
  <c r="E7973" i="11"/>
  <c r="D7973" i="11"/>
  <c r="G7972" i="11"/>
  <c r="F7972" i="11"/>
  <c r="E7972" i="11"/>
  <c r="D7972" i="11"/>
  <c r="G7971" i="11"/>
  <c r="F7971" i="11"/>
  <c r="E7971" i="11"/>
  <c r="D7971" i="11"/>
  <c r="G7970" i="11"/>
  <c r="F7970" i="11"/>
  <c r="E7970" i="11"/>
  <c r="D7970" i="11"/>
  <c r="G7969" i="11"/>
  <c r="F7969" i="11"/>
  <c r="E7969" i="11"/>
  <c r="D7969" i="11"/>
  <c r="G7968" i="11"/>
  <c r="F7968" i="11"/>
  <c r="E7968" i="11"/>
  <c r="D7968" i="11"/>
  <c r="G7967" i="11"/>
  <c r="F7967" i="11"/>
  <c r="E7967" i="11"/>
  <c r="D7967" i="11"/>
  <c r="G7966" i="11"/>
  <c r="F7966" i="11"/>
  <c r="E7966" i="11"/>
  <c r="D7966" i="11"/>
  <c r="G7965" i="11"/>
  <c r="F7965" i="11"/>
  <c r="E7965" i="11"/>
  <c r="D7965" i="11"/>
  <c r="G7964" i="11"/>
  <c r="F7964" i="11"/>
  <c r="E7964" i="11"/>
  <c r="D7964" i="11"/>
  <c r="G7963" i="11"/>
  <c r="F7963" i="11"/>
  <c r="E7963" i="11"/>
  <c r="D7963" i="11"/>
  <c r="G7962" i="11"/>
  <c r="F7962" i="11"/>
  <c r="E7962" i="11"/>
  <c r="D7962" i="11"/>
  <c r="G7961" i="11"/>
  <c r="F7961" i="11"/>
  <c r="E7961" i="11"/>
  <c r="D7961" i="11"/>
  <c r="G7960" i="11"/>
  <c r="F7960" i="11"/>
  <c r="E7960" i="11"/>
  <c r="D7960" i="11"/>
  <c r="G7959" i="11"/>
  <c r="F7959" i="11"/>
  <c r="E7959" i="11"/>
  <c r="D7959" i="11"/>
  <c r="G7958" i="11"/>
  <c r="F7958" i="11"/>
  <c r="E7958" i="11"/>
  <c r="D7958" i="11"/>
  <c r="G7957" i="11"/>
  <c r="F7957" i="11"/>
  <c r="E7957" i="11"/>
  <c r="D7957" i="11"/>
  <c r="G7956" i="11"/>
  <c r="F7956" i="11"/>
  <c r="E7956" i="11"/>
  <c r="D7956" i="11"/>
  <c r="G7955" i="11"/>
  <c r="F7955" i="11"/>
  <c r="E7955" i="11"/>
  <c r="D7955" i="11"/>
  <c r="G7954" i="11"/>
  <c r="F7954" i="11"/>
  <c r="E7954" i="11"/>
  <c r="D7954" i="11"/>
  <c r="G7953" i="11"/>
  <c r="F7953" i="11"/>
  <c r="E7953" i="11"/>
  <c r="D7953" i="11"/>
  <c r="G7952" i="11"/>
  <c r="F7952" i="11"/>
  <c r="E7952" i="11"/>
  <c r="D7952" i="11"/>
  <c r="G7951" i="11"/>
  <c r="F7951" i="11"/>
  <c r="E7951" i="11"/>
  <c r="D7951" i="11"/>
  <c r="G7950" i="11"/>
  <c r="F7950" i="11"/>
  <c r="E7950" i="11"/>
  <c r="D7950" i="11"/>
  <c r="G7949" i="11"/>
  <c r="F7949" i="11"/>
  <c r="E7949" i="11"/>
  <c r="D7949" i="11"/>
  <c r="G7948" i="11"/>
  <c r="F7948" i="11"/>
  <c r="E7948" i="11"/>
  <c r="D7948" i="11"/>
  <c r="G7947" i="11"/>
  <c r="F7947" i="11"/>
  <c r="E7947" i="11"/>
  <c r="D7947" i="11"/>
  <c r="G7946" i="11"/>
  <c r="F7946" i="11"/>
  <c r="E7946" i="11"/>
  <c r="D7946" i="11"/>
  <c r="G7945" i="11"/>
  <c r="F7945" i="11"/>
  <c r="E7945" i="11"/>
  <c r="D7945" i="11"/>
  <c r="G7944" i="11"/>
  <c r="F7944" i="11"/>
  <c r="E7944" i="11"/>
  <c r="D7944" i="11"/>
  <c r="G7943" i="11"/>
  <c r="F7943" i="11"/>
  <c r="E7943" i="11"/>
  <c r="D7943" i="11"/>
  <c r="G7942" i="11"/>
  <c r="F7942" i="11"/>
  <c r="E7942" i="11"/>
  <c r="D7942" i="11"/>
  <c r="G7941" i="11"/>
  <c r="F7941" i="11"/>
  <c r="E7941" i="11"/>
  <c r="D7941" i="11"/>
  <c r="G7940" i="11"/>
  <c r="F7940" i="11"/>
  <c r="E7940" i="11"/>
  <c r="D7940" i="11"/>
  <c r="G7939" i="11"/>
  <c r="F7939" i="11"/>
  <c r="E7939" i="11"/>
  <c r="D7939" i="11"/>
  <c r="G7938" i="11"/>
  <c r="F7938" i="11"/>
  <c r="E7938" i="11"/>
  <c r="D7938" i="11"/>
  <c r="G7937" i="11"/>
  <c r="F7937" i="11"/>
  <c r="E7937" i="11"/>
  <c r="D7937" i="11"/>
  <c r="G7936" i="11"/>
  <c r="F7936" i="11"/>
  <c r="E7936" i="11"/>
  <c r="D7936" i="11"/>
  <c r="G7935" i="11"/>
  <c r="F7935" i="11"/>
  <c r="E7935" i="11"/>
  <c r="D7935" i="11"/>
  <c r="G7934" i="11"/>
  <c r="F7934" i="11"/>
  <c r="E7934" i="11"/>
  <c r="D7934" i="11"/>
  <c r="G7933" i="11"/>
  <c r="F7933" i="11"/>
  <c r="E7933" i="11"/>
  <c r="D7933" i="11"/>
  <c r="G7932" i="11"/>
  <c r="F7932" i="11"/>
  <c r="E7932" i="11"/>
  <c r="D7932" i="11"/>
  <c r="G7931" i="11"/>
  <c r="F7931" i="11"/>
  <c r="E7931" i="11"/>
  <c r="D7931" i="11"/>
  <c r="G7930" i="11"/>
  <c r="F7930" i="11"/>
  <c r="E7930" i="11"/>
  <c r="D7930" i="11"/>
  <c r="G7929" i="11"/>
  <c r="F7929" i="11"/>
  <c r="E7929" i="11"/>
  <c r="D7929" i="11"/>
  <c r="G7928" i="11"/>
  <c r="F7928" i="11"/>
  <c r="E7928" i="11"/>
  <c r="D7928" i="11"/>
  <c r="G7927" i="11"/>
  <c r="F7927" i="11"/>
  <c r="E7927" i="11"/>
  <c r="D7927" i="11"/>
  <c r="G7926" i="11"/>
  <c r="F7926" i="11"/>
  <c r="E7926" i="11"/>
  <c r="D7926" i="11"/>
  <c r="G7925" i="11"/>
  <c r="F7925" i="11"/>
  <c r="E7925" i="11"/>
  <c r="D7925" i="11"/>
  <c r="G7924" i="11"/>
  <c r="F7924" i="11"/>
  <c r="E7924" i="11"/>
  <c r="D7924" i="11"/>
  <c r="G7923" i="11"/>
  <c r="F7923" i="11"/>
  <c r="E7923" i="11"/>
  <c r="D7923" i="11"/>
  <c r="G7922" i="11"/>
  <c r="F7922" i="11"/>
  <c r="E7922" i="11"/>
  <c r="D7922" i="11"/>
  <c r="G7921" i="11"/>
  <c r="F7921" i="11"/>
  <c r="E7921" i="11"/>
  <c r="D7921" i="11"/>
  <c r="G7920" i="11"/>
  <c r="F7920" i="11"/>
  <c r="E7920" i="11"/>
  <c r="D7920" i="11"/>
  <c r="G7919" i="11"/>
  <c r="F7919" i="11"/>
  <c r="E7919" i="11"/>
  <c r="D7919" i="11"/>
  <c r="G7918" i="11"/>
  <c r="F7918" i="11"/>
  <c r="E7918" i="11"/>
  <c r="D7918" i="11"/>
  <c r="G7917" i="11"/>
  <c r="F7917" i="11"/>
  <c r="E7917" i="11"/>
  <c r="D7917" i="11"/>
  <c r="G7916" i="11"/>
  <c r="F7916" i="11"/>
  <c r="E7916" i="11"/>
  <c r="D7916" i="11"/>
  <c r="G7915" i="11"/>
  <c r="F7915" i="11"/>
  <c r="E7915" i="11"/>
  <c r="D7915" i="11"/>
  <c r="G7914" i="11"/>
  <c r="F7914" i="11"/>
  <c r="E7914" i="11"/>
  <c r="D7914" i="11"/>
  <c r="G7913" i="11"/>
  <c r="F7913" i="11"/>
  <c r="E7913" i="11"/>
  <c r="D7913" i="11"/>
  <c r="G7912" i="11"/>
  <c r="F7912" i="11"/>
  <c r="E7912" i="11"/>
  <c r="D7912" i="11"/>
  <c r="G7911" i="11"/>
  <c r="F7911" i="11"/>
  <c r="E7911" i="11"/>
  <c r="D7911" i="11"/>
  <c r="G7910" i="11"/>
  <c r="F7910" i="11"/>
  <c r="E7910" i="11"/>
  <c r="D7910" i="11"/>
  <c r="G7909" i="11"/>
  <c r="F7909" i="11"/>
  <c r="E7909" i="11"/>
  <c r="D7909" i="11"/>
  <c r="G7908" i="11"/>
  <c r="F7908" i="11"/>
  <c r="E7908" i="11"/>
  <c r="D7908" i="11"/>
  <c r="G7907" i="11"/>
  <c r="F7907" i="11"/>
  <c r="E7907" i="11"/>
  <c r="D7907" i="11"/>
  <c r="G7906" i="11"/>
  <c r="F7906" i="11"/>
  <c r="E7906" i="11"/>
  <c r="D7906" i="11"/>
  <c r="G7905" i="11"/>
  <c r="F7905" i="11"/>
  <c r="E7905" i="11"/>
  <c r="D7905" i="11"/>
  <c r="G7904" i="11"/>
  <c r="F7904" i="11"/>
  <c r="E7904" i="11"/>
  <c r="D7904" i="11"/>
  <c r="G7903" i="11"/>
  <c r="F7903" i="11"/>
  <c r="E7903" i="11"/>
  <c r="D7903" i="11"/>
  <c r="G7902" i="11"/>
  <c r="F7902" i="11"/>
  <c r="E7902" i="11"/>
  <c r="D7902" i="11"/>
  <c r="G7901" i="11"/>
  <c r="F7901" i="11"/>
  <c r="E7901" i="11"/>
  <c r="D7901" i="11"/>
  <c r="G7900" i="11"/>
  <c r="F7900" i="11"/>
  <c r="E7900" i="11"/>
  <c r="D7900" i="11"/>
  <c r="G7899" i="11"/>
  <c r="F7899" i="11"/>
  <c r="E7899" i="11"/>
  <c r="D7899" i="11"/>
  <c r="G7898" i="11"/>
  <c r="F7898" i="11"/>
  <c r="E7898" i="11"/>
  <c r="D7898" i="11"/>
  <c r="G7897" i="11"/>
  <c r="F7897" i="11"/>
  <c r="E7897" i="11"/>
  <c r="D7897" i="11"/>
  <c r="G7896" i="11"/>
  <c r="F7896" i="11"/>
  <c r="E7896" i="11"/>
  <c r="D7896" i="11"/>
  <c r="G7895" i="11"/>
  <c r="F7895" i="11"/>
  <c r="E7895" i="11"/>
  <c r="D7895" i="11"/>
  <c r="G7894" i="11"/>
  <c r="F7894" i="11"/>
  <c r="E7894" i="11"/>
  <c r="D7894" i="11"/>
  <c r="G7893" i="11"/>
  <c r="F7893" i="11"/>
  <c r="E7893" i="11"/>
  <c r="D7893" i="11"/>
  <c r="G7892" i="11"/>
  <c r="F7892" i="11"/>
  <c r="E7892" i="11"/>
  <c r="D7892" i="11"/>
  <c r="G7891" i="11"/>
  <c r="F7891" i="11"/>
  <c r="E7891" i="11"/>
  <c r="D7891" i="11"/>
  <c r="G7890" i="11"/>
  <c r="F7890" i="11"/>
  <c r="E7890" i="11"/>
  <c r="D7890" i="11"/>
  <c r="G7889" i="11"/>
  <c r="F7889" i="11"/>
  <c r="E7889" i="11"/>
  <c r="D7889" i="11"/>
  <c r="G7888" i="11"/>
  <c r="F7888" i="11"/>
  <c r="E7888" i="11"/>
  <c r="D7888" i="11"/>
  <c r="G7887" i="11"/>
  <c r="F7887" i="11"/>
  <c r="E7887" i="11"/>
  <c r="D7887" i="11"/>
  <c r="G7886" i="11"/>
  <c r="F7886" i="11"/>
  <c r="E7886" i="11"/>
  <c r="D7886" i="11"/>
  <c r="G7885" i="11"/>
  <c r="F7885" i="11"/>
  <c r="E7885" i="11"/>
  <c r="D7885" i="11"/>
  <c r="G7884" i="11"/>
  <c r="F7884" i="11"/>
  <c r="E7884" i="11"/>
  <c r="D7884" i="11"/>
  <c r="G7883" i="11"/>
  <c r="F7883" i="11"/>
  <c r="E7883" i="11"/>
  <c r="D7883" i="11"/>
  <c r="G7882" i="11"/>
  <c r="F7882" i="11"/>
  <c r="E7882" i="11"/>
  <c r="D7882" i="11"/>
  <c r="G7881" i="11"/>
  <c r="F7881" i="11"/>
  <c r="E7881" i="11"/>
  <c r="D7881" i="11"/>
  <c r="G7880" i="11"/>
  <c r="F7880" i="11"/>
  <c r="E7880" i="11"/>
  <c r="D7880" i="11"/>
  <c r="G7879" i="11"/>
  <c r="F7879" i="11"/>
  <c r="E7879" i="11"/>
  <c r="D7879" i="11"/>
  <c r="G7878" i="11"/>
  <c r="F7878" i="11"/>
  <c r="E7878" i="11"/>
  <c r="D7878" i="11"/>
  <c r="G7877" i="11"/>
  <c r="F7877" i="11"/>
  <c r="E7877" i="11"/>
  <c r="D7877" i="11"/>
  <c r="G7876" i="11"/>
  <c r="F7876" i="11"/>
  <c r="E7876" i="11"/>
  <c r="D7876" i="11"/>
  <c r="G7875" i="11"/>
  <c r="F7875" i="11"/>
  <c r="E7875" i="11"/>
  <c r="D7875" i="11"/>
  <c r="G7874" i="11"/>
  <c r="F7874" i="11"/>
  <c r="E7874" i="11"/>
  <c r="D7874" i="11"/>
  <c r="G7873" i="11"/>
  <c r="F7873" i="11"/>
  <c r="E7873" i="11"/>
  <c r="D7873" i="11"/>
  <c r="G7872" i="11"/>
  <c r="F7872" i="11"/>
  <c r="E7872" i="11"/>
  <c r="D7872" i="11"/>
  <c r="G7871" i="11"/>
  <c r="F7871" i="11"/>
  <c r="E7871" i="11"/>
  <c r="D7871" i="11"/>
  <c r="G7870" i="11"/>
  <c r="F7870" i="11"/>
  <c r="E7870" i="11"/>
  <c r="D7870" i="11"/>
  <c r="G7869" i="11"/>
  <c r="F7869" i="11"/>
  <c r="E7869" i="11"/>
  <c r="D7869" i="11"/>
  <c r="G7868" i="11"/>
  <c r="F7868" i="11"/>
  <c r="E7868" i="11"/>
  <c r="D7868" i="11"/>
  <c r="G7867" i="11"/>
  <c r="F7867" i="11"/>
  <c r="E7867" i="11"/>
  <c r="D7867" i="11"/>
  <c r="G7866" i="11"/>
  <c r="F7866" i="11"/>
  <c r="E7866" i="11"/>
  <c r="D7866" i="11"/>
  <c r="G7865" i="11"/>
  <c r="F7865" i="11"/>
  <c r="E7865" i="11"/>
  <c r="D7865" i="11"/>
  <c r="G7864" i="11"/>
  <c r="F7864" i="11"/>
  <c r="E7864" i="11"/>
  <c r="D7864" i="11"/>
  <c r="G7863" i="11"/>
  <c r="F7863" i="11"/>
  <c r="E7863" i="11"/>
  <c r="D7863" i="11"/>
  <c r="G7862" i="11"/>
  <c r="F7862" i="11"/>
  <c r="E7862" i="11"/>
  <c r="D7862" i="11"/>
  <c r="G7861" i="11"/>
  <c r="F7861" i="11"/>
  <c r="E7861" i="11"/>
  <c r="D7861" i="11"/>
  <c r="G7860" i="11"/>
  <c r="F7860" i="11"/>
  <c r="E7860" i="11"/>
  <c r="D7860" i="11"/>
  <c r="G7859" i="11"/>
  <c r="F7859" i="11"/>
  <c r="E7859" i="11"/>
  <c r="D7859" i="11"/>
  <c r="G7858" i="11"/>
  <c r="F7858" i="11"/>
  <c r="E7858" i="11"/>
  <c r="D7858" i="11"/>
  <c r="G7857" i="11"/>
  <c r="F7857" i="11"/>
  <c r="E7857" i="11"/>
  <c r="D7857" i="11"/>
  <c r="G7856" i="11"/>
  <c r="F7856" i="11"/>
  <c r="E7856" i="11"/>
  <c r="D7856" i="11"/>
  <c r="G7855" i="11"/>
  <c r="F7855" i="11"/>
  <c r="E7855" i="11"/>
  <c r="D7855" i="11"/>
  <c r="G7854" i="11"/>
  <c r="F7854" i="11"/>
  <c r="E7854" i="11"/>
  <c r="D7854" i="11"/>
  <c r="G7853" i="11"/>
  <c r="F7853" i="11"/>
  <c r="E7853" i="11"/>
  <c r="D7853" i="11"/>
  <c r="G7852" i="11"/>
  <c r="F7852" i="11"/>
  <c r="E7852" i="11"/>
  <c r="D7852" i="11"/>
  <c r="G7851" i="11"/>
  <c r="F7851" i="11"/>
  <c r="E7851" i="11"/>
  <c r="D7851" i="11"/>
  <c r="G7850" i="11"/>
  <c r="F7850" i="11"/>
  <c r="E7850" i="11"/>
  <c r="D7850" i="11"/>
  <c r="G7849" i="11"/>
  <c r="F7849" i="11"/>
  <c r="E7849" i="11"/>
  <c r="D7849" i="11"/>
  <c r="G7848" i="11"/>
  <c r="F7848" i="11"/>
  <c r="E7848" i="11"/>
  <c r="D7848" i="11"/>
  <c r="G7847" i="11"/>
  <c r="F7847" i="11"/>
  <c r="E7847" i="11"/>
  <c r="D7847" i="11"/>
  <c r="G7846" i="11"/>
  <c r="F7846" i="11"/>
  <c r="E7846" i="11"/>
  <c r="D7846" i="11"/>
  <c r="G7845" i="11"/>
  <c r="F7845" i="11"/>
  <c r="E7845" i="11"/>
  <c r="D7845" i="11"/>
  <c r="G7844" i="11"/>
  <c r="F7844" i="11"/>
  <c r="E7844" i="11"/>
  <c r="D7844" i="11"/>
  <c r="G7843" i="11"/>
  <c r="F7843" i="11"/>
  <c r="E7843" i="11"/>
  <c r="D7843" i="11"/>
  <c r="G7842" i="11"/>
  <c r="F7842" i="11"/>
  <c r="E7842" i="11"/>
  <c r="D7842" i="11"/>
  <c r="G7841" i="11"/>
  <c r="F7841" i="11"/>
  <c r="E7841" i="11"/>
  <c r="D7841" i="11"/>
  <c r="G7840" i="11"/>
  <c r="F7840" i="11"/>
  <c r="E7840" i="11"/>
  <c r="D7840" i="11"/>
  <c r="G7839" i="11"/>
  <c r="F7839" i="11"/>
  <c r="E7839" i="11"/>
  <c r="D7839" i="11"/>
  <c r="G7838" i="11"/>
  <c r="F7838" i="11"/>
  <c r="E7838" i="11"/>
  <c r="D7838" i="11"/>
  <c r="G7837" i="11"/>
  <c r="F7837" i="11"/>
  <c r="E7837" i="11"/>
  <c r="D7837" i="11"/>
  <c r="G7836" i="11"/>
  <c r="F7836" i="11"/>
  <c r="E7836" i="11"/>
  <c r="D7836" i="11"/>
  <c r="G7835" i="11"/>
  <c r="F7835" i="11"/>
  <c r="E7835" i="11"/>
  <c r="D7835" i="11"/>
  <c r="G7834" i="11"/>
  <c r="F7834" i="11"/>
  <c r="E7834" i="11"/>
  <c r="D7834" i="11"/>
  <c r="G7833" i="11"/>
  <c r="F7833" i="11"/>
  <c r="E7833" i="11"/>
  <c r="D7833" i="11"/>
  <c r="G7832" i="11"/>
  <c r="F7832" i="11"/>
  <c r="E7832" i="11"/>
  <c r="D7832" i="11"/>
  <c r="G7831" i="11"/>
  <c r="F7831" i="11"/>
  <c r="E7831" i="11"/>
  <c r="D7831" i="11"/>
  <c r="G7830" i="11"/>
  <c r="F7830" i="11"/>
  <c r="E7830" i="11"/>
  <c r="D7830" i="11"/>
  <c r="G7829" i="11"/>
  <c r="F7829" i="11"/>
  <c r="E7829" i="11"/>
  <c r="D7829" i="11"/>
  <c r="G7828" i="11"/>
  <c r="F7828" i="11"/>
  <c r="E7828" i="11"/>
  <c r="D7828" i="11"/>
  <c r="G7827" i="11"/>
  <c r="F7827" i="11"/>
  <c r="E7827" i="11"/>
  <c r="D7827" i="11"/>
  <c r="G7826" i="11"/>
  <c r="F7826" i="11"/>
  <c r="E7826" i="11"/>
  <c r="D7826" i="11"/>
  <c r="G7825" i="11"/>
  <c r="F7825" i="11"/>
  <c r="E7825" i="11"/>
  <c r="D7825" i="11"/>
  <c r="G7824" i="11"/>
  <c r="F7824" i="11"/>
  <c r="E7824" i="11"/>
  <c r="D7824" i="11"/>
  <c r="G7823" i="11"/>
  <c r="F7823" i="11"/>
  <c r="E7823" i="11"/>
  <c r="D7823" i="11"/>
  <c r="G7822" i="11"/>
  <c r="F7822" i="11"/>
  <c r="E7822" i="11"/>
  <c r="D7822" i="11"/>
  <c r="G7821" i="11"/>
  <c r="F7821" i="11"/>
  <c r="E7821" i="11"/>
  <c r="D7821" i="11"/>
  <c r="G7820" i="11"/>
  <c r="F7820" i="11"/>
  <c r="E7820" i="11"/>
  <c r="D7820" i="11"/>
  <c r="G7819" i="11"/>
  <c r="F7819" i="11"/>
  <c r="E7819" i="11"/>
  <c r="D7819" i="11"/>
  <c r="G7818" i="11"/>
  <c r="F7818" i="11"/>
  <c r="E7818" i="11"/>
  <c r="D7818" i="11"/>
  <c r="G7817" i="11"/>
  <c r="F7817" i="11"/>
  <c r="E7817" i="11"/>
  <c r="D7817" i="11"/>
  <c r="G7816" i="11"/>
  <c r="F7816" i="11"/>
  <c r="E7816" i="11"/>
  <c r="D7816" i="11"/>
  <c r="G7815" i="11"/>
  <c r="F7815" i="11"/>
  <c r="E7815" i="11"/>
  <c r="D7815" i="11"/>
  <c r="G7814" i="11"/>
  <c r="F7814" i="11"/>
  <c r="E7814" i="11"/>
  <c r="D7814" i="11"/>
  <c r="G7813" i="11"/>
  <c r="F7813" i="11"/>
  <c r="E7813" i="11"/>
  <c r="D7813" i="11"/>
  <c r="G7812" i="11"/>
  <c r="F7812" i="11"/>
  <c r="E7812" i="11"/>
  <c r="D7812" i="11"/>
  <c r="G7811" i="11"/>
  <c r="F7811" i="11"/>
  <c r="E7811" i="11"/>
  <c r="D7811" i="11"/>
  <c r="G7810" i="11"/>
  <c r="F7810" i="11"/>
  <c r="E7810" i="11"/>
  <c r="D7810" i="11"/>
  <c r="G7809" i="11"/>
  <c r="F7809" i="11"/>
  <c r="E7809" i="11"/>
  <c r="D7809" i="11"/>
  <c r="G7808" i="11"/>
  <c r="F7808" i="11"/>
  <c r="E7808" i="11"/>
  <c r="D7808" i="11"/>
  <c r="G7807" i="11"/>
  <c r="F7807" i="11"/>
  <c r="E7807" i="11"/>
  <c r="D7807" i="11"/>
  <c r="G7806" i="11"/>
  <c r="F7806" i="11"/>
  <c r="E7806" i="11"/>
  <c r="D7806" i="11"/>
  <c r="G7805" i="11"/>
  <c r="F7805" i="11"/>
  <c r="E7805" i="11"/>
  <c r="D7805" i="11"/>
  <c r="G7804" i="11"/>
  <c r="F7804" i="11"/>
  <c r="E7804" i="11"/>
  <c r="D7804" i="11"/>
  <c r="G7803" i="11"/>
  <c r="F7803" i="11"/>
  <c r="E7803" i="11"/>
  <c r="D7803" i="11"/>
  <c r="G7802" i="11"/>
  <c r="F7802" i="11"/>
  <c r="E7802" i="11"/>
  <c r="D7802" i="11"/>
  <c r="G7801" i="11"/>
  <c r="F7801" i="11"/>
  <c r="E7801" i="11"/>
  <c r="D7801" i="11"/>
  <c r="G7800" i="11"/>
  <c r="F7800" i="11"/>
  <c r="E7800" i="11"/>
  <c r="D7800" i="11"/>
  <c r="G7799" i="11"/>
  <c r="F7799" i="11"/>
  <c r="E7799" i="11"/>
  <c r="D7799" i="11"/>
  <c r="G7798" i="11"/>
  <c r="F7798" i="11"/>
  <c r="E7798" i="11"/>
  <c r="D7798" i="11"/>
  <c r="G7797" i="11"/>
  <c r="F7797" i="11"/>
  <c r="E7797" i="11"/>
  <c r="D7797" i="11"/>
  <c r="G7796" i="11"/>
  <c r="F7796" i="11"/>
  <c r="E7796" i="11"/>
  <c r="D7796" i="11"/>
  <c r="G7795" i="11"/>
  <c r="F7795" i="11"/>
  <c r="E7795" i="11"/>
  <c r="D7795" i="11"/>
  <c r="G7794" i="11"/>
  <c r="F7794" i="11"/>
  <c r="E7794" i="11"/>
  <c r="D7794" i="11"/>
  <c r="G7793" i="11"/>
  <c r="F7793" i="11"/>
  <c r="E7793" i="11"/>
  <c r="D7793" i="11"/>
  <c r="G7792" i="11"/>
  <c r="F7792" i="11"/>
  <c r="E7792" i="11"/>
  <c r="D7792" i="11"/>
  <c r="G7791" i="11"/>
  <c r="F7791" i="11"/>
  <c r="E7791" i="11"/>
  <c r="D7791" i="11"/>
  <c r="G7790" i="11"/>
  <c r="F7790" i="11"/>
  <c r="E7790" i="11"/>
  <c r="D7790" i="11"/>
  <c r="G7789" i="11"/>
  <c r="F7789" i="11"/>
  <c r="E7789" i="11"/>
  <c r="D7789" i="11"/>
  <c r="G7788" i="11"/>
  <c r="F7788" i="11"/>
  <c r="E7788" i="11"/>
  <c r="D7788" i="11"/>
  <c r="G7787" i="11"/>
  <c r="F7787" i="11"/>
  <c r="E7787" i="11"/>
  <c r="D7787" i="11"/>
  <c r="G7786" i="11"/>
  <c r="F7786" i="11"/>
  <c r="E7786" i="11"/>
  <c r="D7786" i="11"/>
  <c r="G7785" i="11"/>
  <c r="F7785" i="11"/>
  <c r="E7785" i="11"/>
  <c r="D7785" i="11"/>
  <c r="G7784" i="11"/>
  <c r="F7784" i="11"/>
  <c r="E7784" i="11"/>
  <c r="D7784" i="11"/>
  <c r="G7783" i="11"/>
  <c r="F7783" i="11"/>
  <c r="E7783" i="11"/>
  <c r="D7783" i="11"/>
  <c r="G7782" i="11"/>
  <c r="F7782" i="11"/>
  <c r="E7782" i="11"/>
  <c r="D7782" i="11"/>
  <c r="G7781" i="11"/>
  <c r="F7781" i="11"/>
  <c r="E7781" i="11"/>
  <c r="D7781" i="11"/>
  <c r="G7780" i="11"/>
  <c r="F7780" i="11"/>
  <c r="E7780" i="11"/>
  <c r="D7780" i="11"/>
  <c r="G7779" i="11"/>
  <c r="F7779" i="11"/>
  <c r="E7779" i="11"/>
  <c r="D7779" i="11"/>
  <c r="G7778" i="11"/>
  <c r="F7778" i="11"/>
  <c r="E7778" i="11"/>
  <c r="D7778" i="11"/>
  <c r="G7777" i="11"/>
  <c r="F7777" i="11"/>
  <c r="E7777" i="11"/>
  <c r="D7777" i="11"/>
  <c r="G7776" i="11"/>
  <c r="F7776" i="11"/>
  <c r="E7776" i="11"/>
  <c r="D7776" i="11"/>
  <c r="G7775" i="11"/>
  <c r="F7775" i="11"/>
  <c r="E7775" i="11"/>
  <c r="D7775" i="11"/>
  <c r="G7774" i="11"/>
  <c r="F7774" i="11"/>
  <c r="E7774" i="11"/>
  <c r="D7774" i="11"/>
  <c r="G7773" i="11"/>
  <c r="F7773" i="11"/>
  <c r="E7773" i="11"/>
  <c r="D7773" i="11"/>
  <c r="G7772" i="11"/>
  <c r="F7772" i="11"/>
  <c r="E7772" i="11"/>
  <c r="D7772" i="11"/>
  <c r="G7771" i="11"/>
  <c r="F7771" i="11"/>
  <c r="E7771" i="11"/>
  <c r="D7771" i="11"/>
  <c r="G7770" i="11"/>
  <c r="F7770" i="11"/>
  <c r="E7770" i="11"/>
  <c r="D7770" i="11"/>
  <c r="G7769" i="11"/>
  <c r="F7769" i="11"/>
  <c r="E7769" i="11"/>
  <c r="D7769" i="11"/>
  <c r="G7768" i="11"/>
  <c r="F7768" i="11"/>
  <c r="E7768" i="11"/>
  <c r="D7768" i="11"/>
  <c r="G7767" i="11"/>
  <c r="F7767" i="11"/>
  <c r="E7767" i="11"/>
  <c r="D7767" i="11"/>
  <c r="G7766" i="11"/>
  <c r="F7766" i="11"/>
  <c r="E7766" i="11"/>
  <c r="D7766" i="11"/>
  <c r="G7765" i="11"/>
  <c r="F7765" i="11"/>
  <c r="E7765" i="11"/>
  <c r="D7765" i="11"/>
  <c r="G7764" i="11"/>
  <c r="F7764" i="11"/>
  <c r="E7764" i="11"/>
  <c r="D7764" i="11"/>
  <c r="G7763" i="11"/>
  <c r="F7763" i="11"/>
  <c r="E7763" i="11"/>
  <c r="D7763" i="11"/>
  <c r="G7762" i="11"/>
  <c r="F7762" i="11"/>
  <c r="E7762" i="11"/>
  <c r="D7762" i="11"/>
  <c r="G7761" i="11"/>
  <c r="F7761" i="11"/>
  <c r="E7761" i="11"/>
  <c r="D7761" i="11"/>
  <c r="G7760" i="11"/>
  <c r="F7760" i="11"/>
  <c r="E7760" i="11"/>
  <c r="D7760" i="11"/>
  <c r="G7759" i="11"/>
  <c r="F7759" i="11"/>
  <c r="E7759" i="11"/>
  <c r="D7759" i="11"/>
  <c r="G7758" i="11"/>
  <c r="F7758" i="11"/>
  <c r="E7758" i="11"/>
  <c r="D7758" i="11"/>
  <c r="G7757" i="11"/>
  <c r="F7757" i="11"/>
  <c r="E7757" i="11"/>
  <c r="D7757" i="11"/>
  <c r="G7756" i="11"/>
  <c r="F7756" i="11"/>
  <c r="E7756" i="11"/>
  <c r="D7756" i="11"/>
  <c r="G7755" i="11"/>
  <c r="F7755" i="11"/>
  <c r="E7755" i="11"/>
  <c r="D7755" i="11"/>
  <c r="G7754" i="11"/>
  <c r="F7754" i="11"/>
  <c r="E7754" i="11"/>
  <c r="D7754" i="11"/>
  <c r="G7753" i="11"/>
  <c r="F7753" i="11"/>
  <c r="E7753" i="11"/>
  <c r="D7753" i="11"/>
  <c r="G7752" i="11"/>
  <c r="F7752" i="11"/>
  <c r="E7752" i="11"/>
  <c r="D7752" i="11"/>
  <c r="G7751" i="11"/>
  <c r="F7751" i="11"/>
  <c r="E7751" i="11"/>
  <c r="D7751" i="11"/>
  <c r="G7750" i="11"/>
  <c r="F7750" i="11"/>
  <c r="E7750" i="11"/>
  <c r="D7750" i="11"/>
  <c r="G7749" i="11"/>
  <c r="F7749" i="11"/>
  <c r="E7749" i="11"/>
  <c r="D7749" i="11"/>
  <c r="G7748" i="11"/>
  <c r="F7748" i="11"/>
  <c r="E7748" i="11"/>
  <c r="D7748" i="11"/>
  <c r="G7747" i="11"/>
  <c r="F7747" i="11"/>
  <c r="E7747" i="11"/>
  <c r="D7747" i="11"/>
  <c r="G7746" i="11"/>
  <c r="F7746" i="11"/>
  <c r="E7746" i="11"/>
  <c r="D7746" i="11"/>
  <c r="G7745" i="11"/>
  <c r="F7745" i="11"/>
  <c r="E7745" i="11"/>
  <c r="D7745" i="11"/>
  <c r="G7744" i="11"/>
  <c r="F7744" i="11"/>
  <c r="E7744" i="11"/>
  <c r="D7744" i="11"/>
  <c r="G7743" i="11"/>
  <c r="F7743" i="11"/>
  <c r="E7743" i="11"/>
  <c r="D7743" i="11"/>
  <c r="G7742" i="11"/>
  <c r="F7742" i="11"/>
  <c r="E7742" i="11"/>
  <c r="D7742" i="11"/>
  <c r="G7741" i="11"/>
  <c r="F7741" i="11"/>
  <c r="E7741" i="11"/>
  <c r="D7741" i="11"/>
  <c r="G7740" i="11"/>
  <c r="F7740" i="11"/>
  <c r="E7740" i="11"/>
  <c r="D7740" i="11"/>
  <c r="G7739" i="11"/>
  <c r="F7739" i="11"/>
  <c r="E7739" i="11"/>
  <c r="D7739" i="11"/>
  <c r="G7738" i="11"/>
  <c r="F7738" i="11"/>
  <c r="E7738" i="11"/>
  <c r="D7738" i="11"/>
  <c r="G7737" i="11"/>
  <c r="F7737" i="11"/>
  <c r="E7737" i="11"/>
  <c r="D7737" i="11"/>
  <c r="G7736" i="11"/>
  <c r="F7736" i="11"/>
  <c r="E7736" i="11"/>
  <c r="D7736" i="11"/>
  <c r="G7735" i="11"/>
  <c r="F7735" i="11"/>
  <c r="E7735" i="11"/>
  <c r="D7735" i="11"/>
  <c r="G7734" i="11"/>
  <c r="F7734" i="11"/>
  <c r="E7734" i="11"/>
  <c r="D7734" i="11"/>
  <c r="G7733" i="11"/>
  <c r="F7733" i="11"/>
  <c r="E7733" i="11"/>
  <c r="D7733" i="11"/>
  <c r="G7732" i="11"/>
  <c r="F7732" i="11"/>
  <c r="E7732" i="11"/>
  <c r="D7732" i="11"/>
  <c r="G7731" i="11"/>
  <c r="F7731" i="11"/>
  <c r="E7731" i="11"/>
  <c r="D7731" i="11"/>
  <c r="G7730" i="11"/>
  <c r="F7730" i="11"/>
  <c r="E7730" i="11"/>
  <c r="D7730" i="11"/>
  <c r="G7729" i="11"/>
  <c r="F7729" i="11"/>
  <c r="E7729" i="11"/>
  <c r="D7729" i="11"/>
  <c r="G7728" i="11"/>
  <c r="F7728" i="11"/>
  <c r="E7728" i="11"/>
  <c r="D7728" i="11"/>
  <c r="G7727" i="11"/>
  <c r="F7727" i="11"/>
  <c r="E7727" i="11"/>
  <c r="D7727" i="11"/>
  <c r="G7726" i="11"/>
  <c r="F7726" i="11"/>
  <c r="E7726" i="11"/>
  <c r="D7726" i="11"/>
  <c r="G7725" i="11"/>
  <c r="F7725" i="11"/>
  <c r="E7725" i="11"/>
  <c r="D7725" i="11"/>
  <c r="G7724" i="11"/>
  <c r="F7724" i="11"/>
  <c r="E7724" i="11"/>
  <c r="D7724" i="11"/>
  <c r="G7723" i="11"/>
  <c r="F7723" i="11"/>
  <c r="E7723" i="11"/>
  <c r="D7723" i="11"/>
  <c r="G7722" i="11"/>
  <c r="F7722" i="11"/>
  <c r="E7722" i="11"/>
  <c r="D7722" i="11"/>
  <c r="G7721" i="11"/>
  <c r="F7721" i="11"/>
  <c r="E7721" i="11"/>
  <c r="D7721" i="11"/>
  <c r="G7720" i="11"/>
  <c r="F7720" i="11"/>
  <c r="E7720" i="11"/>
  <c r="D7720" i="11"/>
  <c r="G7719" i="11"/>
  <c r="F7719" i="11"/>
  <c r="E7719" i="11"/>
  <c r="D7719" i="11"/>
  <c r="G7718" i="11"/>
  <c r="F7718" i="11"/>
  <c r="E7718" i="11"/>
  <c r="D7718" i="11"/>
  <c r="G7717" i="11"/>
  <c r="F7717" i="11"/>
  <c r="E7717" i="11"/>
  <c r="D7717" i="11"/>
  <c r="G7716" i="11"/>
  <c r="F7716" i="11"/>
  <c r="E7716" i="11"/>
  <c r="D7716" i="11"/>
  <c r="G7715" i="11"/>
  <c r="F7715" i="11"/>
  <c r="E7715" i="11"/>
  <c r="D7715" i="11"/>
  <c r="G7714" i="11"/>
  <c r="F7714" i="11"/>
  <c r="E7714" i="11"/>
  <c r="D7714" i="11"/>
  <c r="G7713" i="11"/>
  <c r="F7713" i="11"/>
  <c r="E7713" i="11"/>
  <c r="D7713" i="11"/>
  <c r="G7712" i="11"/>
  <c r="F7712" i="11"/>
  <c r="E7712" i="11"/>
  <c r="D7712" i="11"/>
  <c r="G7711" i="11"/>
  <c r="F7711" i="11"/>
  <c r="E7711" i="11"/>
  <c r="D7711" i="11"/>
  <c r="G7710" i="11"/>
  <c r="F7710" i="11"/>
  <c r="E7710" i="11"/>
  <c r="D7710" i="11"/>
  <c r="G7709" i="11"/>
  <c r="F7709" i="11"/>
  <c r="E7709" i="11"/>
  <c r="D7709" i="11"/>
  <c r="G7708" i="11"/>
  <c r="F7708" i="11"/>
  <c r="E7708" i="11"/>
  <c r="D7708" i="11"/>
  <c r="G7707" i="11"/>
  <c r="F7707" i="11"/>
  <c r="E7707" i="11"/>
  <c r="D7707" i="11"/>
  <c r="G7706" i="11"/>
  <c r="F7706" i="11"/>
  <c r="E7706" i="11"/>
  <c r="D7706" i="11"/>
  <c r="G7705" i="11"/>
  <c r="F7705" i="11"/>
  <c r="E7705" i="11"/>
  <c r="D7705" i="11"/>
  <c r="G7704" i="11"/>
  <c r="F7704" i="11"/>
  <c r="E7704" i="11"/>
  <c r="D7704" i="11"/>
  <c r="G7703" i="11"/>
  <c r="F7703" i="11"/>
  <c r="E7703" i="11"/>
  <c r="D7703" i="11"/>
  <c r="G7702" i="11"/>
  <c r="F7702" i="11"/>
  <c r="E7702" i="11"/>
  <c r="D7702" i="11"/>
  <c r="G7701" i="11"/>
  <c r="F7701" i="11"/>
  <c r="E7701" i="11"/>
  <c r="D7701" i="11"/>
  <c r="G7700" i="11"/>
  <c r="F7700" i="11"/>
  <c r="E7700" i="11"/>
  <c r="D7700" i="11"/>
  <c r="G7699" i="11"/>
  <c r="F7699" i="11"/>
  <c r="E7699" i="11"/>
  <c r="D7699" i="11"/>
  <c r="G7698" i="11"/>
  <c r="F7698" i="11"/>
  <c r="E7698" i="11"/>
  <c r="D7698" i="11"/>
  <c r="G7697" i="11"/>
  <c r="F7697" i="11"/>
  <c r="E7697" i="11"/>
  <c r="D7697" i="11"/>
  <c r="G7696" i="11"/>
  <c r="F7696" i="11"/>
  <c r="E7696" i="11"/>
  <c r="D7696" i="11"/>
  <c r="G7695" i="11"/>
  <c r="F7695" i="11"/>
  <c r="E7695" i="11"/>
  <c r="D7695" i="11"/>
  <c r="G7694" i="11"/>
  <c r="F7694" i="11"/>
  <c r="E7694" i="11"/>
  <c r="D7694" i="11"/>
  <c r="G7693" i="11"/>
  <c r="F7693" i="11"/>
  <c r="E7693" i="11"/>
  <c r="D7693" i="11"/>
  <c r="G7692" i="11"/>
  <c r="F7692" i="11"/>
  <c r="E7692" i="11"/>
  <c r="D7692" i="11"/>
  <c r="G7691" i="11"/>
  <c r="F7691" i="11"/>
  <c r="E7691" i="11"/>
  <c r="D7691" i="11"/>
  <c r="G7690" i="11"/>
  <c r="F7690" i="11"/>
  <c r="E7690" i="11"/>
  <c r="D7690" i="11"/>
  <c r="G7689" i="11"/>
  <c r="F7689" i="11"/>
  <c r="E7689" i="11"/>
  <c r="D7689" i="11"/>
  <c r="G7688" i="11"/>
  <c r="F7688" i="11"/>
  <c r="E7688" i="11"/>
  <c r="D7688" i="11"/>
  <c r="G7687" i="11"/>
  <c r="F7687" i="11"/>
  <c r="E7687" i="11"/>
  <c r="D7687" i="11"/>
  <c r="G7686" i="11"/>
  <c r="F7686" i="11"/>
  <c r="E7686" i="11"/>
  <c r="D7686" i="11"/>
  <c r="G7685" i="11"/>
  <c r="F7685" i="11"/>
  <c r="E7685" i="11"/>
  <c r="D7685" i="11"/>
  <c r="G7684" i="11"/>
  <c r="F7684" i="11"/>
  <c r="E7684" i="11"/>
  <c r="D7684" i="11"/>
  <c r="G7683" i="11"/>
  <c r="F7683" i="11"/>
  <c r="E7683" i="11"/>
  <c r="D7683" i="11"/>
  <c r="G7682" i="11"/>
  <c r="F7682" i="11"/>
  <c r="E7682" i="11"/>
  <c r="D7682" i="11"/>
  <c r="G7681" i="11"/>
  <c r="F7681" i="11"/>
  <c r="E7681" i="11"/>
  <c r="D7681" i="11"/>
  <c r="G7680" i="11"/>
  <c r="F7680" i="11"/>
  <c r="E7680" i="11"/>
  <c r="D7680" i="11"/>
  <c r="G7679" i="11"/>
  <c r="F7679" i="11"/>
  <c r="E7679" i="11"/>
  <c r="D7679" i="11"/>
  <c r="G7678" i="11"/>
  <c r="F7678" i="11"/>
  <c r="E7678" i="11"/>
  <c r="D7678" i="11"/>
  <c r="G7677" i="11"/>
  <c r="F7677" i="11"/>
  <c r="E7677" i="11"/>
  <c r="D7677" i="11"/>
  <c r="G7676" i="11"/>
  <c r="F7676" i="11"/>
  <c r="E7676" i="11"/>
  <c r="D7676" i="11"/>
  <c r="G7675" i="11"/>
  <c r="F7675" i="11"/>
  <c r="E7675" i="11"/>
  <c r="D7675" i="11"/>
  <c r="G7674" i="11"/>
  <c r="F7674" i="11"/>
  <c r="E7674" i="11"/>
  <c r="D7674" i="11"/>
  <c r="G7673" i="11"/>
  <c r="F7673" i="11"/>
  <c r="E7673" i="11"/>
  <c r="D7673" i="11"/>
  <c r="G7672" i="11"/>
  <c r="F7672" i="11"/>
  <c r="E7672" i="11"/>
  <c r="D7672" i="11"/>
  <c r="G7671" i="11"/>
  <c r="F7671" i="11"/>
  <c r="E7671" i="11"/>
  <c r="D7671" i="11"/>
  <c r="G7670" i="11"/>
  <c r="F7670" i="11"/>
  <c r="E7670" i="11"/>
  <c r="D7670" i="11"/>
  <c r="G7669" i="11"/>
  <c r="F7669" i="11"/>
  <c r="E7669" i="11"/>
  <c r="D7669" i="11"/>
  <c r="G7668" i="11"/>
  <c r="F7668" i="11"/>
  <c r="E7668" i="11"/>
  <c r="D7668" i="11"/>
  <c r="G7667" i="11"/>
  <c r="F7667" i="11"/>
  <c r="E7667" i="11"/>
  <c r="D7667" i="11"/>
  <c r="G7666" i="11"/>
  <c r="F7666" i="11"/>
  <c r="E7666" i="11"/>
  <c r="D7666" i="11"/>
  <c r="G7665" i="11"/>
  <c r="F7665" i="11"/>
  <c r="E7665" i="11"/>
  <c r="D7665" i="11"/>
  <c r="G7664" i="11"/>
  <c r="F7664" i="11"/>
  <c r="E7664" i="11"/>
  <c r="D7664" i="11"/>
  <c r="G7663" i="11"/>
  <c r="F7663" i="11"/>
  <c r="E7663" i="11"/>
  <c r="D7663" i="11"/>
  <c r="G7662" i="11"/>
  <c r="F7662" i="11"/>
  <c r="E7662" i="11"/>
  <c r="D7662" i="11"/>
  <c r="G7661" i="11"/>
  <c r="F7661" i="11"/>
  <c r="E7661" i="11"/>
  <c r="D7661" i="11"/>
  <c r="G7660" i="11"/>
  <c r="F7660" i="11"/>
  <c r="E7660" i="11"/>
  <c r="D7660" i="11"/>
  <c r="G7659" i="11"/>
  <c r="F7659" i="11"/>
  <c r="E7659" i="11"/>
  <c r="D7659" i="11"/>
  <c r="G7658" i="11"/>
  <c r="F7658" i="11"/>
  <c r="E7658" i="11"/>
  <c r="D7658" i="11"/>
  <c r="G7657" i="11"/>
  <c r="F7657" i="11"/>
  <c r="E7657" i="11"/>
  <c r="D7657" i="11"/>
  <c r="G7656" i="11"/>
  <c r="F7656" i="11"/>
  <c r="E7656" i="11"/>
  <c r="D7656" i="11"/>
  <c r="G7655" i="11"/>
  <c r="F7655" i="11"/>
  <c r="E7655" i="11"/>
  <c r="D7655" i="11"/>
  <c r="G7654" i="11"/>
  <c r="F7654" i="11"/>
  <c r="E7654" i="11"/>
  <c r="D7654" i="11"/>
  <c r="G7653" i="11"/>
  <c r="F7653" i="11"/>
  <c r="E7653" i="11"/>
  <c r="D7653" i="11"/>
  <c r="G7652" i="11"/>
  <c r="F7652" i="11"/>
  <c r="E7652" i="11"/>
  <c r="D7652" i="11"/>
  <c r="G7651" i="11"/>
  <c r="F7651" i="11"/>
  <c r="E7651" i="11"/>
  <c r="D7651" i="11"/>
  <c r="G7650" i="11"/>
  <c r="F7650" i="11"/>
  <c r="E7650" i="11"/>
  <c r="D7650" i="11"/>
  <c r="G7649" i="11"/>
  <c r="F7649" i="11"/>
  <c r="E7649" i="11"/>
  <c r="D7649" i="11"/>
  <c r="G7648" i="11"/>
  <c r="F7648" i="11"/>
  <c r="E7648" i="11"/>
  <c r="D7648" i="11"/>
  <c r="G7647" i="11"/>
  <c r="F7647" i="11"/>
  <c r="E7647" i="11"/>
  <c r="D7647" i="11"/>
  <c r="G7646" i="11"/>
  <c r="F7646" i="11"/>
  <c r="E7646" i="11"/>
  <c r="D7646" i="11"/>
  <c r="G7645" i="11"/>
  <c r="F7645" i="11"/>
  <c r="E7645" i="11"/>
  <c r="D7645" i="11"/>
  <c r="G7644" i="11"/>
  <c r="F7644" i="11"/>
  <c r="E7644" i="11"/>
  <c r="D7644" i="11"/>
  <c r="G7643" i="11"/>
  <c r="F7643" i="11"/>
  <c r="E7643" i="11"/>
  <c r="D7643" i="11"/>
  <c r="G7642" i="11"/>
  <c r="F7642" i="11"/>
  <c r="E7642" i="11"/>
  <c r="D7642" i="11"/>
  <c r="G7641" i="11"/>
  <c r="F7641" i="11"/>
  <c r="E7641" i="11"/>
  <c r="D7641" i="11"/>
  <c r="G7640" i="11"/>
  <c r="F7640" i="11"/>
  <c r="E7640" i="11"/>
  <c r="D7640" i="11"/>
  <c r="G7639" i="11"/>
  <c r="F7639" i="11"/>
  <c r="E7639" i="11"/>
  <c r="D7639" i="11"/>
  <c r="G7638" i="11"/>
  <c r="F7638" i="11"/>
  <c r="E7638" i="11"/>
  <c r="D7638" i="11"/>
  <c r="G7637" i="11"/>
  <c r="F7637" i="11"/>
  <c r="E7637" i="11"/>
  <c r="D7637" i="11"/>
  <c r="G7636" i="11"/>
  <c r="F7636" i="11"/>
  <c r="E7636" i="11"/>
  <c r="D7636" i="11"/>
  <c r="G7635" i="11"/>
  <c r="F7635" i="11"/>
  <c r="E7635" i="11"/>
  <c r="D7635" i="11"/>
  <c r="G7634" i="11"/>
  <c r="F7634" i="11"/>
  <c r="E7634" i="11"/>
  <c r="D7634" i="11"/>
  <c r="G7633" i="11"/>
  <c r="F7633" i="11"/>
  <c r="E7633" i="11"/>
  <c r="D7633" i="11"/>
  <c r="G7632" i="11"/>
  <c r="F7632" i="11"/>
  <c r="E7632" i="11"/>
  <c r="D7632" i="11"/>
  <c r="G7631" i="11"/>
  <c r="F7631" i="11"/>
  <c r="E7631" i="11"/>
  <c r="D7631" i="11"/>
  <c r="G7630" i="11"/>
  <c r="F7630" i="11"/>
  <c r="E7630" i="11"/>
  <c r="D7630" i="11"/>
  <c r="G7629" i="11"/>
  <c r="F7629" i="11"/>
  <c r="E7629" i="11"/>
  <c r="D7629" i="11"/>
  <c r="G7628" i="11"/>
  <c r="F7628" i="11"/>
  <c r="E7628" i="11"/>
  <c r="D7628" i="11"/>
  <c r="G7627" i="11"/>
  <c r="F7627" i="11"/>
  <c r="E7627" i="11"/>
  <c r="D7627" i="11"/>
  <c r="G7626" i="11"/>
  <c r="F7626" i="11"/>
  <c r="E7626" i="11"/>
  <c r="D7626" i="11"/>
  <c r="G7625" i="11"/>
  <c r="F7625" i="11"/>
  <c r="E7625" i="11"/>
  <c r="D7625" i="11"/>
  <c r="G7624" i="11"/>
  <c r="F7624" i="11"/>
  <c r="E7624" i="11"/>
  <c r="D7624" i="11"/>
  <c r="G7623" i="11"/>
  <c r="F7623" i="11"/>
  <c r="E7623" i="11"/>
  <c r="D7623" i="11"/>
  <c r="G7622" i="11"/>
  <c r="F7622" i="11"/>
  <c r="E7622" i="11"/>
  <c r="D7622" i="11"/>
  <c r="G7621" i="11"/>
  <c r="F7621" i="11"/>
  <c r="E7621" i="11"/>
  <c r="D7621" i="11"/>
  <c r="G7620" i="11"/>
  <c r="F7620" i="11"/>
  <c r="E7620" i="11"/>
  <c r="D7620" i="11"/>
  <c r="G7619" i="11"/>
  <c r="F7619" i="11"/>
  <c r="E7619" i="11"/>
  <c r="D7619" i="11"/>
  <c r="G7618" i="11"/>
  <c r="F7618" i="11"/>
  <c r="E7618" i="11"/>
  <c r="D7618" i="11"/>
  <c r="G7617" i="11"/>
  <c r="F7617" i="11"/>
  <c r="E7617" i="11"/>
  <c r="D7617" i="11"/>
  <c r="G7616" i="11"/>
  <c r="F7616" i="11"/>
  <c r="E7616" i="11"/>
  <c r="D7616" i="11"/>
  <c r="G7615" i="11"/>
  <c r="F7615" i="11"/>
  <c r="E7615" i="11"/>
  <c r="D7615" i="11"/>
  <c r="G7614" i="11"/>
  <c r="F7614" i="11"/>
  <c r="E7614" i="11"/>
  <c r="D7614" i="11"/>
  <c r="G7613" i="11"/>
  <c r="F7613" i="11"/>
  <c r="E7613" i="11"/>
  <c r="D7613" i="11"/>
  <c r="G7612" i="11"/>
  <c r="F7612" i="11"/>
  <c r="E7612" i="11"/>
  <c r="D7612" i="11"/>
  <c r="G7611" i="11"/>
  <c r="F7611" i="11"/>
  <c r="E7611" i="11"/>
  <c r="D7611" i="11"/>
  <c r="G7610" i="11"/>
  <c r="F7610" i="11"/>
  <c r="E7610" i="11"/>
  <c r="D7610" i="11"/>
  <c r="G7609" i="11"/>
  <c r="F7609" i="11"/>
  <c r="E7609" i="11"/>
  <c r="D7609" i="11"/>
  <c r="G7608" i="11"/>
  <c r="F7608" i="11"/>
  <c r="E7608" i="11"/>
  <c r="D7608" i="11"/>
  <c r="G7607" i="11"/>
  <c r="F7607" i="11"/>
  <c r="E7607" i="11"/>
  <c r="D7607" i="11"/>
  <c r="G7606" i="11"/>
  <c r="F7606" i="11"/>
  <c r="E7606" i="11"/>
  <c r="D7606" i="11"/>
  <c r="G7605" i="11"/>
  <c r="F7605" i="11"/>
  <c r="E7605" i="11"/>
  <c r="D7605" i="11"/>
  <c r="G7604" i="11"/>
  <c r="F7604" i="11"/>
  <c r="E7604" i="11"/>
  <c r="D7604" i="11"/>
  <c r="G7603" i="11"/>
  <c r="F7603" i="11"/>
  <c r="E7603" i="11"/>
  <c r="D7603" i="11"/>
  <c r="G7602" i="11"/>
  <c r="F7602" i="11"/>
  <c r="E7602" i="11"/>
  <c r="D7602" i="11"/>
  <c r="G7601" i="11"/>
  <c r="F7601" i="11"/>
  <c r="E7601" i="11"/>
  <c r="D7601" i="11"/>
  <c r="G7600" i="11"/>
  <c r="F7600" i="11"/>
  <c r="E7600" i="11"/>
  <c r="D7600" i="11"/>
  <c r="G7599" i="11"/>
  <c r="F7599" i="11"/>
  <c r="E7599" i="11"/>
  <c r="D7599" i="11"/>
  <c r="G7598" i="11"/>
  <c r="F7598" i="11"/>
  <c r="E7598" i="11"/>
  <c r="D7598" i="11"/>
  <c r="G7597" i="11"/>
  <c r="F7597" i="11"/>
  <c r="E7597" i="11"/>
  <c r="D7597" i="11"/>
  <c r="G7596" i="11"/>
  <c r="F7596" i="11"/>
  <c r="E7596" i="11"/>
  <c r="D7596" i="11"/>
  <c r="G7595" i="11"/>
  <c r="F7595" i="11"/>
  <c r="E7595" i="11"/>
  <c r="D7595" i="11"/>
  <c r="G7594" i="11"/>
  <c r="F7594" i="11"/>
  <c r="E7594" i="11"/>
  <c r="D7594" i="11"/>
  <c r="G7593" i="11"/>
  <c r="F7593" i="11"/>
  <c r="E7593" i="11"/>
  <c r="D7593" i="11"/>
  <c r="G7592" i="11"/>
  <c r="F7592" i="11"/>
  <c r="E7592" i="11"/>
  <c r="D7592" i="11"/>
  <c r="G7591" i="11"/>
  <c r="F7591" i="11"/>
  <c r="E7591" i="11"/>
  <c r="D7591" i="11"/>
  <c r="G7590" i="11"/>
  <c r="F7590" i="11"/>
  <c r="E7590" i="11"/>
  <c r="D7590" i="11"/>
  <c r="G7589" i="11"/>
  <c r="F7589" i="11"/>
  <c r="E7589" i="11"/>
  <c r="D7589" i="11"/>
  <c r="G7588" i="11"/>
  <c r="F7588" i="11"/>
  <c r="E7588" i="11"/>
  <c r="D7588" i="11"/>
  <c r="G7587" i="11"/>
  <c r="F7587" i="11"/>
  <c r="E7587" i="11"/>
  <c r="D7587" i="11"/>
  <c r="G7586" i="11"/>
  <c r="F7586" i="11"/>
  <c r="E7586" i="11"/>
  <c r="D7586" i="11"/>
  <c r="G7585" i="11"/>
  <c r="F7585" i="11"/>
  <c r="E7585" i="11"/>
  <c r="D7585" i="11"/>
  <c r="G7584" i="11"/>
  <c r="F7584" i="11"/>
  <c r="E7584" i="11"/>
  <c r="D7584" i="11"/>
  <c r="G7583" i="11"/>
  <c r="F7583" i="11"/>
  <c r="E7583" i="11"/>
  <c r="D7583" i="11"/>
  <c r="G7582" i="11"/>
  <c r="F7582" i="11"/>
  <c r="E7582" i="11"/>
  <c r="D7582" i="11"/>
  <c r="G7581" i="11"/>
  <c r="F7581" i="11"/>
  <c r="E7581" i="11"/>
  <c r="D7581" i="11"/>
  <c r="G7580" i="11"/>
  <c r="F7580" i="11"/>
  <c r="E7580" i="11"/>
  <c r="D7580" i="11"/>
  <c r="G7579" i="11"/>
  <c r="F7579" i="11"/>
  <c r="E7579" i="11"/>
  <c r="D7579" i="11"/>
  <c r="G7578" i="11"/>
  <c r="F7578" i="11"/>
  <c r="E7578" i="11"/>
  <c r="D7578" i="11"/>
  <c r="G7577" i="11"/>
  <c r="F7577" i="11"/>
  <c r="E7577" i="11"/>
  <c r="D7577" i="11"/>
  <c r="G7576" i="11"/>
  <c r="F7576" i="11"/>
  <c r="E7576" i="11"/>
  <c r="D7576" i="11"/>
  <c r="G7575" i="11"/>
  <c r="F7575" i="11"/>
  <c r="E7575" i="11"/>
  <c r="D7575" i="11"/>
  <c r="G7574" i="11"/>
  <c r="F7574" i="11"/>
  <c r="E7574" i="11"/>
  <c r="D7574" i="11"/>
  <c r="G7573" i="11"/>
  <c r="F7573" i="11"/>
  <c r="E7573" i="11"/>
  <c r="D7573" i="11"/>
  <c r="G7572" i="11"/>
  <c r="F7572" i="11"/>
  <c r="E7572" i="11"/>
  <c r="D7572" i="11"/>
  <c r="G7571" i="11"/>
  <c r="F7571" i="11"/>
  <c r="E7571" i="11"/>
  <c r="D7571" i="11"/>
  <c r="G7570" i="11"/>
  <c r="F7570" i="11"/>
  <c r="E7570" i="11"/>
  <c r="D7570" i="11"/>
  <c r="G7569" i="11"/>
  <c r="F7569" i="11"/>
  <c r="E7569" i="11"/>
  <c r="D7569" i="11"/>
  <c r="G7568" i="11"/>
  <c r="F7568" i="11"/>
  <c r="E7568" i="11"/>
  <c r="D7568" i="11"/>
  <c r="G7567" i="11"/>
  <c r="F7567" i="11"/>
  <c r="E7567" i="11"/>
  <c r="D7567" i="11"/>
  <c r="G7566" i="11"/>
  <c r="F7566" i="11"/>
  <c r="E7566" i="11"/>
  <c r="D7566" i="11"/>
  <c r="G7565" i="11"/>
  <c r="F7565" i="11"/>
  <c r="E7565" i="11"/>
  <c r="D7565" i="11"/>
  <c r="G7564" i="11"/>
  <c r="F7564" i="11"/>
  <c r="E7564" i="11"/>
  <c r="D7564" i="11"/>
  <c r="G7563" i="11"/>
  <c r="F7563" i="11"/>
  <c r="E7563" i="11"/>
  <c r="D7563" i="11"/>
  <c r="G7562" i="11"/>
  <c r="F7562" i="11"/>
  <c r="E7562" i="11"/>
  <c r="D7562" i="11"/>
  <c r="G7561" i="11"/>
  <c r="F7561" i="11"/>
  <c r="E7561" i="11"/>
  <c r="D7561" i="11"/>
  <c r="G7560" i="11"/>
  <c r="F7560" i="11"/>
  <c r="E7560" i="11"/>
  <c r="D7560" i="11"/>
  <c r="G7559" i="11"/>
  <c r="F7559" i="11"/>
  <c r="E7559" i="11"/>
  <c r="D7559" i="11"/>
  <c r="G7558" i="11"/>
  <c r="F7558" i="11"/>
  <c r="E7558" i="11"/>
  <c r="D7558" i="11"/>
  <c r="G7557" i="11"/>
  <c r="F7557" i="11"/>
  <c r="E7557" i="11"/>
  <c r="D7557" i="11"/>
  <c r="G7556" i="11"/>
  <c r="F7556" i="11"/>
  <c r="E7556" i="11"/>
  <c r="D7556" i="11"/>
  <c r="G7555" i="11"/>
  <c r="F7555" i="11"/>
  <c r="E7555" i="11"/>
  <c r="D7555" i="11"/>
  <c r="G7554" i="11"/>
  <c r="F7554" i="11"/>
  <c r="E7554" i="11"/>
  <c r="D7554" i="11"/>
  <c r="G7553" i="11"/>
  <c r="F7553" i="11"/>
  <c r="E7553" i="11"/>
  <c r="D7553" i="11"/>
  <c r="G7552" i="11"/>
  <c r="F7552" i="11"/>
  <c r="E7552" i="11"/>
  <c r="D7552" i="11"/>
  <c r="G7551" i="11"/>
  <c r="F7551" i="11"/>
  <c r="E7551" i="11"/>
  <c r="D7551" i="11"/>
  <c r="G7550" i="11"/>
  <c r="F7550" i="11"/>
  <c r="E7550" i="11"/>
  <c r="D7550" i="11"/>
  <c r="G7549" i="11"/>
  <c r="F7549" i="11"/>
  <c r="E7549" i="11"/>
  <c r="D7549" i="11"/>
  <c r="G7548" i="11"/>
  <c r="F7548" i="11"/>
  <c r="E7548" i="11"/>
  <c r="D7548" i="11"/>
  <c r="G7547" i="11"/>
  <c r="F7547" i="11"/>
  <c r="E7547" i="11"/>
  <c r="D7547" i="11"/>
  <c r="G7546" i="11"/>
  <c r="F7546" i="11"/>
  <c r="E7546" i="11"/>
  <c r="D7546" i="11"/>
  <c r="G7545" i="11"/>
  <c r="F7545" i="11"/>
  <c r="E7545" i="11"/>
  <c r="D7545" i="11"/>
  <c r="G7544" i="11"/>
  <c r="F7544" i="11"/>
  <c r="E7544" i="11"/>
  <c r="D7544" i="11"/>
  <c r="G7543" i="11"/>
  <c r="F7543" i="11"/>
  <c r="E7543" i="11"/>
  <c r="D7543" i="11"/>
  <c r="G7542" i="11"/>
  <c r="F7542" i="11"/>
  <c r="E7542" i="11"/>
  <c r="D7542" i="11"/>
  <c r="G7541" i="11"/>
  <c r="F7541" i="11"/>
  <c r="E7541" i="11"/>
  <c r="D7541" i="11"/>
  <c r="G7540" i="11"/>
  <c r="F7540" i="11"/>
  <c r="E7540" i="11"/>
  <c r="D7540" i="11"/>
  <c r="G7539" i="11"/>
  <c r="F7539" i="11"/>
  <c r="E7539" i="11"/>
  <c r="D7539" i="11"/>
  <c r="G7538" i="11"/>
  <c r="F7538" i="11"/>
  <c r="E7538" i="11"/>
  <c r="D7538" i="11"/>
  <c r="G7537" i="11"/>
  <c r="F7537" i="11"/>
  <c r="E7537" i="11"/>
  <c r="D7537" i="11"/>
  <c r="G7536" i="11"/>
  <c r="F7536" i="11"/>
  <c r="E7536" i="11"/>
  <c r="D7536" i="11"/>
  <c r="G7535" i="11"/>
  <c r="F7535" i="11"/>
  <c r="E7535" i="11"/>
  <c r="D7535" i="11"/>
  <c r="G7534" i="11"/>
  <c r="F7534" i="11"/>
  <c r="E7534" i="11"/>
  <c r="D7534" i="11"/>
  <c r="G7533" i="11"/>
  <c r="F7533" i="11"/>
  <c r="E7533" i="11"/>
  <c r="D7533" i="11"/>
  <c r="G7532" i="11"/>
  <c r="F7532" i="11"/>
  <c r="E7532" i="11"/>
  <c r="D7532" i="11"/>
  <c r="G7531" i="11"/>
  <c r="F7531" i="11"/>
  <c r="E7531" i="11"/>
  <c r="D7531" i="11"/>
  <c r="G7530" i="11"/>
  <c r="F7530" i="11"/>
  <c r="E7530" i="11"/>
  <c r="D7530" i="11"/>
  <c r="G7529" i="11"/>
  <c r="F7529" i="11"/>
  <c r="E7529" i="11"/>
  <c r="D7529" i="11"/>
  <c r="G7528" i="11"/>
  <c r="F7528" i="11"/>
  <c r="E7528" i="11"/>
  <c r="D7528" i="11"/>
  <c r="G7527" i="11"/>
  <c r="F7527" i="11"/>
  <c r="E7527" i="11"/>
  <c r="D7527" i="11"/>
  <c r="G7526" i="11"/>
  <c r="F7526" i="11"/>
  <c r="E7526" i="11"/>
  <c r="D7526" i="11"/>
  <c r="G7525" i="11"/>
  <c r="F7525" i="11"/>
  <c r="E7525" i="11"/>
  <c r="D7525" i="11"/>
  <c r="G7524" i="11"/>
  <c r="F7524" i="11"/>
  <c r="E7524" i="11"/>
  <c r="D7524" i="11"/>
  <c r="G7523" i="11"/>
  <c r="F7523" i="11"/>
  <c r="E7523" i="11"/>
  <c r="D7523" i="11"/>
  <c r="G7522" i="11"/>
  <c r="F7522" i="11"/>
  <c r="E7522" i="11"/>
  <c r="D7522" i="11"/>
  <c r="G7521" i="11"/>
  <c r="F7521" i="11"/>
  <c r="E7521" i="11"/>
  <c r="D7521" i="11"/>
  <c r="G7520" i="11"/>
  <c r="F7520" i="11"/>
  <c r="E7520" i="11"/>
  <c r="D7520" i="11"/>
  <c r="G7519" i="11"/>
  <c r="F7519" i="11"/>
  <c r="E7519" i="11"/>
  <c r="D7519" i="11"/>
  <c r="G7518" i="11"/>
  <c r="F7518" i="11"/>
  <c r="E7518" i="11"/>
  <c r="D7518" i="11"/>
  <c r="G7517" i="11"/>
  <c r="F7517" i="11"/>
  <c r="E7517" i="11"/>
  <c r="D7517" i="11"/>
  <c r="G7516" i="11"/>
  <c r="F7516" i="11"/>
  <c r="E7516" i="11"/>
  <c r="D7516" i="11"/>
  <c r="G7515" i="11"/>
  <c r="F7515" i="11"/>
  <c r="E7515" i="11"/>
  <c r="D7515" i="11"/>
  <c r="G7514" i="11"/>
  <c r="F7514" i="11"/>
  <c r="E7514" i="11"/>
  <c r="D7514" i="11"/>
  <c r="G7513" i="11"/>
  <c r="F7513" i="11"/>
  <c r="E7513" i="11"/>
  <c r="D7513" i="11"/>
  <c r="G7512" i="11"/>
  <c r="F7512" i="11"/>
  <c r="E7512" i="11"/>
  <c r="D7512" i="11"/>
  <c r="G7511" i="11"/>
  <c r="F7511" i="11"/>
  <c r="E7511" i="11"/>
  <c r="D7511" i="11"/>
  <c r="G7510" i="11"/>
  <c r="F7510" i="11"/>
  <c r="E7510" i="11"/>
  <c r="D7510" i="11"/>
  <c r="G7509" i="11"/>
  <c r="F7509" i="11"/>
  <c r="E7509" i="11"/>
  <c r="D7509" i="11"/>
  <c r="G7508" i="11"/>
  <c r="F7508" i="11"/>
  <c r="E7508" i="11"/>
  <c r="D7508" i="11"/>
  <c r="G7507" i="11"/>
  <c r="F7507" i="11"/>
  <c r="E7507" i="11"/>
  <c r="D7507" i="11"/>
  <c r="G7506" i="11"/>
  <c r="F7506" i="11"/>
  <c r="E7506" i="11"/>
  <c r="D7506" i="11"/>
  <c r="G7505" i="11"/>
  <c r="F7505" i="11"/>
  <c r="E7505" i="11"/>
  <c r="D7505" i="11"/>
  <c r="G7504" i="11"/>
  <c r="F7504" i="11"/>
  <c r="E7504" i="11"/>
  <c r="D7504" i="11"/>
  <c r="G7503" i="11"/>
  <c r="F7503" i="11"/>
  <c r="E7503" i="11"/>
  <c r="D7503" i="11"/>
  <c r="G7502" i="11"/>
  <c r="F7502" i="11"/>
  <c r="E7502" i="11"/>
  <c r="D7502" i="11"/>
  <c r="G7501" i="11"/>
  <c r="F7501" i="11"/>
  <c r="E7501" i="11"/>
  <c r="D7501" i="11"/>
  <c r="G7500" i="11"/>
  <c r="F7500" i="11"/>
  <c r="E7500" i="11"/>
  <c r="D7500" i="11"/>
  <c r="G7499" i="11"/>
  <c r="F7499" i="11"/>
  <c r="E7499" i="11"/>
  <c r="D7499" i="11"/>
  <c r="G7498" i="11"/>
  <c r="F7498" i="11"/>
  <c r="E7498" i="11"/>
  <c r="D7498" i="11"/>
  <c r="G7497" i="11"/>
  <c r="F7497" i="11"/>
  <c r="E7497" i="11"/>
  <c r="D7497" i="11"/>
  <c r="G7496" i="11"/>
  <c r="F7496" i="11"/>
  <c r="E7496" i="11"/>
  <c r="D7496" i="11"/>
  <c r="G7495" i="11"/>
  <c r="F7495" i="11"/>
  <c r="E7495" i="11"/>
  <c r="D7495" i="11"/>
  <c r="G7494" i="11"/>
  <c r="F7494" i="11"/>
  <c r="E7494" i="11"/>
  <c r="D7494" i="11"/>
  <c r="G7493" i="11"/>
  <c r="F7493" i="11"/>
  <c r="E7493" i="11"/>
  <c r="D7493" i="11"/>
  <c r="G7492" i="11"/>
  <c r="F7492" i="11"/>
  <c r="E7492" i="11"/>
  <c r="D7492" i="11"/>
  <c r="G7491" i="11"/>
  <c r="F7491" i="11"/>
  <c r="E7491" i="11"/>
  <c r="D7491" i="11"/>
  <c r="G7490" i="11"/>
  <c r="F7490" i="11"/>
  <c r="E7490" i="11"/>
  <c r="D7490" i="11"/>
  <c r="G7489" i="11"/>
  <c r="F7489" i="11"/>
  <c r="E7489" i="11"/>
  <c r="D7489" i="11"/>
  <c r="G7488" i="11"/>
  <c r="F7488" i="11"/>
  <c r="E7488" i="11"/>
  <c r="D7488" i="11"/>
  <c r="G7487" i="11"/>
  <c r="F7487" i="11"/>
  <c r="E7487" i="11"/>
  <c r="D7487" i="11"/>
  <c r="G7486" i="11"/>
  <c r="F7486" i="11"/>
  <c r="E7486" i="11"/>
  <c r="D7486" i="11"/>
  <c r="G7485" i="11"/>
  <c r="F7485" i="11"/>
  <c r="E7485" i="11"/>
  <c r="D7485" i="11"/>
  <c r="G7484" i="11"/>
  <c r="F7484" i="11"/>
  <c r="E7484" i="11"/>
  <c r="D7484" i="11"/>
  <c r="G7483" i="11"/>
  <c r="F7483" i="11"/>
  <c r="E7483" i="11"/>
  <c r="D7483" i="11"/>
  <c r="G7482" i="11"/>
  <c r="F7482" i="11"/>
  <c r="E7482" i="11"/>
  <c r="D7482" i="11"/>
  <c r="G7481" i="11"/>
  <c r="F7481" i="11"/>
  <c r="E7481" i="11"/>
  <c r="D7481" i="11"/>
  <c r="G7480" i="11"/>
  <c r="F7480" i="11"/>
  <c r="E7480" i="11"/>
  <c r="D7480" i="11"/>
  <c r="G7479" i="11"/>
  <c r="F7479" i="11"/>
  <c r="E7479" i="11"/>
  <c r="D7479" i="11"/>
  <c r="G7478" i="11"/>
  <c r="F7478" i="11"/>
  <c r="E7478" i="11"/>
  <c r="D7478" i="11"/>
  <c r="G7477" i="11"/>
  <c r="F7477" i="11"/>
  <c r="E7477" i="11"/>
  <c r="D7477" i="11"/>
  <c r="G7476" i="11"/>
  <c r="F7476" i="11"/>
  <c r="E7476" i="11"/>
  <c r="D7476" i="11"/>
  <c r="G7475" i="11"/>
  <c r="F7475" i="11"/>
  <c r="E7475" i="11"/>
  <c r="D7475" i="11"/>
  <c r="G7474" i="11"/>
  <c r="F7474" i="11"/>
  <c r="E7474" i="11"/>
  <c r="D7474" i="11"/>
  <c r="G7473" i="11"/>
  <c r="F7473" i="11"/>
  <c r="E7473" i="11"/>
  <c r="D7473" i="11"/>
  <c r="G7472" i="11"/>
  <c r="F7472" i="11"/>
  <c r="E7472" i="11"/>
  <c r="D7472" i="11"/>
  <c r="G7471" i="11"/>
  <c r="F7471" i="11"/>
  <c r="E7471" i="11"/>
  <c r="D7471" i="11"/>
  <c r="G7470" i="11"/>
  <c r="F7470" i="11"/>
  <c r="E7470" i="11"/>
  <c r="D7470" i="11"/>
  <c r="G7469" i="11"/>
  <c r="F7469" i="11"/>
  <c r="E7469" i="11"/>
  <c r="D7469" i="11"/>
  <c r="G7468" i="11"/>
  <c r="F7468" i="11"/>
  <c r="E7468" i="11"/>
  <c r="D7468" i="11"/>
  <c r="G7467" i="11"/>
  <c r="F7467" i="11"/>
  <c r="E7467" i="11"/>
  <c r="D7467" i="11"/>
  <c r="G7466" i="11"/>
  <c r="F7466" i="11"/>
  <c r="E7466" i="11"/>
  <c r="D7466" i="11"/>
  <c r="G7465" i="11"/>
  <c r="F7465" i="11"/>
  <c r="E7465" i="11"/>
  <c r="D7465" i="11"/>
  <c r="G7464" i="11"/>
  <c r="F7464" i="11"/>
  <c r="E7464" i="11"/>
  <c r="D7464" i="11"/>
  <c r="G7463" i="11"/>
  <c r="F7463" i="11"/>
  <c r="E7463" i="11"/>
  <c r="D7463" i="11"/>
  <c r="G7462" i="11"/>
  <c r="F7462" i="11"/>
  <c r="E7462" i="11"/>
  <c r="D7462" i="11"/>
  <c r="G7461" i="11"/>
  <c r="F7461" i="11"/>
  <c r="E7461" i="11"/>
  <c r="D7461" i="11"/>
  <c r="G7460" i="11"/>
  <c r="F7460" i="11"/>
  <c r="E7460" i="11"/>
  <c r="D7460" i="11"/>
  <c r="G7459" i="11"/>
  <c r="F7459" i="11"/>
  <c r="E7459" i="11"/>
  <c r="D7459" i="11"/>
  <c r="G7458" i="11"/>
  <c r="F7458" i="11"/>
  <c r="E7458" i="11"/>
  <c r="D7458" i="11"/>
  <c r="G7457" i="11"/>
  <c r="F7457" i="11"/>
  <c r="E7457" i="11"/>
  <c r="D7457" i="11"/>
  <c r="G7456" i="11"/>
  <c r="F7456" i="11"/>
  <c r="E7456" i="11"/>
  <c r="D7456" i="11"/>
  <c r="G7455" i="11"/>
  <c r="F7455" i="11"/>
  <c r="E7455" i="11"/>
  <c r="D7455" i="11"/>
  <c r="G7454" i="11"/>
  <c r="F7454" i="11"/>
  <c r="E7454" i="11"/>
  <c r="D7454" i="11"/>
  <c r="G7453" i="11"/>
  <c r="F7453" i="11"/>
  <c r="E7453" i="11"/>
  <c r="D7453" i="11"/>
  <c r="G7452" i="11"/>
  <c r="F7452" i="11"/>
  <c r="E7452" i="11"/>
  <c r="D7452" i="11"/>
  <c r="G7451" i="11"/>
  <c r="F7451" i="11"/>
  <c r="E7451" i="11"/>
  <c r="D7451" i="11"/>
  <c r="G7450" i="11"/>
  <c r="F7450" i="11"/>
  <c r="E7450" i="11"/>
  <c r="D7450" i="11"/>
  <c r="G7449" i="11"/>
  <c r="F7449" i="11"/>
  <c r="E7449" i="11"/>
  <c r="D7449" i="11"/>
  <c r="G7448" i="11"/>
  <c r="F7448" i="11"/>
  <c r="E7448" i="11"/>
  <c r="D7448" i="11"/>
  <c r="G7447" i="11"/>
  <c r="F7447" i="11"/>
  <c r="E7447" i="11"/>
  <c r="D7447" i="11"/>
  <c r="G7446" i="11"/>
  <c r="F7446" i="11"/>
  <c r="E7446" i="11"/>
  <c r="D7446" i="11"/>
  <c r="G7445" i="11"/>
  <c r="F7445" i="11"/>
  <c r="E7445" i="11"/>
  <c r="D7445" i="11"/>
  <c r="G7444" i="11"/>
  <c r="F7444" i="11"/>
  <c r="E7444" i="11"/>
  <c r="D7444" i="11"/>
  <c r="G7443" i="11"/>
  <c r="F7443" i="11"/>
  <c r="E7443" i="11"/>
  <c r="D7443" i="11"/>
  <c r="G7442" i="11"/>
  <c r="F7442" i="11"/>
  <c r="E7442" i="11"/>
  <c r="D7442" i="11"/>
  <c r="G7441" i="11"/>
  <c r="F7441" i="11"/>
  <c r="E7441" i="11"/>
  <c r="D7441" i="11"/>
  <c r="G7440" i="11"/>
  <c r="F7440" i="11"/>
  <c r="E7440" i="11"/>
  <c r="D7440" i="11"/>
  <c r="G7439" i="11"/>
  <c r="F7439" i="11"/>
  <c r="E7439" i="11"/>
  <c r="D7439" i="11"/>
  <c r="G7438" i="11"/>
  <c r="F7438" i="11"/>
  <c r="E7438" i="11"/>
  <c r="D7438" i="11"/>
  <c r="G7437" i="11"/>
  <c r="F7437" i="11"/>
  <c r="E7437" i="11"/>
  <c r="D7437" i="11"/>
  <c r="G7436" i="11"/>
  <c r="F7436" i="11"/>
  <c r="E7436" i="11"/>
  <c r="D7436" i="11"/>
  <c r="G7435" i="11"/>
  <c r="F7435" i="11"/>
  <c r="E7435" i="11"/>
  <c r="D7435" i="11"/>
  <c r="G7434" i="11"/>
  <c r="F7434" i="11"/>
  <c r="E7434" i="11"/>
  <c r="D7434" i="11"/>
  <c r="G7433" i="11"/>
  <c r="F7433" i="11"/>
  <c r="E7433" i="11"/>
  <c r="D7433" i="11"/>
  <c r="G7432" i="11"/>
  <c r="F7432" i="11"/>
  <c r="E7432" i="11"/>
  <c r="D7432" i="11"/>
  <c r="G7431" i="11"/>
  <c r="F7431" i="11"/>
  <c r="E7431" i="11"/>
  <c r="D7431" i="11"/>
  <c r="G7430" i="11"/>
  <c r="F7430" i="11"/>
  <c r="E7430" i="11"/>
  <c r="D7430" i="11"/>
  <c r="G7429" i="11"/>
  <c r="F7429" i="11"/>
  <c r="E7429" i="11"/>
  <c r="D7429" i="11"/>
  <c r="G7428" i="11"/>
  <c r="F7428" i="11"/>
  <c r="E7428" i="11"/>
  <c r="D7428" i="11"/>
  <c r="G7427" i="11"/>
  <c r="F7427" i="11"/>
  <c r="E7427" i="11"/>
  <c r="D7427" i="11"/>
  <c r="G7426" i="11"/>
  <c r="F7426" i="11"/>
  <c r="E7426" i="11"/>
  <c r="D7426" i="11"/>
  <c r="G7425" i="11"/>
  <c r="F7425" i="11"/>
  <c r="E7425" i="11"/>
  <c r="D7425" i="11"/>
  <c r="G7424" i="11"/>
  <c r="F7424" i="11"/>
  <c r="E7424" i="11"/>
  <c r="D7424" i="11"/>
  <c r="G7423" i="11"/>
  <c r="F7423" i="11"/>
  <c r="E7423" i="11"/>
  <c r="D7423" i="11"/>
  <c r="G7422" i="11"/>
  <c r="F7422" i="11"/>
  <c r="E7422" i="11"/>
  <c r="D7422" i="11"/>
  <c r="G7421" i="11"/>
  <c r="F7421" i="11"/>
  <c r="E7421" i="11"/>
  <c r="D7421" i="11"/>
  <c r="G7420" i="11"/>
  <c r="F7420" i="11"/>
  <c r="E7420" i="11"/>
  <c r="D7420" i="11"/>
  <c r="G7419" i="11"/>
  <c r="F7419" i="11"/>
  <c r="E7419" i="11"/>
  <c r="D7419" i="11"/>
  <c r="G7418" i="11"/>
  <c r="F7418" i="11"/>
  <c r="E7418" i="11"/>
  <c r="D7418" i="11"/>
  <c r="G7417" i="11"/>
  <c r="F7417" i="11"/>
  <c r="E7417" i="11"/>
  <c r="D7417" i="11"/>
  <c r="G7416" i="11"/>
  <c r="F7416" i="11"/>
  <c r="E7416" i="11"/>
  <c r="D7416" i="11"/>
  <c r="G7415" i="11"/>
  <c r="F7415" i="11"/>
  <c r="E7415" i="11"/>
  <c r="D7415" i="11"/>
  <c r="G7414" i="11"/>
  <c r="F7414" i="11"/>
  <c r="E7414" i="11"/>
  <c r="D7414" i="11"/>
  <c r="G7413" i="11"/>
  <c r="F7413" i="11"/>
  <c r="E7413" i="11"/>
  <c r="D7413" i="11"/>
  <c r="G7412" i="11"/>
  <c r="F7412" i="11"/>
  <c r="E7412" i="11"/>
  <c r="D7412" i="11"/>
  <c r="G7411" i="11"/>
  <c r="F7411" i="11"/>
  <c r="E7411" i="11"/>
  <c r="D7411" i="11"/>
  <c r="G7410" i="11"/>
  <c r="F7410" i="11"/>
  <c r="E7410" i="11"/>
  <c r="D7410" i="11"/>
  <c r="G7409" i="11"/>
  <c r="F7409" i="11"/>
  <c r="E7409" i="11"/>
  <c r="D7409" i="11"/>
  <c r="G7408" i="11"/>
  <c r="F7408" i="11"/>
  <c r="E7408" i="11"/>
  <c r="D7408" i="11"/>
  <c r="G7407" i="11"/>
  <c r="F7407" i="11"/>
  <c r="E7407" i="11"/>
  <c r="D7407" i="11"/>
  <c r="G7406" i="11"/>
  <c r="F7406" i="11"/>
  <c r="E7406" i="11"/>
  <c r="D7406" i="11"/>
  <c r="G7405" i="11"/>
  <c r="F7405" i="11"/>
  <c r="E7405" i="11"/>
  <c r="D7405" i="11"/>
  <c r="G7404" i="11"/>
  <c r="F7404" i="11"/>
  <c r="E7404" i="11"/>
  <c r="D7404" i="11"/>
  <c r="G7403" i="11"/>
  <c r="F7403" i="11"/>
  <c r="E7403" i="11"/>
  <c r="D7403" i="11"/>
  <c r="G7402" i="11"/>
  <c r="F7402" i="11"/>
  <c r="E7402" i="11"/>
  <c r="D7402" i="11"/>
  <c r="G7401" i="11"/>
  <c r="F7401" i="11"/>
  <c r="E7401" i="11"/>
  <c r="D7401" i="11"/>
  <c r="G7400" i="11"/>
  <c r="F7400" i="11"/>
  <c r="E7400" i="11"/>
  <c r="D7400" i="11"/>
  <c r="G7399" i="11"/>
  <c r="F7399" i="11"/>
  <c r="E7399" i="11"/>
  <c r="D7399" i="11"/>
  <c r="G7398" i="11"/>
  <c r="F7398" i="11"/>
  <c r="E7398" i="11"/>
  <c r="D7398" i="11"/>
  <c r="G7397" i="11"/>
  <c r="F7397" i="11"/>
  <c r="E7397" i="11"/>
  <c r="D7397" i="11"/>
  <c r="G7396" i="11"/>
  <c r="F7396" i="11"/>
  <c r="E7396" i="11"/>
  <c r="D7396" i="11"/>
  <c r="G7395" i="11"/>
  <c r="F7395" i="11"/>
  <c r="E7395" i="11"/>
  <c r="D7395" i="11"/>
  <c r="G7394" i="11"/>
  <c r="F7394" i="11"/>
  <c r="E7394" i="11"/>
  <c r="D7394" i="11"/>
  <c r="G7393" i="11"/>
  <c r="F7393" i="11"/>
  <c r="E7393" i="11"/>
  <c r="D7393" i="11"/>
  <c r="G7392" i="11"/>
  <c r="F7392" i="11"/>
  <c r="E7392" i="11"/>
  <c r="D7392" i="11"/>
  <c r="G7391" i="11"/>
  <c r="F7391" i="11"/>
  <c r="E7391" i="11"/>
  <c r="D7391" i="11"/>
  <c r="G7390" i="11"/>
  <c r="F7390" i="11"/>
  <c r="E7390" i="11"/>
  <c r="D7390" i="11"/>
  <c r="G7389" i="11"/>
  <c r="F7389" i="11"/>
  <c r="E7389" i="11"/>
  <c r="D7389" i="11"/>
  <c r="G7388" i="11"/>
  <c r="F7388" i="11"/>
  <c r="E7388" i="11"/>
  <c r="D7388" i="11"/>
  <c r="G7387" i="11"/>
  <c r="F7387" i="11"/>
  <c r="E7387" i="11"/>
  <c r="D7387" i="11"/>
  <c r="G7386" i="11"/>
  <c r="F7386" i="11"/>
  <c r="E7386" i="11"/>
  <c r="D7386" i="11"/>
  <c r="G7385" i="11"/>
  <c r="F7385" i="11"/>
  <c r="E7385" i="11"/>
  <c r="D7385" i="11"/>
  <c r="G7384" i="11"/>
  <c r="F7384" i="11"/>
  <c r="E7384" i="11"/>
  <c r="D7384" i="11"/>
  <c r="G7383" i="11"/>
  <c r="F7383" i="11"/>
  <c r="E7383" i="11"/>
  <c r="D7383" i="11"/>
  <c r="G7382" i="11"/>
  <c r="F7382" i="11"/>
  <c r="E7382" i="11"/>
  <c r="D7382" i="11"/>
  <c r="G7381" i="11"/>
  <c r="F7381" i="11"/>
  <c r="E7381" i="11"/>
  <c r="D7381" i="11"/>
  <c r="G7380" i="11"/>
  <c r="F7380" i="11"/>
  <c r="E7380" i="11"/>
  <c r="D7380" i="11"/>
  <c r="G7379" i="11"/>
  <c r="F7379" i="11"/>
  <c r="E7379" i="11"/>
  <c r="D7379" i="11"/>
  <c r="G7378" i="11"/>
  <c r="F7378" i="11"/>
  <c r="E7378" i="11"/>
  <c r="D7378" i="11"/>
  <c r="G7377" i="11"/>
  <c r="F7377" i="11"/>
  <c r="E7377" i="11"/>
  <c r="D7377" i="11"/>
  <c r="G7376" i="11"/>
  <c r="F7376" i="11"/>
  <c r="E7376" i="11"/>
  <c r="D7376" i="11"/>
  <c r="G7375" i="11"/>
  <c r="F7375" i="11"/>
  <c r="E7375" i="11"/>
  <c r="D7375" i="11"/>
  <c r="G7374" i="11"/>
  <c r="F7374" i="11"/>
  <c r="E7374" i="11"/>
  <c r="D7374" i="11"/>
  <c r="G7373" i="11"/>
  <c r="F7373" i="11"/>
  <c r="E7373" i="11"/>
  <c r="D7373" i="11"/>
  <c r="G7372" i="11"/>
  <c r="F7372" i="11"/>
  <c r="E7372" i="11"/>
  <c r="D7372" i="11"/>
  <c r="G7371" i="11"/>
  <c r="F7371" i="11"/>
  <c r="E7371" i="11"/>
  <c r="D7371" i="11"/>
  <c r="G7370" i="11"/>
  <c r="F7370" i="11"/>
  <c r="E7370" i="11"/>
  <c r="D7370" i="11"/>
  <c r="G7369" i="11"/>
  <c r="F7369" i="11"/>
  <c r="E7369" i="11"/>
  <c r="D7369" i="11"/>
  <c r="G7368" i="11"/>
  <c r="F7368" i="11"/>
  <c r="E7368" i="11"/>
  <c r="D7368" i="11"/>
  <c r="G7367" i="11"/>
  <c r="F7367" i="11"/>
  <c r="E7367" i="11"/>
  <c r="D7367" i="11"/>
  <c r="G7366" i="11"/>
  <c r="F7366" i="11"/>
  <c r="E7366" i="11"/>
  <c r="D7366" i="11"/>
  <c r="G7365" i="11"/>
  <c r="F7365" i="11"/>
  <c r="E7365" i="11"/>
  <c r="D7365" i="11"/>
  <c r="G7364" i="11"/>
  <c r="F7364" i="11"/>
  <c r="E7364" i="11"/>
  <c r="D7364" i="11"/>
  <c r="G7363" i="11"/>
  <c r="F7363" i="11"/>
  <c r="E7363" i="11"/>
  <c r="D7363" i="11"/>
  <c r="G7362" i="11"/>
  <c r="F7362" i="11"/>
  <c r="E7362" i="11"/>
  <c r="D7362" i="11"/>
  <c r="G7361" i="11"/>
  <c r="F7361" i="11"/>
  <c r="E7361" i="11"/>
  <c r="D7361" i="11"/>
  <c r="G7360" i="11"/>
  <c r="F7360" i="11"/>
  <c r="E7360" i="11"/>
  <c r="D7360" i="11"/>
  <c r="G7359" i="11"/>
  <c r="F7359" i="11"/>
  <c r="E7359" i="11"/>
  <c r="D7359" i="11"/>
  <c r="G7358" i="11"/>
  <c r="F7358" i="11"/>
  <c r="E7358" i="11"/>
  <c r="D7358" i="11"/>
  <c r="G7357" i="11"/>
  <c r="F7357" i="11"/>
  <c r="E7357" i="11"/>
  <c r="D7357" i="11"/>
  <c r="G7356" i="11"/>
  <c r="F7356" i="11"/>
  <c r="E7356" i="11"/>
  <c r="D7356" i="11"/>
  <c r="G7355" i="11"/>
  <c r="F7355" i="11"/>
  <c r="E7355" i="11"/>
  <c r="D7355" i="11"/>
  <c r="G7354" i="11"/>
  <c r="F7354" i="11"/>
  <c r="E7354" i="11"/>
  <c r="D7354" i="11"/>
  <c r="G7353" i="11"/>
  <c r="F7353" i="11"/>
  <c r="E7353" i="11"/>
  <c r="D7353" i="11"/>
  <c r="G7352" i="11"/>
  <c r="F7352" i="11"/>
  <c r="E7352" i="11"/>
  <c r="D7352" i="11"/>
  <c r="G7351" i="11"/>
  <c r="F7351" i="11"/>
  <c r="E7351" i="11"/>
  <c r="D7351" i="11"/>
  <c r="G7350" i="11"/>
  <c r="F7350" i="11"/>
  <c r="E7350" i="11"/>
  <c r="D7350" i="11"/>
  <c r="G7349" i="11"/>
  <c r="F7349" i="11"/>
  <c r="E7349" i="11"/>
  <c r="D7349" i="11"/>
  <c r="G7348" i="11"/>
  <c r="F7348" i="11"/>
  <c r="E7348" i="11"/>
  <c r="D7348" i="11"/>
  <c r="G7347" i="11"/>
  <c r="F7347" i="11"/>
  <c r="E7347" i="11"/>
  <c r="D7347" i="11"/>
  <c r="G7346" i="11"/>
  <c r="F7346" i="11"/>
  <c r="E7346" i="11"/>
  <c r="D7346" i="11"/>
  <c r="G7345" i="11"/>
  <c r="F7345" i="11"/>
  <c r="E7345" i="11"/>
  <c r="D7345" i="11"/>
  <c r="G7344" i="11"/>
  <c r="F7344" i="11"/>
  <c r="E7344" i="11"/>
  <c r="D7344" i="11"/>
  <c r="G7343" i="11"/>
  <c r="F7343" i="11"/>
  <c r="E7343" i="11"/>
  <c r="D7343" i="11"/>
  <c r="G7342" i="11"/>
  <c r="F7342" i="11"/>
  <c r="E7342" i="11"/>
  <c r="D7342" i="11"/>
  <c r="G7341" i="11"/>
  <c r="F7341" i="11"/>
  <c r="E7341" i="11"/>
  <c r="D7341" i="11"/>
  <c r="G7340" i="11"/>
  <c r="F7340" i="11"/>
  <c r="E7340" i="11"/>
  <c r="D7340" i="11"/>
  <c r="G7339" i="11"/>
  <c r="F7339" i="11"/>
  <c r="E7339" i="11"/>
  <c r="D7339" i="11"/>
  <c r="G7338" i="11"/>
  <c r="F7338" i="11"/>
  <c r="E7338" i="11"/>
  <c r="D7338" i="11"/>
  <c r="G7337" i="11"/>
  <c r="F7337" i="11"/>
  <c r="E7337" i="11"/>
  <c r="D7337" i="11"/>
  <c r="G7336" i="11"/>
  <c r="F7336" i="11"/>
  <c r="E7336" i="11"/>
  <c r="D7336" i="11"/>
  <c r="G7335" i="11"/>
  <c r="F7335" i="11"/>
  <c r="E7335" i="11"/>
  <c r="D7335" i="11"/>
  <c r="G7334" i="11"/>
  <c r="F7334" i="11"/>
  <c r="E7334" i="11"/>
  <c r="D7334" i="11"/>
  <c r="G7333" i="11"/>
  <c r="F7333" i="11"/>
  <c r="E7333" i="11"/>
  <c r="D7333" i="11"/>
  <c r="G7332" i="11"/>
  <c r="F7332" i="11"/>
  <c r="E7332" i="11"/>
  <c r="D7332" i="11"/>
  <c r="G7331" i="11"/>
  <c r="F7331" i="11"/>
  <c r="E7331" i="11"/>
  <c r="D7331" i="11"/>
  <c r="G7330" i="11"/>
  <c r="F7330" i="11"/>
  <c r="E7330" i="11"/>
  <c r="D7330" i="11"/>
  <c r="G7329" i="11"/>
  <c r="F7329" i="11"/>
  <c r="E7329" i="11"/>
  <c r="D7329" i="11"/>
  <c r="G7328" i="11"/>
  <c r="F7328" i="11"/>
  <c r="E7328" i="11"/>
  <c r="D7328" i="11"/>
  <c r="G7327" i="11"/>
  <c r="F7327" i="11"/>
  <c r="E7327" i="11"/>
  <c r="D7327" i="11"/>
  <c r="G7326" i="11"/>
  <c r="F7326" i="11"/>
  <c r="E7326" i="11"/>
  <c r="D7326" i="11"/>
  <c r="G7325" i="11"/>
  <c r="F7325" i="11"/>
  <c r="E7325" i="11"/>
  <c r="D7325" i="11"/>
  <c r="G7324" i="11"/>
  <c r="F7324" i="11"/>
  <c r="E7324" i="11"/>
  <c r="D7324" i="11"/>
  <c r="G7323" i="11"/>
  <c r="F7323" i="11"/>
  <c r="E7323" i="11"/>
  <c r="D7323" i="11"/>
  <c r="G7322" i="11"/>
  <c r="F7322" i="11"/>
  <c r="E7322" i="11"/>
  <c r="D7322" i="11"/>
  <c r="G7321" i="11"/>
  <c r="F7321" i="11"/>
  <c r="E7321" i="11"/>
  <c r="D7321" i="11"/>
  <c r="G7320" i="11"/>
  <c r="F7320" i="11"/>
  <c r="E7320" i="11"/>
  <c r="D7320" i="11"/>
  <c r="G7319" i="11"/>
  <c r="F7319" i="11"/>
  <c r="E7319" i="11"/>
  <c r="D7319" i="11"/>
  <c r="G7318" i="11"/>
  <c r="F7318" i="11"/>
  <c r="E7318" i="11"/>
  <c r="D7318" i="11"/>
  <c r="G7317" i="11"/>
  <c r="F7317" i="11"/>
  <c r="E7317" i="11"/>
  <c r="D7317" i="11"/>
  <c r="G7316" i="11"/>
  <c r="F7316" i="11"/>
  <c r="E7316" i="11"/>
  <c r="D7316" i="11"/>
  <c r="G7315" i="11"/>
  <c r="F7315" i="11"/>
  <c r="E7315" i="11"/>
  <c r="D7315" i="11"/>
  <c r="G7314" i="11"/>
  <c r="F7314" i="11"/>
  <c r="E7314" i="11"/>
  <c r="D7314" i="11"/>
  <c r="G7313" i="11"/>
  <c r="F7313" i="11"/>
  <c r="E7313" i="11"/>
  <c r="D7313" i="11"/>
  <c r="G7312" i="11"/>
  <c r="F7312" i="11"/>
  <c r="E7312" i="11"/>
  <c r="D7312" i="11"/>
  <c r="G7311" i="11"/>
  <c r="F7311" i="11"/>
  <c r="E7311" i="11"/>
  <c r="D7311" i="11"/>
  <c r="G7310" i="11"/>
  <c r="F7310" i="11"/>
  <c r="E7310" i="11"/>
  <c r="D7310" i="11"/>
  <c r="G7309" i="11"/>
  <c r="F7309" i="11"/>
  <c r="E7309" i="11"/>
  <c r="D7309" i="11"/>
  <c r="G7308" i="11"/>
  <c r="F7308" i="11"/>
  <c r="E7308" i="11"/>
  <c r="D7308" i="11"/>
  <c r="G7307" i="11"/>
  <c r="F7307" i="11"/>
  <c r="E7307" i="11"/>
  <c r="D7307" i="11"/>
  <c r="G7306" i="11"/>
  <c r="F7306" i="11"/>
  <c r="E7306" i="11"/>
  <c r="D7306" i="11"/>
  <c r="G7305" i="11"/>
  <c r="F7305" i="11"/>
  <c r="E7305" i="11"/>
  <c r="D7305" i="11"/>
  <c r="G7304" i="11"/>
  <c r="F7304" i="11"/>
  <c r="E7304" i="11"/>
  <c r="D7304" i="11"/>
  <c r="G7303" i="11"/>
  <c r="F7303" i="11"/>
  <c r="E7303" i="11"/>
  <c r="D7303" i="11"/>
  <c r="G7302" i="11"/>
  <c r="F7302" i="11"/>
  <c r="E7302" i="11"/>
  <c r="D7302" i="11"/>
  <c r="G7301" i="11"/>
  <c r="F7301" i="11"/>
  <c r="E7301" i="11"/>
  <c r="D7301" i="11"/>
  <c r="G7300" i="11"/>
  <c r="F7300" i="11"/>
  <c r="E7300" i="11"/>
  <c r="D7300" i="11"/>
  <c r="G7299" i="11"/>
  <c r="F7299" i="11"/>
  <c r="E7299" i="11"/>
  <c r="D7299" i="11"/>
  <c r="G7298" i="11"/>
  <c r="F7298" i="11"/>
  <c r="E7298" i="11"/>
  <c r="D7298" i="11"/>
  <c r="G7297" i="11"/>
  <c r="F7297" i="11"/>
  <c r="E7297" i="11"/>
  <c r="D7297" i="11"/>
  <c r="G7296" i="11"/>
  <c r="F7296" i="11"/>
  <c r="E7296" i="11"/>
  <c r="D7296" i="11"/>
  <c r="G7295" i="11"/>
  <c r="F7295" i="11"/>
  <c r="E7295" i="11"/>
  <c r="D7295" i="11"/>
  <c r="G7294" i="11"/>
  <c r="F7294" i="11"/>
  <c r="E7294" i="11"/>
  <c r="D7294" i="11"/>
  <c r="G7293" i="11"/>
  <c r="F7293" i="11"/>
  <c r="E7293" i="11"/>
  <c r="D7293" i="11"/>
  <c r="G7292" i="11"/>
  <c r="F7292" i="11"/>
  <c r="E7292" i="11"/>
  <c r="D7292" i="11"/>
  <c r="G7291" i="11"/>
  <c r="F7291" i="11"/>
  <c r="E7291" i="11"/>
  <c r="D7291" i="11"/>
  <c r="G7290" i="11"/>
  <c r="F7290" i="11"/>
  <c r="E7290" i="11"/>
  <c r="D7290" i="11"/>
  <c r="G7289" i="11"/>
  <c r="F7289" i="11"/>
  <c r="E7289" i="11"/>
  <c r="D7289" i="11"/>
  <c r="G7288" i="11"/>
  <c r="F7288" i="11"/>
  <c r="E7288" i="11"/>
  <c r="D7288" i="11"/>
  <c r="G7287" i="11"/>
  <c r="F7287" i="11"/>
  <c r="E7287" i="11"/>
  <c r="D7287" i="11"/>
  <c r="G7286" i="11"/>
  <c r="F7286" i="11"/>
  <c r="E7286" i="11"/>
  <c r="D7286" i="11"/>
  <c r="G7285" i="11"/>
  <c r="F7285" i="11"/>
  <c r="E7285" i="11"/>
  <c r="D7285" i="11"/>
  <c r="G7284" i="11"/>
  <c r="F7284" i="11"/>
  <c r="E7284" i="11"/>
  <c r="D7284" i="11"/>
  <c r="G7283" i="11"/>
  <c r="F7283" i="11"/>
  <c r="E7283" i="11"/>
  <c r="D7283" i="11"/>
  <c r="G7282" i="11"/>
  <c r="F7282" i="11"/>
  <c r="E7282" i="11"/>
  <c r="D7282" i="11"/>
  <c r="G7281" i="11"/>
  <c r="F7281" i="11"/>
  <c r="E7281" i="11"/>
  <c r="D7281" i="11"/>
  <c r="G7280" i="11"/>
  <c r="F7280" i="11"/>
  <c r="E7280" i="11"/>
  <c r="D7280" i="11"/>
  <c r="G7279" i="11"/>
  <c r="F7279" i="11"/>
  <c r="E7279" i="11"/>
  <c r="D7279" i="11"/>
  <c r="G7278" i="11"/>
  <c r="F7278" i="11"/>
  <c r="E7278" i="11"/>
  <c r="D7278" i="11"/>
  <c r="G7277" i="11"/>
  <c r="F7277" i="11"/>
  <c r="E7277" i="11"/>
  <c r="D7277" i="11"/>
  <c r="G7276" i="11"/>
  <c r="F7276" i="11"/>
  <c r="E7276" i="11"/>
  <c r="D7276" i="11"/>
  <c r="G7275" i="11"/>
  <c r="F7275" i="11"/>
  <c r="E7275" i="11"/>
  <c r="D7275" i="11"/>
  <c r="G7274" i="11"/>
  <c r="F7274" i="11"/>
  <c r="E7274" i="11"/>
  <c r="D7274" i="11"/>
  <c r="G7273" i="11"/>
  <c r="F7273" i="11"/>
  <c r="E7273" i="11"/>
  <c r="D7273" i="11"/>
  <c r="G7272" i="11"/>
  <c r="F7272" i="11"/>
  <c r="E7272" i="11"/>
  <c r="D7272" i="11"/>
  <c r="G7271" i="11"/>
  <c r="F7271" i="11"/>
  <c r="E7271" i="11"/>
  <c r="D7271" i="11"/>
  <c r="G7270" i="11"/>
  <c r="F7270" i="11"/>
  <c r="E7270" i="11"/>
  <c r="D7270" i="11"/>
  <c r="G7269" i="11"/>
  <c r="F7269" i="11"/>
  <c r="E7269" i="11"/>
  <c r="D7269" i="11"/>
  <c r="G7268" i="11"/>
  <c r="F7268" i="11"/>
  <c r="E7268" i="11"/>
  <c r="D7268" i="11"/>
  <c r="G7267" i="11"/>
  <c r="F7267" i="11"/>
  <c r="E7267" i="11"/>
  <c r="D7267" i="11"/>
  <c r="G7266" i="11"/>
  <c r="F7266" i="11"/>
  <c r="E7266" i="11"/>
  <c r="D7266" i="11"/>
  <c r="G7265" i="11"/>
  <c r="F7265" i="11"/>
  <c r="E7265" i="11"/>
  <c r="D7265" i="11"/>
  <c r="G7264" i="11"/>
  <c r="F7264" i="11"/>
  <c r="E7264" i="11"/>
  <c r="D7264" i="11"/>
  <c r="G7263" i="11"/>
  <c r="F7263" i="11"/>
  <c r="E7263" i="11"/>
  <c r="D7263" i="11"/>
  <c r="G7262" i="11"/>
  <c r="F7262" i="11"/>
  <c r="E7262" i="11"/>
  <c r="D7262" i="11"/>
  <c r="G7261" i="11"/>
  <c r="F7261" i="11"/>
  <c r="E7261" i="11"/>
  <c r="D7261" i="11"/>
  <c r="G7260" i="11"/>
  <c r="F7260" i="11"/>
  <c r="E7260" i="11"/>
  <c r="D7260" i="11"/>
  <c r="G7259" i="11"/>
  <c r="F7259" i="11"/>
  <c r="E7259" i="11"/>
  <c r="D7259" i="11"/>
  <c r="G7258" i="11"/>
  <c r="F7258" i="11"/>
  <c r="E7258" i="11"/>
  <c r="D7258" i="11"/>
  <c r="G7257" i="11"/>
  <c r="F7257" i="11"/>
  <c r="E7257" i="11"/>
  <c r="D7257" i="11"/>
  <c r="G7256" i="11"/>
  <c r="F7256" i="11"/>
  <c r="E7256" i="11"/>
  <c r="D7256" i="11"/>
  <c r="G7255" i="11"/>
  <c r="F7255" i="11"/>
  <c r="E7255" i="11"/>
  <c r="D7255" i="11"/>
  <c r="G7254" i="11"/>
  <c r="F7254" i="11"/>
  <c r="E7254" i="11"/>
  <c r="D7254" i="11"/>
  <c r="G7253" i="11"/>
  <c r="F7253" i="11"/>
  <c r="E7253" i="11"/>
  <c r="D7253" i="11"/>
  <c r="G7252" i="11"/>
  <c r="F7252" i="11"/>
  <c r="E7252" i="11"/>
  <c r="D7252" i="11"/>
  <c r="G7251" i="11"/>
  <c r="F7251" i="11"/>
  <c r="E7251" i="11"/>
  <c r="D7251" i="11"/>
  <c r="G7250" i="11"/>
  <c r="F7250" i="11"/>
  <c r="E7250" i="11"/>
  <c r="D7250" i="11"/>
  <c r="G7249" i="11"/>
  <c r="F7249" i="11"/>
  <c r="E7249" i="11"/>
  <c r="D7249" i="11"/>
  <c r="G7248" i="11"/>
  <c r="F7248" i="11"/>
  <c r="E7248" i="11"/>
  <c r="D7248" i="11"/>
  <c r="G7247" i="11"/>
  <c r="F7247" i="11"/>
  <c r="E7247" i="11"/>
  <c r="D7247" i="11"/>
  <c r="G7246" i="11"/>
  <c r="F7246" i="11"/>
  <c r="E7246" i="11"/>
  <c r="D7246" i="11"/>
  <c r="G7245" i="11"/>
  <c r="F7245" i="11"/>
  <c r="E7245" i="11"/>
  <c r="D7245" i="11"/>
  <c r="G7244" i="11"/>
  <c r="F7244" i="11"/>
  <c r="E7244" i="11"/>
  <c r="D7244" i="11"/>
  <c r="G7243" i="11"/>
  <c r="F7243" i="11"/>
  <c r="E7243" i="11"/>
  <c r="D7243" i="11"/>
  <c r="G7242" i="11"/>
  <c r="F7242" i="11"/>
  <c r="E7242" i="11"/>
  <c r="D7242" i="11"/>
  <c r="G7241" i="11"/>
  <c r="F7241" i="11"/>
  <c r="E7241" i="11"/>
  <c r="D7241" i="11"/>
  <c r="G7240" i="11"/>
  <c r="F7240" i="11"/>
  <c r="E7240" i="11"/>
  <c r="D7240" i="11"/>
  <c r="G7239" i="11"/>
  <c r="F7239" i="11"/>
  <c r="E7239" i="11"/>
  <c r="D7239" i="11"/>
  <c r="G7238" i="11"/>
  <c r="F7238" i="11"/>
  <c r="E7238" i="11"/>
  <c r="D7238" i="11"/>
  <c r="G7237" i="11"/>
  <c r="F7237" i="11"/>
  <c r="E7237" i="11"/>
  <c r="D7237" i="11"/>
  <c r="G7236" i="11"/>
  <c r="F7236" i="11"/>
  <c r="E7236" i="11"/>
  <c r="D7236" i="11"/>
  <c r="G7235" i="11"/>
  <c r="F7235" i="11"/>
  <c r="E7235" i="11"/>
  <c r="D7235" i="11"/>
  <c r="G7234" i="11"/>
  <c r="F7234" i="11"/>
  <c r="E7234" i="11"/>
  <c r="D7234" i="11"/>
  <c r="G7233" i="11"/>
  <c r="F7233" i="11"/>
  <c r="E7233" i="11"/>
  <c r="D7233" i="11"/>
  <c r="G7232" i="11"/>
  <c r="F7232" i="11"/>
  <c r="E7232" i="11"/>
  <c r="D7232" i="11"/>
  <c r="G7231" i="11"/>
  <c r="F7231" i="11"/>
  <c r="E7231" i="11"/>
  <c r="D7231" i="11"/>
  <c r="G7230" i="11"/>
  <c r="F7230" i="11"/>
  <c r="E7230" i="11"/>
  <c r="D7230" i="11"/>
  <c r="G7229" i="11"/>
  <c r="F7229" i="11"/>
  <c r="E7229" i="11"/>
  <c r="D7229" i="11"/>
  <c r="G7228" i="11"/>
  <c r="F7228" i="11"/>
  <c r="E7228" i="11"/>
  <c r="D7228" i="11"/>
  <c r="G7227" i="11"/>
  <c r="F7227" i="11"/>
  <c r="E7227" i="11"/>
  <c r="D7227" i="11"/>
  <c r="G7226" i="11"/>
  <c r="F7226" i="11"/>
  <c r="E7226" i="11"/>
  <c r="D7226" i="11"/>
  <c r="G7225" i="11"/>
  <c r="F7225" i="11"/>
  <c r="E7225" i="11"/>
  <c r="D7225" i="11"/>
  <c r="G7224" i="11"/>
  <c r="F7224" i="11"/>
  <c r="E7224" i="11"/>
  <c r="D7224" i="11"/>
  <c r="G7223" i="11"/>
  <c r="F7223" i="11"/>
  <c r="E7223" i="11"/>
  <c r="D7223" i="11"/>
  <c r="G7222" i="11"/>
  <c r="F7222" i="11"/>
  <c r="E7222" i="11"/>
  <c r="D7222" i="11"/>
  <c r="G7221" i="11"/>
  <c r="F7221" i="11"/>
  <c r="E7221" i="11"/>
  <c r="D7221" i="11"/>
  <c r="G7220" i="11"/>
  <c r="F7220" i="11"/>
  <c r="E7220" i="11"/>
  <c r="D7220" i="11"/>
  <c r="G7219" i="11"/>
  <c r="F7219" i="11"/>
  <c r="E7219" i="11"/>
  <c r="D7219" i="11"/>
  <c r="G7218" i="11"/>
  <c r="F7218" i="11"/>
  <c r="E7218" i="11"/>
  <c r="D7218" i="11"/>
  <c r="G7217" i="11"/>
  <c r="F7217" i="11"/>
  <c r="E7217" i="11"/>
  <c r="D7217" i="11"/>
  <c r="G7216" i="11"/>
  <c r="F7216" i="11"/>
  <c r="E7216" i="11"/>
  <c r="D7216" i="11"/>
  <c r="G7215" i="11"/>
  <c r="F7215" i="11"/>
  <c r="E7215" i="11"/>
  <c r="D7215" i="11"/>
  <c r="G7214" i="11"/>
  <c r="F7214" i="11"/>
  <c r="E7214" i="11"/>
  <c r="D7214" i="11"/>
  <c r="G7213" i="11"/>
  <c r="F7213" i="11"/>
  <c r="E7213" i="11"/>
  <c r="D7213" i="11"/>
  <c r="G7212" i="11"/>
  <c r="F7212" i="11"/>
  <c r="E7212" i="11"/>
  <c r="D7212" i="11"/>
  <c r="G7211" i="11"/>
  <c r="F7211" i="11"/>
  <c r="E7211" i="11"/>
  <c r="D7211" i="11"/>
  <c r="G7210" i="11"/>
  <c r="F7210" i="11"/>
  <c r="E7210" i="11"/>
  <c r="D7210" i="11"/>
  <c r="G7209" i="11"/>
  <c r="F7209" i="11"/>
  <c r="E7209" i="11"/>
  <c r="D7209" i="11"/>
  <c r="G7208" i="11"/>
  <c r="F7208" i="11"/>
  <c r="E7208" i="11"/>
  <c r="D7208" i="11"/>
  <c r="G7207" i="11"/>
  <c r="F7207" i="11"/>
  <c r="E7207" i="11"/>
  <c r="D7207" i="11"/>
  <c r="G7206" i="11"/>
  <c r="F7206" i="11"/>
  <c r="E7206" i="11"/>
  <c r="D7206" i="11"/>
  <c r="G7205" i="11"/>
  <c r="F7205" i="11"/>
  <c r="E7205" i="11"/>
  <c r="D7205" i="11"/>
  <c r="G7204" i="11"/>
  <c r="F7204" i="11"/>
  <c r="E7204" i="11"/>
  <c r="D7204" i="11"/>
  <c r="G7203" i="11"/>
  <c r="F7203" i="11"/>
  <c r="E7203" i="11"/>
  <c r="D7203" i="11"/>
  <c r="G7202" i="11"/>
  <c r="F7202" i="11"/>
  <c r="E7202" i="11"/>
  <c r="D7202" i="11"/>
  <c r="G7201" i="11"/>
  <c r="F7201" i="11"/>
  <c r="E7201" i="11"/>
  <c r="D7201" i="11"/>
  <c r="G7200" i="11"/>
  <c r="F7200" i="11"/>
  <c r="E7200" i="11"/>
  <c r="D7200" i="11"/>
  <c r="G7199" i="11"/>
  <c r="F7199" i="11"/>
  <c r="E7199" i="11"/>
  <c r="D7199" i="11"/>
  <c r="G7198" i="11"/>
  <c r="F7198" i="11"/>
  <c r="E7198" i="11"/>
  <c r="D7198" i="11"/>
  <c r="G7197" i="11"/>
  <c r="F7197" i="11"/>
  <c r="E7197" i="11"/>
  <c r="D7197" i="11"/>
  <c r="G7196" i="11"/>
  <c r="F7196" i="11"/>
  <c r="E7196" i="11"/>
  <c r="D7196" i="11"/>
  <c r="G7195" i="11"/>
  <c r="F7195" i="11"/>
  <c r="E7195" i="11"/>
  <c r="D7195" i="11"/>
  <c r="G7194" i="11"/>
  <c r="F7194" i="11"/>
  <c r="E7194" i="11"/>
  <c r="D7194" i="11"/>
  <c r="G7193" i="11"/>
  <c r="F7193" i="11"/>
  <c r="E7193" i="11"/>
  <c r="D7193" i="11"/>
  <c r="G7192" i="11"/>
  <c r="F7192" i="11"/>
  <c r="E7192" i="11"/>
  <c r="D7192" i="11"/>
  <c r="G7191" i="11"/>
  <c r="F7191" i="11"/>
  <c r="E7191" i="11"/>
  <c r="D7191" i="11"/>
  <c r="G7190" i="11"/>
  <c r="F7190" i="11"/>
  <c r="E7190" i="11"/>
  <c r="D7190" i="11"/>
  <c r="G7189" i="11"/>
  <c r="F7189" i="11"/>
  <c r="E7189" i="11"/>
  <c r="D7189" i="11"/>
  <c r="G7188" i="11"/>
  <c r="F7188" i="11"/>
  <c r="E7188" i="11"/>
  <c r="D7188" i="11"/>
  <c r="G7187" i="11"/>
  <c r="F7187" i="11"/>
  <c r="E7187" i="11"/>
  <c r="D7187" i="11"/>
  <c r="G7186" i="11"/>
  <c r="F7186" i="11"/>
  <c r="E7186" i="11"/>
  <c r="D7186" i="11"/>
  <c r="G7185" i="11"/>
  <c r="F7185" i="11"/>
  <c r="E7185" i="11"/>
  <c r="D7185" i="11"/>
  <c r="G7184" i="11"/>
  <c r="F7184" i="11"/>
  <c r="E7184" i="11"/>
  <c r="D7184" i="11"/>
  <c r="G7183" i="11"/>
  <c r="F7183" i="11"/>
  <c r="E7183" i="11"/>
  <c r="D7183" i="11"/>
  <c r="G7182" i="11"/>
  <c r="F7182" i="11"/>
  <c r="E7182" i="11"/>
  <c r="D7182" i="11"/>
  <c r="G7181" i="11"/>
  <c r="F7181" i="11"/>
  <c r="E7181" i="11"/>
  <c r="D7181" i="11"/>
  <c r="G7180" i="11"/>
  <c r="F7180" i="11"/>
  <c r="E7180" i="11"/>
  <c r="D7180" i="11"/>
  <c r="G7179" i="11"/>
  <c r="F7179" i="11"/>
  <c r="E7179" i="11"/>
  <c r="D7179" i="11"/>
  <c r="G7178" i="11"/>
  <c r="F7178" i="11"/>
  <c r="E7178" i="11"/>
  <c r="D7178" i="11"/>
  <c r="G7177" i="11"/>
  <c r="F7177" i="11"/>
  <c r="E7177" i="11"/>
  <c r="D7177" i="11"/>
  <c r="G7176" i="11"/>
  <c r="F7176" i="11"/>
  <c r="E7176" i="11"/>
  <c r="D7176" i="11"/>
  <c r="G7175" i="11"/>
  <c r="F7175" i="11"/>
  <c r="E7175" i="11"/>
  <c r="D7175" i="11"/>
  <c r="G7174" i="11"/>
  <c r="F7174" i="11"/>
  <c r="E7174" i="11"/>
  <c r="D7174" i="11"/>
  <c r="G7173" i="11"/>
  <c r="F7173" i="11"/>
  <c r="E7173" i="11"/>
  <c r="D7173" i="11"/>
  <c r="G7172" i="11"/>
  <c r="F7172" i="11"/>
  <c r="E7172" i="11"/>
  <c r="D7172" i="11"/>
  <c r="G7171" i="11"/>
  <c r="F7171" i="11"/>
  <c r="E7171" i="11"/>
  <c r="D7171" i="11"/>
  <c r="G7170" i="11"/>
  <c r="F7170" i="11"/>
  <c r="E7170" i="11"/>
  <c r="D7170" i="11"/>
  <c r="G7169" i="11"/>
  <c r="F7169" i="11"/>
  <c r="E7169" i="11"/>
  <c r="D7169" i="11"/>
  <c r="G7168" i="11"/>
  <c r="F7168" i="11"/>
  <c r="E7168" i="11"/>
  <c r="D7168" i="11"/>
  <c r="G7167" i="11"/>
  <c r="F7167" i="11"/>
  <c r="E7167" i="11"/>
  <c r="D7167" i="11"/>
  <c r="G7166" i="11"/>
  <c r="F7166" i="11"/>
  <c r="E7166" i="11"/>
  <c r="D7166" i="11"/>
  <c r="G7165" i="11"/>
  <c r="F7165" i="11"/>
  <c r="E7165" i="11"/>
  <c r="D7165" i="11"/>
  <c r="G7164" i="11"/>
  <c r="F7164" i="11"/>
  <c r="E7164" i="11"/>
  <c r="D7164" i="11"/>
  <c r="G7163" i="11"/>
  <c r="F7163" i="11"/>
  <c r="E7163" i="11"/>
  <c r="D7163" i="11"/>
  <c r="G7162" i="11"/>
  <c r="F7162" i="11"/>
  <c r="E7162" i="11"/>
  <c r="D7162" i="11"/>
  <c r="G7161" i="11"/>
  <c r="F7161" i="11"/>
  <c r="E7161" i="11"/>
  <c r="D7161" i="11"/>
  <c r="G7160" i="11"/>
  <c r="F7160" i="11"/>
  <c r="E7160" i="11"/>
  <c r="D7160" i="11"/>
  <c r="G7159" i="11"/>
  <c r="F7159" i="11"/>
  <c r="E7159" i="11"/>
  <c r="D7159" i="11"/>
  <c r="G7158" i="11"/>
  <c r="F7158" i="11"/>
  <c r="E7158" i="11"/>
  <c r="D7158" i="11"/>
  <c r="G7157" i="11"/>
  <c r="F7157" i="11"/>
  <c r="E7157" i="11"/>
  <c r="D7157" i="11"/>
  <c r="G7156" i="11"/>
  <c r="F7156" i="11"/>
  <c r="E7156" i="11"/>
  <c r="D7156" i="11"/>
  <c r="G7155" i="11"/>
  <c r="F7155" i="11"/>
  <c r="E7155" i="11"/>
  <c r="D7155" i="11"/>
  <c r="G7154" i="11"/>
  <c r="F7154" i="11"/>
  <c r="E7154" i="11"/>
  <c r="D7154" i="11"/>
  <c r="G7153" i="11"/>
  <c r="F7153" i="11"/>
  <c r="E7153" i="11"/>
  <c r="D7153" i="11"/>
  <c r="G7152" i="11"/>
  <c r="F7152" i="11"/>
  <c r="E7152" i="11"/>
  <c r="D7152" i="11"/>
  <c r="G7151" i="11"/>
  <c r="F7151" i="11"/>
  <c r="E7151" i="11"/>
  <c r="D7151" i="11"/>
  <c r="G7150" i="11"/>
  <c r="F7150" i="11"/>
  <c r="E7150" i="11"/>
  <c r="D7150" i="11"/>
  <c r="G7149" i="11"/>
  <c r="F7149" i="11"/>
  <c r="E7149" i="11"/>
  <c r="D7149" i="11"/>
  <c r="G7148" i="11"/>
  <c r="F7148" i="11"/>
  <c r="E7148" i="11"/>
  <c r="D7148" i="11"/>
  <c r="G7147" i="11"/>
  <c r="F7147" i="11"/>
  <c r="E7147" i="11"/>
  <c r="D7147" i="11"/>
  <c r="G7146" i="11"/>
  <c r="F7146" i="11"/>
  <c r="E7146" i="11"/>
  <c r="D7146" i="11"/>
  <c r="G7145" i="11"/>
  <c r="F7145" i="11"/>
  <c r="E7145" i="11"/>
  <c r="D7145" i="11"/>
  <c r="G7144" i="11"/>
  <c r="F7144" i="11"/>
  <c r="E7144" i="11"/>
  <c r="D7144" i="11"/>
  <c r="G7143" i="11"/>
  <c r="F7143" i="11"/>
  <c r="E7143" i="11"/>
  <c r="D7143" i="11"/>
  <c r="G7142" i="11"/>
  <c r="F7142" i="11"/>
  <c r="E7142" i="11"/>
  <c r="D7142" i="11"/>
  <c r="G7141" i="11"/>
  <c r="F7141" i="11"/>
  <c r="E7141" i="11"/>
  <c r="D7141" i="11"/>
  <c r="G7140" i="11"/>
  <c r="F7140" i="11"/>
  <c r="E7140" i="11"/>
  <c r="D7140" i="11"/>
  <c r="G7139" i="11"/>
  <c r="F7139" i="11"/>
  <c r="E7139" i="11"/>
  <c r="D7139" i="11"/>
  <c r="G7138" i="11"/>
  <c r="F7138" i="11"/>
  <c r="E7138" i="11"/>
  <c r="D7138" i="11"/>
  <c r="G7137" i="11"/>
  <c r="F7137" i="11"/>
  <c r="E7137" i="11"/>
  <c r="D7137" i="11"/>
  <c r="G7136" i="11"/>
  <c r="F7136" i="11"/>
  <c r="E7136" i="11"/>
  <c r="D7136" i="11"/>
  <c r="G7135" i="11"/>
  <c r="F7135" i="11"/>
  <c r="E7135" i="11"/>
  <c r="D7135" i="11"/>
  <c r="G7134" i="11"/>
  <c r="F7134" i="11"/>
  <c r="E7134" i="11"/>
  <c r="D7134" i="11"/>
  <c r="G7133" i="11"/>
  <c r="F7133" i="11"/>
  <c r="E7133" i="11"/>
  <c r="D7133" i="11"/>
  <c r="G7132" i="11"/>
  <c r="F7132" i="11"/>
  <c r="E7132" i="11"/>
  <c r="D7132" i="11"/>
  <c r="G7131" i="11"/>
  <c r="F7131" i="11"/>
  <c r="E7131" i="11"/>
  <c r="D7131" i="11"/>
  <c r="G7130" i="11"/>
  <c r="F7130" i="11"/>
  <c r="E7130" i="11"/>
  <c r="D7130" i="11"/>
  <c r="G7129" i="11"/>
  <c r="F7129" i="11"/>
  <c r="E7129" i="11"/>
  <c r="D7129" i="11"/>
  <c r="G7128" i="11"/>
  <c r="F7128" i="11"/>
  <c r="E7128" i="11"/>
  <c r="D7128" i="11"/>
  <c r="G7127" i="11"/>
  <c r="F7127" i="11"/>
  <c r="E7127" i="11"/>
  <c r="D7127" i="11"/>
  <c r="G7126" i="11"/>
  <c r="F7126" i="11"/>
  <c r="E7126" i="11"/>
  <c r="D7126" i="11"/>
  <c r="G7125" i="11"/>
  <c r="F7125" i="11"/>
  <c r="E7125" i="11"/>
  <c r="D7125" i="11"/>
  <c r="G7124" i="11"/>
  <c r="F7124" i="11"/>
  <c r="E7124" i="11"/>
  <c r="D7124" i="11"/>
  <c r="G7123" i="11"/>
  <c r="F7123" i="11"/>
  <c r="E7123" i="11"/>
  <c r="D7123" i="11"/>
  <c r="G7122" i="11"/>
  <c r="F7122" i="11"/>
  <c r="E7122" i="11"/>
  <c r="D7122" i="11"/>
  <c r="G7121" i="11"/>
  <c r="F7121" i="11"/>
  <c r="E7121" i="11"/>
  <c r="D7121" i="11"/>
  <c r="G7120" i="11"/>
  <c r="F7120" i="11"/>
  <c r="E7120" i="11"/>
  <c r="D7120" i="11"/>
  <c r="G7119" i="11"/>
  <c r="F7119" i="11"/>
  <c r="E7119" i="11"/>
  <c r="D7119" i="11"/>
  <c r="G7118" i="11"/>
  <c r="F7118" i="11"/>
  <c r="E7118" i="11"/>
  <c r="D7118" i="11"/>
  <c r="G7117" i="11"/>
  <c r="F7117" i="11"/>
  <c r="E7117" i="11"/>
  <c r="D7117" i="11"/>
  <c r="G7116" i="11"/>
  <c r="F7116" i="11"/>
  <c r="E7116" i="11"/>
  <c r="D7116" i="11"/>
  <c r="G7115" i="11"/>
  <c r="F7115" i="11"/>
  <c r="E7115" i="11"/>
  <c r="D7115" i="11"/>
  <c r="G7114" i="11"/>
  <c r="F7114" i="11"/>
  <c r="E7114" i="11"/>
  <c r="D7114" i="11"/>
  <c r="G7113" i="11"/>
  <c r="F7113" i="11"/>
  <c r="E7113" i="11"/>
  <c r="D7113" i="11"/>
  <c r="G7112" i="11"/>
  <c r="F7112" i="11"/>
  <c r="E7112" i="11"/>
  <c r="D7112" i="11"/>
  <c r="G7111" i="11"/>
  <c r="F7111" i="11"/>
  <c r="E7111" i="11"/>
  <c r="D7111" i="11"/>
  <c r="G7110" i="11"/>
  <c r="F7110" i="11"/>
  <c r="E7110" i="11"/>
  <c r="D7110" i="11"/>
  <c r="G7109" i="11"/>
  <c r="F7109" i="11"/>
  <c r="E7109" i="11"/>
  <c r="D7109" i="11"/>
  <c r="G7108" i="11"/>
  <c r="F7108" i="11"/>
  <c r="E7108" i="11"/>
  <c r="D7108" i="11"/>
  <c r="G7107" i="11"/>
  <c r="F7107" i="11"/>
  <c r="E7107" i="11"/>
  <c r="D7107" i="11"/>
  <c r="G7106" i="11"/>
  <c r="F7106" i="11"/>
  <c r="E7106" i="11"/>
  <c r="D7106" i="11"/>
  <c r="G7105" i="11"/>
  <c r="F7105" i="11"/>
  <c r="E7105" i="11"/>
  <c r="D7105" i="11"/>
  <c r="G7104" i="11"/>
  <c r="F7104" i="11"/>
  <c r="E7104" i="11"/>
  <c r="D7104" i="11"/>
  <c r="G7103" i="11"/>
  <c r="F7103" i="11"/>
  <c r="E7103" i="11"/>
  <c r="D7103" i="11"/>
  <c r="G7102" i="11"/>
  <c r="F7102" i="11"/>
  <c r="E7102" i="11"/>
  <c r="D7102" i="11"/>
  <c r="G7101" i="11"/>
  <c r="F7101" i="11"/>
  <c r="E7101" i="11"/>
  <c r="D7101" i="11"/>
  <c r="G7100" i="11"/>
  <c r="F7100" i="11"/>
  <c r="E7100" i="11"/>
  <c r="D7100" i="11"/>
  <c r="G7099" i="11"/>
  <c r="F7099" i="11"/>
  <c r="E7099" i="11"/>
  <c r="D7099" i="11"/>
  <c r="G7098" i="11"/>
  <c r="F7098" i="11"/>
  <c r="E7098" i="11"/>
  <c r="D7098" i="11"/>
  <c r="G7097" i="11"/>
  <c r="F7097" i="11"/>
  <c r="E7097" i="11"/>
  <c r="D7097" i="11"/>
  <c r="G7096" i="11"/>
  <c r="F7096" i="11"/>
  <c r="E7096" i="11"/>
  <c r="D7096" i="11"/>
  <c r="G7095" i="11"/>
  <c r="F7095" i="11"/>
  <c r="E7095" i="11"/>
  <c r="D7095" i="11"/>
  <c r="G7094" i="11"/>
  <c r="F7094" i="11"/>
  <c r="E7094" i="11"/>
  <c r="D7094" i="11"/>
  <c r="G7093" i="11"/>
  <c r="F7093" i="11"/>
  <c r="E7093" i="11"/>
  <c r="D7093" i="11"/>
  <c r="G7092" i="11"/>
  <c r="F7092" i="11"/>
  <c r="E7092" i="11"/>
  <c r="D7092" i="11"/>
  <c r="G7091" i="11"/>
  <c r="F7091" i="11"/>
  <c r="E7091" i="11"/>
  <c r="D7091" i="11"/>
  <c r="G7090" i="11"/>
  <c r="F7090" i="11"/>
  <c r="E7090" i="11"/>
  <c r="D7090" i="11"/>
  <c r="G7089" i="11"/>
  <c r="F7089" i="11"/>
  <c r="E7089" i="11"/>
  <c r="D7089" i="11"/>
  <c r="G7088" i="11"/>
  <c r="F7088" i="11"/>
  <c r="E7088" i="11"/>
  <c r="D7088" i="11"/>
  <c r="G7087" i="11"/>
  <c r="F7087" i="11"/>
  <c r="E7087" i="11"/>
  <c r="D7087" i="11"/>
  <c r="G7086" i="11"/>
  <c r="F7086" i="11"/>
  <c r="E7086" i="11"/>
  <c r="D7086" i="11"/>
  <c r="G7085" i="11"/>
  <c r="F7085" i="11"/>
  <c r="E7085" i="11"/>
  <c r="D7085" i="11"/>
  <c r="G7084" i="11"/>
  <c r="F7084" i="11"/>
  <c r="E7084" i="11"/>
  <c r="D7084" i="11"/>
  <c r="G7083" i="11"/>
  <c r="F7083" i="11"/>
  <c r="E7083" i="11"/>
  <c r="D7083" i="11"/>
  <c r="G7082" i="11"/>
  <c r="F7082" i="11"/>
  <c r="E7082" i="11"/>
  <c r="D7082" i="11"/>
  <c r="G7081" i="11"/>
  <c r="F7081" i="11"/>
  <c r="E7081" i="11"/>
  <c r="D7081" i="11"/>
  <c r="G7080" i="11"/>
  <c r="F7080" i="11"/>
  <c r="E7080" i="11"/>
  <c r="D7080" i="11"/>
  <c r="G7079" i="11"/>
  <c r="F7079" i="11"/>
  <c r="E7079" i="11"/>
  <c r="D7079" i="11"/>
  <c r="G7078" i="11"/>
  <c r="F7078" i="11"/>
  <c r="E7078" i="11"/>
  <c r="D7078" i="11"/>
  <c r="G7077" i="11"/>
  <c r="F7077" i="11"/>
  <c r="E7077" i="11"/>
  <c r="D7077" i="11"/>
  <c r="G7076" i="11"/>
  <c r="F7076" i="11"/>
  <c r="E7076" i="11"/>
  <c r="D7076" i="11"/>
  <c r="G7075" i="11"/>
  <c r="F7075" i="11"/>
  <c r="E7075" i="11"/>
  <c r="D7075" i="11"/>
  <c r="G7074" i="11"/>
  <c r="F7074" i="11"/>
  <c r="E7074" i="11"/>
  <c r="D7074" i="11"/>
  <c r="G7073" i="11"/>
  <c r="F7073" i="11"/>
  <c r="E7073" i="11"/>
  <c r="D7073" i="11"/>
  <c r="G7072" i="11"/>
  <c r="F7072" i="11"/>
  <c r="E7072" i="11"/>
  <c r="D7072" i="11"/>
  <c r="G7071" i="11"/>
  <c r="F7071" i="11"/>
  <c r="E7071" i="11"/>
  <c r="D7071" i="11"/>
  <c r="G7070" i="11"/>
  <c r="F7070" i="11"/>
  <c r="E7070" i="11"/>
  <c r="D7070" i="11"/>
  <c r="G7069" i="11"/>
  <c r="F7069" i="11"/>
  <c r="E7069" i="11"/>
  <c r="D7069" i="11"/>
  <c r="G7068" i="11"/>
  <c r="F7068" i="11"/>
  <c r="E7068" i="11"/>
  <c r="D7068" i="11"/>
  <c r="G7067" i="11"/>
  <c r="F7067" i="11"/>
  <c r="E7067" i="11"/>
  <c r="D7067" i="11"/>
  <c r="G7066" i="11"/>
  <c r="F7066" i="11"/>
  <c r="E7066" i="11"/>
  <c r="D7066" i="11"/>
  <c r="G7065" i="11"/>
  <c r="F7065" i="11"/>
  <c r="E7065" i="11"/>
  <c r="D7065" i="11"/>
  <c r="G7064" i="11"/>
  <c r="F7064" i="11"/>
  <c r="E7064" i="11"/>
  <c r="D7064" i="11"/>
  <c r="G7063" i="11"/>
  <c r="F7063" i="11"/>
  <c r="E7063" i="11"/>
  <c r="D7063" i="11"/>
  <c r="G7062" i="11"/>
  <c r="F7062" i="11"/>
  <c r="E7062" i="11"/>
  <c r="D7062" i="11"/>
  <c r="G7061" i="11"/>
  <c r="F7061" i="11"/>
  <c r="E7061" i="11"/>
  <c r="D7061" i="11"/>
  <c r="G7060" i="11"/>
  <c r="F7060" i="11"/>
  <c r="E7060" i="11"/>
  <c r="D7060" i="11"/>
  <c r="G7059" i="11"/>
  <c r="F7059" i="11"/>
  <c r="E7059" i="11"/>
  <c r="D7059" i="11"/>
  <c r="G7058" i="11"/>
  <c r="F7058" i="11"/>
  <c r="E7058" i="11"/>
  <c r="D7058" i="11"/>
  <c r="G7057" i="11"/>
  <c r="F7057" i="11"/>
  <c r="E7057" i="11"/>
  <c r="D7057" i="11"/>
  <c r="G7056" i="11"/>
  <c r="F7056" i="11"/>
  <c r="E7056" i="11"/>
  <c r="D7056" i="11"/>
  <c r="G7055" i="11"/>
  <c r="F7055" i="11"/>
  <c r="E7055" i="11"/>
  <c r="D7055" i="11"/>
  <c r="G7054" i="11"/>
  <c r="F7054" i="11"/>
  <c r="E7054" i="11"/>
  <c r="D7054" i="11"/>
  <c r="G7053" i="11"/>
  <c r="F7053" i="11"/>
  <c r="E7053" i="11"/>
  <c r="D7053" i="11"/>
  <c r="G7052" i="11"/>
  <c r="F7052" i="11"/>
  <c r="E7052" i="11"/>
  <c r="D7052" i="11"/>
  <c r="G7051" i="11"/>
  <c r="F7051" i="11"/>
  <c r="E7051" i="11"/>
  <c r="D7051" i="11"/>
  <c r="G7050" i="11"/>
  <c r="F7050" i="11"/>
  <c r="E7050" i="11"/>
  <c r="D7050" i="11"/>
  <c r="G7049" i="11"/>
  <c r="F7049" i="11"/>
  <c r="E7049" i="11"/>
  <c r="D7049" i="11"/>
  <c r="G7048" i="11"/>
  <c r="F7048" i="11"/>
  <c r="E7048" i="11"/>
  <c r="D7048" i="11"/>
  <c r="G7047" i="11"/>
  <c r="F7047" i="11"/>
  <c r="E7047" i="11"/>
  <c r="D7047" i="11"/>
  <c r="G7046" i="11"/>
  <c r="F7046" i="11"/>
  <c r="E7046" i="11"/>
  <c r="D7046" i="11"/>
  <c r="G7045" i="11"/>
  <c r="F7045" i="11"/>
  <c r="E7045" i="11"/>
  <c r="D7045" i="11"/>
  <c r="G7044" i="11"/>
  <c r="F7044" i="11"/>
  <c r="E7044" i="11"/>
  <c r="D7044" i="11"/>
  <c r="G7043" i="11"/>
  <c r="F7043" i="11"/>
  <c r="E7043" i="11"/>
  <c r="D7043" i="11"/>
  <c r="G7042" i="11"/>
  <c r="F7042" i="11"/>
  <c r="E7042" i="11"/>
  <c r="D7042" i="11"/>
  <c r="G7041" i="11"/>
  <c r="F7041" i="11"/>
  <c r="E7041" i="11"/>
  <c r="D7041" i="11"/>
  <c r="G7040" i="11"/>
  <c r="F7040" i="11"/>
  <c r="E7040" i="11"/>
  <c r="D7040" i="11"/>
  <c r="G7039" i="11"/>
  <c r="F7039" i="11"/>
  <c r="E7039" i="11"/>
  <c r="D7039" i="11"/>
  <c r="G7038" i="11"/>
  <c r="F7038" i="11"/>
  <c r="E7038" i="11"/>
  <c r="D7038" i="11"/>
  <c r="G7037" i="11"/>
  <c r="F7037" i="11"/>
  <c r="E7037" i="11"/>
  <c r="D7037" i="11"/>
  <c r="G7036" i="11"/>
  <c r="F7036" i="11"/>
  <c r="E7036" i="11"/>
  <c r="D7036" i="11"/>
  <c r="G7035" i="11"/>
  <c r="F7035" i="11"/>
  <c r="E7035" i="11"/>
  <c r="D7035" i="11"/>
  <c r="G7034" i="11"/>
  <c r="F7034" i="11"/>
  <c r="E7034" i="11"/>
  <c r="D7034" i="11"/>
  <c r="G7033" i="11"/>
  <c r="F7033" i="11"/>
  <c r="E7033" i="11"/>
  <c r="D7033" i="11"/>
  <c r="G7032" i="11"/>
  <c r="F7032" i="11"/>
  <c r="E7032" i="11"/>
  <c r="D7032" i="11"/>
  <c r="G7031" i="11"/>
  <c r="F7031" i="11"/>
  <c r="E7031" i="11"/>
  <c r="D7031" i="11"/>
  <c r="G7030" i="11"/>
  <c r="F7030" i="11"/>
  <c r="E7030" i="11"/>
  <c r="D7030" i="11"/>
  <c r="G7029" i="11"/>
  <c r="F7029" i="11"/>
  <c r="E7029" i="11"/>
  <c r="D7029" i="11"/>
  <c r="G7028" i="11"/>
  <c r="F7028" i="11"/>
  <c r="E7028" i="11"/>
  <c r="D7028" i="11"/>
  <c r="G7027" i="11"/>
  <c r="F7027" i="11"/>
  <c r="E7027" i="11"/>
  <c r="D7027" i="11"/>
  <c r="G7026" i="11"/>
  <c r="F7026" i="11"/>
  <c r="E7026" i="11"/>
  <c r="D7026" i="11"/>
  <c r="G7025" i="11"/>
  <c r="F7025" i="11"/>
  <c r="E7025" i="11"/>
  <c r="D7025" i="11"/>
  <c r="G7024" i="11"/>
  <c r="F7024" i="11"/>
  <c r="E7024" i="11"/>
  <c r="D7024" i="11"/>
  <c r="G7023" i="11"/>
  <c r="F7023" i="11"/>
  <c r="E7023" i="11"/>
  <c r="D7023" i="11"/>
  <c r="G7022" i="11"/>
  <c r="F7022" i="11"/>
  <c r="E7022" i="11"/>
  <c r="D7022" i="11"/>
  <c r="G7021" i="11"/>
  <c r="F7021" i="11"/>
  <c r="E7021" i="11"/>
  <c r="D7021" i="11"/>
  <c r="G7020" i="11"/>
  <c r="F7020" i="11"/>
  <c r="E7020" i="11"/>
  <c r="D7020" i="11"/>
  <c r="G7019" i="11"/>
  <c r="F7019" i="11"/>
  <c r="E7019" i="11"/>
  <c r="D7019" i="11"/>
  <c r="G7018" i="11"/>
  <c r="F7018" i="11"/>
  <c r="E7018" i="11"/>
  <c r="D7018" i="11"/>
  <c r="G7017" i="11"/>
  <c r="F7017" i="11"/>
  <c r="E7017" i="11"/>
  <c r="D7017" i="11"/>
  <c r="G7016" i="11"/>
  <c r="F7016" i="11"/>
  <c r="E7016" i="11"/>
  <c r="D7016" i="11"/>
  <c r="G7015" i="11"/>
  <c r="F7015" i="11"/>
  <c r="E7015" i="11"/>
  <c r="D7015" i="11"/>
  <c r="G7014" i="11"/>
  <c r="F7014" i="11"/>
  <c r="E7014" i="11"/>
  <c r="D7014" i="11"/>
  <c r="G7013" i="11"/>
  <c r="F7013" i="11"/>
  <c r="E7013" i="11"/>
  <c r="D7013" i="11"/>
  <c r="G7012" i="11"/>
  <c r="F7012" i="11"/>
  <c r="E7012" i="11"/>
  <c r="D7012" i="11"/>
  <c r="G7011" i="11"/>
  <c r="F7011" i="11"/>
  <c r="E7011" i="11"/>
  <c r="D7011" i="11"/>
  <c r="G7010" i="11"/>
  <c r="F7010" i="11"/>
  <c r="E7010" i="11"/>
  <c r="D7010" i="11"/>
  <c r="G7009" i="11"/>
  <c r="F7009" i="11"/>
  <c r="E7009" i="11"/>
  <c r="D7009" i="11"/>
  <c r="G7008" i="11"/>
  <c r="F7008" i="11"/>
  <c r="E7008" i="11"/>
  <c r="D7008" i="11"/>
  <c r="G7007" i="11"/>
  <c r="F7007" i="11"/>
  <c r="E7007" i="11"/>
  <c r="D7007" i="11"/>
  <c r="G7006" i="11"/>
  <c r="F7006" i="11"/>
  <c r="E7006" i="11"/>
  <c r="D7006" i="11"/>
  <c r="G7005" i="11"/>
  <c r="F7005" i="11"/>
  <c r="E7005" i="11"/>
  <c r="D7005" i="11"/>
  <c r="G7004" i="11"/>
  <c r="F7004" i="11"/>
  <c r="E7004" i="11"/>
  <c r="D7004" i="11"/>
  <c r="G7003" i="11"/>
  <c r="F7003" i="11"/>
  <c r="E7003" i="11"/>
  <c r="D7003" i="11"/>
  <c r="G7002" i="11"/>
  <c r="F7002" i="11"/>
  <c r="E7002" i="11"/>
  <c r="D7002" i="11"/>
  <c r="G7001" i="11"/>
  <c r="F7001" i="11"/>
  <c r="E7001" i="11"/>
  <c r="D7001" i="11"/>
  <c r="G7000" i="11"/>
  <c r="F7000" i="11"/>
  <c r="E7000" i="11"/>
  <c r="D7000" i="11"/>
  <c r="G6999" i="11"/>
  <c r="F6999" i="11"/>
  <c r="E6999" i="11"/>
  <c r="D6999" i="11"/>
  <c r="G6998" i="11"/>
  <c r="F6998" i="11"/>
  <c r="E6998" i="11"/>
  <c r="D6998" i="11"/>
  <c r="G6997" i="11"/>
  <c r="F6997" i="11"/>
  <c r="E6997" i="11"/>
  <c r="D6997" i="11"/>
  <c r="G6996" i="11"/>
  <c r="F6996" i="11"/>
  <c r="E6996" i="11"/>
  <c r="D6996" i="11"/>
  <c r="G6995" i="11"/>
  <c r="F6995" i="11"/>
  <c r="E6995" i="11"/>
  <c r="D6995" i="11"/>
  <c r="G6994" i="11"/>
  <c r="F6994" i="11"/>
  <c r="E6994" i="11"/>
  <c r="D6994" i="11"/>
  <c r="G6993" i="11"/>
  <c r="F6993" i="11"/>
  <c r="E6993" i="11"/>
  <c r="D6993" i="11"/>
  <c r="G6992" i="11"/>
  <c r="F6992" i="11"/>
  <c r="E6992" i="11"/>
  <c r="D6992" i="11"/>
  <c r="G6991" i="11"/>
  <c r="F6991" i="11"/>
  <c r="E6991" i="11"/>
  <c r="D6991" i="11"/>
  <c r="G6990" i="11"/>
  <c r="F6990" i="11"/>
  <c r="E6990" i="11"/>
  <c r="D6990" i="11"/>
  <c r="G6989" i="11"/>
  <c r="F6989" i="11"/>
  <c r="E6989" i="11"/>
  <c r="D6989" i="11"/>
  <c r="G6988" i="11"/>
  <c r="F6988" i="11"/>
  <c r="E6988" i="11"/>
  <c r="D6988" i="11"/>
  <c r="G6987" i="11"/>
  <c r="F6987" i="11"/>
  <c r="E6987" i="11"/>
  <c r="D6987" i="11"/>
  <c r="G6986" i="11"/>
  <c r="F6986" i="11"/>
  <c r="E6986" i="11"/>
  <c r="D6986" i="11"/>
  <c r="G6985" i="11"/>
  <c r="F6985" i="11"/>
  <c r="E6985" i="11"/>
  <c r="D6985" i="11"/>
  <c r="G6984" i="11"/>
  <c r="F6984" i="11"/>
  <c r="E6984" i="11"/>
  <c r="D6984" i="11"/>
  <c r="G6983" i="11"/>
  <c r="F6983" i="11"/>
  <c r="E6983" i="11"/>
  <c r="D6983" i="11"/>
  <c r="G6982" i="11"/>
  <c r="F6982" i="11"/>
  <c r="E6982" i="11"/>
  <c r="D6982" i="11"/>
  <c r="G6981" i="11"/>
  <c r="F6981" i="11"/>
  <c r="E6981" i="11"/>
  <c r="D6981" i="11"/>
  <c r="G6980" i="11"/>
  <c r="F6980" i="11"/>
  <c r="E6980" i="11"/>
  <c r="D6980" i="11"/>
  <c r="G6979" i="11"/>
  <c r="F6979" i="11"/>
  <c r="E6979" i="11"/>
  <c r="D6979" i="11"/>
  <c r="G6978" i="11"/>
  <c r="F6978" i="11"/>
  <c r="E6978" i="11"/>
  <c r="D6978" i="11"/>
  <c r="G6977" i="11"/>
  <c r="F6977" i="11"/>
  <c r="E6977" i="11"/>
  <c r="D6977" i="11"/>
  <c r="G6976" i="11"/>
  <c r="F6976" i="11"/>
  <c r="E6976" i="11"/>
  <c r="D6976" i="11"/>
  <c r="G6975" i="11"/>
  <c r="F6975" i="11"/>
  <c r="E6975" i="11"/>
  <c r="D6975" i="11"/>
  <c r="G6974" i="11"/>
  <c r="F6974" i="11"/>
  <c r="E6974" i="11"/>
  <c r="D6974" i="11"/>
  <c r="G6973" i="11"/>
  <c r="F6973" i="11"/>
  <c r="E6973" i="11"/>
  <c r="D6973" i="11"/>
  <c r="G6972" i="11"/>
  <c r="F6972" i="11"/>
  <c r="E6972" i="11"/>
  <c r="D6972" i="11"/>
  <c r="G6971" i="11"/>
  <c r="F6971" i="11"/>
  <c r="E6971" i="11"/>
  <c r="D6971" i="11"/>
  <c r="G6970" i="11"/>
  <c r="F6970" i="11"/>
  <c r="E6970" i="11"/>
  <c r="D6970" i="11"/>
  <c r="G6969" i="11"/>
  <c r="F6969" i="11"/>
  <c r="E6969" i="11"/>
  <c r="D6969" i="11"/>
  <c r="G6968" i="11"/>
  <c r="F6968" i="11"/>
  <c r="E6968" i="11"/>
  <c r="D6968" i="11"/>
  <c r="G6967" i="11"/>
  <c r="F6967" i="11"/>
  <c r="E6967" i="11"/>
  <c r="D6967" i="11"/>
  <c r="G6966" i="11"/>
  <c r="F6966" i="11"/>
  <c r="E6966" i="11"/>
  <c r="D6966" i="11"/>
  <c r="G6965" i="11"/>
  <c r="F6965" i="11"/>
  <c r="E6965" i="11"/>
  <c r="D6965" i="11"/>
  <c r="G6964" i="11"/>
  <c r="F6964" i="11"/>
  <c r="E6964" i="11"/>
  <c r="D6964" i="11"/>
  <c r="G6963" i="11"/>
  <c r="F6963" i="11"/>
  <c r="E6963" i="11"/>
  <c r="D6963" i="11"/>
  <c r="G6962" i="11"/>
  <c r="F6962" i="11"/>
  <c r="E6962" i="11"/>
  <c r="D6962" i="11"/>
  <c r="G6961" i="11"/>
  <c r="F6961" i="11"/>
  <c r="E6961" i="11"/>
  <c r="D6961" i="11"/>
  <c r="G6960" i="11"/>
  <c r="F6960" i="11"/>
  <c r="E6960" i="11"/>
  <c r="D6960" i="11"/>
  <c r="G6959" i="11"/>
  <c r="F6959" i="11"/>
  <c r="E6959" i="11"/>
  <c r="D6959" i="11"/>
  <c r="G6958" i="11"/>
  <c r="F6958" i="11"/>
  <c r="E6958" i="11"/>
  <c r="D6958" i="11"/>
  <c r="G6957" i="11"/>
  <c r="F6957" i="11"/>
  <c r="E6957" i="11"/>
  <c r="D6957" i="11"/>
  <c r="G6956" i="11"/>
  <c r="F6956" i="11"/>
  <c r="E6956" i="11"/>
  <c r="D6956" i="11"/>
  <c r="G6955" i="11"/>
  <c r="F6955" i="11"/>
  <c r="E6955" i="11"/>
  <c r="D6955" i="11"/>
  <c r="G6954" i="11"/>
  <c r="F6954" i="11"/>
  <c r="E6954" i="11"/>
  <c r="D6954" i="11"/>
  <c r="G6953" i="11"/>
  <c r="F6953" i="11"/>
  <c r="E6953" i="11"/>
  <c r="D6953" i="11"/>
  <c r="G6952" i="11"/>
  <c r="F6952" i="11"/>
  <c r="E6952" i="11"/>
  <c r="D6952" i="11"/>
  <c r="G6951" i="11"/>
  <c r="F6951" i="11"/>
  <c r="E6951" i="11"/>
  <c r="D6951" i="11"/>
  <c r="G6950" i="11"/>
  <c r="F6950" i="11"/>
  <c r="E6950" i="11"/>
  <c r="D6950" i="11"/>
  <c r="G6949" i="11"/>
  <c r="F6949" i="11"/>
  <c r="E6949" i="11"/>
  <c r="D6949" i="11"/>
  <c r="G6948" i="11"/>
  <c r="F6948" i="11"/>
  <c r="E6948" i="11"/>
  <c r="D6948" i="11"/>
  <c r="G6947" i="11"/>
  <c r="F6947" i="11"/>
  <c r="E6947" i="11"/>
  <c r="D6947" i="11"/>
  <c r="G6946" i="11"/>
  <c r="F6946" i="11"/>
  <c r="E6946" i="11"/>
  <c r="D6946" i="11"/>
  <c r="G6945" i="11"/>
  <c r="F6945" i="11"/>
  <c r="E6945" i="11"/>
  <c r="D6945" i="11"/>
  <c r="G6944" i="11"/>
  <c r="F6944" i="11"/>
  <c r="E6944" i="11"/>
  <c r="D6944" i="11"/>
  <c r="G6943" i="11"/>
  <c r="F6943" i="11"/>
  <c r="E6943" i="11"/>
  <c r="D6943" i="11"/>
  <c r="G6942" i="11"/>
  <c r="F6942" i="11"/>
  <c r="E6942" i="11"/>
  <c r="D6942" i="11"/>
  <c r="G6941" i="11"/>
  <c r="F6941" i="11"/>
  <c r="E6941" i="11"/>
  <c r="D6941" i="11"/>
  <c r="G6940" i="11"/>
  <c r="F6940" i="11"/>
  <c r="E6940" i="11"/>
  <c r="D6940" i="11"/>
  <c r="G6939" i="11"/>
  <c r="F6939" i="11"/>
  <c r="E6939" i="11"/>
  <c r="D6939" i="11"/>
  <c r="G6938" i="11"/>
  <c r="F6938" i="11"/>
  <c r="E6938" i="11"/>
  <c r="D6938" i="11"/>
  <c r="G6937" i="11"/>
  <c r="F6937" i="11"/>
  <c r="E6937" i="11"/>
  <c r="D6937" i="11"/>
  <c r="G6936" i="11"/>
  <c r="F6936" i="11"/>
  <c r="E6936" i="11"/>
  <c r="D6936" i="11"/>
  <c r="G6935" i="11"/>
  <c r="F6935" i="11"/>
  <c r="E6935" i="11"/>
  <c r="D6935" i="11"/>
  <c r="G6934" i="11"/>
  <c r="F6934" i="11"/>
  <c r="E6934" i="11"/>
  <c r="D6934" i="11"/>
  <c r="G6933" i="11"/>
  <c r="F6933" i="11"/>
  <c r="E6933" i="11"/>
  <c r="D6933" i="11"/>
  <c r="G6932" i="11"/>
  <c r="F6932" i="11"/>
  <c r="E6932" i="11"/>
  <c r="D6932" i="11"/>
  <c r="G6931" i="11"/>
  <c r="F6931" i="11"/>
  <c r="E6931" i="11"/>
  <c r="D6931" i="11"/>
  <c r="G6930" i="11"/>
  <c r="F6930" i="11"/>
  <c r="E6930" i="11"/>
  <c r="D6930" i="11"/>
  <c r="G6929" i="11"/>
  <c r="F6929" i="11"/>
  <c r="E6929" i="11"/>
  <c r="D6929" i="11"/>
  <c r="G6928" i="11"/>
  <c r="F6928" i="11"/>
  <c r="E6928" i="11"/>
  <c r="D6928" i="11"/>
  <c r="G6927" i="11"/>
  <c r="F6927" i="11"/>
  <c r="E6927" i="11"/>
  <c r="D6927" i="11"/>
  <c r="G6926" i="11"/>
  <c r="F6926" i="11"/>
  <c r="E6926" i="11"/>
  <c r="D6926" i="11"/>
  <c r="G6925" i="11"/>
  <c r="F6925" i="11"/>
  <c r="E6925" i="11"/>
  <c r="D6925" i="11"/>
  <c r="G6924" i="11"/>
  <c r="F6924" i="11"/>
  <c r="E6924" i="11"/>
  <c r="D6924" i="11"/>
  <c r="G6923" i="11"/>
  <c r="F6923" i="11"/>
  <c r="E6923" i="11"/>
  <c r="D6923" i="11"/>
  <c r="G6922" i="11"/>
  <c r="F6922" i="11"/>
  <c r="E6922" i="11"/>
  <c r="D6922" i="11"/>
  <c r="G6921" i="11"/>
  <c r="F6921" i="11"/>
  <c r="E6921" i="11"/>
  <c r="D6921" i="11"/>
  <c r="G6920" i="11"/>
  <c r="F6920" i="11"/>
  <c r="E6920" i="11"/>
  <c r="D6920" i="11"/>
  <c r="G6919" i="11"/>
  <c r="F6919" i="11"/>
  <c r="E6919" i="11"/>
  <c r="D6919" i="11"/>
  <c r="G6918" i="11"/>
  <c r="F6918" i="11"/>
  <c r="E6918" i="11"/>
  <c r="D6918" i="11"/>
  <c r="G6917" i="11"/>
  <c r="F6917" i="11"/>
  <c r="E6917" i="11"/>
  <c r="D6917" i="11"/>
  <c r="G6916" i="11"/>
  <c r="F6916" i="11"/>
  <c r="E6916" i="11"/>
  <c r="D6916" i="11"/>
  <c r="G6915" i="11"/>
  <c r="F6915" i="11"/>
  <c r="E6915" i="11"/>
  <c r="D6915" i="11"/>
  <c r="G6914" i="11"/>
  <c r="F6914" i="11"/>
  <c r="E6914" i="11"/>
  <c r="D6914" i="11"/>
  <c r="G6913" i="11"/>
  <c r="F6913" i="11"/>
  <c r="E6913" i="11"/>
  <c r="D6913" i="11"/>
  <c r="G6912" i="11"/>
  <c r="F6912" i="11"/>
  <c r="E6912" i="11"/>
  <c r="D6912" i="11"/>
  <c r="G6911" i="11"/>
  <c r="F6911" i="11"/>
  <c r="E6911" i="11"/>
  <c r="D6911" i="11"/>
  <c r="G6910" i="11"/>
  <c r="F6910" i="11"/>
  <c r="E6910" i="11"/>
  <c r="D6910" i="11"/>
  <c r="G6909" i="11"/>
  <c r="F6909" i="11"/>
  <c r="E6909" i="11"/>
  <c r="D6909" i="11"/>
  <c r="G6908" i="11"/>
  <c r="F6908" i="11"/>
  <c r="E6908" i="11"/>
  <c r="D6908" i="11"/>
  <c r="G6907" i="11"/>
  <c r="F6907" i="11"/>
  <c r="E6907" i="11"/>
  <c r="D6907" i="11"/>
  <c r="G6906" i="11"/>
  <c r="F6906" i="11"/>
  <c r="E6906" i="11"/>
  <c r="D6906" i="11"/>
  <c r="G6905" i="11"/>
  <c r="F6905" i="11"/>
  <c r="E6905" i="11"/>
  <c r="D6905" i="11"/>
  <c r="G6904" i="11"/>
  <c r="F6904" i="11"/>
  <c r="E6904" i="11"/>
  <c r="D6904" i="11"/>
  <c r="G6903" i="11"/>
  <c r="F6903" i="11"/>
  <c r="E6903" i="11"/>
  <c r="D6903" i="11"/>
  <c r="G6902" i="11"/>
  <c r="F6902" i="11"/>
  <c r="E6902" i="11"/>
  <c r="D6902" i="11"/>
  <c r="G6901" i="11"/>
  <c r="F6901" i="11"/>
  <c r="E6901" i="11"/>
  <c r="D6901" i="11"/>
  <c r="G6900" i="11"/>
  <c r="F6900" i="11"/>
  <c r="E6900" i="11"/>
  <c r="D6900" i="11"/>
  <c r="G6899" i="11"/>
  <c r="F6899" i="11"/>
  <c r="E6899" i="11"/>
  <c r="D6899" i="11"/>
  <c r="G6898" i="11"/>
  <c r="F6898" i="11"/>
  <c r="E6898" i="11"/>
  <c r="D6898" i="11"/>
  <c r="G6897" i="11"/>
  <c r="F6897" i="11"/>
  <c r="E6897" i="11"/>
  <c r="D6897" i="11"/>
  <c r="G6896" i="11"/>
  <c r="F6896" i="11"/>
  <c r="E6896" i="11"/>
  <c r="D6896" i="11"/>
  <c r="G6895" i="11"/>
  <c r="F6895" i="11"/>
  <c r="E6895" i="11"/>
  <c r="D6895" i="11"/>
  <c r="G6894" i="11"/>
  <c r="F6894" i="11"/>
  <c r="E6894" i="11"/>
  <c r="D6894" i="11"/>
  <c r="G6893" i="11"/>
  <c r="F6893" i="11"/>
  <c r="E6893" i="11"/>
  <c r="D6893" i="11"/>
  <c r="G6892" i="11"/>
  <c r="F6892" i="11"/>
  <c r="E6892" i="11"/>
  <c r="D6892" i="11"/>
  <c r="G6891" i="11"/>
  <c r="F6891" i="11"/>
  <c r="E6891" i="11"/>
  <c r="D6891" i="11"/>
  <c r="G6890" i="11"/>
  <c r="F6890" i="11"/>
  <c r="E6890" i="11"/>
  <c r="D6890" i="11"/>
  <c r="G6889" i="11"/>
  <c r="F6889" i="11"/>
  <c r="E6889" i="11"/>
  <c r="D6889" i="11"/>
  <c r="G6888" i="11"/>
  <c r="F6888" i="11"/>
  <c r="E6888" i="11"/>
  <c r="D6888" i="11"/>
  <c r="G6887" i="11"/>
  <c r="F6887" i="11"/>
  <c r="E6887" i="11"/>
  <c r="D6887" i="11"/>
  <c r="G6886" i="11"/>
  <c r="F6886" i="11"/>
  <c r="E6886" i="11"/>
  <c r="D6886" i="11"/>
  <c r="G6885" i="11"/>
  <c r="F6885" i="11"/>
  <c r="E6885" i="11"/>
  <c r="D6885" i="11"/>
  <c r="G6884" i="11"/>
  <c r="F6884" i="11"/>
  <c r="E6884" i="11"/>
  <c r="D6884" i="11"/>
  <c r="G6883" i="11"/>
  <c r="F6883" i="11"/>
  <c r="E6883" i="11"/>
  <c r="D6883" i="11"/>
  <c r="G6882" i="11"/>
  <c r="F6882" i="11"/>
  <c r="E6882" i="11"/>
  <c r="D6882" i="11"/>
  <c r="G6881" i="11"/>
  <c r="F6881" i="11"/>
  <c r="E6881" i="11"/>
  <c r="D6881" i="11"/>
  <c r="G6880" i="11"/>
  <c r="F6880" i="11"/>
  <c r="E6880" i="11"/>
  <c r="D6880" i="11"/>
  <c r="G6879" i="11"/>
  <c r="F6879" i="11"/>
  <c r="E6879" i="11"/>
  <c r="D6879" i="11"/>
  <c r="G6878" i="11"/>
  <c r="F6878" i="11"/>
  <c r="E6878" i="11"/>
  <c r="D6878" i="11"/>
  <c r="G6877" i="11"/>
  <c r="F6877" i="11"/>
  <c r="E6877" i="11"/>
  <c r="D6877" i="11"/>
  <c r="G6876" i="11"/>
  <c r="F6876" i="11"/>
  <c r="E6876" i="11"/>
  <c r="D6876" i="11"/>
  <c r="G6875" i="11"/>
  <c r="F6875" i="11"/>
  <c r="E6875" i="11"/>
  <c r="D6875" i="11"/>
  <c r="G6874" i="11"/>
  <c r="F6874" i="11"/>
  <c r="E6874" i="11"/>
  <c r="D6874" i="11"/>
  <c r="G6873" i="11"/>
  <c r="F6873" i="11"/>
  <c r="E6873" i="11"/>
  <c r="D6873" i="11"/>
  <c r="G6872" i="11"/>
  <c r="F6872" i="11"/>
  <c r="E6872" i="11"/>
  <c r="D6872" i="11"/>
  <c r="G6871" i="11"/>
  <c r="F6871" i="11"/>
  <c r="E6871" i="11"/>
  <c r="D6871" i="11"/>
  <c r="G6870" i="11"/>
  <c r="F6870" i="11"/>
  <c r="E6870" i="11"/>
  <c r="D6870" i="11"/>
  <c r="G6869" i="11"/>
  <c r="F6869" i="11"/>
  <c r="E6869" i="11"/>
  <c r="D6869" i="11"/>
  <c r="G6868" i="11"/>
  <c r="F6868" i="11"/>
  <c r="E6868" i="11"/>
  <c r="D6868" i="11"/>
  <c r="G6867" i="11"/>
  <c r="F6867" i="11"/>
  <c r="E6867" i="11"/>
  <c r="D6867" i="11"/>
  <c r="G6866" i="11"/>
  <c r="F6866" i="11"/>
  <c r="E6866" i="11"/>
  <c r="D6866" i="11"/>
  <c r="G6865" i="11"/>
  <c r="F6865" i="11"/>
  <c r="E6865" i="11"/>
  <c r="D6865" i="11"/>
  <c r="G6864" i="11"/>
  <c r="F6864" i="11"/>
  <c r="E6864" i="11"/>
  <c r="D6864" i="11"/>
  <c r="G6863" i="11"/>
  <c r="F6863" i="11"/>
  <c r="E6863" i="11"/>
  <c r="D6863" i="11"/>
  <c r="G6862" i="11"/>
  <c r="F6862" i="11"/>
  <c r="E6862" i="11"/>
  <c r="D6862" i="11"/>
  <c r="G6861" i="11"/>
  <c r="F6861" i="11"/>
  <c r="E6861" i="11"/>
  <c r="D6861" i="11"/>
  <c r="G6860" i="11"/>
  <c r="F6860" i="11"/>
  <c r="E6860" i="11"/>
  <c r="D6860" i="11"/>
  <c r="G6859" i="11"/>
  <c r="F6859" i="11"/>
  <c r="E6859" i="11"/>
  <c r="D6859" i="11"/>
  <c r="G6858" i="11"/>
  <c r="F6858" i="11"/>
  <c r="E6858" i="11"/>
  <c r="D6858" i="11"/>
  <c r="G6857" i="11"/>
  <c r="F6857" i="11"/>
  <c r="E6857" i="11"/>
  <c r="D6857" i="11"/>
  <c r="G6856" i="11"/>
  <c r="F6856" i="11"/>
  <c r="E6856" i="11"/>
  <c r="D6856" i="11"/>
  <c r="G6855" i="11"/>
  <c r="F6855" i="11"/>
  <c r="E6855" i="11"/>
  <c r="D6855" i="11"/>
  <c r="G6854" i="11"/>
  <c r="F6854" i="11"/>
  <c r="E6854" i="11"/>
  <c r="D6854" i="11"/>
  <c r="G6853" i="11"/>
  <c r="F6853" i="11"/>
  <c r="E6853" i="11"/>
  <c r="D6853" i="11"/>
  <c r="G6852" i="11"/>
  <c r="F6852" i="11"/>
  <c r="E6852" i="11"/>
  <c r="D6852" i="11"/>
  <c r="G6851" i="11"/>
  <c r="F6851" i="11"/>
  <c r="E6851" i="11"/>
  <c r="D6851" i="11"/>
  <c r="G6850" i="11"/>
  <c r="F6850" i="11"/>
  <c r="E6850" i="11"/>
  <c r="D6850" i="11"/>
  <c r="G6849" i="11"/>
  <c r="F6849" i="11"/>
  <c r="E6849" i="11"/>
  <c r="D6849" i="11"/>
  <c r="G6848" i="11"/>
  <c r="F6848" i="11"/>
  <c r="E6848" i="11"/>
  <c r="D6848" i="11"/>
  <c r="G6847" i="11"/>
  <c r="F6847" i="11"/>
  <c r="E6847" i="11"/>
  <c r="D6847" i="11"/>
  <c r="G6846" i="11"/>
  <c r="F6846" i="11"/>
  <c r="E6846" i="11"/>
  <c r="D6846" i="11"/>
  <c r="G6845" i="11"/>
  <c r="F6845" i="11"/>
  <c r="E6845" i="11"/>
  <c r="D6845" i="11"/>
  <c r="G6844" i="11"/>
  <c r="F6844" i="11"/>
  <c r="E6844" i="11"/>
  <c r="D6844" i="11"/>
  <c r="G6843" i="11"/>
  <c r="F6843" i="11"/>
  <c r="E6843" i="11"/>
  <c r="D6843" i="11"/>
  <c r="G6842" i="11"/>
  <c r="F6842" i="11"/>
  <c r="E6842" i="11"/>
  <c r="D6842" i="11"/>
  <c r="G6841" i="11"/>
  <c r="F6841" i="11"/>
  <c r="E6841" i="11"/>
  <c r="D6841" i="11"/>
  <c r="G6840" i="11"/>
  <c r="F6840" i="11"/>
  <c r="E6840" i="11"/>
  <c r="D6840" i="11"/>
  <c r="G6839" i="11"/>
  <c r="F6839" i="11"/>
  <c r="E6839" i="11"/>
  <c r="D6839" i="11"/>
  <c r="G6838" i="11"/>
  <c r="F6838" i="11"/>
  <c r="E6838" i="11"/>
  <c r="D6838" i="11"/>
  <c r="G6837" i="11"/>
  <c r="F6837" i="11"/>
  <c r="E6837" i="11"/>
  <c r="D6837" i="11"/>
  <c r="G6836" i="11"/>
  <c r="F6836" i="11"/>
  <c r="E6836" i="11"/>
  <c r="D6836" i="11"/>
  <c r="G6835" i="11"/>
  <c r="F6835" i="11"/>
  <c r="E6835" i="11"/>
  <c r="D6835" i="11"/>
  <c r="G6834" i="11"/>
  <c r="F6834" i="11"/>
  <c r="E6834" i="11"/>
  <c r="D6834" i="11"/>
  <c r="G6833" i="11"/>
  <c r="F6833" i="11"/>
  <c r="E6833" i="11"/>
  <c r="D6833" i="11"/>
  <c r="G6832" i="11"/>
  <c r="F6832" i="11"/>
  <c r="E6832" i="11"/>
  <c r="D6832" i="11"/>
  <c r="G6831" i="11"/>
  <c r="F6831" i="11"/>
  <c r="E6831" i="11"/>
  <c r="D6831" i="11"/>
  <c r="G6830" i="11"/>
  <c r="F6830" i="11"/>
  <c r="E6830" i="11"/>
  <c r="D6830" i="11"/>
  <c r="G6829" i="11"/>
  <c r="F6829" i="11"/>
  <c r="E6829" i="11"/>
  <c r="D6829" i="11"/>
  <c r="G6828" i="11"/>
  <c r="F6828" i="11"/>
  <c r="E6828" i="11"/>
  <c r="D6828" i="11"/>
  <c r="G6827" i="11"/>
  <c r="F6827" i="11"/>
  <c r="E6827" i="11"/>
  <c r="D6827" i="11"/>
  <c r="G6826" i="11"/>
  <c r="F6826" i="11"/>
  <c r="E6826" i="11"/>
  <c r="D6826" i="11"/>
  <c r="G6825" i="11"/>
  <c r="F6825" i="11"/>
  <c r="E6825" i="11"/>
  <c r="D6825" i="11"/>
  <c r="G6824" i="11"/>
  <c r="F6824" i="11"/>
  <c r="E6824" i="11"/>
  <c r="D6824" i="11"/>
  <c r="G6823" i="11"/>
  <c r="F6823" i="11"/>
  <c r="E6823" i="11"/>
  <c r="D6823" i="11"/>
  <c r="G6822" i="11"/>
  <c r="F6822" i="11"/>
  <c r="E6822" i="11"/>
  <c r="D6822" i="11"/>
  <c r="G6821" i="11"/>
  <c r="F6821" i="11"/>
  <c r="E6821" i="11"/>
  <c r="D6821" i="11"/>
  <c r="G6820" i="11"/>
  <c r="F6820" i="11"/>
  <c r="E6820" i="11"/>
  <c r="D6820" i="11"/>
  <c r="G6819" i="11"/>
  <c r="F6819" i="11"/>
  <c r="E6819" i="11"/>
  <c r="D6819" i="11"/>
  <c r="G6818" i="11"/>
  <c r="F6818" i="11"/>
  <c r="E6818" i="11"/>
  <c r="D6818" i="11"/>
  <c r="G6817" i="11"/>
  <c r="F6817" i="11"/>
  <c r="E6817" i="11"/>
  <c r="D6817" i="11"/>
  <c r="G6816" i="11"/>
  <c r="F6816" i="11"/>
  <c r="E6816" i="11"/>
  <c r="D6816" i="11"/>
  <c r="G6815" i="11"/>
  <c r="F6815" i="11"/>
  <c r="E6815" i="11"/>
  <c r="D6815" i="11"/>
  <c r="G6814" i="11"/>
  <c r="F6814" i="11"/>
  <c r="E6814" i="11"/>
  <c r="D6814" i="11"/>
  <c r="G6813" i="11"/>
  <c r="F6813" i="11"/>
  <c r="E6813" i="11"/>
  <c r="D6813" i="11"/>
  <c r="G6812" i="11"/>
  <c r="F6812" i="11"/>
  <c r="E6812" i="11"/>
  <c r="D6812" i="11"/>
  <c r="G6811" i="11"/>
  <c r="F6811" i="11"/>
  <c r="E6811" i="11"/>
  <c r="D6811" i="11"/>
  <c r="G6810" i="11"/>
  <c r="F6810" i="11"/>
  <c r="E6810" i="11"/>
  <c r="D6810" i="11"/>
  <c r="G6809" i="11"/>
  <c r="F6809" i="11"/>
  <c r="E6809" i="11"/>
  <c r="D6809" i="11"/>
  <c r="G6808" i="11"/>
  <c r="F6808" i="11"/>
  <c r="E6808" i="11"/>
  <c r="D6808" i="11"/>
  <c r="G6807" i="11"/>
  <c r="F6807" i="11"/>
  <c r="E6807" i="11"/>
  <c r="D6807" i="11"/>
  <c r="G6806" i="11"/>
  <c r="F6806" i="11"/>
  <c r="E6806" i="11"/>
  <c r="D6806" i="11"/>
  <c r="G6805" i="11"/>
  <c r="F6805" i="11"/>
  <c r="E6805" i="11"/>
  <c r="D6805" i="11"/>
  <c r="G6804" i="11"/>
  <c r="F6804" i="11"/>
  <c r="E6804" i="11"/>
  <c r="D6804" i="11"/>
  <c r="G6803" i="11"/>
  <c r="F6803" i="11"/>
  <c r="E6803" i="11"/>
  <c r="D6803" i="11"/>
  <c r="G6802" i="11"/>
  <c r="F6802" i="11"/>
  <c r="E6802" i="11"/>
  <c r="D6802" i="11"/>
  <c r="G6801" i="11"/>
  <c r="F6801" i="11"/>
  <c r="E6801" i="11"/>
  <c r="D6801" i="11"/>
  <c r="G6800" i="11"/>
  <c r="F6800" i="11"/>
  <c r="E6800" i="11"/>
  <c r="D6800" i="11"/>
  <c r="G6799" i="11"/>
  <c r="F6799" i="11"/>
  <c r="E6799" i="11"/>
  <c r="D6799" i="11"/>
  <c r="G6798" i="11"/>
  <c r="F6798" i="11"/>
  <c r="E6798" i="11"/>
  <c r="D6798" i="11"/>
  <c r="G6797" i="11"/>
  <c r="F6797" i="11"/>
  <c r="E6797" i="11"/>
  <c r="D6797" i="11"/>
  <c r="G6796" i="11"/>
  <c r="F6796" i="11"/>
  <c r="E6796" i="11"/>
  <c r="D6796" i="11"/>
  <c r="G6795" i="11"/>
  <c r="F6795" i="11"/>
  <c r="E6795" i="11"/>
  <c r="D6795" i="11"/>
  <c r="G6794" i="11"/>
  <c r="F6794" i="11"/>
  <c r="E6794" i="11"/>
  <c r="D6794" i="11"/>
  <c r="G6793" i="11"/>
  <c r="F6793" i="11"/>
  <c r="E6793" i="11"/>
  <c r="D6793" i="11"/>
  <c r="G6792" i="11"/>
  <c r="F6792" i="11"/>
  <c r="E6792" i="11"/>
  <c r="D6792" i="11"/>
  <c r="G6791" i="11"/>
  <c r="F6791" i="11"/>
  <c r="E6791" i="11"/>
  <c r="D6791" i="11"/>
  <c r="G6790" i="11"/>
  <c r="F6790" i="11"/>
  <c r="E6790" i="11"/>
  <c r="D6790" i="11"/>
  <c r="G6789" i="11"/>
  <c r="F6789" i="11"/>
  <c r="E6789" i="11"/>
  <c r="D6789" i="11"/>
  <c r="G6788" i="11"/>
  <c r="F6788" i="11"/>
  <c r="E6788" i="11"/>
  <c r="D6788" i="11"/>
  <c r="G6787" i="11"/>
  <c r="F6787" i="11"/>
  <c r="E6787" i="11"/>
  <c r="D6787" i="11"/>
  <c r="G6786" i="11"/>
  <c r="F6786" i="11"/>
  <c r="E6786" i="11"/>
  <c r="D6786" i="11"/>
  <c r="G6785" i="11"/>
  <c r="F6785" i="11"/>
  <c r="E6785" i="11"/>
  <c r="D6785" i="11"/>
  <c r="G6784" i="11"/>
  <c r="F6784" i="11"/>
  <c r="E6784" i="11"/>
  <c r="D6784" i="11"/>
  <c r="G6783" i="11"/>
  <c r="F6783" i="11"/>
  <c r="E6783" i="11"/>
  <c r="D6783" i="11"/>
  <c r="G6782" i="11"/>
  <c r="F6782" i="11"/>
  <c r="E6782" i="11"/>
  <c r="D6782" i="11"/>
  <c r="G6781" i="11"/>
  <c r="F6781" i="11"/>
  <c r="E6781" i="11"/>
  <c r="D6781" i="11"/>
  <c r="G6780" i="11"/>
  <c r="F6780" i="11"/>
  <c r="E6780" i="11"/>
  <c r="D6780" i="11"/>
  <c r="G6779" i="11"/>
  <c r="F6779" i="11"/>
  <c r="E6779" i="11"/>
  <c r="D6779" i="11"/>
  <c r="G6778" i="11"/>
  <c r="F6778" i="11"/>
  <c r="E6778" i="11"/>
  <c r="D6778" i="11"/>
  <c r="G6777" i="11"/>
  <c r="F6777" i="11"/>
  <c r="E6777" i="11"/>
  <c r="D6777" i="11"/>
  <c r="G6776" i="11"/>
  <c r="F6776" i="11"/>
  <c r="E6776" i="11"/>
  <c r="D6776" i="11"/>
  <c r="G6775" i="11"/>
  <c r="F6775" i="11"/>
  <c r="E6775" i="11"/>
  <c r="D6775" i="11"/>
  <c r="G6774" i="11"/>
  <c r="F6774" i="11"/>
  <c r="E6774" i="11"/>
  <c r="D6774" i="11"/>
  <c r="G6773" i="11"/>
  <c r="F6773" i="11"/>
  <c r="E6773" i="11"/>
  <c r="D6773" i="11"/>
  <c r="G6772" i="11"/>
  <c r="F6772" i="11"/>
  <c r="E6772" i="11"/>
  <c r="D6772" i="11"/>
  <c r="G6771" i="11"/>
  <c r="F6771" i="11"/>
  <c r="E6771" i="11"/>
  <c r="D6771" i="11"/>
  <c r="G6770" i="11"/>
  <c r="F6770" i="11"/>
  <c r="E6770" i="11"/>
  <c r="D6770" i="11"/>
  <c r="G6769" i="11"/>
  <c r="F6769" i="11"/>
  <c r="E6769" i="11"/>
  <c r="D6769" i="11"/>
  <c r="G6768" i="11"/>
  <c r="F6768" i="11"/>
  <c r="E6768" i="11"/>
  <c r="D6768" i="11"/>
  <c r="G6767" i="11"/>
  <c r="F6767" i="11"/>
  <c r="E6767" i="11"/>
  <c r="D6767" i="11"/>
  <c r="G6766" i="11"/>
  <c r="F6766" i="11"/>
  <c r="E6766" i="11"/>
  <c r="D6766" i="11"/>
  <c r="G6765" i="11"/>
  <c r="F6765" i="11"/>
  <c r="E6765" i="11"/>
  <c r="D6765" i="11"/>
  <c r="G6764" i="11"/>
  <c r="F6764" i="11"/>
  <c r="E6764" i="11"/>
  <c r="D6764" i="11"/>
  <c r="G6763" i="11"/>
  <c r="F6763" i="11"/>
  <c r="E6763" i="11"/>
  <c r="D6763" i="11"/>
  <c r="G6762" i="11"/>
  <c r="F6762" i="11"/>
  <c r="E6762" i="11"/>
  <c r="D6762" i="11"/>
  <c r="G6761" i="11"/>
  <c r="F6761" i="11"/>
  <c r="E6761" i="11"/>
  <c r="D6761" i="11"/>
  <c r="G6760" i="11"/>
  <c r="F6760" i="11"/>
  <c r="E6760" i="11"/>
  <c r="D6760" i="11"/>
  <c r="G6759" i="11"/>
  <c r="F6759" i="11"/>
  <c r="E6759" i="11"/>
  <c r="D6759" i="11"/>
  <c r="G6758" i="11"/>
  <c r="F6758" i="11"/>
  <c r="E6758" i="11"/>
  <c r="D6758" i="11"/>
  <c r="G6757" i="11"/>
  <c r="F6757" i="11"/>
  <c r="E6757" i="11"/>
  <c r="D6757" i="11"/>
  <c r="G6756" i="11"/>
  <c r="F6756" i="11"/>
  <c r="E6756" i="11"/>
  <c r="D6756" i="11"/>
  <c r="G6755" i="11"/>
  <c r="F6755" i="11"/>
  <c r="E6755" i="11"/>
  <c r="D6755" i="11"/>
  <c r="G6754" i="11"/>
  <c r="F6754" i="11"/>
  <c r="E6754" i="11"/>
  <c r="D6754" i="11"/>
  <c r="G6753" i="11"/>
  <c r="F6753" i="11"/>
  <c r="E6753" i="11"/>
  <c r="D6753" i="11"/>
  <c r="G6752" i="11"/>
  <c r="F6752" i="11"/>
  <c r="E6752" i="11"/>
  <c r="D6752" i="11"/>
  <c r="G6751" i="11"/>
  <c r="F6751" i="11"/>
  <c r="E6751" i="11"/>
  <c r="D6751" i="11"/>
  <c r="G6750" i="11"/>
  <c r="F6750" i="11"/>
  <c r="E6750" i="11"/>
  <c r="D6750" i="11"/>
  <c r="G6749" i="11"/>
  <c r="F6749" i="11"/>
  <c r="E6749" i="11"/>
  <c r="D6749" i="11"/>
  <c r="G6748" i="11"/>
  <c r="F6748" i="11"/>
  <c r="E6748" i="11"/>
  <c r="D6748" i="11"/>
  <c r="G6747" i="11"/>
  <c r="F6747" i="11"/>
  <c r="E6747" i="11"/>
  <c r="D6747" i="11"/>
  <c r="G6746" i="11"/>
  <c r="F6746" i="11"/>
  <c r="E6746" i="11"/>
  <c r="D6746" i="11"/>
  <c r="G6745" i="11"/>
  <c r="F6745" i="11"/>
  <c r="E6745" i="11"/>
  <c r="D6745" i="11"/>
  <c r="G6744" i="11"/>
  <c r="F6744" i="11"/>
  <c r="E6744" i="11"/>
  <c r="D6744" i="11"/>
  <c r="G6743" i="11"/>
  <c r="F6743" i="11"/>
  <c r="E6743" i="11"/>
  <c r="D6743" i="11"/>
  <c r="G6742" i="11"/>
  <c r="F6742" i="11"/>
  <c r="E6742" i="11"/>
  <c r="D6742" i="11"/>
  <c r="G6741" i="11"/>
  <c r="F6741" i="11"/>
  <c r="E6741" i="11"/>
  <c r="D6741" i="11"/>
  <c r="G6740" i="11"/>
  <c r="F6740" i="11"/>
  <c r="E6740" i="11"/>
  <c r="D6740" i="11"/>
  <c r="G6739" i="11"/>
  <c r="F6739" i="11"/>
  <c r="E6739" i="11"/>
  <c r="D6739" i="11"/>
  <c r="G6738" i="11"/>
  <c r="F6738" i="11"/>
  <c r="E6738" i="11"/>
  <c r="D6738" i="11"/>
  <c r="G6737" i="11"/>
  <c r="F6737" i="11"/>
  <c r="E6737" i="11"/>
  <c r="D6737" i="11"/>
  <c r="G6736" i="11"/>
  <c r="F6736" i="11"/>
  <c r="E6736" i="11"/>
  <c r="D6736" i="11"/>
  <c r="G6735" i="11"/>
  <c r="F6735" i="11"/>
  <c r="E6735" i="11"/>
  <c r="D6735" i="11"/>
  <c r="G6734" i="11"/>
  <c r="F6734" i="11"/>
  <c r="E6734" i="11"/>
  <c r="D6734" i="11"/>
  <c r="G6733" i="11"/>
  <c r="F6733" i="11"/>
  <c r="E6733" i="11"/>
  <c r="D6733" i="11"/>
  <c r="G6732" i="11"/>
  <c r="F6732" i="11"/>
  <c r="E6732" i="11"/>
  <c r="D6732" i="11"/>
  <c r="G6731" i="11"/>
  <c r="F6731" i="11"/>
  <c r="E6731" i="11"/>
  <c r="D6731" i="11"/>
  <c r="G6730" i="11"/>
  <c r="F6730" i="11"/>
  <c r="E6730" i="11"/>
  <c r="D6730" i="11"/>
  <c r="G6729" i="11"/>
  <c r="F6729" i="11"/>
  <c r="E6729" i="11"/>
  <c r="D6729" i="11"/>
  <c r="G6728" i="11"/>
  <c r="F6728" i="11"/>
  <c r="E6728" i="11"/>
  <c r="D6728" i="11"/>
  <c r="G6727" i="11"/>
  <c r="F6727" i="11"/>
  <c r="E6727" i="11"/>
  <c r="D6727" i="11"/>
  <c r="G6726" i="11"/>
  <c r="F6726" i="11"/>
  <c r="E6726" i="11"/>
  <c r="D6726" i="11"/>
  <c r="G6725" i="11"/>
  <c r="F6725" i="11"/>
  <c r="E6725" i="11"/>
  <c r="D6725" i="11"/>
  <c r="G6724" i="11"/>
  <c r="F6724" i="11"/>
  <c r="E6724" i="11"/>
  <c r="D6724" i="11"/>
  <c r="G6723" i="11"/>
  <c r="F6723" i="11"/>
  <c r="E6723" i="11"/>
  <c r="D6723" i="11"/>
  <c r="G6722" i="11"/>
  <c r="F6722" i="11"/>
  <c r="E6722" i="11"/>
  <c r="D6722" i="11"/>
  <c r="G6721" i="11"/>
  <c r="F6721" i="11"/>
  <c r="E6721" i="11"/>
  <c r="D6721" i="11"/>
  <c r="G6720" i="11"/>
  <c r="F6720" i="11"/>
  <c r="E6720" i="11"/>
  <c r="D6720" i="11"/>
  <c r="G6719" i="11"/>
  <c r="F6719" i="11"/>
  <c r="E6719" i="11"/>
  <c r="D6719" i="11"/>
  <c r="G6718" i="11"/>
  <c r="F6718" i="11"/>
  <c r="E6718" i="11"/>
  <c r="D6718" i="11"/>
  <c r="G6717" i="11"/>
  <c r="F6717" i="11"/>
  <c r="E6717" i="11"/>
  <c r="D6717" i="11"/>
  <c r="G6716" i="11"/>
  <c r="F6716" i="11"/>
  <c r="E6716" i="11"/>
  <c r="D6716" i="11"/>
  <c r="G6715" i="11"/>
  <c r="F6715" i="11"/>
  <c r="E6715" i="11"/>
  <c r="D6715" i="11"/>
  <c r="G6714" i="11"/>
  <c r="F6714" i="11"/>
  <c r="E6714" i="11"/>
  <c r="D6714" i="11"/>
  <c r="G6713" i="11"/>
  <c r="F6713" i="11"/>
  <c r="E6713" i="11"/>
  <c r="D6713" i="11"/>
  <c r="G6712" i="11"/>
  <c r="F6712" i="11"/>
  <c r="E6712" i="11"/>
  <c r="D6712" i="11"/>
  <c r="G6711" i="11"/>
  <c r="F6711" i="11"/>
  <c r="E6711" i="11"/>
  <c r="D6711" i="11"/>
  <c r="G6710" i="11"/>
  <c r="F6710" i="11"/>
  <c r="E6710" i="11"/>
  <c r="D6710" i="11"/>
  <c r="G6709" i="11"/>
  <c r="F6709" i="11"/>
  <c r="E6709" i="11"/>
  <c r="D6709" i="11"/>
  <c r="G6708" i="11"/>
  <c r="F6708" i="11"/>
  <c r="E6708" i="11"/>
  <c r="D6708" i="11"/>
  <c r="G6707" i="11"/>
  <c r="F6707" i="11"/>
  <c r="E6707" i="11"/>
  <c r="D6707" i="11"/>
  <c r="G6706" i="11"/>
  <c r="F6706" i="11"/>
  <c r="E6706" i="11"/>
  <c r="D6706" i="11"/>
  <c r="G6705" i="11"/>
  <c r="F6705" i="11"/>
  <c r="E6705" i="11"/>
  <c r="D6705" i="11"/>
  <c r="G6704" i="11"/>
  <c r="F6704" i="11"/>
  <c r="E6704" i="11"/>
  <c r="D6704" i="11"/>
  <c r="G6703" i="11"/>
  <c r="F6703" i="11"/>
  <c r="E6703" i="11"/>
  <c r="D6703" i="11"/>
  <c r="G6702" i="11"/>
  <c r="F6702" i="11"/>
  <c r="E6702" i="11"/>
  <c r="D6702" i="11"/>
  <c r="G6701" i="11"/>
  <c r="F6701" i="11"/>
  <c r="E6701" i="11"/>
  <c r="D6701" i="11"/>
  <c r="G6700" i="11"/>
  <c r="F6700" i="11"/>
  <c r="E6700" i="11"/>
  <c r="D6700" i="11"/>
  <c r="G6699" i="11"/>
  <c r="F6699" i="11"/>
  <c r="E6699" i="11"/>
  <c r="D6699" i="11"/>
  <c r="G6698" i="11"/>
  <c r="F6698" i="11"/>
  <c r="E6698" i="11"/>
  <c r="D6698" i="11"/>
  <c r="G6697" i="11"/>
  <c r="F6697" i="11"/>
  <c r="E6697" i="11"/>
  <c r="D6697" i="11"/>
  <c r="G6696" i="11"/>
  <c r="F6696" i="11"/>
  <c r="E6696" i="11"/>
  <c r="D6696" i="11"/>
  <c r="G6695" i="11"/>
  <c r="F6695" i="11"/>
  <c r="E6695" i="11"/>
  <c r="D6695" i="11"/>
  <c r="G6694" i="11"/>
  <c r="F6694" i="11"/>
  <c r="E6694" i="11"/>
  <c r="D6694" i="11"/>
  <c r="G6693" i="11"/>
  <c r="F6693" i="11"/>
  <c r="E6693" i="11"/>
  <c r="D6693" i="11"/>
  <c r="G6692" i="11"/>
  <c r="F6692" i="11"/>
  <c r="E6692" i="11"/>
  <c r="D6692" i="11"/>
  <c r="G6691" i="11"/>
  <c r="F6691" i="11"/>
  <c r="E6691" i="11"/>
  <c r="D6691" i="11"/>
  <c r="G6690" i="11"/>
  <c r="F6690" i="11"/>
  <c r="E6690" i="11"/>
  <c r="D6690" i="11"/>
  <c r="G6689" i="11"/>
  <c r="F6689" i="11"/>
  <c r="E6689" i="11"/>
  <c r="D6689" i="11"/>
  <c r="G6688" i="11"/>
  <c r="F6688" i="11"/>
  <c r="E6688" i="11"/>
  <c r="D6688" i="11"/>
  <c r="G6687" i="11"/>
  <c r="F6687" i="11"/>
  <c r="E6687" i="11"/>
  <c r="D6687" i="11"/>
  <c r="G6686" i="11"/>
  <c r="F6686" i="11"/>
  <c r="E6686" i="11"/>
  <c r="D6686" i="11"/>
  <c r="G6685" i="11"/>
  <c r="F6685" i="11"/>
  <c r="E6685" i="11"/>
  <c r="D6685" i="11"/>
  <c r="G6684" i="11"/>
  <c r="F6684" i="11"/>
  <c r="E6684" i="11"/>
  <c r="D6684" i="11"/>
  <c r="G6683" i="11"/>
  <c r="F6683" i="11"/>
  <c r="E6683" i="11"/>
  <c r="D6683" i="11"/>
  <c r="G6682" i="11"/>
  <c r="F6682" i="11"/>
  <c r="E6682" i="11"/>
  <c r="D6682" i="11"/>
  <c r="G6681" i="11"/>
  <c r="F6681" i="11"/>
  <c r="E6681" i="11"/>
  <c r="D6681" i="11"/>
  <c r="G6680" i="11"/>
  <c r="F6680" i="11"/>
  <c r="E6680" i="11"/>
  <c r="D6680" i="11"/>
  <c r="G6679" i="11"/>
  <c r="F6679" i="11"/>
  <c r="E6679" i="11"/>
  <c r="D6679" i="11"/>
  <c r="G6678" i="11"/>
  <c r="F6678" i="11"/>
  <c r="E6678" i="11"/>
  <c r="D6678" i="11"/>
  <c r="G6677" i="11"/>
  <c r="F6677" i="11"/>
  <c r="E6677" i="11"/>
  <c r="D6677" i="11"/>
  <c r="G6676" i="11"/>
  <c r="F6676" i="11"/>
  <c r="E6676" i="11"/>
  <c r="D6676" i="11"/>
  <c r="G6675" i="11"/>
  <c r="F6675" i="11"/>
  <c r="E6675" i="11"/>
  <c r="D6675" i="11"/>
  <c r="G6674" i="11"/>
  <c r="F6674" i="11"/>
  <c r="E6674" i="11"/>
  <c r="D6674" i="11"/>
  <c r="G6673" i="11"/>
  <c r="F6673" i="11"/>
  <c r="E6673" i="11"/>
  <c r="D6673" i="11"/>
  <c r="G6672" i="11"/>
  <c r="F6672" i="11"/>
  <c r="E6672" i="11"/>
  <c r="D6672" i="11"/>
  <c r="G6671" i="11"/>
  <c r="F6671" i="11"/>
  <c r="E6671" i="11"/>
  <c r="D6671" i="11"/>
  <c r="G6670" i="11"/>
  <c r="F6670" i="11"/>
  <c r="E6670" i="11"/>
  <c r="D6670" i="11"/>
  <c r="G6669" i="11"/>
  <c r="F6669" i="11"/>
  <c r="E6669" i="11"/>
  <c r="D6669" i="11"/>
  <c r="G6668" i="11"/>
  <c r="F6668" i="11"/>
  <c r="E6668" i="11"/>
  <c r="D6668" i="11"/>
  <c r="G6667" i="11"/>
  <c r="F6667" i="11"/>
  <c r="E6667" i="11"/>
  <c r="D6667" i="11"/>
  <c r="G6666" i="11"/>
  <c r="F6666" i="11"/>
  <c r="E6666" i="11"/>
  <c r="D6666" i="11"/>
  <c r="G6665" i="11"/>
  <c r="F6665" i="11"/>
  <c r="E6665" i="11"/>
  <c r="D6665" i="11"/>
  <c r="G6664" i="11"/>
  <c r="F6664" i="11"/>
  <c r="E6664" i="11"/>
  <c r="D6664" i="11"/>
  <c r="G6663" i="11"/>
  <c r="F6663" i="11"/>
  <c r="E6663" i="11"/>
  <c r="D6663" i="11"/>
  <c r="G6662" i="11"/>
  <c r="F6662" i="11"/>
  <c r="E6662" i="11"/>
  <c r="D6662" i="11"/>
  <c r="G6661" i="11"/>
  <c r="F6661" i="11"/>
  <c r="E6661" i="11"/>
  <c r="D6661" i="11"/>
  <c r="G6660" i="11"/>
  <c r="F6660" i="11"/>
  <c r="E6660" i="11"/>
  <c r="D6660" i="11"/>
  <c r="G6659" i="11"/>
  <c r="F6659" i="11"/>
  <c r="E6659" i="11"/>
  <c r="D6659" i="11"/>
  <c r="G6658" i="11"/>
  <c r="F6658" i="11"/>
  <c r="E6658" i="11"/>
  <c r="D6658" i="11"/>
  <c r="G6657" i="11"/>
  <c r="F6657" i="11"/>
  <c r="E6657" i="11"/>
  <c r="D6657" i="11"/>
  <c r="G6656" i="11"/>
  <c r="F6656" i="11"/>
  <c r="E6656" i="11"/>
  <c r="D6656" i="11"/>
  <c r="G6655" i="11"/>
  <c r="F6655" i="11"/>
  <c r="E6655" i="11"/>
  <c r="D6655" i="11"/>
  <c r="G6654" i="11"/>
  <c r="F6654" i="11"/>
  <c r="E6654" i="11"/>
  <c r="D6654" i="11"/>
  <c r="G6653" i="11"/>
  <c r="F6653" i="11"/>
  <c r="E6653" i="11"/>
  <c r="D6653" i="11"/>
  <c r="G6652" i="11"/>
  <c r="F6652" i="11"/>
  <c r="E6652" i="11"/>
  <c r="D6652" i="11"/>
  <c r="G6651" i="11"/>
  <c r="F6651" i="11"/>
  <c r="E6651" i="11"/>
  <c r="D6651" i="11"/>
  <c r="G6650" i="11"/>
  <c r="F6650" i="11"/>
  <c r="E6650" i="11"/>
  <c r="D6650" i="11"/>
  <c r="G6649" i="11"/>
  <c r="F6649" i="11"/>
  <c r="E6649" i="11"/>
  <c r="D6649" i="11"/>
  <c r="G6648" i="11"/>
  <c r="F6648" i="11"/>
  <c r="E6648" i="11"/>
  <c r="D6648" i="11"/>
  <c r="G6647" i="11"/>
  <c r="F6647" i="11"/>
  <c r="E6647" i="11"/>
  <c r="D6647" i="11"/>
  <c r="G6646" i="11"/>
  <c r="F6646" i="11"/>
  <c r="E6646" i="11"/>
  <c r="D6646" i="11"/>
  <c r="G6645" i="11"/>
  <c r="F6645" i="11"/>
  <c r="E6645" i="11"/>
  <c r="D6645" i="11"/>
  <c r="G6644" i="11"/>
  <c r="F6644" i="11"/>
  <c r="E6644" i="11"/>
  <c r="D6644" i="11"/>
  <c r="G6643" i="11"/>
  <c r="F6643" i="11"/>
  <c r="E6643" i="11"/>
  <c r="D6643" i="11"/>
  <c r="G6642" i="11"/>
  <c r="F6642" i="11"/>
  <c r="E6642" i="11"/>
  <c r="D6642" i="11"/>
  <c r="G6641" i="11"/>
  <c r="F6641" i="11"/>
  <c r="E6641" i="11"/>
  <c r="D6641" i="11"/>
  <c r="G6640" i="11"/>
  <c r="F6640" i="11"/>
  <c r="E6640" i="11"/>
  <c r="D6640" i="11"/>
  <c r="G6639" i="11"/>
  <c r="F6639" i="11"/>
  <c r="E6639" i="11"/>
  <c r="D6639" i="11"/>
  <c r="G6638" i="11"/>
  <c r="F6638" i="11"/>
  <c r="E6638" i="11"/>
  <c r="D6638" i="11"/>
  <c r="G6637" i="11"/>
  <c r="F6637" i="11"/>
  <c r="E6637" i="11"/>
  <c r="D6637" i="11"/>
  <c r="G6636" i="11"/>
  <c r="F6636" i="11"/>
  <c r="E6636" i="11"/>
  <c r="D6636" i="11"/>
  <c r="G6635" i="11"/>
  <c r="F6635" i="11"/>
  <c r="E6635" i="11"/>
  <c r="D6635" i="11"/>
  <c r="G6634" i="11"/>
  <c r="F6634" i="11"/>
  <c r="E6634" i="11"/>
  <c r="D6634" i="11"/>
  <c r="G6633" i="11"/>
  <c r="F6633" i="11"/>
  <c r="E6633" i="11"/>
  <c r="D6633" i="11"/>
  <c r="G6632" i="11"/>
  <c r="F6632" i="11"/>
  <c r="E6632" i="11"/>
  <c r="D6632" i="11"/>
  <c r="G6631" i="11"/>
  <c r="F6631" i="11"/>
  <c r="E6631" i="11"/>
  <c r="D6631" i="11"/>
  <c r="G6630" i="11"/>
  <c r="F6630" i="11"/>
  <c r="E6630" i="11"/>
  <c r="D6630" i="11"/>
  <c r="G6629" i="11"/>
  <c r="F6629" i="11"/>
  <c r="E6629" i="11"/>
  <c r="D6629" i="11"/>
  <c r="G6628" i="11"/>
  <c r="F6628" i="11"/>
  <c r="E6628" i="11"/>
  <c r="D6628" i="11"/>
  <c r="G6627" i="11"/>
  <c r="F6627" i="11"/>
  <c r="E6627" i="11"/>
  <c r="D6627" i="11"/>
  <c r="G6626" i="11"/>
  <c r="F6626" i="11"/>
  <c r="E6626" i="11"/>
  <c r="D6626" i="11"/>
  <c r="G6625" i="11"/>
  <c r="F6625" i="11"/>
  <c r="E6625" i="11"/>
  <c r="D6625" i="11"/>
  <c r="G6624" i="11"/>
  <c r="F6624" i="11"/>
  <c r="E6624" i="11"/>
  <c r="D6624" i="11"/>
  <c r="G6623" i="11"/>
  <c r="F6623" i="11"/>
  <c r="E6623" i="11"/>
  <c r="D6623" i="11"/>
  <c r="G6622" i="11"/>
  <c r="F6622" i="11"/>
  <c r="E6622" i="11"/>
  <c r="D6622" i="11"/>
  <c r="G6621" i="11"/>
  <c r="F6621" i="11"/>
  <c r="E6621" i="11"/>
  <c r="D6621" i="11"/>
  <c r="G6620" i="11"/>
  <c r="F6620" i="11"/>
  <c r="E6620" i="11"/>
  <c r="D6620" i="11"/>
  <c r="G6619" i="11"/>
  <c r="F6619" i="11"/>
  <c r="E6619" i="11"/>
  <c r="D6619" i="11"/>
  <c r="G6618" i="11"/>
  <c r="F6618" i="11"/>
  <c r="E6618" i="11"/>
  <c r="D6618" i="11"/>
  <c r="G6617" i="11"/>
  <c r="F6617" i="11"/>
  <c r="E6617" i="11"/>
  <c r="D6617" i="11"/>
  <c r="G6616" i="11"/>
  <c r="F6616" i="11"/>
  <c r="E6616" i="11"/>
  <c r="D6616" i="11"/>
  <c r="G6615" i="11"/>
  <c r="F6615" i="11"/>
  <c r="E6615" i="11"/>
  <c r="D6615" i="11"/>
  <c r="G6614" i="11"/>
  <c r="F6614" i="11"/>
  <c r="E6614" i="11"/>
  <c r="D6614" i="11"/>
  <c r="G6613" i="11"/>
  <c r="F6613" i="11"/>
  <c r="E6613" i="11"/>
  <c r="D6613" i="11"/>
  <c r="G6612" i="11"/>
  <c r="F6612" i="11"/>
  <c r="E6612" i="11"/>
  <c r="D6612" i="11"/>
  <c r="G6611" i="11"/>
  <c r="F6611" i="11"/>
  <c r="E6611" i="11"/>
  <c r="D6611" i="11"/>
  <c r="G6610" i="11"/>
  <c r="F6610" i="11"/>
  <c r="E6610" i="11"/>
  <c r="D6610" i="11"/>
  <c r="G6609" i="11"/>
  <c r="F6609" i="11"/>
  <c r="E6609" i="11"/>
  <c r="D6609" i="11"/>
  <c r="G6608" i="11"/>
  <c r="F6608" i="11"/>
  <c r="E6608" i="11"/>
  <c r="D6608" i="11"/>
  <c r="G6607" i="11"/>
  <c r="F6607" i="11"/>
  <c r="E6607" i="11"/>
  <c r="D6607" i="11"/>
  <c r="G6606" i="11"/>
  <c r="F6606" i="11"/>
  <c r="E6606" i="11"/>
  <c r="D6606" i="11"/>
  <c r="G6605" i="11"/>
  <c r="F6605" i="11"/>
  <c r="E6605" i="11"/>
  <c r="D6605" i="11"/>
  <c r="G6604" i="11"/>
  <c r="F6604" i="11"/>
  <c r="E6604" i="11"/>
  <c r="D6604" i="11"/>
  <c r="G6603" i="11"/>
  <c r="F6603" i="11"/>
  <c r="E6603" i="11"/>
  <c r="D6603" i="11"/>
  <c r="G6602" i="11"/>
  <c r="F6602" i="11"/>
  <c r="E6602" i="11"/>
  <c r="D6602" i="11"/>
  <c r="G6601" i="11"/>
  <c r="F6601" i="11"/>
  <c r="E6601" i="11"/>
  <c r="D6601" i="11"/>
  <c r="G6600" i="11"/>
  <c r="F6600" i="11"/>
  <c r="E6600" i="11"/>
  <c r="D6600" i="11"/>
  <c r="G6599" i="11"/>
  <c r="F6599" i="11"/>
  <c r="E6599" i="11"/>
  <c r="D6599" i="11"/>
  <c r="G6598" i="11"/>
  <c r="F6598" i="11"/>
  <c r="E6598" i="11"/>
  <c r="D6598" i="11"/>
  <c r="G6597" i="11"/>
  <c r="F6597" i="11"/>
  <c r="E6597" i="11"/>
  <c r="D6597" i="11"/>
  <c r="G6596" i="11"/>
  <c r="F6596" i="11"/>
  <c r="E6596" i="11"/>
  <c r="D6596" i="11"/>
  <c r="G6595" i="11"/>
  <c r="F6595" i="11"/>
  <c r="E6595" i="11"/>
  <c r="D6595" i="11"/>
  <c r="G6594" i="11"/>
  <c r="F6594" i="11"/>
  <c r="E6594" i="11"/>
  <c r="D6594" i="11"/>
  <c r="G6593" i="11"/>
  <c r="F6593" i="11"/>
  <c r="E6593" i="11"/>
  <c r="D6593" i="11"/>
  <c r="G6592" i="11"/>
  <c r="F6592" i="11"/>
  <c r="E6592" i="11"/>
  <c r="D6592" i="11"/>
  <c r="G6591" i="11"/>
  <c r="F6591" i="11"/>
  <c r="E6591" i="11"/>
  <c r="D6591" i="11"/>
  <c r="G6590" i="11"/>
  <c r="F6590" i="11"/>
  <c r="E6590" i="11"/>
  <c r="D6590" i="11"/>
  <c r="G6589" i="11"/>
  <c r="F6589" i="11"/>
  <c r="E6589" i="11"/>
  <c r="D6589" i="11"/>
  <c r="G6588" i="11"/>
  <c r="F6588" i="11"/>
  <c r="E6588" i="11"/>
  <c r="D6588" i="11"/>
  <c r="G6587" i="11"/>
  <c r="F6587" i="11"/>
  <c r="E6587" i="11"/>
  <c r="D6587" i="11"/>
  <c r="G6586" i="11"/>
  <c r="F6586" i="11"/>
  <c r="E6586" i="11"/>
  <c r="D6586" i="11"/>
  <c r="G6585" i="11"/>
  <c r="F6585" i="11"/>
  <c r="E6585" i="11"/>
  <c r="D6585" i="11"/>
  <c r="G6584" i="11"/>
  <c r="F6584" i="11"/>
  <c r="E6584" i="11"/>
  <c r="D6584" i="11"/>
  <c r="G6583" i="11"/>
  <c r="F6583" i="11"/>
  <c r="E6583" i="11"/>
  <c r="D6583" i="11"/>
  <c r="G6582" i="11"/>
  <c r="F6582" i="11"/>
  <c r="E6582" i="11"/>
  <c r="D6582" i="11"/>
  <c r="G6581" i="11"/>
  <c r="F6581" i="11"/>
  <c r="E6581" i="11"/>
  <c r="D6581" i="11"/>
  <c r="G6580" i="11"/>
  <c r="F6580" i="11"/>
  <c r="E6580" i="11"/>
  <c r="D6580" i="11"/>
  <c r="G6579" i="11"/>
  <c r="F6579" i="11"/>
  <c r="E6579" i="11"/>
  <c r="D6579" i="11"/>
  <c r="G6578" i="11"/>
  <c r="F6578" i="11"/>
  <c r="E6578" i="11"/>
  <c r="D6578" i="11"/>
  <c r="G6577" i="11"/>
  <c r="F6577" i="11"/>
  <c r="E6577" i="11"/>
  <c r="D6577" i="11"/>
  <c r="G6576" i="11"/>
  <c r="F6576" i="11"/>
  <c r="E6576" i="11"/>
  <c r="D6576" i="11"/>
  <c r="G6575" i="11"/>
  <c r="F6575" i="11"/>
  <c r="E6575" i="11"/>
  <c r="D6575" i="11"/>
  <c r="G6574" i="11"/>
  <c r="F6574" i="11"/>
  <c r="E6574" i="11"/>
  <c r="D6574" i="11"/>
  <c r="G6573" i="11"/>
  <c r="F6573" i="11"/>
  <c r="E6573" i="11"/>
  <c r="D6573" i="11"/>
  <c r="G6572" i="11"/>
  <c r="F6572" i="11"/>
  <c r="E6572" i="11"/>
  <c r="D6572" i="11"/>
  <c r="G6571" i="11"/>
  <c r="F6571" i="11"/>
  <c r="E6571" i="11"/>
  <c r="D6571" i="11"/>
  <c r="G6570" i="11"/>
  <c r="F6570" i="11"/>
  <c r="E6570" i="11"/>
  <c r="D6570" i="11"/>
  <c r="G6569" i="11"/>
  <c r="F6569" i="11"/>
  <c r="E6569" i="11"/>
  <c r="D6569" i="11"/>
  <c r="G6568" i="11"/>
  <c r="F6568" i="11"/>
  <c r="E6568" i="11"/>
  <c r="D6568" i="11"/>
  <c r="G6567" i="11"/>
  <c r="F6567" i="11"/>
  <c r="E6567" i="11"/>
  <c r="D6567" i="11"/>
  <c r="G6566" i="11"/>
  <c r="F6566" i="11"/>
  <c r="E6566" i="11"/>
  <c r="D6566" i="11"/>
  <c r="G6565" i="11"/>
  <c r="F6565" i="11"/>
  <c r="E6565" i="11"/>
  <c r="D6565" i="11"/>
  <c r="G6564" i="11"/>
  <c r="F6564" i="11"/>
  <c r="E6564" i="11"/>
  <c r="D6564" i="11"/>
  <c r="G6563" i="11"/>
  <c r="F6563" i="11"/>
  <c r="E6563" i="11"/>
  <c r="D6563" i="11"/>
  <c r="G6562" i="11"/>
  <c r="F6562" i="11"/>
  <c r="E6562" i="11"/>
  <c r="D6562" i="11"/>
  <c r="G6561" i="11"/>
  <c r="F6561" i="11"/>
  <c r="E6561" i="11"/>
  <c r="D6561" i="11"/>
  <c r="G6560" i="11"/>
  <c r="F6560" i="11"/>
  <c r="E6560" i="11"/>
  <c r="D6560" i="11"/>
  <c r="G6559" i="11"/>
  <c r="F6559" i="11"/>
  <c r="E6559" i="11"/>
  <c r="D6559" i="11"/>
  <c r="G6558" i="11"/>
  <c r="F6558" i="11"/>
  <c r="E6558" i="11"/>
  <c r="D6558" i="11"/>
  <c r="G6557" i="11"/>
  <c r="F6557" i="11"/>
  <c r="E6557" i="11"/>
  <c r="D6557" i="11"/>
  <c r="G6556" i="11"/>
  <c r="F6556" i="11"/>
  <c r="E6556" i="11"/>
  <c r="D6556" i="11"/>
  <c r="G6555" i="11"/>
  <c r="F6555" i="11"/>
  <c r="E6555" i="11"/>
  <c r="D6555" i="11"/>
  <c r="G6554" i="11"/>
  <c r="F6554" i="11"/>
  <c r="E6554" i="11"/>
  <c r="D6554" i="11"/>
  <c r="G6553" i="11"/>
  <c r="F6553" i="11"/>
  <c r="E6553" i="11"/>
  <c r="D6553" i="11"/>
  <c r="G6552" i="11"/>
  <c r="F6552" i="11"/>
  <c r="E6552" i="11"/>
  <c r="D6552" i="11"/>
  <c r="G6551" i="11"/>
  <c r="F6551" i="11"/>
  <c r="E6551" i="11"/>
  <c r="D6551" i="11"/>
  <c r="G6550" i="11"/>
  <c r="F6550" i="11"/>
  <c r="E6550" i="11"/>
  <c r="D6550" i="11"/>
  <c r="G6549" i="11"/>
  <c r="F6549" i="11"/>
  <c r="E6549" i="11"/>
  <c r="D6549" i="11"/>
  <c r="G6548" i="11"/>
  <c r="F6548" i="11"/>
  <c r="E6548" i="11"/>
  <c r="D6548" i="11"/>
  <c r="G6547" i="11"/>
  <c r="F6547" i="11"/>
  <c r="E6547" i="11"/>
  <c r="D6547" i="11"/>
  <c r="G6546" i="11"/>
  <c r="F6546" i="11"/>
  <c r="E6546" i="11"/>
  <c r="D6546" i="11"/>
  <c r="G6545" i="11"/>
  <c r="F6545" i="11"/>
  <c r="E6545" i="11"/>
  <c r="D6545" i="11"/>
  <c r="G6544" i="11"/>
  <c r="F6544" i="11"/>
  <c r="E6544" i="11"/>
  <c r="D6544" i="11"/>
  <c r="G6543" i="11"/>
  <c r="F6543" i="11"/>
  <c r="E6543" i="11"/>
  <c r="D6543" i="11"/>
  <c r="G6542" i="11"/>
  <c r="F6542" i="11"/>
  <c r="E6542" i="11"/>
  <c r="D6542" i="11"/>
  <c r="G6541" i="11"/>
  <c r="F6541" i="11"/>
  <c r="E6541" i="11"/>
  <c r="D6541" i="11"/>
  <c r="G6540" i="11"/>
  <c r="F6540" i="11"/>
  <c r="E6540" i="11"/>
  <c r="D6540" i="11"/>
  <c r="G6539" i="11"/>
  <c r="F6539" i="11"/>
  <c r="E6539" i="11"/>
  <c r="D6539" i="11"/>
  <c r="G6538" i="11"/>
  <c r="F6538" i="11"/>
  <c r="E6538" i="11"/>
  <c r="D6538" i="11"/>
  <c r="G6537" i="11"/>
  <c r="F6537" i="11"/>
  <c r="E6537" i="11"/>
  <c r="D6537" i="11"/>
  <c r="G6536" i="11"/>
  <c r="F6536" i="11"/>
  <c r="E6536" i="11"/>
  <c r="D6536" i="11"/>
  <c r="G6535" i="11"/>
  <c r="F6535" i="11"/>
  <c r="E6535" i="11"/>
  <c r="D6535" i="11"/>
  <c r="G6534" i="11"/>
  <c r="F6534" i="11"/>
  <c r="E6534" i="11"/>
  <c r="D6534" i="11"/>
  <c r="G6533" i="11"/>
  <c r="F6533" i="11"/>
  <c r="E6533" i="11"/>
  <c r="D6533" i="11"/>
  <c r="G6532" i="11"/>
  <c r="F6532" i="11"/>
  <c r="E6532" i="11"/>
  <c r="D6532" i="11"/>
  <c r="G6531" i="11"/>
  <c r="F6531" i="11"/>
  <c r="E6531" i="11"/>
  <c r="D6531" i="11"/>
  <c r="G6530" i="11"/>
  <c r="F6530" i="11"/>
  <c r="E6530" i="11"/>
  <c r="D6530" i="11"/>
  <c r="G6529" i="11"/>
  <c r="F6529" i="11"/>
  <c r="E6529" i="11"/>
  <c r="D6529" i="11"/>
  <c r="G6528" i="11"/>
  <c r="F6528" i="11"/>
  <c r="E6528" i="11"/>
  <c r="D6528" i="11"/>
  <c r="G6527" i="11"/>
  <c r="F6527" i="11"/>
  <c r="E6527" i="11"/>
  <c r="D6527" i="11"/>
  <c r="G6526" i="11"/>
  <c r="F6526" i="11"/>
  <c r="E6526" i="11"/>
  <c r="D6526" i="11"/>
  <c r="G6525" i="11"/>
  <c r="F6525" i="11"/>
  <c r="E6525" i="11"/>
  <c r="D6525" i="11"/>
  <c r="G6524" i="11"/>
  <c r="F6524" i="11"/>
  <c r="E6524" i="11"/>
  <c r="D6524" i="11"/>
  <c r="G6523" i="11"/>
  <c r="F6523" i="11"/>
  <c r="E6523" i="11"/>
  <c r="D6523" i="11"/>
  <c r="G6522" i="11"/>
  <c r="F6522" i="11"/>
  <c r="E6522" i="11"/>
  <c r="D6522" i="11"/>
  <c r="G6521" i="11"/>
  <c r="F6521" i="11"/>
  <c r="E6521" i="11"/>
  <c r="D6521" i="11"/>
  <c r="G6520" i="11"/>
  <c r="F6520" i="11"/>
  <c r="E6520" i="11"/>
  <c r="D6520" i="11"/>
  <c r="G6519" i="11"/>
  <c r="F6519" i="11"/>
  <c r="E6519" i="11"/>
  <c r="D6519" i="11"/>
  <c r="G6518" i="11"/>
  <c r="F6518" i="11"/>
  <c r="E6518" i="11"/>
  <c r="D6518" i="11"/>
  <c r="G6517" i="11"/>
  <c r="F6517" i="11"/>
  <c r="E6517" i="11"/>
  <c r="D6517" i="11"/>
  <c r="G6516" i="11"/>
  <c r="F6516" i="11"/>
  <c r="E6516" i="11"/>
  <c r="D6516" i="11"/>
  <c r="G6515" i="11"/>
  <c r="F6515" i="11"/>
  <c r="E6515" i="11"/>
  <c r="D6515" i="11"/>
  <c r="G6514" i="11"/>
  <c r="F6514" i="11"/>
  <c r="E6514" i="11"/>
  <c r="D6514" i="11"/>
  <c r="G6513" i="11"/>
  <c r="F6513" i="11"/>
  <c r="E6513" i="11"/>
  <c r="D6513" i="11"/>
  <c r="G6512" i="11"/>
  <c r="F6512" i="11"/>
  <c r="E6512" i="11"/>
  <c r="D6512" i="11"/>
  <c r="G6511" i="11"/>
  <c r="F6511" i="11"/>
  <c r="E6511" i="11"/>
  <c r="D6511" i="11"/>
  <c r="G6510" i="11"/>
  <c r="F6510" i="11"/>
  <c r="E6510" i="11"/>
  <c r="D6510" i="11"/>
  <c r="G6509" i="11"/>
  <c r="F6509" i="11"/>
  <c r="E6509" i="11"/>
  <c r="D6509" i="11"/>
  <c r="G6508" i="11"/>
  <c r="F6508" i="11"/>
  <c r="E6508" i="11"/>
  <c r="D6508" i="11"/>
  <c r="G6507" i="11"/>
  <c r="F6507" i="11"/>
  <c r="E6507" i="11"/>
  <c r="D6507" i="11"/>
  <c r="G6506" i="11"/>
  <c r="F6506" i="11"/>
  <c r="E6506" i="11"/>
  <c r="D6506" i="11"/>
  <c r="G6505" i="11"/>
  <c r="F6505" i="11"/>
  <c r="E6505" i="11"/>
  <c r="D6505" i="11"/>
  <c r="G6504" i="11"/>
  <c r="F6504" i="11"/>
  <c r="E6504" i="11"/>
  <c r="D6504" i="11"/>
  <c r="G6503" i="11"/>
  <c r="F6503" i="11"/>
  <c r="E6503" i="11"/>
  <c r="D6503" i="11"/>
  <c r="G6502" i="11"/>
  <c r="F6502" i="11"/>
  <c r="E6502" i="11"/>
  <c r="D6502" i="11"/>
  <c r="G6501" i="11"/>
  <c r="F6501" i="11"/>
  <c r="E6501" i="11"/>
  <c r="D6501" i="11"/>
  <c r="G6500" i="11"/>
  <c r="F6500" i="11"/>
  <c r="E6500" i="11"/>
  <c r="D6500" i="11"/>
  <c r="G6499" i="11"/>
  <c r="F6499" i="11"/>
  <c r="E6499" i="11"/>
  <c r="D6499" i="11"/>
  <c r="G6498" i="11"/>
  <c r="F6498" i="11"/>
  <c r="E6498" i="11"/>
  <c r="D6498" i="11"/>
  <c r="G6497" i="11"/>
  <c r="F6497" i="11"/>
  <c r="E6497" i="11"/>
  <c r="D6497" i="11"/>
  <c r="G6496" i="11"/>
  <c r="F6496" i="11"/>
  <c r="E6496" i="11"/>
  <c r="D6496" i="11"/>
  <c r="G6495" i="11"/>
  <c r="F6495" i="11"/>
  <c r="E6495" i="11"/>
  <c r="D6495" i="11"/>
  <c r="G6494" i="11"/>
  <c r="F6494" i="11"/>
  <c r="E6494" i="11"/>
  <c r="D6494" i="11"/>
  <c r="G6493" i="11"/>
  <c r="F6493" i="11"/>
  <c r="E6493" i="11"/>
  <c r="D6493" i="11"/>
  <c r="G6492" i="11"/>
  <c r="F6492" i="11"/>
  <c r="E6492" i="11"/>
  <c r="D6492" i="11"/>
  <c r="G6491" i="11"/>
  <c r="F6491" i="11"/>
  <c r="E6491" i="11"/>
  <c r="D6491" i="11"/>
  <c r="G6490" i="11"/>
  <c r="F6490" i="11"/>
  <c r="E6490" i="11"/>
  <c r="D6490" i="11"/>
  <c r="G6489" i="11"/>
  <c r="F6489" i="11"/>
  <c r="E6489" i="11"/>
  <c r="D6489" i="11"/>
  <c r="G6488" i="11"/>
  <c r="F6488" i="11"/>
  <c r="E6488" i="11"/>
  <c r="D6488" i="11"/>
  <c r="G6487" i="11"/>
  <c r="F6487" i="11"/>
  <c r="E6487" i="11"/>
  <c r="D6487" i="11"/>
  <c r="G6486" i="11"/>
  <c r="F6486" i="11"/>
  <c r="E6486" i="11"/>
  <c r="D6486" i="11"/>
  <c r="G6485" i="11"/>
  <c r="F6485" i="11"/>
  <c r="E6485" i="11"/>
  <c r="D6485" i="11"/>
  <c r="G6484" i="11"/>
  <c r="F6484" i="11"/>
  <c r="E6484" i="11"/>
  <c r="D6484" i="11"/>
  <c r="G6483" i="11"/>
  <c r="F6483" i="11"/>
  <c r="E6483" i="11"/>
  <c r="D6483" i="11"/>
  <c r="G6482" i="11"/>
  <c r="F6482" i="11"/>
  <c r="E6482" i="11"/>
  <c r="D6482" i="11"/>
  <c r="G6481" i="11"/>
  <c r="F6481" i="11"/>
  <c r="E6481" i="11"/>
  <c r="D6481" i="11"/>
  <c r="G6480" i="11"/>
  <c r="F6480" i="11"/>
  <c r="E6480" i="11"/>
  <c r="D6480" i="11"/>
  <c r="G6479" i="11"/>
  <c r="F6479" i="11"/>
  <c r="E6479" i="11"/>
  <c r="D6479" i="11"/>
  <c r="G6478" i="11"/>
  <c r="F6478" i="11"/>
  <c r="E6478" i="11"/>
  <c r="D6478" i="11"/>
  <c r="G6477" i="11"/>
  <c r="F6477" i="11"/>
  <c r="E6477" i="11"/>
  <c r="D6477" i="11"/>
  <c r="G6476" i="11"/>
  <c r="F6476" i="11"/>
  <c r="E6476" i="11"/>
  <c r="D6476" i="11"/>
  <c r="G6475" i="11"/>
  <c r="F6475" i="11"/>
  <c r="E6475" i="11"/>
  <c r="D6475" i="11"/>
  <c r="G6474" i="11"/>
  <c r="F6474" i="11"/>
  <c r="E6474" i="11"/>
  <c r="D6474" i="11"/>
  <c r="G6473" i="11"/>
  <c r="F6473" i="11"/>
  <c r="E6473" i="11"/>
  <c r="D6473" i="11"/>
  <c r="G6472" i="11"/>
  <c r="F6472" i="11"/>
  <c r="E6472" i="11"/>
  <c r="D6472" i="11"/>
  <c r="G6471" i="11"/>
  <c r="F6471" i="11"/>
  <c r="E6471" i="11"/>
  <c r="D6471" i="11"/>
  <c r="G6470" i="11"/>
  <c r="F6470" i="11"/>
  <c r="E6470" i="11"/>
  <c r="D6470" i="11"/>
  <c r="G6469" i="11"/>
  <c r="F6469" i="11"/>
  <c r="E6469" i="11"/>
  <c r="D6469" i="11"/>
  <c r="G6468" i="11"/>
  <c r="F6468" i="11"/>
  <c r="E6468" i="11"/>
  <c r="D6468" i="11"/>
  <c r="G6467" i="11"/>
  <c r="F6467" i="11"/>
  <c r="E6467" i="11"/>
  <c r="D6467" i="11"/>
  <c r="G6466" i="11"/>
  <c r="F6466" i="11"/>
  <c r="E6466" i="11"/>
  <c r="D6466" i="11"/>
  <c r="G6465" i="11"/>
  <c r="F6465" i="11"/>
  <c r="E6465" i="11"/>
  <c r="D6465" i="11"/>
  <c r="G6464" i="11"/>
  <c r="F6464" i="11"/>
  <c r="E6464" i="11"/>
  <c r="D6464" i="11"/>
  <c r="G6463" i="11"/>
  <c r="F6463" i="11"/>
  <c r="E6463" i="11"/>
  <c r="D6463" i="11"/>
  <c r="G6462" i="11"/>
  <c r="F6462" i="11"/>
  <c r="E6462" i="11"/>
  <c r="D6462" i="11"/>
  <c r="G6461" i="11"/>
  <c r="F6461" i="11"/>
  <c r="E6461" i="11"/>
  <c r="D6461" i="11"/>
  <c r="G6460" i="11"/>
  <c r="F6460" i="11"/>
  <c r="E6460" i="11"/>
  <c r="D6460" i="11"/>
  <c r="G6459" i="11"/>
  <c r="F6459" i="11"/>
  <c r="E6459" i="11"/>
  <c r="D6459" i="11"/>
  <c r="G6458" i="11"/>
  <c r="F6458" i="11"/>
  <c r="E6458" i="11"/>
  <c r="D6458" i="11"/>
  <c r="G6457" i="11"/>
  <c r="F6457" i="11"/>
  <c r="E6457" i="11"/>
  <c r="D6457" i="11"/>
  <c r="G6456" i="11"/>
  <c r="F6456" i="11"/>
  <c r="E6456" i="11"/>
  <c r="D6456" i="11"/>
  <c r="G6455" i="11"/>
  <c r="F6455" i="11"/>
  <c r="E6455" i="11"/>
  <c r="D6455" i="11"/>
  <c r="G6454" i="11"/>
  <c r="F6454" i="11"/>
  <c r="E6454" i="11"/>
  <c r="D6454" i="11"/>
  <c r="G6453" i="11"/>
  <c r="F6453" i="11"/>
  <c r="E6453" i="11"/>
  <c r="D6453" i="11"/>
  <c r="G6452" i="11"/>
  <c r="F6452" i="11"/>
  <c r="E6452" i="11"/>
  <c r="D6452" i="11"/>
  <c r="G6451" i="11"/>
  <c r="F6451" i="11"/>
  <c r="E6451" i="11"/>
  <c r="D6451" i="11"/>
  <c r="G6450" i="11"/>
  <c r="F6450" i="11"/>
  <c r="E6450" i="11"/>
  <c r="D6450" i="11"/>
  <c r="G6449" i="11"/>
  <c r="F6449" i="11"/>
  <c r="E6449" i="11"/>
  <c r="D6449" i="11"/>
  <c r="G6448" i="11"/>
  <c r="F6448" i="11"/>
  <c r="E6448" i="11"/>
  <c r="D6448" i="11"/>
  <c r="G6447" i="11"/>
  <c r="F6447" i="11"/>
  <c r="E6447" i="11"/>
  <c r="D6447" i="11"/>
  <c r="G6446" i="11"/>
  <c r="F6446" i="11"/>
  <c r="E6446" i="11"/>
  <c r="D6446" i="11"/>
  <c r="G6445" i="11"/>
  <c r="F6445" i="11"/>
  <c r="E6445" i="11"/>
  <c r="D6445" i="11"/>
  <c r="G6444" i="11"/>
  <c r="F6444" i="11"/>
  <c r="E6444" i="11"/>
  <c r="D6444" i="11"/>
  <c r="G6443" i="11"/>
  <c r="F6443" i="11"/>
  <c r="E6443" i="11"/>
  <c r="D6443" i="11"/>
  <c r="G6442" i="11"/>
  <c r="F6442" i="11"/>
  <c r="E6442" i="11"/>
  <c r="D6442" i="11"/>
  <c r="G6441" i="11"/>
  <c r="F6441" i="11"/>
  <c r="E6441" i="11"/>
  <c r="D6441" i="11"/>
  <c r="G6440" i="11"/>
  <c r="F6440" i="11"/>
  <c r="E6440" i="11"/>
  <c r="D6440" i="11"/>
  <c r="G6439" i="11"/>
  <c r="F6439" i="11"/>
  <c r="E6439" i="11"/>
  <c r="D6439" i="11"/>
  <c r="G6438" i="11"/>
  <c r="F6438" i="11"/>
  <c r="E6438" i="11"/>
  <c r="D6438" i="11"/>
  <c r="G6437" i="11"/>
  <c r="F6437" i="11"/>
  <c r="E6437" i="11"/>
  <c r="D6437" i="11"/>
  <c r="G6436" i="11"/>
  <c r="F6436" i="11"/>
  <c r="E6436" i="11"/>
  <c r="D6436" i="11"/>
  <c r="G6435" i="11"/>
  <c r="F6435" i="11"/>
  <c r="E6435" i="11"/>
  <c r="D6435" i="11"/>
  <c r="G6434" i="11"/>
  <c r="F6434" i="11"/>
  <c r="E6434" i="11"/>
  <c r="D6434" i="11"/>
  <c r="G6433" i="11"/>
  <c r="F6433" i="11"/>
  <c r="E6433" i="11"/>
  <c r="D6433" i="11"/>
  <c r="G6432" i="11"/>
  <c r="F6432" i="11"/>
  <c r="E6432" i="11"/>
  <c r="D6432" i="11"/>
  <c r="G6431" i="11"/>
  <c r="F6431" i="11"/>
  <c r="E6431" i="11"/>
  <c r="D6431" i="11"/>
  <c r="G6430" i="11"/>
  <c r="F6430" i="11"/>
  <c r="E6430" i="11"/>
  <c r="D6430" i="11"/>
  <c r="G6429" i="11"/>
  <c r="F6429" i="11"/>
  <c r="E6429" i="11"/>
  <c r="D6429" i="11"/>
  <c r="G6428" i="11"/>
  <c r="F6428" i="11"/>
  <c r="E6428" i="11"/>
  <c r="D6428" i="11"/>
  <c r="G6427" i="11"/>
  <c r="F6427" i="11"/>
  <c r="E6427" i="11"/>
  <c r="D6427" i="11"/>
  <c r="G6426" i="11"/>
  <c r="F6426" i="11"/>
  <c r="E6426" i="11"/>
  <c r="D6426" i="11"/>
  <c r="G6425" i="11"/>
  <c r="F6425" i="11"/>
  <c r="E6425" i="11"/>
  <c r="D6425" i="11"/>
  <c r="G6424" i="11"/>
  <c r="F6424" i="11"/>
  <c r="E6424" i="11"/>
  <c r="D6424" i="11"/>
  <c r="G6423" i="11"/>
  <c r="F6423" i="11"/>
  <c r="E6423" i="11"/>
  <c r="D6423" i="11"/>
  <c r="G6422" i="11"/>
  <c r="F6422" i="11"/>
  <c r="E6422" i="11"/>
  <c r="D6422" i="11"/>
  <c r="G6421" i="11"/>
  <c r="F6421" i="11"/>
  <c r="E6421" i="11"/>
  <c r="D6421" i="11"/>
  <c r="G6420" i="11"/>
  <c r="F6420" i="11"/>
  <c r="E6420" i="11"/>
  <c r="D6420" i="11"/>
  <c r="G6419" i="11"/>
  <c r="F6419" i="11"/>
  <c r="E6419" i="11"/>
  <c r="D6419" i="11"/>
  <c r="G6418" i="11"/>
  <c r="F6418" i="11"/>
  <c r="E6418" i="11"/>
  <c r="D6418" i="11"/>
  <c r="G6417" i="11"/>
  <c r="F6417" i="11"/>
  <c r="E6417" i="11"/>
  <c r="D6417" i="11"/>
  <c r="G6416" i="11"/>
  <c r="F6416" i="11"/>
  <c r="E6416" i="11"/>
  <c r="D6416" i="11"/>
  <c r="G6415" i="11"/>
  <c r="F6415" i="11"/>
  <c r="E6415" i="11"/>
  <c r="D6415" i="11"/>
  <c r="G6414" i="11"/>
  <c r="F6414" i="11"/>
  <c r="E6414" i="11"/>
  <c r="D6414" i="11"/>
  <c r="G6413" i="11"/>
  <c r="F6413" i="11"/>
  <c r="E6413" i="11"/>
  <c r="D6413" i="11"/>
  <c r="G6412" i="11"/>
  <c r="F6412" i="11"/>
  <c r="E6412" i="11"/>
  <c r="D6412" i="11"/>
  <c r="G6411" i="11"/>
  <c r="F6411" i="11"/>
  <c r="E6411" i="11"/>
  <c r="D6411" i="11"/>
  <c r="G6410" i="11"/>
  <c r="F6410" i="11"/>
  <c r="E6410" i="11"/>
  <c r="D6410" i="11"/>
  <c r="G6409" i="11"/>
  <c r="F6409" i="11"/>
  <c r="E6409" i="11"/>
  <c r="D6409" i="11"/>
  <c r="G6408" i="11"/>
  <c r="F6408" i="11"/>
  <c r="E6408" i="11"/>
  <c r="D6408" i="11"/>
  <c r="G6407" i="11"/>
  <c r="F6407" i="11"/>
  <c r="E6407" i="11"/>
  <c r="D6407" i="11"/>
  <c r="G6406" i="11"/>
  <c r="F6406" i="11"/>
  <c r="E6406" i="11"/>
  <c r="D6406" i="11"/>
  <c r="G6405" i="11"/>
  <c r="F6405" i="11"/>
  <c r="E6405" i="11"/>
  <c r="D6405" i="11"/>
  <c r="G6404" i="11"/>
  <c r="F6404" i="11"/>
  <c r="E6404" i="11"/>
  <c r="D6404" i="11"/>
  <c r="G6403" i="11"/>
  <c r="F6403" i="11"/>
  <c r="E6403" i="11"/>
  <c r="D6403" i="11"/>
  <c r="G6402" i="11"/>
  <c r="F6402" i="11"/>
  <c r="E6402" i="11"/>
  <c r="D6402" i="11"/>
  <c r="G6401" i="11"/>
  <c r="F6401" i="11"/>
  <c r="E6401" i="11"/>
  <c r="D6401" i="11"/>
  <c r="G6400" i="11"/>
  <c r="F6400" i="11"/>
  <c r="E6400" i="11"/>
  <c r="D6400" i="11"/>
  <c r="G6399" i="11"/>
  <c r="F6399" i="11"/>
  <c r="E6399" i="11"/>
  <c r="D6399" i="11"/>
  <c r="G6398" i="11"/>
  <c r="F6398" i="11"/>
  <c r="E6398" i="11"/>
  <c r="D6398" i="11"/>
  <c r="G6397" i="11"/>
  <c r="F6397" i="11"/>
  <c r="E6397" i="11"/>
  <c r="D6397" i="11"/>
  <c r="G6396" i="11"/>
  <c r="F6396" i="11"/>
  <c r="E6396" i="11"/>
  <c r="D6396" i="11"/>
  <c r="G6395" i="11"/>
  <c r="F6395" i="11"/>
  <c r="E6395" i="11"/>
  <c r="D6395" i="11"/>
  <c r="G6394" i="11"/>
  <c r="F6394" i="11"/>
  <c r="E6394" i="11"/>
  <c r="D6394" i="11"/>
  <c r="G6393" i="11"/>
  <c r="F6393" i="11"/>
  <c r="E6393" i="11"/>
  <c r="D6393" i="11"/>
  <c r="G6392" i="11"/>
  <c r="F6392" i="11"/>
  <c r="E6392" i="11"/>
  <c r="D6392" i="11"/>
  <c r="G6391" i="11"/>
  <c r="F6391" i="11"/>
  <c r="E6391" i="11"/>
  <c r="D6391" i="11"/>
  <c r="G6390" i="11"/>
  <c r="F6390" i="11"/>
  <c r="E6390" i="11"/>
  <c r="D6390" i="11"/>
  <c r="G6389" i="11"/>
  <c r="F6389" i="11"/>
  <c r="E6389" i="11"/>
  <c r="D6389" i="11"/>
  <c r="G6388" i="11"/>
  <c r="F6388" i="11"/>
  <c r="E6388" i="11"/>
  <c r="D6388" i="11"/>
  <c r="G6387" i="11"/>
  <c r="F6387" i="11"/>
  <c r="E6387" i="11"/>
  <c r="D6387" i="11"/>
  <c r="G6386" i="11"/>
  <c r="F6386" i="11"/>
  <c r="E6386" i="11"/>
  <c r="D6386" i="11"/>
  <c r="G6385" i="11"/>
  <c r="F6385" i="11"/>
  <c r="E6385" i="11"/>
  <c r="D6385" i="11"/>
  <c r="G6384" i="11"/>
  <c r="F6384" i="11"/>
  <c r="E6384" i="11"/>
  <c r="D6384" i="11"/>
  <c r="G6383" i="11"/>
  <c r="F6383" i="11"/>
  <c r="E6383" i="11"/>
  <c r="D6383" i="11"/>
  <c r="G6382" i="11"/>
  <c r="F6382" i="11"/>
  <c r="E6382" i="11"/>
  <c r="D6382" i="11"/>
  <c r="G6381" i="11"/>
  <c r="F6381" i="11"/>
  <c r="E6381" i="11"/>
  <c r="D6381" i="11"/>
  <c r="G6380" i="11"/>
  <c r="F6380" i="11"/>
  <c r="E6380" i="11"/>
  <c r="D6380" i="11"/>
  <c r="G6379" i="11"/>
  <c r="F6379" i="11"/>
  <c r="E6379" i="11"/>
  <c r="D6379" i="11"/>
  <c r="G6378" i="11"/>
  <c r="F6378" i="11"/>
  <c r="E6378" i="11"/>
  <c r="D6378" i="11"/>
  <c r="G6377" i="11"/>
  <c r="F6377" i="11"/>
  <c r="E6377" i="11"/>
  <c r="D6377" i="11"/>
  <c r="G6376" i="11"/>
  <c r="F6376" i="11"/>
  <c r="E6376" i="11"/>
  <c r="D6376" i="11"/>
  <c r="G6375" i="11"/>
  <c r="F6375" i="11"/>
  <c r="E6375" i="11"/>
  <c r="D6375" i="11"/>
  <c r="G6374" i="11"/>
  <c r="F6374" i="11"/>
  <c r="E6374" i="11"/>
  <c r="D6374" i="11"/>
  <c r="G6373" i="11"/>
  <c r="F6373" i="11"/>
  <c r="E6373" i="11"/>
  <c r="D6373" i="11"/>
  <c r="G6372" i="11"/>
  <c r="F6372" i="11"/>
  <c r="E6372" i="11"/>
  <c r="D6372" i="11"/>
  <c r="G6371" i="11"/>
  <c r="F6371" i="11"/>
  <c r="E6371" i="11"/>
  <c r="D6371" i="11"/>
  <c r="G6370" i="11"/>
  <c r="F6370" i="11"/>
  <c r="E6370" i="11"/>
  <c r="D6370" i="11"/>
  <c r="G6369" i="11"/>
  <c r="F6369" i="11"/>
  <c r="E6369" i="11"/>
  <c r="D6369" i="11"/>
  <c r="G6368" i="11"/>
  <c r="F6368" i="11"/>
  <c r="E6368" i="11"/>
  <c r="D6368" i="11"/>
  <c r="G6367" i="11"/>
  <c r="F6367" i="11"/>
  <c r="E6367" i="11"/>
  <c r="D6367" i="11"/>
  <c r="G6366" i="11"/>
  <c r="F6366" i="11"/>
  <c r="E6366" i="11"/>
  <c r="D6366" i="11"/>
  <c r="G6365" i="11"/>
  <c r="F6365" i="11"/>
  <c r="E6365" i="11"/>
  <c r="D6365" i="11"/>
  <c r="G6364" i="11"/>
  <c r="F6364" i="11"/>
  <c r="E6364" i="11"/>
  <c r="D6364" i="11"/>
  <c r="G6363" i="11"/>
  <c r="F6363" i="11"/>
  <c r="E6363" i="11"/>
  <c r="D6363" i="11"/>
  <c r="G6362" i="11"/>
  <c r="F6362" i="11"/>
  <c r="E6362" i="11"/>
  <c r="D6362" i="11"/>
  <c r="G6361" i="11"/>
  <c r="F6361" i="11"/>
  <c r="E6361" i="11"/>
  <c r="D6361" i="11"/>
  <c r="G6360" i="11"/>
  <c r="F6360" i="11"/>
  <c r="E6360" i="11"/>
  <c r="D6360" i="11"/>
  <c r="G6359" i="11"/>
  <c r="F6359" i="11"/>
  <c r="E6359" i="11"/>
  <c r="D6359" i="11"/>
  <c r="G6358" i="11"/>
  <c r="F6358" i="11"/>
  <c r="E6358" i="11"/>
  <c r="D6358" i="11"/>
  <c r="G6357" i="11"/>
  <c r="F6357" i="11"/>
  <c r="E6357" i="11"/>
  <c r="D6357" i="11"/>
  <c r="G6356" i="11"/>
  <c r="F6356" i="11"/>
  <c r="E6356" i="11"/>
  <c r="D6356" i="11"/>
  <c r="G6355" i="11"/>
  <c r="F6355" i="11"/>
  <c r="E6355" i="11"/>
  <c r="D6355" i="11"/>
  <c r="G6354" i="11"/>
  <c r="F6354" i="11"/>
  <c r="E6354" i="11"/>
  <c r="D6354" i="11"/>
  <c r="G6353" i="11"/>
  <c r="F6353" i="11"/>
  <c r="E6353" i="11"/>
  <c r="D6353" i="11"/>
  <c r="G6352" i="11"/>
  <c r="F6352" i="11"/>
  <c r="E6352" i="11"/>
  <c r="D6352" i="11"/>
  <c r="G6351" i="11"/>
  <c r="F6351" i="11"/>
  <c r="E6351" i="11"/>
  <c r="D6351" i="11"/>
  <c r="G6350" i="11"/>
  <c r="F6350" i="11"/>
  <c r="E6350" i="11"/>
  <c r="D6350" i="11"/>
  <c r="G6349" i="11"/>
  <c r="F6349" i="11"/>
  <c r="E6349" i="11"/>
  <c r="D6349" i="11"/>
  <c r="G6348" i="11"/>
  <c r="F6348" i="11"/>
  <c r="E6348" i="11"/>
  <c r="D6348" i="11"/>
  <c r="G6347" i="11"/>
  <c r="F6347" i="11"/>
  <c r="E6347" i="11"/>
  <c r="D6347" i="11"/>
  <c r="G6346" i="11"/>
  <c r="F6346" i="11"/>
  <c r="E6346" i="11"/>
  <c r="D6346" i="11"/>
  <c r="G6345" i="11"/>
  <c r="F6345" i="11"/>
  <c r="E6345" i="11"/>
  <c r="D6345" i="11"/>
  <c r="G6344" i="11"/>
  <c r="F6344" i="11"/>
  <c r="E6344" i="11"/>
  <c r="D6344" i="11"/>
  <c r="G6343" i="11"/>
  <c r="F6343" i="11"/>
  <c r="E6343" i="11"/>
  <c r="D6343" i="11"/>
  <c r="G6342" i="11"/>
  <c r="F6342" i="11"/>
  <c r="E6342" i="11"/>
  <c r="D6342" i="11"/>
  <c r="G6341" i="11"/>
  <c r="F6341" i="11"/>
  <c r="E6341" i="11"/>
  <c r="D6341" i="11"/>
  <c r="G6340" i="11"/>
  <c r="F6340" i="11"/>
  <c r="E6340" i="11"/>
  <c r="D6340" i="11"/>
  <c r="G6339" i="11"/>
  <c r="F6339" i="11"/>
  <c r="E6339" i="11"/>
  <c r="D6339" i="11"/>
  <c r="G6338" i="11"/>
  <c r="F6338" i="11"/>
  <c r="E6338" i="11"/>
  <c r="D6338" i="11"/>
  <c r="G6337" i="11"/>
  <c r="F6337" i="11"/>
  <c r="E6337" i="11"/>
  <c r="D6337" i="11"/>
  <c r="G6336" i="11"/>
  <c r="F6336" i="11"/>
  <c r="E6336" i="11"/>
  <c r="D6336" i="11"/>
  <c r="G6335" i="11"/>
  <c r="F6335" i="11"/>
  <c r="E6335" i="11"/>
  <c r="D6335" i="11"/>
  <c r="G6334" i="11"/>
  <c r="F6334" i="11"/>
  <c r="E6334" i="11"/>
  <c r="D6334" i="11"/>
  <c r="G6333" i="11"/>
  <c r="F6333" i="11"/>
  <c r="E6333" i="11"/>
  <c r="D6333" i="11"/>
  <c r="G6332" i="11"/>
  <c r="F6332" i="11"/>
  <c r="E6332" i="11"/>
  <c r="D6332" i="11"/>
  <c r="G6331" i="11"/>
  <c r="F6331" i="11"/>
  <c r="E6331" i="11"/>
  <c r="D6331" i="11"/>
  <c r="G6330" i="11"/>
  <c r="F6330" i="11"/>
  <c r="E6330" i="11"/>
  <c r="D6330" i="11"/>
  <c r="G6329" i="11"/>
  <c r="F6329" i="11"/>
  <c r="E6329" i="11"/>
  <c r="D6329" i="11"/>
  <c r="G6328" i="11"/>
  <c r="F6328" i="11"/>
  <c r="E6328" i="11"/>
  <c r="D6328" i="11"/>
  <c r="G6327" i="11"/>
  <c r="F6327" i="11"/>
  <c r="E6327" i="11"/>
  <c r="D6327" i="11"/>
  <c r="G6326" i="11"/>
  <c r="F6326" i="11"/>
  <c r="E6326" i="11"/>
  <c r="D6326" i="11"/>
  <c r="G6325" i="11"/>
  <c r="F6325" i="11"/>
  <c r="E6325" i="11"/>
  <c r="D6325" i="11"/>
  <c r="G6324" i="11"/>
  <c r="F6324" i="11"/>
  <c r="E6324" i="11"/>
  <c r="D6324" i="11"/>
  <c r="G6323" i="11"/>
  <c r="F6323" i="11"/>
  <c r="E6323" i="11"/>
  <c r="D6323" i="11"/>
  <c r="G6322" i="11"/>
  <c r="F6322" i="11"/>
  <c r="E6322" i="11"/>
  <c r="D6322" i="11"/>
  <c r="G6321" i="11"/>
  <c r="F6321" i="11"/>
  <c r="E6321" i="11"/>
  <c r="D6321" i="11"/>
  <c r="G6320" i="11"/>
  <c r="F6320" i="11"/>
  <c r="E6320" i="11"/>
  <c r="D6320" i="11"/>
  <c r="G6319" i="11"/>
  <c r="F6319" i="11"/>
  <c r="E6319" i="11"/>
  <c r="D6319" i="11"/>
  <c r="G6318" i="11"/>
  <c r="F6318" i="11"/>
  <c r="E6318" i="11"/>
  <c r="D6318" i="11"/>
  <c r="G6317" i="11"/>
  <c r="F6317" i="11"/>
  <c r="E6317" i="11"/>
  <c r="D6317" i="11"/>
  <c r="G6316" i="11"/>
  <c r="F6316" i="11"/>
  <c r="E6316" i="11"/>
  <c r="D6316" i="11"/>
  <c r="G6315" i="11"/>
  <c r="F6315" i="11"/>
  <c r="E6315" i="11"/>
  <c r="D6315" i="11"/>
  <c r="G6314" i="11"/>
  <c r="F6314" i="11"/>
  <c r="E6314" i="11"/>
  <c r="D6314" i="11"/>
  <c r="G6313" i="11"/>
  <c r="F6313" i="11"/>
  <c r="E6313" i="11"/>
  <c r="D6313" i="11"/>
  <c r="G6312" i="11"/>
  <c r="F6312" i="11"/>
  <c r="E6312" i="11"/>
  <c r="D6312" i="11"/>
  <c r="G6311" i="11"/>
  <c r="F6311" i="11"/>
  <c r="E6311" i="11"/>
  <c r="D6311" i="11"/>
  <c r="G6310" i="11"/>
  <c r="F6310" i="11"/>
  <c r="E6310" i="11"/>
  <c r="D6310" i="11"/>
  <c r="G6309" i="11"/>
  <c r="F6309" i="11"/>
  <c r="E6309" i="11"/>
  <c r="D6309" i="11"/>
  <c r="G6308" i="11"/>
  <c r="F6308" i="11"/>
  <c r="E6308" i="11"/>
  <c r="D6308" i="11"/>
  <c r="G6307" i="11"/>
  <c r="F6307" i="11"/>
  <c r="E6307" i="11"/>
  <c r="D6307" i="11"/>
  <c r="G6306" i="11"/>
  <c r="F6306" i="11"/>
  <c r="E6306" i="11"/>
  <c r="D6306" i="11"/>
  <c r="G6305" i="11"/>
  <c r="F6305" i="11"/>
  <c r="E6305" i="11"/>
  <c r="D6305" i="11"/>
  <c r="G6304" i="11"/>
  <c r="F6304" i="11"/>
  <c r="E6304" i="11"/>
  <c r="D6304" i="11"/>
  <c r="G6303" i="11"/>
  <c r="F6303" i="11"/>
  <c r="E6303" i="11"/>
  <c r="D6303" i="11"/>
  <c r="G6302" i="11"/>
  <c r="F6302" i="11"/>
  <c r="E6302" i="11"/>
  <c r="D6302" i="11"/>
  <c r="G6301" i="11"/>
  <c r="F6301" i="11"/>
  <c r="E6301" i="11"/>
  <c r="D6301" i="11"/>
  <c r="G6300" i="11"/>
  <c r="F6300" i="11"/>
  <c r="E6300" i="11"/>
  <c r="D6300" i="11"/>
  <c r="G6299" i="11"/>
  <c r="F6299" i="11"/>
  <c r="E6299" i="11"/>
  <c r="D6299" i="11"/>
  <c r="G6298" i="11"/>
  <c r="F6298" i="11"/>
  <c r="E6298" i="11"/>
  <c r="D6298" i="11"/>
  <c r="G6297" i="11"/>
  <c r="F6297" i="11"/>
  <c r="E6297" i="11"/>
  <c r="D6297" i="11"/>
  <c r="G6296" i="11"/>
  <c r="F6296" i="11"/>
  <c r="E6296" i="11"/>
  <c r="D6296" i="11"/>
  <c r="G6295" i="11"/>
  <c r="F6295" i="11"/>
  <c r="E6295" i="11"/>
  <c r="D6295" i="11"/>
  <c r="G6294" i="11"/>
  <c r="F6294" i="11"/>
  <c r="E6294" i="11"/>
  <c r="D6294" i="11"/>
  <c r="G6293" i="11"/>
  <c r="F6293" i="11"/>
  <c r="E6293" i="11"/>
  <c r="D6293" i="11"/>
  <c r="G6292" i="11"/>
  <c r="F6292" i="11"/>
  <c r="E6292" i="11"/>
  <c r="D6292" i="11"/>
  <c r="G6291" i="11"/>
  <c r="F6291" i="11"/>
  <c r="E6291" i="11"/>
  <c r="D6291" i="11"/>
  <c r="G6290" i="11"/>
  <c r="F6290" i="11"/>
  <c r="E6290" i="11"/>
  <c r="D6290" i="11"/>
  <c r="G6289" i="11"/>
  <c r="F6289" i="11"/>
  <c r="E6289" i="11"/>
  <c r="D6289" i="11"/>
  <c r="G6288" i="11"/>
  <c r="F6288" i="11"/>
  <c r="E6288" i="11"/>
  <c r="D6288" i="11"/>
  <c r="G6287" i="11"/>
  <c r="F6287" i="11"/>
  <c r="E6287" i="11"/>
  <c r="D6287" i="11"/>
  <c r="G6286" i="11"/>
  <c r="F6286" i="11"/>
  <c r="E6286" i="11"/>
  <c r="D6286" i="11"/>
  <c r="G6285" i="11"/>
  <c r="F6285" i="11"/>
  <c r="E6285" i="11"/>
  <c r="D6285" i="11"/>
  <c r="G6284" i="11"/>
  <c r="F6284" i="11"/>
  <c r="E6284" i="11"/>
  <c r="D6284" i="11"/>
  <c r="G6283" i="11"/>
  <c r="F6283" i="11"/>
  <c r="E6283" i="11"/>
  <c r="D6283" i="11"/>
  <c r="G6282" i="11"/>
  <c r="F6282" i="11"/>
  <c r="E6282" i="11"/>
  <c r="D6282" i="11"/>
  <c r="G6281" i="11"/>
  <c r="F6281" i="11"/>
  <c r="E6281" i="11"/>
  <c r="D6281" i="11"/>
  <c r="G6280" i="11"/>
  <c r="F6280" i="11"/>
  <c r="E6280" i="11"/>
  <c r="D6280" i="11"/>
  <c r="G6279" i="11"/>
  <c r="F6279" i="11"/>
  <c r="E6279" i="11"/>
  <c r="D6279" i="11"/>
  <c r="G6278" i="11"/>
  <c r="F6278" i="11"/>
  <c r="E6278" i="11"/>
  <c r="D6278" i="11"/>
  <c r="G6277" i="11"/>
  <c r="F6277" i="11"/>
  <c r="E6277" i="11"/>
  <c r="D6277" i="11"/>
  <c r="G6276" i="11"/>
  <c r="F6276" i="11"/>
  <c r="E6276" i="11"/>
  <c r="D6276" i="11"/>
  <c r="G6275" i="11"/>
  <c r="F6275" i="11"/>
  <c r="E6275" i="11"/>
  <c r="D6275" i="11"/>
  <c r="G6274" i="11"/>
  <c r="F6274" i="11"/>
  <c r="E6274" i="11"/>
  <c r="D6274" i="11"/>
  <c r="G6273" i="11"/>
  <c r="F6273" i="11"/>
  <c r="E6273" i="11"/>
  <c r="D6273" i="11"/>
  <c r="G6272" i="11"/>
  <c r="F6272" i="11"/>
  <c r="E6272" i="11"/>
  <c r="D6272" i="11"/>
  <c r="G6271" i="11"/>
  <c r="F6271" i="11"/>
  <c r="E6271" i="11"/>
  <c r="D6271" i="11"/>
  <c r="G6270" i="11"/>
  <c r="F6270" i="11"/>
  <c r="E6270" i="11"/>
  <c r="D6270" i="11"/>
  <c r="G6269" i="11"/>
  <c r="F6269" i="11"/>
  <c r="E6269" i="11"/>
  <c r="D6269" i="11"/>
  <c r="G6268" i="11"/>
  <c r="F6268" i="11"/>
  <c r="E6268" i="11"/>
  <c r="D6268" i="11"/>
  <c r="G6267" i="11"/>
  <c r="F6267" i="11"/>
  <c r="E6267" i="11"/>
  <c r="D6267" i="11"/>
  <c r="G6266" i="11"/>
  <c r="F6266" i="11"/>
  <c r="E6266" i="11"/>
  <c r="D6266" i="11"/>
  <c r="G6265" i="11"/>
  <c r="F6265" i="11"/>
  <c r="E6265" i="11"/>
  <c r="D6265" i="11"/>
  <c r="G6264" i="11"/>
  <c r="F6264" i="11"/>
  <c r="E6264" i="11"/>
  <c r="D6264" i="11"/>
  <c r="G6263" i="11"/>
  <c r="F6263" i="11"/>
  <c r="E6263" i="11"/>
  <c r="D6263" i="11"/>
  <c r="G6262" i="11"/>
  <c r="F6262" i="11"/>
  <c r="E6262" i="11"/>
  <c r="D6262" i="11"/>
  <c r="G6261" i="11"/>
  <c r="F6261" i="11"/>
  <c r="E6261" i="11"/>
  <c r="D6261" i="11"/>
  <c r="G6260" i="11"/>
  <c r="F6260" i="11"/>
  <c r="E6260" i="11"/>
  <c r="D6260" i="11"/>
  <c r="G6259" i="11"/>
  <c r="F6259" i="11"/>
  <c r="E6259" i="11"/>
  <c r="D6259" i="11"/>
  <c r="G6258" i="11"/>
  <c r="F6258" i="11"/>
  <c r="E6258" i="11"/>
  <c r="D6258" i="11"/>
  <c r="G6257" i="11"/>
  <c r="F6257" i="11"/>
  <c r="E6257" i="11"/>
  <c r="D6257" i="11"/>
  <c r="G6256" i="11"/>
  <c r="F6256" i="11"/>
  <c r="E6256" i="11"/>
  <c r="D6256" i="11"/>
  <c r="G6255" i="11"/>
  <c r="F6255" i="11"/>
  <c r="E6255" i="11"/>
  <c r="D6255" i="11"/>
  <c r="G6254" i="11"/>
  <c r="F6254" i="11"/>
  <c r="E6254" i="11"/>
  <c r="D6254" i="11"/>
  <c r="G6253" i="11"/>
  <c r="F6253" i="11"/>
  <c r="E6253" i="11"/>
  <c r="D6253" i="11"/>
  <c r="G6252" i="11"/>
  <c r="F6252" i="11"/>
  <c r="E6252" i="11"/>
  <c r="D6252" i="11"/>
  <c r="G6251" i="11"/>
  <c r="F6251" i="11"/>
  <c r="E6251" i="11"/>
  <c r="D6251" i="11"/>
  <c r="G6250" i="11"/>
  <c r="F6250" i="11"/>
  <c r="E6250" i="11"/>
  <c r="D6250" i="11"/>
  <c r="G6249" i="11"/>
  <c r="F6249" i="11"/>
  <c r="E6249" i="11"/>
  <c r="D6249" i="11"/>
  <c r="G6248" i="11"/>
  <c r="F6248" i="11"/>
  <c r="E6248" i="11"/>
  <c r="D6248" i="11"/>
  <c r="G6247" i="11"/>
  <c r="F6247" i="11"/>
  <c r="E6247" i="11"/>
  <c r="D6247" i="11"/>
  <c r="G6246" i="11"/>
  <c r="F6246" i="11"/>
  <c r="E6246" i="11"/>
  <c r="D6246" i="11"/>
  <c r="G6245" i="11"/>
  <c r="F6245" i="11"/>
  <c r="E6245" i="11"/>
  <c r="D6245" i="11"/>
  <c r="G6244" i="11"/>
  <c r="F6244" i="11"/>
  <c r="E6244" i="11"/>
  <c r="D6244" i="11"/>
  <c r="G6243" i="11"/>
  <c r="F6243" i="11"/>
  <c r="E6243" i="11"/>
  <c r="D6243" i="11"/>
  <c r="G6242" i="11"/>
  <c r="F6242" i="11"/>
  <c r="E6242" i="11"/>
  <c r="D6242" i="11"/>
  <c r="G6241" i="11"/>
  <c r="F6241" i="11"/>
  <c r="E6241" i="11"/>
  <c r="D6241" i="11"/>
  <c r="G6240" i="11"/>
  <c r="F6240" i="11"/>
  <c r="E6240" i="11"/>
  <c r="D6240" i="11"/>
  <c r="G6239" i="11"/>
  <c r="F6239" i="11"/>
  <c r="E6239" i="11"/>
  <c r="D6239" i="11"/>
  <c r="G6238" i="11"/>
  <c r="F6238" i="11"/>
  <c r="E6238" i="11"/>
  <c r="D6238" i="11"/>
  <c r="G6237" i="11"/>
  <c r="F6237" i="11"/>
  <c r="E6237" i="11"/>
  <c r="D6237" i="11"/>
  <c r="G6236" i="11"/>
  <c r="F6236" i="11"/>
  <c r="E6236" i="11"/>
  <c r="D6236" i="11"/>
  <c r="G6235" i="11"/>
  <c r="F6235" i="11"/>
  <c r="E6235" i="11"/>
  <c r="D6235" i="11"/>
  <c r="G6234" i="11"/>
  <c r="F6234" i="11"/>
  <c r="E6234" i="11"/>
  <c r="D6234" i="11"/>
  <c r="G6233" i="11"/>
  <c r="F6233" i="11"/>
  <c r="E6233" i="11"/>
  <c r="D6233" i="11"/>
  <c r="G6232" i="11"/>
  <c r="F6232" i="11"/>
  <c r="E6232" i="11"/>
  <c r="D6232" i="11"/>
  <c r="G6231" i="11"/>
  <c r="F6231" i="11"/>
  <c r="E6231" i="11"/>
  <c r="D6231" i="11"/>
  <c r="G6230" i="11"/>
  <c r="F6230" i="11"/>
  <c r="E6230" i="11"/>
  <c r="D6230" i="11"/>
  <c r="G6229" i="11"/>
  <c r="F6229" i="11"/>
  <c r="E6229" i="11"/>
  <c r="D6229" i="11"/>
  <c r="G6228" i="11"/>
  <c r="F6228" i="11"/>
  <c r="E6228" i="11"/>
  <c r="D6228" i="11"/>
  <c r="G6227" i="11"/>
  <c r="F6227" i="11"/>
  <c r="E6227" i="11"/>
  <c r="D6227" i="11"/>
  <c r="G6226" i="11"/>
  <c r="F6226" i="11"/>
  <c r="E6226" i="11"/>
  <c r="D6226" i="11"/>
  <c r="G6225" i="11"/>
  <c r="F6225" i="11"/>
  <c r="E6225" i="11"/>
  <c r="D6225" i="11"/>
  <c r="G6224" i="11"/>
  <c r="F6224" i="11"/>
  <c r="E6224" i="11"/>
  <c r="D6224" i="11"/>
  <c r="G6223" i="11"/>
  <c r="F6223" i="11"/>
  <c r="E6223" i="11"/>
  <c r="D6223" i="11"/>
  <c r="G6222" i="11"/>
  <c r="F6222" i="11"/>
  <c r="E6222" i="11"/>
  <c r="D6222" i="11"/>
  <c r="G6221" i="11"/>
  <c r="F6221" i="11"/>
  <c r="E6221" i="11"/>
  <c r="D6221" i="11"/>
  <c r="G6220" i="11"/>
  <c r="F6220" i="11"/>
  <c r="E6220" i="11"/>
  <c r="D6220" i="11"/>
  <c r="G6219" i="11"/>
  <c r="F6219" i="11"/>
  <c r="E6219" i="11"/>
  <c r="D6219" i="11"/>
  <c r="G6218" i="11"/>
  <c r="F6218" i="11"/>
  <c r="E6218" i="11"/>
  <c r="D6218" i="11"/>
  <c r="G6217" i="11"/>
  <c r="F6217" i="11"/>
  <c r="E6217" i="11"/>
  <c r="D6217" i="11"/>
  <c r="G6216" i="11"/>
  <c r="F6216" i="11"/>
  <c r="E6216" i="11"/>
  <c r="D6216" i="11"/>
  <c r="G6215" i="11"/>
  <c r="F6215" i="11"/>
  <c r="E6215" i="11"/>
  <c r="D6215" i="11"/>
  <c r="G6214" i="11"/>
  <c r="F6214" i="11"/>
  <c r="E6214" i="11"/>
  <c r="D6214" i="11"/>
  <c r="G6213" i="11"/>
  <c r="F6213" i="11"/>
  <c r="E6213" i="11"/>
  <c r="D6213" i="11"/>
  <c r="G6212" i="11"/>
  <c r="F6212" i="11"/>
  <c r="E6212" i="11"/>
  <c r="D6212" i="11"/>
  <c r="G6211" i="11"/>
  <c r="F6211" i="11"/>
  <c r="E6211" i="11"/>
  <c r="D6211" i="11"/>
  <c r="G6210" i="11"/>
  <c r="F6210" i="11"/>
  <c r="E6210" i="11"/>
  <c r="D6210" i="11"/>
  <c r="G6209" i="11"/>
  <c r="F6209" i="11"/>
  <c r="E6209" i="11"/>
  <c r="D6209" i="11"/>
  <c r="G6208" i="11"/>
  <c r="F6208" i="11"/>
  <c r="E6208" i="11"/>
  <c r="D6208" i="11"/>
  <c r="G6207" i="11"/>
  <c r="F6207" i="11"/>
  <c r="E6207" i="11"/>
  <c r="D6207" i="11"/>
  <c r="G6206" i="11"/>
  <c r="F6206" i="11"/>
  <c r="E6206" i="11"/>
  <c r="D6206" i="11"/>
  <c r="G6205" i="11"/>
  <c r="F6205" i="11"/>
  <c r="E6205" i="11"/>
  <c r="D6205" i="11"/>
  <c r="G6204" i="11"/>
  <c r="F6204" i="11"/>
  <c r="E6204" i="11"/>
  <c r="D6204" i="11"/>
  <c r="G6203" i="11"/>
  <c r="F6203" i="11"/>
  <c r="E6203" i="11"/>
  <c r="D6203" i="11"/>
  <c r="G6202" i="11"/>
  <c r="F6202" i="11"/>
  <c r="E6202" i="11"/>
  <c r="D6202" i="11"/>
  <c r="G6201" i="11"/>
  <c r="F6201" i="11"/>
  <c r="E6201" i="11"/>
  <c r="D6201" i="11"/>
  <c r="G6200" i="11"/>
  <c r="F6200" i="11"/>
  <c r="E6200" i="11"/>
  <c r="D6200" i="11"/>
  <c r="G6199" i="11"/>
  <c r="F6199" i="11"/>
  <c r="E6199" i="11"/>
  <c r="D6199" i="11"/>
  <c r="G6198" i="11"/>
  <c r="F6198" i="11"/>
  <c r="E6198" i="11"/>
  <c r="D6198" i="11"/>
  <c r="G6197" i="11"/>
  <c r="F6197" i="11"/>
  <c r="E6197" i="11"/>
  <c r="D6197" i="11"/>
  <c r="G6196" i="11"/>
  <c r="F6196" i="11"/>
  <c r="E6196" i="11"/>
  <c r="D6196" i="11"/>
  <c r="G6195" i="11"/>
  <c r="F6195" i="11"/>
  <c r="E6195" i="11"/>
  <c r="D6195" i="11"/>
  <c r="G6194" i="11"/>
  <c r="F6194" i="11"/>
  <c r="E6194" i="11"/>
  <c r="D6194" i="11"/>
  <c r="G6193" i="11"/>
  <c r="F6193" i="11"/>
  <c r="E6193" i="11"/>
  <c r="D6193" i="11"/>
  <c r="G6192" i="11"/>
  <c r="F6192" i="11"/>
  <c r="E6192" i="11"/>
  <c r="D6192" i="11"/>
  <c r="G6191" i="11"/>
  <c r="F6191" i="11"/>
  <c r="E6191" i="11"/>
  <c r="D6191" i="11"/>
  <c r="G6190" i="11"/>
  <c r="F6190" i="11"/>
  <c r="E6190" i="11"/>
  <c r="D6190" i="11"/>
  <c r="G6189" i="11"/>
  <c r="F6189" i="11"/>
  <c r="E6189" i="11"/>
  <c r="D6189" i="11"/>
  <c r="G6188" i="11"/>
  <c r="F6188" i="11"/>
  <c r="E6188" i="11"/>
  <c r="D6188" i="11"/>
  <c r="G6187" i="11"/>
  <c r="F6187" i="11"/>
  <c r="E6187" i="11"/>
  <c r="D6187" i="11"/>
  <c r="G6186" i="11"/>
  <c r="F6186" i="11"/>
  <c r="E6186" i="11"/>
  <c r="D6186" i="11"/>
  <c r="G6185" i="11"/>
  <c r="F6185" i="11"/>
  <c r="E6185" i="11"/>
  <c r="D6185" i="11"/>
  <c r="G6184" i="11"/>
  <c r="F6184" i="11"/>
  <c r="E6184" i="11"/>
  <c r="D6184" i="11"/>
  <c r="G6183" i="11"/>
  <c r="F6183" i="11"/>
  <c r="E6183" i="11"/>
  <c r="D6183" i="11"/>
  <c r="G6182" i="11"/>
  <c r="F6182" i="11"/>
  <c r="E6182" i="11"/>
  <c r="D6182" i="11"/>
  <c r="G6181" i="11"/>
  <c r="F6181" i="11"/>
  <c r="E6181" i="11"/>
  <c r="D6181" i="11"/>
  <c r="G6180" i="11"/>
  <c r="F6180" i="11"/>
  <c r="E6180" i="11"/>
  <c r="D6180" i="11"/>
  <c r="G6179" i="11"/>
  <c r="F6179" i="11"/>
  <c r="E6179" i="11"/>
  <c r="D6179" i="11"/>
  <c r="G6178" i="11"/>
  <c r="F6178" i="11"/>
  <c r="E6178" i="11"/>
  <c r="D6178" i="11"/>
  <c r="G6177" i="11"/>
  <c r="F6177" i="11"/>
  <c r="E6177" i="11"/>
  <c r="D6177" i="11"/>
  <c r="G6176" i="11"/>
  <c r="F6176" i="11"/>
  <c r="E6176" i="11"/>
  <c r="D6176" i="11"/>
  <c r="G6175" i="11"/>
  <c r="F6175" i="11"/>
  <c r="E6175" i="11"/>
  <c r="D6175" i="11"/>
  <c r="G6174" i="11"/>
  <c r="F6174" i="11"/>
  <c r="E6174" i="11"/>
  <c r="D6174" i="11"/>
  <c r="G6173" i="11"/>
  <c r="F6173" i="11"/>
  <c r="E6173" i="11"/>
  <c r="D6173" i="11"/>
  <c r="G6172" i="11"/>
  <c r="F6172" i="11"/>
  <c r="E6172" i="11"/>
  <c r="D6172" i="11"/>
  <c r="G6171" i="11"/>
  <c r="F6171" i="11"/>
  <c r="E6171" i="11"/>
  <c r="D6171" i="11"/>
  <c r="G6170" i="11"/>
  <c r="F6170" i="11"/>
  <c r="E6170" i="11"/>
  <c r="D6170" i="11"/>
  <c r="G6169" i="11"/>
  <c r="F6169" i="11"/>
  <c r="E6169" i="11"/>
  <c r="D6169" i="11"/>
  <c r="G6168" i="11"/>
  <c r="F6168" i="11"/>
  <c r="E6168" i="11"/>
  <c r="D6168" i="11"/>
  <c r="G6167" i="11"/>
  <c r="F6167" i="11"/>
  <c r="E6167" i="11"/>
  <c r="D6167" i="11"/>
  <c r="G6166" i="11"/>
  <c r="F6166" i="11"/>
  <c r="E6166" i="11"/>
  <c r="D6166" i="11"/>
  <c r="G6165" i="11"/>
  <c r="F6165" i="11"/>
  <c r="E6165" i="11"/>
  <c r="D6165" i="11"/>
  <c r="G6164" i="11"/>
  <c r="F6164" i="11"/>
  <c r="E6164" i="11"/>
  <c r="D6164" i="11"/>
  <c r="G6163" i="11"/>
  <c r="F6163" i="11"/>
  <c r="E6163" i="11"/>
  <c r="D6163" i="11"/>
  <c r="G6162" i="11"/>
  <c r="F6162" i="11"/>
  <c r="E6162" i="11"/>
  <c r="D6162" i="11"/>
  <c r="G6161" i="11"/>
  <c r="F6161" i="11"/>
  <c r="E6161" i="11"/>
  <c r="D6161" i="11"/>
  <c r="G6160" i="11"/>
  <c r="F6160" i="11"/>
  <c r="E6160" i="11"/>
  <c r="D6160" i="11"/>
  <c r="G6159" i="11"/>
  <c r="F6159" i="11"/>
  <c r="E6159" i="11"/>
  <c r="D6159" i="11"/>
  <c r="G6158" i="11"/>
  <c r="F6158" i="11"/>
  <c r="E6158" i="11"/>
  <c r="D6158" i="11"/>
  <c r="G6157" i="11"/>
  <c r="F6157" i="11"/>
  <c r="E6157" i="11"/>
  <c r="D6157" i="11"/>
  <c r="G6156" i="11"/>
  <c r="F6156" i="11"/>
  <c r="E6156" i="11"/>
  <c r="D6156" i="11"/>
  <c r="G6155" i="11"/>
  <c r="F6155" i="11"/>
  <c r="E6155" i="11"/>
  <c r="D6155" i="11"/>
  <c r="G6154" i="11"/>
  <c r="F6154" i="11"/>
  <c r="E6154" i="11"/>
  <c r="D6154" i="11"/>
  <c r="G6153" i="11"/>
  <c r="F6153" i="11"/>
  <c r="E6153" i="11"/>
  <c r="D6153" i="11"/>
  <c r="G6152" i="11"/>
  <c r="F6152" i="11"/>
  <c r="E6152" i="11"/>
  <c r="D6152" i="11"/>
  <c r="G6151" i="11"/>
  <c r="F6151" i="11"/>
  <c r="E6151" i="11"/>
  <c r="D6151" i="11"/>
  <c r="G6150" i="11"/>
  <c r="F6150" i="11"/>
  <c r="E6150" i="11"/>
  <c r="D6150" i="11"/>
  <c r="G6149" i="11"/>
  <c r="F6149" i="11"/>
  <c r="E6149" i="11"/>
  <c r="D6149" i="11"/>
  <c r="G6148" i="11"/>
  <c r="F6148" i="11"/>
  <c r="E6148" i="11"/>
  <c r="D6148" i="11"/>
  <c r="G6147" i="11"/>
  <c r="F6147" i="11"/>
  <c r="E6147" i="11"/>
  <c r="D6147" i="11"/>
  <c r="G6146" i="11"/>
  <c r="F6146" i="11"/>
  <c r="E6146" i="11"/>
  <c r="D6146" i="11"/>
  <c r="G6145" i="11"/>
  <c r="F6145" i="11"/>
  <c r="E6145" i="11"/>
  <c r="D6145" i="11"/>
  <c r="G6144" i="11"/>
  <c r="F6144" i="11"/>
  <c r="E6144" i="11"/>
  <c r="D6144" i="11"/>
  <c r="G6143" i="11"/>
  <c r="F6143" i="11"/>
  <c r="E6143" i="11"/>
  <c r="D6143" i="11"/>
  <c r="G6142" i="11"/>
  <c r="F6142" i="11"/>
  <c r="E6142" i="11"/>
  <c r="D6142" i="11"/>
  <c r="G6141" i="11"/>
  <c r="F6141" i="11"/>
  <c r="E6141" i="11"/>
  <c r="D6141" i="11"/>
  <c r="G6140" i="11"/>
  <c r="F6140" i="11"/>
  <c r="E6140" i="11"/>
  <c r="D6140" i="11"/>
  <c r="G6139" i="11"/>
  <c r="F6139" i="11"/>
  <c r="E6139" i="11"/>
  <c r="D6139" i="11"/>
  <c r="G6138" i="11"/>
  <c r="F6138" i="11"/>
  <c r="E6138" i="11"/>
  <c r="D6138" i="11"/>
  <c r="G6137" i="11"/>
  <c r="F6137" i="11"/>
  <c r="E6137" i="11"/>
  <c r="D6137" i="11"/>
  <c r="G6136" i="11"/>
  <c r="F6136" i="11"/>
  <c r="E6136" i="11"/>
  <c r="D6136" i="11"/>
  <c r="G6135" i="11"/>
  <c r="F6135" i="11"/>
  <c r="E6135" i="11"/>
  <c r="D6135" i="11"/>
  <c r="G6134" i="11"/>
  <c r="F6134" i="11"/>
  <c r="E6134" i="11"/>
  <c r="D6134" i="11"/>
  <c r="G6133" i="11"/>
  <c r="F6133" i="11"/>
  <c r="E6133" i="11"/>
  <c r="D6133" i="11"/>
  <c r="G6132" i="11"/>
  <c r="F6132" i="11"/>
  <c r="E6132" i="11"/>
  <c r="D6132" i="11"/>
  <c r="G6131" i="11"/>
  <c r="F6131" i="11"/>
  <c r="E6131" i="11"/>
  <c r="D6131" i="11"/>
  <c r="G6130" i="11"/>
  <c r="F6130" i="11"/>
  <c r="E6130" i="11"/>
  <c r="D6130" i="11"/>
  <c r="G6129" i="11"/>
  <c r="F6129" i="11"/>
  <c r="E6129" i="11"/>
  <c r="D6129" i="11"/>
  <c r="G6128" i="11"/>
  <c r="F6128" i="11"/>
  <c r="E6128" i="11"/>
  <c r="D6128" i="11"/>
  <c r="G6127" i="11"/>
  <c r="F6127" i="11"/>
  <c r="E6127" i="11"/>
  <c r="D6127" i="11"/>
  <c r="G6126" i="11"/>
  <c r="F6126" i="11"/>
  <c r="E6126" i="11"/>
  <c r="D6126" i="11"/>
  <c r="G6125" i="11"/>
  <c r="F6125" i="11"/>
  <c r="E6125" i="11"/>
  <c r="D6125" i="11"/>
  <c r="G6124" i="11"/>
  <c r="F6124" i="11"/>
  <c r="E6124" i="11"/>
  <c r="D6124" i="11"/>
  <c r="G6123" i="11"/>
  <c r="F6123" i="11"/>
  <c r="E6123" i="11"/>
  <c r="D6123" i="11"/>
  <c r="G6122" i="11"/>
  <c r="F6122" i="11"/>
  <c r="E6122" i="11"/>
  <c r="D6122" i="11"/>
  <c r="G6121" i="11"/>
  <c r="F6121" i="11"/>
  <c r="E6121" i="11"/>
  <c r="D6121" i="11"/>
  <c r="G6120" i="11"/>
  <c r="F6120" i="11"/>
  <c r="E6120" i="11"/>
  <c r="D6120" i="11"/>
  <c r="G6119" i="11"/>
  <c r="F6119" i="11"/>
  <c r="E6119" i="11"/>
  <c r="D6119" i="11"/>
  <c r="G6118" i="11"/>
  <c r="F6118" i="11"/>
  <c r="E6118" i="11"/>
  <c r="D6118" i="11"/>
  <c r="G6117" i="11"/>
  <c r="F6117" i="11"/>
  <c r="E6117" i="11"/>
  <c r="D6117" i="11"/>
  <c r="G6116" i="11"/>
  <c r="F6116" i="11"/>
  <c r="E6116" i="11"/>
  <c r="D6116" i="11"/>
  <c r="G6115" i="11"/>
  <c r="F6115" i="11"/>
  <c r="E6115" i="11"/>
  <c r="D6115" i="11"/>
  <c r="G6114" i="11"/>
  <c r="F6114" i="11"/>
  <c r="E6114" i="11"/>
  <c r="D6114" i="11"/>
  <c r="G6113" i="11"/>
  <c r="F6113" i="11"/>
  <c r="E6113" i="11"/>
  <c r="D6113" i="11"/>
  <c r="G6112" i="11"/>
  <c r="F6112" i="11"/>
  <c r="E6112" i="11"/>
  <c r="D6112" i="11"/>
  <c r="G6111" i="11"/>
  <c r="F6111" i="11"/>
  <c r="E6111" i="11"/>
  <c r="D6111" i="11"/>
  <c r="G6110" i="11"/>
  <c r="F6110" i="11"/>
  <c r="E6110" i="11"/>
  <c r="D6110" i="11"/>
  <c r="G6109" i="11"/>
  <c r="F6109" i="11"/>
  <c r="E6109" i="11"/>
  <c r="D6109" i="11"/>
  <c r="G6108" i="11"/>
  <c r="F6108" i="11"/>
  <c r="E6108" i="11"/>
  <c r="D6108" i="11"/>
  <c r="G6107" i="11"/>
  <c r="F6107" i="11"/>
  <c r="E6107" i="11"/>
  <c r="D6107" i="11"/>
  <c r="G6106" i="11"/>
  <c r="F6106" i="11"/>
  <c r="E6106" i="11"/>
  <c r="D6106" i="11"/>
  <c r="G6105" i="11"/>
  <c r="F6105" i="11"/>
  <c r="E6105" i="11"/>
  <c r="D6105" i="11"/>
  <c r="G6104" i="11"/>
  <c r="F6104" i="11"/>
  <c r="E6104" i="11"/>
  <c r="D6104" i="11"/>
  <c r="G6103" i="11"/>
  <c r="F6103" i="11"/>
  <c r="E6103" i="11"/>
  <c r="D6103" i="11"/>
  <c r="G6102" i="11"/>
  <c r="F6102" i="11"/>
  <c r="E6102" i="11"/>
  <c r="D6102" i="11"/>
  <c r="G6101" i="11"/>
  <c r="F6101" i="11"/>
  <c r="E6101" i="11"/>
  <c r="D6101" i="11"/>
  <c r="G6100" i="11"/>
  <c r="F6100" i="11"/>
  <c r="E6100" i="11"/>
  <c r="D6100" i="11"/>
  <c r="G6099" i="11"/>
  <c r="F6099" i="11"/>
  <c r="E6099" i="11"/>
  <c r="D6099" i="11"/>
  <c r="G6098" i="11"/>
  <c r="F6098" i="11"/>
  <c r="E6098" i="11"/>
  <c r="D6098" i="11"/>
  <c r="G6097" i="11"/>
  <c r="F6097" i="11"/>
  <c r="E6097" i="11"/>
  <c r="D6097" i="11"/>
  <c r="G6096" i="11"/>
  <c r="F6096" i="11"/>
  <c r="E6096" i="11"/>
  <c r="D6096" i="11"/>
  <c r="G6095" i="11"/>
  <c r="F6095" i="11"/>
  <c r="E6095" i="11"/>
  <c r="D6095" i="11"/>
  <c r="G6094" i="11"/>
  <c r="F6094" i="11"/>
  <c r="E6094" i="11"/>
  <c r="D6094" i="11"/>
  <c r="G6093" i="11"/>
  <c r="F6093" i="11"/>
  <c r="E6093" i="11"/>
  <c r="D6093" i="11"/>
  <c r="G6092" i="11"/>
  <c r="F6092" i="11"/>
  <c r="E6092" i="11"/>
  <c r="D6092" i="11"/>
  <c r="G6091" i="11"/>
  <c r="F6091" i="11"/>
  <c r="E6091" i="11"/>
  <c r="D6091" i="11"/>
  <c r="G6090" i="11"/>
  <c r="F6090" i="11"/>
  <c r="E6090" i="11"/>
  <c r="D6090" i="11"/>
  <c r="G6089" i="11"/>
  <c r="F6089" i="11"/>
  <c r="E6089" i="11"/>
  <c r="D6089" i="11"/>
  <c r="G6088" i="11"/>
  <c r="F6088" i="11"/>
  <c r="E6088" i="11"/>
  <c r="D6088" i="11"/>
  <c r="G6087" i="11"/>
  <c r="F6087" i="11"/>
  <c r="E6087" i="11"/>
  <c r="D6087" i="11"/>
  <c r="G6086" i="11"/>
  <c r="F6086" i="11"/>
  <c r="E6086" i="11"/>
  <c r="D6086" i="11"/>
  <c r="G6085" i="11"/>
  <c r="F6085" i="11"/>
  <c r="E6085" i="11"/>
  <c r="D6085" i="11"/>
  <c r="G6084" i="11"/>
  <c r="F6084" i="11"/>
  <c r="E6084" i="11"/>
  <c r="D6084" i="11"/>
  <c r="G6083" i="11"/>
  <c r="F6083" i="11"/>
  <c r="E6083" i="11"/>
  <c r="D6083" i="11"/>
  <c r="G6082" i="11"/>
  <c r="F6082" i="11"/>
  <c r="E6082" i="11"/>
  <c r="D6082" i="11"/>
  <c r="G6081" i="11"/>
  <c r="F6081" i="11"/>
  <c r="E6081" i="11"/>
  <c r="D6081" i="11"/>
  <c r="G6080" i="11"/>
  <c r="F6080" i="11"/>
  <c r="E6080" i="11"/>
  <c r="D6080" i="11"/>
  <c r="G6079" i="11"/>
  <c r="F6079" i="11"/>
  <c r="E6079" i="11"/>
  <c r="D6079" i="11"/>
  <c r="G6078" i="11"/>
  <c r="F6078" i="11"/>
  <c r="E6078" i="11"/>
  <c r="D6078" i="11"/>
  <c r="G6077" i="11"/>
  <c r="F6077" i="11"/>
  <c r="E6077" i="11"/>
  <c r="D6077" i="11"/>
  <c r="G6076" i="11"/>
  <c r="F6076" i="11"/>
  <c r="E6076" i="11"/>
  <c r="D6076" i="11"/>
  <c r="G6075" i="11"/>
  <c r="F6075" i="11"/>
  <c r="E6075" i="11"/>
  <c r="D6075" i="11"/>
  <c r="G6074" i="11"/>
  <c r="F6074" i="11"/>
  <c r="E6074" i="11"/>
  <c r="D6074" i="11"/>
  <c r="G6073" i="11"/>
  <c r="F6073" i="11"/>
  <c r="E6073" i="11"/>
  <c r="D6073" i="11"/>
  <c r="G6072" i="11"/>
  <c r="F6072" i="11"/>
  <c r="E6072" i="11"/>
  <c r="D6072" i="11"/>
  <c r="G6071" i="11"/>
  <c r="F6071" i="11"/>
  <c r="E6071" i="11"/>
  <c r="D6071" i="11"/>
  <c r="G6070" i="11"/>
  <c r="F6070" i="11"/>
  <c r="E6070" i="11"/>
  <c r="D6070" i="11"/>
  <c r="G6069" i="11"/>
  <c r="F6069" i="11"/>
  <c r="E6069" i="11"/>
  <c r="D6069" i="11"/>
  <c r="G6068" i="11"/>
  <c r="F6068" i="11"/>
  <c r="E6068" i="11"/>
  <c r="D6068" i="11"/>
  <c r="G6067" i="11"/>
  <c r="F6067" i="11"/>
  <c r="E6067" i="11"/>
  <c r="D6067" i="11"/>
  <c r="G6066" i="11"/>
  <c r="F6066" i="11"/>
  <c r="E6066" i="11"/>
  <c r="D6066" i="11"/>
  <c r="G6065" i="11"/>
  <c r="F6065" i="11"/>
  <c r="E6065" i="11"/>
  <c r="D6065" i="11"/>
  <c r="G6064" i="11"/>
  <c r="F6064" i="11"/>
  <c r="E6064" i="11"/>
  <c r="D6064" i="11"/>
  <c r="G6063" i="11"/>
  <c r="F6063" i="11"/>
  <c r="E6063" i="11"/>
  <c r="D6063" i="11"/>
  <c r="G6062" i="11"/>
  <c r="F6062" i="11"/>
  <c r="E6062" i="11"/>
  <c r="D6062" i="11"/>
  <c r="G6061" i="11"/>
  <c r="F6061" i="11"/>
  <c r="E6061" i="11"/>
  <c r="D6061" i="11"/>
  <c r="G6060" i="11"/>
  <c r="F6060" i="11"/>
  <c r="E6060" i="11"/>
  <c r="D6060" i="11"/>
  <c r="G6059" i="11"/>
  <c r="F6059" i="11"/>
  <c r="E6059" i="11"/>
  <c r="D6059" i="11"/>
  <c r="G6058" i="11"/>
  <c r="F6058" i="11"/>
  <c r="E6058" i="11"/>
  <c r="D6058" i="11"/>
  <c r="G6057" i="11"/>
  <c r="F6057" i="11"/>
  <c r="E6057" i="11"/>
  <c r="D6057" i="11"/>
  <c r="G6056" i="11"/>
  <c r="F6056" i="11"/>
  <c r="E6056" i="11"/>
  <c r="D6056" i="11"/>
  <c r="G6055" i="11"/>
  <c r="F6055" i="11"/>
  <c r="E6055" i="11"/>
  <c r="D6055" i="11"/>
  <c r="G6054" i="11"/>
  <c r="F6054" i="11"/>
  <c r="E6054" i="11"/>
  <c r="D6054" i="11"/>
  <c r="G6053" i="11"/>
  <c r="F6053" i="11"/>
  <c r="E6053" i="11"/>
  <c r="D6053" i="11"/>
  <c r="G6052" i="11"/>
  <c r="F6052" i="11"/>
  <c r="E6052" i="11"/>
  <c r="D6052" i="11"/>
  <c r="G6051" i="11"/>
  <c r="F6051" i="11"/>
  <c r="E6051" i="11"/>
  <c r="D6051" i="11"/>
  <c r="G6050" i="11"/>
  <c r="F6050" i="11"/>
  <c r="E6050" i="11"/>
  <c r="D6050" i="11"/>
  <c r="G6049" i="11"/>
  <c r="F6049" i="11"/>
  <c r="E6049" i="11"/>
  <c r="D6049" i="11"/>
  <c r="G6048" i="11"/>
  <c r="F6048" i="11"/>
  <c r="E6048" i="11"/>
  <c r="D6048" i="11"/>
  <c r="G6047" i="11"/>
  <c r="F6047" i="11"/>
  <c r="E6047" i="11"/>
  <c r="D6047" i="11"/>
  <c r="G6046" i="11"/>
  <c r="F6046" i="11"/>
  <c r="E6046" i="11"/>
  <c r="D6046" i="11"/>
  <c r="G6045" i="11"/>
  <c r="F6045" i="11"/>
  <c r="E6045" i="11"/>
  <c r="D6045" i="11"/>
  <c r="G6044" i="11"/>
  <c r="F6044" i="11"/>
  <c r="E6044" i="11"/>
  <c r="D6044" i="11"/>
  <c r="G6043" i="11"/>
  <c r="F6043" i="11"/>
  <c r="E6043" i="11"/>
  <c r="D6043" i="11"/>
  <c r="G6042" i="11"/>
  <c r="F6042" i="11"/>
  <c r="E6042" i="11"/>
  <c r="D6042" i="11"/>
  <c r="G6041" i="11"/>
  <c r="F6041" i="11"/>
  <c r="E6041" i="11"/>
  <c r="D6041" i="11"/>
  <c r="G6040" i="11"/>
  <c r="F6040" i="11"/>
  <c r="E6040" i="11"/>
  <c r="D6040" i="11"/>
  <c r="G6039" i="11"/>
  <c r="F6039" i="11"/>
  <c r="E6039" i="11"/>
  <c r="D6039" i="11"/>
  <c r="G6038" i="11"/>
  <c r="F6038" i="11"/>
  <c r="E6038" i="11"/>
  <c r="D6038" i="11"/>
  <c r="G6037" i="11"/>
  <c r="F6037" i="11"/>
  <c r="E6037" i="11"/>
  <c r="D6037" i="11"/>
  <c r="G6036" i="11"/>
  <c r="F6036" i="11"/>
  <c r="E6036" i="11"/>
  <c r="D6036" i="11"/>
  <c r="G6035" i="11"/>
  <c r="F6035" i="11"/>
  <c r="E6035" i="11"/>
  <c r="D6035" i="11"/>
  <c r="G6034" i="11"/>
  <c r="F6034" i="11"/>
  <c r="E6034" i="11"/>
  <c r="D6034" i="11"/>
  <c r="G6033" i="11"/>
  <c r="F6033" i="11"/>
  <c r="E6033" i="11"/>
  <c r="D6033" i="11"/>
  <c r="G6032" i="11"/>
  <c r="F6032" i="11"/>
  <c r="E6032" i="11"/>
  <c r="D6032" i="11"/>
  <c r="G6031" i="11"/>
  <c r="F6031" i="11"/>
  <c r="E6031" i="11"/>
  <c r="D6031" i="11"/>
  <c r="G6030" i="11"/>
  <c r="F6030" i="11"/>
  <c r="E6030" i="11"/>
  <c r="D6030" i="11"/>
  <c r="G6029" i="11"/>
  <c r="F6029" i="11"/>
  <c r="E6029" i="11"/>
  <c r="D6029" i="11"/>
  <c r="G6028" i="11"/>
  <c r="F6028" i="11"/>
  <c r="E6028" i="11"/>
  <c r="D6028" i="11"/>
  <c r="G6027" i="11"/>
  <c r="F6027" i="11"/>
  <c r="E6027" i="11"/>
  <c r="D6027" i="11"/>
  <c r="G6026" i="11"/>
  <c r="F6026" i="11"/>
  <c r="E6026" i="11"/>
  <c r="D6026" i="11"/>
  <c r="G6025" i="11"/>
  <c r="F6025" i="11"/>
  <c r="E6025" i="11"/>
  <c r="D6025" i="11"/>
  <c r="G6024" i="11"/>
  <c r="F6024" i="11"/>
  <c r="E6024" i="11"/>
  <c r="D6024" i="11"/>
  <c r="G6023" i="11"/>
  <c r="F6023" i="11"/>
  <c r="E6023" i="11"/>
  <c r="D6023" i="11"/>
  <c r="G6022" i="11"/>
  <c r="F6022" i="11"/>
  <c r="E6022" i="11"/>
  <c r="D6022" i="11"/>
  <c r="G6021" i="11"/>
  <c r="F6021" i="11"/>
  <c r="E6021" i="11"/>
  <c r="D6021" i="11"/>
  <c r="G6020" i="11"/>
  <c r="F6020" i="11"/>
  <c r="E6020" i="11"/>
  <c r="D6020" i="11"/>
  <c r="G6019" i="11"/>
  <c r="F6019" i="11"/>
  <c r="E6019" i="11"/>
  <c r="D6019" i="11"/>
  <c r="G6018" i="11"/>
  <c r="F6018" i="11"/>
  <c r="E6018" i="11"/>
  <c r="D6018" i="11"/>
  <c r="G6017" i="11"/>
  <c r="F6017" i="11"/>
  <c r="E6017" i="11"/>
  <c r="D6017" i="11"/>
  <c r="G6016" i="11"/>
  <c r="F6016" i="11"/>
  <c r="E6016" i="11"/>
  <c r="D6016" i="11"/>
  <c r="G6015" i="11"/>
  <c r="F6015" i="11"/>
  <c r="E6015" i="11"/>
  <c r="D6015" i="11"/>
  <c r="G6014" i="11"/>
  <c r="F6014" i="11"/>
  <c r="E6014" i="11"/>
  <c r="D6014" i="11"/>
  <c r="G6013" i="11"/>
  <c r="F6013" i="11"/>
  <c r="E6013" i="11"/>
  <c r="D6013" i="11"/>
  <c r="G6012" i="11"/>
  <c r="F6012" i="11"/>
  <c r="E6012" i="11"/>
  <c r="D6012" i="11"/>
  <c r="G6011" i="11"/>
  <c r="F6011" i="11"/>
  <c r="E6011" i="11"/>
  <c r="D6011" i="11"/>
  <c r="G6010" i="11"/>
  <c r="F6010" i="11"/>
  <c r="E6010" i="11"/>
  <c r="D6010" i="11"/>
  <c r="G6009" i="11"/>
  <c r="F6009" i="11"/>
  <c r="E6009" i="11"/>
  <c r="D6009" i="11"/>
  <c r="G6008" i="11"/>
  <c r="F6008" i="11"/>
  <c r="E6008" i="11"/>
  <c r="D6008" i="11"/>
  <c r="G6007" i="11"/>
  <c r="F6007" i="11"/>
  <c r="E6007" i="11"/>
  <c r="D6007" i="11"/>
  <c r="G6006" i="11"/>
  <c r="F6006" i="11"/>
  <c r="E6006" i="11"/>
  <c r="D6006" i="11"/>
  <c r="G6005" i="11"/>
  <c r="F6005" i="11"/>
  <c r="E6005" i="11"/>
  <c r="D6005" i="11"/>
  <c r="G6004" i="11"/>
  <c r="F6004" i="11"/>
  <c r="E6004" i="11"/>
  <c r="D6004" i="11"/>
  <c r="G6003" i="11"/>
  <c r="F6003" i="11"/>
  <c r="E6003" i="11"/>
  <c r="D6003" i="11"/>
  <c r="G6002" i="11"/>
  <c r="F6002" i="11"/>
  <c r="E6002" i="11"/>
  <c r="D6002" i="11"/>
  <c r="G6001" i="11"/>
  <c r="F6001" i="11"/>
  <c r="E6001" i="11"/>
  <c r="D6001" i="11"/>
  <c r="G6000" i="11"/>
  <c r="F6000" i="11"/>
  <c r="E6000" i="11"/>
  <c r="D6000" i="11"/>
  <c r="G5999" i="11"/>
  <c r="F5999" i="11"/>
  <c r="E5999" i="11"/>
  <c r="D5999" i="11"/>
  <c r="G5998" i="11"/>
  <c r="F5998" i="11"/>
  <c r="E5998" i="11"/>
  <c r="D5998" i="11"/>
  <c r="G5997" i="11"/>
  <c r="F5997" i="11"/>
  <c r="E5997" i="11"/>
  <c r="D5997" i="11"/>
  <c r="G5996" i="11"/>
  <c r="F5996" i="11"/>
  <c r="E5996" i="11"/>
  <c r="D5996" i="11"/>
  <c r="G5995" i="11"/>
  <c r="F5995" i="11"/>
  <c r="E5995" i="11"/>
  <c r="D5995" i="11"/>
  <c r="G5994" i="11"/>
  <c r="F5994" i="11"/>
  <c r="E5994" i="11"/>
  <c r="D5994" i="11"/>
  <c r="G5993" i="11"/>
  <c r="F5993" i="11"/>
  <c r="E5993" i="11"/>
  <c r="D5993" i="11"/>
  <c r="G5992" i="11"/>
  <c r="F5992" i="11"/>
  <c r="E5992" i="11"/>
  <c r="D5992" i="11"/>
  <c r="G5991" i="11"/>
  <c r="F5991" i="11"/>
  <c r="E5991" i="11"/>
  <c r="D5991" i="11"/>
  <c r="G5990" i="11"/>
  <c r="F5990" i="11"/>
  <c r="E5990" i="11"/>
  <c r="D5990" i="11"/>
  <c r="G5989" i="11"/>
  <c r="F5989" i="11"/>
  <c r="E5989" i="11"/>
  <c r="D5989" i="11"/>
  <c r="G5988" i="11"/>
  <c r="F5988" i="11"/>
  <c r="E5988" i="11"/>
  <c r="D5988" i="11"/>
  <c r="G5987" i="11"/>
  <c r="F5987" i="11"/>
  <c r="E5987" i="11"/>
  <c r="D5987" i="11"/>
  <c r="G5986" i="11"/>
  <c r="F5986" i="11"/>
  <c r="E5986" i="11"/>
  <c r="D5986" i="11"/>
  <c r="G5985" i="11"/>
  <c r="F5985" i="11"/>
  <c r="E5985" i="11"/>
  <c r="D5985" i="11"/>
  <c r="G5984" i="11"/>
  <c r="F5984" i="11"/>
  <c r="E5984" i="11"/>
  <c r="D5984" i="11"/>
  <c r="G5983" i="11"/>
  <c r="F5983" i="11"/>
  <c r="E5983" i="11"/>
  <c r="D5983" i="11"/>
  <c r="G5982" i="11"/>
  <c r="F5982" i="11"/>
  <c r="E5982" i="11"/>
  <c r="D5982" i="11"/>
  <c r="G5981" i="11"/>
  <c r="F5981" i="11"/>
  <c r="E5981" i="11"/>
  <c r="D5981" i="11"/>
  <c r="G5980" i="11"/>
  <c r="F5980" i="11"/>
  <c r="E5980" i="11"/>
  <c r="D5980" i="11"/>
  <c r="G5979" i="11"/>
  <c r="F5979" i="11"/>
  <c r="E5979" i="11"/>
  <c r="D5979" i="11"/>
  <c r="G5978" i="11"/>
  <c r="F5978" i="11"/>
  <c r="E5978" i="11"/>
  <c r="D5978" i="11"/>
  <c r="G5977" i="11"/>
  <c r="F5977" i="11"/>
  <c r="E5977" i="11"/>
  <c r="D5977" i="11"/>
  <c r="G5976" i="11"/>
  <c r="F5976" i="11"/>
  <c r="E5976" i="11"/>
  <c r="D5976" i="11"/>
  <c r="G5975" i="11"/>
  <c r="F5975" i="11"/>
  <c r="E5975" i="11"/>
  <c r="D5975" i="11"/>
  <c r="G5974" i="11"/>
  <c r="F5974" i="11"/>
  <c r="E5974" i="11"/>
  <c r="D5974" i="11"/>
  <c r="G5973" i="11"/>
  <c r="F5973" i="11"/>
  <c r="E5973" i="11"/>
  <c r="D5973" i="11"/>
  <c r="G5972" i="11"/>
  <c r="F5972" i="11"/>
  <c r="E5972" i="11"/>
  <c r="D5972" i="11"/>
  <c r="G5971" i="11"/>
  <c r="F5971" i="11"/>
  <c r="E5971" i="11"/>
  <c r="D5971" i="11"/>
  <c r="G5970" i="11"/>
  <c r="F5970" i="11"/>
  <c r="E5970" i="11"/>
  <c r="D5970" i="11"/>
  <c r="G5969" i="11"/>
  <c r="F5969" i="11"/>
  <c r="E5969" i="11"/>
  <c r="D5969" i="11"/>
  <c r="G5968" i="11"/>
  <c r="F5968" i="11"/>
  <c r="E5968" i="11"/>
  <c r="D5968" i="11"/>
  <c r="G5967" i="11"/>
  <c r="F5967" i="11"/>
  <c r="E5967" i="11"/>
  <c r="D5967" i="11"/>
  <c r="G5966" i="11"/>
  <c r="F5966" i="11"/>
  <c r="E5966" i="11"/>
  <c r="D5966" i="11"/>
  <c r="G5965" i="11"/>
  <c r="F5965" i="11"/>
  <c r="E5965" i="11"/>
  <c r="D5965" i="11"/>
  <c r="G5964" i="11"/>
  <c r="F5964" i="11"/>
  <c r="E5964" i="11"/>
  <c r="D5964" i="11"/>
  <c r="G5963" i="11"/>
  <c r="F5963" i="11"/>
  <c r="E5963" i="11"/>
  <c r="D5963" i="11"/>
  <c r="G5962" i="11"/>
  <c r="F5962" i="11"/>
  <c r="E5962" i="11"/>
  <c r="D5962" i="11"/>
  <c r="G5961" i="11"/>
  <c r="F5961" i="11"/>
  <c r="E5961" i="11"/>
  <c r="D5961" i="11"/>
  <c r="G5960" i="11"/>
  <c r="F5960" i="11"/>
  <c r="E5960" i="11"/>
  <c r="D5960" i="11"/>
  <c r="G5959" i="11"/>
  <c r="F5959" i="11"/>
  <c r="E5959" i="11"/>
  <c r="D5959" i="11"/>
  <c r="G5958" i="11"/>
  <c r="F5958" i="11"/>
  <c r="E5958" i="11"/>
  <c r="D5958" i="11"/>
  <c r="G5957" i="11"/>
  <c r="F5957" i="11"/>
  <c r="E5957" i="11"/>
  <c r="D5957" i="11"/>
  <c r="G5956" i="11"/>
  <c r="F5956" i="11"/>
  <c r="E5956" i="11"/>
  <c r="D5956" i="11"/>
  <c r="G5955" i="11"/>
  <c r="F5955" i="11"/>
  <c r="E5955" i="11"/>
  <c r="D5955" i="11"/>
  <c r="G5954" i="11"/>
  <c r="F5954" i="11"/>
  <c r="E5954" i="11"/>
  <c r="D5954" i="11"/>
  <c r="G5953" i="11"/>
  <c r="F5953" i="11"/>
  <c r="E5953" i="11"/>
  <c r="D5953" i="11"/>
  <c r="G5952" i="11"/>
  <c r="F5952" i="11"/>
  <c r="E5952" i="11"/>
  <c r="D5952" i="11"/>
  <c r="G5951" i="11"/>
  <c r="F5951" i="11"/>
  <c r="E5951" i="11"/>
  <c r="D5951" i="11"/>
  <c r="G5950" i="11"/>
  <c r="F5950" i="11"/>
  <c r="E5950" i="11"/>
  <c r="D5950" i="11"/>
  <c r="G5949" i="11"/>
  <c r="F5949" i="11"/>
  <c r="E5949" i="11"/>
  <c r="D5949" i="11"/>
  <c r="G5948" i="11"/>
  <c r="F5948" i="11"/>
  <c r="E5948" i="11"/>
  <c r="D5948" i="11"/>
  <c r="G5947" i="11"/>
  <c r="F5947" i="11"/>
  <c r="E5947" i="11"/>
  <c r="D5947" i="11"/>
  <c r="G5946" i="11"/>
  <c r="F5946" i="11"/>
  <c r="E5946" i="11"/>
  <c r="D5946" i="11"/>
  <c r="G5945" i="11"/>
  <c r="F5945" i="11"/>
  <c r="E5945" i="11"/>
  <c r="D5945" i="11"/>
  <c r="G5944" i="11"/>
  <c r="F5944" i="11"/>
  <c r="E5944" i="11"/>
  <c r="D5944" i="11"/>
  <c r="G5943" i="11"/>
  <c r="F5943" i="11"/>
  <c r="E5943" i="11"/>
  <c r="D5943" i="11"/>
  <c r="G5942" i="11"/>
  <c r="F5942" i="11"/>
  <c r="E5942" i="11"/>
  <c r="D5942" i="11"/>
  <c r="G5941" i="11"/>
  <c r="F5941" i="11"/>
  <c r="E5941" i="11"/>
  <c r="D5941" i="11"/>
  <c r="G5940" i="11"/>
  <c r="F5940" i="11"/>
  <c r="E5940" i="11"/>
  <c r="D5940" i="11"/>
  <c r="G5939" i="11"/>
  <c r="F5939" i="11"/>
  <c r="E5939" i="11"/>
  <c r="D5939" i="11"/>
  <c r="G5938" i="11"/>
  <c r="F5938" i="11"/>
  <c r="E5938" i="11"/>
  <c r="D5938" i="11"/>
  <c r="G5937" i="11"/>
  <c r="F5937" i="11"/>
  <c r="E5937" i="11"/>
  <c r="D5937" i="11"/>
  <c r="G5936" i="11"/>
  <c r="F5936" i="11"/>
  <c r="E5936" i="11"/>
  <c r="D5936" i="11"/>
  <c r="G5935" i="11"/>
  <c r="F5935" i="11"/>
  <c r="E5935" i="11"/>
  <c r="D5935" i="11"/>
  <c r="G5934" i="11"/>
  <c r="F5934" i="11"/>
  <c r="E5934" i="11"/>
  <c r="D5934" i="11"/>
  <c r="G5933" i="11"/>
  <c r="F5933" i="11"/>
  <c r="E5933" i="11"/>
  <c r="D5933" i="11"/>
  <c r="G5932" i="11"/>
  <c r="F5932" i="11"/>
  <c r="E5932" i="11"/>
  <c r="D5932" i="11"/>
  <c r="G5931" i="11"/>
  <c r="F5931" i="11"/>
  <c r="E5931" i="11"/>
  <c r="D5931" i="11"/>
  <c r="G5930" i="11"/>
  <c r="F5930" i="11"/>
  <c r="E5930" i="11"/>
  <c r="D5930" i="11"/>
  <c r="G5929" i="11"/>
  <c r="F5929" i="11"/>
  <c r="E5929" i="11"/>
  <c r="D5929" i="11"/>
  <c r="G5928" i="11"/>
  <c r="F5928" i="11"/>
  <c r="E5928" i="11"/>
  <c r="D5928" i="11"/>
  <c r="G5927" i="11"/>
  <c r="F5927" i="11"/>
  <c r="E5927" i="11"/>
  <c r="D5927" i="11"/>
  <c r="G5926" i="11"/>
  <c r="F5926" i="11"/>
  <c r="E5926" i="11"/>
  <c r="D5926" i="11"/>
  <c r="G5925" i="11"/>
  <c r="F5925" i="11"/>
  <c r="E5925" i="11"/>
  <c r="D5925" i="11"/>
  <c r="G5924" i="11"/>
  <c r="F5924" i="11"/>
  <c r="E5924" i="11"/>
  <c r="D5924" i="11"/>
  <c r="G5923" i="11"/>
  <c r="F5923" i="11"/>
  <c r="E5923" i="11"/>
  <c r="D5923" i="11"/>
  <c r="G5922" i="11"/>
  <c r="F5922" i="11"/>
  <c r="E5922" i="11"/>
  <c r="D5922" i="11"/>
  <c r="G5921" i="11"/>
  <c r="F5921" i="11"/>
  <c r="E5921" i="11"/>
  <c r="D5921" i="11"/>
  <c r="G5920" i="11"/>
  <c r="F5920" i="11"/>
  <c r="E5920" i="11"/>
  <c r="D5920" i="11"/>
  <c r="G5919" i="11"/>
  <c r="F5919" i="11"/>
  <c r="E5919" i="11"/>
  <c r="D5919" i="11"/>
  <c r="G5918" i="11"/>
  <c r="F5918" i="11"/>
  <c r="E5918" i="11"/>
  <c r="D5918" i="11"/>
  <c r="G5917" i="11"/>
  <c r="F5917" i="11"/>
  <c r="E5917" i="11"/>
  <c r="D5917" i="11"/>
  <c r="G5916" i="11"/>
  <c r="F5916" i="11"/>
  <c r="E5916" i="11"/>
  <c r="D5916" i="11"/>
  <c r="G5915" i="11"/>
  <c r="F5915" i="11"/>
  <c r="E5915" i="11"/>
  <c r="D5915" i="11"/>
  <c r="G5914" i="11"/>
  <c r="F5914" i="11"/>
  <c r="E5914" i="11"/>
  <c r="D5914" i="11"/>
  <c r="G5913" i="11"/>
  <c r="F5913" i="11"/>
  <c r="E5913" i="11"/>
  <c r="D5913" i="11"/>
  <c r="G5912" i="11"/>
  <c r="F5912" i="11"/>
  <c r="E5912" i="11"/>
  <c r="D5912" i="11"/>
  <c r="G5911" i="11"/>
  <c r="F5911" i="11"/>
  <c r="E5911" i="11"/>
  <c r="D5911" i="11"/>
  <c r="G5910" i="11"/>
  <c r="F5910" i="11"/>
  <c r="E5910" i="11"/>
  <c r="D5910" i="11"/>
  <c r="G5909" i="11"/>
  <c r="F5909" i="11"/>
  <c r="E5909" i="11"/>
  <c r="D5909" i="11"/>
  <c r="G5908" i="11"/>
  <c r="F5908" i="11"/>
  <c r="E5908" i="11"/>
  <c r="D5908" i="11"/>
  <c r="G5907" i="11"/>
  <c r="F5907" i="11"/>
  <c r="E5907" i="11"/>
  <c r="D5907" i="11"/>
  <c r="G5906" i="11"/>
  <c r="F5906" i="11"/>
  <c r="E5906" i="11"/>
  <c r="D5906" i="11"/>
  <c r="G5905" i="11"/>
  <c r="F5905" i="11"/>
  <c r="E5905" i="11"/>
  <c r="D5905" i="11"/>
  <c r="G5904" i="11"/>
  <c r="F5904" i="11"/>
  <c r="E5904" i="11"/>
  <c r="D5904" i="11"/>
  <c r="G5903" i="11"/>
  <c r="F5903" i="11"/>
  <c r="E5903" i="11"/>
  <c r="D5903" i="11"/>
  <c r="G5902" i="11"/>
  <c r="F5902" i="11"/>
  <c r="E5902" i="11"/>
  <c r="D5902" i="11"/>
  <c r="G5901" i="11"/>
  <c r="F5901" i="11"/>
  <c r="E5901" i="11"/>
  <c r="D5901" i="11"/>
  <c r="G5900" i="11"/>
  <c r="F5900" i="11"/>
  <c r="E5900" i="11"/>
  <c r="D5900" i="11"/>
  <c r="G5899" i="11"/>
  <c r="F5899" i="11"/>
  <c r="E5899" i="11"/>
  <c r="D5899" i="11"/>
  <c r="G5898" i="11"/>
  <c r="F5898" i="11"/>
  <c r="E5898" i="11"/>
  <c r="D5898" i="11"/>
  <c r="G5897" i="11"/>
  <c r="F5897" i="11"/>
  <c r="E5897" i="11"/>
  <c r="D5897" i="11"/>
  <c r="G5896" i="11"/>
  <c r="F5896" i="11"/>
  <c r="E5896" i="11"/>
  <c r="D5896" i="11"/>
  <c r="G5895" i="11"/>
  <c r="F5895" i="11"/>
  <c r="E5895" i="11"/>
  <c r="D5895" i="11"/>
  <c r="G5894" i="11"/>
  <c r="F5894" i="11"/>
  <c r="E5894" i="11"/>
  <c r="D5894" i="11"/>
  <c r="G5893" i="11"/>
  <c r="F5893" i="11"/>
  <c r="E5893" i="11"/>
  <c r="D5893" i="11"/>
  <c r="G5892" i="11"/>
  <c r="F5892" i="11"/>
  <c r="E5892" i="11"/>
  <c r="D5892" i="11"/>
  <c r="G5891" i="11"/>
  <c r="F5891" i="11"/>
  <c r="E5891" i="11"/>
  <c r="D5891" i="11"/>
  <c r="G5890" i="11"/>
  <c r="F5890" i="11"/>
  <c r="E5890" i="11"/>
  <c r="D5890" i="11"/>
  <c r="G5889" i="11"/>
  <c r="F5889" i="11"/>
  <c r="E5889" i="11"/>
  <c r="D5889" i="11"/>
  <c r="G5888" i="11"/>
  <c r="F5888" i="11"/>
  <c r="E5888" i="11"/>
  <c r="D5888" i="11"/>
  <c r="G5887" i="11"/>
  <c r="F5887" i="11"/>
  <c r="E5887" i="11"/>
  <c r="D5887" i="11"/>
  <c r="G5886" i="11"/>
  <c r="F5886" i="11"/>
  <c r="E5886" i="11"/>
  <c r="D5886" i="11"/>
  <c r="G5885" i="11"/>
  <c r="F5885" i="11"/>
  <c r="E5885" i="11"/>
  <c r="D5885" i="11"/>
  <c r="G5884" i="11"/>
  <c r="F5884" i="11"/>
  <c r="E5884" i="11"/>
  <c r="D5884" i="11"/>
  <c r="G5883" i="11"/>
  <c r="F5883" i="11"/>
  <c r="E5883" i="11"/>
  <c r="D5883" i="11"/>
  <c r="G5882" i="11"/>
  <c r="F5882" i="11"/>
  <c r="E5882" i="11"/>
  <c r="D5882" i="11"/>
  <c r="G5881" i="11"/>
  <c r="F5881" i="11"/>
  <c r="E5881" i="11"/>
  <c r="D5881" i="11"/>
  <c r="G5880" i="11"/>
  <c r="F5880" i="11"/>
  <c r="E5880" i="11"/>
  <c r="D5880" i="11"/>
  <c r="G5879" i="11"/>
  <c r="F5879" i="11"/>
  <c r="E5879" i="11"/>
  <c r="D5879" i="11"/>
  <c r="G5878" i="11"/>
  <c r="F5878" i="11"/>
  <c r="E5878" i="11"/>
  <c r="D5878" i="11"/>
  <c r="G5877" i="11"/>
  <c r="F5877" i="11"/>
  <c r="E5877" i="11"/>
  <c r="D5877" i="11"/>
  <c r="G5876" i="11"/>
  <c r="F5876" i="11"/>
  <c r="E5876" i="11"/>
  <c r="D5876" i="11"/>
  <c r="G5875" i="11"/>
  <c r="F5875" i="11"/>
  <c r="E5875" i="11"/>
  <c r="D5875" i="11"/>
  <c r="G5874" i="11"/>
  <c r="F5874" i="11"/>
  <c r="E5874" i="11"/>
  <c r="D5874" i="11"/>
  <c r="G5873" i="11"/>
  <c r="F5873" i="11"/>
  <c r="E5873" i="11"/>
  <c r="D5873" i="11"/>
  <c r="G5872" i="11"/>
  <c r="F5872" i="11"/>
  <c r="E5872" i="11"/>
  <c r="D5872" i="11"/>
  <c r="G5871" i="11"/>
  <c r="F5871" i="11"/>
  <c r="E5871" i="11"/>
  <c r="D5871" i="11"/>
  <c r="G5870" i="11"/>
  <c r="F5870" i="11"/>
  <c r="E5870" i="11"/>
  <c r="D5870" i="11"/>
  <c r="G5869" i="11"/>
  <c r="F5869" i="11"/>
  <c r="E5869" i="11"/>
  <c r="D5869" i="11"/>
  <c r="G5868" i="11"/>
  <c r="F5868" i="11"/>
  <c r="E5868" i="11"/>
  <c r="D5868" i="11"/>
  <c r="G5867" i="11"/>
  <c r="F5867" i="11"/>
  <c r="E5867" i="11"/>
  <c r="D5867" i="11"/>
  <c r="G5866" i="11"/>
  <c r="F5866" i="11"/>
  <c r="E5866" i="11"/>
  <c r="D5866" i="11"/>
  <c r="G5865" i="11"/>
  <c r="F5865" i="11"/>
  <c r="E5865" i="11"/>
  <c r="D5865" i="11"/>
  <c r="G5864" i="11"/>
  <c r="F5864" i="11"/>
  <c r="E5864" i="11"/>
  <c r="D5864" i="11"/>
  <c r="G5863" i="11"/>
  <c r="F5863" i="11"/>
  <c r="E5863" i="11"/>
  <c r="D5863" i="11"/>
  <c r="G5862" i="11"/>
  <c r="F5862" i="11"/>
  <c r="E5862" i="11"/>
  <c r="D5862" i="11"/>
  <c r="G5861" i="11"/>
  <c r="F5861" i="11"/>
  <c r="E5861" i="11"/>
  <c r="D5861" i="11"/>
  <c r="G5860" i="11"/>
  <c r="F5860" i="11"/>
  <c r="E5860" i="11"/>
  <c r="D5860" i="11"/>
  <c r="G5859" i="11"/>
  <c r="F5859" i="11"/>
  <c r="E5859" i="11"/>
  <c r="D5859" i="11"/>
  <c r="G5858" i="11"/>
  <c r="F5858" i="11"/>
  <c r="E5858" i="11"/>
  <c r="D5858" i="11"/>
  <c r="G5857" i="11"/>
  <c r="F5857" i="11"/>
  <c r="E5857" i="11"/>
  <c r="D5857" i="11"/>
  <c r="G5856" i="11"/>
  <c r="F5856" i="11"/>
  <c r="E5856" i="11"/>
  <c r="D5856" i="11"/>
  <c r="G5855" i="11"/>
  <c r="F5855" i="11"/>
  <c r="E5855" i="11"/>
  <c r="D5855" i="11"/>
  <c r="G5854" i="11"/>
  <c r="F5854" i="11"/>
  <c r="E5854" i="11"/>
  <c r="D5854" i="11"/>
  <c r="G5853" i="11"/>
  <c r="F5853" i="11"/>
  <c r="E5853" i="11"/>
  <c r="D5853" i="11"/>
  <c r="G5852" i="11"/>
  <c r="F5852" i="11"/>
  <c r="E5852" i="11"/>
  <c r="D5852" i="11"/>
  <c r="G5851" i="11"/>
  <c r="F5851" i="11"/>
  <c r="E5851" i="11"/>
  <c r="D5851" i="11"/>
  <c r="G5850" i="11"/>
  <c r="F5850" i="11"/>
  <c r="E5850" i="11"/>
  <c r="D5850" i="11"/>
  <c r="G5849" i="11"/>
  <c r="F5849" i="11"/>
  <c r="E5849" i="11"/>
  <c r="D5849" i="11"/>
  <c r="G5848" i="11"/>
  <c r="F5848" i="11"/>
  <c r="E5848" i="11"/>
  <c r="D5848" i="11"/>
  <c r="G5847" i="11"/>
  <c r="F5847" i="11"/>
  <c r="E5847" i="11"/>
  <c r="D5847" i="11"/>
  <c r="G5846" i="11"/>
  <c r="F5846" i="11"/>
  <c r="E5846" i="11"/>
  <c r="D5846" i="11"/>
  <c r="G5845" i="11"/>
  <c r="F5845" i="11"/>
  <c r="E5845" i="11"/>
  <c r="D5845" i="11"/>
  <c r="G5844" i="11"/>
  <c r="F5844" i="11"/>
  <c r="E5844" i="11"/>
  <c r="D5844" i="11"/>
  <c r="G5843" i="11"/>
  <c r="F5843" i="11"/>
  <c r="E5843" i="11"/>
  <c r="D5843" i="11"/>
  <c r="G5842" i="11"/>
  <c r="F5842" i="11"/>
  <c r="E5842" i="11"/>
  <c r="D5842" i="11"/>
  <c r="G5841" i="11"/>
  <c r="F5841" i="11"/>
  <c r="E5841" i="11"/>
  <c r="D5841" i="11"/>
  <c r="G5840" i="11"/>
  <c r="F5840" i="11"/>
  <c r="E5840" i="11"/>
  <c r="D5840" i="11"/>
  <c r="G5839" i="11"/>
  <c r="F5839" i="11"/>
  <c r="E5839" i="11"/>
  <c r="D5839" i="11"/>
  <c r="G5838" i="11"/>
  <c r="F5838" i="11"/>
  <c r="E5838" i="11"/>
  <c r="D5838" i="11"/>
  <c r="G5837" i="11"/>
  <c r="F5837" i="11"/>
  <c r="E5837" i="11"/>
  <c r="D5837" i="11"/>
  <c r="G5836" i="11"/>
  <c r="F5836" i="11"/>
  <c r="E5836" i="11"/>
  <c r="D5836" i="11"/>
  <c r="G5835" i="11"/>
  <c r="F5835" i="11"/>
  <c r="E5835" i="11"/>
  <c r="D5835" i="11"/>
  <c r="G5834" i="11"/>
  <c r="F5834" i="11"/>
  <c r="E5834" i="11"/>
  <c r="D5834" i="11"/>
  <c r="G5833" i="11"/>
  <c r="F5833" i="11"/>
  <c r="E5833" i="11"/>
  <c r="D5833" i="11"/>
  <c r="G5832" i="11"/>
  <c r="F5832" i="11"/>
  <c r="E5832" i="11"/>
  <c r="D5832" i="11"/>
  <c r="G5831" i="11"/>
  <c r="F5831" i="11"/>
  <c r="E5831" i="11"/>
  <c r="D5831" i="11"/>
  <c r="G5830" i="11"/>
  <c r="F5830" i="11"/>
  <c r="E5830" i="11"/>
  <c r="D5830" i="11"/>
  <c r="G5829" i="11"/>
  <c r="F5829" i="11"/>
  <c r="E5829" i="11"/>
  <c r="D5829" i="11"/>
  <c r="G5828" i="11"/>
  <c r="F5828" i="11"/>
  <c r="E5828" i="11"/>
  <c r="D5828" i="11"/>
  <c r="G5827" i="11"/>
  <c r="F5827" i="11"/>
  <c r="E5827" i="11"/>
  <c r="D5827" i="11"/>
  <c r="G5826" i="11"/>
  <c r="F5826" i="11"/>
  <c r="E5826" i="11"/>
  <c r="D5826" i="11"/>
  <c r="G5825" i="11"/>
  <c r="F5825" i="11"/>
  <c r="E5825" i="11"/>
  <c r="D5825" i="11"/>
  <c r="G5824" i="11"/>
  <c r="F5824" i="11"/>
  <c r="E5824" i="11"/>
  <c r="D5824" i="11"/>
  <c r="G5823" i="11"/>
  <c r="F5823" i="11"/>
  <c r="E5823" i="11"/>
  <c r="D5823" i="11"/>
  <c r="G5822" i="11"/>
  <c r="F5822" i="11"/>
  <c r="E5822" i="11"/>
  <c r="D5822" i="11"/>
  <c r="G5821" i="11"/>
  <c r="F5821" i="11"/>
  <c r="E5821" i="11"/>
  <c r="D5821" i="11"/>
  <c r="G5820" i="11"/>
  <c r="F5820" i="11"/>
  <c r="E5820" i="11"/>
  <c r="D5820" i="11"/>
  <c r="G5819" i="11"/>
  <c r="F5819" i="11"/>
  <c r="E5819" i="11"/>
  <c r="D5819" i="11"/>
  <c r="G5818" i="11"/>
  <c r="F5818" i="11"/>
  <c r="E5818" i="11"/>
  <c r="D5818" i="11"/>
  <c r="G5817" i="11"/>
  <c r="F5817" i="11"/>
  <c r="E5817" i="11"/>
  <c r="D5817" i="11"/>
  <c r="G5816" i="11"/>
  <c r="F5816" i="11"/>
  <c r="E5816" i="11"/>
  <c r="D5816" i="11"/>
  <c r="G5815" i="11"/>
  <c r="F5815" i="11"/>
  <c r="E5815" i="11"/>
  <c r="D5815" i="11"/>
  <c r="G5814" i="11"/>
  <c r="F5814" i="11"/>
  <c r="E5814" i="11"/>
  <c r="D5814" i="11"/>
  <c r="G5813" i="11"/>
  <c r="F5813" i="11"/>
  <c r="E5813" i="11"/>
  <c r="D5813" i="11"/>
  <c r="G5812" i="11"/>
  <c r="F5812" i="11"/>
  <c r="E5812" i="11"/>
  <c r="D5812" i="11"/>
  <c r="G5811" i="11"/>
  <c r="F5811" i="11"/>
  <c r="E5811" i="11"/>
  <c r="D5811" i="11"/>
  <c r="G5810" i="11"/>
  <c r="F5810" i="11"/>
  <c r="E5810" i="11"/>
  <c r="D5810" i="11"/>
  <c r="G5809" i="11"/>
  <c r="F5809" i="11"/>
  <c r="E5809" i="11"/>
  <c r="D5809" i="11"/>
  <c r="G5808" i="11"/>
  <c r="F5808" i="11"/>
  <c r="E5808" i="11"/>
  <c r="D5808" i="11"/>
  <c r="G5807" i="11"/>
  <c r="F5807" i="11"/>
  <c r="E5807" i="11"/>
  <c r="D5807" i="11"/>
  <c r="G5806" i="11"/>
  <c r="F5806" i="11"/>
  <c r="E5806" i="11"/>
  <c r="D5806" i="11"/>
  <c r="G5805" i="11"/>
  <c r="F5805" i="11"/>
  <c r="E5805" i="11"/>
  <c r="D5805" i="11"/>
  <c r="G5804" i="11"/>
  <c r="F5804" i="11"/>
  <c r="E5804" i="11"/>
  <c r="D5804" i="11"/>
  <c r="G5803" i="11"/>
  <c r="F5803" i="11"/>
  <c r="E5803" i="11"/>
  <c r="D5803" i="11"/>
  <c r="G5802" i="11"/>
  <c r="F5802" i="11"/>
  <c r="E5802" i="11"/>
  <c r="D5802" i="11"/>
  <c r="G5801" i="11"/>
  <c r="F5801" i="11"/>
  <c r="E5801" i="11"/>
  <c r="D5801" i="11"/>
  <c r="G5800" i="11"/>
  <c r="F5800" i="11"/>
  <c r="E5800" i="11"/>
  <c r="D5800" i="11"/>
  <c r="G5799" i="11"/>
  <c r="F5799" i="11"/>
  <c r="E5799" i="11"/>
  <c r="D5799" i="11"/>
  <c r="G5798" i="11"/>
  <c r="F5798" i="11"/>
  <c r="E5798" i="11"/>
  <c r="D5798" i="11"/>
  <c r="G5797" i="11"/>
  <c r="F5797" i="11"/>
  <c r="E5797" i="11"/>
  <c r="D5797" i="11"/>
  <c r="G5796" i="11"/>
  <c r="F5796" i="11"/>
  <c r="E5796" i="11"/>
  <c r="D5796" i="11"/>
  <c r="G5795" i="11"/>
  <c r="F5795" i="11"/>
  <c r="E5795" i="11"/>
  <c r="D5795" i="11"/>
  <c r="G5794" i="11"/>
  <c r="F5794" i="11"/>
  <c r="E5794" i="11"/>
  <c r="D5794" i="11"/>
  <c r="G5793" i="11"/>
  <c r="F5793" i="11"/>
  <c r="E5793" i="11"/>
  <c r="D5793" i="11"/>
  <c r="G5792" i="11"/>
  <c r="F5792" i="11"/>
  <c r="E5792" i="11"/>
  <c r="D5792" i="11"/>
  <c r="G5791" i="11"/>
  <c r="F5791" i="11"/>
  <c r="E5791" i="11"/>
  <c r="D5791" i="11"/>
  <c r="G5790" i="11"/>
  <c r="F5790" i="11"/>
  <c r="E5790" i="11"/>
  <c r="D5790" i="11"/>
  <c r="G5789" i="11"/>
  <c r="F5789" i="11"/>
  <c r="E5789" i="11"/>
  <c r="D5789" i="11"/>
  <c r="G5788" i="11"/>
  <c r="F5788" i="11"/>
  <c r="E5788" i="11"/>
  <c r="D5788" i="11"/>
  <c r="G5787" i="11"/>
  <c r="F5787" i="11"/>
  <c r="E5787" i="11"/>
  <c r="D5787" i="11"/>
  <c r="G5786" i="11"/>
  <c r="F5786" i="11"/>
  <c r="E5786" i="11"/>
  <c r="D5786" i="11"/>
  <c r="G5785" i="11"/>
  <c r="F5785" i="11"/>
  <c r="E5785" i="11"/>
  <c r="D5785" i="11"/>
  <c r="G5784" i="11"/>
  <c r="F5784" i="11"/>
  <c r="E5784" i="11"/>
  <c r="D5784" i="11"/>
  <c r="G5783" i="11"/>
  <c r="F5783" i="11"/>
  <c r="E5783" i="11"/>
  <c r="D5783" i="11"/>
  <c r="G5782" i="11"/>
  <c r="F5782" i="11"/>
  <c r="E5782" i="11"/>
  <c r="D5782" i="11"/>
  <c r="G5781" i="11"/>
  <c r="F5781" i="11"/>
  <c r="E5781" i="11"/>
  <c r="D5781" i="11"/>
  <c r="G5780" i="11"/>
  <c r="F5780" i="11"/>
  <c r="E5780" i="11"/>
  <c r="D5780" i="11"/>
  <c r="G5779" i="11"/>
  <c r="F5779" i="11"/>
  <c r="E5779" i="11"/>
  <c r="D5779" i="11"/>
  <c r="G5778" i="11"/>
  <c r="F5778" i="11"/>
  <c r="E5778" i="11"/>
  <c r="D5778" i="11"/>
  <c r="G5777" i="11"/>
  <c r="F5777" i="11"/>
  <c r="E5777" i="11"/>
  <c r="D5777" i="11"/>
  <c r="G5776" i="11"/>
  <c r="F5776" i="11"/>
  <c r="E5776" i="11"/>
  <c r="D5776" i="11"/>
  <c r="G5775" i="11"/>
  <c r="F5775" i="11"/>
  <c r="E5775" i="11"/>
  <c r="D5775" i="11"/>
  <c r="G5774" i="11"/>
  <c r="F5774" i="11"/>
  <c r="E5774" i="11"/>
  <c r="D5774" i="11"/>
  <c r="G5773" i="11"/>
  <c r="F5773" i="11"/>
  <c r="E5773" i="11"/>
  <c r="D5773" i="11"/>
  <c r="G5772" i="11"/>
  <c r="F5772" i="11"/>
  <c r="E5772" i="11"/>
  <c r="D5772" i="11"/>
  <c r="G5771" i="11"/>
  <c r="F5771" i="11"/>
  <c r="E5771" i="11"/>
  <c r="D5771" i="11"/>
  <c r="G5770" i="11"/>
  <c r="F5770" i="11"/>
  <c r="E5770" i="11"/>
  <c r="D5770" i="11"/>
  <c r="G5769" i="11"/>
  <c r="F5769" i="11"/>
  <c r="E5769" i="11"/>
  <c r="D5769" i="11"/>
  <c r="G5768" i="11"/>
  <c r="F5768" i="11"/>
  <c r="E5768" i="11"/>
  <c r="D5768" i="11"/>
  <c r="G5767" i="11"/>
  <c r="F5767" i="11"/>
  <c r="E5767" i="11"/>
  <c r="D5767" i="11"/>
  <c r="G5766" i="11"/>
  <c r="F5766" i="11"/>
  <c r="E5766" i="11"/>
  <c r="D5766" i="11"/>
  <c r="G5765" i="11"/>
  <c r="F5765" i="11"/>
  <c r="E5765" i="11"/>
  <c r="D5765" i="11"/>
  <c r="G5764" i="11"/>
  <c r="F5764" i="11"/>
  <c r="E5764" i="11"/>
  <c r="D5764" i="11"/>
  <c r="G5763" i="11"/>
  <c r="F5763" i="11"/>
  <c r="E5763" i="11"/>
  <c r="D5763" i="11"/>
  <c r="G5762" i="11"/>
  <c r="F5762" i="11"/>
  <c r="E5762" i="11"/>
  <c r="D5762" i="11"/>
  <c r="G5761" i="11"/>
  <c r="F5761" i="11"/>
  <c r="E5761" i="11"/>
  <c r="D5761" i="11"/>
  <c r="G5760" i="11"/>
  <c r="F5760" i="11"/>
  <c r="E5760" i="11"/>
  <c r="D5760" i="11"/>
  <c r="G5759" i="11"/>
  <c r="F5759" i="11"/>
  <c r="E5759" i="11"/>
  <c r="D5759" i="11"/>
  <c r="G5758" i="11"/>
  <c r="F5758" i="11"/>
  <c r="E5758" i="11"/>
  <c r="D5758" i="11"/>
  <c r="G5757" i="11"/>
  <c r="F5757" i="11"/>
  <c r="E5757" i="11"/>
  <c r="D5757" i="11"/>
  <c r="G5756" i="11"/>
  <c r="F5756" i="11"/>
  <c r="E5756" i="11"/>
  <c r="D5756" i="11"/>
  <c r="G5755" i="11"/>
  <c r="F5755" i="11"/>
  <c r="E5755" i="11"/>
  <c r="D5755" i="11"/>
  <c r="G5754" i="11"/>
  <c r="F5754" i="11"/>
  <c r="E5754" i="11"/>
  <c r="D5754" i="11"/>
  <c r="G5753" i="11"/>
  <c r="F5753" i="11"/>
  <c r="E5753" i="11"/>
  <c r="D5753" i="11"/>
  <c r="G5752" i="11"/>
  <c r="F5752" i="11"/>
  <c r="E5752" i="11"/>
  <c r="D5752" i="11"/>
  <c r="G5751" i="11"/>
  <c r="F5751" i="11"/>
  <c r="E5751" i="11"/>
  <c r="D5751" i="11"/>
  <c r="G5750" i="11"/>
  <c r="F5750" i="11"/>
  <c r="E5750" i="11"/>
  <c r="D5750" i="11"/>
  <c r="G5749" i="11"/>
  <c r="F5749" i="11"/>
  <c r="E5749" i="11"/>
  <c r="D5749" i="11"/>
  <c r="G5748" i="11"/>
  <c r="F5748" i="11"/>
  <c r="E5748" i="11"/>
  <c r="D5748" i="11"/>
  <c r="G5747" i="11"/>
  <c r="F5747" i="11"/>
  <c r="E5747" i="11"/>
  <c r="D5747" i="11"/>
  <c r="G5746" i="11"/>
  <c r="F5746" i="11"/>
  <c r="E5746" i="11"/>
  <c r="D5746" i="11"/>
  <c r="G5745" i="11"/>
  <c r="F5745" i="11"/>
  <c r="E5745" i="11"/>
  <c r="D5745" i="11"/>
  <c r="G5744" i="11"/>
  <c r="F5744" i="11"/>
  <c r="E5744" i="11"/>
  <c r="D5744" i="11"/>
  <c r="G5743" i="11"/>
  <c r="F5743" i="11"/>
  <c r="E5743" i="11"/>
  <c r="D5743" i="11"/>
  <c r="G5742" i="11"/>
  <c r="F5742" i="11"/>
  <c r="E5742" i="11"/>
  <c r="D5742" i="11"/>
  <c r="G5741" i="11"/>
  <c r="F5741" i="11"/>
  <c r="E5741" i="11"/>
  <c r="D5741" i="11"/>
  <c r="G5740" i="11"/>
  <c r="F5740" i="11"/>
  <c r="E5740" i="11"/>
  <c r="D5740" i="11"/>
  <c r="G5739" i="11"/>
  <c r="F5739" i="11"/>
  <c r="E5739" i="11"/>
  <c r="D5739" i="11"/>
  <c r="G5738" i="11"/>
  <c r="F5738" i="11"/>
  <c r="E5738" i="11"/>
  <c r="D5738" i="11"/>
  <c r="G5737" i="11"/>
  <c r="F5737" i="11"/>
  <c r="E5737" i="11"/>
  <c r="D5737" i="11"/>
  <c r="G5736" i="11"/>
  <c r="F5736" i="11"/>
  <c r="E5736" i="11"/>
  <c r="D5736" i="11"/>
  <c r="G5735" i="11"/>
  <c r="F5735" i="11"/>
  <c r="E5735" i="11"/>
  <c r="D5735" i="11"/>
  <c r="G5734" i="11"/>
  <c r="F5734" i="11"/>
  <c r="E5734" i="11"/>
  <c r="D5734" i="11"/>
  <c r="G5733" i="11"/>
  <c r="F5733" i="11"/>
  <c r="E5733" i="11"/>
  <c r="D5733" i="11"/>
  <c r="G5732" i="11"/>
  <c r="F5732" i="11"/>
  <c r="E5732" i="11"/>
  <c r="D5732" i="11"/>
  <c r="G5731" i="11"/>
  <c r="F5731" i="11"/>
  <c r="E5731" i="11"/>
  <c r="D5731" i="11"/>
  <c r="G5730" i="11"/>
  <c r="F5730" i="11"/>
  <c r="E5730" i="11"/>
  <c r="D5730" i="11"/>
  <c r="G5729" i="11"/>
  <c r="F5729" i="11"/>
  <c r="E5729" i="11"/>
  <c r="D5729" i="11"/>
  <c r="G5728" i="11"/>
  <c r="F5728" i="11"/>
  <c r="E5728" i="11"/>
  <c r="D5728" i="11"/>
  <c r="G5727" i="11"/>
  <c r="F5727" i="11"/>
  <c r="E5727" i="11"/>
  <c r="D5727" i="11"/>
  <c r="G5726" i="11"/>
  <c r="F5726" i="11"/>
  <c r="E5726" i="11"/>
  <c r="D5726" i="11"/>
  <c r="G5725" i="11"/>
  <c r="F5725" i="11"/>
  <c r="E5725" i="11"/>
  <c r="D5725" i="11"/>
  <c r="G5724" i="11"/>
  <c r="F5724" i="11"/>
  <c r="E5724" i="11"/>
  <c r="D5724" i="11"/>
  <c r="G5723" i="11"/>
  <c r="F5723" i="11"/>
  <c r="E5723" i="11"/>
  <c r="D5723" i="11"/>
  <c r="G5722" i="11"/>
  <c r="F5722" i="11"/>
  <c r="E5722" i="11"/>
  <c r="D5722" i="11"/>
  <c r="G5721" i="11"/>
  <c r="F5721" i="11"/>
  <c r="E5721" i="11"/>
  <c r="D5721" i="11"/>
  <c r="G5720" i="11"/>
  <c r="F5720" i="11"/>
  <c r="E5720" i="11"/>
  <c r="D5720" i="11"/>
  <c r="G5719" i="11"/>
  <c r="F5719" i="11"/>
  <c r="E5719" i="11"/>
  <c r="D5719" i="11"/>
  <c r="G5718" i="11"/>
  <c r="F5718" i="11"/>
  <c r="E5718" i="11"/>
  <c r="D5718" i="11"/>
  <c r="G5717" i="11"/>
  <c r="F5717" i="11"/>
  <c r="E5717" i="11"/>
  <c r="D5717" i="11"/>
  <c r="G5716" i="11"/>
  <c r="F5716" i="11"/>
  <c r="E5716" i="11"/>
  <c r="D5716" i="11"/>
  <c r="G5715" i="11"/>
  <c r="F5715" i="11"/>
  <c r="E5715" i="11"/>
  <c r="D5715" i="11"/>
  <c r="G5714" i="11"/>
  <c r="F5714" i="11"/>
  <c r="E5714" i="11"/>
  <c r="D5714" i="11"/>
  <c r="G5713" i="11"/>
  <c r="F5713" i="11"/>
  <c r="E5713" i="11"/>
  <c r="D5713" i="11"/>
  <c r="G5712" i="11"/>
  <c r="F5712" i="11"/>
  <c r="E5712" i="11"/>
  <c r="D5712" i="11"/>
  <c r="G5711" i="11"/>
  <c r="F5711" i="11"/>
  <c r="E5711" i="11"/>
  <c r="D5711" i="11"/>
  <c r="G5710" i="11"/>
  <c r="F5710" i="11"/>
  <c r="E5710" i="11"/>
  <c r="D5710" i="11"/>
  <c r="G5709" i="11"/>
  <c r="F5709" i="11"/>
  <c r="E5709" i="11"/>
  <c r="D5709" i="11"/>
  <c r="G5708" i="11"/>
  <c r="F5708" i="11"/>
  <c r="E5708" i="11"/>
  <c r="D5708" i="11"/>
  <c r="G5707" i="11"/>
  <c r="F5707" i="11"/>
  <c r="E5707" i="11"/>
  <c r="D5707" i="11"/>
  <c r="G5706" i="11"/>
  <c r="F5706" i="11"/>
  <c r="E5706" i="11"/>
  <c r="D5706" i="11"/>
  <c r="G5705" i="11"/>
  <c r="F5705" i="11"/>
  <c r="E5705" i="11"/>
  <c r="D5705" i="11"/>
  <c r="G5704" i="11"/>
  <c r="F5704" i="11"/>
  <c r="E5704" i="11"/>
  <c r="D5704" i="11"/>
  <c r="G5703" i="11"/>
  <c r="F5703" i="11"/>
  <c r="E5703" i="11"/>
  <c r="D5703" i="11"/>
  <c r="G5702" i="11"/>
  <c r="F5702" i="11"/>
  <c r="E5702" i="11"/>
  <c r="D5702" i="11"/>
  <c r="G5701" i="11"/>
  <c r="F5701" i="11"/>
  <c r="E5701" i="11"/>
  <c r="D5701" i="11"/>
  <c r="G5700" i="11"/>
  <c r="F5700" i="11"/>
  <c r="E5700" i="11"/>
  <c r="D5700" i="11"/>
  <c r="G5699" i="11"/>
  <c r="F5699" i="11"/>
  <c r="E5699" i="11"/>
  <c r="D5699" i="11"/>
  <c r="G5698" i="11"/>
  <c r="F5698" i="11"/>
  <c r="E5698" i="11"/>
  <c r="D5698" i="11"/>
  <c r="G5697" i="11"/>
  <c r="F5697" i="11"/>
  <c r="E5697" i="11"/>
  <c r="D5697" i="11"/>
  <c r="G5696" i="11"/>
  <c r="F5696" i="11"/>
  <c r="E5696" i="11"/>
  <c r="D5696" i="11"/>
  <c r="G5695" i="11"/>
  <c r="F5695" i="11"/>
  <c r="E5695" i="11"/>
  <c r="D5695" i="11"/>
  <c r="G5694" i="11"/>
  <c r="F5694" i="11"/>
  <c r="E5694" i="11"/>
  <c r="D5694" i="11"/>
  <c r="G5693" i="11"/>
  <c r="F5693" i="11"/>
  <c r="E5693" i="11"/>
  <c r="D5693" i="11"/>
  <c r="G5692" i="11"/>
  <c r="F5692" i="11"/>
  <c r="E5692" i="11"/>
  <c r="D5692" i="11"/>
  <c r="G5691" i="11"/>
  <c r="F5691" i="11"/>
  <c r="E5691" i="11"/>
  <c r="D5691" i="11"/>
  <c r="G5690" i="11"/>
  <c r="F5690" i="11"/>
  <c r="E5690" i="11"/>
  <c r="D5690" i="11"/>
  <c r="G5689" i="11"/>
  <c r="F5689" i="11"/>
  <c r="E5689" i="11"/>
  <c r="D5689" i="11"/>
  <c r="G5688" i="11"/>
  <c r="F5688" i="11"/>
  <c r="E5688" i="11"/>
  <c r="D5688" i="11"/>
  <c r="G5687" i="11"/>
  <c r="F5687" i="11"/>
  <c r="E5687" i="11"/>
  <c r="D5687" i="11"/>
  <c r="G5686" i="11"/>
  <c r="F5686" i="11"/>
  <c r="E5686" i="11"/>
  <c r="D5686" i="11"/>
  <c r="G5685" i="11"/>
  <c r="F5685" i="11"/>
  <c r="E5685" i="11"/>
  <c r="D5685" i="11"/>
  <c r="G5684" i="11"/>
  <c r="F5684" i="11"/>
  <c r="E5684" i="11"/>
  <c r="D5684" i="11"/>
  <c r="G5683" i="11"/>
  <c r="F5683" i="11"/>
  <c r="E5683" i="11"/>
  <c r="D5683" i="11"/>
  <c r="G5682" i="11"/>
  <c r="F5682" i="11"/>
  <c r="E5682" i="11"/>
  <c r="D5682" i="11"/>
  <c r="G5681" i="11"/>
  <c r="F5681" i="11"/>
  <c r="E5681" i="11"/>
  <c r="D5681" i="11"/>
  <c r="G5680" i="11"/>
  <c r="F5680" i="11"/>
  <c r="E5680" i="11"/>
  <c r="D5680" i="11"/>
  <c r="G5679" i="11"/>
  <c r="F5679" i="11"/>
  <c r="E5679" i="11"/>
  <c r="D5679" i="11"/>
  <c r="G5678" i="11"/>
  <c r="F5678" i="11"/>
  <c r="E5678" i="11"/>
  <c r="D5678" i="11"/>
  <c r="G5677" i="11"/>
  <c r="F5677" i="11"/>
  <c r="E5677" i="11"/>
  <c r="D5677" i="11"/>
  <c r="G5676" i="11"/>
  <c r="F5676" i="11"/>
  <c r="E5676" i="11"/>
  <c r="D5676" i="11"/>
  <c r="G5675" i="11"/>
  <c r="F5675" i="11"/>
  <c r="E5675" i="11"/>
  <c r="D5675" i="11"/>
  <c r="G5674" i="11"/>
  <c r="F5674" i="11"/>
  <c r="E5674" i="11"/>
  <c r="D5674" i="11"/>
  <c r="G5673" i="11"/>
  <c r="F5673" i="11"/>
  <c r="E5673" i="11"/>
  <c r="D5673" i="11"/>
  <c r="G5672" i="11"/>
  <c r="F5672" i="11"/>
  <c r="E5672" i="11"/>
  <c r="D5672" i="11"/>
  <c r="G5671" i="11"/>
  <c r="F5671" i="11"/>
  <c r="E5671" i="11"/>
  <c r="D5671" i="11"/>
  <c r="G5670" i="11"/>
  <c r="F5670" i="11"/>
  <c r="E5670" i="11"/>
  <c r="D5670" i="11"/>
  <c r="G5669" i="11"/>
  <c r="F5669" i="11"/>
  <c r="E5669" i="11"/>
  <c r="D5669" i="11"/>
  <c r="G5668" i="11"/>
  <c r="F5668" i="11"/>
  <c r="E5668" i="11"/>
  <c r="D5668" i="11"/>
  <c r="G5667" i="11"/>
  <c r="F5667" i="11"/>
  <c r="E5667" i="11"/>
  <c r="D5667" i="11"/>
  <c r="G5666" i="11"/>
  <c r="F5666" i="11"/>
  <c r="E5666" i="11"/>
  <c r="D5666" i="11"/>
  <c r="G5665" i="11"/>
  <c r="F5665" i="11"/>
  <c r="E5665" i="11"/>
  <c r="D5665" i="11"/>
  <c r="G5664" i="11"/>
  <c r="F5664" i="11"/>
  <c r="E5664" i="11"/>
  <c r="D5664" i="11"/>
  <c r="G5663" i="11"/>
  <c r="F5663" i="11"/>
  <c r="E5663" i="11"/>
  <c r="D5663" i="11"/>
  <c r="G5662" i="11"/>
  <c r="F5662" i="11"/>
  <c r="E5662" i="11"/>
  <c r="D5662" i="11"/>
  <c r="G5661" i="11"/>
  <c r="F5661" i="11"/>
  <c r="E5661" i="11"/>
  <c r="D5661" i="11"/>
  <c r="G5660" i="11"/>
  <c r="F5660" i="11"/>
  <c r="E5660" i="11"/>
  <c r="D5660" i="11"/>
  <c r="G5659" i="11"/>
  <c r="F5659" i="11"/>
  <c r="E5659" i="11"/>
  <c r="D5659" i="11"/>
  <c r="G5658" i="11"/>
  <c r="F5658" i="11"/>
  <c r="E5658" i="11"/>
  <c r="D5658" i="11"/>
  <c r="G5657" i="11"/>
  <c r="F5657" i="11"/>
  <c r="E5657" i="11"/>
  <c r="D5657" i="11"/>
  <c r="G5656" i="11"/>
  <c r="F5656" i="11"/>
  <c r="E5656" i="11"/>
  <c r="D5656" i="11"/>
  <c r="G5655" i="11"/>
  <c r="F5655" i="11"/>
  <c r="E5655" i="11"/>
  <c r="D5655" i="11"/>
  <c r="G5654" i="11"/>
  <c r="F5654" i="11"/>
  <c r="E5654" i="11"/>
  <c r="D5654" i="11"/>
  <c r="G5653" i="11"/>
  <c r="F5653" i="11"/>
  <c r="E5653" i="11"/>
  <c r="D5653" i="11"/>
  <c r="G5652" i="11"/>
  <c r="F5652" i="11"/>
  <c r="E5652" i="11"/>
  <c r="D5652" i="11"/>
  <c r="G5651" i="11"/>
  <c r="F5651" i="11"/>
  <c r="E5651" i="11"/>
  <c r="D5651" i="11"/>
  <c r="G5650" i="11"/>
  <c r="F5650" i="11"/>
  <c r="E5650" i="11"/>
  <c r="D5650" i="11"/>
  <c r="G5649" i="11"/>
  <c r="F5649" i="11"/>
  <c r="E5649" i="11"/>
  <c r="D5649" i="11"/>
  <c r="G5648" i="11"/>
  <c r="F5648" i="11"/>
  <c r="E5648" i="11"/>
  <c r="D5648" i="11"/>
  <c r="G5647" i="11"/>
  <c r="F5647" i="11"/>
  <c r="E5647" i="11"/>
  <c r="D5647" i="11"/>
  <c r="G5646" i="11"/>
  <c r="F5646" i="11"/>
  <c r="E5646" i="11"/>
  <c r="D5646" i="11"/>
  <c r="G5645" i="11"/>
  <c r="F5645" i="11"/>
  <c r="E5645" i="11"/>
  <c r="D5645" i="11"/>
  <c r="G5644" i="11"/>
  <c r="F5644" i="11"/>
  <c r="E5644" i="11"/>
  <c r="D5644" i="11"/>
  <c r="G5643" i="11"/>
  <c r="F5643" i="11"/>
  <c r="E5643" i="11"/>
  <c r="D5643" i="11"/>
  <c r="G5642" i="11"/>
  <c r="F5642" i="11"/>
  <c r="E5642" i="11"/>
  <c r="D5642" i="11"/>
  <c r="G5641" i="11"/>
  <c r="F5641" i="11"/>
  <c r="E5641" i="11"/>
  <c r="D5641" i="11"/>
  <c r="G5640" i="11"/>
  <c r="F5640" i="11"/>
  <c r="E5640" i="11"/>
  <c r="D5640" i="11"/>
  <c r="G5639" i="11"/>
  <c r="F5639" i="11"/>
  <c r="E5639" i="11"/>
  <c r="D5639" i="11"/>
  <c r="G5638" i="11"/>
  <c r="F5638" i="11"/>
  <c r="E5638" i="11"/>
  <c r="D5638" i="11"/>
  <c r="G5637" i="11"/>
  <c r="F5637" i="11"/>
  <c r="E5637" i="11"/>
  <c r="D5637" i="11"/>
  <c r="G5636" i="11"/>
  <c r="F5636" i="11"/>
  <c r="E5636" i="11"/>
  <c r="D5636" i="11"/>
  <c r="G5635" i="11"/>
  <c r="F5635" i="11"/>
  <c r="E5635" i="11"/>
  <c r="D5635" i="11"/>
  <c r="G5634" i="11"/>
  <c r="F5634" i="11"/>
  <c r="E5634" i="11"/>
  <c r="D5634" i="11"/>
  <c r="G5633" i="11"/>
  <c r="F5633" i="11"/>
  <c r="E5633" i="11"/>
  <c r="D5633" i="11"/>
  <c r="G5632" i="11"/>
  <c r="F5632" i="11"/>
  <c r="E5632" i="11"/>
  <c r="D5632" i="11"/>
  <c r="G5631" i="11"/>
  <c r="F5631" i="11"/>
  <c r="E5631" i="11"/>
  <c r="D5631" i="11"/>
  <c r="G5630" i="11"/>
  <c r="F5630" i="11"/>
  <c r="E5630" i="11"/>
  <c r="D5630" i="11"/>
  <c r="G5629" i="11"/>
  <c r="F5629" i="11"/>
  <c r="E5629" i="11"/>
  <c r="D5629" i="11"/>
  <c r="G5628" i="11"/>
  <c r="F5628" i="11"/>
  <c r="E5628" i="11"/>
  <c r="D5628" i="11"/>
  <c r="G5627" i="11"/>
  <c r="F5627" i="11"/>
  <c r="E5627" i="11"/>
  <c r="D5627" i="11"/>
  <c r="G5626" i="11"/>
  <c r="F5626" i="11"/>
  <c r="E5626" i="11"/>
  <c r="D5626" i="11"/>
  <c r="G5625" i="11"/>
  <c r="F5625" i="11"/>
  <c r="E5625" i="11"/>
  <c r="D5625" i="11"/>
  <c r="G5624" i="11"/>
  <c r="F5624" i="11"/>
  <c r="E5624" i="11"/>
  <c r="D5624" i="11"/>
  <c r="G5623" i="11"/>
  <c r="F5623" i="11"/>
  <c r="E5623" i="11"/>
  <c r="D5623" i="11"/>
  <c r="G5622" i="11"/>
  <c r="F5622" i="11"/>
  <c r="E5622" i="11"/>
  <c r="D5622" i="11"/>
  <c r="G5621" i="11"/>
  <c r="F5621" i="11"/>
  <c r="E5621" i="11"/>
  <c r="D5621" i="11"/>
  <c r="G5620" i="11"/>
  <c r="F5620" i="11"/>
  <c r="E5620" i="11"/>
  <c r="D5620" i="11"/>
  <c r="G5619" i="11"/>
  <c r="F5619" i="11"/>
  <c r="E5619" i="11"/>
  <c r="D5619" i="11"/>
  <c r="G5618" i="11"/>
  <c r="F5618" i="11"/>
  <c r="E5618" i="11"/>
  <c r="D5618" i="11"/>
  <c r="G5617" i="11"/>
  <c r="F5617" i="11"/>
  <c r="E5617" i="11"/>
  <c r="D5617" i="11"/>
  <c r="G5616" i="11"/>
  <c r="F5616" i="11"/>
  <c r="E5616" i="11"/>
  <c r="D5616" i="11"/>
  <c r="G5615" i="11"/>
  <c r="F5615" i="11"/>
  <c r="E5615" i="11"/>
  <c r="D5615" i="11"/>
  <c r="G5614" i="11"/>
  <c r="F5614" i="11"/>
  <c r="E5614" i="11"/>
  <c r="D5614" i="11"/>
  <c r="G5613" i="11"/>
  <c r="F5613" i="11"/>
  <c r="E5613" i="11"/>
  <c r="D5613" i="11"/>
  <c r="G5612" i="11"/>
  <c r="F5612" i="11"/>
  <c r="E5612" i="11"/>
  <c r="D5612" i="11"/>
  <c r="G5611" i="11"/>
  <c r="F5611" i="11"/>
  <c r="E5611" i="11"/>
  <c r="D5611" i="11"/>
  <c r="G5610" i="11"/>
  <c r="F5610" i="11"/>
  <c r="E5610" i="11"/>
  <c r="D5610" i="11"/>
  <c r="G5609" i="11"/>
  <c r="F5609" i="11"/>
  <c r="E5609" i="11"/>
  <c r="D5609" i="11"/>
  <c r="G5608" i="11"/>
  <c r="F5608" i="11"/>
  <c r="E5608" i="11"/>
  <c r="D5608" i="11"/>
  <c r="G5607" i="11"/>
  <c r="F5607" i="11"/>
  <c r="E5607" i="11"/>
  <c r="D5607" i="11"/>
  <c r="G5606" i="11"/>
  <c r="F5606" i="11"/>
  <c r="E5606" i="11"/>
  <c r="D5606" i="11"/>
  <c r="G5605" i="11"/>
  <c r="F5605" i="11"/>
  <c r="E5605" i="11"/>
  <c r="D5605" i="11"/>
  <c r="G5604" i="11"/>
  <c r="F5604" i="11"/>
  <c r="E5604" i="11"/>
  <c r="D5604" i="11"/>
  <c r="G5603" i="11"/>
  <c r="F5603" i="11"/>
  <c r="E5603" i="11"/>
  <c r="D5603" i="11"/>
  <c r="G5602" i="11"/>
  <c r="F5602" i="11"/>
  <c r="E5602" i="11"/>
  <c r="D5602" i="11"/>
  <c r="G5601" i="11"/>
  <c r="F5601" i="11"/>
  <c r="E5601" i="11"/>
  <c r="D5601" i="11"/>
  <c r="G5600" i="11"/>
  <c r="F5600" i="11"/>
  <c r="E5600" i="11"/>
  <c r="D5600" i="11"/>
  <c r="G5599" i="11"/>
  <c r="F5599" i="11"/>
  <c r="E5599" i="11"/>
  <c r="D5599" i="11"/>
  <c r="G5598" i="11"/>
  <c r="F5598" i="11"/>
  <c r="E5598" i="11"/>
  <c r="D5598" i="11"/>
  <c r="G5597" i="11"/>
  <c r="F5597" i="11"/>
  <c r="E5597" i="11"/>
  <c r="D5597" i="11"/>
  <c r="G5596" i="11"/>
  <c r="F5596" i="11"/>
  <c r="E5596" i="11"/>
  <c r="D5596" i="11"/>
  <c r="G5595" i="11"/>
  <c r="F5595" i="11"/>
  <c r="E5595" i="11"/>
  <c r="D5595" i="11"/>
  <c r="G5594" i="11"/>
  <c r="F5594" i="11"/>
  <c r="E5594" i="11"/>
  <c r="D5594" i="11"/>
  <c r="G5593" i="11"/>
  <c r="F5593" i="11"/>
  <c r="E5593" i="11"/>
  <c r="D5593" i="11"/>
  <c r="G5592" i="11"/>
  <c r="F5592" i="11"/>
  <c r="E5592" i="11"/>
  <c r="D5592" i="11"/>
  <c r="G5591" i="11"/>
  <c r="F5591" i="11"/>
  <c r="E5591" i="11"/>
  <c r="D5591" i="11"/>
  <c r="G5590" i="11"/>
  <c r="F5590" i="11"/>
  <c r="E5590" i="11"/>
  <c r="D5590" i="11"/>
  <c r="G5589" i="11"/>
  <c r="F5589" i="11"/>
  <c r="E5589" i="11"/>
  <c r="D5589" i="11"/>
  <c r="G5588" i="11"/>
  <c r="F5588" i="11"/>
  <c r="E5588" i="11"/>
  <c r="D5588" i="11"/>
  <c r="G5587" i="11"/>
  <c r="F5587" i="11"/>
  <c r="E5587" i="11"/>
  <c r="D5587" i="11"/>
  <c r="G5586" i="11"/>
  <c r="F5586" i="11"/>
  <c r="E5586" i="11"/>
  <c r="D5586" i="11"/>
  <c r="G5585" i="11"/>
  <c r="F5585" i="11"/>
  <c r="E5585" i="11"/>
  <c r="D5585" i="11"/>
  <c r="G5584" i="11"/>
  <c r="F5584" i="11"/>
  <c r="E5584" i="11"/>
  <c r="D5584" i="11"/>
  <c r="G5583" i="11"/>
  <c r="F5583" i="11"/>
  <c r="E5583" i="11"/>
  <c r="D5583" i="11"/>
  <c r="G5582" i="11"/>
  <c r="F5582" i="11"/>
  <c r="E5582" i="11"/>
  <c r="D5582" i="11"/>
  <c r="G5581" i="11"/>
  <c r="F5581" i="11"/>
  <c r="E5581" i="11"/>
  <c r="D5581" i="11"/>
  <c r="G5580" i="11"/>
  <c r="F5580" i="11"/>
  <c r="E5580" i="11"/>
  <c r="D5580" i="11"/>
  <c r="G5579" i="11"/>
  <c r="F5579" i="11"/>
  <c r="E5579" i="11"/>
  <c r="D5579" i="11"/>
  <c r="G5578" i="11"/>
  <c r="F5578" i="11"/>
  <c r="E5578" i="11"/>
  <c r="D5578" i="11"/>
  <c r="G5577" i="11"/>
  <c r="F5577" i="11"/>
  <c r="E5577" i="11"/>
  <c r="D5577" i="11"/>
  <c r="G5576" i="11"/>
  <c r="F5576" i="11"/>
  <c r="E5576" i="11"/>
  <c r="D5576" i="11"/>
  <c r="G5575" i="11"/>
  <c r="F5575" i="11"/>
  <c r="E5575" i="11"/>
  <c r="D5575" i="11"/>
  <c r="G5574" i="11"/>
  <c r="F5574" i="11"/>
  <c r="E5574" i="11"/>
  <c r="D5574" i="11"/>
  <c r="G5573" i="11"/>
  <c r="F5573" i="11"/>
  <c r="E5573" i="11"/>
  <c r="D5573" i="11"/>
  <c r="G5572" i="11"/>
  <c r="F5572" i="11"/>
  <c r="E5572" i="11"/>
  <c r="D5572" i="11"/>
  <c r="G5571" i="11"/>
  <c r="F5571" i="11"/>
  <c r="E5571" i="11"/>
  <c r="D5571" i="11"/>
  <c r="G5570" i="11"/>
  <c r="F5570" i="11"/>
  <c r="E5570" i="11"/>
  <c r="D5570" i="11"/>
  <c r="G5569" i="11"/>
  <c r="F5569" i="11"/>
  <c r="E5569" i="11"/>
  <c r="D5569" i="11"/>
  <c r="G5568" i="11"/>
  <c r="F5568" i="11"/>
  <c r="E5568" i="11"/>
  <c r="D5568" i="11"/>
  <c r="G5567" i="11"/>
  <c r="F5567" i="11"/>
  <c r="E5567" i="11"/>
  <c r="D5567" i="11"/>
  <c r="G5566" i="11"/>
  <c r="F5566" i="11"/>
  <c r="E5566" i="11"/>
  <c r="D5566" i="11"/>
  <c r="G5565" i="11"/>
  <c r="F5565" i="11"/>
  <c r="E5565" i="11"/>
  <c r="D5565" i="11"/>
  <c r="G5564" i="11"/>
  <c r="F5564" i="11"/>
  <c r="E5564" i="11"/>
  <c r="D5564" i="11"/>
  <c r="G5563" i="11"/>
  <c r="F5563" i="11"/>
  <c r="E5563" i="11"/>
  <c r="D5563" i="11"/>
  <c r="G5562" i="11"/>
  <c r="F5562" i="11"/>
  <c r="E5562" i="11"/>
  <c r="D5562" i="11"/>
  <c r="G5561" i="11"/>
  <c r="F5561" i="11"/>
  <c r="E5561" i="11"/>
  <c r="D5561" i="11"/>
  <c r="G5560" i="11"/>
  <c r="F5560" i="11"/>
  <c r="E5560" i="11"/>
  <c r="D5560" i="11"/>
  <c r="G5559" i="11"/>
  <c r="F5559" i="11"/>
  <c r="E5559" i="11"/>
  <c r="D5559" i="11"/>
  <c r="G5558" i="11"/>
  <c r="F5558" i="11"/>
  <c r="E5558" i="11"/>
  <c r="D5558" i="11"/>
  <c r="G5557" i="11"/>
  <c r="F5557" i="11"/>
  <c r="E5557" i="11"/>
  <c r="D5557" i="11"/>
  <c r="G5556" i="11"/>
  <c r="F5556" i="11"/>
  <c r="E5556" i="11"/>
  <c r="D5556" i="11"/>
  <c r="G5555" i="11"/>
  <c r="F5555" i="11"/>
  <c r="E5555" i="11"/>
  <c r="D5555" i="11"/>
  <c r="G5554" i="11"/>
  <c r="F5554" i="11"/>
  <c r="E5554" i="11"/>
  <c r="D5554" i="11"/>
  <c r="G5553" i="11"/>
  <c r="F5553" i="11"/>
  <c r="E5553" i="11"/>
  <c r="D5553" i="11"/>
  <c r="G5552" i="11"/>
  <c r="F5552" i="11"/>
  <c r="E5552" i="11"/>
  <c r="D5552" i="11"/>
  <c r="G5551" i="11"/>
  <c r="F5551" i="11"/>
  <c r="E5551" i="11"/>
  <c r="D5551" i="11"/>
  <c r="G5550" i="11"/>
  <c r="F5550" i="11"/>
  <c r="E5550" i="11"/>
  <c r="D5550" i="11"/>
  <c r="G5549" i="11"/>
  <c r="F5549" i="11"/>
  <c r="E5549" i="11"/>
  <c r="D5549" i="11"/>
  <c r="G5548" i="11"/>
  <c r="F5548" i="11"/>
  <c r="E5548" i="11"/>
  <c r="D5548" i="11"/>
  <c r="G5547" i="11"/>
  <c r="F5547" i="11"/>
  <c r="E5547" i="11"/>
  <c r="D5547" i="11"/>
  <c r="G5546" i="11"/>
  <c r="F5546" i="11"/>
  <c r="E5546" i="11"/>
  <c r="D5546" i="11"/>
  <c r="G5545" i="11"/>
  <c r="F5545" i="11"/>
  <c r="E5545" i="11"/>
  <c r="D5545" i="11"/>
  <c r="G5544" i="11"/>
  <c r="F5544" i="11"/>
  <c r="E5544" i="11"/>
  <c r="D5544" i="11"/>
  <c r="G5543" i="11"/>
  <c r="F5543" i="11"/>
  <c r="E5543" i="11"/>
  <c r="D5543" i="11"/>
  <c r="G5542" i="11"/>
  <c r="F5542" i="11"/>
  <c r="E5542" i="11"/>
  <c r="D5542" i="11"/>
  <c r="G5541" i="11"/>
  <c r="F5541" i="11"/>
  <c r="E5541" i="11"/>
  <c r="D5541" i="11"/>
  <c r="G5540" i="11"/>
  <c r="F5540" i="11"/>
  <c r="E5540" i="11"/>
  <c r="D5540" i="11"/>
  <c r="G5539" i="11"/>
  <c r="F5539" i="11"/>
  <c r="E5539" i="11"/>
  <c r="D5539" i="11"/>
  <c r="G5538" i="11"/>
  <c r="F5538" i="11"/>
  <c r="E5538" i="11"/>
  <c r="D5538" i="11"/>
  <c r="G5537" i="11"/>
  <c r="F5537" i="11"/>
  <c r="E5537" i="11"/>
  <c r="D5537" i="11"/>
  <c r="G5536" i="11"/>
  <c r="F5536" i="11"/>
  <c r="E5536" i="11"/>
  <c r="D5536" i="11"/>
  <c r="G5535" i="11"/>
  <c r="F5535" i="11"/>
  <c r="E5535" i="11"/>
  <c r="D5535" i="11"/>
  <c r="G5534" i="11"/>
  <c r="F5534" i="11"/>
  <c r="E5534" i="11"/>
  <c r="D5534" i="11"/>
  <c r="G5533" i="11"/>
  <c r="F5533" i="11"/>
  <c r="E5533" i="11"/>
  <c r="D5533" i="11"/>
  <c r="G5532" i="11"/>
  <c r="F5532" i="11"/>
  <c r="E5532" i="11"/>
  <c r="D5532" i="11"/>
  <c r="G5531" i="11"/>
  <c r="F5531" i="11"/>
  <c r="E5531" i="11"/>
  <c r="D5531" i="11"/>
  <c r="G5530" i="11"/>
  <c r="F5530" i="11"/>
  <c r="E5530" i="11"/>
  <c r="D5530" i="11"/>
  <c r="G5529" i="11"/>
  <c r="F5529" i="11"/>
  <c r="E5529" i="11"/>
  <c r="D5529" i="11"/>
  <c r="G5528" i="11"/>
  <c r="F5528" i="11"/>
  <c r="E5528" i="11"/>
  <c r="D5528" i="11"/>
  <c r="G5527" i="11"/>
  <c r="F5527" i="11"/>
  <c r="E5527" i="11"/>
  <c r="D5527" i="11"/>
  <c r="G5526" i="11"/>
  <c r="F5526" i="11"/>
  <c r="E5526" i="11"/>
  <c r="D5526" i="11"/>
  <c r="G5525" i="11"/>
  <c r="F5525" i="11"/>
  <c r="E5525" i="11"/>
  <c r="D5525" i="11"/>
  <c r="G5524" i="11"/>
  <c r="F5524" i="11"/>
  <c r="E5524" i="11"/>
  <c r="D5524" i="11"/>
  <c r="G5523" i="11"/>
  <c r="F5523" i="11"/>
  <c r="E5523" i="11"/>
  <c r="D5523" i="11"/>
  <c r="G5522" i="11"/>
  <c r="F5522" i="11"/>
  <c r="E5522" i="11"/>
  <c r="D5522" i="11"/>
  <c r="G5521" i="11"/>
  <c r="F5521" i="11"/>
  <c r="E5521" i="11"/>
  <c r="D5521" i="11"/>
  <c r="G5520" i="11"/>
  <c r="F5520" i="11"/>
  <c r="E5520" i="11"/>
  <c r="D5520" i="11"/>
  <c r="G5519" i="11"/>
  <c r="F5519" i="11"/>
  <c r="E5519" i="11"/>
  <c r="D5519" i="11"/>
  <c r="G5518" i="11"/>
  <c r="F5518" i="11"/>
  <c r="E5518" i="11"/>
  <c r="D5518" i="11"/>
  <c r="G5517" i="11"/>
  <c r="F5517" i="11"/>
  <c r="E5517" i="11"/>
  <c r="D5517" i="11"/>
  <c r="G5516" i="11"/>
  <c r="F5516" i="11"/>
  <c r="E5516" i="11"/>
  <c r="D5516" i="11"/>
  <c r="G5515" i="11"/>
  <c r="F5515" i="11"/>
  <c r="E5515" i="11"/>
  <c r="D5515" i="11"/>
  <c r="G5514" i="11"/>
  <c r="F5514" i="11"/>
  <c r="E5514" i="11"/>
  <c r="D5514" i="11"/>
  <c r="G5513" i="11"/>
  <c r="F5513" i="11"/>
  <c r="E5513" i="11"/>
  <c r="D5513" i="11"/>
  <c r="G5512" i="11"/>
  <c r="F5512" i="11"/>
  <c r="E5512" i="11"/>
  <c r="D5512" i="11"/>
  <c r="G5511" i="11"/>
  <c r="F5511" i="11"/>
  <c r="E5511" i="11"/>
  <c r="D5511" i="11"/>
  <c r="G5510" i="11"/>
  <c r="F5510" i="11"/>
  <c r="E5510" i="11"/>
  <c r="D5510" i="11"/>
  <c r="G5509" i="11"/>
  <c r="F5509" i="11"/>
  <c r="E5509" i="11"/>
  <c r="D5509" i="11"/>
  <c r="G5508" i="11"/>
  <c r="F5508" i="11"/>
  <c r="E5508" i="11"/>
  <c r="D5508" i="11"/>
  <c r="G5507" i="11"/>
  <c r="F5507" i="11"/>
  <c r="E5507" i="11"/>
  <c r="D5507" i="11"/>
  <c r="G5506" i="11"/>
  <c r="F5506" i="11"/>
  <c r="E5506" i="11"/>
  <c r="D5506" i="11"/>
  <c r="G5505" i="11"/>
  <c r="F5505" i="11"/>
  <c r="E5505" i="11"/>
  <c r="D5505" i="11"/>
  <c r="G5504" i="11"/>
  <c r="F5504" i="11"/>
  <c r="E5504" i="11"/>
  <c r="D5504" i="11"/>
  <c r="G5503" i="11"/>
  <c r="F5503" i="11"/>
  <c r="E5503" i="11"/>
  <c r="D5503" i="11"/>
  <c r="G5502" i="11"/>
  <c r="F5502" i="11"/>
  <c r="E5502" i="11"/>
  <c r="D5502" i="11"/>
  <c r="G5501" i="11"/>
  <c r="F5501" i="11"/>
  <c r="E5501" i="11"/>
  <c r="D5501" i="11"/>
  <c r="G5500" i="11"/>
  <c r="F5500" i="11"/>
  <c r="E5500" i="11"/>
  <c r="D5500" i="11"/>
  <c r="G5499" i="11"/>
  <c r="F5499" i="11"/>
  <c r="E5499" i="11"/>
  <c r="D5499" i="11"/>
  <c r="G5498" i="11"/>
  <c r="F5498" i="11"/>
  <c r="E5498" i="11"/>
  <c r="D5498" i="11"/>
  <c r="G5497" i="11"/>
  <c r="F5497" i="11"/>
  <c r="E5497" i="11"/>
  <c r="D5497" i="11"/>
  <c r="G5496" i="11"/>
  <c r="F5496" i="11"/>
  <c r="E5496" i="11"/>
  <c r="D5496" i="11"/>
  <c r="G5495" i="11"/>
  <c r="F5495" i="11"/>
  <c r="E5495" i="11"/>
  <c r="D5495" i="11"/>
  <c r="G5494" i="11"/>
  <c r="F5494" i="11"/>
  <c r="E5494" i="11"/>
  <c r="D5494" i="11"/>
  <c r="G5493" i="11"/>
  <c r="F5493" i="11"/>
  <c r="E5493" i="11"/>
  <c r="D5493" i="11"/>
  <c r="G5492" i="11"/>
  <c r="F5492" i="11"/>
  <c r="E5492" i="11"/>
  <c r="D5492" i="11"/>
  <c r="G5491" i="11"/>
  <c r="F5491" i="11"/>
  <c r="E5491" i="11"/>
  <c r="D5491" i="11"/>
  <c r="G5490" i="11"/>
  <c r="F5490" i="11"/>
  <c r="E5490" i="11"/>
  <c r="D5490" i="11"/>
  <c r="G5489" i="11"/>
  <c r="F5489" i="11"/>
  <c r="E5489" i="11"/>
  <c r="D5489" i="11"/>
  <c r="G5488" i="11"/>
  <c r="F5488" i="11"/>
  <c r="E5488" i="11"/>
  <c r="D5488" i="11"/>
  <c r="G5487" i="11"/>
  <c r="F5487" i="11"/>
  <c r="E5487" i="11"/>
  <c r="D5487" i="11"/>
  <c r="G5486" i="11"/>
  <c r="F5486" i="11"/>
  <c r="E5486" i="11"/>
  <c r="D5486" i="11"/>
  <c r="G5485" i="11"/>
  <c r="F5485" i="11"/>
  <c r="E5485" i="11"/>
  <c r="D5485" i="11"/>
  <c r="G5484" i="11"/>
  <c r="F5484" i="11"/>
  <c r="E5484" i="11"/>
  <c r="D5484" i="11"/>
  <c r="G5483" i="11"/>
  <c r="F5483" i="11"/>
  <c r="E5483" i="11"/>
  <c r="D5483" i="11"/>
  <c r="G5482" i="11"/>
  <c r="F5482" i="11"/>
  <c r="E5482" i="11"/>
  <c r="D5482" i="11"/>
  <c r="G5481" i="11"/>
  <c r="F5481" i="11"/>
  <c r="E5481" i="11"/>
  <c r="D5481" i="11"/>
  <c r="G5480" i="11"/>
  <c r="F5480" i="11"/>
  <c r="E5480" i="11"/>
  <c r="D5480" i="11"/>
  <c r="G5479" i="11"/>
  <c r="F5479" i="11"/>
  <c r="E5479" i="11"/>
  <c r="D5479" i="11"/>
  <c r="G5478" i="11"/>
  <c r="F5478" i="11"/>
  <c r="E5478" i="11"/>
  <c r="D5478" i="11"/>
  <c r="G5477" i="11"/>
  <c r="F5477" i="11"/>
  <c r="E5477" i="11"/>
  <c r="D5477" i="11"/>
  <c r="G5476" i="11"/>
  <c r="F5476" i="11"/>
  <c r="E5476" i="11"/>
  <c r="D5476" i="11"/>
  <c r="G5475" i="11"/>
  <c r="F5475" i="11"/>
  <c r="E5475" i="11"/>
  <c r="D5475" i="11"/>
  <c r="G5474" i="11"/>
  <c r="F5474" i="11"/>
  <c r="E5474" i="11"/>
  <c r="D5474" i="11"/>
  <c r="G5473" i="11"/>
  <c r="F5473" i="11"/>
  <c r="E5473" i="11"/>
  <c r="D5473" i="11"/>
  <c r="G5472" i="11"/>
  <c r="F5472" i="11"/>
  <c r="E5472" i="11"/>
  <c r="D5472" i="11"/>
  <c r="G5471" i="11"/>
  <c r="F5471" i="11"/>
  <c r="E5471" i="11"/>
  <c r="D5471" i="11"/>
  <c r="G5470" i="11"/>
  <c r="F5470" i="11"/>
  <c r="E5470" i="11"/>
  <c r="D5470" i="11"/>
  <c r="G5469" i="11"/>
  <c r="F5469" i="11"/>
  <c r="E5469" i="11"/>
  <c r="D5469" i="11"/>
  <c r="G5468" i="11"/>
  <c r="F5468" i="11"/>
  <c r="E5468" i="11"/>
  <c r="D5468" i="11"/>
  <c r="G5467" i="11"/>
  <c r="F5467" i="11"/>
  <c r="E5467" i="11"/>
  <c r="D5467" i="11"/>
  <c r="G5466" i="11"/>
  <c r="F5466" i="11"/>
  <c r="E5466" i="11"/>
  <c r="D5466" i="11"/>
  <c r="G5465" i="11"/>
  <c r="F5465" i="11"/>
  <c r="E5465" i="11"/>
  <c r="D5465" i="11"/>
  <c r="G5464" i="11"/>
  <c r="F5464" i="11"/>
  <c r="E5464" i="11"/>
  <c r="D5464" i="11"/>
  <c r="G5463" i="11"/>
  <c r="F5463" i="11"/>
  <c r="E5463" i="11"/>
  <c r="D5463" i="11"/>
  <c r="G5462" i="11"/>
  <c r="F5462" i="11"/>
  <c r="E5462" i="11"/>
  <c r="D5462" i="11"/>
  <c r="G5461" i="11"/>
  <c r="F5461" i="11"/>
  <c r="E5461" i="11"/>
  <c r="D5461" i="11"/>
  <c r="G5460" i="11"/>
  <c r="F5460" i="11"/>
  <c r="E5460" i="11"/>
  <c r="D5460" i="11"/>
  <c r="G5459" i="11"/>
  <c r="F5459" i="11"/>
  <c r="E5459" i="11"/>
  <c r="D5459" i="11"/>
  <c r="G5458" i="11"/>
  <c r="F5458" i="11"/>
  <c r="E5458" i="11"/>
  <c r="D5458" i="11"/>
  <c r="G5457" i="11"/>
  <c r="F5457" i="11"/>
  <c r="E5457" i="11"/>
  <c r="D5457" i="11"/>
  <c r="G5456" i="11"/>
  <c r="F5456" i="11"/>
  <c r="E5456" i="11"/>
  <c r="D5456" i="11"/>
  <c r="G5455" i="11"/>
  <c r="F5455" i="11"/>
  <c r="E5455" i="11"/>
  <c r="D5455" i="11"/>
  <c r="G5454" i="11"/>
  <c r="F5454" i="11"/>
  <c r="E5454" i="11"/>
  <c r="D5454" i="11"/>
  <c r="G5453" i="11"/>
  <c r="F5453" i="11"/>
  <c r="E5453" i="11"/>
  <c r="D5453" i="11"/>
  <c r="G5452" i="11"/>
  <c r="F5452" i="11"/>
  <c r="E5452" i="11"/>
  <c r="D5452" i="11"/>
  <c r="G5451" i="11"/>
  <c r="F5451" i="11"/>
  <c r="E5451" i="11"/>
  <c r="D5451" i="11"/>
  <c r="G5450" i="11"/>
  <c r="F5450" i="11"/>
  <c r="E5450" i="11"/>
  <c r="D5450" i="11"/>
  <c r="G5449" i="11"/>
  <c r="F5449" i="11"/>
  <c r="E5449" i="11"/>
  <c r="D5449" i="11"/>
  <c r="G5448" i="11"/>
  <c r="F5448" i="11"/>
  <c r="E5448" i="11"/>
  <c r="D5448" i="11"/>
  <c r="G5447" i="11"/>
  <c r="F5447" i="11"/>
  <c r="E5447" i="11"/>
  <c r="D5447" i="11"/>
  <c r="G5446" i="11"/>
  <c r="F5446" i="11"/>
  <c r="E5446" i="11"/>
  <c r="D5446" i="11"/>
  <c r="G5445" i="11"/>
  <c r="F5445" i="11"/>
  <c r="E5445" i="11"/>
  <c r="D5445" i="11"/>
  <c r="G5444" i="11"/>
  <c r="F5444" i="11"/>
  <c r="E5444" i="11"/>
  <c r="D5444" i="11"/>
  <c r="G5443" i="11"/>
  <c r="F5443" i="11"/>
  <c r="E5443" i="11"/>
  <c r="D5443" i="11"/>
  <c r="G5442" i="11"/>
  <c r="F5442" i="11"/>
  <c r="E5442" i="11"/>
  <c r="D5442" i="11"/>
  <c r="G5441" i="11"/>
  <c r="F5441" i="11"/>
  <c r="E5441" i="11"/>
  <c r="D5441" i="11"/>
  <c r="G5440" i="11"/>
  <c r="F5440" i="11"/>
  <c r="E5440" i="11"/>
  <c r="D5440" i="11"/>
  <c r="G5439" i="11"/>
  <c r="F5439" i="11"/>
  <c r="E5439" i="11"/>
  <c r="D5439" i="11"/>
  <c r="G5438" i="11"/>
  <c r="F5438" i="11"/>
  <c r="E5438" i="11"/>
  <c r="D5438" i="11"/>
  <c r="G5437" i="11"/>
  <c r="F5437" i="11"/>
  <c r="E5437" i="11"/>
  <c r="D5437" i="11"/>
  <c r="G5436" i="11"/>
  <c r="F5436" i="11"/>
  <c r="E5436" i="11"/>
  <c r="D5436" i="11"/>
  <c r="G5435" i="11"/>
  <c r="F5435" i="11"/>
  <c r="E5435" i="11"/>
  <c r="D5435" i="11"/>
  <c r="G5434" i="11"/>
  <c r="F5434" i="11"/>
  <c r="E5434" i="11"/>
  <c r="D5434" i="11"/>
  <c r="G5433" i="11"/>
  <c r="F5433" i="11"/>
  <c r="E5433" i="11"/>
  <c r="D5433" i="11"/>
  <c r="G5432" i="11"/>
  <c r="F5432" i="11"/>
  <c r="E5432" i="11"/>
  <c r="D5432" i="11"/>
  <c r="G5431" i="11"/>
  <c r="F5431" i="11"/>
  <c r="E5431" i="11"/>
  <c r="D5431" i="11"/>
  <c r="G5430" i="11"/>
  <c r="F5430" i="11"/>
  <c r="E5430" i="11"/>
  <c r="D5430" i="11"/>
  <c r="G5429" i="11"/>
  <c r="F5429" i="11"/>
  <c r="E5429" i="11"/>
  <c r="D5429" i="11"/>
  <c r="G5428" i="11"/>
  <c r="F5428" i="11"/>
  <c r="E5428" i="11"/>
  <c r="D5428" i="11"/>
  <c r="G5427" i="11"/>
  <c r="F5427" i="11"/>
  <c r="E5427" i="11"/>
  <c r="D5427" i="11"/>
  <c r="G5426" i="11"/>
  <c r="F5426" i="11"/>
  <c r="E5426" i="11"/>
  <c r="D5426" i="11"/>
  <c r="G5425" i="11"/>
  <c r="F5425" i="11"/>
  <c r="E5425" i="11"/>
  <c r="D5425" i="11"/>
  <c r="G5424" i="11"/>
  <c r="F5424" i="11"/>
  <c r="E5424" i="11"/>
  <c r="D5424" i="11"/>
  <c r="G5423" i="11"/>
  <c r="F5423" i="11"/>
  <c r="E5423" i="11"/>
  <c r="D5423" i="11"/>
  <c r="G5422" i="11"/>
  <c r="F5422" i="11"/>
  <c r="E5422" i="11"/>
  <c r="D5422" i="11"/>
  <c r="G5421" i="11"/>
  <c r="F5421" i="11"/>
  <c r="E5421" i="11"/>
  <c r="D5421" i="11"/>
  <c r="G5420" i="11"/>
  <c r="F5420" i="11"/>
  <c r="E5420" i="11"/>
  <c r="D5420" i="11"/>
  <c r="G5419" i="11"/>
  <c r="F5419" i="11"/>
  <c r="E5419" i="11"/>
  <c r="D5419" i="11"/>
  <c r="G5418" i="11"/>
  <c r="F5418" i="11"/>
  <c r="E5418" i="11"/>
  <c r="D5418" i="11"/>
  <c r="G5417" i="11"/>
  <c r="F5417" i="11"/>
  <c r="E5417" i="11"/>
  <c r="D5417" i="11"/>
  <c r="G5416" i="11"/>
  <c r="F5416" i="11"/>
  <c r="E5416" i="11"/>
  <c r="D5416" i="11"/>
  <c r="G5415" i="11"/>
  <c r="F5415" i="11"/>
  <c r="E5415" i="11"/>
  <c r="D5415" i="11"/>
  <c r="G5414" i="11"/>
  <c r="F5414" i="11"/>
  <c r="E5414" i="11"/>
  <c r="D5414" i="11"/>
  <c r="G5413" i="11"/>
  <c r="F5413" i="11"/>
  <c r="E5413" i="11"/>
  <c r="D5413" i="11"/>
  <c r="G5412" i="11"/>
  <c r="F5412" i="11"/>
  <c r="E5412" i="11"/>
  <c r="D5412" i="11"/>
  <c r="G5411" i="11"/>
  <c r="F5411" i="11"/>
  <c r="E5411" i="11"/>
  <c r="D5411" i="11"/>
  <c r="G5410" i="11"/>
  <c r="F5410" i="11"/>
  <c r="E5410" i="11"/>
  <c r="D5410" i="11"/>
  <c r="G5409" i="11"/>
  <c r="F5409" i="11"/>
  <c r="E5409" i="11"/>
  <c r="D5409" i="11"/>
  <c r="G5408" i="11"/>
  <c r="F5408" i="11"/>
  <c r="E5408" i="11"/>
  <c r="D5408" i="11"/>
  <c r="G5407" i="11"/>
  <c r="F5407" i="11"/>
  <c r="E5407" i="11"/>
  <c r="D5407" i="11"/>
  <c r="G5406" i="11"/>
  <c r="F5406" i="11"/>
  <c r="E5406" i="11"/>
  <c r="D5406" i="11"/>
  <c r="G5405" i="11"/>
  <c r="F5405" i="11"/>
  <c r="E5405" i="11"/>
  <c r="D5405" i="11"/>
  <c r="G5404" i="11"/>
  <c r="F5404" i="11"/>
  <c r="E5404" i="11"/>
  <c r="D5404" i="11"/>
  <c r="G5403" i="11"/>
  <c r="F5403" i="11"/>
  <c r="E5403" i="11"/>
  <c r="D5403" i="11"/>
  <c r="G5402" i="11"/>
  <c r="F5402" i="11"/>
  <c r="E5402" i="11"/>
  <c r="D5402" i="11"/>
  <c r="G5401" i="11"/>
  <c r="F5401" i="11"/>
  <c r="E5401" i="11"/>
  <c r="D5401" i="11"/>
  <c r="G5400" i="11"/>
  <c r="F5400" i="11"/>
  <c r="E5400" i="11"/>
  <c r="D5400" i="11"/>
  <c r="G5399" i="11"/>
  <c r="F5399" i="11"/>
  <c r="E5399" i="11"/>
  <c r="D5399" i="11"/>
  <c r="G5398" i="11"/>
  <c r="F5398" i="11"/>
  <c r="E5398" i="11"/>
  <c r="D5398" i="11"/>
  <c r="G5397" i="11"/>
  <c r="F5397" i="11"/>
  <c r="E5397" i="11"/>
  <c r="D5397" i="11"/>
  <c r="G5396" i="11"/>
  <c r="F5396" i="11"/>
  <c r="E5396" i="11"/>
  <c r="D5396" i="11"/>
  <c r="G5395" i="11"/>
  <c r="F5395" i="11"/>
  <c r="E5395" i="11"/>
  <c r="D5395" i="11"/>
  <c r="G5394" i="11"/>
  <c r="F5394" i="11"/>
  <c r="E5394" i="11"/>
  <c r="D5394" i="11"/>
  <c r="G5393" i="11"/>
  <c r="F5393" i="11"/>
  <c r="E5393" i="11"/>
  <c r="D5393" i="11"/>
  <c r="G5392" i="11"/>
  <c r="F5392" i="11"/>
  <c r="E5392" i="11"/>
  <c r="D5392" i="11"/>
  <c r="G5391" i="11"/>
  <c r="F5391" i="11"/>
  <c r="E5391" i="11"/>
  <c r="D5391" i="11"/>
  <c r="G5390" i="11"/>
  <c r="F5390" i="11"/>
  <c r="E5390" i="11"/>
  <c r="D5390" i="11"/>
  <c r="G5389" i="11"/>
  <c r="F5389" i="11"/>
  <c r="E5389" i="11"/>
  <c r="D5389" i="11"/>
  <c r="G5388" i="11"/>
  <c r="F5388" i="11"/>
  <c r="E5388" i="11"/>
  <c r="D5388" i="11"/>
  <c r="G5387" i="11"/>
  <c r="F5387" i="11"/>
  <c r="E5387" i="11"/>
  <c r="D5387" i="11"/>
  <c r="G5386" i="11"/>
  <c r="F5386" i="11"/>
  <c r="E5386" i="11"/>
  <c r="D5386" i="11"/>
  <c r="G5385" i="11"/>
  <c r="F5385" i="11"/>
  <c r="E5385" i="11"/>
  <c r="D5385" i="11"/>
  <c r="G5384" i="11"/>
  <c r="F5384" i="11"/>
  <c r="E5384" i="11"/>
  <c r="D5384" i="11"/>
  <c r="G5383" i="11"/>
  <c r="F5383" i="11"/>
  <c r="E5383" i="11"/>
  <c r="D5383" i="11"/>
  <c r="G5382" i="11"/>
  <c r="F5382" i="11"/>
  <c r="E5382" i="11"/>
  <c r="D5382" i="11"/>
  <c r="G5381" i="11"/>
  <c r="F5381" i="11"/>
  <c r="E5381" i="11"/>
  <c r="D5381" i="11"/>
  <c r="G5380" i="11"/>
  <c r="F5380" i="11"/>
  <c r="E5380" i="11"/>
  <c r="D5380" i="11"/>
  <c r="G5379" i="11"/>
  <c r="F5379" i="11"/>
  <c r="E5379" i="11"/>
  <c r="D5379" i="11"/>
  <c r="G5378" i="11"/>
  <c r="F5378" i="11"/>
  <c r="E5378" i="11"/>
  <c r="D5378" i="11"/>
  <c r="G5377" i="11"/>
  <c r="F5377" i="11"/>
  <c r="E5377" i="11"/>
  <c r="D5377" i="11"/>
  <c r="G5376" i="11"/>
  <c r="F5376" i="11"/>
  <c r="E5376" i="11"/>
  <c r="D5376" i="11"/>
  <c r="G5375" i="11"/>
  <c r="F5375" i="11"/>
  <c r="E5375" i="11"/>
  <c r="D5375" i="11"/>
  <c r="G5374" i="11"/>
  <c r="F5374" i="11"/>
  <c r="E5374" i="11"/>
  <c r="D5374" i="11"/>
  <c r="G5373" i="11"/>
  <c r="F5373" i="11"/>
  <c r="E5373" i="11"/>
  <c r="D5373" i="11"/>
  <c r="G5372" i="11"/>
  <c r="F5372" i="11"/>
  <c r="E5372" i="11"/>
  <c r="D5372" i="11"/>
  <c r="G5371" i="11"/>
  <c r="F5371" i="11"/>
  <c r="E5371" i="11"/>
  <c r="D5371" i="11"/>
  <c r="G5370" i="11"/>
  <c r="F5370" i="11"/>
  <c r="E5370" i="11"/>
  <c r="D5370" i="11"/>
  <c r="G5369" i="11"/>
  <c r="F5369" i="11"/>
  <c r="E5369" i="11"/>
  <c r="D5369" i="11"/>
  <c r="G5368" i="11"/>
  <c r="F5368" i="11"/>
  <c r="E5368" i="11"/>
  <c r="D5368" i="11"/>
  <c r="G5367" i="11"/>
  <c r="F5367" i="11"/>
  <c r="E5367" i="11"/>
  <c r="D5367" i="11"/>
  <c r="G5366" i="11"/>
  <c r="F5366" i="11"/>
  <c r="E5366" i="11"/>
  <c r="D5366" i="11"/>
  <c r="G5365" i="11"/>
  <c r="F5365" i="11"/>
  <c r="E5365" i="11"/>
  <c r="D5365" i="11"/>
  <c r="G5364" i="11"/>
  <c r="F5364" i="11"/>
  <c r="E5364" i="11"/>
  <c r="D5364" i="11"/>
  <c r="G5363" i="11"/>
  <c r="F5363" i="11"/>
  <c r="E5363" i="11"/>
  <c r="D5363" i="11"/>
  <c r="G5362" i="11"/>
  <c r="F5362" i="11"/>
  <c r="E5362" i="11"/>
  <c r="D5362" i="11"/>
  <c r="G5361" i="11"/>
  <c r="F5361" i="11"/>
  <c r="E5361" i="11"/>
  <c r="D5361" i="11"/>
  <c r="G5360" i="11"/>
  <c r="F5360" i="11"/>
  <c r="E5360" i="11"/>
  <c r="D5360" i="11"/>
  <c r="G5359" i="11"/>
  <c r="F5359" i="11"/>
  <c r="E5359" i="11"/>
  <c r="D5359" i="11"/>
  <c r="G5358" i="11"/>
  <c r="F5358" i="11"/>
  <c r="E5358" i="11"/>
  <c r="D5358" i="11"/>
  <c r="G5357" i="11"/>
  <c r="F5357" i="11"/>
  <c r="E5357" i="11"/>
  <c r="D5357" i="11"/>
  <c r="G5356" i="11"/>
  <c r="F5356" i="11"/>
  <c r="E5356" i="11"/>
  <c r="D5356" i="11"/>
  <c r="G5355" i="11"/>
  <c r="F5355" i="11"/>
  <c r="E5355" i="11"/>
  <c r="D5355" i="11"/>
  <c r="G5354" i="11"/>
  <c r="F5354" i="11"/>
  <c r="E5354" i="11"/>
  <c r="D5354" i="11"/>
  <c r="G5353" i="11"/>
  <c r="F5353" i="11"/>
  <c r="E5353" i="11"/>
  <c r="D5353" i="11"/>
  <c r="G5352" i="11"/>
  <c r="F5352" i="11"/>
  <c r="E5352" i="11"/>
  <c r="D5352" i="11"/>
  <c r="G5351" i="11"/>
  <c r="F5351" i="11"/>
  <c r="E5351" i="11"/>
  <c r="D5351" i="11"/>
  <c r="G5350" i="11"/>
  <c r="F5350" i="11"/>
  <c r="E5350" i="11"/>
  <c r="D5350" i="11"/>
  <c r="G5349" i="11"/>
  <c r="F5349" i="11"/>
  <c r="E5349" i="11"/>
  <c r="D5349" i="11"/>
  <c r="G5348" i="11"/>
  <c r="F5348" i="11"/>
  <c r="E5348" i="11"/>
  <c r="D5348" i="11"/>
  <c r="G5347" i="11"/>
  <c r="F5347" i="11"/>
  <c r="E5347" i="11"/>
  <c r="D5347" i="11"/>
  <c r="G5346" i="11"/>
  <c r="F5346" i="11"/>
  <c r="E5346" i="11"/>
  <c r="D5346" i="11"/>
  <c r="G5345" i="11"/>
  <c r="F5345" i="11"/>
  <c r="E5345" i="11"/>
  <c r="D5345" i="11"/>
  <c r="G5344" i="11"/>
  <c r="F5344" i="11"/>
  <c r="E5344" i="11"/>
  <c r="D5344" i="11"/>
  <c r="G5343" i="11"/>
  <c r="F5343" i="11"/>
  <c r="E5343" i="11"/>
  <c r="D5343" i="11"/>
  <c r="G5342" i="11"/>
  <c r="F5342" i="11"/>
  <c r="E5342" i="11"/>
  <c r="D5342" i="11"/>
  <c r="G5341" i="11"/>
  <c r="F5341" i="11"/>
  <c r="E5341" i="11"/>
  <c r="D5341" i="11"/>
  <c r="G5340" i="11"/>
  <c r="F5340" i="11"/>
  <c r="E5340" i="11"/>
  <c r="D5340" i="11"/>
  <c r="G5339" i="11"/>
  <c r="F5339" i="11"/>
  <c r="E5339" i="11"/>
  <c r="D5339" i="11"/>
  <c r="G5338" i="11"/>
  <c r="F5338" i="11"/>
  <c r="E5338" i="11"/>
  <c r="D5338" i="11"/>
  <c r="G5337" i="11"/>
  <c r="F5337" i="11"/>
  <c r="E5337" i="11"/>
  <c r="D5337" i="11"/>
  <c r="G5336" i="11"/>
  <c r="F5336" i="11"/>
  <c r="E5336" i="11"/>
  <c r="D5336" i="11"/>
  <c r="G5335" i="11"/>
  <c r="F5335" i="11"/>
  <c r="E5335" i="11"/>
  <c r="D5335" i="11"/>
  <c r="G5334" i="11"/>
  <c r="F5334" i="11"/>
  <c r="E5334" i="11"/>
  <c r="D5334" i="11"/>
  <c r="G5333" i="11"/>
  <c r="F5333" i="11"/>
  <c r="E5333" i="11"/>
  <c r="D5333" i="11"/>
  <c r="G5332" i="11"/>
  <c r="F5332" i="11"/>
  <c r="E5332" i="11"/>
  <c r="D5332" i="11"/>
  <c r="G5331" i="11"/>
  <c r="F5331" i="11"/>
  <c r="E5331" i="11"/>
  <c r="D5331" i="11"/>
  <c r="G5330" i="11"/>
  <c r="F5330" i="11"/>
  <c r="E5330" i="11"/>
  <c r="D5330" i="11"/>
  <c r="G5329" i="11"/>
  <c r="F5329" i="11"/>
  <c r="E5329" i="11"/>
  <c r="D5329" i="11"/>
  <c r="G5328" i="11"/>
  <c r="F5328" i="11"/>
  <c r="E5328" i="11"/>
  <c r="D5328" i="11"/>
  <c r="G5327" i="11"/>
  <c r="F5327" i="11"/>
  <c r="E5327" i="11"/>
  <c r="D5327" i="11"/>
  <c r="G5326" i="11"/>
  <c r="F5326" i="11"/>
  <c r="E5326" i="11"/>
  <c r="D5326" i="11"/>
  <c r="G5325" i="11"/>
  <c r="F5325" i="11"/>
  <c r="E5325" i="11"/>
  <c r="D5325" i="11"/>
  <c r="G5324" i="11"/>
  <c r="F5324" i="11"/>
  <c r="E5324" i="11"/>
  <c r="D5324" i="11"/>
  <c r="G5323" i="11"/>
  <c r="F5323" i="11"/>
  <c r="E5323" i="11"/>
  <c r="D5323" i="11"/>
  <c r="G5322" i="11"/>
  <c r="F5322" i="11"/>
  <c r="E5322" i="11"/>
  <c r="D5322" i="11"/>
  <c r="G5321" i="11"/>
  <c r="F5321" i="11"/>
  <c r="E5321" i="11"/>
  <c r="D5321" i="11"/>
  <c r="G5320" i="11"/>
  <c r="F5320" i="11"/>
  <c r="E5320" i="11"/>
  <c r="D5320" i="11"/>
  <c r="G5319" i="11"/>
  <c r="F5319" i="11"/>
  <c r="E5319" i="11"/>
  <c r="D5319" i="11"/>
  <c r="G5318" i="11"/>
  <c r="F5318" i="11"/>
  <c r="E5318" i="11"/>
  <c r="D5318" i="11"/>
  <c r="G5317" i="11"/>
  <c r="F5317" i="11"/>
  <c r="E5317" i="11"/>
  <c r="D5317" i="11"/>
  <c r="G5316" i="11"/>
  <c r="F5316" i="11"/>
  <c r="E5316" i="11"/>
  <c r="D5316" i="11"/>
  <c r="G5315" i="11"/>
  <c r="F5315" i="11"/>
  <c r="E5315" i="11"/>
  <c r="D5315" i="11"/>
  <c r="G5314" i="11"/>
  <c r="F5314" i="11"/>
  <c r="E5314" i="11"/>
  <c r="D5314" i="11"/>
  <c r="G5313" i="11"/>
  <c r="F5313" i="11"/>
  <c r="E5313" i="11"/>
  <c r="D5313" i="11"/>
  <c r="G5312" i="11"/>
  <c r="F5312" i="11"/>
  <c r="E5312" i="11"/>
  <c r="D5312" i="11"/>
  <c r="G5311" i="11"/>
  <c r="F5311" i="11"/>
  <c r="E5311" i="11"/>
  <c r="D5311" i="11"/>
  <c r="G5310" i="11"/>
  <c r="F5310" i="11"/>
  <c r="E5310" i="11"/>
  <c r="D5310" i="11"/>
  <c r="G5309" i="11"/>
  <c r="F5309" i="11"/>
  <c r="E5309" i="11"/>
  <c r="D5309" i="11"/>
  <c r="G5308" i="11"/>
  <c r="F5308" i="11"/>
  <c r="E5308" i="11"/>
  <c r="D5308" i="11"/>
  <c r="G5307" i="11"/>
  <c r="F5307" i="11"/>
  <c r="E5307" i="11"/>
  <c r="D5307" i="11"/>
  <c r="G5306" i="11"/>
  <c r="F5306" i="11"/>
  <c r="E5306" i="11"/>
  <c r="D5306" i="11"/>
  <c r="G5305" i="11"/>
  <c r="F5305" i="11"/>
  <c r="E5305" i="11"/>
  <c r="D5305" i="11"/>
  <c r="G5304" i="11"/>
  <c r="F5304" i="11"/>
  <c r="E5304" i="11"/>
  <c r="D5304" i="11"/>
  <c r="G5303" i="11"/>
  <c r="F5303" i="11"/>
  <c r="E5303" i="11"/>
  <c r="D5303" i="11"/>
  <c r="G5302" i="11"/>
  <c r="F5302" i="11"/>
  <c r="E5302" i="11"/>
  <c r="D5302" i="11"/>
  <c r="G5301" i="11"/>
  <c r="F5301" i="11"/>
  <c r="E5301" i="11"/>
  <c r="D5301" i="11"/>
  <c r="G5300" i="11"/>
  <c r="F5300" i="11"/>
  <c r="E5300" i="11"/>
  <c r="D5300" i="11"/>
  <c r="G5299" i="11"/>
  <c r="F5299" i="11"/>
  <c r="E5299" i="11"/>
  <c r="D5299" i="11"/>
  <c r="G5298" i="11"/>
  <c r="F5298" i="11"/>
  <c r="E5298" i="11"/>
  <c r="D5298" i="11"/>
  <c r="G5297" i="11"/>
  <c r="F5297" i="11"/>
  <c r="E5297" i="11"/>
  <c r="D5297" i="11"/>
  <c r="G5296" i="11"/>
  <c r="F5296" i="11"/>
  <c r="E5296" i="11"/>
  <c r="D5296" i="11"/>
  <c r="G5295" i="11"/>
  <c r="F5295" i="11"/>
  <c r="E5295" i="11"/>
  <c r="D5295" i="11"/>
  <c r="G5294" i="11"/>
  <c r="F5294" i="11"/>
  <c r="E5294" i="11"/>
  <c r="D5294" i="11"/>
  <c r="G5293" i="11"/>
  <c r="F5293" i="11"/>
  <c r="E5293" i="11"/>
  <c r="D5293" i="11"/>
  <c r="G5292" i="11"/>
  <c r="F5292" i="11"/>
  <c r="E5292" i="11"/>
  <c r="D5292" i="11"/>
  <c r="G5291" i="11"/>
  <c r="F5291" i="11"/>
  <c r="E5291" i="11"/>
  <c r="D5291" i="11"/>
  <c r="G5290" i="11"/>
  <c r="F5290" i="11"/>
  <c r="E5290" i="11"/>
  <c r="D5290" i="11"/>
  <c r="G5289" i="11"/>
  <c r="F5289" i="11"/>
  <c r="E5289" i="11"/>
  <c r="D5289" i="11"/>
  <c r="G5288" i="11"/>
  <c r="F5288" i="11"/>
  <c r="E5288" i="11"/>
  <c r="D5288" i="11"/>
  <c r="G5287" i="11"/>
  <c r="F5287" i="11"/>
  <c r="E5287" i="11"/>
  <c r="D5287" i="11"/>
  <c r="G5286" i="11"/>
  <c r="F5286" i="11"/>
  <c r="E5286" i="11"/>
  <c r="D5286" i="11"/>
  <c r="G5285" i="11"/>
  <c r="F5285" i="11"/>
  <c r="E5285" i="11"/>
  <c r="D5285" i="11"/>
  <c r="G5284" i="11"/>
  <c r="F5284" i="11"/>
  <c r="E5284" i="11"/>
  <c r="D5284" i="11"/>
  <c r="G5283" i="11"/>
  <c r="F5283" i="11"/>
  <c r="E5283" i="11"/>
  <c r="D5283" i="11"/>
  <c r="G5282" i="11"/>
  <c r="F5282" i="11"/>
  <c r="E5282" i="11"/>
  <c r="D5282" i="11"/>
  <c r="G5281" i="11"/>
  <c r="F5281" i="11"/>
  <c r="E5281" i="11"/>
  <c r="D5281" i="11"/>
  <c r="G5280" i="11"/>
  <c r="F5280" i="11"/>
  <c r="E5280" i="11"/>
  <c r="D5280" i="11"/>
  <c r="G5279" i="11"/>
  <c r="F5279" i="11"/>
  <c r="E5279" i="11"/>
  <c r="D5279" i="11"/>
  <c r="G5278" i="11"/>
  <c r="F5278" i="11"/>
  <c r="E5278" i="11"/>
  <c r="D5278" i="11"/>
  <c r="G5277" i="11"/>
  <c r="F5277" i="11"/>
  <c r="E5277" i="11"/>
  <c r="D5277" i="11"/>
  <c r="G5276" i="11"/>
  <c r="F5276" i="11"/>
  <c r="E5276" i="11"/>
  <c r="D5276" i="11"/>
  <c r="G5275" i="11"/>
  <c r="F5275" i="11"/>
  <c r="E5275" i="11"/>
  <c r="D5275" i="11"/>
  <c r="G5274" i="11"/>
  <c r="F5274" i="11"/>
  <c r="E5274" i="11"/>
  <c r="D5274" i="11"/>
  <c r="G5273" i="11"/>
  <c r="F5273" i="11"/>
  <c r="E5273" i="11"/>
  <c r="D5273" i="11"/>
  <c r="G5272" i="11"/>
  <c r="F5272" i="11"/>
  <c r="E5272" i="11"/>
  <c r="D5272" i="11"/>
  <c r="G5271" i="11"/>
  <c r="F5271" i="11"/>
  <c r="E5271" i="11"/>
  <c r="D5271" i="11"/>
  <c r="G5270" i="11"/>
  <c r="F5270" i="11"/>
  <c r="E5270" i="11"/>
  <c r="D5270" i="11"/>
  <c r="G5269" i="11"/>
  <c r="F5269" i="11"/>
  <c r="E5269" i="11"/>
  <c r="D5269" i="11"/>
  <c r="G5268" i="11"/>
  <c r="F5268" i="11"/>
  <c r="E5268" i="11"/>
  <c r="D5268" i="11"/>
  <c r="G5267" i="11"/>
  <c r="F5267" i="11"/>
  <c r="E5267" i="11"/>
  <c r="D5267" i="11"/>
  <c r="G5266" i="11"/>
  <c r="F5266" i="11"/>
  <c r="E5266" i="11"/>
  <c r="D5266" i="11"/>
  <c r="G5265" i="11"/>
  <c r="F5265" i="11"/>
  <c r="E5265" i="11"/>
  <c r="D5265" i="11"/>
  <c r="G5264" i="11"/>
  <c r="F5264" i="11"/>
  <c r="E5264" i="11"/>
  <c r="D5264" i="11"/>
  <c r="G5263" i="11"/>
  <c r="F5263" i="11"/>
  <c r="E5263" i="11"/>
  <c r="D5263" i="11"/>
  <c r="G5262" i="11"/>
  <c r="F5262" i="11"/>
  <c r="E5262" i="11"/>
  <c r="D5262" i="11"/>
  <c r="G5261" i="11"/>
  <c r="F5261" i="11"/>
  <c r="E5261" i="11"/>
  <c r="D5261" i="11"/>
  <c r="G5260" i="11"/>
  <c r="F5260" i="11"/>
  <c r="E5260" i="11"/>
  <c r="D5260" i="11"/>
  <c r="G5259" i="11"/>
  <c r="F5259" i="11"/>
  <c r="E5259" i="11"/>
  <c r="D5259" i="11"/>
  <c r="G5258" i="11"/>
  <c r="F5258" i="11"/>
  <c r="E5258" i="11"/>
  <c r="D5258" i="11"/>
  <c r="G5257" i="11"/>
  <c r="F5257" i="11"/>
  <c r="E5257" i="11"/>
  <c r="D5257" i="11"/>
  <c r="G5256" i="11"/>
  <c r="F5256" i="11"/>
  <c r="E5256" i="11"/>
  <c r="D5256" i="11"/>
  <c r="G5255" i="11"/>
  <c r="F5255" i="11"/>
  <c r="E5255" i="11"/>
  <c r="D5255" i="11"/>
  <c r="G5254" i="11"/>
  <c r="F5254" i="11"/>
  <c r="E5254" i="11"/>
  <c r="D5254" i="11"/>
  <c r="G5253" i="11"/>
  <c r="F5253" i="11"/>
  <c r="E5253" i="11"/>
  <c r="D5253" i="11"/>
  <c r="G5252" i="11"/>
  <c r="F5252" i="11"/>
  <c r="E5252" i="11"/>
  <c r="D5252" i="11"/>
  <c r="G5251" i="11"/>
  <c r="F5251" i="11"/>
  <c r="E5251" i="11"/>
  <c r="D5251" i="11"/>
  <c r="G5250" i="11"/>
  <c r="F5250" i="11"/>
  <c r="E5250" i="11"/>
  <c r="D5250" i="11"/>
  <c r="G5249" i="11"/>
  <c r="F5249" i="11"/>
  <c r="E5249" i="11"/>
  <c r="D5249" i="11"/>
  <c r="G5248" i="11"/>
  <c r="F5248" i="11"/>
  <c r="E5248" i="11"/>
  <c r="D5248" i="11"/>
  <c r="G5247" i="11"/>
  <c r="F5247" i="11"/>
  <c r="E5247" i="11"/>
  <c r="D5247" i="11"/>
  <c r="G5246" i="11"/>
  <c r="F5246" i="11"/>
  <c r="E5246" i="11"/>
  <c r="D5246" i="11"/>
  <c r="G5245" i="11"/>
  <c r="F5245" i="11"/>
  <c r="E5245" i="11"/>
  <c r="D5245" i="11"/>
  <c r="G5244" i="11"/>
  <c r="F5244" i="11"/>
  <c r="E5244" i="11"/>
  <c r="D5244" i="11"/>
  <c r="G5243" i="11"/>
  <c r="F5243" i="11"/>
  <c r="E5243" i="11"/>
  <c r="D5243" i="11"/>
  <c r="G5242" i="11"/>
  <c r="F5242" i="11"/>
  <c r="E5242" i="11"/>
  <c r="D5242" i="11"/>
  <c r="G5241" i="11"/>
  <c r="F5241" i="11"/>
  <c r="E5241" i="11"/>
  <c r="D5241" i="11"/>
  <c r="G5240" i="11"/>
  <c r="F5240" i="11"/>
  <c r="E5240" i="11"/>
  <c r="D5240" i="11"/>
  <c r="G5239" i="11"/>
  <c r="F5239" i="11"/>
  <c r="E5239" i="11"/>
  <c r="D5239" i="11"/>
  <c r="G5238" i="11"/>
  <c r="F5238" i="11"/>
  <c r="E5238" i="11"/>
  <c r="D5238" i="11"/>
  <c r="G5237" i="11"/>
  <c r="F5237" i="11"/>
  <c r="E5237" i="11"/>
  <c r="D5237" i="11"/>
  <c r="G5236" i="11"/>
  <c r="F5236" i="11"/>
  <c r="E5236" i="11"/>
  <c r="D5236" i="11"/>
  <c r="G5235" i="11"/>
  <c r="F5235" i="11"/>
  <c r="E5235" i="11"/>
  <c r="D5235" i="11"/>
  <c r="G5234" i="11"/>
  <c r="F5234" i="11"/>
  <c r="E5234" i="11"/>
  <c r="D5234" i="11"/>
  <c r="G5233" i="11"/>
  <c r="F5233" i="11"/>
  <c r="E5233" i="11"/>
  <c r="D5233" i="11"/>
  <c r="G5232" i="11"/>
  <c r="F5232" i="11"/>
  <c r="E5232" i="11"/>
  <c r="D5232" i="11"/>
  <c r="G5231" i="11"/>
  <c r="F5231" i="11"/>
  <c r="E5231" i="11"/>
  <c r="D5231" i="11"/>
  <c r="G5230" i="11"/>
  <c r="F5230" i="11"/>
  <c r="E5230" i="11"/>
  <c r="D5230" i="11"/>
  <c r="G5229" i="11"/>
  <c r="F5229" i="11"/>
  <c r="E5229" i="11"/>
  <c r="D5229" i="11"/>
  <c r="G5228" i="11"/>
  <c r="F5228" i="11"/>
  <c r="E5228" i="11"/>
  <c r="D5228" i="11"/>
  <c r="G5227" i="11"/>
  <c r="F5227" i="11"/>
  <c r="E5227" i="11"/>
  <c r="D5227" i="11"/>
  <c r="G5226" i="11"/>
  <c r="F5226" i="11"/>
  <c r="E5226" i="11"/>
  <c r="D5226" i="11"/>
  <c r="G5225" i="11"/>
  <c r="F5225" i="11"/>
  <c r="E5225" i="11"/>
  <c r="D5225" i="11"/>
  <c r="G5224" i="11"/>
  <c r="F5224" i="11"/>
  <c r="E5224" i="11"/>
  <c r="D5224" i="11"/>
  <c r="G5223" i="11"/>
  <c r="F5223" i="11"/>
  <c r="E5223" i="11"/>
  <c r="D5223" i="11"/>
  <c r="G5222" i="11"/>
  <c r="F5222" i="11"/>
  <c r="E5222" i="11"/>
  <c r="D5222" i="11"/>
  <c r="G5221" i="11"/>
  <c r="F5221" i="11"/>
  <c r="E5221" i="11"/>
  <c r="D5221" i="11"/>
  <c r="G5220" i="11"/>
  <c r="F5220" i="11"/>
  <c r="E5220" i="11"/>
  <c r="D5220" i="11"/>
  <c r="G5219" i="11"/>
  <c r="F5219" i="11"/>
  <c r="E5219" i="11"/>
  <c r="D5219" i="11"/>
  <c r="G5218" i="11"/>
  <c r="F5218" i="11"/>
  <c r="E5218" i="11"/>
  <c r="D5218" i="11"/>
  <c r="G5217" i="11"/>
  <c r="F5217" i="11"/>
  <c r="E5217" i="11"/>
  <c r="D5217" i="11"/>
  <c r="G5216" i="11"/>
  <c r="F5216" i="11"/>
  <c r="E5216" i="11"/>
  <c r="D5216" i="11"/>
  <c r="G5215" i="11"/>
  <c r="F5215" i="11"/>
  <c r="E5215" i="11"/>
  <c r="D5215" i="11"/>
  <c r="G5214" i="11"/>
  <c r="F5214" i="11"/>
  <c r="E5214" i="11"/>
  <c r="D5214" i="11"/>
  <c r="G5213" i="11"/>
  <c r="F5213" i="11"/>
  <c r="E5213" i="11"/>
  <c r="D5213" i="11"/>
  <c r="G5212" i="11"/>
  <c r="F5212" i="11"/>
  <c r="E5212" i="11"/>
  <c r="D5212" i="11"/>
  <c r="G5211" i="11"/>
  <c r="F5211" i="11"/>
  <c r="E5211" i="11"/>
  <c r="D5211" i="11"/>
  <c r="G5210" i="11"/>
  <c r="F5210" i="11"/>
  <c r="E5210" i="11"/>
  <c r="D5210" i="11"/>
  <c r="G5209" i="11"/>
  <c r="F5209" i="11"/>
  <c r="E5209" i="11"/>
  <c r="D5209" i="11"/>
  <c r="G5208" i="11"/>
  <c r="F5208" i="11"/>
  <c r="E5208" i="11"/>
  <c r="D5208" i="11"/>
  <c r="G5207" i="11"/>
  <c r="F5207" i="11"/>
  <c r="E5207" i="11"/>
  <c r="D5207" i="11"/>
  <c r="G5206" i="11"/>
  <c r="F5206" i="11"/>
  <c r="E5206" i="11"/>
  <c r="D5206" i="11"/>
  <c r="G5205" i="11"/>
  <c r="F5205" i="11"/>
  <c r="E5205" i="11"/>
  <c r="D5205" i="11"/>
  <c r="G5204" i="11"/>
  <c r="F5204" i="11"/>
  <c r="E5204" i="11"/>
  <c r="D5204" i="11"/>
  <c r="G5203" i="11"/>
  <c r="F5203" i="11"/>
  <c r="E5203" i="11"/>
  <c r="D5203" i="11"/>
  <c r="G5202" i="11"/>
  <c r="F5202" i="11"/>
  <c r="E5202" i="11"/>
  <c r="D5202" i="11"/>
  <c r="G5201" i="11"/>
  <c r="F5201" i="11"/>
  <c r="E5201" i="11"/>
  <c r="D5201" i="11"/>
  <c r="G5200" i="11"/>
  <c r="F5200" i="11"/>
  <c r="E5200" i="11"/>
  <c r="D5200" i="11"/>
  <c r="G5199" i="11"/>
  <c r="F5199" i="11"/>
  <c r="E5199" i="11"/>
  <c r="D5199" i="11"/>
  <c r="G5198" i="11"/>
  <c r="F5198" i="11"/>
  <c r="E5198" i="11"/>
  <c r="D5198" i="11"/>
  <c r="G5197" i="11"/>
  <c r="F5197" i="11"/>
  <c r="E5197" i="11"/>
  <c r="D5197" i="11"/>
  <c r="G5196" i="11"/>
  <c r="F5196" i="11"/>
  <c r="E5196" i="11"/>
  <c r="D5196" i="11"/>
  <c r="G5195" i="11"/>
  <c r="F5195" i="11"/>
  <c r="E5195" i="11"/>
  <c r="D5195" i="11"/>
  <c r="G5194" i="11"/>
  <c r="F5194" i="11"/>
  <c r="E5194" i="11"/>
  <c r="D5194" i="11"/>
  <c r="G5193" i="11"/>
  <c r="F5193" i="11"/>
  <c r="E5193" i="11"/>
  <c r="D5193" i="11"/>
  <c r="G5192" i="11"/>
  <c r="F5192" i="11"/>
  <c r="E5192" i="11"/>
  <c r="D5192" i="11"/>
  <c r="G5191" i="11"/>
  <c r="F5191" i="11"/>
  <c r="E5191" i="11"/>
  <c r="D5191" i="11"/>
  <c r="G5190" i="11"/>
  <c r="F5190" i="11"/>
  <c r="E5190" i="11"/>
  <c r="D5190" i="11"/>
  <c r="G5189" i="11"/>
  <c r="F5189" i="11"/>
  <c r="E5189" i="11"/>
  <c r="D5189" i="11"/>
  <c r="G5188" i="11"/>
  <c r="F5188" i="11"/>
  <c r="E5188" i="11"/>
  <c r="D5188" i="11"/>
  <c r="G5187" i="11"/>
  <c r="F5187" i="11"/>
  <c r="E5187" i="11"/>
  <c r="D5187" i="11"/>
  <c r="G5186" i="11"/>
  <c r="F5186" i="11"/>
  <c r="E5186" i="11"/>
  <c r="D5186" i="11"/>
  <c r="G5185" i="11"/>
  <c r="F5185" i="11"/>
  <c r="E5185" i="11"/>
  <c r="D5185" i="11"/>
  <c r="G5184" i="11"/>
  <c r="F5184" i="11"/>
  <c r="E5184" i="11"/>
  <c r="D5184" i="11"/>
  <c r="G5183" i="11"/>
  <c r="F5183" i="11"/>
  <c r="E5183" i="11"/>
  <c r="D5183" i="11"/>
  <c r="G5182" i="11"/>
  <c r="F5182" i="11"/>
  <c r="E5182" i="11"/>
  <c r="D5182" i="11"/>
  <c r="G5181" i="11"/>
  <c r="F5181" i="11"/>
  <c r="E5181" i="11"/>
  <c r="D5181" i="11"/>
  <c r="G5180" i="11"/>
  <c r="F5180" i="11"/>
  <c r="E5180" i="11"/>
  <c r="D5180" i="11"/>
  <c r="G5179" i="11"/>
  <c r="F5179" i="11"/>
  <c r="E5179" i="11"/>
  <c r="D5179" i="11"/>
  <c r="G5178" i="11"/>
  <c r="F5178" i="11"/>
  <c r="E5178" i="11"/>
  <c r="D5178" i="11"/>
  <c r="G5177" i="11"/>
  <c r="F5177" i="11"/>
  <c r="E5177" i="11"/>
  <c r="D5177" i="11"/>
  <c r="G5176" i="11"/>
  <c r="F5176" i="11"/>
  <c r="E5176" i="11"/>
  <c r="D5176" i="11"/>
  <c r="G5175" i="11"/>
  <c r="F5175" i="11"/>
  <c r="E5175" i="11"/>
  <c r="D5175" i="11"/>
  <c r="G5174" i="11"/>
  <c r="F5174" i="11"/>
  <c r="E5174" i="11"/>
  <c r="D5174" i="11"/>
  <c r="G5173" i="11"/>
  <c r="F5173" i="11"/>
  <c r="E5173" i="11"/>
  <c r="D5173" i="11"/>
  <c r="G5172" i="11"/>
  <c r="F5172" i="11"/>
  <c r="E5172" i="11"/>
  <c r="D5172" i="11"/>
  <c r="G5171" i="11"/>
  <c r="F5171" i="11"/>
  <c r="E5171" i="11"/>
  <c r="D5171" i="11"/>
  <c r="G5170" i="11"/>
  <c r="F5170" i="11"/>
  <c r="E5170" i="11"/>
  <c r="D5170" i="11"/>
  <c r="G5169" i="11"/>
  <c r="F5169" i="11"/>
  <c r="E5169" i="11"/>
  <c r="D5169" i="11"/>
  <c r="G5168" i="11"/>
  <c r="F5168" i="11"/>
  <c r="E5168" i="11"/>
  <c r="D5168" i="11"/>
  <c r="G5167" i="11"/>
  <c r="F5167" i="11"/>
  <c r="E5167" i="11"/>
  <c r="D5167" i="11"/>
  <c r="G5166" i="11"/>
  <c r="F5166" i="11"/>
  <c r="E5166" i="11"/>
  <c r="D5166" i="11"/>
  <c r="G5165" i="11"/>
  <c r="F5165" i="11"/>
  <c r="E5165" i="11"/>
  <c r="D5165" i="11"/>
  <c r="G5164" i="11"/>
  <c r="F5164" i="11"/>
  <c r="E5164" i="11"/>
  <c r="D5164" i="11"/>
  <c r="G5163" i="11"/>
  <c r="F5163" i="11"/>
  <c r="E5163" i="11"/>
  <c r="D5163" i="11"/>
  <c r="G5162" i="11"/>
  <c r="F5162" i="11"/>
  <c r="E5162" i="11"/>
  <c r="D5162" i="11"/>
  <c r="G5161" i="11"/>
  <c r="F5161" i="11"/>
  <c r="E5161" i="11"/>
  <c r="D5161" i="11"/>
  <c r="G5160" i="11"/>
  <c r="F5160" i="11"/>
  <c r="E5160" i="11"/>
  <c r="D5160" i="11"/>
  <c r="G5159" i="11"/>
  <c r="F5159" i="11"/>
  <c r="E5159" i="11"/>
  <c r="D5159" i="11"/>
  <c r="G5158" i="11"/>
  <c r="F5158" i="11"/>
  <c r="E5158" i="11"/>
  <c r="D5158" i="11"/>
  <c r="G5157" i="11"/>
  <c r="F5157" i="11"/>
  <c r="E5157" i="11"/>
  <c r="D5157" i="11"/>
  <c r="G5156" i="11"/>
  <c r="F5156" i="11"/>
  <c r="E5156" i="11"/>
  <c r="D5156" i="11"/>
  <c r="G5155" i="11"/>
  <c r="F5155" i="11"/>
  <c r="E5155" i="11"/>
  <c r="D5155" i="11"/>
  <c r="G5154" i="11"/>
  <c r="F5154" i="11"/>
  <c r="E5154" i="11"/>
  <c r="D5154" i="11"/>
  <c r="G5153" i="11"/>
  <c r="F5153" i="11"/>
  <c r="E5153" i="11"/>
  <c r="D5153" i="11"/>
  <c r="G5152" i="11"/>
  <c r="F5152" i="11"/>
  <c r="E5152" i="11"/>
  <c r="D5152" i="11"/>
  <c r="G5151" i="11"/>
  <c r="F5151" i="11"/>
  <c r="E5151" i="11"/>
  <c r="D5151" i="11"/>
  <c r="G5150" i="11"/>
  <c r="F5150" i="11"/>
  <c r="E5150" i="11"/>
  <c r="D5150" i="11"/>
  <c r="G5149" i="11"/>
  <c r="F5149" i="11"/>
  <c r="E5149" i="11"/>
  <c r="D5149" i="11"/>
  <c r="G5148" i="11"/>
  <c r="F5148" i="11"/>
  <c r="E5148" i="11"/>
  <c r="D5148" i="11"/>
  <c r="G5147" i="11"/>
  <c r="F5147" i="11"/>
  <c r="E5147" i="11"/>
  <c r="D5147" i="11"/>
  <c r="G5146" i="11"/>
  <c r="F5146" i="11"/>
  <c r="E5146" i="11"/>
  <c r="D5146" i="11"/>
  <c r="G5145" i="11"/>
  <c r="F5145" i="11"/>
  <c r="E5145" i="11"/>
  <c r="D5145" i="11"/>
  <c r="G5144" i="11"/>
  <c r="F5144" i="11"/>
  <c r="E5144" i="11"/>
  <c r="D5144" i="11"/>
  <c r="G5143" i="11"/>
  <c r="F5143" i="11"/>
  <c r="E5143" i="11"/>
  <c r="D5143" i="11"/>
  <c r="G5142" i="11"/>
  <c r="F5142" i="11"/>
  <c r="E5142" i="11"/>
  <c r="D5142" i="11"/>
  <c r="G5141" i="11"/>
  <c r="F5141" i="11"/>
  <c r="E5141" i="11"/>
  <c r="D5141" i="11"/>
  <c r="G5140" i="11"/>
  <c r="F5140" i="11"/>
  <c r="E5140" i="11"/>
  <c r="D5140" i="11"/>
  <c r="G5139" i="11"/>
  <c r="F5139" i="11"/>
  <c r="E5139" i="11"/>
  <c r="D5139" i="11"/>
  <c r="G5138" i="11"/>
  <c r="F5138" i="11"/>
  <c r="E5138" i="11"/>
  <c r="D5138" i="11"/>
  <c r="G5137" i="11"/>
  <c r="F5137" i="11"/>
  <c r="E5137" i="11"/>
  <c r="D5137" i="11"/>
  <c r="G5136" i="11"/>
  <c r="F5136" i="11"/>
  <c r="E5136" i="11"/>
  <c r="D5136" i="11"/>
  <c r="G5135" i="11"/>
  <c r="F5135" i="11"/>
  <c r="E5135" i="11"/>
  <c r="D5135" i="11"/>
  <c r="G5134" i="11"/>
  <c r="F5134" i="11"/>
  <c r="E5134" i="11"/>
  <c r="D5134" i="11"/>
  <c r="G5133" i="11"/>
  <c r="F5133" i="11"/>
  <c r="E5133" i="11"/>
  <c r="D5133" i="11"/>
  <c r="G5132" i="11"/>
  <c r="F5132" i="11"/>
  <c r="E5132" i="11"/>
  <c r="D5132" i="11"/>
  <c r="G5131" i="11"/>
  <c r="F5131" i="11"/>
  <c r="E5131" i="11"/>
  <c r="D5131" i="11"/>
  <c r="G5130" i="11"/>
  <c r="F5130" i="11"/>
  <c r="E5130" i="11"/>
  <c r="D5130" i="11"/>
  <c r="G5129" i="11"/>
  <c r="F5129" i="11"/>
  <c r="E5129" i="11"/>
  <c r="D5129" i="11"/>
  <c r="G5128" i="11"/>
  <c r="F5128" i="11"/>
  <c r="E5128" i="11"/>
  <c r="D5128" i="11"/>
  <c r="G5127" i="11"/>
  <c r="F5127" i="11"/>
  <c r="E5127" i="11"/>
  <c r="D5127" i="11"/>
  <c r="G5126" i="11"/>
  <c r="F5126" i="11"/>
  <c r="E5126" i="11"/>
  <c r="D5126" i="11"/>
  <c r="G5125" i="11"/>
  <c r="F5125" i="11"/>
  <c r="E5125" i="11"/>
  <c r="D5125" i="11"/>
  <c r="G5124" i="11"/>
  <c r="F5124" i="11"/>
  <c r="E5124" i="11"/>
  <c r="D5124" i="11"/>
  <c r="G5123" i="11"/>
  <c r="F5123" i="11"/>
  <c r="E5123" i="11"/>
  <c r="D5123" i="11"/>
  <c r="G5122" i="11"/>
  <c r="F5122" i="11"/>
  <c r="E5122" i="11"/>
  <c r="D5122" i="11"/>
  <c r="G5121" i="11"/>
  <c r="F5121" i="11"/>
  <c r="E5121" i="11"/>
  <c r="D5121" i="11"/>
  <c r="G5120" i="11"/>
  <c r="F5120" i="11"/>
  <c r="E5120" i="11"/>
  <c r="D5120" i="11"/>
  <c r="G5119" i="11"/>
  <c r="F5119" i="11"/>
  <c r="E5119" i="11"/>
  <c r="D5119" i="11"/>
  <c r="G5118" i="11"/>
  <c r="F5118" i="11"/>
  <c r="E5118" i="11"/>
  <c r="D5118" i="11"/>
  <c r="G5117" i="11"/>
  <c r="F5117" i="11"/>
  <c r="E5117" i="11"/>
  <c r="D5117" i="11"/>
  <c r="G5116" i="11"/>
  <c r="F5116" i="11"/>
  <c r="E5116" i="11"/>
  <c r="D5116" i="11"/>
  <c r="G5115" i="11"/>
  <c r="F5115" i="11"/>
  <c r="E5115" i="11"/>
  <c r="D5115" i="11"/>
  <c r="G5114" i="11"/>
  <c r="F5114" i="11"/>
  <c r="E5114" i="11"/>
  <c r="D5114" i="11"/>
  <c r="G5113" i="11"/>
  <c r="F5113" i="11"/>
  <c r="E5113" i="11"/>
  <c r="D5113" i="11"/>
  <c r="G5112" i="11"/>
  <c r="F5112" i="11"/>
  <c r="E5112" i="11"/>
  <c r="D5112" i="11"/>
  <c r="G5111" i="11"/>
  <c r="F5111" i="11"/>
  <c r="E5111" i="11"/>
  <c r="D5111" i="11"/>
  <c r="G5110" i="11"/>
  <c r="F5110" i="11"/>
  <c r="E5110" i="11"/>
  <c r="D5110" i="11"/>
  <c r="G5109" i="11"/>
  <c r="F5109" i="11"/>
  <c r="E5109" i="11"/>
  <c r="D5109" i="11"/>
  <c r="G5108" i="11"/>
  <c r="F5108" i="11"/>
  <c r="E5108" i="11"/>
  <c r="D5108" i="11"/>
  <c r="G5107" i="11"/>
  <c r="F5107" i="11"/>
  <c r="E5107" i="11"/>
  <c r="D5107" i="11"/>
  <c r="G5106" i="11"/>
  <c r="F5106" i="11"/>
  <c r="E5106" i="11"/>
  <c r="D5106" i="11"/>
  <c r="G5105" i="11"/>
  <c r="F5105" i="11"/>
  <c r="E5105" i="11"/>
  <c r="D5105" i="11"/>
  <c r="G5104" i="11"/>
  <c r="F5104" i="11"/>
  <c r="E5104" i="11"/>
  <c r="D5104" i="11"/>
  <c r="G5103" i="11"/>
  <c r="F5103" i="11"/>
  <c r="E5103" i="11"/>
  <c r="D5103" i="11"/>
  <c r="G5102" i="11"/>
  <c r="F5102" i="11"/>
  <c r="E5102" i="11"/>
  <c r="D5102" i="11"/>
  <c r="G5101" i="11"/>
  <c r="F5101" i="11"/>
  <c r="E5101" i="11"/>
  <c r="D5101" i="11"/>
  <c r="G5100" i="11"/>
  <c r="F5100" i="11"/>
  <c r="E5100" i="11"/>
  <c r="D5100" i="11"/>
  <c r="G5099" i="11"/>
  <c r="F5099" i="11"/>
  <c r="E5099" i="11"/>
  <c r="D5099" i="11"/>
  <c r="G5098" i="11"/>
  <c r="F5098" i="11"/>
  <c r="E5098" i="11"/>
  <c r="D5098" i="11"/>
  <c r="G5097" i="11"/>
  <c r="F5097" i="11"/>
  <c r="E5097" i="11"/>
  <c r="D5097" i="11"/>
  <c r="G5096" i="11"/>
  <c r="F5096" i="11"/>
  <c r="E5096" i="11"/>
  <c r="D5096" i="11"/>
  <c r="G5095" i="11"/>
  <c r="F5095" i="11"/>
  <c r="E5095" i="11"/>
  <c r="D5095" i="11"/>
  <c r="G5094" i="11"/>
  <c r="F5094" i="11"/>
  <c r="E5094" i="11"/>
  <c r="D5094" i="11"/>
  <c r="G5093" i="11"/>
  <c r="F5093" i="11"/>
  <c r="E5093" i="11"/>
  <c r="D5093" i="11"/>
  <c r="G5092" i="11"/>
  <c r="F5092" i="11"/>
  <c r="E5092" i="11"/>
  <c r="D5092" i="11"/>
  <c r="G5091" i="11"/>
  <c r="F5091" i="11"/>
  <c r="E5091" i="11"/>
  <c r="D5091" i="11"/>
  <c r="G5090" i="11"/>
  <c r="F5090" i="11"/>
  <c r="E5090" i="11"/>
  <c r="D5090" i="11"/>
  <c r="G5089" i="11"/>
  <c r="F5089" i="11"/>
  <c r="E5089" i="11"/>
  <c r="D5089" i="11"/>
  <c r="G5088" i="11"/>
  <c r="F5088" i="11"/>
  <c r="E5088" i="11"/>
  <c r="D5088" i="11"/>
  <c r="G5087" i="11"/>
  <c r="F5087" i="11"/>
  <c r="E5087" i="11"/>
  <c r="D5087" i="11"/>
  <c r="G5086" i="11"/>
  <c r="F5086" i="11"/>
  <c r="E5086" i="11"/>
  <c r="D5086" i="11"/>
  <c r="G5085" i="11"/>
  <c r="F5085" i="11"/>
  <c r="E5085" i="11"/>
  <c r="D5085" i="11"/>
  <c r="G5084" i="11"/>
  <c r="F5084" i="11"/>
  <c r="E5084" i="11"/>
  <c r="D5084" i="11"/>
  <c r="G5083" i="11"/>
  <c r="F5083" i="11"/>
  <c r="E5083" i="11"/>
  <c r="D5083" i="11"/>
  <c r="G5082" i="11"/>
  <c r="F5082" i="11"/>
  <c r="E5082" i="11"/>
  <c r="D5082" i="11"/>
  <c r="G5081" i="11"/>
  <c r="F5081" i="11"/>
  <c r="E5081" i="11"/>
  <c r="D5081" i="11"/>
  <c r="G5080" i="11"/>
  <c r="F5080" i="11"/>
  <c r="E5080" i="11"/>
  <c r="D5080" i="11"/>
  <c r="G5079" i="11"/>
  <c r="F5079" i="11"/>
  <c r="E5079" i="11"/>
  <c r="D5079" i="11"/>
  <c r="G5078" i="11"/>
  <c r="F5078" i="11"/>
  <c r="E5078" i="11"/>
  <c r="D5078" i="11"/>
  <c r="G5077" i="11"/>
  <c r="F5077" i="11"/>
  <c r="E5077" i="11"/>
  <c r="D5077" i="11"/>
  <c r="G5076" i="11"/>
  <c r="F5076" i="11"/>
  <c r="E5076" i="11"/>
  <c r="D5076" i="11"/>
  <c r="G5075" i="11"/>
  <c r="F5075" i="11"/>
  <c r="E5075" i="11"/>
  <c r="D5075" i="11"/>
  <c r="G5074" i="11"/>
  <c r="F5074" i="11"/>
  <c r="E5074" i="11"/>
  <c r="D5074" i="11"/>
  <c r="G5073" i="11"/>
  <c r="F5073" i="11"/>
  <c r="E5073" i="11"/>
  <c r="D5073" i="11"/>
  <c r="G5072" i="11"/>
  <c r="F5072" i="11"/>
  <c r="E5072" i="11"/>
  <c r="D5072" i="11"/>
  <c r="G5071" i="11"/>
  <c r="F5071" i="11"/>
  <c r="E5071" i="11"/>
  <c r="D5071" i="11"/>
  <c r="G5070" i="11"/>
  <c r="F5070" i="11"/>
  <c r="E5070" i="11"/>
  <c r="D5070" i="11"/>
  <c r="G5069" i="11"/>
  <c r="F5069" i="11"/>
  <c r="E5069" i="11"/>
  <c r="D5069" i="11"/>
  <c r="G5068" i="11"/>
  <c r="F5068" i="11"/>
  <c r="E5068" i="11"/>
  <c r="D5068" i="11"/>
  <c r="G5067" i="11"/>
  <c r="F5067" i="11"/>
  <c r="E5067" i="11"/>
  <c r="D5067" i="11"/>
  <c r="G5066" i="11"/>
  <c r="F5066" i="11"/>
  <c r="E5066" i="11"/>
  <c r="D5066" i="11"/>
  <c r="G5065" i="11"/>
  <c r="F5065" i="11"/>
  <c r="E5065" i="11"/>
  <c r="D5065" i="11"/>
  <c r="G5064" i="11"/>
  <c r="F5064" i="11"/>
  <c r="E5064" i="11"/>
  <c r="D5064" i="11"/>
  <c r="G5063" i="11"/>
  <c r="F5063" i="11"/>
  <c r="E5063" i="11"/>
  <c r="D5063" i="11"/>
  <c r="G5062" i="11"/>
  <c r="F5062" i="11"/>
  <c r="E5062" i="11"/>
  <c r="D5062" i="11"/>
  <c r="G5061" i="11"/>
  <c r="F5061" i="11"/>
  <c r="E5061" i="11"/>
  <c r="D5061" i="11"/>
  <c r="G5060" i="11"/>
  <c r="F5060" i="11"/>
  <c r="E5060" i="11"/>
  <c r="D5060" i="11"/>
  <c r="G5059" i="11"/>
  <c r="F5059" i="11"/>
  <c r="E5059" i="11"/>
  <c r="D5059" i="11"/>
  <c r="G5058" i="11"/>
  <c r="F5058" i="11"/>
  <c r="E5058" i="11"/>
  <c r="D5058" i="11"/>
  <c r="G5057" i="11"/>
  <c r="F5057" i="11"/>
  <c r="E5057" i="11"/>
  <c r="D5057" i="11"/>
  <c r="G5056" i="11"/>
  <c r="F5056" i="11"/>
  <c r="E5056" i="11"/>
  <c r="D5056" i="11"/>
  <c r="G5055" i="11"/>
  <c r="F5055" i="11"/>
  <c r="E5055" i="11"/>
  <c r="D5055" i="11"/>
  <c r="G5054" i="11"/>
  <c r="F5054" i="11"/>
  <c r="E5054" i="11"/>
  <c r="D5054" i="11"/>
  <c r="G5053" i="11"/>
  <c r="F5053" i="11"/>
  <c r="E5053" i="11"/>
  <c r="D5053" i="11"/>
  <c r="G5052" i="11"/>
  <c r="F5052" i="11"/>
  <c r="E5052" i="11"/>
  <c r="D5052" i="11"/>
  <c r="G5051" i="11"/>
  <c r="F5051" i="11"/>
  <c r="E5051" i="11"/>
  <c r="D5051" i="11"/>
  <c r="G5050" i="11"/>
  <c r="F5050" i="11"/>
  <c r="E5050" i="11"/>
  <c r="D5050" i="11"/>
  <c r="G5049" i="11"/>
  <c r="F5049" i="11"/>
  <c r="E5049" i="11"/>
  <c r="D5049" i="11"/>
  <c r="G5048" i="11"/>
  <c r="F5048" i="11"/>
  <c r="E5048" i="11"/>
  <c r="D5048" i="11"/>
  <c r="G5047" i="11"/>
  <c r="F5047" i="11"/>
  <c r="E5047" i="11"/>
  <c r="D5047" i="11"/>
  <c r="G5046" i="11"/>
  <c r="F5046" i="11"/>
  <c r="E5046" i="11"/>
  <c r="D5046" i="11"/>
  <c r="G5045" i="11"/>
  <c r="F5045" i="11"/>
  <c r="E5045" i="11"/>
  <c r="D5045" i="11"/>
  <c r="G5044" i="11"/>
  <c r="F5044" i="11"/>
  <c r="E5044" i="11"/>
  <c r="D5044" i="11"/>
  <c r="G5043" i="11"/>
  <c r="F5043" i="11"/>
  <c r="E5043" i="11"/>
  <c r="D5043" i="11"/>
  <c r="G5042" i="11"/>
  <c r="F5042" i="11"/>
  <c r="E5042" i="11"/>
  <c r="D5042" i="11"/>
  <c r="G5041" i="11"/>
  <c r="F5041" i="11"/>
  <c r="E5041" i="11"/>
  <c r="D5041" i="11"/>
  <c r="G5040" i="11"/>
  <c r="F5040" i="11"/>
  <c r="E5040" i="11"/>
  <c r="D5040" i="11"/>
  <c r="G5039" i="11"/>
  <c r="F5039" i="11"/>
  <c r="E5039" i="11"/>
  <c r="D5039" i="11"/>
  <c r="G5038" i="11"/>
  <c r="F5038" i="11"/>
  <c r="E5038" i="11"/>
  <c r="D5038" i="11"/>
  <c r="G5037" i="11"/>
  <c r="F5037" i="11"/>
  <c r="E5037" i="11"/>
  <c r="D5037" i="11"/>
  <c r="G5036" i="11"/>
  <c r="F5036" i="11"/>
  <c r="E5036" i="11"/>
  <c r="D5036" i="11"/>
  <c r="G5035" i="11"/>
  <c r="F5035" i="11"/>
  <c r="E5035" i="11"/>
  <c r="D5035" i="11"/>
  <c r="G5034" i="11"/>
  <c r="F5034" i="11"/>
  <c r="E5034" i="11"/>
  <c r="D5034" i="11"/>
  <c r="G5033" i="11"/>
  <c r="F5033" i="11"/>
  <c r="E5033" i="11"/>
  <c r="D5033" i="11"/>
  <c r="G5032" i="11"/>
  <c r="F5032" i="11"/>
  <c r="E5032" i="11"/>
  <c r="D5032" i="11"/>
  <c r="G5031" i="11"/>
  <c r="F5031" i="11"/>
  <c r="E5031" i="11"/>
  <c r="D5031" i="11"/>
  <c r="G5030" i="11"/>
  <c r="F5030" i="11"/>
  <c r="E5030" i="11"/>
  <c r="D5030" i="11"/>
  <c r="G5029" i="11"/>
  <c r="F5029" i="11"/>
  <c r="E5029" i="11"/>
  <c r="D5029" i="11"/>
  <c r="G5028" i="11"/>
  <c r="F5028" i="11"/>
  <c r="E5028" i="11"/>
  <c r="D5028" i="11"/>
  <c r="G5027" i="11"/>
  <c r="F5027" i="11"/>
  <c r="E5027" i="11"/>
  <c r="D5027" i="11"/>
  <c r="G5026" i="11"/>
  <c r="F5026" i="11"/>
  <c r="E5026" i="11"/>
  <c r="D5026" i="11"/>
  <c r="G5025" i="11"/>
  <c r="F5025" i="11"/>
  <c r="E5025" i="11"/>
  <c r="D5025" i="11"/>
  <c r="G5024" i="11"/>
  <c r="F5024" i="11"/>
  <c r="E5024" i="11"/>
  <c r="D5024" i="11"/>
  <c r="G5023" i="11"/>
  <c r="F5023" i="11"/>
  <c r="E5023" i="11"/>
  <c r="D5023" i="11"/>
  <c r="G5022" i="11"/>
  <c r="F5022" i="11"/>
  <c r="E5022" i="11"/>
  <c r="D5022" i="11"/>
  <c r="G5021" i="11"/>
  <c r="F5021" i="11"/>
  <c r="E5021" i="11"/>
  <c r="D5021" i="11"/>
  <c r="G5020" i="11"/>
  <c r="F5020" i="11"/>
  <c r="E5020" i="11"/>
  <c r="D5020" i="11"/>
  <c r="G5019" i="11"/>
  <c r="F5019" i="11"/>
  <c r="E5019" i="11"/>
  <c r="D5019" i="11"/>
  <c r="G5018" i="11"/>
  <c r="F5018" i="11"/>
  <c r="E5018" i="11"/>
  <c r="D5018" i="11"/>
  <c r="G5017" i="11"/>
  <c r="F5017" i="11"/>
  <c r="E5017" i="11"/>
  <c r="D5017" i="11"/>
  <c r="G5016" i="11"/>
  <c r="F5016" i="11"/>
  <c r="E5016" i="11"/>
  <c r="D5016" i="11"/>
  <c r="G5015" i="11"/>
  <c r="F5015" i="11"/>
  <c r="E5015" i="11"/>
  <c r="D5015" i="11"/>
  <c r="G5014" i="11"/>
  <c r="F5014" i="11"/>
  <c r="E5014" i="11"/>
  <c r="D5014" i="11"/>
  <c r="G5013" i="11"/>
  <c r="F5013" i="11"/>
  <c r="E5013" i="11"/>
  <c r="D5013" i="11"/>
  <c r="G5012" i="11"/>
  <c r="F5012" i="11"/>
  <c r="E5012" i="11"/>
  <c r="D5012" i="11"/>
  <c r="G5011" i="11"/>
  <c r="F5011" i="11"/>
  <c r="E5011" i="11"/>
  <c r="D5011" i="11"/>
  <c r="G5010" i="11"/>
  <c r="F5010" i="11"/>
  <c r="E5010" i="11"/>
  <c r="D5010" i="11"/>
  <c r="G5009" i="11"/>
  <c r="F5009" i="11"/>
  <c r="E5009" i="11"/>
  <c r="D5009" i="11"/>
  <c r="G5008" i="11"/>
  <c r="F5008" i="11"/>
  <c r="E5008" i="11"/>
  <c r="D5008" i="11"/>
  <c r="G5007" i="11"/>
  <c r="F5007" i="11"/>
  <c r="E5007" i="11"/>
  <c r="D5007" i="11"/>
  <c r="G5006" i="11"/>
  <c r="F5006" i="11"/>
  <c r="E5006" i="11"/>
  <c r="D5006" i="11"/>
  <c r="G5005" i="11"/>
  <c r="F5005" i="11"/>
  <c r="E5005" i="11"/>
  <c r="D5005" i="11"/>
  <c r="G5004" i="11"/>
  <c r="F5004" i="11"/>
  <c r="E5004" i="11"/>
  <c r="D5004" i="11"/>
  <c r="G5003" i="11"/>
  <c r="F5003" i="11"/>
  <c r="E5003" i="11"/>
  <c r="D5003" i="11"/>
  <c r="G5002" i="11"/>
  <c r="F5002" i="11"/>
  <c r="E5002" i="11"/>
  <c r="D5002" i="11"/>
  <c r="G5001" i="11"/>
  <c r="F5001" i="11"/>
  <c r="E5001" i="11"/>
  <c r="D5001" i="11"/>
  <c r="G5000" i="11"/>
  <c r="F5000" i="11"/>
  <c r="E5000" i="11"/>
  <c r="D5000" i="11"/>
  <c r="G4999" i="11"/>
  <c r="F4999" i="11"/>
  <c r="E4999" i="11"/>
  <c r="D4999" i="11"/>
  <c r="G4998" i="11"/>
  <c r="F4998" i="11"/>
  <c r="E4998" i="11"/>
  <c r="D4998" i="11"/>
  <c r="G4997" i="11"/>
  <c r="F4997" i="11"/>
  <c r="E4997" i="11"/>
  <c r="D4997" i="11"/>
  <c r="G4996" i="11"/>
  <c r="F4996" i="11"/>
  <c r="E4996" i="11"/>
  <c r="D4996" i="11"/>
  <c r="G4995" i="11"/>
  <c r="F4995" i="11"/>
  <c r="E4995" i="11"/>
  <c r="D4995" i="11"/>
  <c r="G4994" i="11"/>
  <c r="F4994" i="11"/>
  <c r="E4994" i="11"/>
  <c r="D4994" i="11"/>
  <c r="G4993" i="11"/>
  <c r="F4993" i="11"/>
  <c r="E4993" i="11"/>
  <c r="D4993" i="11"/>
  <c r="G4992" i="11"/>
  <c r="F4992" i="11"/>
  <c r="E4992" i="11"/>
  <c r="D4992" i="11"/>
  <c r="G4991" i="11"/>
  <c r="F4991" i="11"/>
  <c r="E4991" i="11"/>
  <c r="D4991" i="11"/>
  <c r="G4990" i="11"/>
  <c r="F4990" i="11"/>
  <c r="E4990" i="11"/>
  <c r="D4990" i="11"/>
  <c r="G4989" i="11"/>
  <c r="F4989" i="11"/>
  <c r="E4989" i="11"/>
  <c r="D4989" i="11"/>
  <c r="G4988" i="11"/>
  <c r="F4988" i="11"/>
  <c r="E4988" i="11"/>
  <c r="D4988" i="11"/>
  <c r="G4987" i="11"/>
  <c r="F4987" i="11"/>
  <c r="E4987" i="11"/>
  <c r="D4987" i="11"/>
  <c r="G4986" i="11"/>
  <c r="F4986" i="11"/>
  <c r="E4986" i="11"/>
  <c r="D4986" i="11"/>
  <c r="G4985" i="11"/>
  <c r="F4985" i="11"/>
  <c r="E4985" i="11"/>
  <c r="D4985" i="11"/>
  <c r="G4984" i="11"/>
  <c r="F4984" i="11"/>
  <c r="E4984" i="11"/>
  <c r="D4984" i="11"/>
  <c r="G4983" i="11"/>
  <c r="F4983" i="11"/>
  <c r="E4983" i="11"/>
  <c r="D4983" i="11"/>
  <c r="G4982" i="11"/>
  <c r="F4982" i="11"/>
  <c r="E4982" i="11"/>
  <c r="D4982" i="11"/>
  <c r="G4981" i="11"/>
  <c r="F4981" i="11"/>
  <c r="E4981" i="11"/>
  <c r="D4981" i="11"/>
  <c r="G4980" i="11"/>
  <c r="F4980" i="11"/>
  <c r="E4980" i="11"/>
  <c r="D4980" i="11"/>
  <c r="G4979" i="11"/>
  <c r="F4979" i="11"/>
  <c r="E4979" i="11"/>
  <c r="D4979" i="11"/>
  <c r="G4978" i="11"/>
  <c r="F4978" i="11"/>
  <c r="E4978" i="11"/>
  <c r="D4978" i="11"/>
  <c r="G4977" i="11"/>
  <c r="F4977" i="11"/>
  <c r="E4977" i="11"/>
  <c r="D4977" i="11"/>
  <c r="G4976" i="11"/>
  <c r="F4976" i="11"/>
  <c r="E4976" i="11"/>
  <c r="D4976" i="11"/>
  <c r="G4975" i="11"/>
  <c r="F4975" i="11"/>
  <c r="E4975" i="11"/>
  <c r="D4975" i="11"/>
  <c r="G4974" i="11"/>
  <c r="F4974" i="11"/>
  <c r="E4974" i="11"/>
  <c r="D4974" i="11"/>
  <c r="G4973" i="11"/>
  <c r="F4973" i="11"/>
  <c r="E4973" i="11"/>
  <c r="D4973" i="11"/>
  <c r="G4972" i="11"/>
  <c r="F4972" i="11"/>
  <c r="E4972" i="11"/>
  <c r="D4972" i="11"/>
  <c r="G4971" i="11"/>
  <c r="F4971" i="11"/>
  <c r="E4971" i="11"/>
  <c r="D4971" i="11"/>
  <c r="G4970" i="11"/>
  <c r="F4970" i="11"/>
  <c r="E4970" i="11"/>
  <c r="D4970" i="11"/>
  <c r="G4969" i="11"/>
  <c r="F4969" i="11"/>
  <c r="E4969" i="11"/>
  <c r="D4969" i="11"/>
  <c r="G4968" i="11"/>
  <c r="F4968" i="11"/>
  <c r="E4968" i="11"/>
  <c r="D4968" i="11"/>
  <c r="G4967" i="11"/>
  <c r="F4967" i="11"/>
  <c r="E4967" i="11"/>
  <c r="D4967" i="11"/>
  <c r="G4966" i="11"/>
  <c r="F4966" i="11"/>
  <c r="E4966" i="11"/>
  <c r="D4966" i="11"/>
  <c r="G4965" i="11"/>
  <c r="F4965" i="11"/>
  <c r="E4965" i="11"/>
  <c r="D4965" i="11"/>
  <c r="G4964" i="11"/>
  <c r="F4964" i="11"/>
  <c r="E4964" i="11"/>
  <c r="D4964" i="11"/>
  <c r="G4963" i="11"/>
  <c r="F4963" i="11"/>
  <c r="E4963" i="11"/>
  <c r="D4963" i="11"/>
  <c r="G4962" i="11"/>
  <c r="F4962" i="11"/>
  <c r="E4962" i="11"/>
  <c r="D4962" i="11"/>
  <c r="G4961" i="11"/>
  <c r="F4961" i="11"/>
  <c r="E4961" i="11"/>
  <c r="D4961" i="11"/>
  <c r="G4960" i="11"/>
  <c r="F4960" i="11"/>
  <c r="E4960" i="11"/>
  <c r="D4960" i="11"/>
  <c r="G4959" i="11"/>
  <c r="F4959" i="11"/>
  <c r="E4959" i="11"/>
  <c r="D4959" i="11"/>
  <c r="G4958" i="11"/>
  <c r="F4958" i="11"/>
  <c r="E4958" i="11"/>
  <c r="D4958" i="11"/>
  <c r="G4957" i="11"/>
  <c r="F4957" i="11"/>
  <c r="E4957" i="11"/>
  <c r="D4957" i="11"/>
  <c r="G4956" i="11"/>
  <c r="F4956" i="11"/>
  <c r="E4956" i="11"/>
  <c r="D4956" i="11"/>
  <c r="G4955" i="11"/>
  <c r="F4955" i="11"/>
  <c r="E4955" i="11"/>
  <c r="D4955" i="11"/>
  <c r="G4954" i="11"/>
  <c r="F4954" i="11"/>
  <c r="E4954" i="11"/>
  <c r="D4954" i="11"/>
  <c r="G4953" i="11"/>
  <c r="F4953" i="11"/>
  <c r="E4953" i="11"/>
  <c r="D4953" i="11"/>
  <c r="G4952" i="11"/>
  <c r="F4952" i="11"/>
  <c r="E4952" i="11"/>
  <c r="D4952" i="11"/>
  <c r="G4951" i="11"/>
  <c r="F4951" i="11"/>
  <c r="E4951" i="11"/>
  <c r="D4951" i="11"/>
  <c r="G4950" i="11"/>
  <c r="F4950" i="11"/>
  <c r="E4950" i="11"/>
  <c r="D4950" i="11"/>
  <c r="G4949" i="11"/>
  <c r="F4949" i="11"/>
  <c r="E4949" i="11"/>
  <c r="D4949" i="11"/>
  <c r="G4948" i="11"/>
  <c r="F4948" i="11"/>
  <c r="E4948" i="11"/>
  <c r="D4948" i="11"/>
  <c r="G4947" i="11"/>
  <c r="F4947" i="11"/>
  <c r="E4947" i="11"/>
  <c r="D4947" i="11"/>
  <c r="G4946" i="11"/>
  <c r="F4946" i="11"/>
  <c r="E4946" i="11"/>
  <c r="D4946" i="11"/>
  <c r="G4945" i="11"/>
  <c r="F4945" i="11"/>
  <c r="E4945" i="11"/>
  <c r="D4945" i="11"/>
  <c r="G4944" i="11"/>
  <c r="F4944" i="11"/>
  <c r="E4944" i="11"/>
  <c r="D4944" i="11"/>
  <c r="G4943" i="11"/>
  <c r="F4943" i="11"/>
  <c r="E4943" i="11"/>
  <c r="D4943" i="11"/>
  <c r="G4942" i="11"/>
  <c r="F4942" i="11"/>
  <c r="E4942" i="11"/>
  <c r="D4942" i="11"/>
  <c r="G4941" i="11"/>
  <c r="F4941" i="11"/>
  <c r="E4941" i="11"/>
  <c r="D4941" i="11"/>
  <c r="G4940" i="11"/>
  <c r="F4940" i="11"/>
  <c r="E4940" i="11"/>
  <c r="D4940" i="11"/>
  <c r="G4939" i="11"/>
  <c r="F4939" i="11"/>
  <c r="E4939" i="11"/>
  <c r="D4939" i="11"/>
  <c r="G4938" i="11"/>
  <c r="F4938" i="11"/>
  <c r="E4938" i="11"/>
  <c r="D4938" i="11"/>
  <c r="G4937" i="11"/>
  <c r="F4937" i="11"/>
  <c r="E4937" i="11"/>
  <c r="D4937" i="11"/>
  <c r="G4936" i="11"/>
  <c r="F4936" i="11"/>
  <c r="E4936" i="11"/>
  <c r="D4936" i="11"/>
  <c r="G4935" i="11"/>
  <c r="F4935" i="11"/>
  <c r="E4935" i="11"/>
  <c r="D4935" i="11"/>
  <c r="G4934" i="11"/>
  <c r="F4934" i="11"/>
  <c r="E4934" i="11"/>
  <c r="D4934" i="11"/>
  <c r="G4933" i="11"/>
  <c r="F4933" i="11"/>
  <c r="E4933" i="11"/>
  <c r="D4933" i="11"/>
  <c r="G4932" i="11"/>
  <c r="F4932" i="11"/>
  <c r="E4932" i="11"/>
  <c r="D4932" i="11"/>
  <c r="G4931" i="11"/>
  <c r="F4931" i="11"/>
  <c r="E4931" i="11"/>
  <c r="D4931" i="11"/>
  <c r="G4930" i="11"/>
  <c r="F4930" i="11"/>
  <c r="E4930" i="11"/>
  <c r="D4930" i="11"/>
  <c r="G4929" i="11"/>
  <c r="F4929" i="11"/>
  <c r="E4929" i="11"/>
  <c r="D4929" i="11"/>
  <c r="G4928" i="11"/>
  <c r="F4928" i="11"/>
  <c r="E4928" i="11"/>
  <c r="D4928" i="11"/>
  <c r="G4927" i="11"/>
  <c r="F4927" i="11"/>
  <c r="E4927" i="11"/>
  <c r="D4927" i="11"/>
  <c r="G4926" i="11"/>
  <c r="F4926" i="11"/>
  <c r="E4926" i="11"/>
  <c r="D4926" i="11"/>
  <c r="G4925" i="11"/>
  <c r="F4925" i="11"/>
  <c r="E4925" i="11"/>
  <c r="D4925" i="11"/>
  <c r="G4924" i="11"/>
  <c r="F4924" i="11"/>
  <c r="E4924" i="11"/>
  <c r="D4924" i="11"/>
  <c r="G4923" i="11"/>
  <c r="F4923" i="11"/>
  <c r="E4923" i="11"/>
  <c r="D4923" i="11"/>
  <c r="G4922" i="11"/>
  <c r="F4922" i="11"/>
  <c r="E4922" i="11"/>
  <c r="D4922" i="11"/>
  <c r="G4921" i="11"/>
  <c r="F4921" i="11"/>
  <c r="E4921" i="11"/>
  <c r="D4921" i="11"/>
  <c r="G4920" i="11"/>
  <c r="F4920" i="11"/>
  <c r="E4920" i="11"/>
  <c r="D4920" i="11"/>
  <c r="G4919" i="11"/>
  <c r="F4919" i="11"/>
  <c r="E4919" i="11"/>
  <c r="D4919" i="11"/>
  <c r="G4918" i="11"/>
  <c r="F4918" i="11"/>
  <c r="E4918" i="11"/>
  <c r="D4918" i="11"/>
  <c r="G4917" i="11"/>
  <c r="F4917" i="11"/>
  <c r="E4917" i="11"/>
  <c r="D4917" i="11"/>
  <c r="G4916" i="11"/>
  <c r="F4916" i="11"/>
  <c r="E4916" i="11"/>
  <c r="D4916" i="11"/>
  <c r="G4915" i="11"/>
  <c r="F4915" i="11"/>
  <c r="E4915" i="11"/>
  <c r="D4915" i="11"/>
  <c r="G4914" i="11"/>
  <c r="F4914" i="11"/>
  <c r="E4914" i="11"/>
  <c r="D4914" i="11"/>
  <c r="G4913" i="11"/>
  <c r="F4913" i="11"/>
  <c r="E4913" i="11"/>
  <c r="D4913" i="11"/>
  <c r="G4912" i="11"/>
  <c r="F4912" i="11"/>
  <c r="E4912" i="11"/>
  <c r="D4912" i="11"/>
  <c r="G4911" i="11"/>
  <c r="F4911" i="11"/>
  <c r="E4911" i="11"/>
  <c r="D4911" i="11"/>
  <c r="G4910" i="11"/>
  <c r="F4910" i="11"/>
  <c r="E4910" i="11"/>
  <c r="D4910" i="11"/>
  <c r="G4909" i="11"/>
  <c r="F4909" i="11"/>
  <c r="E4909" i="11"/>
  <c r="D4909" i="11"/>
  <c r="G4908" i="11"/>
  <c r="F4908" i="11"/>
  <c r="E4908" i="11"/>
  <c r="D4908" i="11"/>
  <c r="G4907" i="11"/>
  <c r="F4907" i="11"/>
  <c r="E4907" i="11"/>
  <c r="D4907" i="11"/>
  <c r="G4906" i="11"/>
  <c r="F4906" i="11"/>
  <c r="E4906" i="11"/>
  <c r="D4906" i="11"/>
  <c r="G4905" i="11"/>
  <c r="F4905" i="11"/>
  <c r="E4905" i="11"/>
  <c r="D4905" i="11"/>
  <c r="G4904" i="11"/>
  <c r="F4904" i="11"/>
  <c r="E4904" i="11"/>
  <c r="D4904" i="11"/>
  <c r="G4903" i="11"/>
  <c r="F4903" i="11"/>
  <c r="E4903" i="11"/>
  <c r="D4903" i="11"/>
  <c r="G4902" i="11"/>
  <c r="F4902" i="11"/>
  <c r="E4902" i="11"/>
  <c r="D4902" i="11"/>
  <c r="G4901" i="11"/>
  <c r="F4901" i="11"/>
  <c r="E4901" i="11"/>
  <c r="D4901" i="11"/>
  <c r="G4900" i="11"/>
  <c r="F4900" i="11"/>
  <c r="E4900" i="11"/>
  <c r="D4900" i="11"/>
  <c r="G4899" i="11"/>
  <c r="F4899" i="11"/>
  <c r="E4899" i="11"/>
  <c r="D4899" i="11"/>
  <c r="G4898" i="11"/>
  <c r="F4898" i="11"/>
  <c r="E4898" i="11"/>
  <c r="D4898" i="11"/>
  <c r="G4897" i="11"/>
  <c r="F4897" i="11"/>
  <c r="E4897" i="11"/>
  <c r="D4897" i="11"/>
  <c r="G4896" i="11"/>
  <c r="F4896" i="11"/>
  <c r="E4896" i="11"/>
  <c r="D4896" i="11"/>
  <c r="G4895" i="11"/>
  <c r="F4895" i="11"/>
  <c r="E4895" i="11"/>
  <c r="D4895" i="11"/>
  <c r="G4894" i="11"/>
  <c r="F4894" i="11"/>
  <c r="E4894" i="11"/>
  <c r="D4894" i="11"/>
  <c r="G4893" i="11"/>
  <c r="F4893" i="11"/>
  <c r="E4893" i="11"/>
  <c r="D4893" i="11"/>
  <c r="G4892" i="11"/>
  <c r="F4892" i="11"/>
  <c r="E4892" i="11"/>
  <c r="D4892" i="11"/>
  <c r="G4891" i="11"/>
  <c r="F4891" i="11"/>
  <c r="E4891" i="11"/>
  <c r="D4891" i="11"/>
  <c r="G4890" i="11"/>
  <c r="F4890" i="11"/>
  <c r="E4890" i="11"/>
  <c r="D4890" i="11"/>
  <c r="G4889" i="11"/>
  <c r="F4889" i="11"/>
  <c r="E4889" i="11"/>
  <c r="D4889" i="11"/>
  <c r="G4888" i="11"/>
  <c r="F4888" i="11"/>
  <c r="E4888" i="11"/>
  <c r="D4888" i="11"/>
  <c r="G4887" i="11"/>
  <c r="F4887" i="11"/>
  <c r="E4887" i="11"/>
  <c r="D4887" i="11"/>
  <c r="G4886" i="11"/>
  <c r="F4886" i="11"/>
  <c r="E4886" i="11"/>
  <c r="D4886" i="11"/>
  <c r="G4885" i="11"/>
  <c r="F4885" i="11"/>
  <c r="E4885" i="11"/>
  <c r="D4885" i="11"/>
  <c r="G4884" i="11"/>
  <c r="F4884" i="11"/>
  <c r="E4884" i="11"/>
  <c r="D4884" i="11"/>
  <c r="G4883" i="11"/>
  <c r="F4883" i="11"/>
  <c r="E4883" i="11"/>
  <c r="D4883" i="11"/>
  <c r="G4882" i="11"/>
  <c r="F4882" i="11"/>
  <c r="E4882" i="11"/>
  <c r="D4882" i="11"/>
  <c r="G4881" i="11"/>
  <c r="F4881" i="11"/>
  <c r="E4881" i="11"/>
  <c r="D4881" i="11"/>
  <c r="G4880" i="11"/>
  <c r="F4880" i="11"/>
  <c r="E4880" i="11"/>
  <c r="D4880" i="11"/>
  <c r="G4879" i="11"/>
  <c r="F4879" i="11"/>
  <c r="E4879" i="11"/>
  <c r="D4879" i="11"/>
  <c r="G4878" i="11"/>
  <c r="F4878" i="11"/>
  <c r="E4878" i="11"/>
  <c r="D4878" i="11"/>
  <c r="G4877" i="11"/>
  <c r="F4877" i="11"/>
  <c r="E4877" i="11"/>
  <c r="D4877" i="11"/>
  <c r="G4876" i="11"/>
  <c r="F4876" i="11"/>
  <c r="E4876" i="11"/>
  <c r="D4876" i="11"/>
  <c r="G4875" i="11"/>
  <c r="F4875" i="11"/>
  <c r="E4875" i="11"/>
  <c r="D4875" i="11"/>
  <c r="G4874" i="11"/>
  <c r="F4874" i="11"/>
  <c r="E4874" i="11"/>
  <c r="D4874" i="11"/>
  <c r="G4873" i="11"/>
  <c r="F4873" i="11"/>
  <c r="E4873" i="11"/>
  <c r="D4873" i="11"/>
  <c r="G4872" i="11"/>
  <c r="F4872" i="11"/>
  <c r="E4872" i="11"/>
  <c r="D4872" i="11"/>
  <c r="G4871" i="11"/>
  <c r="F4871" i="11"/>
  <c r="E4871" i="11"/>
  <c r="D4871" i="11"/>
  <c r="G4870" i="11"/>
  <c r="F4870" i="11"/>
  <c r="E4870" i="11"/>
  <c r="D4870" i="11"/>
  <c r="G4869" i="11"/>
  <c r="F4869" i="11"/>
  <c r="E4869" i="11"/>
  <c r="D4869" i="11"/>
  <c r="G4868" i="11"/>
  <c r="F4868" i="11"/>
  <c r="E4868" i="11"/>
  <c r="D4868" i="11"/>
  <c r="G4867" i="11"/>
  <c r="F4867" i="11"/>
  <c r="E4867" i="11"/>
  <c r="D4867" i="11"/>
  <c r="G4866" i="11"/>
  <c r="F4866" i="11"/>
  <c r="E4866" i="11"/>
  <c r="D4866" i="11"/>
  <c r="G4865" i="11"/>
  <c r="F4865" i="11"/>
  <c r="E4865" i="11"/>
  <c r="D4865" i="11"/>
  <c r="G4864" i="11"/>
  <c r="F4864" i="11"/>
  <c r="E4864" i="11"/>
  <c r="D4864" i="11"/>
  <c r="G4863" i="11"/>
  <c r="F4863" i="11"/>
  <c r="E4863" i="11"/>
  <c r="D4863" i="11"/>
  <c r="G4862" i="11"/>
  <c r="F4862" i="11"/>
  <c r="E4862" i="11"/>
  <c r="D4862" i="11"/>
  <c r="G4861" i="11"/>
  <c r="F4861" i="11"/>
  <c r="E4861" i="11"/>
  <c r="D4861" i="11"/>
  <c r="G4860" i="11"/>
  <c r="F4860" i="11"/>
  <c r="E4860" i="11"/>
  <c r="D4860" i="11"/>
  <c r="G4859" i="11"/>
  <c r="F4859" i="11"/>
  <c r="E4859" i="11"/>
  <c r="D4859" i="11"/>
  <c r="G4858" i="11"/>
  <c r="F4858" i="11"/>
  <c r="E4858" i="11"/>
  <c r="D4858" i="11"/>
  <c r="G4857" i="11"/>
  <c r="F4857" i="11"/>
  <c r="E4857" i="11"/>
  <c r="D4857" i="11"/>
  <c r="G4856" i="11"/>
  <c r="F4856" i="11"/>
  <c r="E4856" i="11"/>
  <c r="D4856" i="11"/>
  <c r="G4855" i="11"/>
  <c r="F4855" i="11"/>
  <c r="E4855" i="11"/>
  <c r="D4855" i="11"/>
  <c r="G4854" i="11"/>
  <c r="F4854" i="11"/>
  <c r="E4854" i="11"/>
  <c r="D4854" i="11"/>
  <c r="G4853" i="11"/>
  <c r="F4853" i="11"/>
  <c r="E4853" i="11"/>
  <c r="D4853" i="11"/>
  <c r="G4852" i="11"/>
  <c r="F4852" i="11"/>
  <c r="E4852" i="11"/>
  <c r="D4852" i="11"/>
  <c r="G4851" i="11"/>
  <c r="F4851" i="11"/>
  <c r="E4851" i="11"/>
  <c r="D4851" i="11"/>
  <c r="G4850" i="11"/>
  <c r="F4850" i="11"/>
  <c r="E4850" i="11"/>
  <c r="D4850" i="11"/>
  <c r="G4849" i="11"/>
  <c r="F4849" i="11"/>
  <c r="E4849" i="11"/>
  <c r="D4849" i="11"/>
  <c r="G4848" i="11"/>
  <c r="F4848" i="11"/>
  <c r="E4848" i="11"/>
  <c r="D4848" i="11"/>
  <c r="G4847" i="11"/>
  <c r="F4847" i="11"/>
  <c r="E4847" i="11"/>
  <c r="D4847" i="11"/>
  <c r="G4846" i="11"/>
  <c r="F4846" i="11"/>
  <c r="E4846" i="11"/>
  <c r="D4846" i="11"/>
  <c r="G4845" i="11"/>
  <c r="F4845" i="11"/>
  <c r="E4845" i="11"/>
  <c r="D4845" i="11"/>
  <c r="G4844" i="11"/>
  <c r="F4844" i="11"/>
  <c r="E4844" i="11"/>
  <c r="D4844" i="11"/>
  <c r="G4843" i="11"/>
  <c r="F4843" i="11"/>
  <c r="E4843" i="11"/>
  <c r="D4843" i="11"/>
  <c r="G4842" i="11"/>
  <c r="F4842" i="11"/>
  <c r="E4842" i="11"/>
  <c r="D4842" i="11"/>
  <c r="G4841" i="11"/>
  <c r="F4841" i="11"/>
  <c r="E4841" i="11"/>
  <c r="D4841" i="11"/>
  <c r="G4840" i="11"/>
  <c r="F4840" i="11"/>
  <c r="E4840" i="11"/>
  <c r="D4840" i="11"/>
  <c r="G4839" i="11"/>
  <c r="F4839" i="11"/>
  <c r="E4839" i="11"/>
  <c r="D4839" i="11"/>
  <c r="G4838" i="11"/>
  <c r="F4838" i="11"/>
  <c r="E4838" i="11"/>
  <c r="D4838" i="11"/>
  <c r="G4837" i="11"/>
  <c r="F4837" i="11"/>
  <c r="E4837" i="11"/>
  <c r="D4837" i="11"/>
  <c r="G4836" i="11"/>
  <c r="F4836" i="11"/>
  <c r="E4836" i="11"/>
  <c r="D4836" i="11"/>
  <c r="G4835" i="11"/>
  <c r="F4835" i="11"/>
  <c r="E4835" i="11"/>
  <c r="D4835" i="11"/>
  <c r="G4834" i="11"/>
  <c r="F4834" i="11"/>
  <c r="E4834" i="11"/>
  <c r="D4834" i="11"/>
  <c r="G4833" i="11"/>
  <c r="F4833" i="11"/>
  <c r="E4833" i="11"/>
  <c r="D4833" i="11"/>
  <c r="G4832" i="11"/>
  <c r="F4832" i="11"/>
  <c r="E4832" i="11"/>
  <c r="D4832" i="11"/>
  <c r="G4831" i="11"/>
  <c r="F4831" i="11"/>
  <c r="E4831" i="11"/>
  <c r="D4831" i="11"/>
  <c r="G4830" i="11"/>
  <c r="F4830" i="11"/>
  <c r="E4830" i="11"/>
  <c r="D4830" i="11"/>
  <c r="G4829" i="11"/>
  <c r="F4829" i="11"/>
  <c r="E4829" i="11"/>
  <c r="D4829" i="11"/>
  <c r="G4828" i="11"/>
  <c r="F4828" i="11"/>
  <c r="E4828" i="11"/>
  <c r="D4828" i="11"/>
  <c r="G4827" i="11"/>
  <c r="F4827" i="11"/>
  <c r="E4827" i="11"/>
  <c r="D4827" i="11"/>
  <c r="G4826" i="11"/>
  <c r="F4826" i="11"/>
  <c r="E4826" i="11"/>
  <c r="D4826" i="11"/>
  <c r="G4825" i="11"/>
  <c r="F4825" i="11"/>
  <c r="E4825" i="11"/>
  <c r="D4825" i="11"/>
  <c r="G4824" i="11"/>
  <c r="F4824" i="11"/>
  <c r="E4824" i="11"/>
  <c r="D4824" i="11"/>
  <c r="G4823" i="11"/>
  <c r="F4823" i="11"/>
  <c r="E4823" i="11"/>
  <c r="D4823" i="11"/>
  <c r="G4822" i="11"/>
  <c r="F4822" i="11"/>
  <c r="E4822" i="11"/>
  <c r="D4822" i="11"/>
  <c r="G4821" i="11"/>
  <c r="F4821" i="11"/>
  <c r="E4821" i="11"/>
  <c r="D4821" i="11"/>
  <c r="G4820" i="11"/>
  <c r="F4820" i="11"/>
  <c r="E4820" i="11"/>
  <c r="D4820" i="11"/>
  <c r="G4819" i="11"/>
  <c r="F4819" i="11"/>
  <c r="E4819" i="11"/>
  <c r="D4819" i="11"/>
  <c r="G4818" i="11"/>
  <c r="F4818" i="11"/>
  <c r="E4818" i="11"/>
  <c r="D4818" i="11"/>
  <c r="G4817" i="11"/>
  <c r="F4817" i="11"/>
  <c r="E4817" i="11"/>
  <c r="D4817" i="11"/>
  <c r="G4816" i="11"/>
  <c r="F4816" i="11"/>
  <c r="E4816" i="11"/>
  <c r="D4816" i="11"/>
  <c r="G4815" i="11"/>
  <c r="F4815" i="11"/>
  <c r="E4815" i="11"/>
  <c r="D4815" i="11"/>
  <c r="G4814" i="11"/>
  <c r="F4814" i="11"/>
  <c r="E4814" i="11"/>
  <c r="D4814" i="11"/>
  <c r="G4813" i="11"/>
  <c r="F4813" i="11"/>
  <c r="E4813" i="11"/>
  <c r="D4813" i="11"/>
  <c r="G4812" i="11"/>
  <c r="F4812" i="11"/>
  <c r="E4812" i="11"/>
  <c r="D4812" i="11"/>
  <c r="G4811" i="11"/>
  <c r="F4811" i="11"/>
  <c r="E4811" i="11"/>
  <c r="D4811" i="11"/>
  <c r="G4810" i="11"/>
  <c r="F4810" i="11"/>
  <c r="E4810" i="11"/>
  <c r="D4810" i="11"/>
  <c r="G4809" i="11"/>
  <c r="F4809" i="11"/>
  <c r="E4809" i="11"/>
  <c r="D4809" i="11"/>
  <c r="G4808" i="11"/>
  <c r="F4808" i="11"/>
  <c r="E4808" i="11"/>
  <c r="D4808" i="11"/>
  <c r="G4807" i="11"/>
  <c r="F4807" i="11"/>
  <c r="E4807" i="11"/>
  <c r="D4807" i="11"/>
  <c r="G4806" i="11"/>
  <c r="F4806" i="11"/>
  <c r="E4806" i="11"/>
  <c r="D4806" i="11"/>
  <c r="G4805" i="11"/>
  <c r="F4805" i="11"/>
  <c r="E4805" i="11"/>
  <c r="D4805" i="11"/>
  <c r="G4804" i="11"/>
  <c r="F4804" i="11"/>
  <c r="E4804" i="11"/>
  <c r="D4804" i="11"/>
  <c r="G4803" i="11"/>
  <c r="F4803" i="11"/>
  <c r="E4803" i="11"/>
  <c r="D4803" i="11"/>
  <c r="G4802" i="11"/>
  <c r="F4802" i="11"/>
  <c r="E4802" i="11"/>
  <c r="D4802" i="11"/>
  <c r="G4801" i="11"/>
  <c r="F4801" i="11"/>
  <c r="E4801" i="11"/>
  <c r="D4801" i="11"/>
  <c r="G4800" i="11"/>
  <c r="F4800" i="11"/>
  <c r="E4800" i="11"/>
  <c r="D4800" i="11"/>
  <c r="G4799" i="11"/>
  <c r="F4799" i="11"/>
  <c r="E4799" i="11"/>
  <c r="D4799" i="11"/>
  <c r="G4798" i="11"/>
  <c r="F4798" i="11"/>
  <c r="E4798" i="11"/>
  <c r="D4798" i="11"/>
  <c r="G4797" i="11"/>
  <c r="F4797" i="11"/>
  <c r="E4797" i="11"/>
  <c r="D4797" i="11"/>
  <c r="G4796" i="11"/>
  <c r="F4796" i="11"/>
  <c r="E4796" i="11"/>
  <c r="D4796" i="11"/>
  <c r="G4795" i="11"/>
  <c r="F4795" i="11"/>
  <c r="E4795" i="11"/>
  <c r="D4795" i="11"/>
  <c r="G4794" i="11"/>
  <c r="F4794" i="11"/>
  <c r="E4794" i="11"/>
  <c r="D4794" i="11"/>
  <c r="G4793" i="11"/>
  <c r="F4793" i="11"/>
  <c r="E4793" i="11"/>
  <c r="D4793" i="11"/>
  <c r="G4792" i="11"/>
  <c r="F4792" i="11"/>
  <c r="E4792" i="11"/>
  <c r="D4792" i="11"/>
  <c r="G4791" i="11"/>
  <c r="F4791" i="11"/>
  <c r="E4791" i="11"/>
  <c r="D4791" i="11"/>
  <c r="G4790" i="11"/>
  <c r="F4790" i="11"/>
  <c r="E4790" i="11"/>
  <c r="D4790" i="11"/>
  <c r="G4789" i="11"/>
  <c r="F4789" i="11"/>
  <c r="E4789" i="11"/>
  <c r="D4789" i="11"/>
  <c r="G4788" i="11"/>
  <c r="F4788" i="11"/>
  <c r="E4788" i="11"/>
  <c r="D4788" i="11"/>
  <c r="G4787" i="11"/>
  <c r="F4787" i="11"/>
  <c r="E4787" i="11"/>
  <c r="D4787" i="11"/>
  <c r="G4786" i="11"/>
  <c r="F4786" i="11"/>
  <c r="E4786" i="11"/>
  <c r="D4786" i="11"/>
  <c r="G4785" i="11"/>
  <c r="F4785" i="11"/>
  <c r="E4785" i="11"/>
  <c r="D4785" i="11"/>
  <c r="G4784" i="11"/>
  <c r="F4784" i="11"/>
  <c r="E4784" i="11"/>
  <c r="D4784" i="11"/>
  <c r="G4783" i="11"/>
  <c r="F4783" i="11"/>
  <c r="E4783" i="11"/>
  <c r="D4783" i="11"/>
  <c r="G4782" i="11"/>
  <c r="F4782" i="11"/>
  <c r="E4782" i="11"/>
  <c r="D4782" i="11"/>
  <c r="G4781" i="11"/>
  <c r="F4781" i="11"/>
  <c r="E4781" i="11"/>
  <c r="D4781" i="11"/>
  <c r="G4780" i="11"/>
  <c r="F4780" i="11"/>
  <c r="E4780" i="11"/>
  <c r="D4780" i="11"/>
  <c r="G4779" i="11"/>
  <c r="F4779" i="11"/>
  <c r="E4779" i="11"/>
  <c r="D4779" i="11"/>
  <c r="G4778" i="11"/>
  <c r="F4778" i="11"/>
  <c r="E4778" i="11"/>
  <c r="D4778" i="11"/>
  <c r="G4777" i="11"/>
  <c r="F4777" i="11"/>
  <c r="E4777" i="11"/>
  <c r="D4777" i="11"/>
  <c r="G4776" i="11"/>
  <c r="F4776" i="11"/>
  <c r="E4776" i="11"/>
  <c r="D4776" i="11"/>
  <c r="G4775" i="11"/>
  <c r="F4775" i="11"/>
  <c r="E4775" i="11"/>
  <c r="D4775" i="11"/>
  <c r="G4774" i="11"/>
  <c r="F4774" i="11"/>
  <c r="E4774" i="11"/>
  <c r="D4774" i="11"/>
  <c r="G4773" i="11"/>
  <c r="F4773" i="11"/>
  <c r="E4773" i="11"/>
  <c r="D4773" i="11"/>
  <c r="G4772" i="11"/>
  <c r="F4772" i="11"/>
  <c r="E4772" i="11"/>
  <c r="D4772" i="11"/>
  <c r="G4771" i="11"/>
  <c r="F4771" i="11"/>
  <c r="E4771" i="11"/>
  <c r="D4771" i="11"/>
  <c r="G4770" i="11"/>
  <c r="F4770" i="11"/>
  <c r="E4770" i="11"/>
  <c r="D4770" i="11"/>
  <c r="G4769" i="11"/>
  <c r="F4769" i="11"/>
  <c r="E4769" i="11"/>
  <c r="D4769" i="11"/>
  <c r="G4768" i="11"/>
  <c r="F4768" i="11"/>
  <c r="E4768" i="11"/>
  <c r="D4768" i="11"/>
  <c r="G4767" i="11"/>
  <c r="F4767" i="11"/>
  <c r="E4767" i="11"/>
  <c r="D4767" i="11"/>
  <c r="G4766" i="11"/>
  <c r="F4766" i="11"/>
  <c r="E4766" i="11"/>
  <c r="D4766" i="11"/>
  <c r="G4765" i="11"/>
  <c r="F4765" i="11"/>
  <c r="E4765" i="11"/>
  <c r="D4765" i="11"/>
  <c r="G4764" i="11"/>
  <c r="F4764" i="11"/>
  <c r="E4764" i="11"/>
  <c r="D4764" i="11"/>
  <c r="G4763" i="11"/>
  <c r="F4763" i="11"/>
  <c r="E4763" i="11"/>
  <c r="D4763" i="11"/>
  <c r="G4762" i="11"/>
  <c r="F4762" i="11"/>
  <c r="E4762" i="11"/>
  <c r="D4762" i="11"/>
  <c r="G4761" i="11"/>
  <c r="F4761" i="11"/>
  <c r="E4761" i="11"/>
  <c r="D4761" i="11"/>
  <c r="G4760" i="11"/>
  <c r="F4760" i="11"/>
  <c r="E4760" i="11"/>
  <c r="D4760" i="11"/>
  <c r="G4759" i="11"/>
  <c r="F4759" i="11"/>
  <c r="E4759" i="11"/>
  <c r="D4759" i="11"/>
  <c r="G4758" i="11"/>
  <c r="F4758" i="11"/>
  <c r="E4758" i="11"/>
  <c r="D4758" i="11"/>
  <c r="G4757" i="11"/>
  <c r="F4757" i="11"/>
  <c r="E4757" i="11"/>
  <c r="D4757" i="11"/>
  <c r="G4756" i="11"/>
  <c r="F4756" i="11"/>
  <c r="E4756" i="11"/>
  <c r="D4756" i="11"/>
  <c r="G4755" i="11"/>
  <c r="F4755" i="11"/>
  <c r="E4755" i="11"/>
  <c r="D4755" i="11"/>
  <c r="G4754" i="11"/>
  <c r="F4754" i="11"/>
  <c r="E4754" i="11"/>
  <c r="D4754" i="11"/>
  <c r="G4753" i="11"/>
  <c r="F4753" i="11"/>
  <c r="E4753" i="11"/>
  <c r="D4753" i="11"/>
  <c r="G4752" i="11"/>
  <c r="F4752" i="11"/>
  <c r="E4752" i="11"/>
  <c r="D4752" i="11"/>
  <c r="G4751" i="11"/>
  <c r="F4751" i="11"/>
  <c r="E4751" i="11"/>
  <c r="D4751" i="11"/>
  <c r="G4750" i="11"/>
  <c r="F4750" i="11"/>
  <c r="E4750" i="11"/>
  <c r="D4750" i="11"/>
  <c r="G4749" i="11"/>
  <c r="F4749" i="11"/>
  <c r="E4749" i="11"/>
  <c r="D4749" i="11"/>
  <c r="G4748" i="11"/>
  <c r="F4748" i="11"/>
  <c r="E4748" i="11"/>
  <c r="D4748" i="11"/>
  <c r="G4747" i="11"/>
  <c r="F4747" i="11"/>
  <c r="E4747" i="11"/>
  <c r="D4747" i="11"/>
  <c r="G4746" i="11"/>
  <c r="F4746" i="11"/>
  <c r="E4746" i="11"/>
  <c r="D4746" i="11"/>
  <c r="G4745" i="11"/>
  <c r="F4745" i="11"/>
  <c r="E4745" i="11"/>
  <c r="D4745" i="11"/>
  <c r="G4744" i="11"/>
  <c r="F4744" i="11"/>
  <c r="E4744" i="11"/>
  <c r="D4744" i="11"/>
  <c r="G4743" i="11"/>
  <c r="F4743" i="11"/>
  <c r="E4743" i="11"/>
  <c r="D4743" i="11"/>
  <c r="G4742" i="11"/>
  <c r="F4742" i="11"/>
  <c r="E4742" i="11"/>
  <c r="D4742" i="11"/>
  <c r="G4741" i="11"/>
  <c r="F4741" i="11"/>
  <c r="E4741" i="11"/>
  <c r="D4741" i="11"/>
  <c r="G4740" i="11"/>
  <c r="F4740" i="11"/>
  <c r="E4740" i="11"/>
  <c r="D4740" i="11"/>
  <c r="G4739" i="11"/>
  <c r="F4739" i="11"/>
  <c r="E4739" i="11"/>
  <c r="D4739" i="11"/>
  <c r="G4738" i="11"/>
  <c r="F4738" i="11"/>
  <c r="E4738" i="11"/>
  <c r="D4738" i="11"/>
  <c r="G4737" i="11"/>
  <c r="F4737" i="11"/>
  <c r="E4737" i="11"/>
  <c r="D4737" i="11"/>
  <c r="G4736" i="11"/>
  <c r="F4736" i="11"/>
  <c r="E4736" i="11"/>
  <c r="D4736" i="11"/>
  <c r="G4735" i="11"/>
  <c r="F4735" i="11"/>
  <c r="E4735" i="11"/>
  <c r="D4735" i="11"/>
  <c r="G4734" i="11"/>
  <c r="F4734" i="11"/>
  <c r="E4734" i="11"/>
  <c r="D4734" i="11"/>
  <c r="G4733" i="11"/>
  <c r="F4733" i="11"/>
  <c r="E4733" i="11"/>
  <c r="D4733" i="11"/>
  <c r="G4732" i="11"/>
  <c r="F4732" i="11"/>
  <c r="E4732" i="11"/>
  <c r="D4732" i="11"/>
  <c r="G4731" i="11"/>
  <c r="F4731" i="11"/>
  <c r="E4731" i="11"/>
  <c r="D4731" i="11"/>
  <c r="G4730" i="11"/>
  <c r="F4730" i="11"/>
  <c r="E4730" i="11"/>
  <c r="D4730" i="11"/>
  <c r="G4729" i="11"/>
  <c r="F4729" i="11"/>
  <c r="E4729" i="11"/>
  <c r="D4729" i="11"/>
  <c r="G4728" i="11"/>
  <c r="F4728" i="11"/>
  <c r="E4728" i="11"/>
  <c r="D4728" i="11"/>
  <c r="G4727" i="11"/>
  <c r="F4727" i="11"/>
  <c r="E4727" i="11"/>
  <c r="D4727" i="11"/>
  <c r="G4726" i="11"/>
  <c r="F4726" i="11"/>
  <c r="E4726" i="11"/>
  <c r="D4726" i="11"/>
  <c r="G4725" i="11"/>
  <c r="F4725" i="11"/>
  <c r="E4725" i="11"/>
  <c r="D4725" i="11"/>
  <c r="G4724" i="11"/>
  <c r="F4724" i="11"/>
  <c r="E4724" i="11"/>
  <c r="D4724" i="11"/>
  <c r="G4723" i="11"/>
  <c r="F4723" i="11"/>
  <c r="E4723" i="11"/>
  <c r="D4723" i="11"/>
  <c r="G4722" i="11"/>
  <c r="F4722" i="11"/>
  <c r="E4722" i="11"/>
  <c r="D4722" i="11"/>
  <c r="G4721" i="11"/>
  <c r="F4721" i="11"/>
  <c r="E4721" i="11"/>
  <c r="D4721" i="11"/>
  <c r="G4720" i="11"/>
  <c r="F4720" i="11"/>
  <c r="E4720" i="11"/>
  <c r="D4720" i="11"/>
  <c r="G4719" i="11"/>
  <c r="F4719" i="11"/>
  <c r="E4719" i="11"/>
  <c r="D4719" i="11"/>
  <c r="G4718" i="11"/>
  <c r="F4718" i="11"/>
  <c r="E4718" i="11"/>
  <c r="D4718" i="11"/>
  <c r="G4717" i="11"/>
  <c r="F4717" i="11"/>
  <c r="E4717" i="11"/>
  <c r="D4717" i="11"/>
  <c r="G4716" i="11"/>
  <c r="F4716" i="11"/>
  <c r="E4716" i="11"/>
  <c r="D4716" i="11"/>
  <c r="G4715" i="11"/>
  <c r="F4715" i="11"/>
  <c r="E4715" i="11"/>
  <c r="D4715" i="11"/>
  <c r="G4714" i="11"/>
  <c r="F4714" i="11"/>
  <c r="E4714" i="11"/>
  <c r="D4714" i="11"/>
  <c r="G4713" i="11"/>
  <c r="F4713" i="11"/>
  <c r="E4713" i="11"/>
  <c r="D4713" i="11"/>
  <c r="G4712" i="11"/>
  <c r="F4712" i="11"/>
  <c r="E4712" i="11"/>
  <c r="D4712" i="11"/>
  <c r="G4711" i="11"/>
  <c r="F4711" i="11"/>
  <c r="E4711" i="11"/>
  <c r="D4711" i="11"/>
  <c r="G4710" i="11"/>
  <c r="F4710" i="11"/>
  <c r="E4710" i="11"/>
  <c r="D4710" i="11"/>
  <c r="G4709" i="11"/>
  <c r="F4709" i="11"/>
  <c r="E4709" i="11"/>
  <c r="D4709" i="11"/>
  <c r="G4708" i="11"/>
  <c r="F4708" i="11"/>
  <c r="E4708" i="11"/>
  <c r="D4708" i="11"/>
  <c r="G4707" i="11"/>
  <c r="F4707" i="11"/>
  <c r="E4707" i="11"/>
  <c r="D4707" i="11"/>
  <c r="G4706" i="11"/>
  <c r="F4706" i="11"/>
  <c r="E4706" i="11"/>
  <c r="D4706" i="11"/>
  <c r="G4705" i="11"/>
  <c r="F4705" i="11"/>
  <c r="E4705" i="11"/>
  <c r="D4705" i="11"/>
  <c r="G4704" i="11"/>
  <c r="F4704" i="11"/>
  <c r="E4704" i="11"/>
  <c r="D4704" i="11"/>
  <c r="G4703" i="11"/>
  <c r="F4703" i="11"/>
  <c r="E4703" i="11"/>
  <c r="D4703" i="11"/>
  <c r="G4702" i="11"/>
  <c r="F4702" i="11"/>
  <c r="E4702" i="11"/>
  <c r="D4702" i="11"/>
  <c r="G4701" i="11"/>
  <c r="F4701" i="11"/>
  <c r="E4701" i="11"/>
  <c r="D4701" i="11"/>
  <c r="G4700" i="11"/>
  <c r="F4700" i="11"/>
  <c r="E4700" i="11"/>
  <c r="D4700" i="11"/>
  <c r="G4699" i="11"/>
  <c r="F4699" i="11"/>
  <c r="E4699" i="11"/>
  <c r="D4699" i="11"/>
  <c r="G4698" i="11"/>
  <c r="F4698" i="11"/>
  <c r="E4698" i="11"/>
  <c r="D4698" i="11"/>
  <c r="G4697" i="11"/>
  <c r="F4697" i="11"/>
  <c r="E4697" i="11"/>
  <c r="D4697" i="11"/>
  <c r="G4696" i="11"/>
  <c r="F4696" i="11"/>
  <c r="E4696" i="11"/>
  <c r="D4696" i="11"/>
  <c r="G4695" i="11"/>
  <c r="F4695" i="11"/>
  <c r="E4695" i="11"/>
  <c r="D4695" i="11"/>
  <c r="G4694" i="11"/>
  <c r="F4694" i="11"/>
  <c r="E4694" i="11"/>
  <c r="D4694" i="11"/>
  <c r="G4693" i="11"/>
  <c r="F4693" i="11"/>
  <c r="E4693" i="11"/>
  <c r="D4693" i="11"/>
  <c r="G4692" i="11"/>
  <c r="F4692" i="11"/>
  <c r="E4692" i="11"/>
  <c r="D4692" i="11"/>
  <c r="G4691" i="11"/>
  <c r="F4691" i="11"/>
  <c r="E4691" i="11"/>
  <c r="D4691" i="11"/>
  <c r="G4690" i="11"/>
  <c r="F4690" i="11"/>
  <c r="E4690" i="11"/>
  <c r="D4690" i="11"/>
  <c r="G4689" i="11"/>
  <c r="F4689" i="11"/>
  <c r="E4689" i="11"/>
  <c r="D4689" i="11"/>
  <c r="G4688" i="11"/>
  <c r="F4688" i="11"/>
  <c r="E4688" i="11"/>
  <c r="D4688" i="11"/>
  <c r="G4687" i="11"/>
  <c r="F4687" i="11"/>
  <c r="E4687" i="11"/>
  <c r="D4687" i="11"/>
  <c r="G4686" i="11"/>
  <c r="F4686" i="11"/>
  <c r="E4686" i="11"/>
  <c r="D4686" i="11"/>
  <c r="G4685" i="11"/>
  <c r="F4685" i="11"/>
  <c r="E4685" i="11"/>
  <c r="D4685" i="11"/>
  <c r="G4684" i="11"/>
  <c r="F4684" i="11"/>
  <c r="E4684" i="11"/>
  <c r="D4684" i="11"/>
  <c r="G4683" i="11"/>
  <c r="F4683" i="11"/>
  <c r="E4683" i="11"/>
  <c r="D4683" i="11"/>
  <c r="G4682" i="11"/>
  <c r="F4682" i="11"/>
  <c r="E4682" i="11"/>
  <c r="D4682" i="11"/>
  <c r="G4681" i="11"/>
  <c r="F4681" i="11"/>
  <c r="E4681" i="11"/>
  <c r="D4681" i="11"/>
  <c r="G4680" i="11"/>
  <c r="F4680" i="11"/>
  <c r="E4680" i="11"/>
  <c r="D4680" i="11"/>
  <c r="G4679" i="11"/>
  <c r="F4679" i="11"/>
  <c r="E4679" i="11"/>
  <c r="D4679" i="11"/>
  <c r="G4678" i="11"/>
  <c r="F4678" i="11"/>
  <c r="E4678" i="11"/>
  <c r="D4678" i="11"/>
  <c r="G4677" i="11"/>
  <c r="F4677" i="11"/>
  <c r="E4677" i="11"/>
  <c r="D4677" i="11"/>
  <c r="G4676" i="11"/>
  <c r="F4676" i="11"/>
  <c r="E4676" i="11"/>
  <c r="D4676" i="11"/>
  <c r="G4675" i="11"/>
  <c r="F4675" i="11"/>
  <c r="E4675" i="11"/>
  <c r="D4675" i="11"/>
  <c r="G4674" i="11"/>
  <c r="F4674" i="11"/>
  <c r="E4674" i="11"/>
  <c r="D4674" i="11"/>
  <c r="G4673" i="11"/>
  <c r="F4673" i="11"/>
  <c r="E4673" i="11"/>
  <c r="D4673" i="11"/>
  <c r="G4672" i="11"/>
  <c r="F4672" i="11"/>
  <c r="E4672" i="11"/>
  <c r="D4672" i="11"/>
  <c r="G4671" i="11"/>
  <c r="F4671" i="11"/>
  <c r="E4671" i="11"/>
  <c r="D4671" i="11"/>
  <c r="G4670" i="11"/>
  <c r="F4670" i="11"/>
  <c r="E4670" i="11"/>
  <c r="D4670" i="11"/>
  <c r="G4669" i="11"/>
  <c r="F4669" i="11"/>
  <c r="E4669" i="11"/>
  <c r="D4669" i="11"/>
  <c r="G4668" i="11"/>
  <c r="F4668" i="11"/>
  <c r="E4668" i="11"/>
  <c r="D4668" i="11"/>
  <c r="G4667" i="11"/>
  <c r="F4667" i="11"/>
  <c r="E4667" i="11"/>
  <c r="D4667" i="11"/>
  <c r="G4666" i="11"/>
  <c r="F4666" i="11"/>
  <c r="E4666" i="11"/>
  <c r="D4666" i="11"/>
  <c r="G4665" i="11"/>
  <c r="F4665" i="11"/>
  <c r="E4665" i="11"/>
  <c r="D4665" i="11"/>
  <c r="G4664" i="11"/>
  <c r="F4664" i="11"/>
  <c r="E4664" i="11"/>
  <c r="D4664" i="11"/>
  <c r="G4663" i="11"/>
  <c r="F4663" i="11"/>
  <c r="E4663" i="11"/>
  <c r="D4663" i="11"/>
  <c r="G4662" i="11"/>
  <c r="F4662" i="11"/>
  <c r="E4662" i="11"/>
  <c r="D4662" i="11"/>
  <c r="G4661" i="11"/>
  <c r="F4661" i="11"/>
  <c r="E4661" i="11"/>
  <c r="D4661" i="11"/>
  <c r="G4660" i="11"/>
  <c r="F4660" i="11"/>
  <c r="E4660" i="11"/>
  <c r="D4660" i="11"/>
  <c r="G4659" i="11"/>
  <c r="F4659" i="11"/>
  <c r="E4659" i="11"/>
  <c r="D4659" i="11"/>
  <c r="G4658" i="11"/>
  <c r="F4658" i="11"/>
  <c r="E4658" i="11"/>
  <c r="D4658" i="11"/>
  <c r="G4657" i="11"/>
  <c r="F4657" i="11"/>
  <c r="E4657" i="11"/>
  <c r="D4657" i="11"/>
  <c r="G4656" i="11"/>
  <c r="F4656" i="11"/>
  <c r="E4656" i="11"/>
  <c r="D4656" i="11"/>
  <c r="G4655" i="11"/>
  <c r="F4655" i="11"/>
  <c r="E4655" i="11"/>
  <c r="D4655" i="11"/>
  <c r="G4654" i="11"/>
  <c r="F4654" i="11"/>
  <c r="E4654" i="11"/>
  <c r="D4654" i="11"/>
  <c r="G4653" i="11"/>
  <c r="F4653" i="11"/>
  <c r="E4653" i="11"/>
  <c r="D4653" i="11"/>
  <c r="G4652" i="11"/>
  <c r="F4652" i="11"/>
  <c r="E4652" i="11"/>
  <c r="D4652" i="11"/>
  <c r="G4651" i="11"/>
  <c r="F4651" i="11"/>
  <c r="E4651" i="11"/>
  <c r="D4651" i="11"/>
  <c r="G4650" i="11"/>
  <c r="F4650" i="11"/>
  <c r="E4650" i="11"/>
  <c r="D4650" i="11"/>
  <c r="G4649" i="11"/>
  <c r="F4649" i="11"/>
  <c r="E4649" i="11"/>
  <c r="D4649" i="11"/>
  <c r="G4648" i="11"/>
  <c r="F4648" i="11"/>
  <c r="E4648" i="11"/>
  <c r="D4648" i="11"/>
  <c r="G4647" i="11"/>
  <c r="F4647" i="11"/>
  <c r="E4647" i="11"/>
  <c r="D4647" i="11"/>
  <c r="G4646" i="11"/>
  <c r="F4646" i="11"/>
  <c r="E4646" i="11"/>
  <c r="D4646" i="11"/>
  <c r="G4645" i="11"/>
  <c r="F4645" i="11"/>
  <c r="E4645" i="11"/>
  <c r="D4645" i="11"/>
  <c r="G4644" i="11"/>
  <c r="F4644" i="11"/>
  <c r="E4644" i="11"/>
  <c r="D4644" i="11"/>
  <c r="G4643" i="11"/>
  <c r="F4643" i="11"/>
  <c r="E4643" i="11"/>
  <c r="D4643" i="11"/>
  <c r="G4642" i="11"/>
  <c r="F4642" i="11"/>
  <c r="E4642" i="11"/>
  <c r="D4642" i="11"/>
  <c r="G4641" i="11"/>
  <c r="F4641" i="11"/>
  <c r="E4641" i="11"/>
  <c r="D4641" i="11"/>
  <c r="G4640" i="11"/>
  <c r="F4640" i="11"/>
  <c r="E4640" i="11"/>
  <c r="D4640" i="11"/>
  <c r="G4639" i="11"/>
  <c r="F4639" i="11"/>
  <c r="E4639" i="11"/>
  <c r="D4639" i="11"/>
  <c r="G4638" i="11"/>
  <c r="F4638" i="11"/>
  <c r="E4638" i="11"/>
  <c r="D4638" i="11"/>
  <c r="G4637" i="11"/>
  <c r="F4637" i="11"/>
  <c r="E4637" i="11"/>
  <c r="D4637" i="11"/>
  <c r="G4636" i="11"/>
  <c r="F4636" i="11"/>
  <c r="E4636" i="11"/>
  <c r="D4636" i="11"/>
  <c r="G4635" i="11"/>
  <c r="F4635" i="11"/>
  <c r="E4635" i="11"/>
  <c r="D4635" i="11"/>
  <c r="G4634" i="11"/>
  <c r="F4634" i="11"/>
  <c r="E4634" i="11"/>
  <c r="D4634" i="11"/>
  <c r="G4633" i="11"/>
  <c r="F4633" i="11"/>
  <c r="E4633" i="11"/>
  <c r="D4633" i="11"/>
  <c r="G4632" i="11"/>
  <c r="F4632" i="11"/>
  <c r="E4632" i="11"/>
  <c r="D4632" i="11"/>
  <c r="G4631" i="11"/>
  <c r="F4631" i="11"/>
  <c r="E4631" i="11"/>
  <c r="D4631" i="11"/>
  <c r="G4630" i="11"/>
  <c r="F4630" i="11"/>
  <c r="E4630" i="11"/>
  <c r="D4630" i="11"/>
  <c r="G4629" i="11"/>
  <c r="F4629" i="11"/>
  <c r="E4629" i="11"/>
  <c r="D4629" i="11"/>
  <c r="G4628" i="11"/>
  <c r="F4628" i="11"/>
  <c r="E4628" i="11"/>
  <c r="D4628" i="11"/>
  <c r="G4627" i="11"/>
  <c r="F4627" i="11"/>
  <c r="E4627" i="11"/>
  <c r="D4627" i="11"/>
  <c r="G4626" i="11"/>
  <c r="F4626" i="11"/>
  <c r="E4626" i="11"/>
  <c r="D4626" i="11"/>
  <c r="G4625" i="11"/>
  <c r="F4625" i="11"/>
  <c r="E4625" i="11"/>
  <c r="D4625" i="11"/>
  <c r="G4624" i="11"/>
  <c r="F4624" i="11"/>
  <c r="E4624" i="11"/>
  <c r="D4624" i="11"/>
  <c r="G4623" i="11"/>
  <c r="F4623" i="11"/>
  <c r="E4623" i="11"/>
  <c r="D4623" i="11"/>
  <c r="G4622" i="11"/>
  <c r="F4622" i="11"/>
  <c r="E4622" i="11"/>
  <c r="D4622" i="11"/>
  <c r="G4621" i="11"/>
  <c r="F4621" i="11"/>
  <c r="E4621" i="11"/>
  <c r="D4621" i="11"/>
  <c r="G4620" i="11"/>
  <c r="F4620" i="11"/>
  <c r="E4620" i="11"/>
  <c r="D4620" i="11"/>
  <c r="G4619" i="11"/>
  <c r="F4619" i="11"/>
  <c r="E4619" i="11"/>
  <c r="D4619" i="11"/>
  <c r="G4618" i="11"/>
  <c r="F4618" i="11"/>
  <c r="E4618" i="11"/>
  <c r="D4618" i="11"/>
  <c r="G4617" i="11"/>
  <c r="F4617" i="11"/>
  <c r="E4617" i="11"/>
  <c r="D4617" i="11"/>
  <c r="G4616" i="11"/>
  <c r="F4616" i="11"/>
  <c r="E4616" i="11"/>
  <c r="D4616" i="11"/>
  <c r="G4615" i="11"/>
  <c r="F4615" i="11"/>
  <c r="E4615" i="11"/>
  <c r="D4615" i="11"/>
  <c r="G4614" i="11"/>
  <c r="F4614" i="11"/>
  <c r="E4614" i="11"/>
  <c r="D4614" i="11"/>
  <c r="G4613" i="11"/>
  <c r="F4613" i="11"/>
  <c r="E4613" i="11"/>
  <c r="D4613" i="11"/>
  <c r="G4612" i="11"/>
  <c r="F4612" i="11"/>
  <c r="E4612" i="11"/>
  <c r="D4612" i="11"/>
  <c r="G4611" i="11"/>
  <c r="F4611" i="11"/>
  <c r="E4611" i="11"/>
  <c r="D4611" i="11"/>
  <c r="G4610" i="11"/>
  <c r="F4610" i="11"/>
  <c r="E4610" i="11"/>
  <c r="D4610" i="11"/>
  <c r="G4609" i="11"/>
  <c r="F4609" i="11"/>
  <c r="E4609" i="11"/>
  <c r="D4609" i="11"/>
  <c r="G4608" i="11"/>
  <c r="F4608" i="11"/>
  <c r="E4608" i="11"/>
  <c r="D4608" i="11"/>
  <c r="G4607" i="11"/>
  <c r="F4607" i="11"/>
  <c r="E4607" i="11"/>
  <c r="D4607" i="11"/>
  <c r="G4606" i="11"/>
  <c r="F4606" i="11"/>
  <c r="E4606" i="11"/>
  <c r="D4606" i="11"/>
  <c r="G4605" i="11"/>
  <c r="F4605" i="11"/>
  <c r="E4605" i="11"/>
  <c r="D4605" i="11"/>
  <c r="G4604" i="11"/>
  <c r="F4604" i="11"/>
  <c r="E4604" i="11"/>
  <c r="D4604" i="11"/>
  <c r="G4603" i="11"/>
  <c r="F4603" i="11"/>
  <c r="E4603" i="11"/>
  <c r="D4603" i="11"/>
  <c r="G4602" i="11"/>
  <c r="F4602" i="11"/>
  <c r="E4602" i="11"/>
  <c r="D4602" i="11"/>
  <c r="G4601" i="11"/>
  <c r="F4601" i="11"/>
  <c r="E4601" i="11"/>
  <c r="D4601" i="11"/>
  <c r="G4600" i="11"/>
  <c r="F4600" i="11"/>
  <c r="E4600" i="11"/>
  <c r="D4600" i="11"/>
  <c r="G4599" i="11"/>
  <c r="F4599" i="11"/>
  <c r="E4599" i="11"/>
  <c r="D4599" i="11"/>
  <c r="G4598" i="11"/>
  <c r="F4598" i="11"/>
  <c r="E4598" i="11"/>
  <c r="D4598" i="11"/>
  <c r="G4597" i="11"/>
  <c r="F4597" i="11"/>
  <c r="E4597" i="11"/>
  <c r="D4597" i="11"/>
  <c r="G4596" i="11"/>
  <c r="F4596" i="11"/>
  <c r="E4596" i="11"/>
  <c r="D4596" i="11"/>
  <c r="G4595" i="11"/>
  <c r="F4595" i="11"/>
  <c r="E4595" i="11"/>
  <c r="D4595" i="11"/>
  <c r="G4594" i="11"/>
  <c r="F4594" i="11"/>
  <c r="E4594" i="11"/>
  <c r="D4594" i="11"/>
  <c r="G4593" i="11"/>
  <c r="F4593" i="11"/>
  <c r="E4593" i="11"/>
  <c r="D4593" i="11"/>
  <c r="G4592" i="11"/>
  <c r="F4592" i="11"/>
  <c r="E4592" i="11"/>
  <c r="D4592" i="11"/>
  <c r="G4591" i="11"/>
  <c r="F4591" i="11"/>
  <c r="E4591" i="11"/>
  <c r="D4591" i="11"/>
  <c r="G4590" i="11"/>
  <c r="F4590" i="11"/>
  <c r="E4590" i="11"/>
  <c r="D4590" i="11"/>
  <c r="G4589" i="11"/>
  <c r="F4589" i="11"/>
  <c r="E4589" i="11"/>
  <c r="D4589" i="11"/>
  <c r="G4588" i="11"/>
  <c r="F4588" i="11"/>
  <c r="E4588" i="11"/>
  <c r="D4588" i="11"/>
  <c r="G4587" i="11"/>
  <c r="F4587" i="11"/>
  <c r="E4587" i="11"/>
  <c r="D4587" i="11"/>
  <c r="G4586" i="11"/>
  <c r="F4586" i="11"/>
  <c r="E4586" i="11"/>
  <c r="D4586" i="11"/>
  <c r="G4585" i="11"/>
  <c r="F4585" i="11"/>
  <c r="E4585" i="11"/>
  <c r="D4585" i="11"/>
  <c r="G4584" i="11"/>
  <c r="F4584" i="11"/>
  <c r="E4584" i="11"/>
  <c r="D4584" i="11"/>
  <c r="G4583" i="11"/>
  <c r="F4583" i="11"/>
  <c r="E4583" i="11"/>
  <c r="D4583" i="11"/>
  <c r="G4582" i="11"/>
  <c r="F4582" i="11"/>
  <c r="E4582" i="11"/>
  <c r="D4582" i="11"/>
  <c r="G4581" i="11"/>
  <c r="F4581" i="11"/>
  <c r="E4581" i="11"/>
  <c r="D4581" i="11"/>
  <c r="G4580" i="11"/>
  <c r="F4580" i="11"/>
  <c r="E4580" i="11"/>
  <c r="D4580" i="11"/>
  <c r="G4579" i="11"/>
  <c r="F4579" i="11"/>
  <c r="E4579" i="11"/>
  <c r="D4579" i="11"/>
  <c r="G4578" i="11"/>
  <c r="F4578" i="11"/>
  <c r="E4578" i="11"/>
  <c r="D4578" i="11"/>
  <c r="G4577" i="11"/>
  <c r="F4577" i="11"/>
  <c r="E4577" i="11"/>
  <c r="D4577" i="11"/>
  <c r="G4576" i="11"/>
  <c r="F4576" i="11"/>
  <c r="E4576" i="11"/>
  <c r="D4576" i="11"/>
  <c r="G4575" i="11"/>
  <c r="F4575" i="11"/>
  <c r="E4575" i="11"/>
  <c r="D4575" i="11"/>
  <c r="G4574" i="11"/>
  <c r="F4574" i="11"/>
  <c r="E4574" i="11"/>
  <c r="D4574" i="11"/>
  <c r="G4573" i="11"/>
  <c r="F4573" i="11"/>
  <c r="E4573" i="11"/>
  <c r="D4573" i="11"/>
  <c r="G4572" i="11"/>
  <c r="F4572" i="11"/>
  <c r="E4572" i="11"/>
  <c r="D4572" i="11"/>
  <c r="G4571" i="11"/>
  <c r="F4571" i="11"/>
  <c r="E4571" i="11"/>
  <c r="D4571" i="11"/>
  <c r="G4570" i="11"/>
  <c r="F4570" i="11"/>
  <c r="E4570" i="11"/>
  <c r="D4570" i="11"/>
  <c r="G4569" i="11"/>
  <c r="F4569" i="11"/>
  <c r="E4569" i="11"/>
  <c r="D4569" i="11"/>
  <c r="G4568" i="11"/>
  <c r="F4568" i="11"/>
  <c r="E4568" i="11"/>
  <c r="D4568" i="11"/>
  <c r="G4567" i="11"/>
  <c r="F4567" i="11"/>
  <c r="E4567" i="11"/>
  <c r="D4567" i="11"/>
  <c r="G4566" i="11"/>
  <c r="F4566" i="11"/>
  <c r="E4566" i="11"/>
  <c r="D4566" i="11"/>
  <c r="G4565" i="11"/>
  <c r="F4565" i="11"/>
  <c r="E4565" i="11"/>
  <c r="D4565" i="11"/>
  <c r="G4564" i="11"/>
  <c r="F4564" i="11"/>
  <c r="E4564" i="11"/>
  <c r="D4564" i="11"/>
  <c r="G4563" i="11"/>
  <c r="F4563" i="11"/>
  <c r="E4563" i="11"/>
  <c r="D4563" i="11"/>
  <c r="G4562" i="11"/>
  <c r="F4562" i="11"/>
  <c r="E4562" i="11"/>
  <c r="D4562" i="11"/>
  <c r="G4561" i="11"/>
  <c r="F4561" i="11"/>
  <c r="E4561" i="11"/>
  <c r="D4561" i="11"/>
  <c r="G4560" i="11"/>
  <c r="F4560" i="11"/>
  <c r="E4560" i="11"/>
  <c r="D4560" i="11"/>
  <c r="G4559" i="11"/>
  <c r="F4559" i="11"/>
  <c r="E4559" i="11"/>
  <c r="D4559" i="11"/>
  <c r="G4558" i="11"/>
  <c r="F4558" i="11"/>
  <c r="E4558" i="11"/>
  <c r="D4558" i="11"/>
  <c r="G4557" i="11"/>
  <c r="F4557" i="11"/>
  <c r="E4557" i="11"/>
  <c r="D4557" i="11"/>
  <c r="G4556" i="11"/>
  <c r="F4556" i="11"/>
  <c r="E4556" i="11"/>
  <c r="D4556" i="11"/>
  <c r="G4555" i="11"/>
  <c r="F4555" i="11"/>
  <c r="E4555" i="11"/>
  <c r="D4555" i="11"/>
  <c r="G4554" i="11"/>
  <c r="F4554" i="11"/>
  <c r="E4554" i="11"/>
  <c r="D4554" i="11"/>
  <c r="G4553" i="11"/>
  <c r="F4553" i="11"/>
  <c r="E4553" i="11"/>
  <c r="D4553" i="11"/>
  <c r="G4552" i="11"/>
  <c r="F4552" i="11"/>
  <c r="E4552" i="11"/>
  <c r="D4552" i="11"/>
  <c r="G4551" i="11"/>
  <c r="F4551" i="11"/>
  <c r="E4551" i="11"/>
  <c r="D4551" i="11"/>
  <c r="G4550" i="11"/>
  <c r="F4550" i="11"/>
  <c r="E4550" i="11"/>
  <c r="D4550" i="11"/>
  <c r="G4549" i="11"/>
  <c r="F4549" i="11"/>
  <c r="E4549" i="11"/>
  <c r="D4549" i="11"/>
  <c r="G4548" i="11"/>
  <c r="F4548" i="11"/>
  <c r="E4548" i="11"/>
  <c r="D4548" i="11"/>
  <c r="G4547" i="11"/>
  <c r="F4547" i="11"/>
  <c r="E4547" i="11"/>
  <c r="D4547" i="11"/>
  <c r="G4546" i="11"/>
  <c r="F4546" i="11"/>
  <c r="E4546" i="11"/>
  <c r="D4546" i="11"/>
  <c r="G4545" i="11"/>
  <c r="F4545" i="11"/>
  <c r="E4545" i="11"/>
  <c r="D4545" i="11"/>
  <c r="G4544" i="11"/>
  <c r="F4544" i="11"/>
  <c r="E4544" i="11"/>
  <c r="D4544" i="11"/>
  <c r="G4543" i="11"/>
  <c r="F4543" i="11"/>
  <c r="E4543" i="11"/>
  <c r="D4543" i="11"/>
  <c r="G4542" i="11"/>
  <c r="F4542" i="11"/>
  <c r="E4542" i="11"/>
  <c r="D4542" i="11"/>
  <c r="G4541" i="11"/>
  <c r="F4541" i="11"/>
  <c r="E4541" i="11"/>
  <c r="D4541" i="11"/>
  <c r="G4540" i="11"/>
  <c r="F4540" i="11"/>
  <c r="E4540" i="11"/>
  <c r="D4540" i="11"/>
  <c r="G4539" i="11"/>
  <c r="F4539" i="11"/>
  <c r="E4539" i="11"/>
  <c r="D4539" i="11"/>
  <c r="G4538" i="11"/>
  <c r="F4538" i="11"/>
  <c r="E4538" i="11"/>
  <c r="D4538" i="11"/>
  <c r="G4537" i="11"/>
  <c r="F4537" i="11"/>
  <c r="E4537" i="11"/>
  <c r="D4537" i="11"/>
  <c r="G4536" i="11"/>
  <c r="F4536" i="11"/>
  <c r="E4536" i="11"/>
  <c r="D4536" i="11"/>
  <c r="G4535" i="11"/>
  <c r="F4535" i="11"/>
  <c r="E4535" i="11"/>
  <c r="D4535" i="11"/>
  <c r="G4534" i="11"/>
  <c r="F4534" i="11"/>
  <c r="E4534" i="11"/>
  <c r="D4534" i="11"/>
  <c r="G4533" i="11"/>
  <c r="F4533" i="11"/>
  <c r="E4533" i="11"/>
  <c r="D4533" i="11"/>
  <c r="G4532" i="11"/>
  <c r="F4532" i="11"/>
  <c r="E4532" i="11"/>
  <c r="D4532" i="11"/>
  <c r="G4531" i="11"/>
  <c r="F4531" i="11"/>
  <c r="E4531" i="11"/>
  <c r="D4531" i="11"/>
  <c r="G4530" i="11"/>
  <c r="F4530" i="11"/>
  <c r="E4530" i="11"/>
  <c r="D4530" i="11"/>
  <c r="G4529" i="11"/>
  <c r="F4529" i="11"/>
  <c r="E4529" i="11"/>
  <c r="D4529" i="11"/>
  <c r="G4528" i="11"/>
  <c r="F4528" i="11"/>
  <c r="E4528" i="11"/>
  <c r="D4528" i="11"/>
  <c r="G4527" i="11"/>
  <c r="F4527" i="11"/>
  <c r="E4527" i="11"/>
  <c r="D4527" i="11"/>
  <c r="G4526" i="11"/>
  <c r="F4526" i="11"/>
  <c r="E4526" i="11"/>
  <c r="D4526" i="11"/>
  <c r="G4525" i="11"/>
  <c r="F4525" i="11"/>
  <c r="E4525" i="11"/>
  <c r="D4525" i="11"/>
  <c r="G4524" i="11"/>
  <c r="F4524" i="11"/>
  <c r="E4524" i="11"/>
  <c r="D4524" i="11"/>
  <c r="G4523" i="11"/>
  <c r="F4523" i="11"/>
  <c r="E4523" i="11"/>
  <c r="D4523" i="11"/>
  <c r="G4522" i="11"/>
  <c r="F4522" i="11"/>
  <c r="E4522" i="11"/>
  <c r="D4522" i="11"/>
  <c r="G4521" i="11"/>
  <c r="F4521" i="11"/>
  <c r="E4521" i="11"/>
  <c r="D4521" i="11"/>
  <c r="G4520" i="11"/>
  <c r="F4520" i="11"/>
  <c r="E4520" i="11"/>
  <c r="D4520" i="11"/>
  <c r="G4519" i="11"/>
  <c r="F4519" i="11"/>
  <c r="E4519" i="11"/>
  <c r="D4519" i="11"/>
  <c r="G4518" i="11"/>
  <c r="F4518" i="11"/>
  <c r="E4518" i="11"/>
  <c r="D4518" i="11"/>
  <c r="G4517" i="11"/>
  <c r="F4517" i="11"/>
  <c r="E4517" i="11"/>
  <c r="D4517" i="11"/>
  <c r="G4516" i="11"/>
  <c r="F4516" i="11"/>
  <c r="E4516" i="11"/>
  <c r="D4516" i="11"/>
  <c r="G4515" i="11"/>
  <c r="F4515" i="11"/>
  <c r="E4515" i="11"/>
  <c r="D4515" i="11"/>
  <c r="G4514" i="11"/>
  <c r="F4514" i="11"/>
  <c r="E4514" i="11"/>
  <c r="D4514" i="11"/>
  <c r="G4513" i="11"/>
  <c r="F4513" i="11"/>
  <c r="E4513" i="11"/>
  <c r="D4513" i="11"/>
  <c r="G4512" i="11"/>
  <c r="F4512" i="11"/>
  <c r="E4512" i="11"/>
  <c r="D4512" i="11"/>
  <c r="G4511" i="11"/>
  <c r="F4511" i="11"/>
  <c r="E4511" i="11"/>
  <c r="D4511" i="11"/>
  <c r="G4510" i="11"/>
  <c r="F4510" i="11"/>
  <c r="E4510" i="11"/>
  <c r="D4510" i="11"/>
  <c r="G4509" i="11"/>
  <c r="F4509" i="11"/>
  <c r="E4509" i="11"/>
  <c r="D4509" i="11"/>
  <c r="G4508" i="11"/>
  <c r="F4508" i="11"/>
  <c r="E4508" i="11"/>
  <c r="D4508" i="11"/>
  <c r="G4507" i="11"/>
  <c r="F4507" i="11"/>
  <c r="E4507" i="11"/>
  <c r="D4507" i="11"/>
  <c r="G4506" i="11"/>
  <c r="F4506" i="11"/>
  <c r="E4506" i="11"/>
  <c r="D4506" i="11"/>
  <c r="G4505" i="11"/>
  <c r="F4505" i="11"/>
  <c r="E4505" i="11"/>
  <c r="D4505" i="11"/>
  <c r="G4504" i="11"/>
  <c r="F4504" i="11"/>
  <c r="E4504" i="11"/>
  <c r="D4504" i="11"/>
  <c r="G4503" i="11"/>
  <c r="F4503" i="11"/>
  <c r="E4503" i="11"/>
  <c r="D4503" i="11"/>
  <c r="G4502" i="11"/>
  <c r="F4502" i="11"/>
  <c r="E4502" i="11"/>
  <c r="D4502" i="11"/>
  <c r="G4501" i="11"/>
  <c r="F4501" i="11"/>
  <c r="E4501" i="11"/>
  <c r="D4501" i="11"/>
  <c r="G4500" i="11"/>
  <c r="F4500" i="11"/>
  <c r="E4500" i="11"/>
  <c r="D4500" i="11"/>
  <c r="G4499" i="11"/>
  <c r="F4499" i="11"/>
  <c r="E4499" i="11"/>
  <c r="D4499" i="11"/>
  <c r="G4498" i="11"/>
  <c r="F4498" i="11"/>
  <c r="E4498" i="11"/>
  <c r="D4498" i="11"/>
  <c r="G4497" i="11"/>
  <c r="F4497" i="11"/>
  <c r="E4497" i="11"/>
  <c r="D4497" i="11"/>
  <c r="G4496" i="11"/>
  <c r="F4496" i="11"/>
  <c r="E4496" i="11"/>
  <c r="D4496" i="11"/>
  <c r="G4495" i="11"/>
  <c r="F4495" i="11"/>
  <c r="E4495" i="11"/>
  <c r="D4495" i="11"/>
  <c r="G4494" i="11"/>
  <c r="F4494" i="11"/>
  <c r="E4494" i="11"/>
  <c r="D4494" i="11"/>
  <c r="G4493" i="11"/>
  <c r="F4493" i="11"/>
  <c r="E4493" i="11"/>
  <c r="D4493" i="11"/>
  <c r="G4492" i="11"/>
  <c r="F4492" i="11"/>
  <c r="E4492" i="11"/>
  <c r="D4492" i="11"/>
  <c r="G4491" i="11"/>
  <c r="F4491" i="11"/>
  <c r="E4491" i="11"/>
  <c r="D4491" i="11"/>
  <c r="G4490" i="11"/>
  <c r="F4490" i="11"/>
  <c r="E4490" i="11"/>
  <c r="D4490" i="11"/>
  <c r="G4489" i="11"/>
  <c r="F4489" i="11"/>
  <c r="E4489" i="11"/>
  <c r="D4489" i="11"/>
  <c r="G4488" i="11"/>
  <c r="F4488" i="11"/>
  <c r="E4488" i="11"/>
  <c r="D4488" i="11"/>
  <c r="G4487" i="11"/>
  <c r="F4487" i="11"/>
  <c r="E4487" i="11"/>
  <c r="D4487" i="11"/>
  <c r="G4486" i="11"/>
  <c r="F4486" i="11"/>
  <c r="E4486" i="11"/>
  <c r="D4486" i="11"/>
  <c r="G4485" i="11"/>
  <c r="F4485" i="11"/>
  <c r="E4485" i="11"/>
  <c r="D4485" i="11"/>
  <c r="G4484" i="11"/>
  <c r="F4484" i="11"/>
  <c r="E4484" i="11"/>
  <c r="D4484" i="11"/>
  <c r="G4483" i="11"/>
  <c r="F4483" i="11"/>
  <c r="E4483" i="11"/>
  <c r="D4483" i="11"/>
  <c r="G4482" i="11"/>
  <c r="F4482" i="11"/>
  <c r="E4482" i="11"/>
  <c r="D4482" i="11"/>
  <c r="G4481" i="11"/>
  <c r="F4481" i="11"/>
  <c r="E4481" i="11"/>
  <c r="D4481" i="11"/>
  <c r="G4480" i="11"/>
  <c r="F4480" i="11"/>
  <c r="E4480" i="11"/>
  <c r="D4480" i="11"/>
  <c r="G4479" i="11"/>
  <c r="F4479" i="11"/>
  <c r="E4479" i="11"/>
  <c r="D4479" i="11"/>
  <c r="G4478" i="11"/>
  <c r="F4478" i="11"/>
  <c r="E4478" i="11"/>
  <c r="D4478" i="11"/>
  <c r="G4477" i="11"/>
  <c r="F4477" i="11"/>
  <c r="E4477" i="11"/>
  <c r="D4477" i="11"/>
  <c r="G4476" i="11"/>
  <c r="F4476" i="11"/>
  <c r="E4476" i="11"/>
  <c r="D4476" i="11"/>
  <c r="G4475" i="11"/>
  <c r="F4475" i="11"/>
  <c r="E4475" i="11"/>
  <c r="D4475" i="11"/>
  <c r="G4474" i="11"/>
  <c r="F4474" i="11"/>
  <c r="E4474" i="11"/>
  <c r="D4474" i="11"/>
  <c r="G4473" i="11"/>
  <c r="F4473" i="11"/>
  <c r="E4473" i="11"/>
  <c r="D4473" i="11"/>
  <c r="G4472" i="11"/>
  <c r="F4472" i="11"/>
  <c r="E4472" i="11"/>
  <c r="D4472" i="11"/>
  <c r="G4471" i="11"/>
  <c r="F4471" i="11"/>
  <c r="E4471" i="11"/>
  <c r="D4471" i="11"/>
  <c r="G4470" i="11"/>
  <c r="F4470" i="11"/>
  <c r="E4470" i="11"/>
  <c r="D4470" i="11"/>
  <c r="G4469" i="11"/>
  <c r="F4469" i="11"/>
  <c r="E4469" i="11"/>
  <c r="D4469" i="11"/>
  <c r="G4468" i="11"/>
  <c r="F4468" i="11"/>
  <c r="E4468" i="11"/>
  <c r="D4468" i="11"/>
  <c r="G4467" i="11"/>
  <c r="F4467" i="11"/>
  <c r="E4467" i="11"/>
  <c r="D4467" i="11"/>
  <c r="G4466" i="11"/>
  <c r="F4466" i="11"/>
  <c r="E4466" i="11"/>
  <c r="D4466" i="11"/>
  <c r="G4465" i="11"/>
  <c r="F4465" i="11"/>
  <c r="E4465" i="11"/>
  <c r="D4465" i="11"/>
  <c r="G4464" i="11"/>
  <c r="F4464" i="11"/>
  <c r="E4464" i="11"/>
  <c r="D4464" i="11"/>
  <c r="G4463" i="11"/>
  <c r="F4463" i="11"/>
  <c r="E4463" i="11"/>
  <c r="D4463" i="11"/>
  <c r="G4462" i="11"/>
  <c r="F4462" i="11"/>
  <c r="E4462" i="11"/>
  <c r="D4462" i="11"/>
  <c r="G4461" i="11"/>
  <c r="F4461" i="11"/>
  <c r="E4461" i="11"/>
  <c r="D4461" i="11"/>
  <c r="G4460" i="11"/>
  <c r="F4460" i="11"/>
  <c r="E4460" i="11"/>
  <c r="D4460" i="11"/>
  <c r="G4459" i="11"/>
  <c r="F4459" i="11"/>
  <c r="E4459" i="11"/>
  <c r="D4459" i="11"/>
  <c r="G4458" i="11"/>
  <c r="F4458" i="11"/>
  <c r="E4458" i="11"/>
  <c r="D4458" i="11"/>
  <c r="G4457" i="11"/>
  <c r="F4457" i="11"/>
  <c r="E4457" i="11"/>
  <c r="D4457" i="11"/>
  <c r="G4456" i="11"/>
  <c r="F4456" i="11"/>
  <c r="E4456" i="11"/>
  <c r="D4456" i="11"/>
  <c r="G4455" i="11"/>
  <c r="F4455" i="11"/>
  <c r="E4455" i="11"/>
  <c r="D4455" i="11"/>
  <c r="G4454" i="11"/>
  <c r="F4454" i="11"/>
  <c r="E4454" i="11"/>
  <c r="D4454" i="11"/>
  <c r="G4453" i="11"/>
  <c r="F4453" i="11"/>
  <c r="E4453" i="11"/>
  <c r="D4453" i="11"/>
  <c r="G4452" i="11"/>
  <c r="F4452" i="11"/>
  <c r="E4452" i="11"/>
  <c r="D4452" i="11"/>
  <c r="G4451" i="11"/>
  <c r="F4451" i="11"/>
  <c r="E4451" i="11"/>
  <c r="D4451" i="11"/>
  <c r="G4450" i="11"/>
  <c r="F4450" i="11"/>
  <c r="E4450" i="11"/>
  <c r="D4450" i="11"/>
  <c r="G4449" i="11"/>
  <c r="F4449" i="11"/>
  <c r="E4449" i="11"/>
  <c r="D4449" i="11"/>
  <c r="G4448" i="11"/>
  <c r="F4448" i="11"/>
  <c r="E4448" i="11"/>
  <c r="D4448" i="11"/>
  <c r="G4447" i="11"/>
  <c r="F4447" i="11"/>
  <c r="E4447" i="11"/>
  <c r="D4447" i="11"/>
  <c r="G4446" i="11"/>
  <c r="F4446" i="11"/>
  <c r="E4446" i="11"/>
  <c r="D4446" i="11"/>
  <c r="G4445" i="11"/>
  <c r="F4445" i="11"/>
  <c r="E4445" i="11"/>
  <c r="D4445" i="11"/>
  <c r="G4444" i="11"/>
  <c r="F4444" i="11"/>
  <c r="E4444" i="11"/>
  <c r="D4444" i="11"/>
  <c r="G4443" i="11"/>
  <c r="F4443" i="11"/>
  <c r="E4443" i="11"/>
  <c r="D4443" i="11"/>
  <c r="G4442" i="11"/>
  <c r="F4442" i="11"/>
  <c r="E4442" i="11"/>
  <c r="D4442" i="11"/>
  <c r="G4441" i="11"/>
  <c r="F4441" i="11"/>
  <c r="E4441" i="11"/>
  <c r="D4441" i="11"/>
  <c r="G4440" i="11"/>
  <c r="F4440" i="11"/>
  <c r="E4440" i="11"/>
  <c r="D4440" i="11"/>
  <c r="G4439" i="11"/>
  <c r="F4439" i="11"/>
  <c r="E4439" i="11"/>
  <c r="D4439" i="11"/>
  <c r="G4438" i="11"/>
  <c r="F4438" i="11"/>
  <c r="E4438" i="11"/>
  <c r="D4438" i="11"/>
  <c r="G4437" i="11"/>
  <c r="F4437" i="11"/>
  <c r="E4437" i="11"/>
  <c r="D4437" i="11"/>
  <c r="G4436" i="11"/>
  <c r="F4436" i="11"/>
  <c r="E4436" i="11"/>
  <c r="D4436" i="11"/>
  <c r="G4435" i="11"/>
  <c r="F4435" i="11"/>
  <c r="E4435" i="11"/>
  <c r="D4435" i="11"/>
  <c r="G4434" i="11"/>
  <c r="F4434" i="11"/>
  <c r="E4434" i="11"/>
  <c r="D4434" i="11"/>
  <c r="G4433" i="11"/>
  <c r="F4433" i="11"/>
  <c r="E4433" i="11"/>
  <c r="D4433" i="11"/>
  <c r="G4432" i="11"/>
  <c r="F4432" i="11"/>
  <c r="E4432" i="11"/>
  <c r="D4432" i="11"/>
  <c r="G4431" i="11"/>
  <c r="F4431" i="11"/>
  <c r="E4431" i="11"/>
  <c r="D4431" i="11"/>
  <c r="G4430" i="11"/>
  <c r="F4430" i="11"/>
  <c r="E4430" i="11"/>
  <c r="D4430" i="11"/>
  <c r="G4429" i="11"/>
  <c r="F4429" i="11"/>
  <c r="E4429" i="11"/>
  <c r="D4429" i="11"/>
  <c r="G4428" i="11"/>
  <c r="F4428" i="11"/>
  <c r="E4428" i="11"/>
  <c r="D4428" i="11"/>
  <c r="G4427" i="11"/>
  <c r="F4427" i="11"/>
  <c r="E4427" i="11"/>
  <c r="D4427" i="11"/>
  <c r="G4426" i="11"/>
  <c r="F4426" i="11"/>
  <c r="E4426" i="11"/>
  <c r="D4426" i="11"/>
  <c r="G4425" i="11"/>
  <c r="F4425" i="11"/>
  <c r="E4425" i="11"/>
  <c r="D4425" i="11"/>
  <c r="G4424" i="11"/>
  <c r="F4424" i="11"/>
  <c r="E4424" i="11"/>
  <c r="D4424" i="11"/>
  <c r="G4423" i="11"/>
  <c r="F4423" i="11"/>
  <c r="E4423" i="11"/>
  <c r="D4423" i="11"/>
  <c r="G4422" i="11"/>
  <c r="F4422" i="11"/>
  <c r="E4422" i="11"/>
  <c r="D4422" i="11"/>
  <c r="G4421" i="11"/>
  <c r="F4421" i="11"/>
  <c r="E4421" i="11"/>
  <c r="D4421" i="11"/>
  <c r="G4420" i="11"/>
  <c r="F4420" i="11"/>
  <c r="E4420" i="11"/>
  <c r="D4420" i="11"/>
  <c r="G4419" i="11"/>
  <c r="F4419" i="11"/>
  <c r="E4419" i="11"/>
  <c r="D4419" i="11"/>
  <c r="G4418" i="11"/>
  <c r="F4418" i="11"/>
  <c r="E4418" i="11"/>
  <c r="D4418" i="11"/>
  <c r="G4417" i="11"/>
  <c r="F4417" i="11"/>
  <c r="E4417" i="11"/>
  <c r="D4417" i="11"/>
  <c r="G4416" i="11"/>
  <c r="F4416" i="11"/>
  <c r="E4416" i="11"/>
  <c r="D4416" i="11"/>
  <c r="G4415" i="11"/>
  <c r="F4415" i="11"/>
  <c r="E4415" i="11"/>
  <c r="D4415" i="11"/>
  <c r="G4414" i="11"/>
  <c r="F4414" i="11"/>
  <c r="E4414" i="11"/>
  <c r="D4414" i="11"/>
  <c r="G4413" i="11"/>
  <c r="F4413" i="11"/>
  <c r="E4413" i="11"/>
  <c r="D4413" i="11"/>
  <c r="G4412" i="11"/>
  <c r="F4412" i="11"/>
  <c r="E4412" i="11"/>
  <c r="D4412" i="11"/>
  <c r="G4411" i="11"/>
  <c r="F4411" i="11"/>
  <c r="E4411" i="11"/>
  <c r="D4411" i="11"/>
  <c r="G4410" i="11"/>
  <c r="F4410" i="11"/>
  <c r="E4410" i="11"/>
  <c r="D4410" i="11"/>
  <c r="G4409" i="11"/>
  <c r="F4409" i="11"/>
  <c r="E4409" i="11"/>
  <c r="D4409" i="11"/>
  <c r="G4408" i="11"/>
  <c r="F4408" i="11"/>
  <c r="E4408" i="11"/>
  <c r="D4408" i="11"/>
  <c r="G4407" i="11"/>
  <c r="F4407" i="11"/>
  <c r="E4407" i="11"/>
  <c r="D4407" i="11"/>
  <c r="G4406" i="11"/>
  <c r="F4406" i="11"/>
  <c r="E4406" i="11"/>
  <c r="D4406" i="11"/>
  <c r="G4405" i="11"/>
  <c r="F4405" i="11"/>
  <c r="E4405" i="11"/>
  <c r="D4405" i="11"/>
  <c r="G4404" i="11"/>
  <c r="F4404" i="11"/>
  <c r="E4404" i="11"/>
  <c r="D4404" i="11"/>
  <c r="G4403" i="11"/>
  <c r="F4403" i="11"/>
  <c r="E4403" i="11"/>
  <c r="D4403" i="11"/>
  <c r="G4402" i="11"/>
  <c r="F4402" i="11"/>
  <c r="E4402" i="11"/>
  <c r="D4402" i="11"/>
  <c r="G4401" i="11"/>
  <c r="F4401" i="11"/>
  <c r="E4401" i="11"/>
  <c r="D4401" i="11"/>
  <c r="G4400" i="11"/>
  <c r="F4400" i="11"/>
  <c r="E4400" i="11"/>
  <c r="D4400" i="11"/>
  <c r="G4399" i="11"/>
  <c r="F4399" i="11"/>
  <c r="E4399" i="11"/>
  <c r="D4399" i="11"/>
  <c r="G4398" i="11"/>
  <c r="F4398" i="11"/>
  <c r="E4398" i="11"/>
  <c r="D4398" i="11"/>
  <c r="G4397" i="11"/>
  <c r="F4397" i="11"/>
  <c r="E4397" i="11"/>
  <c r="D4397" i="11"/>
  <c r="G4396" i="11"/>
  <c r="F4396" i="11"/>
  <c r="E4396" i="11"/>
  <c r="D4396" i="11"/>
  <c r="G4395" i="11"/>
  <c r="F4395" i="11"/>
  <c r="E4395" i="11"/>
  <c r="D4395" i="11"/>
  <c r="G4394" i="11"/>
  <c r="F4394" i="11"/>
  <c r="E4394" i="11"/>
  <c r="D4394" i="11"/>
  <c r="G4393" i="11"/>
  <c r="F4393" i="11"/>
  <c r="E4393" i="11"/>
  <c r="D4393" i="11"/>
  <c r="G4392" i="11"/>
  <c r="F4392" i="11"/>
  <c r="E4392" i="11"/>
  <c r="D4392" i="11"/>
  <c r="G4391" i="11"/>
  <c r="F4391" i="11"/>
  <c r="E4391" i="11"/>
  <c r="D4391" i="11"/>
  <c r="G4390" i="11"/>
  <c r="F4390" i="11"/>
  <c r="E4390" i="11"/>
  <c r="D4390" i="11"/>
  <c r="G4389" i="11"/>
  <c r="F4389" i="11"/>
  <c r="E4389" i="11"/>
  <c r="D4389" i="11"/>
  <c r="G4388" i="11"/>
  <c r="F4388" i="11"/>
  <c r="E4388" i="11"/>
  <c r="D4388" i="11"/>
  <c r="G4387" i="11"/>
  <c r="F4387" i="11"/>
  <c r="E4387" i="11"/>
  <c r="D4387" i="11"/>
  <c r="G4386" i="11"/>
  <c r="F4386" i="11"/>
  <c r="E4386" i="11"/>
  <c r="D4386" i="11"/>
  <c r="G4385" i="11"/>
  <c r="F4385" i="11"/>
  <c r="E4385" i="11"/>
  <c r="D4385" i="11"/>
  <c r="G4384" i="11"/>
  <c r="F4384" i="11"/>
  <c r="E4384" i="11"/>
  <c r="D4384" i="11"/>
  <c r="G4383" i="11"/>
  <c r="F4383" i="11"/>
  <c r="E4383" i="11"/>
  <c r="D4383" i="11"/>
  <c r="G4382" i="11"/>
  <c r="F4382" i="11"/>
  <c r="E4382" i="11"/>
  <c r="D4382" i="11"/>
  <c r="G4381" i="11"/>
  <c r="F4381" i="11"/>
  <c r="E4381" i="11"/>
  <c r="D4381" i="11"/>
  <c r="G4380" i="11"/>
  <c r="F4380" i="11"/>
  <c r="E4380" i="11"/>
  <c r="D4380" i="11"/>
  <c r="G4379" i="11"/>
  <c r="F4379" i="11"/>
  <c r="E4379" i="11"/>
  <c r="D4379" i="11"/>
  <c r="G4378" i="11"/>
  <c r="F4378" i="11"/>
  <c r="E4378" i="11"/>
  <c r="D4378" i="11"/>
  <c r="G4377" i="11"/>
  <c r="F4377" i="11"/>
  <c r="E4377" i="11"/>
  <c r="D4377" i="11"/>
  <c r="G4376" i="11"/>
  <c r="F4376" i="11"/>
  <c r="E4376" i="11"/>
  <c r="D4376" i="11"/>
  <c r="G4375" i="11"/>
  <c r="F4375" i="11"/>
  <c r="E4375" i="11"/>
  <c r="D4375" i="11"/>
  <c r="G4374" i="11"/>
  <c r="F4374" i="11"/>
  <c r="E4374" i="11"/>
  <c r="D4374" i="11"/>
  <c r="G4373" i="11"/>
  <c r="F4373" i="11"/>
  <c r="E4373" i="11"/>
  <c r="D4373" i="11"/>
  <c r="G4372" i="11"/>
  <c r="F4372" i="11"/>
  <c r="E4372" i="11"/>
  <c r="D4372" i="11"/>
  <c r="G4371" i="11"/>
  <c r="F4371" i="11"/>
  <c r="E4371" i="11"/>
  <c r="D4371" i="11"/>
  <c r="G4370" i="11"/>
  <c r="F4370" i="11"/>
  <c r="E4370" i="11"/>
  <c r="D4370" i="11"/>
  <c r="G4369" i="11"/>
  <c r="F4369" i="11"/>
  <c r="E4369" i="11"/>
  <c r="D4369" i="11"/>
  <c r="G4368" i="11"/>
  <c r="F4368" i="11"/>
  <c r="E4368" i="11"/>
  <c r="D4368" i="11"/>
  <c r="G4367" i="11"/>
  <c r="F4367" i="11"/>
  <c r="E4367" i="11"/>
  <c r="D4367" i="11"/>
  <c r="G4366" i="11"/>
  <c r="F4366" i="11"/>
  <c r="E4366" i="11"/>
  <c r="D4366" i="11"/>
  <c r="G4365" i="11"/>
  <c r="F4365" i="11"/>
  <c r="E4365" i="11"/>
  <c r="D4365" i="11"/>
  <c r="G4364" i="11"/>
  <c r="F4364" i="11"/>
  <c r="E4364" i="11"/>
  <c r="D4364" i="11"/>
  <c r="G4363" i="11"/>
  <c r="F4363" i="11"/>
  <c r="E4363" i="11"/>
  <c r="D4363" i="11"/>
  <c r="G4362" i="11"/>
  <c r="F4362" i="11"/>
  <c r="E4362" i="11"/>
  <c r="D4362" i="11"/>
  <c r="G4361" i="11"/>
  <c r="F4361" i="11"/>
  <c r="E4361" i="11"/>
  <c r="D4361" i="11"/>
  <c r="G4360" i="11"/>
  <c r="F4360" i="11"/>
  <c r="E4360" i="11"/>
  <c r="D4360" i="11"/>
  <c r="G4359" i="11"/>
  <c r="F4359" i="11"/>
  <c r="E4359" i="11"/>
  <c r="D4359" i="11"/>
  <c r="G4358" i="11"/>
  <c r="F4358" i="11"/>
  <c r="E4358" i="11"/>
  <c r="D4358" i="11"/>
  <c r="G4357" i="11"/>
  <c r="F4357" i="11"/>
  <c r="E4357" i="11"/>
  <c r="D4357" i="11"/>
  <c r="G4356" i="11"/>
  <c r="F4356" i="11"/>
  <c r="E4356" i="11"/>
  <c r="D4356" i="11"/>
  <c r="G4355" i="11"/>
  <c r="F4355" i="11"/>
  <c r="E4355" i="11"/>
  <c r="D4355" i="11"/>
  <c r="G4354" i="11"/>
  <c r="F4354" i="11"/>
  <c r="E4354" i="11"/>
  <c r="D4354" i="11"/>
  <c r="G4353" i="11"/>
  <c r="F4353" i="11"/>
  <c r="E4353" i="11"/>
  <c r="D4353" i="11"/>
  <c r="G4352" i="11"/>
  <c r="F4352" i="11"/>
  <c r="E4352" i="11"/>
  <c r="D4352" i="11"/>
  <c r="G4351" i="11"/>
  <c r="F4351" i="11"/>
  <c r="E4351" i="11"/>
  <c r="D4351" i="11"/>
  <c r="G4350" i="11"/>
  <c r="F4350" i="11"/>
  <c r="E4350" i="11"/>
  <c r="D4350" i="11"/>
  <c r="G4349" i="11"/>
  <c r="F4349" i="11"/>
  <c r="E4349" i="11"/>
  <c r="D4349" i="11"/>
  <c r="G4348" i="11"/>
  <c r="F4348" i="11"/>
  <c r="E4348" i="11"/>
  <c r="D4348" i="11"/>
  <c r="G4347" i="11"/>
  <c r="F4347" i="11"/>
  <c r="E4347" i="11"/>
  <c r="D4347" i="11"/>
  <c r="G4346" i="11"/>
  <c r="F4346" i="11"/>
  <c r="E4346" i="11"/>
  <c r="D4346" i="11"/>
  <c r="G4345" i="11"/>
  <c r="F4345" i="11"/>
  <c r="E4345" i="11"/>
  <c r="D4345" i="11"/>
  <c r="G4344" i="11"/>
  <c r="F4344" i="11"/>
  <c r="E4344" i="11"/>
  <c r="D4344" i="11"/>
  <c r="G4343" i="11"/>
  <c r="F4343" i="11"/>
  <c r="E4343" i="11"/>
  <c r="D4343" i="11"/>
  <c r="G4342" i="11"/>
  <c r="F4342" i="11"/>
  <c r="E4342" i="11"/>
  <c r="D4342" i="11"/>
  <c r="G4341" i="11"/>
  <c r="F4341" i="11"/>
  <c r="E4341" i="11"/>
  <c r="D4341" i="11"/>
  <c r="G4340" i="11"/>
  <c r="F4340" i="11"/>
  <c r="E4340" i="11"/>
  <c r="D4340" i="11"/>
  <c r="G4339" i="11"/>
  <c r="F4339" i="11"/>
  <c r="E4339" i="11"/>
  <c r="D4339" i="11"/>
  <c r="G4338" i="11"/>
  <c r="F4338" i="11"/>
  <c r="E4338" i="11"/>
  <c r="D4338" i="11"/>
  <c r="G4337" i="11"/>
  <c r="F4337" i="11"/>
  <c r="E4337" i="11"/>
  <c r="D4337" i="11"/>
  <c r="G4336" i="11"/>
  <c r="F4336" i="11"/>
  <c r="E4336" i="11"/>
  <c r="D4336" i="11"/>
  <c r="G4335" i="11"/>
  <c r="F4335" i="11"/>
  <c r="E4335" i="11"/>
  <c r="D4335" i="11"/>
  <c r="G4334" i="11"/>
  <c r="F4334" i="11"/>
  <c r="E4334" i="11"/>
  <c r="D4334" i="11"/>
  <c r="G4333" i="11"/>
  <c r="F4333" i="11"/>
  <c r="E4333" i="11"/>
  <c r="D4333" i="11"/>
  <c r="G4332" i="11"/>
  <c r="F4332" i="11"/>
  <c r="E4332" i="11"/>
  <c r="D4332" i="11"/>
  <c r="G4331" i="11"/>
  <c r="F4331" i="11"/>
  <c r="E4331" i="11"/>
  <c r="D4331" i="11"/>
  <c r="G4330" i="11"/>
  <c r="F4330" i="11"/>
  <c r="E4330" i="11"/>
  <c r="D4330" i="11"/>
  <c r="G4329" i="11"/>
  <c r="F4329" i="11"/>
  <c r="E4329" i="11"/>
  <c r="D4329" i="11"/>
  <c r="G4328" i="11"/>
  <c r="F4328" i="11"/>
  <c r="E4328" i="11"/>
  <c r="D4328" i="11"/>
  <c r="G4327" i="11"/>
  <c r="F4327" i="11"/>
  <c r="E4327" i="11"/>
  <c r="D4327" i="11"/>
  <c r="G4326" i="11"/>
  <c r="F4326" i="11"/>
  <c r="E4326" i="11"/>
  <c r="D4326" i="11"/>
  <c r="G4325" i="11"/>
  <c r="F4325" i="11"/>
  <c r="E4325" i="11"/>
  <c r="D4325" i="11"/>
  <c r="G4324" i="11"/>
  <c r="F4324" i="11"/>
  <c r="E4324" i="11"/>
  <c r="D4324" i="11"/>
  <c r="G4323" i="11"/>
  <c r="F4323" i="11"/>
  <c r="E4323" i="11"/>
  <c r="D4323" i="11"/>
  <c r="G4322" i="11"/>
  <c r="F4322" i="11"/>
  <c r="E4322" i="11"/>
  <c r="D4322" i="11"/>
  <c r="G4321" i="11"/>
  <c r="F4321" i="11"/>
  <c r="E4321" i="11"/>
  <c r="D4321" i="11"/>
  <c r="G4320" i="11"/>
  <c r="F4320" i="11"/>
  <c r="E4320" i="11"/>
  <c r="D4320" i="11"/>
  <c r="G4319" i="11"/>
  <c r="F4319" i="11"/>
  <c r="E4319" i="11"/>
  <c r="D4319" i="11"/>
  <c r="G4318" i="11"/>
  <c r="F4318" i="11"/>
  <c r="E4318" i="11"/>
  <c r="D4318" i="11"/>
  <c r="G4317" i="11"/>
  <c r="F4317" i="11"/>
  <c r="E4317" i="11"/>
  <c r="D4317" i="11"/>
  <c r="G4316" i="11"/>
  <c r="F4316" i="11"/>
  <c r="E4316" i="11"/>
  <c r="D4316" i="11"/>
  <c r="G4315" i="11"/>
  <c r="F4315" i="11"/>
  <c r="E4315" i="11"/>
  <c r="D4315" i="11"/>
  <c r="G4314" i="11"/>
  <c r="F4314" i="11"/>
  <c r="E4314" i="11"/>
  <c r="D4314" i="11"/>
  <c r="G4313" i="11"/>
  <c r="F4313" i="11"/>
  <c r="E4313" i="11"/>
  <c r="D4313" i="11"/>
  <c r="G4312" i="11"/>
  <c r="F4312" i="11"/>
  <c r="E4312" i="11"/>
  <c r="D4312" i="11"/>
  <c r="G4311" i="11"/>
  <c r="F4311" i="11"/>
  <c r="E4311" i="11"/>
  <c r="D4311" i="11"/>
  <c r="G4310" i="11"/>
  <c r="F4310" i="11"/>
  <c r="E4310" i="11"/>
  <c r="D4310" i="11"/>
  <c r="G4309" i="11"/>
  <c r="F4309" i="11"/>
  <c r="E4309" i="11"/>
  <c r="D4309" i="11"/>
  <c r="G4308" i="11"/>
  <c r="F4308" i="11"/>
  <c r="E4308" i="11"/>
  <c r="D4308" i="11"/>
  <c r="G4307" i="11"/>
  <c r="F4307" i="11"/>
  <c r="E4307" i="11"/>
  <c r="D4307" i="11"/>
  <c r="G4306" i="11"/>
  <c r="F4306" i="11"/>
  <c r="E4306" i="11"/>
  <c r="D4306" i="11"/>
  <c r="G4305" i="11"/>
  <c r="F4305" i="11"/>
  <c r="E4305" i="11"/>
  <c r="D4305" i="11"/>
  <c r="G4304" i="11"/>
  <c r="F4304" i="11"/>
  <c r="E4304" i="11"/>
  <c r="D4304" i="11"/>
  <c r="G4303" i="11"/>
  <c r="F4303" i="11"/>
  <c r="E4303" i="11"/>
  <c r="D4303" i="11"/>
  <c r="G4302" i="11"/>
  <c r="F4302" i="11"/>
  <c r="E4302" i="11"/>
  <c r="D4302" i="11"/>
  <c r="G4301" i="11"/>
  <c r="F4301" i="11"/>
  <c r="E4301" i="11"/>
  <c r="D4301" i="11"/>
  <c r="G4300" i="11"/>
  <c r="F4300" i="11"/>
  <c r="E4300" i="11"/>
  <c r="D4300" i="11"/>
  <c r="G4299" i="11"/>
  <c r="F4299" i="11"/>
  <c r="E4299" i="11"/>
  <c r="D4299" i="11"/>
  <c r="G4298" i="11"/>
  <c r="F4298" i="11"/>
  <c r="E4298" i="11"/>
  <c r="D4298" i="11"/>
  <c r="G4297" i="11"/>
  <c r="F4297" i="11"/>
  <c r="E4297" i="11"/>
  <c r="D4297" i="11"/>
  <c r="G4296" i="11"/>
  <c r="F4296" i="11"/>
  <c r="E4296" i="11"/>
  <c r="D4296" i="11"/>
  <c r="G4295" i="11"/>
  <c r="F4295" i="11"/>
  <c r="E4295" i="11"/>
  <c r="D4295" i="11"/>
  <c r="G4294" i="11"/>
  <c r="F4294" i="11"/>
  <c r="E4294" i="11"/>
  <c r="D4294" i="11"/>
  <c r="G4293" i="11"/>
  <c r="F4293" i="11"/>
  <c r="E4293" i="11"/>
  <c r="D4293" i="11"/>
  <c r="G4292" i="11"/>
  <c r="F4292" i="11"/>
  <c r="E4292" i="11"/>
  <c r="D4292" i="11"/>
  <c r="G4291" i="11"/>
  <c r="F4291" i="11"/>
  <c r="E4291" i="11"/>
  <c r="D4291" i="11"/>
  <c r="G4290" i="11"/>
  <c r="F4290" i="11"/>
  <c r="E4290" i="11"/>
  <c r="D4290" i="11"/>
  <c r="G4289" i="11"/>
  <c r="F4289" i="11"/>
  <c r="E4289" i="11"/>
  <c r="D4289" i="11"/>
  <c r="G4288" i="11"/>
  <c r="F4288" i="11"/>
  <c r="E4288" i="11"/>
  <c r="D4288" i="11"/>
  <c r="G4287" i="11"/>
  <c r="F4287" i="11"/>
  <c r="E4287" i="11"/>
  <c r="D4287" i="11"/>
  <c r="G4286" i="11"/>
  <c r="F4286" i="11"/>
  <c r="E4286" i="11"/>
  <c r="D4286" i="11"/>
  <c r="G4285" i="11"/>
  <c r="F4285" i="11"/>
  <c r="E4285" i="11"/>
  <c r="D4285" i="11"/>
  <c r="G4284" i="11"/>
  <c r="F4284" i="11"/>
  <c r="E4284" i="11"/>
  <c r="D4284" i="11"/>
  <c r="G4283" i="11"/>
  <c r="F4283" i="11"/>
  <c r="E4283" i="11"/>
  <c r="D4283" i="11"/>
  <c r="G4282" i="11"/>
  <c r="F4282" i="11"/>
  <c r="E4282" i="11"/>
  <c r="D4282" i="11"/>
  <c r="G4281" i="11"/>
  <c r="F4281" i="11"/>
  <c r="E4281" i="11"/>
  <c r="D4281" i="11"/>
  <c r="G4280" i="11"/>
  <c r="F4280" i="11"/>
  <c r="E4280" i="11"/>
  <c r="D4280" i="11"/>
  <c r="G4279" i="11"/>
  <c r="F4279" i="11"/>
  <c r="E4279" i="11"/>
  <c r="D4279" i="11"/>
  <c r="G4278" i="11"/>
  <c r="F4278" i="11"/>
  <c r="E4278" i="11"/>
  <c r="D4278" i="11"/>
  <c r="G4277" i="11"/>
  <c r="F4277" i="11"/>
  <c r="E4277" i="11"/>
  <c r="D4277" i="11"/>
  <c r="G4276" i="11"/>
  <c r="F4276" i="11"/>
  <c r="E4276" i="11"/>
  <c r="D4276" i="11"/>
  <c r="G4275" i="11"/>
  <c r="F4275" i="11"/>
  <c r="E4275" i="11"/>
  <c r="D4275" i="11"/>
  <c r="G4274" i="11"/>
  <c r="F4274" i="11"/>
  <c r="E4274" i="11"/>
  <c r="D4274" i="11"/>
  <c r="G4273" i="11"/>
  <c r="F4273" i="11"/>
  <c r="E4273" i="11"/>
  <c r="D4273" i="11"/>
  <c r="G4272" i="11"/>
  <c r="F4272" i="11"/>
  <c r="E4272" i="11"/>
  <c r="D4272" i="11"/>
  <c r="G4271" i="11"/>
  <c r="F4271" i="11"/>
  <c r="E4271" i="11"/>
  <c r="D4271" i="11"/>
  <c r="G4270" i="11"/>
  <c r="F4270" i="11"/>
  <c r="E4270" i="11"/>
  <c r="D4270" i="11"/>
  <c r="G4269" i="11"/>
  <c r="F4269" i="11"/>
  <c r="E4269" i="11"/>
  <c r="D4269" i="11"/>
  <c r="G4268" i="11"/>
  <c r="F4268" i="11"/>
  <c r="E4268" i="11"/>
  <c r="D4268" i="11"/>
  <c r="G4267" i="11"/>
  <c r="F4267" i="11"/>
  <c r="E4267" i="11"/>
  <c r="D4267" i="11"/>
  <c r="G4266" i="11"/>
  <c r="F4266" i="11"/>
  <c r="E4266" i="11"/>
  <c r="D4266" i="11"/>
  <c r="G4265" i="11"/>
  <c r="F4265" i="11"/>
  <c r="E4265" i="11"/>
  <c r="D4265" i="11"/>
  <c r="G4264" i="11"/>
  <c r="F4264" i="11"/>
  <c r="E4264" i="11"/>
  <c r="D4264" i="11"/>
  <c r="G4263" i="11"/>
  <c r="F4263" i="11"/>
  <c r="E4263" i="11"/>
  <c r="D4263" i="11"/>
  <c r="G4262" i="11"/>
  <c r="F4262" i="11"/>
  <c r="E4262" i="11"/>
  <c r="D4262" i="11"/>
  <c r="G4261" i="11"/>
  <c r="F4261" i="11"/>
  <c r="E4261" i="11"/>
  <c r="D4261" i="11"/>
  <c r="G4260" i="11"/>
  <c r="F4260" i="11"/>
  <c r="E4260" i="11"/>
  <c r="D4260" i="11"/>
  <c r="G4259" i="11"/>
  <c r="F4259" i="11"/>
  <c r="E4259" i="11"/>
  <c r="D4259" i="11"/>
  <c r="G4258" i="11"/>
  <c r="F4258" i="11"/>
  <c r="E4258" i="11"/>
  <c r="D4258" i="11"/>
  <c r="G4257" i="11"/>
  <c r="F4257" i="11"/>
  <c r="E4257" i="11"/>
  <c r="D4257" i="11"/>
  <c r="G4256" i="11"/>
  <c r="F4256" i="11"/>
  <c r="E4256" i="11"/>
  <c r="D4256" i="11"/>
  <c r="G4255" i="11"/>
  <c r="F4255" i="11"/>
  <c r="E4255" i="11"/>
  <c r="D4255" i="11"/>
  <c r="G4254" i="11"/>
  <c r="F4254" i="11"/>
  <c r="E4254" i="11"/>
  <c r="D4254" i="11"/>
  <c r="G4253" i="11"/>
  <c r="F4253" i="11"/>
  <c r="E4253" i="11"/>
  <c r="D4253" i="11"/>
  <c r="G4252" i="11"/>
  <c r="F4252" i="11"/>
  <c r="E4252" i="11"/>
  <c r="D4252" i="11"/>
  <c r="G4251" i="11"/>
  <c r="F4251" i="11"/>
  <c r="E4251" i="11"/>
  <c r="D4251" i="11"/>
  <c r="G4250" i="11"/>
  <c r="F4250" i="11"/>
  <c r="E4250" i="11"/>
  <c r="D4250" i="11"/>
  <c r="G4249" i="11"/>
  <c r="F4249" i="11"/>
  <c r="E4249" i="11"/>
  <c r="D4249" i="11"/>
  <c r="G4248" i="11"/>
  <c r="F4248" i="11"/>
  <c r="E4248" i="11"/>
  <c r="D4248" i="11"/>
  <c r="G4247" i="11"/>
  <c r="F4247" i="11"/>
  <c r="E4247" i="11"/>
  <c r="D4247" i="11"/>
  <c r="G4246" i="11"/>
  <c r="F4246" i="11"/>
  <c r="E4246" i="11"/>
  <c r="D4246" i="11"/>
  <c r="G4245" i="11"/>
  <c r="F4245" i="11"/>
  <c r="E4245" i="11"/>
  <c r="D4245" i="11"/>
  <c r="G4244" i="11"/>
  <c r="F4244" i="11"/>
  <c r="E4244" i="11"/>
  <c r="D4244" i="11"/>
  <c r="G4243" i="11"/>
  <c r="F4243" i="11"/>
  <c r="E4243" i="11"/>
  <c r="D4243" i="11"/>
  <c r="G4242" i="11"/>
  <c r="F4242" i="11"/>
  <c r="E4242" i="11"/>
  <c r="D4242" i="11"/>
  <c r="G4241" i="11"/>
  <c r="F4241" i="11"/>
  <c r="E4241" i="11"/>
  <c r="D4241" i="11"/>
  <c r="G4240" i="11"/>
  <c r="F4240" i="11"/>
  <c r="E4240" i="11"/>
  <c r="D4240" i="11"/>
  <c r="G4239" i="11"/>
  <c r="F4239" i="11"/>
  <c r="E4239" i="11"/>
  <c r="D4239" i="11"/>
  <c r="G4238" i="11"/>
  <c r="F4238" i="11"/>
  <c r="E4238" i="11"/>
  <c r="D4238" i="11"/>
  <c r="G4237" i="11"/>
  <c r="F4237" i="11"/>
  <c r="E4237" i="11"/>
  <c r="D4237" i="11"/>
  <c r="G4236" i="11"/>
  <c r="F4236" i="11"/>
  <c r="E4236" i="11"/>
  <c r="D4236" i="11"/>
  <c r="G4235" i="11"/>
  <c r="F4235" i="11"/>
  <c r="E4235" i="11"/>
  <c r="D4235" i="11"/>
  <c r="G4234" i="11"/>
  <c r="F4234" i="11"/>
  <c r="E4234" i="11"/>
  <c r="D4234" i="11"/>
  <c r="G4233" i="11"/>
  <c r="F4233" i="11"/>
  <c r="E4233" i="11"/>
  <c r="D4233" i="11"/>
  <c r="G4232" i="11"/>
  <c r="F4232" i="11"/>
  <c r="E4232" i="11"/>
  <c r="D4232" i="11"/>
  <c r="G4231" i="11"/>
  <c r="F4231" i="11"/>
  <c r="E4231" i="11"/>
  <c r="D4231" i="11"/>
  <c r="G4230" i="11"/>
  <c r="F4230" i="11"/>
  <c r="E4230" i="11"/>
  <c r="D4230" i="11"/>
  <c r="G4229" i="11"/>
  <c r="F4229" i="11"/>
  <c r="E4229" i="11"/>
  <c r="D4229" i="11"/>
  <c r="G4228" i="11"/>
  <c r="F4228" i="11"/>
  <c r="E4228" i="11"/>
  <c r="D4228" i="11"/>
  <c r="G4227" i="11"/>
  <c r="F4227" i="11"/>
  <c r="E4227" i="11"/>
  <c r="D4227" i="11"/>
  <c r="G4226" i="11"/>
  <c r="F4226" i="11"/>
  <c r="E4226" i="11"/>
  <c r="D4226" i="11"/>
  <c r="G4225" i="11"/>
  <c r="F4225" i="11"/>
  <c r="E4225" i="11"/>
  <c r="D4225" i="11"/>
  <c r="G4224" i="11"/>
  <c r="F4224" i="11"/>
  <c r="E4224" i="11"/>
  <c r="D4224" i="11"/>
  <c r="G4223" i="11"/>
  <c r="F4223" i="11"/>
  <c r="E4223" i="11"/>
  <c r="D4223" i="11"/>
  <c r="G4222" i="11"/>
  <c r="F4222" i="11"/>
  <c r="E4222" i="11"/>
  <c r="D4222" i="11"/>
  <c r="G4221" i="11"/>
  <c r="F4221" i="11"/>
  <c r="E4221" i="11"/>
  <c r="D4221" i="11"/>
  <c r="G4220" i="11"/>
  <c r="F4220" i="11"/>
  <c r="E4220" i="11"/>
  <c r="D4220" i="11"/>
  <c r="G4219" i="11"/>
  <c r="F4219" i="11"/>
  <c r="E4219" i="11"/>
  <c r="D4219" i="11"/>
  <c r="G4218" i="11"/>
  <c r="F4218" i="11"/>
  <c r="E4218" i="11"/>
  <c r="D4218" i="11"/>
  <c r="G4217" i="11"/>
  <c r="F4217" i="11"/>
  <c r="E4217" i="11"/>
  <c r="D4217" i="11"/>
  <c r="G4216" i="11"/>
  <c r="F4216" i="11"/>
  <c r="E4216" i="11"/>
  <c r="D4216" i="11"/>
  <c r="G4215" i="11"/>
  <c r="F4215" i="11"/>
  <c r="E4215" i="11"/>
  <c r="D4215" i="11"/>
  <c r="G4214" i="11"/>
  <c r="F4214" i="11"/>
  <c r="E4214" i="11"/>
  <c r="D4214" i="11"/>
  <c r="G4213" i="11"/>
  <c r="F4213" i="11"/>
  <c r="E4213" i="11"/>
  <c r="D4213" i="11"/>
  <c r="G4212" i="11"/>
  <c r="F4212" i="11"/>
  <c r="E4212" i="11"/>
  <c r="D4212" i="11"/>
  <c r="G4211" i="11"/>
  <c r="F4211" i="11"/>
  <c r="E4211" i="11"/>
  <c r="D4211" i="11"/>
  <c r="G4210" i="11"/>
  <c r="F4210" i="11"/>
  <c r="E4210" i="11"/>
  <c r="D4210" i="11"/>
  <c r="G4209" i="11"/>
  <c r="F4209" i="11"/>
  <c r="E4209" i="11"/>
  <c r="D4209" i="11"/>
  <c r="G4208" i="11"/>
  <c r="F4208" i="11"/>
  <c r="E4208" i="11"/>
  <c r="D4208" i="11"/>
  <c r="G4207" i="11"/>
  <c r="F4207" i="11"/>
  <c r="E4207" i="11"/>
  <c r="D4207" i="11"/>
  <c r="G4206" i="11"/>
  <c r="F4206" i="11"/>
  <c r="E4206" i="11"/>
  <c r="D4206" i="11"/>
  <c r="G4205" i="11"/>
  <c r="F4205" i="11"/>
  <c r="E4205" i="11"/>
  <c r="D4205" i="11"/>
  <c r="G4204" i="11"/>
  <c r="F4204" i="11"/>
  <c r="E4204" i="11"/>
  <c r="D4204" i="11"/>
  <c r="G4203" i="11"/>
  <c r="F4203" i="11"/>
  <c r="E4203" i="11"/>
  <c r="D4203" i="11"/>
  <c r="G4202" i="11"/>
  <c r="F4202" i="11"/>
  <c r="E4202" i="11"/>
  <c r="D4202" i="11"/>
  <c r="G4201" i="11"/>
  <c r="F4201" i="11"/>
  <c r="E4201" i="11"/>
  <c r="D4201" i="11"/>
  <c r="G4200" i="11"/>
  <c r="F4200" i="11"/>
  <c r="E4200" i="11"/>
  <c r="D4200" i="11"/>
  <c r="G4199" i="11"/>
  <c r="F4199" i="11"/>
  <c r="E4199" i="11"/>
  <c r="D4199" i="11"/>
  <c r="G4198" i="11"/>
  <c r="F4198" i="11"/>
  <c r="E4198" i="11"/>
  <c r="D4198" i="11"/>
  <c r="G4197" i="11"/>
  <c r="F4197" i="11"/>
  <c r="E4197" i="11"/>
  <c r="D4197" i="11"/>
  <c r="G4196" i="11"/>
  <c r="F4196" i="11"/>
  <c r="E4196" i="11"/>
  <c r="D4196" i="11"/>
  <c r="G4195" i="11"/>
  <c r="F4195" i="11"/>
  <c r="E4195" i="11"/>
  <c r="D4195" i="11"/>
  <c r="G4194" i="11"/>
  <c r="F4194" i="11"/>
  <c r="E4194" i="11"/>
  <c r="D4194" i="11"/>
  <c r="G4193" i="11"/>
  <c r="F4193" i="11"/>
  <c r="E4193" i="11"/>
  <c r="D4193" i="11"/>
  <c r="G4192" i="11"/>
  <c r="F4192" i="11"/>
  <c r="E4192" i="11"/>
  <c r="D4192" i="11"/>
  <c r="G4191" i="11"/>
  <c r="F4191" i="11"/>
  <c r="E4191" i="11"/>
  <c r="D4191" i="11"/>
  <c r="G4190" i="11"/>
  <c r="F4190" i="11"/>
  <c r="E4190" i="11"/>
  <c r="D4190" i="11"/>
  <c r="G4189" i="11"/>
  <c r="F4189" i="11"/>
  <c r="E4189" i="11"/>
  <c r="D4189" i="11"/>
  <c r="G4188" i="11"/>
  <c r="F4188" i="11"/>
  <c r="E4188" i="11"/>
  <c r="D4188" i="11"/>
  <c r="G4187" i="11"/>
  <c r="F4187" i="11"/>
  <c r="E4187" i="11"/>
  <c r="D4187" i="11"/>
  <c r="G4186" i="11"/>
  <c r="F4186" i="11"/>
  <c r="E4186" i="11"/>
  <c r="D4186" i="11"/>
  <c r="G4185" i="11"/>
  <c r="F4185" i="11"/>
  <c r="E4185" i="11"/>
  <c r="D4185" i="11"/>
  <c r="G4184" i="11"/>
  <c r="F4184" i="11"/>
  <c r="E4184" i="11"/>
  <c r="D4184" i="11"/>
  <c r="G4183" i="11"/>
  <c r="F4183" i="11"/>
  <c r="E4183" i="11"/>
  <c r="D4183" i="11"/>
  <c r="G4182" i="11"/>
  <c r="F4182" i="11"/>
  <c r="E4182" i="11"/>
  <c r="D4182" i="11"/>
  <c r="G4181" i="11"/>
  <c r="F4181" i="11"/>
  <c r="E4181" i="11"/>
  <c r="D4181" i="11"/>
  <c r="G4180" i="11"/>
  <c r="F4180" i="11"/>
  <c r="E4180" i="11"/>
  <c r="D4180" i="11"/>
  <c r="G4179" i="11"/>
  <c r="F4179" i="11"/>
  <c r="E4179" i="11"/>
  <c r="D4179" i="11"/>
  <c r="G4178" i="11"/>
  <c r="F4178" i="11"/>
  <c r="E4178" i="11"/>
  <c r="D4178" i="11"/>
  <c r="G4177" i="11"/>
  <c r="F4177" i="11"/>
  <c r="E4177" i="11"/>
  <c r="D4177" i="11"/>
  <c r="G4176" i="11"/>
  <c r="F4176" i="11"/>
  <c r="E4176" i="11"/>
  <c r="D4176" i="11"/>
  <c r="G4175" i="11"/>
  <c r="F4175" i="11"/>
  <c r="E4175" i="11"/>
  <c r="D4175" i="11"/>
  <c r="G4174" i="11"/>
  <c r="F4174" i="11"/>
  <c r="E4174" i="11"/>
  <c r="D4174" i="11"/>
  <c r="G4173" i="11"/>
  <c r="F4173" i="11"/>
  <c r="E4173" i="11"/>
  <c r="D4173" i="11"/>
  <c r="G4172" i="11"/>
  <c r="F4172" i="11"/>
  <c r="E4172" i="11"/>
  <c r="D4172" i="11"/>
  <c r="G4171" i="11"/>
  <c r="F4171" i="11"/>
  <c r="E4171" i="11"/>
  <c r="D4171" i="11"/>
  <c r="G4170" i="11"/>
  <c r="F4170" i="11"/>
  <c r="E4170" i="11"/>
  <c r="D4170" i="11"/>
  <c r="G4169" i="11"/>
  <c r="F4169" i="11"/>
  <c r="E4169" i="11"/>
  <c r="D4169" i="11"/>
  <c r="G4168" i="11"/>
  <c r="F4168" i="11"/>
  <c r="E4168" i="11"/>
  <c r="D4168" i="11"/>
  <c r="G4167" i="11"/>
  <c r="F4167" i="11"/>
  <c r="E4167" i="11"/>
  <c r="D4167" i="11"/>
  <c r="G4166" i="11"/>
  <c r="F4166" i="11"/>
  <c r="E4166" i="11"/>
  <c r="D4166" i="11"/>
  <c r="G4165" i="11"/>
  <c r="F4165" i="11"/>
  <c r="E4165" i="11"/>
  <c r="D4165" i="11"/>
  <c r="G4164" i="11"/>
  <c r="F4164" i="11"/>
  <c r="E4164" i="11"/>
  <c r="D4164" i="11"/>
  <c r="G4163" i="11"/>
  <c r="F4163" i="11"/>
  <c r="E4163" i="11"/>
  <c r="D4163" i="11"/>
  <c r="G4162" i="11"/>
  <c r="F4162" i="11"/>
  <c r="E4162" i="11"/>
  <c r="D4162" i="11"/>
  <c r="G4161" i="11"/>
  <c r="F4161" i="11"/>
  <c r="E4161" i="11"/>
  <c r="D4161" i="11"/>
  <c r="G4160" i="11"/>
  <c r="F4160" i="11"/>
  <c r="E4160" i="11"/>
  <c r="D4160" i="11"/>
  <c r="G4159" i="11"/>
  <c r="F4159" i="11"/>
  <c r="E4159" i="11"/>
  <c r="D4159" i="11"/>
  <c r="G4158" i="11"/>
  <c r="F4158" i="11"/>
  <c r="E4158" i="11"/>
  <c r="D4158" i="11"/>
  <c r="G4157" i="11"/>
  <c r="F4157" i="11"/>
  <c r="E4157" i="11"/>
  <c r="D4157" i="11"/>
  <c r="G4156" i="11"/>
  <c r="F4156" i="11"/>
  <c r="E4156" i="11"/>
  <c r="D4156" i="11"/>
  <c r="G4155" i="11"/>
  <c r="F4155" i="11"/>
  <c r="E4155" i="11"/>
  <c r="D4155" i="11"/>
  <c r="G4154" i="11"/>
  <c r="F4154" i="11"/>
  <c r="E4154" i="11"/>
  <c r="D4154" i="11"/>
  <c r="G4153" i="11"/>
  <c r="F4153" i="11"/>
  <c r="E4153" i="11"/>
  <c r="D4153" i="11"/>
  <c r="G4152" i="11"/>
  <c r="F4152" i="11"/>
  <c r="E4152" i="11"/>
  <c r="D4152" i="11"/>
  <c r="G4151" i="11"/>
  <c r="F4151" i="11"/>
  <c r="E4151" i="11"/>
  <c r="D4151" i="11"/>
  <c r="G4150" i="11"/>
  <c r="F4150" i="11"/>
  <c r="E4150" i="11"/>
  <c r="D4150" i="11"/>
  <c r="G4149" i="11"/>
  <c r="F4149" i="11"/>
  <c r="E4149" i="11"/>
  <c r="D4149" i="11"/>
  <c r="G4148" i="11"/>
  <c r="F4148" i="11"/>
  <c r="E4148" i="11"/>
  <c r="D4148" i="11"/>
  <c r="G4147" i="11"/>
  <c r="F4147" i="11"/>
  <c r="E4147" i="11"/>
  <c r="D4147" i="11"/>
  <c r="G4146" i="11"/>
  <c r="F4146" i="11"/>
  <c r="E4146" i="11"/>
  <c r="D4146" i="11"/>
  <c r="G4145" i="11"/>
  <c r="F4145" i="11"/>
  <c r="E4145" i="11"/>
  <c r="D4145" i="11"/>
  <c r="G4144" i="11"/>
  <c r="F4144" i="11"/>
  <c r="E4144" i="11"/>
  <c r="D4144" i="11"/>
  <c r="G4143" i="11"/>
  <c r="F4143" i="11"/>
  <c r="E4143" i="11"/>
  <c r="D4143" i="11"/>
  <c r="G4142" i="11"/>
  <c r="F4142" i="11"/>
  <c r="E4142" i="11"/>
  <c r="D4142" i="11"/>
  <c r="G4141" i="11"/>
  <c r="F4141" i="11"/>
  <c r="E4141" i="11"/>
  <c r="D4141" i="11"/>
  <c r="G4140" i="11"/>
  <c r="F4140" i="11"/>
  <c r="E4140" i="11"/>
  <c r="D4140" i="11"/>
  <c r="G4139" i="11"/>
  <c r="F4139" i="11"/>
  <c r="E4139" i="11"/>
  <c r="D4139" i="11"/>
  <c r="G4138" i="11"/>
  <c r="F4138" i="11"/>
  <c r="E4138" i="11"/>
  <c r="D4138" i="11"/>
  <c r="G4137" i="11"/>
  <c r="F4137" i="11"/>
  <c r="E4137" i="11"/>
  <c r="D4137" i="11"/>
  <c r="G4136" i="11"/>
  <c r="F4136" i="11"/>
  <c r="E4136" i="11"/>
  <c r="D4136" i="11"/>
  <c r="G4135" i="11"/>
  <c r="F4135" i="11"/>
  <c r="E4135" i="11"/>
  <c r="D4135" i="11"/>
  <c r="G4134" i="11"/>
  <c r="F4134" i="11"/>
  <c r="E4134" i="11"/>
  <c r="D4134" i="11"/>
  <c r="G4133" i="11"/>
  <c r="F4133" i="11"/>
  <c r="E4133" i="11"/>
  <c r="D4133" i="11"/>
  <c r="G4132" i="11"/>
  <c r="F4132" i="11"/>
  <c r="E4132" i="11"/>
  <c r="D4132" i="11"/>
  <c r="G4131" i="11"/>
  <c r="F4131" i="11"/>
  <c r="E4131" i="11"/>
  <c r="D4131" i="11"/>
  <c r="G4130" i="11"/>
  <c r="F4130" i="11"/>
  <c r="E4130" i="11"/>
  <c r="D4130" i="11"/>
  <c r="G4129" i="11"/>
  <c r="F4129" i="11"/>
  <c r="E4129" i="11"/>
  <c r="D4129" i="11"/>
  <c r="G4128" i="11"/>
  <c r="F4128" i="11"/>
  <c r="E4128" i="11"/>
  <c r="D4128" i="11"/>
  <c r="G4127" i="11"/>
  <c r="F4127" i="11"/>
  <c r="E4127" i="11"/>
  <c r="D4127" i="11"/>
  <c r="G4126" i="11"/>
  <c r="F4126" i="11"/>
  <c r="E4126" i="11"/>
  <c r="D4126" i="11"/>
  <c r="G4125" i="11"/>
  <c r="F4125" i="11"/>
  <c r="E4125" i="11"/>
  <c r="D4125" i="11"/>
  <c r="G4124" i="11"/>
  <c r="F4124" i="11"/>
  <c r="E4124" i="11"/>
  <c r="D4124" i="11"/>
  <c r="G4123" i="11"/>
  <c r="F4123" i="11"/>
  <c r="E4123" i="11"/>
  <c r="D4123" i="11"/>
  <c r="G4122" i="11"/>
  <c r="F4122" i="11"/>
  <c r="E4122" i="11"/>
  <c r="D4122" i="11"/>
  <c r="G4121" i="11"/>
  <c r="F4121" i="11"/>
  <c r="E4121" i="11"/>
  <c r="D4121" i="11"/>
  <c r="G4120" i="11"/>
  <c r="F4120" i="11"/>
  <c r="E4120" i="11"/>
  <c r="D4120" i="11"/>
  <c r="G4119" i="11"/>
  <c r="F4119" i="11"/>
  <c r="E4119" i="11"/>
  <c r="D4119" i="11"/>
  <c r="G4118" i="11"/>
  <c r="F4118" i="11"/>
  <c r="E4118" i="11"/>
  <c r="D4118" i="11"/>
  <c r="G4117" i="11"/>
  <c r="F4117" i="11"/>
  <c r="E4117" i="11"/>
  <c r="D4117" i="11"/>
  <c r="G4116" i="11"/>
  <c r="F4116" i="11"/>
  <c r="E4116" i="11"/>
  <c r="D4116" i="11"/>
  <c r="G4115" i="11"/>
  <c r="F4115" i="11"/>
  <c r="E4115" i="11"/>
  <c r="D4115" i="11"/>
  <c r="G4114" i="11"/>
  <c r="F4114" i="11"/>
  <c r="E4114" i="11"/>
  <c r="D4114" i="11"/>
  <c r="G4113" i="11"/>
  <c r="F4113" i="11"/>
  <c r="E4113" i="11"/>
  <c r="D4113" i="11"/>
  <c r="G4112" i="11"/>
  <c r="F4112" i="11"/>
  <c r="E4112" i="11"/>
  <c r="D4112" i="11"/>
  <c r="G4111" i="11"/>
  <c r="F4111" i="11"/>
  <c r="E4111" i="11"/>
  <c r="D4111" i="11"/>
  <c r="G4110" i="11"/>
  <c r="F4110" i="11"/>
  <c r="E4110" i="11"/>
  <c r="D4110" i="11"/>
  <c r="G4109" i="11"/>
  <c r="F4109" i="11"/>
  <c r="E4109" i="11"/>
  <c r="D4109" i="11"/>
  <c r="G4108" i="11"/>
  <c r="F4108" i="11"/>
  <c r="E4108" i="11"/>
  <c r="D4108" i="11"/>
  <c r="G4107" i="11"/>
  <c r="F4107" i="11"/>
  <c r="E4107" i="11"/>
  <c r="D4107" i="11"/>
  <c r="G4106" i="11"/>
  <c r="F4106" i="11"/>
  <c r="E4106" i="11"/>
  <c r="D4106" i="11"/>
  <c r="G4105" i="11"/>
  <c r="F4105" i="11"/>
  <c r="E4105" i="11"/>
  <c r="D4105" i="11"/>
  <c r="G4104" i="11"/>
  <c r="F4104" i="11"/>
  <c r="E4104" i="11"/>
  <c r="D4104" i="11"/>
  <c r="G4103" i="11"/>
  <c r="F4103" i="11"/>
  <c r="E4103" i="11"/>
  <c r="D4103" i="11"/>
  <c r="G4102" i="11"/>
  <c r="F4102" i="11"/>
  <c r="E4102" i="11"/>
  <c r="D4102" i="11"/>
  <c r="G4101" i="11"/>
  <c r="F4101" i="11"/>
  <c r="E4101" i="11"/>
  <c r="D4101" i="11"/>
  <c r="G4100" i="11"/>
  <c r="F4100" i="11"/>
  <c r="E4100" i="11"/>
  <c r="D4100" i="11"/>
  <c r="G4099" i="11"/>
  <c r="F4099" i="11"/>
  <c r="E4099" i="11"/>
  <c r="D4099" i="11"/>
  <c r="G4098" i="11"/>
  <c r="F4098" i="11"/>
  <c r="E4098" i="11"/>
  <c r="D4098" i="11"/>
  <c r="G4097" i="11"/>
  <c r="F4097" i="11"/>
  <c r="E4097" i="11"/>
  <c r="D4097" i="11"/>
  <c r="G4096" i="11"/>
  <c r="F4096" i="11"/>
  <c r="E4096" i="11"/>
  <c r="D4096" i="11"/>
  <c r="G4095" i="11"/>
  <c r="F4095" i="11"/>
  <c r="E4095" i="11"/>
  <c r="D4095" i="11"/>
  <c r="G4094" i="11"/>
  <c r="F4094" i="11"/>
  <c r="E4094" i="11"/>
  <c r="D4094" i="11"/>
  <c r="G4093" i="11"/>
  <c r="F4093" i="11"/>
  <c r="E4093" i="11"/>
  <c r="D4093" i="11"/>
  <c r="G4092" i="11"/>
  <c r="F4092" i="11"/>
  <c r="E4092" i="11"/>
  <c r="D4092" i="11"/>
  <c r="G4091" i="11"/>
  <c r="F4091" i="11"/>
  <c r="E4091" i="11"/>
  <c r="D4091" i="11"/>
  <c r="G4090" i="11"/>
  <c r="F4090" i="11"/>
  <c r="E4090" i="11"/>
  <c r="D4090" i="11"/>
  <c r="G4089" i="11"/>
  <c r="F4089" i="11"/>
  <c r="E4089" i="11"/>
  <c r="D4089" i="11"/>
  <c r="G4088" i="11"/>
  <c r="F4088" i="11"/>
  <c r="E4088" i="11"/>
  <c r="D4088" i="11"/>
  <c r="G4087" i="11"/>
  <c r="F4087" i="11"/>
  <c r="E4087" i="11"/>
  <c r="D4087" i="11"/>
  <c r="G4086" i="11"/>
  <c r="F4086" i="11"/>
  <c r="E4086" i="11"/>
  <c r="D4086" i="11"/>
  <c r="G4085" i="11"/>
  <c r="F4085" i="11"/>
  <c r="E4085" i="11"/>
  <c r="D4085" i="11"/>
  <c r="G4084" i="11"/>
  <c r="F4084" i="11"/>
  <c r="E4084" i="11"/>
  <c r="D4084" i="11"/>
  <c r="G4083" i="11"/>
  <c r="F4083" i="11"/>
  <c r="E4083" i="11"/>
  <c r="D4083" i="11"/>
  <c r="G4082" i="11"/>
  <c r="F4082" i="11"/>
  <c r="E4082" i="11"/>
  <c r="D4082" i="11"/>
  <c r="G4081" i="11"/>
  <c r="F4081" i="11"/>
  <c r="E4081" i="11"/>
  <c r="D4081" i="11"/>
  <c r="G4080" i="11"/>
  <c r="F4080" i="11"/>
  <c r="E4080" i="11"/>
  <c r="D4080" i="11"/>
  <c r="G4079" i="11"/>
  <c r="F4079" i="11"/>
  <c r="E4079" i="11"/>
  <c r="D4079" i="11"/>
  <c r="G4078" i="11"/>
  <c r="F4078" i="11"/>
  <c r="E4078" i="11"/>
  <c r="D4078" i="11"/>
  <c r="G4077" i="11"/>
  <c r="F4077" i="11"/>
  <c r="E4077" i="11"/>
  <c r="D4077" i="11"/>
  <c r="G4076" i="11"/>
  <c r="F4076" i="11"/>
  <c r="E4076" i="11"/>
  <c r="D4076" i="11"/>
  <c r="G4075" i="11"/>
  <c r="F4075" i="11"/>
  <c r="E4075" i="11"/>
  <c r="D4075" i="11"/>
  <c r="G4074" i="11"/>
  <c r="F4074" i="11"/>
  <c r="E4074" i="11"/>
  <c r="D4074" i="11"/>
  <c r="G4073" i="11"/>
  <c r="F4073" i="11"/>
  <c r="E4073" i="11"/>
  <c r="D4073" i="11"/>
  <c r="G4072" i="11"/>
  <c r="F4072" i="11"/>
  <c r="E4072" i="11"/>
  <c r="D4072" i="11"/>
  <c r="G4071" i="11"/>
  <c r="F4071" i="11"/>
  <c r="E4071" i="11"/>
  <c r="D4071" i="11"/>
  <c r="G4070" i="11"/>
  <c r="F4070" i="11"/>
  <c r="E4070" i="11"/>
  <c r="D4070" i="11"/>
  <c r="G4069" i="11"/>
  <c r="F4069" i="11"/>
  <c r="E4069" i="11"/>
  <c r="D4069" i="11"/>
  <c r="G4068" i="11"/>
  <c r="F4068" i="11"/>
  <c r="E4068" i="11"/>
  <c r="D4068" i="11"/>
  <c r="G4067" i="11"/>
  <c r="F4067" i="11"/>
  <c r="E4067" i="11"/>
  <c r="D4067" i="11"/>
  <c r="G4066" i="11"/>
  <c r="F4066" i="11"/>
  <c r="E4066" i="11"/>
  <c r="D4066" i="11"/>
  <c r="G4065" i="11"/>
  <c r="F4065" i="11"/>
  <c r="E4065" i="11"/>
  <c r="D4065" i="11"/>
  <c r="G4064" i="11"/>
  <c r="F4064" i="11"/>
  <c r="E4064" i="11"/>
  <c r="D4064" i="11"/>
  <c r="G4063" i="11"/>
  <c r="F4063" i="11"/>
  <c r="E4063" i="11"/>
  <c r="D4063" i="11"/>
  <c r="G4062" i="11"/>
  <c r="F4062" i="11"/>
  <c r="E4062" i="11"/>
  <c r="D4062" i="11"/>
  <c r="G4061" i="11"/>
  <c r="F4061" i="11"/>
  <c r="E4061" i="11"/>
  <c r="D4061" i="11"/>
  <c r="G4060" i="11"/>
  <c r="F4060" i="11"/>
  <c r="E4060" i="11"/>
  <c r="D4060" i="11"/>
  <c r="G4059" i="11"/>
  <c r="F4059" i="11"/>
  <c r="E4059" i="11"/>
  <c r="D4059" i="11"/>
  <c r="G4058" i="11"/>
  <c r="F4058" i="11"/>
  <c r="E4058" i="11"/>
  <c r="D4058" i="11"/>
  <c r="G4057" i="11"/>
  <c r="F4057" i="11"/>
  <c r="E4057" i="11"/>
  <c r="D4057" i="11"/>
  <c r="G4056" i="11"/>
  <c r="F4056" i="11"/>
  <c r="E4056" i="11"/>
  <c r="D4056" i="11"/>
  <c r="G4055" i="11"/>
  <c r="F4055" i="11"/>
  <c r="E4055" i="11"/>
  <c r="D4055" i="11"/>
  <c r="G4054" i="11"/>
  <c r="F4054" i="11"/>
  <c r="E4054" i="11"/>
  <c r="D4054" i="11"/>
  <c r="G4053" i="11"/>
  <c r="F4053" i="11"/>
  <c r="E4053" i="11"/>
  <c r="D4053" i="11"/>
  <c r="G4052" i="11"/>
  <c r="F4052" i="11"/>
  <c r="E4052" i="11"/>
  <c r="D4052" i="11"/>
  <c r="G4051" i="11"/>
  <c r="F4051" i="11"/>
  <c r="E4051" i="11"/>
  <c r="D4051" i="11"/>
  <c r="G4050" i="11"/>
  <c r="F4050" i="11"/>
  <c r="E4050" i="11"/>
  <c r="D4050" i="11"/>
  <c r="G4049" i="11"/>
  <c r="F4049" i="11"/>
  <c r="E4049" i="11"/>
  <c r="D4049" i="11"/>
  <c r="G4048" i="11"/>
  <c r="F4048" i="11"/>
  <c r="E4048" i="11"/>
  <c r="D4048" i="11"/>
  <c r="G4047" i="11"/>
  <c r="F4047" i="11"/>
  <c r="E4047" i="11"/>
  <c r="D4047" i="11"/>
  <c r="G4046" i="11"/>
  <c r="F4046" i="11"/>
  <c r="E4046" i="11"/>
  <c r="D4046" i="11"/>
  <c r="G4045" i="11"/>
  <c r="F4045" i="11"/>
  <c r="E4045" i="11"/>
  <c r="D4045" i="11"/>
  <c r="G4044" i="11"/>
  <c r="F4044" i="11"/>
  <c r="E4044" i="11"/>
  <c r="D4044" i="11"/>
  <c r="G4043" i="11"/>
  <c r="F4043" i="11"/>
  <c r="E4043" i="11"/>
  <c r="D4043" i="11"/>
  <c r="G4042" i="11"/>
  <c r="F4042" i="11"/>
  <c r="E4042" i="11"/>
  <c r="D4042" i="11"/>
  <c r="G4041" i="11"/>
  <c r="F4041" i="11"/>
  <c r="E4041" i="11"/>
  <c r="D4041" i="11"/>
  <c r="G4040" i="11"/>
  <c r="F4040" i="11"/>
  <c r="E4040" i="11"/>
  <c r="D4040" i="11"/>
  <c r="G4039" i="11"/>
  <c r="F4039" i="11"/>
  <c r="E4039" i="11"/>
  <c r="D4039" i="11"/>
  <c r="G4038" i="11"/>
  <c r="F4038" i="11"/>
  <c r="E4038" i="11"/>
  <c r="D4038" i="11"/>
  <c r="G4037" i="11"/>
  <c r="F4037" i="11"/>
  <c r="E4037" i="11"/>
  <c r="D4037" i="11"/>
  <c r="G4036" i="11"/>
  <c r="F4036" i="11"/>
  <c r="E4036" i="11"/>
  <c r="D4036" i="11"/>
  <c r="G4035" i="11"/>
  <c r="F4035" i="11"/>
  <c r="E4035" i="11"/>
  <c r="D4035" i="11"/>
  <c r="G4034" i="11"/>
  <c r="F4034" i="11"/>
  <c r="E4034" i="11"/>
  <c r="D4034" i="11"/>
  <c r="G4033" i="11"/>
  <c r="F4033" i="11"/>
  <c r="E4033" i="11"/>
  <c r="D4033" i="11"/>
  <c r="G4032" i="11"/>
  <c r="F4032" i="11"/>
  <c r="E4032" i="11"/>
  <c r="D4032" i="11"/>
  <c r="G4031" i="11"/>
  <c r="F4031" i="11"/>
  <c r="E4031" i="11"/>
  <c r="D4031" i="11"/>
  <c r="G4030" i="11"/>
  <c r="F4030" i="11"/>
  <c r="E4030" i="11"/>
  <c r="D4030" i="11"/>
  <c r="G4029" i="11"/>
  <c r="F4029" i="11"/>
  <c r="E4029" i="11"/>
  <c r="D4029" i="11"/>
  <c r="G4028" i="11"/>
  <c r="F4028" i="11"/>
  <c r="E4028" i="11"/>
  <c r="D4028" i="11"/>
  <c r="G4027" i="11"/>
  <c r="F4027" i="11"/>
  <c r="E4027" i="11"/>
  <c r="D4027" i="11"/>
  <c r="G4026" i="11"/>
  <c r="F4026" i="11"/>
  <c r="E4026" i="11"/>
  <c r="D4026" i="11"/>
  <c r="G4025" i="11"/>
  <c r="F4025" i="11"/>
  <c r="E4025" i="11"/>
  <c r="D4025" i="11"/>
  <c r="G4024" i="11"/>
  <c r="F4024" i="11"/>
  <c r="E4024" i="11"/>
  <c r="D4024" i="11"/>
  <c r="G4023" i="11"/>
  <c r="F4023" i="11"/>
  <c r="E4023" i="11"/>
  <c r="D4023" i="11"/>
  <c r="G4022" i="11"/>
  <c r="F4022" i="11"/>
  <c r="E4022" i="11"/>
  <c r="D4022" i="11"/>
  <c r="G4021" i="11"/>
  <c r="F4021" i="11"/>
  <c r="E4021" i="11"/>
  <c r="D4021" i="11"/>
  <c r="G4020" i="11"/>
  <c r="F4020" i="11"/>
  <c r="E4020" i="11"/>
  <c r="D4020" i="11"/>
  <c r="G4019" i="11"/>
  <c r="F4019" i="11"/>
  <c r="E4019" i="11"/>
  <c r="D4019" i="11"/>
  <c r="G4018" i="11"/>
  <c r="F4018" i="11"/>
  <c r="E4018" i="11"/>
  <c r="D4018" i="11"/>
  <c r="G4017" i="11"/>
  <c r="F4017" i="11"/>
  <c r="E4017" i="11"/>
  <c r="D4017" i="11"/>
  <c r="G4016" i="11"/>
  <c r="F4016" i="11"/>
  <c r="E4016" i="11"/>
  <c r="D4016" i="11"/>
  <c r="G4015" i="11"/>
  <c r="F4015" i="11"/>
  <c r="E4015" i="11"/>
  <c r="D4015" i="11"/>
  <c r="G4014" i="11"/>
  <c r="F4014" i="11"/>
  <c r="E4014" i="11"/>
  <c r="D4014" i="11"/>
  <c r="G4013" i="11"/>
  <c r="F4013" i="11"/>
  <c r="E4013" i="11"/>
  <c r="D4013" i="11"/>
  <c r="G4012" i="11"/>
  <c r="F4012" i="11"/>
  <c r="E4012" i="11"/>
  <c r="D4012" i="11"/>
  <c r="G4011" i="11"/>
  <c r="F4011" i="11"/>
  <c r="E4011" i="11"/>
  <c r="D4011" i="11"/>
  <c r="G4010" i="11"/>
  <c r="F4010" i="11"/>
  <c r="E4010" i="11"/>
  <c r="D4010" i="11"/>
  <c r="G4009" i="11"/>
  <c r="F4009" i="11"/>
  <c r="E4009" i="11"/>
  <c r="D4009" i="11"/>
  <c r="G4008" i="11"/>
  <c r="F4008" i="11"/>
  <c r="E4008" i="11"/>
  <c r="D4008" i="11"/>
  <c r="G4007" i="11"/>
  <c r="F4007" i="11"/>
  <c r="E4007" i="11"/>
  <c r="D4007" i="11"/>
  <c r="G4006" i="11"/>
  <c r="F4006" i="11"/>
  <c r="E4006" i="11"/>
  <c r="D4006" i="11"/>
  <c r="G4005" i="11"/>
  <c r="F4005" i="11"/>
  <c r="E4005" i="11"/>
  <c r="D4005" i="11"/>
  <c r="G4004" i="11"/>
  <c r="F4004" i="11"/>
  <c r="E4004" i="11"/>
  <c r="D4004" i="11"/>
  <c r="G4003" i="11"/>
  <c r="F4003" i="11"/>
  <c r="E4003" i="11"/>
  <c r="D4003" i="11"/>
  <c r="G4002" i="11"/>
  <c r="F4002" i="11"/>
  <c r="E4002" i="11"/>
  <c r="D4002" i="11"/>
  <c r="G4001" i="11"/>
  <c r="F4001" i="11"/>
  <c r="E4001" i="11"/>
  <c r="D4001" i="11"/>
  <c r="G4000" i="11"/>
  <c r="F4000" i="11"/>
  <c r="E4000" i="11"/>
  <c r="D4000" i="11"/>
  <c r="G3999" i="11"/>
  <c r="F3999" i="11"/>
  <c r="E3999" i="11"/>
  <c r="D3999" i="11"/>
  <c r="G3998" i="11"/>
  <c r="F3998" i="11"/>
  <c r="E3998" i="11"/>
  <c r="D3998" i="11"/>
  <c r="G3997" i="11"/>
  <c r="F3997" i="11"/>
  <c r="E3997" i="11"/>
  <c r="D3997" i="11"/>
  <c r="G3996" i="11"/>
  <c r="F3996" i="11"/>
  <c r="E3996" i="11"/>
  <c r="D3996" i="11"/>
  <c r="G3995" i="11"/>
  <c r="F3995" i="11"/>
  <c r="E3995" i="11"/>
  <c r="D3995" i="11"/>
  <c r="G3994" i="11"/>
  <c r="F3994" i="11"/>
  <c r="E3994" i="11"/>
  <c r="D3994" i="11"/>
  <c r="G3993" i="11"/>
  <c r="F3993" i="11"/>
  <c r="E3993" i="11"/>
  <c r="D3993" i="11"/>
  <c r="G3992" i="11"/>
  <c r="F3992" i="11"/>
  <c r="E3992" i="11"/>
  <c r="D3992" i="11"/>
  <c r="G3991" i="11"/>
  <c r="F3991" i="11"/>
  <c r="E3991" i="11"/>
  <c r="D3991" i="11"/>
  <c r="G3990" i="11"/>
  <c r="F3990" i="11"/>
  <c r="E3990" i="11"/>
  <c r="D3990" i="11"/>
  <c r="G3989" i="11"/>
  <c r="F3989" i="11"/>
  <c r="E3989" i="11"/>
  <c r="D3989" i="11"/>
  <c r="G3988" i="11"/>
  <c r="F3988" i="11"/>
  <c r="E3988" i="11"/>
  <c r="D3988" i="11"/>
  <c r="G3987" i="11"/>
  <c r="F3987" i="11"/>
  <c r="E3987" i="11"/>
  <c r="D3987" i="11"/>
  <c r="G3986" i="11"/>
  <c r="F3986" i="11"/>
  <c r="E3986" i="11"/>
  <c r="D3986" i="11"/>
  <c r="G3985" i="11"/>
  <c r="F3985" i="11"/>
  <c r="E3985" i="11"/>
  <c r="D3985" i="11"/>
  <c r="G3984" i="11"/>
  <c r="F3984" i="11"/>
  <c r="E3984" i="11"/>
  <c r="D3984" i="11"/>
  <c r="G3983" i="11"/>
  <c r="F3983" i="11"/>
  <c r="E3983" i="11"/>
  <c r="D3983" i="11"/>
  <c r="G3982" i="11"/>
  <c r="F3982" i="11"/>
  <c r="E3982" i="11"/>
  <c r="D3982" i="11"/>
  <c r="G3981" i="11"/>
  <c r="F3981" i="11"/>
  <c r="E3981" i="11"/>
  <c r="D3981" i="11"/>
  <c r="G3980" i="11"/>
  <c r="F3980" i="11"/>
  <c r="E3980" i="11"/>
  <c r="D3980" i="11"/>
  <c r="G3979" i="11"/>
  <c r="F3979" i="11"/>
  <c r="E3979" i="11"/>
  <c r="D3979" i="11"/>
  <c r="G3978" i="11"/>
  <c r="F3978" i="11"/>
  <c r="E3978" i="11"/>
  <c r="D3978" i="11"/>
  <c r="G3977" i="11"/>
  <c r="F3977" i="11"/>
  <c r="E3977" i="11"/>
  <c r="D3977" i="11"/>
  <c r="G3976" i="11"/>
  <c r="F3976" i="11"/>
  <c r="E3976" i="11"/>
  <c r="D3976" i="11"/>
  <c r="G3975" i="11"/>
  <c r="F3975" i="11"/>
  <c r="E3975" i="11"/>
  <c r="D3975" i="11"/>
  <c r="G3974" i="11"/>
  <c r="F3974" i="11"/>
  <c r="E3974" i="11"/>
  <c r="D3974" i="11"/>
  <c r="G3973" i="11"/>
  <c r="F3973" i="11"/>
  <c r="E3973" i="11"/>
  <c r="D3973" i="11"/>
  <c r="G3972" i="11"/>
  <c r="F3972" i="11"/>
  <c r="E3972" i="11"/>
  <c r="D3972" i="11"/>
  <c r="G3971" i="11"/>
  <c r="F3971" i="11"/>
  <c r="E3971" i="11"/>
  <c r="D3971" i="11"/>
  <c r="G3970" i="11"/>
  <c r="F3970" i="11"/>
  <c r="E3970" i="11"/>
  <c r="D3970" i="11"/>
  <c r="G3969" i="11"/>
  <c r="F3969" i="11"/>
  <c r="E3969" i="11"/>
  <c r="D3969" i="11"/>
  <c r="G3968" i="11"/>
  <c r="F3968" i="11"/>
  <c r="E3968" i="11"/>
  <c r="D3968" i="11"/>
  <c r="G3967" i="11"/>
  <c r="F3967" i="11"/>
  <c r="E3967" i="11"/>
  <c r="D3967" i="11"/>
  <c r="G3966" i="11"/>
  <c r="F3966" i="11"/>
  <c r="E3966" i="11"/>
  <c r="D3966" i="11"/>
  <c r="G3965" i="11"/>
  <c r="F3965" i="11"/>
  <c r="E3965" i="11"/>
  <c r="D3965" i="11"/>
  <c r="G3964" i="11"/>
  <c r="F3964" i="11"/>
  <c r="E3964" i="11"/>
  <c r="D3964" i="11"/>
  <c r="G3963" i="11"/>
  <c r="F3963" i="11"/>
  <c r="E3963" i="11"/>
  <c r="D3963" i="11"/>
  <c r="G3962" i="11"/>
  <c r="F3962" i="11"/>
  <c r="E3962" i="11"/>
  <c r="D3962" i="11"/>
  <c r="G3961" i="11"/>
  <c r="F3961" i="11"/>
  <c r="E3961" i="11"/>
  <c r="D3961" i="11"/>
  <c r="G3960" i="11"/>
  <c r="F3960" i="11"/>
  <c r="E3960" i="11"/>
  <c r="D3960" i="11"/>
  <c r="G3959" i="11"/>
  <c r="F3959" i="11"/>
  <c r="E3959" i="11"/>
  <c r="D3959" i="11"/>
  <c r="G3958" i="11"/>
  <c r="F3958" i="11"/>
  <c r="E3958" i="11"/>
  <c r="D3958" i="11"/>
  <c r="G3957" i="11"/>
  <c r="F3957" i="11"/>
  <c r="E3957" i="11"/>
  <c r="D3957" i="11"/>
  <c r="G3956" i="11"/>
  <c r="F3956" i="11"/>
  <c r="E3956" i="11"/>
  <c r="D3956" i="11"/>
  <c r="G3955" i="11"/>
  <c r="F3955" i="11"/>
  <c r="E3955" i="11"/>
  <c r="D3955" i="11"/>
  <c r="G3954" i="11"/>
  <c r="F3954" i="11"/>
  <c r="E3954" i="11"/>
  <c r="D3954" i="11"/>
  <c r="G3953" i="11"/>
  <c r="F3953" i="11"/>
  <c r="E3953" i="11"/>
  <c r="D3953" i="11"/>
  <c r="G3952" i="11"/>
  <c r="F3952" i="11"/>
  <c r="E3952" i="11"/>
  <c r="D3952" i="11"/>
  <c r="G3951" i="11"/>
  <c r="F3951" i="11"/>
  <c r="E3951" i="11"/>
  <c r="D3951" i="11"/>
  <c r="G3950" i="11"/>
  <c r="F3950" i="11"/>
  <c r="E3950" i="11"/>
  <c r="D3950" i="11"/>
  <c r="G3949" i="11"/>
  <c r="F3949" i="11"/>
  <c r="E3949" i="11"/>
  <c r="D3949" i="11"/>
  <c r="G3948" i="11"/>
  <c r="F3948" i="11"/>
  <c r="E3948" i="11"/>
  <c r="D3948" i="11"/>
  <c r="G3947" i="11"/>
  <c r="F3947" i="11"/>
  <c r="E3947" i="11"/>
  <c r="D3947" i="11"/>
  <c r="G3946" i="11"/>
  <c r="F3946" i="11"/>
  <c r="E3946" i="11"/>
  <c r="D3946" i="11"/>
  <c r="G3945" i="11"/>
  <c r="F3945" i="11"/>
  <c r="E3945" i="11"/>
  <c r="D3945" i="11"/>
  <c r="G3944" i="11"/>
  <c r="F3944" i="11"/>
  <c r="E3944" i="11"/>
  <c r="D3944" i="11"/>
  <c r="G3943" i="11"/>
  <c r="F3943" i="11"/>
  <c r="E3943" i="11"/>
  <c r="D3943" i="11"/>
  <c r="G3942" i="11"/>
  <c r="F3942" i="11"/>
  <c r="E3942" i="11"/>
  <c r="D3942" i="11"/>
  <c r="G3941" i="11"/>
  <c r="F3941" i="11"/>
  <c r="E3941" i="11"/>
  <c r="D3941" i="11"/>
  <c r="G3940" i="11"/>
  <c r="F3940" i="11"/>
  <c r="E3940" i="11"/>
  <c r="D3940" i="11"/>
  <c r="G3939" i="11"/>
  <c r="F3939" i="11"/>
  <c r="E3939" i="11"/>
  <c r="D3939" i="11"/>
  <c r="G3938" i="11"/>
  <c r="F3938" i="11"/>
  <c r="E3938" i="11"/>
  <c r="D3938" i="11"/>
  <c r="G3937" i="11"/>
  <c r="F3937" i="11"/>
  <c r="E3937" i="11"/>
  <c r="D3937" i="11"/>
  <c r="G3936" i="11"/>
  <c r="F3936" i="11"/>
  <c r="E3936" i="11"/>
  <c r="D3936" i="11"/>
  <c r="G3935" i="11"/>
  <c r="F3935" i="11"/>
  <c r="E3935" i="11"/>
  <c r="D3935" i="11"/>
  <c r="G3934" i="11"/>
  <c r="F3934" i="11"/>
  <c r="E3934" i="11"/>
  <c r="D3934" i="11"/>
  <c r="G3933" i="11"/>
  <c r="F3933" i="11"/>
  <c r="E3933" i="11"/>
  <c r="D3933" i="11"/>
  <c r="G3932" i="11"/>
  <c r="F3932" i="11"/>
  <c r="E3932" i="11"/>
  <c r="D3932" i="11"/>
  <c r="G3931" i="11"/>
  <c r="F3931" i="11"/>
  <c r="E3931" i="11"/>
  <c r="D3931" i="11"/>
  <c r="G3930" i="11"/>
  <c r="F3930" i="11"/>
  <c r="E3930" i="11"/>
  <c r="D3930" i="11"/>
  <c r="G3929" i="11"/>
  <c r="F3929" i="11"/>
  <c r="E3929" i="11"/>
  <c r="D3929" i="11"/>
  <c r="G3928" i="11"/>
  <c r="F3928" i="11"/>
  <c r="E3928" i="11"/>
  <c r="D3928" i="11"/>
  <c r="G3927" i="11"/>
  <c r="F3927" i="11"/>
  <c r="E3927" i="11"/>
  <c r="D3927" i="11"/>
  <c r="G3926" i="11"/>
  <c r="F3926" i="11"/>
  <c r="E3926" i="11"/>
  <c r="D3926" i="11"/>
  <c r="G3925" i="11"/>
  <c r="F3925" i="11"/>
  <c r="E3925" i="11"/>
  <c r="D3925" i="11"/>
  <c r="G3924" i="11"/>
  <c r="F3924" i="11"/>
  <c r="E3924" i="11"/>
  <c r="D3924" i="11"/>
  <c r="G3923" i="11"/>
  <c r="F3923" i="11"/>
  <c r="E3923" i="11"/>
  <c r="D3923" i="11"/>
  <c r="G3922" i="11"/>
  <c r="F3922" i="11"/>
  <c r="E3922" i="11"/>
  <c r="D3922" i="11"/>
  <c r="G3921" i="11"/>
  <c r="F3921" i="11"/>
  <c r="E3921" i="11"/>
  <c r="D3921" i="11"/>
  <c r="G3920" i="11"/>
  <c r="F3920" i="11"/>
  <c r="E3920" i="11"/>
  <c r="D3920" i="11"/>
  <c r="G3919" i="11"/>
  <c r="F3919" i="11"/>
  <c r="E3919" i="11"/>
  <c r="D3919" i="11"/>
  <c r="G3918" i="11"/>
  <c r="F3918" i="11"/>
  <c r="E3918" i="11"/>
  <c r="D3918" i="11"/>
  <c r="G3917" i="11"/>
  <c r="F3917" i="11"/>
  <c r="E3917" i="11"/>
  <c r="D3917" i="11"/>
  <c r="G3916" i="11"/>
  <c r="F3916" i="11"/>
  <c r="E3916" i="11"/>
  <c r="D3916" i="11"/>
  <c r="G3915" i="11"/>
  <c r="F3915" i="11"/>
  <c r="E3915" i="11"/>
  <c r="D3915" i="11"/>
  <c r="G3914" i="11"/>
  <c r="F3914" i="11"/>
  <c r="E3914" i="11"/>
  <c r="D3914" i="11"/>
  <c r="G3913" i="11"/>
  <c r="F3913" i="11"/>
  <c r="E3913" i="11"/>
  <c r="D3913" i="11"/>
  <c r="G3912" i="11"/>
  <c r="F3912" i="11"/>
  <c r="E3912" i="11"/>
  <c r="D3912" i="11"/>
  <c r="G3911" i="11"/>
  <c r="F3911" i="11"/>
  <c r="E3911" i="11"/>
  <c r="D3911" i="11"/>
  <c r="G3910" i="11"/>
  <c r="F3910" i="11"/>
  <c r="E3910" i="11"/>
  <c r="D3910" i="11"/>
  <c r="G3909" i="11"/>
  <c r="F3909" i="11"/>
  <c r="E3909" i="11"/>
  <c r="D3909" i="11"/>
  <c r="G3908" i="11"/>
  <c r="F3908" i="11"/>
  <c r="E3908" i="11"/>
  <c r="D3908" i="11"/>
  <c r="G3907" i="11"/>
  <c r="F3907" i="11"/>
  <c r="E3907" i="11"/>
  <c r="D3907" i="11"/>
  <c r="G3906" i="11"/>
  <c r="F3906" i="11"/>
  <c r="E3906" i="11"/>
  <c r="D3906" i="11"/>
  <c r="G3905" i="11"/>
  <c r="F3905" i="11"/>
  <c r="E3905" i="11"/>
  <c r="D3905" i="11"/>
  <c r="G3904" i="11"/>
  <c r="F3904" i="11"/>
  <c r="E3904" i="11"/>
  <c r="D3904" i="11"/>
  <c r="G3903" i="11"/>
  <c r="F3903" i="11"/>
  <c r="E3903" i="11"/>
  <c r="D3903" i="11"/>
  <c r="G3902" i="11"/>
  <c r="F3902" i="11"/>
  <c r="E3902" i="11"/>
  <c r="D3902" i="11"/>
  <c r="G3901" i="11"/>
  <c r="F3901" i="11"/>
  <c r="E3901" i="11"/>
  <c r="D3901" i="11"/>
  <c r="G3900" i="11"/>
  <c r="F3900" i="11"/>
  <c r="E3900" i="11"/>
  <c r="D3900" i="11"/>
  <c r="G3899" i="11"/>
  <c r="F3899" i="11"/>
  <c r="E3899" i="11"/>
  <c r="D3899" i="11"/>
  <c r="G3898" i="11"/>
  <c r="F3898" i="11"/>
  <c r="E3898" i="11"/>
  <c r="D3898" i="11"/>
  <c r="G3897" i="11"/>
  <c r="F3897" i="11"/>
  <c r="E3897" i="11"/>
  <c r="D3897" i="11"/>
  <c r="G3896" i="11"/>
  <c r="F3896" i="11"/>
  <c r="E3896" i="11"/>
  <c r="D3896" i="11"/>
  <c r="G3895" i="11"/>
  <c r="F3895" i="11"/>
  <c r="E3895" i="11"/>
  <c r="D3895" i="11"/>
  <c r="G3894" i="11"/>
  <c r="F3894" i="11"/>
  <c r="E3894" i="11"/>
  <c r="D3894" i="11"/>
  <c r="G3893" i="11"/>
  <c r="F3893" i="11"/>
  <c r="E3893" i="11"/>
  <c r="D3893" i="11"/>
  <c r="G3892" i="11"/>
  <c r="F3892" i="11"/>
  <c r="E3892" i="11"/>
  <c r="D3892" i="11"/>
  <c r="G3891" i="11"/>
  <c r="F3891" i="11"/>
  <c r="E3891" i="11"/>
  <c r="D3891" i="11"/>
  <c r="G3890" i="11"/>
  <c r="F3890" i="11"/>
  <c r="E3890" i="11"/>
  <c r="D3890" i="11"/>
  <c r="G3889" i="11"/>
  <c r="F3889" i="11"/>
  <c r="E3889" i="11"/>
  <c r="D3889" i="11"/>
  <c r="G3888" i="11"/>
  <c r="F3888" i="11"/>
  <c r="E3888" i="11"/>
  <c r="D3888" i="11"/>
  <c r="G3887" i="11"/>
  <c r="F3887" i="11"/>
  <c r="E3887" i="11"/>
  <c r="D3887" i="11"/>
  <c r="G3886" i="11"/>
  <c r="F3886" i="11"/>
  <c r="E3886" i="11"/>
  <c r="D3886" i="11"/>
  <c r="G3885" i="11"/>
  <c r="F3885" i="11"/>
  <c r="E3885" i="11"/>
  <c r="D3885" i="11"/>
  <c r="G3884" i="11"/>
  <c r="F3884" i="11"/>
  <c r="E3884" i="11"/>
  <c r="D3884" i="11"/>
  <c r="G3883" i="11"/>
  <c r="F3883" i="11"/>
  <c r="E3883" i="11"/>
  <c r="D3883" i="11"/>
  <c r="G3882" i="11"/>
  <c r="F3882" i="11"/>
  <c r="E3882" i="11"/>
  <c r="D3882" i="11"/>
  <c r="G3881" i="11"/>
  <c r="F3881" i="11"/>
  <c r="E3881" i="11"/>
  <c r="D3881" i="11"/>
  <c r="G3880" i="11"/>
  <c r="F3880" i="11"/>
  <c r="E3880" i="11"/>
  <c r="D3880" i="11"/>
  <c r="G3879" i="11"/>
  <c r="F3879" i="11"/>
  <c r="E3879" i="11"/>
  <c r="D3879" i="11"/>
  <c r="G3878" i="11"/>
  <c r="F3878" i="11"/>
  <c r="E3878" i="11"/>
  <c r="D3878" i="11"/>
  <c r="G3877" i="11"/>
  <c r="F3877" i="11"/>
  <c r="E3877" i="11"/>
  <c r="D3877" i="11"/>
  <c r="G3876" i="11"/>
  <c r="F3876" i="11"/>
  <c r="E3876" i="11"/>
  <c r="D3876" i="11"/>
  <c r="G3875" i="11"/>
  <c r="F3875" i="11"/>
  <c r="E3875" i="11"/>
  <c r="D3875" i="11"/>
  <c r="G3874" i="11"/>
  <c r="F3874" i="11"/>
  <c r="E3874" i="11"/>
  <c r="D3874" i="11"/>
  <c r="G3873" i="11"/>
  <c r="F3873" i="11"/>
  <c r="E3873" i="11"/>
  <c r="D3873" i="11"/>
  <c r="G3872" i="11"/>
  <c r="F3872" i="11"/>
  <c r="E3872" i="11"/>
  <c r="D3872" i="11"/>
  <c r="G3871" i="11"/>
  <c r="F3871" i="11"/>
  <c r="E3871" i="11"/>
  <c r="D3871" i="11"/>
  <c r="G3870" i="11"/>
  <c r="F3870" i="11"/>
  <c r="E3870" i="11"/>
  <c r="D3870" i="11"/>
  <c r="G3869" i="11"/>
  <c r="F3869" i="11"/>
  <c r="E3869" i="11"/>
  <c r="D3869" i="11"/>
  <c r="G3868" i="11"/>
  <c r="F3868" i="11"/>
  <c r="E3868" i="11"/>
  <c r="D3868" i="11"/>
  <c r="G3867" i="11"/>
  <c r="F3867" i="11"/>
  <c r="E3867" i="11"/>
  <c r="D3867" i="11"/>
  <c r="G3866" i="11"/>
  <c r="F3866" i="11"/>
  <c r="E3866" i="11"/>
  <c r="D3866" i="11"/>
  <c r="G3865" i="11"/>
  <c r="F3865" i="11"/>
  <c r="E3865" i="11"/>
  <c r="D3865" i="11"/>
  <c r="G3864" i="11"/>
  <c r="F3864" i="11"/>
  <c r="E3864" i="11"/>
  <c r="D3864" i="11"/>
  <c r="G3863" i="11"/>
  <c r="F3863" i="11"/>
  <c r="E3863" i="11"/>
  <c r="D3863" i="11"/>
  <c r="G3862" i="11"/>
  <c r="F3862" i="11"/>
  <c r="E3862" i="11"/>
  <c r="D3862" i="11"/>
  <c r="G3861" i="11"/>
  <c r="F3861" i="11"/>
  <c r="E3861" i="11"/>
  <c r="D3861" i="11"/>
  <c r="G3860" i="11"/>
  <c r="F3860" i="11"/>
  <c r="E3860" i="11"/>
  <c r="D3860" i="11"/>
  <c r="G3859" i="11"/>
  <c r="F3859" i="11"/>
  <c r="E3859" i="11"/>
  <c r="D3859" i="11"/>
  <c r="G3858" i="11"/>
  <c r="F3858" i="11"/>
  <c r="E3858" i="11"/>
  <c r="D3858" i="11"/>
  <c r="G3857" i="11"/>
  <c r="F3857" i="11"/>
  <c r="E3857" i="11"/>
  <c r="D3857" i="11"/>
  <c r="G3856" i="11"/>
  <c r="F3856" i="11"/>
  <c r="E3856" i="11"/>
  <c r="D3856" i="11"/>
  <c r="G3855" i="11"/>
  <c r="F3855" i="11"/>
  <c r="E3855" i="11"/>
  <c r="D3855" i="11"/>
  <c r="G3854" i="11"/>
  <c r="F3854" i="11"/>
  <c r="E3854" i="11"/>
  <c r="D3854" i="11"/>
  <c r="G3853" i="11"/>
  <c r="F3853" i="11"/>
  <c r="E3853" i="11"/>
  <c r="D3853" i="11"/>
  <c r="G3852" i="11"/>
  <c r="F3852" i="11"/>
  <c r="E3852" i="11"/>
  <c r="D3852" i="11"/>
  <c r="G3851" i="11"/>
  <c r="F3851" i="11"/>
  <c r="E3851" i="11"/>
  <c r="D3851" i="11"/>
  <c r="G3850" i="11"/>
  <c r="F3850" i="11"/>
  <c r="E3850" i="11"/>
  <c r="D3850" i="11"/>
  <c r="G3849" i="11"/>
  <c r="F3849" i="11"/>
  <c r="E3849" i="11"/>
  <c r="D3849" i="11"/>
  <c r="G3848" i="11"/>
  <c r="F3848" i="11"/>
  <c r="E3848" i="11"/>
  <c r="D3848" i="11"/>
  <c r="G3847" i="11"/>
  <c r="F3847" i="11"/>
  <c r="E3847" i="11"/>
  <c r="D3847" i="11"/>
  <c r="G3846" i="11"/>
  <c r="F3846" i="11"/>
  <c r="E3846" i="11"/>
  <c r="D3846" i="11"/>
  <c r="G3845" i="11"/>
  <c r="F3845" i="11"/>
  <c r="E3845" i="11"/>
  <c r="D3845" i="11"/>
  <c r="G3844" i="11"/>
  <c r="F3844" i="11"/>
  <c r="E3844" i="11"/>
  <c r="D3844" i="11"/>
  <c r="G3843" i="11"/>
  <c r="F3843" i="11"/>
  <c r="E3843" i="11"/>
  <c r="D3843" i="11"/>
  <c r="G3842" i="11"/>
  <c r="F3842" i="11"/>
  <c r="E3842" i="11"/>
  <c r="D3842" i="11"/>
  <c r="G3841" i="11"/>
  <c r="F3841" i="11"/>
  <c r="E3841" i="11"/>
  <c r="D3841" i="11"/>
  <c r="G3840" i="11"/>
  <c r="F3840" i="11"/>
  <c r="E3840" i="11"/>
  <c r="D3840" i="11"/>
  <c r="G3839" i="11"/>
  <c r="F3839" i="11"/>
  <c r="E3839" i="11"/>
  <c r="D3839" i="11"/>
  <c r="G3838" i="11"/>
  <c r="F3838" i="11"/>
  <c r="E3838" i="11"/>
  <c r="D3838" i="11"/>
  <c r="G3837" i="11"/>
  <c r="F3837" i="11"/>
  <c r="E3837" i="11"/>
  <c r="D3837" i="11"/>
  <c r="G3836" i="11"/>
  <c r="F3836" i="11"/>
  <c r="E3836" i="11"/>
  <c r="D3836" i="11"/>
  <c r="G3835" i="11"/>
  <c r="F3835" i="11"/>
  <c r="E3835" i="11"/>
  <c r="D3835" i="11"/>
  <c r="G3834" i="11"/>
  <c r="F3834" i="11"/>
  <c r="E3834" i="11"/>
  <c r="D3834" i="11"/>
  <c r="G3833" i="11"/>
  <c r="F3833" i="11"/>
  <c r="E3833" i="11"/>
  <c r="D3833" i="11"/>
  <c r="G3832" i="11"/>
  <c r="F3832" i="11"/>
  <c r="E3832" i="11"/>
  <c r="D3832" i="11"/>
  <c r="G3831" i="11"/>
  <c r="F3831" i="11"/>
  <c r="E3831" i="11"/>
  <c r="D3831" i="11"/>
  <c r="G3830" i="11"/>
  <c r="F3830" i="11"/>
  <c r="E3830" i="11"/>
  <c r="D3830" i="11"/>
  <c r="G3829" i="11"/>
  <c r="F3829" i="11"/>
  <c r="E3829" i="11"/>
  <c r="D3829" i="11"/>
  <c r="G3828" i="11"/>
  <c r="F3828" i="11"/>
  <c r="E3828" i="11"/>
  <c r="D3828" i="11"/>
  <c r="G3827" i="11"/>
  <c r="F3827" i="11"/>
  <c r="E3827" i="11"/>
  <c r="D3827" i="11"/>
  <c r="G3826" i="11"/>
  <c r="F3826" i="11"/>
  <c r="E3826" i="11"/>
  <c r="D3826" i="11"/>
  <c r="G3825" i="11"/>
  <c r="F3825" i="11"/>
  <c r="E3825" i="11"/>
  <c r="D3825" i="11"/>
  <c r="G3824" i="11"/>
  <c r="F3824" i="11"/>
  <c r="E3824" i="11"/>
  <c r="D3824" i="11"/>
  <c r="G3823" i="11"/>
  <c r="F3823" i="11"/>
  <c r="E3823" i="11"/>
  <c r="D3823" i="11"/>
  <c r="G3822" i="11"/>
  <c r="F3822" i="11"/>
  <c r="E3822" i="11"/>
  <c r="D3822" i="11"/>
  <c r="G3821" i="11"/>
  <c r="F3821" i="11"/>
  <c r="E3821" i="11"/>
  <c r="D3821" i="11"/>
  <c r="G3820" i="11"/>
  <c r="F3820" i="11"/>
  <c r="E3820" i="11"/>
  <c r="D3820" i="11"/>
  <c r="G3819" i="11"/>
  <c r="F3819" i="11"/>
  <c r="E3819" i="11"/>
  <c r="D3819" i="11"/>
  <c r="G3818" i="11"/>
  <c r="F3818" i="11"/>
  <c r="E3818" i="11"/>
  <c r="D3818" i="11"/>
  <c r="G3817" i="11"/>
  <c r="F3817" i="11"/>
  <c r="E3817" i="11"/>
  <c r="D3817" i="11"/>
  <c r="G3816" i="11"/>
  <c r="F3816" i="11"/>
  <c r="E3816" i="11"/>
  <c r="D3816" i="11"/>
  <c r="G3815" i="11"/>
  <c r="F3815" i="11"/>
  <c r="E3815" i="11"/>
  <c r="D3815" i="11"/>
  <c r="G3814" i="11"/>
  <c r="F3814" i="11"/>
  <c r="E3814" i="11"/>
  <c r="D3814" i="11"/>
  <c r="G3813" i="11"/>
  <c r="F3813" i="11"/>
  <c r="E3813" i="11"/>
  <c r="D3813" i="11"/>
  <c r="G3812" i="11"/>
  <c r="F3812" i="11"/>
  <c r="E3812" i="11"/>
  <c r="D3812" i="11"/>
  <c r="G3811" i="11"/>
  <c r="F3811" i="11"/>
  <c r="E3811" i="11"/>
  <c r="D3811" i="11"/>
  <c r="G3810" i="11"/>
  <c r="F3810" i="11"/>
  <c r="E3810" i="11"/>
  <c r="D3810" i="11"/>
  <c r="G3809" i="11"/>
  <c r="F3809" i="11"/>
  <c r="E3809" i="11"/>
  <c r="D3809" i="11"/>
  <c r="G3808" i="11"/>
  <c r="F3808" i="11"/>
  <c r="E3808" i="11"/>
  <c r="D3808" i="11"/>
  <c r="G3807" i="11"/>
  <c r="F3807" i="11"/>
  <c r="E3807" i="11"/>
  <c r="D3807" i="11"/>
  <c r="G3806" i="11"/>
  <c r="F3806" i="11"/>
  <c r="E3806" i="11"/>
  <c r="D3806" i="11"/>
  <c r="G3805" i="11"/>
  <c r="F3805" i="11"/>
  <c r="E3805" i="11"/>
  <c r="D3805" i="11"/>
  <c r="G3804" i="11"/>
  <c r="F3804" i="11"/>
  <c r="E3804" i="11"/>
  <c r="D3804" i="11"/>
  <c r="G3803" i="11"/>
  <c r="F3803" i="11"/>
  <c r="E3803" i="11"/>
  <c r="D3803" i="11"/>
  <c r="G3802" i="11"/>
  <c r="F3802" i="11"/>
  <c r="E3802" i="11"/>
  <c r="D3802" i="11"/>
  <c r="G3801" i="11"/>
  <c r="F3801" i="11"/>
  <c r="E3801" i="11"/>
  <c r="D3801" i="11"/>
  <c r="G3800" i="11"/>
  <c r="F3800" i="11"/>
  <c r="E3800" i="11"/>
  <c r="D3800" i="11"/>
  <c r="G3799" i="11"/>
  <c r="F3799" i="11"/>
  <c r="E3799" i="11"/>
  <c r="D3799" i="11"/>
  <c r="G3798" i="11"/>
  <c r="F3798" i="11"/>
  <c r="E3798" i="11"/>
  <c r="D3798" i="11"/>
  <c r="G3797" i="11"/>
  <c r="F3797" i="11"/>
  <c r="E3797" i="11"/>
  <c r="D3797" i="11"/>
  <c r="G3796" i="11"/>
  <c r="F3796" i="11"/>
  <c r="E3796" i="11"/>
  <c r="D3796" i="11"/>
  <c r="G3795" i="11"/>
  <c r="F3795" i="11"/>
  <c r="E3795" i="11"/>
  <c r="D3795" i="11"/>
  <c r="G3794" i="11"/>
  <c r="F3794" i="11"/>
  <c r="E3794" i="11"/>
  <c r="D3794" i="11"/>
  <c r="G3793" i="11"/>
  <c r="F3793" i="11"/>
  <c r="E3793" i="11"/>
  <c r="D3793" i="11"/>
  <c r="G3792" i="11"/>
  <c r="F3792" i="11"/>
  <c r="E3792" i="11"/>
  <c r="D3792" i="11"/>
  <c r="G3791" i="11"/>
  <c r="F3791" i="11"/>
  <c r="E3791" i="11"/>
  <c r="D3791" i="11"/>
  <c r="G3790" i="11"/>
  <c r="F3790" i="11"/>
  <c r="E3790" i="11"/>
  <c r="D3790" i="11"/>
  <c r="G3789" i="11"/>
  <c r="F3789" i="11"/>
  <c r="E3789" i="11"/>
  <c r="D3789" i="11"/>
  <c r="G3788" i="11"/>
  <c r="F3788" i="11"/>
  <c r="E3788" i="11"/>
  <c r="D3788" i="11"/>
  <c r="G3787" i="11"/>
  <c r="F3787" i="11"/>
  <c r="E3787" i="11"/>
  <c r="D3787" i="11"/>
  <c r="G3786" i="11"/>
  <c r="F3786" i="11"/>
  <c r="E3786" i="11"/>
  <c r="D3786" i="11"/>
  <c r="G3785" i="11"/>
  <c r="F3785" i="11"/>
  <c r="E3785" i="11"/>
  <c r="D3785" i="11"/>
  <c r="G3784" i="11"/>
  <c r="F3784" i="11"/>
  <c r="E3784" i="11"/>
  <c r="D3784" i="11"/>
  <c r="G3783" i="11"/>
  <c r="F3783" i="11"/>
  <c r="E3783" i="11"/>
  <c r="D3783" i="11"/>
  <c r="G3782" i="11"/>
  <c r="F3782" i="11"/>
  <c r="E3782" i="11"/>
  <c r="D3782" i="11"/>
  <c r="G3781" i="11"/>
  <c r="F3781" i="11"/>
  <c r="E3781" i="11"/>
  <c r="D3781" i="11"/>
  <c r="G3780" i="11"/>
  <c r="F3780" i="11"/>
  <c r="E3780" i="11"/>
  <c r="D3780" i="11"/>
  <c r="G3779" i="11"/>
  <c r="F3779" i="11"/>
  <c r="E3779" i="11"/>
  <c r="D3779" i="11"/>
  <c r="G3778" i="11"/>
  <c r="F3778" i="11"/>
  <c r="E3778" i="11"/>
  <c r="D3778" i="11"/>
  <c r="G3777" i="11"/>
  <c r="F3777" i="11"/>
  <c r="E3777" i="11"/>
  <c r="D3777" i="11"/>
  <c r="G3776" i="11"/>
  <c r="F3776" i="11"/>
  <c r="E3776" i="11"/>
  <c r="D3776" i="11"/>
  <c r="G3775" i="11"/>
  <c r="F3775" i="11"/>
  <c r="E3775" i="11"/>
  <c r="D3775" i="11"/>
  <c r="G3774" i="11"/>
  <c r="F3774" i="11"/>
  <c r="E3774" i="11"/>
  <c r="D3774" i="11"/>
  <c r="G3773" i="11"/>
  <c r="F3773" i="11"/>
  <c r="E3773" i="11"/>
  <c r="D3773" i="11"/>
  <c r="G3772" i="11"/>
  <c r="F3772" i="11"/>
  <c r="E3772" i="11"/>
  <c r="D3772" i="11"/>
  <c r="G3771" i="11"/>
  <c r="F3771" i="11"/>
  <c r="E3771" i="11"/>
  <c r="D3771" i="11"/>
  <c r="G3770" i="11"/>
  <c r="F3770" i="11"/>
  <c r="E3770" i="11"/>
  <c r="D3770" i="11"/>
  <c r="G3769" i="11"/>
  <c r="F3769" i="11"/>
  <c r="E3769" i="11"/>
  <c r="D3769" i="11"/>
  <c r="G3768" i="11"/>
  <c r="F3768" i="11"/>
  <c r="E3768" i="11"/>
  <c r="D3768" i="11"/>
  <c r="G3767" i="11"/>
  <c r="F3767" i="11"/>
  <c r="E3767" i="11"/>
  <c r="D3767" i="11"/>
  <c r="G3766" i="11"/>
  <c r="F3766" i="11"/>
  <c r="E3766" i="11"/>
  <c r="D3766" i="11"/>
  <c r="G3765" i="11"/>
  <c r="F3765" i="11"/>
  <c r="E3765" i="11"/>
  <c r="D3765" i="11"/>
  <c r="G3764" i="11"/>
  <c r="F3764" i="11"/>
  <c r="E3764" i="11"/>
  <c r="D3764" i="11"/>
  <c r="G3763" i="11"/>
  <c r="F3763" i="11"/>
  <c r="E3763" i="11"/>
  <c r="D3763" i="11"/>
  <c r="G3762" i="11"/>
  <c r="F3762" i="11"/>
  <c r="E3762" i="11"/>
  <c r="D3762" i="11"/>
  <c r="G3761" i="11"/>
  <c r="F3761" i="11"/>
  <c r="E3761" i="11"/>
  <c r="D3761" i="11"/>
  <c r="G3760" i="11"/>
  <c r="F3760" i="11"/>
  <c r="E3760" i="11"/>
  <c r="D3760" i="11"/>
  <c r="G3759" i="11"/>
  <c r="F3759" i="11"/>
  <c r="E3759" i="11"/>
  <c r="D3759" i="11"/>
  <c r="G3758" i="11"/>
  <c r="F3758" i="11"/>
  <c r="E3758" i="11"/>
  <c r="D3758" i="11"/>
  <c r="G3757" i="11"/>
  <c r="F3757" i="11"/>
  <c r="E3757" i="11"/>
  <c r="D3757" i="11"/>
  <c r="G3756" i="11"/>
  <c r="F3756" i="11"/>
  <c r="E3756" i="11"/>
  <c r="D3756" i="11"/>
  <c r="G3755" i="11"/>
  <c r="F3755" i="11"/>
  <c r="E3755" i="11"/>
  <c r="D3755" i="11"/>
  <c r="G3754" i="11"/>
  <c r="F3754" i="11"/>
  <c r="E3754" i="11"/>
  <c r="D3754" i="11"/>
  <c r="G3753" i="11"/>
  <c r="F3753" i="11"/>
  <c r="E3753" i="11"/>
  <c r="D3753" i="11"/>
  <c r="G3752" i="11"/>
  <c r="F3752" i="11"/>
  <c r="E3752" i="11"/>
  <c r="D3752" i="11"/>
  <c r="G3751" i="11"/>
  <c r="F3751" i="11"/>
  <c r="E3751" i="11"/>
  <c r="D3751" i="11"/>
  <c r="G3750" i="11"/>
  <c r="F3750" i="11"/>
  <c r="E3750" i="11"/>
  <c r="D3750" i="11"/>
  <c r="G3749" i="11"/>
  <c r="F3749" i="11"/>
  <c r="E3749" i="11"/>
  <c r="D3749" i="11"/>
  <c r="G3748" i="11"/>
  <c r="F3748" i="11"/>
  <c r="E3748" i="11"/>
  <c r="D3748" i="11"/>
  <c r="G3747" i="11"/>
  <c r="F3747" i="11"/>
  <c r="E3747" i="11"/>
  <c r="D3747" i="11"/>
  <c r="G3746" i="11"/>
  <c r="F3746" i="11"/>
  <c r="E3746" i="11"/>
  <c r="D3746" i="11"/>
  <c r="G3745" i="11"/>
  <c r="F3745" i="11"/>
  <c r="E3745" i="11"/>
  <c r="D3745" i="11"/>
  <c r="G3744" i="11"/>
  <c r="F3744" i="11"/>
  <c r="E3744" i="11"/>
  <c r="D3744" i="11"/>
  <c r="G3743" i="11"/>
  <c r="F3743" i="11"/>
  <c r="E3743" i="11"/>
  <c r="D3743" i="11"/>
  <c r="G3742" i="11"/>
  <c r="F3742" i="11"/>
  <c r="E3742" i="11"/>
  <c r="D3742" i="11"/>
  <c r="G3741" i="11"/>
  <c r="F3741" i="11"/>
  <c r="E3741" i="11"/>
  <c r="D3741" i="11"/>
  <c r="G3740" i="11"/>
  <c r="F3740" i="11"/>
  <c r="E3740" i="11"/>
  <c r="D3740" i="11"/>
  <c r="G3739" i="11"/>
  <c r="F3739" i="11"/>
  <c r="E3739" i="11"/>
  <c r="D3739" i="11"/>
  <c r="G3738" i="11"/>
  <c r="F3738" i="11"/>
  <c r="E3738" i="11"/>
  <c r="D3738" i="11"/>
  <c r="G3737" i="11"/>
  <c r="F3737" i="11"/>
  <c r="E3737" i="11"/>
  <c r="D3737" i="11"/>
  <c r="G3736" i="11"/>
  <c r="F3736" i="11"/>
  <c r="E3736" i="11"/>
  <c r="D3736" i="11"/>
  <c r="G3735" i="11"/>
  <c r="F3735" i="11"/>
  <c r="E3735" i="11"/>
  <c r="D3735" i="11"/>
  <c r="G3734" i="11"/>
  <c r="F3734" i="11"/>
  <c r="E3734" i="11"/>
  <c r="D3734" i="11"/>
  <c r="G3733" i="11"/>
  <c r="F3733" i="11"/>
  <c r="E3733" i="11"/>
  <c r="D3733" i="11"/>
  <c r="G3732" i="11"/>
  <c r="F3732" i="11"/>
  <c r="E3732" i="11"/>
  <c r="D3732" i="11"/>
  <c r="G3731" i="11"/>
  <c r="F3731" i="11"/>
  <c r="E3731" i="11"/>
  <c r="D3731" i="11"/>
  <c r="G3730" i="11"/>
  <c r="F3730" i="11"/>
  <c r="E3730" i="11"/>
  <c r="D3730" i="11"/>
  <c r="G3729" i="11"/>
  <c r="F3729" i="11"/>
  <c r="E3729" i="11"/>
  <c r="D3729" i="11"/>
  <c r="G3728" i="11"/>
  <c r="F3728" i="11"/>
  <c r="E3728" i="11"/>
  <c r="D3728" i="11"/>
  <c r="G3727" i="11"/>
  <c r="F3727" i="11"/>
  <c r="E3727" i="11"/>
  <c r="D3727" i="11"/>
  <c r="G3726" i="11"/>
  <c r="F3726" i="11"/>
  <c r="E3726" i="11"/>
  <c r="D3726" i="11"/>
  <c r="G3725" i="11"/>
  <c r="F3725" i="11"/>
  <c r="E3725" i="11"/>
  <c r="D3725" i="11"/>
  <c r="G3724" i="11"/>
  <c r="F3724" i="11"/>
  <c r="E3724" i="11"/>
  <c r="D3724" i="11"/>
  <c r="G3723" i="11"/>
  <c r="F3723" i="11"/>
  <c r="E3723" i="11"/>
  <c r="D3723" i="11"/>
  <c r="G3722" i="11"/>
  <c r="F3722" i="11"/>
  <c r="E3722" i="11"/>
  <c r="D3722" i="11"/>
  <c r="G3721" i="11"/>
  <c r="F3721" i="11"/>
  <c r="E3721" i="11"/>
  <c r="D3721" i="11"/>
  <c r="G3720" i="11"/>
  <c r="F3720" i="11"/>
  <c r="E3720" i="11"/>
  <c r="D3720" i="11"/>
  <c r="G3719" i="11"/>
  <c r="F3719" i="11"/>
  <c r="E3719" i="11"/>
  <c r="D3719" i="11"/>
  <c r="G3718" i="11"/>
  <c r="F3718" i="11"/>
  <c r="E3718" i="11"/>
  <c r="D3718" i="11"/>
  <c r="G3717" i="11"/>
  <c r="F3717" i="11"/>
  <c r="E3717" i="11"/>
  <c r="D3717" i="11"/>
  <c r="G3716" i="11"/>
  <c r="F3716" i="11"/>
  <c r="E3716" i="11"/>
  <c r="D3716" i="11"/>
  <c r="G3715" i="11"/>
  <c r="F3715" i="11"/>
  <c r="E3715" i="11"/>
  <c r="D3715" i="11"/>
  <c r="G3714" i="11"/>
  <c r="F3714" i="11"/>
  <c r="E3714" i="11"/>
  <c r="D3714" i="11"/>
  <c r="G3713" i="11"/>
  <c r="F3713" i="11"/>
  <c r="E3713" i="11"/>
  <c r="D3713" i="11"/>
  <c r="G3712" i="11"/>
  <c r="F3712" i="11"/>
  <c r="E3712" i="11"/>
  <c r="D3712" i="11"/>
  <c r="G3711" i="11"/>
  <c r="F3711" i="11"/>
  <c r="E3711" i="11"/>
  <c r="D3711" i="11"/>
  <c r="G3710" i="11"/>
  <c r="F3710" i="11"/>
  <c r="E3710" i="11"/>
  <c r="D3710" i="11"/>
  <c r="G3709" i="11"/>
  <c r="F3709" i="11"/>
  <c r="E3709" i="11"/>
  <c r="D3709" i="11"/>
  <c r="G3708" i="11"/>
  <c r="F3708" i="11"/>
  <c r="E3708" i="11"/>
  <c r="D3708" i="11"/>
  <c r="G3707" i="11"/>
  <c r="F3707" i="11"/>
  <c r="E3707" i="11"/>
  <c r="D3707" i="11"/>
  <c r="G3706" i="11"/>
  <c r="F3706" i="11"/>
  <c r="E3706" i="11"/>
  <c r="D3706" i="11"/>
  <c r="G3705" i="11"/>
  <c r="F3705" i="11"/>
  <c r="E3705" i="11"/>
  <c r="D3705" i="11"/>
  <c r="G3704" i="11"/>
  <c r="F3704" i="11"/>
  <c r="E3704" i="11"/>
  <c r="D3704" i="11"/>
  <c r="G3703" i="11"/>
  <c r="F3703" i="11"/>
  <c r="E3703" i="11"/>
  <c r="D3703" i="11"/>
  <c r="G3702" i="11"/>
  <c r="F3702" i="11"/>
  <c r="E3702" i="11"/>
  <c r="D3702" i="11"/>
  <c r="G3701" i="11"/>
  <c r="F3701" i="11"/>
  <c r="E3701" i="11"/>
  <c r="D3701" i="11"/>
  <c r="G3700" i="11"/>
  <c r="F3700" i="11"/>
  <c r="E3700" i="11"/>
  <c r="D3700" i="11"/>
  <c r="G3699" i="11"/>
  <c r="F3699" i="11"/>
  <c r="E3699" i="11"/>
  <c r="D3699" i="11"/>
  <c r="G3698" i="11"/>
  <c r="F3698" i="11"/>
  <c r="E3698" i="11"/>
  <c r="D3698" i="11"/>
  <c r="G3697" i="11"/>
  <c r="F3697" i="11"/>
  <c r="E3697" i="11"/>
  <c r="D3697" i="11"/>
  <c r="G3696" i="11"/>
  <c r="F3696" i="11"/>
  <c r="E3696" i="11"/>
  <c r="D3696" i="11"/>
  <c r="G3695" i="11"/>
  <c r="F3695" i="11"/>
  <c r="E3695" i="11"/>
  <c r="D3695" i="11"/>
  <c r="G3694" i="11"/>
  <c r="F3694" i="11"/>
  <c r="E3694" i="11"/>
  <c r="D3694" i="11"/>
  <c r="G3693" i="11"/>
  <c r="F3693" i="11"/>
  <c r="E3693" i="11"/>
  <c r="D3693" i="11"/>
  <c r="G3692" i="11"/>
  <c r="F3692" i="11"/>
  <c r="E3692" i="11"/>
  <c r="D3692" i="11"/>
  <c r="G3691" i="11"/>
  <c r="F3691" i="11"/>
  <c r="E3691" i="11"/>
  <c r="D3691" i="11"/>
  <c r="G3690" i="11"/>
  <c r="F3690" i="11"/>
  <c r="E3690" i="11"/>
  <c r="D3690" i="11"/>
  <c r="G3689" i="11"/>
  <c r="F3689" i="11"/>
  <c r="E3689" i="11"/>
  <c r="D3689" i="11"/>
  <c r="G3688" i="11"/>
  <c r="F3688" i="11"/>
  <c r="E3688" i="11"/>
  <c r="D3688" i="11"/>
  <c r="G3687" i="11"/>
  <c r="F3687" i="11"/>
  <c r="E3687" i="11"/>
  <c r="D3687" i="11"/>
  <c r="G3686" i="11"/>
  <c r="F3686" i="11"/>
  <c r="E3686" i="11"/>
  <c r="D3686" i="11"/>
  <c r="G3685" i="11"/>
  <c r="F3685" i="11"/>
  <c r="E3685" i="11"/>
  <c r="D3685" i="11"/>
  <c r="G3684" i="11"/>
  <c r="F3684" i="11"/>
  <c r="E3684" i="11"/>
  <c r="D3684" i="11"/>
  <c r="G3683" i="11"/>
  <c r="F3683" i="11"/>
  <c r="E3683" i="11"/>
  <c r="D3683" i="11"/>
  <c r="G3682" i="11"/>
  <c r="F3682" i="11"/>
  <c r="E3682" i="11"/>
  <c r="D3682" i="11"/>
  <c r="G3681" i="11"/>
  <c r="F3681" i="11"/>
  <c r="E3681" i="11"/>
  <c r="D3681" i="11"/>
  <c r="G3680" i="11"/>
  <c r="F3680" i="11"/>
  <c r="E3680" i="11"/>
  <c r="D3680" i="11"/>
  <c r="G3679" i="11"/>
  <c r="F3679" i="11"/>
  <c r="E3679" i="11"/>
  <c r="D3679" i="11"/>
  <c r="G3678" i="11"/>
  <c r="F3678" i="11"/>
  <c r="E3678" i="11"/>
  <c r="D3678" i="11"/>
  <c r="G3677" i="11"/>
  <c r="F3677" i="11"/>
  <c r="E3677" i="11"/>
  <c r="D3677" i="11"/>
  <c r="G3676" i="11"/>
  <c r="F3676" i="11"/>
  <c r="E3676" i="11"/>
  <c r="D3676" i="11"/>
  <c r="G3675" i="11"/>
  <c r="F3675" i="11"/>
  <c r="E3675" i="11"/>
  <c r="D3675" i="11"/>
  <c r="G3674" i="11"/>
  <c r="F3674" i="11"/>
  <c r="E3674" i="11"/>
  <c r="D3674" i="11"/>
  <c r="G3673" i="11"/>
  <c r="F3673" i="11"/>
  <c r="E3673" i="11"/>
  <c r="D3673" i="11"/>
  <c r="G3672" i="11"/>
  <c r="F3672" i="11"/>
  <c r="E3672" i="11"/>
  <c r="D3672" i="11"/>
  <c r="G3671" i="11"/>
  <c r="F3671" i="11"/>
  <c r="E3671" i="11"/>
  <c r="D3671" i="11"/>
  <c r="G3670" i="11"/>
  <c r="F3670" i="11"/>
  <c r="E3670" i="11"/>
  <c r="D3670" i="11"/>
  <c r="G3669" i="11"/>
  <c r="F3669" i="11"/>
  <c r="E3669" i="11"/>
  <c r="D3669" i="11"/>
  <c r="G3668" i="11"/>
  <c r="F3668" i="11"/>
  <c r="E3668" i="11"/>
  <c r="D3668" i="11"/>
  <c r="G3667" i="11"/>
  <c r="F3667" i="11"/>
  <c r="E3667" i="11"/>
  <c r="D3667" i="11"/>
  <c r="G3666" i="11"/>
  <c r="F3666" i="11"/>
  <c r="E3666" i="11"/>
  <c r="D3666" i="11"/>
  <c r="G3665" i="11"/>
  <c r="F3665" i="11"/>
  <c r="E3665" i="11"/>
  <c r="D3665" i="11"/>
  <c r="G3664" i="11"/>
  <c r="F3664" i="11"/>
  <c r="E3664" i="11"/>
  <c r="D3664" i="11"/>
  <c r="G3663" i="11"/>
  <c r="F3663" i="11"/>
  <c r="E3663" i="11"/>
  <c r="D3663" i="11"/>
  <c r="G3662" i="11"/>
  <c r="F3662" i="11"/>
  <c r="E3662" i="11"/>
  <c r="D3662" i="11"/>
  <c r="G3661" i="11"/>
  <c r="F3661" i="11"/>
  <c r="E3661" i="11"/>
  <c r="D3661" i="11"/>
  <c r="G3660" i="11"/>
  <c r="F3660" i="11"/>
  <c r="E3660" i="11"/>
  <c r="D3660" i="11"/>
  <c r="G3659" i="11"/>
  <c r="F3659" i="11"/>
  <c r="E3659" i="11"/>
  <c r="D3659" i="11"/>
  <c r="G3658" i="11"/>
  <c r="F3658" i="11"/>
  <c r="E3658" i="11"/>
  <c r="D3658" i="11"/>
  <c r="G3657" i="11"/>
  <c r="F3657" i="11"/>
  <c r="E3657" i="11"/>
  <c r="D3657" i="11"/>
  <c r="G3656" i="11"/>
  <c r="F3656" i="11"/>
  <c r="E3656" i="11"/>
  <c r="D3656" i="11"/>
  <c r="G3655" i="11"/>
  <c r="F3655" i="11"/>
  <c r="E3655" i="11"/>
  <c r="D3655" i="11"/>
  <c r="G3654" i="11"/>
  <c r="F3654" i="11"/>
  <c r="E3654" i="11"/>
  <c r="D3654" i="11"/>
  <c r="G3653" i="11"/>
  <c r="F3653" i="11"/>
  <c r="E3653" i="11"/>
  <c r="D3653" i="11"/>
  <c r="G3652" i="11"/>
  <c r="F3652" i="11"/>
  <c r="E3652" i="11"/>
  <c r="D3652" i="11"/>
  <c r="G3651" i="11"/>
  <c r="F3651" i="11"/>
  <c r="E3651" i="11"/>
  <c r="D3651" i="11"/>
  <c r="G3650" i="11"/>
  <c r="F3650" i="11"/>
  <c r="E3650" i="11"/>
  <c r="D3650" i="11"/>
  <c r="G3649" i="11"/>
  <c r="F3649" i="11"/>
  <c r="E3649" i="11"/>
  <c r="D3649" i="11"/>
  <c r="G3648" i="11"/>
  <c r="F3648" i="11"/>
  <c r="E3648" i="11"/>
  <c r="D3648" i="11"/>
  <c r="G3647" i="11"/>
  <c r="F3647" i="11"/>
  <c r="E3647" i="11"/>
  <c r="D3647" i="11"/>
  <c r="G3646" i="11"/>
  <c r="F3646" i="11"/>
  <c r="E3646" i="11"/>
  <c r="D3646" i="11"/>
  <c r="G3645" i="11"/>
  <c r="F3645" i="11"/>
  <c r="E3645" i="11"/>
  <c r="D3645" i="11"/>
  <c r="G3644" i="11"/>
  <c r="F3644" i="11"/>
  <c r="E3644" i="11"/>
  <c r="D3644" i="11"/>
  <c r="G3643" i="11"/>
  <c r="F3643" i="11"/>
  <c r="E3643" i="11"/>
  <c r="D3643" i="11"/>
  <c r="G3642" i="11"/>
  <c r="F3642" i="11"/>
  <c r="E3642" i="11"/>
  <c r="D3642" i="11"/>
  <c r="G3641" i="11"/>
  <c r="F3641" i="11"/>
  <c r="E3641" i="11"/>
  <c r="D3641" i="11"/>
  <c r="G3640" i="11"/>
  <c r="F3640" i="11"/>
  <c r="E3640" i="11"/>
  <c r="D3640" i="11"/>
  <c r="G3639" i="11"/>
  <c r="F3639" i="11"/>
  <c r="E3639" i="11"/>
  <c r="D3639" i="11"/>
  <c r="G3638" i="11"/>
  <c r="F3638" i="11"/>
  <c r="E3638" i="11"/>
  <c r="D3638" i="11"/>
  <c r="G3637" i="11"/>
  <c r="F3637" i="11"/>
  <c r="E3637" i="11"/>
  <c r="D3637" i="11"/>
  <c r="G3636" i="11"/>
  <c r="F3636" i="11"/>
  <c r="E3636" i="11"/>
  <c r="D3636" i="11"/>
  <c r="G3635" i="11"/>
  <c r="F3635" i="11"/>
  <c r="E3635" i="11"/>
  <c r="D3635" i="11"/>
  <c r="G3634" i="11"/>
  <c r="F3634" i="11"/>
  <c r="E3634" i="11"/>
  <c r="D3634" i="11"/>
  <c r="G3633" i="11"/>
  <c r="F3633" i="11"/>
  <c r="E3633" i="11"/>
  <c r="D3633" i="11"/>
  <c r="G3632" i="11"/>
  <c r="F3632" i="11"/>
  <c r="E3632" i="11"/>
  <c r="D3632" i="11"/>
  <c r="G3631" i="11"/>
  <c r="F3631" i="11"/>
  <c r="E3631" i="11"/>
  <c r="D3631" i="11"/>
  <c r="G3630" i="11"/>
  <c r="F3630" i="11"/>
  <c r="E3630" i="11"/>
  <c r="D3630" i="11"/>
  <c r="G3629" i="11"/>
  <c r="F3629" i="11"/>
  <c r="E3629" i="11"/>
  <c r="D3629" i="11"/>
  <c r="G3628" i="11"/>
  <c r="F3628" i="11"/>
  <c r="E3628" i="11"/>
  <c r="D3628" i="11"/>
  <c r="G3627" i="11"/>
  <c r="F3627" i="11"/>
  <c r="E3627" i="11"/>
  <c r="D3627" i="11"/>
  <c r="G3626" i="11"/>
  <c r="F3626" i="11"/>
  <c r="E3626" i="11"/>
  <c r="D3626" i="11"/>
  <c r="G3625" i="11"/>
  <c r="F3625" i="11"/>
  <c r="E3625" i="11"/>
  <c r="D3625" i="11"/>
  <c r="G3624" i="11"/>
  <c r="F3624" i="11"/>
  <c r="E3624" i="11"/>
  <c r="D3624" i="11"/>
  <c r="G3623" i="11"/>
  <c r="F3623" i="11"/>
  <c r="E3623" i="11"/>
  <c r="D3623" i="11"/>
  <c r="G3622" i="11"/>
  <c r="F3622" i="11"/>
  <c r="E3622" i="11"/>
  <c r="D3622" i="11"/>
  <c r="G3621" i="11"/>
  <c r="F3621" i="11"/>
  <c r="E3621" i="11"/>
  <c r="D3621" i="11"/>
  <c r="G3620" i="11"/>
  <c r="F3620" i="11"/>
  <c r="E3620" i="11"/>
  <c r="D3620" i="11"/>
  <c r="G3619" i="11"/>
  <c r="F3619" i="11"/>
  <c r="E3619" i="11"/>
  <c r="D3619" i="11"/>
  <c r="G3618" i="11"/>
  <c r="F3618" i="11"/>
  <c r="E3618" i="11"/>
  <c r="D3618" i="11"/>
  <c r="G3617" i="11"/>
  <c r="F3617" i="11"/>
  <c r="E3617" i="11"/>
  <c r="D3617" i="11"/>
  <c r="G3616" i="11"/>
  <c r="F3616" i="11"/>
  <c r="E3616" i="11"/>
  <c r="D3616" i="11"/>
  <c r="G3615" i="11"/>
  <c r="F3615" i="11"/>
  <c r="E3615" i="11"/>
  <c r="D3615" i="11"/>
  <c r="G3614" i="11"/>
  <c r="F3614" i="11"/>
  <c r="E3614" i="11"/>
  <c r="D3614" i="11"/>
  <c r="G3613" i="11"/>
  <c r="F3613" i="11"/>
  <c r="E3613" i="11"/>
  <c r="D3613" i="11"/>
  <c r="G3612" i="11"/>
  <c r="F3612" i="11"/>
  <c r="E3612" i="11"/>
  <c r="D3612" i="11"/>
  <c r="G3611" i="11"/>
  <c r="F3611" i="11"/>
  <c r="E3611" i="11"/>
  <c r="D3611" i="11"/>
  <c r="G3610" i="11"/>
  <c r="F3610" i="11"/>
  <c r="E3610" i="11"/>
  <c r="D3610" i="11"/>
  <c r="G3609" i="11"/>
  <c r="F3609" i="11"/>
  <c r="E3609" i="11"/>
  <c r="D3609" i="11"/>
  <c r="G3608" i="11"/>
  <c r="F3608" i="11"/>
  <c r="E3608" i="11"/>
  <c r="D3608" i="11"/>
  <c r="G3607" i="11"/>
  <c r="F3607" i="11"/>
  <c r="E3607" i="11"/>
  <c r="D3607" i="11"/>
  <c r="G3606" i="11"/>
  <c r="F3606" i="11"/>
  <c r="E3606" i="11"/>
  <c r="D3606" i="11"/>
  <c r="G3605" i="11"/>
  <c r="F3605" i="11"/>
  <c r="E3605" i="11"/>
  <c r="D3605" i="11"/>
  <c r="G3604" i="11"/>
  <c r="F3604" i="11"/>
  <c r="E3604" i="11"/>
  <c r="D3604" i="11"/>
  <c r="G3603" i="11"/>
  <c r="F3603" i="11"/>
  <c r="E3603" i="11"/>
  <c r="D3603" i="11"/>
  <c r="G3602" i="11"/>
  <c r="F3602" i="11"/>
  <c r="E3602" i="11"/>
  <c r="D3602" i="11"/>
  <c r="G3601" i="11"/>
  <c r="F3601" i="11"/>
  <c r="E3601" i="11"/>
  <c r="D3601" i="11"/>
  <c r="G3600" i="11"/>
  <c r="F3600" i="11"/>
  <c r="E3600" i="11"/>
  <c r="D3600" i="11"/>
  <c r="G3599" i="11"/>
  <c r="F3599" i="11"/>
  <c r="E3599" i="11"/>
  <c r="D3599" i="11"/>
  <c r="G3598" i="11"/>
  <c r="F3598" i="11"/>
  <c r="E3598" i="11"/>
  <c r="D3598" i="11"/>
  <c r="G3597" i="11"/>
  <c r="F3597" i="11"/>
  <c r="E3597" i="11"/>
  <c r="D3597" i="11"/>
  <c r="G3596" i="11"/>
  <c r="F3596" i="11"/>
  <c r="E3596" i="11"/>
  <c r="D3596" i="11"/>
  <c r="G3595" i="11"/>
  <c r="F3595" i="11"/>
  <c r="E3595" i="11"/>
  <c r="D3595" i="11"/>
  <c r="G3594" i="11"/>
  <c r="F3594" i="11"/>
  <c r="E3594" i="11"/>
  <c r="D3594" i="11"/>
  <c r="G3593" i="11"/>
  <c r="F3593" i="11"/>
  <c r="E3593" i="11"/>
  <c r="D3593" i="11"/>
  <c r="G3592" i="11"/>
  <c r="F3592" i="11"/>
  <c r="E3592" i="11"/>
  <c r="D3592" i="11"/>
  <c r="G3591" i="11"/>
  <c r="F3591" i="11"/>
  <c r="E3591" i="11"/>
  <c r="D3591" i="11"/>
  <c r="G3590" i="11"/>
  <c r="F3590" i="11"/>
  <c r="E3590" i="11"/>
  <c r="D3590" i="11"/>
  <c r="G3589" i="11"/>
  <c r="F3589" i="11"/>
  <c r="E3589" i="11"/>
  <c r="D3589" i="11"/>
  <c r="G3588" i="11"/>
  <c r="F3588" i="11"/>
  <c r="E3588" i="11"/>
  <c r="D3588" i="11"/>
  <c r="G3587" i="11"/>
  <c r="F3587" i="11"/>
  <c r="E3587" i="11"/>
  <c r="D3587" i="11"/>
  <c r="G3586" i="11"/>
  <c r="F3586" i="11"/>
  <c r="E3586" i="11"/>
  <c r="D3586" i="11"/>
  <c r="G3585" i="11"/>
  <c r="F3585" i="11"/>
  <c r="E3585" i="11"/>
  <c r="D3585" i="11"/>
  <c r="G3584" i="11"/>
  <c r="F3584" i="11"/>
  <c r="E3584" i="11"/>
  <c r="D3584" i="11"/>
  <c r="G3583" i="11"/>
  <c r="F3583" i="11"/>
  <c r="E3583" i="11"/>
  <c r="D3583" i="11"/>
  <c r="G3582" i="11"/>
  <c r="F3582" i="11"/>
  <c r="E3582" i="11"/>
  <c r="D3582" i="11"/>
  <c r="G3581" i="11"/>
  <c r="F3581" i="11"/>
  <c r="E3581" i="11"/>
  <c r="D3581" i="11"/>
  <c r="G3580" i="11"/>
  <c r="F3580" i="11"/>
  <c r="E3580" i="11"/>
  <c r="D3580" i="11"/>
  <c r="G3579" i="11"/>
  <c r="F3579" i="11"/>
  <c r="E3579" i="11"/>
  <c r="D3579" i="11"/>
  <c r="G3578" i="11"/>
  <c r="F3578" i="11"/>
  <c r="E3578" i="11"/>
  <c r="D3578" i="11"/>
  <c r="G3577" i="11"/>
  <c r="F3577" i="11"/>
  <c r="E3577" i="11"/>
  <c r="D3577" i="11"/>
  <c r="G3576" i="11"/>
  <c r="F3576" i="11"/>
  <c r="E3576" i="11"/>
  <c r="D3576" i="11"/>
  <c r="G3575" i="11"/>
  <c r="F3575" i="11"/>
  <c r="E3575" i="11"/>
  <c r="D3575" i="11"/>
  <c r="G3574" i="11"/>
  <c r="F3574" i="11"/>
  <c r="E3574" i="11"/>
  <c r="D3574" i="11"/>
  <c r="G3573" i="11"/>
  <c r="F3573" i="11"/>
  <c r="E3573" i="11"/>
  <c r="D3573" i="11"/>
  <c r="G3572" i="11"/>
  <c r="F3572" i="11"/>
  <c r="E3572" i="11"/>
  <c r="D3572" i="11"/>
  <c r="G3571" i="11"/>
  <c r="F3571" i="11"/>
  <c r="E3571" i="11"/>
  <c r="D3571" i="11"/>
  <c r="G3570" i="11"/>
  <c r="F3570" i="11"/>
  <c r="E3570" i="11"/>
  <c r="D3570" i="11"/>
  <c r="G3569" i="11"/>
  <c r="F3569" i="11"/>
  <c r="E3569" i="11"/>
  <c r="D3569" i="11"/>
  <c r="G3568" i="11"/>
  <c r="F3568" i="11"/>
  <c r="E3568" i="11"/>
  <c r="D3568" i="11"/>
  <c r="G3567" i="11"/>
  <c r="F3567" i="11"/>
  <c r="E3567" i="11"/>
  <c r="D3567" i="11"/>
  <c r="G3566" i="11"/>
  <c r="F3566" i="11"/>
  <c r="E3566" i="11"/>
  <c r="D3566" i="11"/>
  <c r="G3565" i="11"/>
  <c r="F3565" i="11"/>
  <c r="E3565" i="11"/>
  <c r="D3565" i="11"/>
  <c r="G3564" i="11"/>
  <c r="F3564" i="11"/>
  <c r="E3564" i="11"/>
  <c r="D3564" i="11"/>
  <c r="G3563" i="11"/>
  <c r="F3563" i="11"/>
  <c r="E3563" i="11"/>
  <c r="D3563" i="11"/>
  <c r="G3562" i="11"/>
  <c r="F3562" i="11"/>
  <c r="E3562" i="11"/>
  <c r="D3562" i="11"/>
  <c r="G3561" i="11"/>
  <c r="F3561" i="11"/>
  <c r="E3561" i="11"/>
  <c r="D3561" i="11"/>
  <c r="G3560" i="11"/>
  <c r="F3560" i="11"/>
  <c r="E3560" i="11"/>
  <c r="D3560" i="11"/>
  <c r="G3559" i="11"/>
  <c r="F3559" i="11"/>
  <c r="E3559" i="11"/>
  <c r="D3559" i="11"/>
  <c r="G3558" i="11"/>
  <c r="F3558" i="11"/>
  <c r="E3558" i="11"/>
  <c r="D3558" i="11"/>
  <c r="G3557" i="11"/>
  <c r="F3557" i="11"/>
  <c r="E3557" i="11"/>
  <c r="D3557" i="11"/>
  <c r="G3556" i="11"/>
  <c r="F3556" i="11"/>
  <c r="E3556" i="11"/>
  <c r="D3556" i="11"/>
  <c r="G3555" i="11"/>
  <c r="F3555" i="11"/>
  <c r="E3555" i="11"/>
  <c r="D3555" i="11"/>
  <c r="G3554" i="11"/>
  <c r="F3554" i="11"/>
  <c r="E3554" i="11"/>
  <c r="D3554" i="11"/>
  <c r="G3553" i="11"/>
  <c r="F3553" i="11"/>
  <c r="E3553" i="11"/>
  <c r="D3553" i="11"/>
  <c r="G3552" i="11"/>
  <c r="F3552" i="11"/>
  <c r="E3552" i="11"/>
  <c r="D3552" i="11"/>
  <c r="G3551" i="11"/>
  <c r="F3551" i="11"/>
  <c r="E3551" i="11"/>
  <c r="D3551" i="11"/>
  <c r="G3550" i="11"/>
  <c r="F3550" i="11"/>
  <c r="E3550" i="11"/>
  <c r="D3550" i="11"/>
  <c r="G3549" i="11"/>
  <c r="F3549" i="11"/>
  <c r="E3549" i="11"/>
  <c r="D3549" i="11"/>
  <c r="G3548" i="11"/>
  <c r="F3548" i="11"/>
  <c r="E3548" i="11"/>
  <c r="D3548" i="11"/>
  <c r="G3547" i="11"/>
  <c r="F3547" i="11"/>
  <c r="E3547" i="11"/>
  <c r="D3547" i="11"/>
  <c r="G3546" i="11"/>
  <c r="F3546" i="11"/>
  <c r="E3546" i="11"/>
  <c r="D3546" i="11"/>
  <c r="G3545" i="11"/>
  <c r="F3545" i="11"/>
  <c r="E3545" i="11"/>
  <c r="D3545" i="11"/>
  <c r="G3544" i="11"/>
  <c r="F3544" i="11"/>
  <c r="E3544" i="11"/>
  <c r="D3544" i="11"/>
  <c r="G3543" i="11"/>
  <c r="F3543" i="11"/>
  <c r="E3543" i="11"/>
  <c r="D3543" i="11"/>
  <c r="G3542" i="11"/>
  <c r="F3542" i="11"/>
  <c r="E3542" i="11"/>
  <c r="D3542" i="11"/>
  <c r="G3541" i="11"/>
  <c r="F3541" i="11"/>
  <c r="E3541" i="11"/>
  <c r="D3541" i="11"/>
  <c r="G3540" i="11"/>
  <c r="F3540" i="11"/>
  <c r="E3540" i="11"/>
  <c r="D3540" i="11"/>
  <c r="G3539" i="11"/>
  <c r="F3539" i="11"/>
  <c r="E3539" i="11"/>
  <c r="D3539" i="11"/>
  <c r="G3538" i="11"/>
  <c r="F3538" i="11"/>
  <c r="E3538" i="11"/>
  <c r="D3538" i="11"/>
  <c r="G3537" i="11"/>
  <c r="F3537" i="11"/>
  <c r="E3537" i="11"/>
  <c r="D3537" i="11"/>
  <c r="G3536" i="11"/>
  <c r="F3536" i="11"/>
  <c r="E3536" i="11"/>
  <c r="D3536" i="11"/>
  <c r="G3535" i="11"/>
  <c r="F3535" i="11"/>
  <c r="E3535" i="11"/>
  <c r="D3535" i="11"/>
  <c r="G3534" i="11"/>
  <c r="F3534" i="11"/>
  <c r="E3534" i="11"/>
  <c r="D3534" i="11"/>
  <c r="G3533" i="11"/>
  <c r="F3533" i="11"/>
  <c r="E3533" i="11"/>
  <c r="D3533" i="11"/>
  <c r="G3532" i="11"/>
  <c r="F3532" i="11"/>
  <c r="E3532" i="11"/>
  <c r="D3532" i="11"/>
  <c r="G3531" i="11"/>
  <c r="F3531" i="11"/>
  <c r="E3531" i="11"/>
  <c r="D3531" i="11"/>
  <c r="G3530" i="11"/>
  <c r="F3530" i="11"/>
  <c r="E3530" i="11"/>
  <c r="D3530" i="11"/>
  <c r="G3529" i="11"/>
  <c r="F3529" i="11"/>
  <c r="E3529" i="11"/>
  <c r="D3529" i="11"/>
  <c r="G3528" i="11"/>
  <c r="F3528" i="11"/>
  <c r="E3528" i="11"/>
  <c r="D3528" i="11"/>
  <c r="G3527" i="11"/>
  <c r="F3527" i="11"/>
  <c r="E3527" i="11"/>
  <c r="D3527" i="11"/>
  <c r="G3526" i="11"/>
  <c r="F3526" i="11"/>
  <c r="E3526" i="11"/>
  <c r="D3526" i="11"/>
  <c r="G3525" i="11"/>
  <c r="F3525" i="11"/>
  <c r="E3525" i="11"/>
  <c r="D3525" i="11"/>
  <c r="G3524" i="11"/>
  <c r="F3524" i="11"/>
  <c r="E3524" i="11"/>
  <c r="D3524" i="11"/>
  <c r="G3523" i="11"/>
  <c r="F3523" i="11"/>
  <c r="E3523" i="11"/>
  <c r="D3523" i="11"/>
  <c r="G3522" i="11"/>
  <c r="F3522" i="11"/>
  <c r="E3522" i="11"/>
  <c r="D3522" i="11"/>
  <c r="G3521" i="11"/>
  <c r="F3521" i="11"/>
  <c r="E3521" i="11"/>
  <c r="D3521" i="11"/>
  <c r="G3520" i="11"/>
  <c r="F3520" i="11"/>
  <c r="E3520" i="11"/>
  <c r="D3520" i="11"/>
  <c r="G3519" i="11"/>
  <c r="F3519" i="11"/>
  <c r="E3519" i="11"/>
  <c r="D3519" i="11"/>
  <c r="G3518" i="11"/>
  <c r="F3518" i="11"/>
  <c r="E3518" i="11"/>
  <c r="D3518" i="11"/>
  <c r="G3517" i="11"/>
  <c r="F3517" i="11"/>
  <c r="E3517" i="11"/>
  <c r="D3517" i="11"/>
  <c r="G3516" i="11"/>
  <c r="F3516" i="11"/>
  <c r="E3516" i="11"/>
  <c r="D3516" i="11"/>
  <c r="G3515" i="11"/>
  <c r="F3515" i="11"/>
  <c r="E3515" i="11"/>
  <c r="D3515" i="11"/>
  <c r="G3514" i="11"/>
  <c r="F3514" i="11"/>
  <c r="E3514" i="11"/>
  <c r="D3514" i="11"/>
  <c r="G3513" i="11"/>
  <c r="F3513" i="11"/>
  <c r="E3513" i="11"/>
  <c r="D3513" i="11"/>
  <c r="G3512" i="11"/>
  <c r="F3512" i="11"/>
  <c r="E3512" i="11"/>
  <c r="D3512" i="11"/>
  <c r="G3511" i="11"/>
  <c r="F3511" i="11"/>
  <c r="E3511" i="11"/>
  <c r="D3511" i="11"/>
  <c r="G3510" i="11"/>
  <c r="F3510" i="11"/>
  <c r="E3510" i="11"/>
  <c r="D3510" i="11"/>
  <c r="G3509" i="11"/>
  <c r="F3509" i="11"/>
  <c r="E3509" i="11"/>
  <c r="D3509" i="11"/>
  <c r="G3508" i="11"/>
  <c r="F3508" i="11"/>
  <c r="E3508" i="11"/>
  <c r="D3508" i="11"/>
  <c r="G3507" i="11"/>
  <c r="F3507" i="11"/>
  <c r="E3507" i="11"/>
  <c r="D3507" i="11"/>
  <c r="G3506" i="11"/>
  <c r="F3506" i="11"/>
  <c r="E3506" i="11"/>
  <c r="D3506" i="11"/>
  <c r="G3505" i="11"/>
  <c r="F3505" i="11"/>
  <c r="E3505" i="11"/>
  <c r="D3505" i="11"/>
  <c r="G3504" i="11"/>
  <c r="F3504" i="11"/>
  <c r="E3504" i="11"/>
  <c r="D3504" i="11"/>
  <c r="G3503" i="11"/>
  <c r="F3503" i="11"/>
  <c r="E3503" i="11"/>
  <c r="D3503" i="11"/>
  <c r="G3502" i="11"/>
  <c r="F3502" i="11"/>
  <c r="E3502" i="11"/>
  <c r="D3502" i="11"/>
  <c r="G3501" i="11"/>
  <c r="F3501" i="11"/>
  <c r="E3501" i="11"/>
  <c r="D3501" i="11"/>
  <c r="G3500" i="11"/>
  <c r="F3500" i="11"/>
  <c r="E3500" i="11"/>
  <c r="D3500" i="11"/>
  <c r="G3499" i="11"/>
  <c r="F3499" i="11"/>
  <c r="E3499" i="11"/>
  <c r="D3499" i="11"/>
  <c r="G3498" i="11"/>
  <c r="F3498" i="11"/>
  <c r="E3498" i="11"/>
  <c r="D3498" i="11"/>
  <c r="G3497" i="11"/>
  <c r="F3497" i="11"/>
  <c r="E3497" i="11"/>
  <c r="D3497" i="11"/>
  <c r="G3496" i="11"/>
  <c r="F3496" i="11"/>
  <c r="E3496" i="11"/>
  <c r="D3496" i="11"/>
  <c r="G3495" i="11"/>
  <c r="F3495" i="11"/>
  <c r="E3495" i="11"/>
  <c r="D3495" i="11"/>
  <c r="G3494" i="11"/>
  <c r="F3494" i="11"/>
  <c r="E3494" i="11"/>
  <c r="D3494" i="11"/>
  <c r="G3493" i="11"/>
  <c r="F3493" i="11"/>
  <c r="E3493" i="11"/>
  <c r="D3493" i="11"/>
  <c r="G3492" i="11"/>
  <c r="F3492" i="11"/>
  <c r="E3492" i="11"/>
  <c r="D3492" i="11"/>
  <c r="G3491" i="11"/>
  <c r="F3491" i="11"/>
  <c r="E3491" i="11"/>
  <c r="D3491" i="11"/>
  <c r="G3490" i="11"/>
  <c r="F3490" i="11"/>
  <c r="E3490" i="11"/>
  <c r="D3490" i="11"/>
  <c r="G3489" i="11"/>
  <c r="F3489" i="11"/>
  <c r="E3489" i="11"/>
  <c r="D3489" i="11"/>
  <c r="G3488" i="11"/>
  <c r="F3488" i="11"/>
  <c r="E3488" i="11"/>
  <c r="D3488" i="11"/>
  <c r="G3487" i="11"/>
  <c r="F3487" i="11"/>
  <c r="E3487" i="11"/>
  <c r="D3487" i="11"/>
  <c r="G3486" i="11"/>
  <c r="F3486" i="11"/>
  <c r="E3486" i="11"/>
  <c r="D3486" i="11"/>
  <c r="G3485" i="11"/>
  <c r="F3485" i="11"/>
  <c r="E3485" i="11"/>
  <c r="D3485" i="11"/>
  <c r="G3484" i="11"/>
  <c r="F3484" i="11"/>
  <c r="E3484" i="11"/>
  <c r="D3484" i="11"/>
  <c r="G3483" i="11"/>
  <c r="F3483" i="11"/>
  <c r="E3483" i="11"/>
  <c r="D3483" i="11"/>
  <c r="G3482" i="11"/>
  <c r="F3482" i="11"/>
  <c r="E3482" i="11"/>
  <c r="D3482" i="11"/>
  <c r="G3481" i="11"/>
  <c r="F3481" i="11"/>
  <c r="E3481" i="11"/>
  <c r="D3481" i="11"/>
  <c r="G3480" i="11"/>
  <c r="F3480" i="11"/>
  <c r="E3480" i="11"/>
  <c r="D3480" i="11"/>
  <c r="G3479" i="11"/>
  <c r="F3479" i="11"/>
  <c r="E3479" i="11"/>
  <c r="D3479" i="11"/>
  <c r="G3478" i="11"/>
  <c r="F3478" i="11"/>
  <c r="E3478" i="11"/>
  <c r="D3478" i="11"/>
  <c r="G3477" i="11"/>
  <c r="F3477" i="11"/>
  <c r="E3477" i="11"/>
  <c r="D3477" i="11"/>
  <c r="G3476" i="11"/>
  <c r="F3476" i="11"/>
  <c r="E3476" i="11"/>
  <c r="D3476" i="11"/>
  <c r="G3475" i="11"/>
  <c r="F3475" i="11"/>
  <c r="E3475" i="11"/>
  <c r="D3475" i="11"/>
  <c r="G3474" i="11"/>
  <c r="F3474" i="11"/>
  <c r="E3474" i="11"/>
  <c r="D3474" i="11"/>
  <c r="G3473" i="11"/>
  <c r="F3473" i="11"/>
  <c r="E3473" i="11"/>
  <c r="D3473" i="11"/>
  <c r="G3472" i="11"/>
  <c r="F3472" i="11"/>
  <c r="E3472" i="11"/>
  <c r="D3472" i="11"/>
  <c r="G3471" i="11"/>
  <c r="F3471" i="11"/>
  <c r="E3471" i="11"/>
  <c r="D3471" i="11"/>
  <c r="G3470" i="11"/>
  <c r="F3470" i="11"/>
  <c r="E3470" i="11"/>
  <c r="D3470" i="11"/>
  <c r="G3469" i="11"/>
  <c r="F3469" i="11"/>
  <c r="E3469" i="11"/>
  <c r="D3469" i="11"/>
  <c r="G3468" i="11"/>
  <c r="F3468" i="11"/>
  <c r="E3468" i="11"/>
  <c r="D3468" i="11"/>
  <c r="G3467" i="11"/>
  <c r="F3467" i="11"/>
  <c r="E3467" i="11"/>
  <c r="D3467" i="11"/>
  <c r="G3466" i="11"/>
  <c r="F3466" i="11"/>
  <c r="E3466" i="11"/>
  <c r="D3466" i="11"/>
  <c r="G3465" i="11"/>
  <c r="F3465" i="11"/>
  <c r="E3465" i="11"/>
  <c r="D3465" i="11"/>
  <c r="G3464" i="11"/>
  <c r="F3464" i="11"/>
  <c r="E3464" i="11"/>
  <c r="D3464" i="11"/>
  <c r="G3463" i="11"/>
  <c r="F3463" i="11"/>
  <c r="E3463" i="11"/>
  <c r="D3463" i="11"/>
  <c r="G3462" i="11"/>
  <c r="F3462" i="11"/>
  <c r="E3462" i="11"/>
  <c r="D3462" i="11"/>
  <c r="G3461" i="11"/>
  <c r="F3461" i="11"/>
  <c r="E3461" i="11"/>
  <c r="D3461" i="11"/>
  <c r="G3460" i="11"/>
  <c r="F3460" i="11"/>
  <c r="E3460" i="11"/>
  <c r="D3460" i="11"/>
  <c r="G3459" i="11"/>
  <c r="F3459" i="11"/>
  <c r="E3459" i="11"/>
  <c r="D3459" i="11"/>
  <c r="G3458" i="11"/>
  <c r="F3458" i="11"/>
  <c r="E3458" i="11"/>
  <c r="D3458" i="11"/>
  <c r="G3457" i="11"/>
  <c r="F3457" i="11"/>
  <c r="E3457" i="11"/>
  <c r="D3457" i="11"/>
  <c r="G3456" i="11"/>
  <c r="F3456" i="11"/>
  <c r="E3456" i="11"/>
  <c r="D3456" i="11"/>
  <c r="G3455" i="11"/>
  <c r="F3455" i="11"/>
  <c r="E3455" i="11"/>
  <c r="D3455" i="11"/>
  <c r="G3454" i="11"/>
  <c r="F3454" i="11"/>
  <c r="E3454" i="11"/>
  <c r="D3454" i="11"/>
  <c r="G3453" i="11"/>
  <c r="F3453" i="11"/>
  <c r="E3453" i="11"/>
  <c r="D3453" i="11"/>
  <c r="G3452" i="11"/>
  <c r="F3452" i="11"/>
  <c r="E3452" i="11"/>
  <c r="D3452" i="11"/>
  <c r="G3451" i="11"/>
  <c r="F3451" i="11"/>
  <c r="E3451" i="11"/>
  <c r="D3451" i="11"/>
  <c r="G3450" i="11"/>
  <c r="F3450" i="11"/>
  <c r="E3450" i="11"/>
  <c r="D3450" i="11"/>
  <c r="G3449" i="11"/>
  <c r="F3449" i="11"/>
  <c r="E3449" i="11"/>
  <c r="D3449" i="11"/>
  <c r="G3448" i="11"/>
  <c r="F3448" i="11"/>
  <c r="E3448" i="11"/>
  <c r="D3448" i="11"/>
  <c r="G3447" i="11"/>
  <c r="F3447" i="11"/>
  <c r="E3447" i="11"/>
  <c r="D3447" i="11"/>
  <c r="G3446" i="11"/>
  <c r="F3446" i="11"/>
  <c r="E3446" i="11"/>
  <c r="D3446" i="11"/>
  <c r="G3445" i="11"/>
  <c r="F3445" i="11"/>
  <c r="E3445" i="11"/>
  <c r="D3445" i="11"/>
  <c r="G3444" i="11"/>
  <c r="F3444" i="11"/>
  <c r="E3444" i="11"/>
  <c r="D3444" i="11"/>
  <c r="G3443" i="11"/>
  <c r="F3443" i="11"/>
  <c r="E3443" i="11"/>
  <c r="D3443" i="11"/>
  <c r="G3442" i="11"/>
  <c r="F3442" i="11"/>
  <c r="E3442" i="11"/>
  <c r="D3442" i="11"/>
  <c r="G3441" i="11"/>
  <c r="F3441" i="11"/>
  <c r="E3441" i="11"/>
  <c r="D3441" i="11"/>
  <c r="G3440" i="11"/>
  <c r="F3440" i="11"/>
  <c r="E3440" i="11"/>
  <c r="D3440" i="11"/>
  <c r="G3439" i="11"/>
  <c r="F3439" i="11"/>
  <c r="E3439" i="11"/>
  <c r="D3439" i="11"/>
  <c r="G3438" i="11"/>
  <c r="F3438" i="11"/>
  <c r="E3438" i="11"/>
  <c r="D3438" i="11"/>
  <c r="G3437" i="11"/>
  <c r="F3437" i="11"/>
  <c r="E3437" i="11"/>
  <c r="D3437" i="11"/>
  <c r="G3436" i="11"/>
  <c r="F3436" i="11"/>
  <c r="E3436" i="11"/>
  <c r="D3436" i="11"/>
  <c r="G3435" i="11"/>
  <c r="F3435" i="11"/>
  <c r="E3435" i="11"/>
  <c r="D3435" i="11"/>
  <c r="G3434" i="11"/>
  <c r="F3434" i="11"/>
  <c r="E3434" i="11"/>
  <c r="D3434" i="11"/>
  <c r="G3433" i="11"/>
  <c r="F3433" i="11"/>
  <c r="E3433" i="11"/>
  <c r="D3433" i="11"/>
  <c r="G3432" i="11"/>
  <c r="F3432" i="11"/>
  <c r="E3432" i="11"/>
  <c r="D3432" i="11"/>
  <c r="G3431" i="11"/>
  <c r="F3431" i="11"/>
  <c r="E3431" i="11"/>
  <c r="D3431" i="11"/>
  <c r="G3430" i="11"/>
  <c r="F3430" i="11"/>
  <c r="E3430" i="11"/>
  <c r="D3430" i="11"/>
  <c r="G3429" i="11"/>
  <c r="F3429" i="11"/>
  <c r="E3429" i="11"/>
  <c r="D3429" i="11"/>
  <c r="G3428" i="11"/>
  <c r="F3428" i="11"/>
  <c r="E3428" i="11"/>
  <c r="D3428" i="11"/>
  <c r="G3427" i="11"/>
  <c r="F3427" i="11"/>
  <c r="E3427" i="11"/>
  <c r="D3427" i="11"/>
  <c r="G3426" i="11"/>
  <c r="F3426" i="11"/>
  <c r="E3426" i="11"/>
  <c r="D3426" i="11"/>
  <c r="G3425" i="11"/>
  <c r="F3425" i="11"/>
  <c r="E3425" i="11"/>
  <c r="D3425" i="11"/>
  <c r="G3424" i="11"/>
  <c r="F3424" i="11"/>
  <c r="E3424" i="11"/>
  <c r="D3424" i="11"/>
  <c r="G3423" i="11"/>
  <c r="F3423" i="11"/>
  <c r="E3423" i="11"/>
  <c r="D3423" i="11"/>
  <c r="G3422" i="11"/>
  <c r="F3422" i="11"/>
  <c r="E3422" i="11"/>
  <c r="D3422" i="11"/>
  <c r="G3421" i="11"/>
  <c r="F3421" i="11"/>
  <c r="E3421" i="11"/>
  <c r="D3421" i="11"/>
  <c r="G3420" i="11"/>
  <c r="F3420" i="11"/>
  <c r="E3420" i="11"/>
  <c r="D3420" i="11"/>
  <c r="G3419" i="11"/>
  <c r="F3419" i="11"/>
  <c r="E3419" i="11"/>
  <c r="D3419" i="11"/>
  <c r="G3418" i="11"/>
  <c r="F3418" i="11"/>
  <c r="E3418" i="11"/>
  <c r="D3418" i="11"/>
  <c r="G3417" i="11"/>
  <c r="F3417" i="11"/>
  <c r="E3417" i="11"/>
  <c r="D3417" i="11"/>
  <c r="G3416" i="11"/>
  <c r="F3416" i="11"/>
  <c r="E3416" i="11"/>
  <c r="D3416" i="11"/>
  <c r="G3415" i="11"/>
  <c r="F3415" i="11"/>
  <c r="E3415" i="11"/>
  <c r="D3415" i="11"/>
  <c r="G3414" i="11"/>
  <c r="F3414" i="11"/>
  <c r="E3414" i="11"/>
  <c r="D3414" i="11"/>
  <c r="G3413" i="11"/>
  <c r="F3413" i="11"/>
  <c r="E3413" i="11"/>
  <c r="D3413" i="11"/>
  <c r="G3412" i="11"/>
  <c r="F3412" i="11"/>
  <c r="E3412" i="11"/>
  <c r="D3412" i="11"/>
  <c r="G3411" i="11"/>
  <c r="F3411" i="11"/>
  <c r="E3411" i="11"/>
  <c r="D3411" i="11"/>
  <c r="G3410" i="11"/>
  <c r="F3410" i="11"/>
  <c r="E3410" i="11"/>
  <c r="D3410" i="11"/>
  <c r="G3409" i="11"/>
  <c r="F3409" i="11"/>
  <c r="E3409" i="11"/>
  <c r="D3409" i="11"/>
  <c r="G3408" i="11"/>
  <c r="F3408" i="11"/>
  <c r="E3408" i="11"/>
  <c r="D3408" i="11"/>
  <c r="G3407" i="11"/>
  <c r="F3407" i="11"/>
  <c r="E3407" i="11"/>
  <c r="D3407" i="11"/>
  <c r="G3406" i="11"/>
  <c r="F3406" i="11"/>
  <c r="E3406" i="11"/>
  <c r="D3406" i="11"/>
  <c r="G3405" i="11"/>
  <c r="F3405" i="11"/>
  <c r="E3405" i="11"/>
  <c r="D3405" i="11"/>
  <c r="G3404" i="11"/>
  <c r="F3404" i="11"/>
  <c r="E3404" i="11"/>
  <c r="D3404" i="11"/>
  <c r="G3403" i="11"/>
  <c r="F3403" i="11"/>
  <c r="E3403" i="11"/>
  <c r="D3403" i="11"/>
  <c r="G3402" i="11"/>
  <c r="F3402" i="11"/>
  <c r="E3402" i="11"/>
  <c r="D3402" i="11"/>
  <c r="G3401" i="11"/>
  <c r="F3401" i="11"/>
  <c r="E3401" i="11"/>
  <c r="D3401" i="11"/>
  <c r="G3400" i="11"/>
  <c r="F3400" i="11"/>
  <c r="E3400" i="11"/>
  <c r="D3400" i="11"/>
  <c r="G3399" i="11"/>
  <c r="F3399" i="11"/>
  <c r="E3399" i="11"/>
  <c r="D3399" i="11"/>
  <c r="G3398" i="11"/>
  <c r="F3398" i="11"/>
  <c r="E3398" i="11"/>
  <c r="D3398" i="11"/>
  <c r="G3397" i="11"/>
  <c r="F3397" i="11"/>
  <c r="E3397" i="11"/>
  <c r="D3397" i="11"/>
  <c r="G3396" i="11"/>
  <c r="F3396" i="11"/>
  <c r="E3396" i="11"/>
  <c r="D3396" i="11"/>
  <c r="G3395" i="11"/>
  <c r="F3395" i="11"/>
  <c r="E3395" i="11"/>
  <c r="D3395" i="11"/>
  <c r="G3394" i="11"/>
  <c r="F3394" i="11"/>
  <c r="E3394" i="11"/>
  <c r="D3394" i="11"/>
  <c r="G3393" i="11"/>
  <c r="F3393" i="11"/>
  <c r="E3393" i="11"/>
  <c r="D3393" i="11"/>
  <c r="G3392" i="11"/>
  <c r="F3392" i="11"/>
  <c r="E3392" i="11"/>
  <c r="D3392" i="11"/>
  <c r="G3391" i="11"/>
  <c r="F3391" i="11"/>
  <c r="E3391" i="11"/>
  <c r="D3391" i="11"/>
  <c r="G3390" i="11"/>
  <c r="F3390" i="11"/>
  <c r="E3390" i="11"/>
  <c r="D3390" i="11"/>
  <c r="G3389" i="11"/>
  <c r="F3389" i="11"/>
  <c r="E3389" i="11"/>
  <c r="D3389" i="11"/>
  <c r="G3388" i="11"/>
  <c r="F3388" i="11"/>
  <c r="E3388" i="11"/>
  <c r="D3388" i="11"/>
  <c r="G3387" i="11"/>
  <c r="F3387" i="11"/>
  <c r="E3387" i="11"/>
  <c r="D3387" i="11"/>
  <c r="G3386" i="11"/>
  <c r="F3386" i="11"/>
  <c r="E3386" i="11"/>
  <c r="D3386" i="11"/>
  <c r="G3385" i="11"/>
  <c r="F3385" i="11"/>
  <c r="E3385" i="11"/>
  <c r="D3385" i="11"/>
  <c r="G3384" i="11"/>
  <c r="F3384" i="11"/>
  <c r="E3384" i="11"/>
  <c r="D3384" i="11"/>
  <c r="G3383" i="11"/>
  <c r="F3383" i="11"/>
  <c r="E3383" i="11"/>
  <c r="D3383" i="11"/>
  <c r="G3382" i="11"/>
  <c r="F3382" i="11"/>
  <c r="E3382" i="11"/>
  <c r="D3382" i="11"/>
  <c r="G3381" i="11"/>
  <c r="F3381" i="11"/>
  <c r="E3381" i="11"/>
  <c r="D3381" i="11"/>
  <c r="G3380" i="11"/>
  <c r="F3380" i="11"/>
  <c r="E3380" i="11"/>
  <c r="D3380" i="11"/>
  <c r="G3379" i="11"/>
  <c r="F3379" i="11"/>
  <c r="E3379" i="11"/>
  <c r="D3379" i="11"/>
  <c r="G3378" i="11"/>
  <c r="F3378" i="11"/>
  <c r="E3378" i="11"/>
  <c r="D3378" i="11"/>
  <c r="G3377" i="11"/>
  <c r="F3377" i="11"/>
  <c r="E3377" i="11"/>
  <c r="D3377" i="11"/>
  <c r="G3376" i="11"/>
  <c r="F3376" i="11"/>
  <c r="E3376" i="11"/>
  <c r="D3376" i="11"/>
  <c r="G3375" i="11"/>
  <c r="F3375" i="11"/>
  <c r="E3375" i="11"/>
  <c r="D3375" i="11"/>
  <c r="G3374" i="11"/>
  <c r="F3374" i="11"/>
  <c r="E3374" i="11"/>
  <c r="D3374" i="11"/>
  <c r="G3373" i="11"/>
  <c r="F3373" i="11"/>
  <c r="E3373" i="11"/>
  <c r="D3373" i="11"/>
  <c r="G3372" i="11"/>
  <c r="F3372" i="11"/>
  <c r="E3372" i="11"/>
  <c r="D3372" i="11"/>
  <c r="G3371" i="11"/>
  <c r="F3371" i="11"/>
  <c r="E3371" i="11"/>
  <c r="D3371" i="11"/>
  <c r="G3370" i="11"/>
  <c r="F3370" i="11"/>
  <c r="E3370" i="11"/>
  <c r="D3370" i="11"/>
  <c r="G3369" i="11"/>
  <c r="F3369" i="11"/>
  <c r="E3369" i="11"/>
  <c r="D3369" i="11"/>
  <c r="G3368" i="11"/>
  <c r="F3368" i="11"/>
  <c r="E3368" i="11"/>
  <c r="D3368" i="11"/>
  <c r="G3367" i="11"/>
  <c r="F3367" i="11"/>
  <c r="E3367" i="11"/>
  <c r="D3367" i="11"/>
  <c r="G3366" i="11"/>
  <c r="F3366" i="11"/>
  <c r="E3366" i="11"/>
  <c r="D3366" i="11"/>
  <c r="G3365" i="11"/>
  <c r="F3365" i="11"/>
  <c r="E3365" i="11"/>
  <c r="D3365" i="11"/>
  <c r="G3364" i="11"/>
  <c r="F3364" i="11"/>
  <c r="E3364" i="11"/>
  <c r="D3364" i="11"/>
  <c r="G3363" i="11"/>
  <c r="F3363" i="11"/>
  <c r="E3363" i="11"/>
  <c r="D3363" i="11"/>
  <c r="G3362" i="11"/>
  <c r="F3362" i="11"/>
  <c r="E3362" i="11"/>
  <c r="D3362" i="11"/>
  <c r="G3361" i="11"/>
  <c r="F3361" i="11"/>
  <c r="E3361" i="11"/>
  <c r="D3361" i="11"/>
  <c r="G3360" i="11"/>
  <c r="F3360" i="11"/>
  <c r="E3360" i="11"/>
  <c r="D3360" i="11"/>
  <c r="G3359" i="11"/>
  <c r="F3359" i="11"/>
  <c r="E3359" i="11"/>
  <c r="D3359" i="11"/>
  <c r="G3358" i="11"/>
  <c r="F3358" i="11"/>
  <c r="E3358" i="11"/>
  <c r="D3358" i="11"/>
  <c r="G3357" i="11"/>
  <c r="F3357" i="11"/>
  <c r="E3357" i="11"/>
  <c r="D3357" i="11"/>
  <c r="G3356" i="11"/>
  <c r="F3356" i="11"/>
  <c r="E3356" i="11"/>
  <c r="D3356" i="11"/>
  <c r="G3355" i="11"/>
  <c r="F3355" i="11"/>
  <c r="E3355" i="11"/>
  <c r="D3355" i="11"/>
  <c r="G3354" i="11"/>
  <c r="F3354" i="11"/>
  <c r="E3354" i="11"/>
  <c r="D3354" i="11"/>
  <c r="G3353" i="11"/>
  <c r="F3353" i="11"/>
  <c r="E3353" i="11"/>
  <c r="D3353" i="11"/>
  <c r="G3352" i="11"/>
  <c r="F3352" i="11"/>
  <c r="E3352" i="11"/>
  <c r="D3352" i="11"/>
  <c r="G3351" i="11"/>
  <c r="F3351" i="11"/>
  <c r="E3351" i="11"/>
  <c r="D3351" i="11"/>
  <c r="G3350" i="11"/>
  <c r="F3350" i="11"/>
  <c r="E3350" i="11"/>
  <c r="D3350" i="11"/>
  <c r="G3349" i="11"/>
  <c r="F3349" i="11"/>
  <c r="E3349" i="11"/>
  <c r="D3349" i="11"/>
  <c r="G3348" i="11"/>
  <c r="F3348" i="11"/>
  <c r="E3348" i="11"/>
  <c r="D3348" i="11"/>
  <c r="G3347" i="11"/>
  <c r="F3347" i="11"/>
  <c r="E3347" i="11"/>
  <c r="D3347" i="11"/>
  <c r="G3346" i="11"/>
  <c r="F3346" i="11"/>
  <c r="E3346" i="11"/>
  <c r="D3346" i="11"/>
  <c r="G3345" i="11"/>
  <c r="F3345" i="11"/>
  <c r="E3345" i="11"/>
  <c r="D3345" i="11"/>
  <c r="G3344" i="11"/>
  <c r="F3344" i="11"/>
  <c r="E3344" i="11"/>
  <c r="D3344" i="11"/>
  <c r="G3343" i="11"/>
  <c r="F3343" i="11"/>
  <c r="E3343" i="11"/>
  <c r="D3343" i="11"/>
  <c r="G3342" i="11"/>
  <c r="F3342" i="11"/>
  <c r="E3342" i="11"/>
  <c r="D3342" i="11"/>
  <c r="G3341" i="11"/>
  <c r="F3341" i="11"/>
  <c r="E3341" i="11"/>
  <c r="D3341" i="11"/>
  <c r="G3340" i="11"/>
  <c r="F3340" i="11"/>
  <c r="E3340" i="11"/>
  <c r="D3340" i="11"/>
  <c r="G3339" i="11"/>
  <c r="F3339" i="11"/>
  <c r="E3339" i="11"/>
  <c r="D3339" i="11"/>
  <c r="G3338" i="11"/>
  <c r="F3338" i="11"/>
  <c r="E3338" i="11"/>
  <c r="D3338" i="11"/>
  <c r="G3337" i="11"/>
  <c r="F3337" i="11"/>
  <c r="E3337" i="11"/>
  <c r="D3337" i="11"/>
  <c r="G3336" i="11"/>
  <c r="F3336" i="11"/>
  <c r="E3336" i="11"/>
  <c r="D3336" i="11"/>
  <c r="G3335" i="11"/>
  <c r="F3335" i="11"/>
  <c r="E3335" i="11"/>
  <c r="D3335" i="11"/>
  <c r="G3334" i="11"/>
  <c r="F3334" i="11"/>
  <c r="E3334" i="11"/>
  <c r="D3334" i="11"/>
  <c r="G3333" i="11"/>
  <c r="F3333" i="11"/>
  <c r="E3333" i="11"/>
  <c r="D3333" i="11"/>
  <c r="G3332" i="11"/>
  <c r="F3332" i="11"/>
  <c r="E3332" i="11"/>
  <c r="D3332" i="11"/>
  <c r="G3331" i="11"/>
  <c r="F3331" i="11"/>
  <c r="E3331" i="11"/>
  <c r="D3331" i="11"/>
  <c r="G3330" i="11"/>
  <c r="F3330" i="11"/>
  <c r="E3330" i="11"/>
  <c r="D3330" i="11"/>
  <c r="G3329" i="11"/>
  <c r="F3329" i="11"/>
  <c r="E3329" i="11"/>
  <c r="D3329" i="11"/>
  <c r="G3328" i="11"/>
  <c r="F3328" i="11"/>
  <c r="E3328" i="11"/>
  <c r="D3328" i="11"/>
  <c r="G3327" i="11"/>
  <c r="F3327" i="11"/>
  <c r="E3327" i="11"/>
  <c r="D3327" i="11"/>
  <c r="G3326" i="11"/>
  <c r="F3326" i="11"/>
  <c r="E3326" i="11"/>
  <c r="D3326" i="11"/>
  <c r="G3325" i="11"/>
  <c r="F3325" i="11"/>
  <c r="E3325" i="11"/>
  <c r="D3325" i="11"/>
  <c r="G3324" i="11"/>
  <c r="F3324" i="11"/>
  <c r="E3324" i="11"/>
  <c r="D3324" i="11"/>
  <c r="G3323" i="11"/>
  <c r="F3323" i="11"/>
  <c r="E3323" i="11"/>
  <c r="D3323" i="11"/>
  <c r="G3322" i="11"/>
  <c r="F3322" i="11"/>
  <c r="E3322" i="11"/>
  <c r="D3322" i="11"/>
  <c r="G3321" i="11"/>
  <c r="F3321" i="11"/>
  <c r="E3321" i="11"/>
  <c r="D3321" i="11"/>
  <c r="G3320" i="11"/>
  <c r="F3320" i="11"/>
  <c r="E3320" i="11"/>
  <c r="D3320" i="11"/>
  <c r="G3319" i="11"/>
  <c r="F3319" i="11"/>
  <c r="E3319" i="11"/>
  <c r="D3319" i="11"/>
  <c r="G3318" i="11"/>
  <c r="F3318" i="11"/>
  <c r="E3318" i="11"/>
  <c r="D3318" i="11"/>
  <c r="G3317" i="11"/>
  <c r="F3317" i="11"/>
  <c r="E3317" i="11"/>
  <c r="D3317" i="11"/>
  <c r="G3316" i="11"/>
  <c r="F3316" i="11"/>
  <c r="E3316" i="11"/>
  <c r="D3316" i="11"/>
  <c r="G3315" i="11"/>
  <c r="F3315" i="11"/>
  <c r="E3315" i="11"/>
  <c r="D3315" i="11"/>
  <c r="G3314" i="11"/>
  <c r="F3314" i="11"/>
  <c r="E3314" i="11"/>
  <c r="D3314" i="11"/>
  <c r="G3313" i="11"/>
  <c r="F3313" i="11"/>
  <c r="E3313" i="11"/>
  <c r="D3313" i="11"/>
  <c r="G3312" i="11"/>
  <c r="F3312" i="11"/>
  <c r="E3312" i="11"/>
  <c r="D3312" i="11"/>
  <c r="G3311" i="11"/>
  <c r="F3311" i="11"/>
  <c r="E3311" i="11"/>
  <c r="D3311" i="11"/>
  <c r="G3310" i="11"/>
  <c r="F3310" i="11"/>
  <c r="E3310" i="11"/>
  <c r="D3310" i="11"/>
  <c r="G3309" i="11"/>
  <c r="F3309" i="11"/>
  <c r="E3309" i="11"/>
  <c r="D3309" i="11"/>
  <c r="G3308" i="11"/>
  <c r="F3308" i="11"/>
  <c r="E3308" i="11"/>
  <c r="D3308" i="11"/>
  <c r="G3307" i="11"/>
  <c r="F3307" i="11"/>
  <c r="E3307" i="11"/>
  <c r="D3307" i="11"/>
  <c r="G3306" i="11"/>
  <c r="F3306" i="11"/>
  <c r="E3306" i="11"/>
  <c r="D3306" i="11"/>
  <c r="G3305" i="11"/>
  <c r="F3305" i="11"/>
  <c r="E3305" i="11"/>
  <c r="D3305" i="11"/>
  <c r="G3304" i="11"/>
  <c r="F3304" i="11"/>
  <c r="E3304" i="11"/>
  <c r="D3304" i="11"/>
  <c r="G3303" i="11"/>
  <c r="F3303" i="11"/>
  <c r="E3303" i="11"/>
  <c r="D3303" i="11"/>
  <c r="G3302" i="11"/>
  <c r="F3302" i="11"/>
  <c r="E3302" i="11"/>
  <c r="D3302" i="11"/>
  <c r="G3301" i="11"/>
  <c r="F3301" i="11"/>
  <c r="E3301" i="11"/>
  <c r="D3301" i="11"/>
  <c r="G3300" i="11"/>
  <c r="F3300" i="11"/>
  <c r="E3300" i="11"/>
  <c r="D3300" i="11"/>
  <c r="G3299" i="11"/>
  <c r="F3299" i="11"/>
  <c r="E3299" i="11"/>
  <c r="D3299" i="11"/>
  <c r="G3298" i="11"/>
  <c r="F3298" i="11"/>
  <c r="E3298" i="11"/>
  <c r="D3298" i="11"/>
  <c r="G3297" i="11"/>
  <c r="F3297" i="11"/>
  <c r="E3297" i="11"/>
  <c r="D3297" i="11"/>
  <c r="G3296" i="11"/>
  <c r="F3296" i="11"/>
  <c r="E3296" i="11"/>
  <c r="D3296" i="11"/>
  <c r="G3295" i="11"/>
  <c r="F3295" i="11"/>
  <c r="E3295" i="11"/>
  <c r="D3295" i="11"/>
  <c r="G3294" i="11"/>
  <c r="F3294" i="11"/>
  <c r="E3294" i="11"/>
  <c r="D3294" i="11"/>
  <c r="G3293" i="11"/>
  <c r="F3293" i="11"/>
  <c r="E3293" i="11"/>
  <c r="D3293" i="11"/>
  <c r="G3292" i="11"/>
  <c r="F3292" i="11"/>
  <c r="E3292" i="11"/>
  <c r="D3292" i="11"/>
  <c r="G3291" i="11"/>
  <c r="F3291" i="11"/>
  <c r="E3291" i="11"/>
  <c r="D3291" i="11"/>
  <c r="G3290" i="11"/>
  <c r="F3290" i="11"/>
  <c r="E3290" i="11"/>
  <c r="D3290" i="11"/>
  <c r="G3289" i="11"/>
  <c r="F3289" i="11"/>
  <c r="E3289" i="11"/>
  <c r="D3289" i="11"/>
  <c r="G3288" i="11"/>
  <c r="F3288" i="11"/>
  <c r="E3288" i="11"/>
  <c r="D3288" i="11"/>
  <c r="G3287" i="11"/>
  <c r="F3287" i="11"/>
  <c r="E3287" i="11"/>
  <c r="D3287" i="11"/>
  <c r="G3286" i="11"/>
  <c r="F3286" i="11"/>
  <c r="E3286" i="11"/>
  <c r="D3286" i="11"/>
  <c r="G3285" i="11"/>
  <c r="F3285" i="11"/>
  <c r="E3285" i="11"/>
  <c r="D3285" i="11"/>
  <c r="G3284" i="11"/>
  <c r="F3284" i="11"/>
  <c r="E3284" i="11"/>
  <c r="D3284" i="11"/>
  <c r="G3283" i="11"/>
  <c r="F3283" i="11"/>
  <c r="E3283" i="11"/>
  <c r="D3283" i="11"/>
  <c r="G3282" i="11"/>
  <c r="F3282" i="11"/>
  <c r="E3282" i="11"/>
  <c r="D3282" i="11"/>
  <c r="G3281" i="11"/>
  <c r="F3281" i="11"/>
  <c r="E3281" i="11"/>
  <c r="D3281" i="11"/>
  <c r="G3280" i="11"/>
  <c r="F3280" i="11"/>
  <c r="E3280" i="11"/>
  <c r="D3280" i="11"/>
  <c r="G3279" i="11"/>
  <c r="F3279" i="11"/>
  <c r="E3279" i="11"/>
  <c r="D3279" i="11"/>
  <c r="G3278" i="11"/>
  <c r="F3278" i="11"/>
  <c r="E3278" i="11"/>
  <c r="D3278" i="11"/>
  <c r="G3277" i="11"/>
  <c r="F3277" i="11"/>
  <c r="E3277" i="11"/>
  <c r="D3277" i="11"/>
  <c r="G3276" i="11"/>
  <c r="F3276" i="11"/>
  <c r="E3276" i="11"/>
  <c r="D3276" i="11"/>
  <c r="G3275" i="11"/>
  <c r="F3275" i="11"/>
  <c r="E3275" i="11"/>
  <c r="D3275" i="11"/>
  <c r="G3274" i="11"/>
  <c r="F3274" i="11"/>
  <c r="E3274" i="11"/>
  <c r="D3274" i="11"/>
  <c r="G3273" i="11"/>
  <c r="F3273" i="11"/>
  <c r="E3273" i="11"/>
  <c r="D3273" i="11"/>
  <c r="G3272" i="11"/>
  <c r="F3272" i="11"/>
  <c r="E3272" i="11"/>
  <c r="D3272" i="11"/>
  <c r="G3271" i="11"/>
  <c r="F3271" i="11"/>
  <c r="E3271" i="11"/>
  <c r="D3271" i="11"/>
  <c r="G3270" i="11"/>
  <c r="F3270" i="11"/>
  <c r="E3270" i="11"/>
  <c r="D3270" i="11"/>
  <c r="G3269" i="11"/>
  <c r="F3269" i="11"/>
  <c r="E3269" i="11"/>
  <c r="D3269" i="11"/>
  <c r="G3268" i="11"/>
  <c r="F3268" i="11"/>
  <c r="E3268" i="11"/>
  <c r="D3268" i="11"/>
  <c r="G3267" i="11"/>
  <c r="F3267" i="11"/>
  <c r="E3267" i="11"/>
  <c r="D3267" i="11"/>
  <c r="G3266" i="11"/>
  <c r="F3266" i="11"/>
  <c r="E3266" i="11"/>
  <c r="D3266" i="11"/>
  <c r="G3265" i="11"/>
  <c r="F3265" i="11"/>
  <c r="E3265" i="11"/>
  <c r="D3265" i="11"/>
  <c r="G3264" i="11"/>
  <c r="F3264" i="11"/>
  <c r="E3264" i="11"/>
  <c r="D3264" i="11"/>
  <c r="G3263" i="11"/>
  <c r="F3263" i="11"/>
  <c r="E3263" i="11"/>
  <c r="D3263" i="11"/>
  <c r="G3262" i="11"/>
  <c r="F3262" i="11"/>
  <c r="E3262" i="11"/>
  <c r="D3262" i="11"/>
  <c r="G3261" i="11"/>
  <c r="F3261" i="11"/>
  <c r="E3261" i="11"/>
  <c r="D3261" i="11"/>
  <c r="G3260" i="11"/>
  <c r="F3260" i="11"/>
  <c r="E3260" i="11"/>
  <c r="D3260" i="11"/>
  <c r="G3259" i="11"/>
  <c r="F3259" i="11"/>
  <c r="E3259" i="11"/>
  <c r="D3259" i="11"/>
  <c r="G3258" i="11"/>
  <c r="F3258" i="11"/>
  <c r="E3258" i="11"/>
  <c r="D3258" i="11"/>
  <c r="G3257" i="11"/>
  <c r="F3257" i="11"/>
  <c r="E3257" i="11"/>
  <c r="D3257" i="11"/>
  <c r="G3256" i="11"/>
  <c r="F3256" i="11"/>
  <c r="E3256" i="11"/>
  <c r="D3256" i="11"/>
  <c r="G3255" i="11"/>
  <c r="F3255" i="11"/>
  <c r="E3255" i="11"/>
  <c r="D3255" i="11"/>
  <c r="G3254" i="11"/>
  <c r="F3254" i="11"/>
  <c r="E3254" i="11"/>
  <c r="D3254" i="11"/>
  <c r="G3253" i="11"/>
  <c r="F3253" i="11"/>
  <c r="E3253" i="11"/>
  <c r="D3253" i="11"/>
  <c r="G3252" i="11"/>
  <c r="F3252" i="11"/>
  <c r="E3252" i="11"/>
  <c r="D3252" i="11"/>
  <c r="G3251" i="11"/>
  <c r="F3251" i="11"/>
  <c r="E3251" i="11"/>
  <c r="D3251" i="11"/>
  <c r="G3250" i="11"/>
  <c r="F3250" i="11"/>
  <c r="E3250" i="11"/>
  <c r="D3250" i="11"/>
  <c r="G3249" i="11"/>
  <c r="F3249" i="11"/>
  <c r="E3249" i="11"/>
  <c r="D3249" i="11"/>
  <c r="G3248" i="11"/>
  <c r="F3248" i="11"/>
  <c r="E3248" i="11"/>
  <c r="D3248" i="11"/>
  <c r="G3247" i="11"/>
  <c r="F3247" i="11"/>
  <c r="E3247" i="11"/>
  <c r="D3247" i="11"/>
  <c r="G3246" i="11"/>
  <c r="F3246" i="11"/>
  <c r="E3246" i="11"/>
  <c r="D3246" i="11"/>
  <c r="G3245" i="11"/>
  <c r="F3245" i="11"/>
  <c r="E3245" i="11"/>
  <c r="D3245" i="11"/>
  <c r="G3244" i="11"/>
  <c r="F3244" i="11"/>
  <c r="E3244" i="11"/>
  <c r="D3244" i="11"/>
  <c r="G3243" i="11"/>
  <c r="F3243" i="11"/>
  <c r="E3243" i="11"/>
  <c r="D3243" i="11"/>
  <c r="G3242" i="11"/>
  <c r="F3242" i="11"/>
  <c r="E3242" i="11"/>
  <c r="D3242" i="11"/>
  <c r="G3241" i="11"/>
  <c r="F3241" i="11"/>
  <c r="E3241" i="11"/>
  <c r="D3241" i="11"/>
  <c r="G3240" i="11"/>
  <c r="F3240" i="11"/>
  <c r="E3240" i="11"/>
  <c r="D3240" i="11"/>
  <c r="G3239" i="11"/>
  <c r="F3239" i="11"/>
  <c r="E3239" i="11"/>
  <c r="D3239" i="11"/>
  <c r="G3238" i="11"/>
  <c r="F3238" i="11"/>
  <c r="E3238" i="11"/>
  <c r="D3238" i="11"/>
  <c r="G3237" i="11"/>
  <c r="F3237" i="11"/>
  <c r="E3237" i="11"/>
  <c r="D3237" i="11"/>
  <c r="G3236" i="11"/>
  <c r="F3236" i="11"/>
  <c r="E3236" i="11"/>
  <c r="D3236" i="11"/>
  <c r="G3235" i="11"/>
  <c r="F3235" i="11"/>
  <c r="E3235" i="11"/>
  <c r="D3235" i="11"/>
  <c r="G3234" i="11"/>
  <c r="F3234" i="11"/>
  <c r="E3234" i="11"/>
  <c r="D3234" i="11"/>
  <c r="G3233" i="11"/>
  <c r="F3233" i="11"/>
  <c r="E3233" i="11"/>
  <c r="D3233" i="11"/>
  <c r="G3232" i="11"/>
  <c r="F3232" i="11"/>
  <c r="E3232" i="11"/>
  <c r="D3232" i="11"/>
  <c r="G3231" i="11"/>
  <c r="F3231" i="11"/>
  <c r="E3231" i="11"/>
  <c r="D3231" i="11"/>
  <c r="G3230" i="11"/>
  <c r="F3230" i="11"/>
  <c r="E3230" i="11"/>
  <c r="D3230" i="11"/>
  <c r="G3229" i="11"/>
  <c r="F3229" i="11"/>
  <c r="E3229" i="11"/>
  <c r="D3229" i="11"/>
  <c r="G3228" i="11"/>
  <c r="F3228" i="11"/>
  <c r="E3228" i="11"/>
  <c r="D3228" i="11"/>
  <c r="G3227" i="11"/>
  <c r="F3227" i="11"/>
  <c r="E3227" i="11"/>
  <c r="D3227" i="11"/>
  <c r="G3226" i="11"/>
  <c r="F3226" i="11"/>
  <c r="E3226" i="11"/>
  <c r="D3226" i="11"/>
  <c r="G3225" i="11"/>
  <c r="F3225" i="11"/>
  <c r="E3225" i="11"/>
  <c r="D3225" i="11"/>
  <c r="G3224" i="11"/>
  <c r="F3224" i="11"/>
  <c r="E3224" i="11"/>
  <c r="D3224" i="11"/>
  <c r="G3223" i="11"/>
  <c r="F3223" i="11"/>
  <c r="E3223" i="11"/>
  <c r="D3223" i="11"/>
  <c r="G3222" i="11"/>
  <c r="F3222" i="11"/>
  <c r="E3222" i="11"/>
  <c r="D3222" i="11"/>
  <c r="G3221" i="11"/>
  <c r="F3221" i="11"/>
  <c r="E3221" i="11"/>
  <c r="D3221" i="11"/>
  <c r="G3220" i="11"/>
  <c r="F3220" i="11"/>
  <c r="E3220" i="11"/>
  <c r="D3220" i="11"/>
  <c r="G3219" i="11"/>
  <c r="F3219" i="11"/>
  <c r="E3219" i="11"/>
  <c r="D3219" i="11"/>
  <c r="G3218" i="11"/>
  <c r="F3218" i="11"/>
  <c r="E3218" i="11"/>
  <c r="D3218" i="11"/>
  <c r="G3217" i="11"/>
  <c r="F3217" i="11"/>
  <c r="E3217" i="11"/>
  <c r="D3217" i="11"/>
  <c r="G3216" i="11"/>
  <c r="F3216" i="11"/>
  <c r="E3216" i="11"/>
  <c r="D3216" i="11"/>
  <c r="G3215" i="11"/>
  <c r="F3215" i="11"/>
  <c r="E3215" i="11"/>
  <c r="D3215" i="11"/>
  <c r="G3214" i="11"/>
  <c r="F3214" i="11"/>
  <c r="E3214" i="11"/>
  <c r="D3214" i="11"/>
  <c r="G3213" i="11"/>
  <c r="F3213" i="11"/>
  <c r="E3213" i="11"/>
  <c r="D3213" i="11"/>
  <c r="G3212" i="11"/>
  <c r="F3212" i="11"/>
  <c r="E3212" i="11"/>
  <c r="D3212" i="11"/>
  <c r="G3211" i="11"/>
  <c r="F3211" i="11"/>
  <c r="E3211" i="11"/>
  <c r="D3211" i="11"/>
  <c r="G3210" i="11"/>
  <c r="F3210" i="11"/>
  <c r="E3210" i="11"/>
  <c r="D3210" i="11"/>
  <c r="G3209" i="11"/>
  <c r="F3209" i="11"/>
  <c r="E3209" i="11"/>
  <c r="D3209" i="11"/>
  <c r="G3208" i="11"/>
  <c r="F3208" i="11"/>
  <c r="E3208" i="11"/>
  <c r="D3208" i="11"/>
  <c r="G3207" i="11"/>
  <c r="F3207" i="11"/>
  <c r="E3207" i="11"/>
  <c r="D3207" i="11"/>
  <c r="G3206" i="11"/>
  <c r="F3206" i="11"/>
  <c r="E3206" i="11"/>
  <c r="D3206" i="11"/>
  <c r="G3205" i="11"/>
  <c r="F3205" i="11"/>
  <c r="E3205" i="11"/>
  <c r="D3205" i="11"/>
  <c r="G3204" i="11"/>
  <c r="F3204" i="11"/>
  <c r="E3204" i="11"/>
  <c r="D3204" i="11"/>
  <c r="G3203" i="11"/>
  <c r="F3203" i="11"/>
  <c r="E3203" i="11"/>
  <c r="D3203" i="11"/>
  <c r="G3202" i="11"/>
  <c r="F3202" i="11"/>
  <c r="E3202" i="11"/>
  <c r="D3202" i="11"/>
  <c r="G3201" i="11"/>
  <c r="F3201" i="11"/>
  <c r="E3201" i="11"/>
  <c r="D3201" i="11"/>
  <c r="G3200" i="11"/>
  <c r="F3200" i="11"/>
  <c r="E3200" i="11"/>
  <c r="D3200" i="11"/>
  <c r="G3199" i="11"/>
  <c r="F3199" i="11"/>
  <c r="E3199" i="11"/>
  <c r="D3199" i="11"/>
  <c r="G3198" i="11"/>
  <c r="F3198" i="11"/>
  <c r="E3198" i="11"/>
  <c r="D3198" i="11"/>
  <c r="G3197" i="11"/>
  <c r="F3197" i="11"/>
  <c r="E3197" i="11"/>
  <c r="D3197" i="11"/>
  <c r="G3196" i="11"/>
  <c r="F3196" i="11"/>
  <c r="E3196" i="11"/>
  <c r="D3196" i="11"/>
  <c r="G3195" i="11"/>
  <c r="F3195" i="11"/>
  <c r="E3195" i="11"/>
  <c r="D3195" i="11"/>
  <c r="G3194" i="11"/>
  <c r="F3194" i="11"/>
  <c r="E3194" i="11"/>
  <c r="D3194" i="11"/>
  <c r="G3193" i="11"/>
  <c r="F3193" i="11"/>
  <c r="E3193" i="11"/>
  <c r="D3193" i="11"/>
  <c r="G3192" i="11"/>
  <c r="F3192" i="11"/>
  <c r="E3192" i="11"/>
  <c r="D3192" i="11"/>
  <c r="G3191" i="11"/>
  <c r="F3191" i="11"/>
  <c r="E3191" i="11"/>
  <c r="D3191" i="11"/>
  <c r="G3190" i="11"/>
  <c r="F3190" i="11"/>
  <c r="E3190" i="11"/>
  <c r="D3190" i="11"/>
  <c r="G3189" i="11"/>
  <c r="F3189" i="11"/>
  <c r="E3189" i="11"/>
  <c r="D3189" i="11"/>
  <c r="G3188" i="11"/>
  <c r="F3188" i="11"/>
  <c r="E3188" i="11"/>
  <c r="D3188" i="11"/>
  <c r="G3187" i="11"/>
  <c r="F3187" i="11"/>
  <c r="E3187" i="11"/>
  <c r="D3187" i="11"/>
  <c r="G3186" i="11"/>
  <c r="F3186" i="11"/>
  <c r="E3186" i="11"/>
  <c r="D3186" i="11"/>
  <c r="G3185" i="11"/>
  <c r="F3185" i="11"/>
  <c r="E3185" i="11"/>
  <c r="D3185" i="11"/>
  <c r="G3184" i="11"/>
  <c r="F3184" i="11"/>
  <c r="E3184" i="11"/>
  <c r="D3184" i="11"/>
  <c r="G3183" i="11"/>
  <c r="F3183" i="11"/>
  <c r="E3183" i="11"/>
  <c r="D3183" i="11"/>
  <c r="G3182" i="11"/>
  <c r="F3182" i="11"/>
  <c r="E3182" i="11"/>
  <c r="D3182" i="11"/>
  <c r="G3181" i="11"/>
  <c r="F3181" i="11"/>
  <c r="E3181" i="11"/>
  <c r="D3181" i="11"/>
  <c r="G3180" i="11"/>
  <c r="F3180" i="11"/>
  <c r="E3180" i="11"/>
  <c r="D3180" i="11"/>
  <c r="G3179" i="11"/>
  <c r="F3179" i="11"/>
  <c r="E3179" i="11"/>
  <c r="D3179" i="11"/>
  <c r="G3178" i="11"/>
  <c r="F3178" i="11"/>
  <c r="E3178" i="11"/>
  <c r="D3178" i="11"/>
  <c r="G3177" i="11"/>
  <c r="F3177" i="11"/>
  <c r="E3177" i="11"/>
  <c r="D3177" i="11"/>
  <c r="G3176" i="11"/>
  <c r="F3176" i="11"/>
  <c r="E3176" i="11"/>
  <c r="D3176" i="11"/>
  <c r="G3175" i="11"/>
  <c r="F3175" i="11"/>
  <c r="E3175" i="11"/>
  <c r="D3175" i="11"/>
  <c r="G3174" i="11"/>
  <c r="F3174" i="11"/>
  <c r="E3174" i="11"/>
  <c r="D3174" i="11"/>
  <c r="G3173" i="11"/>
  <c r="F3173" i="11"/>
  <c r="E3173" i="11"/>
  <c r="D3173" i="11"/>
  <c r="G3172" i="11"/>
  <c r="F3172" i="11"/>
  <c r="E3172" i="11"/>
  <c r="D3172" i="11"/>
  <c r="G3171" i="11"/>
  <c r="F3171" i="11"/>
  <c r="E3171" i="11"/>
  <c r="D3171" i="11"/>
  <c r="G3170" i="11"/>
  <c r="F3170" i="11"/>
  <c r="E3170" i="11"/>
  <c r="D3170" i="11"/>
  <c r="G3169" i="11"/>
  <c r="F3169" i="11"/>
  <c r="E3169" i="11"/>
  <c r="D3169" i="11"/>
  <c r="G3168" i="11"/>
  <c r="F3168" i="11"/>
  <c r="E3168" i="11"/>
  <c r="D3168" i="11"/>
  <c r="G3167" i="11"/>
  <c r="F3167" i="11"/>
  <c r="E3167" i="11"/>
  <c r="D3167" i="11"/>
  <c r="G3166" i="11"/>
  <c r="F3166" i="11"/>
  <c r="E3166" i="11"/>
  <c r="D3166" i="11"/>
  <c r="G3165" i="11"/>
  <c r="F3165" i="11"/>
  <c r="E3165" i="11"/>
  <c r="D3165" i="11"/>
  <c r="G3164" i="11"/>
  <c r="F3164" i="11"/>
  <c r="E3164" i="11"/>
  <c r="D3164" i="11"/>
  <c r="G3163" i="11"/>
  <c r="F3163" i="11"/>
  <c r="E3163" i="11"/>
  <c r="D3163" i="11"/>
  <c r="G3162" i="11"/>
  <c r="F3162" i="11"/>
  <c r="E3162" i="11"/>
  <c r="D3162" i="11"/>
  <c r="G3161" i="11"/>
  <c r="F3161" i="11"/>
  <c r="E3161" i="11"/>
  <c r="D3161" i="11"/>
  <c r="G3160" i="11"/>
  <c r="F3160" i="11"/>
  <c r="E3160" i="11"/>
  <c r="D3160" i="11"/>
  <c r="G3159" i="11"/>
  <c r="F3159" i="11"/>
  <c r="E3159" i="11"/>
  <c r="D3159" i="11"/>
  <c r="G3158" i="11"/>
  <c r="F3158" i="11"/>
  <c r="E3158" i="11"/>
  <c r="D3158" i="11"/>
  <c r="G3157" i="11"/>
  <c r="F3157" i="11"/>
  <c r="E3157" i="11"/>
  <c r="D3157" i="11"/>
  <c r="G3156" i="11"/>
  <c r="F3156" i="11"/>
  <c r="E3156" i="11"/>
  <c r="D3156" i="11"/>
  <c r="G3155" i="11"/>
  <c r="F3155" i="11"/>
  <c r="E3155" i="11"/>
  <c r="D3155" i="11"/>
  <c r="G3154" i="11"/>
  <c r="F3154" i="11"/>
  <c r="E3154" i="11"/>
  <c r="D3154" i="11"/>
  <c r="G3153" i="11"/>
  <c r="F3153" i="11"/>
  <c r="E3153" i="11"/>
  <c r="D3153" i="11"/>
  <c r="G3152" i="11"/>
  <c r="F3152" i="11"/>
  <c r="E3152" i="11"/>
  <c r="D3152" i="11"/>
  <c r="G3151" i="11"/>
  <c r="F3151" i="11"/>
  <c r="E3151" i="11"/>
  <c r="D3151" i="11"/>
  <c r="G3150" i="11"/>
  <c r="F3150" i="11"/>
  <c r="E3150" i="11"/>
  <c r="D3150" i="11"/>
  <c r="G3149" i="11"/>
  <c r="F3149" i="11"/>
  <c r="E3149" i="11"/>
  <c r="D3149" i="11"/>
  <c r="G3148" i="11"/>
  <c r="F3148" i="11"/>
  <c r="E3148" i="11"/>
  <c r="D3148" i="11"/>
  <c r="G3147" i="11"/>
  <c r="F3147" i="11"/>
  <c r="E3147" i="11"/>
  <c r="D3147" i="11"/>
  <c r="G3146" i="11"/>
  <c r="F3146" i="11"/>
  <c r="E3146" i="11"/>
  <c r="D3146" i="11"/>
  <c r="G3145" i="11"/>
  <c r="F3145" i="11"/>
  <c r="E3145" i="11"/>
  <c r="D3145" i="11"/>
  <c r="G3144" i="11"/>
  <c r="F3144" i="11"/>
  <c r="E3144" i="11"/>
  <c r="D3144" i="11"/>
  <c r="G3143" i="11"/>
  <c r="F3143" i="11"/>
  <c r="E3143" i="11"/>
  <c r="D3143" i="11"/>
  <c r="G3142" i="11"/>
  <c r="F3142" i="11"/>
  <c r="E3142" i="11"/>
  <c r="D3142" i="11"/>
  <c r="G3141" i="11"/>
  <c r="F3141" i="11"/>
  <c r="E3141" i="11"/>
  <c r="D3141" i="11"/>
  <c r="G3140" i="11"/>
  <c r="F3140" i="11"/>
  <c r="E3140" i="11"/>
  <c r="D3140" i="11"/>
  <c r="G3139" i="11"/>
  <c r="F3139" i="11"/>
  <c r="E3139" i="11"/>
  <c r="D3139" i="11"/>
  <c r="G3138" i="11"/>
  <c r="F3138" i="11"/>
  <c r="E3138" i="11"/>
  <c r="D3138" i="11"/>
  <c r="G3137" i="11"/>
  <c r="F3137" i="11"/>
  <c r="E3137" i="11"/>
  <c r="D3137" i="11"/>
  <c r="G3136" i="11"/>
  <c r="F3136" i="11"/>
  <c r="E3136" i="11"/>
  <c r="D3136" i="11"/>
  <c r="G3135" i="11"/>
  <c r="F3135" i="11"/>
  <c r="E3135" i="11"/>
  <c r="D3135" i="11"/>
  <c r="G3134" i="11"/>
  <c r="F3134" i="11"/>
  <c r="E3134" i="11"/>
  <c r="D3134" i="11"/>
  <c r="G3133" i="11"/>
  <c r="F3133" i="11"/>
  <c r="E3133" i="11"/>
  <c r="D3133" i="11"/>
  <c r="G3132" i="11"/>
  <c r="F3132" i="11"/>
  <c r="E3132" i="11"/>
  <c r="D3132" i="11"/>
  <c r="G3131" i="11"/>
  <c r="F3131" i="11"/>
  <c r="E3131" i="11"/>
  <c r="D3131" i="11"/>
  <c r="G3130" i="11"/>
  <c r="F3130" i="11"/>
  <c r="E3130" i="11"/>
  <c r="D3130" i="11"/>
  <c r="G3129" i="11"/>
  <c r="F3129" i="11"/>
  <c r="E3129" i="11"/>
  <c r="D3129" i="11"/>
  <c r="G3128" i="11"/>
  <c r="F3128" i="11"/>
  <c r="E3128" i="11"/>
  <c r="D3128" i="11"/>
  <c r="G3127" i="11"/>
  <c r="F3127" i="11"/>
  <c r="E3127" i="11"/>
  <c r="D3127" i="11"/>
  <c r="G3126" i="11"/>
  <c r="F3126" i="11"/>
  <c r="E3126" i="11"/>
  <c r="D3126" i="11"/>
  <c r="G3125" i="11"/>
  <c r="F3125" i="11"/>
  <c r="E3125" i="11"/>
  <c r="D3125" i="11"/>
  <c r="G3124" i="11"/>
  <c r="F3124" i="11"/>
  <c r="E3124" i="11"/>
  <c r="D3124" i="11"/>
  <c r="G3123" i="11"/>
  <c r="F3123" i="11"/>
  <c r="E3123" i="11"/>
  <c r="D3123" i="11"/>
  <c r="G3122" i="11"/>
  <c r="F3122" i="11"/>
  <c r="E3122" i="11"/>
  <c r="D3122" i="11"/>
  <c r="G3121" i="11"/>
  <c r="F3121" i="11"/>
  <c r="E3121" i="11"/>
  <c r="D3121" i="11"/>
  <c r="G3120" i="11"/>
  <c r="F3120" i="11"/>
  <c r="E3120" i="11"/>
  <c r="D3120" i="11"/>
  <c r="G3119" i="11"/>
  <c r="F3119" i="11"/>
  <c r="E3119" i="11"/>
  <c r="D3119" i="11"/>
  <c r="G3118" i="11"/>
  <c r="F3118" i="11"/>
  <c r="E3118" i="11"/>
  <c r="D3118" i="11"/>
  <c r="G3117" i="11"/>
  <c r="F3117" i="11"/>
  <c r="E3117" i="11"/>
  <c r="D3117" i="11"/>
  <c r="G3116" i="11"/>
  <c r="F3116" i="11"/>
  <c r="E3116" i="11"/>
  <c r="D3116" i="11"/>
  <c r="G3115" i="11"/>
  <c r="F3115" i="11"/>
  <c r="E3115" i="11"/>
  <c r="D3115" i="11"/>
  <c r="G3114" i="11"/>
  <c r="F3114" i="11"/>
  <c r="E3114" i="11"/>
  <c r="D3114" i="11"/>
  <c r="G3113" i="11"/>
  <c r="F3113" i="11"/>
  <c r="E3113" i="11"/>
  <c r="D3113" i="11"/>
  <c r="G3112" i="11"/>
  <c r="F3112" i="11"/>
  <c r="E3112" i="11"/>
  <c r="D3112" i="11"/>
  <c r="G3111" i="11"/>
  <c r="F3111" i="11"/>
  <c r="E3111" i="11"/>
  <c r="D3111" i="11"/>
  <c r="G3110" i="11"/>
  <c r="F3110" i="11"/>
  <c r="E3110" i="11"/>
  <c r="D3110" i="11"/>
  <c r="G3109" i="11"/>
  <c r="F3109" i="11"/>
  <c r="E3109" i="11"/>
  <c r="D3109" i="11"/>
  <c r="G3108" i="11"/>
  <c r="F3108" i="11"/>
  <c r="E3108" i="11"/>
  <c r="D3108" i="11"/>
  <c r="G3107" i="11"/>
  <c r="F3107" i="11"/>
  <c r="E3107" i="11"/>
  <c r="D3107" i="11"/>
  <c r="G3106" i="11"/>
  <c r="F3106" i="11"/>
  <c r="E3106" i="11"/>
  <c r="D3106" i="11"/>
  <c r="G3105" i="11"/>
  <c r="F3105" i="11"/>
  <c r="E3105" i="11"/>
  <c r="D3105" i="11"/>
  <c r="G3104" i="11"/>
  <c r="F3104" i="11"/>
  <c r="E3104" i="11"/>
  <c r="D3104" i="11"/>
  <c r="G3103" i="11"/>
  <c r="F3103" i="11"/>
  <c r="E3103" i="11"/>
  <c r="D3103" i="11"/>
  <c r="G3102" i="11"/>
  <c r="F3102" i="11"/>
  <c r="E3102" i="11"/>
  <c r="D3102" i="11"/>
  <c r="G3101" i="11"/>
  <c r="F3101" i="11"/>
  <c r="E3101" i="11"/>
  <c r="D3101" i="11"/>
  <c r="G3100" i="11"/>
  <c r="F3100" i="11"/>
  <c r="E3100" i="11"/>
  <c r="D3100" i="11"/>
  <c r="G3099" i="11"/>
  <c r="F3099" i="11"/>
  <c r="E3099" i="11"/>
  <c r="D3099" i="11"/>
  <c r="G3098" i="11"/>
  <c r="F3098" i="11"/>
  <c r="E3098" i="11"/>
  <c r="D3098" i="11"/>
  <c r="G3097" i="11"/>
  <c r="F3097" i="11"/>
  <c r="E3097" i="11"/>
  <c r="D3097" i="11"/>
  <c r="G3096" i="11"/>
  <c r="F3096" i="11"/>
  <c r="E3096" i="11"/>
  <c r="D3096" i="11"/>
  <c r="G3095" i="11"/>
  <c r="F3095" i="11"/>
  <c r="E3095" i="11"/>
  <c r="D3095" i="11"/>
  <c r="G3094" i="11"/>
  <c r="F3094" i="11"/>
  <c r="E3094" i="11"/>
  <c r="D3094" i="11"/>
  <c r="G3093" i="11"/>
  <c r="F3093" i="11"/>
  <c r="E3093" i="11"/>
  <c r="D3093" i="11"/>
  <c r="G3092" i="11"/>
  <c r="F3092" i="11"/>
  <c r="E3092" i="11"/>
  <c r="D3092" i="11"/>
  <c r="G3091" i="11"/>
  <c r="F3091" i="11"/>
  <c r="E3091" i="11"/>
  <c r="D3091" i="11"/>
  <c r="G3090" i="11"/>
  <c r="F3090" i="11"/>
  <c r="E3090" i="11"/>
  <c r="D3090" i="11"/>
  <c r="G3089" i="11"/>
  <c r="F3089" i="11"/>
  <c r="E3089" i="11"/>
  <c r="D3089" i="11"/>
  <c r="G3088" i="11"/>
  <c r="F3088" i="11"/>
  <c r="E3088" i="11"/>
  <c r="D3088" i="11"/>
  <c r="G3087" i="11"/>
  <c r="F3087" i="11"/>
  <c r="E3087" i="11"/>
  <c r="D3087" i="11"/>
  <c r="G3086" i="11"/>
  <c r="F3086" i="11"/>
  <c r="E3086" i="11"/>
  <c r="D3086" i="11"/>
  <c r="G3085" i="11"/>
  <c r="F3085" i="11"/>
  <c r="E3085" i="11"/>
  <c r="D3085" i="11"/>
  <c r="G3084" i="11"/>
  <c r="F3084" i="11"/>
  <c r="E3084" i="11"/>
  <c r="D3084" i="11"/>
  <c r="G3083" i="11"/>
  <c r="F3083" i="11"/>
  <c r="E3083" i="11"/>
  <c r="D3083" i="11"/>
  <c r="G3082" i="11"/>
  <c r="F3082" i="11"/>
  <c r="E3082" i="11"/>
  <c r="D3082" i="11"/>
  <c r="G3081" i="11"/>
  <c r="F3081" i="11"/>
  <c r="E3081" i="11"/>
  <c r="D3081" i="11"/>
  <c r="G3080" i="11"/>
  <c r="F3080" i="11"/>
  <c r="E3080" i="11"/>
  <c r="D3080" i="11"/>
  <c r="G3079" i="11"/>
  <c r="F3079" i="11"/>
  <c r="E3079" i="11"/>
  <c r="D3079" i="11"/>
  <c r="G3078" i="11"/>
  <c r="F3078" i="11"/>
  <c r="E3078" i="11"/>
  <c r="D3078" i="11"/>
  <c r="G3077" i="11"/>
  <c r="F3077" i="11"/>
  <c r="E3077" i="11"/>
  <c r="D3077" i="11"/>
  <c r="G3076" i="11"/>
  <c r="F3076" i="11"/>
  <c r="E3076" i="11"/>
  <c r="D3076" i="11"/>
  <c r="G3075" i="11"/>
  <c r="F3075" i="11"/>
  <c r="E3075" i="11"/>
  <c r="D3075" i="11"/>
  <c r="G3074" i="11"/>
  <c r="F3074" i="11"/>
  <c r="E3074" i="11"/>
  <c r="D3074" i="11"/>
  <c r="G3073" i="11"/>
  <c r="F3073" i="11"/>
  <c r="E3073" i="11"/>
  <c r="D3073" i="11"/>
  <c r="G3072" i="11"/>
  <c r="F3072" i="11"/>
  <c r="E3072" i="11"/>
  <c r="D3072" i="11"/>
  <c r="G3071" i="11"/>
  <c r="F3071" i="11"/>
  <c r="E3071" i="11"/>
  <c r="D3071" i="11"/>
  <c r="G3070" i="11"/>
  <c r="F3070" i="11"/>
  <c r="E3070" i="11"/>
  <c r="D3070" i="11"/>
  <c r="G3069" i="11"/>
  <c r="F3069" i="11"/>
  <c r="E3069" i="11"/>
  <c r="D3069" i="11"/>
  <c r="G3068" i="11"/>
  <c r="F3068" i="11"/>
  <c r="E3068" i="11"/>
  <c r="D3068" i="11"/>
  <c r="G3067" i="11"/>
  <c r="F3067" i="11"/>
  <c r="E3067" i="11"/>
  <c r="D3067" i="11"/>
  <c r="G3066" i="11"/>
  <c r="F3066" i="11"/>
  <c r="E3066" i="11"/>
  <c r="D3066" i="11"/>
  <c r="G3065" i="11"/>
  <c r="F3065" i="11"/>
  <c r="E3065" i="11"/>
  <c r="D3065" i="11"/>
  <c r="G3064" i="11"/>
  <c r="F3064" i="11"/>
  <c r="E3064" i="11"/>
  <c r="D3064" i="11"/>
  <c r="G3063" i="11"/>
  <c r="F3063" i="11"/>
  <c r="E3063" i="11"/>
  <c r="D3063" i="11"/>
  <c r="G3062" i="11"/>
  <c r="F3062" i="11"/>
  <c r="E3062" i="11"/>
  <c r="D3062" i="11"/>
  <c r="G3061" i="11"/>
  <c r="F3061" i="11"/>
  <c r="E3061" i="11"/>
  <c r="D3061" i="11"/>
  <c r="G3060" i="11"/>
  <c r="F3060" i="11"/>
  <c r="E3060" i="11"/>
  <c r="D3060" i="11"/>
  <c r="G3059" i="11"/>
  <c r="F3059" i="11"/>
  <c r="E3059" i="11"/>
  <c r="D3059" i="11"/>
  <c r="G3058" i="11"/>
  <c r="F3058" i="11"/>
  <c r="E3058" i="11"/>
  <c r="D3058" i="11"/>
  <c r="G3057" i="11"/>
  <c r="F3057" i="11"/>
  <c r="E3057" i="11"/>
  <c r="D3057" i="11"/>
  <c r="G3056" i="11"/>
  <c r="F3056" i="11"/>
  <c r="E3056" i="11"/>
  <c r="D3056" i="11"/>
  <c r="G3055" i="11"/>
  <c r="F3055" i="11"/>
  <c r="E3055" i="11"/>
  <c r="D3055" i="11"/>
  <c r="G3054" i="11"/>
  <c r="F3054" i="11"/>
  <c r="E3054" i="11"/>
  <c r="D3054" i="11"/>
  <c r="G3053" i="11"/>
  <c r="F3053" i="11"/>
  <c r="E3053" i="11"/>
  <c r="D3053" i="11"/>
  <c r="G3052" i="11"/>
  <c r="F3052" i="11"/>
  <c r="E3052" i="11"/>
  <c r="D3052" i="11"/>
  <c r="G3051" i="11"/>
  <c r="F3051" i="11"/>
  <c r="E3051" i="11"/>
  <c r="D3051" i="11"/>
  <c r="G3050" i="11"/>
  <c r="F3050" i="11"/>
  <c r="E3050" i="11"/>
  <c r="D3050" i="11"/>
  <c r="G3049" i="11"/>
  <c r="F3049" i="11"/>
  <c r="E3049" i="11"/>
  <c r="D3049" i="11"/>
  <c r="G3048" i="11"/>
  <c r="F3048" i="11"/>
  <c r="E3048" i="11"/>
  <c r="D3048" i="11"/>
  <c r="G3047" i="11"/>
  <c r="F3047" i="11"/>
  <c r="E3047" i="11"/>
  <c r="D3047" i="11"/>
  <c r="G3046" i="11"/>
  <c r="F3046" i="11"/>
  <c r="E3046" i="11"/>
  <c r="D3046" i="11"/>
  <c r="G3045" i="11"/>
  <c r="F3045" i="11"/>
  <c r="E3045" i="11"/>
  <c r="D3045" i="11"/>
  <c r="G3044" i="11"/>
  <c r="F3044" i="11"/>
  <c r="E3044" i="11"/>
  <c r="D3044" i="11"/>
  <c r="G3043" i="11"/>
  <c r="F3043" i="11"/>
  <c r="E3043" i="11"/>
  <c r="D3043" i="11"/>
  <c r="G3042" i="11"/>
  <c r="F3042" i="11"/>
  <c r="E3042" i="11"/>
  <c r="D3042" i="11"/>
  <c r="G3041" i="11"/>
  <c r="F3041" i="11"/>
  <c r="E3041" i="11"/>
  <c r="D3041" i="11"/>
  <c r="G3040" i="11"/>
  <c r="F3040" i="11"/>
  <c r="E3040" i="11"/>
  <c r="D3040" i="11"/>
  <c r="G3039" i="11"/>
  <c r="F3039" i="11"/>
  <c r="E3039" i="11"/>
  <c r="D3039" i="11"/>
  <c r="G3038" i="11"/>
  <c r="F3038" i="11"/>
  <c r="E3038" i="11"/>
  <c r="D3038" i="11"/>
  <c r="G3037" i="11"/>
  <c r="F3037" i="11"/>
  <c r="E3037" i="11"/>
  <c r="D3037" i="11"/>
  <c r="G3036" i="11"/>
  <c r="F3036" i="11"/>
  <c r="E3036" i="11"/>
  <c r="D3036" i="11"/>
  <c r="G3035" i="11"/>
  <c r="F3035" i="11"/>
  <c r="E3035" i="11"/>
  <c r="D3035" i="11"/>
  <c r="G3034" i="11"/>
  <c r="F3034" i="11"/>
  <c r="E3034" i="11"/>
  <c r="D3034" i="11"/>
  <c r="G3033" i="11"/>
  <c r="F3033" i="11"/>
  <c r="E3033" i="11"/>
  <c r="D3033" i="11"/>
  <c r="G3032" i="11"/>
  <c r="F3032" i="11"/>
  <c r="E3032" i="11"/>
  <c r="D3032" i="11"/>
  <c r="G3031" i="11"/>
  <c r="F3031" i="11"/>
  <c r="E3031" i="11"/>
  <c r="D3031" i="11"/>
  <c r="G3030" i="11"/>
  <c r="F3030" i="11"/>
  <c r="E3030" i="11"/>
  <c r="D3030" i="11"/>
  <c r="G3029" i="11"/>
  <c r="F3029" i="11"/>
  <c r="E3029" i="11"/>
  <c r="D3029" i="11"/>
  <c r="G3028" i="11"/>
  <c r="F3028" i="11"/>
  <c r="E3028" i="11"/>
  <c r="D3028" i="11"/>
  <c r="G3027" i="11"/>
  <c r="F3027" i="11"/>
  <c r="E3027" i="11"/>
  <c r="D3027" i="11"/>
  <c r="G3026" i="11"/>
  <c r="F3026" i="11"/>
  <c r="E3026" i="11"/>
  <c r="D3026" i="11"/>
  <c r="G3025" i="11"/>
  <c r="F3025" i="11"/>
  <c r="E3025" i="11"/>
  <c r="D3025" i="11"/>
  <c r="G3024" i="11"/>
  <c r="F3024" i="11"/>
  <c r="E3024" i="11"/>
  <c r="D3024" i="11"/>
  <c r="G3023" i="11"/>
  <c r="F3023" i="11"/>
  <c r="E3023" i="11"/>
  <c r="D3023" i="11"/>
  <c r="G3022" i="11"/>
  <c r="F3022" i="11"/>
  <c r="E3022" i="11"/>
  <c r="D3022" i="11"/>
  <c r="G3021" i="11"/>
  <c r="F3021" i="11"/>
  <c r="E3021" i="11"/>
  <c r="D3021" i="11"/>
  <c r="G3020" i="11"/>
  <c r="F3020" i="11"/>
  <c r="E3020" i="11"/>
  <c r="D3020" i="11"/>
  <c r="G3019" i="11"/>
  <c r="F3019" i="11"/>
  <c r="E3019" i="11"/>
  <c r="D3019" i="11"/>
  <c r="G3018" i="11"/>
  <c r="F3018" i="11"/>
  <c r="E3018" i="11"/>
  <c r="D3018" i="11"/>
  <c r="G3017" i="11"/>
  <c r="F3017" i="11"/>
  <c r="E3017" i="11"/>
  <c r="D3017" i="11"/>
  <c r="G3016" i="11"/>
  <c r="F3016" i="11"/>
  <c r="E3016" i="11"/>
  <c r="D3016" i="11"/>
  <c r="G3015" i="11"/>
  <c r="F3015" i="11"/>
  <c r="E3015" i="11"/>
  <c r="D3015" i="11"/>
  <c r="G3014" i="11"/>
  <c r="F3014" i="11"/>
  <c r="E3014" i="11"/>
  <c r="D3014" i="11"/>
  <c r="G3013" i="11"/>
  <c r="F3013" i="11"/>
  <c r="E3013" i="11"/>
  <c r="D3013" i="11"/>
  <c r="G3012" i="11"/>
  <c r="F3012" i="11"/>
  <c r="E3012" i="11"/>
  <c r="D3012" i="11"/>
  <c r="G3011" i="11"/>
  <c r="F3011" i="11"/>
  <c r="E3011" i="11"/>
  <c r="D3011" i="11"/>
  <c r="G3010" i="11"/>
  <c r="F3010" i="11"/>
  <c r="E3010" i="11"/>
  <c r="D3010" i="11"/>
  <c r="G3009" i="11"/>
  <c r="F3009" i="11"/>
  <c r="E3009" i="11"/>
  <c r="D3009" i="11"/>
  <c r="G3008" i="11"/>
  <c r="F3008" i="11"/>
  <c r="E3008" i="11"/>
  <c r="D3008" i="11"/>
  <c r="G3007" i="11"/>
  <c r="F3007" i="11"/>
  <c r="E3007" i="11"/>
  <c r="D3007" i="11"/>
  <c r="G3006" i="11"/>
  <c r="F3006" i="11"/>
  <c r="E3006" i="11"/>
  <c r="D3006" i="11"/>
  <c r="G3005" i="11"/>
  <c r="F3005" i="11"/>
  <c r="E3005" i="11"/>
  <c r="D3005" i="11"/>
  <c r="G3004" i="11"/>
  <c r="F3004" i="11"/>
  <c r="E3004" i="11"/>
  <c r="D3004" i="11"/>
  <c r="G3003" i="11"/>
  <c r="F3003" i="11"/>
  <c r="E3003" i="11"/>
  <c r="D3003" i="11"/>
  <c r="G3002" i="11"/>
  <c r="F3002" i="11"/>
  <c r="E3002" i="11"/>
  <c r="D3002" i="11"/>
  <c r="G3001" i="11"/>
  <c r="F3001" i="11"/>
  <c r="E3001" i="11"/>
  <c r="D3001" i="11"/>
  <c r="G3000" i="11"/>
  <c r="F3000" i="11"/>
  <c r="E3000" i="11"/>
  <c r="D3000" i="11"/>
  <c r="G2999" i="11"/>
  <c r="F2999" i="11"/>
  <c r="E2999" i="11"/>
  <c r="D2999" i="11"/>
  <c r="G2998" i="11"/>
  <c r="F2998" i="11"/>
  <c r="E2998" i="11"/>
  <c r="D2998" i="11"/>
  <c r="G2997" i="11"/>
  <c r="F2997" i="11"/>
  <c r="E2997" i="11"/>
  <c r="D2997" i="11"/>
  <c r="G2996" i="11"/>
  <c r="F2996" i="11"/>
  <c r="E2996" i="11"/>
  <c r="D2996" i="11"/>
  <c r="G2995" i="11"/>
  <c r="F2995" i="11"/>
  <c r="E2995" i="11"/>
  <c r="D2995" i="11"/>
  <c r="G2994" i="11"/>
  <c r="F2994" i="11"/>
  <c r="E2994" i="11"/>
  <c r="D2994" i="11"/>
  <c r="G2993" i="11"/>
  <c r="F2993" i="11"/>
  <c r="E2993" i="11"/>
  <c r="D2993" i="11"/>
  <c r="G2992" i="11"/>
  <c r="F2992" i="11"/>
  <c r="E2992" i="11"/>
  <c r="D2992" i="11"/>
  <c r="G2991" i="11"/>
  <c r="F2991" i="11"/>
  <c r="E2991" i="11"/>
  <c r="D2991" i="11"/>
  <c r="G2990" i="11"/>
  <c r="F2990" i="11"/>
  <c r="E2990" i="11"/>
  <c r="D2990" i="11"/>
  <c r="G2989" i="11"/>
  <c r="F2989" i="11"/>
  <c r="E2989" i="11"/>
  <c r="D2989" i="11"/>
  <c r="G2988" i="11"/>
  <c r="F2988" i="11"/>
  <c r="E2988" i="11"/>
  <c r="D2988" i="11"/>
  <c r="G2987" i="11"/>
  <c r="F2987" i="11"/>
  <c r="E2987" i="11"/>
  <c r="D2987" i="11"/>
  <c r="G2986" i="11"/>
  <c r="F2986" i="11"/>
  <c r="E2986" i="11"/>
  <c r="D2986" i="11"/>
  <c r="G2985" i="11"/>
  <c r="F2985" i="11"/>
  <c r="E2985" i="11"/>
  <c r="D2985" i="11"/>
  <c r="G2984" i="11"/>
  <c r="F2984" i="11"/>
  <c r="E2984" i="11"/>
  <c r="D2984" i="11"/>
  <c r="G2983" i="11"/>
  <c r="F2983" i="11"/>
  <c r="E2983" i="11"/>
  <c r="D2983" i="11"/>
  <c r="G2982" i="11"/>
  <c r="F2982" i="11"/>
  <c r="E2982" i="11"/>
  <c r="D2982" i="11"/>
  <c r="G2981" i="11"/>
  <c r="F2981" i="11"/>
  <c r="E2981" i="11"/>
  <c r="D2981" i="11"/>
  <c r="G2980" i="11"/>
  <c r="F2980" i="11"/>
  <c r="E2980" i="11"/>
  <c r="D2980" i="11"/>
  <c r="G2979" i="11"/>
  <c r="F2979" i="11"/>
  <c r="E2979" i="11"/>
  <c r="D2979" i="11"/>
  <c r="G2978" i="11"/>
  <c r="F2978" i="11"/>
  <c r="E2978" i="11"/>
  <c r="D2978" i="11"/>
  <c r="G2977" i="11"/>
  <c r="F2977" i="11"/>
  <c r="E2977" i="11"/>
  <c r="D2977" i="11"/>
  <c r="G2976" i="11"/>
  <c r="F2976" i="11"/>
  <c r="E2976" i="11"/>
  <c r="D2976" i="11"/>
  <c r="G2975" i="11"/>
  <c r="F2975" i="11"/>
  <c r="E2975" i="11"/>
  <c r="D2975" i="11"/>
  <c r="G2974" i="11"/>
  <c r="F2974" i="11"/>
  <c r="E2974" i="11"/>
  <c r="D2974" i="11"/>
  <c r="G2973" i="11"/>
  <c r="F2973" i="11"/>
  <c r="E2973" i="11"/>
  <c r="D2973" i="11"/>
  <c r="G2972" i="11"/>
  <c r="F2972" i="11"/>
  <c r="E2972" i="11"/>
  <c r="D2972" i="11"/>
  <c r="G2971" i="11"/>
  <c r="F2971" i="11"/>
  <c r="E2971" i="11"/>
  <c r="D2971" i="11"/>
  <c r="G2970" i="11"/>
  <c r="F2970" i="11"/>
  <c r="E2970" i="11"/>
  <c r="D2970" i="11"/>
  <c r="G2969" i="11"/>
  <c r="F2969" i="11"/>
  <c r="E2969" i="11"/>
  <c r="D2969" i="11"/>
  <c r="G2968" i="11"/>
  <c r="F2968" i="11"/>
  <c r="E2968" i="11"/>
  <c r="D2968" i="11"/>
  <c r="G2967" i="11"/>
  <c r="F2967" i="11"/>
  <c r="E2967" i="11"/>
  <c r="D2967" i="11"/>
  <c r="G2966" i="11"/>
  <c r="F2966" i="11"/>
  <c r="E2966" i="11"/>
  <c r="D2966" i="11"/>
  <c r="G2965" i="11"/>
  <c r="F2965" i="11"/>
  <c r="E2965" i="11"/>
  <c r="D2965" i="11"/>
  <c r="G2964" i="11"/>
  <c r="F2964" i="11"/>
  <c r="E2964" i="11"/>
  <c r="D2964" i="11"/>
  <c r="G2963" i="11"/>
  <c r="F2963" i="11"/>
  <c r="E2963" i="11"/>
  <c r="D2963" i="11"/>
  <c r="G2962" i="11"/>
  <c r="F2962" i="11"/>
  <c r="E2962" i="11"/>
  <c r="D2962" i="11"/>
  <c r="G2961" i="11"/>
  <c r="F2961" i="11"/>
  <c r="E2961" i="11"/>
  <c r="D2961" i="11"/>
  <c r="G2960" i="11"/>
  <c r="F2960" i="11"/>
  <c r="E2960" i="11"/>
  <c r="D2960" i="11"/>
  <c r="G2959" i="11"/>
  <c r="F2959" i="11"/>
  <c r="E2959" i="11"/>
  <c r="D2959" i="11"/>
  <c r="G2958" i="11"/>
  <c r="F2958" i="11"/>
  <c r="E2958" i="11"/>
  <c r="D2958" i="11"/>
  <c r="G2957" i="11"/>
  <c r="F2957" i="11"/>
  <c r="E2957" i="11"/>
  <c r="D2957" i="11"/>
  <c r="G2956" i="11"/>
  <c r="F2956" i="11"/>
  <c r="E2956" i="11"/>
  <c r="D2956" i="11"/>
  <c r="G2955" i="11"/>
  <c r="F2955" i="11"/>
  <c r="E2955" i="11"/>
  <c r="D2955" i="11"/>
  <c r="G2954" i="11"/>
  <c r="F2954" i="11"/>
  <c r="E2954" i="11"/>
  <c r="D2954" i="11"/>
  <c r="G2953" i="11"/>
  <c r="F2953" i="11"/>
  <c r="E2953" i="11"/>
  <c r="D2953" i="11"/>
  <c r="G2952" i="11"/>
  <c r="F2952" i="11"/>
  <c r="E2952" i="11"/>
  <c r="D2952" i="11"/>
  <c r="G2951" i="11"/>
  <c r="F2951" i="11"/>
  <c r="E2951" i="11"/>
  <c r="D2951" i="11"/>
  <c r="G2950" i="11"/>
  <c r="F2950" i="11"/>
  <c r="E2950" i="11"/>
  <c r="D2950" i="11"/>
  <c r="G2949" i="11"/>
  <c r="F2949" i="11"/>
  <c r="E2949" i="11"/>
  <c r="D2949" i="11"/>
  <c r="G2948" i="11"/>
  <c r="F2948" i="11"/>
  <c r="E2948" i="11"/>
  <c r="D2948" i="11"/>
  <c r="G2947" i="11"/>
  <c r="F2947" i="11"/>
  <c r="E2947" i="11"/>
  <c r="D2947" i="11"/>
  <c r="G2946" i="11"/>
  <c r="F2946" i="11"/>
  <c r="E2946" i="11"/>
  <c r="D2946" i="11"/>
  <c r="G2945" i="11"/>
  <c r="F2945" i="11"/>
  <c r="E2945" i="11"/>
  <c r="D2945" i="11"/>
  <c r="G2944" i="11"/>
  <c r="F2944" i="11"/>
  <c r="E2944" i="11"/>
  <c r="D2944" i="11"/>
  <c r="G2943" i="11"/>
  <c r="F2943" i="11"/>
  <c r="E2943" i="11"/>
  <c r="D2943" i="11"/>
  <c r="G2942" i="11"/>
  <c r="F2942" i="11"/>
  <c r="E2942" i="11"/>
  <c r="D2942" i="11"/>
  <c r="G2941" i="11"/>
  <c r="F2941" i="11"/>
  <c r="E2941" i="11"/>
  <c r="D2941" i="11"/>
  <c r="G2940" i="11"/>
  <c r="F2940" i="11"/>
  <c r="E2940" i="11"/>
  <c r="D2940" i="11"/>
  <c r="G2939" i="11"/>
  <c r="F2939" i="11"/>
  <c r="E2939" i="11"/>
  <c r="D2939" i="11"/>
  <c r="G2938" i="11"/>
  <c r="F2938" i="11"/>
  <c r="E2938" i="11"/>
  <c r="D2938" i="11"/>
  <c r="G2937" i="11"/>
  <c r="F2937" i="11"/>
  <c r="E2937" i="11"/>
  <c r="D2937" i="11"/>
  <c r="G2936" i="11"/>
  <c r="F2936" i="11"/>
  <c r="E2936" i="11"/>
  <c r="D2936" i="11"/>
  <c r="G2935" i="11"/>
  <c r="F2935" i="11"/>
  <c r="E2935" i="11"/>
  <c r="D2935" i="11"/>
  <c r="G2934" i="11"/>
  <c r="F2934" i="11"/>
  <c r="E2934" i="11"/>
  <c r="D2934" i="11"/>
  <c r="G2933" i="11"/>
  <c r="F2933" i="11"/>
  <c r="E2933" i="11"/>
  <c r="D2933" i="11"/>
  <c r="G2932" i="11"/>
  <c r="F2932" i="11"/>
  <c r="E2932" i="11"/>
  <c r="D2932" i="11"/>
  <c r="G2931" i="11"/>
  <c r="F2931" i="11"/>
  <c r="E2931" i="11"/>
  <c r="D2931" i="11"/>
  <c r="G2930" i="11"/>
  <c r="F2930" i="11"/>
  <c r="E2930" i="11"/>
  <c r="D2930" i="11"/>
  <c r="G2929" i="11"/>
  <c r="F2929" i="11"/>
  <c r="E2929" i="11"/>
  <c r="D2929" i="11"/>
  <c r="G2928" i="11"/>
  <c r="F2928" i="11"/>
  <c r="E2928" i="11"/>
  <c r="D2928" i="11"/>
  <c r="G2927" i="11"/>
  <c r="F2927" i="11"/>
  <c r="E2927" i="11"/>
  <c r="D2927" i="11"/>
  <c r="G2926" i="11"/>
  <c r="F2926" i="11"/>
  <c r="E2926" i="11"/>
  <c r="D2926" i="11"/>
  <c r="G2925" i="11"/>
  <c r="F2925" i="11"/>
  <c r="E2925" i="11"/>
  <c r="D2925" i="11"/>
  <c r="G2924" i="11"/>
  <c r="F2924" i="11"/>
  <c r="E2924" i="11"/>
  <c r="D2924" i="11"/>
  <c r="G2923" i="11"/>
  <c r="F2923" i="11"/>
  <c r="E2923" i="11"/>
  <c r="D2923" i="11"/>
  <c r="G2922" i="11"/>
  <c r="F2922" i="11"/>
  <c r="E2922" i="11"/>
  <c r="D2922" i="11"/>
  <c r="G2921" i="11"/>
  <c r="F2921" i="11"/>
  <c r="E2921" i="11"/>
  <c r="D2921" i="11"/>
  <c r="G2920" i="11"/>
  <c r="F2920" i="11"/>
  <c r="E2920" i="11"/>
  <c r="D2920" i="11"/>
  <c r="G2919" i="11"/>
  <c r="F2919" i="11"/>
  <c r="E2919" i="11"/>
  <c r="D2919" i="11"/>
  <c r="G2918" i="11"/>
  <c r="F2918" i="11"/>
  <c r="E2918" i="11"/>
  <c r="D2918" i="11"/>
  <c r="G2917" i="11"/>
  <c r="F2917" i="11"/>
  <c r="E2917" i="11"/>
  <c r="D2917" i="11"/>
  <c r="G2916" i="11"/>
  <c r="F2916" i="11"/>
  <c r="E2916" i="11"/>
  <c r="D2916" i="11"/>
  <c r="G2915" i="11"/>
  <c r="F2915" i="11"/>
  <c r="E2915" i="11"/>
  <c r="D2915" i="11"/>
  <c r="G2914" i="11"/>
  <c r="F2914" i="11"/>
  <c r="E2914" i="11"/>
  <c r="D2914" i="11"/>
  <c r="G2913" i="11"/>
  <c r="F2913" i="11"/>
  <c r="E2913" i="11"/>
  <c r="D2913" i="11"/>
  <c r="G2912" i="11"/>
  <c r="F2912" i="11"/>
  <c r="E2912" i="11"/>
  <c r="D2912" i="11"/>
  <c r="G2911" i="11"/>
  <c r="F2911" i="11"/>
  <c r="E2911" i="11"/>
  <c r="D2911" i="11"/>
  <c r="G2910" i="11"/>
  <c r="F2910" i="11"/>
  <c r="E2910" i="11"/>
  <c r="D2910" i="11"/>
  <c r="G2909" i="11"/>
  <c r="F2909" i="11"/>
  <c r="E2909" i="11"/>
  <c r="D2909" i="11"/>
  <c r="G2908" i="11"/>
  <c r="F2908" i="11"/>
  <c r="E2908" i="11"/>
  <c r="D2908" i="11"/>
  <c r="G2907" i="11"/>
  <c r="F2907" i="11"/>
  <c r="E2907" i="11"/>
  <c r="D2907" i="11"/>
  <c r="G2906" i="11"/>
  <c r="F2906" i="11"/>
  <c r="E2906" i="11"/>
  <c r="D2906" i="11"/>
  <c r="G2905" i="11"/>
  <c r="F2905" i="11"/>
  <c r="E2905" i="11"/>
  <c r="D2905" i="11"/>
  <c r="G2904" i="11"/>
  <c r="F2904" i="11"/>
  <c r="E2904" i="11"/>
  <c r="D2904" i="11"/>
  <c r="G2903" i="11"/>
  <c r="F2903" i="11"/>
  <c r="E2903" i="11"/>
  <c r="D2903" i="11"/>
  <c r="G2902" i="11"/>
  <c r="F2902" i="11"/>
  <c r="E2902" i="11"/>
  <c r="D2902" i="11"/>
  <c r="G2901" i="11"/>
  <c r="F2901" i="11"/>
  <c r="E2901" i="11"/>
  <c r="D2901" i="11"/>
  <c r="G2900" i="11"/>
  <c r="F2900" i="11"/>
  <c r="E2900" i="11"/>
  <c r="D2900" i="11"/>
  <c r="G2899" i="11"/>
  <c r="F2899" i="11"/>
  <c r="E2899" i="11"/>
  <c r="D2899" i="11"/>
  <c r="G2898" i="11"/>
  <c r="F2898" i="11"/>
  <c r="E2898" i="11"/>
  <c r="D2898" i="11"/>
  <c r="G2897" i="11"/>
  <c r="F2897" i="11"/>
  <c r="E2897" i="11"/>
  <c r="D2897" i="11"/>
  <c r="G2896" i="11"/>
  <c r="F2896" i="11"/>
  <c r="E2896" i="11"/>
  <c r="D2896" i="11"/>
  <c r="G2895" i="11"/>
  <c r="F2895" i="11"/>
  <c r="E2895" i="11"/>
  <c r="D2895" i="11"/>
  <c r="G2894" i="11"/>
  <c r="F2894" i="11"/>
  <c r="E2894" i="11"/>
  <c r="D2894" i="11"/>
  <c r="G2893" i="11"/>
  <c r="F2893" i="11"/>
  <c r="E2893" i="11"/>
  <c r="D2893" i="11"/>
  <c r="G2892" i="11"/>
  <c r="F2892" i="11"/>
  <c r="E2892" i="11"/>
  <c r="D2892" i="11"/>
  <c r="G2891" i="11"/>
  <c r="F2891" i="11"/>
  <c r="E2891" i="11"/>
  <c r="D2891" i="11"/>
  <c r="G2890" i="11"/>
  <c r="F2890" i="11"/>
  <c r="E2890" i="11"/>
  <c r="D2890" i="11"/>
  <c r="G2889" i="11"/>
  <c r="F2889" i="11"/>
  <c r="E2889" i="11"/>
  <c r="D2889" i="11"/>
  <c r="G2888" i="11"/>
  <c r="F2888" i="11"/>
  <c r="E2888" i="11"/>
  <c r="D2888" i="11"/>
  <c r="G2887" i="11"/>
  <c r="F2887" i="11"/>
  <c r="E2887" i="11"/>
  <c r="D2887" i="11"/>
  <c r="G2886" i="11"/>
  <c r="F2886" i="11"/>
  <c r="E2886" i="11"/>
  <c r="D2886" i="11"/>
  <c r="G2885" i="11"/>
  <c r="F2885" i="11"/>
  <c r="E2885" i="11"/>
  <c r="D2885" i="11"/>
  <c r="G2884" i="11"/>
  <c r="F2884" i="11"/>
  <c r="E2884" i="11"/>
  <c r="D2884" i="11"/>
  <c r="G2883" i="11"/>
  <c r="F2883" i="11"/>
  <c r="E2883" i="11"/>
  <c r="D2883" i="11"/>
  <c r="G2882" i="11"/>
  <c r="F2882" i="11"/>
  <c r="E2882" i="11"/>
  <c r="D2882" i="11"/>
  <c r="G2881" i="11"/>
  <c r="F2881" i="11"/>
  <c r="E2881" i="11"/>
  <c r="D2881" i="11"/>
  <c r="G2880" i="11"/>
  <c r="F2880" i="11"/>
  <c r="E2880" i="11"/>
  <c r="D2880" i="11"/>
  <c r="G2879" i="11"/>
  <c r="F2879" i="11"/>
  <c r="E2879" i="11"/>
  <c r="D2879" i="11"/>
  <c r="G2878" i="11"/>
  <c r="F2878" i="11"/>
  <c r="E2878" i="11"/>
  <c r="D2878" i="11"/>
  <c r="G2877" i="11"/>
  <c r="F2877" i="11"/>
  <c r="E2877" i="11"/>
  <c r="D2877" i="11"/>
  <c r="G2876" i="11"/>
  <c r="F2876" i="11"/>
  <c r="E2876" i="11"/>
  <c r="D2876" i="11"/>
  <c r="G2875" i="11"/>
  <c r="F2875" i="11"/>
  <c r="E2875" i="11"/>
  <c r="D2875" i="11"/>
  <c r="G2874" i="11"/>
  <c r="F2874" i="11"/>
  <c r="E2874" i="11"/>
  <c r="D2874" i="11"/>
  <c r="G2873" i="11"/>
  <c r="F2873" i="11"/>
  <c r="E2873" i="11"/>
  <c r="D2873" i="11"/>
  <c r="G2872" i="11"/>
  <c r="F2872" i="11"/>
  <c r="E2872" i="11"/>
  <c r="D2872" i="11"/>
  <c r="G2871" i="11"/>
  <c r="F2871" i="11"/>
  <c r="E2871" i="11"/>
  <c r="D2871" i="11"/>
  <c r="G2870" i="11"/>
  <c r="F2870" i="11"/>
  <c r="E2870" i="11"/>
  <c r="D2870" i="11"/>
  <c r="G2869" i="11"/>
  <c r="F2869" i="11"/>
  <c r="E2869" i="11"/>
  <c r="D2869" i="11"/>
  <c r="G2868" i="11"/>
  <c r="F2868" i="11"/>
  <c r="E2868" i="11"/>
  <c r="D2868" i="11"/>
  <c r="G2867" i="11"/>
  <c r="F2867" i="11"/>
  <c r="E2867" i="11"/>
  <c r="D2867" i="11"/>
  <c r="G2866" i="11"/>
  <c r="F2866" i="11"/>
  <c r="E2866" i="11"/>
  <c r="D2866" i="11"/>
  <c r="G2865" i="11"/>
  <c r="F2865" i="11"/>
  <c r="E2865" i="11"/>
  <c r="D2865" i="11"/>
  <c r="G2864" i="11"/>
  <c r="F2864" i="11"/>
  <c r="E2864" i="11"/>
  <c r="D2864" i="11"/>
  <c r="G2863" i="11"/>
  <c r="F2863" i="11"/>
  <c r="E2863" i="11"/>
  <c r="D2863" i="11"/>
  <c r="G2862" i="11"/>
  <c r="F2862" i="11"/>
  <c r="E2862" i="11"/>
  <c r="D2862" i="11"/>
  <c r="G2861" i="11"/>
  <c r="F2861" i="11"/>
  <c r="E2861" i="11"/>
  <c r="D2861" i="11"/>
  <c r="G2860" i="11"/>
  <c r="F2860" i="11"/>
  <c r="E2860" i="11"/>
  <c r="D2860" i="11"/>
  <c r="G2859" i="11"/>
  <c r="F2859" i="11"/>
  <c r="E2859" i="11"/>
  <c r="D2859" i="11"/>
  <c r="G2858" i="11"/>
  <c r="F2858" i="11"/>
  <c r="E2858" i="11"/>
  <c r="D2858" i="11"/>
  <c r="G2857" i="11"/>
  <c r="F2857" i="11"/>
  <c r="E2857" i="11"/>
  <c r="D2857" i="11"/>
  <c r="G2856" i="11"/>
  <c r="F2856" i="11"/>
  <c r="E2856" i="11"/>
  <c r="D2856" i="11"/>
  <c r="G2855" i="11"/>
  <c r="F2855" i="11"/>
  <c r="E2855" i="11"/>
  <c r="D2855" i="11"/>
  <c r="G2854" i="11"/>
  <c r="F2854" i="11"/>
  <c r="E2854" i="11"/>
  <c r="D2854" i="11"/>
  <c r="G2853" i="11"/>
  <c r="F2853" i="11"/>
  <c r="E2853" i="11"/>
  <c r="D2853" i="11"/>
  <c r="G2852" i="11"/>
  <c r="F2852" i="11"/>
  <c r="E2852" i="11"/>
  <c r="D2852" i="11"/>
  <c r="G2851" i="11"/>
  <c r="F2851" i="11"/>
  <c r="E2851" i="11"/>
  <c r="D2851" i="11"/>
  <c r="G2850" i="11"/>
  <c r="F2850" i="11"/>
  <c r="E2850" i="11"/>
  <c r="D2850" i="11"/>
  <c r="G2849" i="11"/>
  <c r="F2849" i="11"/>
  <c r="E2849" i="11"/>
  <c r="D2849" i="11"/>
  <c r="G2848" i="11"/>
  <c r="F2848" i="11"/>
  <c r="E2848" i="11"/>
  <c r="D2848" i="11"/>
  <c r="G2847" i="11"/>
  <c r="F2847" i="11"/>
  <c r="E2847" i="11"/>
  <c r="D2847" i="11"/>
  <c r="G2846" i="11"/>
  <c r="F2846" i="11"/>
  <c r="E2846" i="11"/>
  <c r="D2846" i="11"/>
  <c r="G2845" i="11"/>
  <c r="F2845" i="11"/>
  <c r="E2845" i="11"/>
  <c r="D2845" i="11"/>
  <c r="G2844" i="11"/>
  <c r="F2844" i="11"/>
  <c r="E2844" i="11"/>
  <c r="D2844" i="11"/>
  <c r="G2843" i="11"/>
  <c r="F2843" i="11"/>
  <c r="E2843" i="11"/>
  <c r="D2843" i="11"/>
  <c r="G2842" i="11"/>
  <c r="F2842" i="11"/>
  <c r="E2842" i="11"/>
  <c r="D2842" i="11"/>
  <c r="G2841" i="11"/>
  <c r="F2841" i="11"/>
  <c r="E2841" i="11"/>
  <c r="D2841" i="11"/>
  <c r="G2840" i="11"/>
  <c r="F2840" i="11"/>
  <c r="E2840" i="11"/>
  <c r="D2840" i="11"/>
  <c r="G2839" i="11"/>
  <c r="F2839" i="11"/>
  <c r="E2839" i="11"/>
  <c r="D2839" i="11"/>
  <c r="G2838" i="11"/>
  <c r="F2838" i="11"/>
  <c r="E2838" i="11"/>
  <c r="D2838" i="11"/>
  <c r="G2837" i="11"/>
  <c r="F2837" i="11"/>
  <c r="E2837" i="11"/>
  <c r="D2837" i="11"/>
  <c r="G2836" i="11"/>
  <c r="F2836" i="11"/>
  <c r="E2836" i="11"/>
  <c r="D2836" i="11"/>
  <c r="G2835" i="11"/>
  <c r="F2835" i="11"/>
  <c r="E2835" i="11"/>
  <c r="D2835" i="11"/>
  <c r="G2834" i="11"/>
  <c r="F2834" i="11"/>
  <c r="E2834" i="11"/>
  <c r="D2834" i="11"/>
  <c r="G2833" i="11"/>
  <c r="F2833" i="11"/>
  <c r="E2833" i="11"/>
  <c r="D2833" i="11"/>
  <c r="G2832" i="11"/>
  <c r="F2832" i="11"/>
  <c r="E2832" i="11"/>
  <c r="D2832" i="11"/>
  <c r="G2831" i="11"/>
  <c r="F2831" i="11"/>
  <c r="E2831" i="11"/>
  <c r="D2831" i="11"/>
  <c r="G2830" i="11"/>
  <c r="F2830" i="11"/>
  <c r="E2830" i="11"/>
  <c r="D2830" i="11"/>
  <c r="G2829" i="11"/>
  <c r="F2829" i="11"/>
  <c r="E2829" i="11"/>
  <c r="D2829" i="11"/>
  <c r="G2828" i="11"/>
  <c r="F2828" i="11"/>
  <c r="E2828" i="11"/>
  <c r="D2828" i="11"/>
  <c r="G2827" i="11"/>
  <c r="F2827" i="11"/>
  <c r="E2827" i="11"/>
  <c r="D2827" i="11"/>
  <c r="G2826" i="11"/>
  <c r="F2826" i="11"/>
  <c r="E2826" i="11"/>
  <c r="D2826" i="11"/>
  <c r="G2825" i="11"/>
  <c r="F2825" i="11"/>
  <c r="E2825" i="11"/>
  <c r="D2825" i="11"/>
  <c r="G2824" i="11"/>
  <c r="F2824" i="11"/>
  <c r="E2824" i="11"/>
  <c r="D2824" i="11"/>
  <c r="G2823" i="11"/>
  <c r="F2823" i="11"/>
  <c r="E2823" i="11"/>
  <c r="D2823" i="11"/>
  <c r="G2822" i="11"/>
  <c r="F2822" i="11"/>
  <c r="E2822" i="11"/>
  <c r="D2822" i="11"/>
  <c r="G2821" i="11"/>
  <c r="F2821" i="11"/>
  <c r="E2821" i="11"/>
  <c r="D2821" i="11"/>
  <c r="G2820" i="11"/>
  <c r="F2820" i="11"/>
  <c r="E2820" i="11"/>
  <c r="D2820" i="11"/>
  <c r="G2819" i="11"/>
  <c r="F2819" i="11"/>
  <c r="E2819" i="11"/>
  <c r="D2819" i="11"/>
  <c r="G2818" i="11"/>
  <c r="F2818" i="11"/>
  <c r="E2818" i="11"/>
  <c r="D2818" i="11"/>
  <c r="G2817" i="11"/>
  <c r="F2817" i="11"/>
  <c r="E2817" i="11"/>
  <c r="D2817" i="11"/>
  <c r="G2816" i="11"/>
  <c r="F2816" i="11"/>
  <c r="E2816" i="11"/>
  <c r="D2816" i="11"/>
  <c r="G2815" i="11"/>
  <c r="F2815" i="11"/>
  <c r="E2815" i="11"/>
  <c r="D2815" i="11"/>
  <c r="G2814" i="11"/>
  <c r="F2814" i="11"/>
  <c r="E2814" i="11"/>
  <c r="D2814" i="11"/>
  <c r="G2813" i="11"/>
  <c r="F2813" i="11"/>
  <c r="E2813" i="11"/>
  <c r="D2813" i="11"/>
  <c r="G2812" i="11"/>
  <c r="F2812" i="11"/>
  <c r="E2812" i="11"/>
  <c r="D2812" i="11"/>
  <c r="G2811" i="11"/>
  <c r="F2811" i="11"/>
  <c r="E2811" i="11"/>
  <c r="D2811" i="11"/>
  <c r="G2810" i="11"/>
  <c r="F2810" i="11"/>
  <c r="E2810" i="11"/>
  <c r="D2810" i="11"/>
  <c r="G2809" i="11"/>
  <c r="F2809" i="11"/>
  <c r="E2809" i="11"/>
  <c r="D2809" i="11"/>
  <c r="G2808" i="11"/>
  <c r="F2808" i="11"/>
  <c r="E2808" i="11"/>
  <c r="D2808" i="11"/>
  <c r="G2807" i="11"/>
  <c r="F2807" i="11"/>
  <c r="E2807" i="11"/>
  <c r="D2807" i="11"/>
  <c r="G2806" i="11"/>
  <c r="F2806" i="11"/>
  <c r="E2806" i="11"/>
  <c r="D2806" i="11"/>
  <c r="G2805" i="11"/>
  <c r="F2805" i="11"/>
  <c r="E2805" i="11"/>
  <c r="D2805" i="11"/>
  <c r="G2804" i="11"/>
  <c r="F2804" i="11"/>
  <c r="E2804" i="11"/>
  <c r="D2804" i="11"/>
  <c r="G2803" i="11"/>
  <c r="F2803" i="11"/>
  <c r="E2803" i="11"/>
  <c r="D2803" i="11"/>
  <c r="G2802" i="11"/>
  <c r="F2802" i="11"/>
  <c r="E2802" i="11"/>
  <c r="D2802" i="11"/>
  <c r="G2801" i="11"/>
  <c r="F2801" i="11"/>
  <c r="E2801" i="11"/>
  <c r="D2801" i="11"/>
  <c r="G2800" i="11"/>
  <c r="F2800" i="11"/>
  <c r="E2800" i="11"/>
  <c r="D2800" i="11"/>
  <c r="G2799" i="11"/>
  <c r="F2799" i="11"/>
  <c r="E2799" i="11"/>
  <c r="D2799" i="11"/>
  <c r="G2798" i="11"/>
  <c r="F2798" i="11"/>
  <c r="E2798" i="11"/>
  <c r="D2798" i="11"/>
  <c r="G2797" i="11"/>
  <c r="F2797" i="11"/>
  <c r="E2797" i="11"/>
  <c r="D2797" i="11"/>
  <c r="G2796" i="11"/>
  <c r="F2796" i="11"/>
  <c r="E2796" i="11"/>
  <c r="D2796" i="11"/>
  <c r="G2795" i="11"/>
  <c r="F2795" i="11"/>
  <c r="E2795" i="11"/>
  <c r="D2795" i="11"/>
  <c r="G2794" i="11"/>
  <c r="F2794" i="11"/>
  <c r="E2794" i="11"/>
  <c r="D2794" i="11"/>
  <c r="G2793" i="11"/>
  <c r="F2793" i="11"/>
  <c r="E2793" i="11"/>
  <c r="D2793" i="11"/>
  <c r="G2792" i="11"/>
  <c r="F2792" i="11"/>
  <c r="E2792" i="11"/>
  <c r="D2792" i="11"/>
  <c r="G2791" i="11"/>
  <c r="F2791" i="11"/>
  <c r="E2791" i="11"/>
  <c r="D2791" i="11"/>
  <c r="G2790" i="11"/>
  <c r="F2790" i="11"/>
  <c r="E2790" i="11"/>
  <c r="D2790" i="11"/>
  <c r="G2789" i="11"/>
  <c r="F2789" i="11"/>
  <c r="E2789" i="11"/>
  <c r="D2789" i="11"/>
  <c r="G2788" i="11"/>
  <c r="F2788" i="11"/>
  <c r="E2788" i="11"/>
  <c r="D2788" i="11"/>
  <c r="G2787" i="11"/>
  <c r="F2787" i="11"/>
  <c r="E2787" i="11"/>
  <c r="D2787" i="11"/>
  <c r="G2786" i="11"/>
  <c r="F2786" i="11"/>
  <c r="E2786" i="11"/>
  <c r="D2786" i="11"/>
  <c r="G2785" i="11"/>
  <c r="F2785" i="11"/>
  <c r="E2785" i="11"/>
  <c r="D2785" i="11"/>
  <c r="G2784" i="11"/>
  <c r="F2784" i="11"/>
  <c r="E2784" i="11"/>
  <c r="D2784" i="11"/>
  <c r="G2783" i="11"/>
  <c r="F2783" i="11"/>
  <c r="E2783" i="11"/>
  <c r="D2783" i="11"/>
  <c r="G2782" i="11"/>
  <c r="F2782" i="11"/>
  <c r="E2782" i="11"/>
  <c r="D2782" i="11"/>
  <c r="G2781" i="11"/>
  <c r="F2781" i="11"/>
  <c r="E2781" i="11"/>
  <c r="D2781" i="11"/>
  <c r="G2780" i="11"/>
  <c r="F2780" i="11"/>
  <c r="E2780" i="11"/>
  <c r="D2780" i="11"/>
  <c r="G2779" i="11"/>
  <c r="F2779" i="11"/>
  <c r="E2779" i="11"/>
  <c r="D2779" i="11"/>
  <c r="G2778" i="11"/>
  <c r="F2778" i="11"/>
  <c r="E2778" i="11"/>
  <c r="D2778" i="11"/>
  <c r="G2777" i="11"/>
  <c r="F2777" i="11"/>
  <c r="E2777" i="11"/>
  <c r="D2777" i="11"/>
  <c r="G2776" i="11"/>
  <c r="F2776" i="11"/>
  <c r="E2776" i="11"/>
  <c r="D2776" i="11"/>
  <c r="G2775" i="11"/>
  <c r="F2775" i="11"/>
  <c r="E2775" i="11"/>
  <c r="D2775" i="11"/>
  <c r="G2774" i="11"/>
  <c r="F2774" i="11"/>
  <c r="E2774" i="11"/>
  <c r="D2774" i="11"/>
  <c r="G2773" i="11"/>
  <c r="F2773" i="11"/>
  <c r="E2773" i="11"/>
  <c r="D2773" i="11"/>
  <c r="G2772" i="11"/>
  <c r="F2772" i="11"/>
  <c r="E2772" i="11"/>
  <c r="D2772" i="11"/>
  <c r="G2771" i="11"/>
  <c r="F2771" i="11"/>
  <c r="E2771" i="11"/>
  <c r="D2771" i="11"/>
  <c r="G2770" i="11"/>
  <c r="F2770" i="11"/>
  <c r="E2770" i="11"/>
  <c r="D2770" i="11"/>
  <c r="G2769" i="11"/>
  <c r="F2769" i="11"/>
  <c r="E2769" i="11"/>
  <c r="D2769" i="11"/>
  <c r="G2768" i="11"/>
  <c r="F2768" i="11"/>
  <c r="E2768" i="11"/>
  <c r="D2768" i="11"/>
  <c r="G2767" i="11"/>
  <c r="F2767" i="11"/>
  <c r="E2767" i="11"/>
  <c r="D2767" i="11"/>
  <c r="G2766" i="11"/>
  <c r="F2766" i="11"/>
  <c r="E2766" i="11"/>
  <c r="D2766" i="11"/>
  <c r="G2765" i="11"/>
  <c r="F2765" i="11"/>
  <c r="E2765" i="11"/>
  <c r="D2765" i="11"/>
  <c r="G2764" i="11"/>
  <c r="F2764" i="11"/>
  <c r="E2764" i="11"/>
  <c r="D2764" i="11"/>
  <c r="G2763" i="11"/>
  <c r="F2763" i="11"/>
  <c r="E2763" i="11"/>
  <c r="D2763" i="11"/>
  <c r="G2762" i="11"/>
  <c r="F2762" i="11"/>
  <c r="E2762" i="11"/>
  <c r="D2762" i="11"/>
  <c r="G2761" i="11"/>
  <c r="F2761" i="11"/>
  <c r="E2761" i="11"/>
  <c r="D2761" i="11"/>
  <c r="G2760" i="11"/>
  <c r="F2760" i="11"/>
  <c r="E2760" i="11"/>
  <c r="D2760" i="11"/>
  <c r="G2759" i="11"/>
  <c r="F2759" i="11"/>
  <c r="E2759" i="11"/>
  <c r="D2759" i="11"/>
  <c r="G2758" i="11"/>
  <c r="F2758" i="11"/>
  <c r="E2758" i="11"/>
  <c r="D2758" i="11"/>
  <c r="G2757" i="11"/>
  <c r="F2757" i="11"/>
  <c r="E2757" i="11"/>
  <c r="D2757" i="11"/>
  <c r="G2756" i="11"/>
  <c r="F2756" i="11"/>
  <c r="E2756" i="11"/>
  <c r="D2756" i="11"/>
  <c r="G2755" i="11"/>
  <c r="F2755" i="11"/>
  <c r="E2755" i="11"/>
  <c r="D2755" i="11"/>
  <c r="G2754" i="11"/>
  <c r="F2754" i="11"/>
  <c r="E2754" i="11"/>
  <c r="D2754" i="11"/>
  <c r="G2753" i="11"/>
  <c r="F2753" i="11"/>
  <c r="E2753" i="11"/>
  <c r="D2753" i="11"/>
  <c r="G2752" i="11"/>
  <c r="F2752" i="11"/>
  <c r="E2752" i="11"/>
  <c r="D2752" i="11"/>
  <c r="G2751" i="11"/>
  <c r="F2751" i="11"/>
  <c r="E2751" i="11"/>
  <c r="D2751" i="11"/>
  <c r="G2750" i="11"/>
  <c r="F2750" i="11"/>
  <c r="E2750" i="11"/>
  <c r="D2750" i="11"/>
  <c r="G2749" i="11"/>
  <c r="F2749" i="11"/>
  <c r="E2749" i="11"/>
  <c r="D2749" i="11"/>
  <c r="G2748" i="11"/>
  <c r="F2748" i="11"/>
  <c r="E2748" i="11"/>
  <c r="D2748" i="11"/>
  <c r="G2747" i="11"/>
  <c r="F2747" i="11"/>
  <c r="E2747" i="11"/>
  <c r="D2747" i="11"/>
  <c r="G2746" i="11"/>
  <c r="F2746" i="11"/>
  <c r="E2746" i="11"/>
  <c r="D2746" i="11"/>
  <c r="G2745" i="11"/>
  <c r="F2745" i="11"/>
  <c r="E2745" i="11"/>
  <c r="D2745" i="11"/>
  <c r="G2744" i="11"/>
  <c r="F2744" i="11"/>
  <c r="E2744" i="11"/>
  <c r="D2744" i="11"/>
  <c r="G2743" i="11"/>
  <c r="F2743" i="11"/>
  <c r="E2743" i="11"/>
  <c r="D2743" i="11"/>
  <c r="G2742" i="11"/>
  <c r="F2742" i="11"/>
  <c r="E2742" i="11"/>
  <c r="D2742" i="11"/>
  <c r="G2741" i="11"/>
  <c r="F2741" i="11"/>
  <c r="E2741" i="11"/>
  <c r="D2741" i="11"/>
  <c r="G2740" i="11"/>
  <c r="F2740" i="11"/>
  <c r="E2740" i="11"/>
  <c r="D2740" i="11"/>
  <c r="G2739" i="11"/>
  <c r="F2739" i="11"/>
  <c r="E2739" i="11"/>
  <c r="D2739" i="11"/>
  <c r="G2738" i="11"/>
  <c r="F2738" i="11"/>
  <c r="E2738" i="11"/>
  <c r="D2738" i="11"/>
  <c r="G2737" i="11"/>
  <c r="F2737" i="11"/>
  <c r="E2737" i="11"/>
  <c r="D2737" i="11"/>
  <c r="G2736" i="11"/>
  <c r="F2736" i="11"/>
  <c r="E2736" i="11"/>
  <c r="D2736" i="11"/>
  <c r="G2735" i="11"/>
  <c r="F2735" i="11"/>
  <c r="E2735" i="11"/>
  <c r="D2735" i="11"/>
  <c r="G2734" i="11"/>
  <c r="F2734" i="11"/>
  <c r="E2734" i="11"/>
  <c r="D2734" i="11"/>
  <c r="G2733" i="11"/>
  <c r="F2733" i="11"/>
  <c r="E2733" i="11"/>
  <c r="D2733" i="11"/>
  <c r="G2732" i="11"/>
  <c r="F2732" i="11"/>
  <c r="E2732" i="11"/>
  <c r="D2732" i="11"/>
  <c r="G2731" i="11"/>
  <c r="F2731" i="11"/>
  <c r="E2731" i="11"/>
  <c r="D2731" i="11"/>
  <c r="G2730" i="11"/>
  <c r="F2730" i="11"/>
  <c r="E2730" i="11"/>
  <c r="D2730" i="11"/>
  <c r="G2729" i="11"/>
  <c r="F2729" i="11"/>
  <c r="E2729" i="11"/>
  <c r="D2729" i="11"/>
  <c r="G2728" i="11"/>
  <c r="F2728" i="11"/>
  <c r="E2728" i="11"/>
  <c r="D2728" i="11"/>
  <c r="G2727" i="11"/>
  <c r="F2727" i="11"/>
  <c r="E2727" i="11"/>
  <c r="D2727" i="11"/>
  <c r="G2726" i="11"/>
  <c r="F2726" i="11"/>
  <c r="E2726" i="11"/>
  <c r="D2726" i="11"/>
  <c r="G2725" i="11"/>
  <c r="F2725" i="11"/>
  <c r="E2725" i="11"/>
  <c r="D2725" i="11"/>
  <c r="G2724" i="11"/>
  <c r="F2724" i="11"/>
  <c r="E2724" i="11"/>
  <c r="D2724" i="11"/>
  <c r="G2723" i="11"/>
  <c r="F2723" i="11"/>
  <c r="E2723" i="11"/>
  <c r="D2723" i="11"/>
  <c r="G2722" i="11"/>
  <c r="F2722" i="11"/>
  <c r="E2722" i="11"/>
  <c r="D2722" i="11"/>
  <c r="G2721" i="11"/>
  <c r="F2721" i="11"/>
  <c r="E2721" i="11"/>
  <c r="D2721" i="11"/>
  <c r="G2720" i="11"/>
  <c r="F2720" i="11"/>
  <c r="E2720" i="11"/>
  <c r="D2720" i="11"/>
  <c r="G2719" i="11"/>
  <c r="F2719" i="11"/>
  <c r="E2719" i="11"/>
  <c r="D2719" i="11"/>
  <c r="G2718" i="11"/>
  <c r="F2718" i="11"/>
  <c r="E2718" i="11"/>
  <c r="D2718" i="11"/>
  <c r="G2717" i="11"/>
  <c r="F2717" i="11"/>
  <c r="E2717" i="11"/>
  <c r="D2717" i="11"/>
  <c r="G2716" i="11"/>
  <c r="F2716" i="11"/>
  <c r="E2716" i="11"/>
  <c r="D2716" i="11"/>
  <c r="G2715" i="11"/>
  <c r="F2715" i="11"/>
  <c r="E2715" i="11"/>
  <c r="D2715" i="11"/>
  <c r="G2714" i="11"/>
  <c r="F2714" i="11"/>
  <c r="E2714" i="11"/>
  <c r="D2714" i="11"/>
  <c r="G2713" i="11"/>
  <c r="F2713" i="11"/>
  <c r="E2713" i="11"/>
  <c r="D2713" i="11"/>
  <c r="G2712" i="11"/>
  <c r="F2712" i="11"/>
  <c r="E2712" i="11"/>
  <c r="D2712" i="11"/>
  <c r="G2711" i="11"/>
  <c r="F2711" i="11"/>
  <c r="E2711" i="11"/>
  <c r="D2711" i="11"/>
  <c r="G2710" i="11"/>
  <c r="F2710" i="11"/>
  <c r="E2710" i="11"/>
  <c r="D2710" i="11"/>
  <c r="G2709" i="11"/>
  <c r="F2709" i="11"/>
  <c r="E2709" i="11"/>
  <c r="D2709" i="11"/>
  <c r="G2708" i="11"/>
  <c r="F2708" i="11"/>
  <c r="E2708" i="11"/>
  <c r="D2708" i="11"/>
  <c r="G2707" i="11"/>
  <c r="F2707" i="11"/>
  <c r="E2707" i="11"/>
  <c r="D2707" i="11"/>
  <c r="G2706" i="11"/>
  <c r="F2706" i="11"/>
  <c r="E2706" i="11"/>
  <c r="D2706" i="11"/>
  <c r="G2705" i="11"/>
  <c r="F2705" i="11"/>
  <c r="E2705" i="11"/>
  <c r="D2705" i="11"/>
  <c r="G2704" i="11"/>
  <c r="F2704" i="11"/>
  <c r="E2704" i="11"/>
  <c r="D2704" i="11"/>
  <c r="G2703" i="11"/>
  <c r="F2703" i="11"/>
  <c r="E2703" i="11"/>
  <c r="D2703" i="11"/>
  <c r="G2702" i="11"/>
  <c r="F2702" i="11"/>
  <c r="E2702" i="11"/>
  <c r="D2702" i="11"/>
  <c r="G2701" i="11"/>
  <c r="F2701" i="11"/>
  <c r="E2701" i="11"/>
  <c r="D2701" i="11"/>
  <c r="G2700" i="11"/>
  <c r="F2700" i="11"/>
  <c r="E2700" i="11"/>
  <c r="D2700" i="11"/>
  <c r="G2699" i="11"/>
  <c r="F2699" i="11"/>
  <c r="E2699" i="11"/>
  <c r="D2699" i="11"/>
  <c r="G2698" i="11"/>
  <c r="F2698" i="11"/>
  <c r="E2698" i="11"/>
  <c r="D2698" i="11"/>
  <c r="G2697" i="11"/>
  <c r="F2697" i="11"/>
  <c r="E2697" i="11"/>
  <c r="D2697" i="11"/>
  <c r="G2696" i="11"/>
  <c r="F2696" i="11"/>
  <c r="E2696" i="11"/>
  <c r="D2696" i="11"/>
  <c r="G2695" i="11"/>
  <c r="F2695" i="11"/>
  <c r="E2695" i="11"/>
  <c r="D2695" i="11"/>
  <c r="G2694" i="11"/>
  <c r="F2694" i="11"/>
  <c r="E2694" i="11"/>
  <c r="D2694" i="11"/>
  <c r="G2693" i="11"/>
  <c r="F2693" i="11"/>
  <c r="E2693" i="11"/>
  <c r="D2693" i="11"/>
  <c r="G2692" i="11"/>
  <c r="F2692" i="11"/>
  <c r="E2692" i="11"/>
  <c r="D2692" i="11"/>
  <c r="G2691" i="11"/>
  <c r="F2691" i="11"/>
  <c r="E2691" i="11"/>
  <c r="D2691" i="11"/>
  <c r="G2690" i="11"/>
  <c r="F2690" i="11"/>
  <c r="E2690" i="11"/>
  <c r="D2690" i="11"/>
  <c r="G2689" i="11"/>
  <c r="F2689" i="11"/>
  <c r="E2689" i="11"/>
  <c r="D2689" i="11"/>
  <c r="G2688" i="11"/>
  <c r="F2688" i="11"/>
  <c r="E2688" i="11"/>
  <c r="D2688" i="11"/>
  <c r="G2687" i="11"/>
  <c r="F2687" i="11"/>
  <c r="E2687" i="11"/>
  <c r="D2687" i="11"/>
  <c r="G2686" i="11"/>
  <c r="F2686" i="11"/>
  <c r="E2686" i="11"/>
  <c r="D2686" i="11"/>
  <c r="G2685" i="11"/>
  <c r="F2685" i="11"/>
  <c r="E2685" i="11"/>
  <c r="D2685" i="11"/>
  <c r="G2684" i="11"/>
  <c r="F2684" i="11"/>
  <c r="E2684" i="11"/>
  <c r="D2684" i="11"/>
  <c r="G2683" i="11"/>
  <c r="F2683" i="11"/>
  <c r="E2683" i="11"/>
  <c r="D2683" i="11"/>
  <c r="G2682" i="11"/>
  <c r="F2682" i="11"/>
  <c r="E2682" i="11"/>
  <c r="D2682" i="11"/>
  <c r="G2681" i="11"/>
  <c r="F2681" i="11"/>
  <c r="E2681" i="11"/>
  <c r="D2681" i="11"/>
  <c r="G2680" i="11"/>
  <c r="F2680" i="11"/>
  <c r="E2680" i="11"/>
  <c r="D2680" i="11"/>
  <c r="G2679" i="11"/>
  <c r="F2679" i="11"/>
  <c r="E2679" i="11"/>
  <c r="D2679" i="11"/>
  <c r="G2678" i="11"/>
  <c r="F2678" i="11"/>
  <c r="E2678" i="11"/>
  <c r="D2678" i="11"/>
  <c r="G2677" i="11"/>
  <c r="F2677" i="11"/>
  <c r="E2677" i="11"/>
  <c r="D2677" i="11"/>
  <c r="G2676" i="11"/>
  <c r="F2676" i="11"/>
  <c r="E2676" i="11"/>
  <c r="D2676" i="11"/>
  <c r="G2675" i="11"/>
  <c r="F2675" i="11"/>
  <c r="E2675" i="11"/>
  <c r="D2675" i="11"/>
  <c r="G2674" i="11"/>
  <c r="F2674" i="11"/>
  <c r="E2674" i="11"/>
  <c r="D2674" i="11"/>
  <c r="G2673" i="11"/>
  <c r="F2673" i="11"/>
  <c r="E2673" i="11"/>
  <c r="D2673" i="11"/>
  <c r="G2672" i="11"/>
  <c r="F2672" i="11"/>
  <c r="E2672" i="11"/>
  <c r="D2672" i="11"/>
  <c r="G2671" i="11"/>
  <c r="F2671" i="11"/>
  <c r="E2671" i="11"/>
  <c r="D2671" i="11"/>
  <c r="G2670" i="11"/>
  <c r="F2670" i="11"/>
  <c r="E2670" i="11"/>
  <c r="D2670" i="11"/>
  <c r="G2669" i="11"/>
  <c r="F2669" i="11"/>
  <c r="E2669" i="11"/>
  <c r="D2669" i="11"/>
  <c r="G2668" i="11"/>
  <c r="F2668" i="11"/>
  <c r="E2668" i="11"/>
  <c r="D2668" i="11"/>
  <c r="G2667" i="11"/>
  <c r="F2667" i="11"/>
  <c r="E2667" i="11"/>
  <c r="D2667" i="11"/>
  <c r="G2666" i="11"/>
  <c r="F2666" i="11"/>
  <c r="E2666" i="11"/>
  <c r="D2666" i="11"/>
  <c r="G2665" i="11"/>
  <c r="F2665" i="11"/>
  <c r="E2665" i="11"/>
  <c r="D2665" i="11"/>
  <c r="G2664" i="11"/>
  <c r="F2664" i="11"/>
  <c r="E2664" i="11"/>
  <c r="D2664" i="11"/>
  <c r="G2663" i="11"/>
  <c r="F2663" i="11"/>
  <c r="E2663" i="11"/>
  <c r="D2663" i="11"/>
  <c r="G2662" i="11"/>
  <c r="F2662" i="11"/>
  <c r="E2662" i="11"/>
  <c r="D2662" i="11"/>
  <c r="G2661" i="11"/>
  <c r="F2661" i="11"/>
  <c r="E2661" i="11"/>
  <c r="D2661" i="11"/>
  <c r="G2660" i="11"/>
  <c r="F2660" i="11"/>
  <c r="E2660" i="11"/>
  <c r="D2660" i="11"/>
  <c r="G2659" i="11"/>
  <c r="F2659" i="11"/>
  <c r="E2659" i="11"/>
  <c r="D2659" i="11"/>
  <c r="G2658" i="11"/>
  <c r="F2658" i="11"/>
  <c r="E2658" i="11"/>
  <c r="D2658" i="11"/>
  <c r="G2657" i="11"/>
  <c r="F2657" i="11"/>
  <c r="E2657" i="11"/>
  <c r="D2657" i="11"/>
  <c r="G2656" i="11"/>
  <c r="F2656" i="11"/>
  <c r="E2656" i="11"/>
  <c r="D2656" i="11"/>
  <c r="G2655" i="11"/>
  <c r="F2655" i="11"/>
  <c r="E2655" i="11"/>
  <c r="D2655" i="11"/>
  <c r="G2654" i="11"/>
  <c r="F2654" i="11"/>
  <c r="E2654" i="11"/>
  <c r="D2654" i="11"/>
  <c r="G2653" i="11"/>
  <c r="F2653" i="11"/>
  <c r="E2653" i="11"/>
  <c r="D2653" i="11"/>
  <c r="G2652" i="11"/>
  <c r="F2652" i="11"/>
  <c r="E2652" i="11"/>
  <c r="D2652" i="11"/>
  <c r="G2651" i="11"/>
  <c r="F2651" i="11"/>
  <c r="E2651" i="11"/>
  <c r="D2651" i="11"/>
  <c r="G2650" i="11"/>
  <c r="F2650" i="11"/>
  <c r="E2650" i="11"/>
  <c r="D2650" i="11"/>
  <c r="G2649" i="11"/>
  <c r="F2649" i="11"/>
  <c r="E2649" i="11"/>
  <c r="D2649" i="11"/>
  <c r="G2648" i="11"/>
  <c r="F2648" i="11"/>
  <c r="E2648" i="11"/>
  <c r="D2648" i="11"/>
  <c r="G2647" i="11"/>
  <c r="F2647" i="11"/>
  <c r="E2647" i="11"/>
  <c r="D2647" i="11"/>
  <c r="G2646" i="11"/>
  <c r="F2646" i="11"/>
  <c r="E2646" i="11"/>
  <c r="D2646" i="11"/>
  <c r="G2645" i="11"/>
  <c r="F2645" i="11"/>
  <c r="E2645" i="11"/>
  <c r="D2645" i="11"/>
  <c r="G2644" i="11"/>
  <c r="F2644" i="11"/>
  <c r="E2644" i="11"/>
  <c r="D2644" i="11"/>
  <c r="G2643" i="11"/>
  <c r="F2643" i="11"/>
  <c r="E2643" i="11"/>
  <c r="D2643" i="11"/>
  <c r="G2642" i="11"/>
  <c r="F2642" i="11"/>
  <c r="E2642" i="11"/>
  <c r="D2642" i="11"/>
  <c r="G2641" i="11"/>
  <c r="F2641" i="11"/>
  <c r="E2641" i="11"/>
  <c r="D2641" i="11"/>
  <c r="G2640" i="11"/>
  <c r="F2640" i="11"/>
  <c r="E2640" i="11"/>
  <c r="D2640" i="11"/>
  <c r="G2639" i="11"/>
  <c r="F2639" i="11"/>
  <c r="E2639" i="11"/>
  <c r="D2639" i="11"/>
  <c r="G2638" i="11"/>
  <c r="F2638" i="11"/>
  <c r="E2638" i="11"/>
  <c r="D2638" i="11"/>
  <c r="G2637" i="11"/>
  <c r="F2637" i="11"/>
  <c r="E2637" i="11"/>
  <c r="D2637" i="11"/>
  <c r="G2636" i="11"/>
  <c r="F2636" i="11"/>
  <c r="E2636" i="11"/>
  <c r="D2636" i="11"/>
  <c r="G2635" i="11"/>
  <c r="F2635" i="11"/>
  <c r="E2635" i="11"/>
  <c r="D2635" i="11"/>
  <c r="G2634" i="11"/>
  <c r="F2634" i="11"/>
  <c r="E2634" i="11"/>
  <c r="D2634" i="11"/>
  <c r="G2633" i="11"/>
  <c r="F2633" i="11"/>
  <c r="E2633" i="11"/>
  <c r="D2633" i="11"/>
  <c r="G2632" i="11"/>
  <c r="F2632" i="11"/>
  <c r="E2632" i="11"/>
  <c r="D2632" i="11"/>
  <c r="G2631" i="11"/>
  <c r="F2631" i="11"/>
  <c r="E2631" i="11"/>
  <c r="D2631" i="11"/>
  <c r="G2630" i="11"/>
  <c r="F2630" i="11"/>
  <c r="E2630" i="11"/>
  <c r="D2630" i="11"/>
  <c r="G2629" i="11"/>
  <c r="F2629" i="11"/>
  <c r="E2629" i="11"/>
  <c r="D2629" i="11"/>
  <c r="G2628" i="11"/>
  <c r="F2628" i="11"/>
  <c r="E2628" i="11"/>
  <c r="D2628" i="11"/>
  <c r="G2627" i="11"/>
  <c r="F2627" i="11"/>
  <c r="E2627" i="11"/>
  <c r="D2627" i="11"/>
  <c r="G2626" i="11"/>
  <c r="F2626" i="11"/>
  <c r="E2626" i="11"/>
  <c r="D2626" i="11"/>
  <c r="G2625" i="11"/>
  <c r="F2625" i="11"/>
  <c r="E2625" i="11"/>
  <c r="D2625" i="11"/>
  <c r="G2624" i="11"/>
  <c r="F2624" i="11"/>
  <c r="E2624" i="11"/>
  <c r="D2624" i="11"/>
  <c r="G2623" i="11"/>
  <c r="F2623" i="11"/>
  <c r="E2623" i="11"/>
  <c r="D2623" i="11"/>
  <c r="G2622" i="11"/>
  <c r="F2622" i="11"/>
  <c r="E2622" i="11"/>
  <c r="D2622" i="11"/>
  <c r="G2621" i="11"/>
  <c r="F2621" i="11"/>
  <c r="E2621" i="11"/>
  <c r="D2621" i="11"/>
  <c r="G2620" i="11"/>
  <c r="F2620" i="11"/>
  <c r="E2620" i="11"/>
  <c r="D2620" i="11"/>
  <c r="G2619" i="11"/>
  <c r="F2619" i="11"/>
  <c r="E2619" i="11"/>
  <c r="D2619" i="11"/>
  <c r="G2618" i="11"/>
  <c r="F2618" i="11"/>
  <c r="E2618" i="11"/>
  <c r="D2618" i="11"/>
  <c r="G2617" i="11"/>
  <c r="F2617" i="11"/>
  <c r="E2617" i="11"/>
  <c r="D2617" i="11"/>
  <c r="G2616" i="11"/>
  <c r="F2616" i="11"/>
  <c r="E2616" i="11"/>
  <c r="D2616" i="11"/>
  <c r="G2615" i="11"/>
  <c r="F2615" i="11"/>
  <c r="E2615" i="11"/>
  <c r="D2615" i="11"/>
  <c r="G2614" i="11"/>
  <c r="F2614" i="11"/>
  <c r="E2614" i="11"/>
  <c r="D2614" i="11"/>
  <c r="G2613" i="11"/>
  <c r="F2613" i="11"/>
  <c r="E2613" i="11"/>
  <c r="D2613" i="11"/>
  <c r="G2612" i="11"/>
  <c r="F2612" i="11"/>
  <c r="E2612" i="11"/>
  <c r="D2612" i="11"/>
  <c r="G2611" i="11"/>
  <c r="F2611" i="11"/>
  <c r="E2611" i="11"/>
  <c r="D2611" i="11"/>
  <c r="G2610" i="11"/>
  <c r="F2610" i="11"/>
  <c r="E2610" i="11"/>
  <c r="D2610" i="11"/>
  <c r="G2609" i="11"/>
  <c r="F2609" i="11"/>
  <c r="E2609" i="11"/>
  <c r="D2609" i="11"/>
  <c r="G2608" i="11"/>
  <c r="F2608" i="11"/>
  <c r="E2608" i="11"/>
  <c r="D2608" i="11"/>
  <c r="G2607" i="11"/>
  <c r="F2607" i="11"/>
  <c r="E2607" i="11"/>
  <c r="D2607" i="11"/>
  <c r="G2606" i="11"/>
  <c r="F2606" i="11"/>
  <c r="E2606" i="11"/>
  <c r="D2606" i="11"/>
  <c r="G2605" i="11"/>
  <c r="F2605" i="11"/>
  <c r="E2605" i="11"/>
  <c r="D2605" i="11"/>
  <c r="G2604" i="11"/>
  <c r="F2604" i="11"/>
  <c r="E2604" i="11"/>
  <c r="D2604" i="11"/>
  <c r="G2603" i="11"/>
  <c r="F2603" i="11"/>
  <c r="E2603" i="11"/>
  <c r="D2603" i="11"/>
  <c r="G2602" i="11"/>
  <c r="F2602" i="11"/>
  <c r="E2602" i="11"/>
  <c r="D2602" i="11"/>
  <c r="G2601" i="11"/>
  <c r="F2601" i="11"/>
  <c r="E2601" i="11"/>
  <c r="D2601" i="11"/>
  <c r="G2600" i="11"/>
  <c r="F2600" i="11"/>
  <c r="E2600" i="11"/>
  <c r="D2600" i="11"/>
  <c r="G2599" i="11"/>
  <c r="F2599" i="11"/>
  <c r="E2599" i="11"/>
  <c r="D2599" i="11"/>
  <c r="G2598" i="11"/>
  <c r="F2598" i="11"/>
  <c r="E2598" i="11"/>
  <c r="D2598" i="11"/>
  <c r="G2597" i="11"/>
  <c r="F2597" i="11"/>
  <c r="E2597" i="11"/>
  <c r="D2597" i="11"/>
  <c r="G2596" i="11"/>
  <c r="F2596" i="11"/>
  <c r="E2596" i="11"/>
  <c r="D2596" i="11"/>
  <c r="G2595" i="11"/>
  <c r="F2595" i="11"/>
  <c r="E2595" i="11"/>
  <c r="D2595" i="11"/>
  <c r="G2594" i="11"/>
  <c r="F2594" i="11"/>
  <c r="E2594" i="11"/>
  <c r="D2594" i="11"/>
  <c r="G2593" i="11"/>
  <c r="F2593" i="11"/>
  <c r="E2593" i="11"/>
  <c r="D2593" i="11"/>
  <c r="G2592" i="11"/>
  <c r="F2592" i="11"/>
  <c r="E2592" i="11"/>
  <c r="D2592" i="11"/>
  <c r="G2591" i="11"/>
  <c r="F2591" i="11"/>
  <c r="E2591" i="11"/>
  <c r="D2591" i="11"/>
  <c r="G2590" i="11"/>
  <c r="F2590" i="11"/>
  <c r="E2590" i="11"/>
  <c r="D2590" i="11"/>
  <c r="G2589" i="11"/>
  <c r="F2589" i="11"/>
  <c r="E2589" i="11"/>
  <c r="D2589" i="11"/>
  <c r="G2588" i="11"/>
  <c r="F2588" i="11"/>
  <c r="E2588" i="11"/>
  <c r="D2588" i="11"/>
  <c r="G2587" i="11"/>
  <c r="F2587" i="11"/>
  <c r="E2587" i="11"/>
  <c r="D2587" i="11"/>
  <c r="G2586" i="11"/>
  <c r="F2586" i="11"/>
  <c r="E2586" i="11"/>
  <c r="D2586" i="11"/>
  <c r="G2585" i="11"/>
  <c r="F2585" i="11"/>
  <c r="E2585" i="11"/>
  <c r="D2585" i="11"/>
  <c r="G2584" i="11"/>
  <c r="F2584" i="11"/>
  <c r="E2584" i="11"/>
  <c r="D2584" i="11"/>
  <c r="G2583" i="11"/>
  <c r="F2583" i="11"/>
  <c r="E2583" i="11"/>
  <c r="D2583" i="11"/>
  <c r="G2582" i="11"/>
  <c r="F2582" i="11"/>
  <c r="E2582" i="11"/>
  <c r="D2582" i="11"/>
  <c r="G2581" i="11"/>
  <c r="F2581" i="11"/>
  <c r="E2581" i="11"/>
  <c r="D2581" i="11"/>
  <c r="G2580" i="11"/>
  <c r="F2580" i="11"/>
  <c r="E2580" i="11"/>
  <c r="D2580" i="11"/>
  <c r="G2579" i="11"/>
  <c r="F2579" i="11"/>
  <c r="E2579" i="11"/>
  <c r="D2579" i="11"/>
  <c r="G2578" i="11"/>
  <c r="F2578" i="11"/>
  <c r="E2578" i="11"/>
  <c r="D2578" i="11"/>
  <c r="G2577" i="11"/>
  <c r="F2577" i="11"/>
  <c r="E2577" i="11"/>
  <c r="D2577" i="11"/>
  <c r="G2576" i="11"/>
  <c r="F2576" i="11"/>
  <c r="E2576" i="11"/>
  <c r="D2576" i="11"/>
  <c r="G2575" i="11"/>
  <c r="F2575" i="11"/>
  <c r="E2575" i="11"/>
  <c r="D2575" i="11"/>
  <c r="G2574" i="11"/>
  <c r="F2574" i="11"/>
  <c r="E2574" i="11"/>
  <c r="D2574" i="11"/>
  <c r="G2573" i="11"/>
  <c r="F2573" i="11"/>
  <c r="E2573" i="11"/>
  <c r="D2573" i="11"/>
  <c r="G2572" i="11"/>
  <c r="F2572" i="11"/>
  <c r="E2572" i="11"/>
  <c r="D2572" i="11"/>
  <c r="G2571" i="11"/>
  <c r="F2571" i="11"/>
  <c r="E2571" i="11"/>
  <c r="D2571" i="11"/>
  <c r="G2570" i="11"/>
  <c r="F2570" i="11"/>
  <c r="E2570" i="11"/>
  <c r="D2570" i="11"/>
  <c r="G2569" i="11"/>
  <c r="F2569" i="11"/>
  <c r="E2569" i="11"/>
  <c r="D2569" i="11"/>
  <c r="G2568" i="11"/>
  <c r="F2568" i="11"/>
  <c r="E2568" i="11"/>
  <c r="D2568" i="11"/>
  <c r="G2567" i="11"/>
  <c r="F2567" i="11"/>
  <c r="E2567" i="11"/>
  <c r="D2567" i="11"/>
  <c r="G2566" i="11"/>
  <c r="F2566" i="11"/>
  <c r="E2566" i="11"/>
  <c r="D2566" i="11"/>
  <c r="G2565" i="11"/>
  <c r="F2565" i="11"/>
  <c r="E2565" i="11"/>
  <c r="D2565" i="11"/>
  <c r="G2564" i="11"/>
  <c r="F2564" i="11"/>
  <c r="E2564" i="11"/>
  <c r="D2564" i="11"/>
  <c r="G2563" i="11"/>
  <c r="F2563" i="11"/>
  <c r="E2563" i="11"/>
  <c r="D2563" i="11"/>
  <c r="G2562" i="11"/>
  <c r="F2562" i="11"/>
  <c r="E2562" i="11"/>
  <c r="D2562" i="11"/>
  <c r="G2561" i="11"/>
  <c r="F2561" i="11"/>
  <c r="E2561" i="11"/>
  <c r="D2561" i="11"/>
  <c r="G2560" i="11"/>
  <c r="F2560" i="11"/>
  <c r="E2560" i="11"/>
  <c r="D2560" i="11"/>
  <c r="G2559" i="11"/>
  <c r="F2559" i="11"/>
  <c r="E2559" i="11"/>
  <c r="D2559" i="11"/>
  <c r="G2558" i="11"/>
  <c r="F2558" i="11"/>
  <c r="E2558" i="11"/>
  <c r="D2558" i="11"/>
  <c r="G2557" i="11"/>
  <c r="F2557" i="11"/>
  <c r="E2557" i="11"/>
  <c r="D2557" i="11"/>
  <c r="G2556" i="11"/>
  <c r="F2556" i="11"/>
  <c r="E2556" i="11"/>
  <c r="D2556" i="11"/>
  <c r="G2555" i="11"/>
  <c r="F2555" i="11"/>
  <c r="E2555" i="11"/>
  <c r="D2555" i="11"/>
  <c r="G2554" i="11"/>
  <c r="F2554" i="11"/>
  <c r="E2554" i="11"/>
  <c r="D2554" i="11"/>
  <c r="G2553" i="11"/>
  <c r="F2553" i="11"/>
  <c r="E2553" i="11"/>
  <c r="D2553" i="11"/>
  <c r="G2552" i="11"/>
  <c r="F2552" i="11"/>
  <c r="E2552" i="11"/>
  <c r="D2552" i="11"/>
  <c r="G2551" i="11"/>
  <c r="F2551" i="11"/>
  <c r="E2551" i="11"/>
  <c r="D2551" i="11"/>
  <c r="G2550" i="11"/>
  <c r="F2550" i="11"/>
  <c r="E2550" i="11"/>
  <c r="D2550" i="11"/>
  <c r="G2549" i="11"/>
  <c r="F2549" i="11"/>
  <c r="E2549" i="11"/>
  <c r="D2549" i="11"/>
  <c r="G2548" i="11"/>
  <c r="F2548" i="11"/>
  <c r="E2548" i="11"/>
  <c r="D2548" i="11"/>
  <c r="G2547" i="11"/>
  <c r="F2547" i="11"/>
  <c r="E2547" i="11"/>
  <c r="D2547" i="11"/>
  <c r="G2546" i="11"/>
  <c r="F2546" i="11"/>
  <c r="E2546" i="11"/>
  <c r="D2546" i="11"/>
  <c r="G2545" i="11"/>
  <c r="F2545" i="11"/>
  <c r="E2545" i="11"/>
  <c r="D2545" i="11"/>
  <c r="G2544" i="11"/>
  <c r="F2544" i="11"/>
  <c r="E2544" i="11"/>
  <c r="D2544" i="11"/>
  <c r="G2543" i="11"/>
  <c r="F2543" i="11"/>
  <c r="E2543" i="11"/>
  <c r="D2543" i="11"/>
  <c r="G2542" i="11"/>
  <c r="F2542" i="11"/>
  <c r="E2542" i="11"/>
  <c r="D2542" i="11"/>
  <c r="G2541" i="11"/>
  <c r="F2541" i="11"/>
  <c r="E2541" i="11"/>
  <c r="D2541" i="11"/>
  <c r="G2540" i="11"/>
  <c r="F2540" i="11"/>
  <c r="E2540" i="11"/>
  <c r="D2540" i="11"/>
  <c r="G2539" i="11"/>
  <c r="F2539" i="11"/>
  <c r="E2539" i="11"/>
  <c r="D2539" i="11"/>
  <c r="G2538" i="11"/>
  <c r="F2538" i="11"/>
  <c r="E2538" i="11"/>
  <c r="D2538" i="11"/>
  <c r="G2537" i="11"/>
  <c r="F2537" i="11"/>
  <c r="E2537" i="11"/>
  <c r="D2537" i="11"/>
  <c r="G2536" i="11"/>
  <c r="F2536" i="11"/>
  <c r="E2536" i="11"/>
  <c r="D2536" i="11"/>
  <c r="G2535" i="11"/>
  <c r="F2535" i="11"/>
  <c r="E2535" i="11"/>
  <c r="D2535" i="11"/>
  <c r="G2534" i="11"/>
  <c r="F2534" i="11"/>
  <c r="E2534" i="11"/>
  <c r="D2534" i="11"/>
  <c r="G2533" i="11"/>
  <c r="F2533" i="11"/>
  <c r="E2533" i="11"/>
  <c r="D2533" i="11"/>
  <c r="G2532" i="11"/>
  <c r="F2532" i="11"/>
  <c r="E2532" i="11"/>
  <c r="D2532" i="11"/>
  <c r="G2531" i="11"/>
  <c r="F2531" i="11"/>
  <c r="E2531" i="11"/>
  <c r="D2531" i="11"/>
  <c r="G2530" i="11"/>
  <c r="F2530" i="11"/>
  <c r="E2530" i="11"/>
  <c r="D2530" i="11"/>
  <c r="G2529" i="11"/>
  <c r="F2529" i="11"/>
  <c r="E2529" i="11"/>
  <c r="D2529" i="11"/>
  <c r="G2528" i="11"/>
  <c r="F2528" i="11"/>
  <c r="E2528" i="11"/>
  <c r="D2528" i="11"/>
  <c r="G2527" i="11"/>
  <c r="F2527" i="11"/>
  <c r="E2527" i="11"/>
  <c r="D2527" i="11"/>
  <c r="G2526" i="11"/>
  <c r="F2526" i="11"/>
  <c r="E2526" i="11"/>
  <c r="D2526" i="11"/>
  <c r="G2525" i="11"/>
  <c r="F2525" i="11"/>
  <c r="E2525" i="11"/>
  <c r="D2525" i="11"/>
  <c r="G2524" i="11"/>
  <c r="F2524" i="11"/>
  <c r="E2524" i="11"/>
  <c r="D2524" i="11"/>
  <c r="G2523" i="11"/>
  <c r="F2523" i="11"/>
  <c r="E2523" i="11"/>
  <c r="D2523" i="11"/>
  <c r="G2522" i="11"/>
  <c r="F2522" i="11"/>
  <c r="E2522" i="11"/>
  <c r="D2522" i="11"/>
  <c r="G2521" i="11"/>
  <c r="F2521" i="11"/>
  <c r="E2521" i="11"/>
  <c r="D2521" i="11"/>
  <c r="G2520" i="11"/>
  <c r="F2520" i="11"/>
  <c r="E2520" i="11"/>
  <c r="D2520" i="11"/>
  <c r="G2519" i="11"/>
  <c r="F2519" i="11"/>
  <c r="E2519" i="11"/>
  <c r="D2519" i="11"/>
  <c r="G2518" i="11"/>
  <c r="F2518" i="11"/>
  <c r="E2518" i="11"/>
  <c r="D2518" i="11"/>
  <c r="G2517" i="11"/>
  <c r="F2517" i="11"/>
  <c r="E2517" i="11"/>
  <c r="D2517" i="11"/>
  <c r="G2516" i="11"/>
  <c r="F2516" i="11"/>
  <c r="E2516" i="11"/>
  <c r="D2516" i="11"/>
  <c r="G2515" i="11"/>
  <c r="F2515" i="11"/>
  <c r="E2515" i="11"/>
  <c r="D2515" i="11"/>
  <c r="G2514" i="11"/>
  <c r="F2514" i="11"/>
  <c r="E2514" i="11"/>
  <c r="D2514" i="11"/>
  <c r="G2513" i="11"/>
  <c r="F2513" i="11"/>
  <c r="E2513" i="11"/>
  <c r="D2513" i="11"/>
  <c r="G2512" i="11"/>
  <c r="F2512" i="11"/>
  <c r="E2512" i="11"/>
  <c r="D2512" i="11"/>
  <c r="G2511" i="11"/>
  <c r="F2511" i="11"/>
  <c r="E2511" i="11"/>
  <c r="D2511" i="11"/>
  <c r="G2510" i="11"/>
  <c r="F2510" i="11"/>
  <c r="E2510" i="11"/>
  <c r="D2510" i="11"/>
  <c r="G2509" i="11"/>
  <c r="F2509" i="11"/>
  <c r="E2509" i="11"/>
  <c r="D2509" i="11"/>
  <c r="G2508" i="11"/>
  <c r="F2508" i="11"/>
  <c r="E2508" i="11"/>
  <c r="D2508" i="11"/>
  <c r="G2507" i="11"/>
  <c r="F2507" i="11"/>
  <c r="E2507" i="11"/>
  <c r="D2507" i="11"/>
  <c r="G2506" i="11"/>
  <c r="F2506" i="11"/>
  <c r="E2506" i="11"/>
  <c r="D2506" i="11"/>
  <c r="G2505" i="11"/>
  <c r="F2505" i="11"/>
  <c r="E2505" i="11"/>
  <c r="D2505" i="11"/>
  <c r="G2504" i="11"/>
  <c r="F2504" i="11"/>
  <c r="E2504" i="11"/>
  <c r="D2504" i="11"/>
  <c r="G2503" i="11"/>
  <c r="F2503" i="11"/>
  <c r="E2503" i="11"/>
  <c r="D2503" i="11"/>
  <c r="G2502" i="11"/>
  <c r="F2502" i="11"/>
  <c r="E2502" i="11"/>
  <c r="D2502" i="11"/>
  <c r="G2501" i="11"/>
  <c r="F2501" i="11"/>
  <c r="E2501" i="11"/>
  <c r="D2501" i="11"/>
  <c r="G2500" i="11"/>
  <c r="F2500" i="11"/>
  <c r="E2500" i="11"/>
  <c r="D2500" i="11"/>
  <c r="G2499" i="11"/>
  <c r="F2499" i="11"/>
  <c r="E2499" i="11"/>
  <c r="D2499" i="11"/>
  <c r="G2498" i="11"/>
  <c r="F2498" i="11"/>
  <c r="E2498" i="11"/>
  <c r="D2498" i="11"/>
  <c r="G2497" i="11"/>
  <c r="F2497" i="11"/>
  <c r="E2497" i="11"/>
  <c r="D2497" i="11"/>
  <c r="G2496" i="11"/>
  <c r="F2496" i="11"/>
  <c r="E2496" i="11"/>
  <c r="D2496" i="11"/>
  <c r="G2495" i="11"/>
  <c r="F2495" i="11"/>
  <c r="E2495" i="11"/>
  <c r="D2495" i="11"/>
  <c r="G2494" i="11"/>
  <c r="F2494" i="11"/>
  <c r="E2494" i="11"/>
  <c r="D2494" i="11"/>
  <c r="G2493" i="11"/>
  <c r="F2493" i="11"/>
  <c r="E2493" i="11"/>
  <c r="D2493" i="11"/>
  <c r="G2492" i="11"/>
  <c r="F2492" i="11"/>
  <c r="E2492" i="11"/>
  <c r="D2492" i="11"/>
  <c r="G2491" i="11"/>
  <c r="F2491" i="11"/>
  <c r="E2491" i="11"/>
  <c r="D2491" i="11"/>
  <c r="G2490" i="11"/>
  <c r="F2490" i="11"/>
  <c r="E2490" i="11"/>
  <c r="D2490" i="11"/>
  <c r="G2489" i="11"/>
  <c r="F2489" i="11"/>
  <c r="E2489" i="11"/>
  <c r="D2489" i="11"/>
  <c r="G2488" i="11"/>
  <c r="F2488" i="11"/>
  <c r="E2488" i="11"/>
  <c r="D2488" i="11"/>
  <c r="G2487" i="11"/>
  <c r="F2487" i="11"/>
  <c r="E2487" i="11"/>
  <c r="D2487" i="11"/>
  <c r="G2486" i="11"/>
  <c r="F2486" i="11"/>
  <c r="E2486" i="11"/>
  <c r="D2486" i="11"/>
  <c r="G2485" i="11"/>
  <c r="F2485" i="11"/>
  <c r="E2485" i="11"/>
  <c r="D2485" i="11"/>
  <c r="G2484" i="11"/>
  <c r="F2484" i="11"/>
  <c r="E2484" i="11"/>
  <c r="D2484" i="11"/>
  <c r="G2483" i="11"/>
  <c r="F2483" i="11"/>
  <c r="E2483" i="11"/>
  <c r="D2483" i="11"/>
  <c r="G2482" i="11"/>
  <c r="F2482" i="11"/>
  <c r="E2482" i="11"/>
  <c r="D2482" i="11"/>
  <c r="G2481" i="11"/>
  <c r="F2481" i="11"/>
  <c r="E2481" i="11"/>
  <c r="D2481" i="11"/>
  <c r="G2480" i="11"/>
  <c r="F2480" i="11"/>
  <c r="E2480" i="11"/>
  <c r="D2480" i="11"/>
  <c r="G2479" i="11"/>
  <c r="F2479" i="11"/>
  <c r="E2479" i="11"/>
  <c r="D2479" i="11"/>
  <c r="G2478" i="11"/>
  <c r="F2478" i="11"/>
  <c r="E2478" i="11"/>
  <c r="D2478" i="11"/>
  <c r="G2477" i="11"/>
  <c r="F2477" i="11"/>
  <c r="E2477" i="11"/>
  <c r="D2477" i="11"/>
  <c r="G2476" i="11"/>
  <c r="F2476" i="11"/>
  <c r="E2476" i="11"/>
  <c r="D2476" i="11"/>
  <c r="G2475" i="11"/>
  <c r="F2475" i="11"/>
  <c r="E2475" i="11"/>
  <c r="D2475" i="11"/>
  <c r="G2474" i="11"/>
  <c r="F2474" i="11"/>
  <c r="E2474" i="11"/>
  <c r="D2474" i="11"/>
  <c r="G2473" i="11"/>
  <c r="F2473" i="11"/>
  <c r="E2473" i="11"/>
  <c r="D2473" i="11"/>
  <c r="G2472" i="11"/>
  <c r="F2472" i="11"/>
  <c r="E2472" i="11"/>
  <c r="D2472" i="11"/>
  <c r="G2471" i="11"/>
  <c r="F2471" i="11"/>
  <c r="E2471" i="11"/>
  <c r="D2471" i="11"/>
  <c r="G2470" i="11"/>
  <c r="F2470" i="11"/>
  <c r="E2470" i="11"/>
  <c r="D2470" i="11"/>
  <c r="G2469" i="11"/>
  <c r="F2469" i="11"/>
  <c r="E2469" i="11"/>
  <c r="D2469" i="11"/>
  <c r="G2468" i="11"/>
  <c r="F2468" i="11"/>
  <c r="E2468" i="11"/>
  <c r="D2468" i="11"/>
  <c r="G2467" i="11"/>
  <c r="F2467" i="11"/>
  <c r="E2467" i="11"/>
  <c r="D2467" i="11"/>
  <c r="G2466" i="11"/>
  <c r="F2466" i="11"/>
  <c r="E2466" i="11"/>
  <c r="D2466" i="11"/>
  <c r="G2465" i="11"/>
  <c r="F2465" i="11"/>
  <c r="E2465" i="11"/>
  <c r="D2465" i="11"/>
  <c r="G2464" i="11"/>
  <c r="F2464" i="11"/>
  <c r="E2464" i="11"/>
  <c r="D2464" i="11"/>
  <c r="G2463" i="11"/>
  <c r="F2463" i="11"/>
  <c r="E2463" i="11"/>
  <c r="D2463" i="11"/>
  <c r="G2462" i="11"/>
  <c r="F2462" i="11"/>
  <c r="E2462" i="11"/>
  <c r="D2462" i="11"/>
  <c r="G2461" i="11"/>
  <c r="F2461" i="11"/>
  <c r="E2461" i="11"/>
  <c r="D2461" i="11"/>
  <c r="G2460" i="11"/>
  <c r="F2460" i="11"/>
  <c r="E2460" i="11"/>
  <c r="D2460" i="11"/>
  <c r="G2459" i="11"/>
  <c r="F2459" i="11"/>
  <c r="E2459" i="11"/>
  <c r="D2459" i="11"/>
  <c r="G2458" i="11"/>
  <c r="F2458" i="11"/>
  <c r="E2458" i="11"/>
  <c r="D2458" i="11"/>
  <c r="G2457" i="11"/>
  <c r="F2457" i="11"/>
  <c r="E2457" i="11"/>
  <c r="D2457" i="11"/>
  <c r="G2456" i="11"/>
  <c r="F2456" i="11"/>
  <c r="E2456" i="11"/>
  <c r="D2456" i="11"/>
  <c r="G2455" i="11"/>
  <c r="F2455" i="11"/>
  <c r="E2455" i="11"/>
  <c r="D2455" i="11"/>
  <c r="G2454" i="11"/>
  <c r="F2454" i="11"/>
  <c r="E2454" i="11"/>
  <c r="D2454" i="11"/>
  <c r="G2453" i="11"/>
  <c r="F2453" i="11"/>
  <c r="E2453" i="11"/>
  <c r="D2453" i="11"/>
  <c r="G2452" i="11"/>
  <c r="F2452" i="11"/>
  <c r="E2452" i="11"/>
  <c r="D2452" i="11"/>
  <c r="G2451" i="11"/>
  <c r="F2451" i="11"/>
  <c r="E2451" i="11"/>
  <c r="D2451" i="11"/>
  <c r="G2450" i="11"/>
  <c r="F2450" i="11"/>
  <c r="E2450" i="11"/>
  <c r="D2450" i="11"/>
  <c r="G2449" i="11"/>
  <c r="F2449" i="11"/>
  <c r="E2449" i="11"/>
  <c r="D2449" i="11"/>
  <c r="G2448" i="11"/>
  <c r="F2448" i="11"/>
  <c r="E2448" i="11"/>
  <c r="D2448" i="11"/>
  <c r="G2447" i="11"/>
  <c r="F2447" i="11"/>
  <c r="E2447" i="11"/>
  <c r="D2447" i="11"/>
  <c r="G2446" i="11"/>
  <c r="F2446" i="11"/>
  <c r="E2446" i="11"/>
  <c r="D2446" i="11"/>
  <c r="G2445" i="11"/>
  <c r="F2445" i="11"/>
  <c r="E2445" i="11"/>
  <c r="D2445" i="11"/>
  <c r="G2444" i="11"/>
  <c r="F2444" i="11"/>
  <c r="E2444" i="11"/>
  <c r="D2444" i="11"/>
  <c r="G2443" i="11"/>
  <c r="F2443" i="11"/>
  <c r="E2443" i="11"/>
  <c r="D2443" i="11"/>
  <c r="G2442" i="11"/>
  <c r="F2442" i="11"/>
  <c r="E2442" i="11"/>
  <c r="D2442" i="11"/>
  <c r="G2441" i="11"/>
  <c r="F2441" i="11"/>
  <c r="E2441" i="11"/>
  <c r="D2441" i="11"/>
  <c r="G2440" i="11"/>
  <c r="F2440" i="11"/>
  <c r="E2440" i="11"/>
  <c r="D2440" i="11"/>
  <c r="G2439" i="11"/>
  <c r="F2439" i="11"/>
  <c r="E2439" i="11"/>
  <c r="D2439" i="11"/>
  <c r="G2438" i="11"/>
  <c r="F2438" i="11"/>
  <c r="E2438" i="11"/>
  <c r="D2438" i="11"/>
  <c r="G2437" i="11"/>
  <c r="F2437" i="11"/>
  <c r="E2437" i="11"/>
  <c r="D2437" i="11"/>
  <c r="G2436" i="11"/>
  <c r="F2436" i="11"/>
  <c r="E2436" i="11"/>
  <c r="D2436" i="11"/>
  <c r="G2435" i="11"/>
  <c r="F2435" i="11"/>
  <c r="E2435" i="11"/>
  <c r="D2435" i="11"/>
  <c r="G2434" i="11"/>
  <c r="F2434" i="11"/>
  <c r="E2434" i="11"/>
  <c r="D2434" i="11"/>
  <c r="G2433" i="11"/>
  <c r="F2433" i="11"/>
  <c r="E2433" i="11"/>
  <c r="D2433" i="11"/>
  <c r="G2432" i="11"/>
  <c r="F2432" i="11"/>
  <c r="E2432" i="11"/>
  <c r="D2432" i="11"/>
  <c r="G2431" i="11"/>
  <c r="F2431" i="11"/>
  <c r="E2431" i="11"/>
  <c r="D2431" i="11"/>
  <c r="G2430" i="11"/>
  <c r="F2430" i="11"/>
  <c r="E2430" i="11"/>
  <c r="D2430" i="11"/>
  <c r="G2429" i="11"/>
  <c r="F2429" i="11"/>
  <c r="E2429" i="11"/>
  <c r="D2429" i="11"/>
  <c r="G2428" i="11"/>
  <c r="F2428" i="11"/>
  <c r="E2428" i="11"/>
  <c r="D2428" i="11"/>
  <c r="G2427" i="11"/>
  <c r="F2427" i="11"/>
  <c r="E2427" i="11"/>
  <c r="D2427" i="11"/>
  <c r="G2426" i="11"/>
  <c r="F2426" i="11"/>
  <c r="E2426" i="11"/>
  <c r="D2426" i="11"/>
  <c r="G2425" i="11"/>
  <c r="F2425" i="11"/>
  <c r="E2425" i="11"/>
  <c r="D2425" i="11"/>
  <c r="G2424" i="11"/>
  <c r="F2424" i="11"/>
  <c r="E2424" i="11"/>
  <c r="D2424" i="11"/>
  <c r="G2423" i="11"/>
  <c r="F2423" i="11"/>
  <c r="E2423" i="11"/>
  <c r="D2423" i="11"/>
  <c r="G2422" i="11"/>
  <c r="F2422" i="11"/>
  <c r="E2422" i="11"/>
  <c r="D2422" i="11"/>
  <c r="G2421" i="11"/>
  <c r="F2421" i="11"/>
  <c r="E2421" i="11"/>
  <c r="D2421" i="11"/>
  <c r="G2420" i="11"/>
  <c r="F2420" i="11"/>
  <c r="E2420" i="11"/>
  <c r="D2420" i="11"/>
  <c r="G2419" i="11"/>
  <c r="F2419" i="11"/>
  <c r="E2419" i="11"/>
  <c r="D2419" i="11"/>
  <c r="G2418" i="11"/>
  <c r="F2418" i="11"/>
  <c r="E2418" i="11"/>
  <c r="D2418" i="11"/>
  <c r="G2417" i="11"/>
  <c r="F2417" i="11"/>
  <c r="E2417" i="11"/>
  <c r="D2417" i="11"/>
  <c r="G2416" i="11"/>
  <c r="F2416" i="11"/>
  <c r="E2416" i="11"/>
  <c r="D2416" i="11"/>
  <c r="G2415" i="11"/>
  <c r="F2415" i="11"/>
  <c r="E2415" i="11"/>
  <c r="D2415" i="11"/>
  <c r="G2414" i="11"/>
  <c r="F2414" i="11"/>
  <c r="E2414" i="11"/>
  <c r="D2414" i="11"/>
  <c r="G2413" i="11"/>
  <c r="F2413" i="11"/>
  <c r="E2413" i="11"/>
  <c r="D2413" i="11"/>
  <c r="G2412" i="11"/>
  <c r="F2412" i="11"/>
  <c r="E2412" i="11"/>
  <c r="D2412" i="11"/>
  <c r="G2411" i="11"/>
  <c r="F2411" i="11"/>
  <c r="E2411" i="11"/>
  <c r="D2411" i="11"/>
  <c r="G2410" i="11"/>
  <c r="F2410" i="11"/>
  <c r="E2410" i="11"/>
  <c r="D2410" i="11"/>
  <c r="G2409" i="11"/>
  <c r="F2409" i="11"/>
  <c r="E2409" i="11"/>
  <c r="D2409" i="11"/>
  <c r="G2408" i="11"/>
  <c r="F2408" i="11"/>
  <c r="E2408" i="11"/>
  <c r="D2408" i="11"/>
  <c r="G2407" i="11"/>
  <c r="F2407" i="11"/>
  <c r="E2407" i="11"/>
  <c r="D2407" i="11"/>
  <c r="G2406" i="11"/>
  <c r="F2406" i="11"/>
  <c r="E2406" i="11"/>
  <c r="D2406" i="11"/>
  <c r="G2405" i="11"/>
  <c r="F2405" i="11"/>
  <c r="E2405" i="11"/>
  <c r="D2405" i="11"/>
  <c r="G2404" i="11"/>
  <c r="F2404" i="11"/>
  <c r="E2404" i="11"/>
  <c r="D2404" i="11"/>
  <c r="G2403" i="11"/>
  <c r="F2403" i="11"/>
  <c r="E2403" i="11"/>
  <c r="D2403" i="11"/>
  <c r="G2402" i="11"/>
  <c r="F2402" i="11"/>
  <c r="E2402" i="11"/>
  <c r="D2402" i="11"/>
  <c r="G2401" i="11"/>
  <c r="F2401" i="11"/>
  <c r="E2401" i="11"/>
  <c r="D2401" i="11"/>
  <c r="G2400" i="11"/>
  <c r="F2400" i="11"/>
  <c r="E2400" i="11"/>
  <c r="D2400" i="11"/>
  <c r="G2399" i="11"/>
  <c r="F2399" i="11"/>
  <c r="E2399" i="11"/>
  <c r="D2399" i="11"/>
  <c r="G2398" i="11"/>
  <c r="F2398" i="11"/>
  <c r="E2398" i="11"/>
  <c r="D2398" i="11"/>
  <c r="G2397" i="11"/>
  <c r="F2397" i="11"/>
  <c r="E2397" i="11"/>
  <c r="D2397" i="11"/>
  <c r="G2396" i="11"/>
  <c r="F2396" i="11"/>
  <c r="E2396" i="11"/>
  <c r="D2396" i="11"/>
  <c r="G2395" i="11"/>
  <c r="F2395" i="11"/>
  <c r="E2395" i="11"/>
  <c r="D2395" i="11"/>
  <c r="G2394" i="11"/>
  <c r="F2394" i="11"/>
  <c r="E2394" i="11"/>
  <c r="D2394" i="11"/>
  <c r="G2393" i="11"/>
  <c r="F2393" i="11"/>
  <c r="E2393" i="11"/>
  <c r="D2393" i="11"/>
  <c r="G2392" i="11"/>
  <c r="F2392" i="11"/>
  <c r="E2392" i="11"/>
  <c r="D2392" i="11"/>
  <c r="G2391" i="11"/>
  <c r="F2391" i="11"/>
  <c r="E2391" i="11"/>
  <c r="D2391" i="11"/>
  <c r="G2390" i="11"/>
  <c r="F2390" i="11"/>
  <c r="E2390" i="11"/>
  <c r="D2390" i="11"/>
  <c r="G2389" i="11"/>
  <c r="F2389" i="11"/>
  <c r="E2389" i="11"/>
  <c r="D2389" i="11"/>
  <c r="G2388" i="11"/>
  <c r="F2388" i="11"/>
  <c r="E2388" i="11"/>
  <c r="D2388" i="11"/>
  <c r="G2387" i="11"/>
  <c r="F2387" i="11"/>
  <c r="E2387" i="11"/>
  <c r="D2387" i="11"/>
  <c r="G2386" i="11"/>
  <c r="F2386" i="11"/>
  <c r="E2386" i="11"/>
  <c r="D2386" i="11"/>
  <c r="G2385" i="11"/>
  <c r="F2385" i="11"/>
  <c r="E2385" i="11"/>
  <c r="D2385" i="11"/>
  <c r="G2384" i="11"/>
  <c r="F2384" i="11"/>
  <c r="E2384" i="11"/>
  <c r="D2384" i="11"/>
  <c r="G2383" i="11"/>
  <c r="F2383" i="11"/>
  <c r="E2383" i="11"/>
  <c r="D2383" i="11"/>
  <c r="G2382" i="11"/>
  <c r="F2382" i="11"/>
  <c r="E2382" i="11"/>
  <c r="D2382" i="11"/>
  <c r="G2381" i="11"/>
  <c r="F2381" i="11"/>
  <c r="E2381" i="11"/>
  <c r="D2381" i="11"/>
  <c r="G2380" i="11"/>
  <c r="F2380" i="11"/>
  <c r="E2380" i="11"/>
  <c r="D2380" i="11"/>
  <c r="G2379" i="11"/>
  <c r="F2379" i="11"/>
  <c r="E2379" i="11"/>
  <c r="D2379" i="11"/>
  <c r="G2378" i="11"/>
  <c r="F2378" i="11"/>
  <c r="E2378" i="11"/>
  <c r="D2378" i="11"/>
  <c r="G2377" i="11"/>
  <c r="F2377" i="11"/>
  <c r="E2377" i="11"/>
  <c r="D2377" i="11"/>
  <c r="G2376" i="11"/>
  <c r="F2376" i="11"/>
  <c r="E2376" i="11"/>
  <c r="D2376" i="11"/>
  <c r="G2375" i="11"/>
  <c r="F2375" i="11"/>
  <c r="E2375" i="11"/>
  <c r="D2375" i="11"/>
  <c r="G2374" i="11"/>
  <c r="F2374" i="11"/>
  <c r="E2374" i="11"/>
  <c r="D2374" i="11"/>
  <c r="G2373" i="11"/>
  <c r="F2373" i="11"/>
  <c r="E2373" i="11"/>
  <c r="D2373" i="11"/>
  <c r="G2372" i="11"/>
  <c r="F2372" i="11"/>
  <c r="E2372" i="11"/>
  <c r="D2372" i="11"/>
  <c r="G2371" i="11"/>
  <c r="F2371" i="11"/>
  <c r="E2371" i="11"/>
  <c r="D2371" i="11"/>
  <c r="G2370" i="11"/>
  <c r="F2370" i="11"/>
  <c r="E2370" i="11"/>
  <c r="D2370" i="11"/>
  <c r="G2369" i="11"/>
  <c r="F2369" i="11"/>
  <c r="E2369" i="11"/>
  <c r="D2369" i="11"/>
  <c r="G2368" i="11"/>
  <c r="F2368" i="11"/>
  <c r="E2368" i="11"/>
  <c r="D2368" i="11"/>
  <c r="G2367" i="11"/>
  <c r="F2367" i="11"/>
  <c r="E2367" i="11"/>
  <c r="D2367" i="11"/>
  <c r="G2366" i="11"/>
  <c r="F2366" i="11"/>
  <c r="E2366" i="11"/>
  <c r="D2366" i="11"/>
  <c r="G2365" i="11"/>
  <c r="F2365" i="11"/>
  <c r="E2365" i="11"/>
  <c r="D2365" i="11"/>
  <c r="G2364" i="11"/>
  <c r="F2364" i="11"/>
  <c r="E2364" i="11"/>
  <c r="D2364" i="11"/>
  <c r="G2363" i="11"/>
  <c r="F2363" i="11"/>
  <c r="E2363" i="11"/>
  <c r="D2363" i="11"/>
  <c r="G2362" i="11"/>
  <c r="F2362" i="11"/>
  <c r="E2362" i="11"/>
  <c r="D2362" i="11"/>
  <c r="G2361" i="11"/>
  <c r="F2361" i="11"/>
  <c r="E2361" i="11"/>
  <c r="D2361" i="11"/>
  <c r="G2360" i="11"/>
  <c r="F2360" i="11"/>
  <c r="E2360" i="11"/>
  <c r="D2360" i="11"/>
  <c r="G2359" i="11"/>
  <c r="F2359" i="11"/>
  <c r="E2359" i="11"/>
  <c r="D2359" i="11"/>
  <c r="G2358" i="11"/>
  <c r="F2358" i="11"/>
  <c r="E2358" i="11"/>
  <c r="D2358" i="11"/>
  <c r="G2357" i="11"/>
  <c r="F2357" i="11"/>
  <c r="E2357" i="11"/>
  <c r="D2357" i="11"/>
  <c r="G2356" i="11"/>
  <c r="F2356" i="11"/>
  <c r="E2356" i="11"/>
  <c r="D2356" i="11"/>
  <c r="G2355" i="11"/>
  <c r="F2355" i="11"/>
  <c r="E2355" i="11"/>
  <c r="D2355" i="11"/>
  <c r="G2354" i="11"/>
  <c r="F2354" i="11"/>
  <c r="E2354" i="11"/>
  <c r="D2354" i="11"/>
  <c r="G2353" i="11"/>
  <c r="F2353" i="11"/>
  <c r="E2353" i="11"/>
  <c r="D2353" i="11"/>
  <c r="G2352" i="11"/>
  <c r="F2352" i="11"/>
  <c r="E2352" i="11"/>
  <c r="D2352" i="11"/>
  <c r="G2351" i="11"/>
  <c r="F2351" i="11"/>
  <c r="E2351" i="11"/>
  <c r="D2351" i="11"/>
  <c r="G2350" i="11"/>
  <c r="F2350" i="11"/>
  <c r="E2350" i="11"/>
  <c r="D2350" i="11"/>
  <c r="G2349" i="11"/>
  <c r="F2349" i="11"/>
  <c r="E2349" i="11"/>
  <c r="D2349" i="11"/>
  <c r="G2348" i="11"/>
  <c r="F2348" i="11"/>
  <c r="E2348" i="11"/>
  <c r="D2348" i="11"/>
  <c r="G2347" i="11"/>
  <c r="F2347" i="11"/>
  <c r="E2347" i="11"/>
  <c r="D2347" i="11"/>
  <c r="G2346" i="11"/>
  <c r="F2346" i="11"/>
  <c r="E2346" i="11"/>
  <c r="D2346" i="11"/>
  <c r="G2345" i="11"/>
  <c r="F2345" i="11"/>
  <c r="E2345" i="11"/>
  <c r="D2345" i="11"/>
  <c r="G2344" i="11"/>
  <c r="F2344" i="11"/>
  <c r="E2344" i="11"/>
  <c r="D2344" i="11"/>
  <c r="G2343" i="11"/>
  <c r="F2343" i="11"/>
  <c r="E2343" i="11"/>
  <c r="D2343" i="11"/>
  <c r="G2342" i="11"/>
  <c r="F2342" i="11"/>
  <c r="E2342" i="11"/>
  <c r="D2342" i="11"/>
  <c r="G2341" i="11"/>
  <c r="F2341" i="11"/>
  <c r="E2341" i="11"/>
  <c r="D2341" i="11"/>
  <c r="G2340" i="11"/>
  <c r="F2340" i="11"/>
  <c r="E2340" i="11"/>
  <c r="D2340" i="11"/>
  <c r="G2339" i="11"/>
  <c r="F2339" i="11"/>
  <c r="E2339" i="11"/>
  <c r="D2339" i="11"/>
  <c r="G2338" i="11"/>
  <c r="F2338" i="11"/>
  <c r="E2338" i="11"/>
  <c r="D2338" i="11"/>
  <c r="G2337" i="11"/>
  <c r="F2337" i="11"/>
  <c r="E2337" i="11"/>
  <c r="D2337" i="11"/>
  <c r="G2336" i="11"/>
  <c r="F2336" i="11"/>
  <c r="E2336" i="11"/>
  <c r="D2336" i="11"/>
  <c r="G2335" i="11"/>
  <c r="F2335" i="11"/>
  <c r="E2335" i="11"/>
  <c r="D2335" i="11"/>
  <c r="G2334" i="11"/>
  <c r="F2334" i="11"/>
  <c r="E2334" i="11"/>
  <c r="D2334" i="11"/>
  <c r="G2333" i="11"/>
  <c r="F2333" i="11"/>
  <c r="E2333" i="11"/>
  <c r="D2333" i="11"/>
  <c r="G2332" i="11"/>
  <c r="F2332" i="11"/>
  <c r="E2332" i="11"/>
  <c r="D2332" i="11"/>
  <c r="G2331" i="11"/>
  <c r="F2331" i="11"/>
  <c r="E2331" i="11"/>
  <c r="D2331" i="11"/>
  <c r="G2330" i="11"/>
  <c r="F2330" i="11"/>
  <c r="E2330" i="11"/>
  <c r="D2330" i="11"/>
  <c r="G2329" i="11"/>
  <c r="F2329" i="11"/>
  <c r="E2329" i="11"/>
  <c r="D2329" i="11"/>
  <c r="G2328" i="11"/>
  <c r="F2328" i="11"/>
  <c r="E2328" i="11"/>
  <c r="D2328" i="11"/>
  <c r="G2327" i="11"/>
  <c r="F2327" i="11"/>
  <c r="E2327" i="11"/>
  <c r="D2327" i="11"/>
  <c r="G2326" i="11"/>
  <c r="F2326" i="11"/>
  <c r="E2326" i="11"/>
  <c r="D2326" i="11"/>
  <c r="G2325" i="11"/>
  <c r="F2325" i="11"/>
  <c r="E2325" i="11"/>
  <c r="D2325" i="11"/>
  <c r="G2324" i="11"/>
  <c r="F2324" i="11"/>
  <c r="E2324" i="11"/>
  <c r="D2324" i="11"/>
  <c r="G2323" i="11"/>
  <c r="F2323" i="11"/>
  <c r="E2323" i="11"/>
  <c r="D2323" i="11"/>
  <c r="G2322" i="11"/>
  <c r="F2322" i="11"/>
  <c r="E2322" i="11"/>
  <c r="D2322" i="11"/>
  <c r="G2321" i="11"/>
  <c r="F2321" i="11"/>
  <c r="E2321" i="11"/>
  <c r="D2321" i="11"/>
  <c r="G2320" i="11"/>
  <c r="F2320" i="11"/>
  <c r="E2320" i="11"/>
  <c r="D2320" i="11"/>
  <c r="G2319" i="11"/>
  <c r="F2319" i="11"/>
  <c r="E2319" i="11"/>
  <c r="D2319" i="11"/>
  <c r="G2318" i="11"/>
  <c r="F2318" i="11"/>
  <c r="E2318" i="11"/>
  <c r="D2318" i="11"/>
  <c r="G2317" i="11"/>
  <c r="F2317" i="11"/>
  <c r="E2317" i="11"/>
  <c r="D2317" i="11"/>
  <c r="G2316" i="11"/>
  <c r="F2316" i="11"/>
  <c r="E2316" i="11"/>
  <c r="D2316" i="11"/>
  <c r="G2315" i="11"/>
  <c r="F2315" i="11"/>
  <c r="E2315" i="11"/>
  <c r="D2315" i="11"/>
  <c r="G2314" i="11"/>
  <c r="F2314" i="11"/>
  <c r="E2314" i="11"/>
  <c r="D2314" i="11"/>
  <c r="G2313" i="11"/>
  <c r="F2313" i="11"/>
  <c r="E2313" i="11"/>
  <c r="D2313" i="11"/>
  <c r="G2312" i="11"/>
  <c r="F2312" i="11"/>
  <c r="E2312" i="11"/>
  <c r="D2312" i="11"/>
  <c r="G2311" i="11"/>
  <c r="F2311" i="11"/>
  <c r="E2311" i="11"/>
  <c r="D2311" i="11"/>
  <c r="G2310" i="11"/>
  <c r="F2310" i="11"/>
  <c r="E2310" i="11"/>
  <c r="D2310" i="11"/>
  <c r="G2309" i="11"/>
  <c r="F2309" i="11"/>
  <c r="E2309" i="11"/>
  <c r="D2309" i="11"/>
  <c r="G2308" i="11"/>
  <c r="F2308" i="11"/>
  <c r="E2308" i="11"/>
  <c r="D2308" i="11"/>
  <c r="G2307" i="11"/>
  <c r="F2307" i="11"/>
  <c r="E2307" i="11"/>
  <c r="D2307" i="11"/>
  <c r="G2306" i="11"/>
  <c r="F2306" i="11"/>
  <c r="E2306" i="11"/>
  <c r="D2306" i="11"/>
  <c r="G2305" i="11"/>
  <c r="F2305" i="11"/>
  <c r="E2305" i="11"/>
  <c r="D2305" i="11"/>
  <c r="G2304" i="11"/>
  <c r="F2304" i="11"/>
  <c r="E2304" i="11"/>
  <c r="D2304" i="11"/>
  <c r="G2303" i="11"/>
  <c r="F2303" i="11"/>
  <c r="E2303" i="11"/>
  <c r="D2303" i="11"/>
  <c r="G2302" i="11"/>
  <c r="F2302" i="11"/>
  <c r="E2302" i="11"/>
  <c r="D2302" i="11"/>
  <c r="G2301" i="11"/>
  <c r="F2301" i="11"/>
  <c r="E2301" i="11"/>
  <c r="D2301" i="11"/>
  <c r="G2300" i="11"/>
  <c r="F2300" i="11"/>
  <c r="E2300" i="11"/>
  <c r="D2300" i="11"/>
  <c r="G2299" i="11"/>
  <c r="F2299" i="11"/>
  <c r="E2299" i="11"/>
  <c r="D2299" i="11"/>
  <c r="G2298" i="11"/>
  <c r="F2298" i="11"/>
  <c r="E2298" i="11"/>
  <c r="D2298" i="11"/>
  <c r="G2297" i="11"/>
  <c r="F2297" i="11"/>
  <c r="E2297" i="11"/>
  <c r="D2297" i="11"/>
  <c r="G2296" i="11"/>
  <c r="F2296" i="11"/>
  <c r="E2296" i="11"/>
  <c r="D2296" i="11"/>
  <c r="G2295" i="11"/>
  <c r="F2295" i="11"/>
  <c r="E2295" i="11"/>
  <c r="D2295" i="11"/>
  <c r="G2294" i="11"/>
  <c r="F2294" i="11"/>
  <c r="E2294" i="11"/>
  <c r="D2294" i="11"/>
  <c r="G2293" i="11"/>
  <c r="F2293" i="11"/>
  <c r="E2293" i="11"/>
  <c r="D2293" i="11"/>
  <c r="G2292" i="11"/>
  <c r="F2292" i="11"/>
  <c r="E2292" i="11"/>
  <c r="D2292" i="11"/>
  <c r="G2291" i="11"/>
  <c r="F2291" i="11"/>
  <c r="E2291" i="11"/>
  <c r="D2291" i="11"/>
  <c r="G2290" i="11"/>
  <c r="F2290" i="11"/>
  <c r="E2290" i="11"/>
  <c r="D2290" i="11"/>
  <c r="G2289" i="11"/>
  <c r="F2289" i="11"/>
  <c r="E2289" i="11"/>
  <c r="D2289" i="11"/>
  <c r="G2288" i="11"/>
  <c r="F2288" i="11"/>
  <c r="E2288" i="11"/>
  <c r="D2288" i="11"/>
  <c r="G2287" i="11"/>
  <c r="F2287" i="11"/>
  <c r="E2287" i="11"/>
  <c r="D2287" i="11"/>
  <c r="G2286" i="11"/>
  <c r="F2286" i="11"/>
  <c r="E2286" i="11"/>
  <c r="D2286" i="11"/>
  <c r="G2285" i="11"/>
  <c r="F2285" i="11"/>
  <c r="E2285" i="11"/>
  <c r="D2285" i="11"/>
  <c r="G2284" i="11"/>
  <c r="F2284" i="11"/>
  <c r="E2284" i="11"/>
  <c r="D2284" i="11"/>
  <c r="G2283" i="11"/>
  <c r="F2283" i="11"/>
  <c r="E2283" i="11"/>
  <c r="D2283" i="11"/>
  <c r="G2282" i="11"/>
  <c r="F2282" i="11"/>
  <c r="E2282" i="11"/>
  <c r="D2282" i="11"/>
  <c r="G2281" i="11"/>
  <c r="F2281" i="11"/>
  <c r="E2281" i="11"/>
  <c r="D2281" i="11"/>
  <c r="G2280" i="11"/>
  <c r="F2280" i="11"/>
  <c r="E2280" i="11"/>
  <c r="D2280" i="11"/>
  <c r="G2279" i="11"/>
  <c r="F2279" i="11"/>
  <c r="E2279" i="11"/>
  <c r="D2279" i="11"/>
  <c r="G2278" i="11"/>
  <c r="F2278" i="11"/>
  <c r="E2278" i="11"/>
  <c r="D2278" i="11"/>
  <c r="G2277" i="11"/>
  <c r="F2277" i="11"/>
  <c r="E2277" i="11"/>
  <c r="D2277" i="11"/>
  <c r="G2276" i="11"/>
  <c r="F2276" i="11"/>
  <c r="E2276" i="11"/>
  <c r="D2276" i="11"/>
  <c r="G2275" i="11"/>
  <c r="F2275" i="11"/>
  <c r="E2275" i="11"/>
  <c r="D2275" i="11"/>
  <c r="G2274" i="11"/>
  <c r="F2274" i="11"/>
  <c r="E2274" i="11"/>
  <c r="D2274" i="11"/>
  <c r="G2273" i="11"/>
  <c r="F2273" i="11"/>
  <c r="E2273" i="11"/>
  <c r="D2273" i="11"/>
  <c r="G2272" i="11"/>
  <c r="F2272" i="11"/>
  <c r="E2272" i="11"/>
  <c r="D2272" i="11"/>
  <c r="G2271" i="11"/>
  <c r="F2271" i="11"/>
  <c r="E2271" i="11"/>
  <c r="D2271" i="11"/>
  <c r="G2270" i="11"/>
  <c r="F2270" i="11"/>
  <c r="E2270" i="11"/>
  <c r="D2270" i="11"/>
  <c r="G2269" i="11"/>
  <c r="F2269" i="11"/>
  <c r="E2269" i="11"/>
  <c r="D2269" i="11"/>
  <c r="G2268" i="11"/>
  <c r="F2268" i="11"/>
  <c r="E2268" i="11"/>
  <c r="D2268" i="11"/>
  <c r="G2267" i="11"/>
  <c r="F2267" i="11"/>
  <c r="E2267" i="11"/>
  <c r="D2267" i="11"/>
  <c r="G2266" i="11"/>
  <c r="F2266" i="11"/>
  <c r="E2266" i="11"/>
  <c r="D2266" i="11"/>
  <c r="G2265" i="11"/>
  <c r="F2265" i="11"/>
  <c r="E2265" i="11"/>
  <c r="D2265" i="11"/>
  <c r="G2264" i="11"/>
  <c r="F2264" i="11"/>
  <c r="E2264" i="11"/>
  <c r="D2264" i="11"/>
  <c r="G2263" i="11"/>
  <c r="F2263" i="11"/>
  <c r="E2263" i="11"/>
  <c r="D2263" i="11"/>
  <c r="G2262" i="11"/>
  <c r="F2262" i="11"/>
  <c r="E2262" i="11"/>
  <c r="D2262" i="11"/>
  <c r="G2261" i="11"/>
  <c r="F2261" i="11"/>
  <c r="E2261" i="11"/>
  <c r="D2261" i="11"/>
  <c r="G2260" i="11"/>
  <c r="F2260" i="11"/>
  <c r="E2260" i="11"/>
  <c r="D2260" i="11"/>
  <c r="G2259" i="11"/>
  <c r="F2259" i="11"/>
  <c r="E2259" i="11"/>
  <c r="D2259" i="11"/>
  <c r="G2258" i="11"/>
  <c r="F2258" i="11"/>
  <c r="E2258" i="11"/>
  <c r="D2258" i="11"/>
  <c r="G2257" i="11"/>
  <c r="F2257" i="11"/>
  <c r="E2257" i="11"/>
  <c r="D2257" i="11"/>
  <c r="G2256" i="11"/>
  <c r="F2256" i="11"/>
  <c r="E2256" i="11"/>
  <c r="D2256" i="11"/>
  <c r="G2255" i="11"/>
  <c r="F2255" i="11"/>
  <c r="E2255" i="11"/>
  <c r="D2255" i="11"/>
  <c r="G2254" i="11"/>
  <c r="F2254" i="11"/>
  <c r="E2254" i="11"/>
  <c r="D2254" i="11"/>
  <c r="G2253" i="11"/>
  <c r="F2253" i="11"/>
  <c r="E2253" i="11"/>
  <c r="D2253" i="11"/>
  <c r="G2252" i="11"/>
  <c r="F2252" i="11"/>
  <c r="E2252" i="11"/>
  <c r="D2252" i="11"/>
  <c r="G2251" i="11"/>
  <c r="F2251" i="11"/>
  <c r="E2251" i="11"/>
  <c r="D2251" i="11"/>
  <c r="G2250" i="11"/>
  <c r="F2250" i="11"/>
  <c r="E2250" i="11"/>
  <c r="D2250" i="11"/>
  <c r="G2249" i="11"/>
  <c r="F2249" i="11"/>
  <c r="E2249" i="11"/>
  <c r="D2249" i="11"/>
  <c r="G2248" i="11"/>
  <c r="F2248" i="11"/>
  <c r="E2248" i="11"/>
  <c r="D2248" i="11"/>
  <c r="G2247" i="11"/>
  <c r="F2247" i="11"/>
  <c r="E2247" i="11"/>
  <c r="D2247" i="11"/>
  <c r="G2246" i="11"/>
  <c r="F2246" i="11"/>
  <c r="E2246" i="11"/>
  <c r="D2246" i="11"/>
  <c r="G2245" i="11"/>
  <c r="F2245" i="11"/>
  <c r="E2245" i="11"/>
  <c r="D2245" i="11"/>
  <c r="G2244" i="11"/>
  <c r="F2244" i="11"/>
  <c r="E2244" i="11"/>
  <c r="D2244" i="11"/>
  <c r="G2243" i="11"/>
  <c r="F2243" i="11"/>
  <c r="E2243" i="11"/>
  <c r="D2243" i="11"/>
  <c r="G2242" i="11"/>
  <c r="F2242" i="11"/>
  <c r="E2242" i="11"/>
  <c r="D2242" i="11"/>
  <c r="G2241" i="11"/>
  <c r="F2241" i="11"/>
  <c r="E2241" i="11"/>
  <c r="D2241" i="11"/>
  <c r="G2240" i="11"/>
  <c r="F2240" i="11"/>
  <c r="E2240" i="11"/>
  <c r="D2240" i="11"/>
  <c r="G2239" i="11"/>
  <c r="F2239" i="11"/>
  <c r="E2239" i="11"/>
  <c r="D2239" i="11"/>
  <c r="G2238" i="11"/>
  <c r="F2238" i="11"/>
  <c r="E2238" i="11"/>
  <c r="D2238" i="11"/>
  <c r="G2237" i="11"/>
  <c r="F2237" i="11"/>
  <c r="E2237" i="11"/>
  <c r="D2237" i="11"/>
  <c r="G2236" i="11"/>
  <c r="F2236" i="11"/>
  <c r="E2236" i="11"/>
  <c r="D2236" i="11"/>
  <c r="G2235" i="11"/>
  <c r="F2235" i="11"/>
  <c r="E2235" i="11"/>
  <c r="D2235" i="11"/>
  <c r="G2234" i="11"/>
  <c r="F2234" i="11"/>
  <c r="E2234" i="11"/>
  <c r="D2234" i="11"/>
  <c r="G2233" i="11"/>
  <c r="F2233" i="11"/>
  <c r="E2233" i="11"/>
  <c r="D2233" i="11"/>
  <c r="G2232" i="11"/>
  <c r="F2232" i="11"/>
  <c r="E2232" i="11"/>
  <c r="D2232" i="11"/>
  <c r="G2231" i="11"/>
  <c r="F2231" i="11"/>
  <c r="E2231" i="11"/>
  <c r="D2231" i="11"/>
  <c r="G2230" i="11"/>
  <c r="F2230" i="11"/>
  <c r="E2230" i="11"/>
  <c r="D2230" i="11"/>
  <c r="G2229" i="11"/>
  <c r="F2229" i="11"/>
  <c r="E2229" i="11"/>
  <c r="D2229" i="11"/>
  <c r="G2228" i="11"/>
  <c r="F2228" i="11"/>
  <c r="E2228" i="11"/>
  <c r="D2228" i="11"/>
  <c r="G2227" i="11"/>
  <c r="F2227" i="11"/>
  <c r="E2227" i="11"/>
  <c r="D2227" i="11"/>
  <c r="G2226" i="11"/>
  <c r="F2226" i="11"/>
  <c r="E2226" i="11"/>
  <c r="D2226" i="11"/>
  <c r="G2225" i="11"/>
  <c r="F2225" i="11"/>
  <c r="E2225" i="11"/>
  <c r="D2225" i="11"/>
  <c r="G2224" i="11"/>
  <c r="F2224" i="11"/>
  <c r="E2224" i="11"/>
  <c r="D2224" i="11"/>
  <c r="G2223" i="11"/>
  <c r="F2223" i="11"/>
  <c r="E2223" i="11"/>
  <c r="D2223" i="11"/>
  <c r="G2222" i="11"/>
  <c r="F2222" i="11"/>
  <c r="E2222" i="11"/>
  <c r="D2222" i="11"/>
  <c r="G2221" i="11"/>
  <c r="F2221" i="11"/>
  <c r="E2221" i="11"/>
  <c r="D2221" i="11"/>
  <c r="G2220" i="11"/>
  <c r="F2220" i="11"/>
  <c r="E2220" i="11"/>
  <c r="D2220" i="11"/>
  <c r="G2219" i="11"/>
  <c r="F2219" i="11"/>
  <c r="E2219" i="11"/>
  <c r="D2219" i="11"/>
  <c r="G2218" i="11"/>
  <c r="F2218" i="11"/>
  <c r="E2218" i="11"/>
  <c r="D2218" i="11"/>
  <c r="G2217" i="11"/>
  <c r="F2217" i="11"/>
  <c r="E2217" i="11"/>
  <c r="D2217" i="11"/>
  <c r="G2216" i="11"/>
  <c r="F2216" i="11"/>
  <c r="E2216" i="11"/>
  <c r="D2216" i="11"/>
  <c r="G2215" i="11"/>
  <c r="F2215" i="11"/>
  <c r="E2215" i="11"/>
  <c r="D2215" i="11"/>
  <c r="G2214" i="11"/>
  <c r="F2214" i="11"/>
  <c r="E2214" i="11"/>
  <c r="D2214" i="11"/>
  <c r="G2213" i="11"/>
  <c r="F2213" i="11"/>
  <c r="E2213" i="11"/>
  <c r="D2213" i="11"/>
  <c r="G2212" i="11"/>
  <c r="F2212" i="11"/>
  <c r="E2212" i="11"/>
  <c r="D2212" i="11"/>
  <c r="G2211" i="11"/>
  <c r="F2211" i="11"/>
  <c r="E2211" i="11"/>
  <c r="D2211" i="11"/>
  <c r="G2210" i="11"/>
  <c r="F2210" i="11"/>
  <c r="E2210" i="11"/>
  <c r="D2210" i="11"/>
  <c r="G2209" i="11"/>
  <c r="F2209" i="11"/>
  <c r="E2209" i="11"/>
  <c r="D2209" i="11"/>
  <c r="G2208" i="11"/>
  <c r="F2208" i="11"/>
  <c r="E2208" i="11"/>
  <c r="D2208" i="11"/>
  <c r="G2207" i="11"/>
  <c r="F2207" i="11"/>
  <c r="E2207" i="11"/>
  <c r="D2207" i="11"/>
  <c r="G2206" i="11"/>
  <c r="F2206" i="11"/>
  <c r="E2206" i="11"/>
  <c r="D2206" i="11"/>
  <c r="G2205" i="11"/>
  <c r="F2205" i="11"/>
  <c r="E2205" i="11"/>
  <c r="D2205" i="11"/>
  <c r="G2204" i="11"/>
  <c r="F2204" i="11"/>
  <c r="E2204" i="11"/>
  <c r="D2204" i="11"/>
  <c r="G2203" i="11"/>
  <c r="F2203" i="11"/>
  <c r="E2203" i="11"/>
  <c r="D2203" i="11"/>
  <c r="G2202" i="11"/>
  <c r="F2202" i="11"/>
  <c r="E2202" i="11"/>
  <c r="D2202" i="11"/>
  <c r="G2201" i="11"/>
  <c r="F2201" i="11"/>
  <c r="E2201" i="11"/>
  <c r="D2201" i="11"/>
  <c r="G2200" i="11"/>
  <c r="F2200" i="11"/>
  <c r="E2200" i="11"/>
  <c r="D2200" i="11"/>
  <c r="G2199" i="11"/>
  <c r="F2199" i="11"/>
  <c r="E2199" i="11"/>
  <c r="D2199" i="11"/>
  <c r="G2198" i="11"/>
  <c r="F2198" i="11"/>
  <c r="E2198" i="11"/>
  <c r="D2198" i="11"/>
  <c r="G2197" i="11"/>
  <c r="F2197" i="11"/>
  <c r="E2197" i="11"/>
  <c r="D2197" i="11"/>
  <c r="G2196" i="11"/>
  <c r="F2196" i="11"/>
  <c r="E2196" i="11"/>
  <c r="D2196" i="11"/>
  <c r="G2195" i="11"/>
  <c r="F2195" i="11"/>
  <c r="E2195" i="11"/>
  <c r="D2195" i="11"/>
  <c r="G2194" i="11"/>
  <c r="F2194" i="11"/>
  <c r="E2194" i="11"/>
  <c r="D2194" i="11"/>
  <c r="G2193" i="11"/>
  <c r="F2193" i="11"/>
  <c r="E2193" i="11"/>
  <c r="D2193" i="11"/>
  <c r="G2192" i="11"/>
  <c r="F2192" i="11"/>
  <c r="E2192" i="11"/>
  <c r="D2192" i="11"/>
  <c r="G2191" i="11"/>
  <c r="F2191" i="11"/>
  <c r="E2191" i="11"/>
  <c r="D2191" i="11"/>
  <c r="G2190" i="11"/>
  <c r="F2190" i="11"/>
  <c r="E2190" i="11"/>
  <c r="D2190" i="11"/>
  <c r="G2189" i="11"/>
  <c r="F2189" i="11"/>
  <c r="E2189" i="11"/>
  <c r="D2189" i="11"/>
  <c r="G2188" i="11"/>
  <c r="F2188" i="11"/>
  <c r="E2188" i="11"/>
  <c r="D2188" i="11"/>
  <c r="G2187" i="11"/>
  <c r="F2187" i="11"/>
  <c r="E2187" i="11"/>
  <c r="D2187" i="11"/>
  <c r="G2186" i="11"/>
  <c r="F2186" i="11"/>
  <c r="E2186" i="11"/>
  <c r="D2186" i="11"/>
  <c r="G2185" i="11"/>
  <c r="F2185" i="11"/>
  <c r="E2185" i="11"/>
  <c r="D2185" i="11"/>
  <c r="G2184" i="11"/>
  <c r="F2184" i="11"/>
  <c r="E2184" i="11"/>
  <c r="D2184" i="11"/>
  <c r="G2183" i="11"/>
  <c r="F2183" i="11"/>
  <c r="E2183" i="11"/>
  <c r="D2183" i="11"/>
  <c r="G2182" i="11"/>
  <c r="F2182" i="11"/>
  <c r="E2182" i="11"/>
  <c r="D2182" i="11"/>
  <c r="G2181" i="11"/>
  <c r="F2181" i="11"/>
  <c r="E2181" i="11"/>
  <c r="D2181" i="11"/>
  <c r="G2180" i="11"/>
  <c r="F2180" i="11"/>
  <c r="E2180" i="11"/>
  <c r="D2180" i="11"/>
  <c r="G2179" i="11"/>
  <c r="F2179" i="11"/>
  <c r="E2179" i="11"/>
  <c r="D2179" i="11"/>
  <c r="G2178" i="11"/>
  <c r="F2178" i="11"/>
  <c r="E2178" i="11"/>
  <c r="D2178" i="11"/>
  <c r="G2177" i="11"/>
  <c r="F2177" i="11"/>
  <c r="E2177" i="11"/>
  <c r="D2177" i="11"/>
  <c r="G2176" i="11"/>
  <c r="F2176" i="11"/>
  <c r="E2176" i="11"/>
  <c r="D2176" i="11"/>
  <c r="G2175" i="11"/>
  <c r="F2175" i="11"/>
  <c r="E2175" i="11"/>
  <c r="D2175" i="11"/>
  <c r="G2174" i="11"/>
  <c r="F2174" i="11"/>
  <c r="E2174" i="11"/>
  <c r="D2174" i="11"/>
  <c r="G2173" i="11"/>
  <c r="F2173" i="11"/>
  <c r="E2173" i="11"/>
  <c r="D2173" i="11"/>
  <c r="G2172" i="11"/>
  <c r="F2172" i="11"/>
  <c r="E2172" i="11"/>
  <c r="D2172" i="11"/>
  <c r="G2171" i="11"/>
  <c r="F2171" i="11"/>
  <c r="E2171" i="11"/>
  <c r="D2171" i="11"/>
  <c r="G2170" i="11"/>
  <c r="F2170" i="11"/>
  <c r="E2170" i="11"/>
  <c r="D2170" i="11"/>
  <c r="G2169" i="11"/>
  <c r="F2169" i="11"/>
  <c r="E2169" i="11"/>
  <c r="D2169" i="11"/>
  <c r="G2168" i="11"/>
  <c r="F2168" i="11"/>
  <c r="E2168" i="11"/>
  <c r="D2168" i="11"/>
  <c r="G2167" i="11"/>
  <c r="F2167" i="11"/>
  <c r="E2167" i="11"/>
  <c r="D2167" i="11"/>
  <c r="G2166" i="11"/>
  <c r="F2166" i="11"/>
  <c r="E2166" i="11"/>
  <c r="D2166" i="11"/>
  <c r="G2165" i="11"/>
  <c r="F2165" i="11"/>
  <c r="E2165" i="11"/>
  <c r="D2165" i="11"/>
  <c r="G2164" i="11"/>
  <c r="F2164" i="11"/>
  <c r="E2164" i="11"/>
  <c r="D2164" i="11"/>
  <c r="G2163" i="11"/>
  <c r="F2163" i="11"/>
  <c r="E2163" i="11"/>
  <c r="D2163" i="11"/>
  <c r="G2162" i="11"/>
  <c r="F2162" i="11"/>
  <c r="E2162" i="11"/>
  <c r="D2162" i="11"/>
  <c r="G2161" i="11"/>
  <c r="F2161" i="11"/>
  <c r="E2161" i="11"/>
  <c r="D2161" i="11"/>
  <c r="G2160" i="11"/>
  <c r="F2160" i="11"/>
  <c r="E2160" i="11"/>
  <c r="D2160" i="11"/>
  <c r="G2159" i="11"/>
  <c r="F2159" i="11"/>
  <c r="E2159" i="11"/>
  <c r="D2159" i="11"/>
  <c r="G2158" i="11"/>
  <c r="F2158" i="11"/>
  <c r="E2158" i="11"/>
  <c r="D2158" i="11"/>
  <c r="G2157" i="11"/>
  <c r="F2157" i="11"/>
  <c r="E2157" i="11"/>
  <c r="D2157" i="11"/>
  <c r="G2156" i="11"/>
  <c r="F2156" i="11"/>
  <c r="E2156" i="11"/>
  <c r="D2156" i="11"/>
  <c r="G2155" i="11"/>
  <c r="F2155" i="11"/>
  <c r="E2155" i="11"/>
  <c r="D2155" i="11"/>
  <c r="G2154" i="11"/>
  <c r="F2154" i="11"/>
  <c r="E2154" i="11"/>
  <c r="D2154" i="11"/>
  <c r="G2153" i="11"/>
  <c r="F2153" i="11"/>
  <c r="E2153" i="11"/>
  <c r="D2153" i="11"/>
  <c r="G2152" i="11"/>
  <c r="F2152" i="11"/>
  <c r="E2152" i="11"/>
  <c r="D2152" i="11"/>
  <c r="G2151" i="11"/>
  <c r="F2151" i="11"/>
  <c r="E2151" i="11"/>
  <c r="D2151" i="11"/>
  <c r="G2150" i="11"/>
  <c r="F2150" i="11"/>
  <c r="E2150" i="11"/>
  <c r="D2150" i="11"/>
  <c r="G2149" i="11"/>
  <c r="F2149" i="11"/>
  <c r="E2149" i="11"/>
  <c r="D2149" i="11"/>
  <c r="G2148" i="11"/>
  <c r="F2148" i="11"/>
  <c r="E2148" i="11"/>
  <c r="D2148" i="11"/>
  <c r="G2147" i="11"/>
  <c r="F2147" i="11"/>
  <c r="E2147" i="11"/>
  <c r="D2147" i="11"/>
  <c r="G2146" i="11"/>
  <c r="F2146" i="11"/>
  <c r="E2146" i="11"/>
  <c r="D2146" i="11"/>
  <c r="G2145" i="11"/>
  <c r="F2145" i="11"/>
  <c r="E2145" i="11"/>
  <c r="D2145" i="11"/>
  <c r="G2144" i="11"/>
  <c r="F2144" i="11"/>
  <c r="E2144" i="11"/>
  <c r="D2144" i="11"/>
  <c r="G2143" i="11"/>
  <c r="F2143" i="11"/>
  <c r="E2143" i="11"/>
  <c r="D2143" i="11"/>
  <c r="G2142" i="11"/>
  <c r="F2142" i="11"/>
  <c r="E2142" i="11"/>
  <c r="D2142" i="11"/>
  <c r="G2141" i="11"/>
  <c r="F2141" i="11"/>
  <c r="E2141" i="11"/>
  <c r="D2141" i="11"/>
  <c r="G2140" i="11"/>
  <c r="F2140" i="11"/>
  <c r="E2140" i="11"/>
  <c r="D2140" i="11"/>
  <c r="G2139" i="11"/>
  <c r="F2139" i="11"/>
  <c r="E2139" i="11"/>
  <c r="D2139" i="11"/>
  <c r="G2138" i="11"/>
  <c r="F2138" i="11"/>
  <c r="E2138" i="11"/>
  <c r="D2138" i="11"/>
  <c r="G2137" i="11"/>
  <c r="F2137" i="11"/>
  <c r="E2137" i="11"/>
  <c r="D2137" i="11"/>
  <c r="G2136" i="11"/>
  <c r="F2136" i="11"/>
  <c r="E2136" i="11"/>
  <c r="D2136" i="11"/>
  <c r="G2135" i="11"/>
  <c r="F2135" i="11"/>
  <c r="E2135" i="11"/>
  <c r="D2135" i="11"/>
  <c r="G2134" i="11"/>
  <c r="F2134" i="11"/>
  <c r="E2134" i="11"/>
  <c r="D2134" i="11"/>
  <c r="G2133" i="11"/>
  <c r="F2133" i="11"/>
  <c r="E2133" i="11"/>
  <c r="D2133" i="11"/>
  <c r="G2132" i="11"/>
  <c r="F2132" i="11"/>
  <c r="E2132" i="11"/>
  <c r="D2132" i="11"/>
  <c r="G2131" i="11"/>
  <c r="F2131" i="11"/>
  <c r="E2131" i="11"/>
  <c r="D2131" i="11"/>
  <c r="G2130" i="11"/>
  <c r="F2130" i="11"/>
  <c r="E2130" i="11"/>
  <c r="D2130" i="11"/>
  <c r="G2129" i="11"/>
  <c r="F2129" i="11"/>
  <c r="E2129" i="11"/>
  <c r="D2129" i="11"/>
  <c r="G2128" i="11"/>
  <c r="F2128" i="11"/>
  <c r="E2128" i="11"/>
  <c r="D2128" i="11"/>
  <c r="G2127" i="11"/>
  <c r="F2127" i="11"/>
  <c r="E2127" i="11"/>
  <c r="D2127" i="11"/>
  <c r="G2126" i="11"/>
  <c r="F2126" i="11"/>
  <c r="E2126" i="11"/>
  <c r="D2126" i="11"/>
  <c r="G2125" i="11"/>
  <c r="F2125" i="11"/>
  <c r="E2125" i="11"/>
  <c r="D2125" i="11"/>
  <c r="G2124" i="11"/>
  <c r="F2124" i="11"/>
  <c r="E2124" i="11"/>
  <c r="D2124" i="11"/>
  <c r="G2123" i="11"/>
  <c r="F2123" i="11"/>
  <c r="E2123" i="11"/>
  <c r="D2123" i="11"/>
  <c r="G2122" i="11"/>
  <c r="F2122" i="11"/>
  <c r="E2122" i="11"/>
  <c r="D2122" i="11"/>
  <c r="G2121" i="11"/>
  <c r="F2121" i="11"/>
  <c r="E2121" i="11"/>
  <c r="D2121" i="11"/>
  <c r="G2120" i="11"/>
  <c r="F2120" i="11"/>
  <c r="E2120" i="11"/>
  <c r="D2120" i="11"/>
  <c r="G2119" i="11"/>
  <c r="F2119" i="11"/>
  <c r="E2119" i="11"/>
  <c r="D2119" i="11"/>
  <c r="G2118" i="11"/>
  <c r="F2118" i="11"/>
  <c r="E2118" i="11"/>
  <c r="D2118" i="11"/>
  <c r="G2117" i="11"/>
  <c r="F2117" i="11"/>
  <c r="E2117" i="11"/>
  <c r="D2117" i="11"/>
  <c r="G2116" i="11"/>
  <c r="F2116" i="11"/>
  <c r="E2116" i="11"/>
  <c r="D2116" i="11"/>
  <c r="G2115" i="11"/>
  <c r="F2115" i="11"/>
  <c r="E2115" i="11"/>
  <c r="D2115" i="11"/>
  <c r="G2114" i="11"/>
  <c r="F2114" i="11"/>
  <c r="E2114" i="11"/>
  <c r="D2114" i="11"/>
  <c r="G2113" i="11"/>
  <c r="F2113" i="11"/>
  <c r="E2113" i="11"/>
  <c r="D2113" i="11"/>
  <c r="G2112" i="11"/>
  <c r="F2112" i="11"/>
  <c r="E2112" i="11"/>
  <c r="D2112" i="11"/>
  <c r="G2111" i="11"/>
  <c r="F2111" i="11"/>
  <c r="E2111" i="11"/>
  <c r="D2111" i="11"/>
  <c r="G2110" i="11"/>
  <c r="F2110" i="11"/>
  <c r="E2110" i="11"/>
  <c r="D2110" i="11"/>
  <c r="G2109" i="11"/>
  <c r="F2109" i="11"/>
  <c r="E2109" i="11"/>
  <c r="D2109" i="11"/>
  <c r="G2108" i="11"/>
  <c r="F2108" i="11"/>
  <c r="E2108" i="11"/>
  <c r="D2108" i="11"/>
  <c r="G2107" i="11"/>
  <c r="F2107" i="11"/>
  <c r="E2107" i="11"/>
  <c r="D2107" i="11"/>
  <c r="G2106" i="11"/>
  <c r="F2106" i="11"/>
  <c r="E2106" i="11"/>
  <c r="D2106" i="11"/>
  <c r="G2105" i="11"/>
  <c r="F2105" i="11"/>
  <c r="E2105" i="11"/>
  <c r="D2105" i="11"/>
  <c r="G2104" i="11"/>
  <c r="F2104" i="11"/>
  <c r="E2104" i="11"/>
  <c r="D2104" i="11"/>
  <c r="G2103" i="11"/>
  <c r="F2103" i="11"/>
  <c r="E2103" i="11"/>
  <c r="D2103" i="11"/>
  <c r="G2102" i="11"/>
  <c r="F2102" i="11"/>
  <c r="E2102" i="11"/>
  <c r="D2102" i="11"/>
  <c r="G2101" i="11"/>
  <c r="F2101" i="11"/>
  <c r="E2101" i="11"/>
  <c r="D2101" i="11"/>
  <c r="G2100" i="11"/>
  <c r="F2100" i="11"/>
  <c r="E2100" i="11"/>
  <c r="D2100" i="11"/>
  <c r="G2099" i="11"/>
  <c r="F2099" i="11"/>
  <c r="E2099" i="11"/>
  <c r="D2099" i="11"/>
  <c r="G2098" i="11"/>
  <c r="F2098" i="11"/>
  <c r="E2098" i="11"/>
  <c r="D2098" i="11"/>
  <c r="G2097" i="11"/>
  <c r="F2097" i="11"/>
  <c r="E2097" i="11"/>
  <c r="D2097" i="11"/>
  <c r="G2096" i="11"/>
  <c r="F2096" i="11"/>
  <c r="E2096" i="11"/>
  <c r="D2096" i="11"/>
  <c r="G2095" i="11"/>
  <c r="F2095" i="11"/>
  <c r="E2095" i="11"/>
  <c r="D2095" i="11"/>
  <c r="G2094" i="11"/>
  <c r="F2094" i="11"/>
  <c r="E2094" i="11"/>
  <c r="D2094" i="11"/>
  <c r="G2093" i="11"/>
  <c r="F2093" i="11"/>
  <c r="E2093" i="11"/>
  <c r="D2093" i="11"/>
  <c r="G2092" i="11"/>
  <c r="F2092" i="11"/>
  <c r="E2092" i="11"/>
  <c r="D2092" i="11"/>
  <c r="G2091" i="11"/>
  <c r="F2091" i="11"/>
  <c r="E2091" i="11"/>
  <c r="D2091" i="11"/>
  <c r="G2090" i="11"/>
  <c r="F2090" i="11"/>
  <c r="E2090" i="11"/>
  <c r="D2090" i="11"/>
  <c r="G2089" i="11"/>
  <c r="F2089" i="11"/>
  <c r="E2089" i="11"/>
  <c r="D2089" i="11"/>
  <c r="G2088" i="11"/>
  <c r="F2088" i="11"/>
  <c r="E2088" i="11"/>
  <c r="D2088" i="11"/>
  <c r="G2087" i="11"/>
  <c r="F2087" i="11"/>
  <c r="E2087" i="11"/>
  <c r="D2087" i="11"/>
  <c r="G2086" i="11"/>
  <c r="F2086" i="11"/>
  <c r="E2086" i="11"/>
  <c r="D2086" i="11"/>
  <c r="G2085" i="11"/>
  <c r="F2085" i="11"/>
  <c r="E2085" i="11"/>
  <c r="D2085" i="11"/>
  <c r="G2084" i="11"/>
  <c r="F2084" i="11"/>
  <c r="E2084" i="11"/>
  <c r="D2084" i="11"/>
  <c r="G2083" i="11"/>
  <c r="F2083" i="11"/>
  <c r="E2083" i="11"/>
  <c r="D2083" i="11"/>
  <c r="G2082" i="11"/>
  <c r="F2082" i="11"/>
  <c r="E2082" i="11"/>
  <c r="D2082" i="11"/>
  <c r="G2081" i="11"/>
  <c r="F2081" i="11"/>
  <c r="E2081" i="11"/>
  <c r="D2081" i="11"/>
  <c r="G2080" i="11"/>
  <c r="F2080" i="11"/>
  <c r="E2080" i="11"/>
  <c r="D2080" i="11"/>
  <c r="G2079" i="11"/>
  <c r="F2079" i="11"/>
  <c r="E2079" i="11"/>
  <c r="D2079" i="11"/>
  <c r="G2078" i="11"/>
  <c r="F2078" i="11"/>
  <c r="E2078" i="11"/>
  <c r="D2078" i="11"/>
  <c r="G2077" i="11"/>
  <c r="F2077" i="11"/>
  <c r="E2077" i="11"/>
  <c r="D2077" i="11"/>
  <c r="G2076" i="11"/>
  <c r="F2076" i="11"/>
  <c r="E2076" i="11"/>
  <c r="D2076" i="11"/>
  <c r="G2075" i="11"/>
  <c r="F2075" i="11"/>
  <c r="E2075" i="11"/>
  <c r="D2075" i="11"/>
  <c r="G2074" i="11"/>
  <c r="F2074" i="11"/>
  <c r="E2074" i="11"/>
  <c r="D2074" i="11"/>
  <c r="G2073" i="11"/>
  <c r="F2073" i="11"/>
  <c r="E2073" i="11"/>
  <c r="D2073" i="11"/>
  <c r="G2072" i="11"/>
  <c r="F2072" i="11"/>
  <c r="E2072" i="11"/>
  <c r="D2072" i="11"/>
  <c r="G2071" i="11"/>
  <c r="F2071" i="11"/>
  <c r="E2071" i="11"/>
  <c r="D2071" i="11"/>
  <c r="G2070" i="11"/>
  <c r="F2070" i="11"/>
  <c r="E2070" i="11"/>
  <c r="D2070" i="11"/>
  <c r="G2069" i="11"/>
  <c r="F2069" i="11"/>
  <c r="E2069" i="11"/>
  <c r="D2069" i="11"/>
  <c r="G2068" i="11"/>
  <c r="F2068" i="11"/>
  <c r="E2068" i="11"/>
  <c r="D2068" i="11"/>
  <c r="G2067" i="11"/>
  <c r="F2067" i="11"/>
  <c r="E2067" i="11"/>
  <c r="D2067" i="11"/>
  <c r="G2066" i="11"/>
  <c r="F2066" i="11"/>
  <c r="E2066" i="11"/>
  <c r="D2066" i="11"/>
  <c r="G2065" i="11"/>
  <c r="F2065" i="11"/>
  <c r="E2065" i="11"/>
  <c r="D2065" i="11"/>
  <c r="G2064" i="11"/>
  <c r="F2064" i="11"/>
  <c r="E2064" i="11"/>
  <c r="D2064" i="11"/>
  <c r="G2063" i="11"/>
  <c r="F2063" i="11"/>
  <c r="E2063" i="11"/>
  <c r="D2063" i="11"/>
  <c r="G2062" i="11"/>
  <c r="F2062" i="11"/>
  <c r="E2062" i="11"/>
  <c r="D2062" i="11"/>
  <c r="G2061" i="11"/>
  <c r="F2061" i="11"/>
  <c r="E2061" i="11"/>
  <c r="D2061" i="11"/>
  <c r="G2060" i="11"/>
  <c r="F2060" i="11"/>
  <c r="E2060" i="11"/>
  <c r="D2060" i="11"/>
  <c r="G2059" i="11"/>
  <c r="F2059" i="11"/>
  <c r="E2059" i="11"/>
  <c r="D2059" i="11"/>
  <c r="G2058" i="11"/>
  <c r="F2058" i="11"/>
  <c r="E2058" i="11"/>
  <c r="D2058" i="11"/>
  <c r="G2057" i="11"/>
  <c r="F2057" i="11"/>
  <c r="E2057" i="11"/>
  <c r="D2057" i="11"/>
  <c r="G2056" i="11"/>
  <c r="F2056" i="11"/>
  <c r="E2056" i="11"/>
  <c r="D2056" i="11"/>
  <c r="G2055" i="11"/>
  <c r="F2055" i="11"/>
  <c r="E2055" i="11"/>
  <c r="D2055" i="11"/>
  <c r="G2054" i="11"/>
  <c r="F2054" i="11"/>
  <c r="E2054" i="11"/>
  <c r="D2054" i="11"/>
  <c r="G2053" i="11"/>
  <c r="F2053" i="11"/>
  <c r="E2053" i="11"/>
  <c r="D2053" i="11"/>
  <c r="G2052" i="11"/>
  <c r="F2052" i="11"/>
  <c r="E2052" i="11"/>
  <c r="D2052" i="11"/>
  <c r="G2051" i="11"/>
  <c r="F2051" i="11"/>
  <c r="E2051" i="11"/>
  <c r="D2051" i="11"/>
  <c r="G2050" i="11"/>
  <c r="F2050" i="11"/>
  <c r="E2050" i="11"/>
  <c r="D2050" i="11"/>
  <c r="G2049" i="11"/>
  <c r="F2049" i="11"/>
  <c r="E2049" i="11"/>
  <c r="D2049" i="11"/>
  <c r="G2048" i="11"/>
  <c r="F2048" i="11"/>
  <c r="E2048" i="11"/>
  <c r="D2048" i="11"/>
  <c r="G2047" i="11"/>
  <c r="F2047" i="11"/>
  <c r="E2047" i="11"/>
  <c r="D2047" i="11"/>
  <c r="G2046" i="11"/>
  <c r="F2046" i="11"/>
  <c r="E2046" i="11"/>
  <c r="D2046" i="11"/>
  <c r="G2045" i="11"/>
  <c r="F2045" i="11"/>
  <c r="E2045" i="11"/>
  <c r="D2045" i="11"/>
  <c r="G2044" i="11"/>
  <c r="F2044" i="11"/>
  <c r="E2044" i="11"/>
  <c r="D2044" i="11"/>
  <c r="G2043" i="11"/>
  <c r="F2043" i="11"/>
  <c r="E2043" i="11"/>
  <c r="D2043" i="11"/>
  <c r="G2042" i="11"/>
  <c r="F2042" i="11"/>
  <c r="E2042" i="11"/>
  <c r="D2042" i="11"/>
  <c r="G2041" i="11"/>
  <c r="F2041" i="11"/>
  <c r="E2041" i="11"/>
  <c r="D2041" i="11"/>
  <c r="G2040" i="11"/>
  <c r="F2040" i="11"/>
  <c r="E2040" i="11"/>
  <c r="D2040" i="11"/>
  <c r="G2039" i="11"/>
  <c r="F2039" i="11"/>
  <c r="E2039" i="11"/>
  <c r="D2039" i="11"/>
  <c r="G2038" i="11"/>
  <c r="F2038" i="11"/>
  <c r="E2038" i="11"/>
  <c r="D2038" i="11"/>
  <c r="G2037" i="11"/>
  <c r="F2037" i="11"/>
  <c r="E2037" i="11"/>
  <c r="D2037" i="11"/>
  <c r="G2036" i="11"/>
  <c r="F2036" i="11"/>
  <c r="E2036" i="11"/>
  <c r="D2036" i="11"/>
  <c r="G2035" i="11"/>
  <c r="F2035" i="11"/>
  <c r="E2035" i="11"/>
  <c r="D2035" i="11"/>
  <c r="G2034" i="11"/>
  <c r="F2034" i="11"/>
  <c r="E2034" i="11"/>
  <c r="D2034" i="11"/>
  <c r="G2033" i="11"/>
  <c r="F2033" i="11"/>
  <c r="E2033" i="11"/>
  <c r="D2033" i="11"/>
  <c r="G2032" i="11"/>
  <c r="F2032" i="11"/>
  <c r="E2032" i="11"/>
  <c r="D2032" i="11"/>
  <c r="G2031" i="11"/>
  <c r="F2031" i="11"/>
  <c r="E2031" i="11"/>
  <c r="D2031" i="11"/>
  <c r="G2030" i="11"/>
  <c r="F2030" i="11"/>
  <c r="E2030" i="11"/>
  <c r="D2030" i="11"/>
  <c r="G2029" i="11"/>
  <c r="F2029" i="11"/>
  <c r="E2029" i="11"/>
  <c r="D2029" i="11"/>
  <c r="G2028" i="11"/>
  <c r="F2028" i="11"/>
  <c r="E2028" i="11"/>
  <c r="D2028" i="11"/>
  <c r="G2027" i="11"/>
  <c r="F2027" i="11"/>
  <c r="E2027" i="11"/>
  <c r="D2027" i="11"/>
  <c r="G2026" i="11"/>
  <c r="F2026" i="11"/>
  <c r="E2026" i="11"/>
  <c r="D2026" i="11"/>
  <c r="G2025" i="11"/>
  <c r="F2025" i="11"/>
  <c r="E2025" i="11"/>
  <c r="D2025" i="11"/>
  <c r="G2024" i="11"/>
  <c r="F2024" i="11"/>
  <c r="E2024" i="11"/>
  <c r="D2024" i="11"/>
  <c r="G2023" i="11"/>
  <c r="F2023" i="11"/>
  <c r="E2023" i="11"/>
  <c r="D2023" i="11"/>
  <c r="G2022" i="11"/>
  <c r="F2022" i="11"/>
  <c r="E2022" i="11"/>
  <c r="D2022" i="11"/>
  <c r="G2021" i="11"/>
  <c r="F2021" i="11"/>
  <c r="E2021" i="11"/>
  <c r="D2021" i="11"/>
  <c r="G2020" i="11"/>
  <c r="F2020" i="11"/>
  <c r="E2020" i="11"/>
  <c r="D2020" i="11"/>
  <c r="G2019" i="11"/>
  <c r="F2019" i="11"/>
  <c r="E2019" i="11"/>
  <c r="D2019" i="11"/>
  <c r="G2018" i="11"/>
  <c r="F2018" i="11"/>
  <c r="E2018" i="11"/>
  <c r="D2018" i="11"/>
  <c r="G2017" i="11"/>
  <c r="F2017" i="11"/>
  <c r="E2017" i="11"/>
  <c r="D2017" i="11"/>
  <c r="G2016" i="11"/>
  <c r="F2016" i="11"/>
  <c r="E2016" i="11"/>
  <c r="D2016" i="11"/>
  <c r="G2015" i="11"/>
  <c r="F2015" i="11"/>
  <c r="E2015" i="11"/>
  <c r="D2015" i="11"/>
  <c r="G2014" i="11"/>
  <c r="F2014" i="11"/>
  <c r="E2014" i="11"/>
  <c r="D2014" i="11"/>
  <c r="G2013" i="11"/>
  <c r="F2013" i="11"/>
  <c r="E2013" i="11"/>
  <c r="D2013" i="11"/>
  <c r="G2012" i="11"/>
  <c r="F2012" i="11"/>
  <c r="E2012" i="11"/>
  <c r="D2012" i="11"/>
  <c r="G2011" i="11"/>
  <c r="F2011" i="11"/>
  <c r="E2011" i="11"/>
  <c r="D2011" i="11"/>
  <c r="G2010" i="11"/>
  <c r="F2010" i="11"/>
  <c r="E2010" i="11"/>
  <c r="D2010" i="11"/>
  <c r="G2009" i="11"/>
  <c r="F2009" i="11"/>
  <c r="E2009" i="11"/>
  <c r="D2009" i="11"/>
  <c r="G2008" i="11"/>
  <c r="F2008" i="11"/>
  <c r="E2008" i="11"/>
  <c r="D2008" i="11"/>
  <c r="G2007" i="11"/>
  <c r="F2007" i="11"/>
  <c r="E2007" i="11"/>
  <c r="D2007" i="11"/>
  <c r="G2006" i="11"/>
  <c r="F2006" i="11"/>
  <c r="E2006" i="11"/>
  <c r="D2006" i="11"/>
  <c r="G2005" i="11"/>
  <c r="F2005" i="11"/>
  <c r="E2005" i="11"/>
  <c r="D2005" i="11"/>
  <c r="G2004" i="11"/>
  <c r="F2004" i="11"/>
  <c r="E2004" i="11"/>
  <c r="D2004" i="11"/>
  <c r="G2003" i="11"/>
  <c r="F2003" i="11"/>
  <c r="E2003" i="11"/>
  <c r="D2003" i="11"/>
  <c r="G2002" i="11"/>
  <c r="F2002" i="11"/>
  <c r="E2002" i="11"/>
  <c r="D2002" i="11"/>
  <c r="G2001" i="11"/>
  <c r="F2001" i="11"/>
  <c r="E2001" i="11"/>
  <c r="D2001" i="11"/>
  <c r="G2000" i="11"/>
  <c r="F2000" i="11"/>
  <c r="E2000" i="11"/>
  <c r="D2000" i="11"/>
  <c r="G1999" i="11"/>
  <c r="F1999" i="11"/>
  <c r="E1999" i="11"/>
  <c r="D1999" i="11"/>
  <c r="G1998" i="11"/>
  <c r="F1998" i="11"/>
  <c r="E1998" i="11"/>
  <c r="D1998" i="11"/>
  <c r="G1997" i="11"/>
  <c r="F1997" i="11"/>
  <c r="E1997" i="11"/>
  <c r="D1997" i="11"/>
  <c r="G1996" i="11"/>
  <c r="F1996" i="11"/>
  <c r="E1996" i="11"/>
  <c r="D1996" i="11"/>
  <c r="G1995" i="11"/>
  <c r="F1995" i="11"/>
  <c r="E1995" i="11"/>
  <c r="D1995" i="11"/>
  <c r="G1994" i="11"/>
  <c r="F1994" i="11"/>
  <c r="E1994" i="11"/>
  <c r="D1994" i="11"/>
  <c r="G1993" i="11"/>
  <c r="F1993" i="11"/>
  <c r="E1993" i="11"/>
  <c r="D1993" i="11"/>
  <c r="G1992" i="11"/>
  <c r="F1992" i="11"/>
  <c r="E1992" i="11"/>
  <c r="D1992" i="11"/>
  <c r="G1991" i="11"/>
  <c r="F1991" i="11"/>
  <c r="E1991" i="11"/>
  <c r="D1991" i="11"/>
  <c r="G1990" i="11"/>
  <c r="F1990" i="11"/>
  <c r="E1990" i="11"/>
  <c r="D1990" i="11"/>
  <c r="G1989" i="11"/>
  <c r="F1989" i="11"/>
  <c r="E1989" i="11"/>
  <c r="D1989" i="11"/>
  <c r="G1988" i="11"/>
  <c r="F1988" i="11"/>
  <c r="E1988" i="11"/>
  <c r="D1988" i="11"/>
  <c r="G1987" i="11"/>
  <c r="F1987" i="11"/>
  <c r="E1987" i="11"/>
  <c r="D1987" i="11"/>
  <c r="G1986" i="11"/>
  <c r="F1986" i="11"/>
  <c r="E1986" i="11"/>
  <c r="D1986" i="11"/>
  <c r="G1985" i="11"/>
  <c r="F1985" i="11"/>
  <c r="E1985" i="11"/>
  <c r="D1985" i="11"/>
  <c r="G1984" i="11"/>
  <c r="F1984" i="11"/>
  <c r="E1984" i="11"/>
  <c r="D1984" i="11"/>
  <c r="G1983" i="11"/>
  <c r="F1983" i="11"/>
  <c r="E1983" i="11"/>
  <c r="D1983" i="11"/>
  <c r="G1982" i="11"/>
  <c r="F1982" i="11"/>
  <c r="E1982" i="11"/>
  <c r="D1982" i="11"/>
  <c r="G1981" i="11"/>
  <c r="F1981" i="11"/>
  <c r="E1981" i="11"/>
  <c r="D1981" i="11"/>
  <c r="G1980" i="11"/>
  <c r="F1980" i="11"/>
  <c r="E1980" i="11"/>
  <c r="D1980" i="11"/>
  <c r="G1979" i="11"/>
  <c r="F1979" i="11"/>
  <c r="E1979" i="11"/>
  <c r="D1979" i="11"/>
  <c r="G1978" i="11"/>
  <c r="F1978" i="11"/>
  <c r="E1978" i="11"/>
  <c r="D1978" i="11"/>
  <c r="G1977" i="11"/>
  <c r="F1977" i="11"/>
  <c r="E1977" i="11"/>
  <c r="D1977" i="11"/>
  <c r="G1976" i="11"/>
  <c r="F1976" i="11"/>
  <c r="E1976" i="11"/>
  <c r="D1976" i="11"/>
  <c r="G1975" i="11"/>
  <c r="F1975" i="11"/>
  <c r="E1975" i="11"/>
  <c r="D1975" i="11"/>
  <c r="G1974" i="11"/>
  <c r="F1974" i="11"/>
  <c r="E1974" i="11"/>
  <c r="D1974" i="11"/>
  <c r="G1973" i="11"/>
  <c r="F1973" i="11"/>
  <c r="E1973" i="11"/>
  <c r="D1973" i="11"/>
  <c r="G1972" i="11"/>
  <c r="F1972" i="11"/>
  <c r="E1972" i="11"/>
  <c r="D1972" i="11"/>
  <c r="G1971" i="11"/>
  <c r="F1971" i="11"/>
  <c r="E1971" i="11"/>
  <c r="D1971" i="11"/>
  <c r="G1970" i="11"/>
  <c r="F1970" i="11"/>
  <c r="E1970" i="11"/>
  <c r="D1970" i="11"/>
  <c r="G1969" i="11"/>
  <c r="F1969" i="11"/>
  <c r="E1969" i="11"/>
  <c r="D1969" i="11"/>
  <c r="G1968" i="11"/>
  <c r="F1968" i="11"/>
  <c r="E1968" i="11"/>
  <c r="D1968" i="11"/>
  <c r="G1967" i="11"/>
  <c r="F1967" i="11"/>
  <c r="E1967" i="11"/>
  <c r="D1967" i="11"/>
  <c r="G1966" i="11"/>
  <c r="F1966" i="11"/>
  <c r="E1966" i="11"/>
  <c r="D1966" i="11"/>
  <c r="G1965" i="11"/>
  <c r="F1965" i="11"/>
  <c r="E1965" i="11"/>
  <c r="D1965" i="11"/>
  <c r="G1964" i="11"/>
  <c r="F1964" i="11"/>
  <c r="E1964" i="11"/>
  <c r="D1964" i="11"/>
  <c r="G1963" i="11"/>
  <c r="F1963" i="11"/>
  <c r="E1963" i="11"/>
  <c r="D1963" i="11"/>
  <c r="G1962" i="11"/>
  <c r="F1962" i="11"/>
  <c r="E1962" i="11"/>
  <c r="D1962" i="11"/>
  <c r="G1961" i="11"/>
  <c r="F1961" i="11"/>
  <c r="E1961" i="11"/>
  <c r="D1961" i="11"/>
  <c r="G1960" i="11"/>
  <c r="F1960" i="11"/>
  <c r="E1960" i="11"/>
  <c r="D1960" i="11"/>
  <c r="G1959" i="11"/>
  <c r="F1959" i="11"/>
  <c r="E1959" i="11"/>
  <c r="D1959" i="11"/>
  <c r="G1958" i="11"/>
  <c r="F1958" i="11"/>
  <c r="E1958" i="11"/>
  <c r="D1958" i="11"/>
  <c r="G1957" i="11"/>
  <c r="F1957" i="11"/>
  <c r="E1957" i="11"/>
  <c r="D1957" i="11"/>
  <c r="G1956" i="11"/>
  <c r="F1956" i="11"/>
  <c r="E1956" i="11"/>
  <c r="D1956" i="11"/>
  <c r="G1955" i="11"/>
  <c r="F1955" i="11"/>
  <c r="E1955" i="11"/>
  <c r="D1955" i="11"/>
  <c r="G1954" i="11"/>
  <c r="F1954" i="11"/>
  <c r="E1954" i="11"/>
  <c r="D1954" i="11"/>
  <c r="G1953" i="11"/>
  <c r="F1953" i="11"/>
  <c r="E1953" i="11"/>
  <c r="D1953" i="11"/>
  <c r="G1952" i="11"/>
  <c r="F1952" i="11"/>
  <c r="E1952" i="11"/>
  <c r="D1952" i="11"/>
  <c r="G1951" i="11"/>
  <c r="F1951" i="11"/>
  <c r="E1951" i="11"/>
  <c r="D1951" i="11"/>
  <c r="G1950" i="11"/>
  <c r="F1950" i="11"/>
  <c r="E1950" i="11"/>
  <c r="D1950" i="11"/>
  <c r="G1949" i="11"/>
  <c r="F1949" i="11"/>
  <c r="E1949" i="11"/>
  <c r="D1949" i="11"/>
  <c r="G1948" i="11"/>
  <c r="F1948" i="11"/>
  <c r="E1948" i="11"/>
  <c r="D1948" i="11"/>
  <c r="G1947" i="11"/>
  <c r="F1947" i="11"/>
  <c r="E1947" i="11"/>
  <c r="D1947" i="11"/>
  <c r="G1946" i="11"/>
  <c r="F1946" i="11"/>
  <c r="E1946" i="11"/>
  <c r="D1946" i="11"/>
  <c r="G1945" i="11"/>
  <c r="F1945" i="11"/>
  <c r="E1945" i="11"/>
  <c r="D1945" i="11"/>
  <c r="G1944" i="11"/>
  <c r="F1944" i="11"/>
  <c r="E1944" i="11"/>
  <c r="D1944" i="11"/>
  <c r="G1943" i="11"/>
  <c r="F1943" i="11"/>
  <c r="E1943" i="11"/>
  <c r="D1943" i="11"/>
  <c r="G1942" i="11"/>
  <c r="F1942" i="11"/>
  <c r="E1942" i="11"/>
  <c r="D1942" i="11"/>
  <c r="G1941" i="11"/>
  <c r="F1941" i="11"/>
  <c r="E1941" i="11"/>
  <c r="D1941" i="11"/>
  <c r="G1940" i="11"/>
  <c r="F1940" i="11"/>
  <c r="E1940" i="11"/>
  <c r="D1940" i="11"/>
  <c r="G1939" i="11"/>
  <c r="F1939" i="11"/>
  <c r="E1939" i="11"/>
  <c r="D1939" i="11"/>
  <c r="G1938" i="11"/>
  <c r="F1938" i="11"/>
  <c r="E1938" i="11"/>
  <c r="D1938" i="11"/>
  <c r="G1937" i="11"/>
  <c r="F1937" i="11"/>
  <c r="E1937" i="11"/>
  <c r="D1937" i="11"/>
  <c r="G1936" i="11"/>
  <c r="F1936" i="11"/>
  <c r="E1936" i="11"/>
  <c r="D1936" i="11"/>
  <c r="G1935" i="11"/>
  <c r="F1935" i="11"/>
  <c r="E1935" i="11"/>
  <c r="D1935" i="11"/>
  <c r="G1934" i="11"/>
  <c r="F1934" i="11"/>
  <c r="E1934" i="11"/>
  <c r="D1934" i="11"/>
  <c r="G1933" i="11"/>
  <c r="F1933" i="11"/>
  <c r="E1933" i="11"/>
  <c r="D1933" i="11"/>
  <c r="G1932" i="11"/>
  <c r="F1932" i="11"/>
  <c r="E1932" i="11"/>
  <c r="D1932" i="11"/>
  <c r="G1931" i="11"/>
  <c r="F1931" i="11"/>
  <c r="E1931" i="11"/>
  <c r="D1931" i="11"/>
  <c r="G1930" i="11"/>
  <c r="F1930" i="11"/>
  <c r="E1930" i="11"/>
  <c r="D1930" i="11"/>
  <c r="G1929" i="11"/>
  <c r="F1929" i="11"/>
  <c r="E1929" i="11"/>
  <c r="D1929" i="11"/>
  <c r="G1928" i="11"/>
  <c r="F1928" i="11"/>
  <c r="E1928" i="11"/>
  <c r="D1928" i="11"/>
  <c r="G1927" i="11"/>
  <c r="F1927" i="11"/>
  <c r="E1927" i="11"/>
  <c r="D1927" i="11"/>
  <c r="G1926" i="11"/>
  <c r="F1926" i="11"/>
  <c r="E1926" i="11"/>
  <c r="D1926" i="11"/>
  <c r="G1925" i="11"/>
  <c r="F1925" i="11"/>
  <c r="E1925" i="11"/>
  <c r="D1925" i="11"/>
  <c r="G1924" i="11"/>
  <c r="F1924" i="11"/>
  <c r="E1924" i="11"/>
  <c r="D1924" i="11"/>
  <c r="G1923" i="11"/>
  <c r="F1923" i="11"/>
  <c r="E1923" i="11"/>
  <c r="D1923" i="11"/>
  <c r="G1922" i="11"/>
  <c r="F1922" i="11"/>
  <c r="E1922" i="11"/>
  <c r="D1922" i="11"/>
  <c r="G1921" i="11"/>
  <c r="F1921" i="11"/>
  <c r="E1921" i="11"/>
  <c r="D1921" i="11"/>
  <c r="G1920" i="11"/>
  <c r="F1920" i="11"/>
  <c r="E1920" i="11"/>
  <c r="D1920" i="11"/>
  <c r="G1919" i="11"/>
  <c r="F1919" i="11"/>
  <c r="E1919" i="11"/>
  <c r="D1919" i="11"/>
  <c r="G1918" i="11"/>
  <c r="F1918" i="11"/>
  <c r="E1918" i="11"/>
  <c r="D1918" i="11"/>
  <c r="G1917" i="11"/>
  <c r="F1917" i="11"/>
  <c r="E1917" i="11"/>
  <c r="D1917" i="11"/>
  <c r="G1916" i="11"/>
  <c r="F1916" i="11"/>
  <c r="E1916" i="11"/>
  <c r="D1916" i="11"/>
  <c r="G1915" i="11"/>
  <c r="F1915" i="11"/>
  <c r="E1915" i="11"/>
  <c r="D1915" i="11"/>
  <c r="G1914" i="11"/>
  <c r="F1914" i="11"/>
  <c r="E1914" i="11"/>
  <c r="D1914" i="11"/>
  <c r="G1913" i="11"/>
  <c r="F1913" i="11"/>
  <c r="E1913" i="11"/>
  <c r="D1913" i="11"/>
  <c r="G1912" i="11"/>
  <c r="F1912" i="11"/>
  <c r="E1912" i="11"/>
  <c r="D1912" i="11"/>
  <c r="G1911" i="11"/>
  <c r="F1911" i="11"/>
  <c r="E1911" i="11"/>
  <c r="D1911" i="11"/>
  <c r="G1910" i="11"/>
  <c r="F1910" i="11"/>
  <c r="E1910" i="11"/>
  <c r="D1910" i="11"/>
  <c r="G1909" i="11"/>
  <c r="F1909" i="11"/>
  <c r="E1909" i="11"/>
  <c r="D1909" i="11"/>
  <c r="G1908" i="11"/>
  <c r="F1908" i="11"/>
  <c r="E1908" i="11"/>
  <c r="D1908" i="11"/>
  <c r="G1907" i="11"/>
  <c r="F1907" i="11"/>
  <c r="E1907" i="11"/>
  <c r="D1907" i="11"/>
  <c r="G1906" i="11"/>
  <c r="F1906" i="11"/>
  <c r="E1906" i="11"/>
  <c r="D1906" i="11"/>
  <c r="G1905" i="11"/>
  <c r="F1905" i="11"/>
  <c r="E1905" i="11"/>
  <c r="D1905" i="11"/>
  <c r="G1904" i="11"/>
  <c r="F1904" i="11"/>
  <c r="E1904" i="11"/>
  <c r="D1904" i="11"/>
  <c r="G1903" i="11"/>
  <c r="F1903" i="11"/>
  <c r="E1903" i="11"/>
  <c r="D1903" i="11"/>
  <c r="G1902" i="11"/>
  <c r="F1902" i="11"/>
  <c r="E1902" i="11"/>
  <c r="D1902" i="11"/>
  <c r="G1901" i="11"/>
  <c r="F1901" i="11"/>
  <c r="E1901" i="11"/>
  <c r="D1901" i="11"/>
  <c r="G1900" i="11"/>
  <c r="F1900" i="11"/>
  <c r="E1900" i="11"/>
  <c r="D1900" i="11"/>
  <c r="G1899" i="11"/>
  <c r="F1899" i="11"/>
  <c r="E1899" i="11"/>
  <c r="D1899" i="11"/>
  <c r="G1898" i="11"/>
  <c r="F1898" i="11"/>
  <c r="E1898" i="11"/>
  <c r="D1898" i="11"/>
  <c r="G1897" i="11"/>
  <c r="F1897" i="11"/>
  <c r="E1897" i="11"/>
  <c r="D1897" i="11"/>
  <c r="G1896" i="11"/>
  <c r="F1896" i="11"/>
  <c r="E1896" i="11"/>
  <c r="D1896" i="11"/>
  <c r="G1895" i="11"/>
  <c r="F1895" i="11"/>
  <c r="E1895" i="11"/>
  <c r="D1895" i="11"/>
  <c r="G1894" i="11"/>
  <c r="F1894" i="11"/>
  <c r="E1894" i="11"/>
  <c r="D1894" i="11"/>
  <c r="G1893" i="11"/>
  <c r="F1893" i="11"/>
  <c r="E1893" i="11"/>
  <c r="D1893" i="11"/>
  <c r="G1892" i="11"/>
  <c r="F1892" i="11"/>
  <c r="E1892" i="11"/>
  <c r="D1892" i="11"/>
  <c r="G1891" i="11"/>
  <c r="F1891" i="11"/>
  <c r="E1891" i="11"/>
  <c r="D1891" i="11"/>
  <c r="G1890" i="11"/>
  <c r="F1890" i="11"/>
  <c r="E1890" i="11"/>
  <c r="D1890" i="11"/>
  <c r="G1889" i="11"/>
  <c r="F1889" i="11"/>
  <c r="E1889" i="11"/>
  <c r="D1889" i="11"/>
  <c r="G1888" i="11"/>
  <c r="F1888" i="11"/>
  <c r="E1888" i="11"/>
  <c r="D1888" i="11"/>
  <c r="G1887" i="11"/>
  <c r="F1887" i="11"/>
  <c r="E1887" i="11"/>
  <c r="D1887" i="11"/>
  <c r="G1886" i="11"/>
  <c r="F1886" i="11"/>
  <c r="E1886" i="11"/>
  <c r="D1886" i="11"/>
  <c r="G1885" i="11"/>
  <c r="F1885" i="11"/>
  <c r="E1885" i="11"/>
  <c r="D1885" i="11"/>
  <c r="G1884" i="11"/>
  <c r="F1884" i="11"/>
  <c r="E1884" i="11"/>
  <c r="D1884" i="11"/>
  <c r="G1883" i="11"/>
  <c r="F1883" i="11"/>
  <c r="E1883" i="11"/>
  <c r="D1883" i="11"/>
  <c r="G1882" i="11"/>
  <c r="F1882" i="11"/>
  <c r="E1882" i="11"/>
  <c r="D1882" i="11"/>
  <c r="G1881" i="11"/>
  <c r="F1881" i="11"/>
  <c r="E1881" i="11"/>
  <c r="D1881" i="11"/>
  <c r="G1880" i="11"/>
  <c r="F1880" i="11"/>
  <c r="E1880" i="11"/>
  <c r="D1880" i="11"/>
  <c r="G1879" i="11"/>
  <c r="F1879" i="11"/>
  <c r="E1879" i="11"/>
  <c r="D1879" i="11"/>
  <c r="G1878" i="11"/>
  <c r="F1878" i="11"/>
  <c r="E1878" i="11"/>
  <c r="D1878" i="11"/>
  <c r="G1877" i="11"/>
  <c r="F1877" i="11"/>
  <c r="E1877" i="11"/>
  <c r="D1877" i="11"/>
  <c r="G1876" i="11"/>
  <c r="F1876" i="11"/>
  <c r="E1876" i="11"/>
  <c r="D1876" i="11"/>
  <c r="G1875" i="11"/>
  <c r="F1875" i="11"/>
  <c r="E1875" i="11"/>
  <c r="D1875" i="11"/>
  <c r="G1874" i="11"/>
  <c r="F1874" i="11"/>
  <c r="E1874" i="11"/>
  <c r="D1874" i="11"/>
  <c r="G1873" i="11"/>
  <c r="F1873" i="11"/>
  <c r="E1873" i="11"/>
  <c r="D1873" i="11"/>
  <c r="G1872" i="11"/>
  <c r="F1872" i="11"/>
  <c r="E1872" i="11"/>
  <c r="D1872" i="11"/>
  <c r="G1871" i="11"/>
  <c r="F1871" i="11"/>
  <c r="E1871" i="11"/>
  <c r="D1871" i="11"/>
  <c r="G1870" i="11"/>
  <c r="F1870" i="11"/>
  <c r="E1870" i="11"/>
  <c r="D1870" i="11"/>
  <c r="G1869" i="11"/>
  <c r="F1869" i="11"/>
  <c r="E1869" i="11"/>
  <c r="D1869" i="11"/>
  <c r="G1868" i="11"/>
  <c r="F1868" i="11"/>
  <c r="E1868" i="11"/>
  <c r="D1868" i="11"/>
  <c r="G1867" i="11"/>
  <c r="F1867" i="11"/>
  <c r="E1867" i="11"/>
  <c r="D1867" i="11"/>
  <c r="G1866" i="11"/>
  <c r="F1866" i="11"/>
  <c r="E1866" i="11"/>
  <c r="D1866" i="11"/>
  <c r="G1865" i="11"/>
  <c r="F1865" i="11"/>
  <c r="E1865" i="11"/>
  <c r="D1865" i="11"/>
  <c r="G1864" i="11"/>
  <c r="F1864" i="11"/>
  <c r="E1864" i="11"/>
  <c r="D1864" i="11"/>
  <c r="G1863" i="11"/>
  <c r="F1863" i="11"/>
  <c r="E1863" i="11"/>
  <c r="D1863" i="11"/>
  <c r="G1862" i="11"/>
  <c r="F1862" i="11"/>
  <c r="E1862" i="11"/>
  <c r="D1862" i="11"/>
  <c r="G1861" i="11"/>
  <c r="F1861" i="11"/>
  <c r="E1861" i="11"/>
  <c r="D1861" i="11"/>
  <c r="G1860" i="11"/>
  <c r="F1860" i="11"/>
  <c r="E1860" i="11"/>
  <c r="D1860" i="11"/>
  <c r="G1859" i="11"/>
  <c r="F1859" i="11"/>
  <c r="E1859" i="11"/>
  <c r="D1859" i="11"/>
  <c r="G1858" i="11"/>
  <c r="F1858" i="11"/>
  <c r="E1858" i="11"/>
  <c r="D1858" i="11"/>
  <c r="G1857" i="11"/>
  <c r="F1857" i="11"/>
  <c r="E1857" i="11"/>
  <c r="D1857" i="11"/>
  <c r="G1856" i="11"/>
  <c r="F1856" i="11"/>
  <c r="E1856" i="11"/>
  <c r="D1856" i="11"/>
  <c r="G1855" i="11"/>
  <c r="F1855" i="11"/>
  <c r="E1855" i="11"/>
  <c r="D1855" i="11"/>
  <c r="G1854" i="11"/>
  <c r="F1854" i="11"/>
  <c r="E1854" i="11"/>
  <c r="D1854" i="11"/>
  <c r="G1853" i="11"/>
  <c r="F1853" i="11"/>
  <c r="E1853" i="11"/>
  <c r="D1853" i="11"/>
  <c r="G1852" i="11"/>
  <c r="F1852" i="11"/>
  <c r="E1852" i="11"/>
  <c r="D1852" i="11"/>
  <c r="G1851" i="11"/>
  <c r="F1851" i="11"/>
  <c r="E1851" i="11"/>
  <c r="D1851" i="11"/>
  <c r="G1850" i="11"/>
  <c r="F1850" i="11"/>
  <c r="E1850" i="11"/>
  <c r="D1850" i="11"/>
  <c r="G1849" i="11"/>
  <c r="F1849" i="11"/>
  <c r="E1849" i="11"/>
  <c r="D1849" i="11"/>
  <c r="G1848" i="11"/>
  <c r="F1848" i="11"/>
  <c r="E1848" i="11"/>
  <c r="D1848" i="11"/>
  <c r="G1847" i="11"/>
  <c r="F1847" i="11"/>
  <c r="E1847" i="11"/>
  <c r="D1847" i="11"/>
  <c r="G1846" i="11"/>
  <c r="F1846" i="11"/>
  <c r="E1846" i="11"/>
  <c r="D1846" i="11"/>
  <c r="G1845" i="11"/>
  <c r="F1845" i="11"/>
  <c r="E1845" i="11"/>
  <c r="D1845" i="11"/>
  <c r="G1844" i="11"/>
  <c r="F1844" i="11"/>
  <c r="E1844" i="11"/>
  <c r="D1844" i="11"/>
  <c r="G1843" i="11"/>
  <c r="F1843" i="11"/>
  <c r="E1843" i="11"/>
  <c r="D1843" i="11"/>
  <c r="G1842" i="11"/>
  <c r="F1842" i="11"/>
  <c r="E1842" i="11"/>
  <c r="D1842" i="11"/>
  <c r="G1841" i="11"/>
  <c r="F1841" i="11"/>
  <c r="E1841" i="11"/>
  <c r="D1841" i="11"/>
  <c r="G1840" i="11"/>
  <c r="F1840" i="11"/>
  <c r="E1840" i="11"/>
  <c r="D1840" i="11"/>
  <c r="G1839" i="11"/>
  <c r="F1839" i="11"/>
  <c r="E1839" i="11"/>
  <c r="D1839" i="11"/>
  <c r="G1838" i="11"/>
  <c r="F1838" i="11"/>
  <c r="E1838" i="11"/>
  <c r="D1838" i="11"/>
  <c r="G1837" i="11"/>
  <c r="F1837" i="11"/>
  <c r="E1837" i="11"/>
  <c r="D1837" i="11"/>
  <c r="G1836" i="11"/>
  <c r="F1836" i="11"/>
  <c r="E1836" i="11"/>
  <c r="D1836" i="11"/>
  <c r="G1835" i="11"/>
  <c r="F1835" i="11"/>
  <c r="E1835" i="11"/>
  <c r="D1835" i="11"/>
  <c r="G1834" i="11"/>
  <c r="F1834" i="11"/>
  <c r="E1834" i="11"/>
  <c r="D1834" i="11"/>
  <c r="G1833" i="11"/>
  <c r="F1833" i="11"/>
  <c r="E1833" i="11"/>
  <c r="D1833" i="11"/>
  <c r="G1832" i="11"/>
  <c r="F1832" i="11"/>
  <c r="E1832" i="11"/>
  <c r="D1832" i="11"/>
  <c r="G1831" i="11"/>
  <c r="F1831" i="11"/>
  <c r="E1831" i="11"/>
  <c r="D1831" i="11"/>
  <c r="G1830" i="11"/>
  <c r="F1830" i="11"/>
  <c r="E1830" i="11"/>
  <c r="D1830" i="11"/>
  <c r="G1829" i="11"/>
  <c r="F1829" i="11"/>
  <c r="E1829" i="11"/>
  <c r="D1829" i="11"/>
  <c r="G1828" i="11"/>
  <c r="F1828" i="11"/>
  <c r="E1828" i="11"/>
  <c r="D1828" i="11"/>
  <c r="G1827" i="11"/>
  <c r="F1827" i="11"/>
  <c r="E1827" i="11"/>
  <c r="D1827" i="11"/>
  <c r="G1826" i="11"/>
  <c r="F1826" i="11"/>
  <c r="E1826" i="11"/>
  <c r="D1826" i="11"/>
  <c r="G1825" i="11"/>
  <c r="F1825" i="11"/>
  <c r="E1825" i="11"/>
  <c r="D1825" i="11"/>
  <c r="G1824" i="11"/>
  <c r="F1824" i="11"/>
  <c r="E1824" i="11"/>
  <c r="D1824" i="11"/>
  <c r="G1823" i="11"/>
  <c r="F1823" i="11"/>
  <c r="E1823" i="11"/>
  <c r="D1823" i="11"/>
  <c r="G1822" i="11"/>
  <c r="F1822" i="11"/>
  <c r="E1822" i="11"/>
  <c r="D1822" i="11"/>
  <c r="G1821" i="11"/>
  <c r="F1821" i="11"/>
  <c r="E1821" i="11"/>
  <c r="D1821" i="11"/>
  <c r="G1820" i="11"/>
  <c r="F1820" i="11"/>
  <c r="E1820" i="11"/>
  <c r="D1820" i="11"/>
  <c r="G1819" i="11"/>
  <c r="F1819" i="11"/>
  <c r="E1819" i="11"/>
  <c r="D1819" i="11"/>
  <c r="G1818" i="11"/>
  <c r="F1818" i="11"/>
  <c r="E1818" i="11"/>
  <c r="D1818" i="11"/>
  <c r="G1817" i="11"/>
  <c r="F1817" i="11"/>
  <c r="E1817" i="11"/>
  <c r="D1817" i="11"/>
  <c r="G1816" i="11"/>
  <c r="F1816" i="11"/>
  <c r="E1816" i="11"/>
  <c r="D1816" i="11"/>
  <c r="G1815" i="11"/>
  <c r="F1815" i="11"/>
  <c r="E1815" i="11"/>
  <c r="D1815" i="11"/>
  <c r="G1814" i="11"/>
  <c r="F1814" i="11"/>
  <c r="E1814" i="11"/>
  <c r="D1814" i="11"/>
  <c r="G1813" i="11"/>
  <c r="F1813" i="11"/>
  <c r="E1813" i="11"/>
  <c r="D1813" i="11"/>
  <c r="G1812" i="11"/>
  <c r="F1812" i="11"/>
  <c r="E1812" i="11"/>
  <c r="D1812" i="11"/>
  <c r="G1811" i="11"/>
  <c r="F1811" i="11"/>
  <c r="E1811" i="11"/>
  <c r="D1811" i="11"/>
  <c r="G1810" i="11"/>
  <c r="F1810" i="11"/>
  <c r="E1810" i="11"/>
  <c r="D1810" i="11"/>
  <c r="G1809" i="11"/>
  <c r="F1809" i="11"/>
  <c r="E1809" i="11"/>
  <c r="D1809" i="11"/>
  <c r="G1808" i="11"/>
  <c r="F1808" i="11"/>
  <c r="E1808" i="11"/>
  <c r="D1808" i="11"/>
  <c r="G1807" i="11"/>
  <c r="F1807" i="11"/>
  <c r="E1807" i="11"/>
  <c r="D1807" i="11"/>
  <c r="G1806" i="11"/>
  <c r="F1806" i="11"/>
  <c r="E1806" i="11"/>
  <c r="D1806" i="11"/>
  <c r="G1805" i="11"/>
  <c r="F1805" i="11"/>
  <c r="E1805" i="11"/>
  <c r="D1805" i="11"/>
  <c r="G1804" i="11"/>
  <c r="F1804" i="11"/>
  <c r="E1804" i="11"/>
  <c r="D1804" i="11"/>
  <c r="G1803" i="11"/>
  <c r="F1803" i="11"/>
  <c r="E1803" i="11"/>
  <c r="D1803" i="11"/>
  <c r="G1802" i="11"/>
  <c r="F1802" i="11"/>
  <c r="E1802" i="11"/>
  <c r="D1802" i="11"/>
  <c r="G1801" i="11"/>
  <c r="F1801" i="11"/>
  <c r="E1801" i="11"/>
  <c r="D1801" i="11"/>
  <c r="G1800" i="11"/>
  <c r="F1800" i="11"/>
  <c r="E1800" i="11"/>
  <c r="D1800" i="11"/>
  <c r="G1799" i="11"/>
  <c r="F1799" i="11"/>
  <c r="E1799" i="11"/>
  <c r="D1799" i="11"/>
  <c r="G1798" i="11"/>
  <c r="F1798" i="11"/>
  <c r="E1798" i="11"/>
  <c r="D1798" i="11"/>
  <c r="G1797" i="11"/>
  <c r="F1797" i="11"/>
  <c r="E1797" i="11"/>
  <c r="D1797" i="11"/>
  <c r="G1796" i="11"/>
  <c r="F1796" i="11"/>
  <c r="E1796" i="11"/>
  <c r="D1796" i="11"/>
  <c r="G1795" i="11"/>
  <c r="F1795" i="11"/>
  <c r="E1795" i="11"/>
  <c r="D1795" i="11"/>
  <c r="G1794" i="11"/>
  <c r="F1794" i="11"/>
  <c r="E1794" i="11"/>
  <c r="D1794" i="11"/>
  <c r="G1793" i="11"/>
  <c r="F1793" i="11"/>
  <c r="E1793" i="11"/>
  <c r="D1793" i="11"/>
  <c r="G1792" i="11"/>
  <c r="F1792" i="11"/>
  <c r="E1792" i="11"/>
  <c r="D1792" i="11"/>
  <c r="G1791" i="11"/>
  <c r="F1791" i="11"/>
  <c r="E1791" i="11"/>
  <c r="D1791" i="11"/>
  <c r="G1790" i="11"/>
  <c r="F1790" i="11"/>
  <c r="E1790" i="11"/>
  <c r="D1790" i="11"/>
  <c r="G1789" i="11"/>
  <c r="F1789" i="11"/>
  <c r="E1789" i="11"/>
  <c r="D1789" i="11"/>
  <c r="G1788" i="11"/>
  <c r="F1788" i="11"/>
  <c r="E1788" i="11"/>
  <c r="D1788" i="11"/>
  <c r="G1787" i="11"/>
  <c r="F1787" i="11"/>
  <c r="E1787" i="11"/>
  <c r="D1787" i="11"/>
  <c r="G1786" i="11"/>
  <c r="F1786" i="11"/>
  <c r="E1786" i="11"/>
  <c r="D1786" i="11"/>
  <c r="G1785" i="11"/>
  <c r="F1785" i="11"/>
  <c r="E1785" i="11"/>
  <c r="D1785" i="11"/>
  <c r="G1784" i="11"/>
  <c r="F1784" i="11"/>
  <c r="E1784" i="11"/>
  <c r="D1784" i="11"/>
  <c r="G1783" i="11"/>
  <c r="F1783" i="11"/>
  <c r="E1783" i="11"/>
  <c r="D1783" i="11"/>
  <c r="G1782" i="11"/>
  <c r="F1782" i="11"/>
  <c r="E1782" i="11"/>
  <c r="D1782" i="11"/>
  <c r="G1781" i="11"/>
  <c r="F1781" i="11"/>
  <c r="E1781" i="11"/>
  <c r="D1781" i="11"/>
  <c r="G1780" i="11"/>
  <c r="F1780" i="11"/>
  <c r="E1780" i="11"/>
  <c r="D1780" i="11"/>
  <c r="G1779" i="11"/>
  <c r="F1779" i="11"/>
  <c r="E1779" i="11"/>
  <c r="D1779" i="11"/>
  <c r="G1778" i="11"/>
  <c r="F1778" i="11"/>
  <c r="E1778" i="11"/>
  <c r="D1778" i="11"/>
  <c r="G1777" i="11"/>
  <c r="F1777" i="11"/>
  <c r="E1777" i="11"/>
  <c r="D1777" i="11"/>
  <c r="G1776" i="11"/>
  <c r="F1776" i="11"/>
  <c r="E1776" i="11"/>
  <c r="D1776" i="11"/>
  <c r="G1775" i="11"/>
  <c r="F1775" i="11"/>
  <c r="E1775" i="11"/>
  <c r="D1775" i="11"/>
  <c r="G1774" i="11"/>
  <c r="F1774" i="11"/>
  <c r="E1774" i="11"/>
  <c r="D1774" i="11"/>
  <c r="G1773" i="11"/>
  <c r="F1773" i="11"/>
  <c r="E1773" i="11"/>
  <c r="D1773" i="11"/>
  <c r="G1772" i="11"/>
  <c r="F1772" i="11"/>
  <c r="E1772" i="11"/>
  <c r="D1772" i="11"/>
  <c r="G1771" i="11"/>
  <c r="F1771" i="11"/>
  <c r="E1771" i="11"/>
  <c r="D1771" i="11"/>
  <c r="G1770" i="11"/>
  <c r="F1770" i="11"/>
  <c r="E1770" i="11"/>
  <c r="D1770" i="11"/>
  <c r="G1769" i="11"/>
  <c r="F1769" i="11"/>
  <c r="E1769" i="11"/>
  <c r="D1769" i="11"/>
  <c r="G1768" i="11"/>
  <c r="F1768" i="11"/>
  <c r="E1768" i="11"/>
  <c r="D1768" i="11"/>
  <c r="G1767" i="11"/>
  <c r="F1767" i="11"/>
  <c r="E1767" i="11"/>
  <c r="D1767" i="11"/>
  <c r="G1766" i="11"/>
  <c r="F1766" i="11"/>
  <c r="E1766" i="11"/>
  <c r="D1766" i="11"/>
  <c r="G1765" i="11"/>
  <c r="F1765" i="11"/>
  <c r="E1765" i="11"/>
  <c r="D1765" i="11"/>
  <c r="G1764" i="11"/>
  <c r="F1764" i="11"/>
  <c r="E1764" i="11"/>
  <c r="D1764" i="11"/>
  <c r="G1763" i="11"/>
  <c r="F1763" i="11"/>
  <c r="E1763" i="11"/>
  <c r="D1763" i="11"/>
  <c r="G1762" i="11"/>
  <c r="F1762" i="11"/>
  <c r="E1762" i="11"/>
  <c r="D1762" i="11"/>
  <c r="G1761" i="11"/>
  <c r="F1761" i="11"/>
  <c r="E1761" i="11"/>
  <c r="D1761" i="11"/>
  <c r="G1760" i="11"/>
  <c r="F1760" i="11"/>
  <c r="E1760" i="11"/>
  <c r="D1760" i="11"/>
  <c r="G1759" i="11"/>
  <c r="F1759" i="11"/>
  <c r="E1759" i="11"/>
  <c r="D1759" i="11"/>
  <c r="G1758" i="11"/>
  <c r="F1758" i="11"/>
  <c r="E1758" i="11"/>
  <c r="D1758" i="11"/>
  <c r="G1757" i="11"/>
  <c r="F1757" i="11"/>
  <c r="E1757" i="11"/>
  <c r="D1757" i="11"/>
  <c r="G1756" i="11"/>
  <c r="F1756" i="11"/>
  <c r="E1756" i="11"/>
  <c r="D1756" i="11"/>
  <c r="G1755" i="11"/>
  <c r="F1755" i="11"/>
  <c r="E1755" i="11"/>
  <c r="D1755" i="11"/>
  <c r="G1754" i="11"/>
  <c r="F1754" i="11"/>
  <c r="E1754" i="11"/>
  <c r="D1754" i="11"/>
  <c r="G1753" i="11"/>
  <c r="F1753" i="11"/>
  <c r="E1753" i="11"/>
  <c r="D1753" i="11"/>
  <c r="G1752" i="11"/>
  <c r="F1752" i="11"/>
  <c r="E1752" i="11"/>
  <c r="D1752" i="11"/>
  <c r="G1751" i="11"/>
  <c r="F1751" i="11"/>
  <c r="E1751" i="11"/>
  <c r="D1751" i="11"/>
  <c r="G1750" i="11"/>
  <c r="F1750" i="11"/>
  <c r="E1750" i="11"/>
  <c r="D1750" i="11"/>
  <c r="G1749" i="11"/>
  <c r="F1749" i="11"/>
  <c r="E1749" i="11"/>
  <c r="D1749" i="11"/>
  <c r="G1748" i="11"/>
  <c r="F1748" i="11"/>
  <c r="E1748" i="11"/>
  <c r="D1748" i="11"/>
  <c r="G1747" i="11"/>
  <c r="F1747" i="11"/>
  <c r="E1747" i="11"/>
  <c r="D1747" i="11"/>
  <c r="G1746" i="11"/>
  <c r="F1746" i="11"/>
  <c r="E1746" i="11"/>
  <c r="D1746" i="11"/>
  <c r="G1745" i="11"/>
  <c r="F1745" i="11"/>
  <c r="E1745" i="11"/>
  <c r="D1745" i="11"/>
  <c r="G1744" i="11"/>
  <c r="F1744" i="11"/>
  <c r="E1744" i="11"/>
  <c r="D1744" i="11"/>
  <c r="G1743" i="11"/>
  <c r="F1743" i="11"/>
  <c r="E1743" i="11"/>
  <c r="D1743" i="11"/>
  <c r="G1742" i="11"/>
  <c r="F1742" i="11"/>
  <c r="E1742" i="11"/>
  <c r="D1742" i="11"/>
  <c r="G1741" i="11"/>
  <c r="F1741" i="11"/>
  <c r="E1741" i="11"/>
  <c r="D1741" i="11"/>
  <c r="G1740" i="11"/>
  <c r="F1740" i="11"/>
  <c r="E1740" i="11"/>
  <c r="D1740" i="11"/>
  <c r="G1739" i="11"/>
  <c r="F1739" i="11"/>
  <c r="E1739" i="11"/>
  <c r="D1739" i="11"/>
  <c r="G1738" i="11"/>
  <c r="F1738" i="11"/>
  <c r="E1738" i="11"/>
  <c r="D1738" i="11"/>
  <c r="G1737" i="11"/>
  <c r="F1737" i="11"/>
  <c r="E1737" i="11"/>
  <c r="D1737" i="11"/>
  <c r="G1736" i="11"/>
  <c r="F1736" i="11"/>
  <c r="E1736" i="11"/>
  <c r="D1736" i="11"/>
  <c r="G1735" i="11"/>
  <c r="F1735" i="11"/>
  <c r="E1735" i="11"/>
  <c r="D1735" i="11"/>
  <c r="G1734" i="11"/>
  <c r="F1734" i="11"/>
  <c r="E1734" i="11"/>
  <c r="D1734" i="11"/>
  <c r="G1733" i="11"/>
  <c r="F1733" i="11"/>
  <c r="E1733" i="11"/>
  <c r="D1733" i="11"/>
  <c r="G1732" i="11"/>
  <c r="F1732" i="11"/>
  <c r="E1732" i="11"/>
  <c r="D1732" i="11"/>
  <c r="G1731" i="11"/>
  <c r="F1731" i="11"/>
  <c r="E1731" i="11"/>
  <c r="D1731" i="11"/>
  <c r="G1730" i="11"/>
  <c r="F1730" i="11"/>
  <c r="E1730" i="11"/>
  <c r="D1730" i="11"/>
  <c r="G1729" i="11"/>
  <c r="F1729" i="11"/>
  <c r="E1729" i="11"/>
  <c r="D1729" i="11"/>
  <c r="G1728" i="11"/>
  <c r="F1728" i="11"/>
  <c r="E1728" i="11"/>
  <c r="D1728" i="11"/>
  <c r="G1727" i="11"/>
  <c r="F1727" i="11"/>
  <c r="E1727" i="11"/>
  <c r="D1727" i="11"/>
  <c r="G1726" i="11"/>
  <c r="F1726" i="11"/>
  <c r="E1726" i="11"/>
  <c r="D1726" i="11"/>
  <c r="G1725" i="11"/>
  <c r="F1725" i="11"/>
  <c r="E1725" i="11"/>
  <c r="D1725" i="11"/>
  <c r="G1724" i="11"/>
  <c r="F1724" i="11"/>
  <c r="E1724" i="11"/>
  <c r="D1724" i="11"/>
  <c r="G1723" i="11"/>
  <c r="F1723" i="11"/>
  <c r="E1723" i="11"/>
  <c r="D1723" i="11"/>
  <c r="G1722" i="11"/>
  <c r="F1722" i="11"/>
  <c r="E1722" i="11"/>
  <c r="D1722" i="11"/>
  <c r="G1721" i="11"/>
  <c r="F1721" i="11"/>
  <c r="E1721" i="11"/>
  <c r="D1721" i="11"/>
  <c r="G1720" i="11"/>
  <c r="F1720" i="11"/>
  <c r="E1720" i="11"/>
  <c r="D1720" i="11"/>
  <c r="G1719" i="11"/>
  <c r="F1719" i="11"/>
  <c r="E1719" i="11"/>
  <c r="D1719" i="11"/>
  <c r="G1718" i="11"/>
  <c r="F1718" i="11"/>
  <c r="E1718" i="11"/>
  <c r="D1718" i="11"/>
  <c r="G1717" i="11"/>
  <c r="F1717" i="11"/>
  <c r="E1717" i="11"/>
  <c r="D1717" i="11"/>
  <c r="G1716" i="11"/>
  <c r="F1716" i="11"/>
  <c r="E1716" i="11"/>
  <c r="D1716" i="11"/>
  <c r="G1715" i="11"/>
  <c r="F1715" i="11"/>
  <c r="E1715" i="11"/>
  <c r="D1715" i="11"/>
  <c r="G1714" i="11"/>
  <c r="F1714" i="11"/>
  <c r="E1714" i="11"/>
  <c r="D1714" i="11"/>
  <c r="G1713" i="11"/>
  <c r="F1713" i="11"/>
  <c r="E1713" i="11"/>
  <c r="D1713" i="11"/>
  <c r="G1712" i="11"/>
  <c r="F1712" i="11"/>
  <c r="E1712" i="11"/>
  <c r="D1712" i="11"/>
  <c r="G1711" i="11"/>
  <c r="F1711" i="11"/>
  <c r="E1711" i="11"/>
  <c r="D1711" i="11"/>
  <c r="G1710" i="11"/>
  <c r="F1710" i="11"/>
  <c r="E1710" i="11"/>
  <c r="D1710" i="11"/>
  <c r="G1709" i="11"/>
  <c r="F1709" i="11"/>
  <c r="E1709" i="11"/>
  <c r="D1709" i="11"/>
  <c r="G1708" i="11"/>
  <c r="F1708" i="11"/>
  <c r="E1708" i="11"/>
  <c r="D1708" i="11"/>
  <c r="G1707" i="11"/>
  <c r="F1707" i="11"/>
  <c r="E1707" i="11"/>
  <c r="D1707" i="11"/>
  <c r="G1706" i="11"/>
  <c r="F1706" i="11"/>
  <c r="E1706" i="11"/>
  <c r="D1706" i="11"/>
  <c r="G1705" i="11"/>
  <c r="F1705" i="11"/>
  <c r="E1705" i="11"/>
  <c r="D1705" i="11"/>
  <c r="G1704" i="11"/>
  <c r="F1704" i="11"/>
  <c r="E1704" i="11"/>
  <c r="D1704" i="11"/>
  <c r="G1703" i="11"/>
  <c r="F1703" i="11"/>
  <c r="E1703" i="11"/>
  <c r="D1703" i="11"/>
  <c r="G1702" i="11"/>
  <c r="F1702" i="11"/>
  <c r="E1702" i="11"/>
  <c r="D1702" i="11"/>
  <c r="G1701" i="11"/>
  <c r="F1701" i="11"/>
  <c r="E1701" i="11"/>
  <c r="D1701" i="11"/>
  <c r="G1700" i="11"/>
  <c r="F1700" i="11"/>
  <c r="E1700" i="11"/>
  <c r="D1700" i="11"/>
  <c r="G1699" i="11"/>
  <c r="F1699" i="11"/>
  <c r="E1699" i="11"/>
  <c r="D1699" i="11"/>
  <c r="G1698" i="11"/>
  <c r="F1698" i="11"/>
  <c r="E1698" i="11"/>
  <c r="D1698" i="11"/>
  <c r="G1697" i="11"/>
  <c r="F1697" i="11"/>
  <c r="E1697" i="11"/>
  <c r="D1697" i="11"/>
  <c r="G1696" i="11"/>
  <c r="F1696" i="11"/>
  <c r="E1696" i="11"/>
  <c r="D1696" i="11"/>
  <c r="G1695" i="11"/>
  <c r="F1695" i="11"/>
  <c r="E1695" i="11"/>
  <c r="D1695" i="11"/>
  <c r="G1694" i="11"/>
  <c r="F1694" i="11"/>
  <c r="E1694" i="11"/>
  <c r="D1694" i="11"/>
  <c r="G1693" i="11"/>
  <c r="F1693" i="11"/>
  <c r="E1693" i="11"/>
  <c r="D1693" i="11"/>
  <c r="G1692" i="11"/>
  <c r="F1692" i="11"/>
  <c r="E1692" i="11"/>
  <c r="D1692" i="11"/>
  <c r="G1691" i="11"/>
  <c r="F1691" i="11"/>
  <c r="E1691" i="11"/>
  <c r="D1691" i="11"/>
  <c r="G1690" i="11"/>
  <c r="F1690" i="11"/>
  <c r="E1690" i="11"/>
  <c r="D1690" i="11"/>
  <c r="G1689" i="11"/>
  <c r="F1689" i="11"/>
  <c r="E1689" i="11"/>
  <c r="D1689" i="11"/>
  <c r="G1688" i="11"/>
  <c r="F1688" i="11"/>
  <c r="E1688" i="11"/>
  <c r="D1688" i="11"/>
  <c r="G1687" i="11"/>
  <c r="F1687" i="11"/>
  <c r="E1687" i="11"/>
  <c r="D1687" i="11"/>
  <c r="G1686" i="11"/>
  <c r="F1686" i="11"/>
  <c r="E1686" i="11"/>
  <c r="D1686" i="11"/>
  <c r="G1685" i="11"/>
  <c r="F1685" i="11"/>
  <c r="E1685" i="11"/>
  <c r="D1685" i="11"/>
  <c r="G1684" i="11"/>
  <c r="F1684" i="11"/>
  <c r="E1684" i="11"/>
  <c r="D1684" i="11"/>
  <c r="G1683" i="11"/>
  <c r="F1683" i="11"/>
  <c r="E1683" i="11"/>
  <c r="D1683" i="11"/>
  <c r="G1682" i="11"/>
  <c r="F1682" i="11"/>
  <c r="E1682" i="11"/>
  <c r="D1682" i="11"/>
  <c r="G1681" i="11"/>
  <c r="F1681" i="11"/>
  <c r="E1681" i="11"/>
  <c r="D1681" i="11"/>
  <c r="G1680" i="11"/>
  <c r="F1680" i="11"/>
  <c r="E1680" i="11"/>
  <c r="D1680" i="11"/>
  <c r="G1679" i="11"/>
  <c r="F1679" i="11"/>
  <c r="E1679" i="11"/>
  <c r="D1679" i="11"/>
  <c r="G1678" i="11"/>
  <c r="F1678" i="11"/>
  <c r="E1678" i="11"/>
  <c r="D1678" i="11"/>
  <c r="G1677" i="11"/>
  <c r="F1677" i="11"/>
  <c r="E1677" i="11"/>
  <c r="D1677" i="11"/>
  <c r="G1676" i="11"/>
  <c r="F1676" i="11"/>
  <c r="E1676" i="11"/>
  <c r="D1676" i="11"/>
  <c r="G1675" i="11"/>
  <c r="F1675" i="11"/>
  <c r="E1675" i="11"/>
  <c r="D1675" i="11"/>
  <c r="G1674" i="11"/>
  <c r="F1674" i="11"/>
  <c r="E1674" i="11"/>
  <c r="D1674" i="11"/>
  <c r="G1673" i="11"/>
  <c r="F1673" i="11"/>
  <c r="E1673" i="11"/>
  <c r="D1673" i="11"/>
  <c r="G1672" i="11"/>
  <c r="F1672" i="11"/>
  <c r="E1672" i="11"/>
  <c r="D1672" i="11"/>
  <c r="G1671" i="11"/>
  <c r="F1671" i="11"/>
  <c r="E1671" i="11"/>
  <c r="D1671" i="11"/>
  <c r="G1670" i="11"/>
  <c r="F1670" i="11"/>
  <c r="E1670" i="11"/>
  <c r="D1670" i="11"/>
  <c r="G1669" i="11"/>
  <c r="F1669" i="11"/>
  <c r="E1669" i="11"/>
  <c r="D1669" i="11"/>
  <c r="G1668" i="11"/>
  <c r="F1668" i="11"/>
  <c r="E1668" i="11"/>
  <c r="D1668" i="11"/>
  <c r="G1667" i="11"/>
  <c r="F1667" i="11"/>
  <c r="E1667" i="11"/>
  <c r="D1667" i="11"/>
  <c r="G1666" i="11"/>
  <c r="F1666" i="11"/>
  <c r="E1666" i="11"/>
  <c r="D1666" i="11"/>
  <c r="G1665" i="11"/>
  <c r="F1665" i="11"/>
  <c r="E1665" i="11"/>
  <c r="D1665" i="11"/>
  <c r="G1664" i="11"/>
  <c r="F1664" i="11"/>
  <c r="E1664" i="11"/>
  <c r="D1664" i="11"/>
  <c r="G1663" i="11"/>
  <c r="F1663" i="11"/>
  <c r="E1663" i="11"/>
  <c r="D1663" i="11"/>
  <c r="G1662" i="11"/>
  <c r="F1662" i="11"/>
  <c r="E1662" i="11"/>
  <c r="D1662" i="11"/>
  <c r="G1661" i="11"/>
  <c r="F1661" i="11"/>
  <c r="E1661" i="11"/>
  <c r="D1661" i="11"/>
  <c r="G1660" i="11"/>
  <c r="F1660" i="11"/>
  <c r="E1660" i="11"/>
  <c r="D1660" i="11"/>
  <c r="G1659" i="11"/>
  <c r="F1659" i="11"/>
  <c r="E1659" i="11"/>
  <c r="D1659" i="11"/>
  <c r="G1658" i="11"/>
  <c r="F1658" i="11"/>
  <c r="E1658" i="11"/>
  <c r="D1658" i="11"/>
  <c r="G1657" i="11"/>
  <c r="F1657" i="11"/>
  <c r="E1657" i="11"/>
  <c r="D1657" i="11"/>
  <c r="G1656" i="11"/>
  <c r="F1656" i="11"/>
  <c r="E1656" i="11"/>
  <c r="D1656" i="11"/>
  <c r="G1655" i="11"/>
  <c r="F1655" i="11"/>
  <c r="E1655" i="11"/>
  <c r="D1655" i="11"/>
  <c r="G1654" i="11"/>
  <c r="F1654" i="11"/>
  <c r="E1654" i="11"/>
  <c r="D1654" i="11"/>
  <c r="G1653" i="11"/>
  <c r="F1653" i="11"/>
  <c r="E1653" i="11"/>
  <c r="D1653" i="11"/>
  <c r="G1652" i="11"/>
  <c r="F1652" i="11"/>
  <c r="E1652" i="11"/>
  <c r="D1652" i="11"/>
  <c r="G1651" i="11"/>
  <c r="F1651" i="11"/>
  <c r="E1651" i="11"/>
  <c r="D1651" i="11"/>
  <c r="G1650" i="11"/>
  <c r="F1650" i="11"/>
  <c r="E1650" i="11"/>
  <c r="D1650" i="11"/>
  <c r="G1649" i="11"/>
  <c r="F1649" i="11"/>
  <c r="E1649" i="11"/>
  <c r="D1649" i="11"/>
  <c r="G1648" i="11"/>
  <c r="F1648" i="11"/>
  <c r="E1648" i="11"/>
  <c r="D1648" i="11"/>
  <c r="G1647" i="11"/>
  <c r="F1647" i="11"/>
  <c r="E1647" i="11"/>
  <c r="D1647" i="11"/>
  <c r="G1646" i="11"/>
  <c r="F1646" i="11"/>
  <c r="E1646" i="11"/>
  <c r="D1646" i="11"/>
  <c r="G1645" i="11"/>
  <c r="F1645" i="11"/>
  <c r="E1645" i="11"/>
  <c r="D1645" i="11"/>
  <c r="G1644" i="11"/>
  <c r="F1644" i="11"/>
  <c r="E1644" i="11"/>
  <c r="D1644" i="11"/>
  <c r="G1643" i="11"/>
  <c r="F1643" i="11"/>
  <c r="E1643" i="11"/>
  <c r="D1643" i="11"/>
  <c r="G1642" i="11"/>
  <c r="F1642" i="11"/>
  <c r="E1642" i="11"/>
  <c r="D1642" i="11"/>
  <c r="G1641" i="11"/>
  <c r="F1641" i="11"/>
  <c r="E1641" i="11"/>
  <c r="D1641" i="11"/>
  <c r="G1640" i="11"/>
  <c r="F1640" i="11"/>
  <c r="E1640" i="11"/>
  <c r="D1640" i="11"/>
  <c r="G1639" i="11"/>
  <c r="F1639" i="11"/>
  <c r="E1639" i="11"/>
  <c r="D1639" i="11"/>
  <c r="G1638" i="11"/>
  <c r="F1638" i="11"/>
  <c r="E1638" i="11"/>
  <c r="D1638" i="11"/>
  <c r="G1637" i="11"/>
  <c r="F1637" i="11"/>
  <c r="E1637" i="11"/>
  <c r="D1637" i="11"/>
  <c r="G1636" i="11"/>
  <c r="F1636" i="11"/>
  <c r="E1636" i="11"/>
  <c r="D1636" i="11"/>
  <c r="G1635" i="11"/>
  <c r="F1635" i="11"/>
  <c r="E1635" i="11"/>
  <c r="D1635" i="11"/>
  <c r="G1634" i="11"/>
  <c r="F1634" i="11"/>
  <c r="E1634" i="11"/>
  <c r="D1634" i="11"/>
  <c r="G1633" i="11"/>
  <c r="F1633" i="11"/>
  <c r="E1633" i="11"/>
  <c r="D1633" i="11"/>
  <c r="G1632" i="11"/>
  <c r="F1632" i="11"/>
  <c r="E1632" i="11"/>
  <c r="D1632" i="11"/>
  <c r="G1631" i="11"/>
  <c r="F1631" i="11"/>
  <c r="E1631" i="11"/>
  <c r="D1631" i="11"/>
  <c r="G1630" i="11"/>
  <c r="F1630" i="11"/>
  <c r="E1630" i="11"/>
  <c r="D1630" i="11"/>
  <c r="G1629" i="11"/>
  <c r="F1629" i="11"/>
  <c r="E1629" i="11"/>
  <c r="D1629" i="11"/>
  <c r="G1628" i="11"/>
  <c r="F1628" i="11"/>
  <c r="E1628" i="11"/>
  <c r="D1628" i="11"/>
  <c r="G1627" i="11"/>
  <c r="F1627" i="11"/>
  <c r="E1627" i="11"/>
  <c r="D1627" i="11"/>
  <c r="G1626" i="11"/>
  <c r="F1626" i="11"/>
  <c r="E1626" i="11"/>
  <c r="D1626" i="11"/>
  <c r="G1625" i="11"/>
  <c r="F1625" i="11"/>
  <c r="E1625" i="11"/>
  <c r="D1625" i="11"/>
  <c r="G1624" i="11"/>
  <c r="F1624" i="11"/>
  <c r="E1624" i="11"/>
  <c r="D1624" i="11"/>
  <c r="G1623" i="11"/>
  <c r="F1623" i="11"/>
  <c r="E1623" i="11"/>
  <c r="D1623" i="11"/>
  <c r="G1622" i="11"/>
  <c r="F1622" i="11"/>
  <c r="E1622" i="11"/>
  <c r="D1622" i="11"/>
  <c r="G1621" i="11"/>
  <c r="F1621" i="11"/>
  <c r="E1621" i="11"/>
  <c r="D1621" i="11"/>
  <c r="G1620" i="11"/>
  <c r="F1620" i="11"/>
  <c r="E1620" i="11"/>
  <c r="D1620" i="11"/>
  <c r="G1619" i="11"/>
  <c r="F1619" i="11"/>
  <c r="E1619" i="11"/>
  <c r="D1619" i="11"/>
  <c r="G1618" i="11"/>
  <c r="F1618" i="11"/>
  <c r="E1618" i="11"/>
  <c r="D1618" i="11"/>
  <c r="G1617" i="11"/>
  <c r="F1617" i="11"/>
  <c r="E1617" i="11"/>
  <c r="D1617" i="11"/>
  <c r="G1616" i="11"/>
  <c r="F1616" i="11"/>
  <c r="E1616" i="11"/>
  <c r="D1616" i="11"/>
  <c r="G1615" i="11"/>
  <c r="F1615" i="11"/>
  <c r="E1615" i="11"/>
  <c r="D1615" i="11"/>
  <c r="G1614" i="11"/>
  <c r="F1614" i="11"/>
  <c r="E1614" i="11"/>
  <c r="D1614" i="11"/>
  <c r="G1613" i="11"/>
  <c r="F1613" i="11"/>
  <c r="E1613" i="11"/>
  <c r="D1613" i="11"/>
  <c r="G1612" i="11"/>
  <c r="F1612" i="11"/>
  <c r="E1612" i="11"/>
  <c r="D1612" i="11"/>
  <c r="G1611" i="11"/>
  <c r="F1611" i="11"/>
  <c r="E1611" i="11"/>
  <c r="D1611" i="11"/>
  <c r="G1610" i="11"/>
  <c r="F1610" i="11"/>
  <c r="E1610" i="11"/>
  <c r="D1610" i="11"/>
  <c r="G1609" i="11"/>
  <c r="F1609" i="11"/>
  <c r="E1609" i="11"/>
  <c r="D1609" i="11"/>
  <c r="G1608" i="11"/>
  <c r="F1608" i="11"/>
  <c r="E1608" i="11"/>
  <c r="D1608" i="11"/>
  <c r="G1607" i="11"/>
  <c r="F1607" i="11"/>
  <c r="E1607" i="11"/>
  <c r="D1607" i="11"/>
  <c r="G1606" i="11"/>
  <c r="F1606" i="11"/>
  <c r="E1606" i="11"/>
  <c r="D1606" i="11"/>
  <c r="G1605" i="11"/>
  <c r="F1605" i="11"/>
  <c r="E1605" i="11"/>
  <c r="D1605" i="11"/>
  <c r="G1604" i="11"/>
  <c r="F1604" i="11"/>
  <c r="E1604" i="11"/>
  <c r="D1604" i="11"/>
  <c r="G1603" i="11"/>
  <c r="F1603" i="11"/>
  <c r="E1603" i="11"/>
  <c r="D1603" i="11"/>
  <c r="G1602" i="11"/>
  <c r="F1602" i="11"/>
  <c r="E1602" i="11"/>
  <c r="D1602" i="11"/>
  <c r="G1601" i="11"/>
  <c r="F1601" i="11"/>
  <c r="E1601" i="11"/>
  <c r="D1601" i="11"/>
  <c r="G1600" i="11"/>
  <c r="F1600" i="11"/>
  <c r="E1600" i="11"/>
  <c r="D1600" i="11"/>
  <c r="G1599" i="11"/>
  <c r="F1599" i="11"/>
  <c r="E1599" i="11"/>
  <c r="D1599" i="11"/>
  <c r="G1598" i="11"/>
  <c r="F1598" i="11"/>
  <c r="E1598" i="11"/>
  <c r="D1598" i="11"/>
  <c r="G1597" i="11"/>
  <c r="F1597" i="11"/>
  <c r="E1597" i="11"/>
  <c r="D1597" i="11"/>
  <c r="G1596" i="11"/>
  <c r="F1596" i="11"/>
  <c r="E1596" i="11"/>
  <c r="D1596" i="11"/>
  <c r="G1595" i="11"/>
  <c r="F1595" i="11"/>
  <c r="E1595" i="11"/>
  <c r="D1595" i="11"/>
  <c r="G1594" i="11"/>
  <c r="F1594" i="11"/>
  <c r="E1594" i="11"/>
  <c r="D1594" i="11"/>
  <c r="G1593" i="11"/>
  <c r="F1593" i="11"/>
  <c r="E1593" i="11"/>
  <c r="D1593" i="11"/>
  <c r="G1592" i="11"/>
  <c r="F1592" i="11"/>
  <c r="E1592" i="11"/>
  <c r="D1592" i="11"/>
  <c r="G1591" i="11"/>
  <c r="F1591" i="11"/>
  <c r="E1591" i="11"/>
  <c r="D1591" i="11"/>
  <c r="G1590" i="11"/>
  <c r="F1590" i="11"/>
  <c r="E1590" i="11"/>
  <c r="D1590" i="11"/>
  <c r="G1589" i="11"/>
  <c r="F1589" i="11"/>
  <c r="E1589" i="11"/>
  <c r="D1589" i="11"/>
  <c r="G1588" i="11"/>
  <c r="F1588" i="11"/>
  <c r="E1588" i="11"/>
  <c r="D1588" i="11"/>
  <c r="G1587" i="11"/>
  <c r="F1587" i="11"/>
  <c r="E1587" i="11"/>
  <c r="D1587" i="11"/>
  <c r="G1586" i="11"/>
  <c r="F1586" i="11"/>
  <c r="E1586" i="11"/>
  <c r="D1586" i="11"/>
  <c r="G1585" i="11"/>
  <c r="F1585" i="11"/>
  <c r="E1585" i="11"/>
  <c r="D1585" i="11"/>
  <c r="G1584" i="11"/>
  <c r="F1584" i="11"/>
  <c r="E1584" i="11"/>
  <c r="D1584" i="11"/>
  <c r="G1583" i="11"/>
  <c r="F1583" i="11"/>
  <c r="E1583" i="11"/>
  <c r="D1583" i="11"/>
  <c r="G1582" i="11"/>
  <c r="F1582" i="11"/>
  <c r="E1582" i="11"/>
  <c r="D1582" i="11"/>
  <c r="G1581" i="11"/>
  <c r="F1581" i="11"/>
  <c r="E1581" i="11"/>
  <c r="D1581" i="11"/>
  <c r="G1580" i="11"/>
  <c r="F1580" i="11"/>
  <c r="E1580" i="11"/>
  <c r="D1580" i="11"/>
  <c r="G1579" i="11"/>
  <c r="F1579" i="11"/>
  <c r="E1579" i="11"/>
  <c r="D1579" i="11"/>
  <c r="G1578" i="11"/>
  <c r="F1578" i="11"/>
  <c r="E1578" i="11"/>
  <c r="D1578" i="11"/>
  <c r="G1577" i="11"/>
  <c r="F1577" i="11"/>
  <c r="E1577" i="11"/>
  <c r="D1577" i="11"/>
  <c r="G1576" i="11"/>
  <c r="F1576" i="11"/>
  <c r="E1576" i="11"/>
  <c r="D1576" i="11"/>
  <c r="G1575" i="11"/>
  <c r="F1575" i="11"/>
  <c r="E1575" i="11"/>
  <c r="D1575" i="11"/>
  <c r="G1574" i="11"/>
  <c r="F1574" i="11"/>
  <c r="E1574" i="11"/>
  <c r="D1574" i="11"/>
  <c r="G1573" i="11"/>
  <c r="F1573" i="11"/>
  <c r="E1573" i="11"/>
  <c r="D1573" i="11"/>
  <c r="G1572" i="11"/>
  <c r="F1572" i="11"/>
  <c r="E1572" i="11"/>
  <c r="D1572" i="11"/>
  <c r="G1571" i="11"/>
  <c r="F1571" i="11"/>
  <c r="E1571" i="11"/>
  <c r="D1571" i="11"/>
  <c r="G1570" i="11"/>
  <c r="F1570" i="11"/>
  <c r="E1570" i="11"/>
  <c r="D1570" i="11"/>
  <c r="G1569" i="11"/>
  <c r="F1569" i="11"/>
  <c r="E1569" i="11"/>
  <c r="D1569" i="11"/>
  <c r="G1568" i="11"/>
  <c r="F1568" i="11"/>
  <c r="E1568" i="11"/>
  <c r="D1568" i="11"/>
  <c r="G1567" i="11"/>
  <c r="F1567" i="11"/>
  <c r="E1567" i="11"/>
  <c r="D1567" i="11"/>
  <c r="G1566" i="11"/>
  <c r="F1566" i="11"/>
  <c r="E1566" i="11"/>
  <c r="D1566" i="11"/>
  <c r="G1565" i="11"/>
  <c r="F1565" i="11"/>
  <c r="E1565" i="11"/>
  <c r="D1565" i="11"/>
  <c r="G1564" i="11"/>
  <c r="F1564" i="11"/>
  <c r="E1564" i="11"/>
  <c r="D1564" i="11"/>
  <c r="G1563" i="11"/>
  <c r="F1563" i="11"/>
  <c r="E1563" i="11"/>
  <c r="D1563" i="11"/>
  <c r="G1562" i="11"/>
  <c r="F1562" i="11"/>
  <c r="E1562" i="11"/>
  <c r="D1562" i="11"/>
  <c r="G1561" i="11"/>
  <c r="F1561" i="11"/>
  <c r="E1561" i="11"/>
  <c r="D1561" i="11"/>
  <c r="G1560" i="11"/>
  <c r="F1560" i="11"/>
  <c r="E1560" i="11"/>
  <c r="D1560" i="11"/>
  <c r="G1559" i="11"/>
  <c r="F1559" i="11"/>
  <c r="E1559" i="11"/>
  <c r="D1559" i="11"/>
  <c r="G1558" i="11"/>
  <c r="F1558" i="11"/>
  <c r="E1558" i="11"/>
  <c r="D1558" i="11"/>
  <c r="G1557" i="11"/>
  <c r="F1557" i="11"/>
  <c r="E1557" i="11"/>
  <c r="D1557" i="11"/>
  <c r="G1556" i="11"/>
  <c r="F1556" i="11"/>
  <c r="E1556" i="11"/>
  <c r="D1556" i="11"/>
  <c r="G1555" i="11"/>
  <c r="F1555" i="11"/>
  <c r="E1555" i="11"/>
  <c r="D1555" i="11"/>
  <c r="G1554" i="11"/>
  <c r="F1554" i="11"/>
  <c r="E1554" i="11"/>
  <c r="D1554" i="11"/>
  <c r="G1553" i="11"/>
  <c r="F1553" i="11"/>
  <c r="E1553" i="11"/>
  <c r="D1553" i="11"/>
  <c r="G1552" i="11"/>
  <c r="F1552" i="11"/>
  <c r="E1552" i="11"/>
  <c r="D1552" i="11"/>
  <c r="G1551" i="11"/>
  <c r="F1551" i="11"/>
  <c r="E1551" i="11"/>
  <c r="D1551" i="11"/>
  <c r="G1550" i="11"/>
  <c r="F1550" i="11"/>
  <c r="E1550" i="11"/>
  <c r="D1550" i="11"/>
  <c r="G1549" i="11"/>
  <c r="F1549" i="11"/>
  <c r="E1549" i="11"/>
  <c r="D1549" i="11"/>
  <c r="G1548" i="11"/>
  <c r="F1548" i="11"/>
  <c r="E1548" i="11"/>
  <c r="D1548" i="11"/>
  <c r="G1547" i="11"/>
  <c r="F1547" i="11"/>
  <c r="E1547" i="11"/>
  <c r="D1547" i="11"/>
  <c r="G1546" i="11"/>
  <c r="F1546" i="11"/>
  <c r="E1546" i="11"/>
  <c r="D1546" i="11"/>
  <c r="G1545" i="11"/>
  <c r="F1545" i="11"/>
  <c r="E1545" i="11"/>
  <c r="D1545" i="11"/>
  <c r="G1544" i="11"/>
  <c r="F1544" i="11"/>
  <c r="E1544" i="11"/>
  <c r="D1544" i="11"/>
  <c r="G1543" i="11"/>
  <c r="F1543" i="11"/>
  <c r="E1543" i="11"/>
  <c r="D1543" i="11"/>
  <c r="G1542" i="11"/>
  <c r="F1542" i="11"/>
  <c r="E1542" i="11"/>
  <c r="D1542" i="11"/>
  <c r="G1541" i="11"/>
  <c r="F1541" i="11"/>
  <c r="E1541" i="11"/>
  <c r="D1541" i="11"/>
  <c r="G1540" i="11"/>
  <c r="F1540" i="11"/>
  <c r="E1540" i="11"/>
  <c r="D1540" i="11"/>
  <c r="G1539" i="11"/>
  <c r="F1539" i="11"/>
  <c r="E1539" i="11"/>
  <c r="D1539" i="11"/>
  <c r="G1538" i="11"/>
  <c r="F1538" i="11"/>
  <c r="E1538" i="11"/>
  <c r="D1538" i="11"/>
  <c r="G1537" i="11"/>
  <c r="F1537" i="11"/>
  <c r="E1537" i="11"/>
  <c r="D1537" i="11"/>
  <c r="G1536" i="11"/>
  <c r="F1536" i="11"/>
  <c r="E1536" i="11"/>
  <c r="D1536" i="11"/>
  <c r="G1535" i="11"/>
  <c r="F1535" i="11"/>
  <c r="E1535" i="11"/>
  <c r="D1535" i="11"/>
  <c r="G1534" i="11"/>
  <c r="F1534" i="11"/>
  <c r="E1534" i="11"/>
  <c r="D1534" i="11"/>
  <c r="G1533" i="11"/>
  <c r="F1533" i="11"/>
  <c r="E1533" i="11"/>
  <c r="D1533" i="11"/>
  <c r="G1532" i="11"/>
  <c r="F1532" i="11"/>
  <c r="E1532" i="11"/>
  <c r="D1532" i="11"/>
  <c r="G1531" i="11"/>
  <c r="F1531" i="11"/>
  <c r="E1531" i="11"/>
  <c r="D1531" i="11"/>
  <c r="G1530" i="11"/>
  <c r="F1530" i="11"/>
  <c r="E1530" i="11"/>
  <c r="D1530" i="11"/>
  <c r="G1529" i="11"/>
  <c r="F1529" i="11"/>
  <c r="E1529" i="11"/>
  <c r="D1529" i="11"/>
  <c r="G1528" i="11"/>
  <c r="F1528" i="11"/>
  <c r="E1528" i="11"/>
  <c r="D1528" i="11"/>
  <c r="G1527" i="11"/>
  <c r="F1527" i="11"/>
  <c r="E1527" i="11"/>
  <c r="D1527" i="11"/>
  <c r="G1526" i="11"/>
  <c r="F1526" i="11"/>
  <c r="E1526" i="11"/>
  <c r="D1526" i="11"/>
  <c r="G1525" i="11"/>
  <c r="F1525" i="11"/>
  <c r="E1525" i="11"/>
  <c r="D1525" i="11"/>
  <c r="G1524" i="11"/>
  <c r="F1524" i="11"/>
  <c r="E1524" i="11"/>
  <c r="D1524" i="11"/>
  <c r="G1523" i="11"/>
  <c r="F1523" i="11"/>
  <c r="E1523" i="11"/>
  <c r="D1523" i="11"/>
  <c r="G1522" i="11"/>
  <c r="F1522" i="11"/>
  <c r="E1522" i="11"/>
  <c r="D1522" i="11"/>
  <c r="G1521" i="11"/>
  <c r="F1521" i="11"/>
  <c r="E1521" i="11"/>
  <c r="D1521" i="11"/>
  <c r="G1520" i="11"/>
  <c r="F1520" i="11"/>
  <c r="E1520" i="11"/>
  <c r="D1520" i="11"/>
  <c r="G1519" i="11"/>
  <c r="F1519" i="11"/>
  <c r="E1519" i="11"/>
  <c r="D1519" i="11"/>
  <c r="G1518" i="11"/>
  <c r="F1518" i="11"/>
  <c r="E1518" i="11"/>
  <c r="D1518" i="11"/>
  <c r="G1517" i="11"/>
  <c r="F1517" i="11"/>
  <c r="E1517" i="11"/>
  <c r="D1517" i="11"/>
  <c r="G1516" i="11"/>
  <c r="F1516" i="11"/>
  <c r="E1516" i="11"/>
  <c r="D1516" i="11"/>
  <c r="G1515" i="11"/>
  <c r="F1515" i="11"/>
  <c r="E1515" i="11"/>
  <c r="D1515" i="11"/>
  <c r="G1514" i="11"/>
  <c r="F1514" i="11"/>
  <c r="E1514" i="11"/>
  <c r="D1514" i="11"/>
  <c r="G1513" i="11"/>
  <c r="F1513" i="11"/>
  <c r="E1513" i="11"/>
  <c r="D1513" i="11"/>
  <c r="G1512" i="11"/>
  <c r="F1512" i="11"/>
  <c r="E1512" i="11"/>
  <c r="D1512" i="11"/>
  <c r="G1511" i="11"/>
  <c r="F1511" i="11"/>
  <c r="E1511" i="11"/>
  <c r="D1511" i="11"/>
  <c r="G1510" i="11"/>
  <c r="F1510" i="11"/>
  <c r="E1510" i="11"/>
  <c r="D1510" i="11"/>
  <c r="G1509" i="11"/>
  <c r="F1509" i="11"/>
  <c r="E1509" i="11"/>
  <c r="D1509" i="11"/>
  <c r="G1508" i="11"/>
  <c r="F1508" i="11"/>
  <c r="E1508" i="11"/>
  <c r="D1508" i="11"/>
  <c r="G1507" i="11"/>
  <c r="F1507" i="11"/>
  <c r="E1507" i="11"/>
  <c r="D1507" i="11"/>
  <c r="G1506" i="11"/>
  <c r="F1506" i="11"/>
  <c r="E1506" i="11"/>
  <c r="D1506" i="11"/>
  <c r="G1505" i="11"/>
  <c r="F1505" i="11"/>
  <c r="E1505" i="11"/>
  <c r="D1505" i="11"/>
  <c r="G1504" i="11"/>
  <c r="F1504" i="11"/>
  <c r="E1504" i="11"/>
  <c r="D1504" i="11"/>
  <c r="G1503" i="11"/>
  <c r="F1503" i="11"/>
  <c r="E1503" i="11"/>
  <c r="D1503" i="11"/>
  <c r="G1502" i="11"/>
  <c r="F1502" i="11"/>
  <c r="E1502" i="11"/>
  <c r="D1502" i="11"/>
  <c r="G1501" i="11"/>
  <c r="F1501" i="11"/>
  <c r="E1501" i="11"/>
  <c r="D1501" i="11"/>
  <c r="G1500" i="11"/>
  <c r="F1500" i="11"/>
  <c r="E1500" i="11"/>
  <c r="D1500" i="11"/>
  <c r="G1499" i="11"/>
  <c r="F1499" i="11"/>
  <c r="E1499" i="11"/>
  <c r="D1499" i="11"/>
  <c r="G1498" i="11"/>
  <c r="F1498" i="11"/>
  <c r="E1498" i="11"/>
  <c r="D1498" i="11"/>
  <c r="G1497" i="11"/>
  <c r="F1497" i="11"/>
  <c r="E1497" i="11"/>
  <c r="D1497" i="11"/>
  <c r="G1496" i="11"/>
  <c r="F1496" i="11"/>
  <c r="E1496" i="11"/>
  <c r="D1496" i="11"/>
  <c r="G1495" i="11"/>
  <c r="F1495" i="11"/>
  <c r="E1495" i="11"/>
  <c r="D1495" i="11"/>
  <c r="G1494" i="11"/>
  <c r="F1494" i="11"/>
  <c r="E1494" i="11"/>
  <c r="D1494" i="11"/>
  <c r="G1493" i="11"/>
  <c r="F1493" i="11"/>
  <c r="E1493" i="11"/>
  <c r="D1493" i="11"/>
  <c r="G1492" i="11"/>
  <c r="F1492" i="11"/>
  <c r="E1492" i="11"/>
  <c r="D1492" i="11"/>
  <c r="G1491" i="11"/>
  <c r="F1491" i="11"/>
  <c r="E1491" i="11"/>
  <c r="D1491" i="11"/>
  <c r="G1490" i="11"/>
  <c r="F1490" i="11"/>
  <c r="E1490" i="11"/>
  <c r="D1490" i="11"/>
  <c r="G1489" i="11"/>
  <c r="F1489" i="11"/>
  <c r="E1489" i="11"/>
  <c r="D1489" i="11"/>
  <c r="G1488" i="11"/>
  <c r="F1488" i="11"/>
  <c r="E1488" i="11"/>
  <c r="D1488" i="11"/>
  <c r="G1487" i="11"/>
  <c r="F1487" i="11"/>
  <c r="E1487" i="11"/>
  <c r="D1487" i="11"/>
  <c r="G1486" i="11"/>
  <c r="F1486" i="11"/>
  <c r="E1486" i="11"/>
  <c r="D1486" i="11"/>
  <c r="G1485" i="11"/>
  <c r="F1485" i="11"/>
  <c r="E1485" i="11"/>
  <c r="D1485" i="11"/>
  <c r="G1484" i="11"/>
  <c r="F1484" i="11"/>
  <c r="E1484" i="11"/>
  <c r="D1484" i="11"/>
  <c r="G1483" i="11"/>
  <c r="F1483" i="11"/>
  <c r="E1483" i="11"/>
  <c r="D1483" i="11"/>
  <c r="G1482" i="11"/>
  <c r="F1482" i="11"/>
  <c r="E1482" i="11"/>
  <c r="D1482" i="11"/>
  <c r="G1481" i="11"/>
  <c r="F1481" i="11"/>
  <c r="E1481" i="11"/>
  <c r="D1481" i="11"/>
  <c r="G1480" i="11"/>
  <c r="F1480" i="11"/>
  <c r="E1480" i="11"/>
  <c r="D1480" i="11"/>
  <c r="G1479" i="11"/>
  <c r="F1479" i="11"/>
  <c r="E1479" i="11"/>
  <c r="D1479" i="11"/>
  <c r="G1478" i="11"/>
  <c r="F1478" i="11"/>
  <c r="E1478" i="11"/>
  <c r="D1478" i="11"/>
  <c r="G1477" i="11"/>
  <c r="F1477" i="11"/>
  <c r="E1477" i="11"/>
  <c r="D1477" i="11"/>
  <c r="G1476" i="11"/>
  <c r="F1476" i="11"/>
  <c r="E1476" i="11"/>
  <c r="D1476" i="11"/>
  <c r="G1475" i="11"/>
  <c r="F1475" i="11"/>
  <c r="E1475" i="11"/>
  <c r="D1475" i="11"/>
  <c r="G1474" i="11"/>
  <c r="F1474" i="11"/>
  <c r="E1474" i="11"/>
  <c r="D1474" i="11"/>
  <c r="G1473" i="11"/>
  <c r="F1473" i="11"/>
  <c r="E1473" i="11"/>
  <c r="D1473" i="11"/>
  <c r="G1472" i="11"/>
  <c r="F1472" i="11"/>
  <c r="E1472" i="11"/>
  <c r="D1472" i="11"/>
  <c r="G1471" i="11"/>
  <c r="F1471" i="11"/>
  <c r="E1471" i="11"/>
  <c r="D1471" i="11"/>
  <c r="G1470" i="11"/>
  <c r="F1470" i="11"/>
  <c r="E1470" i="11"/>
  <c r="D1470" i="11"/>
  <c r="G1469" i="11"/>
  <c r="F1469" i="11"/>
  <c r="E1469" i="11"/>
  <c r="D1469" i="11"/>
  <c r="G1468" i="11"/>
  <c r="F1468" i="11"/>
  <c r="E1468" i="11"/>
  <c r="D1468" i="11"/>
  <c r="G1467" i="11"/>
  <c r="F1467" i="11"/>
  <c r="E1467" i="11"/>
  <c r="D1467" i="11"/>
  <c r="G1466" i="11"/>
  <c r="F1466" i="11"/>
  <c r="E1466" i="11"/>
  <c r="D1466" i="11"/>
  <c r="G1465" i="11"/>
  <c r="F1465" i="11"/>
  <c r="E1465" i="11"/>
  <c r="D1465" i="11"/>
  <c r="G1464" i="11"/>
  <c r="F1464" i="11"/>
  <c r="E1464" i="11"/>
  <c r="D1464" i="11"/>
  <c r="G1463" i="11"/>
  <c r="F1463" i="11"/>
  <c r="E1463" i="11"/>
  <c r="D1463" i="11"/>
  <c r="G1462" i="11"/>
  <c r="F1462" i="11"/>
  <c r="E1462" i="11"/>
  <c r="D1462" i="11"/>
  <c r="G1461" i="11"/>
  <c r="F1461" i="11"/>
  <c r="E1461" i="11"/>
  <c r="D1461" i="11"/>
  <c r="G1460" i="11"/>
  <c r="F1460" i="11"/>
  <c r="E1460" i="11"/>
  <c r="D1460" i="11"/>
  <c r="G1459" i="11"/>
  <c r="F1459" i="11"/>
  <c r="E1459" i="11"/>
  <c r="D1459" i="11"/>
  <c r="G1458" i="11"/>
  <c r="F1458" i="11"/>
  <c r="E1458" i="11"/>
  <c r="D1458" i="11"/>
  <c r="G1457" i="11"/>
  <c r="F1457" i="11"/>
  <c r="E1457" i="11"/>
  <c r="D1457" i="11"/>
  <c r="G1456" i="11"/>
  <c r="F1456" i="11"/>
  <c r="E1456" i="11"/>
  <c r="D1456" i="11"/>
  <c r="G1455" i="11"/>
  <c r="F1455" i="11"/>
  <c r="E1455" i="11"/>
  <c r="D1455" i="11"/>
  <c r="G1454" i="11"/>
  <c r="F1454" i="11"/>
  <c r="E1454" i="11"/>
  <c r="D1454" i="11"/>
  <c r="G1453" i="11"/>
  <c r="F1453" i="11"/>
  <c r="E1453" i="11"/>
  <c r="D1453" i="11"/>
  <c r="G1452" i="11"/>
  <c r="F1452" i="11"/>
  <c r="E1452" i="11"/>
  <c r="D1452" i="11"/>
  <c r="G1451" i="11"/>
  <c r="F1451" i="11"/>
  <c r="E1451" i="11"/>
  <c r="D1451" i="11"/>
  <c r="G1450" i="11"/>
  <c r="F1450" i="11"/>
  <c r="E1450" i="11"/>
  <c r="D1450" i="11"/>
  <c r="G1449" i="11"/>
  <c r="F1449" i="11"/>
  <c r="E1449" i="11"/>
  <c r="D1449" i="11"/>
  <c r="G1448" i="11"/>
  <c r="F1448" i="11"/>
  <c r="E1448" i="11"/>
  <c r="D1448" i="11"/>
  <c r="G1447" i="11"/>
  <c r="F1447" i="11"/>
  <c r="E1447" i="11"/>
  <c r="D1447" i="11"/>
  <c r="G1446" i="11"/>
  <c r="F1446" i="11"/>
  <c r="E1446" i="11"/>
  <c r="D1446" i="11"/>
  <c r="G1445" i="11"/>
  <c r="F1445" i="11"/>
  <c r="E1445" i="11"/>
  <c r="D1445" i="11"/>
  <c r="G1444" i="11"/>
  <c r="F1444" i="11"/>
  <c r="E1444" i="11"/>
  <c r="D1444" i="11"/>
  <c r="G1443" i="11"/>
  <c r="F1443" i="11"/>
  <c r="E1443" i="11"/>
  <c r="D1443" i="11"/>
  <c r="G1442" i="11"/>
  <c r="F1442" i="11"/>
  <c r="E1442" i="11"/>
  <c r="D1442" i="11"/>
  <c r="G1441" i="11"/>
  <c r="F1441" i="11"/>
  <c r="E1441" i="11"/>
  <c r="D1441" i="11"/>
  <c r="G1440" i="11"/>
  <c r="F1440" i="11"/>
  <c r="E1440" i="11"/>
  <c r="D1440" i="11"/>
  <c r="G1439" i="11"/>
  <c r="F1439" i="11"/>
  <c r="E1439" i="11"/>
  <c r="D1439" i="11"/>
  <c r="G1438" i="11"/>
  <c r="F1438" i="11"/>
  <c r="E1438" i="11"/>
  <c r="D1438" i="11"/>
  <c r="G1437" i="11"/>
  <c r="F1437" i="11"/>
  <c r="E1437" i="11"/>
  <c r="D1437" i="11"/>
  <c r="G1436" i="11"/>
  <c r="F1436" i="11"/>
  <c r="E1436" i="11"/>
  <c r="D1436" i="11"/>
  <c r="G1435" i="11"/>
  <c r="F1435" i="11"/>
  <c r="E1435" i="11"/>
  <c r="D1435" i="11"/>
  <c r="G1434" i="11"/>
  <c r="F1434" i="11"/>
  <c r="E1434" i="11"/>
  <c r="D1434" i="11"/>
  <c r="G1433" i="11"/>
  <c r="F1433" i="11"/>
  <c r="E1433" i="11"/>
  <c r="D1433" i="11"/>
  <c r="G1432" i="11"/>
  <c r="F1432" i="11"/>
  <c r="E1432" i="11"/>
  <c r="D1432" i="11"/>
  <c r="G1431" i="11"/>
  <c r="F1431" i="11"/>
  <c r="E1431" i="11"/>
  <c r="D1431" i="11"/>
  <c r="G1430" i="11"/>
  <c r="F1430" i="11"/>
  <c r="E1430" i="11"/>
  <c r="D1430" i="11"/>
  <c r="G1429" i="11"/>
  <c r="F1429" i="11"/>
  <c r="E1429" i="11"/>
  <c r="D1429" i="11"/>
  <c r="G1428" i="11"/>
  <c r="F1428" i="11"/>
  <c r="E1428" i="11"/>
  <c r="D1428" i="11"/>
  <c r="G1427" i="11"/>
  <c r="F1427" i="11"/>
  <c r="E1427" i="11"/>
  <c r="D1427" i="11"/>
  <c r="G1426" i="11"/>
  <c r="F1426" i="11"/>
  <c r="E1426" i="11"/>
  <c r="D1426" i="11"/>
  <c r="G1425" i="11"/>
  <c r="F1425" i="11"/>
  <c r="E1425" i="11"/>
  <c r="D1425" i="11"/>
  <c r="G1424" i="11"/>
  <c r="F1424" i="11"/>
  <c r="E1424" i="11"/>
  <c r="D1424" i="11"/>
  <c r="G1423" i="11"/>
  <c r="F1423" i="11"/>
  <c r="E1423" i="11"/>
  <c r="D1423" i="11"/>
  <c r="G1422" i="11"/>
  <c r="F1422" i="11"/>
  <c r="E1422" i="11"/>
  <c r="D1422" i="11"/>
  <c r="G1421" i="11"/>
  <c r="F1421" i="11"/>
  <c r="E1421" i="11"/>
  <c r="D1421" i="11"/>
  <c r="G1420" i="11"/>
  <c r="F1420" i="11"/>
  <c r="E1420" i="11"/>
  <c r="D1420" i="11"/>
  <c r="G1419" i="11"/>
  <c r="F1419" i="11"/>
  <c r="E1419" i="11"/>
  <c r="D1419" i="11"/>
  <c r="G1418" i="11"/>
  <c r="F1418" i="11"/>
  <c r="E1418" i="11"/>
  <c r="D1418" i="11"/>
  <c r="G1417" i="11"/>
  <c r="F1417" i="11"/>
  <c r="E1417" i="11"/>
  <c r="D1417" i="11"/>
  <c r="G1416" i="11"/>
  <c r="F1416" i="11"/>
  <c r="E1416" i="11"/>
  <c r="D1416" i="11"/>
  <c r="G1415" i="11"/>
  <c r="F1415" i="11"/>
  <c r="E1415" i="11"/>
  <c r="D1415" i="11"/>
  <c r="G1414" i="11"/>
  <c r="F1414" i="11"/>
  <c r="E1414" i="11"/>
  <c r="D1414" i="11"/>
  <c r="G1413" i="11"/>
  <c r="F1413" i="11"/>
  <c r="E1413" i="11"/>
  <c r="D1413" i="11"/>
  <c r="G1412" i="11"/>
  <c r="F1412" i="11"/>
  <c r="E1412" i="11"/>
  <c r="D1412" i="11"/>
  <c r="G1411" i="11"/>
  <c r="F1411" i="11"/>
  <c r="E1411" i="11"/>
  <c r="D1411" i="11"/>
  <c r="G1410" i="11"/>
  <c r="F1410" i="11"/>
  <c r="E1410" i="11"/>
  <c r="D1410" i="11"/>
  <c r="G1409" i="11"/>
  <c r="F1409" i="11"/>
  <c r="E1409" i="11"/>
  <c r="D1409" i="11"/>
  <c r="G1408" i="11"/>
  <c r="F1408" i="11"/>
  <c r="E1408" i="11"/>
  <c r="D1408" i="11"/>
  <c r="G1407" i="11"/>
  <c r="F1407" i="11"/>
  <c r="E1407" i="11"/>
  <c r="D1407" i="11"/>
  <c r="G1406" i="11"/>
  <c r="F1406" i="11"/>
  <c r="E1406" i="11"/>
  <c r="D1406" i="11"/>
  <c r="G1405" i="11"/>
  <c r="F1405" i="11"/>
  <c r="E1405" i="11"/>
  <c r="D1405" i="11"/>
  <c r="G1404" i="11"/>
  <c r="F1404" i="11"/>
  <c r="E1404" i="11"/>
  <c r="D1404" i="11"/>
  <c r="G1403" i="11"/>
  <c r="F1403" i="11"/>
  <c r="E1403" i="11"/>
  <c r="D1403" i="11"/>
  <c r="G1402" i="11"/>
  <c r="F1402" i="11"/>
  <c r="E1402" i="11"/>
  <c r="D1402" i="11"/>
  <c r="G1401" i="11"/>
  <c r="F1401" i="11"/>
  <c r="E1401" i="11"/>
  <c r="D1401" i="11"/>
  <c r="G1400" i="11"/>
  <c r="F1400" i="11"/>
  <c r="E1400" i="11"/>
  <c r="D1400" i="11"/>
  <c r="G1399" i="11"/>
  <c r="F1399" i="11"/>
  <c r="E1399" i="11"/>
  <c r="D1399" i="11"/>
  <c r="G1398" i="11"/>
  <c r="F1398" i="11"/>
  <c r="E1398" i="11"/>
  <c r="D1398" i="11"/>
  <c r="G1397" i="11"/>
  <c r="F1397" i="11"/>
  <c r="E1397" i="11"/>
  <c r="D1397" i="11"/>
  <c r="G1396" i="11"/>
  <c r="F1396" i="11"/>
  <c r="E1396" i="11"/>
  <c r="D1396" i="11"/>
  <c r="G1395" i="11"/>
  <c r="F1395" i="11"/>
  <c r="E1395" i="11"/>
  <c r="D1395" i="11"/>
  <c r="G1394" i="11"/>
  <c r="F1394" i="11"/>
  <c r="E1394" i="11"/>
  <c r="D1394" i="11"/>
  <c r="G1393" i="11"/>
  <c r="F1393" i="11"/>
  <c r="E1393" i="11"/>
  <c r="D1393" i="11"/>
  <c r="G1392" i="11"/>
  <c r="F1392" i="11"/>
  <c r="E1392" i="11"/>
  <c r="D1392" i="11"/>
  <c r="G1391" i="11"/>
  <c r="F1391" i="11"/>
  <c r="E1391" i="11"/>
  <c r="D1391" i="11"/>
  <c r="G1390" i="11"/>
  <c r="F1390" i="11"/>
  <c r="E1390" i="11"/>
  <c r="D1390" i="11"/>
  <c r="G1389" i="11"/>
  <c r="F1389" i="11"/>
  <c r="E1389" i="11"/>
  <c r="D1389" i="11"/>
  <c r="G1388" i="11"/>
  <c r="F1388" i="11"/>
  <c r="E1388" i="11"/>
  <c r="D1388" i="11"/>
  <c r="G1387" i="11"/>
  <c r="F1387" i="11"/>
  <c r="E1387" i="11"/>
  <c r="D1387" i="11"/>
  <c r="G1386" i="11"/>
  <c r="F1386" i="11"/>
  <c r="E1386" i="11"/>
  <c r="D1386" i="11"/>
  <c r="G1385" i="11"/>
  <c r="F1385" i="11"/>
  <c r="E1385" i="11"/>
  <c r="D1385" i="11"/>
  <c r="G1384" i="11"/>
  <c r="F1384" i="11"/>
  <c r="E1384" i="11"/>
  <c r="D1384" i="11"/>
  <c r="G1383" i="11"/>
  <c r="F1383" i="11"/>
  <c r="E1383" i="11"/>
  <c r="D1383" i="11"/>
  <c r="G1382" i="11"/>
  <c r="F1382" i="11"/>
  <c r="E1382" i="11"/>
  <c r="D1382" i="11"/>
  <c r="G1381" i="11"/>
  <c r="F1381" i="11"/>
  <c r="E1381" i="11"/>
  <c r="D1381" i="11"/>
  <c r="G1380" i="11"/>
  <c r="F1380" i="11"/>
  <c r="E1380" i="11"/>
  <c r="D1380" i="11"/>
  <c r="G1379" i="11"/>
  <c r="F1379" i="11"/>
  <c r="E1379" i="11"/>
  <c r="D1379" i="11"/>
  <c r="G1378" i="11"/>
  <c r="F1378" i="11"/>
  <c r="E1378" i="11"/>
  <c r="D1378" i="11"/>
  <c r="G1377" i="11"/>
  <c r="F1377" i="11"/>
  <c r="E1377" i="11"/>
  <c r="D1377" i="11"/>
  <c r="G1376" i="11"/>
  <c r="F1376" i="11"/>
  <c r="E1376" i="11"/>
  <c r="D1376" i="11"/>
  <c r="G1375" i="11"/>
  <c r="F1375" i="11"/>
  <c r="E1375" i="11"/>
  <c r="D1375" i="11"/>
  <c r="G1374" i="11"/>
  <c r="F1374" i="11"/>
  <c r="E1374" i="11"/>
  <c r="D1374" i="11"/>
  <c r="G1373" i="11"/>
  <c r="F1373" i="11"/>
  <c r="E1373" i="11"/>
  <c r="D1373" i="11"/>
  <c r="G1372" i="11"/>
  <c r="F1372" i="11"/>
  <c r="E1372" i="11"/>
  <c r="D1372" i="11"/>
  <c r="G1371" i="11"/>
  <c r="F1371" i="11"/>
  <c r="E1371" i="11"/>
  <c r="D1371" i="11"/>
  <c r="G1370" i="11"/>
  <c r="F1370" i="11"/>
  <c r="E1370" i="11"/>
  <c r="D1370" i="11"/>
  <c r="G1369" i="11"/>
  <c r="F1369" i="11"/>
  <c r="E1369" i="11"/>
  <c r="D1369" i="11"/>
  <c r="G1368" i="11"/>
  <c r="F1368" i="11"/>
  <c r="E1368" i="11"/>
  <c r="D1368" i="11"/>
  <c r="G1367" i="11"/>
  <c r="F1367" i="11"/>
  <c r="E1367" i="11"/>
  <c r="D1367" i="11"/>
  <c r="G1366" i="11"/>
  <c r="F1366" i="11"/>
  <c r="E1366" i="11"/>
  <c r="D1366" i="11"/>
  <c r="G1365" i="11"/>
  <c r="F1365" i="11"/>
  <c r="E1365" i="11"/>
  <c r="D1365" i="11"/>
  <c r="G1364" i="11"/>
  <c r="F1364" i="11"/>
  <c r="E1364" i="11"/>
  <c r="D1364" i="11"/>
  <c r="G1363" i="11"/>
  <c r="F1363" i="11"/>
  <c r="E1363" i="11"/>
  <c r="D1363" i="11"/>
  <c r="G1362" i="11"/>
  <c r="F1362" i="11"/>
  <c r="E1362" i="11"/>
  <c r="D1362" i="11"/>
  <c r="G1361" i="11"/>
  <c r="F1361" i="11"/>
  <c r="E1361" i="11"/>
  <c r="D1361" i="11"/>
  <c r="G1360" i="11"/>
  <c r="F1360" i="11"/>
  <c r="E1360" i="11"/>
  <c r="D1360" i="11"/>
  <c r="G1359" i="11"/>
  <c r="F1359" i="11"/>
  <c r="E1359" i="11"/>
  <c r="D1359" i="11"/>
  <c r="G1358" i="11"/>
  <c r="F1358" i="11"/>
  <c r="E1358" i="11"/>
  <c r="D1358" i="11"/>
  <c r="G1357" i="11"/>
  <c r="F1357" i="11"/>
  <c r="E1357" i="11"/>
  <c r="D1357" i="11"/>
  <c r="G1356" i="11"/>
  <c r="F1356" i="11"/>
  <c r="E1356" i="11"/>
  <c r="D1356" i="11"/>
  <c r="G1355" i="11"/>
  <c r="F1355" i="11"/>
  <c r="E1355" i="11"/>
  <c r="D1355" i="11"/>
  <c r="G1354" i="11"/>
  <c r="F1354" i="11"/>
  <c r="E1354" i="11"/>
  <c r="D1354" i="11"/>
  <c r="G1353" i="11"/>
  <c r="F1353" i="11"/>
  <c r="E1353" i="11"/>
  <c r="D1353" i="11"/>
  <c r="G1352" i="11"/>
  <c r="F1352" i="11"/>
  <c r="E1352" i="11"/>
  <c r="D1352" i="11"/>
  <c r="G1351" i="11"/>
  <c r="F1351" i="11"/>
  <c r="E1351" i="11"/>
  <c r="D1351" i="11"/>
  <c r="G1350" i="11"/>
  <c r="F1350" i="11"/>
  <c r="E1350" i="11"/>
  <c r="D1350" i="11"/>
  <c r="G1349" i="11"/>
  <c r="F1349" i="11"/>
  <c r="E1349" i="11"/>
  <c r="D1349" i="11"/>
  <c r="G1348" i="11"/>
  <c r="F1348" i="11"/>
  <c r="E1348" i="11"/>
  <c r="D1348" i="11"/>
  <c r="G1347" i="11"/>
  <c r="F1347" i="11"/>
  <c r="E1347" i="11"/>
  <c r="D1347" i="11"/>
  <c r="G1346" i="11"/>
  <c r="F1346" i="11"/>
  <c r="E1346" i="11"/>
  <c r="D1346" i="11"/>
  <c r="G1345" i="11"/>
  <c r="F1345" i="11"/>
  <c r="E1345" i="11"/>
  <c r="D1345" i="11"/>
  <c r="G1344" i="11"/>
  <c r="F1344" i="11"/>
  <c r="E1344" i="11"/>
  <c r="D1344" i="11"/>
  <c r="G1343" i="11"/>
  <c r="F1343" i="11"/>
  <c r="E1343" i="11"/>
  <c r="D1343" i="11"/>
  <c r="G1342" i="11"/>
  <c r="F1342" i="11"/>
  <c r="E1342" i="11"/>
  <c r="D1342" i="11"/>
  <c r="G1341" i="11"/>
  <c r="F1341" i="11"/>
  <c r="E1341" i="11"/>
  <c r="D1341" i="11"/>
  <c r="G1340" i="11"/>
  <c r="F1340" i="11"/>
  <c r="E1340" i="11"/>
  <c r="D1340" i="11"/>
  <c r="G1339" i="11"/>
  <c r="F1339" i="11"/>
  <c r="E1339" i="11"/>
  <c r="D1339" i="11"/>
  <c r="G1338" i="11"/>
  <c r="F1338" i="11"/>
  <c r="E1338" i="11"/>
  <c r="D1338" i="11"/>
  <c r="G1337" i="11"/>
  <c r="F1337" i="11"/>
  <c r="E1337" i="11"/>
  <c r="D1337" i="11"/>
  <c r="G1336" i="11"/>
  <c r="F1336" i="11"/>
  <c r="E1336" i="11"/>
  <c r="D1336" i="11"/>
  <c r="G1335" i="11"/>
  <c r="F1335" i="11"/>
  <c r="E1335" i="11"/>
  <c r="D1335" i="11"/>
  <c r="G1334" i="11"/>
  <c r="F1334" i="11"/>
  <c r="E1334" i="11"/>
  <c r="D1334" i="11"/>
  <c r="G1333" i="11"/>
  <c r="F1333" i="11"/>
  <c r="E1333" i="11"/>
  <c r="D1333" i="11"/>
  <c r="G1332" i="11"/>
  <c r="F1332" i="11"/>
  <c r="E1332" i="11"/>
  <c r="D1332" i="11"/>
  <c r="G1331" i="11"/>
  <c r="F1331" i="11"/>
  <c r="E1331" i="11"/>
  <c r="D1331" i="11"/>
  <c r="G1330" i="11"/>
  <c r="F1330" i="11"/>
  <c r="E1330" i="11"/>
  <c r="D1330" i="11"/>
  <c r="G1329" i="11"/>
  <c r="F1329" i="11"/>
  <c r="E1329" i="11"/>
  <c r="D1329" i="11"/>
  <c r="G1328" i="11"/>
  <c r="F1328" i="11"/>
  <c r="E1328" i="11"/>
  <c r="D1328" i="11"/>
  <c r="G1327" i="11"/>
  <c r="F1327" i="11"/>
  <c r="E1327" i="11"/>
  <c r="D1327" i="11"/>
  <c r="G1326" i="11"/>
  <c r="F1326" i="11"/>
  <c r="E1326" i="11"/>
  <c r="D1326" i="11"/>
  <c r="G1325" i="11"/>
  <c r="F1325" i="11"/>
  <c r="E1325" i="11"/>
  <c r="D1325" i="11"/>
  <c r="G1324" i="11"/>
  <c r="F1324" i="11"/>
  <c r="E1324" i="11"/>
  <c r="D1324" i="11"/>
  <c r="G1323" i="11"/>
  <c r="F1323" i="11"/>
  <c r="E1323" i="11"/>
  <c r="D1323" i="11"/>
  <c r="G1322" i="11"/>
  <c r="F1322" i="11"/>
  <c r="E1322" i="11"/>
  <c r="D1322" i="11"/>
  <c r="G1321" i="11"/>
  <c r="F1321" i="11"/>
  <c r="E1321" i="11"/>
  <c r="D1321" i="11"/>
  <c r="G1320" i="11"/>
  <c r="F1320" i="11"/>
  <c r="E1320" i="11"/>
  <c r="D1320" i="11"/>
  <c r="G1319" i="11"/>
  <c r="F1319" i="11"/>
  <c r="E1319" i="11"/>
  <c r="D1319" i="11"/>
  <c r="G1318" i="11"/>
  <c r="F1318" i="11"/>
  <c r="E1318" i="11"/>
  <c r="D1318" i="11"/>
  <c r="G1317" i="11"/>
  <c r="F1317" i="11"/>
  <c r="E1317" i="11"/>
  <c r="D1317" i="11"/>
  <c r="G1316" i="11"/>
  <c r="F1316" i="11"/>
  <c r="E1316" i="11"/>
  <c r="D1316" i="11"/>
  <c r="G1315" i="11"/>
  <c r="F1315" i="11"/>
  <c r="E1315" i="11"/>
  <c r="D1315" i="11"/>
  <c r="G1314" i="11"/>
  <c r="F1314" i="11"/>
  <c r="E1314" i="11"/>
  <c r="D1314" i="11"/>
  <c r="G1313" i="11"/>
  <c r="F1313" i="11"/>
  <c r="E1313" i="11"/>
  <c r="D1313" i="11"/>
  <c r="G1312" i="11"/>
  <c r="F1312" i="11"/>
  <c r="E1312" i="11"/>
  <c r="D1312" i="11"/>
  <c r="G1311" i="11"/>
  <c r="F1311" i="11"/>
  <c r="E1311" i="11"/>
  <c r="D1311" i="11"/>
  <c r="G1310" i="11"/>
  <c r="F1310" i="11"/>
  <c r="E1310" i="11"/>
  <c r="D1310" i="11"/>
  <c r="G1309" i="11"/>
  <c r="F1309" i="11"/>
  <c r="E1309" i="11"/>
  <c r="D1309" i="11"/>
  <c r="G1308" i="11"/>
  <c r="F1308" i="11"/>
  <c r="E1308" i="11"/>
  <c r="D1308" i="11"/>
  <c r="G1307" i="11"/>
  <c r="F1307" i="11"/>
  <c r="E1307" i="11"/>
  <c r="D1307" i="11"/>
  <c r="G1306" i="11"/>
  <c r="F1306" i="11"/>
  <c r="E1306" i="11"/>
  <c r="D1306" i="11"/>
  <c r="G1305" i="11"/>
  <c r="F1305" i="11"/>
  <c r="E1305" i="11"/>
  <c r="D1305" i="11"/>
  <c r="G1304" i="11"/>
  <c r="F1304" i="11"/>
  <c r="E1304" i="11"/>
  <c r="D1304" i="11"/>
  <c r="G1303" i="11"/>
  <c r="F1303" i="11"/>
  <c r="E1303" i="11"/>
  <c r="D1303" i="11"/>
  <c r="G1302" i="11"/>
  <c r="F1302" i="11"/>
  <c r="E1302" i="11"/>
  <c r="D1302" i="11"/>
  <c r="G1301" i="11"/>
  <c r="F1301" i="11"/>
  <c r="E1301" i="11"/>
  <c r="D1301" i="11"/>
  <c r="G1300" i="11"/>
  <c r="F1300" i="11"/>
  <c r="E1300" i="11"/>
  <c r="D1300" i="11"/>
  <c r="G1299" i="11"/>
  <c r="F1299" i="11"/>
  <c r="E1299" i="11"/>
  <c r="D1299" i="11"/>
  <c r="G1298" i="11"/>
  <c r="F1298" i="11"/>
  <c r="E1298" i="11"/>
  <c r="D1298" i="11"/>
  <c r="G1297" i="11"/>
  <c r="F1297" i="11"/>
  <c r="E1297" i="11"/>
  <c r="D1297" i="11"/>
  <c r="G1296" i="11"/>
  <c r="F1296" i="11"/>
  <c r="E1296" i="11"/>
  <c r="D1296" i="11"/>
  <c r="G1295" i="11"/>
  <c r="F1295" i="11"/>
  <c r="E1295" i="11"/>
  <c r="D1295" i="11"/>
  <c r="G1294" i="11"/>
  <c r="F1294" i="11"/>
  <c r="E1294" i="11"/>
  <c r="D1294" i="11"/>
  <c r="G1293" i="11"/>
  <c r="F1293" i="11"/>
  <c r="E1293" i="11"/>
  <c r="D1293" i="11"/>
  <c r="G1292" i="11"/>
  <c r="F1292" i="11"/>
  <c r="E1292" i="11"/>
  <c r="D1292" i="11"/>
  <c r="G1291" i="11"/>
  <c r="F1291" i="11"/>
  <c r="E1291" i="11"/>
  <c r="D1291" i="11"/>
  <c r="G1290" i="11"/>
  <c r="F1290" i="11"/>
  <c r="E1290" i="11"/>
  <c r="D1290" i="11"/>
  <c r="G1289" i="11"/>
  <c r="F1289" i="11"/>
  <c r="E1289" i="11"/>
  <c r="D1289" i="11"/>
  <c r="G1288" i="11"/>
  <c r="F1288" i="11"/>
  <c r="E1288" i="11"/>
  <c r="D1288" i="11"/>
  <c r="G1287" i="11"/>
  <c r="F1287" i="11"/>
  <c r="E1287" i="11"/>
  <c r="D1287" i="11"/>
  <c r="G1286" i="11"/>
  <c r="F1286" i="11"/>
  <c r="E1286" i="11"/>
  <c r="D1286" i="11"/>
  <c r="G1285" i="11"/>
  <c r="F1285" i="11"/>
  <c r="E1285" i="11"/>
  <c r="D1285" i="11"/>
  <c r="G1284" i="11"/>
  <c r="F1284" i="11"/>
  <c r="E1284" i="11"/>
  <c r="D1284" i="11"/>
  <c r="G1283" i="11"/>
  <c r="F1283" i="11"/>
  <c r="E1283" i="11"/>
  <c r="D1283" i="11"/>
  <c r="G1282" i="11"/>
  <c r="F1282" i="11"/>
  <c r="E1282" i="11"/>
  <c r="D1282" i="11"/>
  <c r="G1281" i="11"/>
  <c r="F1281" i="11"/>
  <c r="E1281" i="11"/>
  <c r="D1281" i="11"/>
  <c r="G1280" i="11"/>
  <c r="F1280" i="11"/>
  <c r="E1280" i="11"/>
  <c r="D1280" i="11"/>
  <c r="G1279" i="11"/>
  <c r="F1279" i="11"/>
  <c r="E1279" i="11"/>
  <c r="D1279" i="11"/>
  <c r="G1278" i="11"/>
  <c r="F1278" i="11"/>
  <c r="E1278" i="11"/>
  <c r="D1278" i="11"/>
  <c r="G1277" i="11"/>
  <c r="F1277" i="11"/>
  <c r="E1277" i="11"/>
  <c r="D1277" i="11"/>
  <c r="G1276" i="11"/>
  <c r="F1276" i="11"/>
  <c r="E1276" i="11"/>
  <c r="D1276" i="11"/>
  <c r="G1275" i="11"/>
  <c r="F1275" i="11"/>
  <c r="E1275" i="11"/>
  <c r="D1275" i="11"/>
  <c r="G1274" i="11"/>
  <c r="F1274" i="11"/>
  <c r="E1274" i="11"/>
  <c r="D1274" i="11"/>
  <c r="G1273" i="11"/>
  <c r="F1273" i="11"/>
  <c r="E1273" i="11"/>
  <c r="D1273" i="11"/>
  <c r="G1272" i="11"/>
  <c r="F1272" i="11"/>
  <c r="E1272" i="11"/>
  <c r="D1272" i="11"/>
  <c r="G1271" i="11"/>
  <c r="F1271" i="11"/>
  <c r="E1271" i="11"/>
  <c r="D1271" i="11"/>
  <c r="G1270" i="11"/>
  <c r="F1270" i="11"/>
  <c r="E1270" i="11"/>
  <c r="D1270" i="11"/>
  <c r="G1269" i="11"/>
  <c r="F1269" i="11"/>
  <c r="E1269" i="11"/>
  <c r="D1269" i="11"/>
  <c r="G1268" i="11"/>
  <c r="F1268" i="11"/>
  <c r="E1268" i="11"/>
  <c r="D1268" i="11"/>
  <c r="G1267" i="11"/>
  <c r="F1267" i="11"/>
  <c r="E1267" i="11"/>
  <c r="D1267" i="11"/>
  <c r="G1266" i="11"/>
  <c r="F1266" i="11"/>
  <c r="E1266" i="11"/>
  <c r="D1266" i="11"/>
  <c r="G1265" i="11"/>
  <c r="F1265" i="11"/>
  <c r="E1265" i="11"/>
  <c r="D1265" i="11"/>
  <c r="G1264" i="11"/>
  <c r="F1264" i="11"/>
  <c r="E1264" i="11"/>
  <c r="D1264" i="11"/>
  <c r="G1263" i="11"/>
  <c r="F1263" i="11"/>
  <c r="E1263" i="11"/>
  <c r="D1263" i="11"/>
  <c r="G1262" i="11"/>
  <c r="F1262" i="11"/>
  <c r="E1262" i="11"/>
  <c r="D1262" i="11"/>
  <c r="G1261" i="11"/>
  <c r="F1261" i="11"/>
  <c r="E1261" i="11"/>
  <c r="D1261" i="11"/>
  <c r="G1260" i="11"/>
  <c r="F1260" i="11"/>
  <c r="E1260" i="11"/>
  <c r="D1260" i="11"/>
  <c r="G1259" i="11"/>
  <c r="F1259" i="11"/>
  <c r="E1259" i="11"/>
  <c r="D1259" i="11"/>
  <c r="G1258" i="11"/>
  <c r="F1258" i="11"/>
  <c r="E1258" i="11"/>
  <c r="D1258" i="11"/>
  <c r="G1257" i="11"/>
  <c r="F1257" i="11"/>
  <c r="E1257" i="11"/>
  <c r="D1257" i="11"/>
  <c r="G1256" i="11"/>
  <c r="F1256" i="11"/>
  <c r="E1256" i="11"/>
  <c r="D1256" i="11"/>
  <c r="G1255" i="11"/>
  <c r="F1255" i="11"/>
  <c r="E1255" i="11"/>
  <c r="D1255" i="11"/>
  <c r="G1254" i="11"/>
  <c r="F1254" i="11"/>
  <c r="E1254" i="11"/>
  <c r="D1254" i="11"/>
  <c r="G1253" i="11"/>
  <c r="F1253" i="11"/>
  <c r="E1253" i="11"/>
  <c r="D1253" i="11"/>
  <c r="G1252" i="11"/>
  <c r="F1252" i="11"/>
  <c r="E1252" i="11"/>
  <c r="D1252" i="11"/>
  <c r="G1251" i="11"/>
  <c r="F1251" i="11"/>
  <c r="E1251" i="11"/>
  <c r="D1251" i="11"/>
  <c r="G1250" i="11"/>
  <c r="F1250" i="11"/>
  <c r="E1250" i="11"/>
  <c r="D1250" i="11"/>
  <c r="G1249" i="11"/>
  <c r="F1249" i="11"/>
  <c r="E1249" i="11"/>
  <c r="D1249" i="11"/>
  <c r="G1248" i="11"/>
  <c r="F1248" i="11"/>
  <c r="E1248" i="11"/>
  <c r="D1248" i="11"/>
  <c r="G1247" i="11"/>
  <c r="F1247" i="11"/>
  <c r="E1247" i="11"/>
  <c r="D1247" i="11"/>
  <c r="G1246" i="11"/>
  <c r="F1246" i="11"/>
  <c r="E1246" i="11"/>
  <c r="D1246" i="11"/>
  <c r="G1245" i="11"/>
  <c r="F1245" i="11"/>
  <c r="E1245" i="11"/>
  <c r="D1245" i="11"/>
  <c r="G1244" i="11"/>
  <c r="F1244" i="11"/>
  <c r="E1244" i="11"/>
  <c r="D1244" i="11"/>
  <c r="G1243" i="11"/>
  <c r="F1243" i="11"/>
  <c r="E1243" i="11"/>
  <c r="D1243" i="11"/>
  <c r="G1242" i="11"/>
  <c r="F1242" i="11"/>
  <c r="E1242" i="11"/>
  <c r="D1242" i="11"/>
  <c r="G1241" i="11"/>
  <c r="F1241" i="11"/>
  <c r="E1241" i="11"/>
  <c r="D1241" i="11"/>
  <c r="G1240" i="11"/>
  <c r="F1240" i="11"/>
  <c r="E1240" i="11"/>
  <c r="D1240" i="11"/>
  <c r="G1239" i="11"/>
  <c r="F1239" i="11"/>
  <c r="E1239" i="11"/>
  <c r="D1239" i="11"/>
  <c r="G1238" i="11"/>
  <c r="F1238" i="11"/>
  <c r="E1238" i="11"/>
  <c r="D1238" i="11"/>
  <c r="G1237" i="11"/>
  <c r="F1237" i="11"/>
  <c r="E1237" i="11"/>
  <c r="D1237" i="11"/>
  <c r="G1236" i="11"/>
  <c r="F1236" i="11"/>
  <c r="E1236" i="11"/>
  <c r="D1236" i="11"/>
  <c r="G1235" i="11"/>
  <c r="F1235" i="11"/>
  <c r="E1235" i="11"/>
  <c r="D1235" i="11"/>
  <c r="G1234" i="11"/>
  <c r="F1234" i="11"/>
  <c r="E1234" i="11"/>
  <c r="D1234" i="11"/>
  <c r="G1233" i="11"/>
  <c r="F1233" i="11"/>
  <c r="E1233" i="11"/>
  <c r="D1233" i="11"/>
  <c r="G1232" i="11"/>
  <c r="F1232" i="11"/>
  <c r="E1232" i="11"/>
  <c r="D1232" i="11"/>
  <c r="G1231" i="11"/>
  <c r="F1231" i="11"/>
  <c r="E1231" i="11"/>
  <c r="D1231" i="11"/>
  <c r="G1230" i="11"/>
  <c r="F1230" i="11"/>
  <c r="E1230" i="11"/>
  <c r="D1230" i="11"/>
  <c r="G1229" i="11"/>
  <c r="F1229" i="11"/>
  <c r="E1229" i="11"/>
  <c r="D1229" i="11"/>
  <c r="G1228" i="11"/>
  <c r="F1228" i="11"/>
  <c r="E1228" i="11"/>
  <c r="D1228" i="11"/>
  <c r="G1227" i="11"/>
  <c r="F1227" i="11"/>
  <c r="E1227" i="11"/>
  <c r="D1227" i="11"/>
  <c r="G1226" i="11"/>
  <c r="F1226" i="11"/>
  <c r="E1226" i="11"/>
  <c r="D1226" i="11"/>
  <c r="G1225" i="11"/>
  <c r="F1225" i="11"/>
  <c r="E1225" i="11"/>
  <c r="D1225" i="11"/>
  <c r="G1224" i="11"/>
  <c r="F1224" i="11"/>
  <c r="E1224" i="11"/>
  <c r="D1224" i="11"/>
  <c r="G1223" i="11"/>
  <c r="F1223" i="11"/>
  <c r="E1223" i="11"/>
  <c r="D1223" i="11"/>
  <c r="G1222" i="11"/>
  <c r="F1222" i="11"/>
  <c r="E1222" i="11"/>
  <c r="D1222" i="11"/>
  <c r="G1221" i="11"/>
  <c r="F1221" i="11"/>
  <c r="E1221" i="11"/>
  <c r="D1221" i="11"/>
  <c r="G1220" i="11"/>
  <c r="F1220" i="11"/>
  <c r="E1220" i="11"/>
  <c r="D1220" i="11"/>
  <c r="G1219" i="11"/>
  <c r="F1219" i="11"/>
  <c r="E1219" i="11"/>
  <c r="D1219" i="11"/>
  <c r="G1218" i="11"/>
  <c r="F1218" i="11"/>
  <c r="E1218" i="11"/>
  <c r="D1218" i="11"/>
  <c r="G1217" i="11"/>
  <c r="F1217" i="11"/>
  <c r="E1217" i="11"/>
  <c r="D1217" i="11"/>
  <c r="G1216" i="11"/>
  <c r="F1216" i="11"/>
  <c r="E1216" i="11"/>
  <c r="D1216" i="11"/>
  <c r="G1215" i="11"/>
  <c r="F1215" i="11"/>
  <c r="E1215" i="11"/>
  <c r="D1215" i="11"/>
  <c r="G1214" i="11"/>
  <c r="F1214" i="11"/>
  <c r="E1214" i="11"/>
  <c r="D1214" i="11"/>
  <c r="G1213" i="11"/>
  <c r="F1213" i="11"/>
  <c r="E1213" i="11"/>
  <c r="D1213" i="11"/>
  <c r="G1212" i="11"/>
  <c r="F1212" i="11"/>
  <c r="E1212" i="11"/>
  <c r="D1212" i="11"/>
  <c r="G1211" i="11"/>
  <c r="F1211" i="11"/>
  <c r="E1211" i="11"/>
  <c r="D1211" i="11"/>
  <c r="G1210" i="11"/>
  <c r="F1210" i="11"/>
  <c r="E1210" i="11"/>
  <c r="D1210" i="11"/>
  <c r="G1209" i="11"/>
  <c r="F1209" i="11"/>
  <c r="E1209" i="11"/>
  <c r="D1209" i="11"/>
  <c r="G1208" i="11"/>
  <c r="F1208" i="11"/>
  <c r="E1208" i="11"/>
  <c r="D1208" i="11"/>
  <c r="G1207" i="11"/>
  <c r="F1207" i="11"/>
  <c r="E1207" i="11"/>
  <c r="D1207" i="11"/>
  <c r="G1206" i="11"/>
  <c r="F1206" i="11"/>
  <c r="E1206" i="11"/>
  <c r="D1206" i="11"/>
  <c r="G1205" i="11"/>
  <c r="F1205" i="11"/>
  <c r="E1205" i="11"/>
  <c r="D1205" i="11"/>
  <c r="G1204" i="11"/>
  <c r="F1204" i="11"/>
  <c r="E1204" i="11"/>
  <c r="D1204" i="11"/>
  <c r="G1203" i="11"/>
  <c r="F1203" i="11"/>
  <c r="E1203" i="11"/>
  <c r="D1203" i="11"/>
  <c r="G1202" i="11"/>
  <c r="F1202" i="11"/>
  <c r="E1202" i="11"/>
  <c r="D1202" i="11"/>
  <c r="G1201" i="11"/>
  <c r="F1201" i="11"/>
  <c r="E1201" i="11"/>
  <c r="D1201" i="11"/>
  <c r="G1200" i="11"/>
  <c r="F1200" i="11"/>
  <c r="E1200" i="11"/>
  <c r="D1200" i="11"/>
  <c r="G1199" i="11"/>
  <c r="F1199" i="11"/>
  <c r="E1199" i="11"/>
  <c r="D1199" i="11"/>
  <c r="G1198" i="11"/>
  <c r="F1198" i="11"/>
  <c r="E1198" i="11"/>
  <c r="D1198" i="11"/>
  <c r="G1197" i="11"/>
  <c r="F1197" i="11"/>
  <c r="E1197" i="11"/>
  <c r="D1197" i="11"/>
  <c r="G1196" i="11"/>
  <c r="F1196" i="11"/>
  <c r="E1196" i="11"/>
  <c r="D1196" i="11"/>
  <c r="G1195" i="11"/>
  <c r="F1195" i="11"/>
  <c r="E1195" i="11"/>
  <c r="D1195" i="11"/>
  <c r="G1194" i="11"/>
  <c r="F1194" i="11"/>
  <c r="E1194" i="11"/>
  <c r="D1194" i="11"/>
  <c r="G1193" i="11"/>
  <c r="F1193" i="11"/>
  <c r="E1193" i="11"/>
  <c r="D1193" i="11"/>
  <c r="G1192" i="11"/>
  <c r="F1192" i="11"/>
  <c r="E1192" i="11"/>
  <c r="D1192" i="11"/>
  <c r="G1191" i="11"/>
  <c r="F1191" i="11"/>
  <c r="E1191" i="11"/>
  <c r="D1191" i="11"/>
  <c r="G1190" i="11"/>
  <c r="F1190" i="11"/>
  <c r="E1190" i="11"/>
  <c r="D1190" i="11"/>
  <c r="G1189" i="11"/>
  <c r="F1189" i="11"/>
  <c r="E1189" i="11"/>
  <c r="D1189" i="11"/>
  <c r="G1188" i="11"/>
  <c r="F1188" i="11"/>
  <c r="E1188" i="11"/>
  <c r="D1188" i="11"/>
  <c r="G1187" i="11"/>
  <c r="F1187" i="11"/>
  <c r="E1187" i="11"/>
  <c r="D1187" i="11"/>
  <c r="G1186" i="11"/>
  <c r="F1186" i="11"/>
  <c r="E1186" i="11"/>
  <c r="D1186" i="11"/>
  <c r="G1185" i="11"/>
  <c r="F1185" i="11"/>
  <c r="E1185" i="11"/>
  <c r="D1185" i="11"/>
  <c r="G1184" i="11"/>
  <c r="F1184" i="11"/>
  <c r="E1184" i="11"/>
  <c r="D1184" i="11"/>
  <c r="G1183" i="11"/>
  <c r="F1183" i="11"/>
  <c r="E1183" i="11"/>
  <c r="D1183" i="11"/>
  <c r="G1182" i="11"/>
  <c r="F1182" i="11"/>
  <c r="E1182" i="11"/>
  <c r="D1182" i="11"/>
  <c r="G1181" i="11"/>
  <c r="F1181" i="11"/>
  <c r="E1181" i="11"/>
  <c r="D1181" i="11"/>
  <c r="G1180" i="11"/>
  <c r="F1180" i="11"/>
  <c r="E1180" i="11"/>
  <c r="D1180" i="11"/>
  <c r="G1179" i="11"/>
  <c r="F1179" i="11"/>
  <c r="E1179" i="11"/>
  <c r="D1179" i="11"/>
  <c r="G1178" i="11"/>
  <c r="F1178" i="11"/>
  <c r="E1178" i="11"/>
  <c r="D1178" i="11"/>
  <c r="G1177" i="11"/>
  <c r="F1177" i="11"/>
  <c r="E1177" i="11"/>
  <c r="D1177" i="11"/>
  <c r="G1176" i="11"/>
  <c r="F1176" i="11"/>
  <c r="E1176" i="11"/>
  <c r="D1176" i="11"/>
  <c r="G1175" i="11"/>
  <c r="F1175" i="11"/>
  <c r="E1175" i="11"/>
  <c r="D1175" i="11"/>
  <c r="G1174" i="11"/>
  <c r="F1174" i="11"/>
  <c r="E1174" i="11"/>
  <c r="D1174" i="11"/>
  <c r="G1173" i="11"/>
  <c r="F1173" i="11"/>
  <c r="E1173" i="11"/>
  <c r="D1173" i="11"/>
  <c r="G1172" i="11"/>
  <c r="F1172" i="11"/>
  <c r="E1172" i="11"/>
  <c r="D1172" i="11"/>
  <c r="G1171" i="11"/>
  <c r="F1171" i="11"/>
  <c r="E1171" i="11"/>
  <c r="D1171" i="11"/>
  <c r="G1170" i="11"/>
  <c r="F1170" i="11"/>
  <c r="E1170" i="11"/>
  <c r="D1170" i="11"/>
  <c r="G1169" i="11"/>
  <c r="F1169" i="11"/>
  <c r="E1169" i="11"/>
  <c r="D1169" i="11"/>
  <c r="G1168" i="11"/>
  <c r="F1168" i="11"/>
  <c r="E1168" i="11"/>
  <c r="D1168" i="11"/>
  <c r="G1167" i="11"/>
  <c r="F1167" i="11"/>
  <c r="E1167" i="11"/>
  <c r="D1167" i="11"/>
  <c r="G1166" i="11"/>
  <c r="F1166" i="11"/>
  <c r="E1166" i="11"/>
  <c r="D1166" i="11"/>
  <c r="G1165" i="11"/>
  <c r="F1165" i="11"/>
  <c r="E1165" i="11"/>
  <c r="D1165" i="11"/>
  <c r="G1164" i="11"/>
  <c r="F1164" i="11"/>
  <c r="E1164" i="11"/>
  <c r="D1164" i="11"/>
  <c r="G1163" i="11"/>
  <c r="F1163" i="11"/>
  <c r="E1163" i="11"/>
  <c r="D1163" i="11"/>
  <c r="G1162" i="11"/>
  <c r="F1162" i="11"/>
  <c r="E1162" i="11"/>
  <c r="D1162" i="11"/>
  <c r="G1161" i="11"/>
  <c r="F1161" i="11"/>
  <c r="E1161" i="11"/>
  <c r="D1161" i="11"/>
  <c r="G1160" i="11"/>
  <c r="F1160" i="11"/>
  <c r="E1160" i="11"/>
  <c r="D1160" i="11"/>
  <c r="G1159" i="11"/>
  <c r="F1159" i="11"/>
  <c r="E1159" i="11"/>
  <c r="D1159" i="11"/>
  <c r="G1158" i="11"/>
  <c r="F1158" i="11"/>
  <c r="E1158" i="11"/>
  <c r="D1158" i="11"/>
  <c r="G1157" i="11"/>
  <c r="F1157" i="11"/>
  <c r="E1157" i="11"/>
  <c r="D1157" i="11"/>
  <c r="G1156" i="11"/>
  <c r="F1156" i="11"/>
  <c r="E1156" i="11"/>
  <c r="D1156" i="11"/>
  <c r="G1155" i="11"/>
  <c r="F1155" i="11"/>
  <c r="E1155" i="11"/>
  <c r="D1155" i="11"/>
  <c r="G1154" i="11"/>
  <c r="F1154" i="11"/>
  <c r="E1154" i="11"/>
  <c r="D1154" i="11"/>
  <c r="G1153" i="11"/>
  <c r="F1153" i="11"/>
  <c r="E1153" i="11"/>
  <c r="D1153" i="11"/>
  <c r="G1152" i="11"/>
  <c r="F1152" i="11"/>
  <c r="E1152" i="11"/>
  <c r="D1152" i="11"/>
  <c r="G1151" i="11"/>
  <c r="F1151" i="11"/>
  <c r="E1151" i="11"/>
  <c r="D1151" i="11"/>
  <c r="G1150" i="11"/>
  <c r="F1150" i="11"/>
  <c r="E1150" i="11"/>
  <c r="D1150" i="11"/>
  <c r="G1149" i="11"/>
  <c r="F1149" i="11"/>
  <c r="E1149" i="11"/>
  <c r="D1149" i="11"/>
  <c r="G1148" i="11"/>
  <c r="F1148" i="11"/>
  <c r="E1148" i="11"/>
  <c r="D1148" i="11"/>
  <c r="G1147" i="11"/>
  <c r="F1147" i="11"/>
  <c r="E1147" i="11"/>
  <c r="D1147" i="11"/>
  <c r="G1146" i="11"/>
  <c r="F1146" i="11"/>
  <c r="E1146" i="11"/>
  <c r="D1146" i="11"/>
  <c r="G1145" i="11"/>
  <c r="F1145" i="11"/>
  <c r="E1145" i="11"/>
  <c r="D1145" i="11"/>
  <c r="G1144" i="11"/>
  <c r="F1144" i="11"/>
  <c r="E1144" i="11"/>
  <c r="D1144" i="11"/>
  <c r="G1143" i="11"/>
  <c r="F1143" i="11"/>
  <c r="E1143" i="11"/>
  <c r="D1143" i="11"/>
  <c r="G1142" i="11"/>
  <c r="F1142" i="11"/>
  <c r="E1142" i="11"/>
  <c r="D1142" i="11"/>
  <c r="G1141" i="11"/>
  <c r="F1141" i="11"/>
  <c r="E1141" i="11"/>
  <c r="D1141" i="11"/>
  <c r="G1140" i="11"/>
  <c r="F1140" i="11"/>
  <c r="E1140" i="11"/>
  <c r="D1140" i="11"/>
  <c r="G1139" i="11"/>
  <c r="F1139" i="11"/>
  <c r="E1139" i="11"/>
  <c r="D1139" i="11"/>
  <c r="G1138" i="11"/>
  <c r="F1138" i="11"/>
  <c r="E1138" i="11"/>
  <c r="D1138" i="11"/>
  <c r="G1137" i="11"/>
  <c r="F1137" i="11"/>
  <c r="E1137" i="11"/>
  <c r="D1137" i="11"/>
  <c r="G1136" i="11"/>
  <c r="F1136" i="11"/>
  <c r="E1136" i="11"/>
  <c r="D1136" i="11"/>
  <c r="G1135" i="11"/>
  <c r="F1135" i="11"/>
  <c r="E1135" i="11"/>
  <c r="D1135" i="11"/>
  <c r="G1134" i="11"/>
  <c r="F1134" i="11"/>
  <c r="E1134" i="11"/>
  <c r="D1134" i="11"/>
  <c r="G1133" i="11"/>
  <c r="F1133" i="11"/>
  <c r="E1133" i="11"/>
  <c r="D1133" i="11"/>
  <c r="G1132" i="11"/>
  <c r="F1132" i="11"/>
  <c r="E1132" i="11"/>
  <c r="D1132" i="11"/>
  <c r="G1131" i="11"/>
  <c r="F1131" i="11"/>
  <c r="E1131" i="11"/>
  <c r="D1131" i="11"/>
  <c r="G1130" i="11"/>
  <c r="F1130" i="11"/>
  <c r="E1130" i="11"/>
  <c r="D1130" i="11"/>
  <c r="G1129" i="11"/>
  <c r="F1129" i="11"/>
  <c r="E1129" i="11"/>
  <c r="D1129" i="11"/>
  <c r="G1128" i="11"/>
  <c r="F1128" i="11"/>
  <c r="E1128" i="11"/>
  <c r="D1128" i="11"/>
  <c r="G1127" i="11"/>
  <c r="F1127" i="11"/>
  <c r="E1127" i="11"/>
  <c r="D1127" i="11"/>
  <c r="G1126" i="11"/>
  <c r="F1126" i="11"/>
  <c r="E1126" i="11"/>
  <c r="D1126" i="11"/>
  <c r="G1125" i="11"/>
  <c r="F1125" i="11"/>
  <c r="E1125" i="11"/>
  <c r="D1125" i="11"/>
  <c r="G1124" i="11"/>
  <c r="F1124" i="11"/>
  <c r="E1124" i="11"/>
  <c r="D1124" i="11"/>
  <c r="G1123" i="11"/>
  <c r="F1123" i="11"/>
  <c r="E1123" i="11"/>
  <c r="D1123" i="11"/>
  <c r="G1122" i="11"/>
  <c r="F1122" i="11"/>
  <c r="E1122" i="11"/>
  <c r="D1122" i="11"/>
  <c r="G1121" i="11"/>
  <c r="F1121" i="11"/>
  <c r="E1121" i="11"/>
  <c r="D1121" i="11"/>
  <c r="G1120" i="11"/>
  <c r="F1120" i="11"/>
  <c r="E1120" i="11"/>
  <c r="D1120" i="11"/>
  <c r="G1119" i="11"/>
  <c r="F1119" i="11"/>
  <c r="E1119" i="11"/>
  <c r="D1119" i="11"/>
  <c r="G1118" i="11"/>
  <c r="F1118" i="11"/>
  <c r="E1118" i="11"/>
  <c r="D1118" i="11"/>
  <c r="G1117" i="11"/>
  <c r="F1117" i="11"/>
  <c r="E1117" i="11"/>
  <c r="D1117" i="11"/>
  <c r="G1116" i="11"/>
  <c r="F1116" i="11"/>
  <c r="E1116" i="11"/>
  <c r="D1116" i="11"/>
  <c r="G1115" i="11"/>
  <c r="F1115" i="11"/>
  <c r="E1115" i="11"/>
  <c r="D1115" i="11"/>
  <c r="G1114" i="11"/>
  <c r="F1114" i="11"/>
  <c r="E1114" i="11"/>
  <c r="D1114" i="11"/>
  <c r="G1113" i="11"/>
  <c r="F1113" i="11"/>
  <c r="E1113" i="11"/>
  <c r="D1113" i="11"/>
  <c r="G1112" i="11"/>
  <c r="F1112" i="11"/>
  <c r="E1112" i="11"/>
  <c r="D1112" i="11"/>
  <c r="G1111" i="11"/>
  <c r="F1111" i="11"/>
  <c r="E1111" i="11"/>
  <c r="D1111" i="11"/>
  <c r="G1110" i="11"/>
  <c r="F1110" i="11"/>
  <c r="E1110" i="11"/>
  <c r="D1110" i="11"/>
  <c r="G1109" i="11"/>
  <c r="F1109" i="11"/>
  <c r="E1109" i="11"/>
  <c r="D1109" i="11"/>
  <c r="G1108" i="11"/>
  <c r="F1108" i="11"/>
  <c r="E1108" i="11"/>
  <c r="D1108" i="11"/>
  <c r="G1107" i="11"/>
  <c r="F1107" i="11"/>
  <c r="E1107" i="11"/>
  <c r="D1107" i="11"/>
  <c r="G1106" i="11"/>
  <c r="F1106" i="11"/>
  <c r="E1106" i="11"/>
  <c r="D1106" i="11"/>
  <c r="G1105" i="11"/>
  <c r="F1105" i="11"/>
  <c r="E1105" i="11"/>
  <c r="D1105" i="11"/>
  <c r="G1104" i="11"/>
  <c r="F1104" i="11"/>
  <c r="E1104" i="11"/>
  <c r="D1104" i="11"/>
  <c r="G1103" i="11"/>
  <c r="F1103" i="11"/>
  <c r="E1103" i="11"/>
  <c r="D1103" i="11"/>
  <c r="G1102" i="11"/>
  <c r="F1102" i="11"/>
  <c r="E1102" i="11"/>
  <c r="D1102" i="11"/>
  <c r="G1101" i="11"/>
  <c r="F1101" i="11"/>
  <c r="E1101" i="11"/>
  <c r="D1101" i="11"/>
  <c r="G1100" i="11"/>
  <c r="F1100" i="11"/>
  <c r="E1100" i="11"/>
  <c r="D1100" i="11"/>
  <c r="G1099" i="11"/>
  <c r="F1099" i="11"/>
  <c r="E1099" i="11"/>
  <c r="D1099" i="11"/>
  <c r="G1098" i="11"/>
  <c r="F1098" i="11"/>
  <c r="E1098" i="11"/>
  <c r="D1098" i="11"/>
  <c r="G1097" i="11"/>
  <c r="F1097" i="11"/>
  <c r="E1097" i="11"/>
  <c r="D1097" i="11"/>
  <c r="G1096" i="11"/>
  <c r="F1096" i="11"/>
  <c r="E1096" i="11"/>
  <c r="D1096" i="11"/>
  <c r="G1095" i="11"/>
  <c r="F1095" i="11"/>
  <c r="E1095" i="11"/>
  <c r="D1095" i="11"/>
  <c r="G1094" i="11"/>
  <c r="F1094" i="11"/>
  <c r="E1094" i="11"/>
  <c r="D1094" i="11"/>
  <c r="G1093" i="11"/>
  <c r="F1093" i="11"/>
  <c r="E1093" i="11"/>
  <c r="D1093" i="11"/>
  <c r="G1092" i="11"/>
  <c r="F1092" i="11"/>
  <c r="E1092" i="11"/>
  <c r="D1092" i="11"/>
  <c r="G1091" i="11"/>
  <c r="F1091" i="11"/>
  <c r="E1091" i="11"/>
  <c r="D1091" i="11"/>
  <c r="G1090" i="11"/>
  <c r="F1090" i="11"/>
  <c r="E1090" i="11"/>
  <c r="D1090" i="11"/>
  <c r="G1089" i="11"/>
  <c r="F1089" i="11"/>
  <c r="E1089" i="11"/>
  <c r="D1089" i="11"/>
  <c r="G1088" i="11"/>
  <c r="F1088" i="11"/>
  <c r="E1088" i="11"/>
  <c r="D1088" i="11"/>
  <c r="G1087" i="11"/>
  <c r="F1087" i="11"/>
  <c r="E1087" i="11"/>
  <c r="D1087" i="11"/>
  <c r="G1086" i="11"/>
  <c r="F1086" i="11"/>
  <c r="E1086" i="11"/>
  <c r="D1086" i="11"/>
  <c r="G1085" i="11"/>
  <c r="F1085" i="11"/>
  <c r="E1085" i="11"/>
  <c r="D1085" i="11"/>
  <c r="G1084" i="11"/>
  <c r="F1084" i="11"/>
  <c r="E1084" i="11"/>
  <c r="D1084" i="11"/>
  <c r="G1083" i="11"/>
  <c r="F1083" i="11"/>
  <c r="E1083" i="11"/>
  <c r="D1083" i="11"/>
  <c r="G1082" i="11"/>
  <c r="F1082" i="11"/>
  <c r="E1082" i="11"/>
  <c r="D1082" i="11"/>
  <c r="G1081" i="11"/>
  <c r="F1081" i="11"/>
  <c r="E1081" i="11"/>
  <c r="D1081" i="11"/>
  <c r="G1080" i="11"/>
  <c r="F1080" i="11"/>
  <c r="E1080" i="11"/>
  <c r="D1080" i="11"/>
  <c r="G1079" i="11"/>
  <c r="F1079" i="11"/>
  <c r="E1079" i="11"/>
  <c r="D1079" i="11"/>
  <c r="G1078" i="11"/>
  <c r="F1078" i="11"/>
  <c r="E1078" i="11"/>
  <c r="D1078" i="11"/>
  <c r="G1077" i="11"/>
  <c r="F1077" i="11"/>
  <c r="E1077" i="11"/>
  <c r="D1077" i="11"/>
  <c r="G1076" i="11"/>
  <c r="F1076" i="11"/>
  <c r="E1076" i="11"/>
  <c r="D1076" i="11"/>
  <c r="G1075" i="11"/>
  <c r="F1075" i="11"/>
  <c r="E1075" i="11"/>
  <c r="D1075" i="11"/>
  <c r="G1074" i="11"/>
  <c r="F1074" i="11"/>
  <c r="E1074" i="11"/>
  <c r="D1074" i="11"/>
  <c r="G1073" i="11"/>
  <c r="F1073" i="11"/>
  <c r="E1073" i="11"/>
  <c r="D1073" i="11"/>
  <c r="G1072" i="11"/>
  <c r="F1072" i="11"/>
  <c r="E1072" i="11"/>
  <c r="D1072" i="11"/>
  <c r="G1071" i="11"/>
  <c r="F1071" i="11"/>
  <c r="E1071" i="11"/>
  <c r="D1071" i="11"/>
  <c r="G1070" i="11"/>
  <c r="F1070" i="11"/>
  <c r="E1070" i="11"/>
  <c r="D1070" i="11"/>
  <c r="G1069" i="11"/>
  <c r="F1069" i="11"/>
  <c r="E1069" i="11"/>
  <c r="D1069" i="11"/>
  <c r="G1068" i="11"/>
  <c r="F1068" i="11"/>
  <c r="E1068" i="11"/>
  <c r="D1068" i="11"/>
  <c r="G1067" i="11"/>
  <c r="F1067" i="11"/>
  <c r="E1067" i="11"/>
  <c r="D1067" i="11"/>
  <c r="G1066" i="11"/>
  <c r="F1066" i="11"/>
  <c r="E1066" i="11"/>
  <c r="D1066" i="11"/>
  <c r="G1065" i="11"/>
  <c r="F1065" i="11"/>
  <c r="E1065" i="11"/>
  <c r="D1065" i="11"/>
  <c r="G1064" i="11"/>
  <c r="F1064" i="11"/>
  <c r="E1064" i="11"/>
  <c r="D1064" i="11"/>
  <c r="G1063" i="11"/>
  <c r="F1063" i="11"/>
  <c r="E1063" i="11"/>
  <c r="D1063" i="11"/>
  <c r="G1062" i="11"/>
  <c r="F1062" i="11"/>
  <c r="E1062" i="11"/>
  <c r="D1062" i="11"/>
  <c r="G1061" i="11"/>
  <c r="F1061" i="11"/>
  <c r="E1061" i="11"/>
  <c r="D1061" i="11"/>
  <c r="G1060" i="11"/>
  <c r="F1060" i="11"/>
  <c r="E1060" i="11"/>
  <c r="D1060" i="11"/>
  <c r="G1059" i="11"/>
  <c r="F1059" i="11"/>
  <c r="E1059" i="11"/>
  <c r="D1059" i="11"/>
  <c r="G1058" i="11"/>
  <c r="F1058" i="11"/>
  <c r="E1058" i="11"/>
  <c r="D1058" i="11"/>
  <c r="G1057" i="11"/>
  <c r="F1057" i="11"/>
  <c r="E1057" i="11"/>
  <c r="D1057" i="11"/>
  <c r="G1056" i="11"/>
  <c r="F1056" i="11"/>
  <c r="E1056" i="11"/>
  <c r="D1056" i="11"/>
  <c r="G1055" i="11"/>
  <c r="F1055" i="11"/>
  <c r="E1055" i="11"/>
  <c r="D1055" i="11"/>
  <c r="G1054" i="11"/>
  <c r="F1054" i="11"/>
  <c r="E1054" i="11"/>
  <c r="D1054" i="11"/>
  <c r="G1053" i="11"/>
  <c r="F1053" i="11"/>
  <c r="E1053" i="11"/>
  <c r="D1053" i="11"/>
  <c r="G1052" i="11"/>
  <c r="F1052" i="11"/>
  <c r="E1052" i="11"/>
  <c r="D1052" i="11"/>
  <c r="G1051" i="11"/>
  <c r="F1051" i="11"/>
  <c r="E1051" i="11"/>
  <c r="D1051" i="11"/>
  <c r="G1050" i="11"/>
  <c r="F1050" i="11"/>
  <c r="E1050" i="11"/>
  <c r="D1050" i="11"/>
  <c r="G1049" i="11"/>
  <c r="F1049" i="11"/>
  <c r="E1049" i="11"/>
  <c r="D1049" i="11"/>
  <c r="G1048" i="11"/>
  <c r="F1048" i="11"/>
  <c r="E1048" i="11"/>
  <c r="D1048" i="11"/>
  <c r="G1047" i="11"/>
  <c r="F1047" i="11"/>
  <c r="E1047" i="11"/>
  <c r="D1047" i="11"/>
  <c r="G1046" i="11"/>
  <c r="F1046" i="11"/>
  <c r="E1046" i="11"/>
  <c r="D1046" i="11"/>
  <c r="G1045" i="11"/>
  <c r="F1045" i="11"/>
  <c r="E1045" i="11"/>
  <c r="D1045" i="11"/>
  <c r="G1044" i="11"/>
  <c r="F1044" i="11"/>
  <c r="E1044" i="11"/>
  <c r="D1044" i="11"/>
  <c r="G1043" i="11"/>
  <c r="F1043" i="11"/>
  <c r="E1043" i="11"/>
  <c r="D1043" i="11"/>
  <c r="G1042" i="11"/>
  <c r="F1042" i="11"/>
  <c r="E1042" i="11"/>
  <c r="D1042" i="11"/>
  <c r="G1041" i="11"/>
  <c r="F1041" i="11"/>
  <c r="E1041" i="11"/>
  <c r="D1041" i="11"/>
  <c r="G1040" i="11"/>
  <c r="F1040" i="11"/>
  <c r="E1040" i="11"/>
  <c r="D1040" i="11"/>
  <c r="G1039" i="11"/>
  <c r="F1039" i="11"/>
  <c r="E1039" i="11"/>
  <c r="D1039" i="11"/>
  <c r="G1038" i="11"/>
  <c r="F1038" i="11"/>
  <c r="E1038" i="11"/>
  <c r="D1038" i="11"/>
  <c r="G1037" i="11"/>
  <c r="F1037" i="11"/>
  <c r="E1037" i="11"/>
  <c r="D1037" i="11"/>
  <c r="G1036" i="11"/>
  <c r="F1036" i="11"/>
  <c r="E1036" i="11"/>
  <c r="D1036" i="11"/>
  <c r="G1035" i="11"/>
  <c r="F1035" i="11"/>
  <c r="E1035" i="11"/>
  <c r="D1035" i="11"/>
  <c r="G1034" i="11"/>
  <c r="F1034" i="11"/>
  <c r="E1034" i="11"/>
  <c r="D1034" i="11"/>
  <c r="G1033" i="11"/>
  <c r="F1033" i="11"/>
  <c r="E1033" i="11"/>
  <c r="D1033" i="11"/>
  <c r="G1032" i="11"/>
  <c r="F1032" i="11"/>
  <c r="E1032" i="11"/>
  <c r="D1032" i="11"/>
  <c r="G1031" i="11"/>
  <c r="F1031" i="11"/>
  <c r="E1031" i="11"/>
  <c r="D1031" i="11"/>
  <c r="G1030" i="11"/>
  <c r="F1030" i="11"/>
  <c r="E1030" i="11"/>
  <c r="D1030" i="11"/>
  <c r="G1029" i="11"/>
  <c r="F1029" i="11"/>
  <c r="E1029" i="11"/>
  <c r="D1029" i="11"/>
  <c r="G1028" i="11"/>
  <c r="F1028" i="11"/>
  <c r="E1028" i="11"/>
  <c r="D1028" i="11"/>
  <c r="G1027" i="11"/>
  <c r="F1027" i="11"/>
  <c r="E1027" i="11"/>
  <c r="D1027" i="11"/>
  <c r="G1026" i="11"/>
  <c r="F1026" i="11"/>
  <c r="E1026" i="11"/>
  <c r="D1026" i="11"/>
  <c r="G1025" i="11"/>
  <c r="F1025" i="11"/>
  <c r="E1025" i="11"/>
  <c r="D1025" i="11"/>
  <c r="G1024" i="11"/>
  <c r="F1024" i="11"/>
  <c r="E1024" i="11"/>
  <c r="D1024" i="11"/>
  <c r="G1023" i="11"/>
  <c r="F1023" i="11"/>
  <c r="E1023" i="11"/>
  <c r="D1023" i="11"/>
  <c r="G1022" i="11"/>
  <c r="F1022" i="11"/>
  <c r="E1022" i="11"/>
  <c r="D1022" i="11"/>
  <c r="G1021" i="11"/>
  <c r="F1021" i="11"/>
  <c r="E1021" i="11"/>
  <c r="D1021" i="11"/>
  <c r="G1020" i="11"/>
  <c r="F1020" i="11"/>
  <c r="E1020" i="11"/>
  <c r="D1020" i="11"/>
  <c r="G1019" i="11"/>
  <c r="F1019" i="11"/>
  <c r="E1019" i="11"/>
  <c r="D1019" i="11"/>
  <c r="G1018" i="11"/>
  <c r="F1018" i="11"/>
  <c r="E1018" i="11"/>
  <c r="D1018" i="11"/>
  <c r="G1017" i="11"/>
  <c r="F1017" i="11"/>
  <c r="E1017" i="11"/>
  <c r="D1017" i="11"/>
  <c r="G1016" i="11"/>
  <c r="F1016" i="11"/>
  <c r="E1016" i="11"/>
  <c r="D1016" i="11"/>
  <c r="G1015" i="11"/>
  <c r="F1015" i="11"/>
  <c r="E1015" i="11"/>
  <c r="D1015" i="11"/>
  <c r="G1014" i="11"/>
  <c r="F1014" i="11"/>
  <c r="E1014" i="11"/>
  <c r="D1014" i="11"/>
  <c r="G1013" i="11"/>
  <c r="F1013" i="11"/>
  <c r="E1013" i="11"/>
  <c r="D1013" i="11"/>
  <c r="G1012" i="11"/>
  <c r="F1012" i="11"/>
  <c r="E1012" i="11"/>
  <c r="D1012" i="11"/>
  <c r="G1011" i="11"/>
  <c r="F1011" i="11"/>
  <c r="E1011" i="11"/>
  <c r="D1011" i="11"/>
  <c r="G1010" i="11"/>
  <c r="F1010" i="11"/>
  <c r="E1010" i="11"/>
  <c r="D1010" i="11"/>
  <c r="G1009" i="11"/>
  <c r="F1009" i="11"/>
  <c r="E1009" i="11"/>
  <c r="D1009" i="11"/>
  <c r="G1008" i="11"/>
  <c r="F1008" i="11"/>
  <c r="E1008" i="11"/>
  <c r="D1008" i="11"/>
  <c r="G1007" i="11"/>
  <c r="F1007" i="11"/>
  <c r="E1007" i="11"/>
  <c r="D1007" i="11"/>
  <c r="G1006" i="11"/>
  <c r="F1006" i="11"/>
  <c r="E1006" i="11"/>
  <c r="D1006" i="11"/>
  <c r="G1005" i="11"/>
  <c r="F1005" i="11"/>
  <c r="E1005" i="11"/>
  <c r="D1005" i="11"/>
  <c r="G1004" i="11"/>
  <c r="F1004" i="11"/>
  <c r="E1004" i="11"/>
  <c r="D1004" i="11"/>
  <c r="G1003" i="11"/>
  <c r="F1003" i="11"/>
  <c r="E1003" i="11"/>
  <c r="D1003" i="11"/>
  <c r="G1002" i="11"/>
  <c r="F1002" i="11"/>
  <c r="E1002" i="11"/>
  <c r="D1002" i="11"/>
  <c r="G1001" i="11"/>
  <c r="F1001" i="11"/>
  <c r="E1001" i="11"/>
  <c r="D1001" i="11"/>
  <c r="G1000" i="11"/>
  <c r="F1000" i="11"/>
  <c r="E1000" i="11"/>
  <c r="D1000" i="11"/>
  <c r="G999" i="11"/>
  <c r="F999" i="11"/>
  <c r="E999" i="11"/>
  <c r="D999" i="11"/>
  <c r="G998" i="11"/>
  <c r="F998" i="11"/>
  <c r="E998" i="11"/>
  <c r="D998" i="11"/>
  <c r="G997" i="11"/>
  <c r="F997" i="11"/>
  <c r="E997" i="11"/>
  <c r="D997" i="11"/>
  <c r="G996" i="11"/>
  <c r="F996" i="11"/>
  <c r="E996" i="11"/>
  <c r="D996" i="11"/>
  <c r="G995" i="11"/>
  <c r="F995" i="11"/>
  <c r="E995" i="11"/>
  <c r="D995" i="11"/>
  <c r="G994" i="11"/>
  <c r="F994" i="11"/>
  <c r="E994" i="11"/>
  <c r="D994" i="11"/>
  <c r="G993" i="11"/>
  <c r="F993" i="11"/>
  <c r="E993" i="11"/>
  <c r="D993" i="11"/>
  <c r="G992" i="11"/>
  <c r="F992" i="11"/>
  <c r="E992" i="11"/>
  <c r="D992" i="11"/>
  <c r="G991" i="11"/>
  <c r="F991" i="11"/>
  <c r="E991" i="11"/>
  <c r="D991" i="11"/>
  <c r="G990" i="11"/>
  <c r="F990" i="11"/>
  <c r="E990" i="11"/>
  <c r="D990" i="11"/>
  <c r="G989" i="11"/>
  <c r="F989" i="11"/>
  <c r="E989" i="11"/>
  <c r="D989" i="11"/>
  <c r="G988" i="11"/>
  <c r="F988" i="11"/>
  <c r="E988" i="11"/>
  <c r="D988" i="11"/>
  <c r="G987" i="11"/>
  <c r="F987" i="11"/>
  <c r="E987" i="11"/>
  <c r="D987" i="11"/>
  <c r="G986" i="11"/>
  <c r="F986" i="11"/>
  <c r="E986" i="11"/>
  <c r="D986" i="11"/>
  <c r="G985" i="11"/>
  <c r="F985" i="11"/>
  <c r="E985" i="11"/>
  <c r="D985" i="11"/>
  <c r="G984" i="11"/>
  <c r="F984" i="11"/>
  <c r="E984" i="11"/>
  <c r="D984" i="11"/>
  <c r="G983" i="11"/>
  <c r="F983" i="11"/>
  <c r="E983" i="11"/>
  <c r="D983" i="11"/>
  <c r="G982" i="11"/>
  <c r="F982" i="11"/>
  <c r="E982" i="11"/>
  <c r="D982" i="11"/>
  <c r="G981" i="11"/>
  <c r="F981" i="11"/>
  <c r="E981" i="11"/>
  <c r="D981" i="11"/>
  <c r="G980" i="11"/>
  <c r="F980" i="11"/>
  <c r="E980" i="11"/>
  <c r="D980" i="11"/>
  <c r="G979" i="11"/>
  <c r="F979" i="11"/>
  <c r="E979" i="11"/>
  <c r="D979" i="11"/>
  <c r="G978" i="11"/>
  <c r="F978" i="11"/>
  <c r="E978" i="11"/>
  <c r="D978" i="11"/>
  <c r="G977" i="11"/>
  <c r="F977" i="11"/>
  <c r="E977" i="11"/>
  <c r="D977" i="11"/>
  <c r="G976" i="11"/>
  <c r="F976" i="11"/>
  <c r="E976" i="11"/>
  <c r="D976" i="11"/>
  <c r="G975" i="11"/>
  <c r="F975" i="11"/>
  <c r="E975" i="11"/>
  <c r="D975" i="11"/>
  <c r="G974" i="11"/>
  <c r="F974" i="11"/>
  <c r="E974" i="11"/>
  <c r="D974" i="11"/>
  <c r="G973" i="11"/>
  <c r="F973" i="11"/>
  <c r="E973" i="11"/>
  <c r="D973" i="11"/>
  <c r="G972" i="11"/>
  <c r="F972" i="11"/>
  <c r="E972" i="11"/>
  <c r="D972" i="11"/>
  <c r="G971" i="11"/>
  <c r="F971" i="11"/>
  <c r="E971" i="11"/>
  <c r="D971" i="11"/>
  <c r="G970" i="11"/>
  <c r="F970" i="11"/>
  <c r="E970" i="11"/>
  <c r="D970" i="11"/>
  <c r="G969" i="11"/>
  <c r="F969" i="11"/>
  <c r="E969" i="11"/>
  <c r="D969" i="11"/>
  <c r="G968" i="11"/>
  <c r="F968" i="11"/>
  <c r="E968" i="11"/>
  <c r="D968" i="11"/>
  <c r="G967" i="11"/>
  <c r="F967" i="11"/>
  <c r="E967" i="11"/>
  <c r="D967" i="11"/>
  <c r="G966" i="11"/>
  <c r="F966" i="11"/>
  <c r="E966" i="11"/>
  <c r="D966" i="11"/>
  <c r="G965" i="11"/>
  <c r="F965" i="11"/>
  <c r="E965" i="11"/>
  <c r="D965" i="11"/>
  <c r="G964" i="11"/>
  <c r="F964" i="11"/>
  <c r="E964" i="11"/>
  <c r="D964" i="11"/>
  <c r="G963" i="11"/>
  <c r="F963" i="11"/>
  <c r="E963" i="11"/>
  <c r="D963" i="11"/>
  <c r="G962" i="11"/>
  <c r="F962" i="11"/>
  <c r="E962" i="11"/>
  <c r="D962" i="11"/>
  <c r="G961" i="11"/>
  <c r="F961" i="11"/>
  <c r="E961" i="11"/>
  <c r="D961" i="11"/>
  <c r="G960" i="11"/>
  <c r="F960" i="11"/>
  <c r="E960" i="11"/>
  <c r="D960" i="11"/>
  <c r="G959" i="11"/>
  <c r="F959" i="11"/>
  <c r="E959" i="11"/>
  <c r="D959" i="11"/>
  <c r="G958" i="11"/>
  <c r="F958" i="11"/>
  <c r="E958" i="11"/>
  <c r="D958" i="11"/>
  <c r="G957" i="11"/>
  <c r="F957" i="11"/>
  <c r="E957" i="11"/>
  <c r="D957" i="11"/>
  <c r="G956" i="11"/>
  <c r="F956" i="11"/>
  <c r="E956" i="11"/>
  <c r="D956" i="11"/>
  <c r="G955" i="11"/>
  <c r="F955" i="11"/>
  <c r="E955" i="11"/>
  <c r="D955" i="11"/>
  <c r="G954" i="11"/>
  <c r="F954" i="11"/>
  <c r="E954" i="11"/>
  <c r="D954" i="11"/>
  <c r="G953" i="11"/>
  <c r="F953" i="11"/>
  <c r="E953" i="11"/>
  <c r="D953" i="11"/>
  <c r="G952" i="11"/>
  <c r="F952" i="11"/>
  <c r="E952" i="11"/>
  <c r="D952" i="11"/>
  <c r="G951" i="11"/>
  <c r="F951" i="11"/>
  <c r="E951" i="11"/>
  <c r="D951" i="11"/>
  <c r="G950" i="11"/>
  <c r="F950" i="11"/>
  <c r="E950" i="11"/>
  <c r="D950" i="11"/>
  <c r="G949" i="11"/>
  <c r="F949" i="11"/>
  <c r="E949" i="11"/>
  <c r="D949" i="11"/>
  <c r="G948" i="11"/>
  <c r="F948" i="11"/>
  <c r="E948" i="11"/>
  <c r="D948" i="11"/>
  <c r="G947" i="11"/>
  <c r="F947" i="11"/>
  <c r="E947" i="11"/>
  <c r="D947" i="11"/>
  <c r="G946" i="11"/>
  <c r="F946" i="11"/>
  <c r="E946" i="11"/>
  <c r="D946" i="11"/>
  <c r="G945" i="11"/>
  <c r="F945" i="11"/>
  <c r="E945" i="11"/>
  <c r="D945" i="11"/>
  <c r="G944" i="11"/>
  <c r="F944" i="11"/>
  <c r="E944" i="11"/>
  <c r="D944" i="11"/>
  <c r="G943" i="11"/>
  <c r="F943" i="11"/>
  <c r="E943" i="11"/>
  <c r="D943" i="11"/>
  <c r="G942" i="11"/>
  <c r="F942" i="11"/>
  <c r="E942" i="11"/>
  <c r="D942" i="11"/>
  <c r="G941" i="11"/>
  <c r="F941" i="11"/>
  <c r="E941" i="11"/>
  <c r="D941" i="11"/>
  <c r="G940" i="11"/>
  <c r="F940" i="11"/>
  <c r="E940" i="11"/>
  <c r="D940" i="11"/>
  <c r="G939" i="11"/>
  <c r="F939" i="11"/>
  <c r="E939" i="11"/>
  <c r="D939" i="11"/>
  <c r="G938" i="11"/>
  <c r="F938" i="11"/>
  <c r="E938" i="11"/>
  <c r="D938" i="11"/>
  <c r="G937" i="11"/>
  <c r="F937" i="11"/>
  <c r="E937" i="11"/>
  <c r="D937" i="11"/>
  <c r="G936" i="11"/>
  <c r="F936" i="11"/>
  <c r="E936" i="11"/>
  <c r="D936" i="11"/>
  <c r="G935" i="11"/>
  <c r="F935" i="11"/>
  <c r="E935" i="11"/>
  <c r="D935" i="11"/>
  <c r="G934" i="11"/>
  <c r="F934" i="11"/>
  <c r="E934" i="11"/>
  <c r="D934" i="11"/>
  <c r="G933" i="11"/>
  <c r="F933" i="11"/>
  <c r="E933" i="11"/>
  <c r="D933" i="11"/>
  <c r="G932" i="11"/>
  <c r="F932" i="11"/>
  <c r="E932" i="11"/>
  <c r="D932" i="11"/>
  <c r="G931" i="11"/>
  <c r="F931" i="11"/>
  <c r="E931" i="11"/>
  <c r="D931" i="11"/>
  <c r="G930" i="11"/>
  <c r="F930" i="11"/>
  <c r="E930" i="11"/>
  <c r="D930" i="11"/>
  <c r="G929" i="11"/>
  <c r="F929" i="11"/>
  <c r="E929" i="11"/>
  <c r="D929" i="11"/>
  <c r="G928" i="11"/>
  <c r="F928" i="11"/>
  <c r="E928" i="11"/>
  <c r="D928" i="11"/>
  <c r="G927" i="11"/>
  <c r="F927" i="11"/>
  <c r="E927" i="11"/>
  <c r="D927" i="11"/>
  <c r="G926" i="11"/>
  <c r="F926" i="11"/>
  <c r="E926" i="11"/>
  <c r="D926" i="11"/>
  <c r="G925" i="11"/>
  <c r="F925" i="11"/>
  <c r="E925" i="11"/>
  <c r="D925" i="11"/>
  <c r="G924" i="11"/>
  <c r="F924" i="11"/>
  <c r="E924" i="11"/>
  <c r="D924" i="11"/>
  <c r="G923" i="11"/>
  <c r="F923" i="11"/>
  <c r="E923" i="11"/>
  <c r="D923" i="11"/>
  <c r="G922" i="11"/>
  <c r="F922" i="11"/>
  <c r="E922" i="11"/>
  <c r="D922" i="11"/>
  <c r="G921" i="11"/>
  <c r="F921" i="11"/>
  <c r="E921" i="11"/>
  <c r="D921" i="11"/>
  <c r="G920" i="11"/>
  <c r="F920" i="11"/>
  <c r="E920" i="11"/>
  <c r="D920" i="11"/>
  <c r="G919" i="11"/>
  <c r="F919" i="11"/>
  <c r="E919" i="11"/>
  <c r="D919" i="11"/>
  <c r="G918" i="11"/>
  <c r="F918" i="11"/>
  <c r="E918" i="11"/>
  <c r="D918" i="11"/>
  <c r="G917" i="11"/>
  <c r="F917" i="11"/>
  <c r="E917" i="11"/>
  <c r="D917" i="11"/>
  <c r="G916" i="11"/>
  <c r="F916" i="11"/>
  <c r="E916" i="11"/>
  <c r="D916" i="11"/>
  <c r="G915" i="11"/>
  <c r="F915" i="11"/>
  <c r="E915" i="11"/>
  <c r="D915" i="11"/>
  <c r="G914" i="11"/>
  <c r="F914" i="11"/>
  <c r="E914" i="11"/>
  <c r="D914" i="11"/>
  <c r="G913" i="11"/>
  <c r="F913" i="11"/>
  <c r="E913" i="11"/>
  <c r="D913" i="11"/>
  <c r="G912" i="11"/>
  <c r="F912" i="11"/>
  <c r="E912" i="11"/>
  <c r="D912" i="11"/>
  <c r="G911" i="11"/>
  <c r="F911" i="11"/>
  <c r="E911" i="11"/>
  <c r="D911" i="11"/>
  <c r="G910" i="11"/>
  <c r="F910" i="11"/>
  <c r="E910" i="11"/>
  <c r="D910" i="11"/>
  <c r="G909" i="11"/>
  <c r="F909" i="11"/>
  <c r="E909" i="11"/>
  <c r="D909" i="11"/>
  <c r="G908" i="11"/>
  <c r="F908" i="11"/>
  <c r="E908" i="11"/>
  <c r="D908" i="11"/>
  <c r="G907" i="11"/>
  <c r="F907" i="11"/>
  <c r="E907" i="11"/>
  <c r="D907" i="11"/>
  <c r="G906" i="11"/>
  <c r="F906" i="11"/>
  <c r="E906" i="11"/>
  <c r="D906" i="11"/>
  <c r="G905" i="11"/>
  <c r="F905" i="11"/>
  <c r="E905" i="11"/>
  <c r="D905" i="11"/>
  <c r="G904" i="11"/>
  <c r="F904" i="11"/>
  <c r="E904" i="11"/>
  <c r="D904" i="11"/>
  <c r="G903" i="11"/>
  <c r="F903" i="11"/>
  <c r="E903" i="11"/>
  <c r="D903" i="11"/>
  <c r="G902" i="11"/>
  <c r="F902" i="11"/>
  <c r="E902" i="11"/>
  <c r="D902" i="11"/>
  <c r="G901" i="11"/>
  <c r="F901" i="11"/>
  <c r="E901" i="11"/>
  <c r="D901" i="11"/>
  <c r="G900" i="11"/>
  <c r="F900" i="11"/>
  <c r="E900" i="11"/>
  <c r="D900" i="11"/>
  <c r="G899" i="11"/>
  <c r="F899" i="11"/>
  <c r="E899" i="11"/>
  <c r="D899" i="11"/>
  <c r="G898" i="11"/>
  <c r="F898" i="11"/>
  <c r="E898" i="11"/>
  <c r="D898" i="11"/>
  <c r="G897" i="11"/>
  <c r="F897" i="11"/>
  <c r="E897" i="11"/>
  <c r="D897" i="11"/>
  <c r="G896" i="11"/>
  <c r="F896" i="11"/>
  <c r="E896" i="11"/>
  <c r="D896" i="11"/>
  <c r="G895" i="11"/>
  <c r="F895" i="11"/>
  <c r="E895" i="11"/>
  <c r="D895" i="11"/>
  <c r="G894" i="11"/>
  <c r="F894" i="11"/>
  <c r="E894" i="11"/>
  <c r="D894" i="11"/>
  <c r="G893" i="11"/>
  <c r="F893" i="11"/>
  <c r="E893" i="11"/>
  <c r="D893" i="11"/>
  <c r="G892" i="11"/>
  <c r="F892" i="11"/>
  <c r="E892" i="11"/>
  <c r="D892" i="11"/>
  <c r="G891" i="11"/>
  <c r="F891" i="11"/>
  <c r="E891" i="11"/>
  <c r="D891" i="11"/>
  <c r="G890" i="11"/>
  <c r="F890" i="11"/>
  <c r="E890" i="11"/>
  <c r="D890" i="11"/>
  <c r="G889" i="11"/>
  <c r="F889" i="11"/>
  <c r="E889" i="11"/>
  <c r="D889" i="11"/>
  <c r="G888" i="11"/>
  <c r="F888" i="11"/>
  <c r="E888" i="11"/>
  <c r="D888" i="11"/>
  <c r="G887" i="11"/>
  <c r="F887" i="11"/>
  <c r="E887" i="11"/>
  <c r="D887" i="11"/>
  <c r="G886" i="11"/>
  <c r="F886" i="11"/>
  <c r="E886" i="11"/>
  <c r="D886" i="11"/>
  <c r="G885" i="11"/>
  <c r="F885" i="11"/>
  <c r="E885" i="11"/>
  <c r="D885" i="11"/>
  <c r="G884" i="11"/>
  <c r="F884" i="11"/>
  <c r="E884" i="11"/>
  <c r="D884" i="11"/>
  <c r="G883" i="11"/>
  <c r="F883" i="11"/>
  <c r="E883" i="11"/>
  <c r="D883" i="11"/>
  <c r="G882" i="11"/>
  <c r="F882" i="11"/>
  <c r="E882" i="11"/>
  <c r="D882" i="11"/>
  <c r="G881" i="11"/>
  <c r="F881" i="11"/>
  <c r="E881" i="11"/>
  <c r="D881" i="11"/>
  <c r="G880" i="11"/>
  <c r="F880" i="11"/>
  <c r="E880" i="11"/>
  <c r="D880" i="11"/>
  <c r="G879" i="11"/>
  <c r="F879" i="11"/>
  <c r="E879" i="11"/>
  <c r="D879" i="11"/>
  <c r="G878" i="11"/>
  <c r="F878" i="11"/>
  <c r="E878" i="11"/>
  <c r="D878" i="11"/>
  <c r="G877" i="11"/>
  <c r="F877" i="11"/>
  <c r="E877" i="11"/>
  <c r="D877" i="11"/>
  <c r="G876" i="11"/>
  <c r="F876" i="11"/>
  <c r="E876" i="11"/>
  <c r="D876" i="11"/>
  <c r="G875" i="11"/>
  <c r="F875" i="11"/>
  <c r="E875" i="11"/>
  <c r="D875" i="11"/>
  <c r="G874" i="11"/>
  <c r="F874" i="11"/>
  <c r="E874" i="11"/>
  <c r="D874" i="11"/>
  <c r="G873" i="11"/>
  <c r="F873" i="11"/>
  <c r="E873" i="11"/>
  <c r="D873" i="11"/>
  <c r="G872" i="11"/>
  <c r="F872" i="11"/>
  <c r="E872" i="11"/>
  <c r="D872" i="11"/>
  <c r="G871" i="11"/>
  <c r="F871" i="11"/>
  <c r="E871" i="11"/>
  <c r="D871" i="11"/>
  <c r="G870" i="11"/>
  <c r="F870" i="11"/>
  <c r="E870" i="11"/>
  <c r="D870" i="11"/>
  <c r="G869" i="11"/>
  <c r="F869" i="11"/>
  <c r="E869" i="11"/>
  <c r="D869" i="11"/>
  <c r="G868" i="11"/>
  <c r="F868" i="11"/>
  <c r="E868" i="11"/>
  <c r="D868" i="11"/>
  <c r="G867" i="11"/>
  <c r="F867" i="11"/>
  <c r="E867" i="11"/>
  <c r="D867" i="11"/>
  <c r="G866" i="11"/>
  <c r="F866" i="11"/>
  <c r="E866" i="11"/>
  <c r="D866" i="11"/>
  <c r="G865" i="11"/>
  <c r="F865" i="11"/>
  <c r="E865" i="11"/>
  <c r="D865" i="11"/>
  <c r="G864" i="11"/>
  <c r="F864" i="11"/>
  <c r="E864" i="11"/>
  <c r="D864" i="11"/>
  <c r="G863" i="11"/>
  <c r="F863" i="11"/>
  <c r="E863" i="11"/>
  <c r="D863" i="11"/>
  <c r="G862" i="11"/>
  <c r="F862" i="11"/>
  <c r="E862" i="11"/>
  <c r="D862" i="11"/>
  <c r="G861" i="11"/>
  <c r="F861" i="11"/>
  <c r="E861" i="11"/>
  <c r="D861" i="11"/>
  <c r="G860" i="11"/>
  <c r="F860" i="11"/>
  <c r="E860" i="11"/>
  <c r="D860" i="11"/>
  <c r="G859" i="11"/>
  <c r="F859" i="11"/>
  <c r="E859" i="11"/>
  <c r="D859" i="11"/>
  <c r="G858" i="11"/>
  <c r="F858" i="11"/>
  <c r="E858" i="11"/>
  <c r="D858" i="11"/>
  <c r="G857" i="11"/>
  <c r="F857" i="11"/>
  <c r="E857" i="11"/>
  <c r="D857" i="11"/>
  <c r="G856" i="11"/>
  <c r="F856" i="11"/>
  <c r="E856" i="11"/>
  <c r="D856" i="11"/>
  <c r="G855" i="11"/>
  <c r="F855" i="11"/>
  <c r="E855" i="11"/>
  <c r="D855" i="11"/>
  <c r="G854" i="11"/>
  <c r="F854" i="11"/>
  <c r="E854" i="11"/>
  <c r="D854" i="11"/>
  <c r="G853" i="11"/>
  <c r="F853" i="11"/>
  <c r="E853" i="11"/>
  <c r="D853" i="11"/>
  <c r="G852" i="11"/>
  <c r="F852" i="11"/>
  <c r="E852" i="11"/>
  <c r="D852" i="11"/>
  <c r="G851" i="11"/>
  <c r="F851" i="11"/>
  <c r="E851" i="11"/>
  <c r="D851" i="11"/>
  <c r="G850" i="11"/>
  <c r="F850" i="11"/>
  <c r="E850" i="11"/>
  <c r="D850" i="11"/>
  <c r="G849" i="11"/>
  <c r="F849" i="11"/>
  <c r="E849" i="11"/>
  <c r="D849" i="11"/>
  <c r="G848" i="11"/>
  <c r="F848" i="11"/>
  <c r="E848" i="11"/>
  <c r="D848" i="11"/>
  <c r="G847" i="11"/>
  <c r="F847" i="11"/>
  <c r="E847" i="11"/>
  <c r="D847" i="11"/>
  <c r="G846" i="11"/>
  <c r="F846" i="11"/>
  <c r="E846" i="11"/>
  <c r="D846" i="11"/>
  <c r="G845" i="11"/>
  <c r="F845" i="11"/>
  <c r="E845" i="11"/>
  <c r="D845" i="11"/>
  <c r="G844" i="11"/>
  <c r="F844" i="11"/>
  <c r="E844" i="11"/>
  <c r="D844" i="11"/>
  <c r="G843" i="11"/>
  <c r="F843" i="11"/>
  <c r="E843" i="11"/>
  <c r="D843" i="11"/>
  <c r="G842" i="11"/>
  <c r="F842" i="11"/>
  <c r="E842" i="11"/>
  <c r="D842" i="11"/>
  <c r="G841" i="11"/>
  <c r="F841" i="11"/>
  <c r="E841" i="11"/>
  <c r="D841" i="11"/>
  <c r="G840" i="11"/>
  <c r="F840" i="11"/>
  <c r="E840" i="11"/>
  <c r="D840" i="11"/>
  <c r="G839" i="11"/>
  <c r="F839" i="11"/>
  <c r="E839" i="11"/>
  <c r="D839" i="11"/>
  <c r="G838" i="11"/>
  <c r="F838" i="11"/>
  <c r="E838" i="11"/>
  <c r="D838" i="11"/>
  <c r="G837" i="11"/>
  <c r="F837" i="11"/>
  <c r="E837" i="11"/>
  <c r="D837" i="11"/>
  <c r="G836" i="11"/>
  <c r="F836" i="11"/>
  <c r="E836" i="11"/>
  <c r="D836" i="11"/>
  <c r="G835" i="11"/>
  <c r="F835" i="11"/>
  <c r="E835" i="11"/>
  <c r="D835" i="11"/>
  <c r="G834" i="11"/>
  <c r="F834" i="11"/>
  <c r="E834" i="11"/>
  <c r="D834" i="11"/>
  <c r="G833" i="11"/>
  <c r="F833" i="11"/>
  <c r="E833" i="11"/>
  <c r="D833" i="11"/>
  <c r="G832" i="11"/>
  <c r="F832" i="11"/>
  <c r="E832" i="11"/>
  <c r="D832" i="11"/>
  <c r="G831" i="11"/>
  <c r="F831" i="11"/>
  <c r="E831" i="11"/>
  <c r="D831" i="11"/>
  <c r="G830" i="11"/>
  <c r="F830" i="11"/>
  <c r="E830" i="11"/>
  <c r="D830" i="11"/>
  <c r="G829" i="11"/>
  <c r="F829" i="11"/>
  <c r="E829" i="11"/>
  <c r="D829" i="11"/>
  <c r="G828" i="11"/>
  <c r="F828" i="11"/>
  <c r="E828" i="11"/>
  <c r="D828" i="11"/>
  <c r="G827" i="11"/>
  <c r="F827" i="11"/>
  <c r="E827" i="11"/>
  <c r="D827" i="11"/>
  <c r="G826" i="11"/>
  <c r="F826" i="11"/>
  <c r="E826" i="11"/>
  <c r="D826" i="11"/>
  <c r="G825" i="11"/>
  <c r="F825" i="11"/>
  <c r="E825" i="11"/>
  <c r="D825" i="11"/>
  <c r="G824" i="11"/>
  <c r="F824" i="11"/>
  <c r="E824" i="11"/>
  <c r="D824" i="11"/>
  <c r="G823" i="11"/>
  <c r="F823" i="11"/>
  <c r="E823" i="11"/>
  <c r="D823" i="11"/>
  <c r="G822" i="11"/>
  <c r="F822" i="11"/>
  <c r="E822" i="11"/>
  <c r="D822" i="11"/>
  <c r="G821" i="11"/>
  <c r="F821" i="11"/>
  <c r="E821" i="11"/>
  <c r="D821" i="11"/>
  <c r="G820" i="11"/>
  <c r="F820" i="11"/>
  <c r="E820" i="11"/>
  <c r="D820" i="11"/>
  <c r="G819" i="11"/>
  <c r="F819" i="11"/>
  <c r="E819" i="11"/>
  <c r="D819" i="11"/>
  <c r="G818" i="11"/>
  <c r="F818" i="11"/>
  <c r="E818" i="11"/>
  <c r="D818" i="11"/>
  <c r="G817" i="11"/>
  <c r="F817" i="11"/>
  <c r="E817" i="11"/>
  <c r="D817" i="11"/>
  <c r="G816" i="11"/>
  <c r="F816" i="11"/>
  <c r="E816" i="11"/>
  <c r="D816" i="11"/>
  <c r="G815" i="11"/>
  <c r="F815" i="11"/>
  <c r="E815" i="11"/>
  <c r="D815" i="11"/>
  <c r="G814" i="11"/>
  <c r="F814" i="11"/>
  <c r="E814" i="11"/>
  <c r="D814" i="11"/>
  <c r="G813" i="11"/>
  <c r="F813" i="11"/>
  <c r="E813" i="11"/>
  <c r="D813" i="11"/>
  <c r="G812" i="11"/>
  <c r="F812" i="11"/>
  <c r="E812" i="11"/>
  <c r="D812" i="11"/>
  <c r="G811" i="11"/>
  <c r="F811" i="11"/>
  <c r="E811" i="11"/>
  <c r="D811" i="11"/>
  <c r="G810" i="11"/>
  <c r="F810" i="11"/>
  <c r="E810" i="11"/>
  <c r="D810" i="11"/>
  <c r="G809" i="11"/>
  <c r="F809" i="11"/>
  <c r="E809" i="11"/>
  <c r="D809" i="11"/>
  <c r="G808" i="11"/>
  <c r="F808" i="11"/>
  <c r="E808" i="11"/>
  <c r="D808" i="11"/>
  <c r="G807" i="11"/>
  <c r="F807" i="11"/>
  <c r="E807" i="11"/>
  <c r="D807" i="11"/>
  <c r="G806" i="11"/>
  <c r="F806" i="11"/>
  <c r="E806" i="11"/>
  <c r="D806" i="11"/>
  <c r="G805" i="11"/>
  <c r="F805" i="11"/>
  <c r="E805" i="11"/>
  <c r="D805" i="11"/>
  <c r="G804" i="11"/>
  <c r="F804" i="11"/>
  <c r="E804" i="11"/>
  <c r="D804" i="11"/>
  <c r="G803" i="11"/>
  <c r="F803" i="11"/>
  <c r="E803" i="11"/>
  <c r="D803" i="11"/>
  <c r="G802" i="11"/>
  <c r="F802" i="11"/>
  <c r="E802" i="11"/>
  <c r="D802" i="11"/>
  <c r="G801" i="11"/>
  <c r="F801" i="11"/>
  <c r="E801" i="11"/>
  <c r="D801" i="11"/>
  <c r="G800" i="11"/>
  <c r="F800" i="11"/>
  <c r="E800" i="11"/>
  <c r="D800" i="11"/>
  <c r="G799" i="11"/>
  <c r="F799" i="11"/>
  <c r="E799" i="11"/>
  <c r="D799" i="11"/>
  <c r="G798" i="11"/>
  <c r="F798" i="11"/>
  <c r="E798" i="11"/>
  <c r="D798" i="11"/>
  <c r="G797" i="11"/>
  <c r="F797" i="11"/>
  <c r="E797" i="11"/>
  <c r="D797" i="11"/>
  <c r="G796" i="11"/>
  <c r="F796" i="11"/>
  <c r="E796" i="11"/>
  <c r="D796" i="11"/>
  <c r="G795" i="11"/>
  <c r="F795" i="11"/>
  <c r="E795" i="11"/>
  <c r="D795" i="11"/>
  <c r="G794" i="11"/>
  <c r="F794" i="11"/>
  <c r="E794" i="11"/>
  <c r="D794" i="11"/>
  <c r="G793" i="11"/>
  <c r="F793" i="11"/>
  <c r="E793" i="11"/>
  <c r="D793" i="11"/>
  <c r="G792" i="11"/>
  <c r="F792" i="11"/>
  <c r="E792" i="11"/>
  <c r="D792" i="11"/>
  <c r="G791" i="11"/>
  <c r="F791" i="11"/>
  <c r="E791" i="11"/>
  <c r="D791" i="11"/>
  <c r="G790" i="11"/>
  <c r="F790" i="11"/>
  <c r="E790" i="11"/>
  <c r="D790" i="11"/>
  <c r="G789" i="11"/>
  <c r="F789" i="11"/>
  <c r="E789" i="11"/>
  <c r="D789" i="11"/>
  <c r="G788" i="11"/>
  <c r="F788" i="11"/>
  <c r="E788" i="11"/>
  <c r="D788" i="11"/>
  <c r="G787" i="11"/>
  <c r="F787" i="11"/>
  <c r="E787" i="11"/>
  <c r="D787" i="11"/>
  <c r="G786" i="11"/>
  <c r="F786" i="11"/>
  <c r="E786" i="11"/>
  <c r="D786" i="11"/>
  <c r="G785" i="11"/>
  <c r="F785" i="11"/>
  <c r="E785" i="11"/>
  <c r="D785" i="11"/>
  <c r="G784" i="11"/>
  <c r="F784" i="11"/>
  <c r="E784" i="11"/>
  <c r="D784" i="11"/>
  <c r="G783" i="11"/>
  <c r="F783" i="11"/>
  <c r="E783" i="11"/>
  <c r="D783" i="11"/>
  <c r="G782" i="11"/>
  <c r="F782" i="11"/>
  <c r="E782" i="11"/>
  <c r="D782" i="11"/>
  <c r="G781" i="11"/>
  <c r="F781" i="11"/>
  <c r="E781" i="11"/>
  <c r="D781" i="11"/>
  <c r="G780" i="11"/>
  <c r="F780" i="11"/>
  <c r="E780" i="11"/>
  <c r="D780" i="11"/>
  <c r="G779" i="11"/>
  <c r="F779" i="11"/>
  <c r="E779" i="11"/>
  <c r="D779" i="11"/>
  <c r="G778" i="11"/>
  <c r="F778" i="11"/>
  <c r="E778" i="11"/>
  <c r="D778" i="11"/>
  <c r="G777" i="11"/>
  <c r="F777" i="11"/>
  <c r="E777" i="11"/>
  <c r="D777" i="11"/>
  <c r="G776" i="11"/>
  <c r="F776" i="11"/>
  <c r="E776" i="11"/>
  <c r="D776" i="11"/>
  <c r="G775" i="11"/>
  <c r="F775" i="11"/>
  <c r="E775" i="11"/>
  <c r="D775" i="11"/>
  <c r="G774" i="11"/>
  <c r="F774" i="11"/>
  <c r="E774" i="11"/>
  <c r="D774" i="11"/>
  <c r="G773" i="11"/>
  <c r="F773" i="11"/>
  <c r="E773" i="11"/>
  <c r="D773" i="11"/>
  <c r="G772" i="11"/>
  <c r="F772" i="11"/>
  <c r="E772" i="11"/>
  <c r="D772" i="11"/>
  <c r="G771" i="11"/>
  <c r="F771" i="11"/>
  <c r="E771" i="11"/>
  <c r="D771" i="11"/>
  <c r="G770" i="11"/>
  <c r="F770" i="11"/>
  <c r="E770" i="11"/>
  <c r="D770" i="11"/>
  <c r="G769" i="11"/>
  <c r="F769" i="11"/>
  <c r="E769" i="11"/>
  <c r="D769" i="11"/>
  <c r="G768" i="11"/>
  <c r="F768" i="11"/>
  <c r="E768" i="11"/>
  <c r="D768" i="11"/>
  <c r="G767" i="11"/>
  <c r="F767" i="11"/>
  <c r="E767" i="11"/>
  <c r="D767" i="11"/>
  <c r="G766" i="11"/>
  <c r="F766" i="11"/>
  <c r="E766" i="11"/>
  <c r="D766" i="11"/>
  <c r="G765" i="11"/>
  <c r="F765" i="11"/>
  <c r="E765" i="11"/>
  <c r="D765" i="11"/>
  <c r="G764" i="11"/>
  <c r="F764" i="11"/>
  <c r="E764" i="11"/>
  <c r="D764" i="11"/>
  <c r="G763" i="11"/>
  <c r="F763" i="11"/>
  <c r="E763" i="11"/>
  <c r="D763" i="11"/>
  <c r="G762" i="11"/>
  <c r="F762" i="11"/>
  <c r="E762" i="11"/>
  <c r="D762" i="11"/>
  <c r="G761" i="11"/>
  <c r="F761" i="11"/>
  <c r="E761" i="11"/>
  <c r="D761" i="11"/>
  <c r="G760" i="11"/>
  <c r="F760" i="11"/>
  <c r="E760" i="11"/>
  <c r="D760" i="11"/>
  <c r="G759" i="11"/>
  <c r="F759" i="11"/>
  <c r="E759" i="11"/>
  <c r="D759" i="11"/>
  <c r="G758" i="11"/>
  <c r="F758" i="11"/>
  <c r="E758" i="11"/>
  <c r="D758" i="11"/>
  <c r="G757" i="11"/>
  <c r="F757" i="11"/>
  <c r="E757" i="11"/>
  <c r="D757" i="11"/>
  <c r="G756" i="11"/>
  <c r="F756" i="11"/>
  <c r="E756" i="11"/>
  <c r="D756" i="11"/>
  <c r="G755" i="11"/>
  <c r="F755" i="11"/>
  <c r="E755" i="11"/>
  <c r="D755" i="11"/>
  <c r="G754" i="11"/>
  <c r="F754" i="11"/>
  <c r="E754" i="11"/>
  <c r="D754" i="11"/>
  <c r="G753" i="11"/>
  <c r="F753" i="11"/>
  <c r="E753" i="11"/>
  <c r="D753" i="11"/>
  <c r="G752" i="11"/>
  <c r="F752" i="11"/>
  <c r="E752" i="11"/>
  <c r="D752" i="11"/>
  <c r="G751" i="11"/>
  <c r="F751" i="11"/>
  <c r="E751" i="11"/>
  <c r="D751" i="11"/>
  <c r="G750" i="11"/>
  <c r="F750" i="11"/>
  <c r="E750" i="11"/>
  <c r="D750" i="11"/>
  <c r="G749" i="11"/>
  <c r="F749" i="11"/>
  <c r="E749" i="11"/>
  <c r="D749" i="11"/>
  <c r="G748" i="11"/>
  <c r="F748" i="11"/>
  <c r="E748" i="11"/>
  <c r="D748" i="11"/>
  <c r="G747" i="11"/>
  <c r="F747" i="11"/>
  <c r="E747" i="11"/>
  <c r="D747" i="11"/>
  <c r="G746" i="11"/>
  <c r="F746" i="11"/>
  <c r="E746" i="11"/>
  <c r="D746" i="11"/>
  <c r="G745" i="11"/>
  <c r="F745" i="11"/>
  <c r="E745" i="11"/>
  <c r="D745" i="11"/>
  <c r="G744" i="11"/>
  <c r="F744" i="11"/>
  <c r="E744" i="11"/>
  <c r="D744" i="11"/>
  <c r="G743" i="11"/>
  <c r="F743" i="11"/>
  <c r="E743" i="11"/>
  <c r="D743" i="11"/>
  <c r="G742" i="11"/>
  <c r="F742" i="11"/>
  <c r="E742" i="11"/>
  <c r="D742" i="11"/>
  <c r="G741" i="11"/>
  <c r="F741" i="11"/>
  <c r="E741" i="11"/>
  <c r="D741" i="11"/>
  <c r="G740" i="11"/>
  <c r="F740" i="11"/>
  <c r="E740" i="11"/>
  <c r="D740" i="11"/>
  <c r="G739" i="11"/>
  <c r="F739" i="11"/>
  <c r="E739" i="11"/>
  <c r="D739" i="11"/>
  <c r="G738" i="11"/>
  <c r="F738" i="11"/>
  <c r="E738" i="11"/>
  <c r="D738" i="11"/>
  <c r="G737" i="11"/>
  <c r="F737" i="11"/>
  <c r="E737" i="11"/>
  <c r="D737" i="11"/>
  <c r="G736" i="11"/>
  <c r="F736" i="11"/>
  <c r="E736" i="11"/>
  <c r="D736" i="11"/>
  <c r="G735" i="11"/>
  <c r="F735" i="11"/>
  <c r="E735" i="11"/>
  <c r="D735" i="11"/>
  <c r="G734" i="11"/>
  <c r="F734" i="11"/>
  <c r="E734" i="11"/>
  <c r="D734" i="11"/>
  <c r="G733" i="11"/>
  <c r="F733" i="11"/>
  <c r="E733" i="11"/>
  <c r="D733" i="11"/>
  <c r="G732" i="11"/>
  <c r="F732" i="11"/>
  <c r="E732" i="11"/>
  <c r="D732" i="11"/>
  <c r="G731" i="11"/>
  <c r="F731" i="11"/>
  <c r="E731" i="11"/>
  <c r="D731" i="11"/>
  <c r="G730" i="11"/>
  <c r="F730" i="11"/>
  <c r="E730" i="11"/>
  <c r="D730" i="11"/>
  <c r="G729" i="11"/>
  <c r="F729" i="11"/>
  <c r="E729" i="11"/>
  <c r="D729" i="11"/>
  <c r="G728" i="11"/>
  <c r="F728" i="11"/>
  <c r="E728" i="11"/>
  <c r="D728" i="11"/>
  <c r="G727" i="11"/>
  <c r="F727" i="11"/>
  <c r="E727" i="11"/>
  <c r="D727" i="11"/>
  <c r="G726" i="11"/>
  <c r="F726" i="11"/>
  <c r="E726" i="11"/>
  <c r="D726" i="11"/>
  <c r="G725" i="11"/>
  <c r="F725" i="11"/>
  <c r="E725" i="11"/>
  <c r="D725" i="11"/>
  <c r="G724" i="11"/>
  <c r="F724" i="11"/>
  <c r="E724" i="11"/>
  <c r="D724" i="11"/>
  <c r="G723" i="11"/>
  <c r="F723" i="11"/>
  <c r="E723" i="11"/>
  <c r="D723" i="11"/>
  <c r="G722" i="11"/>
  <c r="F722" i="11"/>
  <c r="E722" i="11"/>
  <c r="D722" i="11"/>
  <c r="G721" i="11"/>
  <c r="F721" i="11"/>
  <c r="E721" i="11"/>
  <c r="D721" i="11"/>
  <c r="G720" i="11"/>
  <c r="F720" i="11"/>
  <c r="E720" i="11"/>
  <c r="D720" i="11"/>
  <c r="G719" i="11"/>
  <c r="F719" i="11"/>
  <c r="E719" i="11"/>
  <c r="D719" i="11"/>
  <c r="G718" i="11"/>
  <c r="F718" i="11"/>
  <c r="E718" i="11"/>
  <c r="D718" i="11"/>
  <c r="G717" i="11"/>
  <c r="F717" i="11"/>
  <c r="E717" i="11"/>
  <c r="D717" i="11"/>
  <c r="G716" i="11"/>
  <c r="F716" i="11"/>
  <c r="E716" i="11"/>
  <c r="D716" i="11"/>
  <c r="G715" i="11"/>
  <c r="F715" i="11"/>
  <c r="E715" i="11"/>
  <c r="D715" i="11"/>
  <c r="G714" i="11"/>
  <c r="F714" i="11"/>
  <c r="E714" i="11"/>
  <c r="D714" i="11"/>
  <c r="G713" i="11"/>
  <c r="F713" i="11"/>
  <c r="E713" i="11"/>
  <c r="D713" i="11"/>
  <c r="G712" i="11"/>
  <c r="F712" i="11"/>
  <c r="E712" i="11"/>
  <c r="D712" i="11"/>
  <c r="G711" i="11"/>
  <c r="F711" i="11"/>
  <c r="E711" i="11"/>
  <c r="D711" i="11"/>
  <c r="G710" i="11"/>
  <c r="F710" i="11"/>
  <c r="E710" i="11"/>
  <c r="D710" i="11"/>
  <c r="G709" i="11"/>
  <c r="F709" i="11"/>
  <c r="E709" i="11"/>
  <c r="D709" i="11"/>
  <c r="G708" i="11"/>
  <c r="F708" i="11"/>
  <c r="E708" i="11"/>
  <c r="D708" i="11"/>
  <c r="G707" i="11"/>
  <c r="F707" i="11"/>
  <c r="E707" i="11"/>
  <c r="D707" i="11"/>
  <c r="G706" i="11"/>
  <c r="F706" i="11"/>
  <c r="E706" i="11"/>
  <c r="D706" i="11"/>
  <c r="G705" i="11"/>
  <c r="F705" i="11"/>
  <c r="E705" i="11"/>
  <c r="D705" i="11"/>
  <c r="G704" i="11"/>
  <c r="F704" i="11"/>
  <c r="E704" i="11"/>
  <c r="D704" i="11"/>
  <c r="G703" i="11"/>
  <c r="F703" i="11"/>
  <c r="E703" i="11"/>
  <c r="D703" i="11"/>
  <c r="G702" i="11"/>
  <c r="F702" i="11"/>
  <c r="E702" i="11"/>
  <c r="D702" i="11"/>
  <c r="G701" i="11"/>
  <c r="F701" i="11"/>
  <c r="E701" i="11"/>
  <c r="D701" i="11"/>
  <c r="G700" i="11"/>
  <c r="F700" i="11"/>
  <c r="E700" i="11"/>
  <c r="D700" i="11"/>
  <c r="G699" i="11"/>
  <c r="F699" i="11"/>
  <c r="E699" i="11"/>
  <c r="D699" i="11"/>
  <c r="G698" i="11"/>
  <c r="F698" i="11"/>
  <c r="E698" i="11"/>
  <c r="D698" i="11"/>
  <c r="G697" i="11"/>
  <c r="F697" i="11"/>
  <c r="E697" i="11"/>
  <c r="D697" i="11"/>
  <c r="G696" i="11"/>
  <c r="F696" i="11"/>
  <c r="E696" i="11"/>
  <c r="D696" i="11"/>
  <c r="G695" i="11"/>
  <c r="F695" i="11"/>
  <c r="E695" i="11"/>
  <c r="D695" i="11"/>
  <c r="G694" i="11"/>
  <c r="F694" i="11"/>
  <c r="E694" i="11"/>
  <c r="D694" i="11"/>
  <c r="G693" i="11"/>
  <c r="F693" i="11"/>
  <c r="E693" i="11"/>
  <c r="D693" i="11"/>
  <c r="G692" i="11"/>
  <c r="F692" i="11"/>
  <c r="E692" i="11"/>
  <c r="D692" i="11"/>
  <c r="G691" i="11"/>
  <c r="F691" i="11"/>
  <c r="E691" i="11"/>
  <c r="D691" i="11"/>
  <c r="G690" i="11"/>
  <c r="F690" i="11"/>
  <c r="E690" i="11"/>
  <c r="D690" i="11"/>
  <c r="G689" i="11"/>
  <c r="F689" i="11"/>
  <c r="E689" i="11"/>
  <c r="D689" i="11"/>
  <c r="G688" i="11"/>
  <c r="F688" i="11"/>
  <c r="E688" i="11"/>
  <c r="D688" i="11"/>
  <c r="G687" i="11"/>
  <c r="F687" i="11"/>
  <c r="E687" i="11"/>
  <c r="D687" i="11"/>
  <c r="G686" i="11"/>
  <c r="F686" i="11"/>
  <c r="E686" i="11"/>
  <c r="D686" i="11"/>
  <c r="G685" i="11"/>
  <c r="F685" i="11"/>
  <c r="E685" i="11"/>
  <c r="D685" i="11"/>
  <c r="G684" i="11"/>
  <c r="F684" i="11"/>
  <c r="E684" i="11"/>
  <c r="D684" i="11"/>
  <c r="G683" i="11"/>
  <c r="F683" i="11"/>
  <c r="E683" i="11"/>
  <c r="D683" i="11"/>
  <c r="G682" i="11"/>
  <c r="F682" i="11"/>
  <c r="E682" i="11"/>
  <c r="D682" i="11"/>
  <c r="G681" i="11"/>
  <c r="F681" i="11"/>
  <c r="E681" i="11"/>
  <c r="D681" i="11"/>
  <c r="G680" i="11"/>
  <c r="F680" i="11"/>
  <c r="E680" i="11"/>
  <c r="D680" i="11"/>
  <c r="G679" i="11"/>
  <c r="F679" i="11"/>
  <c r="E679" i="11"/>
  <c r="D679" i="11"/>
  <c r="G678" i="11"/>
  <c r="F678" i="11"/>
  <c r="E678" i="11"/>
  <c r="D678" i="11"/>
  <c r="G677" i="11"/>
  <c r="F677" i="11"/>
  <c r="E677" i="11"/>
  <c r="D677" i="11"/>
  <c r="G676" i="11"/>
  <c r="F676" i="11"/>
  <c r="E676" i="11"/>
  <c r="D676" i="11"/>
  <c r="G675" i="11"/>
  <c r="F675" i="11"/>
  <c r="E675" i="11"/>
  <c r="D675" i="11"/>
  <c r="G674" i="11"/>
  <c r="F674" i="11"/>
  <c r="E674" i="11"/>
  <c r="D674" i="11"/>
  <c r="G673" i="11"/>
  <c r="F673" i="11"/>
  <c r="E673" i="11"/>
  <c r="D673" i="11"/>
  <c r="G672" i="11"/>
  <c r="F672" i="11"/>
  <c r="E672" i="11"/>
  <c r="D672" i="11"/>
  <c r="G671" i="11"/>
  <c r="F671" i="11"/>
  <c r="E671" i="11"/>
  <c r="D671" i="11"/>
  <c r="G670" i="11"/>
  <c r="F670" i="11"/>
  <c r="E670" i="11"/>
  <c r="D670" i="11"/>
  <c r="G669" i="11"/>
  <c r="F669" i="11"/>
  <c r="E669" i="11"/>
  <c r="D669" i="11"/>
  <c r="G668" i="11"/>
  <c r="F668" i="11"/>
  <c r="E668" i="11"/>
  <c r="D668" i="11"/>
  <c r="G667" i="11"/>
  <c r="F667" i="11"/>
  <c r="E667" i="11"/>
  <c r="D667" i="11"/>
  <c r="G666" i="11"/>
  <c r="F666" i="11"/>
  <c r="E666" i="11"/>
  <c r="D666" i="11"/>
  <c r="G665" i="11"/>
  <c r="F665" i="11"/>
  <c r="E665" i="11"/>
  <c r="D665" i="11"/>
  <c r="G664" i="11"/>
  <c r="F664" i="11"/>
  <c r="E664" i="11"/>
  <c r="D664" i="11"/>
  <c r="G663" i="11"/>
  <c r="F663" i="11"/>
  <c r="E663" i="11"/>
  <c r="D663" i="11"/>
  <c r="G662" i="11"/>
  <c r="F662" i="11"/>
  <c r="E662" i="11"/>
  <c r="D662" i="11"/>
  <c r="G661" i="11"/>
  <c r="F661" i="11"/>
  <c r="E661" i="11"/>
  <c r="D661" i="11"/>
  <c r="G660" i="11"/>
  <c r="F660" i="11"/>
  <c r="E660" i="11"/>
  <c r="D660" i="11"/>
  <c r="G659" i="11"/>
  <c r="F659" i="11"/>
  <c r="E659" i="11"/>
  <c r="D659" i="11"/>
  <c r="G658" i="11"/>
  <c r="F658" i="11"/>
  <c r="E658" i="11"/>
  <c r="D658" i="11"/>
  <c r="G657" i="11"/>
  <c r="F657" i="11"/>
  <c r="E657" i="11"/>
  <c r="D657" i="11"/>
  <c r="G656" i="11"/>
  <c r="F656" i="11"/>
  <c r="E656" i="11"/>
  <c r="D656" i="11"/>
  <c r="G655" i="11"/>
  <c r="F655" i="11"/>
  <c r="E655" i="11"/>
  <c r="D655" i="11"/>
  <c r="G654" i="11"/>
  <c r="F654" i="11"/>
  <c r="E654" i="11"/>
  <c r="D654" i="11"/>
  <c r="G653" i="11"/>
  <c r="F653" i="11"/>
  <c r="E653" i="11"/>
  <c r="D653" i="11"/>
  <c r="G652" i="11"/>
  <c r="F652" i="11"/>
  <c r="E652" i="11"/>
  <c r="D652" i="11"/>
  <c r="G651" i="11"/>
  <c r="F651" i="11"/>
  <c r="E651" i="11"/>
  <c r="D651" i="11"/>
  <c r="G650" i="11"/>
  <c r="F650" i="11"/>
  <c r="E650" i="11"/>
  <c r="D650" i="11"/>
  <c r="G649" i="11"/>
  <c r="F649" i="11"/>
  <c r="E649" i="11"/>
  <c r="D649" i="11"/>
  <c r="G648" i="11"/>
  <c r="F648" i="11"/>
  <c r="E648" i="11"/>
  <c r="D648" i="11"/>
  <c r="G647" i="11"/>
  <c r="F647" i="11"/>
  <c r="E647" i="11"/>
  <c r="D647" i="11"/>
  <c r="G646" i="11"/>
  <c r="F646" i="11"/>
  <c r="E646" i="11"/>
  <c r="D646" i="11"/>
  <c r="G645" i="11"/>
  <c r="F645" i="11"/>
  <c r="E645" i="11"/>
  <c r="D645" i="11"/>
  <c r="G644" i="11"/>
  <c r="F644" i="11"/>
  <c r="E644" i="11"/>
  <c r="D644" i="11"/>
  <c r="G643" i="11"/>
  <c r="F643" i="11"/>
  <c r="E643" i="11"/>
  <c r="D643" i="11"/>
  <c r="G642" i="11"/>
  <c r="F642" i="11"/>
  <c r="E642" i="11"/>
  <c r="D642" i="11"/>
  <c r="G641" i="11"/>
  <c r="F641" i="11"/>
  <c r="E641" i="11"/>
  <c r="D641" i="11"/>
  <c r="G640" i="11"/>
  <c r="F640" i="11"/>
  <c r="E640" i="11"/>
  <c r="D640" i="11"/>
  <c r="G639" i="11"/>
  <c r="F639" i="11"/>
  <c r="E639" i="11"/>
  <c r="D639" i="11"/>
  <c r="G638" i="11"/>
  <c r="F638" i="11"/>
  <c r="E638" i="11"/>
  <c r="D638" i="11"/>
  <c r="G637" i="11"/>
  <c r="F637" i="11"/>
  <c r="E637" i="11"/>
  <c r="D637" i="11"/>
  <c r="G636" i="11"/>
  <c r="F636" i="11"/>
  <c r="E636" i="11"/>
  <c r="D636" i="11"/>
  <c r="G635" i="11"/>
  <c r="F635" i="11"/>
  <c r="E635" i="11"/>
  <c r="D635" i="11"/>
  <c r="G634" i="11"/>
  <c r="F634" i="11"/>
  <c r="E634" i="11"/>
  <c r="D634" i="11"/>
  <c r="G633" i="11"/>
  <c r="F633" i="11"/>
  <c r="E633" i="11"/>
  <c r="D633" i="11"/>
  <c r="G632" i="11"/>
  <c r="F632" i="11"/>
  <c r="E632" i="11"/>
  <c r="D632" i="11"/>
  <c r="G631" i="11"/>
  <c r="F631" i="11"/>
  <c r="E631" i="11"/>
  <c r="D631" i="11"/>
  <c r="G630" i="11"/>
  <c r="F630" i="11"/>
  <c r="E630" i="11"/>
  <c r="D630" i="11"/>
  <c r="G629" i="11"/>
  <c r="F629" i="11"/>
  <c r="E629" i="11"/>
  <c r="D629" i="11"/>
  <c r="G628" i="11"/>
  <c r="F628" i="11"/>
  <c r="E628" i="11"/>
  <c r="D628" i="11"/>
  <c r="G627" i="11"/>
  <c r="F627" i="11"/>
  <c r="E627" i="11"/>
  <c r="D627" i="11"/>
  <c r="G626" i="11"/>
  <c r="F626" i="11"/>
  <c r="E626" i="11"/>
  <c r="D626" i="11"/>
  <c r="G625" i="11"/>
  <c r="F625" i="11"/>
  <c r="E625" i="11"/>
  <c r="D625" i="11"/>
  <c r="G624" i="11"/>
  <c r="F624" i="11"/>
  <c r="E624" i="11"/>
  <c r="D624" i="11"/>
  <c r="G623" i="11"/>
  <c r="F623" i="11"/>
  <c r="E623" i="11"/>
  <c r="D623" i="11"/>
  <c r="G622" i="11"/>
  <c r="F622" i="11"/>
  <c r="E622" i="11"/>
  <c r="D622" i="11"/>
  <c r="G621" i="11"/>
  <c r="F621" i="11"/>
  <c r="E621" i="11"/>
  <c r="D621" i="11"/>
  <c r="G620" i="11"/>
  <c r="F620" i="11"/>
  <c r="E620" i="11"/>
  <c r="D620" i="11"/>
  <c r="G619" i="11"/>
  <c r="F619" i="11"/>
  <c r="E619" i="11"/>
  <c r="D619" i="11"/>
  <c r="G618" i="11"/>
  <c r="F618" i="11"/>
  <c r="E618" i="11"/>
  <c r="D618" i="11"/>
  <c r="G617" i="11"/>
  <c r="F617" i="11"/>
  <c r="E617" i="11"/>
  <c r="D617" i="11"/>
  <c r="G616" i="11"/>
  <c r="F616" i="11"/>
  <c r="E616" i="11"/>
  <c r="D616" i="11"/>
  <c r="G615" i="11"/>
  <c r="F615" i="11"/>
  <c r="E615" i="11"/>
  <c r="D615" i="11"/>
  <c r="G614" i="11"/>
  <c r="F614" i="11"/>
  <c r="E614" i="11"/>
  <c r="D614" i="11"/>
  <c r="G613" i="11"/>
  <c r="F613" i="11"/>
  <c r="E613" i="11"/>
  <c r="D613" i="11"/>
  <c r="G612" i="11"/>
  <c r="F612" i="11"/>
  <c r="E612" i="11"/>
  <c r="D612" i="11"/>
  <c r="G611" i="11"/>
  <c r="F611" i="11"/>
  <c r="E611" i="11"/>
  <c r="D611" i="11"/>
  <c r="G610" i="11"/>
  <c r="F610" i="11"/>
  <c r="E610" i="11"/>
  <c r="D610" i="11"/>
  <c r="G609" i="11"/>
  <c r="F609" i="11"/>
  <c r="E609" i="11"/>
  <c r="D609" i="11"/>
  <c r="G608" i="11"/>
  <c r="F608" i="11"/>
  <c r="E608" i="11"/>
  <c r="D608" i="11"/>
  <c r="G607" i="11"/>
  <c r="F607" i="11"/>
  <c r="E607" i="11"/>
  <c r="D607" i="11"/>
  <c r="G606" i="11"/>
  <c r="F606" i="11"/>
  <c r="E606" i="11"/>
  <c r="D606" i="11"/>
  <c r="G605" i="11"/>
  <c r="F605" i="11"/>
  <c r="E605" i="11"/>
  <c r="D605" i="11"/>
  <c r="G604" i="11"/>
  <c r="F604" i="11"/>
  <c r="E604" i="11"/>
  <c r="D604" i="11"/>
  <c r="G603" i="11"/>
  <c r="F603" i="11"/>
  <c r="E603" i="11"/>
  <c r="D603" i="11"/>
  <c r="G602" i="11"/>
  <c r="F602" i="11"/>
  <c r="E602" i="11"/>
  <c r="D602" i="11"/>
  <c r="G601" i="11"/>
  <c r="F601" i="11"/>
  <c r="E601" i="11"/>
  <c r="D601" i="11"/>
  <c r="G600" i="11"/>
  <c r="F600" i="11"/>
  <c r="E600" i="11"/>
  <c r="D600" i="11"/>
  <c r="G599" i="11"/>
  <c r="F599" i="11"/>
  <c r="E599" i="11"/>
  <c r="D599" i="11"/>
  <c r="G598" i="11"/>
  <c r="F598" i="11"/>
  <c r="E598" i="11"/>
  <c r="D598" i="11"/>
  <c r="G597" i="11"/>
  <c r="F597" i="11"/>
  <c r="E597" i="11"/>
  <c r="D597" i="11"/>
  <c r="G596" i="11"/>
  <c r="F596" i="11"/>
  <c r="E596" i="11"/>
  <c r="D596" i="11"/>
  <c r="G595" i="11"/>
  <c r="F595" i="11"/>
  <c r="E595" i="11"/>
  <c r="D595" i="11"/>
  <c r="G594" i="11"/>
  <c r="F594" i="11"/>
  <c r="E594" i="11"/>
  <c r="D594" i="11"/>
  <c r="G593" i="11"/>
  <c r="F593" i="11"/>
  <c r="E593" i="11"/>
  <c r="D593" i="11"/>
  <c r="G592" i="11"/>
  <c r="F592" i="11"/>
  <c r="E592" i="11"/>
  <c r="D592" i="11"/>
  <c r="G591" i="11"/>
  <c r="F591" i="11"/>
  <c r="E591" i="11"/>
  <c r="D591" i="11"/>
  <c r="G590" i="11"/>
  <c r="F590" i="11"/>
  <c r="E590" i="11"/>
  <c r="D590" i="11"/>
  <c r="G589" i="11"/>
  <c r="F589" i="11"/>
  <c r="E589" i="11"/>
  <c r="D589" i="11"/>
  <c r="G588" i="11"/>
  <c r="F588" i="11"/>
  <c r="E588" i="11"/>
  <c r="D588" i="11"/>
  <c r="G587" i="11"/>
  <c r="F587" i="11"/>
  <c r="E587" i="11"/>
  <c r="D587" i="11"/>
  <c r="G586" i="11"/>
  <c r="F586" i="11"/>
  <c r="E586" i="11"/>
  <c r="D586" i="11"/>
  <c r="G585" i="11"/>
  <c r="F585" i="11"/>
  <c r="E585" i="11"/>
  <c r="D585" i="11"/>
  <c r="G584" i="11"/>
  <c r="F584" i="11"/>
  <c r="E584" i="11"/>
  <c r="D584" i="11"/>
  <c r="G583" i="11"/>
  <c r="F583" i="11"/>
  <c r="E583" i="11"/>
  <c r="D583" i="11"/>
  <c r="G582" i="11"/>
  <c r="F582" i="11"/>
  <c r="E582" i="11"/>
  <c r="D582" i="11"/>
  <c r="G581" i="11"/>
  <c r="F581" i="11"/>
  <c r="E581" i="11"/>
  <c r="D581" i="11"/>
  <c r="G580" i="11"/>
  <c r="F580" i="11"/>
  <c r="E580" i="11"/>
  <c r="D580" i="11"/>
  <c r="G579" i="11"/>
  <c r="F579" i="11"/>
  <c r="E579" i="11"/>
  <c r="D579" i="11"/>
  <c r="G578" i="11"/>
  <c r="F578" i="11"/>
  <c r="E578" i="11"/>
  <c r="D578" i="11"/>
  <c r="G577" i="11"/>
  <c r="F577" i="11"/>
  <c r="E577" i="11"/>
  <c r="D577" i="11"/>
  <c r="G576" i="11"/>
  <c r="F576" i="11"/>
  <c r="E576" i="11"/>
  <c r="D576" i="11"/>
  <c r="G575" i="11"/>
  <c r="F575" i="11"/>
  <c r="E575" i="11"/>
  <c r="D575" i="11"/>
  <c r="G574" i="11"/>
  <c r="F574" i="11"/>
  <c r="E574" i="11"/>
  <c r="D574" i="11"/>
  <c r="G573" i="11"/>
  <c r="F573" i="11"/>
  <c r="E573" i="11"/>
  <c r="D573" i="11"/>
  <c r="G572" i="11"/>
  <c r="F572" i="11"/>
  <c r="E572" i="11"/>
  <c r="D572" i="11"/>
  <c r="G571" i="11"/>
  <c r="F571" i="11"/>
  <c r="E571" i="11"/>
  <c r="D571" i="11"/>
  <c r="G570" i="11"/>
  <c r="F570" i="11"/>
  <c r="E570" i="11"/>
  <c r="D570" i="11"/>
  <c r="G569" i="11"/>
  <c r="F569" i="11"/>
  <c r="E569" i="11"/>
  <c r="D569" i="11"/>
  <c r="G568" i="11"/>
  <c r="F568" i="11"/>
  <c r="E568" i="11"/>
  <c r="D568" i="11"/>
  <c r="G567" i="11"/>
  <c r="F567" i="11"/>
  <c r="E567" i="11"/>
  <c r="D567" i="11"/>
  <c r="G566" i="11"/>
  <c r="F566" i="11"/>
  <c r="E566" i="11"/>
  <c r="D566" i="11"/>
  <c r="G565" i="11"/>
  <c r="F565" i="11"/>
  <c r="E565" i="11"/>
  <c r="D565" i="11"/>
  <c r="G564" i="11"/>
  <c r="F564" i="11"/>
  <c r="E564" i="11"/>
  <c r="D564" i="11"/>
  <c r="G563" i="11"/>
  <c r="F563" i="11"/>
  <c r="E563" i="11"/>
  <c r="D563" i="11"/>
  <c r="G562" i="11"/>
  <c r="F562" i="11"/>
  <c r="E562" i="11"/>
  <c r="D562" i="11"/>
  <c r="G561" i="11"/>
  <c r="F561" i="11"/>
  <c r="E561" i="11"/>
  <c r="D561" i="11"/>
  <c r="G560" i="11"/>
  <c r="F560" i="11"/>
  <c r="E560" i="11"/>
  <c r="D560" i="11"/>
  <c r="G559" i="11"/>
  <c r="F559" i="11"/>
  <c r="E559" i="11"/>
  <c r="D559" i="11"/>
  <c r="G558" i="11"/>
  <c r="F558" i="11"/>
  <c r="E558" i="11"/>
  <c r="D558" i="11"/>
  <c r="G557" i="11"/>
  <c r="F557" i="11"/>
  <c r="E557" i="11"/>
  <c r="D557" i="11"/>
  <c r="G556" i="11"/>
  <c r="F556" i="11"/>
  <c r="E556" i="11"/>
  <c r="D556" i="11"/>
  <c r="G555" i="11"/>
  <c r="F555" i="11"/>
  <c r="E555" i="11"/>
  <c r="D555" i="11"/>
  <c r="G554" i="11"/>
  <c r="F554" i="11"/>
  <c r="E554" i="11"/>
  <c r="D554" i="11"/>
  <c r="G553" i="11"/>
  <c r="F553" i="11"/>
  <c r="E553" i="11"/>
  <c r="D553" i="11"/>
  <c r="G552" i="11"/>
  <c r="F552" i="11"/>
  <c r="E552" i="11"/>
  <c r="D552" i="11"/>
  <c r="G551" i="11"/>
  <c r="F551" i="11"/>
  <c r="E551" i="11"/>
  <c r="D551" i="11"/>
  <c r="G550" i="11"/>
  <c r="F550" i="11"/>
  <c r="E550" i="11"/>
  <c r="D550" i="11"/>
  <c r="G549" i="11"/>
  <c r="F549" i="11"/>
  <c r="E549" i="11"/>
  <c r="D549" i="11"/>
  <c r="G548" i="11"/>
  <c r="F548" i="11"/>
  <c r="E548" i="11"/>
  <c r="D548" i="11"/>
  <c r="G547" i="11"/>
  <c r="F547" i="11"/>
  <c r="E547" i="11"/>
  <c r="D547" i="11"/>
  <c r="G546" i="11"/>
  <c r="F546" i="11"/>
  <c r="E546" i="11"/>
  <c r="D546" i="11"/>
  <c r="G545" i="11"/>
  <c r="F545" i="11"/>
  <c r="E545" i="11"/>
  <c r="D545" i="11"/>
  <c r="G544" i="11"/>
  <c r="F544" i="11"/>
  <c r="E544" i="11"/>
  <c r="D544" i="11"/>
  <c r="G543" i="11"/>
  <c r="F543" i="11"/>
  <c r="E543" i="11"/>
  <c r="D543" i="11"/>
  <c r="G542" i="11"/>
  <c r="F542" i="11"/>
  <c r="E542" i="11"/>
  <c r="D542" i="11"/>
  <c r="G541" i="11"/>
  <c r="F541" i="11"/>
  <c r="E541" i="11"/>
  <c r="D541" i="11"/>
  <c r="G540" i="11"/>
  <c r="F540" i="11"/>
  <c r="E540" i="11"/>
  <c r="D540" i="11"/>
  <c r="G539" i="11"/>
  <c r="F539" i="11"/>
  <c r="E539" i="11"/>
  <c r="D539" i="11"/>
  <c r="G538" i="11"/>
  <c r="F538" i="11"/>
  <c r="E538" i="11"/>
  <c r="D538" i="11"/>
  <c r="G537" i="11"/>
  <c r="F537" i="11"/>
  <c r="E537" i="11"/>
  <c r="D537" i="11"/>
  <c r="G536" i="11"/>
  <c r="F536" i="11"/>
  <c r="E536" i="11"/>
  <c r="D536" i="11"/>
  <c r="G535" i="11"/>
  <c r="F535" i="11"/>
  <c r="E535" i="11"/>
  <c r="D535" i="11"/>
  <c r="G534" i="11"/>
  <c r="F534" i="11"/>
  <c r="E534" i="11"/>
  <c r="D534" i="11"/>
  <c r="G533" i="11"/>
  <c r="F533" i="11"/>
  <c r="E533" i="11"/>
  <c r="D533" i="11"/>
  <c r="G532" i="11"/>
  <c r="F532" i="11"/>
  <c r="E532" i="11"/>
  <c r="D532" i="11"/>
  <c r="G531" i="11"/>
  <c r="F531" i="11"/>
  <c r="E531" i="11"/>
  <c r="D531" i="11"/>
  <c r="G530" i="11"/>
  <c r="F530" i="11"/>
  <c r="E530" i="11"/>
  <c r="D530" i="11"/>
  <c r="G529" i="11"/>
  <c r="F529" i="11"/>
  <c r="E529" i="11"/>
  <c r="D529" i="11"/>
  <c r="G528" i="11"/>
  <c r="F528" i="11"/>
  <c r="E528" i="11"/>
  <c r="D528" i="11"/>
  <c r="G527" i="11"/>
  <c r="F527" i="11"/>
  <c r="E527" i="11"/>
  <c r="D527" i="11"/>
  <c r="G526" i="11"/>
  <c r="F526" i="11"/>
  <c r="E526" i="11"/>
  <c r="D526" i="11"/>
  <c r="G525" i="11"/>
  <c r="F525" i="11"/>
  <c r="E525" i="11"/>
  <c r="D525" i="11"/>
  <c r="G524" i="11"/>
  <c r="F524" i="11"/>
  <c r="E524" i="11"/>
  <c r="D524" i="11"/>
  <c r="G523" i="11"/>
  <c r="F523" i="11"/>
  <c r="E523" i="11"/>
  <c r="D523" i="11"/>
  <c r="G522" i="11"/>
  <c r="F522" i="11"/>
  <c r="E522" i="11"/>
  <c r="D522" i="11"/>
  <c r="G521" i="11"/>
  <c r="F521" i="11"/>
  <c r="E521" i="11"/>
  <c r="D521" i="11"/>
  <c r="G520" i="11"/>
  <c r="F520" i="11"/>
  <c r="E520" i="11"/>
  <c r="D520" i="11"/>
  <c r="G519" i="11"/>
  <c r="F519" i="11"/>
  <c r="E519" i="11"/>
  <c r="D519" i="11"/>
  <c r="G518" i="11"/>
  <c r="F518" i="11"/>
  <c r="E518" i="11"/>
  <c r="D518" i="11"/>
  <c r="G517" i="11"/>
  <c r="F517" i="11"/>
  <c r="E517" i="11"/>
  <c r="D517" i="11"/>
  <c r="G516" i="11"/>
  <c r="F516" i="11"/>
  <c r="E516" i="11"/>
  <c r="D516" i="11"/>
  <c r="G515" i="11"/>
  <c r="F515" i="11"/>
  <c r="E515" i="11"/>
  <c r="D515" i="11"/>
  <c r="G514" i="11"/>
  <c r="F514" i="11"/>
  <c r="E514" i="11"/>
  <c r="D514" i="11"/>
  <c r="G513" i="11"/>
  <c r="F513" i="11"/>
  <c r="E513" i="11"/>
  <c r="D513" i="11"/>
  <c r="G512" i="11"/>
  <c r="F512" i="11"/>
  <c r="E512" i="11"/>
  <c r="D512" i="11"/>
  <c r="G511" i="11"/>
  <c r="F511" i="11"/>
  <c r="E511" i="11"/>
  <c r="D511" i="11"/>
  <c r="G510" i="11"/>
  <c r="F510" i="11"/>
  <c r="E510" i="11"/>
  <c r="D510" i="11"/>
  <c r="G509" i="11"/>
  <c r="F509" i="11"/>
  <c r="E509" i="11"/>
  <c r="D509" i="11"/>
  <c r="G508" i="11"/>
  <c r="F508" i="11"/>
  <c r="E508" i="11"/>
  <c r="D508" i="11"/>
  <c r="G507" i="11"/>
  <c r="F507" i="11"/>
  <c r="E507" i="11"/>
  <c r="D507" i="11"/>
  <c r="G506" i="11"/>
  <c r="F506" i="11"/>
  <c r="E506" i="11"/>
  <c r="D506" i="11"/>
  <c r="G505" i="11"/>
  <c r="F505" i="11"/>
  <c r="E505" i="11"/>
  <c r="D505" i="11"/>
  <c r="G504" i="11"/>
  <c r="F504" i="11"/>
  <c r="E504" i="11"/>
  <c r="D504" i="11"/>
  <c r="G503" i="11"/>
  <c r="F503" i="11"/>
  <c r="E503" i="11"/>
  <c r="D503" i="11"/>
  <c r="G502" i="11"/>
  <c r="F502" i="11"/>
  <c r="E502" i="11"/>
  <c r="D502" i="11"/>
  <c r="G501" i="11"/>
  <c r="F501" i="11"/>
  <c r="E501" i="11"/>
  <c r="D501" i="11"/>
  <c r="G500" i="11"/>
  <c r="F500" i="11"/>
  <c r="E500" i="11"/>
  <c r="D500" i="11"/>
  <c r="G499" i="11"/>
  <c r="F499" i="11"/>
  <c r="E499" i="11"/>
  <c r="D499" i="11"/>
  <c r="G498" i="11"/>
  <c r="F498" i="11"/>
  <c r="E498" i="11"/>
  <c r="D498" i="11"/>
  <c r="G497" i="11"/>
  <c r="F497" i="11"/>
  <c r="E497" i="11"/>
  <c r="D497" i="11"/>
  <c r="G496" i="11"/>
  <c r="F496" i="11"/>
  <c r="E496" i="11"/>
  <c r="D496" i="11"/>
  <c r="G495" i="11"/>
  <c r="F495" i="11"/>
  <c r="E495" i="11"/>
  <c r="D495" i="11"/>
  <c r="G494" i="11"/>
  <c r="F494" i="11"/>
  <c r="E494" i="11"/>
  <c r="D494" i="11"/>
  <c r="G493" i="11"/>
  <c r="F493" i="11"/>
  <c r="E493" i="11"/>
  <c r="D493" i="11"/>
  <c r="G492" i="11"/>
  <c r="F492" i="11"/>
  <c r="E492" i="11"/>
  <c r="D492" i="11"/>
  <c r="G491" i="11"/>
  <c r="F491" i="11"/>
  <c r="E491" i="11"/>
  <c r="D491" i="11"/>
  <c r="G490" i="11"/>
  <c r="F490" i="11"/>
  <c r="E490" i="11"/>
  <c r="D490" i="11"/>
  <c r="G489" i="11"/>
  <c r="F489" i="11"/>
  <c r="E489" i="11"/>
  <c r="D489" i="11"/>
  <c r="G488" i="11"/>
  <c r="F488" i="11"/>
  <c r="E488" i="11"/>
  <c r="D488" i="11"/>
  <c r="G487" i="11"/>
  <c r="F487" i="11"/>
  <c r="E487" i="11"/>
  <c r="D487" i="11"/>
  <c r="G486" i="11"/>
  <c r="F486" i="11"/>
  <c r="E486" i="11"/>
  <c r="D486" i="11"/>
  <c r="G485" i="11"/>
  <c r="F485" i="11"/>
  <c r="E485" i="11"/>
  <c r="D485" i="11"/>
  <c r="G484" i="11"/>
  <c r="F484" i="11"/>
  <c r="E484" i="11"/>
  <c r="D484" i="11"/>
  <c r="G483" i="11"/>
  <c r="F483" i="11"/>
  <c r="E483" i="11"/>
  <c r="D483" i="11"/>
  <c r="G482" i="11"/>
  <c r="F482" i="11"/>
  <c r="E482" i="11"/>
  <c r="D482" i="11"/>
  <c r="G481" i="11"/>
  <c r="F481" i="11"/>
  <c r="E481" i="11"/>
  <c r="D481" i="11"/>
  <c r="G480" i="11"/>
  <c r="F480" i="11"/>
  <c r="E480" i="11"/>
  <c r="D480" i="11"/>
  <c r="G479" i="11"/>
  <c r="F479" i="11"/>
  <c r="E479" i="11"/>
  <c r="D479" i="11"/>
  <c r="G478" i="11"/>
  <c r="F478" i="11"/>
  <c r="E478" i="11"/>
  <c r="D478" i="11"/>
  <c r="G477" i="11"/>
  <c r="F477" i="11"/>
  <c r="E477" i="11"/>
  <c r="D477" i="11"/>
  <c r="G476" i="11"/>
  <c r="F476" i="11"/>
  <c r="E476" i="11"/>
  <c r="D476" i="11"/>
  <c r="G475" i="11"/>
  <c r="F475" i="11"/>
  <c r="E475" i="11"/>
  <c r="D475" i="11"/>
  <c r="G474" i="11"/>
  <c r="F474" i="11"/>
  <c r="E474" i="11"/>
  <c r="D474" i="11"/>
  <c r="G473" i="11"/>
  <c r="F473" i="11"/>
  <c r="E473" i="11"/>
  <c r="D473" i="11"/>
  <c r="G472" i="11"/>
  <c r="F472" i="11"/>
  <c r="E472" i="11"/>
  <c r="D472" i="11"/>
  <c r="G471" i="11"/>
  <c r="F471" i="11"/>
  <c r="E471" i="11"/>
  <c r="D471" i="11"/>
  <c r="G470" i="11"/>
  <c r="F470" i="11"/>
  <c r="E470" i="11"/>
  <c r="D470" i="11"/>
  <c r="G469" i="11"/>
  <c r="F469" i="11"/>
  <c r="E469" i="11"/>
  <c r="D469" i="11"/>
  <c r="G468" i="11"/>
  <c r="F468" i="11"/>
  <c r="E468" i="11"/>
  <c r="D468" i="11"/>
  <c r="G467" i="11"/>
  <c r="F467" i="11"/>
  <c r="E467" i="11"/>
  <c r="D467" i="11"/>
  <c r="G466" i="11"/>
  <c r="F466" i="11"/>
  <c r="E466" i="11"/>
  <c r="D466" i="11"/>
  <c r="G465" i="11"/>
  <c r="F465" i="11"/>
  <c r="E465" i="11"/>
  <c r="D465" i="11"/>
  <c r="G464" i="11"/>
  <c r="F464" i="11"/>
  <c r="E464" i="11"/>
  <c r="D464" i="11"/>
  <c r="G463" i="11"/>
  <c r="F463" i="11"/>
  <c r="E463" i="11"/>
  <c r="D463" i="11"/>
  <c r="G462" i="11"/>
  <c r="F462" i="11"/>
  <c r="E462" i="11"/>
  <c r="D462" i="11"/>
  <c r="G461" i="11"/>
  <c r="F461" i="11"/>
  <c r="E461" i="11"/>
  <c r="D461" i="11"/>
  <c r="G460" i="11"/>
  <c r="F460" i="11"/>
  <c r="E460" i="11"/>
  <c r="D460" i="11"/>
  <c r="G459" i="11"/>
  <c r="F459" i="11"/>
  <c r="E459" i="11"/>
  <c r="D459" i="11"/>
  <c r="G458" i="11"/>
  <c r="F458" i="11"/>
  <c r="E458" i="11"/>
  <c r="D458" i="11"/>
  <c r="G457" i="11"/>
  <c r="F457" i="11"/>
  <c r="E457" i="11"/>
  <c r="D457" i="11"/>
  <c r="G456" i="11"/>
  <c r="F456" i="11"/>
  <c r="E456" i="11"/>
  <c r="D456" i="11"/>
  <c r="G455" i="11"/>
  <c r="F455" i="11"/>
  <c r="E455" i="11"/>
  <c r="D455" i="11"/>
  <c r="G454" i="11"/>
  <c r="F454" i="11"/>
  <c r="E454" i="11"/>
  <c r="D454" i="11"/>
  <c r="G453" i="11"/>
  <c r="F453" i="11"/>
  <c r="E453" i="11"/>
  <c r="D453" i="11"/>
  <c r="G452" i="11"/>
  <c r="F452" i="11"/>
  <c r="E452" i="11"/>
  <c r="D452" i="11"/>
  <c r="G451" i="11"/>
  <c r="F451" i="11"/>
  <c r="E451" i="11"/>
  <c r="D451" i="11"/>
  <c r="G450" i="11"/>
  <c r="F450" i="11"/>
  <c r="E450" i="11"/>
  <c r="D450" i="11"/>
  <c r="G449" i="11"/>
  <c r="F449" i="11"/>
  <c r="E449" i="11"/>
  <c r="D449" i="11"/>
  <c r="G448" i="11"/>
  <c r="F448" i="11"/>
  <c r="E448" i="11"/>
  <c r="D448" i="11"/>
  <c r="G447" i="11"/>
  <c r="F447" i="11"/>
  <c r="E447" i="11"/>
  <c r="D447" i="11"/>
  <c r="G446" i="11"/>
  <c r="F446" i="11"/>
  <c r="E446" i="11"/>
  <c r="D446" i="11"/>
  <c r="G445" i="11"/>
  <c r="F445" i="11"/>
  <c r="E445" i="11"/>
  <c r="D445" i="11"/>
  <c r="G444" i="11"/>
  <c r="F444" i="11"/>
  <c r="E444" i="11"/>
  <c r="D444" i="11"/>
  <c r="G443" i="11"/>
  <c r="F443" i="11"/>
  <c r="E443" i="11"/>
  <c r="D443" i="11"/>
  <c r="G442" i="11"/>
  <c r="F442" i="11"/>
  <c r="E442" i="11"/>
  <c r="D442" i="11"/>
  <c r="G441" i="11"/>
  <c r="F441" i="11"/>
  <c r="E441" i="11"/>
  <c r="D441" i="11"/>
  <c r="G440" i="11"/>
  <c r="F440" i="11"/>
  <c r="E440" i="11"/>
  <c r="D440" i="11"/>
  <c r="G439" i="11"/>
  <c r="F439" i="11"/>
  <c r="E439" i="11"/>
  <c r="D439" i="11"/>
  <c r="G438" i="11"/>
  <c r="F438" i="11"/>
  <c r="E438" i="11"/>
  <c r="D438" i="11"/>
  <c r="G437" i="11"/>
  <c r="F437" i="11"/>
  <c r="E437" i="11"/>
  <c r="D437" i="11"/>
  <c r="G436" i="11"/>
  <c r="F436" i="11"/>
  <c r="E436" i="11"/>
  <c r="D436" i="11"/>
  <c r="G435" i="11"/>
  <c r="F435" i="11"/>
  <c r="E435" i="11"/>
  <c r="D435" i="11"/>
  <c r="G434" i="11"/>
  <c r="F434" i="11"/>
  <c r="E434" i="11"/>
  <c r="D434" i="11"/>
  <c r="G433" i="11"/>
  <c r="F433" i="11"/>
  <c r="E433" i="11"/>
  <c r="D433" i="11"/>
  <c r="G432" i="11"/>
  <c r="F432" i="11"/>
  <c r="E432" i="11"/>
  <c r="D432" i="11"/>
  <c r="G431" i="11"/>
  <c r="F431" i="11"/>
  <c r="E431" i="11"/>
  <c r="D431" i="11"/>
  <c r="G430" i="11"/>
  <c r="F430" i="11"/>
  <c r="E430" i="11"/>
  <c r="D430" i="11"/>
  <c r="G429" i="11"/>
  <c r="F429" i="11"/>
  <c r="E429" i="11"/>
  <c r="D429" i="11"/>
  <c r="G428" i="11"/>
  <c r="F428" i="11"/>
  <c r="E428" i="11"/>
  <c r="D428" i="11"/>
  <c r="G427" i="11"/>
  <c r="F427" i="11"/>
  <c r="E427" i="11"/>
  <c r="D427" i="11"/>
  <c r="G426" i="11"/>
  <c r="F426" i="11"/>
  <c r="E426" i="11"/>
  <c r="D426" i="11"/>
  <c r="G425" i="11"/>
  <c r="F425" i="11"/>
  <c r="E425" i="11"/>
  <c r="D425" i="11"/>
  <c r="G424" i="11"/>
  <c r="F424" i="11"/>
  <c r="E424" i="11"/>
  <c r="D424" i="11"/>
  <c r="G423" i="11"/>
  <c r="F423" i="11"/>
  <c r="E423" i="11"/>
  <c r="D423" i="11"/>
  <c r="G422" i="11"/>
  <c r="F422" i="11"/>
  <c r="E422" i="11"/>
  <c r="D422" i="11"/>
  <c r="G421" i="11"/>
  <c r="F421" i="11"/>
  <c r="E421" i="11"/>
  <c r="D421" i="11"/>
  <c r="G420" i="11"/>
  <c r="F420" i="11"/>
  <c r="E420" i="11"/>
  <c r="D420" i="11"/>
  <c r="G419" i="11"/>
  <c r="F419" i="11"/>
  <c r="E419" i="11"/>
  <c r="D419" i="11"/>
  <c r="G418" i="11"/>
  <c r="F418" i="11"/>
  <c r="E418" i="11"/>
  <c r="D418" i="11"/>
  <c r="G417" i="11"/>
  <c r="F417" i="11"/>
  <c r="E417" i="11"/>
  <c r="D417" i="11"/>
  <c r="G416" i="11"/>
  <c r="F416" i="11"/>
  <c r="E416" i="11"/>
  <c r="D416" i="11"/>
  <c r="G415" i="11"/>
  <c r="F415" i="11"/>
  <c r="E415" i="11"/>
  <c r="D415" i="11"/>
  <c r="G414" i="11"/>
  <c r="F414" i="11"/>
  <c r="E414" i="11"/>
  <c r="D414" i="11"/>
  <c r="G413" i="11"/>
  <c r="F413" i="11"/>
  <c r="E413" i="11"/>
  <c r="D413" i="11"/>
  <c r="G412" i="11"/>
  <c r="F412" i="11"/>
  <c r="E412" i="11"/>
  <c r="D412" i="11"/>
  <c r="G411" i="11"/>
  <c r="F411" i="11"/>
  <c r="E411" i="11"/>
  <c r="D411" i="11"/>
  <c r="G410" i="11"/>
  <c r="F410" i="11"/>
  <c r="E410" i="11"/>
  <c r="D410" i="11"/>
  <c r="G409" i="11"/>
  <c r="F409" i="11"/>
  <c r="E409" i="11"/>
  <c r="D409" i="11"/>
  <c r="G408" i="11"/>
  <c r="F408" i="11"/>
  <c r="E408" i="11"/>
  <c r="D408" i="11"/>
  <c r="G407" i="11"/>
  <c r="F407" i="11"/>
  <c r="E407" i="11"/>
  <c r="D407" i="11"/>
  <c r="G406" i="11"/>
  <c r="F406" i="11"/>
  <c r="E406" i="11"/>
  <c r="D406" i="11"/>
  <c r="G405" i="11"/>
  <c r="F405" i="11"/>
  <c r="E405" i="11"/>
  <c r="D405" i="11"/>
  <c r="G404" i="11"/>
  <c r="F404" i="11"/>
  <c r="E404" i="11"/>
  <c r="D404" i="11"/>
  <c r="G403" i="11"/>
  <c r="F403" i="11"/>
  <c r="E403" i="11"/>
  <c r="D403" i="11"/>
  <c r="G402" i="11"/>
  <c r="F402" i="11"/>
  <c r="E402" i="11"/>
  <c r="D402" i="11"/>
  <c r="G401" i="11"/>
  <c r="F401" i="11"/>
  <c r="E401" i="11"/>
  <c r="D401" i="11"/>
  <c r="G400" i="11"/>
  <c r="F400" i="11"/>
  <c r="E400" i="11"/>
  <c r="D400" i="11"/>
  <c r="G399" i="11"/>
  <c r="F399" i="11"/>
  <c r="E399" i="11"/>
  <c r="D399" i="11"/>
  <c r="G398" i="11"/>
  <c r="F398" i="11"/>
  <c r="E398" i="11"/>
  <c r="D398" i="11"/>
  <c r="G397" i="11"/>
  <c r="F397" i="11"/>
  <c r="E397" i="11"/>
  <c r="D397" i="11"/>
  <c r="G396" i="11"/>
  <c r="F396" i="11"/>
  <c r="E396" i="11"/>
  <c r="D396" i="11"/>
  <c r="G395" i="11"/>
  <c r="F395" i="11"/>
  <c r="E395" i="11"/>
  <c r="D395" i="11"/>
  <c r="G394" i="11"/>
  <c r="F394" i="11"/>
  <c r="E394" i="11"/>
  <c r="D394" i="11"/>
  <c r="G393" i="11"/>
  <c r="F393" i="11"/>
  <c r="E393" i="11"/>
  <c r="D393" i="11"/>
  <c r="G392" i="11"/>
  <c r="F392" i="11"/>
  <c r="E392" i="11"/>
  <c r="D392" i="11"/>
  <c r="G391" i="11"/>
  <c r="F391" i="11"/>
  <c r="E391" i="11"/>
  <c r="D391" i="11"/>
  <c r="G390" i="11"/>
  <c r="F390" i="11"/>
  <c r="E390" i="11"/>
  <c r="D390" i="11"/>
  <c r="G389" i="11"/>
  <c r="F389" i="11"/>
  <c r="E389" i="11"/>
  <c r="D389" i="11"/>
  <c r="G388" i="11"/>
  <c r="F388" i="11"/>
  <c r="E388" i="11"/>
  <c r="D388" i="11"/>
  <c r="G387" i="11"/>
  <c r="F387" i="11"/>
  <c r="E387" i="11"/>
  <c r="D387" i="11"/>
  <c r="G386" i="11"/>
  <c r="F386" i="11"/>
  <c r="E386" i="11"/>
  <c r="D386" i="11"/>
  <c r="G385" i="11"/>
  <c r="F385" i="11"/>
  <c r="E385" i="11"/>
  <c r="D385" i="11"/>
  <c r="G384" i="11"/>
  <c r="F384" i="11"/>
  <c r="E384" i="11"/>
  <c r="D384" i="11"/>
  <c r="G383" i="11"/>
  <c r="F383" i="11"/>
  <c r="E383" i="11"/>
  <c r="D383" i="11"/>
  <c r="G382" i="11"/>
  <c r="F382" i="11"/>
  <c r="E382" i="11"/>
  <c r="D382" i="11"/>
  <c r="G381" i="11"/>
  <c r="F381" i="11"/>
  <c r="E381" i="11"/>
  <c r="D381" i="11"/>
  <c r="G380" i="11"/>
  <c r="F380" i="11"/>
  <c r="E380" i="11"/>
  <c r="D380" i="11"/>
  <c r="G379" i="11"/>
  <c r="F379" i="11"/>
  <c r="E379" i="11"/>
  <c r="D379" i="11"/>
  <c r="G378" i="11"/>
  <c r="F378" i="11"/>
  <c r="E378" i="11"/>
  <c r="D378" i="11"/>
  <c r="G377" i="11"/>
  <c r="F377" i="11"/>
  <c r="E377" i="11"/>
  <c r="D377" i="11"/>
  <c r="G376" i="11"/>
  <c r="F376" i="11"/>
  <c r="E376" i="11"/>
  <c r="D376" i="11"/>
  <c r="G375" i="11"/>
  <c r="F375" i="11"/>
  <c r="E375" i="11"/>
  <c r="D375" i="11"/>
  <c r="G374" i="11"/>
  <c r="F374" i="11"/>
  <c r="E374" i="11"/>
  <c r="D374" i="11"/>
  <c r="G373" i="11"/>
  <c r="F373" i="11"/>
  <c r="E373" i="11"/>
  <c r="D373" i="11"/>
  <c r="G372" i="11"/>
  <c r="F372" i="11"/>
  <c r="E372" i="11"/>
  <c r="D372" i="11"/>
  <c r="G371" i="11"/>
  <c r="F371" i="11"/>
  <c r="E371" i="11"/>
  <c r="D371" i="11"/>
  <c r="G370" i="11"/>
  <c r="F370" i="11"/>
  <c r="E370" i="11"/>
  <c r="D370" i="11"/>
  <c r="G369" i="11"/>
  <c r="F369" i="11"/>
  <c r="E369" i="11"/>
  <c r="D369" i="11"/>
  <c r="G368" i="11"/>
  <c r="F368" i="11"/>
  <c r="E368" i="11"/>
  <c r="D368" i="11"/>
  <c r="G367" i="11"/>
  <c r="F367" i="11"/>
  <c r="E367" i="11"/>
  <c r="D367" i="11"/>
  <c r="G366" i="11"/>
  <c r="F366" i="11"/>
  <c r="E366" i="11"/>
  <c r="D366" i="11"/>
  <c r="G365" i="11"/>
  <c r="F365" i="11"/>
  <c r="E365" i="11"/>
  <c r="D365" i="11"/>
  <c r="G364" i="11"/>
  <c r="F364" i="11"/>
  <c r="E364" i="11"/>
  <c r="D364" i="11"/>
  <c r="G363" i="11"/>
  <c r="F363" i="11"/>
  <c r="E363" i="11"/>
  <c r="D363" i="11"/>
  <c r="G362" i="11"/>
  <c r="F362" i="11"/>
  <c r="E362" i="11"/>
  <c r="D362" i="11"/>
  <c r="G361" i="11"/>
  <c r="F361" i="11"/>
  <c r="E361" i="11"/>
  <c r="D361" i="11"/>
  <c r="G360" i="11"/>
  <c r="F360" i="11"/>
  <c r="E360" i="11"/>
  <c r="D360" i="11"/>
  <c r="G359" i="11"/>
  <c r="F359" i="11"/>
  <c r="E359" i="11"/>
  <c r="D359" i="11"/>
  <c r="G358" i="11"/>
  <c r="F358" i="11"/>
  <c r="E358" i="11"/>
  <c r="D358" i="11"/>
  <c r="G357" i="11"/>
  <c r="F357" i="11"/>
  <c r="E357" i="11"/>
  <c r="D357" i="11"/>
  <c r="G356" i="11"/>
  <c r="F356" i="11"/>
  <c r="E356" i="11"/>
  <c r="D356" i="11"/>
  <c r="G355" i="11"/>
  <c r="F355" i="11"/>
  <c r="E355" i="11"/>
  <c r="D355" i="11"/>
  <c r="G354" i="11"/>
  <c r="F354" i="11"/>
  <c r="E354" i="11"/>
  <c r="D354" i="11"/>
  <c r="G353" i="11"/>
  <c r="F353" i="11"/>
  <c r="E353" i="11"/>
  <c r="D353" i="11"/>
  <c r="G352" i="11"/>
  <c r="F352" i="11"/>
  <c r="E352" i="11"/>
  <c r="D352" i="11"/>
  <c r="G351" i="11"/>
  <c r="F351" i="11"/>
  <c r="E351" i="11"/>
  <c r="D351" i="11"/>
  <c r="G350" i="11"/>
  <c r="F350" i="11"/>
  <c r="E350" i="11"/>
  <c r="D350" i="11"/>
  <c r="G349" i="11"/>
  <c r="F349" i="11"/>
  <c r="E349" i="11"/>
  <c r="D349" i="11"/>
  <c r="G348" i="11"/>
  <c r="F348" i="11"/>
  <c r="E348" i="11"/>
  <c r="D348" i="11"/>
  <c r="G347" i="11"/>
  <c r="F347" i="11"/>
  <c r="E347" i="11"/>
  <c r="D347" i="11"/>
  <c r="G346" i="11"/>
  <c r="F346" i="11"/>
  <c r="E346" i="11"/>
  <c r="D346" i="11"/>
  <c r="G345" i="11"/>
  <c r="F345" i="11"/>
  <c r="E345" i="11"/>
  <c r="D345" i="11"/>
  <c r="G344" i="11"/>
  <c r="F344" i="11"/>
  <c r="E344" i="11"/>
  <c r="D344" i="11"/>
  <c r="G343" i="11"/>
  <c r="F343" i="11"/>
  <c r="E343" i="11"/>
  <c r="D343" i="11"/>
  <c r="G342" i="11"/>
  <c r="F342" i="11"/>
  <c r="E342" i="11"/>
  <c r="D342" i="11"/>
  <c r="G341" i="11"/>
  <c r="F341" i="11"/>
  <c r="E341" i="11"/>
  <c r="D341" i="11"/>
  <c r="G340" i="11"/>
  <c r="F340" i="11"/>
  <c r="E340" i="11"/>
  <c r="D340" i="11"/>
  <c r="G339" i="11"/>
  <c r="F339" i="11"/>
  <c r="E339" i="11"/>
  <c r="D339" i="11"/>
  <c r="G338" i="11"/>
  <c r="F338" i="11"/>
  <c r="E338" i="11"/>
  <c r="D338" i="11"/>
  <c r="G337" i="11"/>
  <c r="F337" i="11"/>
  <c r="E337" i="11"/>
  <c r="D337" i="11"/>
  <c r="G336" i="11"/>
  <c r="F336" i="11"/>
  <c r="E336" i="11"/>
  <c r="D336" i="11"/>
  <c r="G335" i="11"/>
  <c r="F335" i="11"/>
  <c r="E335" i="11"/>
  <c r="D335" i="11"/>
  <c r="G334" i="11"/>
  <c r="F334" i="11"/>
  <c r="E334" i="11"/>
  <c r="D334" i="11"/>
  <c r="G333" i="11"/>
  <c r="F333" i="11"/>
  <c r="E333" i="11"/>
  <c r="D333" i="11"/>
  <c r="G332" i="11"/>
  <c r="F332" i="11"/>
  <c r="E332" i="11"/>
  <c r="D332" i="11"/>
  <c r="G331" i="11"/>
  <c r="F331" i="11"/>
  <c r="E331" i="11"/>
  <c r="D331" i="11"/>
  <c r="G330" i="11"/>
  <c r="F330" i="11"/>
  <c r="E330" i="11"/>
  <c r="D330" i="11"/>
  <c r="G329" i="11"/>
  <c r="F329" i="11"/>
  <c r="E329" i="11"/>
  <c r="D329" i="11"/>
  <c r="G328" i="11"/>
  <c r="F328" i="11"/>
  <c r="E328" i="11"/>
  <c r="D328" i="11"/>
  <c r="G327" i="11"/>
  <c r="F327" i="11"/>
  <c r="E327" i="11"/>
  <c r="D327" i="11"/>
  <c r="G326" i="11"/>
  <c r="F326" i="11"/>
  <c r="E326" i="11"/>
  <c r="D326" i="11"/>
  <c r="G325" i="11"/>
  <c r="F325" i="11"/>
  <c r="E325" i="11"/>
  <c r="D325" i="11"/>
  <c r="G324" i="11"/>
  <c r="F324" i="11"/>
  <c r="E324" i="11"/>
  <c r="D324" i="11"/>
  <c r="G323" i="11"/>
  <c r="F323" i="11"/>
  <c r="E323" i="11"/>
  <c r="D323" i="11"/>
  <c r="G322" i="11"/>
  <c r="F322" i="11"/>
  <c r="E322" i="11"/>
  <c r="D322" i="11"/>
  <c r="G321" i="11"/>
  <c r="F321" i="11"/>
  <c r="E321" i="11"/>
  <c r="D321" i="11"/>
  <c r="G320" i="11"/>
  <c r="F320" i="11"/>
  <c r="E320" i="11"/>
  <c r="D320" i="11"/>
  <c r="G319" i="11"/>
  <c r="F319" i="11"/>
  <c r="E319" i="11"/>
  <c r="D319" i="11"/>
  <c r="G318" i="11"/>
  <c r="F318" i="11"/>
  <c r="E318" i="11"/>
  <c r="D318" i="11"/>
  <c r="G317" i="11"/>
  <c r="F317" i="11"/>
  <c r="E317" i="11"/>
  <c r="D317" i="11"/>
  <c r="G316" i="11"/>
  <c r="F316" i="11"/>
  <c r="E316" i="11"/>
  <c r="D316" i="11"/>
  <c r="G315" i="11"/>
  <c r="F315" i="11"/>
  <c r="E315" i="11"/>
  <c r="D315" i="11"/>
  <c r="G314" i="11"/>
  <c r="F314" i="11"/>
  <c r="E314" i="11"/>
  <c r="D314" i="11"/>
  <c r="G313" i="11"/>
  <c r="F313" i="11"/>
  <c r="E313" i="11"/>
  <c r="D313" i="11"/>
  <c r="G312" i="11"/>
  <c r="F312" i="11"/>
  <c r="E312" i="11"/>
  <c r="D312" i="11"/>
  <c r="G311" i="11"/>
  <c r="F311" i="11"/>
  <c r="E311" i="11"/>
  <c r="D311" i="11"/>
  <c r="G310" i="11"/>
  <c r="F310" i="11"/>
  <c r="E310" i="11"/>
  <c r="D310" i="11"/>
  <c r="G309" i="11"/>
  <c r="F309" i="11"/>
  <c r="E309" i="11"/>
  <c r="D309" i="11"/>
  <c r="G308" i="11"/>
  <c r="F308" i="11"/>
  <c r="E308" i="11"/>
  <c r="D308" i="11"/>
  <c r="G307" i="11"/>
  <c r="F307" i="11"/>
  <c r="E307" i="11"/>
  <c r="D307" i="11"/>
  <c r="G306" i="11"/>
  <c r="F306" i="11"/>
  <c r="E306" i="11"/>
  <c r="D306" i="11"/>
  <c r="G305" i="11"/>
  <c r="F305" i="11"/>
  <c r="E305" i="11"/>
  <c r="D305" i="11"/>
  <c r="G304" i="11"/>
  <c r="F304" i="11"/>
  <c r="E304" i="11"/>
  <c r="D304" i="11"/>
  <c r="G303" i="11"/>
  <c r="F303" i="11"/>
  <c r="E303" i="11"/>
  <c r="D303" i="11"/>
  <c r="G302" i="11"/>
  <c r="F302" i="11"/>
  <c r="E302" i="11"/>
  <c r="D302" i="11"/>
  <c r="G301" i="11"/>
  <c r="F301" i="11"/>
  <c r="E301" i="11"/>
  <c r="D301" i="11"/>
  <c r="G300" i="11"/>
  <c r="F300" i="11"/>
  <c r="E300" i="11"/>
  <c r="D300" i="11"/>
  <c r="G299" i="11"/>
  <c r="F299" i="11"/>
  <c r="E299" i="11"/>
  <c r="D299" i="11"/>
  <c r="G298" i="11"/>
  <c r="F298" i="11"/>
  <c r="E298" i="11"/>
  <c r="D298" i="11"/>
  <c r="G297" i="11"/>
  <c r="F297" i="11"/>
  <c r="E297" i="11"/>
  <c r="D297" i="11"/>
  <c r="G296" i="11"/>
  <c r="F296" i="11"/>
  <c r="E296" i="11"/>
  <c r="D296" i="11"/>
  <c r="G295" i="11"/>
  <c r="F295" i="11"/>
  <c r="E295" i="11"/>
  <c r="D295" i="11"/>
  <c r="G294" i="11"/>
  <c r="F294" i="11"/>
  <c r="E294" i="11"/>
  <c r="D294" i="11"/>
  <c r="G293" i="11"/>
  <c r="F293" i="11"/>
  <c r="E293" i="11"/>
  <c r="D293" i="11"/>
  <c r="G292" i="11"/>
  <c r="F292" i="11"/>
  <c r="E292" i="11"/>
  <c r="D292" i="11"/>
  <c r="G291" i="11"/>
  <c r="F291" i="11"/>
  <c r="E291" i="11"/>
  <c r="D291" i="11"/>
  <c r="G290" i="11"/>
  <c r="F290" i="11"/>
  <c r="E290" i="11"/>
  <c r="D290" i="11"/>
  <c r="G289" i="11"/>
  <c r="F289" i="11"/>
  <c r="E289" i="11"/>
  <c r="D289" i="11"/>
  <c r="G288" i="11"/>
  <c r="F288" i="11"/>
  <c r="E288" i="11"/>
  <c r="D288" i="11"/>
  <c r="G287" i="11"/>
  <c r="F287" i="11"/>
  <c r="E287" i="11"/>
  <c r="D287" i="11"/>
  <c r="G286" i="11"/>
  <c r="F286" i="11"/>
  <c r="E286" i="11"/>
  <c r="D286" i="11"/>
  <c r="G285" i="11"/>
  <c r="F285" i="11"/>
  <c r="E285" i="11"/>
  <c r="D285" i="11"/>
  <c r="G284" i="11"/>
  <c r="F284" i="11"/>
  <c r="E284" i="11"/>
  <c r="D284" i="11"/>
  <c r="G283" i="11"/>
  <c r="F283" i="11"/>
  <c r="E283" i="11"/>
  <c r="D283" i="11"/>
  <c r="G282" i="11"/>
  <c r="F282" i="11"/>
  <c r="E282" i="11"/>
  <c r="D282" i="11"/>
  <c r="G281" i="11"/>
  <c r="F281" i="11"/>
  <c r="E281" i="11"/>
  <c r="D281" i="11"/>
  <c r="G280" i="11"/>
  <c r="F280" i="11"/>
  <c r="E280" i="11"/>
  <c r="D280" i="11"/>
  <c r="G279" i="11"/>
  <c r="F279" i="11"/>
  <c r="E279" i="11"/>
  <c r="D279" i="11"/>
  <c r="G278" i="11"/>
  <c r="F278" i="11"/>
  <c r="E278" i="11"/>
  <c r="D278" i="11"/>
  <c r="G277" i="11"/>
  <c r="F277" i="11"/>
  <c r="E277" i="11"/>
  <c r="D277" i="11"/>
  <c r="G276" i="11"/>
  <c r="F276" i="11"/>
  <c r="E276" i="11"/>
  <c r="D276" i="11"/>
  <c r="G275" i="11"/>
  <c r="F275" i="11"/>
  <c r="E275" i="11"/>
  <c r="D275" i="11"/>
  <c r="G274" i="11"/>
  <c r="F274" i="11"/>
  <c r="E274" i="11"/>
  <c r="D274" i="11"/>
  <c r="G273" i="11"/>
  <c r="F273" i="11"/>
  <c r="E273" i="11"/>
  <c r="D273" i="11"/>
  <c r="G272" i="11"/>
  <c r="F272" i="11"/>
  <c r="E272" i="11"/>
  <c r="D272" i="11"/>
  <c r="G271" i="11"/>
  <c r="F271" i="11"/>
  <c r="E271" i="11"/>
  <c r="D271" i="11"/>
  <c r="G270" i="11"/>
  <c r="F270" i="11"/>
  <c r="E270" i="11"/>
  <c r="D270" i="11"/>
  <c r="G269" i="11"/>
  <c r="F269" i="11"/>
  <c r="E269" i="11"/>
  <c r="D269" i="11"/>
  <c r="G268" i="11"/>
  <c r="F268" i="11"/>
  <c r="E268" i="11"/>
  <c r="D268" i="11"/>
  <c r="G267" i="11"/>
  <c r="F267" i="11"/>
  <c r="E267" i="11"/>
  <c r="D267" i="11"/>
  <c r="G266" i="11"/>
  <c r="F266" i="11"/>
  <c r="E266" i="11"/>
  <c r="D266" i="11"/>
  <c r="G265" i="11"/>
  <c r="F265" i="11"/>
  <c r="E265" i="11"/>
  <c r="D265" i="11"/>
  <c r="G264" i="11"/>
  <c r="F264" i="11"/>
  <c r="E264" i="11"/>
  <c r="D264" i="11"/>
  <c r="G263" i="11"/>
  <c r="F263" i="11"/>
  <c r="E263" i="11"/>
  <c r="D263" i="11"/>
  <c r="G262" i="11"/>
  <c r="F262" i="11"/>
  <c r="E262" i="11"/>
  <c r="D262" i="11"/>
  <c r="G261" i="11"/>
  <c r="F261" i="11"/>
  <c r="E261" i="11"/>
  <c r="D261" i="11"/>
  <c r="G260" i="11"/>
  <c r="F260" i="11"/>
  <c r="E260" i="11"/>
  <c r="D260" i="11"/>
  <c r="G259" i="11"/>
  <c r="F259" i="11"/>
  <c r="E259" i="11"/>
  <c r="D259" i="11"/>
  <c r="G258" i="11"/>
  <c r="F258" i="11"/>
  <c r="E258" i="11"/>
  <c r="D258" i="11"/>
  <c r="G257" i="11"/>
  <c r="F257" i="11"/>
  <c r="E257" i="11"/>
  <c r="D257" i="11"/>
  <c r="G256" i="11"/>
  <c r="F256" i="11"/>
  <c r="E256" i="11"/>
  <c r="D256" i="11"/>
  <c r="G255" i="11"/>
  <c r="F255" i="11"/>
  <c r="E255" i="11"/>
  <c r="D255" i="11"/>
  <c r="G254" i="11"/>
  <c r="F254" i="11"/>
  <c r="E254" i="11"/>
  <c r="D254" i="11"/>
  <c r="G253" i="11"/>
  <c r="F253" i="11"/>
  <c r="E253" i="11"/>
  <c r="D253" i="11"/>
  <c r="G252" i="11"/>
  <c r="F252" i="11"/>
  <c r="E252" i="11"/>
  <c r="D252" i="11"/>
  <c r="G251" i="11"/>
  <c r="F251" i="11"/>
  <c r="E251" i="11"/>
  <c r="D251" i="11"/>
  <c r="G250" i="11"/>
  <c r="F250" i="11"/>
  <c r="E250" i="11"/>
  <c r="D250" i="11"/>
  <c r="G249" i="11"/>
  <c r="F249" i="11"/>
  <c r="E249" i="11"/>
  <c r="D249" i="11"/>
  <c r="G248" i="11"/>
  <c r="F248" i="11"/>
  <c r="E248" i="11"/>
  <c r="D248" i="11"/>
  <c r="G247" i="11"/>
  <c r="F247" i="11"/>
  <c r="E247" i="11"/>
  <c r="D247" i="11"/>
  <c r="G246" i="11"/>
  <c r="F246" i="11"/>
  <c r="E246" i="11"/>
  <c r="D246" i="11"/>
  <c r="G245" i="11"/>
  <c r="F245" i="11"/>
  <c r="E245" i="11"/>
  <c r="D245" i="11"/>
  <c r="G244" i="11"/>
  <c r="F244" i="11"/>
  <c r="E244" i="11"/>
  <c r="D244" i="11"/>
  <c r="G243" i="11"/>
  <c r="F243" i="11"/>
  <c r="E243" i="11"/>
  <c r="D243" i="11"/>
  <c r="G242" i="11"/>
  <c r="F242" i="11"/>
  <c r="E242" i="11"/>
  <c r="D242" i="11"/>
  <c r="G241" i="11"/>
  <c r="F241" i="11"/>
  <c r="E241" i="11"/>
  <c r="D241" i="11"/>
  <c r="G240" i="11"/>
  <c r="F240" i="11"/>
  <c r="E240" i="11"/>
  <c r="D240" i="11"/>
  <c r="G239" i="11"/>
  <c r="F239" i="11"/>
  <c r="E239" i="11"/>
  <c r="D239" i="11"/>
  <c r="G238" i="11"/>
  <c r="F238" i="11"/>
  <c r="E238" i="11"/>
  <c r="D238" i="11"/>
  <c r="G237" i="11"/>
  <c r="F237" i="11"/>
  <c r="E237" i="11"/>
  <c r="D237" i="11"/>
  <c r="G236" i="11"/>
  <c r="F236" i="11"/>
  <c r="E236" i="11"/>
  <c r="D236" i="11"/>
  <c r="G235" i="11"/>
  <c r="F235" i="11"/>
  <c r="E235" i="11"/>
  <c r="D235" i="11"/>
  <c r="G234" i="11"/>
  <c r="F234" i="11"/>
  <c r="E234" i="11"/>
  <c r="D234" i="11"/>
  <c r="G233" i="11"/>
  <c r="F233" i="11"/>
  <c r="E233" i="11"/>
  <c r="D233" i="11"/>
  <c r="G232" i="11"/>
  <c r="F232" i="11"/>
  <c r="E232" i="11"/>
  <c r="D232" i="11"/>
  <c r="G231" i="11"/>
  <c r="F231" i="11"/>
  <c r="E231" i="11"/>
  <c r="D231" i="11"/>
  <c r="G230" i="11"/>
  <c r="F230" i="11"/>
  <c r="E230" i="11"/>
  <c r="D230" i="11"/>
  <c r="G229" i="11"/>
  <c r="F229" i="11"/>
  <c r="E229" i="11"/>
  <c r="D229" i="11"/>
  <c r="G228" i="11"/>
  <c r="F228" i="11"/>
  <c r="E228" i="11"/>
  <c r="D228" i="11"/>
  <c r="G227" i="11"/>
  <c r="F227" i="11"/>
  <c r="E227" i="11"/>
  <c r="D227" i="11"/>
  <c r="G226" i="11"/>
  <c r="F226" i="11"/>
  <c r="E226" i="11"/>
  <c r="D226" i="11"/>
  <c r="G225" i="11"/>
  <c r="F225" i="11"/>
  <c r="E225" i="11"/>
  <c r="D225" i="11"/>
  <c r="G224" i="11"/>
  <c r="F224" i="11"/>
  <c r="E224" i="11"/>
  <c r="D224" i="11"/>
  <c r="G223" i="11"/>
  <c r="F223" i="11"/>
  <c r="E223" i="11"/>
  <c r="D223" i="11"/>
  <c r="G222" i="11"/>
  <c r="F222" i="11"/>
  <c r="E222" i="11"/>
  <c r="D222" i="11"/>
  <c r="G221" i="11"/>
  <c r="F221" i="11"/>
  <c r="E221" i="11"/>
  <c r="D221" i="11"/>
  <c r="G220" i="11"/>
  <c r="F220" i="11"/>
  <c r="E220" i="11"/>
  <c r="D220" i="11"/>
  <c r="G219" i="11"/>
  <c r="F219" i="11"/>
  <c r="E219" i="11"/>
  <c r="D219" i="11"/>
  <c r="G218" i="11"/>
  <c r="F218" i="11"/>
  <c r="E218" i="11"/>
  <c r="D218" i="11"/>
  <c r="G217" i="11"/>
  <c r="F217" i="11"/>
  <c r="E217" i="11"/>
  <c r="D217" i="11"/>
  <c r="G216" i="11"/>
  <c r="F216" i="11"/>
  <c r="E216" i="11"/>
  <c r="D216" i="11"/>
  <c r="G215" i="11"/>
  <c r="F215" i="11"/>
  <c r="E215" i="11"/>
  <c r="D215" i="11"/>
  <c r="G214" i="11"/>
  <c r="F214" i="11"/>
  <c r="E214" i="11"/>
  <c r="D214" i="11"/>
  <c r="G213" i="11"/>
  <c r="F213" i="11"/>
  <c r="E213" i="11"/>
  <c r="D213" i="11"/>
  <c r="G212" i="11"/>
  <c r="F212" i="11"/>
  <c r="E212" i="11"/>
  <c r="D212" i="11"/>
  <c r="G211" i="11"/>
  <c r="F211" i="11"/>
  <c r="E211" i="11"/>
  <c r="D211" i="11"/>
  <c r="G210" i="11"/>
  <c r="F210" i="11"/>
  <c r="E210" i="11"/>
  <c r="D210" i="11"/>
  <c r="G209" i="11"/>
  <c r="F209" i="11"/>
  <c r="E209" i="11"/>
  <c r="D209" i="11"/>
  <c r="G208" i="11"/>
  <c r="F208" i="11"/>
  <c r="E208" i="11"/>
  <c r="D208" i="11"/>
  <c r="G207" i="11"/>
  <c r="F207" i="11"/>
  <c r="E207" i="11"/>
  <c r="D207" i="11"/>
  <c r="G206" i="11"/>
  <c r="F206" i="11"/>
  <c r="E206" i="11"/>
  <c r="D206" i="11"/>
  <c r="G205" i="11"/>
  <c r="F205" i="11"/>
  <c r="E205" i="11"/>
  <c r="D205" i="11"/>
  <c r="G204" i="11"/>
  <c r="F204" i="11"/>
  <c r="E204" i="11"/>
  <c r="D204" i="11"/>
  <c r="G203" i="11"/>
  <c r="F203" i="11"/>
  <c r="E203" i="11"/>
  <c r="D203" i="11"/>
  <c r="G202" i="11"/>
  <c r="F202" i="11"/>
  <c r="E202" i="11"/>
  <c r="D202" i="11"/>
  <c r="G201" i="11"/>
  <c r="F201" i="11"/>
  <c r="E201" i="11"/>
  <c r="D201" i="11"/>
  <c r="G200" i="11"/>
  <c r="F200" i="11"/>
  <c r="E200" i="11"/>
  <c r="D200" i="11"/>
  <c r="G199" i="11"/>
  <c r="F199" i="11"/>
  <c r="E199" i="11"/>
  <c r="D199" i="11"/>
  <c r="G198" i="11"/>
  <c r="F198" i="11"/>
  <c r="E198" i="11"/>
  <c r="D198" i="11"/>
  <c r="G197" i="11"/>
  <c r="F197" i="11"/>
  <c r="E197" i="11"/>
  <c r="D197" i="11"/>
  <c r="G196" i="11"/>
  <c r="F196" i="11"/>
  <c r="E196" i="11"/>
  <c r="D196" i="11"/>
  <c r="G195" i="11"/>
  <c r="F195" i="11"/>
  <c r="E195" i="11"/>
  <c r="D195" i="11"/>
  <c r="G194" i="11"/>
  <c r="F194" i="11"/>
  <c r="E194" i="11"/>
  <c r="D194" i="11"/>
  <c r="G193" i="11"/>
  <c r="F193" i="11"/>
  <c r="E193" i="11"/>
  <c r="D193" i="11"/>
  <c r="G192" i="11"/>
  <c r="F192" i="11"/>
  <c r="E192" i="11"/>
  <c r="D192" i="11"/>
  <c r="G191" i="11"/>
  <c r="F191" i="11"/>
  <c r="E191" i="11"/>
  <c r="D191" i="11"/>
  <c r="G190" i="11"/>
  <c r="F190" i="11"/>
  <c r="E190" i="11"/>
  <c r="D190" i="11"/>
  <c r="G189" i="11"/>
  <c r="F189" i="11"/>
  <c r="E189" i="11"/>
  <c r="D189" i="11"/>
  <c r="G188" i="11"/>
  <c r="F188" i="11"/>
  <c r="E188" i="11"/>
  <c r="D188" i="11"/>
  <c r="G187" i="11"/>
  <c r="F187" i="11"/>
  <c r="E187" i="11"/>
  <c r="D187" i="11"/>
  <c r="G186" i="11"/>
  <c r="F186" i="11"/>
  <c r="E186" i="11"/>
  <c r="D186" i="11"/>
  <c r="G185" i="11"/>
  <c r="F185" i="11"/>
  <c r="E185" i="11"/>
  <c r="D185" i="11"/>
  <c r="G184" i="11"/>
  <c r="F184" i="11"/>
  <c r="E184" i="11"/>
  <c r="D184" i="11"/>
  <c r="G183" i="11"/>
  <c r="F183" i="11"/>
  <c r="E183" i="11"/>
  <c r="D183" i="11"/>
  <c r="G182" i="11"/>
  <c r="F182" i="11"/>
  <c r="E182" i="11"/>
  <c r="D182" i="11"/>
  <c r="G181" i="11"/>
  <c r="F181" i="11"/>
  <c r="E181" i="11"/>
  <c r="D181" i="11"/>
  <c r="G180" i="11"/>
  <c r="F180" i="11"/>
  <c r="E180" i="11"/>
  <c r="D180" i="11"/>
  <c r="G179" i="11"/>
  <c r="F179" i="11"/>
  <c r="E179" i="11"/>
  <c r="D179" i="11"/>
  <c r="G178" i="11"/>
  <c r="F178" i="11"/>
  <c r="E178" i="11"/>
  <c r="D178" i="11"/>
  <c r="G177" i="11"/>
  <c r="F177" i="11"/>
  <c r="E177" i="11"/>
  <c r="D177" i="11"/>
  <c r="G176" i="11"/>
  <c r="F176" i="11"/>
  <c r="E176" i="11"/>
  <c r="D176" i="11"/>
  <c r="G175" i="11"/>
  <c r="F175" i="11"/>
  <c r="E175" i="11"/>
  <c r="D175" i="11"/>
  <c r="G174" i="11"/>
  <c r="F174" i="11"/>
  <c r="E174" i="11"/>
  <c r="D174" i="11"/>
  <c r="G173" i="11"/>
  <c r="F173" i="11"/>
  <c r="E173" i="11"/>
  <c r="D173" i="11"/>
  <c r="G172" i="11"/>
  <c r="F172" i="11"/>
  <c r="E172" i="11"/>
  <c r="D172" i="11"/>
  <c r="G171" i="11"/>
  <c r="F171" i="11"/>
  <c r="E171" i="11"/>
  <c r="D171" i="11"/>
  <c r="G170" i="11"/>
  <c r="F170" i="11"/>
  <c r="E170" i="11"/>
  <c r="D170" i="11"/>
  <c r="G169" i="11"/>
  <c r="F169" i="11"/>
  <c r="E169" i="11"/>
  <c r="D169" i="11"/>
  <c r="G168" i="11"/>
  <c r="F168" i="11"/>
  <c r="E168" i="11"/>
  <c r="D168" i="11"/>
  <c r="G167" i="11"/>
  <c r="F167" i="11"/>
  <c r="E167" i="11"/>
  <c r="D167" i="11"/>
  <c r="G166" i="11"/>
  <c r="F166" i="11"/>
  <c r="E166" i="11"/>
  <c r="D166" i="11"/>
  <c r="G165" i="11"/>
  <c r="F165" i="11"/>
  <c r="E165" i="11"/>
  <c r="D165" i="11"/>
  <c r="G164" i="11"/>
  <c r="F164" i="11"/>
  <c r="E164" i="11"/>
  <c r="D164" i="11"/>
  <c r="G163" i="11"/>
  <c r="F163" i="11"/>
  <c r="E163" i="11"/>
  <c r="D163" i="11"/>
  <c r="G162" i="11"/>
  <c r="F162" i="11"/>
  <c r="E162" i="11"/>
  <c r="D162" i="11"/>
  <c r="G161" i="11"/>
  <c r="F161" i="11"/>
  <c r="E161" i="11"/>
  <c r="D161" i="11"/>
  <c r="G160" i="11"/>
  <c r="F160" i="11"/>
  <c r="E160" i="11"/>
  <c r="D160" i="11"/>
  <c r="G159" i="11"/>
  <c r="F159" i="11"/>
  <c r="E159" i="11"/>
  <c r="D159" i="11"/>
  <c r="G158" i="11"/>
  <c r="F158" i="11"/>
  <c r="E158" i="11"/>
  <c r="D158" i="11"/>
  <c r="G157" i="11"/>
  <c r="F157" i="11"/>
  <c r="E157" i="11"/>
  <c r="D157" i="11"/>
  <c r="G156" i="11"/>
  <c r="F156" i="11"/>
  <c r="E156" i="11"/>
  <c r="D156" i="11"/>
  <c r="G155" i="11"/>
  <c r="F155" i="11"/>
  <c r="E155" i="11"/>
  <c r="D155" i="11"/>
  <c r="G154" i="11"/>
  <c r="F154" i="11"/>
  <c r="E154" i="11"/>
  <c r="D154" i="11"/>
  <c r="G153" i="11"/>
  <c r="F153" i="11"/>
  <c r="E153" i="11"/>
  <c r="D153" i="11"/>
  <c r="G152" i="11"/>
  <c r="F152" i="11"/>
  <c r="E152" i="11"/>
  <c r="D152" i="11"/>
  <c r="G151" i="11"/>
  <c r="F151" i="11"/>
  <c r="E151" i="11"/>
  <c r="D151" i="11"/>
  <c r="G150" i="11"/>
  <c r="F150" i="11"/>
  <c r="E150" i="11"/>
  <c r="D150" i="11"/>
  <c r="G149" i="11"/>
  <c r="F149" i="11"/>
  <c r="E149" i="11"/>
  <c r="D149" i="11"/>
  <c r="G148" i="11"/>
  <c r="F148" i="11"/>
  <c r="E148" i="11"/>
  <c r="D148" i="11"/>
  <c r="G147" i="11"/>
  <c r="F147" i="11"/>
  <c r="E147" i="11"/>
  <c r="D147" i="11"/>
  <c r="G146" i="11"/>
  <c r="F146" i="11"/>
  <c r="E146" i="11"/>
  <c r="D146" i="11"/>
  <c r="G145" i="11"/>
  <c r="F145" i="11"/>
  <c r="E145" i="11"/>
  <c r="D145" i="11"/>
  <c r="G144" i="11"/>
  <c r="F144" i="11"/>
  <c r="E144" i="11"/>
  <c r="D144" i="11"/>
  <c r="G143" i="11"/>
  <c r="F143" i="11"/>
  <c r="E143" i="11"/>
  <c r="D143" i="11"/>
  <c r="G142" i="11"/>
  <c r="F142" i="11"/>
  <c r="E142" i="11"/>
  <c r="D142" i="11"/>
  <c r="G141" i="11"/>
  <c r="F141" i="11"/>
  <c r="E141" i="11"/>
  <c r="D141" i="11"/>
  <c r="G140" i="11"/>
  <c r="F140" i="11"/>
  <c r="E140" i="11"/>
  <c r="D140" i="11"/>
  <c r="G139" i="11"/>
  <c r="F139" i="11"/>
  <c r="E139" i="11"/>
  <c r="D139" i="11"/>
  <c r="G138" i="11"/>
  <c r="F138" i="11"/>
  <c r="E138" i="11"/>
  <c r="D138" i="11"/>
  <c r="G137" i="11"/>
  <c r="F137" i="11"/>
  <c r="E137" i="11"/>
  <c r="D137" i="11"/>
  <c r="G136" i="11"/>
  <c r="F136" i="11"/>
  <c r="E136" i="11"/>
  <c r="D136" i="11"/>
  <c r="G135" i="11"/>
  <c r="F135" i="11"/>
  <c r="E135" i="11"/>
  <c r="D135" i="11"/>
  <c r="G134" i="11"/>
  <c r="F134" i="11"/>
  <c r="E134" i="11"/>
  <c r="D134" i="11"/>
  <c r="G133" i="11"/>
  <c r="F133" i="11"/>
  <c r="E133" i="11"/>
  <c r="D133" i="11"/>
  <c r="G132" i="11"/>
  <c r="F132" i="11"/>
  <c r="E132" i="11"/>
  <c r="D132" i="11"/>
  <c r="G131" i="11"/>
  <c r="F131" i="11"/>
  <c r="E131" i="11"/>
  <c r="D131" i="11"/>
  <c r="G130" i="11"/>
  <c r="F130" i="11"/>
  <c r="E130" i="11"/>
  <c r="D130" i="11"/>
  <c r="G129" i="11"/>
  <c r="F129" i="11"/>
  <c r="E129" i="11"/>
  <c r="D129" i="11"/>
  <c r="G128" i="11"/>
  <c r="F128" i="11"/>
  <c r="E128" i="11"/>
  <c r="D128" i="11"/>
  <c r="G127" i="11"/>
  <c r="F127" i="11"/>
  <c r="E127" i="11"/>
  <c r="D127" i="11"/>
  <c r="G126" i="11"/>
  <c r="F126" i="11"/>
  <c r="E126" i="11"/>
  <c r="D126" i="11"/>
  <c r="G125" i="11"/>
  <c r="F125" i="11"/>
  <c r="E125" i="11"/>
  <c r="D125" i="11"/>
  <c r="G124" i="11"/>
  <c r="F124" i="11"/>
  <c r="E124" i="11"/>
  <c r="D124" i="11"/>
  <c r="G123" i="11"/>
  <c r="F123" i="11"/>
  <c r="E123" i="11"/>
  <c r="D123" i="11"/>
  <c r="G122" i="11"/>
  <c r="F122" i="11"/>
  <c r="E122" i="11"/>
  <c r="D122" i="11"/>
  <c r="G121" i="11"/>
  <c r="F121" i="11"/>
  <c r="E121" i="11"/>
  <c r="D121" i="11"/>
  <c r="G120" i="11"/>
  <c r="F120" i="11"/>
  <c r="E120" i="11"/>
  <c r="D120" i="11"/>
  <c r="G119" i="11"/>
  <c r="F119" i="11"/>
  <c r="E119" i="11"/>
  <c r="D119" i="11"/>
  <c r="G118" i="11"/>
  <c r="F118" i="11"/>
  <c r="E118" i="11"/>
  <c r="D118" i="11"/>
  <c r="G117" i="11"/>
  <c r="F117" i="11"/>
  <c r="E117" i="11"/>
  <c r="D117" i="11"/>
  <c r="G116" i="11"/>
  <c r="F116" i="11"/>
  <c r="E116" i="11"/>
  <c r="D116" i="11"/>
  <c r="G115" i="11"/>
  <c r="F115" i="11"/>
  <c r="E115" i="11"/>
  <c r="D115" i="11"/>
  <c r="G114" i="11"/>
  <c r="F114" i="11"/>
  <c r="E114" i="11"/>
  <c r="D114" i="11"/>
  <c r="G113" i="11"/>
  <c r="F113" i="11"/>
  <c r="E113" i="11"/>
  <c r="D113" i="11"/>
  <c r="G112" i="11"/>
  <c r="F112" i="11"/>
  <c r="E112" i="11"/>
  <c r="D112" i="11"/>
  <c r="G111" i="11"/>
  <c r="F111" i="11"/>
  <c r="E111" i="11"/>
  <c r="D111" i="11"/>
  <c r="G110" i="11"/>
  <c r="F110" i="11"/>
  <c r="E110" i="11"/>
  <c r="D110" i="11"/>
  <c r="G109" i="11"/>
  <c r="F109" i="11"/>
  <c r="E109" i="11"/>
  <c r="D109" i="11"/>
  <c r="G108" i="11"/>
  <c r="F108" i="11"/>
  <c r="E108" i="11"/>
  <c r="D108" i="11"/>
  <c r="G107" i="11"/>
  <c r="F107" i="11"/>
  <c r="E107" i="11"/>
  <c r="D107" i="11"/>
  <c r="G106" i="11"/>
  <c r="F106" i="11"/>
  <c r="E106" i="11"/>
  <c r="D106" i="11"/>
  <c r="G105" i="11"/>
  <c r="F105" i="11"/>
  <c r="E105" i="11"/>
  <c r="D105" i="11"/>
  <c r="G104" i="11"/>
  <c r="F104" i="11"/>
  <c r="E104" i="11"/>
  <c r="D104" i="11"/>
  <c r="G103" i="11"/>
  <c r="F103" i="11"/>
  <c r="E103" i="11"/>
  <c r="D103" i="11"/>
  <c r="G102" i="11"/>
  <c r="F102" i="11"/>
  <c r="E102" i="11"/>
  <c r="D102" i="11"/>
  <c r="G101" i="11"/>
  <c r="F101" i="11"/>
  <c r="E101" i="11"/>
  <c r="D101" i="11"/>
  <c r="G100" i="11"/>
  <c r="F100" i="11"/>
  <c r="E100" i="11"/>
  <c r="D100" i="11"/>
  <c r="G99" i="11"/>
  <c r="F99" i="11"/>
  <c r="E99" i="11"/>
  <c r="D99" i="11"/>
  <c r="G98" i="11"/>
  <c r="F98" i="11"/>
  <c r="E98" i="11"/>
  <c r="D98" i="11"/>
  <c r="G97" i="11"/>
  <c r="F97" i="11"/>
  <c r="E97" i="11"/>
  <c r="D97" i="11"/>
  <c r="G96" i="11"/>
  <c r="F96" i="11"/>
  <c r="E96" i="11"/>
  <c r="D96" i="11"/>
  <c r="G95" i="11"/>
  <c r="F95" i="11"/>
  <c r="E95" i="11"/>
  <c r="D95" i="11"/>
  <c r="G94" i="11"/>
  <c r="F94" i="11"/>
  <c r="E94" i="11"/>
  <c r="D94" i="11"/>
  <c r="G93" i="11"/>
  <c r="F93" i="11"/>
  <c r="E93" i="11"/>
  <c r="D93" i="11"/>
  <c r="G92" i="11"/>
  <c r="F92" i="11"/>
  <c r="E92" i="11"/>
  <c r="D92" i="11"/>
  <c r="G91" i="11"/>
  <c r="F91" i="11"/>
  <c r="E91" i="11"/>
  <c r="D91" i="11"/>
  <c r="G90" i="11"/>
  <c r="F90" i="11"/>
  <c r="E90" i="11"/>
  <c r="D90" i="11"/>
  <c r="G89" i="11"/>
  <c r="F89" i="11"/>
  <c r="E89" i="11"/>
  <c r="D89" i="11"/>
  <c r="G88" i="11"/>
  <c r="F88" i="11"/>
  <c r="E88" i="11"/>
  <c r="D88" i="11"/>
  <c r="G87" i="11"/>
  <c r="F87" i="11"/>
  <c r="E87" i="11"/>
  <c r="D87" i="11"/>
  <c r="G86" i="11"/>
  <c r="F86" i="11"/>
  <c r="E86" i="11"/>
  <c r="D86" i="11"/>
  <c r="G85" i="11"/>
  <c r="F85" i="11"/>
  <c r="E85" i="11"/>
  <c r="D85" i="11"/>
  <c r="G84" i="11"/>
  <c r="F84" i="11"/>
  <c r="E84" i="11"/>
  <c r="D84" i="11"/>
  <c r="G83" i="11"/>
  <c r="F83" i="11"/>
  <c r="E83" i="11"/>
  <c r="D83" i="11"/>
  <c r="G82" i="11"/>
  <c r="F82" i="11"/>
  <c r="E82" i="11"/>
  <c r="D82" i="11"/>
  <c r="G81" i="11"/>
  <c r="F81" i="11"/>
  <c r="E81" i="11"/>
  <c r="D81" i="11"/>
  <c r="G80" i="11"/>
  <c r="F80" i="11"/>
  <c r="E80" i="11"/>
  <c r="D80" i="11"/>
  <c r="G79" i="11"/>
  <c r="F79" i="11"/>
  <c r="E79" i="11"/>
  <c r="D79" i="11"/>
  <c r="G78" i="11"/>
  <c r="F78" i="11"/>
  <c r="E78" i="11"/>
  <c r="D78" i="11"/>
  <c r="G77" i="11"/>
  <c r="F77" i="11"/>
  <c r="E77" i="11"/>
  <c r="D77" i="11"/>
  <c r="G76" i="11"/>
  <c r="F76" i="11"/>
  <c r="E76" i="11"/>
  <c r="D76" i="11"/>
  <c r="G75" i="11"/>
  <c r="F75" i="11"/>
  <c r="E75" i="11"/>
  <c r="D75" i="11"/>
  <c r="G74" i="11"/>
  <c r="F74" i="11"/>
  <c r="E74" i="11"/>
  <c r="D74" i="11"/>
  <c r="G73" i="11"/>
  <c r="F73" i="11"/>
  <c r="E73" i="11"/>
  <c r="D73" i="11"/>
  <c r="G72" i="11"/>
  <c r="F72" i="11"/>
  <c r="E72" i="11"/>
  <c r="D72" i="11"/>
  <c r="G71" i="11"/>
  <c r="F71" i="11"/>
  <c r="E71" i="11"/>
  <c r="D71" i="11"/>
  <c r="G70" i="11"/>
  <c r="F70" i="11"/>
  <c r="E70" i="11"/>
  <c r="D70" i="11"/>
  <c r="G69" i="11"/>
  <c r="F69" i="11"/>
  <c r="E69" i="11"/>
  <c r="D69" i="11"/>
  <c r="G68" i="11"/>
  <c r="F68" i="11"/>
  <c r="E68" i="11"/>
  <c r="D68" i="11"/>
  <c r="G67" i="11"/>
  <c r="F67" i="11"/>
  <c r="E67" i="11"/>
  <c r="D67" i="11"/>
  <c r="G66" i="11"/>
  <c r="F66" i="11"/>
  <c r="E66" i="11"/>
  <c r="D66" i="11"/>
  <c r="G65" i="11"/>
  <c r="F65" i="11"/>
  <c r="E65" i="11"/>
  <c r="D65" i="11"/>
  <c r="G64" i="11"/>
  <c r="F64" i="11"/>
  <c r="E64" i="11"/>
  <c r="D64" i="11"/>
  <c r="G63" i="11"/>
  <c r="F63" i="11"/>
  <c r="E63" i="11"/>
  <c r="D63" i="11"/>
  <c r="G62" i="11"/>
  <c r="F62" i="11"/>
  <c r="E62" i="11"/>
  <c r="D62" i="11"/>
  <c r="G61" i="11"/>
  <c r="F61" i="11"/>
  <c r="E61" i="11"/>
  <c r="D61" i="11"/>
  <c r="G60" i="11"/>
  <c r="F60" i="11"/>
  <c r="E60" i="11"/>
  <c r="D60" i="11"/>
  <c r="G59" i="11"/>
  <c r="F59" i="11"/>
  <c r="E59" i="11"/>
  <c r="D59" i="11"/>
  <c r="G58" i="11"/>
  <c r="F58" i="11"/>
  <c r="E58" i="11"/>
  <c r="D58" i="11"/>
  <c r="G57" i="11"/>
  <c r="F57" i="11"/>
  <c r="E57" i="11"/>
  <c r="D57" i="11"/>
  <c r="G56" i="11"/>
  <c r="F56" i="11"/>
  <c r="E56" i="11"/>
  <c r="D56" i="11"/>
  <c r="G55" i="11"/>
  <c r="F55" i="11"/>
  <c r="E55" i="11"/>
  <c r="D55" i="11"/>
  <c r="G54" i="11"/>
  <c r="F54" i="11"/>
  <c r="E54" i="11"/>
  <c r="D54" i="11"/>
  <c r="G53" i="11"/>
  <c r="F53" i="11"/>
  <c r="E53" i="11"/>
  <c r="D53" i="11"/>
  <c r="G52" i="11"/>
  <c r="F52" i="11"/>
  <c r="E52" i="11"/>
  <c r="D52" i="11"/>
  <c r="G51" i="11"/>
  <c r="F51" i="11"/>
  <c r="E51" i="11"/>
  <c r="D51" i="11"/>
  <c r="C51" i="11"/>
  <c r="C76" i="11" s="1"/>
  <c r="C101" i="11" s="1"/>
  <c r="C126" i="11" s="1"/>
  <c r="C151" i="11" s="1"/>
  <c r="C176" i="11" s="1"/>
  <c r="C201" i="11" s="1"/>
  <c r="C226" i="11" s="1"/>
  <c r="C251" i="11" s="1"/>
  <c r="C276" i="11" s="1"/>
  <c r="C301" i="11" s="1"/>
  <c r="C326" i="11" s="1"/>
  <c r="C351" i="11" s="1"/>
  <c r="C376" i="11" s="1"/>
  <c r="C401" i="11" s="1"/>
  <c r="C426" i="11" s="1"/>
  <c r="C451" i="11" s="1"/>
  <c r="C476" i="11" s="1"/>
  <c r="C501" i="11" s="1"/>
  <c r="C526" i="11" s="1"/>
  <c r="C551" i="11" s="1"/>
  <c r="C576" i="11" s="1"/>
  <c r="C601" i="11" s="1"/>
  <c r="C626" i="11" s="1"/>
  <c r="C651" i="11" s="1"/>
  <c r="C676" i="11" s="1"/>
  <c r="C701" i="11" s="1"/>
  <c r="C726" i="11" s="1"/>
  <c r="C751" i="11" s="1"/>
  <c r="C776" i="11" s="1"/>
  <c r="C801" i="11" s="1"/>
  <c r="C826" i="11" s="1"/>
  <c r="C851" i="11" s="1"/>
  <c r="C876" i="11" s="1"/>
  <c r="C901" i="11" s="1"/>
  <c r="C926" i="11" s="1"/>
  <c r="C951" i="11" s="1"/>
  <c r="C976" i="11" s="1"/>
  <c r="C1001" i="11" s="1"/>
  <c r="C1026" i="11" s="1"/>
  <c r="C1051" i="11" s="1"/>
  <c r="C1076" i="11" s="1"/>
  <c r="C1101" i="11" s="1"/>
  <c r="C1126" i="11" s="1"/>
  <c r="C1151" i="11" s="1"/>
  <c r="C1176" i="11" s="1"/>
  <c r="C1201" i="11" s="1"/>
  <c r="C1226" i="11" s="1"/>
  <c r="C1251" i="11" s="1"/>
  <c r="C1276" i="11" s="1"/>
  <c r="C1301" i="11" s="1"/>
  <c r="C1326" i="11" s="1"/>
  <c r="C1351" i="11" s="1"/>
  <c r="C1376" i="11" s="1"/>
  <c r="C1401" i="11" s="1"/>
  <c r="C1426" i="11" s="1"/>
  <c r="C1451" i="11" s="1"/>
  <c r="C1476" i="11" s="1"/>
  <c r="C1501" i="11" s="1"/>
  <c r="C1526" i="11" s="1"/>
  <c r="C1551" i="11" s="1"/>
  <c r="C1576" i="11" s="1"/>
  <c r="C1601" i="11" s="1"/>
  <c r="C1626" i="11" s="1"/>
  <c r="C1651" i="11" s="1"/>
  <c r="C1676" i="11" s="1"/>
  <c r="C1701" i="11" s="1"/>
  <c r="C1726" i="11" s="1"/>
  <c r="C1751" i="11" s="1"/>
  <c r="C1776" i="11" s="1"/>
  <c r="C1801" i="11" s="1"/>
  <c r="C1826" i="11" s="1"/>
  <c r="C1851" i="11" s="1"/>
  <c r="C1876" i="11" s="1"/>
  <c r="C1901" i="11" s="1"/>
  <c r="C1926" i="11" s="1"/>
  <c r="C1951" i="11" s="1"/>
  <c r="C1976" i="11" s="1"/>
  <c r="C2001" i="11" s="1"/>
  <c r="C2026" i="11" s="1"/>
  <c r="C2051" i="11" s="1"/>
  <c r="C2076" i="11" s="1"/>
  <c r="C2101" i="11" s="1"/>
  <c r="C2126" i="11" s="1"/>
  <c r="C2151" i="11" s="1"/>
  <c r="C2176" i="11" s="1"/>
  <c r="C2201" i="11" s="1"/>
  <c r="C2226" i="11" s="1"/>
  <c r="C2251" i="11" s="1"/>
  <c r="C2276" i="11" s="1"/>
  <c r="C2301" i="11" s="1"/>
  <c r="C2326" i="11" s="1"/>
  <c r="C2351" i="11" s="1"/>
  <c r="C2376" i="11" s="1"/>
  <c r="C2401" i="11" s="1"/>
  <c r="C2426" i="11" s="1"/>
  <c r="C2451" i="11" s="1"/>
  <c r="C2476" i="11" s="1"/>
  <c r="C2501" i="11" s="1"/>
  <c r="C2526" i="11" s="1"/>
  <c r="C2551" i="11" s="1"/>
  <c r="C2576" i="11" s="1"/>
  <c r="C2601" i="11" s="1"/>
  <c r="C2626" i="11" s="1"/>
  <c r="C2651" i="11" s="1"/>
  <c r="C2676" i="11" s="1"/>
  <c r="C2701" i="11" s="1"/>
  <c r="C2726" i="11" s="1"/>
  <c r="C2751" i="11" s="1"/>
  <c r="C2776" i="11" s="1"/>
  <c r="C2801" i="11" s="1"/>
  <c r="C2826" i="11" s="1"/>
  <c r="C2851" i="11" s="1"/>
  <c r="C2876" i="11" s="1"/>
  <c r="C2901" i="11" s="1"/>
  <c r="C2926" i="11" s="1"/>
  <c r="C2951" i="11" s="1"/>
  <c r="C2976" i="11" s="1"/>
  <c r="C3001" i="11" s="1"/>
  <c r="C3026" i="11" s="1"/>
  <c r="C3051" i="11" s="1"/>
  <c r="C3076" i="11" s="1"/>
  <c r="C3101" i="11" s="1"/>
  <c r="C3126" i="11" s="1"/>
  <c r="C3151" i="11" s="1"/>
  <c r="C3176" i="11" s="1"/>
  <c r="C3201" i="11" s="1"/>
  <c r="C3226" i="11" s="1"/>
  <c r="C3251" i="11" s="1"/>
  <c r="C3276" i="11" s="1"/>
  <c r="C3301" i="11" s="1"/>
  <c r="C3326" i="11" s="1"/>
  <c r="C3351" i="11" s="1"/>
  <c r="C3376" i="11" s="1"/>
  <c r="C3401" i="11" s="1"/>
  <c r="C3426" i="11" s="1"/>
  <c r="C3451" i="11" s="1"/>
  <c r="C3476" i="11" s="1"/>
  <c r="C3501" i="11" s="1"/>
  <c r="C3526" i="11" s="1"/>
  <c r="C3551" i="11" s="1"/>
  <c r="C3576" i="11" s="1"/>
  <c r="C3601" i="11" s="1"/>
  <c r="C3626" i="11" s="1"/>
  <c r="C3651" i="11" s="1"/>
  <c r="C3676" i="11" s="1"/>
  <c r="C3701" i="11" s="1"/>
  <c r="C3726" i="11" s="1"/>
  <c r="C3751" i="11" s="1"/>
  <c r="C3776" i="11" s="1"/>
  <c r="C3801" i="11" s="1"/>
  <c r="C3826" i="11" s="1"/>
  <c r="C3851" i="11" s="1"/>
  <c r="C3876" i="11" s="1"/>
  <c r="C3901" i="11" s="1"/>
  <c r="C3926" i="11" s="1"/>
  <c r="C3951" i="11" s="1"/>
  <c r="C3976" i="11" s="1"/>
  <c r="C4001" i="11" s="1"/>
  <c r="C4026" i="11" s="1"/>
  <c r="C4051" i="11" s="1"/>
  <c r="C4076" i="11" s="1"/>
  <c r="C4101" i="11" s="1"/>
  <c r="C4126" i="11" s="1"/>
  <c r="C4151" i="11" s="1"/>
  <c r="C4176" i="11" s="1"/>
  <c r="C4201" i="11" s="1"/>
  <c r="C4226" i="11" s="1"/>
  <c r="C4251" i="11" s="1"/>
  <c r="C4276" i="11" s="1"/>
  <c r="C4301" i="11" s="1"/>
  <c r="C4326" i="11" s="1"/>
  <c r="C4351" i="11" s="1"/>
  <c r="C4376" i="11" s="1"/>
  <c r="C4401" i="11" s="1"/>
  <c r="C4426" i="11" s="1"/>
  <c r="C4451" i="11" s="1"/>
  <c r="C4476" i="11" s="1"/>
  <c r="C4501" i="11" s="1"/>
  <c r="C4526" i="11" s="1"/>
  <c r="C4551" i="11" s="1"/>
  <c r="C4576" i="11" s="1"/>
  <c r="C4601" i="11" s="1"/>
  <c r="C4626" i="11" s="1"/>
  <c r="C4651" i="11" s="1"/>
  <c r="C4676" i="11" s="1"/>
  <c r="C4701" i="11" s="1"/>
  <c r="C4726" i="11" s="1"/>
  <c r="C4751" i="11" s="1"/>
  <c r="C4776" i="11" s="1"/>
  <c r="C4801" i="11" s="1"/>
  <c r="C4826" i="11" s="1"/>
  <c r="C4851" i="11" s="1"/>
  <c r="C4876" i="11" s="1"/>
  <c r="C4901" i="11" s="1"/>
  <c r="C4926" i="11" s="1"/>
  <c r="C4951" i="11" s="1"/>
  <c r="C4976" i="11" s="1"/>
  <c r="C5001" i="11" s="1"/>
  <c r="C5026" i="11" s="1"/>
  <c r="C5051" i="11" s="1"/>
  <c r="C5076" i="11" s="1"/>
  <c r="C5101" i="11" s="1"/>
  <c r="C5126" i="11" s="1"/>
  <c r="C5151" i="11" s="1"/>
  <c r="C5176" i="11" s="1"/>
  <c r="C5201" i="11" s="1"/>
  <c r="C5226" i="11" s="1"/>
  <c r="C5251" i="11" s="1"/>
  <c r="C5276" i="11" s="1"/>
  <c r="C5301" i="11" s="1"/>
  <c r="C5326" i="11" s="1"/>
  <c r="C5351" i="11" s="1"/>
  <c r="C5376" i="11" s="1"/>
  <c r="C5401" i="11" s="1"/>
  <c r="C5426" i="11" s="1"/>
  <c r="C5451" i="11" s="1"/>
  <c r="C5476" i="11" s="1"/>
  <c r="C5501" i="11" s="1"/>
  <c r="C5526" i="11" s="1"/>
  <c r="C5551" i="11" s="1"/>
  <c r="C5576" i="11" s="1"/>
  <c r="C5601" i="11" s="1"/>
  <c r="C5626" i="11" s="1"/>
  <c r="C5651" i="11" s="1"/>
  <c r="C5676" i="11" s="1"/>
  <c r="C5701" i="11" s="1"/>
  <c r="C5726" i="11" s="1"/>
  <c r="C5751" i="11" s="1"/>
  <c r="C5776" i="11" s="1"/>
  <c r="C5801" i="11" s="1"/>
  <c r="C5826" i="11" s="1"/>
  <c r="C5851" i="11" s="1"/>
  <c r="C5876" i="11" s="1"/>
  <c r="C5901" i="11" s="1"/>
  <c r="C5926" i="11" s="1"/>
  <c r="C5951" i="11" s="1"/>
  <c r="C5976" i="11" s="1"/>
  <c r="C6001" i="11" s="1"/>
  <c r="C6026" i="11" s="1"/>
  <c r="C6051" i="11" s="1"/>
  <c r="C6076" i="11" s="1"/>
  <c r="C6101" i="11" s="1"/>
  <c r="C6126" i="11" s="1"/>
  <c r="C6151" i="11" s="1"/>
  <c r="C6176" i="11" s="1"/>
  <c r="C6201" i="11" s="1"/>
  <c r="C6226" i="11" s="1"/>
  <c r="C6251" i="11" s="1"/>
  <c r="C6276" i="11" s="1"/>
  <c r="C6301" i="11" s="1"/>
  <c r="C6326" i="11" s="1"/>
  <c r="C6351" i="11" s="1"/>
  <c r="C6376" i="11" s="1"/>
  <c r="C6401" i="11" s="1"/>
  <c r="C6426" i="11" s="1"/>
  <c r="C6451" i="11" s="1"/>
  <c r="C6476" i="11" s="1"/>
  <c r="C6501" i="11" s="1"/>
  <c r="C6526" i="11" s="1"/>
  <c r="C6551" i="11" s="1"/>
  <c r="C6576" i="11" s="1"/>
  <c r="C6601" i="11" s="1"/>
  <c r="C6626" i="11" s="1"/>
  <c r="C6651" i="11" s="1"/>
  <c r="C6676" i="11" s="1"/>
  <c r="C6701" i="11" s="1"/>
  <c r="C6726" i="11" s="1"/>
  <c r="C6751" i="11" s="1"/>
  <c r="C6776" i="11" s="1"/>
  <c r="C6801" i="11" s="1"/>
  <c r="C6826" i="11" s="1"/>
  <c r="C6851" i="11" s="1"/>
  <c r="C6876" i="11" s="1"/>
  <c r="C6901" i="11" s="1"/>
  <c r="C6926" i="11" s="1"/>
  <c r="C6951" i="11" s="1"/>
  <c r="C6976" i="11" s="1"/>
  <c r="C7001" i="11" s="1"/>
  <c r="C7026" i="11" s="1"/>
  <c r="C7051" i="11" s="1"/>
  <c r="C7076" i="11" s="1"/>
  <c r="C7101" i="11" s="1"/>
  <c r="C7126" i="11" s="1"/>
  <c r="C7151" i="11" s="1"/>
  <c r="C7176" i="11" s="1"/>
  <c r="C7201" i="11" s="1"/>
  <c r="C7226" i="11" s="1"/>
  <c r="C7251" i="11" s="1"/>
  <c r="C7276" i="11" s="1"/>
  <c r="C7301" i="11" s="1"/>
  <c r="C7326" i="11" s="1"/>
  <c r="C7351" i="11" s="1"/>
  <c r="C7376" i="11" s="1"/>
  <c r="C7401" i="11" s="1"/>
  <c r="C7426" i="11" s="1"/>
  <c r="C7451" i="11" s="1"/>
  <c r="C7476" i="11" s="1"/>
  <c r="C7501" i="11" s="1"/>
  <c r="C7526" i="11" s="1"/>
  <c r="C7551" i="11" s="1"/>
  <c r="C7576" i="11" s="1"/>
  <c r="C7601" i="11" s="1"/>
  <c r="C7626" i="11" s="1"/>
  <c r="C7651" i="11" s="1"/>
  <c r="C7676" i="11" s="1"/>
  <c r="C7701" i="11" s="1"/>
  <c r="C7726" i="11" s="1"/>
  <c r="C7751" i="11" s="1"/>
  <c r="C7776" i="11" s="1"/>
  <c r="C7801" i="11" s="1"/>
  <c r="C7826" i="11" s="1"/>
  <c r="C7851" i="11" s="1"/>
  <c r="C7876" i="11" s="1"/>
  <c r="C7901" i="11" s="1"/>
  <c r="C7926" i="11" s="1"/>
  <c r="C7951" i="11" s="1"/>
  <c r="C7976" i="11" s="1"/>
  <c r="C8001" i="11" s="1"/>
  <c r="C8026" i="11" s="1"/>
  <c r="C8051" i="11" s="1"/>
  <c r="C8076" i="11" s="1"/>
  <c r="C8101" i="11" s="1"/>
  <c r="C8126" i="11" s="1"/>
  <c r="C8151" i="11" s="1"/>
  <c r="C8176" i="11" s="1"/>
  <c r="C8201" i="11" s="1"/>
  <c r="C8226" i="11" s="1"/>
  <c r="C8251" i="11" s="1"/>
  <c r="C8276" i="11" s="1"/>
  <c r="C8301" i="11" s="1"/>
  <c r="C8326" i="11" s="1"/>
  <c r="C8351" i="11" s="1"/>
  <c r="C8376" i="11" s="1"/>
  <c r="C8401" i="11" s="1"/>
  <c r="C8426" i="11" s="1"/>
  <c r="C8451" i="11" s="1"/>
  <c r="C8476" i="11" s="1"/>
  <c r="C8501" i="11" s="1"/>
  <c r="C8526" i="11" s="1"/>
  <c r="C8551" i="11" s="1"/>
  <c r="C8576" i="11" s="1"/>
  <c r="C8601" i="11" s="1"/>
  <c r="C8626" i="11" s="1"/>
  <c r="C8651" i="11" s="1"/>
  <c r="C8676" i="11" s="1"/>
  <c r="C8701" i="11" s="1"/>
  <c r="C8726" i="11" s="1"/>
  <c r="C8751" i="11" s="1"/>
  <c r="C8776" i="11" s="1"/>
  <c r="C8801" i="11" s="1"/>
  <c r="C8826" i="11" s="1"/>
  <c r="C8851" i="11" s="1"/>
  <c r="C8876" i="11" s="1"/>
  <c r="C8901" i="11" s="1"/>
  <c r="C8926" i="11" s="1"/>
  <c r="C8951" i="11" s="1"/>
  <c r="C8976" i="11" s="1"/>
  <c r="C9001" i="11" s="1"/>
  <c r="C9026" i="11" s="1"/>
  <c r="C9051" i="11" s="1"/>
  <c r="C9076" i="11" s="1"/>
  <c r="C9101" i="11" s="1"/>
  <c r="C9126" i="11" s="1"/>
  <c r="C9151" i="11" s="1"/>
  <c r="C9176" i="11" s="1"/>
  <c r="C9201" i="11" s="1"/>
  <c r="C9226" i="11" s="1"/>
  <c r="C9251" i="11" s="1"/>
  <c r="C9276" i="11" s="1"/>
  <c r="C9301" i="11" s="1"/>
  <c r="C9326" i="11" s="1"/>
  <c r="C9351" i="11" s="1"/>
  <c r="C9376" i="11" s="1"/>
  <c r="C9401" i="11" s="1"/>
  <c r="C9426" i="11" s="1"/>
  <c r="C9451" i="11" s="1"/>
  <c r="C9476" i="11" s="1"/>
  <c r="C9501" i="11" s="1"/>
  <c r="C9526" i="11" s="1"/>
  <c r="C9551" i="11" s="1"/>
  <c r="C9576" i="11" s="1"/>
  <c r="C9601" i="11" s="1"/>
  <c r="C9626" i="11" s="1"/>
  <c r="C9651" i="11" s="1"/>
  <c r="C9676" i="11" s="1"/>
  <c r="C9701" i="11" s="1"/>
  <c r="C9726" i="11" s="1"/>
  <c r="C9751" i="11" s="1"/>
  <c r="C9776" i="11" s="1"/>
  <c r="C9801" i="11" s="1"/>
  <c r="C9826" i="11" s="1"/>
  <c r="C9851" i="11" s="1"/>
  <c r="C9876" i="11" s="1"/>
  <c r="C9901" i="11" s="1"/>
  <c r="C9926" i="11" s="1"/>
  <c r="C9951" i="11" s="1"/>
  <c r="C9976" i="11" s="1"/>
  <c r="C10001" i="11" s="1"/>
  <c r="C10026" i="11" s="1"/>
  <c r="B51" i="11"/>
  <c r="B76" i="11" s="1"/>
  <c r="B101" i="11" s="1"/>
  <c r="B126" i="11" s="1"/>
  <c r="B151" i="11" s="1"/>
  <c r="B176" i="11" s="1"/>
  <c r="B201" i="11" s="1"/>
  <c r="B226" i="11" s="1"/>
  <c r="B251" i="11" s="1"/>
  <c r="B276" i="11" s="1"/>
  <c r="B301" i="11" s="1"/>
  <c r="B326" i="11" s="1"/>
  <c r="B351" i="11" s="1"/>
  <c r="B376" i="11" s="1"/>
  <c r="B401" i="11" s="1"/>
  <c r="B426" i="11" s="1"/>
  <c r="B451" i="11" s="1"/>
  <c r="B476" i="11" s="1"/>
  <c r="B501" i="11" s="1"/>
  <c r="B526" i="11" s="1"/>
  <c r="B551" i="11" s="1"/>
  <c r="B576" i="11" s="1"/>
  <c r="B601" i="11" s="1"/>
  <c r="B626" i="11" s="1"/>
  <c r="B651" i="11" s="1"/>
  <c r="B676" i="11" s="1"/>
  <c r="B701" i="11" s="1"/>
  <c r="B726" i="11" s="1"/>
  <c r="B751" i="11" s="1"/>
  <c r="B776" i="11" s="1"/>
  <c r="A51" i="11"/>
  <c r="A76" i="11" s="1"/>
  <c r="A101" i="11" s="1"/>
  <c r="A126" i="11" s="1"/>
  <c r="A151" i="11" s="1"/>
  <c r="A176" i="11" s="1"/>
  <c r="A201" i="11" s="1"/>
  <c r="A226" i="11" s="1"/>
  <c r="A251" i="11" s="1"/>
  <c r="A276" i="11" s="1"/>
  <c r="A301" i="11" s="1"/>
  <c r="A326" i="11" s="1"/>
  <c r="A351" i="11" s="1"/>
  <c r="A376" i="11" s="1"/>
  <c r="A401" i="11" s="1"/>
  <c r="A426" i="11" s="1"/>
  <c r="A451" i="11" s="1"/>
  <c r="A476" i="11" s="1"/>
  <c r="A501" i="11" s="1"/>
  <c r="A526" i="11" s="1"/>
  <c r="A551" i="11" s="1"/>
  <c r="A576" i="11" s="1"/>
  <c r="A601" i="11" s="1"/>
  <c r="A626" i="11" s="1"/>
  <c r="A651" i="11" s="1"/>
  <c r="A676" i="11" s="1"/>
  <c r="A701" i="11" s="1"/>
  <c r="A726" i="11" s="1"/>
  <c r="A751" i="11" s="1"/>
  <c r="A776" i="11" s="1"/>
  <c r="A801" i="11" s="1"/>
  <c r="A826" i="11" s="1"/>
  <c r="A851" i="11" s="1"/>
  <c r="A876" i="11" s="1"/>
  <c r="A901" i="11" s="1"/>
  <c r="A926" i="11" s="1"/>
  <c r="A951" i="11" s="1"/>
  <c r="A976" i="11" s="1"/>
  <c r="A1001" i="11" s="1"/>
  <c r="A1026" i="11" s="1"/>
  <c r="A1051" i="11" s="1"/>
  <c r="A1076" i="11" s="1"/>
  <c r="A1101" i="11" s="1"/>
  <c r="A1126" i="11" s="1"/>
  <c r="A1151" i="11" s="1"/>
  <c r="A1176" i="11" s="1"/>
  <c r="A1201" i="11" s="1"/>
  <c r="A1226" i="11" s="1"/>
  <c r="A1251" i="11" s="1"/>
  <c r="A1276" i="11" s="1"/>
  <c r="A1301" i="11" s="1"/>
  <c r="A1326" i="11" s="1"/>
  <c r="A1351" i="11" s="1"/>
  <c r="A1376" i="11" s="1"/>
  <c r="A1401" i="11" s="1"/>
  <c r="A1426" i="11" s="1"/>
  <c r="A1451" i="11" s="1"/>
  <c r="A1476" i="11" s="1"/>
  <c r="A1501" i="11" s="1"/>
  <c r="A1526" i="11" s="1"/>
  <c r="A1551" i="11" s="1"/>
  <c r="A1576" i="11" s="1"/>
  <c r="A1601" i="11" s="1"/>
  <c r="A1626" i="11" s="1"/>
  <c r="A1651" i="11" s="1"/>
  <c r="A1676" i="11" s="1"/>
  <c r="A1701" i="11" s="1"/>
  <c r="A1726" i="11" s="1"/>
  <c r="A1751" i="11" s="1"/>
  <c r="A1776" i="11" s="1"/>
  <c r="A1801" i="11" s="1"/>
  <c r="A1826" i="11" s="1"/>
  <c r="A1851" i="11" s="1"/>
  <c r="A1876" i="11" s="1"/>
  <c r="A1901" i="11" s="1"/>
  <c r="A1926" i="11" s="1"/>
  <c r="A1951" i="11" s="1"/>
  <c r="A1976" i="11" s="1"/>
  <c r="A2001" i="11" s="1"/>
  <c r="A2026" i="11" s="1"/>
  <c r="A2051" i="11" s="1"/>
  <c r="A2076" i="11" s="1"/>
  <c r="A2101" i="11" s="1"/>
  <c r="A2126" i="11" s="1"/>
  <c r="A2151" i="11" s="1"/>
  <c r="A2176" i="11" s="1"/>
  <c r="A2201" i="11" s="1"/>
  <c r="A2226" i="11" s="1"/>
  <c r="A2251" i="11" s="1"/>
  <c r="A2276" i="11" s="1"/>
  <c r="A2301" i="11" s="1"/>
  <c r="A2326" i="11" s="1"/>
  <c r="A2351" i="11" s="1"/>
  <c r="A2376" i="11" s="1"/>
  <c r="A2401" i="11" s="1"/>
  <c r="A2426" i="11" s="1"/>
  <c r="A2451" i="11" s="1"/>
  <c r="A2476" i="11" s="1"/>
  <c r="A2501" i="11" s="1"/>
  <c r="A2526" i="11" s="1"/>
  <c r="A2551" i="11" s="1"/>
  <c r="A2576" i="11" s="1"/>
  <c r="A2601" i="11" s="1"/>
  <c r="A2626" i="11" s="1"/>
  <c r="A2651" i="11" s="1"/>
  <c r="A2676" i="11" s="1"/>
  <c r="A2701" i="11" s="1"/>
  <c r="A2726" i="11" s="1"/>
  <c r="A2751" i="11" s="1"/>
  <c r="A2776" i="11" s="1"/>
  <c r="A2801" i="11" s="1"/>
  <c r="A2826" i="11" s="1"/>
  <c r="A2851" i="11" s="1"/>
  <c r="A2876" i="11" s="1"/>
  <c r="A2901" i="11" s="1"/>
  <c r="A2926" i="11" s="1"/>
  <c r="A2951" i="11" s="1"/>
  <c r="A2976" i="11" s="1"/>
  <c r="A3001" i="11" s="1"/>
  <c r="A3026" i="11" s="1"/>
  <c r="A3051" i="11" s="1"/>
  <c r="A3076" i="11" s="1"/>
  <c r="A3101" i="11" s="1"/>
  <c r="A3126" i="11" s="1"/>
  <c r="A3151" i="11" s="1"/>
  <c r="A3176" i="11" s="1"/>
  <c r="A3201" i="11" s="1"/>
  <c r="A3226" i="11" s="1"/>
  <c r="A3251" i="11" s="1"/>
  <c r="A3276" i="11" s="1"/>
  <c r="A3301" i="11" s="1"/>
  <c r="A3326" i="11" s="1"/>
  <c r="A3351" i="11" s="1"/>
  <c r="A3376" i="11" s="1"/>
  <c r="A3401" i="11" s="1"/>
  <c r="A3426" i="11" s="1"/>
  <c r="A3451" i="11" s="1"/>
  <c r="A3476" i="11" s="1"/>
  <c r="A3501" i="11" s="1"/>
  <c r="A3526" i="11" s="1"/>
  <c r="A3551" i="11" s="1"/>
  <c r="A3576" i="11" s="1"/>
  <c r="A3601" i="11" s="1"/>
  <c r="A3626" i="11" s="1"/>
  <c r="A3651" i="11" s="1"/>
  <c r="A3676" i="11" s="1"/>
  <c r="A3701" i="11" s="1"/>
  <c r="A3726" i="11" s="1"/>
  <c r="A3751" i="11" s="1"/>
  <c r="A3776" i="11" s="1"/>
  <c r="A3801" i="11" s="1"/>
  <c r="A3826" i="11" s="1"/>
  <c r="A3851" i="11" s="1"/>
  <c r="A3876" i="11" s="1"/>
  <c r="A3901" i="11" s="1"/>
  <c r="A3926" i="11" s="1"/>
  <c r="A3951" i="11" s="1"/>
  <c r="A3976" i="11" s="1"/>
  <c r="A4001" i="11" s="1"/>
  <c r="A4026" i="11" s="1"/>
  <c r="A4051" i="11" s="1"/>
  <c r="A4076" i="11" s="1"/>
  <c r="A4101" i="11" s="1"/>
  <c r="A4126" i="11" s="1"/>
  <c r="A4151" i="11" s="1"/>
  <c r="A4176" i="11" s="1"/>
  <c r="A4201" i="11" s="1"/>
  <c r="A4226" i="11" s="1"/>
  <c r="A4251" i="11" s="1"/>
  <c r="A4276" i="11" s="1"/>
  <c r="A4301" i="11" s="1"/>
  <c r="A4326" i="11" s="1"/>
  <c r="A4351" i="11" s="1"/>
  <c r="A4376" i="11" s="1"/>
  <c r="A4401" i="11" s="1"/>
  <c r="A4426" i="11" s="1"/>
  <c r="A4451" i="11" s="1"/>
  <c r="A4476" i="11" s="1"/>
  <c r="A4501" i="11" s="1"/>
  <c r="A4526" i="11" s="1"/>
  <c r="A4551" i="11" s="1"/>
  <c r="A4576" i="11" s="1"/>
  <c r="A4601" i="11" s="1"/>
  <c r="A4626" i="11" s="1"/>
  <c r="A4651" i="11" s="1"/>
  <c r="A4676" i="11" s="1"/>
  <c r="A4701" i="11" s="1"/>
  <c r="A4726" i="11" s="1"/>
  <c r="A4751" i="11" s="1"/>
  <c r="A4776" i="11" s="1"/>
  <c r="A4801" i="11" s="1"/>
  <c r="A4826" i="11" s="1"/>
  <c r="A4851" i="11" s="1"/>
  <c r="A4876" i="11" s="1"/>
  <c r="A4901" i="11" s="1"/>
  <c r="A4926" i="11" s="1"/>
  <c r="A4951" i="11" s="1"/>
  <c r="A4976" i="11" s="1"/>
  <c r="A5001" i="11" s="1"/>
  <c r="A5026" i="11" s="1"/>
  <c r="A5051" i="11" s="1"/>
  <c r="A5076" i="11" s="1"/>
  <c r="A5101" i="11" s="1"/>
  <c r="A5126" i="11" s="1"/>
  <c r="A5151" i="11" s="1"/>
  <c r="A5176" i="11" s="1"/>
  <c r="A5201" i="11" s="1"/>
  <c r="A5226" i="11" s="1"/>
  <c r="A5251" i="11" s="1"/>
  <c r="A5276" i="11" s="1"/>
  <c r="A5301" i="11" s="1"/>
  <c r="A5326" i="11" s="1"/>
  <c r="A5351" i="11" s="1"/>
  <c r="A5376" i="11" s="1"/>
  <c r="A5401" i="11" s="1"/>
  <c r="A5426" i="11" s="1"/>
  <c r="A5451" i="11" s="1"/>
  <c r="A5476" i="11" s="1"/>
  <c r="A5501" i="11" s="1"/>
  <c r="A5526" i="11" s="1"/>
  <c r="A5551" i="11" s="1"/>
  <c r="A5576" i="11" s="1"/>
  <c r="A5601" i="11" s="1"/>
  <c r="A5626" i="11" s="1"/>
  <c r="A5651" i="11" s="1"/>
  <c r="A5676" i="11" s="1"/>
  <c r="A5701" i="11" s="1"/>
  <c r="A5726" i="11" s="1"/>
  <c r="A5751" i="11" s="1"/>
  <c r="A5776" i="11" s="1"/>
  <c r="A5801" i="11" s="1"/>
  <c r="A5826" i="11" s="1"/>
  <c r="A5851" i="11" s="1"/>
  <c r="A5876" i="11" s="1"/>
  <c r="A5901" i="11" s="1"/>
  <c r="A5926" i="11" s="1"/>
  <c r="A5951" i="11" s="1"/>
  <c r="A5976" i="11" s="1"/>
  <c r="A6001" i="11" s="1"/>
  <c r="A6026" i="11" s="1"/>
  <c r="A6051" i="11" s="1"/>
  <c r="A6076" i="11" s="1"/>
  <c r="A6101" i="11" s="1"/>
  <c r="A6126" i="11" s="1"/>
  <c r="A6151" i="11" s="1"/>
  <c r="A6176" i="11" s="1"/>
  <c r="A6201" i="11" s="1"/>
  <c r="A6226" i="11" s="1"/>
  <c r="A6251" i="11" s="1"/>
  <c r="A6276" i="11" s="1"/>
  <c r="A6301" i="11" s="1"/>
  <c r="A6326" i="11" s="1"/>
  <c r="A6351" i="11" s="1"/>
  <c r="A6376" i="11" s="1"/>
  <c r="A6401" i="11" s="1"/>
  <c r="A6426" i="11" s="1"/>
  <c r="A6451" i="11" s="1"/>
  <c r="A6476" i="11" s="1"/>
  <c r="A6501" i="11" s="1"/>
  <c r="A6526" i="11" s="1"/>
  <c r="A6551" i="11" s="1"/>
  <c r="A6576" i="11" s="1"/>
  <c r="A6601" i="11" s="1"/>
  <c r="A6626" i="11" s="1"/>
  <c r="A6651" i="11" s="1"/>
  <c r="A6676" i="11" s="1"/>
  <c r="A6701" i="11" s="1"/>
  <c r="A6726" i="11" s="1"/>
  <c r="A6751" i="11" s="1"/>
  <c r="A6776" i="11" s="1"/>
  <c r="A6801" i="11" s="1"/>
  <c r="A6826" i="11" s="1"/>
  <c r="A6851" i="11" s="1"/>
  <c r="A6876" i="11" s="1"/>
  <c r="A6901" i="11" s="1"/>
  <c r="A6926" i="11" s="1"/>
  <c r="A6951" i="11" s="1"/>
  <c r="A6976" i="11" s="1"/>
  <c r="A7001" i="11" s="1"/>
  <c r="A7026" i="11" s="1"/>
  <c r="A7051" i="11" s="1"/>
  <c r="A7076" i="11" s="1"/>
  <c r="A7101" i="11" s="1"/>
  <c r="A7126" i="11" s="1"/>
  <c r="A7151" i="11" s="1"/>
  <c r="A7176" i="11" s="1"/>
  <c r="A7201" i="11" s="1"/>
  <c r="A7226" i="11" s="1"/>
  <c r="A7251" i="11" s="1"/>
  <c r="A7276" i="11" s="1"/>
  <c r="A7301" i="11" s="1"/>
  <c r="A7326" i="11" s="1"/>
  <c r="A7351" i="11" s="1"/>
  <c r="A7376" i="11" s="1"/>
  <c r="A7401" i="11" s="1"/>
  <c r="A7426" i="11" s="1"/>
  <c r="A7451" i="11" s="1"/>
  <c r="A7476" i="11" s="1"/>
  <c r="A7501" i="11" s="1"/>
  <c r="A7526" i="11" s="1"/>
  <c r="A7551" i="11" s="1"/>
  <c r="A7576" i="11" s="1"/>
  <c r="A7601" i="11" s="1"/>
  <c r="A7626" i="11" s="1"/>
  <c r="A7651" i="11" s="1"/>
  <c r="A7676" i="11" s="1"/>
  <c r="A7701" i="11" s="1"/>
  <c r="A7726" i="11" s="1"/>
  <c r="A7751" i="11" s="1"/>
  <c r="A7776" i="11" s="1"/>
  <c r="A7801" i="11" s="1"/>
  <c r="A7826" i="11" s="1"/>
  <c r="A7851" i="11" s="1"/>
  <c r="A7876" i="11" s="1"/>
  <c r="A7901" i="11" s="1"/>
  <c r="A7926" i="11" s="1"/>
  <c r="A7951" i="11" s="1"/>
  <c r="A7976" i="11" s="1"/>
  <c r="A8001" i="11" s="1"/>
  <c r="A8026" i="11" s="1"/>
  <c r="A8051" i="11" s="1"/>
  <c r="A8076" i="11" s="1"/>
  <c r="A8101" i="11" s="1"/>
  <c r="A8126" i="11" s="1"/>
  <c r="A8151" i="11" s="1"/>
  <c r="A8176" i="11" s="1"/>
  <c r="A8201" i="11" s="1"/>
  <c r="A8226" i="11" s="1"/>
  <c r="A8251" i="11" s="1"/>
  <c r="A8276" i="11" s="1"/>
  <c r="A8301" i="11" s="1"/>
  <c r="A8326" i="11" s="1"/>
  <c r="A8351" i="11" s="1"/>
  <c r="A8376" i="11" s="1"/>
  <c r="A8401" i="11" s="1"/>
  <c r="A8426" i="11" s="1"/>
  <c r="A8451" i="11" s="1"/>
  <c r="A8476" i="11" s="1"/>
  <c r="A8501" i="11" s="1"/>
  <c r="A8526" i="11" s="1"/>
  <c r="A8551" i="11" s="1"/>
  <c r="A8576" i="11" s="1"/>
  <c r="A8601" i="11" s="1"/>
  <c r="A8626" i="11" s="1"/>
  <c r="A8651" i="11" s="1"/>
  <c r="A8676" i="11" s="1"/>
  <c r="A8701" i="11" s="1"/>
  <c r="A8726" i="11" s="1"/>
  <c r="A8751" i="11" s="1"/>
  <c r="A8776" i="11" s="1"/>
  <c r="A8801" i="11" s="1"/>
  <c r="A8826" i="11" s="1"/>
  <c r="A8851" i="11" s="1"/>
  <c r="A8876" i="11" s="1"/>
  <c r="A8901" i="11" s="1"/>
  <c r="A8926" i="11" s="1"/>
  <c r="A8951" i="11" s="1"/>
  <c r="A8976" i="11" s="1"/>
  <c r="A9001" i="11" s="1"/>
  <c r="A9026" i="11" s="1"/>
  <c r="A9051" i="11" s="1"/>
  <c r="A9076" i="11" s="1"/>
  <c r="A9101" i="11" s="1"/>
  <c r="A9126" i="11" s="1"/>
  <c r="A9151" i="11" s="1"/>
  <c r="A9176" i="11" s="1"/>
  <c r="A9201" i="11" s="1"/>
  <c r="A9226" i="11" s="1"/>
  <c r="A9251" i="11" s="1"/>
  <c r="A9276" i="11" s="1"/>
  <c r="A9301" i="11" s="1"/>
  <c r="A9326" i="11" s="1"/>
  <c r="A9351" i="11" s="1"/>
  <c r="A9376" i="11" s="1"/>
  <c r="A9401" i="11" s="1"/>
  <c r="A9426" i="11" s="1"/>
  <c r="A9451" i="11" s="1"/>
  <c r="A9476" i="11" s="1"/>
  <c r="A9501" i="11" s="1"/>
  <c r="A9526" i="11" s="1"/>
  <c r="A9551" i="11" s="1"/>
  <c r="A9576" i="11" s="1"/>
  <c r="A9601" i="11" s="1"/>
  <c r="A9626" i="11" s="1"/>
  <c r="A9651" i="11" s="1"/>
  <c r="A9676" i="11" s="1"/>
  <c r="A9701" i="11" s="1"/>
  <c r="A9726" i="11" s="1"/>
  <c r="A9751" i="11" s="1"/>
  <c r="A9776" i="11" s="1"/>
  <c r="A9801" i="11" s="1"/>
  <c r="A9826" i="11" s="1"/>
  <c r="A9851" i="11" s="1"/>
  <c r="A9876" i="11" s="1"/>
  <c r="A9901" i="11" s="1"/>
  <c r="A9926" i="11" s="1"/>
  <c r="A9951" i="11" s="1"/>
  <c r="A9976" i="11" s="1"/>
  <c r="A10001" i="11" s="1"/>
  <c r="A10026" i="11" s="1"/>
  <c r="G50" i="11"/>
  <c r="F50" i="11"/>
  <c r="E50" i="11"/>
  <c r="D50" i="11"/>
  <c r="C50" i="11"/>
  <c r="C75" i="11" s="1"/>
  <c r="C100" i="11" s="1"/>
  <c r="C125" i="11" s="1"/>
  <c r="C150" i="11" s="1"/>
  <c r="C175" i="11" s="1"/>
  <c r="C200" i="11" s="1"/>
  <c r="C225" i="11" s="1"/>
  <c r="C250" i="11" s="1"/>
  <c r="C275" i="11" s="1"/>
  <c r="C300" i="11" s="1"/>
  <c r="C325" i="11" s="1"/>
  <c r="C350" i="11" s="1"/>
  <c r="C375" i="11" s="1"/>
  <c r="C400" i="11" s="1"/>
  <c r="C425" i="11" s="1"/>
  <c r="C450" i="11" s="1"/>
  <c r="C475" i="11" s="1"/>
  <c r="C500" i="11" s="1"/>
  <c r="C525" i="11" s="1"/>
  <c r="C550" i="11" s="1"/>
  <c r="C575" i="11" s="1"/>
  <c r="C600" i="11" s="1"/>
  <c r="C625" i="11" s="1"/>
  <c r="C650" i="11" s="1"/>
  <c r="C675" i="11" s="1"/>
  <c r="C700" i="11" s="1"/>
  <c r="C725" i="11" s="1"/>
  <c r="C750" i="11" s="1"/>
  <c r="C775" i="11" s="1"/>
  <c r="C800" i="11" s="1"/>
  <c r="C825" i="11" s="1"/>
  <c r="C850" i="11" s="1"/>
  <c r="C875" i="11" s="1"/>
  <c r="C900" i="11" s="1"/>
  <c r="C925" i="11" s="1"/>
  <c r="C950" i="11" s="1"/>
  <c r="C975" i="11" s="1"/>
  <c r="C1000" i="11" s="1"/>
  <c r="C1025" i="11" s="1"/>
  <c r="C1050" i="11" s="1"/>
  <c r="C1075" i="11" s="1"/>
  <c r="C1100" i="11" s="1"/>
  <c r="C1125" i="11" s="1"/>
  <c r="C1150" i="11" s="1"/>
  <c r="C1175" i="11" s="1"/>
  <c r="C1200" i="11" s="1"/>
  <c r="C1225" i="11" s="1"/>
  <c r="C1250" i="11" s="1"/>
  <c r="C1275" i="11" s="1"/>
  <c r="C1300" i="11" s="1"/>
  <c r="C1325" i="11" s="1"/>
  <c r="C1350" i="11" s="1"/>
  <c r="C1375" i="11" s="1"/>
  <c r="C1400" i="11" s="1"/>
  <c r="C1425" i="11" s="1"/>
  <c r="C1450" i="11" s="1"/>
  <c r="C1475" i="11" s="1"/>
  <c r="C1500" i="11" s="1"/>
  <c r="C1525" i="11" s="1"/>
  <c r="C1550" i="11" s="1"/>
  <c r="C1575" i="11" s="1"/>
  <c r="C1600" i="11" s="1"/>
  <c r="C1625" i="11" s="1"/>
  <c r="C1650" i="11" s="1"/>
  <c r="C1675" i="11" s="1"/>
  <c r="C1700" i="11" s="1"/>
  <c r="C1725" i="11" s="1"/>
  <c r="C1750" i="11" s="1"/>
  <c r="C1775" i="11" s="1"/>
  <c r="C1800" i="11" s="1"/>
  <c r="C1825" i="11" s="1"/>
  <c r="C1850" i="11" s="1"/>
  <c r="C1875" i="11" s="1"/>
  <c r="C1900" i="11" s="1"/>
  <c r="C1925" i="11" s="1"/>
  <c r="C1950" i="11" s="1"/>
  <c r="C1975" i="11" s="1"/>
  <c r="C2000" i="11" s="1"/>
  <c r="C2025" i="11" s="1"/>
  <c r="C2050" i="11" s="1"/>
  <c r="C2075" i="11" s="1"/>
  <c r="C2100" i="11" s="1"/>
  <c r="C2125" i="11" s="1"/>
  <c r="C2150" i="11" s="1"/>
  <c r="C2175" i="11" s="1"/>
  <c r="C2200" i="11" s="1"/>
  <c r="C2225" i="11" s="1"/>
  <c r="C2250" i="11" s="1"/>
  <c r="C2275" i="11" s="1"/>
  <c r="C2300" i="11" s="1"/>
  <c r="C2325" i="11" s="1"/>
  <c r="C2350" i="11" s="1"/>
  <c r="C2375" i="11" s="1"/>
  <c r="C2400" i="11" s="1"/>
  <c r="C2425" i="11" s="1"/>
  <c r="C2450" i="11" s="1"/>
  <c r="C2475" i="11" s="1"/>
  <c r="C2500" i="11" s="1"/>
  <c r="C2525" i="11" s="1"/>
  <c r="C2550" i="11" s="1"/>
  <c r="C2575" i="11" s="1"/>
  <c r="C2600" i="11" s="1"/>
  <c r="C2625" i="11" s="1"/>
  <c r="C2650" i="11" s="1"/>
  <c r="C2675" i="11" s="1"/>
  <c r="C2700" i="11" s="1"/>
  <c r="C2725" i="11" s="1"/>
  <c r="C2750" i="11" s="1"/>
  <c r="C2775" i="11" s="1"/>
  <c r="C2800" i="11" s="1"/>
  <c r="C2825" i="11" s="1"/>
  <c r="C2850" i="11" s="1"/>
  <c r="C2875" i="11" s="1"/>
  <c r="C2900" i="11" s="1"/>
  <c r="C2925" i="11" s="1"/>
  <c r="C2950" i="11" s="1"/>
  <c r="C2975" i="11" s="1"/>
  <c r="C3000" i="11" s="1"/>
  <c r="C3025" i="11" s="1"/>
  <c r="C3050" i="11" s="1"/>
  <c r="C3075" i="11" s="1"/>
  <c r="C3100" i="11" s="1"/>
  <c r="C3125" i="11" s="1"/>
  <c r="C3150" i="11" s="1"/>
  <c r="C3175" i="11" s="1"/>
  <c r="C3200" i="11" s="1"/>
  <c r="C3225" i="11" s="1"/>
  <c r="C3250" i="11" s="1"/>
  <c r="C3275" i="11" s="1"/>
  <c r="C3300" i="11" s="1"/>
  <c r="C3325" i="11" s="1"/>
  <c r="C3350" i="11" s="1"/>
  <c r="C3375" i="11" s="1"/>
  <c r="C3400" i="11" s="1"/>
  <c r="C3425" i="11" s="1"/>
  <c r="C3450" i="11" s="1"/>
  <c r="C3475" i="11" s="1"/>
  <c r="C3500" i="11" s="1"/>
  <c r="C3525" i="11" s="1"/>
  <c r="C3550" i="11" s="1"/>
  <c r="C3575" i="11" s="1"/>
  <c r="C3600" i="11" s="1"/>
  <c r="C3625" i="11" s="1"/>
  <c r="C3650" i="11" s="1"/>
  <c r="C3675" i="11" s="1"/>
  <c r="C3700" i="11" s="1"/>
  <c r="C3725" i="11" s="1"/>
  <c r="C3750" i="11" s="1"/>
  <c r="C3775" i="11" s="1"/>
  <c r="C3800" i="11" s="1"/>
  <c r="C3825" i="11" s="1"/>
  <c r="C3850" i="11" s="1"/>
  <c r="C3875" i="11" s="1"/>
  <c r="C3900" i="11" s="1"/>
  <c r="C3925" i="11" s="1"/>
  <c r="C3950" i="11" s="1"/>
  <c r="C3975" i="11" s="1"/>
  <c r="C4000" i="11" s="1"/>
  <c r="C4025" i="11" s="1"/>
  <c r="C4050" i="11" s="1"/>
  <c r="C4075" i="11" s="1"/>
  <c r="C4100" i="11" s="1"/>
  <c r="C4125" i="11" s="1"/>
  <c r="C4150" i="11" s="1"/>
  <c r="C4175" i="11" s="1"/>
  <c r="C4200" i="11" s="1"/>
  <c r="C4225" i="11" s="1"/>
  <c r="C4250" i="11" s="1"/>
  <c r="C4275" i="11" s="1"/>
  <c r="C4300" i="11" s="1"/>
  <c r="C4325" i="11" s="1"/>
  <c r="C4350" i="11" s="1"/>
  <c r="C4375" i="11" s="1"/>
  <c r="C4400" i="11" s="1"/>
  <c r="C4425" i="11" s="1"/>
  <c r="C4450" i="11" s="1"/>
  <c r="C4475" i="11" s="1"/>
  <c r="C4500" i="11" s="1"/>
  <c r="C4525" i="11" s="1"/>
  <c r="C4550" i="11" s="1"/>
  <c r="C4575" i="11" s="1"/>
  <c r="C4600" i="11" s="1"/>
  <c r="C4625" i="11" s="1"/>
  <c r="C4650" i="11" s="1"/>
  <c r="C4675" i="11" s="1"/>
  <c r="C4700" i="11" s="1"/>
  <c r="C4725" i="11" s="1"/>
  <c r="C4750" i="11" s="1"/>
  <c r="C4775" i="11" s="1"/>
  <c r="C4800" i="11" s="1"/>
  <c r="C4825" i="11" s="1"/>
  <c r="C4850" i="11" s="1"/>
  <c r="C4875" i="11" s="1"/>
  <c r="C4900" i="11" s="1"/>
  <c r="C4925" i="11" s="1"/>
  <c r="C4950" i="11" s="1"/>
  <c r="C4975" i="11" s="1"/>
  <c r="C5000" i="11" s="1"/>
  <c r="C5025" i="11" s="1"/>
  <c r="C5050" i="11" s="1"/>
  <c r="C5075" i="11" s="1"/>
  <c r="C5100" i="11" s="1"/>
  <c r="C5125" i="11" s="1"/>
  <c r="C5150" i="11" s="1"/>
  <c r="C5175" i="11" s="1"/>
  <c r="C5200" i="11" s="1"/>
  <c r="C5225" i="11" s="1"/>
  <c r="C5250" i="11" s="1"/>
  <c r="C5275" i="11" s="1"/>
  <c r="C5300" i="11" s="1"/>
  <c r="C5325" i="11" s="1"/>
  <c r="C5350" i="11" s="1"/>
  <c r="C5375" i="11" s="1"/>
  <c r="C5400" i="11" s="1"/>
  <c r="C5425" i="11" s="1"/>
  <c r="C5450" i="11" s="1"/>
  <c r="C5475" i="11" s="1"/>
  <c r="C5500" i="11" s="1"/>
  <c r="C5525" i="11" s="1"/>
  <c r="C5550" i="11" s="1"/>
  <c r="C5575" i="11" s="1"/>
  <c r="C5600" i="11" s="1"/>
  <c r="C5625" i="11" s="1"/>
  <c r="C5650" i="11" s="1"/>
  <c r="C5675" i="11" s="1"/>
  <c r="C5700" i="11" s="1"/>
  <c r="C5725" i="11" s="1"/>
  <c r="C5750" i="11" s="1"/>
  <c r="C5775" i="11" s="1"/>
  <c r="C5800" i="11" s="1"/>
  <c r="C5825" i="11" s="1"/>
  <c r="C5850" i="11" s="1"/>
  <c r="C5875" i="11" s="1"/>
  <c r="C5900" i="11" s="1"/>
  <c r="C5925" i="11" s="1"/>
  <c r="C5950" i="11" s="1"/>
  <c r="C5975" i="11" s="1"/>
  <c r="C6000" i="11" s="1"/>
  <c r="C6025" i="11" s="1"/>
  <c r="C6050" i="11" s="1"/>
  <c r="C6075" i="11" s="1"/>
  <c r="C6100" i="11" s="1"/>
  <c r="C6125" i="11" s="1"/>
  <c r="C6150" i="11" s="1"/>
  <c r="C6175" i="11" s="1"/>
  <c r="C6200" i="11" s="1"/>
  <c r="C6225" i="11" s="1"/>
  <c r="C6250" i="11" s="1"/>
  <c r="C6275" i="11" s="1"/>
  <c r="C6300" i="11" s="1"/>
  <c r="C6325" i="11" s="1"/>
  <c r="C6350" i="11" s="1"/>
  <c r="C6375" i="11" s="1"/>
  <c r="C6400" i="11" s="1"/>
  <c r="C6425" i="11" s="1"/>
  <c r="C6450" i="11" s="1"/>
  <c r="C6475" i="11" s="1"/>
  <c r="C6500" i="11" s="1"/>
  <c r="C6525" i="11" s="1"/>
  <c r="C6550" i="11" s="1"/>
  <c r="C6575" i="11" s="1"/>
  <c r="C6600" i="11" s="1"/>
  <c r="C6625" i="11" s="1"/>
  <c r="C6650" i="11" s="1"/>
  <c r="C6675" i="11" s="1"/>
  <c r="C6700" i="11" s="1"/>
  <c r="C6725" i="11" s="1"/>
  <c r="C6750" i="11" s="1"/>
  <c r="C6775" i="11" s="1"/>
  <c r="C6800" i="11" s="1"/>
  <c r="C6825" i="11" s="1"/>
  <c r="C6850" i="11" s="1"/>
  <c r="C6875" i="11" s="1"/>
  <c r="C6900" i="11" s="1"/>
  <c r="C6925" i="11" s="1"/>
  <c r="C6950" i="11" s="1"/>
  <c r="C6975" i="11" s="1"/>
  <c r="C7000" i="11" s="1"/>
  <c r="C7025" i="11" s="1"/>
  <c r="C7050" i="11" s="1"/>
  <c r="C7075" i="11" s="1"/>
  <c r="C7100" i="11" s="1"/>
  <c r="C7125" i="11" s="1"/>
  <c r="C7150" i="11" s="1"/>
  <c r="C7175" i="11" s="1"/>
  <c r="C7200" i="11" s="1"/>
  <c r="C7225" i="11" s="1"/>
  <c r="C7250" i="11" s="1"/>
  <c r="C7275" i="11" s="1"/>
  <c r="C7300" i="11" s="1"/>
  <c r="C7325" i="11" s="1"/>
  <c r="C7350" i="11" s="1"/>
  <c r="C7375" i="11" s="1"/>
  <c r="C7400" i="11" s="1"/>
  <c r="C7425" i="11" s="1"/>
  <c r="C7450" i="11" s="1"/>
  <c r="C7475" i="11" s="1"/>
  <c r="C7500" i="11" s="1"/>
  <c r="C7525" i="11" s="1"/>
  <c r="C7550" i="11" s="1"/>
  <c r="C7575" i="11" s="1"/>
  <c r="C7600" i="11" s="1"/>
  <c r="C7625" i="11" s="1"/>
  <c r="C7650" i="11" s="1"/>
  <c r="C7675" i="11" s="1"/>
  <c r="C7700" i="11" s="1"/>
  <c r="C7725" i="11" s="1"/>
  <c r="C7750" i="11" s="1"/>
  <c r="C7775" i="11" s="1"/>
  <c r="C7800" i="11" s="1"/>
  <c r="C7825" i="11" s="1"/>
  <c r="C7850" i="11" s="1"/>
  <c r="C7875" i="11" s="1"/>
  <c r="C7900" i="11" s="1"/>
  <c r="C7925" i="11" s="1"/>
  <c r="C7950" i="11" s="1"/>
  <c r="C7975" i="11" s="1"/>
  <c r="C8000" i="11" s="1"/>
  <c r="C8025" i="11" s="1"/>
  <c r="C8050" i="11" s="1"/>
  <c r="C8075" i="11" s="1"/>
  <c r="C8100" i="11" s="1"/>
  <c r="C8125" i="11" s="1"/>
  <c r="C8150" i="11" s="1"/>
  <c r="C8175" i="11" s="1"/>
  <c r="C8200" i="11" s="1"/>
  <c r="C8225" i="11" s="1"/>
  <c r="C8250" i="11" s="1"/>
  <c r="C8275" i="11" s="1"/>
  <c r="C8300" i="11" s="1"/>
  <c r="C8325" i="11" s="1"/>
  <c r="C8350" i="11" s="1"/>
  <c r="C8375" i="11" s="1"/>
  <c r="C8400" i="11" s="1"/>
  <c r="C8425" i="11" s="1"/>
  <c r="C8450" i="11" s="1"/>
  <c r="C8475" i="11" s="1"/>
  <c r="C8500" i="11" s="1"/>
  <c r="C8525" i="11" s="1"/>
  <c r="C8550" i="11" s="1"/>
  <c r="C8575" i="11" s="1"/>
  <c r="C8600" i="11" s="1"/>
  <c r="C8625" i="11" s="1"/>
  <c r="C8650" i="11" s="1"/>
  <c r="C8675" i="11" s="1"/>
  <c r="C8700" i="11" s="1"/>
  <c r="C8725" i="11" s="1"/>
  <c r="C8750" i="11" s="1"/>
  <c r="C8775" i="11" s="1"/>
  <c r="C8800" i="11" s="1"/>
  <c r="C8825" i="11" s="1"/>
  <c r="C8850" i="11" s="1"/>
  <c r="C8875" i="11" s="1"/>
  <c r="C8900" i="11" s="1"/>
  <c r="C8925" i="11" s="1"/>
  <c r="C8950" i="11" s="1"/>
  <c r="C8975" i="11" s="1"/>
  <c r="C9000" i="11" s="1"/>
  <c r="C9025" i="11" s="1"/>
  <c r="C9050" i="11" s="1"/>
  <c r="C9075" i="11" s="1"/>
  <c r="C9100" i="11" s="1"/>
  <c r="C9125" i="11" s="1"/>
  <c r="C9150" i="11" s="1"/>
  <c r="C9175" i="11" s="1"/>
  <c r="C9200" i="11" s="1"/>
  <c r="C9225" i="11" s="1"/>
  <c r="C9250" i="11" s="1"/>
  <c r="C9275" i="11" s="1"/>
  <c r="C9300" i="11" s="1"/>
  <c r="C9325" i="11" s="1"/>
  <c r="C9350" i="11" s="1"/>
  <c r="C9375" i="11" s="1"/>
  <c r="C9400" i="11" s="1"/>
  <c r="C9425" i="11" s="1"/>
  <c r="C9450" i="11" s="1"/>
  <c r="C9475" i="11" s="1"/>
  <c r="C9500" i="11" s="1"/>
  <c r="C9525" i="11" s="1"/>
  <c r="C9550" i="11" s="1"/>
  <c r="C9575" i="11" s="1"/>
  <c r="C9600" i="11" s="1"/>
  <c r="C9625" i="11" s="1"/>
  <c r="C9650" i="11" s="1"/>
  <c r="C9675" i="11" s="1"/>
  <c r="C9700" i="11" s="1"/>
  <c r="C9725" i="11" s="1"/>
  <c r="C9750" i="11" s="1"/>
  <c r="C9775" i="11" s="1"/>
  <c r="C9800" i="11" s="1"/>
  <c r="C9825" i="11" s="1"/>
  <c r="C9850" i="11" s="1"/>
  <c r="C9875" i="11" s="1"/>
  <c r="C9900" i="11" s="1"/>
  <c r="C9925" i="11" s="1"/>
  <c r="C9950" i="11" s="1"/>
  <c r="C9975" i="11" s="1"/>
  <c r="C10000" i="11" s="1"/>
  <c r="C10025" i="11" s="1"/>
  <c r="B50" i="11"/>
  <c r="B75" i="11" s="1"/>
  <c r="B100" i="11" s="1"/>
  <c r="B125" i="11" s="1"/>
  <c r="B150" i="11" s="1"/>
  <c r="B175" i="11" s="1"/>
  <c r="B200" i="11" s="1"/>
  <c r="B225" i="11" s="1"/>
  <c r="B250" i="11" s="1"/>
  <c r="B275" i="11" s="1"/>
  <c r="B300" i="11" s="1"/>
  <c r="B325" i="11" s="1"/>
  <c r="B350" i="11" s="1"/>
  <c r="B375" i="11" s="1"/>
  <c r="B400" i="11" s="1"/>
  <c r="B425" i="11" s="1"/>
  <c r="B450" i="11" s="1"/>
  <c r="B475" i="11" s="1"/>
  <c r="B500" i="11" s="1"/>
  <c r="B525" i="11" s="1"/>
  <c r="B550" i="11" s="1"/>
  <c r="B575" i="11" s="1"/>
  <c r="B600" i="11" s="1"/>
  <c r="B625" i="11" s="1"/>
  <c r="B650" i="11" s="1"/>
  <c r="B675" i="11" s="1"/>
  <c r="B700" i="11" s="1"/>
  <c r="B725" i="11" s="1"/>
  <c r="B750" i="11" s="1"/>
  <c r="B775" i="11" s="1"/>
  <c r="A50" i="11"/>
  <c r="A75" i="11" s="1"/>
  <c r="A100" i="11" s="1"/>
  <c r="A125" i="11" s="1"/>
  <c r="A150" i="11" s="1"/>
  <c r="A175" i="11" s="1"/>
  <c r="A200" i="11" s="1"/>
  <c r="A225" i="11" s="1"/>
  <c r="A250" i="11" s="1"/>
  <c r="A275" i="11" s="1"/>
  <c r="A300" i="11" s="1"/>
  <c r="A325" i="11" s="1"/>
  <c r="A350" i="11" s="1"/>
  <c r="A375" i="11" s="1"/>
  <c r="A400" i="11" s="1"/>
  <c r="A425" i="11" s="1"/>
  <c r="A450" i="11" s="1"/>
  <c r="A475" i="11" s="1"/>
  <c r="A500" i="11" s="1"/>
  <c r="A525" i="11" s="1"/>
  <c r="A550" i="11" s="1"/>
  <c r="A575" i="11" s="1"/>
  <c r="A600" i="11" s="1"/>
  <c r="A625" i="11" s="1"/>
  <c r="A650" i="11" s="1"/>
  <c r="A675" i="11" s="1"/>
  <c r="A700" i="11" s="1"/>
  <c r="A725" i="11" s="1"/>
  <c r="A750" i="11" s="1"/>
  <c r="A775" i="11" s="1"/>
  <c r="A800" i="11" s="1"/>
  <c r="A825" i="11" s="1"/>
  <c r="A850" i="11" s="1"/>
  <c r="A875" i="11" s="1"/>
  <c r="A900" i="11" s="1"/>
  <c r="A925" i="11" s="1"/>
  <c r="A950" i="11" s="1"/>
  <c r="A975" i="11" s="1"/>
  <c r="A1000" i="11" s="1"/>
  <c r="A1025" i="11" s="1"/>
  <c r="A1050" i="11" s="1"/>
  <c r="A1075" i="11" s="1"/>
  <c r="A1100" i="11" s="1"/>
  <c r="A1125" i="11" s="1"/>
  <c r="A1150" i="11" s="1"/>
  <c r="A1175" i="11" s="1"/>
  <c r="A1200" i="11" s="1"/>
  <c r="A1225" i="11" s="1"/>
  <c r="A1250" i="11" s="1"/>
  <c r="A1275" i="11" s="1"/>
  <c r="A1300" i="11" s="1"/>
  <c r="A1325" i="11" s="1"/>
  <c r="A1350" i="11" s="1"/>
  <c r="A1375" i="11" s="1"/>
  <c r="A1400" i="11" s="1"/>
  <c r="A1425" i="11" s="1"/>
  <c r="A1450" i="11" s="1"/>
  <c r="A1475" i="11" s="1"/>
  <c r="A1500" i="11" s="1"/>
  <c r="A1525" i="11" s="1"/>
  <c r="A1550" i="11" s="1"/>
  <c r="A1575" i="11" s="1"/>
  <c r="A1600" i="11" s="1"/>
  <c r="A1625" i="11" s="1"/>
  <c r="A1650" i="11" s="1"/>
  <c r="A1675" i="11" s="1"/>
  <c r="A1700" i="11" s="1"/>
  <c r="A1725" i="11" s="1"/>
  <c r="A1750" i="11" s="1"/>
  <c r="A1775" i="11" s="1"/>
  <c r="A1800" i="11" s="1"/>
  <c r="A1825" i="11" s="1"/>
  <c r="A1850" i="11" s="1"/>
  <c r="A1875" i="11" s="1"/>
  <c r="A1900" i="11" s="1"/>
  <c r="A1925" i="11" s="1"/>
  <c r="A1950" i="11" s="1"/>
  <c r="A1975" i="11" s="1"/>
  <c r="A2000" i="11" s="1"/>
  <c r="A2025" i="11" s="1"/>
  <c r="A2050" i="11" s="1"/>
  <c r="A2075" i="11" s="1"/>
  <c r="A2100" i="11" s="1"/>
  <c r="A2125" i="11" s="1"/>
  <c r="A2150" i="11" s="1"/>
  <c r="A2175" i="11" s="1"/>
  <c r="A2200" i="11" s="1"/>
  <c r="A2225" i="11" s="1"/>
  <c r="A2250" i="11" s="1"/>
  <c r="A2275" i="11" s="1"/>
  <c r="A2300" i="11" s="1"/>
  <c r="A2325" i="11" s="1"/>
  <c r="A2350" i="11" s="1"/>
  <c r="A2375" i="11" s="1"/>
  <c r="A2400" i="11" s="1"/>
  <c r="A2425" i="11" s="1"/>
  <c r="A2450" i="11" s="1"/>
  <c r="A2475" i="11" s="1"/>
  <c r="A2500" i="11" s="1"/>
  <c r="A2525" i="11" s="1"/>
  <c r="A2550" i="11" s="1"/>
  <c r="A2575" i="11" s="1"/>
  <c r="A2600" i="11" s="1"/>
  <c r="A2625" i="11" s="1"/>
  <c r="A2650" i="11" s="1"/>
  <c r="A2675" i="11" s="1"/>
  <c r="A2700" i="11" s="1"/>
  <c r="A2725" i="11" s="1"/>
  <c r="A2750" i="11" s="1"/>
  <c r="A2775" i="11" s="1"/>
  <c r="A2800" i="11" s="1"/>
  <c r="A2825" i="11" s="1"/>
  <c r="A2850" i="11" s="1"/>
  <c r="A2875" i="11" s="1"/>
  <c r="A2900" i="11" s="1"/>
  <c r="A2925" i="11" s="1"/>
  <c r="A2950" i="11" s="1"/>
  <c r="A2975" i="11" s="1"/>
  <c r="A3000" i="11" s="1"/>
  <c r="A3025" i="11" s="1"/>
  <c r="A3050" i="11" s="1"/>
  <c r="A3075" i="11" s="1"/>
  <c r="A3100" i="11" s="1"/>
  <c r="A3125" i="11" s="1"/>
  <c r="A3150" i="11" s="1"/>
  <c r="A3175" i="11" s="1"/>
  <c r="A3200" i="11" s="1"/>
  <c r="A3225" i="11" s="1"/>
  <c r="A3250" i="11" s="1"/>
  <c r="A3275" i="11" s="1"/>
  <c r="A3300" i="11" s="1"/>
  <c r="A3325" i="11" s="1"/>
  <c r="A3350" i="11" s="1"/>
  <c r="A3375" i="11" s="1"/>
  <c r="A3400" i="11" s="1"/>
  <c r="A3425" i="11" s="1"/>
  <c r="A3450" i="11" s="1"/>
  <c r="A3475" i="11" s="1"/>
  <c r="A3500" i="11" s="1"/>
  <c r="A3525" i="11" s="1"/>
  <c r="A3550" i="11" s="1"/>
  <c r="A3575" i="11" s="1"/>
  <c r="A3600" i="11" s="1"/>
  <c r="A3625" i="11" s="1"/>
  <c r="A3650" i="11" s="1"/>
  <c r="A3675" i="11" s="1"/>
  <c r="A3700" i="11" s="1"/>
  <c r="A3725" i="11" s="1"/>
  <c r="A3750" i="11" s="1"/>
  <c r="A3775" i="11" s="1"/>
  <c r="A3800" i="11" s="1"/>
  <c r="A3825" i="11" s="1"/>
  <c r="A3850" i="11" s="1"/>
  <c r="A3875" i="11" s="1"/>
  <c r="A3900" i="11" s="1"/>
  <c r="A3925" i="11" s="1"/>
  <c r="A3950" i="11" s="1"/>
  <c r="A3975" i="11" s="1"/>
  <c r="A4000" i="11" s="1"/>
  <c r="A4025" i="11" s="1"/>
  <c r="A4050" i="11" s="1"/>
  <c r="A4075" i="11" s="1"/>
  <c r="A4100" i="11" s="1"/>
  <c r="A4125" i="11" s="1"/>
  <c r="A4150" i="11" s="1"/>
  <c r="A4175" i="11" s="1"/>
  <c r="A4200" i="11" s="1"/>
  <c r="A4225" i="11" s="1"/>
  <c r="A4250" i="11" s="1"/>
  <c r="A4275" i="11" s="1"/>
  <c r="A4300" i="11" s="1"/>
  <c r="A4325" i="11" s="1"/>
  <c r="A4350" i="11" s="1"/>
  <c r="A4375" i="11" s="1"/>
  <c r="A4400" i="11" s="1"/>
  <c r="A4425" i="11" s="1"/>
  <c r="A4450" i="11" s="1"/>
  <c r="A4475" i="11" s="1"/>
  <c r="A4500" i="11" s="1"/>
  <c r="A4525" i="11" s="1"/>
  <c r="A4550" i="11" s="1"/>
  <c r="A4575" i="11" s="1"/>
  <c r="A4600" i="11" s="1"/>
  <c r="A4625" i="11" s="1"/>
  <c r="A4650" i="11" s="1"/>
  <c r="A4675" i="11" s="1"/>
  <c r="A4700" i="11" s="1"/>
  <c r="A4725" i="11" s="1"/>
  <c r="A4750" i="11" s="1"/>
  <c r="A4775" i="11" s="1"/>
  <c r="A4800" i="11" s="1"/>
  <c r="A4825" i="11" s="1"/>
  <c r="A4850" i="11" s="1"/>
  <c r="A4875" i="11" s="1"/>
  <c r="A4900" i="11" s="1"/>
  <c r="A4925" i="11" s="1"/>
  <c r="A4950" i="11" s="1"/>
  <c r="A4975" i="11" s="1"/>
  <c r="A5000" i="11" s="1"/>
  <c r="A5025" i="11" s="1"/>
  <c r="A5050" i="11" s="1"/>
  <c r="A5075" i="11" s="1"/>
  <c r="A5100" i="11" s="1"/>
  <c r="A5125" i="11" s="1"/>
  <c r="A5150" i="11" s="1"/>
  <c r="A5175" i="11" s="1"/>
  <c r="A5200" i="11" s="1"/>
  <c r="A5225" i="11" s="1"/>
  <c r="A5250" i="11" s="1"/>
  <c r="A5275" i="11" s="1"/>
  <c r="A5300" i="11" s="1"/>
  <c r="A5325" i="11" s="1"/>
  <c r="A5350" i="11" s="1"/>
  <c r="A5375" i="11" s="1"/>
  <c r="A5400" i="11" s="1"/>
  <c r="A5425" i="11" s="1"/>
  <c r="A5450" i="11" s="1"/>
  <c r="A5475" i="11" s="1"/>
  <c r="A5500" i="11" s="1"/>
  <c r="A5525" i="11" s="1"/>
  <c r="A5550" i="11" s="1"/>
  <c r="A5575" i="11" s="1"/>
  <c r="A5600" i="11" s="1"/>
  <c r="A5625" i="11" s="1"/>
  <c r="A5650" i="11" s="1"/>
  <c r="A5675" i="11" s="1"/>
  <c r="A5700" i="11" s="1"/>
  <c r="A5725" i="11" s="1"/>
  <c r="A5750" i="11" s="1"/>
  <c r="A5775" i="11" s="1"/>
  <c r="A5800" i="11" s="1"/>
  <c r="A5825" i="11" s="1"/>
  <c r="A5850" i="11" s="1"/>
  <c r="A5875" i="11" s="1"/>
  <c r="A5900" i="11" s="1"/>
  <c r="A5925" i="11" s="1"/>
  <c r="A5950" i="11" s="1"/>
  <c r="A5975" i="11" s="1"/>
  <c r="A6000" i="11" s="1"/>
  <c r="A6025" i="11" s="1"/>
  <c r="A6050" i="11" s="1"/>
  <c r="A6075" i="11" s="1"/>
  <c r="A6100" i="11" s="1"/>
  <c r="A6125" i="11" s="1"/>
  <c r="A6150" i="11" s="1"/>
  <c r="A6175" i="11" s="1"/>
  <c r="A6200" i="11" s="1"/>
  <c r="A6225" i="11" s="1"/>
  <c r="A6250" i="11" s="1"/>
  <c r="A6275" i="11" s="1"/>
  <c r="A6300" i="11" s="1"/>
  <c r="A6325" i="11" s="1"/>
  <c r="A6350" i="11" s="1"/>
  <c r="A6375" i="11" s="1"/>
  <c r="A6400" i="11" s="1"/>
  <c r="A6425" i="11" s="1"/>
  <c r="A6450" i="11" s="1"/>
  <c r="A6475" i="11" s="1"/>
  <c r="A6500" i="11" s="1"/>
  <c r="A6525" i="11" s="1"/>
  <c r="A6550" i="11" s="1"/>
  <c r="A6575" i="11" s="1"/>
  <c r="A6600" i="11" s="1"/>
  <c r="A6625" i="11" s="1"/>
  <c r="A6650" i="11" s="1"/>
  <c r="A6675" i="11" s="1"/>
  <c r="A6700" i="11" s="1"/>
  <c r="A6725" i="11" s="1"/>
  <c r="A6750" i="11" s="1"/>
  <c r="A6775" i="11" s="1"/>
  <c r="A6800" i="11" s="1"/>
  <c r="A6825" i="11" s="1"/>
  <c r="A6850" i="11" s="1"/>
  <c r="A6875" i="11" s="1"/>
  <c r="A6900" i="11" s="1"/>
  <c r="A6925" i="11" s="1"/>
  <c r="A6950" i="11" s="1"/>
  <c r="A6975" i="11" s="1"/>
  <c r="A7000" i="11" s="1"/>
  <c r="A7025" i="11" s="1"/>
  <c r="A7050" i="11" s="1"/>
  <c r="A7075" i="11" s="1"/>
  <c r="A7100" i="11" s="1"/>
  <c r="A7125" i="11" s="1"/>
  <c r="A7150" i="11" s="1"/>
  <c r="A7175" i="11" s="1"/>
  <c r="A7200" i="11" s="1"/>
  <c r="A7225" i="11" s="1"/>
  <c r="A7250" i="11" s="1"/>
  <c r="A7275" i="11" s="1"/>
  <c r="A7300" i="11" s="1"/>
  <c r="A7325" i="11" s="1"/>
  <c r="A7350" i="11" s="1"/>
  <c r="A7375" i="11" s="1"/>
  <c r="A7400" i="11" s="1"/>
  <c r="A7425" i="11" s="1"/>
  <c r="A7450" i="11" s="1"/>
  <c r="A7475" i="11" s="1"/>
  <c r="A7500" i="11" s="1"/>
  <c r="A7525" i="11" s="1"/>
  <c r="A7550" i="11" s="1"/>
  <c r="A7575" i="11" s="1"/>
  <c r="A7600" i="11" s="1"/>
  <c r="A7625" i="11" s="1"/>
  <c r="A7650" i="11" s="1"/>
  <c r="A7675" i="11" s="1"/>
  <c r="A7700" i="11" s="1"/>
  <c r="A7725" i="11" s="1"/>
  <c r="A7750" i="11" s="1"/>
  <c r="A7775" i="11" s="1"/>
  <c r="A7800" i="11" s="1"/>
  <c r="A7825" i="11" s="1"/>
  <c r="A7850" i="11" s="1"/>
  <c r="A7875" i="11" s="1"/>
  <c r="A7900" i="11" s="1"/>
  <c r="A7925" i="11" s="1"/>
  <c r="A7950" i="11" s="1"/>
  <c r="A7975" i="11" s="1"/>
  <c r="A8000" i="11" s="1"/>
  <c r="A8025" i="11" s="1"/>
  <c r="A8050" i="11" s="1"/>
  <c r="A8075" i="11" s="1"/>
  <c r="A8100" i="11" s="1"/>
  <c r="A8125" i="11" s="1"/>
  <c r="A8150" i="11" s="1"/>
  <c r="A8175" i="11" s="1"/>
  <c r="A8200" i="11" s="1"/>
  <c r="A8225" i="11" s="1"/>
  <c r="A8250" i="11" s="1"/>
  <c r="A8275" i="11" s="1"/>
  <c r="A8300" i="11" s="1"/>
  <c r="A8325" i="11" s="1"/>
  <c r="A8350" i="11" s="1"/>
  <c r="A8375" i="11" s="1"/>
  <c r="A8400" i="11" s="1"/>
  <c r="A8425" i="11" s="1"/>
  <c r="A8450" i="11" s="1"/>
  <c r="A8475" i="11" s="1"/>
  <c r="A8500" i="11" s="1"/>
  <c r="A8525" i="11" s="1"/>
  <c r="A8550" i="11" s="1"/>
  <c r="A8575" i="11" s="1"/>
  <c r="A8600" i="11" s="1"/>
  <c r="A8625" i="11" s="1"/>
  <c r="A8650" i="11" s="1"/>
  <c r="A8675" i="11" s="1"/>
  <c r="A8700" i="11" s="1"/>
  <c r="A8725" i="11" s="1"/>
  <c r="A8750" i="11" s="1"/>
  <c r="A8775" i="11" s="1"/>
  <c r="A8800" i="11" s="1"/>
  <c r="A8825" i="11" s="1"/>
  <c r="A8850" i="11" s="1"/>
  <c r="A8875" i="11" s="1"/>
  <c r="A8900" i="11" s="1"/>
  <c r="A8925" i="11" s="1"/>
  <c r="A8950" i="11" s="1"/>
  <c r="A8975" i="11" s="1"/>
  <c r="A9000" i="11" s="1"/>
  <c r="A9025" i="11" s="1"/>
  <c r="A9050" i="11" s="1"/>
  <c r="A9075" i="11" s="1"/>
  <c r="A9100" i="11" s="1"/>
  <c r="A9125" i="11" s="1"/>
  <c r="A9150" i="11" s="1"/>
  <c r="A9175" i="11" s="1"/>
  <c r="A9200" i="11" s="1"/>
  <c r="A9225" i="11" s="1"/>
  <c r="A9250" i="11" s="1"/>
  <c r="A9275" i="11" s="1"/>
  <c r="A9300" i="11" s="1"/>
  <c r="A9325" i="11" s="1"/>
  <c r="A9350" i="11" s="1"/>
  <c r="A9375" i="11" s="1"/>
  <c r="A9400" i="11" s="1"/>
  <c r="A9425" i="11" s="1"/>
  <c r="A9450" i="11" s="1"/>
  <c r="A9475" i="11" s="1"/>
  <c r="A9500" i="11" s="1"/>
  <c r="A9525" i="11" s="1"/>
  <c r="A9550" i="11" s="1"/>
  <c r="A9575" i="11" s="1"/>
  <c r="A9600" i="11" s="1"/>
  <c r="A9625" i="11" s="1"/>
  <c r="A9650" i="11" s="1"/>
  <c r="A9675" i="11" s="1"/>
  <c r="A9700" i="11" s="1"/>
  <c r="A9725" i="11" s="1"/>
  <c r="A9750" i="11" s="1"/>
  <c r="A9775" i="11" s="1"/>
  <c r="A9800" i="11" s="1"/>
  <c r="A9825" i="11" s="1"/>
  <c r="A9850" i="11" s="1"/>
  <c r="A9875" i="11" s="1"/>
  <c r="A9900" i="11" s="1"/>
  <c r="A9925" i="11" s="1"/>
  <c r="A9950" i="11" s="1"/>
  <c r="A9975" i="11" s="1"/>
  <c r="A10000" i="11" s="1"/>
  <c r="A10025" i="11" s="1"/>
  <c r="G49" i="11"/>
  <c r="F49" i="11"/>
  <c r="E49" i="11"/>
  <c r="D49" i="11"/>
  <c r="C49" i="11"/>
  <c r="C74" i="11" s="1"/>
  <c r="C99" i="11" s="1"/>
  <c r="C124" i="11" s="1"/>
  <c r="C149" i="11" s="1"/>
  <c r="C174" i="11" s="1"/>
  <c r="C199" i="11" s="1"/>
  <c r="C224" i="11" s="1"/>
  <c r="C249" i="11" s="1"/>
  <c r="C274" i="11" s="1"/>
  <c r="C299" i="11" s="1"/>
  <c r="C324" i="11" s="1"/>
  <c r="C349" i="11" s="1"/>
  <c r="C374" i="11" s="1"/>
  <c r="C399" i="11" s="1"/>
  <c r="C424" i="11" s="1"/>
  <c r="C449" i="11" s="1"/>
  <c r="C474" i="11" s="1"/>
  <c r="C499" i="11" s="1"/>
  <c r="C524" i="11" s="1"/>
  <c r="C549" i="11" s="1"/>
  <c r="C574" i="11" s="1"/>
  <c r="C599" i="11" s="1"/>
  <c r="C624" i="11" s="1"/>
  <c r="C649" i="11" s="1"/>
  <c r="C674" i="11" s="1"/>
  <c r="C699" i="11" s="1"/>
  <c r="C724" i="11" s="1"/>
  <c r="C749" i="11" s="1"/>
  <c r="C774" i="11" s="1"/>
  <c r="C799" i="11" s="1"/>
  <c r="C824" i="11" s="1"/>
  <c r="C849" i="11" s="1"/>
  <c r="C874" i="11" s="1"/>
  <c r="C899" i="11" s="1"/>
  <c r="C924" i="11" s="1"/>
  <c r="C949" i="11" s="1"/>
  <c r="C974" i="11" s="1"/>
  <c r="C999" i="11" s="1"/>
  <c r="C1024" i="11" s="1"/>
  <c r="C1049" i="11" s="1"/>
  <c r="C1074" i="11" s="1"/>
  <c r="C1099" i="11" s="1"/>
  <c r="C1124" i="11" s="1"/>
  <c r="C1149" i="11" s="1"/>
  <c r="C1174" i="11" s="1"/>
  <c r="C1199" i="11" s="1"/>
  <c r="C1224" i="11" s="1"/>
  <c r="C1249" i="11" s="1"/>
  <c r="C1274" i="11" s="1"/>
  <c r="C1299" i="11" s="1"/>
  <c r="C1324" i="11" s="1"/>
  <c r="C1349" i="11" s="1"/>
  <c r="C1374" i="11" s="1"/>
  <c r="C1399" i="11" s="1"/>
  <c r="C1424" i="11" s="1"/>
  <c r="C1449" i="11" s="1"/>
  <c r="C1474" i="11" s="1"/>
  <c r="C1499" i="11" s="1"/>
  <c r="C1524" i="11" s="1"/>
  <c r="C1549" i="11" s="1"/>
  <c r="C1574" i="11" s="1"/>
  <c r="C1599" i="11" s="1"/>
  <c r="C1624" i="11" s="1"/>
  <c r="C1649" i="11" s="1"/>
  <c r="C1674" i="11" s="1"/>
  <c r="C1699" i="11" s="1"/>
  <c r="C1724" i="11" s="1"/>
  <c r="C1749" i="11" s="1"/>
  <c r="C1774" i="11" s="1"/>
  <c r="C1799" i="11" s="1"/>
  <c r="C1824" i="11" s="1"/>
  <c r="C1849" i="11" s="1"/>
  <c r="C1874" i="11" s="1"/>
  <c r="C1899" i="11" s="1"/>
  <c r="C1924" i="11" s="1"/>
  <c r="C1949" i="11" s="1"/>
  <c r="C1974" i="11" s="1"/>
  <c r="C1999" i="11" s="1"/>
  <c r="C2024" i="11" s="1"/>
  <c r="C2049" i="11" s="1"/>
  <c r="C2074" i="11" s="1"/>
  <c r="C2099" i="11" s="1"/>
  <c r="C2124" i="11" s="1"/>
  <c r="C2149" i="11" s="1"/>
  <c r="C2174" i="11" s="1"/>
  <c r="C2199" i="11" s="1"/>
  <c r="C2224" i="11" s="1"/>
  <c r="C2249" i="11" s="1"/>
  <c r="C2274" i="11" s="1"/>
  <c r="C2299" i="11" s="1"/>
  <c r="C2324" i="11" s="1"/>
  <c r="C2349" i="11" s="1"/>
  <c r="C2374" i="11" s="1"/>
  <c r="C2399" i="11" s="1"/>
  <c r="C2424" i="11" s="1"/>
  <c r="C2449" i="11" s="1"/>
  <c r="C2474" i="11" s="1"/>
  <c r="C2499" i="11" s="1"/>
  <c r="C2524" i="11" s="1"/>
  <c r="C2549" i="11" s="1"/>
  <c r="C2574" i="11" s="1"/>
  <c r="C2599" i="11" s="1"/>
  <c r="C2624" i="11" s="1"/>
  <c r="C2649" i="11" s="1"/>
  <c r="C2674" i="11" s="1"/>
  <c r="C2699" i="11" s="1"/>
  <c r="C2724" i="11" s="1"/>
  <c r="C2749" i="11" s="1"/>
  <c r="C2774" i="11" s="1"/>
  <c r="C2799" i="11" s="1"/>
  <c r="C2824" i="11" s="1"/>
  <c r="C2849" i="11" s="1"/>
  <c r="C2874" i="11" s="1"/>
  <c r="C2899" i="11" s="1"/>
  <c r="C2924" i="11" s="1"/>
  <c r="C2949" i="11" s="1"/>
  <c r="C2974" i="11" s="1"/>
  <c r="C2999" i="11" s="1"/>
  <c r="C3024" i="11" s="1"/>
  <c r="C3049" i="11" s="1"/>
  <c r="C3074" i="11" s="1"/>
  <c r="C3099" i="11" s="1"/>
  <c r="C3124" i="11" s="1"/>
  <c r="C3149" i="11" s="1"/>
  <c r="C3174" i="11" s="1"/>
  <c r="C3199" i="11" s="1"/>
  <c r="C3224" i="11" s="1"/>
  <c r="C3249" i="11" s="1"/>
  <c r="C3274" i="11" s="1"/>
  <c r="C3299" i="11" s="1"/>
  <c r="C3324" i="11" s="1"/>
  <c r="C3349" i="11" s="1"/>
  <c r="C3374" i="11" s="1"/>
  <c r="C3399" i="11" s="1"/>
  <c r="C3424" i="11" s="1"/>
  <c r="C3449" i="11" s="1"/>
  <c r="C3474" i="11" s="1"/>
  <c r="C3499" i="11" s="1"/>
  <c r="C3524" i="11" s="1"/>
  <c r="C3549" i="11" s="1"/>
  <c r="C3574" i="11" s="1"/>
  <c r="C3599" i="11" s="1"/>
  <c r="C3624" i="11" s="1"/>
  <c r="C3649" i="11" s="1"/>
  <c r="C3674" i="11" s="1"/>
  <c r="C3699" i="11" s="1"/>
  <c r="C3724" i="11" s="1"/>
  <c r="C3749" i="11" s="1"/>
  <c r="C3774" i="11" s="1"/>
  <c r="C3799" i="11" s="1"/>
  <c r="C3824" i="11" s="1"/>
  <c r="C3849" i="11" s="1"/>
  <c r="C3874" i="11" s="1"/>
  <c r="C3899" i="11" s="1"/>
  <c r="C3924" i="11" s="1"/>
  <c r="C3949" i="11" s="1"/>
  <c r="C3974" i="11" s="1"/>
  <c r="C3999" i="11" s="1"/>
  <c r="C4024" i="11" s="1"/>
  <c r="C4049" i="11" s="1"/>
  <c r="C4074" i="11" s="1"/>
  <c r="C4099" i="11" s="1"/>
  <c r="C4124" i="11" s="1"/>
  <c r="C4149" i="11" s="1"/>
  <c r="C4174" i="11" s="1"/>
  <c r="C4199" i="11" s="1"/>
  <c r="C4224" i="11" s="1"/>
  <c r="C4249" i="11" s="1"/>
  <c r="C4274" i="11" s="1"/>
  <c r="C4299" i="11" s="1"/>
  <c r="C4324" i="11" s="1"/>
  <c r="C4349" i="11" s="1"/>
  <c r="C4374" i="11" s="1"/>
  <c r="C4399" i="11" s="1"/>
  <c r="C4424" i="11" s="1"/>
  <c r="C4449" i="11" s="1"/>
  <c r="C4474" i="11" s="1"/>
  <c r="C4499" i="11" s="1"/>
  <c r="C4524" i="11" s="1"/>
  <c r="C4549" i="11" s="1"/>
  <c r="C4574" i="11" s="1"/>
  <c r="C4599" i="11" s="1"/>
  <c r="C4624" i="11" s="1"/>
  <c r="C4649" i="11" s="1"/>
  <c r="C4674" i="11" s="1"/>
  <c r="C4699" i="11" s="1"/>
  <c r="C4724" i="11" s="1"/>
  <c r="C4749" i="11" s="1"/>
  <c r="C4774" i="11" s="1"/>
  <c r="C4799" i="11" s="1"/>
  <c r="C4824" i="11" s="1"/>
  <c r="C4849" i="11" s="1"/>
  <c r="C4874" i="11" s="1"/>
  <c r="C4899" i="11" s="1"/>
  <c r="C4924" i="11" s="1"/>
  <c r="C4949" i="11" s="1"/>
  <c r="C4974" i="11" s="1"/>
  <c r="C4999" i="11" s="1"/>
  <c r="C5024" i="11" s="1"/>
  <c r="C5049" i="11" s="1"/>
  <c r="C5074" i="11" s="1"/>
  <c r="C5099" i="11" s="1"/>
  <c r="C5124" i="11" s="1"/>
  <c r="C5149" i="11" s="1"/>
  <c r="C5174" i="11" s="1"/>
  <c r="C5199" i="11" s="1"/>
  <c r="C5224" i="11" s="1"/>
  <c r="C5249" i="11" s="1"/>
  <c r="C5274" i="11" s="1"/>
  <c r="C5299" i="11" s="1"/>
  <c r="C5324" i="11" s="1"/>
  <c r="C5349" i="11" s="1"/>
  <c r="C5374" i="11" s="1"/>
  <c r="C5399" i="11" s="1"/>
  <c r="C5424" i="11" s="1"/>
  <c r="C5449" i="11" s="1"/>
  <c r="C5474" i="11" s="1"/>
  <c r="C5499" i="11" s="1"/>
  <c r="C5524" i="11" s="1"/>
  <c r="C5549" i="11" s="1"/>
  <c r="C5574" i="11" s="1"/>
  <c r="C5599" i="11" s="1"/>
  <c r="C5624" i="11" s="1"/>
  <c r="C5649" i="11" s="1"/>
  <c r="C5674" i="11" s="1"/>
  <c r="C5699" i="11" s="1"/>
  <c r="C5724" i="11" s="1"/>
  <c r="C5749" i="11" s="1"/>
  <c r="C5774" i="11" s="1"/>
  <c r="C5799" i="11" s="1"/>
  <c r="C5824" i="11" s="1"/>
  <c r="C5849" i="11" s="1"/>
  <c r="C5874" i="11" s="1"/>
  <c r="C5899" i="11" s="1"/>
  <c r="C5924" i="11" s="1"/>
  <c r="C5949" i="11" s="1"/>
  <c r="C5974" i="11" s="1"/>
  <c r="C5999" i="11" s="1"/>
  <c r="C6024" i="11" s="1"/>
  <c r="C6049" i="11" s="1"/>
  <c r="C6074" i="11" s="1"/>
  <c r="C6099" i="11" s="1"/>
  <c r="C6124" i="11" s="1"/>
  <c r="C6149" i="11" s="1"/>
  <c r="C6174" i="11" s="1"/>
  <c r="C6199" i="11" s="1"/>
  <c r="C6224" i="11" s="1"/>
  <c r="C6249" i="11" s="1"/>
  <c r="C6274" i="11" s="1"/>
  <c r="C6299" i="11" s="1"/>
  <c r="C6324" i="11" s="1"/>
  <c r="C6349" i="11" s="1"/>
  <c r="C6374" i="11" s="1"/>
  <c r="C6399" i="11" s="1"/>
  <c r="C6424" i="11" s="1"/>
  <c r="C6449" i="11" s="1"/>
  <c r="C6474" i="11" s="1"/>
  <c r="C6499" i="11" s="1"/>
  <c r="C6524" i="11" s="1"/>
  <c r="C6549" i="11" s="1"/>
  <c r="C6574" i="11" s="1"/>
  <c r="C6599" i="11" s="1"/>
  <c r="C6624" i="11" s="1"/>
  <c r="C6649" i="11" s="1"/>
  <c r="C6674" i="11" s="1"/>
  <c r="C6699" i="11" s="1"/>
  <c r="C6724" i="11" s="1"/>
  <c r="C6749" i="11" s="1"/>
  <c r="C6774" i="11" s="1"/>
  <c r="C6799" i="11" s="1"/>
  <c r="C6824" i="11" s="1"/>
  <c r="C6849" i="11" s="1"/>
  <c r="C6874" i="11" s="1"/>
  <c r="C6899" i="11" s="1"/>
  <c r="C6924" i="11" s="1"/>
  <c r="C6949" i="11" s="1"/>
  <c r="C6974" i="11" s="1"/>
  <c r="C6999" i="11" s="1"/>
  <c r="C7024" i="11" s="1"/>
  <c r="C7049" i="11" s="1"/>
  <c r="C7074" i="11" s="1"/>
  <c r="C7099" i="11" s="1"/>
  <c r="C7124" i="11" s="1"/>
  <c r="C7149" i="11" s="1"/>
  <c r="C7174" i="11" s="1"/>
  <c r="C7199" i="11" s="1"/>
  <c r="C7224" i="11" s="1"/>
  <c r="C7249" i="11" s="1"/>
  <c r="C7274" i="11" s="1"/>
  <c r="C7299" i="11" s="1"/>
  <c r="C7324" i="11" s="1"/>
  <c r="C7349" i="11" s="1"/>
  <c r="C7374" i="11" s="1"/>
  <c r="C7399" i="11" s="1"/>
  <c r="C7424" i="11" s="1"/>
  <c r="C7449" i="11" s="1"/>
  <c r="C7474" i="11" s="1"/>
  <c r="C7499" i="11" s="1"/>
  <c r="C7524" i="11" s="1"/>
  <c r="C7549" i="11" s="1"/>
  <c r="C7574" i="11" s="1"/>
  <c r="C7599" i="11" s="1"/>
  <c r="C7624" i="11" s="1"/>
  <c r="C7649" i="11" s="1"/>
  <c r="C7674" i="11" s="1"/>
  <c r="C7699" i="11" s="1"/>
  <c r="C7724" i="11" s="1"/>
  <c r="C7749" i="11" s="1"/>
  <c r="C7774" i="11" s="1"/>
  <c r="C7799" i="11" s="1"/>
  <c r="C7824" i="11" s="1"/>
  <c r="C7849" i="11" s="1"/>
  <c r="C7874" i="11" s="1"/>
  <c r="C7899" i="11" s="1"/>
  <c r="C7924" i="11" s="1"/>
  <c r="C7949" i="11" s="1"/>
  <c r="C7974" i="11" s="1"/>
  <c r="C7999" i="11" s="1"/>
  <c r="C8024" i="11" s="1"/>
  <c r="C8049" i="11" s="1"/>
  <c r="C8074" i="11" s="1"/>
  <c r="C8099" i="11" s="1"/>
  <c r="C8124" i="11" s="1"/>
  <c r="C8149" i="11" s="1"/>
  <c r="C8174" i="11" s="1"/>
  <c r="C8199" i="11" s="1"/>
  <c r="C8224" i="11" s="1"/>
  <c r="C8249" i="11" s="1"/>
  <c r="C8274" i="11" s="1"/>
  <c r="C8299" i="11" s="1"/>
  <c r="C8324" i="11" s="1"/>
  <c r="C8349" i="11" s="1"/>
  <c r="C8374" i="11" s="1"/>
  <c r="C8399" i="11" s="1"/>
  <c r="C8424" i="11" s="1"/>
  <c r="C8449" i="11" s="1"/>
  <c r="C8474" i="11" s="1"/>
  <c r="C8499" i="11" s="1"/>
  <c r="C8524" i="11" s="1"/>
  <c r="C8549" i="11" s="1"/>
  <c r="C8574" i="11" s="1"/>
  <c r="C8599" i="11" s="1"/>
  <c r="C8624" i="11" s="1"/>
  <c r="C8649" i="11" s="1"/>
  <c r="C8674" i="11" s="1"/>
  <c r="C8699" i="11" s="1"/>
  <c r="C8724" i="11" s="1"/>
  <c r="C8749" i="11" s="1"/>
  <c r="C8774" i="11" s="1"/>
  <c r="C8799" i="11" s="1"/>
  <c r="C8824" i="11" s="1"/>
  <c r="C8849" i="11" s="1"/>
  <c r="C8874" i="11" s="1"/>
  <c r="C8899" i="11" s="1"/>
  <c r="C8924" i="11" s="1"/>
  <c r="C8949" i="11" s="1"/>
  <c r="C8974" i="11" s="1"/>
  <c r="C8999" i="11" s="1"/>
  <c r="C9024" i="11" s="1"/>
  <c r="C9049" i="11" s="1"/>
  <c r="C9074" i="11" s="1"/>
  <c r="C9099" i="11" s="1"/>
  <c r="C9124" i="11" s="1"/>
  <c r="C9149" i="11" s="1"/>
  <c r="C9174" i="11" s="1"/>
  <c r="C9199" i="11" s="1"/>
  <c r="C9224" i="11" s="1"/>
  <c r="C9249" i="11" s="1"/>
  <c r="C9274" i="11" s="1"/>
  <c r="C9299" i="11" s="1"/>
  <c r="C9324" i="11" s="1"/>
  <c r="C9349" i="11" s="1"/>
  <c r="C9374" i="11" s="1"/>
  <c r="C9399" i="11" s="1"/>
  <c r="C9424" i="11" s="1"/>
  <c r="C9449" i="11" s="1"/>
  <c r="C9474" i="11" s="1"/>
  <c r="C9499" i="11" s="1"/>
  <c r="C9524" i="11" s="1"/>
  <c r="C9549" i="11" s="1"/>
  <c r="C9574" i="11" s="1"/>
  <c r="C9599" i="11" s="1"/>
  <c r="C9624" i="11" s="1"/>
  <c r="C9649" i="11" s="1"/>
  <c r="C9674" i="11" s="1"/>
  <c r="C9699" i="11" s="1"/>
  <c r="C9724" i="11" s="1"/>
  <c r="C9749" i="11" s="1"/>
  <c r="C9774" i="11" s="1"/>
  <c r="C9799" i="11" s="1"/>
  <c r="C9824" i="11" s="1"/>
  <c r="C9849" i="11" s="1"/>
  <c r="C9874" i="11" s="1"/>
  <c r="C9899" i="11" s="1"/>
  <c r="C9924" i="11" s="1"/>
  <c r="C9949" i="11" s="1"/>
  <c r="C9974" i="11" s="1"/>
  <c r="C9999" i="11" s="1"/>
  <c r="C10024" i="11" s="1"/>
  <c r="B49" i="11"/>
  <c r="B74" i="11" s="1"/>
  <c r="B99" i="11" s="1"/>
  <c r="B124" i="11" s="1"/>
  <c r="B149" i="11" s="1"/>
  <c r="B174" i="11" s="1"/>
  <c r="B199" i="11" s="1"/>
  <c r="B224" i="11" s="1"/>
  <c r="B249" i="11" s="1"/>
  <c r="B274" i="11" s="1"/>
  <c r="B299" i="11" s="1"/>
  <c r="B324" i="11" s="1"/>
  <c r="B349" i="11" s="1"/>
  <c r="B374" i="11" s="1"/>
  <c r="B399" i="11" s="1"/>
  <c r="B424" i="11" s="1"/>
  <c r="B449" i="11" s="1"/>
  <c r="B474" i="11" s="1"/>
  <c r="B499" i="11" s="1"/>
  <c r="B524" i="11" s="1"/>
  <c r="B549" i="11" s="1"/>
  <c r="B574" i="11" s="1"/>
  <c r="B599" i="11" s="1"/>
  <c r="B624" i="11" s="1"/>
  <c r="B649" i="11" s="1"/>
  <c r="B674" i="11" s="1"/>
  <c r="B699" i="11" s="1"/>
  <c r="B724" i="11" s="1"/>
  <c r="B749" i="11" s="1"/>
  <c r="B774" i="11" s="1"/>
  <c r="A49" i="11"/>
  <c r="A74" i="11" s="1"/>
  <c r="A99" i="11" s="1"/>
  <c r="A124" i="11" s="1"/>
  <c r="A149" i="11" s="1"/>
  <c r="A174" i="11" s="1"/>
  <c r="A199" i="11" s="1"/>
  <c r="A224" i="11" s="1"/>
  <c r="A249" i="11" s="1"/>
  <c r="A274" i="11" s="1"/>
  <c r="A299" i="11" s="1"/>
  <c r="A324" i="11" s="1"/>
  <c r="A349" i="11" s="1"/>
  <c r="A374" i="11" s="1"/>
  <c r="A399" i="11" s="1"/>
  <c r="A424" i="11" s="1"/>
  <c r="A449" i="11" s="1"/>
  <c r="A474" i="11" s="1"/>
  <c r="A499" i="11" s="1"/>
  <c r="A524" i="11" s="1"/>
  <c r="A549" i="11" s="1"/>
  <c r="A574" i="11" s="1"/>
  <c r="A599" i="11" s="1"/>
  <c r="A624" i="11" s="1"/>
  <c r="A649" i="11" s="1"/>
  <c r="A674" i="11" s="1"/>
  <c r="A699" i="11" s="1"/>
  <c r="A724" i="11" s="1"/>
  <c r="A749" i="11" s="1"/>
  <c r="A774" i="11" s="1"/>
  <c r="A799" i="11" s="1"/>
  <c r="A824" i="11" s="1"/>
  <c r="A849" i="11" s="1"/>
  <c r="A874" i="11" s="1"/>
  <c r="A899" i="11" s="1"/>
  <c r="A924" i="11" s="1"/>
  <c r="A949" i="11" s="1"/>
  <c r="A974" i="11" s="1"/>
  <c r="A999" i="11" s="1"/>
  <c r="A1024" i="11" s="1"/>
  <c r="A1049" i="11" s="1"/>
  <c r="A1074" i="11" s="1"/>
  <c r="A1099" i="11" s="1"/>
  <c r="A1124" i="11" s="1"/>
  <c r="A1149" i="11" s="1"/>
  <c r="A1174" i="11" s="1"/>
  <c r="A1199" i="11" s="1"/>
  <c r="A1224" i="11" s="1"/>
  <c r="A1249" i="11" s="1"/>
  <c r="A1274" i="11" s="1"/>
  <c r="A1299" i="11" s="1"/>
  <c r="A1324" i="11" s="1"/>
  <c r="A1349" i="11" s="1"/>
  <c r="A1374" i="11" s="1"/>
  <c r="A1399" i="11" s="1"/>
  <c r="A1424" i="11" s="1"/>
  <c r="A1449" i="11" s="1"/>
  <c r="A1474" i="11" s="1"/>
  <c r="A1499" i="11" s="1"/>
  <c r="A1524" i="11" s="1"/>
  <c r="A1549" i="11" s="1"/>
  <c r="A1574" i="11" s="1"/>
  <c r="A1599" i="11" s="1"/>
  <c r="A1624" i="11" s="1"/>
  <c r="A1649" i="11" s="1"/>
  <c r="A1674" i="11" s="1"/>
  <c r="A1699" i="11" s="1"/>
  <c r="A1724" i="11" s="1"/>
  <c r="A1749" i="11" s="1"/>
  <c r="A1774" i="11" s="1"/>
  <c r="A1799" i="11" s="1"/>
  <c r="A1824" i="11" s="1"/>
  <c r="A1849" i="11" s="1"/>
  <c r="A1874" i="11" s="1"/>
  <c r="A1899" i="11" s="1"/>
  <c r="A1924" i="11" s="1"/>
  <c r="A1949" i="11" s="1"/>
  <c r="A1974" i="11" s="1"/>
  <c r="A1999" i="11" s="1"/>
  <c r="A2024" i="11" s="1"/>
  <c r="A2049" i="11" s="1"/>
  <c r="A2074" i="11" s="1"/>
  <c r="A2099" i="11" s="1"/>
  <c r="A2124" i="11" s="1"/>
  <c r="A2149" i="11" s="1"/>
  <c r="A2174" i="11" s="1"/>
  <c r="A2199" i="11" s="1"/>
  <c r="A2224" i="11" s="1"/>
  <c r="A2249" i="11" s="1"/>
  <c r="A2274" i="11" s="1"/>
  <c r="A2299" i="11" s="1"/>
  <c r="A2324" i="11" s="1"/>
  <c r="A2349" i="11" s="1"/>
  <c r="A2374" i="11" s="1"/>
  <c r="A2399" i="11" s="1"/>
  <c r="A2424" i="11" s="1"/>
  <c r="A2449" i="11" s="1"/>
  <c r="A2474" i="11" s="1"/>
  <c r="A2499" i="11" s="1"/>
  <c r="A2524" i="11" s="1"/>
  <c r="A2549" i="11" s="1"/>
  <c r="A2574" i="11" s="1"/>
  <c r="A2599" i="11" s="1"/>
  <c r="A2624" i="11" s="1"/>
  <c r="A2649" i="11" s="1"/>
  <c r="A2674" i="11" s="1"/>
  <c r="A2699" i="11" s="1"/>
  <c r="A2724" i="11" s="1"/>
  <c r="A2749" i="11" s="1"/>
  <c r="A2774" i="11" s="1"/>
  <c r="A2799" i="11" s="1"/>
  <c r="A2824" i="11" s="1"/>
  <c r="A2849" i="11" s="1"/>
  <c r="A2874" i="11" s="1"/>
  <c r="A2899" i="11" s="1"/>
  <c r="A2924" i="11" s="1"/>
  <c r="A2949" i="11" s="1"/>
  <c r="A2974" i="11" s="1"/>
  <c r="A2999" i="11" s="1"/>
  <c r="A3024" i="11" s="1"/>
  <c r="A3049" i="11" s="1"/>
  <c r="A3074" i="11" s="1"/>
  <c r="A3099" i="11" s="1"/>
  <c r="A3124" i="11" s="1"/>
  <c r="A3149" i="11" s="1"/>
  <c r="A3174" i="11" s="1"/>
  <c r="A3199" i="11" s="1"/>
  <c r="A3224" i="11" s="1"/>
  <c r="A3249" i="11" s="1"/>
  <c r="A3274" i="11" s="1"/>
  <c r="A3299" i="11" s="1"/>
  <c r="A3324" i="11" s="1"/>
  <c r="A3349" i="11" s="1"/>
  <c r="A3374" i="11" s="1"/>
  <c r="A3399" i="11" s="1"/>
  <c r="A3424" i="11" s="1"/>
  <c r="A3449" i="11" s="1"/>
  <c r="A3474" i="11" s="1"/>
  <c r="A3499" i="11" s="1"/>
  <c r="A3524" i="11" s="1"/>
  <c r="A3549" i="11" s="1"/>
  <c r="A3574" i="11" s="1"/>
  <c r="A3599" i="11" s="1"/>
  <c r="A3624" i="11" s="1"/>
  <c r="A3649" i="11" s="1"/>
  <c r="A3674" i="11" s="1"/>
  <c r="A3699" i="11" s="1"/>
  <c r="A3724" i="11" s="1"/>
  <c r="A3749" i="11" s="1"/>
  <c r="A3774" i="11" s="1"/>
  <c r="A3799" i="11" s="1"/>
  <c r="A3824" i="11" s="1"/>
  <c r="A3849" i="11" s="1"/>
  <c r="A3874" i="11" s="1"/>
  <c r="A3899" i="11" s="1"/>
  <c r="A3924" i="11" s="1"/>
  <c r="A3949" i="11" s="1"/>
  <c r="A3974" i="11" s="1"/>
  <c r="A3999" i="11" s="1"/>
  <c r="A4024" i="11" s="1"/>
  <c r="A4049" i="11" s="1"/>
  <c r="A4074" i="11" s="1"/>
  <c r="A4099" i="11" s="1"/>
  <c r="A4124" i="11" s="1"/>
  <c r="A4149" i="11" s="1"/>
  <c r="A4174" i="11" s="1"/>
  <c r="A4199" i="11" s="1"/>
  <c r="A4224" i="11" s="1"/>
  <c r="A4249" i="11" s="1"/>
  <c r="A4274" i="11" s="1"/>
  <c r="A4299" i="11" s="1"/>
  <c r="A4324" i="11" s="1"/>
  <c r="A4349" i="11" s="1"/>
  <c r="A4374" i="11" s="1"/>
  <c r="A4399" i="11" s="1"/>
  <c r="A4424" i="11" s="1"/>
  <c r="A4449" i="11" s="1"/>
  <c r="A4474" i="11" s="1"/>
  <c r="A4499" i="11" s="1"/>
  <c r="A4524" i="11" s="1"/>
  <c r="A4549" i="11" s="1"/>
  <c r="A4574" i="11" s="1"/>
  <c r="A4599" i="11" s="1"/>
  <c r="A4624" i="11" s="1"/>
  <c r="A4649" i="11" s="1"/>
  <c r="A4674" i="11" s="1"/>
  <c r="A4699" i="11" s="1"/>
  <c r="A4724" i="11" s="1"/>
  <c r="A4749" i="11" s="1"/>
  <c r="A4774" i="11" s="1"/>
  <c r="A4799" i="11" s="1"/>
  <c r="A4824" i="11" s="1"/>
  <c r="A4849" i="11" s="1"/>
  <c r="A4874" i="11" s="1"/>
  <c r="A4899" i="11" s="1"/>
  <c r="A4924" i="11" s="1"/>
  <c r="A4949" i="11" s="1"/>
  <c r="A4974" i="11" s="1"/>
  <c r="A4999" i="11" s="1"/>
  <c r="A5024" i="11" s="1"/>
  <c r="A5049" i="11" s="1"/>
  <c r="A5074" i="11" s="1"/>
  <c r="A5099" i="11" s="1"/>
  <c r="A5124" i="11" s="1"/>
  <c r="A5149" i="11" s="1"/>
  <c r="A5174" i="11" s="1"/>
  <c r="A5199" i="11" s="1"/>
  <c r="A5224" i="11" s="1"/>
  <c r="A5249" i="11" s="1"/>
  <c r="A5274" i="11" s="1"/>
  <c r="A5299" i="11" s="1"/>
  <c r="A5324" i="11" s="1"/>
  <c r="A5349" i="11" s="1"/>
  <c r="A5374" i="11" s="1"/>
  <c r="A5399" i="11" s="1"/>
  <c r="A5424" i="11" s="1"/>
  <c r="A5449" i="11" s="1"/>
  <c r="A5474" i="11" s="1"/>
  <c r="A5499" i="11" s="1"/>
  <c r="A5524" i="11" s="1"/>
  <c r="A5549" i="11" s="1"/>
  <c r="A5574" i="11" s="1"/>
  <c r="A5599" i="11" s="1"/>
  <c r="A5624" i="11" s="1"/>
  <c r="A5649" i="11" s="1"/>
  <c r="A5674" i="11" s="1"/>
  <c r="A5699" i="11" s="1"/>
  <c r="A5724" i="11" s="1"/>
  <c r="A5749" i="11" s="1"/>
  <c r="A5774" i="11" s="1"/>
  <c r="A5799" i="11" s="1"/>
  <c r="A5824" i="11" s="1"/>
  <c r="A5849" i="11" s="1"/>
  <c r="A5874" i="11" s="1"/>
  <c r="A5899" i="11" s="1"/>
  <c r="A5924" i="11" s="1"/>
  <c r="A5949" i="11" s="1"/>
  <c r="A5974" i="11" s="1"/>
  <c r="A5999" i="11" s="1"/>
  <c r="A6024" i="11" s="1"/>
  <c r="A6049" i="11" s="1"/>
  <c r="A6074" i="11" s="1"/>
  <c r="A6099" i="11" s="1"/>
  <c r="A6124" i="11" s="1"/>
  <c r="A6149" i="11" s="1"/>
  <c r="A6174" i="11" s="1"/>
  <c r="A6199" i="11" s="1"/>
  <c r="A6224" i="11" s="1"/>
  <c r="A6249" i="11" s="1"/>
  <c r="A6274" i="11" s="1"/>
  <c r="A6299" i="11" s="1"/>
  <c r="A6324" i="11" s="1"/>
  <c r="A6349" i="11" s="1"/>
  <c r="A6374" i="11" s="1"/>
  <c r="A6399" i="11" s="1"/>
  <c r="A6424" i="11" s="1"/>
  <c r="A6449" i="11" s="1"/>
  <c r="A6474" i="11" s="1"/>
  <c r="A6499" i="11" s="1"/>
  <c r="A6524" i="11" s="1"/>
  <c r="A6549" i="11" s="1"/>
  <c r="A6574" i="11" s="1"/>
  <c r="A6599" i="11" s="1"/>
  <c r="A6624" i="11" s="1"/>
  <c r="A6649" i="11" s="1"/>
  <c r="A6674" i="11" s="1"/>
  <c r="A6699" i="11" s="1"/>
  <c r="A6724" i="11" s="1"/>
  <c r="A6749" i="11" s="1"/>
  <c r="A6774" i="11" s="1"/>
  <c r="A6799" i="11" s="1"/>
  <c r="A6824" i="11" s="1"/>
  <c r="A6849" i="11" s="1"/>
  <c r="A6874" i="11" s="1"/>
  <c r="A6899" i="11" s="1"/>
  <c r="A6924" i="11" s="1"/>
  <c r="A6949" i="11" s="1"/>
  <c r="A6974" i="11" s="1"/>
  <c r="A6999" i="11" s="1"/>
  <c r="A7024" i="11" s="1"/>
  <c r="A7049" i="11" s="1"/>
  <c r="A7074" i="11" s="1"/>
  <c r="A7099" i="11" s="1"/>
  <c r="A7124" i="11" s="1"/>
  <c r="A7149" i="11" s="1"/>
  <c r="A7174" i="11" s="1"/>
  <c r="A7199" i="11" s="1"/>
  <c r="A7224" i="11" s="1"/>
  <c r="A7249" i="11" s="1"/>
  <c r="A7274" i="11" s="1"/>
  <c r="A7299" i="11" s="1"/>
  <c r="A7324" i="11" s="1"/>
  <c r="A7349" i="11" s="1"/>
  <c r="A7374" i="11" s="1"/>
  <c r="A7399" i="11" s="1"/>
  <c r="A7424" i="11" s="1"/>
  <c r="A7449" i="11" s="1"/>
  <c r="A7474" i="11" s="1"/>
  <c r="A7499" i="11" s="1"/>
  <c r="A7524" i="11" s="1"/>
  <c r="A7549" i="11" s="1"/>
  <c r="A7574" i="11" s="1"/>
  <c r="A7599" i="11" s="1"/>
  <c r="A7624" i="11" s="1"/>
  <c r="A7649" i="11" s="1"/>
  <c r="A7674" i="11" s="1"/>
  <c r="A7699" i="11" s="1"/>
  <c r="A7724" i="11" s="1"/>
  <c r="A7749" i="11" s="1"/>
  <c r="A7774" i="11" s="1"/>
  <c r="A7799" i="11" s="1"/>
  <c r="A7824" i="11" s="1"/>
  <c r="A7849" i="11" s="1"/>
  <c r="A7874" i="11" s="1"/>
  <c r="A7899" i="11" s="1"/>
  <c r="A7924" i="11" s="1"/>
  <c r="A7949" i="11" s="1"/>
  <c r="A7974" i="11" s="1"/>
  <c r="A7999" i="11" s="1"/>
  <c r="A8024" i="11" s="1"/>
  <c r="A8049" i="11" s="1"/>
  <c r="A8074" i="11" s="1"/>
  <c r="A8099" i="11" s="1"/>
  <c r="A8124" i="11" s="1"/>
  <c r="A8149" i="11" s="1"/>
  <c r="A8174" i="11" s="1"/>
  <c r="A8199" i="11" s="1"/>
  <c r="A8224" i="11" s="1"/>
  <c r="A8249" i="11" s="1"/>
  <c r="A8274" i="11" s="1"/>
  <c r="A8299" i="11" s="1"/>
  <c r="A8324" i="11" s="1"/>
  <c r="A8349" i="11" s="1"/>
  <c r="A8374" i="11" s="1"/>
  <c r="A8399" i="11" s="1"/>
  <c r="A8424" i="11" s="1"/>
  <c r="A8449" i="11" s="1"/>
  <c r="A8474" i="11" s="1"/>
  <c r="A8499" i="11" s="1"/>
  <c r="A8524" i="11" s="1"/>
  <c r="A8549" i="11" s="1"/>
  <c r="A8574" i="11" s="1"/>
  <c r="A8599" i="11" s="1"/>
  <c r="A8624" i="11" s="1"/>
  <c r="A8649" i="11" s="1"/>
  <c r="A8674" i="11" s="1"/>
  <c r="A8699" i="11" s="1"/>
  <c r="A8724" i="11" s="1"/>
  <c r="A8749" i="11" s="1"/>
  <c r="A8774" i="11" s="1"/>
  <c r="A8799" i="11" s="1"/>
  <c r="A8824" i="11" s="1"/>
  <c r="A8849" i="11" s="1"/>
  <c r="A8874" i="11" s="1"/>
  <c r="A8899" i="11" s="1"/>
  <c r="A8924" i="11" s="1"/>
  <c r="A8949" i="11" s="1"/>
  <c r="A8974" i="11" s="1"/>
  <c r="A8999" i="11" s="1"/>
  <c r="A9024" i="11" s="1"/>
  <c r="A9049" i="11" s="1"/>
  <c r="A9074" i="11" s="1"/>
  <c r="A9099" i="11" s="1"/>
  <c r="A9124" i="11" s="1"/>
  <c r="A9149" i="11" s="1"/>
  <c r="A9174" i="11" s="1"/>
  <c r="A9199" i="11" s="1"/>
  <c r="A9224" i="11" s="1"/>
  <c r="A9249" i="11" s="1"/>
  <c r="A9274" i="11" s="1"/>
  <c r="A9299" i="11" s="1"/>
  <c r="A9324" i="11" s="1"/>
  <c r="A9349" i="11" s="1"/>
  <c r="A9374" i="11" s="1"/>
  <c r="A9399" i="11" s="1"/>
  <c r="A9424" i="11" s="1"/>
  <c r="A9449" i="11" s="1"/>
  <c r="A9474" i="11" s="1"/>
  <c r="A9499" i="11" s="1"/>
  <c r="A9524" i="11" s="1"/>
  <c r="A9549" i="11" s="1"/>
  <c r="A9574" i="11" s="1"/>
  <c r="A9599" i="11" s="1"/>
  <c r="A9624" i="11" s="1"/>
  <c r="A9649" i="11" s="1"/>
  <c r="A9674" i="11" s="1"/>
  <c r="A9699" i="11" s="1"/>
  <c r="A9724" i="11" s="1"/>
  <c r="A9749" i="11" s="1"/>
  <c r="A9774" i="11" s="1"/>
  <c r="A9799" i="11" s="1"/>
  <c r="A9824" i="11" s="1"/>
  <c r="A9849" i="11" s="1"/>
  <c r="A9874" i="11" s="1"/>
  <c r="A9899" i="11" s="1"/>
  <c r="A9924" i="11" s="1"/>
  <c r="A9949" i="11" s="1"/>
  <c r="A9974" i="11" s="1"/>
  <c r="A9999" i="11" s="1"/>
  <c r="A10024" i="11" s="1"/>
  <c r="G48" i="11"/>
  <c r="F48" i="11"/>
  <c r="E48" i="11"/>
  <c r="D48" i="11"/>
  <c r="C48" i="11"/>
  <c r="C73" i="11" s="1"/>
  <c r="C98" i="11" s="1"/>
  <c r="C123" i="11" s="1"/>
  <c r="C148" i="11" s="1"/>
  <c r="C173" i="11" s="1"/>
  <c r="C198" i="11" s="1"/>
  <c r="C223" i="11" s="1"/>
  <c r="C248" i="11" s="1"/>
  <c r="C273" i="11" s="1"/>
  <c r="C298" i="11" s="1"/>
  <c r="C323" i="11" s="1"/>
  <c r="C348" i="11" s="1"/>
  <c r="C373" i="11" s="1"/>
  <c r="C398" i="11" s="1"/>
  <c r="C423" i="11" s="1"/>
  <c r="C448" i="11" s="1"/>
  <c r="C473" i="11" s="1"/>
  <c r="C498" i="11" s="1"/>
  <c r="C523" i="11" s="1"/>
  <c r="C548" i="11" s="1"/>
  <c r="C573" i="11" s="1"/>
  <c r="C598" i="11" s="1"/>
  <c r="C623" i="11" s="1"/>
  <c r="C648" i="11" s="1"/>
  <c r="C673" i="11" s="1"/>
  <c r="C698" i="11" s="1"/>
  <c r="C723" i="11" s="1"/>
  <c r="C748" i="11" s="1"/>
  <c r="C773" i="11" s="1"/>
  <c r="C798" i="11" s="1"/>
  <c r="C823" i="11" s="1"/>
  <c r="C848" i="11" s="1"/>
  <c r="C873" i="11" s="1"/>
  <c r="C898" i="11" s="1"/>
  <c r="C923" i="11" s="1"/>
  <c r="C948" i="11" s="1"/>
  <c r="C973" i="11" s="1"/>
  <c r="C998" i="11" s="1"/>
  <c r="C1023" i="11" s="1"/>
  <c r="C1048" i="11" s="1"/>
  <c r="C1073" i="11" s="1"/>
  <c r="C1098" i="11" s="1"/>
  <c r="C1123" i="11" s="1"/>
  <c r="C1148" i="11" s="1"/>
  <c r="C1173" i="11" s="1"/>
  <c r="C1198" i="11" s="1"/>
  <c r="C1223" i="11" s="1"/>
  <c r="C1248" i="11" s="1"/>
  <c r="C1273" i="11" s="1"/>
  <c r="C1298" i="11" s="1"/>
  <c r="C1323" i="11" s="1"/>
  <c r="C1348" i="11" s="1"/>
  <c r="C1373" i="11" s="1"/>
  <c r="C1398" i="11" s="1"/>
  <c r="C1423" i="11" s="1"/>
  <c r="C1448" i="11" s="1"/>
  <c r="C1473" i="11" s="1"/>
  <c r="C1498" i="11" s="1"/>
  <c r="C1523" i="11" s="1"/>
  <c r="C1548" i="11" s="1"/>
  <c r="C1573" i="11" s="1"/>
  <c r="C1598" i="11" s="1"/>
  <c r="C1623" i="11" s="1"/>
  <c r="C1648" i="11" s="1"/>
  <c r="C1673" i="11" s="1"/>
  <c r="C1698" i="11" s="1"/>
  <c r="C1723" i="11" s="1"/>
  <c r="C1748" i="11" s="1"/>
  <c r="C1773" i="11" s="1"/>
  <c r="C1798" i="11" s="1"/>
  <c r="C1823" i="11" s="1"/>
  <c r="C1848" i="11" s="1"/>
  <c r="C1873" i="11" s="1"/>
  <c r="C1898" i="11" s="1"/>
  <c r="C1923" i="11" s="1"/>
  <c r="C1948" i="11" s="1"/>
  <c r="C1973" i="11" s="1"/>
  <c r="C1998" i="11" s="1"/>
  <c r="C2023" i="11" s="1"/>
  <c r="C2048" i="11" s="1"/>
  <c r="C2073" i="11" s="1"/>
  <c r="C2098" i="11" s="1"/>
  <c r="C2123" i="11" s="1"/>
  <c r="C2148" i="11" s="1"/>
  <c r="C2173" i="11" s="1"/>
  <c r="C2198" i="11" s="1"/>
  <c r="C2223" i="11" s="1"/>
  <c r="C2248" i="11" s="1"/>
  <c r="C2273" i="11" s="1"/>
  <c r="C2298" i="11" s="1"/>
  <c r="C2323" i="11" s="1"/>
  <c r="C2348" i="11" s="1"/>
  <c r="C2373" i="11" s="1"/>
  <c r="C2398" i="11" s="1"/>
  <c r="C2423" i="11" s="1"/>
  <c r="C2448" i="11" s="1"/>
  <c r="C2473" i="11" s="1"/>
  <c r="C2498" i="11" s="1"/>
  <c r="C2523" i="11" s="1"/>
  <c r="C2548" i="11" s="1"/>
  <c r="C2573" i="11" s="1"/>
  <c r="C2598" i="11" s="1"/>
  <c r="C2623" i="11" s="1"/>
  <c r="C2648" i="11" s="1"/>
  <c r="C2673" i="11" s="1"/>
  <c r="C2698" i="11" s="1"/>
  <c r="C2723" i="11" s="1"/>
  <c r="C2748" i="11" s="1"/>
  <c r="C2773" i="11" s="1"/>
  <c r="C2798" i="11" s="1"/>
  <c r="C2823" i="11" s="1"/>
  <c r="C2848" i="11" s="1"/>
  <c r="C2873" i="11" s="1"/>
  <c r="C2898" i="11" s="1"/>
  <c r="C2923" i="11" s="1"/>
  <c r="C2948" i="11" s="1"/>
  <c r="C2973" i="11" s="1"/>
  <c r="C2998" i="11" s="1"/>
  <c r="C3023" i="11" s="1"/>
  <c r="C3048" i="11" s="1"/>
  <c r="C3073" i="11" s="1"/>
  <c r="C3098" i="11" s="1"/>
  <c r="C3123" i="11" s="1"/>
  <c r="C3148" i="11" s="1"/>
  <c r="C3173" i="11" s="1"/>
  <c r="C3198" i="11" s="1"/>
  <c r="C3223" i="11" s="1"/>
  <c r="C3248" i="11" s="1"/>
  <c r="C3273" i="11" s="1"/>
  <c r="C3298" i="11" s="1"/>
  <c r="C3323" i="11" s="1"/>
  <c r="C3348" i="11" s="1"/>
  <c r="C3373" i="11" s="1"/>
  <c r="C3398" i="11" s="1"/>
  <c r="C3423" i="11" s="1"/>
  <c r="C3448" i="11" s="1"/>
  <c r="C3473" i="11" s="1"/>
  <c r="C3498" i="11" s="1"/>
  <c r="C3523" i="11" s="1"/>
  <c r="C3548" i="11" s="1"/>
  <c r="C3573" i="11" s="1"/>
  <c r="C3598" i="11" s="1"/>
  <c r="C3623" i="11" s="1"/>
  <c r="C3648" i="11" s="1"/>
  <c r="C3673" i="11" s="1"/>
  <c r="C3698" i="11" s="1"/>
  <c r="C3723" i="11" s="1"/>
  <c r="C3748" i="11" s="1"/>
  <c r="C3773" i="11" s="1"/>
  <c r="C3798" i="11" s="1"/>
  <c r="C3823" i="11" s="1"/>
  <c r="C3848" i="11" s="1"/>
  <c r="C3873" i="11" s="1"/>
  <c r="C3898" i="11" s="1"/>
  <c r="C3923" i="11" s="1"/>
  <c r="C3948" i="11" s="1"/>
  <c r="C3973" i="11" s="1"/>
  <c r="C3998" i="11" s="1"/>
  <c r="C4023" i="11" s="1"/>
  <c r="C4048" i="11" s="1"/>
  <c r="C4073" i="11" s="1"/>
  <c r="C4098" i="11" s="1"/>
  <c r="C4123" i="11" s="1"/>
  <c r="C4148" i="11" s="1"/>
  <c r="C4173" i="11" s="1"/>
  <c r="C4198" i="11" s="1"/>
  <c r="C4223" i="11" s="1"/>
  <c r="C4248" i="11" s="1"/>
  <c r="C4273" i="11" s="1"/>
  <c r="C4298" i="11" s="1"/>
  <c r="C4323" i="11" s="1"/>
  <c r="C4348" i="11" s="1"/>
  <c r="C4373" i="11" s="1"/>
  <c r="C4398" i="11" s="1"/>
  <c r="C4423" i="11" s="1"/>
  <c r="C4448" i="11" s="1"/>
  <c r="C4473" i="11" s="1"/>
  <c r="C4498" i="11" s="1"/>
  <c r="C4523" i="11" s="1"/>
  <c r="C4548" i="11" s="1"/>
  <c r="C4573" i="11" s="1"/>
  <c r="C4598" i="11" s="1"/>
  <c r="C4623" i="11" s="1"/>
  <c r="C4648" i="11" s="1"/>
  <c r="C4673" i="11" s="1"/>
  <c r="C4698" i="11" s="1"/>
  <c r="C4723" i="11" s="1"/>
  <c r="C4748" i="11" s="1"/>
  <c r="C4773" i="11" s="1"/>
  <c r="C4798" i="11" s="1"/>
  <c r="C4823" i="11" s="1"/>
  <c r="C4848" i="11" s="1"/>
  <c r="C4873" i="11" s="1"/>
  <c r="C4898" i="11" s="1"/>
  <c r="C4923" i="11" s="1"/>
  <c r="C4948" i="11" s="1"/>
  <c r="C4973" i="11" s="1"/>
  <c r="C4998" i="11" s="1"/>
  <c r="C5023" i="11" s="1"/>
  <c r="C5048" i="11" s="1"/>
  <c r="C5073" i="11" s="1"/>
  <c r="C5098" i="11" s="1"/>
  <c r="C5123" i="11" s="1"/>
  <c r="C5148" i="11" s="1"/>
  <c r="C5173" i="11" s="1"/>
  <c r="C5198" i="11" s="1"/>
  <c r="C5223" i="11" s="1"/>
  <c r="C5248" i="11" s="1"/>
  <c r="C5273" i="11" s="1"/>
  <c r="C5298" i="11" s="1"/>
  <c r="C5323" i="11" s="1"/>
  <c r="C5348" i="11" s="1"/>
  <c r="C5373" i="11" s="1"/>
  <c r="C5398" i="11" s="1"/>
  <c r="C5423" i="11" s="1"/>
  <c r="C5448" i="11" s="1"/>
  <c r="C5473" i="11" s="1"/>
  <c r="C5498" i="11" s="1"/>
  <c r="C5523" i="11" s="1"/>
  <c r="C5548" i="11" s="1"/>
  <c r="C5573" i="11" s="1"/>
  <c r="C5598" i="11" s="1"/>
  <c r="C5623" i="11" s="1"/>
  <c r="C5648" i="11" s="1"/>
  <c r="C5673" i="11" s="1"/>
  <c r="C5698" i="11" s="1"/>
  <c r="C5723" i="11" s="1"/>
  <c r="C5748" i="11" s="1"/>
  <c r="C5773" i="11" s="1"/>
  <c r="C5798" i="11" s="1"/>
  <c r="C5823" i="11" s="1"/>
  <c r="C5848" i="11" s="1"/>
  <c r="C5873" i="11" s="1"/>
  <c r="C5898" i="11" s="1"/>
  <c r="C5923" i="11" s="1"/>
  <c r="C5948" i="11" s="1"/>
  <c r="C5973" i="11" s="1"/>
  <c r="C5998" i="11" s="1"/>
  <c r="C6023" i="11" s="1"/>
  <c r="C6048" i="11" s="1"/>
  <c r="C6073" i="11" s="1"/>
  <c r="C6098" i="11" s="1"/>
  <c r="C6123" i="11" s="1"/>
  <c r="C6148" i="11" s="1"/>
  <c r="C6173" i="11" s="1"/>
  <c r="C6198" i="11" s="1"/>
  <c r="C6223" i="11" s="1"/>
  <c r="C6248" i="11" s="1"/>
  <c r="C6273" i="11" s="1"/>
  <c r="C6298" i="11" s="1"/>
  <c r="C6323" i="11" s="1"/>
  <c r="C6348" i="11" s="1"/>
  <c r="C6373" i="11" s="1"/>
  <c r="C6398" i="11" s="1"/>
  <c r="C6423" i="11" s="1"/>
  <c r="C6448" i="11" s="1"/>
  <c r="C6473" i="11" s="1"/>
  <c r="C6498" i="11" s="1"/>
  <c r="C6523" i="11" s="1"/>
  <c r="C6548" i="11" s="1"/>
  <c r="C6573" i="11" s="1"/>
  <c r="C6598" i="11" s="1"/>
  <c r="C6623" i="11" s="1"/>
  <c r="C6648" i="11" s="1"/>
  <c r="C6673" i="11" s="1"/>
  <c r="C6698" i="11" s="1"/>
  <c r="C6723" i="11" s="1"/>
  <c r="C6748" i="11" s="1"/>
  <c r="C6773" i="11" s="1"/>
  <c r="C6798" i="11" s="1"/>
  <c r="C6823" i="11" s="1"/>
  <c r="C6848" i="11" s="1"/>
  <c r="C6873" i="11" s="1"/>
  <c r="C6898" i="11" s="1"/>
  <c r="C6923" i="11" s="1"/>
  <c r="C6948" i="11" s="1"/>
  <c r="C6973" i="11" s="1"/>
  <c r="C6998" i="11" s="1"/>
  <c r="C7023" i="11" s="1"/>
  <c r="C7048" i="11" s="1"/>
  <c r="C7073" i="11" s="1"/>
  <c r="C7098" i="11" s="1"/>
  <c r="C7123" i="11" s="1"/>
  <c r="C7148" i="11" s="1"/>
  <c r="C7173" i="11" s="1"/>
  <c r="C7198" i="11" s="1"/>
  <c r="C7223" i="11" s="1"/>
  <c r="C7248" i="11" s="1"/>
  <c r="C7273" i="11" s="1"/>
  <c r="C7298" i="11" s="1"/>
  <c r="C7323" i="11" s="1"/>
  <c r="C7348" i="11" s="1"/>
  <c r="C7373" i="11" s="1"/>
  <c r="C7398" i="11" s="1"/>
  <c r="C7423" i="11" s="1"/>
  <c r="C7448" i="11" s="1"/>
  <c r="C7473" i="11" s="1"/>
  <c r="C7498" i="11" s="1"/>
  <c r="C7523" i="11" s="1"/>
  <c r="C7548" i="11" s="1"/>
  <c r="C7573" i="11" s="1"/>
  <c r="C7598" i="11" s="1"/>
  <c r="C7623" i="11" s="1"/>
  <c r="C7648" i="11" s="1"/>
  <c r="C7673" i="11" s="1"/>
  <c r="C7698" i="11" s="1"/>
  <c r="C7723" i="11" s="1"/>
  <c r="C7748" i="11" s="1"/>
  <c r="C7773" i="11" s="1"/>
  <c r="C7798" i="11" s="1"/>
  <c r="C7823" i="11" s="1"/>
  <c r="C7848" i="11" s="1"/>
  <c r="C7873" i="11" s="1"/>
  <c r="C7898" i="11" s="1"/>
  <c r="C7923" i="11" s="1"/>
  <c r="C7948" i="11" s="1"/>
  <c r="C7973" i="11" s="1"/>
  <c r="C7998" i="11" s="1"/>
  <c r="C8023" i="11" s="1"/>
  <c r="C8048" i="11" s="1"/>
  <c r="C8073" i="11" s="1"/>
  <c r="C8098" i="11" s="1"/>
  <c r="C8123" i="11" s="1"/>
  <c r="C8148" i="11" s="1"/>
  <c r="C8173" i="11" s="1"/>
  <c r="C8198" i="11" s="1"/>
  <c r="C8223" i="11" s="1"/>
  <c r="C8248" i="11" s="1"/>
  <c r="C8273" i="11" s="1"/>
  <c r="C8298" i="11" s="1"/>
  <c r="C8323" i="11" s="1"/>
  <c r="C8348" i="11" s="1"/>
  <c r="C8373" i="11" s="1"/>
  <c r="C8398" i="11" s="1"/>
  <c r="C8423" i="11" s="1"/>
  <c r="C8448" i="11" s="1"/>
  <c r="C8473" i="11" s="1"/>
  <c r="C8498" i="11" s="1"/>
  <c r="C8523" i="11" s="1"/>
  <c r="C8548" i="11" s="1"/>
  <c r="C8573" i="11" s="1"/>
  <c r="C8598" i="11" s="1"/>
  <c r="C8623" i="11" s="1"/>
  <c r="C8648" i="11" s="1"/>
  <c r="C8673" i="11" s="1"/>
  <c r="C8698" i="11" s="1"/>
  <c r="C8723" i="11" s="1"/>
  <c r="C8748" i="11" s="1"/>
  <c r="C8773" i="11" s="1"/>
  <c r="C8798" i="11" s="1"/>
  <c r="C8823" i="11" s="1"/>
  <c r="C8848" i="11" s="1"/>
  <c r="C8873" i="11" s="1"/>
  <c r="C8898" i="11" s="1"/>
  <c r="C8923" i="11" s="1"/>
  <c r="C8948" i="11" s="1"/>
  <c r="C8973" i="11" s="1"/>
  <c r="C8998" i="11" s="1"/>
  <c r="C9023" i="11" s="1"/>
  <c r="C9048" i="11" s="1"/>
  <c r="C9073" i="11" s="1"/>
  <c r="C9098" i="11" s="1"/>
  <c r="C9123" i="11" s="1"/>
  <c r="C9148" i="11" s="1"/>
  <c r="C9173" i="11" s="1"/>
  <c r="C9198" i="11" s="1"/>
  <c r="C9223" i="11" s="1"/>
  <c r="C9248" i="11" s="1"/>
  <c r="C9273" i="11" s="1"/>
  <c r="C9298" i="11" s="1"/>
  <c r="C9323" i="11" s="1"/>
  <c r="C9348" i="11" s="1"/>
  <c r="C9373" i="11" s="1"/>
  <c r="C9398" i="11" s="1"/>
  <c r="C9423" i="11" s="1"/>
  <c r="C9448" i="11" s="1"/>
  <c r="C9473" i="11" s="1"/>
  <c r="C9498" i="11" s="1"/>
  <c r="C9523" i="11" s="1"/>
  <c r="C9548" i="11" s="1"/>
  <c r="C9573" i="11" s="1"/>
  <c r="C9598" i="11" s="1"/>
  <c r="C9623" i="11" s="1"/>
  <c r="C9648" i="11" s="1"/>
  <c r="C9673" i="11" s="1"/>
  <c r="C9698" i="11" s="1"/>
  <c r="C9723" i="11" s="1"/>
  <c r="C9748" i="11" s="1"/>
  <c r="C9773" i="11" s="1"/>
  <c r="C9798" i="11" s="1"/>
  <c r="C9823" i="11" s="1"/>
  <c r="C9848" i="11" s="1"/>
  <c r="C9873" i="11" s="1"/>
  <c r="C9898" i="11" s="1"/>
  <c r="C9923" i="11" s="1"/>
  <c r="C9948" i="11" s="1"/>
  <c r="C9973" i="11" s="1"/>
  <c r="C9998" i="11" s="1"/>
  <c r="C10023" i="11" s="1"/>
  <c r="B48" i="11"/>
  <c r="B73" i="11" s="1"/>
  <c r="B98" i="11" s="1"/>
  <c r="B123" i="11" s="1"/>
  <c r="B148" i="11" s="1"/>
  <c r="B173" i="11" s="1"/>
  <c r="B198" i="11" s="1"/>
  <c r="B223" i="11" s="1"/>
  <c r="B248" i="11" s="1"/>
  <c r="B273" i="11" s="1"/>
  <c r="B298" i="11" s="1"/>
  <c r="B323" i="11" s="1"/>
  <c r="B348" i="11" s="1"/>
  <c r="B373" i="11" s="1"/>
  <c r="B398" i="11" s="1"/>
  <c r="B423" i="11" s="1"/>
  <c r="B448" i="11" s="1"/>
  <c r="B473" i="11" s="1"/>
  <c r="B498" i="11" s="1"/>
  <c r="B523" i="11" s="1"/>
  <c r="B548" i="11" s="1"/>
  <c r="B573" i="11" s="1"/>
  <c r="B598" i="11" s="1"/>
  <c r="B623" i="11" s="1"/>
  <c r="B648" i="11" s="1"/>
  <c r="B673" i="11" s="1"/>
  <c r="B698" i="11" s="1"/>
  <c r="B723" i="11" s="1"/>
  <c r="B748" i="11" s="1"/>
  <c r="B773" i="11" s="1"/>
  <c r="A48" i="11"/>
  <c r="A73" i="11" s="1"/>
  <c r="A98" i="11" s="1"/>
  <c r="A123" i="11" s="1"/>
  <c r="A148" i="11" s="1"/>
  <c r="A173" i="11" s="1"/>
  <c r="A198" i="11" s="1"/>
  <c r="A223" i="11" s="1"/>
  <c r="A248" i="11" s="1"/>
  <c r="A273" i="11" s="1"/>
  <c r="A298" i="11" s="1"/>
  <c r="A323" i="11" s="1"/>
  <c r="A348" i="11" s="1"/>
  <c r="A373" i="11" s="1"/>
  <c r="A398" i="11" s="1"/>
  <c r="A423" i="11" s="1"/>
  <c r="A448" i="11" s="1"/>
  <c r="A473" i="11" s="1"/>
  <c r="A498" i="11" s="1"/>
  <c r="A523" i="11" s="1"/>
  <c r="A548" i="11" s="1"/>
  <c r="A573" i="11" s="1"/>
  <c r="A598" i="11" s="1"/>
  <c r="A623" i="11" s="1"/>
  <c r="A648" i="11" s="1"/>
  <c r="A673" i="11" s="1"/>
  <c r="A698" i="11" s="1"/>
  <c r="A723" i="11" s="1"/>
  <c r="A748" i="11" s="1"/>
  <c r="A773" i="11" s="1"/>
  <c r="A798" i="11" s="1"/>
  <c r="A823" i="11" s="1"/>
  <c r="A848" i="11" s="1"/>
  <c r="A873" i="11" s="1"/>
  <c r="A898" i="11" s="1"/>
  <c r="A923" i="11" s="1"/>
  <c r="A948" i="11" s="1"/>
  <c r="A973" i="11" s="1"/>
  <c r="A998" i="11" s="1"/>
  <c r="A1023" i="11" s="1"/>
  <c r="A1048" i="11" s="1"/>
  <c r="A1073" i="11" s="1"/>
  <c r="A1098" i="11" s="1"/>
  <c r="A1123" i="11" s="1"/>
  <c r="A1148" i="11" s="1"/>
  <c r="A1173" i="11" s="1"/>
  <c r="A1198" i="11" s="1"/>
  <c r="A1223" i="11" s="1"/>
  <c r="A1248" i="11" s="1"/>
  <c r="A1273" i="11" s="1"/>
  <c r="A1298" i="11" s="1"/>
  <c r="A1323" i="11" s="1"/>
  <c r="A1348" i="11" s="1"/>
  <c r="A1373" i="11" s="1"/>
  <c r="A1398" i="11" s="1"/>
  <c r="A1423" i="11" s="1"/>
  <c r="A1448" i="11" s="1"/>
  <c r="A1473" i="11" s="1"/>
  <c r="A1498" i="11" s="1"/>
  <c r="A1523" i="11" s="1"/>
  <c r="A1548" i="11" s="1"/>
  <c r="A1573" i="11" s="1"/>
  <c r="A1598" i="11" s="1"/>
  <c r="A1623" i="11" s="1"/>
  <c r="A1648" i="11" s="1"/>
  <c r="A1673" i="11" s="1"/>
  <c r="A1698" i="11" s="1"/>
  <c r="A1723" i="11" s="1"/>
  <c r="A1748" i="11" s="1"/>
  <c r="A1773" i="11" s="1"/>
  <c r="A1798" i="11" s="1"/>
  <c r="A1823" i="11" s="1"/>
  <c r="A1848" i="11" s="1"/>
  <c r="A1873" i="11" s="1"/>
  <c r="A1898" i="11" s="1"/>
  <c r="A1923" i="11" s="1"/>
  <c r="A1948" i="11" s="1"/>
  <c r="A1973" i="11" s="1"/>
  <c r="A1998" i="11" s="1"/>
  <c r="A2023" i="11" s="1"/>
  <c r="A2048" i="11" s="1"/>
  <c r="A2073" i="11" s="1"/>
  <c r="A2098" i="11" s="1"/>
  <c r="A2123" i="11" s="1"/>
  <c r="A2148" i="11" s="1"/>
  <c r="A2173" i="11" s="1"/>
  <c r="A2198" i="11" s="1"/>
  <c r="A2223" i="11" s="1"/>
  <c r="A2248" i="11" s="1"/>
  <c r="A2273" i="11" s="1"/>
  <c r="A2298" i="11" s="1"/>
  <c r="A2323" i="11" s="1"/>
  <c r="A2348" i="11" s="1"/>
  <c r="A2373" i="11" s="1"/>
  <c r="A2398" i="11" s="1"/>
  <c r="A2423" i="11" s="1"/>
  <c r="A2448" i="11" s="1"/>
  <c r="A2473" i="11" s="1"/>
  <c r="A2498" i="11" s="1"/>
  <c r="A2523" i="11" s="1"/>
  <c r="A2548" i="11" s="1"/>
  <c r="A2573" i="11" s="1"/>
  <c r="A2598" i="11" s="1"/>
  <c r="A2623" i="11" s="1"/>
  <c r="A2648" i="11" s="1"/>
  <c r="A2673" i="11" s="1"/>
  <c r="A2698" i="11" s="1"/>
  <c r="A2723" i="11" s="1"/>
  <c r="A2748" i="11" s="1"/>
  <c r="A2773" i="11" s="1"/>
  <c r="A2798" i="11" s="1"/>
  <c r="A2823" i="11" s="1"/>
  <c r="A2848" i="11" s="1"/>
  <c r="A2873" i="11" s="1"/>
  <c r="A2898" i="11" s="1"/>
  <c r="A2923" i="11" s="1"/>
  <c r="A2948" i="11" s="1"/>
  <c r="A2973" i="11" s="1"/>
  <c r="A2998" i="11" s="1"/>
  <c r="A3023" i="11" s="1"/>
  <c r="A3048" i="11" s="1"/>
  <c r="A3073" i="11" s="1"/>
  <c r="A3098" i="11" s="1"/>
  <c r="A3123" i="11" s="1"/>
  <c r="A3148" i="11" s="1"/>
  <c r="A3173" i="11" s="1"/>
  <c r="A3198" i="11" s="1"/>
  <c r="A3223" i="11" s="1"/>
  <c r="A3248" i="11" s="1"/>
  <c r="A3273" i="11" s="1"/>
  <c r="A3298" i="11" s="1"/>
  <c r="A3323" i="11" s="1"/>
  <c r="A3348" i="11" s="1"/>
  <c r="A3373" i="11" s="1"/>
  <c r="A3398" i="11" s="1"/>
  <c r="A3423" i="11" s="1"/>
  <c r="A3448" i="11" s="1"/>
  <c r="A3473" i="11" s="1"/>
  <c r="A3498" i="11" s="1"/>
  <c r="A3523" i="11" s="1"/>
  <c r="A3548" i="11" s="1"/>
  <c r="A3573" i="11" s="1"/>
  <c r="A3598" i="11" s="1"/>
  <c r="A3623" i="11" s="1"/>
  <c r="A3648" i="11" s="1"/>
  <c r="A3673" i="11" s="1"/>
  <c r="A3698" i="11" s="1"/>
  <c r="A3723" i="11" s="1"/>
  <c r="A3748" i="11" s="1"/>
  <c r="A3773" i="11" s="1"/>
  <c r="A3798" i="11" s="1"/>
  <c r="A3823" i="11" s="1"/>
  <c r="A3848" i="11" s="1"/>
  <c r="A3873" i="11" s="1"/>
  <c r="A3898" i="11" s="1"/>
  <c r="A3923" i="11" s="1"/>
  <c r="A3948" i="11" s="1"/>
  <c r="A3973" i="11" s="1"/>
  <c r="A3998" i="11" s="1"/>
  <c r="A4023" i="11" s="1"/>
  <c r="A4048" i="11" s="1"/>
  <c r="A4073" i="11" s="1"/>
  <c r="A4098" i="11" s="1"/>
  <c r="A4123" i="11" s="1"/>
  <c r="A4148" i="11" s="1"/>
  <c r="A4173" i="11" s="1"/>
  <c r="A4198" i="11" s="1"/>
  <c r="A4223" i="11" s="1"/>
  <c r="A4248" i="11" s="1"/>
  <c r="A4273" i="11" s="1"/>
  <c r="A4298" i="11" s="1"/>
  <c r="A4323" i="11" s="1"/>
  <c r="A4348" i="11" s="1"/>
  <c r="A4373" i="11" s="1"/>
  <c r="A4398" i="11" s="1"/>
  <c r="A4423" i="11" s="1"/>
  <c r="A4448" i="11" s="1"/>
  <c r="A4473" i="11" s="1"/>
  <c r="A4498" i="11" s="1"/>
  <c r="A4523" i="11" s="1"/>
  <c r="A4548" i="11" s="1"/>
  <c r="A4573" i="11" s="1"/>
  <c r="A4598" i="11" s="1"/>
  <c r="A4623" i="11" s="1"/>
  <c r="A4648" i="11" s="1"/>
  <c r="A4673" i="11" s="1"/>
  <c r="A4698" i="11" s="1"/>
  <c r="A4723" i="11" s="1"/>
  <c r="A4748" i="11" s="1"/>
  <c r="A4773" i="11" s="1"/>
  <c r="A4798" i="11" s="1"/>
  <c r="A4823" i="11" s="1"/>
  <c r="A4848" i="11" s="1"/>
  <c r="A4873" i="11" s="1"/>
  <c r="A4898" i="11" s="1"/>
  <c r="A4923" i="11" s="1"/>
  <c r="A4948" i="11" s="1"/>
  <c r="A4973" i="11" s="1"/>
  <c r="A4998" i="11" s="1"/>
  <c r="A5023" i="11" s="1"/>
  <c r="A5048" i="11" s="1"/>
  <c r="A5073" i="11" s="1"/>
  <c r="A5098" i="11" s="1"/>
  <c r="A5123" i="11" s="1"/>
  <c r="A5148" i="11" s="1"/>
  <c r="A5173" i="11" s="1"/>
  <c r="A5198" i="11" s="1"/>
  <c r="A5223" i="11" s="1"/>
  <c r="A5248" i="11" s="1"/>
  <c r="A5273" i="11" s="1"/>
  <c r="A5298" i="11" s="1"/>
  <c r="A5323" i="11" s="1"/>
  <c r="A5348" i="11" s="1"/>
  <c r="A5373" i="11" s="1"/>
  <c r="A5398" i="11" s="1"/>
  <c r="A5423" i="11" s="1"/>
  <c r="A5448" i="11" s="1"/>
  <c r="A5473" i="11" s="1"/>
  <c r="A5498" i="11" s="1"/>
  <c r="A5523" i="11" s="1"/>
  <c r="A5548" i="11" s="1"/>
  <c r="A5573" i="11" s="1"/>
  <c r="A5598" i="11" s="1"/>
  <c r="A5623" i="11" s="1"/>
  <c r="A5648" i="11" s="1"/>
  <c r="A5673" i="11" s="1"/>
  <c r="A5698" i="11" s="1"/>
  <c r="A5723" i="11" s="1"/>
  <c r="A5748" i="11" s="1"/>
  <c r="A5773" i="11" s="1"/>
  <c r="A5798" i="11" s="1"/>
  <c r="A5823" i="11" s="1"/>
  <c r="A5848" i="11" s="1"/>
  <c r="A5873" i="11" s="1"/>
  <c r="A5898" i="11" s="1"/>
  <c r="A5923" i="11" s="1"/>
  <c r="A5948" i="11" s="1"/>
  <c r="A5973" i="11" s="1"/>
  <c r="A5998" i="11" s="1"/>
  <c r="A6023" i="11" s="1"/>
  <c r="A6048" i="11" s="1"/>
  <c r="A6073" i="11" s="1"/>
  <c r="A6098" i="11" s="1"/>
  <c r="A6123" i="11" s="1"/>
  <c r="A6148" i="11" s="1"/>
  <c r="A6173" i="11" s="1"/>
  <c r="A6198" i="11" s="1"/>
  <c r="A6223" i="11" s="1"/>
  <c r="A6248" i="11" s="1"/>
  <c r="A6273" i="11" s="1"/>
  <c r="A6298" i="11" s="1"/>
  <c r="A6323" i="11" s="1"/>
  <c r="A6348" i="11" s="1"/>
  <c r="A6373" i="11" s="1"/>
  <c r="A6398" i="11" s="1"/>
  <c r="A6423" i="11" s="1"/>
  <c r="A6448" i="11" s="1"/>
  <c r="A6473" i="11" s="1"/>
  <c r="A6498" i="11" s="1"/>
  <c r="A6523" i="11" s="1"/>
  <c r="A6548" i="11" s="1"/>
  <c r="A6573" i="11" s="1"/>
  <c r="A6598" i="11" s="1"/>
  <c r="A6623" i="11" s="1"/>
  <c r="A6648" i="11" s="1"/>
  <c r="A6673" i="11" s="1"/>
  <c r="A6698" i="11" s="1"/>
  <c r="A6723" i="11" s="1"/>
  <c r="A6748" i="11" s="1"/>
  <c r="A6773" i="11" s="1"/>
  <c r="A6798" i="11" s="1"/>
  <c r="A6823" i="11" s="1"/>
  <c r="A6848" i="11" s="1"/>
  <c r="A6873" i="11" s="1"/>
  <c r="A6898" i="11" s="1"/>
  <c r="A6923" i="11" s="1"/>
  <c r="A6948" i="11" s="1"/>
  <c r="A6973" i="11" s="1"/>
  <c r="A6998" i="11" s="1"/>
  <c r="A7023" i="11" s="1"/>
  <c r="A7048" i="11" s="1"/>
  <c r="A7073" i="11" s="1"/>
  <c r="A7098" i="11" s="1"/>
  <c r="A7123" i="11" s="1"/>
  <c r="A7148" i="11" s="1"/>
  <c r="A7173" i="11" s="1"/>
  <c r="A7198" i="11" s="1"/>
  <c r="A7223" i="11" s="1"/>
  <c r="A7248" i="11" s="1"/>
  <c r="A7273" i="11" s="1"/>
  <c r="A7298" i="11" s="1"/>
  <c r="A7323" i="11" s="1"/>
  <c r="A7348" i="11" s="1"/>
  <c r="A7373" i="11" s="1"/>
  <c r="A7398" i="11" s="1"/>
  <c r="A7423" i="11" s="1"/>
  <c r="A7448" i="11" s="1"/>
  <c r="A7473" i="11" s="1"/>
  <c r="A7498" i="11" s="1"/>
  <c r="A7523" i="11" s="1"/>
  <c r="A7548" i="11" s="1"/>
  <c r="A7573" i="11" s="1"/>
  <c r="A7598" i="11" s="1"/>
  <c r="A7623" i="11" s="1"/>
  <c r="A7648" i="11" s="1"/>
  <c r="A7673" i="11" s="1"/>
  <c r="A7698" i="11" s="1"/>
  <c r="A7723" i="11" s="1"/>
  <c r="A7748" i="11" s="1"/>
  <c r="A7773" i="11" s="1"/>
  <c r="A7798" i="11" s="1"/>
  <c r="A7823" i="11" s="1"/>
  <c r="A7848" i="11" s="1"/>
  <c r="A7873" i="11" s="1"/>
  <c r="A7898" i="11" s="1"/>
  <c r="A7923" i="11" s="1"/>
  <c r="A7948" i="11" s="1"/>
  <c r="A7973" i="11" s="1"/>
  <c r="A7998" i="11" s="1"/>
  <c r="A8023" i="11" s="1"/>
  <c r="A8048" i="11" s="1"/>
  <c r="A8073" i="11" s="1"/>
  <c r="A8098" i="11" s="1"/>
  <c r="A8123" i="11" s="1"/>
  <c r="A8148" i="11" s="1"/>
  <c r="A8173" i="11" s="1"/>
  <c r="A8198" i="11" s="1"/>
  <c r="A8223" i="11" s="1"/>
  <c r="A8248" i="11" s="1"/>
  <c r="A8273" i="11" s="1"/>
  <c r="A8298" i="11" s="1"/>
  <c r="A8323" i="11" s="1"/>
  <c r="A8348" i="11" s="1"/>
  <c r="A8373" i="11" s="1"/>
  <c r="A8398" i="11" s="1"/>
  <c r="A8423" i="11" s="1"/>
  <c r="A8448" i="11" s="1"/>
  <c r="A8473" i="11" s="1"/>
  <c r="A8498" i="11" s="1"/>
  <c r="A8523" i="11" s="1"/>
  <c r="A8548" i="11" s="1"/>
  <c r="A8573" i="11" s="1"/>
  <c r="A8598" i="11" s="1"/>
  <c r="A8623" i="11" s="1"/>
  <c r="A8648" i="11" s="1"/>
  <c r="A8673" i="11" s="1"/>
  <c r="A8698" i="11" s="1"/>
  <c r="A8723" i="11" s="1"/>
  <c r="A8748" i="11" s="1"/>
  <c r="A8773" i="11" s="1"/>
  <c r="A8798" i="11" s="1"/>
  <c r="A8823" i="11" s="1"/>
  <c r="A8848" i="11" s="1"/>
  <c r="A8873" i="11" s="1"/>
  <c r="A8898" i="11" s="1"/>
  <c r="A8923" i="11" s="1"/>
  <c r="A8948" i="11" s="1"/>
  <c r="A8973" i="11" s="1"/>
  <c r="A8998" i="11" s="1"/>
  <c r="A9023" i="11" s="1"/>
  <c r="A9048" i="11" s="1"/>
  <c r="A9073" i="11" s="1"/>
  <c r="A9098" i="11" s="1"/>
  <c r="A9123" i="11" s="1"/>
  <c r="A9148" i="11" s="1"/>
  <c r="A9173" i="11" s="1"/>
  <c r="A9198" i="11" s="1"/>
  <c r="A9223" i="11" s="1"/>
  <c r="A9248" i="11" s="1"/>
  <c r="A9273" i="11" s="1"/>
  <c r="A9298" i="11" s="1"/>
  <c r="A9323" i="11" s="1"/>
  <c r="A9348" i="11" s="1"/>
  <c r="A9373" i="11" s="1"/>
  <c r="A9398" i="11" s="1"/>
  <c r="A9423" i="11" s="1"/>
  <c r="A9448" i="11" s="1"/>
  <c r="A9473" i="11" s="1"/>
  <c r="A9498" i="11" s="1"/>
  <c r="A9523" i="11" s="1"/>
  <c r="A9548" i="11" s="1"/>
  <c r="A9573" i="11" s="1"/>
  <c r="A9598" i="11" s="1"/>
  <c r="A9623" i="11" s="1"/>
  <c r="A9648" i="11" s="1"/>
  <c r="A9673" i="11" s="1"/>
  <c r="A9698" i="11" s="1"/>
  <c r="A9723" i="11" s="1"/>
  <c r="A9748" i="11" s="1"/>
  <c r="A9773" i="11" s="1"/>
  <c r="A9798" i="11" s="1"/>
  <c r="A9823" i="11" s="1"/>
  <c r="A9848" i="11" s="1"/>
  <c r="A9873" i="11" s="1"/>
  <c r="A9898" i="11" s="1"/>
  <c r="A9923" i="11" s="1"/>
  <c r="A9948" i="11" s="1"/>
  <c r="A9973" i="11" s="1"/>
  <c r="A9998" i="11" s="1"/>
  <c r="A10023" i="11" s="1"/>
  <c r="G47" i="11"/>
  <c r="F47" i="11"/>
  <c r="E47" i="11"/>
  <c r="D47" i="11"/>
  <c r="C47" i="11"/>
  <c r="C72" i="11" s="1"/>
  <c r="C97" i="11" s="1"/>
  <c r="C122" i="11" s="1"/>
  <c r="C147" i="11" s="1"/>
  <c r="C172" i="11" s="1"/>
  <c r="C197" i="11" s="1"/>
  <c r="C222" i="11" s="1"/>
  <c r="C247" i="11" s="1"/>
  <c r="C272" i="11" s="1"/>
  <c r="C297" i="11" s="1"/>
  <c r="C322" i="11" s="1"/>
  <c r="C347" i="11" s="1"/>
  <c r="C372" i="11" s="1"/>
  <c r="C397" i="11" s="1"/>
  <c r="C422" i="11" s="1"/>
  <c r="C447" i="11" s="1"/>
  <c r="C472" i="11" s="1"/>
  <c r="C497" i="11" s="1"/>
  <c r="C522" i="11" s="1"/>
  <c r="C547" i="11" s="1"/>
  <c r="C572" i="11" s="1"/>
  <c r="C597" i="11" s="1"/>
  <c r="C622" i="11" s="1"/>
  <c r="C647" i="11" s="1"/>
  <c r="C672" i="11" s="1"/>
  <c r="C697" i="11" s="1"/>
  <c r="C722" i="11" s="1"/>
  <c r="C747" i="11" s="1"/>
  <c r="C772" i="11" s="1"/>
  <c r="C797" i="11" s="1"/>
  <c r="C822" i="11" s="1"/>
  <c r="C847" i="11" s="1"/>
  <c r="C872" i="11" s="1"/>
  <c r="C897" i="11" s="1"/>
  <c r="C922" i="11" s="1"/>
  <c r="C947" i="11" s="1"/>
  <c r="C972" i="11" s="1"/>
  <c r="C997" i="11" s="1"/>
  <c r="C1022" i="11" s="1"/>
  <c r="C1047" i="11" s="1"/>
  <c r="C1072" i="11" s="1"/>
  <c r="C1097" i="11" s="1"/>
  <c r="C1122" i="11" s="1"/>
  <c r="C1147" i="11" s="1"/>
  <c r="C1172" i="11" s="1"/>
  <c r="C1197" i="11" s="1"/>
  <c r="C1222" i="11" s="1"/>
  <c r="C1247" i="11" s="1"/>
  <c r="C1272" i="11" s="1"/>
  <c r="C1297" i="11" s="1"/>
  <c r="C1322" i="11" s="1"/>
  <c r="C1347" i="11" s="1"/>
  <c r="C1372" i="11" s="1"/>
  <c r="C1397" i="11" s="1"/>
  <c r="C1422" i="11" s="1"/>
  <c r="C1447" i="11" s="1"/>
  <c r="C1472" i="11" s="1"/>
  <c r="C1497" i="11" s="1"/>
  <c r="C1522" i="11" s="1"/>
  <c r="C1547" i="11" s="1"/>
  <c r="C1572" i="11" s="1"/>
  <c r="C1597" i="11" s="1"/>
  <c r="C1622" i="11" s="1"/>
  <c r="C1647" i="11" s="1"/>
  <c r="C1672" i="11" s="1"/>
  <c r="C1697" i="11" s="1"/>
  <c r="C1722" i="11" s="1"/>
  <c r="C1747" i="11" s="1"/>
  <c r="C1772" i="11" s="1"/>
  <c r="C1797" i="11" s="1"/>
  <c r="C1822" i="11" s="1"/>
  <c r="C1847" i="11" s="1"/>
  <c r="C1872" i="11" s="1"/>
  <c r="C1897" i="11" s="1"/>
  <c r="C1922" i="11" s="1"/>
  <c r="C1947" i="11" s="1"/>
  <c r="C1972" i="11" s="1"/>
  <c r="C1997" i="11" s="1"/>
  <c r="C2022" i="11" s="1"/>
  <c r="C2047" i="11" s="1"/>
  <c r="C2072" i="11" s="1"/>
  <c r="C2097" i="11" s="1"/>
  <c r="C2122" i="11" s="1"/>
  <c r="C2147" i="11" s="1"/>
  <c r="C2172" i="11" s="1"/>
  <c r="C2197" i="11" s="1"/>
  <c r="C2222" i="11" s="1"/>
  <c r="C2247" i="11" s="1"/>
  <c r="C2272" i="11" s="1"/>
  <c r="C2297" i="11" s="1"/>
  <c r="C2322" i="11" s="1"/>
  <c r="C2347" i="11" s="1"/>
  <c r="C2372" i="11" s="1"/>
  <c r="C2397" i="11" s="1"/>
  <c r="C2422" i="11" s="1"/>
  <c r="C2447" i="11" s="1"/>
  <c r="C2472" i="11" s="1"/>
  <c r="C2497" i="11" s="1"/>
  <c r="C2522" i="11" s="1"/>
  <c r="C2547" i="11" s="1"/>
  <c r="C2572" i="11" s="1"/>
  <c r="C2597" i="11" s="1"/>
  <c r="C2622" i="11" s="1"/>
  <c r="C2647" i="11" s="1"/>
  <c r="C2672" i="11" s="1"/>
  <c r="C2697" i="11" s="1"/>
  <c r="C2722" i="11" s="1"/>
  <c r="C2747" i="11" s="1"/>
  <c r="C2772" i="11" s="1"/>
  <c r="C2797" i="11" s="1"/>
  <c r="C2822" i="11" s="1"/>
  <c r="C2847" i="11" s="1"/>
  <c r="C2872" i="11" s="1"/>
  <c r="C2897" i="11" s="1"/>
  <c r="C2922" i="11" s="1"/>
  <c r="C2947" i="11" s="1"/>
  <c r="C2972" i="11" s="1"/>
  <c r="C2997" i="11" s="1"/>
  <c r="C3022" i="11" s="1"/>
  <c r="C3047" i="11" s="1"/>
  <c r="C3072" i="11" s="1"/>
  <c r="C3097" i="11" s="1"/>
  <c r="C3122" i="11" s="1"/>
  <c r="C3147" i="11" s="1"/>
  <c r="C3172" i="11" s="1"/>
  <c r="C3197" i="11" s="1"/>
  <c r="C3222" i="11" s="1"/>
  <c r="C3247" i="11" s="1"/>
  <c r="C3272" i="11" s="1"/>
  <c r="C3297" i="11" s="1"/>
  <c r="C3322" i="11" s="1"/>
  <c r="C3347" i="11" s="1"/>
  <c r="C3372" i="11" s="1"/>
  <c r="C3397" i="11" s="1"/>
  <c r="C3422" i="11" s="1"/>
  <c r="C3447" i="11" s="1"/>
  <c r="C3472" i="11" s="1"/>
  <c r="C3497" i="11" s="1"/>
  <c r="C3522" i="11" s="1"/>
  <c r="C3547" i="11" s="1"/>
  <c r="C3572" i="11" s="1"/>
  <c r="C3597" i="11" s="1"/>
  <c r="C3622" i="11" s="1"/>
  <c r="C3647" i="11" s="1"/>
  <c r="C3672" i="11" s="1"/>
  <c r="C3697" i="11" s="1"/>
  <c r="C3722" i="11" s="1"/>
  <c r="C3747" i="11" s="1"/>
  <c r="C3772" i="11" s="1"/>
  <c r="C3797" i="11" s="1"/>
  <c r="C3822" i="11" s="1"/>
  <c r="C3847" i="11" s="1"/>
  <c r="C3872" i="11" s="1"/>
  <c r="C3897" i="11" s="1"/>
  <c r="C3922" i="11" s="1"/>
  <c r="C3947" i="11" s="1"/>
  <c r="C3972" i="11" s="1"/>
  <c r="C3997" i="11" s="1"/>
  <c r="C4022" i="11" s="1"/>
  <c r="C4047" i="11" s="1"/>
  <c r="C4072" i="11" s="1"/>
  <c r="C4097" i="11" s="1"/>
  <c r="C4122" i="11" s="1"/>
  <c r="C4147" i="11" s="1"/>
  <c r="C4172" i="11" s="1"/>
  <c r="C4197" i="11" s="1"/>
  <c r="C4222" i="11" s="1"/>
  <c r="C4247" i="11" s="1"/>
  <c r="C4272" i="11" s="1"/>
  <c r="C4297" i="11" s="1"/>
  <c r="C4322" i="11" s="1"/>
  <c r="C4347" i="11" s="1"/>
  <c r="C4372" i="11" s="1"/>
  <c r="C4397" i="11" s="1"/>
  <c r="C4422" i="11" s="1"/>
  <c r="C4447" i="11" s="1"/>
  <c r="C4472" i="11" s="1"/>
  <c r="C4497" i="11" s="1"/>
  <c r="C4522" i="11" s="1"/>
  <c r="C4547" i="11" s="1"/>
  <c r="C4572" i="11" s="1"/>
  <c r="C4597" i="11" s="1"/>
  <c r="C4622" i="11" s="1"/>
  <c r="C4647" i="11" s="1"/>
  <c r="C4672" i="11" s="1"/>
  <c r="C4697" i="11" s="1"/>
  <c r="C4722" i="11" s="1"/>
  <c r="C4747" i="11" s="1"/>
  <c r="C4772" i="11" s="1"/>
  <c r="C4797" i="11" s="1"/>
  <c r="C4822" i="11" s="1"/>
  <c r="C4847" i="11" s="1"/>
  <c r="C4872" i="11" s="1"/>
  <c r="C4897" i="11" s="1"/>
  <c r="C4922" i="11" s="1"/>
  <c r="C4947" i="11" s="1"/>
  <c r="C4972" i="11" s="1"/>
  <c r="C4997" i="11" s="1"/>
  <c r="C5022" i="11" s="1"/>
  <c r="C5047" i="11" s="1"/>
  <c r="C5072" i="11" s="1"/>
  <c r="C5097" i="11" s="1"/>
  <c r="C5122" i="11" s="1"/>
  <c r="C5147" i="11" s="1"/>
  <c r="C5172" i="11" s="1"/>
  <c r="C5197" i="11" s="1"/>
  <c r="C5222" i="11" s="1"/>
  <c r="C5247" i="11" s="1"/>
  <c r="C5272" i="11" s="1"/>
  <c r="C5297" i="11" s="1"/>
  <c r="C5322" i="11" s="1"/>
  <c r="C5347" i="11" s="1"/>
  <c r="C5372" i="11" s="1"/>
  <c r="C5397" i="11" s="1"/>
  <c r="C5422" i="11" s="1"/>
  <c r="C5447" i="11" s="1"/>
  <c r="C5472" i="11" s="1"/>
  <c r="C5497" i="11" s="1"/>
  <c r="C5522" i="11" s="1"/>
  <c r="C5547" i="11" s="1"/>
  <c r="C5572" i="11" s="1"/>
  <c r="C5597" i="11" s="1"/>
  <c r="C5622" i="11" s="1"/>
  <c r="C5647" i="11" s="1"/>
  <c r="C5672" i="11" s="1"/>
  <c r="C5697" i="11" s="1"/>
  <c r="C5722" i="11" s="1"/>
  <c r="C5747" i="11" s="1"/>
  <c r="C5772" i="11" s="1"/>
  <c r="C5797" i="11" s="1"/>
  <c r="C5822" i="11" s="1"/>
  <c r="C5847" i="11" s="1"/>
  <c r="C5872" i="11" s="1"/>
  <c r="C5897" i="11" s="1"/>
  <c r="C5922" i="11" s="1"/>
  <c r="C5947" i="11" s="1"/>
  <c r="C5972" i="11" s="1"/>
  <c r="C5997" i="11" s="1"/>
  <c r="C6022" i="11" s="1"/>
  <c r="C6047" i="11" s="1"/>
  <c r="C6072" i="11" s="1"/>
  <c r="C6097" i="11" s="1"/>
  <c r="C6122" i="11" s="1"/>
  <c r="C6147" i="11" s="1"/>
  <c r="C6172" i="11" s="1"/>
  <c r="C6197" i="11" s="1"/>
  <c r="C6222" i="11" s="1"/>
  <c r="C6247" i="11" s="1"/>
  <c r="C6272" i="11" s="1"/>
  <c r="C6297" i="11" s="1"/>
  <c r="C6322" i="11" s="1"/>
  <c r="C6347" i="11" s="1"/>
  <c r="C6372" i="11" s="1"/>
  <c r="C6397" i="11" s="1"/>
  <c r="C6422" i="11" s="1"/>
  <c r="C6447" i="11" s="1"/>
  <c r="C6472" i="11" s="1"/>
  <c r="C6497" i="11" s="1"/>
  <c r="C6522" i="11" s="1"/>
  <c r="C6547" i="11" s="1"/>
  <c r="C6572" i="11" s="1"/>
  <c r="C6597" i="11" s="1"/>
  <c r="C6622" i="11" s="1"/>
  <c r="C6647" i="11" s="1"/>
  <c r="C6672" i="11" s="1"/>
  <c r="C6697" i="11" s="1"/>
  <c r="C6722" i="11" s="1"/>
  <c r="C6747" i="11" s="1"/>
  <c r="C6772" i="11" s="1"/>
  <c r="C6797" i="11" s="1"/>
  <c r="C6822" i="11" s="1"/>
  <c r="C6847" i="11" s="1"/>
  <c r="C6872" i="11" s="1"/>
  <c r="C6897" i="11" s="1"/>
  <c r="C6922" i="11" s="1"/>
  <c r="C6947" i="11" s="1"/>
  <c r="C6972" i="11" s="1"/>
  <c r="C6997" i="11" s="1"/>
  <c r="C7022" i="11" s="1"/>
  <c r="C7047" i="11" s="1"/>
  <c r="C7072" i="11" s="1"/>
  <c r="C7097" i="11" s="1"/>
  <c r="C7122" i="11" s="1"/>
  <c r="C7147" i="11" s="1"/>
  <c r="C7172" i="11" s="1"/>
  <c r="C7197" i="11" s="1"/>
  <c r="C7222" i="11" s="1"/>
  <c r="C7247" i="11" s="1"/>
  <c r="C7272" i="11" s="1"/>
  <c r="C7297" i="11" s="1"/>
  <c r="C7322" i="11" s="1"/>
  <c r="C7347" i="11" s="1"/>
  <c r="C7372" i="11" s="1"/>
  <c r="C7397" i="11" s="1"/>
  <c r="C7422" i="11" s="1"/>
  <c r="C7447" i="11" s="1"/>
  <c r="C7472" i="11" s="1"/>
  <c r="C7497" i="11" s="1"/>
  <c r="C7522" i="11" s="1"/>
  <c r="C7547" i="11" s="1"/>
  <c r="C7572" i="11" s="1"/>
  <c r="C7597" i="11" s="1"/>
  <c r="C7622" i="11" s="1"/>
  <c r="C7647" i="11" s="1"/>
  <c r="C7672" i="11" s="1"/>
  <c r="C7697" i="11" s="1"/>
  <c r="C7722" i="11" s="1"/>
  <c r="C7747" i="11" s="1"/>
  <c r="C7772" i="11" s="1"/>
  <c r="C7797" i="11" s="1"/>
  <c r="C7822" i="11" s="1"/>
  <c r="C7847" i="11" s="1"/>
  <c r="C7872" i="11" s="1"/>
  <c r="C7897" i="11" s="1"/>
  <c r="C7922" i="11" s="1"/>
  <c r="C7947" i="11" s="1"/>
  <c r="C7972" i="11" s="1"/>
  <c r="C7997" i="11" s="1"/>
  <c r="C8022" i="11" s="1"/>
  <c r="C8047" i="11" s="1"/>
  <c r="C8072" i="11" s="1"/>
  <c r="C8097" i="11" s="1"/>
  <c r="C8122" i="11" s="1"/>
  <c r="C8147" i="11" s="1"/>
  <c r="C8172" i="11" s="1"/>
  <c r="C8197" i="11" s="1"/>
  <c r="C8222" i="11" s="1"/>
  <c r="C8247" i="11" s="1"/>
  <c r="C8272" i="11" s="1"/>
  <c r="C8297" i="11" s="1"/>
  <c r="C8322" i="11" s="1"/>
  <c r="C8347" i="11" s="1"/>
  <c r="C8372" i="11" s="1"/>
  <c r="C8397" i="11" s="1"/>
  <c r="C8422" i="11" s="1"/>
  <c r="C8447" i="11" s="1"/>
  <c r="C8472" i="11" s="1"/>
  <c r="C8497" i="11" s="1"/>
  <c r="C8522" i="11" s="1"/>
  <c r="C8547" i="11" s="1"/>
  <c r="C8572" i="11" s="1"/>
  <c r="C8597" i="11" s="1"/>
  <c r="C8622" i="11" s="1"/>
  <c r="C8647" i="11" s="1"/>
  <c r="C8672" i="11" s="1"/>
  <c r="C8697" i="11" s="1"/>
  <c r="C8722" i="11" s="1"/>
  <c r="C8747" i="11" s="1"/>
  <c r="C8772" i="11" s="1"/>
  <c r="C8797" i="11" s="1"/>
  <c r="C8822" i="11" s="1"/>
  <c r="C8847" i="11" s="1"/>
  <c r="C8872" i="11" s="1"/>
  <c r="C8897" i="11" s="1"/>
  <c r="C8922" i="11" s="1"/>
  <c r="C8947" i="11" s="1"/>
  <c r="C8972" i="11" s="1"/>
  <c r="C8997" i="11" s="1"/>
  <c r="C9022" i="11" s="1"/>
  <c r="C9047" i="11" s="1"/>
  <c r="C9072" i="11" s="1"/>
  <c r="C9097" i="11" s="1"/>
  <c r="C9122" i="11" s="1"/>
  <c r="C9147" i="11" s="1"/>
  <c r="C9172" i="11" s="1"/>
  <c r="C9197" i="11" s="1"/>
  <c r="C9222" i="11" s="1"/>
  <c r="C9247" i="11" s="1"/>
  <c r="C9272" i="11" s="1"/>
  <c r="C9297" i="11" s="1"/>
  <c r="C9322" i="11" s="1"/>
  <c r="C9347" i="11" s="1"/>
  <c r="C9372" i="11" s="1"/>
  <c r="C9397" i="11" s="1"/>
  <c r="C9422" i="11" s="1"/>
  <c r="C9447" i="11" s="1"/>
  <c r="C9472" i="11" s="1"/>
  <c r="C9497" i="11" s="1"/>
  <c r="C9522" i="11" s="1"/>
  <c r="C9547" i="11" s="1"/>
  <c r="C9572" i="11" s="1"/>
  <c r="C9597" i="11" s="1"/>
  <c r="C9622" i="11" s="1"/>
  <c r="C9647" i="11" s="1"/>
  <c r="C9672" i="11" s="1"/>
  <c r="C9697" i="11" s="1"/>
  <c r="C9722" i="11" s="1"/>
  <c r="C9747" i="11" s="1"/>
  <c r="C9772" i="11" s="1"/>
  <c r="C9797" i="11" s="1"/>
  <c r="C9822" i="11" s="1"/>
  <c r="C9847" i="11" s="1"/>
  <c r="C9872" i="11" s="1"/>
  <c r="C9897" i="11" s="1"/>
  <c r="C9922" i="11" s="1"/>
  <c r="C9947" i="11" s="1"/>
  <c r="C9972" i="11" s="1"/>
  <c r="C9997" i="11" s="1"/>
  <c r="C10022" i="11" s="1"/>
  <c r="B47" i="11"/>
  <c r="B72" i="11" s="1"/>
  <c r="B97" i="11" s="1"/>
  <c r="B122" i="11" s="1"/>
  <c r="B147" i="11" s="1"/>
  <c r="B172" i="11" s="1"/>
  <c r="B197" i="11" s="1"/>
  <c r="B222" i="11" s="1"/>
  <c r="B247" i="11" s="1"/>
  <c r="B272" i="11" s="1"/>
  <c r="B297" i="11" s="1"/>
  <c r="B322" i="11" s="1"/>
  <c r="B347" i="11" s="1"/>
  <c r="B372" i="11" s="1"/>
  <c r="B397" i="11" s="1"/>
  <c r="B422" i="11" s="1"/>
  <c r="B447" i="11" s="1"/>
  <c r="B472" i="11" s="1"/>
  <c r="B497" i="11" s="1"/>
  <c r="B522" i="11" s="1"/>
  <c r="B547" i="11" s="1"/>
  <c r="B572" i="11" s="1"/>
  <c r="B597" i="11" s="1"/>
  <c r="B622" i="11" s="1"/>
  <c r="B647" i="11" s="1"/>
  <c r="B672" i="11" s="1"/>
  <c r="B697" i="11" s="1"/>
  <c r="B722" i="11" s="1"/>
  <c r="B747" i="11" s="1"/>
  <c r="B772" i="11" s="1"/>
  <c r="A47" i="11"/>
  <c r="A72" i="11" s="1"/>
  <c r="A97" i="11" s="1"/>
  <c r="A122" i="11" s="1"/>
  <c r="A147" i="11" s="1"/>
  <c r="A172" i="11" s="1"/>
  <c r="A197" i="11" s="1"/>
  <c r="A222" i="11" s="1"/>
  <c r="A247" i="11" s="1"/>
  <c r="A272" i="11" s="1"/>
  <c r="A297" i="11" s="1"/>
  <c r="A322" i="11" s="1"/>
  <c r="A347" i="11" s="1"/>
  <c r="A372" i="11" s="1"/>
  <c r="A397" i="11" s="1"/>
  <c r="A422" i="11" s="1"/>
  <c r="A447" i="11" s="1"/>
  <c r="A472" i="11" s="1"/>
  <c r="A497" i="11" s="1"/>
  <c r="A522" i="11" s="1"/>
  <c r="A547" i="11" s="1"/>
  <c r="A572" i="11" s="1"/>
  <c r="A597" i="11" s="1"/>
  <c r="A622" i="11" s="1"/>
  <c r="A647" i="11" s="1"/>
  <c r="A672" i="11" s="1"/>
  <c r="A697" i="11" s="1"/>
  <c r="A722" i="11" s="1"/>
  <c r="A747" i="11" s="1"/>
  <c r="A772" i="11" s="1"/>
  <c r="A797" i="11" s="1"/>
  <c r="A822" i="11" s="1"/>
  <c r="A847" i="11" s="1"/>
  <c r="A872" i="11" s="1"/>
  <c r="A897" i="11" s="1"/>
  <c r="A922" i="11" s="1"/>
  <c r="A947" i="11" s="1"/>
  <c r="A972" i="11" s="1"/>
  <c r="A997" i="11" s="1"/>
  <c r="A1022" i="11" s="1"/>
  <c r="A1047" i="11" s="1"/>
  <c r="A1072" i="11" s="1"/>
  <c r="A1097" i="11" s="1"/>
  <c r="A1122" i="11" s="1"/>
  <c r="A1147" i="11" s="1"/>
  <c r="A1172" i="11" s="1"/>
  <c r="A1197" i="11" s="1"/>
  <c r="A1222" i="11" s="1"/>
  <c r="A1247" i="11" s="1"/>
  <c r="A1272" i="11" s="1"/>
  <c r="A1297" i="11" s="1"/>
  <c r="A1322" i="11" s="1"/>
  <c r="A1347" i="11" s="1"/>
  <c r="A1372" i="11" s="1"/>
  <c r="A1397" i="11" s="1"/>
  <c r="A1422" i="11" s="1"/>
  <c r="A1447" i="11" s="1"/>
  <c r="A1472" i="11" s="1"/>
  <c r="A1497" i="11" s="1"/>
  <c r="A1522" i="11" s="1"/>
  <c r="A1547" i="11" s="1"/>
  <c r="A1572" i="11" s="1"/>
  <c r="A1597" i="11" s="1"/>
  <c r="A1622" i="11" s="1"/>
  <c r="A1647" i="11" s="1"/>
  <c r="A1672" i="11" s="1"/>
  <c r="A1697" i="11" s="1"/>
  <c r="A1722" i="11" s="1"/>
  <c r="A1747" i="11" s="1"/>
  <c r="A1772" i="11" s="1"/>
  <c r="A1797" i="11" s="1"/>
  <c r="A1822" i="11" s="1"/>
  <c r="A1847" i="11" s="1"/>
  <c r="A1872" i="11" s="1"/>
  <c r="A1897" i="11" s="1"/>
  <c r="A1922" i="11" s="1"/>
  <c r="A1947" i="11" s="1"/>
  <c r="A1972" i="11" s="1"/>
  <c r="A1997" i="11" s="1"/>
  <c r="A2022" i="11" s="1"/>
  <c r="A2047" i="11" s="1"/>
  <c r="A2072" i="11" s="1"/>
  <c r="A2097" i="11" s="1"/>
  <c r="A2122" i="11" s="1"/>
  <c r="A2147" i="11" s="1"/>
  <c r="A2172" i="11" s="1"/>
  <c r="A2197" i="11" s="1"/>
  <c r="A2222" i="11" s="1"/>
  <c r="A2247" i="11" s="1"/>
  <c r="A2272" i="11" s="1"/>
  <c r="A2297" i="11" s="1"/>
  <c r="A2322" i="11" s="1"/>
  <c r="A2347" i="11" s="1"/>
  <c r="A2372" i="11" s="1"/>
  <c r="A2397" i="11" s="1"/>
  <c r="A2422" i="11" s="1"/>
  <c r="A2447" i="11" s="1"/>
  <c r="A2472" i="11" s="1"/>
  <c r="A2497" i="11" s="1"/>
  <c r="A2522" i="11" s="1"/>
  <c r="A2547" i="11" s="1"/>
  <c r="A2572" i="11" s="1"/>
  <c r="A2597" i="11" s="1"/>
  <c r="A2622" i="11" s="1"/>
  <c r="A2647" i="11" s="1"/>
  <c r="A2672" i="11" s="1"/>
  <c r="A2697" i="11" s="1"/>
  <c r="A2722" i="11" s="1"/>
  <c r="A2747" i="11" s="1"/>
  <c r="A2772" i="11" s="1"/>
  <c r="A2797" i="11" s="1"/>
  <c r="A2822" i="11" s="1"/>
  <c r="A2847" i="11" s="1"/>
  <c r="A2872" i="11" s="1"/>
  <c r="A2897" i="11" s="1"/>
  <c r="A2922" i="11" s="1"/>
  <c r="A2947" i="11" s="1"/>
  <c r="A2972" i="11" s="1"/>
  <c r="A2997" i="11" s="1"/>
  <c r="A3022" i="11" s="1"/>
  <c r="A3047" i="11" s="1"/>
  <c r="A3072" i="11" s="1"/>
  <c r="A3097" i="11" s="1"/>
  <c r="A3122" i="11" s="1"/>
  <c r="A3147" i="11" s="1"/>
  <c r="A3172" i="11" s="1"/>
  <c r="A3197" i="11" s="1"/>
  <c r="A3222" i="11" s="1"/>
  <c r="A3247" i="11" s="1"/>
  <c r="A3272" i="11" s="1"/>
  <c r="A3297" i="11" s="1"/>
  <c r="A3322" i="11" s="1"/>
  <c r="A3347" i="11" s="1"/>
  <c r="A3372" i="11" s="1"/>
  <c r="A3397" i="11" s="1"/>
  <c r="A3422" i="11" s="1"/>
  <c r="A3447" i="11" s="1"/>
  <c r="A3472" i="11" s="1"/>
  <c r="A3497" i="11" s="1"/>
  <c r="A3522" i="11" s="1"/>
  <c r="A3547" i="11" s="1"/>
  <c r="A3572" i="11" s="1"/>
  <c r="A3597" i="11" s="1"/>
  <c r="A3622" i="11" s="1"/>
  <c r="A3647" i="11" s="1"/>
  <c r="A3672" i="11" s="1"/>
  <c r="A3697" i="11" s="1"/>
  <c r="A3722" i="11" s="1"/>
  <c r="A3747" i="11" s="1"/>
  <c r="A3772" i="11" s="1"/>
  <c r="A3797" i="11" s="1"/>
  <c r="A3822" i="11" s="1"/>
  <c r="A3847" i="11" s="1"/>
  <c r="A3872" i="11" s="1"/>
  <c r="A3897" i="11" s="1"/>
  <c r="A3922" i="11" s="1"/>
  <c r="A3947" i="11" s="1"/>
  <c r="A3972" i="11" s="1"/>
  <c r="A3997" i="11" s="1"/>
  <c r="A4022" i="11" s="1"/>
  <c r="A4047" i="11" s="1"/>
  <c r="A4072" i="11" s="1"/>
  <c r="A4097" i="11" s="1"/>
  <c r="A4122" i="11" s="1"/>
  <c r="A4147" i="11" s="1"/>
  <c r="A4172" i="11" s="1"/>
  <c r="A4197" i="11" s="1"/>
  <c r="A4222" i="11" s="1"/>
  <c r="A4247" i="11" s="1"/>
  <c r="A4272" i="11" s="1"/>
  <c r="A4297" i="11" s="1"/>
  <c r="A4322" i="11" s="1"/>
  <c r="A4347" i="11" s="1"/>
  <c r="A4372" i="11" s="1"/>
  <c r="A4397" i="11" s="1"/>
  <c r="A4422" i="11" s="1"/>
  <c r="A4447" i="11" s="1"/>
  <c r="A4472" i="11" s="1"/>
  <c r="A4497" i="11" s="1"/>
  <c r="A4522" i="11" s="1"/>
  <c r="A4547" i="11" s="1"/>
  <c r="A4572" i="11" s="1"/>
  <c r="A4597" i="11" s="1"/>
  <c r="A4622" i="11" s="1"/>
  <c r="A4647" i="11" s="1"/>
  <c r="A4672" i="11" s="1"/>
  <c r="A4697" i="11" s="1"/>
  <c r="A4722" i="11" s="1"/>
  <c r="A4747" i="11" s="1"/>
  <c r="A4772" i="11" s="1"/>
  <c r="A4797" i="11" s="1"/>
  <c r="A4822" i="11" s="1"/>
  <c r="A4847" i="11" s="1"/>
  <c r="A4872" i="11" s="1"/>
  <c r="A4897" i="11" s="1"/>
  <c r="A4922" i="11" s="1"/>
  <c r="A4947" i="11" s="1"/>
  <c r="A4972" i="11" s="1"/>
  <c r="A4997" i="11" s="1"/>
  <c r="A5022" i="11" s="1"/>
  <c r="A5047" i="11" s="1"/>
  <c r="A5072" i="11" s="1"/>
  <c r="A5097" i="11" s="1"/>
  <c r="A5122" i="11" s="1"/>
  <c r="A5147" i="11" s="1"/>
  <c r="A5172" i="11" s="1"/>
  <c r="A5197" i="11" s="1"/>
  <c r="A5222" i="11" s="1"/>
  <c r="A5247" i="11" s="1"/>
  <c r="A5272" i="11" s="1"/>
  <c r="A5297" i="11" s="1"/>
  <c r="A5322" i="11" s="1"/>
  <c r="A5347" i="11" s="1"/>
  <c r="A5372" i="11" s="1"/>
  <c r="A5397" i="11" s="1"/>
  <c r="A5422" i="11" s="1"/>
  <c r="A5447" i="11" s="1"/>
  <c r="A5472" i="11" s="1"/>
  <c r="A5497" i="11" s="1"/>
  <c r="A5522" i="11" s="1"/>
  <c r="A5547" i="11" s="1"/>
  <c r="A5572" i="11" s="1"/>
  <c r="A5597" i="11" s="1"/>
  <c r="A5622" i="11" s="1"/>
  <c r="A5647" i="11" s="1"/>
  <c r="A5672" i="11" s="1"/>
  <c r="A5697" i="11" s="1"/>
  <c r="A5722" i="11" s="1"/>
  <c r="A5747" i="11" s="1"/>
  <c r="A5772" i="11" s="1"/>
  <c r="A5797" i="11" s="1"/>
  <c r="A5822" i="11" s="1"/>
  <c r="A5847" i="11" s="1"/>
  <c r="A5872" i="11" s="1"/>
  <c r="A5897" i="11" s="1"/>
  <c r="A5922" i="11" s="1"/>
  <c r="A5947" i="11" s="1"/>
  <c r="A5972" i="11" s="1"/>
  <c r="A5997" i="11" s="1"/>
  <c r="A6022" i="11" s="1"/>
  <c r="A6047" i="11" s="1"/>
  <c r="A6072" i="11" s="1"/>
  <c r="A6097" i="11" s="1"/>
  <c r="A6122" i="11" s="1"/>
  <c r="A6147" i="11" s="1"/>
  <c r="A6172" i="11" s="1"/>
  <c r="A6197" i="11" s="1"/>
  <c r="A6222" i="11" s="1"/>
  <c r="A6247" i="11" s="1"/>
  <c r="A6272" i="11" s="1"/>
  <c r="A6297" i="11" s="1"/>
  <c r="A6322" i="11" s="1"/>
  <c r="A6347" i="11" s="1"/>
  <c r="A6372" i="11" s="1"/>
  <c r="A6397" i="11" s="1"/>
  <c r="A6422" i="11" s="1"/>
  <c r="A6447" i="11" s="1"/>
  <c r="A6472" i="11" s="1"/>
  <c r="A6497" i="11" s="1"/>
  <c r="A6522" i="11" s="1"/>
  <c r="A6547" i="11" s="1"/>
  <c r="A6572" i="11" s="1"/>
  <c r="A6597" i="11" s="1"/>
  <c r="A6622" i="11" s="1"/>
  <c r="A6647" i="11" s="1"/>
  <c r="A6672" i="11" s="1"/>
  <c r="A6697" i="11" s="1"/>
  <c r="A6722" i="11" s="1"/>
  <c r="A6747" i="11" s="1"/>
  <c r="A6772" i="11" s="1"/>
  <c r="A6797" i="11" s="1"/>
  <c r="A6822" i="11" s="1"/>
  <c r="A6847" i="11" s="1"/>
  <c r="A6872" i="11" s="1"/>
  <c r="A6897" i="11" s="1"/>
  <c r="A6922" i="11" s="1"/>
  <c r="A6947" i="11" s="1"/>
  <c r="A6972" i="11" s="1"/>
  <c r="A6997" i="11" s="1"/>
  <c r="A7022" i="11" s="1"/>
  <c r="A7047" i="11" s="1"/>
  <c r="A7072" i="11" s="1"/>
  <c r="A7097" i="11" s="1"/>
  <c r="A7122" i="11" s="1"/>
  <c r="A7147" i="11" s="1"/>
  <c r="A7172" i="11" s="1"/>
  <c r="A7197" i="11" s="1"/>
  <c r="A7222" i="11" s="1"/>
  <c r="A7247" i="11" s="1"/>
  <c r="A7272" i="11" s="1"/>
  <c r="A7297" i="11" s="1"/>
  <c r="A7322" i="11" s="1"/>
  <c r="A7347" i="11" s="1"/>
  <c r="A7372" i="11" s="1"/>
  <c r="A7397" i="11" s="1"/>
  <c r="A7422" i="11" s="1"/>
  <c r="A7447" i="11" s="1"/>
  <c r="A7472" i="11" s="1"/>
  <c r="A7497" i="11" s="1"/>
  <c r="A7522" i="11" s="1"/>
  <c r="A7547" i="11" s="1"/>
  <c r="A7572" i="11" s="1"/>
  <c r="A7597" i="11" s="1"/>
  <c r="A7622" i="11" s="1"/>
  <c r="A7647" i="11" s="1"/>
  <c r="A7672" i="11" s="1"/>
  <c r="A7697" i="11" s="1"/>
  <c r="A7722" i="11" s="1"/>
  <c r="A7747" i="11" s="1"/>
  <c r="A7772" i="11" s="1"/>
  <c r="A7797" i="11" s="1"/>
  <c r="A7822" i="11" s="1"/>
  <c r="A7847" i="11" s="1"/>
  <c r="A7872" i="11" s="1"/>
  <c r="A7897" i="11" s="1"/>
  <c r="A7922" i="11" s="1"/>
  <c r="A7947" i="11" s="1"/>
  <c r="A7972" i="11" s="1"/>
  <c r="A7997" i="11" s="1"/>
  <c r="A8022" i="11" s="1"/>
  <c r="A8047" i="11" s="1"/>
  <c r="A8072" i="11" s="1"/>
  <c r="A8097" i="11" s="1"/>
  <c r="A8122" i="11" s="1"/>
  <c r="A8147" i="11" s="1"/>
  <c r="A8172" i="11" s="1"/>
  <c r="A8197" i="11" s="1"/>
  <c r="A8222" i="11" s="1"/>
  <c r="A8247" i="11" s="1"/>
  <c r="A8272" i="11" s="1"/>
  <c r="A8297" i="11" s="1"/>
  <c r="A8322" i="11" s="1"/>
  <c r="A8347" i="11" s="1"/>
  <c r="A8372" i="11" s="1"/>
  <c r="A8397" i="11" s="1"/>
  <c r="A8422" i="11" s="1"/>
  <c r="A8447" i="11" s="1"/>
  <c r="A8472" i="11" s="1"/>
  <c r="A8497" i="11" s="1"/>
  <c r="A8522" i="11" s="1"/>
  <c r="A8547" i="11" s="1"/>
  <c r="A8572" i="11" s="1"/>
  <c r="A8597" i="11" s="1"/>
  <c r="A8622" i="11" s="1"/>
  <c r="A8647" i="11" s="1"/>
  <c r="A8672" i="11" s="1"/>
  <c r="A8697" i="11" s="1"/>
  <c r="A8722" i="11" s="1"/>
  <c r="A8747" i="11" s="1"/>
  <c r="A8772" i="11" s="1"/>
  <c r="A8797" i="11" s="1"/>
  <c r="A8822" i="11" s="1"/>
  <c r="A8847" i="11" s="1"/>
  <c r="A8872" i="11" s="1"/>
  <c r="A8897" i="11" s="1"/>
  <c r="A8922" i="11" s="1"/>
  <c r="A8947" i="11" s="1"/>
  <c r="A8972" i="11" s="1"/>
  <c r="A8997" i="11" s="1"/>
  <c r="A9022" i="11" s="1"/>
  <c r="A9047" i="11" s="1"/>
  <c r="A9072" i="11" s="1"/>
  <c r="A9097" i="11" s="1"/>
  <c r="A9122" i="11" s="1"/>
  <c r="A9147" i="11" s="1"/>
  <c r="A9172" i="11" s="1"/>
  <c r="A9197" i="11" s="1"/>
  <c r="A9222" i="11" s="1"/>
  <c r="A9247" i="11" s="1"/>
  <c r="A9272" i="11" s="1"/>
  <c r="A9297" i="11" s="1"/>
  <c r="A9322" i="11" s="1"/>
  <c r="A9347" i="11" s="1"/>
  <c r="A9372" i="11" s="1"/>
  <c r="A9397" i="11" s="1"/>
  <c r="A9422" i="11" s="1"/>
  <c r="A9447" i="11" s="1"/>
  <c r="A9472" i="11" s="1"/>
  <c r="A9497" i="11" s="1"/>
  <c r="A9522" i="11" s="1"/>
  <c r="A9547" i="11" s="1"/>
  <c r="A9572" i="11" s="1"/>
  <c r="A9597" i="11" s="1"/>
  <c r="A9622" i="11" s="1"/>
  <c r="A9647" i="11" s="1"/>
  <c r="A9672" i="11" s="1"/>
  <c r="A9697" i="11" s="1"/>
  <c r="A9722" i="11" s="1"/>
  <c r="A9747" i="11" s="1"/>
  <c r="A9772" i="11" s="1"/>
  <c r="A9797" i="11" s="1"/>
  <c r="A9822" i="11" s="1"/>
  <c r="A9847" i="11" s="1"/>
  <c r="A9872" i="11" s="1"/>
  <c r="A9897" i="11" s="1"/>
  <c r="A9922" i="11" s="1"/>
  <c r="A9947" i="11" s="1"/>
  <c r="A9972" i="11" s="1"/>
  <c r="A9997" i="11" s="1"/>
  <c r="A10022" i="11" s="1"/>
  <c r="G46" i="11"/>
  <c r="F46" i="11"/>
  <c r="E46" i="11"/>
  <c r="D46" i="11"/>
  <c r="C46" i="11"/>
  <c r="C71" i="11" s="1"/>
  <c r="C96" i="11" s="1"/>
  <c r="C121" i="11" s="1"/>
  <c r="C146" i="11" s="1"/>
  <c r="C171" i="11" s="1"/>
  <c r="C196" i="11" s="1"/>
  <c r="C221" i="11" s="1"/>
  <c r="C246" i="11" s="1"/>
  <c r="C271" i="11" s="1"/>
  <c r="C296" i="11" s="1"/>
  <c r="C321" i="11" s="1"/>
  <c r="C346" i="11" s="1"/>
  <c r="C371" i="11" s="1"/>
  <c r="C396" i="11" s="1"/>
  <c r="C421" i="11" s="1"/>
  <c r="C446" i="11" s="1"/>
  <c r="C471" i="11" s="1"/>
  <c r="C496" i="11" s="1"/>
  <c r="C521" i="11" s="1"/>
  <c r="C546" i="11" s="1"/>
  <c r="C571" i="11" s="1"/>
  <c r="C596" i="11" s="1"/>
  <c r="C621" i="11" s="1"/>
  <c r="C646" i="11" s="1"/>
  <c r="C671" i="11" s="1"/>
  <c r="C696" i="11" s="1"/>
  <c r="C721" i="11" s="1"/>
  <c r="C746" i="11" s="1"/>
  <c r="C771" i="11" s="1"/>
  <c r="C796" i="11" s="1"/>
  <c r="C821" i="11" s="1"/>
  <c r="C846" i="11" s="1"/>
  <c r="C871" i="11" s="1"/>
  <c r="C896" i="11" s="1"/>
  <c r="C921" i="11" s="1"/>
  <c r="C946" i="11" s="1"/>
  <c r="C971" i="11" s="1"/>
  <c r="C996" i="11" s="1"/>
  <c r="C1021" i="11" s="1"/>
  <c r="C1046" i="11" s="1"/>
  <c r="C1071" i="11" s="1"/>
  <c r="C1096" i="11" s="1"/>
  <c r="C1121" i="11" s="1"/>
  <c r="C1146" i="11" s="1"/>
  <c r="C1171" i="11" s="1"/>
  <c r="C1196" i="11" s="1"/>
  <c r="C1221" i="11" s="1"/>
  <c r="C1246" i="11" s="1"/>
  <c r="C1271" i="11" s="1"/>
  <c r="C1296" i="11" s="1"/>
  <c r="C1321" i="11" s="1"/>
  <c r="C1346" i="11" s="1"/>
  <c r="C1371" i="11" s="1"/>
  <c r="C1396" i="11" s="1"/>
  <c r="C1421" i="11" s="1"/>
  <c r="C1446" i="11" s="1"/>
  <c r="C1471" i="11" s="1"/>
  <c r="C1496" i="11" s="1"/>
  <c r="C1521" i="11" s="1"/>
  <c r="C1546" i="11" s="1"/>
  <c r="C1571" i="11" s="1"/>
  <c r="C1596" i="11" s="1"/>
  <c r="C1621" i="11" s="1"/>
  <c r="C1646" i="11" s="1"/>
  <c r="C1671" i="11" s="1"/>
  <c r="C1696" i="11" s="1"/>
  <c r="C1721" i="11" s="1"/>
  <c r="C1746" i="11" s="1"/>
  <c r="C1771" i="11" s="1"/>
  <c r="C1796" i="11" s="1"/>
  <c r="C1821" i="11" s="1"/>
  <c r="C1846" i="11" s="1"/>
  <c r="C1871" i="11" s="1"/>
  <c r="C1896" i="11" s="1"/>
  <c r="C1921" i="11" s="1"/>
  <c r="C1946" i="11" s="1"/>
  <c r="C1971" i="11" s="1"/>
  <c r="C1996" i="11" s="1"/>
  <c r="C2021" i="11" s="1"/>
  <c r="C2046" i="11" s="1"/>
  <c r="C2071" i="11" s="1"/>
  <c r="C2096" i="11" s="1"/>
  <c r="C2121" i="11" s="1"/>
  <c r="C2146" i="11" s="1"/>
  <c r="C2171" i="11" s="1"/>
  <c r="C2196" i="11" s="1"/>
  <c r="C2221" i="11" s="1"/>
  <c r="C2246" i="11" s="1"/>
  <c r="C2271" i="11" s="1"/>
  <c r="C2296" i="11" s="1"/>
  <c r="C2321" i="11" s="1"/>
  <c r="C2346" i="11" s="1"/>
  <c r="C2371" i="11" s="1"/>
  <c r="C2396" i="11" s="1"/>
  <c r="C2421" i="11" s="1"/>
  <c r="C2446" i="11" s="1"/>
  <c r="C2471" i="11" s="1"/>
  <c r="C2496" i="11" s="1"/>
  <c r="C2521" i="11" s="1"/>
  <c r="C2546" i="11" s="1"/>
  <c r="C2571" i="11" s="1"/>
  <c r="C2596" i="11" s="1"/>
  <c r="C2621" i="11" s="1"/>
  <c r="C2646" i="11" s="1"/>
  <c r="C2671" i="11" s="1"/>
  <c r="C2696" i="11" s="1"/>
  <c r="C2721" i="11" s="1"/>
  <c r="C2746" i="11" s="1"/>
  <c r="C2771" i="11" s="1"/>
  <c r="C2796" i="11" s="1"/>
  <c r="C2821" i="11" s="1"/>
  <c r="C2846" i="11" s="1"/>
  <c r="C2871" i="11" s="1"/>
  <c r="C2896" i="11" s="1"/>
  <c r="C2921" i="11" s="1"/>
  <c r="C2946" i="11" s="1"/>
  <c r="C2971" i="11" s="1"/>
  <c r="C2996" i="11" s="1"/>
  <c r="C3021" i="11" s="1"/>
  <c r="C3046" i="11" s="1"/>
  <c r="C3071" i="11" s="1"/>
  <c r="C3096" i="11" s="1"/>
  <c r="C3121" i="11" s="1"/>
  <c r="C3146" i="11" s="1"/>
  <c r="C3171" i="11" s="1"/>
  <c r="C3196" i="11" s="1"/>
  <c r="C3221" i="11" s="1"/>
  <c r="C3246" i="11" s="1"/>
  <c r="C3271" i="11" s="1"/>
  <c r="C3296" i="11" s="1"/>
  <c r="C3321" i="11" s="1"/>
  <c r="C3346" i="11" s="1"/>
  <c r="C3371" i="11" s="1"/>
  <c r="C3396" i="11" s="1"/>
  <c r="C3421" i="11" s="1"/>
  <c r="C3446" i="11" s="1"/>
  <c r="C3471" i="11" s="1"/>
  <c r="C3496" i="11" s="1"/>
  <c r="C3521" i="11" s="1"/>
  <c r="C3546" i="11" s="1"/>
  <c r="C3571" i="11" s="1"/>
  <c r="C3596" i="11" s="1"/>
  <c r="C3621" i="11" s="1"/>
  <c r="C3646" i="11" s="1"/>
  <c r="C3671" i="11" s="1"/>
  <c r="C3696" i="11" s="1"/>
  <c r="C3721" i="11" s="1"/>
  <c r="C3746" i="11" s="1"/>
  <c r="C3771" i="11" s="1"/>
  <c r="C3796" i="11" s="1"/>
  <c r="C3821" i="11" s="1"/>
  <c r="C3846" i="11" s="1"/>
  <c r="C3871" i="11" s="1"/>
  <c r="C3896" i="11" s="1"/>
  <c r="C3921" i="11" s="1"/>
  <c r="C3946" i="11" s="1"/>
  <c r="C3971" i="11" s="1"/>
  <c r="C3996" i="11" s="1"/>
  <c r="C4021" i="11" s="1"/>
  <c r="C4046" i="11" s="1"/>
  <c r="C4071" i="11" s="1"/>
  <c r="C4096" i="11" s="1"/>
  <c r="C4121" i="11" s="1"/>
  <c r="C4146" i="11" s="1"/>
  <c r="C4171" i="11" s="1"/>
  <c r="C4196" i="11" s="1"/>
  <c r="C4221" i="11" s="1"/>
  <c r="C4246" i="11" s="1"/>
  <c r="C4271" i="11" s="1"/>
  <c r="C4296" i="11" s="1"/>
  <c r="C4321" i="11" s="1"/>
  <c r="C4346" i="11" s="1"/>
  <c r="C4371" i="11" s="1"/>
  <c r="C4396" i="11" s="1"/>
  <c r="C4421" i="11" s="1"/>
  <c r="C4446" i="11" s="1"/>
  <c r="C4471" i="11" s="1"/>
  <c r="C4496" i="11" s="1"/>
  <c r="C4521" i="11" s="1"/>
  <c r="C4546" i="11" s="1"/>
  <c r="C4571" i="11" s="1"/>
  <c r="C4596" i="11" s="1"/>
  <c r="C4621" i="11" s="1"/>
  <c r="C4646" i="11" s="1"/>
  <c r="C4671" i="11" s="1"/>
  <c r="C4696" i="11" s="1"/>
  <c r="C4721" i="11" s="1"/>
  <c r="C4746" i="11" s="1"/>
  <c r="C4771" i="11" s="1"/>
  <c r="C4796" i="11" s="1"/>
  <c r="C4821" i="11" s="1"/>
  <c r="C4846" i="11" s="1"/>
  <c r="C4871" i="11" s="1"/>
  <c r="C4896" i="11" s="1"/>
  <c r="C4921" i="11" s="1"/>
  <c r="C4946" i="11" s="1"/>
  <c r="C4971" i="11" s="1"/>
  <c r="C4996" i="11" s="1"/>
  <c r="C5021" i="11" s="1"/>
  <c r="C5046" i="11" s="1"/>
  <c r="C5071" i="11" s="1"/>
  <c r="C5096" i="11" s="1"/>
  <c r="C5121" i="11" s="1"/>
  <c r="C5146" i="11" s="1"/>
  <c r="C5171" i="11" s="1"/>
  <c r="C5196" i="11" s="1"/>
  <c r="C5221" i="11" s="1"/>
  <c r="C5246" i="11" s="1"/>
  <c r="C5271" i="11" s="1"/>
  <c r="C5296" i="11" s="1"/>
  <c r="C5321" i="11" s="1"/>
  <c r="C5346" i="11" s="1"/>
  <c r="C5371" i="11" s="1"/>
  <c r="C5396" i="11" s="1"/>
  <c r="C5421" i="11" s="1"/>
  <c r="C5446" i="11" s="1"/>
  <c r="C5471" i="11" s="1"/>
  <c r="C5496" i="11" s="1"/>
  <c r="C5521" i="11" s="1"/>
  <c r="C5546" i="11" s="1"/>
  <c r="C5571" i="11" s="1"/>
  <c r="C5596" i="11" s="1"/>
  <c r="C5621" i="11" s="1"/>
  <c r="C5646" i="11" s="1"/>
  <c r="C5671" i="11" s="1"/>
  <c r="C5696" i="11" s="1"/>
  <c r="C5721" i="11" s="1"/>
  <c r="C5746" i="11" s="1"/>
  <c r="C5771" i="11" s="1"/>
  <c r="C5796" i="11" s="1"/>
  <c r="C5821" i="11" s="1"/>
  <c r="C5846" i="11" s="1"/>
  <c r="C5871" i="11" s="1"/>
  <c r="C5896" i="11" s="1"/>
  <c r="C5921" i="11" s="1"/>
  <c r="C5946" i="11" s="1"/>
  <c r="C5971" i="11" s="1"/>
  <c r="C5996" i="11" s="1"/>
  <c r="C6021" i="11" s="1"/>
  <c r="C6046" i="11" s="1"/>
  <c r="C6071" i="11" s="1"/>
  <c r="C6096" i="11" s="1"/>
  <c r="C6121" i="11" s="1"/>
  <c r="C6146" i="11" s="1"/>
  <c r="C6171" i="11" s="1"/>
  <c r="C6196" i="11" s="1"/>
  <c r="C6221" i="11" s="1"/>
  <c r="C6246" i="11" s="1"/>
  <c r="C6271" i="11" s="1"/>
  <c r="C6296" i="11" s="1"/>
  <c r="C6321" i="11" s="1"/>
  <c r="C6346" i="11" s="1"/>
  <c r="C6371" i="11" s="1"/>
  <c r="C6396" i="11" s="1"/>
  <c r="C6421" i="11" s="1"/>
  <c r="C6446" i="11" s="1"/>
  <c r="C6471" i="11" s="1"/>
  <c r="C6496" i="11" s="1"/>
  <c r="C6521" i="11" s="1"/>
  <c r="C6546" i="11" s="1"/>
  <c r="C6571" i="11" s="1"/>
  <c r="C6596" i="11" s="1"/>
  <c r="C6621" i="11" s="1"/>
  <c r="C6646" i="11" s="1"/>
  <c r="C6671" i="11" s="1"/>
  <c r="C6696" i="11" s="1"/>
  <c r="C6721" i="11" s="1"/>
  <c r="C6746" i="11" s="1"/>
  <c r="C6771" i="11" s="1"/>
  <c r="C6796" i="11" s="1"/>
  <c r="C6821" i="11" s="1"/>
  <c r="C6846" i="11" s="1"/>
  <c r="C6871" i="11" s="1"/>
  <c r="C6896" i="11" s="1"/>
  <c r="C6921" i="11" s="1"/>
  <c r="C6946" i="11" s="1"/>
  <c r="C6971" i="11" s="1"/>
  <c r="C6996" i="11" s="1"/>
  <c r="C7021" i="11" s="1"/>
  <c r="C7046" i="11" s="1"/>
  <c r="C7071" i="11" s="1"/>
  <c r="C7096" i="11" s="1"/>
  <c r="C7121" i="11" s="1"/>
  <c r="C7146" i="11" s="1"/>
  <c r="C7171" i="11" s="1"/>
  <c r="C7196" i="11" s="1"/>
  <c r="C7221" i="11" s="1"/>
  <c r="C7246" i="11" s="1"/>
  <c r="C7271" i="11" s="1"/>
  <c r="C7296" i="11" s="1"/>
  <c r="C7321" i="11" s="1"/>
  <c r="C7346" i="11" s="1"/>
  <c r="C7371" i="11" s="1"/>
  <c r="C7396" i="11" s="1"/>
  <c r="C7421" i="11" s="1"/>
  <c r="C7446" i="11" s="1"/>
  <c r="C7471" i="11" s="1"/>
  <c r="C7496" i="11" s="1"/>
  <c r="C7521" i="11" s="1"/>
  <c r="C7546" i="11" s="1"/>
  <c r="C7571" i="11" s="1"/>
  <c r="C7596" i="11" s="1"/>
  <c r="C7621" i="11" s="1"/>
  <c r="C7646" i="11" s="1"/>
  <c r="C7671" i="11" s="1"/>
  <c r="C7696" i="11" s="1"/>
  <c r="C7721" i="11" s="1"/>
  <c r="C7746" i="11" s="1"/>
  <c r="C7771" i="11" s="1"/>
  <c r="C7796" i="11" s="1"/>
  <c r="C7821" i="11" s="1"/>
  <c r="C7846" i="11" s="1"/>
  <c r="C7871" i="11" s="1"/>
  <c r="C7896" i="11" s="1"/>
  <c r="C7921" i="11" s="1"/>
  <c r="C7946" i="11" s="1"/>
  <c r="C7971" i="11" s="1"/>
  <c r="C7996" i="11" s="1"/>
  <c r="C8021" i="11" s="1"/>
  <c r="C8046" i="11" s="1"/>
  <c r="C8071" i="11" s="1"/>
  <c r="C8096" i="11" s="1"/>
  <c r="C8121" i="11" s="1"/>
  <c r="C8146" i="11" s="1"/>
  <c r="C8171" i="11" s="1"/>
  <c r="C8196" i="11" s="1"/>
  <c r="C8221" i="11" s="1"/>
  <c r="C8246" i="11" s="1"/>
  <c r="C8271" i="11" s="1"/>
  <c r="C8296" i="11" s="1"/>
  <c r="C8321" i="11" s="1"/>
  <c r="C8346" i="11" s="1"/>
  <c r="C8371" i="11" s="1"/>
  <c r="C8396" i="11" s="1"/>
  <c r="C8421" i="11" s="1"/>
  <c r="C8446" i="11" s="1"/>
  <c r="C8471" i="11" s="1"/>
  <c r="C8496" i="11" s="1"/>
  <c r="C8521" i="11" s="1"/>
  <c r="C8546" i="11" s="1"/>
  <c r="C8571" i="11" s="1"/>
  <c r="C8596" i="11" s="1"/>
  <c r="C8621" i="11" s="1"/>
  <c r="C8646" i="11" s="1"/>
  <c r="C8671" i="11" s="1"/>
  <c r="C8696" i="11" s="1"/>
  <c r="C8721" i="11" s="1"/>
  <c r="C8746" i="11" s="1"/>
  <c r="C8771" i="11" s="1"/>
  <c r="C8796" i="11" s="1"/>
  <c r="C8821" i="11" s="1"/>
  <c r="C8846" i="11" s="1"/>
  <c r="C8871" i="11" s="1"/>
  <c r="C8896" i="11" s="1"/>
  <c r="C8921" i="11" s="1"/>
  <c r="C8946" i="11" s="1"/>
  <c r="C8971" i="11" s="1"/>
  <c r="C8996" i="11" s="1"/>
  <c r="C9021" i="11" s="1"/>
  <c r="C9046" i="11" s="1"/>
  <c r="C9071" i="11" s="1"/>
  <c r="C9096" i="11" s="1"/>
  <c r="C9121" i="11" s="1"/>
  <c r="C9146" i="11" s="1"/>
  <c r="C9171" i="11" s="1"/>
  <c r="C9196" i="11" s="1"/>
  <c r="C9221" i="11" s="1"/>
  <c r="C9246" i="11" s="1"/>
  <c r="C9271" i="11" s="1"/>
  <c r="C9296" i="11" s="1"/>
  <c r="C9321" i="11" s="1"/>
  <c r="C9346" i="11" s="1"/>
  <c r="C9371" i="11" s="1"/>
  <c r="C9396" i="11" s="1"/>
  <c r="C9421" i="11" s="1"/>
  <c r="C9446" i="11" s="1"/>
  <c r="C9471" i="11" s="1"/>
  <c r="C9496" i="11" s="1"/>
  <c r="C9521" i="11" s="1"/>
  <c r="C9546" i="11" s="1"/>
  <c r="C9571" i="11" s="1"/>
  <c r="C9596" i="11" s="1"/>
  <c r="C9621" i="11" s="1"/>
  <c r="C9646" i="11" s="1"/>
  <c r="C9671" i="11" s="1"/>
  <c r="C9696" i="11" s="1"/>
  <c r="C9721" i="11" s="1"/>
  <c r="C9746" i="11" s="1"/>
  <c r="C9771" i="11" s="1"/>
  <c r="C9796" i="11" s="1"/>
  <c r="C9821" i="11" s="1"/>
  <c r="C9846" i="11" s="1"/>
  <c r="C9871" i="11" s="1"/>
  <c r="C9896" i="11" s="1"/>
  <c r="C9921" i="11" s="1"/>
  <c r="C9946" i="11" s="1"/>
  <c r="C9971" i="11" s="1"/>
  <c r="C9996" i="11" s="1"/>
  <c r="C10021" i="11" s="1"/>
  <c r="B46" i="11"/>
  <c r="B71" i="11" s="1"/>
  <c r="B96" i="11" s="1"/>
  <c r="B121" i="11" s="1"/>
  <c r="B146" i="11" s="1"/>
  <c r="B171" i="11" s="1"/>
  <c r="B196" i="11" s="1"/>
  <c r="B221" i="11" s="1"/>
  <c r="B246" i="11" s="1"/>
  <c r="B271" i="11" s="1"/>
  <c r="B296" i="11" s="1"/>
  <c r="B321" i="11" s="1"/>
  <c r="B346" i="11" s="1"/>
  <c r="B371" i="11" s="1"/>
  <c r="B396" i="11" s="1"/>
  <c r="B421" i="11" s="1"/>
  <c r="B446" i="11" s="1"/>
  <c r="B471" i="11" s="1"/>
  <c r="B496" i="11" s="1"/>
  <c r="B521" i="11" s="1"/>
  <c r="B546" i="11" s="1"/>
  <c r="B571" i="11" s="1"/>
  <c r="B596" i="11" s="1"/>
  <c r="B621" i="11" s="1"/>
  <c r="B646" i="11" s="1"/>
  <c r="B671" i="11" s="1"/>
  <c r="B696" i="11" s="1"/>
  <c r="B721" i="11" s="1"/>
  <c r="B746" i="11" s="1"/>
  <c r="B771" i="11" s="1"/>
  <c r="A46" i="11"/>
  <c r="A71" i="11" s="1"/>
  <c r="A96" i="11" s="1"/>
  <c r="A121" i="11" s="1"/>
  <c r="A146" i="11" s="1"/>
  <c r="A171" i="11" s="1"/>
  <c r="A196" i="11" s="1"/>
  <c r="A221" i="11" s="1"/>
  <c r="A246" i="11" s="1"/>
  <c r="A271" i="11" s="1"/>
  <c r="A296" i="11" s="1"/>
  <c r="A321" i="11" s="1"/>
  <c r="A346" i="11" s="1"/>
  <c r="A371" i="11" s="1"/>
  <c r="A396" i="11" s="1"/>
  <c r="A421" i="11" s="1"/>
  <c r="A446" i="11" s="1"/>
  <c r="A471" i="11" s="1"/>
  <c r="A496" i="11" s="1"/>
  <c r="A521" i="11" s="1"/>
  <c r="A546" i="11" s="1"/>
  <c r="A571" i="11" s="1"/>
  <c r="A596" i="11" s="1"/>
  <c r="A621" i="11" s="1"/>
  <c r="A646" i="11" s="1"/>
  <c r="A671" i="11" s="1"/>
  <c r="A696" i="11" s="1"/>
  <c r="A721" i="11" s="1"/>
  <c r="A746" i="11" s="1"/>
  <c r="A771" i="11" s="1"/>
  <c r="A796" i="11" s="1"/>
  <c r="A821" i="11" s="1"/>
  <c r="A846" i="11" s="1"/>
  <c r="A871" i="11" s="1"/>
  <c r="A896" i="11" s="1"/>
  <c r="A921" i="11" s="1"/>
  <c r="A946" i="11" s="1"/>
  <c r="A971" i="11" s="1"/>
  <c r="A996" i="11" s="1"/>
  <c r="A1021" i="11" s="1"/>
  <c r="A1046" i="11" s="1"/>
  <c r="A1071" i="11" s="1"/>
  <c r="A1096" i="11" s="1"/>
  <c r="A1121" i="11" s="1"/>
  <c r="A1146" i="11" s="1"/>
  <c r="A1171" i="11" s="1"/>
  <c r="A1196" i="11" s="1"/>
  <c r="A1221" i="11" s="1"/>
  <c r="A1246" i="11" s="1"/>
  <c r="A1271" i="11" s="1"/>
  <c r="A1296" i="11" s="1"/>
  <c r="A1321" i="11" s="1"/>
  <c r="A1346" i="11" s="1"/>
  <c r="A1371" i="11" s="1"/>
  <c r="A1396" i="11" s="1"/>
  <c r="A1421" i="11" s="1"/>
  <c r="A1446" i="11" s="1"/>
  <c r="A1471" i="11" s="1"/>
  <c r="A1496" i="11" s="1"/>
  <c r="A1521" i="11" s="1"/>
  <c r="A1546" i="11" s="1"/>
  <c r="A1571" i="11" s="1"/>
  <c r="A1596" i="11" s="1"/>
  <c r="A1621" i="11" s="1"/>
  <c r="A1646" i="11" s="1"/>
  <c r="A1671" i="11" s="1"/>
  <c r="A1696" i="11" s="1"/>
  <c r="A1721" i="11" s="1"/>
  <c r="A1746" i="11" s="1"/>
  <c r="A1771" i="11" s="1"/>
  <c r="A1796" i="11" s="1"/>
  <c r="A1821" i="11" s="1"/>
  <c r="A1846" i="11" s="1"/>
  <c r="A1871" i="11" s="1"/>
  <c r="A1896" i="11" s="1"/>
  <c r="A1921" i="11" s="1"/>
  <c r="A1946" i="11" s="1"/>
  <c r="A1971" i="11" s="1"/>
  <c r="A1996" i="11" s="1"/>
  <c r="A2021" i="11" s="1"/>
  <c r="A2046" i="11" s="1"/>
  <c r="A2071" i="11" s="1"/>
  <c r="A2096" i="11" s="1"/>
  <c r="A2121" i="11" s="1"/>
  <c r="A2146" i="11" s="1"/>
  <c r="A2171" i="11" s="1"/>
  <c r="A2196" i="11" s="1"/>
  <c r="A2221" i="11" s="1"/>
  <c r="A2246" i="11" s="1"/>
  <c r="A2271" i="11" s="1"/>
  <c r="A2296" i="11" s="1"/>
  <c r="A2321" i="11" s="1"/>
  <c r="A2346" i="11" s="1"/>
  <c r="A2371" i="11" s="1"/>
  <c r="A2396" i="11" s="1"/>
  <c r="A2421" i="11" s="1"/>
  <c r="A2446" i="11" s="1"/>
  <c r="A2471" i="11" s="1"/>
  <c r="A2496" i="11" s="1"/>
  <c r="A2521" i="11" s="1"/>
  <c r="A2546" i="11" s="1"/>
  <c r="A2571" i="11" s="1"/>
  <c r="A2596" i="11" s="1"/>
  <c r="A2621" i="11" s="1"/>
  <c r="A2646" i="11" s="1"/>
  <c r="A2671" i="11" s="1"/>
  <c r="A2696" i="11" s="1"/>
  <c r="A2721" i="11" s="1"/>
  <c r="A2746" i="11" s="1"/>
  <c r="A2771" i="11" s="1"/>
  <c r="A2796" i="11" s="1"/>
  <c r="A2821" i="11" s="1"/>
  <c r="A2846" i="11" s="1"/>
  <c r="A2871" i="11" s="1"/>
  <c r="A2896" i="11" s="1"/>
  <c r="A2921" i="11" s="1"/>
  <c r="A2946" i="11" s="1"/>
  <c r="A2971" i="11" s="1"/>
  <c r="A2996" i="11" s="1"/>
  <c r="A3021" i="11" s="1"/>
  <c r="A3046" i="11" s="1"/>
  <c r="A3071" i="11" s="1"/>
  <c r="A3096" i="11" s="1"/>
  <c r="A3121" i="11" s="1"/>
  <c r="A3146" i="11" s="1"/>
  <c r="A3171" i="11" s="1"/>
  <c r="A3196" i="11" s="1"/>
  <c r="A3221" i="11" s="1"/>
  <c r="A3246" i="11" s="1"/>
  <c r="A3271" i="11" s="1"/>
  <c r="A3296" i="11" s="1"/>
  <c r="A3321" i="11" s="1"/>
  <c r="A3346" i="11" s="1"/>
  <c r="A3371" i="11" s="1"/>
  <c r="A3396" i="11" s="1"/>
  <c r="A3421" i="11" s="1"/>
  <c r="A3446" i="11" s="1"/>
  <c r="A3471" i="11" s="1"/>
  <c r="A3496" i="11" s="1"/>
  <c r="A3521" i="11" s="1"/>
  <c r="A3546" i="11" s="1"/>
  <c r="A3571" i="11" s="1"/>
  <c r="A3596" i="11" s="1"/>
  <c r="A3621" i="11" s="1"/>
  <c r="A3646" i="11" s="1"/>
  <c r="A3671" i="11" s="1"/>
  <c r="A3696" i="11" s="1"/>
  <c r="A3721" i="11" s="1"/>
  <c r="A3746" i="11" s="1"/>
  <c r="A3771" i="11" s="1"/>
  <c r="A3796" i="11" s="1"/>
  <c r="A3821" i="11" s="1"/>
  <c r="A3846" i="11" s="1"/>
  <c r="A3871" i="11" s="1"/>
  <c r="A3896" i="11" s="1"/>
  <c r="A3921" i="11" s="1"/>
  <c r="A3946" i="11" s="1"/>
  <c r="A3971" i="11" s="1"/>
  <c r="A3996" i="11" s="1"/>
  <c r="A4021" i="11" s="1"/>
  <c r="A4046" i="11" s="1"/>
  <c r="A4071" i="11" s="1"/>
  <c r="A4096" i="11" s="1"/>
  <c r="A4121" i="11" s="1"/>
  <c r="A4146" i="11" s="1"/>
  <c r="A4171" i="11" s="1"/>
  <c r="A4196" i="11" s="1"/>
  <c r="A4221" i="11" s="1"/>
  <c r="A4246" i="11" s="1"/>
  <c r="A4271" i="11" s="1"/>
  <c r="A4296" i="11" s="1"/>
  <c r="A4321" i="11" s="1"/>
  <c r="A4346" i="11" s="1"/>
  <c r="A4371" i="11" s="1"/>
  <c r="A4396" i="11" s="1"/>
  <c r="A4421" i="11" s="1"/>
  <c r="A4446" i="11" s="1"/>
  <c r="A4471" i="11" s="1"/>
  <c r="A4496" i="11" s="1"/>
  <c r="A4521" i="11" s="1"/>
  <c r="A4546" i="11" s="1"/>
  <c r="A4571" i="11" s="1"/>
  <c r="A4596" i="11" s="1"/>
  <c r="A4621" i="11" s="1"/>
  <c r="A4646" i="11" s="1"/>
  <c r="A4671" i="11" s="1"/>
  <c r="A4696" i="11" s="1"/>
  <c r="A4721" i="11" s="1"/>
  <c r="A4746" i="11" s="1"/>
  <c r="A4771" i="11" s="1"/>
  <c r="A4796" i="11" s="1"/>
  <c r="A4821" i="11" s="1"/>
  <c r="A4846" i="11" s="1"/>
  <c r="A4871" i="11" s="1"/>
  <c r="A4896" i="11" s="1"/>
  <c r="A4921" i="11" s="1"/>
  <c r="A4946" i="11" s="1"/>
  <c r="A4971" i="11" s="1"/>
  <c r="A4996" i="11" s="1"/>
  <c r="A5021" i="11" s="1"/>
  <c r="A5046" i="11" s="1"/>
  <c r="A5071" i="11" s="1"/>
  <c r="A5096" i="11" s="1"/>
  <c r="A5121" i="11" s="1"/>
  <c r="A5146" i="11" s="1"/>
  <c r="A5171" i="11" s="1"/>
  <c r="A5196" i="11" s="1"/>
  <c r="A5221" i="11" s="1"/>
  <c r="A5246" i="11" s="1"/>
  <c r="A5271" i="11" s="1"/>
  <c r="A5296" i="11" s="1"/>
  <c r="A5321" i="11" s="1"/>
  <c r="A5346" i="11" s="1"/>
  <c r="A5371" i="11" s="1"/>
  <c r="A5396" i="11" s="1"/>
  <c r="A5421" i="11" s="1"/>
  <c r="A5446" i="11" s="1"/>
  <c r="A5471" i="11" s="1"/>
  <c r="A5496" i="11" s="1"/>
  <c r="A5521" i="11" s="1"/>
  <c r="A5546" i="11" s="1"/>
  <c r="A5571" i="11" s="1"/>
  <c r="A5596" i="11" s="1"/>
  <c r="A5621" i="11" s="1"/>
  <c r="A5646" i="11" s="1"/>
  <c r="A5671" i="11" s="1"/>
  <c r="A5696" i="11" s="1"/>
  <c r="A5721" i="11" s="1"/>
  <c r="A5746" i="11" s="1"/>
  <c r="A5771" i="11" s="1"/>
  <c r="A5796" i="11" s="1"/>
  <c r="A5821" i="11" s="1"/>
  <c r="A5846" i="11" s="1"/>
  <c r="A5871" i="11" s="1"/>
  <c r="A5896" i="11" s="1"/>
  <c r="A5921" i="11" s="1"/>
  <c r="A5946" i="11" s="1"/>
  <c r="A5971" i="11" s="1"/>
  <c r="A5996" i="11" s="1"/>
  <c r="A6021" i="11" s="1"/>
  <c r="A6046" i="11" s="1"/>
  <c r="A6071" i="11" s="1"/>
  <c r="A6096" i="11" s="1"/>
  <c r="A6121" i="11" s="1"/>
  <c r="A6146" i="11" s="1"/>
  <c r="A6171" i="11" s="1"/>
  <c r="A6196" i="11" s="1"/>
  <c r="A6221" i="11" s="1"/>
  <c r="A6246" i="11" s="1"/>
  <c r="A6271" i="11" s="1"/>
  <c r="A6296" i="11" s="1"/>
  <c r="A6321" i="11" s="1"/>
  <c r="A6346" i="11" s="1"/>
  <c r="A6371" i="11" s="1"/>
  <c r="A6396" i="11" s="1"/>
  <c r="A6421" i="11" s="1"/>
  <c r="A6446" i="11" s="1"/>
  <c r="A6471" i="11" s="1"/>
  <c r="A6496" i="11" s="1"/>
  <c r="A6521" i="11" s="1"/>
  <c r="A6546" i="11" s="1"/>
  <c r="A6571" i="11" s="1"/>
  <c r="A6596" i="11" s="1"/>
  <c r="A6621" i="11" s="1"/>
  <c r="A6646" i="11" s="1"/>
  <c r="A6671" i="11" s="1"/>
  <c r="A6696" i="11" s="1"/>
  <c r="A6721" i="11" s="1"/>
  <c r="A6746" i="11" s="1"/>
  <c r="A6771" i="11" s="1"/>
  <c r="A6796" i="11" s="1"/>
  <c r="A6821" i="11" s="1"/>
  <c r="A6846" i="11" s="1"/>
  <c r="A6871" i="11" s="1"/>
  <c r="A6896" i="11" s="1"/>
  <c r="A6921" i="11" s="1"/>
  <c r="A6946" i="11" s="1"/>
  <c r="A6971" i="11" s="1"/>
  <c r="A6996" i="11" s="1"/>
  <c r="A7021" i="11" s="1"/>
  <c r="A7046" i="11" s="1"/>
  <c r="A7071" i="11" s="1"/>
  <c r="A7096" i="11" s="1"/>
  <c r="A7121" i="11" s="1"/>
  <c r="A7146" i="11" s="1"/>
  <c r="A7171" i="11" s="1"/>
  <c r="A7196" i="11" s="1"/>
  <c r="A7221" i="11" s="1"/>
  <c r="A7246" i="11" s="1"/>
  <c r="A7271" i="11" s="1"/>
  <c r="A7296" i="11" s="1"/>
  <c r="A7321" i="11" s="1"/>
  <c r="A7346" i="11" s="1"/>
  <c r="A7371" i="11" s="1"/>
  <c r="A7396" i="11" s="1"/>
  <c r="A7421" i="11" s="1"/>
  <c r="A7446" i="11" s="1"/>
  <c r="A7471" i="11" s="1"/>
  <c r="A7496" i="11" s="1"/>
  <c r="A7521" i="11" s="1"/>
  <c r="A7546" i="11" s="1"/>
  <c r="A7571" i="11" s="1"/>
  <c r="A7596" i="11" s="1"/>
  <c r="A7621" i="11" s="1"/>
  <c r="A7646" i="11" s="1"/>
  <c r="A7671" i="11" s="1"/>
  <c r="A7696" i="11" s="1"/>
  <c r="A7721" i="11" s="1"/>
  <c r="A7746" i="11" s="1"/>
  <c r="A7771" i="11" s="1"/>
  <c r="A7796" i="11" s="1"/>
  <c r="A7821" i="11" s="1"/>
  <c r="A7846" i="11" s="1"/>
  <c r="A7871" i="11" s="1"/>
  <c r="A7896" i="11" s="1"/>
  <c r="A7921" i="11" s="1"/>
  <c r="A7946" i="11" s="1"/>
  <c r="A7971" i="11" s="1"/>
  <c r="A7996" i="11" s="1"/>
  <c r="A8021" i="11" s="1"/>
  <c r="A8046" i="11" s="1"/>
  <c r="A8071" i="11" s="1"/>
  <c r="A8096" i="11" s="1"/>
  <c r="A8121" i="11" s="1"/>
  <c r="A8146" i="11" s="1"/>
  <c r="A8171" i="11" s="1"/>
  <c r="A8196" i="11" s="1"/>
  <c r="A8221" i="11" s="1"/>
  <c r="A8246" i="11" s="1"/>
  <c r="A8271" i="11" s="1"/>
  <c r="A8296" i="11" s="1"/>
  <c r="A8321" i="11" s="1"/>
  <c r="A8346" i="11" s="1"/>
  <c r="A8371" i="11" s="1"/>
  <c r="A8396" i="11" s="1"/>
  <c r="A8421" i="11" s="1"/>
  <c r="A8446" i="11" s="1"/>
  <c r="A8471" i="11" s="1"/>
  <c r="A8496" i="11" s="1"/>
  <c r="A8521" i="11" s="1"/>
  <c r="A8546" i="11" s="1"/>
  <c r="A8571" i="11" s="1"/>
  <c r="A8596" i="11" s="1"/>
  <c r="A8621" i="11" s="1"/>
  <c r="A8646" i="11" s="1"/>
  <c r="A8671" i="11" s="1"/>
  <c r="A8696" i="11" s="1"/>
  <c r="A8721" i="11" s="1"/>
  <c r="A8746" i="11" s="1"/>
  <c r="A8771" i="11" s="1"/>
  <c r="A8796" i="11" s="1"/>
  <c r="A8821" i="11" s="1"/>
  <c r="A8846" i="11" s="1"/>
  <c r="A8871" i="11" s="1"/>
  <c r="A8896" i="11" s="1"/>
  <c r="A8921" i="11" s="1"/>
  <c r="A8946" i="11" s="1"/>
  <c r="A8971" i="11" s="1"/>
  <c r="A8996" i="11" s="1"/>
  <c r="A9021" i="11" s="1"/>
  <c r="A9046" i="11" s="1"/>
  <c r="A9071" i="11" s="1"/>
  <c r="A9096" i="11" s="1"/>
  <c r="A9121" i="11" s="1"/>
  <c r="A9146" i="11" s="1"/>
  <c r="A9171" i="11" s="1"/>
  <c r="A9196" i="11" s="1"/>
  <c r="A9221" i="11" s="1"/>
  <c r="A9246" i="11" s="1"/>
  <c r="A9271" i="11" s="1"/>
  <c r="A9296" i="11" s="1"/>
  <c r="A9321" i="11" s="1"/>
  <c r="A9346" i="11" s="1"/>
  <c r="A9371" i="11" s="1"/>
  <c r="A9396" i="11" s="1"/>
  <c r="A9421" i="11" s="1"/>
  <c r="A9446" i="11" s="1"/>
  <c r="A9471" i="11" s="1"/>
  <c r="A9496" i="11" s="1"/>
  <c r="A9521" i="11" s="1"/>
  <c r="A9546" i="11" s="1"/>
  <c r="A9571" i="11" s="1"/>
  <c r="A9596" i="11" s="1"/>
  <c r="A9621" i="11" s="1"/>
  <c r="A9646" i="11" s="1"/>
  <c r="A9671" i="11" s="1"/>
  <c r="A9696" i="11" s="1"/>
  <c r="A9721" i="11" s="1"/>
  <c r="A9746" i="11" s="1"/>
  <c r="A9771" i="11" s="1"/>
  <c r="A9796" i="11" s="1"/>
  <c r="A9821" i="11" s="1"/>
  <c r="A9846" i="11" s="1"/>
  <c r="A9871" i="11" s="1"/>
  <c r="A9896" i="11" s="1"/>
  <c r="A9921" i="11" s="1"/>
  <c r="A9946" i="11" s="1"/>
  <c r="A9971" i="11" s="1"/>
  <c r="A9996" i="11" s="1"/>
  <c r="A10021" i="11" s="1"/>
  <c r="G45" i="11"/>
  <c r="F45" i="11"/>
  <c r="E45" i="11"/>
  <c r="D45" i="11"/>
  <c r="C45" i="11"/>
  <c r="C70" i="11" s="1"/>
  <c r="C95" i="11" s="1"/>
  <c r="C120" i="11" s="1"/>
  <c r="C145" i="11" s="1"/>
  <c r="C170" i="11" s="1"/>
  <c r="C195" i="11" s="1"/>
  <c r="C220" i="11" s="1"/>
  <c r="C245" i="11" s="1"/>
  <c r="C270" i="11" s="1"/>
  <c r="C295" i="11" s="1"/>
  <c r="C320" i="11" s="1"/>
  <c r="C345" i="11" s="1"/>
  <c r="C370" i="11" s="1"/>
  <c r="C395" i="11" s="1"/>
  <c r="C420" i="11" s="1"/>
  <c r="C445" i="11" s="1"/>
  <c r="C470" i="11" s="1"/>
  <c r="C495" i="11" s="1"/>
  <c r="C520" i="11" s="1"/>
  <c r="C545" i="11" s="1"/>
  <c r="C570" i="11" s="1"/>
  <c r="C595" i="11" s="1"/>
  <c r="C620" i="11" s="1"/>
  <c r="C645" i="11" s="1"/>
  <c r="C670" i="11" s="1"/>
  <c r="C695" i="11" s="1"/>
  <c r="C720" i="11" s="1"/>
  <c r="C745" i="11" s="1"/>
  <c r="C770" i="11" s="1"/>
  <c r="C795" i="11" s="1"/>
  <c r="C820" i="11" s="1"/>
  <c r="C845" i="11" s="1"/>
  <c r="C870" i="11" s="1"/>
  <c r="C895" i="11" s="1"/>
  <c r="C920" i="11" s="1"/>
  <c r="C945" i="11" s="1"/>
  <c r="C970" i="11" s="1"/>
  <c r="C995" i="11" s="1"/>
  <c r="C1020" i="11" s="1"/>
  <c r="C1045" i="11" s="1"/>
  <c r="C1070" i="11" s="1"/>
  <c r="C1095" i="11" s="1"/>
  <c r="C1120" i="11" s="1"/>
  <c r="C1145" i="11" s="1"/>
  <c r="C1170" i="11" s="1"/>
  <c r="C1195" i="11" s="1"/>
  <c r="C1220" i="11" s="1"/>
  <c r="C1245" i="11" s="1"/>
  <c r="C1270" i="11" s="1"/>
  <c r="C1295" i="11" s="1"/>
  <c r="C1320" i="11" s="1"/>
  <c r="C1345" i="11" s="1"/>
  <c r="C1370" i="11" s="1"/>
  <c r="C1395" i="11" s="1"/>
  <c r="C1420" i="11" s="1"/>
  <c r="C1445" i="11" s="1"/>
  <c r="C1470" i="11" s="1"/>
  <c r="C1495" i="11" s="1"/>
  <c r="C1520" i="11" s="1"/>
  <c r="C1545" i="11" s="1"/>
  <c r="C1570" i="11" s="1"/>
  <c r="C1595" i="11" s="1"/>
  <c r="C1620" i="11" s="1"/>
  <c r="C1645" i="11" s="1"/>
  <c r="C1670" i="11" s="1"/>
  <c r="C1695" i="11" s="1"/>
  <c r="C1720" i="11" s="1"/>
  <c r="C1745" i="11" s="1"/>
  <c r="C1770" i="11" s="1"/>
  <c r="C1795" i="11" s="1"/>
  <c r="C1820" i="11" s="1"/>
  <c r="C1845" i="11" s="1"/>
  <c r="C1870" i="11" s="1"/>
  <c r="C1895" i="11" s="1"/>
  <c r="C1920" i="11" s="1"/>
  <c r="C1945" i="11" s="1"/>
  <c r="C1970" i="11" s="1"/>
  <c r="C1995" i="11" s="1"/>
  <c r="C2020" i="11" s="1"/>
  <c r="C2045" i="11" s="1"/>
  <c r="C2070" i="11" s="1"/>
  <c r="C2095" i="11" s="1"/>
  <c r="C2120" i="11" s="1"/>
  <c r="C2145" i="11" s="1"/>
  <c r="C2170" i="11" s="1"/>
  <c r="C2195" i="11" s="1"/>
  <c r="C2220" i="11" s="1"/>
  <c r="C2245" i="11" s="1"/>
  <c r="C2270" i="11" s="1"/>
  <c r="C2295" i="11" s="1"/>
  <c r="C2320" i="11" s="1"/>
  <c r="C2345" i="11" s="1"/>
  <c r="C2370" i="11" s="1"/>
  <c r="C2395" i="11" s="1"/>
  <c r="C2420" i="11" s="1"/>
  <c r="C2445" i="11" s="1"/>
  <c r="C2470" i="11" s="1"/>
  <c r="C2495" i="11" s="1"/>
  <c r="C2520" i="11" s="1"/>
  <c r="C2545" i="11" s="1"/>
  <c r="C2570" i="11" s="1"/>
  <c r="C2595" i="11" s="1"/>
  <c r="C2620" i="11" s="1"/>
  <c r="C2645" i="11" s="1"/>
  <c r="C2670" i="11" s="1"/>
  <c r="C2695" i="11" s="1"/>
  <c r="C2720" i="11" s="1"/>
  <c r="C2745" i="11" s="1"/>
  <c r="C2770" i="11" s="1"/>
  <c r="C2795" i="11" s="1"/>
  <c r="C2820" i="11" s="1"/>
  <c r="C2845" i="11" s="1"/>
  <c r="C2870" i="11" s="1"/>
  <c r="C2895" i="11" s="1"/>
  <c r="C2920" i="11" s="1"/>
  <c r="C2945" i="11" s="1"/>
  <c r="C2970" i="11" s="1"/>
  <c r="C2995" i="11" s="1"/>
  <c r="C3020" i="11" s="1"/>
  <c r="C3045" i="11" s="1"/>
  <c r="C3070" i="11" s="1"/>
  <c r="C3095" i="11" s="1"/>
  <c r="C3120" i="11" s="1"/>
  <c r="C3145" i="11" s="1"/>
  <c r="C3170" i="11" s="1"/>
  <c r="C3195" i="11" s="1"/>
  <c r="C3220" i="11" s="1"/>
  <c r="C3245" i="11" s="1"/>
  <c r="C3270" i="11" s="1"/>
  <c r="C3295" i="11" s="1"/>
  <c r="C3320" i="11" s="1"/>
  <c r="C3345" i="11" s="1"/>
  <c r="C3370" i="11" s="1"/>
  <c r="C3395" i="11" s="1"/>
  <c r="C3420" i="11" s="1"/>
  <c r="C3445" i="11" s="1"/>
  <c r="C3470" i="11" s="1"/>
  <c r="C3495" i="11" s="1"/>
  <c r="C3520" i="11" s="1"/>
  <c r="C3545" i="11" s="1"/>
  <c r="C3570" i="11" s="1"/>
  <c r="C3595" i="11" s="1"/>
  <c r="C3620" i="11" s="1"/>
  <c r="C3645" i="11" s="1"/>
  <c r="C3670" i="11" s="1"/>
  <c r="C3695" i="11" s="1"/>
  <c r="C3720" i="11" s="1"/>
  <c r="C3745" i="11" s="1"/>
  <c r="C3770" i="11" s="1"/>
  <c r="C3795" i="11" s="1"/>
  <c r="C3820" i="11" s="1"/>
  <c r="C3845" i="11" s="1"/>
  <c r="C3870" i="11" s="1"/>
  <c r="C3895" i="11" s="1"/>
  <c r="C3920" i="11" s="1"/>
  <c r="C3945" i="11" s="1"/>
  <c r="C3970" i="11" s="1"/>
  <c r="C3995" i="11" s="1"/>
  <c r="C4020" i="11" s="1"/>
  <c r="C4045" i="11" s="1"/>
  <c r="C4070" i="11" s="1"/>
  <c r="C4095" i="11" s="1"/>
  <c r="C4120" i="11" s="1"/>
  <c r="C4145" i="11" s="1"/>
  <c r="C4170" i="11" s="1"/>
  <c r="C4195" i="11" s="1"/>
  <c r="C4220" i="11" s="1"/>
  <c r="C4245" i="11" s="1"/>
  <c r="C4270" i="11" s="1"/>
  <c r="C4295" i="11" s="1"/>
  <c r="C4320" i="11" s="1"/>
  <c r="C4345" i="11" s="1"/>
  <c r="C4370" i="11" s="1"/>
  <c r="C4395" i="11" s="1"/>
  <c r="C4420" i="11" s="1"/>
  <c r="C4445" i="11" s="1"/>
  <c r="C4470" i="11" s="1"/>
  <c r="C4495" i="11" s="1"/>
  <c r="C4520" i="11" s="1"/>
  <c r="C4545" i="11" s="1"/>
  <c r="C4570" i="11" s="1"/>
  <c r="C4595" i="11" s="1"/>
  <c r="C4620" i="11" s="1"/>
  <c r="C4645" i="11" s="1"/>
  <c r="C4670" i="11" s="1"/>
  <c r="C4695" i="11" s="1"/>
  <c r="C4720" i="11" s="1"/>
  <c r="C4745" i="11" s="1"/>
  <c r="C4770" i="11" s="1"/>
  <c r="C4795" i="11" s="1"/>
  <c r="C4820" i="11" s="1"/>
  <c r="C4845" i="11" s="1"/>
  <c r="C4870" i="11" s="1"/>
  <c r="C4895" i="11" s="1"/>
  <c r="C4920" i="11" s="1"/>
  <c r="C4945" i="11" s="1"/>
  <c r="C4970" i="11" s="1"/>
  <c r="C4995" i="11" s="1"/>
  <c r="C5020" i="11" s="1"/>
  <c r="C5045" i="11" s="1"/>
  <c r="C5070" i="11" s="1"/>
  <c r="C5095" i="11" s="1"/>
  <c r="C5120" i="11" s="1"/>
  <c r="C5145" i="11" s="1"/>
  <c r="C5170" i="11" s="1"/>
  <c r="C5195" i="11" s="1"/>
  <c r="C5220" i="11" s="1"/>
  <c r="C5245" i="11" s="1"/>
  <c r="C5270" i="11" s="1"/>
  <c r="C5295" i="11" s="1"/>
  <c r="C5320" i="11" s="1"/>
  <c r="C5345" i="11" s="1"/>
  <c r="C5370" i="11" s="1"/>
  <c r="C5395" i="11" s="1"/>
  <c r="C5420" i="11" s="1"/>
  <c r="C5445" i="11" s="1"/>
  <c r="C5470" i="11" s="1"/>
  <c r="C5495" i="11" s="1"/>
  <c r="C5520" i="11" s="1"/>
  <c r="C5545" i="11" s="1"/>
  <c r="C5570" i="11" s="1"/>
  <c r="C5595" i="11" s="1"/>
  <c r="C5620" i="11" s="1"/>
  <c r="C5645" i="11" s="1"/>
  <c r="C5670" i="11" s="1"/>
  <c r="C5695" i="11" s="1"/>
  <c r="C5720" i="11" s="1"/>
  <c r="C5745" i="11" s="1"/>
  <c r="C5770" i="11" s="1"/>
  <c r="C5795" i="11" s="1"/>
  <c r="C5820" i="11" s="1"/>
  <c r="C5845" i="11" s="1"/>
  <c r="C5870" i="11" s="1"/>
  <c r="C5895" i="11" s="1"/>
  <c r="C5920" i="11" s="1"/>
  <c r="C5945" i="11" s="1"/>
  <c r="C5970" i="11" s="1"/>
  <c r="C5995" i="11" s="1"/>
  <c r="C6020" i="11" s="1"/>
  <c r="C6045" i="11" s="1"/>
  <c r="C6070" i="11" s="1"/>
  <c r="C6095" i="11" s="1"/>
  <c r="C6120" i="11" s="1"/>
  <c r="C6145" i="11" s="1"/>
  <c r="C6170" i="11" s="1"/>
  <c r="C6195" i="11" s="1"/>
  <c r="C6220" i="11" s="1"/>
  <c r="C6245" i="11" s="1"/>
  <c r="C6270" i="11" s="1"/>
  <c r="C6295" i="11" s="1"/>
  <c r="C6320" i="11" s="1"/>
  <c r="C6345" i="11" s="1"/>
  <c r="C6370" i="11" s="1"/>
  <c r="C6395" i="11" s="1"/>
  <c r="C6420" i="11" s="1"/>
  <c r="C6445" i="11" s="1"/>
  <c r="C6470" i="11" s="1"/>
  <c r="C6495" i="11" s="1"/>
  <c r="C6520" i="11" s="1"/>
  <c r="C6545" i="11" s="1"/>
  <c r="C6570" i="11" s="1"/>
  <c r="C6595" i="11" s="1"/>
  <c r="C6620" i="11" s="1"/>
  <c r="C6645" i="11" s="1"/>
  <c r="C6670" i="11" s="1"/>
  <c r="C6695" i="11" s="1"/>
  <c r="C6720" i="11" s="1"/>
  <c r="C6745" i="11" s="1"/>
  <c r="C6770" i="11" s="1"/>
  <c r="C6795" i="11" s="1"/>
  <c r="C6820" i="11" s="1"/>
  <c r="C6845" i="11" s="1"/>
  <c r="C6870" i="11" s="1"/>
  <c r="C6895" i="11" s="1"/>
  <c r="C6920" i="11" s="1"/>
  <c r="C6945" i="11" s="1"/>
  <c r="C6970" i="11" s="1"/>
  <c r="C6995" i="11" s="1"/>
  <c r="C7020" i="11" s="1"/>
  <c r="C7045" i="11" s="1"/>
  <c r="C7070" i="11" s="1"/>
  <c r="C7095" i="11" s="1"/>
  <c r="C7120" i="11" s="1"/>
  <c r="C7145" i="11" s="1"/>
  <c r="C7170" i="11" s="1"/>
  <c r="C7195" i="11" s="1"/>
  <c r="C7220" i="11" s="1"/>
  <c r="C7245" i="11" s="1"/>
  <c r="C7270" i="11" s="1"/>
  <c r="C7295" i="11" s="1"/>
  <c r="C7320" i="11" s="1"/>
  <c r="C7345" i="11" s="1"/>
  <c r="C7370" i="11" s="1"/>
  <c r="C7395" i="11" s="1"/>
  <c r="C7420" i="11" s="1"/>
  <c r="C7445" i="11" s="1"/>
  <c r="C7470" i="11" s="1"/>
  <c r="C7495" i="11" s="1"/>
  <c r="C7520" i="11" s="1"/>
  <c r="C7545" i="11" s="1"/>
  <c r="C7570" i="11" s="1"/>
  <c r="C7595" i="11" s="1"/>
  <c r="C7620" i="11" s="1"/>
  <c r="C7645" i="11" s="1"/>
  <c r="C7670" i="11" s="1"/>
  <c r="C7695" i="11" s="1"/>
  <c r="C7720" i="11" s="1"/>
  <c r="C7745" i="11" s="1"/>
  <c r="C7770" i="11" s="1"/>
  <c r="C7795" i="11" s="1"/>
  <c r="C7820" i="11" s="1"/>
  <c r="C7845" i="11" s="1"/>
  <c r="C7870" i="11" s="1"/>
  <c r="C7895" i="11" s="1"/>
  <c r="C7920" i="11" s="1"/>
  <c r="C7945" i="11" s="1"/>
  <c r="C7970" i="11" s="1"/>
  <c r="C7995" i="11" s="1"/>
  <c r="C8020" i="11" s="1"/>
  <c r="C8045" i="11" s="1"/>
  <c r="C8070" i="11" s="1"/>
  <c r="C8095" i="11" s="1"/>
  <c r="C8120" i="11" s="1"/>
  <c r="C8145" i="11" s="1"/>
  <c r="C8170" i="11" s="1"/>
  <c r="C8195" i="11" s="1"/>
  <c r="C8220" i="11" s="1"/>
  <c r="C8245" i="11" s="1"/>
  <c r="C8270" i="11" s="1"/>
  <c r="C8295" i="11" s="1"/>
  <c r="C8320" i="11" s="1"/>
  <c r="C8345" i="11" s="1"/>
  <c r="C8370" i="11" s="1"/>
  <c r="C8395" i="11" s="1"/>
  <c r="C8420" i="11" s="1"/>
  <c r="C8445" i="11" s="1"/>
  <c r="C8470" i="11" s="1"/>
  <c r="C8495" i="11" s="1"/>
  <c r="C8520" i="11" s="1"/>
  <c r="C8545" i="11" s="1"/>
  <c r="C8570" i="11" s="1"/>
  <c r="C8595" i="11" s="1"/>
  <c r="C8620" i="11" s="1"/>
  <c r="C8645" i="11" s="1"/>
  <c r="C8670" i="11" s="1"/>
  <c r="C8695" i="11" s="1"/>
  <c r="C8720" i="11" s="1"/>
  <c r="C8745" i="11" s="1"/>
  <c r="C8770" i="11" s="1"/>
  <c r="C8795" i="11" s="1"/>
  <c r="C8820" i="11" s="1"/>
  <c r="C8845" i="11" s="1"/>
  <c r="C8870" i="11" s="1"/>
  <c r="C8895" i="11" s="1"/>
  <c r="C8920" i="11" s="1"/>
  <c r="C8945" i="11" s="1"/>
  <c r="C8970" i="11" s="1"/>
  <c r="C8995" i="11" s="1"/>
  <c r="C9020" i="11" s="1"/>
  <c r="C9045" i="11" s="1"/>
  <c r="C9070" i="11" s="1"/>
  <c r="C9095" i="11" s="1"/>
  <c r="C9120" i="11" s="1"/>
  <c r="C9145" i="11" s="1"/>
  <c r="C9170" i="11" s="1"/>
  <c r="C9195" i="11" s="1"/>
  <c r="C9220" i="11" s="1"/>
  <c r="C9245" i="11" s="1"/>
  <c r="C9270" i="11" s="1"/>
  <c r="C9295" i="11" s="1"/>
  <c r="C9320" i="11" s="1"/>
  <c r="C9345" i="11" s="1"/>
  <c r="C9370" i="11" s="1"/>
  <c r="C9395" i="11" s="1"/>
  <c r="C9420" i="11" s="1"/>
  <c r="C9445" i="11" s="1"/>
  <c r="C9470" i="11" s="1"/>
  <c r="C9495" i="11" s="1"/>
  <c r="C9520" i="11" s="1"/>
  <c r="C9545" i="11" s="1"/>
  <c r="C9570" i="11" s="1"/>
  <c r="C9595" i="11" s="1"/>
  <c r="C9620" i="11" s="1"/>
  <c r="C9645" i="11" s="1"/>
  <c r="C9670" i="11" s="1"/>
  <c r="C9695" i="11" s="1"/>
  <c r="C9720" i="11" s="1"/>
  <c r="C9745" i="11" s="1"/>
  <c r="C9770" i="11" s="1"/>
  <c r="C9795" i="11" s="1"/>
  <c r="C9820" i="11" s="1"/>
  <c r="C9845" i="11" s="1"/>
  <c r="C9870" i="11" s="1"/>
  <c r="C9895" i="11" s="1"/>
  <c r="C9920" i="11" s="1"/>
  <c r="C9945" i="11" s="1"/>
  <c r="C9970" i="11" s="1"/>
  <c r="C9995" i="11" s="1"/>
  <c r="C10020" i="11" s="1"/>
  <c r="B45" i="11"/>
  <c r="B70" i="11" s="1"/>
  <c r="B95" i="11" s="1"/>
  <c r="B120" i="11" s="1"/>
  <c r="B145" i="11" s="1"/>
  <c r="B170" i="11" s="1"/>
  <c r="B195" i="11" s="1"/>
  <c r="B220" i="11" s="1"/>
  <c r="B245" i="11" s="1"/>
  <c r="B270" i="11" s="1"/>
  <c r="B295" i="11" s="1"/>
  <c r="B320" i="11" s="1"/>
  <c r="B345" i="11" s="1"/>
  <c r="B370" i="11" s="1"/>
  <c r="B395" i="11" s="1"/>
  <c r="B420" i="11" s="1"/>
  <c r="B445" i="11" s="1"/>
  <c r="B470" i="11" s="1"/>
  <c r="B495" i="11" s="1"/>
  <c r="B520" i="11" s="1"/>
  <c r="B545" i="11" s="1"/>
  <c r="B570" i="11" s="1"/>
  <c r="B595" i="11" s="1"/>
  <c r="B620" i="11" s="1"/>
  <c r="B645" i="11" s="1"/>
  <c r="B670" i="11" s="1"/>
  <c r="B695" i="11" s="1"/>
  <c r="B720" i="11" s="1"/>
  <c r="B745" i="11" s="1"/>
  <c r="B770" i="11" s="1"/>
  <c r="A45" i="11"/>
  <c r="A70" i="11" s="1"/>
  <c r="A95" i="11" s="1"/>
  <c r="A120" i="11" s="1"/>
  <c r="A145" i="11" s="1"/>
  <c r="A170" i="11" s="1"/>
  <c r="A195" i="11" s="1"/>
  <c r="A220" i="11" s="1"/>
  <c r="A245" i="11" s="1"/>
  <c r="A270" i="11" s="1"/>
  <c r="A295" i="11" s="1"/>
  <c r="A320" i="11" s="1"/>
  <c r="A345" i="11" s="1"/>
  <c r="A370" i="11" s="1"/>
  <c r="A395" i="11" s="1"/>
  <c r="A420" i="11" s="1"/>
  <c r="A445" i="11" s="1"/>
  <c r="A470" i="11" s="1"/>
  <c r="A495" i="11" s="1"/>
  <c r="A520" i="11" s="1"/>
  <c r="A545" i="11" s="1"/>
  <c r="A570" i="11" s="1"/>
  <c r="A595" i="11" s="1"/>
  <c r="A620" i="11" s="1"/>
  <c r="A645" i="11" s="1"/>
  <c r="A670" i="11" s="1"/>
  <c r="A695" i="11" s="1"/>
  <c r="A720" i="11" s="1"/>
  <c r="A745" i="11" s="1"/>
  <c r="A770" i="11" s="1"/>
  <c r="A795" i="11" s="1"/>
  <c r="A820" i="11" s="1"/>
  <c r="A845" i="11" s="1"/>
  <c r="A870" i="11" s="1"/>
  <c r="A895" i="11" s="1"/>
  <c r="A920" i="11" s="1"/>
  <c r="A945" i="11" s="1"/>
  <c r="A970" i="11" s="1"/>
  <c r="A995" i="11" s="1"/>
  <c r="A1020" i="11" s="1"/>
  <c r="A1045" i="11" s="1"/>
  <c r="A1070" i="11" s="1"/>
  <c r="A1095" i="11" s="1"/>
  <c r="A1120" i="11" s="1"/>
  <c r="A1145" i="11" s="1"/>
  <c r="A1170" i="11" s="1"/>
  <c r="A1195" i="11" s="1"/>
  <c r="A1220" i="11" s="1"/>
  <c r="A1245" i="11" s="1"/>
  <c r="A1270" i="11" s="1"/>
  <c r="A1295" i="11" s="1"/>
  <c r="A1320" i="11" s="1"/>
  <c r="A1345" i="11" s="1"/>
  <c r="A1370" i="11" s="1"/>
  <c r="A1395" i="11" s="1"/>
  <c r="A1420" i="11" s="1"/>
  <c r="A1445" i="11" s="1"/>
  <c r="A1470" i="11" s="1"/>
  <c r="A1495" i="11" s="1"/>
  <c r="A1520" i="11" s="1"/>
  <c r="A1545" i="11" s="1"/>
  <c r="A1570" i="11" s="1"/>
  <c r="A1595" i="11" s="1"/>
  <c r="A1620" i="11" s="1"/>
  <c r="A1645" i="11" s="1"/>
  <c r="A1670" i="11" s="1"/>
  <c r="A1695" i="11" s="1"/>
  <c r="A1720" i="11" s="1"/>
  <c r="A1745" i="11" s="1"/>
  <c r="A1770" i="11" s="1"/>
  <c r="A1795" i="11" s="1"/>
  <c r="A1820" i="11" s="1"/>
  <c r="A1845" i="11" s="1"/>
  <c r="A1870" i="11" s="1"/>
  <c r="A1895" i="11" s="1"/>
  <c r="A1920" i="11" s="1"/>
  <c r="A1945" i="11" s="1"/>
  <c r="A1970" i="11" s="1"/>
  <c r="A1995" i="11" s="1"/>
  <c r="A2020" i="11" s="1"/>
  <c r="A2045" i="11" s="1"/>
  <c r="A2070" i="11" s="1"/>
  <c r="A2095" i="11" s="1"/>
  <c r="A2120" i="11" s="1"/>
  <c r="A2145" i="11" s="1"/>
  <c r="A2170" i="11" s="1"/>
  <c r="A2195" i="11" s="1"/>
  <c r="A2220" i="11" s="1"/>
  <c r="A2245" i="11" s="1"/>
  <c r="A2270" i="11" s="1"/>
  <c r="A2295" i="11" s="1"/>
  <c r="A2320" i="11" s="1"/>
  <c r="A2345" i="11" s="1"/>
  <c r="A2370" i="11" s="1"/>
  <c r="A2395" i="11" s="1"/>
  <c r="A2420" i="11" s="1"/>
  <c r="A2445" i="11" s="1"/>
  <c r="A2470" i="11" s="1"/>
  <c r="A2495" i="11" s="1"/>
  <c r="A2520" i="11" s="1"/>
  <c r="A2545" i="11" s="1"/>
  <c r="A2570" i="11" s="1"/>
  <c r="A2595" i="11" s="1"/>
  <c r="A2620" i="11" s="1"/>
  <c r="A2645" i="11" s="1"/>
  <c r="A2670" i="11" s="1"/>
  <c r="A2695" i="11" s="1"/>
  <c r="A2720" i="11" s="1"/>
  <c r="A2745" i="11" s="1"/>
  <c r="A2770" i="11" s="1"/>
  <c r="A2795" i="11" s="1"/>
  <c r="A2820" i="11" s="1"/>
  <c r="A2845" i="11" s="1"/>
  <c r="A2870" i="11" s="1"/>
  <c r="A2895" i="11" s="1"/>
  <c r="A2920" i="11" s="1"/>
  <c r="A2945" i="11" s="1"/>
  <c r="A2970" i="11" s="1"/>
  <c r="A2995" i="11" s="1"/>
  <c r="A3020" i="11" s="1"/>
  <c r="A3045" i="11" s="1"/>
  <c r="A3070" i="11" s="1"/>
  <c r="A3095" i="11" s="1"/>
  <c r="A3120" i="11" s="1"/>
  <c r="A3145" i="11" s="1"/>
  <c r="A3170" i="11" s="1"/>
  <c r="A3195" i="11" s="1"/>
  <c r="A3220" i="11" s="1"/>
  <c r="A3245" i="11" s="1"/>
  <c r="A3270" i="11" s="1"/>
  <c r="A3295" i="11" s="1"/>
  <c r="A3320" i="11" s="1"/>
  <c r="A3345" i="11" s="1"/>
  <c r="A3370" i="11" s="1"/>
  <c r="A3395" i="11" s="1"/>
  <c r="A3420" i="11" s="1"/>
  <c r="A3445" i="11" s="1"/>
  <c r="A3470" i="11" s="1"/>
  <c r="A3495" i="11" s="1"/>
  <c r="A3520" i="11" s="1"/>
  <c r="A3545" i="11" s="1"/>
  <c r="A3570" i="11" s="1"/>
  <c r="A3595" i="11" s="1"/>
  <c r="A3620" i="11" s="1"/>
  <c r="A3645" i="11" s="1"/>
  <c r="A3670" i="11" s="1"/>
  <c r="A3695" i="11" s="1"/>
  <c r="A3720" i="11" s="1"/>
  <c r="A3745" i="11" s="1"/>
  <c r="A3770" i="11" s="1"/>
  <c r="A3795" i="11" s="1"/>
  <c r="A3820" i="11" s="1"/>
  <c r="A3845" i="11" s="1"/>
  <c r="A3870" i="11" s="1"/>
  <c r="A3895" i="11" s="1"/>
  <c r="A3920" i="11" s="1"/>
  <c r="A3945" i="11" s="1"/>
  <c r="A3970" i="11" s="1"/>
  <c r="A3995" i="11" s="1"/>
  <c r="A4020" i="11" s="1"/>
  <c r="A4045" i="11" s="1"/>
  <c r="A4070" i="11" s="1"/>
  <c r="A4095" i="11" s="1"/>
  <c r="A4120" i="11" s="1"/>
  <c r="A4145" i="11" s="1"/>
  <c r="A4170" i="11" s="1"/>
  <c r="A4195" i="11" s="1"/>
  <c r="A4220" i="11" s="1"/>
  <c r="A4245" i="11" s="1"/>
  <c r="A4270" i="11" s="1"/>
  <c r="A4295" i="11" s="1"/>
  <c r="A4320" i="11" s="1"/>
  <c r="A4345" i="11" s="1"/>
  <c r="A4370" i="11" s="1"/>
  <c r="A4395" i="11" s="1"/>
  <c r="A4420" i="11" s="1"/>
  <c r="A4445" i="11" s="1"/>
  <c r="A4470" i="11" s="1"/>
  <c r="A4495" i="11" s="1"/>
  <c r="A4520" i="11" s="1"/>
  <c r="A4545" i="11" s="1"/>
  <c r="A4570" i="11" s="1"/>
  <c r="A4595" i="11" s="1"/>
  <c r="A4620" i="11" s="1"/>
  <c r="A4645" i="11" s="1"/>
  <c r="A4670" i="11" s="1"/>
  <c r="A4695" i="11" s="1"/>
  <c r="A4720" i="11" s="1"/>
  <c r="A4745" i="11" s="1"/>
  <c r="A4770" i="11" s="1"/>
  <c r="A4795" i="11" s="1"/>
  <c r="A4820" i="11" s="1"/>
  <c r="A4845" i="11" s="1"/>
  <c r="A4870" i="11" s="1"/>
  <c r="A4895" i="11" s="1"/>
  <c r="A4920" i="11" s="1"/>
  <c r="A4945" i="11" s="1"/>
  <c r="A4970" i="11" s="1"/>
  <c r="A4995" i="11" s="1"/>
  <c r="A5020" i="11" s="1"/>
  <c r="A5045" i="11" s="1"/>
  <c r="A5070" i="11" s="1"/>
  <c r="A5095" i="11" s="1"/>
  <c r="A5120" i="11" s="1"/>
  <c r="A5145" i="11" s="1"/>
  <c r="A5170" i="11" s="1"/>
  <c r="A5195" i="11" s="1"/>
  <c r="A5220" i="11" s="1"/>
  <c r="A5245" i="11" s="1"/>
  <c r="A5270" i="11" s="1"/>
  <c r="A5295" i="11" s="1"/>
  <c r="A5320" i="11" s="1"/>
  <c r="A5345" i="11" s="1"/>
  <c r="A5370" i="11" s="1"/>
  <c r="A5395" i="11" s="1"/>
  <c r="A5420" i="11" s="1"/>
  <c r="A5445" i="11" s="1"/>
  <c r="A5470" i="11" s="1"/>
  <c r="A5495" i="11" s="1"/>
  <c r="A5520" i="11" s="1"/>
  <c r="A5545" i="11" s="1"/>
  <c r="A5570" i="11" s="1"/>
  <c r="A5595" i="11" s="1"/>
  <c r="A5620" i="11" s="1"/>
  <c r="A5645" i="11" s="1"/>
  <c r="A5670" i="11" s="1"/>
  <c r="A5695" i="11" s="1"/>
  <c r="A5720" i="11" s="1"/>
  <c r="A5745" i="11" s="1"/>
  <c r="A5770" i="11" s="1"/>
  <c r="A5795" i="11" s="1"/>
  <c r="A5820" i="11" s="1"/>
  <c r="A5845" i="11" s="1"/>
  <c r="A5870" i="11" s="1"/>
  <c r="A5895" i="11" s="1"/>
  <c r="A5920" i="11" s="1"/>
  <c r="A5945" i="11" s="1"/>
  <c r="A5970" i="11" s="1"/>
  <c r="A5995" i="11" s="1"/>
  <c r="A6020" i="11" s="1"/>
  <c r="A6045" i="11" s="1"/>
  <c r="A6070" i="11" s="1"/>
  <c r="A6095" i="11" s="1"/>
  <c r="A6120" i="11" s="1"/>
  <c r="A6145" i="11" s="1"/>
  <c r="A6170" i="11" s="1"/>
  <c r="A6195" i="11" s="1"/>
  <c r="A6220" i="11" s="1"/>
  <c r="A6245" i="11" s="1"/>
  <c r="A6270" i="11" s="1"/>
  <c r="A6295" i="11" s="1"/>
  <c r="A6320" i="11" s="1"/>
  <c r="A6345" i="11" s="1"/>
  <c r="A6370" i="11" s="1"/>
  <c r="A6395" i="11" s="1"/>
  <c r="A6420" i="11" s="1"/>
  <c r="A6445" i="11" s="1"/>
  <c r="A6470" i="11" s="1"/>
  <c r="A6495" i="11" s="1"/>
  <c r="A6520" i="11" s="1"/>
  <c r="A6545" i="11" s="1"/>
  <c r="A6570" i="11" s="1"/>
  <c r="A6595" i="11" s="1"/>
  <c r="A6620" i="11" s="1"/>
  <c r="A6645" i="11" s="1"/>
  <c r="A6670" i="11" s="1"/>
  <c r="A6695" i="11" s="1"/>
  <c r="A6720" i="11" s="1"/>
  <c r="A6745" i="11" s="1"/>
  <c r="A6770" i="11" s="1"/>
  <c r="A6795" i="11" s="1"/>
  <c r="A6820" i="11" s="1"/>
  <c r="A6845" i="11" s="1"/>
  <c r="A6870" i="11" s="1"/>
  <c r="A6895" i="11" s="1"/>
  <c r="A6920" i="11" s="1"/>
  <c r="A6945" i="11" s="1"/>
  <c r="A6970" i="11" s="1"/>
  <c r="A6995" i="11" s="1"/>
  <c r="A7020" i="11" s="1"/>
  <c r="A7045" i="11" s="1"/>
  <c r="A7070" i="11" s="1"/>
  <c r="A7095" i="11" s="1"/>
  <c r="A7120" i="11" s="1"/>
  <c r="A7145" i="11" s="1"/>
  <c r="A7170" i="11" s="1"/>
  <c r="A7195" i="11" s="1"/>
  <c r="A7220" i="11" s="1"/>
  <c r="A7245" i="11" s="1"/>
  <c r="A7270" i="11" s="1"/>
  <c r="A7295" i="11" s="1"/>
  <c r="A7320" i="11" s="1"/>
  <c r="A7345" i="11" s="1"/>
  <c r="A7370" i="11" s="1"/>
  <c r="A7395" i="11" s="1"/>
  <c r="A7420" i="11" s="1"/>
  <c r="A7445" i="11" s="1"/>
  <c r="A7470" i="11" s="1"/>
  <c r="A7495" i="11" s="1"/>
  <c r="A7520" i="11" s="1"/>
  <c r="A7545" i="11" s="1"/>
  <c r="A7570" i="11" s="1"/>
  <c r="A7595" i="11" s="1"/>
  <c r="A7620" i="11" s="1"/>
  <c r="A7645" i="11" s="1"/>
  <c r="A7670" i="11" s="1"/>
  <c r="A7695" i="11" s="1"/>
  <c r="A7720" i="11" s="1"/>
  <c r="A7745" i="11" s="1"/>
  <c r="A7770" i="11" s="1"/>
  <c r="A7795" i="11" s="1"/>
  <c r="A7820" i="11" s="1"/>
  <c r="A7845" i="11" s="1"/>
  <c r="A7870" i="11" s="1"/>
  <c r="A7895" i="11" s="1"/>
  <c r="A7920" i="11" s="1"/>
  <c r="A7945" i="11" s="1"/>
  <c r="A7970" i="11" s="1"/>
  <c r="A7995" i="11" s="1"/>
  <c r="A8020" i="11" s="1"/>
  <c r="A8045" i="11" s="1"/>
  <c r="A8070" i="11" s="1"/>
  <c r="A8095" i="11" s="1"/>
  <c r="A8120" i="11" s="1"/>
  <c r="A8145" i="11" s="1"/>
  <c r="A8170" i="11" s="1"/>
  <c r="A8195" i="11" s="1"/>
  <c r="A8220" i="11" s="1"/>
  <c r="A8245" i="11" s="1"/>
  <c r="A8270" i="11" s="1"/>
  <c r="A8295" i="11" s="1"/>
  <c r="A8320" i="11" s="1"/>
  <c r="A8345" i="11" s="1"/>
  <c r="A8370" i="11" s="1"/>
  <c r="A8395" i="11" s="1"/>
  <c r="A8420" i="11" s="1"/>
  <c r="A8445" i="11" s="1"/>
  <c r="A8470" i="11" s="1"/>
  <c r="A8495" i="11" s="1"/>
  <c r="A8520" i="11" s="1"/>
  <c r="A8545" i="11" s="1"/>
  <c r="A8570" i="11" s="1"/>
  <c r="A8595" i="11" s="1"/>
  <c r="A8620" i="11" s="1"/>
  <c r="A8645" i="11" s="1"/>
  <c r="A8670" i="11" s="1"/>
  <c r="A8695" i="11" s="1"/>
  <c r="A8720" i="11" s="1"/>
  <c r="A8745" i="11" s="1"/>
  <c r="A8770" i="11" s="1"/>
  <c r="A8795" i="11" s="1"/>
  <c r="A8820" i="11" s="1"/>
  <c r="A8845" i="11" s="1"/>
  <c r="A8870" i="11" s="1"/>
  <c r="A8895" i="11" s="1"/>
  <c r="A8920" i="11" s="1"/>
  <c r="A8945" i="11" s="1"/>
  <c r="A8970" i="11" s="1"/>
  <c r="A8995" i="11" s="1"/>
  <c r="A9020" i="11" s="1"/>
  <c r="A9045" i="11" s="1"/>
  <c r="A9070" i="11" s="1"/>
  <c r="A9095" i="11" s="1"/>
  <c r="A9120" i="11" s="1"/>
  <c r="A9145" i="11" s="1"/>
  <c r="A9170" i="11" s="1"/>
  <c r="A9195" i="11" s="1"/>
  <c r="A9220" i="11" s="1"/>
  <c r="A9245" i="11" s="1"/>
  <c r="A9270" i="11" s="1"/>
  <c r="A9295" i="11" s="1"/>
  <c r="A9320" i="11" s="1"/>
  <c r="A9345" i="11" s="1"/>
  <c r="A9370" i="11" s="1"/>
  <c r="A9395" i="11" s="1"/>
  <c r="A9420" i="11" s="1"/>
  <c r="A9445" i="11" s="1"/>
  <c r="A9470" i="11" s="1"/>
  <c r="A9495" i="11" s="1"/>
  <c r="A9520" i="11" s="1"/>
  <c r="A9545" i="11" s="1"/>
  <c r="A9570" i="11" s="1"/>
  <c r="A9595" i="11" s="1"/>
  <c r="A9620" i="11" s="1"/>
  <c r="A9645" i="11" s="1"/>
  <c r="A9670" i="11" s="1"/>
  <c r="A9695" i="11" s="1"/>
  <c r="A9720" i="11" s="1"/>
  <c r="A9745" i="11" s="1"/>
  <c r="A9770" i="11" s="1"/>
  <c r="A9795" i="11" s="1"/>
  <c r="A9820" i="11" s="1"/>
  <c r="A9845" i="11" s="1"/>
  <c r="A9870" i="11" s="1"/>
  <c r="A9895" i="11" s="1"/>
  <c r="A9920" i="11" s="1"/>
  <c r="A9945" i="11" s="1"/>
  <c r="A9970" i="11" s="1"/>
  <c r="A9995" i="11" s="1"/>
  <c r="A10020" i="11" s="1"/>
  <c r="G44" i="11"/>
  <c r="F44" i="11"/>
  <c r="E44" i="11"/>
  <c r="D44" i="11"/>
  <c r="C44" i="11"/>
  <c r="C69" i="11" s="1"/>
  <c r="C94" i="11" s="1"/>
  <c r="C119" i="11" s="1"/>
  <c r="C144" i="11" s="1"/>
  <c r="C169" i="11" s="1"/>
  <c r="C194" i="11" s="1"/>
  <c r="C219" i="11" s="1"/>
  <c r="C244" i="11" s="1"/>
  <c r="C269" i="11" s="1"/>
  <c r="C294" i="11" s="1"/>
  <c r="C319" i="11" s="1"/>
  <c r="C344" i="11" s="1"/>
  <c r="C369" i="11" s="1"/>
  <c r="C394" i="11" s="1"/>
  <c r="C419" i="11" s="1"/>
  <c r="C444" i="11" s="1"/>
  <c r="C469" i="11" s="1"/>
  <c r="C494" i="11" s="1"/>
  <c r="C519" i="11" s="1"/>
  <c r="C544" i="11" s="1"/>
  <c r="C569" i="11" s="1"/>
  <c r="C594" i="11" s="1"/>
  <c r="C619" i="11" s="1"/>
  <c r="C644" i="11" s="1"/>
  <c r="C669" i="11" s="1"/>
  <c r="C694" i="11" s="1"/>
  <c r="C719" i="11" s="1"/>
  <c r="C744" i="11" s="1"/>
  <c r="C769" i="11" s="1"/>
  <c r="C794" i="11" s="1"/>
  <c r="C819" i="11" s="1"/>
  <c r="C844" i="11" s="1"/>
  <c r="C869" i="11" s="1"/>
  <c r="C894" i="11" s="1"/>
  <c r="C919" i="11" s="1"/>
  <c r="C944" i="11" s="1"/>
  <c r="C969" i="11" s="1"/>
  <c r="C994" i="11" s="1"/>
  <c r="C1019" i="11" s="1"/>
  <c r="C1044" i="11" s="1"/>
  <c r="C1069" i="11" s="1"/>
  <c r="C1094" i="11" s="1"/>
  <c r="C1119" i="11" s="1"/>
  <c r="C1144" i="11" s="1"/>
  <c r="C1169" i="11" s="1"/>
  <c r="C1194" i="11" s="1"/>
  <c r="C1219" i="11" s="1"/>
  <c r="C1244" i="11" s="1"/>
  <c r="C1269" i="11" s="1"/>
  <c r="C1294" i="11" s="1"/>
  <c r="C1319" i="11" s="1"/>
  <c r="C1344" i="11" s="1"/>
  <c r="C1369" i="11" s="1"/>
  <c r="C1394" i="11" s="1"/>
  <c r="C1419" i="11" s="1"/>
  <c r="C1444" i="11" s="1"/>
  <c r="C1469" i="11" s="1"/>
  <c r="C1494" i="11" s="1"/>
  <c r="C1519" i="11" s="1"/>
  <c r="C1544" i="11" s="1"/>
  <c r="C1569" i="11" s="1"/>
  <c r="C1594" i="11" s="1"/>
  <c r="C1619" i="11" s="1"/>
  <c r="C1644" i="11" s="1"/>
  <c r="C1669" i="11" s="1"/>
  <c r="C1694" i="11" s="1"/>
  <c r="C1719" i="11" s="1"/>
  <c r="C1744" i="11" s="1"/>
  <c r="C1769" i="11" s="1"/>
  <c r="C1794" i="11" s="1"/>
  <c r="C1819" i="11" s="1"/>
  <c r="C1844" i="11" s="1"/>
  <c r="C1869" i="11" s="1"/>
  <c r="C1894" i="11" s="1"/>
  <c r="C1919" i="11" s="1"/>
  <c r="C1944" i="11" s="1"/>
  <c r="C1969" i="11" s="1"/>
  <c r="C1994" i="11" s="1"/>
  <c r="C2019" i="11" s="1"/>
  <c r="C2044" i="11" s="1"/>
  <c r="C2069" i="11" s="1"/>
  <c r="C2094" i="11" s="1"/>
  <c r="C2119" i="11" s="1"/>
  <c r="C2144" i="11" s="1"/>
  <c r="C2169" i="11" s="1"/>
  <c r="C2194" i="11" s="1"/>
  <c r="C2219" i="11" s="1"/>
  <c r="C2244" i="11" s="1"/>
  <c r="C2269" i="11" s="1"/>
  <c r="C2294" i="11" s="1"/>
  <c r="C2319" i="11" s="1"/>
  <c r="C2344" i="11" s="1"/>
  <c r="C2369" i="11" s="1"/>
  <c r="C2394" i="11" s="1"/>
  <c r="C2419" i="11" s="1"/>
  <c r="C2444" i="11" s="1"/>
  <c r="C2469" i="11" s="1"/>
  <c r="C2494" i="11" s="1"/>
  <c r="C2519" i="11" s="1"/>
  <c r="C2544" i="11" s="1"/>
  <c r="C2569" i="11" s="1"/>
  <c r="C2594" i="11" s="1"/>
  <c r="C2619" i="11" s="1"/>
  <c r="C2644" i="11" s="1"/>
  <c r="C2669" i="11" s="1"/>
  <c r="C2694" i="11" s="1"/>
  <c r="C2719" i="11" s="1"/>
  <c r="C2744" i="11" s="1"/>
  <c r="C2769" i="11" s="1"/>
  <c r="C2794" i="11" s="1"/>
  <c r="C2819" i="11" s="1"/>
  <c r="C2844" i="11" s="1"/>
  <c r="C2869" i="11" s="1"/>
  <c r="C2894" i="11" s="1"/>
  <c r="C2919" i="11" s="1"/>
  <c r="C2944" i="11" s="1"/>
  <c r="C2969" i="11" s="1"/>
  <c r="C2994" i="11" s="1"/>
  <c r="C3019" i="11" s="1"/>
  <c r="C3044" i="11" s="1"/>
  <c r="C3069" i="11" s="1"/>
  <c r="C3094" i="11" s="1"/>
  <c r="C3119" i="11" s="1"/>
  <c r="C3144" i="11" s="1"/>
  <c r="C3169" i="11" s="1"/>
  <c r="C3194" i="11" s="1"/>
  <c r="C3219" i="11" s="1"/>
  <c r="C3244" i="11" s="1"/>
  <c r="C3269" i="11" s="1"/>
  <c r="C3294" i="11" s="1"/>
  <c r="C3319" i="11" s="1"/>
  <c r="C3344" i="11" s="1"/>
  <c r="C3369" i="11" s="1"/>
  <c r="C3394" i="11" s="1"/>
  <c r="C3419" i="11" s="1"/>
  <c r="C3444" i="11" s="1"/>
  <c r="C3469" i="11" s="1"/>
  <c r="C3494" i="11" s="1"/>
  <c r="C3519" i="11" s="1"/>
  <c r="C3544" i="11" s="1"/>
  <c r="C3569" i="11" s="1"/>
  <c r="C3594" i="11" s="1"/>
  <c r="C3619" i="11" s="1"/>
  <c r="C3644" i="11" s="1"/>
  <c r="C3669" i="11" s="1"/>
  <c r="C3694" i="11" s="1"/>
  <c r="C3719" i="11" s="1"/>
  <c r="C3744" i="11" s="1"/>
  <c r="C3769" i="11" s="1"/>
  <c r="C3794" i="11" s="1"/>
  <c r="C3819" i="11" s="1"/>
  <c r="C3844" i="11" s="1"/>
  <c r="C3869" i="11" s="1"/>
  <c r="C3894" i="11" s="1"/>
  <c r="C3919" i="11" s="1"/>
  <c r="C3944" i="11" s="1"/>
  <c r="C3969" i="11" s="1"/>
  <c r="C3994" i="11" s="1"/>
  <c r="C4019" i="11" s="1"/>
  <c r="C4044" i="11" s="1"/>
  <c r="C4069" i="11" s="1"/>
  <c r="C4094" i="11" s="1"/>
  <c r="C4119" i="11" s="1"/>
  <c r="C4144" i="11" s="1"/>
  <c r="C4169" i="11" s="1"/>
  <c r="C4194" i="11" s="1"/>
  <c r="C4219" i="11" s="1"/>
  <c r="C4244" i="11" s="1"/>
  <c r="C4269" i="11" s="1"/>
  <c r="C4294" i="11" s="1"/>
  <c r="C4319" i="11" s="1"/>
  <c r="C4344" i="11" s="1"/>
  <c r="C4369" i="11" s="1"/>
  <c r="C4394" i="11" s="1"/>
  <c r="C4419" i="11" s="1"/>
  <c r="C4444" i="11" s="1"/>
  <c r="C4469" i="11" s="1"/>
  <c r="C4494" i="11" s="1"/>
  <c r="C4519" i="11" s="1"/>
  <c r="C4544" i="11" s="1"/>
  <c r="C4569" i="11" s="1"/>
  <c r="C4594" i="11" s="1"/>
  <c r="C4619" i="11" s="1"/>
  <c r="C4644" i="11" s="1"/>
  <c r="C4669" i="11" s="1"/>
  <c r="C4694" i="11" s="1"/>
  <c r="C4719" i="11" s="1"/>
  <c r="C4744" i="11" s="1"/>
  <c r="C4769" i="11" s="1"/>
  <c r="C4794" i="11" s="1"/>
  <c r="C4819" i="11" s="1"/>
  <c r="C4844" i="11" s="1"/>
  <c r="C4869" i="11" s="1"/>
  <c r="C4894" i="11" s="1"/>
  <c r="C4919" i="11" s="1"/>
  <c r="C4944" i="11" s="1"/>
  <c r="C4969" i="11" s="1"/>
  <c r="C4994" i="11" s="1"/>
  <c r="C5019" i="11" s="1"/>
  <c r="C5044" i="11" s="1"/>
  <c r="C5069" i="11" s="1"/>
  <c r="C5094" i="11" s="1"/>
  <c r="C5119" i="11" s="1"/>
  <c r="C5144" i="11" s="1"/>
  <c r="C5169" i="11" s="1"/>
  <c r="C5194" i="11" s="1"/>
  <c r="C5219" i="11" s="1"/>
  <c r="C5244" i="11" s="1"/>
  <c r="C5269" i="11" s="1"/>
  <c r="C5294" i="11" s="1"/>
  <c r="C5319" i="11" s="1"/>
  <c r="C5344" i="11" s="1"/>
  <c r="C5369" i="11" s="1"/>
  <c r="C5394" i="11" s="1"/>
  <c r="C5419" i="11" s="1"/>
  <c r="C5444" i="11" s="1"/>
  <c r="C5469" i="11" s="1"/>
  <c r="C5494" i="11" s="1"/>
  <c r="C5519" i="11" s="1"/>
  <c r="C5544" i="11" s="1"/>
  <c r="C5569" i="11" s="1"/>
  <c r="C5594" i="11" s="1"/>
  <c r="C5619" i="11" s="1"/>
  <c r="C5644" i="11" s="1"/>
  <c r="C5669" i="11" s="1"/>
  <c r="C5694" i="11" s="1"/>
  <c r="C5719" i="11" s="1"/>
  <c r="C5744" i="11" s="1"/>
  <c r="C5769" i="11" s="1"/>
  <c r="C5794" i="11" s="1"/>
  <c r="C5819" i="11" s="1"/>
  <c r="C5844" i="11" s="1"/>
  <c r="C5869" i="11" s="1"/>
  <c r="C5894" i="11" s="1"/>
  <c r="C5919" i="11" s="1"/>
  <c r="C5944" i="11" s="1"/>
  <c r="C5969" i="11" s="1"/>
  <c r="C5994" i="11" s="1"/>
  <c r="C6019" i="11" s="1"/>
  <c r="C6044" i="11" s="1"/>
  <c r="C6069" i="11" s="1"/>
  <c r="C6094" i="11" s="1"/>
  <c r="C6119" i="11" s="1"/>
  <c r="C6144" i="11" s="1"/>
  <c r="C6169" i="11" s="1"/>
  <c r="C6194" i="11" s="1"/>
  <c r="C6219" i="11" s="1"/>
  <c r="C6244" i="11" s="1"/>
  <c r="C6269" i="11" s="1"/>
  <c r="C6294" i="11" s="1"/>
  <c r="C6319" i="11" s="1"/>
  <c r="C6344" i="11" s="1"/>
  <c r="C6369" i="11" s="1"/>
  <c r="C6394" i="11" s="1"/>
  <c r="C6419" i="11" s="1"/>
  <c r="C6444" i="11" s="1"/>
  <c r="C6469" i="11" s="1"/>
  <c r="C6494" i="11" s="1"/>
  <c r="C6519" i="11" s="1"/>
  <c r="C6544" i="11" s="1"/>
  <c r="C6569" i="11" s="1"/>
  <c r="C6594" i="11" s="1"/>
  <c r="C6619" i="11" s="1"/>
  <c r="C6644" i="11" s="1"/>
  <c r="C6669" i="11" s="1"/>
  <c r="C6694" i="11" s="1"/>
  <c r="C6719" i="11" s="1"/>
  <c r="C6744" i="11" s="1"/>
  <c r="C6769" i="11" s="1"/>
  <c r="C6794" i="11" s="1"/>
  <c r="C6819" i="11" s="1"/>
  <c r="C6844" i="11" s="1"/>
  <c r="C6869" i="11" s="1"/>
  <c r="C6894" i="11" s="1"/>
  <c r="C6919" i="11" s="1"/>
  <c r="C6944" i="11" s="1"/>
  <c r="C6969" i="11" s="1"/>
  <c r="C6994" i="11" s="1"/>
  <c r="C7019" i="11" s="1"/>
  <c r="C7044" i="11" s="1"/>
  <c r="C7069" i="11" s="1"/>
  <c r="C7094" i="11" s="1"/>
  <c r="C7119" i="11" s="1"/>
  <c r="C7144" i="11" s="1"/>
  <c r="C7169" i="11" s="1"/>
  <c r="C7194" i="11" s="1"/>
  <c r="C7219" i="11" s="1"/>
  <c r="C7244" i="11" s="1"/>
  <c r="C7269" i="11" s="1"/>
  <c r="C7294" i="11" s="1"/>
  <c r="C7319" i="11" s="1"/>
  <c r="C7344" i="11" s="1"/>
  <c r="C7369" i="11" s="1"/>
  <c r="C7394" i="11" s="1"/>
  <c r="C7419" i="11" s="1"/>
  <c r="C7444" i="11" s="1"/>
  <c r="C7469" i="11" s="1"/>
  <c r="C7494" i="11" s="1"/>
  <c r="C7519" i="11" s="1"/>
  <c r="C7544" i="11" s="1"/>
  <c r="C7569" i="11" s="1"/>
  <c r="C7594" i="11" s="1"/>
  <c r="C7619" i="11" s="1"/>
  <c r="C7644" i="11" s="1"/>
  <c r="C7669" i="11" s="1"/>
  <c r="C7694" i="11" s="1"/>
  <c r="C7719" i="11" s="1"/>
  <c r="C7744" i="11" s="1"/>
  <c r="C7769" i="11" s="1"/>
  <c r="C7794" i="11" s="1"/>
  <c r="C7819" i="11" s="1"/>
  <c r="C7844" i="11" s="1"/>
  <c r="C7869" i="11" s="1"/>
  <c r="C7894" i="11" s="1"/>
  <c r="C7919" i="11" s="1"/>
  <c r="C7944" i="11" s="1"/>
  <c r="C7969" i="11" s="1"/>
  <c r="C7994" i="11" s="1"/>
  <c r="C8019" i="11" s="1"/>
  <c r="C8044" i="11" s="1"/>
  <c r="C8069" i="11" s="1"/>
  <c r="C8094" i="11" s="1"/>
  <c r="C8119" i="11" s="1"/>
  <c r="C8144" i="11" s="1"/>
  <c r="C8169" i="11" s="1"/>
  <c r="C8194" i="11" s="1"/>
  <c r="C8219" i="11" s="1"/>
  <c r="C8244" i="11" s="1"/>
  <c r="C8269" i="11" s="1"/>
  <c r="C8294" i="11" s="1"/>
  <c r="C8319" i="11" s="1"/>
  <c r="C8344" i="11" s="1"/>
  <c r="C8369" i="11" s="1"/>
  <c r="C8394" i="11" s="1"/>
  <c r="C8419" i="11" s="1"/>
  <c r="C8444" i="11" s="1"/>
  <c r="C8469" i="11" s="1"/>
  <c r="C8494" i="11" s="1"/>
  <c r="C8519" i="11" s="1"/>
  <c r="C8544" i="11" s="1"/>
  <c r="C8569" i="11" s="1"/>
  <c r="C8594" i="11" s="1"/>
  <c r="C8619" i="11" s="1"/>
  <c r="C8644" i="11" s="1"/>
  <c r="C8669" i="11" s="1"/>
  <c r="C8694" i="11" s="1"/>
  <c r="C8719" i="11" s="1"/>
  <c r="C8744" i="11" s="1"/>
  <c r="C8769" i="11" s="1"/>
  <c r="C8794" i="11" s="1"/>
  <c r="C8819" i="11" s="1"/>
  <c r="C8844" i="11" s="1"/>
  <c r="C8869" i="11" s="1"/>
  <c r="C8894" i="11" s="1"/>
  <c r="C8919" i="11" s="1"/>
  <c r="C8944" i="11" s="1"/>
  <c r="C8969" i="11" s="1"/>
  <c r="C8994" i="11" s="1"/>
  <c r="C9019" i="11" s="1"/>
  <c r="C9044" i="11" s="1"/>
  <c r="C9069" i="11" s="1"/>
  <c r="C9094" i="11" s="1"/>
  <c r="C9119" i="11" s="1"/>
  <c r="C9144" i="11" s="1"/>
  <c r="C9169" i="11" s="1"/>
  <c r="C9194" i="11" s="1"/>
  <c r="C9219" i="11" s="1"/>
  <c r="C9244" i="11" s="1"/>
  <c r="C9269" i="11" s="1"/>
  <c r="C9294" i="11" s="1"/>
  <c r="C9319" i="11" s="1"/>
  <c r="C9344" i="11" s="1"/>
  <c r="C9369" i="11" s="1"/>
  <c r="C9394" i="11" s="1"/>
  <c r="C9419" i="11" s="1"/>
  <c r="C9444" i="11" s="1"/>
  <c r="C9469" i="11" s="1"/>
  <c r="C9494" i="11" s="1"/>
  <c r="C9519" i="11" s="1"/>
  <c r="C9544" i="11" s="1"/>
  <c r="C9569" i="11" s="1"/>
  <c r="C9594" i="11" s="1"/>
  <c r="C9619" i="11" s="1"/>
  <c r="C9644" i="11" s="1"/>
  <c r="C9669" i="11" s="1"/>
  <c r="C9694" i="11" s="1"/>
  <c r="C9719" i="11" s="1"/>
  <c r="C9744" i="11" s="1"/>
  <c r="C9769" i="11" s="1"/>
  <c r="C9794" i="11" s="1"/>
  <c r="C9819" i="11" s="1"/>
  <c r="C9844" i="11" s="1"/>
  <c r="C9869" i="11" s="1"/>
  <c r="C9894" i="11" s="1"/>
  <c r="C9919" i="11" s="1"/>
  <c r="C9944" i="11" s="1"/>
  <c r="C9969" i="11" s="1"/>
  <c r="C9994" i="11" s="1"/>
  <c r="C10019" i="11" s="1"/>
  <c r="B44" i="11"/>
  <c r="B69" i="11" s="1"/>
  <c r="B94" i="11" s="1"/>
  <c r="B119" i="11" s="1"/>
  <c r="B144" i="11" s="1"/>
  <c r="B169" i="11" s="1"/>
  <c r="B194" i="11" s="1"/>
  <c r="B219" i="11" s="1"/>
  <c r="B244" i="11" s="1"/>
  <c r="B269" i="11" s="1"/>
  <c r="B294" i="11" s="1"/>
  <c r="B319" i="11" s="1"/>
  <c r="B344" i="11" s="1"/>
  <c r="B369" i="11" s="1"/>
  <c r="B394" i="11" s="1"/>
  <c r="B419" i="11" s="1"/>
  <c r="B444" i="11" s="1"/>
  <c r="B469" i="11" s="1"/>
  <c r="B494" i="11" s="1"/>
  <c r="B519" i="11" s="1"/>
  <c r="B544" i="11" s="1"/>
  <c r="B569" i="11" s="1"/>
  <c r="B594" i="11" s="1"/>
  <c r="B619" i="11" s="1"/>
  <c r="B644" i="11" s="1"/>
  <c r="B669" i="11" s="1"/>
  <c r="B694" i="11" s="1"/>
  <c r="B719" i="11" s="1"/>
  <c r="B744" i="11" s="1"/>
  <c r="B769" i="11" s="1"/>
  <c r="A44" i="11"/>
  <c r="A69" i="11" s="1"/>
  <c r="A94" i="11" s="1"/>
  <c r="A119" i="11" s="1"/>
  <c r="A144" i="11" s="1"/>
  <c r="A169" i="11" s="1"/>
  <c r="A194" i="11" s="1"/>
  <c r="A219" i="11" s="1"/>
  <c r="A244" i="11" s="1"/>
  <c r="A269" i="11" s="1"/>
  <c r="A294" i="11" s="1"/>
  <c r="A319" i="11" s="1"/>
  <c r="A344" i="11" s="1"/>
  <c r="A369" i="11" s="1"/>
  <c r="A394" i="11" s="1"/>
  <c r="A419" i="11" s="1"/>
  <c r="A444" i="11" s="1"/>
  <c r="A469" i="11" s="1"/>
  <c r="A494" i="11" s="1"/>
  <c r="A519" i="11" s="1"/>
  <c r="A544" i="11" s="1"/>
  <c r="A569" i="11" s="1"/>
  <c r="A594" i="11" s="1"/>
  <c r="A619" i="11" s="1"/>
  <c r="A644" i="11" s="1"/>
  <c r="A669" i="11" s="1"/>
  <c r="A694" i="11" s="1"/>
  <c r="A719" i="11" s="1"/>
  <c r="A744" i="11" s="1"/>
  <c r="A769" i="11" s="1"/>
  <c r="A794" i="11" s="1"/>
  <c r="A819" i="11" s="1"/>
  <c r="A844" i="11" s="1"/>
  <c r="A869" i="11" s="1"/>
  <c r="A894" i="11" s="1"/>
  <c r="A919" i="11" s="1"/>
  <c r="A944" i="11" s="1"/>
  <c r="A969" i="11" s="1"/>
  <c r="A994" i="11" s="1"/>
  <c r="A1019" i="11" s="1"/>
  <c r="A1044" i="11" s="1"/>
  <c r="A1069" i="11" s="1"/>
  <c r="A1094" i="11" s="1"/>
  <c r="A1119" i="11" s="1"/>
  <c r="A1144" i="11" s="1"/>
  <c r="A1169" i="11" s="1"/>
  <c r="A1194" i="11" s="1"/>
  <c r="A1219" i="11" s="1"/>
  <c r="A1244" i="11" s="1"/>
  <c r="A1269" i="11" s="1"/>
  <c r="A1294" i="11" s="1"/>
  <c r="A1319" i="11" s="1"/>
  <c r="A1344" i="11" s="1"/>
  <c r="A1369" i="11" s="1"/>
  <c r="A1394" i="11" s="1"/>
  <c r="A1419" i="11" s="1"/>
  <c r="A1444" i="11" s="1"/>
  <c r="A1469" i="11" s="1"/>
  <c r="A1494" i="11" s="1"/>
  <c r="A1519" i="11" s="1"/>
  <c r="A1544" i="11" s="1"/>
  <c r="A1569" i="11" s="1"/>
  <c r="A1594" i="11" s="1"/>
  <c r="A1619" i="11" s="1"/>
  <c r="A1644" i="11" s="1"/>
  <c r="A1669" i="11" s="1"/>
  <c r="A1694" i="11" s="1"/>
  <c r="A1719" i="11" s="1"/>
  <c r="A1744" i="11" s="1"/>
  <c r="A1769" i="11" s="1"/>
  <c r="A1794" i="11" s="1"/>
  <c r="A1819" i="11" s="1"/>
  <c r="A1844" i="11" s="1"/>
  <c r="A1869" i="11" s="1"/>
  <c r="A1894" i="11" s="1"/>
  <c r="A1919" i="11" s="1"/>
  <c r="A1944" i="11" s="1"/>
  <c r="A1969" i="11" s="1"/>
  <c r="A1994" i="11" s="1"/>
  <c r="A2019" i="11" s="1"/>
  <c r="A2044" i="11" s="1"/>
  <c r="A2069" i="11" s="1"/>
  <c r="A2094" i="11" s="1"/>
  <c r="A2119" i="11" s="1"/>
  <c r="A2144" i="11" s="1"/>
  <c r="A2169" i="11" s="1"/>
  <c r="A2194" i="11" s="1"/>
  <c r="A2219" i="11" s="1"/>
  <c r="A2244" i="11" s="1"/>
  <c r="A2269" i="11" s="1"/>
  <c r="A2294" i="11" s="1"/>
  <c r="A2319" i="11" s="1"/>
  <c r="A2344" i="11" s="1"/>
  <c r="A2369" i="11" s="1"/>
  <c r="A2394" i="11" s="1"/>
  <c r="A2419" i="11" s="1"/>
  <c r="A2444" i="11" s="1"/>
  <c r="A2469" i="11" s="1"/>
  <c r="A2494" i="11" s="1"/>
  <c r="A2519" i="11" s="1"/>
  <c r="A2544" i="11" s="1"/>
  <c r="A2569" i="11" s="1"/>
  <c r="A2594" i="11" s="1"/>
  <c r="A2619" i="11" s="1"/>
  <c r="A2644" i="11" s="1"/>
  <c r="A2669" i="11" s="1"/>
  <c r="A2694" i="11" s="1"/>
  <c r="A2719" i="11" s="1"/>
  <c r="A2744" i="11" s="1"/>
  <c r="A2769" i="11" s="1"/>
  <c r="A2794" i="11" s="1"/>
  <c r="A2819" i="11" s="1"/>
  <c r="A2844" i="11" s="1"/>
  <c r="A2869" i="11" s="1"/>
  <c r="A2894" i="11" s="1"/>
  <c r="A2919" i="11" s="1"/>
  <c r="A2944" i="11" s="1"/>
  <c r="A2969" i="11" s="1"/>
  <c r="A2994" i="11" s="1"/>
  <c r="A3019" i="11" s="1"/>
  <c r="A3044" i="11" s="1"/>
  <c r="A3069" i="11" s="1"/>
  <c r="A3094" i="11" s="1"/>
  <c r="A3119" i="11" s="1"/>
  <c r="A3144" i="11" s="1"/>
  <c r="A3169" i="11" s="1"/>
  <c r="A3194" i="11" s="1"/>
  <c r="A3219" i="11" s="1"/>
  <c r="A3244" i="11" s="1"/>
  <c r="A3269" i="11" s="1"/>
  <c r="A3294" i="11" s="1"/>
  <c r="A3319" i="11" s="1"/>
  <c r="A3344" i="11" s="1"/>
  <c r="A3369" i="11" s="1"/>
  <c r="A3394" i="11" s="1"/>
  <c r="A3419" i="11" s="1"/>
  <c r="A3444" i="11" s="1"/>
  <c r="A3469" i="11" s="1"/>
  <c r="A3494" i="11" s="1"/>
  <c r="A3519" i="11" s="1"/>
  <c r="A3544" i="11" s="1"/>
  <c r="A3569" i="11" s="1"/>
  <c r="A3594" i="11" s="1"/>
  <c r="A3619" i="11" s="1"/>
  <c r="A3644" i="11" s="1"/>
  <c r="A3669" i="11" s="1"/>
  <c r="A3694" i="11" s="1"/>
  <c r="A3719" i="11" s="1"/>
  <c r="A3744" i="11" s="1"/>
  <c r="A3769" i="11" s="1"/>
  <c r="A3794" i="11" s="1"/>
  <c r="A3819" i="11" s="1"/>
  <c r="A3844" i="11" s="1"/>
  <c r="A3869" i="11" s="1"/>
  <c r="A3894" i="11" s="1"/>
  <c r="A3919" i="11" s="1"/>
  <c r="A3944" i="11" s="1"/>
  <c r="A3969" i="11" s="1"/>
  <c r="A3994" i="11" s="1"/>
  <c r="A4019" i="11" s="1"/>
  <c r="A4044" i="11" s="1"/>
  <c r="A4069" i="11" s="1"/>
  <c r="A4094" i="11" s="1"/>
  <c r="A4119" i="11" s="1"/>
  <c r="A4144" i="11" s="1"/>
  <c r="A4169" i="11" s="1"/>
  <c r="A4194" i="11" s="1"/>
  <c r="A4219" i="11" s="1"/>
  <c r="A4244" i="11" s="1"/>
  <c r="A4269" i="11" s="1"/>
  <c r="A4294" i="11" s="1"/>
  <c r="A4319" i="11" s="1"/>
  <c r="A4344" i="11" s="1"/>
  <c r="A4369" i="11" s="1"/>
  <c r="A4394" i="11" s="1"/>
  <c r="A4419" i="11" s="1"/>
  <c r="A4444" i="11" s="1"/>
  <c r="A4469" i="11" s="1"/>
  <c r="A4494" i="11" s="1"/>
  <c r="A4519" i="11" s="1"/>
  <c r="A4544" i="11" s="1"/>
  <c r="A4569" i="11" s="1"/>
  <c r="A4594" i="11" s="1"/>
  <c r="A4619" i="11" s="1"/>
  <c r="A4644" i="11" s="1"/>
  <c r="A4669" i="11" s="1"/>
  <c r="A4694" i="11" s="1"/>
  <c r="A4719" i="11" s="1"/>
  <c r="A4744" i="11" s="1"/>
  <c r="A4769" i="11" s="1"/>
  <c r="A4794" i="11" s="1"/>
  <c r="A4819" i="11" s="1"/>
  <c r="A4844" i="11" s="1"/>
  <c r="A4869" i="11" s="1"/>
  <c r="A4894" i="11" s="1"/>
  <c r="A4919" i="11" s="1"/>
  <c r="A4944" i="11" s="1"/>
  <c r="A4969" i="11" s="1"/>
  <c r="A4994" i="11" s="1"/>
  <c r="A5019" i="11" s="1"/>
  <c r="A5044" i="11" s="1"/>
  <c r="A5069" i="11" s="1"/>
  <c r="A5094" i="11" s="1"/>
  <c r="A5119" i="11" s="1"/>
  <c r="A5144" i="11" s="1"/>
  <c r="A5169" i="11" s="1"/>
  <c r="A5194" i="11" s="1"/>
  <c r="A5219" i="11" s="1"/>
  <c r="A5244" i="11" s="1"/>
  <c r="A5269" i="11" s="1"/>
  <c r="A5294" i="11" s="1"/>
  <c r="A5319" i="11" s="1"/>
  <c r="A5344" i="11" s="1"/>
  <c r="A5369" i="11" s="1"/>
  <c r="A5394" i="11" s="1"/>
  <c r="A5419" i="11" s="1"/>
  <c r="A5444" i="11" s="1"/>
  <c r="A5469" i="11" s="1"/>
  <c r="A5494" i="11" s="1"/>
  <c r="A5519" i="11" s="1"/>
  <c r="A5544" i="11" s="1"/>
  <c r="A5569" i="11" s="1"/>
  <c r="A5594" i="11" s="1"/>
  <c r="A5619" i="11" s="1"/>
  <c r="A5644" i="11" s="1"/>
  <c r="A5669" i="11" s="1"/>
  <c r="A5694" i="11" s="1"/>
  <c r="A5719" i="11" s="1"/>
  <c r="A5744" i="11" s="1"/>
  <c r="A5769" i="11" s="1"/>
  <c r="A5794" i="11" s="1"/>
  <c r="A5819" i="11" s="1"/>
  <c r="A5844" i="11" s="1"/>
  <c r="A5869" i="11" s="1"/>
  <c r="A5894" i="11" s="1"/>
  <c r="A5919" i="11" s="1"/>
  <c r="A5944" i="11" s="1"/>
  <c r="A5969" i="11" s="1"/>
  <c r="A5994" i="11" s="1"/>
  <c r="A6019" i="11" s="1"/>
  <c r="A6044" i="11" s="1"/>
  <c r="A6069" i="11" s="1"/>
  <c r="A6094" i="11" s="1"/>
  <c r="A6119" i="11" s="1"/>
  <c r="A6144" i="11" s="1"/>
  <c r="A6169" i="11" s="1"/>
  <c r="A6194" i="11" s="1"/>
  <c r="A6219" i="11" s="1"/>
  <c r="A6244" i="11" s="1"/>
  <c r="A6269" i="11" s="1"/>
  <c r="A6294" i="11" s="1"/>
  <c r="A6319" i="11" s="1"/>
  <c r="A6344" i="11" s="1"/>
  <c r="A6369" i="11" s="1"/>
  <c r="A6394" i="11" s="1"/>
  <c r="A6419" i="11" s="1"/>
  <c r="A6444" i="11" s="1"/>
  <c r="A6469" i="11" s="1"/>
  <c r="A6494" i="11" s="1"/>
  <c r="A6519" i="11" s="1"/>
  <c r="A6544" i="11" s="1"/>
  <c r="A6569" i="11" s="1"/>
  <c r="A6594" i="11" s="1"/>
  <c r="A6619" i="11" s="1"/>
  <c r="A6644" i="11" s="1"/>
  <c r="A6669" i="11" s="1"/>
  <c r="A6694" i="11" s="1"/>
  <c r="A6719" i="11" s="1"/>
  <c r="A6744" i="11" s="1"/>
  <c r="A6769" i="11" s="1"/>
  <c r="A6794" i="11" s="1"/>
  <c r="A6819" i="11" s="1"/>
  <c r="A6844" i="11" s="1"/>
  <c r="A6869" i="11" s="1"/>
  <c r="A6894" i="11" s="1"/>
  <c r="A6919" i="11" s="1"/>
  <c r="A6944" i="11" s="1"/>
  <c r="A6969" i="11" s="1"/>
  <c r="A6994" i="11" s="1"/>
  <c r="A7019" i="11" s="1"/>
  <c r="A7044" i="11" s="1"/>
  <c r="A7069" i="11" s="1"/>
  <c r="A7094" i="11" s="1"/>
  <c r="A7119" i="11" s="1"/>
  <c r="A7144" i="11" s="1"/>
  <c r="A7169" i="11" s="1"/>
  <c r="A7194" i="11" s="1"/>
  <c r="A7219" i="11" s="1"/>
  <c r="A7244" i="11" s="1"/>
  <c r="A7269" i="11" s="1"/>
  <c r="A7294" i="11" s="1"/>
  <c r="A7319" i="11" s="1"/>
  <c r="A7344" i="11" s="1"/>
  <c r="A7369" i="11" s="1"/>
  <c r="A7394" i="11" s="1"/>
  <c r="A7419" i="11" s="1"/>
  <c r="A7444" i="11" s="1"/>
  <c r="A7469" i="11" s="1"/>
  <c r="A7494" i="11" s="1"/>
  <c r="A7519" i="11" s="1"/>
  <c r="A7544" i="11" s="1"/>
  <c r="A7569" i="11" s="1"/>
  <c r="A7594" i="11" s="1"/>
  <c r="A7619" i="11" s="1"/>
  <c r="A7644" i="11" s="1"/>
  <c r="A7669" i="11" s="1"/>
  <c r="A7694" i="11" s="1"/>
  <c r="A7719" i="11" s="1"/>
  <c r="A7744" i="11" s="1"/>
  <c r="A7769" i="11" s="1"/>
  <c r="A7794" i="11" s="1"/>
  <c r="A7819" i="11" s="1"/>
  <c r="A7844" i="11" s="1"/>
  <c r="A7869" i="11" s="1"/>
  <c r="A7894" i="11" s="1"/>
  <c r="A7919" i="11" s="1"/>
  <c r="A7944" i="11" s="1"/>
  <c r="A7969" i="11" s="1"/>
  <c r="A7994" i="11" s="1"/>
  <c r="A8019" i="11" s="1"/>
  <c r="A8044" i="11" s="1"/>
  <c r="A8069" i="11" s="1"/>
  <c r="A8094" i="11" s="1"/>
  <c r="A8119" i="11" s="1"/>
  <c r="A8144" i="11" s="1"/>
  <c r="A8169" i="11" s="1"/>
  <c r="A8194" i="11" s="1"/>
  <c r="A8219" i="11" s="1"/>
  <c r="A8244" i="11" s="1"/>
  <c r="A8269" i="11" s="1"/>
  <c r="A8294" i="11" s="1"/>
  <c r="A8319" i="11" s="1"/>
  <c r="A8344" i="11" s="1"/>
  <c r="A8369" i="11" s="1"/>
  <c r="A8394" i="11" s="1"/>
  <c r="A8419" i="11" s="1"/>
  <c r="A8444" i="11" s="1"/>
  <c r="A8469" i="11" s="1"/>
  <c r="A8494" i="11" s="1"/>
  <c r="A8519" i="11" s="1"/>
  <c r="A8544" i="11" s="1"/>
  <c r="A8569" i="11" s="1"/>
  <c r="A8594" i="11" s="1"/>
  <c r="A8619" i="11" s="1"/>
  <c r="A8644" i="11" s="1"/>
  <c r="A8669" i="11" s="1"/>
  <c r="A8694" i="11" s="1"/>
  <c r="A8719" i="11" s="1"/>
  <c r="A8744" i="11" s="1"/>
  <c r="A8769" i="11" s="1"/>
  <c r="A8794" i="11" s="1"/>
  <c r="A8819" i="11" s="1"/>
  <c r="A8844" i="11" s="1"/>
  <c r="A8869" i="11" s="1"/>
  <c r="A8894" i="11" s="1"/>
  <c r="A8919" i="11" s="1"/>
  <c r="A8944" i="11" s="1"/>
  <c r="A8969" i="11" s="1"/>
  <c r="A8994" i="11" s="1"/>
  <c r="A9019" i="11" s="1"/>
  <c r="A9044" i="11" s="1"/>
  <c r="A9069" i="11" s="1"/>
  <c r="A9094" i="11" s="1"/>
  <c r="A9119" i="11" s="1"/>
  <c r="A9144" i="11" s="1"/>
  <c r="A9169" i="11" s="1"/>
  <c r="A9194" i="11" s="1"/>
  <c r="A9219" i="11" s="1"/>
  <c r="A9244" i="11" s="1"/>
  <c r="A9269" i="11" s="1"/>
  <c r="A9294" i="11" s="1"/>
  <c r="A9319" i="11" s="1"/>
  <c r="A9344" i="11" s="1"/>
  <c r="A9369" i="11" s="1"/>
  <c r="A9394" i="11" s="1"/>
  <c r="A9419" i="11" s="1"/>
  <c r="A9444" i="11" s="1"/>
  <c r="A9469" i="11" s="1"/>
  <c r="A9494" i="11" s="1"/>
  <c r="A9519" i="11" s="1"/>
  <c r="A9544" i="11" s="1"/>
  <c r="A9569" i="11" s="1"/>
  <c r="A9594" i="11" s="1"/>
  <c r="A9619" i="11" s="1"/>
  <c r="A9644" i="11" s="1"/>
  <c r="A9669" i="11" s="1"/>
  <c r="A9694" i="11" s="1"/>
  <c r="A9719" i="11" s="1"/>
  <c r="A9744" i="11" s="1"/>
  <c r="A9769" i="11" s="1"/>
  <c r="A9794" i="11" s="1"/>
  <c r="A9819" i="11" s="1"/>
  <c r="A9844" i="11" s="1"/>
  <c r="A9869" i="11" s="1"/>
  <c r="A9894" i="11" s="1"/>
  <c r="A9919" i="11" s="1"/>
  <c r="A9944" i="11" s="1"/>
  <c r="A9969" i="11" s="1"/>
  <c r="A9994" i="11" s="1"/>
  <c r="A10019" i="11" s="1"/>
  <c r="G43" i="11"/>
  <c r="F43" i="11"/>
  <c r="E43" i="11"/>
  <c r="D43" i="11"/>
  <c r="C43" i="11"/>
  <c r="C68" i="11" s="1"/>
  <c r="C93" i="11" s="1"/>
  <c r="C118" i="11" s="1"/>
  <c r="C143" i="11" s="1"/>
  <c r="C168" i="11" s="1"/>
  <c r="C193" i="11" s="1"/>
  <c r="C218" i="11" s="1"/>
  <c r="C243" i="11" s="1"/>
  <c r="C268" i="11" s="1"/>
  <c r="C293" i="11" s="1"/>
  <c r="C318" i="11" s="1"/>
  <c r="C343" i="11" s="1"/>
  <c r="C368" i="11" s="1"/>
  <c r="C393" i="11" s="1"/>
  <c r="C418" i="11" s="1"/>
  <c r="C443" i="11" s="1"/>
  <c r="C468" i="11" s="1"/>
  <c r="C493" i="11" s="1"/>
  <c r="C518" i="11" s="1"/>
  <c r="C543" i="11" s="1"/>
  <c r="C568" i="11" s="1"/>
  <c r="C593" i="11" s="1"/>
  <c r="C618" i="11" s="1"/>
  <c r="C643" i="11" s="1"/>
  <c r="C668" i="11" s="1"/>
  <c r="C693" i="11" s="1"/>
  <c r="C718" i="11" s="1"/>
  <c r="C743" i="11" s="1"/>
  <c r="C768" i="11" s="1"/>
  <c r="C793" i="11" s="1"/>
  <c r="C818" i="11" s="1"/>
  <c r="C843" i="11" s="1"/>
  <c r="C868" i="11" s="1"/>
  <c r="C893" i="11" s="1"/>
  <c r="C918" i="11" s="1"/>
  <c r="C943" i="11" s="1"/>
  <c r="C968" i="11" s="1"/>
  <c r="C993" i="11" s="1"/>
  <c r="C1018" i="11" s="1"/>
  <c r="C1043" i="11" s="1"/>
  <c r="C1068" i="11" s="1"/>
  <c r="C1093" i="11" s="1"/>
  <c r="C1118" i="11" s="1"/>
  <c r="C1143" i="11" s="1"/>
  <c r="C1168" i="11" s="1"/>
  <c r="C1193" i="11" s="1"/>
  <c r="C1218" i="11" s="1"/>
  <c r="C1243" i="11" s="1"/>
  <c r="C1268" i="11" s="1"/>
  <c r="C1293" i="11" s="1"/>
  <c r="C1318" i="11" s="1"/>
  <c r="C1343" i="11" s="1"/>
  <c r="C1368" i="11" s="1"/>
  <c r="C1393" i="11" s="1"/>
  <c r="C1418" i="11" s="1"/>
  <c r="C1443" i="11" s="1"/>
  <c r="C1468" i="11" s="1"/>
  <c r="C1493" i="11" s="1"/>
  <c r="C1518" i="11" s="1"/>
  <c r="C1543" i="11" s="1"/>
  <c r="C1568" i="11" s="1"/>
  <c r="C1593" i="11" s="1"/>
  <c r="C1618" i="11" s="1"/>
  <c r="C1643" i="11" s="1"/>
  <c r="C1668" i="11" s="1"/>
  <c r="C1693" i="11" s="1"/>
  <c r="C1718" i="11" s="1"/>
  <c r="C1743" i="11" s="1"/>
  <c r="C1768" i="11" s="1"/>
  <c r="C1793" i="11" s="1"/>
  <c r="C1818" i="11" s="1"/>
  <c r="C1843" i="11" s="1"/>
  <c r="C1868" i="11" s="1"/>
  <c r="C1893" i="11" s="1"/>
  <c r="C1918" i="11" s="1"/>
  <c r="C1943" i="11" s="1"/>
  <c r="C1968" i="11" s="1"/>
  <c r="C1993" i="11" s="1"/>
  <c r="C2018" i="11" s="1"/>
  <c r="C2043" i="11" s="1"/>
  <c r="C2068" i="11" s="1"/>
  <c r="C2093" i="11" s="1"/>
  <c r="C2118" i="11" s="1"/>
  <c r="C2143" i="11" s="1"/>
  <c r="C2168" i="11" s="1"/>
  <c r="C2193" i="11" s="1"/>
  <c r="C2218" i="11" s="1"/>
  <c r="C2243" i="11" s="1"/>
  <c r="C2268" i="11" s="1"/>
  <c r="C2293" i="11" s="1"/>
  <c r="C2318" i="11" s="1"/>
  <c r="C2343" i="11" s="1"/>
  <c r="C2368" i="11" s="1"/>
  <c r="C2393" i="11" s="1"/>
  <c r="C2418" i="11" s="1"/>
  <c r="C2443" i="11" s="1"/>
  <c r="C2468" i="11" s="1"/>
  <c r="C2493" i="11" s="1"/>
  <c r="C2518" i="11" s="1"/>
  <c r="C2543" i="11" s="1"/>
  <c r="C2568" i="11" s="1"/>
  <c r="C2593" i="11" s="1"/>
  <c r="C2618" i="11" s="1"/>
  <c r="C2643" i="11" s="1"/>
  <c r="C2668" i="11" s="1"/>
  <c r="C2693" i="11" s="1"/>
  <c r="C2718" i="11" s="1"/>
  <c r="C2743" i="11" s="1"/>
  <c r="C2768" i="11" s="1"/>
  <c r="C2793" i="11" s="1"/>
  <c r="C2818" i="11" s="1"/>
  <c r="C2843" i="11" s="1"/>
  <c r="C2868" i="11" s="1"/>
  <c r="C2893" i="11" s="1"/>
  <c r="C2918" i="11" s="1"/>
  <c r="C2943" i="11" s="1"/>
  <c r="C2968" i="11" s="1"/>
  <c r="C2993" i="11" s="1"/>
  <c r="C3018" i="11" s="1"/>
  <c r="C3043" i="11" s="1"/>
  <c r="C3068" i="11" s="1"/>
  <c r="C3093" i="11" s="1"/>
  <c r="C3118" i="11" s="1"/>
  <c r="C3143" i="11" s="1"/>
  <c r="C3168" i="11" s="1"/>
  <c r="C3193" i="11" s="1"/>
  <c r="C3218" i="11" s="1"/>
  <c r="C3243" i="11" s="1"/>
  <c r="C3268" i="11" s="1"/>
  <c r="C3293" i="11" s="1"/>
  <c r="C3318" i="11" s="1"/>
  <c r="C3343" i="11" s="1"/>
  <c r="C3368" i="11" s="1"/>
  <c r="C3393" i="11" s="1"/>
  <c r="C3418" i="11" s="1"/>
  <c r="C3443" i="11" s="1"/>
  <c r="C3468" i="11" s="1"/>
  <c r="C3493" i="11" s="1"/>
  <c r="C3518" i="11" s="1"/>
  <c r="C3543" i="11" s="1"/>
  <c r="C3568" i="11" s="1"/>
  <c r="C3593" i="11" s="1"/>
  <c r="C3618" i="11" s="1"/>
  <c r="C3643" i="11" s="1"/>
  <c r="C3668" i="11" s="1"/>
  <c r="C3693" i="11" s="1"/>
  <c r="C3718" i="11" s="1"/>
  <c r="C3743" i="11" s="1"/>
  <c r="C3768" i="11" s="1"/>
  <c r="C3793" i="11" s="1"/>
  <c r="C3818" i="11" s="1"/>
  <c r="C3843" i="11" s="1"/>
  <c r="C3868" i="11" s="1"/>
  <c r="C3893" i="11" s="1"/>
  <c r="C3918" i="11" s="1"/>
  <c r="C3943" i="11" s="1"/>
  <c r="C3968" i="11" s="1"/>
  <c r="C3993" i="11" s="1"/>
  <c r="C4018" i="11" s="1"/>
  <c r="C4043" i="11" s="1"/>
  <c r="C4068" i="11" s="1"/>
  <c r="C4093" i="11" s="1"/>
  <c r="C4118" i="11" s="1"/>
  <c r="C4143" i="11" s="1"/>
  <c r="C4168" i="11" s="1"/>
  <c r="C4193" i="11" s="1"/>
  <c r="C4218" i="11" s="1"/>
  <c r="C4243" i="11" s="1"/>
  <c r="C4268" i="11" s="1"/>
  <c r="C4293" i="11" s="1"/>
  <c r="C4318" i="11" s="1"/>
  <c r="C4343" i="11" s="1"/>
  <c r="C4368" i="11" s="1"/>
  <c r="C4393" i="11" s="1"/>
  <c r="C4418" i="11" s="1"/>
  <c r="C4443" i="11" s="1"/>
  <c r="C4468" i="11" s="1"/>
  <c r="C4493" i="11" s="1"/>
  <c r="C4518" i="11" s="1"/>
  <c r="C4543" i="11" s="1"/>
  <c r="C4568" i="11" s="1"/>
  <c r="C4593" i="11" s="1"/>
  <c r="C4618" i="11" s="1"/>
  <c r="C4643" i="11" s="1"/>
  <c r="C4668" i="11" s="1"/>
  <c r="C4693" i="11" s="1"/>
  <c r="C4718" i="11" s="1"/>
  <c r="C4743" i="11" s="1"/>
  <c r="C4768" i="11" s="1"/>
  <c r="C4793" i="11" s="1"/>
  <c r="C4818" i="11" s="1"/>
  <c r="C4843" i="11" s="1"/>
  <c r="C4868" i="11" s="1"/>
  <c r="C4893" i="11" s="1"/>
  <c r="C4918" i="11" s="1"/>
  <c r="C4943" i="11" s="1"/>
  <c r="C4968" i="11" s="1"/>
  <c r="C4993" i="11" s="1"/>
  <c r="C5018" i="11" s="1"/>
  <c r="C5043" i="11" s="1"/>
  <c r="C5068" i="11" s="1"/>
  <c r="C5093" i="11" s="1"/>
  <c r="C5118" i="11" s="1"/>
  <c r="C5143" i="11" s="1"/>
  <c r="C5168" i="11" s="1"/>
  <c r="C5193" i="11" s="1"/>
  <c r="C5218" i="11" s="1"/>
  <c r="C5243" i="11" s="1"/>
  <c r="C5268" i="11" s="1"/>
  <c r="C5293" i="11" s="1"/>
  <c r="C5318" i="11" s="1"/>
  <c r="C5343" i="11" s="1"/>
  <c r="C5368" i="11" s="1"/>
  <c r="C5393" i="11" s="1"/>
  <c r="C5418" i="11" s="1"/>
  <c r="C5443" i="11" s="1"/>
  <c r="C5468" i="11" s="1"/>
  <c r="C5493" i="11" s="1"/>
  <c r="C5518" i="11" s="1"/>
  <c r="C5543" i="11" s="1"/>
  <c r="C5568" i="11" s="1"/>
  <c r="C5593" i="11" s="1"/>
  <c r="C5618" i="11" s="1"/>
  <c r="C5643" i="11" s="1"/>
  <c r="C5668" i="11" s="1"/>
  <c r="C5693" i="11" s="1"/>
  <c r="C5718" i="11" s="1"/>
  <c r="C5743" i="11" s="1"/>
  <c r="C5768" i="11" s="1"/>
  <c r="C5793" i="11" s="1"/>
  <c r="C5818" i="11" s="1"/>
  <c r="C5843" i="11" s="1"/>
  <c r="C5868" i="11" s="1"/>
  <c r="C5893" i="11" s="1"/>
  <c r="C5918" i="11" s="1"/>
  <c r="C5943" i="11" s="1"/>
  <c r="C5968" i="11" s="1"/>
  <c r="C5993" i="11" s="1"/>
  <c r="C6018" i="11" s="1"/>
  <c r="C6043" i="11" s="1"/>
  <c r="C6068" i="11" s="1"/>
  <c r="C6093" i="11" s="1"/>
  <c r="C6118" i="11" s="1"/>
  <c r="C6143" i="11" s="1"/>
  <c r="C6168" i="11" s="1"/>
  <c r="C6193" i="11" s="1"/>
  <c r="C6218" i="11" s="1"/>
  <c r="C6243" i="11" s="1"/>
  <c r="C6268" i="11" s="1"/>
  <c r="C6293" i="11" s="1"/>
  <c r="C6318" i="11" s="1"/>
  <c r="C6343" i="11" s="1"/>
  <c r="C6368" i="11" s="1"/>
  <c r="C6393" i="11" s="1"/>
  <c r="C6418" i="11" s="1"/>
  <c r="C6443" i="11" s="1"/>
  <c r="C6468" i="11" s="1"/>
  <c r="C6493" i="11" s="1"/>
  <c r="C6518" i="11" s="1"/>
  <c r="C6543" i="11" s="1"/>
  <c r="C6568" i="11" s="1"/>
  <c r="C6593" i="11" s="1"/>
  <c r="C6618" i="11" s="1"/>
  <c r="C6643" i="11" s="1"/>
  <c r="C6668" i="11" s="1"/>
  <c r="C6693" i="11" s="1"/>
  <c r="C6718" i="11" s="1"/>
  <c r="C6743" i="11" s="1"/>
  <c r="C6768" i="11" s="1"/>
  <c r="C6793" i="11" s="1"/>
  <c r="C6818" i="11" s="1"/>
  <c r="C6843" i="11" s="1"/>
  <c r="C6868" i="11" s="1"/>
  <c r="C6893" i="11" s="1"/>
  <c r="C6918" i="11" s="1"/>
  <c r="C6943" i="11" s="1"/>
  <c r="C6968" i="11" s="1"/>
  <c r="C6993" i="11" s="1"/>
  <c r="C7018" i="11" s="1"/>
  <c r="C7043" i="11" s="1"/>
  <c r="C7068" i="11" s="1"/>
  <c r="C7093" i="11" s="1"/>
  <c r="C7118" i="11" s="1"/>
  <c r="C7143" i="11" s="1"/>
  <c r="C7168" i="11" s="1"/>
  <c r="C7193" i="11" s="1"/>
  <c r="C7218" i="11" s="1"/>
  <c r="C7243" i="11" s="1"/>
  <c r="C7268" i="11" s="1"/>
  <c r="C7293" i="11" s="1"/>
  <c r="C7318" i="11" s="1"/>
  <c r="C7343" i="11" s="1"/>
  <c r="C7368" i="11" s="1"/>
  <c r="C7393" i="11" s="1"/>
  <c r="C7418" i="11" s="1"/>
  <c r="C7443" i="11" s="1"/>
  <c r="C7468" i="11" s="1"/>
  <c r="C7493" i="11" s="1"/>
  <c r="C7518" i="11" s="1"/>
  <c r="C7543" i="11" s="1"/>
  <c r="C7568" i="11" s="1"/>
  <c r="C7593" i="11" s="1"/>
  <c r="C7618" i="11" s="1"/>
  <c r="C7643" i="11" s="1"/>
  <c r="C7668" i="11" s="1"/>
  <c r="C7693" i="11" s="1"/>
  <c r="C7718" i="11" s="1"/>
  <c r="C7743" i="11" s="1"/>
  <c r="C7768" i="11" s="1"/>
  <c r="C7793" i="11" s="1"/>
  <c r="C7818" i="11" s="1"/>
  <c r="C7843" i="11" s="1"/>
  <c r="C7868" i="11" s="1"/>
  <c r="C7893" i="11" s="1"/>
  <c r="C7918" i="11" s="1"/>
  <c r="C7943" i="11" s="1"/>
  <c r="C7968" i="11" s="1"/>
  <c r="C7993" i="11" s="1"/>
  <c r="C8018" i="11" s="1"/>
  <c r="C8043" i="11" s="1"/>
  <c r="C8068" i="11" s="1"/>
  <c r="C8093" i="11" s="1"/>
  <c r="C8118" i="11" s="1"/>
  <c r="C8143" i="11" s="1"/>
  <c r="C8168" i="11" s="1"/>
  <c r="C8193" i="11" s="1"/>
  <c r="C8218" i="11" s="1"/>
  <c r="C8243" i="11" s="1"/>
  <c r="C8268" i="11" s="1"/>
  <c r="C8293" i="11" s="1"/>
  <c r="C8318" i="11" s="1"/>
  <c r="C8343" i="11" s="1"/>
  <c r="C8368" i="11" s="1"/>
  <c r="C8393" i="11" s="1"/>
  <c r="C8418" i="11" s="1"/>
  <c r="C8443" i="11" s="1"/>
  <c r="C8468" i="11" s="1"/>
  <c r="C8493" i="11" s="1"/>
  <c r="C8518" i="11" s="1"/>
  <c r="C8543" i="11" s="1"/>
  <c r="C8568" i="11" s="1"/>
  <c r="C8593" i="11" s="1"/>
  <c r="C8618" i="11" s="1"/>
  <c r="C8643" i="11" s="1"/>
  <c r="C8668" i="11" s="1"/>
  <c r="C8693" i="11" s="1"/>
  <c r="C8718" i="11" s="1"/>
  <c r="C8743" i="11" s="1"/>
  <c r="C8768" i="11" s="1"/>
  <c r="C8793" i="11" s="1"/>
  <c r="C8818" i="11" s="1"/>
  <c r="C8843" i="11" s="1"/>
  <c r="C8868" i="11" s="1"/>
  <c r="C8893" i="11" s="1"/>
  <c r="C8918" i="11" s="1"/>
  <c r="C8943" i="11" s="1"/>
  <c r="C8968" i="11" s="1"/>
  <c r="C8993" i="11" s="1"/>
  <c r="C9018" i="11" s="1"/>
  <c r="C9043" i="11" s="1"/>
  <c r="C9068" i="11" s="1"/>
  <c r="C9093" i="11" s="1"/>
  <c r="C9118" i="11" s="1"/>
  <c r="C9143" i="11" s="1"/>
  <c r="C9168" i="11" s="1"/>
  <c r="C9193" i="11" s="1"/>
  <c r="C9218" i="11" s="1"/>
  <c r="C9243" i="11" s="1"/>
  <c r="C9268" i="11" s="1"/>
  <c r="C9293" i="11" s="1"/>
  <c r="C9318" i="11" s="1"/>
  <c r="C9343" i="11" s="1"/>
  <c r="C9368" i="11" s="1"/>
  <c r="C9393" i="11" s="1"/>
  <c r="C9418" i="11" s="1"/>
  <c r="C9443" i="11" s="1"/>
  <c r="C9468" i="11" s="1"/>
  <c r="C9493" i="11" s="1"/>
  <c r="C9518" i="11" s="1"/>
  <c r="C9543" i="11" s="1"/>
  <c r="C9568" i="11" s="1"/>
  <c r="C9593" i="11" s="1"/>
  <c r="C9618" i="11" s="1"/>
  <c r="C9643" i="11" s="1"/>
  <c r="C9668" i="11" s="1"/>
  <c r="C9693" i="11" s="1"/>
  <c r="C9718" i="11" s="1"/>
  <c r="C9743" i="11" s="1"/>
  <c r="C9768" i="11" s="1"/>
  <c r="C9793" i="11" s="1"/>
  <c r="C9818" i="11" s="1"/>
  <c r="C9843" i="11" s="1"/>
  <c r="C9868" i="11" s="1"/>
  <c r="C9893" i="11" s="1"/>
  <c r="C9918" i="11" s="1"/>
  <c r="C9943" i="11" s="1"/>
  <c r="C9968" i="11" s="1"/>
  <c r="C9993" i="11" s="1"/>
  <c r="C10018" i="11" s="1"/>
  <c r="B43" i="11"/>
  <c r="B68" i="11" s="1"/>
  <c r="B93" i="11" s="1"/>
  <c r="B118" i="11" s="1"/>
  <c r="B143" i="11" s="1"/>
  <c r="B168" i="11" s="1"/>
  <c r="B193" i="11" s="1"/>
  <c r="B218" i="11" s="1"/>
  <c r="B243" i="11" s="1"/>
  <c r="B268" i="11" s="1"/>
  <c r="B293" i="11" s="1"/>
  <c r="B318" i="11" s="1"/>
  <c r="B343" i="11" s="1"/>
  <c r="B368" i="11" s="1"/>
  <c r="B393" i="11" s="1"/>
  <c r="B418" i="11" s="1"/>
  <c r="B443" i="11" s="1"/>
  <c r="B468" i="11" s="1"/>
  <c r="B493" i="11" s="1"/>
  <c r="B518" i="11" s="1"/>
  <c r="B543" i="11" s="1"/>
  <c r="B568" i="11" s="1"/>
  <c r="B593" i="11" s="1"/>
  <c r="B618" i="11" s="1"/>
  <c r="B643" i="11" s="1"/>
  <c r="B668" i="11" s="1"/>
  <c r="B693" i="11" s="1"/>
  <c r="B718" i="11" s="1"/>
  <c r="B743" i="11" s="1"/>
  <c r="B768" i="11" s="1"/>
  <c r="A43" i="11"/>
  <c r="A68" i="11" s="1"/>
  <c r="A93" i="11" s="1"/>
  <c r="A118" i="11" s="1"/>
  <c r="A143" i="11" s="1"/>
  <c r="A168" i="11" s="1"/>
  <c r="A193" i="11" s="1"/>
  <c r="A218" i="11" s="1"/>
  <c r="A243" i="11" s="1"/>
  <c r="A268" i="11" s="1"/>
  <c r="A293" i="11" s="1"/>
  <c r="A318" i="11" s="1"/>
  <c r="A343" i="11" s="1"/>
  <c r="A368" i="11" s="1"/>
  <c r="A393" i="11" s="1"/>
  <c r="A418" i="11" s="1"/>
  <c r="A443" i="11" s="1"/>
  <c r="A468" i="11" s="1"/>
  <c r="A493" i="11" s="1"/>
  <c r="A518" i="11" s="1"/>
  <c r="A543" i="11" s="1"/>
  <c r="A568" i="11" s="1"/>
  <c r="A593" i="11" s="1"/>
  <c r="A618" i="11" s="1"/>
  <c r="A643" i="11" s="1"/>
  <c r="A668" i="11" s="1"/>
  <c r="A693" i="11" s="1"/>
  <c r="A718" i="11" s="1"/>
  <c r="A743" i="11" s="1"/>
  <c r="A768" i="11" s="1"/>
  <c r="A793" i="11" s="1"/>
  <c r="A818" i="11" s="1"/>
  <c r="A843" i="11" s="1"/>
  <c r="A868" i="11" s="1"/>
  <c r="A893" i="11" s="1"/>
  <c r="A918" i="11" s="1"/>
  <c r="A943" i="11" s="1"/>
  <c r="A968" i="11" s="1"/>
  <c r="A993" i="11" s="1"/>
  <c r="A1018" i="11" s="1"/>
  <c r="A1043" i="11" s="1"/>
  <c r="A1068" i="11" s="1"/>
  <c r="A1093" i="11" s="1"/>
  <c r="A1118" i="11" s="1"/>
  <c r="A1143" i="11" s="1"/>
  <c r="A1168" i="11" s="1"/>
  <c r="A1193" i="11" s="1"/>
  <c r="A1218" i="11" s="1"/>
  <c r="A1243" i="11" s="1"/>
  <c r="A1268" i="11" s="1"/>
  <c r="A1293" i="11" s="1"/>
  <c r="A1318" i="11" s="1"/>
  <c r="A1343" i="11" s="1"/>
  <c r="A1368" i="11" s="1"/>
  <c r="A1393" i="11" s="1"/>
  <c r="A1418" i="11" s="1"/>
  <c r="A1443" i="11" s="1"/>
  <c r="A1468" i="11" s="1"/>
  <c r="A1493" i="11" s="1"/>
  <c r="A1518" i="11" s="1"/>
  <c r="A1543" i="11" s="1"/>
  <c r="A1568" i="11" s="1"/>
  <c r="A1593" i="11" s="1"/>
  <c r="A1618" i="11" s="1"/>
  <c r="A1643" i="11" s="1"/>
  <c r="A1668" i="11" s="1"/>
  <c r="A1693" i="11" s="1"/>
  <c r="A1718" i="11" s="1"/>
  <c r="A1743" i="11" s="1"/>
  <c r="A1768" i="11" s="1"/>
  <c r="A1793" i="11" s="1"/>
  <c r="A1818" i="11" s="1"/>
  <c r="A1843" i="11" s="1"/>
  <c r="A1868" i="11" s="1"/>
  <c r="A1893" i="11" s="1"/>
  <c r="A1918" i="11" s="1"/>
  <c r="A1943" i="11" s="1"/>
  <c r="A1968" i="11" s="1"/>
  <c r="A1993" i="11" s="1"/>
  <c r="A2018" i="11" s="1"/>
  <c r="A2043" i="11" s="1"/>
  <c r="A2068" i="11" s="1"/>
  <c r="A2093" i="11" s="1"/>
  <c r="A2118" i="11" s="1"/>
  <c r="A2143" i="11" s="1"/>
  <c r="A2168" i="11" s="1"/>
  <c r="A2193" i="11" s="1"/>
  <c r="A2218" i="11" s="1"/>
  <c r="A2243" i="11" s="1"/>
  <c r="A2268" i="11" s="1"/>
  <c r="A2293" i="11" s="1"/>
  <c r="A2318" i="11" s="1"/>
  <c r="A2343" i="11" s="1"/>
  <c r="A2368" i="11" s="1"/>
  <c r="A2393" i="11" s="1"/>
  <c r="A2418" i="11" s="1"/>
  <c r="A2443" i="11" s="1"/>
  <c r="A2468" i="11" s="1"/>
  <c r="A2493" i="11" s="1"/>
  <c r="A2518" i="11" s="1"/>
  <c r="A2543" i="11" s="1"/>
  <c r="A2568" i="11" s="1"/>
  <c r="A2593" i="11" s="1"/>
  <c r="A2618" i="11" s="1"/>
  <c r="A2643" i="11" s="1"/>
  <c r="A2668" i="11" s="1"/>
  <c r="A2693" i="11" s="1"/>
  <c r="A2718" i="11" s="1"/>
  <c r="A2743" i="11" s="1"/>
  <c r="A2768" i="11" s="1"/>
  <c r="A2793" i="11" s="1"/>
  <c r="A2818" i="11" s="1"/>
  <c r="A2843" i="11" s="1"/>
  <c r="A2868" i="11" s="1"/>
  <c r="A2893" i="11" s="1"/>
  <c r="A2918" i="11" s="1"/>
  <c r="A2943" i="11" s="1"/>
  <c r="A2968" i="11" s="1"/>
  <c r="A2993" i="11" s="1"/>
  <c r="A3018" i="11" s="1"/>
  <c r="A3043" i="11" s="1"/>
  <c r="A3068" i="11" s="1"/>
  <c r="A3093" i="11" s="1"/>
  <c r="A3118" i="11" s="1"/>
  <c r="A3143" i="11" s="1"/>
  <c r="A3168" i="11" s="1"/>
  <c r="A3193" i="11" s="1"/>
  <c r="A3218" i="11" s="1"/>
  <c r="A3243" i="11" s="1"/>
  <c r="A3268" i="11" s="1"/>
  <c r="A3293" i="11" s="1"/>
  <c r="A3318" i="11" s="1"/>
  <c r="A3343" i="11" s="1"/>
  <c r="A3368" i="11" s="1"/>
  <c r="A3393" i="11" s="1"/>
  <c r="A3418" i="11" s="1"/>
  <c r="A3443" i="11" s="1"/>
  <c r="A3468" i="11" s="1"/>
  <c r="A3493" i="11" s="1"/>
  <c r="A3518" i="11" s="1"/>
  <c r="A3543" i="11" s="1"/>
  <c r="A3568" i="11" s="1"/>
  <c r="A3593" i="11" s="1"/>
  <c r="A3618" i="11" s="1"/>
  <c r="A3643" i="11" s="1"/>
  <c r="A3668" i="11" s="1"/>
  <c r="A3693" i="11" s="1"/>
  <c r="A3718" i="11" s="1"/>
  <c r="A3743" i="11" s="1"/>
  <c r="A3768" i="11" s="1"/>
  <c r="A3793" i="11" s="1"/>
  <c r="A3818" i="11" s="1"/>
  <c r="A3843" i="11" s="1"/>
  <c r="A3868" i="11" s="1"/>
  <c r="A3893" i="11" s="1"/>
  <c r="A3918" i="11" s="1"/>
  <c r="A3943" i="11" s="1"/>
  <c r="A3968" i="11" s="1"/>
  <c r="A3993" i="11" s="1"/>
  <c r="A4018" i="11" s="1"/>
  <c r="A4043" i="11" s="1"/>
  <c r="A4068" i="11" s="1"/>
  <c r="A4093" i="11" s="1"/>
  <c r="A4118" i="11" s="1"/>
  <c r="A4143" i="11" s="1"/>
  <c r="A4168" i="11" s="1"/>
  <c r="A4193" i="11" s="1"/>
  <c r="A4218" i="11" s="1"/>
  <c r="A4243" i="11" s="1"/>
  <c r="A4268" i="11" s="1"/>
  <c r="A4293" i="11" s="1"/>
  <c r="A4318" i="11" s="1"/>
  <c r="A4343" i="11" s="1"/>
  <c r="A4368" i="11" s="1"/>
  <c r="A4393" i="11" s="1"/>
  <c r="A4418" i="11" s="1"/>
  <c r="A4443" i="11" s="1"/>
  <c r="A4468" i="11" s="1"/>
  <c r="A4493" i="11" s="1"/>
  <c r="A4518" i="11" s="1"/>
  <c r="A4543" i="11" s="1"/>
  <c r="A4568" i="11" s="1"/>
  <c r="A4593" i="11" s="1"/>
  <c r="A4618" i="11" s="1"/>
  <c r="A4643" i="11" s="1"/>
  <c r="A4668" i="11" s="1"/>
  <c r="A4693" i="11" s="1"/>
  <c r="A4718" i="11" s="1"/>
  <c r="A4743" i="11" s="1"/>
  <c r="A4768" i="11" s="1"/>
  <c r="A4793" i="11" s="1"/>
  <c r="A4818" i="11" s="1"/>
  <c r="A4843" i="11" s="1"/>
  <c r="A4868" i="11" s="1"/>
  <c r="A4893" i="11" s="1"/>
  <c r="A4918" i="11" s="1"/>
  <c r="A4943" i="11" s="1"/>
  <c r="A4968" i="11" s="1"/>
  <c r="A4993" i="11" s="1"/>
  <c r="A5018" i="11" s="1"/>
  <c r="A5043" i="11" s="1"/>
  <c r="A5068" i="11" s="1"/>
  <c r="A5093" i="11" s="1"/>
  <c r="A5118" i="11" s="1"/>
  <c r="A5143" i="11" s="1"/>
  <c r="A5168" i="11" s="1"/>
  <c r="A5193" i="11" s="1"/>
  <c r="A5218" i="11" s="1"/>
  <c r="A5243" i="11" s="1"/>
  <c r="A5268" i="11" s="1"/>
  <c r="A5293" i="11" s="1"/>
  <c r="A5318" i="11" s="1"/>
  <c r="A5343" i="11" s="1"/>
  <c r="A5368" i="11" s="1"/>
  <c r="A5393" i="11" s="1"/>
  <c r="A5418" i="11" s="1"/>
  <c r="A5443" i="11" s="1"/>
  <c r="A5468" i="11" s="1"/>
  <c r="A5493" i="11" s="1"/>
  <c r="A5518" i="11" s="1"/>
  <c r="A5543" i="11" s="1"/>
  <c r="A5568" i="11" s="1"/>
  <c r="A5593" i="11" s="1"/>
  <c r="A5618" i="11" s="1"/>
  <c r="A5643" i="11" s="1"/>
  <c r="A5668" i="11" s="1"/>
  <c r="A5693" i="11" s="1"/>
  <c r="A5718" i="11" s="1"/>
  <c r="A5743" i="11" s="1"/>
  <c r="A5768" i="11" s="1"/>
  <c r="A5793" i="11" s="1"/>
  <c r="A5818" i="11" s="1"/>
  <c r="A5843" i="11" s="1"/>
  <c r="A5868" i="11" s="1"/>
  <c r="A5893" i="11" s="1"/>
  <c r="A5918" i="11" s="1"/>
  <c r="A5943" i="11" s="1"/>
  <c r="A5968" i="11" s="1"/>
  <c r="A5993" i="11" s="1"/>
  <c r="A6018" i="11" s="1"/>
  <c r="A6043" i="11" s="1"/>
  <c r="A6068" i="11" s="1"/>
  <c r="A6093" i="11" s="1"/>
  <c r="A6118" i="11" s="1"/>
  <c r="A6143" i="11" s="1"/>
  <c r="A6168" i="11" s="1"/>
  <c r="A6193" i="11" s="1"/>
  <c r="A6218" i="11" s="1"/>
  <c r="A6243" i="11" s="1"/>
  <c r="A6268" i="11" s="1"/>
  <c r="A6293" i="11" s="1"/>
  <c r="A6318" i="11" s="1"/>
  <c r="A6343" i="11" s="1"/>
  <c r="A6368" i="11" s="1"/>
  <c r="A6393" i="11" s="1"/>
  <c r="A6418" i="11" s="1"/>
  <c r="A6443" i="11" s="1"/>
  <c r="A6468" i="11" s="1"/>
  <c r="A6493" i="11" s="1"/>
  <c r="A6518" i="11" s="1"/>
  <c r="A6543" i="11" s="1"/>
  <c r="A6568" i="11" s="1"/>
  <c r="A6593" i="11" s="1"/>
  <c r="A6618" i="11" s="1"/>
  <c r="A6643" i="11" s="1"/>
  <c r="A6668" i="11" s="1"/>
  <c r="A6693" i="11" s="1"/>
  <c r="A6718" i="11" s="1"/>
  <c r="A6743" i="11" s="1"/>
  <c r="A6768" i="11" s="1"/>
  <c r="A6793" i="11" s="1"/>
  <c r="A6818" i="11" s="1"/>
  <c r="A6843" i="11" s="1"/>
  <c r="A6868" i="11" s="1"/>
  <c r="A6893" i="11" s="1"/>
  <c r="A6918" i="11" s="1"/>
  <c r="A6943" i="11" s="1"/>
  <c r="A6968" i="11" s="1"/>
  <c r="A6993" i="11" s="1"/>
  <c r="A7018" i="11" s="1"/>
  <c r="A7043" i="11" s="1"/>
  <c r="A7068" i="11" s="1"/>
  <c r="A7093" i="11" s="1"/>
  <c r="A7118" i="11" s="1"/>
  <c r="A7143" i="11" s="1"/>
  <c r="A7168" i="11" s="1"/>
  <c r="A7193" i="11" s="1"/>
  <c r="A7218" i="11" s="1"/>
  <c r="A7243" i="11" s="1"/>
  <c r="A7268" i="11" s="1"/>
  <c r="A7293" i="11" s="1"/>
  <c r="A7318" i="11" s="1"/>
  <c r="A7343" i="11" s="1"/>
  <c r="A7368" i="11" s="1"/>
  <c r="A7393" i="11" s="1"/>
  <c r="A7418" i="11" s="1"/>
  <c r="A7443" i="11" s="1"/>
  <c r="A7468" i="11" s="1"/>
  <c r="A7493" i="11" s="1"/>
  <c r="A7518" i="11" s="1"/>
  <c r="A7543" i="11" s="1"/>
  <c r="A7568" i="11" s="1"/>
  <c r="A7593" i="11" s="1"/>
  <c r="A7618" i="11" s="1"/>
  <c r="A7643" i="11" s="1"/>
  <c r="A7668" i="11" s="1"/>
  <c r="A7693" i="11" s="1"/>
  <c r="A7718" i="11" s="1"/>
  <c r="A7743" i="11" s="1"/>
  <c r="A7768" i="11" s="1"/>
  <c r="A7793" i="11" s="1"/>
  <c r="A7818" i="11" s="1"/>
  <c r="A7843" i="11" s="1"/>
  <c r="A7868" i="11" s="1"/>
  <c r="A7893" i="11" s="1"/>
  <c r="A7918" i="11" s="1"/>
  <c r="A7943" i="11" s="1"/>
  <c r="A7968" i="11" s="1"/>
  <c r="A7993" i="11" s="1"/>
  <c r="A8018" i="11" s="1"/>
  <c r="A8043" i="11" s="1"/>
  <c r="A8068" i="11" s="1"/>
  <c r="A8093" i="11" s="1"/>
  <c r="A8118" i="11" s="1"/>
  <c r="A8143" i="11" s="1"/>
  <c r="A8168" i="11" s="1"/>
  <c r="A8193" i="11" s="1"/>
  <c r="A8218" i="11" s="1"/>
  <c r="A8243" i="11" s="1"/>
  <c r="A8268" i="11" s="1"/>
  <c r="A8293" i="11" s="1"/>
  <c r="A8318" i="11" s="1"/>
  <c r="A8343" i="11" s="1"/>
  <c r="A8368" i="11" s="1"/>
  <c r="A8393" i="11" s="1"/>
  <c r="A8418" i="11" s="1"/>
  <c r="A8443" i="11" s="1"/>
  <c r="A8468" i="11" s="1"/>
  <c r="A8493" i="11" s="1"/>
  <c r="A8518" i="11" s="1"/>
  <c r="A8543" i="11" s="1"/>
  <c r="A8568" i="11" s="1"/>
  <c r="A8593" i="11" s="1"/>
  <c r="A8618" i="11" s="1"/>
  <c r="A8643" i="11" s="1"/>
  <c r="A8668" i="11" s="1"/>
  <c r="A8693" i="11" s="1"/>
  <c r="A8718" i="11" s="1"/>
  <c r="A8743" i="11" s="1"/>
  <c r="A8768" i="11" s="1"/>
  <c r="A8793" i="11" s="1"/>
  <c r="A8818" i="11" s="1"/>
  <c r="A8843" i="11" s="1"/>
  <c r="A8868" i="11" s="1"/>
  <c r="A8893" i="11" s="1"/>
  <c r="A8918" i="11" s="1"/>
  <c r="A8943" i="11" s="1"/>
  <c r="A8968" i="11" s="1"/>
  <c r="A8993" i="11" s="1"/>
  <c r="A9018" i="11" s="1"/>
  <c r="A9043" i="11" s="1"/>
  <c r="A9068" i="11" s="1"/>
  <c r="A9093" i="11" s="1"/>
  <c r="A9118" i="11" s="1"/>
  <c r="A9143" i="11" s="1"/>
  <c r="A9168" i="11" s="1"/>
  <c r="A9193" i="11" s="1"/>
  <c r="A9218" i="11" s="1"/>
  <c r="A9243" i="11" s="1"/>
  <c r="A9268" i="11" s="1"/>
  <c r="A9293" i="11" s="1"/>
  <c r="A9318" i="11" s="1"/>
  <c r="A9343" i="11" s="1"/>
  <c r="A9368" i="11" s="1"/>
  <c r="A9393" i="11" s="1"/>
  <c r="A9418" i="11" s="1"/>
  <c r="A9443" i="11" s="1"/>
  <c r="A9468" i="11" s="1"/>
  <c r="A9493" i="11" s="1"/>
  <c r="A9518" i="11" s="1"/>
  <c r="A9543" i="11" s="1"/>
  <c r="A9568" i="11" s="1"/>
  <c r="A9593" i="11" s="1"/>
  <c r="A9618" i="11" s="1"/>
  <c r="A9643" i="11" s="1"/>
  <c r="A9668" i="11" s="1"/>
  <c r="A9693" i="11" s="1"/>
  <c r="A9718" i="11" s="1"/>
  <c r="A9743" i="11" s="1"/>
  <c r="A9768" i="11" s="1"/>
  <c r="A9793" i="11" s="1"/>
  <c r="A9818" i="11" s="1"/>
  <c r="A9843" i="11" s="1"/>
  <c r="A9868" i="11" s="1"/>
  <c r="A9893" i="11" s="1"/>
  <c r="A9918" i="11" s="1"/>
  <c r="A9943" i="11" s="1"/>
  <c r="A9968" i="11" s="1"/>
  <c r="A9993" i="11" s="1"/>
  <c r="A10018" i="11" s="1"/>
  <c r="G42" i="11"/>
  <c r="F42" i="11"/>
  <c r="E42" i="11"/>
  <c r="D42" i="11"/>
  <c r="C42" i="11"/>
  <c r="C67" i="11" s="1"/>
  <c r="C92" i="11" s="1"/>
  <c r="C117" i="11" s="1"/>
  <c r="C142" i="11" s="1"/>
  <c r="C167" i="11" s="1"/>
  <c r="C192" i="11" s="1"/>
  <c r="C217" i="11" s="1"/>
  <c r="C242" i="11" s="1"/>
  <c r="C267" i="11" s="1"/>
  <c r="C292" i="11" s="1"/>
  <c r="C317" i="11" s="1"/>
  <c r="C342" i="11" s="1"/>
  <c r="C367" i="11" s="1"/>
  <c r="C392" i="11" s="1"/>
  <c r="C417" i="11" s="1"/>
  <c r="C442" i="11" s="1"/>
  <c r="C467" i="11" s="1"/>
  <c r="C492" i="11" s="1"/>
  <c r="C517" i="11" s="1"/>
  <c r="C542" i="11" s="1"/>
  <c r="C567" i="11" s="1"/>
  <c r="C592" i="11" s="1"/>
  <c r="C617" i="11" s="1"/>
  <c r="C642" i="11" s="1"/>
  <c r="C667" i="11" s="1"/>
  <c r="C692" i="11" s="1"/>
  <c r="C717" i="11" s="1"/>
  <c r="C742" i="11" s="1"/>
  <c r="C767" i="11" s="1"/>
  <c r="C792" i="11" s="1"/>
  <c r="C817" i="11" s="1"/>
  <c r="C842" i="11" s="1"/>
  <c r="C867" i="11" s="1"/>
  <c r="C892" i="11" s="1"/>
  <c r="C917" i="11" s="1"/>
  <c r="C942" i="11" s="1"/>
  <c r="C967" i="11" s="1"/>
  <c r="C992" i="11" s="1"/>
  <c r="C1017" i="11" s="1"/>
  <c r="C1042" i="11" s="1"/>
  <c r="C1067" i="11" s="1"/>
  <c r="C1092" i="11" s="1"/>
  <c r="C1117" i="11" s="1"/>
  <c r="C1142" i="11" s="1"/>
  <c r="C1167" i="11" s="1"/>
  <c r="C1192" i="11" s="1"/>
  <c r="C1217" i="11" s="1"/>
  <c r="C1242" i="11" s="1"/>
  <c r="C1267" i="11" s="1"/>
  <c r="C1292" i="11" s="1"/>
  <c r="C1317" i="11" s="1"/>
  <c r="C1342" i="11" s="1"/>
  <c r="C1367" i="11" s="1"/>
  <c r="C1392" i="11" s="1"/>
  <c r="C1417" i="11" s="1"/>
  <c r="C1442" i="11" s="1"/>
  <c r="C1467" i="11" s="1"/>
  <c r="C1492" i="11" s="1"/>
  <c r="C1517" i="11" s="1"/>
  <c r="C1542" i="11" s="1"/>
  <c r="C1567" i="11" s="1"/>
  <c r="C1592" i="11" s="1"/>
  <c r="C1617" i="11" s="1"/>
  <c r="C1642" i="11" s="1"/>
  <c r="C1667" i="11" s="1"/>
  <c r="C1692" i="11" s="1"/>
  <c r="C1717" i="11" s="1"/>
  <c r="C1742" i="11" s="1"/>
  <c r="C1767" i="11" s="1"/>
  <c r="C1792" i="11" s="1"/>
  <c r="C1817" i="11" s="1"/>
  <c r="C1842" i="11" s="1"/>
  <c r="C1867" i="11" s="1"/>
  <c r="C1892" i="11" s="1"/>
  <c r="C1917" i="11" s="1"/>
  <c r="C1942" i="11" s="1"/>
  <c r="C1967" i="11" s="1"/>
  <c r="C1992" i="11" s="1"/>
  <c r="C2017" i="11" s="1"/>
  <c r="C2042" i="11" s="1"/>
  <c r="C2067" i="11" s="1"/>
  <c r="C2092" i="11" s="1"/>
  <c r="C2117" i="11" s="1"/>
  <c r="C2142" i="11" s="1"/>
  <c r="C2167" i="11" s="1"/>
  <c r="C2192" i="11" s="1"/>
  <c r="C2217" i="11" s="1"/>
  <c r="C2242" i="11" s="1"/>
  <c r="C2267" i="11" s="1"/>
  <c r="C2292" i="11" s="1"/>
  <c r="C2317" i="11" s="1"/>
  <c r="C2342" i="11" s="1"/>
  <c r="C2367" i="11" s="1"/>
  <c r="C2392" i="11" s="1"/>
  <c r="C2417" i="11" s="1"/>
  <c r="C2442" i="11" s="1"/>
  <c r="C2467" i="11" s="1"/>
  <c r="C2492" i="11" s="1"/>
  <c r="C2517" i="11" s="1"/>
  <c r="C2542" i="11" s="1"/>
  <c r="C2567" i="11" s="1"/>
  <c r="C2592" i="11" s="1"/>
  <c r="C2617" i="11" s="1"/>
  <c r="C2642" i="11" s="1"/>
  <c r="C2667" i="11" s="1"/>
  <c r="C2692" i="11" s="1"/>
  <c r="C2717" i="11" s="1"/>
  <c r="C2742" i="11" s="1"/>
  <c r="C2767" i="11" s="1"/>
  <c r="C2792" i="11" s="1"/>
  <c r="C2817" i="11" s="1"/>
  <c r="C2842" i="11" s="1"/>
  <c r="C2867" i="11" s="1"/>
  <c r="C2892" i="11" s="1"/>
  <c r="C2917" i="11" s="1"/>
  <c r="C2942" i="11" s="1"/>
  <c r="C2967" i="11" s="1"/>
  <c r="C2992" i="11" s="1"/>
  <c r="C3017" i="11" s="1"/>
  <c r="C3042" i="11" s="1"/>
  <c r="C3067" i="11" s="1"/>
  <c r="C3092" i="11" s="1"/>
  <c r="C3117" i="11" s="1"/>
  <c r="C3142" i="11" s="1"/>
  <c r="C3167" i="11" s="1"/>
  <c r="C3192" i="11" s="1"/>
  <c r="C3217" i="11" s="1"/>
  <c r="C3242" i="11" s="1"/>
  <c r="C3267" i="11" s="1"/>
  <c r="C3292" i="11" s="1"/>
  <c r="C3317" i="11" s="1"/>
  <c r="C3342" i="11" s="1"/>
  <c r="C3367" i="11" s="1"/>
  <c r="C3392" i="11" s="1"/>
  <c r="C3417" i="11" s="1"/>
  <c r="C3442" i="11" s="1"/>
  <c r="C3467" i="11" s="1"/>
  <c r="C3492" i="11" s="1"/>
  <c r="C3517" i="11" s="1"/>
  <c r="C3542" i="11" s="1"/>
  <c r="C3567" i="11" s="1"/>
  <c r="C3592" i="11" s="1"/>
  <c r="C3617" i="11" s="1"/>
  <c r="C3642" i="11" s="1"/>
  <c r="C3667" i="11" s="1"/>
  <c r="C3692" i="11" s="1"/>
  <c r="C3717" i="11" s="1"/>
  <c r="C3742" i="11" s="1"/>
  <c r="C3767" i="11" s="1"/>
  <c r="C3792" i="11" s="1"/>
  <c r="C3817" i="11" s="1"/>
  <c r="C3842" i="11" s="1"/>
  <c r="C3867" i="11" s="1"/>
  <c r="C3892" i="11" s="1"/>
  <c r="C3917" i="11" s="1"/>
  <c r="C3942" i="11" s="1"/>
  <c r="C3967" i="11" s="1"/>
  <c r="C3992" i="11" s="1"/>
  <c r="C4017" i="11" s="1"/>
  <c r="C4042" i="11" s="1"/>
  <c r="C4067" i="11" s="1"/>
  <c r="C4092" i="11" s="1"/>
  <c r="C4117" i="11" s="1"/>
  <c r="C4142" i="11" s="1"/>
  <c r="C4167" i="11" s="1"/>
  <c r="C4192" i="11" s="1"/>
  <c r="C4217" i="11" s="1"/>
  <c r="C4242" i="11" s="1"/>
  <c r="C4267" i="11" s="1"/>
  <c r="C4292" i="11" s="1"/>
  <c r="C4317" i="11" s="1"/>
  <c r="C4342" i="11" s="1"/>
  <c r="C4367" i="11" s="1"/>
  <c r="C4392" i="11" s="1"/>
  <c r="C4417" i="11" s="1"/>
  <c r="C4442" i="11" s="1"/>
  <c r="C4467" i="11" s="1"/>
  <c r="C4492" i="11" s="1"/>
  <c r="C4517" i="11" s="1"/>
  <c r="C4542" i="11" s="1"/>
  <c r="C4567" i="11" s="1"/>
  <c r="C4592" i="11" s="1"/>
  <c r="C4617" i="11" s="1"/>
  <c r="C4642" i="11" s="1"/>
  <c r="C4667" i="11" s="1"/>
  <c r="C4692" i="11" s="1"/>
  <c r="C4717" i="11" s="1"/>
  <c r="C4742" i="11" s="1"/>
  <c r="C4767" i="11" s="1"/>
  <c r="C4792" i="11" s="1"/>
  <c r="C4817" i="11" s="1"/>
  <c r="C4842" i="11" s="1"/>
  <c r="C4867" i="11" s="1"/>
  <c r="C4892" i="11" s="1"/>
  <c r="C4917" i="11" s="1"/>
  <c r="C4942" i="11" s="1"/>
  <c r="C4967" i="11" s="1"/>
  <c r="C4992" i="11" s="1"/>
  <c r="C5017" i="11" s="1"/>
  <c r="C5042" i="11" s="1"/>
  <c r="C5067" i="11" s="1"/>
  <c r="C5092" i="11" s="1"/>
  <c r="C5117" i="11" s="1"/>
  <c r="C5142" i="11" s="1"/>
  <c r="C5167" i="11" s="1"/>
  <c r="C5192" i="11" s="1"/>
  <c r="C5217" i="11" s="1"/>
  <c r="C5242" i="11" s="1"/>
  <c r="C5267" i="11" s="1"/>
  <c r="C5292" i="11" s="1"/>
  <c r="C5317" i="11" s="1"/>
  <c r="C5342" i="11" s="1"/>
  <c r="C5367" i="11" s="1"/>
  <c r="C5392" i="11" s="1"/>
  <c r="C5417" i="11" s="1"/>
  <c r="C5442" i="11" s="1"/>
  <c r="C5467" i="11" s="1"/>
  <c r="C5492" i="11" s="1"/>
  <c r="C5517" i="11" s="1"/>
  <c r="C5542" i="11" s="1"/>
  <c r="C5567" i="11" s="1"/>
  <c r="C5592" i="11" s="1"/>
  <c r="C5617" i="11" s="1"/>
  <c r="C5642" i="11" s="1"/>
  <c r="C5667" i="11" s="1"/>
  <c r="C5692" i="11" s="1"/>
  <c r="C5717" i="11" s="1"/>
  <c r="C5742" i="11" s="1"/>
  <c r="C5767" i="11" s="1"/>
  <c r="C5792" i="11" s="1"/>
  <c r="C5817" i="11" s="1"/>
  <c r="C5842" i="11" s="1"/>
  <c r="C5867" i="11" s="1"/>
  <c r="C5892" i="11" s="1"/>
  <c r="C5917" i="11" s="1"/>
  <c r="C5942" i="11" s="1"/>
  <c r="C5967" i="11" s="1"/>
  <c r="C5992" i="11" s="1"/>
  <c r="C6017" i="11" s="1"/>
  <c r="C6042" i="11" s="1"/>
  <c r="C6067" i="11" s="1"/>
  <c r="C6092" i="11" s="1"/>
  <c r="C6117" i="11" s="1"/>
  <c r="C6142" i="11" s="1"/>
  <c r="C6167" i="11" s="1"/>
  <c r="C6192" i="11" s="1"/>
  <c r="C6217" i="11" s="1"/>
  <c r="C6242" i="11" s="1"/>
  <c r="C6267" i="11" s="1"/>
  <c r="C6292" i="11" s="1"/>
  <c r="C6317" i="11" s="1"/>
  <c r="C6342" i="11" s="1"/>
  <c r="C6367" i="11" s="1"/>
  <c r="C6392" i="11" s="1"/>
  <c r="C6417" i="11" s="1"/>
  <c r="C6442" i="11" s="1"/>
  <c r="C6467" i="11" s="1"/>
  <c r="C6492" i="11" s="1"/>
  <c r="C6517" i="11" s="1"/>
  <c r="C6542" i="11" s="1"/>
  <c r="C6567" i="11" s="1"/>
  <c r="C6592" i="11" s="1"/>
  <c r="C6617" i="11" s="1"/>
  <c r="C6642" i="11" s="1"/>
  <c r="C6667" i="11" s="1"/>
  <c r="C6692" i="11" s="1"/>
  <c r="C6717" i="11" s="1"/>
  <c r="C6742" i="11" s="1"/>
  <c r="C6767" i="11" s="1"/>
  <c r="C6792" i="11" s="1"/>
  <c r="C6817" i="11" s="1"/>
  <c r="C6842" i="11" s="1"/>
  <c r="C6867" i="11" s="1"/>
  <c r="C6892" i="11" s="1"/>
  <c r="C6917" i="11" s="1"/>
  <c r="C6942" i="11" s="1"/>
  <c r="C6967" i="11" s="1"/>
  <c r="C6992" i="11" s="1"/>
  <c r="C7017" i="11" s="1"/>
  <c r="C7042" i="11" s="1"/>
  <c r="C7067" i="11" s="1"/>
  <c r="C7092" i="11" s="1"/>
  <c r="C7117" i="11" s="1"/>
  <c r="C7142" i="11" s="1"/>
  <c r="C7167" i="11" s="1"/>
  <c r="C7192" i="11" s="1"/>
  <c r="C7217" i="11" s="1"/>
  <c r="C7242" i="11" s="1"/>
  <c r="C7267" i="11" s="1"/>
  <c r="C7292" i="11" s="1"/>
  <c r="C7317" i="11" s="1"/>
  <c r="C7342" i="11" s="1"/>
  <c r="C7367" i="11" s="1"/>
  <c r="C7392" i="11" s="1"/>
  <c r="C7417" i="11" s="1"/>
  <c r="C7442" i="11" s="1"/>
  <c r="C7467" i="11" s="1"/>
  <c r="C7492" i="11" s="1"/>
  <c r="C7517" i="11" s="1"/>
  <c r="C7542" i="11" s="1"/>
  <c r="C7567" i="11" s="1"/>
  <c r="C7592" i="11" s="1"/>
  <c r="C7617" i="11" s="1"/>
  <c r="C7642" i="11" s="1"/>
  <c r="C7667" i="11" s="1"/>
  <c r="C7692" i="11" s="1"/>
  <c r="C7717" i="11" s="1"/>
  <c r="C7742" i="11" s="1"/>
  <c r="C7767" i="11" s="1"/>
  <c r="C7792" i="11" s="1"/>
  <c r="C7817" i="11" s="1"/>
  <c r="C7842" i="11" s="1"/>
  <c r="C7867" i="11" s="1"/>
  <c r="C7892" i="11" s="1"/>
  <c r="C7917" i="11" s="1"/>
  <c r="C7942" i="11" s="1"/>
  <c r="C7967" i="11" s="1"/>
  <c r="C7992" i="11" s="1"/>
  <c r="C8017" i="11" s="1"/>
  <c r="C8042" i="11" s="1"/>
  <c r="C8067" i="11" s="1"/>
  <c r="C8092" i="11" s="1"/>
  <c r="C8117" i="11" s="1"/>
  <c r="C8142" i="11" s="1"/>
  <c r="C8167" i="11" s="1"/>
  <c r="C8192" i="11" s="1"/>
  <c r="C8217" i="11" s="1"/>
  <c r="C8242" i="11" s="1"/>
  <c r="C8267" i="11" s="1"/>
  <c r="C8292" i="11" s="1"/>
  <c r="C8317" i="11" s="1"/>
  <c r="C8342" i="11" s="1"/>
  <c r="C8367" i="11" s="1"/>
  <c r="C8392" i="11" s="1"/>
  <c r="C8417" i="11" s="1"/>
  <c r="C8442" i="11" s="1"/>
  <c r="C8467" i="11" s="1"/>
  <c r="C8492" i="11" s="1"/>
  <c r="C8517" i="11" s="1"/>
  <c r="C8542" i="11" s="1"/>
  <c r="C8567" i="11" s="1"/>
  <c r="C8592" i="11" s="1"/>
  <c r="C8617" i="11" s="1"/>
  <c r="C8642" i="11" s="1"/>
  <c r="C8667" i="11" s="1"/>
  <c r="C8692" i="11" s="1"/>
  <c r="C8717" i="11" s="1"/>
  <c r="C8742" i="11" s="1"/>
  <c r="C8767" i="11" s="1"/>
  <c r="C8792" i="11" s="1"/>
  <c r="C8817" i="11" s="1"/>
  <c r="C8842" i="11" s="1"/>
  <c r="C8867" i="11" s="1"/>
  <c r="C8892" i="11" s="1"/>
  <c r="C8917" i="11" s="1"/>
  <c r="C8942" i="11" s="1"/>
  <c r="C8967" i="11" s="1"/>
  <c r="C8992" i="11" s="1"/>
  <c r="C9017" i="11" s="1"/>
  <c r="C9042" i="11" s="1"/>
  <c r="C9067" i="11" s="1"/>
  <c r="C9092" i="11" s="1"/>
  <c r="C9117" i="11" s="1"/>
  <c r="C9142" i="11" s="1"/>
  <c r="C9167" i="11" s="1"/>
  <c r="C9192" i="11" s="1"/>
  <c r="C9217" i="11" s="1"/>
  <c r="C9242" i="11" s="1"/>
  <c r="C9267" i="11" s="1"/>
  <c r="C9292" i="11" s="1"/>
  <c r="C9317" i="11" s="1"/>
  <c r="C9342" i="11" s="1"/>
  <c r="C9367" i="11" s="1"/>
  <c r="C9392" i="11" s="1"/>
  <c r="C9417" i="11" s="1"/>
  <c r="C9442" i="11" s="1"/>
  <c r="C9467" i="11" s="1"/>
  <c r="C9492" i="11" s="1"/>
  <c r="C9517" i="11" s="1"/>
  <c r="C9542" i="11" s="1"/>
  <c r="C9567" i="11" s="1"/>
  <c r="C9592" i="11" s="1"/>
  <c r="C9617" i="11" s="1"/>
  <c r="C9642" i="11" s="1"/>
  <c r="C9667" i="11" s="1"/>
  <c r="C9692" i="11" s="1"/>
  <c r="C9717" i="11" s="1"/>
  <c r="C9742" i="11" s="1"/>
  <c r="C9767" i="11" s="1"/>
  <c r="C9792" i="11" s="1"/>
  <c r="C9817" i="11" s="1"/>
  <c r="C9842" i="11" s="1"/>
  <c r="C9867" i="11" s="1"/>
  <c r="C9892" i="11" s="1"/>
  <c r="C9917" i="11" s="1"/>
  <c r="C9942" i="11" s="1"/>
  <c r="C9967" i="11" s="1"/>
  <c r="C9992" i="11" s="1"/>
  <c r="C10017" i="11" s="1"/>
  <c r="B42" i="11"/>
  <c r="B67" i="11" s="1"/>
  <c r="B92" i="11" s="1"/>
  <c r="B117" i="11" s="1"/>
  <c r="B142" i="11" s="1"/>
  <c r="B167" i="11" s="1"/>
  <c r="B192" i="11" s="1"/>
  <c r="B217" i="11" s="1"/>
  <c r="B242" i="11" s="1"/>
  <c r="B267" i="11" s="1"/>
  <c r="B292" i="11" s="1"/>
  <c r="B317" i="11" s="1"/>
  <c r="B342" i="11" s="1"/>
  <c r="B367" i="11" s="1"/>
  <c r="B392" i="11" s="1"/>
  <c r="B417" i="11" s="1"/>
  <c r="B442" i="11" s="1"/>
  <c r="B467" i="11" s="1"/>
  <c r="B492" i="11" s="1"/>
  <c r="B517" i="11" s="1"/>
  <c r="B542" i="11" s="1"/>
  <c r="B567" i="11" s="1"/>
  <c r="B592" i="11" s="1"/>
  <c r="B617" i="11" s="1"/>
  <c r="B642" i="11" s="1"/>
  <c r="B667" i="11" s="1"/>
  <c r="B692" i="11" s="1"/>
  <c r="B717" i="11" s="1"/>
  <c r="B742" i="11" s="1"/>
  <c r="B767" i="11" s="1"/>
  <c r="A42" i="11"/>
  <c r="A67" i="11" s="1"/>
  <c r="A92" i="11" s="1"/>
  <c r="A117" i="11" s="1"/>
  <c r="A142" i="11" s="1"/>
  <c r="A167" i="11" s="1"/>
  <c r="A192" i="11" s="1"/>
  <c r="A217" i="11" s="1"/>
  <c r="A242" i="11" s="1"/>
  <c r="A267" i="11" s="1"/>
  <c r="A292" i="11" s="1"/>
  <c r="A317" i="11" s="1"/>
  <c r="A342" i="11" s="1"/>
  <c r="A367" i="11" s="1"/>
  <c r="A392" i="11" s="1"/>
  <c r="A417" i="11" s="1"/>
  <c r="A442" i="11" s="1"/>
  <c r="A467" i="11" s="1"/>
  <c r="A492" i="11" s="1"/>
  <c r="A517" i="11" s="1"/>
  <c r="A542" i="11" s="1"/>
  <c r="A567" i="11" s="1"/>
  <c r="A592" i="11" s="1"/>
  <c r="A617" i="11" s="1"/>
  <c r="A642" i="11" s="1"/>
  <c r="A667" i="11" s="1"/>
  <c r="A692" i="11" s="1"/>
  <c r="A717" i="11" s="1"/>
  <c r="A742" i="11" s="1"/>
  <c r="A767" i="11" s="1"/>
  <c r="A792" i="11" s="1"/>
  <c r="A817" i="11" s="1"/>
  <c r="A842" i="11" s="1"/>
  <c r="A867" i="11" s="1"/>
  <c r="A892" i="11" s="1"/>
  <c r="A917" i="11" s="1"/>
  <c r="A942" i="11" s="1"/>
  <c r="A967" i="11" s="1"/>
  <c r="A992" i="11" s="1"/>
  <c r="A1017" i="11" s="1"/>
  <c r="A1042" i="11" s="1"/>
  <c r="A1067" i="11" s="1"/>
  <c r="A1092" i="11" s="1"/>
  <c r="A1117" i="11" s="1"/>
  <c r="A1142" i="11" s="1"/>
  <c r="A1167" i="11" s="1"/>
  <c r="A1192" i="11" s="1"/>
  <c r="A1217" i="11" s="1"/>
  <c r="A1242" i="11" s="1"/>
  <c r="A1267" i="11" s="1"/>
  <c r="A1292" i="11" s="1"/>
  <c r="A1317" i="11" s="1"/>
  <c r="A1342" i="11" s="1"/>
  <c r="A1367" i="11" s="1"/>
  <c r="A1392" i="11" s="1"/>
  <c r="A1417" i="11" s="1"/>
  <c r="A1442" i="11" s="1"/>
  <c r="A1467" i="11" s="1"/>
  <c r="A1492" i="11" s="1"/>
  <c r="A1517" i="11" s="1"/>
  <c r="A1542" i="11" s="1"/>
  <c r="A1567" i="11" s="1"/>
  <c r="A1592" i="11" s="1"/>
  <c r="A1617" i="11" s="1"/>
  <c r="A1642" i="11" s="1"/>
  <c r="A1667" i="11" s="1"/>
  <c r="A1692" i="11" s="1"/>
  <c r="A1717" i="11" s="1"/>
  <c r="A1742" i="11" s="1"/>
  <c r="A1767" i="11" s="1"/>
  <c r="A1792" i="11" s="1"/>
  <c r="A1817" i="11" s="1"/>
  <c r="A1842" i="11" s="1"/>
  <c r="A1867" i="11" s="1"/>
  <c r="A1892" i="11" s="1"/>
  <c r="A1917" i="11" s="1"/>
  <c r="A1942" i="11" s="1"/>
  <c r="A1967" i="11" s="1"/>
  <c r="A1992" i="11" s="1"/>
  <c r="A2017" i="11" s="1"/>
  <c r="A2042" i="11" s="1"/>
  <c r="A2067" i="11" s="1"/>
  <c r="A2092" i="11" s="1"/>
  <c r="A2117" i="11" s="1"/>
  <c r="A2142" i="11" s="1"/>
  <c r="A2167" i="11" s="1"/>
  <c r="A2192" i="11" s="1"/>
  <c r="A2217" i="11" s="1"/>
  <c r="A2242" i="11" s="1"/>
  <c r="A2267" i="11" s="1"/>
  <c r="A2292" i="11" s="1"/>
  <c r="A2317" i="11" s="1"/>
  <c r="A2342" i="11" s="1"/>
  <c r="A2367" i="11" s="1"/>
  <c r="A2392" i="11" s="1"/>
  <c r="A2417" i="11" s="1"/>
  <c r="A2442" i="11" s="1"/>
  <c r="A2467" i="11" s="1"/>
  <c r="A2492" i="11" s="1"/>
  <c r="A2517" i="11" s="1"/>
  <c r="A2542" i="11" s="1"/>
  <c r="A2567" i="11" s="1"/>
  <c r="A2592" i="11" s="1"/>
  <c r="A2617" i="11" s="1"/>
  <c r="A2642" i="11" s="1"/>
  <c r="A2667" i="11" s="1"/>
  <c r="A2692" i="11" s="1"/>
  <c r="A2717" i="11" s="1"/>
  <c r="A2742" i="11" s="1"/>
  <c r="A2767" i="11" s="1"/>
  <c r="A2792" i="11" s="1"/>
  <c r="A2817" i="11" s="1"/>
  <c r="A2842" i="11" s="1"/>
  <c r="A2867" i="11" s="1"/>
  <c r="A2892" i="11" s="1"/>
  <c r="A2917" i="11" s="1"/>
  <c r="A2942" i="11" s="1"/>
  <c r="A2967" i="11" s="1"/>
  <c r="A2992" i="11" s="1"/>
  <c r="A3017" i="11" s="1"/>
  <c r="A3042" i="11" s="1"/>
  <c r="A3067" i="11" s="1"/>
  <c r="A3092" i="11" s="1"/>
  <c r="A3117" i="11" s="1"/>
  <c r="A3142" i="11" s="1"/>
  <c r="A3167" i="11" s="1"/>
  <c r="A3192" i="11" s="1"/>
  <c r="A3217" i="11" s="1"/>
  <c r="A3242" i="11" s="1"/>
  <c r="A3267" i="11" s="1"/>
  <c r="A3292" i="11" s="1"/>
  <c r="A3317" i="11" s="1"/>
  <c r="A3342" i="11" s="1"/>
  <c r="A3367" i="11" s="1"/>
  <c r="A3392" i="11" s="1"/>
  <c r="A3417" i="11" s="1"/>
  <c r="A3442" i="11" s="1"/>
  <c r="A3467" i="11" s="1"/>
  <c r="A3492" i="11" s="1"/>
  <c r="A3517" i="11" s="1"/>
  <c r="A3542" i="11" s="1"/>
  <c r="A3567" i="11" s="1"/>
  <c r="A3592" i="11" s="1"/>
  <c r="A3617" i="11" s="1"/>
  <c r="A3642" i="11" s="1"/>
  <c r="A3667" i="11" s="1"/>
  <c r="A3692" i="11" s="1"/>
  <c r="A3717" i="11" s="1"/>
  <c r="A3742" i="11" s="1"/>
  <c r="A3767" i="11" s="1"/>
  <c r="A3792" i="11" s="1"/>
  <c r="A3817" i="11" s="1"/>
  <c r="A3842" i="11" s="1"/>
  <c r="A3867" i="11" s="1"/>
  <c r="A3892" i="11" s="1"/>
  <c r="A3917" i="11" s="1"/>
  <c r="A3942" i="11" s="1"/>
  <c r="A3967" i="11" s="1"/>
  <c r="A3992" i="11" s="1"/>
  <c r="A4017" i="11" s="1"/>
  <c r="A4042" i="11" s="1"/>
  <c r="A4067" i="11" s="1"/>
  <c r="A4092" i="11" s="1"/>
  <c r="A4117" i="11" s="1"/>
  <c r="A4142" i="11" s="1"/>
  <c r="A4167" i="11" s="1"/>
  <c r="A4192" i="11" s="1"/>
  <c r="A4217" i="11" s="1"/>
  <c r="A4242" i="11" s="1"/>
  <c r="A4267" i="11" s="1"/>
  <c r="A4292" i="11" s="1"/>
  <c r="A4317" i="11" s="1"/>
  <c r="A4342" i="11" s="1"/>
  <c r="A4367" i="11" s="1"/>
  <c r="A4392" i="11" s="1"/>
  <c r="A4417" i="11" s="1"/>
  <c r="A4442" i="11" s="1"/>
  <c r="A4467" i="11" s="1"/>
  <c r="A4492" i="11" s="1"/>
  <c r="A4517" i="11" s="1"/>
  <c r="A4542" i="11" s="1"/>
  <c r="A4567" i="11" s="1"/>
  <c r="A4592" i="11" s="1"/>
  <c r="A4617" i="11" s="1"/>
  <c r="A4642" i="11" s="1"/>
  <c r="A4667" i="11" s="1"/>
  <c r="A4692" i="11" s="1"/>
  <c r="A4717" i="11" s="1"/>
  <c r="A4742" i="11" s="1"/>
  <c r="A4767" i="11" s="1"/>
  <c r="A4792" i="11" s="1"/>
  <c r="A4817" i="11" s="1"/>
  <c r="A4842" i="11" s="1"/>
  <c r="A4867" i="11" s="1"/>
  <c r="A4892" i="11" s="1"/>
  <c r="A4917" i="11" s="1"/>
  <c r="A4942" i="11" s="1"/>
  <c r="A4967" i="11" s="1"/>
  <c r="A4992" i="11" s="1"/>
  <c r="A5017" i="11" s="1"/>
  <c r="A5042" i="11" s="1"/>
  <c r="A5067" i="11" s="1"/>
  <c r="A5092" i="11" s="1"/>
  <c r="A5117" i="11" s="1"/>
  <c r="A5142" i="11" s="1"/>
  <c r="A5167" i="11" s="1"/>
  <c r="A5192" i="11" s="1"/>
  <c r="A5217" i="11" s="1"/>
  <c r="A5242" i="11" s="1"/>
  <c r="A5267" i="11" s="1"/>
  <c r="A5292" i="11" s="1"/>
  <c r="A5317" i="11" s="1"/>
  <c r="A5342" i="11" s="1"/>
  <c r="A5367" i="11" s="1"/>
  <c r="A5392" i="11" s="1"/>
  <c r="A5417" i="11" s="1"/>
  <c r="A5442" i="11" s="1"/>
  <c r="A5467" i="11" s="1"/>
  <c r="A5492" i="11" s="1"/>
  <c r="A5517" i="11" s="1"/>
  <c r="A5542" i="11" s="1"/>
  <c r="A5567" i="11" s="1"/>
  <c r="A5592" i="11" s="1"/>
  <c r="A5617" i="11" s="1"/>
  <c r="A5642" i="11" s="1"/>
  <c r="A5667" i="11" s="1"/>
  <c r="A5692" i="11" s="1"/>
  <c r="A5717" i="11" s="1"/>
  <c r="A5742" i="11" s="1"/>
  <c r="A5767" i="11" s="1"/>
  <c r="A5792" i="11" s="1"/>
  <c r="A5817" i="11" s="1"/>
  <c r="A5842" i="11" s="1"/>
  <c r="A5867" i="11" s="1"/>
  <c r="A5892" i="11" s="1"/>
  <c r="A5917" i="11" s="1"/>
  <c r="A5942" i="11" s="1"/>
  <c r="A5967" i="11" s="1"/>
  <c r="A5992" i="11" s="1"/>
  <c r="A6017" i="11" s="1"/>
  <c r="A6042" i="11" s="1"/>
  <c r="A6067" i="11" s="1"/>
  <c r="A6092" i="11" s="1"/>
  <c r="A6117" i="11" s="1"/>
  <c r="A6142" i="11" s="1"/>
  <c r="A6167" i="11" s="1"/>
  <c r="A6192" i="11" s="1"/>
  <c r="A6217" i="11" s="1"/>
  <c r="A6242" i="11" s="1"/>
  <c r="A6267" i="11" s="1"/>
  <c r="A6292" i="11" s="1"/>
  <c r="A6317" i="11" s="1"/>
  <c r="A6342" i="11" s="1"/>
  <c r="A6367" i="11" s="1"/>
  <c r="A6392" i="11" s="1"/>
  <c r="A6417" i="11" s="1"/>
  <c r="A6442" i="11" s="1"/>
  <c r="A6467" i="11" s="1"/>
  <c r="A6492" i="11" s="1"/>
  <c r="A6517" i="11" s="1"/>
  <c r="A6542" i="11" s="1"/>
  <c r="A6567" i="11" s="1"/>
  <c r="A6592" i="11" s="1"/>
  <c r="A6617" i="11" s="1"/>
  <c r="A6642" i="11" s="1"/>
  <c r="A6667" i="11" s="1"/>
  <c r="A6692" i="11" s="1"/>
  <c r="A6717" i="11" s="1"/>
  <c r="A6742" i="11" s="1"/>
  <c r="A6767" i="11" s="1"/>
  <c r="A6792" i="11" s="1"/>
  <c r="A6817" i="11" s="1"/>
  <c r="A6842" i="11" s="1"/>
  <c r="A6867" i="11" s="1"/>
  <c r="A6892" i="11" s="1"/>
  <c r="A6917" i="11" s="1"/>
  <c r="A6942" i="11" s="1"/>
  <c r="A6967" i="11" s="1"/>
  <c r="A6992" i="11" s="1"/>
  <c r="A7017" i="11" s="1"/>
  <c r="A7042" i="11" s="1"/>
  <c r="A7067" i="11" s="1"/>
  <c r="A7092" i="11" s="1"/>
  <c r="A7117" i="11" s="1"/>
  <c r="A7142" i="11" s="1"/>
  <c r="A7167" i="11" s="1"/>
  <c r="A7192" i="11" s="1"/>
  <c r="A7217" i="11" s="1"/>
  <c r="A7242" i="11" s="1"/>
  <c r="A7267" i="11" s="1"/>
  <c r="A7292" i="11" s="1"/>
  <c r="A7317" i="11" s="1"/>
  <c r="A7342" i="11" s="1"/>
  <c r="A7367" i="11" s="1"/>
  <c r="A7392" i="11" s="1"/>
  <c r="A7417" i="11" s="1"/>
  <c r="A7442" i="11" s="1"/>
  <c r="A7467" i="11" s="1"/>
  <c r="A7492" i="11" s="1"/>
  <c r="A7517" i="11" s="1"/>
  <c r="A7542" i="11" s="1"/>
  <c r="A7567" i="11" s="1"/>
  <c r="A7592" i="11" s="1"/>
  <c r="A7617" i="11" s="1"/>
  <c r="A7642" i="11" s="1"/>
  <c r="A7667" i="11" s="1"/>
  <c r="A7692" i="11" s="1"/>
  <c r="A7717" i="11" s="1"/>
  <c r="A7742" i="11" s="1"/>
  <c r="A7767" i="11" s="1"/>
  <c r="A7792" i="11" s="1"/>
  <c r="A7817" i="11" s="1"/>
  <c r="A7842" i="11" s="1"/>
  <c r="A7867" i="11" s="1"/>
  <c r="A7892" i="11" s="1"/>
  <c r="A7917" i="11" s="1"/>
  <c r="A7942" i="11" s="1"/>
  <c r="A7967" i="11" s="1"/>
  <c r="A7992" i="11" s="1"/>
  <c r="A8017" i="11" s="1"/>
  <c r="A8042" i="11" s="1"/>
  <c r="A8067" i="11" s="1"/>
  <c r="A8092" i="11" s="1"/>
  <c r="A8117" i="11" s="1"/>
  <c r="A8142" i="11" s="1"/>
  <c r="A8167" i="11" s="1"/>
  <c r="A8192" i="11" s="1"/>
  <c r="A8217" i="11" s="1"/>
  <c r="A8242" i="11" s="1"/>
  <c r="A8267" i="11" s="1"/>
  <c r="A8292" i="11" s="1"/>
  <c r="A8317" i="11" s="1"/>
  <c r="A8342" i="11" s="1"/>
  <c r="A8367" i="11" s="1"/>
  <c r="A8392" i="11" s="1"/>
  <c r="A8417" i="11" s="1"/>
  <c r="A8442" i="11" s="1"/>
  <c r="A8467" i="11" s="1"/>
  <c r="A8492" i="11" s="1"/>
  <c r="A8517" i="11" s="1"/>
  <c r="A8542" i="11" s="1"/>
  <c r="A8567" i="11" s="1"/>
  <c r="A8592" i="11" s="1"/>
  <c r="A8617" i="11" s="1"/>
  <c r="A8642" i="11" s="1"/>
  <c r="A8667" i="11" s="1"/>
  <c r="A8692" i="11" s="1"/>
  <c r="A8717" i="11" s="1"/>
  <c r="A8742" i="11" s="1"/>
  <c r="A8767" i="11" s="1"/>
  <c r="A8792" i="11" s="1"/>
  <c r="A8817" i="11" s="1"/>
  <c r="A8842" i="11" s="1"/>
  <c r="A8867" i="11" s="1"/>
  <c r="A8892" i="11" s="1"/>
  <c r="A8917" i="11" s="1"/>
  <c r="A8942" i="11" s="1"/>
  <c r="A8967" i="11" s="1"/>
  <c r="A8992" i="11" s="1"/>
  <c r="A9017" i="11" s="1"/>
  <c r="A9042" i="11" s="1"/>
  <c r="A9067" i="11" s="1"/>
  <c r="A9092" i="11" s="1"/>
  <c r="A9117" i="11" s="1"/>
  <c r="A9142" i="11" s="1"/>
  <c r="A9167" i="11" s="1"/>
  <c r="A9192" i="11" s="1"/>
  <c r="A9217" i="11" s="1"/>
  <c r="A9242" i="11" s="1"/>
  <c r="A9267" i="11" s="1"/>
  <c r="A9292" i="11" s="1"/>
  <c r="A9317" i="11" s="1"/>
  <c r="A9342" i="11" s="1"/>
  <c r="A9367" i="11" s="1"/>
  <c r="A9392" i="11" s="1"/>
  <c r="A9417" i="11" s="1"/>
  <c r="A9442" i="11" s="1"/>
  <c r="A9467" i="11" s="1"/>
  <c r="A9492" i="11" s="1"/>
  <c r="A9517" i="11" s="1"/>
  <c r="A9542" i="11" s="1"/>
  <c r="A9567" i="11" s="1"/>
  <c r="A9592" i="11" s="1"/>
  <c r="A9617" i="11" s="1"/>
  <c r="A9642" i="11" s="1"/>
  <c r="A9667" i="11" s="1"/>
  <c r="A9692" i="11" s="1"/>
  <c r="A9717" i="11" s="1"/>
  <c r="A9742" i="11" s="1"/>
  <c r="A9767" i="11" s="1"/>
  <c r="A9792" i="11" s="1"/>
  <c r="A9817" i="11" s="1"/>
  <c r="A9842" i="11" s="1"/>
  <c r="A9867" i="11" s="1"/>
  <c r="A9892" i="11" s="1"/>
  <c r="A9917" i="11" s="1"/>
  <c r="A9942" i="11" s="1"/>
  <c r="A9967" i="11" s="1"/>
  <c r="A9992" i="11" s="1"/>
  <c r="A10017" i="11" s="1"/>
  <c r="G41" i="11"/>
  <c r="F41" i="11"/>
  <c r="E41" i="11"/>
  <c r="D41" i="11"/>
  <c r="C41" i="11"/>
  <c r="C66" i="11" s="1"/>
  <c r="C91" i="11" s="1"/>
  <c r="C116" i="11" s="1"/>
  <c r="C141" i="11" s="1"/>
  <c r="C166" i="11" s="1"/>
  <c r="C191" i="11" s="1"/>
  <c r="C216" i="11" s="1"/>
  <c r="C241" i="11" s="1"/>
  <c r="C266" i="11" s="1"/>
  <c r="C291" i="11" s="1"/>
  <c r="C316" i="11" s="1"/>
  <c r="C341" i="11" s="1"/>
  <c r="C366" i="11" s="1"/>
  <c r="C391" i="11" s="1"/>
  <c r="C416" i="11" s="1"/>
  <c r="C441" i="11" s="1"/>
  <c r="C466" i="11" s="1"/>
  <c r="C491" i="11" s="1"/>
  <c r="C516" i="11" s="1"/>
  <c r="C541" i="11" s="1"/>
  <c r="C566" i="11" s="1"/>
  <c r="C591" i="11" s="1"/>
  <c r="C616" i="11" s="1"/>
  <c r="C641" i="11" s="1"/>
  <c r="C666" i="11" s="1"/>
  <c r="C691" i="11" s="1"/>
  <c r="C716" i="11" s="1"/>
  <c r="C741" i="11" s="1"/>
  <c r="C766" i="11" s="1"/>
  <c r="C791" i="11" s="1"/>
  <c r="C816" i="11" s="1"/>
  <c r="C841" i="11" s="1"/>
  <c r="C866" i="11" s="1"/>
  <c r="C891" i="11" s="1"/>
  <c r="C916" i="11" s="1"/>
  <c r="C941" i="11" s="1"/>
  <c r="C966" i="11" s="1"/>
  <c r="C991" i="11" s="1"/>
  <c r="C1016" i="11" s="1"/>
  <c r="C1041" i="11" s="1"/>
  <c r="C1066" i="11" s="1"/>
  <c r="C1091" i="11" s="1"/>
  <c r="C1116" i="11" s="1"/>
  <c r="C1141" i="11" s="1"/>
  <c r="C1166" i="11" s="1"/>
  <c r="C1191" i="11" s="1"/>
  <c r="C1216" i="11" s="1"/>
  <c r="C1241" i="11" s="1"/>
  <c r="C1266" i="11" s="1"/>
  <c r="C1291" i="11" s="1"/>
  <c r="C1316" i="11" s="1"/>
  <c r="C1341" i="11" s="1"/>
  <c r="C1366" i="11" s="1"/>
  <c r="C1391" i="11" s="1"/>
  <c r="C1416" i="11" s="1"/>
  <c r="C1441" i="11" s="1"/>
  <c r="C1466" i="11" s="1"/>
  <c r="C1491" i="11" s="1"/>
  <c r="C1516" i="11" s="1"/>
  <c r="C1541" i="11" s="1"/>
  <c r="C1566" i="11" s="1"/>
  <c r="C1591" i="11" s="1"/>
  <c r="C1616" i="11" s="1"/>
  <c r="C1641" i="11" s="1"/>
  <c r="C1666" i="11" s="1"/>
  <c r="C1691" i="11" s="1"/>
  <c r="C1716" i="11" s="1"/>
  <c r="C1741" i="11" s="1"/>
  <c r="C1766" i="11" s="1"/>
  <c r="C1791" i="11" s="1"/>
  <c r="C1816" i="11" s="1"/>
  <c r="C1841" i="11" s="1"/>
  <c r="C1866" i="11" s="1"/>
  <c r="C1891" i="11" s="1"/>
  <c r="C1916" i="11" s="1"/>
  <c r="C1941" i="11" s="1"/>
  <c r="C1966" i="11" s="1"/>
  <c r="C1991" i="11" s="1"/>
  <c r="C2016" i="11" s="1"/>
  <c r="C2041" i="11" s="1"/>
  <c r="C2066" i="11" s="1"/>
  <c r="C2091" i="11" s="1"/>
  <c r="C2116" i="11" s="1"/>
  <c r="C2141" i="11" s="1"/>
  <c r="C2166" i="11" s="1"/>
  <c r="C2191" i="11" s="1"/>
  <c r="C2216" i="11" s="1"/>
  <c r="C2241" i="11" s="1"/>
  <c r="C2266" i="11" s="1"/>
  <c r="C2291" i="11" s="1"/>
  <c r="C2316" i="11" s="1"/>
  <c r="C2341" i="11" s="1"/>
  <c r="C2366" i="11" s="1"/>
  <c r="C2391" i="11" s="1"/>
  <c r="C2416" i="11" s="1"/>
  <c r="C2441" i="11" s="1"/>
  <c r="C2466" i="11" s="1"/>
  <c r="C2491" i="11" s="1"/>
  <c r="C2516" i="11" s="1"/>
  <c r="C2541" i="11" s="1"/>
  <c r="C2566" i="11" s="1"/>
  <c r="C2591" i="11" s="1"/>
  <c r="C2616" i="11" s="1"/>
  <c r="C2641" i="11" s="1"/>
  <c r="C2666" i="11" s="1"/>
  <c r="C2691" i="11" s="1"/>
  <c r="C2716" i="11" s="1"/>
  <c r="C2741" i="11" s="1"/>
  <c r="C2766" i="11" s="1"/>
  <c r="C2791" i="11" s="1"/>
  <c r="C2816" i="11" s="1"/>
  <c r="C2841" i="11" s="1"/>
  <c r="C2866" i="11" s="1"/>
  <c r="C2891" i="11" s="1"/>
  <c r="C2916" i="11" s="1"/>
  <c r="C2941" i="11" s="1"/>
  <c r="C2966" i="11" s="1"/>
  <c r="C2991" i="11" s="1"/>
  <c r="C3016" i="11" s="1"/>
  <c r="C3041" i="11" s="1"/>
  <c r="C3066" i="11" s="1"/>
  <c r="C3091" i="11" s="1"/>
  <c r="C3116" i="11" s="1"/>
  <c r="C3141" i="11" s="1"/>
  <c r="C3166" i="11" s="1"/>
  <c r="C3191" i="11" s="1"/>
  <c r="C3216" i="11" s="1"/>
  <c r="C3241" i="11" s="1"/>
  <c r="C3266" i="11" s="1"/>
  <c r="C3291" i="11" s="1"/>
  <c r="C3316" i="11" s="1"/>
  <c r="C3341" i="11" s="1"/>
  <c r="C3366" i="11" s="1"/>
  <c r="C3391" i="11" s="1"/>
  <c r="C3416" i="11" s="1"/>
  <c r="C3441" i="11" s="1"/>
  <c r="C3466" i="11" s="1"/>
  <c r="C3491" i="11" s="1"/>
  <c r="C3516" i="11" s="1"/>
  <c r="C3541" i="11" s="1"/>
  <c r="C3566" i="11" s="1"/>
  <c r="C3591" i="11" s="1"/>
  <c r="C3616" i="11" s="1"/>
  <c r="C3641" i="11" s="1"/>
  <c r="C3666" i="11" s="1"/>
  <c r="C3691" i="11" s="1"/>
  <c r="C3716" i="11" s="1"/>
  <c r="C3741" i="11" s="1"/>
  <c r="C3766" i="11" s="1"/>
  <c r="C3791" i="11" s="1"/>
  <c r="C3816" i="11" s="1"/>
  <c r="C3841" i="11" s="1"/>
  <c r="C3866" i="11" s="1"/>
  <c r="C3891" i="11" s="1"/>
  <c r="C3916" i="11" s="1"/>
  <c r="C3941" i="11" s="1"/>
  <c r="C3966" i="11" s="1"/>
  <c r="C3991" i="11" s="1"/>
  <c r="C4016" i="11" s="1"/>
  <c r="C4041" i="11" s="1"/>
  <c r="C4066" i="11" s="1"/>
  <c r="C4091" i="11" s="1"/>
  <c r="C4116" i="11" s="1"/>
  <c r="C4141" i="11" s="1"/>
  <c r="C4166" i="11" s="1"/>
  <c r="C4191" i="11" s="1"/>
  <c r="C4216" i="11" s="1"/>
  <c r="C4241" i="11" s="1"/>
  <c r="C4266" i="11" s="1"/>
  <c r="C4291" i="11" s="1"/>
  <c r="C4316" i="11" s="1"/>
  <c r="C4341" i="11" s="1"/>
  <c r="C4366" i="11" s="1"/>
  <c r="C4391" i="11" s="1"/>
  <c r="C4416" i="11" s="1"/>
  <c r="C4441" i="11" s="1"/>
  <c r="C4466" i="11" s="1"/>
  <c r="C4491" i="11" s="1"/>
  <c r="C4516" i="11" s="1"/>
  <c r="C4541" i="11" s="1"/>
  <c r="C4566" i="11" s="1"/>
  <c r="C4591" i="11" s="1"/>
  <c r="C4616" i="11" s="1"/>
  <c r="C4641" i="11" s="1"/>
  <c r="C4666" i="11" s="1"/>
  <c r="C4691" i="11" s="1"/>
  <c r="C4716" i="11" s="1"/>
  <c r="C4741" i="11" s="1"/>
  <c r="C4766" i="11" s="1"/>
  <c r="C4791" i="11" s="1"/>
  <c r="C4816" i="11" s="1"/>
  <c r="C4841" i="11" s="1"/>
  <c r="C4866" i="11" s="1"/>
  <c r="C4891" i="11" s="1"/>
  <c r="C4916" i="11" s="1"/>
  <c r="C4941" i="11" s="1"/>
  <c r="C4966" i="11" s="1"/>
  <c r="C4991" i="11" s="1"/>
  <c r="C5016" i="11" s="1"/>
  <c r="C5041" i="11" s="1"/>
  <c r="C5066" i="11" s="1"/>
  <c r="C5091" i="11" s="1"/>
  <c r="C5116" i="11" s="1"/>
  <c r="C5141" i="11" s="1"/>
  <c r="C5166" i="11" s="1"/>
  <c r="C5191" i="11" s="1"/>
  <c r="C5216" i="11" s="1"/>
  <c r="C5241" i="11" s="1"/>
  <c r="C5266" i="11" s="1"/>
  <c r="C5291" i="11" s="1"/>
  <c r="C5316" i="11" s="1"/>
  <c r="C5341" i="11" s="1"/>
  <c r="C5366" i="11" s="1"/>
  <c r="C5391" i="11" s="1"/>
  <c r="C5416" i="11" s="1"/>
  <c r="C5441" i="11" s="1"/>
  <c r="C5466" i="11" s="1"/>
  <c r="C5491" i="11" s="1"/>
  <c r="C5516" i="11" s="1"/>
  <c r="C5541" i="11" s="1"/>
  <c r="C5566" i="11" s="1"/>
  <c r="C5591" i="11" s="1"/>
  <c r="C5616" i="11" s="1"/>
  <c r="C5641" i="11" s="1"/>
  <c r="C5666" i="11" s="1"/>
  <c r="C5691" i="11" s="1"/>
  <c r="C5716" i="11" s="1"/>
  <c r="C5741" i="11" s="1"/>
  <c r="C5766" i="11" s="1"/>
  <c r="C5791" i="11" s="1"/>
  <c r="C5816" i="11" s="1"/>
  <c r="C5841" i="11" s="1"/>
  <c r="C5866" i="11" s="1"/>
  <c r="C5891" i="11" s="1"/>
  <c r="C5916" i="11" s="1"/>
  <c r="C5941" i="11" s="1"/>
  <c r="C5966" i="11" s="1"/>
  <c r="C5991" i="11" s="1"/>
  <c r="C6016" i="11" s="1"/>
  <c r="C6041" i="11" s="1"/>
  <c r="C6066" i="11" s="1"/>
  <c r="C6091" i="11" s="1"/>
  <c r="C6116" i="11" s="1"/>
  <c r="C6141" i="11" s="1"/>
  <c r="C6166" i="11" s="1"/>
  <c r="C6191" i="11" s="1"/>
  <c r="C6216" i="11" s="1"/>
  <c r="C6241" i="11" s="1"/>
  <c r="C6266" i="11" s="1"/>
  <c r="C6291" i="11" s="1"/>
  <c r="C6316" i="11" s="1"/>
  <c r="C6341" i="11" s="1"/>
  <c r="C6366" i="11" s="1"/>
  <c r="C6391" i="11" s="1"/>
  <c r="C6416" i="11" s="1"/>
  <c r="C6441" i="11" s="1"/>
  <c r="C6466" i="11" s="1"/>
  <c r="C6491" i="11" s="1"/>
  <c r="C6516" i="11" s="1"/>
  <c r="C6541" i="11" s="1"/>
  <c r="C6566" i="11" s="1"/>
  <c r="C6591" i="11" s="1"/>
  <c r="C6616" i="11" s="1"/>
  <c r="C6641" i="11" s="1"/>
  <c r="C6666" i="11" s="1"/>
  <c r="C6691" i="11" s="1"/>
  <c r="C6716" i="11" s="1"/>
  <c r="C6741" i="11" s="1"/>
  <c r="C6766" i="11" s="1"/>
  <c r="C6791" i="11" s="1"/>
  <c r="C6816" i="11" s="1"/>
  <c r="C6841" i="11" s="1"/>
  <c r="C6866" i="11" s="1"/>
  <c r="C6891" i="11" s="1"/>
  <c r="C6916" i="11" s="1"/>
  <c r="C6941" i="11" s="1"/>
  <c r="C6966" i="11" s="1"/>
  <c r="C6991" i="11" s="1"/>
  <c r="C7016" i="11" s="1"/>
  <c r="C7041" i="11" s="1"/>
  <c r="C7066" i="11" s="1"/>
  <c r="C7091" i="11" s="1"/>
  <c r="C7116" i="11" s="1"/>
  <c r="C7141" i="11" s="1"/>
  <c r="C7166" i="11" s="1"/>
  <c r="C7191" i="11" s="1"/>
  <c r="C7216" i="11" s="1"/>
  <c r="C7241" i="11" s="1"/>
  <c r="C7266" i="11" s="1"/>
  <c r="C7291" i="11" s="1"/>
  <c r="C7316" i="11" s="1"/>
  <c r="C7341" i="11" s="1"/>
  <c r="C7366" i="11" s="1"/>
  <c r="C7391" i="11" s="1"/>
  <c r="C7416" i="11" s="1"/>
  <c r="C7441" i="11" s="1"/>
  <c r="C7466" i="11" s="1"/>
  <c r="C7491" i="11" s="1"/>
  <c r="C7516" i="11" s="1"/>
  <c r="C7541" i="11" s="1"/>
  <c r="C7566" i="11" s="1"/>
  <c r="C7591" i="11" s="1"/>
  <c r="C7616" i="11" s="1"/>
  <c r="C7641" i="11" s="1"/>
  <c r="C7666" i="11" s="1"/>
  <c r="C7691" i="11" s="1"/>
  <c r="C7716" i="11" s="1"/>
  <c r="C7741" i="11" s="1"/>
  <c r="C7766" i="11" s="1"/>
  <c r="C7791" i="11" s="1"/>
  <c r="C7816" i="11" s="1"/>
  <c r="C7841" i="11" s="1"/>
  <c r="C7866" i="11" s="1"/>
  <c r="C7891" i="11" s="1"/>
  <c r="C7916" i="11" s="1"/>
  <c r="C7941" i="11" s="1"/>
  <c r="C7966" i="11" s="1"/>
  <c r="C7991" i="11" s="1"/>
  <c r="C8016" i="11" s="1"/>
  <c r="C8041" i="11" s="1"/>
  <c r="C8066" i="11" s="1"/>
  <c r="C8091" i="11" s="1"/>
  <c r="C8116" i="11" s="1"/>
  <c r="C8141" i="11" s="1"/>
  <c r="C8166" i="11" s="1"/>
  <c r="C8191" i="11" s="1"/>
  <c r="C8216" i="11" s="1"/>
  <c r="C8241" i="11" s="1"/>
  <c r="C8266" i="11" s="1"/>
  <c r="C8291" i="11" s="1"/>
  <c r="C8316" i="11" s="1"/>
  <c r="C8341" i="11" s="1"/>
  <c r="C8366" i="11" s="1"/>
  <c r="C8391" i="11" s="1"/>
  <c r="C8416" i="11" s="1"/>
  <c r="C8441" i="11" s="1"/>
  <c r="C8466" i="11" s="1"/>
  <c r="C8491" i="11" s="1"/>
  <c r="C8516" i="11" s="1"/>
  <c r="C8541" i="11" s="1"/>
  <c r="C8566" i="11" s="1"/>
  <c r="C8591" i="11" s="1"/>
  <c r="C8616" i="11" s="1"/>
  <c r="C8641" i="11" s="1"/>
  <c r="C8666" i="11" s="1"/>
  <c r="C8691" i="11" s="1"/>
  <c r="C8716" i="11" s="1"/>
  <c r="C8741" i="11" s="1"/>
  <c r="C8766" i="11" s="1"/>
  <c r="C8791" i="11" s="1"/>
  <c r="C8816" i="11" s="1"/>
  <c r="C8841" i="11" s="1"/>
  <c r="C8866" i="11" s="1"/>
  <c r="C8891" i="11" s="1"/>
  <c r="C8916" i="11" s="1"/>
  <c r="C8941" i="11" s="1"/>
  <c r="C8966" i="11" s="1"/>
  <c r="C8991" i="11" s="1"/>
  <c r="C9016" i="11" s="1"/>
  <c r="C9041" i="11" s="1"/>
  <c r="C9066" i="11" s="1"/>
  <c r="C9091" i="11" s="1"/>
  <c r="C9116" i="11" s="1"/>
  <c r="C9141" i="11" s="1"/>
  <c r="C9166" i="11" s="1"/>
  <c r="C9191" i="11" s="1"/>
  <c r="C9216" i="11" s="1"/>
  <c r="C9241" i="11" s="1"/>
  <c r="C9266" i="11" s="1"/>
  <c r="C9291" i="11" s="1"/>
  <c r="C9316" i="11" s="1"/>
  <c r="C9341" i="11" s="1"/>
  <c r="C9366" i="11" s="1"/>
  <c r="C9391" i="11" s="1"/>
  <c r="C9416" i="11" s="1"/>
  <c r="C9441" i="11" s="1"/>
  <c r="C9466" i="11" s="1"/>
  <c r="C9491" i="11" s="1"/>
  <c r="C9516" i="11" s="1"/>
  <c r="C9541" i="11" s="1"/>
  <c r="C9566" i="11" s="1"/>
  <c r="C9591" i="11" s="1"/>
  <c r="C9616" i="11" s="1"/>
  <c r="C9641" i="11" s="1"/>
  <c r="C9666" i="11" s="1"/>
  <c r="C9691" i="11" s="1"/>
  <c r="C9716" i="11" s="1"/>
  <c r="C9741" i="11" s="1"/>
  <c r="C9766" i="11" s="1"/>
  <c r="C9791" i="11" s="1"/>
  <c r="C9816" i="11" s="1"/>
  <c r="C9841" i="11" s="1"/>
  <c r="C9866" i="11" s="1"/>
  <c r="C9891" i="11" s="1"/>
  <c r="C9916" i="11" s="1"/>
  <c r="C9941" i="11" s="1"/>
  <c r="C9966" i="11" s="1"/>
  <c r="C9991" i="11" s="1"/>
  <c r="C10016" i="11" s="1"/>
  <c r="B41" i="11"/>
  <c r="B66" i="11" s="1"/>
  <c r="B91" i="11" s="1"/>
  <c r="B116" i="11" s="1"/>
  <c r="B141" i="11" s="1"/>
  <c r="B166" i="11" s="1"/>
  <c r="B191" i="11" s="1"/>
  <c r="B216" i="11" s="1"/>
  <c r="B241" i="11" s="1"/>
  <c r="B266" i="11" s="1"/>
  <c r="B291" i="11" s="1"/>
  <c r="B316" i="11" s="1"/>
  <c r="B341" i="11" s="1"/>
  <c r="B366" i="11" s="1"/>
  <c r="B391" i="11" s="1"/>
  <c r="B416" i="11" s="1"/>
  <c r="B441" i="11" s="1"/>
  <c r="B466" i="11" s="1"/>
  <c r="B491" i="11" s="1"/>
  <c r="B516" i="11" s="1"/>
  <c r="B541" i="11" s="1"/>
  <c r="B566" i="11" s="1"/>
  <c r="B591" i="11" s="1"/>
  <c r="B616" i="11" s="1"/>
  <c r="B641" i="11" s="1"/>
  <c r="B666" i="11" s="1"/>
  <c r="B691" i="11" s="1"/>
  <c r="B716" i="11" s="1"/>
  <c r="B741" i="11" s="1"/>
  <c r="B766" i="11" s="1"/>
  <c r="A41" i="11"/>
  <c r="A66" i="11" s="1"/>
  <c r="A91" i="11" s="1"/>
  <c r="A116" i="11" s="1"/>
  <c r="A141" i="11" s="1"/>
  <c r="A166" i="11" s="1"/>
  <c r="A191" i="11" s="1"/>
  <c r="A216" i="11" s="1"/>
  <c r="A241" i="11" s="1"/>
  <c r="A266" i="11" s="1"/>
  <c r="A291" i="11" s="1"/>
  <c r="A316" i="11" s="1"/>
  <c r="A341" i="11" s="1"/>
  <c r="A366" i="11" s="1"/>
  <c r="A391" i="11" s="1"/>
  <c r="A416" i="11" s="1"/>
  <c r="A441" i="11" s="1"/>
  <c r="A466" i="11" s="1"/>
  <c r="A491" i="11" s="1"/>
  <c r="A516" i="11" s="1"/>
  <c r="A541" i="11" s="1"/>
  <c r="A566" i="11" s="1"/>
  <c r="A591" i="11" s="1"/>
  <c r="A616" i="11" s="1"/>
  <c r="A641" i="11" s="1"/>
  <c r="A666" i="11" s="1"/>
  <c r="A691" i="11" s="1"/>
  <c r="A716" i="11" s="1"/>
  <c r="A741" i="11" s="1"/>
  <c r="A766" i="11" s="1"/>
  <c r="A791" i="11" s="1"/>
  <c r="A816" i="11" s="1"/>
  <c r="A841" i="11" s="1"/>
  <c r="A866" i="11" s="1"/>
  <c r="A891" i="11" s="1"/>
  <c r="A916" i="11" s="1"/>
  <c r="A941" i="11" s="1"/>
  <c r="A966" i="11" s="1"/>
  <c r="A991" i="11" s="1"/>
  <c r="A1016" i="11" s="1"/>
  <c r="A1041" i="11" s="1"/>
  <c r="A1066" i="11" s="1"/>
  <c r="A1091" i="11" s="1"/>
  <c r="A1116" i="11" s="1"/>
  <c r="A1141" i="11" s="1"/>
  <c r="A1166" i="11" s="1"/>
  <c r="A1191" i="11" s="1"/>
  <c r="A1216" i="11" s="1"/>
  <c r="A1241" i="11" s="1"/>
  <c r="A1266" i="11" s="1"/>
  <c r="A1291" i="11" s="1"/>
  <c r="A1316" i="11" s="1"/>
  <c r="A1341" i="11" s="1"/>
  <c r="A1366" i="11" s="1"/>
  <c r="A1391" i="11" s="1"/>
  <c r="A1416" i="11" s="1"/>
  <c r="A1441" i="11" s="1"/>
  <c r="A1466" i="11" s="1"/>
  <c r="A1491" i="11" s="1"/>
  <c r="A1516" i="11" s="1"/>
  <c r="A1541" i="11" s="1"/>
  <c r="A1566" i="11" s="1"/>
  <c r="A1591" i="11" s="1"/>
  <c r="A1616" i="11" s="1"/>
  <c r="A1641" i="11" s="1"/>
  <c r="A1666" i="11" s="1"/>
  <c r="A1691" i="11" s="1"/>
  <c r="A1716" i="11" s="1"/>
  <c r="A1741" i="11" s="1"/>
  <c r="A1766" i="11" s="1"/>
  <c r="A1791" i="11" s="1"/>
  <c r="A1816" i="11" s="1"/>
  <c r="A1841" i="11" s="1"/>
  <c r="A1866" i="11" s="1"/>
  <c r="A1891" i="11" s="1"/>
  <c r="A1916" i="11" s="1"/>
  <c r="A1941" i="11" s="1"/>
  <c r="A1966" i="11" s="1"/>
  <c r="A1991" i="11" s="1"/>
  <c r="A2016" i="11" s="1"/>
  <c r="A2041" i="11" s="1"/>
  <c r="A2066" i="11" s="1"/>
  <c r="A2091" i="11" s="1"/>
  <c r="A2116" i="11" s="1"/>
  <c r="A2141" i="11" s="1"/>
  <c r="A2166" i="11" s="1"/>
  <c r="A2191" i="11" s="1"/>
  <c r="A2216" i="11" s="1"/>
  <c r="A2241" i="11" s="1"/>
  <c r="A2266" i="11" s="1"/>
  <c r="A2291" i="11" s="1"/>
  <c r="A2316" i="11" s="1"/>
  <c r="A2341" i="11" s="1"/>
  <c r="A2366" i="11" s="1"/>
  <c r="A2391" i="11" s="1"/>
  <c r="A2416" i="11" s="1"/>
  <c r="A2441" i="11" s="1"/>
  <c r="A2466" i="11" s="1"/>
  <c r="A2491" i="11" s="1"/>
  <c r="A2516" i="11" s="1"/>
  <c r="A2541" i="11" s="1"/>
  <c r="A2566" i="11" s="1"/>
  <c r="A2591" i="11" s="1"/>
  <c r="A2616" i="11" s="1"/>
  <c r="A2641" i="11" s="1"/>
  <c r="A2666" i="11" s="1"/>
  <c r="A2691" i="11" s="1"/>
  <c r="A2716" i="11" s="1"/>
  <c r="A2741" i="11" s="1"/>
  <c r="A2766" i="11" s="1"/>
  <c r="A2791" i="11" s="1"/>
  <c r="A2816" i="11" s="1"/>
  <c r="A2841" i="11" s="1"/>
  <c r="A2866" i="11" s="1"/>
  <c r="A2891" i="11" s="1"/>
  <c r="A2916" i="11" s="1"/>
  <c r="A2941" i="11" s="1"/>
  <c r="A2966" i="11" s="1"/>
  <c r="A2991" i="11" s="1"/>
  <c r="A3016" i="11" s="1"/>
  <c r="A3041" i="11" s="1"/>
  <c r="A3066" i="11" s="1"/>
  <c r="A3091" i="11" s="1"/>
  <c r="A3116" i="11" s="1"/>
  <c r="A3141" i="11" s="1"/>
  <c r="A3166" i="11" s="1"/>
  <c r="A3191" i="11" s="1"/>
  <c r="A3216" i="11" s="1"/>
  <c r="A3241" i="11" s="1"/>
  <c r="A3266" i="11" s="1"/>
  <c r="A3291" i="11" s="1"/>
  <c r="A3316" i="11" s="1"/>
  <c r="A3341" i="11" s="1"/>
  <c r="A3366" i="11" s="1"/>
  <c r="A3391" i="11" s="1"/>
  <c r="A3416" i="11" s="1"/>
  <c r="A3441" i="11" s="1"/>
  <c r="A3466" i="11" s="1"/>
  <c r="A3491" i="11" s="1"/>
  <c r="A3516" i="11" s="1"/>
  <c r="A3541" i="11" s="1"/>
  <c r="A3566" i="11" s="1"/>
  <c r="A3591" i="11" s="1"/>
  <c r="A3616" i="11" s="1"/>
  <c r="A3641" i="11" s="1"/>
  <c r="A3666" i="11" s="1"/>
  <c r="A3691" i="11" s="1"/>
  <c r="A3716" i="11" s="1"/>
  <c r="A3741" i="11" s="1"/>
  <c r="A3766" i="11" s="1"/>
  <c r="A3791" i="11" s="1"/>
  <c r="A3816" i="11" s="1"/>
  <c r="A3841" i="11" s="1"/>
  <c r="A3866" i="11" s="1"/>
  <c r="A3891" i="11" s="1"/>
  <c r="A3916" i="11" s="1"/>
  <c r="A3941" i="11" s="1"/>
  <c r="A3966" i="11" s="1"/>
  <c r="A3991" i="11" s="1"/>
  <c r="A4016" i="11" s="1"/>
  <c r="A4041" i="11" s="1"/>
  <c r="A4066" i="11" s="1"/>
  <c r="A4091" i="11" s="1"/>
  <c r="A4116" i="11" s="1"/>
  <c r="A4141" i="11" s="1"/>
  <c r="A4166" i="11" s="1"/>
  <c r="A4191" i="11" s="1"/>
  <c r="A4216" i="11" s="1"/>
  <c r="A4241" i="11" s="1"/>
  <c r="A4266" i="11" s="1"/>
  <c r="A4291" i="11" s="1"/>
  <c r="A4316" i="11" s="1"/>
  <c r="A4341" i="11" s="1"/>
  <c r="A4366" i="11" s="1"/>
  <c r="A4391" i="11" s="1"/>
  <c r="A4416" i="11" s="1"/>
  <c r="A4441" i="11" s="1"/>
  <c r="A4466" i="11" s="1"/>
  <c r="A4491" i="11" s="1"/>
  <c r="A4516" i="11" s="1"/>
  <c r="A4541" i="11" s="1"/>
  <c r="A4566" i="11" s="1"/>
  <c r="A4591" i="11" s="1"/>
  <c r="A4616" i="11" s="1"/>
  <c r="A4641" i="11" s="1"/>
  <c r="A4666" i="11" s="1"/>
  <c r="A4691" i="11" s="1"/>
  <c r="A4716" i="11" s="1"/>
  <c r="A4741" i="11" s="1"/>
  <c r="A4766" i="11" s="1"/>
  <c r="A4791" i="11" s="1"/>
  <c r="A4816" i="11" s="1"/>
  <c r="A4841" i="11" s="1"/>
  <c r="A4866" i="11" s="1"/>
  <c r="A4891" i="11" s="1"/>
  <c r="A4916" i="11" s="1"/>
  <c r="A4941" i="11" s="1"/>
  <c r="A4966" i="11" s="1"/>
  <c r="A4991" i="11" s="1"/>
  <c r="A5016" i="11" s="1"/>
  <c r="A5041" i="11" s="1"/>
  <c r="A5066" i="11" s="1"/>
  <c r="A5091" i="11" s="1"/>
  <c r="A5116" i="11" s="1"/>
  <c r="A5141" i="11" s="1"/>
  <c r="A5166" i="11" s="1"/>
  <c r="A5191" i="11" s="1"/>
  <c r="A5216" i="11" s="1"/>
  <c r="A5241" i="11" s="1"/>
  <c r="A5266" i="11" s="1"/>
  <c r="A5291" i="11" s="1"/>
  <c r="A5316" i="11" s="1"/>
  <c r="A5341" i="11" s="1"/>
  <c r="A5366" i="11" s="1"/>
  <c r="A5391" i="11" s="1"/>
  <c r="A5416" i="11" s="1"/>
  <c r="A5441" i="11" s="1"/>
  <c r="A5466" i="11" s="1"/>
  <c r="A5491" i="11" s="1"/>
  <c r="A5516" i="11" s="1"/>
  <c r="A5541" i="11" s="1"/>
  <c r="A5566" i="11" s="1"/>
  <c r="A5591" i="11" s="1"/>
  <c r="A5616" i="11" s="1"/>
  <c r="A5641" i="11" s="1"/>
  <c r="A5666" i="11" s="1"/>
  <c r="A5691" i="11" s="1"/>
  <c r="A5716" i="11" s="1"/>
  <c r="A5741" i="11" s="1"/>
  <c r="A5766" i="11" s="1"/>
  <c r="A5791" i="11" s="1"/>
  <c r="A5816" i="11" s="1"/>
  <c r="A5841" i="11" s="1"/>
  <c r="A5866" i="11" s="1"/>
  <c r="A5891" i="11" s="1"/>
  <c r="A5916" i="11" s="1"/>
  <c r="A5941" i="11" s="1"/>
  <c r="A5966" i="11" s="1"/>
  <c r="A5991" i="11" s="1"/>
  <c r="A6016" i="11" s="1"/>
  <c r="A6041" i="11" s="1"/>
  <c r="A6066" i="11" s="1"/>
  <c r="A6091" i="11" s="1"/>
  <c r="A6116" i="11" s="1"/>
  <c r="A6141" i="11" s="1"/>
  <c r="A6166" i="11" s="1"/>
  <c r="A6191" i="11" s="1"/>
  <c r="A6216" i="11" s="1"/>
  <c r="A6241" i="11" s="1"/>
  <c r="A6266" i="11" s="1"/>
  <c r="A6291" i="11" s="1"/>
  <c r="A6316" i="11" s="1"/>
  <c r="A6341" i="11" s="1"/>
  <c r="A6366" i="11" s="1"/>
  <c r="A6391" i="11" s="1"/>
  <c r="A6416" i="11" s="1"/>
  <c r="A6441" i="11" s="1"/>
  <c r="A6466" i="11" s="1"/>
  <c r="A6491" i="11" s="1"/>
  <c r="A6516" i="11" s="1"/>
  <c r="A6541" i="11" s="1"/>
  <c r="A6566" i="11" s="1"/>
  <c r="A6591" i="11" s="1"/>
  <c r="A6616" i="11" s="1"/>
  <c r="A6641" i="11" s="1"/>
  <c r="A6666" i="11" s="1"/>
  <c r="A6691" i="11" s="1"/>
  <c r="A6716" i="11" s="1"/>
  <c r="A6741" i="11" s="1"/>
  <c r="A6766" i="11" s="1"/>
  <c r="A6791" i="11" s="1"/>
  <c r="A6816" i="11" s="1"/>
  <c r="A6841" i="11" s="1"/>
  <c r="A6866" i="11" s="1"/>
  <c r="A6891" i="11" s="1"/>
  <c r="A6916" i="11" s="1"/>
  <c r="A6941" i="11" s="1"/>
  <c r="A6966" i="11" s="1"/>
  <c r="A6991" i="11" s="1"/>
  <c r="A7016" i="11" s="1"/>
  <c r="A7041" i="11" s="1"/>
  <c r="A7066" i="11" s="1"/>
  <c r="A7091" i="11" s="1"/>
  <c r="A7116" i="11" s="1"/>
  <c r="A7141" i="11" s="1"/>
  <c r="A7166" i="11" s="1"/>
  <c r="A7191" i="11" s="1"/>
  <c r="A7216" i="11" s="1"/>
  <c r="A7241" i="11" s="1"/>
  <c r="A7266" i="11" s="1"/>
  <c r="A7291" i="11" s="1"/>
  <c r="A7316" i="11" s="1"/>
  <c r="A7341" i="11" s="1"/>
  <c r="A7366" i="11" s="1"/>
  <c r="A7391" i="11" s="1"/>
  <c r="A7416" i="11" s="1"/>
  <c r="A7441" i="11" s="1"/>
  <c r="A7466" i="11" s="1"/>
  <c r="A7491" i="11" s="1"/>
  <c r="A7516" i="11" s="1"/>
  <c r="A7541" i="11" s="1"/>
  <c r="A7566" i="11" s="1"/>
  <c r="A7591" i="11" s="1"/>
  <c r="A7616" i="11" s="1"/>
  <c r="A7641" i="11" s="1"/>
  <c r="A7666" i="11" s="1"/>
  <c r="A7691" i="11" s="1"/>
  <c r="A7716" i="11" s="1"/>
  <c r="A7741" i="11" s="1"/>
  <c r="A7766" i="11" s="1"/>
  <c r="A7791" i="11" s="1"/>
  <c r="A7816" i="11" s="1"/>
  <c r="A7841" i="11" s="1"/>
  <c r="A7866" i="11" s="1"/>
  <c r="A7891" i="11" s="1"/>
  <c r="A7916" i="11" s="1"/>
  <c r="A7941" i="11" s="1"/>
  <c r="A7966" i="11" s="1"/>
  <c r="A7991" i="11" s="1"/>
  <c r="A8016" i="11" s="1"/>
  <c r="A8041" i="11" s="1"/>
  <c r="A8066" i="11" s="1"/>
  <c r="A8091" i="11" s="1"/>
  <c r="A8116" i="11" s="1"/>
  <c r="A8141" i="11" s="1"/>
  <c r="A8166" i="11" s="1"/>
  <c r="A8191" i="11" s="1"/>
  <c r="A8216" i="11" s="1"/>
  <c r="A8241" i="11" s="1"/>
  <c r="A8266" i="11" s="1"/>
  <c r="A8291" i="11" s="1"/>
  <c r="A8316" i="11" s="1"/>
  <c r="A8341" i="11" s="1"/>
  <c r="A8366" i="11" s="1"/>
  <c r="A8391" i="11" s="1"/>
  <c r="A8416" i="11" s="1"/>
  <c r="A8441" i="11" s="1"/>
  <c r="A8466" i="11" s="1"/>
  <c r="A8491" i="11" s="1"/>
  <c r="A8516" i="11" s="1"/>
  <c r="A8541" i="11" s="1"/>
  <c r="A8566" i="11" s="1"/>
  <c r="A8591" i="11" s="1"/>
  <c r="A8616" i="11" s="1"/>
  <c r="A8641" i="11" s="1"/>
  <c r="A8666" i="11" s="1"/>
  <c r="A8691" i="11" s="1"/>
  <c r="A8716" i="11" s="1"/>
  <c r="A8741" i="11" s="1"/>
  <c r="A8766" i="11" s="1"/>
  <c r="A8791" i="11" s="1"/>
  <c r="A8816" i="11" s="1"/>
  <c r="A8841" i="11" s="1"/>
  <c r="A8866" i="11" s="1"/>
  <c r="A8891" i="11" s="1"/>
  <c r="A8916" i="11" s="1"/>
  <c r="A8941" i="11" s="1"/>
  <c r="A8966" i="11" s="1"/>
  <c r="A8991" i="11" s="1"/>
  <c r="A9016" i="11" s="1"/>
  <c r="A9041" i="11" s="1"/>
  <c r="A9066" i="11" s="1"/>
  <c r="A9091" i="11" s="1"/>
  <c r="A9116" i="11" s="1"/>
  <c r="A9141" i="11" s="1"/>
  <c r="A9166" i="11" s="1"/>
  <c r="A9191" i="11" s="1"/>
  <c r="A9216" i="11" s="1"/>
  <c r="A9241" i="11" s="1"/>
  <c r="A9266" i="11" s="1"/>
  <c r="A9291" i="11" s="1"/>
  <c r="A9316" i="11" s="1"/>
  <c r="A9341" i="11" s="1"/>
  <c r="A9366" i="11" s="1"/>
  <c r="A9391" i="11" s="1"/>
  <c r="A9416" i="11" s="1"/>
  <c r="A9441" i="11" s="1"/>
  <c r="A9466" i="11" s="1"/>
  <c r="A9491" i="11" s="1"/>
  <c r="A9516" i="11" s="1"/>
  <c r="A9541" i="11" s="1"/>
  <c r="A9566" i="11" s="1"/>
  <c r="A9591" i="11" s="1"/>
  <c r="A9616" i="11" s="1"/>
  <c r="A9641" i="11" s="1"/>
  <c r="A9666" i="11" s="1"/>
  <c r="A9691" i="11" s="1"/>
  <c r="A9716" i="11" s="1"/>
  <c r="A9741" i="11" s="1"/>
  <c r="A9766" i="11" s="1"/>
  <c r="A9791" i="11" s="1"/>
  <c r="A9816" i="11" s="1"/>
  <c r="A9841" i="11" s="1"/>
  <c r="A9866" i="11" s="1"/>
  <c r="A9891" i="11" s="1"/>
  <c r="A9916" i="11" s="1"/>
  <c r="A9941" i="11" s="1"/>
  <c r="A9966" i="11" s="1"/>
  <c r="A9991" i="11" s="1"/>
  <c r="A10016" i="11" s="1"/>
  <c r="G40" i="11"/>
  <c r="F40" i="11"/>
  <c r="E40" i="11"/>
  <c r="D40" i="11"/>
  <c r="C40" i="11"/>
  <c r="C65" i="11" s="1"/>
  <c r="C90" i="11" s="1"/>
  <c r="C115" i="11" s="1"/>
  <c r="C140" i="11" s="1"/>
  <c r="C165" i="11" s="1"/>
  <c r="C190" i="11" s="1"/>
  <c r="C215" i="11" s="1"/>
  <c r="C240" i="11" s="1"/>
  <c r="C265" i="11" s="1"/>
  <c r="C290" i="11" s="1"/>
  <c r="C315" i="11" s="1"/>
  <c r="C340" i="11" s="1"/>
  <c r="C365" i="11" s="1"/>
  <c r="C390" i="11" s="1"/>
  <c r="C415" i="11" s="1"/>
  <c r="C440" i="11" s="1"/>
  <c r="C465" i="11" s="1"/>
  <c r="C490" i="11" s="1"/>
  <c r="C515" i="11" s="1"/>
  <c r="C540" i="11" s="1"/>
  <c r="C565" i="11" s="1"/>
  <c r="C590" i="11" s="1"/>
  <c r="C615" i="11" s="1"/>
  <c r="C640" i="11" s="1"/>
  <c r="C665" i="11" s="1"/>
  <c r="C690" i="11" s="1"/>
  <c r="C715" i="11" s="1"/>
  <c r="C740" i="11" s="1"/>
  <c r="C765" i="11" s="1"/>
  <c r="C790" i="11" s="1"/>
  <c r="C815" i="11" s="1"/>
  <c r="C840" i="11" s="1"/>
  <c r="C865" i="11" s="1"/>
  <c r="C890" i="11" s="1"/>
  <c r="C915" i="11" s="1"/>
  <c r="C940" i="11" s="1"/>
  <c r="C965" i="11" s="1"/>
  <c r="C990" i="11" s="1"/>
  <c r="C1015" i="11" s="1"/>
  <c r="C1040" i="11" s="1"/>
  <c r="C1065" i="11" s="1"/>
  <c r="C1090" i="11" s="1"/>
  <c r="C1115" i="11" s="1"/>
  <c r="C1140" i="11" s="1"/>
  <c r="C1165" i="11" s="1"/>
  <c r="C1190" i="11" s="1"/>
  <c r="C1215" i="11" s="1"/>
  <c r="C1240" i="11" s="1"/>
  <c r="C1265" i="11" s="1"/>
  <c r="C1290" i="11" s="1"/>
  <c r="C1315" i="11" s="1"/>
  <c r="C1340" i="11" s="1"/>
  <c r="C1365" i="11" s="1"/>
  <c r="C1390" i="11" s="1"/>
  <c r="C1415" i="11" s="1"/>
  <c r="C1440" i="11" s="1"/>
  <c r="C1465" i="11" s="1"/>
  <c r="C1490" i="11" s="1"/>
  <c r="C1515" i="11" s="1"/>
  <c r="C1540" i="11" s="1"/>
  <c r="C1565" i="11" s="1"/>
  <c r="C1590" i="11" s="1"/>
  <c r="C1615" i="11" s="1"/>
  <c r="C1640" i="11" s="1"/>
  <c r="C1665" i="11" s="1"/>
  <c r="C1690" i="11" s="1"/>
  <c r="C1715" i="11" s="1"/>
  <c r="C1740" i="11" s="1"/>
  <c r="C1765" i="11" s="1"/>
  <c r="C1790" i="11" s="1"/>
  <c r="C1815" i="11" s="1"/>
  <c r="C1840" i="11" s="1"/>
  <c r="C1865" i="11" s="1"/>
  <c r="C1890" i="11" s="1"/>
  <c r="C1915" i="11" s="1"/>
  <c r="C1940" i="11" s="1"/>
  <c r="C1965" i="11" s="1"/>
  <c r="C1990" i="11" s="1"/>
  <c r="C2015" i="11" s="1"/>
  <c r="C2040" i="11" s="1"/>
  <c r="C2065" i="11" s="1"/>
  <c r="C2090" i="11" s="1"/>
  <c r="C2115" i="11" s="1"/>
  <c r="C2140" i="11" s="1"/>
  <c r="C2165" i="11" s="1"/>
  <c r="C2190" i="11" s="1"/>
  <c r="C2215" i="11" s="1"/>
  <c r="C2240" i="11" s="1"/>
  <c r="C2265" i="11" s="1"/>
  <c r="C2290" i="11" s="1"/>
  <c r="C2315" i="11" s="1"/>
  <c r="C2340" i="11" s="1"/>
  <c r="C2365" i="11" s="1"/>
  <c r="C2390" i="11" s="1"/>
  <c r="C2415" i="11" s="1"/>
  <c r="C2440" i="11" s="1"/>
  <c r="C2465" i="11" s="1"/>
  <c r="C2490" i="11" s="1"/>
  <c r="C2515" i="11" s="1"/>
  <c r="C2540" i="11" s="1"/>
  <c r="C2565" i="11" s="1"/>
  <c r="C2590" i="11" s="1"/>
  <c r="C2615" i="11" s="1"/>
  <c r="C2640" i="11" s="1"/>
  <c r="C2665" i="11" s="1"/>
  <c r="C2690" i="11" s="1"/>
  <c r="C2715" i="11" s="1"/>
  <c r="C2740" i="11" s="1"/>
  <c r="C2765" i="11" s="1"/>
  <c r="C2790" i="11" s="1"/>
  <c r="C2815" i="11" s="1"/>
  <c r="C2840" i="11" s="1"/>
  <c r="C2865" i="11" s="1"/>
  <c r="C2890" i="11" s="1"/>
  <c r="C2915" i="11" s="1"/>
  <c r="C2940" i="11" s="1"/>
  <c r="C2965" i="11" s="1"/>
  <c r="C2990" i="11" s="1"/>
  <c r="C3015" i="11" s="1"/>
  <c r="C3040" i="11" s="1"/>
  <c r="C3065" i="11" s="1"/>
  <c r="C3090" i="11" s="1"/>
  <c r="C3115" i="11" s="1"/>
  <c r="C3140" i="11" s="1"/>
  <c r="C3165" i="11" s="1"/>
  <c r="C3190" i="11" s="1"/>
  <c r="C3215" i="11" s="1"/>
  <c r="C3240" i="11" s="1"/>
  <c r="C3265" i="11" s="1"/>
  <c r="C3290" i="11" s="1"/>
  <c r="C3315" i="11" s="1"/>
  <c r="C3340" i="11" s="1"/>
  <c r="C3365" i="11" s="1"/>
  <c r="C3390" i="11" s="1"/>
  <c r="C3415" i="11" s="1"/>
  <c r="C3440" i="11" s="1"/>
  <c r="C3465" i="11" s="1"/>
  <c r="C3490" i="11" s="1"/>
  <c r="C3515" i="11" s="1"/>
  <c r="C3540" i="11" s="1"/>
  <c r="C3565" i="11" s="1"/>
  <c r="C3590" i="11" s="1"/>
  <c r="C3615" i="11" s="1"/>
  <c r="C3640" i="11" s="1"/>
  <c r="C3665" i="11" s="1"/>
  <c r="C3690" i="11" s="1"/>
  <c r="C3715" i="11" s="1"/>
  <c r="C3740" i="11" s="1"/>
  <c r="C3765" i="11" s="1"/>
  <c r="C3790" i="11" s="1"/>
  <c r="C3815" i="11" s="1"/>
  <c r="C3840" i="11" s="1"/>
  <c r="C3865" i="11" s="1"/>
  <c r="C3890" i="11" s="1"/>
  <c r="C3915" i="11" s="1"/>
  <c r="C3940" i="11" s="1"/>
  <c r="C3965" i="11" s="1"/>
  <c r="C3990" i="11" s="1"/>
  <c r="C4015" i="11" s="1"/>
  <c r="C4040" i="11" s="1"/>
  <c r="C4065" i="11" s="1"/>
  <c r="C4090" i="11" s="1"/>
  <c r="C4115" i="11" s="1"/>
  <c r="C4140" i="11" s="1"/>
  <c r="C4165" i="11" s="1"/>
  <c r="C4190" i="11" s="1"/>
  <c r="C4215" i="11" s="1"/>
  <c r="C4240" i="11" s="1"/>
  <c r="C4265" i="11" s="1"/>
  <c r="C4290" i="11" s="1"/>
  <c r="C4315" i="11" s="1"/>
  <c r="C4340" i="11" s="1"/>
  <c r="C4365" i="11" s="1"/>
  <c r="C4390" i="11" s="1"/>
  <c r="C4415" i="11" s="1"/>
  <c r="C4440" i="11" s="1"/>
  <c r="C4465" i="11" s="1"/>
  <c r="C4490" i="11" s="1"/>
  <c r="C4515" i="11" s="1"/>
  <c r="C4540" i="11" s="1"/>
  <c r="C4565" i="11" s="1"/>
  <c r="C4590" i="11" s="1"/>
  <c r="C4615" i="11" s="1"/>
  <c r="C4640" i="11" s="1"/>
  <c r="C4665" i="11" s="1"/>
  <c r="C4690" i="11" s="1"/>
  <c r="C4715" i="11" s="1"/>
  <c r="C4740" i="11" s="1"/>
  <c r="C4765" i="11" s="1"/>
  <c r="C4790" i="11" s="1"/>
  <c r="C4815" i="11" s="1"/>
  <c r="C4840" i="11" s="1"/>
  <c r="C4865" i="11" s="1"/>
  <c r="C4890" i="11" s="1"/>
  <c r="C4915" i="11" s="1"/>
  <c r="C4940" i="11" s="1"/>
  <c r="C4965" i="11" s="1"/>
  <c r="C4990" i="11" s="1"/>
  <c r="C5015" i="11" s="1"/>
  <c r="C5040" i="11" s="1"/>
  <c r="C5065" i="11" s="1"/>
  <c r="C5090" i="11" s="1"/>
  <c r="C5115" i="11" s="1"/>
  <c r="C5140" i="11" s="1"/>
  <c r="C5165" i="11" s="1"/>
  <c r="C5190" i="11" s="1"/>
  <c r="C5215" i="11" s="1"/>
  <c r="C5240" i="11" s="1"/>
  <c r="C5265" i="11" s="1"/>
  <c r="C5290" i="11" s="1"/>
  <c r="C5315" i="11" s="1"/>
  <c r="C5340" i="11" s="1"/>
  <c r="C5365" i="11" s="1"/>
  <c r="C5390" i="11" s="1"/>
  <c r="C5415" i="11" s="1"/>
  <c r="C5440" i="11" s="1"/>
  <c r="C5465" i="11" s="1"/>
  <c r="C5490" i="11" s="1"/>
  <c r="C5515" i="11" s="1"/>
  <c r="C5540" i="11" s="1"/>
  <c r="C5565" i="11" s="1"/>
  <c r="C5590" i="11" s="1"/>
  <c r="C5615" i="11" s="1"/>
  <c r="C5640" i="11" s="1"/>
  <c r="C5665" i="11" s="1"/>
  <c r="C5690" i="11" s="1"/>
  <c r="C5715" i="11" s="1"/>
  <c r="C5740" i="11" s="1"/>
  <c r="C5765" i="11" s="1"/>
  <c r="C5790" i="11" s="1"/>
  <c r="C5815" i="11" s="1"/>
  <c r="C5840" i="11" s="1"/>
  <c r="C5865" i="11" s="1"/>
  <c r="C5890" i="11" s="1"/>
  <c r="C5915" i="11" s="1"/>
  <c r="C5940" i="11" s="1"/>
  <c r="C5965" i="11" s="1"/>
  <c r="C5990" i="11" s="1"/>
  <c r="C6015" i="11" s="1"/>
  <c r="C6040" i="11" s="1"/>
  <c r="C6065" i="11" s="1"/>
  <c r="C6090" i="11" s="1"/>
  <c r="C6115" i="11" s="1"/>
  <c r="C6140" i="11" s="1"/>
  <c r="C6165" i="11" s="1"/>
  <c r="C6190" i="11" s="1"/>
  <c r="C6215" i="11" s="1"/>
  <c r="C6240" i="11" s="1"/>
  <c r="C6265" i="11" s="1"/>
  <c r="C6290" i="11" s="1"/>
  <c r="C6315" i="11" s="1"/>
  <c r="C6340" i="11" s="1"/>
  <c r="C6365" i="11" s="1"/>
  <c r="C6390" i="11" s="1"/>
  <c r="C6415" i="11" s="1"/>
  <c r="C6440" i="11" s="1"/>
  <c r="C6465" i="11" s="1"/>
  <c r="C6490" i="11" s="1"/>
  <c r="C6515" i="11" s="1"/>
  <c r="C6540" i="11" s="1"/>
  <c r="C6565" i="11" s="1"/>
  <c r="C6590" i="11" s="1"/>
  <c r="C6615" i="11" s="1"/>
  <c r="C6640" i="11" s="1"/>
  <c r="C6665" i="11" s="1"/>
  <c r="C6690" i="11" s="1"/>
  <c r="C6715" i="11" s="1"/>
  <c r="C6740" i="11" s="1"/>
  <c r="C6765" i="11" s="1"/>
  <c r="C6790" i="11" s="1"/>
  <c r="C6815" i="11" s="1"/>
  <c r="C6840" i="11" s="1"/>
  <c r="C6865" i="11" s="1"/>
  <c r="C6890" i="11" s="1"/>
  <c r="C6915" i="11" s="1"/>
  <c r="C6940" i="11" s="1"/>
  <c r="C6965" i="11" s="1"/>
  <c r="C6990" i="11" s="1"/>
  <c r="C7015" i="11" s="1"/>
  <c r="C7040" i="11" s="1"/>
  <c r="C7065" i="11" s="1"/>
  <c r="C7090" i="11" s="1"/>
  <c r="C7115" i="11" s="1"/>
  <c r="C7140" i="11" s="1"/>
  <c r="C7165" i="11" s="1"/>
  <c r="C7190" i="11" s="1"/>
  <c r="C7215" i="11" s="1"/>
  <c r="C7240" i="11" s="1"/>
  <c r="C7265" i="11" s="1"/>
  <c r="C7290" i="11" s="1"/>
  <c r="C7315" i="11" s="1"/>
  <c r="C7340" i="11" s="1"/>
  <c r="C7365" i="11" s="1"/>
  <c r="C7390" i="11" s="1"/>
  <c r="C7415" i="11" s="1"/>
  <c r="C7440" i="11" s="1"/>
  <c r="C7465" i="11" s="1"/>
  <c r="C7490" i="11" s="1"/>
  <c r="C7515" i="11" s="1"/>
  <c r="C7540" i="11" s="1"/>
  <c r="C7565" i="11" s="1"/>
  <c r="C7590" i="11" s="1"/>
  <c r="C7615" i="11" s="1"/>
  <c r="C7640" i="11" s="1"/>
  <c r="C7665" i="11" s="1"/>
  <c r="C7690" i="11" s="1"/>
  <c r="C7715" i="11" s="1"/>
  <c r="C7740" i="11" s="1"/>
  <c r="C7765" i="11" s="1"/>
  <c r="C7790" i="11" s="1"/>
  <c r="C7815" i="11" s="1"/>
  <c r="C7840" i="11" s="1"/>
  <c r="C7865" i="11" s="1"/>
  <c r="C7890" i="11" s="1"/>
  <c r="C7915" i="11" s="1"/>
  <c r="C7940" i="11" s="1"/>
  <c r="C7965" i="11" s="1"/>
  <c r="C7990" i="11" s="1"/>
  <c r="C8015" i="11" s="1"/>
  <c r="C8040" i="11" s="1"/>
  <c r="C8065" i="11" s="1"/>
  <c r="C8090" i="11" s="1"/>
  <c r="C8115" i="11" s="1"/>
  <c r="C8140" i="11" s="1"/>
  <c r="C8165" i="11" s="1"/>
  <c r="C8190" i="11" s="1"/>
  <c r="C8215" i="11" s="1"/>
  <c r="C8240" i="11" s="1"/>
  <c r="C8265" i="11" s="1"/>
  <c r="C8290" i="11" s="1"/>
  <c r="C8315" i="11" s="1"/>
  <c r="C8340" i="11" s="1"/>
  <c r="C8365" i="11" s="1"/>
  <c r="C8390" i="11" s="1"/>
  <c r="C8415" i="11" s="1"/>
  <c r="C8440" i="11" s="1"/>
  <c r="C8465" i="11" s="1"/>
  <c r="C8490" i="11" s="1"/>
  <c r="C8515" i="11" s="1"/>
  <c r="C8540" i="11" s="1"/>
  <c r="C8565" i="11" s="1"/>
  <c r="C8590" i="11" s="1"/>
  <c r="C8615" i="11" s="1"/>
  <c r="C8640" i="11" s="1"/>
  <c r="C8665" i="11" s="1"/>
  <c r="C8690" i="11" s="1"/>
  <c r="C8715" i="11" s="1"/>
  <c r="C8740" i="11" s="1"/>
  <c r="C8765" i="11" s="1"/>
  <c r="C8790" i="11" s="1"/>
  <c r="C8815" i="11" s="1"/>
  <c r="C8840" i="11" s="1"/>
  <c r="C8865" i="11" s="1"/>
  <c r="C8890" i="11" s="1"/>
  <c r="C8915" i="11" s="1"/>
  <c r="C8940" i="11" s="1"/>
  <c r="C8965" i="11" s="1"/>
  <c r="C8990" i="11" s="1"/>
  <c r="C9015" i="11" s="1"/>
  <c r="C9040" i="11" s="1"/>
  <c r="C9065" i="11" s="1"/>
  <c r="C9090" i="11" s="1"/>
  <c r="C9115" i="11" s="1"/>
  <c r="C9140" i="11" s="1"/>
  <c r="C9165" i="11" s="1"/>
  <c r="C9190" i="11" s="1"/>
  <c r="C9215" i="11" s="1"/>
  <c r="C9240" i="11" s="1"/>
  <c r="C9265" i="11" s="1"/>
  <c r="C9290" i="11" s="1"/>
  <c r="C9315" i="11" s="1"/>
  <c r="C9340" i="11" s="1"/>
  <c r="C9365" i="11" s="1"/>
  <c r="C9390" i="11" s="1"/>
  <c r="C9415" i="11" s="1"/>
  <c r="C9440" i="11" s="1"/>
  <c r="C9465" i="11" s="1"/>
  <c r="C9490" i="11" s="1"/>
  <c r="C9515" i="11" s="1"/>
  <c r="C9540" i="11" s="1"/>
  <c r="C9565" i="11" s="1"/>
  <c r="C9590" i="11" s="1"/>
  <c r="C9615" i="11" s="1"/>
  <c r="C9640" i="11" s="1"/>
  <c r="C9665" i="11" s="1"/>
  <c r="C9690" i="11" s="1"/>
  <c r="C9715" i="11" s="1"/>
  <c r="C9740" i="11" s="1"/>
  <c r="C9765" i="11" s="1"/>
  <c r="C9790" i="11" s="1"/>
  <c r="C9815" i="11" s="1"/>
  <c r="C9840" i="11" s="1"/>
  <c r="C9865" i="11" s="1"/>
  <c r="C9890" i="11" s="1"/>
  <c r="C9915" i="11" s="1"/>
  <c r="C9940" i="11" s="1"/>
  <c r="C9965" i="11" s="1"/>
  <c r="C9990" i="11" s="1"/>
  <c r="C10015" i="11" s="1"/>
  <c r="B40" i="11"/>
  <c r="B65" i="11" s="1"/>
  <c r="B90" i="11" s="1"/>
  <c r="B115" i="11" s="1"/>
  <c r="B140" i="11" s="1"/>
  <c r="B165" i="11" s="1"/>
  <c r="B190" i="11" s="1"/>
  <c r="B215" i="11" s="1"/>
  <c r="B240" i="11" s="1"/>
  <c r="B265" i="11" s="1"/>
  <c r="B290" i="11" s="1"/>
  <c r="B315" i="11" s="1"/>
  <c r="B340" i="11" s="1"/>
  <c r="B365" i="11" s="1"/>
  <c r="B390" i="11" s="1"/>
  <c r="B415" i="11" s="1"/>
  <c r="B440" i="11" s="1"/>
  <c r="B465" i="11" s="1"/>
  <c r="B490" i="11" s="1"/>
  <c r="B515" i="11" s="1"/>
  <c r="B540" i="11" s="1"/>
  <c r="B565" i="11" s="1"/>
  <c r="B590" i="11" s="1"/>
  <c r="B615" i="11" s="1"/>
  <c r="B640" i="11" s="1"/>
  <c r="B665" i="11" s="1"/>
  <c r="B690" i="11" s="1"/>
  <c r="B715" i="11" s="1"/>
  <c r="B740" i="11" s="1"/>
  <c r="B765" i="11" s="1"/>
  <c r="A40" i="11"/>
  <c r="A65" i="11" s="1"/>
  <c r="A90" i="11" s="1"/>
  <c r="A115" i="11" s="1"/>
  <c r="A140" i="11" s="1"/>
  <c r="A165" i="11" s="1"/>
  <c r="A190" i="11" s="1"/>
  <c r="A215" i="11" s="1"/>
  <c r="A240" i="11" s="1"/>
  <c r="A265" i="11" s="1"/>
  <c r="A290" i="11" s="1"/>
  <c r="A315" i="11" s="1"/>
  <c r="A340" i="11" s="1"/>
  <c r="A365" i="11" s="1"/>
  <c r="A390" i="11" s="1"/>
  <c r="A415" i="11" s="1"/>
  <c r="A440" i="11" s="1"/>
  <c r="A465" i="11" s="1"/>
  <c r="A490" i="11" s="1"/>
  <c r="A515" i="11" s="1"/>
  <c r="A540" i="11" s="1"/>
  <c r="A565" i="11" s="1"/>
  <c r="A590" i="11" s="1"/>
  <c r="A615" i="11" s="1"/>
  <c r="A640" i="11" s="1"/>
  <c r="A665" i="11" s="1"/>
  <c r="A690" i="11" s="1"/>
  <c r="A715" i="11" s="1"/>
  <c r="A740" i="11" s="1"/>
  <c r="A765" i="11" s="1"/>
  <c r="A790" i="11" s="1"/>
  <c r="A815" i="11" s="1"/>
  <c r="A840" i="11" s="1"/>
  <c r="A865" i="11" s="1"/>
  <c r="A890" i="11" s="1"/>
  <c r="A915" i="11" s="1"/>
  <c r="A940" i="11" s="1"/>
  <c r="A965" i="11" s="1"/>
  <c r="A990" i="11" s="1"/>
  <c r="A1015" i="11" s="1"/>
  <c r="A1040" i="11" s="1"/>
  <c r="A1065" i="11" s="1"/>
  <c r="A1090" i="11" s="1"/>
  <c r="A1115" i="11" s="1"/>
  <c r="A1140" i="11" s="1"/>
  <c r="A1165" i="11" s="1"/>
  <c r="A1190" i="11" s="1"/>
  <c r="A1215" i="11" s="1"/>
  <c r="A1240" i="11" s="1"/>
  <c r="A1265" i="11" s="1"/>
  <c r="A1290" i="11" s="1"/>
  <c r="A1315" i="11" s="1"/>
  <c r="A1340" i="11" s="1"/>
  <c r="A1365" i="11" s="1"/>
  <c r="A1390" i="11" s="1"/>
  <c r="A1415" i="11" s="1"/>
  <c r="A1440" i="11" s="1"/>
  <c r="A1465" i="11" s="1"/>
  <c r="A1490" i="11" s="1"/>
  <c r="A1515" i="11" s="1"/>
  <c r="A1540" i="11" s="1"/>
  <c r="A1565" i="11" s="1"/>
  <c r="A1590" i="11" s="1"/>
  <c r="A1615" i="11" s="1"/>
  <c r="A1640" i="11" s="1"/>
  <c r="A1665" i="11" s="1"/>
  <c r="A1690" i="11" s="1"/>
  <c r="A1715" i="11" s="1"/>
  <c r="A1740" i="11" s="1"/>
  <c r="A1765" i="11" s="1"/>
  <c r="A1790" i="11" s="1"/>
  <c r="A1815" i="11" s="1"/>
  <c r="A1840" i="11" s="1"/>
  <c r="A1865" i="11" s="1"/>
  <c r="A1890" i="11" s="1"/>
  <c r="A1915" i="11" s="1"/>
  <c r="A1940" i="11" s="1"/>
  <c r="A1965" i="11" s="1"/>
  <c r="A1990" i="11" s="1"/>
  <c r="A2015" i="11" s="1"/>
  <c r="A2040" i="11" s="1"/>
  <c r="A2065" i="11" s="1"/>
  <c r="A2090" i="11" s="1"/>
  <c r="A2115" i="11" s="1"/>
  <c r="A2140" i="11" s="1"/>
  <c r="A2165" i="11" s="1"/>
  <c r="A2190" i="11" s="1"/>
  <c r="A2215" i="11" s="1"/>
  <c r="A2240" i="11" s="1"/>
  <c r="A2265" i="11" s="1"/>
  <c r="A2290" i="11" s="1"/>
  <c r="A2315" i="11" s="1"/>
  <c r="A2340" i="11" s="1"/>
  <c r="A2365" i="11" s="1"/>
  <c r="A2390" i="11" s="1"/>
  <c r="A2415" i="11" s="1"/>
  <c r="A2440" i="11" s="1"/>
  <c r="A2465" i="11" s="1"/>
  <c r="A2490" i="11" s="1"/>
  <c r="A2515" i="11" s="1"/>
  <c r="A2540" i="11" s="1"/>
  <c r="A2565" i="11" s="1"/>
  <c r="A2590" i="11" s="1"/>
  <c r="A2615" i="11" s="1"/>
  <c r="A2640" i="11" s="1"/>
  <c r="A2665" i="11" s="1"/>
  <c r="A2690" i="11" s="1"/>
  <c r="A2715" i="11" s="1"/>
  <c r="A2740" i="11" s="1"/>
  <c r="A2765" i="11" s="1"/>
  <c r="A2790" i="11" s="1"/>
  <c r="A2815" i="11" s="1"/>
  <c r="A2840" i="11" s="1"/>
  <c r="A2865" i="11" s="1"/>
  <c r="A2890" i="11" s="1"/>
  <c r="A2915" i="11" s="1"/>
  <c r="A2940" i="11" s="1"/>
  <c r="A2965" i="11" s="1"/>
  <c r="A2990" i="11" s="1"/>
  <c r="A3015" i="11" s="1"/>
  <c r="A3040" i="11" s="1"/>
  <c r="A3065" i="11" s="1"/>
  <c r="A3090" i="11" s="1"/>
  <c r="A3115" i="11" s="1"/>
  <c r="A3140" i="11" s="1"/>
  <c r="A3165" i="11" s="1"/>
  <c r="A3190" i="11" s="1"/>
  <c r="A3215" i="11" s="1"/>
  <c r="A3240" i="11" s="1"/>
  <c r="A3265" i="11" s="1"/>
  <c r="A3290" i="11" s="1"/>
  <c r="A3315" i="11" s="1"/>
  <c r="A3340" i="11" s="1"/>
  <c r="A3365" i="11" s="1"/>
  <c r="A3390" i="11" s="1"/>
  <c r="A3415" i="11" s="1"/>
  <c r="A3440" i="11" s="1"/>
  <c r="A3465" i="11" s="1"/>
  <c r="A3490" i="11" s="1"/>
  <c r="A3515" i="11" s="1"/>
  <c r="A3540" i="11" s="1"/>
  <c r="A3565" i="11" s="1"/>
  <c r="A3590" i="11" s="1"/>
  <c r="A3615" i="11" s="1"/>
  <c r="A3640" i="11" s="1"/>
  <c r="A3665" i="11" s="1"/>
  <c r="A3690" i="11" s="1"/>
  <c r="A3715" i="11" s="1"/>
  <c r="A3740" i="11" s="1"/>
  <c r="A3765" i="11" s="1"/>
  <c r="A3790" i="11" s="1"/>
  <c r="A3815" i="11" s="1"/>
  <c r="A3840" i="11" s="1"/>
  <c r="A3865" i="11" s="1"/>
  <c r="A3890" i="11" s="1"/>
  <c r="A3915" i="11" s="1"/>
  <c r="A3940" i="11" s="1"/>
  <c r="A3965" i="11" s="1"/>
  <c r="A3990" i="11" s="1"/>
  <c r="A4015" i="11" s="1"/>
  <c r="A4040" i="11" s="1"/>
  <c r="A4065" i="11" s="1"/>
  <c r="A4090" i="11" s="1"/>
  <c r="A4115" i="11" s="1"/>
  <c r="A4140" i="11" s="1"/>
  <c r="A4165" i="11" s="1"/>
  <c r="A4190" i="11" s="1"/>
  <c r="A4215" i="11" s="1"/>
  <c r="A4240" i="11" s="1"/>
  <c r="A4265" i="11" s="1"/>
  <c r="A4290" i="11" s="1"/>
  <c r="A4315" i="11" s="1"/>
  <c r="A4340" i="11" s="1"/>
  <c r="A4365" i="11" s="1"/>
  <c r="A4390" i="11" s="1"/>
  <c r="A4415" i="11" s="1"/>
  <c r="A4440" i="11" s="1"/>
  <c r="A4465" i="11" s="1"/>
  <c r="A4490" i="11" s="1"/>
  <c r="A4515" i="11" s="1"/>
  <c r="A4540" i="11" s="1"/>
  <c r="A4565" i="11" s="1"/>
  <c r="A4590" i="11" s="1"/>
  <c r="A4615" i="11" s="1"/>
  <c r="A4640" i="11" s="1"/>
  <c r="A4665" i="11" s="1"/>
  <c r="A4690" i="11" s="1"/>
  <c r="A4715" i="11" s="1"/>
  <c r="A4740" i="11" s="1"/>
  <c r="A4765" i="11" s="1"/>
  <c r="A4790" i="11" s="1"/>
  <c r="A4815" i="11" s="1"/>
  <c r="A4840" i="11" s="1"/>
  <c r="A4865" i="11" s="1"/>
  <c r="A4890" i="11" s="1"/>
  <c r="A4915" i="11" s="1"/>
  <c r="A4940" i="11" s="1"/>
  <c r="A4965" i="11" s="1"/>
  <c r="A4990" i="11" s="1"/>
  <c r="A5015" i="11" s="1"/>
  <c r="A5040" i="11" s="1"/>
  <c r="A5065" i="11" s="1"/>
  <c r="A5090" i="11" s="1"/>
  <c r="A5115" i="11" s="1"/>
  <c r="A5140" i="11" s="1"/>
  <c r="A5165" i="11" s="1"/>
  <c r="A5190" i="11" s="1"/>
  <c r="A5215" i="11" s="1"/>
  <c r="A5240" i="11" s="1"/>
  <c r="A5265" i="11" s="1"/>
  <c r="A5290" i="11" s="1"/>
  <c r="A5315" i="11" s="1"/>
  <c r="A5340" i="11" s="1"/>
  <c r="A5365" i="11" s="1"/>
  <c r="A5390" i="11" s="1"/>
  <c r="A5415" i="11" s="1"/>
  <c r="A5440" i="11" s="1"/>
  <c r="A5465" i="11" s="1"/>
  <c r="A5490" i="11" s="1"/>
  <c r="A5515" i="11" s="1"/>
  <c r="A5540" i="11" s="1"/>
  <c r="A5565" i="11" s="1"/>
  <c r="A5590" i="11" s="1"/>
  <c r="A5615" i="11" s="1"/>
  <c r="A5640" i="11" s="1"/>
  <c r="A5665" i="11" s="1"/>
  <c r="A5690" i="11" s="1"/>
  <c r="A5715" i="11" s="1"/>
  <c r="A5740" i="11" s="1"/>
  <c r="A5765" i="11" s="1"/>
  <c r="A5790" i="11" s="1"/>
  <c r="A5815" i="11" s="1"/>
  <c r="A5840" i="11" s="1"/>
  <c r="A5865" i="11" s="1"/>
  <c r="A5890" i="11" s="1"/>
  <c r="A5915" i="11" s="1"/>
  <c r="A5940" i="11" s="1"/>
  <c r="A5965" i="11" s="1"/>
  <c r="A5990" i="11" s="1"/>
  <c r="A6015" i="11" s="1"/>
  <c r="A6040" i="11" s="1"/>
  <c r="A6065" i="11" s="1"/>
  <c r="A6090" i="11" s="1"/>
  <c r="A6115" i="11" s="1"/>
  <c r="A6140" i="11" s="1"/>
  <c r="A6165" i="11" s="1"/>
  <c r="A6190" i="11" s="1"/>
  <c r="A6215" i="11" s="1"/>
  <c r="A6240" i="11" s="1"/>
  <c r="A6265" i="11" s="1"/>
  <c r="A6290" i="11" s="1"/>
  <c r="A6315" i="11" s="1"/>
  <c r="A6340" i="11" s="1"/>
  <c r="A6365" i="11" s="1"/>
  <c r="A6390" i="11" s="1"/>
  <c r="A6415" i="11" s="1"/>
  <c r="A6440" i="11" s="1"/>
  <c r="A6465" i="11" s="1"/>
  <c r="A6490" i="11" s="1"/>
  <c r="A6515" i="11" s="1"/>
  <c r="A6540" i="11" s="1"/>
  <c r="A6565" i="11" s="1"/>
  <c r="A6590" i="11" s="1"/>
  <c r="A6615" i="11" s="1"/>
  <c r="A6640" i="11" s="1"/>
  <c r="A6665" i="11" s="1"/>
  <c r="A6690" i="11" s="1"/>
  <c r="A6715" i="11" s="1"/>
  <c r="A6740" i="11" s="1"/>
  <c r="A6765" i="11" s="1"/>
  <c r="A6790" i="11" s="1"/>
  <c r="A6815" i="11" s="1"/>
  <c r="A6840" i="11" s="1"/>
  <c r="A6865" i="11" s="1"/>
  <c r="A6890" i="11" s="1"/>
  <c r="A6915" i="11" s="1"/>
  <c r="A6940" i="11" s="1"/>
  <c r="A6965" i="11" s="1"/>
  <c r="A6990" i="11" s="1"/>
  <c r="A7015" i="11" s="1"/>
  <c r="A7040" i="11" s="1"/>
  <c r="A7065" i="11" s="1"/>
  <c r="A7090" i="11" s="1"/>
  <c r="A7115" i="11" s="1"/>
  <c r="A7140" i="11" s="1"/>
  <c r="A7165" i="11" s="1"/>
  <c r="A7190" i="11" s="1"/>
  <c r="A7215" i="11" s="1"/>
  <c r="A7240" i="11" s="1"/>
  <c r="A7265" i="11" s="1"/>
  <c r="A7290" i="11" s="1"/>
  <c r="A7315" i="11" s="1"/>
  <c r="A7340" i="11" s="1"/>
  <c r="A7365" i="11" s="1"/>
  <c r="A7390" i="11" s="1"/>
  <c r="A7415" i="11" s="1"/>
  <c r="A7440" i="11" s="1"/>
  <c r="A7465" i="11" s="1"/>
  <c r="A7490" i="11" s="1"/>
  <c r="A7515" i="11" s="1"/>
  <c r="A7540" i="11" s="1"/>
  <c r="A7565" i="11" s="1"/>
  <c r="A7590" i="11" s="1"/>
  <c r="A7615" i="11" s="1"/>
  <c r="A7640" i="11" s="1"/>
  <c r="A7665" i="11" s="1"/>
  <c r="A7690" i="11" s="1"/>
  <c r="A7715" i="11" s="1"/>
  <c r="A7740" i="11" s="1"/>
  <c r="A7765" i="11" s="1"/>
  <c r="A7790" i="11" s="1"/>
  <c r="A7815" i="11" s="1"/>
  <c r="A7840" i="11" s="1"/>
  <c r="A7865" i="11" s="1"/>
  <c r="A7890" i="11" s="1"/>
  <c r="A7915" i="11" s="1"/>
  <c r="A7940" i="11" s="1"/>
  <c r="A7965" i="11" s="1"/>
  <c r="A7990" i="11" s="1"/>
  <c r="A8015" i="11" s="1"/>
  <c r="A8040" i="11" s="1"/>
  <c r="A8065" i="11" s="1"/>
  <c r="A8090" i="11" s="1"/>
  <c r="A8115" i="11" s="1"/>
  <c r="A8140" i="11" s="1"/>
  <c r="A8165" i="11" s="1"/>
  <c r="A8190" i="11" s="1"/>
  <c r="A8215" i="11" s="1"/>
  <c r="A8240" i="11" s="1"/>
  <c r="A8265" i="11" s="1"/>
  <c r="A8290" i="11" s="1"/>
  <c r="A8315" i="11" s="1"/>
  <c r="A8340" i="11" s="1"/>
  <c r="A8365" i="11" s="1"/>
  <c r="A8390" i="11" s="1"/>
  <c r="A8415" i="11" s="1"/>
  <c r="A8440" i="11" s="1"/>
  <c r="A8465" i="11" s="1"/>
  <c r="A8490" i="11" s="1"/>
  <c r="A8515" i="11" s="1"/>
  <c r="A8540" i="11" s="1"/>
  <c r="A8565" i="11" s="1"/>
  <c r="A8590" i="11" s="1"/>
  <c r="A8615" i="11" s="1"/>
  <c r="A8640" i="11" s="1"/>
  <c r="A8665" i="11" s="1"/>
  <c r="A8690" i="11" s="1"/>
  <c r="A8715" i="11" s="1"/>
  <c r="A8740" i="11" s="1"/>
  <c r="A8765" i="11" s="1"/>
  <c r="A8790" i="11" s="1"/>
  <c r="A8815" i="11" s="1"/>
  <c r="A8840" i="11" s="1"/>
  <c r="A8865" i="11" s="1"/>
  <c r="A8890" i="11" s="1"/>
  <c r="A8915" i="11" s="1"/>
  <c r="A8940" i="11" s="1"/>
  <c r="A8965" i="11" s="1"/>
  <c r="A8990" i="11" s="1"/>
  <c r="A9015" i="11" s="1"/>
  <c r="A9040" i="11" s="1"/>
  <c r="A9065" i="11" s="1"/>
  <c r="A9090" i="11" s="1"/>
  <c r="A9115" i="11" s="1"/>
  <c r="A9140" i="11" s="1"/>
  <c r="A9165" i="11" s="1"/>
  <c r="A9190" i="11" s="1"/>
  <c r="A9215" i="11" s="1"/>
  <c r="A9240" i="11" s="1"/>
  <c r="A9265" i="11" s="1"/>
  <c r="A9290" i="11" s="1"/>
  <c r="A9315" i="11" s="1"/>
  <c r="A9340" i="11" s="1"/>
  <c r="A9365" i="11" s="1"/>
  <c r="A9390" i="11" s="1"/>
  <c r="A9415" i="11" s="1"/>
  <c r="A9440" i="11" s="1"/>
  <c r="A9465" i="11" s="1"/>
  <c r="A9490" i="11" s="1"/>
  <c r="A9515" i="11" s="1"/>
  <c r="A9540" i="11" s="1"/>
  <c r="A9565" i="11" s="1"/>
  <c r="A9590" i="11" s="1"/>
  <c r="A9615" i="11" s="1"/>
  <c r="A9640" i="11" s="1"/>
  <c r="A9665" i="11" s="1"/>
  <c r="A9690" i="11" s="1"/>
  <c r="A9715" i="11" s="1"/>
  <c r="A9740" i="11" s="1"/>
  <c r="A9765" i="11" s="1"/>
  <c r="A9790" i="11" s="1"/>
  <c r="A9815" i="11" s="1"/>
  <c r="A9840" i="11" s="1"/>
  <c r="A9865" i="11" s="1"/>
  <c r="A9890" i="11" s="1"/>
  <c r="A9915" i="11" s="1"/>
  <c r="A9940" i="11" s="1"/>
  <c r="A9965" i="11" s="1"/>
  <c r="A9990" i="11" s="1"/>
  <c r="A10015" i="11" s="1"/>
  <c r="G39" i="11"/>
  <c r="F39" i="11"/>
  <c r="E39" i="11"/>
  <c r="D39" i="11"/>
  <c r="C39" i="11"/>
  <c r="C64" i="11" s="1"/>
  <c r="C89" i="11" s="1"/>
  <c r="C114" i="11" s="1"/>
  <c r="C139" i="11" s="1"/>
  <c r="C164" i="11" s="1"/>
  <c r="C189" i="11" s="1"/>
  <c r="C214" i="11" s="1"/>
  <c r="C239" i="11" s="1"/>
  <c r="C264" i="11" s="1"/>
  <c r="C289" i="11" s="1"/>
  <c r="C314" i="11" s="1"/>
  <c r="C339" i="11" s="1"/>
  <c r="C364" i="11" s="1"/>
  <c r="C389" i="11" s="1"/>
  <c r="C414" i="11" s="1"/>
  <c r="C439" i="11" s="1"/>
  <c r="C464" i="11" s="1"/>
  <c r="C489" i="11" s="1"/>
  <c r="C514" i="11" s="1"/>
  <c r="C539" i="11" s="1"/>
  <c r="C564" i="11" s="1"/>
  <c r="C589" i="11" s="1"/>
  <c r="C614" i="11" s="1"/>
  <c r="C639" i="11" s="1"/>
  <c r="C664" i="11" s="1"/>
  <c r="C689" i="11" s="1"/>
  <c r="C714" i="11" s="1"/>
  <c r="C739" i="11" s="1"/>
  <c r="C764" i="11" s="1"/>
  <c r="C789" i="11" s="1"/>
  <c r="C814" i="11" s="1"/>
  <c r="C839" i="11" s="1"/>
  <c r="C864" i="11" s="1"/>
  <c r="C889" i="11" s="1"/>
  <c r="C914" i="11" s="1"/>
  <c r="C939" i="11" s="1"/>
  <c r="C964" i="11" s="1"/>
  <c r="C989" i="11" s="1"/>
  <c r="C1014" i="11" s="1"/>
  <c r="C1039" i="11" s="1"/>
  <c r="C1064" i="11" s="1"/>
  <c r="C1089" i="11" s="1"/>
  <c r="C1114" i="11" s="1"/>
  <c r="C1139" i="11" s="1"/>
  <c r="C1164" i="11" s="1"/>
  <c r="C1189" i="11" s="1"/>
  <c r="C1214" i="11" s="1"/>
  <c r="C1239" i="11" s="1"/>
  <c r="C1264" i="11" s="1"/>
  <c r="C1289" i="11" s="1"/>
  <c r="C1314" i="11" s="1"/>
  <c r="C1339" i="11" s="1"/>
  <c r="C1364" i="11" s="1"/>
  <c r="C1389" i="11" s="1"/>
  <c r="C1414" i="11" s="1"/>
  <c r="C1439" i="11" s="1"/>
  <c r="C1464" i="11" s="1"/>
  <c r="C1489" i="11" s="1"/>
  <c r="C1514" i="11" s="1"/>
  <c r="C1539" i="11" s="1"/>
  <c r="C1564" i="11" s="1"/>
  <c r="C1589" i="11" s="1"/>
  <c r="C1614" i="11" s="1"/>
  <c r="C1639" i="11" s="1"/>
  <c r="C1664" i="11" s="1"/>
  <c r="C1689" i="11" s="1"/>
  <c r="C1714" i="11" s="1"/>
  <c r="C1739" i="11" s="1"/>
  <c r="C1764" i="11" s="1"/>
  <c r="C1789" i="11" s="1"/>
  <c r="C1814" i="11" s="1"/>
  <c r="C1839" i="11" s="1"/>
  <c r="C1864" i="11" s="1"/>
  <c r="C1889" i="11" s="1"/>
  <c r="C1914" i="11" s="1"/>
  <c r="C1939" i="11" s="1"/>
  <c r="C1964" i="11" s="1"/>
  <c r="C1989" i="11" s="1"/>
  <c r="C2014" i="11" s="1"/>
  <c r="C2039" i="11" s="1"/>
  <c r="C2064" i="11" s="1"/>
  <c r="C2089" i="11" s="1"/>
  <c r="C2114" i="11" s="1"/>
  <c r="C2139" i="11" s="1"/>
  <c r="C2164" i="11" s="1"/>
  <c r="C2189" i="11" s="1"/>
  <c r="C2214" i="11" s="1"/>
  <c r="C2239" i="11" s="1"/>
  <c r="C2264" i="11" s="1"/>
  <c r="C2289" i="11" s="1"/>
  <c r="C2314" i="11" s="1"/>
  <c r="C2339" i="11" s="1"/>
  <c r="C2364" i="11" s="1"/>
  <c r="C2389" i="11" s="1"/>
  <c r="C2414" i="11" s="1"/>
  <c r="C2439" i="11" s="1"/>
  <c r="C2464" i="11" s="1"/>
  <c r="C2489" i="11" s="1"/>
  <c r="C2514" i="11" s="1"/>
  <c r="C2539" i="11" s="1"/>
  <c r="C2564" i="11" s="1"/>
  <c r="C2589" i="11" s="1"/>
  <c r="C2614" i="11" s="1"/>
  <c r="C2639" i="11" s="1"/>
  <c r="C2664" i="11" s="1"/>
  <c r="C2689" i="11" s="1"/>
  <c r="C2714" i="11" s="1"/>
  <c r="C2739" i="11" s="1"/>
  <c r="C2764" i="11" s="1"/>
  <c r="C2789" i="11" s="1"/>
  <c r="C2814" i="11" s="1"/>
  <c r="C2839" i="11" s="1"/>
  <c r="C2864" i="11" s="1"/>
  <c r="C2889" i="11" s="1"/>
  <c r="C2914" i="11" s="1"/>
  <c r="C2939" i="11" s="1"/>
  <c r="C2964" i="11" s="1"/>
  <c r="C2989" i="11" s="1"/>
  <c r="C3014" i="11" s="1"/>
  <c r="C3039" i="11" s="1"/>
  <c r="C3064" i="11" s="1"/>
  <c r="C3089" i="11" s="1"/>
  <c r="C3114" i="11" s="1"/>
  <c r="C3139" i="11" s="1"/>
  <c r="C3164" i="11" s="1"/>
  <c r="C3189" i="11" s="1"/>
  <c r="C3214" i="11" s="1"/>
  <c r="C3239" i="11" s="1"/>
  <c r="C3264" i="11" s="1"/>
  <c r="C3289" i="11" s="1"/>
  <c r="C3314" i="11" s="1"/>
  <c r="C3339" i="11" s="1"/>
  <c r="C3364" i="11" s="1"/>
  <c r="C3389" i="11" s="1"/>
  <c r="C3414" i="11" s="1"/>
  <c r="C3439" i="11" s="1"/>
  <c r="C3464" i="11" s="1"/>
  <c r="C3489" i="11" s="1"/>
  <c r="C3514" i="11" s="1"/>
  <c r="C3539" i="11" s="1"/>
  <c r="C3564" i="11" s="1"/>
  <c r="C3589" i="11" s="1"/>
  <c r="C3614" i="11" s="1"/>
  <c r="C3639" i="11" s="1"/>
  <c r="C3664" i="11" s="1"/>
  <c r="C3689" i="11" s="1"/>
  <c r="C3714" i="11" s="1"/>
  <c r="C3739" i="11" s="1"/>
  <c r="C3764" i="11" s="1"/>
  <c r="C3789" i="11" s="1"/>
  <c r="C3814" i="11" s="1"/>
  <c r="C3839" i="11" s="1"/>
  <c r="C3864" i="11" s="1"/>
  <c r="C3889" i="11" s="1"/>
  <c r="C3914" i="11" s="1"/>
  <c r="C3939" i="11" s="1"/>
  <c r="C3964" i="11" s="1"/>
  <c r="C3989" i="11" s="1"/>
  <c r="C4014" i="11" s="1"/>
  <c r="C4039" i="11" s="1"/>
  <c r="C4064" i="11" s="1"/>
  <c r="C4089" i="11" s="1"/>
  <c r="C4114" i="11" s="1"/>
  <c r="C4139" i="11" s="1"/>
  <c r="C4164" i="11" s="1"/>
  <c r="C4189" i="11" s="1"/>
  <c r="C4214" i="11" s="1"/>
  <c r="C4239" i="11" s="1"/>
  <c r="C4264" i="11" s="1"/>
  <c r="C4289" i="11" s="1"/>
  <c r="C4314" i="11" s="1"/>
  <c r="C4339" i="11" s="1"/>
  <c r="C4364" i="11" s="1"/>
  <c r="C4389" i="11" s="1"/>
  <c r="C4414" i="11" s="1"/>
  <c r="C4439" i="11" s="1"/>
  <c r="C4464" i="11" s="1"/>
  <c r="C4489" i="11" s="1"/>
  <c r="C4514" i="11" s="1"/>
  <c r="C4539" i="11" s="1"/>
  <c r="C4564" i="11" s="1"/>
  <c r="C4589" i="11" s="1"/>
  <c r="C4614" i="11" s="1"/>
  <c r="C4639" i="11" s="1"/>
  <c r="C4664" i="11" s="1"/>
  <c r="C4689" i="11" s="1"/>
  <c r="C4714" i="11" s="1"/>
  <c r="C4739" i="11" s="1"/>
  <c r="C4764" i="11" s="1"/>
  <c r="C4789" i="11" s="1"/>
  <c r="C4814" i="11" s="1"/>
  <c r="C4839" i="11" s="1"/>
  <c r="C4864" i="11" s="1"/>
  <c r="C4889" i="11" s="1"/>
  <c r="C4914" i="11" s="1"/>
  <c r="C4939" i="11" s="1"/>
  <c r="C4964" i="11" s="1"/>
  <c r="C4989" i="11" s="1"/>
  <c r="C5014" i="11" s="1"/>
  <c r="C5039" i="11" s="1"/>
  <c r="C5064" i="11" s="1"/>
  <c r="C5089" i="11" s="1"/>
  <c r="C5114" i="11" s="1"/>
  <c r="C5139" i="11" s="1"/>
  <c r="C5164" i="11" s="1"/>
  <c r="C5189" i="11" s="1"/>
  <c r="C5214" i="11" s="1"/>
  <c r="C5239" i="11" s="1"/>
  <c r="C5264" i="11" s="1"/>
  <c r="C5289" i="11" s="1"/>
  <c r="C5314" i="11" s="1"/>
  <c r="C5339" i="11" s="1"/>
  <c r="C5364" i="11" s="1"/>
  <c r="C5389" i="11" s="1"/>
  <c r="C5414" i="11" s="1"/>
  <c r="C5439" i="11" s="1"/>
  <c r="C5464" i="11" s="1"/>
  <c r="C5489" i="11" s="1"/>
  <c r="C5514" i="11" s="1"/>
  <c r="C5539" i="11" s="1"/>
  <c r="C5564" i="11" s="1"/>
  <c r="C5589" i="11" s="1"/>
  <c r="C5614" i="11" s="1"/>
  <c r="C5639" i="11" s="1"/>
  <c r="C5664" i="11" s="1"/>
  <c r="C5689" i="11" s="1"/>
  <c r="C5714" i="11" s="1"/>
  <c r="C5739" i="11" s="1"/>
  <c r="C5764" i="11" s="1"/>
  <c r="C5789" i="11" s="1"/>
  <c r="C5814" i="11" s="1"/>
  <c r="C5839" i="11" s="1"/>
  <c r="C5864" i="11" s="1"/>
  <c r="C5889" i="11" s="1"/>
  <c r="C5914" i="11" s="1"/>
  <c r="C5939" i="11" s="1"/>
  <c r="C5964" i="11" s="1"/>
  <c r="C5989" i="11" s="1"/>
  <c r="C6014" i="11" s="1"/>
  <c r="C6039" i="11" s="1"/>
  <c r="C6064" i="11" s="1"/>
  <c r="C6089" i="11" s="1"/>
  <c r="C6114" i="11" s="1"/>
  <c r="C6139" i="11" s="1"/>
  <c r="C6164" i="11" s="1"/>
  <c r="C6189" i="11" s="1"/>
  <c r="C6214" i="11" s="1"/>
  <c r="C6239" i="11" s="1"/>
  <c r="C6264" i="11" s="1"/>
  <c r="C6289" i="11" s="1"/>
  <c r="C6314" i="11" s="1"/>
  <c r="C6339" i="11" s="1"/>
  <c r="C6364" i="11" s="1"/>
  <c r="C6389" i="11" s="1"/>
  <c r="C6414" i="11" s="1"/>
  <c r="C6439" i="11" s="1"/>
  <c r="C6464" i="11" s="1"/>
  <c r="C6489" i="11" s="1"/>
  <c r="C6514" i="11" s="1"/>
  <c r="C6539" i="11" s="1"/>
  <c r="C6564" i="11" s="1"/>
  <c r="C6589" i="11" s="1"/>
  <c r="C6614" i="11" s="1"/>
  <c r="C6639" i="11" s="1"/>
  <c r="C6664" i="11" s="1"/>
  <c r="C6689" i="11" s="1"/>
  <c r="C6714" i="11" s="1"/>
  <c r="C6739" i="11" s="1"/>
  <c r="C6764" i="11" s="1"/>
  <c r="C6789" i="11" s="1"/>
  <c r="C6814" i="11" s="1"/>
  <c r="C6839" i="11" s="1"/>
  <c r="C6864" i="11" s="1"/>
  <c r="C6889" i="11" s="1"/>
  <c r="C6914" i="11" s="1"/>
  <c r="C6939" i="11" s="1"/>
  <c r="C6964" i="11" s="1"/>
  <c r="C6989" i="11" s="1"/>
  <c r="C7014" i="11" s="1"/>
  <c r="C7039" i="11" s="1"/>
  <c r="C7064" i="11" s="1"/>
  <c r="C7089" i="11" s="1"/>
  <c r="C7114" i="11" s="1"/>
  <c r="C7139" i="11" s="1"/>
  <c r="C7164" i="11" s="1"/>
  <c r="C7189" i="11" s="1"/>
  <c r="C7214" i="11" s="1"/>
  <c r="C7239" i="11" s="1"/>
  <c r="C7264" i="11" s="1"/>
  <c r="C7289" i="11" s="1"/>
  <c r="C7314" i="11" s="1"/>
  <c r="C7339" i="11" s="1"/>
  <c r="C7364" i="11" s="1"/>
  <c r="C7389" i="11" s="1"/>
  <c r="C7414" i="11" s="1"/>
  <c r="C7439" i="11" s="1"/>
  <c r="C7464" i="11" s="1"/>
  <c r="C7489" i="11" s="1"/>
  <c r="C7514" i="11" s="1"/>
  <c r="C7539" i="11" s="1"/>
  <c r="C7564" i="11" s="1"/>
  <c r="C7589" i="11" s="1"/>
  <c r="C7614" i="11" s="1"/>
  <c r="C7639" i="11" s="1"/>
  <c r="C7664" i="11" s="1"/>
  <c r="C7689" i="11" s="1"/>
  <c r="C7714" i="11" s="1"/>
  <c r="C7739" i="11" s="1"/>
  <c r="C7764" i="11" s="1"/>
  <c r="C7789" i="11" s="1"/>
  <c r="C7814" i="11" s="1"/>
  <c r="C7839" i="11" s="1"/>
  <c r="C7864" i="11" s="1"/>
  <c r="C7889" i="11" s="1"/>
  <c r="C7914" i="11" s="1"/>
  <c r="C7939" i="11" s="1"/>
  <c r="C7964" i="11" s="1"/>
  <c r="C7989" i="11" s="1"/>
  <c r="C8014" i="11" s="1"/>
  <c r="C8039" i="11" s="1"/>
  <c r="C8064" i="11" s="1"/>
  <c r="C8089" i="11" s="1"/>
  <c r="C8114" i="11" s="1"/>
  <c r="C8139" i="11" s="1"/>
  <c r="C8164" i="11" s="1"/>
  <c r="C8189" i="11" s="1"/>
  <c r="C8214" i="11" s="1"/>
  <c r="C8239" i="11" s="1"/>
  <c r="C8264" i="11" s="1"/>
  <c r="C8289" i="11" s="1"/>
  <c r="C8314" i="11" s="1"/>
  <c r="C8339" i="11" s="1"/>
  <c r="C8364" i="11" s="1"/>
  <c r="C8389" i="11" s="1"/>
  <c r="C8414" i="11" s="1"/>
  <c r="C8439" i="11" s="1"/>
  <c r="C8464" i="11" s="1"/>
  <c r="C8489" i="11" s="1"/>
  <c r="C8514" i="11" s="1"/>
  <c r="C8539" i="11" s="1"/>
  <c r="C8564" i="11" s="1"/>
  <c r="C8589" i="11" s="1"/>
  <c r="C8614" i="11" s="1"/>
  <c r="C8639" i="11" s="1"/>
  <c r="C8664" i="11" s="1"/>
  <c r="C8689" i="11" s="1"/>
  <c r="C8714" i="11" s="1"/>
  <c r="C8739" i="11" s="1"/>
  <c r="C8764" i="11" s="1"/>
  <c r="C8789" i="11" s="1"/>
  <c r="C8814" i="11" s="1"/>
  <c r="C8839" i="11" s="1"/>
  <c r="C8864" i="11" s="1"/>
  <c r="C8889" i="11" s="1"/>
  <c r="C8914" i="11" s="1"/>
  <c r="C8939" i="11" s="1"/>
  <c r="C8964" i="11" s="1"/>
  <c r="C8989" i="11" s="1"/>
  <c r="C9014" i="11" s="1"/>
  <c r="C9039" i="11" s="1"/>
  <c r="C9064" i="11" s="1"/>
  <c r="C9089" i="11" s="1"/>
  <c r="C9114" i="11" s="1"/>
  <c r="C9139" i="11" s="1"/>
  <c r="C9164" i="11" s="1"/>
  <c r="C9189" i="11" s="1"/>
  <c r="C9214" i="11" s="1"/>
  <c r="C9239" i="11" s="1"/>
  <c r="C9264" i="11" s="1"/>
  <c r="C9289" i="11" s="1"/>
  <c r="C9314" i="11" s="1"/>
  <c r="C9339" i="11" s="1"/>
  <c r="C9364" i="11" s="1"/>
  <c r="C9389" i="11" s="1"/>
  <c r="C9414" i="11" s="1"/>
  <c r="C9439" i="11" s="1"/>
  <c r="C9464" i="11" s="1"/>
  <c r="C9489" i="11" s="1"/>
  <c r="C9514" i="11" s="1"/>
  <c r="C9539" i="11" s="1"/>
  <c r="C9564" i="11" s="1"/>
  <c r="C9589" i="11" s="1"/>
  <c r="C9614" i="11" s="1"/>
  <c r="C9639" i="11" s="1"/>
  <c r="C9664" i="11" s="1"/>
  <c r="C9689" i="11" s="1"/>
  <c r="C9714" i="11" s="1"/>
  <c r="C9739" i="11" s="1"/>
  <c r="C9764" i="11" s="1"/>
  <c r="C9789" i="11" s="1"/>
  <c r="C9814" i="11" s="1"/>
  <c r="C9839" i="11" s="1"/>
  <c r="C9864" i="11" s="1"/>
  <c r="C9889" i="11" s="1"/>
  <c r="C9914" i="11" s="1"/>
  <c r="C9939" i="11" s="1"/>
  <c r="C9964" i="11" s="1"/>
  <c r="C9989" i="11" s="1"/>
  <c r="C10014" i="11" s="1"/>
  <c r="B39" i="11"/>
  <c r="B64" i="11" s="1"/>
  <c r="B89" i="11" s="1"/>
  <c r="B114" i="11" s="1"/>
  <c r="B139" i="11" s="1"/>
  <c r="B164" i="11" s="1"/>
  <c r="B189" i="11" s="1"/>
  <c r="B214" i="11" s="1"/>
  <c r="B239" i="11" s="1"/>
  <c r="B264" i="11" s="1"/>
  <c r="B289" i="11" s="1"/>
  <c r="B314" i="11" s="1"/>
  <c r="B339" i="11" s="1"/>
  <c r="B364" i="11" s="1"/>
  <c r="B389" i="11" s="1"/>
  <c r="B414" i="11" s="1"/>
  <c r="B439" i="11" s="1"/>
  <c r="B464" i="11" s="1"/>
  <c r="B489" i="11" s="1"/>
  <c r="B514" i="11" s="1"/>
  <c r="B539" i="11" s="1"/>
  <c r="B564" i="11" s="1"/>
  <c r="B589" i="11" s="1"/>
  <c r="B614" i="11" s="1"/>
  <c r="B639" i="11" s="1"/>
  <c r="B664" i="11" s="1"/>
  <c r="B689" i="11" s="1"/>
  <c r="B714" i="11" s="1"/>
  <c r="B739" i="11" s="1"/>
  <c r="B764" i="11" s="1"/>
  <c r="A39" i="11"/>
  <c r="A64" i="11" s="1"/>
  <c r="A89" i="11" s="1"/>
  <c r="A114" i="11" s="1"/>
  <c r="A139" i="11" s="1"/>
  <c r="A164" i="11" s="1"/>
  <c r="A189" i="11" s="1"/>
  <c r="A214" i="11" s="1"/>
  <c r="A239" i="11" s="1"/>
  <c r="A264" i="11" s="1"/>
  <c r="A289" i="11" s="1"/>
  <c r="A314" i="11" s="1"/>
  <c r="A339" i="11" s="1"/>
  <c r="A364" i="11" s="1"/>
  <c r="A389" i="11" s="1"/>
  <c r="A414" i="11" s="1"/>
  <c r="A439" i="11" s="1"/>
  <c r="A464" i="11" s="1"/>
  <c r="A489" i="11" s="1"/>
  <c r="A514" i="11" s="1"/>
  <c r="A539" i="11" s="1"/>
  <c r="A564" i="11" s="1"/>
  <c r="A589" i="11" s="1"/>
  <c r="A614" i="11" s="1"/>
  <c r="A639" i="11" s="1"/>
  <c r="A664" i="11" s="1"/>
  <c r="A689" i="11" s="1"/>
  <c r="A714" i="11" s="1"/>
  <c r="A739" i="11" s="1"/>
  <c r="A764" i="11" s="1"/>
  <c r="A789" i="11" s="1"/>
  <c r="A814" i="11" s="1"/>
  <c r="A839" i="11" s="1"/>
  <c r="A864" i="11" s="1"/>
  <c r="A889" i="11" s="1"/>
  <c r="A914" i="11" s="1"/>
  <c r="A939" i="11" s="1"/>
  <c r="A964" i="11" s="1"/>
  <c r="A989" i="11" s="1"/>
  <c r="A1014" i="11" s="1"/>
  <c r="A1039" i="11" s="1"/>
  <c r="A1064" i="11" s="1"/>
  <c r="A1089" i="11" s="1"/>
  <c r="A1114" i="11" s="1"/>
  <c r="A1139" i="11" s="1"/>
  <c r="A1164" i="11" s="1"/>
  <c r="A1189" i="11" s="1"/>
  <c r="A1214" i="11" s="1"/>
  <c r="A1239" i="11" s="1"/>
  <c r="A1264" i="11" s="1"/>
  <c r="A1289" i="11" s="1"/>
  <c r="A1314" i="11" s="1"/>
  <c r="A1339" i="11" s="1"/>
  <c r="A1364" i="11" s="1"/>
  <c r="A1389" i="11" s="1"/>
  <c r="A1414" i="11" s="1"/>
  <c r="A1439" i="11" s="1"/>
  <c r="A1464" i="11" s="1"/>
  <c r="A1489" i="11" s="1"/>
  <c r="A1514" i="11" s="1"/>
  <c r="A1539" i="11" s="1"/>
  <c r="A1564" i="11" s="1"/>
  <c r="A1589" i="11" s="1"/>
  <c r="A1614" i="11" s="1"/>
  <c r="A1639" i="11" s="1"/>
  <c r="A1664" i="11" s="1"/>
  <c r="A1689" i="11" s="1"/>
  <c r="A1714" i="11" s="1"/>
  <c r="A1739" i="11" s="1"/>
  <c r="A1764" i="11" s="1"/>
  <c r="A1789" i="11" s="1"/>
  <c r="A1814" i="11" s="1"/>
  <c r="A1839" i="11" s="1"/>
  <c r="A1864" i="11" s="1"/>
  <c r="A1889" i="11" s="1"/>
  <c r="A1914" i="11" s="1"/>
  <c r="A1939" i="11" s="1"/>
  <c r="A1964" i="11" s="1"/>
  <c r="A1989" i="11" s="1"/>
  <c r="A2014" i="11" s="1"/>
  <c r="A2039" i="11" s="1"/>
  <c r="A2064" i="11" s="1"/>
  <c r="A2089" i="11" s="1"/>
  <c r="A2114" i="11" s="1"/>
  <c r="A2139" i="11" s="1"/>
  <c r="A2164" i="11" s="1"/>
  <c r="A2189" i="11" s="1"/>
  <c r="A2214" i="11" s="1"/>
  <c r="A2239" i="11" s="1"/>
  <c r="A2264" i="11" s="1"/>
  <c r="A2289" i="11" s="1"/>
  <c r="A2314" i="11" s="1"/>
  <c r="A2339" i="11" s="1"/>
  <c r="A2364" i="11" s="1"/>
  <c r="A2389" i="11" s="1"/>
  <c r="A2414" i="11" s="1"/>
  <c r="A2439" i="11" s="1"/>
  <c r="A2464" i="11" s="1"/>
  <c r="A2489" i="11" s="1"/>
  <c r="A2514" i="11" s="1"/>
  <c r="A2539" i="11" s="1"/>
  <c r="A2564" i="11" s="1"/>
  <c r="A2589" i="11" s="1"/>
  <c r="A2614" i="11" s="1"/>
  <c r="A2639" i="11" s="1"/>
  <c r="A2664" i="11" s="1"/>
  <c r="A2689" i="11" s="1"/>
  <c r="A2714" i="11" s="1"/>
  <c r="A2739" i="11" s="1"/>
  <c r="A2764" i="11" s="1"/>
  <c r="A2789" i="11" s="1"/>
  <c r="A2814" i="11" s="1"/>
  <c r="A2839" i="11" s="1"/>
  <c r="A2864" i="11" s="1"/>
  <c r="A2889" i="11" s="1"/>
  <c r="A2914" i="11" s="1"/>
  <c r="A2939" i="11" s="1"/>
  <c r="A2964" i="11" s="1"/>
  <c r="A2989" i="11" s="1"/>
  <c r="A3014" i="11" s="1"/>
  <c r="A3039" i="11" s="1"/>
  <c r="A3064" i="11" s="1"/>
  <c r="A3089" i="11" s="1"/>
  <c r="A3114" i="11" s="1"/>
  <c r="A3139" i="11" s="1"/>
  <c r="A3164" i="11" s="1"/>
  <c r="A3189" i="11" s="1"/>
  <c r="A3214" i="11" s="1"/>
  <c r="A3239" i="11" s="1"/>
  <c r="A3264" i="11" s="1"/>
  <c r="A3289" i="11" s="1"/>
  <c r="A3314" i="11" s="1"/>
  <c r="A3339" i="11" s="1"/>
  <c r="A3364" i="11" s="1"/>
  <c r="A3389" i="11" s="1"/>
  <c r="A3414" i="11" s="1"/>
  <c r="A3439" i="11" s="1"/>
  <c r="A3464" i="11" s="1"/>
  <c r="A3489" i="11" s="1"/>
  <c r="A3514" i="11" s="1"/>
  <c r="A3539" i="11" s="1"/>
  <c r="A3564" i="11" s="1"/>
  <c r="A3589" i="11" s="1"/>
  <c r="A3614" i="11" s="1"/>
  <c r="A3639" i="11" s="1"/>
  <c r="A3664" i="11" s="1"/>
  <c r="A3689" i="11" s="1"/>
  <c r="A3714" i="11" s="1"/>
  <c r="A3739" i="11" s="1"/>
  <c r="A3764" i="11" s="1"/>
  <c r="A3789" i="11" s="1"/>
  <c r="A3814" i="11" s="1"/>
  <c r="A3839" i="11" s="1"/>
  <c r="A3864" i="11" s="1"/>
  <c r="A3889" i="11" s="1"/>
  <c r="A3914" i="11" s="1"/>
  <c r="A3939" i="11" s="1"/>
  <c r="A3964" i="11" s="1"/>
  <c r="A3989" i="11" s="1"/>
  <c r="A4014" i="11" s="1"/>
  <c r="A4039" i="11" s="1"/>
  <c r="A4064" i="11" s="1"/>
  <c r="A4089" i="11" s="1"/>
  <c r="A4114" i="11" s="1"/>
  <c r="A4139" i="11" s="1"/>
  <c r="A4164" i="11" s="1"/>
  <c r="A4189" i="11" s="1"/>
  <c r="A4214" i="11" s="1"/>
  <c r="A4239" i="11" s="1"/>
  <c r="A4264" i="11" s="1"/>
  <c r="A4289" i="11" s="1"/>
  <c r="A4314" i="11" s="1"/>
  <c r="A4339" i="11" s="1"/>
  <c r="A4364" i="11" s="1"/>
  <c r="A4389" i="11" s="1"/>
  <c r="A4414" i="11" s="1"/>
  <c r="A4439" i="11" s="1"/>
  <c r="A4464" i="11" s="1"/>
  <c r="A4489" i="11" s="1"/>
  <c r="A4514" i="11" s="1"/>
  <c r="A4539" i="11" s="1"/>
  <c r="A4564" i="11" s="1"/>
  <c r="A4589" i="11" s="1"/>
  <c r="A4614" i="11" s="1"/>
  <c r="A4639" i="11" s="1"/>
  <c r="A4664" i="11" s="1"/>
  <c r="A4689" i="11" s="1"/>
  <c r="A4714" i="11" s="1"/>
  <c r="A4739" i="11" s="1"/>
  <c r="A4764" i="11" s="1"/>
  <c r="A4789" i="11" s="1"/>
  <c r="A4814" i="11" s="1"/>
  <c r="A4839" i="11" s="1"/>
  <c r="A4864" i="11" s="1"/>
  <c r="A4889" i="11" s="1"/>
  <c r="A4914" i="11" s="1"/>
  <c r="A4939" i="11" s="1"/>
  <c r="A4964" i="11" s="1"/>
  <c r="A4989" i="11" s="1"/>
  <c r="A5014" i="11" s="1"/>
  <c r="A5039" i="11" s="1"/>
  <c r="A5064" i="11" s="1"/>
  <c r="A5089" i="11" s="1"/>
  <c r="A5114" i="11" s="1"/>
  <c r="A5139" i="11" s="1"/>
  <c r="A5164" i="11" s="1"/>
  <c r="A5189" i="11" s="1"/>
  <c r="A5214" i="11" s="1"/>
  <c r="A5239" i="11" s="1"/>
  <c r="A5264" i="11" s="1"/>
  <c r="A5289" i="11" s="1"/>
  <c r="A5314" i="11" s="1"/>
  <c r="A5339" i="11" s="1"/>
  <c r="A5364" i="11" s="1"/>
  <c r="A5389" i="11" s="1"/>
  <c r="A5414" i="11" s="1"/>
  <c r="A5439" i="11" s="1"/>
  <c r="A5464" i="11" s="1"/>
  <c r="A5489" i="11" s="1"/>
  <c r="A5514" i="11" s="1"/>
  <c r="A5539" i="11" s="1"/>
  <c r="A5564" i="11" s="1"/>
  <c r="A5589" i="11" s="1"/>
  <c r="A5614" i="11" s="1"/>
  <c r="A5639" i="11" s="1"/>
  <c r="A5664" i="11" s="1"/>
  <c r="A5689" i="11" s="1"/>
  <c r="A5714" i="11" s="1"/>
  <c r="A5739" i="11" s="1"/>
  <c r="A5764" i="11" s="1"/>
  <c r="A5789" i="11" s="1"/>
  <c r="A5814" i="11" s="1"/>
  <c r="A5839" i="11" s="1"/>
  <c r="A5864" i="11" s="1"/>
  <c r="A5889" i="11" s="1"/>
  <c r="A5914" i="11" s="1"/>
  <c r="A5939" i="11" s="1"/>
  <c r="A5964" i="11" s="1"/>
  <c r="A5989" i="11" s="1"/>
  <c r="A6014" i="11" s="1"/>
  <c r="A6039" i="11" s="1"/>
  <c r="A6064" i="11" s="1"/>
  <c r="A6089" i="11" s="1"/>
  <c r="A6114" i="11" s="1"/>
  <c r="A6139" i="11" s="1"/>
  <c r="A6164" i="11" s="1"/>
  <c r="A6189" i="11" s="1"/>
  <c r="A6214" i="11" s="1"/>
  <c r="A6239" i="11" s="1"/>
  <c r="A6264" i="11" s="1"/>
  <c r="A6289" i="11" s="1"/>
  <c r="A6314" i="11" s="1"/>
  <c r="A6339" i="11" s="1"/>
  <c r="A6364" i="11" s="1"/>
  <c r="A6389" i="11" s="1"/>
  <c r="A6414" i="11" s="1"/>
  <c r="A6439" i="11" s="1"/>
  <c r="A6464" i="11" s="1"/>
  <c r="A6489" i="11" s="1"/>
  <c r="A6514" i="11" s="1"/>
  <c r="A6539" i="11" s="1"/>
  <c r="A6564" i="11" s="1"/>
  <c r="A6589" i="11" s="1"/>
  <c r="A6614" i="11" s="1"/>
  <c r="A6639" i="11" s="1"/>
  <c r="A6664" i="11" s="1"/>
  <c r="A6689" i="11" s="1"/>
  <c r="A6714" i="11" s="1"/>
  <c r="A6739" i="11" s="1"/>
  <c r="A6764" i="11" s="1"/>
  <c r="A6789" i="11" s="1"/>
  <c r="A6814" i="11" s="1"/>
  <c r="A6839" i="11" s="1"/>
  <c r="A6864" i="11" s="1"/>
  <c r="A6889" i="11" s="1"/>
  <c r="A6914" i="11" s="1"/>
  <c r="A6939" i="11" s="1"/>
  <c r="A6964" i="11" s="1"/>
  <c r="A6989" i="11" s="1"/>
  <c r="A7014" i="11" s="1"/>
  <c r="A7039" i="11" s="1"/>
  <c r="A7064" i="11" s="1"/>
  <c r="A7089" i="11" s="1"/>
  <c r="A7114" i="11" s="1"/>
  <c r="A7139" i="11" s="1"/>
  <c r="A7164" i="11" s="1"/>
  <c r="A7189" i="11" s="1"/>
  <c r="A7214" i="11" s="1"/>
  <c r="A7239" i="11" s="1"/>
  <c r="A7264" i="11" s="1"/>
  <c r="A7289" i="11" s="1"/>
  <c r="A7314" i="11" s="1"/>
  <c r="A7339" i="11" s="1"/>
  <c r="A7364" i="11" s="1"/>
  <c r="A7389" i="11" s="1"/>
  <c r="A7414" i="11" s="1"/>
  <c r="A7439" i="11" s="1"/>
  <c r="A7464" i="11" s="1"/>
  <c r="A7489" i="11" s="1"/>
  <c r="A7514" i="11" s="1"/>
  <c r="A7539" i="11" s="1"/>
  <c r="A7564" i="11" s="1"/>
  <c r="A7589" i="11" s="1"/>
  <c r="A7614" i="11" s="1"/>
  <c r="A7639" i="11" s="1"/>
  <c r="A7664" i="11" s="1"/>
  <c r="A7689" i="11" s="1"/>
  <c r="A7714" i="11" s="1"/>
  <c r="A7739" i="11" s="1"/>
  <c r="A7764" i="11" s="1"/>
  <c r="A7789" i="11" s="1"/>
  <c r="A7814" i="11" s="1"/>
  <c r="A7839" i="11" s="1"/>
  <c r="A7864" i="11" s="1"/>
  <c r="A7889" i="11" s="1"/>
  <c r="A7914" i="11" s="1"/>
  <c r="A7939" i="11" s="1"/>
  <c r="A7964" i="11" s="1"/>
  <c r="A7989" i="11" s="1"/>
  <c r="A8014" i="11" s="1"/>
  <c r="A8039" i="11" s="1"/>
  <c r="A8064" i="11" s="1"/>
  <c r="A8089" i="11" s="1"/>
  <c r="A8114" i="11" s="1"/>
  <c r="A8139" i="11" s="1"/>
  <c r="A8164" i="11" s="1"/>
  <c r="A8189" i="11" s="1"/>
  <c r="A8214" i="11" s="1"/>
  <c r="A8239" i="11" s="1"/>
  <c r="A8264" i="11" s="1"/>
  <c r="A8289" i="11" s="1"/>
  <c r="A8314" i="11" s="1"/>
  <c r="A8339" i="11" s="1"/>
  <c r="A8364" i="11" s="1"/>
  <c r="A8389" i="11" s="1"/>
  <c r="A8414" i="11" s="1"/>
  <c r="A8439" i="11" s="1"/>
  <c r="A8464" i="11" s="1"/>
  <c r="A8489" i="11" s="1"/>
  <c r="A8514" i="11" s="1"/>
  <c r="A8539" i="11" s="1"/>
  <c r="A8564" i="11" s="1"/>
  <c r="A8589" i="11" s="1"/>
  <c r="A8614" i="11" s="1"/>
  <c r="A8639" i="11" s="1"/>
  <c r="A8664" i="11" s="1"/>
  <c r="A8689" i="11" s="1"/>
  <c r="A8714" i="11" s="1"/>
  <c r="A8739" i="11" s="1"/>
  <c r="A8764" i="11" s="1"/>
  <c r="A8789" i="11" s="1"/>
  <c r="A8814" i="11" s="1"/>
  <c r="A8839" i="11" s="1"/>
  <c r="A8864" i="11" s="1"/>
  <c r="A8889" i="11" s="1"/>
  <c r="A8914" i="11" s="1"/>
  <c r="A8939" i="11" s="1"/>
  <c r="A8964" i="11" s="1"/>
  <c r="A8989" i="11" s="1"/>
  <c r="A9014" i="11" s="1"/>
  <c r="A9039" i="11" s="1"/>
  <c r="A9064" i="11" s="1"/>
  <c r="A9089" i="11" s="1"/>
  <c r="A9114" i="11" s="1"/>
  <c r="A9139" i="11" s="1"/>
  <c r="A9164" i="11" s="1"/>
  <c r="A9189" i="11" s="1"/>
  <c r="A9214" i="11" s="1"/>
  <c r="A9239" i="11" s="1"/>
  <c r="A9264" i="11" s="1"/>
  <c r="A9289" i="11" s="1"/>
  <c r="A9314" i="11" s="1"/>
  <c r="A9339" i="11" s="1"/>
  <c r="A9364" i="11" s="1"/>
  <c r="A9389" i="11" s="1"/>
  <c r="A9414" i="11" s="1"/>
  <c r="A9439" i="11" s="1"/>
  <c r="A9464" i="11" s="1"/>
  <c r="A9489" i="11" s="1"/>
  <c r="A9514" i="11" s="1"/>
  <c r="A9539" i="11" s="1"/>
  <c r="A9564" i="11" s="1"/>
  <c r="A9589" i="11" s="1"/>
  <c r="A9614" i="11" s="1"/>
  <c r="A9639" i="11" s="1"/>
  <c r="A9664" i="11" s="1"/>
  <c r="A9689" i="11" s="1"/>
  <c r="A9714" i="11" s="1"/>
  <c r="A9739" i="11" s="1"/>
  <c r="A9764" i="11" s="1"/>
  <c r="A9789" i="11" s="1"/>
  <c r="A9814" i="11" s="1"/>
  <c r="A9839" i="11" s="1"/>
  <c r="A9864" i="11" s="1"/>
  <c r="A9889" i="11" s="1"/>
  <c r="A9914" i="11" s="1"/>
  <c r="A9939" i="11" s="1"/>
  <c r="A9964" i="11" s="1"/>
  <c r="A9989" i="11" s="1"/>
  <c r="A10014" i="11" s="1"/>
  <c r="G38" i="11"/>
  <c r="F38" i="11"/>
  <c r="E38" i="11"/>
  <c r="D38" i="11"/>
  <c r="C38" i="11"/>
  <c r="C63" i="11" s="1"/>
  <c r="C88" i="11" s="1"/>
  <c r="C113" i="11" s="1"/>
  <c r="C138" i="11" s="1"/>
  <c r="C163" i="11" s="1"/>
  <c r="C188" i="11" s="1"/>
  <c r="C213" i="11" s="1"/>
  <c r="C238" i="11" s="1"/>
  <c r="C263" i="11" s="1"/>
  <c r="C288" i="11" s="1"/>
  <c r="C313" i="11" s="1"/>
  <c r="C338" i="11" s="1"/>
  <c r="C363" i="11" s="1"/>
  <c r="C388" i="11" s="1"/>
  <c r="C413" i="11" s="1"/>
  <c r="C438" i="11" s="1"/>
  <c r="C463" i="11" s="1"/>
  <c r="C488" i="11" s="1"/>
  <c r="C513" i="11" s="1"/>
  <c r="C538" i="11" s="1"/>
  <c r="C563" i="11" s="1"/>
  <c r="C588" i="11" s="1"/>
  <c r="C613" i="11" s="1"/>
  <c r="C638" i="11" s="1"/>
  <c r="C663" i="11" s="1"/>
  <c r="C688" i="11" s="1"/>
  <c r="C713" i="11" s="1"/>
  <c r="C738" i="11" s="1"/>
  <c r="C763" i="11" s="1"/>
  <c r="C788" i="11" s="1"/>
  <c r="C813" i="11" s="1"/>
  <c r="C838" i="11" s="1"/>
  <c r="C863" i="11" s="1"/>
  <c r="C888" i="11" s="1"/>
  <c r="C913" i="11" s="1"/>
  <c r="C938" i="11" s="1"/>
  <c r="C963" i="11" s="1"/>
  <c r="C988" i="11" s="1"/>
  <c r="C1013" i="11" s="1"/>
  <c r="C1038" i="11" s="1"/>
  <c r="C1063" i="11" s="1"/>
  <c r="C1088" i="11" s="1"/>
  <c r="C1113" i="11" s="1"/>
  <c r="C1138" i="11" s="1"/>
  <c r="C1163" i="11" s="1"/>
  <c r="C1188" i="11" s="1"/>
  <c r="C1213" i="11" s="1"/>
  <c r="C1238" i="11" s="1"/>
  <c r="C1263" i="11" s="1"/>
  <c r="C1288" i="11" s="1"/>
  <c r="C1313" i="11" s="1"/>
  <c r="C1338" i="11" s="1"/>
  <c r="C1363" i="11" s="1"/>
  <c r="C1388" i="11" s="1"/>
  <c r="C1413" i="11" s="1"/>
  <c r="C1438" i="11" s="1"/>
  <c r="C1463" i="11" s="1"/>
  <c r="C1488" i="11" s="1"/>
  <c r="C1513" i="11" s="1"/>
  <c r="C1538" i="11" s="1"/>
  <c r="C1563" i="11" s="1"/>
  <c r="C1588" i="11" s="1"/>
  <c r="C1613" i="11" s="1"/>
  <c r="C1638" i="11" s="1"/>
  <c r="C1663" i="11" s="1"/>
  <c r="C1688" i="11" s="1"/>
  <c r="C1713" i="11" s="1"/>
  <c r="C1738" i="11" s="1"/>
  <c r="C1763" i="11" s="1"/>
  <c r="C1788" i="11" s="1"/>
  <c r="C1813" i="11" s="1"/>
  <c r="C1838" i="11" s="1"/>
  <c r="C1863" i="11" s="1"/>
  <c r="C1888" i="11" s="1"/>
  <c r="C1913" i="11" s="1"/>
  <c r="C1938" i="11" s="1"/>
  <c r="C1963" i="11" s="1"/>
  <c r="C1988" i="11" s="1"/>
  <c r="C2013" i="11" s="1"/>
  <c r="C2038" i="11" s="1"/>
  <c r="C2063" i="11" s="1"/>
  <c r="C2088" i="11" s="1"/>
  <c r="C2113" i="11" s="1"/>
  <c r="C2138" i="11" s="1"/>
  <c r="C2163" i="11" s="1"/>
  <c r="C2188" i="11" s="1"/>
  <c r="C2213" i="11" s="1"/>
  <c r="C2238" i="11" s="1"/>
  <c r="C2263" i="11" s="1"/>
  <c r="C2288" i="11" s="1"/>
  <c r="C2313" i="11" s="1"/>
  <c r="C2338" i="11" s="1"/>
  <c r="C2363" i="11" s="1"/>
  <c r="C2388" i="11" s="1"/>
  <c r="C2413" i="11" s="1"/>
  <c r="C2438" i="11" s="1"/>
  <c r="C2463" i="11" s="1"/>
  <c r="C2488" i="11" s="1"/>
  <c r="C2513" i="11" s="1"/>
  <c r="C2538" i="11" s="1"/>
  <c r="C2563" i="11" s="1"/>
  <c r="C2588" i="11" s="1"/>
  <c r="C2613" i="11" s="1"/>
  <c r="C2638" i="11" s="1"/>
  <c r="C2663" i="11" s="1"/>
  <c r="C2688" i="11" s="1"/>
  <c r="C2713" i="11" s="1"/>
  <c r="C2738" i="11" s="1"/>
  <c r="C2763" i="11" s="1"/>
  <c r="C2788" i="11" s="1"/>
  <c r="C2813" i="11" s="1"/>
  <c r="C2838" i="11" s="1"/>
  <c r="C2863" i="11" s="1"/>
  <c r="C2888" i="11" s="1"/>
  <c r="C2913" i="11" s="1"/>
  <c r="C2938" i="11" s="1"/>
  <c r="C2963" i="11" s="1"/>
  <c r="C2988" i="11" s="1"/>
  <c r="C3013" i="11" s="1"/>
  <c r="C3038" i="11" s="1"/>
  <c r="C3063" i="11" s="1"/>
  <c r="C3088" i="11" s="1"/>
  <c r="C3113" i="11" s="1"/>
  <c r="C3138" i="11" s="1"/>
  <c r="C3163" i="11" s="1"/>
  <c r="C3188" i="11" s="1"/>
  <c r="C3213" i="11" s="1"/>
  <c r="C3238" i="11" s="1"/>
  <c r="C3263" i="11" s="1"/>
  <c r="C3288" i="11" s="1"/>
  <c r="C3313" i="11" s="1"/>
  <c r="C3338" i="11" s="1"/>
  <c r="C3363" i="11" s="1"/>
  <c r="C3388" i="11" s="1"/>
  <c r="C3413" i="11" s="1"/>
  <c r="C3438" i="11" s="1"/>
  <c r="C3463" i="11" s="1"/>
  <c r="C3488" i="11" s="1"/>
  <c r="C3513" i="11" s="1"/>
  <c r="C3538" i="11" s="1"/>
  <c r="C3563" i="11" s="1"/>
  <c r="C3588" i="11" s="1"/>
  <c r="C3613" i="11" s="1"/>
  <c r="C3638" i="11" s="1"/>
  <c r="C3663" i="11" s="1"/>
  <c r="C3688" i="11" s="1"/>
  <c r="C3713" i="11" s="1"/>
  <c r="C3738" i="11" s="1"/>
  <c r="C3763" i="11" s="1"/>
  <c r="C3788" i="11" s="1"/>
  <c r="C3813" i="11" s="1"/>
  <c r="C3838" i="11" s="1"/>
  <c r="C3863" i="11" s="1"/>
  <c r="C3888" i="11" s="1"/>
  <c r="C3913" i="11" s="1"/>
  <c r="C3938" i="11" s="1"/>
  <c r="C3963" i="11" s="1"/>
  <c r="C3988" i="11" s="1"/>
  <c r="C4013" i="11" s="1"/>
  <c r="C4038" i="11" s="1"/>
  <c r="C4063" i="11" s="1"/>
  <c r="C4088" i="11" s="1"/>
  <c r="C4113" i="11" s="1"/>
  <c r="C4138" i="11" s="1"/>
  <c r="C4163" i="11" s="1"/>
  <c r="C4188" i="11" s="1"/>
  <c r="C4213" i="11" s="1"/>
  <c r="C4238" i="11" s="1"/>
  <c r="C4263" i="11" s="1"/>
  <c r="C4288" i="11" s="1"/>
  <c r="C4313" i="11" s="1"/>
  <c r="C4338" i="11" s="1"/>
  <c r="C4363" i="11" s="1"/>
  <c r="C4388" i="11" s="1"/>
  <c r="C4413" i="11" s="1"/>
  <c r="C4438" i="11" s="1"/>
  <c r="C4463" i="11" s="1"/>
  <c r="C4488" i="11" s="1"/>
  <c r="C4513" i="11" s="1"/>
  <c r="C4538" i="11" s="1"/>
  <c r="C4563" i="11" s="1"/>
  <c r="C4588" i="11" s="1"/>
  <c r="C4613" i="11" s="1"/>
  <c r="C4638" i="11" s="1"/>
  <c r="C4663" i="11" s="1"/>
  <c r="C4688" i="11" s="1"/>
  <c r="C4713" i="11" s="1"/>
  <c r="C4738" i="11" s="1"/>
  <c r="C4763" i="11" s="1"/>
  <c r="C4788" i="11" s="1"/>
  <c r="C4813" i="11" s="1"/>
  <c r="C4838" i="11" s="1"/>
  <c r="C4863" i="11" s="1"/>
  <c r="C4888" i="11" s="1"/>
  <c r="C4913" i="11" s="1"/>
  <c r="C4938" i="11" s="1"/>
  <c r="C4963" i="11" s="1"/>
  <c r="C4988" i="11" s="1"/>
  <c r="C5013" i="11" s="1"/>
  <c r="C5038" i="11" s="1"/>
  <c r="C5063" i="11" s="1"/>
  <c r="C5088" i="11" s="1"/>
  <c r="C5113" i="11" s="1"/>
  <c r="C5138" i="11" s="1"/>
  <c r="C5163" i="11" s="1"/>
  <c r="C5188" i="11" s="1"/>
  <c r="C5213" i="11" s="1"/>
  <c r="C5238" i="11" s="1"/>
  <c r="C5263" i="11" s="1"/>
  <c r="C5288" i="11" s="1"/>
  <c r="C5313" i="11" s="1"/>
  <c r="C5338" i="11" s="1"/>
  <c r="C5363" i="11" s="1"/>
  <c r="C5388" i="11" s="1"/>
  <c r="C5413" i="11" s="1"/>
  <c r="C5438" i="11" s="1"/>
  <c r="C5463" i="11" s="1"/>
  <c r="C5488" i="11" s="1"/>
  <c r="C5513" i="11" s="1"/>
  <c r="C5538" i="11" s="1"/>
  <c r="C5563" i="11" s="1"/>
  <c r="C5588" i="11" s="1"/>
  <c r="C5613" i="11" s="1"/>
  <c r="C5638" i="11" s="1"/>
  <c r="C5663" i="11" s="1"/>
  <c r="C5688" i="11" s="1"/>
  <c r="C5713" i="11" s="1"/>
  <c r="C5738" i="11" s="1"/>
  <c r="C5763" i="11" s="1"/>
  <c r="C5788" i="11" s="1"/>
  <c r="C5813" i="11" s="1"/>
  <c r="C5838" i="11" s="1"/>
  <c r="C5863" i="11" s="1"/>
  <c r="C5888" i="11" s="1"/>
  <c r="C5913" i="11" s="1"/>
  <c r="C5938" i="11" s="1"/>
  <c r="C5963" i="11" s="1"/>
  <c r="C5988" i="11" s="1"/>
  <c r="C6013" i="11" s="1"/>
  <c r="C6038" i="11" s="1"/>
  <c r="C6063" i="11" s="1"/>
  <c r="C6088" i="11" s="1"/>
  <c r="C6113" i="11" s="1"/>
  <c r="C6138" i="11" s="1"/>
  <c r="C6163" i="11" s="1"/>
  <c r="C6188" i="11" s="1"/>
  <c r="C6213" i="11" s="1"/>
  <c r="C6238" i="11" s="1"/>
  <c r="C6263" i="11" s="1"/>
  <c r="C6288" i="11" s="1"/>
  <c r="C6313" i="11" s="1"/>
  <c r="C6338" i="11" s="1"/>
  <c r="C6363" i="11" s="1"/>
  <c r="C6388" i="11" s="1"/>
  <c r="C6413" i="11" s="1"/>
  <c r="C6438" i="11" s="1"/>
  <c r="C6463" i="11" s="1"/>
  <c r="C6488" i="11" s="1"/>
  <c r="C6513" i="11" s="1"/>
  <c r="C6538" i="11" s="1"/>
  <c r="C6563" i="11" s="1"/>
  <c r="C6588" i="11" s="1"/>
  <c r="C6613" i="11" s="1"/>
  <c r="C6638" i="11" s="1"/>
  <c r="C6663" i="11" s="1"/>
  <c r="C6688" i="11" s="1"/>
  <c r="C6713" i="11" s="1"/>
  <c r="C6738" i="11" s="1"/>
  <c r="C6763" i="11" s="1"/>
  <c r="C6788" i="11" s="1"/>
  <c r="C6813" i="11" s="1"/>
  <c r="C6838" i="11" s="1"/>
  <c r="C6863" i="11" s="1"/>
  <c r="C6888" i="11" s="1"/>
  <c r="C6913" i="11" s="1"/>
  <c r="C6938" i="11" s="1"/>
  <c r="C6963" i="11" s="1"/>
  <c r="C6988" i="11" s="1"/>
  <c r="C7013" i="11" s="1"/>
  <c r="C7038" i="11" s="1"/>
  <c r="C7063" i="11" s="1"/>
  <c r="C7088" i="11" s="1"/>
  <c r="C7113" i="11" s="1"/>
  <c r="C7138" i="11" s="1"/>
  <c r="C7163" i="11" s="1"/>
  <c r="C7188" i="11" s="1"/>
  <c r="C7213" i="11" s="1"/>
  <c r="C7238" i="11" s="1"/>
  <c r="C7263" i="11" s="1"/>
  <c r="C7288" i="11" s="1"/>
  <c r="C7313" i="11" s="1"/>
  <c r="C7338" i="11" s="1"/>
  <c r="C7363" i="11" s="1"/>
  <c r="C7388" i="11" s="1"/>
  <c r="C7413" i="11" s="1"/>
  <c r="C7438" i="11" s="1"/>
  <c r="C7463" i="11" s="1"/>
  <c r="C7488" i="11" s="1"/>
  <c r="C7513" i="11" s="1"/>
  <c r="C7538" i="11" s="1"/>
  <c r="C7563" i="11" s="1"/>
  <c r="C7588" i="11" s="1"/>
  <c r="C7613" i="11" s="1"/>
  <c r="C7638" i="11" s="1"/>
  <c r="C7663" i="11" s="1"/>
  <c r="C7688" i="11" s="1"/>
  <c r="C7713" i="11" s="1"/>
  <c r="C7738" i="11" s="1"/>
  <c r="C7763" i="11" s="1"/>
  <c r="C7788" i="11" s="1"/>
  <c r="C7813" i="11" s="1"/>
  <c r="C7838" i="11" s="1"/>
  <c r="C7863" i="11" s="1"/>
  <c r="C7888" i="11" s="1"/>
  <c r="C7913" i="11" s="1"/>
  <c r="C7938" i="11" s="1"/>
  <c r="C7963" i="11" s="1"/>
  <c r="C7988" i="11" s="1"/>
  <c r="C8013" i="11" s="1"/>
  <c r="C8038" i="11" s="1"/>
  <c r="C8063" i="11" s="1"/>
  <c r="C8088" i="11" s="1"/>
  <c r="C8113" i="11" s="1"/>
  <c r="C8138" i="11" s="1"/>
  <c r="C8163" i="11" s="1"/>
  <c r="C8188" i="11" s="1"/>
  <c r="C8213" i="11" s="1"/>
  <c r="C8238" i="11" s="1"/>
  <c r="C8263" i="11" s="1"/>
  <c r="C8288" i="11" s="1"/>
  <c r="C8313" i="11" s="1"/>
  <c r="C8338" i="11" s="1"/>
  <c r="C8363" i="11" s="1"/>
  <c r="C8388" i="11" s="1"/>
  <c r="C8413" i="11" s="1"/>
  <c r="C8438" i="11" s="1"/>
  <c r="C8463" i="11" s="1"/>
  <c r="C8488" i="11" s="1"/>
  <c r="C8513" i="11" s="1"/>
  <c r="C8538" i="11" s="1"/>
  <c r="C8563" i="11" s="1"/>
  <c r="C8588" i="11" s="1"/>
  <c r="C8613" i="11" s="1"/>
  <c r="C8638" i="11" s="1"/>
  <c r="C8663" i="11" s="1"/>
  <c r="C8688" i="11" s="1"/>
  <c r="C8713" i="11" s="1"/>
  <c r="C8738" i="11" s="1"/>
  <c r="C8763" i="11" s="1"/>
  <c r="C8788" i="11" s="1"/>
  <c r="C8813" i="11" s="1"/>
  <c r="C8838" i="11" s="1"/>
  <c r="C8863" i="11" s="1"/>
  <c r="C8888" i="11" s="1"/>
  <c r="C8913" i="11" s="1"/>
  <c r="C8938" i="11" s="1"/>
  <c r="C8963" i="11" s="1"/>
  <c r="C8988" i="11" s="1"/>
  <c r="C9013" i="11" s="1"/>
  <c r="C9038" i="11" s="1"/>
  <c r="C9063" i="11" s="1"/>
  <c r="C9088" i="11" s="1"/>
  <c r="C9113" i="11" s="1"/>
  <c r="C9138" i="11" s="1"/>
  <c r="C9163" i="11" s="1"/>
  <c r="C9188" i="11" s="1"/>
  <c r="C9213" i="11" s="1"/>
  <c r="C9238" i="11" s="1"/>
  <c r="C9263" i="11" s="1"/>
  <c r="C9288" i="11" s="1"/>
  <c r="C9313" i="11" s="1"/>
  <c r="C9338" i="11" s="1"/>
  <c r="C9363" i="11" s="1"/>
  <c r="C9388" i="11" s="1"/>
  <c r="C9413" i="11" s="1"/>
  <c r="C9438" i="11" s="1"/>
  <c r="C9463" i="11" s="1"/>
  <c r="C9488" i="11" s="1"/>
  <c r="C9513" i="11" s="1"/>
  <c r="C9538" i="11" s="1"/>
  <c r="C9563" i="11" s="1"/>
  <c r="C9588" i="11" s="1"/>
  <c r="C9613" i="11" s="1"/>
  <c r="C9638" i="11" s="1"/>
  <c r="C9663" i="11" s="1"/>
  <c r="C9688" i="11" s="1"/>
  <c r="C9713" i="11" s="1"/>
  <c r="C9738" i="11" s="1"/>
  <c r="C9763" i="11" s="1"/>
  <c r="C9788" i="11" s="1"/>
  <c r="C9813" i="11" s="1"/>
  <c r="C9838" i="11" s="1"/>
  <c r="C9863" i="11" s="1"/>
  <c r="C9888" i="11" s="1"/>
  <c r="C9913" i="11" s="1"/>
  <c r="C9938" i="11" s="1"/>
  <c r="C9963" i="11" s="1"/>
  <c r="C9988" i="11" s="1"/>
  <c r="C10013" i="11" s="1"/>
  <c r="B38" i="11"/>
  <c r="B63" i="11" s="1"/>
  <c r="B88" i="11" s="1"/>
  <c r="B113" i="11" s="1"/>
  <c r="B138" i="11" s="1"/>
  <c r="B163" i="11" s="1"/>
  <c r="B188" i="11" s="1"/>
  <c r="B213" i="11" s="1"/>
  <c r="B238" i="11" s="1"/>
  <c r="B263" i="11" s="1"/>
  <c r="B288" i="11" s="1"/>
  <c r="B313" i="11" s="1"/>
  <c r="B338" i="11" s="1"/>
  <c r="B363" i="11" s="1"/>
  <c r="B388" i="11" s="1"/>
  <c r="B413" i="11" s="1"/>
  <c r="B438" i="11" s="1"/>
  <c r="B463" i="11" s="1"/>
  <c r="B488" i="11" s="1"/>
  <c r="B513" i="11" s="1"/>
  <c r="B538" i="11" s="1"/>
  <c r="B563" i="11" s="1"/>
  <c r="B588" i="11" s="1"/>
  <c r="B613" i="11" s="1"/>
  <c r="B638" i="11" s="1"/>
  <c r="B663" i="11" s="1"/>
  <c r="B688" i="11" s="1"/>
  <c r="B713" i="11" s="1"/>
  <c r="B738" i="11" s="1"/>
  <c r="B763" i="11" s="1"/>
  <c r="A38" i="11"/>
  <c r="A63" i="11" s="1"/>
  <c r="A88" i="11" s="1"/>
  <c r="A113" i="11" s="1"/>
  <c r="A138" i="11" s="1"/>
  <c r="A163" i="11" s="1"/>
  <c r="A188" i="11" s="1"/>
  <c r="A213" i="11" s="1"/>
  <c r="A238" i="11" s="1"/>
  <c r="A263" i="11" s="1"/>
  <c r="A288" i="11" s="1"/>
  <c r="A313" i="11" s="1"/>
  <c r="A338" i="11" s="1"/>
  <c r="A363" i="11" s="1"/>
  <c r="A388" i="11" s="1"/>
  <c r="A413" i="11" s="1"/>
  <c r="A438" i="11" s="1"/>
  <c r="A463" i="11" s="1"/>
  <c r="A488" i="11" s="1"/>
  <c r="A513" i="11" s="1"/>
  <c r="A538" i="11" s="1"/>
  <c r="A563" i="11" s="1"/>
  <c r="A588" i="11" s="1"/>
  <c r="A613" i="11" s="1"/>
  <c r="A638" i="11" s="1"/>
  <c r="A663" i="11" s="1"/>
  <c r="A688" i="11" s="1"/>
  <c r="A713" i="11" s="1"/>
  <c r="A738" i="11" s="1"/>
  <c r="A763" i="11" s="1"/>
  <c r="A788" i="11" s="1"/>
  <c r="A813" i="11" s="1"/>
  <c r="A838" i="11" s="1"/>
  <c r="A863" i="11" s="1"/>
  <c r="A888" i="11" s="1"/>
  <c r="A913" i="11" s="1"/>
  <c r="A938" i="11" s="1"/>
  <c r="A963" i="11" s="1"/>
  <c r="A988" i="11" s="1"/>
  <c r="A1013" i="11" s="1"/>
  <c r="A1038" i="11" s="1"/>
  <c r="A1063" i="11" s="1"/>
  <c r="A1088" i="11" s="1"/>
  <c r="A1113" i="11" s="1"/>
  <c r="A1138" i="11" s="1"/>
  <c r="A1163" i="11" s="1"/>
  <c r="A1188" i="11" s="1"/>
  <c r="A1213" i="11" s="1"/>
  <c r="A1238" i="11" s="1"/>
  <c r="A1263" i="11" s="1"/>
  <c r="A1288" i="11" s="1"/>
  <c r="A1313" i="11" s="1"/>
  <c r="A1338" i="11" s="1"/>
  <c r="A1363" i="11" s="1"/>
  <c r="A1388" i="11" s="1"/>
  <c r="A1413" i="11" s="1"/>
  <c r="A1438" i="11" s="1"/>
  <c r="A1463" i="11" s="1"/>
  <c r="A1488" i="11" s="1"/>
  <c r="A1513" i="11" s="1"/>
  <c r="A1538" i="11" s="1"/>
  <c r="A1563" i="11" s="1"/>
  <c r="A1588" i="11" s="1"/>
  <c r="A1613" i="11" s="1"/>
  <c r="A1638" i="11" s="1"/>
  <c r="A1663" i="11" s="1"/>
  <c r="A1688" i="11" s="1"/>
  <c r="A1713" i="11" s="1"/>
  <c r="A1738" i="11" s="1"/>
  <c r="A1763" i="11" s="1"/>
  <c r="A1788" i="11" s="1"/>
  <c r="A1813" i="11" s="1"/>
  <c r="A1838" i="11" s="1"/>
  <c r="A1863" i="11" s="1"/>
  <c r="A1888" i="11" s="1"/>
  <c r="A1913" i="11" s="1"/>
  <c r="A1938" i="11" s="1"/>
  <c r="A1963" i="11" s="1"/>
  <c r="A1988" i="11" s="1"/>
  <c r="A2013" i="11" s="1"/>
  <c r="A2038" i="11" s="1"/>
  <c r="A2063" i="11" s="1"/>
  <c r="A2088" i="11" s="1"/>
  <c r="A2113" i="11" s="1"/>
  <c r="A2138" i="11" s="1"/>
  <c r="A2163" i="11" s="1"/>
  <c r="A2188" i="11" s="1"/>
  <c r="A2213" i="11" s="1"/>
  <c r="A2238" i="11" s="1"/>
  <c r="A2263" i="11" s="1"/>
  <c r="A2288" i="11" s="1"/>
  <c r="A2313" i="11" s="1"/>
  <c r="A2338" i="11" s="1"/>
  <c r="A2363" i="11" s="1"/>
  <c r="A2388" i="11" s="1"/>
  <c r="A2413" i="11" s="1"/>
  <c r="A2438" i="11" s="1"/>
  <c r="A2463" i="11" s="1"/>
  <c r="A2488" i="11" s="1"/>
  <c r="A2513" i="11" s="1"/>
  <c r="A2538" i="11" s="1"/>
  <c r="A2563" i="11" s="1"/>
  <c r="A2588" i="11" s="1"/>
  <c r="A2613" i="11" s="1"/>
  <c r="A2638" i="11" s="1"/>
  <c r="A2663" i="11" s="1"/>
  <c r="A2688" i="11" s="1"/>
  <c r="A2713" i="11" s="1"/>
  <c r="A2738" i="11" s="1"/>
  <c r="A2763" i="11" s="1"/>
  <c r="A2788" i="11" s="1"/>
  <c r="A2813" i="11" s="1"/>
  <c r="A2838" i="11" s="1"/>
  <c r="A2863" i="11" s="1"/>
  <c r="A2888" i="11" s="1"/>
  <c r="A2913" i="11" s="1"/>
  <c r="A2938" i="11" s="1"/>
  <c r="A2963" i="11" s="1"/>
  <c r="A2988" i="11" s="1"/>
  <c r="A3013" i="11" s="1"/>
  <c r="A3038" i="11" s="1"/>
  <c r="A3063" i="11" s="1"/>
  <c r="A3088" i="11" s="1"/>
  <c r="A3113" i="11" s="1"/>
  <c r="A3138" i="11" s="1"/>
  <c r="A3163" i="11" s="1"/>
  <c r="A3188" i="11" s="1"/>
  <c r="A3213" i="11" s="1"/>
  <c r="A3238" i="11" s="1"/>
  <c r="A3263" i="11" s="1"/>
  <c r="A3288" i="11" s="1"/>
  <c r="A3313" i="11" s="1"/>
  <c r="A3338" i="11" s="1"/>
  <c r="A3363" i="11" s="1"/>
  <c r="A3388" i="11" s="1"/>
  <c r="A3413" i="11" s="1"/>
  <c r="A3438" i="11" s="1"/>
  <c r="A3463" i="11" s="1"/>
  <c r="A3488" i="11" s="1"/>
  <c r="A3513" i="11" s="1"/>
  <c r="A3538" i="11" s="1"/>
  <c r="A3563" i="11" s="1"/>
  <c r="A3588" i="11" s="1"/>
  <c r="A3613" i="11" s="1"/>
  <c r="A3638" i="11" s="1"/>
  <c r="A3663" i="11" s="1"/>
  <c r="A3688" i="11" s="1"/>
  <c r="A3713" i="11" s="1"/>
  <c r="A3738" i="11" s="1"/>
  <c r="A3763" i="11" s="1"/>
  <c r="A3788" i="11" s="1"/>
  <c r="A3813" i="11" s="1"/>
  <c r="A3838" i="11" s="1"/>
  <c r="A3863" i="11" s="1"/>
  <c r="A3888" i="11" s="1"/>
  <c r="A3913" i="11" s="1"/>
  <c r="A3938" i="11" s="1"/>
  <c r="A3963" i="11" s="1"/>
  <c r="A3988" i="11" s="1"/>
  <c r="A4013" i="11" s="1"/>
  <c r="A4038" i="11" s="1"/>
  <c r="A4063" i="11" s="1"/>
  <c r="A4088" i="11" s="1"/>
  <c r="A4113" i="11" s="1"/>
  <c r="A4138" i="11" s="1"/>
  <c r="A4163" i="11" s="1"/>
  <c r="A4188" i="11" s="1"/>
  <c r="A4213" i="11" s="1"/>
  <c r="A4238" i="11" s="1"/>
  <c r="A4263" i="11" s="1"/>
  <c r="A4288" i="11" s="1"/>
  <c r="A4313" i="11" s="1"/>
  <c r="A4338" i="11" s="1"/>
  <c r="A4363" i="11" s="1"/>
  <c r="A4388" i="11" s="1"/>
  <c r="A4413" i="11" s="1"/>
  <c r="A4438" i="11" s="1"/>
  <c r="A4463" i="11" s="1"/>
  <c r="A4488" i="11" s="1"/>
  <c r="A4513" i="11" s="1"/>
  <c r="A4538" i="11" s="1"/>
  <c r="A4563" i="11" s="1"/>
  <c r="A4588" i="11" s="1"/>
  <c r="A4613" i="11" s="1"/>
  <c r="A4638" i="11" s="1"/>
  <c r="A4663" i="11" s="1"/>
  <c r="A4688" i="11" s="1"/>
  <c r="A4713" i="11" s="1"/>
  <c r="A4738" i="11" s="1"/>
  <c r="A4763" i="11" s="1"/>
  <c r="A4788" i="11" s="1"/>
  <c r="A4813" i="11" s="1"/>
  <c r="A4838" i="11" s="1"/>
  <c r="A4863" i="11" s="1"/>
  <c r="A4888" i="11" s="1"/>
  <c r="A4913" i="11" s="1"/>
  <c r="A4938" i="11" s="1"/>
  <c r="A4963" i="11" s="1"/>
  <c r="A4988" i="11" s="1"/>
  <c r="A5013" i="11" s="1"/>
  <c r="A5038" i="11" s="1"/>
  <c r="A5063" i="11" s="1"/>
  <c r="A5088" i="11" s="1"/>
  <c r="A5113" i="11" s="1"/>
  <c r="A5138" i="11" s="1"/>
  <c r="A5163" i="11" s="1"/>
  <c r="A5188" i="11" s="1"/>
  <c r="A5213" i="11" s="1"/>
  <c r="A5238" i="11" s="1"/>
  <c r="A5263" i="11" s="1"/>
  <c r="A5288" i="11" s="1"/>
  <c r="A5313" i="11" s="1"/>
  <c r="A5338" i="11" s="1"/>
  <c r="A5363" i="11" s="1"/>
  <c r="A5388" i="11" s="1"/>
  <c r="A5413" i="11" s="1"/>
  <c r="A5438" i="11" s="1"/>
  <c r="A5463" i="11" s="1"/>
  <c r="A5488" i="11" s="1"/>
  <c r="A5513" i="11" s="1"/>
  <c r="A5538" i="11" s="1"/>
  <c r="A5563" i="11" s="1"/>
  <c r="A5588" i="11" s="1"/>
  <c r="A5613" i="11" s="1"/>
  <c r="A5638" i="11" s="1"/>
  <c r="A5663" i="11" s="1"/>
  <c r="A5688" i="11" s="1"/>
  <c r="A5713" i="11" s="1"/>
  <c r="A5738" i="11" s="1"/>
  <c r="A5763" i="11" s="1"/>
  <c r="A5788" i="11" s="1"/>
  <c r="A5813" i="11" s="1"/>
  <c r="A5838" i="11" s="1"/>
  <c r="A5863" i="11" s="1"/>
  <c r="A5888" i="11" s="1"/>
  <c r="A5913" i="11" s="1"/>
  <c r="A5938" i="11" s="1"/>
  <c r="A5963" i="11" s="1"/>
  <c r="A5988" i="11" s="1"/>
  <c r="A6013" i="11" s="1"/>
  <c r="A6038" i="11" s="1"/>
  <c r="A6063" i="11" s="1"/>
  <c r="A6088" i="11" s="1"/>
  <c r="A6113" i="11" s="1"/>
  <c r="A6138" i="11" s="1"/>
  <c r="A6163" i="11" s="1"/>
  <c r="A6188" i="11" s="1"/>
  <c r="A6213" i="11" s="1"/>
  <c r="A6238" i="11" s="1"/>
  <c r="A6263" i="11" s="1"/>
  <c r="A6288" i="11" s="1"/>
  <c r="A6313" i="11" s="1"/>
  <c r="A6338" i="11" s="1"/>
  <c r="A6363" i="11" s="1"/>
  <c r="A6388" i="11" s="1"/>
  <c r="A6413" i="11" s="1"/>
  <c r="A6438" i="11" s="1"/>
  <c r="A6463" i="11" s="1"/>
  <c r="A6488" i="11" s="1"/>
  <c r="A6513" i="11" s="1"/>
  <c r="A6538" i="11" s="1"/>
  <c r="A6563" i="11" s="1"/>
  <c r="A6588" i="11" s="1"/>
  <c r="A6613" i="11" s="1"/>
  <c r="A6638" i="11" s="1"/>
  <c r="A6663" i="11" s="1"/>
  <c r="A6688" i="11" s="1"/>
  <c r="A6713" i="11" s="1"/>
  <c r="A6738" i="11" s="1"/>
  <c r="A6763" i="11" s="1"/>
  <c r="A6788" i="11" s="1"/>
  <c r="A6813" i="11" s="1"/>
  <c r="A6838" i="11" s="1"/>
  <c r="A6863" i="11" s="1"/>
  <c r="A6888" i="11" s="1"/>
  <c r="A6913" i="11" s="1"/>
  <c r="A6938" i="11" s="1"/>
  <c r="A6963" i="11" s="1"/>
  <c r="A6988" i="11" s="1"/>
  <c r="A7013" i="11" s="1"/>
  <c r="A7038" i="11" s="1"/>
  <c r="A7063" i="11" s="1"/>
  <c r="A7088" i="11" s="1"/>
  <c r="A7113" i="11" s="1"/>
  <c r="A7138" i="11" s="1"/>
  <c r="A7163" i="11" s="1"/>
  <c r="A7188" i="11" s="1"/>
  <c r="A7213" i="11" s="1"/>
  <c r="A7238" i="11" s="1"/>
  <c r="A7263" i="11" s="1"/>
  <c r="A7288" i="11" s="1"/>
  <c r="A7313" i="11" s="1"/>
  <c r="A7338" i="11" s="1"/>
  <c r="A7363" i="11" s="1"/>
  <c r="A7388" i="11" s="1"/>
  <c r="A7413" i="11" s="1"/>
  <c r="A7438" i="11" s="1"/>
  <c r="A7463" i="11" s="1"/>
  <c r="A7488" i="11" s="1"/>
  <c r="A7513" i="11" s="1"/>
  <c r="A7538" i="11" s="1"/>
  <c r="A7563" i="11" s="1"/>
  <c r="A7588" i="11" s="1"/>
  <c r="A7613" i="11" s="1"/>
  <c r="A7638" i="11" s="1"/>
  <c r="A7663" i="11" s="1"/>
  <c r="A7688" i="11" s="1"/>
  <c r="A7713" i="11" s="1"/>
  <c r="A7738" i="11" s="1"/>
  <c r="A7763" i="11" s="1"/>
  <c r="A7788" i="11" s="1"/>
  <c r="A7813" i="11" s="1"/>
  <c r="A7838" i="11" s="1"/>
  <c r="A7863" i="11" s="1"/>
  <c r="A7888" i="11" s="1"/>
  <c r="A7913" i="11" s="1"/>
  <c r="A7938" i="11" s="1"/>
  <c r="A7963" i="11" s="1"/>
  <c r="A7988" i="11" s="1"/>
  <c r="A8013" i="11" s="1"/>
  <c r="A8038" i="11" s="1"/>
  <c r="A8063" i="11" s="1"/>
  <c r="A8088" i="11" s="1"/>
  <c r="A8113" i="11" s="1"/>
  <c r="A8138" i="11" s="1"/>
  <c r="A8163" i="11" s="1"/>
  <c r="A8188" i="11" s="1"/>
  <c r="A8213" i="11" s="1"/>
  <c r="A8238" i="11" s="1"/>
  <c r="A8263" i="11" s="1"/>
  <c r="A8288" i="11" s="1"/>
  <c r="A8313" i="11" s="1"/>
  <c r="A8338" i="11" s="1"/>
  <c r="A8363" i="11" s="1"/>
  <c r="A8388" i="11" s="1"/>
  <c r="A8413" i="11" s="1"/>
  <c r="A8438" i="11" s="1"/>
  <c r="A8463" i="11" s="1"/>
  <c r="A8488" i="11" s="1"/>
  <c r="A8513" i="11" s="1"/>
  <c r="A8538" i="11" s="1"/>
  <c r="A8563" i="11" s="1"/>
  <c r="A8588" i="11" s="1"/>
  <c r="A8613" i="11" s="1"/>
  <c r="A8638" i="11" s="1"/>
  <c r="A8663" i="11" s="1"/>
  <c r="A8688" i="11" s="1"/>
  <c r="A8713" i="11" s="1"/>
  <c r="A8738" i="11" s="1"/>
  <c r="A8763" i="11" s="1"/>
  <c r="A8788" i="11" s="1"/>
  <c r="A8813" i="11" s="1"/>
  <c r="A8838" i="11" s="1"/>
  <c r="A8863" i="11" s="1"/>
  <c r="A8888" i="11" s="1"/>
  <c r="A8913" i="11" s="1"/>
  <c r="A8938" i="11" s="1"/>
  <c r="A8963" i="11" s="1"/>
  <c r="A8988" i="11" s="1"/>
  <c r="A9013" i="11" s="1"/>
  <c r="A9038" i="11" s="1"/>
  <c r="A9063" i="11" s="1"/>
  <c r="A9088" i="11" s="1"/>
  <c r="A9113" i="11" s="1"/>
  <c r="A9138" i="11" s="1"/>
  <c r="A9163" i="11" s="1"/>
  <c r="A9188" i="11" s="1"/>
  <c r="A9213" i="11" s="1"/>
  <c r="A9238" i="11" s="1"/>
  <c r="A9263" i="11" s="1"/>
  <c r="A9288" i="11" s="1"/>
  <c r="A9313" i="11" s="1"/>
  <c r="A9338" i="11" s="1"/>
  <c r="A9363" i="11" s="1"/>
  <c r="A9388" i="11" s="1"/>
  <c r="A9413" i="11" s="1"/>
  <c r="A9438" i="11" s="1"/>
  <c r="A9463" i="11" s="1"/>
  <c r="A9488" i="11" s="1"/>
  <c r="A9513" i="11" s="1"/>
  <c r="A9538" i="11" s="1"/>
  <c r="A9563" i="11" s="1"/>
  <c r="A9588" i="11" s="1"/>
  <c r="A9613" i="11" s="1"/>
  <c r="A9638" i="11" s="1"/>
  <c r="A9663" i="11" s="1"/>
  <c r="A9688" i="11" s="1"/>
  <c r="A9713" i="11" s="1"/>
  <c r="A9738" i="11" s="1"/>
  <c r="A9763" i="11" s="1"/>
  <c r="A9788" i="11" s="1"/>
  <c r="A9813" i="11" s="1"/>
  <c r="A9838" i="11" s="1"/>
  <c r="A9863" i="11" s="1"/>
  <c r="A9888" i="11" s="1"/>
  <c r="A9913" i="11" s="1"/>
  <c r="A9938" i="11" s="1"/>
  <c r="A9963" i="11" s="1"/>
  <c r="A9988" i="11" s="1"/>
  <c r="A10013" i="11" s="1"/>
  <c r="G37" i="11"/>
  <c r="F37" i="11"/>
  <c r="E37" i="11"/>
  <c r="D37" i="11"/>
  <c r="C37" i="11"/>
  <c r="C62" i="11" s="1"/>
  <c r="C87" i="11" s="1"/>
  <c r="C112" i="11" s="1"/>
  <c r="C137" i="11" s="1"/>
  <c r="C162" i="11" s="1"/>
  <c r="C187" i="11" s="1"/>
  <c r="C212" i="11" s="1"/>
  <c r="C237" i="11" s="1"/>
  <c r="C262" i="11" s="1"/>
  <c r="C287" i="11" s="1"/>
  <c r="C312" i="11" s="1"/>
  <c r="C337" i="11" s="1"/>
  <c r="C362" i="11" s="1"/>
  <c r="C387" i="11" s="1"/>
  <c r="C412" i="11" s="1"/>
  <c r="C437" i="11" s="1"/>
  <c r="C462" i="11" s="1"/>
  <c r="C487" i="11" s="1"/>
  <c r="C512" i="11" s="1"/>
  <c r="C537" i="11" s="1"/>
  <c r="C562" i="11" s="1"/>
  <c r="C587" i="11" s="1"/>
  <c r="C612" i="11" s="1"/>
  <c r="C637" i="11" s="1"/>
  <c r="C662" i="11" s="1"/>
  <c r="C687" i="11" s="1"/>
  <c r="C712" i="11" s="1"/>
  <c r="C737" i="11" s="1"/>
  <c r="C762" i="11" s="1"/>
  <c r="C787" i="11" s="1"/>
  <c r="C812" i="11" s="1"/>
  <c r="C837" i="11" s="1"/>
  <c r="C862" i="11" s="1"/>
  <c r="C887" i="11" s="1"/>
  <c r="C912" i="11" s="1"/>
  <c r="C937" i="11" s="1"/>
  <c r="C962" i="11" s="1"/>
  <c r="C987" i="11" s="1"/>
  <c r="C1012" i="11" s="1"/>
  <c r="C1037" i="11" s="1"/>
  <c r="C1062" i="11" s="1"/>
  <c r="C1087" i="11" s="1"/>
  <c r="C1112" i="11" s="1"/>
  <c r="C1137" i="11" s="1"/>
  <c r="C1162" i="11" s="1"/>
  <c r="C1187" i="11" s="1"/>
  <c r="C1212" i="11" s="1"/>
  <c r="C1237" i="11" s="1"/>
  <c r="C1262" i="11" s="1"/>
  <c r="C1287" i="11" s="1"/>
  <c r="C1312" i="11" s="1"/>
  <c r="C1337" i="11" s="1"/>
  <c r="C1362" i="11" s="1"/>
  <c r="C1387" i="11" s="1"/>
  <c r="C1412" i="11" s="1"/>
  <c r="C1437" i="11" s="1"/>
  <c r="C1462" i="11" s="1"/>
  <c r="C1487" i="11" s="1"/>
  <c r="C1512" i="11" s="1"/>
  <c r="C1537" i="11" s="1"/>
  <c r="C1562" i="11" s="1"/>
  <c r="C1587" i="11" s="1"/>
  <c r="C1612" i="11" s="1"/>
  <c r="C1637" i="11" s="1"/>
  <c r="C1662" i="11" s="1"/>
  <c r="C1687" i="11" s="1"/>
  <c r="C1712" i="11" s="1"/>
  <c r="C1737" i="11" s="1"/>
  <c r="C1762" i="11" s="1"/>
  <c r="C1787" i="11" s="1"/>
  <c r="C1812" i="11" s="1"/>
  <c r="C1837" i="11" s="1"/>
  <c r="C1862" i="11" s="1"/>
  <c r="C1887" i="11" s="1"/>
  <c r="C1912" i="11" s="1"/>
  <c r="C1937" i="11" s="1"/>
  <c r="C1962" i="11" s="1"/>
  <c r="C1987" i="11" s="1"/>
  <c r="C2012" i="11" s="1"/>
  <c r="C2037" i="11" s="1"/>
  <c r="C2062" i="11" s="1"/>
  <c r="C2087" i="11" s="1"/>
  <c r="C2112" i="11" s="1"/>
  <c r="C2137" i="11" s="1"/>
  <c r="C2162" i="11" s="1"/>
  <c r="C2187" i="11" s="1"/>
  <c r="C2212" i="11" s="1"/>
  <c r="C2237" i="11" s="1"/>
  <c r="C2262" i="11" s="1"/>
  <c r="C2287" i="11" s="1"/>
  <c r="C2312" i="11" s="1"/>
  <c r="C2337" i="11" s="1"/>
  <c r="C2362" i="11" s="1"/>
  <c r="C2387" i="11" s="1"/>
  <c r="C2412" i="11" s="1"/>
  <c r="C2437" i="11" s="1"/>
  <c r="C2462" i="11" s="1"/>
  <c r="C2487" i="11" s="1"/>
  <c r="C2512" i="11" s="1"/>
  <c r="C2537" i="11" s="1"/>
  <c r="C2562" i="11" s="1"/>
  <c r="C2587" i="11" s="1"/>
  <c r="C2612" i="11" s="1"/>
  <c r="C2637" i="11" s="1"/>
  <c r="C2662" i="11" s="1"/>
  <c r="C2687" i="11" s="1"/>
  <c r="C2712" i="11" s="1"/>
  <c r="C2737" i="11" s="1"/>
  <c r="C2762" i="11" s="1"/>
  <c r="C2787" i="11" s="1"/>
  <c r="C2812" i="11" s="1"/>
  <c r="C2837" i="11" s="1"/>
  <c r="C2862" i="11" s="1"/>
  <c r="C2887" i="11" s="1"/>
  <c r="C2912" i="11" s="1"/>
  <c r="C2937" i="11" s="1"/>
  <c r="C2962" i="11" s="1"/>
  <c r="C2987" i="11" s="1"/>
  <c r="C3012" i="11" s="1"/>
  <c r="C3037" i="11" s="1"/>
  <c r="C3062" i="11" s="1"/>
  <c r="C3087" i="11" s="1"/>
  <c r="C3112" i="11" s="1"/>
  <c r="C3137" i="11" s="1"/>
  <c r="C3162" i="11" s="1"/>
  <c r="C3187" i="11" s="1"/>
  <c r="C3212" i="11" s="1"/>
  <c r="C3237" i="11" s="1"/>
  <c r="C3262" i="11" s="1"/>
  <c r="C3287" i="11" s="1"/>
  <c r="C3312" i="11" s="1"/>
  <c r="C3337" i="11" s="1"/>
  <c r="C3362" i="11" s="1"/>
  <c r="C3387" i="11" s="1"/>
  <c r="C3412" i="11" s="1"/>
  <c r="C3437" i="11" s="1"/>
  <c r="C3462" i="11" s="1"/>
  <c r="C3487" i="11" s="1"/>
  <c r="C3512" i="11" s="1"/>
  <c r="C3537" i="11" s="1"/>
  <c r="C3562" i="11" s="1"/>
  <c r="C3587" i="11" s="1"/>
  <c r="C3612" i="11" s="1"/>
  <c r="C3637" i="11" s="1"/>
  <c r="C3662" i="11" s="1"/>
  <c r="C3687" i="11" s="1"/>
  <c r="C3712" i="11" s="1"/>
  <c r="C3737" i="11" s="1"/>
  <c r="C3762" i="11" s="1"/>
  <c r="C3787" i="11" s="1"/>
  <c r="C3812" i="11" s="1"/>
  <c r="C3837" i="11" s="1"/>
  <c r="C3862" i="11" s="1"/>
  <c r="C3887" i="11" s="1"/>
  <c r="C3912" i="11" s="1"/>
  <c r="C3937" i="11" s="1"/>
  <c r="C3962" i="11" s="1"/>
  <c r="C3987" i="11" s="1"/>
  <c r="C4012" i="11" s="1"/>
  <c r="C4037" i="11" s="1"/>
  <c r="C4062" i="11" s="1"/>
  <c r="C4087" i="11" s="1"/>
  <c r="C4112" i="11" s="1"/>
  <c r="C4137" i="11" s="1"/>
  <c r="C4162" i="11" s="1"/>
  <c r="C4187" i="11" s="1"/>
  <c r="C4212" i="11" s="1"/>
  <c r="C4237" i="11" s="1"/>
  <c r="C4262" i="11" s="1"/>
  <c r="C4287" i="11" s="1"/>
  <c r="C4312" i="11" s="1"/>
  <c r="C4337" i="11" s="1"/>
  <c r="C4362" i="11" s="1"/>
  <c r="C4387" i="11" s="1"/>
  <c r="C4412" i="11" s="1"/>
  <c r="C4437" i="11" s="1"/>
  <c r="C4462" i="11" s="1"/>
  <c r="C4487" i="11" s="1"/>
  <c r="C4512" i="11" s="1"/>
  <c r="C4537" i="11" s="1"/>
  <c r="C4562" i="11" s="1"/>
  <c r="C4587" i="11" s="1"/>
  <c r="C4612" i="11" s="1"/>
  <c r="C4637" i="11" s="1"/>
  <c r="C4662" i="11" s="1"/>
  <c r="C4687" i="11" s="1"/>
  <c r="C4712" i="11" s="1"/>
  <c r="C4737" i="11" s="1"/>
  <c r="C4762" i="11" s="1"/>
  <c r="C4787" i="11" s="1"/>
  <c r="C4812" i="11" s="1"/>
  <c r="C4837" i="11" s="1"/>
  <c r="C4862" i="11" s="1"/>
  <c r="C4887" i="11" s="1"/>
  <c r="C4912" i="11" s="1"/>
  <c r="C4937" i="11" s="1"/>
  <c r="C4962" i="11" s="1"/>
  <c r="C4987" i="11" s="1"/>
  <c r="C5012" i="11" s="1"/>
  <c r="C5037" i="11" s="1"/>
  <c r="C5062" i="11" s="1"/>
  <c r="C5087" i="11" s="1"/>
  <c r="C5112" i="11" s="1"/>
  <c r="C5137" i="11" s="1"/>
  <c r="C5162" i="11" s="1"/>
  <c r="C5187" i="11" s="1"/>
  <c r="C5212" i="11" s="1"/>
  <c r="C5237" i="11" s="1"/>
  <c r="C5262" i="11" s="1"/>
  <c r="C5287" i="11" s="1"/>
  <c r="C5312" i="11" s="1"/>
  <c r="C5337" i="11" s="1"/>
  <c r="C5362" i="11" s="1"/>
  <c r="C5387" i="11" s="1"/>
  <c r="C5412" i="11" s="1"/>
  <c r="C5437" i="11" s="1"/>
  <c r="C5462" i="11" s="1"/>
  <c r="C5487" i="11" s="1"/>
  <c r="C5512" i="11" s="1"/>
  <c r="C5537" i="11" s="1"/>
  <c r="C5562" i="11" s="1"/>
  <c r="C5587" i="11" s="1"/>
  <c r="C5612" i="11" s="1"/>
  <c r="C5637" i="11" s="1"/>
  <c r="C5662" i="11" s="1"/>
  <c r="C5687" i="11" s="1"/>
  <c r="C5712" i="11" s="1"/>
  <c r="C5737" i="11" s="1"/>
  <c r="C5762" i="11" s="1"/>
  <c r="C5787" i="11" s="1"/>
  <c r="C5812" i="11" s="1"/>
  <c r="C5837" i="11" s="1"/>
  <c r="C5862" i="11" s="1"/>
  <c r="C5887" i="11" s="1"/>
  <c r="C5912" i="11" s="1"/>
  <c r="C5937" i="11" s="1"/>
  <c r="C5962" i="11" s="1"/>
  <c r="C5987" i="11" s="1"/>
  <c r="C6012" i="11" s="1"/>
  <c r="C6037" i="11" s="1"/>
  <c r="C6062" i="11" s="1"/>
  <c r="C6087" i="11" s="1"/>
  <c r="C6112" i="11" s="1"/>
  <c r="C6137" i="11" s="1"/>
  <c r="C6162" i="11" s="1"/>
  <c r="C6187" i="11" s="1"/>
  <c r="C6212" i="11" s="1"/>
  <c r="C6237" i="11" s="1"/>
  <c r="C6262" i="11" s="1"/>
  <c r="C6287" i="11" s="1"/>
  <c r="C6312" i="11" s="1"/>
  <c r="C6337" i="11" s="1"/>
  <c r="C6362" i="11" s="1"/>
  <c r="C6387" i="11" s="1"/>
  <c r="C6412" i="11" s="1"/>
  <c r="C6437" i="11" s="1"/>
  <c r="C6462" i="11" s="1"/>
  <c r="C6487" i="11" s="1"/>
  <c r="C6512" i="11" s="1"/>
  <c r="C6537" i="11" s="1"/>
  <c r="C6562" i="11" s="1"/>
  <c r="C6587" i="11" s="1"/>
  <c r="C6612" i="11" s="1"/>
  <c r="C6637" i="11" s="1"/>
  <c r="C6662" i="11" s="1"/>
  <c r="C6687" i="11" s="1"/>
  <c r="C6712" i="11" s="1"/>
  <c r="C6737" i="11" s="1"/>
  <c r="C6762" i="11" s="1"/>
  <c r="C6787" i="11" s="1"/>
  <c r="C6812" i="11" s="1"/>
  <c r="C6837" i="11" s="1"/>
  <c r="C6862" i="11" s="1"/>
  <c r="C6887" i="11" s="1"/>
  <c r="C6912" i="11" s="1"/>
  <c r="C6937" i="11" s="1"/>
  <c r="C6962" i="11" s="1"/>
  <c r="C6987" i="11" s="1"/>
  <c r="C7012" i="11" s="1"/>
  <c r="C7037" i="11" s="1"/>
  <c r="C7062" i="11" s="1"/>
  <c r="C7087" i="11" s="1"/>
  <c r="C7112" i="11" s="1"/>
  <c r="C7137" i="11" s="1"/>
  <c r="C7162" i="11" s="1"/>
  <c r="C7187" i="11" s="1"/>
  <c r="C7212" i="11" s="1"/>
  <c r="C7237" i="11" s="1"/>
  <c r="C7262" i="11" s="1"/>
  <c r="C7287" i="11" s="1"/>
  <c r="C7312" i="11" s="1"/>
  <c r="C7337" i="11" s="1"/>
  <c r="C7362" i="11" s="1"/>
  <c r="C7387" i="11" s="1"/>
  <c r="C7412" i="11" s="1"/>
  <c r="C7437" i="11" s="1"/>
  <c r="C7462" i="11" s="1"/>
  <c r="C7487" i="11" s="1"/>
  <c r="C7512" i="11" s="1"/>
  <c r="C7537" i="11" s="1"/>
  <c r="C7562" i="11" s="1"/>
  <c r="C7587" i="11" s="1"/>
  <c r="C7612" i="11" s="1"/>
  <c r="C7637" i="11" s="1"/>
  <c r="C7662" i="11" s="1"/>
  <c r="C7687" i="11" s="1"/>
  <c r="C7712" i="11" s="1"/>
  <c r="C7737" i="11" s="1"/>
  <c r="C7762" i="11" s="1"/>
  <c r="C7787" i="11" s="1"/>
  <c r="C7812" i="11" s="1"/>
  <c r="C7837" i="11" s="1"/>
  <c r="C7862" i="11" s="1"/>
  <c r="C7887" i="11" s="1"/>
  <c r="C7912" i="11" s="1"/>
  <c r="C7937" i="11" s="1"/>
  <c r="C7962" i="11" s="1"/>
  <c r="C7987" i="11" s="1"/>
  <c r="C8012" i="11" s="1"/>
  <c r="C8037" i="11" s="1"/>
  <c r="C8062" i="11" s="1"/>
  <c r="C8087" i="11" s="1"/>
  <c r="C8112" i="11" s="1"/>
  <c r="C8137" i="11" s="1"/>
  <c r="C8162" i="11" s="1"/>
  <c r="C8187" i="11" s="1"/>
  <c r="C8212" i="11" s="1"/>
  <c r="C8237" i="11" s="1"/>
  <c r="C8262" i="11" s="1"/>
  <c r="C8287" i="11" s="1"/>
  <c r="C8312" i="11" s="1"/>
  <c r="C8337" i="11" s="1"/>
  <c r="C8362" i="11" s="1"/>
  <c r="C8387" i="11" s="1"/>
  <c r="C8412" i="11" s="1"/>
  <c r="C8437" i="11" s="1"/>
  <c r="C8462" i="11" s="1"/>
  <c r="C8487" i="11" s="1"/>
  <c r="C8512" i="11" s="1"/>
  <c r="C8537" i="11" s="1"/>
  <c r="C8562" i="11" s="1"/>
  <c r="C8587" i="11" s="1"/>
  <c r="C8612" i="11" s="1"/>
  <c r="C8637" i="11" s="1"/>
  <c r="C8662" i="11" s="1"/>
  <c r="C8687" i="11" s="1"/>
  <c r="C8712" i="11" s="1"/>
  <c r="C8737" i="11" s="1"/>
  <c r="C8762" i="11" s="1"/>
  <c r="C8787" i="11" s="1"/>
  <c r="C8812" i="11" s="1"/>
  <c r="C8837" i="11" s="1"/>
  <c r="C8862" i="11" s="1"/>
  <c r="C8887" i="11" s="1"/>
  <c r="C8912" i="11" s="1"/>
  <c r="C8937" i="11" s="1"/>
  <c r="C8962" i="11" s="1"/>
  <c r="C8987" i="11" s="1"/>
  <c r="C9012" i="11" s="1"/>
  <c r="C9037" i="11" s="1"/>
  <c r="C9062" i="11" s="1"/>
  <c r="C9087" i="11" s="1"/>
  <c r="C9112" i="11" s="1"/>
  <c r="C9137" i="11" s="1"/>
  <c r="C9162" i="11" s="1"/>
  <c r="C9187" i="11" s="1"/>
  <c r="C9212" i="11" s="1"/>
  <c r="C9237" i="11" s="1"/>
  <c r="C9262" i="11" s="1"/>
  <c r="C9287" i="11" s="1"/>
  <c r="C9312" i="11" s="1"/>
  <c r="C9337" i="11" s="1"/>
  <c r="C9362" i="11" s="1"/>
  <c r="C9387" i="11" s="1"/>
  <c r="C9412" i="11" s="1"/>
  <c r="C9437" i="11" s="1"/>
  <c r="C9462" i="11" s="1"/>
  <c r="C9487" i="11" s="1"/>
  <c r="C9512" i="11" s="1"/>
  <c r="C9537" i="11" s="1"/>
  <c r="C9562" i="11" s="1"/>
  <c r="C9587" i="11" s="1"/>
  <c r="C9612" i="11" s="1"/>
  <c r="C9637" i="11" s="1"/>
  <c r="C9662" i="11" s="1"/>
  <c r="C9687" i="11" s="1"/>
  <c r="C9712" i="11" s="1"/>
  <c r="C9737" i="11" s="1"/>
  <c r="C9762" i="11" s="1"/>
  <c r="C9787" i="11" s="1"/>
  <c r="C9812" i="11" s="1"/>
  <c r="C9837" i="11" s="1"/>
  <c r="C9862" i="11" s="1"/>
  <c r="C9887" i="11" s="1"/>
  <c r="C9912" i="11" s="1"/>
  <c r="C9937" i="11" s="1"/>
  <c r="C9962" i="11" s="1"/>
  <c r="C9987" i="11" s="1"/>
  <c r="C10012" i="11" s="1"/>
  <c r="B37" i="11"/>
  <c r="B62" i="11" s="1"/>
  <c r="B87" i="11" s="1"/>
  <c r="B112" i="11" s="1"/>
  <c r="B137" i="11" s="1"/>
  <c r="B162" i="11" s="1"/>
  <c r="B187" i="11" s="1"/>
  <c r="B212" i="11" s="1"/>
  <c r="B237" i="11" s="1"/>
  <c r="B262" i="11" s="1"/>
  <c r="B287" i="11" s="1"/>
  <c r="B312" i="11" s="1"/>
  <c r="B337" i="11" s="1"/>
  <c r="B362" i="11" s="1"/>
  <c r="B387" i="11" s="1"/>
  <c r="B412" i="11" s="1"/>
  <c r="B437" i="11" s="1"/>
  <c r="B462" i="11" s="1"/>
  <c r="B487" i="11" s="1"/>
  <c r="B512" i="11" s="1"/>
  <c r="B537" i="11" s="1"/>
  <c r="B562" i="11" s="1"/>
  <c r="B587" i="11" s="1"/>
  <c r="B612" i="11" s="1"/>
  <c r="B637" i="11" s="1"/>
  <c r="B662" i="11" s="1"/>
  <c r="B687" i="11" s="1"/>
  <c r="B712" i="11" s="1"/>
  <c r="B737" i="11" s="1"/>
  <c r="B762" i="11" s="1"/>
  <c r="A37" i="11"/>
  <c r="A62" i="11" s="1"/>
  <c r="A87" i="11" s="1"/>
  <c r="A112" i="11" s="1"/>
  <c r="A137" i="11" s="1"/>
  <c r="A162" i="11" s="1"/>
  <c r="A187" i="11" s="1"/>
  <c r="A212" i="11" s="1"/>
  <c r="A237" i="11" s="1"/>
  <c r="A262" i="11" s="1"/>
  <c r="A287" i="11" s="1"/>
  <c r="A312" i="11" s="1"/>
  <c r="A337" i="11" s="1"/>
  <c r="A362" i="11" s="1"/>
  <c r="A387" i="11" s="1"/>
  <c r="A412" i="11" s="1"/>
  <c r="A437" i="11" s="1"/>
  <c r="A462" i="11" s="1"/>
  <c r="A487" i="11" s="1"/>
  <c r="A512" i="11" s="1"/>
  <c r="A537" i="11" s="1"/>
  <c r="A562" i="11" s="1"/>
  <c r="A587" i="11" s="1"/>
  <c r="A612" i="11" s="1"/>
  <c r="A637" i="11" s="1"/>
  <c r="A662" i="11" s="1"/>
  <c r="A687" i="11" s="1"/>
  <c r="A712" i="11" s="1"/>
  <c r="A737" i="11" s="1"/>
  <c r="A762" i="11" s="1"/>
  <c r="A787" i="11" s="1"/>
  <c r="A812" i="11" s="1"/>
  <c r="A837" i="11" s="1"/>
  <c r="A862" i="11" s="1"/>
  <c r="A887" i="11" s="1"/>
  <c r="A912" i="11" s="1"/>
  <c r="A937" i="11" s="1"/>
  <c r="A962" i="11" s="1"/>
  <c r="A987" i="11" s="1"/>
  <c r="A1012" i="11" s="1"/>
  <c r="A1037" i="11" s="1"/>
  <c r="A1062" i="11" s="1"/>
  <c r="A1087" i="11" s="1"/>
  <c r="A1112" i="11" s="1"/>
  <c r="A1137" i="11" s="1"/>
  <c r="A1162" i="11" s="1"/>
  <c r="A1187" i="11" s="1"/>
  <c r="A1212" i="11" s="1"/>
  <c r="A1237" i="11" s="1"/>
  <c r="A1262" i="11" s="1"/>
  <c r="A1287" i="11" s="1"/>
  <c r="A1312" i="11" s="1"/>
  <c r="A1337" i="11" s="1"/>
  <c r="A1362" i="11" s="1"/>
  <c r="A1387" i="11" s="1"/>
  <c r="A1412" i="11" s="1"/>
  <c r="A1437" i="11" s="1"/>
  <c r="A1462" i="11" s="1"/>
  <c r="A1487" i="11" s="1"/>
  <c r="A1512" i="11" s="1"/>
  <c r="A1537" i="11" s="1"/>
  <c r="A1562" i="11" s="1"/>
  <c r="A1587" i="11" s="1"/>
  <c r="A1612" i="11" s="1"/>
  <c r="A1637" i="11" s="1"/>
  <c r="A1662" i="11" s="1"/>
  <c r="A1687" i="11" s="1"/>
  <c r="A1712" i="11" s="1"/>
  <c r="A1737" i="11" s="1"/>
  <c r="A1762" i="11" s="1"/>
  <c r="A1787" i="11" s="1"/>
  <c r="A1812" i="11" s="1"/>
  <c r="A1837" i="11" s="1"/>
  <c r="A1862" i="11" s="1"/>
  <c r="A1887" i="11" s="1"/>
  <c r="A1912" i="11" s="1"/>
  <c r="A1937" i="11" s="1"/>
  <c r="A1962" i="11" s="1"/>
  <c r="A1987" i="11" s="1"/>
  <c r="A2012" i="11" s="1"/>
  <c r="A2037" i="11" s="1"/>
  <c r="A2062" i="11" s="1"/>
  <c r="A2087" i="11" s="1"/>
  <c r="A2112" i="11" s="1"/>
  <c r="A2137" i="11" s="1"/>
  <c r="A2162" i="11" s="1"/>
  <c r="A2187" i="11" s="1"/>
  <c r="A2212" i="11" s="1"/>
  <c r="A2237" i="11" s="1"/>
  <c r="A2262" i="11" s="1"/>
  <c r="A2287" i="11" s="1"/>
  <c r="A2312" i="11" s="1"/>
  <c r="A2337" i="11" s="1"/>
  <c r="A2362" i="11" s="1"/>
  <c r="A2387" i="11" s="1"/>
  <c r="A2412" i="11" s="1"/>
  <c r="A2437" i="11" s="1"/>
  <c r="A2462" i="11" s="1"/>
  <c r="A2487" i="11" s="1"/>
  <c r="A2512" i="11" s="1"/>
  <c r="A2537" i="11" s="1"/>
  <c r="A2562" i="11" s="1"/>
  <c r="A2587" i="11" s="1"/>
  <c r="A2612" i="11" s="1"/>
  <c r="A2637" i="11" s="1"/>
  <c r="A2662" i="11" s="1"/>
  <c r="A2687" i="11" s="1"/>
  <c r="A2712" i="11" s="1"/>
  <c r="A2737" i="11" s="1"/>
  <c r="A2762" i="11" s="1"/>
  <c r="A2787" i="11" s="1"/>
  <c r="A2812" i="11" s="1"/>
  <c r="A2837" i="11" s="1"/>
  <c r="A2862" i="11" s="1"/>
  <c r="A2887" i="11" s="1"/>
  <c r="A2912" i="11" s="1"/>
  <c r="A2937" i="11" s="1"/>
  <c r="A2962" i="11" s="1"/>
  <c r="A2987" i="11" s="1"/>
  <c r="A3012" i="11" s="1"/>
  <c r="A3037" i="11" s="1"/>
  <c r="A3062" i="11" s="1"/>
  <c r="A3087" i="11" s="1"/>
  <c r="A3112" i="11" s="1"/>
  <c r="A3137" i="11" s="1"/>
  <c r="A3162" i="11" s="1"/>
  <c r="A3187" i="11" s="1"/>
  <c r="A3212" i="11" s="1"/>
  <c r="A3237" i="11" s="1"/>
  <c r="A3262" i="11" s="1"/>
  <c r="A3287" i="11" s="1"/>
  <c r="A3312" i="11" s="1"/>
  <c r="A3337" i="11" s="1"/>
  <c r="A3362" i="11" s="1"/>
  <c r="A3387" i="11" s="1"/>
  <c r="A3412" i="11" s="1"/>
  <c r="A3437" i="11" s="1"/>
  <c r="A3462" i="11" s="1"/>
  <c r="A3487" i="11" s="1"/>
  <c r="A3512" i="11" s="1"/>
  <c r="A3537" i="11" s="1"/>
  <c r="A3562" i="11" s="1"/>
  <c r="A3587" i="11" s="1"/>
  <c r="A3612" i="11" s="1"/>
  <c r="A3637" i="11" s="1"/>
  <c r="A3662" i="11" s="1"/>
  <c r="A3687" i="11" s="1"/>
  <c r="A3712" i="11" s="1"/>
  <c r="A3737" i="11" s="1"/>
  <c r="A3762" i="11" s="1"/>
  <c r="A3787" i="11" s="1"/>
  <c r="A3812" i="11" s="1"/>
  <c r="A3837" i="11" s="1"/>
  <c r="A3862" i="11" s="1"/>
  <c r="A3887" i="11" s="1"/>
  <c r="A3912" i="11" s="1"/>
  <c r="A3937" i="11" s="1"/>
  <c r="A3962" i="11" s="1"/>
  <c r="A3987" i="11" s="1"/>
  <c r="A4012" i="11" s="1"/>
  <c r="A4037" i="11" s="1"/>
  <c r="A4062" i="11" s="1"/>
  <c r="A4087" i="11" s="1"/>
  <c r="A4112" i="11" s="1"/>
  <c r="A4137" i="11" s="1"/>
  <c r="A4162" i="11" s="1"/>
  <c r="A4187" i="11" s="1"/>
  <c r="A4212" i="11" s="1"/>
  <c r="A4237" i="11" s="1"/>
  <c r="A4262" i="11" s="1"/>
  <c r="A4287" i="11" s="1"/>
  <c r="A4312" i="11" s="1"/>
  <c r="A4337" i="11" s="1"/>
  <c r="A4362" i="11" s="1"/>
  <c r="A4387" i="11" s="1"/>
  <c r="A4412" i="11" s="1"/>
  <c r="A4437" i="11" s="1"/>
  <c r="A4462" i="11" s="1"/>
  <c r="A4487" i="11" s="1"/>
  <c r="A4512" i="11" s="1"/>
  <c r="A4537" i="11" s="1"/>
  <c r="A4562" i="11" s="1"/>
  <c r="A4587" i="11" s="1"/>
  <c r="A4612" i="11" s="1"/>
  <c r="A4637" i="11" s="1"/>
  <c r="A4662" i="11" s="1"/>
  <c r="A4687" i="11" s="1"/>
  <c r="A4712" i="11" s="1"/>
  <c r="A4737" i="11" s="1"/>
  <c r="A4762" i="11" s="1"/>
  <c r="A4787" i="11" s="1"/>
  <c r="A4812" i="11" s="1"/>
  <c r="A4837" i="11" s="1"/>
  <c r="A4862" i="11" s="1"/>
  <c r="A4887" i="11" s="1"/>
  <c r="A4912" i="11" s="1"/>
  <c r="A4937" i="11" s="1"/>
  <c r="A4962" i="11" s="1"/>
  <c r="A4987" i="11" s="1"/>
  <c r="A5012" i="11" s="1"/>
  <c r="A5037" i="11" s="1"/>
  <c r="A5062" i="11" s="1"/>
  <c r="A5087" i="11" s="1"/>
  <c r="A5112" i="11" s="1"/>
  <c r="A5137" i="11" s="1"/>
  <c r="A5162" i="11" s="1"/>
  <c r="A5187" i="11" s="1"/>
  <c r="A5212" i="11" s="1"/>
  <c r="A5237" i="11" s="1"/>
  <c r="A5262" i="11" s="1"/>
  <c r="A5287" i="11" s="1"/>
  <c r="A5312" i="11" s="1"/>
  <c r="A5337" i="11" s="1"/>
  <c r="A5362" i="11" s="1"/>
  <c r="A5387" i="11" s="1"/>
  <c r="A5412" i="11" s="1"/>
  <c r="A5437" i="11" s="1"/>
  <c r="A5462" i="11" s="1"/>
  <c r="A5487" i="11" s="1"/>
  <c r="A5512" i="11" s="1"/>
  <c r="A5537" i="11" s="1"/>
  <c r="A5562" i="11" s="1"/>
  <c r="A5587" i="11" s="1"/>
  <c r="A5612" i="11" s="1"/>
  <c r="A5637" i="11" s="1"/>
  <c r="A5662" i="11" s="1"/>
  <c r="A5687" i="11" s="1"/>
  <c r="A5712" i="11" s="1"/>
  <c r="A5737" i="11" s="1"/>
  <c r="A5762" i="11" s="1"/>
  <c r="A5787" i="11" s="1"/>
  <c r="A5812" i="11" s="1"/>
  <c r="A5837" i="11" s="1"/>
  <c r="A5862" i="11" s="1"/>
  <c r="A5887" i="11" s="1"/>
  <c r="A5912" i="11" s="1"/>
  <c r="A5937" i="11" s="1"/>
  <c r="A5962" i="11" s="1"/>
  <c r="A5987" i="11" s="1"/>
  <c r="A6012" i="11" s="1"/>
  <c r="A6037" i="11" s="1"/>
  <c r="A6062" i="11" s="1"/>
  <c r="A6087" i="11" s="1"/>
  <c r="A6112" i="11" s="1"/>
  <c r="A6137" i="11" s="1"/>
  <c r="A6162" i="11" s="1"/>
  <c r="A6187" i="11" s="1"/>
  <c r="A6212" i="11" s="1"/>
  <c r="A6237" i="11" s="1"/>
  <c r="A6262" i="11" s="1"/>
  <c r="A6287" i="11" s="1"/>
  <c r="A6312" i="11" s="1"/>
  <c r="A6337" i="11" s="1"/>
  <c r="A6362" i="11" s="1"/>
  <c r="A6387" i="11" s="1"/>
  <c r="A6412" i="11" s="1"/>
  <c r="A6437" i="11" s="1"/>
  <c r="A6462" i="11" s="1"/>
  <c r="A6487" i="11" s="1"/>
  <c r="A6512" i="11" s="1"/>
  <c r="A6537" i="11" s="1"/>
  <c r="A6562" i="11" s="1"/>
  <c r="A6587" i="11" s="1"/>
  <c r="A6612" i="11" s="1"/>
  <c r="A6637" i="11" s="1"/>
  <c r="A6662" i="11" s="1"/>
  <c r="A6687" i="11" s="1"/>
  <c r="A6712" i="11" s="1"/>
  <c r="A6737" i="11" s="1"/>
  <c r="A6762" i="11" s="1"/>
  <c r="A6787" i="11" s="1"/>
  <c r="A6812" i="11" s="1"/>
  <c r="A6837" i="11" s="1"/>
  <c r="A6862" i="11" s="1"/>
  <c r="A6887" i="11" s="1"/>
  <c r="A6912" i="11" s="1"/>
  <c r="A6937" i="11" s="1"/>
  <c r="A6962" i="11" s="1"/>
  <c r="A6987" i="11" s="1"/>
  <c r="A7012" i="11" s="1"/>
  <c r="A7037" i="11" s="1"/>
  <c r="A7062" i="11" s="1"/>
  <c r="A7087" i="11" s="1"/>
  <c r="A7112" i="11" s="1"/>
  <c r="A7137" i="11" s="1"/>
  <c r="A7162" i="11" s="1"/>
  <c r="A7187" i="11" s="1"/>
  <c r="A7212" i="11" s="1"/>
  <c r="A7237" i="11" s="1"/>
  <c r="A7262" i="11" s="1"/>
  <c r="A7287" i="11" s="1"/>
  <c r="A7312" i="11" s="1"/>
  <c r="A7337" i="11" s="1"/>
  <c r="A7362" i="11" s="1"/>
  <c r="A7387" i="11" s="1"/>
  <c r="A7412" i="11" s="1"/>
  <c r="A7437" i="11" s="1"/>
  <c r="A7462" i="11" s="1"/>
  <c r="A7487" i="11" s="1"/>
  <c r="A7512" i="11" s="1"/>
  <c r="A7537" i="11" s="1"/>
  <c r="A7562" i="11" s="1"/>
  <c r="A7587" i="11" s="1"/>
  <c r="A7612" i="11" s="1"/>
  <c r="A7637" i="11" s="1"/>
  <c r="A7662" i="11" s="1"/>
  <c r="A7687" i="11" s="1"/>
  <c r="A7712" i="11" s="1"/>
  <c r="A7737" i="11" s="1"/>
  <c r="A7762" i="11" s="1"/>
  <c r="A7787" i="11" s="1"/>
  <c r="A7812" i="11" s="1"/>
  <c r="A7837" i="11" s="1"/>
  <c r="A7862" i="11" s="1"/>
  <c r="A7887" i="11" s="1"/>
  <c r="A7912" i="11" s="1"/>
  <c r="A7937" i="11" s="1"/>
  <c r="A7962" i="11" s="1"/>
  <c r="A7987" i="11" s="1"/>
  <c r="A8012" i="11" s="1"/>
  <c r="A8037" i="11" s="1"/>
  <c r="A8062" i="11" s="1"/>
  <c r="A8087" i="11" s="1"/>
  <c r="A8112" i="11" s="1"/>
  <c r="A8137" i="11" s="1"/>
  <c r="A8162" i="11" s="1"/>
  <c r="A8187" i="11" s="1"/>
  <c r="A8212" i="11" s="1"/>
  <c r="A8237" i="11" s="1"/>
  <c r="A8262" i="11" s="1"/>
  <c r="A8287" i="11" s="1"/>
  <c r="A8312" i="11" s="1"/>
  <c r="A8337" i="11" s="1"/>
  <c r="A8362" i="11" s="1"/>
  <c r="A8387" i="11" s="1"/>
  <c r="A8412" i="11" s="1"/>
  <c r="A8437" i="11" s="1"/>
  <c r="A8462" i="11" s="1"/>
  <c r="A8487" i="11" s="1"/>
  <c r="A8512" i="11" s="1"/>
  <c r="A8537" i="11" s="1"/>
  <c r="A8562" i="11" s="1"/>
  <c r="A8587" i="11" s="1"/>
  <c r="A8612" i="11" s="1"/>
  <c r="A8637" i="11" s="1"/>
  <c r="A8662" i="11" s="1"/>
  <c r="A8687" i="11" s="1"/>
  <c r="A8712" i="11" s="1"/>
  <c r="A8737" i="11" s="1"/>
  <c r="A8762" i="11" s="1"/>
  <c r="A8787" i="11" s="1"/>
  <c r="A8812" i="11" s="1"/>
  <c r="A8837" i="11" s="1"/>
  <c r="A8862" i="11" s="1"/>
  <c r="A8887" i="11" s="1"/>
  <c r="A8912" i="11" s="1"/>
  <c r="A8937" i="11" s="1"/>
  <c r="A8962" i="11" s="1"/>
  <c r="A8987" i="11" s="1"/>
  <c r="A9012" i="11" s="1"/>
  <c r="A9037" i="11" s="1"/>
  <c r="A9062" i="11" s="1"/>
  <c r="A9087" i="11" s="1"/>
  <c r="A9112" i="11" s="1"/>
  <c r="A9137" i="11" s="1"/>
  <c r="A9162" i="11" s="1"/>
  <c r="A9187" i="11" s="1"/>
  <c r="A9212" i="11" s="1"/>
  <c r="A9237" i="11" s="1"/>
  <c r="A9262" i="11" s="1"/>
  <c r="A9287" i="11" s="1"/>
  <c r="A9312" i="11" s="1"/>
  <c r="A9337" i="11" s="1"/>
  <c r="A9362" i="11" s="1"/>
  <c r="A9387" i="11" s="1"/>
  <c r="A9412" i="11" s="1"/>
  <c r="A9437" i="11" s="1"/>
  <c r="A9462" i="11" s="1"/>
  <c r="A9487" i="11" s="1"/>
  <c r="A9512" i="11" s="1"/>
  <c r="A9537" i="11" s="1"/>
  <c r="A9562" i="11" s="1"/>
  <c r="A9587" i="11" s="1"/>
  <c r="A9612" i="11" s="1"/>
  <c r="A9637" i="11" s="1"/>
  <c r="A9662" i="11" s="1"/>
  <c r="A9687" i="11" s="1"/>
  <c r="A9712" i="11" s="1"/>
  <c r="A9737" i="11" s="1"/>
  <c r="A9762" i="11" s="1"/>
  <c r="A9787" i="11" s="1"/>
  <c r="A9812" i="11" s="1"/>
  <c r="A9837" i="11" s="1"/>
  <c r="A9862" i="11" s="1"/>
  <c r="A9887" i="11" s="1"/>
  <c r="A9912" i="11" s="1"/>
  <c r="A9937" i="11" s="1"/>
  <c r="A9962" i="11" s="1"/>
  <c r="A9987" i="11" s="1"/>
  <c r="A10012" i="11" s="1"/>
  <c r="G36" i="11"/>
  <c r="F36" i="11"/>
  <c r="E36" i="11"/>
  <c r="D36" i="11"/>
  <c r="C36" i="11"/>
  <c r="C61" i="11" s="1"/>
  <c r="C86" i="11" s="1"/>
  <c r="C111" i="11" s="1"/>
  <c r="C136" i="11" s="1"/>
  <c r="C161" i="11" s="1"/>
  <c r="C186" i="11" s="1"/>
  <c r="C211" i="11" s="1"/>
  <c r="C236" i="11" s="1"/>
  <c r="C261" i="11" s="1"/>
  <c r="C286" i="11" s="1"/>
  <c r="C311" i="11" s="1"/>
  <c r="C336" i="11" s="1"/>
  <c r="C361" i="11" s="1"/>
  <c r="C386" i="11" s="1"/>
  <c r="C411" i="11" s="1"/>
  <c r="C436" i="11" s="1"/>
  <c r="C461" i="11" s="1"/>
  <c r="C486" i="11" s="1"/>
  <c r="C511" i="11" s="1"/>
  <c r="C536" i="11" s="1"/>
  <c r="C561" i="11" s="1"/>
  <c r="C586" i="11" s="1"/>
  <c r="C611" i="11" s="1"/>
  <c r="C636" i="11" s="1"/>
  <c r="C661" i="11" s="1"/>
  <c r="C686" i="11" s="1"/>
  <c r="C711" i="11" s="1"/>
  <c r="C736" i="11" s="1"/>
  <c r="C761" i="11" s="1"/>
  <c r="C786" i="11" s="1"/>
  <c r="C811" i="11" s="1"/>
  <c r="C836" i="11" s="1"/>
  <c r="C861" i="11" s="1"/>
  <c r="C886" i="11" s="1"/>
  <c r="C911" i="11" s="1"/>
  <c r="C936" i="11" s="1"/>
  <c r="C961" i="11" s="1"/>
  <c r="C986" i="11" s="1"/>
  <c r="C1011" i="11" s="1"/>
  <c r="C1036" i="11" s="1"/>
  <c r="C1061" i="11" s="1"/>
  <c r="C1086" i="11" s="1"/>
  <c r="C1111" i="11" s="1"/>
  <c r="C1136" i="11" s="1"/>
  <c r="C1161" i="11" s="1"/>
  <c r="C1186" i="11" s="1"/>
  <c r="C1211" i="11" s="1"/>
  <c r="C1236" i="11" s="1"/>
  <c r="C1261" i="11" s="1"/>
  <c r="C1286" i="11" s="1"/>
  <c r="C1311" i="11" s="1"/>
  <c r="C1336" i="11" s="1"/>
  <c r="C1361" i="11" s="1"/>
  <c r="C1386" i="11" s="1"/>
  <c r="C1411" i="11" s="1"/>
  <c r="C1436" i="11" s="1"/>
  <c r="C1461" i="11" s="1"/>
  <c r="C1486" i="11" s="1"/>
  <c r="C1511" i="11" s="1"/>
  <c r="C1536" i="11" s="1"/>
  <c r="C1561" i="11" s="1"/>
  <c r="C1586" i="11" s="1"/>
  <c r="C1611" i="11" s="1"/>
  <c r="C1636" i="11" s="1"/>
  <c r="C1661" i="11" s="1"/>
  <c r="C1686" i="11" s="1"/>
  <c r="C1711" i="11" s="1"/>
  <c r="C1736" i="11" s="1"/>
  <c r="C1761" i="11" s="1"/>
  <c r="C1786" i="11" s="1"/>
  <c r="C1811" i="11" s="1"/>
  <c r="C1836" i="11" s="1"/>
  <c r="C1861" i="11" s="1"/>
  <c r="C1886" i="11" s="1"/>
  <c r="C1911" i="11" s="1"/>
  <c r="C1936" i="11" s="1"/>
  <c r="C1961" i="11" s="1"/>
  <c r="C1986" i="11" s="1"/>
  <c r="C2011" i="11" s="1"/>
  <c r="C2036" i="11" s="1"/>
  <c r="C2061" i="11" s="1"/>
  <c r="C2086" i="11" s="1"/>
  <c r="C2111" i="11" s="1"/>
  <c r="C2136" i="11" s="1"/>
  <c r="C2161" i="11" s="1"/>
  <c r="C2186" i="11" s="1"/>
  <c r="C2211" i="11" s="1"/>
  <c r="C2236" i="11" s="1"/>
  <c r="C2261" i="11" s="1"/>
  <c r="C2286" i="11" s="1"/>
  <c r="C2311" i="11" s="1"/>
  <c r="C2336" i="11" s="1"/>
  <c r="C2361" i="11" s="1"/>
  <c r="C2386" i="11" s="1"/>
  <c r="C2411" i="11" s="1"/>
  <c r="C2436" i="11" s="1"/>
  <c r="C2461" i="11" s="1"/>
  <c r="C2486" i="11" s="1"/>
  <c r="C2511" i="11" s="1"/>
  <c r="C2536" i="11" s="1"/>
  <c r="C2561" i="11" s="1"/>
  <c r="C2586" i="11" s="1"/>
  <c r="C2611" i="11" s="1"/>
  <c r="C2636" i="11" s="1"/>
  <c r="C2661" i="11" s="1"/>
  <c r="C2686" i="11" s="1"/>
  <c r="C2711" i="11" s="1"/>
  <c r="C2736" i="11" s="1"/>
  <c r="C2761" i="11" s="1"/>
  <c r="C2786" i="11" s="1"/>
  <c r="C2811" i="11" s="1"/>
  <c r="C2836" i="11" s="1"/>
  <c r="C2861" i="11" s="1"/>
  <c r="C2886" i="11" s="1"/>
  <c r="C2911" i="11" s="1"/>
  <c r="C2936" i="11" s="1"/>
  <c r="C2961" i="11" s="1"/>
  <c r="C2986" i="11" s="1"/>
  <c r="C3011" i="11" s="1"/>
  <c r="C3036" i="11" s="1"/>
  <c r="C3061" i="11" s="1"/>
  <c r="C3086" i="11" s="1"/>
  <c r="C3111" i="11" s="1"/>
  <c r="C3136" i="11" s="1"/>
  <c r="C3161" i="11" s="1"/>
  <c r="C3186" i="11" s="1"/>
  <c r="C3211" i="11" s="1"/>
  <c r="C3236" i="11" s="1"/>
  <c r="C3261" i="11" s="1"/>
  <c r="C3286" i="11" s="1"/>
  <c r="C3311" i="11" s="1"/>
  <c r="C3336" i="11" s="1"/>
  <c r="C3361" i="11" s="1"/>
  <c r="C3386" i="11" s="1"/>
  <c r="C3411" i="11" s="1"/>
  <c r="C3436" i="11" s="1"/>
  <c r="C3461" i="11" s="1"/>
  <c r="C3486" i="11" s="1"/>
  <c r="C3511" i="11" s="1"/>
  <c r="C3536" i="11" s="1"/>
  <c r="C3561" i="11" s="1"/>
  <c r="C3586" i="11" s="1"/>
  <c r="C3611" i="11" s="1"/>
  <c r="C3636" i="11" s="1"/>
  <c r="C3661" i="11" s="1"/>
  <c r="C3686" i="11" s="1"/>
  <c r="C3711" i="11" s="1"/>
  <c r="C3736" i="11" s="1"/>
  <c r="C3761" i="11" s="1"/>
  <c r="C3786" i="11" s="1"/>
  <c r="C3811" i="11" s="1"/>
  <c r="C3836" i="11" s="1"/>
  <c r="C3861" i="11" s="1"/>
  <c r="C3886" i="11" s="1"/>
  <c r="C3911" i="11" s="1"/>
  <c r="C3936" i="11" s="1"/>
  <c r="C3961" i="11" s="1"/>
  <c r="C3986" i="11" s="1"/>
  <c r="C4011" i="11" s="1"/>
  <c r="C4036" i="11" s="1"/>
  <c r="C4061" i="11" s="1"/>
  <c r="C4086" i="11" s="1"/>
  <c r="C4111" i="11" s="1"/>
  <c r="C4136" i="11" s="1"/>
  <c r="C4161" i="11" s="1"/>
  <c r="C4186" i="11" s="1"/>
  <c r="C4211" i="11" s="1"/>
  <c r="C4236" i="11" s="1"/>
  <c r="C4261" i="11" s="1"/>
  <c r="C4286" i="11" s="1"/>
  <c r="C4311" i="11" s="1"/>
  <c r="C4336" i="11" s="1"/>
  <c r="C4361" i="11" s="1"/>
  <c r="C4386" i="11" s="1"/>
  <c r="C4411" i="11" s="1"/>
  <c r="C4436" i="11" s="1"/>
  <c r="C4461" i="11" s="1"/>
  <c r="C4486" i="11" s="1"/>
  <c r="C4511" i="11" s="1"/>
  <c r="C4536" i="11" s="1"/>
  <c r="C4561" i="11" s="1"/>
  <c r="C4586" i="11" s="1"/>
  <c r="C4611" i="11" s="1"/>
  <c r="C4636" i="11" s="1"/>
  <c r="C4661" i="11" s="1"/>
  <c r="C4686" i="11" s="1"/>
  <c r="C4711" i="11" s="1"/>
  <c r="C4736" i="11" s="1"/>
  <c r="C4761" i="11" s="1"/>
  <c r="C4786" i="11" s="1"/>
  <c r="C4811" i="11" s="1"/>
  <c r="C4836" i="11" s="1"/>
  <c r="C4861" i="11" s="1"/>
  <c r="C4886" i="11" s="1"/>
  <c r="C4911" i="11" s="1"/>
  <c r="C4936" i="11" s="1"/>
  <c r="C4961" i="11" s="1"/>
  <c r="C4986" i="11" s="1"/>
  <c r="C5011" i="11" s="1"/>
  <c r="C5036" i="11" s="1"/>
  <c r="C5061" i="11" s="1"/>
  <c r="C5086" i="11" s="1"/>
  <c r="C5111" i="11" s="1"/>
  <c r="C5136" i="11" s="1"/>
  <c r="C5161" i="11" s="1"/>
  <c r="C5186" i="11" s="1"/>
  <c r="C5211" i="11" s="1"/>
  <c r="C5236" i="11" s="1"/>
  <c r="C5261" i="11" s="1"/>
  <c r="C5286" i="11" s="1"/>
  <c r="C5311" i="11" s="1"/>
  <c r="C5336" i="11" s="1"/>
  <c r="C5361" i="11" s="1"/>
  <c r="C5386" i="11" s="1"/>
  <c r="C5411" i="11" s="1"/>
  <c r="C5436" i="11" s="1"/>
  <c r="C5461" i="11" s="1"/>
  <c r="C5486" i="11" s="1"/>
  <c r="C5511" i="11" s="1"/>
  <c r="C5536" i="11" s="1"/>
  <c r="C5561" i="11" s="1"/>
  <c r="C5586" i="11" s="1"/>
  <c r="C5611" i="11" s="1"/>
  <c r="C5636" i="11" s="1"/>
  <c r="C5661" i="11" s="1"/>
  <c r="C5686" i="11" s="1"/>
  <c r="C5711" i="11" s="1"/>
  <c r="C5736" i="11" s="1"/>
  <c r="C5761" i="11" s="1"/>
  <c r="C5786" i="11" s="1"/>
  <c r="C5811" i="11" s="1"/>
  <c r="C5836" i="11" s="1"/>
  <c r="C5861" i="11" s="1"/>
  <c r="C5886" i="11" s="1"/>
  <c r="C5911" i="11" s="1"/>
  <c r="C5936" i="11" s="1"/>
  <c r="C5961" i="11" s="1"/>
  <c r="C5986" i="11" s="1"/>
  <c r="C6011" i="11" s="1"/>
  <c r="C6036" i="11" s="1"/>
  <c r="C6061" i="11" s="1"/>
  <c r="C6086" i="11" s="1"/>
  <c r="C6111" i="11" s="1"/>
  <c r="C6136" i="11" s="1"/>
  <c r="C6161" i="11" s="1"/>
  <c r="C6186" i="11" s="1"/>
  <c r="C6211" i="11" s="1"/>
  <c r="C6236" i="11" s="1"/>
  <c r="C6261" i="11" s="1"/>
  <c r="C6286" i="11" s="1"/>
  <c r="C6311" i="11" s="1"/>
  <c r="C6336" i="11" s="1"/>
  <c r="C6361" i="11" s="1"/>
  <c r="C6386" i="11" s="1"/>
  <c r="C6411" i="11" s="1"/>
  <c r="C6436" i="11" s="1"/>
  <c r="C6461" i="11" s="1"/>
  <c r="C6486" i="11" s="1"/>
  <c r="C6511" i="11" s="1"/>
  <c r="C6536" i="11" s="1"/>
  <c r="C6561" i="11" s="1"/>
  <c r="C6586" i="11" s="1"/>
  <c r="C6611" i="11" s="1"/>
  <c r="C6636" i="11" s="1"/>
  <c r="C6661" i="11" s="1"/>
  <c r="C6686" i="11" s="1"/>
  <c r="C6711" i="11" s="1"/>
  <c r="C6736" i="11" s="1"/>
  <c r="C6761" i="11" s="1"/>
  <c r="C6786" i="11" s="1"/>
  <c r="C6811" i="11" s="1"/>
  <c r="C6836" i="11" s="1"/>
  <c r="C6861" i="11" s="1"/>
  <c r="C6886" i="11" s="1"/>
  <c r="C6911" i="11" s="1"/>
  <c r="C6936" i="11" s="1"/>
  <c r="C6961" i="11" s="1"/>
  <c r="C6986" i="11" s="1"/>
  <c r="C7011" i="11" s="1"/>
  <c r="C7036" i="11" s="1"/>
  <c r="C7061" i="11" s="1"/>
  <c r="C7086" i="11" s="1"/>
  <c r="C7111" i="11" s="1"/>
  <c r="C7136" i="11" s="1"/>
  <c r="C7161" i="11" s="1"/>
  <c r="C7186" i="11" s="1"/>
  <c r="C7211" i="11" s="1"/>
  <c r="C7236" i="11" s="1"/>
  <c r="C7261" i="11" s="1"/>
  <c r="C7286" i="11" s="1"/>
  <c r="C7311" i="11" s="1"/>
  <c r="C7336" i="11" s="1"/>
  <c r="C7361" i="11" s="1"/>
  <c r="C7386" i="11" s="1"/>
  <c r="C7411" i="11" s="1"/>
  <c r="C7436" i="11" s="1"/>
  <c r="C7461" i="11" s="1"/>
  <c r="C7486" i="11" s="1"/>
  <c r="C7511" i="11" s="1"/>
  <c r="C7536" i="11" s="1"/>
  <c r="C7561" i="11" s="1"/>
  <c r="C7586" i="11" s="1"/>
  <c r="C7611" i="11" s="1"/>
  <c r="C7636" i="11" s="1"/>
  <c r="C7661" i="11" s="1"/>
  <c r="C7686" i="11" s="1"/>
  <c r="C7711" i="11" s="1"/>
  <c r="C7736" i="11" s="1"/>
  <c r="C7761" i="11" s="1"/>
  <c r="C7786" i="11" s="1"/>
  <c r="C7811" i="11" s="1"/>
  <c r="C7836" i="11" s="1"/>
  <c r="C7861" i="11" s="1"/>
  <c r="C7886" i="11" s="1"/>
  <c r="C7911" i="11" s="1"/>
  <c r="C7936" i="11" s="1"/>
  <c r="C7961" i="11" s="1"/>
  <c r="C7986" i="11" s="1"/>
  <c r="C8011" i="11" s="1"/>
  <c r="C8036" i="11" s="1"/>
  <c r="C8061" i="11" s="1"/>
  <c r="C8086" i="11" s="1"/>
  <c r="C8111" i="11" s="1"/>
  <c r="C8136" i="11" s="1"/>
  <c r="C8161" i="11" s="1"/>
  <c r="C8186" i="11" s="1"/>
  <c r="C8211" i="11" s="1"/>
  <c r="C8236" i="11" s="1"/>
  <c r="C8261" i="11" s="1"/>
  <c r="C8286" i="11" s="1"/>
  <c r="C8311" i="11" s="1"/>
  <c r="C8336" i="11" s="1"/>
  <c r="C8361" i="11" s="1"/>
  <c r="C8386" i="11" s="1"/>
  <c r="C8411" i="11" s="1"/>
  <c r="C8436" i="11" s="1"/>
  <c r="C8461" i="11" s="1"/>
  <c r="C8486" i="11" s="1"/>
  <c r="C8511" i="11" s="1"/>
  <c r="C8536" i="11" s="1"/>
  <c r="C8561" i="11" s="1"/>
  <c r="C8586" i="11" s="1"/>
  <c r="C8611" i="11" s="1"/>
  <c r="C8636" i="11" s="1"/>
  <c r="C8661" i="11" s="1"/>
  <c r="C8686" i="11" s="1"/>
  <c r="C8711" i="11" s="1"/>
  <c r="C8736" i="11" s="1"/>
  <c r="C8761" i="11" s="1"/>
  <c r="C8786" i="11" s="1"/>
  <c r="C8811" i="11" s="1"/>
  <c r="C8836" i="11" s="1"/>
  <c r="C8861" i="11" s="1"/>
  <c r="C8886" i="11" s="1"/>
  <c r="C8911" i="11" s="1"/>
  <c r="C8936" i="11" s="1"/>
  <c r="C8961" i="11" s="1"/>
  <c r="C8986" i="11" s="1"/>
  <c r="C9011" i="11" s="1"/>
  <c r="C9036" i="11" s="1"/>
  <c r="C9061" i="11" s="1"/>
  <c r="C9086" i="11" s="1"/>
  <c r="C9111" i="11" s="1"/>
  <c r="C9136" i="11" s="1"/>
  <c r="C9161" i="11" s="1"/>
  <c r="C9186" i="11" s="1"/>
  <c r="C9211" i="11" s="1"/>
  <c r="C9236" i="11" s="1"/>
  <c r="C9261" i="11" s="1"/>
  <c r="C9286" i="11" s="1"/>
  <c r="C9311" i="11" s="1"/>
  <c r="C9336" i="11" s="1"/>
  <c r="C9361" i="11" s="1"/>
  <c r="C9386" i="11" s="1"/>
  <c r="C9411" i="11" s="1"/>
  <c r="C9436" i="11" s="1"/>
  <c r="C9461" i="11" s="1"/>
  <c r="C9486" i="11" s="1"/>
  <c r="C9511" i="11" s="1"/>
  <c r="C9536" i="11" s="1"/>
  <c r="C9561" i="11" s="1"/>
  <c r="C9586" i="11" s="1"/>
  <c r="C9611" i="11" s="1"/>
  <c r="C9636" i="11" s="1"/>
  <c r="C9661" i="11" s="1"/>
  <c r="C9686" i="11" s="1"/>
  <c r="C9711" i="11" s="1"/>
  <c r="C9736" i="11" s="1"/>
  <c r="C9761" i="11" s="1"/>
  <c r="C9786" i="11" s="1"/>
  <c r="C9811" i="11" s="1"/>
  <c r="C9836" i="11" s="1"/>
  <c r="C9861" i="11" s="1"/>
  <c r="C9886" i="11" s="1"/>
  <c r="C9911" i="11" s="1"/>
  <c r="C9936" i="11" s="1"/>
  <c r="C9961" i="11" s="1"/>
  <c r="C9986" i="11" s="1"/>
  <c r="C10011" i="11" s="1"/>
  <c r="B36" i="11"/>
  <c r="B61" i="11" s="1"/>
  <c r="B86" i="11" s="1"/>
  <c r="B111" i="11" s="1"/>
  <c r="B136" i="11" s="1"/>
  <c r="B161" i="11" s="1"/>
  <c r="B186" i="11" s="1"/>
  <c r="B211" i="11" s="1"/>
  <c r="B236" i="11" s="1"/>
  <c r="B261" i="11" s="1"/>
  <c r="B286" i="11" s="1"/>
  <c r="B311" i="11" s="1"/>
  <c r="B336" i="11" s="1"/>
  <c r="B361" i="11" s="1"/>
  <c r="B386" i="11" s="1"/>
  <c r="B411" i="11" s="1"/>
  <c r="B436" i="11" s="1"/>
  <c r="B461" i="11" s="1"/>
  <c r="B486" i="11" s="1"/>
  <c r="B511" i="11" s="1"/>
  <c r="B536" i="11" s="1"/>
  <c r="B561" i="11" s="1"/>
  <c r="B586" i="11" s="1"/>
  <c r="B611" i="11" s="1"/>
  <c r="B636" i="11" s="1"/>
  <c r="B661" i="11" s="1"/>
  <c r="B686" i="11" s="1"/>
  <c r="B711" i="11" s="1"/>
  <c r="B736" i="11" s="1"/>
  <c r="B761" i="11" s="1"/>
  <c r="A36" i="11"/>
  <c r="A61" i="11" s="1"/>
  <c r="A86" i="11" s="1"/>
  <c r="A111" i="11" s="1"/>
  <c r="A136" i="11" s="1"/>
  <c r="A161" i="11" s="1"/>
  <c r="A186" i="11" s="1"/>
  <c r="A211" i="11" s="1"/>
  <c r="A236" i="11" s="1"/>
  <c r="A261" i="11" s="1"/>
  <c r="A286" i="11" s="1"/>
  <c r="A311" i="11" s="1"/>
  <c r="A336" i="11" s="1"/>
  <c r="A361" i="11" s="1"/>
  <c r="A386" i="11" s="1"/>
  <c r="A411" i="11" s="1"/>
  <c r="A436" i="11" s="1"/>
  <c r="A461" i="11" s="1"/>
  <c r="A486" i="11" s="1"/>
  <c r="A511" i="11" s="1"/>
  <c r="A536" i="11" s="1"/>
  <c r="A561" i="11" s="1"/>
  <c r="A586" i="11" s="1"/>
  <c r="A611" i="11" s="1"/>
  <c r="A636" i="11" s="1"/>
  <c r="A661" i="11" s="1"/>
  <c r="A686" i="11" s="1"/>
  <c r="A711" i="11" s="1"/>
  <c r="A736" i="11" s="1"/>
  <c r="A761" i="11" s="1"/>
  <c r="A786" i="11" s="1"/>
  <c r="A811" i="11" s="1"/>
  <c r="A836" i="11" s="1"/>
  <c r="A861" i="11" s="1"/>
  <c r="A886" i="11" s="1"/>
  <c r="A911" i="11" s="1"/>
  <c r="A936" i="11" s="1"/>
  <c r="A961" i="11" s="1"/>
  <c r="A986" i="11" s="1"/>
  <c r="A1011" i="11" s="1"/>
  <c r="A1036" i="11" s="1"/>
  <c r="A1061" i="11" s="1"/>
  <c r="A1086" i="11" s="1"/>
  <c r="A1111" i="11" s="1"/>
  <c r="A1136" i="11" s="1"/>
  <c r="A1161" i="11" s="1"/>
  <c r="A1186" i="11" s="1"/>
  <c r="A1211" i="11" s="1"/>
  <c r="A1236" i="11" s="1"/>
  <c r="A1261" i="11" s="1"/>
  <c r="A1286" i="11" s="1"/>
  <c r="A1311" i="11" s="1"/>
  <c r="A1336" i="11" s="1"/>
  <c r="A1361" i="11" s="1"/>
  <c r="A1386" i="11" s="1"/>
  <c r="A1411" i="11" s="1"/>
  <c r="A1436" i="11" s="1"/>
  <c r="A1461" i="11" s="1"/>
  <c r="A1486" i="11" s="1"/>
  <c r="A1511" i="11" s="1"/>
  <c r="A1536" i="11" s="1"/>
  <c r="A1561" i="11" s="1"/>
  <c r="A1586" i="11" s="1"/>
  <c r="A1611" i="11" s="1"/>
  <c r="A1636" i="11" s="1"/>
  <c r="A1661" i="11" s="1"/>
  <c r="A1686" i="11" s="1"/>
  <c r="A1711" i="11" s="1"/>
  <c r="A1736" i="11" s="1"/>
  <c r="A1761" i="11" s="1"/>
  <c r="A1786" i="11" s="1"/>
  <c r="A1811" i="11" s="1"/>
  <c r="A1836" i="11" s="1"/>
  <c r="A1861" i="11" s="1"/>
  <c r="A1886" i="11" s="1"/>
  <c r="A1911" i="11" s="1"/>
  <c r="A1936" i="11" s="1"/>
  <c r="A1961" i="11" s="1"/>
  <c r="A1986" i="11" s="1"/>
  <c r="A2011" i="11" s="1"/>
  <c r="A2036" i="11" s="1"/>
  <c r="A2061" i="11" s="1"/>
  <c r="A2086" i="11" s="1"/>
  <c r="A2111" i="11" s="1"/>
  <c r="A2136" i="11" s="1"/>
  <c r="A2161" i="11" s="1"/>
  <c r="A2186" i="11" s="1"/>
  <c r="A2211" i="11" s="1"/>
  <c r="A2236" i="11" s="1"/>
  <c r="A2261" i="11" s="1"/>
  <c r="A2286" i="11" s="1"/>
  <c r="A2311" i="11" s="1"/>
  <c r="A2336" i="11" s="1"/>
  <c r="A2361" i="11" s="1"/>
  <c r="A2386" i="11" s="1"/>
  <c r="A2411" i="11" s="1"/>
  <c r="A2436" i="11" s="1"/>
  <c r="A2461" i="11" s="1"/>
  <c r="A2486" i="11" s="1"/>
  <c r="A2511" i="11" s="1"/>
  <c r="A2536" i="11" s="1"/>
  <c r="A2561" i="11" s="1"/>
  <c r="A2586" i="11" s="1"/>
  <c r="A2611" i="11" s="1"/>
  <c r="A2636" i="11" s="1"/>
  <c r="A2661" i="11" s="1"/>
  <c r="A2686" i="11" s="1"/>
  <c r="A2711" i="11" s="1"/>
  <c r="A2736" i="11" s="1"/>
  <c r="A2761" i="11" s="1"/>
  <c r="A2786" i="11" s="1"/>
  <c r="A2811" i="11" s="1"/>
  <c r="A2836" i="11" s="1"/>
  <c r="A2861" i="11" s="1"/>
  <c r="A2886" i="11" s="1"/>
  <c r="A2911" i="11" s="1"/>
  <c r="A2936" i="11" s="1"/>
  <c r="A2961" i="11" s="1"/>
  <c r="A2986" i="11" s="1"/>
  <c r="A3011" i="11" s="1"/>
  <c r="A3036" i="11" s="1"/>
  <c r="A3061" i="11" s="1"/>
  <c r="A3086" i="11" s="1"/>
  <c r="A3111" i="11" s="1"/>
  <c r="A3136" i="11" s="1"/>
  <c r="A3161" i="11" s="1"/>
  <c r="A3186" i="11" s="1"/>
  <c r="A3211" i="11" s="1"/>
  <c r="A3236" i="11" s="1"/>
  <c r="A3261" i="11" s="1"/>
  <c r="A3286" i="11" s="1"/>
  <c r="A3311" i="11" s="1"/>
  <c r="A3336" i="11" s="1"/>
  <c r="A3361" i="11" s="1"/>
  <c r="A3386" i="11" s="1"/>
  <c r="A3411" i="11" s="1"/>
  <c r="A3436" i="11" s="1"/>
  <c r="A3461" i="11" s="1"/>
  <c r="A3486" i="11" s="1"/>
  <c r="A3511" i="11" s="1"/>
  <c r="A3536" i="11" s="1"/>
  <c r="A3561" i="11" s="1"/>
  <c r="A3586" i="11" s="1"/>
  <c r="A3611" i="11" s="1"/>
  <c r="A3636" i="11" s="1"/>
  <c r="A3661" i="11" s="1"/>
  <c r="A3686" i="11" s="1"/>
  <c r="A3711" i="11" s="1"/>
  <c r="A3736" i="11" s="1"/>
  <c r="A3761" i="11" s="1"/>
  <c r="A3786" i="11" s="1"/>
  <c r="A3811" i="11" s="1"/>
  <c r="A3836" i="11" s="1"/>
  <c r="A3861" i="11" s="1"/>
  <c r="A3886" i="11" s="1"/>
  <c r="A3911" i="11" s="1"/>
  <c r="A3936" i="11" s="1"/>
  <c r="A3961" i="11" s="1"/>
  <c r="A3986" i="11" s="1"/>
  <c r="A4011" i="11" s="1"/>
  <c r="A4036" i="11" s="1"/>
  <c r="A4061" i="11" s="1"/>
  <c r="A4086" i="11" s="1"/>
  <c r="A4111" i="11" s="1"/>
  <c r="A4136" i="11" s="1"/>
  <c r="A4161" i="11" s="1"/>
  <c r="A4186" i="11" s="1"/>
  <c r="A4211" i="11" s="1"/>
  <c r="A4236" i="11" s="1"/>
  <c r="A4261" i="11" s="1"/>
  <c r="A4286" i="11" s="1"/>
  <c r="A4311" i="11" s="1"/>
  <c r="A4336" i="11" s="1"/>
  <c r="A4361" i="11" s="1"/>
  <c r="A4386" i="11" s="1"/>
  <c r="A4411" i="11" s="1"/>
  <c r="A4436" i="11" s="1"/>
  <c r="A4461" i="11" s="1"/>
  <c r="A4486" i="11" s="1"/>
  <c r="A4511" i="11" s="1"/>
  <c r="A4536" i="11" s="1"/>
  <c r="A4561" i="11" s="1"/>
  <c r="A4586" i="11" s="1"/>
  <c r="A4611" i="11" s="1"/>
  <c r="A4636" i="11" s="1"/>
  <c r="A4661" i="11" s="1"/>
  <c r="A4686" i="11" s="1"/>
  <c r="A4711" i="11" s="1"/>
  <c r="A4736" i="11" s="1"/>
  <c r="A4761" i="11" s="1"/>
  <c r="A4786" i="11" s="1"/>
  <c r="A4811" i="11" s="1"/>
  <c r="A4836" i="11" s="1"/>
  <c r="A4861" i="11" s="1"/>
  <c r="A4886" i="11" s="1"/>
  <c r="A4911" i="11" s="1"/>
  <c r="A4936" i="11" s="1"/>
  <c r="A4961" i="11" s="1"/>
  <c r="A4986" i="11" s="1"/>
  <c r="A5011" i="11" s="1"/>
  <c r="A5036" i="11" s="1"/>
  <c r="A5061" i="11" s="1"/>
  <c r="A5086" i="11" s="1"/>
  <c r="A5111" i="11" s="1"/>
  <c r="A5136" i="11" s="1"/>
  <c r="A5161" i="11" s="1"/>
  <c r="A5186" i="11" s="1"/>
  <c r="A5211" i="11" s="1"/>
  <c r="A5236" i="11" s="1"/>
  <c r="A5261" i="11" s="1"/>
  <c r="A5286" i="11" s="1"/>
  <c r="A5311" i="11" s="1"/>
  <c r="A5336" i="11" s="1"/>
  <c r="A5361" i="11" s="1"/>
  <c r="A5386" i="11" s="1"/>
  <c r="A5411" i="11" s="1"/>
  <c r="A5436" i="11" s="1"/>
  <c r="A5461" i="11" s="1"/>
  <c r="A5486" i="11" s="1"/>
  <c r="A5511" i="11" s="1"/>
  <c r="A5536" i="11" s="1"/>
  <c r="A5561" i="11" s="1"/>
  <c r="A5586" i="11" s="1"/>
  <c r="A5611" i="11" s="1"/>
  <c r="A5636" i="11" s="1"/>
  <c r="A5661" i="11" s="1"/>
  <c r="A5686" i="11" s="1"/>
  <c r="A5711" i="11" s="1"/>
  <c r="A5736" i="11" s="1"/>
  <c r="A5761" i="11" s="1"/>
  <c r="A5786" i="11" s="1"/>
  <c r="A5811" i="11" s="1"/>
  <c r="A5836" i="11" s="1"/>
  <c r="A5861" i="11" s="1"/>
  <c r="A5886" i="11" s="1"/>
  <c r="A5911" i="11" s="1"/>
  <c r="A5936" i="11" s="1"/>
  <c r="A5961" i="11" s="1"/>
  <c r="A5986" i="11" s="1"/>
  <c r="A6011" i="11" s="1"/>
  <c r="A6036" i="11" s="1"/>
  <c r="A6061" i="11" s="1"/>
  <c r="A6086" i="11" s="1"/>
  <c r="A6111" i="11" s="1"/>
  <c r="A6136" i="11" s="1"/>
  <c r="A6161" i="11" s="1"/>
  <c r="A6186" i="11" s="1"/>
  <c r="A6211" i="11" s="1"/>
  <c r="A6236" i="11" s="1"/>
  <c r="A6261" i="11" s="1"/>
  <c r="A6286" i="11" s="1"/>
  <c r="A6311" i="11" s="1"/>
  <c r="A6336" i="11" s="1"/>
  <c r="A6361" i="11" s="1"/>
  <c r="A6386" i="11" s="1"/>
  <c r="A6411" i="11" s="1"/>
  <c r="A6436" i="11" s="1"/>
  <c r="A6461" i="11" s="1"/>
  <c r="A6486" i="11" s="1"/>
  <c r="A6511" i="11" s="1"/>
  <c r="A6536" i="11" s="1"/>
  <c r="A6561" i="11" s="1"/>
  <c r="A6586" i="11" s="1"/>
  <c r="A6611" i="11" s="1"/>
  <c r="A6636" i="11" s="1"/>
  <c r="A6661" i="11" s="1"/>
  <c r="A6686" i="11" s="1"/>
  <c r="A6711" i="11" s="1"/>
  <c r="A6736" i="11" s="1"/>
  <c r="A6761" i="11" s="1"/>
  <c r="A6786" i="11" s="1"/>
  <c r="A6811" i="11" s="1"/>
  <c r="A6836" i="11" s="1"/>
  <c r="A6861" i="11" s="1"/>
  <c r="A6886" i="11" s="1"/>
  <c r="A6911" i="11" s="1"/>
  <c r="A6936" i="11" s="1"/>
  <c r="A6961" i="11" s="1"/>
  <c r="A6986" i="11" s="1"/>
  <c r="A7011" i="11" s="1"/>
  <c r="A7036" i="11" s="1"/>
  <c r="A7061" i="11" s="1"/>
  <c r="A7086" i="11" s="1"/>
  <c r="A7111" i="11" s="1"/>
  <c r="A7136" i="11" s="1"/>
  <c r="A7161" i="11" s="1"/>
  <c r="A7186" i="11" s="1"/>
  <c r="A7211" i="11" s="1"/>
  <c r="A7236" i="11" s="1"/>
  <c r="A7261" i="11" s="1"/>
  <c r="A7286" i="11" s="1"/>
  <c r="A7311" i="11" s="1"/>
  <c r="A7336" i="11" s="1"/>
  <c r="A7361" i="11" s="1"/>
  <c r="A7386" i="11" s="1"/>
  <c r="A7411" i="11" s="1"/>
  <c r="A7436" i="11" s="1"/>
  <c r="A7461" i="11" s="1"/>
  <c r="A7486" i="11" s="1"/>
  <c r="A7511" i="11" s="1"/>
  <c r="A7536" i="11" s="1"/>
  <c r="A7561" i="11" s="1"/>
  <c r="A7586" i="11" s="1"/>
  <c r="A7611" i="11" s="1"/>
  <c r="A7636" i="11" s="1"/>
  <c r="A7661" i="11" s="1"/>
  <c r="A7686" i="11" s="1"/>
  <c r="A7711" i="11" s="1"/>
  <c r="A7736" i="11" s="1"/>
  <c r="A7761" i="11" s="1"/>
  <c r="A7786" i="11" s="1"/>
  <c r="A7811" i="11" s="1"/>
  <c r="A7836" i="11" s="1"/>
  <c r="A7861" i="11" s="1"/>
  <c r="A7886" i="11" s="1"/>
  <c r="A7911" i="11" s="1"/>
  <c r="A7936" i="11" s="1"/>
  <c r="A7961" i="11" s="1"/>
  <c r="A7986" i="11" s="1"/>
  <c r="A8011" i="11" s="1"/>
  <c r="A8036" i="11" s="1"/>
  <c r="A8061" i="11" s="1"/>
  <c r="A8086" i="11" s="1"/>
  <c r="A8111" i="11" s="1"/>
  <c r="A8136" i="11" s="1"/>
  <c r="A8161" i="11" s="1"/>
  <c r="A8186" i="11" s="1"/>
  <c r="A8211" i="11" s="1"/>
  <c r="A8236" i="11" s="1"/>
  <c r="A8261" i="11" s="1"/>
  <c r="A8286" i="11" s="1"/>
  <c r="A8311" i="11" s="1"/>
  <c r="A8336" i="11" s="1"/>
  <c r="A8361" i="11" s="1"/>
  <c r="A8386" i="11" s="1"/>
  <c r="A8411" i="11" s="1"/>
  <c r="A8436" i="11" s="1"/>
  <c r="A8461" i="11" s="1"/>
  <c r="A8486" i="11" s="1"/>
  <c r="A8511" i="11" s="1"/>
  <c r="A8536" i="11" s="1"/>
  <c r="A8561" i="11" s="1"/>
  <c r="A8586" i="11" s="1"/>
  <c r="A8611" i="11" s="1"/>
  <c r="A8636" i="11" s="1"/>
  <c r="A8661" i="11" s="1"/>
  <c r="A8686" i="11" s="1"/>
  <c r="A8711" i="11" s="1"/>
  <c r="A8736" i="11" s="1"/>
  <c r="A8761" i="11" s="1"/>
  <c r="A8786" i="11" s="1"/>
  <c r="A8811" i="11" s="1"/>
  <c r="A8836" i="11" s="1"/>
  <c r="A8861" i="11" s="1"/>
  <c r="A8886" i="11" s="1"/>
  <c r="A8911" i="11" s="1"/>
  <c r="A8936" i="11" s="1"/>
  <c r="A8961" i="11" s="1"/>
  <c r="A8986" i="11" s="1"/>
  <c r="A9011" i="11" s="1"/>
  <c r="A9036" i="11" s="1"/>
  <c r="A9061" i="11" s="1"/>
  <c r="A9086" i="11" s="1"/>
  <c r="A9111" i="11" s="1"/>
  <c r="A9136" i="11" s="1"/>
  <c r="A9161" i="11" s="1"/>
  <c r="A9186" i="11" s="1"/>
  <c r="A9211" i="11" s="1"/>
  <c r="A9236" i="11" s="1"/>
  <c r="A9261" i="11" s="1"/>
  <c r="A9286" i="11" s="1"/>
  <c r="A9311" i="11" s="1"/>
  <c r="A9336" i="11" s="1"/>
  <c r="A9361" i="11" s="1"/>
  <c r="A9386" i="11" s="1"/>
  <c r="A9411" i="11" s="1"/>
  <c r="A9436" i="11" s="1"/>
  <c r="A9461" i="11" s="1"/>
  <c r="A9486" i="11" s="1"/>
  <c r="A9511" i="11" s="1"/>
  <c r="A9536" i="11" s="1"/>
  <c r="A9561" i="11" s="1"/>
  <c r="A9586" i="11" s="1"/>
  <c r="A9611" i="11" s="1"/>
  <c r="A9636" i="11" s="1"/>
  <c r="A9661" i="11" s="1"/>
  <c r="A9686" i="11" s="1"/>
  <c r="A9711" i="11" s="1"/>
  <c r="A9736" i="11" s="1"/>
  <c r="A9761" i="11" s="1"/>
  <c r="A9786" i="11" s="1"/>
  <c r="A9811" i="11" s="1"/>
  <c r="A9836" i="11" s="1"/>
  <c r="A9861" i="11" s="1"/>
  <c r="A9886" i="11" s="1"/>
  <c r="A9911" i="11" s="1"/>
  <c r="A9936" i="11" s="1"/>
  <c r="A9961" i="11" s="1"/>
  <c r="A9986" i="11" s="1"/>
  <c r="A10011" i="11" s="1"/>
  <c r="G35" i="11"/>
  <c r="F35" i="11"/>
  <c r="E35" i="11"/>
  <c r="D35" i="11"/>
  <c r="C35" i="11"/>
  <c r="C60" i="11" s="1"/>
  <c r="C85" i="11" s="1"/>
  <c r="C110" i="11" s="1"/>
  <c r="C135" i="11" s="1"/>
  <c r="C160" i="11" s="1"/>
  <c r="C185" i="11" s="1"/>
  <c r="C210" i="11" s="1"/>
  <c r="C235" i="11" s="1"/>
  <c r="C260" i="11" s="1"/>
  <c r="C285" i="11" s="1"/>
  <c r="C310" i="11" s="1"/>
  <c r="C335" i="11" s="1"/>
  <c r="C360" i="11" s="1"/>
  <c r="C385" i="11" s="1"/>
  <c r="C410" i="11" s="1"/>
  <c r="C435" i="11" s="1"/>
  <c r="C460" i="11" s="1"/>
  <c r="C485" i="11" s="1"/>
  <c r="C510" i="11" s="1"/>
  <c r="C535" i="11" s="1"/>
  <c r="C560" i="11" s="1"/>
  <c r="C585" i="11" s="1"/>
  <c r="C610" i="11" s="1"/>
  <c r="C635" i="11" s="1"/>
  <c r="C660" i="11" s="1"/>
  <c r="C685" i="11" s="1"/>
  <c r="C710" i="11" s="1"/>
  <c r="C735" i="11" s="1"/>
  <c r="C760" i="11" s="1"/>
  <c r="C785" i="11" s="1"/>
  <c r="C810" i="11" s="1"/>
  <c r="C835" i="11" s="1"/>
  <c r="C860" i="11" s="1"/>
  <c r="C885" i="11" s="1"/>
  <c r="C910" i="11" s="1"/>
  <c r="C935" i="11" s="1"/>
  <c r="C960" i="11" s="1"/>
  <c r="C985" i="11" s="1"/>
  <c r="C1010" i="11" s="1"/>
  <c r="C1035" i="11" s="1"/>
  <c r="C1060" i="11" s="1"/>
  <c r="C1085" i="11" s="1"/>
  <c r="C1110" i="11" s="1"/>
  <c r="C1135" i="11" s="1"/>
  <c r="C1160" i="11" s="1"/>
  <c r="C1185" i="11" s="1"/>
  <c r="C1210" i="11" s="1"/>
  <c r="C1235" i="11" s="1"/>
  <c r="C1260" i="11" s="1"/>
  <c r="C1285" i="11" s="1"/>
  <c r="C1310" i="11" s="1"/>
  <c r="C1335" i="11" s="1"/>
  <c r="C1360" i="11" s="1"/>
  <c r="C1385" i="11" s="1"/>
  <c r="C1410" i="11" s="1"/>
  <c r="C1435" i="11" s="1"/>
  <c r="C1460" i="11" s="1"/>
  <c r="C1485" i="11" s="1"/>
  <c r="C1510" i="11" s="1"/>
  <c r="C1535" i="11" s="1"/>
  <c r="C1560" i="11" s="1"/>
  <c r="C1585" i="11" s="1"/>
  <c r="C1610" i="11" s="1"/>
  <c r="C1635" i="11" s="1"/>
  <c r="C1660" i="11" s="1"/>
  <c r="C1685" i="11" s="1"/>
  <c r="C1710" i="11" s="1"/>
  <c r="C1735" i="11" s="1"/>
  <c r="C1760" i="11" s="1"/>
  <c r="C1785" i="11" s="1"/>
  <c r="C1810" i="11" s="1"/>
  <c r="C1835" i="11" s="1"/>
  <c r="C1860" i="11" s="1"/>
  <c r="C1885" i="11" s="1"/>
  <c r="C1910" i="11" s="1"/>
  <c r="C1935" i="11" s="1"/>
  <c r="C1960" i="11" s="1"/>
  <c r="C1985" i="11" s="1"/>
  <c r="C2010" i="11" s="1"/>
  <c r="C2035" i="11" s="1"/>
  <c r="C2060" i="11" s="1"/>
  <c r="C2085" i="11" s="1"/>
  <c r="C2110" i="11" s="1"/>
  <c r="C2135" i="11" s="1"/>
  <c r="C2160" i="11" s="1"/>
  <c r="C2185" i="11" s="1"/>
  <c r="C2210" i="11" s="1"/>
  <c r="C2235" i="11" s="1"/>
  <c r="C2260" i="11" s="1"/>
  <c r="C2285" i="11" s="1"/>
  <c r="C2310" i="11" s="1"/>
  <c r="C2335" i="11" s="1"/>
  <c r="C2360" i="11" s="1"/>
  <c r="C2385" i="11" s="1"/>
  <c r="C2410" i="11" s="1"/>
  <c r="C2435" i="11" s="1"/>
  <c r="C2460" i="11" s="1"/>
  <c r="C2485" i="11" s="1"/>
  <c r="C2510" i="11" s="1"/>
  <c r="C2535" i="11" s="1"/>
  <c r="C2560" i="11" s="1"/>
  <c r="C2585" i="11" s="1"/>
  <c r="C2610" i="11" s="1"/>
  <c r="C2635" i="11" s="1"/>
  <c r="C2660" i="11" s="1"/>
  <c r="C2685" i="11" s="1"/>
  <c r="C2710" i="11" s="1"/>
  <c r="C2735" i="11" s="1"/>
  <c r="C2760" i="11" s="1"/>
  <c r="C2785" i="11" s="1"/>
  <c r="C2810" i="11" s="1"/>
  <c r="C2835" i="11" s="1"/>
  <c r="C2860" i="11" s="1"/>
  <c r="C2885" i="11" s="1"/>
  <c r="C2910" i="11" s="1"/>
  <c r="C2935" i="11" s="1"/>
  <c r="C2960" i="11" s="1"/>
  <c r="C2985" i="11" s="1"/>
  <c r="C3010" i="11" s="1"/>
  <c r="C3035" i="11" s="1"/>
  <c r="C3060" i="11" s="1"/>
  <c r="C3085" i="11" s="1"/>
  <c r="C3110" i="11" s="1"/>
  <c r="C3135" i="11" s="1"/>
  <c r="C3160" i="11" s="1"/>
  <c r="C3185" i="11" s="1"/>
  <c r="C3210" i="11" s="1"/>
  <c r="C3235" i="11" s="1"/>
  <c r="C3260" i="11" s="1"/>
  <c r="C3285" i="11" s="1"/>
  <c r="C3310" i="11" s="1"/>
  <c r="C3335" i="11" s="1"/>
  <c r="C3360" i="11" s="1"/>
  <c r="C3385" i="11" s="1"/>
  <c r="C3410" i="11" s="1"/>
  <c r="C3435" i="11" s="1"/>
  <c r="C3460" i="11" s="1"/>
  <c r="C3485" i="11" s="1"/>
  <c r="C3510" i="11" s="1"/>
  <c r="C3535" i="11" s="1"/>
  <c r="C3560" i="11" s="1"/>
  <c r="C3585" i="11" s="1"/>
  <c r="C3610" i="11" s="1"/>
  <c r="C3635" i="11" s="1"/>
  <c r="C3660" i="11" s="1"/>
  <c r="C3685" i="11" s="1"/>
  <c r="C3710" i="11" s="1"/>
  <c r="C3735" i="11" s="1"/>
  <c r="C3760" i="11" s="1"/>
  <c r="C3785" i="11" s="1"/>
  <c r="C3810" i="11" s="1"/>
  <c r="C3835" i="11" s="1"/>
  <c r="C3860" i="11" s="1"/>
  <c r="C3885" i="11" s="1"/>
  <c r="C3910" i="11" s="1"/>
  <c r="C3935" i="11" s="1"/>
  <c r="C3960" i="11" s="1"/>
  <c r="C3985" i="11" s="1"/>
  <c r="C4010" i="11" s="1"/>
  <c r="C4035" i="11" s="1"/>
  <c r="C4060" i="11" s="1"/>
  <c r="C4085" i="11" s="1"/>
  <c r="C4110" i="11" s="1"/>
  <c r="C4135" i="11" s="1"/>
  <c r="C4160" i="11" s="1"/>
  <c r="C4185" i="11" s="1"/>
  <c r="C4210" i="11" s="1"/>
  <c r="C4235" i="11" s="1"/>
  <c r="C4260" i="11" s="1"/>
  <c r="C4285" i="11" s="1"/>
  <c r="C4310" i="11" s="1"/>
  <c r="C4335" i="11" s="1"/>
  <c r="C4360" i="11" s="1"/>
  <c r="C4385" i="11" s="1"/>
  <c r="C4410" i="11" s="1"/>
  <c r="C4435" i="11" s="1"/>
  <c r="C4460" i="11" s="1"/>
  <c r="C4485" i="11" s="1"/>
  <c r="C4510" i="11" s="1"/>
  <c r="C4535" i="11" s="1"/>
  <c r="C4560" i="11" s="1"/>
  <c r="C4585" i="11" s="1"/>
  <c r="C4610" i="11" s="1"/>
  <c r="C4635" i="11" s="1"/>
  <c r="C4660" i="11" s="1"/>
  <c r="C4685" i="11" s="1"/>
  <c r="C4710" i="11" s="1"/>
  <c r="C4735" i="11" s="1"/>
  <c r="C4760" i="11" s="1"/>
  <c r="C4785" i="11" s="1"/>
  <c r="C4810" i="11" s="1"/>
  <c r="C4835" i="11" s="1"/>
  <c r="C4860" i="11" s="1"/>
  <c r="C4885" i="11" s="1"/>
  <c r="C4910" i="11" s="1"/>
  <c r="C4935" i="11" s="1"/>
  <c r="C4960" i="11" s="1"/>
  <c r="C4985" i="11" s="1"/>
  <c r="C5010" i="11" s="1"/>
  <c r="C5035" i="11" s="1"/>
  <c r="C5060" i="11" s="1"/>
  <c r="C5085" i="11" s="1"/>
  <c r="C5110" i="11" s="1"/>
  <c r="C5135" i="11" s="1"/>
  <c r="C5160" i="11" s="1"/>
  <c r="C5185" i="11" s="1"/>
  <c r="C5210" i="11" s="1"/>
  <c r="C5235" i="11" s="1"/>
  <c r="C5260" i="11" s="1"/>
  <c r="C5285" i="11" s="1"/>
  <c r="C5310" i="11" s="1"/>
  <c r="C5335" i="11" s="1"/>
  <c r="C5360" i="11" s="1"/>
  <c r="C5385" i="11" s="1"/>
  <c r="C5410" i="11" s="1"/>
  <c r="C5435" i="11" s="1"/>
  <c r="C5460" i="11" s="1"/>
  <c r="C5485" i="11" s="1"/>
  <c r="C5510" i="11" s="1"/>
  <c r="C5535" i="11" s="1"/>
  <c r="C5560" i="11" s="1"/>
  <c r="C5585" i="11" s="1"/>
  <c r="C5610" i="11" s="1"/>
  <c r="C5635" i="11" s="1"/>
  <c r="C5660" i="11" s="1"/>
  <c r="C5685" i="11" s="1"/>
  <c r="C5710" i="11" s="1"/>
  <c r="C5735" i="11" s="1"/>
  <c r="C5760" i="11" s="1"/>
  <c r="C5785" i="11" s="1"/>
  <c r="C5810" i="11" s="1"/>
  <c r="C5835" i="11" s="1"/>
  <c r="C5860" i="11" s="1"/>
  <c r="C5885" i="11" s="1"/>
  <c r="C5910" i="11" s="1"/>
  <c r="C5935" i="11" s="1"/>
  <c r="C5960" i="11" s="1"/>
  <c r="C5985" i="11" s="1"/>
  <c r="C6010" i="11" s="1"/>
  <c r="C6035" i="11" s="1"/>
  <c r="C6060" i="11" s="1"/>
  <c r="C6085" i="11" s="1"/>
  <c r="C6110" i="11" s="1"/>
  <c r="C6135" i="11" s="1"/>
  <c r="C6160" i="11" s="1"/>
  <c r="C6185" i="11" s="1"/>
  <c r="C6210" i="11" s="1"/>
  <c r="C6235" i="11" s="1"/>
  <c r="C6260" i="11" s="1"/>
  <c r="C6285" i="11" s="1"/>
  <c r="C6310" i="11" s="1"/>
  <c r="C6335" i="11" s="1"/>
  <c r="C6360" i="11" s="1"/>
  <c r="C6385" i="11" s="1"/>
  <c r="C6410" i="11" s="1"/>
  <c r="C6435" i="11" s="1"/>
  <c r="C6460" i="11" s="1"/>
  <c r="C6485" i="11" s="1"/>
  <c r="C6510" i="11" s="1"/>
  <c r="C6535" i="11" s="1"/>
  <c r="C6560" i="11" s="1"/>
  <c r="C6585" i="11" s="1"/>
  <c r="C6610" i="11" s="1"/>
  <c r="C6635" i="11" s="1"/>
  <c r="C6660" i="11" s="1"/>
  <c r="C6685" i="11" s="1"/>
  <c r="C6710" i="11" s="1"/>
  <c r="C6735" i="11" s="1"/>
  <c r="C6760" i="11" s="1"/>
  <c r="C6785" i="11" s="1"/>
  <c r="C6810" i="11" s="1"/>
  <c r="C6835" i="11" s="1"/>
  <c r="C6860" i="11" s="1"/>
  <c r="C6885" i="11" s="1"/>
  <c r="C6910" i="11" s="1"/>
  <c r="C6935" i="11" s="1"/>
  <c r="C6960" i="11" s="1"/>
  <c r="C6985" i="11" s="1"/>
  <c r="C7010" i="11" s="1"/>
  <c r="C7035" i="11" s="1"/>
  <c r="C7060" i="11" s="1"/>
  <c r="C7085" i="11" s="1"/>
  <c r="C7110" i="11" s="1"/>
  <c r="C7135" i="11" s="1"/>
  <c r="C7160" i="11" s="1"/>
  <c r="C7185" i="11" s="1"/>
  <c r="C7210" i="11" s="1"/>
  <c r="C7235" i="11" s="1"/>
  <c r="C7260" i="11" s="1"/>
  <c r="C7285" i="11" s="1"/>
  <c r="C7310" i="11" s="1"/>
  <c r="C7335" i="11" s="1"/>
  <c r="C7360" i="11" s="1"/>
  <c r="C7385" i="11" s="1"/>
  <c r="C7410" i="11" s="1"/>
  <c r="C7435" i="11" s="1"/>
  <c r="C7460" i="11" s="1"/>
  <c r="C7485" i="11" s="1"/>
  <c r="C7510" i="11" s="1"/>
  <c r="C7535" i="11" s="1"/>
  <c r="C7560" i="11" s="1"/>
  <c r="C7585" i="11" s="1"/>
  <c r="C7610" i="11" s="1"/>
  <c r="C7635" i="11" s="1"/>
  <c r="C7660" i="11" s="1"/>
  <c r="C7685" i="11" s="1"/>
  <c r="C7710" i="11" s="1"/>
  <c r="C7735" i="11" s="1"/>
  <c r="C7760" i="11" s="1"/>
  <c r="C7785" i="11" s="1"/>
  <c r="C7810" i="11" s="1"/>
  <c r="C7835" i="11" s="1"/>
  <c r="C7860" i="11" s="1"/>
  <c r="C7885" i="11" s="1"/>
  <c r="C7910" i="11" s="1"/>
  <c r="C7935" i="11" s="1"/>
  <c r="C7960" i="11" s="1"/>
  <c r="C7985" i="11" s="1"/>
  <c r="C8010" i="11" s="1"/>
  <c r="C8035" i="11" s="1"/>
  <c r="C8060" i="11" s="1"/>
  <c r="C8085" i="11" s="1"/>
  <c r="C8110" i="11" s="1"/>
  <c r="C8135" i="11" s="1"/>
  <c r="C8160" i="11" s="1"/>
  <c r="C8185" i="11" s="1"/>
  <c r="C8210" i="11" s="1"/>
  <c r="C8235" i="11" s="1"/>
  <c r="C8260" i="11" s="1"/>
  <c r="C8285" i="11" s="1"/>
  <c r="C8310" i="11" s="1"/>
  <c r="C8335" i="11" s="1"/>
  <c r="C8360" i="11" s="1"/>
  <c r="C8385" i="11" s="1"/>
  <c r="C8410" i="11" s="1"/>
  <c r="C8435" i="11" s="1"/>
  <c r="C8460" i="11" s="1"/>
  <c r="C8485" i="11" s="1"/>
  <c r="C8510" i="11" s="1"/>
  <c r="C8535" i="11" s="1"/>
  <c r="C8560" i="11" s="1"/>
  <c r="C8585" i="11" s="1"/>
  <c r="C8610" i="11" s="1"/>
  <c r="C8635" i="11" s="1"/>
  <c r="C8660" i="11" s="1"/>
  <c r="C8685" i="11" s="1"/>
  <c r="C8710" i="11" s="1"/>
  <c r="C8735" i="11" s="1"/>
  <c r="C8760" i="11" s="1"/>
  <c r="C8785" i="11" s="1"/>
  <c r="C8810" i="11" s="1"/>
  <c r="C8835" i="11" s="1"/>
  <c r="C8860" i="11" s="1"/>
  <c r="C8885" i="11" s="1"/>
  <c r="C8910" i="11" s="1"/>
  <c r="C8935" i="11" s="1"/>
  <c r="C8960" i="11" s="1"/>
  <c r="C8985" i="11" s="1"/>
  <c r="C9010" i="11" s="1"/>
  <c r="C9035" i="11" s="1"/>
  <c r="C9060" i="11" s="1"/>
  <c r="C9085" i="11" s="1"/>
  <c r="C9110" i="11" s="1"/>
  <c r="C9135" i="11" s="1"/>
  <c r="C9160" i="11" s="1"/>
  <c r="C9185" i="11" s="1"/>
  <c r="C9210" i="11" s="1"/>
  <c r="C9235" i="11" s="1"/>
  <c r="C9260" i="11" s="1"/>
  <c r="C9285" i="11" s="1"/>
  <c r="C9310" i="11" s="1"/>
  <c r="C9335" i="11" s="1"/>
  <c r="C9360" i="11" s="1"/>
  <c r="C9385" i="11" s="1"/>
  <c r="C9410" i="11" s="1"/>
  <c r="C9435" i="11" s="1"/>
  <c r="C9460" i="11" s="1"/>
  <c r="C9485" i="11" s="1"/>
  <c r="C9510" i="11" s="1"/>
  <c r="C9535" i="11" s="1"/>
  <c r="C9560" i="11" s="1"/>
  <c r="C9585" i="11" s="1"/>
  <c r="C9610" i="11" s="1"/>
  <c r="C9635" i="11" s="1"/>
  <c r="C9660" i="11" s="1"/>
  <c r="C9685" i="11" s="1"/>
  <c r="C9710" i="11" s="1"/>
  <c r="C9735" i="11" s="1"/>
  <c r="C9760" i="11" s="1"/>
  <c r="C9785" i="11" s="1"/>
  <c r="C9810" i="11" s="1"/>
  <c r="C9835" i="11" s="1"/>
  <c r="C9860" i="11" s="1"/>
  <c r="C9885" i="11" s="1"/>
  <c r="C9910" i="11" s="1"/>
  <c r="C9935" i="11" s="1"/>
  <c r="C9960" i="11" s="1"/>
  <c r="C9985" i="11" s="1"/>
  <c r="C10010" i="11" s="1"/>
  <c r="B35" i="11"/>
  <c r="B60" i="11" s="1"/>
  <c r="B85" i="11" s="1"/>
  <c r="B110" i="11" s="1"/>
  <c r="B135" i="11" s="1"/>
  <c r="B160" i="11" s="1"/>
  <c r="B185" i="11" s="1"/>
  <c r="B210" i="11" s="1"/>
  <c r="B235" i="11" s="1"/>
  <c r="B260" i="11" s="1"/>
  <c r="B285" i="11" s="1"/>
  <c r="B310" i="11" s="1"/>
  <c r="B335" i="11" s="1"/>
  <c r="B360" i="11" s="1"/>
  <c r="B385" i="11" s="1"/>
  <c r="B410" i="11" s="1"/>
  <c r="B435" i="11" s="1"/>
  <c r="B460" i="11" s="1"/>
  <c r="B485" i="11" s="1"/>
  <c r="B510" i="11" s="1"/>
  <c r="B535" i="11" s="1"/>
  <c r="B560" i="11" s="1"/>
  <c r="B585" i="11" s="1"/>
  <c r="B610" i="11" s="1"/>
  <c r="B635" i="11" s="1"/>
  <c r="B660" i="11" s="1"/>
  <c r="B685" i="11" s="1"/>
  <c r="B710" i="11" s="1"/>
  <c r="B735" i="11" s="1"/>
  <c r="B760" i="11" s="1"/>
  <c r="A35" i="11"/>
  <c r="A60" i="11" s="1"/>
  <c r="A85" i="11" s="1"/>
  <c r="A110" i="11" s="1"/>
  <c r="A135" i="11" s="1"/>
  <c r="A160" i="11" s="1"/>
  <c r="A185" i="11" s="1"/>
  <c r="A210" i="11" s="1"/>
  <c r="A235" i="11" s="1"/>
  <c r="A260" i="11" s="1"/>
  <c r="A285" i="11" s="1"/>
  <c r="A310" i="11" s="1"/>
  <c r="A335" i="11" s="1"/>
  <c r="A360" i="11" s="1"/>
  <c r="A385" i="11" s="1"/>
  <c r="A410" i="11" s="1"/>
  <c r="A435" i="11" s="1"/>
  <c r="A460" i="11" s="1"/>
  <c r="A485" i="11" s="1"/>
  <c r="A510" i="11" s="1"/>
  <c r="A535" i="11" s="1"/>
  <c r="A560" i="11" s="1"/>
  <c r="A585" i="11" s="1"/>
  <c r="A610" i="11" s="1"/>
  <c r="A635" i="11" s="1"/>
  <c r="A660" i="11" s="1"/>
  <c r="A685" i="11" s="1"/>
  <c r="A710" i="11" s="1"/>
  <c r="A735" i="11" s="1"/>
  <c r="A760" i="11" s="1"/>
  <c r="A785" i="11" s="1"/>
  <c r="A810" i="11" s="1"/>
  <c r="A835" i="11" s="1"/>
  <c r="A860" i="11" s="1"/>
  <c r="A885" i="11" s="1"/>
  <c r="A910" i="11" s="1"/>
  <c r="A935" i="11" s="1"/>
  <c r="A960" i="11" s="1"/>
  <c r="A985" i="11" s="1"/>
  <c r="A1010" i="11" s="1"/>
  <c r="A1035" i="11" s="1"/>
  <c r="A1060" i="11" s="1"/>
  <c r="A1085" i="11" s="1"/>
  <c r="A1110" i="11" s="1"/>
  <c r="A1135" i="11" s="1"/>
  <c r="A1160" i="11" s="1"/>
  <c r="A1185" i="11" s="1"/>
  <c r="A1210" i="11" s="1"/>
  <c r="A1235" i="11" s="1"/>
  <c r="A1260" i="11" s="1"/>
  <c r="A1285" i="11" s="1"/>
  <c r="A1310" i="11" s="1"/>
  <c r="A1335" i="11" s="1"/>
  <c r="A1360" i="11" s="1"/>
  <c r="A1385" i="11" s="1"/>
  <c r="A1410" i="11" s="1"/>
  <c r="A1435" i="11" s="1"/>
  <c r="A1460" i="11" s="1"/>
  <c r="A1485" i="11" s="1"/>
  <c r="A1510" i="11" s="1"/>
  <c r="A1535" i="11" s="1"/>
  <c r="A1560" i="11" s="1"/>
  <c r="A1585" i="11" s="1"/>
  <c r="A1610" i="11" s="1"/>
  <c r="A1635" i="11" s="1"/>
  <c r="A1660" i="11" s="1"/>
  <c r="A1685" i="11" s="1"/>
  <c r="A1710" i="11" s="1"/>
  <c r="A1735" i="11" s="1"/>
  <c r="A1760" i="11" s="1"/>
  <c r="A1785" i="11" s="1"/>
  <c r="A1810" i="11" s="1"/>
  <c r="A1835" i="11" s="1"/>
  <c r="A1860" i="11" s="1"/>
  <c r="A1885" i="11" s="1"/>
  <c r="A1910" i="11" s="1"/>
  <c r="A1935" i="11" s="1"/>
  <c r="A1960" i="11" s="1"/>
  <c r="A1985" i="11" s="1"/>
  <c r="A2010" i="11" s="1"/>
  <c r="A2035" i="11" s="1"/>
  <c r="A2060" i="11" s="1"/>
  <c r="A2085" i="11" s="1"/>
  <c r="A2110" i="11" s="1"/>
  <c r="A2135" i="11" s="1"/>
  <c r="A2160" i="11" s="1"/>
  <c r="A2185" i="11" s="1"/>
  <c r="A2210" i="11" s="1"/>
  <c r="A2235" i="11" s="1"/>
  <c r="A2260" i="11" s="1"/>
  <c r="A2285" i="11" s="1"/>
  <c r="A2310" i="11" s="1"/>
  <c r="A2335" i="11" s="1"/>
  <c r="A2360" i="11" s="1"/>
  <c r="A2385" i="11" s="1"/>
  <c r="A2410" i="11" s="1"/>
  <c r="A2435" i="11" s="1"/>
  <c r="A2460" i="11" s="1"/>
  <c r="A2485" i="11" s="1"/>
  <c r="A2510" i="11" s="1"/>
  <c r="A2535" i="11" s="1"/>
  <c r="A2560" i="11" s="1"/>
  <c r="A2585" i="11" s="1"/>
  <c r="A2610" i="11" s="1"/>
  <c r="A2635" i="11" s="1"/>
  <c r="A2660" i="11" s="1"/>
  <c r="A2685" i="11" s="1"/>
  <c r="A2710" i="11" s="1"/>
  <c r="A2735" i="11" s="1"/>
  <c r="A2760" i="11" s="1"/>
  <c r="A2785" i="11" s="1"/>
  <c r="A2810" i="11" s="1"/>
  <c r="A2835" i="11" s="1"/>
  <c r="A2860" i="11" s="1"/>
  <c r="A2885" i="11" s="1"/>
  <c r="A2910" i="11" s="1"/>
  <c r="A2935" i="11" s="1"/>
  <c r="A2960" i="11" s="1"/>
  <c r="A2985" i="11" s="1"/>
  <c r="A3010" i="11" s="1"/>
  <c r="A3035" i="11" s="1"/>
  <c r="A3060" i="11" s="1"/>
  <c r="A3085" i="11" s="1"/>
  <c r="A3110" i="11" s="1"/>
  <c r="A3135" i="11" s="1"/>
  <c r="A3160" i="11" s="1"/>
  <c r="A3185" i="11" s="1"/>
  <c r="A3210" i="11" s="1"/>
  <c r="A3235" i="11" s="1"/>
  <c r="A3260" i="11" s="1"/>
  <c r="A3285" i="11" s="1"/>
  <c r="A3310" i="11" s="1"/>
  <c r="A3335" i="11" s="1"/>
  <c r="A3360" i="11" s="1"/>
  <c r="A3385" i="11" s="1"/>
  <c r="A3410" i="11" s="1"/>
  <c r="A3435" i="11" s="1"/>
  <c r="A3460" i="11" s="1"/>
  <c r="A3485" i="11" s="1"/>
  <c r="A3510" i="11" s="1"/>
  <c r="A3535" i="11" s="1"/>
  <c r="A3560" i="11" s="1"/>
  <c r="A3585" i="11" s="1"/>
  <c r="A3610" i="11" s="1"/>
  <c r="A3635" i="11" s="1"/>
  <c r="A3660" i="11" s="1"/>
  <c r="A3685" i="11" s="1"/>
  <c r="A3710" i="11" s="1"/>
  <c r="A3735" i="11" s="1"/>
  <c r="A3760" i="11" s="1"/>
  <c r="A3785" i="11" s="1"/>
  <c r="A3810" i="11" s="1"/>
  <c r="A3835" i="11" s="1"/>
  <c r="A3860" i="11" s="1"/>
  <c r="A3885" i="11" s="1"/>
  <c r="A3910" i="11" s="1"/>
  <c r="A3935" i="11" s="1"/>
  <c r="A3960" i="11" s="1"/>
  <c r="A3985" i="11" s="1"/>
  <c r="A4010" i="11" s="1"/>
  <c r="A4035" i="11" s="1"/>
  <c r="A4060" i="11" s="1"/>
  <c r="A4085" i="11" s="1"/>
  <c r="A4110" i="11" s="1"/>
  <c r="A4135" i="11" s="1"/>
  <c r="A4160" i="11" s="1"/>
  <c r="A4185" i="11" s="1"/>
  <c r="A4210" i="11" s="1"/>
  <c r="A4235" i="11" s="1"/>
  <c r="A4260" i="11" s="1"/>
  <c r="A4285" i="11" s="1"/>
  <c r="A4310" i="11" s="1"/>
  <c r="A4335" i="11" s="1"/>
  <c r="A4360" i="11" s="1"/>
  <c r="A4385" i="11" s="1"/>
  <c r="A4410" i="11" s="1"/>
  <c r="A4435" i="11" s="1"/>
  <c r="A4460" i="11" s="1"/>
  <c r="A4485" i="11" s="1"/>
  <c r="A4510" i="11" s="1"/>
  <c r="A4535" i="11" s="1"/>
  <c r="A4560" i="11" s="1"/>
  <c r="A4585" i="11" s="1"/>
  <c r="A4610" i="11" s="1"/>
  <c r="A4635" i="11" s="1"/>
  <c r="A4660" i="11" s="1"/>
  <c r="A4685" i="11" s="1"/>
  <c r="A4710" i="11" s="1"/>
  <c r="A4735" i="11" s="1"/>
  <c r="A4760" i="11" s="1"/>
  <c r="A4785" i="11" s="1"/>
  <c r="A4810" i="11" s="1"/>
  <c r="A4835" i="11" s="1"/>
  <c r="A4860" i="11" s="1"/>
  <c r="A4885" i="11" s="1"/>
  <c r="A4910" i="11" s="1"/>
  <c r="A4935" i="11" s="1"/>
  <c r="A4960" i="11" s="1"/>
  <c r="A4985" i="11" s="1"/>
  <c r="A5010" i="11" s="1"/>
  <c r="A5035" i="11" s="1"/>
  <c r="A5060" i="11" s="1"/>
  <c r="A5085" i="11" s="1"/>
  <c r="A5110" i="11" s="1"/>
  <c r="A5135" i="11" s="1"/>
  <c r="A5160" i="11" s="1"/>
  <c r="A5185" i="11" s="1"/>
  <c r="A5210" i="11" s="1"/>
  <c r="A5235" i="11" s="1"/>
  <c r="A5260" i="11" s="1"/>
  <c r="A5285" i="11" s="1"/>
  <c r="A5310" i="11" s="1"/>
  <c r="A5335" i="11" s="1"/>
  <c r="A5360" i="11" s="1"/>
  <c r="A5385" i="11" s="1"/>
  <c r="A5410" i="11" s="1"/>
  <c r="A5435" i="11" s="1"/>
  <c r="A5460" i="11" s="1"/>
  <c r="A5485" i="11" s="1"/>
  <c r="A5510" i="11" s="1"/>
  <c r="A5535" i="11" s="1"/>
  <c r="A5560" i="11" s="1"/>
  <c r="A5585" i="11" s="1"/>
  <c r="A5610" i="11" s="1"/>
  <c r="A5635" i="11" s="1"/>
  <c r="A5660" i="11" s="1"/>
  <c r="A5685" i="11" s="1"/>
  <c r="A5710" i="11" s="1"/>
  <c r="A5735" i="11" s="1"/>
  <c r="A5760" i="11" s="1"/>
  <c r="A5785" i="11" s="1"/>
  <c r="A5810" i="11" s="1"/>
  <c r="A5835" i="11" s="1"/>
  <c r="A5860" i="11" s="1"/>
  <c r="A5885" i="11" s="1"/>
  <c r="A5910" i="11" s="1"/>
  <c r="A5935" i="11" s="1"/>
  <c r="A5960" i="11" s="1"/>
  <c r="A5985" i="11" s="1"/>
  <c r="A6010" i="11" s="1"/>
  <c r="A6035" i="11" s="1"/>
  <c r="A6060" i="11" s="1"/>
  <c r="A6085" i="11" s="1"/>
  <c r="A6110" i="11" s="1"/>
  <c r="A6135" i="11" s="1"/>
  <c r="A6160" i="11" s="1"/>
  <c r="A6185" i="11" s="1"/>
  <c r="A6210" i="11" s="1"/>
  <c r="A6235" i="11" s="1"/>
  <c r="A6260" i="11" s="1"/>
  <c r="A6285" i="11" s="1"/>
  <c r="A6310" i="11" s="1"/>
  <c r="A6335" i="11" s="1"/>
  <c r="A6360" i="11" s="1"/>
  <c r="A6385" i="11" s="1"/>
  <c r="A6410" i="11" s="1"/>
  <c r="A6435" i="11" s="1"/>
  <c r="A6460" i="11" s="1"/>
  <c r="A6485" i="11" s="1"/>
  <c r="A6510" i="11" s="1"/>
  <c r="A6535" i="11" s="1"/>
  <c r="A6560" i="11" s="1"/>
  <c r="A6585" i="11" s="1"/>
  <c r="A6610" i="11" s="1"/>
  <c r="A6635" i="11" s="1"/>
  <c r="A6660" i="11" s="1"/>
  <c r="A6685" i="11" s="1"/>
  <c r="A6710" i="11" s="1"/>
  <c r="A6735" i="11" s="1"/>
  <c r="A6760" i="11" s="1"/>
  <c r="A6785" i="11" s="1"/>
  <c r="A6810" i="11" s="1"/>
  <c r="A6835" i="11" s="1"/>
  <c r="A6860" i="11" s="1"/>
  <c r="A6885" i="11" s="1"/>
  <c r="A6910" i="11" s="1"/>
  <c r="A6935" i="11" s="1"/>
  <c r="A6960" i="11" s="1"/>
  <c r="A6985" i="11" s="1"/>
  <c r="A7010" i="11" s="1"/>
  <c r="A7035" i="11" s="1"/>
  <c r="A7060" i="11" s="1"/>
  <c r="A7085" i="11" s="1"/>
  <c r="A7110" i="11" s="1"/>
  <c r="A7135" i="11" s="1"/>
  <c r="A7160" i="11" s="1"/>
  <c r="A7185" i="11" s="1"/>
  <c r="A7210" i="11" s="1"/>
  <c r="A7235" i="11" s="1"/>
  <c r="A7260" i="11" s="1"/>
  <c r="A7285" i="11" s="1"/>
  <c r="A7310" i="11" s="1"/>
  <c r="A7335" i="11" s="1"/>
  <c r="A7360" i="11" s="1"/>
  <c r="A7385" i="11" s="1"/>
  <c r="A7410" i="11" s="1"/>
  <c r="A7435" i="11" s="1"/>
  <c r="A7460" i="11" s="1"/>
  <c r="A7485" i="11" s="1"/>
  <c r="A7510" i="11" s="1"/>
  <c r="A7535" i="11" s="1"/>
  <c r="A7560" i="11" s="1"/>
  <c r="A7585" i="11" s="1"/>
  <c r="A7610" i="11" s="1"/>
  <c r="A7635" i="11" s="1"/>
  <c r="A7660" i="11" s="1"/>
  <c r="A7685" i="11" s="1"/>
  <c r="A7710" i="11" s="1"/>
  <c r="A7735" i="11" s="1"/>
  <c r="A7760" i="11" s="1"/>
  <c r="A7785" i="11" s="1"/>
  <c r="A7810" i="11" s="1"/>
  <c r="A7835" i="11" s="1"/>
  <c r="A7860" i="11" s="1"/>
  <c r="A7885" i="11" s="1"/>
  <c r="A7910" i="11" s="1"/>
  <c r="A7935" i="11" s="1"/>
  <c r="A7960" i="11" s="1"/>
  <c r="A7985" i="11" s="1"/>
  <c r="A8010" i="11" s="1"/>
  <c r="A8035" i="11" s="1"/>
  <c r="A8060" i="11" s="1"/>
  <c r="A8085" i="11" s="1"/>
  <c r="A8110" i="11" s="1"/>
  <c r="A8135" i="11" s="1"/>
  <c r="A8160" i="11" s="1"/>
  <c r="A8185" i="11" s="1"/>
  <c r="A8210" i="11" s="1"/>
  <c r="A8235" i="11" s="1"/>
  <c r="A8260" i="11" s="1"/>
  <c r="A8285" i="11" s="1"/>
  <c r="A8310" i="11" s="1"/>
  <c r="A8335" i="11" s="1"/>
  <c r="A8360" i="11" s="1"/>
  <c r="A8385" i="11" s="1"/>
  <c r="A8410" i="11" s="1"/>
  <c r="A8435" i="11" s="1"/>
  <c r="A8460" i="11" s="1"/>
  <c r="A8485" i="11" s="1"/>
  <c r="A8510" i="11" s="1"/>
  <c r="A8535" i="11" s="1"/>
  <c r="A8560" i="11" s="1"/>
  <c r="A8585" i="11" s="1"/>
  <c r="A8610" i="11" s="1"/>
  <c r="A8635" i="11" s="1"/>
  <c r="A8660" i="11" s="1"/>
  <c r="A8685" i="11" s="1"/>
  <c r="A8710" i="11" s="1"/>
  <c r="A8735" i="11" s="1"/>
  <c r="A8760" i="11" s="1"/>
  <c r="A8785" i="11" s="1"/>
  <c r="A8810" i="11" s="1"/>
  <c r="A8835" i="11" s="1"/>
  <c r="A8860" i="11" s="1"/>
  <c r="A8885" i="11" s="1"/>
  <c r="A8910" i="11" s="1"/>
  <c r="A8935" i="11" s="1"/>
  <c r="A8960" i="11" s="1"/>
  <c r="A8985" i="11" s="1"/>
  <c r="A9010" i="11" s="1"/>
  <c r="A9035" i="11" s="1"/>
  <c r="A9060" i="11" s="1"/>
  <c r="A9085" i="11" s="1"/>
  <c r="A9110" i="11" s="1"/>
  <c r="A9135" i="11" s="1"/>
  <c r="A9160" i="11" s="1"/>
  <c r="A9185" i="11" s="1"/>
  <c r="A9210" i="11" s="1"/>
  <c r="A9235" i="11" s="1"/>
  <c r="A9260" i="11" s="1"/>
  <c r="A9285" i="11" s="1"/>
  <c r="A9310" i="11" s="1"/>
  <c r="A9335" i="11" s="1"/>
  <c r="A9360" i="11" s="1"/>
  <c r="A9385" i="11" s="1"/>
  <c r="A9410" i="11" s="1"/>
  <c r="A9435" i="11" s="1"/>
  <c r="A9460" i="11" s="1"/>
  <c r="A9485" i="11" s="1"/>
  <c r="A9510" i="11" s="1"/>
  <c r="A9535" i="11" s="1"/>
  <c r="A9560" i="11" s="1"/>
  <c r="A9585" i="11" s="1"/>
  <c r="A9610" i="11" s="1"/>
  <c r="A9635" i="11" s="1"/>
  <c r="A9660" i="11" s="1"/>
  <c r="A9685" i="11" s="1"/>
  <c r="A9710" i="11" s="1"/>
  <c r="A9735" i="11" s="1"/>
  <c r="A9760" i="11" s="1"/>
  <c r="A9785" i="11" s="1"/>
  <c r="A9810" i="11" s="1"/>
  <c r="A9835" i="11" s="1"/>
  <c r="A9860" i="11" s="1"/>
  <c r="A9885" i="11" s="1"/>
  <c r="A9910" i="11" s="1"/>
  <c r="A9935" i="11" s="1"/>
  <c r="A9960" i="11" s="1"/>
  <c r="A9985" i="11" s="1"/>
  <c r="A10010" i="11" s="1"/>
  <c r="G34" i="11"/>
  <c r="F34" i="11"/>
  <c r="E34" i="11"/>
  <c r="D34" i="11"/>
  <c r="C34" i="11"/>
  <c r="C59" i="11" s="1"/>
  <c r="C84" i="11" s="1"/>
  <c r="C109" i="11" s="1"/>
  <c r="C134" i="11" s="1"/>
  <c r="C159" i="11" s="1"/>
  <c r="C184" i="11" s="1"/>
  <c r="C209" i="11" s="1"/>
  <c r="C234" i="11" s="1"/>
  <c r="C259" i="11" s="1"/>
  <c r="C284" i="11" s="1"/>
  <c r="C309" i="11" s="1"/>
  <c r="C334" i="11" s="1"/>
  <c r="C359" i="11" s="1"/>
  <c r="C384" i="11" s="1"/>
  <c r="C409" i="11" s="1"/>
  <c r="C434" i="11" s="1"/>
  <c r="C459" i="11" s="1"/>
  <c r="C484" i="11" s="1"/>
  <c r="C509" i="11" s="1"/>
  <c r="C534" i="11" s="1"/>
  <c r="C559" i="11" s="1"/>
  <c r="C584" i="11" s="1"/>
  <c r="C609" i="11" s="1"/>
  <c r="C634" i="11" s="1"/>
  <c r="C659" i="11" s="1"/>
  <c r="C684" i="11" s="1"/>
  <c r="C709" i="11" s="1"/>
  <c r="C734" i="11" s="1"/>
  <c r="C759" i="11" s="1"/>
  <c r="C784" i="11" s="1"/>
  <c r="C809" i="11" s="1"/>
  <c r="C834" i="11" s="1"/>
  <c r="C859" i="11" s="1"/>
  <c r="C884" i="11" s="1"/>
  <c r="C909" i="11" s="1"/>
  <c r="C934" i="11" s="1"/>
  <c r="C959" i="11" s="1"/>
  <c r="C984" i="11" s="1"/>
  <c r="C1009" i="11" s="1"/>
  <c r="C1034" i="11" s="1"/>
  <c r="C1059" i="11" s="1"/>
  <c r="C1084" i="11" s="1"/>
  <c r="C1109" i="11" s="1"/>
  <c r="C1134" i="11" s="1"/>
  <c r="C1159" i="11" s="1"/>
  <c r="C1184" i="11" s="1"/>
  <c r="C1209" i="11" s="1"/>
  <c r="C1234" i="11" s="1"/>
  <c r="C1259" i="11" s="1"/>
  <c r="C1284" i="11" s="1"/>
  <c r="C1309" i="11" s="1"/>
  <c r="C1334" i="11" s="1"/>
  <c r="C1359" i="11" s="1"/>
  <c r="C1384" i="11" s="1"/>
  <c r="C1409" i="11" s="1"/>
  <c r="C1434" i="11" s="1"/>
  <c r="C1459" i="11" s="1"/>
  <c r="C1484" i="11" s="1"/>
  <c r="C1509" i="11" s="1"/>
  <c r="C1534" i="11" s="1"/>
  <c r="C1559" i="11" s="1"/>
  <c r="C1584" i="11" s="1"/>
  <c r="C1609" i="11" s="1"/>
  <c r="C1634" i="11" s="1"/>
  <c r="C1659" i="11" s="1"/>
  <c r="C1684" i="11" s="1"/>
  <c r="C1709" i="11" s="1"/>
  <c r="C1734" i="11" s="1"/>
  <c r="C1759" i="11" s="1"/>
  <c r="C1784" i="11" s="1"/>
  <c r="C1809" i="11" s="1"/>
  <c r="C1834" i="11" s="1"/>
  <c r="C1859" i="11" s="1"/>
  <c r="C1884" i="11" s="1"/>
  <c r="C1909" i="11" s="1"/>
  <c r="C1934" i="11" s="1"/>
  <c r="C1959" i="11" s="1"/>
  <c r="C1984" i="11" s="1"/>
  <c r="C2009" i="11" s="1"/>
  <c r="C2034" i="11" s="1"/>
  <c r="C2059" i="11" s="1"/>
  <c r="C2084" i="11" s="1"/>
  <c r="C2109" i="11" s="1"/>
  <c r="C2134" i="11" s="1"/>
  <c r="C2159" i="11" s="1"/>
  <c r="C2184" i="11" s="1"/>
  <c r="C2209" i="11" s="1"/>
  <c r="C2234" i="11" s="1"/>
  <c r="C2259" i="11" s="1"/>
  <c r="C2284" i="11" s="1"/>
  <c r="C2309" i="11" s="1"/>
  <c r="C2334" i="11" s="1"/>
  <c r="C2359" i="11" s="1"/>
  <c r="C2384" i="11" s="1"/>
  <c r="C2409" i="11" s="1"/>
  <c r="C2434" i="11" s="1"/>
  <c r="C2459" i="11" s="1"/>
  <c r="C2484" i="11" s="1"/>
  <c r="C2509" i="11" s="1"/>
  <c r="C2534" i="11" s="1"/>
  <c r="C2559" i="11" s="1"/>
  <c r="C2584" i="11" s="1"/>
  <c r="C2609" i="11" s="1"/>
  <c r="C2634" i="11" s="1"/>
  <c r="C2659" i="11" s="1"/>
  <c r="C2684" i="11" s="1"/>
  <c r="C2709" i="11" s="1"/>
  <c r="C2734" i="11" s="1"/>
  <c r="C2759" i="11" s="1"/>
  <c r="C2784" i="11" s="1"/>
  <c r="C2809" i="11" s="1"/>
  <c r="C2834" i="11" s="1"/>
  <c r="C2859" i="11" s="1"/>
  <c r="C2884" i="11" s="1"/>
  <c r="C2909" i="11" s="1"/>
  <c r="C2934" i="11" s="1"/>
  <c r="C2959" i="11" s="1"/>
  <c r="C2984" i="11" s="1"/>
  <c r="C3009" i="11" s="1"/>
  <c r="C3034" i="11" s="1"/>
  <c r="C3059" i="11" s="1"/>
  <c r="C3084" i="11" s="1"/>
  <c r="C3109" i="11" s="1"/>
  <c r="C3134" i="11" s="1"/>
  <c r="C3159" i="11" s="1"/>
  <c r="C3184" i="11" s="1"/>
  <c r="C3209" i="11" s="1"/>
  <c r="C3234" i="11" s="1"/>
  <c r="C3259" i="11" s="1"/>
  <c r="C3284" i="11" s="1"/>
  <c r="C3309" i="11" s="1"/>
  <c r="C3334" i="11" s="1"/>
  <c r="C3359" i="11" s="1"/>
  <c r="C3384" i="11" s="1"/>
  <c r="C3409" i="11" s="1"/>
  <c r="C3434" i="11" s="1"/>
  <c r="C3459" i="11" s="1"/>
  <c r="C3484" i="11" s="1"/>
  <c r="C3509" i="11" s="1"/>
  <c r="C3534" i="11" s="1"/>
  <c r="C3559" i="11" s="1"/>
  <c r="C3584" i="11" s="1"/>
  <c r="C3609" i="11" s="1"/>
  <c r="C3634" i="11" s="1"/>
  <c r="C3659" i="11" s="1"/>
  <c r="C3684" i="11" s="1"/>
  <c r="C3709" i="11" s="1"/>
  <c r="C3734" i="11" s="1"/>
  <c r="C3759" i="11" s="1"/>
  <c r="C3784" i="11" s="1"/>
  <c r="C3809" i="11" s="1"/>
  <c r="C3834" i="11" s="1"/>
  <c r="C3859" i="11" s="1"/>
  <c r="C3884" i="11" s="1"/>
  <c r="C3909" i="11" s="1"/>
  <c r="C3934" i="11" s="1"/>
  <c r="C3959" i="11" s="1"/>
  <c r="C3984" i="11" s="1"/>
  <c r="C4009" i="11" s="1"/>
  <c r="C4034" i="11" s="1"/>
  <c r="C4059" i="11" s="1"/>
  <c r="C4084" i="11" s="1"/>
  <c r="C4109" i="11" s="1"/>
  <c r="C4134" i="11" s="1"/>
  <c r="C4159" i="11" s="1"/>
  <c r="C4184" i="11" s="1"/>
  <c r="C4209" i="11" s="1"/>
  <c r="C4234" i="11" s="1"/>
  <c r="C4259" i="11" s="1"/>
  <c r="C4284" i="11" s="1"/>
  <c r="C4309" i="11" s="1"/>
  <c r="C4334" i="11" s="1"/>
  <c r="C4359" i="11" s="1"/>
  <c r="C4384" i="11" s="1"/>
  <c r="C4409" i="11" s="1"/>
  <c r="C4434" i="11" s="1"/>
  <c r="C4459" i="11" s="1"/>
  <c r="C4484" i="11" s="1"/>
  <c r="C4509" i="11" s="1"/>
  <c r="C4534" i="11" s="1"/>
  <c r="C4559" i="11" s="1"/>
  <c r="C4584" i="11" s="1"/>
  <c r="C4609" i="11" s="1"/>
  <c r="C4634" i="11" s="1"/>
  <c r="C4659" i="11" s="1"/>
  <c r="C4684" i="11" s="1"/>
  <c r="C4709" i="11" s="1"/>
  <c r="C4734" i="11" s="1"/>
  <c r="C4759" i="11" s="1"/>
  <c r="C4784" i="11" s="1"/>
  <c r="C4809" i="11" s="1"/>
  <c r="C4834" i="11" s="1"/>
  <c r="C4859" i="11" s="1"/>
  <c r="C4884" i="11" s="1"/>
  <c r="C4909" i="11" s="1"/>
  <c r="C4934" i="11" s="1"/>
  <c r="C4959" i="11" s="1"/>
  <c r="C4984" i="11" s="1"/>
  <c r="C5009" i="11" s="1"/>
  <c r="C5034" i="11" s="1"/>
  <c r="C5059" i="11" s="1"/>
  <c r="C5084" i="11" s="1"/>
  <c r="C5109" i="11" s="1"/>
  <c r="C5134" i="11" s="1"/>
  <c r="C5159" i="11" s="1"/>
  <c r="C5184" i="11" s="1"/>
  <c r="C5209" i="11" s="1"/>
  <c r="C5234" i="11" s="1"/>
  <c r="C5259" i="11" s="1"/>
  <c r="C5284" i="11" s="1"/>
  <c r="C5309" i="11" s="1"/>
  <c r="C5334" i="11" s="1"/>
  <c r="C5359" i="11" s="1"/>
  <c r="C5384" i="11" s="1"/>
  <c r="C5409" i="11" s="1"/>
  <c r="C5434" i="11" s="1"/>
  <c r="C5459" i="11" s="1"/>
  <c r="C5484" i="11" s="1"/>
  <c r="C5509" i="11" s="1"/>
  <c r="C5534" i="11" s="1"/>
  <c r="C5559" i="11" s="1"/>
  <c r="C5584" i="11" s="1"/>
  <c r="C5609" i="11" s="1"/>
  <c r="C5634" i="11" s="1"/>
  <c r="C5659" i="11" s="1"/>
  <c r="C5684" i="11" s="1"/>
  <c r="C5709" i="11" s="1"/>
  <c r="C5734" i="11" s="1"/>
  <c r="C5759" i="11" s="1"/>
  <c r="C5784" i="11" s="1"/>
  <c r="C5809" i="11" s="1"/>
  <c r="C5834" i="11" s="1"/>
  <c r="C5859" i="11" s="1"/>
  <c r="C5884" i="11" s="1"/>
  <c r="C5909" i="11" s="1"/>
  <c r="C5934" i="11" s="1"/>
  <c r="C5959" i="11" s="1"/>
  <c r="C5984" i="11" s="1"/>
  <c r="C6009" i="11" s="1"/>
  <c r="C6034" i="11" s="1"/>
  <c r="C6059" i="11" s="1"/>
  <c r="C6084" i="11" s="1"/>
  <c r="C6109" i="11" s="1"/>
  <c r="C6134" i="11" s="1"/>
  <c r="C6159" i="11" s="1"/>
  <c r="C6184" i="11" s="1"/>
  <c r="C6209" i="11" s="1"/>
  <c r="C6234" i="11" s="1"/>
  <c r="C6259" i="11" s="1"/>
  <c r="C6284" i="11" s="1"/>
  <c r="C6309" i="11" s="1"/>
  <c r="C6334" i="11" s="1"/>
  <c r="C6359" i="11" s="1"/>
  <c r="C6384" i="11" s="1"/>
  <c r="C6409" i="11" s="1"/>
  <c r="C6434" i="11" s="1"/>
  <c r="C6459" i="11" s="1"/>
  <c r="C6484" i="11" s="1"/>
  <c r="C6509" i="11" s="1"/>
  <c r="C6534" i="11" s="1"/>
  <c r="C6559" i="11" s="1"/>
  <c r="C6584" i="11" s="1"/>
  <c r="C6609" i="11" s="1"/>
  <c r="C6634" i="11" s="1"/>
  <c r="C6659" i="11" s="1"/>
  <c r="C6684" i="11" s="1"/>
  <c r="C6709" i="11" s="1"/>
  <c r="C6734" i="11" s="1"/>
  <c r="C6759" i="11" s="1"/>
  <c r="C6784" i="11" s="1"/>
  <c r="C6809" i="11" s="1"/>
  <c r="C6834" i="11" s="1"/>
  <c r="C6859" i="11" s="1"/>
  <c r="C6884" i="11" s="1"/>
  <c r="C6909" i="11" s="1"/>
  <c r="C6934" i="11" s="1"/>
  <c r="C6959" i="11" s="1"/>
  <c r="C6984" i="11" s="1"/>
  <c r="C7009" i="11" s="1"/>
  <c r="C7034" i="11" s="1"/>
  <c r="C7059" i="11" s="1"/>
  <c r="C7084" i="11" s="1"/>
  <c r="C7109" i="11" s="1"/>
  <c r="C7134" i="11" s="1"/>
  <c r="C7159" i="11" s="1"/>
  <c r="C7184" i="11" s="1"/>
  <c r="C7209" i="11" s="1"/>
  <c r="C7234" i="11" s="1"/>
  <c r="C7259" i="11" s="1"/>
  <c r="C7284" i="11" s="1"/>
  <c r="C7309" i="11" s="1"/>
  <c r="C7334" i="11" s="1"/>
  <c r="C7359" i="11" s="1"/>
  <c r="C7384" i="11" s="1"/>
  <c r="C7409" i="11" s="1"/>
  <c r="C7434" i="11" s="1"/>
  <c r="C7459" i="11" s="1"/>
  <c r="C7484" i="11" s="1"/>
  <c r="C7509" i="11" s="1"/>
  <c r="C7534" i="11" s="1"/>
  <c r="C7559" i="11" s="1"/>
  <c r="C7584" i="11" s="1"/>
  <c r="C7609" i="11" s="1"/>
  <c r="C7634" i="11" s="1"/>
  <c r="C7659" i="11" s="1"/>
  <c r="C7684" i="11" s="1"/>
  <c r="C7709" i="11" s="1"/>
  <c r="C7734" i="11" s="1"/>
  <c r="C7759" i="11" s="1"/>
  <c r="C7784" i="11" s="1"/>
  <c r="C7809" i="11" s="1"/>
  <c r="C7834" i="11" s="1"/>
  <c r="C7859" i="11" s="1"/>
  <c r="C7884" i="11" s="1"/>
  <c r="C7909" i="11" s="1"/>
  <c r="C7934" i="11" s="1"/>
  <c r="C7959" i="11" s="1"/>
  <c r="C7984" i="11" s="1"/>
  <c r="C8009" i="11" s="1"/>
  <c r="C8034" i="11" s="1"/>
  <c r="C8059" i="11" s="1"/>
  <c r="C8084" i="11" s="1"/>
  <c r="C8109" i="11" s="1"/>
  <c r="C8134" i="11" s="1"/>
  <c r="C8159" i="11" s="1"/>
  <c r="C8184" i="11" s="1"/>
  <c r="C8209" i="11" s="1"/>
  <c r="C8234" i="11" s="1"/>
  <c r="C8259" i="11" s="1"/>
  <c r="C8284" i="11" s="1"/>
  <c r="C8309" i="11" s="1"/>
  <c r="C8334" i="11" s="1"/>
  <c r="C8359" i="11" s="1"/>
  <c r="C8384" i="11" s="1"/>
  <c r="C8409" i="11" s="1"/>
  <c r="C8434" i="11" s="1"/>
  <c r="C8459" i="11" s="1"/>
  <c r="C8484" i="11" s="1"/>
  <c r="C8509" i="11" s="1"/>
  <c r="C8534" i="11" s="1"/>
  <c r="C8559" i="11" s="1"/>
  <c r="C8584" i="11" s="1"/>
  <c r="C8609" i="11" s="1"/>
  <c r="C8634" i="11" s="1"/>
  <c r="C8659" i="11" s="1"/>
  <c r="C8684" i="11" s="1"/>
  <c r="C8709" i="11" s="1"/>
  <c r="C8734" i="11" s="1"/>
  <c r="C8759" i="11" s="1"/>
  <c r="C8784" i="11" s="1"/>
  <c r="C8809" i="11" s="1"/>
  <c r="C8834" i="11" s="1"/>
  <c r="C8859" i="11" s="1"/>
  <c r="C8884" i="11" s="1"/>
  <c r="C8909" i="11" s="1"/>
  <c r="C8934" i="11" s="1"/>
  <c r="C8959" i="11" s="1"/>
  <c r="C8984" i="11" s="1"/>
  <c r="C9009" i="11" s="1"/>
  <c r="C9034" i="11" s="1"/>
  <c r="C9059" i="11" s="1"/>
  <c r="C9084" i="11" s="1"/>
  <c r="C9109" i="11" s="1"/>
  <c r="C9134" i="11" s="1"/>
  <c r="C9159" i="11" s="1"/>
  <c r="C9184" i="11" s="1"/>
  <c r="C9209" i="11" s="1"/>
  <c r="C9234" i="11" s="1"/>
  <c r="C9259" i="11" s="1"/>
  <c r="C9284" i="11" s="1"/>
  <c r="C9309" i="11" s="1"/>
  <c r="C9334" i="11" s="1"/>
  <c r="C9359" i="11" s="1"/>
  <c r="C9384" i="11" s="1"/>
  <c r="C9409" i="11" s="1"/>
  <c r="C9434" i="11" s="1"/>
  <c r="C9459" i="11" s="1"/>
  <c r="C9484" i="11" s="1"/>
  <c r="C9509" i="11" s="1"/>
  <c r="C9534" i="11" s="1"/>
  <c r="C9559" i="11" s="1"/>
  <c r="C9584" i="11" s="1"/>
  <c r="C9609" i="11" s="1"/>
  <c r="C9634" i="11" s="1"/>
  <c r="C9659" i="11" s="1"/>
  <c r="C9684" i="11" s="1"/>
  <c r="C9709" i="11" s="1"/>
  <c r="C9734" i="11" s="1"/>
  <c r="C9759" i="11" s="1"/>
  <c r="C9784" i="11" s="1"/>
  <c r="C9809" i="11" s="1"/>
  <c r="C9834" i="11" s="1"/>
  <c r="C9859" i="11" s="1"/>
  <c r="C9884" i="11" s="1"/>
  <c r="C9909" i="11" s="1"/>
  <c r="C9934" i="11" s="1"/>
  <c r="C9959" i="11" s="1"/>
  <c r="C9984" i="11" s="1"/>
  <c r="C10009" i="11" s="1"/>
  <c r="B34" i="11"/>
  <c r="B59" i="11" s="1"/>
  <c r="B84" i="11" s="1"/>
  <c r="B109" i="11" s="1"/>
  <c r="B134" i="11" s="1"/>
  <c r="B159" i="11" s="1"/>
  <c r="B184" i="11" s="1"/>
  <c r="B209" i="11" s="1"/>
  <c r="B234" i="11" s="1"/>
  <c r="B259" i="11" s="1"/>
  <c r="B284" i="11" s="1"/>
  <c r="B309" i="11" s="1"/>
  <c r="B334" i="11" s="1"/>
  <c r="B359" i="11" s="1"/>
  <c r="B384" i="11" s="1"/>
  <c r="B409" i="11" s="1"/>
  <c r="B434" i="11" s="1"/>
  <c r="B459" i="11" s="1"/>
  <c r="B484" i="11" s="1"/>
  <c r="B509" i="11" s="1"/>
  <c r="B534" i="11" s="1"/>
  <c r="B559" i="11" s="1"/>
  <c r="B584" i="11" s="1"/>
  <c r="B609" i="11" s="1"/>
  <c r="B634" i="11" s="1"/>
  <c r="B659" i="11" s="1"/>
  <c r="B684" i="11" s="1"/>
  <c r="B709" i="11" s="1"/>
  <c r="B734" i="11" s="1"/>
  <c r="B759" i="11" s="1"/>
  <c r="A34" i="11"/>
  <c r="A59" i="11" s="1"/>
  <c r="A84" i="11" s="1"/>
  <c r="A109" i="11" s="1"/>
  <c r="A134" i="11" s="1"/>
  <c r="A159" i="11" s="1"/>
  <c r="A184" i="11" s="1"/>
  <c r="A209" i="11" s="1"/>
  <c r="A234" i="11" s="1"/>
  <c r="A259" i="11" s="1"/>
  <c r="A284" i="11" s="1"/>
  <c r="A309" i="11" s="1"/>
  <c r="A334" i="11" s="1"/>
  <c r="A359" i="11" s="1"/>
  <c r="A384" i="11" s="1"/>
  <c r="A409" i="11" s="1"/>
  <c r="A434" i="11" s="1"/>
  <c r="A459" i="11" s="1"/>
  <c r="A484" i="11" s="1"/>
  <c r="A509" i="11" s="1"/>
  <c r="A534" i="11" s="1"/>
  <c r="A559" i="11" s="1"/>
  <c r="A584" i="11" s="1"/>
  <c r="A609" i="11" s="1"/>
  <c r="A634" i="11" s="1"/>
  <c r="A659" i="11" s="1"/>
  <c r="A684" i="11" s="1"/>
  <c r="A709" i="11" s="1"/>
  <c r="A734" i="11" s="1"/>
  <c r="A759" i="11" s="1"/>
  <c r="A784" i="11" s="1"/>
  <c r="A809" i="11" s="1"/>
  <c r="A834" i="11" s="1"/>
  <c r="A859" i="11" s="1"/>
  <c r="A884" i="11" s="1"/>
  <c r="A909" i="11" s="1"/>
  <c r="A934" i="11" s="1"/>
  <c r="A959" i="11" s="1"/>
  <c r="A984" i="11" s="1"/>
  <c r="A1009" i="11" s="1"/>
  <c r="A1034" i="11" s="1"/>
  <c r="A1059" i="11" s="1"/>
  <c r="A1084" i="11" s="1"/>
  <c r="A1109" i="11" s="1"/>
  <c r="A1134" i="11" s="1"/>
  <c r="A1159" i="11" s="1"/>
  <c r="A1184" i="11" s="1"/>
  <c r="A1209" i="11" s="1"/>
  <c r="A1234" i="11" s="1"/>
  <c r="A1259" i="11" s="1"/>
  <c r="A1284" i="11" s="1"/>
  <c r="A1309" i="11" s="1"/>
  <c r="A1334" i="11" s="1"/>
  <c r="A1359" i="11" s="1"/>
  <c r="A1384" i="11" s="1"/>
  <c r="A1409" i="11" s="1"/>
  <c r="A1434" i="11" s="1"/>
  <c r="A1459" i="11" s="1"/>
  <c r="A1484" i="11" s="1"/>
  <c r="A1509" i="11" s="1"/>
  <c r="A1534" i="11" s="1"/>
  <c r="A1559" i="11" s="1"/>
  <c r="A1584" i="11" s="1"/>
  <c r="A1609" i="11" s="1"/>
  <c r="A1634" i="11" s="1"/>
  <c r="A1659" i="11" s="1"/>
  <c r="A1684" i="11" s="1"/>
  <c r="A1709" i="11" s="1"/>
  <c r="A1734" i="11" s="1"/>
  <c r="A1759" i="11" s="1"/>
  <c r="A1784" i="11" s="1"/>
  <c r="A1809" i="11" s="1"/>
  <c r="A1834" i="11" s="1"/>
  <c r="A1859" i="11" s="1"/>
  <c r="A1884" i="11" s="1"/>
  <c r="A1909" i="11" s="1"/>
  <c r="A1934" i="11" s="1"/>
  <c r="A1959" i="11" s="1"/>
  <c r="A1984" i="11" s="1"/>
  <c r="A2009" i="11" s="1"/>
  <c r="A2034" i="11" s="1"/>
  <c r="A2059" i="11" s="1"/>
  <c r="A2084" i="11" s="1"/>
  <c r="A2109" i="11" s="1"/>
  <c r="A2134" i="11" s="1"/>
  <c r="A2159" i="11" s="1"/>
  <c r="A2184" i="11" s="1"/>
  <c r="A2209" i="11" s="1"/>
  <c r="A2234" i="11" s="1"/>
  <c r="A2259" i="11" s="1"/>
  <c r="A2284" i="11" s="1"/>
  <c r="A2309" i="11" s="1"/>
  <c r="A2334" i="11" s="1"/>
  <c r="A2359" i="11" s="1"/>
  <c r="A2384" i="11" s="1"/>
  <c r="A2409" i="11" s="1"/>
  <c r="A2434" i="11" s="1"/>
  <c r="A2459" i="11" s="1"/>
  <c r="A2484" i="11" s="1"/>
  <c r="A2509" i="11" s="1"/>
  <c r="A2534" i="11" s="1"/>
  <c r="A2559" i="11" s="1"/>
  <c r="A2584" i="11" s="1"/>
  <c r="A2609" i="11" s="1"/>
  <c r="A2634" i="11" s="1"/>
  <c r="A2659" i="11" s="1"/>
  <c r="A2684" i="11" s="1"/>
  <c r="A2709" i="11" s="1"/>
  <c r="A2734" i="11" s="1"/>
  <c r="A2759" i="11" s="1"/>
  <c r="A2784" i="11" s="1"/>
  <c r="A2809" i="11" s="1"/>
  <c r="A2834" i="11" s="1"/>
  <c r="A2859" i="11" s="1"/>
  <c r="A2884" i="11" s="1"/>
  <c r="A2909" i="11" s="1"/>
  <c r="A2934" i="11" s="1"/>
  <c r="A2959" i="11" s="1"/>
  <c r="A2984" i="11" s="1"/>
  <c r="A3009" i="11" s="1"/>
  <c r="A3034" i="11" s="1"/>
  <c r="A3059" i="11" s="1"/>
  <c r="A3084" i="11" s="1"/>
  <c r="A3109" i="11" s="1"/>
  <c r="A3134" i="11" s="1"/>
  <c r="A3159" i="11" s="1"/>
  <c r="A3184" i="11" s="1"/>
  <c r="A3209" i="11" s="1"/>
  <c r="A3234" i="11" s="1"/>
  <c r="A3259" i="11" s="1"/>
  <c r="A3284" i="11" s="1"/>
  <c r="A3309" i="11" s="1"/>
  <c r="A3334" i="11" s="1"/>
  <c r="A3359" i="11" s="1"/>
  <c r="A3384" i="11" s="1"/>
  <c r="A3409" i="11" s="1"/>
  <c r="A3434" i="11" s="1"/>
  <c r="A3459" i="11" s="1"/>
  <c r="A3484" i="11" s="1"/>
  <c r="A3509" i="11" s="1"/>
  <c r="A3534" i="11" s="1"/>
  <c r="A3559" i="11" s="1"/>
  <c r="A3584" i="11" s="1"/>
  <c r="A3609" i="11" s="1"/>
  <c r="A3634" i="11" s="1"/>
  <c r="A3659" i="11" s="1"/>
  <c r="A3684" i="11" s="1"/>
  <c r="A3709" i="11" s="1"/>
  <c r="A3734" i="11" s="1"/>
  <c r="A3759" i="11" s="1"/>
  <c r="A3784" i="11" s="1"/>
  <c r="A3809" i="11" s="1"/>
  <c r="A3834" i="11" s="1"/>
  <c r="A3859" i="11" s="1"/>
  <c r="A3884" i="11" s="1"/>
  <c r="A3909" i="11" s="1"/>
  <c r="A3934" i="11" s="1"/>
  <c r="A3959" i="11" s="1"/>
  <c r="A3984" i="11" s="1"/>
  <c r="A4009" i="11" s="1"/>
  <c r="A4034" i="11" s="1"/>
  <c r="A4059" i="11" s="1"/>
  <c r="A4084" i="11" s="1"/>
  <c r="A4109" i="11" s="1"/>
  <c r="A4134" i="11" s="1"/>
  <c r="A4159" i="11" s="1"/>
  <c r="A4184" i="11" s="1"/>
  <c r="A4209" i="11" s="1"/>
  <c r="A4234" i="11" s="1"/>
  <c r="A4259" i="11" s="1"/>
  <c r="A4284" i="11" s="1"/>
  <c r="A4309" i="11" s="1"/>
  <c r="A4334" i="11" s="1"/>
  <c r="A4359" i="11" s="1"/>
  <c r="A4384" i="11" s="1"/>
  <c r="A4409" i="11" s="1"/>
  <c r="A4434" i="11" s="1"/>
  <c r="A4459" i="11" s="1"/>
  <c r="A4484" i="11" s="1"/>
  <c r="A4509" i="11" s="1"/>
  <c r="A4534" i="11" s="1"/>
  <c r="A4559" i="11" s="1"/>
  <c r="A4584" i="11" s="1"/>
  <c r="A4609" i="11" s="1"/>
  <c r="A4634" i="11" s="1"/>
  <c r="A4659" i="11" s="1"/>
  <c r="A4684" i="11" s="1"/>
  <c r="A4709" i="11" s="1"/>
  <c r="A4734" i="11" s="1"/>
  <c r="A4759" i="11" s="1"/>
  <c r="A4784" i="11" s="1"/>
  <c r="A4809" i="11" s="1"/>
  <c r="A4834" i="11" s="1"/>
  <c r="A4859" i="11" s="1"/>
  <c r="A4884" i="11" s="1"/>
  <c r="A4909" i="11" s="1"/>
  <c r="A4934" i="11" s="1"/>
  <c r="A4959" i="11" s="1"/>
  <c r="A4984" i="11" s="1"/>
  <c r="A5009" i="11" s="1"/>
  <c r="A5034" i="11" s="1"/>
  <c r="A5059" i="11" s="1"/>
  <c r="A5084" i="11" s="1"/>
  <c r="A5109" i="11" s="1"/>
  <c r="A5134" i="11" s="1"/>
  <c r="A5159" i="11" s="1"/>
  <c r="A5184" i="11" s="1"/>
  <c r="A5209" i="11" s="1"/>
  <c r="A5234" i="11" s="1"/>
  <c r="A5259" i="11" s="1"/>
  <c r="A5284" i="11" s="1"/>
  <c r="A5309" i="11" s="1"/>
  <c r="A5334" i="11" s="1"/>
  <c r="A5359" i="11" s="1"/>
  <c r="A5384" i="11" s="1"/>
  <c r="A5409" i="11" s="1"/>
  <c r="A5434" i="11" s="1"/>
  <c r="A5459" i="11" s="1"/>
  <c r="A5484" i="11" s="1"/>
  <c r="A5509" i="11" s="1"/>
  <c r="A5534" i="11" s="1"/>
  <c r="A5559" i="11" s="1"/>
  <c r="A5584" i="11" s="1"/>
  <c r="A5609" i="11" s="1"/>
  <c r="A5634" i="11" s="1"/>
  <c r="A5659" i="11" s="1"/>
  <c r="A5684" i="11" s="1"/>
  <c r="A5709" i="11" s="1"/>
  <c r="A5734" i="11" s="1"/>
  <c r="A5759" i="11" s="1"/>
  <c r="A5784" i="11" s="1"/>
  <c r="A5809" i="11" s="1"/>
  <c r="A5834" i="11" s="1"/>
  <c r="A5859" i="11" s="1"/>
  <c r="A5884" i="11" s="1"/>
  <c r="A5909" i="11" s="1"/>
  <c r="A5934" i="11" s="1"/>
  <c r="A5959" i="11" s="1"/>
  <c r="A5984" i="11" s="1"/>
  <c r="A6009" i="11" s="1"/>
  <c r="A6034" i="11" s="1"/>
  <c r="A6059" i="11" s="1"/>
  <c r="A6084" i="11" s="1"/>
  <c r="A6109" i="11" s="1"/>
  <c r="A6134" i="11" s="1"/>
  <c r="A6159" i="11" s="1"/>
  <c r="A6184" i="11" s="1"/>
  <c r="A6209" i="11" s="1"/>
  <c r="A6234" i="11" s="1"/>
  <c r="A6259" i="11" s="1"/>
  <c r="A6284" i="11" s="1"/>
  <c r="A6309" i="11" s="1"/>
  <c r="A6334" i="11" s="1"/>
  <c r="A6359" i="11" s="1"/>
  <c r="A6384" i="11" s="1"/>
  <c r="A6409" i="11" s="1"/>
  <c r="A6434" i="11" s="1"/>
  <c r="A6459" i="11" s="1"/>
  <c r="A6484" i="11" s="1"/>
  <c r="A6509" i="11" s="1"/>
  <c r="A6534" i="11" s="1"/>
  <c r="A6559" i="11" s="1"/>
  <c r="A6584" i="11" s="1"/>
  <c r="A6609" i="11" s="1"/>
  <c r="A6634" i="11" s="1"/>
  <c r="A6659" i="11" s="1"/>
  <c r="A6684" i="11" s="1"/>
  <c r="A6709" i="11" s="1"/>
  <c r="A6734" i="11" s="1"/>
  <c r="A6759" i="11" s="1"/>
  <c r="A6784" i="11" s="1"/>
  <c r="A6809" i="11" s="1"/>
  <c r="A6834" i="11" s="1"/>
  <c r="A6859" i="11" s="1"/>
  <c r="A6884" i="11" s="1"/>
  <c r="A6909" i="11" s="1"/>
  <c r="A6934" i="11" s="1"/>
  <c r="A6959" i="11" s="1"/>
  <c r="A6984" i="11" s="1"/>
  <c r="A7009" i="11" s="1"/>
  <c r="A7034" i="11" s="1"/>
  <c r="A7059" i="11" s="1"/>
  <c r="A7084" i="11" s="1"/>
  <c r="A7109" i="11" s="1"/>
  <c r="A7134" i="11" s="1"/>
  <c r="A7159" i="11" s="1"/>
  <c r="A7184" i="11" s="1"/>
  <c r="A7209" i="11" s="1"/>
  <c r="A7234" i="11" s="1"/>
  <c r="A7259" i="11" s="1"/>
  <c r="A7284" i="11" s="1"/>
  <c r="A7309" i="11" s="1"/>
  <c r="A7334" i="11" s="1"/>
  <c r="A7359" i="11" s="1"/>
  <c r="A7384" i="11" s="1"/>
  <c r="A7409" i="11" s="1"/>
  <c r="A7434" i="11" s="1"/>
  <c r="A7459" i="11" s="1"/>
  <c r="A7484" i="11" s="1"/>
  <c r="A7509" i="11" s="1"/>
  <c r="A7534" i="11" s="1"/>
  <c r="A7559" i="11" s="1"/>
  <c r="A7584" i="11" s="1"/>
  <c r="A7609" i="11" s="1"/>
  <c r="A7634" i="11" s="1"/>
  <c r="A7659" i="11" s="1"/>
  <c r="A7684" i="11" s="1"/>
  <c r="A7709" i="11" s="1"/>
  <c r="A7734" i="11" s="1"/>
  <c r="A7759" i="11" s="1"/>
  <c r="A7784" i="11" s="1"/>
  <c r="A7809" i="11" s="1"/>
  <c r="A7834" i="11" s="1"/>
  <c r="A7859" i="11" s="1"/>
  <c r="A7884" i="11" s="1"/>
  <c r="A7909" i="11" s="1"/>
  <c r="A7934" i="11" s="1"/>
  <c r="A7959" i="11" s="1"/>
  <c r="A7984" i="11" s="1"/>
  <c r="A8009" i="11" s="1"/>
  <c r="A8034" i="11" s="1"/>
  <c r="A8059" i="11" s="1"/>
  <c r="A8084" i="11" s="1"/>
  <c r="A8109" i="11" s="1"/>
  <c r="A8134" i="11" s="1"/>
  <c r="A8159" i="11" s="1"/>
  <c r="A8184" i="11" s="1"/>
  <c r="A8209" i="11" s="1"/>
  <c r="A8234" i="11" s="1"/>
  <c r="A8259" i="11" s="1"/>
  <c r="A8284" i="11" s="1"/>
  <c r="A8309" i="11" s="1"/>
  <c r="A8334" i="11" s="1"/>
  <c r="A8359" i="11" s="1"/>
  <c r="A8384" i="11" s="1"/>
  <c r="A8409" i="11" s="1"/>
  <c r="A8434" i="11" s="1"/>
  <c r="A8459" i="11" s="1"/>
  <c r="A8484" i="11" s="1"/>
  <c r="A8509" i="11" s="1"/>
  <c r="A8534" i="11" s="1"/>
  <c r="A8559" i="11" s="1"/>
  <c r="A8584" i="11" s="1"/>
  <c r="A8609" i="11" s="1"/>
  <c r="A8634" i="11" s="1"/>
  <c r="A8659" i="11" s="1"/>
  <c r="A8684" i="11" s="1"/>
  <c r="A8709" i="11" s="1"/>
  <c r="A8734" i="11" s="1"/>
  <c r="A8759" i="11" s="1"/>
  <c r="A8784" i="11" s="1"/>
  <c r="A8809" i="11" s="1"/>
  <c r="A8834" i="11" s="1"/>
  <c r="A8859" i="11" s="1"/>
  <c r="A8884" i="11" s="1"/>
  <c r="A8909" i="11" s="1"/>
  <c r="A8934" i="11" s="1"/>
  <c r="A8959" i="11" s="1"/>
  <c r="A8984" i="11" s="1"/>
  <c r="A9009" i="11" s="1"/>
  <c r="A9034" i="11" s="1"/>
  <c r="A9059" i="11" s="1"/>
  <c r="A9084" i="11" s="1"/>
  <c r="A9109" i="11" s="1"/>
  <c r="A9134" i="11" s="1"/>
  <c r="A9159" i="11" s="1"/>
  <c r="A9184" i="11" s="1"/>
  <c r="A9209" i="11" s="1"/>
  <c r="A9234" i="11" s="1"/>
  <c r="A9259" i="11" s="1"/>
  <c r="A9284" i="11" s="1"/>
  <c r="A9309" i="11" s="1"/>
  <c r="A9334" i="11" s="1"/>
  <c r="A9359" i="11" s="1"/>
  <c r="A9384" i="11" s="1"/>
  <c r="A9409" i="11" s="1"/>
  <c r="A9434" i="11" s="1"/>
  <c r="A9459" i="11" s="1"/>
  <c r="A9484" i="11" s="1"/>
  <c r="A9509" i="11" s="1"/>
  <c r="A9534" i="11" s="1"/>
  <c r="A9559" i="11" s="1"/>
  <c r="A9584" i="11" s="1"/>
  <c r="A9609" i="11" s="1"/>
  <c r="A9634" i="11" s="1"/>
  <c r="A9659" i="11" s="1"/>
  <c r="A9684" i="11" s="1"/>
  <c r="A9709" i="11" s="1"/>
  <c r="A9734" i="11" s="1"/>
  <c r="A9759" i="11" s="1"/>
  <c r="A9784" i="11" s="1"/>
  <c r="A9809" i="11" s="1"/>
  <c r="A9834" i="11" s="1"/>
  <c r="A9859" i="11" s="1"/>
  <c r="A9884" i="11" s="1"/>
  <c r="A9909" i="11" s="1"/>
  <c r="A9934" i="11" s="1"/>
  <c r="A9959" i="11" s="1"/>
  <c r="A9984" i="11" s="1"/>
  <c r="A10009" i="11" s="1"/>
  <c r="G33" i="11"/>
  <c r="F33" i="11"/>
  <c r="E33" i="11"/>
  <c r="D33" i="11"/>
  <c r="C33" i="11"/>
  <c r="C58" i="11" s="1"/>
  <c r="C83" i="11" s="1"/>
  <c r="C108" i="11" s="1"/>
  <c r="C133" i="11" s="1"/>
  <c r="C158" i="11" s="1"/>
  <c r="C183" i="11" s="1"/>
  <c r="C208" i="11" s="1"/>
  <c r="C233" i="11" s="1"/>
  <c r="C258" i="11" s="1"/>
  <c r="C283" i="11" s="1"/>
  <c r="C308" i="11" s="1"/>
  <c r="C333" i="11" s="1"/>
  <c r="C358" i="11" s="1"/>
  <c r="C383" i="11" s="1"/>
  <c r="C408" i="11" s="1"/>
  <c r="C433" i="11" s="1"/>
  <c r="C458" i="11" s="1"/>
  <c r="C483" i="11" s="1"/>
  <c r="C508" i="11" s="1"/>
  <c r="C533" i="11" s="1"/>
  <c r="C558" i="11" s="1"/>
  <c r="C583" i="11" s="1"/>
  <c r="C608" i="11" s="1"/>
  <c r="C633" i="11" s="1"/>
  <c r="C658" i="11" s="1"/>
  <c r="C683" i="11" s="1"/>
  <c r="C708" i="11" s="1"/>
  <c r="C733" i="11" s="1"/>
  <c r="C758" i="11" s="1"/>
  <c r="C783" i="11" s="1"/>
  <c r="C808" i="11" s="1"/>
  <c r="C833" i="11" s="1"/>
  <c r="C858" i="11" s="1"/>
  <c r="C883" i="11" s="1"/>
  <c r="C908" i="11" s="1"/>
  <c r="C933" i="11" s="1"/>
  <c r="C958" i="11" s="1"/>
  <c r="C983" i="11" s="1"/>
  <c r="C1008" i="11" s="1"/>
  <c r="C1033" i="11" s="1"/>
  <c r="C1058" i="11" s="1"/>
  <c r="C1083" i="11" s="1"/>
  <c r="C1108" i="11" s="1"/>
  <c r="C1133" i="11" s="1"/>
  <c r="C1158" i="11" s="1"/>
  <c r="C1183" i="11" s="1"/>
  <c r="C1208" i="11" s="1"/>
  <c r="C1233" i="11" s="1"/>
  <c r="C1258" i="11" s="1"/>
  <c r="C1283" i="11" s="1"/>
  <c r="C1308" i="11" s="1"/>
  <c r="C1333" i="11" s="1"/>
  <c r="C1358" i="11" s="1"/>
  <c r="C1383" i="11" s="1"/>
  <c r="C1408" i="11" s="1"/>
  <c r="C1433" i="11" s="1"/>
  <c r="C1458" i="11" s="1"/>
  <c r="C1483" i="11" s="1"/>
  <c r="C1508" i="11" s="1"/>
  <c r="C1533" i="11" s="1"/>
  <c r="C1558" i="11" s="1"/>
  <c r="C1583" i="11" s="1"/>
  <c r="C1608" i="11" s="1"/>
  <c r="C1633" i="11" s="1"/>
  <c r="C1658" i="11" s="1"/>
  <c r="C1683" i="11" s="1"/>
  <c r="C1708" i="11" s="1"/>
  <c r="C1733" i="11" s="1"/>
  <c r="C1758" i="11" s="1"/>
  <c r="C1783" i="11" s="1"/>
  <c r="C1808" i="11" s="1"/>
  <c r="C1833" i="11" s="1"/>
  <c r="C1858" i="11" s="1"/>
  <c r="C1883" i="11" s="1"/>
  <c r="C1908" i="11" s="1"/>
  <c r="C1933" i="11" s="1"/>
  <c r="C1958" i="11" s="1"/>
  <c r="C1983" i="11" s="1"/>
  <c r="C2008" i="11" s="1"/>
  <c r="C2033" i="11" s="1"/>
  <c r="C2058" i="11" s="1"/>
  <c r="C2083" i="11" s="1"/>
  <c r="C2108" i="11" s="1"/>
  <c r="C2133" i="11" s="1"/>
  <c r="C2158" i="11" s="1"/>
  <c r="C2183" i="11" s="1"/>
  <c r="C2208" i="11" s="1"/>
  <c r="C2233" i="11" s="1"/>
  <c r="C2258" i="11" s="1"/>
  <c r="C2283" i="11" s="1"/>
  <c r="C2308" i="11" s="1"/>
  <c r="C2333" i="11" s="1"/>
  <c r="C2358" i="11" s="1"/>
  <c r="C2383" i="11" s="1"/>
  <c r="C2408" i="11" s="1"/>
  <c r="C2433" i="11" s="1"/>
  <c r="C2458" i="11" s="1"/>
  <c r="C2483" i="11" s="1"/>
  <c r="C2508" i="11" s="1"/>
  <c r="C2533" i="11" s="1"/>
  <c r="C2558" i="11" s="1"/>
  <c r="C2583" i="11" s="1"/>
  <c r="C2608" i="11" s="1"/>
  <c r="C2633" i="11" s="1"/>
  <c r="C2658" i="11" s="1"/>
  <c r="C2683" i="11" s="1"/>
  <c r="C2708" i="11" s="1"/>
  <c r="C2733" i="11" s="1"/>
  <c r="C2758" i="11" s="1"/>
  <c r="C2783" i="11" s="1"/>
  <c r="C2808" i="11" s="1"/>
  <c r="C2833" i="11" s="1"/>
  <c r="C2858" i="11" s="1"/>
  <c r="C2883" i="11" s="1"/>
  <c r="C2908" i="11" s="1"/>
  <c r="C2933" i="11" s="1"/>
  <c r="C2958" i="11" s="1"/>
  <c r="C2983" i="11" s="1"/>
  <c r="C3008" i="11" s="1"/>
  <c r="C3033" i="11" s="1"/>
  <c r="C3058" i="11" s="1"/>
  <c r="C3083" i="11" s="1"/>
  <c r="C3108" i="11" s="1"/>
  <c r="C3133" i="11" s="1"/>
  <c r="C3158" i="11" s="1"/>
  <c r="C3183" i="11" s="1"/>
  <c r="C3208" i="11" s="1"/>
  <c r="C3233" i="11" s="1"/>
  <c r="C3258" i="11" s="1"/>
  <c r="C3283" i="11" s="1"/>
  <c r="C3308" i="11" s="1"/>
  <c r="C3333" i="11" s="1"/>
  <c r="C3358" i="11" s="1"/>
  <c r="C3383" i="11" s="1"/>
  <c r="C3408" i="11" s="1"/>
  <c r="C3433" i="11" s="1"/>
  <c r="C3458" i="11" s="1"/>
  <c r="C3483" i="11" s="1"/>
  <c r="C3508" i="11" s="1"/>
  <c r="C3533" i="11" s="1"/>
  <c r="C3558" i="11" s="1"/>
  <c r="C3583" i="11" s="1"/>
  <c r="C3608" i="11" s="1"/>
  <c r="C3633" i="11" s="1"/>
  <c r="C3658" i="11" s="1"/>
  <c r="C3683" i="11" s="1"/>
  <c r="C3708" i="11" s="1"/>
  <c r="C3733" i="11" s="1"/>
  <c r="C3758" i="11" s="1"/>
  <c r="C3783" i="11" s="1"/>
  <c r="C3808" i="11" s="1"/>
  <c r="C3833" i="11" s="1"/>
  <c r="C3858" i="11" s="1"/>
  <c r="C3883" i="11" s="1"/>
  <c r="C3908" i="11" s="1"/>
  <c r="C3933" i="11" s="1"/>
  <c r="C3958" i="11" s="1"/>
  <c r="C3983" i="11" s="1"/>
  <c r="C4008" i="11" s="1"/>
  <c r="C4033" i="11" s="1"/>
  <c r="C4058" i="11" s="1"/>
  <c r="C4083" i="11" s="1"/>
  <c r="C4108" i="11" s="1"/>
  <c r="C4133" i="11" s="1"/>
  <c r="C4158" i="11" s="1"/>
  <c r="C4183" i="11" s="1"/>
  <c r="C4208" i="11" s="1"/>
  <c r="C4233" i="11" s="1"/>
  <c r="C4258" i="11" s="1"/>
  <c r="C4283" i="11" s="1"/>
  <c r="C4308" i="11" s="1"/>
  <c r="C4333" i="11" s="1"/>
  <c r="C4358" i="11" s="1"/>
  <c r="C4383" i="11" s="1"/>
  <c r="C4408" i="11" s="1"/>
  <c r="C4433" i="11" s="1"/>
  <c r="C4458" i="11" s="1"/>
  <c r="C4483" i="11" s="1"/>
  <c r="C4508" i="11" s="1"/>
  <c r="C4533" i="11" s="1"/>
  <c r="C4558" i="11" s="1"/>
  <c r="C4583" i="11" s="1"/>
  <c r="C4608" i="11" s="1"/>
  <c r="C4633" i="11" s="1"/>
  <c r="C4658" i="11" s="1"/>
  <c r="C4683" i="11" s="1"/>
  <c r="C4708" i="11" s="1"/>
  <c r="C4733" i="11" s="1"/>
  <c r="C4758" i="11" s="1"/>
  <c r="C4783" i="11" s="1"/>
  <c r="C4808" i="11" s="1"/>
  <c r="C4833" i="11" s="1"/>
  <c r="C4858" i="11" s="1"/>
  <c r="C4883" i="11" s="1"/>
  <c r="C4908" i="11" s="1"/>
  <c r="C4933" i="11" s="1"/>
  <c r="C4958" i="11" s="1"/>
  <c r="C4983" i="11" s="1"/>
  <c r="C5008" i="11" s="1"/>
  <c r="C5033" i="11" s="1"/>
  <c r="C5058" i="11" s="1"/>
  <c r="C5083" i="11" s="1"/>
  <c r="C5108" i="11" s="1"/>
  <c r="C5133" i="11" s="1"/>
  <c r="C5158" i="11" s="1"/>
  <c r="C5183" i="11" s="1"/>
  <c r="C5208" i="11" s="1"/>
  <c r="C5233" i="11" s="1"/>
  <c r="C5258" i="11" s="1"/>
  <c r="C5283" i="11" s="1"/>
  <c r="C5308" i="11" s="1"/>
  <c r="C5333" i="11" s="1"/>
  <c r="C5358" i="11" s="1"/>
  <c r="C5383" i="11" s="1"/>
  <c r="C5408" i="11" s="1"/>
  <c r="C5433" i="11" s="1"/>
  <c r="C5458" i="11" s="1"/>
  <c r="C5483" i="11" s="1"/>
  <c r="C5508" i="11" s="1"/>
  <c r="C5533" i="11" s="1"/>
  <c r="C5558" i="11" s="1"/>
  <c r="C5583" i="11" s="1"/>
  <c r="C5608" i="11" s="1"/>
  <c r="C5633" i="11" s="1"/>
  <c r="C5658" i="11" s="1"/>
  <c r="C5683" i="11" s="1"/>
  <c r="C5708" i="11" s="1"/>
  <c r="C5733" i="11" s="1"/>
  <c r="C5758" i="11" s="1"/>
  <c r="C5783" i="11" s="1"/>
  <c r="C5808" i="11" s="1"/>
  <c r="C5833" i="11" s="1"/>
  <c r="C5858" i="11" s="1"/>
  <c r="C5883" i="11" s="1"/>
  <c r="C5908" i="11" s="1"/>
  <c r="C5933" i="11" s="1"/>
  <c r="C5958" i="11" s="1"/>
  <c r="C5983" i="11" s="1"/>
  <c r="C6008" i="11" s="1"/>
  <c r="C6033" i="11" s="1"/>
  <c r="C6058" i="11" s="1"/>
  <c r="C6083" i="11" s="1"/>
  <c r="C6108" i="11" s="1"/>
  <c r="C6133" i="11" s="1"/>
  <c r="C6158" i="11" s="1"/>
  <c r="C6183" i="11" s="1"/>
  <c r="C6208" i="11" s="1"/>
  <c r="C6233" i="11" s="1"/>
  <c r="C6258" i="11" s="1"/>
  <c r="C6283" i="11" s="1"/>
  <c r="C6308" i="11" s="1"/>
  <c r="C6333" i="11" s="1"/>
  <c r="C6358" i="11" s="1"/>
  <c r="C6383" i="11" s="1"/>
  <c r="C6408" i="11" s="1"/>
  <c r="C6433" i="11" s="1"/>
  <c r="C6458" i="11" s="1"/>
  <c r="C6483" i="11" s="1"/>
  <c r="C6508" i="11" s="1"/>
  <c r="C6533" i="11" s="1"/>
  <c r="C6558" i="11" s="1"/>
  <c r="C6583" i="11" s="1"/>
  <c r="C6608" i="11" s="1"/>
  <c r="C6633" i="11" s="1"/>
  <c r="C6658" i="11" s="1"/>
  <c r="C6683" i="11" s="1"/>
  <c r="C6708" i="11" s="1"/>
  <c r="C6733" i="11" s="1"/>
  <c r="C6758" i="11" s="1"/>
  <c r="C6783" i="11" s="1"/>
  <c r="C6808" i="11" s="1"/>
  <c r="C6833" i="11" s="1"/>
  <c r="C6858" i="11" s="1"/>
  <c r="C6883" i="11" s="1"/>
  <c r="C6908" i="11" s="1"/>
  <c r="C6933" i="11" s="1"/>
  <c r="C6958" i="11" s="1"/>
  <c r="C6983" i="11" s="1"/>
  <c r="C7008" i="11" s="1"/>
  <c r="C7033" i="11" s="1"/>
  <c r="C7058" i="11" s="1"/>
  <c r="C7083" i="11" s="1"/>
  <c r="C7108" i="11" s="1"/>
  <c r="C7133" i="11" s="1"/>
  <c r="C7158" i="11" s="1"/>
  <c r="C7183" i="11" s="1"/>
  <c r="C7208" i="11" s="1"/>
  <c r="C7233" i="11" s="1"/>
  <c r="C7258" i="11" s="1"/>
  <c r="C7283" i="11" s="1"/>
  <c r="C7308" i="11" s="1"/>
  <c r="C7333" i="11" s="1"/>
  <c r="C7358" i="11" s="1"/>
  <c r="C7383" i="11" s="1"/>
  <c r="C7408" i="11" s="1"/>
  <c r="C7433" i="11" s="1"/>
  <c r="C7458" i="11" s="1"/>
  <c r="C7483" i="11" s="1"/>
  <c r="C7508" i="11" s="1"/>
  <c r="C7533" i="11" s="1"/>
  <c r="C7558" i="11" s="1"/>
  <c r="C7583" i="11" s="1"/>
  <c r="C7608" i="11" s="1"/>
  <c r="C7633" i="11" s="1"/>
  <c r="C7658" i="11" s="1"/>
  <c r="C7683" i="11" s="1"/>
  <c r="C7708" i="11" s="1"/>
  <c r="C7733" i="11" s="1"/>
  <c r="C7758" i="11" s="1"/>
  <c r="C7783" i="11" s="1"/>
  <c r="C7808" i="11" s="1"/>
  <c r="C7833" i="11" s="1"/>
  <c r="C7858" i="11" s="1"/>
  <c r="C7883" i="11" s="1"/>
  <c r="C7908" i="11" s="1"/>
  <c r="C7933" i="11" s="1"/>
  <c r="C7958" i="11" s="1"/>
  <c r="C7983" i="11" s="1"/>
  <c r="C8008" i="11" s="1"/>
  <c r="C8033" i="11" s="1"/>
  <c r="C8058" i="11" s="1"/>
  <c r="C8083" i="11" s="1"/>
  <c r="C8108" i="11" s="1"/>
  <c r="C8133" i="11" s="1"/>
  <c r="C8158" i="11" s="1"/>
  <c r="C8183" i="11" s="1"/>
  <c r="C8208" i="11" s="1"/>
  <c r="C8233" i="11" s="1"/>
  <c r="C8258" i="11" s="1"/>
  <c r="C8283" i="11" s="1"/>
  <c r="C8308" i="11" s="1"/>
  <c r="C8333" i="11" s="1"/>
  <c r="C8358" i="11" s="1"/>
  <c r="C8383" i="11" s="1"/>
  <c r="C8408" i="11" s="1"/>
  <c r="C8433" i="11" s="1"/>
  <c r="C8458" i="11" s="1"/>
  <c r="C8483" i="11" s="1"/>
  <c r="C8508" i="11" s="1"/>
  <c r="C8533" i="11" s="1"/>
  <c r="C8558" i="11" s="1"/>
  <c r="C8583" i="11" s="1"/>
  <c r="C8608" i="11" s="1"/>
  <c r="C8633" i="11" s="1"/>
  <c r="C8658" i="11" s="1"/>
  <c r="C8683" i="11" s="1"/>
  <c r="C8708" i="11" s="1"/>
  <c r="C8733" i="11" s="1"/>
  <c r="C8758" i="11" s="1"/>
  <c r="C8783" i="11" s="1"/>
  <c r="C8808" i="11" s="1"/>
  <c r="C8833" i="11" s="1"/>
  <c r="C8858" i="11" s="1"/>
  <c r="C8883" i="11" s="1"/>
  <c r="C8908" i="11" s="1"/>
  <c r="C8933" i="11" s="1"/>
  <c r="C8958" i="11" s="1"/>
  <c r="C8983" i="11" s="1"/>
  <c r="C9008" i="11" s="1"/>
  <c r="C9033" i="11" s="1"/>
  <c r="C9058" i="11" s="1"/>
  <c r="C9083" i="11" s="1"/>
  <c r="C9108" i="11" s="1"/>
  <c r="C9133" i="11" s="1"/>
  <c r="C9158" i="11" s="1"/>
  <c r="C9183" i="11" s="1"/>
  <c r="C9208" i="11" s="1"/>
  <c r="C9233" i="11" s="1"/>
  <c r="C9258" i="11" s="1"/>
  <c r="C9283" i="11" s="1"/>
  <c r="C9308" i="11" s="1"/>
  <c r="C9333" i="11" s="1"/>
  <c r="C9358" i="11" s="1"/>
  <c r="C9383" i="11" s="1"/>
  <c r="C9408" i="11" s="1"/>
  <c r="C9433" i="11" s="1"/>
  <c r="C9458" i="11" s="1"/>
  <c r="C9483" i="11" s="1"/>
  <c r="C9508" i="11" s="1"/>
  <c r="C9533" i="11" s="1"/>
  <c r="C9558" i="11" s="1"/>
  <c r="C9583" i="11" s="1"/>
  <c r="C9608" i="11" s="1"/>
  <c r="C9633" i="11" s="1"/>
  <c r="C9658" i="11" s="1"/>
  <c r="C9683" i="11" s="1"/>
  <c r="C9708" i="11" s="1"/>
  <c r="C9733" i="11" s="1"/>
  <c r="C9758" i="11" s="1"/>
  <c r="C9783" i="11" s="1"/>
  <c r="C9808" i="11" s="1"/>
  <c r="C9833" i="11" s="1"/>
  <c r="C9858" i="11" s="1"/>
  <c r="C9883" i="11" s="1"/>
  <c r="C9908" i="11" s="1"/>
  <c r="C9933" i="11" s="1"/>
  <c r="C9958" i="11" s="1"/>
  <c r="C9983" i="11" s="1"/>
  <c r="C10008" i="11" s="1"/>
  <c r="B33" i="11"/>
  <c r="B58" i="11" s="1"/>
  <c r="B83" i="11" s="1"/>
  <c r="B108" i="11" s="1"/>
  <c r="B133" i="11" s="1"/>
  <c r="B158" i="11" s="1"/>
  <c r="B183" i="11" s="1"/>
  <c r="B208" i="11" s="1"/>
  <c r="B233" i="11" s="1"/>
  <c r="B258" i="11" s="1"/>
  <c r="B283" i="11" s="1"/>
  <c r="B308" i="11" s="1"/>
  <c r="B333" i="11" s="1"/>
  <c r="B358" i="11" s="1"/>
  <c r="B383" i="11" s="1"/>
  <c r="B408" i="11" s="1"/>
  <c r="B433" i="11" s="1"/>
  <c r="B458" i="11" s="1"/>
  <c r="B483" i="11" s="1"/>
  <c r="B508" i="11" s="1"/>
  <c r="B533" i="11" s="1"/>
  <c r="B558" i="11" s="1"/>
  <c r="B583" i="11" s="1"/>
  <c r="B608" i="11" s="1"/>
  <c r="B633" i="11" s="1"/>
  <c r="B658" i="11" s="1"/>
  <c r="B683" i="11" s="1"/>
  <c r="B708" i="11" s="1"/>
  <c r="B733" i="11" s="1"/>
  <c r="B758" i="11" s="1"/>
  <c r="A33" i="11"/>
  <c r="A58" i="11" s="1"/>
  <c r="A83" i="11" s="1"/>
  <c r="A108" i="11" s="1"/>
  <c r="A133" i="11" s="1"/>
  <c r="A158" i="11" s="1"/>
  <c r="A183" i="11" s="1"/>
  <c r="A208" i="11" s="1"/>
  <c r="A233" i="11" s="1"/>
  <c r="A258" i="11" s="1"/>
  <c r="A283" i="11" s="1"/>
  <c r="A308" i="11" s="1"/>
  <c r="A333" i="11" s="1"/>
  <c r="A358" i="11" s="1"/>
  <c r="A383" i="11" s="1"/>
  <c r="A408" i="11" s="1"/>
  <c r="A433" i="11" s="1"/>
  <c r="A458" i="11" s="1"/>
  <c r="A483" i="11" s="1"/>
  <c r="A508" i="11" s="1"/>
  <c r="A533" i="11" s="1"/>
  <c r="A558" i="11" s="1"/>
  <c r="A583" i="11" s="1"/>
  <c r="A608" i="11" s="1"/>
  <c r="A633" i="11" s="1"/>
  <c r="A658" i="11" s="1"/>
  <c r="A683" i="11" s="1"/>
  <c r="A708" i="11" s="1"/>
  <c r="A733" i="11" s="1"/>
  <c r="A758" i="11" s="1"/>
  <c r="A783" i="11" s="1"/>
  <c r="A808" i="11" s="1"/>
  <c r="A833" i="11" s="1"/>
  <c r="A858" i="11" s="1"/>
  <c r="A883" i="11" s="1"/>
  <c r="A908" i="11" s="1"/>
  <c r="A933" i="11" s="1"/>
  <c r="A958" i="11" s="1"/>
  <c r="A983" i="11" s="1"/>
  <c r="A1008" i="11" s="1"/>
  <c r="A1033" i="11" s="1"/>
  <c r="A1058" i="11" s="1"/>
  <c r="A1083" i="11" s="1"/>
  <c r="A1108" i="11" s="1"/>
  <c r="A1133" i="11" s="1"/>
  <c r="A1158" i="11" s="1"/>
  <c r="A1183" i="11" s="1"/>
  <c r="A1208" i="11" s="1"/>
  <c r="A1233" i="11" s="1"/>
  <c r="A1258" i="11" s="1"/>
  <c r="A1283" i="11" s="1"/>
  <c r="A1308" i="11" s="1"/>
  <c r="A1333" i="11" s="1"/>
  <c r="A1358" i="11" s="1"/>
  <c r="A1383" i="11" s="1"/>
  <c r="A1408" i="11" s="1"/>
  <c r="A1433" i="11" s="1"/>
  <c r="A1458" i="11" s="1"/>
  <c r="A1483" i="11" s="1"/>
  <c r="A1508" i="11" s="1"/>
  <c r="A1533" i="11" s="1"/>
  <c r="A1558" i="11" s="1"/>
  <c r="A1583" i="11" s="1"/>
  <c r="A1608" i="11" s="1"/>
  <c r="A1633" i="11" s="1"/>
  <c r="A1658" i="11" s="1"/>
  <c r="A1683" i="11" s="1"/>
  <c r="A1708" i="11" s="1"/>
  <c r="A1733" i="11" s="1"/>
  <c r="A1758" i="11" s="1"/>
  <c r="A1783" i="11" s="1"/>
  <c r="A1808" i="11" s="1"/>
  <c r="A1833" i="11" s="1"/>
  <c r="A1858" i="11" s="1"/>
  <c r="A1883" i="11" s="1"/>
  <c r="A1908" i="11" s="1"/>
  <c r="A1933" i="11" s="1"/>
  <c r="A1958" i="11" s="1"/>
  <c r="A1983" i="11" s="1"/>
  <c r="A2008" i="11" s="1"/>
  <c r="A2033" i="11" s="1"/>
  <c r="A2058" i="11" s="1"/>
  <c r="A2083" i="11" s="1"/>
  <c r="A2108" i="11" s="1"/>
  <c r="A2133" i="11" s="1"/>
  <c r="A2158" i="11" s="1"/>
  <c r="A2183" i="11" s="1"/>
  <c r="A2208" i="11" s="1"/>
  <c r="A2233" i="11" s="1"/>
  <c r="A2258" i="11" s="1"/>
  <c r="A2283" i="11" s="1"/>
  <c r="A2308" i="11" s="1"/>
  <c r="A2333" i="11" s="1"/>
  <c r="A2358" i="11" s="1"/>
  <c r="A2383" i="11" s="1"/>
  <c r="A2408" i="11" s="1"/>
  <c r="A2433" i="11" s="1"/>
  <c r="A2458" i="11" s="1"/>
  <c r="A2483" i="11" s="1"/>
  <c r="A2508" i="11" s="1"/>
  <c r="A2533" i="11" s="1"/>
  <c r="A2558" i="11" s="1"/>
  <c r="A2583" i="11" s="1"/>
  <c r="A2608" i="11" s="1"/>
  <c r="A2633" i="11" s="1"/>
  <c r="A2658" i="11" s="1"/>
  <c r="A2683" i="11" s="1"/>
  <c r="A2708" i="11" s="1"/>
  <c r="A2733" i="11" s="1"/>
  <c r="A2758" i="11" s="1"/>
  <c r="A2783" i="11" s="1"/>
  <c r="A2808" i="11" s="1"/>
  <c r="A2833" i="11" s="1"/>
  <c r="A2858" i="11" s="1"/>
  <c r="A2883" i="11" s="1"/>
  <c r="A2908" i="11" s="1"/>
  <c r="A2933" i="11" s="1"/>
  <c r="A2958" i="11" s="1"/>
  <c r="A2983" i="11" s="1"/>
  <c r="A3008" i="11" s="1"/>
  <c r="A3033" i="11" s="1"/>
  <c r="A3058" i="11" s="1"/>
  <c r="A3083" i="11" s="1"/>
  <c r="A3108" i="11" s="1"/>
  <c r="A3133" i="11" s="1"/>
  <c r="A3158" i="11" s="1"/>
  <c r="A3183" i="11" s="1"/>
  <c r="A3208" i="11" s="1"/>
  <c r="A3233" i="11" s="1"/>
  <c r="A3258" i="11" s="1"/>
  <c r="A3283" i="11" s="1"/>
  <c r="A3308" i="11" s="1"/>
  <c r="A3333" i="11" s="1"/>
  <c r="A3358" i="11" s="1"/>
  <c r="A3383" i="11" s="1"/>
  <c r="A3408" i="11" s="1"/>
  <c r="A3433" i="11" s="1"/>
  <c r="A3458" i="11" s="1"/>
  <c r="A3483" i="11" s="1"/>
  <c r="A3508" i="11" s="1"/>
  <c r="A3533" i="11" s="1"/>
  <c r="A3558" i="11" s="1"/>
  <c r="A3583" i="11" s="1"/>
  <c r="A3608" i="11" s="1"/>
  <c r="A3633" i="11" s="1"/>
  <c r="A3658" i="11" s="1"/>
  <c r="A3683" i="11" s="1"/>
  <c r="A3708" i="11" s="1"/>
  <c r="A3733" i="11" s="1"/>
  <c r="A3758" i="11" s="1"/>
  <c r="A3783" i="11" s="1"/>
  <c r="A3808" i="11" s="1"/>
  <c r="A3833" i="11" s="1"/>
  <c r="A3858" i="11" s="1"/>
  <c r="A3883" i="11" s="1"/>
  <c r="A3908" i="11" s="1"/>
  <c r="A3933" i="11" s="1"/>
  <c r="A3958" i="11" s="1"/>
  <c r="A3983" i="11" s="1"/>
  <c r="A4008" i="11" s="1"/>
  <c r="A4033" i="11" s="1"/>
  <c r="A4058" i="11" s="1"/>
  <c r="A4083" i="11" s="1"/>
  <c r="A4108" i="11" s="1"/>
  <c r="A4133" i="11" s="1"/>
  <c r="A4158" i="11" s="1"/>
  <c r="A4183" i="11" s="1"/>
  <c r="A4208" i="11" s="1"/>
  <c r="A4233" i="11" s="1"/>
  <c r="A4258" i="11" s="1"/>
  <c r="A4283" i="11" s="1"/>
  <c r="A4308" i="11" s="1"/>
  <c r="A4333" i="11" s="1"/>
  <c r="A4358" i="11" s="1"/>
  <c r="A4383" i="11" s="1"/>
  <c r="A4408" i="11" s="1"/>
  <c r="A4433" i="11" s="1"/>
  <c r="A4458" i="11" s="1"/>
  <c r="A4483" i="11" s="1"/>
  <c r="A4508" i="11" s="1"/>
  <c r="A4533" i="11" s="1"/>
  <c r="A4558" i="11" s="1"/>
  <c r="A4583" i="11" s="1"/>
  <c r="A4608" i="11" s="1"/>
  <c r="A4633" i="11" s="1"/>
  <c r="A4658" i="11" s="1"/>
  <c r="A4683" i="11" s="1"/>
  <c r="A4708" i="11" s="1"/>
  <c r="A4733" i="11" s="1"/>
  <c r="A4758" i="11" s="1"/>
  <c r="A4783" i="11" s="1"/>
  <c r="A4808" i="11" s="1"/>
  <c r="A4833" i="11" s="1"/>
  <c r="A4858" i="11" s="1"/>
  <c r="A4883" i="11" s="1"/>
  <c r="A4908" i="11" s="1"/>
  <c r="A4933" i="11" s="1"/>
  <c r="A4958" i="11" s="1"/>
  <c r="A4983" i="11" s="1"/>
  <c r="A5008" i="11" s="1"/>
  <c r="A5033" i="11" s="1"/>
  <c r="A5058" i="11" s="1"/>
  <c r="A5083" i="11" s="1"/>
  <c r="A5108" i="11" s="1"/>
  <c r="A5133" i="11" s="1"/>
  <c r="A5158" i="11" s="1"/>
  <c r="A5183" i="11" s="1"/>
  <c r="A5208" i="11" s="1"/>
  <c r="A5233" i="11" s="1"/>
  <c r="A5258" i="11" s="1"/>
  <c r="A5283" i="11" s="1"/>
  <c r="A5308" i="11" s="1"/>
  <c r="A5333" i="11" s="1"/>
  <c r="A5358" i="11" s="1"/>
  <c r="A5383" i="11" s="1"/>
  <c r="A5408" i="11" s="1"/>
  <c r="A5433" i="11" s="1"/>
  <c r="A5458" i="11" s="1"/>
  <c r="A5483" i="11" s="1"/>
  <c r="A5508" i="11" s="1"/>
  <c r="A5533" i="11" s="1"/>
  <c r="A5558" i="11" s="1"/>
  <c r="A5583" i="11" s="1"/>
  <c r="A5608" i="11" s="1"/>
  <c r="A5633" i="11" s="1"/>
  <c r="A5658" i="11" s="1"/>
  <c r="A5683" i="11" s="1"/>
  <c r="A5708" i="11" s="1"/>
  <c r="A5733" i="11" s="1"/>
  <c r="A5758" i="11" s="1"/>
  <c r="A5783" i="11" s="1"/>
  <c r="A5808" i="11" s="1"/>
  <c r="A5833" i="11" s="1"/>
  <c r="A5858" i="11" s="1"/>
  <c r="A5883" i="11" s="1"/>
  <c r="A5908" i="11" s="1"/>
  <c r="A5933" i="11" s="1"/>
  <c r="A5958" i="11" s="1"/>
  <c r="A5983" i="11" s="1"/>
  <c r="A6008" i="11" s="1"/>
  <c r="A6033" i="11" s="1"/>
  <c r="A6058" i="11" s="1"/>
  <c r="A6083" i="11" s="1"/>
  <c r="A6108" i="11" s="1"/>
  <c r="A6133" i="11" s="1"/>
  <c r="A6158" i="11" s="1"/>
  <c r="A6183" i="11" s="1"/>
  <c r="A6208" i="11" s="1"/>
  <c r="A6233" i="11" s="1"/>
  <c r="A6258" i="11" s="1"/>
  <c r="A6283" i="11" s="1"/>
  <c r="A6308" i="11" s="1"/>
  <c r="A6333" i="11" s="1"/>
  <c r="A6358" i="11" s="1"/>
  <c r="A6383" i="11" s="1"/>
  <c r="A6408" i="11" s="1"/>
  <c r="A6433" i="11" s="1"/>
  <c r="A6458" i="11" s="1"/>
  <c r="A6483" i="11" s="1"/>
  <c r="A6508" i="11" s="1"/>
  <c r="A6533" i="11" s="1"/>
  <c r="A6558" i="11" s="1"/>
  <c r="A6583" i="11" s="1"/>
  <c r="A6608" i="11" s="1"/>
  <c r="A6633" i="11" s="1"/>
  <c r="A6658" i="11" s="1"/>
  <c r="A6683" i="11" s="1"/>
  <c r="A6708" i="11" s="1"/>
  <c r="A6733" i="11" s="1"/>
  <c r="A6758" i="11" s="1"/>
  <c r="A6783" i="11" s="1"/>
  <c r="A6808" i="11" s="1"/>
  <c r="A6833" i="11" s="1"/>
  <c r="A6858" i="11" s="1"/>
  <c r="A6883" i="11" s="1"/>
  <c r="A6908" i="11" s="1"/>
  <c r="A6933" i="11" s="1"/>
  <c r="A6958" i="11" s="1"/>
  <c r="A6983" i="11" s="1"/>
  <c r="A7008" i="11" s="1"/>
  <c r="A7033" i="11" s="1"/>
  <c r="A7058" i="11" s="1"/>
  <c r="A7083" i="11" s="1"/>
  <c r="A7108" i="11" s="1"/>
  <c r="A7133" i="11" s="1"/>
  <c r="A7158" i="11" s="1"/>
  <c r="A7183" i="11" s="1"/>
  <c r="A7208" i="11" s="1"/>
  <c r="A7233" i="11" s="1"/>
  <c r="A7258" i="11" s="1"/>
  <c r="A7283" i="11" s="1"/>
  <c r="A7308" i="11" s="1"/>
  <c r="A7333" i="11" s="1"/>
  <c r="A7358" i="11" s="1"/>
  <c r="A7383" i="11" s="1"/>
  <c r="A7408" i="11" s="1"/>
  <c r="A7433" i="11" s="1"/>
  <c r="A7458" i="11" s="1"/>
  <c r="A7483" i="11" s="1"/>
  <c r="A7508" i="11" s="1"/>
  <c r="A7533" i="11" s="1"/>
  <c r="A7558" i="11" s="1"/>
  <c r="A7583" i="11" s="1"/>
  <c r="A7608" i="11" s="1"/>
  <c r="A7633" i="11" s="1"/>
  <c r="A7658" i="11" s="1"/>
  <c r="A7683" i="11" s="1"/>
  <c r="A7708" i="11" s="1"/>
  <c r="A7733" i="11" s="1"/>
  <c r="A7758" i="11" s="1"/>
  <c r="A7783" i="11" s="1"/>
  <c r="A7808" i="11" s="1"/>
  <c r="A7833" i="11" s="1"/>
  <c r="A7858" i="11" s="1"/>
  <c r="A7883" i="11" s="1"/>
  <c r="A7908" i="11" s="1"/>
  <c r="A7933" i="11" s="1"/>
  <c r="A7958" i="11" s="1"/>
  <c r="A7983" i="11" s="1"/>
  <c r="A8008" i="11" s="1"/>
  <c r="A8033" i="11" s="1"/>
  <c r="A8058" i="11" s="1"/>
  <c r="A8083" i="11" s="1"/>
  <c r="A8108" i="11" s="1"/>
  <c r="A8133" i="11" s="1"/>
  <c r="A8158" i="11" s="1"/>
  <c r="A8183" i="11" s="1"/>
  <c r="A8208" i="11" s="1"/>
  <c r="A8233" i="11" s="1"/>
  <c r="A8258" i="11" s="1"/>
  <c r="A8283" i="11" s="1"/>
  <c r="A8308" i="11" s="1"/>
  <c r="A8333" i="11" s="1"/>
  <c r="A8358" i="11" s="1"/>
  <c r="A8383" i="11" s="1"/>
  <c r="A8408" i="11" s="1"/>
  <c r="A8433" i="11" s="1"/>
  <c r="A8458" i="11" s="1"/>
  <c r="A8483" i="11" s="1"/>
  <c r="A8508" i="11" s="1"/>
  <c r="A8533" i="11" s="1"/>
  <c r="A8558" i="11" s="1"/>
  <c r="A8583" i="11" s="1"/>
  <c r="A8608" i="11" s="1"/>
  <c r="A8633" i="11" s="1"/>
  <c r="A8658" i="11" s="1"/>
  <c r="A8683" i="11" s="1"/>
  <c r="A8708" i="11" s="1"/>
  <c r="A8733" i="11" s="1"/>
  <c r="A8758" i="11" s="1"/>
  <c r="A8783" i="11" s="1"/>
  <c r="A8808" i="11" s="1"/>
  <c r="A8833" i="11" s="1"/>
  <c r="A8858" i="11" s="1"/>
  <c r="A8883" i="11" s="1"/>
  <c r="A8908" i="11" s="1"/>
  <c r="A8933" i="11" s="1"/>
  <c r="A8958" i="11" s="1"/>
  <c r="A8983" i="11" s="1"/>
  <c r="A9008" i="11" s="1"/>
  <c r="A9033" i="11" s="1"/>
  <c r="A9058" i="11" s="1"/>
  <c r="A9083" i="11" s="1"/>
  <c r="A9108" i="11" s="1"/>
  <c r="A9133" i="11" s="1"/>
  <c r="A9158" i="11" s="1"/>
  <c r="A9183" i="11" s="1"/>
  <c r="A9208" i="11" s="1"/>
  <c r="A9233" i="11" s="1"/>
  <c r="A9258" i="11" s="1"/>
  <c r="A9283" i="11" s="1"/>
  <c r="A9308" i="11" s="1"/>
  <c r="A9333" i="11" s="1"/>
  <c r="A9358" i="11" s="1"/>
  <c r="A9383" i="11" s="1"/>
  <c r="A9408" i="11" s="1"/>
  <c r="A9433" i="11" s="1"/>
  <c r="A9458" i="11" s="1"/>
  <c r="A9483" i="11" s="1"/>
  <c r="A9508" i="11" s="1"/>
  <c r="A9533" i="11" s="1"/>
  <c r="A9558" i="11" s="1"/>
  <c r="A9583" i="11" s="1"/>
  <c r="A9608" i="11" s="1"/>
  <c r="A9633" i="11" s="1"/>
  <c r="A9658" i="11" s="1"/>
  <c r="A9683" i="11" s="1"/>
  <c r="A9708" i="11" s="1"/>
  <c r="A9733" i="11" s="1"/>
  <c r="A9758" i="11" s="1"/>
  <c r="A9783" i="11" s="1"/>
  <c r="A9808" i="11" s="1"/>
  <c r="A9833" i="11" s="1"/>
  <c r="A9858" i="11" s="1"/>
  <c r="A9883" i="11" s="1"/>
  <c r="A9908" i="11" s="1"/>
  <c r="A9933" i="11" s="1"/>
  <c r="A9958" i="11" s="1"/>
  <c r="A9983" i="11" s="1"/>
  <c r="A10008" i="11" s="1"/>
  <c r="G32" i="11"/>
  <c r="F32" i="11"/>
  <c r="E32" i="11"/>
  <c r="D32" i="11"/>
  <c r="C32" i="11"/>
  <c r="C57" i="11" s="1"/>
  <c r="C82" i="11" s="1"/>
  <c r="C107" i="11" s="1"/>
  <c r="C132" i="11" s="1"/>
  <c r="C157" i="11" s="1"/>
  <c r="C182" i="11" s="1"/>
  <c r="C207" i="11" s="1"/>
  <c r="C232" i="11" s="1"/>
  <c r="C257" i="11" s="1"/>
  <c r="C282" i="11" s="1"/>
  <c r="C307" i="11" s="1"/>
  <c r="C332" i="11" s="1"/>
  <c r="C357" i="11" s="1"/>
  <c r="C382" i="11" s="1"/>
  <c r="C407" i="11" s="1"/>
  <c r="C432" i="11" s="1"/>
  <c r="C457" i="11" s="1"/>
  <c r="C482" i="11" s="1"/>
  <c r="C507" i="11" s="1"/>
  <c r="C532" i="11" s="1"/>
  <c r="C557" i="11" s="1"/>
  <c r="C582" i="11" s="1"/>
  <c r="C607" i="11" s="1"/>
  <c r="C632" i="11" s="1"/>
  <c r="C657" i="11" s="1"/>
  <c r="C682" i="11" s="1"/>
  <c r="C707" i="11" s="1"/>
  <c r="C732" i="11" s="1"/>
  <c r="C757" i="11" s="1"/>
  <c r="C782" i="11" s="1"/>
  <c r="C807" i="11" s="1"/>
  <c r="C832" i="11" s="1"/>
  <c r="C857" i="11" s="1"/>
  <c r="C882" i="11" s="1"/>
  <c r="C907" i="11" s="1"/>
  <c r="C932" i="11" s="1"/>
  <c r="C957" i="11" s="1"/>
  <c r="C982" i="11" s="1"/>
  <c r="C1007" i="11" s="1"/>
  <c r="C1032" i="11" s="1"/>
  <c r="C1057" i="11" s="1"/>
  <c r="C1082" i="11" s="1"/>
  <c r="C1107" i="11" s="1"/>
  <c r="C1132" i="11" s="1"/>
  <c r="C1157" i="11" s="1"/>
  <c r="C1182" i="11" s="1"/>
  <c r="C1207" i="11" s="1"/>
  <c r="C1232" i="11" s="1"/>
  <c r="C1257" i="11" s="1"/>
  <c r="C1282" i="11" s="1"/>
  <c r="C1307" i="11" s="1"/>
  <c r="C1332" i="11" s="1"/>
  <c r="C1357" i="11" s="1"/>
  <c r="C1382" i="11" s="1"/>
  <c r="C1407" i="11" s="1"/>
  <c r="C1432" i="11" s="1"/>
  <c r="C1457" i="11" s="1"/>
  <c r="C1482" i="11" s="1"/>
  <c r="C1507" i="11" s="1"/>
  <c r="C1532" i="11" s="1"/>
  <c r="C1557" i="11" s="1"/>
  <c r="C1582" i="11" s="1"/>
  <c r="C1607" i="11" s="1"/>
  <c r="C1632" i="11" s="1"/>
  <c r="C1657" i="11" s="1"/>
  <c r="C1682" i="11" s="1"/>
  <c r="C1707" i="11" s="1"/>
  <c r="C1732" i="11" s="1"/>
  <c r="C1757" i="11" s="1"/>
  <c r="C1782" i="11" s="1"/>
  <c r="C1807" i="11" s="1"/>
  <c r="C1832" i="11" s="1"/>
  <c r="C1857" i="11" s="1"/>
  <c r="C1882" i="11" s="1"/>
  <c r="C1907" i="11" s="1"/>
  <c r="C1932" i="11" s="1"/>
  <c r="C1957" i="11" s="1"/>
  <c r="C1982" i="11" s="1"/>
  <c r="C2007" i="11" s="1"/>
  <c r="C2032" i="11" s="1"/>
  <c r="C2057" i="11" s="1"/>
  <c r="C2082" i="11" s="1"/>
  <c r="C2107" i="11" s="1"/>
  <c r="C2132" i="11" s="1"/>
  <c r="C2157" i="11" s="1"/>
  <c r="C2182" i="11" s="1"/>
  <c r="C2207" i="11" s="1"/>
  <c r="C2232" i="11" s="1"/>
  <c r="C2257" i="11" s="1"/>
  <c r="C2282" i="11" s="1"/>
  <c r="C2307" i="11" s="1"/>
  <c r="C2332" i="11" s="1"/>
  <c r="C2357" i="11" s="1"/>
  <c r="C2382" i="11" s="1"/>
  <c r="C2407" i="11" s="1"/>
  <c r="C2432" i="11" s="1"/>
  <c r="C2457" i="11" s="1"/>
  <c r="C2482" i="11" s="1"/>
  <c r="C2507" i="11" s="1"/>
  <c r="C2532" i="11" s="1"/>
  <c r="C2557" i="11" s="1"/>
  <c r="C2582" i="11" s="1"/>
  <c r="C2607" i="11" s="1"/>
  <c r="C2632" i="11" s="1"/>
  <c r="C2657" i="11" s="1"/>
  <c r="C2682" i="11" s="1"/>
  <c r="C2707" i="11" s="1"/>
  <c r="C2732" i="11" s="1"/>
  <c r="C2757" i="11" s="1"/>
  <c r="C2782" i="11" s="1"/>
  <c r="C2807" i="11" s="1"/>
  <c r="C2832" i="11" s="1"/>
  <c r="C2857" i="11" s="1"/>
  <c r="C2882" i="11" s="1"/>
  <c r="C2907" i="11" s="1"/>
  <c r="C2932" i="11" s="1"/>
  <c r="C2957" i="11" s="1"/>
  <c r="C2982" i="11" s="1"/>
  <c r="C3007" i="11" s="1"/>
  <c r="C3032" i="11" s="1"/>
  <c r="C3057" i="11" s="1"/>
  <c r="C3082" i="11" s="1"/>
  <c r="C3107" i="11" s="1"/>
  <c r="C3132" i="11" s="1"/>
  <c r="C3157" i="11" s="1"/>
  <c r="C3182" i="11" s="1"/>
  <c r="C3207" i="11" s="1"/>
  <c r="C3232" i="11" s="1"/>
  <c r="C3257" i="11" s="1"/>
  <c r="C3282" i="11" s="1"/>
  <c r="C3307" i="11" s="1"/>
  <c r="C3332" i="11" s="1"/>
  <c r="C3357" i="11" s="1"/>
  <c r="C3382" i="11" s="1"/>
  <c r="C3407" i="11" s="1"/>
  <c r="C3432" i="11" s="1"/>
  <c r="C3457" i="11" s="1"/>
  <c r="C3482" i="11" s="1"/>
  <c r="C3507" i="11" s="1"/>
  <c r="C3532" i="11" s="1"/>
  <c r="C3557" i="11" s="1"/>
  <c r="C3582" i="11" s="1"/>
  <c r="C3607" i="11" s="1"/>
  <c r="C3632" i="11" s="1"/>
  <c r="C3657" i="11" s="1"/>
  <c r="C3682" i="11" s="1"/>
  <c r="C3707" i="11" s="1"/>
  <c r="C3732" i="11" s="1"/>
  <c r="C3757" i="11" s="1"/>
  <c r="C3782" i="11" s="1"/>
  <c r="C3807" i="11" s="1"/>
  <c r="C3832" i="11" s="1"/>
  <c r="C3857" i="11" s="1"/>
  <c r="C3882" i="11" s="1"/>
  <c r="C3907" i="11" s="1"/>
  <c r="C3932" i="11" s="1"/>
  <c r="C3957" i="11" s="1"/>
  <c r="C3982" i="11" s="1"/>
  <c r="C4007" i="11" s="1"/>
  <c r="C4032" i="11" s="1"/>
  <c r="C4057" i="11" s="1"/>
  <c r="C4082" i="11" s="1"/>
  <c r="C4107" i="11" s="1"/>
  <c r="C4132" i="11" s="1"/>
  <c r="C4157" i="11" s="1"/>
  <c r="C4182" i="11" s="1"/>
  <c r="C4207" i="11" s="1"/>
  <c r="C4232" i="11" s="1"/>
  <c r="C4257" i="11" s="1"/>
  <c r="C4282" i="11" s="1"/>
  <c r="C4307" i="11" s="1"/>
  <c r="C4332" i="11" s="1"/>
  <c r="C4357" i="11" s="1"/>
  <c r="C4382" i="11" s="1"/>
  <c r="C4407" i="11" s="1"/>
  <c r="C4432" i="11" s="1"/>
  <c r="C4457" i="11" s="1"/>
  <c r="C4482" i="11" s="1"/>
  <c r="C4507" i="11" s="1"/>
  <c r="C4532" i="11" s="1"/>
  <c r="C4557" i="11" s="1"/>
  <c r="C4582" i="11" s="1"/>
  <c r="C4607" i="11" s="1"/>
  <c r="C4632" i="11" s="1"/>
  <c r="C4657" i="11" s="1"/>
  <c r="C4682" i="11" s="1"/>
  <c r="C4707" i="11" s="1"/>
  <c r="C4732" i="11" s="1"/>
  <c r="C4757" i="11" s="1"/>
  <c r="C4782" i="11" s="1"/>
  <c r="C4807" i="11" s="1"/>
  <c r="C4832" i="11" s="1"/>
  <c r="C4857" i="11" s="1"/>
  <c r="C4882" i="11" s="1"/>
  <c r="C4907" i="11" s="1"/>
  <c r="C4932" i="11" s="1"/>
  <c r="C4957" i="11" s="1"/>
  <c r="C4982" i="11" s="1"/>
  <c r="C5007" i="11" s="1"/>
  <c r="C5032" i="11" s="1"/>
  <c r="C5057" i="11" s="1"/>
  <c r="C5082" i="11" s="1"/>
  <c r="C5107" i="11" s="1"/>
  <c r="C5132" i="11" s="1"/>
  <c r="C5157" i="11" s="1"/>
  <c r="C5182" i="11" s="1"/>
  <c r="C5207" i="11" s="1"/>
  <c r="C5232" i="11" s="1"/>
  <c r="C5257" i="11" s="1"/>
  <c r="C5282" i="11" s="1"/>
  <c r="C5307" i="11" s="1"/>
  <c r="C5332" i="11" s="1"/>
  <c r="C5357" i="11" s="1"/>
  <c r="C5382" i="11" s="1"/>
  <c r="C5407" i="11" s="1"/>
  <c r="C5432" i="11" s="1"/>
  <c r="C5457" i="11" s="1"/>
  <c r="C5482" i="11" s="1"/>
  <c r="C5507" i="11" s="1"/>
  <c r="C5532" i="11" s="1"/>
  <c r="C5557" i="11" s="1"/>
  <c r="C5582" i="11" s="1"/>
  <c r="C5607" i="11" s="1"/>
  <c r="C5632" i="11" s="1"/>
  <c r="C5657" i="11" s="1"/>
  <c r="C5682" i="11" s="1"/>
  <c r="C5707" i="11" s="1"/>
  <c r="C5732" i="11" s="1"/>
  <c r="C5757" i="11" s="1"/>
  <c r="C5782" i="11" s="1"/>
  <c r="C5807" i="11" s="1"/>
  <c r="C5832" i="11" s="1"/>
  <c r="C5857" i="11" s="1"/>
  <c r="C5882" i="11" s="1"/>
  <c r="C5907" i="11" s="1"/>
  <c r="C5932" i="11" s="1"/>
  <c r="C5957" i="11" s="1"/>
  <c r="C5982" i="11" s="1"/>
  <c r="C6007" i="11" s="1"/>
  <c r="C6032" i="11" s="1"/>
  <c r="C6057" i="11" s="1"/>
  <c r="C6082" i="11" s="1"/>
  <c r="C6107" i="11" s="1"/>
  <c r="C6132" i="11" s="1"/>
  <c r="C6157" i="11" s="1"/>
  <c r="C6182" i="11" s="1"/>
  <c r="C6207" i="11" s="1"/>
  <c r="C6232" i="11" s="1"/>
  <c r="C6257" i="11" s="1"/>
  <c r="C6282" i="11" s="1"/>
  <c r="C6307" i="11" s="1"/>
  <c r="C6332" i="11" s="1"/>
  <c r="C6357" i="11" s="1"/>
  <c r="C6382" i="11" s="1"/>
  <c r="C6407" i="11" s="1"/>
  <c r="C6432" i="11" s="1"/>
  <c r="C6457" i="11" s="1"/>
  <c r="C6482" i="11" s="1"/>
  <c r="C6507" i="11" s="1"/>
  <c r="C6532" i="11" s="1"/>
  <c r="C6557" i="11" s="1"/>
  <c r="C6582" i="11" s="1"/>
  <c r="C6607" i="11" s="1"/>
  <c r="C6632" i="11" s="1"/>
  <c r="C6657" i="11" s="1"/>
  <c r="C6682" i="11" s="1"/>
  <c r="C6707" i="11" s="1"/>
  <c r="C6732" i="11" s="1"/>
  <c r="C6757" i="11" s="1"/>
  <c r="C6782" i="11" s="1"/>
  <c r="C6807" i="11" s="1"/>
  <c r="C6832" i="11" s="1"/>
  <c r="C6857" i="11" s="1"/>
  <c r="C6882" i="11" s="1"/>
  <c r="C6907" i="11" s="1"/>
  <c r="C6932" i="11" s="1"/>
  <c r="C6957" i="11" s="1"/>
  <c r="C6982" i="11" s="1"/>
  <c r="C7007" i="11" s="1"/>
  <c r="C7032" i="11" s="1"/>
  <c r="C7057" i="11" s="1"/>
  <c r="C7082" i="11" s="1"/>
  <c r="C7107" i="11" s="1"/>
  <c r="C7132" i="11" s="1"/>
  <c r="C7157" i="11" s="1"/>
  <c r="C7182" i="11" s="1"/>
  <c r="C7207" i="11" s="1"/>
  <c r="C7232" i="11" s="1"/>
  <c r="C7257" i="11" s="1"/>
  <c r="C7282" i="11" s="1"/>
  <c r="C7307" i="11" s="1"/>
  <c r="C7332" i="11" s="1"/>
  <c r="C7357" i="11" s="1"/>
  <c r="C7382" i="11" s="1"/>
  <c r="C7407" i="11" s="1"/>
  <c r="C7432" i="11" s="1"/>
  <c r="C7457" i="11" s="1"/>
  <c r="C7482" i="11" s="1"/>
  <c r="C7507" i="11" s="1"/>
  <c r="C7532" i="11" s="1"/>
  <c r="C7557" i="11" s="1"/>
  <c r="C7582" i="11" s="1"/>
  <c r="C7607" i="11" s="1"/>
  <c r="C7632" i="11" s="1"/>
  <c r="C7657" i="11" s="1"/>
  <c r="C7682" i="11" s="1"/>
  <c r="C7707" i="11" s="1"/>
  <c r="C7732" i="11" s="1"/>
  <c r="C7757" i="11" s="1"/>
  <c r="C7782" i="11" s="1"/>
  <c r="C7807" i="11" s="1"/>
  <c r="C7832" i="11" s="1"/>
  <c r="C7857" i="11" s="1"/>
  <c r="C7882" i="11" s="1"/>
  <c r="C7907" i="11" s="1"/>
  <c r="C7932" i="11" s="1"/>
  <c r="C7957" i="11" s="1"/>
  <c r="C7982" i="11" s="1"/>
  <c r="C8007" i="11" s="1"/>
  <c r="C8032" i="11" s="1"/>
  <c r="C8057" i="11" s="1"/>
  <c r="C8082" i="11" s="1"/>
  <c r="C8107" i="11" s="1"/>
  <c r="C8132" i="11" s="1"/>
  <c r="C8157" i="11" s="1"/>
  <c r="C8182" i="11" s="1"/>
  <c r="C8207" i="11" s="1"/>
  <c r="C8232" i="11" s="1"/>
  <c r="C8257" i="11" s="1"/>
  <c r="C8282" i="11" s="1"/>
  <c r="C8307" i="11" s="1"/>
  <c r="C8332" i="11" s="1"/>
  <c r="C8357" i="11" s="1"/>
  <c r="C8382" i="11" s="1"/>
  <c r="C8407" i="11" s="1"/>
  <c r="C8432" i="11" s="1"/>
  <c r="C8457" i="11" s="1"/>
  <c r="C8482" i="11" s="1"/>
  <c r="C8507" i="11" s="1"/>
  <c r="C8532" i="11" s="1"/>
  <c r="C8557" i="11" s="1"/>
  <c r="C8582" i="11" s="1"/>
  <c r="C8607" i="11" s="1"/>
  <c r="C8632" i="11" s="1"/>
  <c r="C8657" i="11" s="1"/>
  <c r="C8682" i="11" s="1"/>
  <c r="C8707" i="11" s="1"/>
  <c r="C8732" i="11" s="1"/>
  <c r="C8757" i="11" s="1"/>
  <c r="C8782" i="11" s="1"/>
  <c r="C8807" i="11" s="1"/>
  <c r="C8832" i="11" s="1"/>
  <c r="C8857" i="11" s="1"/>
  <c r="C8882" i="11" s="1"/>
  <c r="C8907" i="11" s="1"/>
  <c r="C8932" i="11" s="1"/>
  <c r="C8957" i="11" s="1"/>
  <c r="C8982" i="11" s="1"/>
  <c r="C9007" i="11" s="1"/>
  <c r="C9032" i="11" s="1"/>
  <c r="C9057" i="11" s="1"/>
  <c r="C9082" i="11" s="1"/>
  <c r="C9107" i="11" s="1"/>
  <c r="C9132" i="11" s="1"/>
  <c r="C9157" i="11" s="1"/>
  <c r="C9182" i="11" s="1"/>
  <c r="C9207" i="11" s="1"/>
  <c r="C9232" i="11" s="1"/>
  <c r="C9257" i="11" s="1"/>
  <c r="C9282" i="11" s="1"/>
  <c r="C9307" i="11" s="1"/>
  <c r="C9332" i="11" s="1"/>
  <c r="C9357" i="11" s="1"/>
  <c r="C9382" i="11" s="1"/>
  <c r="C9407" i="11" s="1"/>
  <c r="C9432" i="11" s="1"/>
  <c r="C9457" i="11" s="1"/>
  <c r="C9482" i="11" s="1"/>
  <c r="C9507" i="11" s="1"/>
  <c r="C9532" i="11" s="1"/>
  <c r="C9557" i="11" s="1"/>
  <c r="C9582" i="11" s="1"/>
  <c r="C9607" i="11" s="1"/>
  <c r="C9632" i="11" s="1"/>
  <c r="C9657" i="11" s="1"/>
  <c r="C9682" i="11" s="1"/>
  <c r="C9707" i="11" s="1"/>
  <c r="C9732" i="11" s="1"/>
  <c r="C9757" i="11" s="1"/>
  <c r="C9782" i="11" s="1"/>
  <c r="C9807" i="11" s="1"/>
  <c r="C9832" i="11" s="1"/>
  <c r="C9857" i="11" s="1"/>
  <c r="C9882" i="11" s="1"/>
  <c r="C9907" i="11" s="1"/>
  <c r="C9932" i="11" s="1"/>
  <c r="C9957" i="11" s="1"/>
  <c r="C9982" i="11" s="1"/>
  <c r="C10007" i="11" s="1"/>
  <c r="B32" i="11"/>
  <c r="B57" i="11" s="1"/>
  <c r="B82" i="11" s="1"/>
  <c r="B107" i="11" s="1"/>
  <c r="B132" i="11" s="1"/>
  <c r="B157" i="11" s="1"/>
  <c r="B182" i="11" s="1"/>
  <c r="B207" i="11" s="1"/>
  <c r="B232" i="11" s="1"/>
  <c r="B257" i="11" s="1"/>
  <c r="B282" i="11" s="1"/>
  <c r="B307" i="11" s="1"/>
  <c r="B332" i="11" s="1"/>
  <c r="B357" i="11" s="1"/>
  <c r="B382" i="11" s="1"/>
  <c r="B407" i="11" s="1"/>
  <c r="B432" i="11" s="1"/>
  <c r="B457" i="11" s="1"/>
  <c r="B482" i="11" s="1"/>
  <c r="B507" i="11" s="1"/>
  <c r="B532" i="11" s="1"/>
  <c r="B557" i="11" s="1"/>
  <c r="B582" i="11" s="1"/>
  <c r="B607" i="11" s="1"/>
  <c r="B632" i="11" s="1"/>
  <c r="B657" i="11" s="1"/>
  <c r="B682" i="11" s="1"/>
  <c r="B707" i="11" s="1"/>
  <c r="B732" i="11" s="1"/>
  <c r="B757" i="11" s="1"/>
  <c r="A32" i="11"/>
  <c r="A57" i="11" s="1"/>
  <c r="A82" i="11" s="1"/>
  <c r="A107" i="11" s="1"/>
  <c r="A132" i="11" s="1"/>
  <c r="A157" i="11" s="1"/>
  <c r="A182" i="11" s="1"/>
  <c r="A207" i="11" s="1"/>
  <c r="A232" i="11" s="1"/>
  <c r="A257" i="11" s="1"/>
  <c r="A282" i="11" s="1"/>
  <c r="A307" i="11" s="1"/>
  <c r="A332" i="11" s="1"/>
  <c r="A357" i="11" s="1"/>
  <c r="A382" i="11" s="1"/>
  <c r="A407" i="11" s="1"/>
  <c r="A432" i="11" s="1"/>
  <c r="A457" i="11" s="1"/>
  <c r="A482" i="11" s="1"/>
  <c r="A507" i="11" s="1"/>
  <c r="A532" i="11" s="1"/>
  <c r="A557" i="11" s="1"/>
  <c r="A582" i="11" s="1"/>
  <c r="A607" i="11" s="1"/>
  <c r="A632" i="11" s="1"/>
  <c r="A657" i="11" s="1"/>
  <c r="A682" i="11" s="1"/>
  <c r="A707" i="11" s="1"/>
  <c r="A732" i="11" s="1"/>
  <c r="A757" i="11" s="1"/>
  <c r="A782" i="11" s="1"/>
  <c r="A807" i="11" s="1"/>
  <c r="A832" i="11" s="1"/>
  <c r="A857" i="11" s="1"/>
  <c r="A882" i="11" s="1"/>
  <c r="A907" i="11" s="1"/>
  <c r="A932" i="11" s="1"/>
  <c r="A957" i="11" s="1"/>
  <c r="A982" i="11" s="1"/>
  <c r="A1007" i="11" s="1"/>
  <c r="A1032" i="11" s="1"/>
  <c r="A1057" i="11" s="1"/>
  <c r="A1082" i="11" s="1"/>
  <c r="A1107" i="11" s="1"/>
  <c r="A1132" i="11" s="1"/>
  <c r="A1157" i="11" s="1"/>
  <c r="A1182" i="11" s="1"/>
  <c r="A1207" i="11" s="1"/>
  <c r="A1232" i="11" s="1"/>
  <c r="A1257" i="11" s="1"/>
  <c r="A1282" i="11" s="1"/>
  <c r="A1307" i="11" s="1"/>
  <c r="A1332" i="11" s="1"/>
  <c r="A1357" i="11" s="1"/>
  <c r="A1382" i="11" s="1"/>
  <c r="A1407" i="11" s="1"/>
  <c r="A1432" i="11" s="1"/>
  <c r="A1457" i="11" s="1"/>
  <c r="A1482" i="11" s="1"/>
  <c r="A1507" i="11" s="1"/>
  <c r="A1532" i="11" s="1"/>
  <c r="A1557" i="11" s="1"/>
  <c r="A1582" i="11" s="1"/>
  <c r="A1607" i="11" s="1"/>
  <c r="A1632" i="11" s="1"/>
  <c r="A1657" i="11" s="1"/>
  <c r="A1682" i="11" s="1"/>
  <c r="A1707" i="11" s="1"/>
  <c r="A1732" i="11" s="1"/>
  <c r="A1757" i="11" s="1"/>
  <c r="A1782" i="11" s="1"/>
  <c r="A1807" i="11" s="1"/>
  <c r="A1832" i="11" s="1"/>
  <c r="A1857" i="11" s="1"/>
  <c r="A1882" i="11" s="1"/>
  <c r="A1907" i="11" s="1"/>
  <c r="A1932" i="11" s="1"/>
  <c r="A1957" i="11" s="1"/>
  <c r="A1982" i="11" s="1"/>
  <c r="A2007" i="11" s="1"/>
  <c r="A2032" i="11" s="1"/>
  <c r="A2057" i="11" s="1"/>
  <c r="A2082" i="11" s="1"/>
  <c r="A2107" i="11" s="1"/>
  <c r="A2132" i="11" s="1"/>
  <c r="A2157" i="11" s="1"/>
  <c r="A2182" i="11" s="1"/>
  <c r="A2207" i="11" s="1"/>
  <c r="A2232" i="11" s="1"/>
  <c r="A2257" i="11" s="1"/>
  <c r="A2282" i="11" s="1"/>
  <c r="A2307" i="11" s="1"/>
  <c r="A2332" i="11" s="1"/>
  <c r="A2357" i="11" s="1"/>
  <c r="A2382" i="11" s="1"/>
  <c r="A2407" i="11" s="1"/>
  <c r="A2432" i="11" s="1"/>
  <c r="A2457" i="11" s="1"/>
  <c r="A2482" i="11" s="1"/>
  <c r="A2507" i="11" s="1"/>
  <c r="A2532" i="11" s="1"/>
  <c r="A2557" i="11" s="1"/>
  <c r="A2582" i="11" s="1"/>
  <c r="A2607" i="11" s="1"/>
  <c r="A2632" i="11" s="1"/>
  <c r="A2657" i="11" s="1"/>
  <c r="A2682" i="11" s="1"/>
  <c r="A2707" i="11" s="1"/>
  <c r="A2732" i="11" s="1"/>
  <c r="A2757" i="11" s="1"/>
  <c r="A2782" i="11" s="1"/>
  <c r="A2807" i="11" s="1"/>
  <c r="A2832" i="11" s="1"/>
  <c r="A2857" i="11" s="1"/>
  <c r="A2882" i="11" s="1"/>
  <c r="A2907" i="11" s="1"/>
  <c r="A2932" i="11" s="1"/>
  <c r="A2957" i="11" s="1"/>
  <c r="A2982" i="11" s="1"/>
  <c r="A3007" i="11" s="1"/>
  <c r="A3032" i="11" s="1"/>
  <c r="A3057" i="11" s="1"/>
  <c r="A3082" i="11" s="1"/>
  <c r="A3107" i="11" s="1"/>
  <c r="A3132" i="11" s="1"/>
  <c r="A3157" i="11" s="1"/>
  <c r="A3182" i="11" s="1"/>
  <c r="A3207" i="11" s="1"/>
  <c r="A3232" i="11" s="1"/>
  <c r="A3257" i="11" s="1"/>
  <c r="A3282" i="11" s="1"/>
  <c r="A3307" i="11" s="1"/>
  <c r="A3332" i="11" s="1"/>
  <c r="A3357" i="11" s="1"/>
  <c r="A3382" i="11" s="1"/>
  <c r="A3407" i="11" s="1"/>
  <c r="A3432" i="11" s="1"/>
  <c r="A3457" i="11" s="1"/>
  <c r="A3482" i="11" s="1"/>
  <c r="A3507" i="11" s="1"/>
  <c r="A3532" i="11" s="1"/>
  <c r="A3557" i="11" s="1"/>
  <c r="A3582" i="11" s="1"/>
  <c r="A3607" i="11" s="1"/>
  <c r="A3632" i="11" s="1"/>
  <c r="A3657" i="11" s="1"/>
  <c r="A3682" i="11" s="1"/>
  <c r="A3707" i="11" s="1"/>
  <c r="A3732" i="11" s="1"/>
  <c r="A3757" i="11" s="1"/>
  <c r="A3782" i="11" s="1"/>
  <c r="A3807" i="11" s="1"/>
  <c r="A3832" i="11" s="1"/>
  <c r="A3857" i="11" s="1"/>
  <c r="A3882" i="11" s="1"/>
  <c r="A3907" i="11" s="1"/>
  <c r="A3932" i="11" s="1"/>
  <c r="A3957" i="11" s="1"/>
  <c r="A3982" i="11" s="1"/>
  <c r="A4007" i="11" s="1"/>
  <c r="A4032" i="11" s="1"/>
  <c r="A4057" i="11" s="1"/>
  <c r="A4082" i="11" s="1"/>
  <c r="A4107" i="11" s="1"/>
  <c r="A4132" i="11" s="1"/>
  <c r="A4157" i="11" s="1"/>
  <c r="A4182" i="11" s="1"/>
  <c r="A4207" i="11" s="1"/>
  <c r="A4232" i="11" s="1"/>
  <c r="A4257" i="11" s="1"/>
  <c r="A4282" i="11" s="1"/>
  <c r="A4307" i="11" s="1"/>
  <c r="A4332" i="11" s="1"/>
  <c r="A4357" i="11" s="1"/>
  <c r="A4382" i="11" s="1"/>
  <c r="A4407" i="11" s="1"/>
  <c r="A4432" i="11" s="1"/>
  <c r="A4457" i="11" s="1"/>
  <c r="A4482" i="11" s="1"/>
  <c r="A4507" i="11" s="1"/>
  <c r="A4532" i="11" s="1"/>
  <c r="A4557" i="11" s="1"/>
  <c r="A4582" i="11" s="1"/>
  <c r="A4607" i="11" s="1"/>
  <c r="A4632" i="11" s="1"/>
  <c r="A4657" i="11" s="1"/>
  <c r="A4682" i="11" s="1"/>
  <c r="A4707" i="11" s="1"/>
  <c r="A4732" i="11" s="1"/>
  <c r="A4757" i="11" s="1"/>
  <c r="A4782" i="11" s="1"/>
  <c r="A4807" i="11" s="1"/>
  <c r="A4832" i="11" s="1"/>
  <c r="A4857" i="11" s="1"/>
  <c r="A4882" i="11" s="1"/>
  <c r="A4907" i="11" s="1"/>
  <c r="A4932" i="11" s="1"/>
  <c r="A4957" i="11" s="1"/>
  <c r="A4982" i="11" s="1"/>
  <c r="A5007" i="11" s="1"/>
  <c r="A5032" i="11" s="1"/>
  <c r="A5057" i="11" s="1"/>
  <c r="A5082" i="11" s="1"/>
  <c r="A5107" i="11" s="1"/>
  <c r="A5132" i="11" s="1"/>
  <c r="A5157" i="11" s="1"/>
  <c r="A5182" i="11" s="1"/>
  <c r="A5207" i="11" s="1"/>
  <c r="A5232" i="11" s="1"/>
  <c r="A5257" i="11" s="1"/>
  <c r="A5282" i="11" s="1"/>
  <c r="A5307" i="11" s="1"/>
  <c r="A5332" i="11" s="1"/>
  <c r="A5357" i="11" s="1"/>
  <c r="A5382" i="11" s="1"/>
  <c r="A5407" i="11" s="1"/>
  <c r="A5432" i="11" s="1"/>
  <c r="A5457" i="11" s="1"/>
  <c r="A5482" i="11" s="1"/>
  <c r="A5507" i="11" s="1"/>
  <c r="A5532" i="11" s="1"/>
  <c r="A5557" i="11" s="1"/>
  <c r="A5582" i="11" s="1"/>
  <c r="A5607" i="11" s="1"/>
  <c r="A5632" i="11" s="1"/>
  <c r="A5657" i="11" s="1"/>
  <c r="A5682" i="11" s="1"/>
  <c r="A5707" i="11" s="1"/>
  <c r="A5732" i="11" s="1"/>
  <c r="A5757" i="11" s="1"/>
  <c r="A5782" i="11" s="1"/>
  <c r="A5807" i="11" s="1"/>
  <c r="A5832" i="11" s="1"/>
  <c r="A5857" i="11" s="1"/>
  <c r="A5882" i="11" s="1"/>
  <c r="A5907" i="11" s="1"/>
  <c r="A5932" i="11" s="1"/>
  <c r="A5957" i="11" s="1"/>
  <c r="A5982" i="11" s="1"/>
  <c r="A6007" i="11" s="1"/>
  <c r="A6032" i="11" s="1"/>
  <c r="A6057" i="11" s="1"/>
  <c r="A6082" i="11" s="1"/>
  <c r="A6107" i="11" s="1"/>
  <c r="A6132" i="11" s="1"/>
  <c r="A6157" i="11" s="1"/>
  <c r="A6182" i="11" s="1"/>
  <c r="A6207" i="11" s="1"/>
  <c r="A6232" i="11" s="1"/>
  <c r="A6257" i="11" s="1"/>
  <c r="A6282" i="11" s="1"/>
  <c r="A6307" i="11" s="1"/>
  <c r="A6332" i="11" s="1"/>
  <c r="A6357" i="11" s="1"/>
  <c r="A6382" i="11" s="1"/>
  <c r="A6407" i="11" s="1"/>
  <c r="A6432" i="11" s="1"/>
  <c r="A6457" i="11" s="1"/>
  <c r="A6482" i="11" s="1"/>
  <c r="A6507" i="11" s="1"/>
  <c r="A6532" i="11" s="1"/>
  <c r="A6557" i="11" s="1"/>
  <c r="A6582" i="11" s="1"/>
  <c r="A6607" i="11" s="1"/>
  <c r="A6632" i="11" s="1"/>
  <c r="A6657" i="11" s="1"/>
  <c r="A6682" i="11" s="1"/>
  <c r="A6707" i="11" s="1"/>
  <c r="A6732" i="11" s="1"/>
  <c r="A6757" i="11" s="1"/>
  <c r="A6782" i="11" s="1"/>
  <c r="A6807" i="11" s="1"/>
  <c r="A6832" i="11" s="1"/>
  <c r="A6857" i="11" s="1"/>
  <c r="A6882" i="11" s="1"/>
  <c r="A6907" i="11" s="1"/>
  <c r="A6932" i="11" s="1"/>
  <c r="A6957" i="11" s="1"/>
  <c r="A6982" i="11" s="1"/>
  <c r="A7007" i="11" s="1"/>
  <c r="A7032" i="11" s="1"/>
  <c r="A7057" i="11" s="1"/>
  <c r="A7082" i="11" s="1"/>
  <c r="A7107" i="11" s="1"/>
  <c r="A7132" i="11" s="1"/>
  <c r="A7157" i="11" s="1"/>
  <c r="A7182" i="11" s="1"/>
  <c r="A7207" i="11" s="1"/>
  <c r="A7232" i="11" s="1"/>
  <c r="A7257" i="11" s="1"/>
  <c r="A7282" i="11" s="1"/>
  <c r="A7307" i="11" s="1"/>
  <c r="A7332" i="11" s="1"/>
  <c r="A7357" i="11" s="1"/>
  <c r="A7382" i="11" s="1"/>
  <c r="A7407" i="11" s="1"/>
  <c r="A7432" i="11" s="1"/>
  <c r="A7457" i="11" s="1"/>
  <c r="A7482" i="11" s="1"/>
  <c r="A7507" i="11" s="1"/>
  <c r="A7532" i="11" s="1"/>
  <c r="A7557" i="11" s="1"/>
  <c r="A7582" i="11" s="1"/>
  <c r="A7607" i="11" s="1"/>
  <c r="A7632" i="11" s="1"/>
  <c r="A7657" i="11" s="1"/>
  <c r="A7682" i="11" s="1"/>
  <c r="A7707" i="11" s="1"/>
  <c r="A7732" i="11" s="1"/>
  <c r="A7757" i="11" s="1"/>
  <c r="A7782" i="11" s="1"/>
  <c r="A7807" i="11" s="1"/>
  <c r="A7832" i="11" s="1"/>
  <c r="A7857" i="11" s="1"/>
  <c r="A7882" i="11" s="1"/>
  <c r="A7907" i="11" s="1"/>
  <c r="A7932" i="11" s="1"/>
  <c r="A7957" i="11" s="1"/>
  <c r="A7982" i="11" s="1"/>
  <c r="A8007" i="11" s="1"/>
  <c r="A8032" i="11" s="1"/>
  <c r="A8057" i="11" s="1"/>
  <c r="A8082" i="11" s="1"/>
  <c r="A8107" i="11" s="1"/>
  <c r="A8132" i="11" s="1"/>
  <c r="A8157" i="11" s="1"/>
  <c r="A8182" i="11" s="1"/>
  <c r="A8207" i="11" s="1"/>
  <c r="A8232" i="11" s="1"/>
  <c r="A8257" i="11" s="1"/>
  <c r="A8282" i="11" s="1"/>
  <c r="A8307" i="11" s="1"/>
  <c r="A8332" i="11" s="1"/>
  <c r="A8357" i="11" s="1"/>
  <c r="A8382" i="11" s="1"/>
  <c r="A8407" i="11" s="1"/>
  <c r="A8432" i="11" s="1"/>
  <c r="A8457" i="11" s="1"/>
  <c r="A8482" i="11" s="1"/>
  <c r="A8507" i="11" s="1"/>
  <c r="A8532" i="11" s="1"/>
  <c r="A8557" i="11" s="1"/>
  <c r="A8582" i="11" s="1"/>
  <c r="A8607" i="11" s="1"/>
  <c r="A8632" i="11" s="1"/>
  <c r="A8657" i="11" s="1"/>
  <c r="A8682" i="11" s="1"/>
  <c r="A8707" i="11" s="1"/>
  <c r="A8732" i="11" s="1"/>
  <c r="A8757" i="11" s="1"/>
  <c r="A8782" i="11" s="1"/>
  <c r="A8807" i="11" s="1"/>
  <c r="A8832" i="11" s="1"/>
  <c r="A8857" i="11" s="1"/>
  <c r="A8882" i="11" s="1"/>
  <c r="A8907" i="11" s="1"/>
  <c r="A8932" i="11" s="1"/>
  <c r="A8957" i="11" s="1"/>
  <c r="A8982" i="11" s="1"/>
  <c r="A9007" i="11" s="1"/>
  <c r="A9032" i="11" s="1"/>
  <c r="A9057" i="11" s="1"/>
  <c r="A9082" i="11" s="1"/>
  <c r="A9107" i="11" s="1"/>
  <c r="A9132" i="11" s="1"/>
  <c r="A9157" i="11" s="1"/>
  <c r="A9182" i="11" s="1"/>
  <c r="A9207" i="11" s="1"/>
  <c r="A9232" i="11" s="1"/>
  <c r="A9257" i="11" s="1"/>
  <c r="A9282" i="11" s="1"/>
  <c r="A9307" i="11" s="1"/>
  <c r="A9332" i="11" s="1"/>
  <c r="A9357" i="11" s="1"/>
  <c r="A9382" i="11" s="1"/>
  <c r="A9407" i="11" s="1"/>
  <c r="A9432" i="11" s="1"/>
  <c r="A9457" i="11" s="1"/>
  <c r="A9482" i="11" s="1"/>
  <c r="A9507" i="11" s="1"/>
  <c r="A9532" i="11" s="1"/>
  <c r="A9557" i="11" s="1"/>
  <c r="A9582" i="11" s="1"/>
  <c r="A9607" i="11" s="1"/>
  <c r="A9632" i="11" s="1"/>
  <c r="A9657" i="11" s="1"/>
  <c r="A9682" i="11" s="1"/>
  <c r="A9707" i="11" s="1"/>
  <c r="A9732" i="11" s="1"/>
  <c r="A9757" i="11" s="1"/>
  <c r="A9782" i="11" s="1"/>
  <c r="A9807" i="11" s="1"/>
  <c r="A9832" i="11" s="1"/>
  <c r="A9857" i="11" s="1"/>
  <c r="A9882" i="11" s="1"/>
  <c r="A9907" i="11" s="1"/>
  <c r="A9932" i="11" s="1"/>
  <c r="A9957" i="11" s="1"/>
  <c r="A9982" i="11" s="1"/>
  <c r="A10007" i="11" s="1"/>
  <c r="G31" i="11"/>
  <c r="F31" i="11"/>
  <c r="E31" i="11"/>
  <c r="D31" i="11"/>
  <c r="C31" i="11"/>
  <c r="C56" i="11" s="1"/>
  <c r="C81" i="11" s="1"/>
  <c r="C106" i="11" s="1"/>
  <c r="C131" i="11" s="1"/>
  <c r="C156" i="11" s="1"/>
  <c r="C181" i="11" s="1"/>
  <c r="C206" i="11" s="1"/>
  <c r="C231" i="11" s="1"/>
  <c r="C256" i="11" s="1"/>
  <c r="C281" i="11" s="1"/>
  <c r="C306" i="11" s="1"/>
  <c r="C331" i="11" s="1"/>
  <c r="C356" i="11" s="1"/>
  <c r="C381" i="11" s="1"/>
  <c r="C406" i="11" s="1"/>
  <c r="C431" i="11" s="1"/>
  <c r="C456" i="11" s="1"/>
  <c r="C481" i="11" s="1"/>
  <c r="C506" i="11" s="1"/>
  <c r="C531" i="11" s="1"/>
  <c r="C556" i="11" s="1"/>
  <c r="C581" i="11" s="1"/>
  <c r="C606" i="11" s="1"/>
  <c r="C631" i="11" s="1"/>
  <c r="C656" i="11" s="1"/>
  <c r="C681" i="11" s="1"/>
  <c r="C706" i="11" s="1"/>
  <c r="C731" i="11" s="1"/>
  <c r="C756" i="11" s="1"/>
  <c r="C781" i="11" s="1"/>
  <c r="C806" i="11" s="1"/>
  <c r="C831" i="11" s="1"/>
  <c r="C856" i="11" s="1"/>
  <c r="C881" i="11" s="1"/>
  <c r="C906" i="11" s="1"/>
  <c r="C931" i="11" s="1"/>
  <c r="C956" i="11" s="1"/>
  <c r="C981" i="11" s="1"/>
  <c r="C1006" i="11" s="1"/>
  <c r="C1031" i="11" s="1"/>
  <c r="C1056" i="11" s="1"/>
  <c r="C1081" i="11" s="1"/>
  <c r="C1106" i="11" s="1"/>
  <c r="C1131" i="11" s="1"/>
  <c r="C1156" i="11" s="1"/>
  <c r="C1181" i="11" s="1"/>
  <c r="C1206" i="11" s="1"/>
  <c r="C1231" i="11" s="1"/>
  <c r="C1256" i="11" s="1"/>
  <c r="C1281" i="11" s="1"/>
  <c r="C1306" i="11" s="1"/>
  <c r="C1331" i="11" s="1"/>
  <c r="C1356" i="11" s="1"/>
  <c r="C1381" i="11" s="1"/>
  <c r="C1406" i="11" s="1"/>
  <c r="C1431" i="11" s="1"/>
  <c r="C1456" i="11" s="1"/>
  <c r="C1481" i="11" s="1"/>
  <c r="C1506" i="11" s="1"/>
  <c r="C1531" i="11" s="1"/>
  <c r="C1556" i="11" s="1"/>
  <c r="C1581" i="11" s="1"/>
  <c r="C1606" i="11" s="1"/>
  <c r="C1631" i="11" s="1"/>
  <c r="C1656" i="11" s="1"/>
  <c r="C1681" i="11" s="1"/>
  <c r="C1706" i="11" s="1"/>
  <c r="C1731" i="11" s="1"/>
  <c r="C1756" i="11" s="1"/>
  <c r="C1781" i="11" s="1"/>
  <c r="C1806" i="11" s="1"/>
  <c r="C1831" i="11" s="1"/>
  <c r="C1856" i="11" s="1"/>
  <c r="C1881" i="11" s="1"/>
  <c r="C1906" i="11" s="1"/>
  <c r="C1931" i="11" s="1"/>
  <c r="C1956" i="11" s="1"/>
  <c r="C1981" i="11" s="1"/>
  <c r="C2006" i="11" s="1"/>
  <c r="C2031" i="11" s="1"/>
  <c r="C2056" i="11" s="1"/>
  <c r="C2081" i="11" s="1"/>
  <c r="C2106" i="11" s="1"/>
  <c r="C2131" i="11" s="1"/>
  <c r="C2156" i="11" s="1"/>
  <c r="C2181" i="11" s="1"/>
  <c r="C2206" i="11" s="1"/>
  <c r="C2231" i="11" s="1"/>
  <c r="C2256" i="11" s="1"/>
  <c r="C2281" i="11" s="1"/>
  <c r="C2306" i="11" s="1"/>
  <c r="C2331" i="11" s="1"/>
  <c r="C2356" i="11" s="1"/>
  <c r="C2381" i="11" s="1"/>
  <c r="C2406" i="11" s="1"/>
  <c r="C2431" i="11" s="1"/>
  <c r="C2456" i="11" s="1"/>
  <c r="C2481" i="11" s="1"/>
  <c r="C2506" i="11" s="1"/>
  <c r="C2531" i="11" s="1"/>
  <c r="C2556" i="11" s="1"/>
  <c r="C2581" i="11" s="1"/>
  <c r="C2606" i="11" s="1"/>
  <c r="C2631" i="11" s="1"/>
  <c r="C2656" i="11" s="1"/>
  <c r="C2681" i="11" s="1"/>
  <c r="C2706" i="11" s="1"/>
  <c r="C2731" i="11" s="1"/>
  <c r="C2756" i="11" s="1"/>
  <c r="C2781" i="11" s="1"/>
  <c r="C2806" i="11" s="1"/>
  <c r="C2831" i="11" s="1"/>
  <c r="C2856" i="11" s="1"/>
  <c r="C2881" i="11" s="1"/>
  <c r="C2906" i="11" s="1"/>
  <c r="C2931" i="11" s="1"/>
  <c r="C2956" i="11" s="1"/>
  <c r="C2981" i="11" s="1"/>
  <c r="C3006" i="11" s="1"/>
  <c r="C3031" i="11" s="1"/>
  <c r="C3056" i="11" s="1"/>
  <c r="C3081" i="11" s="1"/>
  <c r="C3106" i="11" s="1"/>
  <c r="C3131" i="11" s="1"/>
  <c r="C3156" i="11" s="1"/>
  <c r="C3181" i="11" s="1"/>
  <c r="C3206" i="11" s="1"/>
  <c r="C3231" i="11" s="1"/>
  <c r="C3256" i="11" s="1"/>
  <c r="C3281" i="11" s="1"/>
  <c r="C3306" i="11" s="1"/>
  <c r="C3331" i="11" s="1"/>
  <c r="C3356" i="11" s="1"/>
  <c r="C3381" i="11" s="1"/>
  <c r="C3406" i="11" s="1"/>
  <c r="C3431" i="11" s="1"/>
  <c r="C3456" i="11" s="1"/>
  <c r="C3481" i="11" s="1"/>
  <c r="C3506" i="11" s="1"/>
  <c r="C3531" i="11" s="1"/>
  <c r="C3556" i="11" s="1"/>
  <c r="C3581" i="11" s="1"/>
  <c r="C3606" i="11" s="1"/>
  <c r="C3631" i="11" s="1"/>
  <c r="C3656" i="11" s="1"/>
  <c r="C3681" i="11" s="1"/>
  <c r="C3706" i="11" s="1"/>
  <c r="C3731" i="11" s="1"/>
  <c r="C3756" i="11" s="1"/>
  <c r="C3781" i="11" s="1"/>
  <c r="C3806" i="11" s="1"/>
  <c r="C3831" i="11" s="1"/>
  <c r="C3856" i="11" s="1"/>
  <c r="C3881" i="11" s="1"/>
  <c r="C3906" i="11" s="1"/>
  <c r="C3931" i="11" s="1"/>
  <c r="C3956" i="11" s="1"/>
  <c r="C3981" i="11" s="1"/>
  <c r="C4006" i="11" s="1"/>
  <c r="C4031" i="11" s="1"/>
  <c r="C4056" i="11" s="1"/>
  <c r="C4081" i="11" s="1"/>
  <c r="C4106" i="11" s="1"/>
  <c r="C4131" i="11" s="1"/>
  <c r="C4156" i="11" s="1"/>
  <c r="C4181" i="11" s="1"/>
  <c r="C4206" i="11" s="1"/>
  <c r="C4231" i="11" s="1"/>
  <c r="C4256" i="11" s="1"/>
  <c r="C4281" i="11" s="1"/>
  <c r="C4306" i="11" s="1"/>
  <c r="C4331" i="11" s="1"/>
  <c r="C4356" i="11" s="1"/>
  <c r="C4381" i="11" s="1"/>
  <c r="C4406" i="11" s="1"/>
  <c r="C4431" i="11" s="1"/>
  <c r="C4456" i="11" s="1"/>
  <c r="C4481" i="11" s="1"/>
  <c r="C4506" i="11" s="1"/>
  <c r="C4531" i="11" s="1"/>
  <c r="C4556" i="11" s="1"/>
  <c r="C4581" i="11" s="1"/>
  <c r="C4606" i="11" s="1"/>
  <c r="C4631" i="11" s="1"/>
  <c r="C4656" i="11" s="1"/>
  <c r="C4681" i="11" s="1"/>
  <c r="C4706" i="11" s="1"/>
  <c r="C4731" i="11" s="1"/>
  <c r="C4756" i="11" s="1"/>
  <c r="C4781" i="11" s="1"/>
  <c r="C4806" i="11" s="1"/>
  <c r="C4831" i="11" s="1"/>
  <c r="C4856" i="11" s="1"/>
  <c r="C4881" i="11" s="1"/>
  <c r="C4906" i="11" s="1"/>
  <c r="C4931" i="11" s="1"/>
  <c r="C4956" i="11" s="1"/>
  <c r="C4981" i="11" s="1"/>
  <c r="C5006" i="11" s="1"/>
  <c r="C5031" i="11" s="1"/>
  <c r="C5056" i="11" s="1"/>
  <c r="C5081" i="11" s="1"/>
  <c r="C5106" i="11" s="1"/>
  <c r="C5131" i="11" s="1"/>
  <c r="C5156" i="11" s="1"/>
  <c r="C5181" i="11" s="1"/>
  <c r="C5206" i="11" s="1"/>
  <c r="C5231" i="11" s="1"/>
  <c r="C5256" i="11" s="1"/>
  <c r="C5281" i="11" s="1"/>
  <c r="C5306" i="11" s="1"/>
  <c r="C5331" i="11" s="1"/>
  <c r="C5356" i="11" s="1"/>
  <c r="C5381" i="11" s="1"/>
  <c r="C5406" i="11" s="1"/>
  <c r="C5431" i="11" s="1"/>
  <c r="C5456" i="11" s="1"/>
  <c r="C5481" i="11" s="1"/>
  <c r="C5506" i="11" s="1"/>
  <c r="C5531" i="11" s="1"/>
  <c r="C5556" i="11" s="1"/>
  <c r="C5581" i="11" s="1"/>
  <c r="C5606" i="11" s="1"/>
  <c r="C5631" i="11" s="1"/>
  <c r="C5656" i="11" s="1"/>
  <c r="C5681" i="11" s="1"/>
  <c r="C5706" i="11" s="1"/>
  <c r="C5731" i="11" s="1"/>
  <c r="C5756" i="11" s="1"/>
  <c r="C5781" i="11" s="1"/>
  <c r="C5806" i="11" s="1"/>
  <c r="C5831" i="11" s="1"/>
  <c r="C5856" i="11" s="1"/>
  <c r="C5881" i="11" s="1"/>
  <c r="C5906" i="11" s="1"/>
  <c r="C5931" i="11" s="1"/>
  <c r="C5956" i="11" s="1"/>
  <c r="C5981" i="11" s="1"/>
  <c r="C6006" i="11" s="1"/>
  <c r="C6031" i="11" s="1"/>
  <c r="C6056" i="11" s="1"/>
  <c r="C6081" i="11" s="1"/>
  <c r="C6106" i="11" s="1"/>
  <c r="C6131" i="11" s="1"/>
  <c r="C6156" i="11" s="1"/>
  <c r="C6181" i="11" s="1"/>
  <c r="C6206" i="11" s="1"/>
  <c r="C6231" i="11" s="1"/>
  <c r="C6256" i="11" s="1"/>
  <c r="C6281" i="11" s="1"/>
  <c r="C6306" i="11" s="1"/>
  <c r="C6331" i="11" s="1"/>
  <c r="C6356" i="11" s="1"/>
  <c r="C6381" i="11" s="1"/>
  <c r="C6406" i="11" s="1"/>
  <c r="C6431" i="11" s="1"/>
  <c r="C6456" i="11" s="1"/>
  <c r="C6481" i="11" s="1"/>
  <c r="C6506" i="11" s="1"/>
  <c r="C6531" i="11" s="1"/>
  <c r="C6556" i="11" s="1"/>
  <c r="C6581" i="11" s="1"/>
  <c r="C6606" i="11" s="1"/>
  <c r="C6631" i="11" s="1"/>
  <c r="C6656" i="11" s="1"/>
  <c r="C6681" i="11" s="1"/>
  <c r="C6706" i="11" s="1"/>
  <c r="C6731" i="11" s="1"/>
  <c r="C6756" i="11" s="1"/>
  <c r="C6781" i="11" s="1"/>
  <c r="C6806" i="11" s="1"/>
  <c r="C6831" i="11" s="1"/>
  <c r="C6856" i="11" s="1"/>
  <c r="C6881" i="11" s="1"/>
  <c r="C6906" i="11" s="1"/>
  <c r="C6931" i="11" s="1"/>
  <c r="C6956" i="11" s="1"/>
  <c r="C6981" i="11" s="1"/>
  <c r="C7006" i="11" s="1"/>
  <c r="C7031" i="11" s="1"/>
  <c r="C7056" i="11" s="1"/>
  <c r="C7081" i="11" s="1"/>
  <c r="C7106" i="11" s="1"/>
  <c r="C7131" i="11" s="1"/>
  <c r="C7156" i="11" s="1"/>
  <c r="C7181" i="11" s="1"/>
  <c r="C7206" i="11" s="1"/>
  <c r="C7231" i="11" s="1"/>
  <c r="C7256" i="11" s="1"/>
  <c r="C7281" i="11" s="1"/>
  <c r="C7306" i="11" s="1"/>
  <c r="C7331" i="11" s="1"/>
  <c r="C7356" i="11" s="1"/>
  <c r="C7381" i="11" s="1"/>
  <c r="C7406" i="11" s="1"/>
  <c r="C7431" i="11" s="1"/>
  <c r="C7456" i="11" s="1"/>
  <c r="C7481" i="11" s="1"/>
  <c r="C7506" i="11" s="1"/>
  <c r="C7531" i="11" s="1"/>
  <c r="C7556" i="11" s="1"/>
  <c r="C7581" i="11" s="1"/>
  <c r="C7606" i="11" s="1"/>
  <c r="C7631" i="11" s="1"/>
  <c r="C7656" i="11" s="1"/>
  <c r="C7681" i="11" s="1"/>
  <c r="C7706" i="11" s="1"/>
  <c r="C7731" i="11" s="1"/>
  <c r="C7756" i="11" s="1"/>
  <c r="C7781" i="11" s="1"/>
  <c r="C7806" i="11" s="1"/>
  <c r="C7831" i="11" s="1"/>
  <c r="C7856" i="11" s="1"/>
  <c r="C7881" i="11" s="1"/>
  <c r="C7906" i="11" s="1"/>
  <c r="C7931" i="11" s="1"/>
  <c r="C7956" i="11" s="1"/>
  <c r="C7981" i="11" s="1"/>
  <c r="C8006" i="11" s="1"/>
  <c r="C8031" i="11" s="1"/>
  <c r="C8056" i="11" s="1"/>
  <c r="C8081" i="11" s="1"/>
  <c r="C8106" i="11" s="1"/>
  <c r="C8131" i="11" s="1"/>
  <c r="C8156" i="11" s="1"/>
  <c r="C8181" i="11" s="1"/>
  <c r="C8206" i="11" s="1"/>
  <c r="C8231" i="11" s="1"/>
  <c r="C8256" i="11" s="1"/>
  <c r="C8281" i="11" s="1"/>
  <c r="C8306" i="11" s="1"/>
  <c r="C8331" i="11" s="1"/>
  <c r="C8356" i="11" s="1"/>
  <c r="C8381" i="11" s="1"/>
  <c r="C8406" i="11" s="1"/>
  <c r="C8431" i="11" s="1"/>
  <c r="C8456" i="11" s="1"/>
  <c r="C8481" i="11" s="1"/>
  <c r="C8506" i="11" s="1"/>
  <c r="C8531" i="11" s="1"/>
  <c r="C8556" i="11" s="1"/>
  <c r="C8581" i="11" s="1"/>
  <c r="C8606" i="11" s="1"/>
  <c r="C8631" i="11" s="1"/>
  <c r="C8656" i="11" s="1"/>
  <c r="C8681" i="11" s="1"/>
  <c r="C8706" i="11" s="1"/>
  <c r="C8731" i="11" s="1"/>
  <c r="C8756" i="11" s="1"/>
  <c r="C8781" i="11" s="1"/>
  <c r="C8806" i="11" s="1"/>
  <c r="C8831" i="11" s="1"/>
  <c r="C8856" i="11" s="1"/>
  <c r="C8881" i="11" s="1"/>
  <c r="C8906" i="11" s="1"/>
  <c r="C8931" i="11" s="1"/>
  <c r="C8956" i="11" s="1"/>
  <c r="C8981" i="11" s="1"/>
  <c r="C9006" i="11" s="1"/>
  <c r="C9031" i="11" s="1"/>
  <c r="C9056" i="11" s="1"/>
  <c r="C9081" i="11" s="1"/>
  <c r="C9106" i="11" s="1"/>
  <c r="C9131" i="11" s="1"/>
  <c r="C9156" i="11" s="1"/>
  <c r="C9181" i="11" s="1"/>
  <c r="C9206" i="11" s="1"/>
  <c r="C9231" i="11" s="1"/>
  <c r="C9256" i="11" s="1"/>
  <c r="C9281" i="11" s="1"/>
  <c r="C9306" i="11" s="1"/>
  <c r="C9331" i="11" s="1"/>
  <c r="C9356" i="11" s="1"/>
  <c r="C9381" i="11" s="1"/>
  <c r="C9406" i="11" s="1"/>
  <c r="C9431" i="11" s="1"/>
  <c r="C9456" i="11" s="1"/>
  <c r="C9481" i="11" s="1"/>
  <c r="C9506" i="11" s="1"/>
  <c r="C9531" i="11" s="1"/>
  <c r="C9556" i="11" s="1"/>
  <c r="C9581" i="11" s="1"/>
  <c r="C9606" i="11" s="1"/>
  <c r="C9631" i="11" s="1"/>
  <c r="C9656" i="11" s="1"/>
  <c r="C9681" i="11" s="1"/>
  <c r="C9706" i="11" s="1"/>
  <c r="C9731" i="11" s="1"/>
  <c r="C9756" i="11" s="1"/>
  <c r="C9781" i="11" s="1"/>
  <c r="C9806" i="11" s="1"/>
  <c r="C9831" i="11" s="1"/>
  <c r="C9856" i="11" s="1"/>
  <c r="C9881" i="11" s="1"/>
  <c r="C9906" i="11" s="1"/>
  <c r="C9931" i="11" s="1"/>
  <c r="C9956" i="11" s="1"/>
  <c r="C9981" i="11" s="1"/>
  <c r="C10006" i="11" s="1"/>
  <c r="B31" i="11"/>
  <c r="B56" i="11" s="1"/>
  <c r="B81" i="11" s="1"/>
  <c r="B106" i="11" s="1"/>
  <c r="B131" i="11" s="1"/>
  <c r="B156" i="11" s="1"/>
  <c r="B181" i="11" s="1"/>
  <c r="B206" i="11" s="1"/>
  <c r="B231" i="11" s="1"/>
  <c r="B256" i="11" s="1"/>
  <c r="B281" i="11" s="1"/>
  <c r="B306" i="11" s="1"/>
  <c r="B331" i="11" s="1"/>
  <c r="B356" i="11" s="1"/>
  <c r="B381" i="11" s="1"/>
  <c r="B406" i="11" s="1"/>
  <c r="B431" i="11" s="1"/>
  <c r="B456" i="11" s="1"/>
  <c r="B481" i="11" s="1"/>
  <c r="B506" i="11" s="1"/>
  <c r="B531" i="11" s="1"/>
  <c r="B556" i="11" s="1"/>
  <c r="B581" i="11" s="1"/>
  <c r="B606" i="11" s="1"/>
  <c r="B631" i="11" s="1"/>
  <c r="B656" i="11" s="1"/>
  <c r="B681" i="11" s="1"/>
  <c r="B706" i="11" s="1"/>
  <c r="B731" i="11" s="1"/>
  <c r="B756" i="11" s="1"/>
  <c r="A31" i="11"/>
  <c r="A56" i="11" s="1"/>
  <c r="A81" i="11" s="1"/>
  <c r="A106" i="11" s="1"/>
  <c r="A131" i="11" s="1"/>
  <c r="A156" i="11" s="1"/>
  <c r="A181" i="11" s="1"/>
  <c r="A206" i="11" s="1"/>
  <c r="A231" i="11" s="1"/>
  <c r="A256" i="11" s="1"/>
  <c r="A281" i="11" s="1"/>
  <c r="A306" i="11" s="1"/>
  <c r="A331" i="11" s="1"/>
  <c r="A356" i="11" s="1"/>
  <c r="A381" i="11" s="1"/>
  <c r="A406" i="11" s="1"/>
  <c r="A431" i="11" s="1"/>
  <c r="A456" i="11" s="1"/>
  <c r="A481" i="11" s="1"/>
  <c r="A506" i="11" s="1"/>
  <c r="A531" i="11" s="1"/>
  <c r="A556" i="11" s="1"/>
  <c r="A581" i="11" s="1"/>
  <c r="A606" i="11" s="1"/>
  <c r="A631" i="11" s="1"/>
  <c r="A656" i="11" s="1"/>
  <c r="A681" i="11" s="1"/>
  <c r="A706" i="11" s="1"/>
  <c r="A731" i="11" s="1"/>
  <c r="A756" i="11" s="1"/>
  <c r="A781" i="11" s="1"/>
  <c r="A806" i="11" s="1"/>
  <c r="A831" i="11" s="1"/>
  <c r="A856" i="11" s="1"/>
  <c r="A881" i="11" s="1"/>
  <c r="A906" i="11" s="1"/>
  <c r="A931" i="11" s="1"/>
  <c r="A956" i="11" s="1"/>
  <c r="A981" i="11" s="1"/>
  <c r="A1006" i="11" s="1"/>
  <c r="A1031" i="11" s="1"/>
  <c r="A1056" i="11" s="1"/>
  <c r="A1081" i="11" s="1"/>
  <c r="A1106" i="11" s="1"/>
  <c r="A1131" i="11" s="1"/>
  <c r="A1156" i="11" s="1"/>
  <c r="A1181" i="11" s="1"/>
  <c r="A1206" i="11" s="1"/>
  <c r="A1231" i="11" s="1"/>
  <c r="A1256" i="11" s="1"/>
  <c r="A1281" i="11" s="1"/>
  <c r="A1306" i="11" s="1"/>
  <c r="A1331" i="11" s="1"/>
  <c r="A1356" i="11" s="1"/>
  <c r="A1381" i="11" s="1"/>
  <c r="A1406" i="11" s="1"/>
  <c r="A1431" i="11" s="1"/>
  <c r="A1456" i="11" s="1"/>
  <c r="A1481" i="11" s="1"/>
  <c r="A1506" i="11" s="1"/>
  <c r="A1531" i="11" s="1"/>
  <c r="A1556" i="11" s="1"/>
  <c r="A1581" i="11" s="1"/>
  <c r="A1606" i="11" s="1"/>
  <c r="A1631" i="11" s="1"/>
  <c r="A1656" i="11" s="1"/>
  <c r="A1681" i="11" s="1"/>
  <c r="A1706" i="11" s="1"/>
  <c r="A1731" i="11" s="1"/>
  <c r="A1756" i="11" s="1"/>
  <c r="A1781" i="11" s="1"/>
  <c r="A1806" i="11" s="1"/>
  <c r="A1831" i="11" s="1"/>
  <c r="A1856" i="11" s="1"/>
  <c r="A1881" i="11" s="1"/>
  <c r="A1906" i="11" s="1"/>
  <c r="A1931" i="11" s="1"/>
  <c r="A1956" i="11" s="1"/>
  <c r="A1981" i="11" s="1"/>
  <c r="A2006" i="11" s="1"/>
  <c r="A2031" i="11" s="1"/>
  <c r="A2056" i="11" s="1"/>
  <c r="A2081" i="11" s="1"/>
  <c r="A2106" i="11" s="1"/>
  <c r="A2131" i="11" s="1"/>
  <c r="A2156" i="11" s="1"/>
  <c r="A2181" i="11" s="1"/>
  <c r="A2206" i="11" s="1"/>
  <c r="A2231" i="11" s="1"/>
  <c r="A2256" i="11" s="1"/>
  <c r="A2281" i="11" s="1"/>
  <c r="A2306" i="11" s="1"/>
  <c r="A2331" i="11" s="1"/>
  <c r="A2356" i="11" s="1"/>
  <c r="A2381" i="11" s="1"/>
  <c r="A2406" i="11" s="1"/>
  <c r="A2431" i="11" s="1"/>
  <c r="A2456" i="11" s="1"/>
  <c r="A2481" i="11" s="1"/>
  <c r="A2506" i="11" s="1"/>
  <c r="A2531" i="11" s="1"/>
  <c r="A2556" i="11" s="1"/>
  <c r="A2581" i="11" s="1"/>
  <c r="A2606" i="11" s="1"/>
  <c r="A2631" i="11" s="1"/>
  <c r="A2656" i="11" s="1"/>
  <c r="A2681" i="11" s="1"/>
  <c r="A2706" i="11" s="1"/>
  <c r="A2731" i="11" s="1"/>
  <c r="A2756" i="11" s="1"/>
  <c r="A2781" i="11" s="1"/>
  <c r="A2806" i="11" s="1"/>
  <c r="A2831" i="11" s="1"/>
  <c r="A2856" i="11" s="1"/>
  <c r="A2881" i="11" s="1"/>
  <c r="A2906" i="11" s="1"/>
  <c r="A2931" i="11" s="1"/>
  <c r="A2956" i="11" s="1"/>
  <c r="A2981" i="11" s="1"/>
  <c r="A3006" i="11" s="1"/>
  <c r="A3031" i="11" s="1"/>
  <c r="A3056" i="11" s="1"/>
  <c r="A3081" i="11" s="1"/>
  <c r="A3106" i="11" s="1"/>
  <c r="A3131" i="11" s="1"/>
  <c r="A3156" i="11" s="1"/>
  <c r="A3181" i="11" s="1"/>
  <c r="A3206" i="11" s="1"/>
  <c r="A3231" i="11" s="1"/>
  <c r="A3256" i="11" s="1"/>
  <c r="A3281" i="11" s="1"/>
  <c r="A3306" i="11" s="1"/>
  <c r="A3331" i="11" s="1"/>
  <c r="A3356" i="11" s="1"/>
  <c r="A3381" i="11" s="1"/>
  <c r="A3406" i="11" s="1"/>
  <c r="A3431" i="11" s="1"/>
  <c r="A3456" i="11" s="1"/>
  <c r="A3481" i="11" s="1"/>
  <c r="A3506" i="11" s="1"/>
  <c r="A3531" i="11" s="1"/>
  <c r="A3556" i="11" s="1"/>
  <c r="A3581" i="11" s="1"/>
  <c r="A3606" i="11" s="1"/>
  <c r="A3631" i="11" s="1"/>
  <c r="A3656" i="11" s="1"/>
  <c r="A3681" i="11" s="1"/>
  <c r="A3706" i="11" s="1"/>
  <c r="A3731" i="11" s="1"/>
  <c r="A3756" i="11" s="1"/>
  <c r="A3781" i="11" s="1"/>
  <c r="A3806" i="11" s="1"/>
  <c r="A3831" i="11" s="1"/>
  <c r="A3856" i="11" s="1"/>
  <c r="A3881" i="11" s="1"/>
  <c r="A3906" i="11" s="1"/>
  <c r="A3931" i="11" s="1"/>
  <c r="A3956" i="11" s="1"/>
  <c r="A3981" i="11" s="1"/>
  <c r="A4006" i="11" s="1"/>
  <c r="A4031" i="11" s="1"/>
  <c r="A4056" i="11" s="1"/>
  <c r="A4081" i="11" s="1"/>
  <c r="A4106" i="11" s="1"/>
  <c r="A4131" i="11" s="1"/>
  <c r="A4156" i="11" s="1"/>
  <c r="A4181" i="11" s="1"/>
  <c r="A4206" i="11" s="1"/>
  <c r="A4231" i="11" s="1"/>
  <c r="A4256" i="11" s="1"/>
  <c r="A4281" i="11" s="1"/>
  <c r="A4306" i="11" s="1"/>
  <c r="A4331" i="11" s="1"/>
  <c r="A4356" i="11" s="1"/>
  <c r="A4381" i="11" s="1"/>
  <c r="A4406" i="11" s="1"/>
  <c r="A4431" i="11" s="1"/>
  <c r="A4456" i="11" s="1"/>
  <c r="A4481" i="11" s="1"/>
  <c r="A4506" i="11" s="1"/>
  <c r="A4531" i="11" s="1"/>
  <c r="A4556" i="11" s="1"/>
  <c r="A4581" i="11" s="1"/>
  <c r="A4606" i="11" s="1"/>
  <c r="A4631" i="11" s="1"/>
  <c r="A4656" i="11" s="1"/>
  <c r="A4681" i="11" s="1"/>
  <c r="A4706" i="11" s="1"/>
  <c r="A4731" i="11" s="1"/>
  <c r="A4756" i="11" s="1"/>
  <c r="A4781" i="11" s="1"/>
  <c r="A4806" i="11" s="1"/>
  <c r="A4831" i="11" s="1"/>
  <c r="A4856" i="11" s="1"/>
  <c r="A4881" i="11" s="1"/>
  <c r="A4906" i="11" s="1"/>
  <c r="A4931" i="11" s="1"/>
  <c r="A4956" i="11" s="1"/>
  <c r="A4981" i="11" s="1"/>
  <c r="A5006" i="11" s="1"/>
  <c r="A5031" i="11" s="1"/>
  <c r="A5056" i="11" s="1"/>
  <c r="A5081" i="11" s="1"/>
  <c r="A5106" i="11" s="1"/>
  <c r="A5131" i="11" s="1"/>
  <c r="A5156" i="11" s="1"/>
  <c r="A5181" i="11" s="1"/>
  <c r="A5206" i="11" s="1"/>
  <c r="A5231" i="11" s="1"/>
  <c r="A5256" i="11" s="1"/>
  <c r="A5281" i="11" s="1"/>
  <c r="A5306" i="11" s="1"/>
  <c r="A5331" i="11" s="1"/>
  <c r="A5356" i="11" s="1"/>
  <c r="A5381" i="11" s="1"/>
  <c r="A5406" i="11" s="1"/>
  <c r="A5431" i="11" s="1"/>
  <c r="A5456" i="11" s="1"/>
  <c r="A5481" i="11" s="1"/>
  <c r="A5506" i="11" s="1"/>
  <c r="A5531" i="11" s="1"/>
  <c r="A5556" i="11" s="1"/>
  <c r="A5581" i="11" s="1"/>
  <c r="A5606" i="11" s="1"/>
  <c r="A5631" i="11" s="1"/>
  <c r="A5656" i="11" s="1"/>
  <c r="A5681" i="11" s="1"/>
  <c r="A5706" i="11" s="1"/>
  <c r="A5731" i="11" s="1"/>
  <c r="A5756" i="11" s="1"/>
  <c r="A5781" i="11" s="1"/>
  <c r="A5806" i="11" s="1"/>
  <c r="A5831" i="11" s="1"/>
  <c r="A5856" i="11" s="1"/>
  <c r="A5881" i="11" s="1"/>
  <c r="A5906" i="11" s="1"/>
  <c r="A5931" i="11" s="1"/>
  <c r="A5956" i="11" s="1"/>
  <c r="A5981" i="11" s="1"/>
  <c r="A6006" i="11" s="1"/>
  <c r="A6031" i="11" s="1"/>
  <c r="A6056" i="11" s="1"/>
  <c r="A6081" i="11" s="1"/>
  <c r="A6106" i="11" s="1"/>
  <c r="A6131" i="11" s="1"/>
  <c r="A6156" i="11" s="1"/>
  <c r="A6181" i="11" s="1"/>
  <c r="A6206" i="11" s="1"/>
  <c r="A6231" i="11" s="1"/>
  <c r="A6256" i="11" s="1"/>
  <c r="A6281" i="11" s="1"/>
  <c r="A6306" i="11" s="1"/>
  <c r="A6331" i="11" s="1"/>
  <c r="A6356" i="11" s="1"/>
  <c r="A6381" i="11" s="1"/>
  <c r="A6406" i="11" s="1"/>
  <c r="A6431" i="11" s="1"/>
  <c r="A6456" i="11" s="1"/>
  <c r="A6481" i="11" s="1"/>
  <c r="A6506" i="11" s="1"/>
  <c r="A6531" i="11" s="1"/>
  <c r="A6556" i="11" s="1"/>
  <c r="A6581" i="11" s="1"/>
  <c r="A6606" i="11" s="1"/>
  <c r="A6631" i="11" s="1"/>
  <c r="A6656" i="11" s="1"/>
  <c r="A6681" i="11" s="1"/>
  <c r="A6706" i="11" s="1"/>
  <c r="A6731" i="11" s="1"/>
  <c r="A6756" i="11" s="1"/>
  <c r="A6781" i="11" s="1"/>
  <c r="A6806" i="11" s="1"/>
  <c r="A6831" i="11" s="1"/>
  <c r="A6856" i="11" s="1"/>
  <c r="A6881" i="11" s="1"/>
  <c r="A6906" i="11" s="1"/>
  <c r="A6931" i="11" s="1"/>
  <c r="A6956" i="11" s="1"/>
  <c r="A6981" i="11" s="1"/>
  <c r="A7006" i="11" s="1"/>
  <c r="A7031" i="11" s="1"/>
  <c r="A7056" i="11" s="1"/>
  <c r="A7081" i="11" s="1"/>
  <c r="A7106" i="11" s="1"/>
  <c r="A7131" i="11" s="1"/>
  <c r="A7156" i="11" s="1"/>
  <c r="A7181" i="11" s="1"/>
  <c r="A7206" i="11" s="1"/>
  <c r="A7231" i="11" s="1"/>
  <c r="A7256" i="11" s="1"/>
  <c r="A7281" i="11" s="1"/>
  <c r="A7306" i="11" s="1"/>
  <c r="A7331" i="11" s="1"/>
  <c r="A7356" i="11" s="1"/>
  <c r="A7381" i="11" s="1"/>
  <c r="A7406" i="11" s="1"/>
  <c r="A7431" i="11" s="1"/>
  <c r="A7456" i="11" s="1"/>
  <c r="A7481" i="11" s="1"/>
  <c r="A7506" i="11" s="1"/>
  <c r="A7531" i="11" s="1"/>
  <c r="A7556" i="11" s="1"/>
  <c r="A7581" i="11" s="1"/>
  <c r="A7606" i="11" s="1"/>
  <c r="A7631" i="11" s="1"/>
  <c r="A7656" i="11" s="1"/>
  <c r="A7681" i="11" s="1"/>
  <c r="A7706" i="11" s="1"/>
  <c r="A7731" i="11" s="1"/>
  <c r="A7756" i="11" s="1"/>
  <c r="A7781" i="11" s="1"/>
  <c r="A7806" i="11" s="1"/>
  <c r="A7831" i="11" s="1"/>
  <c r="A7856" i="11" s="1"/>
  <c r="A7881" i="11" s="1"/>
  <c r="A7906" i="11" s="1"/>
  <c r="A7931" i="11" s="1"/>
  <c r="A7956" i="11" s="1"/>
  <c r="A7981" i="11" s="1"/>
  <c r="A8006" i="11" s="1"/>
  <c r="A8031" i="11" s="1"/>
  <c r="A8056" i="11" s="1"/>
  <c r="A8081" i="11" s="1"/>
  <c r="A8106" i="11" s="1"/>
  <c r="A8131" i="11" s="1"/>
  <c r="A8156" i="11" s="1"/>
  <c r="A8181" i="11" s="1"/>
  <c r="A8206" i="11" s="1"/>
  <c r="A8231" i="11" s="1"/>
  <c r="A8256" i="11" s="1"/>
  <c r="A8281" i="11" s="1"/>
  <c r="A8306" i="11" s="1"/>
  <c r="A8331" i="11" s="1"/>
  <c r="A8356" i="11" s="1"/>
  <c r="A8381" i="11" s="1"/>
  <c r="A8406" i="11" s="1"/>
  <c r="A8431" i="11" s="1"/>
  <c r="A8456" i="11" s="1"/>
  <c r="A8481" i="11" s="1"/>
  <c r="A8506" i="11" s="1"/>
  <c r="A8531" i="11" s="1"/>
  <c r="A8556" i="11" s="1"/>
  <c r="A8581" i="11" s="1"/>
  <c r="A8606" i="11" s="1"/>
  <c r="A8631" i="11" s="1"/>
  <c r="A8656" i="11" s="1"/>
  <c r="A8681" i="11" s="1"/>
  <c r="A8706" i="11" s="1"/>
  <c r="A8731" i="11" s="1"/>
  <c r="A8756" i="11" s="1"/>
  <c r="A8781" i="11" s="1"/>
  <c r="A8806" i="11" s="1"/>
  <c r="A8831" i="11" s="1"/>
  <c r="A8856" i="11" s="1"/>
  <c r="A8881" i="11" s="1"/>
  <c r="A8906" i="11" s="1"/>
  <c r="A8931" i="11" s="1"/>
  <c r="A8956" i="11" s="1"/>
  <c r="A8981" i="11" s="1"/>
  <c r="A9006" i="11" s="1"/>
  <c r="A9031" i="11" s="1"/>
  <c r="A9056" i="11" s="1"/>
  <c r="A9081" i="11" s="1"/>
  <c r="A9106" i="11" s="1"/>
  <c r="A9131" i="11" s="1"/>
  <c r="A9156" i="11" s="1"/>
  <c r="A9181" i="11" s="1"/>
  <c r="A9206" i="11" s="1"/>
  <c r="A9231" i="11" s="1"/>
  <c r="A9256" i="11" s="1"/>
  <c r="A9281" i="11" s="1"/>
  <c r="A9306" i="11" s="1"/>
  <c r="A9331" i="11" s="1"/>
  <c r="A9356" i="11" s="1"/>
  <c r="A9381" i="11" s="1"/>
  <c r="A9406" i="11" s="1"/>
  <c r="A9431" i="11" s="1"/>
  <c r="A9456" i="11" s="1"/>
  <c r="A9481" i="11" s="1"/>
  <c r="A9506" i="11" s="1"/>
  <c r="A9531" i="11" s="1"/>
  <c r="A9556" i="11" s="1"/>
  <c r="A9581" i="11" s="1"/>
  <c r="A9606" i="11" s="1"/>
  <c r="A9631" i="11" s="1"/>
  <c r="A9656" i="11" s="1"/>
  <c r="A9681" i="11" s="1"/>
  <c r="A9706" i="11" s="1"/>
  <c r="A9731" i="11" s="1"/>
  <c r="A9756" i="11" s="1"/>
  <c r="A9781" i="11" s="1"/>
  <c r="A9806" i="11" s="1"/>
  <c r="A9831" i="11" s="1"/>
  <c r="A9856" i="11" s="1"/>
  <c r="A9881" i="11" s="1"/>
  <c r="A9906" i="11" s="1"/>
  <c r="A9931" i="11" s="1"/>
  <c r="A9956" i="11" s="1"/>
  <c r="A9981" i="11" s="1"/>
  <c r="A10006" i="11" s="1"/>
  <c r="G30" i="11"/>
  <c r="F30" i="11"/>
  <c r="E30" i="11"/>
  <c r="D30" i="11"/>
  <c r="C30" i="11"/>
  <c r="C55" i="11" s="1"/>
  <c r="C80" i="11" s="1"/>
  <c r="C105" i="11" s="1"/>
  <c r="C130" i="11" s="1"/>
  <c r="C155" i="11" s="1"/>
  <c r="C180" i="11" s="1"/>
  <c r="C205" i="11" s="1"/>
  <c r="C230" i="11" s="1"/>
  <c r="C255" i="11" s="1"/>
  <c r="C280" i="11" s="1"/>
  <c r="C305" i="11" s="1"/>
  <c r="C330" i="11" s="1"/>
  <c r="C355" i="11" s="1"/>
  <c r="C380" i="11" s="1"/>
  <c r="C405" i="11" s="1"/>
  <c r="C430" i="11" s="1"/>
  <c r="C455" i="11" s="1"/>
  <c r="C480" i="11" s="1"/>
  <c r="C505" i="11" s="1"/>
  <c r="C530" i="11" s="1"/>
  <c r="C555" i="11" s="1"/>
  <c r="C580" i="11" s="1"/>
  <c r="C605" i="11" s="1"/>
  <c r="C630" i="11" s="1"/>
  <c r="C655" i="11" s="1"/>
  <c r="C680" i="11" s="1"/>
  <c r="C705" i="11" s="1"/>
  <c r="C730" i="11" s="1"/>
  <c r="C755" i="11" s="1"/>
  <c r="C780" i="11" s="1"/>
  <c r="C805" i="11" s="1"/>
  <c r="C830" i="11" s="1"/>
  <c r="C855" i="11" s="1"/>
  <c r="C880" i="11" s="1"/>
  <c r="C905" i="11" s="1"/>
  <c r="C930" i="11" s="1"/>
  <c r="C955" i="11" s="1"/>
  <c r="C980" i="11" s="1"/>
  <c r="C1005" i="11" s="1"/>
  <c r="C1030" i="11" s="1"/>
  <c r="C1055" i="11" s="1"/>
  <c r="C1080" i="11" s="1"/>
  <c r="C1105" i="11" s="1"/>
  <c r="C1130" i="11" s="1"/>
  <c r="C1155" i="11" s="1"/>
  <c r="C1180" i="11" s="1"/>
  <c r="C1205" i="11" s="1"/>
  <c r="C1230" i="11" s="1"/>
  <c r="C1255" i="11" s="1"/>
  <c r="C1280" i="11" s="1"/>
  <c r="C1305" i="11" s="1"/>
  <c r="C1330" i="11" s="1"/>
  <c r="C1355" i="11" s="1"/>
  <c r="C1380" i="11" s="1"/>
  <c r="C1405" i="11" s="1"/>
  <c r="C1430" i="11" s="1"/>
  <c r="C1455" i="11" s="1"/>
  <c r="C1480" i="11" s="1"/>
  <c r="C1505" i="11" s="1"/>
  <c r="C1530" i="11" s="1"/>
  <c r="C1555" i="11" s="1"/>
  <c r="C1580" i="11" s="1"/>
  <c r="C1605" i="11" s="1"/>
  <c r="C1630" i="11" s="1"/>
  <c r="C1655" i="11" s="1"/>
  <c r="C1680" i="11" s="1"/>
  <c r="C1705" i="11" s="1"/>
  <c r="C1730" i="11" s="1"/>
  <c r="C1755" i="11" s="1"/>
  <c r="C1780" i="11" s="1"/>
  <c r="C1805" i="11" s="1"/>
  <c r="C1830" i="11" s="1"/>
  <c r="C1855" i="11" s="1"/>
  <c r="C1880" i="11" s="1"/>
  <c r="C1905" i="11" s="1"/>
  <c r="C1930" i="11" s="1"/>
  <c r="C1955" i="11" s="1"/>
  <c r="C1980" i="11" s="1"/>
  <c r="C2005" i="11" s="1"/>
  <c r="C2030" i="11" s="1"/>
  <c r="C2055" i="11" s="1"/>
  <c r="C2080" i="11" s="1"/>
  <c r="C2105" i="11" s="1"/>
  <c r="C2130" i="11" s="1"/>
  <c r="C2155" i="11" s="1"/>
  <c r="C2180" i="11" s="1"/>
  <c r="C2205" i="11" s="1"/>
  <c r="C2230" i="11" s="1"/>
  <c r="C2255" i="11" s="1"/>
  <c r="C2280" i="11" s="1"/>
  <c r="C2305" i="11" s="1"/>
  <c r="C2330" i="11" s="1"/>
  <c r="C2355" i="11" s="1"/>
  <c r="C2380" i="11" s="1"/>
  <c r="C2405" i="11" s="1"/>
  <c r="C2430" i="11" s="1"/>
  <c r="C2455" i="11" s="1"/>
  <c r="C2480" i="11" s="1"/>
  <c r="C2505" i="11" s="1"/>
  <c r="C2530" i="11" s="1"/>
  <c r="C2555" i="11" s="1"/>
  <c r="C2580" i="11" s="1"/>
  <c r="C2605" i="11" s="1"/>
  <c r="C2630" i="11" s="1"/>
  <c r="C2655" i="11" s="1"/>
  <c r="C2680" i="11" s="1"/>
  <c r="C2705" i="11" s="1"/>
  <c r="C2730" i="11" s="1"/>
  <c r="C2755" i="11" s="1"/>
  <c r="C2780" i="11" s="1"/>
  <c r="C2805" i="11" s="1"/>
  <c r="C2830" i="11" s="1"/>
  <c r="C2855" i="11" s="1"/>
  <c r="C2880" i="11" s="1"/>
  <c r="C2905" i="11" s="1"/>
  <c r="C2930" i="11" s="1"/>
  <c r="C2955" i="11" s="1"/>
  <c r="C2980" i="11" s="1"/>
  <c r="C3005" i="11" s="1"/>
  <c r="C3030" i="11" s="1"/>
  <c r="C3055" i="11" s="1"/>
  <c r="C3080" i="11" s="1"/>
  <c r="C3105" i="11" s="1"/>
  <c r="C3130" i="11" s="1"/>
  <c r="C3155" i="11" s="1"/>
  <c r="C3180" i="11" s="1"/>
  <c r="C3205" i="11" s="1"/>
  <c r="C3230" i="11" s="1"/>
  <c r="C3255" i="11" s="1"/>
  <c r="C3280" i="11" s="1"/>
  <c r="C3305" i="11" s="1"/>
  <c r="C3330" i="11" s="1"/>
  <c r="C3355" i="11" s="1"/>
  <c r="C3380" i="11" s="1"/>
  <c r="C3405" i="11" s="1"/>
  <c r="C3430" i="11" s="1"/>
  <c r="C3455" i="11" s="1"/>
  <c r="C3480" i="11" s="1"/>
  <c r="C3505" i="11" s="1"/>
  <c r="C3530" i="11" s="1"/>
  <c r="C3555" i="11" s="1"/>
  <c r="C3580" i="11" s="1"/>
  <c r="C3605" i="11" s="1"/>
  <c r="C3630" i="11" s="1"/>
  <c r="C3655" i="11" s="1"/>
  <c r="C3680" i="11" s="1"/>
  <c r="C3705" i="11" s="1"/>
  <c r="C3730" i="11" s="1"/>
  <c r="C3755" i="11" s="1"/>
  <c r="C3780" i="11" s="1"/>
  <c r="C3805" i="11" s="1"/>
  <c r="C3830" i="11" s="1"/>
  <c r="C3855" i="11" s="1"/>
  <c r="C3880" i="11" s="1"/>
  <c r="C3905" i="11" s="1"/>
  <c r="C3930" i="11" s="1"/>
  <c r="C3955" i="11" s="1"/>
  <c r="C3980" i="11" s="1"/>
  <c r="C4005" i="11" s="1"/>
  <c r="C4030" i="11" s="1"/>
  <c r="C4055" i="11" s="1"/>
  <c r="C4080" i="11" s="1"/>
  <c r="C4105" i="11" s="1"/>
  <c r="C4130" i="11" s="1"/>
  <c r="C4155" i="11" s="1"/>
  <c r="C4180" i="11" s="1"/>
  <c r="C4205" i="11" s="1"/>
  <c r="C4230" i="11" s="1"/>
  <c r="C4255" i="11" s="1"/>
  <c r="C4280" i="11" s="1"/>
  <c r="C4305" i="11" s="1"/>
  <c r="C4330" i="11" s="1"/>
  <c r="C4355" i="11" s="1"/>
  <c r="C4380" i="11" s="1"/>
  <c r="C4405" i="11" s="1"/>
  <c r="C4430" i="11" s="1"/>
  <c r="C4455" i="11" s="1"/>
  <c r="C4480" i="11" s="1"/>
  <c r="C4505" i="11" s="1"/>
  <c r="C4530" i="11" s="1"/>
  <c r="C4555" i="11" s="1"/>
  <c r="C4580" i="11" s="1"/>
  <c r="C4605" i="11" s="1"/>
  <c r="C4630" i="11" s="1"/>
  <c r="C4655" i="11" s="1"/>
  <c r="C4680" i="11" s="1"/>
  <c r="C4705" i="11" s="1"/>
  <c r="C4730" i="11" s="1"/>
  <c r="C4755" i="11" s="1"/>
  <c r="C4780" i="11" s="1"/>
  <c r="C4805" i="11" s="1"/>
  <c r="C4830" i="11" s="1"/>
  <c r="C4855" i="11" s="1"/>
  <c r="C4880" i="11" s="1"/>
  <c r="C4905" i="11" s="1"/>
  <c r="C4930" i="11" s="1"/>
  <c r="C4955" i="11" s="1"/>
  <c r="C4980" i="11" s="1"/>
  <c r="C5005" i="11" s="1"/>
  <c r="C5030" i="11" s="1"/>
  <c r="C5055" i="11" s="1"/>
  <c r="C5080" i="11" s="1"/>
  <c r="C5105" i="11" s="1"/>
  <c r="C5130" i="11" s="1"/>
  <c r="C5155" i="11" s="1"/>
  <c r="C5180" i="11" s="1"/>
  <c r="C5205" i="11" s="1"/>
  <c r="C5230" i="11" s="1"/>
  <c r="C5255" i="11" s="1"/>
  <c r="C5280" i="11" s="1"/>
  <c r="C5305" i="11" s="1"/>
  <c r="C5330" i="11" s="1"/>
  <c r="C5355" i="11" s="1"/>
  <c r="C5380" i="11" s="1"/>
  <c r="C5405" i="11" s="1"/>
  <c r="C5430" i="11" s="1"/>
  <c r="C5455" i="11" s="1"/>
  <c r="C5480" i="11" s="1"/>
  <c r="C5505" i="11" s="1"/>
  <c r="C5530" i="11" s="1"/>
  <c r="C5555" i="11" s="1"/>
  <c r="C5580" i="11" s="1"/>
  <c r="C5605" i="11" s="1"/>
  <c r="C5630" i="11" s="1"/>
  <c r="C5655" i="11" s="1"/>
  <c r="C5680" i="11" s="1"/>
  <c r="C5705" i="11" s="1"/>
  <c r="C5730" i="11" s="1"/>
  <c r="C5755" i="11" s="1"/>
  <c r="C5780" i="11" s="1"/>
  <c r="C5805" i="11" s="1"/>
  <c r="C5830" i="11" s="1"/>
  <c r="C5855" i="11" s="1"/>
  <c r="C5880" i="11" s="1"/>
  <c r="C5905" i="11" s="1"/>
  <c r="C5930" i="11" s="1"/>
  <c r="C5955" i="11" s="1"/>
  <c r="C5980" i="11" s="1"/>
  <c r="C6005" i="11" s="1"/>
  <c r="C6030" i="11" s="1"/>
  <c r="C6055" i="11" s="1"/>
  <c r="C6080" i="11" s="1"/>
  <c r="C6105" i="11" s="1"/>
  <c r="C6130" i="11" s="1"/>
  <c r="C6155" i="11" s="1"/>
  <c r="C6180" i="11" s="1"/>
  <c r="C6205" i="11" s="1"/>
  <c r="C6230" i="11" s="1"/>
  <c r="C6255" i="11" s="1"/>
  <c r="C6280" i="11" s="1"/>
  <c r="C6305" i="11" s="1"/>
  <c r="C6330" i="11" s="1"/>
  <c r="C6355" i="11" s="1"/>
  <c r="C6380" i="11" s="1"/>
  <c r="C6405" i="11" s="1"/>
  <c r="C6430" i="11" s="1"/>
  <c r="C6455" i="11" s="1"/>
  <c r="C6480" i="11" s="1"/>
  <c r="C6505" i="11" s="1"/>
  <c r="C6530" i="11" s="1"/>
  <c r="C6555" i="11" s="1"/>
  <c r="C6580" i="11" s="1"/>
  <c r="C6605" i="11" s="1"/>
  <c r="C6630" i="11" s="1"/>
  <c r="C6655" i="11" s="1"/>
  <c r="C6680" i="11" s="1"/>
  <c r="C6705" i="11" s="1"/>
  <c r="C6730" i="11" s="1"/>
  <c r="C6755" i="11" s="1"/>
  <c r="C6780" i="11" s="1"/>
  <c r="C6805" i="11" s="1"/>
  <c r="C6830" i="11" s="1"/>
  <c r="C6855" i="11" s="1"/>
  <c r="C6880" i="11" s="1"/>
  <c r="C6905" i="11" s="1"/>
  <c r="C6930" i="11" s="1"/>
  <c r="C6955" i="11" s="1"/>
  <c r="C6980" i="11" s="1"/>
  <c r="C7005" i="11" s="1"/>
  <c r="C7030" i="11" s="1"/>
  <c r="C7055" i="11" s="1"/>
  <c r="C7080" i="11" s="1"/>
  <c r="C7105" i="11" s="1"/>
  <c r="C7130" i="11" s="1"/>
  <c r="C7155" i="11" s="1"/>
  <c r="C7180" i="11" s="1"/>
  <c r="C7205" i="11" s="1"/>
  <c r="C7230" i="11" s="1"/>
  <c r="C7255" i="11" s="1"/>
  <c r="C7280" i="11" s="1"/>
  <c r="C7305" i="11" s="1"/>
  <c r="C7330" i="11" s="1"/>
  <c r="C7355" i="11" s="1"/>
  <c r="C7380" i="11" s="1"/>
  <c r="C7405" i="11" s="1"/>
  <c r="C7430" i="11" s="1"/>
  <c r="C7455" i="11" s="1"/>
  <c r="C7480" i="11" s="1"/>
  <c r="C7505" i="11" s="1"/>
  <c r="C7530" i="11" s="1"/>
  <c r="C7555" i="11" s="1"/>
  <c r="C7580" i="11" s="1"/>
  <c r="C7605" i="11" s="1"/>
  <c r="C7630" i="11" s="1"/>
  <c r="C7655" i="11" s="1"/>
  <c r="C7680" i="11" s="1"/>
  <c r="C7705" i="11" s="1"/>
  <c r="C7730" i="11" s="1"/>
  <c r="C7755" i="11" s="1"/>
  <c r="C7780" i="11" s="1"/>
  <c r="C7805" i="11" s="1"/>
  <c r="C7830" i="11" s="1"/>
  <c r="C7855" i="11" s="1"/>
  <c r="C7880" i="11" s="1"/>
  <c r="C7905" i="11" s="1"/>
  <c r="C7930" i="11" s="1"/>
  <c r="C7955" i="11" s="1"/>
  <c r="C7980" i="11" s="1"/>
  <c r="C8005" i="11" s="1"/>
  <c r="C8030" i="11" s="1"/>
  <c r="C8055" i="11" s="1"/>
  <c r="C8080" i="11" s="1"/>
  <c r="C8105" i="11" s="1"/>
  <c r="C8130" i="11" s="1"/>
  <c r="C8155" i="11" s="1"/>
  <c r="C8180" i="11" s="1"/>
  <c r="C8205" i="11" s="1"/>
  <c r="C8230" i="11" s="1"/>
  <c r="C8255" i="11" s="1"/>
  <c r="C8280" i="11" s="1"/>
  <c r="C8305" i="11" s="1"/>
  <c r="C8330" i="11" s="1"/>
  <c r="C8355" i="11" s="1"/>
  <c r="C8380" i="11" s="1"/>
  <c r="C8405" i="11" s="1"/>
  <c r="C8430" i="11" s="1"/>
  <c r="C8455" i="11" s="1"/>
  <c r="C8480" i="11" s="1"/>
  <c r="C8505" i="11" s="1"/>
  <c r="C8530" i="11" s="1"/>
  <c r="C8555" i="11" s="1"/>
  <c r="C8580" i="11" s="1"/>
  <c r="C8605" i="11" s="1"/>
  <c r="C8630" i="11" s="1"/>
  <c r="C8655" i="11" s="1"/>
  <c r="C8680" i="11" s="1"/>
  <c r="C8705" i="11" s="1"/>
  <c r="C8730" i="11" s="1"/>
  <c r="C8755" i="11" s="1"/>
  <c r="C8780" i="11" s="1"/>
  <c r="C8805" i="11" s="1"/>
  <c r="C8830" i="11" s="1"/>
  <c r="C8855" i="11" s="1"/>
  <c r="C8880" i="11" s="1"/>
  <c r="C8905" i="11" s="1"/>
  <c r="C8930" i="11" s="1"/>
  <c r="C8955" i="11" s="1"/>
  <c r="C8980" i="11" s="1"/>
  <c r="C9005" i="11" s="1"/>
  <c r="C9030" i="11" s="1"/>
  <c r="C9055" i="11" s="1"/>
  <c r="C9080" i="11" s="1"/>
  <c r="C9105" i="11" s="1"/>
  <c r="C9130" i="11" s="1"/>
  <c r="C9155" i="11" s="1"/>
  <c r="C9180" i="11" s="1"/>
  <c r="C9205" i="11" s="1"/>
  <c r="C9230" i="11" s="1"/>
  <c r="C9255" i="11" s="1"/>
  <c r="C9280" i="11" s="1"/>
  <c r="C9305" i="11" s="1"/>
  <c r="C9330" i="11" s="1"/>
  <c r="C9355" i="11" s="1"/>
  <c r="C9380" i="11" s="1"/>
  <c r="C9405" i="11" s="1"/>
  <c r="C9430" i="11" s="1"/>
  <c r="C9455" i="11" s="1"/>
  <c r="C9480" i="11" s="1"/>
  <c r="C9505" i="11" s="1"/>
  <c r="C9530" i="11" s="1"/>
  <c r="C9555" i="11" s="1"/>
  <c r="C9580" i="11" s="1"/>
  <c r="C9605" i="11" s="1"/>
  <c r="C9630" i="11" s="1"/>
  <c r="C9655" i="11" s="1"/>
  <c r="C9680" i="11" s="1"/>
  <c r="C9705" i="11" s="1"/>
  <c r="C9730" i="11" s="1"/>
  <c r="C9755" i="11" s="1"/>
  <c r="C9780" i="11" s="1"/>
  <c r="C9805" i="11" s="1"/>
  <c r="C9830" i="11" s="1"/>
  <c r="C9855" i="11" s="1"/>
  <c r="C9880" i="11" s="1"/>
  <c r="C9905" i="11" s="1"/>
  <c r="C9930" i="11" s="1"/>
  <c r="C9955" i="11" s="1"/>
  <c r="C9980" i="11" s="1"/>
  <c r="C10005" i="11" s="1"/>
  <c r="B30" i="11"/>
  <c r="B55" i="11" s="1"/>
  <c r="B80" i="11" s="1"/>
  <c r="B105" i="11" s="1"/>
  <c r="B130" i="11" s="1"/>
  <c r="B155" i="11" s="1"/>
  <c r="B180" i="11" s="1"/>
  <c r="B205" i="11" s="1"/>
  <c r="B230" i="11" s="1"/>
  <c r="B255" i="11" s="1"/>
  <c r="B280" i="11" s="1"/>
  <c r="B305" i="11" s="1"/>
  <c r="B330" i="11" s="1"/>
  <c r="B355" i="11" s="1"/>
  <c r="B380" i="11" s="1"/>
  <c r="B405" i="11" s="1"/>
  <c r="B430" i="11" s="1"/>
  <c r="B455" i="11" s="1"/>
  <c r="B480" i="11" s="1"/>
  <c r="B505" i="11" s="1"/>
  <c r="B530" i="11" s="1"/>
  <c r="B555" i="11" s="1"/>
  <c r="B580" i="11" s="1"/>
  <c r="B605" i="11" s="1"/>
  <c r="B630" i="11" s="1"/>
  <c r="B655" i="11" s="1"/>
  <c r="B680" i="11" s="1"/>
  <c r="B705" i="11" s="1"/>
  <c r="B730" i="11" s="1"/>
  <c r="B755" i="11" s="1"/>
  <c r="A30" i="11"/>
  <c r="A55" i="11" s="1"/>
  <c r="A80" i="11" s="1"/>
  <c r="A105" i="11" s="1"/>
  <c r="A130" i="11" s="1"/>
  <c r="A155" i="11" s="1"/>
  <c r="A180" i="11" s="1"/>
  <c r="A205" i="11" s="1"/>
  <c r="A230" i="11" s="1"/>
  <c r="A255" i="11" s="1"/>
  <c r="A280" i="11" s="1"/>
  <c r="A305" i="11" s="1"/>
  <c r="A330" i="11" s="1"/>
  <c r="A355" i="11" s="1"/>
  <c r="A380" i="11" s="1"/>
  <c r="A405" i="11" s="1"/>
  <c r="A430" i="11" s="1"/>
  <c r="A455" i="11" s="1"/>
  <c r="A480" i="11" s="1"/>
  <c r="A505" i="11" s="1"/>
  <c r="A530" i="11" s="1"/>
  <c r="A555" i="11" s="1"/>
  <c r="A580" i="11" s="1"/>
  <c r="A605" i="11" s="1"/>
  <c r="A630" i="11" s="1"/>
  <c r="A655" i="11" s="1"/>
  <c r="A680" i="11" s="1"/>
  <c r="A705" i="11" s="1"/>
  <c r="A730" i="11" s="1"/>
  <c r="A755" i="11" s="1"/>
  <c r="A780" i="11" s="1"/>
  <c r="A805" i="11" s="1"/>
  <c r="A830" i="11" s="1"/>
  <c r="A855" i="11" s="1"/>
  <c r="A880" i="11" s="1"/>
  <c r="A905" i="11" s="1"/>
  <c r="A930" i="11" s="1"/>
  <c r="A955" i="11" s="1"/>
  <c r="A980" i="11" s="1"/>
  <c r="A1005" i="11" s="1"/>
  <c r="A1030" i="11" s="1"/>
  <c r="A1055" i="11" s="1"/>
  <c r="A1080" i="11" s="1"/>
  <c r="A1105" i="11" s="1"/>
  <c r="A1130" i="11" s="1"/>
  <c r="A1155" i="11" s="1"/>
  <c r="A1180" i="11" s="1"/>
  <c r="A1205" i="11" s="1"/>
  <c r="A1230" i="11" s="1"/>
  <c r="A1255" i="11" s="1"/>
  <c r="A1280" i="11" s="1"/>
  <c r="A1305" i="11" s="1"/>
  <c r="A1330" i="11" s="1"/>
  <c r="A1355" i="11" s="1"/>
  <c r="A1380" i="11" s="1"/>
  <c r="A1405" i="11" s="1"/>
  <c r="A1430" i="11" s="1"/>
  <c r="A1455" i="11" s="1"/>
  <c r="A1480" i="11" s="1"/>
  <c r="A1505" i="11" s="1"/>
  <c r="A1530" i="11" s="1"/>
  <c r="A1555" i="11" s="1"/>
  <c r="A1580" i="11" s="1"/>
  <c r="A1605" i="11" s="1"/>
  <c r="A1630" i="11" s="1"/>
  <c r="A1655" i="11" s="1"/>
  <c r="A1680" i="11" s="1"/>
  <c r="A1705" i="11" s="1"/>
  <c r="A1730" i="11" s="1"/>
  <c r="A1755" i="11" s="1"/>
  <c r="A1780" i="11" s="1"/>
  <c r="A1805" i="11" s="1"/>
  <c r="A1830" i="11" s="1"/>
  <c r="A1855" i="11" s="1"/>
  <c r="A1880" i="11" s="1"/>
  <c r="A1905" i="11" s="1"/>
  <c r="A1930" i="11" s="1"/>
  <c r="A1955" i="11" s="1"/>
  <c r="A1980" i="11" s="1"/>
  <c r="A2005" i="11" s="1"/>
  <c r="A2030" i="11" s="1"/>
  <c r="A2055" i="11" s="1"/>
  <c r="A2080" i="11" s="1"/>
  <c r="A2105" i="11" s="1"/>
  <c r="A2130" i="11" s="1"/>
  <c r="A2155" i="11" s="1"/>
  <c r="A2180" i="11" s="1"/>
  <c r="A2205" i="11" s="1"/>
  <c r="A2230" i="11" s="1"/>
  <c r="A2255" i="11" s="1"/>
  <c r="A2280" i="11" s="1"/>
  <c r="A2305" i="11" s="1"/>
  <c r="A2330" i="11" s="1"/>
  <c r="A2355" i="11" s="1"/>
  <c r="A2380" i="11" s="1"/>
  <c r="A2405" i="11" s="1"/>
  <c r="A2430" i="11" s="1"/>
  <c r="A2455" i="11" s="1"/>
  <c r="A2480" i="11" s="1"/>
  <c r="A2505" i="11" s="1"/>
  <c r="A2530" i="11" s="1"/>
  <c r="A2555" i="11" s="1"/>
  <c r="A2580" i="11" s="1"/>
  <c r="A2605" i="11" s="1"/>
  <c r="A2630" i="11" s="1"/>
  <c r="A2655" i="11" s="1"/>
  <c r="A2680" i="11" s="1"/>
  <c r="A2705" i="11" s="1"/>
  <c r="A2730" i="11" s="1"/>
  <c r="A2755" i="11" s="1"/>
  <c r="A2780" i="11" s="1"/>
  <c r="A2805" i="11" s="1"/>
  <c r="A2830" i="11" s="1"/>
  <c r="A2855" i="11" s="1"/>
  <c r="A2880" i="11" s="1"/>
  <c r="A2905" i="11" s="1"/>
  <c r="A2930" i="11" s="1"/>
  <c r="A2955" i="11" s="1"/>
  <c r="A2980" i="11" s="1"/>
  <c r="A3005" i="11" s="1"/>
  <c r="A3030" i="11" s="1"/>
  <c r="A3055" i="11" s="1"/>
  <c r="A3080" i="11" s="1"/>
  <c r="A3105" i="11" s="1"/>
  <c r="A3130" i="11" s="1"/>
  <c r="A3155" i="11" s="1"/>
  <c r="A3180" i="11" s="1"/>
  <c r="A3205" i="11" s="1"/>
  <c r="A3230" i="11" s="1"/>
  <c r="A3255" i="11" s="1"/>
  <c r="A3280" i="11" s="1"/>
  <c r="A3305" i="11" s="1"/>
  <c r="A3330" i="11" s="1"/>
  <c r="A3355" i="11" s="1"/>
  <c r="A3380" i="11" s="1"/>
  <c r="A3405" i="11" s="1"/>
  <c r="A3430" i="11" s="1"/>
  <c r="A3455" i="11" s="1"/>
  <c r="A3480" i="11" s="1"/>
  <c r="A3505" i="11" s="1"/>
  <c r="A3530" i="11" s="1"/>
  <c r="A3555" i="11" s="1"/>
  <c r="A3580" i="11" s="1"/>
  <c r="A3605" i="11" s="1"/>
  <c r="A3630" i="11" s="1"/>
  <c r="A3655" i="11" s="1"/>
  <c r="A3680" i="11" s="1"/>
  <c r="A3705" i="11" s="1"/>
  <c r="A3730" i="11" s="1"/>
  <c r="A3755" i="11" s="1"/>
  <c r="A3780" i="11" s="1"/>
  <c r="A3805" i="11" s="1"/>
  <c r="A3830" i="11" s="1"/>
  <c r="A3855" i="11" s="1"/>
  <c r="A3880" i="11" s="1"/>
  <c r="A3905" i="11" s="1"/>
  <c r="A3930" i="11" s="1"/>
  <c r="A3955" i="11" s="1"/>
  <c r="A3980" i="11" s="1"/>
  <c r="A4005" i="11" s="1"/>
  <c r="A4030" i="11" s="1"/>
  <c r="A4055" i="11" s="1"/>
  <c r="A4080" i="11" s="1"/>
  <c r="A4105" i="11" s="1"/>
  <c r="A4130" i="11" s="1"/>
  <c r="A4155" i="11" s="1"/>
  <c r="A4180" i="11" s="1"/>
  <c r="A4205" i="11" s="1"/>
  <c r="A4230" i="11" s="1"/>
  <c r="A4255" i="11" s="1"/>
  <c r="A4280" i="11" s="1"/>
  <c r="A4305" i="11" s="1"/>
  <c r="A4330" i="11" s="1"/>
  <c r="A4355" i="11" s="1"/>
  <c r="A4380" i="11" s="1"/>
  <c r="A4405" i="11" s="1"/>
  <c r="A4430" i="11" s="1"/>
  <c r="A4455" i="11" s="1"/>
  <c r="A4480" i="11" s="1"/>
  <c r="A4505" i="11" s="1"/>
  <c r="A4530" i="11" s="1"/>
  <c r="A4555" i="11" s="1"/>
  <c r="A4580" i="11" s="1"/>
  <c r="A4605" i="11" s="1"/>
  <c r="A4630" i="11" s="1"/>
  <c r="A4655" i="11" s="1"/>
  <c r="A4680" i="11" s="1"/>
  <c r="A4705" i="11" s="1"/>
  <c r="A4730" i="11" s="1"/>
  <c r="A4755" i="11" s="1"/>
  <c r="A4780" i="11" s="1"/>
  <c r="A4805" i="11" s="1"/>
  <c r="A4830" i="11" s="1"/>
  <c r="A4855" i="11" s="1"/>
  <c r="A4880" i="11" s="1"/>
  <c r="A4905" i="11" s="1"/>
  <c r="A4930" i="11" s="1"/>
  <c r="A4955" i="11" s="1"/>
  <c r="A4980" i="11" s="1"/>
  <c r="A5005" i="11" s="1"/>
  <c r="A5030" i="11" s="1"/>
  <c r="A5055" i="11" s="1"/>
  <c r="A5080" i="11" s="1"/>
  <c r="A5105" i="11" s="1"/>
  <c r="A5130" i="11" s="1"/>
  <c r="A5155" i="11" s="1"/>
  <c r="A5180" i="11" s="1"/>
  <c r="A5205" i="11" s="1"/>
  <c r="A5230" i="11" s="1"/>
  <c r="A5255" i="11" s="1"/>
  <c r="A5280" i="11" s="1"/>
  <c r="A5305" i="11" s="1"/>
  <c r="A5330" i="11" s="1"/>
  <c r="A5355" i="11" s="1"/>
  <c r="A5380" i="11" s="1"/>
  <c r="A5405" i="11" s="1"/>
  <c r="A5430" i="11" s="1"/>
  <c r="A5455" i="11" s="1"/>
  <c r="A5480" i="11" s="1"/>
  <c r="A5505" i="11" s="1"/>
  <c r="A5530" i="11" s="1"/>
  <c r="A5555" i="11" s="1"/>
  <c r="A5580" i="11" s="1"/>
  <c r="A5605" i="11" s="1"/>
  <c r="A5630" i="11" s="1"/>
  <c r="A5655" i="11" s="1"/>
  <c r="A5680" i="11" s="1"/>
  <c r="A5705" i="11" s="1"/>
  <c r="A5730" i="11" s="1"/>
  <c r="A5755" i="11" s="1"/>
  <c r="A5780" i="11" s="1"/>
  <c r="A5805" i="11" s="1"/>
  <c r="A5830" i="11" s="1"/>
  <c r="A5855" i="11" s="1"/>
  <c r="A5880" i="11" s="1"/>
  <c r="A5905" i="11" s="1"/>
  <c r="A5930" i="11" s="1"/>
  <c r="A5955" i="11" s="1"/>
  <c r="A5980" i="11" s="1"/>
  <c r="A6005" i="11" s="1"/>
  <c r="A6030" i="11" s="1"/>
  <c r="A6055" i="11" s="1"/>
  <c r="A6080" i="11" s="1"/>
  <c r="A6105" i="11" s="1"/>
  <c r="A6130" i="11" s="1"/>
  <c r="A6155" i="11" s="1"/>
  <c r="A6180" i="11" s="1"/>
  <c r="A6205" i="11" s="1"/>
  <c r="A6230" i="11" s="1"/>
  <c r="A6255" i="11" s="1"/>
  <c r="A6280" i="11" s="1"/>
  <c r="A6305" i="11" s="1"/>
  <c r="A6330" i="11" s="1"/>
  <c r="A6355" i="11" s="1"/>
  <c r="A6380" i="11" s="1"/>
  <c r="A6405" i="11" s="1"/>
  <c r="A6430" i="11" s="1"/>
  <c r="A6455" i="11" s="1"/>
  <c r="A6480" i="11" s="1"/>
  <c r="A6505" i="11" s="1"/>
  <c r="A6530" i="11" s="1"/>
  <c r="A6555" i="11" s="1"/>
  <c r="A6580" i="11" s="1"/>
  <c r="A6605" i="11" s="1"/>
  <c r="A6630" i="11" s="1"/>
  <c r="A6655" i="11" s="1"/>
  <c r="A6680" i="11" s="1"/>
  <c r="A6705" i="11" s="1"/>
  <c r="A6730" i="11" s="1"/>
  <c r="A6755" i="11" s="1"/>
  <c r="A6780" i="11" s="1"/>
  <c r="A6805" i="11" s="1"/>
  <c r="A6830" i="11" s="1"/>
  <c r="A6855" i="11" s="1"/>
  <c r="A6880" i="11" s="1"/>
  <c r="A6905" i="11" s="1"/>
  <c r="A6930" i="11" s="1"/>
  <c r="A6955" i="11" s="1"/>
  <c r="A6980" i="11" s="1"/>
  <c r="A7005" i="11" s="1"/>
  <c r="A7030" i="11" s="1"/>
  <c r="A7055" i="11" s="1"/>
  <c r="A7080" i="11" s="1"/>
  <c r="A7105" i="11" s="1"/>
  <c r="A7130" i="11" s="1"/>
  <c r="A7155" i="11" s="1"/>
  <c r="A7180" i="11" s="1"/>
  <c r="A7205" i="11" s="1"/>
  <c r="A7230" i="11" s="1"/>
  <c r="A7255" i="11" s="1"/>
  <c r="A7280" i="11" s="1"/>
  <c r="A7305" i="11" s="1"/>
  <c r="A7330" i="11" s="1"/>
  <c r="A7355" i="11" s="1"/>
  <c r="A7380" i="11" s="1"/>
  <c r="A7405" i="11" s="1"/>
  <c r="A7430" i="11" s="1"/>
  <c r="A7455" i="11" s="1"/>
  <c r="A7480" i="11" s="1"/>
  <c r="A7505" i="11" s="1"/>
  <c r="A7530" i="11" s="1"/>
  <c r="A7555" i="11" s="1"/>
  <c r="A7580" i="11" s="1"/>
  <c r="A7605" i="11" s="1"/>
  <c r="A7630" i="11" s="1"/>
  <c r="A7655" i="11" s="1"/>
  <c r="A7680" i="11" s="1"/>
  <c r="A7705" i="11" s="1"/>
  <c r="A7730" i="11" s="1"/>
  <c r="A7755" i="11" s="1"/>
  <c r="A7780" i="11" s="1"/>
  <c r="A7805" i="11" s="1"/>
  <c r="A7830" i="11" s="1"/>
  <c r="A7855" i="11" s="1"/>
  <c r="A7880" i="11" s="1"/>
  <c r="A7905" i="11" s="1"/>
  <c r="A7930" i="11" s="1"/>
  <c r="A7955" i="11" s="1"/>
  <c r="A7980" i="11" s="1"/>
  <c r="A8005" i="11" s="1"/>
  <c r="A8030" i="11" s="1"/>
  <c r="A8055" i="11" s="1"/>
  <c r="A8080" i="11" s="1"/>
  <c r="A8105" i="11" s="1"/>
  <c r="A8130" i="11" s="1"/>
  <c r="A8155" i="11" s="1"/>
  <c r="A8180" i="11" s="1"/>
  <c r="A8205" i="11" s="1"/>
  <c r="A8230" i="11" s="1"/>
  <c r="A8255" i="11" s="1"/>
  <c r="A8280" i="11" s="1"/>
  <c r="A8305" i="11" s="1"/>
  <c r="A8330" i="11" s="1"/>
  <c r="A8355" i="11" s="1"/>
  <c r="A8380" i="11" s="1"/>
  <c r="A8405" i="11" s="1"/>
  <c r="A8430" i="11" s="1"/>
  <c r="A8455" i="11" s="1"/>
  <c r="A8480" i="11" s="1"/>
  <c r="A8505" i="11" s="1"/>
  <c r="A8530" i="11" s="1"/>
  <c r="A8555" i="11" s="1"/>
  <c r="A8580" i="11" s="1"/>
  <c r="A8605" i="11" s="1"/>
  <c r="A8630" i="11" s="1"/>
  <c r="A8655" i="11" s="1"/>
  <c r="A8680" i="11" s="1"/>
  <c r="A8705" i="11" s="1"/>
  <c r="A8730" i="11" s="1"/>
  <c r="A8755" i="11" s="1"/>
  <c r="A8780" i="11" s="1"/>
  <c r="A8805" i="11" s="1"/>
  <c r="A8830" i="11" s="1"/>
  <c r="A8855" i="11" s="1"/>
  <c r="A8880" i="11" s="1"/>
  <c r="A8905" i="11" s="1"/>
  <c r="A8930" i="11" s="1"/>
  <c r="A8955" i="11" s="1"/>
  <c r="A8980" i="11" s="1"/>
  <c r="A9005" i="11" s="1"/>
  <c r="A9030" i="11" s="1"/>
  <c r="A9055" i="11" s="1"/>
  <c r="A9080" i="11" s="1"/>
  <c r="A9105" i="11" s="1"/>
  <c r="A9130" i="11" s="1"/>
  <c r="A9155" i="11" s="1"/>
  <c r="A9180" i="11" s="1"/>
  <c r="A9205" i="11" s="1"/>
  <c r="A9230" i="11" s="1"/>
  <c r="A9255" i="11" s="1"/>
  <c r="A9280" i="11" s="1"/>
  <c r="A9305" i="11" s="1"/>
  <c r="A9330" i="11" s="1"/>
  <c r="A9355" i="11" s="1"/>
  <c r="A9380" i="11" s="1"/>
  <c r="A9405" i="11" s="1"/>
  <c r="A9430" i="11" s="1"/>
  <c r="A9455" i="11" s="1"/>
  <c r="A9480" i="11" s="1"/>
  <c r="A9505" i="11" s="1"/>
  <c r="A9530" i="11" s="1"/>
  <c r="A9555" i="11" s="1"/>
  <c r="A9580" i="11" s="1"/>
  <c r="A9605" i="11" s="1"/>
  <c r="A9630" i="11" s="1"/>
  <c r="A9655" i="11" s="1"/>
  <c r="A9680" i="11" s="1"/>
  <c r="A9705" i="11" s="1"/>
  <c r="A9730" i="11" s="1"/>
  <c r="A9755" i="11" s="1"/>
  <c r="A9780" i="11" s="1"/>
  <c r="A9805" i="11" s="1"/>
  <c r="A9830" i="11" s="1"/>
  <c r="A9855" i="11" s="1"/>
  <c r="A9880" i="11" s="1"/>
  <c r="A9905" i="11" s="1"/>
  <c r="A9930" i="11" s="1"/>
  <c r="A9955" i="11" s="1"/>
  <c r="A9980" i="11" s="1"/>
  <c r="A10005" i="11" s="1"/>
  <c r="G29" i="11"/>
  <c r="F29" i="11"/>
  <c r="E29" i="11"/>
  <c r="D29" i="11"/>
  <c r="C29" i="11"/>
  <c r="C54" i="11" s="1"/>
  <c r="C79" i="11" s="1"/>
  <c r="C104" i="11" s="1"/>
  <c r="C129" i="11" s="1"/>
  <c r="C154" i="11" s="1"/>
  <c r="C179" i="11" s="1"/>
  <c r="C204" i="11" s="1"/>
  <c r="C229" i="11" s="1"/>
  <c r="C254" i="11" s="1"/>
  <c r="C279" i="11" s="1"/>
  <c r="C304" i="11" s="1"/>
  <c r="C329" i="11" s="1"/>
  <c r="C354" i="11" s="1"/>
  <c r="C379" i="11" s="1"/>
  <c r="C404" i="11" s="1"/>
  <c r="C429" i="11" s="1"/>
  <c r="C454" i="11" s="1"/>
  <c r="C479" i="11" s="1"/>
  <c r="C504" i="11" s="1"/>
  <c r="C529" i="11" s="1"/>
  <c r="C554" i="11" s="1"/>
  <c r="C579" i="11" s="1"/>
  <c r="C604" i="11" s="1"/>
  <c r="C629" i="11" s="1"/>
  <c r="C654" i="11" s="1"/>
  <c r="C679" i="11" s="1"/>
  <c r="C704" i="11" s="1"/>
  <c r="C729" i="11" s="1"/>
  <c r="C754" i="11" s="1"/>
  <c r="C779" i="11" s="1"/>
  <c r="C804" i="11" s="1"/>
  <c r="C829" i="11" s="1"/>
  <c r="C854" i="11" s="1"/>
  <c r="C879" i="11" s="1"/>
  <c r="C904" i="11" s="1"/>
  <c r="C929" i="11" s="1"/>
  <c r="C954" i="11" s="1"/>
  <c r="C979" i="11" s="1"/>
  <c r="C1004" i="11" s="1"/>
  <c r="C1029" i="11" s="1"/>
  <c r="C1054" i="11" s="1"/>
  <c r="C1079" i="11" s="1"/>
  <c r="C1104" i="11" s="1"/>
  <c r="C1129" i="11" s="1"/>
  <c r="C1154" i="11" s="1"/>
  <c r="C1179" i="11" s="1"/>
  <c r="C1204" i="11" s="1"/>
  <c r="C1229" i="11" s="1"/>
  <c r="C1254" i="11" s="1"/>
  <c r="C1279" i="11" s="1"/>
  <c r="C1304" i="11" s="1"/>
  <c r="C1329" i="11" s="1"/>
  <c r="C1354" i="11" s="1"/>
  <c r="C1379" i="11" s="1"/>
  <c r="C1404" i="11" s="1"/>
  <c r="C1429" i="11" s="1"/>
  <c r="C1454" i="11" s="1"/>
  <c r="C1479" i="11" s="1"/>
  <c r="C1504" i="11" s="1"/>
  <c r="C1529" i="11" s="1"/>
  <c r="C1554" i="11" s="1"/>
  <c r="C1579" i="11" s="1"/>
  <c r="C1604" i="11" s="1"/>
  <c r="C1629" i="11" s="1"/>
  <c r="C1654" i="11" s="1"/>
  <c r="C1679" i="11" s="1"/>
  <c r="C1704" i="11" s="1"/>
  <c r="C1729" i="11" s="1"/>
  <c r="C1754" i="11" s="1"/>
  <c r="C1779" i="11" s="1"/>
  <c r="C1804" i="11" s="1"/>
  <c r="C1829" i="11" s="1"/>
  <c r="C1854" i="11" s="1"/>
  <c r="C1879" i="11" s="1"/>
  <c r="C1904" i="11" s="1"/>
  <c r="C1929" i="11" s="1"/>
  <c r="C1954" i="11" s="1"/>
  <c r="C1979" i="11" s="1"/>
  <c r="C2004" i="11" s="1"/>
  <c r="C2029" i="11" s="1"/>
  <c r="C2054" i="11" s="1"/>
  <c r="C2079" i="11" s="1"/>
  <c r="C2104" i="11" s="1"/>
  <c r="C2129" i="11" s="1"/>
  <c r="C2154" i="11" s="1"/>
  <c r="C2179" i="11" s="1"/>
  <c r="C2204" i="11" s="1"/>
  <c r="C2229" i="11" s="1"/>
  <c r="C2254" i="11" s="1"/>
  <c r="C2279" i="11" s="1"/>
  <c r="C2304" i="11" s="1"/>
  <c r="C2329" i="11" s="1"/>
  <c r="C2354" i="11" s="1"/>
  <c r="C2379" i="11" s="1"/>
  <c r="C2404" i="11" s="1"/>
  <c r="C2429" i="11" s="1"/>
  <c r="C2454" i="11" s="1"/>
  <c r="C2479" i="11" s="1"/>
  <c r="C2504" i="11" s="1"/>
  <c r="C2529" i="11" s="1"/>
  <c r="C2554" i="11" s="1"/>
  <c r="C2579" i="11" s="1"/>
  <c r="C2604" i="11" s="1"/>
  <c r="C2629" i="11" s="1"/>
  <c r="C2654" i="11" s="1"/>
  <c r="C2679" i="11" s="1"/>
  <c r="C2704" i="11" s="1"/>
  <c r="C2729" i="11" s="1"/>
  <c r="C2754" i="11" s="1"/>
  <c r="C2779" i="11" s="1"/>
  <c r="C2804" i="11" s="1"/>
  <c r="C2829" i="11" s="1"/>
  <c r="C2854" i="11" s="1"/>
  <c r="C2879" i="11" s="1"/>
  <c r="C2904" i="11" s="1"/>
  <c r="C2929" i="11" s="1"/>
  <c r="C2954" i="11" s="1"/>
  <c r="C2979" i="11" s="1"/>
  <c r="C3004" i="11" s="1"/>
  <c r="C3029" i="11" s="1"/>
  <c r="C3054" i="11" s="1"/>
  <c r="C3079" i="11" s="1"/>
  <c r="C3104" i="11" s="1"/>
  <c r="C3129" i="11" s="1"/>
  <c r="C3154" i="11" s="1"/>
  <c r="C3179" i="11" s="1"/>
  <c r="C3204" i="11" s="1"/>
  <c r="C3229" i="11" s="1"/>
  <c r="C3254" i="11" s="1"/>
  <c r="C3279" i="11" s="1"/>
  <c r="C3304" i="11" s="1"/>
  <c r="C3329" i="11" s="1"/>
  <c r="C3354" i="11" s="1"/>
  <c r="C3379" i="11" s="1"/>
  <c r="C3404" i="11" s="1"/>
  <c r="C3429" i="11" s="1"/>
  <c r="C3454" i="11" s="1"/>
  <c r="C3479" i="11" s="1"/>
  <c r="C3504" i="11" s="1"/>
  <c r="C3529" i="11" s="1"/>
  <c r="C3554" i="11" s="1"/>
  <c r="C3579" i="11" s="1"/>
  <c r="C3604" i="11" s="1"/>
  <c r="C3629" i="11" s="1"/>
  <c r="C3654" i="11" s="1"/>
  <c r="C3679" i="11" s="1"/>
  <c r="C3704" i="11" s="1"/>
  <c r="C3729" i="11" s="1"/>
  <c r="C3754" i="11" s="1"/>
  <c r="C3779" i="11" s="1"/>
  <c r="C3804" i="11" s="1"/>
  <c r="C3829" i="11" s="1"/>
  <c r="C3854" i="11" s="1"/>
  <c r="C3879" i="11" s="1"/>
  <c r="C3904" i="11" s="1"/>
  <c r="C3929" i="11" s="1"/>
  <c r="C3954" i="11" s="1"/>
  <c r="C3979" i="11" s="1"/>
  <c r="C4004" i="11" s="1"/>
  <c r="C4029" i="11" s="1"/>
  <c r="C4054" i="11" s="1"/>
  <c r="C4079" i="11" s="1"/>
  <c r="C4104" i="11" s="1"/>
  <c r="C4129" i="11" s="1"/>
  <c r="C4154" i="11" s="1"/>
  <c r="C4179" i="11" s="1"/>
  <c r="C4204" i="11" s="1"/>
  <c r="C4229" i="11" s="1"/>
  <c r="C4254" i="11" s="1"/>
  <c r="C4279" i="11" s="1"/>
  <c r="C4304" i="11" s="1"/>
  <c r="C4329" i="11" s="1"/>
  <c r="C4354" i="11" s="1"/>
  <c r="C4379" i="11" s="1"/>
  <c r="C4404" i="11" s="1"/>
  <c r="C4429" i="11" s="1"/>
  <c r="C4454" i="11" s="1"/>
  <c r="C4479" i="11" s="1"/>
  <c r="C4504" i="11" s="1"/>
  <c r="C4529" i="11" s="1"/>
  <c r="C4554" i="11" s="1"/>
  <c r="C4579" i="11" s="1"/>
  <c r="C4604" i="11" s="1"/>
  <c r="C4629" i="11" s="1"/>
  <c r="C4654" i="11" s="1"/>
  <c r="C4679" i="11" s="1"/>
  <c r="C4704" i="11" s="1"/>
  <c r="C4729" i="11" s="1"/>
  <c r="C4754" i="11" s="1"/>
  <c r="C4779" i="11" s="1"/>
  <c r="C4804" i="11" s="1"/>
  <c r="C4829" i="11" s="1"/>
  <c r="C4854" i="11" s="1"/>
  <c r="C4879" i="11" s="1"/>
  <c r="C4904" i="11" s="1"/>
  <c r="C4929" i="11" s="1"/>
  <c r="C4954" i="11" s="1"/>
  <c r="C4979" i="11" s="1"/>
  <c r="C5004" i="11" s="1"/>
  <c r="C5029" i="11" s="1"/>
  <c r="C5054" i="11" s="1"/>
  <c r="C5079" i="11" s="1"/>
  <c r="C5104" i="11" s="1"/>
  <c r="C5129" i="11" s="1"/>
  <c r="C5154" i="11" s="1"/>
  <c r="C5179" i="11" s="1"/>
  <c r="C5204" i="11" s="1"/>
  <c r="C5229" i="11" s="1"/>
  <c r="C5254" i="11" s="1"/>
  <c r="C5279" i="11" s="1"/>
  <c r="C5304" i="11" s="1"/>
  <c r="C5329" i="11" s="1"/>
  <c r="C5354" i="11" s="1"/>
  <c r="C5379" i="11" s="1"/>
  <c r="C5404" i="11" s="1"/>
  <c r="C5429" i="11" s="1"/>
  <c r="C5454" i="11" s="1"/>
  <c r="C5479" i="11" s="1"/>
  <c r="C5504" i="11" s="1"/>
  <c r="C5529" i="11" s="1"/>
  <c r="C5554" i="11" s="1"/>
  <c r="C5579" i="11" s="1"/>
  <c r="C5604" i="11" s="1"/>
  <c r="C5629" i="11" s="1"/>
  <c r="C5654" i="11" s="1"/>
  <c r="C5679" i="11" s="1"/>
  <c r="C5704" i="11" s="1"/>
  <c r="C5729" i="11" s="1"/>
  <c r="C5754" i="11" s="1"/>
  <c r="C5779" i="11" s="1"/>
  <c r="C5804" i="11" s="1"/>
  <c r="C5829" i="11" s="1"/>
  <c r="C5854" i="11" s="1"/>
  <c r="C5879" i="11" s="1"/>
  <c r="C5904" i="11" s="1"/>
  <c r="C5929" i="11" s="1"/>
  <c r="C5954" i="11" s="1"/>
  <c r="C5979" i="11" s="1"/>
  <c r="C6004" i="11" s="1"/>
  <c r="C6029" i="11" s="1"/>
  <c r="C6054" i="11" s="1"/>
  <c r="C6079" i="11" s="1"/>
  <c r="C6104" i="11" s="1"/>
  <c r="C6129" i="11" s="1"/>
  <c r="C6154" i="11" s="1"/>
  <c r="C6179" i="11" s="1"/>
  <c r="C6204" i="11" s="1"/>
  <c r="C6229" i="11" s="1"/>
  <c r="C6254" i="11" s="1"/>
  <c r="C6279" i="11" s="1"/>
  <c r="C6304" i="11" s="1"/>
  <c r="C6329" i="11" s="1"/>
  <c r="C6354" i="11" s="1"/>
  <c r="C6379" i="11" s="1"/>
  <c r="C6404" i="11" s="1"/>
  <c r="C6429" i="11" s="1"/>
  <c r="C6454" i="11" s="1"/>
  <c r="C6479" i="11" s="1"/>
  <c r="C6504" i="11" s="1"/>
  <c r="C6529" i="11" s="1"/>
  <c r="C6554" i="11" s="1"/>
  <c r="C6579" i="11" s="1"/>
  <c r="C6604" i="11" s="1"/>
  <c r="C6629" i="11" s="1"/>
  <c r="C6654" i="11" s="1"/>
  <c r="C6679" i="11" s="1"/>
  <c r="C6704" i="11" s="1"/>
  <c r="C6729" i="11" s="1"/>
  <c r="C6754" i="11" s="1"/>
  <c r="C6779" i="11" s="1"/>
  <c r="C6804" i="11" s="1"/>
  <c r="C6829" i="11" s="1"/>
  <c r="C6854" i="11" s="1"/>
  <c r="C6879" i="11" s="1"/>
  <c r="C6904" i="11" s="1"/>
  <c r="C6929" i="11" s="1"/>
  <c r="C6954" i="11" s="1"/>
  <c r="C6979" i="11" s="1"/>
  <c r="C7004" i="11" s="1"/>
  <c r="C7029" i="11" s="1"/>
  <c r="C7054" i="11" s="1"/>
  <c r="C7079" i="11" s="1"/>
  <c r="C7104" i="11" s="1"/>
  <c r="C7129" i="11" s="1"/>
  <c r="C7154" i="11" s="1"/>
  <c r="C7179" i="11" s="1"/>
  <c r="C7204" i="11" s="1"/>
  <c r="C7229" i="11" s="1"/>
  <c r="C7254" i="11" s="1"/>
  <c r="C7279" i="11" s="1"/>
  <c r="C7304" i="11" s="1"/>
  <c r="C7329" i="11" s="1"/>
  <c r="C7354" i="11" s="1"/>
  <c r="C7379" i="11" s="1"/>
  <c r="C7404" i="11" s="1"/>
  <c r="C7429" i="11" s="1"/>
  <c r="C7454" i="11" s="1"/>
  <c r="C7479" i="11" s="1"/>
  <c r="C7504" i="11" s="1"/>
  <c r="C7529" i="11" s="1"/>
  <c r="C7554" i="11" s="1"/>
  <c r="C7579" i="11" s="1"/>
  <c r="C7604" i="11" s="1"/>
  <c r="C7629" i="11" s="1"/>
  <c r="C7654" i="11" s="1"/>
  <c r="C7679" i="11" s="1"/>
  <c r="C7704" i="11" s="1"/>
  <c r="C7729" i="11" s="1"/>
  <c r="C7754" i="11" s="1"/>
  <c r="C7779" i="11" s="1"/>
  <c r="C7804" i="11" s="1"/>
  <c r="C7829" i="11" s="1"/>
  <c r="C7854" i="11" s="1"/>
  <c r="C7879" i="11" s="1"/>
  <c r="C7904" i="11" s="1"/>
  <c r="C7929" i="11" s="1"/>
  <c r="C7954" i="11" s="1"/>
  <c r="C7979" i="11" s="1"/>
  <c r="C8004" i="11" s="1"/>
  <c r="C8029" i="11" s="1"/>
  <c r="C8054" i="11" s="1"/>
  <c r="C8079" i="11" s="1"/>
  <c r="C8104" i="11" s="1"/>
  <c r="C8129" i="11" s="1"/>
  <c r="C8154" i="11" s="1"/>
  <c r="C8179" i="11" s="1"/>
  <c r="C8204" i="11" s="1"/>
  <c r="C8229" i="11" s="1"/>
  <c r="C8254" i="11" s="1"/>
  <c r="C8279" i="11" s="1"/>
  <c r="C8304" i="11" s="1"/>
  <c r="C8329" i="11" s="1"/>
  <c r="C8354" i="11" s="1"/>
  <c r="C8379" i="11" s="1"/>
  <c r="C8404" i="11" s="1"/>
  <c r="C8429" i="11" s="1"/>
  <c r="C8454" i="11" s="1"/>
  <c r="C8479" i="11" s="1"/>
  <c r="C8504" i="11" s="1"/>
  <c r="C8529" i="11" s="1"/>
  <c r="C8554" i="11" s="1"/>
  <c r="C8579" i="11" s="1"/>
  <c r="C8604" i="11" s="1"/>
  <c r="C8629" i="11" s="1"/>
  <c r="C8654" i="11" s="1"/>
  <c r="C8679" i="11" s="1"/>
  <c r="C8704" i="11" s="1"/>
  <c r="C8729" i="11" s="1"/>
  <c r="C8754" i="11" s="1"/>
  <c r="C8779" i="11" s="1"/>
  <c r="C8804" i="11" s="1"/>
  <c r="C8829" i="11" s="1"/>
  <c r="C8854" i="11" s="1"/>
  <c r="C8879" i="11" s="1"/>
  <c r="C8904" i="11" s="1"/>
  <c r="C8929" i="11" s="1"/>
  <c r="C8954" i="11" s="1"/>
  <c r="C8979" i="11" s="1"/>
  <c r="C9004" i="11" s="1"/>
  <c r="C9029" i="11" s="1"/>
  <c r="C9054" i="11" s="1"/>
  <c r="C9079" i="11" s="1"/>
  <c r="C9104" i="11" s="1"/>
  <c r="C9129" i="11" s="1"/>
  <c r="C9154" i="11" s="1"/>
  <c r="C9179" i="11" s="1"/>
  <c r="C9204" i="11" s="1"/>
  <c r="C9229" i="11" s="1"/>
  <c r="C9254" i="11" s="1"/>
  <c r="C9279" i="11" s="1"/>
  <c r="C9304" i="11" s="1"/>
  <c r="C9329" i="11" s="1"/>
  <c r="C9354" i="11" s="1"/>
  <c r="C9379" i="11" s="1"/>
  <c r="C9404" i="11" s="1"/>
  <c r="C9429" i="11" s="1"/>
  <c r="C9454" i="11" s="1"/>
  <c r="C9479" i="11" s="1"/>
  <c r="C9504" i="11" s="1"/>
  <c r="C9529" i="11" s="1"/>
  <c r="C9554" i="11" s="1"/>
  <c r="C9579" i="11" s="1"/>
  <c r="C9604" i="11" s="1"/>
  <c r="C9629" i="11" s="1"/>
  <c r="C9654" i="11" s="1"/>
  <c r="C9679" i="11" s="1"/>
  <c r="C9704" i="11" s="1"/>
  <c r="C9729" i="11" s="1"/>
  <c r="C9754" i="11" s="1"/>
  <c r="C9779" i="11" s="1"/>
  <c r="C9804" i="11" s="1"/>
  <c r="C9829" i="11" s="1"/>
  <c r="C9854" i="11" s="1"/>
  <c r="C9879" i="11" s="1"/>
  <c r="C9904" i="11" s="1"/>
  <c r="C9929" i="11" s="1"/>
  <c r="C9954" i="11" s="1"/>
  <c r="C9979" i="11" s="1"/>
  <c r="C10004" i="11" s="1"/>
  <c r="B29" i="11"/>
  <c r="B54" i="11" s="1"/>
  <c r="B79" i="11" s="1"/>
  <c r="B104" i="11" s="1"/>
  <c r="B129" i="11" s="1"/>
  <c r="B154" i="11" s="1"/>
  <c r="B179" i="11" s="1"/>
  <c r="B204" i="11" s="1"/>
  <c r="B229" i="11" s="1"/>
  <c r="B254" i="11" s="1"/>
  <c r="B279" i="11" s="1"/>
  <c r="B304" i="11" s="1"/>
  <c r="B329" i="11" s="1"/>
  <c r="B354" i="11" s="1"/>
  <c r="B379" i="11" s="1"/>
  <c r="B404" i="11" s="1"/>
  <c r="B429" i="11" s="1"/>
  <c r="B454" i="11" s="1"/>
  <c r="B479" i="11" s="1"/>
  <c r="B504" i="11" s="1"/>
  <c r="B529" i="11" s="1"/>
  <c r="B554" i="11" s="1"/>
  <c r="B579" i="11" s="1"/>
  <c r="B604" i="11" s="1"/>
  <c r="B629" i="11" s="1"/>
  <c r="B654" i="11" s="1"/>
  <c r="B679" i="11" s="1"/>
  <c r="B704" i="11" s="1"/>
  <c r="B729" i="11" s="1"/>
  <c r="B754" i="11" s="1"/>
  <c r="A29" i="11"/>
  <c r="A54" i="11" s="1"/>
  <c r="A79" i="11" s="1"/>
  <c r="A104" i="11" s="1"/>
  <c r="A129" i="11" s="1"/>
  <c r="A154" i="11" s="1"/>
  <c r="A179" i="11" s="1"/>
  <c r="A204" i="11" s="1"/>
  <c r="A229" i="11" s="1"/>
  <c r="A254" i="11" s="1"/>
  <c r="A279" i="11" s="1"/>
  <c r="A304" i="11" s="1"/>
  <c r="A329" i="11" s="1"/>
  <c r="A354" i="11" s="1"/>
  <c r="A379" i="11" s="1"/>
  <c r="A404" i="11" s="1"/>
  <c r="A429" i="11" s="1"/>
  <c r="A454" i="11" s="1"/>
  <c r="A479" i="11" s="1"/>
  <c r="A504" i="11" s="1"/>
  <c r="A529" i="11" s="1"/>
  <c r="A554" i="11" s="1"/>
  <c r="A579" i="11" s="1"/>
  <c r="A604" i="11" s="1"/>
  <c r="A629" i="11" s="1"/>
  <c r="A654" i="11" s="1"/>
  <c r="A679" i="11" s="1"/>
  <c r="A704" i="11" s="1"/>
  <c r="A729" i="11" s="1"/>
  <c r="A754" i="11" s="1"/>
  <c r="A779" i="11" s="1"/>
  <c r="A804" i="11" s="1"/>
  <c r="A829" i="11" s="1"/>
  <c r="A854" i="11" s="1"/>
  <c r="A879" i="11" s="1"/>
  <c r="A904" i="11" s="1"/>
  <c r="A929" i="11" s="1"/>
  <c r="A954" i="11" s="1"/>
  <c r="A979" i="11" s="1"/>
  <c r="A1004" i="11" s="1"/>
  <c r="A1029" i="11" s="1"/>
  <c r="A1054" i="11" s="1"/>
  <c r="A1079" i="11" s="1"/>
  <c r="A1104" i="11" s="1"/>
  <c r="A1129" i="11" s="1"/>
  <c r="A1154" i="11" s="1"/>
  <c r="A1179" i="11" s="1"/>
  <c r="A1204" i="11" s="1"/>
  <c r="A1229" i="11" s="1"/>
  <c r="A1254" i="11" s="1"/>
  <c r="A1279" i="11" s="1"/>
  <c r="A1304" i="11" s="1"/>
  <c r="A1329" i="11" s="1"/>
  <c r="A1354" i="11" s="1"/>
  <c r="A1379" i="11" s="1"/>
  <c r="A1404" i="11" s="1"/>
  <c r="A1429" i="11" s="1"/>
  <c r="A1454" i="11" s="1"/>
  <c r="A1479" i="11" s="1"/>
  <c r="A1504" i="11" s="1"/>
  <c r="A1529" i="11" s="1"/>
  <c r="A1554" i="11" s="1"/>
  <c r="A1579" i="11" s="1"/>
  <c r="A1604" i="11" s="1"/>
  <c r="A1629" i="11" s="1"/>
  <c r="A1654" i="11" s="1"/>
  <c r="A1679" i="11" s="1"/>
  <c r="A1704" i="11" s="1"/>
  <c r="A1729" i="11" s="1"/>
  <c r="A1754" i="11" s="1"/>
  <c r="A1779" i="11" s="1"/>
  <c r="A1804" i="11" s="1"/>
  <c r="A1829" i="11" s="1"/>
  <c r="A1854" i="11" s="1"/>
  <c r="A1879" i="11" s="1"/>
  <c r="A1904" i="11" s="1"/>
  <c r="A1929" i="11" s="1"/>
  <c r="A1954" i="11" s="1"/>
  <c r="A1979" i="11" s="1"/>
  <c r="A2004" i="11" s="1"/>
  <c r="A2029" i="11" s="1"/>
  <c r="A2054" i="11" s="1"/>
  <c r="A2079" i="11" s="1"/>
  <c r="A2104" i="11" s="1"/>
  <c r="A2129" i="11" s="1"/>
  <c r="A2154" i="11" s="1"/>
  <c r="A2179" i="11" s="1"/>
  <c r="A2204" i="11" s="1"/>
  <c r="A2229" i="11" s="1"/>
  <c r="A2254" i="11" s="1"/>
  <c r="A2279" i="11" s="1"/>
  <c r="A2304" i="11" s="1"/>
  <c r="A2329" i="11" s="1"/>
  <c r="A2354" i="11" s="1"/>
  <c r="A2379" i="11" s="1"/>
  <c r="A2404" i="11" s="1"/>
  <c r="A2429" i="11" s="1"/>
  <c r="A2454" i="11" s="1"/>
  <c r="A2479" i="11" s="1"/>
  <c r="A2504" i="11" s="1"/>
  <c r="A2529" i="11" s="1"/>
  <c r="A2554" i="11" s="1"/>
  <c r="A2579" i="11" s="1"/>
  <c r="A2604" i="11" s="1"/>
  <c r="A2629" i="11" s="1"/>
  <c r="A2654" i="11" s="1"/>
  <c r="A2679" i="11" s="1"/>
  <c r="A2704" i="11" s="1"/>
  <c r="A2729" i="11" s="1"/>
  <c r="A2754" i="11" s="1"/>
  <c r="A2779" i="11" s="1"/>
  <c r="A2804" i="11" s="1"/>
  <c r="A2829" i="11" s="1"/>
  <c r="A2854" i="11" s="1"/>
  <c r="A2879" i="11" s="1"/>
  <c r="A2904" i="11" s="1"/>
  <c r="A2929" i="11" s="1"/>
  <c r="A2954" i="11" s="1"/>
  <c r="A2979" i="11" s="1"/>
  <c r="A3004" i="11" s="1"/>
  <c r="A3029" i="11" s="1"/>
  <c r="A3054" i="11" s="1"/>
  <c r="A3079" i="11" s="1"/>
  <c r="A3104" i="11" s="1"/>
  <c r="A3129" i="11" s="1"/>
  <c r="A3154" i="11" s="1"/>
  <c r="A3179" i="11" s="1"/>
  <c r="A3204" i="11" s="1"/>
  <c r="A3229" i="11" s="1"/>
  <c r="A3254" i="11" s="1"/>
  <c r="A3279" i="11" s="1"/>
  <c r="A3304" i="11" s="1"/>
  <c r="A3329" i="11" s="1"/>
  <c r="A3354" i="11" s="1"/>
  <c r="A3379" i="11" s="1"/>
  <c r="A3404" i="11" s="1"/>
  <c r="A3429" i="11" s="1"/>
  <c r="A3454" i="11" s="1"/>
  <c r="A3479" i="11" s="1"/>
  <c r="A3504" i="11" s="1"/>
  <c r="A3529" i="11" s="1"/>
  <c r="A3554" i="11" s="1"/>
  <c r="A3579" i="11" s="1"/>
  <c r="A3604" i="11" s="1"/>
  <c r="A3629" i="11" s="1"/>
  <c r="A3654" i="11" s="1"/>
  <c r="A3679" i="11" s="1"/>
  <c r="A3704" i="11" s="1"/>
  <c r="A3729" i="11" s="1"/>
  <c r="A3754" i="11" s="1"/>
  <c r="A3779" i="11" s="1"/>
  <c r="A3804" i="11" s="1"/>
  <c r="A3829" i="11" s="1"/>
  <c r="A3854" i="11" s="1"/>
  <c r="A3879" i="11" s="1"/>
  <c r="A3904" i="11" s="1"/>
  <c r="A3929" i="11" s="1"/>
  <c r="A3954" i="11" s="1"/>
  <c r="A3979" i="11" s="1"/>
  <c r="A4004" i="11" s="1"/>
  <c r="A4029" i="11" s="1"/>
  <c r="A4054" i="11" s="1"/>
  <c r="A4079" i="11" s="1"/>
  <c r="A4104" i="11" s="1"/>
  <c r="A4129" i="11" s="1"/>
  <c r="A4154" i="11" s="1"/>
  <c r="A4179" i="11" s="1"/>
  <c r="A4204" i="11" s="1"/>
  <c r="A4229" i="11" s="1"/>
  <c r="A4254" i="11" s="1"/>
  <c r="A4279" i="11" s="1"/>
  <c r="A4304" i="11" s="1"/>
  <c r="A4329" i="11" s="1"/>
  <c r="A4354" i="11" s="1"/>
  <c r="A4379" i="11" s="1"/>
  <c r="A4404" i="11" s="1"/>
  <c r="A4429" i="11" s="1"/>
  <c r="A4454" i="11" s="1"/>
  <c r="A4479" i="11" s="1"/>
  <c r="A4504" i="11" s="1"/>
  <c r="A4529" i="11" s="1"/>
  <c r="A4554" i="11" s="1"/>
  <c r="A4579" i="11" s="1"/>
  <c r="A4604" i="11" s="1"/>
  <c r="A4629" i="11" s="1"/>
  <c r="A4654" i="11" s="1"/>
  <c r="A4679" i="11" s="1"/>
  <c r="A4704" i="11" s="1"/>
  <c r="A4729" i="11" s="1"/>
  <c r="A4754" i="11" s="1"/>
  <c r="A4779" i="11" s="1"/>
  <c r="A4804" i="11" s="1"/>
  <c r="A4829" i="11" s="1"/>
  <c r="A4854" i="11" s="1"/>
  <c r="A4879" i="11" s="1"/>
  <c r="A4904" i="11" s="1"/>
  <c r="A4929" i="11" s="1"/>
  <c r="A4954" i="11" s="1"/>
  <c r="A4979" i="11" s="1"/>
  <c r="A5004" i="11" s="1"/>
  <c r="A5029" i="11" s="1"/>
  <c r="A5054" i="11" s="1"/>
  <c r="A5079" i="11" s="1"/>
  <c r="A5104" i="11" s="1"/>
  <c r="A5129" i="11" s="1"/>
  <c r="A5154" i="11" s="1"/>
  <c r="A5179" i="11" s="1"/>
  <c r="A5204" i="11" s="1"/>
  <c r="A5229" i="11" s="1"/>
  <c r="A5254" i="11" s="1"/>
  <c r="A5279" i="11" s="1"/>
  <c r="A5304" i="11" s="1"/>
  <c r="A5329" i="11" s="1"/>
  <c r="A5354" i="11" s="1"/>
  <c r="A5379" i="11" s="1"/>
  <c r="A5404" i="11" s="1"/>
  <c r="A5429" i="11" s="1"/>
  <c r="A5454" i="11" s="1"/>
  <c r="A5479" i="11" s="1"/>
  <c r="A5504" i="11" s="1"/>
  <c r="A5529" i="11" s="1"/>
  <c r="A5554" i="11" s="1"/>
  <c r="A5579" i="11" s="1"/>
  <c r="A5604" i="11" s="1"/>
  <c r="A5629" i="11" s="1"/>
  <c r="A5654" i="11" s="1"/>
  <c r="A5679" i="11" s="1"/>
  <c r="A5704" i="11" s="1"/>
  <c r="A5729" i="11" s="1"/>
  <c r="A5754" i="11" s="1"/>
  <c r="A5779" i="11" s="1"/>
  <c r="A5804" i="11" s="1"/>
  <c r="A5829" i="11" s="1"/>
  <c r="A5854" i="11" s="1"/>
  <c r="A5879" i="11" s="1"/>
  <c r="A5904" i="11" s="1"/>
  <c r="A5929" i="11" s="1"/>
  <c r="A5954" i="11" s="1"/>
  <c r="A5979" i="11" s="1"/>
  <c r="A6004" i="11" s="1"/>
  <c r="A6029" i="11" s="1"/>
  <c r="A6054" i="11" s="1"/>
  <c r="A6079" i="11" s="1"/>
  <c r="A6104" i="11" s="1"/>
  <c r="A6129" i="11" s="1"/>
  <c r="A6154" i="11" s="1"/>
  <c r="A6179" i="11" s="1"/>
  <c r="A6204" i="11" s="1"/>
  <c r="A6229" i="11" s="1"/>
  <c r="A6254" i="11" s="1"/>
  <c r="A6279" i="11" s="1"/>
  <c r="A6304" i="11" s="1"/>
  <c r="A6329" i="11" s="1"/>
  <c r="A6354" i="11" s="1"/>
  <c r="A6379" i="11" s="1"/>
  <c r="A6404" i="11" s="1"/>
  <c r="A6429" i="11" s="1"/>
  <c r="A6454" i="11" s="1"/>
  <c r="A6479" i="11" s="1"/>
  <c r="A6504" i="11" s="1"/>
  <c r="A6529" i="11" s="1"/>
  <c r="A6554" i="11" s="1"/>
  <c r="A6579" i="11" s="1"/>
  <c r="A6604" i="11" s="1"/>
  <c r="A6629" i="11" s="1"/>
  <c r="A6654" i="11" s="1"/>
  <c r="A6679" i="11" s="1"/>
  <c r="A6704" i="11" s="1"/>
  <c r="A6729" i="11" s="1"/>
  <c r="A6754" i="11" s="1"/>
  <c r="A6779" i="11" s="1"/>
  <c r="A6804" i="11" s="1"/>
  <c r="A6829" i="11" s="1"/>
  <c r="A6854" i="11" s="1"/>
  <c r="A6879" i="11" s="1"/>
  <c r="A6904" i="11" s="1"/>
  <c r="A6929" i="11" s="1"/>
  <c r="A6954" i="11" s="1"/>
  <c r="A6979" i="11" s="1"/>
  <c r="A7004" i="11" s="1"/>
  <c r="A7029" i="11" s="1"/>
  <c r="A7054" i="11" s="1"/>
  <c r="A7079" i="11" s="1"/>
  <c r="A7104" i="11" s="1"/>
  <c r="A7129" i="11" s="1"/>
  <c r="A7154" i="11" s="1"/>
  <c r="A7179" i="11" s="1"/>
  <c r="A7204" i="11" s="1"/>
  <c r="A7229" i="11" s="1"/>
  <c r="A7254" i="11" s="1"/>
  <c r="A7279" i="11" s="1"/>
  <c r="A7304" i="11" s="1"/>
  <c r="A7329" i="11" s="1"/>
  <c r="A7354" i="11" s="1"/>
  <c r="A7379" i="11" s="1"/>
  <c r="A7404" i="11" s="1"/>
  <c r="A7429" i="11" s="1"/>
  <c r="A7454" i="11" s="1"/>
  <c r="A7479" i="11" s="1"/>
  <c r="A7504" i="11" s="1"/>
  <c r="A7529" i="11" s="1"/>
  <c r="A7554" i="11" s="1"/>
  <c r="A7579" i="11" s="1"/>
  <c r="A7604" i="11" s="1"/>
  <c r="A7629" i="11" s="1"/>
  <c r="A7654" i="11" s="1"/>
  <c r="A7679" i="11" s="1"/>
  <c r="A7704" i="11" s="1"/>
  <c r="A7729" i="11" s="1"/>
  <c r="A7754" i="11" s="1"/>
  <c r="A7779" i="11" s="1"/>
  <c r="A7804" i="11" s="1"/>
  <c r="A7829" i="11" s="1"/>
  <c r="A7854" i="11" s="1"/>
  <c r="A7879" i="11" s="1"/>
  <c r="A7904" i="11" s="1"/>
  <c r="A7929" i="11" s="1"/>
  <c r="A7954" i="11" s="1"/>
  <c r="A7979" i="11" s="1"/>
  <c r="A8004" i="11" s="1"/>
  <c r="A8029" i="11" s="1"/>
  <c r="A8054" i="11" s="1"/>
  <c r="A8079" i="11" s="1"/>
  <c r="A8104" i="11" s="1"/>
  <c r="A8129" i="11" s="1"/>
  <c r="A8154" i="11" s="1"/>
  <c r="A8179" i="11" s="1"/>
  <c r="A8204" i="11" s="1"/>
  <c r="A8229" i="11" s="1"/>
  <c r="A8254" i="11" s="1"/>
  <c r="A8279" i="11" s="1"/>
  <c r="A8304" i="11" s="1"/>
  <c r="A8329" i="11" s="1"/>
  <c r="A8354" i="11" s="1"/>
  <c r="A8379" i="11" s="1"/>
  <c r="A8404" i="11" s="1"/>
  <c r="A8429" i="11" s="1"/>
  <c r="A8454" i="11" s="1"/>
  <c r="A8479" i="11" s="1"/>
  <c r="A8504" i="11" s="1"/>
  <c r="A8529" i="11" s="1"/>
  <c r="A8554" i="11" s="1"/>
  <c r="A8579" i="11" s="1"/>
  <c r="A8604" i="11" s="1"/>
  <c r="A8629" i="11" s="1"/>
  <c r="A8654" i="11" s="1"/>
  <c r="A8679" i="11" s="1"/>
  <c r="A8704" i="11" s="1"/>
  <c r="A8729" i="11" s="1"/>
  <c r="A8754" i="11" s="1"/>
  <c r="A8779" i="11" s="1"/>
  <c r="A8804" i="11" s="1"/>
  <c r="A8829" i="11" s="1"/>
  <c r="A8854" i="11" s="1"/>
  <c r="A8879" i="11" s="1"/>
  <c r="A8904" i="11" s="1"/>
  <c r="A8929" i="11" s="1"/>
  <c r="A8954" i="11" s="1"/>
  <c r="A8979" i="11" s="1"/>
  <c r="A9004" i="11" s="1"/>
  <c r="A9029" i="11" s="1"/>
  <c r="A9054" i="11" s="1"/>
  <c r="A9079" i="11" s="1"/>
  <c r="A9104" i="11" s="1"/>
  <c r="A9129" i="11" s="1"/>
  <c r="A9154" i="11" s="1"/>
  <c r="A9179" i="11" s="1"/>
  <c r="A9204" i="11" s="1"/>
  <c r="A9229" i="11" s="1"/>
  <c r="A9254" i="11" s="1"/>
  <c r="A9279" i="11" s="1"/>
  <c r="A9304" i="11" s="1"/>
  <c r="A9329" i="11" s="1"/>
  <c r="A9354" i="11" s="1"/>
  <c r="A9379" i="11" s="1"/>
  <c r="A9404" i="11" s="1"/>
  <c r="A9429" i="11" s="1"/>
  <c r="A9454" i="11" s="1"/>
  <c r="A9479" i="11" s="1"/>
  <c r="A9504" i="11" s="1"/>
  <c r="A9529" i="11" s="1"/>
  <c r="A9554" i="11" s="1"/>
  <c r="A9579" i="11" s="1"/>
  <c r="A9604" i="11" s="1"/>
  <c r="A9629" i="11" s="1"/>
  <c r="A9654" i="11" s="1"/>
  <c r="A9679" i="11" s="1"/>
  <c r="A9704" i="11" s="1"/>
  <c r="A9729" i="11" s="1"/>
  <c r="A9754" i="11" s="1"/>
  <c r="A9779" i="11" s="1"/>
  <c r="A9804" i="11" s="1"/>
  <c r="A9829" i="11" s="1"/>
  <c r="A9854" i="11" s="1"/>
  <c r="A9879" i="11" s="1"/>
  <c r="A9904" i="11" s="1"/>
  <c r="A9929" i="11" s="1"/>
  <c r="A9954" i="11" s="1"/>
  <c r="A9979" i="11" s="1"/>
  <c r="A10004" i="11" s="1"/>
  <c r="G28" i="11"/>
  <c r="F28" i="11"/>
  <c r="E28" i="11"/>
  <c r="D28" i="11"/>
  <c r="C28" i="11"/>
  <c r="C53" i="11" s="1"/>
  <c r="C78" i="11" s="1"/>
  <c r="C103" i="11" s="1"/>
  <c r="C128" i="11" s="1"/>
  <c r="C153" i="11" s="1"/>
  <c r="C178" i="11" s="1"/>
  <c r="C203" i="11" s="1"/>
  <c r="C228" i="11" s="1"/>
  <c r="C253" i="11" s="1"/>
  <c r="C278" i="11" s="1"/>
  <c r="C303" i="11" s="1"/>
  <c r="C328" i="11" s="1"/>
  <c r="C353" i="11" s="1"/>
  <c r="C378" i="11" s="1"/>
  <c r="C403" i="11" s="1"/>
  <c r="C428" i="11" s="1"/>
  <c r="C453" i="11" s="1"/>
  <c r="C478" i="11" s="1"/>
  <c r="C503" i="11" s="1"/>
  <c r="C528" i="11" s="1"/>
  <c r="C553" i="11" s="1"/>
  <c r="C578" i="11" s="1"/>
  <c r="C603" i="11" s="1"/>
  <c r="C628" i="11" s="1"/>
  <c r="C653" i="11" s="1"/>
  <c r="C678" i="11" s="1"/>
  <c r="C703" i="11" s="1"/>
  <c r="C728" i="11" s="1"/>
  <c r="C753" i="11" s="1"/>
  <c r="C778" i="11" s="1"/>
  <c r="C803" i="11" s="1"/>
  <c r="C828" i="11" s="1"/>
  <c r="C853" i="11" s="1"/>
  <c r="C878" i="11" s="1"/>
  <c r="C903" i="11" s="1"/>
  <c r="C928" i="11" s="1"/>
  <c r="C953" i="11" s="1"/>
  <c r="C978" i="11" s="1"/>
  <c r="C1003" i="11" s="1"/>
  <c r="C1028" i="11" s="1"/>
  <c r="C1053" i="11" s="1"/>
  <c r="C1078" i="11" s="1"/>
  <c r="C1103" i="11" s="1"/>
  <c r="C1128" i="11" s="1"/>
  <c r="C1153" i="11" s="1"/>
  <c r="C1178" i="11" s="1"/>
  <c r="C1203" i="11" s="1"/>
  <c r="C1228" i="11" s="1"/>
  <c r="C1253" i="11" s="1"/>
  <c r="C1278" i="11" s="1"/>
  <c r="C1303" i="11" s="1"/>
  <c r="C1328" i="11" s="1"/>
  <c r="C1353" i="11" s="1"/>
  <c r="C1378" i="11" s="1"/>
  <c r="C1403" i="11" s="1"/>
  <c r="C1428" i="11" s="1"/>
  <c r="C1453" i="11" s="1"/>
  <c r="C1478" i="11" s="1"/>
  <c r="C1503" i="11" s="1"/>
  <c r="C1528" i="11" s="1"/>
  <c r="C1553" i="11" s="1"/>
  <c r="C1578" i="11" s="1"/>
  <c r="C1603" i="11" s="1"/>
  <c r="C1628" i="11" s="1"/>
  <c r="C1653" i="11" s="1"/>
  <c r="C1678" i="11" s="1"/>
  <c r="C1703" i="11" s="1"/>
  <c r="C1728" i="11" s="1"/>
  <c r="C1753" i="11" s="1"/>
  <c r="C1778" i="11" s="1"/>
  <c r="C1803" i="11" s="1"/>
  <c r="C1828" i="11" s="1"/>
  <c r="C1853" i="11" s="1"/>
  <c r="C1878" i="11" s="1"/>
  <c r="C1903" i="11" s="1"/>
  <c r="C1928" i="11" s="1"/>
  <c r="C1953" i="11" s="1"/>
  <c r="C1978" i="11" s="1"/>
  <c r="C2003" i="11" s="1"/>
  <c r="C2028" i="11" s="1"/>
  <c r="C2053" i="11" s="1"/>
  <c r="C2078" i="11" s="1"/>
  <c r="C2103" i="11" s="1"/>
  <c r="C2128" i="11" s="1"/>
  <c r="C2153" i="11" s="1"/>
  <c r="C2178" i="11" s="1"/>
  <c r="C2203" i="11" s="1"/>
  <c r="C2228" i="11" s="1"/>
  <c r="C2253" i="11" s="1"/>
  <c r="C2278" i="11" s="1"/>
  <c r="C2303" i="11" s="1"/>
  <c r="C2328" i="11" s="1"/>
  <c r="C2353" i="11" s="1"/>
  <c r="C2378" i="11" s="1"/>
  <c r="C2403" i="11" s="1"/>
  <c r="C2428" i="11" s="1"/>
  <c r="C2453" i="11" s="1"/>
  <c r="C2478" i="11" s="1"/>
  <c r="C2503" i="11" s="1"/>
  <c r="C2528" i="11" s="1"/>
  <c r="C2553" i="11" s="1"/>
  <c r="C2578" i="11" s="1"/>
  <c r="C2603" i="11" s="1"/>
  <c r="C2628" i="11" s="1"/>
  <c r="C2653" i="11" s="1"/>
  <c r="C2678" i="11" s="1"/>
  <c r="C2703" i="11" s="1"/>
  <c r="C2728" i="11" s="1"/>
  <c r="C2753" i="11" s="1"/>
  <c r="C2778" i="11" s="1"/>
  <c r="C2803" i="11" s="1"/>
  <c r="C2828" i="11" s="1"/>
  <c r="C2853" i="11" s="1"/>
  <c r="C2878" i="11" s="1"/>
  <c r="C2903" i="11" s="1"/>
  <c r="C2928" i="11" s="1"/>
  <c r="C2953" i="11" s="1"/>
  <c r="C2978" i="11" s="1"/>
  <c r="C3003" i="11" s="1"/>
  <c r="C3028" i="11" s="1"/>
  <c r="C3053" i="11" s="1"/>
  <c r="C3078" i="11" s="1"/>
  <c r="C3103" i="11" s="1"/>
  <c r="C3128" i="11" s="1"/>
  <c r="C3153" i="11" s="1"/>
  <c r="C3178" i="11" s="1"/>
  <c r="C3203" i="11" s="1"/>
  <c r="C3228" i="11" s="1"/>
  <c r="C3253" i="11" s="1"/>
  <c r="C3278" i="11" s="1"/>
  <c r="C3303" i="11" s="1"/>
  <c r="C3328" i="11" s="1"/>
  <c r="C3353" i="11" s="1"/>
  <c r="C3378" i="11" s="1"/>
  <c r="C3403" i="11" s="1"/>
  <c r="C3428" i="11" s="1"/>
  <c r="C3453" i="11" s="1"/>
  <c r="C3478" i="11" s="1"/>
  <c r="C3503" i="11" s="1"/>
  <c r="C3528" i="11" s="1"/>
  <c r="C3553" i="11" s="1"/>
  <c r="C3578" i="11" s="1"/>
  <c r="C3603" i="11" s="1"/>
  <c r="C3628" i="11" s="1"/>
  <c r="C3653" i="11" s="1"/>
  <c r="C3678" i="11" s="1"/>
  <c r="C3703" i="11" s="1"/>
  <c r="C3728" i="11" s="1"/>
  <c r="C3753" i="11" s="1"/>
  <c r="C3778" i="11" s="1"/>
  <c r="C3803" i="11" s="1"/>
  <c r="C3828" i="11" s="1"/>
  <c r="C3853" i="11" s="1"/>
  <c r="C3878" i="11" s="1"/>
  <c r="C3903" i="11" s="1"/>
  <c r="C3928" i="11" s="1"/>
  <c r="C3953" i="11" s="1"/>
  <c r="C3978" i="11" s="1"/>
  <c r="C4003" i="11" s="1"/>
  <c r="C4028" i="11" s="1"/>
  <c r="C4053" i="11" s="1"/>
  <c r="C4078" i="11" s="1"/>
  <c r="C4103" i="11" s="1"/>
  <c r="C4128" i="11" s="1"/>
  <c r="C4153" i="11" s="1"/>
  <c r="C4178" i="11" s="1"/>
  <c r="C4203" i="11" s="1"/>
  <c r="C4228" i="11" s="1"/>
  <c r="C4253" i="11" s="1"/>
  <c r="C4278" i="11" s="1"/>
  <c r="C4303" i="11" s="1"/>
  <c r="C4328" i="11" s="1"/>
  <c r="C4353" i="11" s="1"/>
  <c r="C4378" i="11" s="1"/>
  <c r="C4403" i="11" s="1"/>
  <c r="C4428" i="11" s="1"/>
  <c r="C4453" i="11" s="1"/>
  <c r="C4478" i="11" s="1"/>
  <c r="C4503" i="11" s="1"/>
  <c r="C4528" i="11" s="1"/>
  <c r="C4553" i="11" s="1"/>
  <c r="C4578" i="11" s="1"/>
  <c r="C4603" i="11" s="1"/>
  <c r="C4628" i="11" s="1"/>
  <c r="C4653" i="11" s="1"/>
  <c r="C4678" i="11" s="1"/>
  <c r="C4703" i="11" s="1"/>
  <c r="C4728" i="11" s="1"/>
  <c r="C4753" i="11" s="1"/>
  <c r="C4778" i="11" s="1"/>
  <c r="C4803" i="11" s="1"/>
  <c r="C4828" i="11" s="1"/>
  <c r="C4853" i="11" s="1"/>
  <c r="C4878" i="11" s="1"/>
  <c r="C4903" i="11" s="1"/>
  <c r="C4928" i="11" s="1"/>
  <c r="C4953" i="11" s="1"/>
  <c r="C4978" i="11" s="1"/>
  <c r="C5003" i="11" s="1"/>
  <c r="C5028" i="11" s="1"/>
  <c r="C5053" i="11" s="1"/>
  <c r="C5078" i="11" s="1"/>
  <c r="C5103" i="11" s="1"/>
  <c r="C5128" i="11" s="1"/>
  <c r="C5153" i="11" s="1"/>
  <c r="C5178" i="11" s="1"/>
  <c r="C5203" i="11" s="1"/>
  <c r="C5228" i="11" s="1"/>
  <c r="C5253" i="11" s="1"/>
  <c r="C5278" i="11" s="1"/>
  <c r="C5303" i="11" s="1"/>
  <c r="C5328" i="11" s="1"/>
  <c r="C5353" i="11" s="1"/>
  <c r="C5378" i="11" s="1"/>
  <c r="C5403" i="11" s="1"/>
  <c r="C5428" i="11" s="1"/>
  <c r="C5453" i="11" s="1"/>
  <c r="C5478" i="11" s="1"/>
  <c r="C5503" i="11" s="1"/>
  <c r="C5528" i="11" s="1"/>
  <c r="C5553" i="11" s="1"/>
  <c r="C5578" i="11" s="1"/>
  <c r="C5603" i="11" s="1"/>
  <c r="C5628" i="11" s="1"/>
  <c r="C5653" i="11" s="1"/>
  <c r="C5678" i="11" s="1"/>
  <c r="C5703" i="11" s="1"/>
  <c r="C5728" i="11" s="1"/>
  <c r="C5753" i="11" s="1"/>
  <c r="C5778" i="11" s="1"/>
  <c r="C5803" i="11" s="1"/>
  <c r="C5828" i="11" s="1"/>
  <c r="C5853" i="11" s="1"/>
  <c r="C5878" i="11" s="1"/>
  <c r="C5903" i="11" s="1"/>
  <c r="C5928" i="11" s="1"/>
  <c r="C5953" i="11" s="1"/>
  <c r="C5978" i="11" s="1"/>
  <c r="C6003" i="11" s="1"/>
  <c r="C6028" i="11" s="1"/>
  <c r="C6053" i="11" s="1"/>
  <c r="C6078" i="11" s="1"/>
  <c r="C6103" i="11" s="1"/>
  <c r="C6128" i="11" s="1"/>
  <c r="C6153" i="11" s="1"/>
  <c r="C6178" i="11" s="1"/>
  <c r="C6203" i="11" s="1"/>
  <c r="C6228" i="11" s="1"/>
  <c r="C6253" i="11" s="1"/>
  <c r="C6278" i="11" s="1"/>
  <c r="C6303" i="11" s="1"/>
  <c r="C6328" i="11" s="1"/>
  <c r="C6353" i="11" s="1"/>
  <c r="C6378" i="11" s="1"/>
  <c r="C6403" i="11" s="1"/>
  <c r="C6428" i="11" s="1"/>
  <c r="C6453" i="11" s="1"/>
  <c r="C6478" i="11" s="1"/>
  <c r="C6503" i="11" s="1"/>
  <c r="C6528" i="11" s="1"/>
  <c r="C6553" i="11" s="1"/>
  <c r="C6578" i="11" s="1"/>
  <c r="C6603" i="11" s="1"/>
  <c r="C6628" i="11" s="1"/>
  <c r="C6653" i="11" s="1"/>
  <c r="C6678" i="11" s="1"/>
  <c r="C6703" i="11" s="1"/>
  <c r="C6728" i="11" s="1"/>
  <c r="C6753" i="11" s="1"/>
  <c r="C6778" i="11" s="1"/>
  <c r="C6803" i="11" s="1"/>
  <c r="C6828" i="11" s="1"/>
  <c r="C6853" i="11" s="1"/>
  <c r="C6878" i="11" s="1"/>
  <c r="C6903" i="11" s="1"/>
  <c r="C6928" i="11" s="1"/>
  <c r="C6953" i="11" s="1"/>
  <c r="C6978" i="11" s="1"/>
  <c r="C7003" i="11" s="1"/>
  <c r="C7028" i="11" s="1"/>
  <c r="C7053" i="11" s="1"/>
  <c r="C7078" i="11" s="1"/>
  <c r="C7103" i="11" s="1"/>
  <c r="C7128" i="11" s="1"/>
  <c r="C7153" i="11" s="1"/>
  <c r="C7178" i="11" s="1"/>
  <c r="C7203" i="11" s="1"/>
  <c r="C7228" i="11" s="1"/>
  <c r="C7253" i="11" s="1"/>
  <c r="C7278" i="11" s="1"/>
  <c r="C7303" i="11" s="1"/>
  <c r="C7328" i="11" s="1"/>
  <c r="C7353" i="11" s="1"/>
  <c r="C7378" i="11" s="1"/>
  <c r="C7403" i="11" s="1"/>
  <c r="C7428" i="11" s="1"/>
  <c r="C7453" i="11" s="1"/>
  <c r="C7478" i="11" s="1"/>
  <c r="C7503" i="11" s="1"/>
  <c r="C7528" i="11" s="1"/>
  <c r="C7553" i="11" s="1"/>
  <c r="C7578" i="11" s="1"/>
  <c r="C7603" i="11" s="1"/>
  <c r="C7628" i="11" s="1"/>
  <c r="C7653" i="11" s="1"/>
  <c r="C7678" i="11" s="1"/>
  <c r="C7703" i="11" s="1"/>
  <c r="C7728" i="11" s="1"/>
  <c r="C7753" i="11" s="1"/>
  <c r="C7778" i="11" s="1"/>
  <c r="C7803" i="11" s="1"/>
  <c r="C7828" i="11" s="1"/>
  <c r="C7853" i="11" s="1"/>
  <c r="C7878" i="11" s="1"/>
  <c r="C7903" i="11" s="1"/>
  <c r="C7928" i="11" s="1"/>
  <c r="C7953" i="11" s="1"/>
  <c r="C7978" i="11" s="1"/>
  <c r="C8003" i="11" s="1"/>
  <c r="C8028" i="11" s="1"/>
  <c r="C8053" i="11" s="1"/>
  <c r="C8078" i="11" s="1"/>
  <c r="C8103" i="11" s="1"/>
  <c r="C8128" i="11" s="1"/>
  <c r="C8153" i="11" s="1"/>
  <c r="C8178" i="11" s="1"/>
  <c r="C8203" i="11" s="1"/>
  <c r="C8228" i="11" s="1"/>
  <c r="C8253" i="11" s="1"/>
  <c r="C8278" i="11" s="1"/>
  <c r="C8303" i="11" s="1"/>
  <c r="C8328" i="11" s="1"/>
  <c r="C8353" i="11" s="1"/>
  <c r="C8378" i="11" s="1"/>
  <c r="C8403" i="11" s="1"/>
  <c r="C8428" i="11" s="1"/>
  <c r="C8453" i="11" s="1"/>
  <c r="C8478" i="11" s="1"/>
  <c r="C8503" i="11" s="1"/>
  <c r="C8528" i="11" s="1"/>
  <c r="C8553" i="11" s="1"/>
  <c r="C8578" i="11" s="1"/>
  <c r="C8603" i="11" s="1"/>
  <c r="C8628" i="11" s="1"/>
  <c r="C8653" i="11" s="1"/>
  <c r="C8678" i="11" s="1"/>
  <c r="C8703" i="11" s="1"/>
  <c r="C8728" i="11" s="1"/>
  <c r="C8753" i="11" s="1"/>
  <c r="C8778" i="11" s="1"/>
  <c r="C8803" i="11" s="1"/>
  <c r="C8828" i="11" s="1"/>
  <c r="C8853" i="11" s="1"/>
  <c r="C8878" i="11" s="1"/>
  <c r="C8903" i="11" s="1"/>
  <c r="C8928" i="11" s="1"/>
  <c r="C8953" i="11" s="1"/>
  <c r="C8978" i="11" s="1"/>
  <c r="C9003" i="11" s="1"/>
  <c r="C9028" i="11" s="1"/>
  <c r="C9053" i="11" s="1"/>
  <c r="C9078" i="11" s="1"/>
  <c r="C9103" i="11" s="1"/>
  <c r="C9128" i="11" s="1"/>
  <c r="C9153" i="11" s="1"/>
  <c r="C9178" i="11" s="1"/>
  <c r="C9203" i="11" s="1"/>
  <c r="C9228" i="11" s="1"/>
  <c r="C9253" i="11" s="1"/>
  <c r="C9278" i="11" s="1"/>
  <c r="C9303" i="11" s="1"/>
  <c r="C9328" i="11" s="1"/>
  <c r="C9353" i="11" s="1"/>
  <c r="C9378" i="11" s="1"/>
  <c r="C9403" i="11" s="1"/>
  <c r="C9428" i="11" s="1"/>
  <c r="C9453" i="11" s="1"/>
  <c r="C9478" i="11" s="1"/>
  <c r="C9503" i="11" s="1"/>
  <c r="C9528" i="11" s="1"/>
  <c r="C9553" i="11" s="1"/>
  <c r="C9578" i="11" s="1"/>
  <c r="C9603" i="11" s="1"/>
  <c r="C9628" i="11" s="1"/>
  <c r="C9653" i="11" s="1"/>
  <c r="C9678" i="11" s="1"/>
  <c r="C9703" i="11" s="1"/>
  <c r="C9728" i="11" s="1"/>
  <c r="C9753" i="11" s="1"/>
  <c r="C9778" i="11" s="1"/>
  <c r="C9803" i="11" s="1"/>
  <c r="C9828" i="11" s="1"/>
  <c r="C9853" i="11" s="1"/>
  <c r="C9878" i="11" s="1"/>
  <c r="C9903" i="11" s="1"/>
  <c r="C9928" i="11" s="1"/>
  <c r="C9953" i="11" s="1"/>
  <c r="C9978" i="11" s="1"/>
  <c r="C10003" i="11" s="1"/>
  <c r="B28" i="11"/>
  <c r="B53" i="11" s="1"/>
  <c r="B78" i="11" s="1"/>
  <c r="B103" i="11" s="1"/>
  <c r="B128" i="11" s="1"/>
  <c r="B153" i="11" s="1"/>
  <c r="B178" i="11" s="1"/>
  <c r="B203" i="11" s="1"/>
  <c r="B228" i="11" s="1"/>
  <c r="B253" i="11" s="1"/>
  <c r="B278" i="11" s="1"/>
  <c r="B303" i="11" s="1"/>
  <c r="B328" i="11" s="1"/>
  <c r="B353" i="11" s="1"/>
  <c r="B378" i="11" s="1"/>
  <c r="B403" i="11" s="1"/>
  <c r="B428" i="11" s="1"/>
  <c r="B453" i="11" s="1"/>
  <c r="B478" i="11" s="1"/>
  <c r="B503" i="11" s="1"/>
  <c r="B528" i="11" s="1"/>
  <c r="B553" i="11" s="1"/>
  <c r="B578" i="11" s="1"/>
  <c r="B603" i="11" s="1"/>
  <c r="B628" i="11" s="1"/>
  <c r="B653" i="11" s="1"/>
  <c r="B678" i="11" s="1"/>
  <c r="B703" i="11" s="1"/>
  <c r="B728" i="11" s="1"/>
  <c r="B753" i="11" s="1"/>
  <c r="B778" i="11" s="1"/>
  <c r="A28" i="11"/>
  <c r="A53" i="11" s="1"/>
  <c r="A78" i="11" s="1"/>
  <c r="A103" i="11" s="1"/>
  <c r="A128" i="11" s="1"/>
  <c r="A153" i="11" s="1"/>
  <c r="A178" i="11" s="1"/>
  <c r="A203" i="11" s="1"/>
  <c r="A228" i="11" s="1"/>
  <c r="A253" i="11" s="1"/>
  <c r="A278" i="11" s="1"/>
  <c r="A303" i="11" s="1"/>
  <c r="A328" i="11" s="1"/>
  <c r="A353" i="11" s="1"/>
  <c r="A378" i="11" s="1"/>
  <c r="A403" i="11" s="1"/>
  <c r="A428" i="11" s="1"/>
  <c r="A453" i="11" s="1"/>
  <c r="A478" i="11" s="1"/>
  <c r="A503" i="11" s="1"/>
  <c r="A528" i="11" s="1"/>
  <c r="A553" i="11" s="1"/>
  <c r="A578" i="11" s="1"/>
  <c r="A603" i="11" s="1"/>
  <c r="A628" i="11" s="1"/>
  <c r="A653" i="11" s="1"/>
  <c r="A678" i="11" s="1"/>
  <c r="A703" i="11" s="1"/>
  <c r="A728" i="11" s="1"/>
  <c r="A753" i="11" s="1"/>
  <c r="A778" i="11" s="1"/>
  <c r="A803" i="11" s="1"/>
  <c r="A828" i="11" s="1"/>
  <c r="A853" i="11" s="1"/>
  <c r="A878" i="11" s="1"/>
  <c r="A903" i="11" s="1"/>
  <c r="A928" i="11" s="1"/>
  <c r="A953" i="11" s="1"/>
  <c r="A978" i="11" s="1"/>
  <c r="A1003" i="11" s="1"/>
  <c r="A1028" i="11" s="1"/>
  <c r="A1053" i="11" s="1"/>
  <c r="A1078" i="11" s="1"/>
  <c r="A1103" i="11" s="1"/>
  <c r="A1128" i="11" s="1"/>
  <c r="A1153" i="11" s="1"/>
  <c r="A1178" i="11" s="1"/>
  <c r="A1203" i="11" s="1"/>
  <c r="A1228" i="11" s="1"/>
  <c r="A1253" i="11" s="1"/>
  <c r="A1278" i="11" s="1"/>
  <c r="A1303" i="11" s="1"/>
  <c r="A1328" i="11" s="1"/>
  <c r="A1353" i="11" s="1"/>
  <c r="A1378" i="11" s="1"/>
  <c r="A1403" i="11" s="1"/>
  <c r="A1428" i="11" s="1"/>
  <c r="A1453" i="11" s="1"/>
  <c r="A1478" i="11" s="1"/>
  <c r="A1503" i="11" s="1"/>
  <c r="A1528" i="11" s="1"/>
  <c r="A1553" i="11" s="1"/>
  <c r="A1578" i="11" s="1"/>
  <c r="A1603" i="11" s="1"/>
  <c r="A1628" i="11" s="1"/>
  <c r="A1653" i="11" s="1"/>
  <c r="A1678" i="11" s="1"/>
  <c r="A1703" i="11" s="1"/>
  <c r="A1728" i="11" s="1"/>
  <c r="A1753" i="11" s="1"/>
  <c r="A1778" i="11" s="1"/>
  <c r="A1803" i="11" s="1"/>
  <c r="A1828" i="11" s="1"/>
  <c r="A1853" i="11" s="1"/>
  <c r="A1878" i="11" s="1"/>
  <c r="A1903" i="11" s="1"/>
  <c r="A1928" i="11" s="1"/>
  <c r="A1953" i="11" s="1"/>
  <c r="A1978" i="11" s="1"/>
  <c r="A2003" i="11" s="1"/>
  <c r="A2028" i="11" s="1"/>
  <c r="A2053" i="11" s="1"/>
  <c r="A2078" i="11" s="1"/>
  <c r="A2103" i="11" s="1"/>
  <c r="A2128" i="11" s="1"/>
  <c r="A2153" i="11" s="1"/>
  <c r="A2178" i="11" s="1"/>
  <c r="A2203" i="11" s="1"/>
  <c r="A2228" i="11" s="1"/>
  <c r="A2253" i="11" s="1"/>
  <c r="A2278" i="11" s="1"/>
  <c r="A2303" i="11" s="1"/>
  <c r="A2328" i="11" s="1"/>
  <c r="A2353" i="11" s="1"/>
  <c r="A2378" i="11" s="1"/>
  <c r="A2403" i="11" s="1"/>
  <c r="A2428" i="11" s="1"/>
  <c r="A2453" i="11" s="1"/>
  <c r="A2478" i="11" s="1"/>
  <c r="A2503" i="11" s="1"/>
  <c r="A2528" i="11" s="1"/>
  <c r="A2553" i="11" s="1"/>
  <c r="A2578" i="11" s="1"/>
  <c r="A2603" i="11" s="1"/>
  <c r="A2628" i="11" s="1"/>
  <c r="A2653" i="11" s="1"/>
  <c r="A2678" i="11" s="1"/>
  <c r="A2703" i="11" s="1"/>
  <c r="A2728" i="11" s="1"/>
  <c r="A2753" i="11" s="1"/>
  <c r="A2778" i="11" s="1"/>
  <c r="A2803" i="11" s="1"/>
  <c r="A2828" i="11" s="1"/>
  <c r="A2853" i="11" s="1"/>
  <c r="A2878" i="11" s="1"/>
  <c r="A2903" i="11" s="1"/>
  <c r="A2928" i="11" s="1"/>
  <c r="A2953" i="11" s="1"/>
  <c r="A2978" i="11" s="1"/>
  <c r="A3003" i="11" s="1"/>
  <c r="A3028" i="11" s="1"/>
  <c r="A3053" i="11" s="1"/>
  <c r="A3078" i="11" s="1"/>
  <c r="A3103" i="11" s="1"/>
  <c r="A3128" i="11" s="1"/>
  <c r="A3153" i="11" s="1"/>
  <c r="A3178" i="11" s="1"/>
  <c r="A3203" i="11" s="1"/>
  <c r="A3228" i="11" s="1"/>
  <c r="A3253" i="11" s="1"/>
  <c r="A3278" i="11" s="1"/>
  <c r="A3303" i="11" s="1"/>
  <c r="A3328" i="11" s="1"/>
  <c r="A3353" i="11" s="1"/>
  <c r="A3378" i="11" s="1"/>
  <c r="A3403" i="11" s="1"/>
  <c r="A3428" i="11" s="1"/>
  <c r="A3453" i="11" s="1"/>
  <c r="A3478" i="11" s="1"/>
  <c r="A3503" i="11" s="1"/>
  <c r="A3528" i="11" s="1"/>
  <c r="A3553" i="11" s="1"/>
  <c r="A3578" i="11" s="1"/>
  <c r="A3603" i="11" s="1"/>
  <c r="A3628" i="11" s="1"/>
  <c r="A3653" i="11" s="1"/>
  <c r="A3678" i="11" s="1"/>
  <c r="A3703" i="11" s="1"/>
  <c r="A3728" i="11" s="1"/>
  <c r="A3753" i="11" s="1"/>
  <c r="A3778" i="11" s="1"/>
  <c r="A3803" i="11" s="1"/>
  <c r="A3828" i="11" s="1"/>
  <c r="A3853" i="11" s="1"/>
  <c r="A3878" i="11" s="1"/>
  <c r="A3903" i="11" s="1"/>
  <c r="A3928" i="11" s="1"/>
  <c r="A3953" i="11" s="1"/>
  <c r="A3978" i="11" s="1"/>
  <c r="A4003" i="11" s="1"/>
  <c r="A4028" i="11" s="1"/>
  <c r="A4053" i="11" s="1"/>
  <c r="A4078" i="11" s="1"/>
  <c r="A4103" i="11" s="1"/>
  <c r="A4128" i="11" s="1"/>
  <c r="A4153" i="11" s="1"/>
  <c r="A4178" i="11" s="1"/>
  <c r="A4203" i="11" s="1"/>
  <c r="A4228" i="11" s="1"/>
  <c r="A4253" i="11" s="1"/>
  <c r="A4278" i="11" s="1"/>
  <c r="A4303" i="11" s="1"/>
  <c r="A4328" i="11" s="1"/>
  <c r="A4353" i="11" s="1"/>
  <c r="A4378" i="11" s="1"/>
  <c r="A4403" i="11" s="1"/>
  <c r="A4428" i="11" s="1"/>
  <c r="A4453" i="11" s="1"/>
  <c r="A4478" i="11" s="1"/>
  <c r="A4503" i="11" s="1"/>
  <c r="A4528" i="11" s="1"/>
  <c r="A4553" i="11" s="1"/>
  <c r="A4578" i="11" s="1"/>
  <c r="A4603" i="11" s="1"/>
  <c r="A4628" i="11" s="1"/>
  <c r="A4653" i="11" s="1"/>
  <c r="A4678" i="11" s="1"/>
  <c r="A4703" i="11" s="1"/>
  <c r="A4728" i="11" s="1"/>
  <c r="A4753" i="11" s="1"/>
  <c r="A4778" i="11" s="1"/>
  <c r="A4803" i="11" s="1"/>
  <c r="A4828" i="11" s="1"/>
  <c r="A4853" i="11" s="1"/>
  <c r="A4878" i="11" s="1"/>
  <c r="A4903" i="11" s="1"/>
  <c r="A4928" i="11" s="1"/>
  <c r="A4953" i="11" s="1"/>
  <c r="A4978" i="11" s="1"/>
  <c r="A5003" i="11" s="1"/>
  <c r="A5028" i="11" s="1"/>
  <c r="A5053" i="11" s="1"/>
  <c r="A5078" i="11" s="1"/>
  <c r="A5103" i="11" s="1"/>
  <c r="A5128" i="11" s="1"/>
  <c r="A5153" i="11" s="1"/>
  <c r="A5178" i="11" s="1"/>
  <c r="A5203" i="11" s="1"/>
  <c r="A5228" i="11" s="1"/>
  <c r="A5253" i="11" s="1"/>
  <c r="A5278" i="11" s="1"/>
  <c r="A5303" i="11" s="1"/>
  <c r="A5328" i="11" s="1"/>
  <c r="A5353" i="11" s="1"/>
  <c r="A5378" i="11" s="1"/>
  <c r="A5403" i="11" s="1"/>
  <c r="A5428" i="11" s="1"/>
  <c r="A5453" i="11" s="1"/>
  <c r="A5478" i="11" s="1"/>
  <c r="A5503" i="11" s="1"/>
  <c r="A5528" i="11" s="1"/>
  <c r="A5553" i="11" s="1"/>
  <c r="A5578" i="11" s="1"/>
  <c r="A5603" i="11" s="1"/>
  <c r="A5628" i="11" s="1"/>
  <c r="A5653" i="11" s="1"/>
  <c r="A5678" i="11" s="1"/>
  <c r="A5703" i="11" s="1"/>
  <c r="A5728" i="11" s="1"/>
  <c r="A5753" i="11" s="1"/>
  <c r="A5778" i="11" s="1"/>
  <c r="A5803" i="11" s="1"/>
  <c r="A5828" i="11" s="1"/>
  <c r="A5853" i="11" s="1"/>
  <c r="A5878" i="11" s="1"/>
  <c r="A5903" i="11" s="1"/>
  <c r="A5928" i="11" s="1"/>
  <c r="A5953" i="11" s="1"/>
  <c r="A5978" i="11" s="1"/>
  <c r="A6003" i="11" s="1"/>
  <c r="A6028" i="11" s="1"/>
  <c r="A6053" i="11" s="1"/>
  <c r="A6078" i="11" s="1"/>
  <c r="A6103" i="11" s="1"/>
  <c r="A6128" i="11" s="1"/>
  <c r="A6153" i="11" s="1"/>
  <c r="A6178" i="11" s="1"/>
  <c r="A6203" i="11" s="1"/>
  <c r="A6228" i="11" s="1"/>
  <c r="A6253" i="11" s="1"/>
  <c r="A6278" i="11" s="1"/>
  <c r="A6303" i="11" s="1"/>
  <c r="A6328" i="11" s="1"/>
  <c r="A6353" i="11" s="1"/>
  <c r="A6378" i="11" s="1"/>
  <c r="A6403" i="11" s="1"/>
  <c r="A6428" i="11" s="1"/>
  <c r="A6453" i="11" s="1"/>
  <c r="A6478" i="11" s="1"/>
  <c r="A6503" i="11" s="1"/>
  <c r="A6528" i="11" s="1"/>
  <c r="A6553" i="11" s="1"/>
  <c r="A6578" i="11" s="1"/>
  <c r="A6603" i="11" s="1"/>
  <c r="A6628" i="11" s="1"/>
  <c r="A6653" i="11" s="1"/>
  <c r="A6678" i="11" s="1"/>
  <c r="A6703" i="11" s="1"/>
  <c r="A6728" i="11" s="1"/>
  <c r="A6753" i="11" s="1"/>
  <c r="A6778" i="11" s="1"/>
  <c r="A6803" i="11" s="1"/>
  <c r="A6828" i="11" s="1"/>
  <c r="A6853" i="11" s="1"/>
  <c r="A6878" i="11" s="1"/>
  <c r="A6903" i="11" s="1"/>
  <c r="A6928" i="11" s="1"/>
  <c r="A6953" i="11" s="1"/>
  <c r="A6978" i="11" s="1"/>
  <c r="A7003" i="11" s="1"/>
  <c r="A7028" i="11" s="1"/>
  <c r="A7053" i="11" s="1"/>
  <c r="A7078" i="11" s="1"/>
  <c r="A7103" i="11" s="1"/>
  <c r="A7128" i="11" s="1"/>
  <c r="A7153" i="11" s="1"/>
  <c r="A7178" i="11" s="1"/>
  <c r="A7203" i="11" s="1"/>
  <c r="A7228" i="11" s="1"/>
  <c r="A7253" i="11" s="1"/>
  <c r="A7278" i="11" s="1"/>
  <c r="A7303" i="11" s="1"/>
  <c r="A7328" i="11" s="1"/>
  <c r="A7353" i="11" s="1"/>
  <c r="A7378" i="11" s="1"/>
  <c r="A7403" i="11" s="1"/>
  <c r="A7428" i="11" s="1"/>
  <c r="A7453" i="11" s="1"/>
  <c r="A7478" i="11" s="1"/>
  <c r="A7503" i="11" s="1"/>
  <c r="A7528" i="11" s="1"/>
  <c r="A7553" i="11" s="1"/>
  <c r="A7578" i="11" s="1"/>
  <c r="A7603" i="11" s="1"/>
  <c r="A7628" i="11" s="1"/>
  <c r="A7653" i="11" s="1"/>
  <c r="A7678" i="11" s="1"/>
  <c r="A7703" i="11" s="1"/>
  <c r="A7728" i="11" s="1"/>
  <c r="A7753" i="11" s="1"/>
  <c r="A7778" i="11" s="1"/>
  <c r="A7803" i="11" s="1"/>
  <c r="A7828" i="11" s="1"/>
  <c r="A7853" i="11" s="1"/>
  <c r="A7878" i="11" s="1"/>
  <c r="A7903" i="11" s="1"/>
  <c r="A7928" i="11" s="1"/>
  <c r="A7953" i="11" s="1"/>
  <c r="A7978" i="11" s="1"/>
  <c r="A8003" i="11" s="1"/>
  <c r="A8028" i="11" s="1"/>
  <c r="A8053" i="11" s="1"/>
  <c r="A8078" i="11" s="1"/>
  <c r="A8103" i="11" s="1"/>
  <c r="A8128" i="11" s="1"/>
  <c r="A8153" i="11" s="1"/>
  <c r="A8178" i="11" s="1"/>
  <c r="A8203" i="11" s="1"/>
  <c r="A8228" i="11" s="1"/>
  <c r="A8253" i="11" s="1"/>
  <c r="A8278" i="11" s="1"/>
  <c r="A8303" i="11" s="1"/>
  <c r="A8328" i="11" s="1"/>
  <c r="A8353" i="11" s="1"/>
  <c r="A8378" i="11" s="1"/>
  <c r="A8403" i="11" s="1"/>
  <c r="A8428" i="11" s="1"/>
  <c r="A8453" i="11" s="1"/>
  <c r="A8478" i="11" s="1"/>
  <c r="A8503" i="11" s="1"/>
  <c r="A8528" i="11" s="1"/>
  <c r="A8553" i="11" s="1"/>
  <c r="A8578" i="11" s="1"/>
  <c r="A8603" i="11" s="1"/>
  <c r="A8628" i="11" s="1"/>
  <c r="A8653" i="11" s="1"/>
  <c r="A8678" i="11" s="1"/>
  <c r="A8703" i="11" s="1"/>
  <c r="A8728" i="11" s="1"/>
  <c r="A8753" i="11" s="1"/>
  <c r="A8778" i="11" s="1"/>
  <c r="A8803" i="11" s="1"/>
  <c r="A8828" i="11" s="1"/>
  <c r="A8853" i="11" s="1"/>
  <c r="A8878" i="11" s="1"/>
  <c r="A8903" i="11" s="1"/>
  <c r="A8928" i="11" s="1"/>
  <c r="A8953" i="11" s="1"/>
  <c r="A8978" i="11" s="1"/>
  <c r="A9003" i="11" s="1"/>
  <c r="A9028" i="11" s="1"/>
  <c r="A9053" i="11" s="1"/>
  <c r="A9078" i="11" s="1"/>
  <c r="A9103" i="11" s="1"/>
  <c r="A9128" i="11" s="1"/>
  <c r="A9153" i="11" s="1"/>
  <c r="A9178" i="11" s="1"/>
  <c r="A9203" i="11" s="1"/>
  <c r="A9228" i="11" s="1"/>
  <c r="A9253" i="11" s="1"/>
  <c r="A9278" i="11" s="1"/>
  <c r="A9303" i="11" s="1"/>
  <c r="A9328" i="11" s="1"/>
  <c r="A9353" i="11" s="1"/>
  <c r="A9378" i="11" s="1"/>
  <c r="A9403" i="11" s="1"/>
  <c r="A9428" i="11" s="1"/>
  <c r="A9453" i="11" s="1"/>
  <c r="A9478" i="11" s="1"/>
  <c r="A9503" i="11" s="1"/>
  <c r="A9528" i="11" s="1"/>
  <c r="A9553" i="11" s="1"/>
  <c r="A9578" i="11" s="1"/>
  <c r="A9603" i="11" s="1"/>
  <c r="A9628" i="11" s="1"/>
  <c r="A9653" i="11" s="1"/>
  <c r="A9678" i="11" s="1"/>
  <c r="A9703" i="11" s="1"/>
  <c r="A9728" i="11" s="1"/>
  <c r="A9753" i="11" s="1"/>
  <c r="A9778" i="11" s="1"/>
  <c r="A9803" i="11" s="1"/>
  <c r="A9828" i="11" s="1"/>
  <c r="A9853" i="11" s="1"/>
  <c r="A9878" i="11" s="1"/>
  <c r="A9903" i="11" s="1"/>
  <c r="A9928" i="11" s="1"/>
  <c r="A9953" i="11" s="1"/>
  <c r="A9978" i="11" s="1"/>
  <c r="A10003" i="11" s="1"/>
  <c r="G27" i="11"/>
  <c r="F27" i="11"/>
  <c r="E27" i="11"/>
  <c r="D27" i="11"/>
  <c r="C27" i="11"/>
  <c r="C52" i="11" s="1"/>
  <c r="C77" i="11" s="1"/>
  <c r="C102" i="11" s="1"/>
  <c r="C127" i="11" s="1"/>
  <c r="C152" i="11" s="1"/>
  <c r="C177" i="11" s="1"/>
  <c r="C202" i="11" s="1"/>
  <c r="C227" i="11" s="1"/>
  <c r="C252" i="11" s="1"/>
  <c r="C277" i="11" s="1"/>
  <c r="C302" i="11" s="1"/>
  <c r="C327" i="11" s="1"/>
  <c r="C352" i="11" s="1"/>
  <c r="C377" i="11" s="1"/>
  <c r="C402" i="11" s="1"/>
  <c r="C427" i="11" s="1"/>
  <c r="C452" i="11" s="1"/>
  <c r="C477" i="11" s="1"/>
  <c r="C502" i="11" s="1"/>
  <c r="C527" i="11" s="1"/>
  <c r="C552" i="11" s="1"/>
  <c r="C577" i="11" s="1"/>
  <c r="C602" i="11" s="1"/>
  <c r="C627" i="11" s="1"/>
  <c r="C652" i="11" s="1"/>
  <c r="C677" i="11" s="1"/>
  <c r="C702" i="11" s="1"/>
  <c r="C727" i="11" s="1"/>
  <c r="C752" i="11" s="1"/>
  <c r="C777" i="11" s="1"/>
  <c r="C802" i="11" s="1"/>
  <c r="C827" i="11" s="1"/>
  <c r="C852" i="11" s="1"/>
  <c r="C877" i="11" s="1"/>
  <c r="C902" i="11" s="1"/>
  <c r="C927" i="11" s="1"/>
  <c r="C952" i="11" s="1"/>
  <c r="C977" i="11" s="1"/>
  <c r="C1002" i="11" s="1"/>
  <c r="C1027" i="11" s="1"/>
  <c r="C1052" i="11" s="1"/>
  <c r="C1077" i="11" s="1"/>
  <c r="C1102" i="11" s="1"/>
  <c r="C1127" i="11" s="1"/>
  <c r="C1152" i="11" s="1"/>
  <c r="C1177" i="11" s="1"/>
  <c r="C1202" i="11" s="1"/>
  <c r="C1227" i="11" s="1"/>
  <c r="C1252" i="11" s="1"/>
  <c r="C1277" i="11" s="1"/>
  <c r="C1302" i="11" s="1"/>
  <c r="C1327" i="11" s="1"/>
  <c r="C1352" i="11" s="1"/>
  <c r="C1377" i="11" s="1"/>
  <c r="C1402" i="11" s="1"/>
  <c r="C1427" i="11" s="1"/>
  <c r="C1452" i="11" s="1"/>
  <c r="C1477" i="11" s="1"/>
  <c r="C1502" i="11" s="1"/>
  <c r="C1527" i="11" s="1"/>
  <c r="C1552" i="11" s="1"/>
  <c r="C1577" i="11" s="1"/>
  <c r="C1602" i="11" s="1"/>
  <c r="C1627" i="11" s="1"/>
  <c r="C1652" i="11" s="1"/>
  <c r="C1677" i="11" s="1"/>
  <c r="C1702" i="11" s="1"/>
  <c r="C1727" i="11" s="1"/>
  <c r="C1752" i="11" s="1"/>
  <c r="C1777" i="11" s="1"/>
  <c r="C1802" i="11" s="1"/>
  <c r="C1827" i="11" s="1"/>
  <c r="C1852" i="11" s="1"/>
  <c r="C1877" i="11" s="1"/>
  <c r="C1902" i="11" s="1"/>
  <c r="C1927" i="11" s="1"/>
  <c r="C1952" i="11" s="1"/>
  <c r="C1977" i="11" s="1"/>
  <c r="C2002" i="11" s="1"/>
  <c r="C2027" i="11" s="1"/>
  <c r="C2052" i="11" s="1"/>
  <c r="C2077" i="11" s="1"/>
  <c r="C2102" i="11" s="1"/>
  <c r="C2127" i="11" s="1"/>
  <c r="C2152" i="11" s="1"/>
  <c r="C2177" i="11" s="1"/>
  <c r="C2202" i="11" s="1"/>
  <c r="C2227" i="11" s="1"/>
  <c r="C2252" i="11" s="1"/>
  <c r="C2277" i="11" s="1"/>
  <c r="C2302" i="11" s="1"/>
  <c r="C2327" i="11" s="1"/>
  <c r="C2352" i="11" s="1"/>
  <c r="C2377" i="11" s="1"/>
  <c r="C2402" i="11" s="1"/>
  <c r="C2427" i="11" s="1"/>
  <c r="C2452" i="11" s="1"/>
  <c r="C2477" i="11" s="1"/>
  <c r="C2502" i="11" s="1"/>
  <c r="C2527" i="11" s="1"/>
  <c r="C2552" i="11" s="1"/>
  <c r="C2577" i="11" s="1"/>
  <c r="C2602" i="11" s="1"/>
  <c r="C2627" i="11" s="1"/>
  <c r="C2652" i="11" s="1"/>
  <c r="C2677" i="11" s="1"/>
  <c r="C2702" i="11" s="1"/>
  <c r="C2727" i="11" s="1"/>
  <c r="C2752" i="11" s="1"/>
  <c r="C2777" i="11" s="1"/>
  <c r="C2802" i="11" s="1"/>
  <c r="C2827" i="11" s="1"/>
  <c r="C2852" i="11" s="1"/>
  <c r="C2877" i="11" s="1"/>
  <c r="C2902" i="11" s="1"/>
  <c r="C2927" i="11" s="1"/>
  <c r="C2952" i="11" s="1"/>
  <c r="C2977" i="11" s="1"/>
  <c r="C3002" i="11" s="1"/>
  <c r="C3027" i="11" s="1"/>
  <c r="C3052" i="11" s="1"/>
  <c r="C3077" i="11" s="1"/>
  <c r="C3102" i="11" s="1"/>
  <c r="C3127" i="11" s="1"/>
  <c r="C3152" i="11" s="1"/>
  <c r="C3177" i="11" s="1"/>
  <c r="C3202" i="11" s="1"/>
  <c r="C3227" i="11" s="1"/>
  <c r="C3252" i="11" s="1"/>
  <c r="C3277" i="11" s="1"/>
  <c r="C3302" i="11" s="1"/>
  <c r="C3327" i="11" s="1"/>
  <c r="C3352" i="11" s="1"/>
  <c r="C3377" i="11" s="1"/>
  <c r="C3402" i="11" s="1"/>
  <c r="C3427" i="11" s="1"/>
  <c r="C3452" i="11" s="1"/>
  <c r="C3477" i="11" s="1"/>
  <c r="C3502" i="11" s="1"/>
  <c r="C3527" i="11" s="1"/>
  <c r="C3552" i="11" s="1"/>
  <c r="C3577" i="11" s="1"/>
  <c r="C3602" i="11" s="1"/>
  <c r="C3627" i="11" s="1"/>
  <c r="C3652" i="11" s="1"/>
  <c r="C3677" i="11" s="1"/>
  <c r="C3702" i="11" s="1"/>
  <c r="C3727" i="11" s="1"/>
  <c r="C3752" i="11" s="1"/>
  <c r="C3777" i="11" s="1"/>
  <c r="C3802" i="11" s="1"/>
  <c r="C3827" i="11" s="1"/>
  <c r="C3852" i="11" s="1"/>
  <c r="C3877" i="11" s="1"/>
  <c r="C3902" i="11" s="1"/>
  <c r="C3927" i="11" s="1"/>
  <c r="C3952" i="11" s="1"/>
  <c r="C3977" i="11" s="1"/>
  <c r="C4002" i="11" s="1"/>
  <c r="C4027" i="11" s="1"/>
  <c r="C4052" i="11" s="1"/>
  <c r="C4077" i="11" s="1"/>
  <c r="C4102" i="11" s="1"/>
  <c r="C4127" i="11" s="1"/>
  <c r="C4152" i="11" s="1"/>
  <c r="C4177" i="11" s="1"/>
  <c r="C4202" i="11" s="1"/>
  <c r="C4227" i="11" s="1"/>
  <c r="C4252" i="11" s="1"/>
  <c r="C4277" i="11" s="1"/>
  <c r="C4302" i="11" s="1"/>
  <c r="C4327" i="11" s="1"/>
  <c r="C4352" i="11" s="1"/>
  <c r="C4377" i="11" s="1"/>
  <c r="C4402" i="11" s="1"/>
  <c r="C4427" i="11" s="1"/>
  <c r="C4452" i="11" s="1"/>
  <c r="C4477" i="11" s="1"/>
  <c r="C4502" i="11" s="1"/>
  <c r="C4527" i="11" s="1"/>
  <c r="C4552" i="11" s="1"/>
  <c r="C4577" i="11" s="1"/>
  <c r="C4602" i="11" s="1"/>
  <c r="C4627" i="11" s="1"/>
  <c r="C4652" i="11" s="1"/>
  <c r="C4677" i="11" s="1"/>
  <c r="C4702" i="11" s="1"/>
  <c r="C4727" i="11" s="1"/>
  <c r="C4752" i="11" s="1"/>
  <c r="C4777" i="11" s="1"/>
  <c r="C4802" i="11" s="1"/>
  <c r="C4827" i="11" s="1"/>
  <c r="C4852" i="11" s="1"/>
  <c r="C4877" i="11" s="1"/>
  <c r="C4902" i="11" s="1"/>
  <c r="C4927" i="11" s="1"/>
  <c r="C4952" i="11" s="1"/>
  <c r="C4977" i="11" s="1"/>
  <c r="C5002" i="11" s="1"/>
  <c r="C5027" i="11" s="1"/>
  <c r="C5052" i="11" s="1"/>
  <c r="C5077" i="11" s="1"/>
  <c r="C5102" i="11" s="1"/>
  <c r="C5127" i="11" s="1"/>
  <c r="C5152" i="11" s="1"/>
  <c r="C5177" i="11" s="1"/>
  <c r="C5202" i="11" s="1"/>
  <c r="C5227" i="11" s="1"/>
  <c r="C5252" i="11" s="1"/>
  <c r="C5277" i="11" s="1"/>
  <c r="C5302" i="11" s="1"/>
  <c r="C5327" i="11" s="1"/>
  <c r="C5352" i="11" s="1"/>
  <c r="C5377" i="11" s="1"/>
  <c r="C5402" i="11" s="1"/>
  <c r="C5427" i="11" s="1"/>
  <c r="C5452" i="11" s="1"/>
  <c r="C5477" i="11" s="1"/>
  <c r="C5502" i="11" s="1"/>
  <c r="C5527" i="11" s="1"/>
  <c r="C5552" i="11" s="1"/>
  <c r="C5577" i="11" s="1"/>
  <c r="C5602" i="11" s="1"/>
  <c r="C5627" i="11" s="1"/>
  <c r="C5652" i="11" s="1"/>
  <c r="C5677" i="11" s="1"/>
  <c r="C5702" i="11" s="1"/>
  <c r="C5727" i="11" s="1"/>
  <c r="C5752" i="11" s="1"/>
  <c r="C5777" i="11" s="1"/>
  <c r="C5802" i="11" s="1"/>
  <c r="C5827" i="11" s="1"/>
  <c r="C5852" i="11" s="1"/>
  <c r="C5877" i="11" s="1"/>
  <c r="C5902" i="11" s="1"/>
  <c r="C5927" i="11" s="1"/>
  <c r="C5952" i="11" s="1"/>
  <c r="C5977" i="11" s="1"/>
  <c r="C6002" i="11" s="1"/>
  <c r="C6027" i="11" s="1"/>
  <c r="C6052" i="11" s="1"/>
  <c r="C6077" i="11" s="1"/>
  <c r="C6102" i="11" s="1"/>
  <c r="C6127" i="11" s="1"/>
  <c r="C6152" i="11" s="1"/>
  <c r="C6177" i="11" s="1"/>
  <c r="C6202" i="11" s="1"/>
  <c r="C6227" i="11" s="1"/>
  <c r="C6252" i="11" s="1"/>
  <c r="C6277" i="11" s="1"/>
  <c r="C6302" i="11" s="1"/>
  <c r="C6327" i="11" s="1"/>
  <c r="C6352" i="11" s="1"/>
  <c r="C6377" i="11" s="1"/>
  <c r="C6402" i="11" s="1"/>
  <c r="C6427" i="11" s="1"/>
  <c r="C6452" i="11" s="1"/>
  <c r="C6477" i="11" s="1"/>
  <c r="C6502" i="11" s="1"/>
  <c r="C6527" i="11" s="1"/>
  <c r="C6552" i="11" s="1"/>
  <c r="C6577" i="11" s="1"/>
  <c r="C6602" i="11" s="1"/>
  <c r="C6627" i="11" s="1"/>
  <c r="C6652" i="11" s="1"/>
  <c r="C6677" i="11" s="1"/>
  <c r="C6702" i="11" s="1"/>
  <c r="C6727" i="11" s="1"/>
  <c r="C6752" i="11" s="1"/>
  <c r="C6777" i="11" s="1"/>
  <c r="C6802" i="11" s="1"/>
  <c r="C6827" i="11" s="1"/>
  <c r="C6852" i="11" s="1"/>
  <c r="C6877" i="11" s="1"/>
  <c r="C6902" i="11" s="1"/>
  <c r="C6927" i="11" s="1"/>
  <c r="C6952" i="11" s="1"/>
  <c r="C6977" i="11" s="1"/>
  <c r="C7002" i="11" s="1"/>
  <c r="C7027" i="11" s="1"/>
  <c r="C7052" i="11" s="1"/>
  <c r="C7077" i="11" s="1"/>
  <c r="C7102" i="11" s="1"/>
  <c r="C7127" i="11" s="1"/>
  <c r="C7152" i="11" s="1"/>
  <c r="C7177" i="11" s="1"/>
  <c r="C7202" i="11" s="1"/>
  <c r="C7227" i="11" s="1"/>
  <c r="C7252" i="11" s="1"/>
  <c r="C7277" i="11" s="1"/>
  <c r="C7302" i="11" s="1"/>
  <c r="C7327" i="11" s="1"/>
  <c r="C7352" i="11" s="1"/>
  <c r="C7377" i="11" s="1"/>
  <c r="C7402" i="11" s="1"/>
  <c r="C7427" i="11" s="1"/>
  <c r="C7452" i="11" s="1"/>
  <c r="C7477" i="11" s="1"/>
  <c r="C7502" i="11" s="1"/>
  <c r="C7527" i="11" s="1"/>
  <c r="C7552" i="11" s="1"/>
  <c r="C7577" i="11" s="1"/>
  <c r="C7602" i="11" s="1"/>
  <c r="C7627" i="11" s="1"/>
  <c r="C7652" i="11" s="1"/>
  <c r="C7677" i="11" s="1"/>
  <c r="C7702" i="11" s="1"/>
  <c r="C7727" i="11" s="1"/>
  <c r="C7752" i="11" s="1"/>
  <c r="C7777" i="11" s="1"/>
  <c r="C7802" i="11" s="1"/>
  <c r="C7827" i="11" s="1"/>
  <c r="C7852" i="11" s="1"/>
  <c r="C7877" i="11" s="1"/>
  <c r="C7902" i="11" s="1"/>
  <c r="C7927" i="11" s="1"/>
  <c r="C7952" i="11" s="1"/>
  <c r="C7977" i="11" s="1"/>
  <c r="C8002" i="11" s="1"/>
  <c r="C8027" i="11" s="1"/>
  <c r="C8052" i="11" s="1"/>
  <c r="C8077" i="11" s="1"/>
  <c r="C8102" i="11" s="1"/>
  <c r="C8127" i="11" s="1"/>
  <c r="C8152" i="11" s="1"/>
  <c r="C8177" i="11" s="1"/>
  <c r="C8202" i="11" s="1"/>
  <c r="C8227" i="11" s="1"/>
  <c r="C8252" i="11" s="1"/>
  <c r="C8277" i="11" s="1"/>
  <c r="C8302" i="11" s="1"/>
  <c r="C8327" i="11" s="1"/>
  <c r="C8352" i="11" s="1"/>
  <c r="C8377" i="11" s="1"/>
  <c r="C8402" i="11" s="1"/>
  <c r="C8427" i="11" s="1"/>
  <c r="C8452" i="11" s="1"/>
  <c r="C8477" i="11" s="1"/>
  <c r="C8502" i="11" s="1"/>
  <c r="C8527" i="11" s="1"/>
  <c r="C8552" i="11" s="1"/>
  <c r="C8577" i="11" s="1"/>
  <c r="C8602" i="11" s="1"/>
  <c r="C8627" i="11" s="1"/>
  <c r="C8652" i="11" s="1"/>
  <c r="C8677" i="11" s="1"/>
  <c r="C8702" i="11" s="1"/>
  <c r="C8727" i="11" s="1"/>
  <c r="C8752" i="11" s="1"/>
  <c r="C8777" i="11" s="1"/>
  <c r="C8802" i="11" s="1"/>
  <c r="C8827" i="11" s="1"/>
  <c r="C8852" i="11" s="1"/>
  <c r="C8877" i="11" s="1"/>
  <c r="C8902" i="11" s="1"/>
  <c r="C8927" i="11" s="1"/>
  <c r="C8952" i="11" s="1"/>
  <c r="C8977" i="11" s="1"/>
  <c r="C9002" i="11" s="1"/>
  <c r="C9027" i="11" s="1"/>
  <c r="C9052" i="11" s="1"/>
  <c r="C9077" i="11" s="1"/>
  <c r="C9102" i="11" s="1"/>
  <c r="C9127" i="11" s="1"/>
  <c r="C9152" i="11" s="1"/>
  <c r="C9177" i="11" s="1"/>
  <c r="C9202" i="11" s="1"/>
  <c r="C9227" i="11" s="1"/>
  <c r="C9252" i="11" s="1"/>
  <c r="C9277" i="11" s="1"/>
  <c r="C9302" i="11" s="1"/>
  <c r="C9327" i="11" s="1"/>
  <c r="C9352" i="11" s="1"/>
  <c r="C9377" i="11" s="1"/>
  <c r="C9402" i="11" s="1"/>
  <c r="C9427" i="11" s="1"/>
  <c r="C9452" i="11" s="1"/>
  <c r="C9477" i="11" s="1"/>
  <c r="C9502" i="11" s="1"/>
  <c r="C9527" i="11" s="1"/>
  <c r="C9552" i="11" s="1"/>
  <c r="C9577" i="11" s="1"/>
  <c r="C9602" i="11" s="1"/>
  <c r="C9627" i="11" s="1"/>
  <c r="C9652" i="11" s="1"/>
  <c r="C9677" i="11" s="1"/>
  <c r="C9702" i="11" s="1"/>
  <c r="C9727" i="11" s="1"/>
  <c r="C9752" i="11" s="1"/>
  <c r="C9777" i="11" s="1"/>
  <c r="C9802" i="11" s="1"/>
  <c r="C9827" i="11" s="1"/>
  <c r="C9852" i="11" s="1"/>
  <c r="C9877" i="11" s="1"/>
  <c r="C9902" i="11" s="1"/>
  <c r="C9927" i="11" s="1"/>
  <c r="C9952" i="11" s="1"/>
  <c r="C9977" i="11" s="1"/>
  <c r="C10002" i="11" s="1"/>
  <c r="B27" i="11"/>
  <c r="B52" i="11" s="1"/>
  <c r="B77" i="11" s="1"/>
  <c r="B102" i="11" s="1"/>
  <c r="B127" i="11" s="1"/>
  <c r="B152" i="11" s="1"/>
  <c r="B177" i="11" s="1"/>
  <c r="B202" i="11" s="1"/>
  <c r="B227" i="11" s="1"/>
  <c r="B252" i="11" s="1"/>
  <c r="B277" i="11" s="1"/>
  <c r="B302" i="11" s="1"/>
  <c r="B327" i="11" s="1"/>
  <c r="B352" i="11" s="1"/>
  <c r="B377" i="11" s="1"/>
  <c r="B402" i="11" s="1"/>
  <c r="B427" i="11" s="1"/>
  <c r="B452" i="11" s="1"/>
  <c r="B477" i="11" s="1"/>
  <c r="B502" i="11" s="1"/>
  <c r="B527" i="11" s="1"/>
  <c r="B552" i="11" s="1"/>
  <c r="B577" i="11" s="1"/>
  <c r="B602" i="11" s="1"/>
  <c r="B627" i="11" s="1"/>
  <c r="B652" i="11" s="1"/>
  <c r="B677" i="11" s="1"/>
  <c r="B702" i="11" s="1"/>
  <c r="B727" i="11" s="1"/>
  <c r="B752" i="11" s="1"/>
  <c r="B777" i="11" s="1"/>
  <c r="A27" i="11"/>
  <c r="A52" i="11" s="1"/>
  <c r="A77" i="11" s="1"/>
  <c r="A102" i="11" s="1"/>
  <c r="A127" i="11" s="1"/>
  <c r="A152" i="11" s="1"/>
  <c r="A177" i="11" s="1"/>
  <c r="A202" i="11" s="1"/>
  <c r="A227" i="11" s="1"/>
  <c r="A252" i="11" s="1"/>
  <c r="A277" i="11" s="1"/>
  <c r="A302" i="11" s="1"/>
  <c r="A327" i="11" s="1"/>
  <c r="A352" i="11" s="1"/>
  <c r="A377" i="11" s="1"/>
  <c r="A402" i="11" s="1"/>
  <c r="A427" i="11" s="1"/>
  <c r="A452" i="11" s="1"/>
  <c r="A477" i="11" s="1"/>
  <c r="A502" i="11" s="1"/>
  <c r="A527" i="11" s="1"/>
  <c r="A552" i="11" s="1"/>
  <c r="A577" i="11" s="1"/>
  <c r="A602" i="11" s="1"/>
  <c r="A627" i="11" s="1"/>
  <c r="A652" i="11" s="1"/>
  <c r="A677" i="11" s="1"/>
  <c r="A702" i="11" s="1"/>
  <c r="A727" i="11" s="1"/>
  <c r="A752" i="11" s="1"/>
  <c r="A777" i="11" s="1"/>
  <c r="A802" i="11" s="1"/>
  <c r="A827" i="11" s="1"/>
  <c r="A852" i="11" s="1"/>
  <c r="A877" i="11" s="1"/>
  <c r="A902" i="11" s="1"/>
  <c r="A927" i="11" s="1"/>
  <c r="A952" i="11" s="1"/>
  <c r="A977" i="11" s="1"/>
  <c r="A1002" i="11" s="1"/>
  <c r="A1027" i="11" s="1"/>
  <c r="A1052" i="11" s="1"/>
  <c r="A1077" i="11" s="1"/>
  <c r="A1102" i="11" s="1"/>
  <c r="A1127" i="11" s="1"/>
  <c r="A1152" i="11" s="1"/>
  <c r="A1177" i="11" s="1"/>
  <c r="A1202" i="11" s="1"/>
  <c r="A1227" i="11" s="1"/>
  <c r="A1252" i="11" s="1"/>
  <c r="A1277" i="11" s="1"/>
  <c r="A1302" i="11" s="1"/>
  <c r="A1327" i="11" s="1"/>
  <c r="A1352" i="11" s="1"/>
  <c r="A1377" i="11" s="1"/>
  <c r="A1402" i="11" s="1"/>
  <c r="A1427" i="11" s="1"/>
  <c r="A1452" i="11" s="1"/>
  <c r="A1477" i="11" s="1"/>
  <c r="A1502" i="11" s="1"/>
  <c r="A1527" i="11" s="1"/>
  <c r="A1552" i="11" s="1"/>
  <c r="A1577" i="11" s="1"/>
  <c r="A1602" i="11" s="1"/>
  <c r="A1627" i="11" s="1"/>
  <c r="A1652" i="11" s="1"/>
  <c r="A1677" i="11" s="1"/>
  <c r="A1702" i="11" s="1"/>
  <c r="A1727" i="11" s="1"/>
  <c r="A1752" i="11" s="1"/>
  <c r="A1777" i="11" s="1"/>
  <c r="A1802" i="11" s="1"/>
  <c r="A1827" i="11" s="1"/>
  <c r="A1852" i="11" s="1"/>
  <c r="A1877" i="11" s="1"/>
  <c r="A1902" i="11" s="1"/>
  <c r="A1927" i="11" s="1"/>
  <c r="A1952" i="11" s="1"/>
  <c r="A1977" i="11" s="1"/>
  <c r="A2002" i="11" s="1"/>
  <c r="A2027" i="11" s="1"/>
  <c r="A2052" i="11" s="1"/>
  <c r="A2077" i="11" s="1"/>
  <c r="A2102" i="11" s="1"/>
  <c r="A2127" i="11" s="1"/>
  <c r="A2152" i="11" s="1"/>
  <c r="A2177" i="11" s="1"/>
  <c r="A2202" i="11" s="1"/>
  <c r="A2227" i="11" s="1"/>
  <c r="A2252" i="11" s="1"/>
  <c r="A2277" i="11" s="1"/>
  <c r="A2302" i="11" s="1"/>
  <c r="A2327" i="11" s="1"/>
  <c r="A2352" i="11" s="1"/>
  <c r="A2377" i="11" s="1"/>
  <c r="A2402" i="11" s="1"/>
  <c r="A2427" i="11" s="1"/>
  <c r="A2452" i="11" s="1"/>
  <c r="A2477" i="11" s="1"/>
  <c r="A2502" i="11" s="1"/>
  <c r="A2527" i="11" s="1"/>
  <c r="A2552" i="11" s="1"/>
  <c r="A2577" i="11" s="1"/>
  <c r="A2602" i="11" s="1"/>
  <c r="A2627" i="11" s="1"/>
  <c r="A2652" i="11" s="1"/>
  <c r="A2677" i="11" s="1"/>
  <c r="A2702" i="11" s="1"/>
  <c r="A2727" i="11" s="1"/>
  <c r="A2752" i="11" s="1"/>
  <c r="A2777" i="11" s="1"/>
  <c r="A2802" i="11" s="1"/>
  <c r="A2827" i="11" s="1"/>
  <c r="A2852" i="11" s="1"/>
  <c r="A2877" i="11" s="1"/>
  <c r="A2902" i="11" s="1"/>
  <c r="A2927" i="11" s="1"/>
  <c r="A2952" i="11" s="1"/>
  <c r="A2977" i="11" s="1"/>
  <c r="A3002" i="11" s="1"/>
  <c r="A3027" i="11" s="1"/>
  <c r="A3052" i="11" s="1"/>
  <c r="A3077" i="11" s="1"/>
  <c r="A3102" i="11" s="1"/>
  <c r="A3127" i="11" s="1"/>
  <c r="A3152" i="11" s="1"/>
  <c r="A3177" i="11" s="1"/>
  <c r="A3202" i="11" s="1"/>
  <c r="A3227" i="11" s="1"/>
  <c r="A3252" i="11" s="1"/>
  <c r="A3277" i="11" s="1"/>
  <c r="A3302" i="11" s="1"/>
  <c r="A3327" i="11" s="1"/>
  <c r="A3352" i="11" s="1"/>
  <c r="A3377" i="11" s="1"/>
  <c r="A3402" i="11" s="1"/>
  <c r="A3427" i="11" s="1"/>
  <c r="A3452" i="11" s="1"/>
  <c r="A3477" i="11" s="1"/>
  <c r="A3502" i="11" s="1"/>
  <c r="A3527" i="11" s="1"/>
  <c r="A3552" i="11" s="1"/>
  <c r="A3577" i="11" s="1"/>
  <c r="A3602" i="11" s="1"/>
  <c r="A3627" i="11" s="1"/>
  <c r="A3652" i="11" s="1"/>
  <c r="A3677" i="11" s="1"/>
  <c r="A3702" i="11" s="1"/>
  <c r="A3727" i="11" s="1"/>
  <c r="A3752" i="11" s="1"/>
  <c r="A3777" i="11" s="1"/>
  <c r="A3802" i="11" s="1"/>
  <c r="A3827" i="11" s="1"/>
  <c r="A3852" i="11" s="1"/>
  <c r="A3877" i="11" s="1"/>
  <c r="A3902" i="11" s="1"/>
  <c r="A3927" i="11" s="1"/>
  <c r="A3952" i="11" s="1"/>
  <c r="A3977" i="11" s="1"/>
  <c r="A4002" i="11" s="1"/>
  <c r="A4027" i="11" s="1"/>
  <c r="A4052" i="11" s="1"/>
  <c r="A4077" i="11" s="1"/>
  <c r="A4102" i="11" s="1"/>
  <c r="A4127" i="11" s="1"/>
  <c r="A4152" i="11" s="1"/>
  <c r="A4177" i="11" s="1"/>
  <c r="A4202" i="11" s="1"/>
  <c r="A4227" i="11" s="1"/>
  <c r="A4252" i="11" s="1"/>
  <c r="A4277" i="11" s="1"/>
  <c r="A4302" i="11" s="1"/>
  <c r="A4327" i="11" s="1"/>
  <c r="A4352" i="11" s="1"/>
  <c r="A4377" i="11" s="1"/>
  <c r="A4402" i="11" s="1"/>
  <c r="A4427" i="11" s="1"/>
  <c r="A4452" i="11" s="1"/>
  <c r="A4477" i="11" s="1"/>
  <c r="A4502" i="11" s="1"/>
  <c r="A4527" i="11" s="1"/>
  <c r="A4552" i="11" s="1"/>
  <c r="A4577" i="11" s="1"/>
  <c r="A4602" i="11" s="1"/>
  <c r="A4627" i="11" s="1"/>
  <c r="A4652" i="11" s="1"/>
  <c r="A4677" i="11" s="1"/>
  <c r="A4702" i="11" s="1"/>
  <c r="A4727" i="11" s="1"/>
  <c r="A4752" i="11" s="1"/>
  <c r="A4777" i="11" s="1"/>
  <c r="A4802" i="11" s="1"/>
  <c r="A4827" i="11" s="1"/>
  <c r="A4852" i="11" s="1"/>
  <c r="A4877" i="11" s="1"/>
  <c r="A4902" i="11" s="1"/>
  <c r="A4927" i="11" s="1"/>
  <c r="A4952" i="11" s="1"/>
  <c r="A4977" i="11" s="1"/>
  <c r="A5002" i="11" s="1"/>
  <c r="A5027" i="11" s="1"/>
  <c r="A5052" i="11" s="1"/>
  <c r="A5077" i="11" s="1"/>
  <c r="A5102" i="11" s="1"/>
  <c r="A5127" i="11" s="1"/>
  <c r="A5152" i="11" s="1"/>
  <c r="A5177" i="11" s="1"/>
  <c r="A5202" i="11" s="1"/>
  <c r="A5227" i="11" s="1"/>
  <c r="A5252" i="11" s="1"/>
  <c r="A5277" i="11" s="1"/>
  <c r="A5302" i="11" s="1"/>
  <c r="A5327" i="11" s="1"/>
  <c r="A5352" i="11" s="1"/>
  <c r="A5377" i="11" s="1"/>
  <c r="A5402" i="11" s="1"/>
  <c r="A5427" i="11" s="1"/>
  <c r="A5452" i="11" s="1"/>
  <c r="A5477" i="11" s="1"/>
  <c r="A5502" i="11" s="1"/>
  <c r="A5527" i="11" s="1"/>
  <c r="A5552" i="11" s="1"/>
  <c r="A5577" i="11" s="1"/>
  <c r="A5602" i="11" s="1"/>
  <c r="A5627" i="11" s="1"/>
  <c r="A5652" i="11" s="1"/>
  <c r="A5677" i="11" s="1"/>
  <c r="A5702" i="11" s="1"/>
  <c r="A5727" i="11" s="1"/>
  <c r="A5752" i="11" s="1"/>
  <c r="A5777" i="11" s="1"/>
  <c r="A5802" i="11" s="1"/>
  <c r="A5827" i="11" s="1"/>
  <c r="A5852" i="11" s="1"/>
  <c r="A5877" i="11" s="1"/>
  <c r="A5902" i="11" s="1"/>
  <c r="A5927" i="11" s="1"/>
  <c r="A5952" i="11" s="1"/>
  <c r="A5977" i="11" s="1"/>
  <c r="A6002" i="11" s="1"/>
  <c r="A6027" i="11" s="1"/>
  <c r="A6052" i="11" s="1"/>
  <c r="A6077" i="11" s="1"/>
  <c r="A6102" i="11" s="1"/>
  <c r="A6127" i="11" s="1"/>
  <c r="A6152" i="11" s="1"/>
  <c r="A6177" i="11" s="1"/>
  <c r="A6202" i="11" s="1"/>
  <c r="A6227" i="11" s="1"/>
  <c r="A6252" i="11" s="1"/>
  <c r="A6277" i="11" s="1"/>
  <c r="A6302" i="11" s="1"/>
  <c r="A6327" i="11" s="1"/>
  <c r="A6352" i="11" s="1"/>
  <c r="A6377" i="11" s="1"/>
  <c r="A6402" i="11" s="1"/>
  <c r="A6427" i="11" s="1"/>
  <c r="A6452" i="11" s="1"/>
  <c r="A6477" i="11" s="1"/>
  <c r="A6502" i="11" s="1"/>
  <c r="A6527" i="11" s="1"/>
  <c r="A6552" i="11" s="1"/>
  <c r="A6577" i="11" s="1"/>
  <c r="A6602" i="11" s="1"/>
  <c r="A6627" i="11" s="1"/>
  <c r="A6652" i="11" s="1"/>
  <c r="A6677" i="11" s="1"/>
  <c r="A6702" i="11" s="1"/>
  <c r="A6727" i="11" s="1"/>
  <c r="A6752" i="11" s="1"/>
  <c r="A6777" i="11" s="1"/>
  <c r="A6802" i="11" s="1"/>
  <c r="A6827" i="11" s="1"/>
  <c r="A6852" i="11" s="1"/>
  <c r="A6877" i="11" s="1"/>
  <c r="A6902" i="11" s="1"/>
  <c r="A6927" i="11" s="1"/>
  <c r="A6952" i="11" s="1"/>
  <c r="A6977" i="11" s="1"/>
  <c r="A7002" i="11" s="1"/>
  <c r="A7027" i="11" s="1"/>
  <c r="A7052" i="11" s="1"/>
  <c r="A7077" i="11" s="1"/>
  <c r="A7102" i="11" s="1"/>
  <c r="A7127" i="11" s="1"/>
  <c r="A7152" i="11" s="1"/>
  <c r="A7177" i="11" s="1"/>
  <c r="A7202" i="11" s="1"/>
  <c r="A7227" i="11" s="1"/>
  <c r="A7252" i="11" s="1"/>
  <c r="A7277" i="11" s="1"/>
  <c r="A7302" i="11" s="1"/>
  <c r="A7327" i="11" s="1"/>
  <c r="A7352" i="11" s="1"/>
  <c r="A7377" i="11" s="1"/>
  <c r="A7402" i="11" s="1"/>
  <c r="A7427" i="11" s="1"/>
  <c r="A7452" i="11" s="1"/>
  <c r="A7477" i="11" s="1"/>
  <c r="A7502" i="11" s="1"/>
  <c r="A7527" i="11" s="1"/>
  <c r="A7552" i="11" s="1"/>
  <c r="A7577" i="11" s="1"/>
  <c r="A7602" i="11" s="1"/>
  <c r="A7627" i="11" s="1"/>
  <c r="A7652" i="11" s="1"/>
  <c r="A7677" i="11" s="1"/>
  <c r="A7702" i="11" s="1"/>
  <c r="A7727" i="11" s="1"/>
  <c r="A7752" i="11" s="1"/>
  <c r="A7777" i="11" s="1"/>
  <c r="A7802" i="11" s="1"/>
  <c r="A7827" i="11" s="1"/>
  <c r="A7852" i="11" s="1"/>
  <c r="A7877" i="11" s="1"/>
  <c r="A7902" i="11" s="1"/>
  <c r="A7927" i="11" s="1"/>
  <c r="A7952" i="11" s="1"/>
  <c r="A7977" i="11" s="1"/>
  <c r="A8002" i="11" s="1"/>
  <c r="A8027" i="11" s="1"/>
  <c r="A8052" i="11" s="1"/>
  <c r="A8077" i="11" s="1"/>
  <c r="A8102" i="11" s="1"/>
  <c r="A8127" i="11" s="1"/>
  <c r="A8152" i="11" s="1"/>
  <c r="A8177" i="11" s="1"/>
  <c r="A8202" i="11" s="1"/>
  <c r="A8227" i="11" s="1"/>
  <c r="A8252" i="11" s="1"/>
  <c r="A8277" i="11" s="1"/>
  <c r="A8302" i="11" s="1"/>
  <c r="A8327" i="11" s="1"/>
  <c r="A8352" i="11" s="1"/>
  <c r="A8377" i="11" s="1"/>
  <c r="A8402" i="11" s="1"/>
  <c r="A8427" i="11" s="1"/>
  <c r="A8452" i="11" s="1"/>
  <c r="A8477" i="11" s="1"/>
  <c r="A8502" i="11" s="1"/>
  <c r="A8527" i="11" s="1"/>
  <c r="A8552" i="11" s="1"/>
  <c r="A8577" i="11" s="1"/>
  <c r="A8602" i="11" s="1"/>
  <c r="A8627" i="11" s="1"/>
  <c r="A8652" i="11" s="1"/>
  <c r="A8677" i="11" s="1"/>
  <c r="A8702" i="11" s="1"/>
  <c r="A8727" i="11" s="1"/>
  <c r="A8752" i="11" s="1"/>
  <c r="A8777" i="11" s="1"/>
  <c r="A8802" i="11" s="1"/>
  <c r="A8827" i="11" s="1"/>
  <c r="A8852" i="11" s="1"/>
  <c r="A8877" i="11" s="1"/>
  <c r="A8902" i="11" s="1"/>
  <c r="A8927" i="11" s="1"/>
  <c r="A8952" i="11" s="1"/>
  <c r="A8977" i="11" s="1"/>
  <c r="A9002" i="11" s="1"/>
  <c r="A9027" i="11" s="1"/>
  <c r="A9052" i="11" s="1"/>
  <c r="A9077" i="11" s="1"/>
  <c r="A9102" i="11" s="1"/>
  <c r="A9127" i="11" s="1"/>
  <c r="A9152" i="11" s="1"/>
  <c r="A9177" i="11" s="1"/>
  <c r="A9202" i="11" s="1"/>
  <c r="A9227" i="11" s="1"/>
  <c r="A9252" i="11" s="1"/>
  <c r="A9277" i="11" s="1"/>
  <c r="A9302" i="11" s="1"/>
  <c r="A9327" i="11" s="1"/>
  <c r="A9352" i="11" s="1"/>
  <c r="A9377" i="11" s="1"/>
  <c r="A9402" i="11" s="1"/>
  <c r="A9427" i="11" s="1"/>
  <c r="A9452" i="11" s="1"/>
  <c r="A9477" i="11" s="1"/>
  <c r="A9502" i="11" s="1"/>
  <c r="A9527" i="11" s="1"/>
  <c r="A9552" i="11" s="1"/>
  <c r="A9577" i="11" s="1"/>
  <c r="A9602" i="11" s="1"/>
  <c r="A9627" i="11" s="1"/>
  <c r="A9652" i="11" s="1"/>
  <c r="A9677" i="11" s="1"/>
  <c r="A9702" i="11" s="1"/>
  <c r="A9727" i="11" s="1"/>
  <c r="A9752" i="11" s="1"/>
  <c r="A9777" i="11" s="1"/>
  <c r="A9802" i="11" s="1"/>
  <c r="A9827" i="11" s="1"/>
  <c r="A9852" i="11" s="1"/>
  <c r="A9877" i="11" s="1"/>
  <c r="A9902" i="11" s="1"/>
  <c r="A9927" i="11" s="1"/>
  <c r="A9952" i="11" s="1"/>
  <c r="A9977" i="11" s="1"/>
  <c r="A10002" i="11" s="1"/>
  <c r="G26" i="11"/>
  <c r="F26" i="11"/>
  <c r="E26" i="11"/>
  <c r="D26" i="11"/>
  <c r="G25" i="11"/>
  <c r="F25" i="11"/>
  <c r="E25" i="11"/>
  <c r="D25" i="11"/>
  <c r="G24" i="11"/>
  <c r="F24" i="11"/>
  <c r="E24" i="11"/>
  <c r="D24" i="11"/>
  <c r="G23" i="11"/>
  <c r="F23" i="11"/>
  <c r="E23" i="11"/>
  <c r="D23" i="11"/>
  <c r="G22" i="11"/>
  <c r="F22" i="11"/>
  <c r="E22" i="11"/>
  <c r="D22" i="11"/>
  <c r="G21" i="11"/>
  <c r="F21" i="11"/>
  <c r="E21" i="11"/>
  <c r="D21" i="11"/>
  <c r="G20" i="11"/>
  <c r="F20" i="11"/>
  <c r="E20" i="11"/>
  <c r="D20" i="11"/>
  <c r="G19" i="11"/>
  <c r="F19" i="11"/>
  <c r="E19" i="11"/>
  <c r="D19" i="11"/>
  <c r="G18" i="11"/>
  <c r="F18" i="11"/>
  <c r="E18" i="11"/>
  <c r="D18" i="11"/>
  <c r="G17" i="11"/>
  <c r="F17" i="11"/>
  <c r="E17" i="11"/>
  <c r="D17" i="11"/>
  <c r="G16" i="11"/>
  <c r="F16" i="11"/>
  <c r="E16" i="11"/>
  <c r="D16" i="11"/>
  <c r="G15" i="11"/>
  <c r="F15" i="11"/>
  <c r="E15" i="11"/>
  <c r="D15" i="11"/>
  <c r="G14" i="11"/>
  <c r="F14" i="11"/>
  <c r="E14" i="11"/>
  <c r="D14" i="11"/>
  <c r="G13" i="11"/>
  <c r="F13" i="11"/>
  <c r="E13" i="11"/>
  <c r="D13" i="11"/>
  <c r="G12" i="11"/>
  <c r="F12" i="11"/>
  <c r="E12" i="11"/>
  <c r="D12" i="11"/>
  <c r="G11" i="11"/>
  <c r="F11" i="11"/>
  <c r="E11" i="11"/>
  <c r="D11" i="11"/>
  <c r="G10" i="11"/>
  <c r="F10" i="11"/>
  <c r="E10" i="11"/>
  <c r="D10" i="11"/>
  <c r="G9" i="11"/>
  <c r="F9" i="11"/>
  <c r="E9" i="11"/>
  <c r="D9" i="11"/>
  <c r="G8" i="11"/>
  <c r="F8" i="11"/>
  <c r="E8" i="11"/>
  <c r="D8" i="11"/>
  <c r="G7" i="11"/>
  <c r="F7" i="11"/>
  <c r="E7" i="11"/>
  <c r="D7" i="11"/>
  <c r="G6" i="11"/>
  <c r="F6" i="11"/>
  <c r="E6" i="11"/>
  <c r="D6" i="11"/>
  <c r="G5" i="11"/>
  <c r="F5" i="11"/>
  <c r="E5" i="11"/>
  <c r="D5" i="11"/>
  <c r="G4" i="11"/>
  <c r="F4" i="11"/>
  <c r="E4" i="11"/>
  <c r="D4" i="11"/>
  <c r="G3" i="11"/>
  <c r="F3" i="11"/>
  <c r="E3" i="11"/>
  <c r="D3" i="11"/>
  <c r="G2" i="11"/>
  <c r="F2" i="11"/>
  <c r="E2" i="11"/>
  <c r="D2" i="11"/>
  <c r="G2" i="10" a="1"/>
  <c r="G22" i="10" s="1"/>
  <c r="F2" i="10" a="1"/>
  <c r="F26" i="10" s="1"/>
  <c r="E22" i="10"/>
  <c r="E17" i="10"/>
  <c r="E12" i="10"/>
  <c r="E6" i="10"/>
  <c r="E2" i="10" a="1"/>
  <c r="E2" i="10"/>
  <c r="D22" i="10"/>
  <c r="D16" i="10"/>
  <c r="D11" i="10"/>
  <c r="D6" i="10"/>
  <c r="D2" i="10" a="1"/>
  <c r="D26" i="10" s="1"/>
  <c r="R7" i="9"/>
  <c r="R6" i="9"/>
  <c r="Q6" i="9"/>
  <c r="P6" i="9"/>
  <c r="O6" i="9"/>
  <c r="J6" i="9"/>
  <c r="N6" i="9" s="1"/>
  <c r="E6" i="9"/>
  <c r="F6" i="9" s="1"/>
  <c r="C6" i="9"/>
  <c r="R5" i="9"/>
  <c r="Q5" i="9"/>
  <c r="P5" i="9"/>
  <c r="O5" i="9"/>
  <c r="I5" i="9"/>
  <c r="M5" i="9" s="1"/>
  <c r="H5" i="9"/>
  <c r="L5" i="9" s="1"/>
  <c r="C5" i="9"/>
  <c r="B5" i="9"/>
  <c r="D5" i="9" s="1"/>
  <c r="R4" i="9"/>
  <c r="Q4" i="9"/>
  <c r="P4" i="9"/>
  <c r="O4" i="9"/>
  <c r="J4" i="9"/>
  <c r="N4" i="9" s="1"/>
  <c r="I4" i="9"/>
  <c r="M4" i="9" s="1"/>
  <c r="C4" i="9"/>
  <c r="B4" i="9"/>
  <c r="D4" i="9" s="1"/>
  <c r="R3" i="9"/>
  <c r="Q3" i="9"/>
  <c r="P3" i="9"/>
  <c r="O3" i="9"/>
  <c r="J3" i="9"/>
  <c r="N3" i="9" s="1"/>
  <c r="G3" i="9"/>
  <c r="K3" i="9" s="1"/>
  <c r="C3" i="9"/>
  <c r="R2" i="9"/>
  <c r="Q2" i="9"/>
  <c r="Q7" i="9" s="1"/>
  <c r="P2" i="9"/>
  <c r="P7" i="9" s="1"/>
  <c r="O2" i="9"/>
  <c r="H2" i="9"/>
  <c r="L2" i="9" s="1"/>
  <c r="G2" i="9"/>
  <c r="C2" i="9"/>
  <c r="BN3" i="8"/>
  <c r="BM3" i="8"/>
  <c r="J5" i="9" s="1"/>
  <c r="N5" i="9" s="1"/>
  <c r="BL3" i="8"/>
  <c r="BK3" i="8"/>
  <c r="BJ3" i="8"/>
  <c r="BD3" i="8"/>
  <c r="I6" i="9" s="1"/>
  <c r="M6" i="9" s="1"/>
  <c r="BC3" i="8"/>
  <c r="BB3" i="8"/>
  <c r="BA3" i="8"/>
  <c r="I3" i="9" s="1"/>
  <c r="M3" i="9" s="1"/>
  <c r="AZ3" i="8"/>
  <c r="I2" i="9" s="1"/>
  <c r="AT3" i="8"/>
  <c r="H6" i="9" s="1"/>
  <c r="L6" i="9" s="1"/>
  <c r="AS3" i="8"/>
  <c r="AR3" i="8"/>
  <c r="H4" i="9" s="1"/>
  <c r="L4" i="9" s="1"/>
  <c r="AQ3" i="8"/>
  <c r="H3" i="9" s="1"/>
  <c r="AP3" i="8"/>
  <c r="AJ3" i="8"/>
  <c r="G6" i="9" s="1"/>
  <c r="K6" i="9" s="1"/>
  <c r="AI3" i="8"/>
  <c r="G5" i="9" s="1"/>
  <c r="K5" i="9" s="1"/>
  <c r="AH3" i="8"/>
  <c r="G4" i="9" s="1"/>
  <c r="K4" i="9" s="1"/>
  <c r="AG3" i="8"/>
  <c r="AF3" i="8"/>
  <c r="Z3" i="8"/>
  <c r="Y3" i="8"/>
  <c r="E5" i="9" s="1"/>
  <c r="F5" i="9" s="1"/>
  <c r="X3" i="8"/>
  <c r="E4" i="9" s="1"/>
  <c r="F4" i="9" s="1"/>
  <c r="W3" i="8"/>
  <c r="E3" i="9" s="1"/>
  <c r="F3" i="9" s="1"/>
  <c r="V3" i="8"/>
  <c r="E2" i="9" s="1"/>
  <c r="K3" i="8"/>
  <c r="B6" i="9" s="1"/>
  <c r="D6" i="9" s="1"/>
  <c r="J3" i="8"/>
  <c r="I3" i="8"/>
  <c r="H3" i="8"/>
  <c r="B3" i="9" s="1"/>
  <c r="D3" i="9" s="1"/>
  <c r="G3" i="8"/>
  <c r="B2" i="9" s="1"/>
  <c r="E402" i="2"/>
  <c r="F402" i="2" s="1"/>
  <c r="E401" i="2"/>
  <c r="F401" i="2" s="1"/>
  <c r="E400" i="2"/>
  <c r="F400" i="2" s="1"/>
  <c r="E399" i="2"/>
  <c r="F399" i="2" s="1"/>
  <c r="E398" i="2"/>
  <c r="F398" i="2" s="1"/>
  <c r="E397" i="2"/>
  <c r="F397" i="2" s="1"/>
  <c r="E396" i="2"/>
  <c r="F396" i="2" s="1"/>
  <c r="E395" i="2"/>
  <c r="F395" i="2" s="1"/>
  <c r="E394" i="2"/>
  <c r="F394" i="2" s="1"/>
  <c r="E393" i="2"/>
  <c r="F393" i="2" s="1"/>
  <c r="E392" i="2"/>
  <c r="F392" i="2" s="1"/>
  <c r="E391" i="2"/>
  <c r="F391" i="2" s="1"/>
  <c r="E390" i="2"/>
  <c r="F390" i="2" s="1"/>
  <c r="E389" i="2"/>
  <c r="F389" i="2" s="1"/>
  <c r="E388" i="2"/>
  <c r="F388" i="2" s="1"/>
  <c r="E387" i="2"/>
  <c r="F387" i="2" s="1"/>
  <c r="E386" i="2"/>
  <c r="F386" i="2" s="1"/>
  <c r="E385" i="2"/>
  <c r="F385" i="2" s="1"/>
  <c r="E384" i="2"/>
  <c r="F384" i="2" s="1"/>
  <c r="E383" i="2"/>
  <c r="F383" i="2" s="1"/>
  <c r="E382" i="2"/>
  <c r="F382" i="2" s="1"/>
  <c r="E381" i="2"/>
  <c r="F381" i="2" s="1"/>
  <c r="E380" i="2"/>
  <c r="F380" i="2" s="1"/>
  <c r="E379" i="2"/>
  <c r="F379" i="2" s="1"/>
  <c r="E378" i="2"/>
  <c r="F378" i="2" s="1"/>
  <c r="E377" i="2"/>
  <c r="F377" i="2" s="1"/>
  <c r="E376" i="2"/>
  <c r="F376" i="2" s="1"/>
  <c r="E375" i="2"/>
  <c r="F375" i="2" s="1"/>
  <c r="E374" i="2"/>
  <c r="F374" i="2" s="1"/>
  <c r="E373" i="2"/>
  <c r="F373" i="2" s="1"/>
  <c r="E372" i="2"/>
  <c r="F372" i="2" s="1"/>
  <c r="E371" i="2"/>
  <c r="F371" i="2" s="1"/>
  <c r="E370" i="2"/>
  <c r="F370" i="2" s="1"/>
  <c r="E369" i="2"/>
  <c r="F369" i="2" s="1"/>
  <c r="E368" i="2"/>
  <c r="F368" i="2" s="1"/>
  <c r="E367" i="2"/>
  <c r="F367" i="2" s="1"/>
  <c r="E366" i="2"/>
  <c r="F366" i="2" s="1"/>
  <c r="E365" i="2"/>
  <c r="F365" i="2" s="1"/>
  <c r="E364" i="2"/>
  <c r="F364" i="2" s="1"/>
  <c r="E363" i="2"/>
  <c r="F363" i="2" s="1"/>
  <c r="E362" i="2"/>
  <c r="F362" i="2" s="1"/>
  <c r="E361" i="2"/>
  <c r="F361" i="2" s="1"/>
  <c r="E360" i="2"/>
  <c r="F360" i="2" s="1"/>
  <c r="E359" i="2"/>
  <c r="F359" i="2" s="1"/>
  <c r="E358" i="2"/>
  <c r="F358" i="2" s="1"/>
  <c r="E357" i="2"/>
  <c r="F357" i="2" s="1"/>
  <c r="E356" i="2"/>
  <c r="F356" i="2" s="1"/>
  <c r="E355" i="2"/>
  <c r="F355" i="2" s="1"/>
  <c r="E354" i="2"/>
  <c r="F354" i="2" s="1"/>
  <c r="E353" i="2"/>
  <c r="F353" i="2" s="1"/>
  <c r="E352" i="2"/>
  <c r="F352" i="2" s="1"/>
  <c r="E351" i="2"/>
  <c r="F351" i="2" s="1"/>
  <c r="E350" i="2"/>
  <c r="F350" i="2" s="1"/>
  <c r="E349" i="2"/>
  <c r="F349" i="2" s="1"/>
  <c r="E348" i="2"/>
  <c r="F348" i="2" s="1"/>
  <c r="E347" i="2"/>
  <c r="F347" i="2" s="1"/>
  <c r="E346" i="2"/>
  <c r="F346" i="2" s="1"/>
  <c r="E345" i="2"/>
  <c r="F345" i="2" s="1"/>
  <c r="E344" i="2"/>
  <c r="F344" i="2" s="1"/>
  <c r="E343" i="2"/>
  <c r="F343" i="2" s="1"/>
  <c r="E342" i="2"/>
  <c r="F342" i="2" s="1"/>
  <c r="E341" i="2"/>
  <c r="F341" i="2" s="1"/>
  <c r="E340" i="2"/>
  <c r="F340" i="2" s="1"/>
  <c r="E339" i="2"/>
  <c r="F339" i="2" s="1"/>
  <c r="E338" i="2"/>
  <c r="F338" i="2" s="1"/>
  <c r="E337" i="2"/>
  <c r="F337" i="2" s="1"/>
  <c r="E336" i="2"/>
  <c r="F336" i="2" s="1"/>
  <c r="E335" i="2"/>
  <c r="F335" i="2" s="1"/>
  <c r="E334" i="2"/>
  <c r="F334" i="2" s="1"/>
  <c r="E333" i="2"/>
  <c r="F333" i="2" s="1"/>
  <c r="E332" i="2"/>
  <c r="F332" i="2" s="1"/>
  <c r="E331" i="2"/>
  <c r="F331" i="2" s="1"/>
  <c r="E330" i="2"/>
  <c r="F330" i="2" s="1"/>
  <c r="E329" i="2"/>
  <c r="F329" i="2" s="1"/>
  <c r="E328" i="2"/>
  <c r="F328" i="2" s="1"/>
  <c r="E327" i="2"/>
  <c r="F327" i="2" s="1"/>
  <c r="E326" i="2"/>
  <c r="F326" i="2" s="1"/>
  <c r="E325" i="2"/>
  <c r="F325" i="2" s="1"/>
  <c r="E324" i="2"/>
  <c r="F324" i="2" s="1"/>
  <c r="E323" i="2"/>
  <c r="F323" i="2" s="1"/>
  <c r="E322" i="2"/>
  <c r="F322" i="2" s="1"/>
  <c r="E321" i="2"/>
  <c r="F321" i="2" s="1"/>
  <c r="E320" i="2"/>
  <c r="F320" i="2" s="1"/>
  <c r="E319" i="2"/>
  <c r="F319" i="2" s="1"/>
  <c r="F318" i="2"/>
  <c r="E318" i="2"/>
  <c r="E317" i="2"/>
  <c r="F317" i="2" s="1"/>
  <c r="E316" i="2"/>
  <c r="F316" i="2" s="1"/>
  <c r="E315" i="2"/>
  <c r="F315" i="2" s="1"/>
  <c r="E314" i="2"/>
  <c r="F314" i="2" s="1"/>
  <c r="E313" i="2"/>
  <c r="F313" i="2" s="1"/>
  <c r="E312" i="2"/>
  <c r="F312" i="2" s="1"/>
  <c r="E311" i="2"/>
  <c r="F311" i="2" s="1"/>
  <c r="E310" i="2"/>
  <c r="F310" i="2" s="1"/>
  <c r="E309" i="2"/>
  <c r="F309" i="2" s="1"/>
  <c r="E308" i="2"/>
  <c r="F308" i="2" s="1"/>
  <c r="E307" i="2"/>
  <c r="F307" i="2" s="1"/>
  <c r="E306" i="2"/>
  <c r="F306" i="2" s="1"/>
  <c r="E305" i="2"/>
  <c r="F305" i="2" s="1"/>
  <c r="E304" i="2"/>
  <c r="F304" i="2" s="1"/>
  <c r="E303" i="2"/>
  <c r="F303" i="2" s="1"/>
  <c r="E302" i="2"/>
  <c r="F302" i="2" s="1"/>
  <c r="E301" i="2"/>
  <c r="F301" i="2" s="1"/>
  <c r="E300" i="2"/>
  <c r="F300" i="2" s="1"/>
  <c r="E299" i="2"/>
  <c r="F299" i="2" s="1"/>
  <c r="E298" i="2"/>
  <c r="F298" i="2" s="1"/>
  <c r="E297" i="2"/>
  <c r="F297" i="2" s="1"/>
  <c r="E296" i="2"/>
  <c r="F296" i="2" s="1"/>
  <c r="E295" i="2"/>
  <c r="F295" i="2" s="1"/>
  <c r="E294" i="2"/>
  <c r="F294" i="2" s="1"/>
  <c r="E293" i="2"/>
  <c r="F293" i="2" s="1"/>
  <c r="E292" i="2"/>
  <c r="F292" i="2" s="1"/>
  <c r="E291" i="2"/>
  <c r="F291" i="2" s="1"/>
  <c r="E290" i="2"/>
  <c r="F290" i="2" s="1"/>
  <c r="E289" i="2"/>
  <c r="F289" i="2" s="1"/>
  <c r="E288" i="2"/>
  <c r="F288" i="2" s="1"/>
  <c r="E287" i="2"/>
  <c r="F287" i="2" s="1"/>
  <c r="E286" i="2"/>
  <c r="F286" i="2" s="1"/>
  <c r="E285" i="2"/>
  <c r="F285" i="2" s="1"/>
  <c r="E284" i="2"/>
  <c r="F284" i="2" s="1"/>
  <c r="E283" i="2"/>
  <c r="F283" i="2" s="1"/>
  <c r="E282" i="2"/>
  <c r="F282" i="2" s="1"/>
  <c r="E281" i="2"/>
  <c r="F281" i="2" s="1"/>
  <c r="E280" i="2"/>
  <c r="F280" i="2" s="1"/>
  <c r="E279" i="2"/>
  <c r="F279" i="2" s="1"/>
  <c r="E278" i="2"/>
  <c r="F278" i="2" s="1"/>
  <c r="E277" i="2"/>
  <c r="F277" i="2" s="1"/>
  <c r="E276" i="2"/>
  <c r="F276" i="2" s="1"/>
  <c r="E275" i="2"/>
  <c r="F275" i="2" s="1"/>
  <c r="E274" i="2"/>
  <c r="F274" i="2" s="1"/>
  <c r="E273" i="2"/>
  <c r="F273" i="2" s="1"/>
  <c r="E272" i="2"/>
  <c r="F272" i="2" s="1"/>
  <c r="E271" i="2"/>
  <c r="F271" i="2" s="1"/>
  <c r="E270" i="2"/>
  <c r="F270" i="2" s="1"/>
  <c r="E269" i="2"/>
  <c r="F269" i="2" s="1"/>
  <c r="E268" i="2"/>
  <c r="F268" i="2" s="1"/>
  <c r="E267" i="2"/>
  <c r="F267" i="2" s="1"/>
  <c r="E266" i="2"/>
  <c r="F266" i="2" s="1"/>
  <c r="E265" i="2"/>
  <c r="F265" i="2" s="1"/>
  <c r="E264" i="2"/>
  <c r="F264" i="2" s="1"/>
  <c r="E263" i="2"/>
  <c r="F263" i="2" s="1"/>
  <c r="E262" i="2"/>
  <c r="F262" i="2" s="1"/>
  <c r="E261" i="2"/>
  <c r="F261" i="2" s="1"/>
  <c r="E260" i="2"/>
  <c r="F260" i="2" s="1"/>
  <c r="E259" i="2"/>
  <c r="F259" i="2" s="1"/>
  <c r="E258" i="2"/>
  <c r="F258" i="2" s="1"/>
  <c r="E257" i="2"/>
  <c r="F257" i="2" s="1"/>
  <c r="E256" i="2"/>
  <c r="F256" i="2" s="1"/>
  <c r="E255" i="2"/>
  <c r="F255" i="2" s="1"/>
  <c r="E254" i="2"/>
  <c r="F254" i="2" s="1"/>
  <c r="E253" i="2"/>
  <c r="F253" i="2" s="1"/>
  <c r="E252" i="2"/>
  <c r="F252" i="2" s="1"/>
  <c r="E251" i="2"/>
  <c r="F251" i="2" s="1"/>
  <c r="E250" i="2"/>
  <c r="F250" i="2" s="1"/>
  <c r="E249" i="2"/>
  <c r="F249" i="2" s="1"/>
  <c r="E248" i="2"/>
  <c r="F248" i="2" s="1"/>
  <c r="E247" i="2"/>
  <c r="F247" i="2" s="1"/>
  <c r="E246" i="2"/>
  <c r="F246" i="2" s="1"/>
  <c r="E245" i="2"/>
  <c r="F245" i="2" s="1"/>
  <c r="E244" i="2"/>
  <c r="F244" i="2" s="1"/>
  <c r="E243" i="2"/>
  <c r="F243" i="2" s="1"/>
  <c r="E242" i="2"/>
  <c r="F242" i="2" s="1"/>
  <c r="E241" i="2"/>
  <c r="F241" i="2" s="1"/>
  <c r="E240" i="2"/>
  <c r="F240" i="2" s="1"/>
  <c r="E239" i="2"/>
  <c r="F239" i="2" s="1"/>
  <c r="E238" i="2"/>
  <c r="F238" i="2" s="1"/>
  <c r="E237" i="2"/>
  <c r="F237" i="2" s="1"/>
  <c r="E236" i="2"/>
  <c r="F236" i="2" s="1"/>
  <c r="E235" i="2"/>
  <c r="F235" i="2" s="1"/>
  <c r="E234" i="2"/>
  <c r="F234" i="2" s="1"/>
  <c r="E233" i="2"/>
  <c r="F233" i="2" s="1"/>
  <c r="E232" i="2"/>
  <c r="F232" i="2" s="1"/>
  <c r="E231" i="2"/>
  <c r="F231" i="2" s="1"/>
  <c r="E230" i="2"/>
  <c r="F230" i="2" s="1"/>
  <c r="E229" i="2"/>
  <c r="F229" i="2" s="1"/>
  <c r="E228" i="2"/>
  <c r="F228" i="2" s="1"/>
  <c r="E227" i="2"/>
  <c r="F227" i="2" s="1"/>
  <c r="E226" i="2"/>
  <c r="F226" i="2" s="1"/>
  <c r="E225" i="2"/>
  <c r="F225" i="2" s="1"/>
  <c r="E224" i="2"/>
  <c r="F224" i="2" s="1"/>
  <c r="E223" i="2"/>
  <c r="F223" i="2" s="1"/>
  <c r="E222" i="2"/>
  <c r="F222" i="2" s="1"/>
  <c r="E221" i="2"/>
  <c r="F221" i="2" s="1"/>
  <c r="E220" i="2"/>
  <c r="F220" i="2" s="1"/>
  <c r="E219" i="2"/>
  <c r="F219" i="2" s="1"/>
  <c r="E218" i="2"/>
  <c r="F218" i="2" s="1"/>
  <c r="E217" i="2"/>
  <c r="F217" i="2" s="1"/>
  <c r="E216" i="2"/>
  <c r="F216" i="2" s="1"/>
  <c r="E215" i="2"/>
  <c r="F215" i="2" s="1"/>
  <c r="E214" i="2"/>
  <c r="F214" i="2" s="1"/>
  <c r="E213" i="2"/>
  <c r="F213" i="2" s="1"/>
  <c r="E212" i="2"/>
  <c r="F212" i="2" s="1"/>
  <c r="E211" i="2"/>
  <c r="F211" i="2" s="1"/>
  <c r="E210" i="2"/>
  <c r="F210" i="2" s="1"/>
  <c r="E209" i="2"/>
  <c r="F209" i="2" s="1"/>
  <c r="E208" i="2"/>
  <c r="F208" i="2" s="1"/>
  <c r="E207" i="2"/>
  <c r="F207" i="2" s="1"/>
  <c r="E206" i="2"/>
  <c r="F206" i="2" s="1"/>
  <c r="E205" i="2"/>
  <c r="F205" i="2" s="1"/>
  <c r="E204" i="2"/>
  <c r="F204" i="2" s="1"/>
  <c r="E203" i="2"/>
  <c r="F203" i="2" s="1"/>
  <c r="E202" i="2"/>
  <c r="F202" i="2" s="1"/>
  <c r="E201" i="2"/>
  <c r="F201" i="2" s="1"/>
  <c r="E200" i="2"/>
  <c r="F200" i="2" s="1"/>
  <c r="E199" i="2"/>
  <c r="F199" i="2" s="1"/>
  <c r="E198" i="2"/>
  <c r="F198" i="2" s="1"/>
  <c r="E197" i="2"/>
  <c r="F197" i="2" s="1"/>
  <c r="E196" i="2"/>
  <c r="F196" i="2" s="1"/>
  <c r="E195" i="2"/>
  <c r="F195" i="2" s="1"/>
  <c r="E194" i="2"/>
  <c r="F194" i="2" s="1"/>
  <c r="E193" i="2"/>
  <c r="F193" i="2" s="1"/>
  <c r="E192" i="2"/>
  <c r="F192" i="2" s="1"/>
  <c r="E191" i="2"/>
  <c r="F191" i="2" s="1"/>
  <c r="F190" i="2"/>
  <c r="E190" i="2"/>
  <c r="E189" i="2"/>
  <c r="F189" i="2" s="1"/>
  <c r="E188" i="2"/>
  <c r="F188" i="2" s="1"/>
  <c r="E187" i="2"/>
  <c r="F187" i="2" s="1"/>
  <c r="E186" i="2"/>
  <c r="F186" i="2" s="1"/>
  <c r="E185" i="2"/>
  <c r="F185" i="2" s="1"/>
  <c r="E184" i="2"/>
  <c r="F184" i="2" s="1"/>
  <c r="E183" i="2"/>
  <c r="F183" i="2" s="1"/>
  <c r="E182" i="2"/>
  <c r="F182" i="2" s="1"/>
  <c r="E181" i="2"/>
  <c r="F181" i="2" s="1"/>
  <c r="E180" i="2"/>
  <c r="F180" i="2" s="1"/>
  <c r="E179" i="2"/>
  <c r="F179" i="2" s="1"/>
  <c r="E178" i="2"/>
  <c r="F178" i="2" s="1"/>
  <c r="E177" i="2"/>
  <c r="F177" i="2" s="1"/>
  <c r="E176" i="2"/>
  <c r="F176" i="2" s="1"/>
  <c r="E175" i="2"/>
  <c r="F175" i="2" s="1"/>
  <c r="E174" i="2"/>
  <c r="F174" i="2" s="1"/>
  <c r="E173" i="2"/>
  <c r="F173" i="2" s="1"/>
  <c r="E172" i="2"/>
  <c r="F172" i="2" s="1"/>
  <c r="E171" i="2"/>
  <c r="F171" i="2" s="1"/>
  <c r="E170" i="2"/>
  <c r="F170" i="2" s="1"/>
  <c r="E169" i="2"/>
  <c r="F169" i="2" s="1"/>
  <c r="E168" i="2"/>
  <c r="F168" i="2" s="1"/>
  <c r="E167" i="2"/>
  <c r="F167" i="2" s="1"/>
  <c r="E166" i="2"/>
  <c r="F166" i="2" s="1"/>
  <c r="E165" i="2"/>
  <c r="F165" i="2" s="1"/>
  <c r="E164" i="2"/>
  <c r="F164" i="2" s="1"/>
  <c r="E163" i="2"/>
  <c r="F163" i="2" s="1"/>
  <c r="E162" i="2"/>
  <c r="F162" i="2" s="1"/>
  <c r="E161" i="2"/>
  <c r="F161" i="2" s="1"/>
  <c r="E160" i="2"/>
  <c r="F160" i="2" s="1"/>
  <c r="E159" i="2"/>
  <c r="F159" i="2" s="1"/>
  <c r="E158" i="2"/>
  <c r="F158" i="2" s="1"/>
  <c r="E157" i="2"/>
  <c r="F157" i="2" s="1"/>
  <c r="E156" i="2"/>
  <c r="F156" i="2" s="1"/>
  <c r="E155" i="2"/>
  <c r="F155" i="2" s="1"/>
  <c r="E154" i="2"/>
  <c r="F154" i="2" s="1"/>
  <c r="E153" i="2"/>
  <c r="F153" i="2" s="1"/>
  <c r="E152" i="2"/>
  <c r="F152" i="2" s="1"/>
  <c r="E151" i="2"/>
  <c r="F151" i="2" s="1"/>
  <c r="E150" i="2"/>
  <c r="F150" i="2" s="1"/>
  <c r="E149" i="2"/>
  <c r="F149" i="2" s="1"/>
  <c r="E148" i="2"/>
  <c r="F148" i="2" s="1"/>
  <c r="E147" i="2"/>
  <c r="F147" i="2" s="1"/>
  <c r="E146" i="2"/>
  <c r="F146" i="2" s="1"/>
  <c r="E145" i="2"/>
  <c r="F145" i="2" s="1"/>
  <c r="E144" i="2"/>
  <c r="F144" i="2" s="1"/>
  <c r="E143" i="2"/>
  <c r="F143" i="2" s="1"/>
  <c r="E142" i="2"/>
  <c r="F142" i="2" s="1"/>
  <c r="E141" i="2"/>
  <c r="F141" i="2" s="1"/>
  <c r="E140" i="2"/>
  <c r="F140" i="2" s="1"/>
  <c r="E139" i="2"/>
  <c r="F139" i="2" s="1"/>
  <c r="E138" i="2"/>
  <c r="F138" i="2" s="1"/>
  <c r="E137" i="2"/>
  <c r="F137" i="2" s="1"/>
  <c r="E136" i="2"/>
  <c r="F136" i="2" s="1"/>
  <c r="E135" i="2"/>
  <c r="F135" i="2" s="1"/>
  <c r="E134" i="2"/>
  <c r="F134" i="2" s="1"/>
  <c r="E133" i="2"/>
  <c r="F133" i="2" s="1"/>
  <c r="E132" i="2"/>
  <c r="F132" i="2" s="1"/>
  <c r="E131" i="2"/>
  <c r="F131" i="2" s="1"/>
  <c r="E130" i="2"/>
  <c r="F130" i="2" s="1"/>
  <c r="E129" i="2"/>
  <c r="F129" i="2" s="1"/>
  <c r="E128" i="2"/>
  <c r="F128" i="2" s="1"/>
  <c r="E127" i="2"/>
  <c r="F127" i="2" s="1"/>
  <c r="E126" i="2"/>
  <c r="F126" i="2" s="1"/>
  <c r="E125" i="2"/>
  <c r="F125" i="2" s="1"/>
  <c r="E124" i="2"/>
  <c r="F124" i="2" s="1"/>
  <c r="E123" i="2"/>
  <c r="F123" i="2" s="1"/>
  <c r="E122" i="2"/>
  <c r="F122" i="2" s="1"/>
  <c r="E121" i="2"/>
  <c r="F121" i="2" s="1"/>
  <c r="E120" i="2"/>
  <c r="F120" i="2" s="1"/>
  <c r="E119" i="2"/>
  <c r="F119" i="2" s="1"/>
  <c r="E118" i="2"/>
  <c r="F118" i="2" s="1"/>
  <c r="E117" i="2"/>
  <c r="F117" i="2" s="1"/>
  <c r="E116" i="2"/>
  <c r="F116" i="2" s="1"/>
  <c r="E115" i="2"/>
  <c r="F115" i="2" s="1"/>
  <c r="E114" i="2"/>
  <c r="F114" i="2" s="1"/>
  <c r="E113" i="2"/>
  <c r="F113" i="2" s="1"/>
  <c r="E112" i="2"/>
  <c r="F112" i="2" s="1"/>
  <c r="E111" i="2"/>
  <c r="F111" i="2" s="1"/>
  <c r="E110" i="2"/>
  <c r="F110" i="2" s="1"/>
  <c r="E109" i="2"/>
  <c r="F109" i="2" s="1"/>
  <c r="E108" i="2"/>
  <c r="F108" i="2" s="1"/>
  <c r="E107" i="2"/>
  <c r="F107" i="2" s="1"/>
  <c r="E106" i="2"/>
  <c r="F106" i="2" s="1"/>
  <c r="E105" i="2"/>
  <c r="F105" i="2" s="1"/>
  <c r="E104" i="2"/>
  <c r="F104" i="2" s="1"/>
  <c r="E103" i="2"/>
  <c r="F103" i="2" s="1"/>
  <c r="E102" i="2"/>
  <c r="F102" i="2" s="1"/>
  <c r="E101" i="2"/>
  <c r="F101" i="2" s="1"/>
  <c r="E100" i="2"/>
  <c r="F100" i="2" s="1"/>
  <c r="E99" i="2"/>
  <c r="F99" i="2" s="1"/>
  <c r="E98" i="2"/>
  <c r="F98" i="2" s="1"/>
  <c r="E97" i="2"/>
  <c r="F97" i="2" s="1"/>
  <c r="E96" i="2"/>
  <c r="F96" i="2" s="1"/>
  <c r="E95" i="2"/>
  <c r="F95" i="2" s="1"/>
  <c r="E94" i="2"/>
  <c r="F94" i="2" s="1"/>
  <c r="E93" i="2"/>
  <c r="F93" i="2" s="1"/>
  <c r="E92" i="2"/>
  <c r="F92" i="2" s="1"/>
  <c r="E91" i="2"/>
  <c r="F91" i="2" s="1"/>
  <c r="E90" i="2"/>
  <c r="F90" i="2" s="1"/>
  <c r="E89" i="2"/>
  <c r="F89" i="2" s="1"/>
  <c r="E88" i="2"/>
  <c r="F88" i="2" s="1"/>
  <c r="E87" i="2"/>
  <c r="F87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79" i="2"/>
  <c r="F79" i="2" s="1"/>
  <c r="E78" i="2"/>
  <c r="F78" i="2" s="1"/>
  <c r="E77" i="2"/>
  <c r="F77" i="2" s="1"/>
  <c r="E76" i="2"/>
  <c r="F76" i="2" s="1"/>
  <c r="E75" i="2"/>
  <c r="F75" i="2" s="1"/>
  <c r="E74" i="2"/>
  <c r="F74" i="2" s="1"/>
  <c r="E73" i="2"/>
  <c r="F73" i="2" s="1"/>
  <c r="E72" i="2"/>
  <c r="F72" i="2" s="1"/>
  <c r="E71" i="2"/>
  <c r="F71" i="2" s="1"/>
  <c r="E70" i="2"/>
  <c r="F70" i="2" s="1"/>
  <c r="E69" i="2"/>
  <c r="F69" i="2" s="1"/>
  <c r="E68" i="2"/>
  <c r="F68" i="2" s="1"/>
  <c r="E67" i="2"/>
  <c r="F67" i="2" s="1"/>
  <c r="E66" i="2"/>
  <c r="F66" i="2" s="1"/>
  <c r="E65" i="2"/>
  <c r="F65" i="2" s="1"/>
  <c r="E64" i="2"/>
  <c r="F64" i="2" s="1"/>
  <c r="E63" i="2"/>
  <c r="F63" i="2" s="1"/>
  <c r="F62" i="2"/>
  <c r="E62" i="2"/>
  <c r="E61" i="2"/>
  <c r="F61" i="2" s="1"/>
  <c r="E60" i="2"/>
  <c r="F60" i="2" s="1"/>
  <c r="E59" i="2"/>
  <c r="F59" i="2" s="1"/>
  <c r="E58" i="2"/>
  <c r="F58" i="2" s="1"/>
  <c r="E57" i="2"/>
  <c r="F57" i="2" s="1"/>
  <c r="E56" i="2"/>
  <c r="F56" i="2" s="1"/>
  <c r="E55" i="2"/>
  <c r="F55" i="2" s="1"/>
  <c r="E54" i="2"/>
  <c r="F54" i="2" s="1"/>
  <c r="E53" i="2"/>
  <c r="F53" i="2" s="1"/>
  <c r="E52" i="2"/>
  <c r="F52" i="2" s="1"/>
  <c r="E51" i="2"/>
  <c r="F51" i="2" s="1"/>
  <c r="E50" i="2"/>
  <c r="F50" i="2" s="1"/>
  <c r="E49" i="2"/>
  <c r="F49" i="2" s="1"/>
  <c r="E48" i="2"/>
  <c r="F48" i="2" s="1"/>
  <c r="E47" i="2"/>
  <c r="F47" i="2" s="1"/>
  <c r="E46" i="2"/>
  <c r="F46" i="2" s="1"/>
  <c r="E45" i="2"/>
  <c r="F45" i="2" s="1"/>
  <c r="E44" i="2"/>
  <c r="F44" i="2" s="1"/>
  <c r="E43" i="2"/>
  <c r="F43" i="2" s="1"/>
  <c r="E42" i="2"/>
  <c r="F42" i="2" s="1"/>
  <c r="E41" i="2"/>
  <c r="F41" i="2" s="1"/>
  <c r="E40" i="2"/>
  <c r="F40" i="2" s="1"/>
  <c r="E39" i="2"/>
  <c r="F39" i="2" s="1"/>
  <c r="E38" i="2"/>
  <c r="F38" i="2" s="1"/>
  <c r="E37" i="2"/>
  <c r="F37" i="2" s="1"/>
  <c r="E36" i="2"/>
  <c r="F36" i="2" s="1"/>
  <c r="E35" i="2"/>
  <c r="F35" i="2" s="1"/>
  <c r="E34" i="2"/>
  <c r="F34" i="2" s="1"/>
  <c r="E33" i="2"/>
  <c r="F33" i="2" s="1"/>
  <c r="E32" i="2"/>
  <c r="F32" i="2" s="1"/>
  <c r="E31" i="2"/>
  <c r="F31" i="2" s="1"/>
  <c r="E30" i="2"/>
  <c r="F30" i="2" s="1"/>
  <c r="E29" i="2"/>
  <c r="F29" i="2" s="1"/>
  <c r="E28" i="2"/>
  <c r="F28" i="2" s="1"/>
  <c r="E27" i="2"/>
  <c r="F27" i="2" s="1"/>
  <c r="E26" i="2"/>
  <c r="F26" i="2" s="1"/>
  <c r="E25" i="2"/>
  <c r="F25" i="2" s="1"/>
  <c r="E24" i="2"/>
  <c r="F24" i="2" s="1"/>
  <c r="E23" i="2"/>
  <c r="F23" i="2" s="1"/>
  <c r="E22" i="2"/>
  <c r="F22" i="2" s="1"/>
  <c r="E21" i="2"/>
  <c r="F21" i="2" s="1"/>
  <c r="E20" i="2"/>
  <c r="F20" i="2" s="1"/>
  <c r="E19" i="2"/>
  <c r="F19" i="2" s="1"/>
  <c r="E18" i="2"/>
  <c r="F18" i="2" s="1"/>
  <c r="E17" i="2"/>
  <c r="F17" i="2" s="1"/>
  <c r="E16" i="2"/>
  <c r="F16" i="2" s="1"/>
  <c r="E15" i="2"/>
  <c r="F15" i="2" s="1"/>
  <c r="E14" i="2"/>
  <c r="F14" i="2" s="1"/>
  <c r="E13" i="2"/>
  <c r="F13" i="2" s="1"/>
  <c r="E12" i="2"/>
  <c r="F12" i="2" s="1"/>
  <c r="E11" i="2"/>
  <c r="F11" i="2" s="1"/>
  <c r="E10" i="2"/>
  <c r="F10" i="2" s="1"/>
  <c r="E9" i="2"/>
  <c r="F9" i="2" s="1"/>
  <c r="E8" i="2"/>
  <c r="F8" i="2" s="1"/>
  <c r="E7" i="2"/>
  <c r="F7" i="2" s="1"/>
  <c r="E6" i="2"/>
  <c r="F6" i="2" s="1"/>
  <c r="E5" i="2"/>
  <c r="F5" i="2" s="1"/>
  <c r="E4" i="2"/>
  <c r="F4" i="2" s="1"/>
  <c r="E3" i="2"/>
  <c r="F3" i="2" s="1"/>
  <c r="E2" i="2"/>
  <c r="F2" i="2" s="1"/>
  <c r="E7" i="9" l="1"/>
  <c r="F2" i="9"/>
  <c r="F7" i="9" s="1"/>
  <c r="J7" i="9"/>
  <c r="N7" i="9"/>
  <c r="H2" i="11"/>
  <c r="H6" i="11"/>
  <c r="H10" i="11"/>
  <c r="H14" i="11"/>
  <c r="H18" i="11"/>
  <c r="H30" i="11"/>
  <c r="H34" i="11"/>
  <c r="H38" i="11"/>
  <c r="H42" i="11"/>
  <c r="H46" i="11"/>
  <c r="H27" i="11"/>
  <c r="H29" i="11"/>
  <c r="H33" i="11"/>
  <c r="H37" i="11"/>
  <c r="H41" i="11"/>
  <c r="H45" i="11"/>
  <c r="B7" i="9"/>
  <c r="D2" i="9"/>
  <c r="D7" i="9" s="1"/>
  <c r="I2" i="10" a="1"/>
  <c r="H28" i="11"/>
  <c r="H32" i="11"/>
  <c r="H36" i="11"/>
  <c r="H40" i="11"/>
  <c r="H44" i="11"/>
  <c r="H48" i="11"/>
  <c r="L3" i="9"/>
  <c r="H22" i="11" s="1"/>
  <c r="H7" i="9"/>
  <c r="I7" i="9"/>
  <c r="M2" i="9"/>
  <c r="M7" i="9" s="1"/>
  <c r="L7" i="9"/>
  <c r="H31" i="11"/>
  <c r="H35" i="11"/>
  <c r="H39" i="11"/>
  <c r="H43" i="11"/>
  <c r="H47" i="11"/>
  <c r="H67" i="11"/>
  <c r="H71" i="11"/>
  <c r="H91" i="11"/>
  <c r="H95" i="11"/>
  <c r="H99" i="11"/>
  <c r="H119" i="11"/>
  <c r="H123" i="11"/>
  <c r="H143" i="11"/>
  <c r="H147" i="11"/>
  <c r="H167" i="11"/>
  <c r="H171" i="11"/>
  <c r="H195" i="11"/>
  <c r="H199" i="11"/>
  <c r="H219" i="11"/>
  <c r="H223" i="11"/>
  <c r="H243" i="11"/>
  <c r="H247" i="11"/>
  <c r="H267" i="11"/>
  <c r="H271" i="11"/>
  <c r="H295" i="11"/>
  <c r="H299" i="11"/>
  <c r="H319" i="11"/>
  <c r="H323" i="11"/>
  <c r="H343" i="11"/>
  <c r="H347" i="11"/>
  <c r="H367" i="11"/>
  <c r="H371" i="11"/>
  <c r="H395" i="11"/>
  <c r="H399" i="11"/>
  <c r="H419" i="11"/>
  <c r="H423" i="11"/>
  <c r="H443" i="11"/>
  <c r="H447" i="11"/>
  <c r="H471" i="11"/>
  <c r="H495" i="11"/>
  <c r="H499" i="11"/>
  <c r="H519" i="11"/>
  <c r="H523" i="11"/>
  <c r="H543" i="11"/>
  <c r="H547" i="11"/>
  <c r="H571" i="11"/>
  <c r="H595" i="11"/>
  <c r="H599" i="11"/>
  <c r="H619" i="11"/>
  <c r="H623" i="11"/>
  <c r="H647" i="11"/>
  <c r="H671" i="11"/>
  <c r="H695" i="11"/>
  <c r="H699" i="11"/>
  <c r="H719" i="11"/>
  <c r="H723" i="11"/>
  <c r="H747" i="11"/>
  <c r="E23" i="10"/>
  <c r="E19" i="10"/>
  <c r="E15" i="10"/>
  <c r="E11" i="10"/>
  <c r="E7" i="10"/>
  <c r="E3" i="10"/>
  <c r="K2" i="10" s="1" a="1"/>
  <c r="E8" i="10"/>
  <c r="E13" i="10"/>
  <c r="E18" i="10"/>
  <c r="E24" i="10"/>
  <c r="F3" i="10"/>
  <c r="F14" i="10"/>
  <c r="F19" i="10"/>
  <c r="F24" i="10"/>
  <c r="G4" i="10"/>
  <c r="G9" i="10"/>
  <c r="G14" i="10"/>
  <c r="G20" i="10"/>
  <c r="G25" i="10"/>
  <c r="H3" i="11"/>
  <c r="H4" i="11"/>
  <c r="H5" i="11"/>
  <c r="H19" i="11"/>
  <c r="H20" i="11"/>
  <c r="H21" i="11"/>
  <c r="D3" i="10"/>
  <c r="D8" i="10"/>
  <c r="D14" i="10"/>
  <c r="D19" i="10"/>
  <c r="D24" i="10"/>
  <c r="E4" i="10"/>
  <c r="E9" i="10"/>
  <c r="E14" i="10"/>
  <c r="E20" i="10"/>
  <c r="E25" i="10"/>
  <c r="F4" i="10"/>
  <c r="F10" i="10"/>
  <c r="F15" i="10"/>
  <c r="F20" i="10"/>
  <c r="G5" i="10"/>
  <c r="G10" i="10"/>
  <c r="G16" i="10"/>
  <c r="G21" i="10"/>
  <c r="G26" i="10"/>
  <c r="H7" i="11"/>
  <c r="H8" i="11"/>
  <c r="H9" i="11"/>
  <c r="H23" i="11"/>
  <c r="H24" i="11"/>
  <c r="H55" i="11"/>
  <c r="H59" i="11"/>
  <c r="H63" i="11"/>
  <c r="H79" i="11"/>
  <c r="H83" i="11"/>
  <c r="H87" i="11"/>
  <c r="H103" i="11"/>
  <c r="H107" i="11"/>
  <c r="H111" i="11"/>
  <c r="H115" i="11"/>
  <c r="H127" i="11"/>
  <c r="H131" i="11"/>
  <c r="H135" i="11"/>
  <c r="H139" i="11"/>
  <c r="H155" i="11"/>
  <c r="H159" i="11"/>
  <c r="H163" i="11"/>
  <c r="H179" i="11"/>
  <c r="H183" i="11"/>
  <c r="H187" i="11"/>
  <c r="H191" i="11"/>
  <c r="H203" i="11"/>
  <c r="H207" i="11"/>
  <c r="H211" i="11"/>
  <c r="H215" i="11"/>
  <c r="H227" i="11"/>
  <c r="H231" i="11"/>
  <c r="H235" i="11"/>
  <c r="H239" i="11"/>
  <c r="H255" i="11"/>
  <c r="H259" i="11"/>
  <c r="H263" i="11"/>
  <c r="H279" i="11"/>
  <c r="H283" i="11"/>
  <c r="H287" i="11"/>
  <c r="H291" i="11"/>
  <c r="H303" i="11"/>
  <c r="H307" i="11"/>
  <c r="H311" i="11"/>
  <c r="H315" i="11"/>
  <c r="H327" i="11"/>
  <c r="H331" i="11"/>
  <c r="H335" i="11"/>
  <c r="H339" i="11"/>
  <c r="H355" i="11"/>
  <c r="H359" i="11"/>
  <c r="H363" i="11"/>
  <c r="H379" i="11"/>
  <c r="H383" i="11"/>
  <c r="H387" i="11"/>
  <c r="H391" i="11"/>
  <c r="H403" i="11"/>
  <c r="H407" i="11"/>
  <c r="H411" i="11"/>
  <c r="H415" i="11"/>
  <c r="H427" i="11"/>
  <c r="H431" i="11"/>
  <c r="H435" i="11"/>
  <c r="H439" i="11"/>
  <c r="H455" i="11"/>
  <c r="H459" i="11"/>
  <c r="H463" i="11"/>
  <c r="H467" i="11"/>
  <c r="H479" i="11"/>
  <c r="H483" i="11"/>
  <c r="H487" i="11"/>
  <c r="H491" i="11"/>
  <c r="H503" i="11"/>
  <c r="H507" i="11"/>
  <c r="H511" i="11"/>
  <c r="H515" i="11"/>
  <c r="H527" i="11"/>
  <c r="H531" i="11"/>
  <c r="H535" i="11"/>
  <c r="H539" i="11"/>
  <c r="H555" i="11"/>
  <c r="H559" i="11"/>
  <c r="H563" i="11"/>
  <c r="H567" i="11"/>
  <c r="H579" i="11"/>
  <c r="H583" i="11"/>
  <c r="H587" i="11"/>
  <c r="H591" i="11"/>
  <c r="H603" i="11"/>
  <c r="H607" i="11"/>
  <c r="H611" i="11"/>
  <c r="H615" i="11"/>
  <c r="H627" i="11"/>
  <c r="H631" i="11"/>
  <c r="H635" i="11"/>
  <c r="H639" i="11"/>
  <c r="H643" i="11"/>
  <c r="H655" i="11"/>
  <c r="H659" i="11"/>
  <c r="H663" i="11"/>
  <c r="H667" i="11"/>
  <c r="H679" i="11"/>
  <c r="H683" i="11"/>
  <c r="H687" i="11"/>
  <c r="H691" i="11"/>
  <c r="H703" i="11"/>
  <c r="H707" i="11"/>
  <c r="H711" i="11"/>
  <c r="H715" i="11"/>
  <c r="H727" i="11"/>
  <c r="H731" i="11"/>
  <c r="H735" i="11"/>
  <c r="H739" i="11"/>
  <c r="H743" i="11"/>
  <c r="F25" i="10"/>
  <c r="F21" i="10"/>
  <c r="F17" i="10"/>
  <c r="F13" i="10"/>
  <c r="F9" i="10"/>
  <c r="F5" i="10"/>
  <c r="F2" i="10"/>
  <c r="L2" i="10" s="1" a="1"/>
  <c r="F7" i="10"/>
  <c r="F12" i="10"/>
  <c r="F18" i="10"/>
  <c r="F23" i="10"/>
  <c r="C7" i="9"/>
  <c r="G7" i="9"/>
  <c r="K2" i="9"/>
  <c r="K7" i="9" s="1"/>
  <c r="O7" i="9"/>
  <c r="D4" i="10"/>
  <c r="D10" i="10"/>
  <c r="D15" i="10"/>
  <c r="D20" i="10"/>
  <c r="E5" i="10"/>
  <c r="E10" i="10"/>
  <c r="E16" i="10"/>
  <c r="E21" i="10"/>
  <c r="E26" i="10"/>
  <c r="F6" i="10"/>
  <c r="F11" i="10"/>
  <c r="F16" i="10"/>
  <c r="F22" i="10"/>
  <c r="G2" i="10"/>
  <c r="M2" i="10" s="1" a="1"/>
  <c r="G6" i="10"/>
  <c r="G12" i="10"/>
  <c r="G17" i="10"/>
  <c r="H11" i="11"/>
  <c r="H12" i="11"/>
  <c r="H13" i="11"/>
  <c r="H52" i="11"/>
  <c r="H56" i="11"/>
  <c r="H60" i="11"/>
  <c r="H64" i="11"/>
  <c r="H68" i="11"/>
  <c r="H72" i="11"/>
  <c r="H76" i="11"/>
  <c r="H80" i="11"/>
  <c r="H84" i="11"/>
  <c r="H88" i="11"/>
  <c r="H92" i="11"/>
  <c r="H96" i="11"/>
  <c r="H100" i="11"/>
  <c r="H104" i="11"/>
  <c r="H108" i="11"/>
  <c r="H112" i="11"/>
  <c r="H116" i="11"/>
  <c r="H120" i="11"/>
  <c r="H124" i="11"/>
  <c r="H128" i="11"/>
  <c r="H132" i="11"/>
  <c r="H136" i="11"/>
  <c r="H140" i="11"/>
  <c r="H144" i="11"/>
  <c r="H148" i="11"/>
  <c r="H152" i="11"/>
  <c r="H156" i="11"/>
  <c r="H160" i="11"/>
  <c r="H164" i="11"/>
  <c r="H168" i="11"/>
  <c r="H172" i="11"/>
  <c r="H176" i="11"/>
  <c r="H180" i="11"/>
  <c r="H184" i="11"/>
  <c r="H188" i="11"/>
  <c r="H192" i="11"/>
  <c r="H196" i="11"/>
  <c r="H200" i="11"/>
  <c r="H204" i="11"/>
  <c r="H208" i="11"/>
  <c r="H212" i="11"/>
  <c r="H216" i="11"/>
  <c r="H220" i="11"/>
  <c r="H224" i="11"/>
  <c r="H228" i="11"/>
  <c r="H232" i="11"/>
  <c r="H236" i="11"/>
  <c r="H240" i="11"/>
  <c r="H244" i="11"/>
  <c r="H248" i="11"/>
  <c r="H252" i="11"/>
  <c r="H256" i="11"/>
  <c r="H260" i="11"/>
  <c r="H264" i="11"/>
  <c r="H268" i="11"/>
  <c r="H272" i="11"/>
  <c r="H276" i="11"/>
  <c r="H280" i="11"/>
  <c r="H284" i="11"/>
  <c r="H288" i="11"/>
  <c r="H292" i="11"/>
  <c r="H296" i="11"/>
  <c r="H300" i="11"/>
  <c r="H304" i="11"/>
  <c r="H308" i="11"/>
  <c r="H312" i="11"/>
  <c r="H316" i="11"/>
  <c r="H320" i="11"/>
  <c r="H324" i="11"/>
  <c r="H328" i="11"/>
  <c r="H332" i="11"/>
  <c r="H336" i="11"/>
  <c r="H340" i="11"/>
  <c r="H344" i="11"/>
  <c r="H348" i="11"/>
  <c r="H352" i="11"/>
  <c r="H356" i="11"/>
  <c r="H360" i="11"/>
  <c r="H364" i="11"/>
  <c r="H368" i="11"/>
  <c r="H372" i="11"/>
  <c r="H376" i="11"/>
  <c r="H380" i="11"/>
  <c r="H384" i="11"/>
  <c r="H388" i="11"/>
  <c r="H392" i="11"/>
  <c r="H396" i="11"/>
  <c r="H400" i="11"/>
  <c r="H404" i="11"/>
  <c r="H408" i="11"/>
  <c r="H412" i="11"/>
  <c r="H416" i="11"/>
  <c r="H420" i="11"/>
  <c r="H424" i="11"/>
  <c r="H428" i="11"/>
  <c r="H432" i="11"/>
  <c r="H436" i="11"/>
  <c r="H440" i="11"/>
  <c r="H444" i="11"/>
  <c r="H448" i="11"/>
  <c r="H452" i="11"/>
  <c r="H456" i="11"/>
  <c r="H460" i="11"/>
  <c r="H464" i="11"/>
  <c r="H468" i="11"/>
  <c r="H472" i="11"/>
  <c r="H476" i="11"/>
  <c r="H480" i="11"/>
  <c r="H484" i="11"/>
  <c r="H488" i="11"/>
  <c r="H492" i="11"/>
  <c r="H496" i="11"/>
  <c r="H500" i="11"/>
  <c r="H504" i="11"/>
  <c r="H508" i="11"/>
  <c r="H512" i="11"/>
  <c r="H516" i="11"/>
  <c r="H520" i="11"/>
  <c r="H524" i="11"/>
  <c r="H528" i="11"/>
  <c r="H532" i="11"/>
  <c r="H536" i="11"/>
  <c r="H540" i="11"/>
  <c r="H544" i="11"/>
  <c r="H548" i="11"/>
  <c r="H552" i="11"/>
  <c r="H556" i="11"/>
  <c r="H560" i="11"/>
  <c r="H564" i="11"/>
  <c r="H568" i="11"/>
  <c r="H572" i="11"/>
  <c r="H576" i="11"/>
  <c r="H580" i="11"/>
  <c r="H584" i="11"/>
  <c r="H588" i="11"/>
  <c r="H592" i="11"/>
  <c r="H596" i="11"/>
  <c r="H600" i="11"/>
  <c r="H604" i="11"/>
  <c r="H608" i="11"/>
  <c r="H612" i="11"/>
  <c r="H616" i="11"/>
  <c r="H620" i="11"/>
  <c r="H624" i="11"/>
  <c r="H628" i="11"/>
  <c r="H632" i="11"/>
  <c r="H636" i="11"/>
  <c r="H640" i="11"/>
  <c r="H644" i="11"/>
  <c r="H648" i="11"/>
  <c r="H652" i="11"/>
  <c r="H656" i="11"/>
  <c r="H660" i="11"/>
  <c r="H664" i="11"/>
  <c r="H668" i="11"/>
  <c r="H672" i="11"/>
  <c r="H676" i="11"/>
  <c r="H680" i="11"/>
  <c r="H684" i="11"/>
  <c r="H688" i="11"/>
  <c r="H692" i="11"/>
  <c r="H696" i="11"/>
  <c r="H700" i="11"/>
  <c r="H704" i="11"/>
  <c r="H708" i="11"/>
  <c r="H712" i="11"/>
  <c r="H716" i="11"/>
  <c r="H720" i="11"/>
  <c r="H724" i="11"/>
  <c r="H728" i="11"/>
  <c r="H732" i="11"/>
  <c r="H736" i="11"/>
  <c r="H740" i="11"/>
  <c r="H744" i="11"/>
  <c r="H748" i="11"/>
  <c r="H752" i="11"/>
  <c r="G23" i="10"/>
  <c r="G19" i="10"/>
  <c r="G15" i="10"/>
  <c r="G11" i="10"/>
  <c r="G7" i="10"/>
  <c r="G3" i="10"/>
  <c r="G8" i="10"/>
  <c r="G13" i="10"/>
  <c r="G18" i="10"/>
  <c r="G24" i="10"/>
  <c r="H15" i="11"/>
  <c r="H16" i="11"/>
  <c r="H17" i="11"/>
  <c r="H777" i="11"/>
  <c r="B802" i="11"/>
  <c r="H778" i="11"/>
  <c r="B803" i="11"/>
  <c r="H754" i="11"/>
  <c r="B779" i="11"/>
  <c r="H755" i="11"/>
  <c r="B780" i="11"/>
  <c r="H756" i="11"/>
  <c r="B781" i="11"/>
  <c r="H757" i="11"/>
  <c r="B782" i="11"/>
  <c r="H758" i="11"/>
  <c r="B783" i="11"/>
  <c r="H759" i="11"/>
  <c r="B784" i="11"/>
  <c r="H760" i="11"/>
  <c r="B785" i="11"/>
  <c r="H761" i="11"/>
  <c r="B786" i="11"/>
  <c r="H762" i="11"/>
  <c r="B787" i="11"/>
  <c r="H763" i="11"/>
  <c r="B788" i="11"/>
  <c r="H764" i="11"/>
  <c r="B789" i="11"/>
  <c r="H765" i="11"/>
  <c r="B790" i="11"/>
  <c r="H766" i="11"/>
  <c r="B791" i="11"/>
  <c r="H767" i="11"/>
  <c r="B792" i="11"/>
  <c r="H768" i="11"/>
  <c r="B793" i="11"/>
  <c r="H769" i="11"/>
  <c r="B794" i="11"/>
  <c r="H770" i="11"/>
  <c r="B795" i="11"/>
  <c r="H771" i="11"/>
  <c r="B796" i="11"/>
  <c r="H772" i="11"/>
  <c r="B797" i="11"/>
  <c r="H773" i="11"/>
  <c r="B798" i="11"/>
  <c r="H774" i="11"/>
  <c r="B799" i="11"/>
  <c r="H775" i="11"/>
  <c r="B800" i="11"/>
  <c r="H776" i="11"/>
  <c r="B801" i="11"/>
  <c r="H53" i="11"/>
  <c r="H57" i="11"/>
  <c r="H61" i="11"/>
  <c r="H65" i="11"/>
  <c r="H69" i="11"/>
  <c r="H73" i="11"/>
  <c r="H77" i="11"/>
  <c r="H81" i="11"/>
  <c r="H85" i="11"/>
  <c r="H89" i="11"/>
  <c r="H93" i="11"/>
  <c r="H97" i="11"/>
  <c r="H101" i="11"/>
  <c r="H105" i="11"/>
  <c r="H109" i="11"/>
  <c r="H113" i="11"/>
  <c r="H117" i="11"/>
  <c r="H121" i="11"/>
  <c r="H125" i="11"/>
  <c r="H129" i="11"/>
  <c r="H133" i="11"/>
  <c r="H137" i="11"/>
  <c r="H141" i="11"/>
  <c r="H145" i="11"/>
  <c r="H149" i="11"/>
  <c r="H153" i="11"/>
  <c r="H157" i="11"/>
  <c r="H161" i="11"/>
  <c r="H165" i="11"/>
  <c r="H169" i="11"/>
  <c r="H173" i="11"/>
  <c r="H177" i="11"/>
  <c r="H181" i="11"/>
  <c r="H185" i="11"/>
  <c r="H189" i="11"/>
  <c r="H193" i="11"/>
  <c r="H197" i="11"/>
  <c r="H201" i="11"/>
  <c r="H205" i="11"/>
  <c r="H209" i="11"/>
  <c r="H213" i="11"/>
  <c r="H217" i="11"/>
  <c r="H221" i="11"/>
  <c r="H225" i="11"/>
  <c r="H229" i="11"/>
  <c r="H233" i="11"/>
  <c r="H237" i="11"/>
  <c r="H241" i="11"/>
  <c r="H245" i="11"/>
  <c r="H249" i="11"/>
  <c r="H253" i="11"/>
  <c r="H257" i="11"/>
  <c r="H261" i="11"/>
  <c r="H265" i="11"/>
  <c r="H269" i="11"/>
  <c r="H273" i="11"/>
  <c r="H277" i="11"/>
  <c r="H281" i="11"/>
  <c r="H285" i="11"/>
  <c r="H289" i="11"/>
  <c r="H293" i="11"/>
  <c r="H297" i="11"/>
  <c r="H301" i="11"/>
  <c r="H305" i="11"/>
  <c r="H309" i="11"/>
  <c r="H313" i="1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5" i="11"/>
  <c r="H369" i="11"/>
  <c r="H373" i="11"/>
  <c r="H377" i="11"/>
  <c r="H381" i="11"/>
  <c r="H385" i="11"/>
  <c r="H389" i="11"/>
  <c r="H393" i="11"/>
  <c r="H397" i="11"/>
  <c r="H401" i="11"/>
  <c r="H405" i="11"/>
  <c r="H409" i="11"/>
  <c r="H413" i="11"/>
  <c r="H417" i="11"/>
  <c r="H421" i="11"/>
  <c r="H425" i="11"/>
  <c r="H429" i="11"/>
  <c r="H433" i="11"/>
  <c r="H437" i="11"/>
  <c r="H441" i="11"/>
  <c r="H445" i="11"/>
  <c r="H449" i="11"/>
  <c r="H453" i="11"/>
  <c r="H457" i="11"/>
  <c r="H461" i="11"/>
  <c r="H465" i="11"/>
  <c r="H469" i="11"/>
  <c r="H473" i="11"/>
  <c r="H477" i="11"/>
  <c r="H481" i="11"/>
  <c r="H485" i="11"/>
  <c r="H489" i="11"/>
  <c r="H493" i="11"/>
  <c r="H497" i="11"/>
  <c r="H501" i="11"/>
  <c r="H505" i="11"/>
  <c r="H509" i="11"/>
  <c r="H513" i="11"/>
  <c r="H517" i="11"/>
  <c r="H521" i="11"/>
  <c r="H525" i="11"/>
  <c r="H529" i="11"/>
  <c r="H533" i="11"/>
  <c r="H537" i="11"/>
  <c r="H541" i="11"/>
  <c r="H545" i="11"/>
  <c r="H549" i="11"/>
  <c r="H553" i="11"/>
  <c r="H557" i="11"/>
  <c r="H561" i="11"/>
  <c r="H565" i="11"/>
  <c r="H569" i="11"/>
  <c r="H573" i="11"/>
  <c r="H577" i="11"/>
  <c r="H581" i="11"/>
  <c r="H585" i="11"/>
  <c r="H589" i="11"/>
  <c r="H593" i="11"/>
  <c r="H597" i="11"/>
  <c r="H601" i="11"/>
  <c r="H605" i="11"/>
  <c r="H609" i="11"/>
  <c r="H613" i="11"/>
  <c r="H617" i="11"/>
  <c r="H621" i="11"/>
  <c r="H625" i="11"/>
  <c r="H629" i="11"/>
  <c r="H633" i="11"/>
  <c r="H637" i="11"/>
  <c r="H641" i="11"/>
  <c r="H645" i="11"/>
  <c r="H649" i="11"/>
  <c r="H653" i="11"/>
  <c r="H657" i="11"/>
  <c r="H661" i="11"/>
  <c r="H665" i="11"/>
  <c r="H669" i="11"/>
  <c r="H673" i="11"/>
  <c r="H677" i="11"/>
  <c r="H681" i="11"/>
  <c r="H685" i="11"/>
  <c r="H689" i="11"/>
  <c r="H693" i="11"/>
  <c r="H697" i="11"/>
  <c r="H701" i="11"/>
  <c r="H705" i="11"/>
  <c r="H709" i="11"/>
  <c r="H713" i="11"/>
  <c r="H717" i="11"/>
  <c r="H721" i="11"/>
  <c r="H725" i="11"/>
  <c r="H729" i="11"/>
  <c r="H733" i="11"/>
  <c r="H737" i="11"/>
  <c r="H741" i="11"/>
  <c r="H745" i="11"/>
  <c r="H749" i="11"/>
  <c r="H753" i="11"/>
  <c r="D25" i="10"/>
  <c r="D21" i="10"/>
  <c r="D17" i="10"/>
  <c r="D13" i="10"/>
  <c r="D9" i="10"/>
  <c r="D5" i="10"/>
  <c r="D2" i="10"/>
  <c r="J2" i="10" s="1" a="1"/>
  <c r="D7" i="10"/>
  <c r="D12" i="10"/>
  <c r="D18" i="10"/>
  <c r="D23" i="10"/>
  <c r="F8" i="10"/>
  <c r="H54" i="11"/>
  <c r="H58" i="11"/>
  <c r="H62" i="11"/>
  <c r="H66" i="11"/>
  <c r="H70" i="11"/>
  <c r="H74" i="11"/>
  <c r="H78" i="11"/>
  <c r="H82" i="11"/>
  <c r="H86" i="11"/>
  <c r="H90" i="11"/>
  <c r="H94" i="11"/>
  <c r="H98" i="11"/>
  <c r="H102" i="11"/>
  <c r="H106" i="11"/>
  <c r="H110" i="11"/>
  <c r="H114" i="11"/>
  <c r="H118" i="11"/>
  <c r="H122" i="11"/>
  <c r="H126" i="11"/>
  <c r="H130" i="11"/>
  <c r="H134" i="11"/>
  <c r="H138" i="11"/>
  <c r="H142" i="11"/>
  <c r="H146" i="11"/>
  <c r="H150" i="11"/>
  <c r="H154" i="11"/>
  <c r="H158" i="11"/>
  <c r="H162" i="11"/>
  <c r="H166" i="11"/>
  <c r="H170" i="11"/>
  <c r="H174" i="11"/>
  <c r="H178" i="11"/>
  <c r="H182" i="11"/>
  <c r="H186" i="11"/>
  <c r="H190" i="11"/>
  <c r="H194" i="11"/>
  <c r="H198" i="11"/>
  <c r="H202" i="11"/>
  <c r="H206" i="11"/>
  <c r="H210" i="11"/>
  <c r="H214" i="11"/>
  <c r="H218" i="11"/>
  <c r="H222" i="11"/>
  <c r="H226" i="11"/>
  <c r="H230" i="11"/>
  <c r="H234" i="11"/>
  <c r="H238" i="11"/>
  <c r="H242" i="11"/>
  <c r="H246" i="11"/>
  <c r="H250" i="11"/>
  <c r="H254" i="11"/>
  <c r="H258" i="11"/>
  <c r="H262" i="11"/>
  <c r="H266" i="11"/>
  <c r="H270" i="11"/>
  <c r="H274" i="11"/>
  <c r="H278" i="11"/>
  <c r="H282" i="11"/>
  <c r="H286" i="11"/>
  <c r="H290" i="11"/>
  <c r="H294" i="11"/>
  <c r="H298" i="11"/>
  <c r="H302" i="11"/>
  <c r="H306" i="11"/>
  <c r="H310" i="11"/>
  <c r="H314" i="11"/>
  <c r="H318" i="11"/>
  <c r="H322" i="11"/>
  <c r="H326" i="11"/>
  <c r="H330" i="11"/>
  <c r="H334" i="11"/>
  <c r="H338" i="11"/>
  <c r="H342" i="11"/>
  <c r="H346" i="11"/>
  <c r="H350" i="11"/>
  <c r="H354" i="11"/>
  <c r="H358" i="11"/>
  <c r="H362" i="11"/>
  <c r="H366" i="11"/>
  <c r="H370" i="11"/>
  <c r="H374" i="11"/>
  <c r="H378" i="11"/>
  <c r="H382" i="11"/>
  <c r="H386" i="11"/>
  <c r="H390" i="11"/>
  <c r="H394" i="11"/>
  <c r="H398" i="11"/>
  <c r="H402" i="11"/>
  <c r="H406" i="11"/>
  <c r="H410" i="11"/>
  <c r="H414" i="11"/>
  <c r="H418" i="11"/>
  <c r="H422" i="11"/>
  <c r="H426" i="11"/>
  <c r="H430" i="11"/>
  <c r="H434" i="11"/>
  <c r="H438" i="11"/>
  <c r="H442" i="11"/>
  <c r="H446" i="11"/>
  <c r="H450" i="11"/>
  <c r="H454" i="11"/>
  <c r="H458" i="11"/>
  <c r="H462" i="11"/>
  <c r="H466" i="11"/>
  <c r="H470" i="11"/>
  <c r="H474" i="11"/>
  <c r="H478" i="11"/>
  <c r="H482" i="11"/>
  <c r="H486" i="11"/>
  <c r="H490" i="11"/>
  <c r="H494" i="11"/>
  <c r="H498" i="11"/>
  <c r="H502" i="11"/>
  <c r="H506" i="11"/>
  <c r="H510" i="11"/>
  <c r="H514" i="11"/>
  <c r="H518" i="11"/>
  <c r="H522" i="11"/>
  <c r="H526" i="11"/>
  <c r="H530" i="11"/>
  <c r="H534" i="11"/>
  <c r="H538" i="11"/>
  <c r="H542" i="11"/>
  <c r="H546" i="11"/>
  <c r="H550" i="11"/>
  <c r="H554" i="11"/>
  <c r="H558" i="11"/>
  <c r="H562" i="11"/>
  <c r="H566" i="11"/>
  <c r="H570" i="11"/>
  <c r="H574" i="11"/>
  <c r="H578" i="11"/>
  <c r="H582" i="11"/>
  <c r="H586" i="11"/>
  <c r="H590" i="11"/>
  <c r="H594" i="11"/>
  <c r="H598" i="11"/>
  <c r="H602" i="11"/>
  <c r="H606" i="11"/>
  <c r="H610" i="11"/>
  <c r="H614" i="11"/>
  <c r="H618" i="11"/>
  <c r="H622" i="11"/>
  <c r="H626" i="11"/>
  <c r="H630" i="11"/>
  <c r="H634" i="11"/>
  <c r="H638" i="11"/>
  <c r="H642" i="11"/>
  <c r="H646" i="11"/>
  <c r="H650" i="11"/>
  <c r="H654" i="11"/>
  <c r="H658" i="11"/>
  <c r="H662" i="11"/>
  <c r="H666" i="11"/>
  <c r="H670" i="11"/>
  <c r="H674" i="11"/>
  <c r="H678" i="11"/>
  <c r="H682" i="11"/>
  <c r="H686" i="11"/>
  <c r="H690" i="11"/>
  <c r="H694" i="11"/>
  <c r="H698" i="11"/>
  <c r="H702" i="11"/>
  <c r="H706" i="11"/>
  <c r="H710" i="11"/>
  <c r="H714" i="11"/>
  <c r="H718" i="11"/>
  <c r="H722" i="11"/>
  <c r="H726" i="11"/>
  <c r="H730" i="11"/>
  <c r="H734" i="11"/>
  <c r="H738" i="11"/>
  <c r="H742" i="11"/>
  <c r="H746" i="11"/>
  <c r="H750" i="11"/>
  <c r="M23" i="10" l="1"/>
  <c r="M19" i="10"/>
  <c r="M15" i="10"/>
  <c r="M11" i="10"/>
  <c r="M7" i="10"/>
  <c r="M3" i="10"/>
  <c r="M22" i="10"/>
  <c r="M17" i="10"/>
  <c r="M12" i="10"/>
  <c r="M6" i="10"/>
  <c r="M2" i="10"/>
  <c r="M26" i="10"/>
  <c r="M21" i="10"/>
  <c r="M16" i="10"/>
  <c r="M10" i="10"/>
  <c r="M5" i="10"/>
  <c r="M25" i="10"/>
  <c r="M20" i="10"/>
  <c r="M14" i="10"/>
  <c r="M9" i="10"/>
  <c r="M4" i="10"/>
  <c r="M24" i="10"/>
  <c r="M18" i="10"/>
  <c r="M13" i="10"/>
  <c r="M8" i="10"/>
  <c r="J25" i="10"/>
  <c r="J21" i="10"/>
  <c r="J17" i="10"/>
  <c r="J13" i="10"/>
  <c r="J9" i="10"/>
  <c r="J5" i="10"/>
  <c r="J2" i="10"/>
  <c r="J26" i="10"/>
  <c r="J20" i="10"/>
  <c r="J15" i="10"/>
  <c r="J10" i="10"/>
  <c r="J4" i="10"/>
  <c r="J24" i="10"/>
  <c r="J19" i="10"/>
  <c r="J14" i="10"/>
  <c r="J8" i="10"/>
  <c r="J3" i="10"/>
  <c r="J23" i="10"/>
  <c r="J18" i="10"/>
  <c r="J12" i="10"/>
  <c r="J7" i="10"/>
  <c r="J22" i="10"/>
  <c r="J16" i="10"/>
  <c r="J11" i="10"/>
  <c r="J6" i="10"/>
  <c r="K23" i="10"/>
  <c r="K19" i="10"/>
  <c r="K15" i="10"/>
  <c r="K11" i="10"/>
  <c r="K7" i="10"/>
  <c r="K3" i="10"/>
  <c r="K22" i="10"/>
  <c r="K26" i="10"/>
  <c r="K21" i="10"/>
  <c r="K16" i="10"/>
  <c r="K10" i="10"/>
  <c r="K5" i="10"/>
  <c r="K25" i="10"/>
  <c r="K20" i="10"/>
  <c r="K14" i="10"/>
  <c r="K9" i="10"/>
  <c r="K4" i="10"/>
  <c r="K24" i="10"/>
  <c r="K18" i="10"/>
  <c r="K13" i="10"/>
  <c r="K8" i="10"/>
  <c r="K17" i="10"/>
  <c r="K12" i="10"/>
  <c r="K6" i="10"/>
  <c r="K2" i="10"/>
  <c r="L25" i="10"/>
  <c r="L21" i="10"/>
  <c r="L17" i="10"/>
  <c r="L13" i="10"/>
  <c r="L9" i="10"/>
  <c r="L5" i="10"/>
  <c r="L2" i="10"/>
  <c r="L22" i="10"/>
  <c r="L16" i="10"/>
  <c r="L11" i="10"/>
  <c r="L6" i="10"/>
  <c r="L26" i="10"/>
  <c r="L20" i="10"/>
  <c r="L15" i="10"/>
  <c r="L10" i="10"/>
  <c r="L4" i="10"/>
  <c r="L24" i="10"/>
  <c r="L19" i="10"/>
  <c r="L14" i="10"/>
  <c r="L8" i="10"/>
  <c r="L3" i="10"/>
  <c r="L23" i="10"/>
  <c r="L18" i="10"/>
  <c r="L12" i="10"/>
  <c r="L7" i="10"/>
  <c r="H751" i="11"/>
  <c r="H651" i="11"/>
  <c r="H551" i="11"/>
  <c r="H375" i="11"/>
  <c r="H175" i="11"/>
  <c r="I23" i="10"/>
  <c r="I19" i="10"/>
  <c r="I15" i="10"/>
  <c r="I11" i="10"/>
  <c r="I7" i="10"/>
  <c r="I3" i="10"/>
  <c r="I25" i="10"/>
  <c r="I20" i="10"/>
  <c r="I14" i="10"/>
  <c r="I9" i="10"/>
  <c r="I4" i="10"/>
  <c r="I24" i="10"/>
  <c r="I18" i="10"/>
  <c r="I13" i="10"/>
  <c r="I8" i="10"/>
  <c r="I22" i="10"/>
  <c r="I17" i="10"/>
  <c r="I12" i="10"/>
  <c r="I6" i="10"/>
  <c r="I2" i="10"/>
  <c r="I26" i="10"/>
  <c r="I21" i="10"/>
  <c r="I16" i="10"/>
  <c r="I10" i="10"/>
  <c r="I5" i="10"/>
  <c r="H49" i="11"/>
  <c r="H26" i="11"/>
  <c r="H800" i="11"/>
  <c r="B825" i="11"/>
  <c r="H798" i="11"/>
  <c r="B823" i="11"/>
  <c r="H796" i="11"/>
  <c r="B821" i="11"/>
  <c r="H794" i="11"/>
  <c r="B819" i="11"/>
  <c r="H792" i="11"/>
  <c r="B817" i="11"/>
  <c r="H790" i="11"/>
  <c r="B815" i="11"/>
  <c r="H788" i="11"/>
  <c r="B813" i="11"/>
  <c r="H786" i="11"/>
  <c r="B811" i="11"/>
  <c r="H784" i="11"/>
  <c r="B809" i="11"/>
  <c r="H782" i="11"/>
  <c r="B807" i="11"/>
  <c r="H780" i="11"/>
  <c r="B805" i="11"/>
  <c r="H803" i="11"/>
  <c r="B828" i="11"/>
  <c r="H451" i="11"/>
  <c r="H251" i="11"/>
  <c r="H25" i="11"/>
  <c r="H675" i="11"/>
  <c r="H575" i="11"/>
  <c r="H275" i="11"/>
  <c r="H51" i="11"/>
  <c r="H50" i="11"/>
  <c r="H801" i="11"/>
  <c r="B826" i="11"/>
  <c r="H799" i="11"/>
  <c r="B824" i="11"/>
  <c r="H797" i="11"/>
  <c r="B822" i="11"/>
  <c r="H795" i="11"/>
  <c r="B820" i="11"/>
  <c r="H793" i="11"/>
  <c r="B818" i="11"/>
  <c r="H791" i="11"/>
  <c r="B816" i="11"/>
  <c r="H789" i="11"/>
  <c r="B814" i="11"/>
  <c r="H787" i="11"/>
  <c r="B812" i="11"/>
  <c r="H785" i="11"/>
  <c r="B810" i="11"/>
  <c r="H783" i="11"/>
  <c r="B808" i="11"/>
  <c r="H781" i="11"/>
  <c r="B806" i="11"/>
  <c r="H779" i="11"/>
  <c r="B804" i="11"/>
  <c r="H802" i="11"/>
  <c r="B827" i="11"/>
  <c r="H475" i="11"/>
  <c r="H351" i="11"/>
  <c r="H151" i="11"/>
  <c r="H75" i="11"/>
  <c r="O2" i="10" l="1" a="1"/>
  <c r="O15" i="10" s="1"/>
  <c r="H828" i="11"/>
  <c r="B853" i="11"/>
  <c r="H807" i="11"/>
  <c r="B832" i="11"/>
  <c r="H811" i="11"/>
  <c r="B836" i="11"/>
  <c r="H815" i="11"/>
  <c r="B840" i="11"/>
  <c r="H819" i="11"/>
  <c r="B844" i="11"/>
  <c r="H823" i="11"/>
  <c r="B848" i="11"/>
  <c r="N2" i="10" a="1"/>
  <c r="H814" i="11"/>
  <c r="B839" i="11"/>
  <c r="O23" i="10"/>
  <c r="O19" i="10"/>
  <c r="Q2" i="10" a="1"/>
  <c r="H806" i="11"/>
  <c r="B831" i="11"/>
  <c r="H818" i="11"/>
  <c r="B843" i="11"/>
  <c r="H822" i="11"/>
  <c r="B847" i="11"/>
  <c r="H826" i="11"/>
  <c r="B851" i="11"/>
  <c r="H805" i="11"/>
  <c r="B830" i="11"/>
  <c r="H809" i="11"/>
  <c r="B834" i="11"/>
  <c r="H813" i="11"/>
  <c r="B838" i="11"/>
  <c r="H817" i="11"/>
  <c r="B842" i="11"/>
  <c r="H821" i="11"/>
  <c r="B846" i="11"/>
  <c r="H825" i="11"/>
  <c r="B850" i="11"/>
  <c r="P2" i="10" a="1"/>
  <c r="H827" i="11"/>
  <c r="B852" i="11"/>
  <c r="H810" i="11"/>
  <c r="B835" i="11"/>
  <c r="H804" i="11"/>
  <c r="B829" i="11"/>
  <c r="H808" i="11"/>
  <c r="B833" i="11"/>
  <c r="H812" i="11"/>
  <c r="B837" i="11"/>
  <c r="H816" i="11"/>
  <c r="B841" i="11"/>
  <c r="H820" i="11"/>
  <c r="B845" i="11"/>
  <c r="H824" i="11"/>
  <c r="B849" i="11"/>
  <c r="O20" i="10" l="1"/>
  <c r="O21" i="10"/>
  <c r="O12" i="10"/>
  <c r="O8" i="10"/>
  <c r="O25" i="10"/>
  <c r="O18" i="10"/>
  <c r="O9" i="10"/>
  <c r="O26" i="10"/>
  <c r="O3" i="10"/>
  <c r="O16" i="10"/>
  <c r="O17" i="10"/>
  <c r="O7" i="10"/>
  <c r="O4" i="10"/>
  <c r="O5" i="10"/>
  <c r="O6" i="10"/>
  <c r="O13" i="10"/>
  <c r="O11" i="10"/>
  <c r="O14" i="10"/>
  <c r="O10" i="10"/>
  <c r="O2" i="10"/>
  <c r="O22" i="10"/>
  <c r="O24" i="10"/>
  <c r="Q23" i="10"/>
  <c r="Q19" i="10"/>
  <c r="Q15" i="10"/>
  <c r="Q11" i="10"/>
  <c r="Q7" i="10"/>
  <c r="Q3" i="10"/>
  <c r="Q25" i="10"/>
  <c r="Q20" i="10"/>
  <c r="Q14" i="10"/>
  <c r="Q9" i="10"/>
  <c r="Q4" i="10"/>
  <c r="Q24" i="10"/>
  <c r="Q18" i="10"/>
  <c r="Q13" i="10"/>
  <c r="Q8" i="10"/>
  <c r="Q22" i="10"/>
  <c r="Q17" i="10"/>
  <c r="Q12" i="10"/>
  <c r="Q6" i="10"/>
  <c r="Q2" i="10"/>
  <c r="Q26" i="10"/>
  <c r="Q21" i="10"/>
  <c r="Q16" i="10"/>
  <c r="Q10" i="10"/>
  <c r="Q5" i="10"/>
  <c r="H845" i="11"/>
  <c r="B870" i="11"/>
  <c r="H837" i="11"/>
  <c r="B862" i="11"/>
  <c r="H829" i="11"/>
  <c r="B854" i="11"/>
  <c r="H852" i="11"/>
  <c r="B877" i="11"/>
  <c r="H848" i="11"/>
  <c r="B873" i="11"/>
  <c r="H840" i="11"/>
  <c r="B865" i="11"/>
  <c r="H832" i="11"/>
  <c r="B857" i="11"/>
  <c r="H850" i="11"/>
  <c r="B875" i="11"/>
  <c r="H842" i="11"/>
  <c r="B867" i="11"/>
  <c r="H834" i="11"/>
  <c r="B859" i="11"/>
  <c r="H851" i="11"/>
  <c r="B876" i="11"/>
  <c r="H843" i="11"/>
  <c r="B868" i="11"/>
  <c r="H846" i="11"/>
  <c r="B871" i="11"/>
  <c r="H838" i="11"/>
  <c r="B863" i="11"/>
  <c r="H830" i="11"/>
  <c r="B855" i="11"/>
  <c r="H847" i="11"/>
  <c r="B872" i="11"/>
  <c r="H831" i="11"/>
  <c r="B856" i="11"/>
  <c r="H839" i="11"/>
  <c r="B864" i="11"/>
  <c r="H849" i="11"/>
  <c r="B874" i="11"/>
  <c r="H841" i="11"/>
  <c r="B866" i="11"/>
  <c r="H833" i="11"/>
  <c r="B858" i="11"/>
  <c r="H835" i="11"/>
  <c r="B860" i="11"/>
  <c r="P25" i="10"/>
  <c r="P21" i="10"/>
  <c r="P17" i="10"/>
  <c r="P13" i="10"/>
  <c r="P9" i="10"/>
  <c r="P5" i="10"/>
  <c r="P2" i="10"/>
  <c r="P24" i="10"/>
  <c r="P19" i="10"/>
  <c r="P14" i="10"/>
  <c r="P8" i="10"/>
  <c r="P3" i="10"/>
  <c r="P23" i="10"/>
  <c r="P18" i="10"/>
  <c r="P12" i="10"/>
  <c r="P7" i="10"/>
  <c r="P22" i="10"/>
  <c r="P16" i="10"/>
  <c r="P11" i="10"/>
  <c r="P6" i="10"/>
  <c r="P26" i="10"/>
  <c r="P20" i="10"/>
  <c r="P15" i="10"/>
  <c r="P10" i="10"/>
  <c r="P4" i="10"/>
  <c r="H844" i="11"/>
  <c r="B869" i="11"/>
  <c r="H836" i="11"/>
  <c r="B861" i="11"/>
  <c r="H853" i="11"/>
  <c r="B878" i="11"/>
  <c r="N25" i="10"/>
  <c r="N21" i="10"/>
  <c r="N17" i="10"/>
  <c r="N13" i="10"/>
  <c r="N9" i="10"/>
  <c r="N5" i="10"/>
  <c r="N2" i="10"/>
  <c r="N23" i="10"/>
  <c r="N18" i="10"/>
  <c r="N12" i="10"/>
  <c r="N7" i="10"/>
  <c r="N22" i="10"/>
  <c r="N16" i="10"/>
  <c r="N11" i="10"/>
  <c r="N6" i="10"/>
  <c r="N26" i="10"/>
  <c r="N20" i="10"/>
  <c r="N15" i="10"/>
  <c r="N10" i="10"/>
  <c r="N4" i="10"/>
  <c r="N24" i="10"/>
  <c r="N19" i="10"/>
  <c r="N14" i="10"/>
  <c r="N8" i="10"/>
  <c r="N3" i="10"/>
  <c r="H878" i="11" l="1"/>
  <c r="B903" i="11"/>
  <c r="H869" i="11"/>
  <c r="B894" i="11"/>
  <c r="R2" i="10" a="1"/>
  <c r="H858" i="11"/>
  <c r="B883" i="11"/>
  <c r="H874" i="11"/>
  <c r="B899" i="11"/>
  <c r="H856" i="11"/>
  <c r="B881" i="11"/>
  <c r="H855" i="11"/>
  <c r="B880" i="11"/>
  <c r="H871" i="11"/>
  <c r="B896" i="11"/>
  <c r="H876" i="11"/>
  <c r="B901" i="11"/>
  <c r="H867" i="11"/>
  <c r="B892" i="11"/>
  <c r="H857" i="11"/>
  <c r="B882" i="11"/>
  <c r="H873" i="11"/>
  <c r="B898" i="11"/>
  <c r="H854" i="11"/>
  <c r="B879" i="11"/>
  <c r="H870" i="11"/>
  <c r="B895" i="11"/>
  <c r="H861" i="11"/>
  <c r="B886" i="11"/>
  <c r="H860" i="11"/>
  <c r="B885" i="11"/>
  <c r="H866" i="11"/>
  <c r="B891" i="11"/>
  <c r="H864" i="11"/>
  <c r="B889" i="11"/>
  <c r="H872" i="11"/>
  <c r="B897" i="11"/>
  <c r="H863" i="11"/>
  <c r="B888" i="11"/>
  <c r="H868" i="11"/>
  <c r="B893" i="11"/>
  <c r="H859" i="11"/>
  <c r="B884" i="11"/>
  <c r="H875" i="11"/>
  <c r="B900" i="11"/>
  <c r="H865" i="11"/>
  <c r="B890" i="11"/>
  <c r="H877" i="11"/>
  <c r="B902" i="11"/>
  <c r="H862" i="11"/>
  <c r="B887" i="11"/>
  <c r="H894" i="11" l="1"/>
  <c r="B919" i="11"/>
  <c r="H887" i="11"/>
  <c r="B912" i="11"/>
  <c r="H890" i="11"/>
  <c r="B915" i="11"/>
  <c r="H884" i="11"/>
  <c r="B909" i="11"/>
  <c r="H888" i="11"/>
  <c r="B913" i="11"/>
  <c r="H889" i="11"/>
  <c r="B914" i="11"/>
  <c r="H885" i="11"/>
  <c r="B910" i="11"/>
  <c r="H895" i="11"/>
  <c r="B920" i="11"/>
  <c r="H898" i="11"/>
  <c r="B923" i="11"/>
  <c r="H892" i="11"/>
  <c r="B917" i="11"/>
  <c r="H896" i="11"/>
  <c r="B921" i="11"/>
  <c r="H881" i="11"/>
  <c r="B906" i="11"/>
  <c r="H883" i="11"/>
  <c r="B908" i="11"/>
  <c r="H903" i="11"/>
  <c r="B928" i="11"/>
  <c r="H902" i="11"/>
  <c r="B927" i="11"/>
  <c r="H900" i="11"/>
  <c r="B925" i="11"/>
  <c r="H893" i="11"/>
  <c r="B918" i="11"/>
  <c r="H897" i="11"/>
  <c r="B922" i="11"/>
  <c r="H891" i="11"/>
  <c r="B916" i="11"/>
  <c r="H886" i="11"/>
  <c r="B911" i="11"/>
  <c r="H879" i="11"/>
  <c r="B904" i="11"/>
  <c r="H882" i="11"/>
  <c r="B907" i="11"/>
  <c r="H901" i="11"/>
  <c r="B926" i="11"/>
  <c r="H880" i="11"/>
  <c r="B905" i="11"/>
  <c r="H899" i="11"/>
  <c r="B924" i="11"/>
  <c r="R25" i="10"/>
  <c r="R21" i="10"/>
  <c r="R17" i="10"/>
  <c r="R13" i="10"/>
  <c r="R9" i="10"/>
  <c r="R5" i="10"/>
  <c r="R2" i="10"/>
  <c r="R26" i="10"/>
  <c r="R20" i="10"/>
  <c r="R15" i="10"/>
  <c r="R10" i="10"/>
  <c r="R4" i="10"/>
  <c r="R24" i="10"/>
  <c r="R19" i="10"/>
  <c r="R14" i="10"/>
  <c r="R8" i="10"/>
  <c r="R3" i="10"/>
  <c r="R23" i="10"/>
  <c r="R18" i="10"/>
  <c r="R12" i="10"/>
  <c r="R7" i="10"/>
  <c r="R22" i="10"/>
  <c r="R16" i="10"/>
  <c r="R11" i="10"/>
  <c r="R6" i="10"/>
  <c r="H905" i="11" l="1"/>
  <c r="B930" i="11"/>
  <c r="H907" i="11"/>
  <c r="B932" i="11"/>
  <c r="H911" i="11"/>
  <c r="B936" i="11"/>
  <c r="H922" i="11"/>
  <c r="B947" i="11"/>
  <c r="H925" i="11"/>
  <c r="B950" i="11"/>
  <c r="H928" i="11"/>
  <c r="B953" i="11"/>
  <c r="H906" i="11"/>
  <c r="B931" i="11"/>
  <c r="H917" i="11"/>
  <c r="B942" i="11"/>
  <c r="H920" i="11"/>
  <c r="B945" i="11"/>
  <c r="H914" i="11"/>
  <c r="B939" i="11"/>
  <c r="H909" i="11"/>
  <c r="B934" i="11"/>
  <c r="H912" i="11"/>
  <c r="B937" i="11"/>
  <c r="S2" i="10" a="1"/>
  <c r="H924" i="11"/>
  <c r="B949" i="11"/>
  <c r="H926" i="11"/>
  <c r="B951" i="11"/>
  <c r="H904" i="11"/>
  <c r="B929" i="11"/>
  <c r="H916" i="11"/>
  <c r="B941" i="11"/>
  <c r="H918" i="11"/>
  <c r="B943" i="11"/>
  <c r="H927" i="11"/>
  <c r="B952" i="11"/>
  <c r="H908" i="11"/>
  <c r="B933" i="11"/>
  <c r="H921" i="11"/>
  <c r="B946" i="11"/>
  <c r="H923" i="11"/>
  <c r="B948" i="11"/>
  <c r="H910" i="11"/>
  <c r="B935" i="11"/>
  <c r="H913" i="11"/>
  <c r="B938" i="11"/>
  <c r="H915" i="11"/>
  <c r="B940" i="11"/>
  <c r="H919" i="11"/>
  <c r="B944" i="11"/>
  <c r="H940" i="11" l="1"/>
  <c r="B965" i="11"/>
  <c r="H937" i="11"/>
  <c r="B962" i="11"/>
  <c r="H939" i="11"/>
  <c r="B964" i="11"/>
  <c r="H942" i="11"/>
  <c r="B967" i="11"/>
  <c r="H953" i="11"/>
  <c r="B978" i="11"/>
  <c r="H947" i="11"/>
  <c r="B972" i="11"/>
  <c r="H932" i="11"/>
  <c r="B957" i="11"/>
  <c r="H944" i="11"/>
  <c r="B969" i="11"/>
  <c r="H938" i="11"/>
  <c r="B963" i="11"/>
  <c r="H948" i="11"/>
  <c r="B973" i="11"/>
  <c r="H933" i="11"/>
  <c r="B958" i="11"/>
  <c r="H943" i="11"/>
  <c r="B968" i="11"/>
  <c r="H929" i="11"/>
  <c r="B954" i="11"/>
  <c r="H949" i="11"/>
  <c r="B974" i="11"/>
  <c r="H934" i="11"/>
  <c r="B959" i="11"/>
  <c r="H945" i="11"/>
  <c r="B970" i="11"/>
  <c r="H931" i="11"/>
  <c r="B956" i="11"/>
  <c r="H950" i="11"/>
  <c r="B975" i="11"/>
  <c r="H936" i="11"/>
  <c r="B961" i="11"/>
  <c r="H930" i="11"/>
  <c r="B955" i="11"/>
  <c r="H935" i="11"/>
  <c r="B960" i="11"/>
  <c r="H946" i="11"/>
  <c r="B971" i="11"/>
  <c r="H952" i="11"/>
  <c r="B977" i="11"/>
  <c r="H941" i="11"/>
  <c r="B966" i="11"/>
  <c r="H951" i="11"/>
  <c r="B976" i="11"/>
  <c r="S23" i="10"/>
  <c r="S19" i="10"/>
  <c r="S15" i="10"/>
  <c r="S11" i="10"/>
  <c r="S7" i="10"/>
  <c r="S3" i="10"/>
  <c r="S26" i="10"/>
  <c r="S22" i="10"/>
  <c r="S18" i="10"/>
  <c r="S14" i="10"/>
  <c r="S10" i="10"/>
  <c r="S6" i="10"/>
  <c r="S24" i="10"/>
  <c r="S16" i="10"/>
  <c r="S8" i="10"/>
  <c r="S21" i="10"/>
  <c r="S13" i="10"/>
  <c r="S5" i="10"/>
  <c r="S20" i="10"/>
  <c r="S12" i="10"/>
  <c r="S4" i="10"/>
  <c r="S25" i="10"/>
  <c r="S17" i="10"/>
  <c r="S9" i="10"/>
  <c r="S2" i="10"/>
  <c r="H966" i="11" l="1"/>
  <c r="B991" i="11"/>
  <c r="H971" i="11"/>
  <c r="B996" i="11"/>
  <c r="H955" i="11"/>
  <c r="B980" i="11"/>
  <c r="H975" i="11"/>
  <c r="B1000" i="11"/>
  <c r="H970" i="11"/>
  <c r="B995" i="11"/>
  <c r="H974" i="11"/>
  <c r="B999" i="11"/>
  <c r="H968" i="11"/>
  <c r="B993" i="11"/>
  <c r="H973" i="11"/>
  <c r="B998" i="11"/>
  <c r="H969" i="11"/>
  <c r="B994" i="11"/>
  <c r="H972" i="11"/>
  <c r="B997" i="11"/>
  <c r="H967" i="11"/>
  <c r="B992" i="11"/>
  <c r="H962" i="11"/>
  <c r="B987" i="11"/>
  <c r="T2" i="10" a="1"/>
  <c r="H976" i="11"/>
  <c r="B1001" i="11"/>
  <c r="H977" i="11"/>
  <c r="B1002" i="11"/>
  <c r="H960" i="11"/>
  <c r="B985" i="11"/>
  <c r="H961" i="11"/>
  <c r="B986" i="11"/>
  <c r="H956" i="11"/>
  <c r="B981" i="11"/>
  <c r="H959" i="11"/>
  <c r="B984" i="11"/>
  <c r="H954" i="11"/>
  <c r="B979" i="11"/>
  <c r="H958" i="11"/>
  <c r="B983" i="11"/>
  <c r="H963" i="11"/>
  <c r="B988" i="11"/>
  <c r="H957" i="11"/>
  <c r="B982" i="11"/>
  <c r="H978" i="11"/>
  <c r="B1003" i="11"/>
  <c r="H964" i="11"/>
  <c r="B989" i="11"/>
  <c r="H965" i="11"/>
  <c r="B990" i="11"/>
  <c r="H988" i="11" l="1"/>
  <c r="B1013" i="11"/>
  <c r="H981" i="11"/>
  <c r="B1006" i="11"/>
  <c r="H982" i="11"/>
  <c r="B1007" i="11"/>
  <c r="H983" i="11"/>
  <c r="B1008" i="11"/>
  <c r="H984" i="11"/>
  <c r="B1009" i="11"/>
  <c r="H986" i="11"/>
  <c r="B1011" i="11"/>
  <c r="H987" i="11"/>
  <c r="B1012" i="11"/>
  <c r="H997" i="11"/>
  <c r="B1022" i="11"/>
  <c r="H998" i="11"/>
  <c r="B1023" i="11"/>
  <c r="H999" i="11"/>
  <c r="B1024" i="11"/>
  <c r="H1000" i="11"/>
  <c r="B1025" i="11"/>
  <c r="H996" i="11"/>
  <c r="B1021" i="11"/>
  <c r="H990" i="11"/>
  <c r="B1015" i="11"/>
  <c r="H979" i="11"/>
  <c r="B1004" i="11"/>
  <c r="H985" i="11"/>
  <c r="B1010" i="11"/>
  <c r="H1001" i="11"/>
  <c r="B1026" i="11"/>
  <c r="H992" i="11"/>
  <c r="B1017" i="11"/>
  <c r="H994" i="11"/>
  <c r="B1019" i="11"/>
  <c r="H993" i="11"/>
  <c r="B1018" i="11"/>
  <c r="H995" i="11"/>
  <c r="B1020" i="11"/>
  <c r="H980" i="11"/>
  <c r="B1005" i="11"/>
  <c r="H991" i="11"/>
  <c r="B1016" i="11"/>
  <c r="H1003" i="11"/>
  <c r="B1028" i="11"/>
  <c r="H989" i="11"/>
  <c r="B1014" i="11"/>
  <c r="H1002" i="11"/>
  <c r="B1027" i="11"/>
  <c r="T26" i="10"/>
  <c r="T22" i="10"/>
  <c r="T18" i="10"/>
  <c r="T14" i="10"/>
  <c r="T10" i="10"/>
  <c r="T6" i="10"/>
  <c r="T25" i="10"/>
  <c r="T21" i="10"/>
  <c r="T17" i="10"/>
  <c r="T13" i="10"/>
  <c r="T9" i="10"/>
  <c r="T5" i="10"/>
  <c r="T2" i="10"/>
  <c r="T24" i="10"/>
  <c r="T20" i="10"/>
  <c r="T16" i="10"/>
  <c r="T12" i="10"/>
  <c r="T8" i="10"/>
  <c r="T4" i="10"/>
  <c r="T11" i="10"/>
  <c r="T23" i="10"/>
  <c r="T7" i="10"/>
  <c r="T19" i="10"/>
  <c r="T3" i="10"/>
  <c r="T15" i="10"/>
  <c r="H1014" i="11" l="1"/>
  <c r="B1039" i="11"/>
  <c r="H1016" i="11"/>
  <c r="B1041" i="11"/>
  <c r="H1020" i="11"/>
  <c r="B1045" i="11"/>
  <c r="H1019" i="11"/>
  <c r="B1044" i="11"/>
  <c r="H1026" i="11"/>
  <c r="B1051" i="11"/>
  <c r="H1004" i="11"/>
  <c r="B1029" i="11"/>
  <c r="H1021" i="11"/>
  <c r="B1046" i="11"/>
  <c r="H1024" i="11"/>
  <c r="B1049" i="11"/>
  <c r="H1022" i="11"/>
  <c r="B1047" i="11"/>
  <c r="H1011" i="11"/>
  <c r="B1036" i="11"/>
  <c r="H1008" i="11"/>
  <c r="B1033" i="11"/>
  <c r="H1006" i="11"/>
  <c r="B1031" i="11"/>
  <c r="H1027" i="11"/>
  <c r="B1052" i="11"/>
  <c r="H1028" i="11"/>
  <c r="B1053" i="11"/>
  <c r="H1005" i="11"/>
  <c r="B1030" i="11"/>
  <c r="H1018" i="11"/>
  <c r="B1043" i="11"/>
  <c r="H1017" i="11"/>
  <c r="B1042" i="11"/>
  <c r="H1010" i="11"/>
  <c r="B1035" i="11"/>
  <c r="H1015" i="11"/>
  <c r="B1040" i="11"/>
  <c r="H1025" i="11"/>
  <c r="B1050" i="11"/>
  <c r="H1023" i="11"/>
  <c r="B1048" i="11"/>
  <c r="H1012" i="11"/>
  <c r="B1037" i="11"/>
  <c r="H1009" i="11"/>
  <c r="B1034" i="11"/>
  <c r="H1007" i="11"/>
  <c r="B1032" i="11"/>
  <c r="H1013" i="11"/>
  <c r="B1038" i="11"/>
  <c r="H1032" i="11" l="1"/>
  <c r="B1057" i="11"/>
  <c r="H1037" i="11"/>
  <c r="B1062" i="11"/>
  <c r="H1050" i="11"/>
  <c r="B1075" i="11"/>
  <c r="H1035" i="11"/>
  <c r="B1060" i="11"/>
  <c r="H1043" i="11"/>
  <c r="B1068" i="11"/>
  <c r="H1053" i="11"/>
  <c r="B1078" i="11"/>
  <c r="H1031" i="11"/>
  <c r="B1056" i="11"/>
  <c r="H1036" i="11"/>
  <c r="B1061" i="11"/>
  <c r="H1049" i="11"/>
  <c r="B1074" i="11"/>
  <c r="H1029" i="11"/>
  <c r="B1054" i="11"/>
  <c r="H1044" i="11"/>
  <c r="B1069" i="11"/>
  <c r="H1041" i="11"/>
  <c r="B1066" i="11"/>
  <c r="H1038" i="11"/>
  <c r="B1063" i="11"/>
  <c r="H1034" i="11"/>
  <c r="B1059" i="11"/>
  <c r="H1048" i="11"/>
  <c r="B1073" i="11"/>
  <c r="H1040" i="11"/>
  <c r="B1065" i="11"/>
  <c r="H1042" i="11"/>
  <c r="B1067" i="11"/>
  <c r="H1030" i="11"/>
  <c r="B1055" i="11"/>
  <c r="H1052" i="11"/>
  <c r="B1077" i="11"/>
  <c r="H1033" i="11"/>
  <c r="B1058" i="11"/>
  <c r="H1047" i="11"/>
  <c r="B1072" i="11"/>
  <c r="H1046" i="11"/>
  <c r="B1071" i="11"/>
  <c r="H1051" i="11"/>
  <c r="B1076" i="11"/>
  <c r="H1045" i="11"/>
  <c r="B1070" i="11"/>
  <c r="H1039" i="11"/>
  <c r="B1064" i="11"/>
  <c r="H1070" i="11" l="1"/>
  <c r="B1095" i="11"/>
  <c r="H1071" i="11"/>
  <c r="B1096" i="11"/>
  <c r="H1058" i="11"/>
  <c r="B1083" i="11"/>
  <c r="H1055" i="11"/>
  <c r="B1080" i="11"/>
  <c r="H1065" i="11"/>
  <c r="B1090" i="11"/>
  <c r="H1059" i="11"/>
  <c r="B1084" i="11"/>
  <c r="H1066" i="11"/>
  <c r="B1091" i="11"/>
  <c r="H1054" i="11"/>
  <c r="B1079" i="11"/>
  <c r="H1061" i="11"/>
  <c r="B1086" i="11"/>
  <c r="H1078" i="11"/>
  <c r="B1103" i="11"/>
  <c r="H1060" i="11"/>
  <c r="B1085" i="11"/>
  <c r="H1062" i="11"/>
  <c r="B1087" i="11"/>
  <c r="H1064" i="11"/>
  <c r="B1089" i="11"/>
  <c r="H1076" i="11"/>
  <c r="B1101" i="11"/>
  <c r="H1072" i="11"/>
  <c r="B1097" i="11"/>
  <c r="H1077" i="11"/>
  <c r="B1102" i="11"/>
  <c r="H1067" i="11"/>
  <c r="B1092" i="11"/>
  <c r="H1073" i="11"/>
  <c r="B1098" i="11"/>
  <c r="H1063" i="11"/>
  <c r="B1088" i="11"/>
  <c r="H1069" i="11"/>
  <c r="B1094" i="11"/>
  <c r="H1074" i="11"/>
  <c r="B1099" i="11"/>
  <c r="H1056" i="11"/>
  <c r="B1081" i="11"/>
  <c r="H1068" i="11"/>
  <c r="B1093" i="11"/>
  <c r="H1075" i="11"/>
  <c r="B1100" i="11"/>
  <c r="H1057" i="11"/>
  <c r="B1082" i="11"/>
  <c r="H1100" i="11" l="1"/>
  <c r="B1125" i="11"/>
  <c r="H1081" i="11"/>
  <c r="B1106" i="11"/>
  <c r="H1094" i="11"/>
  <c r="B1119" i="11"/>
  <c r="H1098" i="11"/>
  <c r="B1123" i="11"/>
  <c r="H1102" i="11"/>
  <c r="B1127" i="11"/>
  <c r="H1101" i="11"/>
  <c r="B1126" i="11"/>
  <c r="H1087" i="11"/>
  <c r="B1112" i="11"/>
  <c r="H1103" i="11"/>
  <c r="B1128" i="11"/>
  <c r="H1079" i="11"/>
  <c r="B1104" i="11"/>
  <c r="H1084" i="11"/>
  <c r="B1109" i="11"/>
  <c r="H1080" i="11"/>
  <c r="B1105" i="11"/>
  <c r="H1096" i="11"/>
  <c r="B1121" i="11"/>
  <c r="H1082" i="11"/>
  <c r="B1107" i="11"/>
  <c r="H1093" i="11"/>
  <c r="B1118" i="11"/>
  <c r="H1099" i="11"/>
  <c r="B1124" i="11"/>
  <c r="H1088" i="11"/>
  <c r="B1113" i="11"/>
  <c r="H1092" i="11"/>
  <c r="B1117" i="11"/>
  <c r="H1097" i="11"/>
  <c r="B1122" i="11"/>
  <c r="H1089" i="11"/>
  <c r="B1114" i="11"/>
  <c r="H1085" i="11"/>
  <c r="B1110" i="11"/>
  <c r="H1086" i="11"/>
  <c r="B1111" i="11"/>
  <c r="H1091" i="11"/>
  <c r="B1116" i="11"/>
  <c r="H1090" i="11"/>
  <c r="B1115" i="11"/>
  <c r="H1083" i="11"/>
  <c r="B1108" i="11"/>
  <c r="H1095" i="11"/>
  <c r="B1120" i="11"/>
  <c r="H1108" i="11" l="1"/>
  <c r="B1133" i="11"/>
  <c r="H1116" i="11"/>
  <c r="B1141" i="11"/>
  <c r="H1110" i="11"/>
  <c r="B1135" i="11"/>
  <c r="H1122" i="11"/>
  <c r="B1147" i="11"/>
  <c r="H1113" i="11"/>
  <c r="B1138" i="11"/>
  <c r="H1118" i="11"/>
  <c r="B1143" i="11"/>
  <c r="H1121" i="11"/>
  <c r="B1146" i="11"/>
  <c r="H1109" i="11"/>
  <c r="B1134" i="11"/>
  <c r="H1128" i="11"/>
  <c r="B1153" i="11"/>
  <c r="H1126" i="11"/>
  <c r="B1151" i="11"/>
  <c r="H1123" i="11"/>
  <c r="B1148" i="11"/>
  <c r="H1106" i="11"/>
  <c r="B1131" i="11"/>
  <c r="H1120" i="11"/>
  <c r="B1145" i="11"/>
  <c r="H1115" i="11"/>
  <c r="B1140" i="11"/>
  <c r="H1111" i="11"/>
  <c r="B1136" i="11"/>
  <c r="H1114" i="11"/>
  <c r="B1139" i="11"/>
  <c r="H1117" i="11"/>
  <c r="B1142" i="11"/>
  <c r="H1124" i="11"/>
  <c r="B1149" i="11"/>
  <c r="H1107" i="11"/>
  <c r="B1132" i="11"/>
  <c r="H1105" i="11"/>
  <c r="B1130" i="11"/>
  <c r="H1104" i="11"/>
  <c r="B1129" i="11"/>
  <c r="H1112" i="11"/>
  <c r="B1137" i="11"/>
  <c r="H1127" i="11"/>
  <c r="B1152" i="11"/>
  <c r="H1119" i="11"/>
  <c r="B1144" i="11"/>
  <c r="H1125" i="11"/>
  <c r="B1150" i="11"/>
  <c r="H1144" i="11" l="1"/>
  <c r="B1169" i="11"/>
  <c r="H1137" i="11"/>
  <c r="B1162" i="11"/>
  <c r="H1130" i="11"/>
  <c r="B1155" i="11"/>
  <c r="H1149" i="11"/>
  <c r="B1174" i="11"/>
  <c r="H1139" i="11"/>
  <c r="B1164" i="11"/>
  <c r="H1140" i="11"/>
  <c r="B1165" i="11"/>
  <c r="H1131" i="11"/>
  <c r="B1156" i="11"/>
  <c r="H1151" i="11"/>
  <c r="B1176" i="11"/>
  <c r="H1134" i="11"/>
  <c r="B1159" i="11"/>
  <c r="H1143" i="11"/>
  <c r="B1168" i="11"/>
  <c r="H1147" i="11"/>
  <c r="B1172" i="11"/>
  <c r="H1141" i="11"/>
  <c r="B1166" i="11"/>
  <c r="H1150" i="11"/>
  <c r="B1175" i="11"/>
  <c r="H1152" i="11"/>
  <c r="B1177" i="11"/>
  <c r="H1129" i="11"/>
  <c r="B1154" i="11"/>
  <c r="H1132" i="11"/>
  <c r="B1157" i="11"/>
  <c r="H1142" i="11"/>
  <c r="B1167" i="11"/>
  <c r="H1136" i="11"/>
  <c r="B1161" i="11"/>
  <c r="H1145" i="11"/>
  <c r="B1170" i="11"/>
  <c r="H1148" i="11"/>
  <c r="B1173" i="11"/>
  <c r="H1153" i="11"/>
  <c r="B1178" i="11"/>
  <c r="H1146" i="11"/>
  <c r="B1171" i="11"/>
  <c r="H1138" i="11"/>
  <c r="B1163" i="11"/>
  <c r="H1135" i="11"/>
  <c r="B1160" i="11"/>
  <c r="H1133" i="11"/>
  <c r="B1158" i="11"/>
  <c r="H1160" i="11" l="1"/>
  <c r="B1185" i="11"/>
  <c r="H1171" i="11"/>
  <c r="B1196" i="11"/>
  <c r="H1173" i="11"/>
  <c r="B1198" i="11"/>
  <c r="H1161" i="11"/>
  <c r="B1186" i="11"/>
  <c r="H1157" i="11"/>
  <c r="B1182" i="11"/>
  <c r="H1177" i="11"/>
  <c r="B1202" i="11"/>
  <c r="H1166" i="11"/>
  <c r="B1191" i="11"/>
  <c r="H1168" i="11"/>
  <c r="B1193" i="11"/>
  <c r="H1176" i="11"/>
  <c r="B1201" i="11"/>
  <c r="H1165" i="11"/>
  <c r="B1190" i="11"/>
  <c r="H1174" i="11"/>
  <c r="B1199" i="11"/>
  <c r="H1162" i="11"/>
  <c r="B1187" i="11"/>
  <c r="H1158" i="11"/>
  <c r="B1183" i="11"/>
  <c r="H1163" i="11"/>
  <c r="B1188" i="11"/>
  <c r="H1178" i="11"/>
  <c r="B1203" i="11"/>
  <c r="H1170" i="11"/>
  <c r="B1195" i="11"/>
  <c r="H1167" i="11"/>
  <c r="B1192" i="11"/>
  <c r="H1154" i="11"/>
  <c r="B1179" i="11"/>
  <c r="H1175" i="11"/>
  <c r="B1200" i="11"/>
  <c r="H1172" i="11"/>
  <c r="B1197" i="11"/>
  <c r="H1159" i="11"/>
  <c r="B1184" i="11"/>
  <c r="H1156" i="11"/>
  <c r="B1181" i="11"/>
  <c r="H1164" i="11"/>
  <c r="B1189" i="11"/>
  <c r="H1155" i="11"/>
  <c r="B1180" i="11"/>
  <c r="H1169" i="11"/>
  <c r="B1194" i="11"/>
  <c r="H1180" i="11" l="1"/>
  <c r="B1205" i="11"/>
  <c r="H1181" i="11"/>
  <c r="B1206" i="11"/>
  <c r="H1197" i="11"/>
  <c r="B1222" i="11"/>
  <c r="H1179" i="11"/>
  <c r="B1204" i="11"/>
  <c r="H1195" i="11"/>
  <c r="B1220" i="11"/>
  <c r="H1188" i="11"/>
  <c r="B1213" i="11"/>
  <c r="H1187" i="11"/>
  <c r="B1212" i="11"/>
  <c r="H1190" i="11"/>
  <c r="B1215" i="11"/>
  <c r="H1193" i="11"/>
  <c r="B1218" i="11"/>
  <c r="H1202" i="11"/>
  <c r="B1227" i="11"/>
  <c r="H1186" i="11"/>
  <c r="B1211" i="11"/>
  <c r="H1196" i="11"/>
  <c r="B1221" i="11"/>
  <c r="H1194" i="11"/>
  <c r="B1219" i="11"/>
  <c r="H1189" i="11"/>
  <c r="B1214" i="11"/>
  <c r="H1184" i="11"/>
  <c r="B1209" i="11"/>
  <c r="H1200" i="11"/>
  <c r="B1225" i="11"/>
  <c r="H1192" i="11"/>
  <c r="B1217" i="11"/>
  <c r="H1203" i="11"/>
  <c r="B1228" i="11"/>
  <c r="H1183" i="11"/>
  <c r="B1208" i="11"/>
  <c r="H1199" i="11"/>
  <c r="B1224" i="11"/>
  <c r="H1201" i="11"/>
  <c r="B1226" i="11"/>
  <c r="H1191" i="11"/>
  <c r="B1216" i="11"/>
  <c r="H1182" i="11"/>
  <c r="B1207" i="11"/>
  <c r="H1198" i="11"/>
  <c r="B1223" i="11"/>
  <c r="H1185" i="11"/>
  <c r="B1210" i="11"/>
  <c r="H1223" i="11" l="1"/>
  <c r="B1248" i="11"/>
  <c r="H1216" i="11"/>
  <c r="B1241" i="11"/>
  <c r="H1224" i="11"/>
  <c r="B1249" i="11"/>
  <c r="H1228" i="11"/>
  <c r="B1253" i="11"/>
  <c r="H1225" i="11"/>
  <c r="B1250" i="11"/>
  <c r="H1214" i="11"/>
  <c r="B1239" i="11"/>
  <c r="H1221" i="11"/>
  <c r="B1246" i="11"/>
  <c r="H1227" i="11"/>
  <c r="B1252" i="11"/>
  <c r="H1215" i="11"/>
  <c r="B1240" i="11"/>
  <c r="H1213" i="11"/>
  <c r="B1238" i="11"/>
  <c r="H1204" i="11"/>
  <c r="B1229" i="11"/>
  <c r="H1206" i="11"/>
  <c r="B1231" i="11"/>
  <c r="H1210" i="11"/>
  <c r="B1235" i="11"/>
  <c r="H1207" i="11"/>
  <c r="B1232" i="11"/>
  <c r="H1226" i="11"/>
  <c r="B1251" i="11"/>
  <c r="H1208" i="11"/>
  <c r="B1233" i="11"/>
  <c r="H1217" i="11"/>
  <c r="B1242" i="11"/>
  <c r="H1209" i="11"/>
  <c r="B1234" i="11"/>
  <c r="H1219" i="11"/>
  <c r="B1244" i="11"/>
  <c r="H1211" i="11"/>
  <c r="B1236" i="11"/>
  <c r="H1218" i="11"/>
  <c r="B1243" i="11"/>
  <c r="H1212" i="11"/>
  <c r="B1237" i="11"/>
  <c r="H1220" i="11"/>
  <c r="B1245" i="11"/>
  <c r="H1222" i="11"/>
  <c r="B1247" i="11"/>
  <c r="H1205" i="11"/>
  <c r="B1230" i="11"/>
  <c r="B1272" i="11" l="1"/>
  <c r="H1247" i="11"/>
  <c r="H1237" i="11"/>
  <c r="B1262" i="11"/>
  <c r="H1236" i="11"/>
  <c r="B1261" i="11"/>
  <c r="H1234" i="11"/>
  <c r="B1259" i="11"/>
  <c r="H1233" i="11"/>
  <c r="B1258" i="11"/>
  <c r="H1232" i="11"/>
  <c r="B1257" i="11"/>
  <c r="H1231" i="11"/>
  <c r="B1256" i="11"/>
  <c r="H1238" i="11"/>
  <c r="B1263" i="11"/>
  <c r="H1252" i="11"/>
  <c r="B1277" i="11"/>
  <c r="B1264" i="11"/>
  <c r="H1239" i="11"/>
  <c r="B1278" i="11"/>
  <c r="H1253" i="11"/>
  <c r="B1266" i="11"/>
  <c r="H1241" i="11"/>
  <c r="H1230" i="11"/>
  <c r="B1255" i="11"/>
  <c r="B1270" i="11"/>
  <c r="H1245" i="11"/>
  <c r="B1268" i="11"/>
  <c r="H1243" i="11"/>
  <c r="H1244" i="11"/>
  <c r="B1269" i="11"/>
  <c r="H1242" i="11"/>
  <c r="B1267" i="11"/>
  <c r="B1276" i="11"/>
  <c r="H1251" i="11"/>
  <c r="H1235" i="11"/>
  <c r="B1260" i="11"/>
  <c r="H1229" i="11"/>
  <c r="B1254" i="11"/>
  <c r="H1240" i="11"/>
  <c r="B1265" i="11"/>
  <c r="H1246" i="11"/>
  <c r="B1271" i="11"/>
  <c r="H1250" i="11"/>
  <c r="B1275" i="11"/>
  <c r="B1274" i="11"/>
  <c r="H1249" i="11"/>
  <c r="H1248" i="11"/>
  <c r="B1273" i="11"/>
  <c r="B1296" i="11" l="1"/>
  <c r="H1271" i="11"/>
  <c r="H1254" i="11"/>
  <c r="B1279" i="11"/>
  <c r="H1269" i="11"/>
  <c r="B1294" i="11"/>
  <c r="B1288" i="11"/>
  <c r="H1263" i="11"/>
  <c r="B1282" i="11"/>
  <c r="H1257" i="11"/>
  <c r="H1259" i="11"/>
  <c r="B1284" i="11"/>
  <c r="H1262" i="11"/>
  <c r="B1287" i="11"/>
  <c r="B1299" i="11"/>
  <c r="H1274" i="11"/>
  <c r="B1301" i="11"/>
  <c r="H1276" i="11"/>
  <c r="B1295" i="11"/>
  <c r="H1270" i="11"/>
  <c r="B1291" i="11"/>
  <c r="H1266" i="11"/>
  <c r="B1289" i="11"/>
  <c r="H1264" i="11"/>
  <c r="H1273" i="11"/>
  <c r="B1298" i="11"/>
  <c r="B1300" i="11"/>
  <c r="H1275" i="11"/>
  <c r="H1265" i="11"/>
  <c r="B1290" i="11"/>
  <c r="B1285" i="11"/>
  <c r="H1260" i="11"/>
  <c r="B1292" i="11"/>
  <c r="H1267" i="11"/>
  <c r="B1280" i="11"/>
  <c r="H1255" i="11"/>
  <c r="H1277" i="11"/>
  <c r="B1302" i="11"/>
  <c r="H1256" i="11"/>
  <c r="B1281" i="11"/>
  <c r="H1258" i="11"/>
  <c r="B1283" i="11"/>
  <c r="H1261" i="11"/>
  <c r="B1286" i="11"/>
  <c r="B1293" i="11"/>
  <c r="H1268" i="11"/>
  <c r="B1303" i="11"/>
  <c r="H1278" i="11"/>
  <c r="B1297" i="11"/>
  <c r="H1272" i="11"/>
  <c r="H1297" i="11" l="1"/>
  <c r="B1322" i="11"/>
  <c r="H1284" i="11"/>
  <c r="B1309" i="11"/>
  <c r="B1304" i="11"/>
  <c r="H1279" i="11"/>
  <c r="H1286" i="11"/>
  <c r="B1311" i="11"/>
  <c r="H1281" i="11"/>
  <c r="B1306" i="11"/>
  <c r="H1303" i="11"/>
  <c r="B1328" i="11"/>
  <c r="B1305" i="11"/>
  <c r="H1280" i="11"/>
  <c r="H1285" i="11"/>
  <c r="B1310" i="11"/>
  <c r="H1300" i="11"/>
  <c r="B1325" i="11"/>
  <c r="H1289" i="11"/>
  <c r="B1314" i="11"/>
  <c r="H1295" i="11"/>
  <c r="B1320" i="11"/>
  <c r="H1299" i="11"/>
  <c r="B1324" i="11"/>
  <c r="H1288" i="11"/>
  <c r="B1313" i="11"/>
  <c r="H1283" i="11"/>
  <c r="B1308" i="11"/>
  <c r="H1302" i="11"/>
  <c r="B1327" i="11"/>
  <c r="H1290" i="11"/>
  <c r="B1315" i="11"/>
  <c r="H1298" i="11"/>
  <c r="B1323" i="11"/>
  <c r="H1287" i="11"/>
  <c r="B1312" i="11"/>
  <c r="H1294" i="11"/>
  <c r="B1319" i="11"/>
  <c r="H1293" i="11"/>
  <c r="B1318" i="11"/>
  <c r="H1292" i="11"/>
  <c r="B1317" i="11"/>
  <c r="H1291" i="11"/>
  <c r="B1316" i="11"/>
  <c r="H1301" i="11"/>
  <c r="B1326" i="11"/>
  <c r="B1307" i="11"/>
  <c r="H1282" i="11"/>
  <c r="H1296" i="11"/>
  <c r="B1321" i="11"/>
  <c r="H1305" i="11" l="1"/>
  <c r="B1330" i="11"/>
  <c r="H1304" i="11"/>
  <c r="B1329" i="11"/>
  <c r="H1316" i="11"/>
  <c r="B1341" i="11"/>
  <c r="H1318" i="11"/>
  <c r="B1343" i="11"/>
  <c r="H1312" i="11"/>
  <c r="B1337" i="11"/>
  <c r="H1315" i="11"/>
  <c r="B1340" i="11"/>
  <c r="H1308" i="11"/>
  <c r="B1333" i="11"/>
  <c r="H1324" i="11"/>
  <c r="B1349" i="11"/>
  <c r="H1314" i="11"/>
  <c r="B1339" i="11"/>
  <c r="H1310" i="11"/>
  <c r="B1335" i="11"/>
  <c r="H1328" i="11"/>
  <c r="B1353" i="11"/>
  <c r="H1311" i="11"/>
  <c r="B1336" i="11"/>
  <c r="H1309" i="11"/>
  <c r="B1334" i="11"/>
  <c r="H1307" i="11"/>
  <c r="B1332" i="11"/>
  <c r="H1321" i="11"/>
  <c r="B1346" i="11"/>
  <c r="H1326" i="11"/>
  <c r="B1351" i="11"/>
  <c r="H1317" i="11"/>
  <c r="B1342" i="11"/>
  <c r="H1319" i="11"/>
  <c r="B1344" i="11"/>
  <c r="H1323" i="11"/>
  <c r="B1348" i="11"/>
  <c r="H1327" i="11"/>
  <c r="B1352" i="11"/>
  <c r="H1313" i="11"/>
  <c r="B1338" i="11"/>
  <c r="H1320" i="11"/>
  <c r="B1345" i="11"/>
  <c r="H1325" i="11"/>
  <c r="B1350" i="11"/>
  <c r="H1306" i="11"/>
  <c r="B1331" i="11"/>
  <c r="H1322" i="11"/>
  <c r="B1347" i="11"/>
  <c r="H1331" i="11" l="1"/>
  <c r="B1356" i="11"/>
  <c r="H1352" i="11"/>
  <c r="B1377" i="11"/>
  <c r="H1332" i="11"/>
  <c r="B1357" i="11"/>
  <c r="H1340" i="11"/>
  <c r="B1365" i="11"/>
  <c r="H1345" i="11"/>
  <c r="B1370" i="11"/>
  <c r="H1344" i="11"/>
  <c r="B1369" i="11"/>
  <c r="H1336" i="11"/>
  <c r="B1361" i="11"/>
  <c r="H1335" i="11"/>
  <c r="B1360" i="11"/>
  <c r="H1349" i="11"/>
  <c r="B1374" i="11"/>
  <c r="H1343" i="11"/>
  <c r="B1368" i="11"/>
  <c r="H1329" i="11"/>
  <c r="B1354" i="11"/>
  <c r="H1347" i="11"/>
  <c r="B1372" i="11"/>
  <c r="H1350" i="11"/>
  <c r="B1375" i="11"/>
  <c r="H1338" i="11"/>
  <c r="B1363" i="11"/>
  <c r="H1348" i="11"/>
  <c r="B1373" i="11"/>
  <c r="H1342" i="11"/>
  <c r="B1367" i="11"/>
  <c r="H1346" i="11"/>
  <c r="B1371" i="11"/>
  <c r="H1334" i="11"/>
  <c r="B1359" i="11"/>
  <c r="H1353" i="11"/>
  <c r="B1378" i="11"/>
  <c r="H1339" i="11"/>
  <c r="B1364" i="11"/>
  <c r="H1333" i="11"/>
  <c r="B1358" i="11"/>
  <c r="H1337" i="11"/>
  <c r="B1362" i="11"/>
  <c r="H1341" i="11"/>
  <c r="B1366" i="11"/>
  <c r="H1330" i="11"/>
  <c r="B1355" i="11"/>
  <c r="H1351" i="11"/>
  <c r="B1376" i="11"/>
  <c r="H1355" i="11" l="1"/>
  <c r="B1380" i="11"/>
  <c r="H1364" i="11"/>
  <c r="B1389" i="11"/>
  <c r="H1367" i="11"/>
  <c r="B1392" i="11"/>
  <c r="H1372" i="11"/>
  <c r="B1397" i="11"/>
  <c r="H1368" i="11"/>
  <c r="B1393" i="11"/>
  <c r="H1369" i="11"/>
  <c r="B1394" i="11"/>
  <c r="H1365" i="11"/>
  <c r="B1390" i="11"/>
  <c r="H1377" i="11"/>
  <c r="B1402" i="11"/>
  <c r="H1362" i="11"/>
  <c r="B1387" i="11"/>
  <c r="H1359" i="11"/>
  <c r="B1384" i="11"/>
  <c r="H1363" i="11"/>
  <c r="B1388" i="11"/>
  <c r="H1360" i="11"/>
  <c r="B1385" i="11"/>
  <c r="H1376" i="11"/>
  <c r="B1401" i="11"/>
  <c r="H1366" i="11"/>
  <c r="B1391" i="11"/>
  <c r="H1358" i="11"/>
  <c r="B1383" i="11"/>
  <c r="H1378" i="11"/>
  <c r="B1403" i="11"/>
  <c r="H1371" i="11"/>
  <c r="B1396" i="11"/>
  <c r="H1373" i="11"/>
  <c r="B1398" i="11"/>
  <c r="H1375" i="11"/>
  <c r="B1400" i="11"/>
  <c r="H1354" i="11"/>
  <c r="B1379" i="11"/>
  <c r="H1374" i="11"/>
  <c r="B1399" i="11"/>
  <c r="H1361" i="11"/>
  <c r="B1386" i="11"/>
  <c r="H1370" i="11"/>
  <c r="B1395" i="11"/>
  <c r="H1357" i="11"/>
  <c r="B1382" i="11"/>
  <c r="H1356" i="11"/>
  <c r="B1381" i="11"/>
  <c r="H1386" i="11" l="1"/>
  <c r="B1411" i="11"/>
  <c r="H1403" i="11"/>
  <c r="B1428" i="11"/>
  <c r="H1384" i="11"/>
  <c r="B1409" i="11"/>
  <c r="H1382" i="11"/>
  <c r="B1407" i="11"/>
  <c r="H1379" i="11"/>
  <c r="B1404" i="11"/>
  <c r="H1398" i="11"/>
  <c r="B1423" i="11"/>
  <c r="H1391" i="11"/>
  <c r="B1416" i="11"/>
  <c r="H1385" i="11"/>
  <c r="B1410" i="11"/>
  <c r="H1402" i="11"/>
  <c r="B1427" i="11"/>
  <c r="H1394" i="11"/>
  <c r="B1419" i="11"/>
  <c r="H1397" i="11"/>
  <c r="B1422" i="11"/>
  <c r="H1389" i="11"/>
  <c r="B1414" i="11"/>
  <c r="H1381" i="11"/>
  <c r="B1406" i="11"/>
  <c r="H1395" i="11"/>
  <c r="B1420" i="11"/>
  <c r="H1399" i="11"/>
  <c r="B1424" i="11"/>
  <c r="H1400" i="11"/>
  <c r="B1425" i="11"/>
  <c r="H1396" i="11"/>
  <c r="B1421" i="11"/>
  <c r="H1383" i="11"/>
  <c r="B1408" i="11"/>
  <c r="H1401" i="11"/>
  <c r="B1426" i="11"/>
  <c r="H1388" i="11"/>
  <c r="B1413" i="11"/>
  <c r="H1387" i="11"/>
  <c r="B1412" i="11"/>
  <c r="H1390" i="11"/>
  <c r="B1415" i="11"/>
  <c r="H1393" i="11"/>
  <c r="B1418" i="11"/>
  <c r="H1392" i="11"/>
  <c r="B1417" i="11"/>
  <c r="H1380" i="11"/>
  <c r="B1405" i="11"/>
  <c r="H1415" i="11" l="1"/>
  <c r="B1440" i="11"/>
  <c r="H1425" i="11"/>
  <c r="B1450" i="11"/>
  <c r="H1414" i="11"/>
  <c r="B1439" i="11"/>
  <c r="H1423" i="11"/>
  <c r="B1448" i="11"/>
  <c r="H1428" i="11"/>
  <c r="B1453" i="11"/>
  <c r="H1417" i="11"/>
  <c r="B1442" i="11"/>
  <c r="H1413" i="11"/>
  <c r="B1438" i="11"/>
  <c r="H1408" i="11"/>
  <c r="B1433" i="11"/>
  <c r="H1420" i="11"/>
  <c r="B1445" i="11"/>
  <c r="H1419" i="11"/>
  <c r="B1444" i="11"/>
  <c r="H1410" i="11"/>
  <c r="B1435" i="11"/>
  <c r="H1407" i="11"/>
  <c r="B1432" i="11"/>
  <c r="H1405" i="11"/>
  <c r="B1430" i="11"/>
  <c r="H1418" i="11"/>
  <c r="B1443" i="11"/>
  <c r="H1412" i="11"/>
  <c r="B1437" i="11"/>
  <c r="H1426" i="11"/>
  <c r="B1451" i="11"/>
  <c r="H1421" i="11"/>
  <c r="B1446" i="11"/>
  <c r="H1424" i="11"/>
  <c r="B1449" i="11"/>
  <c r="H1406" i="11"/>
  <c r="B1431" i="11"/>
  <c r="H1422" i="11"/>
  <c r="B1447" i="11"/>
  <c r="H1427" i="11"/>
  <c r="B1452" i="11"/>
  <c r="H1416" i="11"/>
  <c r="B1441" i="11"/>
  <c r="H1404" i="11"/>
  <c r="B1429" i="11"/>
  <c r="H1409" i="11"/>
  <c r="B1434" i="11"/>
  <c r="H1411" i="11"/>
  <c r="B1436" i="11"/>
  <c r="H1434" i="11" l="1"/>
  <c r="B1459" i="11"/>
  <c r="H1447" i="11"/>
  <c r="B1472" i="11"/>
  <c r="H1451" i="11"/>
  <c r="B1476" i="11"/>
  <c r="H1444" i="11"/>
  <c r="B1469" i="11"/>
  <c r="H1448" i="11"/>
  <c r="B1473" i="11"/>
  <c r="H1441" i="11"/>
  <c r="B1466" i="11"/>
  <c r="H1449" i="11"/>
  <c r="B1474" i="11"/>
  <c r="H1443" i="11"/>
  <c r="B1468" i="11"/>
  <c r="H1432" i="11"/>
  <c r="B1457" i="11"/>
  <c r="H1433" i="11"/>
  <c r="B1458" i="11"/>
  <c r="H1442" i="11"/>
  <c r="B1467" i="11"/>
  <c r="H1450" i="11"/>
  <c r="B1475" i="11"/>
  <c r="H1436" i="11"/>
  <c r="B1461" i="11"/>
  <c r="H1429" i="11"/>
  <c r="B1454" i="11"/>
  <c r="H1452" i="11"/>
  <c r="B1477" i="11"/>
  <c r="H1431" i="11"/>
  <c r="B1456" i="11"/>
  <c r="H1446" i="11"/>
  <c r="B1471" i="11"/>
  <c r="H1437" i="11"/>
  <c r="B1462" i="11"/>
  <c r="H1430" i="11"/>
  <c r="B1455" i="11"/>
  <c r="H1435" i="11"/>
  <c r="B1460" i="11"/>
  <c r="H1445" i="11"/>
  <c r="B1470" i="11"/>
  <c r="H1438" i="11"/>
  <c r="B1463" i="11"/>
  <c r="H1453" i="11"/>
  <c r="B1478" i="11"/>
  <c r="H1439" i="11"/>
  <c r="B1464" i="11"/>
  <c r="H1440" i="11"/>
  <c r="B1465" i="11"/>
  <c r="H1463" i="11" l="1"/>
  <c r="B1488" i="11"/>
  <c r="H1462" i="11"/>
  <c r="B1487" i="11"/>
  <c r="H1454" i="11"/>
  <c r="B1479" i="11"/>
  <c r="H1458" i="11"/>
  <c r="B1483" i="11"/>
  <c r="H1468" i="11"/>
  <c r="B1493" i="11"/>
  <c r="H1469" i="11"/>
  <c r="B1494" i="11"/>
  <c r="H1472" i="11"/>
  <c r="B1497" i="11"/>
  <c r="H1464" i="11"/>
  <c r="B1489" i="11"/>
  <c r="H1460" i="11"/>
  <c r="B1485" i="11"/>
  <c r="H1456" i="11"/>
  <c r="B1481" i="11"/>
  <c r="H1475" i="11"/>
  <c r="B1500" i="11"/>
  <c r="H1466" i="11"/>
  <c r="B1491" i="11"/>
  <c r="H1465" i="11"/>
  <c r="B1490" i="11"/>
  <c r="H1478" i="11"/>
  <c r="B1503" i="11"/>
  <c r="H1470" i="11"/>
  <c r="B1495" i="11"/>
  <c r="H1455" i="11"/>
  <c r="B1480" i="11"/>
  <c r="H1471" i="11"/>
  <c r="B1496" i="11"/>
  <c r="H1477" i="11"/>
  <c r="B1502" i="11"/>
  <c r="H1461" i="11"/>
  <c r="B1486" i="11"/>
  <c r="H1467" i="11"/>
  <c r="B1492" i="11"/>
  <c r="H1457" i="11"/>
  <c r="B1482" i="11"/>
  <c r="H1474" i="11"/>
  <c r="B1499" i="11"/>
  <c r="H1473" i="11"/>
  <c r="B1498" i="11"/>
  <c r="H1476" i="11"/>
  <c r="B1501" i="11"/>
  <c r="H1459" i="11"/>
  <c r="B1484" i="11"/>
  <c r="H1501" i="11" l="1"/>
  <c r="B1526" i="11"/>
  <c r="H1492" i="11"/>
  <c r="B1517" i="11"/>
  <c r="H1480" i="11"/>
  <c r="B1505" i="11"/>
  <c r="H1503" i="11"/>
  <c r="B1528" i="11"/>
  <c r="H1481" i="11"/>
  <c r="B1506" i="11"/>
  <c r="H1489" i="11"/>
  <c r="B1514" i="11"/>
  <c r="H1494" i="11"/>
  <c r="B1519" i="11"/>
  <c r="H1483" i="11"/>
  <c r="B1508" i="11"/>
  <c r="H1487" i="11"/>
  <c r="B1512" i="11"/>
  <c r="H1499" i="11"/>
  <c r="B1524" i="11"/>
  <c r="H1502" i="11"/>
  <c r="B1527" i="11"/>
  <c r="H1491" i="11"/>
  <c r="B1516" i="11"/>
  <c r="H1484" i="11"/>
  <c r="B1509" i="11"/>
  <c r="H1498" i="11"/>
  <c r="B1523" i="11"/>
  <c r="H1482" i="11"/>
  <c r="B1507" i="11"/>
  <c r="H1486" i="11"/>
  <c r="B1511" i="11"/>
  <c r="H1496" i="11"/>
  <c r="B1521" i="11"/>
  <c r="H1495" i="11"/>
  <c r="B1520" i="11"/>
  <c r="H1490" i="11"/>
  <c r="B1515" i="11"/>
  <c r="H1500" i="11"/>
  <c r="B1525" i="11"/>
  <c r="H1485" i="11"/>
  <c r="B1510" i="11"/>
  <c r="H1497" i="11"/>
  <c r="B1522" i="11"/>
  <c r="H1493" i="11"/>
  <c r="B1518" i="11"/>
  <c r="H1479" i="11"/>
  <c r="B1504" i="11"/>
  <c r="H1488" i="11"/>
  <c r="B1513" i="11"/>
  <c r="H1525" i="11" l="1"/>
  <c r="B1550" i="11"/>
  <c r="H1511" i="11"/>
  <c r="B1536" i="11"/>
  <c r="H1524" i="11"/>
  <c r="B1549" i="11"/>
  <c r="H1504" i="11"/>
  <c r="B1529" i="11"/>
  <c r="H1522" i="11"/>
  <c r="B1547" i="11"/>
  <c r="H1520" i="11"/>
  <c r="B1545" i="11"/>
  <c r="H1523" i="11"/>
  <c r="B1548" i="11"/>
  <c r="H1516" i="11"/>
  <c r="B1541" i="11"/>
  <c r="H1508" i="11"/>
  <c r="B1533" i="11"/>
  <c r="H1514" i="11"/>
  <c r="B1539" i="11"/>
  <c r="H1528" i="11"/>
  <c r="B1553" i="11"/>
  <c r="H1517" i="11"/>
  <c r="B1542" i="11"/>
  <c r="H1513" i="11"/>
  <c r="B1538" i="11"/>
  <c r="H1518" i="11"/>
  <c r="B1543" i="11"/>
  <c r="H1510" i="11"/>
  <c r="B1535" i="11"/>
  <c r="H1515" i="11"/>
  <c r="B1540" i="11"/>
  <c r="H1521" i="11"/>
  <c r="B1546" i="11"/>
  <c r="H1507" i="11"/>
  <c r="B1532" i="11"/>
  <c r="H1509" i="11"/>
  <c r="B1534" i="11"/>
  <c r="H1527" i="11"/>
  <c r="B1552" i="11"/>
  <c r="H1512" i="11"/>
  <c r="B1537" i="11"/>
  <c r="H1519" i="11"/>
  <c r="B1544" i="11"/>
  <c r="H1506" i="11"/>
  <c r="B1531" i="11"/>
  <c r="H1505" i="11"/>
  <c r="B1530" i="11"/>
  <c r="H1526" i="11"/>
  <c r="B1551" i="11"/>
  <c r="H1530" i="11" l="1"/>
  <c r="B1555" i="11"/>
  <c r="H1552" i="11"/>
  <c r="B1577" i="11"/>
  <c r="H1542" i="11"/>
  <c r="B1567" i="11"/>
  <c r="H1541" i="11"/>
  <c r="B1566" i="11"/>
  <c r="H1536" i="11"/>
  <c r="B1561" i="11"/>
  <c r="H1544" i="11"/>
  <c r="B1569" i="11"/>
  <c r="H1532" i="11"/>
  <c r="B1557" i="11"/>
  <c r="H1540" i="11"/>
  <c r="B1565" i="11"/>
  <c r="H1543" i="11"/>
  <c r="B1568" i="11"/>
  <c r="H1539" i="11"/>
  <c r="B1564" i="11"/>
  <c r="H1545" i="11"/>
  <c r="B1570" i="11"/>
  <c r="H1529" i="11"/>
  <c r="B1554" i="11"/>
  <c r="H1551" i="11"/>
  <c r="B1576" i="11"/>
  <c r="H1531" i="11"/>
  <c r="B1556" i="11"/>
  <c r="H1537" i="11"/>
  <c r="B1562" i="11"/>
  <c r="H1534" i="11"/>
  <c r="B1559" i="11"/>
  <c r="H1546" i="11"/>
  <c r="B1571" i="11"/>
  <c r="H1535" i="11"/>
  <c r="B1560" i="11"/>
  <c r="H1538" i="11"/>
  <c r="B1563" i="11"/>
  <c r="H1553" i="11"/>
  <c r="B1578" i="11"/>
  <c r="H1533" i="11"/>
  <c r="B1558" i="11"/>
  <c r="H1548" i="11"/>
  <c r="B1573" i="11"/>
  <c r="H1547" i="11"/>
  <c r="B1572" i="11"/>
  <c r="H1549" i="11"/>
  <c r="B1574" i="11"/>
  <c r="H1550" i="11"/>
  <c r="B1575" i="11"/>
  <c r="H1574" i="11" l="1"/>
  <c r="B1599" i="11"/>
  <c r="H1578" i="11"/>
  <c r="B1603" i="11"/>
  <c r="H1559" i="11"/>
  <c r="B1584" i="11"/>
  <c r="H1554" i="11"/>
  <c r="B1579" i="11"/>
  <c r="H1564" i="11"/>
  <c r="B1589" i="11"/>
  <c r="H1569" i="11"/>
  <c r="B1594" i="11"/>
  <c r="H1577" i="11"/>
  <c r="B1602" i="11"/>
  <c r="H1573" i="11"/>
  <c r="B1598" i="11"/>
  <c r="H1560" i="11"/>
  <c r="B1585" i="11"/>
  <c r="H1556" i="11"/>
  <c r="B1581" i="11"/>
  <c r="H1565" i="11"/>
  <c r="B1590" i="11"/>
  <c r="H1566" i="11"/>
  <c r="B1591" i="11"/>
  <c r="H1575" i="11"/>
  <c r="B1600" i="11"/>
  <c r="H1572" i="11"/>
  <c r="B1597" i="11"/>
  <c r="H1558" i="11"/>
  <c r="B1583" i="11"/>
  <c r="H1563" i="11"/>
  <c r="B1588" i="11"/>
  <c r="H1571" i="11"/>
  <c r="B1596" i="11"/>
  <c r="H1562" i="11"/>
  <c r="B1587" i="11"/>
  <c r="H1576" i="11"/>
  <c r="B1601" i="11"/>
  <c r="H1570" i="11"/>
  <c r="B1595" i="11"/>
  <c r="H1568" i="11"/>
  <c r="B1593" i="11"/>
  <c r="H1557" i="11"/>
  <c r="B1582" i="11"/>
  <c r="H1561" i="11"/>
  <c r="B1586" i="11"/>
  <c r="H1567" i="11"/>
  <c r="B1592" i="11"/>
  <c r="H1555" i="11"/>
  <c r="B1580" i="11"/>
  <c r="H1592" i="11" l="1"/>
  <c r="B1617" i="11"/>
  <c r="H1595" i="11"/>
  <c r="B1620" i="11"/>
  <c r="H1597" i="11"/>
  <c r="B1622" i="11"/>
  <c r="H1591" i="11"/>
  <c r="B1616" i="11"/>
  <c r="H1598" i="11"/>
  <c r="B1623" i="11"/>
  <c r="H1594" i="11"/>
  <c r="B1619" i="11"/>
  <c r="H1579" i="11"/>
  <c r="B1604" i="11"/>
  <c r="H1603" i="11"/>
  <c r="B1628" i="11"/>
  <c r="H1582" i="11"/>
  <c r="B1607" i="11"/>
  <c r="H1587" i="11"/>
  <c r="B1612" i="11"/>
  <c r="H1588" i="11"/>
  <c r="B1613" i="11"/>
  <c r="H1581" i="11"/>
  <c r="B1606" i="11"/>
  <c r="H1580" i="11"/>
  <c r="B1605" i="11"/>
  <c r="H1586" i="11"/>
  <c r="B1611" i="11"/>
  <c r="H1593" i="11"/>
  <c r="B1618" i="11"/>
  <c r="H1601" i="11"/>
  <c r="B1626" i="11"/>
  <c r="H1596" i="11"/>
  <c r="B1621" i="11"/>
  <c r="H1583" i="11"/>
  <c r="B1608" i="11"/>
  <c r="H1600" i="11"/>
  <c r="B1625" i="11"/>
  <c r="H1590" i="11"/>
  <c r="B1615" i="11"/>
  <c r="H1585" i="11"/>
  <c r="B1610" i="11"/>
  <c r="H1602" i="11"/>
  <c r="B1627" i="11"/>
  <c r="H1589" i="11"/>
  <c r="B1614" i="11"/>
  <c r="H1584" i="11"/>
  <c r="B1609" i="11"/>
  <c r="H1599" i="11"/>
  <c r="B1624" i="11"/>
  <c r="H1627" i="11" l="1"/>
  <c r="B1652" i="11"/>
  <c r="H1608" i="11"/>
  <c r="B1633" i="11"/>
  <c r="H1611" i="11"/>
  <c r="B1636" i="11"/>
  <c r="H1606" i="11"/>
  <c r="B1631" i="11"/>
  <c r="H1612" i="11"/>
  <c r="B1637" i="11"/>
  <c r="H1619" i="11"/>
  <c r="B1644" i="11"/>
  <c r="H1616" i="11"/>
  <c r="B1641" i="11"/>
  <c r="H1620" i="11"/>
  <c r="B1645" i="11"/>
  <c r="H1609" i="11"/>
  <c r="B1634" i="11"/>
  <c r="H1615" i="11"/>
  <c r="B1640" i="11"/>
  <c r="H1626" i="11"/>
  <c r="B1651" i="11"/>
  <c r="H1628" i="11"/>
  <c r="B1653" i="11"/>
  <c r="H1624" i="11"/>
  <c r="B1649" i="11"/>
  <c r="H1614" i="11"/>
  <c r="B1639" i="11"/>
  <c r="H1610" i="11"/>
  <c r="B1635" i="11"/>
  <c r="H1625" i="11"/>
  <c r="B1650" i="11"/>
  <c r="H1621" i="11"/>
  <c r="B1646" i="11"/>
  <c r="H1618" i="11"/>
  <c r="B1643" i="11"/>
  <c r="H1605" i="11"/>
  <c r="B1630" i="11"/>
  <c r="H1613" i="11"/>
  <c r="B1638" i="11"/>
  <c r="H1607" i="11"/>
  <c r="B1632" i="11"/>
  <c r="H1604" i="11"/>
  <c r="B1629" i="11"/>
  <c r="H1623" i="11"/>
  <c r="B1648" i="11"/>
  <c r="H1622" i="11"/>
  <c r="B1647" i="11"/>
  <c r="H1617" i="11"/>
  <c r="B1642" i="11"/>
  <c r="H1647" i="11" l="1"/>
  <c r="B1672" i="11"/>
  <c r="H1629" i="11"/>
  <c r="B1654" i="11"/>
  <c r="H1638" i="11"/>
  <c r="B1663" i="11"/>
  <c r="H1643" i="11"/>
  <c r="B1668" i="11"/>
  <c r="H1650" i="11"/>
  <c r="B1675" i="11"/>
  <c r="H1639" i="11"/>
  <c r="B1664" i="11"/>
  <c r="H1653" i="11"/>
  <c r="B1678" i="11"/>
  <c r="H1640" i="11"/>
  <c r="B1665" i="11"/>
  <c r="H1645" i="11"/>
  <c r="B1670" i="11"/>
  <c r="H1644" i="11"/>
  <c r="B1669" i="11"/>
  <c r="H1631" i="11"/>
  <c r="B1656" i="11"/>
  <c r="H1633" i="11"/>
  <c r="B1658" i="11"/>
  <c r="H1642" i="11"/>
  <c r="B1667" i="11"/>
  <c r="H1648" i="11"/>
  <c r="B1673" i="11"/>
  <c r="H1632" i="11"/>
  <c r="B1657" i="11"/>
  <c r="H1630" i="11"/>
  <c r="B1655" i="11"/>
  <c r="H1646" i="11"/>
  <c r="B1671" i="11"/>
  <c r="H1635" i="11"/>
  <c r="B1660" i="11"/>
  <c r="H1649" i="11"/>
  <c r="B1674" i="11"/>
  <c r="H1651" i="11"/>
  <c r="B1676" i="11"/>
  <c r="H1634" i="11"/>
  <c r="B1659" i="11"/>
  <c r="H1641" i="11"/>
  <c r="B1666" i="11"/>
  <c r="H1637" i="11"/>
  <c r="B1662" i="11"/>
  <c r="H1636" i="11"/>
  <c r="B1661" i="11"/>
  <c r="H1652" i="11"/>
  <c r="B1677" i="11"/>
  <c r="H1661" i="11" l="1"/>
  <c r="B1686" i="11"/>
  <c r="H1666" i="11"/>
  <c r="B1691" i="11"/>
  <c r="H1676" i="11"/>
  <c r="B1701" i="11"/>
  <c r="H1660" i="11"/>
  <c r="B1685" i="11"/>
  <c r="H1673" i="11"/>
  <c r="B1698" i="11"/>
  <c r="H1669" i="11"/>
  <c r="B1694" i="11"/>
  <c r="H1665" i="11"/>
  <c r="B1690" i="11"/>
  <c r="H1664" i="11"/>
  <c r="B1689" i="11"/>
  <c r="H1654" i="11"/>
  <c r="B1679" i="11"/>
  <c r="H1655" i="11"/>
  <c r="B1680" i="11"/>
  <c r="H1658" i="11"/>
  <c r="B1683" i="11"/>
  <c r="H1668" i="11"/>
  <c r="B1693" i="11"/>
  <c r="H1677" i="11"/>
  <c r="B1702" i="11"/>
  <c r="H1662" i="11"/>
  <c r="B1687" i="11"/>
  <c r="H1659" i="11"/>
  <c r="B1684" i="11"/>
  <c r="H1674" i="11"/>
  <c r="B1699" i="11"/>
  <c r="H1671" i="11"/>
  <c r="B1696" i="11"/>
  <c r="H1657" i="11"/>
  <c r="B1682" i="11"/>
  <c r="H1667" i="11"/>
  <c r="B1692" i="11"/>
  <c r="H1656" i="11"/>
  <c r="B1681" i="11"/>
  <c r="H1670" i="11"/>
  <c r="B1695" i="11"/>
  <c r="H1678" i="11"/>
  <c r="B1703" i="11"/>
  <c r="H1675" i="11"/>
  <c r="B1700" i="11"/>
  <c r="H1663" i="11"/>
  <c r="B1688" i="11"/>
  <c r="H1672" i="11"/>
  <c r="B1697" i="11"/>
  <c r="H1688" i="11" l="1"/>
  <c r="B1713" i="11"/>
  <c r="H1703" i="11"/>
  <c r="B1728" i="11"/>
  <c r="H1681" i="11"/>
  <c r="B1706" i="11"/>
  <c r="H1682" i="11"/>
  <c r="B1707" i="11"/>
  <c r="H1699" i="11"/>
  <c r="B1724" i="11"/>
  <c r="H1687" i="11"/>
  <c r="B1712" i="11"/>
  <c r="H1693" i="11"/>
  <c r="B1718" i="11"/>
  <c r="H1680" i="11"/>
  <c r="B1705" i="11"/>
  <c r="H1689" i="11"/>
  <c r="B1714" i="11"/>
  <c r="H1694" i="11"/>
  <c r="B1719" i="11"/>
  <c r="H1685" i="11"/>
  <c r="B1710" i="11"/>
  <c r="H1691" i="11"/>
  <c r="B1716" i="11"/>
  <c r="H1697" i="11"/>
  <c r="B1722" i="11"/>
  <c r="H1700" i="11"/>
  <c r="B1725" i="11"/>
  <c r="H1695" i="11"/>
  <c r="B1720" i="11"/>
  <c r="H1692" i="11"/>
  <c r="B1717" i="11"/>
  <c r="H1696" i="11"/>
  <c r="B1721" i="11"/>
  <c r="H1684" i="11"/>
  <c r="B1709" i="11"/>
  <c r="H1702" i="11"/>
  <c r="B1727" i="11"/>
  <c r="H1683" i="11"/>
  <c r="B1708" i="11"/>
  <c r="H1679" i="11"/>
  <c r="B1704" i="11"/>
  <c r="H1690" i="11"/>
  <c r="B1715" i="11"/>
  <c r="H1698" i="11"/>
  <c r="B1723" i="11"/>
  <c r="H1701" i="11"/>
  <c r="B1726" i="11"/>
  <c r="H1686" i="11"/>
  <c r="B1711" i="11"/>
  <c r="H1715" i="11" l="1"/>
  <c r="B1740" i="11"/>
  <c r="H1709" i="11"/>
  <c r="B1734" i="11"/>
  <c r="H1725" i="11"/>
  <c r="B1750" i="11"/>
  <c r="H1719" i="11"/>
  <c r="B1744" i="11"/>
  <c r="H1712" i="11"/>
  <c r="B1737" i="11"/>
  <c r="H1707" i="11"/>
  <c r="B1732" i="11"/>
  <c r="H1728" i="11"/>
  <c r="B1753" i="11"/>
  <c r="H1726" i="11"/>
  <c r="B1751" i="11"/>
  <c r="H1708" i="11"/>
  <c r="B1733" i="11"/>
  <c r="H1717" i="11"/>
  <c r="B1742" i="11"/>
  <c r="H1716" i="11"/>
  <c r="B1741" i="11"/>
  <c r="H1705" i="11"/>
  <c r="B1730" i="11"/>
  <c r="H1711" i="11"/>
  <c r="B1736" i="11"/>
  <c r="H1723" i="11"/>
  <c r="B1748" i="11"/>
  <c r="H1704" i="11"/>
  <c r="B1729" i="11"/>
  <c r="H1727" i="11"/>
  <c r="B1752" i="11"/>
  <c r="H1721" i="11"/>
  <c r="B1746" i="11"/>
  <c r="H1720" i="11"/>
  <c r="B1745" i="11"/>
  <c r="H1722" i="11"/>
  <c r="B1747" i="11"/>
  <c r="H1710" i="11"/>
  <c r="B1735" i="11"/>
  <c r="H1714" i="11"/>
  <c r="B1739" i="11"/>
  <c r="H1718" i="11"/>
  <c r="B1743" i="11"/>
  <c r="H1724" i="11"/>
  <c r="B1749" i="11"/>
  <c r="H1706" i="11"/>
  <c r="B1731" i="11"/>
  <c r="H1713" i="11"/>
  <c r="B1738" i="11"/>
  <c r="H1743" i="11" l="1"/>
  <c r="B1768" i="11"/>
  <c r="H1745" i="11"/>
  <c r="B1770" i="11"/>
  <c r="H1748" i="11"/>
  <c r="B1773" i="11"/>
  <c r="H1742" i="11"/>
  <c r="B1767" i="11"/>
  <c r="H1744" i="11"/>
  <c r="B1769" i="11"/>
  <c r="H1731" i="11"/>
  <c r="B1756" i="11"/>
  <c r="H1735" i="11"/>
  <c r="B1760" i="11"/>
  <c r="H1752" i="11"/>
  <c r="B1777" i="11"/>
  <c r="H1730" i="11"/>
  <c r="B1755" i="11"/>
  <c r="H1751" i="11"/>
  <c r="B1776" i="11"/>
  <c r="H1732" i="11"/>
  <c r="B1757" i="11"/>
  <c r="H1734" i="11"/>
  <c r="B1759" i="11"/>
  <c r="H1738" i="11"/>
  <c r="B1763" i="11"/>
  <c r="H1749" i="11"/>
  <c r="B1774" i="11"/>
  <c r="H1739" i="11"/>
  <c r="B1764" i="11"/>
  <c r="H1747" i="11"/>
  <c r="B1772" i="11"/>
  <c r="H1746" i="11"/>
  <c r="B1771" i="11"/>
  <c r="H1729" i="11"/>
  <c r="B1754" i="11"/>
  <c r="H1736" i="11"/>
  <c r="B1761" i="11"/>
  <c r="H1741" i="11"/>
  <c r="B1766" i="11"/>
  <c r="H1733" i="11"/>
  <c r="B1758" i="11"/>
  <c r="H1753" i="11"/>
  <c r="B1778" i="11"/>
  <c r="H1737" i="11"/>
  <c r="B1762" i="11"/>
  <c r="H1750" i="11"/>
  <c r="B1775" i="11"/>
  <c r="H1740" i="11"/>
  <c r="B1765" i="11"/>
  <c r="H1775" i="11" l="1"/>
  <c r="B1800" i="11"/>
  <c r="H1766" i="11"/>
  <c r="B1791" i="11"/>
  <c r="H1772" i="11"/>
  <c r="B1797" i="11"/>
  <c r="H1759" i="11"/>
  <c r="B1784" i="11"/>
  <c r="H1776" i="11"/>
  <c r="B1801" i="11"/>
  <c r="H1756" i="11"/>
  <c r="B1781" i="11"/>
  <c r="H1767" i="11"/>
  <c r="B1792" i="11"/>
  <c r="H1770" i="11"/>
  <c r="B1795" i="11"/>
  <c r="H1778" i="11"/>
  <c r="B1803" i="11"/>
  <c r="H1754" i="11"/>
  <c r="B1779" i="11"/>
  <c r="H1774" i="11"/>
  <c r="B1799" i="11"/>
  <c r="H1777" i="11"/>
  <c r="B1802" i="11"/>
  <c r="H1765" i="11"/>
  <c r="B1790" i="11"/>
  <c r="H1762" i="11"/>
  <c r="B1787" i="11"/>
  <c r="H1758" i="11"/>
  <c r="B1783" i="11"/>
  <c r="H1761" i="11"/>
  <c r="B1786" i="11"/>
  <c r="H1771" i="11"/>
  <c r="B1796" i="11"/>
  <c r="H1764" i="11"/>
  <c r="B1789" i="11"/>
  <c r="H1763" i="11"/>
  <c r="B1788" i="11"/>
  <c r="H1757" i="11"/>
  <c r="B1782" i="11"/>
  <c r="H1755" i="11"/>
  <c r="B1780" i="11"/>
  <c r="H1760" i="11"/>
  <c r="B1785" i="11"/>
  <c r="H1769" i="11"/>
  <c r="B1794" i="11"/>
  <c r="H1773" i="11"/>
  <c r="B1798" i="11"/>
  <c r="H1768" i="11"/>
  <c r="B1793" i="11"/>
  <c r="H1798" i="11" l="1"/>
  <c r="B1823" i="11"/>
  <c r="H1789" i="11"/>
  <c r="B1814" i="11"/>
  <c r="H1787" i="11"/>
  <c r="B1812" i="11"/>
  <c r="H1802" i="11"/>
  <c r="B1827" i="11"/>
  <c r="H1795" i="11"/>
  <c r="B1820" i="11"/>
  <c r="H1781" i="11"/>
  <c r="B1806" i="11"/>
  <c r="H1791" i="11"/>
  <c r="B1816" i="11"/>
  <c r="H1793" i="11"/>
  <c r="B1818" i="11"/>
  <c r="H1794" i="11"/>
  <c r="B1819" i="11"/>
  <c r="H1780" i="11"/>
  <c r="B1805" i="11"/>
  <c r="H1788" i="11"/>
  <c r="B1813" i="11"/>
  <c r="H1796" i="11"/>
  <c r="B1821" i="11"/>
  <c r="H1783" i="11"/>
  <c r="B1808" i="11"/>
  <c r="H1790" i="11"/>
  <c r="B1815" i="11"/>
  <c r="H1799" i="11"/>
  <c r="B1824" i="11"/>
  <c r="H1803" i="11"/>
  <c r="B1828" i="11"/>
  <c r="H1792" i="11"/>
  <c r="B1817" i="11"/>
  <c r="H1801" i="11"/>
  <c r="B1826" i="11"/>
  <c r="H1797" i="11"/>
  <c r="B1822" i="11"/>
  <c r="H1800" i="11"/>
  <c r="B1825" i="11"/>
  <c r="H1785" i="11"/>
  <c r="B1810" i="11"/>
  <c r="H1782" i="11"/>
  <c r="B1807" i="11"/>
  <c r="H1786" i="11"/>
  <c r="B1811" i="11"/>
  <c r="H1779" i="11"/>
  <c r="B1804" i="11"/>
  <c r="H1784" i="11"/>
  <c r="B1809" i="11"/>
  <c r="H1804" i="11" l="1"/>
  <c r="B1829" i="11"/>
  <c r="H1807" i="11"/>
  <c r="B1832" i="11"/>
  <c r="H1825" i="11"/>
  <c r="B1850" i="11"/>
  <c r="H1828" i="11"/>
  <c r="B1853" i="11"/>
  <c r="H1815" i="11"/>
  <c r="B1840" i="11"/>
  <c r="H1821" i="11"/>
  <c r="B1846" i="11"/>
  <c r="H1805" i="11"/>
  <c r="B1830" i="11"/>
  <c r="H1818" i="11"/>
  <c r="B1843" i="11"/>
  <c r="H1806" i="11"/>
  <c r="B1831" i="11"/>
  <c r="H1827" i="11"/>
  <c r="B1852" i="11"/>
  <c r="H1814" i="11"/>
  <c r="B1839" i="11"/>
  <c r="H1809" i="11"/>
  <c r="B1834" i="11"/>
  <c r="H1811" i="11"/>
  <c r="B1836" i="11"/>
  <c r="H1810" i="11"/>
  <c r="B1835" i="11"/>
  <c r="H1822" i="11"/>
  <c r="B1847" i="11"/>
  <c r="H1817" i="11"/>
  <c r="B1842" i="11"/>
  <c r="H1824" i="11"/>
  <c r="B1849" i="11"/>
  <c r="H1808" i="11"/>
  <c r="B1833" i="11"/>
  <c r="H1813" i="11"/>
  <c r="B1838" i="11"/>
  <c r="H1819" i="11"/>
  <c r="B1844" i="11"/>
  <c r="H1816" i="11"/>
  <c r="B1841" i="11"/>
  <c r="H1820" i="11"/>
  <c r="B1845" i="11"/>
  <c r="H1812" i="11"/>
  <c r="B1837" i="11"/>
  <c r="H1823" i="11"/>
  <c r="B1848" i="11"/>
  <c r="H1826" i="11"/>
  <c r="B1851" i="11"/>
  <c r="H1845" i="11" l="1"/>
  <c r="B1870" i="11"/>
  <c r="H1833" i="11"/>
  <c r="B1858" i="11"/>
  <c r="H1835" i="11"/>
  <c r="B1860" i="11"/>
  <c r="H1852" i="11"/>
  <c r="B1877" i="11"/>
  <c r="H1846" i="11"/>
  <c r="B1871" i="11"/>
  <c r="H1853" i="11"/>
  <c r="B1878" i="11"/>
  <c r="H1832" i="11"/>
  <c r="B1857" i="11"/>
  <c r="H1848" i="11"/>
  <c r="B1873" i="11"/>
  <c r="H1844" i="11"/>
  <c r="B1869" i="11"/>
  <c r="H1842" i="11"/>
  <c r="B1867" i="11"/>
  <c r="H1834" i="11"/>
  <c r="B1859" i="11"/>
  <c r="H1843" i="11"/>
  <c r="B1868" i="11"/>
  <c r="H1851" i="11"/>
  <c r="B1876" i="11"/>
  <c r="H1837" i="11"/>
  <c r="B1862" i="11"/>
  <c r="H1841" i="11"/>
  <c r="B1866" i="11"/>
  <c r="H1838" i="11"/>
  <c r="B1863" i="11"/>
  <c r="H1849" i="11"/>
  <c r="B1874" i="11"/>
  <c r="H1847" i="11"/>
  <c r="B1872" i="11"/>
  <c r="H1836" i="11"/>
  <c r="B1861" i="11"/>
  <c r="H1839" i="11"/>
  <c r="B1864" i="11"/>
  <c r="H1831" i="11"/>
  <c r="B1856" i="11"/>
  <c r="H1830" i="11"/>
  <c r="B1855" i="11"/>
  <c r="H1840" i="11"/>
  <c r="B1865" i="11"/>
  <c r="H1850" i="11"/>
  <c r="B1875" i="11"/>
  <c r="H1829" i="11"/>
  <c r="B1854" i="11"/>
  <c r="H1875" i="11" l="1"/>
  <c r="B1900" i="11"/>
  <c r="H1864" i="11"/>
  <c r="B1889" i="11"/>
  <c r="H1855" i="11"/>
  <c r="B1880" i="11"/>
  <c r="H1872" i="11"/>
  <c r="B1897" i="11"/>
  <c r="H1863" i="11"/>
  <c r="B1888" i="11"/>
  <c r="H1862" i="11"/>
  <c r="B1887" i="11"/>
  <c r="H1868" i="11"/>
  <c r="B1893" i="11"/>
  <c r="H1867" i="11"/>
  <c r="B1892" i="11"/>
  <c r="H1873" i="11"/>
  <c r="B1898" i="11"/>
  <c r="H1878" i="11"/>
  <c r="B1903" i="11"/>
  <c r="H1877" i="11"/>
  <c r="B1902" i="11"/>
  <c r="H1858" i="11"/>
  <c r="B1883" i="11"/>
  <c r="H1854" i="11"/>
  <c r="B1879" i="11"/>
  <c r="H1865" i="11"/>
  <c r="B1890" i="11"/>
  <c r="H1856" i="11"/>
  <c r="B1881" i="11"/>
  <c r="H1861" i="11"/>
  <c r="B1886" i="11"/>
  <c r="H1874" i="11"/>
  <c r="B1899" i="11"/>
  <c r="H1866" i="11"/>
  <c r="B1891" i="11"/>
  <c r="H1876" i="11"/>
  <c r="B1901" i="11"/>
  <c r="H1859" i="11"/>
  <c r="B1884" i="11"/>
  <c r="H1869" i="11"/>
  <c r="B1894" i="11"/>
  <c r="H1857" i="11"/>
  <c r="B1882" i="11"/>
  <c r="H1871" i="11"/>
  <c r="B1896" i="11"/>
  <c r="H1860" i="11"/>
  <c r="B1885" i="11"/>
  <c r="H1870" i="11"/>
  <c r="B1895" i="11"/>
  <c r="H1885" i="11" l="1"/>
  <c r="B1910" i="11"/>
  <c r="H1882" i="11"/>
  <c r="B1907" i="11"/>
  <c r="H1884" i="11"/>
  <c r="B1909" i="11"/>
  <c r="H1891" i="11"/>
  <c r="B1916" i="11"/>
  <c r="H1886" i="11"/>
  <c r="B1911" i="11"/>
  <c r="H1890" i="11"/>
  <c r="B1915" i="11"/>
  <c r="H1883" i="11"/>
  <c r="B1908" i="11"/>
  <c r="H1903" i="11"/>
  <c r="B1928" i="11"/>
  <c r="H1892" i="11"/>
  <c r="B1917" i="11"/>
  <c r="H1887" i="11"/>
  <c r="B1912" i="11"/>
  <c r="H1897" i="11"/>
  <c r="B1922" i="11"/>
  <c r="H1889" i="11"/>
  <c r="B1914" i="11"/>
  <c r="H1895" i="11"/>
  <c r="B1920" i="11"/>
  <c r="H1896" i="11"/>
  <c r="B1921" i="11"/>
  <c r="H1894" i="11"/>
  <c r="B1919" i="11"/>
  <c r="H1901" i="11"/>
  <c r="B1926" i="11"/>
  <c r="H1899" i="11"/>
  <c r="B1924" i="11"/>
  <c r="H1881" i="11"/>
  <c r="B1906" i="11"/>
  <c r="H1879" i="11"/>
  <c r="B1904" i="11"/>
  <c r="H1902" i="11"/>
  <c r="B1927" i="11"/>
  <c r="H1898" i="11"/>
  <c r="B1923" i="11"/>
  <c r="H1893" i="11"/>
  <c r="B1918" i="11"/>
  <c r="H1888" i="11"/>
  <c r="B1913" i="11"/>
  <c r="H1880" i="11"/>
  <c r="B1905" i="11"/>
  <c r="H1900" i="11"/>
  <c r="B1925" i="11"/>
  <c r="H1905" i="11" l="1"/>
  <c r="B1930" i="11"/>
  <c r="H1918" i="11"/>
  <c r="B1943" i="11"/>
  <c r="H1927" i="11"/>
  <c r="B1952" i="11"/>
  <c r="H1906" i="11"/>
  <c r="B1931" i="11"/>
  <c r="H1926" i="11"/>
  <c r="B1951" i="11"/>
  <c r="H1921" i="11"/>
  <c r="B1946" i="11"/>
  <c r="H1914" i="11"/>
  <c r="B1939" i="11"/>
  <c r="H1912" i="11"/>
  <c r="B1937" i="11"/>
  <c r="H1928" i="11"/>
  <c r="B1953" i="11"/>
  <c r="H1915" i="11"/>
  <c r="B1940" i="11"/>
  <c r="H1916" i="11"/>
  <c r="B1941" i="11"/>
  <c r="H1907" i="11"/>
  <c r="B1932" i="11"/>
  <c r="H1925" i="11"/>
  <c r="B1950" i="11"/>
  <c r="H1913" i="11"/>
  <c r="B1938" i="11"/>
  <c r="H1923" i="11"/>
  <c r="B1948" i="11"/>
  <c r="H1904" i="11"/>
  <c r="B1929" i="11"/>
  <c r="H1924" i="11"/>
  <c r="B1949" i="11"/>
  <c r="H1919" i="11"/>
  <c r="B1944" i="11"/>
  <c r="H1920" i="11"/>
  <c r="B1945" i="11"/>
  <c r="H1922" i="11"/>
  <c r="B1947" i="11"/>
  <c r="H1917" i="11"/>
  <c r="B1942" i="11"/>
  <c r="H1908" i="11"/>
  <c r="B1933" i="11"/>
  <c r="H1911" i="11"/>
  <c r="B1936" i="11"/>
  <c r="H1909" i="11"/>
  <c r="B1934" i="11"/>
  <c r="H1910" i="11"/>
  <c r="B1935" i="11"/>
  <c r="H1934" i="11" l="1"/>
  <c r="B1959" i="11"/>
  <c r="H1933" i="11"/>
  <c r="B1958" i="11"/>
  <c r="H1947" i="11"/>
  <c r="B1972" i="11"/>
  <c r="H1944" i="11"/>
  <c r="B1969" i="11"/>
  <c r="H1929" i="11"/>
  <c r="B1954" i="11"/>
  <c r="H1938" i="11"/>
  <c r="B1963" i="11"/>
  <c r="H1932" i="11"/>
  <c r="B1957" i="11"/>
  <c r="H1940" i="11"/>
  <c r="B1965" i="11"/>
  <c r="H1937" i="11"/>
  <c r="B1962" i="11"/>
  <c r="H1946" i="11"/>
  <c r="B1971" i="11"/>
  <c r="H1931" i="11"/>
  <c r="B1956" i="11"/>
  <c r="H1943" i="11"/>
  <c r="B1968" i="11"/>
  <c r="H1935" i="11"/>
  <c r="B1960" i="11"/>
  <c r="H1936" i="11"/>
  <c r="B1961" i="11"/>
  <c r="H1942" i="11"/>
  <c r="B1967" i="11"/>
  <c r="H1945" i="11"/>
  <c r="B1970" i="11"/>
  <c r="H1949" i="11"/>
  <c r="B1974" i="11"/>
  <c r="H1948" i="11"/>
  <c r="B1973" i="11"/>
  <c r="H1950" i="11"/>
  <c r="B1975" i="11"/>
  <c r="H1941" i="11"/>
  <c r="B1966" i="11"/>
  <c r="H1953" i="11"/>
  <c r="B1978" i="11"/>
  <c r="H1939" i="11"/>
  <c r="B1964" i="11"/>
  <c r="H1951" i="11"/>
  <c r="B1976" i="11"/>
  <c r="H1952" i="11"/>
  <c r="B1977" i="11"/>
  <c r="H1930" i="11"/>
  <c r="B1955" i="11"/>
  <c r="H1964" i="11" l="1"/>
  <c r="B1989" i="11"/>
  <c r="H1973" i="11"/>
  <c r="B1998" i="11"/>
  <c r="H1971" i="11"/>
  <c r="B1996" i="11"/>
  <c r="H1977" i="11"/>
  <c r="B2002" i="11"/>
  <c r="H1966" i="11"/>
  <c r="B1991" i="11"/>
  <c r="H1970" i="11"/>
  <c r="B1995" i="11"/>
  <c r="H1961" i="11"/>
  <c r="B1986" i="11"/>
  <c r="H1968" i="11"/>
  <c r="B1993" i="11"/>
  <c r="H1965" i="11"/>
  <c r="B1990" i="11"/>
  <c r="H1963" i="11"/>
  <c r="B1988" i="11"/>
  <c r="H1969" i="11"/>
  <c r="B1994" i="11"/>
  <c r="H1958" i="11"/>
  <c r="B1983" i="11"/>
  <c r="H1955" i="11"/>
  <c r="B1980" i="11"/>
  <c r="H1976" i="11"/>
  <c r="B2001" i="11"/>
  <c r="H1978" i="11"/>
  <c r="B2003" i="11"/>
  <c r="H1975" i="11"/>
  <c r="B2000" i="11"/>
  <c r="H1974" i="11"/>
  <c r="B1999" i="11"/>
  <c r="H1967" i="11"/>
  <c r="B1992" i="11"/>
  <c r="H1960" i="11"/>
  <c r="B1985" i="11"/>
  <c r="H1956" i="11"/>
  <c r="B1981" i="11"/>
  <c r="H1962" i="11"/>
  <c r="B1987" i="11"/>
  <c r="H1957" i="11"/>
  <c r="B1982" i="11"/>
  <c r="H1954" i="11"/>
  <c r="B1979" i="11"/>
  <c r="H1972" i="11"/>
  <c r="B1997" i="11"/>
  <c r="H1959" i="11"/>
  <c r="B1984" i="11"/>
  <c r="H1997" i="11" l="1"/>
  <c r="B2022" i="11"/>
  <c r="H1992" i="11"/>
  <c r="B2017" i="11"/>
  <c r="H1982" i="11"/>
  <c r="B2007" i="11"/>
  <c r="H1981" i="11"/>
  <c r="B2006" i="11"/>
  <c r="H2000" i="11"/>
  <c r="B2025" i="11"/>
  <c r="H2001" i="11"/>
  <c r="B2026" i="11"/>
  <c r="H1983" i="11"/>
  <c r="B2008" i="11"/>
  <c r="H1988" i="11"/>
  <c r="B2013" i="11"/>
  <c r="H1993" i="11"/>
  <c r="B2018" i="11"/>
  <c r="H1995" i="11"/>
  <c r="B2020" i="11"/>
  <c r="H2002" i="11"/>
  <c r="B2027" i="11"/>
  <c r="H1998" i="11"/>
  <c r="B2023" i="11"/>
  <c r="H1984" i="11"/>
  <c r="B2009" i="11"/>
  <c r="H1979" i="11"/>
  <c r="B2004" i="11"/>
  <c r="H1987" i="11"/>
  <c r="B2012" i="11"/>
  <c r="H1985" i="11"/>
  <c r="B2010" i="11"/>
  <c r="H1999" i="11"/>
  <c r="B2024" i="11"/>
  <c r="H2003" i="11"/>
  <c r="B2028" i="11"/>
  <c r="H1980" i="11"/>
  <c r="B2005" i="11"/>
  <c r="H1994" i="11"/>
  <c r="B2019" i="11"/>
  <c r="H1990" i="11"/>
  <c r="B2015" i="11"/>
  <c r="H1986" i="11"/>
  <c r="B2011" i="11"/>
  <c r="H1991" i="11"/>
  <c r="B2016" i="11"/>
  <c r="H1996" i="11"/>
  <c r="B2021" i="11"/>
  <c r="H1989" i="11"/>
  <c r="B2014" i="11"/>
  <c r="H2021" i="11" l="1"/>
  <c r="B2046" i="11"/>
  <c r="H2019" i="11"/>
  <c r="B2044" i="11"/>
  <c r="H2028" i="11"/>
  <c r="B2053" i="11"/>
  <c r="H2010" i="11"/>
  <c r="B2035" i="11"/>
  <c r="H2004" i="11"/>
  <c r="B2029" i="11"/>
  <c r="H2023" i="11"/>
  <c r="B2048" i="11"/>
  <c r="H2020" i="11"/>
  <c r="B2045" i="11"/>
  <c r="H2013" i="11"/>
  <c r="B2038" i="11"/>
  <c r="H2026" i="11"/>
  <c r="B2051" i="11"/>
  <c r="H2006" i="11"/>
  <c r="B2031" i="11"/>
  <c r="H2017" i="11"/>
  <c r="B2042" i="11"/>
  <c r="H2011" i="11"/>
  <c r="B2036" i="11"/>
  <c r="H2014" i="11"/>
  <c r="B2039" i="11"/>
  <c r="H2016" i="11"/>
  <c r="B2041" i="11"/>
  <c r="H2015" i="11"/>
  <c r="B2040" i="11"/>
  <c r="H2005" i="11"/>
  <c r="B2030" i="11"/>
  <c r="H2024" i="11"/>
  <c r="B2049" i="11"/>
  <c r="H2012" i="11"/>
  <c r="B2037" i="11"/>
  <c r="H2009" i="11"/>
  <c r="B2034" i="11"/>
  <c r="H2027" i="11"/>
  <c r="B2052" i="11"/>
  <c r="H2018" i="11"/>
  <c r="B2043" i="11"/>
  <c r="H2008" i="11"/>
  <c r="B2033" i="11"/>
  <c r="H2025" i="11"/>
  <c r="B2050" i="11"/>
  <c r="H2007" i="11"/>
  <c r="B2032" i="11"/>
  <c r="H2022" i="11"/>
  <c r="B2047" i="11"/>
  <c r="H2032" i="11" l="1"/>
  <c r="B2057" i="11"/>
  <c r="H2052" i="11"/>
  <c r="B2077" i="11"/>
  <c r="H2041" i="11"/>
  <c r="B2066" i="11"/>
  <c r="H2033" i="11"/>
  <c r="B2058" i="11"/>
  <c r="H2037" i="11"/>
  <c r="B2062" i="11"/>
  <c r="H2030" i="11"/>
  <c r="B2055" i="11"/>
  <c r="H2036" i="11"/>
  <c r="B2061" i="11"/>
  <c r="H2031" i="11"/>
  <c r="B2056" i="11"/>
  <c r="H2038" i="11"/>
  <c r="B2063" i="11"/>
  <c r="H2048" i="11"/>
  <c r="B2073" i="11"/>
  <c r="H2035" i="11"/>
  <c r="B2060" i="11"/>
  <c r="H2044" i="11"/>
  <c r="B2069" i="11"/>
  <c r="H2047" i="11"/>
  <c r="B2072" i="11"/>
  <c r="H2050" i="11"/>
  <c r="B2075" i="11"/>
  <c r="H2043" i="11"/>
  <c r="B2068" i="11"/>
  <c r="H2034" i="11"/>
  <c r="B2059" i="11"/>
  <c r="H2049" i="11"/>
  <c r="B2074" i="11"/>
  <c r="H2040" i="11"/>
  <c r="B2065" i="11"/>
  <c r="H2039" i="11"/>
  <c r="B2064" i="11"/>
  <c r="H2042" i="11"/>
  <c r="B2067" i="11"/>
  <c r="H2051" i="11"/>
  <c r="B2076" i="11"/>
  <c r="H2045" i="11"/>
  <c r="B2070" i="11"/>
  <c r="H2029" i="11"/>
  <c r="B2054" i="11"/>
  <c r="H2053" i="11"/>
  <c r="B2078" i="11"/>
  <c r="H2046" i="11"/>
  <c r="B2071" i="11"/>
  <c r="H2067" i="11" l="1"/>
  <c r="B2092" i="11"/>
  <c r="H2059" i="11"/>
  <c r="B2084" i="11"/>
  <c r="H2069" i="11"/>
  <c r="B2094" i="11"/>
  <c r="H2058" i="11"/>
  <c r="B2083" i="11"/>
  <c r="H2078" i="11"/>
  <c r="B2103" i="11"/>
  <c r="H2070" i="11"/>
  <c r="B2095" i="11"/>
  <c r="H2065" i="11"/>
  <c r="B2090" i="11"/>
  <c r="H2075" i="11"/>
  <c r="B2100" i="11"/>
  <c r="H2073" i="11"/>
  <c r="B2098" i="11"/>
  <c r="H2056" i="11"/>
  <c r="B2081" i="11"/>
  <c r="H2055" i="11"/>
  <c r="B2080" i="11"/>
  <c r="H2077" i="11"/>
  <c r="B2102" i="11"/>
  <c r="H2071" i="11"/>
  <c r="B2096" i="11"/>
  <c r="H2054" i="11"/>
  <c r="B2079" i="11"/>
  <c r="H2076" i="11"/>
  <c r="B2101" i="11"/>
  <c r="H2064" i="11"/>
  <c r="B2089" i="11"/>
  <c r="H2074" i="11"/>
  <c r="B2099" i="11"/>
  <c r="H2068" i="11"/>
  <c r="B2093" i="11"/>
  <c r="H2072" i="11"/>
  <c r="B2097" i="11"/>
  <c r="H2060" i="11"/>
  <c r="B2085" i="11"/>
  <c r="H2063" i="11"/>
  <c r="B2088" i="11"/>
  <c r="H2061" i="11"/>
  <c r="B2086" i="11"/>
  <c r="H2062" i="11"/>
  <c r="B2087" i="11"/>
  <c r="H2066" i="11"/>
  <c r="B2091" i="11"/>
  <c r="H2057" i="11"/>
  <c r="B2082" i="11"/>
  <c r="H2091" i="11" l="1"/>
  <c r="B2116" i="11"/>
  <c r="H2085" i="11"/>
  <c r="B2110" i="11"/>
  <c r="H2089" i="11"/>
  <c r="B2114" i="11"/>
  <c r="H2102" i="11"/>
  <c r="B2127" i="11"/>
  <c r="H2081" i="11"/>
  <c r="B2106" i="11"/>
  <c r="H2100" i="11"/>
  <c r="B2125" i="11"/>
  <c r="H2095" i="11"/>
  <c r="B2120" i="11"/>
  <c r="H2083" i="11"/>
  <c r="B2108" i="11"/>
  <c r="H2084" i="11"/>
  <c r="B2109" i="11"/>
  <c r="H2086" i="11"/>
  <c r="B2111" i="11"/>
  <c r="H2093" i="11"/>
  <c r="B2118" i="11"/>
  <c r="H2079" i="11"/>
  <c r="B2104" i="11"/>
  <c r="H2082" i="11"/>
  <c r="B2107" i="11"/>
  <c r="H2087" i="11"/>
  <c r="B2112" i="11"/>
  <c r="H2088" i="11"/>
  <c r="B2113" i="11"/>
  <c r="H2097" i="11"/>
  <c r="B2122" i="11"/>
  <c r="H2099" i="11"/>
  <c r="B2124" i="11"/>
  <c r="H2101" i="11"/>
  <c r="B2126" i="11"/>
  <c r="H2096" i="11"/>
  <c r="B2121" i="11"/>
  <c r="H2080" i="11"/>
  <c r="B2105" i="11"/>
  <c r="H2098" i="11"/>
  <c r="B2123" i="11"/>
  <c r="H2090" i="11"/>
  <c r="B2115" i="11"/>
  <c r="H2103" i="11"/>
  <c r="B2128" i="11"/>
  <c r="H2094" i="11"/>
  <c r="B2119" i="11"/>
  <c r="H2092" i="11"/>
  <c r="B2117" i="11"/>
  <c r="H2105" i="11" l="1"/>
  <c r="B2130" i="11"/>
  <c r="H2119" i="11"/>
  <c r="B2144" i="11"/>
  <c r="H2115" i="11"/>
  <c r="B2140" i="11"/>
  <c r="H2126" i="11"/>
  <c r="B2151" i="11"/>
  <c r="H2122" i="11"/>
  <c r="B2147" i="11"/>
  <c r="H2112" i="11"/>
  <c r="B2137" i="11"/>
  <c r="H2104" i="11"/>
  <c r="B2129" i="11"/>
  <c r="H2111" i="11"/>
  <c r="B2136" i="11"/>
  <c r="H2108" i="11"/>
  <c r="B2133" i="11"/>
  <c r="H2125" i="11"/>
  <c r="B2150" i="11"/>
  <c r="H2127" i="11"/>
  <c r="B2152" i="11"/>
  <c r="H2110" i="11"/>
  <c r="B2135" i="11"/>
  <c r="H2117" i="11"/>
  <c r="B2142" i="11"/>
  <c r="H2128" i="11"/>
  <c r="B2153" i="11"/>
  <c r="H2123" i="11"/>
  <c r="B2148" i="11"/>
  <c r="H2121" i="11"/>
  <c r="B2146" i="11"/>
  <c r="H2124" i="11"/>
  <c r="B2149" i="11"/>
  <c r="H2113" i="11"/>
  <c r="B2138" i="11"/>
  <c r="H2107" i="11"/>
  <c r="B2132" i="11"/>
  <c r="H2118" i="11"/>
  <c r="B2143" i="11"/>
  <c r="H2109" i="11"/>
  <c r="B2134" i="11"/>
  <c r="H2120" i="11"/>
  <c r="B2145" i="11"/>
  <c r="H2106" i="11"/>
  <c r="B2131" i="11"/>
  <c r="H2114" i="11"/>
  <c r="B2139" i="11"/>
  <c r="H2116" i="11"/>
  <c r="B2141" i="11"/>
  <c r="H2145" i="11" l="1"/>
  <c r="B2170" i="11"/>
  <c r="H2138" i="11"/>
  <c r="B2163" i="11"/>
  <c r="H2146" i="11"/>
  <c r="B2171" i="11"/>
  <c r="H2135" i="11"/>
  <c r="B2160" i="11"/>
  <c r="H2150" i="11"/>
  <c r="B2175" i="11"/>
  <c r="H2136" i="11"/>
  <c r="B2161" i="11"/>
  <c r="H2137" i="11"/>
  <c r="B2162" i="11"/>
  <c r="H2151" i="11"/>
  <c r="B2176" i="11"/>
  <c r="H2144" i="11"/>
  <c r="B2169" i="11"/>
  <c r="H2139" i="11"/>
  <c r="B2164" i="11"/>
  <c r="H2143" i="11"/>
  <c r="B2168" i="11"/>
  <c r="H2153" i="11"/>
  <c r="B2178" i="11"/>
  <c r="H2141" i="11"/>
  <c r="B2166" i="11"/>
  <c r="H2131" i="11"/>
  <c r="B2156" i="11"/>
  <c r="H2134" i="11"/>
  <c r="B2159" i="11"/>
  <c r="H2132" i="11"/>
  <c r="B2157" i="11"/>
  <c r="H2149" i="11"/>
  <c r="B2174" i="11"/>
  <c r="H2148" i="11"/>
  <c r="B2173" i="11"/>
  <c r="H2142" i="11"/>
  <c r="B2167" i="11"/>
  <c r="H2152" i="11"/>
  <c r="B2177" i="11"/>
  <c r="H2133" i="11"/>
  <c r="B2158" i="11"/>
  <c r="H2129" i="11"/>
  <c r="B2154" i="11"/>
  <c r="H2147" i="11"/>
  <c r="B2172" i="11"/>
  <c r="H2140" i="11"/>
  <c r="B2165" i="11"/>
  <c r="H2130" i="11"/>
  <c r="B2155" i="11"/>
  <c r="H2165" i="11" l="1"/>
  <c r="B2190" i="11"/>
  <c r="H2173" i="11"/>
  <c r="B2198" i="11"/>
  <c r="H2154" i="11"/>
  <c r="B2179" i="11"/>
  <c r="H2177" i="11"/>
  <c r="B2202" i="11"/>
  <c r="H2157" i="11"/>
  <c r="B2182" i="11"/>
  <c r="H2156" i="11"/>
  <c r="B2181" i="11"/>
  <c r="H2178" i="11"/>
  <c r="B2203" i="11"/>
  <c r="H2164" i="11"/>
  <c r="B2189" i="11"/>
  <c r="H2176" i="11"/>
  <c r="B2201" i="11"/>
  <c r="H2161" i="11"/>
  <c r="B2186" i="11"/>
  <c r="H2160" i="11"/>
  <c r="B2185" i="11"/>
  <c r="H2163" i="11"/>
  <c r="B2188" i="11"/>
  <c r="H2155" i="11"/>
  <c r="B2180" i="11"/>
  <c r="H2172" i="11"/>
  <c r="B2197" i="11"/>
  <c r="H2158" i="11"/>
  <c r="B2183" i="11"/>
  <c r="H2167" i="11"/>
  <c r="B2192" i="11"/>
  <c r="H2174" i="11"/>
  <c r="B2199" i="11"/>
  <c r="H2159" i="11"/>
  <c r="B2184" i="11"/>
  <c r="H2166" i="11"/>
  <c r="B2191" i="11"/>
  <c r="H2168" i="11"/>
  <c r="B2193" i="11"/>
  <c r="H2169" i="11"/>
  <c r="B2194" i="11"/>
  <c r="H2162" i="11"/>
  <c r="B2187" i="11"/>
  <c r="H2175" i="11"/>
  <c r="B2200" i="11"/>
  <c r="H2171" i="11"/>
  <c r="B2196" i="11"/>
  <c r="H2170" i="11"/>
  <c r="B2195" i="11"/>
  <c r="H2196" i="11" l="1"/>
  <c r="B2221" i="11"/>
  <c r="H2187" i="11"/>
  <c r="B2212" i="11"/>
  <c r="H2193" i="11"/>
  <c r="B2218" i="11"/>
  <c r="H2184" i="11"/>
  <c r="B2209" i="11"/>
  <c r="H2192" i="11"/>
  <c r="B2217" i="11"/>
  <c r="H2197" i="11"/>
  <c r="B2222" i="11"/>
  <c r="H2188" i="11"/>
  <c r="B2213" i="11"/>
  <c r="H2186" i="11"/>
  <c r="B2211" i="11"/>
  <c r="H2189" i="11"/>
  <c r="B2214" i="11"/>
  <c r="H2181" i="11"/>
  <c r="B2206" i="11"/>
  <c r="H2202" i="11"/>
  <c r="B2227" i="11"/>
  <c r="H2198" i="11"/>
  <c r="B2223" i="11"/>
  <c r="H2195" i="11"/>
  <c r="B2220" i="11"/>
  <c r="H2200" i="11"/>
  <c r="B2225" i="11"/>
  <c r="H2194" i="11"/>
  <c r="B2219" i="11"/>
  <c r="H2191" i="11"/>
  <c r="B2216" i="11"/>
  <c r="H2199" i="11"/>
  <c r="B2224" i="11"/>
  <c r="H2183" i="11"/>
  <c r="B2208" i="11"/>
  <c r="H2180" i="11"/>
  <c r="B2205" i="11"/>
  <c r="H2185" i="11"/>
  <c r="B2210" i="11"/>
  <c r="H2201" i="11"/>
  <c r="B2226" i="11"/>
  <c r="H2203" i="11"/>
  <c r="B2228" i="11"/>
  <c r="H2182" i="11"/>
  <c r="B2207" i="11"/>
  <c r="H2179" i="11"/>
  <c r="B2204" i="11"/>
  <c r="H2190" i="11"/>
  <c r="B2215" i="11"/>
  <c r="H2210" i="11" l="1"/>
  <c r="B2235" i="11"/>
  <c r="H2204" i="11"/>
  <c r="B2229" i="11"/>
  <c r="H2228" i="11"/>
  <c r="B2253" i="11"/>
  <c r="H2208" i="11"/>
  <c r="B2233" i="11"/>
  <c r="H2216" i="11"/>
  <c r="B2241" i="11"/>
  <c r="H2225" i="11"/>
  <c r="B2250" i="11"/>
  <c r="H2223" i="11"/>
  <c r="B2248" i="11"/>
  <c r="H2206" i="11"/>
  <c r="B2231" i="11"/>
  <c r="H2211" i="11"/>
  <c r="B2236" i="11"/>
  <c r="H2222" i="11"/>
  <c r="B2247" i="11"/>
  <c r="H2209" i="11"/>
  <c r="B2234" i="11"/>
  <c r="H2212" i="11"/>
  <c r="B2237" i="11"/>
  <c r="H2215" i="11"/>
  <c r="B2240" i="11"/>
  <c r="H2207" i="11"/>
  <c r="B2232" i="11"/>
  <c r="H2226" i="11"/>
  <c r="B2251" i="11"/>
  <c r="H2205" i="11"/>
  <c r="B2230" i="11"/>
  <c r="H2224" i="11"/>
  <c r="B2249" i="11"/>
  <c r="H2219" i="11"/>
  <c r="B2244" i="11"/>
  <c r="H2220" i="11"/>
  <c r="B2245" i="11"/>
  <c r="H2227" i="11"/>
  <c r="B2252" i="11"/>
  <c r="H2214" i="11"/>
  <c r="B2239" i="11"/>
  <c r="H2213" i="11"/>
  <c r="B2238" i="11"/>
  <c r="H2217" i="11"/>
  <c r="B2242" i="11"/>
  <c r="H2218" i="11"/>
  <c r="B2243" i="11"/>
  <c r="H2221" i="11"/>
  <c r="B2246" i="11"/>
  <c r="H2238" i="11" l="1"/>
  <c r="B2263" i="11"/>
  <c r="H2244" i="11"/>
  <c r="B2269" i="11"/>
  <c r="H2232" i="11"/>
  <c r="B2257" i="11"/>
  <c r="H2247" i="11"/>
  <c r="B2272" i="11"/>
  <c r="H2233" i="11"/>
  <c r="B2258" i="11"/>
  <c r="H2243" i="11"/>
  <c r="B2268" i="11"/>
  <c r="H2252" i="11"/>
  <c r="B2277" i="11"/>
  <c r="H2230" i="11"/>
  <c r="B2255" i="11"/>
  <c r="H2237" i="11"/>
  <c r="B2262" i="11"/>
  <c r="H2231" i="11"/>
  <c r="B2256" i="11"/>
  <c r="H2250" i="11"/>
  <c r="B2275" i="11"/>
  <c r="H2229" i="11"/>
  <c r="B2254" i="11"/>
  <c r="H2246" i="11"/>
  <c r="B2271" i="11"/>
  <c r="H2242" i="11"/>
  <c r="B2267" i="11"/>
  <c r="H2239" i="11"/>
  <c r="B2264" i="11"/>
  <c r="H2245" i="11"/>
  <c r="B2270" i="11"/>
  <c r="H2249" i="11"/>
  <c r="B2274" i="11"/>
  <c r="H2251" i="11"/>
  <c r="B2276" i="11"/>
  <c r="H2240" i="11"/>
  <c r="B2265" i="11"/>
  <c r="H2234" i="11"/>
  <c r="B2259" i="11"/>
  <c r="H2236" i="11"/>
  <c r="B2261" i="11"/>
  <c r="H2248" i="11"/>
  <c r="B2273" i="11"/>
  <c r="H2241" i="11"/>
  <c r="B2266" i="11"/>
  <c r="H2253" i="11"/>
  <c r="B2278" i="11"/>
  <c r="H2235" i="11"/>
  <c r="B2260" i="11"/>
  <c r="H2259" i="11" l="1"/>
  <c r="B2284" i="11"/>
  <c r="H2278" i="11"/>
  <c r="B2303" i="11"/>
  <c r="H2273" i="11"/>
  <c r="B2298" i="11"/>
  <c r="H2276" i="11"/>
  <c r="B2301" i="11"/>
  <c r="H2270" i="11"/>
  <c r="B2295" i="11"/>
  <c r="H2267" i="11"/>
  <c r="B2292" i="11"/>
  <c r="H2254" i="11"/>
  <c r="B2279" i="11"/>
  <c r="H2256" i="11"/>
  <c r="B2281" i="11"/>
  <c r="H2255" i="11"/>
  <c r="B2280" i="11"/>
  <c r="H2268" i="11"/>
  <c r="B2293" i="11"/>
  <c r="H2272" i="11"/>
  <c r="B2297" i="11"/>
  <c r="H2269" i="11"/>
  <c r="B2294" i="11"/>
  <c r="H2260" i="11"/>
  <c r="B2285" i="11"/>
  <c r="H2266" i="11"/>
  <c r="B2291" i="11"/>
  <c r="H2261" i="11"/>
  <c r="B2286" i="11"/>
  <c r="H2265" i="11"/>
  <c r="B2290" i="11"/>
  <c r="H2274" i="11"/>
  <c r="B2299" i="11"/>
  <c r="H2264" i="11"/>
  <c r="B2289" i="11"/>
  <c r="H2271" i="11"/>
  <c r="B2296" i="11"/>
  <c r="H2275" i="11"/>
  <c r="B2300" i="11"/>
  <c r="H2262" i="11"/>
  <c r="B2287" i="11"/>
  <c r="H2277" i="11"/>
  <c r="B2302" i="11"/>
  <c r="H2258" i="11"/>
  <c r="B2283" i="11"/>
  <c r="H2257" i="11"/>
  <c r="B2282" i="11"/>
  <c r="H2263" i="11"/>
  <c r="B2288" i="11"/>
  <c r="H2282" i="11" l="1"/>
  <c r="B2307" i="11"/>
  <c r="H2289" i="11"/>
  <c r="B2314" i="11"/>
  <c r="H2302" i="11"/>
  <c r="B2327" i="11"/>
  <c r="H2300" i="11"/>
  <c r="B2325" i="11"/>
  <c r="H2290" i="11"/>
  <c r="B2315" i="11"/>
  <c r="H2291" i="11"/>
  <c r="B2316" i="11"/>
  <c r="H2294" i="11"/>
  <c r="B2319" i="11"/>
  <c r="H2293" i="11"/>
  <c r="B2318" i="11"/>
  <c r="H2281" i="11"/>
  <c r="B2306" i="11"/>
  <c r="H2292" i="11"/>
  <c r="B2317" i="11"/>
  <c r="H2301" i="11"/>
  <c r="B2326" i="11"/>
  <c r="H2303" i="11"/>
  <c r="B2328" i="11"/>
  <c r="H2288" i="11"/>
  <c r="B2313" i="11"/>
  <c r="H2283" i="11"/>
  <c r="B2308" i="11"/>
  <c r="H2287" i="11"/>
  <c r="B2312" i="11"/>
  <c r="H2296" i="11"/>
  <c r="B2321" i="11"/>
  <c r="H2299" i="11"/>
  <c r="B2324" i="11"/>
  <c r="H2286" i="11"/>
  <c r="B2311" i="11"/>
  <c r="H2285" i="11"/>
  <c r="B2310" i="11"/>
  <c r="H2297" i="11"/>
  <c r="B2322" i="11"/>
  <c r="H2280" i="11"/>
  <c r="B2305" i="11"/>
  <c r="H2279" i="11"/>
  <c r="B2304" i="11"/>
  <c r="H2295" i="11"/>
  <c r="B2320" i="11"/>
  <c r="H2298" i="11"/>
  <c r="B2323" i="11"/>
  <c r="H2284" i="11"/>
  <c r="B2309" i="11"/>
  <c r="H2323" i="11" l="1"/>
  <c r="B2348" i="11"/>
  <c r="H2304" i="11"/>
  <c r="B2329" i="11"/>
  <c r="H2322" i="11"/>
  <c r="B2347" i="11"/>
  <c r="H2311" i="11"/>
  <c r="B2336" i="11"/>
  <c r="H2321" i="11"/>
  <c r="B2346" i="11"/>
  <c r="H2308" i="11"/>
  <c r="B2333" i="11"/>
  <c r="H2328" i="11"/>
  <c r="B2353" i="11"/>
  <c r="H2317" i="11"/>
  <c r="B2342" i="11"/>
  <c r="H2318" i="11"/>
  <c r="B2343" i="11"/>
  <c r="H2316" i="11"/>
  <c r="B2341" i="11"/>
  <c r="H2325" i="11"/>
  <c r="B2350" i="11"/>
  <c r="H2314" i="11"/>
  <c r="B2339" i="11"/>
  <c r="H2309" i="11"/>
  <c r="B2334" i="11"/>
  <c r="H2320" i="11"/>
  <c r="B2345" i="11"/>
  <c r="H2305" i="11"/>
  <c r="B2330" i="11"/>
  <c r="H2310" i="11"/>
  <c r="B2335" i="11"/>
  <c r="H2324" i="11"/>
  <c r="B2349" i="11"/>
  <c r="H2312" i="11"/>
  <c r="B2337" i="11"/>
  <c r="H2313" i="11"/>
  <c r="B2338" i="11"/>
  <c r="H2326" i="11"/>
  <c r="B2351" i="11"/>
  <c r="H2306" i="11"/>
  <c r="B2331" i="11"/>
  <c r="H2319" i="11"/>
  <c r="B2344" i="11"/>
  <c r="H2315" i="11"/>
  <c r="B2340" i="11"/>
  <c r="H2327" i="11"/>
  <c r="B2352" i="11"/>
  <c r="H2307" i="11"/>
  <c r="B2332" i="11"/>
  <c r="H2352" i="11" l="1"/>
  <c r="B2377" i="11"/>
  <c r="H2344" i="11"/>
  <c r="B2369" i="11"/>
  <c r="H2345" i="11"/>
  <c r="B2370" i="11"/>
  <c r="H2341" i="11"/>
  <c r="B2366" i="11"/>
  <c r="H2333" i="11"/>
  <c r="B2358" i="11"/>
  <c r="H2336" i="11"/>
  <c r="B2361" i="11"/>
  <c r="H2329" i="11"/>
  <c r="B2354" i="11"/>
  <c r="H2351" i="11"/>
  <c r="B2376" i="11"/>
  <c r="H2337" i="11"/>
  <c r="B2362" i="11"/>
  <c r="H2335" i="11"/>
  <c r="B2360" i="11"/>
  <c r="H2339" i="11"/>
  <c r="B2364" i="11"/>
  <c r="H2342" i="11"/>
  <c r="B2367" i="11"/>
  <c r="H2332" i="11"/>
  <c r="B2357" i="11"/>
  <c r="H2340" i="11"/>
  <c r="B2365" i="11"/>
  <c r="H2331" i="11"/>
  <c r="B2356" i="11"/>
  <c r="H2338" i="11"/>
  <c r="B2363" i="11"/>
  <c r="H2349" i="11"/>
  <c r="B2374" i="11"/>
  <c r="H2330" i="11"/>
  <c r="B2355" i="11"/>
  <c r="H2334" i="11"/>
  <c r="B2359" i="11"/>
  <c r="H2350" i="11"/>
  <c r="B2375" i="11"/>
  <c r="H2343" i="11"/>
  <c r="B2368" i="11"/>
  <c r="H2353" i="11"/>
  <c r="B2378" i="11"/>
  <c r="H2346" i="11"/>
  <c r="B2371" i="11"/>
  <c r="H2347" i="11"/>
  <c r="B2372" i="11"/>
  <c r="H2348" i="11"/>
  <c r="B2373" i="11"/>
  <c r="H2372" i="11" l="1"/>
  <c r="B2397" i="11"/>
  <c r="H2378" i="11"/>
  <c r="B2403" i="11"/>
  <c r="H2375" i="11"/>
  <c r="B2400" i="11"/>
  <c r="H2355" i="11"/>
  <c r="B2380" i="11"/>
  <c r="H2363" i="11"/>
  <c r="B2388" i="11"/>
  <c r="H2365" i="11"/>
  <c r="B2390" i="11"/>
  <c r="H2367" i="11"/>
  <c r="B2392" i="11"/>
  <c r="H2360" i="11"/>
  <c r="B2385" i="11"/>
  <c r="H2376" i="11"/>
  <c r="B2401" i="11"/>
  <c r="H2361" i="11"/>
  <c r="B2386" i="11"/>
  <c r="H2366" i="11"/>
  <c r="B2391" i="11"/>
  <c r="H2369" i="11"/>
  <c r="B2394" i="11"/>
  <c r="H2373" i="11"/>
  <c r="B2398" i="11"/>
  <c r="H2371" i="11"/>
  <c r="B2396" i="11"/>
  <c r="H2368" i="11"/>
  <c r="B2393" i="11"/>
  <c r="H2359" i="11"/>
  <c r="B2384" i="11"/>
  <c r="H2374" i="11"/>
  <c r="B2399" i="11"/>
  <c r="H2356" i="11"/>
  <c r="B2381" i="11"/>
  <c r="H2357" i="11"/>
  <c r="B2382" i="11"/>
  <c r="H2364" i="11"/>
  <c r="B2389" i="11"/>
  <c r="H2362" i="11"/>
  <c r="B2387" i="11"/>
  <c r="H2354" i="11"/>
  <c r="B2379" i="11"/>
  <c r="H2358" i="11"/>
  <c r="B2383" i="11"/>
  <c r="H2370" i="11"/>
  <c r="B2395" i="11"/>
  <c r="H2377" i="11"/>
  <c r="B2402" i="11"/>
  <c r="H2395" i="11" l="1"/>
  <c r="B2420" i="11"/>
  <c r="H2389" i="11"/>
  <c r="B2414" i="11"/>
  <c r="H2381" i="11"/>
  <c r="B2406" i="11"/>
  <c r="H2384" i="11"/>
  <c r="B2409" i="11"/>
  <c r="H2396" i="11"/>
  <c r="B2421" i="11"/>
  <c r="H2394" i="11"/>
  <c r="B2419" i="11"/>
  <c r="H2386" i="11"/>
  <c r="B2411" i="11"/>
  <c r="H2385" i="11"/>
  <c r="B2410" i="11"/>
  <c r="H2390" i="11"/>
  <c r="B2415" i="11"/>
  <c r="H2380" i="11"/>
  <c r="B2405" i="11"/>
  <c r="H2403" i="11"/>
  <c r="B2428" i="11"/>
  <c r="H2379" i="11"/>
  <c r="B2404" i="11"/>
  <c r="H2402" i="11"/>
  <c r="B2427" i="11"/>
  <c r="H2383" i="11"/>
  <c r="B2408" i="11"/>
  <c r="H2387" i="11"/>
  <c r="B2412" i="11"/>
  <c r="H2382" i="11"/>
  <c r="B2407" i="11"/>
  <c r="H2399" i="11"/>
  <c r="B2424" i="11"/>
  <c r="H2393" i="11"/>
  <c r="B2418" i="11"/>
  <c r="H2398" i="11"/>
  <c r="B2423" i="11"/>
  <c r="H2391" i="11"/>
  <c r="B2416" i="11"/>
  <c r="H2401" i="11"/>
  <c r="B2426" i="11"/>
  <c r="H2392" i="11"/>
  <c r="B2417" i="11"/>
  <c r="H2388" i="11"/>
  <c r="B2413" i="11"/>
  <c r="H2400" i="11"/>
  <c r="B2425" i="11"/>
  <c r="H2397" i="11"/>
  <c r="B2422" i="11"/>
  <c r="H2417" i="11" l="1"/>
  <c r="B2442" i="11"/>
  <c r="H2407" i="11"/>
  <c r="B2432" i="11"/>
  <c r="H2425" i="11"/>
  <c r="B2450" i="11"/>
  <c r="H2416" i="11"/>
  <c r="B2441" i="11"/>
  <c r="H2418" i="11"/>
  <c r="B2443" i="11"/>
  <c r="H2408" i="11"/>
  <c r="B2433" i="11"/>
  <c r="H2404" i="11"/>
  <c r="B2429" i="11"/>
  <c r="H2405" i="11"/>
  <c r="B2430" i="11"/>
  <c r="H2410" i="11"/>
  <c r="B2435" i="11"/>
  <c r="H2419" i="11"/>
  <c r="B2444" i="11"/>
  <c r="H2409" i="11"/>
  <c r="B2434" i="11"/>
  <c r="H2414" i="11"/>
  <c r="B2439" i="11"/>
  <c r="H2422" i="11"/>
  <c r="B2447" i="11"/>
  <c r="H2413" i="11"/>
  <c r="B2438" i="11"/>
  <c r="H2426" i="11"/>
  <c r="B2451" i="11"/>
  <c r="H2423" i="11"/>
  <c r="B2448" i="11"/>
  <c r="H2424" i="11"/>
  <c r="B2449" i="11"/>
  <c r="H2412" i="11"/>
  <c r="B2437" i="11"/>
  <c r="H2427" i="11"/>
  <c r="B2452" i="11"/>
  <c r="H2428" i="11"/>
  <c r="B2453" i="11"/>
  <c r="H2415" i="11"/>
  <c r="B2440" i="11"/>
  <c r="H2411" i="11"/>
  <c r="B2436" i="11"/>
  <c r="H2421" i="11"/>
  <c r="B2446" i="11"/>
  <c r="H2406" i="11"/>
  <c r="B2431" i="11"/>
  <c r="H2420" i="11"/>
  <c r="B2445" i="11"/>
  <c r="H2436" i="11" l="1"/>
  <c r="B2461" i="11"/>
  <c r="H2431" i="11"/>
  <c r="B2456" i="11"/>
  <c r="H2453" i="11"/>
  <c r="B2478" i="11"/>
  <c r="H2437" i="11"/>
  <c r="B2462" i="11"/>
  <c r="H2448" i="11"/>
  <c r="B2473" i="11"/>
  <c r="H2438" i="11"/>
  <c r="B2463" i="11"/>
  <c r="H2439" i="11"/>
  <c r="B2464" i="11"/>
  <c r="H2444" i="11"/>
  <c r="B2469" i="11"/>
  <c r="H2430" i="11"/>
  <c r="B2455" i="11"/>
  <c r="H2433" i="11"/>
  <c r="B2458" i="11"/>
  <c r="H2441" i="11"/>
  <c r="B2466" i="11"/>
  <c r="H2432" i="11"/>
  <c r="B2457" i="11"/>
  <c r="H2445" i="11"/>
  <c r="B2470" i="11"/>
  <c r="H2446" i="11"/>
  <c r="B2471" i="11"/>
  <c r="H2440" i="11"/>
  <c r="B2465" i="11"/>
  <c r="H2452" i="11"/>
  <c r="B2477" i="11"/>
  <c r="H2449" i="11"/>
  <c r="B2474" i="11"/>
  <c r="H2451" i="11"/>
  <c r="B2476" i="11"/>
  <c r="H2447" i="11"/>
  <c r="B2472" i="11"/>
  <c r="H2434" i="11"/>
  <c r="B2459" i="11"/>
  <c r="H2435" i="11"/>
  <c r="B2460" i="11"/>
  <c r="H2429" i="11"/>
  <c r="B2454" i="11"/>
  <c r="H2443" i="11"/>
  <c r="B2468" i="11"/>
  <c r="H2450" i="11"/>
  <c r="B2475" i="11"/>
  <c r="H2442" i="11"/>
  <c r="B2467" i="11"/>
  <c r="H2459" i="11" l="1"/>
  <c r="B2484" i="11"/>
  <c r="H2476" i="11"/>
  <c r="B2501" i="11"/>
  <c r="H2477" i="11"/>
  <c r="B2502" i="11"/>
  <c r="H2471" i="11"/>
  <c r="B2496" i="11"/>
  <c r="H2457" i="11"/>
  <c r="B2482" i="11"/>
  <c r="H2458" i="11"/>
  <c r="B2483" i="11"/>
  <c r="H2469" i="11"/>
  <c r="B2494" i="11"/>
  <c r="H2463" i="11"/>
  <c r="B2488" i="11"/>
  <c r="H2462" i="11"/>
  <c r="B2487" i="11"/>
  <c r="H2456" i="11"/>
  <c r="B2481" i="11"/>
  <c r="H2475" i="11"/>
  <c r="B2500" i="11"/>
  <c r="H2454" i="11"/>
  <c r="B2479" i="11"/>
  <c r="H2467" i="11"/>
  <c r="B2492" i="11"/>
  <c r="H2468" i="11"/>
  <c r="B2493" i="11"/>
  <c r="H2460" i="11"/>
  <c r="B2485" i="11"/>
  <c r="H2472" i="11"/>
  <c r="B2497" i="11"/>
  <c r="H2474" i="11"/>
  <c r="B2499" i="11"/>
  <c r="H2465" i="11"/>
  <c r="B2490" i="11"/>
  <c r="H2470" i="11"/>
  <c r="B2495" i="11"/>
  <c r="H2466" i="11"/>
  <c r="B2491" i="11"/>
  <c r="H2455" i="11"/>
  <c r="B2480" i="11"/>
  <c r="H2464" i="11"/>
  <c r="B2489" i="11"/>
  <c r="H2473" i="11"/>
  <c r="B2498" i="11"/>
  <c r="H2478" i="11"/>
  <c r="B2503" i="11"/>
  <c r="H2461" i="11"/>
  <c r="B2486" i="11"/>
  <c r="H2503" i="11" l="1"/>
  <c r="B2528" i="11"/>
  <c r="H2489" i="11"/>
  <c r="B2514" i="11"/>
  <c r="H2490" i="11"/>
  <c r="B2515" i="11"/>
  <c r="H2497" i="11"/>
  <c r="B2522" i="11"/>
  <c r="H2493" i="11"/>
  <c r="B2518" i="11"/>
  <c r="H2479" i="11"/>
  <c r="B2504" i="11"/>
  <c r="H2481" i="11"/>
  <c r="B2506" i="11"/>
  <c r="H2488" i="11"/>
  <c r="B2513" i="11"/>
  <c r="H2483" i="11"/>
  <c r="B2508" i="11"/>
  <c r="H2496" i="11"/>
  <c r="B2521" i="11"/>
  <c r="H2501" i="11"/>
  <c r="B2526" i="11"/>
  <c r="H2491" i="11"/>
  <c r="B2516" i="11"/>
  <c r="H2486" i="11"/>
  <c r="B2511" i="11"/>
  <c r="H2498" i="11"/>
  <c r="B2523" i="11"/>
  <c r="H2480" i="11"/>
  <c r="B2505" i="11"/>
  <c r="H2495" i="11"/>
  <c r="B2520" i="11"/>
  <c r="H2499" i="11"/>
  <c r="B2524" i="11"/>
  <c r="H2485" i="11"/>
  <c r="B2510" i="11"/>
  <c r="H2492" i="11"/>
  <c r="B2517" i="11"/>
  <c r="H2500" i="11"/>
  <c r="B2525" i="11"/>
  <c r="H2487" i="11"/>
  <c r="B2512" i="11"/>
  <c r="H2494" i="11"/>
  <c r="B2519" i="11"/>
  <c r="H2482" i="11"/>
  <c r="B2507" i="11"/>
  <c r="H2502" i="11"/>
  <c r="B2527" i="11"/>
  <c r="H2484" i="11"/>
  <c r="B2509" i="11"/>
  <c r="H2527" i="11" l="1"/>
  <c r="B2552" i="11"/>
  <c r="H2519" i="11"/>
  <c r="B2544" i="11"/>
  <c r="H2525" i="11"/>
  <c r="B2550" i="11"/>
  <c r="H2510" i="11"/>
  <c r="B2535" i="11"/>
  <c r="H2520" i="11"/>
  <c r="B2545" i="11"/>
  <c r="H2523" i="11"/>
  <c r="B2548" i="11"/>
  <c r="H2516" i="11"/>
  <c r="B2541" i="11"/>
  <c r="H2521" i="11"/>
  <c r="B2546" i="11"/>
  <c r="H2513" i="11"/>
  <c r="B2538" i="11"/>
  <c r="H2504" i="11"/>
  <c r="B2529" i="11"/>
  <c r="H2522" i="11"/>
  <c r="B2547" i="11"/>
  <c r="H2514" i="11"/>
  <c r="B2539" i="11"/>
  <c r="H2509" i="11"/>
  <c r="B2534" i="11"/>
  <c r="H2507" i="11"/>
  <c r="B2532" i="11"/>
  <c r="H2512" i="11"/>
  <c r="B2537" i="11"/>
  <c r="H2517" i="11"/>
  <c r="B2542" i="11"/>
  <c r="H2524" i="11"/>
  <c r="B2549" i="11"/>
  <c r="H2505" i="11"/>
  <c r="B2530" i="11"/>
  <c r="H2511" i="11"/>
  <c r="B2536" i="11"/>
  <c r="H2526" i="11"/>
  <c r="B2551" i="11"/>
  <c r="H2508" i="11"/>
  <c r="B2533" i="11"/>
  <c r="H2506" i="11"/>
  <c r="B2531" i="11"/>
  <c r="H2518" i="11"/>
  <c r="B2543" i="11"/>
  <c r="H2515" i="11"/>
  <c r="B2540" i="11"/>
  <c r="H2528" i="11"/>
  <c r="B2553" i="11"/>
  <c r="H2540" i="11" l="1"/>
  <c r="B2565" i="11"/>
  <c r="H2551" i="11"/>
  <c r="B2576" i="11"/>
  <c r="H2530" i="11"/>
  <c r="B2555" i="11"/>
  <c r="H2542" i="11"/>
  <c r="B2567" i="11"/>
  <c r="H2532" i="11"/>
  <c r="B2557" i="11"/>
  <c r="H2539" i="11"/>
  <c r="B2564" i="11"/>
  <c r="H2529" i="11"/>
  <c r="B2554" i="11"/>
  <c r="H2546" i="11"/>
  <c r="B2571" i="11"/>
  <c r="H2548" i="11"/>
  <c r="B2573" i="11"/>
  <c r="H2535" i="11"/>
  <c r="B2560" i="11"/>
  <c r="H2544" i="11"/>
  <c r="B2569" i="11"/>
  <c r="H2531" i="11"/>
  <c r="B2556" i="11"/>
  <c r="H2553" i="11"/>
  <c r="B2578" i="11"/>
  <c r="H2543" i="11"/>
  <c r="B2568" i="11"/>
  <c r="H2533" i="11"/>
  <c r="B2558" i="11"/>
  <c r="H2536" i="11"/>
  <c r="B2561" i="11"/>
  <c r="H2549" i="11"/>
  <c r="B2574" i="11"/>
  <c r="H2537" i="11"/>
  <c r="B2562" i="11"/>
  <c r="H2534" i="11"/>
  <c r="B2559" i="11"/>
  <c r="H2547" i="11"/>
  <c r="B2572" i="11"/>
  <c r="H2538" i="11"/>
  <c r="B2563" i="11"/>
  <c r="H2541" i="11"/>
  <c r="B2566" i="11"/>
  <c r="H2545" i="11"/>
  <c r="B2570" i="11"/>
  <c r="H2550" i="11"/>
  <c r="B2575" i="11"/>
  <c r="H2552" i="11"/>
  <c r="B2577" i="11"/>
  <c r="H2572" i="11" l="1"/>
  <c r="B2597" i="11"/>
  <c r="H2575" i="11"/>
  <c r="B2600" i="11"/>
  <c r="H2566" i="11"/>
  <c r="B2591" i="11"/>
  <c r="H2562" i="11"/>
  <c r="B2587" i="11"/>
  <c r="H2561" i="11"/>
  <c r="B2586" i="11"/>
  <c r="H2568" i="11"/>
  <c r="B2593" i="11"/>
  <c r="H2556" i="11"/>
  <c r="B2581" i="11"/>
  <c r="H2560" i="11"/>
  <c r="B2585" i="11"/>
  <c r="H2571" i="11"/>
  <c r="B2596" i="11"/>
  <c r="H2564" i="11"/>
  <c r="B2589" i="11"/>
  <c r="H2567" i="11"/>
  <c r="B2592" i="11"/>
  <c r="H2576" i="11"/>
  <c r="B2601" i="11"/>
  <c r="H2577" i="11"/>
  <c r="B2602" i="11"/>
  <c r="H2570" i="11"/>
  <c r="B2595" i="11"/>
  <c r="H2563" i="11"/>
  <c r="B2588" i="11"/>
  <c r="H2559" i="11"/>
  <c r="B2584" i="11"/>
  <c r="H2574" i="11"/>
  <c r="B2599" i="11"/>
  <c r="H2558" i="11"/>
  <c r="B2583" i="11"/>
  <c r="H2578" i="11"/>
  <c r="B2603" i="11"/>
  <c r="H2569" i="11"/>
  <c r="B2594" i="11"/>
  <c r="H2573" i="11"/>
  <c r="B2598" i="11"/>
  <c r="H2554" i="11"/>
  <c r="B2579" i="11"/>
  <c r="H2557" i="11"/>
  <c r="B2582" i="11"/>
  <c r="H2555" i="11"/>
  <c r="B2580" i="11"/>
  <c r="H2565" i="11"/>
  <c r="B2590" i="11"/>
  <c r="H2594" i="11" l="1"/>
  <c r="B2619" i="11"/>
  <c r="H2580" i="11"/>
  <c r="B2605" i="11"/>
  <c r="H2579" i="11"/>
  <c r="B2604" i="11"/>
  <c r="H2583" i="11"/>
  <c r="B2608" i="11"/>
  <c r="B2609" i="11"/>
  <c r="H2584" i="11"/>
  <c r="H2595" i="11"/>
  <c r="B2620" i="11"/>
  <c r="H2601" i="11"/>
  <c r="B2626" i="11"/>
  <c r="H2589" i="11"/>
  <c r="B2614" i="11"/>
  <c r="H2585" i="11"/>
  <c r="B2610" i="11"/>
  <c r="H2593" i="11"/>
  <c r="B2618" i="11"/>
  <c r="H2587" i="11"/>
  <c r="B2612" i="11"/>
  <c r="B2625" i="11"/>
  <c r="H2600" i="11"/>
  <c r="H2590" i="11"/>
  <c r="B2615" i="11"/>
  <c r="H2582" i="11"/>
  <c r="B2607" i="11"/>
  <c r="H2598" i="11"/>
  <c r="B2623" i="11"/>
  <c r="H2603" i="11"/>
  <c r="B2628" i="11"/>
  <c r="H2599" i="11"/>
  <c r="B2624" i="11"/>
  <c r="B2613" i="11"/>
  <c r="H2588" i="11"/>
  <c r="H2602" i="11"/>
  <c r="B2627" i="11"/>
  <c r="B2617" i="11"/>
  <c r="H2592" i="11"/>
  <c r="B2621" i="11"/>
  <c r="H2596" i="11"/>
  <c r="H2581" i="11"/>
  <c r="B2606" i="11"/>
  <c r="H2586" i="11"/>
  <c r="B2611" i="11"/>
  <c r="H2591" i="11"/>
  <c r="B2616" i="11"/>
  <c r="H2597" i="11"/>
  <c r="B2622" i="11"/>
  <c r="B2641" i="11" l="1"/>
  <c r="H2616" i="11"/>
  <c r="H2606" i="11"/>
  <c r="B2631" i="11"/>
  <c r="B2653" i="11"/>
  <c r="H2628" i="11"/>
  <c r="H2607" i="11"/>
  <c r="B2632" i="11"/>
  <c r="B2643" i="11"/>
  <c r="H2618" i="11"/>
  <c r="H2608" i="11"/>
  <c r="B2633" i="11"/>
  <c r="B2642" i="11"/>
  <c r="H2617" i="11"/>
  <c r="B2650" i="11"/>
  <c r="H2625" i="11"/>
  <c r="B2639" i="11"/>
  <c r="H2614" i="11"/>
  <c r="B2645" i="11"/>
  <c r="H2620" i="11"/>
  <c r="H2605" i="11"/>
  <c r="B2630" i="11"/>
  <c r="B2638" i="11"/>
  <c r="H2613" i="11"/>
  <c r="B2647" i="11"/>
  <c r="H2622" i="11"/>
  <c r="B2636" i="11"/>
  <c r="H2611" i="11"/>
  <c r="B2652" i="11"/>
  <c r="H2627" i="11"/>
  <c r="B2649" i="11"/>
  <c r="H2624" i="11"/>
  <c r="B2648" i="11"/>
  <c r="H2623" i="11"/>
  <c r="B2640" i="11"/>
  <c r="H2615" i="11"/>
  <c r="B2637" i="11"/>
  <c r="H2612" i="11"/>
  <c r="H2610" i="11"/>
  <c r="B2635" i="11"/>
  <c r="B2651" i="11"/>
  <c r="H2626" i="11"/>
  <c r="B2629" i="11"/>
  <c r="H2604" i="11"/>
  <c r="B2644" i="11"/>
  <c r="H2619" i="11"/>
  <c r="B2646" i="11"/>
  <c r="H2621" i="11"/>
  <c r="H2609" i="11"/>
  <c r="B2634" i="11"/>
  <c r="B2658" i="11" l="1"/>
  <c r="H2633" i="11"/>
  <c r="B2657" i="11"/>
  <c r="H2632" i="11"/>
  <c r="B2656" i="11"/>
  <c r="H2631" i="11"/>
  <c r="B2671" i="11"/>
  <c r="H2646" i="11"/>
  <c r="B2654" i="11"/>
  <c r="H2629" i="11"/>
  <c r="B2665" i="11"/>
  <c r="H2640" i="11"/>
  <c r="B2674" i="11"/>
  <c r="H2649" i="11"/>
  <c r="B2661" i="11"/>
  <c r="H2636" i="11"/>
  <c r="B2663" i="11"/>
  <c r="H2638" i="11"/>
  <c r="B2670" i="11"/>
  <c r="H2645" i="11"/>
  <c r="B2675" i="11"/>
  <c r="H2650" i="11"/>
  <c r="B2659" i="11"/>
  <c r="H2634" i="11"/>
  <c r="B2660" i="11"/>
  <c r="H2635" i="11"/>
  <c r="B2655" i="11"/>
  <c r="H2630" i="11"/>
  <c r="B2669" i="11"/>
  <c r="H2644" i="11"/>
  <c r="B2676" i="11"/>
  <c r="H2651" i="11"/>
  <c r="B2662" i="11"/>
  <c r="H2637" i="11"/>
  <c r="B2673" i="11"/>
  <c r="H2648" i="11"/>
  <c r="B2677" i="11"/>
  <c r="H2652" i="11"/>
  <c r="B2672" i="11"/>
  <c r="H2647" i="11"/>
  <c r="B2664" i="11"/>
  <c r="H2639" i="11"/>
  <c r="B2667" i="11"/>
  <c r="H2642" i="11"/>
  <c r="B2668" i="11"/>
  <c r="H2643" i="11"/>
  <c r="B2678" i="11"/>
  <c r="H2653" i="11"/>
  <c r="B2666" i="11"/>
  <c r="H2641" i="11"/>
  <c r="B2703" i="11" l="1"/>
  <c r="H2678" i="11"/>
  <c r="B2680" i="11"/>
  <c r="H2655" i="11"/>
  <c r="B2692" i="11"/>
  <c r="H2667" i="11"/>
  <c r="B2697" i="11"/>
  <c r="H2672" i="11"/>
  <c r="B2698" i="11"/>
  <c r="H2673" i="11"/>
  <c r="B2701" i="11"/>
  <c r="H2676" i="11"/>
  <c r="B2684" i="11"/>
  <c r="H2659" i="11"/>
  <c r="B2695" i="11"/>
  <c r="H2670" i="11"/>
  <c r="B2686" i="11"/>
  <c r="H2661" i="11"/>
  <c r="B2690" i="11"/>
  <c r="H2665" i="11"/>
  <c r="B2696" i="11"/>
  <c r="H2671" i="11"/>
  <c r="B2682" i="11"/>
  <c r="H2657" i="11"/>
  <c r="B2691" i="11"/>
  <c r="H2666" i="11"/>
  <c r="B2693" i="11"/>
  <c r="H2668" i="11"/>
  <c r="B2689" i="11"/>
  <c r="H2664" i="11"/>
  <c r="B2702" i="11"/>
  <c r="H2677" i="11"/>
  <c r="B2687" i="11"/>
  <c r="H2662" i="11"/>
  <c r="B2694" i="11"/>
  <c r="H2669" i="11"/>
  <c r="B2685" i="11"/>
  <c r="H2660" i="11"/>
  <c r="B2700" i="11"/>
  <c r="H2675" i="11"/>
  <c r="B2688" i="11"/>
  <c r="H2663" i="11"/>
  <c r="B2699" i="11"/>
  <c r="H2674" i="11"/>
  <c r="B2679" i="11"/>
  <c r="H2654" i="11"/>
  <c r="B2681" i="11"/>
  <c r="H2656" i="11"/>
  <c r="B2683" i="11"/>
  <c r="H2658" i="11"/>
  <c r="B2706" i="11" l="1"/>
  <c r="H2681" i="11"/>
  <c r="B2724" i="11"/>
  <c r="H2699" i="11"/>
  <c r="B2725" i="11"/>
  <c r="H2700" i="11"/>
  <c r="B2719" i="11"/>
  <c r="H2694" i="11"/>
  <c r="B2727" i="11"/>
  <c r="H2702" i="11"/>
  <c r="B2718" i="11"/>
  <c r="H2693" i="11"/>
  <c r="B2707" i="11"/>
  <c r="H2682" i="11"/>
  <c r="B2715" i="11"/>
  <c r="H2690" i="11"/>
  <c r="B2720" i="11"/>
  <c r="H2695" i="11"/>
  <c r="B2726" i="11"/>
  <c r="H2701" i="11"/>
  <c r="B2722" i="11"/>
  <c r="H2697" i="11"/>
  <c r="B2705" i="11"/>
  <c r="H2680" i="11"/>
  <c r="B2708" i="11"/>
  <c r="H2683" i="11"/>
  <c r="B2704" i="11"/>
  <c r="H2679" i="11"/>
  <c r="B2713" i="11"/>
  <c r="H2688" i="11"/>
  <c r="B2710" i="11"/>
  <c r="H2685" i="11"/>
  <c r="B2712" i="11"/>
  <c r="H2687" i="11"/>
  <c r="B2714" i="11"/>
  <c r="H2689" i="11"/>
  <c r="B2716" i="11"/>
  <c r="H2691" i="11"/>
  <c r="B2721" i="11"/>
  <c r="H2696" i="11"/>
  <c r="B2711" i="11"/>
  <c r="H2686" i="11"/>
  <c r="B2709" i="11"/>
  <c r="H2684" i="11"/>
  <c r="B2723" i="11"/>
  <c r="H2698" i="11"/>
  <c r="B2717" i="11"/>
  <c r="H2692" i="11"/>
  <c r="B2728" i="11"/>
  <c r="H2703" i="11"/>
  <c r="B2742" i="11" l="1"/>
  <c r="H2717" i="11"/>
  <c r="B2734" i="11"/>
  <c r="H2709" i="11"/>
  <c r="B2746" i="11"/>
  <c r="H2721" i="11"/>
  <c r="B2739" i="11"/>
  <c r="H2714" i="11"/>
  <c r="B2735" i="11"/>
  <c r="H2710" i="11"/>
  <c r="B2729" i="11"/>
  <c r="H2704" i="11"/>
  <c r="B2730" i="11"/>
  <c r="H2705" i="11"/>
  <c r="B2751" i="11"/>
  <c r="H2726" i="11"/>
  <c r="B2740" i="11"/>
  <c r="H2715" i="11"/>
  <c r="B2743" i="11"/>
  <c r="H2718" i="11"/>
  <c r="B2744" i="11"/>
  <c r="H2719" i="11"/>
  <c r="B2749" i="11"/>
  <c r="H2724" i="11"/>
  <c r="B2753" i="11"/>
  <c r="H2728" i="11"/>
  <c r="B2748" i="11"/>
  <c r="H2723" i="11"/>
  <c r="B2736" i="11"/>
  <c r="H2711" i="11"/>
  <c r="B2741" i="11"/>
  <c r="H2716" i="11"/>
  <c r="B2737" i="11"/>
  <c r="H2712" i="11"/>
  <c r="B2738" i="11"/>
  <c r="H2713" i="11"/>
  <c r="B2733" i="11"/>
  <c r="H2708" i="11"/>
  <c r="B2747" i="11"/>
  <c r="H2722" i="11"/>
  <c r="B2745" i="11"/>
  <c r="H2720" i="11"/>
  <c r="B2732" i="11"/>
  <c r="H2707" i="11"/>
  <c r="B2752" i="11"/>
  <c r="H2727" i="11"/>
  <c r="B2750" i="11"/>
  <c r="H2725" i="11"/>
  <c r="B2731" i="11"/>
  <c r="H2706" i="11"/>
  <c r="B2777" i="11" l="1"/>
  <c r="H2752" i="11"/>
  <c r="B2758" i="11"/>
  <c r="H2733" i="11"/>
  <c r="B2761" i="11"/>
  <c r="H2736" i="11"/>
  <c r="B2769" i="11"/>
  <c r="H2744" i="11"/>
  <c r="B2765" i="11"/>
  <c r="H2740" i="11"/>
  <c r="B2755" i="11"/>
  <c r="H2730" i="11"/>
  <c r="B2756" i="11"/>
  <c r="H2731" i="11"/>
  <c r="B2770" i="11"/>
  <c r="H2745" i="11"/>
  <c r="B2762" i="11"/>
  <c r="H2737" i="11"/>
  <c r="B2778" i="11"/>
  <c r="H2753" i="11"/>
  <c r="B2775" i="11"/>
  <c r="H2750" i="11"/>
  <c r="B2757" i="11"/>
  <c r="H2732" i="11"/>
  <c r="B2772" i="11"/>
  <c r="H2747" i="11"/>
  <c r="B2763" i="11"/>
  <c r="H2738" i="11"/>
  <c r="B2766" i="11"/>
  <c r="H2741" i="11"/>
  <c r="B2773" i="11"/>
  <c r="H2748" i="11"/>
  <c r="B2774" i="11"/>
  <c r="H2749" i="11"/>
  <c r="B2768" i="11"/>
  <c r="H2743" i="11"/>
  <c r="B2776" i="11"/>
  <c r="H2751" i="11"/>
  <c r="B2754" i="11"/>
  <c r="H2729" i="11"/>
  <c r="B2764" i="11"/>
  <c r="H2739" i="11"/>
  <c r="B2759" i="11"/>
  <c r="H2734" i="11"/>
  <c r="B2760" i="11"/>
  <c r="H2735" i="11"/>
  <c r="B2771" i="11"/>
  <c r="H2746" i="11"/>
  <c r="B2767" i="11"/>
  <c r="H2742" i="11"/>
  <c r="B2796" i="11" l="1"/>
  <c r="H2771" i="11"/>
  <c r="B2784" i="11"/>
  <c r="H2759" i="11"/>
  <c r="B2779" i="11"/>
  <c r="H2754" i="11"/>
  <c r="B2793" i="11"/>
  <c r="H2768" i="11"/>
  <c r="B2798" i="11"/>
  <c r="H2773" i="11"/>
  <c r="B2788" i="11"/>
  <c r="H2763" i="11"/>
  <c r="B2782" i="11"/>
  <c r="H2757" i="11"/>
  <c r="B2803" i="11"/>
  <c r="H2778" i="11"/>
  <c r="B2795" i="11"/>
  <c r="H2770" i="11"/>
  <c r="B2780" i="11"/>
  <c r="H2755" i="11"/>
  <c r="B2794" i="11"/>
  <c r="H2769" i="11"/>
  <c r="B2783" i="11"/>
  <c r="H2758" i="11"/>
  <c r="B2792" i="11"/>
  <c r="H2767" i="11"/>
  <c r="B2785" i="11"/>
  <c r="H2760" i="11"/>
  <c r="B2789" i="11"/>
  <c r="H2764" i="11"/>
  <c r="B2801" i="11"/>
  <c r="H2776" i="11"/>
  <c r="B2799" i="11"/>
  <c r="H2774" i="11"/>
  <c r="B2791" i="11"/>
  <c r="H2766" i="11"/>
  <c r="B2797" i="11"/>
  <c r="H2772" i="11"/>
  <c r="B2800" i="11"/>
  <c r="H2775" i="11"/>
  <c r="B2787" i="11"/>
  <c r="H2762" i="11"/>
  <c r="B2781" i="11"/>
  <c r="H2756" i="11"/>
  <c r="B2790" i="11"/>
  <c r="H2765" i="11"/>
  <c r="B2786" i="11"/>
  <c r="H2761" i="11"/>
  <c r="B2802" i="11"/>
  <c r="H2777" i="11"/>
  <c r="B2811" i="11" l="1"/>
  <c r="H2786" i="11"/>
  <c r="B2806" i="11"/>
  <c r="H2781" i="11"/>
  <c r="B2825" i="11"/>
  <c r="H2800" i="11"/>
  <c r="B2816" i="11"/>
  <c r="H2791" i="11"/>
  <c r="B2826" i="11"/>
  <c r="H2801" i="11"/>
  <c r="B2810" i="11"/>
  <c r="H2785" i="11"/>
  <c r="B2808" i="11"/>
  <c r="H2783" i="11"/>
  <c r="B2805" i="11"/>
  <c r="H2780" i="11"/>
  <c r="B2828" i="11"/>
  <c r="H2803" i="11"/>
  <c r="B2813" i="11"/>
  <c r="H2788" i="11"/>
  <c r="B2818" i="11"/>
  <c r="H2793" i="11"/>
  <c r="B2809" i="11"/>
  <c r="H2784" i="11"/>
  <c r="B2827" i="11"/>
  <c r="H2802" i="11"/>
  <c r="B2815" i="11"/>
  <c r="H2790" i="11"/>
  <c r="B2812" i="11"/>
  <c r="H2787" i="11"/>
  <c r="B2822" i="11"/>
  <c r="H2797" i="11"/>
  <c r="B2824" i="11"/>
  <c r="H2799" i="11"/>
  <c r="B2814" i="11"/>
  <c r="H2789" i="11"/>
  <c r="B2817" i="11"/>
  <c r="H2792" i="11"/>
  <c r="B2819" i="11"/>
  <c r="H2794" i="11"/>
  <c r="B2820" i="11"/>
  <c r="H2795" i="11"/>
  <c r="B2807" i="11"/>
  <c r="H2782" i="11"/>
  <c r="B2823" i="11"/>
  <c r="H2798" i="11"/>
  <c r="B2804" i="11"/>
  <c r="H2779" i="11"/>
  <c r="B2821" i="11"/>
  <c r="H2796" i="11"/>
  <c r="B2829" i="11" l="1"/>
  <c r="H2804" i="11"/>
  <c r="B2832" i="11"/>
  <c r="H2807" i="11"/>
  <c r="B2844" i="11"/>
  <c r="H2819" i="11"/>
  <c r="B2839" i="11"/>
  <c r="H2814" i="11"/>
  <c r="B2847" i="11"/>
  <c r="H2822" i="11"/>
  <c r="B2840" i="11"/>
  <c r="H2815" i="11"/>
  <c r="B2834" i="11"/>
  <c r="H2809" i="11"/>
  <c r="B2838" i="11"/>
  <c r="H2813" i="11"/>
  <c r="B2830" i="11"/>
  <c r="H2805" i="11"/>
  <c r="B2835" i="11"/>
  <c r="H2810" i="11"/>
  <c r="B2841" i="11"/>
  <c r="H2816" i="11"/>
  <c r="B2831" i="11"/>
  <c r="H2806" i="11"/>
  <c r="B2846" i="11"/>
  <c r="H2821" i="11"/>
  <c r="B2848" i="11"/>
  <c r="H2823" i="11"/>
  <c r="B2845" i="11"/>
  <c r="H2820" i="11"/>
  <c r="B2842" i="11"/>
  <c r="H2817" i="11"/>
  <c r="B2849" i="11"/>
  <c r="H2824" i="11"/>
  <c r="B2837" i="11"/>
  <c r="H2812" i="11"/>
  <c r="B2852" i="11"/>
  <c r="H2827" i="11"/>
  <c r="B2843" i="11"/>
  <c r="H2818" i="11"/>
  <c r="B2853" i="11"/>
  <c r="H2828" i="11"/>
  <c r="B2833" i="11"/>
  <c r="H2808" i="11"/>
  <c r="B2851" i="11"/>
  <c r="H2826" i="11"/>
  <c r="B2850" i="11"/>
  <c r="H2825" i="11"/>
  <c r="B2836" i="11"/>
  <c r="H2811" i="11"/>
  <c r="B2875" i="11" l="1"/>
  <c r="H2850" i="11"/>
  <c r="B2858" i="11"/>
  <c r="H2833" i="11"/>
  <c r="B2868" i="11"/>
  <c r="H2843" i="11"/>
  <c r="B2862" i="11"/>
  <c r="H2837" i="11"/>
  <c r="B2867" i="11"/>
  <c r="H2842" i="11"/>
  <c r="B2873" i="11"/>
  <c r="H2848" i="11"/>
  <c r="B2856" i="11"/>
  <c r="H2831" i="11"/>
  <c r="B2860" i="11"/>
  <c r="H2835" i="11"/>
  <c r="B2863" i="11"/>
  <c r="H2838" i="11"/>
  <c r="B2865" i="11"/>
  <c r="H2840" i="11"/>
  <c r="B2864" i="11"/>
  <c r="H2839" i="11"/>
  <c r="B2857" i="11"/>
  <c r="H2832" i="11"/>
  <c r="B2861" i="11"/>
  <c r="H2836" i="11"/>
  <c r="B2876" i="11"/>
  <c r="H2851" i="11"/>
  <c r="B2878" i="11"/>
  <c r="H2853" i="11"/>
  <c r="B2877" i="11"/>
  <c r="H2852" i="11"/>
  <c r="B2874" i="11"/>
  <c r="H2849" i="11"/>
  <c r="B2870" i="11"/>
  <c r="H2845" i="11"/>
  <c r="B2871" i="11"/>
  <c r="H2846" i="11"/>
  <c r="B2866" i="11"/>
  <c r="H2841" i="11"/>
  <c r="B2855" i="11"/>
  <c r="H2830" i="11"/>
  <c r="B2859" i="11"/>
  <c r="H2834" i="11"/>
  <c r="B2872" i="11"/>
  <c r="H2847" i="11"/>
  <c r="B2869" i="11"/>
  <c r="H2844" i="11"/>
  <c r="B2854" i="11"/>
  <c r="H2829" i="11"/>
  <c r="B2894" i="11" l="1"/>
  <c r="H2869" i="11"/>
  <c r="B2884" i="11"/>
  <c r="H2859" i="11"/>
  <c r="B2891" i="11"/>
  <c r="H2866" i="11"/>
  <c r="B2895" i="11"/>
  <c r="H2870" i="11"/>
  <c r="B2902" i="11"/>
  <c r="H2877" i="11"/>
  <c r="B2901" i="11"/>
  <c r="H2876" i="11"/>
  <c r="B2882" i="11"/>
  <c r="H2857" i="11"/>
  <c r="B2890" i="11"/>
  <c r="H2865" i="11"/>
  <c r="B2885" i="11"/>
  <c r="H2860" i="11"/>
  <c r="B2898" i="11"/>
  <c r="H2873" i="11"/>
  <c r="B2887" i="11"/>
  <c r="H2862" i="11"/>
  <c r="B2883" i="11"/>
  <c r="H2858" i="11"/>
  <c r="B2879" i="11"/>
  <c r="H2854" i="11"/>
  <c r="B2897" i="11"/>
  <c r="H2872" i="11"/>
  <c r="B2880" i="11"/>
  <c r="H2855" i="11"/>
  <c r="B2896" i="11"/>
  <c r="H2871" i="11"/>
  <c r="B2899" i="11"/>
  <c r="H2874" i="11"/>
  <c r="B2903" i="11"/>
  <c r="H2878" i="11"/>
  <c r="B2886" i="11"/>
  <c r="H2861" i="11"/>
  <c r="B2889" i="11"/>
  <c r="H2864" i="11"/>
  <c r="B2888" i="11"/>
  <c r="H2863" i="11"/>
  <c r="B2881" i="11"/>
  <c r="H2856" i="11"/>
  <c r="B2892" i="11"/>
  <c r="H2867" i="11"/>
  <c r="B2893" i="11"/>
  <c r="H2868" i="11"/>
  <c r="B2900" i="11"/>
  <c r="H2875" i="11"/>
  <c r="B2918" i="11" l="1"/>
  <c r="H2893" i="11"/>
  <c r="B2906" i="11"/>
  <c r="H2881" i="11"/>
  <c r="B2914" i="11"/>
  <c r="H2889" i="11"/>
  <c r="B2928" i="11"/>
  <c r="H2903" i="11"/>
  <c r="B2921" i="11"/>
  <c r="H2896" i="11"/>
  <c r="B2922" i="11"/>
  <c r="H2897" i="11"/>
  <c r="B2908" i="11"/>
  <c r="H2883" i="11"/>
  <c r="B2923" i="11"/>
  <c r="H2898" i="11"/>
  <c r="B2915" i="11"/>
  <c r="H2890" i="11"/>
  <c r="B2926" i="11"/>
  <c r="H2901" i="11"/>
  <c r="B2920" i="11"/>
  <c r="H2895" i="11"/>
  <c r="B2909" i="11"/>
  <c r="H2884" i="11"/>
  <c r="B2925" i="11"/>
  <c r="H2900" i="11"/>
  <c r="B2917" i="11"/>
  <c r="H2892" i="11"/>
  <c r="B2913" i="11"/>
  <c r="H2888" i="11"/>
  <c r="B2911" i="11"/>
  <c r="H2886" i="11"/>
  <c r="B2924" i="11"/>
  <c r="H2899" i="11"/>
  <c r="B2905" i="11"/>
  <c r="H2880" i="11"/>
  <c r="B2904" i="11"/>
  <c r="H2879" i="11"/>
  <c r="B2912" i="11"/>
  <c r="H2887" i="11"/>
  <c r="B2910" i="11"/>
  <c r="H2885" i="11"/>
  <c r="B2907" i="11"/>
  <c r="H2882" i="11"/>
  <c r="B2927" i="11"/>
  <c r="H2902" i="11"/>
  <c r="B2916" i="11"/>
  <c r="H2891" i="11"/>
  <c r="B2919" i="11"/>
  <c r="H2894" i="11"/>
  <c r="B2941" i="11" l="1"/>
  <c r="H2916" i="11"/>
  <c r="B2932" i="11"/>
  <c r="H2907" i="11"/>
  <c r="B2937" i="11"/>
  <c r="H2912" i="11"/>
  <c r="B2930" i="11"/>
  <c r="H2905" i="11"/>
  <c r="B2936" i="11"/>
  <c r="H2911" i="11"/>
  <c r="B2942" i="11"/>
  <c r="H2917" i="11"/>
  <c r="B2934" i="11"/>
  <c r="H2909" i="11"/>
  <c r="B2951" i="11"/>
  <c r="H2926" i="11"/>
  <c r="B2948" i="11"/>
  <c r="H2923" i="11"/>
  <c r="B2947" i="11"/>
  <c r="H2922" i="11"/>
  <c r="B2953" i="11"/>
  <c r="H2928" i="11"/>
  <c r="B2931" i="11"/>
  <c r="H2906" i="11"/>
  <c r="B2944" i="11"/>
  <c r="H2919" i="11"/>
  <c r="B2952" i="11"/>
  <c r="H2927" i="11"/>
  <c r="B2935" i="11"/>
  <c r="H2910" i="11"/>
  <c r="B2929" i="11"/>
  <c r="H2904" i="11"/>
  <c r="B2949" i="11"/>
  <c r="H2924" i="11"/>
  <c r="B2938" i="11"/>
  <c r="H2913" i="11"/>
  <c r="B2950" i="11"/>
  <c r="H2925" i="11"/>
  <c r="B2945" i="11"/>
  <c r="H2920" i="11"/>
  <c r="B2940" i="11"/>
  <c r="H2915" i="11"/>
  <c r="B2933" i="11"/>
  <c r="H2908" i="11"/>
  <c r="B2946" i="11"/>
  <c r="H2921" i="11"/>
  <c r="B2939" i="11"/>
  <c r="H2914" i="11"/>
  <c r="B2943" i="11"/>
  <c r="H2918" i="11"/>
  <c r="B2964" i="11" l="1"/>
  <c r="H2939" i="11"/>
  <c r="B2958" i="11"/>
  <c r="H2933" i="11"/>
  <c r="B2970" i="11"/>
  <c r="H2945" i="11"/>
  <c r="B2963" i="11"/>
  <c r="H2938" i="11"/>
  <c r="B2954" i="11"/>
  <c r="H2929" i="11"/>
  <c r="B2977" i="11"/>
  <c r="H2952" i="11"/>
  <c r="B2956" i="11"/>
  <c r="H2931" i="11"/>
  <c r="B2972" i="11"/>
  <c r="H2947" i="11"/>
  <c r="B2976" i="11"/>
  <c r="H2951" i="11"/>
  <c r="B2967" i="11"/>
  <c r="H2942" i="11"/>
  <c r="B2955" i="11"/>
  <c r="H2930" i="11"/>
  <c r="B2957" i="11"/>
  <c r="H2932" i="11"/>
  <c r="B2968" i="11"/>
  <c r="H2943" i="11"/>
  <c r="B2971" i="11"/>
  <c r="H2946" i="11"/>
  <c r="B2965" i="11"/>
  <c r="H2940" i="11"/>
  <c r="B2975" i="11"/>
  <c r="H2950" i="11"/>
  <c r="B2974" i="11"/>
  <c r="H2949" i="11"/>
  <c r="B2960" i="11"/>
  <c r="H2935" i="11"/>
  <c r="B2969" i="11"/>
  <c r="H2944" i="11"/>
  <c r="B2978" i="11"/>
  <c r="H2953" i="11"/>
  <c r="B2973" i="11"/>
  <c r="H2948" i="11"/>
  <c r="B2959" i="11"/>
  <c r="H2934" i="11"/>
  <c r="B2961" i="11"/>
  <c r="H2936" i="11"/>
  <c r="B2962" i="11"/>
  <c r="H2937" i="11"/>
  <c r="B2966" i="11"/>
  <c r="H2941" i="11"/>
  <c r="B2987" i="11" l="1"/>
  <c r="H2962" i="11"/>
  <c r="B2984" i="11"/>
  <c r="H2959" i="11"/>
  <c r="B3003" i="11"/>
  <c r="H2978" i="11"/>
  <c r="B2985" i="11"/>
  <c r="H2960" i="11"/>
  <c r="B3000" i="11"/>
  <c r="H2975" i="11"/>
  <c r="B2996" i="11"/>
  <c r="H2971" i="11"/>
  <c r="B2982" i="11"/>
  <c r="H2957" i="11"/>
  <c r="B2992" i="11"/>
  <c r="H2967" i="11"/>
  <c r="B2997" i="11"/>
  <c r="H2972" i="11"/>
  <c r="B3002" i="11"/>
  <c r="H2977" i="11"/>
  <c r="B2988" i="11"/>
  <c r="H2963" i="11"/>
  <c r="B2983" i="11"/>
  <c r="H2958" i="11"/>
  <c r="B2991" i="11"/>
  <c r="H2966" i="11"/>
  <c r="B2986" i="11"/>
  <c r="H2961" i="11"/>
  <c r="B2998" i="11"/>
  <c r="H2973" i="11"/>
  <c r="B2994" i="11"/>
  <c r="H2969" i="11"/>
  <c r="B2999" i="11"/>
  <c r="H2974" i="11"/>
  <c r="B2990" i="11"/>
  <c r="H2965" i="11"/>
  <c r="B2993" i="11"/>
  <c r="H2968" i="11"/>
  <c r="B2980" i="11"/>
  <c r="H2955" i="11"/>
  <c r="B3001" i="11"/>
  <c r="H2976" i="11"/>
  <c r="B2981" i="11"/>
  <c r="H2956" i="11"/>
  <c r="B2979" i="11"/>
  <c r="H2954" i="11"/>
  <c r="B2995" i="11"/>
  <c r="H2970" i="11"/>
  <c r="B2989" i="11"/>
  <c r="H2964" i="11"/>
  <c r="B3020" i="11" l="1"/>
  <c r="H2995" i="11"/>
  <c r="B3006" i="11"/>
  <c r="H2981" i="11"/>
  <c r="B3005" i="11"/>
  <c r="H2980" i="11"/>
  <c r="B3015" i="11"/>
  <c r="H2990" i="11"/>
  <c r="B3019" i="11"/>
  <c r="H2994" i="11"/>
  <c r="B3011" i="11"/>
  <c r="H2986" i="11"/>
  <c r="B3008" i="11"/>
  <c r="H2983" i="11"/>
  <c r="B3027" i="11"/>
  <c r="H3002" i="11"/>
  <c r="B3017" i="11"/>
  <c r="H2992" i="11"/>
  <c r="B3021" i="11"/>
  <c r="H2996" i="11"/>
  <c r="B3010" i="11"/>
  <c r="H2985" i="11"/>
  <c r="B3009" i="11"/>
  <c r="H2984" i="11"/>
  <c r="B3014" i="11"/>
  <c r="H2989" i="11"/>
  <c r="B3004" i="11"/>
  <c r="H2979" i="11"/>
  <c r="B3026" i="11"/>
  <c r="H3001" i="11"/>
  <c r="B3018" i="11"/>
  <c r="H2993" i="11"/>
  <c r="B3024" i="11"/>
  <c r="H2999" i="11"/>
  <c r="B3023" i="11"/>
  <c r="H2998" i="11"/>
  <c r="B3016" i="11"/>
  <c r="H2991" i="11"/>
  <c r="B3013" i="11"/>
  <c r="H2988" i="11"/>
  <c r="B3022" i="11"/>
  <c r="H2997" i="11"/>
  <c r="B3007" i="11"/>
  <c r="H2982" i="11"/>
  <c r="B3025" i="11"/>
  <c r="H3000" i="11"/>
  <c r="B3028" i="11"/>
  <c r="H3003" i="11"/>
  <c r="B3012" i="11"/>
  <c r="H2987" i="11"/>
  <c r="B3053" i="11" l="1"/>
  <c r="H3028" i="11"/>
  <c r="B3032" i="11"/>
  <c r="H3007" i="11"/>
  <c r="B3038" i="11"/>
  <c r="H3013" i="11"/>
  <c r="B3048" i="11"/>
  <c r="H3023" i="11"/>
  <c r="B3043" i="11"/>
  <c r="H3018" i="11"/>
  <c r="B3029" i="11"/>
  <c r="H3004" i="11"/>
  <c r="B3034" i="11"/>
  <c r="H3009" i="11"/>
  <c r="B3046" i="11"/>
  <c r="H3021" i="11"/>
  <c r="B3052" i="11"/>
  <c r="H3027" i="11"/>
  <c r="B3036" i="11"/>
  <c r="H3011" i="11"/>
  <c r="B3040" i="11"/>
  <c r="H3015" i="11"/>
  <c r="B3031" i="11"/>
  <c r="H3006" i="11"/>
  <c r="B3037" i="11"/>
  <c r="H3012" i="11"/>
  <c r="B3050" i="11"/>
  <c r="H3025" i="11"/>
  <c r="B3047" i="11"/>
  <c r="H3022" i="11"/>
  <c r="B3041" i="11"/>
  <c r="H3016" i="11"/>
  <c r="B3049" i="11"/>
  <c r="H3024" i="11"/>
  <c r="B3051" i="11"/>
  <c r="H3026" i="11"/>
  <c r="B3039" i="11"/>
  <c r="H3014" i="11"/>
  <c r="B3035" i="11"/>
  <c r="H3010" i="11"/>
  <c r="B3042" i="11"/>
  <c r="H3017" i="11"/>
  <c r="B3033" i="11"/>
  <c r="H3008" i="11"/>
  <c r="B3044" i="11"/>
  <c r="H3019" i="11"/>
  <c r="B3030" i="11"/>
  <c r="H3005" i="11"/>
  <c r="B3045" i="11"/>
  <c r="H3020" i="11"/>
  <c r="B3055" i="11" l="1"/>
  <c r="H3030" i="11"/>
  <c r="B3058" i="11"/>
  <c r="H3033" i="11"/>
  <c r="B3060" i="11"/>
  <c r="H3035" i="11"/>
  <c r="B3076" i="11"/>
  <c r="H3051" i="11"/>
  <c r="B3066" i="11"/>
  <c r="H3041" i="11"/>
  <c r="B3075" i="11"/>
  <c r="H3050" i="11"/>
  <c r="B3056" i="11"/>
  <c r="H3031" i="11"/>
  <c r="B3061" i="11"/>
  <c r="H3036" i="11"/>
  <c r="B3071" i="11"/>
  <c r="H3046" i="11"/>
  <c r="B3054" i="11"/>
  <c r="H3029" i="11"/>
  <c r="B3073" i="11"/>
  <c r="H3048" i="11"/>
  <c r="B3057" i="11"/>
  <c r="H3032" i="11"/>
  <c r="B3070" i="11"/>
  <c r="H3045" i="11"/>
  <c r="B3069" i="11"/>
  <c r="H3044" i="11"/>
  <c r="B3067" i="11"/>
  <c r="H3042" i="11"/>
  <c r="B3064" i="11"/>
  <c r="H3039" i="11"/>
  <c r="B3074" i="11"/>
  <c r="H3049" i="11"/>
  <c r="B3072" i="11"/>
  <c r="H3047" i="11"/>
  <c r="B3062" i="11"/>
  <c r="H3037" i="11"/>
  <c r="B3065" i="11"/>
  <c r="H3040" i="11"/>
  <c r="B3077" i="11"/>
  <c r="H3052" i="11"/>
  <c r="B3059" i="11"/>
  <c r="H3034" i="11"/>
  <c r="B3068" i="11"/>
  <c r="H3043" i="11"/>
  <c r="B3063" i="11"/>
  <c r="H3038" i="11"/>
  <c r="B3078" i="11"/>
  <c r="H3053" i="11"/>
  <c r="B3088" i="11" l="1"/>
  <c r="H3063" i="11"/>
  <c r="B3084" i="11"/>
  <c r="H3059" i="11"/>
  <c r="B3090" i="11"/>
  <c r="H3065" i="11"/>
  <c r="B3097" i="11"/>
  <c r="H3072" i="11"/>
  <c r="B3089" i="11"/>
  <c r="H3064" i="11"/>
  <c r="B3094" i="11"/>
  <c r="H3069" i="11"/>
  <c r="B3082" i="11"/>
  <c r="H3057" i="11"/>
  <c r="B3079" i="11"/>
  <c r="H3054" i="11"/>
  <c r="B3086" i="11"/>
  <c r="H3061" i="11"/>
  <c r="B3100" i="11"/>
  <c r="H3075" i="11"/>
  <c r="B3101" i="11"/>
  <c r="H3076" i="11"/>
  <c r="B3083" i="11"/>
  <c r="H3058" i="11"/>
  <c r="B3103" i="11"/>
  <c r="H3078" i="11"/>
  <c r="B3093" i="11"/>
  <c r="H3068" i="11"/>
  <c r="B3102" i="11"/>
  <c r="H3077" i="11"/>
  <c r="B3087" i="11"/>
  <c r="H3062" i="11"/>
  <c r="B3099" i="11"/>
  <c r="H3074" i="11"/>
  <c r="B3092" i="11"/>
  <c r="H3067" i="11"/>
  <c r="B3095" i="11"/>
  <c r="H3070" i="11"/>
  <c r="B3098" i="11"/>
  <c r="H3073" i="11"/>
  <c r="B3096" i="11"/>
  <c r="H3071" i="11"/>
  <c r="B3081" i="11"/>
  <c r="H3056" i="11"/>
  <c r="B3091" i="11"/>
  <c r="H3066" i="11"/>
  <c r="B3085" i="11"/>
  <c r="H3060" i="11"/>
  <c r="B3080" i="11"/>
  <c r="H3055" i="11"/>
  <c r="B3110" i="11" l="1"/>
  <c r="H3085" i="11"/>
  <c r="B3106" i="11"/>
  <c r="H3081" i="11"/>
  <c r="B3123" i="11"/>
  <c r="H3098" i="11"/>
  <c r="B3117" i="11"/>
  <c r="H3092" i="11"/>
  <c r="B3112" i="11"/>
  <c r="H3087" i="11"/>
  <c r="B3118" i="11"/>
  <c r="H3093" i="11"/>
  <c r="B3108" i="11"/>
  <c r="H3083" i="11"/>
  <c r="B3125" i="11"/>
  <c r="H3100" i="11"/>
  <c r="B3104" i="11"/>
  <c r="H3079" i="11"/>
  <c r="B3119" i="11"/>
  <c r="H3094" i="11"/>
  <c r="B3122" i="11"/>
  <c r="H3097" i="11"/>
  <c r="B3109" i="11"/>
  <c r="H3084" i="11"/>
  <c r="B3105" i="11"/>
  <c r="H3080" i="11"/>
  <c r="B3116" i="11"/>
  <c r="H3091" i="11"/>
  <c r="B3121" i="11"/>
  <c r="H3096" i="11"/>
  <c r="B3120" i="11"/>
  <c r="H3095" i="11"/>
  <c r="B3124" i="11"/>
  <c r="H3099" i="11"/>
  <c r="B3127" i="11"/>
  <c r="H3102" i="11"/>
  <c r="B3128" i="11"/>
  <c r="H3103" i="11"/>
  <c r="B3126" i="11"/>
  <c r="H3101" i="11"/>
  <c r="B3111" i="11"/>
  <c r="H3086" i="11"/>
  <c r="B3107" i="11"/>
  <c r="H3082" i="11"/>
  <c r="B3114" i="11"/>
  <c r="H3089" i="11"/>
  <c r="B3115" i="11"/>
  <c r="H3090" i="11"/>
  <c r="B3113" i="11"/>
  <c r="H3088" i="11"/>
  <c r="B3140" i="11" l="1"/>
  <c r="H3115" i="11"/>
  <c r="B3132" i="11"/>
  <c r="H3107" i="11"/>
  <c r="B3151" i="11"/>
  <c r="H3126" i="11"/>
  <c r="B3152" i="11"/>
  <c r="H3127" i="11"/>
  <c r="B3145" i="11"/>
  <c r="H3120" i="11"/>
  <c r="B3141" i="11"/>
  <c r="H3116" i="11"/>
  <c r="B3134" i="11"/>
  <c r="H3109" i="11"/>
  <c r="B3144" i="11"/>
  <c r="H3119" i="11"/>
  <c r="B3150" i="11"/>
  <c r="H3125" i="11"/>
  <c r="B3143" i="11"/>
  <c r="H3118" i="11"/>
  <c r="B3142" i="11"/>
  <c r="H3117" i="11"/>
  <c r="B3131" i="11"/>
  <c r="H3106" i="11"/>
  <c r="B3138" i="11"/>
  <c r="H3113" i="11"/>
  <c r="B3139" i="11"/>
  <c r="H3114" i="11"/>
  <c r="B3136" i="11"/>
  <c r="H3111" i="11"/>
  <c r="B3153" i="11"/>
  <c r="H3128" i="11"/>
  <c r="B3149" i="11"/>
  <c r="H3124" i="11"/>
  <c r="B3146" i="11"/>
  <c r="H3121" i="11"/>
  <c r="B3130" i="11"/>
  <c r="H3105" i="11"/>
  <c r="B3147" i="11"/>
  <c r="H3122" i="11"/>
  <c r="B3129" i="11"/>
  <c r="H3104" i="11"/>
  <c r="B3133" i="11"/>
  <c r="H3108" i="11"/>
  <c r="B3137" i="11"/>
  <c r="H3112" i="11"/>
  <c r="B3148" i="11"/>
  <c r="H3123" i="11"/>
  <c r="B3135" i="11"/>
  <c r="H3110" i="11"/>
  <c r="B3173" i="11" l="1"/>
  <c r="H3148" i="11"/>
  <c r="B3158" i="11"/>
  <c r="H3133" i="11"/>
  <c r="B3172" i="11"/>
  <c r="H3147" i="11"/>
  <c r="B3171" i="11"/>
  <c r="H3146" i="11"/>
  <c r="B3178" i="11"/>
  <c r="H3153" i="11"/>
  <c r="B3164" i="11"/>
  <c r="H3139" i="11"/>
  <c r="B3156" i="11"/>
  <c r="H3131" i="11"/>
  <c r="B3168" i="11"/>
  <c r="H3143" i="11"/>
  <c r="B3169" i="11"/>
  <c r="H3144" i="11"/>
  <c r="B3166" i="11"/>
  <c r="H3141" i="11"/>
  <c r="B3177" i="11"/>
  <c r="H3152" i="11"/>
  <c r="B3157" i="11"/>
  <c r="H3132" i="11"/>
  <c r="B3160" i="11"/>
  <c r="H3135" i="11"/>
  <c r="B3162" i="11"/>
  <c r="H3137" i="11"/>
  <c r="B3154" i="11"/>
  <c r="H3129" i="11"/>
  <c r="B3155" i="11"/>
  <c r="H3130" i="11"/>
  <c r="B3174" i="11"/>
  <c r="H3149" i="11"/>
  <c r="B3161" i="11"/>
  <c r="H3136" i="11"/>
  <c r="B3163" i="11"/>
  <c r="H3138" i="11"/>
  <c r="B3167" i="11"/>
  <c r="H3142" i="11"/>
  <c r="B3175" i="11"/>
  <c r="H3150" i="11"/>
  <c r="B3159" i="11"/>
  <c r="H3134" i="11"/>
  <c r="B3170" i="11"/>
  <c r="H3145" i="11"/>
  <c r="B3176" i="11"/>
  <c r="H3151" i="11"/>
  <c r="B3165" i="11"/>
  <c r="H3140" i="11"/>
  <c r="B3201" i="11" l="1"/>
  <c r="H3176" i="11"/>
  <c r="B3184" i="11"/>
  <c r="H3159" i="11"/>
  <c r="B3192" i="11"/>
  <c r="H3167" i="11"/>
  <c r="B3186" i="11"/>
  <c r="H3161" i="11"/>
  <c r="B3180" i="11"/>
  <c r="H3155" i="11"/>
  <c r="B3187" i="11"/>
  <c r="H3162" i="11"/>
  <c r="B3182" i="11"/>
  <c r="H3157" i="11"/>
  <c r="B3191" i="11"/>
  <c r="H3166" i="11"/>
  <c r="B3193" i="11"/>
  <c r="H3168" i="11"/>
  <c r="B3189" i="11"/>
  <c r="H3164" i="11"/>
  <c r="B3196" i="11"/>
  <c r="H3171" i="11"/>
  <c r="B3183" i="11"/>
  <c r="H3158" i="11"/>
  <c r="B3190" i="11"/>
  <c r="H3165" i="11"/>
  <c r="B3195" i="11"/>
  <c r="H3170" i="11"/>
  <c r="B3200" i="11"/>
  <c r="H3175" i="11"/>
  <c r="B3188" i="11"/>
  <c r="H3163" i="11"/>
  <c r="B3199" i="11"/>
  <c r="H3174" i="11"/>
  <c r="B3179" i="11"/>
  <c r="H3154" i="11"/>
  <c r="B3185" i="11"/>
  <c r="H3160" i="11"/>
  <c r="B3202" i="11"/>
  <c r="H3177" i="11"/>
  <c r="B3194" i="11"/>
  <c r="H3169" i="11"/>
  <c r="B3181" i="11"/>
  <c r="H3156" i="11"/>
  <c r="B3203" i="11"/>
  <c r="H3178" i="11"/>
  <c r="B3197" i="11"/>
  <c r="H3172" i="11"/>
  <c r="B3198" i="11"/>
  <c r="H3173" i="11"/>
  <c r="B3222" i="11" l="1"/>
  <c r="H3197" i="11"/>
  <c r="B3206" i="11"/>
  <c r="H3181" i="11"/>
  <c r="B3227" i="11"/>
  <c r="H3202" i="11"/>
  <c r="B3204" i="11"/>
  <c r="H3179" i="11"/>
  <c r="B3213" i="11"/>
  <c r="H3188" i="11"/>
  <c r="B3220" i="11"/>
  <c r="H3195" i="11"/>
  <c r="B3208" i="11"/>
  <c r="H3183" i="11"/>
  <c r="B3214" i="11"/>
  <c r="H3189" i="11"/>
  <c r="B3216" i="11"/>
  <c r="H3191" i="11"/>
  <c r="B3212" i="11"/>
  <c r="H3187" i="11"/>
  <c r="B3211" i="11"/>
  <c r="H3186" i="11"/>
  <c r="B3209" i="11"/>
  <c r="H3184" i="11"/>
  <c r="B3223" i="11"/>
  <c r="H3198" i="11"/>
  <c r="B3228" i="11"/>
  <c r="H3203" i="11"/>
  <c r="B3219" i="11"/>
  <c r="H3194" i="11"/>
  <c r="B3210" i="11"/>
  <c r="H3185" i="11"/>
  <c r="B3224" i="11"/>
  <c r="H3199" i="11"/>
  <c r="B3225" i="11"/>
  <c r="H3200" i="11"/>
  <c r="B3215" i="11"/>
  <c r="H3190" i="11"/>
  <c r="B3221" i="11"/>
  <c r="H3196" i="11"/>
  <c r="B3218" i="11"/>
  <c r="H3193" i="11"/>
  <c r="B3207" i="11"/>
  <c r="H3182" i="11"/>
  <c r="B3205" i="11"/>
  <c r="H3180" i="11"/>
  <c r="B3217" i="11"/>
  <c r="H3192" i="11"/>
  <c r="B3226" i="11"/>
  <c r="H3201" i="11"/>
  <c r="B3242" i="11" l="1"/>
  <c r="H3217" i="11"/>
  <c r="B3232" i="11"/>
  <c r="H3207" i="11"/>
  <c r="B3246" i="11"/>
  <c r="H3221" i="11"/>
  <c r="B3250" i="11"/>
  <c r="H3225" i="11"/>
  <c r="B3235" i="11"/>
  <c r="H3210" i="11"/>
  <c r="B3253" i="11"/>
  <c r="H3228" i="11"/>
  <c r="B3234" i="11"/>
  <c r="H3209" i="11"/>
  <c r="B3237" i="11"/>
  <c r="H3212" i="11"/>
  <c r="B3239" i="11"/>
  <c r="H3214" i="11"/>
  <c r="B3245" i="11"/>
  <c r="H3220" i="11"/>
  <c r="B3229" i="11"/>
  <c r="H3204" i="11"/>
  <c r="B3231" i="11"/>
  <c r="H3206" i="11"/>
  <c r="B3251" i="11"/>
  <c r="H3226" i="11"/>
  <c r="B3230" i="11"/>
  <c r="H3205" i="11"/>
  <c r="B3243" i="11"/>
  <c r="H3218" i="11"/>
  <c r="B3240" i="11"/>
  <c r="H3215" i="11"/>
  <c r="B3249" i="11"/>
  <c r="H3224" i="11"/>
  <c r="B3244" i="11"/>
  <c r="H3219" i="11"/>
  <c r="B3248" i="11"/>
  <c r="H3223" i="11"/>
  <c r="B3236" i="11"/>
  <c r="H3211" i="11"/>
  <c r="B3241" i="11"/>
  <c r="H3216" i="11"/>
  <c r="B3233" i="11"/>
  <c r="H3208" i="11"/>
  <c r="B3238" i="11"/>
  <c r="H3213" i="11"/>
  <c r="B3252" i="11"/>
  <c r="H3227" i="11"/>
  <c r="B3247" i="11"/>
  <c r="H3222" i="11"/>
  <c r="B3277" i="11" l="1"/>
  <c r="H3252" i="11"/>
  <c r="B3258" i="11"/>
  <c r="H3233" i="11"/>
  <c r="B3261" i="11"/>
  <c r="H3236" i="11"/>
  <c r="B3269" i="11"/>
  <c r="H3244" i="11"/>
  <c r="B3265" i="11"/>
  <c r="H3240" i="11"/>
  <c r="B3255" i="11"/>
  <c r="H3230" i="11"/>
  <c r="B3256" i="11"/>
  <c r="H3231" i="11"/>
  <c r="B3270" i="11"/>
  <c r="H3245" i="11"/>
  <c r="B3262" i="11"/>
  <c r="H3237" i="11"/>
  <c r="B3278" i="11"/>
  <c r="H3253" i="11"/>
  <c r="B3275" i="11"/>
  <c r="H3250" i="11"/>
  <c r="B3257" i="11"/>
  <c r="H3232" i="11"/>
  <c r="B3272" i="11"/>
  <c r="H3247" i="11"/>
  <c r="B3263" i="11"/>
  <c r="H3238" i="11"/>
  <c r="B3266" i="11"/>
  <c r="H3241" i="11"/>
  <c r="B3273" i="11"/>
  <c r="H3248" i="11"/>
  <c r="B3274" i="11"/>
  <c r="H3249" i="11"/>
  <c r="B3268" i="11"/>
  <c r="H3243" i="11"/>
  <c r="B3276" i="11"/>
  <c r="H3251" i="11"/>
  <c r="B3254" i="11"/>
  <c r="H3229" i="11"/>
  <c r="B3264" i="11"/>
  <c r="H3239" i="11"/>
  <c r="B3259" i="11"/>
  <c r="H3234" i="11"/>
  <c r="B3260" i="11"/>
  <c r="H3235" i="11"/>
  <c r="B3271" i="11"/>
  <c r="H3246" i="11"/>
  <c r="B3267" i="11"/>
  <c r="H3242" i="11"/>
  <c r="B3296" i="11" l="1"/>
  <c r="H3271" i="11"/>
  <c r="B3284" i="11"/>
  <c r="H3259" i="11"/>
  <c r="B3279" i="11"/>
  <c r="H3254" i="11"/>
  <c r="B3293" i="11"/>
  <c r="H3268" i="11"/>
  <c r="B3298" i="11"/>
  <c r="H3273" i="11"/>
  <c r="B3288" i="11"/>
  <c r="H3263" i="11"/>
  <c r="B3282" i="11"/>
  <c r="H3257" i="11"/>
  <c r="B3303" i="11"/>
  <c r="H3278" i="11"/>
  <c r="B3295" i="11"/>
  <c r="H3270" i="11"/>
  <c r="B3280" i="11"/>
  <c r="H3255" i="11"/>
  <c r="B3294" i="11"/>
  <c r="H3269" i="11"/>
  <c r="B3283" i="11"/>
  <c r="H3258" i="11"/>
  <c r="B3292" i="11"/>
  <c r="H3267" i="11"/>
  <c r="B3285" i="11"/>
  <c r="H3260" i="11"/>
  <c r="B3289" i="11"/>
  <c r="H3264" i="11"/>
  <c r="B3301" i="11"/>
  <c r="H3276" i="11"/>
  <c r="B3299" i="11"/>
  <c r="H3274" i="11"/>
  <c r="B3291" i="11"/>
  <c r="H3266" i="11"/>
  <c r="B3297" i="11"/>
  <c r="H3272" i="11"/>
  <c r="B3300" i="11"/>
  <c r="H3275" i="11"/>
  <c r="B3287" i="11"/>
  <c r="H3262" i="11"/>
  <c r="B3281" i="11"/>
  <c r="H3256" i="11"/>
  <c r="B3290" i="11"/>
  <c r="H3265" i="11"/>
  <c r="B3286" i="11"/>
  <c r="H3261" i="11"/>
  <c r="B3302" i="11"/>
  <c r="H3277" i="11"/>
  <c r="B3311" i="11" l="1"/>
  <c r="H3286" i="11"/>
  <c r="B3306" i="11"/>
  <c r="H3281" i="11"/>
  <c r="B3325" i="11"/>
  <c r="H3300" i="11"/>
  <c r="B3316" i="11"/>
  <c r="H3291" i="11"/>
  <c r="B3326" i="11"/>
  <c r="H3301" i="11"/>
  <c r="B3310" i="11"/>
  <c r="H3285" i="11"/>
  <c r="B3308" i="11"/>
  <c r="H3283" i="11"/>
  <c r="B3305" i="11"/>
  <c r="H3280" i="11"/>
  <c r="B3328" i="11"/>
  <c r="H3303" i="11"/>
  <c r="B3313" i="11"/>
  <c r="H3288" i="11"/>
  <c r="B3318" i="11"/>
  <c r="H3293" i="11"/>
  <c r="B3309" i="11"/>
  <c r="H3284" i="11"/>
  <c r="B3327" i="11"/>
  <c r="H3302" i="11"/>
  <c r="B3315" i="11"/>
  <c r="H3290" i="11"/>
  <c r="B3312" i="11"/>
  <c r="H3287" i="11"/>
  <c r="B3322" i="11"/>
  <c r="H3297" i="11"/>
  <c r="B3324" i="11"/>
  <c r="H3299" i="11"/>
  <c r="B3314" i="11"/>
  <c r="H3289" i="11"/>
  <c r="B3317" i="11"/>
  <c r="H3292" i="11"/>
  <c r="B3319" i="11"/>
  <c r="H3294" i="11"/>
  <c r="B3320" i="11"/>
  <c r="H3295" i="11"/>
  <c r="B3307" i="11"/>
  <c r="H3282" i="11"/>
  <c r="B3323" i="11"/>
  <c r="H3298" i="11"/>
  <c r="B3304" i="11"/>
  <c r="H3279" i="11"/>
  <c r="B3321" i="11"/>
  <c r="H3296" i="11"/>
  <c r="B3329" i="11" l="1"/>
  <c r="H3304" i="11"/>
  <c r="B3332" i="11"/>
  <c r="H3307" i="11"/>
  <c r="B3344" i="11"/>
  <c r="H3319" i="11"/>
  <c r="B3339" i="11"/>
  <c r="H3314" i="11"/>
  <c r="B3347" i="11"/>
  <c r="H3322" i="11"/>
  <c r="B3340" i="11"/>
  <c r="H3315" i="11"/>
  <c r="B3334" i="11"/>
  <c r="H3309" i="11"/>
  <c r="B3338" i="11"/>
  <c r="H3313" i="11"/>
  <c r="B3330" i="11"/>
  <c r="H3305" i="11"/>
  <c r="B3335" i="11"/>
  <c r="H3310" i="11"/>
  <c r="B3341" i="11"/>
  <c r="H3316" i="11"/>
  <c r="B3331" i="11"/>
  <c r="H3306" i="11"/>
  <c r="B3346" i="11"/>
  <c r="H3321" i="11"/>
  <c r="B3348" i="11"/>
  <c r="H3323" i="11"/>
  <c r="B3345" i="11"/>
  <c r="H3320" i="11"/>
  <c r="B3342" i="11"/>
  <c r="H3317" i="11"/>
  <c r="B3349" i="11"/>
  <c r="H3324" i="11"/>
  <c r="B3337" i="11"/>
  <c r="H3312" i="11"/>
  <c r="B3352" i="11"/>
  <c r="H3327" i="11"/>
  <c r="B3343" i="11"/>
  <c r="H3318" i="11"/>
  <c r="B3353" i="11"/>
  <c r="H3328" i="11"/>
  <c r="B3333" i="11"/>
  <c r="H3308" i="11"/>
  <c r="B3351" i="11"/>
  <c r="H3326" i="11"/>
  <c r="B3350" i="11"/>
  <c r="H3325" i="11"/>
  <c r="B3336" i="11"/>
  <c r="H3311" i="11"/>
  <c r="B3375" i="11" l="1"/>
  <c r="H3350" i="11"/>
  <c r="B3358" i="11"/>
  <c r="H3333" i="11"/>
  <c r="B3368" i="11"/>
  <c r="H3343" i="11"/>
  <c r="B3362" i="11"/>
  <c r="H3337" i="11"/>
  <c r="B3367" i="11"/>
  <c r="H3342" i="11"/>
  <c r="B3373" i="11"/>
  <c r="H3348" i="11"/>
  <c r="B3356" i="11"/>
  <c r="H3331" i="11"/>
  <c r="B3360" i="11"/>
  <c r="H3335" i="11"/>
  <c r="B3363" i="11"/>
  <c r="H3338" i="11"/>
  <c r="B3365" i="11"/>
  <c r="H3340" i="11"/>
  <c r="B3364" i="11"/>
  <c r="H3339" i="11"/>
  <c r="B3357" i="11"/>
  <c r="H3332" i="11"/>
  <c r="B3361" i="11"/>
  <c r="H3336" i="11"/>
  <c r="B3376" i="11"/>
  <c r="H3351" i="11"/>
  <c r="B3378" i="11"/>
  <c r="H3353" i="11"/>
  <c r="B3377" i="11"/>
  <c r="H3352" i="11"/>
  <c r="B3374" i="11"/>
  <c r="H3349" i="11"/>
  <c r="B3370" i="11"/>
  <c r="H3345" i="11"/>
  <c r="B3371" i="11"/>
  <c r="H3346" i="11"/>
  <c r="B3366" i="11"/>
  <c r="H3341" i="11"/>
  <c r="B3355" i="11"/>
  <c r="H3330" i="11"/>
  <c r="B3359" i="11"/>
  <c r="H3334" i="11"/>
  <c r="B3372" i="11"/>
  <c r="H3347" i="11"/>
  <c r="B3369" i="11"/>
  <c r="H3344" i="11"/>
  <c r="B3354" i="11"/>
  <c r="H3329" i="11"/>
  <c r="B3394" i="11" l="1"/>
  <c r="H3369" i="11"/>
  <c r="B3384" i="11"/>
  <c r="H3359" i="11"/>
  <c r="B3391" i="11"/>
  <c r="H3366" i="11"/>
  <c r="B3395" i="11"/>
  <c r="H3370" i="11"/>
  <c r="B3402" i="11"/>
  <c r="H3377" i="11"/>
  <c r="B3401" i="11"/>
  <c r="H3376" i="11"/>
  <c r="B3382" i="11"/>
  <c r="H3357" i="11"/>
  <c r="B3390" i="11"/>
  <c r="H3365" i="11"/>
  <c r="B3385" i="11"/>
  <c r="H3360" i="11"/>
  <c r="B3398" i="11"/>
  <c r="H3373" i="11"/>
  <c r="B3387" i="11"/>
  <c r="H3362" i="11"/>
  <c r="B3383" i="11"/>
  <c r="H3358" i="11"/>
  <c r="B3379" i="11"/>
  <c r="H3354" i="11"/>
  <c r="B3397" i="11"/>
  <c r="H3372" i="11"/>
  <c r="B3380" i="11"/>
  <c r="H3355" i="11"/>
  <c r="B3396" i="11"/>
  <c r="H3371" i="11"/>
  <c r="B3399" i="11"/>
  <c r="H3374" i="11"/>
  <c r="B3403" i="11"/>
  <c r="H3378" i="11"/>
  <c r="B3386" i="11"/>
  <c r="H3361" i="11"/>
  <c r="B3389" i="11"/>
  <c r="H3364" i="11"/>
  <c r="B3388" i="11"/>
  <c r="H3363" i="11"/>
  <c r="B3381" i="11"/>
  <c r="H3356" i="11"/>
  <c r="B3392" i="11"/>
  <c r="H3367" i="11"/>
  <c r="B3393" i="11"/>
  <c r="H3368" i="11"/>
  <c r="B3400" i="11"/>
  <c r="H3375" i="11"/>
  <c r="B3418" i="11" l="1"/>
  <c r="H3393" i="11"/>
  <c r="B3406" i="11"/>
  <c r="H3381" i="11"/>
  <c r="B3414" i="11"/>
  <c r="H3389" i="11"/>
  <c r="B3428" i="11"/>
  <c r="H3403" i="11"/>
  <c r="B3421" i="11"/>
  <c r="H3396" i="11"/>
  <c r="B3422" i="11"/>
  <c r="H3397" i="11"/>
  <c r="B3408" i="11"/>
  <c r="H3383" i="11"/>
  <c r="B3423" i="11"/>
  <c r="H3398" i="11"/>
  <c r="B3415" i="11"/>
  <c r="H3390" i="11"/>
  <c r="B3426" i="11"/>
  <c r="H3401" i="11"/>
  <c r="B3420" i="11"/>
  <c r="H3395" i="11"/>
  <c r="B3409" i="11"/>
  <c r="H3384" i="11"/>
  <c r="B3425" i="11"/>
  <c r="H3400" i="11"/>
  <c r="B3417" i="11"/>
  <c r="H3392" i="11"/>
  <c r="B3413" i="11"/>
  <c r="H3388" i="11"/>
  <c r="B3411" i="11"/>
  <c r="H3386" i="11"/>
  <c r="B3424" i="11"/>
  <c r="H3399" i="11"/>
  <c r="B3405" i="11"/>
  <c r="H3380" i="11"/>
  <c r="B3404" i="11"/>
  <c r="H3379" i="11"/>
  <c r="B3412" i="11"/>
  <c r="H3387" i="11"/>
  <c r="B3410" i="11"/>
  <c r="H3385" i="11"/>
  <c r="B3407" i="11"/>
  <c r="H3382" i="11"/>
  <c r="B3427" i="11"/>
  <c r="H3402" i="11"/>
  <c r="B3416" i="11"/>
  <c r="H3391" i="11"/>
  <c r="B3419" i="11"/>
  <c r="H3394" i="11"/>
  <c r="B3441" i="11" l="1"/>
  <c r="H3416" i="11"/>
  <c r="B3432" i="11"/>
  <c r="H3407" i="11"/>
  <c r="B3437" i="11"/>
  <c r="H3412" i="11"/>
  <c r="B3430" i="11"/>
  <c r="H3405" i="11"/>
  <c r="B3436" i="11"/>
  <c r="H3411" i="11"/>
  <c r="B3442" i="11"/>
  <c r="H3417" i="11"/>
  <c r="B3434" i="11"/>
  <c r="H3409" i="11"/>
  <c r="B3451" i="11"/>
  <c r="H3426" i="11"/>
  <c r="B3448" i="11"/>
  <c r="H3423" i="11"/>
  <c r="B3447" i="11"/>
  <c r="H3422" i="11"/>
  <c r="B3453" i="11"/>
  <c r="H3428" i="11"/>
  <c r="B3431" i="11"/>
  <c r="H3406" i="11"/>
  <c r="B3444" i="11"/>
  <c r="H3419" i="11"/>
  <c r="B3452" i="11"/>
  <c r="H3427" i="11"/>
  <c r="B3435" i="11"/>
  <c r="H3410" i="11"/>
  <c r="B3429" i="11"/>
  <c r="H3404" i="11"/>
  <c r="B3449" i="11"/>
  <c r="H3424" i="11"/>
  <c r="B3438" i="11"/>
  <c r="H3413" i="11"/>
  <c r="B3450" i="11"/>
  <c r="H3425" i="11"/>
  <c r="B3445" i="11"/>
  <c r="H3420" i="11"/>
  <c r="B3440" i="11"/>
  <c r="H3415" i="11"/>
  <c r="B3433" i="11"/>
  <c r="H3408" i="11"/>
  <c r="B3446" i="11"/>
  <c r="H3421" i="11"/>
  <c r="B3439" i="11"/>
  <c r="H3414" i="11"/>
  <c r="B3443" i="11"/>
  <c r="H3418" i="11"/>
  <c r="B3464" i="11" l="1"/>
  <c r="H3439" i="11"/>
  <c r="B3458" i="11"/>
  <c r="H3433" i="11"/>
  <c r="B3470" i="11"/>
  <c r="H3445" i="11"/>
  <c r="B3463" i="11"/>
  <c r="H3438" i="11"/>
  <c r="B3454" i="11"/>
  <c r="H3429" i="11"/>
  <c r="B3477" i="11"/>
  <c r="H3452" i="11"/>
  <c r="B3456" i="11"/>
  <c r="H3431" i="11"/>
  <c r="B3472" i="11"/>
  <c r="H3447" i="11"/>
  <c r="B3476" i="11"/>
  <c r="H3451" i="11"/>
  <c r="B3467" i="11"/>
  <c r="H3442" i="11"/>
  <c r="B3455" i="11"/>
  <c r="H3430" i="11"/>
  <c r="B3457" i="11"/>
  <c r="H3432" i="11"/>
  <c r="B3468" i="11"/>
  <c r="H3443" i="11"/>
  <c r="B3471" i="11"/>
  <c r="H3446" i="11"/>
  <c r="B3465" i="11"/>
  <c r="H3440" i="11"/>
  <c r="B3475" i="11"/>
  <c r="H3450" i="11"/>
  <c r="B3474" i="11"/>
  <c r="H3449" i="11"/>
  <c r="B3460" i="11"/>
  <c r="H3435" i="11"/>
  <c r="B3469" i="11"/>
  <c r="H3444" i="11"/>
  <c r="B3478" i="11"/>
  <c r="H3453" i="11"/>
  <c r="B3473" i="11"/>
  <c r="H3448" i="11"/>
  <c r="B3459" i="11"/>
  <c r="H3434" i="11"/>
  <c r="B3461" i="11"/>
  <c r="H3436" i="11"/>
  <c r="B3462" i="11"/>
  <c r="H3437" i="11"/>
  <c r="B3466" i="11"/>
  <c r="H3441" i="11"/>
  <c r="B3487" i="11" l="1"/>
  <c r="H3462" i="11"/>
  <c r="B3484" i="11"/>
  <c r="H3459" i="11"/>
  <c r="B3503" i="11"/>
  <c r="H3478" i="11"/>
  <c r="B3485" i="11"/>
  <c r="H3460" i="11"/>
  <c r="B3500" i="11"/>
  <c r="H3475" i="11"/>
  <c r="B3496" i="11"/>
  <c r="H3471" i="11"/>
  <c r="B3482" i="11"/>
  <c r="H3457" i="11"/>
  <c r="B3492" i="11"/>
  <c r="H3467" i="11"/>
  <c r="B3497" i="11"/>
  <c r="H3472" i="11"/>
  <c r="B3502" i="11"/>
  <c r="H3477" i="11"/>
  <c r="B3488" i="11"/>
  <c r="H3463" i="11"/>
  <c r="B3483" i="11"/>
  <c r="H3458" i="11"/>
  <c r="B3491" i="11"/>
  <c r="H3466" i="11"/>
  <c r="B3486" i="11"/>
  <c r="H3461" i="11"/>
  <c r="B3498" i="11"/>
  <c r="H3473" i="11"/>
  <c r="B3494" i="11"/>
  <c r="H3469" i="11"/>
  <c r="B3499" i="11"/>
  <c r="H3474" i="11"/>
  <c r="B3490" i="11"/>
  <c r="H3465" i="11"/>
  <c r="B3493" i="11"/>
  <c r="H3468" i="11"/>
  <c r="B3480" i="11"/>
  <c r="H3455" i="11"/>
  <c r="B3501" i="11"/>
  <c r="H3476" i="11"/>
  <c r="B3481" i="11"/>
  <c r="H3456" i="11"/>
  <c r="B3479" i="11"/>
  <c r="H3454" i="11"/>
  <c r="B3495" i="11"/>
  <c r="H3470" i="11"/>
  <c r="B3489" i="11"/>
  <c r="H3464" i="11"/>
  <c r="B3520" i="11" l="1"/>
  <c r="H3495" i="11"/>
  <c r="B3506" i="11"/>
  <c r="H3481" i="11"/>
  <c r="B3505" i="11"/>
  <c r="H3480" i="11"/>
  <c r="B3515" i="11"/>
  <c r="H3490" i="11"/>
  <c r="B3519" i="11"/>
  <c r="H3494" i="11"/>
  <c r="B3511" i="11"/>
  <c r="H3486" i="11"/>
  <c r="B3508" i="11"/>
  <c r="H3483" i="11"/>
  <c r="B3527" i="11"/>
  <c r="H3502" i="11"/>
  <c r="B3517" i="11"/>
  <c r="H3492" i="11"/>
  <c r="B3521" i="11"/>
  <c r="H3496" i="11"/>
  <c r="B3510" i="11"/>
  <c r="H3485" i="11"/>
  <c r="B3509" i="11"/>
  <c r="H3484" i="11"/>
  <c r="B3514" i="11"/>
  <c r="H3489" i="11"/>
  <c r="B3504" i="11"/>
  <c r="H3479" i="11"/>
  <c r="B3526" i="11"/>
  <c r="H3501" i="11"/>
  <c r="B3518" i="11"/>
  <c r="H3493" i="11"/>
  <c r="B3524" i="11"/>
  <c r="H3499" i="11"/>
  <c r="B3523" i="11"/>
  <c r="H3498" i="11"/>
  <c r="B3516" i="11"/>
  <c r="H3491" i="11"/>
  <c r="B3513" i="11"/>
  <c r="H3488" i="11"/>
  <c r="B3522" i="11"/>
  <c r="H3497" i="11"/>
  <c r="B3507" i="11"/>
  <c r="H3482" i="11"/>
  <c r="B3525" i="11"/>
  <c r="H3500" i="11"/>
  <c r="B3528" i="11"/>
  <c r="H3503" i="11"/>
  <c r="B3512" i="11"/>
  <c r="H3487" i="11"/>
  <c r="B3553" i="11" l="1"/>
  <c r="H3528" i="11"/>
  <c r="B3532" i="11"/>
  <c r="H3507" i="11"/>
  <c r="B3538" i="11"/>
  <c r="H3513" i="11"/>
  <c r="B3548" i="11"/>
  <c r="H3523" i="11"/>
  <c r="B3543" i="11"/>
  <c r="H3518" i="11"/>
  <c r="B3529" i="11"/>
  <c r="H3504" i="11"/>
  <c r="B3534" i="11"/>
  <c r="H3509" i="11"/>
  <c r="B3546" i="11"/>
  <c r="H3521" i="11"/>
  <c r="B3552" i="11"/>
  <c r="H3527" i="11"/>
  <c r="B3536" i="11"/>
  <c r="H3511" i="11"/>
  <c r="B3540" i="11"/>
  <c r="H3515" i="11"/>
  <c r="B3531" i="11"/>
  <c r="H3506" i="11"/>
  <c r="B3537" i="11"/>
  <c r="H3512" i="11"/>
  <c r="B3550" i="11"/>
  <c r="H3525" i="11"/>
  <c r="B3547" i="11"/>
  <c r="H3522" i="11"/>
  <c r="B3541" i="11"/>
  <c r="H3516" i="11"/>
  <c r="B3549" i="11"/>
  <c r="H3524" i="11"/>
  <c r="B3551" i="11"/>
  <c r="H3526" i="11"/>
  <c r="B3539" i="11"/>
  <c r="H3514" i="11"/>
  <c r="B3535" i="11"/>
  <c r="H3510" i="11"/>
  <c r="B3542" i="11"/>
  <c r="H3517" i="11"/>
  <c r="B3533" i="11"/>
  <c r="H3508" i="11"/>
  <c r="B3544" i="11"/>
  <c r="H3519" i="11"/>
  <c r="B3530" i="11"/>
  <c r="H3505" i="11"/>
  <c r="B3545" i="11"/>
  <c r="H3520" i="11"/>
  <c r="B3555" i="11" l="1"/>
  <c r="H3530" i="11"/>
  <c r="B3558" i="11"/>
  <c r="H3533" i="11"/>
  <c r="B3560" i="11"/>
  <c r="H3535" i="11"/>
  <c r="B3576" i="11"/>
  <c r="H3551" i="11"/>
  <c r="B3566" i="11"/>
  <c r="H3541" i="11"/>
  <c r="B3575" i="11"/>
  <c r="H3550" i="11"/>
  <c r="B3556" i="11"/>
  <c r="H3531" i="11"/>
  <c r="B3561" i="11"/>
  <c r="H3536" i="11"/>
  <c r="B3571" i="11"/>
  <c r="H3546" i="11"/>
  <c r="B3554" i="11"/>
  <c r="H3529" i="11"/>
  <c r="B3573" i="11"/>
  <c r="H3548" i="11"/>
  <c r="B3557" i="11"/>
  <c r="H3532" i="11"/>
  <c r="B3570" i="11"/>
  <c r="H3545" i="11"/>
  <c r="B3569" i="11"/>
  <c r="H3544" i="11"/>
  <c r="B3567" i="11"/>
  <c r="H3542" i="11"/>
  <c r="B3564" i="11"/>
  <c r="H3539" i="11"/>
  <c r="B3574" i="11"/>
  <c r="H3549" i="11"/>
  <c r="B3572" i="11"/>
  <c r="H3547" i="11"/>
  <c r="B3562" i="11"/>
  <c r="H3537" i="11"/>
  <c r="B3565" i="11"/>
  <c r="H3540" i="11"/>
  <c r="B3577" i="11"/>
  <c r="H3552" i="11"/>
  <c r="B3559" i="11"/>
  <c r="H3534" i="11"/>
  <c r="B3568" i="11"/>
  <c r="H3543" i="11"/>
  <c r="B3563" i="11"/>
  <c r="H3538" i="11"/>
  <c r="B3578" i="11"/>
  <c r="H3553" i="11"/>
  <c r="B3588" i="11" l="1"/>
  <c r="H3563" i="11"/>
  <c r="B3584" i="11"/>
  <c r="H3559" i="11"/>
  <c r="B3590" i="11"/>
  <c r="H3565" i="11"/>
  <c r="B3597" i="11"/>
  <c r="H3572" i="11"/>
  <c r="B3589" i="11"/>
  <c r="H3564" i="11"/>
  <c r="B3594" i="11"/>
  <c r="H3569" i="11"/>
  <c r="B3582" i="11"/>
  <c r="H3557" i="11"/>
  <c r="B3579" i="11"/>
  <c r="H3554" i="11"/>
  <c r="B3586" i="11"/>
  <c r="H3561" i="11"/>
  <c r="B3600" i="11"/>
  <c r="H3575" i="11"/>
  <c r="B3601" i="11"/>
  <c r="H3576" i="11"/>
  <c r="B3583" i="11"/>
  <c r="H3558" i="11"/>
  <c r="B3603" i="11"/>
  <c r="H3578" i="11"/>
  <c r="B3593" i="11"/>
  <c r="H3568" i="11"/>
  <c r="B3602" i="11"/>
  <c r="H3577" i="11"/>
  <c r="B3587" i="11"/>
  <c r="H3562" i="11"/>
  <c r="B3599" i="11"/>
  <c r="H3574" i="11"/>
  <c r="B3592" i="11"/>
  <c r="H3567" i="11"/>
  <c r="B3595" i="11"/>
  <c r="H3570" i="11"/>
  <c r="B3598" i="11"/>
  <c r="H3573" i="11"/>
  <c r="B3596" i="11"/>
  <c r="H3571" i="11"/>
  <c r="B3581" i="11"/>
  <c r="H3556" i="11"/>
  <c r="B3591" i="11"/>
  <c r="H3566" i="11"/>
  <c r="B3585" i="11"/>
  <c r="H3560" i="11"/>
  <c r="B3580" i="11"/>
  <c r="H3555" i="11"/>
  <c r="B3610" i="11" l="1"/>
  <c r="H3585" i="11"/>
  <c r="B3606" i="11"/>
  <c r="H3581" i="11"/>
  <c r="B3623" i="11"/>
  <c r="H3598" i="11"/>
  <c r="B3617" i="11"/>
  <c r="H3592" i="11"/>
  <c r="B3612" i="11"/>
  <c r="H3587" i="11"/>
  <c r="B3618" i="11"/>
  <c r="H3593" i="11"/>
  <c r="B3608" i="11"/>
  <c r="H3583" i="11"/>
  <c r="B3625" i="11"/>
  <c r="H3600" i="11"/>
  <c r="B3604" i="11"/>
  <c r="H3579" i="11"/>
  <c r="B3619" i="11"/>
  <c r="H3594" i="11"/>
  <c r="B3622" i="11"/>
  <c r="H3597" i="11"/>
  <c r="B3609" i="11"/>
  <c r="H3584" i="11"/>
  <c r="B3605" i="11"/>
  <c r="H3580" i="11"/>
  <c r="B3616" i="11"/>
  <c r="H3591" i="11"/>
  <c r="B3621" i="11"/>
  <c r="H3596" i="11"/>
  <c r="B3620" i="11"/>
  <c r="H3595" i="11"/>
  <c r="B3624" i="11"/>
  <c r="H3599" i="11"/>
  <c r="B3627" i="11"/>
  <c r="H3602" i="11"/>
  <c r="B3628" i="11"/>
  <c r="H3603" i="11"/>
  <c r="B3626" i="11"/>
  <c r="H3601" i="11"/>
  <c r="B3611" i="11"/>
  <c r="H3586" i="11"/>
  <c r="B3607" i="11"/>
  <c r="H3582" i="11"/>
  <c r="B3614" i="11"/>
  <c r="H3589" i="11"/>
  <c r="B3615" i="11"/>
  <c r="H3590" i="11"/>
  <c r="B3613" i="11"/>
  <c r="H3588" i="11"/>
  <c r="B3640" i="11" l="1"/>
  <c r="H3615" i="11"/>
  <c r="B3632" i="11"/>
  <c r="H3607" i="11"/>
  <c r="B3651" i="11"/>
  <c r="H3626" i="11"/>
  <c r="B3652" i="11"/>
  <c r="H3627" i="11"/>
  <c r="B3645" i="11"/>
  <c r="H3620" i="11"/>
  <c r="B3641" i="11"/>
  <c r="H3616" i="11"/>
  <c r="B3634" i="11"/>
  <c r="H3609" i="11"/>
  <c r="B3644" i="11"/>
  <c r="H3619" i="11"/>
  <c r="B3650" i="11"/>
  <c r="H3625" i="11"/>
  <c r="B3643" i="11"/>
  <c r="H3618" i="11"/>
  <c r="B3642" i="11"/>
  <c r="H3617" i="11"/>
  <c r="B3631" i="11"/>
  <c r="H3606" i="11"/>
  <c r="B3638" i="11"/>
  <c r="H3613" i="11"/>
  <c r="B3639" i="11"/>
  <c r="H3614" i="11"/>
  <c r="B3636" i="11"/>
  <c r="H3611" i="11"/>
  <c r="B3653" i="11"/>
  <c r="H3628" i="11"/>
  <c r="B3649" i="11"/>
  <c r="H3624" i="11"/>
  <c r="B3646" i="11"/>
  <c r="H3621" i="11"/>
  <c r="B3630" i="11"/>
  <c r="H3605" i="11"/>
  <c r="B3647" i="11"/>
  <c r="H3622" i="11"/>
  <c r="B3629" i="11"/>
  <c r="H3604" i="11"/>
  <c r="B3633" i="11"/>
  <c r="H3608" i="11"/>
  <c r="B3637" i="11"/>
  <c r="H3612" i="11"/>
  <c r="B3648" i="11"/>
  <c r="H3623" i="11"/>
  <c r="B3635" i="11"/>
  <c r="H3610" i="11"/>
  <c r="B3673" i="11" l="1"/>
  <c r="H3648" i="11"/>
  <c r="B3658" i="11"/>
  <c r="H3633" i="11"/>
  <c r="B3672" i="11"/>
  <c r="H3647" i="11"/>
  <c r="B3671" i="11"/>
  <c r="H3646" i="11"/>
  <c r="B3678" i="11"/>
  <c r="H3653" i="11"/>
  <c r="B3664" i="11"/>
  <c r="H3639" i="11"/>
  <c r="B3656" i="11"/>
  <c r="H3631" i="11"/>
  <c r="B3668" i="11"/>
  <c r="H3643" i="11"/>
  <c r="B3669" i="11"/>
  <c r="H3644" i="11"/>
  <c r="B3666" i="11"/>
  <c r="H3641" i="11"/>
  <c r="B3677" i="11"/>
  <c r="H3652" i="11"/>
  <c r="B3657" i="11"/>
  <c r="H3632" i="11"/>
  <c r="B3660" i="11"/>
  <c r="H3635" i="11"/>
  <c r="B3662" i="11"/>
  <c r="H3637" i="11"/>
  <c r="B3654" i="11"/>
  <c r="H3629" i="11"/>
  <c r="B3655" i="11"/>
  <c r="H3630" i="11"/>
  <c r="B3674" i="11"/>
  <c r="H3649" i="11"/>
  <c r="B3661" i="11"/>
  <c r="H3636" i="11"/>
  <c r="B3663" i="11"/>
  <c r="H3638" i="11"/>
  <c r="B3667" i="11"/>
  <c r="H3642" i="11"/>
  <c r="B3675" i="11"/>
  <c r="H3650" i="11"/>
  <c r="B3659" i="11"/>
  <c r="H3634" i="11"/>
  <c r="B3670" i="11"/>
  <c r="H3645" i="11"/>
  <c r="B3676" i="11"/>
  <c r="H3651" i="11"/>
  <c r="B3665" i="11"/>
  <c r="H3640" i="11"/>
  <c r="B3701" i="11" l="1"/>
  <c r="H3676" i="11"/>
  <c r="B3684" i="11"/>
  <c r="H3659" i="11"/>
  <c r="B3692" i="11"/>
  <c r="H3667" i="11"/>
  <c r="B3686" i="11"/>
  <c r="H3661" i="11"/>
  <c r="B3680" i="11"/>
  <c r="H3655" i="11"/>
  <c r="B3687" i="11"/>
  <c r="H3662" i="11"/>
  <c r="B3682" i="11"/>
  <c r="H3657" i="11"/>
  <c r="B3691" i="11"/>
  <c r="H3666" i="11"/>
  <c r="B3693" i="11"/>
  <c r="H3668" i="11"/>
  <c r="B3689" i="11"/>
  <c r="H3664" i="11"/>
  <c r="B3696" i="11"/>
  <c r="H3671" i="11"/>
  <c r="B3683" i="11"/>
  <c r="H3658" i="11"/>
  <c r="B3690" i="11"/>
  <c r="H3665" i="11"/>
  <c r="B3695" i="11"/>
  <c r="H3670" i="11"/>
  <c r="B3700" i="11"/>
  <c r="H3675" i="11"/>
  <c r="B3688" i="11"/>
  <c r="H3663" i="11"/>
  <c r="B3699" i="11"/>
  <c r="H3674" i="11"/>
  <c r="B3679" i="11"/>
  <c r="H3654" i="11"/>
  <c r="B3685" i="11"/>
  <c r="H3660" i="11"/>
  <c r="B3702" i="11"/>
  <c r="H3677" i="11"/>
  <c r="B3694" i="11"/>
  <c r="H3669" i="11"/>
  <c r="B3681" i="11"/>
  <c r="H3656" i="11"/>
  <c r="B3703" i="11"/>
  <c r="H3678" i="11"/>
  <c r="B3697" i="11"/>
  <c r="H3672" i="11"/>
  <c r="B3698" i="11"/>
  <c r="H3673" i="11"/>
  <c r="B3722" i="11" l="1"/>
  <c r="H3697" i="11"/>
  <c r="B3706" i="11"/>
  <c r="H3681" i="11"/>
  <c r="B3727" i="11"/>
  <c r="H3702" i="11"/>
  <c r="B3704" i="11"/>
  <c r="H3679" i="11"/>
  <c r="B3713" i="11"/>
  <c r="H3688" i="11"/>
  <c r="B3720" i="11"/>
  <c r="H3695" i="11"/>
  <c r="B3708" i="11"/>
  <c r="H3683" i="11"/>
  <c r="B3714" i="11"/>
  <c r="H3689" i="11"/>
  <c r="B3716" i="11"/>
  <c r="H3691" i="11"/>
  <c r="B3712" i="11"/>
  <c r="H3687" i="11"/>
  <c r="B3711" i="11"/>
  <c r="H3686" i="11"/>
  <c r="B3709" i="11"/>
  <c r="H3684" i="11"/>
  <c r="B3723" i="11"/>
  <c r="H3698" i="11"/>
  <c r="B3728" i="11"/>
  <c r="H3703" i="11"/>
  <c r="B3719" i="11"/>
  <c r="H3694" i="11"/>
  <c r="B3710" i="11"/>
  <c r="H3685" i="11"/>
  <c r="B3724" i="11"/>
  <c r="H3699" i="11"/>
  <c r="B3725" i="11"/>
  <c r="H3700" i="11"/>
  <c r="B3715" i="11"/>
  <c r="H3690" i="11"/>
  <c r="B3721" i="11"/>
  <c r="H3696" i="11"/>
  <c r="B3718" i="11"/>
  <c r="H3693" i="11"/>
  <c r="B3707" i="11"/>
  <c r="H3682" i="11"/>
  <c r="B3705" i="11"/>
  <c r="H3680" i="11"/>
  <c r="B3717" i="11"/>
  <c r="H3692" i="11"/>
  <c r="B3726" i="11"/>
  <c r="H3701" i="11"/>
  <c r="B3742" i="11" l="1"/>
  <c r="H3717" i="11"/>
  <c r="B3732" i="11"/>
  <c r="H3707" i="11"/>
  <c r="B3746" i="11"/>
  <c r="H3721" i="11"/>
  <c r="B3750" i="11"/>
  <c r="H3725" i="11"/>
  <c r="B3735" i="11"/>
  <c r="H3710" i="11"/>
  <c r="B3753" i="11"/>
  <c r="H3728" i="11"/>
  <c r="B3734" i="11"/>
  <c r="H3709" i="11"/>
  <c r="B3737" i="11"/>
  <c r="H3712" i="11"/>
  <c r="B3739" i="11"/>
  <c r="H3714" i="11"/>
  <c r="B3745" i="11"/>
  <c r="H3720" i="11"/>
  <c r="B3729" i="11"/>
  <c r="H3704" i="11"/>
  <c r="B3731" i="11"/>
  <c r="H3706" i="11"/>
  <c r="B3751" i="11"/>
  <c r="H3726" i="11"/>
  <c r="B3730" i="11"/>
  <c r="H3705" i="11"/>
  <c r="B3743" i="11"/>
  <c r="H3718" i="11"/>
  <c r="B3740" i="11"/>
  <c r="H3715" i="11"/>
  <c r="B3749" i="11"/>
  <c r="H3724" i="11"/>
  <c r="B3744" i="11"/>
  <c r="H3719" i="11"/>
  <c r="B3748" i="11"/>
  <c r="H3723" i="11"/>
  <c r="B3736" i="11"/>
  <c r="H3711" i="11"/>
  <c r="B3741" i="11"/>
  <c r="H3716" i="11"/>
  <c r="B3733" i="11"/>
  <c r="H3708" i="11"/>
  <c r="B3738" i="11"/>
  <c r="H3713" i="11"/>
  <c r="B3752" i="11"/>
  <c r="H3727" i="11"/>
  <c r="B3747" i="11"/>
  <c r="H3722" i="11"/>
  <c r="B3777" i="11" l="1"/>
  <c r="H3752" i="11"/>
  <c r="B3758" i="11"/>
  <c r="H3733" i="11"/>
  <c r="B3761" i="11"/>
  <c r="H3736" i="11"/>
  <c r="B3769" i="11"/>
  <c r="H3744" i="11"/>
  <c r="B3765" i="11"/>
  <c r="H3740" i="11"/>
  <c r="B3755" i="11"/>
  <c r="H3730" i="11"/>
  <c r="B3756" i="11"/>
  <c r="H3731" i="11"/>
  <c r="B3770" i="11"/>
  <c r="H3745" i="11"/>
  <c r="B3762" i="11"/>
  <c r="H3737" i="11"/>
  <c r="B3778" i="11"/>
  <c r="H3753" i="11"/>
  <c r="B3775" i="11"/>
  <c r="H3750" i="11"/>
  <c r="B3757" i="11"/>
  <c r="H3732" i="11"/>
  <c r="B3772" i="11"/>
  <c r="H3747" i="11"/>
  <c r="B3763" i="11"/>
  <c r="H3738" i="11"/>
  <c r="B3766" i="11"/>
  <c r="H3741" i="11"/>
  <c r="B3773" i="11"/>
  <c r="H3748" i="11"/>
  <c r="B3774" i="11"/>
  <c r="H3749" i="11"/>
  <c r="B3768" i="11"/>
  <c r="H3743" i="11"/>
  <c r="B3776" i="11"/>
  <c r="H3751" i="11"/>
  <c r="B3754" i="11"/>
  <c r="H3729" i="11"/>
  <c r="B3764" i="11"/>
  <c r="H3739" i="11"/>
  <c r="B3759" i="11"/>
  <c r="H3734" i="11"/>
  <c r="B3760" i="11"/>
  <c r="H3735" i="11"/>
  <c r="B3771" i="11"/>
  <c r="H3746" i="11"/>
  <c r="B3767" i="11"/>
  <c r="H3742" i="11"/>
  <c r="B3796" i="11" l="1"/>
  <c r="H3771" i="11"/>
  <c r="B3784" i="11"/>
  <c r="H3759" i="11"/>
  <c r="B3779" i="11"/>
  <c r="H3754" i="11"/>
  <c r="B3793" i="11"/>
  <c r="H3768" i="11"/>
  <c r="B3798" i="11"/>
  <c r="H3773" i="11"/>
  <c r="B3788" i="11"/>
  <c r="H3763" i="11"/>
  <c r="B3782" i="11"/>
  <c r="H3757" i="11"/>
  <c r="B3803" i="11"/>
  <c r="H3778" i="11"/>
  <c r="B3795" i="11"/>
  <c r="H3770" i="11"/>
  <c r="B3780" i="11"/>
  <c r="H3755" i="11"/>
  <c r="B3794" i="11"/>
  <c r="H3769" i="11"/>
  <c r="B3783" i="11"/>
  <c r="H3758" i="11"/>
  <c r="B3792" i="11"/>
  <c r="H3767" i="11"/>
  <c r="B3785" i="11"/>
  <c r="H3760" i="11"/>
  <c r="B3789" i="11"/>
  <c r="H3764" i="11"/>
  <c r="B3801" i="11"/>
  <c r="H3776" i="11"/>
  <c r="B3799" i="11"/>
  <c r="H3774" i="11"/>
  <c r="B3791" i="11"/>
  <c r="H3766" i="11"/>
  <c r="B3797" i="11"/>
  <c r="H3772" i="11"/>
  <c r="B3800" i="11"/>
  <c r="H3775" i="11"/>
  <c r="B3787" i="11"/>
  <c r="H3762" i="11"/>
  <c r="B3781" i="11"/>
  <c r="H3756" i="11"/>
  <c r="B3790" i="11"/>
  <c r="H3765" i="11"/>
  <c r="B3786" i="11"/>
  <c r="H3761" i="11"/>
  <c r="B3802" i="11"/>
  <c r="H3777" i="11"/>
  <c r="B3811" i="11" l="1"/>
  <c r="H3786" i="11"/>
  <c r="B3806" i="11"/>
  <c r="H3781" i="11"/>
  <c r="B3825" i="11"/>
  <c r="H3800" i="11"/>
  <c r="B3816" i="11"/>
  <c r="H3791" i="11"/>
  <c r="B3826" i="11"/>
  <c r="H3801" i="11"/>
  <c r="B3810" i="11"/>
  <c r="H3785" i="11"/>
  <c r="B3808" i="11"/>
  <c r="H3783" i="11"/>
  <c r="B3805" i="11"/>
  <c r="H3780" i="11"/>
  <c r="B3828" i="11"/>
  <c r="H3803" i="11"/>
  <c r="B3813" i="11"/>
  <c r="H3788" i="11"/>
  <c r="B3818" i="11"/>
  <c r="H3793" i="11"/>
  <c r="B3809" i="11"/>
  <c r="H3784" i="11"/>
  <c r="B3827" i="11"/>
  <c r="H3802" i="11"/>
  <c r="B3815" i="11"/>
  <c r="H3790" i="11"/>
  <c r="B3812" i="11"/>
  <c r="H3787" i="11"/>
  <c r="B3822" i="11"/>
  <c r="H3797" i="11"/>
  <c r="B3824" i="11"/>
  <c r="H3799" i="11"/>
  <c r="B3814" i="11"/>
  <c r="H3789" i="11"/>
  <c r="B3817" i="11"/>
  <c r="H3792" i="11"/>
  <c r="B3819" i="11"/>
  <c r="H3794" i="11"/>
  <c r="B3820" i="11"/>
  <c r="H3795" i="11"/>
  <c r="B3807" i="11"/>
  <c r="H3782" i="11"/>
  <c r="B3823" i="11"/>
  <c r="H3798" i="11"/>
  <c r="B3804" i="11"/>
  <c r="H3779" i="11"/>
  <c r="B3821" i="11"/>
  <c r="H3796" i="11"/>
  <c r="B3829" i="11" l="1"/>
  <c r="H3804" i="11"/>
  <c r="B3832" i="11"/>
  <c r="H3807" i="11"/>
  <c r="B3844" i="11"/>
  <c r="H3819" i="11"/>
  <c r="B3839" i="11"/>
  <c r="H3814" i="11"/>
  <c r="B3847" i="11"/>
  <c r="H3822" i="11"/>
  <c r="B3840" i="11"/>
  <c r="H3815" i="11"/>
  <c r="B3834" i="11"/>
  <c r="H3809" i="11"/>
  <c r="B3838" i="11"/>
  <c r="H3813" i="11"/>
  <c r="B3830" i="11"/>
  <c r="H3805" i="11"/>
  <c r="B3835" i="11"/>
  <c r="H3810" i="11"/>
  <c r="B3841" i="11"/>
  <c r="H3816" i="11"/>
  <c r="B3831" i="11"/>
  <c r="H3806" i="11"/>
  <c r="B3846" i="11"/>
  <c r="H3821" i="11"/>
  <c r="B3848" i="11"/>
  <c r="H3823" i="11"/>
  <c r="B3845" i="11"/>
  <c r="H3820" i="11"/>
  <c r="B3842" i="11"/>
  <c r="H3817" i="11"/>
  <c r="B3849" i="11"/>
  <c r="H3824" i="11"/>
  <c r="B3837" i="11"/>
  <c r="H3812" i="11"/>
  <c r="B3852" i="11"/>
  <c r="H3827" i="11"/>
  <c r="B3843" i="11"/>
  <c r="H3818" i="11"/>
  <c r="B3853" i="11"/>
  <c r="H3828" i="11"/>
  <c r="B3833" i="11"/>
  <c r="H3808" i="11"/>
  <c r="B3851" i="11"/>
  <c r="H3826" i="11"/>
  <c r="B3850" i="11"/>
  <c r="H3825" i="11"/>
  <c r="B3836" i="11"/>
  <c r="H3811" i="11"/>
  <c r="B3875" i="11" l="1"/>
  <c r="H3850" i="11"/>
  <c r="B3858" i="11"/>
  <c r="H3833" i="11"/>
  <c r="B3868" i="11"/>
  <c r="H3843" i="11"/>
  <c r="B3862" i="11"/>
  <c r="H3837" i="11"/>
  <c r="B3867" i="11"/>
  <c r="H3842" i="11"/>
  <c r="B3873" i="11"/>
  <c r="H3848" i="11"/>
  <c r="B3856" i="11"/>
  <c r="H3831" i="11"/>
  <c r="B3860" i="11"/>
  <c r="H3835" i="11"/>
  <c r="B3863" i="11"/>
  <c r="H3838" i="11"/>
  <c r="B3865" i="11"/>
  <c r="H3840" i="11"/>
  <c r="B3864" i="11"/>
  <c r="H3839" i="11"/>
  <c r="B3857" i="11"/>
  <c r="H3832" i="11"/>
  <c r="B3861" i="11"/>
  <c r="H3836" i="11"/>
  <c r="B3876" i="11"/>
  <c r="H3851" i="11"/>
  <c r="B3878" i="11"/>
  <c r="H3853" i="11"/>
  <c r="B3877" i="11"/>
  <c r="H3852" i="11"/>
  <c r="B3874" i="11"/>
  <c r="H3849" i="11"/>
  <c r="B3870" i="11"/>
  <c r="H3845" i="11"/>
  <c r="B3871" i="11"/>
  <c r="H3846" i="11"/>
  <c r="B3866" i="11"/>
  <c r="H3841" i="11"/>
  <c r="B3855" i="11"/>
  <c r="H3830" i="11"/>
  <c r="B3859" i="11"/>
  <c r="H3834" i="11"/>
  <c r="B3872" i="11"/>
  <c r="H3847" i="11"/>
  <c r="B3869" i="11"/>
  <c r="H3844" i="11"/>
  <c r="B3854" i="11"/>
  <c r="H3829" i="11"/>
  <c r="B3894" i="11" l="1"/>
  <c r="H3869" i="11"/>
  <c r="B3884" i="11"/>
  <c r="H3859" i="11"/>
  <c r="B3891" i="11"/>
  <c r="H3866" i="11"/>
  <c r="B3895" i="11"/>
  <c r="H3870" i="11"/>
  <c r="B3902" i="11"/>
  <c r="H3877" i="11"/>
  <c r="B3901" i="11"/>
  <c r="H3876" i="11"/>
  <c r="B3882" i="11"/>
  <c r="H3857" i="11"/>
  <c r="B3890" i="11"/>
  <c r="H3865" i="11"/>
  <c r="B3885" i="11"/>
  <c r="H3860" i="11"/>
  <c r="B3898" i="11"/>
  <c r="H3873" i="11"/>
  <c r="B3887" i="11"/>
  <c r="H3862" i="11"/>
  <c r="B3883" i="11"/>
  <c r="H3858" i="11"/>
  <c r="B3879" i="11"/>
  <c r="H3854" i="11"/>
  <c r="B3897" i="11"/>
  <c r="H3872" i="11"/>
  <c r="B3880" i="11"/>
  <c r="H3855" i="11"/>
  <c r="B3896" i="11"/>
  <c r="H3871" i="11"/>
  <c r="B3899" i="11"/>
  <c r="H3874" i="11"/>
  <c r="B3903" i="11"/>
  <c r="H3878" i="11"/>
  <c r="B3886" i="11"/>
  <c r="H3861" i="11"/>
  <c r="B3889" i="11"/>
  <c r="H3864" i="11"/>
  <c r="B3888" i="11"/>
  <c r="H3863" i="11"/>
  <c r="B3881" i="11"/>
  <c r="H3856" i="11"/>
  <c r="B3892" i="11"/>
  <c r="H3867" i="11"/>
  <c r="B3893" i="11"/>
  <c r="H3868" i="11"/>
  <c r="B3900" i="11"/>
  <c r="H3875" i="11"/>
  <c r="B3918" i="11" l="1"/>
  <c r="H3893" i="11"/>
  <c r="B3906" i="11"/>
  <c r="H3881" i="11"/>
  <c r="B3914" i="11"/>
  <c r="H3889" i="11"/>
  <c r="B3928" i="11"/>
  <c r="H3903" i="11"/>
  <c r="B3921" i="11"/>
  <c r="H3896" i="11"/>
  <c r="B3922" i="11"/>
  <c r="H3897" i="11"/>
  <c r="B3908" i="11"/>
  <c r="H3883" i="11"/>
  <c r="B3923" i="11"/>
  <c r="H3898" i="11"/>
  <c r="B3915" i="11"/>
  <c r="H3890" i="11"/>
  <c r="B3926" i="11"/>
  <c r="H3901" i="11"/>
  <c r="B3920" i="11"/>
  <c r="H3895" i="11"/>
  <c r="B3909" i="11"/>
  <c r="H3884" i="11"/>
  <c r="B3925" i="11"/>
  <c r="H3900" i="11"/>
  <c r="B3917" i="11"/>
  <c r="H3892" i="11"/>
  <c r="B3913" i="11"/>
  <c r="H3888" i="11"/>
  <c r="B3911" i="11"/>
  <c r="H3886" i="11"/>
  <c r="B3924" i="11"/>
  <c r="H3899" i="11"/>
  <c r="B3905" i="11"/>
  <c r="H3880" i="11"/>
  <c r="B3904" i="11"/>
  <c r="H3879" i="11"/>
  <c r="B3912" i="11"/>
  <c r="H3887" i="11"/>
  <c r="B3910" i="11"/>
  <c r="H3885" i="11"/>
  <c r="B3907" i="11"/>
  <c r="H3882" i="11"/>
  <c r="B3927" i="11"/>
  <c r="H3902" i="11"/>
  <c r="B3916" i="11"/>
  <c r="H3891" i="11"/>
  <c r="B3919" i="11"/>
  <c r="H3894" i="11"/>
  <c r="B3941" i="11" l="1"/>
  <c r="H3916" i="11"/>
  <c r="B3932" i="11"/>
  <c r="H3907" i="11"/>
  <c r="B3937" i="11"/>
  <c r="H3912" i="11"/>
  <c r="B3930" i="11"/>
  <c r="H3905" i="11"/>
  <c r="B3936" i="11"/>
  <c r="H3911" i="11"/>
  <c r="B3942" i="11"/>
  <c r="H3917" i="11"/>
  <c r="B3934" i="11"/>
  <c r="H3909" i="11"/>
  <c r="B3951" i="11"/>
  <c r="H3926" i="11"/>
  <c r="B3948" i="11"/>
  <c r="H3923" i="11"/>
  <c r="B3947" i="11"/>
  <c r="H3922" i="11"/>
  <c r="B3953" i="11"/>
  <c r="H3928" i="11"/>
  <c r="B3931" i="11"/>
  <c r="H3906" i="11"/>
  <c r="B3944" i="11"/>
  <c r="H3919" i="11"/>
  <c r="B3952" i="11"/>
  <c r="H3927" i="11"/>
  <c r="B3935" i="11"/>
  <c r="H3910" i="11"/>
  <c r="B3929" i="11"/>
  <c r="H3904" i="11"/>
  <c r="B3949" i="11"/>
  <c r="H3924" i="11"/>
  <c r="B3938" i="11"/>
  <c r="H3913" i="11"/>
  <c r="B3950" i="11"/>
  <c r="H3925" i="11"/>
  <c r="B3945" i="11"/>
  <c r="H3920" i="11"/>
  <c r="B3940" i="11"/>
  <c r="H3915" i="11"/>
  <c r="B3933" i="11"/>
  <c r="H3908" i="11"/>
  <c r="B3946" i="11"/>
  <c r="H3921" i="11"/>
  <c r="B3939" i="11"/>
  <c r="H3914" i="11"/>
  <c r="B3943" i="11"/>
  <c r="H3918" i="11"/>
  <c r="B3964" i="11" l="1"/>
  <c r="H3939" i="11"/>
  <c r="B3958" i="11"/>
  <c r="H3933" i="11"/>
  <c r="B3970" i="11"/>
  <c r="H3945" i="11"/>
  <c r="B3963" i="11"/>
  <c r="H3938" i="11"/>
  <c r="B3954" i="11"/>
  <c r="H3929" i="11"/>
  <c r="B3977" i="11"/>
  <c r="H3952" i="11"/>
  <c r="B3956" i="11"/>
  <c r="H3931" i="11"/>
  <c r="B3972" i="11"/>
  <c r="H3947" i="11"/>
  <c r="B3976" i="11"/>
  <c r="H3951" i="11"/>
  <c r="B3967" i="11"/>
  <c r="H3942" i="11"/>
  <c r="B3955" i="11"/>
  <c r="H3930" i="11"/>
  <c r="B3957" i="11"/>
  <c r="H3932" i="11"/>
  <c r="B3968" i="11"/>
  <c r="H3943" i="11"/>
  <c r="B3971" i="11"/>
  <c r="H3946" i="11"/>
  <c r="B3965" i="11"/>
  <c r="H3940" i="11"/>
  <c r="B3975" i="11"/>
  <c r="H3950" i="11"/>
  <c r="B3974" i="11"/>
  <c r="H3949" i="11"/>
  <c r="B3960" i="11"/>
  <c r="H3935" i="11"/>
  <c r="B3969" i="11"/>
  <c r="H3944" i="11"/>
  <c r="B3978" i="11"/>
  <c r="H3953" i="11"/>
  <c r="B3973" i="11"/>
  <c r="H3948" i="11"/>
  <c r="B3959" i="11"/>
  <c r="H3934" i="11"/>
  <c r="B3961" i="11"/>
  <c r="H3936" i="11"/>
  <c r="B3962" i="11"/>
  <c r="H3937" i="11"/>
  <c r="B3966" i="11"/>
  <c r="H3941" i="11"/>
  <c r="H3962" i="11" l="1"/>
  <c r="B3987" i="11"/>
  <c r="B3984" i="11"/>
  <c r="H3959" i="11"/>
  <c r="H3978" i="11"/>
  <c r="B4003" i="11"/>
  <c r="B3985" i="11"/>
  <c r="H3960" i="11"/>
  <c r="H3975" i="11"/>
  <c r="B4000" i="11"/>
  <c r="H3971" i="11"/>
  <c r="B3996" i="11"/>
  <c r="B3982" i="11"/>
  <c r="H3957" i="11"/>
  <c r="H3967" i="11"/>
  <c r="B3992" i="11"/>
  <c r="H3972" i="11"/>
  <c r="B3997" i="11"/>
  <c r="H3977" i="11"/>
  <c r="B4002" i="11"/>
  <c r="H3963" i="11"/>
  <c r="B3988" i="11"/>
  <c r="B3983" i="11"/>
  <c r="H3958" i="11"/>
  <c r="H3966" i="11"/>
  <c r="B3991" i="11"/>
  <c r="H3961" i="11"/>
  <c r="B3986" i="11"/>
  <c r="H3973" i="11"/>
  <c r="B3998" i="11"/>
  <c r="H3969" i="11"/>
  <c r="B3994" i="11"/>
  <c r="H3974" i="11"/>
  <c r="B3999" i="11"/>
  <c r="H3965" i="11"/>
  <c r="B3990" i="11"/>
  <c r="H3968" i="11"/>
  <c r="B3993" i="11"/>
  <c r="B3980" i="11"/>
  <c r="H3955" i="11"/>
  <c r="H3976" i="11"/>
  <c r="B4001" i="11"/>
  <c r="B3981" i="11"/>
  <c r="H3956" i="11"/>
  <c r="B3979" i="11"/>
  <c r="H3954" i="11"/>
  <c r="H3970" i="11"/>
  <c r="B3995" i="11"/>
  <c r="H3964" i="11"/>
  <c r="B3989" i="11"/>
  <c r="H3990" i="11" l="1"/>
  <c r="B4015" i="11"/>
  <c r="H3994" i="11"/>
  <c r="B4019" i="11"/>
  <c r="H3986" i="11"/>
  <c r="B4011" i="11"/>
  <c r="H4002" i="11"/>
  <c r="B4027" i="11"/>
  <c r="H3992" i="11"/>
  <c r="B4017" i="11"/>
  <c r="H3996" i="11"/>
  <c r="B4021" i="11"/>
  <c r="H3981" i="11"/>
  <c r="B4006" i="11"/>
  <c r="H3980" i="11"/>
  <c r="B4005" i="11"/>
  <c r="H3985" i="11"/>
  <c r="B4010" i="11"/>
  <c r="H3984" i="11"/>
  <c r="B4009" i="11"/>
  <c r="H3979" i="11"/>
  <c r="B4004" i="11"/>
  <c r="H3995" i="11"/>
  <c r="B4020" i="11"/>
  <c r="H3983" i="11"/>
  <c r="B4008" i="11"/>
  <c r="H3989" i="11"/>
  <c r="B4014" i="11"/>
  <c r="H4001" i="11"/>
  <c r="B4026" i="11"/>
  <c r="H3993" i="11"/>
  <c r="B4018" i="11"/>
  <c r="H3999" i="11"/>
  <c r="B4024" i="11"/>
  <c r="H3998" i="11"/>
  <c r="B4023" i="11"/>
  <c r="H3991" i="11"/>
  <c r="B4016" i="11"/>
  <c r="H3988" i="11"/>
  <c r="B4013" i="11"/>
  <c r="H3997" i="11"/>
  <c r="B4022" i="11"/>
  <c r="H4000" i="11"/>
  <c r="B4025" i="11"/>
  <c r="H4003" i="11"/>
  <c r="B4028" i="11"/>
  <c r="H3987" i="11"/>
  <c r="B4012" i="11"/>
  <c r="H3982" i="11"/>
  <c r="B4007" i="11"/>
  <c r="H4012" i="11" l="1"/>
  <c r="B4037" i="11"/>
  <c r="H4025" i="11"/>
  <c r="B4050" i="11"/>
  <c r="H4013" i="11"/>
  <c r="B4038" i="11"/>
  <c r="H4023" i="11"/>
  <c r="B4048" i="11"/>
  <c r="H4018" i="11"/>
  <c r="B4043" i="11"/>
  <c r="H4014" i="11"/>
  <c r="B4039" i="11"/>
  <c r="H4020" i="11"/>
  <c r="B4045" i="11"/>
  <c r="H4009" i="11"/>
  <c r="B4034" i="11"/>
  <c r="H4005" i="11"/>
  <c r="B4030" i="11"/>
  <c r="H4021" i="11"/>
  <c r="B4046" i="11"/>
  <c r="H4027" i="11"/>
  <c r="B4052" i="11"/>
  <c r="H4019" i="11"/>
  <c r="B4044" i="11"/>
  <c r="H4007" i="11"/>
  <c r="B4032" i="11"/>
  <c r="H4028" i="11"/>
  <c r="B4053" i="11"/>
  <c r="H4022" i="11"/>
  <c r="B4047" i="11"/>
  <c r="H4016" i="11"/>
  <c r="B4041" i="11"/>
  <c r="H4024" i="11"/>
  <c r="B4049" i="11"/>
  <c r="H4026" i="11"/>
  <c r="B4051" i="11"/>
  <c r="H4008" i="11"/>
  <c r="B4033" i="11"/>
  <c r="H4004" i="11"/>
  <c r="B4029" i="11"/>
  <c r="H4010" i="11"/>
  <c r="B4035" i="11"/>
  <c r="H4006" i="11"/>
  <c r="B4031" i="11"/>
  <c r="H4017" i="11"/>
  <c r="B4042" i="11"/>
  <c r="H4011" i="11"/>
  <c r="B4036" i="11"/>
  <c r="H4015" i="11"/>
  <c r="B4040" i="11"/>
  <c r="H4036" i="11" l="1"/>
  <c r="B4061" i="11"/>
  <c r="H4031" i="11"/>
  <c r="B4056" i="11"/>
  <c r="H4029" i="11"/>
  <c r="B4054" i="11"/>
  <c r="H4051" i="11"/>
  <c r="B4076" i="11"/>
  <c r="H4041" i="11"/>
  <c r="B4066" i="11"/>
  <c r="H4053" i="11"/>
  <c r="B4078" i="11"/>
  <c r="H4044" i="11"/>
  <c r="B4069" i="11"/>
  <c r="H4046" i="11"/>
  <c r="B4071" i="11"/>
  <c r="H4034" i="11"/>
  <c r="B4059" i="11"/>
  <c r="H4039" i="11"/>
  <c r="B4064" i="11"/>
  <c r="H4048" i="11"/>
  <c r="B4073" i="11"/>
  <c r="H4050" i="11"/>
  <c r="B4075" i="11"/>
  <c r="H4040" i="11"/>
  <c r="B4065" i="11"/>
  <c r="H4042" i="11"/>
  <c r="B4067" i="11"/>
  <c r="H4035" i="11"/>
  <c r="B4060" i="11"/>
  <c r="H4033" i="11"/>
  <c r="B4058" i="11"/>
  <c r="H4049" i="11"/>
  <c r="B4074" i="11"/>
  <c r="H4047" i="11"/>
  <c r="B4072" i="11"/>
  <c r="H4032" i="11"/>
  <c r="B4057" i="11"/>
  <c r="H4052" i="11"/>
  <c r="B4077" i="11"/>
  <c r="H4030" i="11"/>
  <c r="B4055" i="11"/>
  <c r="H4045" i="11"/>
  <c r="B4070" i="11"/>
  <c r="H4043" i="11"/>
  <c r="B4068" i="11"/>
  <c r="H4038" i="11"/>
  <c r="B4063" i="11"/>
  <c r="H4037" i="11"/>
  <c r="B4062" i="11"/>
  <c r="H4063" i="11" l="1"/>
  <c r="B4088" i="11"/>
  <c r="H4070" i="11"/>
  <c r="B4095" i="11"/>
  <c r="H4077" i="11"/>
  <c r="B4102" i="11"/>
  <c r="H4072" i="11"/>
  <c r="B4097" i="11"/>
  <c r="H4058" i="11"/>
  <c r="B4083" i="11"/>
  <c r="H4067" i="11"/>
  <c r="B4092" i="11"/>
  <c r="H4075" i="11"/>
  <c r="B4100" i="11"/>
  <c r="H4064" i="11"/>
  <c r="B4089" i="11"/>
  <c r="H4071" i="11"/>
  <c r="B4096" i="11"/>
  <c r="H4078" i="11"/>
  <c r="B4103" i="11"/>
  <c r="H4076" i="11"/>
  <c r="B4101" i="11"/>
  <c r="H4056" i="11"/>
  <c r="B4081" i="11"/>
  <c r="H4062" i="11"/>
  <c r="B4087" i="11"/>
  <c r="H4068" i="11"/>
  <c r="B4093" i="11"/>
  <c r="H4055" i="11"/>
  <c r="B4080" i="11"/>
  <c r="H4057" i="11"/>
  <c r="B4082" i="11"/>
  <c r="H4074" i="11"/>
  <c r="B4099" i="11"/>
  <c r="H4060" i="11"/>
  <c r="B4085" i="11"/>
  <c r="H4065" i="11"/>
  <c r="B4090" i="11"/>
  <c r="H4073" i="11"/>
  <c r="B4098" i="11"/>
  <c r="H4059" i="11"/>
  <c r="B4084" i="11"/>
  <c r="H4069" i="11"/>
  <c r="B4094" i="11"/>
  <c r="H4066" i="11"/>
  <c r="B4091" i="11"/>
  <c r="H4054" i="11"/>
  <c r="B4079" i="11"/>
  <c r="H4061" i="11"/>
  <c r="B4086" i="11"/>
  <c r="H4079" i="11" l="1"/>
  <c r="B4104" i="11"/>
  <c r="H4094" i="11"/>
  <c r="B4119" i="11"/>
  <c r="H4098" i="11"/>
  <c r="B4123" i="11"/>
  <c r="H4085" i="11"/>
  <c r="B4110" i="11"/>
  <c r="H4082" i="11"/>
  <c r="B4107" i="11"/>
  <c r="H4093" i="11"/>
  <c r="B4118" i="11"/>
  <c r="H4081" i="11"/>
  <c r="B4106" i="11"/>
  <c r="H4103" i="11"/>
  <c r="B4128" i="11"/>
  <c r="H4089" i="11"/>
  <c r="B4114" i="11"/>
  <c r="H4092" i="11"/>
  <c r="B4117" i="11"/>
  <c r="H4097" i="11"/>
  <c r="B4122" i="11"/>
  <c r="H4095" i="11"/>
  <c r="B4120" i="11"/>
  <c r="H4086" i="11"/>
  <c r="B4111" i="11"/>
  <c r="H4091" i="11"/>
  <c r="B4116" i="11"/>
  <c r="H4084" i="11"/>
  <c r="B4109" i="11"/>
  <c r="H4090" i="11"/>
  <c r="B4115" i="11"/>
  <c r="H4099" i="11"/>
  <c r="B4124" i="11"/>
  <c r="H4080" i="11"/>
  <c r="B4105" i="11"/>
  <c r="H4087" i="11"/>
  <c r="B4112" i="11"/>
  <c r="H4101" i="11"/>
  <c r="B4126" i="11"/>
  <c r="H4096" i="11"/>
  <c r="B4121" i="11"/>
  <c r="H4100" i="11"/>
  <c r="B4125" i="11"/>
  <c r="H4083" i="11"/>
  <c r="B4108" i="11"/>
  <c r="H4102" i="11"/>
  <c r="B4127" i="11"/>
  <c r="H4088" i="11"/>
  <c r="B4113" i="11"/>
  <c r="H4127" i="11" l="1"/>
  <c r="B4152" i="11"/>
  <c r="H4125" i="11"/>
  <c r="B4150" i="11"/>
  <c r="H4126" i="11"/>
  <c r="B4151" i="11"/>
  <c r="H4105" i="11"/>
  <c r="B4130" i="11"/>
  <c r="H4115" i="11"/>
  <c r="B4140" i="11"/>
  <c r="H4116" i="11"/>
  <c r="B4141" i="11"/>
  <c r="H4120" i="11"/>
  <c r="B4145" i="11"/>
  <c r="H4117" i="11"/>
  <c r="B4142" i="11"/>
  <c r="H4128" i="11"/>
  <c r="B4153" i="11"/>
  <c r="H4118" i="11"/>
  <c r="B4143" i="11"/>
  <c r="H4110" i="11"/>
  <c r="B4135" i="11"/>
  <c r="H4119" i="11"/>
  <c r="B4144" i="11"/>
  <c r="H4113" i="11"/>
  <c r="B4138" i="11"/>
  <c r="H4108" i="11"/>
  <c r="B4133" i="11"/>
  <c r="H4121" i="11"/>
  <c r="B4146" i="11"/>
  <c r="H4112" i="11"/>
  <c r="B4137" i="11"/>
  <c r="H4124" i="11"/>
  <c r="B4149" i="11"/>
  <c r="H4109" i="11"/>
  <c r="B4134" i="11"/>
  <c r="H4111" i="11"/>
  <c r="B4136" i="11"/>
  <c r="H4122" i="11"/>
  <c r="B4147" i="11"/>
  <c r="H4114" i="11"/>
  <c r="B4139" i="11"/>
  <c r="H4106" i="11"/>
  <c r="B4131" i="11"/>
  <c r="H4107" i="11"/>
  <c r="B4132" i="11"/>
  <c r="H4123" i="11"/>
  <c r="B4148" i="11"/>
  <c r="H4104" i="11"/>
  <c r="B4129" i="11"/>
  <c r="H4148" i="11" l="1"/>
  <c r="B4173" i="11"/>
  <c r="H4131" i="11"/>
  <c r="B4156" i="11"/>
  <c r="H4147" i="11"/>
  <c r="B4172" i="11"/>
  <c r="H4134" i="11"/>
  <c r="B4159" i="11"/>
  <c r="H4137" i="11"/>
  <c r="B4162" i="11"/>
  <c r="H4133" i="11"/>
  <c r="B4158" i="11"/>
  <c r="H4144" i="11"/>
  <c r="B4169" i="11"/>
  <c r="H4143" i="11"/>
  <c r="B4168" i="11"/>
  <c r="H4142" i="11"/>
  <c r="B4167" i="11"/>
  <c r="H4141" i="11"/>
  <c r="B4166" i="11"/>
  <c r="H4130" i="11"/>
  <c r="B4155" i="11"/>
  <c r="H4150" i="11"/>
  <c r="B4175" i="11"/>
  <c r="H4129" i="11"/>
  <c r="B4154" i="11"/>
  <c r="H4132" i="11"/>
  <c r="B4157" i="11"/>
  <c r="H4139" i="11"/>
  <c r="B4164" i="11"/>
  <c r="H4136" i="11"/>
  <c r="B4161" i="11"/>
  <c r="H4149" i="11"/>
  <c r="B4174" i="11"/>
  <c r="H4146" i="11"/>
  <c r="B4171" i="11"/>
  <c r="H4138" i="11"/>
  <c r="B4163" i="11"/>
  <c r="H4135" i="11"/>
  <c r="B4160" i="11"/>
  <c r="H4153" i="11"/>
  <c r="B4178" i="11"/>
  <c r="H4145" i="11"/>
  <c r="B4170" i="11"/>
  <c r="H4140" i="11"/>
  <c r="B4165" i="11"/>
  <c r="H4151" i="11"/>
  <c r="B4176" i="11"/>
  <c r="H4152" i="11"/>
  <c r="B4177" i="11"/>
  <c r="H4176" i="11" l="1"/>
  <c r="B4201" i="11"/>
  <c r="H4170" i="11"/>
  <c r="B4195" i="11"/>
  <c r="H4160" i="11"/>
  <c r="B4185" i="11"/>
  <c r="H4171" i="11"/>
  <c r="B4196" i="11"/>
  <c r="H4161" i="11"/>
  <c r="B4186" i="11"/>
  <c r="H4157" i="11"/>
  <c r="B4182" i="11"/>
  <c r="H4175" i="11"/>
  <c r="B4200" i="11"/>
  <c r="H4166" i="11"/>
  <c r="B4191" i="11"/>
  <c r="H4168" i="11"/>
  <c r="B4193" i="11"/>
  <c r="H4158" i="11"/>
  <c r="B4183" i="11"/>
  <c r="H4159" i="11"/>
  <c r="B4184" i="11"/>
  <c r="H4156" i="11"/>
  <c r="B4181" i="11"/>
  <c r="H4177" i="11"/>
  <c r="B4202" i="11"/>
  <c r="H4165" i="11"/>
  <c r="B4190" i="11"/>
  <c r="H4178" i="11"/>
  <c r="B4203" i="11"/>
  <c r="H4163" i="11"/>
  <c r="B4188" i="11"/>
  <c r="H4174" i="11"/>
  <c r="B4199" i="11"/>
  <c r="H4164" i="11"/>
  <c r="B4189" i="11"/>
  <c r="H4154" i="11"/>
  <c r="B4179" i="11"/>
  <c r="H4155" i="11"/>
  <c r="B4180" i="11"/>
  <c r="H4167" i="11"/>
  <c r="B4192" i="11"/>
  <c r="H4169" i="11"/>
  <c r="B4194" i="11"/>
  <c r="H4162" i="11"/>
  <c r="B4187" i="11"/>
  <c r="H4172" i="11"/>
  <c r="B4197" i="11"/>
  <c r="H4173" i="11"/>
  <c r="B4198" i="11"/>
  <c r="H4197" i="11" l="1"/>
  <c r="B4222" i="11"/>
  <c r="H4194" i="11"/>
  <c r="B4219" i="11"/>
  <c r="H4180" i="11"/>
  <c r="B4205" i="11"/>
  <c r="H4189" i="11"/>
  <c r="B4214" i="11"/>
  <c r="H4188" i="11"/>
  <c r="B4213" i="11"/>
  <c r="H4190" i="11"/>
  <c r="B4215" i="11"/>
  <c r="H4181" i="11"/>
  <c r="B4206" i="11"/>
  <c r="H4183" i="11"/>
  <c r="B4208" i="11"/>
  <c r="H4191" i="11"/>
  <c r="B4216" i="11"/>
  <c r="H4182" i="11"/>
  <c r="B4207" i="11"/>
  <c r="H4196" i="11"/>
  <c r="B4221" i="11"/>
  <c r="H4195" i="11"/>
  <c r="B4220" i="11"/>
  <c r="H4198" i="11"/>
  <c r="B4223" i="11"/>
  <c r="H4187" i="11"/>
  <c r="B4212" i="11"/>
  <c r="H4192" i="11"/>
  <c r="B4217" i="11"/>
  <c r="H4179" i="11"/>
  <c r="B4204" i="11"/>
  <c r="H4199" i="11"/>
  <c r="B4224" i="11"/>
  <c r="H4203" i="11"/>
  <c r="B4228" i="11"/>
  <c r="H4202" i="11"/>
  <c r="B4227" i="11"/>
  <c r="H4184" i="11"/>
  <c r="B4209" i="11"/>
  <c r="H4193" i="11"/>
  <c r="B4218" i="11"/>
  <c r="H4200" i="11"/>
  <c r="B4225" i="11"/>
  <c r="H4186" i="11"/>
  <c r="B4211" i="11"/>
  <c r="H4185" i="11"/>
  <c r="B4210" i="11"/>
  <c r="H4201" i="11"/>
  <c r="B4226" i="11"/>
  <c r="H4210" i="11" l="1"/>
  <c r="B4235" i="11"/>
  <c r="H4225" i="11"/>
  <c r="B4250" i="11"/>
  <c r="H4209" i="11"/>
  <c r="B4234" i="11"/>
  <c r="H4228" i="11"/>
  <c r="B4253" i="11"/>
  <c r="H4204" i="11"/>
  <c r="B4229" i="11"/>
  <c r="H4212" i="11"/>
  <c r="B4237" i="11"/>
  <c r="H4220" i="11"/>
  <c r="B4245" i="11"/>
  <c r="H4207" i="11"/>
  <c r="B4232" i="11"/>
  <c r="H4208" i="11"/>
  <c r="B4233" i="11"/>
  <c r="H4215" i="11"/>
  <c r="B4240" i="11"/>
  <c r="H4214" i="11"/>
  <c r="B4239" i="11"/>
  <c r="H4219" i="11"/>
  <c r="B4244" i="11"/>
  <c r="H4226" i="11"/>
  <c r="B4251" i="11"/>
  <c r="H4211" i="11"/>
  <c r="B4236" i="11"/>
  <c r="H4218" i="11"/>
  <c r="B4243" i="11"/>
  <c r="H4227" i="11"/>
  <c r="B4252" i="11"/>
  <c r="H4224" i="11"/>
  <c r="B4249" i="11"/>
  <c r="H4217" i="11"/>
  <c r="B4242" i="11"/>
  <c r="H4223" i="11"/>
  <c r="B4248" i="11"/>
  <c r="H4221" i="11"/>
  <c r="B4246" i="11"/>
  <c r="H4216" i="11"/>
  <c r="B4241" i="11"/>
  <c r="H4206" i="11"/>
  <c r="B4231" i="11"/>
  <c r="H4213" i="11"/>
  <c r="B4238" i="11"/>
  <c r="H4205" i="11"/>
  <c r="B4230" i="11"/>
  <c r="H4222" i="11"/>
  <c r="B4247" i="11"/>
  <c r="H4230" i="11" l="1"/>
  <c r="B4255" i="11"/>
  <c r="H4231" i="11"/>
  <c r="B4256" i="11"/>
  <c r="H4246" i="11"/>
  <c r="B4271" i="11"/>
  <c r="H4242" i="11"/>
  <c r="B4267" i="11"/>
  <c r="H4252" i="11"/>
  <c r="B4277" i="11"/>
  <c r="H4236" i="11"/>
  <c r="B4261" i="11"/>
  <c r="H4244" i="11"/>
  <c r="B4269" i="11"/>
  <c r="H4240" i="11"/>
  <c r="B4265" i="11"/>
  <c r="H4232" i="11"/>
  <c r="B4257" i="11"/>
  <c r="H4237" i="11"/>
  <c r="B4262" i="11"/>
  <c r="H4253" i="11"/>
  <c r="B4278" i="11"/>
  <c r="H4250" i="11"/>
  <c r="B4275" i="11"/>
  <c r="H4247" i="11"/>
  <c r="B4272" i="11"/>
  <c r="H4238" i="11"/>
  <c r="B4263" i="11"/>
  <c r="H4241" i="11"/>
  <c r="B4266" i="11"/>
  <c r="H4248" i="11"/>
  <c r="B4273" i="11"/>
  <c r="H4249" i="11"/>
  <c r="B4274" i="11"/>
  <c r="H4243" i="11"/>
  <c r="B4268" i="11"/>
  <c r="H4251" i="11"/>
  <c r="B4276" i="11"/>
  <c r="H4239" i="11"/>
  <c r="B4264" i="11"/>
  <c r="H4233" i="11"/>
  <c r="B4258" i="11"/>
  <c r="H4245" i="11"/>
  <c r="B4270" i="11"/>
  <c r="H4229" i="11"/>
  <c r="B4254" i="11"/>
  <c r="H4234" i="11"/>
  <c r="B4259" i="11"/>
  <c r="H4235" i="11"/>
  <c r="B4260" i="11"/>
  <c r="H4259" i="11" l="1"/>
  <c r="B4284" i="11"/>
  <c r="H4270" i="11"/>
  <c r="B4295" i="11"/>
  <c r="H4264" i="11"/>
  <c r="B4289" i="11"/>
  <c r="H4268" i="11"/>
  <c r="B4293" i="11"/>
  <c r="H4273" i="11"/>
  <c r="B4298" i="11"/>
  <c r="H4263" i="11"/>
  <c r="B4288" i="11"/>
  <c r="H4275" i="11"/>
  <c r="B4300" i="11"/>
  <c r="H4262" i="11"/>
  <c r="B4287" i="11"/>
  <c r="H4265" i="11"/>
  <c r="B4290" i="11"/>
  <c r="H4261" i="11"/>
  <c r="B4286" i="11"/>
  <c r="H4267" i="11"/>
  <c r="B4292" i="11"/>
  <c r="H4256" i="11"/>
  <c r="B4281" i="11"/>
  <c r="H4260" i="11"/>
  <c r="B4285" i="11"/>
  <c r="H4254" i="11"/>
  <c r="B4279" i="11"/>
  <c r="H4258" i="11"/>
  <c r="B4283" i="11"/>
  <c r="H4276" i="11"/>
  <c r="B4301" i="11"/>
  <c r="H4274" i="11"/>
  <c r="B4299" i="11"/>
  <c r="H4266" i="11"/>
  <c r="B4291" i="11"/>
  <c r="H4272" i="11"/>
  <c r="B4297" i="11"/>
  <c r="H4278" i="11"/>
  <c r="B4303" i="11"/>
  <c r="H4257" i="11"/>
  <c r="B4282" i="11"/>
  <c r="H4269" i="11"/>
  <c r="B4294" i="11"/>
  <c r="H4277" i="11"/>
  <c r="B4302" i="11"/>
  <c r="H4271" i="11"/>
  <c r="B4296" i="11"/>
  <c r="H4255" i="11"/>
  <c r="B4280" i="11"/>
  <c r="H4296" i="11" l="1"/>
  <c r="B4321" i="11"/>
  <c r="H4294" i="11"/>
  <c r="B4319" i="11"/>
  <c r="H4303" i="11"/>
  <c r="B4328" i="11"/>
  <c r="H4291" i="11"/>
  <c r="B4316" i="11"/>
  <c r="H4301" i="11"/>
  <c r="B4326" i="11"/>
  <c r="H4279" i="11"/>
  <c r="B4304" i="11"/>
  <c r="H4281" i="11"/>
  <c r="B4306" i="11"/>
  <c r="H4286" i="11"/>
  <c r="B4311" i="11"/>
  <c r="H4287" i="11"/>
  <c r="B4312" i="11"/>
  <c r="H4288" i="11"/>
  <c r="B4313" i="11"/>
  <c r="H4293" i="11"/>
  <c r="B4318" i="11"/>
  <c r="H4295" i="11"/>
  <c r="B4320" i="11"/>
  <c r="H4280" i="11"/>
  <c r="B4305" i="11"/>
  <c r="H4302" i="11"/>
  <c r="B4327" i="11"/>
  <c r="H4282" i="11"/>
  <c r="B4307" i="11"/>
  <c r="H4297" i="11"/>
  <c r="B4322" i="11"/>
  <c r="H4299" i="11"/>
  <c r="B4324" i="11"/>
  <c r="H4283" i="11"/>
  <c r="B4308" i="11"/>
  <c r="H4285" i="11"/>
  <c r="B4310" i="11"/>
  <c r="H4292" i="11"/>
  <c r="B4317" i="11"/>
  <c r="H4290" i="11"/>
  <c r="B4315" i="11"/>
  <c r="H4300" i="11"/>
  <c r="B4325" i="11"/>
  <c r="H4298" i="11"/>
  <c r="B4323" i="11"/>
  <c r="H4289" i="11"/>
  <c r="B4314" i="11"/>
  <c r="H4284" i="11"/>
  <c r="B4309" i="11"/>
  <c r="H4314" i="11" l="1"/>
  <c r="B4339" i="11"/>
  <c r="H4325" i="11"/>
  <c r="B4350" i="11"/>
  <c r="H4317" i="11"/>
  <c r="B4342" i="11"/>
  <c r="H4308" i="11"/>
  <c r="B4333" i="11"/>
  <c r="H4322" i="11"/>
  <c r="B4347" i="11"/>
  <c r="H4327" i="11"/>
  <c r="B4352" i="11"/>
  <c r="H4320" i="11"/>
  <c r="B4345" i="11"/>
  <c r="H4313" i="11"/>
  <c r="B4338" i="11"/>
  <c r="H4311" i="11"/>
  <c r="B4336" i="11"/>
  <c r="H4304" i="11"/>
  <c r="B4329" i="11"/>
  <c r="H4316" i="11"/>
  <c r="B4341" i="11"/>
  <c r="H4319" i="11"/>
  <c r="B4344" i="11"/>
  <c r="H4309" i="11"/>
  <c r="B4334" i="11"/>
  <c r="H4323" i="11"/>
  <c r="B4348" i="11"/>
  <c r="H4315" i="11"/>
  <c r="B4340" i="11"/>
  <c r="H4310" i="11"/>
  <c r="B4335" i="11"/>
  <c r="H4324" i="11"/>
  <c r="B4349" i="11"/>
  <c r="H4307" i="11"/>
  <c r="B4332" i="11"/>
  <c r="H4305" i="11"/>
  <c r="B4330" i="11"/>
  <c r="H4318" i="11"/>
  <c r="B4343" i="11"/>
  <c r="H4312" i="11"/>
  <c r="B4337" i="11"/>
  <c r="H4306" i="11"/>
  <c r="B4331" i="11"/>
  <c r="H4326" i="11"/>
  <c r="B4351" i="11"/>
  <c r="H4328" i="11"/>
  <c r="B4353" i="11"/>
  <c r="H4321" i="11"/>
  <c r="B4346" i="11"/>
  <c r="H4353" i="11" l="1"/>
  <c r="B4378" i="11"/>
  <c r="H4331" i="11"/>
  <c r="B4356" i="11"/>
  <c r="H4343" i="11"/>
  <c r="B4368" i="11"/>
  <c r="H4332" i="11"/>
  <c r="B4357" i="11"/>
  <c r="H4335" i="11"/>
  <c r="B4360" i="11"/>
  <c r="H4348" i="11"/>
  <c r="B4373" i="11"/>
  <c r="H4344" i="11"/>
  <c r="B4369" i="11"/>
  <c r="H4329" i="11"/>
  <c r="B4354" i="11"/>
  <c r="H4338" i="11"/>
  <c r="B4363" i="11"/>
  <c r="H4352" i="11"/>
  <c r="B4377" i="11"/>
  <c r="H4333" i="11"/>
  <c r="B4358" i="11"/>
  <c r="H4350" i="11"/>
  <c r="B4375" i="11"/>
  <c r="H4346" i="11"/>
  <c r="B4371" i="11"/>
  <c r="H4351" i="11"/>
  <c r="B4376" i="11"/>
  <c r="H4337" i="11"/>
  <c r="B4362" i="11"/>
  <c r="H4330" i="11"/>
  <c r="B4355" i="11"/>
  <c r="H4349" i="11"/>
  <c r="B4374" i="11"/>
  <c r="H4340" i="11"/>
  <c r="B4365" i="11"/>
  <c r="H4334" i="11"/>
  <c r="B4359" i="11"/>
  <c r="H4341" i="11"/>
  <c r="B4366" i="11"/>
  <c r="H4336" i="11"/>
  <c r="B4361" i="11"/>
  <c r="H4345" i="11"/>
  <c r="B4370" i="11"/>
  <c r="H4347" i="11"/>
  <c r="B4372" i="11"/>
  <c r="H4342" i="11"/>
  <c r="B4367" i="11"/>
  <c r="H4339" i="11"/>
  <c r="B4364" i="11"/>
  <c r="H4367" i="11" l="1"/>
  <c r="B4392" i="11"/>
  <c r="H4370" i="11"/>
  <c r="B4395" i="11"/>
  <c r="H4366" i="11"/>
  <c r="B4391" i="11"/>
  <c r="H4365" i="11"/>
  <c r="B4390" i="11"/>
  <c r="H4355" i="11"/>
  <c r="B4380" i="11"/>
  <c r="H4376" i="11"/>
  <c r="B4401" i="11"/>
  <c r="H4375" i="11"/>
  <c r="B4400" i="11"/>
  <c r="H4377" i="11"/>
  <c r="B4402" i="11"/>
  <c r="H4354" i="11"/>
  <c r="B4379" i="11"/>
  <c r="H4373" i="11"/>
  <c r="B4398" i="11"/>
  <c r="H4357" i="11"/>
  <c r="B4382" i="11"/>
  <c r="H4356" i="11"/>
  <c r="B4381" i="11"/>
  <c r="H4364" i="11"/>
  <c r="B4389" i="11"/>
  <c r="H4372" i="11"/>
  <c r="B4397" i="11"/>
  <c r="H4361" i="11"/>
  <c r="B4386" i="11"/>
  <c r="H4359" i="11"/>
  <c r="B4384" i="11"/>
  <c r="H4374" i="11"/>
  <c r="B4399" i="11"/>
  <c r="H4362" i="11"/>
  <c r="B4387" i="11"/>
  <c r="H4371" i="11"/>
  <c r="B4396" i="11"/>
  <c r="H4358" i="11"/>
  <c r="B4383" i="11"/>
  <c r="H4363" i="11"/>
  <c r="B4388" i="11"/>
  <c r="H4369" i="11"/>
  <c r="B4394" i="11"/>
  <c r="H4360" i="11"/>
  <c r="B4385" i="11"/>
  <c r="H4368" i="11"/>
  <c r="B4393" i="11"/>
  <c r="H4378" i="11"/>
  <c r="B4403" i="11"/>
  <c r="H4393" i="11" l="1"/>
  <c r="B4418" i="11"/>
  <c r="H4394" i="11"/>
  <c r="B4419" i="11"/>
  <c r="H4383" i="11"/>
  <c r="B4408" i="11"/>
  <c r="H4387" i="11"/>
  <c r="B4412" i="11"/>
  <c r="H4384" i="11"/>
  <c r="B4409" i="11"/>
  <c r="H4397" i="11"/>
  <c r="B4422" i="11"/>
  <c r="H4381" i="11"/>
  <c r="B4406" i="11"/>
  <c r="H4398" i="11"/>
  <c r="B4423" i="11"/>
  <c r="H4402" i="11"/>
  <c r="B4427" i="11"/>
  <c r="H4401" i="11"/>
  <c r="B4426" i="11"/>
  <c r="H4390" i="11"/>
  <c r="B4415" i="11"/>
  <c r="H4395" i="11"/>
  <c r="B4420" i="11"/>
  <c r="H4403" i="11"/>
  <c r="B4428" i="11"/>
  <c r="H4385" i="11"/>
  <c r="B4410" i="11"/>
  <c r="H4388" i="11"/>
  <c r="B4413" i="11"/>
  <c r="H4396" i="11"/>
  <c r="B4421" i="11"/>
  <c r="H4399" i="11"/>
  <c r="B4424" i="11"/>
  <c r="H4386" i="11"/>
  <c r="B4411" i="11"/>
  <c r="H4389" i="11"/>
  <c r="B4414" i="11"/>
  <c r="H4382" i="11"/>
  <c r="B4407" i="11"/>
  <c r="H4379" i="11"/>
  <c r="B4404" i="11"/>
  <c r="H4400" i="11"/>
  <c r="B4425" i="11"/>
  <c r="H4380" i="11"/>
  <c r="B4405" i="11"/>
  <c r="H4391" i="11"/>
  <c r="B4416" i="11"/>
  <c r="H4392" i="11"/>
  <c r="B4417" i="11"/>
  <c r="H4416" i="11" l="1"/>
  <c r="B4441" i="11"/>
  <c r="H4425" i="11"/>
  <c r="B4450" i="11"/>
  <c r="H4407" i="11"/>
  <c r="B4432" i="11"/>
  <c r="H4411" i="11"/>
  <c r="B4436" i="11"/>
  <c r="H4421" i="11"/>
  <c r="B4446" i="11"/>
  <c r="H4410" i="11"/>
  <c r="B4435" i="11"/>
  <c r="H4420" i="11"/>
  <c r="B4445" i="11"/>
  <c r="H4426" i="11"/>
  <c r="B4451" i="11"/>
  <c r="H4423" i="11"/>
  <c r="B4448" i="11"/>
  <c r="H4422" i="11"/>
  <c r="B4447" i="11"/>
  <c r="H4412" i="11"/>
  <c r="B4437" i="11"/>
  <c r="H4419" i="11"/>
  <c r="B4444" i="11"/>
  <c r="H4417" i="11"/>
  <c r="B4442" i="11"/>
  <c r="H4405" i="11"/>
  <c r="B4430" i="11"/>
  <c r="H4404" i="11"/>
  <c r="B4429" i="11"/>
  <c r="H4414" i="11"/>
  <c r="B4439" i="11"/>
  <c r="H4424" i="11"/>
  <c r="B4449" i="11"/>
  <c r="H4413" i="11"/>
  <c r="B4438" i="11"/>
  <c r="H4428" i="11"/>
  <c r="B4453" i="11"/>
  <c r="H4415" i="11"/>
  <c r="B4440" i="11"/>
  <c r="H4427" i="11"/>
  <c r="B4452" i="11"/>
  <c r="H4406" i="11"/>
  <c r="B4431" i="11"/>
  <c r="H4409" i="11"/>
  <c r="B4434" i="11"/>
  <c r="H4408" i="11"/>
  <c r="B4433" i="11"/>
  <c r="H4418" i="11"/>
  <c r="B4443" i="11"/>
  <c r="H4433" i="11" l="1"/>
  <c r="B4458" i="11"/>
  <c r="H4431" i="11"/>
  <c r="B4456" i="11"/>
  <c r="H4440" i="11"/>
  <c r="B4465" i="11"/>
  <c r="H4438" i="11"/>
  <c r="B4463" i="11"/>
  <c r="H4439" i="11"/>
  <c r="B4464" i="11"/>
  <c r="H4430" i="11"/>
  <c r="B4455" i="11"/>
  <c r="H4444" i="11"/>
  <c r="B4469" i="11"/>
  <c r="H4447" i="11"/>
  <c r="B4472" i="11"/>
  <c r="H4451" i="11"/>
  <c r="B4476" i="11"/>
  <c r="H4435" i="11"/>
  <c r="B4460" i="11"/>
  <c r="H4436" i="11"/>
  <c r="B4461" i="11"/>
  <c r="H4450" i="11"/>
  <c r="B4475" i="11"/>
  <c r="H4443" i="11"/>
  <c r="B4468" i="11"/>
  <c r="H4434" i="11"/>
  <c r="B4459" i="11"/>
  <c r="H4452" i="11"/>
  <c r="B4477" i="11"/>
  <c r="H4453" i="11"/>
  <c r="B4478" i="11"/>
  <c r="H4449" i="11"/>
  <c r="B4474" i="11"/>
  <c r="H4429" i="11"/>
  <c r="B4454" i="11"/>
  <c r="H4442" i="11"/>
  <c r="B4467" i="11"/>
  <c r="H4437" i="11"/>
  <c r="B4462" i="11"/>
  <c r="H4448" i="11"/>
  <c r="B4473" i="11"/>
  <c r="H4445" i="11"/>
  <c r="B4470" i="11"/>
  <c r="H4446" i="11"/>
  <c r="B4471" i="11"/>
  <c r="H4432" i="11"/>
  <c r="B4457" i="11"/>
  <c r="H4441" i="11"/>
  <c r="B4466" i="11"/>
  <c r="H4457" i="11" l="1"/>
  <c r="B4482" i="11"/>
  <c r="H4470" i="11"/>
  <c r="B4495" i="11"/>
  <c r="H4462" i="11"/>
  <c r="B4487" i="11"/>
  <c r="H4454" i="11"/>
  <c r="B4479" i="11"/>
  <c r="H4478" i="11"/>
  <c r="B4503" i="11"/>
  <c r="H4459" i="11"/>
  <c r="B4484" i="11"/>
  <c r="H4475" i="11"/>
  <c r="B4500" i="11"/>
  <c r="H4460" i="11"/>
  <c r="B4485" i="11"/>
  <c r="H4472" i="11"/>
  <c r="B4497" i="11"/>
  <c r="H4455" i="11"/>
  <c r="B4480" i="11"/>
  <c r="H4463" i="11"/>
  <c r="B4488" i="11"/>
  <c r="H4456" i="11"/>
  <c r="B4481" i="11"/>
  <c r="H4466" i="11"/>
  <c r="B4491" i="11"/>
  <c r="H4471" i="11"/>
  <c r="B4496" i="11"/>
  <c r="H4473" i="11"/>
  <c r="B4498" i="11"/>
  <c r="H4467" i="11"/>
  <c r="B4492" i="11"/>
  <c r="H4474" i="11"/>
  <c r="B4499" i="11"/>
  <c r="H4477" i="11"/>
  <c r="B4502" i="11"/>
  <c r="H4468" i="11"/>
  <c r="B4493" i="11"/>
  <c r="H4461" i="11"/>
  <c r="B4486" i="11"/>
  <c r="H4476" i="11"/>
  <c r="B4501" i="11"/>
  <c r="H4469" i="11"/>
  <c r="B4494" i="11"/>
  <c r="H4464" i="11"/>
  <c r="B4489" i="11"/>
  <c r="H4465" i="11"/>
  <c r="B4490" i="11"/>
  <c r="H4458" i="11"/>
  <c r="B4483" i="11"/>
  <c r="H4490" i="11" l="1"/>
  <c r="B4515" i="11"/>
  <c r="H4494" i="11"/>
  <c r="B4519" i="11"/>
  <c r="H4486" i="11"/>
  <c r="B4511" i="11"/>
  <c r="H4502" i="11"/>
  <c r="B4527" i="11"/>
  <c r="H4492" i="11"/>
  <c r="B4517" i="11"/>
  <c r="H4496" i="11"/>
  <c r="B4521" i="11"/>
  <c r="H4481" i="11"/>
  <c r="B4506" i="11"/>
  <c r="H4480" i="11"/>
  <c r="B4505" i="11"/>
  <c r="H4485" i="11"/>
  <c r="B4510" i="11"/>
  <c r="H4484" i="11"/>
  <c r="B4509" i="11"/>
  <c r="H4479" i="11"/>
  <c r="B4504" i="11"/>
  <c r="H4495" i="11"/>
  <c r="B4520" i="11"/>
  <c r="H4483" i="11"/>
  <c r="B4508" i="11"/>
  <c r="H4489" i="11"/>
  <c r="B4514" i="11"/>
  <c r="H4501" i="11"/>
  <c r="B4526" i="11"/>
  <c r="H4493" i="11"/>
  <c r="B4518" i="11"/>
  <c r="H4499" i="11"/>
  <c r="B4524" i="11"/>
  <c r="H4498" i="11"/>
  <c r="B4523" i="11"/>
  <c r="H4491" i="11"/>
  <c r="B4516" i="11"/>
  <c r="H4488" i="11"/>
  <c r="B4513" i="11"/>
  <c r="H4497" i="11"/>
  <c r="B4522" i="11"/>
  <c r="H4500" i="11"/>
  <c r="B4525" i="11"/>
  <c r="H4503" i="11"/>
  <c r="B4528" i="11"/>
  <c r="H4487" i="11"/>
  <c r="B4512" i="11"/>
  <c r="H4482" i="11"/>
  <c r="B4507" i="11"/>
  <c r="H4512" i="11" l="1"/>
  <c r="B4537" i="11"/>
  <c r="H4525" i="11"/>
  <c r="B4550" i="11"/>
  <c r="H4513" i="11"/>
  <c r="B4538" i="11"/>
  <c r="H4523" i="11"/>
  <c r="B4548" i="11"/>
  <c r="H4518" i="11"/>
  <c r="B4543" i="11"/>
  <c r="H4514" i="11"/>
  <c r="B4539" i="11"/>
  <c r="H4520" i="11"/>
  <c r="B4545" i="11"/>
  <c r="H4509" i="11"/>
  <c r="B4534" i="11"/>
  <c r="H4505" i="11"/>
  <c r="B4530" i="11"/>
  <c r="H4521" i="11"/>
  <c r="B4546" i="11"/>
  <c r="H4527" i="11"/>
  <c r="B4552" i="11"/>
  <c r="H4519" i="11"/>
  <c r="B4544" i="11"/>
  <c r="H4507" i="11"/>
  <c r="B4532" i="11"/>
  <c r="H4528" i="11"/>
  <c r="B4553" i="11"/>
  <c r="H4522" i="11"/>
  <c r="B4547" i="11"/>
  <c r="H4516" i="11"/>
  <c r="B4541" i="11"/>
  <c r="H4524" i="11"/>
  <c r="B4549" i="11"/>
  <c r="H4526" i="11"/>
  <c r="B4551" i="11"/>
  <c r="H4508" i="11"/>
  <c r="B4533" i="11"/>
  <c r="H4504" i="11"/>
  <c r="B4529" i="11"/>
  <c r="H4510" i="11"/>
  <c r="B4535" i="11"/>
  <c r="H4506" i="11"/>
  <c r="B4531" i="11"/>
  <c r="H4517" i="11"/>
  <c r="B4542" i="11"/>
  <c r="H4511" i="11"/>
  <c r="B4536" i="11"/>
  <c r="H4515" i="11"/>
  <c r="B4540" i="11"/>
  <c r="H4536" i="11" l="1"/>
  <c r="B4561" i="11"/>
  <c r="H4531" i="11"/>
  <c r="B4556" i="11"/>
  <c r="H4529" i="11"/>
  <c r="B4554" i="11"/>
  <c r="H4551" i="11"/>
  <c r="B4576" i="11"/>
  <c r="H4541" i="11"/>
  <c r="B4566" i="11"/>
  <c r="H4553" i="11"/>
  <c r="B4578" i="11"/>
  <c r="H4544" i="11"/>
  <c r="B4569" i="11"/>
  <c r="H4546" i="11"/>
  <c r="B4571" i="11"/>
  <c r="H4534" i="11"/>
  <c r="B4559" i="11"/>
  <c r="H4539" i="11"/>
  <c r="B4564" i="11"/>
  <c r="H4548" i="11"/>
  <c r="B4573" i="11"/>
  <c r="H4550" i="11"/>
  <c r="B4575" i="11"/>
  <c r="H4540" i="11"/>
  <c r="B4565" i="11"/>
  <c r="H4542" i="11"/>
  <c r="B4567" i="11"/>
  <c r="H4535" i="11"/>
  <c r="B4560" i="11"/>
  <c r="H4533" i="11"/>
  <c r="B4558" i="11"/>
  <c r="H4549" i="11"/>
  <c r="B4574" i="11"/>
  <c r="H4547" i="11"/>
  <c r="B4572" i="11"/>
  <c r="H4532" i="11"/>
  <c r="B4557" i="11"/>
  <c r="H4552" i="11"/>
  <c r="B4577" i="11"/>
  <c r="H4530" i="11"/>
  <c r="B4555" i="11"/>
  <c r="H4545" i="11"/>
  <c r="B4570" i="11"/>
  <c r="H4543" i="11"/>
  <c r="B4568" i="11"/>
  <c r="H4538" i="11"/>
  <c r="B4563" i="11"/>
  <c r="H4537" i="11"/>
  <c r="B4562" i="11"/>
  <c r="H4563" i="11" l="1"/>
  <c r="B4588" i="11"/>
  <c r="H4570" i="11"/>
  <c r="B4595" i="11"/>
  <c r="H4577" i="11"/>
  <c r="B4602" i="11"/>
  <c r="H4572" i="11"/>
  <c r="B4597" i="11"/>
  <c r="H4558" i="11"/>
  <c r="B4583" i="11"/>
  <c r="H4567" i="11"/>
  <c r="B4592" i="11"/>
  <c r="H4575" i="11"/>
  <c r="B4600" i="11"/>
  <c r="H4564" i="11"/>
  <c r="B4589" i="11"/>
  <c r="H4571" i="11"/>
  <c r="B4596" i="11"/>
  <c r="H4578" i="11"/>
  <c r="B4603" i="11"/>
  <c r="H4576" i="11"/>
  <c r="B4601" i="11"/>
  <c r="H4556" i="11"/>
  <c r="B4581" i="11"/>
  <c r="H4562" i="11"/>
  <c r="B4587" i="11"/>
  <c r="H4568" i="11"/>
  <c r="B4593" i="11"/>
  <c r="H4555" i="11"/>
  <c r="B4580" i="11"/>
  <c r="H4557" i="11"/>
  <c r="B4582" i="11"/>
  <c r="H4574" i="11"/>
  <c r="B4599" i="11"/>
  <c r="H4560" i="11"/>
  <c r="B4585" i="11"/>
  <c r="H4565" i="11"/>
  <c r="B4590" i="11"/>
  <c r="H4573" i="11"/>
  <c r="B4598" i="11"/>
  <c r="H4559" i="11"/>
  <c r="B4584" i="11"/>
  <c r="H4569" i="11"/>
  <c r="B4594" i="11"/>
  <c r="H4566" i="11"/>
  <c r="B4591" i="11"/>
  <c r="H4554" i="11"/>
  <c r="B4579" i="11"/>
  <c r="H4561" i="11"/>
  <c r="B4586" i="11"/>
  <c r="H4579" i="11" l="1"/>
  <c r="B4604" i="11"/>
  <c r="H4594" i="11"/>
  <c r="B4619" i="11"/>
  <c r="H4598" i="11"/>
  <c r="B4623" i="11"/>
  <c r="H4585" i="11"/>
  <c r="B4610" i="11"/>
  <c r="H4582" i="11"/>
  <c r="B4607" i="11"/>
  <c r="H4593" i="11"/>
  <c r="B4618" i="11"/>
  <c r="H4581" i="11"/>
  <c r="B4606" i="11"/>
  <c r="H4603" i="11"/>
  <c r="B4628" i="11"/>
  <c r="H4589" i="11"/>
  <c r="B4614" i="11"/>
  <c r="H4592" i="11"/>
  <c r="B4617" i="11"/>
  <c r="H4597" i="11"/>
  <c r="B4622" i="11"/>
  <c r="H4595" i="11"/>
  <c r="B4620" i="11"/>
  <c r="H4586" i="11"/>
  <c r="B4611" i="11"/>
  <c r="H4591" i="11"/>
  <c r="B4616" i="11"/>
  <c r="H4584" i="11"/>
  <c r="B4609" i="11"/>
  <c r="H4590" i="11"/>
  <c r="B4615" i="11"/>
  <c r="H4599" i="11"/>
  <c r="B4624" i="11"/>
  <c r="H4580" i="11"/>
  <c r="B4605" i="11"/>
  <c r="H4587" i="11"/>
  <c r="B4612" i="11"/>
  <c r="H4601" i="11"/>
  <c r="B4626" i="11"/>
  <c r="H4596" i="11"/>
  <c r="B4621" i="11"/>
  <c r="H4600" i="11"/>
  <c r="B4625" i="11"/>
  <c r="H4583" i="11"/>
  <c r="B4608" i="11"/>
  <c r="H4602" i="11"/>
  <c r="B4627" i="11"/>
  <c r="H4588" i="11"/>
  <c r="B4613" i="11"/>
  <c r="H4627" i="11" l="1"/>
  <c r="B4652" i="11"/>
  <c r="H4625" i="11"/>
  <c r="B4650" i="11"/>
  <c r="H4626" i="11"/>
  <c r="B4651" i="11"/>
  <c r="H4605" i="11"/>
  <c r="B4630" i="11"/>
  <c r="H4615" i="11"/>
  <c r="B4640" i="11"/>
  <c r="H4616" i="11"/>
  <c r="B4641" i="11"/>
  <c r="H4620" i="11"/>
  <c r="B4645" i="11"/>
  <c r="H4617" i="11"/>
  <c r="B4642" i="11"/>
  <c r="H4628" i="11"/>
  <c r="B4653" i="11"/>
  <c r="H4618" i="11"/>
  <c r="B4643" i="11"/>
  <c r="H4610" i="11"/>
  <c r="B4635" i="11"/>
  <c r="H4619" i="11"/>
  <c r="B4644" i="11"/>
  <c r="H4613" i="11"/>
  <c r="B4638" i="11"/>
  <c r="H4608" i="11"/>
  <c r="B4633" i="11"/>
  <c r="H4621" i="11"/>
  <c r="B4646" i="11"/>
  <c r="H4612" i="11"/>
  <c r="B4637" i="11"/>
  <c r="H4624" i="11"/>
  <c r="B4649" i="11"/>
  <c r="H4609" i="11"/>
  <c r="B4634" i="11"/>
  <c r="H4611" i="11"/>
  <c r="B4636" i="11"/>
  <c r="H4622" i="11"/>
  <c r="B4647" i="11"/>
  <c r="H4614" i="11"/>
  <c r="B4639" i="11"/>
  <c r="H4606" i="11"/>
  <c r="B4631" i="11"/>
  <c r="H4607" i="11"/>
  <c r="B4632" i="11"/>
  <c r="H4623" i="11"/>
  <c r="B4648" i="11"/>
  <c r="H4604" i="11"/>
  <c r="B4629" i="11"/>
  <c r="H4648" i="11" l="1"/>
  <c r="B4673" i="11"/>
  <c r="H4631" i="11"/>
  <c r="B4656" i="11"/>
  <c r="H4647" i="11"/>
  <c r="B4672" i="11"/>
  <c r="H4634" i="11"/>
  <c r="B4659" i="11"/>
  <c r="H4637" i="11"/>
  <c r="B4662" i="11"/>
  <c r="H4633" i="11"/>
  <c r="B4658" i="11"/>
  <c r="H4644" i="11"/>
  <c r="B4669" i="11"/>
  <c r="H4643" i="11"/>
  <c r="B4668" i="11"/>
  <c r="H4642" i="11"/>
  <c r="B4667" i="11"/>
  <c r="H4641" i="11"/>
  <c r="B4666" i="11"/>
  <c r="H4630" i="11"/>
  <c r="B4655" i="11"/>
  <c r="H4650" i="11"/>
  <c r="B4675" i="11"/>
  <c r="H4629" i="11"/>
  <c r="B4654" i="11"/>
  <c r="H4632" i="11"/>
  <c r="B4657" i="11"/>
  <c r="H4639" i="11"/>
  <c r="B4664" i="11"/>
  <c r="H4636" i="11"/>
  <c r="B4661" i="11"/>
  <c r="H4649" i="11"/>
  <c r="B4674" i="11"/>
  <c r="H4646" i="11"/>
  <c r="B4671" i="11"/>
  <c r="H4638" i="11"/>
  <c r="B4663" i="11"/>
  <c r="H4635" i="11"/>
  <c r="B4660" i="11"/>
  <c r="H4653" i="11"/>
  <c r="B4678" i="11"/>
  <c r="H4645" i="11"/>
  <c r="B4670" i="11"/>
  <c r="H4640" i="11"/>
  <c r="B4665" i="11"/>
  <c r="H4651" i="11"/>
  <c r="B4676" i="11"/>
  <c r="H4652" i="11"/>
  <c r="B4677" i="11"/>
  <c r="H4676" i="11" l="1"/>
  <c r="B4701" i="11"/>
  <c r="H4670" i="11"/>
  <c r="B4695" i="11"/>
  <c r="H4660" i="11"/>
  <c r="B4685" i="11"/>
  <c r="H4671" i="11"/>
  <c r="B4696" i="11"/>
  <c r="H4661" i="11"/>
  <c r="B4686" i="11"/>
  <c r="H4657" i="11"/>
  <c r="B4682" i="11"/>
  <c r="H4675" i="11"/>
  <c r="B4700" i="11"/>
  <c r="H4666" i="11"/>
  <c r="B4691" i="11"/>
  <c r="H4668" i="11"/>
  <c r="B4693" i="11"/>
  <c r="H4658" i="11"/>
  <c r="B4683" i="11"/>
  <c r="H4659" i="11"/>
  <c r="B4684" i="11"/>
  <c r="H4656" i="11"/>
  <c r="B4681" i="11"/>
  <c r="H4677" i="11"/>
  <c r="B4702" i="11"/>
  <c r="H4665" i="11"/>
  <c r="B4690" i="11"/>
  <c r="H4678" i="11"/>
  <c r="B4703" i="11"/>
  <c r="H4663" i="11"/>
  <c r="B4688" i="11"/>
  <c r="H4674" i="11"/>
  <c r="B4699" i="11"/>
  <c r="H4664" i="11"/>
  <c r="B4689" i="11"/>
  <c r="H4654" i="11"/>
  <c r="B4679" i="11"/>
  <c r="H4655" i="11"/>
  <c r="B4680" i="11"/>
  <c r="H4667" i="11"/>
  <c r="B4692" i="11"/>
  <c r="H4669" i="11"/>
  <c r="B4694" i="11"/>
  <c r="H4662" i="11"/>
  <c r="B4687" i="11"/>
  <c r="H4672" i="11"/>
  <c r="B4697" i="11"/>
  <c r="H4673" i="11"/>
  <c r="B4698" i="11"/>
  <c r="H4697" i="11" l="1"/>
  <c r="B4722" i="11"/>
  <c r="H4694" i="11"/>
  <c r="B4719" i="11"/>
  <c r="H4680" i="11"/>
  <c r="B4705" i="11"/>
  <c r="H4689" i="11"/>
  <c r="B4714" i="11"/>
  <c r="H4688" i="11"/>
  <c r="B4713" i="11"/>
  <c r="H4690" i="11"/>
  <c r="B4715" i="11"/>
  <c r="H4681" i="11"/>
  <c r="B4706" i="11"/>
  <c r="H4683" i="11"/>
  <c r="B4708" i="11"/>
  <c r="H4691" i="11"/>
  <c r="B4716" i="11"/>
  <c r="H4682" i="11"/>
  <c r="B4707" i="11"/>
  <c r="H4696" i="11"/>
  <c r="B4721" i="11"/>
  <c r="H4695" i="11"/>
  <c r="B4720" i="11"/>
  <c r="H4698" i="11"/>
  <c r="B4723" i="11"/>
  <c r="H4687" i="11"/>
  <c r="B4712" i="11"/>
  <c r="H4692" i="11"/>
  <c r="B4717" i="11"/>
  <c r="H4679" i="11"/>
  <c r="B4704" i="11"/>
  <c r="H4699" i="11"/>
  <c r="B4724" i="11"/>
  <c r="H4703" i="11"/>
  <c r="B4728" i="11"/>
  <c r="H4702" i="11"/>
  <c r="B4727" i="11"/>
  <c r="H4684" i="11"/>
  <c r="B4709" i="11"/>
  <c r="H4693" i="11"/>
  <c r="B4718" i="11"/>
  <c r="H4700" i="11"/>
  <c r="B4725" i="11"/>
  <c r="H4686" i="11"/>
  <c r="B4711" i="11"/>
  <c r="H4685" i="11"/>
  <c r="B4710" i="11"/>
  <c r="H4701" i="11"/>
  <c r="B4726" i="11"/>
  <c r="H4710" i="11" l="1"/>
  <c r="B4735" i="11"/>
  <c r="H4725" i="11"/>
  <c r="B4750" i="11"/>
  <c r="H4709" i="11"/>
  <c r="B4734" i="11"/>
  <c r="H4728" i="11"/>
  <c r="B4753" i="11"/>
  <c r="H4704" i="11"/>
  <c r="B4729" i="11"/>
  <c r="H4712" i="11"/>
  <c r="B4737" i="11"/>
  <c r="H4720" i="11"/>
  <c r="B4745" i="11"/>
  <c r="H4707" i="11"/>
  <c r="B4732" i="11"/>
  <c r="H4708" i="11"/>
  <c r="B4733" i="11"/>
  <c r="H4715" i="11"/>
  <c r="B4740" i="11"/>
  <c r="H4714" i="11"/>
  <c r="B4739" i="11"/>
  <c r="H4719" i="11"/>
  <c r="B4744" i="11"/>
  <c r="H4726" i="11"/>
  <c r="B4751" i="11"/>
  <c r="H4711" i="11"/>
  <c r="B4736" i="11"/>
  <c r="H4718" i="11"/>
  <c r="B4743" i="11"/>
  <c r="H4727" i="11"/>
  <c r="B4752" i="11"/>
  <c r="H4724" i="11"/>
  <c r="B4749" i="11"/>
  <c r="H4717" i="11"/>
  <c r="B4742" i="11"/>
  <c r="H4723" i="11"/>
  <c r="B4748" i="11"/>
  <c r="H4721" i="11"/>
  <c r="B4746" i="11"/>
  <c r="H4716" i="11"/>
  <c r="B4741" i="11"/>
  <c r="H4706" i="11"/>
  <c r="B4731" i="11"/>
  <c r="H4713" i="11"/>
  <c r="B4738" i="11"/>
  <c r="H4705" i="11"/>
  <c r="B4730" i="11"/>
  <c r="H4722" i="11"/>
  <c r="B4747" i="11"/>
  <c r="H4730" i="11" l="1"/>
  <c r="B4755" i="11"/>
  <c r="H4731" i="11"/>
  <c r="B4756" i="11"/>
  <c r="H4746" i="11"/>
  <c r="B4771" i="11"/>
  <c r="H4742" i="11"/>
  <c r="B4767" i="11"/>
  <c r="H4752" i="11"/>
  <c r="B4777" i="11"/>
  <c r="H4736" i="11"/>
  <c r="B4761" i="11"/>
  <c r="H4744" i="11"/>
  <c r="B4769" i="11"/>
  <c r="H4740" i="11"/>
  <c r="B4765" i="11"/>
  <c r="H4732" i="11"/>
  <c r="B4757" i="11"/>
  <c r="H4737" i="11"/>
  <c r="B4762" i="11"/>
  <c r="H4753" i="11"/>
  <c r="B4778" i="11"/>
  <c r="H4750" i="11"/>
  <c r="B4775" i="11"/>
  <c r="H4747" i="11"/>
  <c r="B4772" i="11"/>
  <c r="H4738" i="11"/>
  <c r="B4763" i="11"/>
  <c r="H4741" i="11"/>
  <c r="B4766" i="11"/>
  <c r="H4748" i="11"/>
  <c r="B4773" i="11"/>
  <c r="H4749" i="11"/>
  <c r="B4774" i="11"/>
  <c r="H4743" i="11"/>
  <c r="B4768" i="11"/>
  <c r="H4751" i="11"/>
  <c r="B4776" i="11"/>
  <c r="H4739" i="11"/>
  <c r="B4764" i="11"/>
  <c r="H4733" i="11"/>
  <c r="B4758" i="11"/>
  <c r="H4745" i="11"/>
  <c r="B4770" i="11"/>
  <c r="H4729" i="11"/>
  <c r="B4754" i="11"/>
  <c r="H4734" i="11"/>
  <c r="B4759" i="11"/>
  <c r="H4735" i="11"/>
  <c r="B4760" i="11"/>
  <c r="H4759" i="11" l="1"/>
  <c r="B4784" i="11"/>
  <c r="H4770" i="11"/>
  <c r="B4795" i="11"/>
  <c r="H4764" i="11"/>
  <c r="B4789" i="11"/>
  <c r="H4768" i="11"/>
  <c r="B4793" i="11"/>
  <c r="H4773" i="11"/>
  <c r="B4798" i="11"/>
  <c r="H4763" i="11"/>
  <c r="B4788" i="11"/>
  <c r="H4775" i="11"/>
  <c r="B4800" i="11"/>
  <c r="H4762" i="11"/>
  <c r="B4787" i="11"/>
  <c r="H4765" i="11"/>
  <c r="B4790" i="11"/>
  <c r="H4761" i="11"/>
  <c r="B4786" i="11"/>
  <c r="H4767" i="11"/>
  <c r="B4792" i="11"/>
  <c r="H4756" i="11"/>
  <c r="B4781" i="11"/>
  <c r="H4760" i="11"/>
  <c r="B4785" i="11"/>
  <c r="H4754" i="11"/>
  <c r="B4779" i="11"/>
  <c r="H4758" i="11"/>
  <c r="B4783" i="11"/>
  <c r="H4776" i="11"/>
  <c r="B4801" i="11"/>
  <c r="H4774" i="11"/>
  <c r="B4799" i="11"/>
  <c r="H4766" i="11"/>
  <c r="B4791" i="11"/>
  <c r="H4772" i="11"/>
  <c r="B4797" i="11"/>
  <c r="H4778" i="11"/>
  <c r="B4803" i="11"/>
  <c r="H4757" i="11"/>
  <c r="B4782" i="11"/>
  <c r="H4769" i="11"/>
  <c r="B4794" i="11"/>
  <c r="H4777" i="11"/>
  <c r="B4802" i="11"/>
  <c r="H4771" i="11"/>
  <c r="B4796" i="11"/>
  <c r="H4755" i="11"/>
  <c r="B4780" i="11"/>
  <c r="H4796" i="11" l="1"/>
  <c r="B4821" i="11"/>
  <c r="H4794" i="11"/>
  <c r="B4819" i="11"/>
  <c r="H4803" i="11"/>
  <c r="B4828" i="11"/>
  <c r="H4791" i="11"/>
  <c r="B4816" i="11"/>
  <c r="H4801" i="11"/>
  <c r="B4826" i="11"/>
  <c r="H4779" i="11"/>
  <c r="B4804" i="11"/>
  <c r="H4781" i="11"/>
  <c r="B4806" i="11"/>
  <c r="H4786" i="11"/>
  <c r="B4811" i="11"/>
  <c r="H4787" i="11"/>
  <c r="B4812" i="11"/>
  <c r="H4788" i="11"/>
  <c r="B4813" i="11"/>
  <c r="H4793" i="11"/>
  <c r="B4818" i="11"/>
  <c r="H4795" i="11"/>
  <c r="B4820" i="11"/>
  <c r="H4780" i="11"/>
  <c r="B4805" i="11"/>
  <c r="H4802" i="11"/>
  <c r="B4827" i="11"/>
  <c r="H4782" i="11"/>
  <c r="B4807" i="11"/>
  <c r="H4797" i="11"/>
  <c r="B4822" i="11"/>
  <c r="H4799" i="11"/>
  <c r="B4824" i="11"/>
  <c r="H4783" i="11"/>
  <c r="B4808" i="11"/>
  <c r="H4785" i="11"/>
  <c r="B4810" i="11"/>
  <c r="H4792" i="11"/>
  <c r="B4817" i="11"/>
  <c r="H4790" i="11"/>
  <c r="B4815" i="11"/>
  <c r="H4800" i="11"/>
  <c r="B4825" i="11"/>
  <c r="H4798" i="11"/>
  <c r="B4823" i="11"/>
  <c r="H4789" i="11"/>
  <c r="B4814" i="11"/>
  <c r="H4784" i="11"/>
  <c r="B4809" i="11"/>
  <c r="H4814" i="11" l="1"/>
  <c r="B4839" i="11"/>
  <c r="H4825" i="11"/>
  <c r="B4850" i="11"/>
  <c r="H4817" i="11"/>
  <c r="B4842" i="11"/>
  <c r="H4808" i="11"/>
  <c r="B4833" i="11"/>
  <c r="H4822" i="11"/>
  <c r="B4847" i="11"/>
  <c r="H4827" i="11"/>
  <c r="B4852" i="11"/>
  <c r="H4820" i="11"/>
  <c r="B4845" i="11"/>
  <c r="H4813" i="11"/>
  <c r="B4838" i="11"/>
  <c r="H4811" i="11"/>
  <c r="B4836" i="11"/>
  <c r="H4804" i="11"/>
  <c r="B4829" i="11"/>
  <c r="H4816" i="11"/>
  <c r="B4841" i="11"/>
  <c r="H4819" i="11"/>
  <c r="B4844" i="11"/>
  <c r="H4809" i="11"/>
  <c r="B4834" i="11"/>
  <c r="H4823" i="11"/>
  <c r="B4848" i="11"/>
  <c r="H4815" i="11"/>
  <c r="B4840" i="11"/>
  <c r="H4810" i="11"/>
  <c r="B4835" i="11"/>
  <c r="H4824" i="11"/>
  <c r="B4849" i="11"/>
  <c r="H4807" i="11"/>
  <c r="B4832" i="11"/>
  <c r="H4805" i="11"/>
  <c r="B4830" i="11"/>
  <c r="H4818" i="11"/>
  <c r="B4843" i="11"/>
  <c r="H4812" i="11"/>
  <c r="B4837" i="11"/>
  <c r="H4806" i="11"/>
  <c r="B4831" i="11"/>
  <c r="H4826" i="11"/>
  <c r="B4851" i="11"/>
  <c r="H4828" i="11"/>
  <c r="B4853" i="11"/>
  <c r="H4821" i="11"/>
  <c r="B4846" i="11"/>
  <c r="H4853" i="11" l="1"/>
  <c r="B4878" i="11"/>
  <c r="H4831" i="11"/>
  <c r="B4856" i="11"/>
  <c r="H4843" i="11"/>
  <c r="B4868" i="11"/>
  <c r="H4832" i="11"/>
  <c r="B4857" i="11"/>
  <c r="H4835" i="11"/>
  <c r="B4860" i="11"/>
  <c r="H4848" i="11"/>
  <c r="B4873" i="11"/>
  <c r="H4844" i="11"/>
  <c r="B4869" i="11"/>
  <c r="H4829" i="11"/>
  <c r="B4854" i="11"/>
  <c r="H4838" i="11"/>
  <c r="B4863" i="11"/>
  <c r="H4852" i="11"/>
  <c r="B4877" i="11"/>
  <c r="H4833" i="11"/>
  <c r="B4858" i="11"/>
  <c r="H4850" i="11"/>
  <c r="B4875" i="11"/>
  <c r="H4846" i="11"/>
  <c r="B4871" i="11"/>
  <c r="H4851" i="11"/>
  <c r="B4876" i="11"/>
  <c r="H4837" i="11"/>
  <c r="B4862" i="11"/>
  <c r="H4830" i="11"/>
  <c r="B4855" i="11"/>
  <c r="H4849" i="11"/>
  <c r="B4874" i="11"/>
  <c r="H4840" i="11"/>
  <c r="B4865" i="11"/>
  <c r="H4834" i="11"/>
  <c r="B4859" i="11"/>
  <c r="H4841" i="11"/>
  <c r="B4866" i="11"/>
  <c r="H4836" i="11"/>
  <c r="B4861" i="11"/>
  <c r="H4845" i="11"/>
  <c r="B4870" i="11"/>
  <c r="H4847" i="11"/>
  <c r="B4872" i="11"/>
  <c r="H4842" i="11"/>
  <c r="B4867" i="11"/>
  <c r="H4839" i="11"/>
  <c r="B4864" i="11"/>
  <c r="H4867" i="11" l="1"/>
  <c r="B4892" i="11"/>
  <c r="H4870" i="11"/>
  <c r="B4895" i="11"/>
  <c r="H4866" i="11"/>
  <c r="B4891" i="11"/>
  <c r="H4865" i="11"/>
  <c r="B4890" i="11"/>
  <c r="H4855" i="11"/>
  <c r="B4880" i="11"/>
  <c r="H4876" i="11"/>
  <c r="B4901" i="11"/>
  <c r="H4875" i="11"/>
  <c r="B4900" i="11"/>
  <c r="H4877" i="11"/>
  <c r="B4902" i="11"/>
  <c r="H4854" i="11"/>
  <c r="B4879" i="11"/>
  <c r="H4873" i="11"/>
  <c r="B4898" i="11"/>
  <c r="H4857" i="11"/>
  <c r="B4882" i="11"/>
  <c r="H4856" i="11"/>
  <c r="B4881" i="11"/>
  <c r="H4864" i="11"/>
  <c r="B4889" i="11"/>
  <c r="H4872" i="11"/>
  <c r="B4897" i="11"/>
  <c r="H4861" i="11"/>
  <c r="B4886" i="11"/>
  <c r="H4859" i="11"/>
  <c r="B4884" i="11"/>
  <c r="H4874" i="11"/>
  <c r="B4899" i="11"/>
  <c r="H4862" i="11"/>
  <c r="B4887" i="11"/>
  <c r="H4871" i="11"/>
  <c r="B4896" i="11"/>
  <c r="H4858" i="11"/>
  <c r="B4883" i="11"/>
  <c r="H4863" i="11"/>
  <c r="B4888" i="11"/>
  <c r="H4869" i="11"/>
  <c r="B4894" i="11"/>
  <c r="H4860" i="11"/>
  <c r="B4885" i="11"/>
  <c r="H4868" i="11"/>
  <c r="B4893" i="11"/>
  <c r="H4878" i="11"/>
  <c r="B4903" i="11"/>
  <c r="H4893" i="11" l="1"/>
  <c r="B4918" i="11"/>
  <c r="H4894" i="11"/>
  <c r="B4919" i="11"/>
  <c r="H4883" i="11"/>
  <c r="B4908" i="11"/>
  <c r="H4887" i="11"/>
  <c r="B4912" i="11"/>
  <c r="H4884" i="11"/>
  <c r="B4909" i="11"/>
  <c r="H4897" i="11"/>
  <c r="B4922" i="11"/>
  <c r="H4881" i="11"/>
  <c r="B4906" i="11"/>
  <c r="H4898" i="11"/>
  <c r="B4923" i="11"/>
  <c r="H4902" i="11"/>
  <c r="B4927" i="11"/>
  <c r="H4901" i="11"/>
  <c r="B4926" i="11"/>
  <c r="H4890" i="11"/>
  <c r="B4915" i="11"/>
  <c r="H4895" i="11"/>
  <c r="B4920" i="11"/>
  <c r="H4903" i="11"/>
  <c r="B4928" i="11"/>
  <c r="H4885" i="11"/>
  <c r="B4910" i="11"/>
  <c r="H4888" i="11"/>
  <c r="B4913" i="11"/>
  <c r="H4896" i="11"/>
  <c r="B4921" i="11"/>
  <c r="H4899" i="11"/>
  <c r="B4924" i="11"/>
  <c r="H4886" i="11"/>
  <c r="B4911" i="11"/>
  <c r="H4889" i="11"/>
  <c r="B4914" i="11"/>
  <c r="H4882" i="11"/>
  <c r="B4907" i="11"/>
  <c r="H4879" i="11"/>
  <c r="B4904" i="11"/>
  <c r="H4900" i="11"/>
  <c r="B4925" i="11"/>
  <c r="H4880" i="11"/>
  <c r="B4905" i="11"/>
  <c r="H4891" i="11"/>
  <c r="B4916" i="11"/>
  <c r="H4892" i="11"/>
  <c r="B4917" i="11"/>
  <c r="H4916" i="11" l="1"/>
  <c r="B4941" i="11"/>
  <c r="H4925" i="11"/>
  <c r="B4950" i="11"/>
  <c r="H4907" i="11"/>
  <c r="B4932" i="11"/>
  <c r="H4911" i="11"/>
  <c r="B4936" i="11"/>
  <c r="H4921" i="11"/>
  <c r="B4946" i="11"/>
  <c r="H4910" i="11"/>
  <c r="B4935" i="11"/>
  <c r="H4920" i="11"/>
  <c r="B4945" i="11"/>
  <c r="H4926" i="11"/>
  <c r="B4951" i="11"/>
  <c r="H4923" i="11"/>
  <c r="B4948" i="11"/>
  <c r="H4922" i="11"/>
  <c r="B4947" i="11"/>
  <c r="H4912" i="11"/>
  <c r="B4937" i="11"/>
  <c r="H4919" i="11"/>
  <c r="B4944" i="11"/>
  <c r="H4917" i="11"/>
  <c r="B4942" i="11"/>
  <c r="H4905" i="11"/>
  <c r="B4930" i="11"/>
  <c r="H4904" i="11"/>
  <c r="B4929" i="11"/>
  <c r="H4914" i="11"/>
  <c r="B4939" i="11"/>
  <c r="H4924" i="11"/>
  <c r="B4949" i="11"/>
  <c r="H4913" i="11"/>
  <c r="B4938" i="11"/>
  <c r="H4928" i="11"/>
  <c r="B4953" i="11"/>
  <c r="H4915" i="11"/>
  <c r="B4940" i="11"/>
  <c r="H4927" i="11"/>
  <c r="B4952" i="11"/>
  <c r="H4906" i="11"/>
  <c r="B4931" i="11"/>
  <c r="H4909" i="11"/>
  <c r="B4934" i="11"/>
  <c r="H4908" i="11"/>
  <c r="B4933" i="11"/>
  <c r="H4918" i="11"/>
  <c r="B4943" i="11"/>
  <c r="H4933" i="11" l="1"/>
  <c r="B4958" i="11"/>
  <c r="H4931" i="11"/>
  <c r="B4956" i="11"/>
  <c r="H4940" i="11"/>
  <c r="B4965" i="11"/>
  <c r="H4938" i="11"/>
  <c r="B4963" i="11"/>
  <c r="H4939" i="11"/>
  <c r="B4964" i="11"/>
  <c r="H4930" i="11"/>
  <c r="B4955" i="11"/>
  <c r="H4944" i="11"/>
  <c r="B4969" i="11"/>
  <c r="H4947" i="11"/>
  <c r="B4972" i="11"/>
  <c r="H4951" i="11"/>
  <c r="B4976" i="11"/>
  <c r="H4935" i="11"/>
  <c r="B4960" i="11"/>
  <c r="H4936" i="11"/>
  <c r="B4961" i="11"/>
  <c r="H4950" i="11"/>
  <c r="B4975" i="11"/>
  <c r="H4943" i="11"/>
  <c r="B4968" i="11"/>
  <c r="H4934" i="11"/>
  <c r="B4959" i="11"/>
  <c r="H4952" i="11"/>
  <c r="B4977" i="11"/>
  <c r="H4953" i="11"/>
  <c r="B4978" i="11"/>
  <c r="H4949" i="11"/>
  <c r="B4974" i="11"/>
  <c r="H4929" i="11"/>
  <c r="B4954" i="11"/>
  <c r="H4942" i="11"/>
  <c r="B4967" i="11"/>
  <c r="H4937" i="11"/>
  <c r="B4962" i="11"/>
  <c r="H4948" i="11"/>
  <c r="B4973" i="11"/>
  <c r="H4945" i="11"/>
  <c r="B4970" i="11"/>
  <c r="H4946" i="11"/>
  <c r="B4971" i="11"/>
  <c r="H4932" i="11"/>
  <c r="B4957" i="11"/>
  <c r="H4941" i="11"/>
  <c r="B4966" i="11"/>
  <c r="H4957" i="11" l="1"/>
  <c r="B4982" i="11"/>
  <c r="H4970" i="11"/>
  <c r="B4995" i="11"/>
  <c r="H4962" i="11"/>
  <c r="B4987" i="11"/>
  <c r="H4954" i="11"/>
  <c r="B4979" i="11"/>
  <c r="H4978" i="11"/>
  <c r="B5003" i="11"/>
  <c r="H4959" i="11"/>
  <c r="B4984" i="11"/>
  <c r="H4975" i="11"/>
  <c r="B5000" i="11"/>
  <c r="H4960" i="11"/>
  <c r="B4985" i="11"/>
  <c r="H4972" i="11"/>
  <c r="B4997" i="11"/>
  <c r="H4955" i="11"/>
  <c r="B4980" i="11"/>
  <c r="H4963" i="11"/>
  <c r="B4988" i="11"/>
  <c r="H4956" i="11"/>
  <c r="B4981" i="11"/>
  <c r="H4966" i="11"/>
  <c r="B4991" i="11"/>
  <c r="H4971" i="11"/>
  <c r="B4996" i="11"/>
  <c r="H4973" i="11"/>
  <c r="B4998" i="11"/>
  <c r="H4967" i="11"/>
  <c r="B4992" i="11"/>
  <c r="H4974" i="11"/>
  <c r="B4999" i="11"/>
  <c r="H4977" i="11"/>
  <c r="B5002" i="11"/>
  <c r="H4968" i="11"/>
  <c r="B4993" i="11"/>
  <c r="H4961" i="11"/>
  <c r="B4986" i="11"/>
  <c r="H4976" i="11"/>
  <c r="B5001" i="11"/>
  <c r="H4969" i="11"/>
  <c r="B4994" i="11"/>
  <c r="H4964" i="11"/>
  <c r="B4989" i="11"/>
  <c r="H4965" i="11"/>
  <c r="B4990" i="11"/>
  <c r="H4958" i="11"/>
  <c r="B4983" i="11"/>
  <c r="H4990" i="11" l="1"/>
  <c r="B5015" i="11"/>
  <c r="H4994" i="11"/>
  <c r="B5019" i="11"/>
  <c r="H4986" i="11"/>
  <c r="B5011" i="11"/>
  <c r="H5002" i="11"/>
  <c r="B5027" i="11"/>
  <c r="H4992" i="11"/>
  <c r="B5017" i="11"/>
  <c r="H4996" i="11"/>
  <c r="B5021" i="11"/>
  <c r="H4981" i="11"/>
  <c r="B5006" i="11"/>
  <c r="H4980" i="11"/>
  <c r="B5005" i="11"/>
  <c r="H4985" i="11"/>
  <c r="B5010" i="11"/>
  <c r="H4984" i="11"/>
  <c r="B5009" i="11"/>
  <c r="H4979" i="11"/>
  <c r="B5004" i="11"/>
  <c r="H4995" i="11"/>
  <c r="B5020" i="11"/>
  <c r="H4983" i="11"/>
  <c r="B5008" i="11"/>
  <c r="H4989" i="11"/>
  <c r="B5014" i="11"/>
  <c r="H5001" i="11"/>
  <c r="B5026" i="11"/>
  <c r="H4993" i="11"/>
  <c r="B5018" i="11"/>
  <c r="H4999" i="11"/>
  <c r="B5024" i="11"/>
  <c r="H4998" i="11"/>
  <c r="B5023" i="11"/>
  <c r="H4991" i="11"/>
  <c r="B5016" i="11"/>
  <c r="H4988" i="11"/>
  <c r="B5013" i="11"/>
  <c r="H4997" i="11"/>
  <c r="B5022" i="11"/>
  <c r="H5000" i="11"/>
  <c r="B5025" i="11"/>
  <c r="H5003" i="11"/>
  <c r="B5028" i="11"/>
  <c r="H4987" i="11"/>
  <c r="B5012" i="11"/>
  <c r="H4982" i="11"/>
  <c r="B5007" i="11"/>
  <c r="H5012" i="11" l="1"/>
  <c r="B5037" i="11"/>
  <c r="H5025" i="11"/>
  <c r="B5050" i="11"/>
  <c r="H5013" i="11"/>
  <c r="B5038" i="11"/>
  <c r="H5023" i="11"/>
  <c r="B5048" i="11"/>
  <c r="H5018" i="11"/>
  <c r="B5043" i="11"/>
  <c r="H5014" i="11"/>
  <c r="B5039" i="11"/>
  <c r="H5020" i="11"/>
  <c r="B5045" i="11"/>
  <c r="H5009" i="11"/>
  <c r="B5034" i="11"/>
  <c r="H5005" i="11"/>
  <c r="B5030" i="11"/>
  <c r="H5021" i="11"/>
  <c r="B5046" i="11"/>
  <c r="H5027" i="11"/>
  <c r="B5052" i="11"/>
  <c r="H5019" i="11"/>
  <c r="B5044" i="11"/>
  <c r="H5007" i="11"/>
  <c r="B5032" i="11"/>
  <c r="H5028" i="11"/>
  <c r="B5053" i="11"/>
  <c r="H5022" i="11"/>
  <c r="B5047" i="11"/>
  <c r="H5016" i="11"/>
  <c r="B5041" i="11"/>
  <c r="H5024" i="11"/>
  <c r="B5049" i="11"/>
  <c r="H5026" i="11"/>
  <c r="B5051" i="11"/>
  <c r="H5008" i="11"/>
  <c r="B5033" i="11"/>
  <c r="H5004" i="11"/>
  <c r="B5029" i="11"/>
  <c r="H5010" i="11"/>
  <c r="B5035" i="11"/>
  <c r="H5006" i="11"/>
  <c r="B5031" i="11"/>
  <c r="H5017" i="11"/>
  <c r="B5042" i="11"/>
  <c r="H5011" i="11"/>
  <c r="B5036" i="11"/>
  <c r="H5015" i="11"/>
  <c r="B5040" i="11"/>
  <c r="H5036" i="11" l="1"/>
  <c r="B5061" i="11"/>
  <c r="H5031" i="11"/>
  <c r="B5056" i="11"/>
  <c r="H5029" i="11"/>
  <c r="B5054" i="11"/>
  <c r="H5051" i="11"/>
  <c r="B5076" i="11"/>
  <c r="H5041" i="11"/>
  <c r="B5066" i="11"/>
  <c r="H5053" i="11"/>
  <c r="B5078" i="11"/>
  <c r="H5044" i="11"/>
  <c r="B5069" i="11"/>
  <c r="H5046" i="11"/>
  <c r="B5071" i="11"/>
  <c r="H5034" i="11"/>
  <c r="B5059" i="11"/>
  <c r="H5039" i="11"/>
  <c r="B5064" i="11"/>
  <c r="H5048" i="11"/>
  <c r="B5073" i="11"/>
  <c r="H5050" i="11"/>
  <c r="B5075" i="11"/>
  <c r="H5040" i="11"/>
  <c r="B5065" i="11"/>
  <c r="H5042" i="11"/>
  <c r="B5067" i="11"/>
  <c r="H5035" i="11"/>
  <c r="B5060" i="11"/>
  <c r="H5033" i="11"/>
  <c r="B5058" i="11"/>
  <c r="H5049" i="11"/>
  <c r="B5074" i="11"/>
  <c r="H5047" i="11"/>
  <c r="B5072" i="11"/>
  <c r="H5032" i="11"/>
  <c r="B5057" i="11"/>
  <c r="H5052" i="11"/>
  <c r="B5077" i="11"/>
  <c r="H5030" i="11"/>
  <c r="B5055" i="11"/>
  <c r="H5045" i="11"/>
  <c r="B5070" i="11"/>
  <c r="H5043" i="11"/>
  <c r="B5068" i="11"/>
  <c r="H5038" i="11"/>
  <c r="B5063" i="11"/>
  <c r="H5037" i="11"/>
  <c r="B5062" i="11"/>
  <c r="H5063" i="11" l="1"/>
  <c r="B5088" i="11"/>
  <c r="H5070" i="11"/>
  <c r="B5095" i="11"/>
  <c r="H5077" i="11"/>
  <c r="B5102" i="11"/>
  <c r="H5072" i="11"/>
  <c r="B5097" i="11"/>
  <c r="H5058" i="11"/>
  <c r="B5083" i="11"/>
  <c r="H5067" i="11"/>
  <c r="B5092" i="11"/>
  <c r="H5075" i="11"/>
  <c r="B5100" i="11"/>
  <c r="H5064" i="11"/>
  <c r="B5089" i="11"/>
  <c r="H5071" i="11"/>
  <c r="B5096" i="11"/>
  <c r="H5078" i="11"/>
  <c r="B5103" i="11"/>
  <c r="H5076" i="11"/>
  <c r="B5101" i="11"/>
  <c r="H5056" i="11"/>
  <c r="B5081" i="11"/>
  <c r="H5062" i="11"/>
  <c r="B5087" i="11"/>
  <c r="H5068" i="11"/>
  <c r="B5093" i="11"/>
  <c r="H5055" i="11"/>
  <c r="B5080" i="11"/>
  <c r="H5057" i="11"/>
  <c r="B5082" i="11"/>
  <c r="H5074" i="11"/>
  <c r="B5099" i="11"/>
  <c r="H5060" i="11"/>
  <c r="B5085" i="11"/>
  <c r="H5065" i="11"/>
  <c r="B5090" i="11"/>
  <c r="H5073" i="11"/>
  <c r="B5098" i="11"/>
  <c r="H5059" i="11"/>
  <c r="B5084" i="11"/>
  <c r="H5069" i="11"/>
  <c r="B5094" i="11"/>
  <c r="H5066" i="11"/>
  <c r="B5091" i="11"/>
  <c r="H5054" i="11"/>
  <c r="B5079" i="11"/>
  <c r="H5061" i="11"/>
  <c r="B5086" i="11"/>
  <c r="H5079" i="11" l="1"/>
  <c r="B5104" i="11"/>
  <c r="H5094" i="11"/>
  <c r="B5119" i="11"/>
  <c r="H5098" i="11"/>
  <c r="B5123" i="11"/>
  <c r="H5085" i="11"/>
  <c r="B5110" i="11"/>
  <c r="H5082" i="11"/>
  <c r="B5107" i="11"/>
  <c r="H5093" i="11"/>
  <c r="B5118" i="11"/>
  <c r="H5081" i="11"/>
  <c r="B5106" i="11"/>
  <c r="H5103" i="11"/>
  <c r="B5128" i="11"/>
  <c r="H5089" i="11"/>
  <c r="B5114" i="11"/>
  <c r="H5092" i="11"/>
  <c r="B5117" i="11"/>
  <c r="H5097" i="11"/>
  <c r="B5122" i="11"/>
  <c r="H5095" i="11"/>
  <c r="B5120" i="11"/>
  <c r="H5086" i="11"/>
  <c r="B5111" i="11"/>
  <c r="H5091" i="11"/>
  <c r="B5116" i="11"/>
  <c r="H5084" i="11"/>
  <c r="B5109" i="11"/>
  <c r="H5090" i="11"/>
  <c r="B5115" i="11"/>
  <c r="H5099" i="11"/>
  <c r="B5124" i="11"/>
  <c r="H5080" i="11"/>
  <c r="B5105" i="11"/>
  <c r="H5087" i="11"/>
  <c r="B5112" i="11"/>
  <c r="H5101" i="11"/>
  <c r="B5126" i="11"/>
  <c r="H5096" i="11"/>
  <c r="B5121" i="11"/>
  <c r="H5100" i="11"/>
  <c r="B5125" i="11"/>
  <c r="H5083" i="11"/>
  <c r="B5108" i="11"/>
  <c r="H5102" i="11"/>
  <c r="B5127" i="11"/>
  <c r="H5088" i="11"/>
  <c r="B5113" i="11"/>
  <c r="H5127" i="11" l="1"/>
  <c r="B5152" i="11"/>
  <c r="H5125" i="11"/>
  <c r="B5150" i="11"/>
  <c r="H5126" i="11"/>
  <c r="B5151" i="11"/>
  <c r="H5105" i="11"/>
  <c r="B5130" i="11"/>
  <c r="H5115" i="11"/>
  <c r="B5140" i="11"/>
  <c r="H5116" i="11"/>
  <c r="B5141" i="11"/>
  <c r="H5120" i="11"/>
  <c r="B5145" i="11"/>
  <c r="H5117" i="11"/>
  <c r="B5142" i="11"/>
  <c r="H5128" i="11"/>
  <c r="B5153" i="11"/>
  <c r="H5118" i="11"/>
  <c r="B5143" i="11"/>
  <c r="H5110" i="11"/>
  <c r="B5135" i="11"/>
  <c r="H5119" i="11"/>
  <c r="B5144" i="11"/>
  <c r="H5113" i="11"/>
  <c r="B5138" i="11"/>
  <c r="H5108" i="11"/>
  <c r="B5133" i="11"/>
  <c r="H5121" i="11"/>
  <c r="B5146" i="11"/>
  <c r="H5112" i="11"/>
  <c r="B5137" i="11"/>
  <c r="H5124" i="11"/>
  <c r="B5149" i="11"/>
  <c r="H5109" i="11"/>
  <c r="B5134" i="11"/>
  <c r="H5111" i="11"/>
  <c r="B5136" i="11"/>
  <c r="H5122" i="11"/>
  <c r="B5147" i="11"/>
  <c r="H5114" i="11"/>
  <c r="B5139" i="11"/>
  <c r="H5106" i="11"/>
  <c r="B5131" i="11"/>
  <c r="H5107" i="11"/>
  <c r="B5132" i="11"/>
  <c r="H5123" i="11"/>
  <c r="B5148" i="11"/>
  <c r="H5104" i="11"/>
  <c r="B5129" i="11"/>
  <c r="H5148" i="11" l="1"/>
  <c r="B5173" i="11"/>
  <c r="H5131" i="11"/>
  <c r="B5156" i="11"/>
  <c r="H5147" i="11"/>
  <c r="B5172" i="11"/>
  <c r="H5134" i="11"/>
  <c r="B5159" i="11"/>
  <c r="H5137" i="11"/>
  <c r="B5162" i="11"/>
  <c r="H5133" i="11"/>
  <c r="B5158" i="11"/>
  <c r="H5144" i="11"/>
  <c r="B5169" i="11"/>
  <c r="H5143" i="11"/>
  <c r="B5168" i="11"/>
  <c r="H5142" i="11"/>
  <c r="B5167" i="11"/>
  <c r="H5141" i="11"/>
  <c r="B5166" i="11"/>
  <c r="H5130" i="11"/>
  <c r="B5155" i="11"/>
  <c r="H5150" i="11"/>
  <c r="B5175" i="11"/>
  <c r="H5129" i="11"/>
  <c r="B5154" i="11"/>
  <c r="H5132" i="11"/>
  <c r="B5157" i="11"/>
  <c r="H5139" i="11"/>
  <c r="B5164" i="11"/>
  <c r="H5136" i="11"/>
  <c r="B5161" i="11"/>
  <c r="H5149" i="11"/>
  <c r="B5174" i="11"/>
  <c r="H5146" i="11"/>
  <c r="B5171" i="11"/>
  <c r="H5138" i="11"/>
  <c r="B5163" i="11"/>
  <c r="H5135" i="11"/>
  <c r="B5160" i="11"/>
  <c r="H5153" i="11"/>
  <c r="B5178" i="11"/>
  <c r="H5145" i="11"/>
  <c r="B5170" i="11"/>
  <c r="H5140" i="11"/>
  <c r="B5165" i="11"/>
  <c r="H5151" i="11"/>
  <c r="B5176" i="11"/>
  <c r="H5152" i="11"/>
  <c r="B5177" i="11"/>
  <c r="H5176" i="11" l="1"/>
  <c r="B5201" i="11"/>
  <c r="H5170" i="11"/>
  <c r="B5195" i="11"/>
  <c r="H5160" i="11"/>
  <c r="B5185" i="11"/>
  <c r="H5171" i="11"/>
  <c r="B5196" i="11"/>
  <c r="H5161" i="11"/>
  <c r="B5186" i="11"/>
  <c r="H5157" i="11"/>
  <c r="B5182" i="11"/>
  <c r="H5175" i="11"/>
  <c r="B5200" i="11"/>
  <c r="H5166" i="11"/>
  <c r="B5191" i="11"/>
  <c r="H5168" i="11"/>
  <c r="B5193" i="11"/>
  <c r="H5158" i="11"/>
  <c r="B5183" i="11"/>
  <c r="H5159" i="11"/>
  <c r="B5184" i="11"/>
  <c r="H5156" i="11"/>
  <c r="B5181" i="11"/>
  <c r="H5177" i="11"/>
  <c r="B5202" i="11"/>
  <c r="H5165" i="11"/>
  <c r="B5190" i="11"/>
  <c r="H5178" i="11"/>
  <c r="B5203" i="11"/>
  <c r="H5163" i="11"/>
  <c r="B5188" i="11"/>
  <c r="H5174" i="11"/>
  <c r="B5199" i="11"/>
  <c r="H5164" i="11"/>
  <c r="B5189" i="11"/>
  <c r="H5154" i="11"/>
  <c r="B5179" i="11"/>
  <c r="H5155" i="11"/>
  <c r="B5180" i="11"/>
  <c r="H5167" i="11"/>
  <c r="B5192" i="11"/>
  <c r="H5169" i="11"/>
  <c r="B5194" i="11"/>
  <c r="H5162" i="11"/>
  <c r="B5187" i="11"/>
  <c r="H5172" i="11"/>
  <c r="B5197" i="11"/>
  <c r="H5173" i="11"/>
  <c r="B5198" i="11"/>
  <c r="H5197" i="11" l="1"/>
  <c r="B5222" i="11"/>
  <c r="H5194" i="11"/>
  <c r="B5219" i="11"/>
  <c r="H5180" i="11"/>
  <c r="B5205" i="11"/>
  <c r="H5189" i="11"/>
  <c r="B5214" i="11"/>
  <c r="H5188" i="11"/>
  <c r="B5213" i="11"/>
  <c r="H5190" i="11"/>
  <c r="B5215" i="11"/>
  <c r="H5181" i="11"/>
  <c r="B5206" i="11"/>
  <c r="H5183" i="11"/>
  <c r="B5208" i="11"/>
  <c r="H5191" i="11"/>
  <c r="B5216" i="11"/>
  <c r="H5182" i="11"/>
  <c r="B5207" i="11"/>
  <c r="H5196" i="11"/>
  <c r="B5221" i="11"/>
  <c r="H5195" i="11"/>
  <c r="B5220" i="11"/>
  <c r="H5198" i="11"/>
  <c r="B5223" i="11"/>
  <c r="H5187" i="11"/>
  <c r="B5212" i="11"/>
  <c r="H5192" i="11"/>
  <c r="B5217" i="11"/>
  <c r="H5179" i="11"/>
  <c r="B5204" i="11"/>
  <c r="H5199" i="11"/>
  <c r="B5224" i="11"/>
  <c r="H5203" i="11"/>
  <c r="B5228" i="11"/>
  <c r="H5202" i="11"/>
  <c r="B5227" i="11"/>
  <c r="H5184" i="11"/>
  <c r="B5209" i="11"/>
  <c r="H5193" i="11"/>
  <c r="B5218" i="11"/>
  <c r="H5200" i="11"/>
  <c r="B5225" i="11"/>
  <c r="H5186" i="11"/>
  <c r="B5211" i="11"/>
  <c r="H5185" i="11"/>
  <c r="B5210" i="11"/>
  <c r="H5201" i="11"/>
  <c r="B5226" i="11"/>
  <c r="H5210" i="11" l="1"/>
  <c r="B5235" i="11"/>
  <c r="H5225" i="11"/>
  <c r="B5250" i="11"/>
  <c r="H5209" i="11"/>
  <c r="B5234" i="11"/>
  <c r="H5228" i="11"/>
  <c r="B5253" i="11"/>
  <c r="H5204" i="11"/>
  <c r="B5229" i="11"/>
  <c r="H5212" i="11"/>
  <c r="B5237" i="11"/>
  <c r="H5220" i="11"/>
  <c r="B5245" i="11"/>
  <c r="H5207" i="11"/>
  <c r="B5232" i="11"/>
  <c r="H5208" i="11"/>
  <c r="B5233" i="11"/>
  <c r="H5215" i="11"/>
  <c r="B5240" i="11"/>
  <c r="H5214" i="11"/>
  <c r="B5239" i="11"/>
  <c r="H5219" i="11"/>
  <c r="B5244" i="11"/>
  <c r="H5226" i="11"/>
  <c r="B5251" i="11"/>
  <c r="H5211" i="11"/>
  <c r="B5236" i="11"/>
  <c r="H5218" i="11"/>
  <c r="B5243" i="11"/>
  <c r="H5227" i="11"/>
  <c r="B5252" i="11"/>
  <c r="H5224" i="11"/>
  <c r="B5249" i="11"/>
  <c r="H5217" i="11"/>
  <c r="B5242" i="11"/>
  <c r="H5223" i="11"/>
  <c r="B5248" i="11"/>
  <c r="H5221" i="11"/>
  <c r="B5246" i="11"/>
  <c r="H5216" i="11"/>
  <c r="B5241" i="11"/>
  <c r="H5206" i="11"/>
  <c r="B5231" i="11"/>
  <c r="H5213" i="11"/>
  <c r="B5238" i="11"/>
  <c r="H5205" i="11"/>
  <c r="B5230" i="11"/>
  <c r="H5222" i="11"/>
  <c r="B5247" i="11"/>
  <c r="H5230" i="11" l="1"/>
  <c r="B5255" i="11"/>
  <c r="H5231" i="11"/>
  <c r="B5256" i="11"/>
  <c r="H5246" i="11"/>
  <c r="B5271" i="11"/>
  <c r="H5242" i="11"/>
  <c r="B5267" i="11"/>
  <c r="H5252" i="11"/>
  <c r="B5277" i="11"/>
  <c r="H5236" i="11"/>
  <c r="B5261" i="11"/>
  <c r="H5244" i="11"/>
  <c r="B5269" i="11"/>
  <c r="H5240" i="11"/>
  <c r="B5265" i="11"/>
  <c r="H5232" i="11"/>
  <c r="B5257" i="11"/>
  <c r="H5237" i="11"/>
  <c r="B5262" i="11"/>
  <c r="H5253" i="11"/>
  <c r="B5278" i="11"/>
  <c r="H5250" i="11"/>
  <c r="B5275" i="11"/>
  <c r="H5247" i="11"/>
  <c r="B5272" i="11"/>
  <c r="H5238" i="11"/>
  <c r="B5263" i="11"/>
  <c r="H5241" i="11"/>
  <c r="B5266" i="11"/>
  <c r="H5248" i="11"/>
  <c r="B5273" i="11"/>
  <c r="H5249" i="11"/>
  <c r="B5274" i="11"/>
  <c r="H5243" i="11"/>
  <c r="B5268" i="11"/>
  <c r="H5251" i="11"/>
  <c r="B5276" i="11"/>
  <c r="H5239" i="11"/>
  <c r="B5264" i="11"/>
  <c r="H5233" i="11"/>
  <c r="B5258" i="11"/>
  <c r="H5245" i="11"/>
  <c r="B5270" i="11"/>
  <c r="H5229" i="11"/>
  <c r="B5254" i="11"/>
  <c r="H5234" i="11"/>
  <c r="B5259" i="11"/>
  <c r="H5235" i="11"/>
  <c r="B5260" i="11"/>
  <c r="H5259" i="11" l="1"/>
  <c r="B5284" i="11"/>
  <c r="H5270" i="11"/>
  <c r="B5295" i="11"/>
  <c r="H5264" i="11"/>
  <c r="B5289" i="11"/>
  <c r="H5268" i="11"/>
  <c r="B5293" i="11"/>
  <c r="H5273" i="11"/>
  <c r="B5298" i="11"/>
  <c r="H5263" i="11"/>
  <c r="B5288" i="11"/>
  <c r="H5275" i="11"/>
  <c r="B5300" i="11"/>
  <c r="H5262" i="11"/>
  <c r="B5287" i="11"/>
  <c r="H5265" i="11"/>
  <c r="B5290" i="11"/>
  <c r="H5261" i="11"/>
  <c r="B5286" i="11"/>
  <c r="H5267" i="11"/>
  <c r="B5292" i="11"/>
  <c r="H5256" i="11"/>
  <c r="B5281" i="11"/>
  <c r="H5260" i="11"/>
  <c r="B5285" i="11"/>
  <c r="H5254" i="11"/>
  <c r="B5279" i="11"/>
  <c r="H5258" i="11"/>
  <c r="B5283" i="11"/>
  <c r="H5276" i="11"/>
  <c r="B5301" i="11"/>
  <c r="H5274" i="11"/>
  <c r="B5299" i="11"/>
  <c r="H5266" i="11"/>
  <c r="B5291" i="11"/>
  <c r="H5272" i="11"/>
  <c r="B5297" i="11"/>
  <c r="H5278" i="11"/>
  <c r="B5303" i="11"/>
  <c r="H5257" i="11"/>
  <c r="B5282" i="11"/>
  <c r="H5269" i="11"/>
  <c r="B5294" i="11"/>
  <c r="H5277" i="11"/>
  <c r="B5302" i="11"/>
  <c r="H5271" i="11"/>
  <c r="B5296" i="11"/>
  <c r="H5255" i="11"/>
  <c r="B5280" i="11"/>
  <c r="H5296" i="11" l="1"/>
  <c r="B5321" i="11"/>
  <c r="H5294" i="11"/>
  <c r="B5319" i="11"/>
  <c r="B5328" i="11"/>
  <c r="H5303" i="11"/>
  <c r="B5316" i="11"/>
  <c r="H5291" i="11"/>
  <c r="H5301" i="11"/>
  <c r="B5326" i="11"/>
  <c r="H5279" i="11"/>
  <c r="B5304" i="11"/>
  <c r="H5281" i="11"/>
  <c r="B5306" i="11"/>
  <c r="H5286" i="11"/>
  <c r="B5311" i="11"/>
  <c r="B5312" i="11"/>
  <c r="H5287" i="11"/>
  <c r="H5288" i="11"/>
  <c r="B5313" i="11"/>
  <c r="H5293" i="11"/>
  <c r="B5318" i="11"/>
  <c r="B5320" i="11"/>
  <c r="H5295" i="11"/>
  <c r="H5280" i="11"/>
  <c r="B5305" i="11"/>
  <c r="H5302" i="11"/>
  <c r="B5327" i="11"/>
  <c r="H5282" i="11"/>
  <c r="B5307" i="11"/>
  <c r="H5297" i="11"/>
  <c r="B5322" i="11"/>
  <c r="B5324" i="11"/>
  <c r="H5299" i="11"/>
  <c r="B5308" i="11"/>
  <c r="H5283" i="11"/>
  <c r="H5285" i="11"/>
  <c r="B5310" i="11"/>
  <c r="H5292" i="11"/>
  <c r="B5317" i="11"/>
  <c r="H5290" i="11"/>
  <c r="B5315" i="11"/>
  <c r="H5300" i="11"/>
  <c r="B5325" i="11"/>
  <c r="H5298" i="11"/>
  <c r="B5323" i="11"/>
  <c r="H5289" i="11"/>
  <c r="B5314" i="11"/>
  <c r="H5284" i="11"/>
  <c r="B5309" i="11"/>
  <c r="H5324" i="11" l="1"/>
  <c r="B5349" i="11"/>
  <c r="H5314" i="11"/>
  <c r="B5339" i="11"/>
  <c r="H5325" i="11"/>
  <c r="B5350" i="11"/>
  <c r="H5317" i="11"/>
  <c r="B5342" i="11"/>
  <c r="H5322" i="11"/>
  <c r="B5347" i="11"/>
  <c r="H5327" i="11"/>
  <c r="B5352" i="11"/>
  <c r="H5313" i="11"/>
  <c r="B5338" i="11"/>
  <c r="H5311" i="11"/>
  <c r="B5336" i="11"/>
  <c r="H5304" i="11"/>
  <c r="B5329" i="11"/>
  <c r="H5319" i="11"/>
  <c r="B5344" i="11"/>
  <c r="H5320" i="11"/>
  <c r="B5345" i="11"/>
  <c r="H5316" i="11"/>
  <c r="B5341" i="11"/>
  <c r="H5308" i="11"/>
  <c r="B5333" i="11"/>
  <c r="H5309" i="11"/>
  <c r="B5334" i="11"/>
  <c r="H5323" i="11"/>
  <c r="B5348" i="11"/>
  <c r="H5315" i="11"/>
  <c r="B5340" i="11"/>
  <c r="H5310" i="11"/>
  <c r="B5335" i="11"/>
  <c r="H5307" i="11"/>
  <c r="B5332" i="11"/>
  <c r="H5305" i="11"/>
  <c r="B5330" i="11"/>
  <c r="H5318" i="11"/>
  <c r="B5343" i="11"/>
  <c r="H5306" i="11"/>
  <c r="B5331" i="11"/>
  <c r="H5326" i="11"/>
  <c r="B5351" i="11"/>
  <c r="H5321" i="11"/>
  <c r="B5346" i="11"/>
  <c r="H5312" i="11"/>
  <c r="B5337" i="11"/>
  <c r="H5328" i="11"/>
  <c r="B5353" i="11"/>
  <c r="H5337" i="11" l="1"/>
  <c r="B5362" i="11"/>
  <c r="H5351" i="11"/>
  <c r="B5376" i="11"/>
  <c r="H5343" i="11"/>
  <c r="B5368" i="11"/>
  <c r="H5332" i="11"/>
  <c r="B5357" i="11"/>
  <c r="H5340" i="11"/>
  <c r="B5365" i="11"/>
  <c r="H5334" i="11"/>
  <c r="B5359" i="11"/>
  <c r="H5341" i="11"/>
  <c r="B5366" i="11"/>
  <c r="H5344" i="11"/>
  <c r="B5369" i="11"/>
  <c r="H5336" i="11"/>
  <c r="B5361" i="11"/>
  <c r="H5352" i="11"/>
  <c r="B5377" i="11"/>
  <c r="H5342" i="11"/>
  <c r="B5367" i="11"/>
  <c r="H5339" i="11"/>
  <c r="B5364" i="11"/>
  <c r="H5353" i="11"/>
  <c r="B5378" i="11"/>
  <c r="H5346" i="11"/>
  <c r="B5371" i="11"/>
  <c r="H5331" i="11"/>
  <c r="B5356" i="11"/>
  <c r="H5330" i="11"/>
  <c r="B5355" i="11"/>
  <c r="H5335" i="11"/>
  <c r="B5360" i="11"/>
  <c r="H5348" i="11"/>
  <c r="B5373" i="11"/>
  <c r="H5333" i="11"/>
  <c r="B5358" i="11"/>
  <c r="H5345" i="11"/>
  <c r="B5370" i="11"/>
  <c r="H5329" i="11"/>
  <c r="B5354" i="11"/>
  <c r="H5338" i="11"/>
  <c r="B5363" i="11"/>
  <c r="H5347" i="11"/>
  <c r="B5372" i="11"/>
  <c r="H5350" i="11"/>
  <c r="B5375" i="11"/>
  <c r="H5349" i="11"/>
  <c r="B5374" i="11"/>
  <c r="H5375" i="11" l="1"/>
  <c r="B5400" i="11"/>
  <c r="H5363" i="11"/>
  <c r="B5388" i="11"/>
  <c r="H5370" i="11"/>
  <c r="B5395" i="11"/>
  <c r="H5373" i="11"/>
  <c r="B5398" i="11"/>
  <c r="H5355" i="11"/>
  <c r="B5380" i="11"/>
  <c r="H5371" i="11"/>
  <c r="B5396" i="11"/>
  <c r="H5364" i="11"/>
  <c r="B5389" i="11"/>
  <c r="H5377" i="11"/>
  <c r="B5402" i="11"/>
  <c r="H5369" i="11"/>
  <c r="B5394" i="11"/>
  <c r="H5359" i="11"/>
  <c r="B5384" i="11"/>
  <c r="H5357" i="11"/>
  <c r="B5382" i="11"/>
  <c r="H5376" i="11"/>
  <c r="B5401" i="11"/>
  <c r="H5374" i="11"/>
  <c r="B5399" i="11"/>
  <c r="H5372" i="11"/>
  <c r="B5397" i="11"/>
  <c r="H5354" i="11"/>
  <c r="B5379" i="11"/>
  <c r="H5358" i="11"/>
  <c r="B5383" i="11"/>
  <c r="H5360" i="11"/>
  <c r="B5385" i="11"/>
  <c r="H5356" i="11"/>
  <c r="B5381" i="11"/>
  <c r="H5378" i="11"/>
  <c r="B5403" i="11"/>
  <c r="H5367" i="11"/>
  <c r="B5392" i="11"/>
  <c r="H5361" i="11"/>
  <c r="B5386" i="11"/>
  <c r="H5366" i="11"/>
  <c r="B5391" i="11"/>
  <c r="H5365" i="11"/>
  <c r="B5390" i="11"/>
  <c r="H5368" i="11"/>
  <c r="B5393" i="11"/>
  <c r="H5362" i="11"/>
  <c r="B5387" i="11"/>
  <c r="H5393" i="11" l="1"/>
  <c r="B5418" i="11"/>
  <c r="H5391" i="11"/>
  <c r="B5416" i="11"/>
  <c r="H5392" i="11"/>
  <c r="B5417" i="11"/>
  <c r="H5381" i="11"/>
  <c r="B5406" i="11"/>
  <c r="H5383" i="11"/>
  <c r="B5408" i="11"/>
  <c r="H5397" i="11"/>
  <c r="B5422" i="11"/>
  <c r="H5401" i="11"/>
  <c r="B5426" i="11"/>
  <c r="H5384" i="11"/>
  <c r="B5409" i="11"/>
  <c r="H5402" i="11"/>
  <c r="B5427" i="11"/>
  <c r="H5396" i="11"/>
  <c r="B5421" i="11"/>
  <c r="H5398" i="11"/>
  <c r="B5423" i="11"/>
  <c r="H5388" i="11"/>
  <c r="B5413" i="11"/>
  <c r="H5387" i="11"/>
  <c r="B5412" i="11"/>
  <c r="H5390" i="11"/>
  <c r="B5415" i="11"/>
  <c r="H5386" i="11"/>
  <c r="B5411" i="11"/>
  <c r="H5403" i="11"/>
  <c r="B5428" i="11"/>
  <c r="H5385" i="11"/>
  <c r="B5410" i="11"/>
  <c r="H5379" i="11"/>
  <c r="B5404" i="11"/>
  <c r="H5399" i="11"/>
  <c r="B5424" i="11"/>
  <c r="H5382" i="11"/>
  <c r="B5407" i="11"/>
  <c r="H5394" i="11"/>
  <c r="B5419" i="11"/>
  <c r="H5389" i="11"/>
  <c r="B5414" i="11"/>
  <c r="H5380" i="11"/>
  <c r="B5405" i="11"/>
  <c r="H5395" i="11"/>
  <c r="B5420" i="11"/>
  <c r="H5400" i="11"/>
  <c r="B5425" i="11"/>
  <c r="H5420" i="11" l="1"/>
  <c r="B5445" i="11"/>
  <c r="H5414" i="11"/>
  <c r="B5439" i="11"/>
  <c r="H5407" i="11"/>
  <c r="B5432" i="11"/>
  <c r="H5404" i="11"/>
  <c r="B5429" i="11"/>
  <c r="H5428" i="11"/>
  <c r="B5453" i="11"/>
  <c r="H5415" i="11"/>
  <c r="B5440" i="11"/>
  <c r="H5413" i="11"/>
  <c r="B5438" i="11"/>
  <c r="H5421" i="11"/>
  <c r="B5446" i="11"/>
  <c r="H5409" i="11"/>
  <c r="B5434" i="11"/>
  <c r="H5422" i="11"/>
  <c r="B5447" i="11"/>
  <c r="H5406" i="11"/>
  <c r="B5431" i="11"/>
  <c r="H5416" i="11"/>
  <c r="B5441" i="11"/>
  <c r="H5425" i="11"/>
  <c r="B5450" i="11"/>
  <c r="H5405" i="11"/>
  <c r="B5430" i="11"/>
  <c r="H5419" i="11"/>
  <c r="B5444" i="11"/>
  <c r="H5424" i="11"/>
  <c r="B5449" i="11"/>
  <c r="H5410" i="11"/>
  <c r="B5435" i="11"/>
  <c r="H5411" i="11"/>
  <c r="B5436" i="11"/>
  <c r="H5412" i="11"/>
  <c r="B5437" i="11"/>
  <c r="H5423" i="11"/>
  <c r="B5448" i="11"/>
  <c r="H5427" i="11"/>
  <c r="B5452" i="11"/>
  <c r="H5426" i="11"/>
  <c r="B5451" i="11"/>
  <c r="H5408" i="11"/>
  <c r="B5433" i="11"/>
  <c r="H5417" i="11"/>
  <c r="B5442" i="11"/>
  <c r="H5418" i="11"/>
  <c r="B5443" i="11"/>
  <c r="H5442" i="11" l="1"/>
  <c r="B5467" i="11"/>
  <c r="H5451" i="11"/>
  <c r="B5476" i="11"/>
  <c r="H5448" i="11"/>
  <c r="B5473" i="11"/>
  <c r="H5436" i="11"/>
  <c r="B5461" i="11"/>
  <c r="H5449" i="11"/>
  <c r="B5474" i="11"/>
  <c r="H5430" i="11"/>
  <c r="B5455" i="11"/>
  <c r="H5441" i="11"/>
  <c r="B5466" i="11"/>
  <c r="H5447" i="11"/>
  <c r="B5472" i="11"/>
  <c r="H5446" i="11"/>
  <c r="B5471" i="11"/>
  <c r="H5440" i="11"/>
  <c r="B5465" i="11"/>
  <c r="H5429" i="11"/>
  <c r="B5454" i="11"/>
  <c r="H5439" i="11"/>
  <c r="B5464" i="11"/>
  <c r="H5443" i="11"/>
  <c r="B5468" i="11"/>
  <c r="H5433" i="11"/>
  <c r="B5458" i="11"/>
  <c r="H5452" i="11"/>
  <c r="B5477" i="11"/>
  <c r="H5437" i="11"/>
  <c r="B5462" i="11"/>
  <c r="H5435" i="11"/>
  <c r="B5460" i="11"/>
  <c r="H5444" i="11"/>
  <c r="B5469" i="11"/>
  <c r="H5450" i="11"/>
  <c r="B5475" i="11"/>
  <c r="H5431" i="11"/>
  <c r="B5456" i="11"/>
  <c r="H5434" i="11"/>
  <c r="B5459" i="11"/>
  <c r="H5438" i="11"/>
  <c r="B5463" i="11"/>
  <c r="H5453" i="11"/>
  <c r="B5478" i="11"/>
  <c r="H5432" i="11"/>
  <c r="B5457" i="11"/>
  <c r="H5445" i="11"/>
  <c r="B5470" i="11"/>
  <c r="H5457" i="11" l="1"/>
  <c r="B5482" i="11"/>
  <c r="H5463" i="11"/>
  <c r="B5488" i="11"/>
  <c r="H5456" i="11"/>
  <c r="B5481" i="11"/>
  <c r="H5469" i="11"/>
  <c r="B5494" i="11"/>
  <c r="H5462" i="11"/>
  <c r="B5487" i="11"/>
  <c r="H5458" i="11"/>
  <c r="B5483" i="11"/>
  <c r="H5464" i="11"/>
  <c r="B5489" i="11"/>
  <c r="H5465" i="11"/>
  <c r="B5490" i="11"/>
  <c r="H5472" i="11"/>
  <c r="B5497" i="11"/>
  <c r="H5455" i="11"/>
  <c r="B5480" i="11"/>
  <c r="H5461" i="11"/>
  <c r="B5486" i="11"/>
  <c r="H5476" i="11"/>
  <c r="B5501" i="11"/>
  <c r="H5470" i="11"/>
  <c r="B5495" i="11"/>
  <c r="H5478" i="11"/>
  <c r="B5503" i="11"/>
  <c r="H5459" i="11"/>
  <c r="B5484" i="11"/>
  <c r="H5475" i="11"/>
  <c r="B5500" i="11"/>
  <c r="H5460" i="11"/>
  <c r="B5485" i="11"/>
  <c r="H5477" i="11"/>
  <c r="B5502" i="11"/>
  <c r="H5468" i="11"/>
  <c r="B5493" i="11"/>
  <c r="H5454" i="11"/>
  <c r="B5479" i="11"/>
  <c r="H5471" i="11"/>
  <c r="B5496" i="11"/>
  <c r="H5466" i="11"/>
  <c r="B5491" i="11"/>
  <c r="H5474" i="11"/>
  <c r="B5499" i="11"/>
  <c r="H5473" i="11"/>
  <c r="B5498" i="11"/>
  <c r="H5467" i="11"/>
  <c r="B5492" i="11"/>
  <c r="H5498" i="11" l="1"/>
  <c r="B5523" i="11"/>
  <c r="H5491" i="11"/>
  <c r="B5516" i="11"/>
  <c r="H5479" i="11"/>
  <c r="B5504" i="11"/>
  <c r="H5502" i="11"/>
  <c r="B5527" i="11"/>
  <c r="H5500" i="11"/>
  <c r="B5525" i="11"/>
  <c r="H5503" i="11"/>
  <c r="B5528" i="11"/>
  <c r="H5501" i="11"/>
  <c r="B5526" i="11"/>
  <c r="H5480" i="11"/>
  <c r="B5505" i="11"/>
  <c r="H5490" i="11"/>
  <c r="B5515" i="11"/>
  <c r="H5483" i="11"/>
  <c r="B5508" i="11"/>
  <c r="H5494" i="11"/>
  <c r="B5519" i="11"/>
  <c r="H5488" i="11"/>
  <c r="B5513" i="11"/>
  <c r="H5492" i="11"/>
  <c r="B5517" i="11"/>
  <c r="H5499" i="11"/>
  <c r="B5524" i="11"/>
  <c r="H5496" i="11"/>
  <c r="B5521" i="11"/>
  <c r="H5493" i="11"/>
  <c r="B5518" i="11"/>
  <c r="H5485" i="11"/>
  <c r="B5510" i="11"/>
  <c r="H5484" i="11"/>
  <c r="B5509" i="11"/>
  <c r="H5495" i="11"/>
  <c r="B5520" i="11"/>
  <c r="H5486" i="11"/>
  <c r="B5511" i="11"/>
  <c r="H5497" i="11"/>
  <c r="B5522" i="11"/>
  <c r="H5489" i="11"/>
  <c r="B5514" i="11"/>
  <c r="H5487" i="11"/>
  <c r="B5512" i="11"/>
  <c r="H5481" i="11"/>
  <c r="B5506" i="11"/>
  <c r="H5482" i="11"/>
  <c r="B5507" i="11"/>
  <c r="H5506" i="11" l="1"/>
  <c r="B5531" i="11"/>
  <c r="H5514" i="11"/>
  <c r="B5539" i="11"/>
  <c r="H5511" i="11"/>
  <c r="B5536" i="11"/>
  <c r="H5509" i="11"/>
  <c r="B5534" i="11"/>
  <c r="H5518" i="11"/>
  <c r="B5543" i="11"/>
  <c r="H5524" i="11"/>
  <c r="B5549" i="11"/>
  <c r="H5513" i="11"/>
  <c r="B5538" i="11"/>
  <c r="H5508" i="11"/>
  <c r="B5533" i="11"/>
  <c r="H5505" i="11"/>
  <c r="B5530" i="11"/>
  <c r="H5528" i="11"/>
  <c r="B5553" i="11"/>
  <c r="H5527" i="11"/>
  <c r="B5552" i="11"/>
  <c r="H5516" i="11"/>
  <c r="B5541" i="11"/>
  <c r="H5507" i="11"/>
  <c r="B5532" i="11"/>
  <c r="H5512" i="11"/>
  <c r="B5537" i="11"/>
  <c r="H5522" i="11"/>
  <c r="B5547" i="11"/>
  <c r="H5520" i="11"/>
  <c r="B5545" i="11"/>
  <c r="H5510" i="11"/>
  <c r="B5535" i="11"/>
  <c r="H5521" i="11"/>
  <c r="B5546" i="11"/>
  <c r="H5517" i="11"/>
  <c r="B5542" i="11"/>
  <c r="H5519" i="11"/>
  <c r="B5544" i="11"/>
  <c r="H5515" i="11"/>
  <c r="B5540" i="11"/>
  <c r="H5526" i="11"/>
  <c r="B5551" i="11"/>
  <c r="H5525" i="11"/>
  <c r="B5550" i="11"/>
  <c r="H5504" i="11"/>
  <c r="B5529" i="11"/>
  <c r="H5523" i="11"/>
  <c r="B5548" i="11"/>
  <c r="H5529" i="11" l="1"/>
  <c r="B5554" i="11"/>
  <c r="H5551" i="11"/>
  <c r="B5576" i="11"/>
  <c r="H5544" i="11"/>
  <c r="B5569" i="11"/>
  <c r="H5546" i="11"/>
  <c r="B5571" i="11"/>
  <c r="H5545" i="11"/>
  <c r="B5570" i="11"/>
  <c r="H5537" i="11"/>
  <c r="B5562" i="11"/>
  <c r="H5541" i="11"/>
  <c r="B5566" i="11"/>
  <c r="H5553" i="11"/>
  <c r="B5578" i="11"/>
  <c r="H5533" i="11"/>
  <c r="B5558" i="11"/>
  <c r="H5549" i="11"/>
  <c r="B5574" i="11"/>
  <c r="H5534" i="11"/>
  <c r="B5559" i="11"/>
  <c r="H5539" i="11"/>
  <c r="B5564" i="11"/>
  <c r="H5548" i="11"/>
  <c r="B5573" i="11"/>
  <c r="H5550" i="11"/>
  <c r="B5575" i="11"/>
  <c r="H5540" i="11"/>
  <c r="B5565" i="11"/>
  <c r="H5542" i="11"/>
  <c r="B5567" i="11"/>
  <c r="H5535" i="11"/>
  <c r="B5560" i="11"/>
  <c r="H5547" i="11"/>
  <c r="B5572" i="11"/>
  <c r="H5532" i="11"/>
  <c r="B5557" i="11"/>
  <c r="H5552" i="11"/>
  <c r="B5577" i="11"/>
  <c r="H5530" i="11"/>
  <c r="B5555" i="11"/>
  <c r="H5538" i="11"/>
  <c r="B5563" i="11"/>
  <c r="H5543" i="11"/>
  <c r="B5568" i="11"/>
  <c r="H5536" i="11"/>
  <c r="B5561" i="11"/>
  <c r="H5531" i="11"/>
  <c r="B5556" i="11"/>
  <c r="H5561" i="11" l="1"/>
  <c r="B5586" i="11"/>
  <c r="H5563" i="11"/>
  <c r="B5588" i="11"/>
  <c r="H5577" i="11"/>
  <c r="B5602" i="11"/>
  <c r="H5572" i="11"/>
  <c r="B5597" i="11"/>
  <c r="H5567" i="11"/>
  <c r="B5592" i="11"/>
  <c r="H5575" i="11"/>
  <c r="B5600" i="11"/>
  <c r="H5564" i="11"/>
  <c r="B5589" i="11"/>
  <c r="H5574" i="11"/>
  <c r="B5599" i="11"/>
  <c r="H5578" i="11"/>
  <c r="B5603" i="11"/>
  <c r="H5562" i="11"/>
  <c r="B5587" i="11"/>
  <c r="H5571" i="11"/>
  <c r="B5596" i="11"/>
  <c r="H5576" i="11"/>
  <c r="B5601" i="11"/>
  <c r="H5556" i="11"/>
  <c r="B5581" i="11"/>
  <c r="H5568" i="11"/>
  <c r="B5593" i="11"/>
  <c r="H5555" i="11"/>
  <c r="B5580" i="11"/>
  <c r="H5557" i="11"/>
  <c r="B5582" i="11"/>
  <c r="H5560" i="11"/>
  <c r="B5585" i="11"/>
  <c r="H5565" i="11"/>
  <c r="B5590" i="11"/>
  <c r="H5573" i="11"/>
  <c r="B5598" i="11"/>
  <c r="H5559" i="11"/>
  <c r="B5584" i="11"/>
  <c r="H5558" i="11"/>
  <c r="B5583" i="11"/>
  <c r="H5566" i="11"/>
  <c r="B5591" i="11"/>
  <c r="H5570" i="11"/>
  <c r="B5595" i="11"/>
  <c r="H5569" i="11"/>
  <c r="B5594" i="11"/>
  <c r="H5554" i="11"/>
  <c r="B5579" i="11"/>
  <c r="H5594" i="11" l="1"/>
  <c r="B5619" i="11"/>
  <c r="H5591" i="11"/>
  <c r="B5616" i="11"/>
  <c r="H5584" i="11"/>
  <c r="B5609" i="11"/>
  <c r="H5590" i="11"/>
  <c r="B5615" i="11"/>
  <c r="H5582" i="11"/>
  <c r="B5607" i="11"/>
  <c r="H5593" i="11"/>
  <c r="B5618" i="11"/>
  <c r="H5601" i="11"/>
  <c r="B5626" i="11"/>
  <c r="H5587" i="11"/>
  <c r="B5612" i="11"/>
  <c r="H5599" i="11"/>
  <c r="B5624" i="11"/>
  <c r="H5600" i="11"/>
  <c r="B5625" i="11"/>
  <c r="H5597" i="11"/>
  <c r="B5622" i="11"/>
  <c r="H5588" i="11"/>
  <c r="B5613" i="11"/>
  <c r="H5579" i="11"/>
  <c r="B5604" i="11"/>
  <c r="H5595" i="11"/>
  <c r="B5620" i="11"/>
  <c r="H5583" i="11"/>
  <c r="B5608" i="11"/>
  <c r="H5598" i="11"/>
  <c r="B5623" i="11"/>
  <c r="H5585" i="11"/>
  <c r="B5610" i="11"/>
  <c r="H5580" i="11"/>
  <c r="B5605" i="11"/>
  <c r="H5581" i="11"/>
  <c r="B5606" i="11"/>
  <c r="H5596" i="11"/>
  <c r="B5621" i="11"/>
  <c r="H5603" i="11"/>
  <c r="B5628" i="11"/>
  <c r="H5589" i="11"/>
  <c r="B5614" i="11"/>
  <c r="H5592" i="11"/>
  <c r="B5617" i="11"/>
  <c r="H5602" i="11"/>
  <c r="B5627" i="11"/>
  <c r="H5586" i="11"/>
  <c r="B5611" i="11"/>
  <c r="H5627" i="11" l="1"/>
  <c r="B5652" i="11"/>
  <c r="H5614" i="11"/>
  <c r="B5639" i="11"/>
  <c r="H5621" i="11"/>
  <c r="B5646" i="11"/>
  <c r="H5605" i="11"/>
  <c r="B5630" i="11"/>
  <c r="H5623" i="11"/>
  <c r="B5648" i="11"/>
  <c r="H5620" i="11"/>
  <c r="B5645" i="11"/>
  <c r="H5613" i="11"/>
  <c r="B5638" i="11"/>
  <c r="H5625" i="11"/>
  <c r="B5650" i="11"/>
  <c r="H5612" i="11"/>
  <c r="B5637" i="11"/>
  <c r="H5618" i="11"/>
  <c r="B5643" i="11"/>
  <c r="H5615" i="11"/>
  <c r="B5640" i="11"/>
  <c r="H5616" i="11"/>
  <c r="B5641" i="11"/>
  <c r="H5611" i="11"/>
  <c r="B5636" i="11"/>
  <c r="H5617" i="11"/>
  <c r="B5642" i="11"/>
  <c r="H5628" i="11"/>
  <c r="B5653" i="11"/>
  <c r="H5606" i="11"/>
  <c r="B5631" i="11"/>
  <c r="H5610" i="11"/>
  <c r="B5635" i="11"/>
  <c r="H5608" i="11"/>
  <c r="B5633" i="11"/>
  <c r="H5604" i="11"/>
  <c r="B5629" i="11"/>
  <c r="H5622" i="11"/>
  <c r="B5647" i="11"/>
  <c r="H5624" i="11"/>
  <c r="B5649" i="11"/>
  <c r="H5626" i="11"/>
  <c r="B5651" i="11"/>
  <c r="H5607" i="11"/>
  <c r="B5632" i="11"/>
  <c r="H5609" i="11"/>
  <c r="B5634" i="11"/>
  <c r="H5619" i="11"/>
  <c r="B5644" i="11"/>
  <c r="H5634" i="11" l="1"/>
  <c r="B5659" i="11"/>
  <c r="H5651" i="11"/>
  <c r="B5676" i="11"/>
  <c r="H5647" i="11"/>
  <c r="B5672" i="11"/>
  <c r="H5633" i="11"/>
  <c r="B5658" i="11"/>
  <c r="H5631" i="11"/>
  <c r="B5656" i="11"/>
  <c r="H5642" i="11"/>
  <c r="B5667" i="11"/>
  <c r="H5641" i="11"/>
  <c r="B5666" i="11"/>
  <c r="H5643" i="11"/>
  <c r="B5668" i="11"/>
  <c r="H5650" i="11"/>
  <c r="B5675" i="11"/>
  <c r="H5645" i="11"/>
  <c r="B5670" i="11"/>
  <c r="H5630" i="11"/>
  <c r="B5655" i="11"/>
  <c r="H5639" i="11"/>
  <c r="B5664" i="11"/>
  <c r="H5644" i="11"/>
  <c r="B5669" i="11"/>
  <c r="H5632" i="11"/>
  <c r="B5657" i="11"/>
  <c r="H5649" i="11"/>
  <c r="B5674" i="11"/>
  <c r="H5629" i="11"/>
  <c r="B5654" i="11"/>
  <c r="H5635" i="11"/>
  <c r="B5660" i="11"/>
  <c r="H5653" i="11"/>
  <c r="B5678" i="11"/>
  <c r="H5636" i="11"/>
  <c r="B5661" i="11"/>
  <c r="H5640" i="11"/>
  <c r="B5665" i="11"/>
  <c r="H5637" i="11"/>
  <c r="B5662" i="11"/>
  <c r="H5638" i="11"/>
  <c r="B5663" i="11"/>
  <c r="H5648" i="11"/>
  <c r="B5673" i="11"/>
  <c r="H5646" i="11"/>
  <c r="B5671" i="11"/>
  <c r="H5652" i="11"/>
  <c r="B5677" i="11"/>
  <c r="H5671" i="11" l="1"/>
  <c r="B5696" i="11"/>
  <c r="H5663" i="11"/>
  <c r="B5688" i="11"/>
  <c r="H5665" i="11"/>
  <c r="B5690" i="11"/>
  <c r="H5678" i="11"/>
  <c r="B5703" i="11"/>
  <c r="H5654" i="11"/>
  <c r="B5679" i="11"/>
  <c r="H5657" i="11"/>
  <c r="B5682" i="11"/>
  <c r="H5664" i="11"/>
  <c r="B5689" i="11"/>
  <c r="H5670" i="11"/>
  <c r="B5695" i="11"/>
  <c r="H5668" i="11"/>
  <c r="B5693" i="11"/>
  <c r="H5667" i="11"/>
  <c r="B5692" i="11"/>
  <c r="H5658" i="11"/>
  <c r="B5683" i="11"/>
  <c r="H5676" i="11"/>
  <c r="B5701" i="11"/>
  <c r="H5677" i="11"/>
  <c r="B5702" i="11"/>
  <c r="H5673" i="11"/>
  <c r="B5698" i="11"/>
  <c r="H5662" i="11"/>
  <c r="B5687" i="11"/>
  <c r="H5661" i="11"/>
  <c r="B5686" i="11"/>
  <c r="H5660" i="11"/>
  <c r="B5685" i="11"/>
  <c r="H5674" i="11"/>
  <c r="B5699" i="11"/>
  <c r="H5669" i="11"/>
  <c r="B5694" i="11"/>
  <c r="H5655" i="11"/>
  <c r="B5680" i="11"/>
  <c r="H5675" i="11"/>
  <c r="B5700" i="11"/>
  <c r="H5666" i="11"/>
  <c r="B5691" i="11"/>
  <c r="H5656" i="11"/>
  <c r="B5681" i="11"/>
  <c r="H5672" i="11"/>
  <c r="B5697" i="11"/>
  <c r="H5659" i="11"/>
  <c r="B5684" i="11"/>
  <c r="H5697" i="11" l="1"/>
  <c r="B5722" i="11"/>
  <c r="H5691" i="11"/>
  <c r="B5716" i="11"/>
  <c r="H5680" i="11"/>
  <c r="B5705" i="11"/>
  <c r="H5699" i="11"/>
  <c r="B5724" i="11"/>
  <c r="H5686" i="11"/>
  <c r="B5711" i="11"/>
  <c r="H5698" i="11"/>
  <c r="B5723" i="11"/>
  <c r="H5701" i="11"/>
  <c r="B5726" i="11"/>
  <c r="H5692" i="11"/>
  <c r="B5717" i="11"/>
  <c r="H5695" i="11"/>
  <c r="B5720" i="11"/>
  <c r="H5682" i="11"/>
  <c r="B5707" i="11"/>
  <c r="H5703" i="11"/>
  <c r="B5728" i="11"/>
  <c r="H5688" i="11"/>
  <c r="B5713" i="11"/>
  <c r="H5684" i="11"/>
  <c r="B5709" i="11"/>
  <c r="H5681" i="11"/>
  <c r="B5706" i="11"/>
  <c r="H5700" i="11"/>
  <c r="B5725" i="11"/>
  <c r="H5694" i="11"/>
  <c r="B5719" i="11"/>
  <c r="H5685" i="11"/>
  <c r="B5710" i="11"/>
  <c r="H5687" i="11"/>
  <c r="B5712" i="11"/>
  <c r="H5702" i="11"/>
  <c r="B5727" i="11"/>
  <c r="H5683" i="11"/>
  <c r="B5708" i="11"/>
  <c r="H5693" i="11"/>
  <c r="B5718" i="11"/>
  <c r="H5689" i="11"/>
  <c r="B5714" i="11"/>
  <c r="H5679" i="11"/>
  <c r="B5704" i="11"/>
  <c r="H5690" i="11"/>
  <c r="B5715" i="11"/>
  <c r="H5696" i="11"/>
  <c r="B5721" i="11"/>
  <c r="H5715" i="11" l="1"/>
  <c r="B5740" i="11"/>
  <c r="H5714" i="11"/>
  <c r="B5739" i="11"/>
  <c r="H5708" i="11"/>
  <c r="B5733" i="11"/>
  <c r="H5712" i="11"/>
  <c r="B5737" i="11"/>
  <c r="H5719" i="11"/>
  <c r="B5744" i="11"/>
  <c r="H5706" i="11"/>
  <c r="B5731" i="11"/>
  <c r="H5713" i="11"/>
  <c r="B5738" i="11"/>
  <c r="H5707" i="11"/>
  <c r="B5732" i="11"/>
  <c r="H5717" i="11"/>
  <c r="B5742" i="11"/>
  <c r="H5723" i="11"/>
  <c r="B5748" i="11"/>
  <c r="H5724" i="11"/>
  <c r="B5749" i="11"/>
  <c r="H5716" i="11"/>
  <c r="B5741" i="11"/>
  <c r="H5721" i="11"/>
  <c r="B5746" i="11"/>
  <c r="H5704" i="11"/>
  <c r="B5729" i="11"/>
  <c r="H5718" i="11"/>
  <c r="B5743" i="11"/>
  <c r="H5727" i="11"/>
  <c r="B5752" i="11"/>
  <c r="H5710" i="11"/>
  <c r="B5735" i="11"/>
  <c r="H5725" i="11"/>
  <c r="B5750" i="11"/>
  <c r="H5709" i="11"/>
  <c r="B5734" i="11"/>
  <c r="H5728" i="11"/>
  <c r="B5753" i="11"/>
  <c r="H5720" i="11"/>
  <c r="B5745" i="11"/>
  <c r="H5726" i="11"/>
  <c r="B5751" i="11"/>
  <c r="H5711" i="11"/>
  <c r="B5736" i="11"/>
  <c r="H5705" i="11"/>
  <c r="B5730" i="11"/>
  <c r="H5722" i="11"/>
  <c r="B5747" i="11"/>
  <c r="H5730" i="11" l="1"/>
  <c r="B5755" i="11"/>
  <c r="H5751" i="11"/>
  <c r="B5776" i="11"/>
  <c r="B5778" i="11"/>
  <c r="H5753" i="11"/>
  <c r="B5775" i="11"/>
  <c r="H5750" i="11"/>
  <c r="H5752" i="11"/>
  <c r="B5777" i="11"/>
  <c r="H5729" i="11"/>
  <c r="B5754" i="11"/>
  <c r="B5766" i="11"/>
  <c r="H5741" i="11"/>
  <c r="H5748" i="11"/>
  <c r="B5773" i="11"/>
  <c r="H5732" i="11"/>
  <c r="B5757" i="11"/>
  <c r="H5731" i="11"/>
  <c r="B5756" i="11"/>
  <c r="H5737" i="11"/>
  <c r="B5762" i="11"/>
  <c r="H5739" i="11"/>
  <c r="B5764" i="11"/>
  <c r="H5747" i="11"/>
  <c r="B5772" i="11"/>
  <c r="H5736" i="11"/>
  <c r="B5761" i="11"/>
  <c r="B5770" i="11"/>
  <c r="H5745" i="11"/>
  <c r="H5734" i="11"/>
  <c r="B5759" i="11"/>
  <c r="H5735" i="11"/>
  <c r="B5760" i="11"/>
  <c r="H5743" i="11"/>
  <c r="B5768" i="11"/>
  <c r="B5771" i="11"/>
  <c r="H5746" i="11"/>
  <c r="B5774" i="11"/>
  <c r="H5749" i="11"/>
  <c r="B5767" i="11"/>
  <c r="H5742" i="11"/>
  <c r="H5738" i="11"/>
  <c r="B5763" i="11"/>
  <c r="H5744" i="11"/>
  <c r="B5769" i="11"/>
  <c r="H5733" i="11"/>
  <c r="B5758" i="11"/>
  <c r="H5740" i="11"/>
  <c r="B5765" i="11"/>
  <c r="B5790" i="11" l="1"/>
  <c r="H5765" i="11"/>
  <c r="B5794" i="11"/>
  <c r="H5769" i="11"/>
  <c r="B5792" i="11"/>
  <c r="H5767" i="11"/>
  <c r="B5796" i="11"/>
  <c r="H5771" i="11"/>
  <c r="B5783" i="11"/>
  <c r="H5758" i="11"/>
  <c r="H5763" i="11"/>
  <c r="B5788" i="11"/>
  <c r="H5768" i="11"/>
  <c r="B5793" i="11"/>
  <c r="H5759" i="11"/>
  <c r="B5784" i="11"/>
  <c r="B5786" i="11"/>
  <c r="H5761" i="11"/>
  <c r="H5764" i="11"/>
  <c r="B5789" i="11"/>
  <c r="H5756" i="11"/>
  <c r="B5781" i="11"/>
  <c r="B5798" i="11"/>
  <c r="H5773" i="11"/>
  <c r="B5779" i="11"/>
  <c r="H5754" i="11"/>
  <c r="H5776" i="11"/>
  <c r="B5801" i="11"/>
  <c r="B5799" i="11"/>
  <c r="H5774" i="11"/>
  <c r="B5800" i="11"/>
  <c r="H5775" i="11"/>
  <c r="H5760" i="11"/>
  <c r="B5785" i="11"/>
  <c r="H5772" i="11"/>
  <c r="B5797" i="11"/>
  <c r="B5787" i="11"/>
  <c r="H5762" i="11"/>
  <c r="B5782" i="11"/>
  <c r="H5757" i="11"/>
  <c r="B5802" i="11"/>
  <c r="H5777" i="11"/>
  <c r="H5755" i="11"/>
  <c r="B5780" i="11"/>
  <c r="B5795" i="11"/>
  <c r="H5770" i="11"/>
  <c r="B5791" i="11"/>
  <c r="H5766" i="11"/>
  <c r="B5803" i="11"/>
  <c r="H5778" i="11"/>
  <c r="H5780" i="11" l="1"/>
  <c r="B5805" i="11"/>
  <c r="B5822" i="11"/>
  <c r="H5797" i="11"/>
  <c r="B5826" i="11"/>
  <c r="H5801" i="11"/>
  <c r="B5814" i="11"/>
  <c r="H5789" i="11"/>
  <c r="H5784" i="11"/>
  <c r="B5809" i="11"/>
  <c r="H5788" i="11"/>
  <c r="B5813" i="11"/>
  <c r="B5816" i="11"/>
  <c r="H5791" i="11"/>
  <c r="B5807" i="11"/>
  <c r="H5782" i="11"/>
  <c r="H5800" i="11"/>
  <c r="B5825" i="11"/>
  <c r="B5823" i="11"/>
  <c r="H5798" i="11"/>
  <c r="H5796" i="11"/>
  <c r="B5821" i="11"/>
  <c r="B5819" i="11"/>
  <c r="H5794" i="11"/>
  <c r="B5810" i="11"/>
  <c r="H5785" i="11"/>
  <c r="B5818" i="11"/>
  <c r="H5793" i="11"/>
  <c r="B5806" i="11"/>
  <c r="H5781" i="11"/>
  <c r="B5828" i="11"/>
  <c r="H5803" i="11"/>
  <c r="B5820" i="11"/>
  <c r="H5795" i="11"/>
  <c r="B5827" i="11"/>
  <c r="H5802" i="11"/>
  <c r="B5812" i="11"/>
  <c r="H5787" i="11"/>
  <c r="B5824" i="11"/>
  <c r="H5799" i="11"/>
  <c r="B5804" i="11"/>
  <c r="H5779" i="11"/>
  <c r="B5811" i="11"/>
  <c r="H5786" i="11"/>
  <c r="B5808" i="11"/>
  <c r="H5783" i="11"/>
  <c r="H5792" i="11"/>
  <c r="B5817" i="11"/>
  <c r="B5815" i="11"/>
  <c r="H5790" i="11"/>
  <c r="B5838" i="11" l="1"/>
  <c r="H5813" i="11"/>
  <c r="B5842" i="11"/>
  <c r="H5817" i="11"/>
  <c r="B5836" i="11"/>
  <c r="H5811" i="11"/>
  <c r="H5824" i="11"/>
  <c r="B5849" i="11"/>
  <c r="B5852" i="11"/>
  <c r="H5827" i="11"/>
  <c r="H5828" i="11"/>
  <c r="B5853" i="11"/>
  <c r="B5843" i="11"/>
  <c r="H5818" i="11"/>
  <c r="B5844" i="11"/>
  <c r="H5819" i="11"/>
  <c r="B5848" i="11"/>
  <c r="H5823" i="11"/>
  <c r="B5832" i="11"/>
  <c r="H5807" i="11"/>
  <c r="B5839" i="11"/>
  <c r="H5814" i="11"/>
  <c r="B5847" i="11"/>
  <c r="H5822" i="11"/>
  <c r="B5846" i="11"/>
  <c r="H5821" i="11"/>
  <c r="B5850" i="11"/>
  <c r="H5825" i="11"/>
  <c r="B5834" i="11"/>
  <c r="H5809" i="11"/>
  <c r="B5830" i="11"/>
  <c r="H5805" i="11"/>
  <c r="B5840" i="11"/>
  <c r="H5815" i="11"/>
  <c r="H5808" i="11"/>
  <c r="B5833" i="11"/>
  <c r="H5804" i="11"/>
  <c r="B5829" i="11"/>
  <c r="H5812" i="11"/>
  <c r="B5837" i="11"/>
  <c r="H5820" i="11"/>
  <c r="B5845" i="11"/>
  <c r="B5831" i="11"/>
  <c r="H5806" i="11"/>
  <c r="B5835" i="11"/>
  <c r="H5810" i="11"/>
  <c r="H5816" i="11"/>
  <c r="B5841" i="11"/>
  <c r="B5851" i="11"/>
  <c r="H5826" i="11"/>
  <c r="H5841" i="11" l="1"/>
  <c r="B5866" i="11"/>
  <c r="H5853" i="11"/>
  <c r="B5878" i="11"/>
  <c r="H5849" i="11"/>
  <c r="B5874" i="11"/>
  <c r="H5837" i="11"/>
  <c r="B5862" i="11"/>
  <c r="B5858" i="11"/>
  <c r="H5833" i="11"/>
  <c r="B5856" i="11"/>
  <c r="H5831" i="11"/>
  <c r="B5855" i="11"/>
  <c r="H5830" i="11"/>
  <c r="B5875" i="11"/>
  <c r="H5850" i="11"/>
  <c r="B5872" i="11"/>
  <c r="H5847" i="11"/>
  <c r="H5832" i="11"/>
  <c r="B5857" i="11"/>
  <c r="H5844" i="11"/>
  <c r="B5869" i="11"/>
  <c r="B5867" i="11"/>
  <c r="H5842" i="11"/>
  <c r="H5845" i="11"/>
  <c r="B5870" i="11"/>
  <c r="B5854" i="11"/>
  <c r="H5829" i="11"/>
  <c r="B5876" i="11"/>
  <c r="H5851" i="11"/>
  <c r="B5860" i="11"/>
  <c r="H5835" i="11"/>
  <c r="H5840" i="11"/>
  <c r="B5865" i="11"/>
  <c r="B5859" i="11"/>
  <c r="H5834" i="11"/>
  <c r="B5871" i="11"/>
  <c r="H5846" i="11"/>
  <c r="B5864" i="11"/>
  <c r="H5839" i="11"/>
  <c r="H5848" i="11"/>
  <c r="B5873" i="11"/>
  <c r="B5868" i="11"/>
  <c r="H5843" i="11"/>
  <c r="H5852" i="11"/>
  <c r="B5877" i="11"/>
  <c r="H5836" i="11"/>
  <c r="B5861" i="11"/>
  <c r="B5863" i="11"/>
  <c r="H5838" i="11"/>
  <c r="H5861" i="11" l="1"/>
  <c r="B5886" i="11"/>
  <c r="H5857" i="11"/>
  <c r="B5882" i="11"/>
  <c r="H5862" i="11"/>
  <c r="B5887" i="11"/>
  <c r="H5878" i="11"/>
  <c r="B5903" i="11"/>
  <c r="H5863" i="11"/>
  <c r="B5888" i="11"/>
  <c r="H5868" i="11"/>
  <c r="B5893" i="11"/>
  <c r="H5864" i="11"/>
  <c r="B5889" i="11"/>
  <c r="H5859" i="11"/>
  <c r="B5884" i="11"/>
  <c r="H5860" i="11"/>
  <c r="B5885" i="11"/>
  <c r="B5879" i="11"/>
  <c r="H5854" i="11"/>
  <c r="H5867" i="11"/>
  <c r="B5892" i="11"/>
  <c r="H5875" i="11"/>
  <c r="B5900" i="11"/>
  <c r="H5856" i="11"/>
  <c r="B5881" i="11"/>
  <c r="H5877" i="11"/>
  <c r="B5902" i="11"/>
  <c r="H5873" i="11"/>
  <c r="B5898" i="11"/>
  <c r="H5865" i="11"/>
  <c r="B5890" i="11"/>
  <c r="H5870" i="11"/>
  <c r="B5895" i="11"/>
  <c r="H5869" i="11"/>
  <c r="B5894" i="11"/>
  <c r="H5874" i="11"/>
  <c r="B5899" i="11"/>
  <c r="H5866" i="11"/>
  <c r="B5891" i="11"/>
  <c r="H5871" i="11"/>
  <c r="B5896" i="11"/>
  <c r="H5876" i="11"/>
  <c r="B5901" i="11"/>
  <c r="H5872" i="11"/>
  <c r="B5897" i="11"/>
  <c r="B5880" i="11"/>
  <c r="H5855" i="11"/>
  <c r="B5883" i="11"/>
  <c r="H5858" i="11"/>
  <c r="H5883" i="11" l="1"/>
  <c r="B5908" i="11"/>
  <c r="H5901" i="11"/>
  <c r="B5926" i="11"/>
  <c r="H5891" i="11"/>
  <c r="B5916" i="11"/>
  <c r="H5894" i="11"/>
  <c r="B5919" i="11"/>
  <c r="H5890" i="11"/>
  <c r="B5915" i="11"/>
  <c r="H5902" i="11"/>
  <c r="B5927" i="11"/>
  <c r="H5900" i="11"/>
  <c r="B5925" i="11"/>
  <c r="H5884" i="11"/>
  <c r="B5909" i="11"/>
  <c r="H5893" i="11"/>
  <c r="B5918" i="11"/>
  <c r="H5903" i="11"/>
  <c r="B5928" i="11"/>
  <c r="H5882" i="11"/>
  <c r="B5907" i="11"/>
  <c r="H5880" i="11"/>
  <c r="B5905" i="11"/>
  <c r="H5879" i="11"/>
  <c r="B5904" i="11"/>
  <c r="H5897" i="11"/>
  <c r="B5922" i="11"/>
  <c r="H5896" i="11"/>
  <c r="B5921" i="11"/>
  <c r="H5899" i="11"/>
  <c r="B5924" i="11"/>
  <c r="H5895" i="11"/>
  <c r="B5920" i="11"/>
  <c r="H5898" i="11"/>
  <c r="B5923" i="11"/>
  <c r="H5881" i="11"/>
  <c r="B5906" i="11"/>
  <c r="H5892" i="11"/>
  <c r="B5917" i="11"/>
  <c r="H5885" i="11"/>
  <c r="B5910" i="11"/>
  <c r="H5889" i="11"/>
  <c r="B5914" i="11"/>
  <c r="H5888" i="11"/>
  <c r="B5913" i="11"/>
  <c r="H5887" i="11"/>
  <c r="B5912" i="11"/>
  <c r="H5886" i="11"/>
  <c r="B5911" i="11"/>
  <c r="H5912" i="11" l="1"/>
  <c r="B5937" i="11"/>
  <c r="H5914" i="11"/>
  <c r="B5939" i="11"/>
  <c r="H5917" i="11"/>
  <c r="B5942" i="11"/>
  <c r="H5923" i="11"/>
  <c r="B5948" i="11"/>
  <c r="H5924" i="11"/>
  <c r="B5949" i="11"/>
  <c r="H5922" i="11"/>
  <c r="B5947" i="11"/>
  <c r="H5905" i="11"/>
  <c r="B5930" i="11"/>
  <c r="H5928" i="11"/>
  <c r="B5953" i="11"/>
  <c r="H5909" i="11"/>
  <c r="B5934" i="11"/>
  <c r="H5927" i="11"/>
  <c r="B5952" i="11"/>
  <c r="H5919" i="11"/>
  <c r="B5944" i="11"/>
  <c r="H5926" i="11"/>
  <c r="B5951" i="11"/>
  <c r="H5911" i="11"/>
  <c r="B5936" i="11"/>
  <c r="H5913" i="11"/>
  <c r="B5938" i="11"/>
  <c r="H5910" i="11"/>
  <c r="B5935" i="11"/>
  <c r="H5906" i="11"/>
  <c r="B5931" i="11"/>
  <c r="H5920" i="11"/>
  <c r="B5945" i="11"/>
  <c r="H5921" i="11"/>
  <c r="B5946" i="11"/>
  <c r="H5904" i="11"/>
  <c r="B5929" i="11"/>
  <c r="H5907" i="11"/>
  <c r="B5932" i="11"/>
  <c r="H5918" i="11"/>
  <c r="B5943" i="11"/>
  <c r="H5925" i="11"/>
  <c r="B5950" i="11"/>
  <c r="H5915" i="11"/>
  <c r="B5940" i="11"/>
  <c r="H5916" i="11"/>
  <c r="B5941" i="11"/>
  <c r="H5908" i="11"/>
  <c r="B5933" i="11"/>
  <c r="H5941" i="11" l="1"/>
  <c r="B5966" i="11"/>
  <c r="H5950" i="11"/>
  <c r="B5975" i="11"/>
  <c r="H5932" i="11"/>
  <c r="B5957" i="11"/>
  <c r="H5946" i="11"/>
  <c r="B5971" i="11"/>
  <c r="H5931" i="11"/>
  <c r="B5956" i="11"/>
  <c r="H5938" i="11"/>
  <c r="B5963" i="11"/>
  <c r="H5951" i="11"/>
  <c r="B5976" i="11"/>
  <c r="H5952" i="11"/>
  <c r="B5977" i="11"/>
  <c r="H5953" i="11"/>
  <c r="B5978" i="11"/>
  <c r="H5947" i="11"/>
  <c r="B5972" i="11"/>
  <c r="H5948" i="11"/>
  <c r="B5973" i="11"/>
  <c r="H5939" i="11"/>
  <c r="B5964" i="11"/>
  <c r="H5933" i="11"/>
  <c r="B5958" i="11"/>
  <c r="H5940" i="11"/>
  <c r="B5965" i="11"/>
  <c r="H5943" i="11"/>
  <c r="B5968" i="11"/>
  <c r="H5929" i="11"/>
  <c r="B5954" i="11"/>
  <c r="H5945" i="11"/>
  <c r="B5970" i="11"/>
  <c r="H5935" i="11"/>
  <c r="B5960" i="11"/>
  <c r="H5936" i="11"/>
  <c r="B5961" i="11"/>
  <c r="H5944" i="11"/>
  <c r="B5969" i="11"/>
  <c r="H5934" i="11"/>
  <c r="B5959" i="11"/>
  <c r="H5930" i="11"/>
  <c r="B5955" i="11"/>
  <c r="H5949" i="11"/>
  <c r="B5974" i="11"/>
  <c r="H5942" i="11"/>
  <c r="B5967" i="11"/>
  <c r="H5937" i="11"/>
  <c r="B5962" i="11"/>
  <c r="H5967" i="11" l="1"/>
  <c r="B5992" i="11"/>
  <c r="H5955" i="11"/>
  <c r="B5980" i="11"/>
  <c r="H5969" i="11"/>
  <c r="B5994" i="11"/>
  <c r="H5960" i="11"/>
  <c r="B5985" i="11"/>
  <c r="H5954" i="11"/>
  <c r="B5979" i="11"/>
  <c r="H5965" i="11"/>
  <c r="B5990" i="11"/>
  <c r="H5964" i="11"/>
  <c r="B5989" i="11"/>
  <c r="H5972" i="11"/>
  <c r="B5997" i="11"/>
  <c r="H5977" i="11"/>
  <c r="B6002" i="11"/>
  <c r="H5963" i="11"/>
  <c r="B5988" i="11"/>
  <c r="H5971" i="11"/>
  <c r="B5996" i="11"/>
  <c r="H5975" i="11"/>
  <c r="B6000" i="11"/>
  <c r="H5962" i="11"/>
  <c r="B5987" i="11"/>
  <c r="H5974" i="11"/>
  <c r="B5999" i="11"/>
  <c r="H5959" i="11"/>
  <c r="B5984" i="11"/>
  <c r="H5961" i="11"/>
  <c r="B5986" i="11"/>
  <c r="H5970" i="11"/>
  <c r="B5995" i="11"/>
  <c r="H5968" i="11"/>
  <c r="B5993" i="11"/>
  <c r="H5958" i="11"/>
  <c r="B5983" i="11"/>
  <c r="H5973" i="11"/>
  <c r="B5998" i="11"/>
  <c r="H5978" i="11"/>
  <c r="B6003" i="11"/>
  <c r="H5976" i="11"/>
  <c r="B6001" i="11"/>
  <c r="H5956" i="11"/>
  <c r="B5981" i="11"/>
  <c r="H5957" i="11"/>
  <c r="B5982" i="11"/>
  <c r="H5966" i="11"/>
  <c r="B5991" i="11"/>
  <c r="H5982" i="11" l="1"/>
  <c r="B6007" i="11"/>
  <c r="H6001" i="11"/>
  <c r="B6026" i="11"/>
  <c r="H5998" i="11"/>
  <c r="B6023" i="11"/>
  <c r="H5993" i="11"/>
  <c r="B6018" i="11"/>
  <c r="H5986" i="11"/>
  <c r="B6011" i="11"/>
  <c r="H5999" i="11"/>
  <c r="B6024" i="11"/>
  <c r="H6000" i="11"/>
  <c r="B6025" i="11"/>
  <c r="H5988" i="11"/>
  <c r="B6013" i="11"/>
  <c r="H5997" i="11"/>
  <c r="B6022" i="11"/>
  <c r="H5990" i="11"/>
  <c r="B6015" i="11"/>
  <c r="H5985" i="11"/>
  <c r="B6010" i="11"/>
  <c r="H5980" i="11"/>
  <c r="B6005" i="11"/>
  <c r="H5991" i="11"/>
  <c r="B6016" i="11"/>
  <c r="H5981" i="11"/>
  <c r="B6006" i="11"/>
  <c r="H6003" i="11"/>
  <c r="B6028" i="11"/>
  <c r="H5983" i="11"/>
  <c r="B6008" i="11"/>
  <c r="H5995" i="11"/>
  <c r="B6020" i="11"/>
  <c r="H5984" i="11"/>
  <c r="B6009" i="11"/>
  <c r="H5987" i="11"/>
  <c r="B6012" i="11"/>
  <c r="H5996" i="11"/>
  <c r="B6021" i="11"/>
  <c r="H6002" i="11"/>
  <c r="B6027" i="11"/>
  <c r="H5989" i="11"/>
  <c r="B6014" i="11"/>
  <c r="H5979" i="11"/>
  <c r="B6004" i="11"/>
  <c r="H5994" i="11"/>
  <c r="B6019" i="11"/>
  <c r="H5992" i="11"/>
  <c r="B6017" i="11"/>
  <c r="H6019" i="11" l="1"/>
  <c r="B6044" i="11"/>
  <c r="H6014" i="11"/>
  <c r="B6039" i="11"/>
  <c r="H6021" i="11"/>
  <c r="B6046" i="11"/>
  <c r="H6009" i="11"/>
  <c r="B6034" i="11"/>
  <c r="H6008" i="11"/>
  <c r="B6033" i="11"/>
  <c r="H6006" i="11"/>
  <c r="B6031" i="11"/>
  <c r="H6005" i="11"/>
  <c r="B6030" i="11"/>
  <c r="H6015" i="11"/>
  <c r="B6040" i="11"/>
  <c r="H6013" i="11"/>
  <c r="B6038" i="11"/>
  <c r="H6024" i="11"/>
  <c r="B6049" i="11"/>
  <c r="H6018" i="11"/>
  <c r="B6043" i="11"/>
  <c r="H6026" i="11"/>
  <c r="B6051" i="11"/>
  <c r="H6017" i="11"/>
  <c r="B6042" i="11"/>
  <c r="H6004" i="11"/>
  <c r="B6029" i="11"/>
  <c r="H6027" i="11"/>
  <c r="B6052" i="11"/>
  <c r="H6012" i="11"/>
  <c r="B6037" i="11"/>
  <c r="H6020" i="11"/>
  <c r="B6045" i="11"/>
  <c r="H6028" i="11"/>
  <c r="B6053" i="11"/>
  <c r="H6016" i="11"/>
  <c r="B6041" i="11"/>
  <c r="H6010" i="11"/>
  <c r="B6035" i="11"/>
  <c r="H6022" i="11"/>
  <c r="B6047" i="11"/>
  <c r="H6025" i="11"/>
  <c r="B6050" i="11"/>
  <c r="H6011" i="11"/>
  <c r="B6036" i="11"/>
  <c r="H6023" i="11"/>
  <c r="B6048" i="11"/>
  <c r="H6007" i="11"/>
  <c r="B6032" i="11"/>
  <c r="H6048" i="11" l="1"/>
  <c r="B6073" i="11"/>
  <c r="H6050" i="11"/>
  <c r="B6075" i="11"/>
  <c r="H6035" i="11"/>
  <c r="B6060" i="11"/>
  <c r="H6053" i="11"/>
  <c r="B6078" i="11"/>
  <c r="H6037" i="11"/>
  <c r="B6062" i="11"/>
  <c r="H6029" i="11"/>
  <c r="B6054" i="11"/>
  <c r="H6051" i="11"/>
  <c r="B6076" i="11"/>
  <c r="H6049" i="11"/>
  <c r="B6074" i="11"/>
  <c r="H6040" i="11"/>
  <c r="B6065" i="11"/>
  <c r="H6031" i="11"/>
  <c r="B6056" i="11"/>
  <c r="H6034" i="11"/>
  <c r="B6059" i="11"/>
  <c r="H6039" i="11"/>
  <c r="B6064" i="11"/>
  <c r="H6032" i="11"/>
  <c r="B6057" i="11"/>
  <c r="H6036" i="11"/>
  <c r="B6061" i="11"/>
  <c r="H6047" i="11"/>
  <c r="B6072" i="11"/>
  <c r="H6041" i="11"/>
  <c r="B6066" i="11"/>
  <c r="H6045" i="11"/>
  <c r="B6070" i="11"/>
  <c r="H6052" i="11"/>
  <c r="B6077" i="11"/>
  <c r="H6042" i="11"/>
  <c r="B6067" i="11"/>
  <c r="H6043" i="11"/>
  <c r="B6068" i="11"/>
  <c r="H6038" i="11"/>
  <c r="B6063" i="11"/>
  <c r="H6030" i="11"/>
  <c r="B6055" i="11"/>
  <c r="H6033" i="11"/>
  <c r="B6058" i="11"/>
  <c r="H6046" i="11"/>
  <c r="B6071" i="11"/>
  <c r="H6044" i="11"/>
  <c r="B6069" i="11"/>
  <c r="H6071" i="11" l="1"/>
  <c r="B6096" i="11"/>
  <c r="H6055" i="11"/>
  <c r="B6080" i="11"/>
  <c r="H6068" i="11"/>
  <c r="B6093" i="11"/>
  <c r="H6077" i="11"/>
  <c r="B6102" i="11"/>
  <c r="H6066" i="11"/>
  <c r="B6091" i="11"/>
  <c r="H6061" i="11"/>
  <c r="B6086" i="11"/>
  <c r="H6064" i="11"/>
  <c r="B6089" i="11"/>
  <c r="H6056" i="11"/>
  <c r="B6081" i="11"/>
  <c r="H6074" i="11"/>
  <c r="B6099" i="11"/>
  <c r="H6054" i="11"/>
  <c r="B6079" i="11"/>
  <c r="H6078" i="11"/>
  <c r="B6103" i="11"/>
  <c r="H6075" i="11"/>
  <c r="B6100" i="11"/>
  <c r="H6069" i="11"/>
  <c r="B6094" i="11"/>
  <c r="H6058" i="11"/>
  <c r="B6083" i="11"/>
  <c r="H6063" i="11"/>
  <c r="B6088" i="11"/>
  <c r="H6067" i="11"/>
  <c r="B6092" i="11"/>
  <c r="H6070" i="11"/>
  <c r="B6095" i="11"/>
  <c r="H6072" i="11"/>
  <c r="B6097" i="11"/>
  <c r="H6057" i="11"/>
  <c r="B6082" i="11"/>
  <c r="H6059" i="11"/>
  <c r="B6084" i="11"/>
  <c r="H6065" i="11"/>
  <c r="B6090" i="11"/>
  <c r="H6076" i="11"/>
  <c r="B6101" i="11"/>
  <c r="H6062" i="11"/>
  <c r="B6087" i="11"/>
  <c r="H6060" i="11"/>
  <c r="B6085" i="11"/>
  <c r="H6073" i="11"/>
  <c r="B6098" i="11"/>
  <c r="H6085" i="11" l="1"/>
  <c r="B6110" i="11"/>
  <c r="H6101" i="11"/>
  <c r="B6126" i="11"/>
  <c r="H6084" i="11"/>
  <c r="B6109" i="11"/>
  <c r="H6097" i="11"/>
  <c r="B6122" i="11"/>
  <c r="H6092" i="11"/>
  <c r="B6117" i="11"/>
  <c r="H6083" i="11"/>
  <c r="B6108" i="11"/>
  <c r="H6100" i="11"/>
  <c r="B6125" i="11"/>
  <c r="H6079" i="11"/>
  <c r="B6104" i="11"/>
  <c r="H6081" i="11"/>
  <c r="B6106" i="11"/>
  <c r="H6086" i="11"/>
  <c r="B6111" i="11"/>
  <c r="H6102" i="11"/>
  <c r="B6127" i="11"/>
  <c r="H6080" i="11"/>
  <c r="B6105" i="11"/>
  <c r="H6098" i="11"/>
  <c r="B6123" i="11"/>
  <c r="H6087" i="11"/>
  <c r="B6112" i="11"/>
  <c r="H6090" i="11"/>
  <c r="B6115" i="11"/>
  <c r="H6082" i="11"/>
  <c r="B6107" i="11"/>
  <c r="H6095" i="11"/>
  <c r="B6120" i="11"/>
  <c r="H6088" i="11"/>
  <c r="B6113" i="11"/>
  <c r="H6094" i="11"/>
  <c r="B6119" i="11"/>
  <c r="H6103" i="11"/>
  <c r="B6128" i="11"/>
  <c r="H6099" i="11"/>
  <c r="B6124" i="11"/>
  <c r="H6089" i="11"/>
  <c r="B6114" i="11"/>
  <c r="H6091" i="11"/>
  <c r="B6116" i="11"/>
  <c r="H6093" i="11"/>
  <c r="B6118" i="11"/>
  <c r="H6096" i="11"/>
  <c r="B6121" i="11"/>
  <c r="H6118" i="11" l="1"/>
  <c r="B6143" i="11"/>
  <c r="H6114" i="11"/>
  <c r="B6139" i="11"/>
  <c r="H6128" i="11"/>
  <c r="B6153" i="11"/>
  <c r="H6113" i="11"/>
  <c r="B6138" i="11"/>
  <c r="H6107" i="11"/>
  <c r="B6132" i="11"/>
  <c r="H6112" i="11"/>
  <c r="B6137" i="11"/>
  <c r="H6105" i="11"/>
  <c r="B6130" i="11"/>
  <c r="H6111" i="11"/>
  <c r="B6136" i="11"/>
  <c r="H6104" i="11"/>
  <c r="B6129" i="11"/>
  <c r="H6108" i="11"/>
  <c r="B6133" i="11"/>
  <c r="H6122" i="11"/>
  <c r="B6147" i="11"/>
  <c r="H6126" i="11"/>
  <c r="B6151" i="11"/>
  <c r="H6121" i="11"/>
  <c r="B6146" i="11"/>
  <c r="H6116" i="11"/>
  <c r="B6141" i="11"/>
  <c r="H6124" i="11"/>
  <c r="B6149" i="11"/>
  <c r="H6119" i="11"/>
  <c r="B6144" i="11"/>
  <c r="H6120" i="11"/>
  <c r="B6145" i="11"/>
  <c r="H6115" i="11"/>
  <c r="B6140" i="11"/>
  <c r="H6123" i="11"/>
  <c r="B6148" i="11"/>
  <c r="H6127" i="11"/>
  <c r="B6152" i="11"/>
  <c r="H6106" i="11"/>
  <c r="B6131" i="11"/>
  <c r="H6125" i="11"/>
  <c r="B6150" i="11"/>
  <c r="H6117" i="11"/>
  <c r="B6142" i="11"/>
  <c r="H6109" i="11"/>
  <c r="B6134" i="11"/>
  <c r="H6110" i="11"/>
  <c r="B6135" i="11"/>
  <c r="H6134" i="11" l="1"/>
  <c r="B6159" i="11"/>
  <c r="H6150" i="11"/>
  <c r="B6175" i="11"/>
  <c r="H6152" i="11"/>
  <c r="B6177" i="11"/>
  <c r="H6140" i="11"/>
  <c r="B6165" i="11"/>
  <c r="H6144" i="11"/>
  <c r="B6169" i="11"/>
  <c r="H6141" i="11"/>
  <c r="B6166" i="11"/>
  <c r="H6151" i="11"/>
  <c r="B6176" i="11"/>
  <c r="H6133" i="11"/>
  <c r="B6158" i="11"/>
  <c r="H6136" i="11"/>
  <c r="B6161" i="11"/>
  <c r="H6137" i="11"/>
  <c r="B6162" i="11"/>
  <c r="H6138" i="11"/>
  <c r="B6163" i="11"/>
  <c r="H6139" i="11"/>
  <c r="B6164" i="11"/>
  <c r="H6135" i="11"/>
  <c r="B6160" i="11"/>
  <c r="H6142" i="11"/>
  <c r="B6167" i="11"/>
  <c r="H6131" i="11"/>
  <c r="B6156" i="11"/>
  <c r="H6148" i="11"/>
  <c r="B6173" i="11"/>
  <c r="H6145" i="11"/>
  <c r="B6170" i="11"/>
  <c r="H6149" i="11"/>
  <c r="B6174" i="11"/>
  <c r="H6146" i="11"/>
  <c r="B6171" i="11"/>
  <c r="H6147" i="11"/>
  <c r="B6172" i="11"/>
  <c r="H6129" i="11"/>
  <c r="B6154" i="11"/>
  <c r="H6130" i="11"/>
  <c r="B6155" i="11"/>
  <c r="H6132" i="11"/>
  <c r="B6157" i="11"/>
  <c r="H6153" i="11"/>
  <c r="B6178" i="11"/>
  <c r="H6143" i="11"/>
  <c r="B6168" i="11"/>
  <c r="H6178" i="11" l="1"/>
  <c r="B6203" i="11"/>
  <c r="H6155" i="11"/>
  <c r="B6180" i="11"/>
  <c r="H6172" i="11"/>
  <c r="B6197" i="11"/>
  <c r="H6174" i="11"/>
  <c r="B6199" i="11"/>
  <c r="H6173" i="11"/>
  <c r="B6198" i="11"/>
  <c r="H6167" i="11"/>
  <c r="B6192" i="11"/>
  <c r="H6164" i="11"/>
  <c r="B6189" i="11"/>
  <c r="H6162" i="11"/>
  <c r="B6187" i="11"/>
  <c r="H6158" i="11"/>
  <c r="B6183" i="11"/>
  <c r="H6166" i="11"/>
  <c r="B6191" i="11"/>
  <c r="H6165" i="11"/>
  <c r="B6190" i="11"/>
  <c r="H6175" i="11"/>
  <c r="B6200" i="11"/>
  <c r="H6168" i="11"/>
  <c r="B6193" i="11"/>
  <c r="H6157" i="11"/>
  <c r="B6182" i="11"/>
  <c r="H6154" i="11"/>
  <c r="B6179" i="11"/>
  <c r="H6171" i="11"/>
  <c r="B6196" i="11"/>
  <c r="H6170" i="11"/>
  <c r="B6195" i="11"/>
  <c r="H6156" i="11"/>
  <c r="B6181" i="11"/>
  <c r="H6160" i="11"/>
  <c r="B6185" i="11"/>
  <c r="H6163" i="11"/>
  <c r="B6188" i="11"/>
  <c r="H6161" i="11"/>
  <c r="B6186" i="11"/>
  <c r="H6176" i="11"/>
  <c r="B6201" i="11"/>
  <c r="H6169" i="11"/>
  <c r="B6194" i="11"/>
  <c r="H6177" i="11"/>
  <c r="B6202" i="11"/>
  <c r="H6159" i="11"/>
  <c r="B6184" i="11"/>
  <c r="H6202" i="11" l="1"/>
  <c r="B6227" i="11"/>
  <c r="H6201" i="11"/>
  <c r="B6226" i="11"/>
  <c r="H6188" i="11"/>
  <c r="B6213" i="11"/>
  <c r="H6181" i="11"/>
  <c r="B6206" i="11"/>
  <c r="H6196" i="11"/>
  <c r="B6221" i="11"/>
  <c r="H6182" i="11"/>
  <c r="B6207" i="11"/>
  <c r="H6200" i="11"/>
  <c r="B6225" i="11"/>
  <c r="H6191" i="11"/>
  <c r="B6216" i="11"/>
  <c r="H6187" i="11"/>
  <c r="B6212" i="11"/>
  <c r="H6192" i="11"/>
  <c r="B6217" i="11"/>
  <c r="H6199" i="11"/>
  <c r="B6224" i="11"/>
  <c r="H6180" i="11"/>
  <c r="B6205" i="11"/>
  <c r="H6184" i="11"/>
  <c r="B6209" i="11"/>
  <c r="H6194" i="11"/>
  <c r="B6219" i="11"/>
  <c r="H6186" i="11"/>
  <c r="B6211" i="11"/>
  <c r="H6185" i="11"/>
  <c r="B6210" i="11"/>
  <c r="H6195" i="11"/>
  <c r="B6220" i="11"/>
  <c r="H6179" i="11"/>
  <c r="B6204" i="11"/>
  <c r="H6193" i="11"/>
  <c r="B6218" i="11"/>
  <c r="H6190" i="11"/>
  <c r="B6215" i="11"/>
  <c r="H6183" i="11"/>
  <c r="B6208" i="11"/>
  <c r="H6189" i="11"/>
  <c r="B6214" i="11"/>
  <c r="H6198" i="11"/>
  <c r="B6223" i="11"/>
  <c r="H6197" i="11"/>
  <c r="B6222" i="11"/>
  <c r="H6203" i="11"/>
  <c r="B6228" i="11"/>
  <c r="H6222" i="11" l="1"/>
  <c r="B6247" i="11"/>
  <c r="H6214" i="11"/>
  <c r="B6239" i="11"/>
  <c r="H6215" i="11"/>
  <c r="B6240" i="11"/>
  <c r="H6204" i="11"/>
  <c r="B6229" i="11"/>
  <c r="H6210" i="11"/>
  <c r="B6235" i="11"/>
  <c r="H6219" i="11"/>
  <c r="B6244" i="11"/>
  <c r="H6205" i="11"/>
  <c r="B6230" i="11"/>
  <c r="H6217" i="11"/>
  <c r="B6242" i="11"/>
  <c r="H6216" i="11"/>
  <c r="B6241" i="11"/>
  <c r="H6207" i="11"/>
  <c r="B6232" i="11"/>
  <c r="H6206" i="11"/>
  <c r="B6231" i="11"/>
  <c r="H6226" i="11"/>
  <c r="B6251" i="11"/>
  <c r="H6228" i="11"/>
  <c r="B6253" i="11"/>
  <c r="H6223" i="11"/>
  <c r="B6248" i="11"/>
  <c r="H6208" i="11"/>
  <c r="B6233" i="11"/>
  <c r="H6218" i="11"/>
  <c r="B6243" i="11"/>
  <c r="H6220" i="11"/>
  <c r="B6245" i="11"/>
  <c r="H6211" i="11"/>
  <c r="B6236" i="11"/>
  <c r="H6209" i="11"/>
  <c r="B6234" i="11"/>
  <c r="H6224" i="11"/>
  <c r="B6249" i="11"/>
  <c r="H6212" i="11"/>
  <c r="B6237" i="11"/>
  <c r="H6225" i="11"/>
  <c r="B6250" i="11"/>
  <c r="H6221" i="11"/>
  <c r="B6246" i="11"/>
  <c r="H6213" i="11"/>
  <c r="B6238" i="11"/>
  <c r="H6227" i="11"/>
  <c r="B6252" i="11"/>
  <c r="H6238" i="11" l="1"/>
  <c r="B6263" i="11"/>
  <c r="H6250" i="11"/>
  <c r="B6275" i="11"/>
  <c r="H6249" i="11"/>
  <c r="B6274" i="11"/>
  <c r="H6236" i="11"/>
  <c r="B6261" i="11"/>
  <c r="H6243" i="11"/>
  <c r="B6268" i="11"/>
  <c r="H6248" i="11"/>
  <c r="B6273" i="11"/>
  <c r="H6251" i="11"/>
  <c r="B6276" i="11"/>
  <c r="H6232" i="11"/>
  <c r="B6257" i="11"/>
  <c r="H6242" i="11"/>
  <c r="B6267" i="11"/>
  <c r="H6244" i="11"/>
  <c r="B6269" i="11"/>
  <c r="H6229" i="11"/>
  <c r="B6254" i="11"/>
  <c r="H6239" i="11"/>
  <c r="B6264" i="11"/>
  <c r="H6252" i="11"/>
  <c r="B6277" i="11"/>
  <c r="H6246" i="11"/>
  <c r="B6271" i="11"/>
  <c r="H6237" i="11"/>
  <c r="B6262" i="11"/>
  <c r="H6234" i="11"/>
  <c r="B6259" i="11"/>
  <c r="H6245" i="11"/>
  <c r="B6270" i="11"/>
  <c r="H6233" i="11"/>
  <c r="B6258" i="11"/>
  <c r="H6253" i="11"/>
  <c r="B6278" i="11"/>
  <c r="H6231" i="11"/>
  <c r="B6256" i="11"/>
  <c r="H6241" i="11"/>
  <c r="B6266" i="11"/>
  <c r="H6230" i="11"/>
  <c r="B6255" i="11"/>
  <c r="H6235" i="11"/>
  <c r="B6260" i="11"/>
  <c r="H6240" i="11"/>
  <c r="B6265" i="11"/>
  <c r="H6247" i="11"/>
  <c r="B6272" i="11"/>
  <c r="H6265" i="11" l="1"/>
  <c r="B6290" i="11"/>
  <c r="H6255" i="11"/>
  <c r="B6280" i="11"/>
  <c r="H6256" i="11"/>
  <c r="B6281" i="11"/>
  <c r="H6258" i="11"/>
  <c r="B6283" i="11"/>
  <c r="H6259" i="11"/>
  <c r="B6284" i="11"/>
  <c r="H6271" i="11"/>
  <c r="B6296" i="11"/>
  <c r="H6264" i="11"/>
  <c r="B6289" i="11"/>
  <c r="H6269" i="11"/>
  <c r="B6294" i="11"/>
  <c r="H6257" i="11"/>
  <c r="B6282" i="11"/>
  <c r="H6273" i="11"/>
  <c r="B6298" i="11"/>
  <c r="H6261" i="11"/>
  <c r="B6286" i="11"/>
  <c r="H6275" i="11"/>
  <c r="B6300" i="11"/>
  <c r="H6272" i="11"/>
  <c r="B6297" i="11"/>
  <c r="H6260" i="11"/>
  <c r="B6285" i="11"/>
  <c r="H6266" i="11"/>
  <c r="B6291" i="11"/>
  <c r="H6278" i="11"/>
  <c r="B6303" i="11"/>
  <c r="H6270" i="11"/>
  <c r="B6295" i="11"/>
  <c r="H6262" i="11"/>
  <c r="B6287" i="11"/>
  <c r="H6277" i="11"/>
  <c r="B6302" i="11"/>
  <c r="H6254" i="11"/>
  <c r="B6279" i="11"/>
  <c r="H6267" i="11"/>
  <c r="B6292" i="11"/>
  <c r="H6276" i="11"/>
  <c r="B6301" i="11"/>
  <c r="H6268" i="11"/>
  <c r="B6293" i="11"/>
  <c r="H6274" i="11"/>
  <c r="B6299" i="11"/>
  <c r="H6263" i="11"/>
  <c r="B6288" i="11"/>
  <c r="H6299" i="11" l="1"/>
  <c r="B6324" i="11"/>
  <c r="H6301" i="11"/>
  <c r="B6326" i="11"/>
  <c r="H6279" i="11"/>
  <c r="B6304" i="11"/>
  <c r="H6287" i="11"/>
  <c r="B6312" i="11"/>
  <c r="H6303" i="11"/>
  <c r="B6328" i="11"/>
  <c r="H6285" i="11"/>
  <c r="B6310" i="11"/>
  <c r="H6300" i="11"/>
  <c r="B6325" i="11"/>
  <c r="H6298" i="11"/>
  <c r="B6323" i="11"/>
  <c r="H6294" i="11"/>
  <c r="B6319" i="11"/>
  <c r="H6296" i="11"/>
  <c r="B6321" i="11"/>
  <c r="H6283" i="11"/>
  <c r="B6308" i="11"/>
  <c r="H6280" i="11"/>
  <c r="B6305" i="11"/>
  <c r="H6288" i="11"/>
  <c r="B6313" i="11"/>
  <c r="H6293" i="11"/>
  <c r="B6318" i="11"/>
  <c r="H6292" i="11"/>
  <c r="B6317" i="11"/>
  <c r="H6302" i="11"/>
  <c r="B6327" i="11"/>
  <c r="H6295" i="11"/>
  <c r="B6320" i="11"/>
  <c r="H6291" i="11"/>
  <c r="B6316" i="11"/>
  <c r="H6297" i="11"/>
  <c r="B6322" i="11"/>
  <c r="H6286" i="11"/>
  <c r="B6311" i="11"/>
  <c r="H6282" i="11"/>
  <c r="B6307" i="11"/>
  <c r="H6289" i="11"/>
  <c r="B6314" i="11"/>
  <c r="H6284" i="11"/>
  <c r="B6309" i="11"/>
  <c r="H6281" i="11"/>
  <c r="B6306" i="11"/>
  <c r="H6290" i="11"/>
  <c r="B6315" i="11"/>
  <c r="H6306" i="11" l="1"/>
  <c r="B6331" i="11"/>
  <c r="H6314" i="11"/>
  <c r="B6339" i="11"/>
  <c r="H6311" i="11"/>
  <c r="B6336" i="11"/>
  <c r="H6316" i="11"/>
  <c r="B6341" i="11"/>
  <c r="H6327" i="11"/>
  <c r="B6352" i="11"/>
  <c r="H6318" i="11"/>
  <c r="B6343" i="11"/>
  <c r="H6305" i="11"/>
  <c r="B6330" i="11"/>
  <c r="H6321" i="11"/>
  <c r="B6346" i="11"/>
  <c r="H6323" i="11"/>
  <c r="B6348" i="11"/>
  <c r="H6310" i="11"/>
  <c r="B6335" i="11"/>
  <c r="H6312" i="11"/>
  <c r="B6337" i="11"/>
  <c r="H6326" i="11"/>
  <c r="B6351" i="11"/>
  <c r="H6315" i="11"/>
  <c r="B6340" i="11"/>
  <c r="H6309" i="11"/>
  <c r="B6334" i="11"/>
  <c r="H6307" i="11"/>
  <c r="B6332" i="11"/>
  <c r="H6322" i="11"/>
  <c r="B6347" i="11"/>
  <c r="H6320" i="11"/>
  <c r="B6345" i="11"/>
  <c r="H6317" i="11"/>
  <c r="B6342" i="11"/>
  <c r="H6313" i="11"/>
  <c r="B6338" i="11"/>
  <c r="H6308" i="11"/>
  <c r="B6333" i="11"/>
  <c r="H6319" i="11"/>
  <c r="B6344" i="11"/>
  <c r="H6325" i="11"/>
  <c r="B6350" i="11"/>
  <c r="H6328" i="11"/>
  <c r="B6353" i="11"/>
  <c r="H6304" i="11"/>
  <c r="B6329" i="11"/>
  <c r="H6324" i="11"/>
  <c r="B6349" i="11"/>
  <c r="H6329" i="11" l="1"/>
  <c r="B6354" i="11"/>
  <c r="H6350" i="11"/>
  <c r="B6375" i="11"/>
  <c r="H6333" i="11"/>
  <c r="B6358" i="11"/>
  <c r="H6342" i="11"/>
  <c r="B6367" i="11"/>
  <c r="H6347" i="11"/>
  <c r="B6372" i="11"/>
  <c r="H6334" i="11"/>
  <c r="B6359" i="11"/>
  <c r="H6351" i="11"/>
  <c r="B6376" i="11"/>
  <c r="H6335" i="11"/>
  <c r="B6360" i="11"/>
  <c r="H6346" i="11"/>
  <c r="B6371" i="11"/>
  <c r="H6343" i="11"/>
  <c r="B6368" i="11"/>
  <c r="H6341" i="11"/>
  <c r="B6366" i="11"/>
  <c r="H6339" i="11"/>
  <c r="B6364" i="11"/>
  <c r="H6349" i="11"/>
  <c r="B6374" i="11"/>
  <c r="H6353" i="11"/>
  <c r="B6378" i="11"/>
  <c r="H6344" i="11"/>
  <c r="B6369" i="11"/>
  <c r="H6338" i="11"/>
  <c r="B6363" i="11"/>
  <c r="H6345" i="11"/>
  <c r="B6370" i="11"/>
  <c r="H6332" i="11"/>
  <c r="B6357" i="11"/>
  <c r="H6340" i="11"/>
  <c r="B6365" i="11"/>
  <c r="H6337" i="11"/>
  <c r="B6362" i="11"/>
  <c r="H6348" i="11"/>
  <c r="B6373" i="11"/>
  <c r="H6330" i="11"/>
  <c r="B6355" i="11"/>
  <c r="H6352" i="11"/>
  <c r="B6377" i="11"/>
  <c r="H6336" i="11"/>
  <c r="B6361" i="11"/>
  <c r="H6331" i="11"/>
  <c r="B6356" i="11"/>
  <c r="H6361" i="11" l="1"/>
  <c r="B6386" i="11"/>
  <c r="H6355" i="11"/>
  <c r="B6380" i="11"/>
  <c r="H6362" i="11"/>
  <c r="B6387" i="11"/>
  <c r="H6357" i="11"/>
  <c r="B6382" i="11"/>
  <c r="H6363" i="11"/>
  <c r="B6388" i="11"/>
  <c r="H6378" i="11"/>
  <c r="B6403" i="11"/>
  <c r="H6364" i="11"/>
  <c r="B6389" i="11"/>
  <c r="H6368" i="11"/>
  <c r="B6393" i="11"/>
  <c r="H6360" i="11"/>
  <c r="B6385" i="11"/>
  <c r="H6359" i="11"/>
  <c r="B6384" i="11"/>
  <c r="H6367" i="11"/>
  <c r="B6392" i="11"/>
  <c r="H6375" i="11"/>
  <c r="B6400" i="11"/>
  <c r="H6356" i="11"/>
  <c r="B6381" i="11"/>
  <c r="H6377" i="11"/>
  <c r="B6402" i="11"/>
  <c r="H6373" i="11"/>
  <c r="B6398" i="11"/>
  <c r="H6365" i="11"/>
  <c r="B6390" i="11"/>
  <c r="H6370" i="11"/>
  <c r="B6395" i="11"/>
  <c r="H6369" i="11"/>
  <c r="B6394" i="11"/>
  <c r="H6374" i="11"/>
  <c r="B6399" i="11"/>
  <c r="H6366" i="11"/>
  <c r="B6391" i="11"/>
  <c r="H6371" i="11"/>
  <c r="B6396" i="11"/>
  <c r="H6376" i="11"/>
  <c r="B6401" i="11"/>
  <c r="H6372" i="11"/>
  <c r="B6397" i="11"/>
  <c r="H6358" i="11"/>
  <c r="B6383" i="11"/>
  <c r="H6354" i="11"/>
  <c r="B6379" i="11"/>
  <c r="H6383" i="11" l="1"/>
  <c r="B6408" i="11"/>
  <c r="H6401" i="11"/>
  <c r="B6426" i="11"/>
  <c r="H6391" i="11"/>
  <c r="B6416" i="11"/>
  <c r="H6394" i="11"/>
  <c r="B6419" i="11"/>
  <c r="H6390" i="11"/>
  <c r="B6415" i="11"/>
  <c r="H6402" i="11"/>
  <c r="B6427" i="11"/>
  <c r="H6400" i="11"/>
  <c r="B6425" i="11"/>
  <c r="H6384" i="11"/>
  <c r="B6409" i="11"/>
  <c r="H6393" i="11"/>
  <c r="B6418" i="11"/>
  <c r="H6403" i="11"/>
  <c r="B6428" i="11"/>
  <c r="H6382" i="11"/>
  <c r="B6407" i="11"/>
  <c r="H6380" i="11"/>
  <c r="B6405" i="11"/>
  <c r="H6379" i="11"/>
  <c r="B6404" i="11"/>
  <c r="H6397" i="11"/>
  <c r="B6422" i="11"/>
  <c r="H6396" i="11"/>
  <c r="B6421" i="11"/>
  <c r="H6399" i="11"/>
  <c r="B6424" i="11"/>
  <c r="H6395" i="11"/>
  <c r="B6420" i="11"/>
  <c r="H6398" i="11"/>
  <c r="B6423" i="11"/>
  <c r="H6381" i="11"/>
  <c r="B6406" i="11"/>
  <c r="H6392" i="11"/>
  <c r="B6417" i="11"/>
  <c r="H6385" i="11"/>
  <c r="B6410" i="11"/>
  <c r="H6389" i="11"/>
  <c r="B6414" i="11"/>
  <c r="H6388" i="11"/>
  <c r="B6413" i="11"/>
  <c r="H6387" i="11"/>
  <c r="B6412" i="11"/>
  <c r="H6386" i="11"/>
  <c r="B6411" i="11"/>
  <c r="H6412" i="11" l="1"/>
  <c r="B6437" i="11"/>
  <c r="H6414" i="11"/>
  <c r="B6439" i="11"/>
  <c r="H6417" i="11"/>
  <c r="B6442" i="11"/>
  <c r="H6423" i="11"/>
  <c r="B6448" i="11"/>
  <c r="H6424" i="11"/>
  <c r="B6449" i="11"/>
  <c r="H6422" i="11"/>
  <c r="B6447" i="11"/>
  <c r="H6405" i="11"/>
  <c r="B6430" i="11"/>
  <c r="B6453" i="11"/>
  <c r="H6428" i="11"/>
  <c r="H6409" i="11"/>
  <c r="B6434" i="11"/>
  <c r="H6427" i="11"/>
  <c r="B6452" i="11"/>
  <c r="H6419" i="11"/>
  <c r="B6444" i="11"/>
  <c r="H6426" i="11"/>
  <c r="B6451" i="11"/>
  <c r="H6411" i="11"/>
  <c r="B6436" i="11"/>
  <c r="H6413" i="11"/>
  <c r="B6438" i="11"/>
  <c r="H6410" i="11"/>
  <c r="B6435" i="11"/>
  <c r="H6406" i="11"/>
  <c r="B6431" i="11"/>
  <c r="H6420" i="11"/>
  <c r="B6445" i="11"/>
  <c r="H6421" i="11"/>
  <c r="B6446" i="11"/>
  <c r="H6404" i="11"/>
  <c r="B6429" i="11"/>
  <c r="H6407" i="11"/>
  <c r="B6432" i="11"/>
  <c r="H6418" i="11"/>
  <c r="B6443" i="11"/>
  <c r="H6425" i="11"/>
  <c r="B6450" i="11"/>
  <c r="H6415" i="11"/>
  <c r="B6440" i="11"/>
  <c r="H6416" i="11"/>
  <c r="B6441" i="11"/>
  <c r="H6408" i="11"/>
  <c r="B6433" i="11"/>
  <c r="B6466" i="11" l="1"/>
  <c r="H6441" i="11"/>
  <c r="B6475" i="11"/>
  <c r="H6450" i="11"/>
  <c r="B6457" i="11"/>
  <c r="H6432" i="11"/>
  <c r="B6471" i="11"/>
  <c r="H6446" i="11"/>
  <c r="H6431" i="11"/>
  <c r="B6456" i="11"/>
  <c r="B6463" i="11"/>
  <c r="H6438" i="11"/>
  <c r="B6476" i="11"/>
  <c r="H6451" i="11"/>
  <c r="B6477" i="11"/>
  <c r="H6452" i="11"/>
  <c r="B6472" i="11"/>
  <c r="H6447" i="11"/>
  <c r="B6473" i="11"/>
  <c r="H6448" i="11"/>
  <c r="B6464" i="11"/>
  <c r="H6439" i="11"/>
  <c r="B6478" i="11"/>
  <c r="H6453" i="11"/>
  <c r="B6458" i="11"/>
  <c r="H6433" i="11"/>
  <c r="B6465" i="11"/>
  <c r="H6440" i="11"/>
  <c r="B6468" i="11"/>
  <c r="H6443" i="11"/>
  <c r="B6454" i="11"/>
  <c r="H6429" i="11"/>
  <c r="B6470" i="11"/>
  <c r="H6445" i="11"/>
  <c r="B6460" i="11"/>
  <c r="H6435" i="11"/>
  <c r="B6461" i="11"/>
  <c r="H6436" i="11"/>
  <c r="B6469" i="11"/>
  <c r="H6444" i="11"/>
  <c r="B6459" i="11"/>
  <c r="H6434" i="11"/>
  <c r="H6430" i="11"/>
  <c r="B6455" i="11"/>
  <c r="B6474" i="11"/>
  <c r="H6449" i="11"/>
  <c r="B6467" i="11"/>
  <c r="H6442" i="11"/>
  <c r="B6462" i="11"/>
  <c r="H6437" i="11"/>
  <c r="B6480" i="11" l="1"/>
  <c r="H6455" i="11"/>
  <c r="B6492" i="11"/>
  <c r="H6467" i="11"/>
  <c r="B6494" i="11"/>
  <c r="H6469" i="11"/>
  <c r="B6485" i="11"/>
  <c r="H6460" i="11"/>
  <c r="B6479" i="11"/>
  <c r="H6454" i="11"/>
  <c r="B6490" i="11"/>
  <c r="H6465" i="11"/>
  <c r="H6478" i="11"/>
  <c r="B6503" i="11"/>
  <c r="B6498" i="11"/>
  <c r="H6473" i="11"/>
  <c r="H6477" i="11"/>
  <c r="B6502" i="11"/>
  <c r="B6488" i="11"/>
  <c r="H6463" i="11"/>
  <c r="B6496" i="11"/>
  <c r="H6471" i="11"/>
  <c r="B6500" i="11"/>
  <c r="H6475" i="11"/>
  <c r="B6481" i="11"/>
  <c r="H6456" i="11"/>
  <c r="B6487" i="11"/>
  <c r="H6462" i="11"/>
  <c r="B6499" i="11"/>
  <c r="H6474" i="11"/>
  <c r="B6484" i="11"/>
  <c r="H6459" i="11"/>
  <c r="B6486" i="11"/>
  <c r="H6461" i="11"/>
  <c r="B6495" i="11"/>
  <c r="H6470" i="11"/>
  <c r="B6493" i="11"/>
  <c r="H6468" i="11"/>
  <c r="B6483" i="11"/>
  <c r="H6458" i="11"/>
  <c r="B6489" i="11"/>
  <c r="H6464" i="11"/>
  <c r="B6497" i="11"/>
  <c r="H6472" i="11"/>
  <c r="B6501" i="11"/>
  <c r="H6476" i="11"/>
  <c r="B6482" i="11"/>
  <c r="H6457" i="11"/>
  <c r="B6491" i="11"/>
  <c r="H6466" i="11"/>
  <c r="H6482" i="11" l="1"/>
  <c r="B6507" i="11"/>
  <c r="H6497" i="11"/>
  <c r="B6522" i="11"/>
  <c r="H6483" i="11"/>
  <c r="B6508" i="11"/>
  <c r="H6495" i="11"/>
  <c r="B6520" i="11"/>
  <c r="H6484" i="11"/>
  <c r="B6509" i="11"/>
  <c r="H6487" i="11"/>
  <c r="B6512" i="11"/>
  <c r="H6500" i="11"/>
  <c r="B6525" i="11"/>
  <c r="H6488" i="11"/>
  <c r="B6513" i="11"/>
  <c r="H6498" i="11"/>
  <c r="B6523" i="11"/>
  <c r="H6490" i="11"/>
  <c r="B6515" i="11"/>
  <c r="H6485" i="11"/>
  <c r="B6510" i="11"/>
  <c r="H6492" i="11"/>
  <c r="B6517" i="11"/>
  <c r="H6502" i="11"/>
  <c r="B6527" i="11"/>
  <c r="H6503" i="11"/>
  <c r="B6528" i="11"/>
  <c r="H6491" i="11"/>
  <c r="B6516" i="11"/>
  <c r="H6501" i="11"/>
  <c r="B6526" i="11"/>
  <c r="H6489" i="11"/>
  <c r="B6514" i="11"/>
  <c r="H6493" i="11"/>
  <c r="B6518" i="11"/>
  <c r="H6486" i="11"/>
  <c r="B6511" i="11"/>
  <c r="H6499" i="11"/>
  <c r="B6524" i="11"/>
  <c r="H6481" i="11"/>
  <c r="B6506" i="11"/>
  <c r="H6496" i="11"/>
  <c r="B6521" i="11"/>
  <c r="H6479" i="11"/>
  <c r="B6504" i="11"/>
  <c r="H6494" i="11"/>
  <c r="B6519" i="11"/>
  <c r="H6480" i="11"/>
  <c r="B6505" i="11"/>
  <c r="H6519" i="11" l="1"/>
  <c r="B6544" i="11"/>
  <c r="H6521" i="11"/>
  <c r="B6546" i="11"/>
  <c r="H6524" i="11"/>
  <c r="B6549" i="11"/>
  <c r="H6518" i="11"/>
  <c r="B6543" i="11"/>
  <c r="H6526" i="11"/>
  <c r="B6551" i="11"/>
  <c r="H6528" i="11"/>
  <c r="B6553" i="11"/>
  <c r="H6517" i="11"/>
  <c r="B6542" i="11"/>
  <c r="H6515" i="11"/>
  <c r="B6540" i="11"/>
  <c r="H6513" i="11"/>
  <c r="B6538" i="11"/>
  <c r="H6512" i="11"/>
  <c r="B6537" i="11"/>
  <c r="H6520" i="11"/>
  <c r="B6545" i="11"/>
  <c r="H6522" i="11"/>
  <c r="B6547" i="11"/>
  <c r="H6505" i="11"/>
  <c r="B6530" i="11"/>
  <c r="H6504" i="11"/>
  <c r="B6529" i="11"/>
  <c r="H6506" i="11"/>
  <c r="B6531" i="11"/>
  <c r="H6511" i="11"/>
  <c r="B6536" i="11"/>
  <c r="H6514" i="11"/>
  <c r="B6539" i="11"/>
  <c r="H6516" i="11"/>
  <c r="B6541" i="11"/>
  <c r="H6527" i="11"/>
  <c r="B6552" i="11"/>
  <c r="H6510" i="11"/>
  <c r="B6535" i="11"/>
  <c r="H6523" i="11"/>
  <c r="B6548" i="11"/>
  <c r="H6525" i="11"/>
  <c r="B6550" i="11"/>
  <c r="H6509" i="11"/>
  <c r="B6534" i="11"/>
  <c r="H6508" i="11"/>
  <c r="B6533" i="11"/>
  <c r="H6507" i="11"/>
  <c r="B6532" i="11"/>
  <c r="H6533" i="11" l="1"/>
  <c r="B6558" i="11"/>
  <c r="H6550" i="11"/>
  <c r="B6575" i="11"/>
  <c r="H6535" i="11"/>
  <c r="B6560" i="11"/>
  <c r="H6541" i="11"/>
  <c r="B6566" i="11"/>
  <c r="H6536" i="11"/>
  <c r="B6561" i="11"/>
  <c r="H6529" i="11"/>
  <c r="B6554" i="11"/>
  <c r="H6547" i="11"/>
  <c r="B6572" i="11"/>
  <c r="H6537" i="11"/>
  <c r="B6562" i="11"/>
  <c r="H6540" i="11"/>
  <c r="B6565" i="11"/>
  <c r="H6553" i="11"/>
  <c r="B6578" i="11"/>
  <c r="H6543" i="11"/>
  <c r="B6568" i="11"/>
  <c r="H6546" i="11"/>
  <c r="B6571" i="11"/>
  <c r="H6532" i="11"/>
  <c r="B6557" i="11"/>
  <c r="H6534" i="11"/>
  <c r="B6559" i="11"/>
  <c r="H6548" i="11"/>
  <c r="B6573" i="11"/>
  <c r="H6552" i="11"/>
  <c r="B6577" i="11"/>
  <c r="H6539" i="11"/>
  <c r="B6564" i="11"/>
  <c r="H6531" i="11"/>
  <c r="B6556" i="11"/>
  <c r="H6530" i="11"/>
  <c r="B6555" i="11"/>
  <c r="H6545" i="11"/>
  <c r="B6570" i="11"/>
  <c r="H6538" i="11"/>
  <c r="B6563" i="11"/>
  <c r="H6542" i="11"/>
  <c r="B6567" i="11"/>
  <c r="H6551" i="11"/>
  <c r="B6576" i="11"/>
  <c r="H6549" i="11"/>
  <c r="B6574" i="11"/>
  <c r="H6544" i="11"/>
  <c r="B6569" i="11"/>
  <c r="H6574" i="11" l="1"/>
  <c r="B6599" i="11"/>
  <c r="H6567" i="11"/>
  <c r="B6592" i="11"/>
  <c r="H6570" i="11"/>
  <c r="B6595" i="11"/>
  <c r="H6556" i="11"/>
  <c r="B6581" i="11"/>
  <c r="H6577" i="11"/>
  <c r="B6602" i="11"/>
  <c r="H6559" i="11"/>
  <c r="B6584" i="11"/>
  <c r="H6571" i="11"/>
  <c r="B6596" i="11"/>
  <c r="H6578" i="11"/>
  <c r="B6603" i="11"/>
  <c r="H6562" i="11"/>
  <c r="B6587" i="11"/>
  <c r="H6554" i="11"/>
  <c r="B6579" i="11"/>
  <c r="H6566" i="11"/>
  <c r="B6591" i="11"/>
  <c r="H6575" i="11"/>
  <c r="B6600" i="11"/>
  <c r="H6569" i="11"/>
  <c r="B6594" i="11"/>
  <c r="H6576" i="11"/>
  <c r="B6601" i="11"/>
  <c r="H6563" i="11"/>
  <c r="B6588" i="11"/>
  <c r="H6555" i="11"/>
  <c r="B6580" i="11"/>
  <c r="H6564" i="11"/>
  <c r="B6589" i="11"/>
  <c r="H6573" i="11"/>
  <c r="B6598" i="11"/>
  <c r="H6557" i="11"/>
  <c r="B6582" i="11"/>
  <c r="H6568" i="11"/>
  <c r="B6593" i="11"/>
  <c r="H6565" i="11"/>
  <c r="B6590" i="11"/>
  <c r="H6572" i="11"/>
  <c r="B6597" i="11"/>
  <c r="H6561" i="11"/>
  <c r="B6586" i="11"/>
  <c r="H6560" i="11"/>
  <c r="B6585" i="11"/>
  <c r="H6558" i="11"/>
  <c r="B6583" i="11"/>
  <c r="H6585" i="11" l="1"/>
  <c r="B6610" i="11"/>
  <c r="H6597" i="11"/>
  <c r="B6622" i="11"/>
  <c r="H6593" i="11"/>
  <c r="B6618" i="11"/>
  <c r="H6598" i="11"/>
  <c r="B6623" i="11"/>
  <c r="H6580" i="11"/>
  <c r="B6605" i="11"/>
  <c r="H6601" i="11"/>
  <c r="B6626" i="11"/>
  <c r="H6600" i="11"/>
  <c r="B6625" i="11"/>
  <c r="H6579" i="11"/>
  <c r="B6604" i="11"/>
  <c r="H6603" i="11"/>
  <c r="B6628" i="11"/>
  <c r="H6584" i="11"/>
  <c r="B6609" i="11"/>
  <c r="H6581" i="11"/>
  <c r="B6606" i="11"/>
  <c r="H6592" i="11"/>
  <c r="B6617" i="11"/>
  <c r="H6583" i="11"/>
  <c r="B6608" i="11"/>
  <c r="H6586" i="11"/>
  <c r="B6611" i="11"/>
  <c r="H6590" i="11"/>
  <c r="B6615" i="11"/>
  <c r="H6582" i="11"/>
  <c r="B6607" i="11"/>
  <c r="H6589" i="11"/>
  <c r="B6614" i="11"/>
  <c r="H6588" i="11"/>
  <c r="B6613" i="11"/>
  <c r="H6594" i="11"/>
  <c r="B6619" i="11"/>
  <c r="H6591" i="11"/>
  <c r="B6616" i="11"/>
  <c r="H6587" i="11"/>
  <c r="B6612" i="11"/>
  <c r="H6596" i="11"/>
  <c r="B6621" i="11"/>
  <c r="H6602" i="11"/>
  <c r="B6627" i="11"/>
  <c r="H6595" i="11"/>
  <c r="B6620" i="11"/>
  <c r="H6599" i="11"/>
  <c r="B6624" i="11"/>
  <c r="H6620" i="11" l="1"/>
  <c r="B6645" i="11"/>
  <c r="H6621" i="11"/>
  <c r="B6646" i="11"/>
  <c r="H6616" i="11"/>
  <c r="B6641" i="11"/>
  <c r="H6613" i="11"/>
  <c r="B6638" i="11"/>
  <c r="H6607" i="11"/>
  <c r="B6632" i="11"/>
  <c r="H6611" i="11"/>
  <c r="B6636" i="11"/>
  <c r="H6617" i="11"/>
  <c r="B6642" i="11"/>
  <c r="H6609" i="11"/>
  <c r="B6634" i="11"/>
  <c r="H6604" i="11"/>
  <c r="B6629" i="11"/>
  <c r="H6626" i="11"/>
  <c r="B6651" i="11"/>
  <c r="H6623" i="11"/>
  <c r="B6648" i="11"/>
  <c r="H6622" i="11"/>
  <c r="B6647" i="11"/>
  <c r="H6624" i="11"/>
  <c r="B6649" i="11"/>
  <c r="H6627" i="11"/>
  <c r="B6652" i="11"/>
  <c r="H6612" i="11"/>
  <c r="B6637" i="11"/>
  <c r="H6619" i="11"/>
  <c r="B6644" i="11"/>
  <c r="H6614" i="11"/>
  <c r="B6639" i="11"/>
  <c r="H6615" i="11"/>
  <c r="B6640" i="11"/>
  <c r="H6608" i="11"/>
  <c r="B6633" i="11"/>
  <c r="H6606" i="11"/>
  <c r="B6631" i="11"/>
  <c r="H6628" i="11"/>
  <c r="B6653" i="11"/>
  <c r="H6625" i="11"/>
  <c r="B6650" i="11"/>
  <c r="H6605" i="11"/>
  <c r="B6630" i="11"/>
  <c r="H6618" i="11"/>
  <c r="B6643" i="11"/>
  <c r="H6610" i="11"/>
  <c r="B6635" i="11"/>
  <c r="H6643" i="11" l="1"/>
  <c r="B6668" i="11"/>
  <c r="H6650" i="11"/>
  <c r="B6675" i="11"/>
  <c r="H6631" i="11"/>
  <c r="B6656" i="11"/>
  <c r="H6640" i="11"/>
  <c r="B6665" i="11"/>
  <c r="H6644" i="11"/>
  <c r="B6669" i="11"/>
  <c r="H6652" i="11"/>
  <c r="B6677" i="11"/>
  <c r="H6647" i="11"/>
  <c r="B6672" i="11"/>
  <c r="H6651" i="11"/>
  <c r="B6676" i="11"/>
  <c r="H6634" i="11"/>
  <c r="B6659" i="11"/>
  <c r="H6636" i="11"/>
  <c r="B6661" i="11"/>
  <c r="H6638" i="11"/>
  <c r="B6663" i="11"/>
  <c r="H6646" i="11"/>
  <c r="B6671" i="11"/>
  <c r="H6635" i="11"/>
  <c r="B6660" i="11"/>
  <c r="H6630" i="11"/>
  <c r="B6655" i="11"/>
  <c r="H6653" i="11"/>
  <c r="B6678" i="11"/>
  <c r="H6633" i="11"/>
  <c r="B6658" i="11"/>
  <c r="H6639" i="11"/>
  <c r="B6664" i="11"/>
  <c r="H6637" i="11"/>
  <c r="B6662" i="11"/>
  <c r="H6649" i="11"/>
  <c r="B6674" i="11"/>
  <c r="H6648" i="11"/>
  <c r="B6673" i="11"/>
  <c r="H6629" i="11"/>
  <c r="B6654" i="11"/>
  <c r="H6642" i="11"/>
  <c r="B6667" i="11"/>
  <c r="H6632" i="11"/>
  <c r="B6657" i="11"/>
  <c r="H6641" i="11"/>
  <c r="B6666" i="11"/>
  <c r="H6645" i="11"/>
  <c r="B6670" i="11"/>
  <c r="H6666" i="11" l="1"/>
  <c r="B6691" i="11"/>
  <c r="H6667" i="11"/>
  <c r="B6692" i="11"/>
  <c r="H6673" i="11"/>
  <c r="B6698" i="11"/>
  <c r="H6662" i="11"/>
  <c r="B6687" i="11"/>
  <c r="H6658" i="11"/>
  <c r="B6683" i="11"/>
  <c r="H6655" i="11"/>
  <c r="B6680" i="11"/>
  <c r="H6671" i="11"/>
  <c r="B6696" i="11"/>
  <c r="H6661" i="11"/>
  <c r="B6686" i="11"/>
  <c r="H6676" i="11"/>
  <c r="B6701" i="11"/>
  <c r="H6677" i="11"/>
  <c r="B6702" i="11"/>
  <c r="H6665" i="11"/>
  <c r="B6690" i="11"/>
  <c r="H6675" i="11"/>
  <c r="B6700" i="11"/>
  <c r="H6670" i="11"/>
  <c r="B6695" i="11"/>
  <c r="H6657" i="11"/>
  <c r="B6682" i="11"/>
  <c r="H6654" i="11"/>
  <c r="B6679" i="11"/>
  <c r="H6674" i="11"/>
  <c r="B6699" i="11"/>
  <c r="H6664" i="11"/>
  <c r="B6689" i="11"/>
  <c r="H6678" i="11"/>
  <c r="B6703" i="11"/>
  <c r="H6660" i="11"/>
  <c r="B6685" i="11"/>
  <c r="H6663" i="11"/>
  <c r="B6688" i="11"/>
  <c r="H6659" i="11"/>
  <c r="B6684" i="11"/>
  <c r="H6672" i="11"/>
  <c r="B6697" i="11"/>
  <c r="H6669" i="11"/>
  <c r="B6694" i="11"/>
  <c r="H6656" i="11"/>
  <c r="B6681" i="11"/>
  <c r="H6668" i="11"/>
  <c r="B6693" i="11"/>
  <c r="H6681" i="11" l="1"/>
  <c r="B6706" i="11"/>
  <c r="H6697" i="11"/>
  <c r="B6722" i="11"/>
  <c r="H6688" i="11"/>
  <c r="B6713" i="11"/>
  <c r="H6703" i="11"/>
  <c r="B6728" i="11"/>
  <c r="H6699" i="11"/>
  <c r="B6724" i="11"/>
  <c r="H6682" i="11"/>
  <c r="B6707" i="11"/>
  <c r="H6700" i="11"/>
  <c r="B6725" i="11"/>
  <c r="H6702" i="11"/>
  <c r="B6727" i="11"/>
  <c r="H6686" i="11"/>
  <c r="B6711" i="11"/>
  <c r="H6680" i="11"/>
  <c r="B6705" i="11"/>
  <c r="H6687" i="11"/>
  <c r="B6712" i="11"/>
  <c r="H6692" i="11"/>
  <c r="B6717" i="11"/>
  <c r="H6693" i="11"/>
  <c r="B6718" i="11"/>
  <c r="H6694" i="11"/>
  <c r="B6719" i="11"/>
  <c r="H6684" i="11"/>
  <c r="B6709" i="11"/>
  <c r="H6685" i="11"/>
  <c r="B6710" i="11"/>
  <c r="H6689" i="11"/>
  <c r="B6714" i="11"/>
  <c r="H6679" i="11"/>
  <c r="B6704" i="11"/>
  <c r="H6695" i="11"/>
  <c r="B6720" i="11"/>
  <c r="H6690" i="11"/>
  <c r="B6715" i="11"/>
  <c r="H6701" i="11"/>
  <c r="B6726" i="11"/>
  <c r="H6696" i="11"/>
  <c r="B6721" i="11"/>
  <c r="H6683" i="11"/>
  <c r="B6708" i="11"/>
  <c r="H6698" i="11"/>
  <c r="B6723" i="11"/>
  <c r="H6691" i="11"/>
  <c r="B6716" i="11"/>
  <c r="H6723" i="11" l="1"/>
  <c r="B6748" i="11"/>
  <c r="H6721" i="11"/>
  <c r="B6746" i="11"/>
  <c r="H6715" i="11"/>
  <c r="B6740" i="11"/>
  <c r="H6704" i="11"/>
  <c r="B6729" i="11"/>
  <c r="H6710" i="11"/>
  <c r="B6735" i="11"/>
  <c r="H6719" i="11"/>
  <c r="B6744" i="11"/>
  <c r="H6717" i="11"/>
  <c r="B6742" i="11"/>
  <c r="H6705" i="11"/>
  <c r="B6730" i="11"/>
  <c r="H6727" i="11"/>
  <c r="B6752" i="11"/>
  <c r="H6707" i="11"/>
  <c r="B6732" i="11"/>
  <c r="H6728" i="11"/>
  <c r="B6753" i="11"/>
  <c r="H6722" i="11"/>
  <c r="B6747" i="11"/>
  <c r="H6716" i="11"/>
  <c r="B6741" i="11"/>
  <c r="H6708" i="11"/>
  <c r="B6733" i="11"/>
  <c r="H6726" i="11"/>
  <c r="B6751" i="11"/>
  <c r="H6720" i="11"/>
  <c r="B6745" i="11"/>
  <c r="H6714" i="11"/>
  <c r="B6739" i="11"/>
  <c r="H6709" i="11"/>
  <c r="B6734" i="11"/>
  <c r="H6718" i="11"/>
  <c r="B6743" i="11"/>
  <c r="H6712" i="11"/>
  <c r="B6737" i="11"/>
  <c r="H6711" i="11"/>
  <c r="B6736" i="11"/>
  <c r="H6725" i="11"/>
  <c r="B6750" i="11"/>
  <c r="H6724" i="11"/>
  <c r="B6749" i="11"/>
  <c r="H6713" i="11"/>
  <c r="B6738" i="11"/>
  <c r="H6706" i="11"/>
  <c r="B6731" i="11"/>
  <c r="H6738" i="11" l="1"/>
  <c r="B6763" i="11"/>
  <c r="H6750" i="11"/>
  <c r="B6775" i="11"/>
  <c r="H6737" i="11"/>
  <c r="B6762" i="11"/>
  <c r="H6734" i="11"/>
  <c r="B6759" i="11"/>
  <c r="H6745" i="11"/>
  <c r="B6770" i="11"/>
  <c r="H6733" i="11"/>
  <c r="B6758" i="11"/>
  <c r="H6747" i="11"/>
  <c r="B6772" i="11"/>
  <c r="H6732" i="11"/>
  <c r="B6757" i="11"/>
  <c r="H6730" i="11"/>
  <c r="B6755" i="11"/>
  <c r="H6744" i="11"/>
  <c r="B6769" i="11"/>
  <c r="H6729" i="11"/>
  <c r="B6754" i="11"/>
  <c r="H6746" i="11"/>
  <c r="B6771" i="11"/>
  <c r="H6731" i="11"/>
  <c r="B6756" i="11"/>
  <c r="H6749" i="11"/>
  <c r="B6774" i="11"/>
  <c r="H6736" i="11"/>
  <c r="B6761" i="11"/>
  <c r="H6743" i="11"/>
  <c r="B6768" i="11"/>
  <c r="H6739" i="11"/>
  <c r="B6764" i="11"/>
  <c r="H6751" i="11"/>
  <c r="B6776" i="11"/>
  <c r="H6741" i="11"/>
  <c r="B6766" i="11"/>
  <c r="H6753" i="11"/>
  <c r="B6778" i="11"/>
  <c r="H6752" i="11"/>
  <c r="B6777" i="11"/>
  <c r="H6742" i="11"/>
  <c r="B6767" i="11"/>
  <c r="H6735" i="11"/>
  <c r="B6760" i="11"/>
  <c r="H6740" i="11"/>
  <c r="B6765" i="11"/>
  <c r="H6748" i="11"/>
  <c r="B6773" i="11"/>
  <c r="H6765" i="11" l="1"/>
  <c r="B6790" i="11"/>
  <c r="H6767" i="11"/>
  <c r="B6792" i="11"/>
  <c r="H6778" i="11"/>
  <c r="B6803" i="11"/>
  <c r="H6776" i="11"/>
  <c r="B6801" i="11"/>
  <c r="H6768" i="11"/>
  <c r="B6793" i="11"/>
  <c r="H6774" i="11"/>
  <c r="B6799" i="11"/>
  <c r="H6771" i="11"/>
  <c r="B6796" i="11"/>
  <c r="H6769" i="11"/>
  <c r="B6794" i="11"/>
  <c r="H6757" i="11"/>
  <c r="B6782" i="11"/>
  <c r="H6758" i="11"/>
  <c r="B6783" i="11"/>
  <c r="H6759" i="11"/>
  <c r="B6784" i="11"/>
  <c r="H6775" i="11"/>
  <c r="B6800" i="11"/>
  <c r="H6773" i="11"/>
  <c r="B6798" i="11"/>
  <c r="H6760" i="11"/>
  <c r="B6785" i="11"/>
  <c r="H6777" i="11"/>
  <c r="B6802" i="11"/>
  <c r="H6766" i="11"/>
  <c r="B6791" i="11"/>
  <c r="H6764" i="11"/>
  <c r="B6789" i="11"/>
  <c r="H6761" i="11"/>
  <c r="B6786" i="11"/>
  <c r="H6756" i="11"/>
  <c r="B6781" i="11"/>
  <c r="H6754" i="11"/>
  <c r="B6779" i="11"/>
  <c r="H6755" i="11"/>
  <c r="B6780" i="11"/>
  <c r="H6772" i="11"/>
  <c r="B6797" i="11"/>
  <c r="H6770" i="11"/>
  <c r="B6795" i="11"/>
  <c r="H6762" i="11"/>
  <c r="B6787" i="11"/>
  <c r="H6763" i="11"/>
  <c r="B6788" i="11"/>
  <c r="H6787" i="11" l="1"/>
  <c r="B6812" i="11"/>
  <c r="H6797" i="11"/>
  <c r="B6822" i="11"/>
  <c r="H6779" i="11"/>
  <c r="B6804" i="11"/>
  <c r="H6786" i="11"/>
  <c r="B6811" i="11"/>
  <c r="H6791" i="11"/>
  <c r="B6816" i="11"/>
  <c r="H6785" i="11"/>
  <c r="B6810" i="11"/>
  <c r="H6800" i="11"/>
  <c r="B6825" i="11"/>
  <c r="H6783" i="11"/>
  <c r="B6808" i="11"/>
  <c r="H6794" i="11"/>
  <c r="B6819" i="11"/>
  <c r="H6799" i="11"/>
  <c r="B6824" i="11"/>
  <c r="H6801" i="11"/>
  <c r="B6826" i="11"/>
  <c r="H6792" i="11"/>
  <c r="B6817" i="11"/>
  <c r="H6788" i="11"/>
  <c r="B6813" i="11"/>
  <c r="H6795" i="11"/>
  <c r="B6820" i="11"/>
  <c r="H6780" i="11"/>
  <c r="B6805" i="11"/>
  <c r="H6781" i="11"/>
  <c r="B6806" i="11"/>
  <c r="H6789" i="11"/>
  <c r="B6814" i="11"/>
  <c r="H6802" i="11"/>
  <c r="B6827" i="11"/>
  <c r="H6798" i="11"/>
  <c r="B6823" i="11"/>
  <c r="H6784" i="11"/>
  <c r="B6809" i="11"/>
  <c r="H6782" i="11"/>
  <c r="B6807" i="11"/>
  <c r="H6796" i="11"/>
  <c r="B6821" i="11"/>
  <c r="H6793" i="11"/>
  <c r="B6818" i="11"/>
  <c r="H6803" i="11"/>
  <c r="B6828" i="11"/>
  <c r="H6790" i="11"/>
  <c r="B6815" i="11"/>
  <c r="H6828" i="11" l="1"/>
  <c r="B6853" i="11"/>
  <c r="H6821" i="11"/>
  <c r="B6846" i="11"/>
  <c r="H6809" i="11"/>
  <c r="B6834" i="11"/>
  <c r="H6827" i="11"/>
  <c r="B6852" i="11"/>
  <c r="H6806" i="11"/>
  <c r="B6831" i="11"/>
  <c r="H6820" i="11"/>
  <c r="B6845" i="11"/>
  <c r="H6817" i="11"/>
  <c r="B6842" i="11"/>
  <c r="H6824" i="11"/>
  <c r="B6849" i="11"/>
  <c r="H6808" i="11"/>
  <c r="B6833" i="11"/>
  <c r="H6810" i="11"/>
  <c r="B6835" i="11"/>
  <c r="H6811" i="11"/>
  <c r="B6836" i="11"/>
  <c r="H6822" i="11"/>
  <c r="B6847" i="11"/>
  <c r="H6815" i="11"/>
  <c r="B6840" i="11"/>
  <c r="H6818" i="11"/>
  <c r="B6843" i="11"/>
  <c r="H6807" i="11"/>
  <c r="B6832" i="11"/>
  <c r="H6823" i="11"/>
  <c r="B6848" i="11"/>
  <c r="H6814" i="11"/>
  <c r="B6839" i="11"/>
  <c r="H6805" i="11"/>
  <c r="B6830" i="11"/>
  <c r="H6813" i="11"/>
  <c r="B6838" i="11"/>
  <c r="H6826" i="11"/>
  <c r="B6851" i="11"/>
  <c r="H6819" i="11"/>
  <c r="B6844" i="11"/>
  <c r="H6825" i="11"/>
  <c r="B6850" i="11"/>
  <c r="H6816" i="11"/>
  <c r="B6841" i="11"/>
  <c r="H6804" i="11"/>
  <c r="B6829" i="11"/>
  <c r="H6812" i="11"/>
  <c r="B6837" i="11"/>
  <c r="H6829" i="11" l="1"/>
  <c r="B6854" i="11"/>
  <c r="H6850" i="11"/>
  <c r="B6875" i="11"/>
  <c r="H6851" i="11"/>
  <c r="B6876" i="11"/>
  <c r="H6830" i="11"/>
  <c r="B6855" i="11"/>
  <c r="H6848" i="11"/>
  <c r="B6873" i="11"/>
  <c r="H6843" i="11"/>
  <c r="B6868" i="11"/>
  <c r="H6847" i="11"/>
  <c r="B6872" i="11"/>
  <c r="H6835" i="11"/>
  <c r="B6860" i="11"/>
  <c r="H6849" i="11"/>
  <c r="B6874" i="11"/>
  <c r="H6845" i="11"/>
  <c r="B6870" i="11"/>
  <c r="H6852" i="11"/>
  <c r="B6877" i="11"/>
  <c r="H6846" i="11"/>
  <c r="B6871" i="11"/>
  <c r="H6837" i="11"/>
  <c r="B6862" i="11"/>
  <c r="H6841" i="11"/>
  <c r="B6866" i="11"/>
  <c r="H6844" i="11"/>
  <c r="B6869" i="11"/>
  <c r="H6838" i="11"/>
  <c r="B6863" i="11"/>
  <c r="H6839" i="11"/>
  <c r="B6864" i="11"/>
  <c r="H6832" i="11"/>
  <c r="B6857" i="11"/>
  <c r="H6840" i="11"/>
  <c r="B6865" i="11"/>
  <c r="H6836" i="11"/>
  <c r="B6861" i="11"/>
  <c r="H6833" i="11"/>
  <c r="B6858" i="11"/>
  <c r="H6842" i="11"/>
  <c r="B6867" i="11"/>
  <c r="H6831" i="11"/>
  <c r="B6856" i="11"/>
  <c r="H6834" i="11"/>
  <c r="B6859" i="11"/>
  <c r="H6853" i="11"/>
  <c r="B6878" i="11"/>
  <c r="H6859" i="11" l="1"/>
  <c r="B6884" i="11"/>
  <c r="H6867" i="11"/>
  <c r="B6892" i="11"/>
  <c r="H6861" i="11"/>
  <c r="B6886" i="11"/>
  <c r="H6857" i="11"/>
  <c r="B6882" i="11"/>
  <c r="H6863" i="11"/>
  <c r="B6888" i="11"/>
  <c r="H6866" i="11"/>
  <c r="B6891" i="11"/>
  <c r="H6871" i="11"/>
  <c r="B6896" i="11"/>
  <c r="H6870" i="11"/>
  <c r="B6895" i="11"/>
  <c r="H6860" i="11"/>
  <c r="B6885" i="11"/>
  <c r="H6868" i="11"/>
  <c r="B6893" i="11"/>
  <c r="H6855" i="11"/>
  <c r="B6880" i="11"/>
  <c r="H6875" i="11"/>
  <c r="B6900" i="11"/>
  <c r="H6878" i="11"/>
  <c r="B6903" i="11"/>
  <c r="H6856" i="11"/>
  <c r="B6881" i="11"/>
  <c r="H6858" i="11"/>
  <c r="B6883" i="11"/>
  <c r="H6865" i="11"/>
  <c r="B6890" i="11"/>
  <c r="H6864" i="11"/>
  <c r="B6889" i="11"/>
  <c r="H6869" i="11"/>
  <c r="B6894" i="11"/>
  <c r="H6862" i="11"/>
  <c r="B6887" i="11"/>
  <c r="H6877" i="11"/>
  <c r="B6902" i="11"/>
  <c r="H6874" i="11"/>
  <c r="B6899" i="11"/>
  <c r="H6872" i="11"/>
  <c r="B6897" i="11"/>
  <c r="H6873" i="11"/>
  <c r="B6898" i="11"/>
  <c r="H6876" i="11"/>
  <c r="B6901" i="11"/>
  <c r="H6854" i="11"/>
  <c r="B6879" i="11"/>
  <c r="H6901" i="11" l="1"/>
  <c r="B6926" i="11"/>
  <c r="H6897" i="11"/>
  <c r="B6922" i="11"/>
  <c r="H6902" i="11"/>
  <c r="B6927" i="11"/>
  <c r="H6894" i="11"/>
  <c r="B6919" i="11"/>
  <c r="H6890" i="11"/>
  <c r="B6915" i="11"/>
  <c r="H6881" i="11"/>
  <c r="B6906" i="11"/>
  <c r="H6900" i="11"/>
  <c r="B6925" i="11"/>
  <c r="H6893" i="11"/>
  <c r="B6918" i="11"/>
  <c r="H6895" i="11"/>
  <c r="B6920" i="11"/>
  <c r="H6891" i="11"/>
  <c r="B6916" i="11"/>
  <c r="H6882" i="11"/>
  <c r="B6907" i="11"/>
  <c r="H6892" i="11"/>
  <c r="B6917" i="11"/>
  <c r="H6879" i="11"/>
  <c r="B6904" i="11"/>
  <c r="H6898" i="11"/>
  <c r="B6923" i="11"/>
  <c r="H6899" i="11"/>
  <c r="B6924" i="11"/>
  <c r="H6887" i="11"/>
  <c r="B6912" i="11"/>
  <c r="H6889" i="11"/>
  <c r="B6914" i="11"/>
  <c r="H6883" i="11"/>
  <c r="B6908" i="11"/>
  <c r="H6903" i="11"/>
  <c r="B6928" i="11"/>
  <c r="H6880" i="11"/>
  <c r="B6905" i="11"/>
  <c r="H6885" i="11"/>
  <c r="B6910" i="11"/>
  <c r="H6896" i="11"/>
  <c r="B6921" i="11"/>
  <c r="H6888" i="11"/>
  <c r="B6913" i="11"/>
  <c r="H6886" i="11"/>
  <c r="B6911" i="11"/>
  <c r="H6884" i="11"/>
  <c r="B6909" i="11"/>
  <c r="H6911" i="11" l="1"/>
  <c r="B6936" i="11"/>
  <c r="H6921" i="11"/>
  <c r="B6946" i="11"/>
  <c r="H6905" i="11"/>
  <c r="B6930" i="11"/>
  <c r="H6908" i="11"/>
  <c r="B6933" i="11"/>
  <c r="H6912" i="11"/>
  <c r="B6937" i="11"/>
  <c r="H6923" i="11"/>
  <c r="B6948" i="11"/>
  <c r="H6917" i="11"/>
  <c r="B6942" i="11"/>
  <c r="H6916" i="11"/>
  <c r="B6941" i="11"/>
  <c r="H6918" i="11"/>
  <c r="B6943" i="11"/>
  <c r="H6906" i="11"/>
  <c r="B6931" i="11"/>
  <c r="H6919" i="11"/>
  <c r="B6944" i="11"/>
  <c r="H6922" i="11"/>
  <c r="B6947" i="11"/>
  <c r="H6909" i="11"/>
  <c r="B6934" i="11"/>
  <c r="H6913" i="11"/>
  <c r="B6938" i="11"/>
  <c r="H6910" i="11"/>
  <c r="B6935" i="11"/>
  <c r="H6928" i="11"/>
  <c r="B6953" i="11"/>
  <c r="H6914" i="11"/>
  <c r="B6939" i="11"/>
  <c r="H6924" i="11"/>
  <c r="B6949" i="11"/>
  <c r="H6904" i="11"/>
  <c r="B6929" i="11"/>
  <c r="H6907" i="11"/>
  <c r="B6932" i="11"/>
  <c r="H6920" i="11"/>
  <c r="B6945" i="11"/>
  <c r="H6925" i="11"/>
  <c r="B6950" i="11"/>
  <c r="H6915" i="11"/>
  <c r="B6940" i="11"/>
  <c r="H6927" i="11"/>
  <c r="B6952" i="11"/>
  <c r="H6926" i="11"/>
  <c r="B6951" i="11"/>
  <c r="H6952" i="11" l="1"/>
  <c r="B6977" i="11"/>
  <c r="H6950" i="11"/>
  <c r="B6975" i="11"/>
  <c r="H6932" i="11"/>
  <c r="B6957" i="11"/>
  <c r="H6949" i="11"/>
  <c r="B6974" i="11"/>
  <c r="H6953" i="11"/>
  <c r="B6978" i="11"/>
  <c r="H6938" i="11"/>
  <c r="B6963" i="11"/>
  <c r="H6947" i="11"/>
  <c r="B6972" i="11"/>
  <c r="H6931" i="11"/>
  <c r="B6956" i="11"/>
  <c r="H6941" i="11"/>
  <c r="B6966" i="11"/>
  <c r="H6948" i="11"/>
  <c r="B6973" i="11"/>
  <c r="H6933" i="11"/>
  <c r="B6958" i="11"/>
  <c r="H6946" i="11"/>
  <c r="B6971" i="11"/>
  <c r="H6951" i="11"/>
  <c r="B6976" i="11"/>
  <c r="H6940" i="11"/>
  <c r="B6965" i="11"/>
  <c r="H6945" i="11"/>
  <c r="B6970" i="11"/>
  <c r="H6929" i="11"/>
  <c r="B6954" i="11"/>
  <c r="H6939" i="11"/>
  <c r="B6964" i="11"/>
  <c r="H6935" i="11"/>
  <c r="B6960" i="11"/>
  <c r="H6934" i="11"/>
  <c r="B6959" i="11"/>
  <c r="H6944" i="11"/>
  <c r="B6969" i="11"/>
  <c r="H6943" i="11"/>
  <c r="B6968" i="11"/>
  <c r="H6942" i="11"/>
  <c r="B6967" i="11"/>
  <c r="H6937" i="11"/>
  <c r="B6962" i="11"/>
  <c r="H6930" i="11"/>
  <c r="B6955" i="11"/>
  <c r="H6936" i="11"/>
  <c r="B6961" i="11"/>
  <c r="H6955" i="11" l="1"/>
  <c r="B6980" i="11"/>
  <c r="H6967" i="11"/>
  <c r="B6992" i="11"/>
  <c r="H6969" i="11"/>
  <c r="B6994" i="11"/>
  <c r="H6960" i="11"/>
  <c r="B6985" i="11"/>
  <c r="H6954" i="11"/>
  <c r="B6979" i="11"/>
  <c r="H6965" i="11"/>
  <c r="B6990" i="11"/>
  <c r="H6971" i="11"/>
  <c r="B6996" i="11"/>
  <c r="H6973" i="11"/>
  <c r="B6998" i="11"/>
  <c r="H6956" i="11"/>
  <c r="B6981" i="11"/>
  <c r="H6963" i="11"/>
  <c r="B6988" i="11"/>
  <c r="H6974" i="11"/>
  <c r="B6999" i="11"/>
  <c r="H6975" i="11"/>
  <c r="B7000" i="11"/>
  <c r="H6961" i="11"/>
  <c r="B6986" i="11"/>
  <c r="H6962" i="11"/>
  <c r="B6987" i="11"/>
  <c r="H6968" i="11"/>
  <c r="B6993" i="11"/>
  <c r="H6959" i="11"/>
  <c r="B6984" i="11"/>
  <c r="H6964" i="11"/>
  <c r="B6989" i="11"/>
  <c r="H6970" i="11"/>
  <c r="B6995" i="11"/>
  <c r="H6976" i="11"/>
  <c r="B7001" i="11"/>
  <c r="H6958" i="11"/>
  <c r="B6983" i="11"/>
  <c r="H6966" i="11"/>
  <c r="B6991" i="11"/>
  <c r="H6972" i="11"/>
  <c r="B6997" i="11"/>
  <c r="H6978" i="11"/>
  <c r="B7003" i="11"/>
  <c r="H6957" i="11"/>
  <c r="B6982" i="11"/>
  <c r="H6977" i="11"/>
  <c r="B7002" i="11"/>
  <c r="H6982" i="11" l="1"/>
  <c r="B7007" i="11"/>
  <c r="H6983" i="11"/>
  <c r="B7008" i="11"/>
  <c r="H6984" i="11"/>
  <c r="B7009" i="11"/>
  <c r="H6987" i="11"/>
  <c r="B7012" i="11"/>
  <c r="H6988" i="11"/>
  <c r="B7013" i="11"/>
  <c r="H6998" i="11"/>
  <c r="B7023" i="11"/>
  <c r="H6990" i="11"/>
  <c r="B7015" i="11"/>
  <c r="H6985" i="11"/>
  <c r="B7010" i="11"/>
  <c r="H6992" i="11"/>
  <c r="B7017" i="11"/>
  <c r="H6997" i="11"/>
  <c r="B7022" i="11"/>
  <c r="H6995" i="11"/>
  <c r="B7020" i="11"/>
  <c r="H7000" i="11"/>
  <c r="B7025" i="11"/>
  <c r="H7002" i="11"/>
  <c r="B7027" i="11"/>
  <c r="H7003" i="11"/>
  <c r="B7028" i="11"/>
  <c r="H6991" i="11"/>
  <c r="B7016" i="11"/>
  <c r="H7001" i="11"/>
  <c r="B7026" i="11"/>
  <c r="H6989" i="11"/>
  <c r="B7014" i="11"/>
  <c r="H6993" i="11"/>
  <c r="B7018" i="11"/>
  <c r="H6986" i="11"/>
  <c r="B7011" i="11"/>
  <c r="H6999" i="11"/>
  <c r="B7024" i="11"/>
  <c r="H6981" i="11"/>
  <c r="B7006" i="11"/>
  <c r="H6996" i="11"/>
  <c r="B7021" i="11"/>
  <c r="H6979" i="11"/>
  <c r="B7004" i="11"/>
  <c r="H6994" i="11"/>
  <c r="B7019" i="11"/>
  <c r="H6980" i="11"/>
  <c r="B7005" i="11"/>
  <c r="H7021" i="11" l="1"/>
  <c r="B7046" i="11"/>
  <c r="H7018" i="11"/>
  <c r="B7043" i="11"/>
  <c r="H7025" i="11"/>
  <c r="B7050" i="11"/>
  <c r="H7023" i="11"/>
  <c r="B7048" i="11"/>
  <c r="H7019" i="11"/>
  <c r="B7044" i="11"/>
  <c r="H7024" i="11"/>
  <c r="B7049" i="11"/>
  <c r="H7026" i="11"/>
  <c r="B7051" i="11"/>
  <c r="H7028" i="11"/>
  <c r="B7053" i="11"/>
  <c r="H7022" i="11"/>
  <c r="B7047" i="11"/>
  <c r="H7010" i="11"/>
  <c r="B7035" i="11"/>
  <c r="H7012" i="11"/>
  <c r="B7037" i="11"/>
  <c r="H7008" i="11"/>
  <c r="B7033" i="11"/>
  <c r="H7005" i="11"/>
  <c r="B7030" i="11"/>
  <c r="H7004" i="11"/>
  <c r="B7029" i="11"/>
  <c r="H7006" i="11"/>
  <c r="B7031" i="11"/>
  <c r="H7011" i="11"/>
  <c r="B7036" i="11"/>
  <c r="H7014" i="11"/>
  <c r="B7039" i="11"/>
  <c r="H7016" i="11"/>
  <c r="B7041" i="11"/>
  <c r="H7027" i="11"/>
  <c r="B7052" i="11"/>
  <c r="H7020" i="11"/>
  <c r="B7045" i="11"/>
  <c r="H7017" i="11"/>
  <c r="B7042" i="11"/>
  <c r="H7015" i="11"/>
  <c r="B7040" i="11"/>
  <c r="H7013" i="11"/>
  <c r="B7038" i="11"/>
  <c r="H7009" i="11"/>
  <c r="B7034" i="11"/>
  <c r="H7007" i="11"/>
  <c r="B7032" i="11"/>
  <c r="H7041" i="11" l="1"/>
  <c r="B7066" i="11"/>
  <c r="H7034" i="11"/>
  <c r="B7059" i="11"/>
  <c r="H7040" i="11"/>
  <c r="B7065" i="11"/>
  <c r="H7045" i="11"/>
  <c r="B7070" i="11"/>
  <c r="H7036" i="11"/>
  <c r="B7061" i="11"/>
  <c r="H7029" i="11"/>
  <c r="B7054" i="11"/>
  <c r="H7033" i="11"/>
  <c r="B7058" i="11"/>
  <c r="H7035" i="11"/>
  <c r="B7060" i="11"/>
  <c r="H7053" i="11"/>
  <c r="B7078" i="11"/>
  <c r="H7049" i="11"/>
  <c r="B7074" i="11"/>
  <c r="H7048" i="11"/>
  <c r="B7073" i="11"/>
  <c r="H7043" i="11"/>
  <c r="B7068" i="11"/>
  <c r="H7032" i="11"/>
  <c r="B7057" i="11"/>
  <c r="H7038" i="11"/>
  <c r="B7063" i="11"/>
  <c r="H7042" i="11"/>
  <c r="B7067" i="11"/>
  <c r="H7052" i="11"/>
  <c r="B7077" i="11"/>
  <c r="H7039" i="11"/>
  <c r="B7064" i="11"/>
  <c r="H7031" i="11"/>
  <c r="B7056" i="11"/>
  <c r="H7030" i="11"/>
  <c r="B7055" i="11"/>
  <c r="H7037" i="11"/>
  <c r="B7062" i="11"/>
  <c r="H7047" i="11"/>
  <c r="B7072" i="11"/>
  <c r="H7051" i="11"/>
  <c r="B7076" i="11"/>
  <c r="H7044" i="11"/>
  <c r="B7069" i="11"/>
  <c r="H7050" i="11"/>
  <c r="B7075" i="11"/>
  <c r="H7046" i="11"/>
  <c r="B7071" i="11"/>
  <c r="H7076" i="11" l="1"/>
  <c r="B7101" i="11"/>
  <c r="H7075" i="11"/>
  <c r="B7100" i="11"/>
  <c r="H7062" i="11"/>
  <c r="B7087" i="11"/>
  <c r="H7056" i="11"/>
  <c r="B7081" i="11"/>
  <c r="H7077" i="11"/>
  <c r="B7102" i="11"/>
  <c r="H7063" i="11"/>
  <c r="B7088" i="11"/>
  <c r="H7068" i="11"/>
  <c r="B7093" i="11"/>
  <c r="H7074" i="11"/>
  <c r="B7099" i="11"/>
  <c r="H7060" i="11"/>
  <c r="B7085" i="11"/>
  <c r="H7054" i="11"/>
  <c r="B7079" i="11"/>
  <c r="H7070" i="11"/>
  <c r="B7095" i="11"/>
  <c r="H7059" i="11"/>
  <c r="B7084" i="11"/>
  <c r="H7071" i="11"/>
  <c r="B7096" i="11"/>
  <c r="H7069" i="11"/>
  <c r="B7094" i="11"/>
  <c r="H7072" i="11"/>
  <c r="B7097" i="11"/>
  <c r="H7055" i="11"/>
  <c r="B7080" i="11"/>
  <c r="H7064" i="11"/>
  <c r="B7089" i="11"/>
  <c r="H7067" i="11"/>
  <c r="B7092" i="11"/>
  <c r="H7057" i="11"/>
  <c r="B7082" i="11"/>
  <c r="H7073" i="11"/>
  <c r="B7098" i="11"/>
  <c r="H7078" i="11"/>
  <c r="B7103" i="11"/>
  <c r="H7058" i="11"/>
  <c r="B7083" i="11"/>
  <c r="H7061" i="11"/>
  <c r="B7086" i="11"/>
  <c r="H7065" i="11"/>
  <c r="B7090" i="11"/>
  <c r="H7066" i="11"/>
  <c r="B7091" i="11"/>
  <c r="B7115" i="11" l="1"/>
  <c r="H7090" i="11"/>
  <c r="B7123" i="11"/>
  <c r="H7098" i="11"/>
  <c r="H7092" i="11"/>
  <c r="B7117" i="11"/>
  <c r="H7080" i="11"/>
  <c r="B7105" i="11"/>
  <c r="B7119" i="11"/>
  <c r="H7094" i="11"/>
  <c r="H7084" i="11"/>
  <c r="B7109" i="11"/>
  <c r="H7079" i="11"/>
  <c r="B7104" i="11"/>
  <c r="B7124" i="11"/>
  <c r="H7099" i="11"/>
  <c r="H7088" i="11"/>
  <c r="B7113" i="11"/>
  <c r="H7081" i="11"/>
  <c r="B7106" i="11"/>
  <c r="H7100" i="11"/>
  <c r="B7125" i="11"/>
  <c r="H7083" i="11"/>
  <c r="B7108" i="11"/>
  <c r="B7116" i="11"/>
  <c r="H7091" i="11"/>
  <c r="H7086" i="11"/>
  <c r="B7111" i="11"/>
  <c r="B7128" i="11"/>
  <c r="H7103" i="11"/>
  <c r="H7082" i="11"/>
  <c r="B7107" i="11"/>
  <c r="H7089" i="11"/>
  <c r="B7114" i="11"/>
  <c r="H7097" i="11"/>
  <c r="B7122" i="11"/>
  <c r="H7096" i="11"/>
  <c r="B7121" i="11"/>
  <c r="B7120" i="11"/>
  <c r="H7095" i="11"/>
  <c r="H7085" i="11"/>
  <c r="B7110" i="11"/>
  <c r="H7093" i="11"/>
  <c r="B7118" i="11"/>
  <c r="B7127" i="11"/>
  <c r="H7102" i="11"/>
  <c r="H7087" i="11"/>
  <c r="B7112" i="11"/>
  <c r="H7101" i="11"/>
  <c r="B7126" i="11"/>
  <c r="H7109" i="11" l="1"/>
  <c r="B7134" i="11"/>
  <c r="H7105" i="11"/>
  <c r="B7130" i="11"/>
  <c r="B7149" i="11"/>
  <c r="H7124" i="11"/>
  <c r="B7148" i="11"/>
  <c r="H7123" i="11"/>
  <c r="H7112" i="11"/>
  <c r="B7137" i="11"/>
  <c r="B7143" i="11"/>
  <c r="H7118" i="11"/>
  <c r="B7147" i="11"/>
  <c r="H7122" i="11"/>
  <c r="B7132" i="11"/>
  <c r="H7107" i="11"/>
  <c r="B7136" i="11"/>
  <c r="H7111" i="11"/>
  <c r="H7108" i="11"/>
  <c r="B7133" i="11"/>
  <c r="B7131" i="11"/>
  <c r="H7106" i="11"/>
  <c r="B7145" i="11"/>
  <c r="H7120" i="11"/>
  <c r="B7151" i="11"/>
  <c r="H7126" i="11"/>
  <c r="B7135" i="11"/>
  <c r="H7110" i="11"/>
  <c r="B7146" i="11"/>
  <c r="H7121" i="11"/>
  <c r="H7114" i="11"/>
  <c r="B7139" i="11"/>
  <c r="B7150" i="11"/>
  <c r="H7125" i="11"/>
  <c r="H7113" i="11"/>
  <c r="B7138" i="11"/>
  <c r="H7104" i="11"/>
  <c r="B7129" i="11"/>
  <c r="B7142" i="11"/>
  <c r="H7117" i="11"/>
  <c r="B7152" i="11"/>
  <c r="H7127" i="11"/>
  <c r="B7153" i="11"/>
  <c r="H7128" i="11"/>
  <c r="B7141" i="11"/>
  <c r="H7116" i="11"/>
  <c r="B7144" i="11"/>
  <c r="H7119" i="11"/>
  <c r="B7140" i="11"/>
  <c r="H7115" i="11"/>
  <c r="B7155" i="11" l="1"/>
  <c r="H7130" i="11"/>
  <c r="B7169" i="11"/>
  <c r="H7144" i="11"/>
  <c r="B7178" i="11"/>
  <c r="H7153" i="11"/>
  <c r="B7167" i="11"/>
  <c r="H7142" i="11"/>
  <c r="B7160" i="11"/>
  <c r="H7135" i="11"/>
  <c r="B7170" i="11"/>
  <c r="H7145" i="11"/>
  <c r="B7157" i="11"/>
  <c r="H7132" i="11"/>
  <c r="B7168" i="11"/>
  <c r="H7143" i="11"/>
  <c r="B7173" i="11"/>
  <c r="H7148" i="11"/>
  <c r="B7163" i="11"/>
  <c r="H7138" i="11"/>
  <c r="B7164" i="11"/>
  <c r="H7139" i="11"/>
  <c r="B7154" i="11"/>
  <c r="H7129" i="11"/>
  <c r="B7162" i="11"/>
  <c r="H7137" i="11"/>
  <c r="B7159" i="11"/>
  <c r="H7134" i="11"/>
  <c r="B7158" i="11"/>
  <c r="H7133" i="11"/>
  <c r="B7165" i="11"/>
  <c r="H7140" i="11"/>
  <c r="B7166" i="11"/>
  <c r="H7141" i="11"/>
  <c r="B7177" i="11"/>
  <c r="H7152" i="11"/>
  <c r="B7175" i="11"/>
  <c r="H7150" i="11"/>
  <c r="B7171" i="11"/>
  <c r="H7146" i="11"/>
  <c r="B7176" i="11"/>
  <c r="H7151" i="11"/>
  <c r="B7156" i="11"/>
  <c r="H7131" i="11"/>
  <c r="B7161" i="11"/>
  <c r="H7136" i="11"/>
  <c r="B7172" i="11"/>
  <c r="H7147" i="11"/>
  <c r="B7174" i="11"/>
  <c r="H7149" i="11"/>
  <c r="B7197" i="11" l="1"/>
  <c r="H7172" i="11"/>
  <c r="B7181" i="11"/>
  <c r="H7156" i="11"/>
  <c r="B7196" i="11"/>
  <c r="H7171" i="11"/>
  <c r="B7202" i="11"/>
  <c r="H7177" i="11"/>
  <c r="B7190" i="11"/>
  <c r="H7165" i="11"/>
  <c r="B7184" i="11"/>
  <c r="H7159" i="11"/>
  <c r="B7179" i="11"/>
  <c r="H7154" i="11"/>
  <c r="B7188" i="11"/>
  <c r="H7163" i="11"/>
  <c r="B7193" i="11"/>
  <c r="H7168" i="11"/>
  <c r="B7195" i="11"/>
  <c r="H7170" i="11"/>
  <c r="B7192" i="11"/>
  <c r="H7167" i="11"/>
  <c r="B7194" i="11"/>
  <c r="H7169" i="11"/>
  <c r="B7199" i="11"/>
  <c r="H7174" i="11"/>
  <c r="B7186" i="11"/>
  <c r="H7161" i="11"/>
  <c r="B7201" i="11"/>
  <c r="H7176" i="11"/>
  <c r="B7200" i="11"/>
  <c r="H7175" i="11"/>
  <c r="B7191" i="11"/>
  <c r="H7166" i="11"/>
  <c r="B7183" i="11"/>
  <c r="H7158" i="11"/>
  <c r="B7187" i="11"/>
  <c r="H7162" i="11"/>
  <c r="B7189" i="11"/>
  <c r="H7164" i="11"/>
  <c r="B7198" i="11"/>
  <c r="H7173" i="11"/>
  <c r="B7182" i="11"/>
  <c r="H7157" i="11"/>
  <c r="B7185" i="11"/>
  <c r="H7160" i="11"/>
  <c r="B7203" i="11"/>
  <c r="H7178" i="11"/>
  <c r="B7180" i="11"/>
  <c r="H7155" i="11"/>
  <c r="B7228" i="11" l="1"/>
  <c r="H7203" i="11"/>
  <c r="B7207" i="11"/>
  <c r="H7182" i="11"/>
  <c r="B7214" i="11"/>
  <c r="H7189" i="11"/>
  <c r="B7208" i="11"/>
  <c r="H7183" i="11"/>
  <c r="B7225" i="11"/>
  <c r="H7200" i="11"/>
  <c r="B7211" i="11"/>
  <c r="H7186" i="11"/>
  <c r="B7219" i="11"/>
  <c r="H7194" i="11"/>
  <c r="B7220" i="11"/>
  <c r="H7195" i="11"/>
  <c r="B7213" i="11"/>
  <c r="H7188" i="11"/>
  <c r="B7209" i="11"/>
  <c r="H7184" i="11"/>
  <c r="B7227" i="11"/>
  <c r="H7202" i="11"/>
  <c r="B7206" i="11"/>
  <c r="H7181" i="11"/>
  <c r="B7205" i="11"/>
  <c r="H7180" i="11"/>
  <c r="B7210" i="11"/>
  <c r="H7185" i="11"/>
  <c r="B7223" i="11"/>
  <c r="H7198" i="11"/>
  <c r="B7212" i="11"/>
  <c r="H7187" i="11"/>
  <c r="B7216" i="11"/>
  <c r="H7191" i="11"/>
  <c r="B7226" i="11"/>
  <c r="H7201" i="11"/>
  <c r="B7224" i="11"/>
  <c r="H7199" i="11"/>
  <c r="B7217" i="11"/>
  <c r="H7192" i="11"/>
  <c r="B7218" i="11"/>
  <c r="H7193" i="11"/>
  <c r="B7204" i="11"/>
  <c r="H7179" i="11"/>
  <c r="B7215" i="11"/>
  <c r="H7190" i="11"/>
  <c r="B7221" i="11"/>
  <c r="H7196" i="11"/>
  <c r="B7222" i="11"/>
  <c r="H7197" i="11"/>
  <c r="B7246" i="11" l="1"/>
  <c r="H7221" i="11"/>
  <c r="B7229" i="11"/>
  <c r="H7204" i="11"/>
  <c r="B7242" i="11"/>
  <c r="H7217" i="11"/>
  <c r="B7251" i="11"/>
  <c r="H7226" i="11"/>
  <c r="B7237" i="11"/>
  <c r="H7212" i="11"/>
  <c r="B7235" i="11"/>
  <c r="H7210" i="11"/>
  <c r="B7231" i="11"/>
  <c r="H7206" i="11"/>
  <c r="B7234" i="11"/>
  <c r="H7209" i="11"/>
  <c r="B7245" i="11"/>
  <c r="H7220" i="11"/>
  <c r="B7236" i="11"/>
  <c r="H7211" i="11"/>
  <c r="B7233" i="11"/>
  <c r="H7208" i="11"/>
  <c r="B7232" i="11"/>
  <c r="H7207" i="11"/>
  <c r="B7240" i="11"/>
  <c r="H7215" i="11"/>
  <c r="B7243" i="11"/>
  <c r="H7218" i="11"/>
  <c r="B7249" i="11"/>
  <c r="H7224" i="11"/>
  <c r="B7248" i="11"/>
  <c r="H7223" i="11"/>
  <c r="B7230" i="11"/>
  <c r="H7205" i="11"/>
  <c r="B7252" i="11"/>
  <c r="H7227" i="11"/>
  <c r="B7238" i="11"/>
  <c r="H7213" i="11"/>
  <c r="B7244" i="11"/>
  <c r="H7219" i="11"/>
  <c r="B7250" i="11"/>
  <c r="H7225" i="11"/>
  <c r="B7239" i="11"/>
  <c r="H7214" i="11"/>
  <c r="B7247" i="11"/>
  <c r="H7222" i="11"/>
  <c r="B7241" i="11"/>
  <c r="H7216" i="11"/>
  <c r="B7253" i="11"/>
  <c r="H7228" i="11"/>
  <c r="B7264" i="11" l="1"/>
  <c r="H7239" i="11"/>
  <c r="B7277" i="11"/>
  <c r="H7252" i="11"/>
  <c r="B7273" i="11"/>
  <c r="H7248" i="11"/>
  <c r="B7257" i="11"/>
  <c r="H7232" i="11"/>
  <c r="B7261" i="11"/>
  <c r="H7236" i="11"/>
  <c r="B7259" i="11"/>
  <c r="H7234" i="11"/>
  <c r="B7260" i="11"/>
  <c r="H7235" i="11"/>
  <c r="B7254" i="11"/>
  <c r="H7229" i="11"/>
  <c r="B7266" i="11"/>
  <c r="H7241" i="11"/>
  <c r="B7269" i="11"/>
  <c r="H7244" i="11"/>
  <c r="B7268" i="11"/>
  <c r="H7243" i="11"/>
  <c r="B7276" i="11"/>
  <c r="H7251" i="11"/>
  <c r="B7278" i="11"/>
  <c r="H7253" i="11"/>
  <c r="B7272" i="11"/>
  <c r="H7247" i="11"/>
  <c r="B7275" i="11"/>
  <c r="H7250" i="11"/>
  <c r="B7263" i="11"/>
  <c r="H7238" i="11"/>
  <c r="B7255" i="11"/>
  <c r="H7230" i="11"/>
  <c r="B7274" i="11"/>
  <c r="H7249" i="11"/>
  <c r="B7265" i="11"/>
  <c r="H7240" i="11"/>
  <c r="B7258" i="11"/>
  <c r="H7233" i="11"/>
  <c r="B7270" i="11"/>
  <c r="H7245" i="11"/>
  <c r="B7256" i="11"/>
  <c r="H7231" i="11"/>
  <c r="B7262" i="11"/>
  <c r="H7237" i="11"/>
  <c r="B7267" i="11"/>
  <c r="H7242" i="11"/>
  <c r="B7271" i="11"/>
  <c r="H7246" i="11"/>
  <c r="B7292" i="11" l="1"/>
  <c r="H7267" i="11"/>
  <c r="B7281" i="11"/>
  <c r="H7256" i="11"/>
  <c r="B7283" i="11"/>
  <c r="H7258" i="11"/>
  <c r="B7299" i="11"/>
  <c r="H7274" i="11"/>
  <c r="B7288" i="11"/>
  <c r="H7263" i="11"/>
  <c r="B7297" i="11"/>
  <c r="H7272" i="11"/>
  <c r="B7301" i="11"/>
  <c r="H7276" i="11"/>
  <c r="B7294" i="11"/>
  <c r="H7269" i="11"/>
  <c r="B7279" i="11"/>
  <c r="H7254" i="11"/>
  <c r="B7284" i="11"/>
  <c r="H7259" i="11"/>
  <c r="B7282" i="11"/>
  <c r="H7257" i="11"/>
  <c r="B7302" i="11"/>
  <c r="H7277" i="11"/>
  <c r="B7296" i="11"/>
  <c r="H7271" i="11"/>
  <c r="B7287" i="11"/>
  <c r="H7262" i="11"/>
  <c r="B7295" i="11"/>
  <c r="H7270" i="11"/>
  <c r="B7290" i="11"/>
  <c r="H7265" i="11"/>
  <c r="B7280" i="11"/>
  <c r="H7255" i="11"/>
  <c r="B7300" i="11"/>
  <c r="H7275" i="11"/>
  <c r="B7303" i="11"/>
  <c r="H7278" i="11"/>
  <c r="B7293" i="11"/>
  <c r="H7268" i="11"/>
  <c r="B7291" i="11"/>
  <c r="H7266" i="11"/>
  <c r="B7285" i="11"/>
  <c r="H7260" i="11"/>
  <c r="B7286" i="11"/>
  <c r="H7261" i="11"/>
  <c r="B7298" i="11"/>
  <c r="H7273" i="11"/>
  <c r="B7289" i="11"/>
  <c r="H7264" i="11"/>
  <c r="B7323" i="11" l="1"/>
  <c r="H7298" i="11"/>
  <c r="B7310" i="11"/>
  <c r="H7285" i="11"/>
  <c r="B7318" i="11"/>
  <c r="H7293" i="11"/>
  <c r="B7325" i="11"/>
  <c r="H7300" i="11"/>
  <c r="B7315" i="11"/>
  <c r="H7290" i="11"/>
  <c r="B7312" i="11"/>
  <c r="H7287" i="11"/>
  <c r="B7327" i="11"/>
  <c r="H7302" i="11"/>
  <c r="B7309" i="11"/>
  <c r="H7284" i="11"/>
  <c r="B7319" i="11"/>
  <c r="H7294" i="11"/>
  <c r="B7322" i="11"/>
  <c r="H7297" i="11"/>
  <c r="B7324" i="11"/>
  <c r="H7299" i="11"/>
  <c r="B7306" i="11"/>
  <c r="H7281" i="11"/>
  <c r="B7314" i="11"/>
  <c r="H7289" i="11"/>
  <c r="B7311" i="11"/>
  <c r="H7286" i="11"/>
  <c r="B7316" i="11"/>
  <c r="H7291" i="11"/>
  <c r="B7328" i="11"/>
  <c r="H7303" i="11"/>
  <c r="B7305" i="11"/>
  <c r="H7280" i="11"/>
  <c r="B7320" i="11"/>
  <c r="H7295" i="11"/>
  <c r="B7321" i="11"/>
  <c r="H7296" i="11"/>
  <c r="B7307" i="11"/>
  <c r="H7282" i="11"/>
  <c r="B7304" i="11"/>
  <c r="H7279" i="11"/>
  <c r="B7326" i="11"/>
  <c r="H7301" i="11"/>
  <c r="B7313" i="11"/>
  <c r="H7288" i="11"/>
  <c r="B7308" i="11"/>
  <c r="H7283" i="11"/>
  <c r="B7317" i="11"/>
  <c r="H7292" i="11"/>
  <c r="B7351" i="11" l="1"/>
  <c r="H7326" i="11"/>
  <c r="B7345" i="11"/>
  <c r="H7320" i="11"/>
  <c r="B7336" i="11"/>
  <c r="H7311" i="11"/>
  <c r="B7334" i="11"/>
  <c r="H7309" i="11"/>
  <c r="B7335" i="11"/>
  <c r="H7310" i="11"/>
  <c r="B7333" i="11"/>
  <c r="H7308" i="11"/>
  <c r="B7332" i="11"/>
  <c r="H7307" i="11"/>
  <c r="B7353" i="11"/>
  <c r="H7328" i="11"/>
  <c r="B7331" i="11"/>
  <c r="H7306" i="11"/>
  <c r="B7347" i="11"/>
  <c r="H7322" i="11"/>
  <c r="B7337" i="11"/>
  <c r="H7312" i="11"/>
  <c r="B7350" i="11"/>
  <c r="H7325" i="11"/>
  <c r="B7342" i="11"/>
  <c r="H7317" i="11"/>
  <c r="B7338" i="11"/>
  <c r="H7313" i="11"/>
  <c r="B7329" i="11"/>
  <c r="H7304" i="11"/>
  <c r="B7346" i="11"/>
  <c r="H7321" i="11"/>
  <c r="B7330" i="11"/>
  <c r="H7305" i="11"/>
  <c r="B7341" i="11"/>
  <c r="H7316" i="11"/>
  <c r="B7339" i="11"/>
  <c r="H7314" i="11"/>
  <c r="B7349" i="11"/>
  <c r="H7324" i="11"/>
  <c r="B7344" i="11"/>
  <c r="H7319" i="11"/>
  <c r="B7352" i="11"/>
  <c r="H7327" i="11"/>
  <c r="B7340" i="11"/>
  <c r="H7315" i="11"/>
  <c r="B7343" i="11"/>
  <c r="H7318" i="11"/>
  <c r="B7348" i="11"/>
  <c r="H7323" i="11"/>
  <c r="B7377" i="11" l="1"/>
  <c r="H7352" i="11"/>
  <c r="B7366" i="11"/>
  <c r="H7341" i="11"/>
  <c r="B7371" i="11"/>
  <c r="H7346" i="11"/>
  <c r="B7375" i="11"/>
  <c r="H7350" i="11"/>
  <c r="B7372" i="11"/>
  <c r="H7347" i="11"/>
  <c r="B7378" i="11"/>
  <c r="H7353" i="11"/>
  <c r="B7358" i="11"/>
  <c r="H7333" i="11"/>
  <c r="B7359" i="11"/>
  <c r="H7334" i="11"/>
  <c r="B7370" i="11"/>
  <c r="H7345" i="11"/>
  <c r="B7368" i="11"/>
  <c r="H7343" i="11"/>
  <c r="B7374" i="11"/>
  <c r="H7349" i="11"/>
  <c r="B7363" i="11"/>
  <c r="H7338" i="11"/>
  <c r="B7373" i="11"/>
  <c r="H7348" i="11"/>
  <c r="B7365" i="11"/>
  <c r="H7340" i="11"/>
  <c r="B7369" i="11"/>
  <c r="H7344" i="11"/>
  <c r="B7364" i="11"/>
  <c r="H7339" i="11"/>
  <c r="B7355" i="11"/>
  <c r="H7330" i="11"/>
  <c r="B7354" i="11"/>
  <c r="H7329" i="11"/>
  <c r="B7367" i="11"/>
  <c r="H7342" i="11"/>
  <c r="B7362" i="11"/>
  <c r="H7337" i="11"/>
  <c r="B7356" i="11"/>
  <c r="H7331" i="11"/>
  <c r="B7357" i="11"/>
  <c r="H7332" i="11"/>
  <c r="B7360" i="11"/>
  <c r="H7335" i="11"/>
  <c r="B7361" i="11"/>
  <c r="H7336" i="11"/>
  <c r="B7376" i="11"/>
  <c r="H7351" i="11"/>
  <c r="B7387" i="11" l="1"/>
  <c r="H7362" i="11"/>
  <c r="B7389" i="11"/>
  <c r="H7364" i="11"/>
  <c r="B7393" i="11"/>
  <c r="H7368" i="11"/>
  <c r="B7386" i="11"/>
  <c r="H7361" i="11"/>
  <c r="B7382" i="11"/>
  <c r="H7357" i="11"/>
  <c r="B7379" i="11"/>
  <c r="H7354" i="11"/>
  <c r="B7390" i="11"/>
  <c r="H7365" i="11"/>
  <c r="B7388" i="11"/>
  <c r="H7363" i="11"/>
  <c r="B7384" i="11"/>
  <c r="H7359" i="11"/>
  <c r="B7403" i="11"/>
  <c r="H7378" i="11"/>
  <c r="B7400" i="11"/>
  <c r="H7375" i="11"/>
  <c r="B7391" i="11"/>
  <c r="H7366" i="11"/>
  <c r="B7401" i="11"/>
  <c r="H7376" i="11"/>
  <c r="B7385" i="11"/>
  <c r="H7360" i="11"/>
  <c r="B7381" i="11"/>
  <c r="H7356" i="11"/>
  <c r="B7392" i="11"/>
  <c r="H7367" i="11"/>
  <c r="B7380" i="11"/>
  <c r="H7355" i="11"/>
  <c r="B7394" i="11"/>
  <c r="H7369" i="11"/>
  <c r="B7398" i="11"/>
  <c r="H7373" i="11"/>
  <c r="B7399" i="11"/>
  <c r="H7374" i="11"/>
  <c r="B7395" i="11"/>
  <c r="H7370" i="11"/>
  <c r="B7383" i="11"/>
  <c r="H7358" i="11"/>
  <c r="B7397" i="11"/>
  <c r="H7372" i="11"/>
  <c r="B7396" i="11"/>
  <c r="H7371" i="11"/>
  <c r="B7402" i="11"/>
  <c r="H7377" i="11"/>
  <c r="B7421" i="11" l="1"/>
  <c r="H7396" i="11"/>
  <c r="B7408" i="11"/>
  <c r="H7383" i="11"/>
  <c r="B7424" i="11"/>
  <c r="H7399" i="11"/>
  <c r="B7419" i="11"/>
  <c r="H7394" i="11"/>
  <c r="B7417" i="11"/>
  <c r="H7392" i="11"/>
  <c r="B7410" i="11"/>
  <c r="H7385" i="11"/>
  <c r="B7416" i="11"/>
  <c r="H7391" i="11"/>
  <c r="B7428" i="11"/>
  <c r="H7403" i="11"/>
  <c r="B7413" i="11"/>
  <c r="H7388" i="11"/>
  <c r="B7404" i="11"/>
  <c r="H7379" i="11"/>
  <c r="B7411" i="11"/>
  <c r="H7386" i="11"/>
  <c r="B7414" i="11"/>
  <c r="H7389" i="11"/>
  <c r="B7427" i="11"/>
  <c r="H7402" i="11"/>
  <c r="B7422" i="11"/>
  <c r="H7397" i="11"/>
  <c r="B7420" i="11"/>
  <c r="H7395" i="11"/>
  <c r="B7423" i="11"/>
  <c r="H7398" i="11"/>
  <c r="B7405" i="11"/>
  <c r="H7380" i="11"/>
  <c r="B7406" i="11"/>
  <c r="H7381" i="11"/>
  <c r="B7426" i="11"/>
  <c r="H7401" i="11"/>
  <c r="B7425" i="11"/>
  <c r="H7400" i="11"/>
  <c r="B7409" i="11"/>
  <c r="H7384" i="11"/>
  <c r="B7415" i="11"/>
  <c r="H7390" i="11"/>
  <c r="B7407" i="11"/>
  <c r="H7382" i="11"/>
  <c r="B7418" i="11"/>
  <c r="H7393" i="11"/>
  <c r="B7412" i="11"/>
  <c r="H7387" i="11"/>
  <c r="B7443" i="11" l="1"/>
  <c r="H7418" i="11"/>
  <c r="B7440" i="11"/>
  <c r="H7415" i="11"/>
  <c r="B7450" i="11"/>
  <c r="H7425" i="11"/>
  <c r="B7431" i="11"/>
  <c r="H7406" i="11"/>
  <c r="B7448" i="11"/>
  <c r="H7423" i="11"/>
  <c r="B7447" i="11"/>
  <c r="H7422" i="11"/>
  <c r="B7439" i="11"/>
  <c r="H7414" i="11"/>
  <c r="B7429" i="11"/>
  <c r="H7404" i="11"/>
  <c r="B7453" i="11"/>
  <c r="H7428" i="11"/>
  <c r="B7435" i="11"/>
  <c r="H7410" i="11"/>
  <c r="B7444" i="11"/>
  <c r="H7419" i="11"/>
  <c r="B7433" i="11"/>
  <c r="H7408" i="11"/>
  <c r="B7437" i="11"/>
  <c r="H7412" i="11"/>
  <c r="B7432" i="11"/>
  <c r="H7407" i="11"/>
  <c r="B7434" i="11"/>
  <c r="H7409" i="11"/>
  <c r="B7451" i="11"/>
  <c r="H7426" i="11"/>
  <c r="B7430" i="11"/>
  <c r="H7405" i="11"/>
  <c r="B7445" i="11"/>
  <c r="H7420" i="11"/>
  <c r="B7452" i="11"/>
  <c r="H7427" i="11"/>
  <c r="B7436" i="11"/>
  <c r="H7411" i="11"/>
  <c r="B7438" i="11"/>
  <c r="H7413" i="11"/>
  <c r="B7441" i="11"/>
  <c r="H7416" i="11"/>
  <c r="B7442" i="11"/>
  <c r="H7417" i="11"/>
  <c r="B7449" i="11"/>
  <c r="H7424" i="11"/>
  <c r="B7446" i="11"/>
  <c r="H7421" i="11"/>
  <c r="B7474" i="11" l="1"/>
  <c r="H7449" i="11"/>
  <c r="B7466" i="11"/>
  <c r="H7441" i="11"/>
  <c r="B7461" i="11"/>
  <c r="H7436" i="11"/>
  <c r="B7470" i="11"/>
  <c r="H7445" i="11"/>
  <c r="B7476" i="11"/>
  <c r="H7451" i="11"/>
  <c r="B7457" i="11"/>
  <c r="H7432" i="11"/>
  <c r="B7458" i="11"/>
  <c r="H7433" i="11"/>
  <c r="B7460" i="11"/>
  <c r="H7435" i="11"/>
  <c r="B7454" i="11"/>
  <c r="H7429" i="11"/>
  <c r="B7472" i="11"/>
  <c r="H7447" i="11"/>
  <c r="B7456" i="11"/>
  <c r="H7431" i="11"/>
  <c r="B7465" i="11"/>
  <c r="H7440" i="11"/>
  <c r="B7471" i="11"/>
  <c r="H7446" i="11"/>
  <c r="B7467" i="11"/>
  <c r="H7442" i="11"/>
  <c r="B7463" i="11"/>
  <c r="H7438" i="11"/>
  <c r="B7477" i="11"/>
  <c r="H7452" i="11"/>
  <c r="B7455" i="11"/>
  <c r="H7430" i="11"/>
  <c r="B7459" i="11"/>
  <c r="H7434" i="11"/>
  <c r="B7462" i="11"/>
  <c r="H7437" i="11"/>
  <c r="B7469" i="11"/>
  <c r="H7444" i="11"/>
  <c r="B7478" i="11"/>
  <c r="H7453" i="11"/>
  <c r="B7464" i="11"/>
  <c r="H7439" i="11"/>
  <c r="B7473" i="11"/>
  <c r="H7448" i="11"/>
  <c r="B7475" i="11"/>
  <c r="H7450" i="11"/>
  <c r="B7468" i="11"/>
  <c r="H7443" i="11"/>
  <c r="B7500" i="11" l="1"/>
  <c r="H7475" i="11"/>
  <c r="B7489" i="11"/>
  <c r="H7464" i="11"/>
  <c r="B7494" i="11"/>
  <c r="H7469" i="11"/>
  <c r="B7484" i="11"/>
  <c r="H7459" i="11"/>
  <c r="B7502" i="11"/>
  <c r="H7477" i="11"/>
  <c r="B7492" i="11"/>
  <c r="H7467" i="11"/>
  <c r="B7490" i="11"/>
  <c r="H7465" i="11"/>
  <c r="B7497" i="11"/>
  <c r="H7472" i="11"/>
  <c r="B7485" i="11"/>
  <c r="H7460" i="11"/>
  <c r="B7482" i="11"/>
  <c r="H7457" i="11"/>
  <c r="B7495" i="11"/>
  <c r="H7470" i="11"/>
  <c r="B7491" i="11"/>
  <c r="H7466" i="11"/>
  <c r="B7493" i="11"/>
  <c r="H7468" i="11"/>
  <c r="B7498" i="11"/>
  <c r="H7473" i="11"/>
  <c r="B7503" i="11"/>
  <c r="H7478" i="11"/>
  <c r="B7487" i="11"/>
  <c r="H7462" i="11"/>
  <c r="B7480" i="11"/>
  <c r="H7455" i="11"/>
  <c r="B7488" i="11"/>
  <c r="H7463" i="11"/>
  <c r="B7496" i="11"/>
  <c r="H7471" i="11"/>
  <c r="B7481" i="11"/>
  <c r="H7456" i="11"/>
  <c r="B7479" i="11"/>
  <c r="H7454" i="11"/>
  <c r="B7483" i="11"/>
  <c r="H7458" i="11"/>
  <c r="B7501" i="11"/>
  <c r="H7476" i="11"/>
  <c r="B7486" i="11"/>
  <c r="H7461" i="11"/>
  <c r="B7499" i="11"/>
  <c r="H7474" i="11"/>
  <c r="B7511" i="11" l="1"/>
  <c r="H7486" i="11"/>
  <c r="B7508" i="11"/>
  <c r="H7483" i="11"/>
  <c r="B7506" i="11"/>
  <c r="H7481" i="11"/>
  <c r="B7513" i="11"/>
  <c r="H7488" i="11"/>
  <c r="B7512" i="11"/>
  <c r="H7487" i="11"/>
  <c r="B7523" i="11"/>
  <c r="H7498" i="11"/>
  <c r="B7516" i="11"/>
  <c r="H7491" i="11"/>
  <c r="B7507" i="11"/>
  <c r="H7482" i="11"/>
  <c r="B7522" i="11"/>
  <c r="H7497" i="11"/>
  <c r="B7517" i="11"/>
  <c r="H7492" i="11"/>
  <c r="B7509" i="11"/>
  <c r="H7484" i="11"/>
  <c r="B7514" i="11"/>
  <c r="H7489" i="11"/>
  <c r="B7524" i="11"/>
  <c r="H7499" i="11"/>
  <c r="B7526" i="11"/>
  <c r="H7501" i="11"/>
  <c r="B7504" i="11"/>
  <c r="H7479" i="11"/>
  <c r="B7521" i="11"/>
  <c r="H7496" i="11"/>
  <c r="B7505" i="11"/>
  <c r="H7480" i="11"/>
  <c r="B7528" i="11"/>
  <c r="H7503" i="11"/>
  <c r="B7518" i="11"/>
  <c r="H7493" i="11"/>
  <c r="B7520" i="11"/>
  <c r="H7495" i="11"/>
  <c r="B7510" i="11"/>
  <c r="H7485" i="11"/>
  <c r="B7515" i="11"/>
  <c r="H7490" i="11"/>
  <c r="B7527" i="11"/>
  <c r="H7502" i="11"/>
  <c r="B7519" i="11"/>
  <c r="H7494" i="11"/>
  <c r="B7525" i="11"/>
  <c r="H7500" i="11"/>
  <c r="B7544" i="11" l="1"/>
  <c r="H7519" i="11"/>
  <c r="B7540" i="11"/>
  <c r="H7515" i="11"/>
  <c r="B7545" i="11"/>
  <c r="H7520" i="11"/>
  <c r="B7553" i="11"/>
  <c r="H7528" i="11"/>
  <c r="B7546" i="11"/>
  <c r="H7521" i="11"/>
  <c r="B7551" i="11"/>
  <c r="H7526" i="11"/>
  <c r="B7539" i="11"/>
  <c r="H7514" i="11"/>
  <c r="B7542" i="11"/>
  <c r="H7517" i="11"/>
  <c r="B7532" i="11"/>
  <c r="H7507" i="11"/>
  <c r="B7548" i="11"/>
  <c r="H7523" i="11"/>
  <c r="B7538" i="11"/>
  <c r="H7513" i="11"/>
  <c r="B7533" i="11"/>
  <c r="H7508" i="11"/>
  <c r="B7550" i="11"/>
  <c r="H7525" i="11"/>
  <c r="B7552" i="11"/>
  <c r="H7527" i="11"/>
  <c r="B7535" i="11"/>
  <c r="H7510" i="11"/>
  <c r="B7543" i="11"/>
  <c r="H7518" i="11"/>
  <c r="B7530" i="11"/>
  <c r="H7505" i="11"/>
  <c r="B7529" i="11"/>
  <c r="H7504" i="11"/>
  <c r="B7549" i="11"/>
  <c r="H7524" i="11"/>
  <c r="B7534" i="11"/>
  <c r="H7509" i="11"/>
  <c r="B7547" i="11"/>
  <c r="H7522" i="11"/>
  <c r="B7541" i="11"/>
  <c r="H7516" i="11"/>
  <c r="B7537" i="11"/>
  <c r="H7512" i="11"/>
  <c r="B7531" i="11"/>
  <c r="H7506" i="11"/>
  <c r="B7536" i="11"/>
  <c r="H7511" i="11"/>
  <c r="B7556" i="11" l="1"/>
  <c r="H7531" i="11"/>
  <c r="B7566" i="11"/>
  <c r="H7541" i="11"/>
  <c r="B7559" i="11"/>
  <c r="H7534" i="11"/>
  <c r="B7554" i="11"/>
  <c r="H7529" i="11"/>
  <c r="B7568" i="11"/>
  <c r="H7543" i="11"/>
  <c r="B7577" i="11"/>
  <c r="H7552" i="11"/>
  <c r="B7558" i="11"/>
  <c r="H7533" i="11"/>
  <c r="B7573" i="11"/>
  <c r="H7548" i="11"/>
  <c r="B7567" i="11"/>
  <c r="H7542" i="11"/>
  <c r="B7576" i="11"/>
  <c r="H7551" i="11"/>
  <c r="B7578" i="11"/>
  <c r="H7553" i="11"/>
  <c r="B7565" i="11"/>
  <c r="H7540" i="11"/>
  <c r="B7561" i="11"/>
  <c r="H7536" i="11"/>
  <c r="B7562" i="11"/>
  <c r="H7537" i="11"/>
  <c r="B7572" i="11"/>
  <c r="H7547" i="11"/>
  <c r="B7574" i="11"/>
  <c r="H7549" i="11"/>
  <c r="B7555" i="11"/>
  <c r="H7530" i="11"/>
  <c r="B7560" i="11"/>
  <c r="H7535" i="11"/>
  <c r="B7575" i="11"/>
  <c r="H7550" i="11"/>
  <c r="B7563" i="11"/>
  <c r="H7538" i="11"/>
  <c r="B7557" i="11"/>
  <c r="H7532" i="11"/>
  <c r="B7564" i="11"/>
  <c r="H7539" i="11"/>
  <c r="B7571" i="11"/>
  <c r="H7546" i="11"/>
  <c r="B7570" i="11"/>
  <c r="H7545" i="11"/>
  <c r="B7569" i="11"/>
  <c r="H7544" i="11"/>
  <c r="B7595" i="11" l="1"/>
  <c r="H7570" i="11"/>
  <c r="B7589" i="11"/>
  <c r="H7564" i="11"/>
  <c r="B7588" i="11"/>
  <c r="H7563" i="11"/>
  <c r="B7585" i="11"/>
  <c r="H7560" i="11"/>
  <c r="B7599" i="11"/>
  <c r="H7574" i="11"/>
  <c r="B7587" i="11"/>
  <c r="H7562" i="11"/>
  <c r="B7590" i="11"/>
  <c r="H7565" i="11"/>
  <c r="B7601" i="11"/>
  <c r="H7576" i="11"/>
  <c r="B7598" i="11"/>
  <c r="H7573" i="11"/>
  <c r="B7602" i="11"/>
  <c r="H7577" i="11"/>
  <c r="B7579" i="11"/>
  <c r="H7554" i="11"/>
  <c r="B7591" i="11"/>
  <c r="H7566" i="11"/>
  <c r="B7594" i="11"/>
  <c r="H7569" i="11"/>
  <c r="B7596" i="11"/>
  <c r="H7571" i="11"/>
  <c r="B7582" i="11"/>
  <c r="H7557" i="11"/>
  <c r="B7600" i="11"/>
  <c r="H7575" i="11"/>
  <c r="B7580" i="11"/>
  <c r="H7555" i="11"/>
  <c r="B7597" i="11"/>
  <c r="H7572" i="11"/>
  <c r="B7586" i="11"/>
  <c r="H7561" i="11"/>
  <c r="B7603" i="11"/>
  <c r="H7578" i="11"/>
  <c r="B7592" i="11"/>
  <c r="H7567" i="11"/>
  <c r="B7583" i="11"/>
  <c r="H7558" i="11"/>
  <c r="B7593" i="11"/>
  <c r="H7568" i="11"/>
  <c r="B7584" i="11"/>
  <c r="H7559" i="11"/>
  <c r="B7581" i="11"/>
  <c r="H7556" i="11"/>
  <c r="B7609" i="11" l="1"/>
  <c r="H7584" i="11"/>
  <c r="B7608" i="11"/>
  <c r="H7583" i="11"/>
  <c r="B7628" i="11"/>
  <c r="H7603" i="11"/>
  <c r="B7622" i="11"/>
  <c r="H7597" i="11"/>
  <c r="B7625" i="11"/>
  <c r="H7600" i="11"/>
  <c r="B7621" i="11"/>
  <c r="H7596" i="11"/>
  <c r="B7616" i="11"/>
  <c r="H7591" i="11"/>
  <c r="B7627" i="11"/>
  <c r="H7602" i="11"/>
  <c r="B7626" i="11"/>
  <c r="H7601" i="11"/>
  <c r="B7612" i="11"/>
  <c r="H7587" i="11"/>
  <c r="B7610" i="11"/>
  <c r="H7585" i="11"/>
  <c r="B7614" i="11"/>
  <c r="H7589" i="11"/>
  <c r="B7606" i="11"/>
  <c r="H7581" i="11"/>
  <c r="B7618" i="11"/>
  <c r="H7593" i="11"/>
  <c r="B7617" i="11"/>
  <c r="H7592" i="11"/>
  <c r="B7611" i="11"/>
  <c r="H7586" i="11"/>
  <c r="B7605" i="11"/>
  <c r="H7580" i="11"/>
  <c r="B7607" i="11"/>
  <c r="H7582" i="11"/>
  <c r="B7619" i="11"/>
  <c r="H7594" i="11"/>
  <c r="B7604" i="11"/>
  <c r="H7579" i="11"/>
  <c r="B7623" i="11"/>
  <c r="H7598" i="11"/>
  <c r="B7615" i="11"/>
  <c r="H7590" i="11"/>
  <c r="B7624" i="11"/>
  <c r="H7599" i="11"/>
  <c r="B7613" i="11"/>
  <c r="H7588" i="11"/>
  <c r="B7620" i="11"/>
  <c r="H7595" i="11"/>
  <c r="B7638" i="11" l="1"/>
  <c r="H7613" i="11"/>
  <c r="B7640" i="11"/>
  <c r="H7615" i="11"/>
  <c r="B7629" i="11"/>
  <c r="H7604" i="11"/>
  <c r="B7632" i="11"/>
  <c r="H7607" i="11"/>
  <c r="B7636" i="11"/>
  <c r="H7611" i="11"/>
  <c r="B7643" i="11"/>
  <c r="H7618" i="11"/>
  <c r="B7639" i="11"/>
  <c r="H7614" i="11"/>
  <c r="B7637" i="11"/>
  <c r="H7612" i="11"/>
  <c r="B7652" i="11"/>
  <c r="H7627" i="11"/>
  <c r="B7646" i="11"/>
  <c r="H7621" i="11"/>
  <c r="B7647" i="11"/>
  <c r="H7622" i="11"/>
  <c r="B7633" i="11"/>
  <c r="H7608" i="11"/>
  <c r="B7645" i="11"/>
  <c r="H7620" i="11"/>
  <c r="B7649" i="11"/>
  <c r="H7624" i="11"/>
  <c r="B7648" i="11"/>
  <c r="H7623" i="11"/>
  <c r="B7644" i="11"/>
  <c r="H7619" i="11"/>
  <c r="B7630" i="11"/>
  <c r="H7605" i="11"/>
  <c r="B7642" i="11"/>
  <c r="H7617" i="11"/>
  <c r="B7631" i="11"/>
  <c r="H7606" i="11"/>
  <c r="B7635" i="11"/>
  <c r="H7610" i="11"/>
  <c r="B7651" i="11"/>
  <c r="H7626" i="11"/>
  <c r="B7641" i="11"/>
  <c r="H7616" i="11"/>
  <c r="B7650" i="11"/>
  <c r="H7625" i="11"/>
  <c r="B7653" i="11"/>
  <c r="H7628" i="11"/>
  <c r="B7634" i="11"/>
  <c r="H7609" i="11"/>
  <c r="B7678" i="11" l="1"/>
  <c r="H7653" i="11"/>
  <c r="B7666" i="11"/>
  <c r="H7641" i="11"/>
  <c r="B7660" i="11"/>
  <c r="H7635" i="11"/>
  <c r="B7667" i="11"/>
  <c r="H7642" i="11"/>
  <c r="B7669" i="11"/>
  <c r="H7644" i="11"/>
  <c r="B7674" i="11"/>
  <c r="H7649" i="11"/>
  <c r="B7658" i="11"/>
  <c r="H7633" i="11"/>
  <c r="B7671" i="11"/>
  <c r="H7646" i="11"/>
  <c r="B7662" i="11"/>
  <c r="H7637" i="11"/>
  <c r="B7668" i="11"/>
  <c r="H7643" i="11"/>
  <c r="B7657" i="11"/>
  <c r="H7632" i="11"/>
  <c r="B7665" i="11"/>
  <c r="H7640" i="11"/>
  <c r="B7659" i="11"/>
  <c r="H7634" i="11"/>
  <c r="B7675" i="11"/>
  <c r="H7650" i="11"/>
  <c r="B7676" i="11"/>
  <c r="H7651" i="11"/>
  <c r="B7656" i="11"/>
  <c r="H7631" i="11"/>
  <c r="B7655" i="11"/>
  <c r="H7630" i="11"/>
  <c r="B7673" i="11"/>
  <c r="H7648" i="11"/>
  <c r="B7670" i="11"/>
  <c r="H7645" i="11"/>
  <c r="B7672" i="11"/>
  <c r="H7647" i="11"/>
  <c r="B7677" i="11"/>
  <c r="H7652" i="11"/>
  <c r="B7664" i="11"/>
  <c r="H7639" i="11"/>
  <c r="B7661" i="11"/>
  <c r="H7636" i="11"/>
  <c r="B7654" i="11"/>
  <c r="H7629" i="11"/>
  <c r="B7663" i="11"/>
  <c r="H7638" i="11"/>
  <c r="B7679" i="11" l="1"/>
  <c r="H7654" i="11"/>
  <c r="B7689" i="11"/>
  <c r="H7664" i="11"/>
  <c r="B7697" i="11"/>
  <c r="H7672" i="11"/>
  <c r="B7698" i="11"/>
  <c r="H7673" i="11"/>
  <c r="B7681" i="11"/>
  <c r="H7656" i="11"/>
  <c r="B7700" i="11"/>
  <c r="H7675" i="11"/>
  <c r="B7690" i="11"/>
  <c r="H7665" i="11"/>
  <c r="B7693" i="11"/>
  <c r="H7668" i="11"/>
  <c r="B7696" i="11"/>
  <c r="H7671" i="11"/>
  <c r="B7699" i="11"/>
  <c r="H7674" i="11"/>
  <c r="B7692" i="11"/>
  <c r="H7667" i="11"/>
  <c r="B7691" i="11"/>
  <c r="H7666" i="11"/>
  <c r="B7688" i="11"/>
  <c r="H7663" i="11"/>
  <c r="B7686" i="11"/>
  <c r="H7661" i="11"/>
  <c r="B7702" i="11"/>
  <c r="H7677" i="11"/>
  <c r="B7695" i="11"/>
  <c r="H7670" i="11"/>
  <c r="B7680" i="11"/>
  <c r="H7655" i="11"/>
  <c r="B7701" i="11"/>
  <c r="H7676" i="11"/>
  <c r="B7684" i="11"/>
  <c r="H7659" i="11"/>
  <c r="B7682" i="11"/>
  <c r="H7657" i="11"/>
  <c r="B7687" i="11"/>
  <c r="H7662" i="11"/>
  <c r="B7683" i="11"/>
  <c r="H7658" i="11"/>
  <c r="B7694" i="11"/>
  <c r="H7669" i="11"/>
  <c r="B7685" i="11"/>
  <c r="H7660" i="11"/>
  <c r="B7703" i="11"/>
  <c r="H7678" i="11"/>
  <c r="B7710" i="11" l="1"/>
  <c r="H7685" i="11"/>
  <c r="B7708" i="11"/>
  <c r="H7683" i="11"/>
  <c r="B7707" i="11"/>
  <c r="H7682" i="11"/>
  <c r="B7726" i="11"/>
  <c r="H7701" i="11"/>
  <c r="B7720" i="11"/>
  <c r="H7695" i="11"/>
  <c r="B7711" i="11"/>
  <c r="H7686" i="11"/>
  <c r="B7716" i="11"/>
  <c r="H7691" i="11"/>
  <c r="B7724" i="11"/>
  <c r="H7699" i="11"/>
  <c r="B7718" i="11"/>
  <c r="H7693" i="11"/>
  <c r="B7725" i="11"/>
  <c r="H7700" i="11"/>
  <c r="B7723" i="11"/>
  <c r="H7698" i="11"/>
  <c r="B7714" i="11"/>
  <c r="H7689" i="11"/>
  <c r="B7728" i="11"/>
  <c r="H7703" i="11"/>
  <c r="B7719" i="11"/>
  <c r="H7694" i="11"/>
  <c r="B7712" i="11"/>
  <c r="H7687" i="11"/>
  <c r="B7709" i="11"/>
  <c r="H7684" i="11"/>
  <c r="B7705" i="11"/>
  <c r="H7680" i="11"/>
  <c r="B7727" i="11"/>
  <c r="H7702" i="11"/>
  <c r="B7713" i="11"/>
  <c r="H7688" i="11"/>
  <c r="B7717" i="11"/>
  <c r="H7692" i="11"/>
  <c r="B7721" i="11"/>
  <c r="H7696" i="11"/>
  <c r="B7715" i="11"/>
  <c r="H7690" i="11"/>
  <c r="B7706" i="11"/>
  <c r="H7681" i="11"/>
  <c r="B7722" i="11"/>
  <c r="H7697" i="11"/>
  <c r="B7704" i="11"/>
  <c r="H7679" i="11"/>
  <c r="B7747" i="11" l="1"/>
  <c r="H7722" i="11"/>
  <c r="B7740" i="11"/>
  <c r="H7715" i="11"/>
  <c r="B7742" i="11"/>
  <c r="H7717" i="11"/>
  <c r="B7752" i="11"/>
  <c r="H7727" i="11"/>
  <c r="B7734" i="11"/>
  <c r="H7709" i="11"/>
  <c r="B7744" i="11"/>
  <c r="H7719" i="11"/>
  <c r="B7739" i="11"/>
  <c r="H7714" i="11"/>
  <c r="B7750" i="11"/>
  <c r="H7725" i="11"/>
  <c r="B7749" i="11"/>
  <c r="H7724" i="11"/>
  <c r="B7736" i="11"/>
  <c r="H7711" i="11"/>
  <c r="B7751" i="11"/>
  <c r="H7726" i="11"/>
  <c r="B7733" i="11"/>
  <c r="H7708" i="11"/>
  <c r="B7729" i="11"/>
  <c r="H7704" i="11"/>
  <c r="B7731" i="11"/>
  <c r="H7706" i="11"/>
  <c r="B7746" i="11"/>
  <c r="H7721" i="11"/>
  <c r="B7738" i="11"/>
  <c r="H7713" i="11"/>
  <c r="B7730" i="11"/>
  <c r="H7705" i="11"/>
  <c r="B7737" i="11"/>
  <c r="H7712" i="11"/>
  <c r="B7753" i="11"/>
  <c r="H7728" i="11"/>
  <c r="B7748" i="11"/>
  <c r="H7723" i="11"/>
  <c r="B7743" i="11"/>
  <c r="H7718" i="11"/>
  <c r="B7741" i="11"/>
  <c r="H7716" i="11"/>
  <c r="B7745" i="11"/>
  <c r="H7720" i="11"/>
  <c r="B7732" i="11"/>
  <c r="H7707" i="11"/>
  <c r="B7735" i="11"/>
  <c r="H7710" i="11"/>
  <c r="B7757" i="11" l="1"/>
  <c r="H7732" i="11"/>
  <c r="B7766" i="11"/>
  <c r="H7741" i="11"/>
  <c r="B7773" i="11"/>
  <c r="H7748" i="11"/>
  <c r="B7762" i="11"/>
  <c r="H7737" i="11"/>
  <c r="B7763" i="11"/>
  <c r="H7738" i="11"/>
  <c r="B7756" i="11"/>
  <c r="H7731" i="11"/>
  <c r="B7758" i="11"/>
  <c r="H7733" i="11"/>
  <c r="B7761" i="11"/>
  <c r="H7736" i="11"/>
  <c r="B7775" i="11"/>
  <c r="H7750" i="11"/>
  <c r="B7769" i="11"/>
  <c r="H7744" i="11"/>
  <c r="B7777" i="11"/>
  <c r="H7752" i="11"/>
  <c r="B7765" i="11"/>
  <c r="H7740" i="11"/>
  <c r="B7760" i="11"/>
  <c r="H7735" i="11"/>
  <c r="B7770" i="11"/>
  <c r="H7745" i="11"/>
  <c r="B7768" i="11"/>
  <c r="H7743" i="11"/>
  <c r="B7778" i="11"/>
  <c r="H7753" i="11"/>
  <c r="B7755" i="11"/>
  <c r="H7730" i="11"/>
  <c r="B7771" i="11"/>
  <c r="H7746" i="11"/>
  <c r="B7754" i="11"/>
  <c r="H7729" i="11"/>
  <c r="B7776" i="11"/>
  <c r="H7751" i="11"/>
  <c r="B7774" i="11"/>
  <c r="H7749" i="11"/>
  <c r="B7764" i="11"/>
  <c r="H7739" i="11"/>
  <c r="B7759" i="11"/>
  <c r="H7734" i="11"/>
  <c r="B7767" i="11"/>
  <c r="H7742" i="11"/>
  <c r="B7772" i="11"/>
  <c r="H7747" i="11"/>
  <c r="B7792" i="11" l="1"/>
  <c r="H7767" i="11"/>
  <c r="B7789" i="11"/>
  <c r="H7764" i="11"/>
  <c r="B7801" i="11"/>
  <c r="H7776" i="11"/>
  <c r="B7796" i="11"/>
  <c r="H7771" i="11"/>
  <c r="B7803" i="11"/>
  <c r="H7778" i="11"/>
  <c r="B7795" i="11"/>
  <c r="H7770" i="11"/>
  <c r="B7790" i="11"/>
  <c r="H7765" i="11"/>
  <c r="B7794" i="11"/>
  <c r="H7769" i="11"/>
  <c r="B7786" i="11"/>
  <c r="H7761" i="11"/>
  <c r="B7781" i="11"/>
  <c r="H7756" i="11"/>
  <c r="B7787" i="11"/>
  <c r="H7762" i="11"/>
  <c r="B7791" i="11"/>
  <c r="H7766" i="11"/>
  <c r="B7797" i="11"/>
  <c r="H7772" i="11"/>
  <c r="B7784" i="11"/>
  <c r="H7759" i="11"/>
  <c r="B7799" i="11"/>
  <c r="H7774" i="11"/>
  <c r="B7779" i="11"/>
  <c r="H7754" i="11"/>
  <c r="B7780" i="11"/>
  <c r="H7755" i="11"/>
  <c r="B7793" i="11"/>
  <c r="H7768" i="11"/>
  <c r="B7785" i="11"/>
  <c r="H7760" i="11"/>
  <c r="B7802" i="11"/>
  <c r="H7777" i="11"/>
  <c r="B7800" i="11"/>
  <c r="H7775" i="11"/>
  <c r="B7783" i="11"/>
  <c r="H7758" i="11"/>
  <c r="B7788" i="11"/>
  <c r="H7763" i="11"/>
  <c r="B7798" i="11"/>
  <c r="H7773" i="11"/>
  <c r="B7782" i="11"/>
  <c r="H7757" i="11"/>
  <c r="B7823" i="11" l="1"/>
  <c r="H7798" i="11"/>
  <c r="B7808" i="11"/>
  <c r="H7783" i="11"/>
  <c r="B7827" i="11"/>
  <c r="H7802" i="11"/>
  <c r="B7818" i="11"/>
  <c r="H7793" i="11"/>
  <c r="B7804" i="11"/>
  <c r="H7779" i="11"/>
  <c r="B7809" i="11"/>
  <c r="H7784" i="11"/>
  <c r="B7816" i="11"/>
  <c r="H7791" i="11"/>
  <c r="B7806" i="11"/>
  <c r="H7781" i="11"/>
  <c r="B7819" i="11"/>
  <c r="H7794" i="11"/>
  <c r="B7820" i="11"/>
  <c r="H7795" i="11"/>
  <c r="B7821" i="11"/>
  <c r="H7796" i="11"/>
  <c r="B7814" i="11"/>
  <c r="H7789" i="11"/>
  <c r="B7807" i="11"/>
  <c r="H7782" i="11"/>
  <c r="B7813" i="11"/>
  <c r="H7788" i="11"/>
  <c r="B7825" i="11"/>
  <c r="H7800" i="11"/>
  <c r="B7810" i="11"/>
  <c r="H7785" i="11"/>
  <c r="B7805" i="11"/>
  <c r="H7780" i="11"/>
  <c r="B7824" i="11"/>
  <c r="H7799" i="11"/>
  <c r="B7822" i="11"/>
  <c r="H7797" i="11"/>
  <c r="B7812" i="11"/>
  <c r="H7787" i="11"/>
  <c r="B7811" i="11"/>
  <c r="H7786" i="11"/>
  <c r="B7815" i="11"/>
  <c r="H7790" i="11"/>
  <c r="B7828" i="11"/>
  <c r="H7803" i="11"/>
  <c r="B7826" i="11"/>
  <c r="H7801" i="11"/>
  <c r="B7817" i="11"/>
  <c r="H7792" i="11"/>
  <c r="B7851" i="11" l="1"/>
  <c r="H7826" i="11"/>
  <c r="B7840" i="11"/>
  <c r="H7815" i="11"/>
  <c r="B7837" i="11"/>
  <c r="H7812" i="11"/>
  <c r="B7849" i="11"/>
  <c r="H7824" i="11"/>
  <c r="B7835" i="11"/>
  <c r="H7810" i="11"/>
  <c r="B7838" i="11"/>
  <c r="H7813" i="11"/>
  <c r="B7839" i="11"/>
  <c r="H7814" i="11"/>
  <c r="B7845" i="11"/>
  <c r="H7820" i="11"/>
  <c r="B7831" i="11"/>
  <c r="H7806" i="11"/>
  <c r="B7834" i="11"/>
  <c r="H7809" i="11"/>
  <c r="B7843" i="11"/>
  <c r="H7818" i="11"/>
  <c r="B7833" i="11"/>
  <c r="H7808" i="11"/>
  <c r="B7842" i="11"/>
  <c r="H7817" i="11"/>
  <c r="B7853" i="11"/>
  <c r="H7828" i="11"/>
  <c r="B7836" i="11"/>
  <c r="H7811" i="11"/>
  <c r="B7847" i="11"/>
  <c r="H7822" i="11"/>
  <c r="B7830" i="11"/>
  <c r="H7805" i="11"/>
  <c r="B7850" i="11"/>
  <c r="H7825" i="11"/>
  <c r="B7832" i="11"/>
  <c r="H7807" i="11"/>
  <c r="B7846" i="11"/>
  <c r="H7821" i="11"/>
  <c r="B7844" i="11"/>
  <c r="H7819" i="11"/>
  <c r="B7841" i="11"/>
  <c r="H7816" i="11"/>
  <c r="B7829" i="11"/>
  <c r="H7804" i="11"/>
  <c r="B7852" i="11"/>
  <c r="H7827" i="11"/>
  <c r="B7848" i="11"/>
  <c r="H7823" i="11"/>
  <c r="B7877" i="11" l="1"/>
  <c r="H7852" i="11"/>
  <c r="B7866" i="11"/>
  <c r="H7841" i="11"/>
  <c r="B7871" i="11"/>
  <c r="H7846" i="11"/>
  <c r="B7875" i="11"/>
  <c r="H7850" i="11"/>
  <c r="B7872" i="11"/>
  <c r="H7847" i="11"/>
  <c r="B7878" i="11"/>
  <c r="H7853" i="11"/>
  <c r="B7858" i="11"/>
  <c r="H7833" i="11"/>
  <c r="B7859" i="11"/>
  <c r="H7834" i="11"/>
  <c r="B7870" i="11"/>
  <c r="H7845" i="11"/>
  <c r="B7863" i="11"/>
  <c r="H7838" i="11"/>
  <c r="B7874" i="11"/>
  <c r="H7849" i="11"/>
  <c r="B7865" i="11"/>
  <c r="H7840" i="11"/>
  <c r="B7873" i="11"/>
  <c r="H7848" i="11"/>
  <c r="B7854" i="11"/>
  <c r="H7829" i="11"/>
  <c r="B7869" i="11"/>
  <c r="H7844" i="11"/>
  <c r="B7857" i="11"/>
  <c r="H7832" i="11"/>
  <c r="B7855" i="11"/>
  <c r="H7830" i="11"/>
  <c r="B7861" i="11"/>
  <c r="H7836" i="11"/>
  <c r="B7867" i="11"/>
  <c r="H7842" i="11"/>
  <c r="B7868" i="11"/>
  <c r="H7843" i="11"/>
  <c r="B7856" i="11"/>
  <c r="H7831" i="11"/>
  <c r="B7864" i="11"/>
  <c r="H7839" i="11"/>
  <c r="B7860" i="11"/>
  <c r="H7835" i="11"/>
  <c r="B7862" i="11"/>
  <c r="H7837" i="11"/>
  <c r="B7876" i="11"/>
  <c r="H7851" i="11"/>
  <c r="B7887" i="11" l="1"/>
  <c r="H7862" i="11"/>
  <c r="B7889" i="11"/>
  <c r="H7864" i="11"/>
  <c r="B7893" i="11"/>
  <c r="H7868" i="11"/>
  <c r="B7886" i="11"/>
  <c r="H7861" i="11"/>
  <c r="B7882" i="11"/>
  <c r="H7857" i="11"/>
  <c r="B7879" i="11"/>
  <c r="H7854" i="11"/>
  <c r="B7890" i="11"/>
  <c r="H7865" i="11"/>
  <c r="B7888" i="11"/>
  <c r="H7863" i="11"/>
  <c r="B7884" i="11"/>
  <c r="H7859" i="11"/>
  <c r="B7903" i="11"/>
  <c r="H7878" i="11"/>
  <c r="B7900" i="11"/>
  <c r="H7875" i="11"/>
  <c r="B7891" i="11"/>
  <c r="H7866" i="11"/>
  <c r="B7901" i="11"/>
  <c r="H7876" i="11"/>
  <c r="B7885" i="11"/>
  <c r="H7860" i="11"/>
  <c r="B7881" i="11"/>
  <c r="H7856" i="11"/>
  <c r="B7892" i="11"/>
  <c r="H7867" i="11"/>
  <c r="B7880" i="11"/>
  <c r="H7855" i="11"/>
  <c r="B7894" i="11"/>
  <c r="H7869" i="11"/>
  <c r="B7898" i="11"/>
  <c r="H7873" i="11"/>
  <c r="B7899" i="11"/>
  <c r="H7874" i="11"/>
  <c r="B7895" i="11"/>
  <c r="H7870" i="11"/>
  <c r="B7883" i="11"/>
  <c r="H7858" i="11"/>
  <c r="B7897" i="11"/>
  <c r="H7872" i="11"/>
  <c r="B7896" i="11"/>
  <c r="H7871" i="11"/>
  <c r="B7902" i="11"/>
  <c r="H7877" i="11"/>
  <c r="B7921" i="11" l="1"/>
  <c r="H7896" i="11"/>
  <c r="B7908" i="11"/>
  <c r="H7883" i="11"/>
  <c r="B7924" i="11"/>
  <c r="H7899" i="11"/>
  <c r="B7919" i="11"/>
  <c r="H7894" i="11"/>
  <c r="B7917" i="11"/>
  <c r="H7892" i="11"/>
  <c r="B7910" i="11"/>
  <c r="H7885" i="11"/>
  <c r="B7916" i="11"/>
  <c r="H7891" i="11"/>
  <c r="B7928" i="11"/>
  <c r="H7903" i="11"/>
  <c r="B7913" i="11"/>
  <c r="H7888" i="11"/>
  <c r="B7904" i="11"/>
  <c r="H7879" i="11"/>
  <c r="B7911" i="11"/>
  <c r="H7886" i="11"/>
  <c r="B7914" i="11"/>
  <c r="H7889" i="11"/>
  <c r="B7927" i="11"/>
  <c r="H7902" i="11"/>
  <c r="B7922" i="11"/>
  <c r="H7897" i="11"/>
  <c r="B7920" i="11"/>
  <c r="H7895" i="11"/>
  <c r="B7923" i="11"/>
  <c r="H7898" i="11"/>
  <c r="B7905" i="11"/>
  <c r="H7880" i="11"/>
  <c r="B7906" i="11"/>
  <c r="H7881" i="11"/>
  <c r="B7926" i="11"/>
  <c r="H7901" i="11"/>
  <c r="B7925" i="11"/>
  <c r="H7900" i="11"/>
  <c r="B7909" i="11"/>
  <c r="H7884" i="11"/>
  <c r="B7915" i="11"/>
  <c r="H7890" i="11"/>
  <c r="B7907" i="11"/>
  <c r="H7882" i="11"/>
  <c r="B7918" i="11"/>
  <c r="H7893" i="11"/>
  <c r="B7912" i="11"/>
  <c r="H7887" i="11"/>
  <c r="B7943" i="11" l="1"/>
  <c r="H7918" i="11"/>
  <c r="B7940" i="11"/>
  <c r="H7915" i="11"/>
  <c r="B7950" i="11"/>
  <c r="H7925" i="11"/>
  <c r="B7931" i="11"/>
  <c r="H7906" i="11"/>
  <c r="B7948" i="11"/>
  <c r="H7923" i="11"/>
  <c r="B7947" i="11"/>
  <c r="H7922" i="11"/>
  <c r="B7939" i="11"/>
  <c r="H7914" i="11"/>
  <c r="B7929" i="11"/>
  <c r="H7904" i="11"/>
  <c r="B7953" i="11"/>
  <c r="H7928" i="11"/>
  <c r="B7935" i="11"/>
  <c r="H7910" i="11"/>
  <c r="B7944" i="11"/>
  <c r="H7919" i="11"/>
  <c r="B7933" i="11"/>
  <c r="H7908" i="11"/>
  <c r="B7937" i="11"/>
  <c r="H7912" i="11"/>
  <c r="B7932" i="11"/>
  <c r="H7907" i="11"/>
  <c r="B7934" i="11"/>
  <c r="H7909" i="11"/>
  <c r="B7951" i="11"/>
  <c r="H7926" i="11"/>
  <c r="B7930" i="11"/>
  <c r="H7905" i="11"/>
  <c r="B7945" i="11"/>
  <c r="H7920" i="11"/>
  <c r="B7952" i="11"/>
  <c r="H7927" i="11"/>
  <c r="B7936" i="11"/>
  <c r="H7911" i="11"/>
  <c r="B7938" i="11"/>
  <c r="H7913" i="11"/>
  <c r="B7941" i="11"/>
  <c r="H7916" i="11"/>
  <c r="B7942" i="11"/>
  <c r="H7917" i="11"/>
  <c r="B7949" i="11"/>
  <c r="H7924" i="11"/>
  <c r="B7946" i="11"/>
  <c r="H7921" i="11"/>
  <c r="B7974" i="11" l="1"/>
  <c r="H7949" i="11"/>
  <c r="B7966" i="11"/>
  <c r="H7941" i="11"/>
  <c r="B7961" i="11"/>
  <c r="H7936" i="11"/>
  <c r="B7970" i="11"/>
  <c r="H7945" i="11"/>
  <c r="B7976" i="11"/>
  <c r="H7951" i="11"/>
  <c r="B7957" i="11"/>
  <c r="H7932" i="11"/>
  <c r="B7958" i="11"/>
  <c r="H7933" i="11"/>
  <c r="B7960" i="11"/>
  <c r="H7935" i="11"/>
  <c r="B7954" i="11"/>
  <c r="H7929" i="11"/>
  <c r="B7972" i="11"/>
  <c r="H7947" i="11"/>
  <c r="B7956" i="11"/>
  <c r="H7931" i="11"/>
  <c r="B7965" i="11"/>
  <c r="H7940" i="11"/>
  <c r="B7971" i="11"/>
  <c r="H7946" i="11"/>
  <c r="B7967" i="11"/>
  <c r="H7942" i="11"/>
  <c r="B7963" i="11"/>
  <c r="H7938" i="11"/>
  <c r="B7977" i="11"/>
  <c r="H7952" i="11"/>
  <c r="B7955" i="11"/>
  <c r="H7930" i="11"/>
  <c r="B7959" i="11"/>
  <c r="H7934" i="11"/>
  <c r="B7962" i="11"/>
  <c r="H7937" i="11"/>
  <c r="B7969" i="11"/>
  <c r="H7944" i="11"/>
  <c r="B7978" i="11"/>
  <c r="H7953" i="11"/>
  <c r="B7964" i="11"/>
  <c r="H7939" i="11"/>
  <c r="B7973" i="11"/>
  <c r="H7948" i="11"/>
  <c r="B7975" i="11"/>
  <c r="H7950" i="11"/>
  <c r="B7968" i="11"/>
  <c r="H7943" i="11"/>
  <c r="B8000" i="11" l="1"/>
  <c r="H7975" i="11"/>
  <c r="B7989" i="11"/>
  <c r="H7964" i="11"/>
  <c r="B7994" i="11"/>
  <c r="H7969" i="11"/>
  <c r="B7984" i="11"/>
  <c r="H7959" i="11"/>
  <c r="B8002" i="11"/>
  <c r="H7977" i="11"/>
  <c r="B7992" i="11"/>
  <c r="H7967" i="11"/>
  <c r="B7990" i="11"/>
  <c r="H7965" i="11"/>
  <c r="B7997" i="11"/>
  <c r="H7972" i="11"/>
  <c r="B7985" i="11"/>
  <c r="H7960" i="11"/>
  <c r="B7982" i="11"/>
  <c r="H7957" i="11"/>
  <c r="B7995" i="11"/>
  <c r="H7970" i="11"/>
  <c r="B7991" i="11"/>
  <c r="H7966" i="11"/>
  <c r="B7993" i="11"/>
  <c r="H7968" i="11"/>
  <c r="B7998" i="11"/>
  <c r="H7973" i="11"/>
  <c r="B8003" i="11"/>
  <c r="H7978" i="11"/>
  <c r="B7987" i="11"/>
  <c r="H7962" i="11"/>
  <c r="B7980" i="11"/>
  <c r="H7955" i="11"/>
  <c r="B7988" i="11"/>
  <c r="H7963" i="11"/>
  <c r="B7996" i="11"/>
  <c r="H7971" i="11"/>
  <c r="B7981" i="11"/>
  <c r="H7956" i="11"/>
  <c r="B7979" i="11"/>
  <c r="H7954" i="11"/>
  <c r="B7983" i="11"/>
  <c r="H7958" i="11"/>
  <c r="B8001" i="11"/>
  <c r="H7976" i="11"/>
  <c r="B7986" i="11"/>
  <c r="H7961" i="11"/>
  <c r="B7999" i="11"/>
  <c r="H7974" i="11"/>
  <c r="B8011" i="11" l="1"/>
  <c r="H7986" i="11"/>
  <c r="B8008" i="11"/>
  <c r="H7983" i="11"/>
  <c r="B8006" i="11"/>
  <c r="H7981" i="11"/>
  <c r="B8013" i="11"/>
  <c r="H7988" i="11"/>
  <c r="B8012" i="11"/>
  <c r="H7987" i="11"/>
  <c r="B8023" i="11"/>
  <c r="H7998" i="11"/>
  <c r="B8016" i="11"/>
  <c r="H7991" i="11"/>
  <c r="B8007" i="11"/>
  <c r="H7982" i="11"/>
  <c r="B8022" i="11"/>
  <c r="H7997" i="11"/>
  <c r="B8017" i="11"/>
  <c r="H7992" i="11"/>
  <c r="B8009" i="11"/>
  <c r="H7984" i="11"/>
  <c r="B8014" i="11"/>
  <c r="H7989" i="11"/>
  <c r="B8024" i="11"/>
  <c r="H7999" i="11"/>
  <c r="B8026" i="11"/>
  <c r="H8001" i="11"/>
  <c r="B8004" i="11"/>
  <c r="H7979" i="11"/>
  <c r="B8021" i="11"/>
  <c r="H7996" i="11"/>
  <c r="B8005" i="11"/>
  <c r="H7980" i="11"/>
  <c r="B8028" i="11"/>
  <c r="H8003" i="11"/>
  <c r="B8018" i="11"/>
  <c r="H7993" i="11"/>
  <c r="B8020" i="11"/>
  <c r="H7995" i="11"/>
  <c r="B8010" i="11"/>
  <c r="H7985" i="11"/>
  <c r="B8015" i="11"/>
  <c r="H7990" i="11"/>
  <c r="B8027" i="11"/>
  <c r="H8002" i="11"/>
  <c r="B8019" i="11"/>
  <c r="H7994" i="11"/>
  <c r="B8025" i="11"/>
  <c r="H8000" i="11"/>
  <c r="B8044" i="11" l="1"/>
  <c r="H8019" i="11"/>
  <c r="B8040" i="11"/>
  <c r="H8015" i="11"/>
  <c r="B8045" i="11"/>
  <c r="H8020" i="11"/>
  <c r="B8053" i="11"/>
  <c r="H8028" i="11"/>
  <c r="B8046" i="11"/>
  <c r="H8021" i="11"/>
  <c r="B8051" i="11"/>
  <c r="H8026" i="11"/>
  <c r="B8039" i="11"/>
  <c r="H8014" i="11"/>
  <c r="B8042" i="11"/>
  <c r="H8017" i="11"/>
  <c r="B8032" i="11"/>
  <c r="H8007" i="11"/>
  <c r="B8048" i="11"/>
  <c r="H8023" i="11"/>
  <c r="B8038" i="11"/>
  <c r="H8013" i="11"/>
  <c r="B8033" i="11"/>
  <c r="H8008" i="11"/>
  <c r="B8050" i="11"/>
  <c r="H8025" i="11"/>
  <c r="B8052" i="11"/>
  <c r="H8027" i="11"/>
  <c r="B8035" i="11"/>
  <c r="H8010" i="11"/>
  <c r="B8043" i="11"/>
  <c r="H8018" i="11"/>
  <c r="B8030" i="11"/>
  <c r="H8005" i="11"/>
  <c r="B8029" i="11"/>
  <c r="H8004" i="11"/>
  <c r="B8049" i="11"/>
  <c r="H8024" i="11"/>
  <c r="B8034" i="11"/>
  <c r="H8009" i="11"/>
  <c r="B8047" i="11"/>
  <c r="H8022" i="11"/>
  <c r="B8041" i="11"/>
  <c r="H8016" i="11"/>
  <c r="B8037" i="11"/>
  <c r="H8012" i="11"/>
  <c r="B8031" i="11"/>
  <c r="H8006" i="11"/>
  <c r="B8036" i="11"/>
  <c r="H8011" i="11"/>
  <c r="B8056" i="11" l="1"/>
  <c r="H8031" i="11"/>
  <c r="B8066" i="11"/>
  <c r="H8041" i="11"/>
  <c r="B8059" i="11"/>
  <c r="H8034" i="11"/>
  <c r="B8054" i="11"/>
  <c r="H8029" i="11"/>
  <c r="B8068" i="11"/>
  <c r="H8043" i="11"/>
  <c r="B8077" i="11"/>
  <c r="H8052" i="11"/>
  <c r="B8058" i="11"/>
  <c r="H8033" i="11"/>
  <c r="B8073" i="11"/>
  <c r="H8048" i="11"/>
  <c r="B8067" i="11"/>
  <c r="H8042" i="11"/>
  <c r="B8076" i="11"/>
  <c r="H8051" i="11"/>
  <c r="B8078" i="11"/>
  <c r="H8053" i="11"/>
  <c r="B8065" i="11"/>
  <c r="H8040" i="11"/>
  <c r="B8061" i="11"/>
  <c r="H8036" i="11"/>
  <c r="B8062" i="11"/>
  <c r="H8037" i="11"/>
  <c r="B8072" i="11"/>
  <c r="H8047" i="11"/>
  <c r="B8074" i="11"/>
  <c r="H8049" i="11"/>
  <c r="B8055" i="11"/>
  <c r="H8030" i="11"/>
  <c r="B8060" i="11"/>
  <c r="H8035" i="11"/>
  <c r="B8075" i="11"/>
  <c r="H8050" i="11"/>
  <c r="B8063" i="11"/>
  <c r="H8038" i="11"/>
  <c r="B8057" i="11"/>
  <c r="H8032" i="11"/>
  <c r="B8064" i="11"/>
  <c r="H8039" i="11"/>
  <c r="B8071" i="11"/>
  <c r="H8046" i="11"/>
  <c r="B8070" i="11"/>
  <c r="H8045" i="11"/>
  <c r="B8069" i="11"/>
  <c r="H8044" i="11"/>
  <c r="B8095" i="11" l="1"/>
  <c r="H8070" i="11"/>
  <c r="B8089" i="11"/>
  <c r="H8064" i="11"/>
  <c r="B8088" i="11"/>
  <c r="H8063" i="11"/>
  <c r="B8085" i="11"/>
  <c r="H8060" i="11"/>
  <c r="B8099" i="11"/>
  <c r="H8074" i="11"/>
  <c r="B8087" i="11"/>
  <c r="H8062" i="11"/>
  <c r="B8090" i="11"/>
  <c r="H8065" i="11"/>
  <c r="B8101" i="11"/>
  <c r="H8076" i="11"/>
  <c r="B8098" i="11"/>
  <c r="H8073" i="11"/>
  <c r="B8102" i="11"/>
  <c r="H8077" i="11"/>
  <c r="B8079" i="11"/>
  <c r="H8054" i="11"/>
  <c r="B8091" i="11"/>
  <c r="H8066" i="11"/>
  <c r="B8094" i="11"/>
  <c r="H8069" i="11"/>
  <c r="B8096" i="11"/>
  <c r="H8071" i="11"/>
  <c r="B8082" i="11"/>
  <c r="H8057" i="11"/>
  <c r="B8100" i="11"/>
  <c r="H8075" i="11"/>
  <c r="B8080" i="11"/>
  <c r="H8055" i="11"/>
  <c r="B8097" i="11"/>
  <c r="H8072" i="11"/>
  <c r="B8086" i="11"/>
  <c r="H8061" i="11"/>
  <c r="B8103" i="11"/>
  <c r="H8078" i="11"/>
  <c r="B8092" i="11"/>
  <c r="H8067" i="11"/>
  <c r="B8083" i="11"/>
  <c r="H8058" i="11"/>
  <c r="B8093" i="11"/>
  <c r="H8068" i="11"/>
  <c r="B8084" i="11"/>
  <c r="H8059" i="11"/>
  <c r="B8081" i="11"/>
  <c r="H8056" i="11"/>
  <c r="B8109" i="11" l="1"/>
  <c r="H8084" i="11"/>
  <c r="B8108" i="11"/>
  <c r="H8083" i="11"/>
  <c r="B8128" i="11"/>
  <c r="H8103" i="11"/>
  <c r="B8122" i="11"/>
  <c r="H8097" i="11"/>
  <c r="B8125" i="11"/>
  <c r="H8100" i="11"/>
  <c r="B8121" i="11"/>
  <c r="H8096" i="11"/>
  <c r="B8116" i="11"/>
  <c r="H8091" i="11"/>
  <c r="B8127" i="11"/>
  <c r="H8102" i="11"/>
  <c r="B8126" i="11"/>
  <c r="H8101" i="11"/>
  <c r="B8112" i="11"/>
  <c r="H8087" i="11"/>
  <c r="B8110" i="11"/>
  <c r="H8085" i="11"/>
  <c r="B8114" i="11"/>
  <c r="H8089" i="11"/>
  <c r="B8106" i="11"/>
  <c r="H8081" i="11"/>
  <c r="B8118" i="11"/>
  <c r="H8093" i="11"/>
  <c r="B8117" i="11"/>
  <c r="H8092" i="11"/>
  <c r="B8111" i="11"/>
  <c r="H8086" i="11"/>
  <c r="B8105" i="11"/>
  <c r="H8080" i="11"/>
  <c r="B8107" i="11"/>
  <c r="H8082" i="11"/>
  <c r="B8119" i="11"/>
  <c r="H8094" i="11"/>
  <c r="B8104" i="11"/>
  <c r="H8079" i="11"/>
  <c r="B8123" i="11"/>
  <c r="H8098" i="11"/>
  <c r="B8115" i="11"/>
  <c r="H8090" i="11"/>
  <c r="B8124" i="11"/>
  <c r="H8099" i="11"/>
  <c r="B8113" i="11"/>
  <c r="H8088" i="11"/>
  <c r="B8120" i="11"/>
  <c r="H8095" i="11"/>
  <c r="B8138" i="11" l="1"/>
  <c r="H8113" i="11"/>
  <c r="B8140" i="11"/>
  <c r="H8115" i="11"/>
  <c r="B8129" i="11"/>
  <c r="H8104" i="11"/>
  <c r="B8132" i="11"/>
  <c r="H8107" i="11"/>
  <c r="B8136" i="11"/>
  <c r="H8111" i="11"/>
  <c r="B8143" i="11"/>
  <c r="H8118" i="11"/>
  <c r="B8139" i="11"/>
  <c r="H8114" i="11"/>
  <c r="B8137" i="11"/>
  <c r="H8112" i="11"/>
  <c r="B8152" i="11"/>
  <c r="H8127" i="11"/>
  <c r="B8146" i="11"/>
  <c r="H8121" i="11"/>
  <c r="B8147" i="11"/>
  <c r="H8122" i="11"/>
  <c r="B8133" i="11"/>
  <c r="H8108" i="11"/>
  <c r="B8145" i="11"/>
  <c r="H8120" i="11"/>
  <c r="B8149" i="11"/>
  <c r="H8124" i="11"/>
  <c r="B8148" i="11"/>
  <c r="H8123" i="11"/>
  <c r="B8144" i="11"/>
  <c r="H8119" i="11"/>
  <c r="B8130" i="11"/>
  <c r="H8105" i="11"/>
  <c r="B8142" i="11"/>
  <c r="H8117" i="11"/>
  <c r="B8131" i="11"/>
  <c r="H8106" i="11"/>
  <c r="B8135" i="11"/>
  <c r="H8110" i="11"/>
  <c r="B8151" i="11"/>
  <c r="H8126" i="11"/>
  <c r="B8141" i="11"/>
  <c r="H8116" i="11"/>
  <c r="B8150" i="11"/>
  <c r="H8125" i="11"/>
  <c r="B8153" i="11"/>
  <c r="H8128" i="11"/>
  <c r="B8134" i="11"/>
  <c r="H8109" i="11"/>
  <c r="H8153" i="11" l="1"/>
  <c r="B8178" i="11"/>
  <c r="H8141" i="11"/>
  <c r="B8166" i="11"/>
  <c r="B8160" i="11"/>
  <c r="H8135" i="11"/>
  <c r="H8142" i="11"/>
  <c r="B8167" i="11"/>
  <c r="H8144" i="11"/>
  <c r="B8169" i="11"/>
  <c r="H8149" i="11"/>
  <c r="B8174" i="11"/>
  <c r="B8158" i="11"/>
  <c r="H8133" i="11"/>
  <c r="H8146" i="11"/>
  <c r="B8171" i="11"/>
  <c r="B8162" i="11"/>
  <c r="H8137" i="11"/>
  <c r="H8143" i="11"/>
  <c r="B8168" i="11"/>
  <c r="B8157" i="11"/>
  <c r="H8132" i="11"/>
  <c r="B8165" i="11"/>
  <c r="H8140" i="11"/>
  <c r="B8159" i="11"/>
  <c r="H8134" i="11"/>
  <c r="H8150" i="11"/>
  <c r="B8175" i="11"/>
  <c r="H8151" i="11"/>
  <c r="B8176" i="11"/>
  <c r="B8156" i="11"/>
  <c r="H8131" i="11"/>
  <c r="B8155" i="11"/>
  <c r="H8130" i="11"/>
  <c r="H8148" i="11"/>
  <c r="B8173" i="11"/>
  <c r="H8145" i="11"/>
  <c r="B8170" i="11"/>
  <c r="H8147" i="11"/>
  <c r="B8172" i="11"/>
  <c r="H8152" i="11"/>
  <c r="B8177" i="11"/>
  <c r="B8164" i="11"/>
  <c r="H8139" i="11"/>
  <c r="B8161" i="11"/>
  <c r="H8136" i="11"/>
  <c r="B8154" i="11"/>
  <c r="H8129" i="11"/>
  <c r="B8163" i="11"/>
  <c r="H8138" i="11"/>
  <c r="H8156" i="11" l="1"/>
  <c r="B8181" i="11"/>
  <c r="H8165" i="11"/>
  <c r="B8190" i="11"/>
  <c r="H8175" i="11"/>
  <c r="B8200" i="11"/>
  <c r="H8168" i="11"/>
  <c r="B8193" i="11"/>
  <c r="H8171" i="11"/>
  <c r="B8196" i="11"/>
  <c r="H8174" i="11"/>
  <c r="B8199" i="11"/>
  <c r="H8167" i="11"/>
  <c r="B8192" i="11"/>
  <c r="H8166" i="11"/>
  <c r="B8191" i="11"/>
  <c r="H8154" i="11"/>
  <c r="B8179" i="11"/>
  <c r="H8164" i="11"/>
  <c r="B8189" i="11"/>
  <c r="H8176" i="11"/>
  <c r="B8201" i="11"/>
  <c r="H8169" i="11"/>
  <c r="B8194" i="11"/>
  <c r="H8178" i="11"/>
  <c r="B8203" i="11"/>
  <c r="H8172" i="11"/>
  <c r="B8197" i="11"/>
  <c r="H8173" i="11"/>
  <c r="B8198" i="11"/>
  <c r="H8177" i="11"/>
  <c r="B8202" i="11"/>
  <c r="H8170" i="11"/>
  <c r="B8195" i="11"/>
  <c r="H8163" i="11"/>
  <c r="B8188" i="11"/>
  <c r="H8161" i="11"/>
  <c r="B8186" i="11"/>
  <c r="H8155" i="11"/>
  <c r="B8180" i="11"/>
  <c r="H8159" i="11"/>
  <c r="B8184" i="11"/>
  <c r="H8157" i="11"/>
  <c r="B8182" i="11"/>
  <c r="H8162" i="11"/>
  <c r="B8187" i="11"/>
  <c r="H8158" i="11"/>
  <c r="B8183" i="11"/>
  <c r="H8160" i="11"/>
  <c r="B8185" i="11"/>
  <c r="H8182" i="11" l="1"/>
  <c r="B8207" i="11"/>
  <c r="H8183" i="11"/>
  <c r="B8208" i="11"/>
  <c r="H8180" i="11"/>
  <c r="B8205" i="11"/>
  <c r="H8188" i="11"/>
  <c r="B8213" i="11"/>
  <c r="H8202" i="11"/>
  <c r="B8227" i="11"/>
  <c r="H8197" i="11"/>
  <c r="B8222" i="11"/>
  <c r="H8194" i="11"/>
  <c r="B8219" i="11"/>
  <c r="H8189" i="11"/>
  <c r="B8214" i="11"/>
  <c r="H8191" i="11"/>
  <c r="B8216" i="11"/>
  <c r="H8199" i="11"/>
  <c r="B8224" i="11"/>
  <c r="H8193" i="11"/>
  <c r="B8218" i="11"/>
  <c r="H8190" i="11"/>
  <c r="B8215" i="11"/>
  <c r="H8185" i="11"/>
  <c r="B8210" i="11"/>
  <c r="H8187" i="11"/>
  <c r="B8212" i="11"/>
  <c r="H8184" i="11"/>
  <c r="B8209" i="11"/>
  <c r="H8186" i="11"/>
  <c r="B8211" i="11"/>
  <c r="H8195" i="11"/>
  <c r="B8220" i="11"/>
  <c r="H8198" i="11"/>
  <c r="B8223" i="11"/>
  <c r="H8203" i="11"/>
  <c r="B8228" i="11"/>
  <c r="H8201" i="11"/>
  <c r="B8226" i="11"/>
  <c r="H8179" i="11"/>
  <c r="B8204" i="11"/>
  <c r="H8192" i="11"/>
  <c r="B8217" i="11"/>
  <c r="H8196" i="11"/>
  <c r="B8221" i="11"/>
  <c r="H8200" i="11"/>
  <c r="B8225" i="11"/>
  <c r="H8181" i="11"/>
  <c r="B8206" i="11"/>
  <c r="H8223" i="11" l="1"/>
  <c r="B8248" i="11"/>
  <c r="H8225" i="11"/>
  <c r="B8250" i="11"/>
  <c r="H8217" i="11"/>
  <c r="B8242" i="11"/>
  <c r="H8226" i="11"/>
  <c r="B8251" i="11"/>
  <c r="H8211" i="11"/>
  <c r="B8236" i="11"/>
  <c r="H8212" i="11"/>
  <c r="B8237" i="11"/>
  <c r="H8215" i="11"/>
  <c r="B8240" i="11"/>
  <c r="H8224" i="11"/>
  <c r="B8249" i="11"/>
  <c r="H8214" i="11"/>
  <c r="B8239" i="11"/>
  <c r="H8222" i="11"/>
  <c r="B8247" i="11"/>
  <c r="H8213" i="11"/>
  <c r="B8238" i="11"/>
  <c r="H8208" i="11"/>
  <c r="B8233" i="11"/>
  <c r="H8206" i="11"/>
  <c r="B8231" i="11"/>
  <c r="H8221" i="11"/>
  <c r="B8246" i="11"/>
  <c r="H8204" i="11"/>
  <c r="B8229" i="11"/>
  <c r="H8228" i="11"/>
  <c r="B8253" i="11"/>
  <c r="H8220" i="11"/>
  <c r="B8245" i="11"/>
  <c r="H8209" i="11"/>
  <c r="B8234" i="11"/>
  <c r="H8210" i="11"/>
  <c r="B8235" i="11"/>
  <c r="H8218" i="11"/>
  <c r="B8243" i="11"/>
  <c r="H8216" i="11"/>
  <c r="B8241" i="11"/>
  <c r="H8219" i="11"/>
  <c r="B8244" i="11"/>
  <c r="H8227" i="11"/>
  <c r="B8252" i="11"/>
  <c r="H8205" i="11"/>
  <c r="B8230" i="11"/>
  <c r="H8207" i="11"/>
  <c r="B8232" i="11"/>
  <c r="H8244" i="11" l="1"/>
  <c r="B8269" i="11"/>
  <c r="H8230" i="11"/>
  <c r="B8255" i="11"/>
  <c r="H8243" i="11"/>
  <c r="B8268" i="11"/>
  <c r="H8234" i="11"/>
  <c r="B8259" i="11"/>
  <c r="H8253" i="11"/>
  <c r="B8278" i="11"/>
  <c r="H8246" i="11"/>
  <c r="B8271" i="11"/>
  <c r="H8233" i="11"/>
  <c r="B8258" i="11"/>
  <c r="H8247" i="11"/>
  <c r="B8272" i="11"/>
  <c r="H8249" i="11"/>
  <c r="B8274" i="11"/>
  <c r="H8237" i="11"/>
  <c r="B8262" i="11"/>
  <c r="H8251" i="11"/>
  <c r="B8276" i="11"/>
  <c r="H8250" i="11"/>
  <c r="B8275" i="11"/>
  <c r="H8232" i="11"/>
  <c r="B8257" i="11"/>
  <c r="H8252" i="11"/>
  <c r="B8277" i="11"/>
  <c r="H8241" i="11"/>
  <c r="B8266" i="11"/>
  <c r="H8235" i="11"/>
  <c r="B8260" i="11"/>
  <c r="H8245" i="11"/>
  <c r="B8270" i="11"/>
  <c r="H8229" i="11"/>
  <c r="B8254" i="11"/>
  <c r="H8231" i="11"/>
  <c r="B8256" i="11"/>
  <c r="H8238" i="11"/>
  <c r="B8263" i="11"/>
  <c r="H8239" i="11"/>
  <c r="B8264" i="11"/>
  <c r="H8240" i="11"/>
  <c r="B8265" i="11"/>
  <c r="H8236" i="11"/>
  <c r="B8261" i="11"/>
  <c r="H8242" i="11"/>
  <c r="B8267" i="11"/>
  <c r="H8248" i="11"/>
  <c r="B8273" i="11"/>
  <c r="H8267" i="11" l="1"/>
  <c r="B8292" i="11"/>
  <c r="H8265" i="11"/>
  <c r="B8290" i="11"/>
  <c r="H8263" i="11"/>
  <c r="B8288" i="11"/>
  <c r="H8254" i="11"/>
  <c r="B8279" i="11"/>
  <c r="H8260" i="11"/>
  <c r="B8285" i="11"/>
  <c r="H8277" i="11"/>
  <c r="B8302" i="11"/>
  <c r="H8275" i="11"/>
  <c r="B8300" i="11"/>
  <c r="H8262" i="11"/>
  <c r="B8287" i="11"/>
  <c r="H8272" i="11"/>
  <c r="B8297" i="11"/>
  <c r="H8271" i="11"/>
  <c r="B8296" i="11"/>
  <c r="H8259" i="11"/>
  <c r="B8284" i="11"/>
  <c r="H8255" i="11"/>
  <c r="B8280" i="11"/>
  <c r="H8273" i="11"/>
  <c r="B8298" i="11"/>
  <c r="H8261" i="11"/>
  <c r="B8286" i="11"/>
  <c r="H8264" i="11"/>
  <c r="B8289" i="11"/>
  <c r="H8256" i="11"/>
  <c r="B8281" i="11"/>
  <c r="H8270" i="11"/>
  <c r="B8295" i="11"/>
  <c r="H8266" i="11"/>
  <c r="B8291" i="11"/>
  <c r="H8257" i="11"/>
  <c r="B8282" i="11"/>
  <c r="H8276" i="11"/>
  <c r="B8301" i="11"/>
  <c r="H8274" i="11"/>
  <c r="B8299" i="11"/>
  <c r="H8258" i="11"/>
  <c r="B8283" i="11"/>
  <c r="H8278" i="11"/>
  <c r="B8303" i="11"/>
  <c r="H8268" i="11"/>
  <c r="B8293" i="11"/>
  <c r="H8269" i="11"/>
  <c r="B8294" i="11"/>
  <c r="H8293" i="11" l="1"/>
  <c r="B8318" i="11"/>
  <c r="H8283" i="11"/>
  <c r="B8308" i="11"/>
  <c r="H8301" i="11"/>
  <c r="B8326" i="11"/>
  <c r="H8291" i="11"/>
  <c r="B8316" i="11"/>
  <c r="H8281" i="11"/>
  <c r="B8306" i="11"/>
  <c r="H8286" i="11"/>
  <c r="B8311" i="11"/>
  <c r="H8280" i="11"/>
  <c r="B8305" i="11"/>
  <c r="H8296" i="11"/>
  <c r="B8321" i="11"/>
  <c r="H8287" i="11"/>
  <c r="B8312" i="11"/>
  <c r="H8302" i="11"/>
  <c r="B8327" i="11"/>
  <c r="H8279" i="11"/>
  <c r="B8304" i="11"/>
  <c r="H8290" i="11"/>
  <c r="B8315" i="11"/>
  <c r="H8294" i="11"/>
  <c r="B8319" i="11"/>
  <c r="H8303" i="11"/>
  <c r="B8328" i="11"/>
  <c r="H8299" i="11"/>
  <c r="B8324" i="11"/>
  <c r="H8282" i="11"/>
  <c r="B8307" i="11"/>
  <c r="H8295" i="11"/>
  <c r="B8320" i="11"/>
  <c r="H8289" i="11"/>
  <c r="B8314" i="11"/>
  <c r="H8298" i="11"/>
  <c r="B8323" i="11"/>
  <c r="H8284" i="11"/>
  <c r="B8309" i="11"/>
  <c r="H8297" i="11"/>
  <c r="B8322" i="11"/>
  <c r="H8300" i="11"/>
  <c r="B8325" i="11"/>
  <c r="H8285" i="11"/>
  <c r="B8310" i="11"/>
  <c r="H8288" i="11"/>
  <c r="B8313" i="11"/>
  <c r="H8292" i="11"/>
  <c r="B8317" i="11"/>
  <c r="H8313" i="11" l="1"/>
  <c r="B8338" i="11"/>
  <c r="H8325" i="11"/>
  <c r="B8350" i="11"/>
  <c r="H8309" i="11"/>
  <c r="B8334" i="11"/>
  <c r="H8314" i="11"/>
  <c r="B8339" i="11"/>
  <c r="H8307" i="11"/>
  <c r="B8332" i="11"/>
  <c r="H8328" i="11"/>
  <c r="B8353" i="11"/>
  <c r="H8315" i="11"/>
  <c r="B8340" i="11"/>
  <c r="H8327" i="11"/>
  <c r="B8352" i="11"/>
  <c r="H8321" i="11"/>
  <c r="B8346" i="11"/>
  <c r="H8311" i="11"/>
  <c r="B8336" i="11"/>
  <c r="H8316" i="11"/>
  <c r="B8341" i="11"/>
  <c r="H8308" i="11"/>
  <c r="B8333" i="11"/>
  <c r="H8317" i="11"/>
  <c r="B8342" i="11"/>
  <c r="H8310" i="11"/>
  <c r="B8335" i="11"/>
  <c r="H8322" i="11"/>
  <c r="B8347" i="11"/>
  <c r="H8323" i="11"/>
  <c r="B8348" i="11"/>
  <c r="H8320" i="11"/>
  <c r="B8345" i="11"/>
  <c r="H8324" i="11"/>
  <c r="B8349" i="11"/>
  <c r="H8319" i="11"/>
  <c r="B8344" i="11"/>
  <c r="H8304" i="11"/>
  <c r="B8329" i="11"/>
  <c r="H8312" i="11"/>
  <c r="B8337" i="11"/>
  <c r="H8305" i="11"/>
  <c r="B8330" i="11"/>
  <c r="H8306" i="11"/>
  <c r="B8331" i="11"/>
  <c r="H8326" i="11"/>
  <c r="B8351" i="11"/>
  <c r="H8318" i="11"/>
  <c r="B8343" i="11"/>
  <c r="H8351" i="11" l="1"/>
  <c r="B8376" i="11"/>
  <c r="H8330" i="11"/>
  <c r="B8355" i="11"/>
  <c r="H8329" i="11"/>
  <c r="B8354" i="11"/>
  <c r="H8349" i="11"/>
  <c r="B8374" i="11"/>
  <c r="H8348" i="11"/>
  <c r="B8373" i="11"/>
  <c r="H8335" i="11"/>
  <c r="B8360" i="11"/>
  <c r="H8333" i="11"/>
  <c r="B8358" i="11"/>
  <c r="H8336" i="11"/>
  <c r="B8361" i="11"/>
  <c r="H8352" i="11"/>
  <c r="B8377" i="11"/>
  <c r="H8353" i="11"/>
  <c r="B8378" i="11"/>
  <c r="H8339" i="11"/>
  <c r="B8364" i="11"/>
  <c r="H8350" i="11"/>
  <c r="B8375" i="11"/>
  <c r="H8343" i="11"/>
  <c r="B8368" i="11"/>
  <c r="H8331" i="11"/>
  <c r="B8356" i="11"/>
  <c r="H8337" i="11"/>
  <c r="B8362" i="11"/>
  <c r="H8344" i="11"/>
  <c r="B8369" i="11"/>
  <c r="H8345" i="11"/>
  <c r="B8370" i="11"/>
  <c r="H8347" i="11"/>
  <c r="B8372" i="11"/>
  <c r="H8342" i="11"/>
  <c r="B8367" i="11"/>
  <c r="H8341" i="11"/>
  <c r="B8366" i="11"/>
  <c r="H8346" i="11"/>
  <c r="B8371" i="11"/>
  <c r="H8340" i="11"/>
  <c r="B8365" i="11"/>
  <c r="H8332" i="11"/>
  <c r="B8357" i="11"/>
  <c r="H8334" i="11"/>
  <c r="B8359" i="11"/>
  <c r="H8338" i="11"/>
  <c r="B8363" i="11"/>
  <c r="H8359" i="11" l="1"/>
  <c r="B8384" i="11"/>
  <c r="H8365" i="11"/>
  <c r="B8390" i="11"/>
  <c r="H8366" i="11"/>
  <c r="B8391" i="11"/>
  <c r="H8372" i="11"/>
  <c r="B8397" i="11"/>
  <c r="H8369" i="11"/>
  <c r="B8394" i="11"/>
  <c r="H8356" i="11"/>
  <c r="B8381" i="11"/>
  <c r="H8375" i="11"/>
  <c r="B8400" i="11"/>
  <c r="H8378" i="11"/>
  <c r="B8403" i="11"/>
  <c r="H8361" i="11"/>
  <c r="B8386" i="11"/>
  <c r="H8360" i="11"/>
  <c r="B8385" i="11"/>
  <c r="H8374" i="11"/>
  <c r="B8399" i="11"/>
  <c r="H8355" i="11"/>
  <c r="B8380" i="11"/>
  <c r="H8363" i="11"/>
  <c r="B8388" i="11"/>
  <c r="H8357" i="11"/>
  <c r="B8382" i="11"/>
  <c r="H8371" i="11"/>
  <c r="B8396" i="11"/>
  <c r="H8367" i="11"/>
  <c r="B8392" i="11"/>
  <c r="H8370" i="11"/>
  <c r="B8395" i="11"/>
  <c r="H8362" i="11"/>
  <c r="B8387" i="11"/>
  <c r="H8368" i="11"/>
  <c r="B8393" i="11"/>
  <c r="H8364" i="11"/>
  <c r="B8389" i="11"/>
  <c r="H8377" i="11"/>
  <c r="B8402" i="11"/>
  <c r="H8358" i="11"/>
  <c r="B8383" i="11"/>
  <c r="H8373" i="11"/>
  <c r="B8398" i="11"/>
  <c r="H8354" i="11"/>
  <c r="B8379" i="11"/>
  <c r="H8376" i="11"/>
  <c r="B8401" i="11"/>
  <c r="H8379" i="11" l="1"/>
  <c r="B8404" i="11"/>
  <c r="H8383" i="11"/>
  <c r="B8408" i="11"/>
  <c r="H8389" i="11"/>
  <c r="B8414" i="11"/>
  <c r="H8387" i="11"/>
  <c r="B8412" i="11"/>
  <c r="H8392" i="11"/>
  <c r="B8417" i="11"/>
  <c r="H8382" i="11"/>
  <c r="B8407" i="11"/>
  <c r="H8380" i="11"/>
  <c r="B8405" i="11"/>
  <c r="H8385" i="11"/>
  <c r="B8410" i="11"/>
  <c r="H8403" i="11"/>
  <c r="B8428" i="11"/>
  <c r="H8381" i="11"/>
  <c r="B8406" i="11"/>
  <c r="H8397" i="11"/>
  <c r="B8422" i="11"/>
  <c r="H8390" i="11"/>
  <c r="B8415" i="11"/>
  <c r="H8401" i="11"/>
  <c r="B8426" i="11"/>
  <c r="H8398" i="11"/>
  <c r="B8423" i="11"/>
  <c r="H8402" i="11"/>
  <c r="B8427" i="11"/>
  <c r="H8393" i="11"/>
  <c r="B8418" i="11"/>
  <c r="H8395" i="11"/>
  <c r="B8420" i="11"/>
  <c r="H8396" i="11"/>
  <c r="B8421" i="11"/>
  <c r="H8388" i="11"/>
  <c r="B8413" i="11"/>
  <c r="H8399" i="11"/>
  <c r="B8424" i="11"/>
  <c r="H8386" i="11"/>
  <c r="B8411" i="11"/>
  <c r="H8400" i="11"/>
  <c r="B8425" i="11"/>
  <c r="H8394" i="11"/>
  <c r="B8419" i="11"/>
  <c r="H8391" i="11"/>
  <c r="B8416" i="11"/>
  <c r="H8384" i="11"/>
  <c r="B8409" i="11"/>
  <c r="H8416" i="11" l="1"/>
  <c r="B8441" i="11"/>
  <c r="H8425" i="11"/>
  <c r="B8450" i="11"/>
  <c r="H8424" i="11"/>
  <c r="B8449" i="11"/>
  <c r="H8421" i="11"/>
  <c r="B8446" i="11"/>
  <c r="H8418" i="11"/>
  <c r="B8443" i="11"/>
  <c r="H8423" i="11"/>
  <c r="B8448" i="11"/>
  <c r="H8415" i="11"/>
  <c r="B8440" i="11"/>
  <c r="H8406" i="11"/>
  <c r="B8431" i="11"/>
  <c r="H8410" i="11"/>
  <c r="B8435" i="11"/>
  <c r="H8407" i="11"/>
  <c r="B8432" i="11"/>
  <c r="H8412" i="11"/>
  <c r="B8437" i="11"/>
  <c r="H8408" i="11"/>
  <c r="B8433" i="11"/>
  <c r="H8409" i="11"/>
  <c r="B8434" i="11"/>
  <c r="H8419" i="11"/>
  <c r="B8444" i="11"/>
  <c r="H8411" i="11"/>
  <c r="B8436" i="11"/>
  <c r="H8413" i="11"/>
  <c r="B8438" i="11"/>
  <c r="H8420" i="11"/>
  <c r="B8445" i="11"/>
  <c r="H8427" i="11"/>
  <c r="B8452" i="11"/>
  <c r="H8426" i="11"/>
  <c r="B8451" i="11"/>
  <c r="H8422" i="11"/>
  <c r="B8447" i="11"/>
  <c r="H8428" i="11"/>
  <c r="B8453" i="11"/>
  <c r="H8405" i="11"/>
  <c r="B8430" i="11"/>
  <c r="H8417" i="11"/>
  <c r="B8442" i="11"/>
  <c r="H8414" i="11"/>
  <c r="B8439" i="11"/>
  <c r="H8404" i="11"/>
  <c r="B8429" i="11"/>
  <c r="B8464" i="11" l="1"/>
  <c r="H8439" i="11"/>
  <c r="H8430" i="11"/>
  <c r="B8455" i="11"/>
  <c r="B8472" i="11"/>
  <c r="H8447" i="11"/>
  <c r="H8452" i="11"/>
  <c r="B8477" i="11"/>
  <c r="H8438" i="11"/>
  <c r="B8463" i="11"/>
  <c r="H8444" i="11"/>
  <c r="B8469" i="11"/>
  <c r="H8433" i="11"/>
  <c r="B8458" i="11"/>
  <c r="H8432" i="11"/>
  <c r="B8457" i="11"/>
  <c r="H8431" i="11"/>
  <c r="B8456" i="11"/>
  <c r="H8448" i="11"/>
  <c r="B8473" i="11"/>
  <c r="H8446" i="11"/>
  <c r="B8471" i="11"/>
  <c r="H8450" i="11"/>
  <c r="B8475" i="11"/>
  <c r="H8429" i="11"/>
  <c r="B8454" i="11"/>
  <c r="H8442" i="11"/>
  <c r="B8467" i="11"/>
  <c r="H8453" i="11"/>
  <c r="B8478" i="11"/>
  <c r="B8476" i="11"/>
  <c r="H8451" i="11"/>
  <c r="H8445" i="11"/>
  <c r="B8470" i="11"/>
  <c r="H8436" i="11"/>
  <c r="B8461" i="11"/>
  <c r="H8434" i="11"/>
  <c r="B8459" i="11"/>
  <c r="H8437" i="11"/>
  <c r="B8462" i="11"/>
  <c r="H8435" i="11"/>
  <c r="B8460" i="11"/>
  <c r="H8440" i="11"/>
  <c r="B8465" i="11"/>
  <c r="B8468" i="11"/>
  <c r="H8443" i="11"/>
  <c r="H8449" i="11"/>
  <c r="B8474" i="11"/>
  <c r="H8441" i="11"/>
  <c r="B8466" i="11"/>
  <c r="H8468" i="11" l="1"/>
  <c r="B8493" i="11"/>
  <c r="H8474" i="11"/>
  <c r="B8499" i="11"/>
  <c r="H8465" i="11"/>
  <c r="B8490" i="11"/>
  <c r="H8462" i="11"/>
  <c r="B8487" i="11"/>
  <c r="B8486" i="11"/>
  <c r="H8461" i="11"/>
  <c r="H8467" i="11"/>
  <c r="B8492" i="11"/>
  <c r="H8475" i="11"/>
  <c r="B8500" i="11"/>
  <c r="H8473" i="11"/>
  <c r="B8498" i="11"/>
  <c r="B8482" i="11"/>
  <c r="H8457" i="11"/>
  <c r="H8469" i="11"/>
  <c r="B8494" i="11"/>
  <c r="H8477" i="11"/>
  <c r="B8502" i="11"/>
  <c r="B8480" i="11"/>
  <c r="H8455" i="11"/>
  <c r="H8466" i="11"/>
  <c r="B8491" i="11"/>
  <c r="B8485" i="11"/>
  <c r="H8460" i="11"/>
  <c r="B8484" i="11"/>
  <c r="H8459" i="11"/>
  <c r="H8470" i="11"/>
  <c r="B8495" i="11"/>
  <c r="H8478" i="11"/>
  <c r="B8503" i="11"/>
  <c r="B8479" i="11"/>
  <c r="H8454" i="11"/>
  <c r="H8471" i="11"/>
  <c r="B8496" i="11"/>
  <c r="B8481" i="11"/>
  <c r="H8456" i="11"/>
  <c r="B8483" i="11"/>
  <c r="H8458" i="11"/>
  <c r="H8463" i="11"/>
  <c r="B8488" i="11"/>
  <c r="H8476" i="11"/>
  <c r="B8501" i="11"/>
  <c r="H8472" i="11"/>
  <c r="B8497" i="11"/>
  <c r="H8464" i="11"/>
  <c r="B8489" i="11"/>
  <c r="H8483" i="11" l="1"/>
  <c r="B8508" i="11"/>
  <c r="H8484" i="11"/>
  <c r="B8509" i="11"/>
  <c r="H8497" i="11"/>
  <c r="B8522" i="11"/>
  <c r="H8488" i="11"/>
  <c r="B8513" i="11"/>
  <c r="H8495" i="11"/>
  <c r="B8520" i="11"/>
  <c r="H8494" i="11"/>
  <c r="B8519" i="11"/>
  <c r="H8498" i="11"/>
  <c r="B8523" i="11"/>
  <c r="H8492" i="11"/>
  <c r="B8517" i="11"/>
  <c r="H8487" i="11"/>
  <c r="B8512" i="11"/>
  <c r="H8499" i="11"/>
  <c r="B8524" i="11"/>
  <c r="H8481" i="11"/>
  <c r="B8506" i="11"/>
  <c r="H8479" i="11"/>
  <c r="B8504" i="11"/>
  <c r="H8485" i="11"/>
  <c r="B8510" i="11"/>
  <c r="H8480" i="11"/>
  <c r="B8505" i="11"/>
  <c r="H8489" i="11"/>
  <c r="B8514" i="11"/>
  <c r="H8501" i="11"/>
  <c r="B8526" i="11"/>
  <c r="H8496" i="11"/>
  <c r="B8521" i="11"/>
  <c r="H8503" i="11"/>
  <c r="B8528" i="11"/>
  <c r="H8491" i="11"/>
  <c r="B8516" i="11"/>
  <c r="H8502" i="11"/>
  <c r="B8527" i="11"/>
  <c r="H8500" i="11"/>
  <c r="B8525" i="11"/>
  <c r="H8490" i="11"/>
  <c r="B8515" i="11"/>
  <c r="H8493" i="11"/>
  <c r="B8518" i="11"/>
  <c r="H8482" i="11"/>
  <c r="B8507" i="11"/>
  <c r="H8486" i="11"/>
  <c r="B8511" i="11"/>
  <c r="H8507" i="11" l="1"/>
  <c r="B8532" i="11"/>
  <c r="H8515" i="11"/>
  <c r="B8540" i="11"/>
  <c r="H8527" i="11"/>
  <c r="B8552" i="11"/>
  <c r="H8528" i="11"/>
  <c r="B8553" i="11"/>
  <c r="H8526" i="11"/>
  <c r="B8551" i="11"/>
  <c r="H8505" i="11"/>
  <c r="B8530" i="11"/>
  <c r="H8504" i="11"/>
  <c r="B8529" i="11"/>
  <c r="H8524" i="11"/>
  <c r="B8549" i="11"/>
  <c r="H8517" i="11"/>
  <c r="B8542" i="11"/>
  <c r="H8519" i="11"/>
  <c r="B8544" i="11"/>
  <c r="H8513" i="11"/>
  <c r="B8538" i="11"/>
  <c r="H8509" i="11"/>
  <c r="B8534" i="11"/>
  <c r="H8511" i="11"/>
  <c r="B8536" i="11"/>
  <c r="H8518" i="11"/>
  <c r="B8543" i="11"/>
  <c r="H8525" i="11"/>
  <c r="B8550" i="11"/>
  <c r="H8516" i="11"/>
  <c r="B8541" i="11"/>
  <c r="H8521" i="11"/>
  <c r="B8546" i="11"/>
  <c r="H8514" i="11"/>
  <c r="B8539" i="11"/>
  <c r="H8510" i="11"/>
  <c r="B8535" i="11"/>
  <c r="H8506" i="11"/>
  <c r="B8531" i="11"/>
  <c r="H8512" i="11"/>
  <c r="B8537" i="11"/>
  <c r="H8523" i="11"/>
  <c r="B8548" i="11"/>
  <c r="H8520" i="11"/>
  <c r="B8545" i="11"/>
  <c r="H8522" i="11"/>
  <c r="B8547" i="11"/>
  <c r="H8508" i="11"/>
  <c r="B8533" i="11"/>
  <c r="H8547" i="11" l="1"/>
  <c r="B8572" i="11"/>
  <c r="H8548" i="11"/>
  <c r="B8573" i="11"/>
  <c r="H8531" i="11"/>
  <c r="B8556" i="11"/>
  <c r="H8539" i="11"/>
  <c r="B8564" i="11"/>
  <c r="H8541" i="11"/>
  <c r="B8566" i="11"/>
  <c r="H8543" i="11"/>
  <c r="B8568" i="11"/>
  <c r="H8534" i="11"/>
  <c r="B8559" i="11"/>
  <c r="H8544" i="11"/>
  <c r="B8569" i="11"/>
  <c r="H8549" i="11"/>
  <c r="B8574" i="11"/>
  <c r="H8530" i="11"/>
  <c r="B8555" i="11"/>
  <c r="H8553" i="11"/>
  <c r="B8578" i="11"/>
  <c r="H8540" i="11"/>
  <c r="B8565" i="11"/>
  <c r="H8533" i="11"/>
  <c r="B8558" i="11"/>
  <c r="H8545" i="11"/>
  <c r="B8570" i="11"/>
  <c r="H8537" i="11"/>
  <c r="B8562" i="11"/>
  <c r="H8535" i="11"/>
  <c r="B8560" i="11"/>
  <c r="H8546" i="11"/>
  <c r="B8571" i="11"/>
  <c r="H8550" i="11"/>
  <c r="B8575" i="11"/>
  <c r="H8536" i="11"/>
  <c r="B8561" i="11"/>
  <c r="H8538" i="11"/>
  <c r="B8563" i="11"/>
  <c r="H8542" i="11"/>
  <c r="B8567" i="11"/>
  <c r="H8529" i="11"/>
  <c r="B8554" i="11"/>
  <c r="H8551" i="11"/>
  <c r="B8576" i="11"/>
  <c r="H8552" i="11"/>
  <c r="B8577" i="11"/>
  <c r="H8532" i="11"/>
  <c r="B8557" i="11"/>
  <c r="H8577" i="11" l="1"/>
  <c r="B8602" i="11"/>
  <c r="H8554" i="11"/>
  <c r="B8579" i="11"/>
  <c r="H8563" i="11"/>
  <c r="B8588" i="11"/>
  <c r="H8575" i="11"/>
  <c r="B8600" i="11"/>
  <c r="H8560" i="11"/>
  <c r="B8585" i="11"/>
  <c r="H8570" i="11"/>
  <c r="B8595" i="11"/>
  <c r="H8565" i="11"/>
  <c r="B8590" i="11"/>
  <c r="H8555" i="11"/>
  <c r="B8580" i="11"/>
  <c r="H8569" i="11"/>
  <c r="B8594" i="11"/>
  <c r="H8568" i="11"/>
  <c r="B8593" i="11"/>
  <c r="H8564" i="11"/>
  <c r="B8589" i="11"/>
  <c r="H8573" i="11"/>
  <c r="B8598" i="11"/>
  <c r="H8557" i="11"/>
  <c r="B8582" i="11"/>
  <c r="H8576" i="11"/>
  <c r="B8601" i="11"/>
  <c r="H8567" i="11"/>
  <c r="B8592" i="11"/>
  <c r="H8561" i="11"/>
  <c r="B8586" i="11"/>
  <c r="H8571" i="11"/>
  <c r="B8596" i="11"/>
  <c r="H8562" i="11"/>
  <c r="B8587" i="11"/>
  <c r="H8558" i="11"/>
  <c r="B8583" i="11"/>
  <c r="H8578" i="11"/>
  <c r="B8603" i="11"/>
  <c r="H8574" i="11"/>
  <c r="B8599" i="11"/>
  <c r="H8559" i="11"/>
  <c r="B8584" i="11"/>
  <c r="H8566" i="11"/>
  <c r="B8591" i="11"/>
  <c r="H8556" i="11"/>
  <c r="B8581" i="11"/>
  <c r="H8572" i="11"/>
  <c r="B8597" i="11"/>
  <c r="H8581" i="11" l="1"/>
  <c r="B8606" i="11"/>
  <c r="H8584" i="11"/>
  <c r="B8609" i="11"/>
  <c r="H8603" i="11"/>
  <c r="B8628" i="11"/>
  <c r="H8587" i="11"/>
  <c r="B8612" i="11"/>
  <c r="H8586" i="11"/>
  <c r="B8611" i="11"/>
  <c r="H8601" i="11"/>
  <c r="B8626" i="11"/>
  <c r="H8598" i="11"/>
  <c r="B8623" i="11"/>
  <c r="H8593" i="11"/>
  <c r="B8618" i="11"/>
  <c r="H8580" i="11"/>
  <c r="B8605" i="11"/>
  <c r="H8595" i="11"/>
  <c r="B8620" i="11"/>
  <c r="H8600" i="11"/>
  <c r="B8625" i="11"/>
  <c r="H8579" i="11"/>
  <c r="B8604" i="11"/>
  <c r="H8597" i="11"/>
  <c r="B8622" i="11"/>
  <c r="H8591" i="11"/>
  <c r="B8616" i="11"/>
  <c r="H8599" i="11"/>
  <c r="B8624" i="11"/>
  <c r="H8583" i="11"/>
  <c r="B8608" i="11"/>
  <c r="H8596" i="11"/>
  <c r="B8621" i="11"/>
  <c r="H8592" i="11"/>
  <c r="B8617" i="11"/>
  <c r="H8582" i="11"/>
  <c r="B8607" i="11"/>
  <c r="H8589" i="11"/>
  <c r="B8614" i="11"/>
  <c r="H8594" i="11"/>
  <c r="B8619" i="11"/>
  <c r="H8590" i="11"/>
  <c r="B8615" i="11"/>
  <c r="H8585" i="11"/>
  <c r="B8610" i="11"/>
  <c r="H8588" i="11"/>
  <c r="B8613" i="11"/>
  <c r="H8602" i="11"/>
  <c r="B8627" i="11"/>
  <c r="H8613" i="11" l="1"/>
  <c r="B8638" i="11"/>
  <c r="H8615" i="11"/>
  <c r="B8640" i="11"/>
  <c r="H8614" i="11"/>
  <c r="B8639" i="11"/>
  <c r="H8617" i="11"/>
  <c r="B8642" i="11"/>
  <c r="H8608" i="11"/>
  <c r="B8633" i="11"/>
  <c r="H8616" i="11"/>
  <c r="B8641" i="11"/>
  <c r="H8604" i="11"/>
  <c r="B8629" i="11"/>
  <c r="H8620" i="11"/>
  <c r="B8645" i="11"/>
  <c r="H8618" i="11"/>
  <c r="B8643" i="11"/>
  <c r="H8626" i="11"/>
  <c r="B8651" i="11"/>
  <c r="H8612" i="11"/>
  <c r="B8637" i="11"/>
  <c r="H8609" i="11"/>
  <c r="B8634" i="11"/>
  <c r="H8627" i="11"/>
  <c r="B8652" i="11"/>
  <c r="H8610" i="11"/>
  <c r="B8635" i="11"/>
  <c r="H8619" i="11"/>
  <c r="B8644" i="11"/>
  <c r="H8607" i="11"/>
  <c r="B8632" i="11"/>
  <c r="H8621" i="11"/>
  <c r="B8646" i="11"/>
  <c r="H8624" i="11"/>
  <c r="B8649" i="11"/>
  <c r="H8622" i="11"/>
  <c r="B8647" i="11"/>
  <c r="H8625" i="11"/>
  <c r="B8650" i="11"/>
  <c r="H8605" i="11"/>
  <c r="B8630" i="11"/>
  <c r="H8623" i="11"/>
  <c r="B8648" i="11"/>
  <c r="H8611" i="11"/>
  <c r="B8636" i="11"/>
  <c r="H8628" i="11"/>
  <c r="B8653" i="11"/>
  <c r="H8606" i="11"/>
  <c r="B8631" i="11"/>
  <c r="H8653" i="11" l="1"/>
  <c r="B8678" i="11"/>
  <c r="H8648" i="11"/>
  <c r="B8673" i="11"/>
  <c r="H8650" i="11"/>
  <c r="B8675" i="11"/>
  <c r="H8649" i="11"/>
  <c r="B8674" i="11"/>
  <c r="H8632" i="11"/>
  <c r="B8657" i="11"/>
  <c r="H8635" i="11"/>
  <c r="B8660" i="11"/>
  <c r="H8634" i="11"/>
  <c r="B8659" i="11"/>
  <c r="H8651" i="11"/>
  <c r="B8676" i="11"/>
  <c r="H8645" i="11"/>
  <c r="B8670" i="11"/>
  <c r="H8641" i="11"/>
  <c r="B8666" i="11"/>
  <c r="H8642" i="11"/>
  <c r="B8667" i="11"/>
  <c r="H8640" i="11"/>
  <c r="B8665" i="11"/>
  <c r="H8631" i="11"/>
  <c r="B8656" i="11"/>
  <c r="H8636" i="11"/>
  <c r="B8661" i="11"/>
  <c r="H8630" i="11"/>
  <c r="B8655" i="11"/>
  <c r="H8647" i="11"/>
  <c r="B8672" i="11"/>
  <c r="H8646" i="11"/>
  <c r="B8671" i="11"/>
  <c r="H8644" i="11"/>
  <c r="B8669" i="11"/>
  <c r="H8652" i="11"/>
  <c r="B8677" i="11"/>
  <c r="H8637" i="11"/>
  <c r="B8662" i="11"/>
  <c r="H8643" i="11"/>
  <c r="B8668" i="11"/>
  <c r="H8629" i="11"/>
  <c r="B8654" i="11"/>
  <c r="H8633" i="11"/>
  <c r="B8658" i="11"/>
  <c r="H8639" i="11"/>
  <c r="B8664" i="11"/>
  <c r="H8638" i="11"/>
  <c r="B8663" i="11"/>
  <c r="H8664" i="11" l="1"/>
  <c r="B8689" i="11"/>
  <c r="H8654" i="11"/>
  <c r="B8679" i="11"/>
  <c r="H8662" i="11"/>
  <c r="B8687" i="11"/>
  <c r="H8669" i="11"/>
  <c r="B8694" i="11"/>
  <c r="H8672" i="11"/>
  <c r="B8697" i="11"/>
  <c r="H8661" i="11"/>
  <c r="B8686" i="11"/>
  <c r="H8665" i="11"/>
  <c r="B8690" i="11"/>
  <c r="H8666" i="11"/>
  <c r="B8691" i="11"/>
  <c r="H8676" i="11"/>
  <c r="B8701" i="11"/>
  <c r="H8660" i="11"/>
  <c r="B8685" i="11"/>
  <c r="H8674" i="11"/>
  <c r="B8699" i="11"/>
  <c r="H8673" i="11"/>
  <c r="B8698" i="11"/>
  <c r="H8663" i="11"/>
  <c r="B8688" i="11"/>
  <c r="H8658" i="11"/>
  <c r="B8683" i="11"/>
  <c r="H8668" i="11"/>
  <c r="B8693" i="11"/>
  <c r="H8677" i="11"/>
  <c r="B8702" i="11"/>
  <c r="H8671" i="11"/>
  <c r="B8696" i="11"/>
  <c r="H8655" i="11"/>
  <c r="B8680" i="11"/>
  <c r="H8656" i="11"/>
  <c r="B8681" i="11"/>
  <c r="H8667" i="11"/>
  <c r="B8692" i="11"/>
  <c r="H8670" i="11"/>
  <c r="B8695" i="11"/>
  <c r="H8659" i="11"/>
  <c r="B8684" i="11"/>
  <c r="H8657" i="11"/>
  <c r="B8682" i="11"/>
  <c r="H8675" i="11"/>
  <c r="B8700" i="11"/>
  <c r="H8678" i="11"/>
  <c r="B8703" i="11"/>
  <c r="H8700" i="11" l="1"/>
  <c r="B8725" i="11"/>
  <c r="H8684" i="11"/>
  <c r="B8709" i="11"/>
  <c r="H8692" i="11"/>
  <c r="B8717" i="11"/>
  <c r="H8680" i="11"/>
  <c r="B8705" i="11"/>
  <c r="H8702" i="11"/>
  <c r="B8727" i="11"/>
  <c r="H8683" i="11"/>
  <c r="B8708" i="11"/>
  <c r="H8698" i="11"/>
  <c r="B8723" i="11"/>
  <c r="H8685" i="11"/>
  <c r="B8710" i="11"/>
  <c r="H8691" i="11"/>
  <c r="B8716" i="11"/>
  <c r="H8686" i="11"/>
  <c r="B8711" i="11"/>
  <c r="H8694" i="11"/>
  <c r="B8719" i="11"/>
  <c r="H8679" i="11"/>
  <c r="B8704" i="11"/>
  <c r="H8703" i="11"/>
  <c r="B8728" i="11"/>
  <c r="H8682" i="11"/>
  <c r="B8707" i="11"/>
  <c r="H8695" i="11"/>
  <c r="B8720" i="11"/>
  <c r="H8681" i="11"/>
  <c r="B8706" i="11"/>
  <c r="H8696" i="11"/>
  <c r="B8721" i="11"/>
  <c r="H8693" i="11"/>
  <c r="B8718" i="11"/>
  <c r="H8688" i="11"/>
  <c r="B8713" i="11"/>
  <c r="H8699" i="11"/>
  <c r="B8724" i="11"/>
  <c r="H8701" i="11"/>
  <c r="B8726" i="11"/>
  <c r="H8690" i="11"/>
  <c r="B8715" i="11"/>
  <c r="H8697" i="11"/>
  <c r="B8722" i="11"/>
  <c r="H8687" i="11"/>
  <c r="B8712" i="11"/>
  <c r="H8689" i="11"/>
  <c r="B8714" i="11"/>
  <c r="H8712" i="11" l="1"/>
  <c r="B8737" i="11"/>
  <c r="H8715" i="11"/>
  <c r="B8740" i="11"/>
  <c r="H8724" i="11"/>
  <c r="B8749" i="11"/>
  <c r="H8718" i="11"/>
  <c r="B8743" i="11"/>
  <c r="H8706" i="11"/>
  <c r="B8731" i="11"/>
  <c r="H8707" i="11"/>
  <c r="B8732" i="11"/>
  <c r="H8704" i="11"/>
  <c r="B8729" i="11"/>
  <c r="H8711" i="11"/>
  <c r="B8736" i="11"/>
  <c r="H8710" i="11"/>
  <c r="B8735" i="11"/>
  <c r="H8708" i="11"/>
  <c r="B8733" i="11"/>
  <c r="H8705" i="11"/>
  <c r="B8730" i="11"/>
  <c r="H8709" i="11"/>
  <c r="B8734" i="11"/>
  <c r="H8714" i="11"/>
  <c r="B8739" i="11"/>
  <c r="H8722" i="11"/>
  <c r="B8747" i="11"/>
  <c r="H8726" i="11"/>
  <c r="B8751" i="11"/>
  <c r="H8713" i="11"/>
  <c r="B8738" i="11"/>
  <c r="H8721" i="11"/>
  <c r="B8746" i="11"/>
  <c r="H8720" i="11"/>
  <c r="B8745" i="11"/>
  <c r="H8728" i="11"/>
  <c r="B8753" i="11"/>
  <c r="H8719" i="11"/>
  <c r="B8744" i="11"/>
  <c r="H8716" i="11"/>
  <c r="B8741" i="11"/>
  <c r="H8723" i="11"/>
  <c r="B8748" i="11"/>
  <c r="H8727" i="11"/>
  <c r="B8752" i="11"/>
  <c r="H8717" i="11"/>
  <c r="B8742" i="11"/>
  <c r="H8725" i="11"/>
  <c r="B8750" i="11"/>
  <c r="H8742" i="11" l="1"/>
  <c r="B8767" i="11"/>
  <c r="H8748" i="11"/>
  <c r="B8773" i="11"/>
  <c r="H8744" i="11"/>
  <c r="B8769" i="11"/>
  <c r="H8745" i="11"/>
  <c r="B8770" i="11"/>
  <c r="H8738" i="11"/>
  <c r="B8763" i="11"/>
  <c r="H8747" i="11"/>
  <c r="B8772" i="11"/>
  <c r="H8734" i="11"/>
  <c r="B8759" i="11"/>
  <c r="H8733" i="11"/>
  <c r="B8758" i="11"/>
  <c r="H8736" i="11"/>
  <c r="B8761" i="11"/>
  <c r="H8732" i="11"/>
  <c r="B8757" i="11"/>
  <c r="H8743" i="11"/>
  <c r="B8768" i="11"/>
  <c r="H8740" i="11"/>
  <c r="B8765" i="11"/>
  <c r="H8750" i="11"/>
  <c r="B8775" i="11"/>
  <c r="H8752" i="11"/>
  <c r="B8777" i="11"/>
  <c r="H8741" i="11"/>
  <c r="B8766" i="11"/>
  <c r="H8753" i="11"/>
  <c r="B8778" i="11"/>
  <c r="H8746" i="11"/>
  <c r="B8771" i="11"/>
  <c r="H8751" i="11"/>
  <c r="B8776" i="11"/>
  <c r="H8739" i="11"/>
  <c r="B8764" i="11"/>
  <c r="H8730" i="11"/>
  <c r="B8755" i="11"/>
  <c r="H8735" i="11"/>
  <c r="B8760" i="11"/>
  <c r="H8729" i="11"/>
  <c r="B8754" i="11"/>
  <c r="H8731" i="11"/>
  <c r="B8756" i="11"/>
  <c r="H8749" i="11"/>
  <c r="B8774" i="11"/>
  <c r="H8737" i="11"/>
  <c r="B8762" i="11"/>
  <c r="H8774" i="11" l="1"/>
  <c r="B8799" i="11"/>
  <c r="H8754" i="11"/>
  <c r="B8779" i="11"/>
  <c r="H8755" i="11"/>
  <c r="B8780" i="11"/>
  <c r="H8776" i="11"/>
  <c r="B8801" i="11"/>
  <c r="H8778" i="11"/>
  <c r="B8803" i="11"/>
  <c r="B8802" i="11"/>
  <c r="H8777" i="11"/>
  <c r="H8765" i="11"/>
  <c r="B8790" i="11"/>
  <c r="H8757" i="11"/>
  <c r="B8782" i="11"/>
  <c r="H8758" i="11"/>
  <c r="B8783" i="11"/>
  <c r="H8772" i="11"/>
  <c r="B8797" i="11"/>
  <c r="H8770" i="11"/>
  <c r="B8795" i="11"/>
  <c r="H8773" i="11"/>
  <c r="B8798" i="11"/>
  <c r="H8762" i="11"/>
  <c r="B8787" i="11"/>
  <c r="H8756" i="11"/>
  <c r="B8781" i="11"/>
  <c r="H8760" i="11"/>
  <c r="B8785" i="11"/>
  <c r="H8764" i="11"/>
  <c r="B8789" i="11"/>
  <c r="H8771" i="11"/>
  <c r="B8796" i="11"/>
  <c r="H8766" i="11"/>
  <c r="B8791" i="11"/>
  <c r="H8775" i="11"/>
  <c r="B8800" i="11"/>
  <c r="H8768" i="11"/>
  <c r="B8793" i="11"/>
  <c r="H8761" i="11"/>
  <c r="B8786" i="11"/>
  <c r="H8759" i="11"/>
  <c r="B8784" i="11"/>
  <c r="H8763" i="11"/>
  <c r="B8788" i="11"/>
  <c r="H8769" i="11"/>
  <c r="B8794" i="11"/>
  <c r="H8767" i="11"/>
  <c r="B8792" i="11"/>
  <c r="B8819" i="11" l="1"/>
  <c r="H8794" i="11"/>
  <c r="B8809" i="11"/>
  <c r="H8784" i="11"/>
  <c r="B8818" i="11"/>
  <c r="H8793" i="11"/>
  <c r="B8816" i="11"/>
  <c r="H8791" i="11"/>
  <c r="B8814" i="11"/>
  <c r="H8789" i="11"/>
  <c r="B8806" i="11"/>
  <c r="H8781" i="11"/>
  <c r="B8823" i="11"/>
  <c r="H8798" i="11"/>
  <c r="B8822" i="11"/>
  <c r="H8797" i="11"/>
  <c r="B8807" i="11"/>
  <c r="H8782" i="11"/>
  <c r="B8826" i="11"/>
  <c r="H8801" i="11"/>
  <c r="H8779" i="11"/>
  <c r="B8804" i="11"/>
  <c r="B8827" i="11"/>
  <c r="H8802" i="11"/>
  <c r="B8817" i="11"/>
  <c r="H8792" i="11"/>
  <c r="B8813" i="11"/>
  <c r="H8788" i="11"/>
  <c r="B8811" i="11"/>
  <c r="H8786" i="11"/>
  <c r="B8825" i="11"/>
  <c r="H8800" i="11"/>
  <c r="B8821" i="11"/>
  <c r="H8796" i="11"/>
  <c r="B8810" i="11"/>
  <c r="H8785" i="11"/>
  <c r="B8812" i="11"/>
  <c r="H8787" i="11"/>
  <c r="B8820" i="11"/>
  <c r="H8795" i="11"/>
  <c r="B8808" i="11"/>
  <c r="H8783" i="11"/>
  <c r="B8815" i="11"/>
  <c r="H8790" i="11"/>
  <c r="B8828" i="11"/>
  <c r="H8803" i="11"/>
  <c r="B8805" i="11"/>
  <c r="H8780" i="11"/>
  <c r="B8824" i="11"/>
  <c r="H8799" i="11"/>
  <c r="B8830" i="11" l="1"/>
  <c r="H8805" i="11"/>
  <c r="B8840" i="11"/>
  <c r="H8815" i="11"/>
  <c r="B8845" i="11"/>
  <c r="H8820" i="11"/>
  <c r="B8835" i="11"/>
  <c r="H8810" i="11"/>
  <c r="B8850" i="11"/>
  <c r="H8825" i="11"/>
  <c r="B8838" i="11"/>
  <c r="H8813" i="11"/>
  <c r="B8852" i="11"/>
  <c r="H8827" i="11"/>
  <c r="B8851" i="11"/>
  <c r="H8826" i="11"/>
  <c r="B8847" i="11"/>
  <c r="H8822" i="11"/>
  <c r="B8831" i="11"/>
  <c r="H8806" i="11"/>
  <c r="B8841" i="11"/>
  <c r="H8816" i="11"/>
  <c r="B8834" i="11"/>
  <c r="H8809" i="11"/>
  <c r="B8829" i="11"/>
  <c r="H8804" i="11"/>
  <c r="B8849" i="11"/>
  <c r="H8824" i="11"/>
  <c r="B8853" i="11"/>
  <c r="H8828" i="11"/>
  <c r="B8833" i="11"/>
  <c r="H8808" i="11"/>
  <c r="B8837" i="11"/>
  <c r="H8812" i="11"/>
  <c r="B8846" i="11"/>
  <c r="H8821" i="11"/>
  <c r="B8836" i="11"/>
  <c r="H8811" i="11"/>
  <c r="B8842" i="11"/>
  <c r="H8817" i="11"/>
  <c r="B8832" i="11"/>
  <c r="H8807" i="11"/>
  <c r="B8848" i="11"/>
  <c r="H8823" i="11"/>
  <c r="B8839" i="11"/>
  <c r="H8814" i="11"/>
  <c r="B8843" i="11"/>
  <c r="H8818" i="11"/>
  <c r="B8844" i="11"/>
  <c r="H8819" i="11"/>
  <c r="B8868" i="11" l="1"/>
  <c r="H8843" i="11"/>
  <c r="B8873" i="11"/>
  <c r="H8848" i="11"/>
  <c r="B8867" i="11"/>
  <c r="H8842" i="11"/>
  <c r="B8871" i="11"/>
  <c r="H8846" i="11"/>
  <c r="B8858" i="11"/>
  <c r="H8833" i="11"/>
  <c r="B8874" i="11"/>
  <c r="H8849" i="11"/>
  <c r="B8859" i="11"/>
  <c r="H8834" i="11"/>
  <c r="B8856" i="11"/>
  <c r="H8831" i="11"/>
  <c r="B8876" i="11"/>
  <c r="H8851" i="11"/>
  <c r="B8863" i="11"/>
  <c r="H8838" i="11"/>
  <c r="B8860" i="11"/>
  <c r="H8835" i="11"/>
  <c r="B8865" i="11"/>
  <c r="H8840" i="11"/>
  <c r="B8869" i="11"/>
  <c r="H8844" i="11"/>
  <c r="B8864" i="11"/>
  <c r="H8839" i="11"/>
  <c r="B8857" i="11"/>
  <c r="H8832" i="11"/>
  <c r="B8861" i="11"/>
  <c r="H8836" i="11"/>
  <c r="B8862" i="11"/>
  <c r="H8837" i="11"/>
  <c r="B8878" i="11"/>
  <c r="H8853" i="11"/>
  <c r="B8854" i="11"/>
  <c r="H8829" i="11"/>
  <c r="B8866" i="11"/>
  <c r="H8841" i="11"/>
  <c r="B8872" i="11"/>
  <c r="H8847" i="11"/>
  <c r="B8877" i="11"/>
  <c r="H8852" i="11"/>
  <c r="B8875" i="11"/>
  <c r="H8850" i="11"/>
  <c r="B8870" i="11"/>
  <c r="H8845" i="11"/>
  <c r="B8855" i="11"/>
  <c r="H8830" i="11"/>
  <c r="B8895" i="11" l="1"/>
  <c r="H8870" i="11"/>
  <c r="B8902" i="11"/>
  <c r="H8877" i="11"/>
  <c r="B8891" i="11"/>
  <c r="H8866" i="11"/>
  <c r="B8903" i="11"/>
  <c r="H8878" i="11"/>
  <c r="B8886" i="11"/>
  <c r="H8861" i="11"/>
  <c r="B8889" i="11"/>
  <c r="H8864" i="11"/>
  <c r="B8890" i="11"/>
  <c r="H8865" i="11"/>
  <c r="B8888" i="11"/>
  <c r="H8863" i="11"/>
  <c r="B8881" i="11"/>
  <c r="H8856" i="11"/>
  <c r="B8899" i="11"/>
  <c r="H8874" i="11"/>
  <c r="B8896" i="11"/>
  <c r="H8871" i="11"/>
  <c r="B8898" i="11"/>
  <c r="H8873" i="11"/>
  <c r="B8880" i="11"/>
  <c r="H8855" i="11"/>
  <c r="B8900" i="11"/>
  <c r="H8875" i="11"/>
  <c r="B8897" i="11"/>
  <c r="H8872" i="11"/>
  <c r="B8879" i="11"/>
  <c r="H8854" i="11"/>
  <c r="B8887" i="11"/>
  <c r="H8862" i="11"/>
  <c r="B8882" i="11"/>
  <c r="H8857" i="11"/>
  <c r="B8894" i="11"/>
  <c r="H8869" i="11"/>
  <c r="B8885" i="11"/>
  <c r="H8860" i="11"/>
  <c r="B8901" i="11"/>
  <c r="H8876" i="11"/>
  <c r="B8884" i="11"/>
  <c r="H8859" i="11"/>
  <c r="B8883" i="11"/>
  <c r="H8858" i="11"/>
  <c r="B8892" i="11"/>
  <c r="H8867" i="11"/>
  <c r="B8893" i="11"/>
  <c r="H8868" i="11"/>
  <c r="B8917" i="11" l="1"/>
  <c r="H8892" i="11"/>
  <c r="B8909" i="11"/>
  <c r="H8884" i="11"/>
  <c r="B8910" i="11"/>
  <c r="H8885" i="11"/>
  <c r="B8907" i="11"/>
  <c r="H8882" i="11"/>
  <c r="B8904" i="11"/>
  <c r="H8879" i="11"/>
  <c r="B8925" i="11"/>
  <c r="H8900" i="11"/>
  <c r="B8923" i="11"/>
  <c r="H8898" i="11"/>
  <c r="B8924" i="11"/>
  <c r="H8899" i="11"/>
  <c r="B8913" i="11"/>
  <c r="H8888" i="11"/>
  <c r="B8914" i="11"/>
  <c r="H8889" i="11"/>
  <c r="B8928" i="11"/>
  <c r="H8903" i="11"/>
  <c r="B8927" i="11"/>
  <c r="H8902" i="11"/>
  <c r="B8918" i="11"/>
  <c r="H8893" i="11"/>
  <c r="B8908" i="11"/>
  <c r="H8883" i="11"/>
  <c r="B8926" i="11"/>
  <c r="H8901" i="11"/>
  <c r="B8919" i="11"/>
  <c r="H8894" i="11"/>
  <c r="B8912" i="11"/>
  <c r="H8887" i="11"/>
  <c r="B8922" i="11"/>
  <c r="H8897" i="11"/>
  <c r="B8905" i="11"/>
  <c r="H8880" i="11"/>
  <c r="B8921" i="11"/>
  <c r="H8896" i="11"/>
  <c r="B8906" i="11"/>
  <c r="H8881" i="11"/>
  <c r="B8915" i="11"/>
  <c r="H8890" i="11"/>
  <c r="B8911" i="11"/>
  <c r="H8886" i="11"/>
  <c r="B8916" i="11"/>
  <c r="H8891" i="11"/>
  <c r="B8920" i="11"/>
  <c r="H8895" i="11"/>
  <c r="B8941" i="11" l="1"/>
  <c r="H8916" i="11"/>
  <c r="B8940" i="11"/>
  <c r="H8915" i="11"/>
  <c r="B8946" i="11"/>
  <c r="H8921" i="11"/>
  <c r="B8947" i="11"/>
  <c r="H8922" i="11"/>
  <c r="B8944" i="11"/>
  <c r="H8919" i="11"/>
  <c r="B8933" i="11"/>
  <c r="H8908" i="11"/>
  <c r="B8952" i="11"/>
  <c r="H8927" i="11"/>
  <c r="B8939" i="11"/>
  <c r="H8914" i="11"/>
  <c r="B8949" i="11"/>
  <c r="H8924" i="11"/>
  <c r="B8950" i="11"/>
  <c r="H8925" i="11"/>
  <c r="B8932" i="11"/>
  <c r="H8907" i="11"/>
  <c r="B8934" i="11"/>
  <c r="H8909" i="11"/>
  <c r="B8945" i="11"/>
  <c r="H8920" i="11"/>
  <c r="B8936" i="11"/>
  <c r="H8911" i="11"/>
  <c r="B8931" i="11"/>
  <c r="H8906" i="11"/>
  <c r="B8930" i="11"/>
  <c r="H8905" i="11"/>
  <c r="B8937" i="11"/>
  <c r="H8912" i="11"/>
  <c r="B8951" i="11"/>
  <c r="H8926" i="11"/>
  <c r="B8943" i="11"/>
  <c r="H8918" i="11"/>
  <c r="B8953" i="11"/>
  <c r="H8928" i="11"/>
  <c r="B8938" i="11"/>
  <c r="H8913" i="11"/>
  <c r="B8948" i="11"/>
  <c r="H8923" i="11"/>
  <c r="B8929" i="11"/>
  <c r="H8904" i="11"/>
  <c r="B8935" i="11"/>
  <c r="H8910" i="11"/>
  <c r="B8942" i="11"/>
  <c r="H8917" i="11"/>
  <c r="B8960" i="11" l="1"/>
  <c r="H8935" i="11"/>
  <c r="B8973" i="11"/>
  <c r="H8948" i="11"/>
  <c r="B8978" i="11"/>
  <c r="H8953" i="11"/>
  <c r="B8976" i="11"/>
  <c r="H8951" i="11"/>
  <c r="B8955" i="11"/>
  <c r="H8930" i="11"/>
  <c r="B8961" i="11"/>
  <c r="H8936" i="11"/>
  <c r="B8959" i="11"/>
  <c r="H8934" i="11"/>
  <c r="B8975" i="11"/>
  <c r="H8950" i="11"/>
  <c r="B8964" i="11"/>
  <c r="H8939" i="11"/>
  <c r="B8958" i="11"/>
  <c r="H8933" i="11"/>
  <c r="B8972" i="11"/>
  <c r="H8947" i="11"/>
  <c r="B8965" i="11"/>
  <c r="H8940" i="11"/>
  <c r="B8967" i="11"/>
  <c r="H8942" i="11"/>
  <c r="B8954" i="11"/>
  <c r="H8929" i="11"/>
  <c r="B8963" i="11"/>
  <c r="H8938" i="11"/>
  <c r="B8968" i="11"/>
  <c r="H8943" i="11"/>
  <c r="B8962" i="11"/>
  <c r="H8937" i="11"/>
  <c r="B8956" i="11"/>
  <c r="H8931" i="11"/>
  <c r="B8970" i="11"/>
  <c r="H8945" i="11"/>
  <c r="B8957" i="11"/>
  <c r="H8932" i="11"/>
  <c r="B8974" i="11"/>
  <c r="H8949" i="11"/>
  <c r="B8977" i="11"/>
  <c r="H8952" i="11"/>
  <c r="B8969" i="11"/>
  <c r="H8944" i="11"/>
  <c r="B8971" i="11"/>
  <c r="H8946" i="11"/>
  <c r="B8966" i="11"/>
  <c r="H8941" i="11"/>
  <c r="B8996" i="11" l="1"/>
  <c r="H8971" i="11"/>
  <c r="B9002" i="11"/>
  <c r="H8977" i="11"/>
  <c r="B8982" i="11"/>
  <c r="H8957" i="11"/>
  <c r="B8981" i="11"/>
  <c r="H8956" i="11"/>
  <c r="B8993" i="11"/>
  <c r="H8968" i="11"/>
  <c r="B8979" i="11"/>
  <c r="H8954" i="11"/>
  <c r="B8990" i="11"/>
  <c r="H8965" i="11"/>
  <c r="B8983" i="11"/>
  <c r="H8958" i="11"/>
  <c r="B9000" i="11"/>
  <c r="H8975" i="11"/>
  <c r="B8986" i="11"/>
  <c r="H8961" i="11"/>
  <c r="B9001" i="11"/>
  <c r="H8976" i="11"/>
  <c r="B8998" i="11"/>
  <c r="H8973" i="11"/>
  <c r="B8991" i="11"/>
  <c r="H8966" i="11"/>
  <c r="B8994" i="11"/>
  <c r="H8969" i="11"/>
  <c r="B8999" i="11"/>
  <c r="H8974" i="11"/>
  <c r="B8995" i="11"/>
  <c r="H8970" i="11"/>
  <c r="B8987" i="11"/>
  <c r="H8962" i="11"/>
  <c r="B8988" i="11"/>
  <c r="H8963" i="11"/>
  <c r="B8992" i="11"/>
  <c r="H8967" i="11"/>
  <c r="B8997" i="11"/>
  <c r="H8972" i="11"/>
  <c r="B8989" i="11"/>
  <c r="H8964" i="11"/>
  <c r="B8984" i="11"/>
  <c r="H8959" i="11"/>
  <c r="B8980" i="11"/>
  <c r="H8955" i="11"/>
  <c r="B9003" i="11"/>
  <c r="H8978" i="11"/>
  <c r="B8985" i="11"/>
  <c r="H8960" i="11"/>
  <c r="B9028" i="11" l="1"/>
  <c r="H9003" i="11"/>
  <c r="B9009" i="11"/>
  <c r="H8984" i="11"/>
  <c r="B9022" i="11"/>
  <c r="H8997" i="11"/>
  <c r="B9013" i="11"/>
  <c r="H8988" i="11"/>
  <c r="B9020" i="11"/>
  <c r="H8995" i="11"/>
  <c r="B9019" i="11"/>
  <c r="H8994" i="11"/>
  <c r="B9023" i="11"/>
  <c r="H8998" i="11"/>
  <c r="B9011" i="11"/>
  <c r="H8986" i="11"/>
  <c r="B9008" i="11"/>
  <c r="H8983" i="11"/>
  <c r="B9004" i="11"/>
  <c r="H8979" i="11"/>
  <c r="B9006" i="11"/>
  <c r="H8981" i="11"/>
  <c r="B9027" i="11"/>
  <c r="H9002" i="11"/>
  <c r="B9010" i="11"/>
  <c r="H8985" i="11"/>
  <c r="B9005" i="11"/>
  <c r="H8980" i="11"/>
  <c r="B9014" i="11"/>
  <c r="H8989" i="11"/>
  <c r="B9017" i="11"/>
  <c r="H8992" i="11"/>
  <c r="B9012" i="11"/>
  <c r="H8987" i="11"/>
  <c r="B9024" i="11"/>
  <c r="H8999" i="11"/>
  <c r="B9016" i="11"/>
  <c r="H8991" i="11"/>
  <c r="B9026" i="11"/>
  <c r="H9001" i="11"/>
  <c r="B9025" i="11"/>
  <c r="H9000" i="11"/>
  <c r="B9015" i="11"/>
  <c r="H8990" i="11"/>
  <c r="B9018" i="11"/>
  <c r="H8993" i="11"/>
  <c r="B9007" i="11"/>
  <c r="H8982" i="11"/>
  <c r="B9021" i="11"/>
  <c r="H8996" i="11"/>
  <c r="B9032" i="11" l="1"/>
  <c r="H9007" i="11"/>
  <c r="B9040" i="11"/>
  <c r="H9015" i="11"/>
  <c r="B9051" i="11"/>
  <c r="H9026" i="11"/>
  <c r="B9049" i="11"/>
  <c r="H9024" i="11"/>
  <c r="B9042" i="11"/>
  <c r="H9017" i="11"/>
  <c r="B9030" i="11"/>
  <c r="H9005" i="11"/>
  <c r="B9052" i="11"/>
  <c r="H9027" i="11"/>
  <c r="B9029" i="11"/>
  <c r="H9004" i="11"/>
  <c r="B9036" i="11"/>
  <c r="H9011" i="11"/>
  <c r="B9044" i="11"/>
  <c r="H9019" i="11"/>
  <c r="B9038" i="11"/>
  <c r="H9013" i="11"/>
  <c r="B9034" i="11"/>
  <c r="H9009" i="11"/>
  <c r="B9046" i="11"/>
  <c r="H9021" i="11"/>
  <c r="B9043" i="11"/>
  <c r="H9018" i="11"/>
  <c r="B9050" i="11"/>
  <c r="H9025" i="11"/>
  <c r="B9041" i="11"/>
  <c r="H9016" i="11"/>
  <c r="B9037" i="11"/>
  <c r="H9012" i="11"/>
  <c r="B9039" i="11"/>
  <c r="H9014" i="11"/>
  <c r="B9035" i="11"/>
  <c r="H9010" i="11"/>
  <c r="B9031" i="11"/>
  <c r="H9006" i="11"/>
  <c r="B9033" i="11"/>
  <c r="H9008" i="11"/>
  <c r="B9048" i="11"/>
  <c r="H9023" i="11"/>
  <c r="B9045" i="11"/>
  <c r="H9020" i="11"/>
  <c r="B9047" i="11"/>
  <c r="H9022" i="11"/>
  <c r="B9053" i="11"/>
  <c r="H9028" i="11"/>
  <c r="B9072" i="11" l="1"/>
  <c r="H9047" i="11"/>
  <c r="B9073" i="11"/>
  <c r="H9048" i="11"/>
  <c r="B9056" i="11"/>
  <c r="H9031" i="11"/>
  <c r="B9064" i="11"/>
  <c r="H9039" i="11"/>
  <c r="B9066" i="11"/>
  <c r="H9041" i="11"/>
  <c r="B9068" i="11"/>
  <c r="H9043" i="11"/>
  <c r="B9059" i="11"/>
  <c r="H9034" i="11"/>
  <c r="B9069" i="11"/>
  <c r="H9044" i="11"/>
  <c r="B9054" i="11"/>
  <c r="H9029" i="11"/>
  <c r="B9055" i="11"/>
  <c r="H9030" i="11"/>
  <c r="B9074" i="11"/>
  <c r="H9049" i="11"/>
  <c r="B9065" i="11"/>
  <c r="H9040" i="11"/>
  <c r="B9078" i="11"/>
  <c r="H9053" i="11"/>
  <c r="B9070" i="11"/>
  <c r="H9045" i="11"/>
  <c r="B9058" i="11"/>
  <c r="H9033" i="11"/>
  <c r="B9060" i="11"/>
  <c r="H9035" i="11"/>
  <c r="B9062" i="11"/>
  <c r="H9037" i="11"/>
  <c r="B9075" i="11"/>
  <c r="H9050" i="11"/>
  <c r="B9071" i="11"/>
  <c r="H9046" i="11"/>
  <c r="B9063" i="11"/>
  <c r="H9038" i="11"/>
  <c r="B9061" i="11"/>
  <c r="H9036" i="11"/>
  <c r="B9077" i="11"/>
  <c r="H9052" i="11"/>
  <c r="B9067" i="11"/>
  <c r="H9042" i="11"/>
  <c r="B9076" i="11"/>
  <c r="H9051" i="11"/>
  <c r="B9057" i="11"/>
  <c r="H9032" i="11"/>
  <c r="B9101" i="11" l="1"/>
  <c r="H9076" i="11"/>
  <c r="B9102" i="11"/>
  <c r="H9077" i="11"/>
  <c r="B9088" i="11"/>
  <c r="H9063" i="11"/>
  <c r="B9100" i="11"/>
  <c r="H9075" i="11"/>
  <c r="B9085" i="11"/>
  <c r="H9060" i="11"/>
  <c r="B9095" i="11"/>
  <c r="H9070" i="11"/>
  <c r="B9090" i="11"/>
  <c r="H9065" i="11"/>
  <c r="B9080" i="11"/>
  <c r="H9055" i="11"/>
  <c r="B9094" i="11"/>
  <c r="H9069" i="11"/>
  <c r="B9093" i="11"/>
  <c r="H9068" i="11"/>
  <c r="B9089" i="11"/>
  <c r="H9064" i="11"/>
  <c r="B9098" i="11"/>
  <c r="H9073" i="11"/>
  <c r="B9082" i="11"/>
  <c r="H9057" i="11"/>
  <c r="B9092" i="11"/>
  <c r="H9067" i="11"/>
  <c r="B9086" i="11"/>
  <c r="H9061" i="11"/>
  <c r="B9096" i="11"/>
  <c r="H9071" i="11"/>
  <c r="B9087" i="11"/>
  <c r="H9062" i="11"/>
  <c r="B9083" i="11"/>
  <c r="H9058" i="11"/>
  <c r="B9103" i="11"/>
  <c r="H9078" i="11"/>
  <c r="B9099" i="11"/>
  <c r="H9074" i="11"/>
  <c r="B9079" i="11"/>
  <c r="H9054" i="11"/>
  <c r="B9084" i="11"/>
  <c r="H9059" i="11"/>
  <c r="B9091" i="11"/>
  <c r="H9066" i="11"/>
  <c r="B9081" i="11"/>
  <c r="H9056" i="11"/>
  <c r="B9097" i="11"/>
  <c r="H9072" i="11"/>
  <c r="B9106" i="11" l="1"/>
  <c r="H9081" i="11"/>
  <c r="B9109" i="11"/>
  <c r="H9084" i="11"/>
  <c r="B9124" i="11"/>
  <c r="H9099" i="11"/>
  <c r="B9108" i="11"/>
  <c r="H9083" i="11"/>
  <c r="B9121" i="11"/>
  <c r="H9096" i="11"/>
  <c r="B9117" i="11"/>
  <c r="H9092" i="11"/>
  <c r="B9123" i="11"/>
  <c r="H9098" i="11"/>
  <c r="B9118" i="11"/>
  <c r="H9093" i="11"/>
  <c r="B9105" i="11"/>
  <c r="H9080" i="11"/>
  <c r="B9120" i="11"/>
  <c r="H9095" i="11"/>
  <c r="B9125" i="11"/>
  <c r="H9100" i="11"/>
  <c r="B9127" i="11"/>
  <c r="H9102" i="11"/>
  <c r="B9122" i="11"/>
  <c r="H9097" i="11"/>
  <c r="B9116" i="11"/>
  <c r="H9091" i="11"/>
  <c r="B9104" i="11"/>
  <c r="H9079" i="11"/>
  <c r="B9128" i="11"/>
  <c r="H9103" i="11"/>
  <c r="B9112" i="11"/>
  <c r="H9087" i="11"/>
  <c r="B9111" i="11"/>
  <c r="H9086" i="11"/>
  <c r="B9107" i="11"/>
  <c r="H9082" i="11"/>
  <c r="B9114" i="11"/>
  <c r="H9089" i="11"/>
  <c r="B9119" i="11"/>
  <c r="H9094" i="11"/>
  <c r="B9115" i="11"/>
  <c r="H9090" i="11"/>
  <c r="B9110" i="11"/>
  <c r="H9085" i="11"/>
  <c r="B9113" i="11"/>
  <c r="H9088" i="11"/>
  <c r="B9126" i="11"/>
  <c r="H9101" i="11"/>
  <c r="B9138" i="11" l="1"/>
  <c r="H9113" i="11"/>
  <c r="B9140" i="11"/>
  <c r="H9115" i="11"/>
  <c r="B9139" i="11"/>
  <c r="H9114" i="11"/>
  <c r="B9136" i="11"/>
  <c r="H9111" i="11"/>
  <c r="B9153" i="11"/>
  <c r="H9128" i="11"/>
  <c r="B9141" i="11"/>
  <c r="H9116" i="11"/>
  <c r="B9152" i="11"/>
  <c r="H9127" i="11"/>
  <c r="B9145" i="11"/>
  <c r="H9120" i="11"/>
  <c r="B9143" i="11"/>
  <c r="H9118" i="11"/>
  <c r="B9142" i="11"/>
  <c r="H9117" i="11"/>
  <c r="B9133" i="11"/>
  <c r="H9108" i="11"/>
  <c r="B9134" i="11"/>
  <c r="H9109" i="11"/>
  <c r="B9151" i="11"/>
  <c r="H9126" i="11"/>
  <c r="B9135" i="11"/>
  <c r="H9110" i="11"/>
  <c r="B9144" i="11"/>
  <c r="H9119" i="11"/>
  <c r="B9132" i="11"/>
  <c r="H9107" i="11"/>
  <c r="B9137" i="11"/>
  <c r="H9112" i="11"/>
  <c r="B9129" i="11"/>
  <c r="H9104" i="11"/>
  <c r="B9147" i="11"/>
  <c r="H9122" i="11"/>
  <c r="B9150" i="11"/>
  <c r="H9125" i="11"/>
  <c r="B9130" i="11"/>
  <c r="H9105" i="11"/>
  <c r="B9148" i="11"/>
  <c r="H9123" i="11"/>
  <c r="B9146" i="11"/>
  <c r="H9121" i="11"/>
  <c r="B9149" i="11"/>
  <c r="H9124" i="11"/>
  <c r="B9131" i="11"/>
  <c r="H9106" i="11"/>
  <c r="B9174" i="11" l="1"/>
  <c r="H9149" i="11"/>
  <c r="B9173" i="11"/>
  <c r="H9148" i="11"/>
  <c r="B9175" i="11"/>
  <c r="H9150" i="11"/>
  <c r="B9154" i="11"/>
  <c r="H9129" i="11"/>
  <c r="B9157" i="11"/>
  <c r="H9132" i="11"/>
  <c r="B9160" i="11"/>
  <c r="H9135" i="11"/>
  <c r="B9159" i="11"/>
  <c r="H9134" i="11"/>
  <c r="B9167" i="11"/>
  <c r="H9142" i="11"/>
  <c r="B9170" i="11"/>
  <c r="H9145" i="11"/>
  <c r="B9166" i="11"/>
  <c r="H9141" i="11"/>
  <c r="B9161" i="11"/>
  <c r="H9136" i="11"/>
  <c r="B9165" i="11"/>
  <c r="H9140" i="11"/>
  <c r="B9156" i="11"/>
  <c r="H9131" i="11"/>
  <c r="B9171" i="11"/>
  <c r="H9146" i="11"/>
  <c r="B9155" i="11"/>
  <c r="H9130" i="11"/>
  <c r="B9172" i="11"/>
  <c r="H9147" i="11"/>
  <c r="B9162" i="11"/>
  <c r="H9137" i="11"/>
  <c r="B9169" i="11"/>
  <c r="H9144" i="11"/>
  <c r="B9176" i="11"/>
  <c r="H9151" i="11"/>
  <c r="B9158" i="11"/>
  <c r="H9133" i="11"/>
  <c r="B9168" i="11"/>
  <c r="H9143" i="11"/>
  <c r="B9177" i="11"/>
  <c r="H9152" i="11"/>
  <c r="B9178" i="11"/>
  <c r="H9153" i="11"/>
  <c r="B9164" i="11"/>
  <c r="H9139" i="11"/>
  <c r="B9163" i="11"/>
  <c r="H9138" i="11"/>
  <c r="B9189" i="11" l="1"/>
  <c r="H9164" i="11"/>
  <c r="B9202" i="11"/>
  <c r="H9177" i="11"/>
  <c r="B9183" i="11"/>
  <c r="H9158" i="11"/>
  <c r="B9194" i="11"/>
  <c r="H9169" i="11"/>
  <c r="B9197" i="11"/>
  <c r="H9172" i="11"/>
  <c r="B9196" i="11"/>
  <c r="H9171" i="11"/>
  <c r="B9190" i="11"/>
  <c r="H9165" i="11"/>
  <c r="B9191" i="11"/>
  <c r="H9166" i="11"/>
  <c r="B9192" i="11"/>
  <c r="H9167" i="11"/>
  <c r="B9185" i="11"/>
  <c r="H9160" i="11"/>
  <c r="B9179" i="11"/>
  <c r="H9154" i="11"/>
  <c r="B9198" i="11"/>
  <c r="H9173" i="11"/>
  <c r="B9188" i="11"/>
  <c r="H9163" i="11"/>
  <c r="B9203" i="11"/>
  <c r="H9178" i="11"/>
  <c r="B9193" i="11"/>
  <c r="H9168" i="11"/>
  <c r="B9201" i="11"/>
  <c r="H9176" i="11"/>
  <c r="B9187" i="11"/>
  <c r="H9162" i="11"/>
  <c r="B9180" i="11"/>
  <c r="H9155" i="11"/>
  <c r="B9181" i="11"/>
  <c r="H9156" i="11"/>
  <c r="B9186" i="11"/>
  <c r="H9161" i="11"/>
  <c r="B9195" i="11"/>
  <c r="H9170" i="11"/>
  <c r="B9184" i="11"/>
  <c r="H9159" i="11"/>
  <c r="B9182" i="11"/>
  <c r="H9157" i="11"/>
  <c r="B9200" i="11"/>
  <c r="H9175" i="11"/>
  <c r="B9199" i="11"/>
  <c r="H9174" i="11"/>
  <c r="B9225" i="11" l="1"/>
  <c r="H9200" i="11"/>
  <c r="B9209" i="11"/>
  <c r="H9184" i="11"/>
  <c r="B9211" i="11"/>
  <c r="H9186" i="11"/>
  <c r="B9205" i="11"/>
  <c r="H9180" i="11"/>
  <c r="B9226" i="11"/>
  <c r="H9201" i="11"/>
  <c r="B9228" i="11"/>
  <c r="H9203" i="11"/>
  <c r="B9223" i="11"/>
  <c r="H9198" i="11"/>
  <c r="B9210" i="11"/>
  <c r="H9185" i="11"/>
  <c r="B9216" i="11"/>
  <c r="H9191" i="11"/>
  <c r="B9221" i="11"/>
  <c r="H9196" i="11"/>
  <c r="B9219" i="11"/>
  <c r="H9194" i="11"/>
  <c r="B9227" i="11"/>
  <c r="H9202" i="11"/>
  <c r="B9224" i="11"/>
  <c r="H9199" i="11"/>
  <c r="B9207" i="11"/>
  <c r="H9182" i="11"/>
  <c r="B9220" i="11"/>
  <c r="H9195" i="11"/>
  <c r="B9206" i="11"/>
  <c r="H9181" i="11"/>
  <c r="B9212" i="11"/>
  <c r="H9187" i="11"/>
  <c r="B9218" i="11"/>
  <c r="H9193" i="11"/>
  <c r="B9213" i="11"/>
  <c r="H9188" i="11"/>
  <c r="B9204" i="11"/>
  <c r="H9179" i="11"/>
  <c r="B9217" i="11"/>
  <c r="H9192" i="11"/>
  <c r="B9215" i="11"/>
  <c r="H9190" i="11"/>
  <c r="B9222" i="11"/>
  <c r="H9197" i="11"/>
  <c r="B9208" i="11"/>
  <c r="H9183" i="11"/>
  <c r="B9214" i="11"/>
  <c r="H9189" i="11"/>
  <c r="B9233" i="11" l="1"/>
  <c r="H9208" i="11"/>
  <c r="B9240" i="11"/>
  <c r="H9215" i="11"/>
  <c r="B9229" i="11"/>
  <c r="H9204" i="11"/>
  <c r="B9243" i="11"/>
  <c r="H9218" i="11"/>
  <c r="B9231" i="11"/>
  <c r="H9206" i="11"/>
  <c r="B9232" i="11"/>
  <c r="H9207" i="11"/>
  <c r="B9252" i="11"/>
  <c r="H9227" i="11"/>
  <c r="B9246" i="11"/>
  <c r="H9221" i="11"/>
  <c r="B9235" i="11"/>
  <c r="H9210" i="11"/>
  <c r="B9253" i="11"/>
  <c r="H9228" i="11"/>
  <c r="B9230" i="11"/>
  <c r="H9205" i="11"/>
  <c r="B9234" i="11"/>
  <c r="H9209" i="11"/>
  <c r="B9239" i="11"/>
  <c r="H9214" i="11"/>
  <c r="B9247" i="11"/>
  <c r="H9222" i="11"/>
  <c r="B9242" i="11"/>
  <c r="H9217" i="11"/>
  <c r="B9238" i="11"/>
  <c r="H9213" i="11"/>
  <c r="B9237" i="11"/>
  <c r="H9212" i="11"/>
  <c r="B9245" i="11"/>
  <c r="H9220" i="11"/>
  <c r="B9249" i="11"/>
  <c r="H9224" i="11"/>
  <c r="B9244" i="11"/>
  <c r="H9219" i="11"/>
  <c r="B9241" i="11"/>
  <c r="H9216" i="11"/>
  <c r="B9248" i="11"/>
  <c r="H9223" i="11"/>
  <c r="B9251" i="11"/>
  <c r="H9226" i="11"/>
  <c r="B9236" i="11"/>
  <c r="H9211" i="11"/>
  <c r="B9250" i="11"/>
  <c r="H9225" i="11"/>
  <c r="B9261" i="11" l="1"/>
  <c r="H9236" i="11"/>
  <c r="B9273" i="11"/>
  <c r="H9248" i="11"/>
  <c r="B9269" i="11"/>
  <c r="H9244" i="11"/>
  <c r="B9270" i="11"/>
  <c r="H9245" i="11"/>
  <c r="B9263" i="11"/>
  <c r="H9238" i="11"/>
  <c r="B9272" i="11"/>
  <c r="H9247" i="11"/>
  <c r="B9259" i="11"/>
  <c r="H9234" i="11"/>
  <c r="B9278" i="11"/>
  <c r="H9253" i="11"/>
  <c r="B9271" i="11"/>
  <c r="H9246" i="11"/>
  <c r="B9257" i="11"/>
  <c r="H9232" i="11"/>
  <c r="B9268" i="11"/>
  <c r="H9243" i="11"/>
  <c r="B9265" i="11"/>
  <c r="H9240" i="11"/>
  <c r="B9275" i="11"/>
  <c r="H9250" i="11"/>
  <c r="B9276" i="11"/>
  <c r="H9251" i="11"/>
  <c r="B9266" i="11"/>
  <c r="H9241" i="11"/>
  <c r="B9274" i="11"/>
  <c r="H9249" i="11"/>
  <c r="B9262" i="11"/>
  <c r="H9237" i="11"/>
  <c r="B9267" i="11"/>
  <c r="H9242" i="11"/>
  <c r="B9264" i="11"/>
  <c r="H9239" i="11"/>
  <c r="B9255" i="11"/>
  <c r="H9230" i="11"/>
  <c r="B9260" i="11"/>
  <c r="H9235" i="11"/>
  <c r="B9277" i="11"/>
  <c r="H9252" i="11"/>
  <c r="B9256" i="11"/>
  <c r="H9231" i="11"/>
  <c r="B9254" i="11"/>
  <c r="H9229" i="11"/>
  <c r="B9258" i="11"/>
  <c r="H9233" i="11"/>
  <c r="B9279" i="11" l="1"/>
  <c r="H9254" i="11"/>
  <c r="B9302" i="11"/>
  <c r="H9277" i="11"/>
  <c r="B9280" i="11"/>
  <c r="H9255" i="11"/>
  <c r="B9292" i="11"/>
  <c r="H9267" i="11"/>
  <c r="B9299" i="11"/>
  <c r="H9274" i="11"/>
  <c r="B9301" i="11"/>
  <c r="H9276" i="11"/>
  <c r="B9290" i="11"/>
  <c r="H9265" i="11"/>
  <c r="B9282" i="11"/>
  <c r="H9257" i="11"/>
  <c r="B9303" i="11"/>
  <c r="H9278" i="11"/>
  <c r="B9297" i="11"/>
  <c r="H9272" i="11"/>
  <c r="B9295" i="11"/>
  <c r="H9270" i="11"/>
  <c r="B9298" i="11"/>
  <c r="H9273" i="11"/>
  <c r="B9283" i="11"/>
  <c r="H9258" i="11"/>
  <c r="B9281" i="11"/>
  <c r="H9256" i="11"/>
  <c r="B9285" i="11"/>
  <c r="H9260" i="11"/>
  <c r="B9289" i="11"/>
  <c r="H9264" i="11"/>
  <c r="B9287" i="11"/>
  <c r="H9262" i="11"/>
  <c r="B9291" i="11"/>
  <c r="H9266" i="11"/>
  <c r="B9300" i="11"/>
  <c r="H9275" i="11"/>
  <c r="B9293" i="11"/>
  <c r="H9268" i="11"/>
  <c r="B9296" i="11"/>
  <c r="H9271" i="11"/>
  <c r="B9284" i="11"/>
  <c r="H9259" i="11"/>
  <c r="B9288" i="11"/>
  <c r="H9263" i="11"/>
  <c r="B9294" i="11"/>
  <c r="H9269" i="11"/>
  <c r="B9286" i="11"/>
  <c r="H9261" i="11"/>
  <c r="B9319" i="11" l="1"/>
  <c r="H9294" i="11"/>
  <c r="B9309" i="11"/>
  <c r="H9284" i="11"/>
  <c r="B9318" i="11"/>
  <c r="H9293" i="11"/>
  <c r="B9316" i="11"/>
  <c r="H9291" i="11"/>
  <c r="B9314" i="11"/>
  <c r="H9289" i="11"/>
  <c r="B9306" i="11"/>
  <c r="H9281" i="11"/>
  <c r="B9323" i="11"/>
  <c r="H9298" i="11"/>
  <c r="B9322" i="11"/>
  <c r="H9297" i="11"/>
  <c r="B9307" i="11"/>
  <c r="H9282" i="11"/>
  <c r="B9326" i="11"/>
  <c r="H9301" i="11"/>
  <c r="B9317" i="11"/>
  <c r="H9292" i="11"/>
  <c r="B9327" i="11"/>
  <c r="H9302" i="11"/>
  <c r="B9311" i="11"/>
  <c r="H9286" i="11"/>
  <c r="B9313" i="11"/>
  <c r="H9288" i="11"/>
  <c r="B9321" i="11"/>
  <c r="H9296" i="11"/>
  <c r="B9325" i="11"/>
  <c r="H9300" i="11"/>
  <c r="B9312" i="11"/>
  <c r="H9287" i="11"/>
  <c r="B9310" i="11"/>
  <c r="H9285" i="11"/>
  <c r="B9308" i="11"/>
  <c r="H9283" i="11"/>
  <c r="B9320" i="11"/>
  <c r="H9295" i="11"/>
  <c r="B9328" i="11"/>
  <c r="H9303" i="11"/>
  <c r="B9315" i="11"/>
  <c r="H9290" i="11"/>
  <c r="B9324" i="11"/>
  <c r="H9299" i="11"/>
  <c r="B9305" i="11"/>
  <c r="H9280" i="11"/>
  <c r="B9304" i="11"/>
  <c r="H9279" i="11"/>
  <c r="B9330" i="11" l="1"/>
  <c r="H9305" i="11"/>
  <c r="B9340" i="11"/>
  <c r="H9315" i="11"/>
  <c r="B9345" i="11"/>
  <c r="H9320" i="11"/>
  <c r="B9335" i="11"/>
  <c r="H9310" i="11"/>
  <c r="B9350" i="11"/>
  <c r="H9325" i="11"/>
  <c r="B9338" i="11"/>
  <c r="H9313" i="11"/>
  <c r="B9352" i="11"/>
  <c r="H9327" i="11"/>
  <c r="B9351" i="11"/>
  <c r="H9326" i="11"/>
  <c r="B9347" i="11"/>
  <c r="H9322" i="11"/>
  <c r="B9331" i="11"/>
  <c r="H9306" i="11"/>
  <c r="B9341" i="11"/>
  <c r="H9316" i="11"/>
  <c r="B9334" i="11"/>
  <c r="H9309" i="11"/>
  <c r="B9329" i="11"/>
  <c r="H9304" i="11"/>
  <c r="B9349" i="11"/>
  <c r="H9324" i="11"/>
  <c r="B9353" i="11"/>
  <c r="H9328" i="11"/>
  <c r="B9333" i="11"/>
  <c r="H9308" i="11"/>
  <c r="B9337" i="11"/>
  <c r="H9312" i="11"/>
  <c r="B9346" i="11"/>
  <c r="H9321" i="11"/>
  <c r="B9336" i="11"/>
  <c r="H9311" i="11"/>
  <c r="B9342" i="11"/>
  <c r="H9317" i="11"/>
  <c r="B9332" i="11"/>
  <c r="H9307" i="11"/>
  <c r="B9348" i="11"/>
  <c r="H9323" i="11"/>
  <c r="B9339" i="11"/>
  <c r="H9314" i="11"/>
  <c r="B9343" i="11"/>
  <c r="H9318" i="11"/>
  <c r="B9344" i="11"/>
  <c r="H9319" i="11"/>
  <c r="B9368" i="11" l="1"/>
  <c r="H9343" i="11"/>
  <c r="B9373" i="11"/>
  <c r="H9348" i="11"/>
  <c r="B9367" i="11"/>
  <c r="H9342" i="11"/>
  <c r="B9371" i="11"/>
  <c r="H9346" i="11"/>
  <c r="B9358" i="11"/>
  <c r="H9333" i="11"/>
  <c r="B9374" i="11"/>
  <c r="H9349" i="11"/>
  <c r="B9359" i="11"/>
  <c r="H9334" i="11"/>
  <c r="B9356" i="11"/>
  <c r="H9331" i="11"/>
  <c r="B9376" i="11"/>
  <c r="H9351" i="11"/>
  <c r="B9363" i="11"/>
  <c r="H9338" i="11"/>
  <c r="B9360" i="11"/>
  <c r="H9335" i="11"/>
  <c r="B9365" i="11"/>
  <c r="H9340" i="11"/>
  <c r="B9369" i="11"/>
  <c r="H9344" i="11"/>
  <c r="B9364" i="11"/>
  <c r="H9339" i="11"/>
  <c r="B9357" i="11"/>
  <c r="H9332" i="11"/>
  <c r="B9361" i="11"/>
  <c r="H9336" i="11"/>
  <c r="B9362" i="11"/>
  <c r="H9337" i="11"/>
  <c r="B9378" i="11"/>
  <c r="H9353" i="11"/>
  <c r="B9354" i="11"/>
  <c r="H9329" i="11"/>
  <c r="B9366" i="11"/>
  <c r="H9341" i="11"/>
  <c r="B9372" i="11"/>
  <c r="H9347" i="11"/>
  <c r="B9377" i="11"/>
  <c r="H9352" i="11"/>
  <c r="B9375" i="11"/>
  <c r="H9350" i="11"/>
  <c r="B9370" i="11"/>
  <c r="H9345" i="11"/>
  <c r="B9355" i="11"/>
  <c r="H9330" i="11"/>
  <c r="B9395" i="11" l="1"/>
  <c r="H9370" i="11"/>
  <c r="B9402" i="11"/>
  <c r="H9377" i="11"/>
  <c r="B9391" i="11"/>
  <c r="H9366" i="11"/>
  <c r="B9403" i="11"/>
  <c r="H9378" i="11"/>
  <c r="B9386" i="11"/>
  <c r="H9361" i="11"/>
  <c r="B9389" i="11"/>
  <c r="H9364" i="11"/>
  <c r="B9390" i="11"/>
  <c r="H9365" i="11"/>
  <c r="B9388" i="11"/>
  <c r="H9363" i="11"/>
  <c r="B9381" i="11"/>
  <c r="H9356" i="11"/>
  <c r="B9399" i="11"/>
  <c r="H9374" i="11"/>
  <c r="B9396" i="11"/>
  <c r="H9371" i="11"/>
  <c r="B9398" i="11"/>
  <c r="H9373" i="11"/>
  <c r="B9380" i="11"/>
  <c r="H9355" i="11"/>
  <c r="B9400" i="11"/>
  <c r="H9375" i="11"/>
  <c r="B9397" i="11"/>
  <c r="H9372" i="11"/>
  <c r="B9379" i="11"/>
  <c r="H9354" i="11"/>
  <c r="B9387" i="11"/>
  <c r="H9362" i="11"/>
  <c r="B9382" i="11"/>
  <c r="H9357" i="11"/>
  <c r="B9394" i="11"/>
  <c r="H9369" i="11"/>
  <c r="B9385" i="11"/>
  <c r="H9360" i="11"/>
  <c r="B9401" i="11"/>
  <c r="H9376" i="11"/>
  <c r="B9384" i="11"/>
  <c r="H9359" i="11"/>
  <c r="B9383" i="11"/>
  <c r="H9358" i="11"/>
  <c r="B9392" i="11"/>
  <c r="H9367" i="11"/>
  <c r="B9393" i="11"/>
  <c r="H9368" i="11"/>
  <c r="B9417" i="11" l="1"/>
  <c r="H9392" i="11"/>
  <c r="B9409" i="11"/>
  <c r="H9384" i="11"/>
  <c r="B9410" i="11"/>
  <c r="H9385" i="11"/>
  <c r="B9407" i="11"/>
  <c r="H9382" i="11"/>
  <c r="B9404" i="11"/>
  <c r="H9379" i="11"/>
  <c r="B9425" i="11"/>
  <c r="H9400" i="11"/>
  <c r="B9423" i="11"/>
  <c r="H9398" i="11"/>
  <c r="B9424" i="11"/>
  <c r="H9399" i="11"/>
  <c r="B9413" i="11"/>
  <c r="H9388" i="11"/>
  <c r="B9414" i="11"/>
  <c r="H9389" i="11"/>
  <c r="B9428" i="11"/>
  <c r="H9403" i="11"/>
  <c r="B9427" i="11"/>
  <c r="H9402" i="11"/>
  <c r="B9418" i="11"/>
  <c r="H9393" i="11"/>
  <c r="B9408" i="11"/>
  <c r="H9383" i="11"/>
  <c r="B9426" i="11"/>
  <c r="H9401" i="11"/>
  <c r="B9419" i="11"/>
  <c r="H9394" i="11"/>
  <c r="B9412" i="11"/>
  <c r="H9387" i="11"/>
  <c r="B9422" i="11"/>
  <c r="H9397" i="11"/>
  <c r="B9405" i="11"/>
  <c r="H9380" i="11"/>
  <c r="B9421" i="11"/>
  <c r="H9396" i="11"/>
  <c r="B9406" i="11"/>
  <c r="H9381" i="11"/>
  <c r="B9415" i="11"/>
  <c r="H9390" i="11"/>
  <c r="B9411" i="11"/>
  <c r="H9386" i="11"/>
  <c r="B9416" i="11"/>
  <c r="H9391" i="11"/>
  <c r="B9420" i="11"/>
  <c r="H9395" i="11"/>
  <c r="B9441" i="11" l="1"/>
  <c r="H9416" i="11"/>
  <c r="B9440" i="11"/>
  <c r="H9415" i="11"/>
  <c r="B9446" i="11"/>
  <c r="H9421" i="11"/>
  <c r="B9447" i="11"/>
  <c r="H9422" i="11"/>
  <c r="B9444" i="11"/>
  <c r="H9419" i="11"/>
  <c r="B9433" i="11"/>
  <c r="H9408" i="11"/>
  <c r="B9452" i="11"/>
  <c r="H9427" i="11"/>
  <c r="B9439" i="11"/>
  <c r="H9414" i="11"/>
  <c r="B9449" i="11"/>
  <c r="H9424" i="11"/>
  <c r="B9450" i="11"/>
  <c r="H9425" i="11"/>
  <c r="B9432" i="11"/>
  <c r="H9407" i="11"/>
  <c r="B9434" i="11"/>
  <c r="H9409" i="11"/>
  <c r="B9445" i="11"/>
  <c r="H9420" i="11"/>
  <c r="B9436" i="11"/>
  <c r="H9411" i="11"/>
  <c r="B9431" i="11"/>
  <c r="H9406" i="11"/>
  <c r="B9430" i="11"/>
  <c r="H9405" i="11"/>
  <c r="B9437" i="11"/>
  <c r="H9412" i="11"/>
  <c r="B9451" i="11"/>
  <c r="H9426" i="11"/>
  <c r="B9443" i="11"/>
  <c r="H9418" i="11"/>
  <c r="B9453" i="11"/>
  <c r="H9428" i="11"/>
  <c r="B9438" i="11"/>
  <c r="H9413" i="11"/>
  <c r="B9448" i="11"/>
  <c r="H9423" i="11"/>
  <c r="B9429" i="11"/>
  <c r="H9404" i="11"/>
  <c r="B9435" i="11"/>
  <c r="H9410" i="11"/>
  <c r="B9442" i="11"/>
  <c r="H9417" i="11"/>
  <c r="H9435" i="11" l="1"/>
  <c r="B9460" i="11"/>
  <c r="B9473" i="11"/>
  <c r="H9448" i="11"/>
  <c r="H9453" i="11"/>
  <c r="B9478" i="11"/>
  <c r="B9476" i="11"/>
  <c r="H9451" i="11"/>
  <c r="B9455" i="11"/>
  <c r="H9430" i="11"/>
  <c r="B9461" i="11"/>
  <c r="H9436" i="11"/>
  <c r="B9459" i="11"/>
  <c r="H9434" i="11"/>
  <c r="B9475" i="11"/>
  <c r="H9450" i="11"/>
  <c r="H9439" i="11"/>
  <c r="B9464" i="11"/>
  <c r="H9433" i="11"/>
  <c r="B9458" i="11"/>
  <c r="B9472" i="11"/>
  <c r="H9447" i="11"/>
  <c r="B9465" i="11"/>
  <c r="H9440" i="11"/>
  <c r="B9467" i="11"/>
  <c r="H9442" i="11"/>
  <c r="H9429" i="11"/>
  <c r="B9454" i="11"/>
  <c r="B9463" i="11"/>
  <c r="H9438" i="11"/>
  <c r="H9443" i="11"/>
  <c r="B9468" i="11"/>
  <c r="B9462" i="11"/>
  <c r="H9437" i="11"/>
  <c r="H9431" i="11"/>
  <c r="B9456" i="11"/>
  <c r="B9470" i="11"/>
  <c r="H9445" i="11"/>
  <c r="B9457" i="11"/>
  <c r="H9432" i="11"/>
  <c r="B9474" i="11"/>
  <c r="H9449" i="11"/>
  <c r="H9452" i="11"/>
  <c r="B9477" i="11"/>
  <c r="B9469" i="11"/>
  <c r="H9444" i="11"/>
  <c r="B9471" i="11"/>
  <c r="H9446" i="11"/>
  <c r="B9466" i="11"/>
  <c r="H9441" i="11"/>
  <c r="H9468" i="11" l="1"/>
  <c r="B9493" i="11"/>
  <c r="H9458" i="11"/>
  <c r="B9483" i="11"/>
  <c r="H9477" i="11"/>
  <c r="B9502" i="11"/>
  <c r="H9456" i="11"/>
  <c r="B9481" i="11"/>
  <c r="H9454" i="11"/>
  <c r="B9479" i="11"/>
  <c r="H9471" i="11"/>
  <c r="B9496" i="11"/>
  <c r="H9457" i="11"/>
  <c r="B9482" i="11"/>
  <c r="H9465" i="11"/>
  <c r="B9490" i="11"/>
  <c r="H9475" i="11"/>
  <c r="B9500" i="11"/>
  <c r="H9461" i="11"/>
  <c r="B9486" i="11"/>
  <c r="H9476" i="11"/>
  <c r="B9501" i="11"/>
  <c r="H9473" i="11"/>
  <c r="B9498" i="11"/>
  <c r="H9464" i="11"/>
  <c r="B9489" i="11"/>
  <c r="H9478" i="11"/>
  <c r="B9503" i="11"/>
  <c r="H9460" i="11"/>
  <c r="B9485" i="11"/>
  <c r="H9466" i="11"/>
  <c r="B9491" i="11"/>
  <c r="H9469" i="11"/>
  <c r="B9494" i="11"/>
  <c r="H9474" i="11"/>
  <c r="B9499" i="11"/>
  <c r="H9470" i="11"/>
  <c r="B9495" i="11"/>
  <c r="H9462" i="11"/>
  <c r="B9487" i="11"/>
  <c r="H9463" i="11"/>
  <c r="B9488" i="11"/>
  <c r="H9467" i="11"/>
  <c r="B9492" i="11"/>
  <c r="H9472" i="11"/>
  <c r="B9497" i="11"/>
  <c r="H9459" i="11"/>
  <c r="B9484" i="11"/>
  <c r="H9455" i="11"/>
  <c r="B9480" i="11"/>
  <c r="H9484" i="11" l="1"/>
  <c r="B9509" i="11"/>
  <c r="H9492" i="11"/>
  <c r="B9517" i="11"/>
  <c r="H9487" i="11"/>
  <c r="B9512" i="11"/>
  <c r="H9499" i="11"/>
  <c r="B9524" i="11"/>
  <c r="H9491" i="11"/>
  <c r="B9516" i="11"/>
  <c r="H9503" i="11"/>
  <c r="B9528" i="11"/>
  <c r="H9498" i="11"/>
  <c r="B9523" i="11"/>
  <c r="H9486" i="11"/>
  <c r="B9511" i="11"/>
  <c r="H9490" i="11"/>
  <c r="B9515" i="11"/>
  <c r="H9496" i="11"/>
  <c r="B9521" i="11"/>
  <c r="H9481" i="11"/>
  <c r="B9506" i="11"/>
  <c r="H9483" i="11"/>
  <c r="B9508" i="11"/>
  <c r="H9480" i="11"/>
  <c r="B9505" i="11"/>
  <c r="H9497" i="11"/>
  <c r="B9522" i="11"/>
  <c r="H9488" i="11"/>
  <c r="B9513" i="11"/>
  <c r="H9495" i="11"/>
  <c r="B9520" i="11"/>
  <c r="H9494" i="11"/>
  <c r="B9519" i="11"/>
  <c r="H9485" i="11"/>
  <c r="B9510" i="11"/>
  <c r="H9489" i="11"/>
  <c r="B9514" i="11"/>
  <c r="H9501" i="11"/>
  <c r="B9526" i="11"/>
  <c r="H9500" i="11"/>
  <c r="B9525" i="11"/>
  <c r="H9482" i="11"/>
  <c r="B9507" i="11"/>
  <c r="H9479" i="11"/>
  <c r="B9504" i="11"/>
  <c r="H9502" i="11"/>
  <c r="B9527" i="11"/>
  <c r="H9493" i="11"/>
  <c r="B9518" i="11"/>
  <c r="H9526" i="11" l="1"/>
  <c r="B9551" i="11"/>
  <c r="H9527" i="11"/>
  <c r="B9552" i="11"/>
  <c r="H9507" i="11"/>
  <c r="B9532" i="11"/>
  <c r="H9510" i="11"/>
  <c r="B9535" i="11"/>
  <c r="H9520" i="11"/>
  <c r="B9545" i="11"/>
  <c r="H9522" i="11"/>
  <c r="B9547" i="11"/>
  <c r="H9508" i="11"/>
  <c r="B9533" i="11"/>
  <c r="H9521" i="11"/>
  <c r="B9546" i="11"/>
  <c r="H9511" i="11"/>
  <c r="B9536" i="11"/>
  <c r="H9528" i="11"/>
  <c r="B9553" i="11"/>
  <c r="H9524" i="11"/>
  <c r="B9549" i="11"/>
  <c r="H9517" i="11"/>
  <c r="B9542" i="11"/>
  <c r="H9518" i="11"/>
  <c r="B9543" i="11"/>
  <c r="H9504" i="11"/>
  <c r="B9529" i="11"/>
  <c r="H9525" i="11"/>
  <c r="B9550" i="11"/>
  <c r="H9514" i="11"/>
  <c r="B9539" i="11"/>
  <c r="H9519" i="11"/>
  <c r="B9544" i="11"/>
  <c r="H9513" i="11"/>
  <c r="B9538" i="11"/>
  <c r="H9505" i="11"/>
  <c r="B9530" i="11"/>
  <c r="H9506" i="11"/>
  <c r="B9531" i="11"/>
  <c r="H9515" i="11"/>
  <c r="B9540" i="11"/>
  <c r="H9523" i="11"/>
  <c r="B9548" i="11"/>
  <c r="H9516" i="11"/>
  <c r="B9541" i="11"/>
  <c r="H9512" i="11"/>
  <c r="B9537" i="11"/>
  <c r="H9509" i="11"/>
  <c r="B9534" i="11"/>
  <c r="H9531" i="11" l="1"/>
  <c r="B9556" i="11"/>
  <c r="H9537" i="11"/>
  <c r="B9562" i="11"/>
  <c r="H9548" i="11"/>
  <c r="B9573" i="11"/>
  <c r="H9538" i="11"/>
  <c r="B9563" i="11"/>
  <c r="H9539" i="11"/>
  <c r="B9564" i="11"/>
  <c r="H9529" i="11"/>
  <c r="B9554" i="11"/>
  <c r="H9542" i="11"/>
  <c r="B9567" i="11"/>
  <c r="H9553" i="11"/>
  <c r="B9578" i="11"/>
  <c r="H9546" i="11"/>
  <c r="B9571" i="11"/>
  <c r="H9547" i="11"/>
  <c r="B9572" i="11"/>
  <c r="H9535" i="11"/>
  <c r="B9560" i="11"/>
  <c r="H9552" i="11"/>
  <c r="B9577" i="11"/>
  <c r="H9534" i="11"/>
  <c r="B9559" i="11"/>
  <c r="H9541" i="11"/>
  <c r="B9566" i="11"/>
  <c r="H9540" i="11"/>
  <c r="B9565" i="11"/>
  <c r="H9530" i="11"/>
  <c r="B9555" i="11"/>
  <c r="H9544" i="11"/>
  <c r="B9569" i="11"/>
  <c r="H9550" i="11"/>
  <c r="B9575" i="11"/>
  <c r="H9543" i="11"/>
  <c r="B9568" i="11"/>
  <c r="H9549" i="11"/>
  <c r="B9574" i="11"/>
  <c r="H9536" i="11"/>
  <c r="B9561" i="11"/>
  <c r="H9533" i="11"/>
  <c r="B9558" i="11"/>
  <c r="H9545" i="11"/>
  <c r="B9570" i="11"/>
  <c r="H9532" i="11"/>
  <c r="B9557" i="11"/>
  <c r="H9551" i="11"/>
  <c r="B9576" i="11"/>
  <c r="H9558" i="11" l="1"/>
  <c r="B9583" i="11"/>
  <c r="H9575" i="11"/>
  <c r="B9600" i="11"/>
  <c r="H9555" i="11"/>
  <c r="B9580" i="11"/>
  <c r="B9602" i="11"/>
  <c r="H9577" i="11"/>
  <c r="H9572" i="11"/>
  <c r="B9597" i="11"/>
  <c r="B9603" i="11"/>
  <c r="H9578" i="11"/>
  <c r="H9554" i="11"/>
  <c r="B9579" i="11"/>
  <c r="H9563" i="11"/>
  <c r="B9588" i="11"/>
  <c r="H9562" i="11"/>
  <c r="B9587" i="11"/>
  <c r="H9557" i="11"/>
  <c r="B9582" i="11"/>
  <c r="B9599" i="11"/>
  <c r="H9574" i="11"/>
  <c r="H9566" i="11"/>
  <c r="B9591" i="11"/>
  <c r="H9576" i="11"/>
  <c r="B9601" i="11"/>
  <c r="H9570" i="11"/>
  <c r="B9595" i="11"/>
  <c r="H9561" i="11"/>
  <c r="B9586" i="11"/>
  <c r="H9568" i="11"/>
  <c r="B9593" i="11"/>
  <c r="H9569" i="11"/>
  <c r="B9594" i="11"/>
  <c r="H9565" i="11"/>
  <c r="B9590" i="11"/>
  <c r="H9559" i="11"/>
  <c r="B9584" i="11"/>
  <c r="H9560" i="11"/>
  <c r="B9585" i="11"/>
  <c r="H9571" i="11"/>
  <c r="B9596" i="11"/>
  <c r="H9567" i="11"/>
  <c r="B9592" i="11"/>
  <c r="H9564" i="11"/>
  <c r="B9589" i="11"/>
  <c r="B9598" i="11"/>
  <c r="H9573" i="11"/>
  <c r="H9556" i="11"/>
  <c r="B9581" i="11"/>
  <c r="B9610" i="11" l="1"/>
  <c r="H9585" i="11"/>
  <c r="B9618" i="11"/>
  <c r="H9593" i="11"/>
  <c r="B9620" i="11"/>
  <c r="H9595" i="11"/>
  <c r="B9616" i="11"/>
  <c r="H9591" i="11"/>
  <c r="B9607" i="11"/>
  <c r="H9582" i="11"/>
  <c r="B9613" i="11"/>
  <c r="H9588" i="11"/>
  <c r="H9600" i="11"/>
  <c r="B9625" i="11"/>
  <c r="H9598" i="11"/>
  <c r="B9623" i="11"/>
  <c r="H9603" i="11"/>
  <c r="B9628" i="11"/>
  <c r="H9602" i="11"/>
  <c r="B9627" i="11"/>
  <c r="B9617" i="11"/>
  <c r="H9592" i="11"/>
  <c r="B9615" i="11"/>
  <c r="H9590" i="11"/>
  <c r="B9606" i="11"/>
  <c r="H9581" i="11"/>
  <c r="B9614" i="11"/>
  <c r="H9589" i="11"/>
  <c r="B9621" i="11"/>
  <c r="H9596" i="11"/>
  <c r="B9609" i="11"/>
  <c r="H9584" i="11"/>
  <c r="B9619" i="11"/>
  <c r="H9594" i="11"/>
  <c r="B9611" i="11"/>
  <c r="H9586" i="11"/>
  <c r="H9601" i="11"/>
  <c r="B9626" i="11"/>
  <c r="B9612" i="11"/>
  <c r="H9587" i="11"/>
  <c r="H9579" i="11"/>
  <c r="B9604" i="11"/>
  <c r="H9597" i="11"/>
  <c r="B9622" i="11"/>
  <c r="H9580" i="11"/>
  <c r="B9605" i="11"/>
  <c r="B9608" i="11"/>
  <c r="H9583" i="11"/>
  <c r="H9599" i="11"/>
  <c r="B9624" i="11"/>
  <c r="H9627" i="11" l="1"/>
  <c r="B9652" i="11"/>
  <c r="H9623" i="11"/>
  <c r="B9648" i="11"/>
  <c r="H9608" i="11"/>
  <c r="B9633" i="11"/>
  <c r="H9612" i="11"/>
  <c r="B9637" i="11"/>
  <c r="H9611" i="11"/>
  <c r="B9636" i="11"/>
  <c r="H9609" i="11"/>
  <c r="B9634" i="11"/>
  <c r="H9614" i="11"/>
  <c r="B9639" i="11"/>
  <c r="H9615" i="11"/>
  <c r="B9640" i="11"/>
  <c r="H9613" i="11"/>
  <c r="B9638" i="11"/>
  <c r="H9616" i="11"/>
  <c r="B9641" i="11"/>
  <c r="H9618" i="11"/>
  <c r="B9643" i="11"/>
  <c r="H9628" i="11"/>
  <c r="B9653" i="11"/>
  <c r="H9625" i="11"/>
  <c r="B9650" i="11"/>
  <c r="H9622" i="11"/>
  <c r="B9647" i="11"/>
  <c r="H9624" i="11"/>
  <c r="B9649" i="11"/>
  <c r="H9605" i="11"/>
  <c r="B9630" i="11"/>
  <c r="H9604" i="11"/>
  <c r="B9629" i="11"/>
  <c r="H9626" i="11"/>
  <c r="B9651" i="11"/>
  <c r="H9619" i="11"/>
  <c r="B9644" i="11"/>
  <c r="H9621" i="11"/>
  <c r="B9646" i="11"/>
  <c r="H9606" i="11"/>
  <c r="B9631" i="11"/>
  <c r="H9617" i="11"/>
  <c r="B9642" i="11"/>
  <c r="H9607" i="11"/>
  <c r="B9632" i="11"/>
  <c r="H9620" i="11"/>
  <c r="B9645" i="11"/>
  <c r="H9610" i="11"/>
  <c r="B9635" i="11"/>
  <c r="H9645" i="11" l="1"/>
  <c r="B9670" i="11"/>
  <c r="H9642" i="11"/>
  <c r="B9667" i="11"/>
  <c r="H9646" i="11"/>
  <c r="B9671" i="11"/>
  <c r="H9651" i="11"/>
  <c r="B9676" i="11"/>
  <c r="H9630" i="11"/>
  <c r="B9655" i="11"/>
  <c r="H9647" i="11"/>
  <c r="B9672" i="11"/>
  <c r="H9653" i="11"/>
  <c r="B9678" i="11"/>
  <c r="H9641" i="11"/>
  <c r="B9666" i="11"/>
  <c r="H9640" i="11"/>
  <c r="B9665" i="11"/>
  <c r="H9634" i="11"/>
  <c r="B9659" i="11"/>
  <c r="H9637" i="11"/>
  <c r="B9662" i="11"/>
  <c r="H9648" i="11"/>
  <c r="B9673" i="11"/>
  <c r="H9635" i="11"/>
  <c r="B9660" i="11"/>
  <c r="H9632" i="11"/>
  <c r="B9657" i="11"/>
  <c r="H9631" i="11"/>
  <c r="B9656" i="11"/>
  <c r="H9644" i="11"/>
  <c r="B9669" i="11"/>
  <c r="H9629" i="11"/>
  <c r="B9654" i="11"/>
  <c r="H9649" i="11"/>
  <c r="B9674" i="11"/>
  <c r="H9650" i="11"/>
  <c r="B9675" i="11"/>
  <c r="H9643" i="11"/>
  <c r="B9668" i="11"/>
  <c r="H9638" i="11"/>
  <c r="B9663" i="11"/>
  <c r="H9639" i="11"/>
  <c r="B9664" i="11"/>
  <c r="H9636" i="11"/>
  <c r="B9661" i="11"/>
  <c r="H9633" i="11"/>
  <c r="B9658" i="11"/>
  <c r="H9652" i="11"/>
  <c r="B9677" i="11"/>
  <c r="H9658" i="11" l="1"/>
  <c r="B9683" i="11"/>
  <c r="H9664" i="11"/>
  <c r="B9689" i="11"/>
  <c r="H9668" i="11"/>
  <c r="B9693" i="11"/>
  <c r="H9674" i="11"/>
  <c r="B9699" i="11"/>
  <c r="H9669" i="11"/>
  <c r="B9694" i="11"/>
  <c r="H9657" i="11"/>
  <c r="B9682" i="11"/>
  <c r="H9673" i="11"/>
  <c r="B9698" i="11"/>
  <c r="H9659" i="11"/>
  <c r="B9684" i="11"/>
  <c r="H9666" i="11"/>
  <c r="B9691" i="11"/>
  <c r="H9672" i="11"/>
  <c r="B9697" i="11"/>
  <c r="H9676" i="11"/>
  <c r="B9701" i="11"/>
  <c r="H9667" i="11"/>
  <c r="B9692" i="11"/>
  <c r="H9677" i="11"/>
  <c r="B9702" i="11"/>
  <c r="H9661" i="11"/>
  <c r="B9686" i="11"/>
  <c r="H9663" i="11"/>
  <c r="B9688" i="11"/>
  <c r="H9675" i="11"/>
  <c r="B9700" i="11"/>
  <c r="H9654" i="11"/>
  <c r="B9679" i="11"/>
  <c r="H9656" i="11"/>
  <c r="B9681" i="11"/>
  <c r="H9660" i="11"/>
  <c r="B9685" i="11"/>
  <c r="H9662" i="11"/>
  <c r="B9687" i="11"/>
  <c r="H9665" i="11"/>
  <c r="B9690" i="11"/>
  <c r="H9678" i="11"/>
  <c r="B9703" i="11"/>
  <c r="H9655" i="11"/>
  <c r="B9680" i="11"/>
  <c r="H9671" i="11"/>
  <c r="B9696" i="11"/>
  <c r="H9670" i="11"/>
  <c r="B9695" i="11"/>
  <c r="H9696" i="11" l="1"/>
  <c r="B9721" i="11"/>
  <c r="H9703" i="11"/>
  <c r="B9728" i="11"/>
  <c r="H9687" i="11"/>
  <c r="B9712" i="11"/>
  <c r="H9681" i="11"/>
  <c r="B9706" i="11"/>
  <c r="H9700" i="11"/>
  <c r="B9725" i="11"/>
  <c r="H9686" i="11"/>
  <c r="B9711" i="11"/>
  <c r="H9692" i="11"/>
  <c r="B9717" i="11"/>
  <c r="H9697" i="11"/>
  <c r="B9722" i="11"/>
  <c r="H9684" i="11"/>
  <c r="B9709" i="11"/>
  <c r="H9682" i="11"/>
  <c r="B9707" i="11"/>
  <c r="H9699" i="11"/>
  <c r="B9724" i="11"/>
  <c r="H9689" i="11"/>
  <c r="B9714" i="11"/>
  <c r="H9695" i="11"/>
  <c r="B9720" i="11"/>
  <c r="H9680" i="11"/>
  <c r="B9705" i="11"/>
  <c r="H9690" i="11"/>
  <c r="B9715" i="11"/>
  <c r="H9685" i="11"/>
  <c r="B9710" i="11"/>
  <c r="H9679" i="11"/>
  <c r="B9704" i="11"/>
  <c r="H9688" i="11"/>
  <c r="B9713" i="11"/>
  <c r="H9702" i="11"/>
  <c r="B9727" i="11"/>
  <c r="H9701" i="11"/>
  <c r="B9726" i="11"/>
  <c r="H9691" i="11"/>
  <c r="B9716" i="11"/>
  <c r="H9698" i="11"/>
  <c r="B9723" i="11"/>
  <c r="H9694" i="11"/>
  <c r="B9719" i="11"/>
  <c r="H9693" i="11"/>
  <c r="B9718" i="11"/>
  <c r="H9683" i="11"/>
  <c r="B9708" i="11"/>
  <c r="H9718" i="11" l="1"/>
  <c r="B9743" i="11"/>
  <c r="H9723" i="11"/>
  <c r="B9748" i="11"/>
  <c r="H9726" i="11"/>
  <c r="B9751" i="11"/>
  <c r="H9713" i="11"/>
  <c r="B9738" i="11"/>
  <c r="H9710" i="11"/>
  <c r="B9735" i="11"/>
  <c r="H9705" i="11"/>
  <c r="B9730" i="11"/>
  <c r="H9714" i="11"/>
  <c r="B9739" i="11"/>
  <c r="H9707" i="11"/>
  <c r="B9732" i="11"/>
  <c r="B9747" i="11"/>
  <c r="H9722" i="11"/>
  <c r="H9711" i="11"/>
  <c r="B9736" i="11"/>
  <c r="H9706" i="11"/>
  <c r="B9731" i="11"/>
  <c r="H9728" i="11"/>
  <c r="B9753" i="11"/>
  <c r="H9708" i="11"/>
  <c r="B9733" i="11"/>
  <c r="H9719" i="11"/>
  <c r="B9744" i="11"/>
  <c r="H9716" i="11"/>
  <c r="B9741" i="11"/>
  <c r="H9727" i="11"/>
  <c r="B9752" i="11"/>
  <c r="H9704" i="11"/>
  <c r="B9729" i="11"/>
  <c r="H9715" i="11"/>
  <c r="B9740" i="11"/>
  <c r="H9720" i="11"/>
  <c r="B9745" i="11"/>
  <c r="H9724" i="11"/>
  <c r="B9749" i="11"/>
  <c r="H9709" i="11"/>
  <c r="B9734" i="11"/>
  <c r="H9717" i="11"/>
  <c r="B9742" i="11"/>
  <c r="B9750" i="11"/>
  <c r="H9725" i="11"/>
  <c r="H9712" i="11"/>
  <c r="B9737" i="11"/>
  <c r="H9721" i="11"/>
  <c r="B9746" i="11"/>
  <c r="H9750" i="11" l="1"/>
  <c r="B9775" i="11"/>
  <c r="H9747" i="11"/>
  <c r="B9772" i="11"/>
  <c r="B9762" i="11"/>
  <c r="H9737" i="11"/>
  <c r="H9742" i="11"/>
  <c r="B9767" i="11"/>
  <c r="H9749" i="11"/>
  <c r="B9774" i="11"/>
  <c r="H9740" i="11"/>
  <c r="B9765" i="11"/>
  <c r="H9752" i="11"/>
  <c r="B9777" i="11"/>
  <c r="H9744" i="11"/>
  <c r="B9769" i="11"/>
  <c r="H9753" i="11"/>
  <c r="B9778" i="11"/>
  <c r="H9736" i="11"/>
  <c r="B9761" i="11"/>
  <c r="H9732" i="11"/>
  <c r="B9757" i="11"/>
  <c r="H9730" i="11"/>
  <c r="B9755" i="11"/>
  <c r="H9738" i="11"/>
  <c r="B9763" i="11"/>
  <c r="H9748" i="11"/>
  <c r="B9773" i="11"/>
  <c r="H9746" i="11"/>
  <c r="B9771" i="11"/>
  <c r="H9734" i="11"/>
  <c r="B9759" i="11"/>
  <c r="H9745" i="11"/>
  <c r="B9770" i="11"/>
  <c r="B9754" i="11"/>
  <c r="H9729" i="11"/>
  <c r="B9766" i="11"/>
  <c r="H9741" i="11"/>
  <c r="B9758" i="11"/>
  <c r="H9733" i="11"/>
  <c r="H9731" i="11"/>
  <c r="B9756" i="11"/>
  <c r="H9739" i="11"/>
  <c r="B9764" i="11"/>
  <c r="H9735" i="11"/>
  <c r="B9760" i="11"/>
  <c r="H9751" i="11"/>
  <c r="B9776" i="11"/>
  <c r="H9743" i="11"/>
  <c r="B9768" i="11"/>
  <c r="H9776" i="11" l="1"/>
  <c r="B9801" i="11"/>
  <c r="H9764" i="11"/>
  <c r="B9789" i="11"/>
  <c r="H9759" i="11"/>
  <c r="B9784" i="11"/>
  <c r="H9773" i="11"/>
  <c r="B9798" i="11"/>
  <c r="H9755" i="11"/>
  <c r="B9780" i="11"/>
  <c r="H9761" i="11"/>
  <c r="B9786" i="11"/>
  <c r="H9769" i="11"/>
  <c r="B9794" i="11"/>
  <c r="H9765" i="11"/>
  <c r="B9790" i="11"/>
  <c r="H9767" i="11"/>
  <c r="B9792" i="11"/>
  <c r="H9772" i="11"/>
  <c r="B9797" i="11"/>
  <c r="H9766" i="11"/>
  <c r="B9791" i="11"/>
  <c r="H9758" i="11"/>
  <c r="B9783" i="11"/>
  <c r="H9754" i="11"/>
  <c r="B9779" i="11"/>
  <c r="H9768" i="11"/>
  <c r="B9793" i="11"/>
  <c r="H9760" i="11"/>
  <c r="B9785" i="11"/>
  <c r="H9756" i="11"/>
  <c r="B9781" i="11"/>
  <c r="H9770" i="11"/>
  <c r="B9795" i="11"/>
  <c r="H9771" i="11"/>
  <c r="B9796" i="11"/>
  <c r="H9763" i="11"/>
  <c r="B9788" i="11"/>
  <c r="H9757" i="11"/>
  <c r="B9782" i="11"/>
  <c r="H9778" i="11"/>
  <c r="B9803" i="11"/>
  <c r="H9777" i="11"/>
  <c r="B9802" i="11"/>
  <c r="H9774" i="11"/>
  <c r="B9799" i="11"/>
  <c r="H9775" i="11"/>
  <c r="B9800" i="11"/>
  <c r="H9762" i="11"/>
  <c r="B9787" i="11"/>
  <c r="H9800" i="11" l="1"/>
  <c r="B9825" i="11"/>
  <c r="H9802" i="11"/>
  <c r="B9827" i="11"/>
  <c r="H9782" i="11"/>
  <c r="B9807" i="11"/>
  <c r="H9796" i="11"/>
  <c r="B9821" i="11"/>
  <c r="H9781" i="11"/>
  <c r="B9806" i="11"/>
  <c r="H9793" i="11"/>
  <c r="B9818" i="11"/>
  <c r="H9783" i="11"/>
  <c r="B9808" i="11"/>
  <c r="H9797" i="11"/>
  <c r="B9822" i="11"/>
  <c r="H9790" i="11"/>
  <c r="B9815" i="11"/>
  <c r="H9786" i="11"/>
  <c r="B9811" i="11"/>
  <c r="H9798" i="11"/>
  <c r="B9823" i="11"/>
  <c r="H9789" i="11"/>
  <c r="B9814" i="11"/>
  <c r="H9787" i="11"/>
  <c r="B9812" i="11"/>
  <c r="H9799" i="11"/>
  <c r="B9824" i="11"/>
  <c r="H9803" i="11"/>
  <c r="B9828" i="11"/>
  <c r="H9788" i="11"/>
  <c r="B9813" i="11"/>
  <c r="H9795" i="11"/>
  <c r="B9820" i="11"/>
  <c r="H9785" i="11"/>
  <c r="B9810" i="11"/>
  <c r="H9779" i="11"/>
  <c r="B9804" i="11"/>
  <c r="H9791" i="11"/>
  <c r="B9816" i="11"/>
  <c r="H9792" i="11"/>
  <c r="B9817" i="11"/>
  <c r="H9794" i="11"/>
  <c r="B9819" i="11"/>
  <c r="H9780" i="11"/>
  <c r="B9805" i="11"/>
  <c r="H9784" i="11"/>
  <c r="B9809" i="11"/>
  <c r="H9801" i="11"/>
  <c r="B9826" i="11"/>
  <c r="B9834" i="11" l="1"/>
  <c r="H9809" i="11"/>
  <c r="B9844" i="11"/>
  <c r="H9819" i="11"/>
  <c r="B9841" i="11"/>
  <c r="H9816" i="11"/>
  <c r="B9835" i="11"/>
  <c r="H9810" i="11"/>
  <c r="B9838" i="11"/>
  <c r="H9813" i="11"/>
  <c r="B9849" i="11"/>
  <c r="H9824" i="11"/>
  <c r="B9839" i="11"/>
  <c r="H9814" i="11"/>
  <c r="B9836" i="11"/>
  <c r="H9811" i="11"/>
  <c r="B9847" i="11"/>
  <c r="H9822" i="11"/>
  <c r="B9843" i="11"/>
  <c r="H9818" i="11"/>
  <c r="B9846" i="11"/>
  <c r="H9821" i="11"/>
  <c r="B9852" i="11"/>
  <c r="H9827" i="11"/>
  <c r="B9851" i="11"/>
  <c r="H9826" i="11"/>
  <c r="B9830" i="11"/>
  <c r="H9805" i="11"/>
  <c r="B9842" i="11"/>
  <c r="H9817" i="11"/>
  <c r="B9829" i="11"/>
  <c r="H9804" i="11"/>
  <c r="B9845" i="11"/>
  <c r="H9820" i="11"/>
  <c r="B9853" i="11"/>
  <c r="H9828" i="11"/>
  <c r="B9837" i="11"/>
  <c r="H9812" i="11"/>
  <c r="B9848" i="11"/>
  <c r="H9823" i="11"/>
  <c r="B9840" i="11"/>
  <c r="H9815" i="11"/>
  <c r="B9833" i="11"/>
  <c r="H9808" i="11"/>
  <c r="B9831" i="11"/>
  <c r="H9806" i="11"/>
  <c r="B9832" i="11"/>
  <c r="H9807" i="11"/>
  <c r="B9850" i="11"/>
  <c r="H9825" i="11"/>
  <c r="H9832" i="11" l="1"/>
  <c r="B9857" i="11"/>
  <c r="H9833" i="11"/>
  <c r="B9858" i="11"/>
  <c r="H9848" i="11"/>
  <c r="B9873" i="11"/>
  <c r="H9853" i="11"/>
  <c r="B9878" i="11"/>
  <c r="B9854" i="11"/>
  <c r="H9829" i="11"/>
  <c r="B9855" i="11"/>
  <c r="H9830" i="11"/>
  <c r="H9852" i="11"/>
  <c r="B9877" i="11"/>
  <c r="H9843" i="11"/>
  <c r="B9868" i="11"/>
  <c r="H9836" i="11"/>
  <c r="B9861" i="11"/>
  <c r="H9849" i="11"/>
  <c r="B9874" i="11"/>
  <c r="H9835" i="11"/>
  <c r="B9860" i="11"/>
  <c r="H9844" i="11"/>
  <c r="B9869" i="11"/>
  <c r="H9850" i="11"/>
  <c r="B9875" i="11"/>
  <c r="H9831" i="11"/>
  <c r="B9856" i="11"/>
  <c r="H9840" i="11"/>
  <c r="B9865" i="11"/>
  <c r="H9837" i="11"/>
  <c r="B9862" i="11"/>
  <c r="H9845" i="11"/>
  <c r="B9870" i="11"/>
  <c r="H9842" i="11"/>
  <c r="B9867" i="11"/>
  <c r="H9851" i="11"/>
  <c r="B9876" i="11"/>
  <c r="H9846" i="11"/>
  <c r="B9871" i="11"/>
  <c r="H9847" i="11"/>
  <c r="B9872" i="11"/>
  <c r="H9839" i="11"/>
  <c r="B9864" i="11"/>
  <c r="H9838" i="11"/>
  <c r="B9863" i="11"/>
  <c r="H9841" i="11"/>
  <c r="B9866" i="11"/>
  <c r="H9834" i="11"/>
  <c r="B9859" i="11"/>
  <c r="B9903" i="11" l="1"/>
  <c r="H9878" i="11"/>
  <c r="H9858" i="11"/>
  <c r="B9883" i="11"/>
  <c r="H9855" i="11"/>
  <c r="B9880" i="11"/>
  <c r="H9866" i="11"/>
  <c r="B9891" i="11"/>
  <c r="H9864" i="11"/>
  <c r="B9889" i="11"/>
  <c r="B9896" i="11"/>
  <c r="H9871" i="11"/>
  <c r="B9892" i="11"/>
  <c r="H9867" i="11"/>
  <c r="H9862" i="11"/>
  <c r="B9887" i="11"/>
  <c r="H9856" i="11"/>
  <c r="B9881" i="11"/>
  <c r="B9894" i="11"/>
  <c r="H9869" i="11"/>
  <c r="B9899" i="11"/>
  <c r="H9874" i="11"/>
  <c r="B9893" i="11"/>
  <c r="H9868" i="11"/>
  <c r="H9859" i="11"/>
  <c r="B9884" i="11"/>
  <c r="H9863" i="11"/>
  <c r="B9888" i="11"/>
  <c r="B9897" i="11"/>
  <c r="H9872" i="11"/>
  <c r="B9901" i="11"/>
  <c r="H9876" i="11"/>
  <c r="B9895" i="11"/>
  <c r="H9870" i="11"/>
  <c r="H9865" i="11"/>
  <c r="B9890" i="11"/>
  <c r="B9900" i="11"/>
  <c r="H9875" i="11"/>
  <c r="H9860" i="11"/>
  <c r="B9885" i="11"/>
  <c r="H9861" i="11"/>
  <c r="B9886" i="11"/>
  <c r="B9902" i="11"/>
  <c r="H9877" i="11"/>
  <c r="B9898" i="11"/>
  <c r="H9873" i="11"/>
  <c r="H9857" i="11"/>
  <c r="B9882" i="11"/>
  <c r="H9854" i="11"/>
  <c r="B9879" i="11"/>
  <c r="B9907" i="11" l="1"/>
  <c r="H9882" i="11"/>
  <c r="B9910" i="11"/>
  <c r="H9885" i="11"/>
  <c r="B9912" i="11"/>
  <c r="H9887" i="11"/>
  <c r="H9902" i="11"/>
  <c r="B9927" i="11"/>
  <c r="H9901" i="11"/>
  <c r="B9926" i="11"/>
  <c r="H9893" i="11"/>
  <c r="B9918" i="11"/>
  <c r="H9894" i="11"/>
  <c r="B9919" i="11"/>
  <c r="H9896" i="11"/>
  <c r="B9921" i="11"/>
  <c r="B9913" i="11"/>
  <c r="H9888" i="11"/>
  <c r="H9891" i="11"/>
  <c r="B9916" i="11"/>
  <c r="B9908" i="11"/>
  <c r="H9883" i="11"/>
  <c r="B9904" i="11"/>
  <c r="H9879" i="11"/>
  <c r="B9909" i="11"/>
  <c r="H9884" i="11"/>
  <c r="B9906" i="11"/>
  <c r="H9881" i="11"/>
  <c r="B9914" i="11"/>
  <c r="H9889" i="11"/>
  <c r="B9905" i="11"/>
  <c r="H9880" i="11"/>
  <c r="B9915" i="11"/>
  <c r="H9890" i="11"/>
  <c r="B9911" i="11"/>
  <c r="H9886" i="11"/>
  <c r="H9898" i="11"/>
  <c r="B9923" i="11"/>
  <c r="H9900" i="11"/>
  <c r="B9925" i="11"/>
  <c r="H9895" i="11"/>
  <c r="B9920" i="11"/>
  <c r="H9897" i="11"/>
  <c r="B9922" i="11"/>
  <c r="H9899" i="11"/>
  <c r="B9924" i="11"/>
  <c r="H9892" i="11"/>
  <c r="B9917" i="11"/>
  <c r="H9903" i="11"/>
  <c r="B9928" i="11"/>
  <c r="B9942" i="11" l="1"/>
  <c r="H9917" i="11"/>
  <c r="B9947" i="11"/>
  <c r="H9922" i="11"/>
  <c r="B9950" i="11"/>
  <c r="H9925" i="11"/>
  <c r="H9911" i="11"/>
  <c r="B9936" i="11"/>
  <c r="H9905" i="11"/>
  <c r="B9930" i="11"/>
  <c r="H9906" i="11"/>
  <c r="B9931" i="11"/>
  <c r="H9904" i="11"/>
  <c r="B9929" i="11"/>
  <c r="H9910" i="11"/>
  <c r="B9935" i="11"/>
  <c r="H9916" i="11"/>
  <c r="B9941" i="11"/>
  <c r="B9946" i="11"/>
  <c r="H9921" i="11"/>
  <c r="B9943" i="11"/>
  <c r="H9918" i="11"/>
  <c r="B9952" i="11"/>
  <c r="H9927" i="11"/>
  <c r="B9944" i="11"/>
  <c r="H9919" i="11"/>
  <c r="B9951" i="11"/>
  <c r="H9926" i="11"/>
  <c r="B9953" i="11"/>
  <c r="H9928" i="11"/>
  <c r="B9949" i="11"/>
  <c r="H9924" i="11"/>
  <c r="B9945" i="11"/>
  <c r="H9920" i="11"/>
  <c r="B9948" i="11"/>
  <c r="H9923" i="11"/>
  <c r="H9915" i="11"/>
  <c r="B9940" i="11"/>
  <c r="H9914" i="11"/>
  <c r="B9939" i="11"/>
  <c r="H9909" i="11"/>
  <c r="B9934" i="11"/>
  <c r="H9908" i="11"/>
  <c r="B9933" i="11"/>
  <c r="H9913" i="11"/>
  <c r="B9938" i="11"/>
  <c r="H9912" i="11"/>
  <c r="B9937" i="11"/>
  <c r="H9907" i="11"/>
  <c r="B9932" i="11"/>
  <c r="B9962" i="11" l="1"/>
  <c r="H9937" i="11"/>
  <c r="B9958" i="11"/>
  <c r="H9933" i="11"/>
  <c r="B9964" i="11"/>
  <c r="H9939" i="11"/>
  <c r="B9956" i="11"/>
  <c r="H9931" i="11"/>
  <c r="B9961" i="11"/>
  <c r="H9936" i="11"/>
  <c r="B9973" i="11"/>
  <c r="H9948" i="11"/>
  <c r="B9974" i="11"/>
  <c r="H9949" i="11"/>
  <c r="B9976" i="11"/>
  <c r="H9951" i="11"/>
  <c r="B9977" i="11"/>
  <c r="H9952" i="11"/>
  <c r="B9971" i="11"/>
  <c r="H9946" i="11"/>
  <c r="B9972" i="11"/>
  <c r="H9947" i="11"/>
  <c r="B9960" i="11"/>
  <c r="H9935" i="11"/>
  <c r="B9957" i="11"/>
  <c r="H9932" i="11"/>
  <c r="B9963" i="11"/>
  <c r="H9938" i="11"/>
  <c r="B9959" i="11"/>
  <c r="H9934" i="11"/>
  <c r="B9965" i="11"/>
  <c r="H9940" i="11"/>
  <c r="B9966" i="11"/>
  <c r="H9941" i="11"/>
  <c r="B9954" i="11"/>
  <c r="H9929" i="11"/>
  <c r="B9955" i="11"/>
  <c r="H9930" i="11"/>
  <c r="B9970" i="11"/>
  <c r="H9945" i="11"/>
  <c r="B9978" i="11"/>
  <c r="H9953" i="11"/>
  <c r="B9969" i="11"/>
  <c r="H9944" i="11"/>
  <c r="B9968" i="11"/>
  <c r="H9943" i="11"/>
  <c r="B9975" i="11"/>
  <c r="H9950" i="11"/>
  <c r="B9967" i="11"/>
  <c r="H9942" i="11"/>
  <c r="B10000" i="11" l="1"/>
  <c r="H9975" i="11"/>
  <c r="B9994" i="11"/>
  <c r="H9969" i="11"/>
  <c r="B9995" i="11"/>
  <c r="H9970" i="11"/>
  <c r="B9979" i="11"/>
  <c r="H9954" i="11"/>
  <c r="B9990" i="11"/>
  <c r="H9965" i="11"/>
  <c r="B9988" i="11"/>
  <c r="H9963" i="11"/>
  <c r="B9985" i="11"/>
  <c r="H9960" i="11"/>
  <c r="B9996" i="11"/>
  <c r="H9971" i="11"/>
  <c r="B10001" i="11"/>
  <c r="H9976" i="11"/>
  <c r="B9998" i="11"/>
  <c r="H9973" i="11"/>
  <c r="B9981" i="11"/>
  <c r="H9956" i="11"/>
  <c r="B9983" i="11"/>
  <c r="H9958" i="11"/>
  <c r="B9992" i="11"/>
  <c r="H9967" i="11"/>
  <c r="B9993" i="11"/>
  <c r="H9968" i="11"/>
  <c r="B10003" i="11"/>
  <c r="H10003" i="11" s="1"/>
  <c r="H9978" i="11"/>
  <c r="B9980" i="11"/>
  <c r="H9955" i="11"/>
  <c r="B9991" i="11"/>
  <c r="H9966" i="11"/>
  <c r="B9984" i="11"/>
  <c r="H9959" i="11"/>
  <c r="B9982" i="11"/>
  <c r="H9957" i="11"/>
  <c r="B9997" i="11"/>
  <c r="H9972" i="11"/>
  <c r="B10002" i="11"/>
  <c r="H10002" i="11" s="1"/>
  <c r="H9977" i="11"/>
  <c r="B9999" i="11"/>
  <c r="H9974" i="11"/>
  <c r="B9986" i="11"/>
  <c r="H9961" i="11"/>
  <c r="B9989" i="11"/>
  <c r="H9964" i="11"/>
  <c r="B9987" i="11"/>
  <c r="H9962" i="11"/>
  <c r="B10014" i="11" l="1"/>
  <c r="H10014" i="11" s="1"/>
  <c r="H9989" i="11"/>
  <c r="B10024" i="11"/>
  <c r="H10024" i="11" s="1"/>
  <c r="H9999" i="11"/>
  <c r="B10022" i="11"/>
  <c r="H10022" i="11" s="1"/>
  <c r="H9997" i="11"/>
  <c r="B10009" i="11"/>
  <c r="H10009" i="11" s="1"/>
  <c r="H9984" i="11"/>
  <c r="B10005" i="11"/>
  <c r="H10005" i="11" s="1"/>
  <c r="H9980" i="11"/>
  <c r="B10018" i="11"/>
  <c r="H10018" i="11" s="1"/>
  <c r="H9993" i="11"/>
  <c r="B10008" i="11"/>
  <c r="H10008" i="11" s="1"/>
  <c r="H9983" i="11"/>
  <c r="B10023" i="11"/>
  <c r="H10023" i="11" s="1"/>
  <c r="H9998" i="11"/>
  <c r="B10021" i="11"/>
  <c r="H10021" i="11" s="1"/>
  <c r="H9996" i="11"/>
  <c r="B10013" i="11"/>
  <c r="H10013" i="11" s="1"/>
  <c r="H9988" i="11"/>
  <c r="B10004" i="11"/>
  <c r="H10004" i="11" s="1"/>
  <c r="H9979" i="11"/>
  <c r="B10019" i="11"/>
  <c r="H10019" i="11" s="1"/>
  <c r="H9994" i="11"/>
  <c r="B10012" i="11"/>
  <c r="H10012" i="11" s="1"/>
  <c r="H9987" i="11"/>
  <c r="B10011" i="11"/>
  <c r="H10011" i="11" s="1"/>
  <c r="H9986" i="11"/>
  <c r="B10007" i="11"/>
  <c r="H10007" i="11" s="1"/>
  <c r="H9982" i="11"/>
  <c r="B10016" i="11"/>
  <c r="H10016" i="11" s="1"/>
  <c r="H9991" i="11"/>
  <c r="B10017" i="11"/>
  <c r="H10017" i="11" s="1"/>
  <c r="H9992" i="11"/>
  <c r="B10006" i="11"/>
  <c r="H10006" i="11" s="1"/>
  <c r="H9981" i="11"/>
  <c r="B10026" i="11"/>
  <c r="H10026" i="11" s="1"/>
  <c r="H10001" i="11"/>
  <c r="B10010" i="11"/>
  <c r="H10010" i="11" s="1"/>
  <c r="H9985" i="11"/>
  <c r="B10015" i="11"/>
  <c r="H10015" i="11" s="1"/>
  <c r="H9990" i="11"/>
  <c r="B10020" i="11"/>
  <c r="H10020" i="11" s="1"/>
  <c r="H9995" i="11"/>
  <c r="B10025" i="11"/>
  <c r="H10025" i="11" s="1"/>
  <c r="H10000" i="11"/>
</calcChain>
</file>

<file path=xl/sharedStrings.xml><?xml version="1.0" encoding="utf-8"?>
<sst xmlns="http://schemas.openxmlformats.org/spreadsheetml/2006/main" count="1487" uniqueCount="364">
  <si>
    <t>FID</t>
  </si>
  <si>
    <t>APN</t>
  </si>
  <si>
    <t>cent_x</t>
  </si>
  <si>
    <t>Survey</t>
  </si>
  <si>
    <t>lat</t>
  </si>
  <si>
    <t>long</t>
  </si>
  <si>
    <t>https://goo.gl/forms/CPDkq1RjpxznIVEr1</t>
  </si>
  <si>
    <t>y_cent</t>
  </si>
  <si>
    <t>name</t>
  </si>
  <si>
    <t>score</t>
  </si>
  <si>
    <t>score_norm</t>
  </si>
  <si>
    <t>type</t>
  </si>
  <si>
    <t>Bank Leumi USA</t>
  </si>
  <si>
    <t>bank</t>
  </si>
  <si>
    <t>Chase Bank</t>
  </si>
  <si>
    <t>HSBC Bank</t>
  </si>
  <si>
    <t>California Bank &amp; Trust</t>
  </si>
  <si>
    <t>California National Bank</t>
  </si>
  <si>
    <t>TIAA Financial Services</t>
  </si>
  <si>
    <t>Bank of America Financial Center</t>
  </si>
  <si>
    <t>Boston Private</t>
  </si>
  <si>
    <t>H&amp;Q Asia Pacific Ltd</t>
  </si>
  <si>
    <t>Wells Fargo Bank</t>
  </si>
  <si>
    <t>Union Bank</t>
  </si>
  <si>
    <t>Beringer Finance Corporation</t>
  </si>
  <si>
    <t>Presidio Bank</t>
  </si>
  <si>
    <t>Citibank</t>
  </si>
  <si>
    <t>Comerica Bank</t>
  </si>
  <si>
    <t>SkyOak Financial</t>
  </si>
  <si>
    <t>City National Bank Branch &amp; Private Banking Office</t>
  </si>
  <si>
    <t>Avidbank</t>
  </si>
  <si>
    <t>Drew Center Pharmacy</t>
  </si>
  <si>
    <t>pharmacy</t>
  </si>
  <si>
    <t>Arthur H. Lim, Pharm</t>
  </si>
  <si>
    <t>CVS Pharmacy</t>
  </si>
  <si>
    <t>Flow Pharma Inc</t>
  </si>
  <si>
    <t>Sageda Mahmoud-Thirucote, RPH</t>
  </si>
  <si>
    <t>EPA Shop</t>
  </si>
  <si>
    <t>Interactive Tool</t>
  </si>
  <si>
    <t>David Huynh, PharmD</t>
  </si>
  <si>
    <t>https://citysystems.github.io/NYCWorkshop/</t>
  </si>
  <si>
    <t>Sundaram P. Kumar, RPH</t>
  </si>
  <si>
    <t>Andenika N. Adams, PharmD</t>
  </si>
  <si>
    <t>Kacy K. Tran, RPh</t>
  </si>
  <si>
    <t>Charesela Technologies Inc</t>
  </si>
  <si>
    <t>Community Pharmacy</t>
  </si>
  <si>
    <t>Walgreens Pharmacy</t>
  </si>
  <si>
    <t>Caroline J. Lee, PharmD</t>
  </si>
  <si>
    <t>Jason J. Sit, PharmD</t>
  </si>
  <si>
    <t>Paul P. Wong, RPh</t>
  </si>
  <si>
    <t>Lai N. Chou, Pharm</t>
  </si>
  <si>
    <t>Walgreens</t>
  </si>
  <si>
    <t>Avalos Garden Service - Residential &amp; Commercial</t>
  </si>
  <si>
    <t>store</t>
  </si>
  <si>
    <t>Cooley Avenue Market</t>
  </si>
  <si>
    <t>East Side Market</t>
  </si>
  <si>
    <t>Izzy's Brooklyn Bagels</t>
  </si>
  <si>
    <t>MetroPCS Authorized Dealer</t>
  </si>
  <si>
    <t>Las Delicias Fruits</t>
  </si>
  <si>
    <t>Office Depot</t>
  </si>
  <si>
    <t>La Familia Discount</t>
  </si>
  <si>
    <t>PPG LLC</t>
  </si>
  <si>
    <t>Office Depot - Print &amp; Copy Services</t>
  </si>
  <si>
    <t>Pal Market</t>
  </si>
  <si>
    <t>Rodriguez Carniceria</t>
  </si>
  <si>
    <t>PGA TOUR Superstore</t>
  </si>
  <si>
    <t>EPA Wireless</t>
  </si>
  <si>
    <t>Baskin-Robbins</t>
  </si>
  <si>
    <t>TouchScreen DVD Entertainment</t>
  </si>
  <si>
    <t>Starbucks</t>
  </si>
  <si>
    <t>AutoZone</t>
  </si>
  <si>
    <t>Cardenas Market</t>
  </si>
  <si>
    <t>CosmoProf</t>
  </si>
  <si>
    <t>El Rancho Market</t>
  </si>
  <si>
    <t>supermarket</t>
  </si>
  <si>
    <t>The Willows Market</t>
  </si>
  <si>
    <t>Whole Foods Market</t>
  </si>
  <si>
    <t>Trader Joe's</t>
  </si>
  <si>
    <t>Draeger's Market</t>
  </si>
  <si>
    <t>Delucchi's Market</t>
  </si>
  <si>
    <t>Arteaga's Starlite Supermarket</t>
  </si>
  <si>
    <t>Chavez Supermarket</t>
  </si>
  <si>
    <t>Panaderia Michoacan</t>
  </si>
  <si>
    <t>Crossroads Specialty Foods</t>
  </si>
  <si>
    <t>El Dorado Market</t>
  </si>
  <si>
    <t>Taqueria La Cazuela</t>
  </si>
  <si>
    <t>restaurant</t>
  </si>
  <si>
    <t>Three Brothers Tacos</t>
  </si>
  <si>
    <t>El Sabor Michoacano</t>
  </si>
  <si>
    <t>Las Adelitas Restaurant</t>
  </si>
  <si>
    <t>TOGO'S Sandwiches</t>
  </si>
  <si>
    <t>Taqueria El Jarocho</t>
  </si>
  <si>
    <t>Mi Pueblito</t>
  </si>
  <si>
    <t>Jamba Juice Ravenswood Shopping Center</t>
  </si>
  <si>
    <t>Wingstop</t>
  </si>
  <si>
    <t>McDonald's</t>
  </si>
  <si>
    <t>Pupusas La Sabrosa</t>
  </si>
  <si>
    <t>Save your Soul Barbecue</t>
  </si>
  <si>
    <t>Chukis</t>
  </si>
  <si>
    <t>IKEA East Palo Alto Restaurant</t>
  </si>
  <si>
    <t>Bay Area Seafood Inc</t>
  </si>
  <si>
    <t>Taco Bell</t>
  </si>
  <si>
    <t>Pizza Hut Express</t>
  </si>
  <si>
    <t>Taqueria Los Temos</t>
  </si>
  <si>
    <t>Emmanuel Pizza</t>
  </si>
  <si>
    <t>walking.1</t>
  </si>
  <si>
    <t>Quattro</t>
  </si>
  <si>
    <t>walking.2</t>
  </si>
  <si>
    <t>San Francisco Soup Company</t>
  </si>
  <si>
    <t>walking.3</t>
  </si>
  <si>
    <t>walking.4</t>
  </si>
  <si>
    <t>walking.5</t>
  </si>
  <si>
    <t>walking.6</t>
  </si>
  <si>
    <t>walking.7</t>
  </si>
  <si>
    <t>Cool Cafe at MBP</t>
  </si>
  <si>
    <t>walking.8</t>
  </si>
  <si>
    <t>walking.9</t>
  </si>
  <si>
    <t>Cafe Zoe</t>
  </si>
  <si>
    <t>walking.10</t>
  </si>
  <si>
    <t>walking.1.1</t>
  </si>
  <si>
    <t>Tacos</t>
  </si>
  <si>
    <t>walking.2.1</t>
  </si>
  <si>
    <t>walking.3.1</t>
  </si>
  <si>
    <t>Back A Yard</t>
  </si>
  <si>
    <t>walking.4.1</t>
  </si>
  <si>
    <t>walking.5.1</t>
  </si>
  <si>
    <t>walking.1.2</t>
  </si>
  <si>
    <t>Taqueria Guadalajara</t>
  </si>
  <si>
    <t>walking.2.2</t>
  </si>
  <si>
    <t>walking.3.2</t>
  </si>
  <si>
    <t>SUBWAYÂ®Restaurants</t>
  </si>
  <si>
    <t>walking.4.2</t>
  </si>
  <si>
    <t>walking.5.2</t>
  </si>
  <si>
    <t>Jonathan's Fish &amp; Chips</t>
  </si>
  <si>
    <t>walking.1.3</t>
  </si>
  <si>
    <t>walking.2.3</t>
  </si>
  <si>
    <t>Tony's Pizza</t>
  </si>
  <si>
    <t>walking.3.3</t>
  </si>
  <si>
    <t>walking.1.4</t>
  </si>
  <si>
    <t>walking.2.4</t>
  </si>
  <si>
    <t>Donut Delite</t>
  </si>
  <si>
    <t>Jack In The Box</t>
  </si>
  <si>
    <t>Mi Taqueria</t>
  </si>
  <si>
    <t>Dashi Japanese Restaurant</t>
  </si>
  <si>
    <t>SAJJ Mediterranean Menlo Park</t>
  </si>
  <si>
    <t>Five Star Pizza</t>
  </si>
  <si>
    <t>Chef Zhao Kitchen</t>
  </si>
  <si>
    <t>House of Bagels - Palo Alto</t>
  </si>
  <si>
    <t>Bay Cafe Restaurant &amp; Banquets</t>
  </si>
  <si>
    <t>Abundant Air Cafe</t>
  </si>
  <si>
    <t>Menlo BBQ</t>
  </si>
  <si>
    <t>House of Noodles</t>
  </si>
  <si>
    <t>Wajeed Family Bakery</t>
  </si>
  <si>
    <t>Mardini's Deli Cafe</t>
  </si>
  <si>
    <t>Mama Penny's</t>
  </si>
  <si>
    <t>Bee Cafe</t>
  </si>
  <si>
    <t>Tamarine Restaurant &amp; Gallery</t>
  </si>
  <si>
    <t>Tech Inception</t>
  </si>
  <si>
    <t>Jainan Bakery</t>
  </si>
  <si>
    <t>Thyme</t>
  </si>
  <si>
    <t>Il Fornaio</t>
  </si>
  <si>
    <t>Gyros Gyros</t>
  </si>
  <si>
    <t>Pluto's</t>
  </si>
  <si>
    <t>Arte Ristorante</t>
  </si>
  <si>
    <t>Sancho's Taqueria</t>
  </si>
  <si>
    <t>Vino Locale</t>
  </si>
  <si>
    <t>Umami Burger Palo Alto</t>
  </si>
  <si>
    <t>Sushirrito - Palo Alto</t>
  </si>
  <si>
    <t>bicycling.1</t>
  </si>
  <si>
    <t>bicycling.2</t>
  </si>
  <si>
    <t>bicycling.3</t>
  </si>
  <si>
    <t>bicycling.4</t>
  </si>
  <si>
    <t>bicycling.5</t>
  </si>
  <si>
    <t>bicycling.6</t>
  </si>
  <si>
    <t>bicycling.7</t>
  </si>
  <si>
    <t>bicycling.8</t>
  </si>
  <si>
    <t>bicycling.9</t>
  </si>
  <si>
    <t>bicycling.10</t>
  </si>
  <si>
    <t>bicycling.1.1</t>
  </si>
  <si>
    <t>bicycling.2.1</t>
  </si>
  <si>
    <t>bicycling.3.1</t>
  </si>
  <si>
    <t>bicycling.4.1</t>
  </si>
  <si>
    <t>bicycling.5.1</t>
  </si>
  <si>
    <t>bicycling.1.2</t>
  </si>
  <si>
    <t>bicycling.2.2</t>
  </si>
  <si>
    <t>bicycling.3.2</t>
  </si>
  <si>
    <t>bicycling.4.2</t>
  </si>
  <si>
    <t>bicycling.5.2</t>
  </si>
  <si>
    <t>bicycling.1.3</t>
  </si>
  <si>
    <t>bicycling.2.3</t>
  </si>
  <si>
    <t>bicycling.3.3</t>
  </si>
  <si>
    <t>bicycling.1.4</t>
  </si>
  <si>
    <t>bicycling.2.4</t>
  </si>
  <si>
    <t>transit.1</t>
  </si>
  <si>
    <t>transit.2</t>
  </si>
  <si>
    <t>transit.3</t>
  </si>
  <si>
    <t>transit.4</t>
  </si>
  <si>
    <t>transit.5</t>
  </si>
  <si>
    <t>transit.6</t>
  </si>
  <si>
    <t>transit.7</t>
  </si>
  <si>
    <t>transit.8</t>
  </si>
  <si>
    <t>transit.9</t>
  </si>
  <si>
    <t>transit.10</t>
  </si>
  <si>
    <t>transit.1.1</t>
  </si>
  <si>
    <t>transit.2.1</t>
  </si>
  <si>
    <t>transit.3.1</t>
  </si>
  <si>
    <t>transit.4.1</t>
  </si>
  <si>
    <t>transit.5.1</t>
  </si>
  <si>
    <t>transit.1.2</t>
  </si>
  <si>
    <t>transit.2.2</t>
  </si>
  <si>
    <t>transit.3.2</t>
  </si>
  <si>
    <t>transit.4.2</t>
  </si>
  <si>
    <t>transit.5.2</t>
  </si>
  <si>
    <t>transit.1.3</t>
  </si>
  <si>
    <t>transit.2.3</t>
  </si>
  <si>
    <t>transit.3.3</t>
  </si>
  <si>
    <t>transit.1.4</t>
  </si>
  <si>
    <t>transit.2.4</t>
  </si>
  <si>
    <t>driving.1</t>
  </si>
  <si>
    <t>driving.2</t>
  </si>
  <si>
    <t>driving.3</t>
  </si>
  <si>
    <t>driving.4</t>
  </si>
  <si>
    <t>driving.5</t>
  </si>
  <si>
    <t>driving.6</t>
  </si>
  <si>
    <t>driving.7</t>
  </si>
  <si>
    <t>driving.8</t>
  </si>
  <si>
    <t>driving.9</t>
  </si>
  <si>
    <t>driving.10</t>
  </si>
  <si>
    <t>driving.1.1</t>
  </si>
  <si>
    <t>driving.2.1</t>
  </si>
  <si>
    <t>driving.3.1</t>
  </si>
  <si>
    <t>driving.4.1</t>
  </si>
  <si>
    <t>driving.5.1</t>
  </si>
  <si>
    <t>driving.1.2</t>
  </si>
  <si>
    <t>driving.2.2</t>
  </si>
  <si>
    <t>driving.3.2</t>
  </si>
  <si>
    <t>driving.4.2</t>
  </si>
  <si>
    <t>driving.5.2</t>
  </si>
  <si>
    <t>driving.1.3</t>
  </si>
  <si>
    <t>driving.2.3</t>
  </si>
  <si>
    <t>driving.3.3</t>
  </si>
  <si>
    <t>driving.1.4</t>
  </si>
  <si>
    <t>driving.2.4</t>
  </si>
  <si>
    <t>Frequency</t>
  </si>
  <si>
    <t>Absolute Value</t>
  </si>
  <si>
    <t>Marginal Good</t>
  </si>
  <si>
    <t>Marginal Walk</t>
  </si>
  <si>
    <t>Marginal Bike</t>
  </si>
  <si>
    <t>Marginal Transit</t>
  </si>
  <si>
    <t>Marginal Drive</t>
  </si>
  <si>
    <t>Timestamp</t>
  </si>
  <si>
    <t>How many times a month do you go to each of these destinations? [Bank]</t>
  </si>
  <si>
    <t>How many times a month do you go to each of these destinations? [Pharmacy]</t>
  </si>
  <si>
    <t>How many times a month do you go to each of these destinations? [Restaurant]</t>
  </si>
  <si>
    <t>How many times a month do you go to each of these destinations? [Convenience Store]</t>
  </si>
  <si>
    <t>How many times a month do you go to each of these destinations? [Supermarket]</t>
  </si>
  <si>
    <t>Bank</t>
  </si>
  <si>
    <t>Pharmacy</t>
  </si>
  <si>
    <t>Restaurant</t>
  </si>
  <si>
    <t>Store</t>
  </si>
  <si>
    <t>Market</t>
  </si>
  <si>
    <t>Rank the five destinations by their value. 1 is least valuable, 5 is most valuable. [Bank]</t>
  </si>
  <si>
    <t>Rank the five destinations by their value. 1 is least valuable, 5 is most valuable. [Pharmacy]</t>
  </si>
  <si>
    <t>Rank the five destinations by their value. 1 is least valuable, 5 is most valuable. [Restaurant]</t>
  </si>
  <si>
    <t>Rank the five destinations by their value. 1 is least valuable, 5 is most valuable. [Convenience Store]</t>
  </si>
  <si>
    <t>Rank the five destinations by their value. 1 is least valuable, 5 is most valuable. [Supermarket]</t>
  </si>
  <si>
    <t>For each type of destination, how many of the same type of destination would you want to be accessible in your neighborhood? [Bank]</t>
  </si>
  <si>
    <t>For each type of destination, how many of the same type of destination would you want to be accessible in your neighborhood? [Pharmacy]</t>
  </si>
  <si>
    <t>For each type of destination, how many of the same type of destination would you want to be accessible in your neighborhood? [Restaurant]</t>
  </si>
  <si>
    <t>For each type of destination, how many of the same type of destination would you want to be accessible in your neighborhood? [Convenience Store]</t>
  </si>
  <si>
    <t>For each type of destination, how many of the same type of destination would you want to be accessible in your neighborhood? [Supermarket]</t>
  </si>
  <si>
    <t>How long of a walk (in minutes) would you be reasonably willing to take to get to each destination? [Bank]</t>
  </si>
  <si>
    <t>How long of a walk (in minutes) would you be reasonably willing to take to get to each destination? [Pharmacy]</t>
  </si>
  <si>
    <t>How long of a walk (in minutes) would you be reasonably willing to take to get to each destination? [Restaurant]</t>
  </si>
  <si>
    <t>How long of a walk (in minutes) would you be reasonably willing to take to get to each destination? [Convenience Store]</t>
  </si>
  <si>
    <t>How long of a walk (in minutes) would you be reasonably willing to take to get to each destination? [Supermarket]</t>
  </si>
  <si>
    <t>How long of a bike ride (in minutes) would you be reasonably willing to take to get to each destination? [Bank]</t>
  </si>
  <si>
    <t>How long of a bike ride (in minutes) would you be reasonably willing to take to get to each destination? [Pharmacy]</t>
  </si>
  <si>
    <t>How long of a bike ride (in minutes) would you be reasonably willing to take to get to each destination? [Restaurant]</t>
  </si>
  <si>
    <t>How long of a bike ride (in minutes) would you be reasonably willing to take to get to each destination? [Convenience Store]</t>
  </si>
  <si>
    <t>How long of a bike ride (in minutes) would you be reasonably willing to take to get to each destination? [Supermarket]</t>
  </si>
  <si>
    <t>How long of a transit ride (in minutes) would you be reasonably willing to take to each destination? [Bank]</t>
  </si>
  <si>
    <t>How long of a transit ride (in minutes) would you be reasonably willing to take to each destination? [Pharmacy]</t>
  </si>
  <si>
    <t>How long of a transit ride (in minutes) would you be reasonably willing to take to each destination? [Restaurant]</t>
  </si>
  <si>
    <t>How long of a transit ride (in minutes) would you be reasonably willing to take to each destination? [Convenience Store]</t>
  </si>
  <si>
    <t>How long of a transit ride (in minutes) would you be reasonably willing to take to each destination? [Supermarket]</t>
  </si>
  <si>
    <t>How long of a drive (in minutes) would you be reasonably willing to take to get to each destination? [Bank]</t>
  </si>
  <si>
    <t>How long of a drive (in minutes) would you be reasonably willing to take to get to each destination? [Pharmacy]</t>
  </si>
  <si>
    <t>How long of a drive (in minutes) would you be reasonably willing to take to get to each destination? [Restaurant]</t>
  </si>
  <si>
    <t>How long of a drive (in minutes) would you be reasonably willing to take to get to each destination? [Convenience Store]</t>
  </si>
  <si>
    <t>How long of a drive (in minutes) would you be reasonably willing to take to get to each destination? [Supermarket]</t>
  </si>
  <si>
    <t>For going to banks, rank the four types of travel by their value, if you had access to them. 1 is least valuable, 4 is most valuable. [Walking]</t>
  </si>
  <si>
    <t>For going to banks, rank the four types of travel by their value, if you had access to them. 1 is least valuable, 4 is most valuable. [Biking]</t>
  </si>
  <si>
    <t>For going to banks, rank the four types of travel by their value, if you had access to them. 1 is least valuable, 4 is most valuable. [Transit]</t>
  </si>
  <si>
    <t>For going to banks, rank the four types of travel by their value, if you had access to them. 1 is least valuable, 4 is most valuable. [Driving]</t>
  </si>
  <si>
    <t>For going to pharmacies, rank the four types of travel by their value, if you had access to them. 1 is least valuable, 4 is most valuable. [Walking]</t>
  </si>
  <si>
    <t>For going to pharmacies, rank the four types of travel by their value, if you had access to them. 1 is least valuable, 4 is most valuable. [Biking]</t>
  </si>
  <si>
    <t>For going to pharmacies, rank the four types of travel by their value, if you had access to them. 1 is least valuable, 4 is most valuable. [Transit]</t>
  </si>
  <si>
    <t>For going to pharmacies, rank the four types of travel by their value, if you had access to them. 1 is least valuable, 4 is most valuable. [Driving]</t>
  </si>
  <si>
    <t>For going to restaurants, rank the four types of travel by their value, if you had access to them. 1 is least valuable, 4 is most valuable. [Walking]</t>
  </si>
  <si>
    <t>For going to restaurants, rank the four types of travel by their value, if you had access to them. 1 is least valuable, 4 is most valuable. [Biking]</t>
  </si>
  <si>
    <t>For going to restaurants, rank the four types of travel by their value, if you had access to them. 1 is least valuable, 4 is most valuable. [Transit]</t>
  </si>
  <si>
    <t>For going to restaurants, rank the four types of travel by their value, if you had access to them. 1 is least valuable, 4 is most valuable. [Driving]</t>
  </si>
  <si>
    <t>For going to convenience stores, rank the four types of travel by their value, if you had access to them. 1 is least valuable, 4 is most valuable. [Walking]</t>
  </si>
  <si>
    <t>For going to convenience stores, rank the four types of travel by their value, if you had access to them. 1 is least valuable, 4 is most valuable. [Biking]</t>
  </si>
  <si>
    <t>For going to convenience stores, rank the four types of travel by their value, if you had access to them. 1 is least valuable, 4 is most valuable. [Transit]</t>
  </si>
  <si>
    <t>For going to convenience stores, rank the four types of travel by their value, if you had access to them. 1 is least valuable, 4 is most valuable. [Driving]</t>
  </si>
  <si>
    <t>For going to supermarkets, rank the four types of travel by their value, if you had access to them. 1 is least valuable, 4 is most valuable. [Walking]</t>
  </si>
  <si>
    <t>For going to supermarkets, rank the four types of travel by their value, if you had access to them. 1 is least valuable, 4 is most valuable. [Biking]</t>
  </si>
  <si>
    <t>For going to supermarkets, rank the four types of travel by their value, if you had access to them. 1 is least valuable, 4 is most valuable. [Transit]</t>
  </si>
  <si>
    <t>For going to supermarkets, rank the four types of travel by their value, if you had access to them. 1 is least valuable, 4 is most valuable. [Driving]</t>
  </si>
  <si>
    <t>Less than once a month</t>
  </si>
  <si>
    <t>Once or twice a week</t>
  </si>
  <si>
    <t>Once or twice a month</t>
  </si>
  <si>
    <t>Just one is fine</t>
  </si>
  <si>
    <t>Four to five</t>
  </si>
  <si>
    <t>Two to three</t>
  </si>
  <si>
    <t>10-15 minutes</t>
  </si>
  <si>
    <t>6-10 minutes</t>
  </si>
  <si>
    <t>3-6 minutes</t>
  </si>
  <si>
    <t>20-30 minutes</t>
  </si>
  <si>
    <t>10-20 minutes</t>
  </si>
  <si>
    <t>1-10 minutes</t>
  </si>
  <si>
    <t>Six to ten</t>
  </si>
  <si>
    <t>More than 15 minutes</t>
  </si>
  <si>
    <t>30-40 minutes</t>
  </si>
  <si>
    <t>Three to four times a week</t>
  </si>
  <si>
    <t>More than ten</t>
  </si>
  <si>
    <t>1-3 minutes</t>
  </si>
  <si>
    <t>Almost every day</t>
  </si>
  <si>
    <t/>
  </si>
  <si>
    <t>Destination Type</t>
  </si>
  <si>
    <t>Absolute Frequency</t>
  </si>
  <si>
    <t>Absolute Good</t>
  </si>
  <si>
    <t>Marginal Good, how many are useful</t>
  </si>
  <si>
    <t>Marginal Good, weighting</t>
  </si>
  <si>
    <t>Reasonable Walk</t>
  </si>
  <si>
    <t>Reasonable Bike</t>
  </si>
  <si>
    <t>Reasonable Transit</t>
  </si>
  <si>
    <t>Reasonable Drive</t>
  </si>
  <si>
    <t>Absolute Walk</t>
  </si>
  <si>
    <t>Absolute Bike</t>
  </si>
  <si>
    <t>Absolute Transit</t>
  </si>
  <si>
    <t>Absolute Drive</t>
  </si>
  <si>
    <t>Origin</t>
  </si>
  <si>
    <t>Type</t>
  </si>
  <si>
    <t>Rank</t>
  </si>
  <si>
    <t>Walk Time</t>
  </si>
  <si>
    <t>Bike Time</t>
  </si>
  <si>
    <t>Transit Time</t>
  </si>
  <si>
    <t>Drive Time</t>
  </si>
  <si>
    <t>Marginal Minute Walk</t>
  </si>
  <si>
    <t>Marginal Minute Bike</t>
  </si>
  <si>
    <t>Marginal Minute Transit</t>
  </si>
  <si>
    <t>Marginal Minute Drive</t>
  </si>
  <si>
    <t>Total Mobility Score</t>
  </si>
  <si>
    <t>Factoring in Rank</t>
  </si>
  <si>
    <t>Score</t>
  </si>
  <si>
    <t>origin</t>
  </si>
  <si>
    <t>rank</t>
  </si>
  <si>
    <t>SUM of Score</t>
  </si>
  <si>
    <t>Grand Total</t>
  </si>
  <si>
    <t>Max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</si>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</sst>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yy\ h:mm:ss"/>
  </numFmts>
  <fonts count="6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  <font>
      <sz val="10"/>
      <name val="Arial"/>
    </font>
    <font>
      <sz val="8"/>
      <name val="Arial"/>
    </font>
    <font>
      <b/>
      <sz val="10"/>
      <name val="Arial"/>
    </font>
  </fonts>
  <fills count="1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93C47D"/>
        <bgColor rgb="FF93C47D"/>
      </patternFill>
    </fill>
    <fill>
      <patternFill patternType="solid">
        <fgColor rgb="FFA2C4C9"/>
        <bgColor rgb="FFA2C4C9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B4A7D6"/>
        <bgColor rgb="FFB4A7D6"/>
      </patternFill>
    </fill>
    <fill>
      <patternFill patternType="solid">
        <fgColor rgb="FFD5A6BD"/>
        <bgColor rgb="FFD5A6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9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4" fontId="1" fillId="0" borderId="0" xfId="0" applyNumberFormat="1" applyFont="1" applyAlignment="1"/>
    <xf numFmtId="0" fontId="2" fillId="0" borderId="0" xfId="0" applyFont="1" applyAlignment="1"/>
    <xf numFmtId="4" fontId="1" fillId="0" borderId="0" xfId="0" applyNumberFormat="1" applyFont="1"/>
    <xf numFmtId="0" fontId="1" fillId="2" borderId="0" xfId="0" applyFont="1" applyFill="1"/>
    <xf numFmtId="0" fontId="3" fillId="0" borderId="0" xfId="0" applyFont="1" applyAlignment="1"/>
    <xf numFmtId="0" fontId="3" fillId="0" borderId="0" xfId="0" applyFont="1" applyAlignment="1">
      <alignment horizontal="right"/>
    </xf>
    <xf numFmtId="0" fontId="1" fillId="2" borderId="0" xfId="0" applyFont="1" applyFill="1" applyAlignment="1"/>
    <xf numFmtId="0" fontId="1" fillId="0" borderId="0" xfId="0" applyFont="1" applyAlignment="1">
      <alignment wrapText="1"/>
    </xf>
    <xf numFmtId="0" fontId="1" fillId="3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1" fillId="5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1" fillId="7" borderId="0" xfId="0" applyFont="1" applyFill="1" applyAlignment="1">
      <alignment wrapText="1"/>
    </xf>
    <xf numFmtId="0" fontId="1" fillId="7" borderId="0" xfId="0" applyFont="1" applyFill="1" applyAlignment="1">
      <alignment wrapText="1"/>
    </xf>
    <xf numFmtId="0" fontId="1" fillId="8" borderId="0" xfId="0" applyFont="1" applyFill="1" applyAlignment="1">
      <alignment wrapText="1"/>
    </xf>
    <xf numFmtId="0" fontId="1" fillId="8" borderId="0" xfId="0" applyFont="1" applyFill="1" applyAlignment="1">
      <alignment wrapText="1"/>
    </xf>
    <xf numFmtId="0" fontId="1" fillId="9" borderId="0" xfId="0" applyFont="1" applyFill="1" applyAlignment="1">
      <alignment wrapText="1"/>
    </xf>
    <xf numFmtId="0" fontId="1" fillId="9" borderId="0" xfId="0" applyFont="1" applyFill="1" applyAlignment="1">
      <alignment wrapText="1"/>
    </xf>
    <xf numFmtId="0" fontId="1" fillId="10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4" fillId="3" borderId="0" xfId="0" applyFont="1" applyFill="1" applyAlignment="1">
      <alignment wrapText="1"/>
    </xf>
    <xf numFmtId="0" fontId="4" fillId="4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4" fillId="5" borderId="0" xfId="0" applyFont="1" applyFill="1" applyAlignment="1">
      <alignment wrapText="1"/>
    </xf>
    <xf numFmtId="0" fontId="4" fillId="6" borderId="0" xfId="0" applyFont="1" applyFill="1" applyAlignment="1">
      <alignment wrapText="1"/>
    </xf>
    <xf numFmtId="0" fontId="4" fillId="7" borderId="0" xfId="0" applyFont="1" applyFill="1" applyAlignment="1">
      <alignment wrapText="1"/>
    </xf>
    <xf numFmtId="0" fontId="4" fillId="8" borderId="0" xfId="0" applyFont="1" applyFill="1" applyAlignment="1">
      <alignment wrapText="1"/>
    </xf>
    <xf numFmtId="0" fontId="4" fillId="9" borderId="0" xfId="0" applyFont="1" applyFill="1" applyAlignment="1">
      <alignment wrapText="1"/>
    </xf>
    <xf numFmtId="0" fontId="4" fillId="10" borderId="0" xfId="0" applyFont="1" applyFill="1" applyAlignment="1">
      <alignment wrapText="1"/>
    </xf>
    <xf numFmtId="164" fontId="1" fillId="0" borderId="0" xfId="0" applyNumberFormat="1" applyFont="1" applyAlignment="1"/>
    <xf numFmtId="0" fontId="3" fillId="0" borderId="0" xfId="0" applyFont="1" applyAlignment="1">
      <alignment wrapText="1"/>
    </xf>
    <xf numFmtId="4" fontId="3" fillId="3" borderId="0" xfId="0" applyNumberFormat="1" applyFont="1" applyFill="1" applyAlignment="1">
      <alignment wrapText="1"/>
    </xf>
    <xf numFmtId="4" fontId="3" fillId="4" borderId="0" xfId="0" applyNumberFormat="1" applyFont="1" applyFill="1" applyAlignment="1">
      <alignment wrapText="1"/>
    </xf>
    <xf numFmtId="4" fontId="3" fillId="11" borderId="0" xfId="0" applyNumberFormat="1" applyFont="1" applyFill="1" applyAlignment="1">
      <alignment wrapText="1"/>
    </xf>
    <xf numFmtId="4" fontId="3" fillId="5" borderId="0" xfId="0" applyNumberFormat="1" applyFont="1" applyFill="1" applyAlignment="1">
      <alignment wrapText="1"/>
    </xf>
    <xf numFmtId="4" fontId="3" fillId="12" borderId="0" xfId="0" applyNumberFormat="1" applyFont="1" applyFill="1" applyAlignment="1">
      <alignment wrapText="1"/>
    </xf>
    <xf numFmtId="4" fontId="3" fillId="6" borderId="0" xfId="0" applyNumberFormat="1" applyFont="1" applyFill="1" applyAlignment="1">
      <alignment wrapText="1"/>
    </xf>
    <xf numFmtId="4" fontId="3" fillId="7" borderId="0" xfId="0" applyNumberFormat="1" applyFont="1" applyFill="1" applyAlignment="1">
      <alignment wrapText="1"/>
    </xf>
    <xf numFmtId="4" fontId="3" fillId="8" borderId="0" xfId="0" applyNumberFormat="1" applyFont="1" applyFill="1" applyAlignment="1">
      <alignment wrapText="1"/>
    </xf>
    <xf numFmtId="4" fontId="3" fillId="9" borderId="0" xfId="0" applyNumberFormat="1" applyFont="1" applyFill="1" applyAlignment="1">
      <alignment wrapText="1"/>
    </xf>
    <xf numFmtId="4" fontId="3" fillId="13" borderId="0" xfId="0" applyNumberFormat="1" applyFont="1" applyFill="1" applyAlignment="1">
      <alignment wrapText="1"/>
    </xf>
    <xf numFmtId="4" fontId="3" fillId="14" borderId="0" xfId="0" applyNumberFormat="1" applyFont="1" applyFill="1" applyAlignment="1">
      <alignment wrapText="1"/>
    </xf>
    <xf numFmtId="4" fontId="3" fillId="15" borderId="0" xfId="0" applyNumberFormat="1" applyFont="1" applyFill="1" applyAlignment="1">
      <alignment wrapText="1"/>
    </xf>
    <xf numFmtId="4" fontId="3" fillId="16" borderId="0" xfId="0" applyNumberFormat="1" applyFont="1" applyFill="1" applyAlignment="1">
      <alignment wrapText="1"/>
    </xf>
    <xf numFmtId="4" fontId="3" fillId="10" borderId="0" xfId="0" applyNumberFormat="1" applyFont="1" applyFill="1" applyAlignment="1">
      <alignment wrapText="1"/>
    </xf>
    <xf numFmtId="4" fontId="1" fillId="3" borderId="0" xfId="0" applyNumberFormat="1" applyFont="1" applyFill="1"/>
    <xf numFmtId="4" fontId="1" fillId="4" borderId="0" xfId="0" applyNumberFormat="1" applyFont="1" applyFill="1"/>
    <xf numFmtId="4" fontId="1" fillId="11" borderId="0" xfId="0" applyNumberFormat="1" applyFont="1" applyFill="1"/>
    <xf numFmtId="4" fontId="1" fillId="5" borderId="0" xfId="0" applyNumberFormat="1" applyFont="1" applyFill="1"/>
    <xf numFmtId="4" fontId="1" fillId="12" borderId="0" xfId="0" applyNumberFormat="1" applyFont="1" applyFill="1"/>
    <xf numFmtId="4" fontId="1" fillId="6" borderId="0" xfId="0" applyNumberFormat="1" applyFont="1" applyFill="1"/>
    <xf numFmtId="4" fontId="1" fillId="7" borderId="0" xfId="0" applyNumberFormat="1" applyFont="1" applyFill="1"/>
    <xf numFmtId="4" fontId="1" fillId="8" borderId="0" xfId="0" applyNumberFormat="1" applyFont="1" applyFill="1"/>
    <xf numFmtId="4" fontId="1" fillId="9" borderId="0" xfId="0" applyNumberFormat="1" applyFont="1" applyFill="1"/>
    <xf numFmtId="4" fontId="1" fillId="13" borderId="0" xfId="0" applyNumberFormat="1" applyFont="1" applyFill="1"/>
    <xf numFmtId="4" fontId="1" fillId="14" borderId="0" xfId="0" applyNumberFormat="1" applyFont="1" applyFill="1"/>
    <xf numFmtId="4" fontId="1" fillId="15" borderId="0" xfId="0" applyNumberFormat="1" applyFont="1" applyFill="1"/>
    <xf numFmtId="4" fontId="1" fillId="16" borderId="0" xfId="0" applyNumberFormat="1" applyFont="1" applyFill="1"/>
    <xf numFmtId="4" fontId="1" fillId="10" borderId="0" xfId="0" applyNumberFormat="1" applyFont="1" applyFill="1"/>
    <xf numFmtId="4" fontId="5" fillId="3" borderId="0" xfId="0" applyNumberFormat="1" applyFont="1" applyFill="1"/>
    <xf numFmtId="4" fontId="5" fillId="4" borderId="0" xfId="0" applyNumberFormat="1" applyFont="1" applyFill="1"/>
    <xf numFmtId="4" fontId="5" fillId="11" borderId="0" xfId="0" applyNumberFormat="1" applyFont="1" applyFill="1"/>
    <xf numFmtId="4" fontId="5" fillId="5" borderId="0" xfId="0" applyNumberFormat="1" applyFont="1" applyFill="1"/>
    <xf numFmtId="4" fontId="5" fillId="12" borderId="0" xfId="0" applyNumberFormat="1" applyFont="1" applyFill="1"/>
    <xf numFmtId="4" fontId="5" fillId="6" borderId="0" xfId="0" applyNumberFormat="1" applyFont="1" applyFill="1"/>
    <xf numFmtId="4" fontId="5" fillId="7" borderId="0" xfId="0" applyNumberFormat="1" applyFont="1" applyFill="1"/>
    <xf numFmtId="4" fontId="5" fillId="8" borderId="0" xfId="0" applyNumberFormat="1" applyFont="1" applyFill="1"/>
    <xf numFmtId="4" fontId="5" fillId="9" borderId="0" xfId="0" applyNumberFormat="1" applyFont="1" applyFill="1"/>
    <xf numFmtId="4" fontId="5" fillId="13" borderId="0" xfId="0" applyNumberFormat="1" applyFont="1" applyFill="1"/>
    <xf numFmtId="4" fontId="5" fillId="14" borderId="0" xfId="0" applyNumberFormat="1" applyFont="1" applyFill="1"/>
    <xf numFmtId="4" fontId="5" fillId="15" borderId="0" xfId="0" applyNumberFormat="1" applyFont="1" applyFill="1"/>
    <xf numFmtId="4" fontId="5" fillId="16" borderId="0" xfId="0" applyNumberFormat="1" applyFont="1" applyFill="1"/>
    <xf numFmtId="4" fontId="5" fillId="10" borderId="0" xfId="0" applyNumberFormat="1" applyFont="1" applyFill="1"/>
    <xf numFmtId="0" fontId="3" fillId="0" borderId="0" xfId="0" applyFont="1" applyAlignment="1">
      <alignment wrapText="1"/>
    </xf>
    <xf numFmtId="4" fontId="3" fillId="0" borderId="0" xfId="0" applyNumberFormat="1" applyFont="1" applyAlignment="1">
      <alignment wrapText="1"/>
    </xf>
    <xf numFmtId="0" fontId="3" fillId="0" borderId="0" xfId="0" applyFont="1" applyAlignment="1">
      <alignment horizontal="right"/>
    </xf>
    <xf numFmtId="4" fontId="3" fillId="0" borderId="0" xfId="0" applyNumberFormat="1" applyFont="1" applyAlignment="1">
      <alignment horizontal="right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/>
    <xf numFmtId="0" fontId="1" fillId="2" borderId="0" xfId="0" applyFont="1" applyFill="1"/>
    <xf numFmtId="0" fontId="0" fillId="0" borderId="0" xfId="0" pivotButton="1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12"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10"/>
      <tableStyleElement type="totalRow" dxfId="9"/>
      <tableStyleElement type="firstSubtotalRow" dxfId="8"/>
      <tableStyleElement type="secondSubtotalRow" dxfId="7"/>
      <tableStyleElement type="thirdSubtotalRow" dxfId="6"/>
      <tableStyleElement type="firstColumnSubheading" dxfId="5"/>
      <tableStyleElement type="secondColumnSubheading" dxfId="4"/>
      <tableStyleElement type="thirdColumnSubheading" dxfId="3"/>
      <tableStyleElement type="firstRowSubheading" dxfId="2"/>
      <tableStyleElement type="secondRowSubheading" dxfId="1"/>
      <tableStyleElement type="thirdRowSubheading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x O'Krepki" refreshedDate="43277.432308217591" refreshedVersion="6" recordCount="10025" xr:uid="{00000000-000A-0000-FFFF-FFFF00000000}">
  <cacheSource type="worksheet">
    <worksheetSource ref="A1:H10026" sheet="fulldata"/>
  </cacheSource>
  <cacheFields count="8">
    <cacheField name="origin" numFmtId="0">
      <sharedItems containsSemiMixedTypes="0" containsString="0" containsNumber="1" containsInteger="1" minValue="1" maxValue="401" count="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</sharedItems>
    </cacheField>
    <cacheField name="type" numFmtId="0">
      <sharedItems/>
    </cacheField>
    <cacheField name="rank" numFmtId="0">
      <sharedItems containsSemiMixedTypes="0" containsString="0" containsNumber="1" containsInteger="1" minValue="0" maxValue="9"/>
    </cacheField>
    <cacheField name="Walk Time" numFmtId="0">
      <sharedItems containsSemiMixedTypes="0" containsString="0" containsNumber="1" containsInteger="1" minValue="0" maxValue="86"/>
    </cacheField>
    <cacheField name="Bike Time" numFmtId="0">
      <sharedItems containsSemiMixedTypes="0" containsString="0" containsNumber="1" containsInteger="1" minValue="0" maxValue="100"/>
    </cacheField>
    <cacheField name="Transit Time" numFmtId="0">
      <sharedItems containsSemiMixedTypes="0" containsString="0" containsNumber="1" containsInteger="1" minValue="0" maxValue="50"/>
    </cacheField>
    <cacheField name="Drive Time" numFmtId="0">
      <sharedItems containsSemiMixedTypes="0" containsString="0" containsNumber="1" containsInteger="1" minValue="0" maxValue="16"/>
    </cacheField>
    <cacheField name="Score" numFmtId="4">
      <sharedItems containsSemiMixedTypes="0" containsString="0" containsNumber="1" minValue="7.1467188302547585E-2" maxValue="47.4266581632653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25">
  <r>
    <x v="0"/>
    <s v="restaurant"/>
    <n v="0"/>
    <n v="7"/>
    <n v="2"/>
    <n v="7"/>
    <n v="2"/>
    <n v="32.024622533391799"/>
  </r>
  <r>
    <x v="0"/>
    <s v="restaurant"/>
    <n v="1"/>
    <n v="8"/>
    <n v="2"/>
    <n v="8"/>
    <n v="3"/>
    <n v="25.620272508131702"/>
  </r>
  <r>
    <x v="0"/>
    <s v="restaurant"/>
    <n v="2"/>
    <n v="11"/>
    <n v="3"/>
    <n v="9"/>
    <n v="3"/>
    <n v="19.41027833446168"/>
  </r>
  <r>
    <x v="0"/>
    <s v="restaurant"/>
    <n v="3"/>
    <n v="14"/>
    <n v="4"/>
    <n v="9"/>
    <n v="4"/>
    <n v="14.504645855087452"/>
  </r>
  <r>
    <x v="0"/>
    <s v="restaurant"/>
    <n v="4"/>
    <n v="15"/>
    <n v="5"/>
    <n v="11"/>
    <n v="4"/>
    <n v="11.344373277030272"/>
  </r>
  <r>
    <x v="0"/>
    <s v="restaurant"/>
    <n v="5"/>
    <n v="16"/>
    <n v="5"/>
    <n v="11"/>
    <n v="4"/>
    <n v="10.088131716056717"/>
  </r>
  <r>
    <x v="0"/>
    <s v="restaurant"/>
    <n v="6"/>
    <n v="16"/>
    <n v="5"/>
    <n v="14"/>
    <n v="4"/>
    <n v="8.461638874892607"/>
  </r>
  <r>
    <x v="0"/>
    <s v="restaurant"/>
    <n v="7"/>
    <n v="16"/>
    <n v="5"/>
    <n v="15"/>
    <n v="4"/>
    <n v="7.4575870378002058"/>
  </r>
  <r>
    <x v="0"/>
    <s v="restaurant"/>
    <n v="8"/>
    <n v="19"/>
    <n v="5"/>
    <n v="16"/>
    <n v="4"/>
    <n v="6.4755813576555052"/>
  </r>
  <r>
    <x v="0"/>
    <s v="restaurant"/>
    <n v="9"/>
    <n v="21"/>
    <n v="6"/>
    <n v="16"/>
    <n v="4"/>
    <n v="5.3830980294007436"/>
  </r>
  <r>
    <x v="0"/>
    <s v="supermarket"/>
    <n v="0"/>
    <n v="41"/>
    <n v="14"/>
    <n v="22"/>
    <n v="9"/>
    <n v="2.9142236110184054"/>
  </r>
  <r>
    <x v="0"/>
    <s v="supermarket"/>
    <n v="1"/>
    <n v="49"/>
    <n v="15"/>
    <n v="26"/>
    <n v="10"/>
    <n v="1.3520950060798407"/>
  </r>
  <r>
    <x v="0"/>
    <s v="supermarket"/>
    <n v="2"/>
    <n v="54"/>
    <n v="16"/>
    <n v="34"/>
    <n v="13"/>
    <n v="0.42569894112195272"/>
  </r>
  <r>
    <x v="0"/>
    <s v="supermarket"/>
    <n v="3"/>
    <n v="61"/>
    <n v="20"/>
    <n v="39"/>
    <n v="13"/>
    <n v="0.2333621111872099"/>
  </r>
  <r>
    <x v="0"/>
    <s v="supermarket"/>
    <n v="4"/>
    <n v="77"/>
    <n v="25"/>
    <n v="41"/>
    <n v="15"/>
    <n v="8.8664902513612545E-2"/>
  </r>
  <r>
    <x v="0"/>
    <s v="store"/>
    <n v="0"/>
    <n v="6"/>
    <n v="2"/>
    <n v="6"/>
    <n v="2"/>
    <n v="14.540724122942899"/>
  </r>
  <r>
    <x v="0"/>
    <s v="store"/>
    <n v="1"/>
    <n v="7"/>
    <n v="2"/>
    <n v="7"/>
    <n v="2"/>
    <n v="9.230637960199946"/>
  </r>
  <r>
    <x v="0"/>
    <s v="store"/>
    <n v="2"/>
    <n v="16"/>
    <n v="5"/>
    <n v="9"/>
    <n v="3"/>
    <n v="2.9787966219619859"/>
  </r>
  <r>
    <x v="0"/>
    <s v="store"/>
    <n v="3"/>
    <n v="19"/>
    <n v="5"/>
    <n v="11"/>
    <n v="4"/>
    <n v="1.5884980305806964"/>
  </r>
  <r>
    <x v="0"/>
    <s v="store"/>
    <n v="4"/>
    <n v="20"/>
    <n v="6"/>
    <n v="11"/>
    <n v="4"/>
    <n v="0.93488569200156502"/>
  </r>
  <r>
    <x v="0"/>
    <s v="pharmacy"/>
    <n v="0"/>
    <n v="10"/>
    <n v="3"/>
    <n v="10"/>
    <n v="2"/>
    <n v="6.9306407284183704"/>
  </r>
  <r>
    <x v="0"/>
    <s v="pharmacy"/>
    <n v="1"/>
    <n v="14"/>
    <n v="6"/>
    <n v="14"/>
    <n v="4"/>
    <n v="1.7706668073463134"/>
  </r>
  <r>
    <x v="0"/>
    <s v="pharmacy"/>
    <n v="2"/>
    <n v="14"/>
    <n v="6"/>
    <n v="14"/>
    <n v="4"/>
    <n v="0.85254327761118809"/>
  </r>
  <r>
    <x v="0"/>
    <s v="bank"/>
    <n v="0"/>
    <n v="23"/>
    <n v="8"/>
    <n v="23"/>
    <n v="7"/>
    <n v="2.0430680640966292"/>
  </r>
  <r>
    <x v="0"/>
    <s v="bank"/>
    <n v="1"/>
    <n v="37"/>
    <n v="12"/>
    <n v="36"/>
    <n v="7"/>
    <n v="0.57473712536546195"/>
  </r>
  <r>
    <x v="1"/>
    <s v="restaurant"/>
    <n v="0"/>
    <n v="9"/>
    <n v="2"/>
    <n v="5"/>
    <n v="2"/>
    <n v="32.514838415059998"/>
  </r>
  <r>
    <x v="1"/>
    <s v="restaurant"/>
    <n v="1"/>
    <n v="9"/>
    <n v="2"/>
    <n v="5"/>
    <n v="2"/>
    <n v="29.142929246090816"/>
  </r>
  <r>
    <x v="1"/>
    <s v="restaurant"/>
    <n v="2"/>
    <n v="10"/>
    <n v="2"/>
    <n v="6"/>
    <n v="3"/>
    <n v="23.375541626631463"/>
  </r>
  <r>
    <x v="1"/>
    <s v="restaurant"/>
    <n v="3"/>
    <n v="10"/>
    <n v="2"/>
    <n v="6"/>
    <n v="3"/>
    <n v="20.951411383869683"/>
  </r>
  <r>
    <x v="1"/>
    <s v="restaurant"/>
    <n v="4"/>
    <n v="12"/>
    <n v="3"/>
    <n v="6"/>
    <n v="3"/>
    <n v="16.928769874525759"/>
  </r>
  <r>
    <x v="1"/>
    <s v="restaurant"/>
    <n v="5"/>
    <n v="12"/>
    <n v="4"/>
    <n v="6"/>
    <n v="3"/>
    <n v="14.217405298419751"/>
  </r>
  <r>
    <x v="1"/>
    <s v="restaurant"/>
    <n v="6"/>
    <n v="13"/>
    <n v="4"/>
    <n v="8"/>
    <n v="3"/>
    <n v="11.706101774630419"/>
  </r>
  <r>
    <x v="1"/>
    <s v="restaurant"/>
    <n v="7"/>
    <n v="13"/>
    <n v="4"/>
    <n v="8"/>
    <n v="3"/>
    <n v="10.492135664668748"/>
  </r>
  <r>
    <x v="1"/>
    <s v="restaurant"/>
    <n v="8"/>
    <n v="14"/>
    <n v="5"/>
    <n v="9"/>
    <n v="4"/>
    <n v="7.8473288972848589"/>
  </r>
  <r>
    <x v="1"/>
    <s v="restaurant"/>
    <n v="9"/>
    <n v="17"/>
    <n v="5"/>
    <n v="12"/>
    <n v="4"/>
    <n v="6.3083832177696575"/>
  </r>
  <r>
    <x v="1"/>
    <s v="supermarket"/>
    <n v="0"/>
    <n v="38"/>
    <n v="16"/>
    <n v="19"/>
    <n v="8"/>
    <n v="3.5786088798334439"/>
  </r>
  <r>
    <x v="1"/>
    <s v="supermarket"/>
    <n v="1"/>
    <n v="49"/>
    <n v="16"/>
    <n v="23"/>
    <n v="10"/>
    <n v="1.3740272855762965"/>
  </r>
  <r>
    <x v="1"/>
    <s v="supermarket"/>
    <n v="2"/>
    <n v="54"/>
    <n v="17"/>
    <n v="32"/>
    <n v="12"/>
    <n v="0.50803332528591838"/>
  </r>
  <r>
    <x v="1"/>
    <s v="supermarket"/>
    <n v="3"/>
    <n v="62"/>
    <n v="21"/>
    <n v="37"/>
    <n v="14"/>
    <n v="0.18896194323160473"/>
  </r>
  <r>
    <x v="1"/>
    <s v="supermarket"/>
    <n v="4"/>
    <n v="78"/>
    <n v="24"/>
    <n v="38"/>
    <n v="15"/>
    <n v="8.9627678324147253E-2"/>
  </r>
  <r>
    <x v="1"/>
    <s v="store"/>
    <n v="0"/>
    <n v="7"/>
    <n v="2"/>
    <n v="4"/>
    <n v="2"/>
    <n v="15.434190503086887"/>
  </r>
  <r>
    <x v="1"/>
    <s v="store"/>
    <n v="1"/>
    <n v="7"/>
    <n v="2"/>
    <n v="7"/>
    <n v="2"/>
    <n v="9.230637960199946"/>
  </r>
  <r>
    <x v="1"/>
    <s v="store"/>
    <n v="2"/>
    <n v="8"/>
    <n v="2"/>
    <n v="8"/>
    <n v="2"/>
    <n v="5.9522320177632659"/>
  </r>
  <r>
    <x v="1"/>
    <s v="store"/>
    <n v="3"/>
    <n v="8"/>
    <n v="2"/>
    <n v="8"/>
    <n v="2"/>
    <n v="4.0142960119798774"/>
  </r>
  <r>
    <x v="1"/>
    <s v="store"/>
    <n v="4"/>
    <n v="14"/>
    <n v="4"/>
    <n v="8"/>
    <n v="3"/>
    <n v="1.6002301698785588"/>
  </r>
  <r>
    <x v="1"/>
    <s v="pharmacy"/>
    <n v="0"/>
    <n v="12"/>
    <n v="3"/>
    <n v="12"/>
    <n v="2"/>
    <n v="6.5351124307480895"/>
  </r>
  <r>
    <x v="1"/>
    <s v="pharmacy"/>
    <n v="1"/>
    <n v="13"/>
    <n v="5"/>
    <n v="13"/>
    <n v="4"/>
    <n v="1.9817998350792918"/>
  </r>
  <r>
    <x v="1"/>
    <s v="pharmacy"/>
    <n v="2"/>
    <n v="13"/>
    <n v="5"/>
    <n v="13"/>
    <n v="4"/>
    <n v="0.95419992059373326"/>
  </r>
  <r>
    <x v="1"/>
    <s v="bank"/>
    <n v="0"/>
    <n v="24"/>
    <n v="9"/>
    <n v="21"/>
    <n v="6"/>
    <n v="2.1540788229125214"/>
  </r>
  <r>
    <x v="1"/>
    <s v="bank"/>
    <n v="1"/>
    <n v="42"/>
    <n v="13"/>
    <n v="35"/>
    <n v="8"/>
    <n v="0.46135936810462563"/>
  </r>
  <r>
    <x v="2"/>
    <s v="restaurant"/>
    <n v="0"/>
    <n v="7"/>
    <n v="2"/>
    <n v="3"/>
    <n v="1"/>
    <n v="38.876487958495865"/>
  </r>
  <r>
    <x v="2"/>
    <s v="restaurant"/>
    <n v="1"/>
    <n v="7"/>
    <n v="2"/>
    <n v="4"/>
    <n v="1"/>
    <n v="33.523918886527277"/>
  </r>
  <r>
    <x v="2"/>
    <s v="restaurant"/>
    <n v="2"/>
    <n v="8"/>
    <n v="2"/>
    <n v="4"/>
    <n v="2"/>
    <n v="27.679071521671201"/>
  </r>
  <r>
    <x v="2"/>
    <s v="restaurant"/>
    <n v="3"/>
    <n v="9"/>
    <n v="2"/>
    <n v="5"/>
    <n v="3"/>
    <n v="22.119829924442449"/>
  </r>
  <r>
    <x v="2"/>
    <s v="restaurant"/>
    <n v="4"/>
    <n v="10"/>
    <n v="3"/>
    <n v="6"/>
    <n v="3"/>
    <n v="17.426472439157646"/>
  </r>
  <r>
    <x v="2"/>
    <s v="restaurant"/>
    <n v="5"/>
    <n v="11"/>
    <n v="3"/>
    <n v="6"/>
    <n v="3"/>
    <n v="15.371029124104648"/>
  </r>
  <r>
    <x v="2"/>
    <s v="restaurant"/>
    <n v="6"/>
    <n v="12"/>
    <n v="3"/>
    <n v="7"/>
    <n v="3"/>
    <n v="13.117575396863739"/>
  </r>
  <r>
    <x v="2"/>
    <s v="restaurant"/>
    <n v="7"/>
    <n v="12"/>
    <n v="4"/>
    <n v="7"/>
    <n v="3"/>
    <n v="10.989404419397937"/>
  </r>
  <r>
    <x v="2"/>
    <s v="restaurant"/>
    <n v="8"/>
    <n v="12"/>
    <n v="5"/>
    <n v="8"/>
    <n v="4"/>
    <n v="8.3362222293975172"/>
  </r>
  <r>
    <x v="2"/>
    <s v="restaurant"/>
    <n v="9"/>
    <n v="15"/>
    <n v="5"/>
    <n v="10"/>
    <n v="4"/>
    <n v="6.7498914675102197"/>
  </r>
  <r>
    <x v="2"/>
    <s v="supermarket"/>
    <n v="0"/>
    <n v="36"/>
    <n v="15"/>
    <n v="17"/>
    <n v="8"/>
    <n v="3.7970203230056749"/>
  </r>
  <r>
    <x v="2"/>
    <s v="supermarket"/>
    <n v="1"/>
    <n v="49"/>
    <n v="16"/>
    <n v="22"/>
    <n v="9"/>
    <n v="1.6825638747381506"/>
  </r>
  <r>
    <x v="2"/>
    <s v="supermarket"/>
    <n v="2"/>
    <n v="54"/>
    <n v="17"/>
    <n v="30"/>
    <n v="12"/>
    <n v="0.51339576960898892"/>
  </r>
  <r>
    <x v="2"/>
    <s v="supermarket"/>
    <n v="3"/>
    <n v="61"/>
    <n v="20"/>
    <n v="35"/>
    <n v="14"/>
    <n v="0.19226409938321254"/>
  </r>
  <r>
    <x v="2"/>
    <s v="supermarket"/>
    <n v="4"/>
    <n v="77"/>
    <n v="24"/>
    <n v="37"/>
    <n v="14"/>
    <n v="0.11070647062799258"/>
  </r>
  <r>
    <x v="2"/>
    <s v="store"/>
    <n v="0"/>
    <n v="5"/>
    <n v="1"/>
    <n v="2"/>
    <n v="1"/>
    <n v="23.936109417490105"/>
  </r>
  <r>
    <x v="2"/>
    <s v="store"/>
    <n v="1"/>
    <n v="6"/>
    <n v="2"/>
    <n v="3"/>
    <n v="1"/>
    <n v="12.871694127038639"/>
  </r>
  <r>
    <x v="2"/>
    <s v="store"/>
    <n v="2"/>
    <n v="7"/>
    <n v="2"/>
    <n v="4"/>
    <n v="1"/>
    <n v="7.990192500106378"/>
  </r>
  <r>
    <x v="2"/>
    <s v="store"/>
    <n v="3"/>
    <n v="7"/>
    <n v="2"/>
    <n v="6"/>
    <n v="2"/>
    <n v="4.3235338191593939"/>
  </r>
  <r>
    <x v="2"/>
    <s v="store"/>
    <n v="4"/>
    <n v="12"/>
    <n v="3"/>
    <n v="6"/>
    <n v="3"/>
    <n v="2.0378183428097341"/>
  </r>
  <r>
    <x v="2"/>
    <s v="pharmacy"/>
    <n v="0"/>
    <n v="11"/>
    <n v="3"/>
    <n v="11"/>
    <n v="2"/>
    <n v="6.7093791349885272"/>
  </r>
  <r>
    <x v="2"/>
    <s v="pharmacy"/>
    <n v="1"/>
    <n v="12"/>
    <n v="5"/>
    <n v="12"/>
    <n v="3"/>
    <n v="2.3219840776963956"/>
  </r>
  <r>
    <x v="2"/>
    <s v="pharmacy"/>
    <n v="2"/>
    <n v="12"/>
    <n v="5"/>
    <n v="12"/>
    <n v="3"/>
    <n v="1.1179923337056723"/>
  </r>
  <r>
    <x v="2"/>
    <s v="bank"/>
    <n v="0"/>
    <n v="23"/>
    <n v="8"/>
    <n v="17"/>
    <n v="6"/>
    <n v="2.4157973026282211"/>
  </r>
  <r>
    <x v="2"/>
    <s v="bank"/>
    <n v="1"/>
    <n v="41"/>
    <n v="13"/>
    <n v="33"/>
    <n v="7"/>
    <n v="0.54686881784112595"/>
  </r>
  <r>
    <x v="3"/>
    <s v="restaurant"/>
    <n v="0"/>
    <n v="8"/>
    <n v="2"/>
    <n v="7"/>
    <n v="2"/>
    <n v="31.176590690563376"/>
  </r>
  <r>
    <x v="3"/>
    <s v="restaurant"/>
    <n v="1"/>
    <n v="8"/>
    <n v="2"/>
    <n v="7"/>
    <n v="2"/>
    <n v="27.943462767097543"/>
  </r>
  <r>
    <x v="3"/>
    <s v="restaurant"/>
    <n v="2"/>
    <n v="11"/>
    <n v="3"/>
    <n v="7"/>
    <n v="3"/>
    <n v="20.600534502453069"/>
  </r>
  <r>
    <x v="3"/>
    <s v="restaurant"/>
    <n v="3"/>
    <n v="12"/>
    <n v="3"/>
    <n v="7"/>
    <n v="3"/>
    <n v="18.217918867630654"/>
  </r>
  <r>
    <x v="3"/>
    <s v="restaurant"/>
    <n v="4"/>
    <n v="12"/>
    <n v="3"/>
    <n v="7"/>
    <n v="4"/>
    <n v="15.339097224379691"/>
  </r>
  <r>
    <x v="3"/>
    <s v="restaurant"/>
    <n v="5"/>
    <n v="13"/>
    <n v="3"/>
    <n v="9"/>
    <n v="4"/>
    <n v="12.733690870074536"/>
  </r>
  <r>
    <x v="3"/>
    <s v="restaurant"/>
    <n v="6"/>
    <n v="13"/>
    <n v="4"/>
    <n v="9"/>
    <n v="4"/>
    <n v="10.556490325345544"/>
  </r>
  <r>
    <x v="3"/>
    <s v="restaurant"/>
    <n v="7"/>
    <n v="14"/>
    <n v="4"/>
    <n v="9"/>
    <n v="4"/>
    <n v="9.3608122965231022"/>
  </r>
  <r>
    <x v="3"/>
    <s v="restaurant"/>
    <n v="8"/>
    <n v="15"/>
    <n v="5"/>
    <n v="9"/>
    <n v="4"/>
    <n v="7.7752373860811934"/>
  </r>
  <r>
    <x v="3"/>
    <s v="restaurant"/>
    <n v="9"/>
    <n v="16"/>
    <n v="5"/>
    <n v="13"/>
    <n v="4"/>
    <n v="6.2112226120241214"/>
  </r>
  <r>
    <x v="3"/>
    <s v="supermarket"/>
    <n v="0"/>
    <n v="39"/>
    <n v="15"/>
    <n v="20"/>
    <n v="9"/>
    <n v="2.9594183713244209"/>
  </r>
  <r>
    <x v="3"/>
    <s v="supermarket"/>
    <n v="1"/>
    <n v="52"/>
    <n v="16"/>
    <n v="24"/>
    <n v="10"/>
    <n v="1.3554885589927179"/>
  </r>
  <r>
    <x v="3"/>
    <s v="supermarket"/>
    <n v="2"/>
    <n v="57"/>
    <n v="17"/>
    <n v="33"/>
    <n v="13"/>
    <n v="0.41635754817899395"/>
  </r>
  <r>
    <x v="3"/>
    <s v="supermarket"/>
    <n v="3"/>
    <n v="64"/>
    <n v="21"/>
    <n v="38"/>
    <n v="14"/>
    <n v="0.18849723219891851"/>
  </r>
  <r>
    <x v="3"/>
    <s v="supermarket"/>
    <n v="4"/>
    <n v="80"/>
    <n v="24"/>
    <n v="39"/>
    <n v="15"/>
    <n v="8.9398135557573977E-2"/>
  </r>
  <r>
    <x v="3"/>
    <s v="store"/>
    <n v="0"/>
    <n v="6"/>
    <n v="1"/>
    <n v="6"/>
    <n v="1"/>
    <n v="19.391023756149067"/>
  </r>
  <r>
    <x v="3"/>
    <s v="store"/>
    <n v="1"/>
    <n v="7"/>
    <n v="2"/>
    <n v="6"/>
    <n v="2"/>
    <n v="9.5056052694717206"/>
  </r>
  <r>
    <x v="3"/>
    <s v="store"/>
    <n v="2"/>
    <n v="10"/>
    <n v="3"/>
    <n v="7"/>
    <n v="2"/>
    <n v="5.060423030751882"/>
  </r>
  <r>
    <x v="3"/>
    <s v="store"/>
    <n v="3"/>
    <n v="12"/>
    <n v="3"/>
    <n v="7"/>
    <n v="4"/>
    <n v="2.5646255557464643"/>
  </r>
  <r>
    <x v="3"/>
    <s v="store"/>
    <n v="4"/>
    <n v="12"/>
    <n v="3"/>
    <n v="12"/>
    <n v="4"/>
    <n v="1.5521328665205198"/>
  </r>
  <r>
    <x v="3"/>
    <s v="pharmacy"/>
    <n v="0"/>
    <n v="14"/>
    <n v="4"/>
    <n v="13"/>
    <n v="3"/>
    <n v="5.0617189887915783"/>
  </r>
  <r>
    <x v="3"/>
    <s v="pharmacy"/>
    <n v="1"/>
    <n v="14"/>
    <n v="5"/>
    <n v="13"/>
    <n v="4"/>
    <n v="1.9551639828452152"/>
  </r>
  <r>
    <x v="3"/>
    <s v="pharmacy"/>
    <n v="2"/>
    <n v="14"/>
    <n v="5"/>
    <n v="14"/>
    <n v="4"/>
    <n v="0.92913440333143571"/>
  </r>
  <r>
    <x v="3"/>
    <s v="bank"/>
    <n v="0"/>
    <n v="26"/>
    <n v="8"/>
    <n v="22"/>
    <n v="7"/>
    <n v="2.0261371380542172"/>
  </r>
  <r>
    <x v="3"/>
    <s v="bank"/>
    <n v="1"/>
    <n v="43"/>
    <n v="14"/>
    <n v="36"/>
    <n v="8"/>
    <n v="0.43806042683161273"/>
  </r>
  <r>
    <x v="4"/>
    <s v="restaurant"/>
    <n v="0"/>
    <n v="8"/>
    <n v="2"/>
    <n v="6"/>
    <n v="2"/>
    <n v="32.106475774715051"/>
  </r>
  <r>
    <x v="4"/>
    <s v="restaurant"/>
    <n v="1"/>
    <n v="11"/>
    <n v="3"/>
    <n v="7"/>
    <n v="3"/>
    <n v="22.984067420092273"/>
  </r>
  <r>
    <x v="4"/>
    <s v="restaurant"/>
    <n v="2"/>
    <n v="12"/>
    <n v="3"/>
    <n v="7"/>
    <n v="3"/>
    <n v="20.325777249009406"/>
  </r>
  <r>
    <x v="4"/>
    <s v="restaurant"/>
    <n v="3"/>
    <n v="13"/>
    <n v="4"/>
    <n v="7"/>
    <n v="4"/>
    <n v="15.727861179402877"/>
  </r>
  <r>
    <x v="4"/>
    <s v="restaurant"/>
    <n v="4"/>
    <n v="13"/>
    <n v="4"/>
    <n v="9"/>
    <n v="4"/>
    <n v="13.140634941562912"/>
  </r>
  <r>
    <x v="4"/>
    <s v="restaurant"/>
    <n v="5"/>
    <n v="13"/>
    <n v="4"/>
    <n v="9"/>
    <n v="4"/>
    <n v="11.777902429104532"/>
  </r>
  <r>
    <x v="4"/>
    <s v="restaurant"/>
    <n v="6"/>
    <n v="15"/>
    <n v="4"/>
    <n v="9"/>
    <n v="4"/>
    <n v="10.354142549827067"/>
  </r>
  <r>
    <x v="4"/>
    <s v="restaurant"/>
    <n v="7"/>
    <n v="15"/>
    <n v="5"/>
    <n v="10"/>
    <n v="4"/>
    <n v="8.4022110508417303"/>
  </r>
  <r>
    <x v="4"/>
    <s v="restaurant"/>
    <n v="8"/>
    <n v="16"/>
    <n v="5"/>
    <n v="13"/>
    <n v="5"/>
    <n v="6.384176292694173"/>
  </r>
  <r>
    <x v="4"/>
    <s v="restaurant"/>
    <n v="9"/>
    <n v="18"/>
    <n v="6"/>
    <n v="15"/>
    <n v="5"/>
    <n v="5.0445608768243462"/>
  </r>
  <r>
    <x v="4"/>
    <s v="supermarket"/>
    <n v="0"/>
    <n v="39"/>
    <n v="15"/>
    <n v="20"/>
    <n v="9"/>
    <n v="2.9594183713244209"/>
  </r>
  <r>
    <x v="4"/>
    <s v="supermarket"/>
    <n v="1"/>
    <n v="52"/>
    <n v="16"/>
    <n v="24"/>
    <n v="11"/>
    <n v="1.1246893079591456"/>
  </r>
  <r>
    <x v="4"/>
    <s v="supermarket"/>
    <n v="2"/>
    <n v="57"/>
    <n v="17"/>
    <n v="33"/>
    <n v="13"/>
    <n v="0.41635754817899395"/>
  </r>
  <r>
    <x v="4"/>
    <s v="supermarket"/>
    <n v="3"/>
    <n v="64"/>
    <n v="21"/>
    <n v="38"/>
    <n v="15"/>
    <n v="0.15366128319912031"/>
  </r>
  <r>
    <x v="4"/>
    <s v="supermarket"/>
    <n v="4"/>
    <n v="80"/>
    <n v="24"/>
    <n v="40"/>
    <n v="16"/>
    <n v="7.2429569181560655E-2"/>
  </r>
  <r>
    <x v="4"/>
    <s v="store"/>
    <n v="0"/>
    <n v="6"/>
    <n v="1"/>
    <n v="6"/>
    <n v="2"/>
    <n v="17.258191747111471"/>
  </r>
  <r>
    <x v="4"/>
    <s v="store"/>
    <n v="1"/>
    <n v="8"/>
    <n v="2"/>
    <n v="7"/>
    <n v="2"/>
    <n v="9.0249195433649962"/>
  </r>
  <r>
    <x v="4"/>
    <s v="store"/>
    <n v="2"/>
    <n v="12"/>
    <n v="3"/>
    <n v="8"/>
    <n v="4"/>
    <n v="3.6683790238621024"/>
  </r>
  <r>
    <x v="4"/>
    <s v="store"/>
    <n v="3"/>
    <n v="12"/>
    <n v="4"/>
    <n v="12"/>
    <n v="4"/>
    <n v="1.8917882925711569"/>
  </r>
  <r>
    <x v="4"/>
    <s v="store"/>
    <n v="4"/>
    <n v="13"/>
    <n v="4"/>
    <n v="13"/>
    <n v="4"/>
    <n v="1.2542442361173429"/>
  </r>
  <r>
    <x v="4"/>
    <s v="pharmacy"/>
    <n v="0"/>
    <n v="14"/>
    <n v="4"/>
    <n v="13"/>
    <n v="3"/>
    <n v="5.0617189887915783"/>
  </r>
  <r>
    <x v="4"/>
    <s v="pharmacy"/>
    <n v="1"/>
    <n v="14"/>
    <n v="5"/>
    <n v="13"/>
    <n v="4"/>
    <n v="1.9551639828452152"/>
  </r>
  <r>
    <x v="4"/>
    <s v="pharmacy"/>
    <n v="2"/>
    <n v="14"/>
    <n v="5"/>
    <n v="14"/>
    <n v="4"/>
    <n v="0.92913440333143571"/>
  </r>
  <r>
    <x v="4"/>
    <s v="bank"/>
    <n v="0"/>
    <n v="26"/>
    <n v="9"/>
    <n v="23"/>
    <n v="7"/>
    <n v="1.8493973098076979"/>
  </r>
  <r>
    <x v="4"/>
    <s v="bank"/>
    <n v="1"/>
    <n v="44"/>
    <n v="13"/>
    <n v="36"/>
    <n v="9"/>
    <n v="0.39319455988412211"/>
  </r>
  <r>
    <x v="5"/>
    <s v="restaurant"/>
    <n v="0"/>
    <n v="5"/>
    <n v="1"/>
    <n v="3"/>
    <n v="1"/>
    <n v="43.932829748029924"/>
  </r>
  <r>
    <x v="5"/>
    <s v="restaurant"/>
    <n v="1"/>
    <n v="5"/>
    <n v="1"/>
    <n v="5"/>
    <n v="1"/>
    <n v="36.922940245570203"/>
  </r>
  <r>
    <x v="5"/>
    <s v="restaurant"/>
    <n v="2"/>
    <n v="9"/>
    <n v="3"/>
    <n v="5"/>
    <n v="2"/>
    <n v="24.437491790751167"/>
  </r>
  <r>
    <x v="5"/>
    <s v="restaurant"/>
    <n v="3"/>
    <n v="10"/>
    <n v="3"/>
    <n v="5"/>
    <n v="2"/>
    <n v="21.515454757438235"/>
  </r>
  <r>
    <x v="5"/>
    <s v="restaurant"/>
    <n v="4"/>
    <n v="10"/>
    <n v="3"/>
    <n v="5"/>
    <n v="2"/>
    <n v="19.284222412222416"/>
  </r>
  <r>
    <x v="5"/>
    <s v="restaurant"/>
    <n v="5"/>
    <n v="11"/>
    <n v="3"/>
    <n v="6"/>
    <n v="2"/>
    <n v="16.408998770838384"/>
  </r>
  <r>
    <x v="5"/>
    <s v="restaurant"/>
    <n v="6"/>
    <n v="12"/>
    <n v="3"/>
    <n v="6"/>
    <n v="3"/>
    <n v="13.599677351601185"/>
  </r>
  <r>
    <x v="5"/>
    <s v="restaurant"/>
    <n v="7"/>
    <n v="12"/>
    <n v="4"/>
    <n v="6"/>
    <n v="4"/>
    <n v="10.708993708228439"/>
  </r>
  <r>
    <x v="5"/>
    <s v="restaurant"/>
    <n v="8"/>
    <n v="13"/>
    <n v="5"/>
    <n v="13"/>
    <n v="4"/>
    <n v="7.1498822935917792"/>
  </r>
  <r>
    <x v="5"/>
    <s v="restaurant"/>
    <n v="9"/>
    <n v="18"/>
    <n v="5"/>
    <n v="13"/>
    <n v="4"/>
    <n v="6.137486778837105"/>
  </r>
  <r>
    <x v="5"/>
    <s v="supermarket"/>
    <n v="0"/>
    <n v="38"/>
    <n v="14"/>
    <n v="17"/>
    <n v="10"/>
    <n v="2.7786056779700905"/>
  </r>
  <r>
    <x v="5"/>
    <s v="supermarket"/>
    <n v="1"/>
    <n v="51"/>
    <n v="15"/>
    <n v="21"/>
    <n v="10"/>
    <n v="1.448127291904971"/>
  </r>
  <r>
    <x v="5"/>
    <s v="supermarket"/>
    <n v="2"/>
    <n v="56"/>
    <n v="16"/>
    <n v="29"/>
    <n v="13"/>
    <n v="0.43827820884709656"/>
  </r>
  <r>
    <x v="5"/>
    <s v="supermarket"/>
    <n v="3"/>
    <n v="64"/>
    <n v="20"/>
    <n v="35"/>
    <n v="14"/>
    <n v="0.19226404274829359"/>
  </r>
  <r>
    <x v="5"/>
    <s v="supermarket"/>
    <n v="4"/>
    <n v="80"/>
    <n v="23"/>
    <n v="36"/>
    <n v="15"/>
    <n v="9.0756621444760099E-2"/>
  </r>
  <r>
    <x v="5"/>
    <s v="store"/>
    <n v="0"/>
    <n v="2"/>
    <n v="1"/>
    <n v="2"/>
    <n v="1"/>
    <n v="28.330807361871702"/>
  </r>
  <r>
    <x v="5"/>
    <s v="store"/>
    <n v="1"/>
    <n v="7"/>
    <n v="2"/>
    <n v="4"/>
    <n v="1"/>
    <n v="11.847526810502558"/>
  </r>
  <r>
    <x v="5"/>
    <s v="store"/>
    <n v="2"/>
    <n v="10"/>
    <n v="2"/>
    <n v="6"/>
    <n v="2"/>
    <n v="6.112336020343033"/>
  </r>
  <r>
    <x v="5"/>
    <s v="store"/>
    <n v="3"/>
    <n v="10"/>
    <n v="3"/>
    <n v="7"/>
    <n v="2"/>
    <n v="3.4128434393442926"/>
  </r>
  <r>
    <x v="5"/>
    <s v="store"/>
    <n v="4"/>
    <n v="10"/>
    <n v="5"/>
    <n v="10"/>
    <n v="3"/>
    <n v="1.3800245822711426"/>
  </r>
  <r>
    <x v="5"/>
    <s v="pharmacy"/>
    <n v="0"/>
    <n v="14"/>
    <n v="4"/>
    <n v="11"/>
    <n v="2"/>
    <n v="5.9285526157124888"/>
  </r>
  <r>
    <x v="5"/>
    <s v="pharmacy"/>
    <n v="1"/>
    <n v="14"/>
    <n v="4"/>
    <n v="11"/>
    <n v="3"/>
    <n v="2.5094232082525991"/>
  </r>
  <r>
    <x v="5"/>
    <s v="pharmacy"/>
    <n v="2"/>
    <n v="14"/>
    <n v="4"/>
    <n v="14"/>
    <n v="3"/>
    <n v="1.161189205974928"/>
  </r>
  <r>
    <x v="5"/>
    <s v="bank"/>
    <n v="0"/>
    <n v="26"/>
    <n v="8"/>
    <n v="16"/>
    <n v="6"/>
    <n v="2.4220408784009777"/>
  </r>
  <r>
    <x v="5"/>
    <s v="bank"/>
    <n v="1"/>
    <n v="44"/>
    <n v="14"/>
    <n v="34"/>
    <n v="8"/>
    <n v="0.43870695341270177"/>
  </r>
  <r>
    <x v="6"/>
    <s v="restaurant"/>
    <n v="0"/>
    <n v="5"/>
    <n v="2"/>
    <n v="5"/>
    <n v="2"/>
    <n v="36.438176589838612"/>
  </r>
  <r>
    <x v="6"/>
    <s v="restaurant"/>
    <n v="1"/>
    <n v="8"/>
    <n v="2"/>
    <n v="8"/>
    <n v="2"/>
    <n v="27.228613927368908"/>
  </r>
  <r>
    <x v="6"/>
    <s v="restaurant"/>
    <n v="2"/>
    <n v="8"/>
    <n v="2"/>
    <n v="8"/>
    <n v="2"/>
    <n v="24.404905816382499"/>
  </r>
  <r>
    <x v="6"/>
    <s v="restaurant"/>
    <n v="3"/>
    <n v="10"/>
    <n v="4"/>
    <n v="8"/>
    <n v="3"/>
    <n v="17.009177319408195"/>
  </r>
  <r>
    <x v="6"/>
    <s v="restaurant"/>
    <n v="4"/>
    <n v="10"/>
    <n v="4"/>
    <n v="8"/>
    <n v="3"/>
    <n v="15.245262634432533"/>
  </r>
  <r>
    <x v="6"/>
    <s v="restaurant"/>
    <n v="5"/>
    <n v="10"/>
    <n v="4"/>
    <n v="8"/>
    <n v="3"/>
    <n v="13.664272435306193"/>
  </r>
  <r>
    <x v="6"/>
    <s v="restaurant"/>
    <n v="6"/>
    <n v="10"/>
    <n v="4"/>
    <n v="10"/>
    <n v="3"/>
    <n v="11.588396437356211"/>
  </r>
  <r>
    <x v="6"/>
    <s v="restaurant"/>
    <n v="7"/>
    <n v="13"/>
    <n v="4"/>
    <n v="10"/>
    <n v="4"/>
    <n v="9.1891026022377726"/>
  </r>
  <r>
    <x v="6"/>
    <s v="restaurant"/>
    <n v="8"/>
    <n v="13"/>
    <n v="4"/>
    <n v="12"/>
    <n v="4"/>
    <n v="7.8467997776780996"/>
  </r>
  <r>
    <x v="6"/>
    <s v="restaurant"/>
    <n v="9"/>
    <n v="14"/>
    <n v="4"/>
    <n v="13"/>
    <n v="4"/>
    <n v="6.8137796153545818"/>
  </r>
  <r>
    <x v="6"/>
    <s v="supermarket"/>
    <n v="0"/>
    <n v="33"/>
    <n v="13"/>
    <n v="20"/>
    <n v="7"/>
    <n v="4.4197507604615591"/>
  </r>
  <r>
    <x v="6"/>
    <s v="supermarket"/>
    <n v="1"/>
    <n v="46"/>
    <n v="14"/>
    <n v="24"/>
    <n v="9"/>
    <n v="1.6991486955506399"/>
  </r>
  <r>
    <x v="6"/>
    <s v="supermarket"/>
    <n v="2"/>
    <n v="51"/>
    <n v="15"/>
    <n v="24"/>
    <n v="12"/>
    <n v="0.57511389199803031"/>
  </r>
  <r>
    <x v="6"/>
    <s v="supermarket"/>
    <n v="3"/>
    <n v="58"/>
    <n v="19"/>
    <n v="31"/>
    <n v="13"/>
    <n v="0.24266816400093283"/>
  </r>
  <r>
    <x v="6"/>
    <s v="supermarket"/>
    <n v="4"/>
    <n v="75"/>
    <n v="22"/>
    <n v="38"/>
    <n v="14"/>
    <n v="0.1116345947338683"/>
  </r>
  <r>
    <x v="6"/>
    <s v="store"/>
    <n v="0"/>
    <n v="2"/>
    <n v="0"/>
    <n v="2"/>
    <n v="0"/>
    <n v="35.201764025288824"/>
  </r>
  <r>
    <x v="6"/>
    <s v="store"/>
    <n v="1"/>
    <n v="6"/>
    <n v="1"/>
    <n v="6"/>
    <n v="1"/>
    <n v="13.077667184379605"/>
  </r>
  <r>
    <x v="6"/>
    <s v="store"/>
    <n v="2"/>
    <n v="6"/>
    <n v="2"/>
    <n v="6"/>
    <n v="2"/>
    <n v="6.6137095659248146"/>
  </r>
  <r>
    <x v="6"/>
    <s v="store"/>
    <n v="3"/>
    <n v="9"/>
    <n v="2"/>
    <n v="9"/>
    <n v="2"/>
    <n v="3.8846955857385024"/>
  </r>
  <r>
    <x v="6"/>
    <s v="store"/>
    <n v="4"/>
    <n v="11"/>
    <n v="4"/>
    <n v="11"/>
    <n v="3"/>
    <n v="1.5303082534668961"/>
  </r>
  <r>
    <x v="6"/>
    <s v="pharmacy"/>
    <n v="0"/>
    <n v="9"/>
    <n v="3"/>
    <n v="9"/>
    <n v="2"/>
    <n v="7.2115890219049117"/>
  </r>
  <r>
    <x v="6"/>
    <s v="pharmacy"/>
    <n v="1"/>
    <n v="9"/>
    <n v="3"/>
    <n v="9"/>
    <n v="2"/>
    <n v="3.4722465661023647"/>
  </r>
  <r>
    <x v="6"/>
    <s v="pharmacy"/>
    <n v="2"/>
    <n v="15"/>
    <n v="4"/>
    <n v="15"/>
    <n v="3"/>
    <n v="1.1414435577420159"/>
  </r>
  <r>
    <x v="6"/>
    <s v="bank"/>
    <n v="0"/>
    <n v="21"/>
    <n v="7"/>
    <n v="11"/>
    <n v="5"/>
    <n v="3.3296908439358646"/>
  </r>
  <r>
    <x v="6"/>
    <s v="bank"/>
    <n v="1"/>
    <n v="46"/>
    <n v="14"/>
    <n v="34"/>
    <n v="7"/>
    <n v="0.52310971080554414"/>
  </r>
  <r>
    <x v="7"/>
    <s v="restaurant"/>
    <n v="0"/>
    <n v="6"/>
    <n v="1"/>
    <n v="5"/>
    <n v="1"/>
    <n v="39.859665522121006"/>
  </r>
  <r>
    <x v="7"/>
    <s v="restaurant"/>
    <n v="1"/>
    <n v="6"/>
    <n v="1"/>
    <n v="5"/>
    <n v="1"/>
    <n v="35.726070579086233"/>
  </r>
  <r>
    <x v="7"/>
    <s v="restaurant"/>
    <n v="2"/>
    <n v="10"/>
    <n v="2"/>
    <n v="6"/>
    <n v="2"/>
    <n v="24.817092083873703"/>
  </r>
  <r>
    <x v="7"/>
    <s v="restaurant"/>
    <n v="3"/>
    <n v="10"/>
    <n v="3"/>
    <n v="6"/>
    <n v="3"/>
    <n v="19.442758506498201"/>
  </r>
  <r>
    <x v="7"/>
    <s v="restaurant"/>
    <n v="4"/>
    <n v="10"/>
    <n v="3"/>
    <n v="7"/>
    <n v="3"/>
    <n v="16.826355771915662"/>
  </r>
  <r>
    <x v="7"/>
    <s v="restaurant"/>
    <n v="5"/>
    <n v="11"/>
    <n v="3"/>
    <n v="7"/>
    <n v="3"/>
    <n v="14.833146777909977"/>
  </r>
  <r>
    <x v="7"/>
    <s v="restaurant"/>
    <n v="6"/>
    <n v="12"/>
    <n v="3"/>
    <n v="7"/>
    <n v="3"/>
    <n v="13.117575396863739"/>
  </r>
  <r>
    <x v="7"/>
    <s v="restaurant"/>
    <n v="7"/>
    <n v="13"/>
    <n v="3"/>
    <n v="8"/>
    <n v="3"/>
    <n v="11.2599654898672"/>
  </r>
  <r>
    <x v="7"/>
    <s v="restaurant"/>
    <n v="8"/>
    <n v="13"/>
    <n v="4"/>
    <n v="9"/>
    <n v="3"/>
    <n v="9.119151634548631"/>
  </r>
  <r>
    <x v="7"/>
    <s v="restaurant"/>
    <n v="9"/>
    <n v="14"/>
    <n v="5"/>
    <n v="12"/>
    <n v="4"/>
    <n v="6.4655259259201197"/>
  </r>
  <r>
    <x v="7"/>
    <s v="supermarket"/>
    <n v="0"/>
    <n v="39"/>
    <n v="15"/>
    <n v="18"/>
    <n v="8"/>
    <n v="3.6998651237851687"/>
  </r>
  <r>
    <x v="7"/>
    <s v="supermarket"/>
    <n v="1"/>
    <n v="51"/>
    <n v="16"/>
    <n v="22"/>
    <n v="10"/>
    <n v="1.3964273931160558"/>
  </r>
  <r>
    <x v="7"/>
    <s v="supermarket"/>
    <n v="2"/>
    <n v="55"/>
    <n v="16"/>
    <n v="30"/>
    <n v="12"/>
    <n v="0.52439767522577452"/>
  </r>
  <r>
    <x v="7"/>
    <s v="supermarket"/>
    <n v="3"/>
    <n v="63"/>
    <n v="20"/>
    <n v="36"/>
    <n v="14"/>
    <n v="0.19158507381035741"/>
  </r>
  <r>
    <x v="7"/>
    <s v="supermarket"/>
    <n v="4"/>
    <n v="79"/>
    <n v="23"/>
    <n v="37"/>
    <n v="15"/>
    <n v="9.0421216860997716E-2"/>
  </r>
  <r>
    <x v="7"/>
    <s v="store"/>
    <n v="0"/>
    <n v="3"/>
    <n v="1"/>
    <n v="3"/>
    <n v="1"/>
    <n v="24.807341495576125"/>
  </r>
  <r>
    <x v="7"/>
    <s v="store"/>
    <n v="1"/>
    <n v="5"/>
    <n v="1"/>
    <n v="5"/>
    <n v="1"/>
    <n v="13.897434437427027"/>
  </r>
  <r>
    <x v="7"/>
    <s v="store"/>
    <n v="2"/>
    <n v="6"/>
    <n v="1"/>
    <n v="5"/>
    <n v="1"/>
    <n v="9.0758047490692615"/>
  </r>
  <r>
    <x v="7"/>
    <s v="store"/>
    <n v="3"/>
    <n v="7"/>
    <n v="3"/>
    <n v="6"/>
    <n v="3"/>
    <n v="3.2731801066335033"/>
  </r>
  <r>
    <x v="7"/>
    <s v="store"/>
    <n v="4"/>
    <n v="11"/>
    <n v="3"/>
    <n v="11"/>
    <n v="3"/>
    <n v="1.8065838994161705"/>
  </r>
  <r>
    <x v="7"/>
    <s v="pharmacy"/>
    <n v="0"/>
    <n v="13"/>
    <n v="4"/>
    <n v="12"/>
    <n v="2"/>
    <n v="5.9001873268883704"/>
  </r>
  <r>
    <x v="7"/>
    <s v="pharmacy"/>
    <n v="1"/>
    <n v="13"/>
    <n v="4"/>
    <n v="12"/>
    <n v="3"/>
    <n v="2.4957658469669131"/>
  </r>
  <r>
    <x v="7"/>
    <s v="pharmacy"/>
    <n v="2"/>
    <n v="13"/>
    <n v="4"/>
    <n v="13"/>
    <n v="3"/>
    <n v="1.1862547232372256"/>
  </r>
  <r>
    <x v="7"/>
    <s v="bank"/>
    <n v="0"/>
    <n v="25"/>
    <n v="8"/>
    <n v="17"/>
    <n v="6"/>
    <n v="2.395809509020399"/>
  </r>
  <r>
    <x v="7"/>
    <s v="bank"/>
    <n v="1"/>
    <n v="43"/>
    <n v="13"/>
    <n v="35"/>
    <n v="8"/>
    <n v="0.46126585782706903"/>
  </r>
  <r>
    <x v="8"/>
    <s v="restaurant"/>
    <n v="0"/>
    <n v="7"/>
    <n v="2"/>
    <n v="4"/>
    <n v="1"/>
    <n v="37.402719418852747"/>
  </r>
  <r>
    <x v="8"/>
    <s v="restaurant"/>
    <n v="1"/>
    <n v="7"/>
    <n v="2"/>
    <n v="6"/>
    <n v="1"/>
    <n v="31.41922548800542"/>
  </r>
  <r>
    <x v="8"/>
    <s v="restaurant"/>
    <n v="2"/>
    <n v="10"/>
    <n v="2"/>
    <n v="6"/>
    <n v="2"/>
    <n v="24.817092083873703"/>
  </r>
  <r>
    <x v="8"/>
    <s v="restaurant"/>
    <n v="3"/>
    <n v="10"/>
    <n v="3"/>
    <n v="6"/>
    <n v="3"/>
    <n v="19.442758506498201"/>
  </r>
  <r>
    <x v="8"/>
    <s v="restaurant"/>
    <n v="4"/>
    <n v="10"/>
    <n v="3"/>
    <n v="7"/>
    <n v="3"/>
    <n v="16.826355771915662"/>
  </r>
  <r>
    <x v="8"/>
    <s v="restaurant"/>
    <n v="5"/>
    <n v="11"/>
    <n v="3"/>
    <n v="7"/>
    <n v="3"/>
    <n v="14.833146777909977"/>
  </r>
  <r>
    <x v="8"/>
    <s v="restaurant"/>
    <n v="6"/>
    <n v="11"/>
    <n v="3"/>
    <n v="8"/>
    <n v="3"/>
    <n v="12.881397650179096"/>
  </r>
  <r>
    <x v="8"/>
    <s v="restaurant"/>
    <n v="7"/>
    <n v="11"/>
    <n v="4"/>
    <n v="8"/>
    <n v="4"/>
    <n v="10.065202272139009"/>
  </r>
  <r>
    <x v="8"/>
    <s v="restaurant"/>
    <n v="8"/>
    <n v="13"/>
    <n v="5"/>
    <n v="10"/>
    <n v="4"/>
    <n v="7.6934261342587469"/>
  </r>
  <r>
    <x v="8"/>
    <s v="restaurant"/>
    <n v="9"/>
    <n v="14"/>
    <n v="5"/>
    <n v="11"/>
    <n v="4"/>
    <n v="6.6266499739832607"/>
  </r>
  <r>
    <x v="8"/>
    <s v="supermarket"/>
    <n v="0"/>
    <n v="37"/>
    <n v="15"/>
    <n v="19"/>
    <n v="8"/>
    <n v="3.6199418988705943"/>
  </r>
  <r>
    <x v="8"/>
    <s v="supermarket"/>
    <n v="1"/>
    <n v="49"/>
    <n v="16"/>
    <n v="23"/>
    <n v="10"/>
    <n v="1.3740272855762965"/>
  </r>
  <r>
    <x v="8"/>
    <s v="supermarket"/>
    <n v="2"/>
    <n v="54"/>
    <n v="17"/>
    <n v="30"/>
    <n v="12"/>
    <n v="0.51339576960898892"/>
  </r>
  <r>
    <x v="8"/>
    <s v="supermarket"/>
    <n v="3"/>
    <n v="61"/>
    <n v="20"/>
    <n v="37"/>
    <n v="14"/>
    <n v="0.19102341480977017"/>
  </r>
  <r>
    <x v="8"/>
    <s v="supermarket"/>
    <n v="4"/>
    <n v="78"/>
    <n v="24"/>
    <n v="37"/>
    <n v="15"/>
    <n v="8.9905148408409755E-2"/>
  </r>
  <r>
    <x v="8"/>
    <s v="store"/>
    <n v="0"/>
    <n v="4"/>
    <n v="1"/>
    <n v="4"/>
    <n v="1"/>
    <n v="22.338230552247637"/>
  </r>
  <r>
    <x v="8"/>
    <s v="store"/>
    <n v="1"/>
    <n v="5"/>
    <n v="1"/>
    <n v="5"/>
    <n v="1"/>
    <n v="13.897434437427027"/>
  </r>
  <r>
    <x v="8"/>
    <s v="store"/>
    <n v="2"/>
    <n v="6"/>
    <n v="2"/>
    <n v="6"/>
    <n v="1"/>
    <n v="7.5838078458602487"/>
  </r>
  <r>
    <x v="8"/>
    <s v="store"/>
    <n v="3"/>
    <n v="10"/>
    <n v="3"/>
    <n v="10"/>
    <n v="3"/>
    <n v="2.7430661000419896"/>
  </r>
  <r>
    <x v="8"/>
    <s v="store"/>
    <n v="4"/>
    <n v="10"/>
    <n v="3"/>
    <n v="10"/>
    <n v="3"/>
    <n v="1.8499748116562258"/>
  </r>
  <r>
    <x v="8"/>
    <s v="pharmacy"/>
    <n v="0"/>
    <n v="12"/>
    <n v="4"/>
    <n v="12"/>
    <n v="2"/>
    <n v="5.9709756425045528"/>
  </r>
  <r>
    <x v="8"/>
    <s v="pharmacy"/>
    <n v="1"/>
    <n v="12"/>
    <n v="5"/>
    <n v="12"/>
    <n v="3"/>
    <n v="2.3219840776963956"/>
  </r>
  <r>
    <x v="8"/>
    <s v="pharmacy"/>
    <n v="2"/>
    <n v="13"/>
    <n v="5"/>
    <n v="13"/>
    <n v="3"/>
    <n v="1.086171559515571"/>
  </r>
  <r>
    <x v="8"/>
    <s v="bank"/>
    <n v="0"/>
    <n v="24"/>
    <n v="8"/>
    <n v="17"/>
    <n v="6"/>
    <n v="2.4047953380875504"/>
  </r>
  <r>
    <x v="8"/>
    <s v="bank"/>
    <n v="1"/>
    <n v="43"/>
    <n v="13"/>
    <n v="34"/>
    <n v="8"/>
    <n v="0.46166250482758908"/>
  </r>
  <r>
    <x v="9"/>
    <s v="restaurant"/>
    <n v="0"/>
    <n v="6"/>
    <n v="2"/>
    <n v="6"/>
    <n v="2"/>
    <n v="34.018659724442237"/>
  </r>
  <r>
    <x v="9"/>
    <s v="restaurant"/>
    <n v="1"/>
    <n v="7"/>
    <n v="3"/>
    <n v="7"/>
    <n v="2"/>
    <n v="26.825591500638868"/>
  </r>
  <r>
    <x v="9"/>
    <s v="restaurant"/>
    <n v="2"/>
    <n v="7"/>
    <n v="4"/>
    <n v="7"/>
    <n v="2"/>
    <n v="22.716262551225626"/>
  </r>
  <r>
    <x v="9"/>
    <s v="restaurant"/>
    <n v="3"/>
    <n v="9"/>
    <n v="4"/>
    <n v="9"/>
    <n v="2"/>
    <n v="18.196461792658571"/>
  </r>
  <r>
    <x v="9"/>
    <s v="restaurant"/>
    <n v="4"/>
    <n v="9"/>
    <n v="4"/>
    <n v="9"/>
    <n v="3"/>
    <n v="15.151356002117648"/>
  </r>
  <r>
    <x v="9"/>
    <s v="restaurant"/>
    <n v="5"/>
    <n v="11"/>
    <n v="4"/>
    <n v="9"/>
    <n v="3"/>
    <n v="13.020329872895674"/>
  </r>
  <r>
    <x v="9"/>
    <s v="restaurant"/>
    <n v="6"/>
    <n v="12"/>
    <n v="4"/>
    <n v="9"/>
    <n v="3"/>
    <n v="11.492754319036104"/>
  </r>
  <r>
    <x v="9"/>
    <s v="restaurant"/>
    <n v="7"/>
    <n v="13"/>
    <n v="4"/>
    <n v="12"/>
    <n v="4"/>
    <n v="8.7546939668309367"/>
  </r>
  <r>
    <x v="9"/>
    <s v="restaurant"/>
    <n v="8"/>
    <n v="13"/>
    <n v="4"/>
    <n v="13"/>
    <n v="4"/>
    <n v="7.6926147880054048"/>
  </r>
  <r>
    <x v="9"/>
    <s v="restaurant"/>
    <n v="9"/>
    <n v="15"/>
    <n v="4"/>
    <n v="13"/>
    <n v="4"/>
    <n v="6.7491642608683353"/>
  </r>
  <r>
    <x v="9"/>
    <s v="supermarket"/>
    <n v="0"/>
    <n v="33"/>
    <n v="14"/>
    <n v="21"/>
    <n v="7"/>
    <n v="4.2913271601505629"/>
  </r>
  <r>
    <x v="9"/>
    <s v="supermarket"/>
    <n v="1"/>
    <n v="45"/>
    <n v="14"/>
    <n v="24"/>
    <n v="9"/>
    <n v="1.6991551395071822"/>
  </r>
  <r>
    <x v="9"/>
    <s v="supermarket"/>
    <n v="2"/>
    <n v="50"/>
    <n v="15"/>
    <n v="25"/>
    <n v="11"/>
    <n v="0.67712345979793687"/>
  </r>
  <r>
    <x v="9"/>
    <s v="supermarket"/>
    <n v="3"/>
    <n v="58"/>
    <n v="19"/>
    <n v="32"/>
    <n v="13"/>
    <n v="0.24121848942975849"/>
  </r>
  <r>
    <x v="9"/>
    <s v="supermarket"/>
    <n v="4"/>
    <n v="74"/>
    <n v="22"/>
    <n v="38"/>
    <n v="14"/>
    <n v="0.11163459509715538"/>
  </r>
  <r>
    <x v="9"/>
    <s v="store"/>
    <n v="0"/>
    <n v="1"/>
    <n v="0"/>
    <n v="1"/>
    <n v="0"/>
    <n v="40.233936099961419"/>
  </r>
  <r>
    <x v="9"/>
    <s v="store"/>
    <n v="1"/>
    <n v="6"/>
    <n v="2"/>
    <n v="6"/>
    <n v="1"/>
    <n v="11.244956461103126"/>
  </r>
  <r>
    <x v="9"/>
    <s v="store"/>
    <n v="2"/>
    <n v="6"/>
    <n v="2"/>
    <n v="6"/>
    <n v="2"/>
    <n v="6.6137095659248146"/>
  </r>
  <r>
    <x v="9"/>
    <s v="store"/>
    <n v="3"/>
    <n v="10"/>
    <n v="2"/>
    <n v="9"/>
    <n v="2"/>
    <n v="3.8409686768859208"/>
  </r>
  <r>
    <x v="9"/>
    <s v="store"/>
    <n v="4"/>
    <n v="11"/>
    <n v="4"/>
    <n v="10"/>
    <n v="2"/>
    <n v="1.8678118618951283"/>
  </r>
  <r>
    <x v="9"/>
    <s v="pharmacy"/>
    <n v="0"/>
    <n v="8"/>
    <n v="3"/>
    <n v="8"/>
    <n v="2"/>
    <n v="7.5683484688896856"/>
  </r>
  <r>
    <x v="9"/>
    <s v="pharmacy"/>
    <n v="1"/>
    <n v="8"/>
    <n v="3"/>
    <n v="8"/>
    <n v="2"/>
    <n v="3.6440196331691075"/>
  </r>
  <r>
    <x v="9"/>
    <s v="pharmacy"/>
    <n v="2"/>
    <n v="14"/>
    <n v="4"/>
    <n v="14"/>
    <n v="3"/>
    <n v="1.161189205974928"/>
  </r>
  <r>
    <x v="9"/>
    <s v="bank"/>
    <n v="0"/>
    <n v="20"/>
    <n v="7"/>
    <n v="12"/>
    <n v="5"/>
    <n v="3.2607178471699831"/>
  </r>
  <r>
    <x v="9"/>
    <s v="bank"/>
    <n v="1"/>
    <n v="45"/>
    <n v="14"/>
    <n v="34"/>
    <n v="7"/>
    <n v="0.52316065832951664"/>
  </r>
  <r>
    <x v="10"/>
    <s v="restaurant"/>
    <n v="0"/>
    <n v="8"/>
    <n v="2"/>
    <n v="5"/>
    <n v="2"/>
    <n v="33.190642185769796"/>
  </r>
  <r>
    <x v="10"/>
    <s v="restaurant"/>
    <n v="1"/>
    <n v="8"/>
    <n v="2"/>
    <n v="6"/>
    <n v="2"/>
    <n v="28.776915324003859"/>
  </r>
  <r>
    <x v="10"/>
    <s v="restaurant"/>
    <n v="2"/>
    <n v="11"/>
    <n v="3"/>
    <n v="6"/>
    <n v="2"/>
    <n v="22.789105399589115"/>
  </r>
  <r>
    <x v="10"/>
    <s v="restaurant"/>
    <n v="3"/>
    <n v="11"/>
    <n v="3"/>
    <n v="6"/>
    <n v="2"/>
    <n v="20.425790765557654"/>
  </r>
  <r>
    <x v="10"/>
    <s v="restaurant"/>
    <n v="4"/>
    <n v="12"/>
    <n v="3"/>
    <n v="6"/>
    <n v="3"/>
    <n v="16.928769874525759"/>
  </r>
  <r>
    <x v="10"/>
    <s v="restaurant"/>
    <n v="5"/>
    <n v="12"/>
    <n v="3"/>
    <n v="6"/>
    <n v="3"/>
    <n v="15.173193739389752"/>
  </r>
  <r>
    <x v="10"/>
    <s v="restaurant"/>
    <n v="6"/>
    <n v="12"/>
    <n v="3"/>
    <n v="8"/>
    <n v="4"/>
    <n v="11.909121647160358"/>
  </r>
  <r>
    <x v="10"/>
    <s v="restaurant"/>
    <n v="7"/>
    <n v="12"/>
    <n v="4"/>
    <n v="8"/>
    <n v="4"/>
    <n v="9.9062717992934246"/>
  </r>
  <r>
    <x v="10"/>
    <s v="restaurant"/>
    <n v="8"/>
    <n v="14"/>
    <n v="5"/>
    <n v="12"/>
    <n v="4"/>
    <n v="7.2136033057786459"/>
  </r>
  <r>
    <x v="10"/>
    <s v="restaurant"/>
    <n v="9"/>
    <n v="17"/>
    <n v="5"/>
    <n v="17"/>
    <n v="4"/>
    <n v="5.788013140081671"/>
  </r>
  <r>
    <x v="10"/>
    <s v="supermarket"/>
    <n v="0"/>
    <n v="38"/>
    <n v="15"/>
    <n v="19"/>
    <n v="8"/>
    <n v="3.619837216523428"/>
  </r>
  <r>
    <x v="10"/>
    <s v="supermarket"/>
    <n v="1"/>
    <n v="51"/>
    <n v="16"/>
    <n v="24"/>
    <n v="10"/>
    <n v="1.3554897313621794"/>
  </r>
  <r>
    <x v="10"/>
    <s v="supermarket"/>
    <n v="2"/>
    <n v="56"/>
    <n v="17"/>
    <n v="32"/>
    <n v="13"/>
    <n v="0.41836613621898661"/>
  </r>
  <r>
    <x v="10"/>
    <s v="supermarket"/>
    <n v="3"/>
    <n v="63"/>
    <n v="20"/>
    <n v="37"/>
    <n v="14"/>
    <n v="0.19102337201098871"/>
  </r>
  <r>
    <x v="10"/>
    <s v="supermarket"/>
    <n v="4"/>
    <n v="79"/>
    <n v="24"/>
    <n v="39"/>
    <n v="15"/>
    <n v="8.9398135645377089E-2"/>
  </r>
  <r>
    <x v="10"/>
    <s v="store"/>
    <n v="0"/>
    <n v="5"/>
    <n v="1"/>
    <n v="4"/>
    <n v="1"/>
    <n v="21.383416389332513"/>
  </r>
  <r>
    <x v="10"/>
    <s v="store"/>
    <n v="1"/>
    <n v="7"/>
    <n v="2"/>
    <n v="6"/>
    <n v="1"/>
    <n v="10.944026856962191"/>
  </r>
  <r>
    <x v="10"/>
    <s v="store"/>
    <n v="2"/>
    <n v="7"/>
    <n v="2"/>
    <n v="6"/>
    <n v="2"/>
    <n v="6.4107570422018592"/>
  </r>
  <r>
    <x v="10"/>
    <s v="store"/>
    <n v="3"/>
    <n v="10"/>
    <n v="2"/>
    <n v="7"/>
    <n v="2"/>
    <n v="3.997206874132071"/>
  </r>
  <r>
    <x v="10"/>
    <s v="store"/>
    <n v="4"/>
    <n v="12"/>
    <n v="3"/>
    <n v="7"/>
    <n v="4"/>
    <n v="1.7296311887592439"/>
  </r>
  <r>
    <x v="10"/>
    <s v="pharmacy"/>
    <n v="0"/>
    <n v="14"/>
    <n v="4"/>
    <n v="12"/>
    <n v="2"/>
    <n v="5.8448667107099048"/>
  </r>
  <r>
    <x v="10"/>
    <s v="pharmacy"/>
    <n v="1"/>
    <n v="14"/>
    <n v="5"/>
    <n v="14"/>
    <n v="3"/>
    <n v="2.203835626218337"/>
  </r>
  <r>
    <x v="10"/>
    <s v="pharmacy"/>
    <n v="2"/>
    <n v="14"/>
    <n v="5"/>
    <n v="14"/>
    <n v="4"/>
    <n v="0.92913440333143571"/>
  </r>
  <r>
    <x v="10"/>
    <s v="bank"/>
    <n v="0"/>
    <n v="25"/>
    <n v="8"/>
    <n v="22"/>
    <n v="6"/>
    <n v="2.2987977124775987"/>
  </r>
  <r>
    <x v="10"/>
    <s v="bank"/>
    <n v="1"/>
    <n v="44"/>
    <n v="13"/>
    <n v="35"/>
    <n v="8"/>
    <n v="0.46118948352436706"/>
  </r>
  <r>
    <x v="11"/>
    <s v="restaurant"/>
    <n v="0"/>
    <n v="9"/>
    <n v="3"/>
    <n v="5"/>
    <n v="1"/>
    <n v="32.519594986992324"/>
  </r>
  <r>
    <x v="11"/>
    <s v="restaurant"/>
    <n v="1"/>
    <n v="12"/>
    <n v="3"/>
    <n v="7"/>
    <n v="2"/>
    <n v="24.285861490446056"/>
  </r>
  <r>
    <x v="11"/>
    <s v="restaurant"/>
    <n v="2"/>
    <n v="12"/>
    <n v="3"/>
    <n v="7"/>
    <n v="2"/>
    <n v="21.767327706251649"/>
  </r>
  <r>
    <x v="11"/>
    <s v="restaurant"/>
    <n v="3"/>
    <n v="14"/>
    <n v="3"/>
    <n v="8"/>
    <n v="3"/>
    <n v="17.291004232965694"/>
  </r>
  <r>
    <x v="11"/>
    <s v="restaurant"/>
    <n v="4"/>
    <n v="14"/>
    <n v="3"/>
    <n v="9"/>
    <n v="3"/>
    <n v="15.05639187522203"/>
  </r>
  <r>
    <x v="11"/>
    <s v="restaurant"/>
    <n v="5"/>
    <n v="16"/>
    <n v="4"/>
    <n v="11"/>
    <n v="4"/>
    <n v="10.841888126896041"/>
  </r>
  <r>
    <x v="11"/>
    <s v="restaurant"/>
    <n v="6"/>
    <n v="17"/>
    <n v="4"/>
    <n v="11"/>
    <n v="4"/>
    <n v="9.6605542818828471"/>
  </r>
  <r>
    <x v="11"/>
    <s v="restaurant"/>
    <n v="7"/>
    <n v="17"/>
    <n v="5"/>
    <n v="13"/>
    <n v="4"/>
    <n v="7.6806005284849777"/>
  </r>
  <r>
    <x v="11"/>
    <s v="restaurant"/>
    <n v="8"/>
    <n v="18"/>
    <n v="6"/>
    <n v="13"/>
    <n v="4"/>
    <n v="6.4195980793884821"/>
  </r>
  <r>
    <x v="11"/>
    <s v="restaurant"/>
    <n v="9"/>
    <n v="19"/>
    <n v="6"/>
    <n v="15"/>
    <n v="5"/>
    <n v="5.0185011694874433"/>
  </r>
  <r>
    <x v="11"/>
    <s v="supermarket"/>
    <n v="0"/>
    <n v="42"/>
    <n v="16"/>
    <n v="20"/>
    <n v="11"/>
    <n v="2.0523468806011143"/>
  </r>
  <r>
    <x v="11"/>
    <s v="supermarket"/>
    <n v="1"/>
    <n v="55"/>
    <n v="17"/>
    <n v="24"/>
    <n v="12"/>
    <n v="0.92009558532555824"/>
  </r>
  <r>
    <x v="11"/>
    <s v="supermarket"/>
    <n v="2"/>
    <n v="60"/>
    <n v="18"/>
    <n v="34"/>
    <n v="13"/>
    <n v="0.40646125328733074"/>
  </r>
  <r>
    <x v="11"/>
    <s v="supermarket"/>
    <n v="3"/>
    <n v="67"/>
    <n v="22"/>
    <n v="38"/>
    <n v="13"/>
    <n v="0.23014212726211591"/>
  </r>
  <r>
    <x v="11"/>
    <s v="supermarket"/>
    <n v="4"/>
    <n v="83"/>
    <n v="25"/>
    <n v="40"/>
    <n v="16"/>
    <n v="7.2043322389694714E-2"/>
  </r>
  <r>
    <x v="11"/>
    <s v="store"/>
    <n v="0"/>
    <n v="9"/>
    <n v="3"/>
    <n v="8"/>
    <n v="2"/>
    <n v="10.972897874118022"/>
  </r>
  <r>
    <x v="11"/>
    <s v="store"/>
    <n v="1"/>
    <n v="11"/>
    <n v="3"/>
    <n v="11"/>
    <n v="3"/>
    <n v="5.8893790680586084"/>
  </r>
  <r>
    <x v="11"/>
    <s v="store"/>
    <n v="2"/>
    <n v="11"/>
    <n v="4"/>
    <n v="11"/>
    <n v="3"/>
    <n v="3.3644946024498101"/>
  </r>
  <r>
    <x v="11"/>
    <s v="store"/>
    <n v="3"/>
    <n v="15"/>
    <n v="4"/>
    <n v="11"/>
    <n v="4"/>
    <n v="1.886695351038882"/>
  </r>
  <r>
    <x v="11"/>
    <s v="store"/>
    <n v="4"/>
    <n v="16"/>
    <n v="7"/>
    <n v="16"/>
    <n v="4"/>
    <n v="0.79590424776951962"/>
  </r>
  <r>
    <x v="11"/>
    <s v="pharmacy"/>
    <n v="0"/>
    <n v="17"/>
    <n v="5"/>
    <n v="17"/>
    <n v="3"/>
    <n v="4.372052594727637"/>
  </r>
  <r>
    <x v="11"/>
    <s v="pharmacy"/>
    <n v="1"/>
    <n v="18"/>
    <n v="6"/>
    <n v="17"/>
    <n v="4"/>
    <n v="1.661958531342373"/>
  </r>
  <r>
    <x v="11"/>
    <s v="pharmacy"/>
    <n v="2"/>
    <n v="18"/>
    <n v="6"/>
    <n v="17"/>
    <n v="4"/>
    <n v="0.80020225583151317"/>
  </r>
  <r>
    <x v="11"/>
    <s v="bank"/>
    <n v="0"/>
    <n v="29"/>
    <n v="10"/>
    <n v="26"/>
    <n v="7"/>
    <n v="1.6786304445323972"/>
  </r>
  <r>
    <x v="11"/>
    <s v="bank"/>
    <n v="1"/>
    <n v="40"/>
    <n v="13"/>
    <n v="30"/>
    <n v="8"/>
    <n v="0.46465851756869686"/>
  </r>
  <r>
    <x v="12"/>
    <s v="restaurant"/>
    <n v="0"/>
    <n v="7"/>
    <n v="2"/>
    <n v="5"/>
    <n v="1"/>
    <n v="36.138674186928561"/>
  </r>
  <r>
    <x v="12"/>
    <s v="restaurant"/>
    <n v="1"/>
    <n v="7"/>
    <n v="2"/>
    <n v="6"/>
    <n v="1"/>
    <n v="31.41922548800542"/>
  </r>
  <r>
    <x v="12"/>
    <s v="restaurant"/>
    <n v="2"/>
    <n v="10"/>
    <n v="2"/>
    <n v="6"/>
    <n v="2"/>
    <n v="24.817092083873703"/>
  </r>
  <r>
    <x v="12"/>
    <s v="restaurant"/>
    <n v="3"/>
    <n v="10"/>
    <n v="2"/>
    <n v="6"/>
    <n v="2"/>
    <n v="22.243467719620138"/>
  </r>
  <r>
    <x v="12"/>
    <s v="restaurant"/>
    <n v="4"/>
    <n v="11"/>
    <n v="3"/>
    <n v="8"/>
    <n v="3"/>
    <n v="16.034661032341649"/>
  </r>
  <r>
    <x v="12"/>
    <s v="restaurant"/>
    <n v="5"/>
    <n v="11"/>
    <n v="3"/>
    <n v="8"/>
    <n v="3"/>
    <n v="14.371807295654364"/>
  </r>
  <r>
    <x v="12"/>
    <s v="restaurant"/>
    <n v="6"/>
    <n v="12"/>
    <n v="3"/>
    <n v="10"/>
    <n v="4"/>
    <n v="11.250281309168058"/>
  </r>
  <r>
    <x v="12"/>
    <s v="restaurant"/>
    <n v="7"/>
    <n v="12"/>
    <n v="4"/>
    <n v="10"/>
    <n v="4"/>
    <n v="9.3157556445003245"/>
  </r>
  <r>
    <x v="12"/>
    <s v="restaurant"/>
    <n v="8"/>
    <n v="14"/>
    <n v="5"/>
    <n v="12"/>
    <n v="4"/>
    <n v="7.2136033057786459"/>
  </r>
  <r>
    <x v="12"/>
    <s v="restaurant"/>
    <n v="9"/>
    <n v="17"/>
    <n v="5"/>
    <n v="17"/>
    <n v="4"/>
    <n v="5.788013140081671"/>
  </r>
  <r>
    <x v="12"/>
    <s v="supermarket"/>
    <n v="0"/>
    <n v="38"/>
    <n v="15"/>
    <n v="19"/>
    <n v="8"/>
    <n v="3.619837216523428"/>
  </r>
  <r>
    <x v="12"/>
    <s v="supermarket"/>
    <n v="1"/>
    <n v="51"/>
    <n v="16"/>
    <n v="23"/>
    <n v="10"/>
    <n v="1.3740236591318293"/>
  </r>
  <r>
    <x v="12"/>
    <s v="supermarket"/>
    <n v="2"/>
    <n v="56"/>
    <n v="17"/>
    <n v="32"/>
    <n v="13"/>
    <n v="0.41836613621898661"/>
  </r>
  <r>
    <x v="12"/>
    <s v="supermarket"/>
    <n v="3"/>
    <n v="63"/>
    <n v="20"/>
    <n v="37"/>
    <n v="14"/>
    <n v="0.19102337201098871"/>
  </r>
  <r>
    <x v="12"/>
    <s v="supermarket"/>
    <n v="4"/>
    <n v="79"/>
    <n v="24"/>
    <n v="38"/>
    <n v="15"/>
    <n v="8.9627678207504474E-2"/>
  </r>
  <r>
    <x v="12"/>
    <s v="store"/>
    <n v="0"/>
    <n v="5"/>
    <n v="1"/>
    <n v="4"/>
    <n v="1"/>
    <n v="21.383416389332513"/>
  </r>
  <r>
    <x v="12"/>
    <s v="store"/>
    <n v="1"/>
    <n v="6"/>
    <n v="2"/>
    <n v="5"/>
    <n v="1"/>
    <n v="11.624517008102076"/>
  </r>
  <r>
    <x v="12"/>
    <s v="store"/>
    <n v="2"/>
    <n v="7"/>
    <n v="2"/>
    <n v="6"/>
    <n v="1"/>
    <n v="7.3808553221372923"/>
  </r>
  <r>
    <x v="12"/>
    <s v="store"/>
    <n v="3"/>
    <n v="9"/>
    <n v="2"/>
    <n v="6"/>
    <n v="2"/>
    <n v="4.1660000388513714"/>
  </r>
  <r>
    <x v="12"/>
    <s v="store"/>
    <n v="4"/>
    <n v="13"/>
    <n v="5"/>
    <n v="8"/>
    <n v="3"/>
    <n v="1.4129959644441565"/>
  </r>
  <r>
    <x v="12"/>
    <s v="pharmacy"/>
    <n v="0"/>
    <n v="13"/>
    <n v="4"/>
    <n v="12"/>
    <n v="2"/>
    <n v="5.9001873268883704"/>
  </r>
  <r>
    <x v="12"/>
    <s v="pharmacy"/>
    <n v="1"/>
    <n v="13"/>
    <n v="5"/>
    <n v="13"/>
    <n v="3"/>
    <n v="2.2558947774554161"/>
  </r>
  <r>
    <x v="12"/>
    <s v="pharmacy"/>
    <n v="2"/>
    <n v="13"/>
    <n v="5"/>
    <n v="13"/>
    <n v="3"/>
    <n v="1.086171559515571"/>
  </r>
  <r>
    <x v="12"/>
    <s v="bank"/>
    <n v="0"/>
    <n v="25"/>
    <n v="8"/>
    <n v="21"/>
    <n v="6"/>
    <n v="2.311436799439623"/>
  </r>
  <r>
    <x v="12"/>
    <s v="bank"/>
    <n v="1"/>
    <n v="43"/>
    <n v="13"/>
    <n v="35"/>
    <n v="8"/>
    <n v="0.46126585782706903"/>
  </r>
  <r>
    <x v="13"/>
    <s v="restaurant"/>
    <n v="0"/>
    <n v="7"/>
    <n v="2"/>
    <n v="4"/>
    <n v="1"/>
    <n v="37.402719418852747"/>
  </r>
  <r>
    <x v="13"/>
    <s v="restaurant"/>
    <n v="1"/>
    <n v="7"/>
    <n v="2"/>
    <n v="6"/>
    <n v="1"/>
    <n v="31.41922548800542"/>
  </r>
  <r>
    <x v="13"/>
    <s v="restaurant"/>
    <n v="2"/>
    <n v="10"/>
    <n v="2"/>
    <n v="6"/>
    <n v="2"/>
    <n v="24.817092083873703"/>
  </r>
  <r>
    <x v="13"/>
    <s v="restaurant"/>
    <n v="3"/>
    <n v="11"/>
    <n v="3"/>
    <n v="6"/>
    <n v="3"/>
    <n v="19.133734429807202"/>
  </r>
  <r>
    <x v="13"/>
    <s v="restaurant"/>
    <n v="4"/>
    <n v="11"/>
    <n v="3"/>
    <n v="7"/>
    <n v="3"/>
    <n v="16.549378636511136"/>
  </r>
  <r>
    <x v="13"/>
    <s v="restaurant"/>
    <n v="5"/>
    <n v="12"/>
    <n v="3"/>
    <n v="8"/>
    <n v="4"/>
    <n v="13.287036548484698"/>
  </r>
  <r>
    <x v="13"/>
    <s v="restaurant"/>
    <n v="6"/>
    <n v="12"/>
    <n v="3"/>
    <n v="8"/>
    <n v="4"/>
    <n v="11.909121647160358"/>
  </r>
  <r>
    <x v="13"/>
    <s v="restaurant"/>
    <n v="7"/>
    <n v="12"/>
    <n v="4"/>
    <n v="10"/>
    <n v="4"/>
    <n v="9.3157556445003245"/>
  </r>
  <r>
    <x v="13"/>
    <s v="restaurant"/>
    <n v="8"/>
    <n v="13"/>
    <n v="5"/>
    <n v="12"/>
    <n v="4"/>
    <n v="7.304067283264474"/>
  </r>
  <r>
    <x v="13"/>
    <s v="restaurant"/>
    <n v="9"/>
    <n v="14"/>
    <n v="5"/>
    <n v="12"/>
    <n v="4"/>
    <n v="6.4655259259201197"/>
  </r>
  <r>
    <x v="13"/>
    <s v="supermarket"/>
    <n v="0"/>
    <n v="38"/>
    <n v="15"/>
    <n v="19"/>
    <n v="8"/>
    <n v="3.619837216523428"/>
  </r>
  <r>
    <x v="13"/>
    <s v="supermarket"/>
    <n v="1"/>
    <n v="50"/>
    <n v="16"/>
    <n v="23"/>
    <n v="10"/>
    <n v="1.3740252165760978"/>
  </r>
  <r>
    <x v="13"/>
    <s v="supermarket"/>
    <n v="2"/>
    <n v="55"/>
    <n v="17"/>
    <n v="31"/>
    <n v="12"/>
    <n v="0.51046079494783947"/>
  </r>
  <r>
    <x v="13"/>
    <s v="supermarket"/>
    <n v="3"/>
    <n v="63"/>
    <n v="20"/>
    <n v="37"/>
    <n v="14"/>
    <n v="0.19102337201098871"/>
  </r>
  <r>
    <x v="13"/>
    <s v="supermarket"/>
    <n v="4"/>
    <n v="79"/>
    <n v="24"/>
    <n v="38"/>
    <n v="15"/>
    <n v="8.9627678207504474E-2"/>
  </r>
  <r>
    <x v="13"/>
    <s v="store"/>
    <n v="0"/>
    <n v="4"/>
    <n v="1"/>
    <n v="4"/>
    <n v="1"/>
    <n v="22.338230552247637"/>
  </r>
  <r>
    <x v="13"/>
    <s v="store"/>
    <n v="1"/>
    <n v="6"/>
    <n v="2"/>
    <n v="5"/>
    <n v="1"/>
    <n v="11.624517008102076"/>
  </r>
  <r>
    <x v="13"/>
    <s v="store"/>
    <n v="2"/>
    <n v="6"/>
    <n v="2"/>
    <n v="6"/>
    <n v="1"/>
    <n v="7.5838078458602487"/>
  </r>
  <r>
    <x v="13"/>
    <s v="store"/>
    <n v="3"/>
    <n v="8"/>
    <n v="2"/>
    <n v="6"/>
    <n v="2"/>
    <n v="4.2299647609883868"/>
  </r>
  <r>
    <x v="13"/>
    <s v="store"/>
    <n v="4"/>
    <n v="9"/>
    <n v="3"/>
    <n v="6"/>
    <n v="3"/>
    <n v="2.1012498479869524"/>
  </r>
  <r>
    <x v="13"/>
    <s v="pharmacy"/>
    <n v="0"/>
    <n v="13"/>
    <n v="4"/>
    <n v="12"/>
    <n v="2"/>
    <n v="5.9001873268883704"/>
  </r>
  <r>
    <x v="13"/>
    <s v="pharmacy"/>
    <n v="1"/>
    <n v="13"/>
    <n v="5"/>
    <n v="13"/>
    <n v="3"/>
    <n v="2.2558947774554161"/>
  </r>
  <r>
    <x v="13"/>
    <s v="pharmacy"/>
    <n v="2"/>
    <n v="13"/>
    <n v="5"/>
    <n v="13"/>
    <n v="3"/>
    <n v="1.086171559515571"/>
  </r>
  <r>
    <x v="13"/>
    <s v="bank"/>
    <n v="0"/>
    <n v="25"/>
    <n v="8"/>
    <n v="21"/>
    <n v="6"/>
    <n v="2.311436799439623"/>
  </r>
  <r>
    <x v="13"/>
    <s v="bank"/>
    <n v="1"/>
    <n v="43"/>
    <n v="13"/>
    <n v="34"/>
    <n v="8"/>
    <n v="0.46166250482758908"/>
  </r>
  <r>
    <x v="14"/>
    <s v="restaurant"/>
    <n v="0"/>
    <n v="5"/>
    <n v="1"/>
    <n v="3"/>
    <n v="1"/>
    <n v="43.932829748029924"/>
  </r>
  <r>
    <x v="14"/>
    <s v="restaurant"/>
    <n v="1"/>
    <n v="5"/>
    <n v="1"/>
    <n v="5"/>
    <n v="1"/>
    <n v="36.922940245570203"/>
  </r>
  <r>
    <x v="14"/>
    <s v="restaurant"/>
    <n v="2"/>
    <n v="9"/>
    <n v="3"/>
    <n v="5"/>
    <n v="2"/>
    <n v="24.437491790751167"/>
  </r>
  <r>
    <x v="14"/>
    <s v="restaurant"/>
    <n v="3"/>
    <n v="10"/>
    <n v="3"/>
    <n v="6"/>
    <n v="2"/>
    <n v="20.734814842248653"/>
  </r>
  <r>
    <x v="14"/>
    <s v="restaurant"/>
    <n v="4"/>
    <n v="10"/>
    <n v="3"/>
    <n v="6"/>
    <n v="2"/>
    <n v="18.584537747496942"/>
  </r>
  <r>
    <x v="14"/>
    <s v="restaurant"/>
    <n v="5"/>
    <n v="12"/>
    <n v="3"/>
    <n v="6"/>
    <n v="3"/>
    <n v="15.173193739389752"/>
  </r>
  <r>
    <x v="14"/>
    <s v="restaurant"/>
    <n v="6"/>
    <n v="12"/>
    <n v="3"/>
    <n v="6"/>
    <n v="4"/>
    <n v="12.804720471178763"/>
  </r>
  <r>
    <x v="14"/>
    <s v="restaurant"/>
    <n v="7"/>
    <n v="12"/>
    <n v="4"/>
    <n v="7"/>
    <n v="4"/>
    <n v="10.276887511760062"/>
  </r>
  <r>
    <x v="14"/>
    <s v="restaurant"/>
    <n v="8"/>
    <n v="13"/>
    <n v="5"/>
    <n v="12"/>
    <n v="4"/>
    <n v="7.304067283264474"/>
  </r>
  <r>
    <x v="14"/>
    <s v="restaurant"/>
    <n v="9"/>
    <n v="17"/>
    <n v="5"/>
    <n v="14"/>
    <n v="4"/>
    <n v="6.051658124616706"/>
  </r>
  <r>
    <x v="14"/>
    <s v="supermarket"/>
    <n v="0"/>
    <n v="38"/>
    <n v="15"/>
    <n v="17"/>
    <n v="8"/>
    <n v="3.7967765744963922"/>
  </r>
  <r>
    <x v="14"/>
    <s v="supermarket"/>
    <n v="1"/>
    <n v="51"/>
    <n v="15"/>
    <n v="22"/>
    <n v="10"/>
    <n v="1.4210457524345352"/>
  </r>
  <r>
    <x v="14"/>
    <s v="supermarket"/>
    <n v="2"/>
    <n v="56"/>
    <n v="16"/>
    <n v="30"/>
    <n v="13"/>
    <n v="0.43473078475467147"/>
  </r>
  <r>
    <x v="14"/>
    <s v="supermarket"/>
    <n v="3"/>
    <n v="63"/>
    <n v="20"/>
    <n v="35"/>
    <n v="14"/>
    <n v="0.19226405658443108"/>
  </r>
  <r>
    <x v="14"/>
    <s v="supermarket"/>
    <n v="4"/>
    <n v="79"/>
    <n v="23"/>
    <n v="36"/>
    <n v="15"/>
    <n v="9.0756621532563198E-2"/>
  </r>
  <r>
    <x v="14"/>
    <s v="store"/>
    <n v="0"/>
    <n v="3"/>
    <n v="1"/>
    <n v="3"/>
    <n v="1"/>
    <n v="24.807341495576125"/>
  </r>
  <r>
    <x v="14"/>
    <s v="store"/>
    <n v="1"/>
    <n v="4"/>
    <n v="1"/>
    <n v="4"/>
    <n v="1"/>
    <n v="15.065318279422829"/>
  </r>
  <r>
    <x v="14"/>
    <s v="store"/>
    <n v="2"/>
    <n v="6"/>
    <n v="2"/>
    <n v="5"/>
    <n v="1"/>
    <n v="7.8397905403479138"/>
  </r>
  <r>
    <x v="14"/>
    <s v="store"/>
    <n v="3"/>
    <n v="9"/>
    <n v="2"/>
    <n v="6"/>
    <n v="2"/>
    <n v="4.1660000388513714"/>
  </r>
  <r>
    <x v="14"/>
    <s v="store"/>
    <n v="4"/>
    <n v="10"/>
    <n v="3"/>
    <n v="6"/>
    <n v="3"/>
    <n v="2.0717596071328859"/>
  </r>
  <r>
    <x v="14"/>
    <s v="pharmacy"/>
    <n v="0"/>
    <n v="14"/>
    <n v="4"/>
    <n v="11"/>
    <n v="2"/>
    <n v="5.9285526157124888"/>
  </r>
  <r>
    <x v="14"/>
    <s v="pharmacy"/>
    <n v="1"/>
    <n v="14"/>
    <n v="4"/>
    <n v="11"/>
    <n v="3"/>
    <n v="2.5094232082525991"/>
  </r>
  <r>
    <x v="14"/>
    <s v="pharmacy"/>
    <n v="2"/>
    <n v="14"/>
    <n v="4"/>
    <n v="14"/>
    <n v="3"/>
    <n v="1.161189205974928"/>
  </r>
  <r>
    <x v="14"/>
    <s v="bank"/>
    <n v="0"/>
    <n v="25"/>
    <n v="8"/>
    <n v="16"/>
    <n v="6"/>
    <n v="2.429380033487833"/>
  </r>
  <r>
    <x v="14"/>
    <s v="bank"/>
    <n v="1"/>
    <n v="44"/>
    <n v="13"/>
    <n v="34"/>
    <n v="8"/>
    <n v="0.46158613052488712"/>
  </r>
  <r>
    <x v="15"/>
    <s v="restaurant"/>
    <n v="0"/>
    <n v="7"/>
    <n v="2"/>
    <n v="5"/>
    <n v="1"/>
    <n v="36.138674186928561"/>
  </r>
  <r>
    <x v="15"/>
    <s v="restaurant"/>
    <n v="1"/>
    <n v="10"/>
    <n v="2"/>
    <n v="6"/>
    <n v="2"/>
    <n v="27.688491167958269"/>
  </r>
  <r>
    <x v="15"/>
    <s v="restaurant"/>
    <n v="2"/>
    <n v="10"/>
    <n v="3"/>
    <n v="6"/>
    <n v="3"/>
    <n v="21.692333870886419"/>
  </r>
  <r>
    <x v="15"/>
    <s v="restaurant"/>
    <n v="3"/>
    <n v="10"/>
    <n v="3"/>
    <n v="6"/>
    <n v="3"/>
    <n v="19.442758506498201"/>
  </r>
  <r>
    <x v="15"/>
    <s v="restaurant"/>
    <n v="4"/>
    <n v="10"/>
    <n v="3"/>
    <n v="8"/>
    <n v="3"/>
    <n v="16.311638167746175"/>
  </r>
  <r>
    <x v="15"/>
    <s v="restaurant"/>
    <n v="5"/>
    <n v="11"/>
    <n v="3"/>
    <n v="8"/>
    <n v="3"/>
    <n v="14.371807295654364"/>
  </r>
  <r>
    <x v="15"/>
    <s v="restaurant"/>
    <n v="6"/>
    <n v="11"/>
    <n v="4"/>
    <n v="8"/>
    <n v="4"/>
    <n v="11.229771130072448"/>
  </r>
  <r>
    <x v="15"/>
    <s v="restaurant"/>
    <n v="7"/>
    <n v="13"/>
    <n v="4"/>
    <n v="8"/>
    <n v="4"/>
    <n v="9.7796187570308728"/>
  </r>
  <r>
    <x v="15"/>
    <s v="restaurant"/>
    <n v="8"/>
    <n v="14"/>
    <n v="5"/>
    <n v="10"/>
    <n v="4"/>
    <n v="7.6029621567729189"/>
  </r>
  <r>
    <x v="15"/>
    <s v="restaurant"/>
    <n v="9"/>
    <n v="15"/>
    <n v="5"/>
    <n v="15"/>
    <n v="4"/>
    <n v="6.0425230767831009"/>
  </r>
  <r>
    <x v="15"/>
    <s v="supermarket"/>
    <n v="0"/>
    <n v="37"/>
    <n v="15"/>
    <n v="19"/>
    <n v="8"/>
    <n v="3.6199418988705943"/>
  </r>
  <r>
    <x v="15"/>
    <s v="supermarket"/>
    <n v="1"/>
    <n v="49"/>
    <n v="16"/>
    <n v="23"/>
    <n v="10"/>
    <n v="1.3740272855762965"/>
  </r>
  <r>
    <x v="15"/>
    <s v="supermarket"/>
    <n v="2"/>
    <n v="54"/>
    <n v="16"/>
    <n v="30"/>
    <n v="12"/>
    <n v="0.52439797382160325"/>
  </r>
  <r>
    <x v="15"/>
    <s v="supermarket"/>
    <n v="3"/>
    <n v="61"/>
    <n v="20"/>
    <n v="37"/>
    <n v="14"/>
    <n v="0.19102341480977017"/>
  </r>
  <r>
    <x v="15"/>
    <s v="supermarket"/>
    <n v="4"/>
    <n v="78"/>
    <n v="23"/>
    <n v="37"/>
    <n v="15"/>
    <n v="9.0421216977640495E-2"/>
  </r>
  <r>
    <x v="15"/>
    <s v="store"/>
    <n v="0"/>
    <n v="4"/>
    <n v="1"/>
    <n v="4"/>
    <n v="1"/>
    <n v="22.338230552247637"/>
  </r>
  <r>
    <x v="15"/>
    <s v="store"/>
    <n v="1"/>
    <n v="5"/>
    <n v="1"/>
    <n v="5"/>
    <n v="1"/>
    <n v="13.897434437427027"/>
  </r>
  <r>
    <x v="15"/>
    <s v="store"/>
    <n v="2"/>
    <n v="6"/>
    <n v="2"/>
    <n v="6"/>
    <n v="1"/>
    <n v="7.5838078458602487"/>
  </r>
  <r>
    <x v="15"/>
    <s v="store"/>
    <n v="3"/>
    <n v="9"/>
    <n v="3"/>
    <n v="9"/>
    <n v="3"/>
    <n v="2.8343418732126113"/>
  </r>
  <r>
    <x v="15"/>
    <s v="store"/>
    <n v="4"/>
    <n v="10"/>
    <n v="3"/>
    <n v="10"/>
    <n v="3"/>
    <n v="1.8499748116562258"/>
  </r>
  <r>
    <x v="15"/>
    <s v="pharmacy"/>
    <n v="0"/>
    <n v="12"/>
    <n v="4"/>
    <n v="12"/>
    <n v="2"/>
    <n v="5.9709756425045528"/>
  </r>
  <r>
    <x v="15"/>
    <s v="pharmacy"/>
    <n v="1"/>
    <n v="12"/>
    <n v="4"/>
    <n v="12"/>
    <n v="3"/>
    <n v="2.5298491100413707"/>
  </r>
  <r>
    <x v="15"/>
    <s v="pharmacy"/>
    <n v="2"/>
    <n v="13"/>
    <n v="4"/>
    <n v="13"/>
    <n v="3"/>
    <n v="1.1862547232372256"/>
  </r>
  <r>
    <x v="15"/>
    <s v="bank"/>
    <n v="0"/>
    <n v="23"/>
    <n v="8"/>
    <n v="17"/>
    <n v="6"/>
    <n v="2.4157973026282211"/>
  </r>
  <r>
    <x v="15"/>
    <s v="bank"/>
    <n v="1"/>
    <n v="43"/>
    <n v="13"/>
    <n v="35"/>
    <n v="8"/>
    <n v="0.46126585782706903"/>
  </r>
  <r>
    <x v="16"/>
    <s v="restaurant"/>
    <n v="0"/>
    <n v="8"/>
    <n v="2"/>
    <n v="7"/>
    <n v="2"/>
    <n v="31.176590690563376"/>
  </r>
  <r>
    <x v="16"/>
    <s v="restaurant"/>
    <n v="1"/>
    <n v="8"/>
    <n v="2"/>
    <n v="7"/>
    <n v="2"/>
    <n v="27.943462767097543"/>
  </r>
  <r>
    <x v="16"/>
    <s v="restaurant"/>
    <n v="2"/>
    <n v="11"/>
    <n v="3"/>
    <n v="7"/>
    <n v="3"/>
    <n v="20.600534502453069"/>
  </r>
  <r>
    <x v="16"/>
    <s v="restaurant"/>
    <n v="3"/>
    <n v="12"/>
    <n v="3"/>
    <n v="7"/>
    <n v="3"/>
    <n v="18.217918867630654"/>
  </r>
  <r>
    <x v="16"/>
    <s v="restaurant"/>
    <n v="4"/>
    <n v="12"/>
    <n v="3"/>
    <n v="7"/>
    <n v="4"/>
    <n v="15.339097224379691"/>
  </r>
  <r>
    <x v="16"/>
    <s v="restaurant"/>
    <n v="5"/>
    <n v="13"/>
    <n v="4"/>
    <n v="9"/>
    <n v="4"/>
    <n v="11.777902429104532"/>
  </r>
  <r>
    <x v="16"/>
    <s v="restaurant"/>
    <n v="6"/>
    <n v="13"/>
    <n v="4"/>
    <n v="9"/>
    <n v="4"/>
    <n v="10.556490325345544"/>
  </r>
  <r>
    <x v="16"/>
    <s v="restaurant"/>
    <n v="7"/>
    <n v="15"/>
    <n v="5"/>
    <n v="10"/>
    <n v="4"/>
    <n v="8.4022110508417303"/>
  </r>
  <r>
    <x v="16"/>
    <s v="restaurant"/>
    <n v="8"/>
    <n v="16"/>
    <n v="5"/>
    <n v="13"/>
    <n v="4"/>
    <n v="6.9298764679607974"/>
  </r>
  <r>
    <x v="16"/>
    <s v="restaurant"/>
    <n v="9"/>
    <n v="18"/>
    <n v="6"/>
    <n v="15"/>
    <n v="4"/>
    <n v="5.5336699228040613"/>
  </r>
  <r>
    <x v="16"/>
    <s v="supermarket"/>
    <n v="0"/>
    <n v="39"/>
    <n v="15"/>
    <n v="20"/>
    <n v="9"/>
    <n v="2.9594183713244209"/>
  </r>
  <r>
    <x v="16"/>
    <s v="supermarket"/>
    <n v="1"/>
    <n v="52"/>
    <n v="16"/>
    <n v="24"/>
    <n v="10"/>
    <n v="1.3554885589927179"/>
  </r>
  <r>
    <x v="16"/>
    <s v="supermarket"/>
    <n v="2"/>
    <n v="57"/>
    <n v="17"/>
    <n v="33"/>
    <n v="13"/>
    <n v="0.41635754817899395"/>
  </r>
  <r>
    <x v="16"/>
    <s v="supermarket"/>
    <n v="3"/>
    <n v="64"/>
    <n v="21"/>
    <n v="38"/>
    <n v="14"/>
    <n v="0.18849723219891851"/>
  </r>
  <r>
    <x v="16"/>
    <s v="supermarket"/>
    <n v="4"/>
    <n v="80"/>
    <n v="24"/>
    <n v="40"/>
    <n v="15"/>
    <n v="8.9208241976909047E-2"/>
  </r>
  <r>
    <x v="16"/>
    <s v="store"/>
    <n v="0"/>
    <n v="6"/>
    <n v="1"/>
    <n v="6"/>
    <n v="1"/>
    <n v="19.391023756149067"/>
  </r>
  <r>
    <x v="16"/>
    <s v="store"/>
    <n v="1"/>
    <n v="8"/>
    <n v="2"/>
    <n v="7"/>
    <n v="2"/>
    <n v="9.0249195433649962"/>
  </r>
  <r>
    <x v="16"/>
    <s v="store"/>
    <n v="2"/>
    <n v="12"/>
    <n v="3"/>
    <n v="8"/>
    <n v="4"/>
    <n v="3.6683790238621024"/>
  </r>
  <r>
    <x v="16"/>
    <s v="store"/>
    <n v="3"/>
    <n v="12"/>
    <n v="3"/>
    <n v="8"/>
    <n v="4"/>
    <n v="2.4740230626046738"/>
  </r>
  <r>
    <x v="16"/>
    <s v="store"/>
    <n v="4"/>
    <n v="13"/>
    <n v="4"/>
    <n v="12"/>
    <n v="4"/>
    <n v="1.2664360883639316"/>
  </r>
  <r>
    <x v="16"/>
    <s v="pharmacy"/>
    <n v="0"/>
    <n v="14"/>
    <n v="4"/>
    <n v="13"/>
    <n v="3"/>
    <n v="5.0617189887915783"/>
  </r>
  <r>
    <x v="16"/>
    <s v="pharmacy"/>
    <n v="1"/>
    <n v="15"/>
    <n v="5"/>
    <n v="13"/>
    <n v="4"/>
    <n v="1.9343482345793972"/>
  </r>
  <r>
    <x v="16"/>
    <s v="pharmacy"/>
    <n v="2"/>
    <n v="15"/>
    <n v="5"/>
    <n v="15"/>
    <n v="4"/>
    <n v="0.90938875509852346"/>
  </r>
  <r>
    <x v="16"/>
    <s v="bank"/>
    <n v="0"/>
    <n v="26"/>
    <n v="9"/>
    <n v="23"/>
    <n v="7"/>
    <n v="1.8493973098076979"/>
  </r>
  <r>
    <x v="16"/>
    <s v="bank"/>
    <n v="1"/>
    <n v="43"/>
    <n v="14"/>
    <n v="36"/>
    <n v="8"/>
    <n v="0.43806042683161273"/>
  </r>
  <r>
    <x v="17"/>
    <s v="restaurant"/>
    <n v="0"/>
    <n v="10"/>
    <n v="3"/>
    <n v="6"/>
    <n v="2"/>
    <n v="28.796874658844676"/>
  </r>
  <r>
    <x v="17"/>
    <s v="restaurant"/>
    <n v="1"/>
    <n v="11"/>
    <n v="3"/>
    <n v="7"/>
    <n v="2"/>
    <n v="24.592408839329487"/>
  </r>
  <r>
    <x v="17"/>
    <s v="restaurant"/>
    <n v="2"/>
    <n v="14"/>
    <n v="3"/>
    <n v="9"/>
    <n v="3"/>
    <n v="18.742076492447339"/>
  </r>
  <r>
    <x v="17"/>
    <s v="restaurant"/>
    <n v="3"/>
    <n v="14"/>
    <n v="3"/>
    <n v="9"/>
    <n v="3"/>
    <n v="16.79845374508243"/>
  </r>
  <r>
    <x v="17"/>
    <s v="restaurant"/>
    <n v="4"/>
    <n v="15"/>
    <n v="4"/>
    <n v="10"/>
    <n v="4"/>
    <n v="12.510106026105241"/>
  </r>
  <r>
    <x v="17"/>
    <s v="restaurant"/>
    <n v="5"/>
    <n v="15"/>
    <n v="4"/>
    <n v="10"/>
    <n v="4"/>
    <n v="11.212761697472104"/>
  </r>
  <r>
    <x v="17"/>
    <s v="restaurant"/>
    <n v="6"/>
    <n v="17"/>
    <n v="4"/>
    <n v="11"/>
    <n v="4"/>
    <n v="9.6605542818828471"/>
  </r>
  <r>
    <x v="17"/>
    <s v="restaurant"/>
    <n v="7"/>
    <n v="18"/>
    <n v="6"/>
    <n v="12"/>
    <n v="4"/>
    <n v="7.3343860687872633"/>
  </r>
  <r>
    <x v="17"/>
    <s v="restaurant"/>
    <n v="8"/>
    <n v="18"/>
    <n v="6"/>
    <n v="15"/>
    <n v="5"/>
    <n v="5.6282290774486503"/>
  </r>
  <r>
    <x v="17"/>
    <s v="restaurant"/>
    <n v="9"/>
    <n v="20"/>
    <n v="6"/>
    <n v="17"/>
    <n v="5"/>
    <n v="4.8357513845688276"/>
  </r>
  <r>
    <x v="17"/>
    <s v="supermarket"/>
    <n v="0"/>
    <n v="41"/>
    <n v="16"/>
    <n v="20"/>
    <n v="9"/>
    <n v="2.9180860670591726"/>
  </r>
  <r>
    <x v="17"/>
    <s v="supermarket"/>
    <n v="1"/>
    <n v="54"/>
    <n v="17"/>
    <n v="24"/>
    <n v="11"/>
    <n v="1.1062623830099216"/>
  </r>
  <r>
    <x v="17"/>
    <s v="supermarket"/>
    <n v="2"/>
    <n v="59"/>
    <n v="17"/>
    <n v="34"/>
    <n v="13"/>
    <n v="0.41469582111588205"/>
  </r>
  <r>
    <x v="17"/>
    <s v="supermarket"/>
    <n v="3"/>
    <n v="66"/>
    <n v="21"/>
    <n v="38"/>
    <n v="14"/>
    <n v="0.18849721394368674"/>
  </r>
  <r>
    <x v="17"/>
    <s v="supermarket"/>
    <n v="4"/>
    <n v="82"/>
    <n v="24"/>
    <n v="41"/>
    <n v="16"/>
    <n v="7.2272475881585169E-2"/>
  </r>
  <r>
    <x v="17"/>
    <s v="store"/>
    <n v="0"/>
    <n v="8"/>
    <n v="2"/>
    <n v="8"/>
    <n v="2"/>
    <n v="13.08641736128927"/>
  </r>
  <r>
    <x v="17"/>
    <s v="store"/>
    <n v="1"/>
    <n v="10"/>
    <n v="2"/>
    <n v="10"/>
    <n v="2"/>
    <n v="8.3401108602116629"/>
  </r>
  <r>
    <x v="17"/>
    <s v="store"/>
    <n v="2"/>
    <n v="12"/>
    <n v="3"/>
    <n v="10"/>
    <n v="2"/>
    <n v="4.6836336567874897"/>
  </r>
  <r>
    <x v="17"/>
    <s v="store"/>
    <n v="3"/>
    <n v="14"/>
    <n v="4"/>
    <n v="12"/>
    <n v="4"/>
    <n v="1.868269501572019"/>
  </r>
  <r>
    <x v="17"/>
    <s v="store"/>
    <n v="4"/>
    <n v="15"/>
    <n v="6"/>
    <n v="15"/>
    <n v="5"/>
    <n v="0.73929652068853491"/>
  </r>
  <r>
    <x v="17"/>
    <s v="pharmacy"/>
    <n v="0"/>
    <n v="17"/>
    <n v="4"/>
    <n v="15"/>
    <n v="3"/>
    <n v="4.8635520429321302"/>
  </r>
  <r>
    <x v="17"/>
    <s v="pharmacy"/>
    <n v="1"/>
    <n v="17"/>
    <n v="6"/>
    <n v="15"/>
    <n v="4"/>
    <n v="1.7006763916762488"/>
  </r>
  <r>
    <x v="17"/>
    <s v="pharmacy"/>
    <n v="2"/>
    <n v="17"/>
    <n v="6"/>
    <n v="17"/>
    <n v="4"/>
    <n v="0.80498577926596782"/>
  </r>
  <r>
    <x v="17"/>
    <s v="bank"/>
    <n v="0"/>
    <n v="28"/>
    <n v="9"/>
    <n v="25"/>
    <n v="7"/>
    <n v="1.822922776136505"/>
  </r>
  <r>
    <x v="17"/>
    <s v="bank"/>
    <n v="1"/>
    <n v="41"/>
    <n v="13"/>
    <n v="31"/>
    <n v="8"/>
    <n v="0.46365177943303593"/>
  </r>
  <r>
    <x v="18"/>
    <s v="restaurant"/>
    <n v="0"/>
    <n v="7"/>
    <n v="2"/>
    <n v="4"/>
    <n v="1"/>
    <n v="37.402719418852747"/>
  </r>
  <r>
    <x v="18"/>
    <s v="restaurant"/>
    <n v="1"/>
    <n v="7"/>
    <n v="2"/>
    <n v="5"/>
    <n v="1"/>
    <n v="32.390959826802636"/>
  </r>
  <r>
    <x v="18"/>
    <s v="restaurant"/>
    <n v="2"/>
    <n v="10"/>
    <n v="2"/>
    <n v="5"/>
    <n v="2"/>
    <n v="25.688053972721583"/>
  </r>
  <r>
    <x v="18"/>
    <s v="restaurant"/>
    <n v="3"/>
    <n v="11"/>
    <n v="3"/>
    <n v="6"/>
    <n v="3"/>
    <n v="19.133734429807202"/>
  </r>
  <r>
    <x v="18"/>
    <s v="restaurant"/>
    <n v="4"/>
    <n v="11"/>
    <n v="3"/>
    <n v="6"/>
    <n v="3"/>
    <n v="17.149495303753124"/>
  </r>
  <r>
    <x v="18"/>
    <s v="restaurant"/>
    <n v="5"/>
    <n v="11"/>
    <n v="3"/>
    <n v="7"/>
    <n v="4"/>
    <n v="13.94621141545521"/>
  </r>
  <r>
    <x v="18"/>
    <s v="restaurant"/>
    <n v="6"/>
    <n v="12"/>
    <n v="3"/>
    <n v="8"/>
    <n v="4"/>
    <n v="11.909121647160358"/>
  </r>
  <r>
    <x v="18"/>
    <s v="restaurant"/>
    <n v="7"/>
    <n v="12"/>
    <n v="3"/>
    <n v="8"/>
    <n v="4"/>
    <n v="10.674101624491877"/>
  </r>
  <r>
    <x v="18"/>
    <s v="restaurant"/>
    <n v="8"/>
    <n v="13"/>
    <n v="4"/>
    <n v="10"/>
    <n v="4"/>
    <n v="8.2361586286723742"/>
  </r>
  <r>
    <x v="18"/>
    <s v="restaurant"/>
    <n v="9"/>
    <n v="14"/>
    <n v="5"/>
    <n v="12"/>
    <n v="4"/>
    <n v="6.4655259259201197"/>
  </r>
  <r>
    <x v="18"/>
    <s v="supermarket"/>
    <n v="0"/>
    <n v="38"/>
    <n v="15"/>
    <n v="18"/>
    <n v="8"/>
    <n v="3.6999439236430312"/>
  </r>
  <r>
    <x v="18"/>
    <s v="supermarket"/>
    <n v="1"/>
    <n v="50"/>
    <n v="16"/>
    <n v="23"/>
    <n v="10"/>
    <n v="1.3740252165760978"/>
  </r>
  <r>
    <x v="18"/>
    <s v="supermarket"/>
    <n v="2"/>
    <n v="55"/>
    <n v="17"/>
    <n v="31"/>
    <n v="12"/>
    <n v="0.51046079494783947"/>
  </r>
  <r>
    <x v="18"/>
    <s v="supermarket"/>
    <n v="3"/>
    <n v="62"/>
    <n v="20"/>
    <n v="37"/>
    <n v="14"/>
    <n v="0.19102339039172431"/>
  </r>
  <r>
    <x v="18"/>
    <s v="supermarket"/>
    <n v="4"/>
    <n v="79"/>
    <n v="24"/>
    <n v="38"/>
    <n v="15"/>
    <n v="8.9627678207504474E-2"/>
  </r>
  <r>
    <x v="18"/>
    <s v="store"/>
    <n v="0"/>
    <n v="4"/>
    <n v="1"/>
    <n v="4"/>
    <n v="1"/>
    <n v="22.338230552247637"/>
  </r>
  <r>
    <x v="18"/>
    <s v="store"/>
    <n v="1"/>
    <n v="6"/>
    <n v="1"/>
    <n v="4"/>
    <n v="1"/>
    <n v="13.981167137919972"/>
  </r>
  <r>
    <x v="18"/>
    <s v="store"/>
    <n v="2"/>
    <n v="6"/>
    <n v="2"/>
    <n v="4"/>
    <n v="1"/>
    <n v="8.1931450238293344"/>
  </r>
  <r>
    <x v="18"/>
    <s v="store"/>
    <n v="3"/>
    <n v="8"/>
    <n v="2"/>
    <n v="6"/>
    <n v="2"/>
    <n v="4.2299647609883868"/>
  </r>
  <r>
    <x v="18"/>
    <s v="store"/>
    <n v="4"/>
    <n v="9"/>
    <n v="2"/>
    <n v="6"/>
    <n v="2"/>
    <n v="2.8096279331788323"/>
  </r>
  <r>
    <x v="18"/>
    <s v="pharmacy"/>
    <n v="0"/>
    <n v="13"/>
    <n v="4"/>
    <n v="11"/>
    <n v="2"/>
    <n v="5.9838732318909544"/>
  </r>
  <r>
    <x v="18"/>
    <s v="pharmacy"/>
    <n v="1"/>
    <n v="13"/>
    <n v="5"/>
    <n v="13"/>
    <n v="3"/>
    <n v="2.2558947774554161"/>
  </r>
  <r>
    <x v="18"/>
    <s v="pharmacy"/>
    <n v="2"/>
    <n v="13"/>
    <n v="5"/>
    <n v="13"/>
    <n v="3"/>
    <n v="1.086171559515571"/>
  </r>
  <r>
    <x v="18"/>
    <s v="bank"/>
    <n v="0"/>
    <n v="25"/>
    <n v="8"/>
    <n v="18"/>
    <n v="6"/>
    <n v="2.3681967602624785"/>
  </r>
  <r>
    <x v="18"/>
    <s v="bank"/>
    <n v="1"/>
    <n v="43"/>
    <n v="13"/>
    <n v="34"/>
    <n v="8"/>
    <n v="0.46166250482758908"/>
  </r>
  <r>
    <x v="19"/>
    <s v="restaurant"/>
    <n v="0"/>
    <n v="10"/>
    <n v="2"/>
    <n v="8"/>
    <n v="2"/>
    <n v="29.164674538253291"/>
  </r>
  <r>
    <x v="19"/>
    <s v="restaurant"/>
    <n v="1"/>
    <n v="10"/>
    <n v="2"/>
    <n v="8"/>
    <n v="2"/>
    <n v="26.140189771323318"/>
  </r>
  <r>
    <x v="19"/>
    <s v="restaurant"/>
    <n v="2"/>
    <n v="13"/>
    <n v="3"/>
    <n v="9"/>
    <n v="3"/>
    <n v="18.916564694559934"/>
  </r>
  <r>
    <x v="19"/>
    <s v="restaurant"/>
    <n v="3"/>
    <n v="13"/>
    <n v="3"/>
    <n v="9"/>
    <n v="3"/>
    <n v="16.95484687438335"/>
  </r>
  <r>
    <x v="19"/>
    <s v="restaurant"/>
    <n v="4"/>
    <n v="14"/>
    <n v="3"/>
    <n v="9"/>
    <n v="4"/>
    <n v="14.066835892317949"/>
  </r>
  <r>
    <x v="19"/>
    <s v="restaurant"/>
    <n v="5"/>
    <n v="14"/>
    <n v="3"/>
    <n v="9"/>
    <n v="4"/>
    <n v="12.608052910892381"/>
  </r>
  <r>
    <x v="19"/>
    <s v="restaurant"/>
    <n v="6"/>
    <n v="16"/>
    <n v="4"/>
    <n v="10"/>
    <n v="4"/>
    <n v="9.9784430595881002"/>
  </r>
  <r>
    <x v="19"/>
    <s v="restaurant"/>
    <n v="7"/>
    <n v="17"/>
    <n v="4"/>
    <n v="11"/>
    <n v="4"/>
    <n v="8.6587190230209234"/>
  </r>
  <r>
    <x v="19"/>
    <s v="restaurant"/>
    <n v="8"/>
    <n v="18"/>
    <n v="6"/>
    <n v="11"/>
    <n v="5"/>
    <n v="6.2078493936997097"/>
  </r>
  <r>
    <x v="19"/>
    <s v="restaurant"/>
    <n v="9"/>
    <n v="20"/>
    <n v="6"/>
    <n v="17"/>
    <n v="5"/>
    <n v="4.8357513845688276"/>
  </r>
  <r>
    <x v="19"/>
    <s v="supermarket"/>
    <n v="0"/>
    <n v="41"/>
    <n v="16"/>
    <n v="21"/>
    <n v="9"/>
    <n v="2.8632630417566411"/>
  </r>
  <r>
    <x v="19"/>
    <s v="supermarket"/>
    <n v="1"/>
    <n v="53"/>
    <n v="17"/>
    <n v="25"/>
    <n v="10"/>
    <n v="1.3217297435707855"/>
  </r>
  <r>
    <x v="19"/>
    <s v="supermarket"/>
    <n v="2"/>
    <n v="58"/>
    <n v="17"/>
    <n v="34"/>
    <n v="13"/>
    <n v="0.41469591698785524"/>
  </r>
  <r>
    <x v="19"/>
    <s v="supermarket"/>
    <n v="3"/>
    <n v="66"/>
    <n v="21"/>
    <n v="38"/>
    <n v="14"/>
    <n v="0.18849721394368674"/>
  </r>
  <r>
    <x v="19"/>
    <s v="supermarket"/>
    <n v="4"/>
    <n v="82"/>
    <n v="24"/>
    <n v="41"/>
    <n v="16"/>
    <n v="7.2272475881585169E-2"/>
  </r>
  <r>
    <x v="19"/>
    <s v="store"/>
    <n v="0"/>
    <n v="7"/>
    <n v="2"/>
    <n v="7"/>
    <n v="2"/>
    <n v="13.686808009951642"/>
  </r>
  <r>
    <x v="19"/>
    <s v="store"/>
    <n v="1"/>
    <n v="9"/>
    <n v="2"/>
    <n v="9"/>
    <n v="2"/>
    <n v="8.5407873222716866"/>
  </r>
  <r>
    <x v="19"/>
    <s v="store"/>
    <n v="2"/>
    <n v="11"/>
    <n v="3"/>
    <n v="9"/>
    <n v="3"/>
    <n v="4.0934855641729726"/>
  </r>
  <r>
    <x v="19"/>
    <s v="store"/>
    <n v="3"/>
    <n v="14"/>
    <n v="4"/>
    <n v="11"/>
    <n v="4"/>
    <n v="1.8932235002925306"/>
  </r>
  <r>
    <x v="19"/>
    <s v="store"/>
    <n v="4"/>
    <n v="14"/>
    <n v="6"/>
    <n v="14"/>
    <n v="4"/>
    <n v="0.90952742110707219"/>
  </r>
  <r>
    <x v="19"/>
    <s v="pharmacy"/>
    <n v="0"/>
    <n v="16"/>
    <n v="4"/>
    <n v="15"/>
    <n v="3"/>
    <n v="4.8899556523310892"/>
  </r>
  <r>
    <x v="19"/>
    <s v="pharmacy"/>
    <n v="1"/>
    <n v="16"/>
    <n v="5"/>
    <n v="15"/>
    <n v="4"/>
    <n v="1.8724631171420172"/>
  </r>
  <r>
    <x v="19"/>
    <s v="pharmacy"/>
    <n v="2"/>
    <n v="16"/>
    <n v="5"/>
    <n v="16"/>
    <n v="4"/>
    <n v="0.89383286292211261"/>
  </r>
  <r>
    <x v="19"/>
    <s v="bank"/>
    <n v="0"/>
    <n v="28"/>
    <n v="9"/>
    <n v="24"/>
    <n v="7"/>
    <n v="1.829956255983807"/>
  </r>
  <r>
    <x v="19"/>
    <s v="bank"/>
    <n v="1"/>
    <n v="41"/>
    <n v="14"/>
    <n v="32"/>
    <n v="8"/>
    <n v="0.440059831965118"/>
  </r>
  <r>
    <x v="20"/>
    <s v="restaurant"/>
    <n v="0"/>
    <n v="8"/>
    <n v="2"/>
    <n v="4"/>
    <n v="1"/>
    <n v="36.554687576024335"/>
  </r>
  <r>
    <x v="20"/>
    <s v="restaurant"/>
    <n v="1"/>
    <n v="10"/>
    <n v="3"/>
    <n v="5"/>
    <n v="2"/>
    <n v="26.782266440428376"/>
  </r>
  <r>
    <x v="20"/>
    <s v="restaurant"/>
    <n v="2"/>
    <n v="10"/>
    <n v="3"/>
    <n v="5"/>
    <n v="2"/>
    <n v="24.004846216976539"/>
  </r>
  <r>
    <x v="20"/>
    <s v="restaurant"/>
    <n v="3"/>
    <n v="15"/>
    <n v="4"/>
    <n v="7"/>
    <n v="3"/>
    <n v="16.550887102009014"/>
  </r>
  <r>
    <x v="20"/>
    <s v="restaurant"/>
    <n v="4"/>
    <n v="17"/>
    <n v="5"/>
    <n v="7"/>
    <n v="4"/>
    <n v="12.844014659309883"/>
  </r>
  <r>
    <x v="20"/>
    <s v="restaurant"/>
    <n v="5"/>
    <n v="17"/>
    <n v="5"/>
    <n v="11"/>
    <n v="4"/>
    <n v="10.024547953244845"/>
  </r>
  <r>
    <x v="20"/>
    <s v="restaurant"/>
    <n v="6"/>
    <n v="18"/>
    <n v="6"/>
    <n v="12"/>
    <n v="5"/>
    <n v="7.5037094965784918"/>
  </r>
  <r>
    <x v="20"/>
    <s v="restaurant"/>
    <n v="7"/>
    <n v="19"/>
    <n v="6"/>
    <n v="13"/>
    <n v="5"/>
    <n v="6.5210835392128592"/>
  </r>
  <r>
    <x v="20"/>
    <s v="restaurant"/>
    <n v="8"/>
    <n v="20"/>
    <n v="7"/>
    <n v="13"/>
    <n v="5"/>
    <n v="5.4841137296153866"/>
  </r>
  <r>
    <x v="20"/>
    <s v="restaurant"/>
    <n v="9"/>
    <n v="22"/>
    <n v="7"/>
    <n v="17"/>
    <n v="5"/>
    <n v="4.5034781381577691"/>
  </r>
  <r>
    <x v="20"/>
    <s v="supermarket"/>
    <n v="0"/>
    <n v="43"/>
    <n v="16"/>
    <n v="18"/>
    <n v="11"/>
    <n v="2.1986981295204413"/>
  </r>
  <r>
    <x v="20"/>
    <s v="supermarket"/>
    <n v="1"/>
    <n v="56"/>
    <n v="17"/>
    <n v="22"/>
    <n v="11"/>
    <n v="1.1471991682859519"/>
  </r>
  <r>
    <x v="20"/>
    <s v="supermarket"/>
    <n v="2"/>
    <n v="61"/>
    <n v="18"/>
    <n v="32"/>
    <n v="13"/>
    <n v="0.41013112163696153"/>
  </r>
  <r>
    <x v="20"/>
    <s v="supermarket"/>
    <n v="3"/>
    <n v="68"/>
    <n v="21"/>
    <n v="36"/>
    <n v="13"/>
    <n v="0.23271137406029202"/>
  </r>
  <r>
    <x v="20"/>
    <s v="supermarket"/>
    <n v="4"/>
    <n v="84"/>
    <n v="25"/>
    <n v="39"/>
    <n v="16"/>
    <n v="7.223321594216818E-2"/>
  </r>
  <r>
    <x v="20"/>
    <s v="store"/>
    <n v="0"/>
    <n v="7"/>
    <n v="2"/>
    <n v="6"/>
    <n v="2"/>
    <n v="14.094518158182202"/>
  </r>
  <r>
    <x v="20"/>
    <s v="store"/>
    <n v="1"/>
    <n v="12"/>
    <n v="4"/>
    <n v="9"/>
    <n v="3"/>
    <n v="5.1240784418762306"/>
  </r>
  <r>
    <x v="20"/>
    <s v="store"/>
    <n v="2"/>
    <n v="16"/>
    <n v="4"/>
    <n v="10"/>
    <n v="4"/>
    <n v="2.8419719420507557"/>
  </r>
  <r>
    <x v="20"/>
    <s v="store"/>
    <n v="3"/>
    <n v="16"/>
    <n v="5"/>
    <n v="11"/>
    <n v="4"/>
    <n v="1.595059986244987"/>
  </r>
  <r>
    <x v="20"/>
    <s v="store"/>
    <n v="4"/>
    <n v="17"/>
    <n v="7"/>
    <n v="13"/>
    <n v="5"/>
    <n v="0.65428274938426734"/>
  </r>
  <r>
    <x v="20"/>
    <s v="pharmacy"/>
    <n v="0"/>
    <n v="19"/>
    <n v="5"/>
    <n v="14"/>
    <n v="3"/>
    <n v="4.43701487959164"/>
  </r>
  <r>
    <x v="20"/>
    <s v="pharmacy"/>
    <n v="1"/>
    <n v="19"/>
    <n v="6"/>
    <n v="14"/>
    <n v="4"/>
    <n v="1.7031716787091364"/>
  </r>
  <r>
    <x v="20"/>
    <s v="pharmacy"/>
    <n v="2"/>
    <n v="19"/>
    <n v="6"/>
    <n v="19"/>
    <n v="4"/>
    <n v="0.78771989770097506"/>
  </r>
  <r>
    <x v="20"/>
    <s v="bank"/>
    <n v="0"/>
    <n v="30"/>
    <n v="9"/>
    <n v="25"/>
    <n v="7"/>
    <n v="1.8156582980716784"/>
  </r>
  <r>
    <x v="20"/>
    <s v="bank"/>
    <n v="1"/>
    <n v="41"/>
    <n v="13"/>
    <n v="32"/>
    <n v="7"/>
    <n v="0.54745509252903046"/>
  </r>
  <r>
    <x v="21"/>
    <s v="restaurant"/>
    <n v="0"/>
    <n v="5"/>
    <n v="1"/>
    <n v="3"/>
    <n v="1"/>
    <n v="43.932829748029924"/>
  </r>
  <r>
    <x v="21"/>
    <s v="restaurant"/>
    <n v="1"/>
    <n v="5"/>
    <n v="1"/>
    <n v="5"/>
    <n v="1"/>
    <n v="36.922940245570203"/>
  </r>
  <r>
    <x v="21"/>
    <s v="restaurant"/>
    <n v="2"/>
    <n v="10"/>
    <n v="3"/>
    <n v="5"/>
    <n v="2"/>
    <n v="24.004846216976539"/>
  </r>
  <r>
    <x v="21"/>
    <s v="restaurant"/>
    <n v="3"/>
    <n v="10"/>
    <n v="3"/>
    <n v="6"/>
    <n v="3"/>
    <n v="19.442758506498201"/>
  </r>
  <r>
    <x v="21"/>
    <s v="restaurant"/>
    <n v="4"/>
    <n v="10"/>
    <n v="3"/>
    <n v="6"/>
    <n v="3"/>
    <n v="17.426472439157646"/>
  </r>
  <r>
    <x v="21"/>
    <s v="restaurant"/>
    <n v="5"/>
    <n v="11"/>
    <n v="3"/>
    <n v="6"/>
    <n v="3"/>
    <n v="15.371029124104648"/>
  </r>
  <r>
    <x v="21"/>
    <s v="restaurant"/>
    <n v="6"/>
    <n v="11"/>
    <n v="3"/>
    <n v="6"/>
    <n v="3"/>
    <n v="13.7769964741975"/>
  </r>
  <r>
    <x v="21"/>
    <s v="restaurant"/>
    <n v="7"/>
    <n v="12"/>
    <n v="4"/>
    <n v="7"/>
    <n v="4"/>
    <n v="10.276887511760062"/>
  </r>
  <r>
    <x v="21"/>
    <s v="restaurant"/>
    <n v="8"/>
    <n v="13"/>
    <n v="5"/>
    <n v="12"/>
    <n v="4"/>
    <n v="7.304067283264474"/>
  </r>
  <r>
    <x v="21"/>
    <s v="restaurant"/>
    <n v="9"/>
    <n v="17"/>
    <n v="5"/>
    <n v="14"/>
    <n v="4"/>
    <n v="6.051658124616706"/>
  </r>
  <r>
    <x v="21"/>
    <s v="supermarket"/>
    <n v="0"/>
    <n v="38"/>
    <n v="15"/>
    <n v="18"/>
    <n v="8"/>
    <n v="3.6999439236430312"/>
  </r>
  <r>
    <x v="21"/>
    <s v="supermarket"/>
    <n v="1"/>
    <n v="51"/>
    <n v="16"/>
    <n v="22"/>
    <n v="10"/>
    <n v="1.3964273931160558"/>
  </r>
  <r>
    <x v="21"/>
    <s v="supermarket"/>
    <n v="2"/>
    <n v="56"/>
    <n v="16"/>
    <n v="30"/>
    <n v="13"/>
    <n v="0.43473078475467147"/>
  </r>
  <r>
    <x v="21"/>
    <s v="supermarket"/>
    <n v="3"/>
    <n v="63"/>
    <n v="20"/>
    <n v="36"/>
    <n v="14"/>
    <n v="0.19158507381035741"/>
  </r>
  <r>
    <x v="21"/>
    <s v="supermarket"/>
    <n v="4"/>
    <n v="79"/>
    <n v="23"/>
    <n v="37"/>
    <n v="15"/>
    <n v="9.0421216860997716E-2"/>
  </r>
  <r>
    <x v="21"/>
    <s v="store"/>
    <n v="0"/>
    <n v="3"/>
    <n v="1"/>
    <n v="3"/>
    <n v="1"/>
    <n v="24.807341495576125"/>
  </r>
  <r>
    <x v="21"/>
    <s v="store"/>
    <n v="1"/>
    <n v="5"/>
    <n v="1"/>
    <n v="5"/>
    <n v="1"/>
    <n v="13.897434437427027"/>
  </r>
  <r>
    <x v="21"/>
    <s v="store"/>
    <n v="2"/>
    <n v="6"/>
    <n v="2"/>
    <n v="5"/>
    <n v="1"/>
    <n v="7.8397905403479138"/>
  </r>
  <r>
    <x v="21"/>
    <s v="store"/>
    <n v="3"/>
    <n v="9"/>
    <n v="2"/>
    <n v="6"/>
    <n v="2"/>
    <n v="4.1660000388513714"/>
  </r>
  <r>
    <x v="21"/>
    <s v="store"/>
    <n v="4"/>
    <n v="9"/>
    <n v="3"/>
    <n v="6"/>
    <n v="2"/>
    <n v="2.4155223608800975"/>
  </r>
  <r>
    <x v="21"/>
    <s v="pharmacy"/>
    <n v="0"/>
    <n v="13"/>
    <n v="4"/>
    <n v="12"/>
    <n v="2"/>
    <n v="5.9001873268883704"/>
  </r>
  <r>
    <x v="21"/>
    <s v="pharmacy"/>
    <n v="1"/>
    <n v="13"/>
    <n v="4"/>
    <n v="12"/>
    <n v="3"/>
    <n v="2.4957658469669131"/>
  </r>
  <r>
    <x v="21"/>
    <s v="pharmacy"/>
    <n v="2"/>
    <n v="13"/>
    <n v="4"/>
    <n v="13"/>
    <n v="3"/>
    <n v="1.1862547232372256"/>
  </r>
  <r>
    <x v="21"/>
    <s v="bank"/>
    <n v="0"/>
    <n v="25"/>
    <n v="8"/>
    <n v="17"/>
    <n v="7"/>
    <n v="2.1304880896838729"/>
  </r>
  <r>
    <x v="21"/>
    <s v="bank"/>
    <n v="1"/>
    <n v="43"/>
    <n v="13"/>
    <n v="34"/>
    <n v="8"/>
    <n v="0.46166250482758908"/>
  </r>
  <r>
    <x v="22"/>
    <s v="restaurant"/>
    <n v="0"/>
    <n v="9"/>
    <n v="2"/>
    <n v="5"/>
    <n v="1"/>
    <n v="34.614838573390344"/>
  </r>
  <r>
    <x v="22"/>
    <s v="restaurant"/>
    <n v="1"/>
    <n v="11"/>
    <n v="3"/>
    <n v="6"/>
    <n v="2"/>
    <n v="25.425861396235796"/>
  </r>
  <r>
    <x v="22"/>
    <s v="restaurant"/>
    <n v="2"/>
    <n v="11"/>
    <n v="3"/>
    <n v="6"/>
    <n v="2"/>
    <n v="22.789105399589115"/>
  </r>
  <r>
    <x v="22"/>
    <s v="restaurant"/>
    <n v="3"/>
    <n v="15"/>
    <n v="4"/>
    <n v="8"/>
    <n v="3"/>
    <n v="15.976615394877767"/>
  </r>
  <r>
    <x v="22"/>
    <s v="restaurant"/>
    <n v="4"/>
    <n v="15"/>
    <n v="4"/>
    <n v="10"/>
    <n v="3"/>
    <n v="13.499662009009322"/>
  </r>
  <r>
    <x v="22"/>
    <s v="restaurant"/>
    <n v="5"/>
    <n v="16"/>
    <n v="4"/>
    <n v="10"/>
    <n v="4"/>
    <n v="11.132973661523913"/>
  </r>
  <r>
    <x v="22"/>
    <s v="restaurant"/>
    <n v="6"/>
    <n v="18"/>
    <n v="4"/>
    <n v="10"/>
    <n v="4"/>
    <n v="9.876037440714402"/>
  </r>
  <r>
    <x v="22"/>
    <s v="restaurant"/>
    <n v="7"/>
    <n v="18"/>
    <n v="4"/>
    <n v="12"/>
    <n v="4"/>
    <n v="8.4174471447890387"/>
  </r>
  <r>
    <x v="22"/>
    <s v="restaurant"/>
    <n v="8"/>
    <n v="19"/>
    <n v="6"/>
    <n v="13"/>
    <n v="5"/>
    <n v="5.8448230240352297"/>
  </r>
  <r>
    <x v="22"/>
    <s v="restaurant"/>
    <n v="9"/>
    <n v="21"/>
    <n v="7"/>
    <n v="18"/>
    <n v="5"/>
    <n v="4.452521983560092"/>
  </r>
  <r>
    <x v="22"/>
    <s v="supermarket"/>
    <n v="0"/>
    <n v="44"/>
    <n v="16"/>
    <n v="19"/>
    <n v="11"/>
    <n v="2.1185723772092437"/>
  </r>
  <r>
    <x v="22"/>
    <s v="supermarket"/>
    <n v="1"/>
    <n v="55"/>
    <n v="17"/>
    <n v="23"/>
    <n v="12"/>
    <n v="0.93862951309520792"/>
  </r>
  <r>
    <x v="22"/>
    <s v="supermarket"/>
    <n v="2"/>
    <n v="60"/>
    <n v="18"/>
    <n v="33"/>
    <n v="13"/>
    <n v="0.40812275711652418"/>
  </r>
  <r>
    <x v="22"/>
    <s v="supermarket"/>
    <n v="3"/>
    <n v="67"/>
    <n v="22"/>
    <n v="37"/>
    <n v="13"/>
    <n v="0.23060680607792902"/>
  </r>
  <r>
    <x v="22"/>
    <s v="supermarket"/>
    <n v="4"/>
    <n v="83"/>
    <n v="25"/>
    <n v="40"/>
    <n v="16"/>
    <n v="7.2043322389694714E-2"/>
  </r>
  <r>
    <x v="22"/>
    <s v="store"/>
    <n v="0"/>
    <n v="8"/>
    <n v="2"/>
    <n v="6"/>
    <n v="2"/>
    <n v="13.789487402185555"/>
  </r>
  <r>
    <x v="22"/>
    <s v="store"/>
    <n v="1"/>
    <n v="11"/>
    <n v="3"/>
    <n v="7"/>
    <n v="2"/>
    <n v="7.437665813043516"/>
  </r>
  <r>
    <x v="22"/>
    <s v="store"/>
    <n v="2"/>
    <n v="12"/>
    <n v="3"/>
    <n v="10"/>
    <n v="3"/>
    <n v="3.9926825553137375"/>
  </r>
  <r>
    <x v="22"/>
    <s v="store"/>
    <n v="3"/>
    <n v="15"/>
    <n v="4"/>
    <n v="11"/>
    <n v="4"/>
    <n v="1.886695351038882"/>
  </r>
  <r>
    <x v="22"/>
    <s v="store"/>
    <n v="4"/>
    <n v="16"/>
    <n v="5"/>
    <n v="11"/>
    <n v="5"/>
    <n v="0.91630831016358294"/>
  </r>
  <r>
    <x v="22"/>
    <s v="pharmacy"/>
    <n v="0"/>
    <n v="18"/>
    <n v="5"/>
    <n v="16"/>
    <n v="3"/>
    <n v="4.3778821495390421"/>
  </r>
  <r>
    <x v="22"/>
    <s v="pharmacy"/>
    <n v="1"/>
    <n v="18"/>
    <n v="6"/>
    <n v="16"/>
    <n v="4"/>
    <n v="1.6747003642393674"/>
  </r>
  <r>
    <x v="22"/>
    <s v="pharmacy"/>
    <n v="2"/>
    <n v="18"/>
    <n v="6"/>
    <n v="18"/>
    <n v="4"/>
    <n v="0.79532908660118451"/>
  </r>
  <r>
    <x v="22"/>
    <s v="bank"/>
    <n v="0"/>
    <n v="29"/>
    <n v="10"/>
    <n v="26"/>
    <n v="7"/>
    <n v="1.6786304445323972"/>
  </r>
  <r>
    <x v="22"/>
    <s v="bank"/>
    <n v="1"/>
    <n v="40"/>
    <n v="13"/>
    <n v="31"/>
    <n v="7"/>
    <n v="0.54830804206692907"/>
  </r>
  <r>
    <x v="23"/>
    <s v="restaurant"/>
    <n v="0"/>
    <n v="10"/>
    <n v="3"/>
    <n v="6"/>
    <n v="2"/>
    <n v="28.796874658844676"/>
  </r>
  <r>
    <x v="23"/>
    <s v="restaurant"/>
    <n v="1"/>
    <n v="11"/>
    <n v="3"/>
    <n v="7"/>
    <n v="3"/>
    <n v="22.984067420092273"/>
  </r>
  <r>
    <x v="23"/>
    <s v="restaurant"/>
    <n v="2"/>
    <n v="11"/>
    <n v="3"/>
    <n v="7"/>
    <n v="3"/>
    <n v="20.600534502453069"/>
  </r>
  <r>
    <x v="23"/>
    <s v="restaurant"/>
    <n v="3"/>
    <n v="14"/>
    <n v="3"/>
    <n v="9"/>
    <n v="3"/>
    <n v="16.79845374508243"/>
  </r>
  <r>
    <x v="23"/>
    <s v="restaurant"/>
    <n v="4"/>
    <n v="14"/>
    <n v="3"/>
    <n v="10"/>
    <n v="3"/>
    <n v="14.677743856480724"/>
  </r>
  <r>
    <x v="23"/>
    <s v="restaurant"/>
    <n v="5"/>
    <n v="15"/>
    <n v="4"/>
    <n v="10"/>
    <n v="5"/>
    <n v="10.454883719394228"/>
  </r>
  <r>
    <x v="23"/>
    <s v="restaurant"/>
    <n v="6"/>
    <n v="17"/>
    <n v="4"/>
    <n v="10"/>
    <n v="5"/>
    <n v="9.2421699436795102"/>
  </r>
  <r>
    <x v="23"/>
    <s v="restaurant"/>
    <n v="7"/>
    <n v="18"/>
    <n v="4"/>
    <n v="12"/>
    <n v="5"/>
    <n v="7.8086081062684238"/>
  </r>
  <r>
    <x v="23"/>
    <s v="restaurant"/>
    <n v="8"/>
    <n v="19"/>
    <n v="6"/>
    <n v="12"/>
    <n v="5"/>
    <n v="5.9990080137079236"/>
  </r>
  <r>
    <x v="23"/>
    <s v="restaurant"/>
    <n v="9"/>
    <n v="21"/>
    <n v="6"/>
    <n v="18"/>
    <n v="5"/>
    <n v="4.7550571863068489"/>
  </r>
  <r>
    <x v="23"/>
    <s v="supermarket"/>
    <n v="0"/>
    <n v="42"/>
    <n v="16"/>
    <n v="20"/>
    <n v="10"/>
    <n v="2.4388661082356511"/>
  </r>
  <r>
    <x v="23"/>
    <s v="supermarket"/>
    <n v="1"/>
    <n v="54"/>
    <n v="17"/>
    <n v="25"/>
    <n v="11"/>
    <n v="1.090929828230774"/>
  </r>
  <r>
    <x v="23"/>
    <s v="supermarket"/>
    <n v="2"/>
    <n v="59"/>
    <n v="18"/>
    <n v="34"/>
    <n v="14"/>
    <n v="0.33413478583440015"/>
  </r>
  <r>
    <x v="23"/>
    <s v="supermarket"/>
    <n v="3"/>
    <n v="67"/>
    <n v="21"/>
    <n v="38"/>
    <n v="14"/>
    <n v="0.18849720804207248"/>
  </r>
  <r>
    <x v="23"/>
    <s v="supermarket"/>
    <n v="4"/>
    <n v="83"/>
    <n v="25"/>
    <n v="41"/>
    <n v="16"/>
    <n v="7.1886229205565588E-2"/>
  </r>
  <r>
    <x v="23"/>
    <s v="store"/>
    <n v="0"/>
    <n v="8"/>
    <n v="2"/>
    <n v="8"/>
    <n v="2"/>
    <n v="13.08641736128927"/>
  </r>
  <r>
    <x v="23"/>
    <s v="store"/>
    <n v="1"/>
    <n v="10"/>
    <n v="2"/>
    <n v="10"/>
    <n v="2"/>
    <n v="8.3401108602116629"/>
  </r>
  <r>
    <x v="23"/>
    <s v="store"/>
    <n v="2"/>
    <n v="12"/>
    <n v="4"/>
    <n v="10"/>
    <n v="3"/>
    <n v="3.3852703444216954"/>
  </r>
  <r>
    <x v="23"/>
    <s v="store"/>
    <n v="3"/>
    <n v="15"/>
    <n v="4"/>
    <n v="10"/>
    <n v="5"/>
    <n v="1.684745518071233"/>
  </r>
  <r>
    <x v="23"/>
    <s v="store"/>
    <n v="4"/>
    <n v="15"/>
    <n v="5"/>
    <n v="12"/>
    <n v="5"/>
    <n v="0.90248860152145105"/>
  </r>
  <r>
    <x v="23"/>
    <s v="pharmacy"/>
    <n v="0"/>
    <n v="17"/>
    <n v="5"/>
    <n v="16"/>
    <n v="3"/>
    <n v="4.3985164015137013"/>
  </r>
  <r>
    <x v="23"/>
    <s v="pharmacy"/>
    <n v="1"/>
    <n v="17"/>
    <n v="6"/>
    <n v="16"/>
    <n v="5"/>
    <n v="1.4669140227249078"/>
  </r>
  <r>
    <x v="23"/>
    <s v="pharmacy"/>
    <n v="2"/>
    <n v="17"/>
    <n v="6"/>
    <n v="17"/>
    <n v="5"/>
    <n v="0.70015698028751405"/>
  </r>
  <r>
    <x v="23"/>
    <s v="bank"/>
    <n v="0"/>
    <n v="29"/>
    <n v="9"/>
    <n v="25"/>
    <n v="7"/>
    <n v="1.818924159198394"/>
  </r>
  <r>
    <x v="23"/>
    <s v="bank"/>
    <n v="1"/>
    <n v="41"/>
    <n v="13"/>
    <n v="31"/>
    <n v="8"/>
    <n v="0.46365177943303593"/>
  </r>
  <r>
    <x v="24"/>
    <s v="restaurant"/>
    <n v="0"/>
    <n v="10"/>
    <n v="3"/>
    <n v="6"/>
    <n v="2"/>
    <n v="28.796874658844676"/>
  </r>
  <r>
    <x v="24"/>
    <s v="restaurant"/>
    <n v="1"/>
    <n v="11"/>
    <n v="3"/>
    <n v="7"/>
    <n v="3"/>
    <n v="22.984067420092273"/>
  </r>
  <r>
    <x v="24"/>
    <s v="restaurant"/>
    <n v="2"/>
    <n v="11"/>
    <n v="3"/>
    <n v="7"/>
    <n v="3"/>
    <n v="20.600534502453069"/>
  </r>
  <r>
    <x v="24"/>
    <s v="restaurant"/>
    <n v="3"/>
    <n v="14"/>
    <n v="3"/>
    <n v="9"/>
    <n v="3"/>
    <n v="16.79845374508243"/>
  </r>
  <r>
    <x v="24"/>
    <s v="restaurant"/>
    <n v="4"/>
    <n v="14"/>
    <n v="3"/>
    <n v="10"/>
    <n v="3"/>
    <n v="14.677743856480724"/>
  </r>
  <r>
    <x v="24"/>
    <s v="restaurant"/>
    <n v="5"/>
    <n v="15"/>
    <n v="4"/>
    <n v="10"/>
    <n v="5"/>
    <n v="10.454883719394228"/>
  </r>
  <r>
    <x v="24"/>
    <s v="restaurant"/>
    <n v="6"/>
    <n v="17"/>
    <n v="4"/>
    <n v="10"/>
    <n v="5"/>
    <n v="9.2421699436795102"/>
  </r>
  <r>
    <x v="24"/>
    <s v="restaurant"/>
    <n v="7"/>
    <n v="18"/>
    <n v="4"/>
    <n v="12"/>
    <n v="5"/>
    <n v="7.8086081062684238"/>
  </r>
  <r>
    <x v="24"/>
    <s v="restaurant"/>
    <n v="8"/>
    <n v="19"/>
    <n v="6"/>
    <n v="12"/>
    <n v="5"/>
    <n v="5.9990080137079236"/>
  </r>
  <r>
    <x v="24"/>
    <s v="restaurant"/>
    <n v="9"/>
    <n v="21"/>
    <n v="6"/>
    <n v="18"/>
    <n v="5"/>
    <n v="4.7550571863068489"/>
  </r>
  <r>
    <x v="24"/>
    <s v="supermarket"/>
    <n v="0"/>
    <n v="42"/>
    <n v="16"/>
    <n v="20"/>
    <n v="10"/>
    <n v="2.4388661082356511"/>
  </r>
  <r>
    <x v="24"/>
    <s v="supermarket"/>
    <n v="1"/>
    <n v="54"/>
    <n v="17"/>
    <n v="25"/>
    <n v="11"/>
    <n v="1.090929828230774"/>
  </r>
  <r>
    <x v="24"/>
    <s v="supermarket"/>
    <n v="2"/>
    <n v="59"/>
    <n v="18"/>
    <n v="34"/>
    <n v="14"/>
    <n v="0.33413478583440015"/>
  </r>
  <r>
    <x v="24"/>
    <s v="supermarket"/>
    <n v="3"/>
    <n v="67"/>
    <n v="21"/>
    <n v="38"/>
    <n v="14"/>
    <n v="0.18849720804207248"/>
  </r>
  <r>
    <x v="24"/>
    <s v="supermarket"/>
    <n v="4"/>
    <n v="83"/>
    <n v="25"/>
    <n v="41"/>
    <n v="16"/>
    <n v="7.1886229205565588E-2"/>
  </r>
  <r>
    <x v="24"/>
    <s v="store"/>
    <n v="0"/>
    <n v="8"/>
    <n v="2"/>
    <n v="8"/>
    <n v="2"/>
    <n v="13.08641736128927"/>
  </r>
  <r>
    <x v="24"/>
    <s v="store"/>
    <n v="1"/>
    <n v="10"/>
    <n v="2"/>
    <n v="10"/>
    <n v="2"/>
    <n v="8.3401108602116629"/>
  </r>
  <r>
    <x v="24"/>
    <s v="store"/>
    <n v="2"/>
    <n v="12"/>
    <n v="4"/>
    <n v="10"/>
    <n v="3"/>
    <n v="3.3852703444216954"/>
  </r>
  <r>
    <x v="24"/>
    <s v="store"/>
    <n v="3"/>
    <n v="15"/>
    <n v="4"/>
    <n v="10"/>
    <n v="5"/>
    <n v="1.684745518071233"/>
  </r>
  <r>
    <x v="24"/>
    <s v="store"/>
    <n v="4"/>
    <n v="15"/>
    <n v="5"/>
    <n v="12"/>
    <n v="5"/>
    <n v="0.90248860152145105"/>
  </r>
  <r>
    <x v="24"/>
    <s v="pharmacy"/>
    <n v="0"/>
    <n v="17"/>
    <n v="5"/>
    <n v="16"/>
    <n v="3"/>
    <n v="4.3985164015137013"/>
  </r>
  <r>
    <x v="24"/>
    <s v="pharmacy"/>
    <n v="1"/>
    <n v="17"/>
    <n v="6"/>
    <n v="16"/>
    <n v="5"/>
    <n v="1.4669140227249078"/>
  </r>
  <r>
    <x v="24"/>
    <s v="pharmacy"/>
    <n v="2"/>
    <n v="17"/>
    <n v="6"/>
    <n v="17"/>
    <n v="5"/>
    <n v="0.70015698028751405"/>
  </r>
  <r>
    <x v="24"/>
    <s v="bank"/>
    <n v="0"/>
    <n v="29"/>
    <n v="9"/>
    <n v="25"/>
    <n v="7"/>
    <n v="1.818924159198394"/>
  </r>
  <r>
    <x v="24"/>
    <s v="bank"/>
    <n v="1"/>
    <n v="41"/>
    <n v="13"/>
    <n v="31"/>
    <n v="8"/>
    <n v="0.46365177943303593"/>
  </r>
  <r>
    <x v="25"/>
    <s v="restaurant"/>
    <n v="0"/>
    <n v="10"/>
    <n v="3"/>
    <n v="6"/>
    <n v="2"/>
    <n v="28.796874658844676"/>
  </r>
  <r>
    <x v="25"/>
    <s v="restaurant"/>
    <n v="1"/>
    <n v="11"/>
    <n v="3"/>
    <n v="7"/>
    <n v="3"/>
    <n v="22.984067420092273"/>
  </r>
  <r>
    <x v="25"/>
    <s v="restaurant"/>
    <n v="2"/>
    <n v="11"/>
    <n v="3"/>
    <n v="7"/>
    <n v="3"/>
    <n v="20.600534502453069"/>
  </r>
  <r>
    <x v="25"/>
    <s v="restaurant"/>
    <n v="3"/>
    <n v="14"/>
    <n v="3"/>
    <n v="9"/>
    <n v="3"/>
    <n v="16.79845374508243"/>
  </r>
  <r>
    <x v="25"/>
    <s v="restaurant"/>
    <n v="4"/>
    <n v="14"/>
    <n v="3"/>
    <n v="10"/>
    <n v="3"/>
    <n v="14.677743856480724"/>
  </r>
  <r>
    <x v="25"/>
    <s v="restaurant"/>
    <n v="5"/>
    <n v="15"/>
    <n v="4"/>
    <n v="10"/>
    <n v="5"/>
    <n v="10.454883719394228"/>
  </r>
  <r>
    <x v="25"/>
    <s v="restaurant"/>
    <n v="6"/>
    <n v="17"/>
    <n v="4"/>
    <n v="10"/>
    <n v="5"/>
    <n v="9.2421699436795102"/>
  </r>
  <r>
    <x v="25"/>
    <s v="restaurant"/>
    <n v="7"/>
    <n v="18"/>
    <n v="4"/>
    <n v="12"/>
    <n v="5"/>
    <n v="7.8086081062684238"/>
  </r>
  <r>
    <x v="25"/>
    <s v="restaurant"/>
    <n v="8"/>
    <n v="19"/>
    <n v="6"/>
    <n v="12"/>
    <n v="5"/>
    <n v="5.9990080137079236"/>
  </r>
  <r>
    <x v="25"/>
    <s v="restaurant"/>
    <n v="9"/>
    <n v="21"/>
    <n v="6"/>
    <n v="18"/>
    <n v="5"/>
    <n v="4.7550571863068489"/>
  </r>
  <r>
    <x v="25"/>
    <s v="supermarket"/>
    <n v="0"/>
    <n v="42"/>
    <n v="16"/>
    <n v="20"/>
    <n v="10"/>
    <n v="2.4388661082356511"/>
  </r>
  <r>
    <x v="25"/>
    <s v="supermarket"/>
    <n v="1"/>
    <n v="54"/>
    <n v="17"/>
    <n v="25"/>
    <n v="11"/>
    <n v="1.090929828230774"/>
  </r>
  <r>
    <x v="25"/>
    <s v="supermarket"/>
    <n v="2"/>
    <n v="59"/>
    <n v="18"/>
    <n v="34"/>
    <n v="14"/>
    <n v="0.33413478583440015"/>
  </r>
  <r>
    <x v="25"/>
    <s v="supermarket"/>
    <n v="3"/>
    <n v="67"/>
    <n v="21"/>
    <n v="38"/>
    <n v="14"/>
    <n v="0.18849720804207248"/>
  </r>
  <r>
    <x v="25"/>
    <s v="supermarket"/>
    <n v="4"/>
    <n v="83"/>
    <n v="25"/>
    <n v="41"/>
    <n v="16"/>
    <n v="7.1886229205565588E-2"/>
  </r>
  <r>
    <x v="25"/>
    <s v="store"/>
    <n v="0"/>
    <n v="8"/>
    <n v="2"/>
    <n v="8"/>
    <n v="2"/>
    <n v="13.08641736128927"/>
  </r>
  <r>
    <x v="25"/>
    <s v="store"/>
    <n v="1"/>
    <n v="10"/>
    <n v="2"/>
    <n v="9"/>
    <n v="3"/>
    <n v="7.4201368133463701"/>
  </r>
  <r>
    <x v="25"/>
    <s v="store"/>
    <n v="2"/>
    <n v="13"/>
    <n v="3"/>
    <n v="10"/>
    <n v="3"/>
    <n v="3.9719695072146606"/>
  </r>
  <r>
    <x v="25"/>
    <s v="store"/>
    <n v="3"/>
    <n v="15"/>
    <n v="4"/>
    <n v="10"/>
    <n v="5"/>
    <n v="1.684745518071233"/>
  </r>
  <r>
    <x v="25"/>
    <s v="store"/>
    <n v="4"/>
    <n v="15"/>
    <n v="5"/>
    <n v="10"/>
    <n v="5"/>
    <n v="0.94254913805409246"/>
  </r>
  <r>
    <x v="25"/>
    <s v="pharmacy"/>
    <n v="0"/>
    <n v="17"/>
    <n v="5"/>
    <n v="16"/>
    <n v="3"/>
    <n v="4.3985164015137013"/>
  </r>
  <r>
    <x v="25"/>
    <s v="pharmacy"/>
    <n v="1"/>
    <n v="17"/>
    <n v="6"/>
    <n v="16"/>
    <n v="5"/>
    <n v="1.4669140227249078"/>
  </r>
  <r>
    <x v="25"/>
    <s v="pharmacy"/>
    <n v="2"/>
    <n v="17"/>
    <n v="6"/>
    <n v="17"/>
    <n v="5"/>
    <n v="0.70015698028751405"/>
  </r>
  <r>
    <x v="25"/>
    <s v="bank"/>
    <n v="0"/>
    <n v="29"/>
    <n v="9"/>
    <n v="25"/>
    <n v="8"/>
    <n v="1.6064918413332421"/>
  </r>
  <r>
    <x v="25"/>
    <s v="bank"/>
    <n v="1"/>
    <n v="41"/>
    <n v="13"/>
    <n v="31"/>
    <n v="8"/>
    <n v="0.46365177943303593"/>
  </r>
  <r>
    <x v="26"/>
    <s v="restaurant"/>
    <n v="0"/>
    <n v="10"/>
    <n v="2"/>
    <n v="6"/>
    <n v="2"/>
    <n v="30.892118245242695"/>
  </r>
  <r>
    <x v="26"/>
    <s v="restaurant"/>
    <n v="1"/>
    <n v="10"/>
    <n v="2"/>
    <n v="7"/>
    <n v="2"/>
    <n v="26.855038611051956"/>
  </r>
  <r>
    <x v="26"/>
    <s v="restaurant"/>
    <n v="2"/>
    <n v="10"/>
    <n v="3"/>
    <n v="7"/>
    <n v="2"/>
    <n v="22.386863888234856"/>
  </r>
  <r>
    <x v="26"/>
    <s v="restaurant"/>
    <n v="3"/>
    <n v="13"/>
    <n v="3"/>
    <n v="9"/>
    <n v="3"/>
    <n v="16.95484687438335"/>
  </r>
  <r>
    <x v="26"/>
    <s v="restaurant"/>
    <n v="4"/>
    <n v="13"/>
    <n v="3"/>
    <n v="9"/>
    <n v="3"/>
    <n v="15.196566457780632"/>
  </r>
  <r>
    <x v="26"/>
    <s v="restaurant"/>
    <n v="5"/>
    <n v="15"/>
    <n v="4"/>
    <n v="9"/>
    <n v="4"/>
    <n v="11.552142514269867"/>
  </r>
  <r>
    <x v="26"/>
    <s v="restaurant"/>
    <n v="6"/>
    <n v="16"/>
    <n v="4"/>
    <n v="10"/>
    <n v="4"/>
    <n v="9.9784430595881002"/>
  </r>
  <r>
    <x v="26"/>
    <s v="restaurant"/>
    <n v="7"/>
    <n v="17"/>
    <n v="4"/>
    <n v="11"/>
    <n v="4"/>
    <n v="8.6587190230209234"/>
  </r>
  <r>
    <x v="26"/>
    <s v="restaurant"/>
    <n v="8"/>
    <n v="18"/>
    <n v="6"/>
    <n v="12"/>
    <n v="5"/>
    <n v="6.0280828937945516"/>
  </r>
  <r>
    <x v="26"/>
    <s v="restaurant"/>
    <n v="9"/>
    <n v="20"/>
    <n v="6"/>
    <n v="17"/>
    <n v="5"/>
    <n v="4.8357513845688276"/>
  </r>
  <r>
    <x v="26"/>
    <s v="supermarket"/>
    <n v="0"/>
    <n v="41"/>
    <n v="16"/>
    <n v="20"/>
    <n v="9"/>
    <n v="2.9180860670591726"/>
  </r>
  <r>
    <x v="26"/>
    <s v="supermarket"/>
    <n v="1"/>
    <n v="54"/>
    <n v="17"/>
    <n v="25"/>
    <n v="11"/>
    <n v="1.090929828230774"/>
  </r>
  <r>
    <x v="26"/>
    <s v="supermarket"/>
    <n v="2"/>
    <n v="59"/>
    <n v="17"/>
    <n v="34"/>
    <n v="13"/>
    <n v="0.41469582111588205"/>
  </r>
  <r>
    <x v="26"/>
    <s v="supermarket"/>
    <n v="3"/>
    <n v="66"/>
    <n v="21"/>
    <n v="38"/>
    <n v="14"/>
    <n v="0.18849721394368674"/>
  </r>
  <r>
    <x v="26"/>
    <s v="supermarket"/>
    <n v="4"/>
    <n v="82"/>
    <n v="24"/>
    <n v="41"/>
    <n v="16"/>
    <n v="7.2272475881585169E-2"/>
  </r>
  <r>
    <x v="26"/>
    <s v="store"/>
    <n v="0"/>
    <n v="8"/>
    <n v="2"/>
    <n v="8"/>
    <n v="2"/>
    <n v="13.08641736128927"/>
  </r>
  <r>
    <x v="26"/>
    <s v="store"/>
    <n v="1"/>
    <n v="9"/>
    <n v="2"/>
    <n v="8"/>
    <n v="2"/>
    <n v="8.6850922175023193"/>
  </r>
  <r>
    <x v="26"/>
    <s v="store"/>
    <n v="2"/>
    <n v="12"/>
    <n v="3"/>
    <n v="9"/>
    <n v="3"/>
    <n v="4.0631860437853149"/>
  </r>
  <r>
    <x v="26"/>
    <s v="store"/>
    <n v="3"/>
    <n v="14"/>
    <n v="3"/>
    <n v="9"/>
    <n v="4"/>
    <n v="2.3848685675011754"/>
  </r>
  <r>
    <x v="26"/>
    <s v="store"/>
    <n v="4"/>
    <n v="15"/>
    <n v="4"/>
    <n v="9"/>
    <n v="5"/>
    <n v="1.1682915602160218"/>
  </r>
  <r>
    <x v="26"/>
    <s v="pharmacy"/>
    <n v="0"/>
    <n v="16"/>
    <n v="4"/>
    <n v="15"/>
    <n v="3"/>
    <n v="4.8899556523310892"/>
  </r>
  <r>
    <x v="26"/>
    <s v="pharmacy"/>
    <n v="1"/>
    <n v="16"/>
    <n v="6"/>
    <n v="15"/>
    <n v="4"/>
    <n v="1.7133892406461182"/>
  </r>
  <r>
    <x v="26"/>
    <s v="pharmacy"/>
    <n v="2"/>
    <n v="16"/>
    <n v="6"/>
    <n v="16"/>
    <n v="4"/>
    <n v="0.81724173720186488"/>
  </r>
  <r>
    <x v="26"/>
    <s v="bank"/>
    <n v="0"/>
    <n v="28"/>
    <n v="9"/>
    <n v="24"/>
    <n v="7"/>
    <n v="1.829956255983807"/>
  </r>
  <r>
    <x v="26"/>
    <s v="bank"/>
    <n v="1"/>
    <n v="41"/>
    <n v="13"/>
    <n v="31"/>
    <n v="8"/>
    <n v="0.46365177943303593"/>
  </r>
  <r>
    <x v="27"/>
    <s v="restaurant"/>
    <n v="0"/>
    <n v="7"/>
    <n v="2"/>
    <n v="4"/>
    <n v="1"/>
    <n v="37.402719418852747"/>
  </r>
  <r>
    <x v="27"/>
    <s v="restaurant"/>
    <n v="1"/>
    <n v="10"/>
    <n v="2"/>
    <n v="5"/>
    <n v="2"/>
    <n v="28.660225506755488"/>
  </r>
  <r>
    <x v="27"/>
    <s v="restaurant"/>
    <n v="2"/>
    <n v="11"/>
    <n v="3"/>
    <n v="6"/>
    <n v="2"/>
    <n v="22.789105399589115"/>
  </r>
  <r>
    <x v="27"/>
    <s v="restaurant"/>
    <n v="3"/>
    <n v="11"/>
    <n v="3"/>
    <n v="6"/>
    <n v="3"/>
    <n v="19.133734429807202"/>
  </r>
  <r>
    <x v="27"/>
    <s v="restaurant"/>
    <n v="4"/>
    <n v="11"/>
    <n v="3"/>
    <n v="7"/>
    <n v="3"/>
    <n v="16.549378636511136"/>
  </r>
  <r>
    <x v="27"/>
    <s v="restaurant"/>
    <n v="5"/>
    <n v="11"/>
    <n v="3"/>
    <n v="8"/>
    <n v="3"/>
    <n v="14.371807295654364"/>
  </r>
  <r>
    <x v="27"/>
    <s v="restaurant"/>
    <n v="6"/>
    <n v="11"/>
    <n v="3"/>
    <n v="8"/>
    <n v="3"/>
    <n v="12.881397650179096"/>
  </r>
  <r>
    <x v="27"/>
    <s v="restaurant"/>
    <n v="7"/>
    <n v="13"/>
    <n v="5"/>
    <n v="10"/>
    <n v="3"/>
    <n v="9.2960915202406103"/>
  </r>
  <r>
    <x v="27"/>
    <s v="restaurant"/>
    <n v="8"/>
    <n v="14"/>
    <n v="5"/>
    <n v="11"/>
    <n v="4"/>
    <n v="7.3933698056838031"/>
  </r>
  <r>
    <x v="27"/>
    <s v="restaurant"/>
    <n v="9"/>
    <n v="16"/>
    <n v="5"/>
    <n v="16"/>
    <n v="4"/>
    <n v="5.9038351277558894"/>
  </r>
  <r>
    <x v="27"/>
    <s v="supermarket"/>
    <n v="0"/>
    <n v="37"/>
    <n v="15"/>
    <n v="18"/>
    <n v="8"/>
    <n v="3.7000486059901969"/>
  </r>
  <r>
    <x v="27"/>
    <s v="supermarket"/>
    <n v="1"/>
    <n v="50"/>
    <n v="16"/>
    <n v="23"/>
    <n v="10"/>
    <n v="1.3740252165760978"/>
  </r>
  <r>
    <x v="27"/>
    <s v="supermarket"/>
    <n v="2"/>
    <n v="55"/>
    <n v="17"/>
    <n v="31"/>
    <n v="12"/>
    <n v="0.51046079494783947"/>
  </r>
  <r>
    <x v="27"/>
    <s v="supermarket"/>
    <n v="3"/>
    <n v="62"/>
    <n v="20"/>
    <n v="36"/>
    <n v="14"/>
    <n v="0.19158509219109301"/>
  </r>
  <r>
    <x v="27"/>
    <s v="supermarket"/>
    <n v="4"/>
    <n v="78"/>
    <n v="23"/>
    <n v="38"/>
    <n v="15"/>
    <n v="9.0143746893378007E-2"/>
  </r>
  <r>
    <x v="27"/>
    <s v="store"/>
    <n v="0"/>
    <n v="4"/>
    <n v="1"/>
    <n v="3"/>
    <n v="1"/>
    <n v="23.410617505109407"/>
  </r>
  <r>
    <x v="27"/>
    <s v="store"/>
    <n v="1"/>
    <n v="6"/>
    <n v="1"/>
    <n v="5"/>
    <n v="1"/>
    <n v="13.457227731378557"/>
  </r>
  <r>
    <x v="27"/>
    <s v="store"/>
    <n v="2"/>
    <n v="6"/>
    <n v="1"/>
    <n v="6"/>
    <n v="1"/>
    <n v="8.8198220545815964"/>
  </r>
  <r>
    <x v="27"/>
    <s v="store"/>
    <n v="3"/>
    <n v="8"/>
    <n v="3"/>
    <n v="6"/>
    <n v="3"/>
    <n v="3.1796110484624958"/>
  </r>
  <r>
    <x v="27"/>
    <s v="store"/>
    <n v="4"/>
    <n v="11"/>
    <n v="3"/>
    <n v="7"/>
    <n v="3"/>
    <n v="1.9672527806573399"/>
  </r>
  <r>
    <x v="27"/>
    <s v="pharmacy"/>
    <n v="0"/>
    <n v="13"/>
    <n v="3"/>
    <n v="13"/>
    <n v="2"/>
    <n v="6.397850037939901"/>
  </r>
  <r>
    <x v="27"/>
    <s v="pharmacy"/>
    <n v="1"/>
    <n v="13"/>
    <n v="5"/>
    <n v="13"/>
    <n v="3"/>
    <n v="2.2558947774554161"/>
  </r>
  <r>
    <x v="27"/>
    <s v="pharmacy"/>
    <n v="2"/>
    <n v="13"/>
    <n v="5"/>
    <n v="13"/>
    <n v="3"/>
    <n v="1.086171559515571"/>
  </r>
  <r>
    <x v="27"/>
    <s v="bank"/>
    <n v="0"/>
    <n v="24"/>
    <n v="8"/>
    <n v="18"/>
    <n v="6"/>
    <n v="2.3771825893296299"/>
  </r>
  <r>
    <x v="27"/>
    <s v="bank"/>
    <n v="1"/>
    <n v="43"/>
    <n v="13"/>
    <n v="34"/>
    <n v="8"/>
    <n v="0.46166250482758908"/>
  </r>
  <r>
    <x v="28"/>
    <s v="restaurant"/>
    <n v="0"/>
    <n v="6"/>
    <n v="2"/>
    <n v="6"/>
    <n v="2"/>
    <n v="34.018659724442237"/>
  </r>
  <r>
    <x v="28"/>
    <s v="restaurant"/>
    <n v="1"/>
    <n v="6"/>
    <n v="2"/>
    <n v="6"/>
    <n v="2"/>
    <n v="30.490798715981562"/>
  </r>
  <r>
    <x v="28"/>
    <s v="restaurant"/>
    <n v="2"/>
    <n v="7"/>
    <n v="3"/>
    <n v="7"/>
    <n v="2"/>
    <n v="24.04367830798002"/>
  </r>
  <r>
    <x v="28"/>
    <s v="restaurant"/>
    <n v="3"/>
    <n v="7"/>
    <n v="3"/>
    <n v="7"/>
    <n v="2"/>
    <n v="21.550259816782091"/>
  </r>
  <r>
    <x v="28"/>
    <s v="restaurant"/>
    <n v="4"/>
    <n v="8"/>
    <n v="3"/>
    <n v="8"/>
    <n v="2"/>
    <n v="18.253409125146394"/>
  </r>
  <r>
    <x v="28"/>
    <s v="restaurant"/>
    <n v="5"/>
    <n v="8"/>
    <n v="4"/>
    <n v="8"/>
    <n v="3"/>
    <n v="14.366704905945991"/>
  </r>
  <r>
    <x v="28"/>
    <s v="restaurant"/>
    <n v="6"/>
    <n v="11"/>
    <n v="4"/>
    <n v="8"/>
    <n v="3"/>
    <n v="12.02472801049487"/>
  </r>
  <r>
    <x v="28"/>
    <s v="restaurant"/>
    <n v="7"/>
    <n v="11"/>
    <n v="4"/>
    <n v="11"/>
    <n v="3"/>
    <n v="9.9533603192232025"/>
  </r>
  <r>
    <x v="28"/>
    <s v="restaurant"/>
    <n v="8"/>
    <n v="12"/>
    <n v="4"/>
    <n v="11"/>
    <n v="3"/>
    <n v="8.7787111956421597"/>
  </r>
  <r>
    <x v="28"/>
    <s v="restaurant"/>
    <n v="9"/>
    <n v="16"/>
    <n v="5"/>
    <n v="11"/>
    <n v="3"/>
    <n v="7.0829404516389554"/>
  </r>
  <r>
    <x v="28"/>
    <s v="supermarket"/>
    <n v="0"/>
    <n v="32"/>
    <n v="14"/>
    <n v="23"/>
    <n v="7"/>
    <n v="4.2088873576039658"/>
  </r>
  <r>
    <x v="28"/>
    <s v="supermarket"/>
    <n v="1"/>
    <n v="45"/>
    <n v="15"/>
    <n v="24"/>
    <n v="9"/>
    <n v="1.6662622669183449"/>
  </r>
  <r>
    <x v="28"/>
    <s v="supermarket"/>
    <n v="2"/>
    <n v="49"/>
    <n v="15"/>
    <n v="25"/>
    <n v="11"/>
    <n v="0.67712469524409891"/>
  </r>
  <r>
    <x v="28"/>
    <s v="supermarket"/>
    <n v="3"/>
    <n v="57"/>
    <n v="19"/>
    <n v="32"/>
    <n v="13"/>
    <n v="0.24121856548041645"/>
  </r>
  <r>
    <x v="28"/>
    <s v="supermarket"/>
    <n v="4"/>
    <n v="73"/>
    <n v="23"/>
    <n v="40"/>
    <n v="14"/>
    <n v="0.11052563429538402"/>
  </r>
  <r>
    <x v="28"/>
    <s v="store"/>
    <n v="0"/>
    <n v="0"/>
    <n v="0"/>
    <n v="0"/>
    <n v="0"/>
    <n v="47.426658163265309"/>
  </r>
  <r>
    <x v="28"/>
    <s v="store"/>
    <n v="1"/>
    <n v="5"/>
    <n v="2"/>
    <n v="5"/>
    <n v="1"/>
    <n v="12.064723714150547"/>
  </r>
  <r>
    <x v="28"/>
    <s v="store"/>
    <n v="2"/>
    <n v="7"/>
    <n v="2"/>
    <n v="7"/>
    <n v="2"/>
    <n v="6.2253139731581051"/>
  </r>
  <r>
    <x v="28"/>
    <s v="store"/>
    <n v="3"/>
    <n v="9"/>
    <n v="3"/>
    <n v="9"/>
    <n v="2"/>
    <n v="3.3003321509507231"/>
  </r>
  <r>
    <x v="28"/>
    <s v="store"/>
    <n v="4"/>
    <n v="11"/>
    <n v="4"/>
    <n v="9"/>
    <n v="3"/>
    <n v="1.5856071877281035"/>
  </r>
  <r>
    <x v="28"/>
    <s v="pharmacy"/>
    <n v="0"/>
    <n v="7"/>
    <n v="3"/>
    <n v="7"/>
    <n v="2"/>
    <n v="8.0214059002237423"/>
  </r>
  <r>
    <x v="28"/>
    <s v="pharmacy"/>
    <n v="1"/>
    <n v="7"/>
    <n v="4"/>
    <n v="7"/>
    <n v="2"/>
    <n v="3.5905369798423208"/>
  </r>
  <r>
    <x v="28"/>
    <s v="pharmacy"/>
    <n v="2"/>
    <n v="13"/>
    <n v="4"/>
    <n v="13"/>
    <n v="3"/>
    <n v="1.1862547232372256"/>
  </r>
  <r>
    <x v="28"/>
    <s v="bank"/>
    <n v="0"/>
    <n v="19"/>
    <n v="7"/>
    <n v="12"/>
    <n v="5"/>
    <n v="3.2854418390640507"/>
  </r>
  <r>
    <x v="28"/>
    <s v="bank"/>
    <n v="1"/>
    <n v="44"/>
    <n v="13"/>
    <n v="34"/>
    <n v="7"/>
    <n v="0.54610221397661429"/>
  </r>
  <r>
    <x v="29"/>
    <s v="restaurant"/>
    <n v="0"/>
    <n v="8"/>
    <n v="2"/>
    <n v="4"/>
    <n v="2"/>
    <n v="34.454687417693989"/>
  </r>
  <r>
    <x v="29"/>
    <s v="restaurant"/>
    <n v="1"/>
    <n v="8"/>
    <n v="2"/>
    <n v="5"/>
    <n v="2"/>
    <n v="29.748649662801078"/>
  </r>
  <r>
    <x v="29"/>
    <s v="restaurant"/>
    <n v="2"/>
    <n v="9"/>
    <n v="2"/>
    <n v="5"/>
    <n v="2"/>
    <n v="26.120699546496212"/>
  </r>
  <r>
    <x v="29"/>
    <s v="restaurant"/>
    <n v="3"/>
    <n v="9"/>
    <n v="2"/>
    <n v="5"/>
    <n v="3"/>
    <n v="22.119829924442449"/>
  </r>
  <r>
    <x v="29"/>
    <s v="restaurant"/>
    <n v="4"/>
    <n v="10"/>
    <n v="2"/>
    <n v="5"/>
    <n v="3"/>
    <n v="19.478357090267934"/>
  </r>
  <r>
    <x v="29"/>
    <s v="restaurant"/>
    <n v="5"/>
    <n v="10"/>
    <n v="3"/>
    <n v="7"/>
    <n v="3"/>
    <n v="15.081400358531813"/>
  </r>
  <r>
    <x v="29"/>
    <s v="restaurant"/>
    <n v="6"/>
    <n v="12"/>
    <n v="3"/>
    <n v="7"/>
    <n v="3"/>
    <n v="13.117575396863739"/>
  </r>
  <r>
    <x v="29"/>
    <s v="restaurant"/>
    <n v="7"/>
    <n v="12"/>
    <n v="4"/>
    <n v="7"/>
    <n v="3"/>
    <n v="10.989404419397937"/>
  </r>
  <r>
    <x v="29"/>
    <s v="restaurant"/>
    <n v="8"/>
    <n v="12"/>
    <n v="4"/>
    <n v="9"/>
    <n v="4"/>
    <n v="8.5940440218788972"/>
  </r>
  <r>
    <x v="29"/>
    <s v="restaurant"/>
    <n v="9"/>
    <n v="15"/>
    <n v="5"/>
    <n v="9"/>
    <n v="4"/>
    <n v="6.9689164719690693"/>
  </r>
  <r>
    <x v="29"/>
    <s v="supermarket"/>
    <n v="0"/>
    <n v="35"/>
    <n v="15"/>
    <n v="18"/>
    <n v="8"/>
    <n v="3.7003724157883644"/>
  </r>
  <r>
    <x v="29"/>
    <s v="supermarket"/>
    <n v="1"/>
    <n v="48"/>
    <n v="16"/>
    <n v="22"/>
    <n v="10"/>
    <n v="1.3964337681415862"/>
  </r>
  <r>
    <x v="29"/>
    <s v="supermarket"/>
    <n v="2"/>
    <n v="53"/>
    <n v="17"/>
    <n v="29"/>
    <n v="12"/>
    <n v="0.51694359037360416"/>
  </r>
  <r>
    <x v="29"/>
    <s v="supermarket"/>
    <n v="3"/>
    <n v="60"/>
    <n v="20"/>
    <n v="36"/>
    <n v="14"/>
    <n v="0.19158514904750137"/>
  </r>
  <r>
    <x v="29"/>
    <s v="supermarket"/>
    <n v="4"/>
    <n v="76"/>
    <n v="24"/>
    <n v="36"/>
    <n v="15"/>
    <n v="9.0240553440781815E-2"/>
  </r>
  <r>
    <x v="29"/>
    <s v="store"/>
    <n v="0"/>
    <n v="5"/>
    <n v="1"/>
    <n v="3"/>
    <n v="1"/>
    <n v="22.45580334219428"/>
  </r>
  <r>
    <x v="29"/>
    <s v="store"/>
    <n v="1"/>
    <n v="6"/>
    <n v="1"/>
    <n v="5"/>
    <n v="1"/>
    <n v="13.457227731378557"/>
  </r>
  <r>
    <x v="29"/>
    <s v="store"/>
    <n v="2"/>
    <n v="7"/>
    <n v="2"/>
    <n v="5"/>
    <n v="2"/>
    <n v="6.6667397366895242"/>
  </r>
  <r>
    <x v="29"/>
    <s v="store"/>
    <n v="3"/>
    <n v="9"/>
    <n v="3"/>
    <n v="5"/>
    <n v="3"/>
    <n v="3.2882858179566967"/>
  </r>
  <r>
    <x v="29"/>
    <s v="store"/>
    <n v="4"/>
    <n v="12"/>
    <n v="3"/>
    <n v="7"/>
    <n v="3"/>
    <n v="1.9534713330391569"/>
  </r>
  <r>
    <x v="29"/>
    <s v="pharmacy"/>
    <n v="0"/>
    <n v="11"/>
    <n v="3"/>
    <n v="11"/>
    <n v="2"/>
    <n v="6.7093791349885272"/>
  </r>
  <r>
    <x v="29"/>
    <s v="pharmacy"/>
    <n v="1"/>
    <n v="11"/>
    <n v="5"/>
    <n v="11"/>
    <n v="3"/>
    <n v="2.4058902686269774"/>
  </r>
  <r>
    <x v="29"/>
    <s v="pharmacy"/>
    <n v="2"/>
    <n v="12"/>
    <n v="5"/>
    <n v="12"/>
    <n v="3"/>
    <n v="1.1179923337056723"/>
  </r>
  <r>
    <x v="29"/>
    <s v="bank"/>
    <n v="0"/>
    <n v="22"/>
    <n v="8"/>
    <n v="16"/>
    <n v="6"/>
    <n v="2.4628382840617986"/>
  </r>
  <r>
    <x v="29"/>
    <s v="bank"/>
    <n v="1"/>
    <n v="42"/>
    <n v="13"/>
    <n v="34"/>
    <n v="8"/>
    <n v="0.46175601510514563"/>
  </r>
  <r>
    <x v="30"/>
    <s v="restaurant"/>
    <n v="0"/>
    <n v="8"/>
    <n v="2"/>
    <n v="6"/>
    <n v="2"/>
    <n v="32.106475774715051"/>
  </r>
  <r>
    <x v="30"/>
    <s v="restaurant"/>
    <n v="1"/>
    <n v="8"/>
    <n v="2"/>
    <n v="7"/>
    <n v="2"/>
    <n v="27.943462767097543"/>
  </r>
  <r>
    <x v="30"/>
    <s v="restaurant"/>
    <n v="2"/>
    <n v="11"/>
    <n v="3"/>
    <n v="7"/>
    <n v="3"/>
    <n v="20.600534502453069"/>
  </r>
  <r>
    <x v="30"/>
    <s v="restaurant"/>
    <n v="3"/>
    <n v="12"/>
    <n v="3"/>
    <n v="7"/>
    <n v="3"/>
    <n v="18.217918867630654"/>
  </r>
  <r>
    <x v="30"/>
    <s v="restaurant"/>
    <n v="4"/>
    <n v="13"/>
    <n v="4"/>
    <n v="7"/>
    <n v="4"/>
    <n v="14.096823723761098"/>
  </r>
  <r>
    <x v="30"/>
    <s v="restaurant"/>
    <n v="5"/>
    <n v="13"/>
    <n v="4"/>
    <n v="9"/>
    <n v="4"/>
    <n v="11.777902429104532"/>
  </r>
  <r>
    <x v="30"/>
    <s v="restaurant"/>
    <n v="6"/>
    <n v="13"/>
    <n v="4"/>
    <n v="9"/>
    <n v="4"/>
    <n v="10.556490325345544"/>
  </r>
  <r>
    <x v="30"/>
    <s v="restaurant"/>
    <n v="7"/>
    <n v="13"/>
    <n v="4"/>
    <n v="10"/>
    <n v="4"/>
    <n v="9.1891026022377726"/>
  </r>
  <r>
    <x v="30"/>
    <s v="restaurant"/>
    <n v="8"/>
    <n v="15"/>
    <n v="5"/>
    <n v="13"/>
    <n v="5"/>
    <n v="6.4416266296356612"/>
  </r>
  <r>
    <x v="30"/>
    <s v="restaurant"/>
    <n v="9"/>
    <n v="18"/>
    <n v="6"/>
    <n v="15"/>
    <n v="5"/>
    <n v="5.0445608768243462"/>
  </r>
  <r>
    <x v="30"/>
    <s v="supermarket"/>
    <n v="0"/>
    <n v="39"/>
    <n v="15"/>
    <n v="20"/>
    <n v="9"/>
    <n v="2.9594183713244209"/>
  </r>
  <r>
    <x v="30"/>
    <s v="supermarket"/>
    <n v="1"/>
    <n v="52"/>
    <n v="16"/>
    <n v="24"/>
    <n v="11"/>
    <n v="1.1246893079591456"/>
  </r>
  <r>
    <x v="30"/>
    <s v="supermarket"/>
    <n v="2"/>
    <n v="57"/>
    <n v="17"/>
    <n v="33"/>
    <n v="13"/>
    <n v="0.41635754817899395"/>
  </r>
  <r>
    <x v="30"/>
    <s v="supermarket"/>
    <n v="3"/>
    <n v="64"/>
    <n v="21"/>
    <n v="38"/>
    <n v="15"/>
    <n v="0.15366128319912031"/>
  </r>
  <r>
    <x v="30"/>
    <s v="supermarket"/>
    <n v="4"/>
    <n v="80"/>
    <n v="24"/>
    <n v="40"/>
    <n v="16"/>
    <n v="7.2429569181560655E-2"/>
  </r>
  <r>
    <x v="30"/>
    <s v="store"/>
    <n v="0"/>
    <n v="6"/>
    <n v="1"/>
    <n v="6"/>
    <n v="2"/>
    <n v="17.258191747111471"/>
  </r>
  <r>
    <x v="30"/>
    <s v="store"/>
    <n v="1"/>
    <n v="8"/>
    <n v="2"/>
    <n v="6"/>
    <n v="2"/>
    <n v="9.2998868526367726"/>
  </r>
  <r>
    <x v="30"/>
    <s v="store"/>
    <n v="2"/>
    <n v="10"/>
    <n v="2"/>
    <n v="8"/>
    <n v="3"/>
    <n v="5.1016002220635608"/>
  </r>
  <r>
    <x v="30"/>
    <s v="store"/>
    <n v="3"/>
    <n v="12"/>
    <n v="4"/>
    <n v="12"/>
    <n v="4"/>
    <n v="1.8917882925711569"/>
  </r>
  <r>
    <x v="30"/>
    <s v="store"/>
    <n v="4"/>
    <n v="13"/>
    <n v="4"/>
    <n v="13"/>
    <n v="4"/>
    <n v="1.2542442361173429"/>
  </r>
  <r>
    <x v="30"/>
    <s v="pharmacy"/>
    <n v="0"/>
    <n v="14"/>
    <n v="4"/>
    <n v="13"/>
    <n v="3"/>
    <n v="5.0617189887915783"/>
  </r>
  <r>
    <x v="30"/>
    <s v="pharmacy"/>
    <n v="1"/>
    <n v="15"/>
    <n v="5"/>
    <n v="13"/>
    <n v="4"/>
    <n v="1.9343482345793972"/>
  </r>
  <r>
    <x v="30"/>
    <s v="pharmacy"/>
    <n v="2"/>
    <n v="15"/>
    <n v="5"/>
    <n v="15"/>
    <n v="4"/>
    <n v="0.90938875509852346"/>
  </r>
  <r>
    <x v="30"/>
    <s v="bank"/>
    <n v="0"/>
    <n v="26"/>
    <n v="9"/>
    <n v="23"/>
    <n v="7"/>
    <n v="1.8493973098076979"/>
  </r>
  <r>
    <x v="30"/>
    <s v="bank"/>
    <n v="1"/>
    <n v="44"/>
    <n v="14"/>
    <n v="36"/>
    <n v="9"/>
    <n v="0.37031538277193665"/>
  </r>
  <r>
    <x v="31"/>
    <s v="restaurant"/>
    <n v="0"/>
    <n v="5"/>
    <n v="1"/>
    <n v="5"/>
    <n v="1"/>
    <n v="41.195015976462628"/>
  </r>
  <r>
    <x v="31"/>
    <s v="restaurant"/>
    <n v="1"/>
    <n v="5"/>
    <n v="1"/>
    <n v="5"/>
    <n v="1"/>
    <n v="36.922940245570203"/>
  </r>
  <r>
    <x v="31"/>
    <s v="restaurant"/>
    <n v="2"/>
    <n v="10"/>
    <n v="3"/>
    <n v="6"/>
    <n v="2"/>
    <n v="23.133884328128662"/>
  </r>
  <r>
    <x v="31"/>
    <s v="restaurant"/>
    <n v="3"/>
    <n v="10"/>
    <n v="3"/>
    <n v="6"/>
    <n v="2"/>
    <n v="20.734814842248653"/>
  </r>
  <r>
    <x v="31"/>
    <s v="restaurant"/>
    <n v="4"/>
    <n v="11"/>
    <n v="3"/>
    <n v="6"/>
    <n v="2"/>
    <n v="18.307560612092416"/>
  </r>
  <r>
    <x v="31"/>
    <s v="restaurant"/>
    <n v="5"/>
    <n v="12"/>
    <n v="3"/>
    <n v="6"/>
    <n v="3"/>
    <n v="15.173193739389752"/>
  </r>
  <r>
    <x v="31"/>
    <s v="restaurant"/>
    <n v="6"/>
    <n v="12"/>
    <n v="3"/>
    <n v="6"/>
    <n v="4"/>
    <n v="12.804720471178763"/>
  </r>
  <r>
    <x v="31"/>
    <s v="restaurant"/>
    <n v="7"/>
    <n v="12"/>
    <n v="3"/>
    <n v="7"/>
    <n v="4"/>
    <n v="11.044717336958515"/>
  </r>
  <r>
    <x v="31"/>
    <s v="restaurant"/>
    <n v="8"/>
    <n v="13"/>
    <n v="4"/>
    <n v="7"/>
    <n v="4"/>
    <n v="9.0976175615496189"/>
  </r>
  <r>
    <x v="31"/>
    <s v="restaurant"/>
    <n v="9"/>
    <n v="15"/>
    <n v="5"/>
    <n v="12"/>
    <n v="4"/>
    <n v="6.4009105714338705"/>
  </r>
  <r>
    <x v="31"/>
    <s v="supermarket"/>
    <n v="0"/>
    <n v="38"/>
    <n v="14"/>
    <n v="17"/>
    <n v="8"/>
    <n v="3.8518622285909507"/>
  </r>
  <r>
    <x v="31"/>
    <s v="supermarket"/>
    <n v="1"/>
    <n v="51"/>
    <n v="15"/>
    <n v="22"/>
    <n v="10"/>
    <n v="1.4210457524345352"/>
  </r>
  <r>
    <x v="31"/>
    <s v="supermarket"/>
    <n v="2"/>
    <n v="56"/>
    <n v="16"/>
    <n v="30"/>
    <n v="13"/>
    <n v="0.43473078475467147"/>
  </r>
  <r>
    <x v="31"/>
    <s v="supermarket"/>
    <n v="3"/>
    <n v="63"/>
    <n v="20"/>
    <n v="35"/>
    <n v="14"/>
    <n v="0.19226405658443108"/>
  </r>
  <r>
    <x v="31"/>
    <s v="supermarket"/>
    <n v="4"/>
    <n v="79"/>
    <n v="23"/>
    <n v="36"/>
    <n v="15"/>
    <n v="9.0756621532563198E-2"/>
  </r>
  <r>
    <x v="31"/>
    <s v="store"/>
    <n v="0"/>
    <n v="2"/>
    <n v="1"/>
    <n v="2"/>
    <n v="1"/>
    <n v="28.330807361871702"/>
  </r>
  <r>
    <x v="31"/>
    <s v="store"/>
    <n v="1"/>
    <n v="4"/>
    <n v="1"/>
    <n v="5"/>
    <n v="1"/>
    <n v="14.541378872881413"/>
  </r>
  <r>
    <x v="31"/>
    <s v="store"/>
    <n v="2"/>
    <n v="6"/>
    <n v="2"/>
    <n v="6"/>
    <n v="1"/>
    <n v="7.5838078458602487"/>
  </r>
  <r>
    <x v="31"/>
    <s v="store"/>
    <n v="3"/>
    <n v="8"/>
    <n v="2"/>
    <n v="6"/>
    <n v="2"/>
    <n v="4.2299647609883868"/>
  </r>
  <r>
    <x v="31"/>
    <s v="store"/>
    <n v="4"/>
    <n v="10"/>
    <n v="3"/>
    <n v="6"/>
    <n v="3"/>
    <n v="2.0717596071328859"/>
  </r>
  <r>
    <x v="31"/>
    <s v="pharmacy"/>
    <n v="0"/>
    <n v="14"/>
    <n v="4"/>
    <n v="11"/>
    <n v="2"/>
    <n v="5.9285526157124888"/>
  </r>
  <r>
    <x v="31"/>
    <s v="pharmacy"/>
    <n v="1"/>
    <n v="14"/>
    <n v="4"/>
    <n v="11"/>
    <n v="3"/>
    <n v="2.5094232082525991"/>
  </r>
  <r>
    <x v="31"/>
    <s v="pharmacy"/>
    <n v="2"/>
    <n v="14"/>
    <n v="4"/>
    <n v="14"/>
    <n v="3"/>
    <n v="1.161189205974928"/>
  </r>
  <r>
    <x v="31"/>
    <s v="bank"/>
    <n v="0"/>
    <n v="25"/>
    <n v="8"/>
    <n v="16"/>
    <n v="6"/>
    <n v="2.429380033487833"/>
  </r>
  <r>
    <x v="31"/>
    <s v="bank"/>
    <n v="1"/>
    <n v="44"/>
    <n v="13"/>
    <n v="34"/>
    <n v="8"/>
    <n v="0.46158613052488712"/>
  </r>
  <r>
    <x v="32"/>
    <s v="restaurant"/>
    <n v="0"/>
    <n v="8"/>
    <n v="2"/>
    <n v="5"/>
    <n v="2"/>
    <n v="33.190642185769796"/>
  </r>
  <r>
    <x v="32"/>
    <s v="restaurant"/>
    <n v="1"/>
    <n v="8"/>
    <n v="2"/>
    <n v="6"/>
    <n v="2"/>
    <n v="28.776915324003859"/>
  </r>
  <r>
    <x v="32"/>
    <s v="restaurant"/>
    <n v="2"/>
    <n v="11"/>
    <n v="3"/>
    <n v="6"/>
    <n v="3"/>
    <n v="21.347554942346878"/>
  </r>
  <r>
    <x v="32"/>
    <s v="restaurant"/>
    <n v="3"/>
    <n v="12"/>
    <n v="3"/>
    <n v="7"/>
    <n v="3"/>
    <n v="18.217918867630654"/>
  </r>
  <r>
    <x v="32"/>
    <s v="restaurant"/>
    <n v="4"/>
    <n v="12"/>
    <n v="3"/>
    <n v="7"/>
    <n v="3"/>
    <n v="16.328653207283772"/>
  </r>
  <r>
    <x v="32"/>
    <s v="restaurant"/>
    <n v="5"/>
    <n v="12"/>
    <n v="3"/>
    <n v="7"/>
    <n v="4"/>
    <n v="13.748376030740312"/>
  </r>
  <r>
    <x v="32"/>
    <s v="restaurant"/>
    <n v="6"/>
    <n v="12"/>
    <n v="4"/>
    <n v="8"/>
    <n v="4"/>
    <n v="11.052452007476134"/>
  </r>
  <r>
    <x v="32"/>
    <s v="restaurant"/>
    <n v="7"/>
    <n v="13"/>
    <n v="4"/>
    <n v="9"/>
    <n v="4"/>
    <n v="9.4617431804948957"/>
  </r>
  <r>
    <x v="32"/>
    <s v="restaurant"/>
    <n v="8"/>
    <n v="14"/>
    <n v="5"/>
    <n v="9"/>
    <n v="4"/>
    <n v="7.8473288972848589"/>
  </r>
  <r>
    <x v="32"/>
    <s v="restaurant"/>
    <n v="9"/>
    <n v="16"/>
    <n v="5"/>
    <n v="12"/>
    <n v="4"/>
    <n v="6.3494180472122403"/>
  </r>
  <r>
    <x v="32"/>
    <s v="supermarket"/>
    <n v="0"/>
    <n v="39"/>
    <n v="15"/>
    <n v="19"/>
    <n v="9"/>
    <n v="3.0256882138722982"/>
  </r>
  <r>
    <x v="32"/>
    <s v="supermarket"/>
    <n v="1"/>
    <n v="51"/>
    <n v="16"/>
    <n v="24"/>
    <n v="10"/>
    <n v="1.3554897313621794"/>
  </r>
  <r>
    <x v="32"/>
    <s v="supermarket"/>
    <n v="2"/>
    <n v="56"/>
    <n v="17"/>
    <n v="32"/>
    <n v="13"/>
    <n v="0.41836613621898661"/>
  </r>
  <r>
    <x v="32"/>
    <s v="supermarket"/>
    <n v="3"/>
    <n v="63"/>
    <n v="20"/>
    <n v="38"/>
    <n v="14"/>
    <n v="0.19055869319517563"/>
  </r>
  <r>
    <x v="32"/>
    <s v="supermarket"/>
    <n v="4"/>
    <n v="80"/>
    <n v="24"/>
    <n v="39"/>
    <n v="15"/>
    <n v="8.9398135557573977E-2"/>
  </r>
  <r>
    <x v="32"/>
    <s v="store"/>
    <n v="0"/>
    <n v="5"/>
    <n v="1"/>
    <n v="5"/>
    <n v="2"/>
    <n v="18.473708708526615"/>
  </r>
  <r>
    <x v="32"/>
    <s v="store"/>
    <n v="1"/>
    <n v="7"/>
    <n v="2"/>
    <n v="7"/>
    <n v="2"/>
    <n v="9.230637960199946"/>
  </r>
  <r>
    <x v="32"/>
    <s v="store"/>
    <n v="2"/>
    <n v="7"/>
    <n v="2"/>
    <n v="7"/>
    <n v="2"/>
    <n v="6.2253139731581051"/>
  </r>
  <r>
    <x v="32"/>
    <s v="store"/>
    <n v="3"/>
    <n v="13"/>
    <n v="4"/>
    <n v="13"/>
    <n v="3"/>
    <n v="2.1916423571407582"/>
  </r>
  <r>
    <x v="32"/>
    <s v="store"/>
    <n v="4"/>
    <n v="13"/>
    <n v="5"/>
    <n v="13"/>
    <n v="3"/>
    <n v="1.2844097969614465"/>
  </r>
  <r>
    <x v="32"/>
    <s v="pharmacy"/>
    <n v="0"/>
    <n v="14"/>
    <n v="4"/>
    <n v="12"/>
    <n v="3"/>
    <n v="5.1281930659835844"/>
  </r>
  <r>
    <x v="32"/>
    <s v="pharmacy"/>
    <n v="1"/>
    <n v="14"/>
    <n v="5"/>
    <n v="14"/>
    <n v="4"/>
    <n v="1.9297406838422122"/>
  </r>
  <r>
    <x v="32"/>
    <s v="pharmacy"/>
    <n v="2"/>
    <n v="14"/>
    <n v="5"/>
    <n v="14"/>
    <n v="4"/>
    <n v="0.92913440333143571"/>
  </r>
  <r>
    <x v="32"/>
    <s v="bank"/>
    <n v="0"/>
    <n v="26"/>
    <n v="8"/>
    <n v="22"/>
    <n v="7"/>
    <n v="2.0261371380542172"/>
  </r>
  <r>
    <x v="32"/>
    <s v="bank"/>
    <n v="1"/>
    <n v="44"/>
    <n v="13"/>
    <n v="35"/>
    <n v="8"/>
    <n v="0.46118948352436706"/>
  </r>
  <r>
    <x v="33"/>
    <s v="restaurant"/>
    <n v="0"/>
    <n v="8"/>
    <n v="2"/>
    <n v="4"/>
    <n v="2"/>
    <n v="34.454687417693989"/>
  </r>
  <r>
    <x v="33"/>
    <s v="restaurant"/>
    <n v="1"/>
    <n v="8"/>
    <n v="2"/>
    <n v="5"/>
    <n v="2"/>
    <n v="29.748649662801078"/>
  </r>
  <r>
    <x v="33"/>
    <s v="restaurant"/>
    <n v="2"/>
    <n v="9"/>
    <n v="2"/>
    <n v="5"/>
    <n v="2"/>
    <n v="26.120699546496212"/>
  </r>
  <r>
    <x v="33"/>
    <s v="restaurant"/>
    <n v="3"/>
    <n v="9"/>
    <n v="2"/>
    <n v="5"/>
    <n v="3"/>
    <n v="22.119829924442449"/>
  </r>
  <r>
    <x v="33"/>
    <s v="restaurant"/>
    <n v="4"/>
    <n v="10"/>
    <n v="2"/>
    <n v="5"/>
    <n v="3"/>
    <n v="19.478357090267934"/>
  </r>
  <r>
    <x v="33"/>
    <s v="restaurant"/>
    <n v="5"/>
    <n v="10"/>
    <n v="3"/>
    <n v="7"/>
    <n v="3"/>
    <n v="15.081400358531813"/>
  </r>
  <r>
    <x v="33"/>
    <s v="restaurant"/>
    <n v="6"/>
    <n v="11"/>
    <n v="3"/>
    <n v="7"/>
    <n v="3"/>
    <n v="13.294894519460055"/>
  </r>
  <r>
    <x v="33"/>
    <s v="restaurant"/>
    <n v="7"/>
    <n v="12"/>
    <n v="4"/>
    <n v="8"/>
    <n v="3"/>
    <n v="10.6187887069313"/>
  </r>
  <r>
    <x v="33"/>
    <s v="restaurant"/>
    <n v="8"/>
    <n v="12"/>
    <n v="4"/>
    <n v="9"/>
    <n v="4"/>
    <n v="8.5940440218788972"/>
  </r>
  <r>
    <x v="33"/>
    <s v="restaurant"/>
    <n v="9"/>
    <n v="15"/>
    <n v="5"/>
    <n v="9"/>
    <n v="4"/>
    <n v="6.9689164719690693"/>
  </r>
  <r>
    <x v="33"/>
    <s v="supermarket"/>
    <n v="0"/>
    <n v="35"/>
    <n v="15"/>
    <n v="18"/>
    <n v="8"/>
    <n v="3.7003724157883644"/>
  </r>
  <r>
    <x v="33"/>
    <s v="supermarket"/>
    <n v="1"/>
    <n v="48"/>
    <n v="16"/>
    <n v="22"/>
    <n v="9"/>
    <n v="1.682566623319214"/>
  </r>
  <r>
    <x v="33"/>
    <s v="supermarket"/>
    <n v="2"/>
    <n v="53"/>
    <n v="17"/>
    <n v="29"/>
    <n v="12"/>
    <n v="0.51694359037360416"/>
  </r>
  <r>
    <x v="33"/>
    <s v="supermarket"/>
    <n v="3"/>
    <n v="60"/>
    <n v="21"/>
    <n v="36"/>
    <n v="14"/>
    <n v="0.18952370188738182"/>
  </r>
  <r>
    <x v="33"/>
    <s v="supermarket"/>
    <n v="4"/>
    <n v="76"/>
    <n v="24"/>
    <n v="36"/>
    <n v="15"/>
    <n v="9.0240553440781815E-2"/>
  </r>
  <r>
    <x v="33"/>
    <s v="store"/>
    <n v="0"/>
    <n v="5"/>
    <n v="1"/>
    <n v="3"/>
    <n v="1"/>
    <n v="22.45580334219428"/>
  </r>
  <r>
    <x v="33"/>
    <s v="store"/>
    <n v="1"/>
    <n v="6"/>
    <n v="1"/>
    <n v="5"/>
    <n v="1"/>
    <n v="13.457227731378557"/>
  </r>
  <r>
    <x v="33"/>
    <s v="store"/>
    <n v="2"/>
    <n v="8"/>
    <n v="2"/>
    <n v="5"/>
    <n v="2"/>
    <n v="6.527999409056652"/>
  </r>
  <r>
    <x v="33"/>
    <s v="store"/>
    <n v="3"/>
    <n v="8"/>
    <n v="2"/>
    <n v="6"/>
    <n v="3"/>
    <n v="3.7639744832502751"/>
  </r>
  <r>
    <x v="33"/>
    <s v="store"/>
    <n v="4"/>
    <n v="10"/>
    <n v="3"/>
    <n v="8"/>
    <n v="3"/>
    <n v="1.9263085903597055"/>
  </r>
  <r>
    <x v="33"/>
    <s v="pharmacy"/>
    <n v="0"/>
    <n v="10"/>
    <n v="3"/>
    <n v="10"/>
    <n v="2"/>
    <n v="6.9306407284183704"/>
  </r>
  <r>
    <x v="33"/>
    <s v="pharmacy"/>
    <n v="1"/>
    <n v="10"/>
    <n v="5"/>
    <n v="10"/>
    <n v="3"/>
    <n v="2.5124236284265309"/>
  </r>
  <r>
    <x v="33"/>
    <s v="pharmacy"/>
    <n v="2"/>
    <n v="12"/>
    <n v="5"/>
    <n v="12"/>
    <n v="3"/>
    <n v="1.1179923337056723"/>
  </r>
  <r>
    <x v="33"/>
    <s v="bank"/>
    <n v="0"/>
    <n v="22"/>
    <n v="9"/>
    <n v="16"/>
    <n v="6"/>
    <n v="2.2964944784675456"/>
  </r>
  <r>
    <x v="33"/>
    <s v="bank"/>
    <n v="1"/>
    <n v="42"/>
    <n v="13"/>
    <n v="34"/>
    <n v="8"/>
    <n v="0.46175601510514563"/>
  </r>
  <r>
    <x v="34"/>
    <s v="restaurant"/>
    <n v="0"/>
    <n v="8"/>
    <n v="2"/>
    <n v="4"/>
    <n v="2"/>
    <n v="34.454687417693989"/>
  </r>
  <r>
    <x v="34"/>
    <s v="restaurant"/>
    <n v="1"/>
    <n v="8"/>
    <n v="2"/>
    <n v="5"/>
    <n v="2"/>
    <n v="29.748649662801078"/>
  </r>
  <r>
    <x v="34"/>
    <s v="restaurant"/>
    <n v="2"/>
    <n v="9"/>
    <n v="2"/>
    <n v="5"/>
    <n v="2"/>
    <n v="26.120699546496212"/>
  </r>
  <r>
    <x v="34"/>
    <s v="restaurant"/>
    <n v="3"/>
    <n v="9"/>
    <n v="3"/>
    <n v="6"/>
    <n v="3"/>
    <n v="19.830537131881385"/>
  </r>
  <r>
    <x v="34"/>
    <s v="restaurant"/>
    <n v="4"/>
    <n v="10"/>
    <n v="3"/>
    <n v="6"/>
    <n v="3"/>
    <n v="17.426472439157646"/>
  </r>
  <r>
    <x v="34"/>
    <s v="restaurant"/>
    <n v="5"/>
    <n v="10"/>
    <n v="3"/>
    <n v="7"/>
    <n v="3"/>
    <n v="15.081400358531813"/>
  </r>
  <r>
    <x v="34"/>
    <s v="restaurant"/>
    <n v="6"/>
    <n v="11"/>
    <n v="3"/>
    <n v="8"/>
    <n v="3"/>
    <n v="12.881397650179096"/>
  </r>
  <r>
    <x v="34"/>
    <s v="restaurant"/>
    <n v="7"/>
    <n v="13"/>
    <n v="4"/>
    <n v="8"/>
    <n v="3"/>
    <n v="10.492135664668748"/>
  </r>
  <r>
    <x v="34"/>
    <s v="restaurant"/>
    <n v="8"/>
    <n v="13"/>
    <n v="4"/>
    <n v="9"/>
    <n v="4"/>
    <n v="8.4805253691843134"/>
  </r>
  <r>
    <x v="34"/>
    <s v="restaurant"/>
    <n v="9"/>
    <n v="14"/>
    <n v="5"/>
    <n v="9"/>
    <n v="4"/>
    <n v="7.0335318264553175"/>
  </r>
  <r>
    <x v="34"/>
    <s v="supermarket"/>
    <n v="0"/>
    <n v="35"/>
    <n v="15"/>
    <n v="18"/>
    <n v="8"/>
    <n v="3.7003724157883644"/>
  </r>
  <r>
    <x v="34"/>
    <s v="supermarket"/>
    <n v="1"/>
    <n v="48"/>
    <n v="16"/>
    <n v="23"/>
    <n v="9"/>
    <n v="1.6601628893349873"/>
  </r>
  <r>
    <x v="34"/>
    <s v="supermarket"/>
    <n v="2"/>
    <n v="53"/>
    <n v="17"/>
    <n v="29"/>
    <n v="12"/>
    <n v="0.51694359037360416"/>
  </r>
  <r>
    <x v="34"/>
    <s v="supermarket"/>
    <n v="3"/>
    <n v="60"/>
    <n v="21"/>
    <n v="35"/>
    <n v="14"/>
    <n v="0.19020268466145548"/>
  </r>
  <r>
    <x v="34"/>
    <s v="supermarket"/>
    <n v="4"/>
    <n v="76"/>
    <n v="24"/>
    <n v="36"/>
    <n v="15"/>
    <n v="9.0240553440781815E-2"/>
  </r>
  <r>
    <x v="34"/>
    <s v="store"/>
    <n v="0"/>
    <n v="5"/>
    <n v="1"/>
    <n v="3"/>
    <n v="1"/>
    <n v="22.45580334219428"/>
  </r>
  <r>
    <x v="34"/>
    <s v="store"/>
    <n v="1"/>
    <n v="6"/>
    <n v="1"/>
    <n v="5"/>
    <n v="1"/>
    <n v="13.457227731378557"/>
  </r>
  <r>
    <x v="34"/>
    <s v="store"/>
    <n v="2"/>
    <n v="8"/>
    <n v="2"/>
    <n v="5"/>
    <n v="2"/>
    <n v="6.527999409056652"/>
  </r>
  <r>
    <x v="34"/>
    <s v="store"/>
    <n v="3"/>
    <n v="8"/>
    <n v="2"/>
    <n v="6"/>
    <n v="3"/>
    <n v="3.7639744832502751"/>
  </r>
  <r>
    <x v="34"/>
    <s v="store"/>
    <n v="4"/>
    <n v="10"/>
    <n v="3"/>
    <n v="8"/>
    <n v="3"/>
    <n v="1.9263085903597055"/>
  </r>
  <r>
    <x v="34"/>
    <s v="pharmacy"/>
    <n v="0"/>
    <n v="10"/>
    <n v="3"/>
    <n v="10"/>
    <n v="2"/>
    <n v="6.9306407284183704"/>
  </r>
  <r>
    <x v="34"/>
    <s v="pharmacy"/>
    <n v="1"/>
    <n v="10"/>
    <n v="5"/>
    <n v="10"/>
    <n v="3"/>
    <n v="2.5124236284265309"/>
  </r>
  <r>
    <x v="34"/>
    <s v="pharmacy"/>
    <n v="2"/>
    <n v="13"/>
    <n v="5"/>
    <n v="13"/>
    <n v="3"/>
    <n v="1.086171559515571"/>
  </r>
  <r>
    <x v="34"/>
    <s v="bank"/>
    <n v="0"/>
    <n v="22"/>
    <n v="9"/>
    <n v="15"/>
    <n v="6"/>
    <n v="2.3373082389119979"/>
  </r>
  <r>
    <x v="34"/>
    <s v="bank"/>
    <n v="1"/>
    <n v="43"/>
    <n v="13"/>
    <n v="34"/>
    <n v="8"/>
    <n v="0.46166250482758908"/>
  </r>
  <r>
    <x v="35"/>
    <s v="restaurant"/>
    <n v="0"/>
    <n v="7"/>
    <n v="2"/>
    <n v="5"/>
    <n v="2"/>
    <n v="34.038674028598216"/>
  </r>
  <r>
    <x v="35"/>
    <s v="restaurant"/>
    <n v="1"/>
    <n v="10"/>
    <n v="3"/>
    <n v="7"/>
    <n v="2"/>
    <n v="24.977079544724841"/>
  </r>
  <r>
    <x v="35"/>
    <s v="restaurant"/>
    <n v="2"/>
    <n v="10"/>
    <n v="3"/>
    <n v="7"/>
    <n v="3"/>
    <n v="20.945313430992616"/>
  </r>
  <r>
    <x v="35"/>
    <s v="restaurant"/>
    <n v="3"/>
    <n v="10"/>
    <n v="3"/>
    <n v="7"/>
    <n v="3"/>
    <n v="18.773206852963753"/>
  </r>
  <r>
    <x v="35"/>
    <s v="restaurant"/>
    <n v="4"/>
    <n v="10"/>
    <n v="3"/>
    <n v="7"/>
    <n v="3"/>
    <n v="16.826355771915662"/>
  </r>
  <r>
    <x v="35"/>
    <s v="restaurant"/>
    <n v="5"/>
    <n v="11"/>
    <n v="3"/>
    <n v="7"/>
    <n v="3"/>
    <n v="14.833146777909977"/>
  </r>
  <r>
    <x v="35"/>
    <s v="restaurant"/>
    <n v="6"/>
    <n v="12"/>
    <n v="4"/>
    <n v="9"/>
    <n v="4"/>
    <n v="10.697797438613682"/>
  </r>
  <r>
    <x v="35"/>
    <s v="restaurant"/>
    <n v="7"/>
    <n v="13"/>
    <n v="4"/>
    <n v="9"/>
    <n v="4"/>
    <n v="9.4617431804948957"/>
  </r>
  <r>
    <x v="35"/>
    <s v="restaurant"/>
    <n v="8"/>
    <n v="14"/>
    <n v="4"/>
    <n v="9"/>
    <n v="4"/>
    <n v="8.3900613916984845"/>
  </r>
  <r>
    <x v="35"/>
    <s v="restaurant"/>
    <n v="9"/>
    <n v="14"/>
    <n v="5"/>
    <n v="12"/>
    <n v="4"/>
    <n v="6.4655259259201197"/>
  </r>
  <r>
    <x v="35"/>
    <s v="supermarket"/>
    <n v="0"/>
    <n v="34"/>
    <n v="14"/>
    <n v="20"/>
    <n v="8"/>
    <n v="3.6093269444835872"/>
  </r>
  <r>
    <x v="35"/>
    <s v="supermarket"/>
    <n v="1"/>
    <n v="46"/>
    <n v="15"/>
    <n v="24"/>
    <n v="9"/>
    <n v="1.6662558229618027"/>
  </r>
  <r>
    <x v="35"/>
    <s v="supermarket"/>
    <n v="2"/>
    <n v="51"/>
    <n v="16"/>
    <n v="27"/>
    <n v="12"/>
    <n v="0.53741858388268193"/>
  </r>
  <r>
    <x v="35"/>
    <s v="supermarket"/>
    <n v="3"/>
    <n v="58"/>
    <n v="20"/>
    <n v="34"/>
    <n v="13"/>
    <n v="0.23627277353070908"/>
  </r>
  <r>
    <x v="35"/>
    <s v="supermarket"/>
    <n v="4"/>
    <n v="75"/>
    <n v="23"/>
    <n v="38"/>
    <n v="14"/>
    <n v="0.11094506959227739"/>
  </r>
  <r>
    <x v="35"/>
    <s v="store"/>
    <n v="0"/>
    <n v="3"/>
    <n v="1"/>
    <n v="3"/>
    <n v="1"/>
    <n v="24.807341495576125"/>
  </r>
  <r>
    <x v="35"/>
    <s v="store"/>
    <n v="1"/>
    <n v="6"/>
    <n v="2"/>
    <n v="6"/>
    <n v="2"/>
    <n v="9.8065348736126552"/>
  </r>
  <r>
    <x v="35"/>
    <s v="store"/>
    <n v="2"/>
    <n v="7"/>
    <n v="2"/>
    <n v="7"/>
    <n v="2"/>
    <n v="6.2253139731581051"/>
  </r>
  <r>
    <x v="35"/>
    <s v="store"/>
    <n v="3"/>
    <n v="9"/>
    <n v="2"/>
    <n v="7"/>
    <n v="2"/>
    <n v="4.040933782984653"/>
  </r>
  <r>
    <x v="35"/>
    <s v="store"/>
    <n v="4"/>
    <n v="10"/>
    <n v="3"/>
    <n v="9"/>
    <n v="4"/>
    <n v="1.658202506102433"/>
  </r>
  <r>
    <x v="35"/>
    <s v="pharmacy"/>
    <n v="0"/>
    <n v="9"/>
    <n v="4"/>
    <n v="9"/>
    <n v="2"/>
    <n v="6.6474522336613751"/>
  </r>
  <r>
    <x v="35"/>
    <s v="pharmacy"/>
    <n v="1"/>
    <n v="9"/>
    <n v="4"/>
    <n v="9"/>
    <n v="3"/>
    <n v="2.8555600613391006"/>
  </r>
  <r>
    <x v="35"/>
    <s v="pharmacy"/>
    <n v="2"/>
    <n v="14"/>
    <n v="4"/>
    <n v="14"/>
    <n v="3"/>
    <n v="1.161189205974928"/>
  </r>
  <r>
    <x v="35"/>
    <s v="bank"/>
    <n v="0"/>
    <n v="20"/>
    <n v="8"/>
    <n v="14"/>
    <n v="6"/>
    <n v="2.5899579184426225"/>
  </r>
  <r>
    <x v="35"/>
    <s v="bank"/>
    <n v="1"/>
    <n v="44"/>
    <n v="13"/>
    <n v="36"/>
    <n v="8"/>
    <n v="0.46086322964109616"/>
  </r>
  <r>
    <x v="36"/>
    <s v="restaurant"/>
    <n v="0"/>
    <n v="12"/>
    <n v="3"/>
    <n v="11"/>
    <n v="3"/>
    <n v="22.729800692071564"/>
  </r>
  <r>
    <x v="36"/>
    <s v="restaurant"/>
    <n v="1"/>
    <n v="12"/>
    <n v="3"/>
    <n v="12"/>
    <n v="3"/>
    <n v="19.985781767708499"/>
  </r>
  <r>
    <x v="36"/>
    <s v="restaurant"/>
    <n v="2"/>
    <n v="14"/>
    <n v="3"/>
    <n v="12"/>
    <n v="4"/>
    <n v="16.287946195172491"/>
  </r>
  <r>
    <x v="36"/>
    <s v="restaurant"/>
    <n v="3"/>
    <n v="15"/>
    <n v="4"/>
    <n v="12"/>
    <n v="4"/>
    <n v="13.284437010918534"/>
  </r>
  <r>
    <x v="36"/>
    <s v="restaurant"/>
    <n v="4"/>
    <n v="15"/>
    <n v="4"/>
    <n v="12"/>
    <n v="4"/>
    <n v="11.906791691267724"/>
  </r>
  <r>
    <x v="36"/>
    <s v="restaurant"/>
    <n v="5"/>
    <n v="16"/>
    <n v="5"/>
    <n v="13"/>
    <n v="4"/>
    <n v="9.6243340279330187"/>
  </r>
  <r>
    <x v="36"/>
    <s v="restaurant"/>
    <n v="6"/>
    <n v="16"/>
    <n v="5"/>
    <n v="13"/>
    <n v="4"/>
    <n v="8.6262549435547786"/>
  </r>
  <r>
    <x v="36"/>
    <s v="restaurant"/>
    <n v="7"/>
    <n v="18"/>
    <n v="5"/>
    <n v="14"/>
    <n v="4"/>
    <n v="7.4923498072465806"/>
  </r>
  <r>
    <x v="36"/>
    <s v="restaurant"/>
    <n v="8"/>
    <n v="18"/>
    <n v="5"/>
    <n v="16"/>
    <n v="5"/>
    <n v="5.958956062475508"/>
  </r>
  <r>
    <x v="36"/>
    <s v="restaurant"/>
    <n v="9"/>
    <n v="21"/>
    <n v="6"/>
    <n v="16"/>
    <n v="5"/>
    <n v="4.8939889834210275"/>
  </r>
  <r>
    <x v="36"/>
    <s v="supermarket"/>
    <n v="0"/>
    <n v="42"/>
    <n v="17"/>
    <n v="23"/>
    <n v="9"/>
    <n v="2.7494995443565378"/>
  </r>
  <r>
    <x v="36"/>
    <s v="supermarket"/>
    <n v="1"/>
    <n v="52"/>
    <n v="17"/>
    <n v="28"/>
    <n v="10"/>
    <n v="1.2898725340198598"/>
  </r>
  <r>
    <x v="36"/>
    <s v="supermarket"/>
    <n v="2"/>
    <n v="57"/>
    <n v="18"/>
    <n v="36"/>
    <n v="13"/>
    <n v="0.40394994546812713"/>
  </r>
  <r>
    <x v="36"/>
    <s v="supermarket"/>
    <n v="3"/>
    <n v="64"/>
    <n v="22"/>
    <n v="40"/>
    <n v="14"/>
    <n v="0.1862519323704821"/>
  </r>
  <r>
    <x v="36"/>
    <s v="supermarket"/>
    <n v="4"/>
    <n v="81"/>
    <n v="25"/>
    <n v="43"/>
    <n v="16"/>
    <n v="7.1648760235932946E-2"/>
  </r>
  <r>
    <x v="36"/>
    <s v="store"/>
    <n v="0"/>
    <n v="11"/>
    <n v="3"/>
    <n v="11"/>
    <n v="3"/>
    <n v="8.7325275836731073"/>
  </r>
  <r>
    <x v="36"/>
    <s v="store"/>
    <n v="1"/>
    <n v="12"/>
    <n v="3"/>
    <n v="11"/>
    <n v="3"/>
    <n v="5.8444521930010467"/>
  </r>
  <r>
    <x v="36"/>
    <s v="store"/>
    <n v="2"/>
    <n v="13"/>
    <n v="3"/>
    <n v="12"/>
    <n v="3"/>
    <n v="3.8838934881316001"/>
  </r>
  <r>
    <x v="36"/>
    <s v="store"/>
    <n v="3"/>
    <n v="15"/>
    <n v="5"/>
    <n v="13"/>
    <n v="4"/>
    <n v="1.5564911200996427"/>
  </r>
  <r>
    <x v="36"/>
    <s v="store"/>
    <n v="4"/>
    <n v="19"/>
    <n v="6"/>
    <n v="15"/>
    <n v="4"/>
    <n v="0.89129110344488305"/>
  </r>
  <r>
    <x v="36"/>
    <s v="pharmacy"/>
    <n v="0"/>
    <n v="15"/>
    <n v="4"/>
    <n v="15"/>
    <n v="3"/>
    <n v="4.923741737242187"/>
  </r>
  <r>
    <x v="36"/>
    <s v="pharmacy"/>
    <n v="1"/>
    <n v="17"/>
    <n v="6"/>
    <n v="16"/>
    <n v="4"/>
    <n v="1.6846353744493883"/>
  </r>
  <r>
    <x v="36"/>
    <s v="pharmacy"/>
    <n v="2"/>
    <n v="17"/>
    <n v="6"/>
    <n v="16"/>
    <n v="4"/>
    <n v="0.81112073584600186"/>
  </r>
  <r>
    <x v="36"/>
    <s v="bank"/>
    <n v="0"/>
    <n v="27"/>
    <n v="10"/>
    <n v="26"/>
    <n v="7"/>
    <n v="1.6875248414186976"/>
  </r>
  <r>
    <x v="36"/>
    <s v="bank"/>
    <n v="1"/>
    <n v="41"/>
    <n v="14"/>
    <n v="34"/>
    <n v="8"/>
    <n v="0.43899132901545546"/>
  </r>
  <r>
    <x v="37"/>
    <s v="restaurant"/>
    <n v="0"/>
    <n v="9"/>
    <n v="2"/>
    <n v="7"/>
    <n v="2"/>
    <n v="30.500786919853578"/>
  </r>
  <r>
    <x v="37"/>
    <s v="restaurant"/>
    <n v="1"/>
    <n v="9"/>
    <n v="2"/>
    <n v="8"/>
    <n v="2"/>
    <n v="26.622893510658649"/>
  </r>
  <r>
    <x v="37"/>
    <s v="restaurant"/>
    <n v="2"/>
    <n v="9"/>
    <n v="3"/>
    <n v="8"/>
    <n v="3"/>
    <n v="20.73724263730676"/>
  </r>
  <r>
    <x v="37"/>
    <s v="restaurant"/>
    <n v="3"/>
    <n v="9"/>
    <n v="3"/>
    <n v="8"/>
    <n v="3"/>
    <n v="18.586713771215688"/>
  </r>
  <r>
    <x v="37"/>
    <s v="restaurant"/>
    <n v="4"/>
    <n v="12"/>
    <n v="3"/>
    <n v="8"/>
    <n v="3"/>
    <n v="15.813935603114285"/>
  </r>
  <r>
    <x v="37"/>
    <s v="restaurant"/>
    <n v="5"/>
    <n v="12"/>
    <n v="4"/>
    <n v="9"/>
    <n v="3"/>
    <n v="12.822494488180777"/>
  </r>
  <r>
    <x v="37"/>
    <s v="restaurant"/>
    <n v="6"/>
    <n v="12"/>
    <n v="4"/>
    <n v="10"/>
    <n v="4"/>
    <n v="10.393611669483832"/>
  </r>
  <r>
    <x v="37"/>
    <s v="restaurant"/>
    <n v="7"/>
    <n v="13"/>
    <n v="4"/>
    <n v="10"/>
    <n v="4"/>
    <n v="9.1891026022377726"/>
  </r>
  <r>
    <x v="37"/>
    <s v="restaurant"/>
    <n v="8"/>
    <n v="14"/>
    <n v="4"/>
    <n v="10"/>
    <n v="4"/>
    <n v="8.1456946511865453"/>
  </r>
  <r>
    <x v="37"/>
    <s v="restaurant"/>
    <n v="9"/>
    <n v="16"/>
    <n v="5"/>
    <n v="14"/>
    <n v="4"/>
    <n v="6.0926929540592889"/>
  </r>
  <r>
    <x v="37"/>
    <s v="supermarket"/>
    <n v="0"/>
    <n v="35"/>
    <n v="14"/>
    <n v="21"/>
    <n v="8"/>
    <n v="3.5542584949129106"/>
  </r>
  <r>
    <x v="37"/>
    <s v="supermarket"/>
    <n v="1"/>
    <n v="48"/>
    <n v="15"/>
    <n v="25"/>
    <n v="10"/>
    <n v="1.3647819109270418"/>
  </r>
  <r>
    <x v="37"/>
    <s v="supermarket"/>
    <n v="2"/>
    <n v="53"/>
    <n v="16"/>
    <n v="29"/>
    <n v="12"/>
    <n v="0.52794579458621838"/>
  </r>
  <r>
    <x v="37"/>
    <s v="supermarket"/>
    <n v="3"/>
    <n v="60"/>
    <n v="20"/>
    <n v="36"/>
    <n v="14"/>
    <n v="0.19158514904750137"/>
  </r>
  <r>
    <x v="37"/>
    <s v="supermarket"/>
    <n v="4"/>
    <n v="76"/>
    <n v="23"/>
    <n v="38"/>
    <n v="15"/>
    <n v="9.0143747254184572E-2"/>
  </r>
  <r>
    <x v="37"/>
    <s v="store"/>
    <n v="0"/>
    <n v="3"/>
    <n v="1"/>
    <n v="3"/>
    <n v="1"/>
    <n v="24.807341495576125"/>
  </r>
  <r>
    <x v="37"/>
    <s v="store"/>
    <n v="1"/>
    <n v="7"/>
    <n v="2"/>
    <n v="7"/>
    <n v="2"/>
    <n v="9.230637960199946"/>
  </r>
  <r>
    <x v="37"/>
    <s v="store"/>
    <n v="2"/>
    <n v="8"/>
    <n v="2"/>
    <n v="8"/>
    <n v="2"/>
    <n v="5.9522320177632659"/>
  </r>
  <r>
    <x v="37"/>
    <s v="store"/>
    <n v="3"/>
    <n v="8"/>
    <n v="2"/>
    <n v="8"/>
    <n v="3"/>
    <n v="3.5483057342417657"/>
  </r>
  <r>
    <x v="37"/>
    <s v="store"/>
    <n v="4"/>
    <n v="9"/>
    <n v="3"/>
    <n v="9"/>
    <n v="3"/>
    <n v="1.9115328912364129"/>
  </r>
  <r>
    <x v="37"/>
    <s v="pharmacy"/>
    <n v="0"/>
    <n v="11"/>
    <n v="4"/>
    <n v="11"/>
    <n v="3"/>
    <n v="5.428568702018671"/>
  </r>
  <r>
    <x v="37"/>
    <s v="pharmacy"/>
    <n v="1"/>
    <n v="11"/>
    <n v="4"/>
    <n v="11"/>
    <n v="3"/>
    <n v="2.6137553009719525"/>
  </r>
  <r>
    <x v="37"/>
    <s v="pharmacy"/>
    <n v="2"/>
    <n v="15"/>
    <n v="4"/>
    <n v="15"/>
    <n v="3"/>
    <n v="1.1414435577420159"/>
  </r>
  <r>
    <x v="37"/>
    <s v="bank"/>
    <n v="0"/>
    <n v="22"/>
    <n v="8"/>
    <n v="16"/>
    <n v="6"/>
    <n v="2.4628382840617986"/>
  </r>
  <r>
    <x v="37"/>
    <s v="bank"/>
    <n v="1"/>
    <n v="45"/>
    <n v="14"/>
    <n v="38"/>
    <n v="8"/>
    <n v="0.43743259187405603"/>
  </r>
  <r>
    <x v="38"/>
    <s v="restaurant"/>
    <n v="0"/>
    <n v="9"/>
    <n v="2"/>
    <n v="4"/>
    <n v="2"/>
    <n v="33.778883646984184"/>
  </r>
  <r>
    <x v="38"/>
    <s v="restaurant"/>
    <n v="1"/>
    <n v="9"/>
    <n v="2"/>
    <n v="5"/>
    <n v="2"/>
    <n v="29.142929246090816"/>
  </r>
  <r>
    <x v="38"/>
    <s v="restaurant"/>
    <n v="2"/>
    <n v="10"/>
    <n v="3"/>
    <n v="6"/>
    <n v="3"/>
    <n v="21.692333870886419"/>
  </r>
  <r>
    <x v="38"/>
    <s v="restaurant"/>
    <n v="3"/>
    <n v="11"/>
    <n v="3"/>
    <n v="6"/>
    <n v="3"/>
    <n v="19.133734429807202"/>
  </r>
  <r>
    <x v="38"/>
    <s v="restaurant"/>
    <n v="4"/>
    <n v="11"/>
    <n v="3"/>
    <n v="7"/>
    <n v="3"/>
    <n v="16.549378636511136"/>
  </r>
  <r>
    <x v="38"/>
    <s v="restaurant"/>
    <n v="5"/>
    <n v="11"/>
    <n v="3"/>
    <n v="8"/>
    <n v="3"/>
    <n v="14.371807295654364"/>
  </r>
  <r>
    <x v="38"/>
    <s v="restaurant"/>
    <n v="6"/>
    <n v="13"/>
    <n v="4"/>
    <n v="8"/>
    <n v="3"/>
    <n v="11.706101774630419"/>
  </r>
  <r>
    <x v="38"/>
    <s v="restaurant"/>
    <n v="7"/>
    <n v="13"/>
    <n v="4"/>
    <n v="9"/>
    <n v="4"/>
    <n v="9.4617431804948957"/>
  </r>
  <r>
    <x v="38"/>
    <s v="restaurant"/>
    <n v="8"/>
    <n v="14"/>
    <n v="5"/>
    <n v="10"/>
    <n v="4"/>
    <n v="7.6029621567729189"/>
  </r>
  <r>
    <x v="38"/>
    <s v="restaurant"/>
    <n v="9"/>
    <n v="14"/>
    <n v="5"/>
    <n v="14"/>
    <n v="4"/>
    <n v="6.2088008327671664"/>
  </r>
  <r>
    <x v="38"/>
    <s v="supermarket"/>
    <n v="0"/>
    <n v="35"/>
    <n v="15"/>
    <n v="18"/>
    <n v="8"/>
    <n v="3.7003724157883644"/>
  </r>
  <r>
    <x v="38"/>
    <s v="supermarket"/>
    <n v="1"/>
    <n v="47"/>
    <n v="16"/>
    <n v="23"/>
    <n v="9"/>
    <n v="1.6601665407110797"/>
  </r>
  <r>
    <x v="38"/>
    <s v="supermarket"/>
    <n v="2"/>
    <n v="52"/>
    <n v="16"/>
    <n v="28"/>
    <n v="12"/>
    <n v="0.53223443288081507"/>
  </r>
  <r>
    <x v="38"/>
    <s v="supermarket"/>
    <n v="3"/>
    <n v="60"/>
    <n v="20"/>
    <n v="35"/>
    <n v="14"/>
    <n v="0.19226413182157506"/>
  </r>
  <r>
    <x v="38"/>
    <s v="supermarket"/>
    <n v="4"/>
    <n v="76"/>
    <n v="24"/>
    <n v="37"/>
    <n v="15"/>
    <n v="8.990514876921632E-2"/>
  </r>
  <r>
    <x v="38"/>
    <s v="store"/>
    <n v="0"/>
    <n v="4"/>
    <n v="1"/>
    <n v="4"/>
    <n v="1"/>
    <n v="22.338230552247637"/>
  </r>
  <r>
    <x v="38"/>
    <s v="store"/>
    <n v="1"/>
    <n v="6"/>
    <n v="2"/>
    <n v="4"/>
    <n v="2"/>
    <n v="10.710034827153024"/>
  </r>
  <r>
    <x v="38"/>
    <s v="store"/>
    <n v="2"/>
    <n v="8"/>
    <n v="2"/>
    <n v="6"/>
    <n v="2"/>
    <n v="6.2720167145689869"/>
  </r>
  <r>
    <x v="38"/>
    <s v="store"/>
    <n v="3"/>
    <n v="8"/>
    <n v="2"/>
    <n v="7"/>
    <n v="3"/>
    <n v="3.6389082273835562"/>
  </r>
  <r>
    <x v="38"/>
    <s v="store"/>
    <n v="4"/>
    <n v="11"/>
    <n v="3"/>
    <n v="8"/>
    <n v="3"/>
    <n v="1.9061487736547369"/>
  </r>
  <r>
    <x v="38"/>
    <s v="pharmacy"/>
    <n v="0"/>
    <n v="10"/>
    <n v="3"/>
    <n v="10"/>
    <n v="2"/>
    <n v="6.9306407284183704"/>
  </r>
  <r>
    <x v="38"/>
    <s v="pharmacy"/>
    <n v="1"/>
    <n v="10"/>
    <n v="4"/>
    <n v="10"/>
    <n v="3"/>
    <n v="2.7202886607715069"/>
  </r>
  <r>
    <x v="38"/>
    <s v="pharmacy"/>
    <n v="2"/>
    <n v="13"/>
    <n v="5"/>
    <n v="13"/>
    <n v="3"/>
    <n v="1.086171559515571"/>
  </r>
  <r>
    <x v="38"/>
    <s v="bank"/>
    <n v="0"/>
    <n v="22"/>
    <n v="8"/>
    <n v="15"/>
    <n v="6"/>
    <n v="2.5036520445062513"/>
  </r>
  <r>
    <x v="38"/>
    <s v="bank"/>
    <n v="1"/>
    <n v="43"/>
    <n v="13"/>
    <n v="34"/>
    <n v="8"/>
    <n v="0.46166250482758908"/>
  </r>
  <r>
    <x v="39"/>
    <s v="restaurant"/>
    <n v="0"/>
    <n v="7"/>
    <n v="2"/>
    <n v="3"/>
    <n v="1"/>
    <n v="38.876487958495865"/>
  </r>
  <r>
    <x v="39"/>
    <s v="restaurant"/>
    <n v="1"/>
    <n v="7"/>
    <n v="2"/>
    <n v="4"/>
    <n v="1"/>
    <n v="33.523918886527277"/>
  </r>
  <r>
    <x v="39"/>
    <s v="restaurant"/>
    <n v="2"/>
    <n v="9"/>
    <n v="2"/>
    <n v="4"/>
    <n v="2"/>
    <n v="27.13616655558274"/>
  </r>
  <r>
    <x v="39"/>
    <s v="restaurant"/>
    <n v="3"/>
    <n v="10"/>
    <n v="2"/>
    <n v="5"/>
    <n v="3"/>
    <n v="21.732051299059265"/>
  </r>
  <r>
    <x v="39"/>
    <s v="restaurant"/>
    <n v="4"/>
    <n v="10"/>
    <n v="2"/>
    <n v="5"/>
    <n v="3"/>
    <n v="19.478357090267934"/>
  </r>
  <r>
    <x v="39"/>
    <s v="restaurant"/>
    <n v="5"/>
    <n v="10"/>
    <n v="3"/>
    <n v="6"/>
    <n v="3"/>
    <n v="15.61928270472648"/>
  </r>
  <r>
    <x v="39"/>
    <s v="restaurant"/>
    <n v="6"/>
    <n v="11"/>
    <n v="3"/>
    <n v="6"/>
    <n v="3"/>
    <n v="13.7769964741975"/>
  </r>
  <r>
    <x v="39"/>
    <s v="restaurant"/>
    <n v="7"/>
    <n v="12"/>
    <n v="4"/>
    <n v="7"/>
    <n v="3"/>
    <n v="10.989404419397937"/>
  </r>
  <r>
    <x v="39"/>
    <s v="restaurant"/>
    <n v="8"/>
    <n v="13"/>
    <n v="5"/>
    <n v="9"/>
    <n v="3"/>
    <n v="8.5764191401350054"/>
  </r>
  <r>
    <x v="39"/>
    <s v="restaurant"/>
    <n v="9"/>
    <n v="15"/>
    <n v="5"/>
    <n v="10"/>
    <n v="4"/>
    <n v="6.7498914675102197"/>
  </r>
  <r>
    <x v="39"/>
    <s v="supermarket"/>
    <n v="0"/>
    <n v="36"/>
    <n v="15"/>
    <n v="17"/>
    <n v="8"/>
    <n v="3.7970203230056749"/>
  </r>
  <r>
    <x v="39"/>
    <s v="supermarket"/>
    <n v="1"/>
    <n v="48"/>
    <n v="16"/>
    <n v="22"/>
    <n v="10"/>
    <n v="1.3964337681415862"/>
  </r>
  <r>
    <x v="39"/>
    <s v="supermarket"/>
    <n v="2"/>
    <n v="53"/>
    <n v="17"/>
    <n v="29"/>
    <n v="12"/>
    <n v="0.51694359037360416"/>
  </r>
  <r>
    <x v="39"/>
    <s v="supermarket"/>
    <n v="3"/>
    <n v="60"/>
    <n v="20"/>
    <n v="35"/>
    <n v="14"/>
    <n v="0.19226413182157506"/>
  </r>
  <r>
    <x v="39"/>
    <s v="supermarket"/>
    <n v="4"/>
    <n v="77"/>
    <n v="24"/>
    <n v="36"/>
    <n v="15"/>
    <n v="9.0240553234930354E-2"/>
  </r>
  <r>
    <x v="39"/>
    <s v="store"/>
    <n v="0"/>
    <n v="4"/>
    <n v="1"/>
    <n v="2"/>
    <n v="1"/>
    <n v="24.890923580405222"/>
  </r>
  <r>
    <x v="39"/>
    <s v="store"/>
    <n v="1"/>
    <n v="5"/>
    <n v="2"/>
    <n v="4"/>
    <n v="1"/>
    <n v="12.588663120691963"/>
  </r>
  <r>
    <x v="39"/>
    <s v="store"/>
    <n v="2"/>
    <n v="8"/>
    <n v="3"/>
    <n v="5"/>
    <n v="3"/>
    <n v="4.9705783870355038"/>
  </r>
  <r>
    <x v="39"/>
    <s v="store"/>
    <n v="3"/>
    <n v="9"/>
    <n v="3"/>
    <n v="6"/>
    <n v="3"/>
    <n v="3.1156463263254808"/>
  </r>
  <r>
    <x v="39"/>
    <s v="store"/>
    <n v="4"/>
    <n v="12"/>
    <n v="3"/>
    <n v="9"/>
    <n v="3"/>
    <n v="1.8481013860591944"/>
  </r>
  <r>
    <x v="39"/>
    <s v="pharmacy"/>
    <n v="0"/>
    <n v="11"/>
    <n v="3"/>
    <n v="11"/>
    <n v="2"/>
    <n v="6.7093791349885272"/>
  </r>
  <r>
    <x v="39"/>
    <s v="pharmacy"/>
    <n v="1"/>
    <n v="11"/>
    <n v="5"/>
    <n v="11"/>
    <n v="3"/>
    <n v="2.4058902686269774"/>
  </r>
  <r>
    <x v="39"/>
    <s v="pharmacy"/>
    <n v="2"/>
    <n v="12"/>
    <n v="5"/>
    <n v="12"/>
    <n v="3"/>
    <n v="1.1179923337056723"/>
  </r>
  <r>
    <x v="39"/>
    <s v="bank"/>
    <n v="0"/>
    <n v="23"/>
    <n v="8"/>
    <n v="16"/>
    <n v="6"/>
    <n v="2.449367827095656"/>
  </r>
  <r>
    <x v="39"/>
    <s v="bank"/>
    <n v="1"/>
    <n v="42"/>
    <n v="13"/>
    <n v="33"/>
    <n v="7"/>
    <n v="0.54675432681863079"/>
  </r>
  <r>
    <x v="40"/>
    <s v="restaurant"/>
    <n v="0"/>
    <n v="8"/>
    <n v="2"/>
    <n v="4"/>
    <n v="2"/>
    <n v="34.454687417693989"/>
  </r>
  <r>
    <x v="40"/>
    <s v="restaurant"/>
    <n v="1"/>
    <n v="9"/>
    <n v="2"/>
    <n v="6"/>
    <n v="2"/>
    <n v="28.171194907293593"/>
  </r>
  <r>
    <x v="40"/>
    <s v="restaurant"/>
    <n v="2"/>
    <n v="10"/>
    <n v="3"/>
    <n v="6"/>
    <n v="3"/>
    <n v="21.692333870886419"/>
  </r>
  <r>
    <x v="40"/>
    <s v="restaurant"/>
    <n v="3"/>
    <n v="11"/>
    <n v="3"/>
    <n v="6"/>
    <n v="3"/>
    <n v="19.133734429807202"/>
  </r>
  <r>
    <x v="40"/>
    <s v="restaurant"/>
    <n v="4"/>
    <n v="11"/>
    <n v="3"/>
    <n v="7"/>
    <n v="3"/>
    <n v="16.549378636511136"/>
  </r>
  <r>
    <x v="40"/>
    <s v="restaurant"/>
    <n v="5"/>
    <n v="11"/>
    <n v="3"/>
    <n v="8"/>
    <n v="4"/>
    <n v="13.484871933199594"/>
  </r>
  <r>
    <x v="40"/>
    <s v="restaurant"/>
    <n v="6"/>
    <n v="13"/>
    <n v="4"/>
    <n v="8"/>
    <n v="4"/>
    <n v="10.911144894207997"/>
  </r>
  <r>
    <x v="40"/>
    <s v="restaurant"/>
    <n v="7"/>
    <n v="13"/>
    <n v="4"/>
    <n v="8"/>
    <n v="4"/>
    <n v="9.7796187570308728"/>
  </r>
  <r>
    <x v="40"/>
    <s v="restaurant"/>
    <n v="8"/>
    <n v="13"/>
    <n v="5"/>
    <n v="10"/>
    <n v="4"/>
    <n v="7.6934261342587469"/>
  </r>
  <r>
    <x v="40"/>
    <s v="restaurant"/>
    <n v="9"/>
    <n v="14"/>
    <n v="5"/>
    <n v="13"/>
    <n v="4"/>
    <n v="6.3273304907320007"/>
  </r>
  <r>
    <x v="40"/>
    <s v="supermarket"/>
    <n v="0"/>
    <n v="35"/>
    <n v="15"/>
    <n v="19"/>
    <n v="8"/>
    <n v="3.6202657086687613"/>
  </r>
  <r>
    <x v="40"/>
    <s v="supermarket"/>
    <n v="1"/>
    <n v="47"/>
    <n v="16"/>
    <n v="23"/>
    <n v="9"/>
    <n v="1.6601665407110797"/>
  </r>
  <r>
    <x v="40"/>
    <s v="supermarket"/>
    <n v="2"/>
    <n v="52"/>
    <n v="16"/>
    <n v="28"/>
    <n v="12"/>
    <n v="0.53223443288081507"/>
  </r>
  <r>
    <x v="40"/>
    <s v="supermarket"/>
    <n v="3"/>
    <n v="59"/>
    <n v="20"/>
    <n v="35"/>
    <n v="14"/>
    <n v="0.19226417491459599"/>
  </r>
  <r>
    <x v="40"/>
    <s v="supermarket"/>
    <n v="4"/>
    <n v="76"/>
    <n v="24"/>
    <n v="37"/>
    <n v="14"/>
    <n v="0.11070647083384402"/>
  </r>
  <r>
    <x v="40"/>
    <s v="store"/>
    <n v="0"/>
    <n v="4"/>
    <n v="1"/>
    <n v="4"/>
    <n v="1"/>
    <n v="22.338230552247637"/>
  </r>
  <r>
    <x v="40"/>
    <s v="store"/>
    <n v="1"/>
    <n v="6"/>
    <n v="2"/>
    <n v="4"/>
    <n v="2"/>
    <n v="10.710034827153024"/>
  </r>
  <r>
    <x v="40"/>
    <s v="store"/>
    <n v="2"/>
    <n v="8"/>
    <n v="2"/>
    <n v="5"/>
    <n v="2"/>
    <n v="6.527999409056652"/>
  </r>
  <r>
    <x v="40"/>
    <s v="store"/>
    <n v="3"/>
    <n v="8"/>
    <n v="2"/>
    <n v="6"/>
    <n v="2"/>
    <n v="4.2299647609883868"/>
  </r>
  <r>
    <x v="40"/>
    <s v="store"/>
    <n v="4"/>
    <n v="9"/>
    <n v="2"/>
    <n v="8"/>
    <n v="3"/>
    <n v="2.3499044035125065"/>
  </r>
  <r>
    <x v="40"/>
    <s v="pharmacy"/>
    <n v="0"/>
    <n v="10"/>
    <n v="4"/>
    <n v="10"/>
    <n v="2"/>
    <n v="6.3665039401748338"/>
  </r>
  <r>
    <x v="40"/>
    <s v="pharmacy"/>
    <n v="1"/>
    <n v="10"/>
    <n v="4"/>
    <n v="10"/>
    <n v="3"/>
    <n v="2.7202886607715069"/>
  </r>
  <r>
    <x v="40"/>
    <s v="pharmacy"/>
    <n v="2"/>
    <n v="13"/>
    <n v="4"/>
    <n v="13"/>
    <n v="3"/>
    <n v="1.1862547232372256"/>
  </r>
  <r>
    <x v="40"/>
    <s v="bank"/>
    <n v="0"/>
    <n v="22"/>
    <n v="8"/>
    <n v="15"/>
    <n v="6"/>
    <n v="2.5036520445062513"/>
  </r>
  <r>
    <x v="40"/>
    <s v="bank"/>
    <n v="1"/>
    <n v="43"/>
    <n v="13"/>
    <n v="37"/>
    <n v="8"/>
    <n v="0.46067125048036645"/>
  </r>
  <r>
    <x v="41"/>
    <s v="restaurant"/>
    <n v="0"/>
    <n v="12"/>
    <n v="3"/>
    <n v="7"/>
    <n v="2"/>
    <n v="27.095795877770392"/>
  </r>
  <r>
    <x v="41"/>
    <s v="restaurant"/>
    <n v="1"/>
    <n v="12"/>
    <n v="3"/>
    <n v="7"/>
    <n v="2"/>
    <n v="24.285861490446056"/>
  </r>
  <r>
    <x v="41"/>
    <s v="restaurant"/>
    <n v="2"/>
    <n v="14"/>
    <n v="3"/>
    <n v="9"/>
    <n v="3"/>
    <n v="18.742076492447339"/>
  </r>
  <r>
    <x v="41"/>
    <s v="restaurant"/>
    <n v="3"/>
    <n v="15"/>
    <n v="4"/>
    <n v="9"/>
    <n v="4"/>
    <n v="14.380014843423835"/>
  </r>
  <r>
    <x v="41"/>
    <s v="restaurant"/>
    <n v="4"/>
    <n v="17"/>
    <n v="4"/>
    <n v="11"/>
    <n v="4"/>
    <n v="12.02538090207738"/>
  </r>
  <r>
    <x v="41"/>
    <s v="restaurant"/>
    <n v="5"/>
    <n v="17"/>
    <n v="4"/>
    <n v="11"/>
    <n v="4"/>
    <n v="10.778304364084169"/>
  </r>
  <r>
    <x v="41"/>
    <s v="restaurant"/>
    <n v="6"/>
    <n v="17"/>
    <n v="6"/>
    <n v="13"/>
    <n v="4"/>
    <n v="8.0364802040162164"/>
  </r>
  <r>
    <x v="41"/>
    <s v="restaurant"/>
    <n v="7"/>
    <n v="18"/>
    <n v="6"/>
    <n v="14"/>
    <n v="4"/>
    <n v="7.0148167208798418"/>
  </r>
  <r>
    <x v="41"/>
    <s v="restaurant"/>
    <n v="8"/>
    <n v="20"/>
    <n v="6"/>
    <n v="15"/>
    <n v="4"/>
    <n v="6.1216843540006405"/>
  </r>
  <r>
    <x v="41"/>
    <s v="restaurant"/>
    <n v="9"/>
    <n v="20"/>
    <n v="6"/>
    <n v="15"/>
    <n v="5"/>
    <n v="4.9977339676060444"/>
  </r>
  <r>
    <x v="41"/>
    <s v="supermarket"/>
    <n v="0"/>
    <n v="43"/>
    <n v="17"/>
    <n v="20"/>
    <n v="9"/>
    <n v="2.8871701967446275"/>
  </r>
  <r>
    <x v="41"/>
    <s v="supermarket"/>
    <n v="1"/>
    <n v="54"/>
    <n v="17"/>
    <n v="24"/>
    <n v="11"/>
    <n v="1.1062623830099216"/>
  </r>
  <r>
    <x v="41"/>
    <s v="supermarket"/>
    <n v="2"/>
    <n v="59"/>
    <n v="18"/>
    <n v="34"/>
    <n v="13"/>
    <n v="0.40646132545516095"/>
  </r>
  <r>
    <x v="41"/>
    <s v="supermarket"/>
    <n v="3"/>
    <n v="67"/>
    <n v="22"/>
    <n v="38"/>
    <n v="13"/>
    <n v="0.23014212726211591"/>
  </r>
  <r>
    <x v="41"/>
    <s v="supermarket"/>
    <n v="4"/>
    <n v="83"/>
    <n v="25"/>
    <n v="41"/>
    <n v="16"/>
    <n v="7.1886229205565588E-2"/>
  </r>
  <r>
    <x v="41"/>
    <s v="store"/>
    <n v="0"/>
    <n v="9"/>
    <n v="3"/>
    <n v="8"/>
    <n v="2"/>
    <n v="10.972897874118022"/>
  </r>
  <r>
    <x v="41"/>
    <s v="store"/>
    <n v="1"/>
    <n v="11"/>
    <n v="3"/>
    <n v="11"/>
    <n v="3"/>
    <n v="5.8893790680586084"/>
  </r>
  <r>
    <x v="41"/>
    <s v="store"/>
    <n v="2"/>
    <n v="11"/>
    <n v="4"/>
    <n v="11"/>
    <n v="3"/>
    <n v="3.3644946024498101"/>
  </r>
  <r>
    <x v="41"/>
    <s v="store"/>
    <n v="3"/>
    <n v="14"/>
    <n v="4"/>
    <n v="11"/>
    <n v="4"/>
    <n v="1.8932235002925306"/>
  </r>
  <r>
    <x v="41"/>
    <s v="store"/>
    <n v="4"/>
    <n v="16"/>
    <n v="6"/>
    <n v="18"/>
    <n v="4"/>
    <n v="0.88529088620794671"/>
  </r>
  <r>
    <x v="41"/>
    <s v="pharmacy"/>
    <n v="0"/>
    <n v="17"/>
    <n v="4"/>
    <n v="17"/>
    <n v="3"/>
    <n v="4.8037722772902773"/>
  </r>
  <r>
    <x v="41"/>
    <s v="pharmacy"/>
    <n v="1"/>
    <n v="18"/>
    <n v="6"/>
    <n v="17"/>
    <n v="4"/>
    <n v="1.661958531342373"/>
  </r>
  <r>
    <x v="41"/>
    <s v="pharmacy"/>
    <n v="2"/>
    <n v="18"/>
    <n v="6"/>
    <n v="17"/>
    <n v="4"/>
    <n v="0.80020225583151317"/>
  </r>
  <r>
    <x v="41"/>
    <s v="bank"/>
    <n v="0"/>
    <n v="29"/>
    <n v="10"/>
    <n v="23"/>
    <n v="7"/>
    <n v="1.7000002054218075"/>
  </r>
  <r>
    <x v="41"/>
    <s v="bank"/>
    <n v="1"/>
    <n v="39"/>
    <n v="13"/>
    <n v="30"/>
    <n v="8"/>
    <n v="0.46483014852005455"/>
  </r>
  <r>
    <x v="42"/>
    <s v="restaurant"/>
    <n v="0"/>
    <n v="8"/>
    <n v="2"/>
    <n v="4"/>
    <n v="2"/>
    <n v="34.454687417693989"/>
  </r>
  <r>
    <x v="42"/>
    <s v="restaurant"/>
    <n v="1"/>
    <n v="9"/>
    <n v="2"/>
    <n v="6"/>
    <n v="2"/>
    <n v="28.171194907293593"/>
  </r>
  <r>
    <x v="42"/>
    <s v="restaurant"/>
    <n v="2"/>
    <n v="10"/>
    <n v="3"/>
    <n v="6"/>
    <n v="3"/>
    <n v="21.692333870886419"/>
  </r>
  <r>
    <x v="42"/>
    <s v="restaurant"/>
    <n v="3"/>
    <n v="11"/>
    <n v="3"/>
    <n v="6"/>
    <n v="3"/>
    <n v="19.133734429807202"/>
  </r>
  <r>
    <x v="42"/>
    <s v="restaurant"/>
    <n v="4"/>
    <n v="11"/>
    <n v="3"/>
    <n v="8"/>
    <n v="3"/>
    <n v="16.034661032341649"/>
  </r>
  <r>
    <x v="42"/>
    <s v="restaurant"/>
    <n v="5"/>
    <n v="11"/>
    <n v="3"/>
    <n v="8"/>
    <n v="4"/>
    <n v="13.484871933199594"/>
  </r>
  <r>
    <x v="42"/>
    <s v="restaurant"/>
    <n v="6"/>
    <n v="13"/>
    <n v="4"/>
    <n v="8"/>
    <n v="4"/>
    <n v="10.911144894207997"/>
  </r>
  <r>
    <x v="42"/>
    <s v="restaurant"/>
    <n v="7"/>
    <n v="13"/>
    <n v="4"/>
    <n v="8"/>
    <n v="4"/>
    <n v="9.7796187570308728"/>
  </r>
  <r>
    <x v="42"/>
    <s v="restaurant"/>
    <n v="8"/>
    <n v="13"/>
    <n v="5"/>
    <n v="10"/>
    <n v="4"/>
    <n v="7.6934261342587469"/>
  </r>
  <r>
    <x v="42"/>
    <s v="restaurant"/>
    <n v="9"/>
    <n v="14"/>
    <n v="5"/>
    <n v="13"/>
    <n v="4"/>
    <n v="6.3273304907320007"/>
  </r>
  <r>
    <x v="42"/>
    <s v="supermarket"/>
    <n v="0"/>
    <n v="34"/>
    <n v="15"/>
    <n v="19"/>
    <n v="8"/>
    <n v="3.6205111329369064"/>
  </r>
  <r>
    <x v="42"/>
    <s v="supermarket"/>
    <n v="1"/>
    <n v="47"/>
    <n v="16"/>
    <n v="23"/>
    <n v="9"/>
    <n v="1.6601665407110797"/>
  </r>
  <r>
    <x v="42"/>
    <s v="supermarket"/>
    <n v="2"/>
    <n v="52"/>
    <n v="16"/>
    <n v="28"/>
    <n v="12"/>
    <n v="0.53223443288081507"/>
  </r>
  <r>
    <x v="42"/>
    <s v="supermarket"/>
    <n v="3"/>
    <n v="59"/>
    <n v="20"/>
    <n v="35"/>
    <n v="14"/>
    <n v="0.19226417491459599"/>
  </r>
  <r>
    <x v="42"/>
    <s v="supermarket"/>
    <n v="4"/>
    <n v="75"/>
    <n v="24"/>
    <n v="37"/>
    <n v="14"/>
    <n v="0.11070647110730913"/>
  </r>
  <r>
    <x v="42"/>
    <s v="store"/>
    <n v="0"/>
    <n v="4"/>
    <n v="1"/>
    <n v="4"/>
    <n v="1"/>
    <n v="22.338230552247637"/>
  </r>
  <r>
    <x v="42"/>
    <s v="store"/>
    <n v="1"/>
    <n v="6"/>
    <n v="2"/>
    <n v="4"/>
    <n v="2"/>
    <n v="10.710034827153024"/>
  </r>
  <r>
    <x v="42"/>
    <s v="store"/>
    <n v="2"/>
    <n v="7"/>
    <n v="2"/>
    <n v="5"/>
    <n v="2"/>
    <n v="6.6667397366895242"/>
  </r>
  <r>
    <x v="42"/>
    <s v="store"/>
    <n v="3"/>
    <n v="8"/>
    <n v="2"/>
    <n v="6"/>
    <n v="2"/>
    <n v="4.2299647609883868"/>
  </r>
  <r>
    <x v="42"/>
    <s v="store"/>
    <n v="4"/>
    <n v="9"/>
    <n v="2"/>
    <n v="7"/>
    <n v="3"/>
    <n v="2.4110084105151097"/>
  </r>
  <r>
    <x v="42"/>
    <s v="pharmacy"/>
    <n v="0"/>
    <n v="10"/>
    <n v="4"/>
    <n v="10"/>
    <n v="2"/>
    <n v="6.3665039401748338"/>
  </r>
  <r>
    <x v="42"/>
    <s v="pharmacy"/>
    <n v="1"/>
    <n v="10"/>
    <n v="4"/>
    <n v="10"/>
    <n v="3"/>
    <n v="2.7202886607715069"/>
  </r>
  <r>
    <x v="42"/>
    <s v="pharmacy"/>
    <n v="2"/>
    <n v="13"/>
    <n v="4"/>
    <n v="13"/>
    <n v="3"/>
    <n v="1.1862547232372256"/>
  </r>
  <r>
    <x v="42"/>
    <s v="bank"/>
    <n v="0"/>
    <n v="21"/>
    <n v="8"/>
    <n v="15"/>
    <n v="6"/>
    <n v="2.5201448454242992"/>
  </r>
  <r>
    <x v="42"/>
    <s v="bank"/>
    <n v="1"/>
    <n v="43"/>
    <n v="13"/>
    <n v="37"/>
    <n v="8"/>
    <n v="0.46067125048036645"/>
  </r>
  <r>
    <x v="43"/>
    <s v="restaurant"/>
    <n v="0"/>
    <n v="5"/>
    <n v="2"/>
    <n v="5"/>
    <n v="2"/>
    <n v="36.438176589838612"/>
  </r>
  <r>
    <x v="43"/>
    <s v="restaurant"/>
    <n v="1"/>
    <n v="8"/>
    <n v="2"/>
    <n v="8"/>
    <n v="2"/>
    <n v="27.228613927368908"/>
  </r>
  <r>
    <x v="43"/>
    <s v="restaurant"/>
    <n v="2"/>
    <n v="8"/>
    <n v="2"/>
    <n v="8"/>
    <n v="2"/>
    <n v="24.404905816382499"/>
  </r>
  <r>
    <x v="43"/>
    <s v="restaurant"/>
    <n v="3"/>
    <n v="10"/>
    <n v="4"/>
    <n v="8"/>
    <n v="3"/>
    <n v="17.009177319408195"/>
  </r>
  <r>
    <x v="43"/>
    <s v="restaurant"/>
    <n v="4"/>
    <n v="10"/>
    <n v="4"/>
    <n v="8"/>
    <n v="3"/>
    <n v="15.245262634432533"/>
  </r>
  <r>
    <x v="43"/>
    <s v="restaurant"/>
    <n v="5"/>
    <n v="10"/>
    <n v="4"/>
    <n v="8"/>
    <n v="3"/>
    <n v="13.664272435306193"/>
  </r>
  <r>
    <x v="43"/>
    <s v="restaurant"/>
    <n v="6"/>
    <n v="13"/>
    <n v="4"/>
    <n v="10"/>
    <n v="3"/>
    <n v="11.047261436638118"/>
  </r>
  <r>
    <x v="43"/>
    <s v="restaurant"/>
    <n v="7"/>
    <n v="13"/>
    <n v="4"/>
    <n v="12"/>
    <n v="3"/>
    <n v="9.4672108744688135"/>
  </r>
  <r>
    <x v="43"/>
    <s v="restaurant"/>
    <n v="8"/>
    <n v="14"/>
    <n v="4"/>
    <n v="12"/>
    <n v="4"/>
    <n v="7.7563358001922698"/>
  </r>
  <r>
    <x v="43"/>
    <s v="restaurant"/>
    <n v="9"/>
    <n v="14"/>
    <n v="4"/>
    <n v="14"/>
    <n v="4"/>
    <n v="6.6952499573897502"/>
  </r>
  <r>
    <x v="43"/>
    <s v="supermarket"/>
    <n v="0"/>
    <n v="33"/>
    <n v="13"/>
    <n v="19"/>
    <n v="8"/>
    <n v="3.7495233980143317"/>
  </r>
  <r>
    <x v="43"/>
    <s v="supermarket"/>
    <n v="1"/>
    <n v="47"/>
    <n v="14"/>
    <n v="24"/>
    <n v="9"/>
    <n v="1.6991438448487466"/>
  </r>
  <r>
    <x v="43"/>
    <s v="supermarket"/>
    <n v="2"/>
    <n v="51"/>
    <n v="15"/>
    <n v="24"/>
    <n v="12"/>
    <n v="0.57511389199803031"/>
  </r>
  <r>
    <x v="43"/>
    <s v="supermarket"/>
    <n v="3"/>
    <n v="59"/>
    <n v="18"/>
    <n v="31"/>
    <n v="13"/>
    <n v="0.24634818964117511"/>
  </r>
  <r>
    <x v="43"/>
    <s v="supermarket"/>
    <n v="4"/>
    <n v="75"/>
    <n v="22"/>
    <n v="38"/>
    <n v="14"/>
    <n v="0.1116345947338683"/>
  </r>
  <r>
    <x v="43"/>
    <s v="store"/>
    <n v="0"/>
    <n v="2"/>
    <n v="0"/>
    <n v="2"/>
    <n v="0"/>
    <n v="35.201764025288824"/>
  </r>
  <r>
    <x v="43"/>
    <s v="store"/>
    <n v="1"/>
    <n v="5"/>
    <n v="1"/>
    <n v="5"/>
    <n v="1"/>
    <n v="13.897434437427027"/>
  </r>
  <r>
    <x v="43"/>
    <s v="store"/>
    <n v="2"/>
    <n v="5"/>
    <n v="2"/>
    <n v="5"/>
    <n v="2"/>
    <n v="7.1665758528637742"/>
  </r>
  <r>
    <x v="43"/>
    <s v="store"/>
    <n v="3"/>
    <n v="9"/>
    <n v="2"/>
    <n v="9"/>
    <n v="2"/>
    <n v="3.8846955857385024"/>
  </r>
  <r>
    <x v="43"/>
    <s v="store"/>
    <n v="4"/>
    <n v="12"/>
    <n v="4"/>
    <n v="10"/>
    <n v="3"/>
    <n v="1.5397579013838001"/>
  </r>
  <r>
    <x v="43"/>
    <s v="pharmacy"/>
    <n v="0"/>
    <n v="9"/>
    <n v="3"/>
    <n v="9"/>
    <n v="2"/>
    <n v="7.2115890219049117"/>
  </r>
  <r>
    <x v="43"/>
    <s v="pharmacy"/>
    <n v="1"/>
    <n v="9"/>
    <n v="3"/>
    <n v="9"/>
    <n v="2"/>
    <n v="3.4722465661023647"/>
  </r>
  <r>
    <x v="43"/>
    <s v="pharmacy"/>
    <n v="2"/>
    <n v="15"/>
    <n v="5"/>
    <n v="15"/>
    <n v="3"/>
    <n v="1.0413603940203613"/>
  </r>
  <r>
    <x v="43"/>
    <s v="bank"/>
    <n v="0"/>
    <n v="21"/>
    <n v="6"/>
    <n v="11"/>
    <n v="6"/>
    <n v="3.2527146339376167"/>
  </r>
  <r>
    <x v="43"/>
    <s v="bank"/>
    <n v="1"/>
    <n v="46"/>
    <n v="16"/>
    <n v="33"/>
    <n v="7"/>
    <n v="0.49013162093713797"/>
  </r>
  <r>
    <x v="44"/>
    <s v="restaurant"/>
    <n v="0"/>
    <n v="8"/>
    <n v="2"/>
    <n v="4"/>
    <n v="1"/>
    <n v="36.554687576024335"/>
  </r>
  <r>
    <x v="44"/>
    <s v="restaurant"/>
    <n v="1"/>
    <n v="10"/>
    <n v="3"/>
    <n v="5"/>
    <n v="2"/>
    <n v="26.782266440428376"/>
  </r>
  <r>
    <x v="44"/>
    <s v="restaurant"/>
    <n v="2"/>
    <n v="10"/>
    <n v="3"/>
    <n v="5"/>
    <n v="2"/>
    <n v="24.004846216976539"/>
  </r>
  <r>
    <x v="44"/>
    <s v="restaurant"/>
    <n v="3"/>
    <n v="15"/>
    <n v="4"/>
    <n v="7"/>
    <n v="3"/>
    <n v="16.550887102009014"/>
  </r>
  <r>
    <x v="44"/>
    <s v="restaurant"/>
    <n v="4"/>
    <n v="15"/>
    <n v="4"/>
    <n v="8"/>
    <n v="3"/>
    <n v="14.319781205779332"/>
  </r>
  <r>
    <x v="44"/>
    <s v="restaurant"/>
    <n v="5"/>
    <n v="16"/>
    <n v="4"/>
    <n v="10"/>
    <n v="4"/>
    <n v="11.132973661523913"/>
  </r>
  <r>
    <x v="44"/>
    <s v="restaurant"/>
    <n v="6"/>
    <n v="18"/>
    <n v="4"/>
    <n v="11"/>
    <n v="4"/>
    <n v="9.6151385541220158"/>
  </r>
  <r>
    <x v="44"/>
    <s v="restaurant"/>
    <n v="7"/>
    <n v="18"/>
    <n v="6"/>
    <n v="12"/>
    <n v="5"/>
    <n v="6.7255470302666494"/>
  </r>
  <r>
    <x v="44"/>
    <s v="restaurant"/>
    <n v="8"/>
    <n v="18"/>
    <n v="6"/>
    <n v="14"/>
    <n v="5"/>
    <n v="5.7416540708553079"/>
  </r>
  <r>
    <x v="44"/>
    <s v="restaurant"/>
    <n v="9"/>
    <n v="21"/>
    <n v="7"/>
    <n v="18"/>
    <n v="5"/>
    <n v="4.452521983560092"/>
  </r>
  <r>
    <x v="44"/>
    <s v="supermarket"/>
    <n v="0"/>
    <n v="43"/>
    <n v="16"/>
    <n v="18"/>
    <n v="11"/>
    <n v="2.1986981295204413"/>
  </r>
  <r>
    <x v="44"/>
    <s v="supermarket"/>
    <n v="1"/>
    <n v="55"/>
    <n v="17"/>
    <n v="23"/>
    <n v="11"/>
    <n v="1.1247958107214968"/>
  </r>
  <r>
    <x v="44"/>
    <s v="supermarket"/>
    <n v="2"/>
    <n v="60"/>
    <n v="18"/>
    <n v="32"/>
    <n v="13"/>
    <n v="0.4101311759614481"/>
  </r>
  <r>
    <x v="44"/>
    <s v="supermarket"/>
    <n v="3"/>
    <n v="67"/>
    <n v="21"/>
    <n v="36"/>
    <n v="13"/>
    <n v="0.23271137850274459"/>
  </r>
  <r>
    <x v="44"/>
    <s v="supermarket"/>
    <n v="4"/>
    <n v="83"/>
    <n v="25"/>
    <n v="39"/>
    <n v="16"/>
    <n v="7.2233215970359657E-2"/>
  </r>
  <r>
    <x v="44"/>
    <s v="store"/>
    <n v="0"/>
    <n v="8"/>
    <n v="2"/>
    <n v="7"/>
    <n v="2"/>
    <n v="13.381777253954994"/>
  </r>
  <r>
    <x v="44"/>
    <s v="store"/>
    <n v="1"/>
    <n v="11"/>
    <n v="3"/>
    <n v="9"/>
    <n v="3"/>
    <n v="6.0696510089461313"/>
  </r>
  <r>
    <x v="44"/>
    <s v="store"/>
    <n v="2"/>
    <n v="16"/>
    <n v="5"/>
    <n v="11"/>
    <n v="4"/>
    <n v="2.3650889451218773"/>
  </r>
  <r>
    <x v="44"/>
    <s v="store"/>
    <n v="3"/>
    <n v="16"/>
    <n v="6"/>
    <n v="14"/>
    <n v="5"/>
    <n v="1.1012228284101568"/>
  </r>
  <r>
    <x v="44"/>
    <s v="store"/>
    <n v="4"/>
    <n v="16"/>
    <n v="7"/>
    <n v="14"/>
    <n v="5"/>
    <n v="0.64750801563378824"/>
  </r>
  <r>
    <x v="44"/>
    <s v="pharmacy"/>
    <n v="0"/>
    <n v="18"/>
    <n v="5"/>
    <n v="15"/>
    <n v="3"/>
    <n v="4.4111981083948297"/>
  </r>
  <r>
    <x v="44"/>
    <s v="pharmacy"/>
    <n v="1"/>
    <n v="18"/>
    <n v="6"/>
    <n v="15"/>
    <n v="4"/>
    <n v="1.690741381466228"/>
  </r>
  <r>
    <x v="44"/>
    <s v="pharmacy"/>
    <n v="2"/>
    <n v="18"/>
    <n v="6"/>
    <n v="18"/>
    <n v="4"/>
    <n v="0.79532908660118451"/>
  </r>
  <r>
    <x v="44"/>
    <s v="bank"/>
    <n v="0"/>
    <n v="29"/>
    <n v="9"/>
    <n v="25"/>
    <n v="7"/>
    <n v="1.818924159198394"/>
  </r>
  <r>
    <x v="44"/>
    <s v="bank"/>
    <n v="1"/>
    <n v="41"/>
    <n v="13"/>
    <n v="31"/>
    <n v="7"/>
    <n v="0.54816786288476305"/>
  </r>
  <r>
    <x v="45"/>
    <s v="restaurant"/>
    <n v="0"/>
    <n v="6"/>
    <n v="2"/>
    <n v="4"/>
    <n v="1"/>
    <n v="38.466871525751522"/>
  </r>
  <r>
    <x v="45"/>
    <s v="restaurant"/>
    <n v="1"/>
    <n v="6"/>
    <n v="2"/>
    <n v="5"/>
    <n v="1"/>
    <n v="33.344755418911909"/>
  </r>
  <r>
    <x v="45"/>
    <s v="restaurant"/>
    <n v="2"/>
    <n v="10"/>
    <n v="2"/>
    <n v="5"/>
    <n v="2"/>
    <n v="25.688053972721583"/>
  </r>
  <r>
    <x v="45"/>
    <s v="restaurant"/>
    <n v="3"/>
    <n v="11"/>
    <n v="3"/>
    <n v="6"/>
    <n v="2"/>
    <n v="20.425790765557654"/>
  </r>
  <r>
    <x v="45"/>
    <s v="restaurant"/>
    <n v="4"/>
    <n v="11"/>
    <n v="3"/>
    <n v="7"/>
    <n v="3"/>
    <n v="16.549378636511136"/>
  </r>
  <r>
    <x v="45"/>
    <s v="restaurant"/>
    <n v="5"/>
    <n v="11"/>
    <n v="3"/>
    <n v="7"/>
    <n v="3"/>
    <n v="14.833146777909977"/>
  </r>
  <r>
    <x v="45"/>
    <s v="restaurant"/>
    <n v="6"/>
    <n v="11"/>
    <n v="3"/>
    <n v="8"/>
    <n v="3"/>
    <n v="12.881397650179096"/>
  </r>
  <r>
    <x v="45"/>
    <s v="restaurant"/>
    <n v="7"/>
    <n v="13"/>
    <n v="3"/>
    <n v="8"/>
    <n v="3"/>
    <n v="11.2599654898672"/>
  </r>
  <r>
    <x v="45"/>
    <s v="restaurant"/>
    <n v="8"/>
    <n v="14"/>
    <n v="5"/>
    <n v="10"/>
    <n v="3"/>
    <n v="8.2415884221372373"/>
  </r>
  <r>
    <x v="45"/>
    <s v="restaurant"/>
    <n v="9"/>
    <n v="14"/>
    <n v="5"/>
    <n v="11"/>
    <n v="4"/>
    <n v="6.6266499739832607"/>
  </r>
  <r>
    <x v="45"/>
    <s v="supermarket"/>
    <n v="0"/>
    <n v="37"/>
    <n v="15"/>
    <n v="18"/>
    <n v="8"/>
    <n v="3.7000486059901969"/>
  </r>
  <r>
    <x v="45"/>
    <s v="supermarket"/>
    <n v="1"/>
    <n v="50"/>
    <n v="16"/>
    <n v="23"/>
    <n v="10"/>
    <n v="1.3740252165760978"/>
  </r>
  <r>
    <x v="45"/>
    <s v="supermarket"/>
    <n v="2"/>
    <n v="55"/>
    <n v="16"/>
    <n v="30"/>
    <n v="12"/>
    <n v="0.52439767522577452"/>
  </r>
  <r>
    <x v="45"/>
    <s v="supermarket"/>
    <n v="3"/>
    <n v="62"/>
    <n v="20"/>
    <n v="36"/>
    <n v="14"/>
    <n v="0.19158509219109301"/>
  </r>
  <r>
    <x v="45"/>
    <s v="supermarket"/>
    <n v="4"/>
    <n v="78"/>
    <n v="24"/>
    <n v="37"/>
    <n v="15"/>
    <n v="8.9905148408409755E-2"/>
  </r>
  <r>
    <x v="45"/>
    <s v="store"/>
    <n v="0"/>
    <n v="4"/>
    <n v="1"/>
    <n v="4"/>
    <n v="1"/>
    <n v="22.338230552247637"/>
  </r>
  <r>
    <x v="45"/>
    <s v="store"/>
    <n v="1"/>
    <n v="5"/>
    <n v="1"/>
    <n v="5"/>
    <n v="1"/>
    <n v="13.897434437427027"/>
  </r>
  <r>
    <x v="45"/>
    <s v="store"/>
    <n v="2"/>
    <n v="6"/>
    <n v="1"/>
    <n v="6"/>
    <n v="1"/>
    <n v="8.8198220545815964"/>
  </r>
  <r>
    <x v="45"/>
    <s v="store"/>
    <n v="3"/>
    <n v="10"/>
    <n v="3"/>
    <n v="10"/>
    <n v="3"/>
    <n v="2.7430661000419896"/>
  </r>
  <r>
    <x v="45"/>
    <s v="store"/>
    <n v="4"/>
    <n v="10"/>
    <n v="3"/>
    <n v="10"/>
    <n v="3"/>
    <n v="1.8499748116562258"/>
  </r>
  <r>
    <x v="45"/>
    <s v="pharmacy"/>
    <n v="0"/>
    <n v="12"/>
    <n v="4"/>
    <n v="12"/>
    <n v="2"/>
    <n v="5.9709756425045528"/>
  </r>
  <r>
    <x v="45"/>
    <s v="pharmacy"/>
    <n v="1"/>
    <n v="12"/>
    <n v="5"/>
    <n v="12"/>
    <n v="3"/>
    <n v="2.3219840776963956"/>
  </r>
  <r>
    <x v="45"/>
    <s v="pharmacy"/>
    <n v="2"/>
    <n v="13"/>
    <n v="5"/>
    <n v="13"/>
    <n v="3"/>
    <n v="1.086171559515571"/>
  </r>
  <r>
    <x v="45"/>
    <s v="bank"/>
    <n v="0"/>
    <n v="24"/>
    <n v="8"/>
    <n v="17"/>
    <n v="6"/>
    <n v="2.4047953380875504"/>
  </r>
  <r>
    <x v="45"/>
    <s v="bank"/>
    <n v="1"/>
    <n v="43"/>
    <n v="13"/>
    <n v="34"/>
    <n v="8"/>
    <n v="0.46166250482758908"/>
  </r>
  <r>
    <x v="46"/>
    <s v="restaurant"/>
    <n v="0"/>
    <n v="7"/>
    <n v="2"/>
    <n v="4"/>
    <n v="1"/>
    <n v="37.402719418852747"/>
  </r>
  <r>
    <x v="46"/>
    <s v="restaurant"/>
    <n v="1"/>
    <n v="7"/>
    <n v="2"/>
    <n v="6"/>
    <n v="1"/>
    <n v="31.41922548800542"/>
  </r>
  <r>
    <x v="46"/>
    <s v="restaurant"/>
    <n v="2"/>
    <n v="10"/>
    <n v="2"/>
    <n v="6"/>
    <n v="2"/>
    <n v="24.817092083873703"/>
  </r>
  <r>
    <x v="46"/>
    <s v="restaurant"/>
    <n v="3"/>
    <n v="10"/>
    <n v="3"/>
    <n v="6"/>
    <n v="3"/>
    <n v="19.442758506498201"/>
  </r>
  <r>
    <x v="46"/>
    <s v="restaurant"/>
    <n v="4"/>
    <n v="11"/>
    <n v="3"/>
    <n v="6"/>
    <n v="3"/>
    <n v="17.149495303753124"/>
  </r>
  <r>
    <x v="46"/>
    <s v="restaurant"/>
    <n v="5"/>
    <n v="11"/>
    <n v="3"/>
    <n v="8"/>
    <n v="3"/>
    <n v="14.371807295654364"/>
  </r>
  <r>
    <x v="46"/>
    <s v="restaurant"/>
    <n v="6"/>
    <n v="11"/>
    <n v="3"/>
    <n v="8"/>
    <n v="4"/>
    <n v="12.086440769756672"/>
  </r>
  <r>
    <x v="46"/>
    <s v="restaurant"/>
    <n v="7"/>
    <n v="13"/>
    <n v="4"/>
    <n v="8"/>
    <n v="4"/>
    <n v="9.7796187570308728"/>
  </r>
  <r>
    <x v="46"/>
    <s v="restaurant"/>
    <n v="8"/>
    <n v="14"/>
    <n v="5"/>
    <n v="8"/>
    <n v="4"/>
    <n v="8.1322395992171046"/>
  </r>
  <r>
    <x v="46"/>
    <s v="restaurant"/>
    <n v="9"/>
    <n v="14"/>
    <n v="5"/>
    <n v="11"/>
    <n v="4"/>
    <n v="6.6266499739832607"/>
  </r>
  <r>
    <x v="46"/>
    <s v="supermarket"/>
    <n v="0"/>
    <n v="37"/>
    <n v="15"/>
    <n v="19"/>
    <n v="8"/>
    <n v="3.6199418988705943"/>
  </r>
  <r>
    <x v="46"/>
    <s v="supermarket"/>
    <n v="1"/>
    <n v="49"/>
    <n v="16"/>
    <n v="23"/>
    <n v="10"/>
    <n v="1.3740272855762965"/>
  </r>
  <r>
    <x v="46"/>
    <s v="supermarket"/>
    <n v="2"/>
    <n v="54"/>
    <n v="16"/>
    <n v="30"/>
    <n v="12"/>
    <n v="0.52439797382160325"/>
  </r>
  <r>
    <x v="46"/>
    <s v="supermarket"/>
    <n v="3"/>
    <n v="61"/>
    <n v="20"/>
    <n v="37"/>
    <n v="14"/>
    <n v="0.19102341480977017"/>
  </r>
  <r>
    <x v="46"/>
    <s v="supermarket"/>
    <n v="4"/>
    <n v="78"/>
    <n v="24"/>
    <n v="37"/>
    <n v="15"/>
    <n v="8.9905148408409755E-2"/>
  </r>
  <r>
    <x v="46"/>
    <s v="store"/>
    <n v="0"/>
    <n v="4"/>
    <n v="1"/>
    <n v="4"/>
    <n v="1"/>
    <n v="22.338230552247637"/>
  </r>
  <r>
    <x v="46"/>
    <s v="store"/>
    <n v="1"/>
    <n v="5"/>
    <n v="1"/>
    <n v="5"/>
    <n v="1"/>
    <n v="13.897434437427027"/>
  </r>
  <r>
    <x v="46"/>
    <s v="store"/>
    <n v="2"/>
    <n v="6"/>
    <n v="2"/>
    <n v="6"/>
    <n v="1"/>
    <n v="7.5838078458602487"/>
  </r>
  <r>
    <x v="46"/>
    <s v="store"/>
    <n v="3"/>
    <n v="10"/>
    <n v="3"/>
    <n v="10"/>
    <n v="3"/>
    <n v="2.7430661000419896"/>
  </r>
  <r>
    <x v="46"/>
    <s v="store"/>
    <n v="4"/>
    <n v="10"/>
    <n v="3"/>
    <n v="10"/>
    <n v="3"/>
    <n v="1.8499748116562258"/>
  </r>
  <r>
    <x v="46"/>
    <s v="pharmacy"/>
    <n v="0"/>
    <n v="12"/>
    <n v="4"/>
    <n v="12"/>
    <n v="2"/>
    <n v="5.9709756425045528"/>
  </r>
  <r>
    <x v="46"/>
    <s v="pharmacy"/>
    <n v="1"/>
    <n v="12"/>
    <n v="4"/>
    <n v="12"/>
    <n v="3"/>
    <n v="2.5298491100413707"/>
  </r>
  <r>
    <x v="46"/>
    <s v="pharmacy"/>
    <n v="2"/>
    <n v="13"/>
    <n v="4"/>
    <n v="13"/>
    <n v="3"/>
    <n v="1.1862547232372256"/>
  </r>
  <r>
    <x v="46"/>
    <s v="bank"/>
    <n v="0"/>
    <n v="24"/>
    <n v="8"/>
    <n v="17"/>
    <n v="6"/>
    <n v="2.4047953380875504"/>
  </r>
  <r>
    <x v="46"/>
    <s v="bank"/>
    <n v="1"/>
    <n v="43"/>
    <n v="13"/>
    <n v="35"/>
    <n v="8"/>
    <n v="0.46126585782706903"/>
  </r>
  <r>
    <x v="47"/>
    <s v="restaurant"/>
    <n v="0"/>
    <n v="7"/>
    <n v="2"/>
    <n v="5"/>
    <n v="1"/>
    <n v="36.138674186928561"/>
  </r>
  <r>
    <x v="47"/>
    <s v="restaurant"/>
    <n v="1"/>
    <n v="10"/>
    <n v="2"/>
    <n v="6"/>
    <n v="2"/>
    <n v="27.688491167958269"/>
  </r>
  <r>
    <x v="47"/>
    <s v="restaurant"/>
    <n v="2"/>
    <n v="10"/>
    <n v="3"/>
    <n v="6"/>
    <n v="3"/>
    <n v="21.692333870886419"/>
  </r>
  <r>
    <x v="47"/>
    <s v="restaurant"/>
    <n v="3"/>
    <n v="10"/>
    <n v="3"/>
    <n v="6"/>
    <n v="3"/>
    <n v="19.442758506498201"/>
  </r>
  <r>
    <x v="47"/>
    <s v="restaurant"/>
    <n v="4"/>
    <n v="11"/>
    <n v="3"/>
    <n v="8"/>
    <n v="3"/>
    <n v="16.034661032341649"/>
  </r>
  <r>
    <x v="47"/>
    <s v="restaurant"/>
    <n v="5"/>
    <n v="11"/>
    <n v="3"/>
    <n v="8"/>
    <n v="4"/>
    <n v="13.484871933199594"/>
  </r>
  <r>
    <x v="47"/>
    <s v="restaurant"/>
    <n v="6"/>
    <n v="13"/>
    <n v="4"/>
    <n v="8"/>
    <n v="4"/>
    <n v="10.911144894207997"/>
  </r>
  <r>
    <x v="47"/>
    <s v="restaurant"/>
    <n v="7"/>
    <n v="14"/>
    <n v="4"/>
    <n v="9"/>
    <n v="4"/>
    <n v="9.3608122965231022"/>
  </r>
  <r>
    <x v="47"/>
    <s v="restaurant"/>
    <n v="8"/>
    <n v="14"/>
    <n v="5"/>
    <n v="10"/>
    <n v="4"/>
    <n v="7.6029621567729189"/>
  </r>
  <r>
    <x v="47"/>
    <s v="restaurant"/>
    <n v="9"/>
    <n v="15"/>
    <n v="5"/>
    <n v="15"/>
    <n v="4"/>
    <n v="6.0425230767831009"/>
  </r>
  <r>
    <x v="47"/>
    <s v="supermarket"/>
    <n v="0"/>
    <n v="36"/>
    <n v="15"/>
    <n v="19"/>
    <n v="8"/>
    <n v="3.6200809650327104"/>
  </r>
  <r>
    <x v="47"/>
    <s v="supermarket"/>
    <n v="1"/>
    <n v="49"/>
    <n v="16"/>
    <n v="23"/>
    <n v="10"/>
    <n v="1.3740272855762965"/>
  </r>
  <r>
    <x v="47"/>
    <s v="supermarket"/>
    <n v="2"/>
    <n v="54"/>
    <n v="16"/>
    <n v="30"/>
    <n v="12"/>
    <n v="0.52439797382160325"/>
  </r>
  <r>
    <x v="47"/>
    <s v="supermarket"/>
    <n v="3"/>
    <n v="61"/>
    <n v="20"/>
    <n v="37"/>
    <n v="14"/>
    <n v="0.19102341480977017"/>
  </r>
  <r>
    <x v="47"/>
    <s v="supermarket"/>
    <n v="4"/>
    <n v="77"/>
    <n v="23"/>
    <n v="37"/>
    <n v="15"/>
    <n v="9.0421217132595613E-2"/>
  </r>
  <r>
    <x v="47"/>
    <s v="store"/>
    <n v="0"/>
    <n v="4"/>
    <n v="1"/>
    <n v="4"/>
    <n v="1"/>
    <n v="22.338230552247637"/>
  </r>
  <r>
    <x v="47"/>
    <s v="store"/>
    <n v="1"/>
    <n v="5"/>
    <n v="1"/>
    <n v="4"/>
    <n v="1"/>
    <n v="14.421373843968443"/>
  </r>
  <r>
    <x v="47"/>
    <s v="store"/>
    <n v="2"/>
    <n v="6"/>
    <n v="2"/>
    <n v="7"/>
    <n v="1"/>
    <n v="7.3983647768164928"/>
  </r>
  <r>
    <x v="47"/>
    <s v="store"/>
    <n v="3"/>
    <n v="9"/>
    <n v="3"/>
    <n v="9"/>
    <n v="3"/>
    <n v="2.8343418732126113"/>
  </r>
  <r>
    <x v="47"/>
    <s v="store"/>
    <n v="4"/>
    <n v="10"/>
    <n v="3"/>
    <n v="10"/>
    <n v="3"/>
    <n v="1.8499748116562258"/>
  </r>
  <r>
    <x v="47"/>
    <s v="pharmacy"/>
    <n v="0"/>
    <n v="12"/>
    <n v="4"/>
    <n v="12"/>
    <n v="2"/>
    <n v="5.9709756425045528"/>
  </r>
  <r>
    <x v="47"/>
    <s v="pharmacy"/>
    <n v="1"/>
    <n v="12"/>
    <n v="4"/>
    <n v="12"/>
    <n v="3"/>
    <n v="2.5298491100413707"/>
  </r>
  <r>
    <x v="47"/>
    <s v="pharmacy"/>
    <n v="2"/>
    <n v="14"/>
    <n v="4"/>
    <n v="14"/>
    <n v="3"/>
    <n v="1.161189205974928"/>
  </r>
  <r>
    <x v="47"/>
    <s v="bank"/>
    <n v="0"/>
    <n v="23"/>
    <n v="8"/>
    <n v="17"/>
    <n v="6"/>
    <n v="2.4157973026282211"/>
  </r>
  <r>
    <x v="47"/>
    <s v="bank"/>
    <n v="1"/>
    <n v="44"/>
    <n v="13"/>
    <n v="35"/>
    <n v="8"/>
    <n v="0.46118948352436706"/>
  </r>
  <r>
    <x v="48"/>
    <s v="restaurant"/>
    <n v="0"/>
    <n v="10"/>
    <n v="3"/>
    <n v="7"/>
    <n v="2"/>
    <n v="27.866989574693005"/>
  </r>
  <r>
    <x v="48"/>
    <s v="restaurant"/>
    <n v="1"/>
    <n v="11"/>
    <n v="3"/>
    <n v="8"/>
    <n v="3"/>
    <n v="22.269218580363635"/>
  </r>
  <r>
    <x v="48"/>
    <s v="restaurant"/>
    <n v="2"/>
    <n v="11"/>
    <n v="3"/>
    <n v="8"/>
    <n v="3"/>
    <n v="19.959818134992588"/>
  </r>
  <r>
    <x v="48"/>
    <s v="restaurant"/>
    <n v="3"/>
    <n v="13"/>
    <n v="3"/>
    <n v="10"/>
    <n v="3"/>
    <n v="16.532388341076931"/>
  </r>
  <r>
    <x v="48"/>
    <s v="restaurant"/>
    <n v="4"/>
    <n v="14"/>
    <n v="3"/>
    <n v="10"/>
    <n v="4"/>
    <n v="13.688187873576643"/>
  </r>
  <r>
    <x v="48"/>
    <s v="restaurant"/>
    <n v="5"/>
    <n v="16"/>
    <n v="4"/>
    <n v="10"/>
    <n v="4"/>
    <n v="11.132973661523913"/>
  </r>
  <r>
    <x v="48"/>
    <s v="restaurant"/>
    <n v="6"/>
    <n v="16"/>
    <n v="4"/>
    <n v="12"/>
    <n v="4"/>
    <n v="9.4937722680184891"/>
  </r>
  <r>
    <x v="48"/>
    <s v="restaurant"/>
    <n v="7"/>
    <n v="16"/>
    <n v="6"/>
    <n v="12"/>
    <n v="4"/>
    <n v="7.4261718457036867"/>
  </r>
  <r>
    <x v="48"/>
    <s v="restaurant"/>
    <n v="8"/>
    <n v="17"/>
    <n v="6"/>
    <n v="16"/>
    <n v="5"/>
    <n v="5.5674295167605949"/>
  </r>
  <r>
    <x v="48"/>
    <s v="restaurant"/>
    <n v="9"/>
    <n v="19"/>
    <n v="6"/>
    <n v="16"/>
    <n v="5"/>
    <n v="4.9313057446818629"/>
  </r>
  <r>
    <x v="48"/>
    <s v="supermarket"/>
    <n v="0"/>
    <n v="42"/>
    <n v="16"/>
    <n v="21"/>
    <n v="9"/>
    <n v="2.8632294307607125"/>
  </r>
  <r>
    <x v="48"/>
    <s v="supermarket"/>
    <n v="1"/>
    <n v="53"/>
    <n v="17"/>
    <n v="25"/>
    <n v="11"/>
    <n v="1.090930492537213"/>
  </r>
  <r>
    <x v="48"/>
    <s v="supermarket"/>
    <n v="2"/>
    <n v="58"/>
    <n v="18"/>
    <n v="35"/>
    <n v="13"/>
    <n v="0.40508690973987155"/>
  </r>
  <r>
    <x v="48"/>
    <s v="supermarket"/>
    <n v="3"/>
    <n v="66"/>
    <n v="21"/>
    <n v="38"/>
    <n v="14"/>
    <n v="0.18849721394368674"/>
  </r>
  <r>
    <x v="48"/>
    <s v="supermarket"/>
    <n v="4"/>
    <n v="82"/>
    <n v="25"/>
    <n v="42"/>
    <n v="16"/>
    <n v="7.175627082939684E-2"/>
  </r>
  <r>
    <x v="48"/>
    <s v="store"/>
    <n v="0"/>
    <n v="8"/>
    <n v="2"/>
    <n v="8"/>
    <n v="2"/>
    <n v="13.08641736128927"/>
  </r>
  <r>
    <x v="48"/>
    <s v="store"/>
    <n v="1"/>
    <n v="10"/>
    <n v="2"/>
    <n v="10"/>
    <n v="3"/>
    <n v="7.3155971580264456"/>
  </r>
  <r>
    <x v="48"/>
    <s v="store"/>
    <n v="2"/>
    <n v="12"/>
    <n v="3"/>
    <n v="10"/>
    <n v="3"/>
    <n v="3.9926825553137375"/>
  </r>
  <r>
    <x v="48"/>
    <s v="store"/>
    <n v="3"/>
    <n v="14"/>
    <n v="4"/>
    <n v="12"/>
    <n v="4"/>
    <n v="1.868269501572019"/>
  </r>
  <r>
    <x v="48"/>
    <s v="store"/>
    <n v="4"/>
    <n v="15"/>
    <n v="6"/>
    <n v="15"/>
    <n v="4"/>
    <n v="0.89872634078319935"/>
  </r>
  <r>
    <x v="48"/>
    <s v="pharmacy"/>
    <n v="0"/>
    <n v="16"/>
    <n v="4"/>
    <n v="15"/>
    <n v="3"/>
    <n v="4.8899556523310892"/>
  </r>
  <r>
    <x v="48"/>
    <s v="pharmacy"/>
    <n v="1"/>
    <n v="17"/>
    <n v="6"/>
    <n v="15"/>
    <n v="5"/>
    <n v="1.4829550399517684"/>
  </r>
  <r>
    <x v="48"/>
    <s v="pharmacy"/>
    <n v="2"/>
    <n v="17"/>
    <n v="6"/>
    <n v="16"/>
    <n v="5"/>
    <n v="0.70629193686754832"/>
  </r>
  <r>
    <x v="48"/>
    <s v="bank"/>
    <n v="0"/>
    <n v="28"/>
    <n v="9"/>
    <n v="25"/>
    <n v="7"/>
    <n v="1.822922776136505"/>
  </r>
  <r>
    <x v="48"/>
    <s v="bank"/>
    <n v="1"/>
    <n v="40"/>
    <n v="14"/>
    <n v="32"/>
    <n v="7"/>
    <n v="0.52471609459901125"/>
  </r>
  <r>
    <x v="49"/>
    <s v="restaurant"/>
    <n v="0"/>
    <n v="8"/>
    <n v="2"/>
    <n v="5"/>
    <n v="2"/>
    <n v="33.190642185769796"/>
  </r>
  <r>
    <x v="49"/>
    <s v="restaurant"/>
    <n v="1"/>
    <n v="9"/>
    <n v="2"/>
    <n v="6"/>
    <n v="2"/>
    <n v="28.171194907293593"/>
  </r>
  <r>
    <x v="49"/>
    <s v="restaurant"/>
    <n v="2"/>
    <n v="10"/>
    <n v="3"/>
    <n v="6"/>
    <n v="3"/>
    <n v="21.692333870886419"/>
  </r>
  <r>
    <x v="49"/>
    <s v="restaurant"/>
    <n v="3"/>
    <n v="10"/>
    <n v="3"/>
    <n v="6"/>
    <n v="3"/>
    <n v="19.442758506498201"/>
  </r>
  <r>
    <x v="49"/>
    <s v="restaurant"/>
    <n v="4"/>
    <n v="11"/>
    <n v="3"/>
    <n v="8"/>
    <n v="3"/>
    <n v="16.034661032341649"/>
  </r>
  <r>
    <x v="49"/>
    <s v="restaurant"/>
    <n v="5"/>
    <n v="11"/>
    <n v="3"/>
    <n v="8"/>
    <n v="4"/>
    <n v="13.484871933199594"/>
  </r>
  <r>
    <x v="49"/>
    <s v="restaurant"/>
    <n v="6"/>
    <n v="13"/>
    <n v="4"/>
    <n v="8"/>
    <n v="4"/>
    <n v="10.911144894207997"/>
  </r>
  <r>
    <x v="49"/>
    <s v="restaurant"/>
    <n v="7"/>
    <n v="13"/>
    <n v="4"/>
    <n v="9"/>
    <n v="4"/>
    <n v="9.4617431804948957"/>
  </r>
  <r>
    <x v="49"/>
    <s v="restaurant"/>
    <n v="8"/>
    <n v="13"/>
    <n v="4"/>
    <n v="10"/>
    <n v="4"/>
    <n v="8.2361586286723742"/>
  </r>
  <r>
    <x v="49"/>
    <s v="restaurant"/>
    <n v="9"/>
    <n v="14"/>
    <n v="5"/>
    <n v="13"/>
    <n v="4"/>
    <n v="6.3273304907320007"/>
  </r>
  <r>
    <x v="49"/>
    <s v="supermarket"/>
    <n v="0"/>
    <n v="34"/>
    <n v="15"/>
    <n v="19"/>
    <n v="8"/>
    <n v="3.6205111329369064"/>
  </r>
  <r>
    <x v="49"/>
    <s v="supermarket"/>
    <n v="1"/>
    <n v="47"/>
    <n v="16"/>
    <n v="23"/>
    <n v="9"/>
    <n v="1.6601665407110797"/>
  </r>
  <r>
    <x v="49"/>
    <s v="supermarket"/>
    <n v="2"/>
    <n v="52"/>
    <n v="16"/>
    <n v="28"/>
    <n v="12"/>
    <n v="0.53223443288081507"/>
  </r>
  <r>
    <x v="49"/>
    <s v="supermarket"/>
    <n v="3"/>
    <n v="59"/>
    <n v="20"/>
    <n v="35"/>
    <n v="14"/>
    <n v="0.19226417491459599"/>
  </r>
  <r>
    <x v="49"/>
    <s v="supermarket"/>
    <n v="4"/>
    <n v="75"/>
    <n v="24"/>
    <n v="37"/>
    <n v="14"/>
    <n v="0.11070647110730913"/>
  </r>
  <r>
    <x v="49"/>
    <s v="store"/>
    <n v="0"/>
    <n v="4"/>
    <n v="1"/>
    <n v="4"/>
    <n v="1"/>
    <n v="22.338230552247637"/>
  </r>
  <r>
    <x v="49"/>
    <s v="store"/>
    <n v="1"/>
    <n v="7"/>
    <n v="2"/>
    <n v="4"/>
    <n v="2"/>
    <n v="10.409105223012089"/>
  </r>
  <r>
    <x v="49"/>
    <s v="store"/>
    <n v="2"/>
    <n v="7"/>
    <n v="2"/>
    <n v="5"/>
    <n v="2"/>
    <n v="6.6667397366895242"/>
  </r>
  <r>
    <x v="49"/>
    <s v="store"/>
    <n v="3"/>
    <n v="9"/>
    <n v="2"/>
    <n v="7"/>
    <n v="2"/>
    <n v="4.040933782984653"/>
  </r>
  <r>
    <x v="49"/>
    <s v="store"/>
    <n v="4"/>
    <n v="9"/>
    <n v="2"/>
    <n v="7"/>
    <n v="3"/>
    <n v="2.4110084105151097"/>
  </r>
  <r>
    <x v="49"/>
    <s v="pharmacy"/>
    <n v="0"/>
    <n v="10"/>
    <n v="4"/>
    <n v="10"/>
    <n v="2"/>
    <n v="6.3665039401748338"/>
  </r>
  <r>
    <x v="49"/>
    <s v="pharmacy"/>
    <n v="1"/>
    <n v="10"/>
    <n v="4"/>
    <n v="10"/>
    <n v="3"/>
    <n v="2.7202886607715069"/>
  </r>
  <r>
    <x v="49"/>
    <s v="pharmacy"/>
    <n v="2"/>
    <n v="13"/>
    <n v="4"/>
    <n v="13"/>
    <n v="3"/>
    <n v="1.1862547232372256"/>
  </r>
  <r>
    <x v="49"/>
    <s v="bank"/>
    <n v="0"/>
    <n v="21"/>
    <n v="8"/>
    <n v="15"/>
    <n v="6"/>
    <n v="2.5201448454242992"/>
  </r>
  <r>
    <x v="49"/>
    <s v="bank"/>
    <n v="1"/>
    <n v="43"/>
    <n v="13"/>
    <n v="37"/>
    <n v="8"/>
    <n v="0.46067125048036645"/>
  </r>
  <r>
    <x v="50"/>
    <s v="restaurant"/>
    <n v="0"/>
    <n v="10"/>
    <n v="3"/>
    <n v="7"/>
    <n v="2"/>
    <n v="27.866989574693005"/>
  </r>
  <r>
    <x v="50"/>
    <s v="restaurant"/>
    <n v="1"/>
    <n v="11"/>
    <n v="3"/>
    <n v="8"/>
    <n v="3"/>
    <n v="22.269218580363635"/>
  </r>
  <r>
    <x v="50"/>
    <s v="restaurant"/>
    <n v="2"/>
    <n v="11"/>
    <n v="3"/>
    <n v="8"/>
    <n v="3"/>
    <n v="19.959818134992588"/>
  </r>
  <r>
    <x v="50"/>
    <s v="restaurant"/>
    <n v="3"/>
    <n v="13"/>
    <n v="3"/>
    <n v="10"/>
    <n v="3"/>
    <n v="16.532388341076931"/>
  </r>
  <r>
    <x v="50"/>
    <s v="restaurant"/>
    <n v="4"/>
    <n v="14"/>
    <n v="3"/>
    <n v="10"/>
    <n v="4"/>
    <n v="13.688187873576643"/>
  </r>
  <r>
    <x v="50"/>
    <s v="restaurant"/>
    <n v="5"/>
    <n v="14"/>
    <n v="3"/>
    <n v="10"/>
    <n v="4"/>
    <n v="12.268672094094619"/>
  </r>
  <r>
    <x v="50"/>
    <s v="restaurant"/>
    <n v="6"/>
    <n v="16"/>
    <n v="4"/>
    <n v="10"/>
    <n v="4"/>
    <n v="9.9784430595881002"/>
  </r>
  <r>
    <x v="50"/>
    <s v="restaurant"/>
    <n v="7"/>
    <n v="16"/>
    <n v="4"/>
    <n v="12"/>
    <n v="4"/>
    <n v="8.5092329217054612"/>
  </r>
  <r>
    <x v="50"/>
    <s v="restaurant"/>
    <n v="8"/>
    <n v="17"/>
    <n v="6"/>
    <n v="12"/>
    <n v="5"/>
    <n v="6.0645674847490838"/>
  </r>
  <r>
    <x v="50"/>
    <s v="restaurant"/>
    <n v="9"/>
    <n v="19"/>
    <n v="6"/>
    <n v="16"/>
    <n v="5"/>
    <n v="4.9313057446818629"/>
  </r>
  <r>
    <x v="50"/>
    <s v="supermarket"/>
    <n v="0"/>
    <n v="42"/>
    <n v="16"/>
    <n v="21"/>
    <n v="9"/>
    <n v="2.8632294307607125"/>
  </r>
  <r>
    <x v="50"/>
    <s v="supermarket"/>
    <n v="1"/>
    <n v="53"/>
    <n v="17"/>
    <n v="25"/>
    <n v="11"/>
    <n v="1.090930492537213"/>
  </r>
  <r>
    <x v="50"/>
    <s v="supermarket"/>
    <n v="2"/>
    <n v="58"/>
    <n v="18"/>
    <n v="35"/>
    <n v="13"/>
    <n v="0.40508690973987155"/>
  </r>
  <r>
    <x v="50"/>
    <s v="supermarket"/>
    <n v="3"/>
    <n v="66"/>
    <n v="21"/>
    <n v="38"/>
    <n v="14"/>
    <n v="0.18849721394368674"/>
  </r>
  <r>
    <x v="50"/>
    <s v="supermarket"/>
    <n v="4"/>
    <n v="82"/>
    <n v="25"/>
    <n v="42"/>
    <n v="16"/>
    <n v="7.175627082939684E-2"/>
  </r>
  <r>
    <x v="50"/>
    <s v="store"/>
    <n v="0"/>
    <n v="8"/>
    <n v="2"/>
    <n v="8"/>
    <n v="2"/>
    <n v="13.08641736128927"/>
  </r>
  <r>
    <x v="50"/>
    <s v="store"/>
    <n v="1"/>
    <n v="10"/>
    <n v="2"/>
    <n v="10"/>
    <n v="3"/>
    <n v="7.3155971580264456"/>
  </r>
  <r>
    <x v="50"/>
    <s v="store"/>
    <n v="2"/>
    <n v="12"/>
    <n v="4"/>
    <n v="12"/>
    <n v="3"/>
    <n v="3.2971943253386349"/>
  </r>
  <r>
    <x v="50"/>
    <s v="store"/>
    <n v="3"/>
    <n v="15"/>
    <n v="6"/>
    <n v="15"/>
    <n v="4"/>
    <n v="1.3325942294371573"/>
  </r>
  <r>
    <x v="50"/>
    <s v="store"/>
    <n v="4"/>
    <n v="16"/>
    <n v="6"/>
    <n v="16"/>
    <n v="4"/>
    <n v="0.89108139548211662"/>
  </r>
  <r>
    <x v="50"/>
    <s v="pharmacy"/>
    <n v="0"/>
    <n v="16"/>
    <n v="4"/>
    <n v="15"/>
    <n v="3"/>
    <n v="4.8899556523310892"/>
  </r>
  <r>
    <x v="50"/>
    <s v="pharmacy"/>
    <n v="1"/>
    <n v="17"/>
    <n v="6"/>
    <n v="15"/>
    <n v="5"/>
    <n v="1.4829550399517684"/>
  </r>
  <r>
    <x v="50"/>
    <s v="pharmacy"/>
    <n v="2"/>
    <n v="17"/>
    <n v="6"/>
    <n v="16"/>
    <n v="5"/>
    <n v="0.70629193686754832"/>
  </r>
  <r>
    <x v="50"/>
    <s v="bank"/>
    <n v="0"/>
    <n v="28"/>
    <n v="9"/>
    <n v="25"/>
    <n v="7"/>
    <n v="1.822922776136505"/>
  </r>
  <r>
    <x v="50"/>
    <s v="bank"/>
    <n v="1"/>
    <n v="40"/>
    <n v="14"/>
    <n v="32"/>
    <n v="7"/>
    <n v="0.52471609459901125"/>
  </r>
  <r>
    <x v="51"/>
    <s v="restaurant"/>
    <n v="0"/>
    <n v="8"/>
    <n v="2"/>
    <n v="5"/>
    <n v="2"/>
    <n v="33.190642185769796"/>
  </r>
  <r>
    <x v="51"/>
    <s v="restaurant"/>
    <n v="1"/>
    <n v="9"/>
    <n v="3"/>
    <n v="6"/>
    <n v="2"/>
    <n v="26.293235840966478"/>
  </r>
  <r>
    <x v="51"/>
    <s v="restaurant"/>
    <n v="2"/>
    <n v="10"/>
    <n v="3"/>
    <n v="7"/>
    <n v="3"/>
    <n v="20.945313430992616"/>
  </r>
  <r>
    <x v="51"/>
    <s v="restaurant"/>
    <n v="3"/>
    <n v="10"/>
    <n v="3"/>
    <n v="7"/>
    <n v="3"/>
    <n v="18.773206852963753"/>
  </r>
  <r>
    <x v="51"/>
    <s v="restaurant"/>
    <n v="4"/>
    <n v="11"/>
    <n v="3"/>
    <n v="7"/>
    <n v="3"/>
    <n v="16.549378636511136"/>
  </r>
  <r>
    <x v="51"/>
    <s v="restaurant"/>
    <n v="5"/>
    <n v="11"/>
    <n v="3"/>
    <n v="8"/>
    <n v="4"/>
    <n v="13.484871933199594"/>
  </r>
  <r>
    <x v="51"/>
    <s v="restaurant"/>
    <n v="6"/>
    <n v="13"/>
    <n v="4"/>
    <n v="8"/>
    <n v="4"/>
    <n v="10.911144894207997"/>
  </r>
  <r>
    <x v="51"/>
    <s v="restaurant"/>
    <n v="7"/>
    <n v="14"/>
    <n v="4"/>
    <n v="9"/>
    <n v="4"/>
    <n v="9.3608122965231022"/>
  </r>
  <r>
    <x v="51"/>
    <s v="restaurant"/>
    <n v="8"/>
    <n v="14"/>
    <n v="4"/>
    <n v="9"/>
    <n v="4"/>
    <n v="8.3900613916984845"/>
  </r>
  <r>
    <x v="51"/>
    <s v="restaurant"/>
    <n v="9"/>
    <n v="14"/>
    <n v="5"/>
    <n v="13"/>
    <n v="4"/>
    <n v="6.3273304907320007"/>
  </r>
  <r>
    <x v="51"/>
    <s v="supermarket"/>
    <n v="0"/>
    <n v="34"/>
    <n v="15"/>
    <n v="19"/>
    <n v="8"/>
    <n v="3.6205111329369064"/>
  </r>
  <r>
    <x v="51"/>
    <s v="supermarket"/>
    <n v="1"/>
    <n v="47"/>
    <n v="16"/>
    <n v="24"/>
    <n v="9"/>
    <n v="1.6416326129414298"/>
  </r>
  <r>
    <x v="51"/>
    <s v="supermarket"/>
    <n v="2"/>
    <n v="52"/>
    <n v="16"/>
    <n v="28"/>
    <n v="12"/>
    <n v="0.53223443288081507"/>
  </r>
  <r>
    <x v="51"/>
    <s v="supermarket"/>
    <n v="3"/>
    <n v="59"/>
    <n v="20"/>
    <n v="34"/>
    <n v="14"/>
    <n v="0.19308492643792546"/>
  </r>
  <r>
    <x v="51"/>
    <s v="supermarket"/>
    <n v="4"/>
    <n v="75"/>
    <n v="23"/>
    <n v="37"/>
    <n v="14"/>
    <n v="0.1112225396765399"/>
  </r>
  <r>
    <x v="51"/>
    <s v="store"/>
    <n v="0"/>
    <n v="4"/>
    <n v="1"/>
    <n v="4"/>
    <n v="1"/>
    <n v="22.338230552247637"/>
  </r>
  <r>
    <x v="51"/>
    <s v="store"/>
    <n v="1"/>
    <n v="7"/>
    <n v="2"/>
    <n v="4"/>
    <n v="2"/>
    <n v="10.409105223012089"/>
  </r>
  <r>
    <x v="51"/>
    <s v="store"/>
    <n v="2"/>
    <n v="7"/>
    <n v="2"/>
    <n v="6"/>
    <n v="2"/>
    <n v="6.4107570422018592"/>
  </r>
  <r>
    <x v="51"/>
    <s v="store"/>
    <n v="3"/>
    <n v="9"/>
    <n v="2"/>
    <n v="7"/>
    <n v="2"/>
    <n v="4.040933782984653"/>
  </r>
  <r>
    <x v="51"/>
    <s v="store"/>
    <n v="4"/>
    <n v="10"/>
    <n v="2"/>
    <n v="7"/>
    <n v="2"/>
    <n v="2.695790682554188"/>
  </r>
  <r>
    <x v="51"/>
    <s v="pharmacy"/>
    <n v="0"/>
    <n v="9"/>
    <n v="4"/>
    <n v="9"/>
    <n v="2"/>
    <n v="6.6474522336613751"/>
  </r>
  <r>
    <x v="51"/>
    <s v="pharmacy"/>
    <n v="1"/>
    <n v="9"/>
    <n v="4"/>
    <n v="9"/>
    <n v="3"/>
    <n v="2.8555600613391006"/>
  </r>
  <r>
    <x v="51"/>
    <s v="pharmacy"/>
    <n v="2"/>
    <n v="13"/>
    <n v="4"/>
    <n v="13"/>
    <n v="3"/>
    <n v="1.1862547232372256"/>
  </r>
  <r>
    <x v="51"/>
    <s v="bank"/>
    <n v="0"/>
    <n v="21"/>
    <n v="8"/>
    <n v="14"/>
    <n v="6"/>
    <n v="2.5697646553034392"/>
  </r>
  <r>
    <x v="51"/>
    <s v="bank"/>
    <n v="1"/>
    <n v="44"/>
    <n v="13"/>
    <n v="37"/>
    <n v="8"/>
    <n v="0.46059487617766448"/>
  </r>
  <r>
    <x v="52"/>
    <s v="restaurant"/>
    <n v="0"/>
    <n v="8"/>
    <n v="2"/>
    <n v="5"/>
    <n v="2"/>
    <n v="33.190642185769796"/>
  </r>
  <r>
    <x v="52"/>
    <s v="restaurant"/>
    <n v="1"/>
    <n v="10"/>
    <n v="3"/>
    <n v="6"/>
    <n v="2"/>
    <n v="25.810532101631157"/>
  </r>
  <r>
    <x v="52"/>
    <s v="restaurant"/>
    <n v="2"/>
    <n v="10"/>
    <n v="3"/>
    <n v="7"/>
    <n v="3"/>
    <n v="20.945313430992616"/>
  </r>
  <r>
    <x v="52"/>
    <s v="restaurant"/>
    <n v="3"/>
    <n v="10"/>
    <n v="3"/>
    <n v="7"/>
    <n v="3"/>
    <n v="18.773206852963753"/>
  </r>
  <r>
    <x v="52"/>
    <s v="restaurant"/>
    <n v="4"/>
    <n v="10"/>
    <n v="3"/>
    <n v="8"/>
    <n v="3"/>
    <n v="16.311638167746175"/>
  </r>
  <r>
    <x v="52"/>
    <s v="restaurant"/>
    <n v="5"/>
    <n v="11"/>
    <n v="3"/>
    <n v="8"/>
    <n v="3"/>
    <n v="14.371807295654364"/>
  </r>
  <r>
    <x v="52"/>
    <s v="restaurant"/>
    <n v="6"/>
    <n v="13"/>
    <n v="4"/>
    <n v="8"/>
    <n v="4"/>
    <n v="10.911144894207997"/>
  </r>
  <r>
    <x v="52"/>
    <s v="restaurant"/>
    <n v="7"/>
    <n v="13"/>
    <n v="4"/>
    <n v="9"/>
    <n v="4"/>
    <n v="9.4617431804948957"/>
  </r>
  <r>
    <x v="52"/>
    <s v="restaurant"/>
    <n v="8"/>
    <n v="14"/>
    <n v="4"/>
    <n v="9"/>
    <n v="4"/>
    <n v="8.3900613916984845"/>
  </r>
  <r>
    <x v="52"/>
    <s v="restaurant"/>
    <n v="9"/>
    <n v="14"/>
    <n v="5"/>
    <n v="13"/>
    <n v="4"/>
    <n v="6.3273304907320007"/>
  </r>
  <r>
    <x v="52"/>
    <s v="supermarket"/>
    <n v="0"/>
    <n v="34"/>
    <n v="15"/>
    <n v="19"/>
    <n v="8"/>
    <n v="3.6205111329369064"/>
  </r>
  <r>
    <x v="52"/>
    <s v="supermarket"/>
    <n v="1"/>
    <n v="46"/>
    <n v="15"/>
    <n v="24"/>
    <n v="9"/>
    <n v="1.6662558229618027"/>
  </r>
  <r>
    <x v="52"/>
    <s v="supermarket"/>
    <n v="2"/>
    <n v="51"/>
    <n v="16"/>
    <n v="27"/>
    <n v="12"/>
    <n v="0.53741858388268193"/>
  </r>
  <r>
    <x v="52"/>
    <s v="supermarket"/>
    <n v="3"/>
    <n v="59"/>
    <n v="20"/>
    <n v="34"/>
    <n v="13"/>
    <n v="0.23627271628341573"/>
  </r>
  <r>
    <x v="52"/>
    <s v="supermarket"/>
    <n v="4"/>
    <n v="75"/>
    <n v="23"/>
    <n v="38"/>
    <n v="14"/>
    <n v="0.11094506959227739"/>
  </r>
  <r>
    <x v="52"/>
    <s v="store"/>
    <n v="0"/>
    <n v="3"/>
    <n v="1"/>
    <n v="3"/>
    <n v="1"/>
    <n v="24.807341495576125"/>
  </r>
  <r>
    <x v="52"/>
    <s v="store"/>
    <n v="1"/>
    <n v="7"/>
    <n v="2"/>
    <n v="7"/>
    <n v="2"/>
    <n v="9.230637960199946"/>
  </r>
  <r>
    <x v="52"/>
    <s v="store"/>
    <n v="2"/>
    <n v="7"/>
    <n v="2"/>
    <n v="7"/>
    <n v="2"/>
    <n v="6.2253139731581051"/>
  </r>
  <r>
    <x v="52"/>
    <s v="store"/>
    <n v="3"/>
    <n v="9"/>
    <n v="2"/>
    <n v="9"/>
    <n v="2"/>
    <n v="3.8846955857385024"/>
  </r>
  <r>
    <x v="52"/>
    <s v="store"/>
    <n v="4"/>
    <n v="10"/>
    <n v="4"/>
    <n v="10"/>
    <n v="4"/>
    <n v="1.3498590214270387"/>
  </r>
  <r>
    <x v="52"/>
    <s v="pharmacy"/>
    <n v="0"/>
    <n v="9"/>
    <n v="4"/>
    <n v="9"/>
    <n v="2"/>
    <n v="6.6474522336613751"/>
  </r>
  <r>
    <x v="52"/>
    <s v="pharmacy"/>
    <n v="1"/>
    <n v="9"/>
    <n v="4"/>
    <n v="9"/>
    <n v="3"/>
    <n v="2.8555600613391006"/>
  </r>
  <r>
    <x v="52"/>
    <s v="pharmacy"/>
    <n v="2"/>
    <n v="14"/>
    <n v="4"/>
    <n v="14"/>
    <n v="3"/>
    <n v="1.161189205974928"/>
  </r>
  <r>
    <x v="52"/>
    <s v="bank"/>
    <n v="0"/>
    <n v="21"/>
    <n v="8"/>
    <n v="14"/>
    <n v="6"/>
    <n v="2.5697646553034392"/>
  </r>
  <r>
    <x v="52"/>
    <s v="bank"/>
    <n v="1"/>
    <n v="44"/>
    <n v="13"/>
    <n v="36"/>
    <n v="8"/>
    <n v="0.46086322964109616"/>
  </r>
  <r>
    <x v="53"/>
    <s v="restaurant"/>
    <n v="0"/>
    <n v="7"/>
    <n v="3"/>
    <n v="7"/>
    <n v="2"/>
    <n v="29.929378946993776"/>
  </r>
  <r>
    <x v="53"/>
    <s v="restaurant"/>
    <n v="1"/>
    <n v="9"/>
    <n v="3"/>
    <n v="7"/>
    <n v="3"/>
    <n v="23.851441864822963"/>
  </r>
  <r>
    <x v="53"/>
    <s v="restaurant"/>
    <n v="2"/>
    <n v="9"/>
    <n v="3"/>
    <n v="8"/>
    <n v="3"/>
    <n v="20.73724263730676"/>
  </r>
  <r>
    <x v="53"/>
    <s v="restaurant"/>
    <n v="3"/>
    <n v="9"/>
    <n v="3"/>
    <n v="9"/>
    <n v="3"/>
    <n v="18.094163283332428"/>
  </r>
  <r>
    <x v="53"/>
    <s v="restaurant"/>
    <n v="4"/>
    <n v="11"/>
    <n v="3"/>
    <n v="9"/>
    <n v="3"/>
    <n v="15.593189854312948"/>
  </r>
  <r>
    <x v="53"/>
    <s v="restaurant"/>
    <n v="5"/>
    <n v="12"/>
    <n v="4"/>
    <n v="9"/>
    <n v="3"/>
    <n v="12.822494488180777"/>
  </r>
  <r>
    <x v="53"/>
    <s v="restaurant"/>
    <n v="6"/>
    <n v="12"/>
    <n v="4"/>
    <n v="9"/>
    <n v="3"/>
    <n v="11.492754319036104"/>
  </r>
  <r>
    <x v="53"/>
    <s v="restaurant"/>
    <n v="7"/>
    <n v="12"/>
    <n v="4"/>
    <n v="10"/>
    <n v="4"/>
    <n v="9.3157556445003245"/>
  </r>
  <r>
    <x v="53"/>
    <s v="restaurant"/>
    <n v="8"/>
    <n v="13"/>
    <n v="4"/>
    <n v="10"/>
    <n v="4"/>
    <n v="8.2361586286723742"/>
  </r>
  <r>
    <x v="53"/>
    <s v="restaurant"/>
    <n v="9"/>
    <n v="13"/>
    <n v="5"/>
    <n v="12"/>
    <n v="4"/>
    <n v="6.546608453888898"/>
  </r>
  <r>
    <x v="53"/>
    <s v="supermarket"/>
    <n v="0"/>
    <n v="33"/>
    <n v="14"/>
    <n v="20"/>
    <n v="8"/>
    <n v="3.6096529804579904"/>
  </r>
  <r>
    <x v="53"/>
    <s v="supermarket"/>
    <n v="1"/>
    <n v="46"/>
    <n v="15"/>
    <n v="25"/>
    <n v="9"/>
    <n v="1.6509232681826551"/>
  </r>
  <r>
    <x v="53"/>
    <s v="supermarket"/>
    <n v="2"/>
    <n v="50"/>
    <n v="16"/>
    <n v="26"/>
    <n v="12"/>
    <n v="0.54368524759286319"/>
  </r>
  <r>
    <x v="53"/>
    <s v="supermarket"/>
    <n v="3"/>
    <n v="58"/>
    <n v="20"/>
    <n v="33"/>
    <n v="13"/>
    <n v="0.23726489452224186"/>
  </r>
  <r>
    <x v="53"/>
    <s v="supermarket"/>
    <n v="4"/>
    <n v="74"/>
    <n v="23"/>
    <n v="37"/>
    <n v="14"/>
    <n v="0.11122254003982698"/>
  </r>
  <r>
    <x v="53"/>
    <s v="store"/>
    <n v="0"/>
    <n v="2"/>
    <n v="1"/>
    <n v="2"/>
    <n v="1"/>
    <n v="28.330807361871702"/>
  </r>
  <r>
    <x v="53"/>
    <s v="store"/>
    <n v="1"/>
    <n v="6"/>
    <n v="2"/>
    <n v="6"/>
    <n v="2"/>
    <n v="9.8065348736126552"/>
  </r>
  <r>
    <x v="53"/>
    <s v="store"/>
    <n v="2"/>
    <n v="6"/>
    <n v="2"/>
    <n v="6"/>
    <n v="2"/>
    <n v="6.6137095659248146"/>
  </r>
  <r>
    <x v="53"/>
    <s v="store"/>
    <n v="3"/>
    <n v="8"/>
    <n v="2"/>
    <n v="8"/>
    <n v="2"/>
    <n v="4.0142960119798774"/>
  </r>
  <r>
    <x v="53"/>
    <s v="store"/>
    <n v="4"/>
    <n v="10"/>
    <n v="4"/>
    <n v="10"/>
    <n v="3"/>
    <n v="1.5736991657069519"/>
  </r>
  <r>
    <x v="53"/>
    <s v="pharmacy"/>
    <n v="0"/>
    <n v="8"/>
    <n v="4"/>
    <n v="8"/>
    <n v="2"/>
    <n v="7.0042116806461472"/>
  </r>
  <r>
    <x v="53"/>
    <s v="pharmacy"/>
    <n v="1"/>
    <n v="8"/>
    <n v="4"/>
    <n v="8"/>
    <n v="2"/>
    <n v="3.372398216607404"/>
  </r>
  <r>
    <x v="53"/>
    <s v="pharmacy"/>
    <n v="2"/>
    <n v="14"/>
    <n v="4"/>
    <n v="14"/>
    <n v="3"/>
    <n v="1.161189205974928"/>
  </r>
  <r>
    <x v="53"/>
    <s v="bank"/>
    <n v="0"/>
    <n v="20"/>
    <n v="8"/>
    <n v="13"/>
    <n v="6"/>
    <n v="2.6502837866211491"/>
  </r>
  <r>
    <x v="53"/>
    <s v="bank"/>
    <n v="1"/>
    <n v="45"/>
    <n v="14"/>
    <n v="36"/>
    <n v="7"/>
    <n v="0.52243775744572574"/>
  </r>
  <r>
    <x v="54"/>
    <s v="restaurant"/>
    <n v="0"/>
    <n v="12"/>
    <n v="3"/>
    <n v="11"/>
    <n v="3"/>
    <n v="22.729800692071564"/>
  </r>
  <r>
    <x v="54"/>
    <s v="restaurant"/>
    <n v="1"/>
    <n v="12"/>
    <n v="3"/>
    <n v="12"/>
    <n v="3"/>
    <n v="19.985781767708499"/>
  </r>
  <r>
    <x v="54"/>
    <s v="restaurant"/>
    <n v="2"/>
    <n v="13"/>
    <n v="3"/>
    <n v="12"/>
    <n v="3"/>
    <n v="17.694225790525092"/>
  </r>
  <r>
    <x v="54"/>
    <s v="restaurant"/>
    <n v="3"/>
    <n v="13"/>
    <n v="3"/>
    <n v="13"/>
    <n v="4"/>
    <n v="14.488665663979361"/>
  </r>
  <r>
    <x v="54"/>
    <s v="restaurant"/>
    <n v="4"/>
    <n v="15"/>
    <n v="4"/>
    <n v="13"/>
    <n v="4"/>
    <n v="11.667880942870021"/>
  </r>
  <r>
    <x v="54"/>
    <s v="restaurant"/>
    <n v="5"/>
    <n v="16"/>
    <n v="5"/>
    <n v="13"/>
    <n v="4"/>
    <n v="9.6243340279330187"/>
  </r>
  <r>
    <x v="54"/>
    <s v="restaurant"/>
    <n v="6"/>
    <n v="16"/>
    <n v="5"/>
    <n v="13"/>
    <n v="4"/>
    <n v="8.6262549435547786"/>
  </r>
  <r>
    <x v="54"/>
    <s v="restaurant"/>
    <n v="7"/>
    <n v="18"/>
    <n v="5"/>
    <n v="13"/>
    <n v="5"/>
    <n v="7.0310555413787261"/>
  </r>
  <r>
    <x v="54"/>
    <s v="restaurant"/>
    <n v="8"/>
    <n v="21"/>
    <n v="6"/>
    <n v="16"/>
    <n v="5"/>
    <n v="5.460235642659824"/>
  </r>
  <r>
    <x v="54"/>
    <s v="restaurant"/>
    <n v="9"/>
    <n v="21"/>
    <n v="6"/>
    <n v="16"/>
    <n v="5"/>
    <n v="4.8939889834210275"/>
  </r>
  <r>
    <x v="54"/>
    <s v="supermarket"/>
    <n v="0"/>
    <n v="42"/>
    <n v="17"/>
    <n v="23"/>
    <n v="9"/>
    <n v="2.7494995443565378"/>
  </r>
  <r>
    <x v="54"/>
    <s v="supermarket"/>
    <n v="1"/>
    <n v="52"/>
    <n v="17"/>
    <n v="28"/>
    <n v="10"/>
    <n v="1.2898725340198598"/>
  </r>
  <r>
    <x v="54"/>
    <s v="supermarket"/>
    <n v="2"/>
    <n v="57"/>
    <n v="18"/>
    <n v="36"/>
    <n v="13"/>
    <n v="0.40394994546812713"/>
  </r>
  <r>
    <x v="54"/>
    <s v="supermarket"/>
    <n v="3"/>
    <n v="64"/>
    <n v="22"/>
    <n v="40"/>
    <n v="14"/>
    <n v="0.1862519323704821"/>
  </r>
  <r>
    <x v="54"/>
    <s v="supermarket"/>
    <n v="4"/>
    <n v="81"/>
    <n v="25"/>
    <n v="43"/>
    <n v="16"/>
    <n v="7.1648760235932946E-2"/>
  </r>
  <r>
    <x v="54"/>
    <s v="store"/>
    <n v="0"/>
    <n v="11"/>
    <n v="3"/>
    <n v="11"/>
    <n v="3"/>
    <n v="8.7325275836731073"/>
  </r>
  <r>
    <x v="54"/>
    <s v="store"/>
    <n v="1"/>
    <n v="12"/>
    <n v="3"/>
    <n v="11"/>
    <n v="3"/>
    <n v="5.8444521930010467"/>
  </r>
  <r>
    <x v="54"/>
    <s v="store"/>
    <n v="2"/>
    <n v="13"/>
    <n v="3"/>
    <n v="12"/>
    <n v="4"/>
    <n v="3.3917645621226118"/>
  </r>
  <r>
    <x v="54"/>
    <s v="store"/>
    <n v="3"/>
    <n v="18"/>
    <n v="5"/>
    <n v="12"/>
    <n v="4"/>
    <n v="1.5649697153278495"/>
  </r>
  <r>
    <x v="54"/>
    <s v="store"/>
    <n v="4"/>
    <n v="19"/>
    <n v="6"/>
    <n v="13"/>
    <n v="4"/>
    <n v="0.9065216946455058"/>
  </r>
  <r>
    <x v="54"/>
    <s v="pharmacy"/>
    <n v="0"/>
    <n v="15"/>
    <n v="4"/>
    <n v="15"/>
    <n v="3"/>
    <n v="4.923741737242187"/>
  </r>
  <r>
    <x v="54"/>
    <s v="pharmacy"/>
    <n v="1"/>
    <n v="17"/>
    <n v="6"/>
    <n v="16"/>
    <n v="4"/>
    <n v="1.6846353744493883"/>
  </r>
  <r>
    <x v="54"/>
    <s v="pharmacy"/>
    <n v="2"/>
    <n v="17"/>
    <n v="6"/>
    <n v="16"/>
    <n v="4"/>
    <n v="0.81112073584600186"/>
  </r>
  <r>
    <x v="54"/>
    <s v="bank"/>
    <n v="0"/>
    <n v="27"/>
    <n v="10"/>
    <n v="26"/>
    <n v="7"/>
    <n v="1.6875248414186976"/>
  </r>
  <r>
    <x v="54"/>
    <s v="bank"/>
    <n v="1"/>
    <n v="41"/>
    <n v="14"/>
    <n v="34"/>
    <n v="8"/>
    <n v="0.43899132901545546"/>
  </r>
  <r>
    <x v="55"/>
    <s v="restaurant"/>
    <n v="0"/>
    <n v="7"/>
    <n v="2"/>
    <n v="5"/>
    <n v="1"/>
    <n v="36.138674186928561"/>
  </r>
  <r>
    <x v="55"/>
    <s v="restaurant"/>
    <n v="1"/>
    <n v="10"/>
    <n v="3"/>
    <n v="6"/>
    <n v="2"/>
    <n v="25.810532101631157"/>
  </r>
  <r>
    <x v="55"/>
    <s v="restaurant"/>
    <n v="2"/>
    <n v="10"/>
    <n v="3"/>
    <n v="7"/>
    <n v="3"/>
    <n v="20.945313430992616"/>
  </r>
  <r>
    <x v="55"/>
    <s v="restaurant"/>
    <n v="3"/>
    <n v="11"/>
    <n v="3"/>
    <n v="7"/>
    <n v="3"/>
    <n v="18.464182776272754"/>
  </r>
  <r>
    <x v="55"/>
    <s v="restaurant"/>
    <n v="4"/>
    <n v="12"/>
    <n v="3"/>
    <n v="8"/>
    <n v="3"/>
    <n v="15.813935603114285"/>
  </r>
  <r>
    <x v="55"/>
    <s v="restaurant"/>
    <n v="5"/>
    <n v="12"/>
    <n v="3"/>
    <n v="8"/>
    <n v="4"/>
    <n v="13.287036548484698"/>
  </r>
  <r>
    <x v="55"/>
    <s v="restaurant"/>
    <n v="6"/>
    <n v="13"/>
    <n v="4"/>
    <n v="9"/>
    <n v="4"/>
    <n v="10.556490325345544"/>
  </r>
  <r>
    <x v="55"/>
    <s v="restaurant"/>
    <n v="7"/>
    <n v="14"/>
    <n v="4"/>
    <n v="9"/>
    <n v="4"/>
    <n v="9.3608122965231022"/>
  </r>
  <r>
    <x v="55"/>
    <s v="restaurant"/>
    <n v="8"/>
    <n v="15"/>
    <n v="4"/>
    <n v="10"/>
    <n v="4"/>
    <n v="8.0736031399828789"/>
  </r>
  <r>
    <x v="55"/>
    <s v="restaurant"/>
    <n v="9"/>
    <n v="15"/>
    <n v="5"/>
    <n v="15"/>
    <n v="4"/>
    <n v="6.0425230767831009"/>
  </r>
  <r>
    <x v="55"/>
    <s v="supermarket"/>
    <n v="0"/>
    <n v="36"/>
    <n v="15"/>
    <n v="19"/>
    <n v="8"/>
    <n v="3.6200809650327104"/>
  </r>
  <r>
    <x v="55"/>
    <s v="supermarket"/>
    <n v="1"/>
    <n v="49"/>
    <n v="15"/>
    <n v="24"/>
    <n v="10"/>
    <n v="1.3801117171251263"/>
  </r>
  <r>
    <x v="55"/>
    <s v="supermarket"/>
    <n v="2"/>
    <n v="54"/>
    <n v="16"/>
    <n v="29"/>
    <n v="12"/>
    <n v="0.52794539791402839"/>
  </r>
  <r>
    <x v="55"/>
    <s v="supermarket"/>
    <n v="3"/>
    <n v="61"/>
    <n v="20"/>
    <n v="36"/>
    <n v="14"/>
    <n v="0.19158511660913888"/>
  </r>
  <r>
    <x v="55"/>
    <s v="supermarket"/>
    <n v="4"/>
    <n v="77"/>
    <n v="23"/>
    <n v="37"/>
    <n v="15"/>
    <n v="9.0421217132595613E-2"/>
  </r>
  <r>
    <x v="55"/>
    <s v="store"/>
    <n v="0"/>
    <n v="4"/>
    <n v="1"/>
    <n v="4"/>
    <n v="1"/>
    <n v="22.338230552247637"/>
  </r>
  <r>
    <x v="55"/>
    <s v="store"/>
    <n v="1"/>
    <n v="5"/>
    <n v="1"/>
    <n v="5"/>
    <n v="1"/>
    <n v="13.897434437427027"/>
  </r>
  <r>
    <x v="55"/>
    <s v="store"/>
    <n v="2"/>
    <n v="7"/>
    <n v="2"/>
    <n v="7"/>
    <n v="1"/>
    <n v="7.1954122530935383"/>
  </r>
  <r>
    <x v="55"/>
    <s v="store"/>
    <n v="3"/>
    <n v="9"/>
    <n v="3"/>
    <n v="9"/>
    <n v="3"/>
    <n v="2.8343418732126113"/>
  </r>
  <r>
    <x v="55"/>
    <s v="store"/>
    <n v="4"/>
    <n v="9"/>
    <n v="3"/>
    <n v="9"/>
    <n v="3"/>
    <n v="1.9115328912364129"/>
  </r>
  <r>
    <x v="55"/>
    <s v="pharmacy"/>
    <n v="0"/>
    <n v="11"/>
    <n v="4"/>
    <n v="11"/>
    <n v="2"/>
    <n v="6.1452423467449906"/>
  </r>
  <r>
    <x v="55"/>
    <s v="pharmacy"/>
    <n v="1"/>
    <n v="12"/>
    <n v="4"/>
    <n v="12"/>
    <n v="3"/>
    <n v="2.5298491100413707"/>
  </r>
  <r>
    <x v="55"/>
    <s v="pharmacy"/>
    <n v="2"/>
    <n v="14"/>
    <n v="4"/>
    <n v="14"/>
    <n v="3"/>
    <n v="1.161189205974928"/>
  </r>
  <r>
    <x v="55"/>
    <s v="bank"/>
    <n v="0"/>
    <n v="23"/>
    <n v="8"/>
    <n v="16"/>
    <n v="6"/>
    <n v="2.449367827095656"/>
  </r>
  <r>
    <x v="55"/>
    <s v="bank"/>
    <n v="1"/>
    <n v="44"/>
    <n v="13"/>
    <n v="35"/>
    <n v="8"/>
    <n v="0.46118948352436706"/>
  </r>
  <r>
    <x v="56"/>
    <s v="restaurant"/>
    <n v="0"/>
    <n v="7"/>
    <n v="2"/>
    <n v="5"/>
    <n v="2"/>
    <n v="34.038674028598216"/>
  </r>
  <r>
    <x v="56"/>
    <s v="restaurant"/>
    <n v="1"/>
    <n v="10"/>
    <n v="3"/>
    <n v="6"/>
    <n v="2"/>
    <n v="25.810532101631157"/>
  </r>
  <r>
    <x v="56"/>
    <s v="restaurant"/>
    <n v="2"/>
    <n v="10"/>
    <n v="3"/>
    <n v="7"/>
    <n v="3"/>
    <n v="20.945313430992616"/>
  </r>
  <r>
    <x v="56"/>
    <s v="restaurant"/>
    <n v="3"/>
    <n v="11"/>
    <n v="3"/>
    <n v="7"/>
    <n v="3"/>
    <n v="18.464182776272754"/>
  </r>
  <r>
    <x v="56"/>
    <s v="restaurant"/>
    <n v="4"/>
    <n v="12"/>
    <n v="3"/>
    <n v="8"/>
    <n v="3"/>
    <n v="15.813935603114285"/>
  </r>
  <r>
    <x v="56"/>
    <s v="restaurant"/>
    <n v="5"/>
    <n v="12"/>
    <n v="4"/>
    <n v="8"/>
    <n v="4"/>
    <n v="12.331248107514694"/>
  </r>
  <r>
    <x v="56"/>
    <s v="restaurant"/>
    <n v="6"/>
    <n v="13"/>
    <n v="4"/>
    <n v="9"/>
    <n v="4"/>
    <n v="10.556490325345544"/>
  </r>
  <r>
    <x v="56"/>
    <s v="restaurant"/>
    <n v="7"/>
    <n v="14"/>
    <n v="4"/>
    <n v="9"/>
    <n v="4"/>
    <n v="9.3608122965231022"/>
  </r>
  <r>
    <x v="56"/>
    <s v="restaurant"/>
    <n v="8"/>
    <n v="15"/>
    <n v="4"/>
    <n v="10"/>
    <n v="4"/>
    <n v="8.0736031399828789"/>
  </r>
  <r>
    <x v="56"/>
    <s v="restaurant"/>
    <n v="9"/>
    <n v="15"/>
    <n v="5"/>
    <n v="15"/>
    <n v="4"/>
    <n v="6.0425230767831009"/>
  </r>
  <r>
    <x v="56"/>
    <s v="supermarket"/>
    <n v="0"/>
    <n v="36"/>
    <n v="14"/>
    <n v="19"/>
    <n v="8"/>
    <n v="3.6751666191272689"/>
  </r>
  <r>
    <x v="56"/>
    <s v="supermarket"/>
    <n v="1"/>
    <n v="49"/>
    <n v="15"/>
    <n v="24"/>
    <n v="10"/>
    <n v="1.3801117171251263"/>
  </r>
  <r>
    <x v="56"/>
    <s v="supermarket"/>
    <n v="2"/>
    <n v="54"/>
    <n v="16"/>
    <n v="29"/>
    <n v="12"/>
    <n v="0.52794539791402839"/>
  </r>
  <r>
    <x v="56"/>
    <s v="supermarket"/>
    <n v="3"/>
    <n v="61"/>
    <n v="20"/>
    <n v="36"/>
    <n v="14"/>
    <n v="0.19158511660913888"/>
  </r>
  <r>
    <x v="56"/>
    <s v="supermarket"/>
    <n v="4"/>
    <n v="77"/>
    <n v="23"/>
    <n v="37"/>
    <n v="15"/>
    <n v="9.0421217132595613E-2"/>
  </r>
  <r>
    <x v="56"/>
    <s v="store"/>
    <n v="0"/>
    <n v="4"/>
    <n v="1"/>
    <n v="4"/>
    <n v="1"/>
    <n v="22.338230552247637"/>
  </r>
  <r>
    <x v="56"/>
    <s v="store"/>
    <n v="1"/>
    <n v="5"/>
    <n v="1"/>
    <n v="5"/>
    <n v="1"/>
    <n v="13.897434437427027"/>
  </r>
  <r>
    <x v="56"/>
    <s v="store"/>
    <n v="2"/>
    <n v="7"/>
    <n v="2"/>
    <n v="7"/>
    <n v="1"/>
    <n v="7.1954122530935383"/>
  </r>
  <r>
    <x v="56"/>
    <s v="store"/>
    <n v="3"/>
    <n v="9"/>
    <n v="3"/>
    <n v="9"/>
    <n v="3"/>
    <n v="2.8343418732126113"/>
  </r>
  <r>
    <x v="56"/>
    <s v="store"/>
    <n v="4"/>
    <n v="9"/>
    <n v="3"/>
    <n v="9"/>
    <n v="3"/>
    <n v="1.9115328912364129"/>
  </r>
  <r>
    <x v="56"/>
    <s v="pharmacy"/>
    <n v="0"/>
    <n v="11"/>
    <n v="4"/>
    <n v="11"/>
    <n v="2"/>
    <n v="6.1452423467449906"/>
  </r>
  <r>
    <x v="56"/>
    <s v="pharmacy"/>
    <n v="1"/>
    <n v="11"/>
    <n v="4"/>
    <n v="11"/>
    <n v="3"/>
    <n v="2.6137553009719525"/>
  </r>
  <r>
    <x v="56"/>
    <s v="pharmacy"/>
    <n v="2"/>
    <n v="14"/>
    <n v="4"/>
    <n v="14"/>
    <n v="3"/>
    <n v="1.161189205974928"/>
  </r>
  <r>
    <x v="56"/>
    <s v="bank"/>
    <n v="0"/>
    <n v="23"/>
    <n v="8"/>
    <n v="16"/>
    <n v="6"/>
    <n v="2.449367827095656"/>
  </r>
  <r>
    <x v="56"/>
    <s v="bank"/>
    <n v="1"/>
    <n v="44"/>
    <n v="13"/>
    <n v="38"/>
    <n v="8"/>
    <n v="0.46037414752115363"/>
  </r>
  <r>
    <x v="57"/>
    <s v="restaurant"/>
    <n v="0"/>
    <n v="8"/>
    <n v="2"/>
    <n v="5"/>
    <n v="2"/>
    <n v="33.190642185769796"/>
  </r>
  <r>
    <x v="57"/>
    <s v="restaurant"/>
    <n v="1"/>
    <n v="9"/>
    <n v="3"/>
    <n v="7"/>
    <n v="2"/>
    <n v="25.459783284060169"/>
  </r>
  <r>
    <x v="57"/>
    <s v="restaurant"/>
    <n v="2"/>
    <n v="10"/>
    <n v="3"/>
    <n v="7"/>
    <n v="3"/>
    <n v="20.945313430992616"/>
  </r>
  <r>
    <x v="57"/>
    <s v="restaurant"/>
    <n v="3"/>
    <n v="11"/>
    <n v="3"/>
    <n v="7"/>
    <n v="3"/>
    <n v="18.464182776272754"/>
  </r>
  <r>
    <x v="57"/>
    <s v="restaurant"/>
    <n v="4"/>
    <n v="12"/>
    <n v="3"/>
    <n v="8"/>
    <n v="3"/>
    <n v="15.813935603114285"/>
  </r>
  <r>
    <x v="57"/>
    <s v="restaurant"/>
    <n v="5"/>
    <n v="12"/>
    <n v="4"/>
    <n v="9"/>
    <n v="4"/>
    <n v="11.935559125726009"/>
  </r>
  <r>
    <x v="57"/>
    <s v="restaurant"/>
    <n v="6"/>
    <n v="13"/>
    <n v="4"/>
    <n v="9"/>
    <n v="4"/>
    <n v="10.556490325345544"/>
  </r>
  <r>
    <x v="57"/>
    <s v="restaurant"/>
    <n v="7"/>
    <n v="14"/>
    <n v="4"/>
    <n v="9"/>
    <n v="4"/>
    <n v="9.3608122965231022"/>
  </r>
  <r>
    <x v="57"/>
    <s v="restaurant"/>
    <n v="8"/>
    <n v="15"/>
    <n v="4"/>
    <n v="10"/>
    <n v="4"/>
    <n v="8.0736031399828789"/>
  </r>
  <r>
    <x v="57"/>
    <s v="restaurant"/>
    <n v="9"/>
    <n v="15"/>
    <n v="5"/>
    <n v="15"/>
    <n v="4"/>
    <n v="6.0425230767831009"/>
  </r>
  <r>
    <x v="57"/>
    <s v="supermarket"/>
    <n v="0"/>
    <n v="36"/>
    <n v="14"/>
    <n v="19"/>
    <n v="8"/>
    <n v="3.6751666191272689"/>
  </r>
  <r>
    <x v="57"/>
    <s v="supermarket"/>
    <n v="1"/>
    <n v="48"/>
    <n v="15"/>
    <n v="24"/>
    <n v="9"/>
    <n v="1.6662473208838171"/>
  </r>
  <r>
    <x v="57"/>
    <s v="supermarket"/>
    <n v="2"/>
    <n v="53"/>
    <n v="16"/>
    <n v="29"/>
    <n v="12"/>
    <n v="0.52794579458621838"/>
  </r>
  <r>
    <x v="57"/>
    <s v="supermarket"/>
    <n v="3"/>
    <n v="61"/>
    <n v="20"/>
    <n v="36"/>
    <n v="14"/>
    <n v="0.19158511660913888"/>
  </r>
  <r>
    <x v="57"/>
    <s v="supermarket"/>
    <n v="4"/>
    <n v="77"/>
    <n v="23"/>
    <n v="38"/>
    <n v="15"/>
    <n v="9.0143747048333125E-2"/>
  </r>
  <r>
    <x v="57"/>
    <s v="store"/>
    <n v="0"/>
    <n v="4"/>
    <n v="1"/>
    <n v="4"/>
    <n v="1"/>
    <n v="22.338230552247637"/>
  </r>
  <r>
    <x v="57"/>
    <s v="store"/>
    <n v="1"/>
    <n v="5"/>
    <n v="1"/>
    <n v="5"/>
    <n v="1"/>
    <n v="13.897434437427027"/>
  </r>
  <r>
    <x v="57"/>
    <s v="store"/>
    <n v="2"/>
    <n v="7"/>
    <n v="2"/>
    <n v="7"/>
    <n v="1"/>
    <n v="7.1954122530935383"/>
  </r>
  <r>
    <x v="57"/>
    <s v="store"/>
    <n v="3"/>
    <n v="9"/>
    <n v="3"/>
    <n v="9"/>
    <n v="3"/>
    <n v="2.8343418732126113"/>
  </r>
  <r>
    <x v="57"/>
    <s v="store"/>
    <n v="4"/>
    <n v="9"/>
    <n v="3"/>
    <n v="9"/>
    <n v="3"/>
    <n v="1.9115328912364129"/>
  </r>
  <r>
    <x v="57"/>
    <s v="pharmacy"/>
    <n v="0"/>
    <n v="11"/>
    <n v="4"/>
    <n v="11"/>
    <n v="2"/>
    <n v="6.1452423467449906"/>
  </r>
  <r>
    <x v="57"/>
    <s v="pharmacy"/>
    <n v="1"/>
    <n v="11"/>
    <n v="4"/>
    <n v="11"/>
    <n v="3"/>
    <n v="2.6137553009719525"/>
  </r>
  <r>
    <x v="57"/>
    <s v="pharmacy"/>
    <n v="2"/>
    <n v="14"/>
    <n v="4"/>
    <n v="14"/>
    <n v="3"/>
    <n v="1.161189205974928"/>
  </r>
  <r>
    <x v="57"/>
    <s v="bank"/>
    <n v="0"/>
    <n v="23"/>
    <n v="8"/>
    <n v="16"/>
    <n v="6"/>
    <n v="2.449367827095656"/>
  </r>
  <r>
    <x v="57"/>
    <s v="bank"/>
    <n v="1"/>
    <n v="44"/>
    <n v="13"/>
    <n v="38"/>
    <n v="8"/>
    <n v="0.46037414752115363"/>
  </r>
  <r>
    <x v="58"/>
    <s v="restaurant"/>
    <n v="0"/>
    <n v="8"/>
    <n v="2"/>
    <n v="5"/>
    <n v="2"/>
    <n v="33.190642185769796"/>
  </r>
  <r>
    <x v="58"/>
    <s v="restaurant"/>
    <n v="1"/>
    <n v="9"/>
    <n v="3"/>
    <n v="7"/>
    <n v="2"/>
    <n v="25.459783284060169"/>
  </r>
  <r>
    <x v="58"/>
    <s v="restaurant"/>
    <n v="2"/>
    <n v="10"/>
    <n v="3"/>
    <n v="7"/>
    <n v="3"/>
    <n v="20.945313430992616"/>
  </r>
  <r>
    <x v="58"/>
    <s v="restaurant"/>
    <n v="3"/>
    <n v="11"/>
    <n v="3"/>
    <n v="7"/>
    <n v="3"/>
    <n v="18.464182776272754"/>
  </r>
  <r>
    <x v="58"/>
    <s v="restaurant"/>
    <n v="4"/>
    <n v="12"/>
    <n v="3"/>
    <n v="9"/>
    <n v="3"/>
    <n v="15.372464425085584"/>
  </r>
  <r>
    <x v="58"/>
    <s v="restaurant"/>
    <n v="5"/>
    <n v="12"/>
    <n v="4"/>
    <n v="9"/>
    <n v="4"/>
    <n v="11.935559125726009"/>
  </r>
  <r>
    <x v="58"/>
    <s v="restaurant"/>
    <n v="6"/>
    <n v="13"/>
    <n v="4"/>
    <n v="9"/>
    <n v="4"/>
    <n v="10.556490325345544"/>
  </r>
  <r>
    <x v="58"/>
    <s v="restaurant"/>
    <n v="7"/>
    <n v="14"/>
    <n v="4"/>
    <n v="9"/>
    <n v="4"/>
    <n v="9.3608122965231022"/>
  </r>
  <r>
    <x v="58"/>
    <s v="restaurant"/>
    <n v="8"/>
    <n v="14"/>
    <n v="4"/>
    <n v="10"/>
    <n v="4"/>
    <n v="8.1456946511865453"/>
  </r>
  <r>
    <x v="58"/>
    <s v="restaurant"/>
    <n v="9"/>
    <n v="15"/>
    <n v="5"/>
    <n v="14"/>
    <n v="4"/>
    <n v="6.14418547828092"/>
  </r>
  <r>
    <x v="58"/>
    <s v="supermarket"/>
    <n v="0"/>
    <n v="36"/>
    <n v="14"/>
    <n v="20"/>
    <n v="8"/>
    <n v="3.6088967765793916"/>
  </r>
  <r>
    <x v="58"/>
    <s v="supermarket"/>
    <n v="1"/>
    <n v="48"/>
    <n v="15"/>
    <n v="24"/>
    <n v="9"/>
    <n v="1.6662473208838171"/>
  </r>
  <r>
    <x v="58"/>
    <s v="supermarket"/>
    <n v="2"/>
    <n v="53"/>
    <n v="16"/>
    <n v="29"/>
    <n v="12"/>
    <n v="0.52794579458621838"/>
  </r>
  <r>
    <x v="58"/>
    <s v="supermarket"/>
    <n v="3"/>
    <n v="60"/>
    <n v="20"/>
    <n v="36"/>
    <n v="14"/>
    <n v="0.19158514904750137"/>
  </r>
  <r>
    <x v="58"/>
    <s v="supermarket"/>
    <n v="4"/>
    <n v="77"/>
    <n v="23"/>
    <n v="38"/>
    <n v="15"/>
    <n v="9.0143747048333125E-2"/>
  </r>
  <r>
    <x v="58"/>
    <s v="store"/>
    <n v="0"/>
    <n v="4"/>
    <n v="1"/>
    <n v="4"/>
    <n v="1"/>
    <n v="22.338230552247637"/>
  </r>
  <r>
    <x v="58"/>
    <s v="store"/>
    <n v="1"/>
    <n v="5"/>
    <n v="1"/>
    <n v="5"/>
    <n v="1"/>
    <n v="13.897434437427027"/>
  </r>
  <r>
    <x v="58"/>
    <s v="store"/>
    <n v="2"/>
    <n v="7"/>
    <n v="2"/>
    <n v="7"/>
    <n v="1"/>
    <n v="7.1954122530935383"/>
  </r>
  <r>
    <x v="58"/>
    <s v="store"/>
    <n v="3"/>
    <n v="9"/>
    <n v="3"/>
    <n v="9"/>
    <n v="3"/>
    <n v="2.8343418732126113"/>
  </r>
  <r>
    <x v="58"/>
    <s v="store"/>
    <n v="4"/>
    <n v="9"/>
    <n v="3"/>
    <n v="9"/>
    <n v="3"/>
    <n v="1.9115328912364129"/>
  </r>
  <r>
    <x v="58"/>
    <s v="pharmacy"/>
    <n v="0"/>
    <n v="11"/>
    <n v="4"/>
    <n v="11"/>
    <n v="2"/>
    <n v="6.1452423467449906"/>
  </r>
  <r>
    <x v="58"/>
    <s v="pharmacy"/>
    <n v="1"/>
    <n v="11"/>
    <n v="4"/>
    <n v="11"/>
    <n v="3"/>
    <n v="2.6137553009719525"/>
  </r>
  <r>
    <x v="58"/>
    <s v="pharmacy"/>
    <n v="2"/>
    <n v="14"/>
    <n v="4"/>
    <n v="14"/>
    <n v="3"/>
    <n v="1.161189205974928"/>
  </r>
  <r>
    <x v="58"/>
    <s v="bank"/>
    <n v="0"/>
    <n v="23"/>
    <n v="8"/>
    <n v="16"/>
    <n v="6"/>
    <n v="2.449367827095656"/>
  </r>
  <r>
    <x v="58"/>
    <s v="bank"/>
    <n v="1"/>
    <n v="44"/>
    <n v="13"/>
    <n v="38"/>
    <n v="8"/>
    <n v="0.46037414752115363"/>
  </r>
  <r>
    <x v="59"/>
    <s v="restaurant"/>
    <n v="0"/>
    <n v="12"/>
    <n v="3"/>
    <n v="12"/>
    <n v="3"/>
    <n v="22.298186269757416"/>
  </r>
  <r>
    <x v="59"/>
    <s v="restaurant"/>
    <n v="1"/>
    <n v="12"/>
    <n v="3"/>
    <n v="12"/>
    <n v="3"/>
    <n v="19.985781767708499"/>
  </r>
  <r>
    <x v="59"/>
    <s v="restaurant"/>
    <n v="2"/>
    <n v="14"/>
    <n v="3"/>
    <n v="12"/>
    <n v="3"/>
    <n v="17.519737588412493"/>
  </r>
  <r>
    <x v="59"/>
    <s v="restaurant"/>
    <n v="3"/>
    <n v="14"/>
    <n v="3"/>
    <n v="12"/>
    <n v="3"/>
    <n v="15.702875912577126"/>
  </r>
  <r>
    <x v="59"/>
    <s v="restaurant"/>
    <n v="4"/>
    <n v="15"/>
    <n v="4"/>
    <n v="13"/>
    <n v="4"/>
    <n v="11.667880942870021"/>
  </r>
  <r>
    <x v="59"/>
    <s v="restaurant"/>
    <n v="5"/>
    <n v="16"/>
    <n v="5"/>
    <n v="13"/>
    <n v="4"/>
    <n v="9.6243340279330187"/>
  </r>
  <r>
    <x v="59"/>
    <s v="restaurant"/>
    <n v="6"/>
    <n v="16"/>
    <n v="5"/>
    <n v="14"/>
    <n v="4"/>
    <n v="8.461638874892607"/>
  </r>
  <r>
    <x v="59"/>
    <s v="restaurant"/>
    <n v="7"/>
    <n v="18"/>
    <n v="5"/>
    <n v="14"/>
    <n v="4"/>
    <n v="7.4923498072465806"/>
  </r>
  <r>
    <x v="59"/>
    <s v="restaurant"/>
    <n v="8"/>
    <n v="18"/>
    <n v="5"/>
    <n v="16"/>
    <n v="5"/>
    <n v="5.958956062475508"/>
  </r>
  <r>
    <x v="59"/>
    <s v="restaurant"/>
    <n v="9"/>
    <n v="21"/>
    <n v="6"/>
    <n v="16"/>
    <n v="5"/>
    <n v="4.8939889834210275"/>
  </r>
  <r>
    <x v="59"/>
    <s v="supermarket"/>
    <n v="0"/>
    <n v="42"/>
    <n v="17"/>
    <n v="23"/>
    <n v="9"/>
    <n v="2.7494995443565378"/>
  </r>
  <r>
    <x v="59"/>
    <s v="supermarket"/>
    <n v="1"/>
    <n v="52"/>
    <n v="18"/>
    <n v="28"/>
    <n v="10"/>
    <n v="1.2760822340579294"/>
  </r>
  <r>
    <x v="59"/>
    <s v="supermarket"/>
    <n v="2"/>
    <n v="57"/>
    <n v="18"/>
    <n v="36"/>
    <n v="13"/>
    <n v="0.40394994546812713"/>
  </r>
  <r>
    <x v="59"/>
    <s v="supermarket"/>
    <n v="3"/>
    <n v="64"/>
    <n v="22"/>
    <n v="40"/>
    <n v="14"/>
    <n v="0.1862519323704821"/>
  </r>
  <r>
    <x v="59"/>
    <s v="supermarket"/>
    <n v="4"/>
    <n v="81"/>
    <n v="25"/>
    <n v="43"/>
    <n v="16"/>
    <n v="7.1648760235932946E-2"/>
  </r>
  <r>
    <x v="59"/>
    <s v="store"/>
    <n v="0"/>
    <n v="11"/>
    <n v="3"/>
    <n v="11"/>
    <n v="3"/>
    <n v="8.7325275836731073"/>
  </r>
  <r>
    <x v="59"/>
    <s v="store"/>
    <n v="1"/>
    <n v="12"/>
    <n v="3"/>
    <n v="11"/>
    <n v="3"/>
    <n v="5.8444521930010467"/>
  </r>
  <r>
    <x v="59"/>
    <s v="store"/>
    <n v="2"/>
    <n v="13"/>
    <n v="3"/>
    <n v="12"/>
    <n v="4"/>
    <n v="3.3917645621226118"/>
  </r>
  <r>
    <x v="59"/>
    <s v="store"/>
    <n v="3"/>
    <n v="18"/>
    <n v="5"/>
    <n v="12"/>
    <n v="4"/>
    <n v="1.5649697153278495"/>
  </r>
  <r>
    <x v="59"/>
    <s v="store"/>
    <n v="4"/>
    <n v="19"/>
    <n v="6"/>
    <n v="13"/>
    <n v="4"/>
    <n v="0.9065216946455058"/>
  </r>
  <r>
    <x v="59"/>
    <s v="pharmacy"/>
    <n v="0"/>
    <n v="15"/>
    <n v="4"/>
    <n v="15"/>
    <n v="3"/>
    <n v="4.923741737242187"/>
  </r>
  <r>
    <x v="59"/>
    <s v="pharmacy"/>
    <n v="1"/>
    <n v="17"/>
    <n v="6"/>
    <n v="16"/>
    <n v="4"/>
    <n v="1.6846353744493883"/>
  </r>
  <r>
    <x v="59"/>
    <s v="pharmacy"/>
    <n v="2"/>
    <n v="17"/>
    <n v="6"/>
    <n v="16"/>
    <n v="4"/>
    <n v="0.81112073584600186"/>
  </r>
  <r>
    <x v="59"/>
    <s v="bank"/>
    <n v="0"/>
    <n v="27"/>
    <n v="10"/>
    <n v="23"/>
    <n v="7"/>
    <n v="1.7088946023081084"/>
  </r>
  <r>
    <x v="59"/>
    <s v="bank"/>
    <n v="1"/>
    <n v="41"/>
    <n v="14"/>
    <n v="34"/>
    <n v="8"/>
    <n v="0.43899132901545546"/>
  </r>
  <r>
    <x v="60"/>
    <s v="restaurant"/>
    <n v="0"/>
    <n v="8"/>
    <n v="2"/>
    <n v="6"/>
    <n v="2"/>
    <n v="32.106475774715051"/>
  </r>
  <r>
    <x v="60"/>
    <s v="restaurant"/>
    <n v="1"/>
    <n v="11"/>
    <n v="3"/>
    <n v="7"/>
    <n v="2"/>
    <n v="24.592408839329487"/>
  </r>
  <r>
    <x v="60"/>
    <s v="restaurant"/>
    <n v="2"/>
    <n v="12"/>
    <n v="3"/>
    <n v="7"/>
    <n v="3"/>
    <n v="20.325777249009406"/>
  </r>
  <r>
    <x v="60"/>
    <s v="restaurant"/>
    <n v="3"/>
    <n v="12"/>
    <n v="4"/>
    <n v="7"/>
    <n v="3"/>
    <n v="17.028161041206346"/>
  </r>
  <r>
    <x v="60"/>
    <s v="restaurant"/>
    <n v="4"/>
    <n v="13"/>
    <n v="4"/>
    <n v="9"/>
    <n v="3"/>
    <n v="14.130190924466993"/>
  </r>
  <r>
    <x v="60"/>
    <s v="restaurant"/>
    <n v="5"/>
    <n v="13"/>
    <n v="4"/>
    <n v="9"/>
    <n v="4"/>
    <n v="11.777902429104532"/>
  </r>
  <r>
    <x v="60"/>
    <s v="restaurant"/>
    <n v="6"/>
    <n v="13"/>
    <n v="4"/>
    <n v="9"/>
    <n v="4"/>
    <n v="10.556490325345544"/>
  </r>
  <r>
    <x v="60"/>
    <s v="restaurant"/>
    <n v="7"/>
    <n v="15"/>
    <n v="5"/>
    <n v="10"/>
    <n v="4"/>
    <n v="8.4022110508417303"/>
  </r>
  <r>
    <x v="60"/>
    <s v="restaurant"/>
    <n v="8"/>
    <n v="16"/>
    <n v="5"/>
    <n v="13"/>
    <n v="4"/>
    <n v="6.9298764679607974"/>
  </r>
  <r>
    <x v="60"/>
    <s v="restaurant"/>
    <n v="9"/>
    <n v="18"/>
    <n v="6"/>
    <n v="15"/>
    <n v="4"/>
    <n v="5.5336699228040613"/>
  </r>
  <r>
    <x v="60"/>
    <s v="supermarket"/>
    <n v="0"/>
    <n v="39"/>
    <n v="15"/>
    <n v="20"/>
    <n v="9"/>
    <n v="2.9594183713244209"/>
  </r>
  <r>
    <x v="60"/>
    <s v="supermarket"/>
    <n v="1"/>
    <n v="52"/>
    <n v="16"/>
    <n v="24"/>
    <n v="10"/>
    <n v="1.3554885589927179"/>
  </r>
  <r>
    <x v="60"/>
    <s v="supermarket"/>
    <n v="2"/>
    <n v="57"/>
    <n v="17"/>
    <n v="33"/>
    <n v="13"/>
    <n v="0.41635754817899395"/>
  </r>
  <r>
    <x v="60"/>
    <s v="supermarket"/>
    <n v="3"/>
    <n v="64"/>
    <n v="21"/>
    <n v="38"/>
    <n v="14"/>
    <n v="0.18849723219891851"/>
  </r>
  <r>
    <x v="60"/>
    <s v="supermarket"/>
    <n v="4"/>
    <n v="80"/>
    <n v="24"/>
    <n v="40"/>
    <n v="15"/>
    <n v="8.9208241976909047E-2"/>
  </r>
  <r>
    <x v="60"/>
    <s v="store"/>
    <n v="0"/>
    <n v="6"/>
    <n v="1"/>
    <n v="6"/>
    <n v="1"/>
    <n v="19.391023756149067"/>
  </r>
  <r>
    <x v="60"/>
    <s v="store"/>
    <n v="1"/>
    <n v="7"/>
    <n v="2"/>
    <n v="7"/>
    <n v="2"/>
    <n v="9.230637960199946"/>
  </r>
  <r>
    <x v="60"/>
    <s v="store"/>
    <n v="2"/>
    <n v="12"/>
    <n v="3"/>
    <n v="7"/>
    <n v="3"/>
    <n v="4.2948495776330562"/>
  </r>
  <r>
    <x v="60"/>
    <s v="store"/>
    <n v="3"/>
    <n v="12"/>
    <n v="4"/>
    <n v="12"/>
    <n v="4"/>
    <n v="1.8917882925711569"/>
  </r>
  <r>
    <x v="60"/>
    <s v="store"/>
    <n v="4"/>
    <n v="14"/>
    <n v="5"/>
    <n v="14"/>
    <n v="4"/>
    <n v="1.0452970584927768"/>
  </r>
  <r>
    <x v="60"/>
    <s v="pharmacy"/>
    <n v="0"/>
    <n v="14"/>
    <n v="4"/>
    <n v="13"/>
    <n v="3"/>
    <n v="5.0617189887915783"/>
  </r>
  <r>
    <x v="60"/>
    <s v="pharmacy"/>
    <n v="1"/>
    <n v="14"/>
    <n v="5"/>
    <n v="13"/>
    <n v="4"/>
    <n v="1.9551639828452152"/>
  </r>
  <r>
    <x v="60"/>
    <s v="pharmacy"/>
    <n v="2"/>
    <n v="14"/>
    <n v="5"/>
    <n v="14"/>
    <n v="4"/>
    <n v="0.92913440333143571"/>
  </r>
  <r>
    <x v="60"/>
    <s v="bank"/>
    <n v="0"/>
    <n v="26"/>
    <n v="9"/>
    <n v="22"/>
    <n v="7"/>
    <n v="1.8597933324599638"/>
  </r>
  <r>
    <x v="60"/>
    <s v="bank"/>
    <n v="1"/>
    <n v="43"/>
    <n v="14"/>
    <n v="36"/>
    <n v="8"/>
    <n v="0.43806042683161273"/>
  </r>
  <r>
    <x v="61"/>
    <s v="restaurant"/>
    <n v="0"/>
    <n v="13"/>
    <n v="3"/>
    <n v="11"/>
    <n v="3"/>
    <n v="22.457245528954392"/>
  </r>
  <r>
    <x v="61"/>
    <s v="restaurant"/>
    <n v="1"/>
    <n v="14"/>
    <n v="3"/>
    <n v="12"/>
    <n v="3"/>
    <n v="19.546814664757743"/>
  </r>
  <r>
    <x v="61"/>
    <s v="restaurant"/>
    <n v="2"/>
    <n v="14"/>
    <n v="3"/>
    <n v="12"/>
    <n v="3"/>
    <n v="17.519737588412493"/>
  </r>
  <r>
    <x v="61"/>
    <s v="restaurant"/>
    <n v="3"/>
    <n v="15"/>
    <n v="4"/>
    <n v="13"/>
    <n v="4"/>
    <n v="13.017883696590518"/>
  </r>
  <r>
    <x v="61"/>
    <s v="restaurant"/>
    <n v="4"/>
    <n v="15"/>
    <n v="4"/>
    <n v="13"/>
    <n v="4"/>
    <n v="11.667880942870021"/>
  </r>
  <r>
    <x v="61"/>
    <s v="restaurant"/>
    <n v="5"/>
    <n v="16"/>
    <n v="5"/>
    <n v="14"/>
    <n v="4"/>
    <n v="9.4406714719876206"/>
  </r>
  <r>
    <x v="61"/>
    <s v="restaurant"/>
    <n v="6"/>
    <n v="16"/>
    <n v="5"/>
    <n v="14"/>
    <n v="4"/>
    <n v="8.461638874892607"/>
  </r>
  <r>
    <x v="61"/>
    <s v="restaurant"/>
    <n v="7"/>
    <n v="16"/>
    <n v="5"/>
    <n v="15"/>
    <n v="4"/>
    <n v="7.4575870378002058"/>
  </r>
  <r>
    <x v="61"/>
    <s v="restaurant"/>
    <n v="8"/>
    <n v="18"/>
    <n v="5"/>
    <n v="16"/>
    <n v="5"/>
    <n v="5.958956062475508"/>
  </r>
  <r>
    <x v="61"/>
    <s v="restaurant"/>
    <n v="9"/>
    <n v="21"/>
    <n v="6"/>
    <n v="16"/>
    <n v="5"/>
    <n v="4.8939889834210275"/>
  </r>
  <r>
    <x v="61"/>
    <s v="supermarket"/>
    <n v="0"/>
    <n v="42"/>
    <n v="17"/>
    <n v="23"/>
    <n v="9"/>
    <n v="2.7494995443565378"/>
  </r>
  <r>
    <x v="61"/>
    <s v="supermarket"/>
    <n v="1"/>
    <n v="52"/>
    <n v="18"/>
    <n v="28"/>
    <n v="10"/>
    <n v="1.2760822340579294"/>
  </r>
  <r>
    <x v="61"/>
    <s v="supermarket"/>
    <n v="2"/>
    <n v="57"/>
    <n v="18"/>
    <n v="36"/>
    <n v="13"/>
    <n v="0.40394994546812713"/>
  </r>
  <r>
    <x v="61"/>
    <s v="supermarket"/>
    <n v="3"/>
    <n v="64"/>
    <n v="22"/>
    <n v="40"/>
    <n v="14"/>
    <n v="0.1862519323704821"/>
  </r>
  <r>
    <x v="61"/>
    <s v="supermarket"/>
    <n v="4"/>
    <n v="81"/>
    <n v="25"/>
    <n v="43"/>
    <n v="16"/>
    <n v="7.1648760235932946E-2"/>
  </r>
  <r>
    <x v="61"/>
    <s v="store"/>
    <n v="0"/>
    <n v="10"/>
    <n v="3"/>
    <n v="9"/>
    <n v="3"/>
    <n v="9.0972743438178192"/>
  </r>
  <r>
    <x v="61"/>
    <s v="store"/>
    <n v="1"/>
    <n v="11"/>
    <n v="3"/>
    <n v="10"/>
    <n v="3"/>
    <n v="5.9651113536262068"/>
  </r>
  <r>
    <x v="61"/>
    <s v="store"/>
    <n v="2"/>
    <n v="12"/>
    <n v="3"/>
    <n v="11"/>
    <n v="3"/>
    <n v="3.9416072929541945"/>
  </r>
  <r>
    <x v="61"/>
    <s v="store"/>
    <n v="3"/>
    <n v="13"/>
    <n v="3"/>
    <n v="12"/>
    <n v="4"/>
    <n v="2.2874691232919941"/>
  </r>
  <r>
    <x v="61"/>
    <s v="store"/>
    <n v="4"/>
    <n v="19"/>
    <n v="6"/>
    <n v="13"/>
    <n v="5"/>
    <n v="0.74709187455084147"/>
  </r>
  <r>
    <x v="61"/>
    <s v="pharmacy"/>
    <n v="0"/>
    <n v="15"/>
    <n v="4"/>
    <n v="15"/>
    <n v="3"/>
    <n v="4.923741737242187"/>
  </r>
  <r>
    <x v="61"/>
    <s v="pharmacy"/>
    <n v="1"/>
    <n v="17"/>
    <n v="6"/>
    <n v="16"/>
    <n v="4"/>
    <n v="1.6846353744493883"/>
  </r>
  <r>
    <x v="61"/>
    <s v="pharmacy"/>
    <n v="2"/>
    <n v="17"/>
    <n v="6"/>
    <n v="16"/>
    <n v="4"/>
    <n v="0.81112073584600186"/>
  </r>
  <r>
    <x v="61"/>
    <s v="bank"/>
    <n v="0"/>
    <n v="27"/>
    <n v="10"/>
    <n v="23"/>
    <n v="7"/>
    <n v="1.7088946023081084"/>
  </r>
  <r>
    <x v="61"/>
    <s v="bank"/>
    <n v="1"/>
    <n v="41"/>
    <n v="14"/>
    <n v="34"/>
    <n v="8"/>
    <n v="0.43899132901545546"/>
  </r>
  <r>
    <x v="62"/>
    <s v="restaurant"/>
    <n v="0"/>
    <n v="7"/>
    <n v="2"/>
    <n v="3"/>
    <n v="1"/>
    <n v="38.876487958495865"/>
  </r>
  <r>
    <x v="62"/>
    <s v="restaurant"/>
    <n v="1"/>
    <n v="8"/>
    <n v="2"/>
    <n v="4"/>
    <n v="2"/>
    <n v="30.881608722525723"/>
  </r>
  <r>
    <x v="62"/>
    <s v="restaurant"/>
    <n v="2"/>
    <n v="8"/>
    <n v="3"/>
    <n v="4"/>
    <n v="2"/>
    <n v="25.995863765926156"/>
  </r>
  <r>
    <x v="62"/>
    <s v="restaurant"/>
    <n v="3"/>
    <n v="13"/>
    <n v="4"/>
    <n v="6"/>
    <n v="3"/>
    <n v="17.501462896507999"/>
  </r>
  <r>
    <x v="62"/>
    <s v="restaurant"/>
    <n v="4"/>
    <n v="16"/>
    <n v="4"/>
    <n v="9"/>
    <n v="3"/>
    <n v="13.789290318221656"/>
  </r>
  <r>
    <x v="62"/>
    <s v="restaurant"/>
    <n v="5"/>
    <n v="17"/>
    <n v="4"/>
    <n v="9"/>
    <n v="5"/>
    <n v="10.65089273743193"/>
  </r>
  <r>
    <x v="62"/>
    <s v="restaurant"/>
    <n v="6"/>
    <n v="18"/>
    <n v="5"/>
    <n v="10"/>
    <n v="5"/>
    <n v="8.5211651365737993"/>
  </r>
  <r>
    <x v="62"/>
    <s v="restaurant"/>
    <n v="7"/>
    <n v="18"/>
    <n v="5"/>
    <n v="11"/>
    <n v="5"/>
    <n v="7.4036460462796354"/>
  </r>
  <r>
    <x v="62"/>
    <s v="restaurant"/>
    <n v="8"/>
    <n v="19"/>
    <n v="6"/>
    <n v="13"/>
    <n v="5"/>
    <n v="5.8448230240352297"/>
  </r>
  <r>
    <x v="62"/>
    <s v="restaurant"/>
    <n v="9"/>
    <n v="20"/>
    <n v="6"/>
    <n v="13"/>
    <n v="5"/>
    <n v="5.2179260270686951"/>
  </r>
  <r>
    <x v="62"/>
    <s v="supermarket"/>
    <n v="0"/>
    <n v="41"/>
    <n v="15"/>
    <n v="17"/>
    <n v="10"/>
    <n v="2.7233372564424054"/>
  </r>
  <r>
    <x v="62"/>
    <s v="supermarket"/>
    <n v="1"/>
    <n v="56"/>
    <n v="16"/>
    <n v="22"/>
    <n v="11"/>
    <n v="1.1656245464251493"/>
  </r>
  <r>
    <x v="62"/>
    <s v="supermarket"/>
    <n v="2"/>
    <n v="61"/>
    <n v="17"/>
    <n v="31"/>
    <n v="13"/>
    <n v="0.42079338555543239"/>
  </r>
  <r>
    <x v="62"/>
    <s v="supermarket"/>
    <n v="3"/>
    <n v="68"/>
    <n v="21"/>
    <n v="36"/>
    <n v="14"/>
    <n v="0.18952358421480175"/>
  </r>
  <r>
    <x v="62"/>
    <s v="supermarket"/>
    <n v="4"/>
    <n v="85"/>
    <n v="24"/>
    <n v="38"/>
    <n v="16"/>
    <n v="7.2849005121642746E-2"/>
  </r>
  <r>
    <x v="62"/>
    <s v="store"/>
    <n v="0"/>
    <n v="6"/>
    <n v="1"/>
    <n v="6"/>
    <n v="1"/>
    <n v="19.391023756149067"/>
  </r>
  <r>
    <x v="62"/>
    <s v="store"/>
    <n v="1"/>
    <n v="12"/>
    <n v="3"/>
    <n v="7"/>
    <n v="2"/>
    <n v="7.3927389379859552"/>
  </r>
  <r>
    <x v="62"/>
    <s v="store"/>
    <n v="2"/>
    <n v="14"/>
    <n v="4"/>
    <n v="9"/>
    <n v="3"/>
    <n v="3.4209011427911022"/>
  </r>
  <r>
    <x v="62"/>
    <s v="store"/>
    <n v="3"/>
    <n v="14"/>
    <n v="5"/>
    <n v="10"/>
    <n v="4"/>
    <n v="1.6404969492673218"/>
  </r>
  <r>
    <x v="62"/>
    <s v="store"/>
    <n v="4"/>
    <n v="17"/>
    <n v="6"/>
    <n v="13"/>
    <n v="4"/>
    <n v="0.90888971719152867"/>
  </r>
  <r>
    <x v="62"/>
    <s v="pharmacy"/>
    <n v="0"/>
    <n v="19"/>
    <n v="5"/>
    <n v="13"/>
    <n v="3"/>
    <n v="4.4898171159824916"/>
  </r>
  <r>
    <x v="62"/>
    <s v="pharmacy"/>
    <n v="1"/>
    <n v="19"/>
    <n v="5"/>
    <n v="13"/>
    <n v="4"/>
    <n v="1.8876688542080382"/>
  </r>
  <r>
    <x v="62"/>
    <s v="pharmacy"/>
    <n v="2"/>
    <n v="19"/>
    <n v="5"/>
    <n v="19"/>
    <n v="4"/>
    <n v="0.86431102342122279"/>
  </r>
  <r>
    <x v="62"/>
    <s v="bank"/>
    <n v="0"/>
    <n v="31"/>
    <n v="9"/>
    <n v="24"/>
    <n v="7"/>
    <n v="1.8200243934047662"/>
  </r>
  <r>
    <x v="62"/>
    <s v="bank"/>
    <n v="1"/>
    <n v="43"/>
    <n v="13"/>
    <n v="33"/>
    <n v="8"/>
    <n v="0.46214473308934712"/>
  </r>
  <r>
    <x v="63"/>
    <s v="restaurant"/>
    <n v="0"/>
    <n v="7"/>
    <n v="2"/>
    <n v="4"/>
    <n v="1"/>
    <n v="37.402719418852747"/>
  </r>
  <r>
    <x v="63"/>
    <s v="restaurant"/>
    <n v="1"/>
    <n v="8"/>
    <n v="3"/>
    <n v="5"/>
    <n v="1"/>
    <n v="29.752912960607087"/>
  </r>
  <r>
    <x v="63"/>
    <s v="restaurant"/>
    <n v="2"/>
    <n v="13"/>
    <n v="4"/>
    <n v="7"/>
    <n v="3"/>
    <n v="18.779405105796933"/>
  </r>
  <r>
    <x v="63"/>
    <s v="restaurant"/>
    <n v="3"/>
    <n v="16"/>
    <n v="4"/>
    <n v="7"/>
    <n v="3"/>
    <n v="16.451567591377515"/>
  </r>
  <r>
    <x v="63"/>
    <s v="restaurant"/>
    <n v="4"/>
    <n v="16"/>
    <n v="4"/>
    <n v="9"/>
    <n v="4"/>
    <n v="12.799734335317575"/>
  </r>
  <r>
    <x v="63"/>
    <s v="restaurant"/>
    <n v="5"/>
    <n v="17"/>
    <n v="5"/>
    <n v="9"/>
    <n v="4"/>
    <n v="10.65501430467048"/>
  </r>
  <r>
    <x v="63"/>
    <s v="restaurant"/>
    <n v="6"/>
    <n v="17"/>
    <n v="5"/>
    <n v="11"/>
    <n v="4"/>
    <n v="8.9849652025379729"/>
  </r>
  <r>
    <x v="63"/>
    <s v="restaurant"/>
    <n v="7"/>
    <n v="17"/>
    <n v="5"/>
    <n v="13"/>
    <n v="4"/>
    <n v="7.6806005284849777"/>
  </r>
  <r>
    <x v="63"/>
    <s v="restaurant"/>
    <n v="8"/>
    <n v="20"/>
    <n v="6"/>
    <n v="13"/>
    <n v="4"/>
    <n v="6.3673531806738461"/>
  </r>
  <r>
    <x v="63"/>
    <s v="restaurant"/>
    <n v="9"/>
    <n v="21"/>
    <n v="6"/>
    <n v="17"/>
    <n v="5"/>
    <n v="4.8192018251893911"/>
  </r>
  <r>
    <x v="63"/>
    <s v="supermarket"/>
    <n v="0"/>
    <n v="41"/>
    <n v="15"/>
    <n v="18"/>
    <n v="10"/>
    <n v="2.626504605589044"/>
  </r>
  <r>
    <x v="63"/>
    <s v="supermarket"/>
    <n v="1"/>
    <n v="56"/>
    <n v="16"/>
    <n v="22"/>
    <n v="11"/>
    <n v="1.1656245464251493"/>
  </r>
  <r>
    <x v="63"/>
    <s v="supermarket"/>
    <n v="2"/>
    <n v="61"/>
    <n v="17"/>
    <n v="32"/>
    <n v="13"/>
    <n v="0.41836561729768262"/>
  </r>
  <r>
    <x v="63"/>
    <s v="supermarket"/>
    <n v="3"/>
    <n v="68"/>
    <n v="20"/>
    <n v="36"/>
    <n v="14"/>
    <n v="0.19158503137492133"/>
  </r>
  <r>
    <x v="63"/>
    <s v="supermarket"/>
    <n v="4"/>
    <n v="84"/>
    <n v="24"/>
    <n v="39"/>
    <n v="15"/>
    <n v="8.9398135376084931E-2"/>
  </r>
  <r>
    <x v="63"/>
    <s v="store"/>
    <n v="0"/>
    <n v="5"/>
    <n v="1"/>
    <n v="5"/>
    <n v="1"/>
    <n v="20.606540717564208"/>
  </r>
  <r>
    <x v="63"/>
    <s v="store"/>
    <n v="1"/>
    <n v="12"/>
    <n v="3"/>
    <n v="7"/>
    <n v="2"/>
    <n v="7.3927389379859552"/>
  </r>
  <r>
    <x v="63"/>
    <s v="store"/>
    <n v="2"/>
    <n v="13"/>
    <n v="4"/>
    <n v="9"/>
    <n v="3"/>
    <n v="3.4350607847941954"/>
  </r>
  <r>
    <x v="63"/>
    <s v="store"/>
    <n v="3"/>
    <n v="14"/>
    <n v="5"/>
    <n v="11"/>
    <n v="4"/>
    <n v="1.6060508420946069"/>
  </r>
  <r>
    <x v="63"/>
    <s v="store"/>
    <n v="4"/>
    <n v="16"/>
    <n v="6"/>
    <n v="13"/>
    <n v="4"/>
    <n v="0.91094719962839943"/>
  </r>
  <r>
    <x v="63"/>
    <s v="pharmacy"/>
    <n v="0"/>
    <n v="18"/>
    <n v="5"/>
    <n v="13"/>
    <n v="3"/>
    <n v="4.5059426520075219"/>
  </r>
  <r>
    <x v="63"/>
    <s v="pharmacy"/>
    <n v="1"/>
    <n v="18"/>
    <n v="5"/>
    <n v="13"/>
    <n v="3"/>
    <n v="2.169527943559177"/>
  </r>
  <r>
    <x v="63"/>
    <s v="pharmacy"/>
    <n v="2"/>
    <n v="19"/>
    <n v="5"/>
    <n v="19"/>
    <n v="3"/>
    <n v="0.99628266234306051"/>
  </r>
  <r>
    <x v="63"/>
    <s v="bank"/>
    <n v="0"/>
    <n v="30"/>
    <n v="8"/>
    <n v="24"/>
    <n v="7"/>
    <n v="1.9890355835132338"/>
  </r>
  <r>
    <x v="63"/>
    <s v="bank"/>
    <n v="1"/>
    <n v="43"/>
    <n v="13"/>
    <n v="33"/>
    <n v="8"/>
    <n v="0.46214473308934712"/>
  </r>
  <r>
    <x v="64"/>
    <s v="restaurant"/>
    <n v="0"/>
    <n v="8"/>
    <n v="2"/>
    <n v="4"/>
    <n v="1"/>
    <n v="36.554687576024335"/>
  </r>
  <r>
    <x v="64"/>
    <s v="restaurant"/>
    <n v="1"/>
    <n v="8"/>
    <n v="3"/>
    <n v="5"/>
    <n v="1"/>
    <n v="29.752912960607087"/>
  </r>
  <r>
    <x v="64"/>
    <s v="restaurant"/>
    <n v="2"/>
    <n v="13"/>
    <n v="3"/>
    <n v="7"/>
    <n v="3"/>
    <n v="20.106820862551327"/>
  </r>
  <r>
    <x v="64"/>
    <s v="restaurant"/>
    <n v="3"/>
    <n v="15"/>
    <n v="4"/>
    <n v="8"/>
    <n v="3"/>
    <n v="15.976615394877767"/>
  </r>
  <r>
    <x v="64"/>
    <s v="restaurant"/>
    <n v="4"/>
    <n v="15"/>
    <n v="4"/>
    <n v="10"/>
    <n v="4"/>
    <n v="12.510106026105241"/>
  </r>
  <r>
    <x v="64"/>
    <s v="restaurant"/>
    <n v="5"/>
    <n v="16"/>
    <n v="4"/>
    <n v="10"/>
    <n v="4"/>
    <n v="11.132973661523913"/>
  </r>
  <r>
    <x v="64"/>
    <s v="restaurant"/>
    <n v="6"/>
    <n v="17"/>
    <n v="5"/>
    <n v="11"/>
    <n v="4"/>
    <n v="8.9849652025379729"/>
  </r>
  <r>
    <x v="64"/>
    <s v="restaurant"/>
    <n v="7"/>
    <n v="17"/>
    <n v="5"/>
    <n v="12"/>
    <n v="4"/>
    <n v="7.8526251037396362"/>
  </r>
  <r>
    <x v="64"/>
    <s v="restaurant"/>
    <n v="8"/>
    <n v="19"/>
    <n v="6"/>
    <n v="14"/>
    <n v="4"/>
    <n v="6.2582793660353051"/>
  </r>
  <r>
    <x v="64"/>
    <s v="restaurant"/>
    <n v="9"/>
    <n v="19"/>
    <n v="6"/>
    <n v="14"/>
    <n v="5"/>
    <n v="5.1201635709852615"/>
  </r>
  <r>
    <x v="64"/>
    <s v="supermarket"/>
    <n v="0"/>
    <n v="41"/>
    <n v="15"/>
    <n v="18"/>
    <n v="10"/>
    <n v="2.626504605589044"/>
  </r>
  <r>
    <x v="64"/>
    <s v="supermarket"/>
    <n v="1"/>
    <n v="56"/>
    <n v="16"/>
    <n v="23"/>
    <n v="11"/>
    <n v="1.1432208124409231"/>
  </r>
  <r>
    <x v="64"/>
    <s v="supermarket"/>
    <n v="2"/>
    <n v="60"/>
    <n v="17"/>
    <n v="32"/>
    <n v="13"/>
    <n v="0.4183656716221692"/>
  </r>
  <r>
    <x v="64"/>
    <s v="supermarket"/>
    <n v="3"/>
    <n v="68"/>
    <n v="20"/>
    <n v="36"/>
    <n v="14"/>
    <n v="0.19158503137492133"/>
  </r>
  <r>
    <x v="64"/>
    <s v="supermarket"/>
    <n v="4"/>
    <n v="84"/>
    <n v="24"/>
    <n v="39"/>
    <n v="15"/>
    <n v="8.9398135376084931E-2"/>
  </r>
  <r>
    <x v="64"/>
    <s v="store"/>
    <n v="0"/>
    <n v="5"/>
    <n v="1"/>
    <n v="5"/>
    <n v="1"/>
    <n v="20.606540717564208"/>
  </r>
  <r>
    <x v="64"/>
    <s v="store"/>
    <n v="1"/>
    <n v="11"/>
    <n v="3"/>
    <n v="8"/>
    <n v="2"/>
    <n v="7.2384696063619813"/>
  </r>
  <r>
    <x v="64"/>
    <s v="store"/>
    <n v="2"/>
    <n v="13"/>
    <n v="4"/>
    <n v="10"/>
    <n v="3"/>
    <n v="3.3645572963226185"/>
  </r>
  <r>
    <x v="64"/>
    <s v="store"/>
    <n v="3"/>
    <n v="13"/>
    <n v="5"/>
    <n v="11"/>
    <n v="4"/>
    <n v="1.6156003680966931"/>
  </r>
  <r>
    <x v="64"/>
    <s v="store"/>
    <n v="4"/>
    <n v="16"/>
    <n v="6"/>
    <n v="14"/>
    <n v="4"/>
    <n v="0.90211498344104946"/>
  </r>
  <r>
    <x v="64"/>
    <s v="pharmacy"/>
    <n v="0"/>
    <n v="18"/>
    <n v="5"/>
    <n v="15"/>
    <n v="3"/>
    <n v="4.4111981083948297"/>
  </r>
  <r>
    <x v="64"/>
    <s v="pharmacy"/>
    <n v="1"/>
    <n v="18"/>
    <n v="5"/>
    <n v="15"/>
    <n v="3"/>
    <n v="2.1239102003382513"/>
  </r>
  <r>
    <x v="64"/>
    <s v="pharmacy"/>
    <n v="2"/>
    <n v="18"/>
    <n v="5"/>
    <n v="18"/>
    <n v="3"/>
    <n v="1.00389185124327"/>
  </r>
  <r>
    <x v="64"/>
    <s v="bank"/>
    <n v="0"/>
    <n v="30"/>
    <n v="8"/>
    <n v="25"/>
    <n v="7"/>
    <n v="1.9820021036659319"/>
  </r>
  <r>
    <x v="64"/>
    <s v="bank"/>
    <n v="1"/>
    <n v="43"/>
    <n v="14"/>
    <n v="34"/>
    <n v="8"/>
    <n v="0.43878332771540363"/>
  </r>
  <r>
    <x v="65"/>
    <s v="restaurant"/>
    <n v="0"/>
    <n v="7"/>
    <n v="2"/>
    <n v="4"/>
    <n v="1"/>
    <n v="37.402719418852747"/>
  </r>
  <r>
    <x v="65"/>
    <s v="restaurant"/>
    <n v="1"/>
    <n v="8"/>
    <n v="3"/>
    <n v="5"/>
    <n v="1"/>
    <n v="29.752912960607087"/>
  </r>
  <r>
    <x v="65"/>
    <s v="restaurant"/>
    <n v="2"/>
    <n v="12"/>
    <n v="3"/>
    <n v="7"/>
    <n v="3"/>
    <n v="20.325777249009406"/>
  </r>
  <r>
    <x v="65"/>
    <s v="restaurant"/>
    <n v="3"/>
    <n v="15"/>
    <n v="4"/>
    <n v="8"/>
    <n v="3"/>
    <n v="15.976615394877767"/>
  </r>
  <r>
    <x v="65"/>
    <s v="restaurant"/>
    <n v="4"/>
    <n v="15"/>
    <n v="4"/>
    <n v="10"/>
    <n v="4"/>
    <n v="12.510106026105241"/>
  </r>
  <r>
    <x v="65"/>
    <s v="restaurant"/>
    <n v="5"/>
    <n v="16"/>
    <n v="4"/>
    <n v="10"/>
    <n v="4"/>
    <n v="11.132973661523913"/>
  </r>
  <r>
    <x v="65"/>
    <s v="restaurant"/>
    <n v="6"/>
    <n v="16"/>
    <n v="5"/>
    <n v="12"/>
    <n v="4"/>
    <n v="8.8181831886736131"/>
  </r>
  <r>
    <x v="65"/>
    <s v="restaurant"/>
    <n v="7"/>
    <n v="16"/>
    <n v="5"/>
    <n v="13"/>
    <n v="4"/>
    <n v="7.7316803568157653"/>
  </r>
  <r>
    <x v="65"/>
    <s v="restaurant"/>
    <n v="8"/>
    <n v="18"/>
    <n v="6"/>
    <n v="13"/>
    <n v="4"/>
    <n v="6.4195980793884821"/>
  </r>
  <r>
    <x v="65"/>
    <s v="restaurant"/>
    <n v="9"/>
    <n v="21"/>
    <n v="6"/>
    <n v="18"/>
    <n v="5"/>
    <n v="4.7550571863068489"/>
  </r>
  <r>
    <x v="65"/>
    <s v="supermarket"/>
    <n v="0"/>
    <n v="40"/>
    <n v="15"/>
    <n v="18"/>
    <n v="10"/>
    <n v="2.6265492564049189"/>
  </r>
  <r>
    <x v="65"/>
    <s v="supermarket"/>
    <n v="1"/>
    <n v="55"/>
    <n v="16"/>
    <n v="23"/>
    <n v="11"/>
    <n v="1.1432211888606945"/>
  </r>
  <r>
    <x v="65"/>
    <s v="supermarket"/>
    <n v="2"/>
    <n v="60"/>
    <n v="17"/>
    <n v="32"/>
    <n v="13"/>
    <n v="0.4183656716221692"/>
  </r>
  <r>
    <x v="65"/>
    <s v="supermarket"/>
    <n v="3"/>
    <n v="67"/>
    <n v="20"/>
    <n v="37"/>
    <n v="14"/>
    <n v="0.1910233340180052"/>
  </r>
  <r>
    <x v="65"/>
    <s v="supermarket"/>
    <n v="4"/>
    <n v="84"/>
    <n v="24"/>
    <n v="39"/>
    <n v="15"/>
    <n v="8.9398135376084931E-2"/>
  </r>
  <r>
    <x v="65"/>
    <s v="store"/>
    <n v="0"/>
    <n v="5"/>
    <n v="1"/>
    <n v="5"/>
    <n v="1"/>
    <n v="20.606540717564208"/>
  </r>
  <r>
    <x v="65"/>
    <s v="store"/>
    <n v="1"/>
    <n v="11"/>
    <n v="3"/>
    <n v="8"/>
    <n v="2"/>
    <n v="7.2384696063619813"/>
  </r>
  <r>
    <x v="65"/>
    <s v="store"/>
    <n v="2"/>
    <n v="13"/>
    <n v="4"/>
    <n v="10"/>
    <n v="3"/>
    <n v="3.3645572963226185"/>
  </r>
  <r>
    <x v="65"/>
    <s v="store"/>
    <n v="3"/>
    <n v="13"/>
    <n v="5"/>
    <n v="11"/>
    <n v="4"/>
    <n v="1.6156003680966931"/>
  </r>
  <r>
    <x v="65"/>
    <s v="store"/>
    <n v="4"/>
    <n v="16"/>
    <n v="6"/>
    <n v="13"/>
    <n v="4"/>
    <n v="0.91094719962839943"/>
  </r>
  <r>
    <x v="65"/>
    <s v="pharmacy"/>
    <n v="0"/>
    <n v="18"/>
    <n v="5"/>
    <n v="14"/>
    <n v="3"/>
    <n v="4.4531404156166694"/>
  </r>
  <r>
    <x v="65"/>
    <s v="pharmacy"/>
    <n v="1"/>
    <n v="18"/>
    <n v="5"/>
    <n v="14"/>
    <n v="3"/>
    <n v="2.1441046445561742"/>
  </r>
  <r>
    <x v="65"/>
    <s v="pharmacy"/>
    <n v="2"/>
    <n v="18"/>
    <n v="5"/>
    <n v="18"/>
    <n v="3"/>
    <n v="1.00389185124327"/>
  </r>
  <r>
    <x v="65"/>
    <s v="bank"/>
    <n v="0"/>
    <n v="29"/>
    <n v="8"/>
    <n v="25"/>
    <n v="7"/>
    <n v="1.9852679647926472"/>
  </r>
  <r>
    <x v="65"/>
    <s v="bank"/>
    <n v="1"/>
    <n v="44"/>
    <n v="14"/>
    <n v="34"/>
    <n v="8"/>
    <n v="0.43870695341270177"/>
  </r>
  <r>
    <x v="66"/>
    <s v="restaurant"/>
    <n v="0"/>
    <n v="7"/>
    <n v="2"/>
    <n v="5"/>
    <n v="1"/>
    <n v="36.138674186928561"/>
  </r>
  <r>
    <x v="66"/>
    <s v="restaurant"/>
    <n v="1"/>
    <n v="7"/>
    <n v="2"/>
    <n v="6"/>
    <n v="1"/>
    <n v="31.41922548800542"/>
  </r>
  <r>
    <x v="66"/>
    <s v="restaurant"/>
    <n v="2"/>
    <n v="8"/>
    <n v="3"/>
    <n v="6"/>
    <n v="1"/>
    <n v="25.796463801770326"/>
  </r>
  <r>
    <x v="66"/>
    <s v="restaurant"/>
    <n v="3"/>
    <n v="12"/>
    <n v="3"/>
    <n v="8"/>
    <n v="3"/>
    <n v="17.643647160499409"/>
  </r>
  <r>
    <x v="66"/>
    <s v="restaurant"/>
    <n v="4"/>
    <n v="15"/>
    <n v="4"/>
    <n v="8"/>
    <n v="3"/>
    <n v="14.319781205779332"/>
  </r>
  <r>
    <x v="66"/>
    <s v="restaurant"/>
    <n v="5"/>
    <n v="15"/>
    <n v="4"/>
    <n v="9"/>
    <n v="3"/>
    <n v="12.439077876724637"/>
  </r>
  <r>
    <x v="66"/>
    <s v="restaurant"/>
    <n v="6"/>
    <n v="16"/>
    <n v="5"/>
    <n v="11"/>
    <n v="4"/>
    <n v="9.0419550936508344"/>
  </r>
  <r>
    <x v="66"/>
    <s v="restaurant"/>
    <n v="7"/>
    <n v="16"/>
    <n v="5"/>
    <n v="13"/>
    <n v="4"/>
    <n v="7.7316803568157653"/>
  </r>
  <r>
    <x v="66"/>
    <s v="restaurant"/>
    <n v="8"/>
    <n v="18"/>
    <n v="6"/>
    <n v="13"/>
    <n v="4"/>
    <n v="6.4195980793884821"/>
  </r>
  <r>
    <x v="66"/>
    <s v="restaurant"/>
    <n v="9"/>
    <n v="20"/>
    <n v="6"/>
    <n v="16"/>
    <n v="5"/>
    <n v="4.9105385428004631"/>
  </r>
  <r>
    <x v="66"/>
    <s v="supermarket"/>
    <n v="0"/>
    <n v="40"/>
    <n v="15"/>
    <n v="19"/>
    <n v="10"/>
    <n v="2.5464425492853162"/>
  </r>
  <r>
    <x v="66"/>
    <s v="supermarket"/>
    <n v="1"/>
    <n v="55"/>
    <n v="16"/>
    <n v="23"/>
    <n v="11"/>
    <n v="1.1432211888606945"/>
  </r>
  <r>
    <x v="66"/>
    <s v="supermarket"/>
    <n v="2"/>
    <n v="60"/>
    <n v="17"/>
    <n v="32"/>
    <n v="13"/>
    <n v="0.4183656716221692"/>
  </r>
  <r>
    <x v="66"/>
    <s v="supermarket"/>
    <n v="3"/>
    <n v="67"/>
    <n v="20"/>
    <n v="37"/>
    <n v="14"/>
    <n v="0.1910233340180052"/>
  </r>
  <r>
    <x v="66"/>
    <s v="supermarket"/>
    <n v="4"/>
    <n v="83"/>
    <n v="24"/>
    <n v="38"/>
    <n v="15"/>
    <n v="8.9627677966403807E-2"/>
  </r>
  <r>
    <x v="66"/>
    <s v="store"/>
    <n v="0"/>
    <n v="4"/>
    <n v="1"/>
    <n v="4"/>
    <n v="1"/>
    <n v="22.338230552247637"/>
  </r>
  <r>
    <x v="66"/>
    <s v="store"/>
    <n v="1"/>
    <n v="11"/>
    <n v="3"/>
    <n v="8"/>
    <n v="2"/>
    <n v="7.2384696063619813"/>
  </r>
  <r>
    <x v="66"/>
    <s v="store"/>
    <n v="2"/>
    <n v="12"/>
    <n v="3"/>
    <n v="9"/>
    <n v="3"/>
    <n v="4.0631860437853149"/>
  </r>
  <r>
    <x v="66"/>
    <s v="store"/>
    <n v="3"/>
    <n v="13"/>
    <n v="4"/>
    <n v="11"/>
    <n v="4"/>
    <n v="1.9027730262946168"/>
  </r>
  <r>
    <x v="66"/>
    <s v="store"/>
    <n v="4"/>
    <n v="16"/>
    <n v="6"/>
    <n v="13"/>
    <n v="4"/>
    <n v="0.91094719962839943"/>
  </r>
  <r>
    <x v="66"/>
    <s v="pharmacy"/>
    <n v="0"/>
    <n v="17"/>
    <n v="5"/>
    <n v="13"/>
    <n v="3"/>
    <n v="4.526576903982181"/>
  </r>
  <r>
    <x v="66"/>
    <s v="pharmacy"/>
    <n v="1"/>
    <n v="18"/>
    <n v="5"/>
    <n v="13"/>
    <n v="3"/>
    <n v="2.169527943559177"/>
  </r>
  <r>
    <x v="66"/>
    <s v="pharmacy"/>
    <n v="2"/>
    <n v="18"/>
    <n v="5"/>
    <n v="18"/>
    <n v="3"/>
    <n v="1.00389185124327"/>
  </r>
  <r>
    <x v="66"/>
    <s v="bank"/>
    <n v="0"/>
    <n v="29"/>
    <n v="8"/>
    <n v="24"/>
    <n v="7"/>
    <n v="1.9923014446399496"/>
  </r>
  <r>
    <x v="66"/>
    <s v="bank"/>
    <n v="1"/>
    <n v="44"/>
    <n v="14"/>
    <n v="35"/>
    <n v="8"/>
    <n v="0.43831030641218166"/>
  </r>
  <r>
    <x v="67"/>
    <s v="restaurant"/>
    <n v="0"/>
    <n v="7"/>
    <n v="2"/>
    <n v="5"/>
    <n v="1"/>
    <n v="36.138674186928561"/>
  </r>
  <r>
    <x v="67"/>
    <s v="restaurant"/>
    <n v="1"/>
    <n v="7"/>
    <n v="2"/>
    <n v="7"/>
    <n v="1"/>
    <n v="30.585772931099104"/>
  </r>
  <r>
    <x v="67"/>
    <s v="restaurant"/>
    <n v="2"/>
    <n v="9"/>
    <n v="3"/>
    <n v="7"/>
    <n v="1"/>
    <n v="24.506538395788059"/>
  </r>
  <r>
    <x v="67"/>
    <s v="restaurant"/>
    <n v="3"/>
    <n v="12"/>
    <n v="3"/>
    <n v="8"/>
    <n v="3"/>
    <n v="17.643647160499409"/>
  </r>
  <r>
    <x v="67"/>
    <s v="restaurant"/>
    <n v="4"/>
    <n v="14"/>
    <n v="3"/>
    <n v="9"/>
    <n v="3"/>
    <n v="15.05639187522203"/>
  </r>
  <r>
    <x v="67"/>
    <s v="restaurant"/>
    <n v="5"/>
    <n v="14"/>
    <n v="4"/>
    <n v="9"/>
    <n v="3"/>
    <n v="12.539199832377147"/>
  </r>
  <r>
    <x v="67"/>
    <s v="restaurant"/>
    <n v="6"/>
    <n v="16"/>
    <n v="5"/>
    <n v="11"/>
    <n v="4"/>
    <n v="9.0419550936508344"/>
  </r>
  <r>
    <x v="67"/>
    <s v="restaurant"/>
    <n v="7"/>
    <n v="16"/>
    <n v="5"/>
    <n v="13"/>
    <n v="4"/>
    <n v="7.7316803568157653"/>
  </r>
  <r>
    <x v="67"/>
    <s v="restaurant"/>
    <n v="8"/>
    <n v="17"/>
    <n v="5"/>
    <n v="13"/>
    <n v="4"/>
    <n v="6.8840938070124613"/>
  </r>
  <r>
    <x v="67"/>
    <s v="restaurant"/>
    <n v="9"/>
    <n v="20"/>
    <n v="5"/>
    <n v="16"/>
    <n v="5"/>
    <n v="5.294163339370856"/>
  </r>
  <r>
    <x v="67"/>
    <s v="supermarket"/>
    <n v="0"/>
    <n v="40"/>
    <n v="15"/>
    <n v="19"/>
    <n v="10"/>
    <n v="2.5464425492853162"/>
  </r>
  <r>
    <x v="67"/>
    <s v="supermarket"/>
    <n v="1"/>
    <n v="54"/>
    <n v="16"/>
    <n v="24"/>
    <n v="11"/>
    <n v="1.1246877611491193"/>
  </r>
  <r>
    <x v="67"/>
    <s v="supermarket"/>
    <n v="2"/>
    <n v="59"/>
    <n v="17"/>
    <n v="31"/>
    <n v="13"/>
    <n v="0.42079351204774923"/>
  </r>
  <r>
    <x v="67"/>
    <s v="supermarket"/>
    <n v="3"/>
    <n v="67"/>
    <n v="20"/>
    <n v="37"/>
    <n v="14"/>
    <n v="0.1910233340180052"/>
  </r>
  <r>
    <x v="67"/>
    <s v="supermarket"/>
    <n v="4"/>
    <n v="83"/>
    <n v="24"/>
    <n v="38"/>
    <n v="15"/>
    <n v="8.9627677966403807E-2"/>
  </r>
  <r>
    <x v="67"/>
    <s v="store"/>
    <n v="0"/>
    <n v="4"/>
    <n v="1"/>
    <n v="4"/>
    <n v="1"/>
    <n v="22.338230552247637"/>
  </r>
  <r>
    <x v="67"/>
    <s v="store"/>
    <n v="1"/>
    <n v="10"/>
    <n v="2"/>
    <n v="8"/>
    <n v="2"/>
    <n v="8.5889554107622192"/>
  </r>
  <r>
    <x v="67"/>
    <s v="store"/>
    <n v="2"/>
    <n v="12"/>
    <n v="3"/>
    <n v="10"/>
    <n v="3"/>
    <n v="3.9926825553137375"/>
  </r>
  <r>
    <x v="67"/>
    <s v="store"/>
    <n v="3"/>
    <n v="12"/>
    <n v="3"/>
    <n v="12"/>
    <n v="3"/>
    <n v="2.6333392918765033"/>
  </r>
  <r>
    <x v="67"/>
    <s v="store"/>
    <n v="4"/>
    <n v="13"/>
    <n v="5"/>
    <n v="12"/>
    <n v="4"/>
    <n v="1.0727615049281225"/>
  </r>
  <r>
    <x v="67"/>
    <s v="pharmacy"/>
    <n v="0"/>
    <n v="17"/>
    <n v="5"/>
    <n v="13"/>
    <n v="3"/>
    <n v="4.526576903982181"/>
  </r>
  <r>
    <x v="67"/>
    <s v="pharmacy"/>
    <n v="1"/>
    <n v="17"/>
    <n v="5"/>
    <n v="13"/>
    <n v="3"/>
    <n v="2.1794629537691979"/>
  </r>
  <r>
    <x v="67"/>
    <s v="pharmacy"/>
    <n v="2"/>
    <n v="17"/>
    <n v="5"/>
    <n v="17"/>
    <n v="3"/>
    <n v="1.0135485439080532"/>
  </r>
  <r>
    <x v="67"/>
    <s v="bank"/>
    <n v="0"/>
    <n v="29"/>
    <n v="8"/>
    <n v="24"/>
    <n v="7"/>
    <n v="1.9923014446399496"/>
  </r>
  <r>
    <x v="67"/>
    <s v="bank"/>
    <n v="1"/>
    <n v="44"/>
    <n v="14"/>
    <n v="37"/>
    <n v="8"/>
    <n v="0.43771569906547902"/>
  </r>
  <r>
    <x v="68"/>
    <s v="restaurant"/>
    <n v="0"/>
    <n v="6"/>
    <n v="2"/>
    <n v="6"/>
    <n v="1"/>
    <n v="36.118659882772583"/>
  </r>
  <r>
    <x v="68"/>
    <s v="restaurant"/>
    <n v="1"/>
    <n v="6"/>
    <n v="2"/>
    <n v="6"/>
    <n v="1"/>
    <n v="32.37302108011469"/>
  </r>
  <r>
    <x v="68"/>
    <s v="restaurant"/>
    <n v="2"/>
    <n v="9"/>
    <n v="3"/>
    <n v="6"/>
    <n v="2"/>
    <n v="23.566529901903284"/>
  </r>
  <r>
    <x v="68"/>
    <s v="restaurant"/>
    <n v="3"/>
    <n v="11"/>
    <n v="3"/>
    <n v="8"/>
    <n v="3"/>
    <n v="17.889911069141508"/>
  </r>
  <r>
    <x v="68"/>
    <s v="restaurant"/>
    <n v="4"/>
    <n v="14"/>
    <n v="3"/>
    <n v="9"/>
    <n v="3"/>
    <n v="15.05639187522203"/>
  </r>
  <r>
    <x v="68"/>
    <s v="restaurant"/>
    <n v="5"/>
    <n v="14"/>
    <n v="4"/>
    <n v="9"/>
    <n v="3"/>
    <n v="12.539199832377147"/>
  </r>
  <r>
    <x v="68"/>
    <s v="restaurant"/>
    <n v="6"/>
    <n v="16"/>
    <n v="5"/>
    <n v="11"/>
    <n v="4"/>
    <n v="9.0419550936508344"/>
  </r>
  <r>
    <x v="68"/>
    <s v="restaurant"/>
    <n v="7"/>
    <n v="16"/>
    <n v="5"/>
    <n v="12"/>
    <n v="4"/>
    <n v="7.9037049320704247"/>
  </r>
  <r>
    <x v="68"/>
    <s v="restaurant"/>
    <n v="8"/>
    <n v="17"/>
    <n v="5"/>
    <n v="12"/>
    <n v="4"/>
    <n v="7.0382787966851552"/>
  </r>
  <r>
    <x v="68"/>
    <s v="restaurant"/>
    <n v="9"/>
    <n v="20"/>
    <n v="5"/>
    <n v="16"/>
    <n v="5"/>
    <n v="5.294163339370856"/>
  </r>
  <r>
    <x v="68"/>
    <s v="supermarket"/>
    <n v="0"/>
    <n v="39"/>
    <n v="15"/>
    <n v="20"/>
    <n v="10"/>
    <n v="2.4802320234968271"/>
  </r>
  <r>
    <x v="68"/>
    <s v="supermarket"/>
    <n v="1"/>
    <n v="54"/>
    <n v="16"/>
    <n v="24"/>
    <n v="11"/>
    <n v="1.1246877611491193"/>
  </r>
  <r>
    <x v="68"/>
    <s v="supermarket"/>
    <n v="2"/>
    <n v="59"/>
    <n v="16"/>
    <n v="31"/>
    <n v="13"/>
    <n v="0.43179571626036356"/>
  </r>
  <r>
    <x v="68"/>
    <s v="supermarket"/>
    <n v="3"/>
    <n v="66"/>
    <n v="20"/>
    <n v="38"/>
    <n v="14"/>
    <n v="0.19055866110380631"/>
  </r>
  <r>
    <x v="68"/>
    <s v="supermarket"/>
    <n v="4"/>
    <n v="83"/>
    <n v="23"/>
    <n v="38"/>
    <n v="15"/>
    <n v="9.0143746535634547E-2"/>
  </r>
  <r>
    <x v="68"/>
    <s v="store"/>
    <n v="0"/>
    <n v="4"/>
    <n v="1"/>
    <n v="4"/>
    <n v="1"/>
    <n v="22.338230552247637"/>
  </r>
  <r>
    <x v="68"/>
    <s v="store"/>
    <n v="1"/>
    <n v="10"/>
    <n v="2"/>
    <n v="8"/>
    <n v="2"/>
    <n v="8.5889554107622192"/>
  </r>
  <r>
    <x v="68"/>
    <s v="store"/>
    <n v="2"/>
    <n v="12"/>
    <n v="3"/>
    <n v="10"/>
    <n v="3"/>
    <n v="3.9926825553137375"/>
  </r>
  <r>
    <x v="68"/>
    <s v="store"/>
    <n v="3"/>
    <n v="12"/>
    <n v="3"/>
    <n v="12"/>
    <n v="3"/>
    <n v="2.6333392918765033"/>
  </r>
  <r>
    <x v="68"/>
    <s v="store"/>
    <n v="4"/>
    <n v="13"/>
    <n v="5"/>
    <n v="12"/>
    <n v="4"/>
    <n v="1.0727615049281225"/>
  </r>
  <r>
    <x v="68"/>
    <s v="pharmacy"/>
    <n v="0"/>
    <n v="17"/>
    <n v="5"/>
    <n v="13"/>
    <n v="3"/>
    <n v="4.526576903982181"/>
  </r>
  <r>
    <x v="68"/>
    <s v="pharmacy"/>
    <n v="1"/>
    <n v="17"/>
    <n v="5"/>
    <n v="13"/>
    <n v="3"/>
    <n v="2.1794629537691979"/>
  </r>
  <r>
    <x v="68"/>
    <s v="pharmacy"/>
    <n v="2"/>
    <n v="17"/>
    <n v="5"/>
    <n v="17"/>
    <n v="3"/>
    <n v="1.0135485439080532"/>
  </r>
  <r>
    <x v="68"/>
    <s v="bank"/>
    <n v="0"/>
    <n v="28"/>
    <n v="8"/>
    <n v="18"/>
    <n v="7"/>
    <n v="2.0846461679651256"/>
  </r>
  <r>
    <x v="68"/>
    <s v="bank"/>
    <n v="1"/>
    <n v="45"/>
    <n v="14"/>
    <n v="37"/>
    <n v="8"/>
    <n v="0.43765332053056688"/>
  </r>
  <r>
    <x v="69"/>
    <s v="restaurant"/>
    <n v="0"/>
    <n v="6"/>
    <n v="1"/>
    <n v="5"/>
    <n v="1"/>
    <n v="39.859665522121006"/>
  </r>
  <r>
    <x v="69"/>
    <s v="restaurant"/>
    <n v="1"/>
    <n v="6"/>
    <n v="1"/>
    <n v="6"/>
    <n v="1"/>
    <n v="34.754336240289014"/>
  </r>
  <r>
    <x v="69"/>
    <s v="restaurant"/>
    <n v="2"/>
    <n v="9"/>
    <n v="3"/>
    <n v="6"/>
    <n v="2"/>
    <n v="23.566529901903284"/>
  </r>
  <r>
    <x v="69"/>
    <s v="restaurant"/>
    <n v="3"/>
    <n v="11"/>
    <n v="3"/>
    <n v="8"/>
    <n v="3"/>
    <n v="17.889911069141508"/>
  </r>
  <r>
    <x v="69"/>
    <s v="restaurant"/>
    <n v="4"/>
    <n v="14"/>
    <n v="3"/>
    <n v="9"/>
    <n v="3"/>
    <n v="15.05639187522203"/>
  </r>
  <r>
    <x v="69"/>
    <s v="restaurant"/>
    <n v="5"/>
    <n v="14"/>
    <n v="4"/>
    <n v="9"/>
    <n v="3"/>
    <n v="12.539199832377147"/>
  </r>
  <r>
    <x v="69"/>
    <s v="restaurant"/>
    <n v="6"/>
    <n v="15"/>
    <n v="5"/>
    <n v="10"/>
    <n v="4"/>
    <n v="9.3743677013523428"/>
  </r>
  <r>
    <x v="69"/>
    <s v="restaurant"/>
    <n v="7"/>
    <n v="15"/>
    <n v="5"/>
    <n v="12"/>
    <n v="4"/>
    <n v="7.9678024154348952"/>
  </r>
  <r>
    <x v="69"/>
    <s v="restaurant"/>
    <n v="8"/>
    <n v="17"/>
    <n v="5"/>
    <n v="12"/>
    <n v="4"/>
    <n v="7.0382787966851552"/>
  </r>
  <r>
    <x v="69"/>
    <s v="restaurant"/>
    <n v="9"/>
    <n v="20"/>
    <n v="5"/>
    <n v="15"/>
    <n v="5"/>
    <n v="5.3813587641764364"/>
  </r>
  <r>
    <x v="69"/>
    <s v="supermarket"/>
    <n v="0"/>
    <n v="39"/>
    <n v="15"/>
    <n v="20"/>
    <n v="10"/>
    <n v="2.4802320234968271"/>
  </r>
  <r>
    <x v="69"/>
    <s v="supermarket"/>
    <n v="1"/>
    <n v="54"/>
    <n v="16"/>
    <n v="24"/>
    <n v="11"/>
    <n v="1.1246877611491193"/>
  </r>
  <r>
    <x v="69"/>
    <s v="supermarket"/>
    <n v="2"/>
    <n v="59"/>
    <n v="16"/>
    <n v="31"/>
    <n v="13"/>
    <n v="0.43179571626036356"/>
  </r>
  <r>
    <x v="69"/>
    <s v="supermarket"/>
    <n v="3"/>
    <n v="66"/>
    <n v="20"/>
    <n v="38"/>
    <n v="14"/>
    <n v="0.19055866110380631"/>
  </r>
  <r>
    <x v="69"/>
    <s v="supermarket"/>
    <n v="4"/>
    <n v="82"/>
    <n v="23"/>
    <n v="38"/>
    <n v="15"/>
    <n v="9.0143746573085756E-2"/>
  </r>
  <r>
    <x v="69"/>
    <s v="store"/>
    <n v="0"/>
    <n v="4"/>
    <n v="1"/>
    <n v="4"/>
    <n v="1"/>
    <n v="22.338230552247637"/>
  </r>
  <r>
    <x v="69"/>
    <s v="store"/>
    <n v="1"/>
    <n v="10"/>
    <n v="2"/>
    <n v="7"/>
    <n v="2"/>
    <n v="8.7881516174437539"/>
  </r>
  <r>
    <x v="69"/>
    <s v="store"/>
    <n v="2"/>
    <n v="11"/>
    <n v="3"/>
    <n v="10"/>
    <n v="3"/>
    <n v="4.0229820757013961"/>
  </r>
  <r>
    <x v="69"/>
    <s v="store"/>
    <n v="3"/>
    <n v="12"/>
    <n v="3"/>
    <n v="11"/>
    <n v="3"/>
    <n v="2.6582932905970154"/>
  </r>
  <r>
    <x v="69"/>
    <s v="store"/>
    <n v="4"/>
    <n v="12"/>
    <n v="5"/>
    <n v="12"/>
    <n v="4"/>
    <n v="1.0821826371354366"/>
  </r>
  <r>
    <x v="69"/>
    <s v="pharmacy"/>
    <n v="0"/>
    <n v="17"/>
    <n v="4"/>
    <n v="12"/>
    <n v="3"/>
    <n v="5.0247706637368283"/>
  </r>
  <r>
    <x v="69"/>
    <s v="pharmacy"/>
    <n v="1"/>
    <n v="17"/>
    <n v="4"/>
    <n v="12"/>
    <n v="3"/>
    <n v="2.4193340232806952"/>
  </r>
  <r>
    <x v="69"/>
    <s v="pharmacy"/>
    <n v="2"/>
    <n v="17"/>
    <n v="5"/>
    <n v="17"/>
    <n v="3"/>
    <n v="1.0135485439080532"/>
  </r>
  <r>
    <x v="69"/>
    <s v="bank"/>
    <n v="0"/>
    <n v="28"/>
    <n v="8"/>
    <n v="18"/>
    <n v="7"/>
    <n v="2.0846461679651256"/>
  </r>
  <r>
    <x v="69"/>
    <s v="bank"/>
    <n v="1"/>
    <n v="45"/>
    <n v="14"/>
    <n v="37"/>
    <n v="8"/>
    <n v="0.43765332053056688"/>
  </r>
  <r>
    <x v="70"/>
    <s v="restaurant"/>
    <n v="0"/>
    <n v="4"/>
    <n v="1"/>
    <n v="4"/>
    <n v="1"/>
    <n v="44.134724700805194"/>
  </r>
  <r>
    <x v="70"/>
    <s v="restaurant"/>
    <n v="1"/>
    <n v="4"/>
    <n v="1"/>
    <n v="4"/>
    <n v="1"/>
    <n v="39.557790287388357"/>
  </r>
  <r>
    <x v="70"/>
    <s v="restaurant"/>
    <n v="2"/>
    <n v="9"/>
    <n v="3"/>
    <n v="6"/>
    <n v="2"/>
    <n v="23.566529901903284"/>
  </r>
  <r>
    <x v="70"/>
    <s v="restaurant"/>
    <n v="3"/>
    <n v="9"/>
    <n v="3"/>
    <n v="6"/>
    <n v="2"/>
    <n v="21.122593467631834"/>
  </r>
  <r>
    <x v="70"/>
    <s v="restaurant"/>
    <n v="4"/>
    <n v="11"/>
    <n v="3"/>
    <n v="6"/>
    <n v="2"/>
    <n v="18.307560612092416"/>
  </r>
  <r>
    <x v="70"/>
    <s v="restaurant"/>
    <n v="5"/>
    <n v="12"/>
    <n v="3"/>
    <n v="6"/>
    <n v="3"/>
    <n v="15.173193739389752"/>
  </r>
  <r>
    <x v="70"/>
    <s v="restaurant"/>
    <n v="6"/>
    <n v="12"/>
    <n v="3"/>
    <n v="6"/>
    <n v="4"/>
    <n v="12.804720471178763"/>
  </r>
  <r>
    <x v="70"/>
    <s v="restaurant"/>
    <n v="7"/>
    <n v="12"/>
    <n v="4"/>
    <n v="7"/>
    <n v="4"/>
    <n v="10.276887511760062"/>
  </r>
  <r>
    <x v="70"/>
    <s v="restaurant"/>
    <n v="8"/>
    <n v="13"/>
    <n v="5"/>
    <n v="13"/>
    <n v="4"/>
    <n v="7.1498822935917792"/>
  </r>
  <r>
    <x v="70"/>
    <s v="restaurant"/>
    <n v="9"/>
    <n v="18"/>
    <n v="5"/>
    <n v="13"/>
    <n v="4"/>
    <n v="6.137486778837105"/>
  </r>
  <r>
    <x v="70"/>
    <s v="supermarket"/>
    <n v="0"/>
    <n v="37"/>
    <n v="14"/>
    <n v="17"/>
    <n v="10"/>
    <n v="2.7787103603172567"/>
  </r>
  <r>
    <x v="70"/>
    <s v="supermarket"/>
    <n v="1"/>
    <n v="52"/>
    <n v="15"/>
    <n v="22"/>
    <n v="10"/>
    <n v="1.4210445800650739"/>
  </r>
  <r>
    <x v="70"/>
    <s v="supermarket"/>
    <n v="2"/>
    <n v="57"/>
    <n v="16"/>
    <n v="29"/>
    <n v="13"/>
    <n v="0.43827803965202783"/>
  </r>
  <r>
    <x v="70"/>
    <s v="supermarket"/>
    <n v="3"/>
    <n v="64"/>
    <n v="20"/>
    <n v="35"/>
    <n v="14"/>
    <n v="0.19226404274829359"/>
  </r>
  <r>
    <x v="70"/>
    <s v="supermarket"/>
    <n v="4"/>
    <n v="80"/>
    <n v="23"/>
    <n v="36"/>
    <n v="15"/>
    <n v="9.0756621444760099E-2"/>
  </r>
  <r>
    <x v="70"/>
    <s v="store"/>
    <n v="0"/>
    <n v="2"/>
    <n v="0"/>
    <n v="2"/>
    <n v="1"/>
    <n v="32.207258829558704"/>
  </r>
  <r>
    <x v="70"/>
    <s v="store"/>
    <n v="1"/>
    <n v="4"/>
    <n v="1"/>
    <n v="4"/>
    <n v="1"/>
    <n v="15.065318279422829"/>
  </r>
  <r>
    <x v="70"/>
    <s v="store"/>
    <n v="2"/>
    <n v="7"/>
    <n v="2"/>
    <n v="4"/>
    <n v="2"/>
    <n v="7.0200942201709449"/>
  </r>
  <r>
    <x v="70"/>
    <s v="store"/>
    <n v="3"/>
    <n v="10"/>
    <n v="2"/>
    <n v="6"/>
    <n v="2"/>
    <n v="4.1222731299987894"/>
  </r>
  <r>
    <x v="70"/>
    <s v="store"/>
    <n v="4"/>
    <n v="10"/>
    <n v="3"/>
    <n v="7"/>
    <n v="2"/>
    <n v="2.3016851102554536"/>
  </r>
  <r>
    <x v="70"/>
    <s v="pharmacy"/>
    <n v="0"/>
    <n v="14"/>
    <n v="4"/>
    <n v="11"/>
    <n v="2"/>
    <n v="5.9285526157124888"/>
  </r>
  <r>
    <x v="70"/>
    <s v="pharmacy"/>
    <n v="1"/>
    <n v="14"/>
    <n v="4"/>
    <n v="11"/>
    <n v="3"/>
    <n v="2.5094232082525991"/>
  </r>
  <r>
    <x v="70"/>
    <s v="pharmacy"/>
    <n v="2"/>
    <n v="14"/>
    <n v="4"/>
    <n v="14"/>
    <n v="3"/>
    <n v="1.161189205974928"/>
  </r>
  <r>
    <x v="70"/>
    <s v="bank"/>
    <n v="0"/>
    <n v="26"/>
    <n v="8"/>
    <n v="16"/>
    <n v="6"/>
    <n v="2.4220408784009777"/>
  </r>
  <r>
    <x v="70"/>
    <s v="bank"/>
    <n v="1"/>
    <n v="44"/>
    <n v="14"/>
    <n v="34"/>
    <n v="8"/>
    <n v="0.43870695341270177"/>
  </r>
  <r>
    <x v="71"/>
    <s v="restaurant"/>
    <n v="0"/>
    <n v="4"/>
    <n v="1"/>
    <n v="3"/>
    <n v="1"/>
    <n v="45.608493240448304"/>
  </r>
  <r>
    <x v="71"/>
    <s v="restaurant"/>
    <n v="1"/>
    <n v="4"/>
    <n v="1"/>
    <n v="4"/>
    <n v="1"/>
    <n v="39.557790287388357"/>
  </r>
  <r>
    <x v="71"/>
    <s v="restaurant"/>
    <n v="2"/>
    <n v="9"/>
    <n v="3"/>
    <n v="4"/>
    <n v="2"/>
    <n v="25.452958799837695"/>
  </r>
  <r>
    <x v="71"/>
    <s v="restaurant"/>
    <n v="3"/>
    <n v="9"/>
    <n v="3"/>
    <n v="6"/>
    <n v="2"/>
    <n v="21.122593467631834"/>
  </r>
  <r>
    <x v="71"/>
    <s v="restaurant"/>
    <n v="4"/>
    <n v="9"/>
    <n v="3"/>
    <n v="6"/>
    <n v="2"/>
    <n v="18.932102293210757"/>
  </r>
  <r>
    <x v="71"/>
    <s v="restaurant"/>
    <n v="5"/>
    <n v="11"/>
    <n v="3"/>
    <n v="6"/>
    <n v="2"/>
    <n v="16.408998770838384"/>
  </r>
  <r>
    <x v="71"/>
    <s v="restaurant"/>
    <n v="6"/>
    <n v="12"/>
    <n v="3"/>
    <n v="6"/>
    <n v="3"/>
    <n v="13.599677351601185"/>
  </r>
  <r>
    <x v="71"/>
    <s v="restaurant"/>
    <n v="7"/>
    <n v="12"/>
    <n v="4"/>
    <n v="7"/>
    <n v="4"/>
    <n v="10.276887511760062"/>
  </r>
  <r>
    <x v="71"/>
    <s v="restaurant"/>
    <n v="8"/>
    <n v="13"/>
    <n v="5"/>
    <n v="13"/>
    <n v="4"/>
    <n v="7.1498822935917792"/>
  </r>
  <r>
    <x v="71"/>
    <s v="restaurant"/>
    <n v="9"/>
    <n v="18"/>
    <n v="5"/>
    <n v="13"/>
    <n v="4"/>
    <n v="6.137486778837105"/>
  </r>
  <r>
    <x v="71"/>
    <s v="supermarket"/>
    <n v="0"/>
    <n v="37"/>
    <n v="14"/>
    <n v="17"/>
    <n v="10"/>
    <n v="2.7787103603172567"/>
  </r>
  <r>
    <x v="71"/>
    <s v="supermarket"/>
    <n v="1"/>
    <n v="52"/>
    <n v="15"/>
    <n v="22"/>
    <n v="10"/>
    <n v="1.4210445800650739"/>
  </r>
  <r>
    <x v="71"/>
    <s v="supermarket"/>
    <n v="2"/>
    <n v="57"/>
    <n v="16"/>
    <n v="29"/>
    <n v="13"/>
    <n v="0.43827803965202783"/>
  </r>
  <r>
    <x v="71"/>
    <s v="supermarket"/>
    <n v="3"/>
    <n v="64"/>
    <n v="20"/>
    <n v="35"/>
    <n v="14"/>
    <n v="0.19226404274829359"/>
  </r>
  <r>
    <x v="71"/>
    <s v="supermarket"/>
    <n v="4"/>
    <n v="80"/>
    <n v="23"/>
    <n v="36"/>
    <n v="15"/>
    <n v="9.0756621444760099E-2"/>
  </r>
  <r>
    <x v="71"/>
    <s v="store"/>
    <n v="0"/>
    <n v="2"/>
    <n v="0"/>
    <n v="2"/>
    <n v="1"/>
    <n v="32.207258829558704"/>
  </r>
  <r>
    <x v="71"/>
    <s v="store"/>
    <n v="1"/>
    <n v="7"/>
    <n v="2"/>
    <n v="4"/>
    <n v="2"/>
    <n v="10.409105223012089"/>
  </r>
  <r>
    <x v="71"/>
    <s v="store"/>
    <n v="2"/>
    <n v="10"/>
    <n v="2"/>
    <n v="6"/>
    <n v="2"/>
    <n v="6.112336020343033"/>
  </r>
  <r>
    <x v="71"/>
    <s v="store"/>
    <n v="3"/>
    <n v="10"/>
    <n v="3"/>
    <n v="7"/>
    <n v="2"/>
    <n v="3.4128434393442926"/>
  </r>
  <r>
    <x v="71"/>
    <s v="store"/>
    <n v="4"/>
    <n v="10"/>
    <n v="5"/>
    <n v="10"/>
    <n v="3"/>
    <n v="1.3800245822711426"/>
  </r>
  <r>
    <x v="71"/>
    <s v="pharmacy"/>
    <n v="0"/>
    <n v="14"/>
    <n v="4"/>
    <n v="11"/>
    <n v="2"/>
    <n v="5.9285526157124888"/>
  </r>
  <r>
    <x v="71"/>
    <s v="pharmacy"/>
    <n v="1"/>
    <n v="14"/>
    <n v="4"/>
    <n v="11"/>
    <n v="3"/>
    <n v="2.5094232082525991"/>
  </r>
  <r>
    <x v="71"/>
    <s v="pharmacy"/>
    <n v="2"/>
    <n v="14"/>
    <n v="4"/>
    <n v="14"/>
    <n v="3"/>
    <n v="1.161189205974928"/>
  </r>
  <r>
    <x v="71"/>
    <s v="bank"/>
    <n v="0"/>
    <n v="26"/>
    <n v="8"/>
    <n v="16"/>
    <n v="6"/>
    <n v="2.4220408784009777"/>
  </r>
  <r>
    <x v="71"/>
    <s v="bank"/>
    <n v="1"/>
    <n v="44"/>
    <n v="14"/>
    <n v="34"/>
    <n v="8"/>
    <n v="0.43870695341270177"/>
  </r>
  <r>
    <x v="72"/>
    <s v="restaurant"/>
    <n v="0"/>
    <n v="7"/>
    <n v="2"/>
    <n v="4"/>
    <n v="1"/>
    <n v="37.402719418852747"/>
  </r>
  <r>
    <x v="72"/>
    <s v="restaurant"/>
    <n v="1"/>
    <n v="10"/>
    <n v="3"/>
    <n v="5"/>
    <n v="2"/>
    <n v="26.782266440428376"/>
  </r>
  <r>
    <x v="72"/>
    <s v="restaurant"/>
    <n v="2"/>
    <n v="10"/>
    <n v="3"/>
    <n v="5"/>
    <n v="2"/>
    <n v="24.004846216976539"/>
  </r>
  <r>
    <x v="72"/>
    <s v="restaurant"/>
    <n v="3"/>
    <n v="15"/>
    <n v="4"/>
    <n v="7"/>
    <n v="3"/>
    <n v="16.550887102009014"/>
  </r>
  <r>
    <x v="72"/>
    <s v="restaurant"/>
    <n v="4"/>
    <n v="17"/>
    <n v="5"/>
    <n v="7"/>
    <n v="4"/>
    <n v="12.844014659309883"/>
  </r>
  <r>
    <x v="72"/>
    <s v="restaurant"/>
    <n v="5"/>
    <n v="18"/>
    <n v="5"/>
    <n v="11"/>
    <n v="4"/>
    <n v="9.9738775131811046"/>
  </r>
  <r>
    <x v="72"/>
    <s v="restaurant"/>
    <n v="6"/>
    <n v="18"/>
    <n v="6"/>
    <n v="11"/>
    <n v="5"/>
    <n v="7.7274814015557132"/>
  </r>
  <r>
    <x v="72"/>
    <s v="restaurant"/>
    <n v="7"/>
    <n v="19"/>
    <n v="6"/>
    <n v="13"/>
    <n v="5"/>
    <n v="6.5210835392128592"/>
  </r>
  <r>
    <x v="72"/>
    <s v="restaurant"/>
    <n v="8"/>
    <n v="20"/>
    <n v="7"/>
    <n v="13"/>
    <n v="5"/>
    <n v="5.4841137296153866"/>
  </r>
  <r>
    <x v="72"/>
    <s v="restaurant"/>
    <n v="9"/>
    <n v="23"/>
    <n v="7"/>
    <n v="17"/>
    <n v="5"/>
    <n v="4.4929681231329415"/>
  </r>
  <r>
    <x v="72"/>
    <s v="supermarket"/>
    <n v="0"/>
    <n v="43"/>
    <n v="16"/>
    <n v="18"/>
    <n v="11"/>
    <n v="2.1986981295204413"/>
  </r>
  <r>
    <x v="72"/>
    <s v="supermarket"/>
    <n v="1"/>
    <n v="56"/>
    <n v="17"/>
    <n v="22"/>
    <n v="11"/>
    <n v="1.1471991682859519"/>
  </r>
  <r>
    <x v="72"/>
    <s v="supermarket"/>
    <n v="2"/>
    <n v="61"/>
    <n v="18"/>
    <n v="32"/>
    <n v="13"/>
    <n v="0.41013112163696153"/>
  </r>
  <r>
    <x v="72"/>
    <s v="supermarket"/>
    <n v="3"/>
    <n v="68"/>
    <n v="21"/>
    <n v="36"/>
    <n v="13"/>
    <n v="0.23271137406029202"/>
  </r>
  <r>
    <x v="72"/>
    <s v="supermarket"/>
    <n v="4"/>
    <n v="85"/>
    <n v="25"/>
    <n v="39"/>
    <n v="16"/>
    <n v="7.2233215920946989E-2"/>
  </r>
  <r>
    <x v="72"/>
    <s v="store"/>
    <n v="0"/>
    <n v="7"/>
    <n v="2"/>
    <n v="6"/>
    <n v="2"/>
    <n v="14.094518158182202"/>
  </r>
  <r>
    <x v="72"/>
    <s v="store"/>
    <n v="1"/>
    <n v="12"/>
    <n v="4"/>
    <n v="9"/>
    <n v="2"/>
    <n v="6.1485921440614479"/>
  </r>
  <r>
    <x v="72"/>
    <s v="store"/>
    <n v="2"/>
    <n v="15"/>
    <n v="4"/>
    <n v="9"/>
    <n v="4"/>
    <n v="2.9190925471991176"/>
  </r>
  <r>
    <x v="72"/>
    <s v="store"/>
    <n v="3"/>
    <n v="17"/>
    <n v="5"/>
    <n v="11"/>
    <n v="4"/>
    <n v="1.5920092364247993"/>
  </r>
  <r>
    <x v="72"/>
    <s v="store"/>
    <n v="4"/>
    <n v="17"/>
    <n v="7"/>
    <n v="13"/>
    <n v="5"/>
    <n v="0.65428274938426734"/>
  </r>
  <r>
    <x v="72"/>
    <s v="pharmacy"/>
    <n v="0"/>
    <n v="19"/>
    <n v="5"/>
    <n v="13"/>
    <n v="3"/>
    <n v="4.4898171159824916"/>
  </r>
  <r>
    <x v="72"/>
    <s v="pharmacy"/>
    <n v="1"/>
    <n v="19"/>
    <n v="6"/>
    <n v="13"/>
    <n v="4"/>
    <n v="1.7285949777121394"/>
  </r>
  <r>
    <x v="72"/>
    <s v="pharmacy"/>
    <n v="2"/>
    <n v="19"/>
    <n v="6"/>
    <n v="19"/>
    <n v="4"/>
    <n v="0.78771989770097506"/>
  </r>
  <r>
    <x v="72"/>
    <s v="bank"/>
    <n v="0"/>
    <n v="31"/>
    <n v="9"/>
    <n v="24"/>
    <n v="7"/>
    <n v="1.8200243934047662"/>
  </r>
  <r>
    <x v="72"/>
    <s v="bank"/>
    <n v="1"/>
    <n v="41"/>
    <n v="13"/>
    <n v="32"/>
    <n v="7"/>
    <n v="0.54745509252903046"/>
  </r>
  <r>
    <x v="73"/>
    <s v="restaurant"/>
    <n v="0"/>
    <n v="6"/>
    <n v="2"/>
    <n v="6"/>
    <n v="2"/>
    <n v="34.018659724442237"/>
  </r>
  <r>
    <x v="73"/>
    <s v="restaurant"/>
    <n v="1"/>
    <n v="7"/>
    <n v="3"/>
    <n v="7"/>
    <n v="2"/>
    <n v="26.825591500638868"/>
  </r>
  <r>
    <x v="73"/>
    <s v="restaurant"/>
    <n v="2"/>
    <n v="7"/>
    <n v="4"/>
    <n v="7"/>
    <n v="3"/>
    <n v="21.274712093983386"/>
  </r>
  <r>
    <x v="73"/>
    <s v="restaurant"/>
    <n v="3"/>
    <n v="10"/>
    <n v="4"/>
    <n v="9"/>
    <n v="3"/>
    <n v="16.516626831524935"/>
  </r>
  <r>
    <x v="73"/>
    <s v="restaurant"/>
    <n v="4"/>
    <n v="10"/>
    <n v="4"/>
    <n v="10"/>
    <n v="3"/>
    <n v="14.425143437662522"/>
  </r>
  <r>
    <x v="73"/>
    <s v="restaurant"/>
    <n v="5"/>
    <n v="10"/>
    <n v="4"/>
    <n v="10"/>
    <n v="3"/>
    <n v="12.92920263671974"/>
  </r>
  <r>
    <x v="73"/>
    <s v="restaurant"/>
    <n v="6"/>
    <n v="12"/>
    <n v="4"/>
    <n v="10"/>
    <n v="3"/>
    <n v="11.188568549906256"/>
  </r>
  <r>
    <x v="73"/>
    <s v="restaurant"/>
    <n v="7"/>
    <n v="13"/>
    <n v="4"/>
    <n v="12"/>
    <n v="4"/>
    <n v="8.7546939668309367"/>
  </r>
  <r>
    <x v="73"/>
    <s v="restaurant"/>
    <n v="8"/>
    <n v="13"/>
    <n v="4"/>
    <n v="13"/>
    <n v="4"/>
    <n v="7.6926147880054048"/>
  </r>
  <r>
    <x v="73"/>
    <s v="restaurant"/>
    <n v="9"/>
    <n v="15"/>
    <n v="4"/>
    <n v="13"/>
    <n v="4"/>
    <n v="6.7491642608683353"/>
  </r>
  <r>
    <x v="73"/>
    <s v="supermarket"/>
    <n v="0"/>
    <n v="34"/>
    <n v="13"/>
    <n v="20"/>
    <n v="7"/>
    <n v="4.4194247244871558"/>
  </r>
  <r>
    <x v="73"/>
    <s v="supermarket"/>
    <n v="1"/>
    <n v="46"/>
    <n v="14"/>
    <n v="24"/>
    <n v="9"/>
    <n v="1.6991486955506399"/>
  </r>
  <r>
    <x v="73"/>
    <s v="supermarket"/>
    <n v="2"/>
    <n v="51"/>
    <n v="15"/>
    <n v="25"/>
    <n v="11"/>
    <n v="0.67712252981322996"/>
  </r>
  <r>
    <x v="73"/>
    <s v="supermarket"/>
    <n v="3"/>
    <n v="58"/>
    <n v="19"/>
    <n v="32"/>
    <n v="13"/>
    <n v="0.24121848942975849"/>
  </r>
  <r>
    <x v="73"/>
    <s v="supermarket"/>
    <n v="4"/>
    <n v="74"/>
    <n v="22"/>
    <n v="38"/>
    <n v="14"/>
    <n v="0.11163459509715538"/>
  </r>
  <r>
    <x v="73"/>
    <s v="store"/>
    <n v="0"/>
    <n v="1"/>
    <n v="0"/>
    <n v="1"/>
    <n v="0"/>
    <n v="40.233936099961419"/>
  </r>
  <r>
    <x v="73"/>
    <s v="store"/>
    <n v="1"/>
    <n v="6"/>
    <n v="2"/>
    <n v="6"/>
    <n v="1"/>
    <n v="11.244956461103126"/>
  </r>
  <r>
    <x v="73"/>
    <s v="store"/>
    <n v="2"/>
    <n v="6"/>
    <n v="2"/>
    <n v="6"/>
    <n v="2"/>
    <n v="6.6137095659248146"/>
  </r>
  <r>
    <x v="73"/>
    <s v="store"/>
    <n v="3"/>
    <n v="10"/>
    <n v="2"/>
    <n v="10"/>
    <n v="2"/>
    <n v="3.7934198125678802"/>
  </r>
  <r>
    <x v="73"/>
    <s v="store"/>
    <n v="4"/>
    <n v="11"/>
    <n v="4"/>
    <n v="10"/>
    <n v="3"/>
    <n v="1.5535393490019831"/>
  </r>
  <r>
    <x v="73"/>
    <s v="pharmacy"/>
    <n v="0"/>
    <n v="8"/>
    <n v="3"/>
    <n v="8"/>
    <n v="2"/>
    <n v="7.5683484688896856"/>
  </r>
  <r>
    <x v="73"/>
    <s v="pharmacy"/>
    <n v="1"/>
    <n v="8"/>
    <n v="3"/>
    <n v="8"/>
    <n v="2"/>
    <n v="3.6440196331691075"/>
  </r>
  <r>
    <x v="73"/>
    <s v="pharmacy"/>
    <n v="2"/>
    <n v="14"/>
    <n v="4"/>
    <n v="14"/>
    <n v="3"/>
    <n v="1.161189205974928"/>
  </r>
  <r>
    <x v="73"/>
    <s v="bank"/>
    <n v="0"/>
    <n v="20"/>
    <n v="7"/>
    <n v="12"/>
    <n v="5"/>
    <n v="3.2607178471699831"/>
  </r>
  <r>
    <x v="73"/>
    <s v="bank"/>
    <n v="1"/>
    <n v="45"/>
    <n v="14"/>
    <n v="34"/>
    <n v="7"/>
    <n v="0.52316065832951664"/>
  </r>
  <r>
    <x v="74"/>
    <s v="restaurant"/>
    <n v="0"/>
    <n v="7"/>
    <n v="2"/>
    <n v="7"/>
    <n v="2"/>
    <n v="32.024622533391799"/>
  </r>
  <r>
    <x v="74"/>
    <s v="restaurant"/>
    <n v="1"/>
    <n v="7"/>
    <n v="2"/>
    <n v="7"/>
    <n v="2"/>
    <n v="28.70355056696598"/>
  </r>
  <r>
    <x v="74"/>
    <s v="restaurant"/>
    <n v="2"/>
    <n v="8"/>
    <n v="2"/>
    <n v="7"/>
    <n v="2"/>
    <n v="25.04562218384298"/>
  </r>
  <r>
    <x v="74"/>
    <s v="restaurant"/>
    <n v="3"/>
    <n v="8"/>
    <n v="3"/>
    <n v="8"/>
    <n v="3"/>
    <n v="19.073317481561642"/>
  </r>
  <r>
    <x v="74"/>
    <s v="restaurant"/>
    <n v="4"/>
    <n v="10"/>
    <n v="3"/>
    <n v="8"/>
    <n v="3"/>
    <n v="16.311638167746175"/>
  </r>
  <r>
    <x v="74"/>
    <s v="restaurant"/>
    <n v="5"/>
    <n v="10"/>
    <n v="4"/>
    <n v="9"/>
    <n v="3"/>
    <n v="13.268583453517506"/>
  </r>
  <r>
    <x v="74"/>
    <s v="restaurant"/>
    <n v="6"/>
    <n v="11"/>
    <n v="4"/>
    <n v="9"/>
    <n v="3"/>
    <n v="11.670073441632418"/>
  </r>
  <r>
    <x v="74"/>
    <s v="restaurant"/>
    <n v="7"/>
    <n v="13"/>
    <n v="4"/>
    <n v="10"/>
    <n v="3"/>
    <n v="9.9016195098756477"/>
  </r>
  <r>
    <x v="74"/>
    <s v="restaurant"/>
    <n v="8"/>
    <n v="14"/>
    <n v="4"/>
    <n v="11"/>
    <n v="4"/>
    <n v="7.9361023000974278"/>
  </r>
  <r>
    <x v="74"/>
    <s v="restaurant"/>
    <n v="9"/>
    <n v="14"/>
    <n v="4"/>
    <n v="11"/>
    <n v="4"/>
    <n v="7.1130990986058427"/>
  </r>
  <r>
    <x v="74"/>
    <s v="supermarket"/>
    <n v="0"/>
    <n v="34"/>
    <n v="14"/>
    <n v="21"/>
    <n v="8"/>
    <n v="3.5545039191810557"/>
  </r>
  <r>
    <x v="74"/>
    <s v="supermarket"/>
    <n v="1"/>
    <n v="46"/>
    <n v="15"/>
    <n v="26"/>
    <n v="9"/>
    <n v="1.6382391119165169"/>
  </r>
  <r>
    <x v="74"/>
    <s v="supermarket"/>
    <n v="2"/>
    <n v="51"/>
    <n v="16"/>
    <n v="27"/>
    <n v="12"/>
    <n v="0.53741858388268193"/>
  </r>
  <r>
    <x v="74"/>
    <s v="supermarket"/>
    <n v="3"/>
    <n v="59"/>
    <n v="19"/>
    <n v="34"/>
    <n v="13"/>
    <n v="0.23902703950655332"/>
  </r>
  <r>
    <x v="74"/>
    <s v="supermarket"/>
    <n v="4"/>
    <n v="75"/>
    <n v="23"/>
    <n v="39"/>
    <n v="14"/>
    <n v="0.11071552703015002"/>
  </r>
  <r>
    <x v="74"/>
    <s v="store"/>
    <n v="0"/>
    <n v="2"/>
    <n v="0"/>
    <n v="2"/>
    <n v="0"/>
    <n v="35.201764025288824"/>
  </r>
  <r>
    <x v="74"/>
    <s v="store"/>
    <n v="1"/>
    <n v="7"/>
    <n v="2"/>
    <n v="7"/>
    <n v="2"/>
    <n v="9.230637960199946"/>
  </r>
  <r>
    <x v="74"/>
    <s v="store"/>
    <n v="2"/>
    <n v="7"/>
    <n v="2"/>
    <n v="7"/>
    <n v="2"/>
    <n v="6.2253139731581051"/>
  </r>
  <r>
    <x v="74"/>
    <s v="store"/>
    <n v="3"/>
    <n v="9"/>
    <n v="2"/>
    <n v="8"/>
    <n v="2"/>
    <n v="3.950331289842862"/>
  </r>
  <r>
    <x v="74"/>
    <s v="store"/>
    <n v="4"/>
    <n v="12"/>
    <n v="3"/>
    <n v="9"/>
    <n v="2"/>
    <n v="2.1623738989523398"/>
  </r>
  <r>
    <x v="74"/>
    <s v="pharmacy"/>
    <n v="0"/>
    <n v="9"/>
    <n v="4"/>
    <n v="9"/>
    <n v="2"/>
    <n v="6.6474522336613751"/>
  </r>
  <r>
    <x v="74"/>
    <s v="pharmacy"/>
    <n v="1"/>
    <n v="9"/>
    <n v="4"/>
    <n v="9"/>
    <n v="2"/>
    <n v="3.2006251495406617"/>
  </r>
  <r>
    <x v="74"/>
    <s v="pharmacy"/>
    <n v="2"/>
    <n v="15"/>
    <n v="4"/>
    <n v="15"/>
    <n v="3"/>
    <n v="1.1414435577420159"/>
  </r>
  <r>
    <x v="74"/>
    <s v="bank"/>
    <n v="0"/>
    <n v="21"/>
    <n v="7"/>
    <n v="14"/>
    <n v="6"/>
    <n v="2.7754785538204056"/>
  </r>
  <r>
    <x v="74"/>
    <s v="bank"/>
    <n v="1"/>
    <n v="46"/>
    <n v="14"/>
    <n v="36"/>
    <n v="7"/>
    <n v="0.52238680992175324"/>
  </r>
  <r>
    <x v="75"/>
    <s v="restaurant"/>
    <n v="0"/>
    <n v="8"/>
    <n v="2"/>
    <n v="6"/>
    <n v="2"/>
    <n v="32.106475774715051"/>
  </r>
  <r>
    <x v="75"/>
    <s v="restaurant"/>
    <n v="1"/>
    <n v="9"/>
    <n v="3"/>
    <n v="7"/>
    <n v="2"/>
    <n v="25.459783284060169"/>
  </r>
  <r>
    <x v="75"/>
    <s v="restaurant"/>
    <n v="2"/>
    <n v="9"/>
    <n v="3"/>
    <n v="7"/>
    <n v="3"/>
    <n v="21.377959004767245"/>
  </r>
  <r>
    <x v="75"/>
    <s v="restaurant"/>
    <n v="3"/>
    <n v="11"/>
    <n v="3"/>
    <n v="7"/>
    <n v="3"/>
    <n v="18.464182776272754"/>
  </r>
  <r>
    <x v="75"/>
    <s v="restaurant"/>
    <n v="4"/>
    <n v="12"/>
    <n v="4"/>
    <n v="9"/>
    <n v="3"/>
    <n v="14.306088891771944"/>
  </r>
  <r>
    <x v="75"/>
    <s v="restaurant"/>
    <n v="5"/>
    <n v="12"/>
    <n v="4"/>
    <n v="9"/>
    <n v="4"/>
    <n v="11.935559125726009"/>
  </r>
  <r>
    <x v="75"/>
    <s v="restaurant"/>
    <n v="6"/>
    <n v="13"/>
    <n v="4"/>
    <n v="9"/>
    <n v="4"/>
    <n v="10.556490325345544"/>
  </r>
  <r>
    <x v="75"/>
    <s v="restaurant"/>
    <n v="7"/>
    <n v="14"/>
    <n v="4"/>
    <n v="9"/>
    <n v="4"/>
    <n v="9.3608122965231022"/>
  </r>
  <r>
    <x v="75"/>
    <s v="restaurant"/>
    <n v="8"/>
    <n v="15"/>
    <n v="4"/>
    <n v="10"/>
    <n v="4"/>
    <n v="8.0736031399828789"/>
  </r>
  <r>
    <x v="75"/>
    <s v="restaurant"/>
    <n v="9"/>
    <n v="15"/>
    <n v="5"/>
    <n v="14"/>
    <n v="4"/>
    <n v="6.14418547828092"/>
  </r>
  <r>
    <x v="75"/>
    <s v="supermarket"/>
    <n v="0"/>
    <n v="35"/>
    <n v="14"/>
    <n v="20"/>
    <n v="8"/>
    <n v="3.6090815202154425"/>
  </r>
  <r>
    <x v="75"/>
    <s v="supermarket"/>
    <n v="1"/>
    <n v="48"/>
    <n v="15"/>
    <n v="24"/>
    <n v="9"/>
    <n v="1.6662473208838171"/>
  </r>
  <r>
    <x v="75"/>
    <s v="supermarket"/>
    <n v="2"/>
    <n v="53"/>
    <n v="16"/>
    <n v="29"/>
    <n v="12"/>
    <n v="0.52794579458621838"/>
  </r>
  <r>
    <x v="75"/>
    <s v="supermarket"/>
    <n v="3"/>
    <n v="60"/>
    <n v="20"/>
    <n v="36"/>
    <n v="14"/>
    <n v="0.19158514904750137"/>
  </r>
  <r>
    <x v="75"/>
    <s v="supermarket"/>
    <n v="4"/>
    <n v="76"/>
    <n v="23"/>
    <n v="38"/>
    <n v="15"/>
    <n v="9.0143747254184572E-2"/>
  </r>
  <r>
    <x v="75"/>
    <s v="store"/>
    <n v="0"/>
    <n v="3"/>
    <n v="1"/>
    <n v="3"/>
    <n v="1"/>
    <n v="24.807341495576125"/>
  </r>
  <r>
    <x v="75"/>
    <s v="store"/>
    <n v="1"/>
    <n v="6"/>
    <n v="1"/>
    <n v="6"/>
    <n v="1"/>
    <n v="13.077667184379605"/>
  </r>
  <r>
    <x v="75"/>
    <s v="store"/>
    <n v="2"/>
    <n v="7"/>
    <n v="2"/>
    <n v="7"/>
    <n v="1"/>
    <n v="7.1954122530935383"/>
  </r>
  <r>
    <x v="75"/>
    <s v="store"/>
    <n v="3"/>
    <n v="8"/>
    <n v="2"/>
    <n v="8"/>
    <n v="3"/>
    <n v="3.5483057342417657"/>
  </r>
  <r>
    <x v="75"/>
    <s v="store"/>
    <n v="4"/>
    <n v="9"/>
    <n v="3"/>
    <n v="9"/>
    <n v="3"/>
    <n v="1.9115328912364129"/>
  </r>
  <r>
    <x v="75"/>
    <s v="pharmacy"/>
    <n v="0"/>
    <n v="11"/>
    <n v="4"/>
    <n v="11"/>
    <n v="2"/>
    <n v="6.1452423467449906"/>
  </r>
  <r>
    <x v="75"/>
    <s v="pharmacy"/>
    <n v="1"/>
    <n v="11"/>
    <n v="4"/>
    <n v="11"/>
    <n v="3"/>
    <n v="2.6137553009719525"/>
  </r>
  <r>
    <x v="75"/>
    <s v="pharmacy"/>
    <n v="2"/>
    <n v="14"/>
    <n v="4"/>
    <n v="14"/>
    <n v="3"/>
    <n v="1.161189205974928"/>
  </r>
  <r>
    <x v="75"/>
    <s v="bank"/>
    <n v="0"/>
    <n v="22"/>
    <n v="8"/>
    <n v="16"/>
    <n v="6"/>
    <n v="2.4628382840617986"/>
  </r>
  <r>
    <x v="75"/>
    <s v="bank"/>
    <n v="1"/>
    <n v="44"/>
    <n v="13"/>
    <n v="38"/>
    <n v="8"/>
    <n v="0.46037414752115363"/>
  </r>
  <r>
    <x v="76"/>
    <s v="restaurant"/>
    <n v="0"/>
    <n v="8"/>
    <n v="2"/>
    <n v="6"/>
    <n v="2"/>
    <n v="32.106475774715051"/>
  </r>
  <r>
    <x v="76"/>
    <s v="restaurant"/>
    <n v="1"/>
    <n v="9"/>
    <n v="3"/>
    <n v="7"/>
    <n v="2"/>
    <n v="25.459783284060169"/>
  </r>
  <r>
    <x v="76"/>
    <s v="restaurant"/>
    <n v="2"/>
    <n v="9"/>
    <n v="3"/>
    <n v="7"/>
    <n v="2"/>
    <n v="22.819509462009481"/>
  </r>
  <r>
    <x v="76"/>
    <s v="restaurant"/>
    <n v="3"/>
    <n v="12"/>
    <n v="3"/>
    <n v="8"/>
    <n v="3"/>
    <n v="17.643647160499409"/>
  </r>
  <r>
    <x v="76"/>
    <s v="restaurant"/>
    <n v="4"/>
    <n v="12"/>
    <n v="4"/>
    <n v="9"/>
    <n v="3"/>
    <n v="14.306088891771944"/>
  </r>
  <r>
    <x v="76"/>
    <s v="restaurant"/>
    <n v="5"/>
    <n v="12"/>
    <n v="4"/>
    <n v="9"/>
    <n v="3"/>
    <n v="12.822494488180777"/>
  </r>
  <r>
    <x v="76"/>
    <s v="restaurant"/>
    <n v="6"/>
    <n v="12"/>
    <n v="4"/>
    <n v="9"/>
    <n v="4"/>
    <n v="10.697797438613682"/>
  </r>
  <r>
    <x v="76"/>
    <s v="restaurant"/>
    <n v="7"/>
    <n v="14"/>
    <n v="4"/>
    <n v="9"/>
    <n v="4"/>
    <n v="9.3608122965231022"/>
  </r>
  <r>
    <x v="76"/>
    <s v="restaurant"/>
    <n v="8"/>
    <n v="15"/>
    <n v="4"/>
    <n v="10"/>
    <n v="4"/>
    <n v="8.0736031399828789"/>
  </r>
  <r>
    <x v="76"/>
    <s v="restaurant"/>
    <n v="9"/>
    <n v="15"/>
    <n v="5"/>
    <n v="14"/>
    <n v="4"/>
    <n v="6.14418547828092"/>
  </r>
  <r>
    <x v="76"/>
    <s v="supermarket"/>
    <n v="0"/>
    <n v="35"/>
    <n v="14"/>
    <n v="20"/>
    <n v="8"/>
    <n v="3.6090815202154425"/>
  </r>
  <r>
    <x v="76"/>
    <s v="supermarket"/>
    <n v="1"/>
    <n v="48"/>
    <n v="15"/>
    <n v="25"/>
    <n v="9"/>
    <n v="1.6509147661046697"/>
  </r>
  <r>
    <x v="76"/>
    <s v="supermarket"/>
    <n v="2"/>
    <n v="53"/>
    <n v="16"/>
    <n v="29"/>
    <n v="12"/>
    <n v="0.52794579458621838"/>
  </r>
  <r>
    <x v="76"/>
    <s v="supermarket"/>
    <n v="3"/>
    <n v="60"/>
    <n v="20"/>
    <n v="35"/>
    <n v="14"/>
    <n v="0.19226413182157506"/>
  </r>
  <r>
    <x v="76"/>
    <s v="supermarket"/>
    <n v="4"/>
    <n v="76"/>
    <n v="23"/>
    <n v="38"/>
    <n v="14"/>
    <n v="0.11094506931881226"/>
  </r>
  <r>
    <x v="76"/>
    <s v="store"/>
    <n v="0"/>
    <n v="3"/>
    <n v="1"/>
    <n v="3"/>
    <n v="1"/>
    <n v="24.807341495576125"/>
  </r>
  <r>
    <x v="76"/>
    <s v="store"/>
    <n v="1"/>
    <n v="6"/>
    <n v="1"/>
    <n v="6"/>
    <n v="1"/>
    <n v="13.077667184379605"/>
  </r>
  <r>
    <x v="76"/>
    <s v="store"/>
    <n v="2"/>
    <n v="8"/>
    <n v="2"/>
    <n v="8"/>
    <n v="2"/>
    <n v="5.9522320177632659"/>
  </r>
  <r>
    <x v="76"/>
    <s v="store"/>
    <n v="3"/>
    <n v="8"/>
    <n v="2"/>
    <n v="8"/>
    <n v="2"/>
    <n v="4.0142960119798774"/>
  </r>
  <r>
    <x v="76"/>
    <s v="store"/>
    <n v="4"/>
    <n v="9"/>
    <n v="3"/>
    <n v="9"/>
    <n v="3"/>
    <n v="1.9115328912364129"/>
  </r>
  <r>
    <x v="76"/>
    <s v="pharmacy"/>
    <n v="0"/>
    <n v="11"/>
    <n v="4"/>
    <n v="11"/>
    <n v="3"/>
    <n v="5.428568702018671"/>
  </r>
  <r>
    <x v="76"/>
    <s v="pharmacy"/>
    <n v="1"/>
    <n v="11"/>
    <n v="4"/>
    <n v="11"/>
    <n v="3"/>
    <n v="2.6137553009719525"/>
  </r>
  <r>
    <x v="76"/>
    <s v="pharmacy"/>
    <n v="2"/>
    <n v="15"/>
    <n v="4"/>
    <n v="15"/>
    <n v="3"/>
    <n v="1.1414435577420159"/>
  </r>
  <r>
    <x v="76"/>
    <s v="bank"/>
    <n v="0"/>
    <n v="22"/>
    <n v="8"/>
    <n v="15"/>
    <n v="6"/>
    <n v="2.5036520445062513"/>
  </r>
  <r>
    <x v="76"/>
    <s v="bank"/>
    <n v="1"/>
    <n v="45"/>
    <n v="14"/>
    <n v="38"/>
    <n v="8"/>
    <n v="0.43743259187405603"/>
  </r>
  <r>
    <x v="77"/>
    <s v="restaurant"/>
    <n v="0"/>
    <n v="7"/>
    <n v="2"/>
    <n v="3"/>
    <n v="1"/>
    <n v="38.876487958495865"/>
  </r>
  <r>
    <x v="77"/>
    <s v="restaurant"/>
    <n v="1"/>
    <n v="9"/>
    <n v="2"/>
    <n v="5"/>
    <n v="2"/>
    <n v="29.142929246090816"/>
  </r>
  <r>
    <x v="77"/>
    <s v="restaurant"/>
    <n v="2"/>
    <n v="10"/>
    <n v="2"/>
    <n v="5"/>
    <n v="2"/>
    <n v="25.688053972721583"/>
  </r>
  <r>
    <x v="77"/>
    <s v="restaurant"/>
    <n v="3"/>
    <n v="11"/>
    <n v="3"/>
    <n v="6"/>
    <n v="3"/>
    <n v="19.133734429807202"/>
  </r>
  <r>
    <x v="77"/>
    <s v="restaurant"/>
    <n v="4"/>
    <n v="11"/>
    <n v="3"/>
    <n v="6"/>
    <n v="3"/>
    <n v="17.149495303753124"/>
  </r>
  <r>
    <x v="77"/>
    <s v="restaurant"/>
    <n v="5"/>
    <n v="11"/>
    <n v="3"/>
    <n v="7"/>
    <n v="3"/>
    <n v="14.833146777909977"/>
  </r>
  <r>
    <x v="77"/>
    <s v="restaurant"/>
    <n v="6"/>
    <n v="11"/>
    <n v="3"/>
    <n v="7"/>
    <n v="3"/>
    <n v="13.294894519460055"/>
  </r>
  <r>
    <x v="77"/>
    <s v="restaurant"/>
    <n v="7"/>
    <n v="12"/>
    <n v="5"/>
    <n v="9"/>
    <n v="3"/>
    <n v="9.6953851407602851"/>
  </r>
  <r>
    <x v="77"/>
    <s v="restaurant"/>
    <n v="8"/>
    <n v="14"/>
    <n v="5"/>
    <n v="11"/>
    <n v="4"/>
    <n v="7.3933698056838031"/>
  </r>
  <r>
    <x v="77"/>
    <s v="restaurant"/>
    <n v="9"/>
    <n v="16"/>
    <n v="5"/>
    <n v="16"/>
    <n v="4"/>
    <n v="5.9038351277558894"/>
  </r>
  <r>
    <x v="77"/>
    <s v="supermarket"/>
    <n v="0"/>
    <n v="37"/>
    <n v="15"/>
    <n v="18"/>
    <n v="8"/>
    <n v="3.7000486059901969"/>
  </r>
  <r>
    <x v="77"/>
    <s v="supermarket"/>
    <n v="1"/>
    <n v="49"/>
    <n v="16"/>
    <n v="22"/>
    <n v="10"/>
    <n v="1.396431019560523"/>
  </r>
  <r>
    <x v="77"/>
    <s v="supermarket"/>
    <n v="2"/>
    <n v="54"/>
    <n v="17"/>
    <n v="30"/>
    <n v="12"/>
    <n v="0.51339576960898892"/>
  </r>
  <r>
    <x v="77"/>
    <s v="supermarket"/>
    <n v="3"/>
    <n v="62"/>
    <n v="20"/>
    <n v="36"/>
    <n v="14"/>
    <n v="0.19158509219109301"/>
  </r>
  <r>
    <x v="77"/>
    <s v="supermarket"/>
    <n v="4"/>
    <n v="78"/>
    <n v="24"/>
    <n v="37"/>
    <n v="15"/>
    <n v="8.9905148408409755E-2"/>
  </r>
  <r>
    <x v="77"/>
    <s v="store"/>
    <n v="0"/>
    <n v="4"/>
    <n v="1"/>
    <n v="3"/>
    <n v="1"/>
    <n v="23.410617505109407"/>
  </r>
  <r>
    <x v="77"/>
    <s v="store"/>
    <n v="1"/>
    <n v="6"/>
    <n v="1"/>
    <n v="5"/>
    <n v="1"/>
    <n v="13.457227731378557"/>
  </r>
  <r>
    <x v="77"/>
    <s v="store"/>
    <n v="2"/>
    <n v="6"/>
    <n v="1"/>
    <n v="6"/>
    <n v="1"/>
    <n v="8.8198220545815964"/>
  </r>
  <r>
    <x v="77"/>
    <s v="store"/>
    <n v="3"/>
    <n v="10"/>
    <n v="3"/>
    <n v="6"/>
    <n v="3"/>
    <n v="3.0719194174728988"/>
  </r>
  <r>
    <x v="77"/>
    <s v="store"/>
    <n v="4"/>
    <n v="12"/>
    <n v="3"/>
    <n v="10"/>
    <n v="3"/>
    <n v="1.8160335473330742"/>
  </r>
  <r>
    <x v="77"/>
    <s v="pharmacy"/>
    <n v="0"/>
    <n v="12"/>
    <n v="3"/>
    <n v="12"/>
    <n v="2"/>
    <n v="6.5351124307480895"/>
  </r>
  <r>
    <x v="77"/>
    <s v="pharmacy"/>
    <n v="1"/>
    <n v="12"/>
    <n v="5"/>
    <n v="12"/>
    <n v="3"/>
    <n v="2.3219840776963956"/>
  </r>
  <r>
    <x v="77"/>
    <s v="pharmacy"/>
    <n v="2"/>
    <n v="12"/>
    <n v="5"/>
    <n v="12"/>
    <n v="3"/>
    <n v="1.1179923337056723"/>
  </r>
  <r>
    <x v="77"/>
    <s v="bank"/>
    <n v="0"/>
    <n v="24"/>
    <n v="8"/>
    <n v="17"/>
    <n v="6"/>
    <n v="2.4047953380875504"/>
  </r>
  <r>
    <x v="77"/>
    <s v="bank"/>
    <n v="1"/>
    <n v="42"/>
    <n v="13"/>
    <n v="33"/>
    <n v="7"/>
    <n v="0.54675432681863079"/>
  </r>
  <r>
    <x v="78"/>
    <s v="restaurant"/>
    <n v="0"/>
    <n v="6"/>
    <n v="2"/>
    <n v="6"/>
    <n v="2"/>
    <n v="34.018659724442237"/>
  </r>
  <r>
    <x v="78"/>
    <s v="restaurant"/>
    <n v="1"/>
    <n v="6"/>
    <n v="2"/>
    <n v="6"/>
    <n v="2"/>
    <n v="30.490798715981562"/>
  </r>
  <r>
    <x v="78"/>
    <s v="restaurant"/>
    <n v="2"/>
    <n v="6"/>
    <n v="3"/>
    <n v="6"/>
    <n v="2"/>
    <n v="25.645582204505097"/>
  </r>
  <r>
    <x v="78"/>
    <s v="restaurant"/>
    <n v="3"/>
    <n v="6"/>
    <n v="3"/>
    <n v="6"/>
    <n v="2"/>
    <n v="22.986040346260122"/>
  </r>
  <r>
    <x v="78"/>
    <s v="restaurant"/>
    <n v="4"/>
    <n v="9"/>
    <n v="3"/>
    <n v="9"/>
    <n v="2"/>
    <n v="17.37579684377058"/>
  </r>
  <r>
    <x v="78"/>
    <s v="restaurant"/>
    <n v="5"/>
    <n v="9"/>
    <n v="4"/>
    <n v="9"/>
    <n v="3"/>
    <n v="13.580104268564705"/>
  </r>
  <r>
    <x v="78"/>
    <s v="restaurant"/>
    <n v="6"/>
    <n v="10"/>
    <n v="4"/>
    <n v="9"/>
    <n v="3"/>
    <n v="11.892582206486059"/>
  </r>
  <r>
    <x v="78"/>
    <s v="restaurant"/>
    <n v="7"/>
    <n v="11"/>
    <n v="4"/>
    <n v="10"/>
    <n v="3"/>
    <n v="10.187203024983786"/>
  </r>
  <r>
    <x v="78"/>
    <s v="restaurant"/>
    <n v="8"/>
    <n v="11"/>
    <n v="4"/>
    <n v="11"/>
    <n v="3"/>
    <n v="8.9211599898222769"/>
  </r>
  <r>
    <x v="78"/>
    <s v="restaurant"/>
    <n v="9"/>
    <n v="16"/>
    <n v="5"/>
    <n v="11"/>
    <n v="3"/>
    <n v="7.0829404516389554"/>
  </r>
  <r>
    <x v="78"/>
    <s v="supermarket"/>
    <n v="0"/>
    <n v="32"/>
    <n v="14"/>
    <n v="23"/>
    <n v="7"/>
    <n v="4.2088873576039658"/>
  </r>
  <r>
    <x v="78"/>
    <s v="supermarket"/>
    <n v="1"/>
    <n v="45"/>
    <n v="15"/>
    <n v="24"/>
    <n v="9"/>
    <n v="1.6662622669183449"/>
  </r>
  <r>
    <x v="78"/>
    <s v="supermarket"/>
    <n v="2"/>
    <n v="50"/>
    <n v="15"/>
    <n v="26"/>
    <n v="11"/>
    <n v="0.66954946720736519"/>
  </r>
  <r>
    <x v="78"/>
    <s v="supermarket"/>
    <n v="3"/>
    <n v="57"/>
    <n v="19"/>
    <n v="32"/>
    <n v="13"/>
    <n v="0.24121856548041645"/>
  </r>
  <r>
    <x v="78"/>
    <s v="supermarket"/>
    <n v="4"/>
    <n v="73"/>
    <n v="23"/>
    <n v="40"/>
    <n v="14"/>
    <n v="0.11052563429538402"/>
  </r>
  <r>
    <x v="78"/>
    <s v="store"/>
    <n v="0"/>
    <n v="0"/>
    <n v="0"/>
    <n v="0"/>
    <n v="0"/>
    <n v="47.426658163265309"/>
  </r>
  <r>
    <x v="78"/>
    <s v="store"/>
    <n v="1"/>
    <n v="5"/>
    <n v="2"/>
    <n v="5"/>
    <n v="1"/>
    <n v="12.064723714150547"/>
  </r>
  <r>
    <x v="78"/>
    <s v="store"/>
    <n v="2"/>
    <n v="7"/>
    <n v="2"/>
    <n v="7"/>
    <n v="2"/>
    <n v="6.2253139731581051"/>
  </r>
  <r>
    <x v="78"/>
    <s v="store"/>
    <n v="3"/>
    <n v="9"/>
    <n v="3"/>
    <n v="9"/>
    <n v="2"/>
    <n v="3.3003321509507231"/>
  </r>
  <r>
    <x v="78"/>
    <s v="store"/>
    <n v="4"/>
    <n v="11"/>
    <n v="4"/>
    <n v="9"/>
    <n v="3"/>
    <n v="1.5856071877281035"/>
  </r>
  <r>
    <x v="78"/>
    <s v="pharmacy"/>
    <n v="0"/>
    <n v="7"/>
    <n v="3"/>
    <n v="7"/>
    <n v="2"/>
    <n v="8.0214059002237423"/>
  </r>
  <r>
    <x v="78"/>
    <s v="pharmacy"/>
    <n v="1"/>
    <n v="7"/>
    <n v="3"/>
    <n v="7"/>
    <n v="2"/>
    <n v="3.8621583964040238"/>
  </r>
  <r>
    <x v="78"/>
    <s v="pharmacy"/>
    <n v="2"/>
    <n v="13"/>
    <n v="4"/>
    <n v="13"/>
    <n v="3"/>
    <n v="1.1862547232372256"/>
  </r>
  <r>
    <x v="78"/>
    <s v="bank"/>
    <n v="0"/>
    <n v="19"/>
    <n v="7"/>
    <n v="12"/>
    <n v="5"/>
    <n v="3.2854418390640507"/>
  </r>
  <r>
    <x v="78"/>
    <s v="bank"/>
    <n v="1"/>
    <n v="44"/>
    <n v="13"/>
    <n v="35"/>
    <n v="7"/>
    <n v="0.54570556697609418"/>
  </r>
  <r>
    <x v="79"/>
    <s v="restaurant"/>
    <n v="0"/>
    <n v="9"/>
    <n v="2"/>
    <n v="5"/>
    <n v="2"/>
    <n v="32.514838415059998"/>
  </r>
  <r>
    <x v="79"/>
    <s v="restaurant"/>
    <n v="1"/>
    <n v="9"/>
    <n v="2"/>
    <n v="6"/>
    <n v="2"/>
    <n v="28.171194907293593"/>
  </r>
  <r>
    <x v="79"/>
    <s v="restaurant"/>
    <n v="2"/>
    <n v="9"/>
    <n v="2"/>
    <n v="6"/>
    <n v="2"/>
    <n v="25.249737657648328"/>
  </r>
  <r>
    <x v="79"/>
    <s v="restaurant"/>
    <n v="3"/>
    <n v="10"/>
    <n v="2"/>
    <n v="6"/>
    <n v="3"/>
    <n v="20.951411383869683"/>
  </r>
  <r>
    <x v="79"/>
    <s v="restaurant"/>
    <n v="4"/>
    <n v="10"/>
    <n v="2"/>
    <n v="6"/>
    <n v="3"/>
    <n v="18.778672425542457"/>
  </r>
  <r>
    <x v="79"/>
    <s v="restaurant"/>
    <n v="5"/>
    <n v="12"/>
    <n v="3"/>
    <n v="8"/>
    <n v="3"/>
    <n v="14.173971910939468"/>
  </r>
  <r>
    <x v="79"/>
    <s v="restaurant"/>
    <n v="6"/>
    <n v="12"/>
    <n v="4"/>
    <n v="8"/>
    <n v="3"/>
    <n v="11.847408887898556"/>
  </r>
  <r>
    <x v="79"/>
    <s v="restaurant"/>
    <n v="7"/>
    <n v="13"/>
    <n v="4"/>
    <n v="9"/>
    <n v="3"/>
    <n v="10.174260088132771"/>
  </r>
  <r>
    <x v="79"/>
    <s v="restaurant"/>
    <n v="8"/>
    <n v="14"/>
    <n v="5"/>
    <n v="9"/>
    <n v="4"/>
    <n v="7.8473288972848589"/>
  </r>
  <r>
    <x v="79"/>
    <s v="restaurant"/>
    <n v="9"/>
    <n v="17"/>
    <n v="5"/>
    <n v="12"/>
    <n v="4"/>
    <n v="6.3083832177696575"/>
  </r>
  <r>
    <x v="79"/>
    <s v="supermarket"/>
    <n v="0"/>
    <n v="38"/>
    <n v="16"/>
    <n v="19"/>
    <n v="8"/>
    <n v="3.5786088798334439"/>
  </r>
  <r>
    <x v="79"/>
    <s v="supermarket"/>
    <n v="1"/>
    <n v="49"/>
    <n v="16"/>
    <n v="23"/>
    <n v="10"/>
    <n v="1.3740272855762965"/>
  </r>
  <r>
    <x v="79"/>
    <s v="supermarket"/>
    <n v="2"/>
    <n v="54"/>
    <n v="17"/>
    <n v="32"/>
    <n v="12"/>
    <n v="0.50803332528591838"/>
  </r>
  <r>
    <x v="79"/>
    <s v="supermarket"/>
    <n v="3"/>
    <n v="62"/>
    <n v="21"/>
    <n v="37"/>
    <n v="14"/>
    <n v="0.18896194323160473"/>
  </r>
  <r>
    <x v="79"/>
    <s v="supermarket"/>
    <n v="4"/>
    <n v="78"/>
    <n v="24"/>
    <n v="38"/>
    <n v="15"/>
    <n v="8.9627678324147253E-2"/>
  </r>
  <r>
    <x v="79"/>
    <s v="store"/>
    <n v="0"/>
    <n v="7"/>
    <n v="2"/>
    <n v="4"/>
    <n v="2"/>
    <n v="15.434190503086887"/>
  </r>
  <r>
    <x v="79"/>
    <s v="store"/>
    <n v="1"/>
    <n v="8"/>
    <n v="2"/>
    <n v="6"/>
    <n v="2"/>
    <n v="9.2998868526367726"/>
  </r>
  <r>
    <x v="79"/>
    <s v="store"/>
    <n v="2"/>
    <n v="8"/>
    <n v="2"/>
    <n v="8"/>
    <n v="2"/>
    <n v="5.9522320177632659"/>
  </r>
  <r>
    <x v="79"/>
    <s v="store"/>
    <n v="3"/>
    <n v="10"/>
    <n v="2"/>
    <n v="8"/>
    <n v="3"/>
    <n v="3.4406141032521687"/>
  </r>
  <r>
    <x v="79"/>
    <s v="store"/>
    <n v="4"/>
    <n v="11"/>
    <n v="4"/>
    <n v="11"/>
    <n v="3"/>
    <n v="1.5303082534668961"/>
  </r>
  <r>
    <x v="79"/>
    <s v="pharmacy"/>
    <n v="0"/>
    <n v="12"/>
    <n v="3"/>
    <n v="12"/>
    <n v="2"/>
    <n v="6.5351124307480895"/>
  </r>
  <r>
    <x v="79"/>
    <s v="pharmacy"/>
    <n v="1"/>
    <n v="13"/>
    <n v="5"/>
    <n v="13"/>
    <n v="4"/>
    <n v="1.9817998350792918"/>
  </r>
  <r>
    <x v="79"/>
    <s v="pharmacy"/>
    <n v="2"/>
    <n v="13"/>
    <n v="5"/>
    <n v="13"/>
    <n v="4"/>
    <n v="0.95419992059373326"/>
  </r>
  <r>
    <x v="79"/>
    <s v="bank"/>
    <n v="0"/>
    <n v="24"/>
    <n v="9"/>
    <n v="21"/>
    <n v="6"/>
    <n v="2.1540788229125214"/>
  </r>
  <r>
    <x v="79"/>
    <s v="bank"/>
    <n v="1"/>
    <n v="42"/>
    <n v="13"/>
    <n v="35"/>
    <n v="8"/>
    <n v="0.46135936810462563"/>
  </r>
  <r>
    <x v="80"/>
    <s v="restaurant"/>
    <n v="0"/>
    <n v="6"/>
    <n v="1"/>
    <n v="5"/>
    <n v="1"/>
    <n v="39.859665522121006"/>
  </r>
  <r>
    <x v="80"/>
    <s v="restaurant"/>
    <n v="1"/>
    <n v="6"/>
    <n v="1"/>
    <n v="6"/>
    <n v="1"/>
    <n v="34.754336240289014"/>
  </r>
  <r>
    <x v="80"/>
    <s v="restaurant"/>
    <n v="2"/>
    <n v="10"/>
    <n v="3"/>
    <n v="6"/>
    <n v="2"/>
    <n v="23.133884328128662"/>
  </r>
  <r>
    <x v="80"/>
    <s v="restaurant"/>
    <n v="3"/>
    <n v="11"/>
    <n v="3"/>
    <n v="8"/>
    <n v="3"/>
    <n v="17.889911069141508"/>
  </r>
  <r>
    <x v="80"/>
    <s v="restaurant"/>
    <n v="4"/>
    <n v="13"/>
    <n v="3"/>
    <n v="8"/>
    <n v="3"/>
    <n v="15.638037635809333"/>
  </r>
  <r>
    <x v="80"/>
    <s v="restaurant"/>
    <n v="5"/>
    <n v="13"/>
    <n v="3"/>
    <n v="8"/>
    <n v="3"/>
    <n v="14.016315214317991"/>
  </r>
  <r>
    <x v="80"/>
    <s v="restaurant"/>
    <n v="6"/>
    <n v="14"/>
    <n v="4"/>
    <n v="9"/>
    <n v="4"/>
    <n v="10.443881487856354"/>
  </r>
  <r>
    <x v="80"/>
    <s v="restaurant"/>
    <n v="7"/>
    <n v="15"/>
    <n v="5"/>
    <n v="10"/>
    <n v="4"/>
    <n v="8.4022110508417303"/>
  </r>
  <r>
    <x v="80"/>
    <s v="restaurant"/>
    <n v="8"/>
    <n v="17"/>
    <n v="5"/>
    <n v="12"/>
    <n v="4"/>
    <n v="7.0382787966851552"/>
  </r>
  <r>
    <x v="80"/>
    <s v="restaurant"/>
    <n v="9"/>
    <n v="19"/>
    <n v="5"/>
    <n v="15"/>
    <n v="5"/>
    <n v="5.4021259660578353"/>
  </r>
  <r>
    <x v="80"/>
    <s v="supermarket"/>
    <n v="0"/>
    <n v="39"/>
    <n v="15"/>
    <n v="19"/>
    <n v="10"/>
    <n v="2.5465018660447054"/>
  </r>
  <r>
    <x v="80"/>
    <s v="supermarket"/>
    <n v="1"/>
    <n v="54"/>
    <n v="16"/>
    <n v="24"/>
    <n v="11"/>
    <n v="1.1246877611491193"/>
  </r>
  <r>
    <x v="80"/>
    <s v="supermarket"/>
    <n v="2"/>
    <n v="59"/>
    <n v="16"/>
    <n v="30"/>
    <n v="13"/>
    <n v="0.43473039232568433"/>
  </r>
  <r>
    <x v="80"/>
    <s v="supermarket"/>
    <n v="3"/>
    <n v="66"/>
    <n v="20"/>
    <n v="37"/>
    <n v="14"/>
    <n v="0.19102333991961942"/>
  </r>
  <r>
    <x v="80"/>
    <s v="supermarket"/>
    <n v="4"/>
    <n v="82"/>
    <n v="23"/>
    <n v="38"/>
    <n v="15"/>
    <n v="9.0143746573085756E-2"/>
  </r>
  <r>
    <x v="80"/>
    <s v="store"/>
    <n v="0"/>
    <n v="3"/>
    <n v="1"/>
    <n v="3"/>
    <n v="1"/>
    <n v="24.807341495576125"/>
  </r>
  <r>
    <x v="80"/>
    <s v="store"/>
    <n v="1"/>
    <n v="9"/>
    <n v="2"/>
    <n v="6"/>
    <n v="2"/>
    <n v="9.1592557334556286"/>
  </r>
  <r>
    <x v="80"/>
    <s v="store"/>
    <n v="2"/>
    <n v="11"/>
    <n v="3"/>
    <n v="9"/>
    <n v="2"/>
    <n v="4.7844366656467248"/>
  </r>
  <r>
    <x v="80"/>
    <s v="store"/>
    <n v="3"/>
    <n v="11"/>
    <n v="3"/>
    <n v="11"/>
    <n v="3"/>
    <n v="2.6787278508584591"/>
  </r>
  <r>
    <x v="80"/>
    <s v="store"/>
    <n v="4"/>
    <n v="12"/>
    <n v="5"/>
    <n v="11"/>
    <n v="4"/>
    <n v="1.0990120781329908"/>
  </r>
  <r>
    <x v="80"/>
    <s v="pharmacy"/>
    <n v="0"/>
    <n v="16"/>
    <n v="4"/>
    <n v="12"/>
    <n v="3"/>
    <n v="5.0511742731357874"/>
  </r>
  <r>
    <x v="80"/>
    <s v="pharmacy"/>
    <n v="1"/>
    <n v="16"/>
    <n v="4"/>
    <n v="12"/>
    <n v="3"/>
    <n v="2.4320468722505644"/>
  </r>
  <r>
    <x v="80"/>
    <s v="pharmacy"/>
    <n v="2"/>
    <n v="17"/>
    <n v="4"/>
    <n v="17"/>
    <n v="3"/>
    <n v="1.1136317076297078"/>
  </r>
  <r>
    <x v="80"/>
    <s v="bank"/>
    <n v="0"/>
    <n v="28"/>
    <n v="8"/>
    <n v="17"/>
    <n v="7"/>
    <n v="2.1122589167230457"/>
  </r>
  <r>
    <x v="80"/>
    <s v="bank"/>
    <n v="1"/>
    <n v="45"/>
    <n v="14"/>
    <n v="36"/>
    <n v="8"/>
    <n v="0.43792167399399856"/>
  </r>
  <r>
    <x v="81"/>
    <s v="restaurant"/>
    <n v="0"/>
    <n v="5"/>
    <n v="1"/>
    <n v="5"/>
    <n v="1"/>
    <n v="41.195015976462628"/>
  </r>
  <r>
    <x v="81"/>
    <s v="restaurant"/>
    <n v="1"/>
    <n v="5"/>
    <n v="1"/>
    <n v="5"/>
    <n v="1"/>
    <n v="36.922940245570203"/>
  </r>
  <r>
    <x v="81"/>
    <s v="restaurant"/>
    <n v="2"/>
    <n v="10"/>
    <n v="3"/>
    <n v="5"/>
    <n v="2"/>
    <n v="24.004846216976539"/>
  </r>
  <r>
    <x v="81"/>
    <s v="restaurant"/>
    <n v="3"/>
    <n v="10"/>
    <n v="3"/>
    <n v="7"/>
    <n v="2"/>
    <n v="20.065263188714205"/>
  </r>
  <r>
    <x v="81"/>
    <s v="restaurant"/>
    <n v="4"/>
    <n v="13"/>
    <n v="3"/>
    <n v="7"/>
    <n v="3"/>
    <n v="16.15275523997882"/>
  </r>
  <r>
    <x v="81"/>
    <s v="restaurant"/>
    <n v="5"/>
    <n v="13"/>
    <n v="3"/>
    <n v="7"/>
    <n v="3"/>
    <n v="14.477654696573607"/>
  </r>
  <r>
    <x v="81"/>
    <s v="restaurant"/>
    <n v="6"/>
    <n v="14"/>
    <n v="3"/>
    <n v="8"/>
    <n v="4"/>
    <n v="11.655205696403033"/>
  </r>
  <r>
    <x v="81"/>
    <s v="restaurant"/>
    <n v="7"/>
    <n v="14"/>
    <n v="4"/>
    <n v="8"/>
    <n v="4"/>
    <n v="9.6786878730590811"/>
  </r>
  <r>
    <x v="81"/>
    <s v="restaurant"/>
    <n v="8"/>
    <n v="16"/>
    <n v="4"/>
    <n v="10"/>
    <n v="4"/>
    <n v="8.0161528030413933"/>
  </r>
  <r>
    <x v="81"/>
    <s v="restaurant"/>
    <n v="9"/>
    <n v="19"/>
    <n v="5"/>
    <n v="15"/>
    <n v="4"/>
    <n v="5.8912350120375505"/>
  </r>
  <r>
    <x v="81"/>
    <s v="supermarket"/>
    <n v="0"/>
    <n v="38"/>
    <n v="15"/>
    <n v="19"/>
    <n v="10"/>
    <n v="2.5465806659025674"/>
  </r>
  <r>
    <x v="81"/>
    <s v="supermarket"/>
    <n v="1"/>
    <n v="53"/>
    <n v="16"/>
    <n v="23"/>
    <n v="11"/>
    <n v="1.1432223532252079"/>
  </r>
  <r>
    <x v="81"/>
    <s v="supermarket"/>
    <n v="2"/>
    <n v="58"/>
    <n v="16"/>
    <n v="30"/>
    <n v="13"/>
    <n v="0.43473048819765753"/>
  </r>
  <r>
    <x v="81"/>
    <s v="supermarket"/>
    <n v="3"/>
    <n v="65"/>
    <n v="20"/>
    <n v="37"/>
    <n v="14"/>
    <n v="0.19102334775966948"/>
  </r>
  <r>
    <x v="81"/>
    <s v="supermarket"/>
    <n v="4"/>
    <n v="82"/>
    <n v="23"/>
    <n v="37"/>
    <n v="15"/>
    <n v="9.0421216657348258E-2"/>
  </r>
  <r>
    <x v="81"/>
    <s v="store"/>
    <n v="0"/>
    <n v="3"/>
    <n v="1"/>
    <n v="3"/>
    <n v="1"/>
    <n v="24.807341495576125"/>
  </r>
  <r>
    <x v="81"/>
    <s v="store"/>
    <n v="1"/>
    <n v="9"/>
    <n v="2"/>
    <n v="6"/>
    <n v="2"/>
    <n v="9.1592557334556286"/>
  </r>
  <r>
    <x v="81"/>
    <s v="store"/>
    <n v="2"/>
    <n v="10"/>
    <n v="3"/>
    <n v="8"/>
    <n v="2"/>
    <n v="4.926081402989916"/>
  </r>
  <r>
    <x v="81"/>
    <s v="store"/>
    <n v="3"/>
    <n v="11"/>
    <n v="3"/>
    <n v="9"/>
    <n v="2"/>
    <n v="3.2267131000873266"/>
  </r>
  <r>
    <x v="81"/>
    <s v="store"/>
    <n v="4"/>
    <n v="12"/>
    <n v="5"/>
    <n v="11"/>
    <n v="3"/>
    <n v="1.322852222412904"/>
  </r>
  <r>
    <x v="81"/>
    <s v="pharmacy"/>
    <n v="0"/>
    <n v="16"/>
    <n v="4"/>
    <n v="12"/>
    <n v="3"/>
    <n v="5.0511742731357874"/>
  </r>
  <r>
    <x v="81"/>
    <s v="pharmacy"/>
    <n v="1"/>
    <n v="16"/>
    <n v="4"/>
    <n v="12"/>
    <n v="3"/>
    <n v="2.4320468722505644"/>
  </r>
  <r>
    <x v="81"/>
    <s v="pharmacy"/>
    <n v="2"/>
    <n v="16"/>
    <n v="4"/>
    <n v="16"/>
    <n v="3"/>
    <n v="1.1258876655656052"/>
  </r>
  <r>
    <x v="81"/>
    <s v="bank"/>
    <n v="0"/>
    <n v="27"/>
    <n v="8"/>
    <n v="17"/>
    <n v="6"/>
    <n v="2.3824761160077617"/>
  </r>
  <r>
    <x v="81"/>
    <s v="bank"/>
    <n v="1"/>
    <n v="46"/>
    <n v="14"/>
    <n v="36"/>
    <n v="8"/>
    <n v="0.43787072647002612"/>
  </r>
  <r>
    <x v="82"/>
    <s v="restaurant"/>
    <n v="0"/>
    <n v="5"/>
    <n v="1"/>
    <n v="4"/>
    <n v="1"/>
    <n v="42.459061208386814"/>
  </r>
  <r>
    <x v="82"/>
    <s v="restaurant"/>
    <n v="1"/>
    <n v="5"/>
    <n v="1"/>
    <n v="5"/>
    <n v="1"/>
    <n v="36.922940245570203"/>
  </r>
  <r>
    <x v="82"/>
    <s v="restaurant"/>
    <n v="2"/>
    <n v="9"/>
    <n v="3"/>
    <n v="5"/>
    <n v="2"/>
    <n v="24.437491790751167"/>
  </r>
  <r>
    <x v="82"/>
    <s v="restaurant"/>
    <n v="3"/>
    <n v="10"/>
    <n v="3"/>
    <n v="7"/>
    <n v="2"/>
    <n v="20.065263188714205"/>
  </r>
  <r>
    <x v="82"/>
    <s v="restaurant"/>
    <n v="4"/>
    <n v="13"/>
    <n v="3"/>
    <n v="7"/>
    <n v="3"/>
    <n v="16.15275523997882"/>
  </r>
  <r>
    <x v="82"/>
    <s v="restaurant"/>
    <n v="5"/>
    <n v="14"/>
    <n v="3"/>
    <n v="7"/>
    <n v="4"/>
    <n v="13.465081374936684"/>
  </r>
  <r>
    <x v="82"/>
    <s v="restaurant"/>
    <n v="6"/>
    <n v="14"/>
    <n v="4"/>
    <n v="8"/>
    <n v="4"/>
    <n v="10.798536056718808"/>
  </r>
  <r>
    <x v="82"/>
    <s v="restaurant"/>
    <n v="7"/>
    <n v="14"/>
    <n v="4"/>
    <n v="9"/>
    <n v="4"/>
    <n v="9.3608122965231022"/>
  </r>
  <r>
    <x v="82"/>
    <s v="restaurant"/>
    <n v="8"/>
    <n v="16"/>
    <n v="5"/>
    <n v="11"/>
    <n v="4"/>
    <n v="7.2638279575386493"/>
  </r>
  <r>
    <x v="82"/>
    <s v="restaurant"/>
    <n v="9"/>
    <n v="18"/>
    <n v="5"/>
    <n v="14"/>
    <n v="4"/>
    <n v="6.0189571208722734"/>
  </r>
  <r>
    <x v="82"/>
    <s v="supermarket"/>
    <n v="0"/>
    <n v="38"/>
    <n v="14"/>
    <n v="19"/>
    <n v="10"/>
    <n v="2.6016663199971264"/>
  </r>
  <r>
    <x v="82"/>
    <s v="supermarket"/>
    <n v="1"/>
    <n v="53"/>
    <n v="15"/>
    <n v="23"/>
    <n v="10"/>
    <n v="1.3986399635772599"/>
  </r>
  <r>
    <x v="82"/>
    <s v="supermarket"/>
    <n v="2"/>
    <n v="58"/>
    <n v="16"/>
    <n v="30"/>
    <n v="13"/>
    <n v="0.43473048819765753"/>
  </r>
  <r>
    <x v="82"/>
    <s v="supermarket"/>
    <n v="3"/>
    <n v="65"/>
    <n v="20"/>
    <n v="36"/>
    <n v="14"/>
    <n v="0.19158504955903816"/>
  </r>
  <r>
    <x v="82"/>
    <s v="supermarket"/>
    <n v="4"/>
    <n v="81"/>
    <n v="23"/>
    <n v="37"/>
    <n v="15"/>
    <n v="9.0421216707100641E-2"/>
  </r>
  <r>
    <x v="82"/>
    <s v="store"/>
    <n v="0"/>
    <n v="2"/>
    <n v="1"/>
    <n v="2"/>
    <n v="1"/>
    <n v="28.330807361871702"/>
  </r>
  <r>
    <x v="82"/>
    <s v="store"/>
    <n v="1"/>
    <n v="9"/>
    <n v="2"/>
    <n v="6"/>
    <n v="2"/>
    <n v="9.1592557334556286"/>
  </r>
  <r>
    <x v="82"/>
    <s v="store"/>
    <n v="2"/>
    <n v="10"/>
    <n v="3"/>
    <n v="7"/>
    <n v="2"/>
    <n v="5.060423030751882"/>
  </r>
  <r>
    <x v="82"/>
    <s v="store"/>
    <n v="3"/>
    <n v="11"/>
    <n v="3"/>
    <n v="9"/>
    <n v="2"/>
    <n v="3.2267131000873266"/>
  </r>
  <r>
    <x v="82"/>
    <s v="store"/>
    <n v="4"/>
    <n v="11"/>
    <n v="5"/>
    <n v="11"/>
    <n v="3"/>
    <n v="1.336633670031087"/>
  </r>
  <r>
    <x v="82"/>
    <s v="pharmacy"/>
    <n v="0"/>
    <n v="15"/>
    <n v="4"/>
    <n v="11"/>
    <n v="3"/>
    <n v="5.1686462630494692"/>
  </r>
  <r>
    <x v="82"/>
    <s v="pharmacy"/>
    <n v="1"/>
    <n v="15"/>
    <n v="4"/>
    <n v="11"/>
    <n v="3"/>
    <n v="2.4886074599867811"/>
  </r>
  <r>
    <x v="82"/>
    <s v="pharmacy"/>
    <n v="2"/>
    <n v="16"/>
    <n v="4"/>
    <n v="16"/>
    <n v="3"/>
    <n v="1.1258876655656052"/>
  </r>
  <r>
    <x v="82"/>
    <s v="bank"/>
    <n v="0"/>
    <n v="27"/>
    <n v="8"/>
    <n v="16"/>
    <n v="6"/>
    <n v="2.4160466404751961"/>
  </r>
  <r>
    <x v="82"/>
    <s v="bank"/>
    <n v="1"/>
    <n v="46"/>
    <n v="14"/>
    <n v="35"/>
    <n v="8"/>
    <n v="0.43819698035329707"/>
  </r>
  <r>
    <x v="83"/>
    <s v="restaurant"/>
    <n v="0"/>
    <n v="5"/>
    <n v="1"/>
    <n v="4"/>
    <n v="1"/>
    <n v="42.459061208386814"/>
  </r>
  <r>
    <x v="83"/>
    <s v="restaurant"/>
    <n v="1"/>
    <n v="5"/>
    <n v="1"/>
    <n v="5"/>
    <n v="1"/>
    <n v="36.922940245570203"/>
  </r>
  <r>
    <x v="83"/>
    <s v="restaurant"/>
    <n v="2"/>
    <n v="9"/>
    <n v="3"/>
    <n v="5"/>
    <n v="2"/>
    <n v="24.437491790751167"/>
  </r>
  <r>
    <x v="83"/>
    <s v="restaurant"/>
    <n v="3"/>
    <n v="10"/>
    <n v="3"/>
    <n v="7"/>
    <n v="2"/>
    <n v="20.065263188714205"/>
  </r>
  <r>
    <x v="83"/>
    <s v="restaurant"/>
    <n v="4"/>
    <n v="13"/>
    <n v="3"/>
    <n v="7"/>
    <n v="3"/>
    <n v="16.15275523997882"/>
  </r>
  <r>
    <x v="83"/>
    <s v="restaurant"/>
    <n v="5"/>
    <n v="13"/>
    <n v="3"/>
    <n v="7"/>
    <n v="4"/>
    <n v="13.590719334118837"/>
  </r>
  <r>
    <x v="83"/>
    <s v="restaurant"/>
    <n v="6"/>
    <n v="13"/>
    <n v="4"/>
    <n v="8"/>
    <n v="4"/>
    <n v="10.911144894207997"/>
  </r>
  <r>
    <x v="83"/>
    <s v="restaurant"/>
    <n v="7"/>
    <n v="14"/>
    <n v="4"/>
    <n v="9"/>
    <n v="4"/>
    <n v="9.3608122965231022"/>
  </r>
  <r>
    <x v="83"/>
    <s v="restaurant"/>
    <n v="8"/>
    <n v="16"/>
    <n v="5"/>
    <n v="11"/>
    <n v="4"/>
    <n v="7.2638279575386493"/>
  </r>
  <r>
    <x v="83"/>
    <s v="restaurant"/>
    <n v="9"/>
    <n v="18"/>
    <n v="5"/>
    <n v="14"/>
    <n v="4"/>
    <n v="6.0189571208722734"/>
  </r>
  <r>
    <x v="83"/>
    <s v="supermarket"/>
    <n v="0"/>
    <n v="38"/>
    <n v="14"/>
    <n v="18"/>
    <n v="10"/>
    <n v="2.681773027116729"/>
  </r>
  <r>
    <x v="83"/>
    <s v="supermarket"/>
    <n v="1"/>
    <n v="53"/>
    <n v="15"/>
    <n v="23"/>
    <n v="10"/>
    <n v="1.3986399635772599"/>
  </r>
  <r>
    <x v="83"/>
    <s v="supermarket"/>
    <n v="2"/>
    <n v="58"/>
    <n v="16"/>
    <n v="29"/>
    <n v="13"/>
    <n v="0.43827791229008262"/>
  </r>
  <r>
    <x v="83"/>
    <s v="supermarket"/>
    <n v="3"/>
    <n v="65"/>
    <n v="20"/>
    <n v="36"/>
    <n v="14"/>
    <n v="0.19158504955903816"/>
  </r>
  <r>
    <x v="83"/>
    <s v="supermarket"/>
    <n v="4"/>
    <n v="81"/>
    <n v="23"/>
    <n v="37"/>
    <n v="15"/>
    <n v="9.0421216707100641E-2"/>
  </r>
  <r>
    <x v="83"/>
    <s v="store"/>
    <n v="0"/>
    <n v="2"/>
    <n v="1"/>
    <n v="2"/>
    <n v="1"/>
    <n v="28.330807361871702"/>
  </r>
  <r>
    <x v="83"/>
    <s v="store"/>
    <n v="1"/>
    <n v="8"/>
    <n v="2"/>
    <n v="6"/>
    <n v="2"/>
    <n v="9.2998868526367726"/>
  </r>
  <r>
    <x v="83"/>
    <s v="store"/>
    <n v="2"/>
    <n v="10"/>
    <n v="3"/>
    <n v="7"/>
    <n v="2"/>
    <n v="5.060423030751882"/>
  </r>
  <r>
    <x v="83"/>
    <s v="store"/>
    <n v="3"/>
    <n v="10"/>
    <n v="3"/>
    <n v="8"/>
    <n v="2"/>
    <n v="3.322240946202502"/>
  </r>
  <r>
    <x v="83"/>
    <s v="store"/>
    <n v="4"/>
    <n v="11"/>
    <n v="5"/>
    <n v="10"/>
    <n v="3"/>
    <n v="1.359864765566174"/>
  </r>
  <r>
    <x v="83"/>
    <s v="pharmacy"/>
    <n v="0"/>
    <n v="15"/>
    <n v="4"/>
    <n v="11"/>
    <n v="3"/>
    <n v="5.1686462630494692"/>
  </r>
  <r>
    <x v="83"/>
    <s v="pharmacy"/>
    <n v="1"/>
    <n v="15"/>
    <n v="4"/>
    <n v="11"/>
    <n v="3"/>
    <n v="2.4886074599867811"/>
  </r>
  <r>
    <x v="83"/>
    <s v="pharmacy"/>
    <n v="2"/>
    <n v="16"/>
    <n v="4"/>
    <n v="16"/>
    <n v="3"/>
    <n v="1.1258876655656052"/>
  </r>
  <r>
    <x v="83"/>
    <s v="bank"/>
    <n v="0"/>
    <n v="27"/>
    <n v="8"/>
    <n v="16"/>
    <n v="6"/>
    <n v="2.4160466404751961"/>
  </r>
  <r>
    <x v="83"/>
    <s v="bank"/>
    <n v="1"/>
    <n v="46"/>
    <n v="14"/>
    <n v="35"/>
    <n v="8"/>
    <n v="0.43819698035329707"/>
  </r>
  <r>
    <x v="84"/>
    <s v="restaurant"/>
    <n v="0"/>
    <n v="5"/>
    <n v="1"/>
    <n v="3"/>
    <n v="1"/>
    <n v="43.932829748029924"/>
  </r>
  <r>
    <x v="84"/>
    <s v="restaurant"/>
    <n v="1"/>
    <n v="5"/>
    <n v="1"/>
    <n v="5"/>
    <n v="1"/>
    <n v="36.922940245570203"/>
  </r>
  <r>
    <x v="84"/>
    <s v="restaurant"/>
    <n v="2"/>
    <n v="9"/>
    <n v="3"/>
    <n v="5"/>
    <n v="2"/>
    <n v="24.437491790751167"/>
  </r>
  <r>
    <x v="84"/>
    <s v="restaurant"/>
    <n v="3"/>
    <n v="10"/>
    <n v="3"/>
    <n v="5"/>
    <n v="2"/>
    <n v="21.515454757438235"/>
  </r>
  <r>
    <x v="84"/>
    <s v="restaurant"/>
    <n v="4"/>
    <n v="10"/>
    <n v="3"/>
    <n v="5"/>
    <n v="2"/>
    <n v="19.284222412222416"/>
  </r>
  <r>
    <x v="84"/>
    <s v="restaurant"/>
    <n v="5"/>
    <n v="11"/>
    <n v="3"/>
    <n v="6"/>
    <n v="2"/>
    <n v="16.408998770838384"/>
  </r>
  <r>
    <x v="84"/>
    <s v="restaurant"/>
    <n v="6"/>
    <n v="12"/>
    <n v="3"/>
    <n v="6"/>
    <n v="4"/>
    <n v="12.804720471178763"/>
  </r>
  <r>
    <x v="84"/>
    <s v="restaurant"/>
    <n v="7"/>
    <n v="13"/>
    <n v="3"/>
    <n v="8"/>
    <n v="4"/>
    <n v="10.547448582229325"/>
  </r>
  <r>
    <x v="84"/>
    <s v="restaurant"/>
    <n v="8"/>
    <n v="14"/>
    <n v="5"/>
    <n v="13"/>
    <n v="4"/>
    <n v="7.0594183161059512"/>
  </r>
  <r>
    <x v="84"/>
    <s v="restaurant"/>
    <n v="9"/>
    <n v="17"/>
    <n v="5"/>
    <n v="13"/>
    <n v="4"/>
    <n v="6.1701877825815385"/>
  </r>
  <r>
    <x v="84"/>
    <s v="supermarket"/>
    <n v="0"/>
    <n v="38"/>
    <n v="14"/>
    <n v="17"/>
    <n v="10"/>
    <n v="2.7786056779700905"/>
  </r>
  <r>
    <x v="84"/>
    <s v="supermarket"/>
    <n v="1"/>
    <n v="51"/>
    <n v="15"/>
    <n v="21"/>
    <n v="11"/>
    <n v="1.2173280408713987"/>
  </r>
  <r>
    <x v="84"/>
    <s v="supermarket"/>
    <n v="2"/>
    <n v="56"/>
    <n v="16"/>
    <n v="29"/>
    <n v="13"/>
    <n v="0.43827820884709656"/>
  </r>
  <r>
    <x v="84"/>
    <s v="supermarket"/>
    <n v="3"/>
    <n v="63"/>
    <n v="20"/>
    <n v="35"/>
    <n v="14"/>
    <n v="0.19226405658443108"/>
  </r>
  <r>
    <x v="84"/>
    <s v="supermarket"/>
    <n v="4"/>
    <n v="80"/>
    <n v="23"/>
    <n v="36"/>
    <n v="15"/>
    <n v="9.0756621444760099E-2"/>
  </r>
  <r>
    <x v="84"/>
    <s v="store"/>
    <n v="0"/>
    <n v="2"/>
    <n v="1"/>
    <n v="2"/>
    <n v="1"/>
    <n v="28.330807361871702"/>
  </r>
  <r>
    <x v="84"/>
    <s v="store"/>
    <n v="1"/>
    <n v="7"/>
    <n v="2"/>
    <n v="4"/>
    <n v="1"/>
    <n v="11.847526810502558"/>
  </r>
  <r>
    <x v="84"/>
    <s v="store"/>
    <n v="2"/>
    <n v="10"/>
    <n v="2"/>
    <n v="6"/>
    <n v="2"/>
    <n v="6.112336020343033"/>
  </r>
  <r>
    <x v="84"/>
    <s v="store"/>
    <n v="3"/>
    <n v="10"/>
    <n v="3"/>
    <n v="7"/>
    <n v="2"/>
    <n v="3.4128434393442926"/>
  </r>
  <r>
    <x v="84"/>
    <s v="store"/>
    <n v="4"/>
    <n v="10"/>
    <n v="5"/>
    <n v="10"/>
    <n v="3"/>
    <n v="1.3800245822711426"/>
  </r>
  <r>
    <x v="84"/>
    <s v="pharmacy"/>
    <n v="0"/>
    <n v="14"/>
    <n v="4"/>
    <n v="11"/>
    <n v="2"/>
    <n v="5.9285526157124888"/>
  </r>
  <r>
    <x v="84"/>
    <s v="pharmacy"/>
    <n v="1"/>
    <n v="14"/>
    <n v="4"/>
    <n v="11"/>
    <n v="3"/>
    <n v="2.5094232082525991"/>
  </r>
  <r>
    <x v="84"/>
    <s v="pharmacy"/>
    <n v="2"/>
    <n v="14"/>
    <n v="4"/>
    <n v="14"/>
    <n v="3"/>
    <n v="1.161189205974928"/>
  </r>
  <r>
    <x v="84"/>
    <s v="bank"/>
    <n v="0"/>
    <n v="26"/>
    <n v="8"/>
    <n v="16"/>
    <n v="6"/>
    <n v="2.4220408784009777"/>
  </r>
  <r>
    <x v="84"/>
    <s v="bank"/>
    <n v="1"/>
    <n v="44"/>
    <n v="15"/>
    <n v="34"/>
    <n v="8"/>
    <n v="0.42020645627982584"/>
  </r>
  <r>
    <x v="85"/>
    <s v="restaurant"/>
    <n v="0"/>
    <n v="5"/>
    <n v="1"/>
    <n v="5"/>
    <n v="1"/>
    <n v="41.195015976462628"/>
  </r>
  <r>
    <x v="85"/>
    <s v="restaurant"/>
    <n v="1"/>
    <n v="5"/>
    <n v="1"/>
    <n v="5"/>
    <n v="1"/>
    <n v="36.922940245570203"/>
  </r>
  <r>
    <x v="85"/>
    <s v="restaurant"/>
    <n v="2"/>
    <n v="10"/>
    <n v="3"/>
    <n v="7"/>
    <n v="2"/>
    <n v="22.386863888234856"/>
  </r>
  <r>
    <x v="85"/>
    <s v="restaurant"/>
    <n v="3"/>
    <n v="10"/>
    <n v="3"/>
    <n v="7"/>
    <n v="2"/>
    <n v="20.065263188714205"/>
  </r>
  <r>
    <x v="85"/>
    <s v="restaurant"/>
    <n v="4"/>
    <n v="12"/>
    <n v="3"/>
    <n v="7"/>
    <n v="3"/>
    <n v="16.328653207283772"/>
  </r>
  <r>
    <x v="85"/>
    <s v="restaurant"/>
    <n v="5"/>
    <n v="12"/>
    <n v="3"/>
    <n v="7"/>
    <n v="3"/>
    <n v="14.635311393195082"/>
  </r>
  <r>
    <x v="85"/>
    <s v="restaurant"/>
    <n v="6"/>
    <n v="13"/>
    <n v="4"/>
    <n v="8"/>
    <n v="4"/>
    <n v="10.911144894207997"/>
  </r>
  <r>
    <x v="85"/>
    <s v="restaurant"/>
    <n v="7"/>
    <n v="14"/>
    <n v="4"/>
    <n v="9"/>
    <n v="4"/>
    <n v="9.3608122965231022"/>
  </r>
  <r>
    <x v="85"/>
    <s v="restaurant"/>
    <n v="8"/>
    <n v="16"/>
    <n v="5"/>
    <n v="11"/>
    <n v="4"/>
    <n v="7.2638279575386493"/>
  </r>
  <r>
    <x v="85"/>
    <s v="restaurant"/>
    <n v="9"/>
    <n v="18"/>
    <n v="5"/>
    <n v="14"/>
    <n v="4"/>
    <n v="6.0189571208722734"/>
  </r>
  <r>
    <x v="85"/>
    <s v="supermarket"/>
    <n v="0"/>
    <n v="38"/>
    <n v="14"/>
    <n v="18"/>
    <n v="10"/>
    <n v="2.681773027116729"/>
  </r>
  <r>
    <x v="85"/>
    <s v="supermarket"/>
    <n v="1"/>
    <n v="52"/>
    <n v="15"/>
    <n v="23"/>
    <n v="10"/>
    <n v="1.3986408460808473"/>
  </r>
  <r>
    <x v="85"/>
    <s v="supermarket"/>
    <n v="2"/>
    <n v="57"/>
    <n v="16"/>
    <n v="29"/>
    <n v="12"/>
    <n v="0.52794470535449045"/>
  </r>
  <r>
    <x v="85"/>
    <s v="supermarket"/>
    <n v="3"/>
    <n v="65"/>
    <n v="20"/>
    <n v="36"/>
    <n v="14"/>
    <n v="0.19158504955903816"/>
  </r>
  <r>
    <x v="85"/>
    <s v="supermarket"/>
    <n v="4"/>
    <n v="81"/>
    <n v="23"/>
    <n v="36"/>
    <n v="15"/>
    <n v="9.0756621378666122E-2"/>
  </r>
  <r>
    <x v="85"/>
    <s v="store"/>
    <n v="0"/>
    <n v="2"/>
    <n v="1"/>
    <n v="2"/>
    <n v="1"/>
    <n v="28.330807361871702"/>
  </r>
  <r>
    <x v="85"/>
    <s v="store"/>
    <n v="1"/>
    <n v="8"/>
    <n v="2"/>
    <n v="5"/>
    <n v="2"/>
    <n v="9.6794473996357233"/>
  </r>
  <r>
    <x v="85"/>
    <s v="store"/>
    <n v="2"/>
    <n v="10"/>
    <n v="3"/>
    <n v="7"/>
    <n v="2"/>
    <n v="5.060423030751882"/>
  </r>
  <r>
    <x v="85"/>
    <s v="store"/>
    <n v="3"/>
    <n v="10"/>
    <n v="3"/>
    <n v="8"/>
    <n v="2"/>
    <n v="3.322240946202502"/>
  </r>
  <r>
    <x v="85"/>
    <s v="store"/>
    <n v="4"/>
    <n v="11"/>
    <n v="5"/>
    <n v="10"/>
    <n v="3"/>
    <n v="1.359864765566174"/>
  </r>
  <r>
    <x v="85"/>
    <s v="pharmacy"/>
    <n v="0"/>
    <n v="15"/>
    <n v="4"/>
    <n v="11"/>
    <n v="3"/>
    <n v="5.1686462630494692"/>
  </r>
  <r>
    <x v="85"/>
    <s v="pharmacy"/>
    <n v="1"/>
    <n v="15"/>
    <n v="4"/>
    <n v="11"/>
    <n v="3"/>
    <n v="2.4886074599867811"/>
  </r>
  <r>
    <x v="85"/>
    <s v="pharmacy"/>
    <n v="2"/>
    <n v="15"/>
    <n v="4"/>
    <n v="15"/>
    <n v="3"/>
    <n v="1.1414435577420159"/>
  </r>
  <r>
    <x v="85"/>
    <s v="bank"/>
    <n v="0"/>
    <n v="27"/>
    <n v="8"/>
    <n v="16"/>
    <n v="6"/>
    <n v="2.4160466404751961"/>
  </r>
  <r>
    <x v="85"/>
    <s v="bank"/>
    <n v="1"/>
    <n v="45"/>
    <n v="14"/>
    <n v="35"/>
    <n v="8"/>
    <n v="0.43824792787726946"/>
  </r>
  <r>
    <x v="86"/>
    <s v="restaurant"/>
    <n v="0"/>
    <n v="7"/>
    <n v="2"/>
    <n v="7"/>
    <n v="2"/>
    <n v="32.024622533391799"/>
  </r>
  <r>
    <x v="86"/>
    <s v="restaurant"/>
    <n v="1"/>
    <n v="7"/>
    <n v="2"/>
    <n v="7"/>
    <n v="2"/>
    <n v="28.70355056696598"/>
  </r>
  <r>
    <x v="86"/>
    <s v="restaurant"/>
    <n v="2"/>
    <n v="7"/>
    <n v="3"/>
    <n v="7"/>
    <n v="3"/>
    <n v="22.60212785073778"/>
  </r>
  <r>
    <x v="86"/>
    <s v="restaurant"/>
    <n v="3"/>
    <n v="10"/>
    <n v="3"/>
    <n v="9"/>
    <n v="3"/>
    <n v="17.706384657949243"/>
  </r>
  <r>
    <x v="86"/>
    <s v="restaurant"/>
    <n v="4"/>
    <n v="10"/>
    <n v="3"/>
    <n v="10"/>
    <n v="3"/>
    <n v="15.491518970976163"/>
  </r>
  <r>
    <x v="86"/>
    <s v="restaurant"/>
    <n v="5"/>
    <n v="10"/>
    <n v="4"/>
    <n v="10"/>
    <n v="3"/>
    <n v="12.92920263671974"/>
  </r>
  <r>
    <x v="86"/>
    <s v="restaurant"/>
    <n v="6"/>
    <n v="10"/>
    <n v="4"/>
    <n v="10"/>
    <n v="3"/>
    <n v="11.588396437356211"/>
  </r>
  <r>
    <x v="86"/>
    <s v="restaurant"/>
    <n v="7"/>
    <n v="13"/>
    <n v="4"/>
    <n v="10"/>
    <n v="3"/>
    <n v="9.9016195098756477"/>
  </r>
  <r>
    <x v="86"/>
    <s v="restaurant"/>
    <n v="8"/>
    <n v="14"/>
    <n v="4"/>
    <n v="11"/>
    <n v="4"/>
    <n v="7.9361023000974278"/>
  </r>
  <r>
    <x v="86"/>
    <s v="restaurant"/>
    <n v="9"/>
    <n v="14"/>
    <n v="4"/>
    <n v="11"/>
    <n v="4"/>
    <n v="7.1130990986058427"/>
  </r>
  <r>
    <x v="86"/>
    <s v="supermarket"/>
    <n v="0"/>
    <n v="33"/>
    <n v="14"/>
    <n v="22"/>
    <n v="8"/>
    <n v="3.5094765336326805"/>
  </r>
  <r>
    <x v="86"/>
    <s v="supermarket"/>
    <n v="1"/>
    <n v="46"/>
    <n v="15"/>
    <n v="25"/>
    <n v="9"/>
    <n v="1.6509232681826551"/>
  </r>
  <r>
    <x v="86"/>
    <s v="supermarket"/>
    <n v="2"/>
    <n v="51"/>
    <n v="15"/>
    <n v="27"/>
    <n v="12"/>
    <n v="0.55211875527429199"/>
  </r>
  <r>
    <x v="86"/>
    <s v="supermarket"/>
    <n v="3"/>
    <n v="58"/>
    <n v="19"/>
    <n v="34"/>
    <n v="13"/>
    <n v="0.23902709675384667"/>
  </r>
  <r>
    <x v="86"/>
    <s v="supermarket"/>
    <n v="4"/>
    <n v="74"/>
    <n v="23"/>
    <n v="39"/>
    <n v="14"/>
    <n v="0.1107155273934371"/>
  </r>
  <r>
    <x v="86"/>
    <s v="store"/>
    <n v="0"/>
    <n v="1"/>
    <n v="0"/>
    <n v="1"/>
    <n v="0"/>
    <n v="40.233936099961419"/>
  </r>
  <r>
    <x v="86"/>
    <s v="store"/>
    <n v="1"/>
    <n v="6"/>
    <n v="2"/>
    <n v="6"/>
    <n v="2"/>
    <n v="9.8065348736126552"/>
  </r>
  <r>
    <x v="86"/>
    <s v="store"/>
    <n v="2"/>
    <n v="8"/>
    <n v="2"/>
    <n v="8"/>
    <n v="2"/>
    <n v="5.9522320177632659"/>
  </r>
  <r>
    <x v="86"/>
    <s v="store"/>
    <n v="3"/>
    <n v="9"/>
    <n v="2"/>
    <n v="8"/>
    <n v="2"/>
    <n v="3.950331289842862"/>
  </r>
  <r>
    <x v="86"/>
    <s v="store"/>
    <n v="4"/>
    <n v="11"/>
    <n v="3"/>
    <n v="9"/>
    <n v="3"/>
    <n v="1.8618828336773776"/>
  </r>
  <r>
    <x v="86"/>
    <s v="pharmacy"/>
    <n v="0"/>
    <n v="9"/>
    <n v="4"/>
    <n v="9"/>
    <n v="2"/>
    <n v="6.6474522336613751"/>
  </r>
  <r>
    <x v="86"/>
    <s v="pharmacy"/>
    <n v="1"/>
    <n v="9"/>
    <n v="4"/>
    <n v="9"/>
    <n v="2"/>
    <n v="3.2006251495406617"/>
  </r>
  <r>
    <x v="86"/>
    <s v="pharmacy"/>
    <n v="2"/>
    <n v="15"/>
    <n v="4"/>
    <n v="15"/>
    <n v="3"/>
    <n v="1.1414435577420159"/>
  </r>
  <r>
    <x v="86"/>
    <s v="bank"/>
    <n v="0"/>
    <n v="20"/>
    <n v="7"/>
    <n v="14"/>
    <n v="6"/>
    <n v="2.7956718169595889"/>
  </r>
  <r>
    <x v="86"/>
    <s v="bank"/>
    <n v="1"/>
    <n v="46"/>
    <n v="14"/>
    <n v="36"/>
    <n v="7"/>
    <n v="0.52238680992175324"/>
  </r>
  <r>
    <x v="87"/>
    <s v="restaurant"/>
    <n v="0"/>
    <n v="9"/>
    <n v="2"/>
    <n v="6"/>
    <n v="2"/>
    <n v="31.430672004005245"/>
  </r>
  <r>
    <x v="87"/>
    <s v="restaurant"/>
    <n v="1"/>
    <n v="9"/>
    <n v="3"/>
    <n v="8"/>
    <n v="3"/>
    <n v="23.136593025094321"/>
  </r>
  <r>
    <x v="87"/>
    <s v="restaurant"/>
    <n v="2"/>
    <n v="9"/>
    <n v="3"/>
    <n v="8"/>
    <n v="3"/>
    <n v="20.73724263730676"/>
  </r>
  <r>
    <x v="87"/>
    <s v="restaurant"/>
    <n v="3"/>
    <n v="9"/>
    <n v="3"/>
    <n v="8"/>
    <n v="3"/>
    <n v="18.586713771215688"/>
  </r>
  <r>
    <x v="87"/>
    <s v="restaurant"/>
    <n v="4"/>
    <n v="12"/>
    <n v="3"/>
    <n v="9"/>
    <n v="3"/>
    <n v="15.372464425085584"/>
  </r>
  <r>
    <x v="87"/>
    <s v="restaurant"/>
    <n v="5"/>
    <n v="12"/>
    <n v="4"/>
    <n v="10"/>
    <n v="3"/>
    <n v="12.483113671383013"/>
  </r>
  <r>
    <x v="87"/>
    <s v="restaurant"/>
    <n v="6"/>
    <n v="12"/>
    <n v="4"/>
    <n v="10"/>
    <n v="4"/>
    <n v="10.393611669483832"/>
  </r>
  <r>
    <x v="87"/>
    <s v="restaurant"/>
    <n v="7"/>
    <n v="13"/>
    <n v="4"/>
    <n v="10"/>
    <n v="4"/>
    <n v="9.1891026022377726"/>
  </r>
  <r>
    <x v="87"/>
    <s v="restaurant"/>
    <n v="8"/>
    <n v="14"/>
    <n v="4"/>
    <n v="10"/>
    <n v="4"/>
    <n v="8.1456946511865453"/>
  </r>
  <r>
    <x v="87"/>
    <s v="restaurant"/>
    <n v="9"/>
    <n v="15"/>
    <n v="5"/>
    <n v="14"/>
    <n v="4"/>
    <n v="6.14418547828092"/>
  </r>
  <r>
    <x v="87"/>
    <s v="supermarket"/>
    <n v="0"/>
    <n v="35"/>
    <n v="14"/>
    <n v="21"/>
    <n v="8"/>
    <n v="3.5542584949129106"/>
  </r>
  <r>
    <x v="87"/>
    <s v="supermarket"/>
    <n v="1"/>
    <n v="48"/>
    <n v="15"/>
    <n v="25"/>
    <n v="9"/>
    <n v="1.6509147661046697"/>
  </r>
  <r>
    <x v="87"/>
    <s v="supermarket"/>
    <n v="2"/>
    <n v="53"/>
    <n v="16"/>
    <n v="29"/>
    <n v="12"/>
    <n v="0.52794579458621838"/>
  </r>
  <r>
    <x v="87"/>
    <s v="supermarket"/>
    <n v="3"/>
    <n v="60"/>
    <n v="20"/>
    <n v="35"/>
    <n v="14"/>
    <n v="0.19226413182157506"/>
  </r>
  <r>
    <x v="87"/>
    <s v="supermarket"/>
    <n v="4"/>
    <n v="76"/>
    <n v="23"/>
    <n v="38"/>
    <n v="15"/>
    <n v="9.0143747254184572E-2"/>
  </r>
  <r>
    <x v="87"/>
    <s v="store"/>
    <n v="0"/>
    <n v="3"/>
    <n v="1"/>
    <n v="3"/>
    <n v="1"/>
    <n v="24.807341495576125"/>
  </r>
  <r>
    <x v="87"/>
    <s v="store"/>
    <n v="1"/>
    <n v="6"/>
    <n v="2"/>
    <n v="6"/>
    <n v="2"/>
    <n v="9.8065348736126552"/>
  </r>
  <r>
    <x v="87"/>
    <s v="store"/>
    <n v="2"/>
    <n v="8"/>
    <n v="2"/>
    <n v="8"/>
    <n v="2"/>
    <n v="5.9522320177632659"/>
  </r>
  <r>
    <x v="87"/>
    <s v="store"/>
    <n v="3"/>
    <n v="8"/>
    <n v="2"/>
    <n v="8"/>
    <n v="3"/>
    <n v="3.5483057342417657"/>
  </r>
  <r>
    <x v="87"/>
    <s v="store"/>
    <n v="4"/>
    <n v="12"/>
    <n v="3"/>
    <n v="12"/>
    <n v="3"/>
    <n v="1.7759730108004328"/>
  </r>
  <r>
    <x v="87"/>
    <s v="pharmacy"/>
    <n v="0"/>
    <n v="11"/>
    <n v="4"/>
    <n v="11"/>
    <n v="3"/>
    <n v="5.428568702018671"/>
  </r>
  <r>
    <x v="87"/>
    <s v="pharmacy"/>
    <n v="1"/>
    <n v="11"/>
    <n v="4"/>
    <n v="11"/>
    <n v="3"/>
    <n v="2.6137553009719525"/>
  </r>
  <r>
    <x v="87"/>
    <s v="pharmacy"/>
    <n v="2"/>
    <n v="15"/>
    <n v="4"/>
    <n v="15"/>
    <n v="3"/>
    <n v="1.1414435577420159"/>
  </r>
  <r>
    <x v="87"/>
    <s v="bank"/>
    <n v="0"/>
    <n v="22"/>
    <n v="8"/>
    <n v="15"/>
    <n v="6"/>
    <n v="2.5036520445062513"/>
  </r>
  <r>
    <x v="87"/>
    <s v="bank"/>
    <n v="1"/>
    <n v="45"/>
    <n v="14"/>
    <n v="38"/>
    <n v="8"/>
    <n v="0.43743259187405603"/>
  </r>
  <r>
    <x v="88"/>
    <s v="restaurant"/>
    <n v="0"/>
    <n v="7"/>
    <n v="2"/>
    <n v="7"/>
    <n v="2"/>
    <n v="32.024622533391799"/>
  </r>
  <r>
    <x v="88"/>
    <s v="restaurant"/>
    <n v="1"/>
    <n v="7"/>
    <n v="2"/>
    <n v="7"/>
    <n v="2"/>
    <n v="28.70355056696598"/>
  </r>
  <r>
    <x v="88"/>
    <s v="restaurant"/>
    <n v="2"/>
    <n v="7"/>
    <n v="3"/>
    <n v="7"/>
    <n v="3"/>
    <n v="22.60212785073778"/>
  </r>
  <r>
    <x v="88"/>
    <s v="restaurant"/>
    <n v="3"/>
    <n v="10"/>
    <n v="4"/>
    <n v="9"/>
    <n v="3"/>
    <n v="16.516626831524935"/>
  </r>
  <r>
    <x v="88"/>
    <s v="restaurant"/>
    <n v="4"/>
    <n v="10"/>
    <n v="4"/>
    <n v="10"/>
    <n v="3"/>
    <n v="14.425143437662522"/>
  </r>
  <r>
    <x v="88"/>
    <s v="restaurant"/>
    <n v="5"/>
    <n v="10"/>
    <n v="4"/>
    <n v="10"/>
    <n v="3"/>
    <n v="12.92920263671974"/>
  </r>
  <r>
    <x v="88"/>
    <s v="restaurant"/>
    <n v="6"/>
    <n v="10"/>
    <n v="4"/>
    <n v="10"/>
    <n v="3"/>
    <n v="11.588396437356211"/>
  </r>
  <r>
    <x v="88"/>
    <s v="restaurant"/>
    <n v="7"/>
    <n v="12"/>
    <n v="4"/>
    <n v="10"/>
    <n v="3"/>
    <n v="10.028272552138199"/>
  </r>
  <r>
    <x v="88"/>
    <s v="restaurant"/>
    <n v="8"/>
    <n v="13"/>
    <n v="4"/>
    <n v="11"/>
    <n v="4"/>
    <n v="8.0265662775832567"/>
  </r>
  <r>
    <x v="88"/>
    <s v="restaurant"/>
    <n v="9"/>
    <n v="14"/>
    <n v="4"/>
    <n v="11"/>
    <n v="4"/>
    <n v="7.1130990986058427"/>
  </r>
  <r>
    <x v="88"/>
    <s v="supermarket"/>
    <n v="0"/>
    <n v="33"/>
    <n v="14"/>
    <n v="22"/>
    <n v="8"/>
    <n v="3.5094765336326805"/>
  </r>
  <r>
    <x v="88"/>
    <s v="supermarket"/>
    <n v="1"/>
    <n v="46"/>
    <n v="15"/>
    <n v="25"/>
    <n v="9"/>
    <n v="1.6509232681826551"/>
  </r>
  <r>
    <x v="88"/>
    <s v="supermarket"/>
    <n v="2"/>
    <n v="51"/>
    <n v="15"/>
    <n v="27"/>
    <n v="12"/>
    <n v="0.55211875527429199"/>
  </r>
  <r>
    <x v="88"/>
    <s v="supermarket"/>
    <n v="3"/>
    <n v="58"/>
    <n v="19"/>
    <n v="33"/>
    <n v="13"/>
    <n v="0.24001921774537949"/>
  </r>
  <r>
    <x v="88"/>
    <s v="supermarket"/>
    <n v="4"/>
    <n v="74"/>
    <n v="23"/>
    <n v="39"/>
    <n v="14"/>
    <n v="0.1107155273934371"/>
  </r>
  <r>
    <x v="88"/>
    <s v="store"/>
    <n v="0"/>
    <n v="1"/>
    <n v="0"/>
    <n v="1"/>
    <n v="0"/>
    <n v="40.233936099961419"/>
  </r>
  <r>
    <x v="88"/>
    <s v="store"/>
    <n v="1"/>
    <n v="6"/>
    <n v="2"/>
    <n v="6"/>
    <n v="2"/>
    <n v="9.8065348736126552"/>
  </r>
  <r>
    <x v="88"/>
    <s v="store"/>
    <n v="2"/>
    <n v="8"/>
    <n v="2"/>
    <n v="8"/>
    <n v="2"/>
    <n v="5.9522320177632659"/>
  </r>
  <r>
    <x v="88"/>
    <s v="store"/>
    <n v="3"/>
    <n v="10"/>
    <n v="2"/>
    <n v="8"/>
    <n v="2"/>
    <n v="3.9066043809902804"/>
  </r>
  <r>
    <x v="88"/>
    <s v="store"/>
    <n v="4"/>
    <n v="11"/>
    <n v="3"/>
    <n v="10"/>
    <n v="3"/>
    <n v="1.8298149949512574"/>
  </r>
  <r>
    <x v="88"/>
    <s v="pharmacy"/>
    <n v="0"/>
    <n v="9"/>
    <n v="4"/>
    <n v="9"/>
    <n v="2"/>
    <n v="6.6474522336613751"/>
  </r>
  <r>
    <x v="88"/>
    <s v="pharmacy"/>
    <n v="1"/>
    <n v="9"/>
    <n v="4"/>
    <n v="9"/>
    <n v="2"/>
    <n v="3.2006251495406617"/>
  </r>
  <r>
    <x v="88"/>
    <s v="pharmacy"/>
    <n v="2"/>
    <n v="15"/>
    <n v="4"/>
    <n v="15"/>
    <n v="3"/>
    <n v="1.1414435577420159"/>
  </r>
  <r>
    <x v="88"/>
    <s v="bank"/>
    <n v="0"/>
    <n v="20"/>
    <n v="7"/>
    <n v="13"/>
    <n v="5"/>
    <n v="3.1873759625404943"/>
  </r>
  <r>
    <x v="88"/>
    <s v="bank"/>
    <n v="1"/>
    <n v="46"/>
    <n v="14"/>
    <n v="36"/>
    <n v="7"/>
    <n v="0.52238680992175324"/>
  </r>
  <r>
    <x v="89"/>
    <s v="restaurant"/>
    <n v="0"/>
    <n v="8"/>
    <n v="2"/>
    <n v="6"/>
    <n v="2"/>
    <n v="32.106475774715051"/>
  </r>
  <r>
    <x v="89"/>
    <s v="restaurant"/>
    <n v="1"/>
    <n v="8"/>
    <n v="2"/>
    <n v="8"/>
    <n v="2"/>
    <n v="27.228613927368908"/>
  </r>
  <r>
    <x v="89"/>
    <s v="restaurant"/>
    <n v="2"/>
    <n v="8"/>
    <n v="2"/>
    <n v="8"/>
    <n v="2"/>
    <n v="24.404905816382499"/>
  </r>
  <r>
    <x v="89"/>
    <s v="restaurant"/>
    <n v="3"/>
    <n v="9"/>
    <n v="2"/>
    <n v="8"/>
    <n v="2"/>
    <n v="21.387422984337626"/>
  </r>
  <r>
    <x v="89"/>
    <s v="restaurant"/>
    <n v="4"/>
    <n v="9"/>
    <n v="3"/>
    <n v="8"/>
    <n v="3"/>
    <n v="16.659202713459987"/>
  </r>
  <r>
    <x v="89"/>
    <s v="restaurant"/>
    <n v="5"/>
    <n v="11"/>
    <n v="3"/>
    <n v="8"/>
    <n v="3"/>
    <n v="14.371807295654364"/>
  </r>
  <r>
    <x v="89"/>
    <s v="restaurant"/>
    <n v="6"/>
    <n v="12"/>
    <n v="4"/>
    <n v="10"/>
    <n v="3"/>
    <n v="11.188568549906256"/>
  </r>
  <r>
    <x v="89"/>
    <s v="restaurant"/>
    <n v="7"/>
    <n v="12"/>
    <n v="4"/>
    <n v="10"/>
    <n v="3"/>
    <n v="10.028272552138199"/>
  </r>
  <r>
    <x v="89"/>
    <s v="restaurant"/>
    <n v="8"/>
    <n v="13"/>
    <n v="4"/>
    <n v="10"/>
    <n v="4"/>
    <n v="8.2361586286723742"/>
  </r>
  <r>
    <x v="89"/>
    <s v="restaurant"/>
    <n v="9"/>
    <n v="15"/>
    <n v="4"/>
    <n v="10"/>
    <n v="4"/>
    <n v="7.2363405921328026"/>
  </r>
  <r>
    <x v="89"/>
    <s v="supermarket"/>
    <n v="0"/>
    <n v="35"/>
    <n v="14"/>
    <n v="21"/>
    <n v="8"/>
    <n v="3.5542584949129106"/>
  </r>
  <r>
    <x v="89"/>
    <s v="supermarket"/>
    <n v="1"/>
    <n v="47"/>
    <n v="15"/>
    <n v="25"/>
    <n v="9"/>
    <n v="1.6509184174807618"/>
  </r>
  <r>
    <x v="89"/>
    <s v="supermarket"/>
    <n v="2"/>
    <n v="52"/>
    <n v="16"/>
    <n v="28"/>
    <n v="12"/>
    <n v="0.53223443288081507"/>
  </r>
  <r>
    <x v="89"/>
    <s v="supermarket"/>
    <n v="3"/>
    <n v="59"/>
    <n v="19"/>
    <n v="35"/>
    <n v="13"/>
    <n v="0.23820628798322385"/>
  </r>
  <r>
    <x v="89"/>
    <s v="supermarket"/>
    <n v="4"/>
    <n v="76"/>
    <n v="23"/>
    <n v="38"/>
    <n v="14"/>
    <n v="0.11094506931881226"/>
  </r>
  <r>
    <x v="89"/>
    <s v="store"/>
    <n v="0"/>
    <n v="3"/>
    <n v="1"/>
    <n v="3"/>
    <n v="1"/>
    <n v="24.807341495576125"/>
  </r>
  <r>
    <x v="89"/>
    <s v="store"/>
    <n v="1"/>
    <n v="6"/>
    <n v="2"/>
    <n v="6"/>
    <n v="2"/>
    <n v="9.8065348736126552"/>
  </r>
  <r>
    <x v="89"/>
    <s v="store"/>
    <n v="2"/>
    <n v="7"/>
    <n v="2"/>
    <n v="7"/>
    <n v="2"/>
    <n v="6.2253139731581051"/>
  </r>
  <r>
    <x v="89"/>
    <s v="store"/>
    <n v="3"/>
    <n v="8"/>
    <n v="2"/>
    <n v="7"/>
    <n v="2"/>
    <n v="4.1048985051216684"/>
  </r>
  <r>
    <x v="89"/>
    <s v="store"/>
    <n v="4"/>
    <n v="11"/>
    <n v="3"/>
    <n v="8"/>
    <n v="2"/>
    <n v="2.2204212865478818"/>
  </r>
  <r>
    <x v="89"/>
    <s v="pharmacy"/>
    <n v="0"/>
    <n v="10"/>
    <n v="4"/>
    <n v="10"/>
    <n v="3"/>
    <n v="5.6498302954485142"/>
  </r>
  <r>
    <x v="89"/>
    <s v="pharmacy"/>
    <n v="1"/>
    <n v="10"/>
    <n v="4"/>
    <n v="10"/>
    <n v="3"/>
    <n v="2.7202886607715069"/>
  </r>
  <r>
    <x v="89"/>
    <s v="pharmacy"/>
    <n v="2"/>
    <n v="15"/>
    <n v="4"/>
    <n v="15"/>
    <n v="3"/>
    <n v="1.1414435577420159"/>
  </r>
  <r>
    <x v="89"/>
    <s v="bank"/>
    <n v="0"/>
    <n v="21"/>
    <n v="7"/>
    <n v="15"/>
    <n v="6"/>
    <n v="2.7258587439412656"/>
  </r>
  <r>
    <x v="89"/>
    <s v="bank"/>
    <n v="1"/>
    <n v="45"/>
    <n v="14"/>
    <n v="37"/>
    <n v="8"/>
    <n v="0.43765332053056688"/>
  </r>
  <r>
    <x v="90"/>
    <s v="restaurant"/>
    <n v="0"/>
    <n v="8"/>
    <n v="2"/>
    <n v="6"/>
    <n v="2"/>
    <n v="32.106475774715051"/>
  </r>
  <r>
    <x v="90"/>
    <s v="restaurant"/>
    <n v="1"/>
    <n v="8"/>
    <n v="2"/>
    <n v="7"/>
    <n v="2"/>
    <n v="27.943462767097543"/>
  </r>
  <r>
    <x v="90"/>
    <s v="restaurant"/>
    <n v="2"/>
    <n v="9"/>
    <n v="3"/>
    <n v="7"/>
    <n v="2"/>
    <n v="22.819509462009481"/>
  </r>
  <r>
    <x v="90"/>
    <s v="restaurant"/>
    <n v="3"/>
    <n v="9"/>
    <n v="3"/>
    <n v="8"/>
    <n v="3"/>
    <n v="18.586713771215688"/>
  </r>
  <r>
    <x v="90"/>
    <s v="restaurant"/>
    <n v="4"/>
    <n v="11"/>
    <n v="3"/>
    <n v="8"/>
    <n v="3"/>
    <n v="16.034661032341649"/>
  </r>
  <r>
    <x v="90"/>
    <s v="restaurant"/>
    <n v="5"/>
    <n v="12"/>
    <n v="4"/>
    <n v="9"/>
    <n v="3"/>
    <n v="12.822494488180777"/>
  </r>
  <r>
    <x v="90"/>
    <s v="restaurant"/>
    <n v="6"/>
    <n v="12"/>
    <n v="4"/>
    <n v="9"/>
    <n v="3"/>
    <n v="11.492754319036104"/>
  </r>
  <r>
    <x v="90"/>
    <s v="restaurant"/>
    <n v="7"/>
    <n v="13"/>
    <n v="4"/>
    <n v="9"/>
    <n v="4"/>
    <n v="9.4617431804948957"/>
  </r>
  <r>
    <x v="90"/>
    <s v="restaurant"/>
    <n v="8"/>
    <n v="15"/>
    <n v="4"/>
    <n v="10"/>
    <n v="4"/>
    <n v="8.0736031399828789"/>
  </r>
  <r>
    <x v="90"/>
    <s v="restaurant"/>
    <n v="9"/>
    <n v="15"/>
    <n v="4"/>
    <n v="10"/>
    <n v="4"/>
    <n v="7.2363405921328026"/>
  </r>
  <r>
    <x v="90"/>
    <s v="supermarket"/>
    <n v="0"/>
    <n v="35"/>
    <n v="14"/>
    <n v="20"/>
    <n v="8"/>
    <n v="3.6090815202154425"/>
  </r>
  <r>
    <x v="90"/>
    <s v="supermarket"/>
    <n v="1"/>
    <n v="48"/>
    <n v="15"/>
    <n v="25"/>
    <n v="9"/>
    <n v="1.6509147661046697"/>
  </r>
  <r>
    <x v="90"/>
    <s v="supermarket"/>
    <n v="2"/>
    <n v="52"/>
    <n v="16"/>
    <n v="28"/>
    <n v="12"/>
    <n v="0.53223443288081507"/>
  </r>
  <r>
    <x v="90"/>
    <s v="supermarket"/>
    <n v="3"/>
    <n v="60"/>
    <n v="19"/>
    <n v="35"/>
    <n v="14"/>
    <n v="0.19501845504471263"/>
  </r>
  <r>
    <x v="90"/>
    <s v="supermarket"/>
    <n v="4"/>
    <n v="76"/>
    <n v="23"/>
    <n v="37"/>
    <n v="14"/>
    <n v="0.11122253940307476"/>
  </r>
  <r>
    <x v="90"/>
    <s v="store"/>
    <n v="0"/>
    <n v="3"/>
    <n v="1"/>
    <n v="3"/>
    <n v="1"/>
    <n v="24.807341495576125"/>
  </r>
  <r>
    <x v="90"/>
    <s v="store"/>
    <n v="1"/>
    <n v="6"/>
    <n v="1"/>
    <n v="6"/>
    <n v="1"/>
    <n v="13.077667184379605"/>
  </r>
  <r>
    <x v="90"/>
    <s v="store"/>
    <n v="2"/>
    <n v="8"/>
    <n v="2"/>
    <n v="6"/>
    <n v="2"/>
    <n v="6.2720167145689869"/>
  </r>
  <r>
    <x v="90"/>
    <s v="store"/>
    <n v="3"/>
    <n v="8"/>
    <n v="2"/>
    <n v="8"/>
    <n v="2"/>
    <n v="4.0142960119798774"/>
  </r>
  <r>
    <x v="90"/>
    <s v="store"/>
    <n v="4"/>
    <n v="10"/>
    <n v="2"/>
    <n v="8"/>
    <n v="2"/>
    <n v="2.6346866755515852"/>
  </r>
  <r>
    <x v="90"/>
    <s v="pharmacy"/>
    <n v="0"/>
    <n v="10"/>
    <n v="4"/>
    <n v="10"/>
    <n v="3"/>
    <n v="5.6498302954485142"/>
  </r>
  <r>
    <x v="90"/>
    <s v="pharmacy"/>
    <n v="1"/>
    <n v="10"/>
    <n v="4"/>
    <n v="10"/>
    <n v="3"/>
    <n v="2.7202886607715069"/>
  </r>
  <r>
    <x v="90"/>
    <s v="pharmacy"/>
    <n v="2"/>
    <n v="15"/>
    <n v="4"/>
    <n v="15"/>
    <n v="3"/>
    <n v="1.1414435577420159"/>
  </r>
  <r>
    <x v="90"/>
    <s v="bank"/>
    <n v="0"/>
    <n v="22"/>
    <n v="7"/>
    <n v="15"/>
    <n v="6"/>
    <n v="2.7093659430232169"/>
  </r>
  <r>
    <x v="90"/>
    <s v="bank"/>
    <n v="1"/>
    <n v="45"/>
    <n v="14"/>
    <n v="37"/>
    <n v="8"/>
    <n v="0.43765332053056688"/>
  </r>
  <r>
    <x v="91"/>
    <s v="restaurant"/>
    <n v="0"/>
    <n v="8"/>
    <n v="2"/>
    <n v="6"/>
    <n v="2"/>
    <n v="32.106475774715051"/>
  </r>
  <r>
    <x v="91"/>
    <s v="restaurant"/>
    <n v="1"/>
    <n v="8"/>
    <n v="2"/>
    <n v="8"/>
    <n v="2"/>
    <n v="27.228613927368908"/>
  </r>
  <r>
    <x v="91"/>
    <s v="restaurant"/>
    <n v="2"/>
    <n v="9"/>
    <n v="2"/>
    <n v="8"/>
    <n v="2"/>
    <n v="23.862000850294045"/>
  </r>
  <r>
    <x v="91"/>
    <s v="restaurant"/>
    <n v="3"/>
    <n v="9"/>
    <n v="3"/>
    <n v="8"/>
    <n v="3"/>
    <n v="18.586713771215688"/>
  </r>
  <r>
    <x v="91"/>
    <s v="restaurant"/>
    <n v="4"/>
    <n v="11"/>
    <n v="3"/>
    <n v="9"/>
    <n v="3"/>
    <n v="15.593189854312948"/>
  </r>
  <r>
    <x v="91"/>
    <s v="restaurant"/>
    <n v="5"/>
    <n v="12"/>
    <n v="4"/>
    <n v="9"/>
    <n v="3"/>
    <n v="12.822494488180777"/>
  </r>
  <r>
    <x v="91"/>
    <s v="restaurant"/>
    <n v="6"/>
    <n v="12"/>
    <n v="4"/>
    <n v="9"/>
    <n v="3"/>
    <n v="11.492754319036104"/>
  </r>
  <r>
    <x v="91"/>
    <s v="restaurant"/>
    <n v="7"/>
    <n v="13"/>
    <n v="4"/>
    <n v="10"/>
    <n v="4"/>
    <n v="9.1891026022377726"/>
  </r>
  <r>
    <x v="91"/>
    <s v="restaurant"/>
    <n v="8"/>
    <n v="15"/>
    <n v="4"/>
    <n v="10"/>
    <n v="4"/>
    <n v="8.0736031399828789"/>
  </r>
  <r>
    <x v="91"/>
    <s v="restaurant"/>
    <n v="9"/>
    <n v="15"/>
    <n v="4"/>
    <n v="10"/>
    <n v="4"/>
    <n v="7.2363405921328026"/>
  </r>
  <r>
    <x v="91"/>
    <s v="supermarket"/>
    <n v="0"/>
    <n v="35"/>
    <n v="14"/>
    <n v="21"/>
    <n v="8"/>
    <n v="3.5542584949129106"/>
  </r>
  <r>
    <x v="91"/>
    <s v="supermarket"/>
    <n v="1"/>
    <n v="47"/>
    <n v="15"/>
    <n v="25"/>
    <n v="9"/>
    <n v="1.6509184174807618"/>
  </r>
  <r>
    <x v="91"/>
    <s v="supermarket"/>
    <n v="2"/>
    <n v="52"/>
    <n v="16"/>
    <n v="28"/>
    <n v="12"/>
    <n v="0.53223443288081507"/>
  </r>
  <r>
    <x v="91"/>
    <s v="supermarket"/>
    <n v="3"/>
    <n v="59"/>
    <n v="19"/>
    <n v="35"/>
    <n v="14"/>
    <n v="0.19501849813773359"/>
  </r>
  <r>
    <x v="91"/>
    <s v="supermarket"/>
    <n v="4"/>
    <n v="76"/>
    <n v="23"/>
    <n v="38"/>
    <n v="14"/>
    <n v="0.11094506931881226"/>
  </r>
  <r>
    <x v="91"/>
    <s v="store"/>
    <n v="0"/>
    <n v="3"/>
    <n v="1"/>
    <n v="3"/>
    <n v="1"/>
    <n v="24.807341495576125"/>
  </r>
  <r>
    <x v="91"/>
    <s v="store"/>
    <n v="1"/>
    <n v="6"/>
    <n v="2"/>
    <n v="6"/>
    <n v="2"/>
    <n v="9.8065348736126552"/>
  </r>
  <r>
    <x v="91"/>
    <s v="store"/>
    <n v="2"/>
    <n v="8"/>
    <n v="2"/>
    <n v="8"/>
    <n v="2"/>
    <n v="5.9522320177632659"/>
  </r>
  <r>
    <x v="91"/>
    <s v="store"/>
    <n v="3"/>
    <n v="8"/>
    <n v="2"/>
    <n v="8"/>
    <n v="2"/>
    <n v="4.0142960119798774"/>
  </r>
  <r>
    <x v="91"/>
    <s v="store"/>
    <n v="4"/>
    <n v="12"/>
    <n v="3"/>
    <n v="12"/>
    <n v="3"/>
    <n v="1.7759730108004328"/>
  </r>
  <r>
    <x v="91"/>
    <s v="pharmacy"/>
    <n v="0"/>
    <n v="10"/>
    <n v="4"/>
    <n v="10"/>
    <n v="3"/>
    <n v="5.6498302954485142"/>
  </r>
  <r>
    <x v="91"/>
    <s v="pharmacy"/>
    <n v="1"/>
    <n v="10"/>
    <n v="4"/>
    <n v="10"/>
    <n v="3"/>
    <n v="2.7202886607715069"/>
  </r>
  <r>
    <x v="91"/>
    <s v="pharmacy"/>
    <n v="2"/>
    <n v="15"/>
    <n v="4"/>
    <n v="15"/>
    <n v="3"/>
    <n v="1.1414435577420159"/>
  </r>
  <r>
    <x v="91"/>
    <s v="bank"/>
    <n v="0"/>
    <n v="22"/>
    <n v="7"/>
    <n v="15"/>
    <n v="6"/>
    <n v="2.7093659430232169"/>
  </r>
  <r>
    <x v="91"/>
    <s v="bank"/>
    <n v="1"/>
    <n v="45"/>
    <n v="14"/>
    <n v="37"/>
    <n v="8"/>
    <n v="0.43765332053056688"/>
  </r>
  <r>
    <x v="92"/>
    <s v="restaurant"/>
    <n v="0"/>
    <n v="8"/>
    <n v="2"/>
    <n v="7"/>
    <n v="2"/>
    <n v="31.176590690563376"/>
  </r>
  <r>
    <x v="92"/>
    <s v="restaurant"/>
    <n v="1"/>
    <n v="8"/>
    <n v="2"/>
    <n v="8"/>
    <n v="2"/>
    <n v="27.228613927368908"/>
  </r>
  <r>
    <x v="92"/>
    <s v="restaurant"/>
    <n v="2"/>
    <n v="8"/>
    <n v="2"/>
    <n v="8"/>
    <n v="2"/>
    <n v="24.404905816382499"/>
  </r>
  <r>
    <x v="92"/>
    <s v="restaurant"/>
    <n v="3"/>
    <n v="9"/>
    <n v="3"/>
    <n v="8"/>
    <n v="3"/>
    <n v="18.586713771215688"/>
  </r>
  <r>
    <x v="92"/>
    <s v="restaurant"/>
    <n v="4"/>
    <n v="11"/>
    <n v="3"/>
    <n v="8"/>
    <n v="3"/>
    <n v="16.034661032341649"/>
  </r>
  <r>
    <x v="92"/>
    <s v="restaurant"/>
    <n v="5"/>
    <n v="12"/>
    <n v="4"/>
    <n v="10"/>
    <n v="3"/>
    <n v="12.483113671383013"/>
  </r>
  <r>
    <x v="92"/>
    <s v="restaurant"/>
    <n v="6"/>
    <n v="12"/>
    <n v="4"/>
    <n v="10"/>
    <n v="4"/>
    <n v="10.393611669483832"/>
  </r>
  <r>
    <x v="92"/>
    <s v="restaurant"/>
    <n v="7"/>
    <n v="13"/>
    <n v="4"/>
    <n v="10"/>
    <n v="4"/>
    <n v="9.1891026022377726"/>
  </r>
  <r>
    <x v="92"/>
    <s v="restaurant"/>
    <n v="8"/>
    <n v="13"/>
    <n v="4"/>
    <n v="10"/>
    <n v="4"/>
    <n v="8.2361586286723742"/>
  </r>
  <r>
    <x v="92"/>
    <s v="restaurant"/>
    <n v="9"/>
    <n v="14"/>
    <n v="4"/>
    <n v="13"/>
    <n v="4"/>
    <n v="6.8137796153545818"/>
  </r>
  <r>
    <x v="92"/>
    <s v="supermarket"/>
    <n v="0"/>
    <n v="35"/>
    <n v="14"/>
    <n v="21"/>
    <n v="8"/>
    <n v="3.5542584949129106"/>
  </r>
  <r>
    <x v="92"/>
    <s v="supermarket"/>
    <n v="1"/>
    <n v="47"/>
    <n v="15"/>
    <n v="25"/>
    <n v="9"/>
    <n v="1.6509184174807618"/>
  </r>
  <r>
    <x v="92"/>
    <s v="supermarket"/>
    <n v="2"/>
    <n v="52"/>
    <n v="16"/>
    <n v="28"/>
    <n v="12"/>
    <n v="0.53223443288081507"/>
  </r>
  <r>
    <x v="92"/>
    <s v="supermarket"/>
    <n v="3"/>
    <n v="59"/>
    <n v="19"/>
    <n v="35"/>
    <n v="13"/>
    <n v="0.23820628798322385"/>
  </r>
  <r>
    <x v="92"/>
    <s v="supermarket"/>
    <n v="4"/>
    <n v="76"/>
    <n v="23"/>
    <n v="38"/>
    <n v="14"/>
    <n v="0.11094506931881226"/>
  </r>
  <r>
    <x v="92"/>
    <s v="store"/>
    <n v="0"/>
    <n v="3"/>
    <n v="1"/>
    <n v="3"/>
    <n v="1"/>
    <n v="24.807341495576125"/>
  </r>
  <r>
    <x v="92"/>
    <s v="store"/>
    <n v="1"/>
    <n v="6"/>
    <n v="2"/>
    <n v="6"/>
    <n v="2"/>
    <n v="9.8065348736126552"/>
  </r>
  <r>
    <x v="92"/>
    <s v="store"/>
    <n v="2"/>
    <n v="7"/>
    <n v="2"/>
    <n v="7"/>
    <n v="2"/>
    <n v="6.2253139731581051"/>
  </r>
  <r>
    <x v="92"/>
    <s v="store"/>
    <n v="3"/>
    <n v="8"/>
    <n v="2"/>
    <n v="7"/>
    <n v="2"/>
    <n v="4.1048985051216684"/>
  </r>
  <r>
    <x v="92"/>
    <s v="store"/>
    <n v="4"/>
    <n v="11"/>
    <n v="3"/>
    <n v="8"/>
    <n v="2"/>
    <n v="2.2204212865478818"/>
  </r>
  <r>
    <x v="92"/>
    <s v="pharmacy"/>
    <n v="0"/>
    <n v="10"/>
    <n v="4"/>
    <n v="10"/>
    <n v="3"/>
    <n v="5.6498302954485142"/>
  </r>
  <r>
    <x v="92"/>
    <s v="pharmacy"/>
    <n v="1"/>
    <n v="10"/>
    <n v="4"/>
    <n v="10"/>
    <n v="3"/>
    <n v="2.7202886607715069"/>
  </r>
  <r>
    <x v="92"/>
    <s v="pharmacy"/>
    <n v="2"/>
    <n v="15"/>
    <n v="4"/>
    <n v="15"/>
    <n v="3"/>
    <n v="1.1414435577420159"/>
  </r>
  <r>
    <x v="92"/>
    <s v="bank"/>
    <n v="0"/>
    <n v="21"/>
    <n v="7"/>
    <n v="15"/>
    <n v="6"/>
    <n v="2.7258587439412656"/>
  </r>
  <r>
    <x v="92"/>
    <s v="bank"/>
    <n v="1"/>
    <n v="45"/>
    <n v="14"/>
    <n v="37"/>
    <n v="8"/>
    <n v="0.43765332053056688"/>
  </r>
  <r>
    <x v="93"/>
    <s v="restaurant"/>
    <n v="0"/>
    <n v="8"/>
    <n v="2"/>
    <n v="7"/>
    <n v="2"/>
    <n v="31.176590690563376"/>
  </r>
  <r>
    <x v="93"/>
    <s v="restaurant"/>
    <n v="1"/>
    <n v="8"/>
    <n v="2"/>
    <n v="8"/>
    <n v="2"/>
    <n v="27.228613927368908"/>
  </r>
  <r>
    <x v="93"/>
    <s v="restaurant"/>
    <n v="2"/>
    <n v="8"/>
    <n v="2"/>
    <n v="8"/>
    <n v="2"/>
    <n v="24.404905816382499"/>
  </r>
  <r>
    <x v="93"/>
    <s v="restaurant"/>
    <n v="3"/>
    <n v="9"/>
    <n v="2"/>
    <n v="8"/>
    <n v="2"/>
    <n v="21.387422984337626"/>
  </r>
  <r>
    <x v="93"/>
    <s v="restaurant"/>
    <n v="4"/>
    <n v="9"/>
    <n v="3"/>
    <n v="8"/>
    <n v="3"/>
    <n v="16.659202713459987"/>
  </r>
  <r>
    <x v="93"/>
    <s v="restaurant"/>
    <n v="5"/>
    <n v="11"/>
    <n v="3"/>
    <n v="8"/>
    <n v="3"/>
    <n v="14.371807295654364"/>
  </r>
  <r>
    <x v="93"/>
    <s v="restaurant"/>
    <n v="6"/>
    <n v="11"/>
    <n v="4"/>
    <n v="8"/>
    <n v="3"/>
    <n v="12.02472801049487"/>
  </r>
  <r>
    <x v="93"/>
    <s v="restaurant"/>
    <n v="7"/>
    <n v="12"/>
    <n v="4"/>
    <n v="8"/>
    <n v="4"/>
    <n v="9.9062717992934246"/>
  </r>
  <r>
    <x v="93"/>
    <s v="restaurant"/>
    <n v="8"/>
    <n v="13"/>
    <n v="4"/>
    <n v="10"/>
    <n v="4"/>
    <n v="8.2361586286723742"/>
  </r>
  <r>
    <x v="93"/>
    <s v="restaurant"/>
    <n v="9"/>
    <n v="14"/>
    <n v="4"/>
    <n v="11"/>
    <n v="4"/>
    <n v="7.1130990986058427"/>
  </r>
  <r>
    <x v="93"/>
    <s v="supermarket"/>
    <n v="0"/>
    <n v="34"/>
    <n v="14"/>
    <n v="21"/>
    <n v="8"/>
    <n v="3.5545039191810557"/>
  </r>
  <r>
    <x v="93"/>
    <s v="supermarket"/>
    <n v="1"/>
    <n v="47"/>
    <n v="15"/>
    <n v="25"/>
    <n v="9"/>
    <n v="1.6509184174807618"/>
  </r>
  <r>
    <x v="93"/>
    <s v="supermarket"/>
    <n v="2"/>
    <n v="52"/>
    <n v="16"/>
    <n v="28"/>
    <n v="12"/>
    <n v="0.53223443288081507"/>
  </r>
  <r>
    <x v="93"/>
    <s v="supermarket"/>
    <n v="3"/>
    <n v="59"/>
    <n v="19"/>
    <n v="35"/>
    <n v="13"/>
    <n v="0.23820628798322385"/>
  </r>
  <r>
    <x v="93"/>
    <s v="supermarket"/>
    <n v="4"/>
    <n v="75"/>
    <n v="23"/>
    <n v="38"/>
    <n v="14"/>
    <n v="0.11094506959227739"/>
  </r>
  <r>
    <x v="93"/>
    <s v="store"/>
    <n v="0"/>
    <n v="2"/>
    <n v="1"/>
    <n v="2"/>
    <n v="1"/>
    <n v="28.330807361871702"/>
  </r>
  <r>
    <x v="93"/>
    <s v="store"/>
    <n v="1"/>
    <n v="7"/>
    <n v="2"/>
    <n v="7"/>
    <n v="2"/>
    <n v="9.230637960199946"/>
  </r>
  <r>
    <x v="93"/>
    <s v="store"/>
    <n v="2"/>
    <n v="7"/>
    <n v="2"/>
    <n v="7"/>
    <n v="2"/>
    <n v="6.2253139731581051"/>
  </r>
  <r>
    <x v="93"/>
    <s v="store"/>
    <n v="3"/>
    <n v="9"/>
    <n v="2"/>
    <n v="7"/>
    <n v="2"/>
    <n v="4.040933782984653"/>
  </r>
  <r>
    <x v="93"/>
    <s v="store"/>
    <n v="4"/>
    <n v="11"/>
    <n v="3"/>
    <n v="9"/>
    <n v="2"/>
    <n v="2.176155346570523"/>
  </r>
  <r>
    <x v="93"/>
    <s v="pharmacy"/>
    <n v="0"/>
    <n v="10"/>
    <n v="4"/>
    <n v="10"/>
    <n v="3"/>
    <n v="5.6498302954485142"/>
  </r>
  <r>
    <x v="93"/>
    <s v="pharmacy"/>
    <n v="1"/>
    <n v="10"/>
    <n v="4"/>
    <n v="10"/>
    <n v="3"/>
    <n v="2.7202886607715069"/>
  </r>
  <r>
    <x v="93"/>
    <s v="pharmacy"/>
    <n v="2"/>
    <n v="16"/>
    <n v="4"/>
    <n v="16"/>
    <n v="3"/>
    <n v="1.1258876655656052"/>
  </r>
  <r>
    <x v="93"/>
    <s v="bank"/>
    <n v="0"/>
    <n v="21"/>
    <n v="7"/>
    <n v="15"/>
    <n v="6"/>
    <n v="2.7258587439412656"/>
  </r>
  <r>
    <x v="93"/>
    <s v="bank"/>
    <n v="1"/>
    <n v="46"/>
    <n v="14"/>
    <n v="37"/>
    <n v="8"/>
    <n v="0.43760237300659438"/>
  </r>
  <r>
    <x v="94"/>
    <s v="restaurant"/>
    <n v="0"/>
    <n v="6"/>
    <n v="2"/>
    <n v="6"/>
    <n v="2"/>
    <n v="34.018659724442237"/>
  </r>
  <r>
    <x v="94"/>
    <s v="restaurant"/>
    <n v="1"/>
    <n v="8"/>
    <n v="2"/>
    <n v="8"/>
    <n v="2"/>
    <n v="27.228613927368908"/>
  </r>
  <r>
    <x v="94"/>
    <s v="restaurant"/>
    <n v="2"/>
    <n v="8"/>
    <n v="3"/>
    <n v="8"/>
    <n v="2"/>
    <n v="22.721698060637458"/>
  </r>
  <r>
    <x v="94"/>
    <s v="restaurant"/>
    <n v="3"/>
    <n v="9"/>
    <n v="3"/>
    <n v="8"/>
    <n v="2"/>
    <n v="19.878770106966144"/>
  </r>
  <r>
    <x v="94"/>
    <s v="restaurant"/>
    <n v="4"/>
    <n v="9"/>
    <n v="3"/>
    <n v="8"/>
    <n v="2"/>
    <n v="17.817268021799286"/>
  </r>
  <r>
    <x v="94"/>
    <s v="restaurant"/>
    <n v="5"/>
    <n v="11"/>
    <n v="3"/>
    <n v="9"/>
    <n v="3"/>
    <n v="13.976118313865676"/>
  </r>
  <r>
    <x v="94"/>
    <s v="restaurant"/>
    <n v="6"/>
    <n v="11"/>
    <n v="3"/>
    <n v="9"/>
    <n v="3"/>
    <n v="12.526743081316644"/>
  </r>
  <r>
    <x v="94"/>
    <s v="restaurant"/>
    <n v="7"/>
    <n v="11"/>
    <n v="3"/>
    <n v="10"/>
    <n v="4"/>
    <n v="10.242515942544363"/>
  </r>
  <r>
    <x v="94"/>
    <s v="restaurant"/>
    <n v="8"/>
    <n v="11"/>
    <n v="4"/>
    <n v="11"/>
    <n v="4"/>
    <n v="8.2825337244579593"/>
  </r>
  <r>
    <x v="94"/>
    <s v="restaurant"/>
    <n v="9"/>
    <n v="12"/>
    <n v="4"/>
    <n v="11"/>
    <n v="4"/>
    <n v="7.2959279745453252"/>
  </r>
  <r>
    <x v="94"/>
    <s v="supermarket"/>
    <n v="0"/>
    <n v="32"/>
    <n v="14"/>
    <n v="21"/>
    <n v="7"/>
    <n v="4.2917602854376771"/>
  </r>
  <r>
    <x v="94"/>
    <s v="supermarket"/>
    <n v="1"/>
    <n v="45"/>
    <n v="15"/>
    <n v="24"/>
    <n v="9"/>
    <n v="1.6662622669183449"/>
  </r>
  <r>
    <x v="94"/>
    <s v="supermarket"/>
    <n v="2"/>
    <n v="50"/>
    <n v="16"/>
    <n v="26"/>
    <n v="11"/>
    <n v="0.65484929581575513"/>
  </r>
  <r>
    <x v="94"/>
    <s v="supermarket"/>
    <n v="3"/>
    <n v="57"/>
    <n v="19"/>
    <n v="33"/>
    <n v="13"/>
    <n v="0.2400192937960374"/>
  </r>
  <r>
    <x v="94"/>
    <s v="supermarket"/>
    <n v="4"/>
    <n v="73"/>
    <n v="23"/>
    <n v="38"/>
    <n v="14"/>
    <n v="0.11094507043817635"/>
  </r>
  <r>
    <x v="94"/>
    <s v="store"/>
    <n v="0"/>
    <n v="2"/>
    <n v="0"/>
    <n v="2"/>
    <n v="0"/>
    <n v="35.201764025288824"/>
  </r>
  <r>
    <x v="94"/>
    <s v="store"/>
    <n v="1"/>
    <n v="5"/>
    <n v="2"/>
    <n v="5"/>
    <n v="2"/>
    <n v="10.626302126660077"/>
  </r>
  <r>
    <x v="94"/>
    <s v="store"/>
    <n v="2"/>
    <n v="6"/>
    <n v="2"/>
    <n v="6"/>
    <n v="2"/>
    <n v="6.6137095659248146"/>
  </r>
  <r>
    <x v="94"/>
    <s v="store"/>
    <n v="3"/>
    <n v="9"/>
    <n v="3"/>
    <n v="9"/>
    <n v="2"/>
    <n v="3.3003321509507231"/>
  </r>
  <r>
    <x v="94"/>
    <s v="store"/>
    <n v="4"/>
    <n v="11"/>
    <n v="4"/>
    <n v="9"/>
    <n v="3"/>
    <n v="1.5856071877281035"/>
  </r>
  <r>
    <x v="94"/>
    <s v="pharmacy"/>
    <n v="0"/>
    <n v="7"/>
    <n v="4"/>
    <n v="7"/>
    <n v="2"/>
    <n v="7.4572691119802048"/>
  </r>
  <r>
    <x v="94"/>
    <s v="pharmacy"/>
    <n v="1"/>
    <n v="7"/>
    <n v="4"/>
    <n v="7"/>
    <n v="2"/>
    <n v="3.5905369798423208"/>
  </r>
  <r>
    <x v="94"/>
    <s v="pharmacy"/>
    <n v="2"/>
    <n v="13"/>
    <n v="4"/>
    <n v="13"/>
    <n v="3"/>
    <n v="1.1862547232372256"/>
  </r>
  <r>
    <x v="94"/>
    <s v="bank"/>
    <n v="0"/>
    <n v="19"/>
    <n v="7"/>
    <n v="12"/>
    <n v="5"/>
    <n v="3.2854418390640507"/>
  </r>
  <r>
    <x v="94"/>
    <s v="bank"/>
    <n v="1"/>
    <n v="44"/>
    <n v="13"/>
    <n v="35"/>
    <n v="7"/>
    <n v="0.54570556697609418"/>
  </r>
  <r>
    <x v="95"/>
    <s v="restaurant"/>
    <n v="0"/>
    <n v="6"/>
    <n v="2"/>
    <n v="6"/>
    <n v="2"/>
    <n v="34.018659724442237"/>
  </r>
  <r>
    <x v="95"/>
    <s v="restaurant"/>
    <n v="1"/>
    <n v="6"/>
    <n v="2"/>
    <n v="6"/>
    <n v="2"/>
    <n v="30.490798715981562"/>
  </r>
  <r>
    <x v="95"/>
    <s v="restaurant"/>
    <n v="2"/>
    <n v="8"/>
    <n v="3"/>
    <n v="8"/>
    <n v="2"/>
    <n v="22.721698060637458"/>
  </r>
  <r>
    <x v="95"/>
    <s v="restaurant"/>
    <n v="3"/>
    <n v="8"/>
    <n v="3"/>
    <n v="8"/>
    <n v="2"/>
    <n v="20.365373817312094"/>
  </r>
  <r>
    <x v="95"/>
    <s v="restaurant"/>
    <n v="4"/>
    <n v="8"/>
    <n v="3"/>
    <n v="8"/>
    <n v="2"/>
    <n v="18.253409125146394"/>
  </r>
  <r>
    <x v="95"/>
    <s v="restaurant"/>
    <n v="5"/>
    <n v="11"/>
    <n v="3"/>
    <n v="8"/>
    <n v="2"/>
    <n v="15.409776942388099"/>
  </r>
  <r>
    <x v="95"/>
    <s v="restaurant"/>
    <n v="6"/>
    <n v="11"/>
    <n v="3"/>
    <n v="8"/>
    <n v="3"/>
    <n v="12.881397650179096"/>
  </r>
  <r>
    <x v="95"/>
    <s v="restaurant"/>
    <n v="7"/>
    <n v="11"/>
    <n v="3"/>
    <n v="11"/>
    <n v="3"/>
    <n v="10.721190144421655"/>
  </r>
  <r>
    <x v="95"/>
    <s v="restaurant"/>
    <n v="8"/>
    <n v="12"/>
    <n v="4"/>
    <n v="11"/>
    <n v="4"/>
    <n v="8.1400849302778422"/>
  </r>
  <r>
    <x v="95"/>
    <s v="restaurant"/>
    <n v="9"/>
    <n v="12"/>
    <n v="4"/>
    <n v="11"/>
    <n v="4"/>
    <n v="7.2959279745453252"/>
  </r>
  <r>
    <x v="95"/>
    <s v="supermarket"/>
    <n v="0"/>
    <n v="32"/>
    <n v="14"/>
    <n v="21"/>
    <n v="7"/>
    <n v="4.2917602854376771"/>
  </r>
  <r>
    <x v="95"/>
    <s v="supermarket"/>
    <n v="1"/>
    <n v="44"/>
    <n v="15"/>
    <n v="24"/>
    <n v="9"/>
    <n v="1.6662708274476932"/>
  </r>
  <r>
    <x v="95"/>
    <s v="supermarket"/>
    <n v="2"/>
    <n v="49"/>
    <n v="16"/>
    <n v="25"/>
    <n v="11"/>
    <n v="0.66242452385248873"/>
  </r>
  <r>
    <x v="95"/>
    <s v="supermarket"/>
    <n v="3"/>
    <n v="57"/>
    <n v="19"/>
    <n v="32"/>
    <n v="13"/>
    <n v="0.24121856548041645"/>
  </r>
  <r>
    <x v="95"/>
    <s v="supermarket"/>
    <n v="4"/>
    <n v="73"/>
    <n v="23"/>
    <n v="38"/>
    <n v="14"/>
    <n v="0.11094507043817635"/>
  </r>
  <r>
    <x v="95"/>
    <s v="store"/>
    <n v="0"/>
    <n v="1"/>
    <n v="0"/>
    <n v="1"/>
    <n v="0"/>
    <n v="40.233936099961419"/>
  </r>
  <r>
    <x v="95"/>
    <s v="store"/>
    <n v="1"/>
    <n v="5"/>
    <n v="2"/>
    <n v="5"/>
    <n v="2"/>
    <n v="10.626302126660077"/>
  </r>
  <r>
    <x v="95"/>
    <s v="store"/>
    <n v="2"/>
    <n v="5"/>
    <n v="2"/>
    <n v="5"/>
    <n v="2"/>
    <n v="7.1665758528637742"/>
  </r>
  <r>
    <x v="95"/>
    <s v="store"/>
    <n v="3"/>
    <n v="9"/>
    <n v="3"/>
    <n v="9"/>
    <n v="2"/>
    <n v="3.3003321509507231"/>
  </r>
  <r>
    <x v="95"/>
    <s v="store"/>
    <n v="4"/>
    <n v="11"/>
    <n v="4"/>
    <n v="9"/>
    <n v="2"/>
    <n v="1.8998797006212487"/>
  </r>
  <r>
    <x v="95"/>
    <s v="pharmacy"/>
    <n v="0"/>
    <n v="7"/>
    <n v="4"/>
    <n v="7"/>
    <n v="2"/>
    <n v="7.4572691119802048"/>
  </r>
  <r>
    <x v="95"/>
    <s v="pharmacy"/>
    <n v="1"/>
    <n v="7"/>
    <n v="4"/>
    <n v="7"/>
    <n v="2"/>
    <n v="3.5905369798423208"/>
  </r>
  <r>
    <x v="95"/>
    <s v="pharmacy"/>
    <n v="2"/>
    <n v="13"/>
    <n v="4"/>
    <n v="13"/>
    <n v="3"/>
    <n v="1.1862547232372256"/>
  </r>
  <r>
    <x v="95"/>
    <s v="bank"/>
    <n v="0"/>
    <n v="19"/>
    <n v="7"/>
    <n v="12"/>
    <n v="5"/>
    <n v="3.2854418390640507"/>
  </r>
  <r>
    <x v="95"/>
    <s v="bank"/>
    <n v="1"/>
    <n v="44"/>
    <n v="13"/>
    <n v="34"/>
    <n v="7"/>
    <n v="0.54610221397661429"/>
  </r>
  <r>
    <x v="96"/>
    <s v="restaurant"/>
    <n v="0"/>
    <n v="5"/>
    <n v="2"/>
    <n v="5"/>
    <n v="2"/>
    <n v="36.438176589838612"/>
  </r>
  <r>
    <x v="96"/>
    <s v="restaurant"/>
    <n v="1"/>
    <n v="8"/>
    <n v="2"/>
    <n v="8"/>
    <n v="2"/>
    <n v="27.228613927368908"/>
  </r>
  <r>
    <x v="96"/>
    <s v="restaurant"/>
    <n v="2"/>
    <n v="8"/>
    <n v="3"/>
    <n v="8"/>
    <n v="2"/>
    <n v="22.721698060637458"/>
  </r>
  <r>
    <x v="96"/>
    <s v="restaurant"/>
    <n v="3"/>
    <n v="8"/>
    <n v="3"/>
    <n v="8"/>
    <n v="3"/>
    <n v="19.073317481561642"/>
  </r>
  <r>
    <x v="96"/>
    <s v="restaurant"/>
    <n v="4"/>
    <n v="10"/>
    <n v="3"/>
    <n v="8"/>
    <n v="3"/>
    <n v="16.311638167746175"/>
  </r>
  <r>
    <x v="96"/>
    <s v="restaurant"/>
    <n v="5"/>
    <n v="11"/>
    <n v="4"/>
    <n v="8"/>
    <n v="3"/>
    <n v="13.41601885468436"/>
  </r>
  <r>
    <x v="96"/>
    <s v="restaurant"/>
    <n v="6"/>
    <n v="11"/>
    <n v="4"/>
    <n v="10"/>
    <n v="3"/>
    <n v="11.36588767250257"/>
  </r>
  <r>
    <x v="96"/>
    <s v="restaurant"/>
    <n v="7"/>
    <n v="12"/>
    <n v="4"/>
    <n v="11"/>
    <n v="3"/>
    <n v="9.794429846377616"/>
  </r>
  <r>
    <x v="96"/>
    <s v="restaurant"/>
    <n v="8"/>
    <n v="12"/>
    <n v="4"/>
    <n v="11"/>
    <n v="3"/>
    <n v="8.7787111956421597"/>
  </r>
  <r>
    <x v="96"/>
    <s v="restaurant"/>
    <n v="9"/>
    <n v="12"/>
    <n v="4"/>
    <n v="12"/>
    <n v="4"/>
    <n v="7.1348039264821832"/>
  </r>
  <r>
    <x v="96"/>
    <s v="supermarket"/>
    <n v="0"/>
    <n v="32"/>
    <n v="14"/>
    <n v="22"/>
    <n v="7"/>
    <n v="4.2464068639148991"/>
  </r>
  <r>
    <x v="96"/>
    <s v="supermarket"/>
    <n v="1"/>
    <n v="44"/>
    <n v="15"/>
    <n v="24"/>
    <n v="9"/>
    <n v="1.6662708274476932"/>
  </r>
  <r>
    <x v="96"/>
    <s v="supermarket"/>
    <n v="2"/>
    <n v="49"/>
    <n v="16"/>
    <n v="25"/>
    <n v="11"/>
    <n v="0.66242452385248873"/>
  </r>
  <r>
    <x v="96"/>
    <s v="supermarket"/>
    <n v="3"/>
    <n v="56"/>
    <n v="19"/>
    <n v="32"/>
    <n v="13"/>
    <n v="0.24121866651056539"/>
  </r>
  <r>
    <x v="96"/>
    <s v="supermarket"/>
    <n v="4"/>
    <n v="73"/>
    <n v="23"/>
    <n v="39"/>
    <n v="14"/>
    <n v="0.11071552787604895"/>
  </r>
  <r>
    <x v="96"/>
    <s v="store"/>
    <n v="0"/>
    <n v="1"/>
    <n v="0"/>
    <n v="1"/>
    <n v="0"/>
    <n v="40.233936099961419"/>
  </r>
  <r>
    <x v="96"/>
    <s v="store"/>
    <n v="1"/>
    <n v="5"/>
    <n v="2"/>
    <n v="5"/>
    <n v="2"/>
    <n v="10.626302126660077"/>
  </r>
  <r>
    <x v="96"/>
    <s v="store"/>
    <n v="2"/>
    <n v="5"/>
    <n v="2"/>
    <n v="5"/>
    <n v="2"/>
    <n v="7.1665758528637742"/>
  </r>
  <r>
    <x v="96"/>
    <s v="store"/>
    <n v="3"/>
    <n v="8"/>
    <n v="3"/>
    <n v="8"/>
    <n v="2"/>
    <n v="3.429932577192099"/>
  </r>
  <r>
    <x v="96"/>
    <s v="store"/>
    <n v="4"/>
    <n v="11"/>
    <n v="3"/>
    <n v="9"/>
    <n v="2"/>
    <n v="2.176155346570523"/>
  </r>
  <r>
    <x v="96"/>
    <s v="pharmacy"/>
    <n v="0"/>
    <n v="7"/>
    <n v="4"/>
    <n v="7"/>
    <n v="2"/>
    <n v="7.4572691119802048"/>
  </r>
  <r>
    <x v="96"/>
    <s v="pharmacy"/>
    <n v="1"/>
    <n v="7"/>
    <n v="4"/>
    <n v="7"/>
    <n v="2"/>
    <n v="3.5905369798423208"/>
  </r>
  <r>
    <x v="96"/>
    <s v="pharmacy"/>
    <n v="2"/>
    <n v="13"/>
    <n v="4"/>
    <n v="13"/>
    <n v="3"/>
    <n v="1.1862547232372256"/>
  </r>
  <r>
    <x v="96"/>
    <s v="bank"/>
    <n v="0"/>
    <n v="18"/>
    <n v="7"/>
    <n v="12"/>
    <n v="5"/>
    <n v="3.3157131117634986"/>
  </r>
  <r>
    <x v="96"/>
    <s v="bank"/>
    <n v="1"/>
    <n v="44"/>
    <n v="13"/>
    <n v="34"/>
    <n v="7"/>
    <n v="0.54610221397661429"/>
  </r>
  <r>
    <x v="97"/>
    <s v="restaurant"/>
    <n v="0"/>
    <n v="4"/>
    <n v="1"/>
    <n v="4"/>
    <n v="1"/>
    <n v="44.134724700805194"/>
  </r>
  <r>
    <x v="97"/>
    <s v="restaurant"/>
    <n v="1"/>
    <n v="4"/>
    <n v="1"/>
    <n v="4"/>
    <n v="1"/>
    <n v="39.557790287388357"/>
  </r>
  <r>
    <x v="97"/>
    <s v="restaurant"/>
    <n v="2"/>
    <n v="9"/>
    <n v="2"/>
    <n v="6"/>
    <n v="2"/>
    <n v="25.249737657648328"/>
  </r>
  <r>
    <x v="97"/>
    <s v="restaurant"/>
    <n v="3"/>
    <n v="9"/>
    <n v="2"/>
    <n v="6"/>
    <n v="2"/>
    <n v="22.631246345003316"/>
  </r>
  <r>
    <x v="97"/>
    <s v="restaurant"/>
    <n v="4"/>
    <n v="12"/>
    <n v="3"/>
    <n v="6"/>
    <n v="3"/>
    <n v="16.928769874525759"/>
  </r>
  <r>
    <x v="97"/>
    <s v="restaurant"/>
    <n v="5"/>
    <n v="12"/>
    <n v="3"/>
    <n v="7"/>
    <n v="3"/>
    <n v="14.635311393195082"/>
  </r>
  <r>
    <x v="97"/>
    <s v="restaurant"/>
    <n v="6"/>
    <n v="13"/>
    <n v="3"/>
    <n v="7"/>
    <n v="4"/>
    <n v="12.181311403173179"/>
  </r>
  <r>
    <x v="97"/>
    <s v="restaurant"/>
    <n v="7"/>
    <n v="13"/>
    <n v="4"/>
    <n v="7"/>
    <n v="4"/>
    <n v="10.150234469497509"/>
  </r>
  <r>
    <x v="97"/>
    <s v="restaurant"/>
    <n v="8"/>
    <n v="13"/>
    <n v="4"/>
    <n v="13"/>
    <n v="4"/>
    <n v="7.6926147880054048"/>
  </r>
  <r>
    <x v="97"/>
    <s v="restaurant"/>
    <n v="9"/>
    <n v="17"/>
    <n v="5"/>
    <n v="13"/>
    <n v="4"/>
    <n v="6.1701877825815385"/>
  </r>
  <r>
    <x v="97"/>
    <s v="supermarket"/>
    <n v="0"/>
    <n v="37"/>
    <n v="14"/>
    <n v="18"/>
    <n v="10"/>
    <n v="2.6818777094638953"/>
  </r>
  <r>
    <x v="97"/>
    <s v="supermarket"/>
    <n v="1"/>
    <n v="51"/>
    <n v="15"/>
    <n v="22"/>
    <n v="10"/>
    <n v="1.4210457524345352"/>
  </r>
  <r>
    <x v="97"/>
    <s v="supermarket"/>
    <n v="2"/>
    <n v="56"/>
    <n v="16"/>
    <n v="28"/>
    <n v="12"/>
    <n v="0.53223298588158185"/>
  </r>
  <r>
    <x v="97"/>
    <s v="supermarket"/>
    <n v="3"/>
    <n v="64"/>
    <n v="19"/>
    <n v="35"/>
    <n v="14"/>
    <n v="0.19501836597143116"/>
  </r>
  <r>
    <x v="97"/>
    <s v="supermarket"/>
    <n v="4"/>
    <n v="80"/>
    <n v="23"/>
    <n v="36"/>
    <n v="15"/>
    <n v="9.0756621444760099E-2"/>
  </r>
  <r>
    <x v="97"/>
    <s v="store"/>
    <n v="0"/>
    <n v="1"/>
    <n v="0"/>
    <n v="1"/>
    <n v="0"/>
    <n v="40.233936099961419"/>
  </r>
  <r>
    <x v="97"/>
    <s v="store"/>
    <n v="1"/>
    <n v="7"/>
    <n v="2"/>
    <n v="5"/>
    <n v="1"/>
    <n v="11.323587403961142"/>
  </r>
  <r>
    <x v="97"/>
    <s v="store"/>
    <n v="2"/>
    <n v="9"/>
    <n v="3"/>
    <n v="7"/>
    <n v="2"/>
    <n v="5.1252594818091577"/>
  </r>
  <r>
    <x v="97"/>
    <s v="store"/>
    <n v="3"/>
    <n v="10"/>
    <n v="3"/>
    <n v="7"/>
    <n v="2"/>
    <n v="3.4128434393442926"/>
  </r>
  <r>
    <x v="97"/>
    <s v="store"/>
    <n v="4"/>
    <n v="11"/>
    <n v="5"/>
    <n v="10"/>
    <n v="3"/>
    <n v="1.359864765566174"/>
  </r>
  <r>
    <x v="97"/>
    <s v="pharmacy"/>
    <n v="0"/>
    <n v="14"/>
    <n v="4"/>
    <n v="10"/>
    <n v="3"/>
    <n v="5.3172332834029135"/>
  </r>
  <r>
    <x v="97"/>
    <s v="pharmacy"/>
    <n v="1"/>
    <n v="14"/>
    <n v="4"/>
    <n v="10"/>
    <n v="3"/>
    <n v="2.5601493586754764"/>
  </r>
  <r>
    <x v="97"/>
    <s v="pharmacy"/>
    <n v="2"/>
    <n v="15"/>
    <n v="4"/>
    <n v="15"/>
    <n v="3"/>
    <n v="1.1414435577420159"/>
  </r>
  <r>
    <x v="97"/>
    <s v="bank"/>
    <n v="0"/>
    <n v="26"/>
    <n v="7"/>
    <n v="15"/>
    <n v="6"/>
    <n v="2.668568537362396"/>
  </r>
  <r>
    <x v="97"/>
    <s v="bank"/>
    <n v="1"/>
    <n v="45"/>
    <n v="14"/>
    <n v="37"/>
    <n v="8"/>
    <n v="0.43765332053056688"/>
  </r>
  <r>
    <x v="98"/>
    <s v="restaurant"/>
    <n v="0"/>
    <n v="5"/>
    <n v="1"/>
    <n v="4"/>
    <n v="1"/>
    <n v="42.459061208386814"/>
  </r>
  <r>
    <x v="98"/>
    <s v="restaurant"/>
    <n v="1"/>
    <n v="5"/>
    <n v="1"/>
    <n v="5"/>
    <n v="1"/>
    <n v="36.922940245570203"/>
  </r>
  <r>
    <x v="98"/>
    <s v="restaurant"/>
    <n v="2"/>
    <n v="8"/>
    <n v="2"/>
    <n v="5"/>
    <n v="2"/>
    <n v="26.663604512584666"/>
  </r>
  <r>
    <x v="98"/>
    <s v="restaurant"/>
    <n v="3"/>
    <n v="8"/>
    <n v="2"/>
    <n v="7"/>
    <n v="2"/>
    <n v="22.448298401814821"/>
  </r>
  <r>
    <x v="98"/>
    <s v="restaurant"/>
    <n v="4"/>
    <n v="9"/>
    <n v="3"/>
    <n v="7"/>
    <n v="2"/>
    <n v="18.331985625968773"/>
  </r>
  <r>
    <x v="98"/>
    <s v="restaurant"/>
    <n v="5"/>
    <n v="12"/>
    <n v="3"/>
    <n v="7"/>
    <n v="3"/>
    <n v="14.635311393195082"/>
  </r>
  <r>
    <x v="98"/>
    <s v="restaurant"/>
    <n v="6"/>
    <n v="13"/>
    <n v="3"/>
    <n v="8"/>
    <n v="4"/>
    <n v="11.767814533892222"/>
  </r>
  <r>
    <x v="98"/>
    <s v="restaurant"/>
    <n v="7"/>
    <n v="14"/>
    <n v="3"/>
    <n v="8"/>
    <n v="4"/>
    <n v="10.446517698257534"/>
  </r>
  <r>
    <x v="98"/>
    <s v="restaurant"/>
    <n v="8"/>
    <n v="14"/>
    <n v="4"/>
    <n v="12"/>
    <n v="4"/>
    <n v="7.7563358001922698"/>
  </r>
  <r>
    <x v="98"/>
    <s v="restaurant"/>
    <n v="9"/>
    <n v="17"/>
    <n v="5"/>
    <n v="13"/>
    <n v="4"/>
    <n v="6.1701877825815385"/>
  </r>
  <r>
    <x v="98"/>
    <s v="supermarket"/>
    <n v="0"/>
    <n v="36"/>
    <n v="14"/>
    <n v="19"/>
    <n v="10"/>
    <n v="2.6019100685064087"/>
  </r>
  <r>
    <x v="98"/>
    <s v="supermarket"/>
    <n v="1"/>
    <n v="51"/>
    <n v="15"/>
    <n v="23"/>
    <n v="10"/>
    <n v="1.3986420184503088"/>
  </r>
  <r>
    <x v="98"/>
    <s v="supermarket"/>
    <n v="2"/>
    <n v="56"/>
    <n v="16"/>
    <n v="28"/>
    <n v="12"/>
    <n v="0.53223298588158185"/>
  </r>
  <r>
    <x v="98"/>
    <s v="supermarket"/>
    <n v="3"/>
    <n v="63"/>
    <n v="19"/>
    <n v="35"/>
    <n v="14"/>
    <n v="0.1950183798075687"/>
  </r>
  <r>
    <x v="98"/>
    <s v="supermarket"/>
    <n v="4"/>
    <n v="80"/>
    <n v="23"/>
    <n v="37"/>
    <n v="15"/>
    <n v="9.0421216773194604E-2"/>
  </r>
  <r>
    <x v="98"/>
    <s v="store"/>
    <n v="0"/>
    <n v="0"/>
    <n v="0"/>
    <n v="0"/>
    <n v="0"/>
    <n v="47.426658163265309"/>
  </r>
  <r>
    <x v="98"/>
    <s v="store"/>
    <n v="1"/>
    <n v="4"/>
    <n v="1"/>
    <n v="4"/>
    <n v="1"/>
    <n v="15.065318279422829"/>
  </r>
  <r>
    <x v="98"/>
    <s v="store"/>
    <n v="2"/>
    <n v="7"/>
    <n v="2"/>
    <n v="6"/>
    <n v="1"/>
    <n v="7.3808553221372923"/>
  </r>
  <r>
    <x v="98"/>
    <s v="store"/>
    <n v="3"/>
    <n v="9"/>
    <n v="2"/>
    <n v="7"/>
    <n v="2"/>
    <n v="4.040933782984653"/>
  </r>
  <r>
    <x v="98"/>
    <s v="store"/>
    <n v="4"/>
    <n v="11"/>
    <n v="3"/>
    <n v="7"/>
    <n v="2"/>
    <n v="2.2815252935504851"/>
  </r>
  <r>
    <x v="98"/>
    <s v="pharmacy"/>
    <n v="0"/>
    <n v="14"/>
    <n v="4"/>
    <n v="10"/>
    <n v="3"/>
    <n v="5.3172332834029135"/>
  </r>
  <r>
    <x v="98"/>
    <s v="pharmacy"/>
    <n v="1"/>
    <n v="14"/>
    <n v="4"/>
    <n v="10"/>
    <n v="3"/>
    <n v="2.5601493586754764"/>
  </r>
  <r>
    <x v="98"/>
    <s v="pharmacy"/>
    <n v="2"/>
    <n v="16"/>
    <n v="4"/>
    <n v="16"/>
    <n v="3"/>
    <n v="1.1258876655656052"/>
  </r>
  <r>
    <x v="98"/>
    <s v="bank"/>
    <n v="0"/>
    <n v="25"/>
    <n v="7"/>
    <n v="15"/>
    <n v="6"/>
    <n v="2.6759076924492513"/>
  </r>
  <r>
    <x v="98"/>
    <s v="bank"/>
    <n v="1"/>
    <n v="46"/>
    <n v="15"/>
    <n v="37"/>
    <n v="8"/>
    <n v="0.4191018758737185"/>
  </r>
  <r>
    <x v="99"/>
    <s v="restaurant"/>
    <n v="0"/>
    <n v="7"/>
    <n v="2"/>
    <n v="3"/>
    <n v="1"/>
    <n v="38.876487958495865"/>
  </r>
  <r>
    <x v="99"/>
    <s v="restaurant"/>
    <n v="1"/>
    <n v="9"/>
    <n v="3"/>
    <n v="4"/>
    <n v="2"/>
    <n v="28.397929239488342"/>
  </r>
  <r>
    <x v="99"/>
    <s v="restaurant"/>
    <n v="2"/>
    <n v="9"/>
    <n v="3"/>
    <n v="4"/>
    <n v="2"/>
    <n v="25.452958799837695"/>
  </r>
  <r>
    <x v="99"/>
    <s v="restaurant"/>
    <n v="3"/>
    <n v="14"/>
    <n v="4"/>
    <n v="6"/>
    <n v="3"/>
    <n v="17.345069767207075"/>
  </r>
  <r>
    <x v="99"/>
    <s v="restaurant"/>
    <n v="4"/>
    <n v="16"/>
    <n v="4"/>
    <n v="7"/>
    <n v="3"/>
    <n v="14.745479100419846"/>
  </r>
  <r>
    <x v="99"/>
    <s v="restaurant"/>
    <n v="5"/>
    <n v="17"/>
    <n v="5"/>
    <n v="9"/>
    <n v="4"/>
    <n v="10.65501430467048"/>
  </r>
  <r>
    <x v="99"/>
    <s v="restaurant"/>
    <n v="6"/>
    <n v="17"/>
    <n v="5"/>
    <n v="9"/>
    <n v="5"/>
    <n v="8.8707666334644806"/>
  </r>
  <r>
    <x v="99"/>
    <s v="restaurant"/>
    <n v="7"/>
    <n v="18"/>
    <n v="6"/>
    <n v="13"/>
    <n v="5"/>
    <n v="6.5535224550119899"/>
  </r>
  <r>
    <x v="99"/>
    <s v="restaurant"/>
    <n v="8"/>
    <n v="18"/>
    <n v="6"/>
    <n v="13"/>
    <n v="5"/>
    <n v="5.8738979041218577"/>
  </r>
  <r>
    <x v="99"/>
    <s v="restaurant"/>
    <n v="9"/>
    <n v="23"/>
    <n v="6"/>
    <n v="16"/>
    <n v="5"/>
    <n v="4.8702904841113339"/>
  </r>
  <r>
    <x v="99"/>
    <s v="supermarket"/>
    <n v="0"/>
    <n v="42"/>
    <n v="16"/>
    <n v="17"/>
    <n v="11"/>
    <n v="2.2955560811219562"/>
  </r>
  <r>
    <x v="99"/>
    <s v="supermarket"/>
    <n v="1"/>
    <n v="57"/>
    <n v="17"/>
    <n v="22"/>
    <n v="11"/>
    <n v="1.1471988849351742"/>
  </r>
  <r>
    <x v="99"/>
    <s v="supermarket"/>
    <n v="2"/>
    <n v="62"/>
    <n v="18"/>
    <n v="31"/>
    <n v="13"/>
    <n v="0.41255884900183926"/>
  </r>
  <r>
    <x v="99"/>
    <s v="supermarket"/>
    <n v="3"/>
    <n v="69"/>
    <n v="21"/>
    <n v="35"/>
    <n v="14"/>
    <n v="0.19020256364480989"/>
  </r>
  <r>
    <x v="99"/>
    <s v="supermarket"/>
    <n v="4"/>
    <n v="86"/>
    <n v="24"/>
    <n v="38"/>
    <n v="16"/>
    <n v="7.2849005105668455E-2"/>
  </r>
  <r>
    <x v="99"/>
    <s v="store"/>
    <n v="0"/>
    <n v="7"/>
    <n v="2"/>
    <n v="5"/>
    <n v="1"/>
    <n v="16.790146840356172"/>
  </r>
  <r>
    <x v="99"/>
    <s v="store"/>
    <n v="1"/>
    <n v="9"/>
    <n v="2"/>
    <n v="7"/>
    <n v="2"/>
    <n v="8.884288424183854"/>
  </r>
  <r>
    <x v="99"/>
    <s v="store"/>
    <n v="2"/>
    <n v="15"/>
    <n v="5"/>
    <n v="7"/>
    <n v="3"/>
    <n v="3.2170772724865118"/>
  </r>
  <r>
    <x v="99"/>
    <s v="store"/>
    <n v="3"/>
    <n v="15"/>
    <n v="5"/>
    <n v="9"/>
    <n v="4"/>
    <n v="1.6815176643317138"/>
  </r>
  <r>
    <x v="99"/>
    <s v="store"/>
    <n v="4"/>
    <n v="17"/>
    <n v="6"/>
    <n v="13"/>
    <n v="5"/>
    <n v="0.74945989709686422"/>
  </r>
  <r>
    <x v="99"/>
    <s v="pharmacy"/>
    <n v="0"/>
    <n v="19"/>
    <n v="6"/>
    <n v="13"/>
    <n v="3"/>
    <n v="4.1594329109525479"/>
  </r>
  <r>
    <x v="99"/>
    <s v="pharmacy"/>
    <n v="1"/>
    <n v="20"/>
    <n v="6"/>
    <n v="13"/>
    <n v="4"/>
    <n v="1.7225273464792275"/>
  </r>
  <r>
    <x v="99"/>
    <s v="pharmacy"/>
    <n v="2"/>
    <n v="20"/>
    <n v="6"/>
    <n v="19"/>
    <n v="4"/>
    <n v="0.78479844562586953"/>
  </r>
  <r>
    <x v="99"/>
    <s v="bank"/>
    <n v="0"/>
    <n v="31"/>
    <n v="9"/>
    <n v="24"/>
    <n v="7"/>
    <n v="1.8200243934047662"/>
  </r>
  <r>
    <x v="99"/>
    <s v="bank"/>
    <n v="1"/>
    <n v="42"/>
    <n v="13"/>
    <n v="32"/>
    <n v="7"/>
    <n v="0.54734060150653518"/>
  </r>
  <r>
    <x v="100"/>
    <s v="restaurant"/>
    <n v="0"/>
    <n v="5"/>
    <n v="1"/>
    <n v="5"/>
    <n v="1"/>
    <n v="41.195015976462628"/>
  </r>
  <r>
    <x v="100"/>
    <s v="restaurant"/>
    <n v="1"/>
    <n v="5"/>
    <n v="1"/>
    <n v="5"/>
    <n v="1"/>
    <n v="36.922940245570203"/>
  </r>
  <r>
    <x v="100"/>
    <s v="restaurant"/>
    <n v="2"/>
    <n v="9"/>
    <n v="3"/>
    <n v="5"/>
    <n v="2"/>
    <n v="24.437491790751167"/>
  </r>
  <r>
    <x v="100"/>
    <s v="restaurant"/>
    <n v="3"/>
    <n v="9"/>
    <n v="3"/>
    <n v="7"/>
    <n v="2"/>
    <n v="20.453041814097389"/>
  </r>
  <r>
    <x v="100"/>
    <s v="restaurant"/>
    <n v="4"/>
    <n v="10"/>
    <n v="3"/>
    <n v="7"/>
    <n v="2"/>
    <n v="17.984421080254954"/>
  </r>
  <r>
    <x v="100"/>
    <s v="restaurant"/>
    <n v="5"/>
    <n v="13"/>
    <n v="3"/>
    <n v="7"/>
    <n v="3"/>
    <n v="14.477654696573607"/>
  </r>
  <r>
    <x v="100"/>
    <s v="restaurant"/>
    <n v="6"/>
    <n v="13"/>
    <n v="3"/>
    <n v="8"/>
    <n v="4"/>
    <n v="11.767814533892222"/>
  </r>
  <r>
    <x v="100"/>
    <s v="restaurant"/>
    <n v="7"/>
    <n v="14"/>
    <n v="3"/>
    <n v="8"/>
    <n v="4"/>
    <n v="10.446517698257534"/>
  </r>
  <r>
    <x v="100"/>
    <s v="restaurant"/>
    <n v="8"/>
    <n v="14"/>
    <n v="4"/>
    <n v="9"/>
    <n v="4"/>
    <n v="8.3900613916984845"/>
  </r>
  <r>
    <x v="100"/>
    <s v="restaurant"/>
    <n v="9"/>
    <n v="17"/>
    <n v="5"/>
    <n v="10"/>
    <n v="4"/>
    <n v="6.6573641138460067"/>
  </r>
  <r>
    <x v="100"/>
    <s v="supermarket"/>
    <n v="0"/>
    <n v="37"/>
    <n v="14"/>
    <n v="19"/>
    <n v="10"/>
    <n v="2.6017710023442926"/>
  </r>
  <r>
    <x v="100"/>
    <s v="supermarket"/>
    <n v="1"/>
    <n v="52"/>
    <n v="15"/>
    <n v="24"/>
    <n v="10"/>
    <n v="1.3801069183111976"/>
  </r>
  <r>
    <x v="100"/>
    <s v="supermarket"/>
    <n v="2"/>
    <n v="56"/>
    <n v="16"/>
    <n v="28"/>
    <n v="12"/>
    <n v="0.53223298588158185"/>
  </r>
  <r>
    <x v="100"/>
    <s v="supermarket"/>
    <n v="3"/>
    <n v="64"/>
    <n v="19"/>
    <n v="35"/>
    <n v="14"/>
    <n v="0.19501836597143116"/>
  </r>
  <r>
    <x v="100"/>
    <s v="supermarket"/>
    <n v="4"/>
    <n v="80"/>
    <n v="23"/>
    <n v="37"/>
    <n v="15"/>
    <n v="9.0421216773194604E-2"/>
  </r>
  <r>
    <x v="100"/>
    <s v="store"/>
    <n v="0"/>
    <n v="0"/>
    <n v="0"/>
    <n v="0"/>
    <n v="0"/>
    <n v="47.426658163265309"/>
  </r>
  <r>
    <x v="100"/>
    <s v="store"/>
    <n v="1"/>
    <n v="5"/>
    <n v="1"/>
    <n v="5"/>
    <n v="1"/>
    <n v="13.897434437427027"/>
  </r>
  <r>
    <x v="100"/>
    <s v="store"/>
    <n v="2"/>
    <n v="7"/>
    <n v="2"/>
    <n v="6"/>
    <n v="2"/>
    <n v="6.4107570422018592"/>
  </r>
  <r>
    <x v="100"/>
    <s v="store"/>
    <n v="3"/>
    <n v="7"/>
    <n v="3"/>
    <n v="7"/>
    <n v="3"/>
    <n v="3.1481138507667854"/>
  </r>
  <r>
    <x v="100"/>
    <s v="store"/>
    <n v="4"/>
    <n v="12"/>
    <n v="3"/>
    <n v="7"/>
    <n v="3"/>
    <n v="1.9534713330391569"/>
  </r>
  <r>
    <x v="100"/>
    <s v="pharmacy"/>
    <n v="0"/>
    <n v="14"/>
    <n v="4"/>
    <n v="10"/>
    <n v="3"/>
    <n v="5.3172332834029135"/>
  </r>
  <r>
    <x v="100"/>
    <s v="pharmacy"/>
    <n v="1"/>
    <n v="14"/>
    <n v="4"/>
    <n v="10"/>
    <n v="3"/>
    <n v="2.5601493586754764"/>
  </r>
  <r>
    <x v="100"/>
    <s v="pharmacy"/>
    <n v="2"/>
    <n v="16"/>
    <n v="4"/>
    <n v="16"/>
    <n v="3"/>
    <n v="1.1258876655656052"/>
  </r>
  <r>
    <x v="100"/>
    <s v="bank"/>
    <n v="0"/>
    <n v="26"/>
    <n v="7"/>
    <n v="15"/>
    <n v="6"/>
    <n v="2.668568537362396"/>
  </r>
  <r>
    <x v="100"/>
    <s v="bank"/>
    <n v="1"/>
    <n v="46"/>
    <n v="15"/>
    <n v="37"/>
    <n v="8"/>
    <n v="0.4191018758737185"/>
  </r>
  <r>
    <x v="101"/>
    <s v="restaurant"/>
    <n v="0"/>
    <n v="5"/>
    <n v="1"/>
    <n v="5"/>
    <n v="1"/>
    <n v="41.195015976462628"/>
  </r>
  <r>
    <x v="101"/>
    <s v="restaurant"/>
    <n v="1"/>
    <n v="5"/>
    <n v="1"/>
    <n v="5"/>
    <n v="1"/>
    <n v="36.922940245570203"/>
  </r>
  <r>
    <x v="101"/>
    <s v="restaurant"/>
    <n v="2"/>
    <n v="7"/>
    <n v="2"/>
    <n v="5"/>
    <n v="2"/>
    <n v="27.344868392466747"/>
  </r>
  <r>
    <x v="101"/>
    <s v="restaurant"/>
    <n v="3"/>
    <n v="7"/>
    <n v="2"/>
    <n v="7"/>
    <n v="2"/>
    <n v="23.058912694153573"/>
  </r>
  <r>
    <x v="101"/>
    <s v="restaurant"/>
    <n v="4"/>
    <n v="10"/>
    <n v="3"/>
    <n v="7"/>
    <n v="2"/>
    <n v="17.984421080254954"/>
  </r>
  <r>
    <x v="101"/>
    <s v="restaurant"/>
    <n v="5"/>
    <n v="11"/>
    <n v="3"/>
    <n v="7"/>
    <n v="3"/>
    <n v="14.833146777909977"/>
  </r>
  <r>
    <x v="101"/>
    <s v="restaurant"/>
    <n v="6"/>
    <n v="13"/>
    <n v="3"/>
    <n v="8"/>
    <n v="3"/>
    <n v="12.562771414314645"/>
  </r>
  <r>
    <x v="101"/>
    <s v="restaurant"/>
    <n v="7"/>
    <n v="14"/>
    <n v="3"/>
    <n v="8"/>
    <n v="4"/>
    <n v="10.446517698257534"/>
  </r>
  <r>
    <x v="101"/>
    <s v="restaurant"/>
    <n v="8"/>
    <n v="14"/>
    <n v="4"/>
    <n v="9"/>
    <n v="4"/>
    <n v="8.3900613916984845"/>
  </r>
  <r>
    <x v="101"/>
    <s v="restaurant"/>
    <n v="9"/>
    <n v="17"/>
    <n v="4"/>
    <n v="11"/>
    <n v="4"/>
    <n v="6.9559563904553814"/>
  </r>
  <r>
    <x v="101"/>
    <s v="supermarket"/>
    <n v="0"/>
    <n v="35"/>
    <n v="14"/>
    <n v="19"/>
    <n v="9"/>
    <n v="3.0812811599700525"/>
  </r>
  <r>
    <x v="101"/>
    <s v="supermarket"/>
    <n v="1"/>
    <n v="50"/>
    <n v="15"/>
    <n v="24"/>
    <n v="10"/>
    <n v="1.3801096481249273"/>
  </r>
  <r>
    <x v="101"/>
    <s v="supermarket"/>
    <n v="2"/>
    <n v="55"/>
    <n v="15"/>
    <n v="27"/>
    <n v="12"/>
    <n v="0.55211683299574754"/>
  </r>
  <r>
    <x v="101"/>
    <s v="supermarket"/>
    <n v="3"/>
    <n v="62"/>
    <n v="19"/>
    <n v="34"/>
    <n v="14"/>
    <n v="0.19583914971163371"/>
  </r>
  <r>
    <x v="101"/>
    <s v="supermarket"/>
    <n v="4"/>
    <n v="79"/>
    <n v="22"/>
    <n v="37"/>
    <n v="14"/>
    <n v="0.11191206406721631"/>
  </r>
  <r>
    <x v="101"/>
    <s v="store"/>
    <n v="0"/>
    <n v="1"/>
    <n v="0"/>
    <n v="1"/>
    <n v="0"/>
    <n v="40.233936099961419"/>
  </r>
  <r>
    <x v="101"/>
    <s v="store"/>
    <n v="1"/>
    <n v="5"/>
    <n v="1"/>
    <n v="5"/>
    <n v="1"/>
    <n v="13.897434437427027"/>
  </r>
  <r>
    <x v="101"/>
    <s v="store"/>
    <n v="2"/>
    <n v="6"/>
    <n v="1"/>
    <n v="6"/>
    <n v="1"/>
    <n v="8.8198220545815964"/>
  </r>
  <r>
    <x v="101"/>
    <s v="store"/>
    <n v="3"/>
    <n v="9"/>
    <n v="2"/>
    <n v="6"/>
    <n v="2"/>
    <n v="4.1660000388513714"/>
  </r>
  <r>
    <x v="101"/>
    <s v="store"/>
    <n v="4"/>
    <n v="12"/>
    <n v="3"/>
    <n v="9"/>
    <n v="2"/>
    <n v="2.1623738989523398"/>
  </r>
  <r>
    <x v="101"/>
    <s v="pharmacy"/>
    <n v="0"/>
    <n v="13"/>
    <n v="4"/>
    <n v="9"/>
    <n v="3"/>
    <n v="5.5051871207249228"/>
  </r>
  <r>
    <x v="101"/>
    <s v="pharmacy"/>
    <n v="1"/>
    <n v="13"/>
    <n v="4"/>
    <n v="9"/>
    <n v="3"/>
    <n v="2.6506456507194072"/>
  </r>
  <r>
    <x v="101"/>
    <s v="pharmacy"/>
    <n v="2"/>
    <n v="16"/>
    <n v="4"/>
    <n v="16"/>
    <n v="3"/>
    <n v="1.1258876655656052"/>
  </r>
  <r>
    <x v="101"/>
    <s v="bank"/>
    <n v="0"/>
    <n v="24"/>
    <n v="7"/>
    <n v="14"/>
    <n v="6"/>
    <n v="2.7345133313955428"/>
  </r>
  <r>
    <x v="101"/>
    <s v="bank"/>
    <n v="1"/>
    <n v="46"/>
    <n v="15"/>
    <n v="36"/>
    <n v="8"/>
    <n v="0.41937022933715029"/>
  </r>
  <r>
    <x v="102"/>
    <s v="restaurant"/>
    <n v="0"/>
    <n v="5"/>
    <n v="1"/>
    <n v="5"/>
    <n v="1"/>
    <n v="41.195015976462628"/>
  </r>
  <r>
    <x v="102"/>
    <s v="restaurant"/>
    <n v="1"/>
    <n v="5"/>
    <n v="1"/>
    <n v="5"/>
    <n v="1"/>
    <n v="36.922940245570203"/>
  </r>
  <r>
    <x v="102"/>
    <s v="restaurant"/>
    <n v="2"/>
    <n v="10"/>
    <n v="3"/>
    <n v="5"/>
    <n v="2"/>
    <n v="24.004846216976539"/>
  </r>
  <r>
    <x v="102"/>
    <s v="restaurant"/>
    <n v="3"/>
    <n v="10"/>
    <n v="3"/>
    <n v="6"/>
    <n v="2"/>
    <n v="20.734814842248653"/>
  </r>
  <r>
    <x v="102"/>
    <s v="restaurant"/>
    <n v="4"/>
    <n v="11"/>
    <n v="3"/>
    <n v="6"/>
    <n v="2"/>
    <n v="18.307560612092416"/>
  </r>
  <r>
    <x v="102"/>
    <s v="restaurant"/>
    <n v="5"/>
    <n v="12"/>
    <n v="3"/>
    <n v="6"/>
    <n v="3"/>
    <n v="15.173193739389752"/>
  </r>
  <r>
    <x v="102"/>
    <s v="restaurant"/>
    <n v="6"/>
    <n v="12"/>
    <n v="3"/>
    <n v="6"/>
    <n v="4"/>
    <n v="12.804720471178763"/>
  </r>
  <r>
    <x v="102"/>
    <s v="restaurant"/>
    <n v="7"/>
    <n v="12"/>
    <n v="4"/>
    <n v="6"/>
    <n v="4"/>
    <n v="10.708993708228439"/>
  </r>
  <r>
    <x v="102"/>
    <s v="restaurant"/>
    <n v="8"/>
    <n v="13"/>
    <n v="5"/>
    <n v="12"/>
    <n v="4"/>
    <n v="7.304067283264474"/>
  </r>
  <r>
    <x v="102"/>
    <s v="restaurant"/>
    <n v="9"/>
    <n v="17"/>
    <n v="5"/>
    <n v="13"/>
    <n v="4"/>
    <n v="6.1701877825815385"/>
  </r>
  <r>
    <x v="102"/>
    <s v="supermarket"/>
    <n v="0"/>
    <n v="38"/>
    <n v="14"/>
    <n v="17"/>
    <n v="8"/>
    <n v="3.8518622285909507"/>
  </r>
  <r>
    <x v="102"/>
    <s v="supermarket"/>
    <n v="1"/>
    <n v="51"/>
    <n v="15"/>
    <n v="22"/>
    <n v="10"/>
    <n v="1.4210457524345352"/>
  </r>
  <r>
    <x v="102"/>
    <s v="supermarket"/>
    <n v="2"/>
    <n v="56"/>
    <n v="16"/>
    <n v="29"/>
    <n v="13"/>
    <n v="0.43827820884709656"/>
  </r>
  <r>
    <x v="102"/>
    <s v="supermarket"/>
    <n v="3"/>
    <n v="63"/>
    <n v="20"/>
    <n v="35"/>
    <n v="14"/>
    <n v="0.19226405658443108"/>
  </r>
  <r>
    <x v="102"/>
    <s v="supermarket"/>
    <n v="4"/>
    <n v="80"/>
    <n v="23"/>
    <n v="36"/>
    <n v="15"/>
    <n v="9.0756621444760099E-2"/>
  </r>
  <r>
    <x v="102"/>
    <s v="store"/>
    <n v="0"/>
    <n v="2"/>
    <n v="1"/>
    <n v="2"/>
    <n v="1"/>
    <n v="28.330807361871702"/>
  </r>
  <r>
    <x v="102"/>
    <s v="store"/>
    <n v="1"/>
    <n v="4"/>
    <n v="1"/>
    <n v="4"/>
    <n v="1"/>
    <n v="15.065318279422829"/>
  </r>
  <r>
    <x v="102"/>
    <s v="store"/>
    <n v="2"/>
    <n v="7"/>
    <n v="2"/>
    <n v="5"/>
    <n v="1"/>
    <n v="7.6368380166249574"/>
  </r>
  <r>
    <x v="102"/>
    <s v="store"/>
    <n v="3"/>
    <n v="10"/>
    <n v="2"/>
    <n v="6"/>
    <n v="2"/>
    <n v="4.1222731299987894"/>
  </r>
  <r>
    <x v="102"/>
    <s v="store"/>
    <n v="4"/>
    <n v="10"/>
    <n v="3"/>
    <n v="7"/>
    <n v="2"/>
    <n v="2.3016851102554536"/>
  </r>
  <r>
    <x v="102"/>
    <s v="pharmacy"/>
    <n v="0"/>
    <n v="14"/>
    <n v="4"/>
    <n v="11"/>
    <n v="2"/>
    <n v="5.9285526157124888"/>
  </r>
  <r>
    <x v="102"/>
    <s v="pharmacy"/>
    <n v="1"/>
    <n v="14"/>
    <n v="4"/>
    <n v="11"/>
    <n v="3"/>
    <n v="2.5094232082525991"/>
  </r>
  <r>
    <x v="102"/>
    <s v="pharmacy"/>
    <n v="2"/>
    <n v="14"/>
    <n v="4"/>
    <n v="14"/>
    <n v="3"/>
    <n v="1.161189205974928"/>
  </r>
  <r>
    <x v="102"/>
    <s v="bank"/>
    <n v="0"/>
    <n v="26"/>
    <n v="8"/>
    <n v="16"/>
    <n v="6"/>
    <n v="2.4220408784009777"/>
  </r>
  <r>
    <x v="102"/>
    <s v="bank"/>
    <n v="1"/>
    <n v="44"/>
    <n v="15"/>
    <n v="34"/>
    <n v="8"/>
    <n v="0.42020645627982584"/>
  </r>
  <r>
    <x v="103"/>
    <s v="restaurant"/>
    <n v="0"/>
    <n v="9"/>
    <n v="2"/>
    <n v="7"/>
    <n v="2"/>
    <n v="30.500786919853578"/>
  </r>
  <r>
    <x v="103"/>
    <s v="restaurant"/>
    <n v="1"/>
    <n v="9"/>
    <n v="3"/>
    <n v="8"/>
    <n v="3"/>
    <n v="23.136593025094321"/>
  </r>
  <r>
    <x v="103"/>
    <s v="restaurant"/>
    <n v="2"/>
    <n v="9"/>
    <n v="3"/>
    <n v="8"/>
    <n v="3"/>
    <n v="20.73724263730676"/>
  </r>
  <r>
    <x v="103"/>
    <s v="restaurant"/>
    <n v="3"/>
    <n v="10"/>
    <n v="3"/>
    <n v="8"/>
    <n v="3"/>
    <n v="18.198935145832507"/>
  </r>
  <r>
    <x v="103"/>
    <s v="restaurant"/>
    <n v="4"/>
    <n v="12"/>
    <n v="3"/>
    <n v="10"/>
    <n v="3"/>
    <n v="14.993816406344276"/>
  </r>
  <r>
    <x v="103"/>
    <s v="restaurant"/>
    <n v="5"/>
    <n v="13"/>
    <n v="4"/>
    <n v="10"/>
    <n v="3"/>
    <n v="12.325456974761538"/>
  </r>
  <r>
    <x v="103"/>
    <s v="restaurant"/>
    <n v="6"/>
    <n v="13"/>
    <n v="4"/>
    <n v="10"/>
    <n v="4"/>
    <n v="10.252304556215696"/>
  </r>
  <r>
    <x v="103"/>
    <s v="restaurant"/>
    <n v="7"/>
    <n v="13"/>
    <n v="4"/>
    <n v="10"/>
    <n v="4"/>
    <n v="9.1891026022377726"/>
  </r>
  <r>
    <x v="103"/>
    <s v="restaurant"/>
    <n v="8"/>
    <n v="14"/>
    <n v="4"/>
    <n v="10"/>
    <n v="4"/>
    <n v="8.1456946511865453"/>
  </r>
  <r>
    <x v="103"/>
    <s v="restaurant"/>
    <n v="9"/>
    <n v="16"/>
    <n v="5"/>
    <n v="14"/>
    <n v="4"/>
    <n v="6.0926929540592889"/>
  </r>
  <r>
    <x v="103"/>
    <s v="supermarket"/>
    <n v="0"/>
    <n v="36"/>
    <n v="14"/>
    <n v="21"/>
    <n v="8"/>
    <n v="3.5540737512768605"/>
  </r>
  <r>
    <x v="103"/>
    <s v="supermarket"/>
    <n v="1"/>
    <n v="48"/>
    <n v="15"/>
    <n v="26"/>
    <n v="10"/>
    <n v="1.3520977546609039"/>
  </r>
  <r>
    <x v="103"/>
    <s v="supermarket"/>
    <n v="2"/>
    <n v="53"/>
    <n v="16"/>
    <n v="29"/>
    <n v="12"/>
    <n v="0.52794579458621838"/>
  </r>
  <r>
    <x v="103"/>
    <s v="supermarket"/>
    <n v="3"/>
    <n v="60"/>
    <n v="20"/>
    <n v="36"/>
    <n v="14"/>
    <n v="0.19158514904750137"/>
  </r>
  <r>
    <x v="103"/>
    <s v="supermarket"/>
    <n v="4"/>
    <n v="77"/>
    <n v="23"/>
    <n v="38"/>
    <n v="15"/>
    <n v="9.0143747048333125E-2"/>
  </r>
  <r>
    <x v="103"/>
    <s v="store"/>
    <n v="0"/>
    <n v="4"/>
    <n v="1"/>
    <n v="4"/>
    <n v="1"/>
    <n v="22.338230552247637"/>
  </r>
  <r>
    <x v="103"/>
    <s v="store"/>
    <n v="1"/>
    <n v="7"/>
    <n v="2"/>
    <n v="7"/>
    <n v="2"/>
    <n v="9.230637960199946"/>
  </r>
  <r>
    <x v="103"/>
    <s v="store"/>
    <n v="2"/>
    <n v="9"/>
    <n v="2"/>
    <n v="9"/>
    <n v="2"/>
    <n v="5.7600658685088133"/>
  </r>
  <r>
    <x v="103"/>
    <s v="store"/>
    <n v="3"/>
    <n v="9"/>
    <n v="3"/>
    <n v="9"/>
    <n v="3"/>
    <n v="2.8343418732126113"/>
  </r>
  <r>
    <x v="103"/>
    <s v="store"/>
    <n v="4"/>
    <n v="9"/>
    <n v="3"/>
    <n v="9"/>
    <n v="3"/>
    <n v="1.9115328912364129"/>
  </r>
  <r>
    <x v="103"/>
    <s v="pharmacy"/>
    <n v="0"/>
    <n v="11"/>
    <n v="4"/>
    <n v="11"/>
    <n v="3"/>
    <n v="5.428568702018671"/>
  </r>
  <r>
    <x v="103"/>
    <s v="pharmacy"/>
    <n v="1"/>
    <n v="11"/>
    <n v="4"/>
    <n v="11"/>
    <n v="3"/>
    <n v="2.6137553009719525"/>
  </r>
  <r>
    <x v="103"/>
    <s v="pharmacy"/>
    <n v="2"/>
    <n v="16"/>
    <n v="4"/>
    <n v="16"/>
    <n v="3"/>
    <n v="1.1258876655656052"/>
  </r>
  <r>
    <x v="103"/>
    <s v="bank"/>
    <n v="0"/>
    <n v="23"/>
    <n v="8"/>
    <n v="16"/>
    <n v="6"/>
    <n v="2.449367827095656"/>
  </r>
  <r>
    <x v="103"/>
    <s v="bank"/>
    <n v="1"/>
    <n v="46"/>
    <n v="14"/>
    <n v="38"/>
    <n v="8"/>
    <n v="0.43738164435008359"/>
  </r>
  <r>
    <x v="104"/>
    <s v="restaurant"/>
    <n v="0"/>
    <n v="7"/>
    <n v="2"/>
    <n v="7"/>
    <n v="2"/>
    <n v="32.024622533391799"/>
  </r>
  <r>
    <x v="104"/>
    <s v="restaurant"/>
    <n v="1"/>
    <n v="7"/>
    <n v="3"/>
    <n v="7"/>
    <n v="2"/>
    <n v="26.825591500638868"/>
  </r>
  <r>
    <x v="104"/>
    <s v="restaurant"/>
    <n v="2"/>
    <n v="7"/>
    <n v="3"/>
    <n v="7"/>
    <n v="3"/>
    <n v="22.60212785073778"/>
  </r>
  <r>
    <x v="104"/>
    <s v="restaurant"/>
    <n v="3"/>
    <n v="10"/>
    <n v="4"/>
    <n v="10"/>
    <n v="3"/>
    <n v="16.094168298218516"/>
  </r>
  <r>
    <x v="104"/>
    <s v="restaurant"/>
    <n v="4"/>
    <n v="10"/>
    <n v="4"/>
    <n v="10"/>
    <n v="3"/>
    <n v="14.425143437662522"/>
  </r>
  <r>
    <x v="104"/>
    <s v="restaurant"/>
    <n v="5"/>
    <n v="10"/>
    <n v="4"/>
    <n v="10"/>
    <n v="3"/>
    <n v="12.92920263671974"/>
  </r>
  <r>
    <x v="104"/>
    <s v="restaurant"/>
    <n v="6"/>
    <n v="12"/>
    <n v="4"/>
    <n v="10"/>
    <n v="3"/>
    <n v="11.188568549906256"/>
  </r>
  <r>
    <x v="104"/>
    <s v="restaurant"/>
    <n v="7"/>
    <n v="13"/>
    <n v="4"/>
    <n v="11"/>
    <n v="4"/>
    <n v="8.9552598964771875"/>
  </r>
  <r>
    <x v="104"/>
    <s v="restaurant"/>
    <n v="8"/>
    <n v="13"/>
    <n v="4"/>
    <n v="11"/>
    <n v="4"/>
    <n v="8.0265662775832567"/>
  </r>
  <r>
    <x v="104"/>
    <s v="restaurant"/>
    <n v="9"/>
    <n v="15"/>
    <n v="5"/>
    <n v="13"/>
    <n v="4"/>
    <n v="6.2627151362457516"/>
  </r>
  <r>
    <x v="104"/>
    <s v="supermarket"/>
    <n v="0"/>
    <n v="33"/>
    <n v="14"/>
    <n v="22"/>
    <n v="7"/>
    <n v="4.2459737386277858"/>
  </r>
  <r>
    <x v="104"/>
    <s v="supermarket"/>
    <n v="1"/>
    <n v="46"/>
    <n v="15"/>
    <n v="25"/>
    <n v="9"/>
    <n v="1.6509232681826551"/>
  </r>
  <r>
    <x v="104"/>
    <s v="supermarket"/>
    <n v="2"/>
    <n v="51"/>
    <n v="15"/>
    <n v="26"/>
    <n v="12"/>
    <n v="0.55838448899976623"/>
  </r>
  <r>
    <x v="104"/>
    <s v="supermarket"/>
    <n v="3"/>
    <n v="58"/>
    <n v="19"/>
    <n v="33"/>
    <n v="13"/>
    <n v="0.24001921774537949"/>
  </r>
  <r>
    <x v="104"/>
    <s v="supermarket"/>
    <n v="4"/>
    <n v="74"/>
    <n v="23"/>
    <n v="39"/>
    <n v="14"/>
    <n v="0.1107155273934371"/>
  </r>
  <r>
    <x v="104"/>
    <s v="store"/>
    <n v="0"/>
    <n v="1"/>
    <n v="0"/>
    <n v="1"/>
    <n v="0"/>
    <n v="40.233936099961419"/>
  </r>
  <r>
    <x v="104"/>
    <s v="store"/>
    <n v="1"/>
    <n v="6"/>
    <n v="2"/>
    <n v="6"/>
    <n v="2"/>
    <n v="9.8065348736126552"/>
  </r>
  <r>
    <x v="104"/>
    <s v="store"/>
    <n v="2"/>
    <n v="7"/>
    <n v="2"/>
    <n v="7"/>
    <n v="2"/>
    <n v="6.2253139731581051"/>
  </r>
  <r>
    <x v="104"/>
    <s v="store"/>
    <n v="3"/>
    <n v="10"/>
    <n v="2"/>
    <n v="8"/>
    <n v="2"/>
    <n v="3.9066043809902804"/>
  </r>
  <r>
    <x v="104"/>
    <s v="store"/>
    <n v="4"/>
    <n v="11"/>
    <n v="3"/>
    <n v="10"/>
    <n v="3"/>
    <n v="1.8298149949512574"/>
  </r>
  <r>
    <x v="104"/>
    <s v="pharmacy"/>
    <n v="0"/>
    <n v="8"/>
    <n v="3"/>
    <n v="8"/>
    <n v="2"/>
    <n v="7.5683484688896856"/>
  </r>
  <r>
    <x v="104"/>
    <s v="pharmacy"/>
    <n v="1"/>
    <n v="8"/>
    <n v="4"/>
    <n v="8"/>
    <n v="2"/>
    <n v="3.372398216607404"/>
  </r>
  <r>
    <x v="104"/>
    <s v="pharmacy"/>
    <n v="2"/>
    <n v="14"/>
    <n v="4"/>
    <n v="14"/>
    <n v="3"/>
    <n v="1.161189205974928"/>
  </r>
  <r>
    <x v="104"/>
    <s v="bank"/>
    <n v="0"/>
    <n v="20"/>
    <n v="7"/>
    <n v="13"/>
    <n v="5"/>
    <n v="3.1873759625404943"/>
  </r>
  <r>
    <x v="104"/>
    <s v="bank"/>
    <n v="1"/>
    <n v="45"/>
    <n v="14"/>
    <n v="35"/>
    <n v="7"/>
    <n v="0.52276401132899664"/>
  </r>
  <r>
    <x v="105"/>
    <s v="restaurant"/>
    <n v="0"/>
    <n v="8"/>
    <n v="2"/>
    <n v="5"/>
    <n v="2"/>
    <n v="33.190642185769796"/>
  </r>
  <r>
    <x v="105"/>
    <s v="restaurant"/>
    <n v="1"/>
    <n v="8"/>
    <n v="2"/>
    <n v="7"/>
    <n v="2"/>
    <n v="27.943462767097543"/>
  </r>
  <r>
    <x v="105"/>
    <s v="restaurant"/>
    <n v="2"/>
    <n v="9"/>
    <n v="3"/>
    <n v="7"/>
    <n v="2"/>
    <n v="22.819509462009481"/>
  </r>
  <r>
    <x v="105"/>
    <s v="restaurant"/>
    <n v="3"/>
    <n v="10"/>
    <n v="3"/>
    <n v="7"/>
    <n v="3"/>
    <n v="18.773206852963753"/>
  </r>
  <r>
    <x v="105"/>
    <s v="restaurant"/>
    <n v="4"/>
    <n v="11"/>
    <n v="3"/>
    <n v="7"/>
    <n v="3"/>
    <n v="16.549378636511136"/>
  </r>
  <r>
    <x v="105"/>
    <s v="restaurant"/>
    <n v="5"/>
    <n v="12"/>
    <n v="3"/>
    <n v="8"/>
    <n v="3"/>
    <n v="14.173971910939468"/>
  </r>
  <r>
    <x v="105"/>
    <s v="restaurant"/>
    <n v="6"/>
    <n v="12"/>
    <n v="4"/>
    <n v="9"/>
    <n v="4"/>
    <n v="10.697797438613682"/>
  </r>
  <r>
    <x v="105"/>
    <s v="restaurant"/>
    <n v="7"/>
    <n v="13"/>
    <n v="4"/>
    <n v="9"/>
    <n v="4"/>
    <n v="9.4617431804948957"/>
  </r>
  <r>
    <x v="105"/>
    <s v="restaurant"/>
    <n v="8"/>
    <n v="14"/>
    <n v="4"/>
    <n v="10"/>
    <n v="4"/>
    <n v="8.1456946511865453"/>
  </r>
  <r>
    <x v="105"/>
    <s v="restaurant"/>
    <n v="9"/>
    <n v="14"/>
    <n v="5"/>
    <n v="14"/>
    <n v="4"/>
    <n v="6.2088008327671664"/>
  </r>
  <r>
    <x v="105"/>
    <s v="supermarket"/>
    <n v="0"/>
    <n v="36"/>
    <n v="14"/>
    <n v="20"/>
    <n v="8"/>
    <n v="3.6088967765793916"/>
  </r>
  <r>
    <x v="105"/>
    <s v="supermarket"/>
    <n v="1"/>
    <n v="48"/>
    <n v="15"/>
    <n v="24"/>
    <n v="9"/>
    <n v="1.6662473208838171"/>
  </r>
  <r>
    <x v="105"/>
    <s v="supermarket"/>
    <n v="2"/>
    <n v="53"/>
    <n v="16"/>
    <n v="29"/>
    <n v="12"/>
    <n v="0.52794579458621838"/>
  </r>
  <r>
    <x v="105"/>
    <s v="supermarket"/>
    <n v="3"/>
    <n v="60"/>
    <n v="20"/>
    <n v="36"/>
    <n v="14"/>
    <n v="0.19158514904750137"/>
  </r>
  <r>
    <x v="105"/>
    <s v="supermarket"/>
    <n v="4"/>
    <n v="77"/>
    <n v="23"/>
    <n v="38"/>
    <n v="15"/>
    <n v="9.0143747048333125E-2"/>
  </r>
  <r>
    <x v="105"/>
    <s v="store"/>
    <n v="0"/>
    <n v="4"/>
    <n v="1"/>
    <n v="4"/>
    <n v="1"/>
    <n v="22.338230552247637"/>
  </r>
  <r>
    <x v="105"/>
    <s v="store"/>
    <n v="1"/>
    <n v="5"/>
    <n v="1"/>
    <n v="5"/>
    <n v="1"/>
    <n v="13.897434437427027"/>
  </r>
  <r>
    <x v="105"/>
    <s v="store"/>
    <n v="2"/>
    <n v="7"/>
    <n v="2"/>
    <n v="7"/>
    <n v="1"/>
    <n v="7.1954122530935383"/>
  </r>
  <r>
    <x v="105"/>
    <s v="store"/>
    <n v="3"/>
    <n v="9"/>
    <n v="3"/>
    <n v="9"/>
    <n v="3"/>
    <n v="2.8343418732126113"/>
  </r>
  <r>
    <x v="105"/>
    <s v="store"/>
    <n v="4"/>
    <n v="9"/>
    <n v="3"/>
    <n v="9"/>
    <n v="3"/>
    <n v="1.9115328912364129"/>
  </r>
  <r>
    <x v="105"/>
    <s v="pharmacy"/>
    <n v="0"/>
    <n v="11"/>
    <n v="4"/>
    <n v="11"/>
    <n v="2"/>
    <n v="6.1452423467449906"/>
  </r>
  <r>
    <x v="105"/>
    <s v="pharmacy"/>
    <n v="1"/>
    <n v="11"/>
    <n v="4"/>
    <n v="11"/>
    <n v="3"/>
    <n v="2.6137553009719525"/>
  </r>
  <r>
    <x v="105"/>
    <s v="pharmacy"/>
    <n v="2"/>
    <n v="14"/>
    <n v="4"/>
    <n v="14"/>
    <n v="3"/>
    <n v="1.161189205974928"/>
  </r>
  <r>
    <x v="105"/>
    <s v="bank"/>
    <n v="0"/>
    <n v="23"/>
    <n v="8"/>
    <n v="16"/>
    <n v="6"/>
    <n v="2.449367827095656"/>
  </r>
  <r>
    <x v="105"/>
    <s v="bank"/>
    <n v="1"/>
    <n v="44"/>
    <n v="13"/>
    <n v="38"/>
    <n v="8"/>
    <n v="0.46037414752115363"/>
  </r>
  <r>
    <x v="106"/>
    <s v="restaurant"/>
    <n v="0"/>
    <n v="10"/>
    <n v="3"/>
    <n v="6"/>
    <n v="2"/>
    <n v="28.796874658844676"/>
  </r>
  <r>
    <x v="106"/>
    <s v="restaurant"/>
    <n v="1"/>
    <n v="11"/>
    <n v="3"/>
    <n v="7"/>
    <n v="3"/>
    <n v="22.984067420092273"/>
  </r>
  <r>
    <x v="106"/>
    <s v="restaurant"/>
    <n v="2"/>
    <n v="11"/>
    <n v="3"/>
    <n v="7"/>
    <n v="3"/>
    <n v="20.600534502453069"/>
  </r>
  <r>
    <x v="106"/>
    <s v="restaurant"/>
    <n v="3"/>
    <n v="14"/>
    <n v="3"/>
    <n v="9"/>
    <n v="3"/>
    <n v="16.79845374508243"/>
  </r>
  <r>
    <x v="106"/>
    <s v="restaurant"/>
    <n v="4"/>
    <n v="14"/>
    <n v="3"/>
    <n v="10"/>
    <n v="3"/>
    <n v="14.677743856480724"/>
  </r>
  <r>
    <x v="106"/>
    <s v="restaurant"/>
    <n v="5"/>
    <n v="16"/>
    <n v="4"/>
    <n v="10"/>
    <n v="4"/>
    <n v="11.132973661523913"/>
  </r>
  <r>
    <x v="106"/>
    <s v="restaurant"/>
    <n v="6"/>
    <n v="18"/>
    <n v="4"/>
    <n v="10"/>
    <n v="5"/>
    <n v="9.1967542159186753"/>
  </r>
  <r>
    <x v="106"/>
    <s v="restaurant"/>
    <n v="7"/>
    <n v="18"/>
    <n v="4"/>
    <n v="12"/>
    <n v="5"/>
    <n v="7.8086081062684238"/>
  </r>
  <r>
    <x v="106"/>
    <s v="restaurant"/>
    <n v="8"/>
    <n v="19"/>
    <n v="6"/>
    <n v="13"/>
    <n v="5"/>
    <n v="5.8448230240352297"/>
  </r>
  <r>
    <x v="106"/>
    <s v="restaurant"/>
    <n v="9"/>
    <n v="21"/>
    <n v="6"/>
    <n v="18"/>
    <n v="5"/>
    <n v="4.7550571863068489"/>
  </r>
  <r>
    <x v="106"/>
    <s v="supermarket"/>
    <n v="0"/>
    <n v="42"/>
    <n v="16"/>
    <n v="20"/>
    <n v="10"/>
    <n v="2.4388661082356511"/>
  </r>
  <r>
    <x v="106"/>
    <s v="supermarket"/>
    <n v="1"/>
    <n v="55"/>
    <n v="17"/>
    <n v="25"/>
    <n v="11"/>
    <n v="1.0909293281726995"/>
  </r>
  <r>
    <x v="106"/>
    <s v="supermarket"/>
    <n v="2"/>
    <n v="60"/>
    <n v="18"/>
    <n v="36"/>
    <n v="14"/>
    <n v="0.33162311044561765"/>
  </r>
  <r>
    <x v="106"/>
    <s v="supermarket"/>
    <n v="3"/>
    <n v="67"/>
    <n v="21"/>
    <n v="38"/>
    <n v="14"/>
    <n v="0.18849720804207248"/>
  </r>
  <r>
    <x v="106"/>
    <s v="supermarket"/>
    <n v="4"/>
    <n v="83"/>
    <n v="25"/>
    <n v="43"/>
    <n v="16"/>
    <n v="7.1648760148729368E-2"/>
  </r>
  <r>
    <x v="106"/>
    <s v="store"/>
    <n v="0"/>
    <n v="9"/>
    <n v="2"/>
    <n v="9"/>
    <n v="2"/>
    <n v="12.663926029575258"/>
  </r>
  <r>
    <x v="106"/>
    <s v="store"/>
    <n v="1"/>
    <n v="10"/>
    <n v="3"/>
    <n v="10"/>
    <n v="3"/>
    <n v="6.0308314137665127"/>
  </r>
  <r>
    <x v="106"/>
    <s v="store"/>
    <n v="2"/>
    <n v="16"/>
    <n v="4"/>
    <n v="10"/>
    <n v="4"/>
    <n v="2.8419719420507557"/>
  </r>
  <r>
    <x v="106"/>
    <s v="store"/>
    <n v="3"/>
    <n v="16"/>
    <n v="5"/>
    <n v="16"/>
    <n v="5"/>
    <n v="1.2861762810084736"/>
  </r>
  <r>
    <x v="106"/>
    <s v="store"/>
    <n v="4"/>
    <n v="16"/>
    <n v="6"/>
    <n v="16"/>
    <n v="5"/>
    <n v="0.73165157538745229"/>
  </r>
  <r>
    <x v="106"/>
    <s v="pharmacy"/>
    <n v="0"/>
    <n v="17"/>
    <n v="5"/>
    <n v="16"/>
    <n v="4"/>
    <n v="3.8292422904248271"/>
  </r>
  <r>
    <x v="106"/>
    <s v="pharmacy"/>
    <n v="1"/>
    <n v="17"/>
    <n v="6"/>
    <n v="16"/>
    <n v="5"/>
    <n v="1.4669140227249078"/>
  </r>
  <r>
    <x v="106"/>
    <s v="pharmacy"/>
    <n v="2"/>
    <n v="17"/>
    <n v="6"/>
    <n v="17"/>
    <n v="5"/>
    <n v="0.70015698028751405"/>
  </r>
  <r>
    <x v="106"/>
    <s v="bank"/>
    <n v="0"/>
    <n v="29"/>
    <n v="9"/>
    <n v="25"/>
    <n v="8"/>
    <n v="1.6064918413332421"/>
  </r>
  <r>
    <x v="106"/>
    <s v="bank"/>
    <n v="1"/>
    <n v="41"/>
    <n v="13"/>
    <n v="31"/>
    <n v="8"/>
    <n v="0.46365177943303593"/>
  </r>
  <r>
    <x v="107"/>
    <s v="restaurant"/>
    <n v="0"/>
    <n v="8"/>
    <n v="2"/>
    <n v="7"/>
    <n v="2"/>
    <n v="31.176590690563376"/>
  </r>
  <r>
    <x v="107"/>
    <s v="restaurant"/>
    <n v="1"/>
    <n v="8"/>
    <n v="2"/>
    <n v="8"/>
    <n v="2"/>
    <n v="27.228613927368908"/>
  </r>
  <r>
    <x v="107"/>
    <s v="restaurant"/>
    <n v="2"/>
    <n v="9"/>
    <n v="2"/>
    <n v="8"/>
    <n v="2"/>
    <n v="23.862000850294045"/>
  </r>
  <r>
    <x v="107"/>
    <s v="restaurant"/>
    <n v="3"/>
    <n v="9"/>
    <n v="3"/>
    <n v="8"/>
    <n v="3"/>
    <n v="18.586713771215688"/>
  </r>
  <r>
    <x v="107"/>
    <s v="restaurant"/>
    <n v="4"/>
    <n v="11"/>
    <n v="3"/>
    <n v="8"/>
    <n v="3"/>
    <n v="16.034661032341649"/>
  </r>
  <r>
    <x v="107"/>
    <s v="restaurant"/>
    <n v="5"/>
    <n v="11"/>
    <n v="3"/>
    <n v="9"/>
    <n v="3"/>
    <n v="13.976118313865676"/>
  </r>
  <r>
    <x v="107"/>
    <s v="restaurant"/>
    <n v="6"/>
    <n v="11"/>
    <n v="4"/>
    <n v="9"/>
    <n v="3"/>
    <n v="11.670073441632418"/>
  </r>
  <r>
    <x v="107"/>
    <s v="restaurant"/>
    <n v="7"/>
    <n v="13"/>
    <n v="4"/>
    <n v="9"/>
    <n v="4"/>
    <n v="9.4617431804948957"/>
  </r>
  <r>
    <x v="107"/>
    <s v="restaurant"/>
    <n v="8"/>
    <n v="14"/>
    <n v="4"/>
    <n v="10"/>
    <n v="4"/>
    <n v="8.1456946511865453"/>
  </r>
  <r>
    <x v="107"/>
    <s v="restaurant"/>
    <n v="9"/>
    <n v="14"/>
    <n v="4"/>
    <n v="11"/>
    <n v="4"/>
    <n v="7.1130990986058427"/>
  </r>
  <r>
    <x v="107"/>
    <s v="supermarket"/>
    <n v="0"/>
    <n v="34"/>
    <n v="14"/>
    <n v="21"/>
    <n v="8"/>
    <n v="3.5545039191810557"/>
  </r>
  <r>
    <x v="107"/>
    <s v="supermarket"/>
    <n v="1"/>
    <n v="47"/>
    <n v="15"/>
    <n v="26"/>
    <n v="9"/>
    <n v="1.6382342612146237"/>
  </r>
  <r>
    <x v="107"/>
    <s v="supermarket"/>
    <n v="2"/>
    <n v="52"/>
    <n v="16"/>
    <n v="27"/>
    <n v="12"/>
    <n v="0.5374178838347301"/>
  </r>
  <r>
    <x v="107"/>
    <s v="supermarket"/>
    <n v="3"/>
    <n v="59"/>
    <n v="19"/>
    <n v="34"/>
    <n v="13"/>
    <n v="0.23902703950655332"/>
  </r>
  <r>
    <x v="107"/>
    <s v="supermarket"/>
    <n v="4"/>
    <n v="75"/>
    <n v="23"/>
    <n v="38"/>
    <n v="14"/>
    <n v="0.11094506959227739"/>
  </r>
  <r>
    <x v="107"/>
    <s v="store"/>
    <n v="0"/>
    <n v="2"/>
    <n v="0"/>
    <n v="2"/>
    <n v="1"/>
    <n v="32.207258829558704"/>
  </r>
  <r>
    <x v="107"/>
    <s v="store"/>
    <n v="1"/>
    <n v="7"/>
    <n v="2"/>
    <n v="7"/>
    <n v="2"/>
    <n v="9.230637960199946"/>
  </r>
  <r>
    <x v="107"/>
    <s v="store"/>
    <n v="2"/>
    <n v="7"/>
    <n v="2"/>
    <n v="7"/>
    <n v="2"/>
    <n v="6.2253139731581051"/>
  </r>
  <r>
    <x v="107"/>
    <s v="store"/>
    <n v="3"/>
    <n v="9"/>
    <n v="2"/>
    <n v="7"/>
    <n v="2"/>
    <n v="4.040933782984653"/>
  </r>
  <r>
    <x v="107"/>
    <s v="store"/>
    <n v="4"/>
    <n v="11"/>
    <n v="3"/>
    <n v="9"/>
    <n v="2"/>
    <n v="2.176155346570523"/>
  </r>
  <r>
    <x v="107"/>
    <s v="pharmacy"/>
    <n v="0"/>
    <n v="9"/>
    <n v="4"/>
    <n v="9"/>
    <n v="2"/>
    <n v="6.6474522336613751"/>
  </r>
  <r>
    <x v="107"/>
    <s v="pharmacy"/>
    <n v="1"/>
    <n v="9"/>
    <n v="4"/>
    <n v="9"/>
    <n v="2"/>
    <n v="3.2006251495406617"/>
  </r>
  <r>
    <x v="107"/>
    <s v="pharmacy"/>
    <n v="2"/>
    <n v="15"/>
    <n v="4"/>
    <n v="15"/>
    <n v="3"/>
    <n v="1.1414435577420159"/>
  </r>
  <r>
    <x v="107"/>
    <s v="bank"/>
    <n v="0"/>
    <n v="21"/>
    <n v="7"/>
    <n v="14"/>
    <n v="6"/>
    <n v="2.7754785538204056"/>
  </r>
  <r>
    <x v="107"/>
    <s v="bank"/>
    <n v="1"/>
    <n v="46"/>
    <n v="14"/>
    <n v="36"/>
    <n v="7"/>
    <n v="0.52238680992175324"/>
  </r>
  <r>
    <x v="108"/>
    <s v="restaurant"/>
    <n v="0"/>
    <n v="8"/>
    <n v="2"/>
    <n v="6"/>
    <n v="2"/>
    <n v="32.106475774715051"/>
  </r>
  <r>
    <x v="108"/>
    <s v="restaurant"/>
    <n v="1"/>
    <n v="8"/>
    <n v="2"/>
    <n v="7"/>
    <n v="2"/>
    <n v="27.943462767097543"/>
  </r>
  <r>
    <x v="108"/>
    <s v="restaurant"/>
    <n v="2"/>
    <n v="9"/>
    <n v="3"/>
    <n v="7"/>
    <n v="2"/>
    <n v="22.819509462009481"/>
  </r>
  <r>
    <x v="108"/>
    <s v="restaurant"/>
    <n v="3"/>
    <n v="9"/>
    <n v="3"/>
    <n v="7"/>
    <n v="3"/>
    <n v="19.160985478346937"/>
  </r>
  <r>
    <x v="108"/>
    <s v="restaurant"/>
    <n v="4"/>
    <n v="11"/>
    <n v="3"/>
    <n v="7"/>
    <n v="3"/>
    <n v="16.549378636511136"/>
  </r>
  <r>
    <x v="108"/>
    <s v="restaurant"/>
    <n v="5"/>
    <n v="12"/>
    <n v="3"/>
    <n v="9"/>
    <n v="3"/>
    <n v="13.77828292915078"/>
  </r>
  <r>
    <x v="108"/>
    <s v="restaurant"/>
    <n v="6"/>
    <n v="12"/>
    <n v="4"/>
    <n v="9"/>
    <n v="4"/>
    <n v="10.697797438613682"/>
  </r>
  <r>
    <x v="108"/>
    <s v="restaurant"/>
    <n v="7"/>
    <n v="13"/>
    <n v="4"/>
    <n v="9"/>
    <n v="4"/>
    <n v="9.4617431804948957"/>
  </r>
  <r>
    <x v="108"/>
    <s v="restaurant"/>
    <n v="8"/>
    <n v="14"/>
    <n v="4"/>
    <n v="9"/>
    <n v="4"/>
    <n v="8.3900613916984845"/>
  </r>
  <r>
    <x v="108"/>
    <s v="restaurant"/>
    <n v="9"/>
    <n v="14"/>
    <n v="5"/>
    <n v="14"/>
    <n v="4"/>
    <n v="6.2088008327671664"/>
  </r>
  <r>
    <x v="108"/>
    <s v="supermarket"/>
    <n v="0"/>
    <n v="36"/>
    <n v="14"/>
    <n v="20"/>
    <n v="8"/>
    <n v="3.6088967765793916"/>
  </r>
  <r>
    <x v="108"/>
    <s v="supermarket"/>
    <n v="1"/>
    <n v="48"/>
    <n v="15"/>
    <n v="24"/>
    <n v="9"/>
    <n v="1.6662473208838171"/>
  </r>
  <r>
    <x v="108"/>
    <s v="supermarket"/>
    <n v="2"/>
    <n v="53"/>
    <n v="16"/>
    <n v="29"/>
    <n v="12"/>
    <n v="0.52794579458621838"/>
  </r>
  <r>
    <x v="108"/>
    <s v="supermarket"/>
    <n v="3"/>
    <n v="60"/>
    <n v="20"/>
    <n v="36"/>
    <n v="14"/>
    <n v="0.19158514904750137"/>
  </r>
  <r>
    <x v="108"/>
    <s v="supermarket"/>
    <n v="4"/>
    <n v="77"/>
    <n v="23"/>
    <n v="38"/>
    <n v="15"/>
    <n v="9.0143747048333125E-2"/>
  </r>
  <r>
    <x v="108"/>
    <s v="store"/>
    <n v="0"/>
    <n v="4"/>
    <n v="1"/>
    <n v="4"/>
    <n v="1"/>
    <n v="22.338230552247637"/>
  </r>
  <r>
    <x v="108"/>
    <s v="store"/>
    <n v="1"/>
    <n v="5"/>
    <n v="1"/>
    <n v="5"/>
    <n v="1"/>
    <n v="13.897434437427027"/>
  </r>
  <r>
    <x v="108"/>
    <s v="store"/>
    <n v="2"/>
    <n v="7"/>
    <n v="2"/>
    <n v="7"/>
    <n v="1"/>
    <n v="7.1954122530935383"/>
  </r>
  <r>
    <x v="108"/>
    <s v="store"/>
    <n v="3"/>
    <n v="8"/>
    <n v="2"/>
    <n v="8"/>
    <n v="3"/>
    <n v="3.5483057342417657"/>
  </r>
  <r>
    <x v="108"/>
    <s v="store"/>
    <n v="4"/>
    <n v="9"/>
    <n v="3"/>
    <n v="9"/>
    <n v="3"/>
    <n v="1.9115328912364129"/>
  </r>
  <r>
    <x v="108"/>
    <s v="pharmacy"/>
    <n v="0"/>
    <n v="11"/>
    <n v="4"/>
    <n v="11"/>
    <n v="2"/>
    <n v="6.1452423467449906"/>
  </r>
  <r>
    <x v="108"/>
    <s v="pharmacy"/>
    <n v="1"/>
    <n v="11"/>
    <n v="4"/>
    <n v="11"/>
    <n v="3"/>
    <n v="2.6137553009719525"/>
  </r>
  <r>
    <x v="108"/>
    <s v="pharmacy"/>
    <n v="2"/>
    <n v="14"/>
    <n v="4"/>
    <n v="14"/>
    <n v="3"/>
    <n v="1.161189205974928"/>
  </r>
  <r>
    <x v="108"/>
    <s v="bank"/>
    <n v="0"/>
    <n v="22"/>
    <n v="8"/>
    <n v="16"/>
    <n v="6"/>
    <n v="2.4628382840617986"/>
  </r>
  <r>
    <x v="108"/>
    <s v="bank"/>
    <n v="1"/>
    <n v="44"/>
    <n v="13"/>
    <n v="38"/>
    <n v="8"/>
    <n v="0.46037414752115363"/>
  </r>
  <r>
    <x v="109"/>
    <s v="restaurant"/>
    <n v="0"/>
    <n v="10"/>
    <n v="3"/>
    <n v="6"/>
    <n v="2"/>
    <n v="28.796874658844676"/>
  </r>
  <r>
    <x v="109"/>
    <s v="restaurant"/>
    <n v="1"/>
    <n v="11"/>
    <n v="3"/>
    <n v="7"/>
    <n v="3"/>
    <n v="22.984067420092273"/>
  </r>
  <r>
    <x v="109"/>
    <s v="restaurant"/>
    <n v="2"/>
    <n v="11"/>
    <n v="3"/>
    <n v="7"/>
    <n v="3"/>
    <n v="20.600534502453069"/>
  </r>
  <r>
    <x v="109"/>
    <s v="restaurant"/>
    <n v="3"/>
    <n v="14"/>
    <n v="3"/>
    <n v="9"/>
    <n v="3"/>
    <n v="16.79845374508243"/>
  </r>
  <r>
    <x v="109"/>
    <s v="restaurant"/>
    <n v="4"/>
    <n v="14"/>
    <n v="3"/>
    <n v="10"/>
    <n v="3"/>
    <n v="14.677743856480724"/>
  </r>
  <r>
    <x v="109"/>
    <s v="restaurant"/>
    <n v="5"/>
    <n v="16"/>
    <n v="4"/>
    <n v="10"/>
    <n v="4"/>
    <n v="11.132973661523913"/>
  </r>
  <r>
    <x v="109"/>
    <s v="restaurant"/>
    <n v="6"/>
    <n v="18"/>
    <n v="4"/>
    <n v="10"/>
    <n v="5"/>
    <n v="9.1967542159186753"/>
  </r>
  <r>
    <x v="109"/>
    <s v="restaurant"/>
    <n v="7"/>
    <n v="18"/>
    <n v="4"/>
    <n v="12"/>
    <n v="5"/>
    <n v="7.8086081062684238"/>
  </r>
  <r>
    <x v="109"/>
    <s v="restaurant"/>
    <n v="8"/>
    <n v="19"/>
    <n v="6"/>
    <n v="13"/>
    <n v="5"/>
    <n v="5.8448230240352297"/>
  </r>
  <r>
    <x v="109"/>
    <s v="restaurant"/>
    <n v="9"/>
    <n v="21"/>
    <n v="6"/>
    <n v="18"/>
    <n v="5"/>
    <n v="4.7550571863068489"/>
  </r>
  <r>
    <x v="109"/>
    <s v="supermarket"/>
    <n v="0"/>
    <n v="42"/>
    <n v="16"/>
    <n v="20"/>
    <n v="10"/>
    <n v="2.4388661082356511"/>
  </r>
  <r>
    <x v="109"/>
    <s v="supermarket"/>
    <n v="1"/>
    <n v="55"/>
    <n v="17"/>
    <n v="25"/>
    <n v="11"/>
    <n v="1.0909293281726995"/>
  </r>
  <r>
    <x v="109"/>
    <s v="supermarket"/>
    <n v="2"/>
    <n v="60"/>
    <n v="18"/>
    <n v="36"/>
    <n v="14"/>
    <n v="0.33162311044561765"/>
  </r>
  <r>
    <x v="109"/>
    <s v="supermarket"/>
    <n v="3"/>
    <n v="67"/>
    <n v="21"/>
    <n v="38"/>
    <n v="14"/>
    <n v="0.18849720804207248"/>
  </r>
  <r>
    <x v="109"/>
    <s v="supermarket"/>
    <n v="4"/>
    <n v="83"/>
    <n v="25"/>
    <n v="43"/>
    <n v="16"/>
    <n v="7.1648760148729368E-2"/>
  </r>
  <r>
    <x v="109"/>
    <s v="store"/>
    <n v="0"/>
    <n v="9"/>
    <n v="2"/>
    <n v="9"/>
    <n v="2"/>
    <n v="12.663926029575258"/>
  </r>
  <r>
    <x v="109"/>
    <s v="store"/>
    <n v="1"/>
    <n v="10"/>
    <n v="3"/>
    <n v="9"/>
    <n v="3"/>
    <n v="6.1353710690864371"/>
  </r>
  <r>
    <x v="109"/>
    <s v="store"/>
    <n v="2"/>
    <n v="13"/>
    <n v="3"/>
    <n v="10"/>
    <n v="3"/>
    <n v="3.9719695072146606"/>
  </r>
  <r>
    <x v="109"/>
    <s v="store"/>
    <n v="3"/>
    <n v="16"/>
    <n v="5"/>
    <n v="10"/>
    <n v="5"/>
    <n v="1.3931101532773378"/>
  </r>
  <r>
    <x v="109"/>
    <s v="store"/>
    <n v="4"/>
    <n v="16"/>
    <n v="6"/>
    <n v="16"/>
    <n v="5"/>
    <n v="0.73165157538745229"/>
  </r>
  <r>
    <x v="109"/>
    <s v="pharmacy"/>
    <n v="0"/>
    <n v="17"/>
    <n v="5"/>
    <n v="16"/>
    <n v="4"/>
    <n v="3.8292422904248271"/>
  </r>
  <r>
    <x v="109"/>
    <s v="pharmacy"/>
    <n v="1"/>
    <n v="17"/>
    <n v="6"/>
    <n v="16"/>
    <n v="5"/>
    <n v="1.4669140227249078"/>
  </r>
  <r>
    <x v="109"/>
    <s v="pharmacy"/>
    <n v="2"/>
    <n v="17"/>
    <n v="6"/>
    <n v="17"/>
    <n v="5"/>
    <n v="0.70015698028751405"/>
  </r>
  <r>
    <x v="109"/>
    <s v="bank"/>
    <n v="0"/>
    <n v="29"/>
    <n v="9"/>
    <n v="25"/>
    <n v="8"/>
    <n v="1.6064918413332421"/>
  </r>
  <r>
    <x v="109"/>
    <s v="bank"/>
    <n v="1"/>
    <n v="41"/>
    <n v="13"/>
    <n v="31"/>
    <n v="8"/>
    <n v="0.46365177943303593"/>
  </r>
  <r>
    <x v="110"/>
    <s v="restaurant"/>
    <n v="0"/>
    <n v="8"/>
    <n v="2"/>
    <n v="6"/>
    <n v="2"/>
    <n v="32.106475774715051"/>
  </r>
  <r>
    <x v="110"/>
    <s v="restaurant"/>
    <n v="1"/>
    <n v="8"/>
    <n v="2"/>
    <n v="7"/>
    <n v="2"/>
    <n v="27.943462767097543"/>
  </r>
  <r>
    <x v="110"/>
    <s v="restaurant"/>
    <n v="2"/>
    <n v="11"/>
    <n v="3"/>
    <n v="7"/>
    <n v="2"/>
    <n v="22.042084959695313"/>
  </r>
  <r>
    <x v="110"/>
    <s v="restaurant"/>
    <n v="3"/>
    <n v="12"/>
    <n v="3"/>
    <n v="7"/>
    <n v="3"/>
    <n v="18.217918867630654"/>
  </r>
  <r>
    <x v="110"/>
    <s v="restaurant"/>
    <n v="4"/>
    <n v="12"/>
    <n v="3"/>
    <n v="7"/>
    <n v="3"/>
    <n v="16.328653207283772"/>
  </r>
  <r>
    <x v="110"/>
    <s v="restaurant"/>
    <n v="5"/>
    <n v="12"/>
    <n v="4"/>
    <n v="7"/>
    <n v="4"/>
    <n v="12.792587589770312"/>
  </r>
  <r>
    <x v="110"/>
    <s v="restaurant"/>
    <n v="6"/>
    <n v="13"/>
    <n v="4"/>
    <n v="9"/>
    <n v="4"/>
    <n v="10.556490325345544"/>
  </r>
  <r>
    <x v="110"/>
    <s v="restaurant"/>
    <n v="7"/>
    <n v="13"/>
    <n v="5"/>
    <n v="9"/>
    <n v="4"/>
    <n v="8.8562151908598583"/>
  </r>
  <r>
    <x v="110"/>
    <s v="restaurant"/>
    <n v="8"/>
    <n v="16"/>
    <n v="5"/>
    <n v="13"/>
    <n v="4"/>
    <n v="6.9298764679607974"/>
  </r>
  <r>
    <x v="110"/>
    <s v="restaurant"/>
    <n v="9"/>
    <n v="18"/>
    <n v="6"/>
    <n v="15"/>
    <n v="4"/>
    <n v="5.5336699228040613"/>
  </r>
  <r>
    <x v="110"/>
    <s v="supermarket"/>
    <n v="0"/>
    <n v="39"/>
    <n v="15"/>
    <n v="20"/>
    <n v="9"/>
    <n v="2.9594183713244209"/>
  </r>
  <r>
    <x v="110"/>
    <s v="supermarket"/>
    <n v="1"/>
    <n v="52"/>
    <n v="16"/>
    <n v="24"/>
    <n v="10"/>
    <n v="1.3554885589927179"/>
  </r>
  <r>
    <x v="110"/>
    <s v="supermarket"/>
    <n v="2"/>
    <n v="57"/>
    <n v="17"/>
    <n v="33"/>
    <n v="13"/>
    <n v="0.41635754817899395"/>
  </r>
  <r>
    <x v="110"/>
    <s v="supermarket"/>
    <n v="3"/>
    <n v="64"/>
    <n v="21"/>
    <n v="38"/>
    <n v="14"/>
    <n v="0.18849723219891851"/>
  </r>
  <r>
    <x v="110"/>
    <s v="supermarket"/>
    <n v="4"/>
    <n v="80"/>
    <n v="24"/>
    <n v="39"/>
    <n v="15"/>
    <n v="8.9398135557573977E-2"/>
  </r>
  <r>
    <x v="110"/>
    <s v="store"/>
    <n v="0"/>
    <n v="6"/>
    <n v="1"/>
    <n v="6"/>
    <n v="1"/>
    <n v="19.391023756149067"/>
  </r>
  <r>
    <x v="110"/>
    <s v="store"/>
    <n v="1"/>
    <n v="7"/>
    <n v="2"/>
    <n v="6"/>
    <n v="2"/>
    <n v="9.5056052694717206"/>
  </r>
  <r>
    <x v="110"/>
    <s v="store"/>
    <n v="2"/>
    <n v="10"/>
    <n v="3"/>
    <n v="7"/>
    <n v="2"/>
    <n v="5.060423030751882"/>
  </r>
  <r>
    <x v="110"/>
    <s v="store"/>
    <n v="3"/>
    <n v="12"/>
    <n v="3"/>
    <n v="7"/>
    <n v="4"/>
    <n v="2.5646255557464643"/>
  </r>
  <r>
    <x v="110"/>
    <s v="store"/>
    <n v="4"/>
    <n v="12"/>
    <n v="3"/>
    <n v="12"/>
    <n v="4"/>
    <n v="1.5521328665205198"/>
  </r>
  <r>
    <x v="110"/>
    <s v="pharmacy"/>
    <n v="0"/>
    <n v="14"/>
    <n v="4"/>
    <n v="13"/>
    <n v="3"/>
    <n v="5.0617189887915783"/>
  </r>
  <r>
    <x v="110"/>
    <s v="pharmacy"/>
    <n v="1"/>
    <n v="14"/>
    <n v="5"/>
    <n v="13"/>
    <n v="4"/>
    <n v="1.9551639828452152"/>
  </r>
  <r>
    <x v="110"/>
    <s v="pharmacy"/>
    <n v="2"/>
    <n v="14"/>
    <n v="5"/>
    <n v="14"/>
    <n v="4"/>
    <n v="0.92913440333143571"/>
  </r>
  <r>
    <x v="110"/>
    <s v="bank"/>
    <n v="0"/>
    <n v="26"/>
    <n v="8"/>
    <n v="22"/>
    <n v="7"/>
    <n v="2.0261371380542172"/>
  </r>
  <r>
    <x v="110"/>
    <s v="bank"/>
    <n v="1"/>
    <n v="43"/>
    <n v="14"/>
    <n v="36"/>
    <n v="8"/>
    <n v="0.43806042683161273"/>
  </r>
  <r>
    <x v="111"/>
    <s v="restaurant"/>
    <n v="0"/>
    <n v="8"/>
    <n v="2"/>
    <n v="7"/>
    <n v="2"/>
    <n v="31.176590690563376"/>
  </r>
  <r>
    <x v="111"/>
    <s v="restaurant"/>
    <n v="1"/>
    <n v="8"/>
    <n v="2"/>
    <n v="8"/>
    <n v="2"/>
    <n v="27.228613927368908"/>
  </r>
  <r>
    <x v="111"/>
    <s v="restaurant"/>
    <n v="2"/>
    <n v="8"/>
    <n v="2"/>
    <n v="8"/>
    <n v="2"/>
    <n v="24.404905816382499"/>
  </r>
  <r>
    <x v="111"/>
    <s v="restaurant"/>
    <n v="3"/>
    <n v="9"/>
    <n v="2"/>
    <n v="8"/>
    <n v="2"/>
    <n v="21.387422984337626"/>
  </r>
  <r>
    <x v="111"/>
    <s v="restaurant"/>
    <n v="4"/>
    <n v="9"/>
    <n v="3"/>
    <n v="8"/>
    <n v="3"/>
    <n v="16.659202713459987"/>
  </r>
  <r>
    <x v="111"/>
    <s v="restaurant"/>
    <n v="5"/>
    <n v="11"/>
    <n v="3"/>
    <n v="8"/>
    <n v="3"/>
    <n v="14.371807295654364"/>
  </r>
  <r>
    <x v="111"/>
    <s v="restaurant"/>
    <n v="6"/>
    <n v="11"/>
    <n v="4"/>
    <n v="9"/>
    <n v="3"/>
    <n v="11.670073441632418"/>
  </r>
  <r>
    <x v="111"/>
    <s v="restaurant"/>
    <n v="7"/>
    <n v="13"/>
    <n v="4"/>
    <n v="9"/>
    <n v="4"/>
    <n v="9.4617431804948957"/>
  </r>
  <r>
    <x v="111"/>
    <s v="restaurant"/>
    <n v="8"/>
    <n v="14"/>
    <n v="4"/>
    <n v="11"/>
    <n v="4"/>
    <n v="7.9361023000974278"/>
  </r>
  <r>
    <x v="111"/>
    <s v="restaurant"/>
    <n v="9"/>
    <n v="14"/>
    <n v="4"/>
    <n v="11"/>
    <n v="4"/>
    <n v="7.1130990986058427"/>
  </r>
  <r>
    <x v="111"/>
    <s v="supermarket"/>
    <n v="0"/>
    <n v="34"/>
    <n v="14"/>
    <n v="21"/>
    <n v="8"/>
    <n v="3.5545039191810557"/>
  </r>
  <r>
    <x v="111"/>
    <s v="supermarket"/>
    <n v="1"/>
    <n v="47"/>
    <n v="15"/>
    <n v="26"/>
    <n v="9"/>
    <n v="1.6382342612146237"/>
  </r>
  <r>
    <x v="111"/>
    <s v="supermarket"/>
    <n v="2"/>
    <n v="52"/>
    <n v="16"/>
    <n v="27"/>
    <n v="12"/>
    <n v="0.5374178838347301"/>
  </r>
  <r>
    <x v="111"/>
    <s v="supermarket"/>
    <n v="3"/>
    <n v="59"/>
    <n v="19"/>
    <n v="34"/>
    <n v="13"/>
    <n v="0.23902703950655332"/>
  </r>
  <r>
    <x v="111"/>
    <s v="supermarket"/>
    <n v="4"/>
    <n v="75"/>
    <n v="23"/>
    <n v="38"/>
    <n v="14"/>
    <n v="0.11094506959227739"/>
  </r>
  <r>
    <x v="111"/>
    <s v="store"/>
    <n v="0"/>
    <n v="2"/>
    <n v="1"/>
    <n v="2"/>
    <n v="1"/>
    <n v="28.330807361871702"/>
  </r>
  <r>
    <x v="111"/>
    <s v="store"/>
    <n v="1"/>
    <n v="7"/>
    <n v="2"/>
    <n v="7"/>
    <n v="2"/>
    <n v="9.230637960199946"/>
  </r>
  <r>
    <x v="111"/>
    <s v="store"/>
    <n v="2"/>
    <n v="7"/>
    <n v="2"/>
    <n v="7"/>
    <n v="2"/>
    <n v="6.2253139731581051"/>
  </r>
  <r>
    <x v="111"/>
    <s v="store"/>
    <n v="3"/>
    <n v="8"/>
    <n v="2"/>
    <n v="8"/>
    <n v="2"/>
    <n v="4.0142960119798774"/>
  </r>
  <r>
    <x v="111"/>
    <s v="store"/>
    <n v="4"/>
    <n v="9"/>
    <n v="2"/>
    <n v="9"/>
    <n v="2"/>
    <n v="2.6199109764282928"/>
  </r>
  <r>
    <x v="111"/>
    <s v="pharmacy"/>
    <n v="0"/>
    <n v="9"/>
    <n v="4"/>
    <n v="9"/>
    <n v="2"/>
    <n v="6.6474522336613751"/>
  </r>
  <r>
    <x v="111"/>
    <s v="pharmacy"/>
    <n v="1"/>
    <n v="9"/>
    <n v="4"/>
    <n v="9"/>
    <n v="2"/>
    <n v="3.2006251495406617"/>
  </r>
  <r>
    <x v="111"/>
    <s v="pharmacy"/>
    <n v="2"/>
    <n v="16"/>
    <n v="4"/>
    <n v="16"/>
    <n v="3"/>
    <n v="1.1258876655656052"/>
  </r>
  <r>
    <x v="111"/>
    <s v="bank"/>
    <n v="0"/>
    <n v="21"/>
    <n v="7"/>
    <n v="14"/>
    <n v="6"/>
    <n v="2.7754785538204056"/>
  </r>
  <r>
    <x v="111"/>
    <s v="bank"/>
    <n v="1"/>
    <n v="46"/>
    <n v="14"/>
    <n v="37"/>
    <n v="8"/>
    <n v="0.43760237300659438"/>
  </r>
  <r>
    <x v="112"/>
    <s v="restaurant"/>
    <n v="0"/>
    <n v="8"/>
    <n v="2"/>
    <n v="7"/>
    <n v="2"/>
    <n v="31.176590690563376"/>
  </r>
  <r>
    <x v="112"/>
    <s v="restaurant"/>
    <n v="1"/>
    <n v="8"/>
    <n v="2"/>
    <n v="8"/>
    <n v="2"/>
    <n v="27.228613927368908"/>
  </r>
  <r>
    <x v="112"/>
    <s v="restaurant"/>
    <n v="2"/>
    <n v="8"/>
    <n v="2"/>
    <n v="8"/>
    <n v="2"/>
    <n v="24.404905816382499"/>
  </r>
  <r>
    <x v="112"/>
    <s v="restaurant"/>
    <n v="3"/>
    <n v="10"/>
    <n v="2"/>
    <n v="8"/>
    <n v="2"/>
    <n v="20.999644358954441"/>
  </r>
  <r>
    <x v="112"/>
    <s v="restaurant"/>
    <n v="4"/>
    <n v="10"/>
    <n v="3"/>
    <n v="8"/>
    <n v="3"/>
    <n v="16.311638167746175"/>
  </r>
  <r>
    <x v="112"/>
    <s v="restaurant"/>
    <n v="5"/>
    <n v="10"/>
    <n v="3"/>
    <n v="8"/>
    <n v="3"/>
    <n v="14.620060876276199"/>
  </r>
  <r>
    <x v="112"/>
    <s v="restaurant"/>
    <n v="6"/>
    <n v="11"/>
    <n v="4"/>
    <n v="9"/>
    <n v="3"/>
    <n v="11.670073441632418"/>
  </r>
  <r>
    <x v="112"/>
    <s v="restaurant"/>
    <n v="7"/>
    <n v="13"/>
    <n v="4"/>
    <n v="9"/>
    <n v="4"/>
    <n v="9.4617431804948957"/>
  </r>
  <r>
    <x v="112"/>
    <s v="restaurant"/>
    <n v="8"/>
    <n v="14"/>
    <n v="4"/>
    <n v="11"/>
    <n v="4"/>
    <n v="7.9361023000974278"/>
  </r>
  <r>
    <x v="112"/>
    <s v="restaurant"/>
    <n v="9"/>
    <n v="14"/>
    <n v="4"/>
    <n v="11"/>
    <n v="4"/>
    <n v="7.1130990986058427"/>
  </r>
  <r>
    <x v="112"/>
    <s v="supermarket"/>
    <n v="0"/>
    <n v="34"/>
    <n v="14"/>
    <n v="21"/>
    <n v="8"/>
    <n v="3.5545039191810557"/>
  </r>
  <r>
    <x v="112"/>
    <s v="supermarket"/>
    <n v="1"/>
    <n v="47"/>
    <n v="15"/>
    <n v="26"/>
    <n v="9"/>
    <n v="1.6382342612146237"/>
  </r>
  <r>
    <x v="112"/>
    <s v="supermarket"/>
    <n v="2"/>
    <n v="52"/>
    <n v="16"/>
    <n v="27"/>
    <n v="12"/>
    <n v="0.5374178838347301"/>
  </r>
  <r>
    <x v="112"/>
    <s v="supermarket"/>
    <n v="3"/>
    <n v="59"/>
    <n v="19"/>
    <n v="34"/>
    <n v="13"/>
    <n v="0.23902703950655332"/>
  </r>
  <r>
    <x v="112"/>
    <s v="supermarket"/>
    <n v="4"/>
    <n v="75"/>
    <n v="23"/>
    <n v="38"/>
    <n v="14"/>
    <n v="0.11094506959227739"/>
  </r>
  <r>
    <x v="112"/>
    <s v="store"/>
    <n v="0"/>
    <n v="2"/>
    <n v="0"/>
    <n v="2"/>
    <n v="0"/>
    <n v="35.201764025288824"/>
  </r>
  <r>
    <x v="112"/>
    <s v="store"/>
    <n v="1"/>
    <n v="7"/>
    <n v="2"/>
    <n v="7"/>
    <n v="2"/>
    <n v="9.230637960199946"/>
  </r>
  <r>
    <x v="112"/>
    <s v="store"/>
    <n v="2"/>
    <n v="7"/>
    <n v="2"/>
    <n v="7"/>
    <n v="2"/>
    <n v="6.2253139731581051"/>
  </r>
  <r>
    <x v="112"/>
    <s v="store"/>
    <n v="3"/>
    <n v="8"/>
    <n v="2"/>
    <n v="8"/>
    <n v="2"/>
    <n v="4.0142960119798774"/>
  </r>
  <r>
    <x v="112"/>
    <s v="store"/>
    <n v="4"/>
    <n v="9"/>
    <n v="4"/>
    <n v="9"/>
    <n v="4"/>
    <n v="1.4114171010072261"/>
  </r>
  <r>
    <x v="112"/>
    <s v="pharmacy"/>
    <n v="0"/>
    <n v="9"/>
    <n v="4"/>
    <n v="9"/>
    <n v="2"/>
    <n v="6.6474522336613751"/>
  </r>
  <r>
    <x v="112"/>
    <s v="pharmacy"/>
    <n v="1"/>
    <n v="9"/>
    <n v="4"/>
    <n v="9"/>
    <n v="2"/>
    <n v="3.2006251495406617"/>
  </r>
  <r>
    <x v="112"/>
    <s v="pharmacy"/>
    <n v="2"/>
    <n v="15"/>
    <n v="4"/>
    <n v="15"/>
    <n v="3"/>
    <n v="1.1414435577420159"/>
  </r>
  <r>
    <x v="112"/>
    <s v="bank"/>
    <n v="0"/>
    <n v="21"/>
    <n v="7"/>
    <n v="14"/>
    <n v="6"/>
    <n v="2.7754785538204056"/>
  </r>
  <r>
    <x v="112"/>
    <s v="bank"/>
    <n v="1"/>
    <n v="46"/>
    <n v="14"/>
    <n v="36"/>
    <n v="7"/>
    <n v="0.52238680992175324"/>
  </r>
  <r>
    <x v="113"/>
    <s v="restaurant"/>
    <n v="0"/>
    <n v="7"/>
    <n v="2"/>
    <n v="7"/>
    <n v="2"/>
    <n v="32.024622533391799"/>
  </r>
  <r>
    <x v="113"/>
    <s v="restaurant"/>
    <n v="1"/>
    <n v="8"/>
    <n v="2"/>
    <n v="8"/>
    <n v="2"/>
    <n v="27.228613927368908"/>
  </r>
  <r>
    <x v="113"/>
    <s v="restaurant"/>
    <n v="2"/>
    <n v="10"/>
    <n v="2"/>
    <n v="9"/>
    <n v="2"/>
    <n v="22.879815475988504"/>
  </r>
  <r>
    <x v="113"/>
    <s v="restaurant"/>
    <n v="3"/>
    <n v="10"/>
    <n v="3"/>
    <n v="10"/>
    <n v="3"/>
    <n v="17.283926124642825"/>
  </r>
  <r>
    <x v="113"/>
    <s v="restaurant"/>
    <n v="4"/>
    <n v="10"/>
    <n v="3"/>
    <n v="10"/>
    <n v="3"/>
    <n v="15.491518970976163"/>
  </r>
  <r>
    <x v="113"/>
    <s v="restaurant"/>
    <n v="5"/>
    <n v="10"/>
    <n v="3"/>
    <n v="10"/>
    <n v="3"/>
    <n v="13.884991077689744"/>
  </r>
  <r>
    <x v="113"/>
    <s v="restaurant"/>
    <n v="6"/>
    <n v="11"/>
    <n v="4"/>
    <n v="10"/>
    <n v="4"/>
    <n v="10.570930792080148"/>
  </r>
  <r>
    <x v="113"/>
    <s v="restaurant"/>
    <n v="7"/>
    <n v="13"/>
    <n v="4"/>
    <n v="11"/>
    <n v="4"/>
    <n v="8.9552598964771875"/>
  </r>
  <r>
    <x v="113"/>
    <s v="restaurant"/>
    <n v="8"/>
    <n v="14"/>
    <n v="4"/>
    <n v="11"/>
    <n v="4"/>
    <n v="7.9361023000974278"/>
  </r>
  <r>
    <x v="113"/>
    <s v="restaurant"/>
    <n v="9"/>
    <n v="14"/>
    <n v="4"/>
    <n v="11"/>
    <n v="4"/>
    <n v="7.1130990986058427"/>
  </r>
  <r>
    <x v="113"/>
    <s v="supermarket"/>
    <n v="0"/>
    <n v="34"/>
    <n v="14"/>
    <n v="22"/>
    <n v="8"/>
    <n v="3.5091504976582777"/>
  </r>
  <r>
    <x v="113"/>
    <s v="supermarket"/>
    <n v="1"/>
    <n v="46"/>
    <n v="15"/>
    <n v="26"/>
    <n v="9"/>
    <n v="1.6382391119165169"/>
  </r>
  <r>
    <x v="113"/>
    <s v="supermarket"/>
    <n v="2"/>
    <n v="51"/>
    <n v="16"/>
    <n v="27"/>
    <n v="12"/>
    <n v="0.53741858388268193"/>
  </r>
  <r>
    <x v="113"/>
    <s v="supermarket"/>
    <n v="3"/>
    <n v="58"/>
    <n v="19"/>
    <n v="34"/>
    <n v="13"/>
    <n v="0.23902709675384667"/>
  </r>
  <r>
    <x v="113"/>
    <s v="supermarket"/>
    <n v="4"/>
    <n v="75"/>
    <n v="23"/>
    <n v="39"/>
    <n v="14"/>
    <n v="0.11071552703015002"/>
  </r>
  <r>
    <x v="113"/>
    <s v="store"/>
    <n v="0"/>
    <n v="2"/>
    <n v="0"/>
    <n v="2"/>
    <n v="0"/>
    <n v="35.201764025288824"/>
  </r>
  <r>
    <x v="113"/>
    <s v="store"/>
    <n v="1"/>
    <n v="7"/>
    <n v="2"/>
    <n v="7"/>
    <n v="2"/>
    <n v="9.230637960199946"/>
  </r>
  <r>
    <x v="113"/>
    <s v="store"/>
    <n v="2"/>
    <n v="7"/>
    <n v="2"/>
    <n v="7"/>
    <n v="2"/>
    <n v="6.2253139731581051"/>
  </r>
  <r>
    <x v="113"/>
    <s v="store"/>
    <n v="3"/>
    <n v="9"/>
    <n v="2"/>
    <n v="9"/>
    <n v="2"/>
    <n v="3.8846955857385024"/>
  </r>
  <r>
    <x v="113"/>
    <s v="store"/>
    <n v="4"/>
    <n v="10"/>
    <n v="3"/>
    <n v="9"/>
    <n v="4"/>
    <n v="1.658202506102433"/>
  </r>
  <r>
    <x v="113"/>
    <s v="pharmacy"/>
    <n v="0"/>
    <n v="9"/>
    <n v="4"/>
    <n v="9"/>
    <n v="2"/>
    <n v="6.6474522336613751"/>
  </r>
  <r>
    <x v="113"/>
    <s v="pharmacy"/>
    <n v="1"/>
    <n v="9"/>
    <n v="4"/>
    <n v="9"/>
    <n v="2"/>
    <n v="3.2006251495406617"/>
  </r>
  <r>
    <x v="113"/>
    <s v="pharmacy"/>
    <n v="2"/>
    <n v="15"/>
    <n v="4"/>
    <n v="15"/>
    <n v="3"/>
    <n v="1.1414435577420159"/>
  </r>
  <r>
    <x v="113"/>
    <s v="bank"/>
    <n v="0"/>
    <n v="21"/>
    <n v="7"/>
    <n v="14"/>
    <n v="6"/>
    <n v="2.7754785538204056"/>
  </r>
  <r>
    <x v="113"/>
    <s v="bank"/>
    <n v="1"/>
    <n v="46"/>
    <n v="14"/>
    <n v="36"/>
    <n v="7"/>
    <n v="0.52238680992175324"/>
  </r>
  <r>
    <x v="114"/>
    <s v="restaurant"/>
    <n v="0"/>
    <n v="4"/>
    <n v="1"/>
    <n v="4"/>
    <n v="1"/>
    <n v="44.134724700805194"/>
  </r>
  <r>
    <x v="114"/>
    <s v="restaurant"/>
    <n v="1"/>
    <n v="4"/>
    <n v="1"/>
    <n v="4"/>
    <n v="1"/>
    <n v="39.557790287388357"/>
  </r>
  <r>
    <x v="114"/>
    <s v="restaurant"/>
    <n v="2"/>
    <n v="8"/>
    <n v="3"/>
    <n v="4"/>
    <n v="2"/>
    <n v="25.995863765926156"/>
  </r>
  <r>
    <x v="114"/>
    <s v="restaurant"/>
    <n v="3"/>
    <n v="9"/>
    <n v="3"/>
    <n v="6"/>
    <n v="2"/>
    <n v="21.122593467631834"/>
  </r>
  <r>
    <x v="114"/>
    <s v="restaurant"/>
    <n v="4"/>
    <n v="9"/>
    <n v="3"/>
    <n v="6"/>
    <n v="2"/>
    <n v="18.932102293210757"/>
  </r>
  <r>
    <x v="114"/>
    <s v="restaurant"/>
    <n v="5"/>
    <n v="12"/>
    <n v="3"/>
    <n v="7"/>
    <n v="3"/>
    <n v="14.635311393195082"/>
  </r>
  <r>
    <x v="114"/>
    <s v="restaurant"/>
    <n v="6"/>
    <n v="13"/>
    <n v="3"/>
    <n v="7"/>
    <n v="4"/>
    <n v="12.181311403173179"/>
  </r>
  <r>
    <x v="114"/>
    <s v="restaurant"/>
    <n v="7"/>
    <n v="13"/>
    <n v="4"/>
    <n v="9"/>
    <n v="4"/>
    <n v="9.4617431804948957"/>
  </r>
  <r>
    <x v="114"/>
    <s v="restaurant"/>
    <n v="8"/>
    <n v="15"/>
    <n v="5"/>
    <n v="10"/>
    <n v="4"/>
    <n v="7.5308706455692542"/>
  </r>
  <r>
    <x v="114"/>
    <s v="restaurant"/>
    <n v="9"/>
    <n v="18"/>
    <n v="5"/>
    <n v="14"/>
    <n v="4"/>
    <n v="6.0189571208722734"/>
  </r>
  <r>
    <x v="114"/>
    <s v="supermarket"/>
    <n v="0"/>
    <n v="37"/>
    <n v="14"/>
    <n v="18"/>
    <n v="10"/>
    <n v="2.6818777094638953"/>
  </r>
  <r>
    <x v="114"/>
    <s v="supermarket"/>
    <n v="1"/>
    <n v="52"/>
    <n v="15"/>
    <n v="22"/>
    <n v="10"/>
    <n v="1.4210445800650739"/>
  </r>
  <r>
    <x v="114"/>
    <s v="supermarket"/>
    <n v="2"/>
    <n v="57"/>
    <n v="16"/>
    <n v="29"/>
    <n v="12"/>
    <n v="0.52794470535449045"/>
  </r>
  <r>
    <x v="114"/>
    <s v="supermarket"/>
    <n v="3"/>
    <n v="64"/>
    <n v="20"/>
    <n v="36"/>
    <n v="14"/>
    <n v="0.1915850599742199"/>
  </r>
  <r>
    <x v="114"/>
    <s v="supermarket"/>
    <n v="4"/>
    <n v="81"/>
    <n v="23"/>
    <n v="36"/>
    <n v="15"/>
    <n v="9.0756621378666122E-2"/>
  </r>
  <r>
    <x v="114"/>
    <s v="store"/>
    <n v="0"/>
    <n v="2"/>
    <n v="0"/>
    <n v="2"/>
    <n v="1"/>
    <n v="32.207258829558704"/>
  </r>
  <r>
    <x v="114"/>
    <s v="store"/>
    <n v="1"/>
    <n v="8"/>
    <n v="2"/>
    <n v="5"/>
    <n v="1"/>
    <n v="11.117868987126194"/>
  </r>
  <r>
    <x v="114"/>
    <s v="store"/>
    <n v="2"/>
    <n v="9"/>
    <n v="3"/>
    <n v="7"/>
    <n v="2"/>
    <n v="5.1252594818091577"/>
  </r>
  <r>
    <x v="114"/>
    <s v="store"/>
    <n v="3"/>
    <n v="10"/>
    <n v="3"/>
    <n v="8"/>
    <n v="2"/>
    <n v="3.322240946202502"/>
  </r>
  <r>
    <x v="114"/>
    <s v="store"/>
    <n v="4"/>
    <n v="11"/>
    <n v="5"/>
    <n v="10"/>
    <n v="3"/>
    <n v="1.359864765566174"/>
  </r>
  <r>
    <x v="114"/>
    <s v="pharmacy"/>
    <n v="0"/>
    <n v="15"/>
    <n v="4"/>
    <n v="11"/>
    <n v="3"/>
    <n v="5.1686462630494692"/>
  </r>
  <r>
    <x v="114"/>
    <s v="pharmacy"/>
    <n v="1"/>
    <n v="15"/>
    <n v="4"/>
    <n v="11"/>
    <n v="3"/>
    <n v="2.4886074599867811"/>
  </r>
  <r>
    <x v="114"/>
    <s v="pharmacy"/>
    <n v="2"/>
    <n v="15"/>
    <n v="4"/>
    <n v="15"/>
    <n v="3"/>
    <n v="1.1414435577420159"/>
  </r>
  <r>
    <x v="114"/>
    <s v="bank"/>
    <n v="0"/>
    <n v="26"/>
    <n v="8"/>
    <n v="16"/>
    <n v="6"/>
    <n v="2.4220408784009777"/>
  </r>
  <r>
    <x v="114"/>
    <s v="bank"/>
    <n v="1"/>
    <n v="45"/>
    <n v="14"/>
    <n v="35"/>
    <n v="8"/>
    <n v="0.43824792787726946"/>
  </r>
  <r>
    <x v="115"/>
    <s v="restaurant"/>
    <n v="0"/>
    <n v="5"/>
    <n v="1"/>
    <n v="3"/>
    <n v="1"/>
    <n v="43.932829748029924"/>
  </r>
  <r>
    <x v="115"/>
    <s v="restaurant"/>
    <n v="1"/>
    <n v="5"/>
    <n v="1"/>
    <n v="5"/>
    <n v="1"/>
    <n v="36.922940245570203"/>
  </r>
  <r>
    <x v="115"/>
    <s v="restaurant"/>
    <n v="2"/>
    <n v="9"/>
    <n v="3"/>
    <n v="5"/>
    <n v="2"/>
    <n v="24.437491790751167"/>
  </r>
  <r>
    <x v="115"/>
    <s v="restaurant"/>
    <n v="3"/>
    <n v="10"/>
    <n v="3"/>
    <n v="5"/>
    <n v="2"/>
    <n v="21.515454757438235"/>
  </r>
  <r>
    <x v="115"/>
    <s v="restaurant"/>
    <n v="4"/>
    <n v="10"/>
    <n v="3"/>
    <n v="6"/>
    <n v="2"/>
    <n v="18.584537747496942"/>
  </r>
  <r>
    <x v="115"/>
    <s v="restaurant"/>
    <n v="5"/>
    <n v="11"/>
    <n v="3"/>
    <n v="6"/>
    <n v="2"/>
    <n v="16.408998770838384"/>
  </r>
  <r>
    <x v="115"/>
    <s v="restaurant"/>
    <n v="6"/>
    <n v="12"/>
    <n v="3"/>
    <n v="6"/>
    <n v="3"/>
    <n v="13.599677351601185"/>
  </r>
  <r>
    <x v="115"/>
    <s v="restaurant"/>
    <n v="7"/>
    <n v="12"/>
    <n v="3"/>
    <n v="6"/>
    <n v="4"/>
    <n v="11.476823533426892"/>
  </r>
  <r>
    <x v="115"/>
    <s v="restaurant"/>
    <n v="8"/>
    <n v="13"/>
    <n v="4"/>
    <n v="6"/>
    <n v="4"/>
    <n v="9.4849127450509041"/>
  </r>
  <r>
    <x v="115"/>
    <s v="restaurant"/>
    <n v="9"/>
    <n v="17"/>
    <n v="5"/>
    <n v="13"/>
    <n v="4"/>
    <n v="6.1701877825815385"/>
  </r>
  <r>
    <x v="115"/>
    <s v="supermarket"/>
    <n v="0"/>
    <n v="38"/>
    <n v="14"/>
    <n v="17"/>
    <n v="8"/>
    <n v="3.8518622285909507"/>
  </r>
  <r>
    <x v="115"/>
    <s v="supermarket"/>
    <n v="1"/>
    <n v="51"/>
    <n v="15"/>
    <n v="22"/>
    <n v="10"/>
    <n v="1.4210457524345352"/>
  </r>
  <r>
    <x v="115"/>
    <s v="supermarket"/>
    <n v="2"/>
    <n v="56"/>
    <n v="16"/>
    <n v="29"/>
    <n v="13"/>
    <n v="0.43827820884709656"/>
  </r>
  <r>
    <x v="115"/>
    <s v="supermarket"/>
    <n v="3"/>
    <n v="63"/>
    <n v="20"/>
    <n v="35"/>
    <n v="14"/>
    <n v="0.19226405658443108"/>
  </r>
  <r>
    <x v="115"/>
    <s v="supermarket"/>
    <n v="4"/>
    <n v="80"/>
    <n v="23"/>
    <n v="36"/>
    <n v="15"/>
    <n v="9.0756621444760099E-2"/>
  </r>
  <r>
    <x v="115"/>
    <s v="store"/>
    <n v="0"/>
    <n v="2"/>
    <n v="1"/>
    <n v="2"/>
    <n v="1"/>
    <n v="28.330807361871702"/>
  </r>
  <r>
    <x v="115"/>
    <s v="store"/>
    <n v="1"/>
    <n v="7"/>
    <n v="2"/>
    <n v="4"/>
    <n v="1"/>
    <n v="11.847526810502558"/>
  </r>
  <r>
    <x v="115"/>
    <s v="store"/>
    <n v="2"/>
    <n v="10"/>
    <n v="2"/>
    <n v="6"/>
    <n v="2"/>
    <n v="6.112336020343033"/>
  </r>
  <r>
    <x v="115"/>
    <s v="store"/>
    <n v="3"/>
    <n v="10"/>
    <n v="3"/>
    <n v="7"/>
    <n v="2"/>
    <n v="3.4128434393442926"/>
  </r>
  <r>
    <x v="115"/>
    <s v="store"/>
    <n v="4"/>
    <n v="11"/>
    <n v="5"/>
    <n v="11"/>
    <n v="3"/>
    <n v="1.336633670031087"/>
  </r>
  <r>
    <x v="115"/>
    <s v="pharmacy"/>
    <n v="0"/>
    <n v="14"/>
    <n v="4"/>
    <n v="11"/>
    <n v="2"/>
    <n v="5.9285526157124888"/>
  </r>
  <r>
    <x v="115"/>
    <s v="pharmacy"/>
    <n v="1"/>
    <n v="14"/>
    <n v="4"/>
    <n v="11"/>
    <n v="3"/>
    <n v="2.5094232082525991"/>
  </r>
  <r>
    <x v="115"/>
    <s v="pharmacy"/>
    <n v="2"/>
    <n v="14"/>
    <n v="4"/>
    <n v="14"/>
    <n v="3"/>
    <n v="1.161189205974928"/>
  </r>
  <r>
    <x v="115"/>
    <s v="bank"/>
    <n v="0"/>
    <n v="26"/>
    <n v="8"/>
    <n v="16"/>
    <n v="6"/>
    <n v="2.4220408784009777"/>
  </r>
  <r>
    <x v="115"/>
    <s v="bank"/>
    <n v="1"/>
    <n v="44"/>
    <n v="15"/>
    <n v="34"/>
    <n v="8"/>
    <n v="0.42020645627982584"/>
  </r>
  <r>
    <x v="116"/>
    <s v="restaurant"/>
    <n v="0"/>
    <n v="6"/>
    <n v="2"/>
    <n v="6"/>
    <n v="2"/>
    <n v="34.018659724442237"/>
  </r>
  <r>
    <x v="116"/>
    <s v="restaurant"/>
    <n v="1"/>
    <n v="7"/>
    <n v="3"/>
    <n v="7"/>
    <n v="2"/>
    <n v="26.825591500638868"/>
  </r>
  <r>
    <x v="116"/>
    <s v="restaurant"/>
    <n v="2"/>
    <n v="7"/>
    <n v="3"/>
    <n v="7"/>
    <n v="3"/>
    <n v="22.60212785073778"/>
  </r>
  <r>
    <x v="116"/>
    <s v="restaurant"/>
    <n v="3"/>
    <n v="9"/>
    <n v="4"/>
    <n v="9"/>
    <n v="3"/>
    <n v="16.904405456908119"/>
  </r>
  <r>
    <x v="116"/>
    <s v="restaurant"/>
    <n v="4"/>
    <n v="9"/>
    <n v="4"/>
    <n v="9"/>
    <n v="3"/>
    <n v="15.151356002117648"/>
  </r>
  <r>
    <x v="116"/>
    <s v="restaurant"/>
    <n v="5"/>
    <n v="11"/>
    <n v="4"/>
    <n v="10"/>
    <n v="3"/>
    <n v="12.680949056097909"/>
  </r>
  <r>
    <x v="116"/>
    <s v="restaurant"/>
    <n v="6"/>
    <n v="12"/>
    <n v="4"/>
    <n v="10"/>
    <n v="3"/>
    <n v="11.188568549906256"/>
  </r>
  <r>
    <x v="116"/>
    <s v="restaurant"/>
    <n v="7"/>
    <n v="13"/>
    <n v="4"/>
    <n v="11"/>
    <n v="4"/>
    <n v="8.9552598964771875"/>
  </r>
  <r>
    <x v="116"/>
    <s v="restaurant"/>
    <n v="8"/>
    <n v="13"/>
    <n v="4"/>
    <n v="13"/>
    <n v="4"/>
    <n v="7.6926147880054048"/>
  </r>
  <r>
    <x v="116"/>
    <s v="restaurant"/>
    <n v="9"/>
    <n v="15"/>
    <n v="5"/>
    <n v="13"/>
    <n v="4"/>
    <n v="6.2627151362457516"/>
  </r>
  <r>
    <x v="116"/>
    <s v="supermarket"/>
    <n v="0"/>
    <n v="33"/>
    <n v="14"/>
    <n v="23"/>
    <n v="7"/>
    <n v="4.2084542323168517"/>
  </r>
  <r>
    <x v="116"/>
    <s v="supermarket"/>
    <n v="1"/>
    <n v="45"/>
    <n v="15"/>
    <n v="25"/>
    <n v="9"/>
    <n v="1.6509297121391975"/>
  </r>
  <r>
    <x v="116"/>
    <s v="supermarket"/>
    <n v="2"/>
    <n v="50"/>
    <n v="15"/>
    <n v="26"/>
    <n v="12"/>
    <n v="0.55838541898447325"/>
  </r>
  <r>
    <x v="116"/>
    <s v="supermarket"/>
    <n v="3"/>
    <n v="57"/>
    <n v="19"/>
    <n v="33"/>
    <n v="13"/>
    <n v="0.2400192937960374"/>
  </r>
  <r>
    <x v="116"/>
    <s v="supermarket"/>
    <n v="4"/>
    <n v="74"/>
    <n v="23"/>
    <n v="40"/>
    <n v="14"/>
    <n v="0.11052563381277217"/>
  </r>
  <r>
    <x v="116"/>
    <s v="store"/>
    <n v="0"/>
    <n v="1"/>
    <n v="0"/>
    <n v="1"/>
    <n v="0"/>
    <n v="40.233936099961419"/>
  </r>
  <r>
    <x v="116"/>
    <s v="store"/>
    <n v="1"/>
    <n v="6"/>
    <n v="2"/>
    <n v="6"/>
    <n v="1"/>
    <n v="11.244956461103126"/>
  </r>
  <r>
    <x v="116"/>
    <s v="store"/>
    <n v="2"/>
    <n v="7"/>
    <n v="2"/>
    <n v="7"/>
    <n v="2"/>
    <n v="6.2253139731581051"/>
  </r>
  <r>
    <x v="116"/>
    <s v="store"/>
    <n v="3"/>
    <n v="7"/>
    <n v="2"/>
    <n v="7"/>
    <n v="2"/>
    <n v="4.1984675632926756"/>
  </r>
  <r>
    <x v="116"/>
    <s v="store"/>
    <n v="4"/>
    <n v="10"/>
    <n v="2"/>
    <n v="10"/>
    <n v="2"/>
    <n v="2.5583528968481057"/>
  </r>
  <r>
    <x v="116"/>
    <s v="pharmacy"/>
    <n v="0"/>
    <n v="8"/>
    <n v="3"/>
    <n v="8"/>
    <n v="2"/>
    <n v="7.5683484688896856"/>
  </r>
  <r>
    <x v="116"/>
    <s v="pharmacy"/>
    <n v="1"/>
    <n v="8"/>
    <n v="3"/>
    <n v="8"/>
    <n v="2"/>
    <n v="3.6440196331691075"/>
  </r>
  <r>
    <x v="116"/>
    <s v="pharmacy"/>
    <n v="2"/>
    <n v="14"/>
    <n v="5"/>
    <n v="14"/>
    <n v="3"/>
    <n v="1.0611060422532737"/>
  </r>
  <r>
    <x v="116"/>
    <s v="bank"/>
    <n v="0"/>
    <n v="20"/>
    <n v="7"/>
    <n v="13"/>
    <n v="5"/>
    <n v="3.1873759625404943"/>
  </r>
  <r>
    <x v="116"/>
    <s v="bank"/>
    <n v="1"/>
    <n v="45"/>
    <n v="14"/>
    <n v="35"/>
    <n v="7"/>
    <n v="0.52276401132899664"/>
  </r>
  <r>
    <x v="117"/>
    <s v="restaurant"/>
    <n v="0"/>
    <n v="7"/>
    <n v="2"/>
    <n v="7"/>
    <n v="2"/>
    <n v="32.024622533391799"/>
  </r>
  <r>
    <x v="117"/>
    <s v="restaurant"/>
    <n v="1"/>
    <n v="7"/>
    <n v="2"/>
    <n v="7"/>
    <n v="2"/>
    <n v="28.70355056696598"/>
  </r>
  <r>
    <x v="117"/>
    <s v="restaurant"/>
    <n v="2"/>
    <n v="7"/>
    <n v="3"/>
    <n v="7"/>
    <n v="3"/>
    <n v="22.60212785073778"/>
  </r>
  <r>
    <x v="117"/>
    <s v="restaurant"/>
    <n v="3"/>
    <n v="10"/>
    <n v="3"/>
    <n v="9"/>
    <n v="3"/>
    <n v="17.706384657949243"/>
  </r>
  <r>
    <x v="117"/>
    <s v="restaurant"/>
    <n v="4"/>
    <n v="10"/>
    <n v="3"/>
    <n v="10"/>
    <n v="3"/>
    <n v="15.491518970976163"/>
  </r>
  <r>
    <x v="117"/>
    <s v="restaurant"/>
    <n v="5"/>
    <n v="10"/>
    <n v="4"/>
    <n v="10"/>
    <n v="3"/>
    <n v="12.92920263671974"/>
  </r>
  <r>
    <x v="117"/>
    <s v="restaurant"/>
    <n v="6"/>
    <n v="11"/>
    <n v="4"/>
    <n v="10"/>
    <n v="4"/>
    <n v="10.570930792080148"/>
  </r>
  <r>
    <x v="117"/>
    <s v="restaurant"/>
    <n v="7"/>
    <n v="13"/>
    <n v="4"/>
    <n v="11"/>
    <n v="4"/>
    <n v="8.9552598964771875"/>
  </r>
  <r>
    <x v="117"/>
    <s v="restaurant"/>
    <n v="8"/>
    <n v="13"/>
    <n v="4"/>
    <n v="11"/>
    <n v="4"/>
    <n v="8.0265662775832567"/>
  </r>
  <r>
    <x v="117"/>
    <s v="restaurant"/>
    <n v="9"/>
    <n v="14"/>
    <n v="4"/>
    <n v="12"/>
    <n v="4"/>
    <n v="6.9519750505427007"/>
  </r>
  <r>
    <x v="117"/>
    <s v="supermarket"/>
    <n v="0"/>
    <n v="34"/>
    <n v="14"/>
    <n v="22"/>
    <n v="8"/>
    <n v="3.5091504976582777"/>
  </r>
  <r>
    <x v="117"/>
    <s v="supermarket"/>
    <n v="1"/>
    <n v="46"/>
    <n v="15"/>
    <n v="26"/>
    <n v="9"/>
    <n v="1.6382391119165169"/>
  </r>
  <r>
    <x v="117"/>
    <s v="supermarket"/>
    <n v="2"/>
    <n v="51"/>
    <n v="16"/>
    <n v="27"/>
    <n v="12"/>
    <n v="0.53741858388268193"/>
  </r>
  <r>
    <x v="117"/>
    <s v="supermarket"/>
    <n v="3"/>
    <n v="58"/>
    <n v="19"/>
    <n v="34"/>
    <n v="13"/>
    <n v="0.23902709675384667"/>
  </r>
  <r>
    <x v="117"/>
    <s v="supermarket"/>
    <n v="4"/>
    <n v="75"/>
    <n v="23"/>
    <n v="39"/>
    <n v="14"/>
    <n v="0.11071552703015002"/>
  </r>
  <r>
    <x v="117"/>
    <s v="store"/>
    <n v="0"/>
    <n v="2"/>
    <n v="0"/>
    <n v="2"/>
    <n v="0"/>
    <n v="35.201764025288824"/>
  </r>
  <r>
    <x v="117"/>
    <s v="store"/>
    <n v="1"/>
    <n v="6"/>
    <n v="2"/>
    <n v="6"/>
    <n v="2"/>
    <n v="9.8065348736126552"/>
  </r>
  <r>
    <x v="117"/>
    <s v="store"/>
    <n v="2"/>
    <n v="7"/>
    <n v="2"/>
    <n v="7"/>
    <n v="2"/>
    <n v="6.2253139731581051"/>
  </r>
  <r>
    <x v="117"/>
    <s v="store"/>
    <n v="3"/>
    <n v="9"/>
    <n v="2"/>
    <n v="9"/>
    <n v="2"/>
    <n v="3.8846955857385024"/>
  </r>
  <r>
    <x v="117"/>
    <s v="store"/>
    <n v="4"/>
    <n v="10"/>
    <n v="3"/>
    <n v="9"/>
    <n v="4"/>
    <n v="1.658202506102433"/>
  </r>
  <r>
    <x v="117"/>
    <s v="pharmacy"/>
    <n v="0"/>
    <n v="9"/>
    <n v="4"/>
    <n v="9"/>
    <n v="2"/>
    <n v="6.6474522336613751"/>
  </r>
  <r>
    <x v="117"/>
    <s v="pharmacy"/>
    <n v="1"/>
    <n v="9"/>
    <n v="4"/>
    <n v="9"/>
    <n v="2"/>
    <n v="3.2006251495406617"/>
  </r>
  <r>
    <x v="117"/>
    <s v="pharmacy"/>
    <n v="2"/>
    <n v="15"/>
    <n v="4"/>
    <n v="15"/>
    <n v="3"/>
    <n v="1.1414435577420159"/>
  </r>
  <r>
    <x v="117"/>
    <s v="bank"/>
    <n v="0"/>
    <n v="20"/>
    <n v="7"/>
    <n v="14"/>
    <n v="6"/>
    <n v="2.7956718169595889"/>
  </r>
  <r>
    <x v="117"/>
    <s v="bank"/>
    <n v="1"/>
    <n v="46"/>
    <n v="14"/>
    <n v="36"/>
    <n v="7"/>
    <n v="0.52238680992175324"/>
  </r>
  <r>
    <x v="118"/>
    <s v="restaurant"/>
    <n v="0"/>
    <n v="7"/>
    <n v="2"/>
    <n v="7"/>
    <n v="2"/>
    <n v="32.024622533391799"/>
  </r>
  <r>
    <x v="118"/>
    <s v="restaurant"/>
    <n v="1"/>
    <n v="7"/>
    <n v="2"/>
    <n v="7"/>
    <n v="2"/>
    <n v="28.70355056696598"/>
  </r>
  <r>
    <x v="118"/>
    <s v="restaurant"/>
    <n v="2"/>
    <n v="7"/>
    <n v="3"/>
    <n v="7"/>
    <n v="3"/>
    <n v="22.60212785073778"/>
  </r>
  <r>
    <x v="118"/>
    <s v="restaurant"/>
    <n v="3"/>
    <n v="10"/>
    <n v="3"/>
    <n v="9"/>
    <n v="3"/>
    <n v="17.706384657949243"/>
  </r>
  <r>
    <x v="118"/>
    <s v="restaurant"/>
    <n v="4"/>
    <n v="10"/>
    <n v="3"/>
    <n v="10"/>
    <n v="3"/>
    <n v="15.491518970976163"/>
  </r>
  <r>
    <x v="118"/>
    <s v="restaurant"/>
    <n v="5"/>
    <n v="10"/>
    <n v="4"/>
    <n v="10"/>
    <n v="3"/>
    <n v="12.92920263671974"/>
  </r>
  <r>
    <x v="118"/>
    <s v="restaurant"/>
    <n v="6"/>
    <n v="10"/>
    <n v="4"/>
    <n v="10"/>
    <n v="3"/>
    <n v="11.588396437356211"/>
  </r>
  <r>
    <x v="118"/>
    <s v="restaurant"/>
    <n v="7"/>
    <n v="12"/>
    <n v="4"/>
    <n v="10"/>
    <n v="3"/>
    <n v="10.028272552138199"/>
  </r>
  <r>
    <x v="118"/>
    <s v="restaurant"/>
    <n v="8"/>
    <n v="13"/>
    <n v="4"/>
    <n v="11"/>
    <n v="4"/>
    <n v="8.0265662775832567"/>
  </r>
  <r>
    <x v="118"/>
    <s v="restaurant"/>
    <n v="9"/>
    <n v="14"/>
    <n v="4"/>
    <n v="11"/>
    <n v="4"/>
    <n v="7.1130990986058427"/>
  </r>
  <r>
    <x v="118"/>
    <s v="supermarket"/>
    <n v="0"/>
    <n v="33"/>
    <n v="14"/>
    <n v="22"/>
    <n v="8"/>
    <n v="3.5094765336326805"/>
  </r>
  <r>
    <x v="118"/>
    <s v="supermarket"/>
    <n v="1"/>
    <n v="46"/>
    <n v="15"/>
    <n v="25"/>
    <n v="9"/>
    <n v="1.6509232681826551"/>
  </r>
  <r>
    <x v="118"/>
    <s v="supermarket"/>
    <n v="2"/>
    <n v="51"/>
    <n v="15"/>
    <n v="27"/>
    <n v="12"/>
    <n v="0.55211875527429199"/>
  </r>
  <r>
    <x v="118"/>
    <s v="supermarket"/>
    <n v="3"/>
    <n v="58"/>
    <n v="19"/>
    <n v="33"/>
    <n v="13"/>
    <n v="0.24001921774537949"/>
  </r>
  <r>
    <x v="118"/>
    <s v="supermarket"/>
    <n v="4"/>
    <n v="74"/>
    <n v="23"/>
    <n v="39"/>
    <n v="14"/>
    <n v="0.1107155273934371"/>
  </r>
  <r>
    <x v="118"/>
    <s v="store"/>
    <n v="0"/>
    <n v="1"/>
    <n v="0"/>
    <n v="1"/>
    <n v="0"/>
    <n v="40.233936099961419"/>
  </r>
  <r>
    <x v="118"/>
    <s v="store"/>
    <n v="1"/>
    <n v="6"/>
    <n v="2"/>
    <n v="6"/>
    <n v="2"/>
    <n v="9.8065348736126552"/>
  </r>
  <r>
    <x v="118"/>
    <s v="store"/>
    <n v="2"/>
    <n v="8"/>
    <n v="2"/>
    <n v="8"/>
    <n v="2"/>
    <n v="5.9522320177632659"/>
  </r>
  <r>
    <x v="118"/>
    <s v="store"/>
    <n v="3"/>
    <n v="10"/>
    <n v="2"/>
    <n v="10"/>
    <n v="2"/>
    <n v="3.7934198125678802"/>
  </r>
  <r>
    <x v="118"/>
    <s v="store"/>
    <n v="4"/>
    <n v="10"/>
    <n v="3"/>
    <n v="10"/>
    <n v="4"/>
    <n v="1.6261346673763128"/>
  </r>
  <r>
    <x v="118"/>
    <s v="pharmacy"/>
    <n v="0"/>
    <n v="9"/>
    <n v="4"/>
    <n v="9"/>
    <n v="2"/>
    <n v="6.6474522336613751"/>
  </r>
  <r>
    <x v="118"/>
    <s v="pharmacy"/>
    <n v="1"/>
    <n v="9"/>
    <n v="4"/>
    <n v="9"/>
    <n v="2"/>
    <n v="3.2006251495406617"/>
  </r>
  <r>
    <x v="118"/>
    <s v="pharmacy"/>
    <n v="2"/>
    <n v="15"/>
    <n v="4"/>
    <n v="15"/>
    <n v="3"/>
    <n v="1.1414435577420159"/>
  </r>
  <r>
    <x v="118"/>
    <s v="bank"/>
    <n v="0"/>
    <n v="20"/>
    <n v="7"/>
    <n v="13"/>
    <n v="5"/>
    <n v="3.1873759625404943"/>
  </r>
  <r>
    <x v="118"/>
    <s v="bank"/>
    <n v="1"/>
    <n v="46"/>
    <n v="14"/>
    <n v="36"/>
    <n v="7"/>
    <n v="0.52238680992175324"/>
  </r>
  <r>
    <x v="119"/>
    <s v="restaurant"/>
    <n v="0"/>
    <n v="11"/>
    <n v="3"/>
    <n v="8"/>
    <n v="3"/>
    <n v="24.845822383050336"/>
  </r>
  <r>
    <x v="119"/>
    <s v="restaurant"/>
    <n v="1"/>
    <n v="11"/>
    <n v="3"/>
    <n v="8"/>
    <n v="3"/>
    <n v="22.269218580363635"/>
  </r>
  <r>
    <x v="119"/>
    <s v="restaurant"/>
    <n v="2"/>
    <n v="13"/>
    <n v="3"/>
    <n v="10"/>
    <n v="3"/>
    <n v="18.445226661532114"/>
  </r>
  <r>
    <x v="119"/>
    <s v="restaurant"/>
    <n v="3"/>
    <n v="13"/>
    <n v="3"/>
    <n v="10"/>
    <n v="3"/>
    <n v="16.532388341076931"/>
  </r>
  <r>
    <x v="119"/>
    <s v="restaurant"/>
    <n v="4"/>
    <n v="15"/>
    <n v="4"/>
    <n v="10"/>
    <n v="4"/>
    <n v="12.510106026105241"/>
  </r>
  <r>
    <x v="119"/>
    <s v="restaurant"/>
    <n v="5"/>
    <n v="15"/>
    <n v="4"/>
    <n v="10"/>
    <n v="4"/>
    <n v="11.212761697472104"/>
  </r>
  <r>
    <x v="119"/>
    <s v="restaurant"/>
    <n v="6"/>
    <n v="15"/>
    <n v="4"/>
    <n v="11"/>
    <n v="4"/>
    <n v="9.7890578941048325"/>
  </r>
  <r>
    <x v="119"/>
    <s v="restaurant"/>
    <n v="7"/>
    <n v="16"/>
    <n v="6"/>
    <n v="12"/>
    <n v="4"/>
    <n v="7.4261718457036867"/>
  </r>
  <r>
    <x v="119"/>
    <s v="restaurant"/>
    <n v="8"/>
    <n v="17"/>
    <n v="6"/>
    <n v="15"/>
    <n v="5"/>
    <n v="5.6647136684031842"/>
  </r>
  <r>
    <x v="119"/>
    <s v="restaurant"/>
    <n v="9"/>
    <n v="18"/>
    <n v="6"/>
    <n v="15"/>
    <n v="5"/>
    <n v="5.0445608768243462"/>
  </r>
  <r>
    <x v="119"/>
    <s v="supermarket"/>
    <n v="0"/>
    <n v="41"/>
    <n v="16"/>
    <n v="21"/>
    <n v="9"/>
    <n v="2.8632630417566411"/>
  </r>
  <r>
    <x v="119"/>
    <s v="supermarket"/>
    <n v="1"/>
    <n v="54"/>
    <n v="17"/>
    <n v="25"/>
    <n v="11"/>
    <n v="1.090929828230774"/>
  </r>
  <r>
    <x v="119"/>
    <s v="supermarket"/>
    <n v="2"/>
    <n v="59"/>
    <n v="18"/>
    <n v="35"/>
    <n v="13"/>
    <n v="0.40508681386789835"/>
  </r>
  <r>
    <x v="119"/>
    <s v="supermarket"/>
    <n v="3"/>
    <n v="66"/>
    <n v="21"/>
    <n v="38"/>
    <n v="14"/>
    <n v="0.18849721394368674"/>
  </r>
  <r>
    <x v="119"/>
    <s v="supermarket"/>
    <n v="4"/>
    <n v="82"/>
    <n v="24"/>
    <n v="42"/>
    <n v="16"/>
    <n v="7.2142517467965211E-2"/>
  </r>
  <r>
    <x v="119"/>
    <s v="store"/>
    <n v="0"/>
    <n v="8"/>
    <n v="2"/>
    <n v="8"/>
    <n v="2"/>
    <n v="13.08641736128927"/>
  </r>
  <r>
    <x v="119"/>
    <s v="store"/>
    <n v="1"/>
    <n v="10"/>
    <n v="2"/>
    <n v="10"/>
    <n v="3"/>
    <n v="7.3155971580264456"/>
  </r>
  <r>
    <x v="119"/>
    <s v="store"/>
    <n v="2"/>
    <n v="12"/>
    <n v="3"/>
    <n v="10"/>
    <n v="3"/>
    <n v="3.9926825553137375"/>
  </r>
  <r>
    <x v="119"/>
    <s v="store"/>
    <n v="3"/>
    <n v="14"/>
    <n v="4"/>
    <n v="12"/>
    <n v="4"/>
    <n v="1.868269501572019"/>
  </r>
  <r>
    <x v="119"/>
    <s v="store"/>
    <n v="4"/>
    <n v="15"/>
    <n v="6"/>
    <n v="15"/>
    <n v="4"/>
    <n v="0.89872634078319935"/>
  </r>
  <r>
    <x v="119"/>
    <s v="pharmacy"/>
    <n v="0"/>
    <n v="16"/>
    <n v="4"/>
    <n v="15"/>
    <n v="3"/>
    <n v="4.8899556523310892"/>
  </r>
  <r>
    <x v="119"/>
    <s v="pharmacy"/>
    <n v="1"/>
    <n v="17"/>
    <n v="6"/>
    <n v="15"/>
    <n v="5"/>
    <n v="1.4829550399517684"/>
  </r>
  <r>
    <x v="119"/>
    <s v="pharmacy"/>
    <n v="2"/>
    <n v="17"/>
    <n v="6"/>
    <n v="16"/>
    <n v="5"/>
    <n v="0.70629193686754832"/>
  </r>
  <r>
    <x v="119"/>
    <s v="bank"/>
    <n v="0"/>
    <n v="28"/>
    <n v="9"/>
    <n v="25"/>
    <n v="7"/>
    <n v="1.822922776136505"/>
  </r>
  <r>
    <x v="119"/>
    <s v="bank"/>
    <n v="1"/>
    <n v="40"/>
    <n v="14"/>
    <n v="32"/>
    <n v="7"/>
    <n v="0.52471609459901125"/>
  </r>
  <r>
    <x v="120"/>
    <s v="restaurant"/>
    <n v="0"/>
    <n v="5"/>
    <n v="2"/>
    <n v="5"/>
    <n v="1"/>
    <n v="38.538176748168958"/>
  </r>
  <r>
    <x v="120"/>
    <s v="restaurant"/>
    <n v="1"/>
    <n v="8"/>
    <n v="2"/>
    <n v="8"/>
    <n v="2"/>
    <n v="27.228613927368908"/>
  </r>
  <r>
    <x v="120"/>
    <s v="restaurant"/>
    <n v="2"/>
    <n v="8"/>
    <n v="3"/>
    <n v="8"/>
    <n v="3"/>
    <n v="21.280147603395221"/>
  </r>
  <r>
    <x v="120"/>
    <s v="restaurant"/>
    <n v="3"/>
    <n v="9"/>
    <n v="4"/>
    <n v="8"/>
    <n v="3"/>
    <n v="17.39695594479138"/>
  </r>
  <r>
    <x v="120"/>
    <s v="restaurant"/>
    <n v="4"/>
    <n v="12"/>
    <n v="4"/>
    <n v="9"/>
    <n v="3"/>
    <n v="14.306088891771944"/>
  </r>
  <r>
    <x v="120"/>
    <s v="restaurant"/>
    <n v="5"/>
    <n v="12"/>
    <n v="4"/>
    <n v="10"/>
    <n v="3"/>
    <n v="12.483113671383013"/>
  </r>
  <r>
    <x v="120"/>
    <s v="restaurant"/>
    <n v="6"/>
    <n v="15"/>
    <n v="4"/>
    <n v="10"/>
    <n v="3"/>
    <n v="10.844913661119641"/>
  </r>
  <r>
    <x v="120"/>
    <s v="restaurant"/>
    <n v="7"/>
    <n v="15"/>
    <n v="4"/>
    <n v="10"/>
    <n v="3"/>
    <n v="9.7202559481146427"/>
  </r>
  <r>
    <x v="120"/>
    <s v="restaurant"/>
    <n v="8"/>
    <n v="15"/>
    <n v="5"/>
    <n v="12"/>
    <n v="4"/>
    <n v="7.1415117945749795"/>
  </r>
  <r>
    <x v="120"/>
    <s v="restaurant"/>
    <n v="9"/>
    <n v="16"/>
    <n v="5"/>
    <n v="12"/>
    <n v="4"/>
    <n v="6.3494180472122403"/>
  </r>
  <r>
    <x v="120"/>
    <s v="supermarket"/>
    <n v="0"/>
    <n v="33"/>
    <n v="13"/>
    <n v="20"/>
    <n v="9"/>
    <n v="3.0891833526731873"/>
  </r>
  <r>
    <x v="120"/>
    <s v="supermarket"/>
    <n v="1"/>
    <n v="48"/>
    <n v="14"/>
    <n v="24"/>
    <n v="10"/>
    <n v="1.4130073382950266"/>
  </r>
  <r>
    <x v="120"/>
    <s v="supermarket"/>
    <n v="2"/>
    <n v="53"/>
    <n v="15"/>
    <n v="25"/>
    <n v="12"/>
    <n v="0.56595725457981227"/>
  </r>
  <r>
    <x v="120"/>
    <s v="supermarket"/>
    <n v="3"/>
    <n v="60"/>
    <n v="19"/>
    <n v="31"/>
    <n v="13"/>
    <n v="0.24266806366061852"/>
  </r>
  <r>
    <x v="120"/>
    <s v="supermarket"/>
    <n v="4"/>
    <n v="76"/>
    <n v="22"/>
    <n v="38"/>
    <n v="14"/>
    <n v="0.11163459446040318"/>
  </r>
  <r>
    <x v="120"/>
    <s v="store"/>
    <n v="0"/>
    <n v="4"/>
    <n v="1"/>
    <n v="4"/>
    <n v="1"/>
    <n v="22.338230552247637"/>
  </r>
  <r>
    <x v="120"/>
    <s v="store"/>
    <n v="1"/>
    <n v="4"/>
    <n v="1"/>
    <n v="4"/>
    <n v="1"/>
    <n v="15.065318279422829"/>
  </r>
  <r>
    <x v="120"/>
    <s v="store"/>
    <n v="2"/>
    <n v="6"/>
    <n v="2"/>
    <n v="6"/>
    <n v="1"/>
    <n v="7.5838078458602487"/>
  </r>
  <r>
    <x v="120"/>
    <s v="store"/>
    <n v="3"/>
    <n v="7"/>
    <n v="3"/>
    <n v="7"/>
    <n v="2"/>
    <n v="3.6141041285048972"/>
  </r>
  <r>
    <x v="120"/>
    <s v="store"/>
    <n v="4"/>
    <n v="11"/>
    <n v="4"/>
    <n v="9"/>
    <n v="2"/>
    <n v="1.8998797006212487"/>
  </r>
  <r>
    <x v="120"/>
    <s v="pharmacy"/>
    <n v="0"/>
    <n v="10"/>
    <n v="3"/>
    <n v="6"/>
    <n v="2"/>
    <n v="7.7050968392528691"/>
  </r>
  <r>
    <x v="120"/>
    <s v="pharmacy"/>
    <n v="1"/>
    <n v="11"/>
    <n v="3"/>
    <n v="6"/>
    <n v="2"/>
    <n v="3.6540542317450759"/>
  </r>
  <r>
    <x v="120"/>
    <s v="pharmacy"/>
    <n v="2"/>
    <n v="17"/>
    <n v="5"/>
    <n v="17"/>
    <n v="3"/>
    <n v="1.0135485439080532"/>
  </r>
  <r>
    <x v="120"/>
    <s v="bank"/>
    <n v="0"/>
    <n v="22"/>
    <n v="7"/>
    <n v="11"/>
    <n v="6"/>
    <n v="2.9818197656154384"/>
  </r>
  <r>
    <x v="120"/>
    <s v="bank"/>
    <n v="1"/>
    <n v="47"/>
    <n v="15"/>
    <n v="34"/>
    <n v="7"/>
    <n v="0.50456760240041609"/>
  </r>
  <r>
    <x v="121"/>
    <s v="restaurant"/>
    <n v="0"/>
    <n v="6"/>
    <n v="2"/>
    <n v="6"/>
    <n v="2"/>
    <n v="34.018659724442237"/>
  </r>
  <r>
    <x v="121"/>
    <s v="restaurant"/>
    <n v="1"/>
    <n v="8"/>
    <n v="2"/>
    <n v="8"/>
    <n v="2"/>
    <n v="27.228613927368908"/>
  </r>
  <r>
    <x v="121"/>
    <s v="restaurant"/>
    <n v="2"/>
    <n v="9"/>
    <n v="3"/>
    <n v="9"/>
    <n v="3"/>
    <n v="20.187702836775848"/>
  </r>
  <r>
    <x v="121"/>
    <s v="restaurant"/>
    <n v="3"/>
    <n v="10"/>
    <n v="4"/>
    <n v="10"/>
    <n v="3"/>
    <n v="16.094168298218516"/>
  </r>
  <r>
    <x v="121"/>
    <s v="restaurant"/>
    <n v="4"/>
    <n v="10"/>
    <n v="4"/>
    <n v="10"/>
    <n v="3"/>
    <n v="14.425143437662522"/>
  </r>
  <r>
    <x v="121"/>
    <s v="restaurant"/>
    <n v="5"/>
    <n v="13"/>
    <n v="4"/>
    <n v="10"/>
    <n v="3"/>
    <n v="12.325456974761538"/>
  </r>
  <r>
    <x v="121"/>
    <s v="restaurant"/>
    <n v="6"/>
    <n v="16"/>
    <n v="4"/>
    <n v="10"/>
    <n v="3"/>
    <n v="10.773399940010522"/>
  </r>
  <r>
    <x v="121"/>
    <s v="restaurant"/>
    <n v="7"/>
    <n v="16"/>
    <n v="4"/>
    <n v="10"/>
    <n v="4"/>
    <n v="8.9436415571122971"/>
  </r>
  <r>
    <x v="121"/>
    <s v="restaurant"/>
    <n v="8"/>
    <n v="16"/>
    <n v="5"/>
    <n v="12"/>
    <n v="4"/>
    <n v="7.0840614576334913"/>
  </r>
  <r>
    <x v="121"/>
    <s v="restaurant"/>
    <n v="9"/>
    <n v="17"/>
    <n v="5"/>
    <n v="12"/>
    <n v="5"/>
    <n v="5.8192741717899432"/>
  </r>
  <r>
    <x v="121"/>
    <s v="supermarket"/>
    <n v="0"/>
    <n v="34"/>
    <n v="14"/>
    <n v="22"/>
    <n v="9"/>
    <n v="2.9150802948650103"/>
  </r>
  <r>
    <x v="121"/>
    <s v="supermarket"/>
    <n v="1"/>
    <n v="49"/>
    <n v="14"/>
    <n v="24"/>
    <n v="10"/>
    <n v="1.4130045897139634"/>
  </r>
  <r>
    <x v="121"/>
    <s v="supermarket"/>
    <n v="2"/>
    <n v="54"/>
    <n v="15"/>
    <n v="26"/>
    <n v="12"/>
    <n v="0.5583828653170505"/>
  </r>
  <r>
    <x v="121"/>
    <s v="supermarket"/>
    <n v="3"/>
    <n v="61"/>
    <n v="19"/>
    <n v="33"/>
    <n v="14"/>
    <n v="0.19683129512121239"/>
  </r>
  <r>
    <x v="121"/>
    <s v="supermarket"/>
    <n v="4"/>
    <n v="77"/>
    <n v="22"/>
    <n v="39"/>
    <n v="14"/>
    <n v="0.11140505169242435"/>
  </r>
  <r>
    <x v="121"/>
    <s v="store"/>
    <n v="0"/>
    <n v="4"/>
    <n v="1"/>
    <n v="4"/>
    <n v="1"/>
    <n v="22.338230552247637"/>
  </r>
  <r>
    <x v="121"/>
    <s v="store"/>
    <n v="1"/>
    <n v="5"/>
    <n v="1"/>
    <n v="5"/>
    <n v="1"/>
    <n v="13.897434437427027"/>
  </r>
  <r>
    <x v="121"/>
    <s v="store"/>
    <n v="2"/>
    <n v="7"/>
    <n v="2"/>
    <n v="7"/>
    <n v="2"/>
    <n v="6.2253139731581051"/>
  </r>
  <r>
    <x v="121"/>
    <s v="store"/>
    <n v="3"/>
    <n v="7"/>
    <n v="3"/>
    <n v="7"/>
    <n v="3"/>
    <n v="3.1481138507667854"/>
  </r>
  <r>
    <x v="121"/>
    <s v="store"/>
    <n v="4"/>
    <n v="14"/>
    <n v="4"/>
    <n v="9"/>
    <n v="3"/>
    <n v="1.5559642299011993"/>
  </r>
  <r>
    <x v="121"/>
    <s v="pharmacy"/>
    <n v="0"/>
    <n v="12"/>
    <n v="3"/>
    <n v="7"/>
    <n v="2"/>
    <n v="7.2339706911412742"/>
  </r>
  <r>
    <x v="121"/>
    <s v="pharmacy"/>
    <n v="1"/>
    <n v="12"/>
    <n v="3"/>
    <n v="7"/>
    <n v="2"/>
    <n v="3.4830229253643172"/>
  </r>
  <r>
    <x v="121"/>
    <s v="pharmacy"/>
    <n v="2"/>
    <n v="18"/>
    <n v="5"/>
    <n v="18"/>
    <n v="3"/>
    <n v="1.00389185124327"/>
  </r>
  <r>
    <x v="121"/>
    <s v="bank"/>
    <n v="0"/>
    <n v="23"/>
    <n v="7"/>
    <n v="12"/>
    <n v="6"/>
    <n v="2.8791830487442298"/>
  </r>
  <r>
    <x v="121"/>
    <s v="bank"/>
    <n v="1"/>
    <n v="48"/>
    <n v="15"/>
    <n v="35"/>
    <n v="7"/>
    <n v="0.50413696948962128"/>
  </r>
  <r>
    <x v="122"/>
    <s v="restaurant"/>
    <n v="0"/>
    <n v="8"/>
    <n v="2"/>
    <n v="4"/>
    <n v="1"/>
    <n v="36.554687576024335"/>
  </r>
  <r>
    <x v="122"/>
    <s v="restaurant"/>
    <n v="1"/>
    <n v="10"/>
    <n v="3"/>
    <n v="5"/>
    <n v="2"/>
    <n v="26.782266440428376"/>
  </r>
  <r>
    <x v="122"/>
    <s v="restaurant"/>
    <n v="2"/>
    <n v="10"/>
    <n v="3"/>
    <n v="5"/>
    <n v="2"/>
    <n v="24.004846216976539"/>
  </r>
  <r>
    <x v="122"/>
    <s v="restaurant"/>
    <n v="3"/>
    <n v="15"/>
    <n v="4"/>
    <n v="7"/>
    <n v="3"/>
    <n v="16.550887102009014"/>
  </r>
  <r>
    <x v="122"/>
    <s v="restaurant"/>
    <n v="4"/>
    <n v="15"/>
    <n v="4"/>
    <n v="8"/>
    <n v="3"/>
    <n v="14.319781205779332"/>
  </r>
  <r>
    <x v="122"/>
    <s v="restaurant"/>
    <n v="5"/>
    <n v="17"/>
    <n v="4"/>
    <n v="10"/>
    <n v="4"/>
    <n v="11.069389898712041"/>
  </r>
  <r>
    <x v="122"/>
    <s v="restaurant"/>
    <n v="6"/>
    <n v="18"/>
    <n v="5"/>
    <n v="11"/>
    <n v="4"/>
    <n v="8.939549474777138"/>
  </r>
  <r>
    <x v="122"/>
    <s v="restaurant"/>
    <n v="7"/>
    <n v="19"/>
    <n v="6"/>
    <n v="12"/>
    <n v="5"/>
    <n v="6.6931081144675186"/>
  </r>
  <r>
    <x v="122"/>
    <s v="restaurant"/>
    <n v="8"/>
    <n v="19"/>
    <n v="6"/>
    <n v="14"/>
    <n v="5"/>
    <n v="5.7125791907686807"/>
  </r>
  <r>
    <x v="122"/>
    <s v="restaurant"/>
    <n v="9"/>
    <n v="22"/>
    <n v="7"/>
    <n v="17"/>
    <n v="5"/>
    <n v="4.5034781381577691"/>
  </r>
  <r>
    <x v="122"/>
    <s v="supermarket"/>
    <n v="0"/>
    <n v="43"/>
    <n v="16"/>
    <n v="18"/>
    <n v="11"/>
    <n v="2.1986981295204413"/>
  </r>
  <r>
    <x v="122"/>
    <s v="supermarket"/>
    <n v="1"/>
    <n v="56"/>
    <n v="17"/>
    <n v="23"/>
    <n v="11"/>
    <n v="1.1247954343017255"/>
  </r>
  <r>
    <x v="122"/>
    <s v="supermarket"/>
    <n v="2"/>
    <n v="61"/>
    <n v="18"/>
    <n v="32"/>
    <n v="13"/>
    <n v="0.41013112163696153"/>
  </r>
  <r>
    <x v="122"/>
    <s v="supermarket"/>
    <n v="3"/>
    <n v="68"/>
    <n v="21"/>
    <n v="36"/>
    <n v="13"/>
    <n v="0.23271137406029202"/>
  </r>
  <r>
    <x v="122"/>
    <s v="supermarket"/>
    <n v="4"/>
    <n v="84"/>
    <n v="25"/>
    <n v="39"/>
    <n v="16"/>
    <n v="7.223321594216818E-2"/>
  </r>
  <r>
    <x v="122"/>
    <s v="store"/>
    <n v="0"/>
    <n v="8"/>
    <n v="2"/>
    <n v="6"/>
    <n v="2"/>
    <n v="13.789487402185555"/>
  </r>
  <r>
    <x v="122"/>
    <s v="store"/>
    <n v="1"/>
    <n v="12"/>
    <n v="4"/>
    <n v="9"/>
    <n v="3"/>
    <n v="5.1240784418762306"/>
  </r>
  <r>
    <x v="122"/>
    <s v="store"/>
    <n v="2"/>
    <n v="16"/>
    <n v="5"/>
    <n v="11"/>
    <n v="4"/>
    <n v="2.3650889451218773"/>
  </r>
  <r>
    <x v="122"/>
    <s v="store"/>
    <n v="3"/>
    <n v="17"/>
    <n v="6"/>
    <n v="14"/>
    <n v="5"/>
    <n v="1.0981720785899693"/>
  </r>
  <r>
    <x v="122"/>
    <s v="store"/>
    <n v="4"/>
    <n v="17"/>
    <n v="7"/>
    <n v="14"/>
    <n v="5"/>
    <n v="0.64545053319691725"/>
  </r>
  <r>
    <x v="122"/>
    <s v="pharmacy"/>
    <n v="0"/>
    <n v="19"/>
    <n v="5"/>
    <n v="15"/>
    <n v="3"/>
    <n v="4.3950725723698003"/>
  </r>
  <r>
    <x v="122"/>
    <s v="pharmacy"/>
    <n v="1"/>
    <n v="19"/>
    <n v="6"/>
    <n v="15"/>
    <n v="4"/>
    <n v="1.6829772344912135"/>
  </r>
  <r>
    <x v="122"/>
    <s v="pharmacy"/>
    <n v="2"/>
    <n v="19"/>
    <n v="6"/>
    <n v="19"/>
    <n v="4"/>
    <n v="0.78771989770097506"/>
  </r>
  <r>
    <x v="122"/>
    <s v="bank"/>
    <n v="0"/>
    <n v="30"/>
    <n v="9"/>
    <n v="25"/>
    <n v="7"/>
    <n v="1.8156582980716784"/>
  </r>
  <r>
    <x v="122"/>
    <s v="bank"/>
    <n v="1"/>
    <n v="41"/>
    <n v="13"/>
    <n v="31"/>
    <n v="7"/>
    <n v="0.54816786288476305"/>
  </r>
  <r>
    <x v="123"/>
    <s v="restaurant"/>
    <n v="0"/>
    <n v="12"/>
    <n v="3"/>
    <n v="8"/>
    <n v="3"/>
    <n v="24.503806745866346"/>
  </r>
  <r>
    <x v="123"/>
    <s v="restaurant"/>
    <n v="1"/>
    <n v="12"/>
    <n v="3"/>
    <n v="8"/>
    <n v="3"/>
    <n v="21.962671231480208"/>
  </r>
  <r>
    <x v="123"/>
    <s v="restaurant"/>
    <n v="2"/>
    <n v="15"/>
    <n v="4"/>
    <n v="9"/>
    <n v="4"/>
    <n v="16.043818213737335"/>
  </r>
  <r>
    <x v="123"/>
    <s v="restaurant"/>
    <n v="3"/>
    <n v="16"/>
    <n v="4"/>
    <n v="10"/>
    <n v="4"/>
    <n v="13.858236799485919"/>
  </r>
  <r>
    <x v="123"/>
    <s v="restaurant"/>
    <n v="4"/>
    <n v="16"/>
    <n v="4"/>
    <n v="10"/>
    <n v="5"/>
    <n v="11.575519977398471"/>
  </r>
  <r>
    <x v="123"/>
    <s v="restaurant"/>
    <n v="5"/>
    <n v="16"/>
    <n v="4"/>
    <n v="12"/>
    <n v="5"/>
    <n v="9.8343472796287035"/>
  </r>
  <r>
    <x v="123"/>
    <s v="restaurant"/>
    <n v="6"/>
    <n v="18"/>
    <n v="6"/>
    <n v="13"/>
    <n v="5"/>
    <n v="7.3117812514596574"/>
  </r>
  <r>
    <x v="123"/>
    <s v="restaurant"/>
    <n v="7"/>
    <n v="18"/>
    <n v="6"/>
    <n v="16"/>
    <n v="5"/>
    <n v="6.1708889668084161"/>
  </r>
  <r>
    <x v="123"/>
    <s v="restaurant"/>
    <n v="8"/>
    <n v="19"/>
    <n v="6"/>
    <n v="16"/>
    <n v="5"/>
    <n v="5.5018700457194347"/>
  </r>
  <r>
    <x v="123"/>
    <s v="restaurant"/>
    <n v="9"/>
    <n v="21"/>
    <n v="6"/>
    <n v="18"/>
    <n v="5"/>
    <n v="4.7550571863068489"/>
  </r>
  <r>
    <x v="123"/>
    <s v="supermarket"/>
    <n v="0"/>
    <n v="42"/>
    <n v="16"/>
    <n v="21"/>
    <n v="10"/>
    <n v="2.3840430829331192"/>
  </r>
  <r>
    <x v="123"/>
    <s v="supermarket"/>
    <n v="1"/>
    <n v="55"/>
    <n v="17"/>
    <n v="25"/>
    <n v="11"/>
    <n v="1.0909293281726995"/>
  </r>
  <r>
    <x v="123"/>
    <s v="supermarket"/>
    <n v="2"/>
    <n v="60"/>
    <n v="18"/>
    <n v="36"/>
    <n v="14"/>
    <n v="0.33162311044561765"/>
  </r>
  <r>
    <x v="123"/>
    <s v="supermarket"/>
    <n v="3"/>
    <n v="67"/>
    <n v="21"/>
    <n v="38"/>
    <n v="14"/>
    <n v="0.18849720804207248"/>
  </r>
  <r>
    <x v="123"/>
    <s v="supermarket"/>
    <n v="4"/>
    <n v="83"/>
    <n v="25"/>
    <n v="43"/>
    <n v="16"/>
    <n v="7.1648760148729368E-2"/>
  </r>
  <r>
    <x v="123"/>
    <s v="store"/>
    <n v="0"/>
    <n v="9"/>
    <n v="2"/>
    <n v="9"/>
    <n v="2"/>
    <n v="12.663926029575258"/>
  </r>
  <r>
    <x v="123"/>
    <s v="store"/>
    <n v="1"/>
    <n v="11"/>
    <n v="3"/>
    <n v="10"/>
    <n v="3"/>
    <n v="5.9651113536262068"/>
  </r>
  <r>
    <x v="123"/>
    <s v="store"/>
    <n v="2"/>
    <n v="16"/>
    <n v="4"/>
    <n v="11"/>
    <n v="5"/>
    <n v="2.4403785615520519"/>
  </r>
  <r>
    <x v="123"/>
    <s v="store"/>
    <n v="3"/>
    <n v="16"/>
    <n v="5"/>
    <n v="16"/>
    <n v="5"/>
    <n v="1.2861762810084736"/>
  </r>
  <r>
    <x v="123"/>
    <s v="store"/>
    <n v="4"/>
    <n v="16"/>
    <n v="6"/>
    <n v="16"/>
    <n v="5"/>
    <n v="0.73165157538745229"/>
  </r>
  <r>
    <x v="123"/>
    <s v="pharmacy"/>
    <n v="0"/>
    <n v="18"/>
    <n v="5"/>
    <n v="16"/>
    <n v="4"/>
    <n v="3.8086080384501684"/>
  </r>
  <r>
    <x v="123"/>
    <s v="pharmacy"/>
    <n v="1"/>
    <n v="18"/>
    <n v="6"/>
    <n v="16"/>
    <n v="5"/>
    <n v="1.4569790125148865"/>
  </r>
  <r>
    <x v="123"/>
    <s v="pharmacy"/>
    <n v="2"/>
    <n v="18"/>
    <n v="6"/>
    <n v="18"/>
    <n v="5"/>
    <n v="0.69050028762273086"/>
  </r>
  <r>
    <x v="123"/>
    <s v="bank"/>
    <n v="0"/>
    <n v="29"/>
    <n v="9"/>
    <n v="23"/>
    <n v="8"/>
    <n v="1.6220763571304635"/>
  </r>
  <r>
    <x v="123"/>
    <s v="bank"/>
    <n v="1"/>
    <n v="41"/>
    <n v="14"/>
    <n v="32"/>
    <n v="8"/>
    <n v="0.440059831965118"/>
  </r>
  <r>
    <x v="124"/>
    <s v="restaurant"/>
    <n v="0"/>
    <n v="12"/>
    <n v="3"/>
    <n v="8"/>
    <n v="3"/>
    <n v="24.503806745866346"/>
  </r>
  <r>
    <x v="124"/>
    <s v="restaurant"/>
    <n v="1"/>
    <n v="12"/>
    <n v="3"/>
    <n v="8"/>
    <n v="3"/>
    <n v="21.962671231480208"/>
  </r>
  <r>
    <x v="124"/>
    <s v="restaurant"/>
    <n v="2"/>
    <n v="15"/>
    <n v="4"/>
    <n v="9"/>
    <n v="4"/>
    <n v="16.043818213737335"/>
  </r>
  <r>
    <x v="124"/>
    <s v="restaurant"/>
    <n v="3"/>
    <n v="16"/>
    <n v="4"/>
    <n v="10"/>
    <n v="4"/>
    <n v="13.858236799485919"/>
  </r>
  <r>
    <x v="124"/>
    <s v="restaurant"/>
    <n v="4"/>
    <n v="16"/>
    <n v="4"/>
    <n v="10"/>
    <n v="5"/>
    <n v="11.575519977398471"/>
  </r>
  <r>
    <x v="124"/>
    <s v="restaurant"/>
    <n v="5"/>
    <n v="16"/>
    <n v="4"/>
    <n v="12"/>
    <n v="5"/>
    <n v="9.8343472796287035"/>
  </r>
  <r>
    <x v="124"/>
    <s v="restaurant"/>
    <n v="6"/>
    <n v="18"/>
    <n v="6"/>
    <n v="13"/>
    <n v="5"/>
    <n v="7.3117812514596574"/>
  </r>
  <r>
    <x v="124"/>
    <s v="restaurant"/>
    <n v="7"/>
    <n v="18"/>
    <n v="6"/>
    <n v="16"/>
    <n v="5"/>
    <n v="6.1708889668084161"/>
  </r>
  <r>
    <x v="124"/>
    <s v="restaurant"/>
    <n v="8"/>
    <n v="19"/>
    <n v="6"/>
    <n v="16"/>
    <n v="5"/>
    <n v="5.5018700457194347"/>
  </r>
  <r>
    <x v="124"/>
    <s v="restaurant"/>
    <n v="9"/>
    <n v="21"/>
    <n v="6"/>
    <n v="18"/>
    <n v="5"/>
    <n v="4.7550571863068489"/>
  </r>
  <r>
    <x v="124"/>
    <s v="supermarket"/>
    <n v="0"/>
    <n v="42"/>
    <n v="16"/>
    <n v="21"/>
    <n v="10"/>
    <n v="2.3840430829331192"/>
  </r>
  <r>
    <x v="124"/>
    <s v="supermarket"/>
    <n v="1"/>
    <n v="55"/>
    <n v="17"/>
    <n v="25"/>
    <n v="11"/>
    <n v="1.0909293281726995"/>
  </r>
  <r>
    <x v="124"/>
    <s v="supermarket"/>
    <n v="2"/>
    <n v="60"/>
    <n v="18"/>
    <n v="36"/>
    <n v="14"/>
    <n v="0.33162311044561765"/>
  </r>
  <r>
    <x v="124"/>
    <s v="supermarket"/>
    <n v="3"/>
    <n v="67"/>
    <n v="21"/>
    <n v="38"/>
    <n v="14"/>
    <n v="0.18849720804207248"/>
  </r>
  <r>
    <x v="124"/>
    <s v="supermarket"/>
    <n v="4"/>
    <n v="83"/>
    <n v="25"/>
    <n v="43"/>
    <n v="16"/>
    <n v="7.1648760148729368E-2"/>
  </r>
  <r>
    <x v="124"/>
    <s v="store"/>
    <n v="0"/>
    <n v="9"/>
    <n v="2"/>
    <n v="9"/>
    <n v="2"/>
    <n v="12.663926029575258"/>
  </r>
  <r>
    <x v="124"/>
    <s v="store"/>
    <n v="1"/>
    <n v="11"/>
    <n v="3"/>
    <n v="10"/>
    <n v="3"/>
    <n v="5.9651113536262068"/>
  </r>
  <r>
    <x v="124"/>
    <s v="store"/>
    <n v="2"/>
    <n v="16"/>
    <n v="4"/>
    <n v="11"/>
    <n v="5"/>
    <n v="2.4403785615520519"/>
  </r>
  <r>
    <x v="124"/>
    <s v="store"/>
    <n v="3"/>
    <n v="16"/>
    <n v="5"/>
    <n v="16"/>
    <n v="5"/>
    <n v="1.2861762810084736"/>
  </r>
  <r>
    <x v="124"/>
    <s v="store"/>
    <n v="4"/>
    <n v="16"/>
    <n v="6"/>
    <n v="16"/>
    <n v="5"/>
    <n v="0.73165157538745229"/>
  </r>
  <r>
    <x v="124"/>
    <s v="pharmacy"/>
    <n v="0"/>
    <n v="18"/>
    <n v="5"/>
    <n v="16"/>
    <n v="4"/>
    <n v="3.8086080384501684"/>
  </r>
  <r>
    <x v="124"/>
    <s v="pharmacy"/>
    <n v="1"/>
    <n v="18"/>
    <n v="6"/>
    <n v="16"/>
    <n v="5"/>
    <n v="1.4569790125148865"/>
  </r>
  <r>
    <x v="124"/>
    <s v="pharmacy"/>
    <n v="2"/>
    <n v="18"/>
    <n v="6"/>
    <n v="18"/>
    <n v="5"/>
    <n v="0.69050028762273086"/>
  </r>
  <r>
    <x v="124"/>
    <s v="bank"/>
    <n v="0"/>
    <n v="29"/>
    <n v="9"/>
    <n v="23"/>
    <n v="8"/>
    <n v="1.6220763571304635"/>
  </r>
  <r>
    <x v="124"/>
    <s v="bank"/>
    <n v="1"/>
    <n v="41"/>
    <n v="14"/>
    <n v="32"/>
    <n v="8"/>
    <n v="0.440059831965118"/>
  </r>
  <r>
    <x v="125"/>
    <s v="restaurant"/>
    <n v="0"/>
    <n v="10"/>
    <n v="2"/>
    <n v="8"/>
    <n v="2"/>
    <n v="29.164674538253291"/>
  </r>
  <r>
    <x v="125"/>
    <s v="restaurant"/>
    <n v="1"/>
    <n v="10"/>
    <n v="2"/>
    <n v="8"/>
    <n v="2"/>
    <n v="26.140189771323318"/>
  </r>
  <r>
    <x v="125"/>
    <s v="restaurant"/>
    <n v="2"/>
    <n v="13"/>
    <n v="3"/>
    <n v="9"/>
    <n v="3"/>
    <n v="18.916564694559934"/>
  </r>
  <r>
    <x v="125"/>
    <s v="restaurant"/>
    <n v="3"/>
    <n v="15"/>
    <n v="4"/>
    <n v="9"/>
    <n v="4"/>
    <n v="14.380014843423835"/>
  </r>
  <r>
    <x v="125"/>
    <s v="restaurant"/>
    <n v="4"/>
    <n v="15"/>
    <n v="4"/>
    <n v="10"/>
    <n v="4"/>
    <n v="12.510106026105241"/>
  </r>
  <r>
    <x v="125"/>
    <s v="restaurant"/>
    <n v="5"/>
    <n v="15"/>
    <n v="4"/>
    <n v="11"/>
    <n v="4"/>
    <n v="10.921676162844234"/>
  </r>
  <r>
    <x v="125"/>
    <s v="restaurant"/>
    <n v="6"/>
    <n v="16"/>
    <n v="6"/>
    <n v="11"/>
    <n v="4"/>
    <n v="8.5091702452251354"/>
  </r>
  <r>
    <x v="125"/>
    <s v="restaurant"/>
    <n v="7"/>
    <n v="17"/>
    <n v="6"/>
    <n v="15"/>
    <n v="4"/>
    <n v="6.9289741231026785"/>
  </r>
  <r>
    <x v="125"/>
    <s v="restaurant"/>
    <n v="8"/>
    <n v="18"/>
    <n v="6"/>
    <n v="15"/>
    <n v="5"/>
    <n v="5.6282290774486503"/>
  </r>
  <r>
    <x v="125"/>
    <s v="restaurant"/>
    <n v="9"/>
    <n v="20"/>
    <n v="6"/>
    <n v="17"/>
    <n v="5"/>
    <n v="4.8357513845688276"/>
  </r>
  <r>
    <x v="125"/>
    <s v="supermarket"/>
    <n v="0"/>
    <n v="41"/>
    <n v="16"/>
    <n v="20"/>
    <n v="9"/>
    <n v="2.9180860670591726"/>
  </r>
  <r>
    <x v="125"/>
    <s v="supermarket"/>
    <n v="1"/>
    <n v="54"/>
    <n v="17"/>
    <n v="25"/>
    <n v="10"/>
    <n v="1.3217290792643466"/>
  </r>
  <r>
    <x v="125"/>
    <s v="supermarket"/>
    <n v="2"/>
    <n v="58"/>
    <n v="17"/>
    <n v="34"/>
    <n v="13"/>
    <n v="0.41469591698785524"/>
  </r>
  <r>
    <x v="125"/>
    <s v="supermarket"/>
    <n v="3"/>
    <n v="66"/>
    <n v="21"/>
    <n v="38"/>
    <n v="14"/>
    <n v="0.18849721394368674"/>
  </r>
  <r>
    <x v="125"/>
    <s v="supermarket"/>
    <n v="4"/>
    <n v="82"/>
    <n v="24"/>
    <n v="41"/>
    <n v="16"/>
    <n v="7.2272475881585169E-2"/>
  </r>
  <r>
    <x v="125"/>
    <s v="store"/>
    <n v="0"/>
    <n v="8"/>
    <n v="2"/>
    <n v="8"/>
    <n v="2"/>
    <n v="13.08641736128927"/>
  </r>
  <r>
    <x v="125"/>
    <s v="store"/>
    <n v="1"/>
    <n v="9"/>
    <n v="2"/>
    <n v="9"/>
    <n v="2"/>
    <n v="8.5407873222716866"/>
  </r>
  <r>
    <x v="125"/>
    <s v="store"/>
    <n v="2"/>
    <n v="14"/>
    <n v="3"/>
    <n v="9"/>
    <n v="4"/>
    <n v="3.5361844276741565"/>
  </r>
  <r>
    <x v="125"/>
    <s v="store"/>
    <n v="3"/>
    <n v="14"/>
    <n v="4"/>
    <n v="9"/>
    <n v="4"/>
    <n v="1.9752184717832861"/>
  </r>
  <r>
    <x v="125"/>
    <s v="store"/>
    <n v="4"/>
    <n v="14"/>
    <n v="4"/>
    <n v="14"/>
    <n v="5"/>
    <n v="1.0795418218339214"/>
  </r>
  <r>
    <x v="125"/>
    <s v="pharmacy"/>
    <n v="0"/>
    <n v="16"/>
    <n v="4"/>
    <n v="15"/>
    <n v="3"/>
    <n v="4.8899556523310892"/>
  </r>
  <r>
    <x v="125"/>
    <s v="pharmacy"/>
    <n v="1"/>
    <n v="16"/>
    <n v="5"/>
    <n v="15"/>
    <n v="4"/>
    <n v="1.8724631171420172"/>
  </r>
  <r>
    <x v="125"/>
    <s v="pharmacy"/>
    <n v="2"/>
    <n v="16"/>
    <n v="5"/>
    <n v="16"/>
    <n v="4"/>
    <n v="0.89383286292211261"/>
  </r>
  <r>
    <x v="125"/>
    <s v="bank"/>
    <n v="0"/>
    <n v="28"/>
    <n v="9"/>
    <n v="24"/>
    <n v="7"/>
    <n v="1.829956255983807"/>
  </r>
  <r>
    <x v="125"/>
    <s v="bank"/>
    <n v="1"/>
    <n v="41"/>
    <n v="13"/>
    <n v="32"/>
    <n v="8"/>
    <n v="0.46293900907730345"/>
  </r>
  <r>
    <x v="126"/>
    <s v="restaurant"/>
    <n v="0"/>
    <n v="9"/>
    <n v="2"/>
    <n v="8"/>
    <n v="2"/>
    <n v="29.703228297015844"/>
  </r>
  <r>
    <x v="126"/>
    <s v="restaurant"/>
    <n v="1"/>
    <n v="9"/>
    <n v="2"/>
    <n v="8"/>
    <n v="2"/>
    <n v="26.622893510658649"/>
  </r>
  <r>
    <x v="126"/>
    <s v="restaurant"/>
    <n v="2"/>
    <n v="12"/>
    <n v="3"/>
    <n v="8"/>
    <n v="3"/>
    <n v="19.685060881548925"/>
  </r>
  <r>
    <x v="126"/>
    <s v="restaurant"/>
    <n v="3"/>
    <n v="14"/>
    <n v="4"/>
    <n v="10"/>
    <n v="3"/>
    <n v="15.186237385351705"/>
  </r>
  <r>
    <x v="126"/>
    <s v="restaurant"/>
    <n v="4"/>
    <n v="14"/>
    <n v="4"/>
    <n v="10"/>
    <n v="4"/>
    <n v="12.621812340263002"/>
  </r>
  <r>
    <x v="126"/>
    <s v="restaurant"/>
    <n v="5"/>
    <n v="14"/>
    <n v="4"/>
    <n v="10"/>
    <n v="4"/>
    <n v="11.312883653124615"/>
  </r>
  <r>
    <x v="126"/>
    <s v="restaurant"/>
    <n v="6"/>
    <n v="15"/>
    <n v="5"/>
    <n v="10"/>
    <n v="4"/>
    <n v="9.3743677013523428"/>
  </r>
  <r>
    <x v="126"/>
    <s v="restaurant"/>
    <n v="7"/>
    <n v="16"/>
    <n v="6"/>
    <n v="14"/>
    <n v="4"/>
    <n v="7.1066024977962678"/>
  </r>
  <r>
    <x v="126"/>
    <s v="restaurant"/>
    <n v="8"/>
    <n v="17"/>
    <n v="6"/>
    <n v="14"/>
    <n v="4"/>
    <n v="6.3238388370764662"/>
  </r>
  <r>
    <x v="126"/>
    <s v="restaurant"/>
    <n v="9"/>
    <n v="19"/>
    <n v="6"/>
    <n v="16"/>
    <n v="5"/>
    <n v="4.9313057446818629"/>
  </r>
  <r>
    <x v="126"/>
    <s v="supermarket"/>
    <n v="0"/>
    <n v="40"/>
    <n v="16"/>
    <n v="21"/>
    <n v="9"/>
    <n v="2.863307692572516"/>
  </r>
  <r>
    <x v="126"/>
    <s v="supermarket"/>
    <n v="1"/>
    <n v="53"/>
    <n v="16"/>
    <n v="25"/>
    <n v="10"/>
    <n v="1.340155121709983"/>
  </r>
  <r>
    <x v="126"/>
    <s v="supermarket"/>
    <n v="2"/>
    <n v="58"/>
    <n v="17"/>
    <n v="34"/>
    <n v="13"/>
    <n v="0.41469591698785524"/>
  </r>
  <r>
    <x v="126"/>
    <s v="supermarket"/>
    <n v="3"/>
    <n v="65"/>
    <n v="21"/>
    <n v="38"/>
    <n v="14"/>
    <n v="0.18849722178373679"/>
  </r>
  <r>
    <x v="126"/>
    <s v="supermarket"/>
    <n v="4"/>
    <n v="81"/>
    <n v="24"/>
    <n v="41"/>
    <n v="15"/>
    <n v="8.9051148726685944E-2"/>
  </r>
  <r>
    <x v="126"/>
    <s v="store"/>
    <n v="0"/>
    <n v="7"/>
    <n v="2"/>
    <n v="7"/>
    <n v="2"/>
    <n v="13.686808009951642"/>
  </r>
  <r>
    <x v="126"/>
    <s v="store"/>
    <n v="1"/>
    <n v="8"/>
    <n v="2"/>
    <n v="8"/>
    <n v="2"/>
    <n v="8.8257233366834615"/>
  </r>
  <r>
    <x v="126"/>
    <s v="store"/>
    <n v="2"/>
    <n v="13"/>
    <n v="3"/>
    <n v="8"/>
    <n v="4"/>
    <n v="3.6476659757630254"/>
  </r>
  <r>
    <x v="126"/>
    <s v="store"/>
    <n v="3"/>
    <n v="14"/>
    <n v="4"/>
    <n v="8"/>
    <n v="5"/>
    <n v="1.8044582357472825"/>
  </r>
  <r>
    <x v="126"/>
    <s v="store"/>
    <n v="4"/>
    <n v="14"/>
    <n v="4"/>
    <n v="13"/>
    <n v="5"/>
    <n v="1.0883740380212714"/>
  </r>
  <r>
    <x v="126"/>
    <s v="pharmacy"/>
    <n v="0"/>
    <n v="15"/>
    <n v="4"/>
    <n v="14"/>
    <n v="3"/>
    <n v="4.9656840444640267"/>
  </r>
  <r>
    <x v="126"/>
    <s v="pharmacy"/>
    <n v="1"/>
    <n v="15"/>
    <n v="5"/>
    <n v="14"/>
    <n v="4"/>
    <n v="1.9089249355763942"/>
  </r>
  <r>
    <x v="126"/>
    <s v="pharmacy"/>
    <n v="2"/>
    <n v="15"/>
    <n v="5"/>
    <n v="15"/>
    <n v="4"/>
    <n v="0.90938875509852346"/>
  </r>
  <r>
    <x v="126"/>
    <s v="bank"/>
    <n v="0"/>
    <n v="27"/>
    <n v="9"/>
    <n v="23"/>
    <n v="7"/>
    <n v="1.8434030718819161"/>
  </r>
  <r>
    <x v="126"/>
    <s v="bank"/>
    <n v="1"/>
    <n v="42"/>
    <n v="14"/>
    <n v="32"/>
    <n v="8"/>
    <n v="0.43994534094262272"/>
  </r>
  <r>
    <x v="127"/>
    <s v="restaurant"/>
    <n v="0"/>
    <n v="11"/>
    <n v="3"/>
    <n v="8"/>
    <n v="3"/>
    <n v="24.845822383050336"/>
  </r>
  <r>
    <x v="127"/>
    <s v="restaurant"/>
    <n v="1"/>
    <n v="11"/>
    <n v="3"/>
    <n v="8"/>
    <n v="3"/>
    <n v="22.269218580363635"/>
  </r>
  <r>
    <x v="127"/>
    <s v="restaurant"/>
    <n v="2"/>
    <n v="14"/>
    <n v="4"/>
    <n v="9"/>
    <n v="4"/>
    <n v="16.182869342452939"/>
  </r>
  <r>
    <x v="127"/>
    <s v="restaurant"/>
    <n v="3"/>
    <n v="16"/>
    <n v="4"/>
    <n v="10"/>
    <n v="4"/>
    <n v="13.858236799485919"/>
  </r>
  <r>
    <x v="127"/>
    <s v="restaurant"/>
    <n v="4"/>
    <n v="16"/>
    <n v="4"/>
    <n v="10"/>
    <n v="5"/>
    <n v="11.575519977398471"/>
  </r>
  <r>
    <x v="127"/>
    <s v="restaurant"/>
    <n v="5"/>
    <n v="16"/>
    <n v="4"/>
    <n v="12"/>
    <n v="5"/>
    <n v="9.8343472796287035"/>
  </r>
  <r>
    <x v="127"/>
    <s v="restaurant"/>
    <n v="6"/>
    <n v="18"/>
    <n v="6"/>
    <n v="13"/>
    <n v="5"/>
    <n v="7.3117812514596574"/>
  </r>
  <r>
    <x v="127"/>
    <s v="restaurant"/>
    <n v="7"/>
    <n v="18"/>
    <n v="6"/>
    <n v="16"/>
    <n v="5"/>
    <n v="6.1708889668084161"/>
  </r>
  <r>
    <x v="127"/>
    <s v="restaurant"/>
    <n v="8"/>
    <n v="19"/>
    <n v="6"/>
    <n v="16"/>
    <n v="5"/>
    <n v="5.5018700457194347"/>
  </r>
  <r>
    <x v="127"/>
    <s v="restaurant"/>
    <n v="9"/>
    <n v="21"/>
    <n v="6"/>
    <n v="18"/>
    <n v="5"/>
    <n v="4.7550571863068489"/>
  </r>
  <r>
    <x v="127"/>
    <s v="supermarket"/>
    <n v="0"/>
    <n v="42"/>
    <n v="16"/>
    <n v="21"/>
    <n v="10"/>
    <n v="2.3840430829331192"/>
  </r>
  <r>
    <x v="127"/>
    <s v="supermarket"/>
    <n v="1"/>
    <n v="55"/>
    <n v="17"/>
    <n v="25"/>
    <n v="11"/>
    <n v="1.0909293281726995"/>
  </r>
  <r>
    <x v="127"/>
    <s v="supermarket"/>
    <n v="2"/>
    <n v="60"/>
    <n v="18"/>
    <n v="36"/>
    <n v="14"/>
    <n v="0.33162311044561765"/>
  </r>
  <r>
    <x v="127"/>
    <s v="supermarket"/>
    <n v="3"/>
    <n v="67"/>
    <n v="21"/>
    <n v="38"/>
    <n v="14"/>
    <n v="0.18849720804207248"/>
  </r>
  <r>
    <x v="127"/>
    <s v="supermarket"/>
    <n v="4"/>
    <n v="83"/>
    <n v="25"/>
    <n v="43"/>
    <n v="16"/>
    <n v="7.1648760148729368E-2"/>
  </r>
  <r>
    <x v="127"/>
    <s v="store"/>
    <n v="0"/>
    <n v="9"/>
    <n v="2"/>
    <n v="9"/>
    <n v="2"/>
    <n v="12.663926029575258"/>
  </r>
  <r>
    <x v="127"/>
    <s v="store"/>
    <n v="1"/>
    <n v="11"/>
    <n v="3"/>
    <n v="10"/>
    <n v="3"/>
    <n v="5.9651113536262068"/>
  </r>
  <r>
    <x v="127"/>
    <s v="store"/>
    <n v="2"/>
    <n v="15"/>
    <n v="4"/>
    <n v="11"/>
    <n v="5"/>
    <n v="2.4469956782288369"/>
  </r>
  <r>
    <x v="127"/>
    <s v="store"/>
    <n v="3"/>
    <n v="16"/>
    <n v="5"/>
    <n v="15"/>
    <n v="5"/>
    <n v="1.2930491829623834"/>
  </r>
  <r>
    <x v="127"/>
    <s v="store"/>
    <n v="4"/>
    <n v="16"/>
    <n v="6"/>
    <n v="16"/>
    <n v="5"/>
    <n v="0.73165157538745229"/>
  </r>
  <r>
    <x v="127"/>
    <s v="pharmacy"/>
    <n v="0"/>
    <n v="18"/>
    <n v="5"/>
    <n v="16"/>
    <n v="4"/>
    <n v="3.8086080384501684"/>
  </r>
  <r>
    <x v="127"/>
    <s v="pharmacy"/>
    <n v="1"/>
    <n v="18"/>
    <n v="6"/>
    <n v="16"/>
    <n v="5"/>
    <n v="1.4569790125148865"/>
  </r>
  <r>
    <x v="127"/>
    <s v="pharmacy"/>
    <n v="2"/>
    <n v="18"/>
    <n v="6"/>
    <n v="18"/>
    <n v="5"/>
    <n v="0.69050028762273086"/>
  </r>
  <r>
    <x v="127"/>
    <s v="bank"/>
    <n v="0"/>
    <n v="29"/>
    <n v="9"/>
    <n v="23"/>
    <n v="8"/>
    <n v="1.6220763571304635"/>
  </r>
  <r>
    <x v="127"/>
    <s v="bank"/>
    <n v="1"/>
    <n v="41"/>
    <n v="14"/>
    <n v="32"/>
    <n v="8"/>
    <n v="0.440059831965118"/>
  </r>
  <r>
    <x v="128"/>
    <s v="restaurant"/>
    <n v="0"/>
    <n v="10"/>
    <n v="2"/>
    <n v="7"/>
    <n v="2"/>
    <n v="29.962233161091024"/>
  </r>
  <r>
    <x v="128"/>
    <s v="restaurant"/>
    <n v="1"/>
    <n v="10"/>
    <n v="2"/>
    <n v="8"/>
    <n v="2"/>
    <n v="26.140189771323318"/>
  </r>
  <r>
    <x v="128"/>
    <s v="restaurant"/>
    <n v="2"/>
    <n v="10"/>
    <n v="3"/>
    <n v="8"/>
    <n v="2"/>
    <n v="21.746147520774375"/>
  </r>
  <r>
    <x v="128"/>
    <s v="restaurant"/>
    <n v="3"/>
    <n v="14"/>
    <n v="4"/>
    <n v="10"/>
    <n v="4"/>
    <n v="14.082187321781035"/>
  </r>
  <r>
    <x v="128"/>
    <s v="restaurant"/>
    <n v="4"/>
    <n v="14"/>
    <n v="4"/>
    <n v="10"/>
    <n v="4"/>
    <n v="12.621812340263002"/>
  </r>
  <r>
    <x v="128"/>
    <s v="restaurant"/>
    <n v="5"/>
    <n v="14"/>
    <n v="4"/>
    <n v="11"/>
    <n v="4"/>
    <n v="11.021798118496744"/>
  </r>
  <r>
    <x v="128"/>
    <s v="restaurant"/>
    <n v="6"/>
    <n v="16"/>
    <n v="5"/>
    <n v="11"/>
    <n v="4"/>
    <n v="9.0419550936508344"/>
  </r>
  <r>
    <x v="128"/>
    <s v="restaurant"/>
    <n v="7"/>
    <n v="17"/>
    <n v="6"/>
    <n v="14"/>
    <n v="4"/>
    <n v="7.0555226694654793"/>
  </r>
  <r>
    <x v="128"/>
    <s v="restaurant"/>
    <n v="8"/>
    <n v="17"/>
    <n v="6"/>
    <n v="14"/>
    <n v="5"/>
    <n v="5.7781386618098418"/>
  </r>
  <r>
    <x v="128"/>
    <s v="restaurant"/>
    <n v="9"/>
    <n v="19"/>
    <n v="6"/>
    <n v="16"/>
    <n v="5"/>
    <n v="4.9313057446818629"/>
  </r>
  <r>
    <x v="128"/>
    <s v="supermarket"/>
    <n v="0"/>
    <n v="40"/>
    <n v="16"/>
    <n v="21"/>
    <n v="9"/>
    <n v="2.863307692572516"/>
  </r>
  <r>
    <x v="128"/>
    <s v="supermarket"/>
    <n v="1"/>
    <n v="53"/>
    <n v="17"/>
    <n v="26"/>
    <n v="10"/>
    <n v="1.3090455873046474"/>
  </r>
  <r>
    <x v="128"/>
    <s v="supermarket"/>
    <n v="2"/>
    <n v="58"/>
    <n v="17"/>
    <n v="34"/>
    <n v="13"/>
    <n v="0.41469591698785524"/>
  </r>
  <r>
    <x v="128"/>
    <s v="supermarket"/>
    <n v="3"/>
    <n v="65"/>
    <n v="21"/>
    <n v="38"/>
    <n v="14"/>
    <n v="0.18849722178373679"/>
  </r>
  <r>
    <x v="128"/>
    <s v="supermarket"/>
    <n v="4"/>
    <n v="82"/>
    <n v="24"/>
    <n v="41"/>
    <n v="16"/>
    <n v="7.2272475881585169E-2"/>
  </r>
  <r>
    <x v="128"/>
    <s v="store"/>
    <n v="0"/>
    <n v="7"/>
    <n v="2"/>
    <n v="7"/>
    <n v="2"/>
    <n v="13.686808009951642"/>
  </r>
  <r>
    <x v="128"/>
    <s v="store"/>
    <n v="1"/>
    <n v="9"/>
    <n v="2"/>
    <n v="9"/>
    <n v="2"/>
    <n v="8.5407873222716866"/>
  </r>
  <r>
    <x v="128"/>
    <s v="store"/>
    <n v="2"/>
    <n v="13"/>
    <n v="3"/>
    <n v="9"/>
    <n v="4"/>
    <n v="3.5503440696772497"/>
  </r>
  <r>
    <x v="128"/>
    <s v="store"/>
    <n v="3"/>
    <n v="14"/>
    <n v="4"/>
    <n v="14"/>
    <n v="4"/>
    <n v="1.8370958828596269"/>
  </r>
  <r>
    <x v="128"/>
    <s v="store"/>
    <n v="4"/>
    <n v="14"/>
    <n v="6"/>
    <n v="14"/>
    <n v="4"/>
    <n v="0.90952742110707219"/>
  </r>
  <r>
    <x v="128"/>
    <s v="pharmacy"/>
    <n v="0"/>
    <n v="16"/>
    <n v="4"/>
    <n v="14"/>
    <n v="3"/>
    <n v="4.9318979595529289"/>
  </r>
  <r>
    <x v="128"/>
    <s v="pharmacy"/>
    <n v="1"/>
    <n v="16"/>
    <n v="5"/>
    <n v="14"/>
    <n v="4"/>
    <n v="1.8926575613599399"/>
  </r>
  <r>
    <x v="128"/>
    <s v="pharmacy"/>
    <n v="2"/>
    <n v="16"/>
    <n v="5"/>
    <n v="16"/>
    <n v="4"/>
    <n v="0.89383286292211261"/>
  </r>
  <r>
    <x v="128"/>
    <s v="bank"/>
    <n v="0"/>
    <n v="27"/>
    <n v="9"/>
    <n v="24"/>
    <n v="7"/>
    <n v="1.8348520359319969"/>
  </r>
  <r>
    <x v="128"/>
    <s v="bank"/>
    <n v="1"/>
    <n v="42"/>
    <n v="14"/>
    <n v="32"/>
    <n v="8"/>
    <n v="0.43994534094262272"/>
  </r>
  <r>
    <x v="129"/>
    <s v="restaurant"/>
    <n v="0"/>
    <n v="10"/>
    <n v="3"/>
    <n v="6"/>
    <n v="2"/>
    <n v="28.796874658844676"/>
  </r>
  <r>
    <x v="129"/>
    <s v="restaurant"/>
    <n v="1"/>
    <n v="11"/>
    <n v="3"/>
    <n v="8"/>
    <n v="3"/>
    <n v="22.269218580363635"/>
  </r>
  <r>
    <x v="129"/>
    <s v="restaurant"/>
    <n v="2"/>
    <n v="13"/>
    <n v="3"/>
    <n v="10"/>
    <n v="3"/>
    <n v="18.445226661532114"/>
  </r>
  <r>
    <x v="129"/>
    <s v="restaurant"/>
    <n v="3"/>
    <n v="13"/>
    <n v="3"/>
    <n v="10"/>
    <n v="3"/>
    <n v="16.532388341076931"/>
  </r>
  <r>
    <x v="129"/>
    <s v="restaurant"/>
    <n v="4"/>
    <n v="14"/>
    <n v="3"/>
    <n v="10"/>
    <n v="4"/>
    <n v="13.688187873576643"/>
  </r>
  <r>
    <x v="129"/>
    <s v="restaurant"/>
    <n v="5"/>
    <n v="15"/>
    <n v="4"/>
    <n v="10"/>
    <n v="4"/>
    <n v="11.212761697472104"/>
  </r>
  <r>
    <x v="129"/>
    <s v="restaurant"/>
    <n v="6"/>
    <n v="15"/>
    <n v="4"/>
    <n v="11"/>
    <n v="4"/>
    <n v="9.7890578941048325"/>
  </r>
  <r>
    <x v="129"/>
    <s v="restaurant"/>
    <n v="7"/>
    <n v="16"/>
    <n v="4"/>
    <n v="12"/>
    <n v="4"/>
    <n v="8.5092329217054612"/>
  </r>
  <r>
    <x v="129"/>
    <s v="restaurant"/>
    <n v="8"/>
    <n v="17"/>
    <n v="6"/>
    <n v="15"/>
    <n v="5"/>
    <n v="5.6647136684031842"/>
  </r>
  <r>
    <x v="129"/>
    <s v="restaurant"/>
    <n v="9"/>
    <n v="20"/>
    <n v="6"/>
    <n v="17"/>
    <n v="5"/>
    <n v="4.8357513845688276"/>
  </r>
  <r>
    <x v="129"/>
    <s v="supermarket"/>
    <n v="0"/>
    <n v="41"/>
    <n v="16"/>
    <n v="21"/>
    <n v="9"/>
    <n v="2.8632630417566411"/>
  </r>
  <r>
    <x v="129"/>
    <s v="supermarket"/>
    <n v="1"/>
    <n v="54"/>
    <n v="17"/>
    <n v="25"/>
    <n v="11"/>
    <n v="1.090929828230774"/>
  </r>
  <r>
    <x v="129"/>
    <s v="supermarket"/>
    <n v="2"/>
    <n v="59"/>
    <n v="18"/>
    <n v="35"/>
    <n v="13"/>
    <n v="0.40508681386789835"/>
  </r>
  <r>
    <x v="129"/>
    <s v="supermarket"/>
    <n v="3"/>
    <n v="66"/>
    <n v="21"/>
    <n v="38"/>
    <n v="14"/>
    <n v="0.18849721394368674"/>
  </r>
  <r>
    <x v="129"/>
    <s v="supermarket"/>
    <n v="4"/>
    <n v="82"/>
    <n v="24"/>
    <n v="42"/>
    <n v="16"/>
    <n v="7.2142517467965211E-2"/>
  </r>
  <r>
    <x v="129"/>
    <s v="store"/>
    <n v="0"/>
    <n v="8"/>
    <n v="2"/>
    <n v="8"/>
    <n v="2"/>
    <n v="13.08641736128927"/>
  </r>
  <r>
    <x v="129"/>
    <s v="store"/>
    <n v="1"/>
    <n v="10"/>
    <n v="2"/>
    <n v="10"/>
    <n v="3"/>
    <n v="7.3155971580264456"/>
  </r>
  <r>
    <x v="129"/>
    <s v="store"/>
    <n v="2"/>
    <n v="12"/>
    <n v="3"/>
    <n v="10"/>
    <n v="3"/>
    <n v="3.9926825553137375"/>
  </r>
  <r>
    <x v="129"/>
    <s v="store"/>
    <n v="3"/>
    <n v="14"/>
    <n v="4"/>
    <n v="12"/>
    <n v="4"/>
    <n v="1.868269501572019"/>
  </r>
  <r>
    <x v="129"/>
    <s v="store"/>
    <n v="4"/>
    <n v="15"/>
    <n v="6"/>
    <n v="15"/>
    <n v="4"/>
    <n v="0.89872634078319935"/>
  </r>
  <r>
    <x v="129"/>
    <s v="pharmacy"/>
    <n v="0"/>
    <n v="16"/>
    <n v="4"/>
    <n v="15"/>
    <n v="3"/>
    <n v="4.8899556523310892"/>
  </r>
  <r>
    <x v="129"/>
    <s v="pharmacy"/>
    <n v="1"/>
    <n v="17"/>
    <n v="6"/>
    <n v="15"/>
    <n v="5"/>
    <n v="1.4829550399517684"/>
  </r>
  <r>
    <x v="129"/>
    <s v="pharmacy"/>
    <n v="2"/>
    <n v="17"/>
    <n v="6"/>
    <n v="16"/>
    <n v="5"/>
    <n v="0.70629193686754832"/>
  </r>
  <r>
    <x v="129"/>
    <s v="bank"/>
    <n v="0"/>
    <n v="28"/>
    <n v="9"/>
    <n v="25"/>
    <n v="7"/>
    <n v="1.822922776136505"/>
  </r>
  <r>
    <x v="129"/>
    <s v="bank"/>
    <n v="1"/>
    <n v="40"/>
    <n v="14"/>
    <n v="32"/>
    <n v="7"/>
    <n v="0.52471609459901125"/>
  </r>
  <r>
    <x v="130"/>
    <s v="restaurant"/>
    <n v="0"/>
    <n v="10"/>
    <n v="3"/>
    <n v="6"/>
    <n v="2"/>
    <n v="28.796874658844676"/>
  </r>
  <r>
    <x v="130"/>
    <s v="restaurant"/>
    <n v="1"/>
    <n v="10"/>
    <n v="3"/>
    <n v="6"/>
    <n v="2"/>
    <n v="25.810532101631157"/>
  </r>
  <r>
    <x v="130"/>
    <s v="restaurant"/>
    <n v="2"/>
    <n v="12"/>
    <n v="3"/>
    <n v="7"/>
    <n v="2"/>
    <n v="21.767327706251649"/>
  </r>
  <r>
    <x v="130"/>
    <s v="restaurant"/>
    <n v="3"/>
    <n v="13"/>
    <n v="3"/>
    <n v="9"/>
    <n v="3"/>
    <n v="16.95484687438335"/>
  </r>
  <r>
    <x v="130"/>
    <s v="restaurant"/>
    <n v="4"/>
    <n v="14"/>
    <n v="4"/>
    <n v="10"/>
    <n v="4"/>
    <n v="12.621812340263002"/>
  </r>
  <r>
    <x v="130"/>
    <s v="restaurant"/>
    <n v="5"/>
    <n v="17"/>
    <n v="4"/>
    <n v="12"/>
    <n v="4"/>
    <n v="10.528641494894707"/>
  </r>
  <r>
    <x v="130"/>
    <s v="restaurant"/>
    <n v="6"/>
    <n v="17"/>
    <n v="5"/>
    <n v="12"/>
    <n v="4"/>
    <n v="8.7611932975607498"/>
  </r>
  <r>
    <x v="130"/>
    <s v="restaurant"/>
    <n v="7"/>
    <n v="17"/>
    <n v="6"/>
    <n v="13"/>
    <n v="4"/>
    <n v="7.2030674421182397"/>
  </r>
  <r>
    <x v="130"/>
    <s v="restaurant"/>
    <n v="8"/>
    <n v="20"/>
    <n v="6"/>
    <n v="16"/>
    <n v="4"/>
    <n v="6.0244002023580512"/>
  </r>
  <r>
    <x v="130"/>
    <s v="restaurant"/>
    <n v="9"/>
    <n v="21"/>
    <n v="7"/>
    <n v="19"/>
    <n v="5"/>
    <n v="4.3975053898739409"/>
  </r>
  <r>
    <x v="130"/>
    <s v="supermarket"/>
    <n v="0"/>
    <n v="43"/>
    <n v="17"/>
    <n v="20"/>
    <n v="9"/>
    <n v="2.8871701967446275"/>
  </r>
  <r>
    <x v="130"/>
    <s v="supermarket"/>
    <n v="1"/>
    <n v="54"/>
    <n v="18"/>
    <n v="25"/>
    <n v="11"/>
    <n v="1.0771395282688436"/>
  </r>
  <r>
    <x v="130"/>
    <s v="supermarket"/>
    <n v="2"/>
    <n v="59"/>
    <n v="18"/>
    <n v="37"/>
    <n v="13"/>
    <n v="0.40300904090755507"/>
  </r>
  <r>
    <x v="130"/>
    <s v="supermarket"/>
    <n v="3"/>
    <n v="66"/>
    <n v="22"/>
    <n v="37"/>
    <n v="13"/>
    <n v="0.23060681197954322"/>
  </r>
  <r>
    <x v="130"/>
    <s v="supermarket"/>
    <n v="4"/>
    <n v="82"/>
    <n v="25"/>
    <n v="44"/>
    <n v="16"/>
    <n v="7.1559819900724492E-2"/>
  </r>
  <r>
    <x v="130"/>
    <s v="store"/>
    <n v="0"/>
    <n v="10"/>
    <n v="3"/>
    <n v="8"/>
    <n v="2"/>
    <n v="10.830350195158564"/>
  </r>
  <r>
    <x v="130"/>
    <s v="store"/>
    <n v="1"/>
    <n v="11"/>
    <n v="3"/>
    <n v="9"/>
    <n v="3"/>
    <n v="6.0696510089461313"/>
  </r>
  <r>
    <x v="130"/>
    <s v="store"/>
    <n v="2"/>
    <n v="14"/>
    <n v="3"/>
    <n v="11"/>
    <n v="4"/>
    <n v="3.4146056768430357"/>
  </r>
  <r>
    <x v="130"/>
    <s v="store"/>
    <n v="3"/>
    <n v="17"/>
    <n v="5"/>
    <n v="12"/>
    <n v="4"/>
    <n v="1.5670552377042877"/>
  </r>
  <r>
    <x v="130"/>
    <s v="store"/>
    <n v="4"/>
    <n v="18"/>
    <n v="6"/>
    <n v="16"/>
    <n v="4"/>
    <n v="0.88761739795415984"/>
  </r>
  <r>
    <x v="130"/>
    <s v="pharmacy"/>
    <n v="0"/>
    <n v="16"/>
    <n v="4"/>
    <n v="16"/>
    <n v="3"/>
    <n v="4.8566396934753016"/>
  </r>
  <r>
    <x v="130"/>
    <s v="pharmacy"/>
    <n v="1"/>
    <n v="18"/>
    <n v="6"/>
    <n v="17"/>
    <n v="4"/>
    <n v="1.661958531342373"/>
  </r>
  <r>
    <x v="130"/>
    <s v="pharmacy"/>
    <n v="2"/>
    <n v="18"/>
    <n v="6"/>
    <n v="17"/>
    <n v="4"/>
    <n v="0.80020225583151317"/>
  </r>
  <r>
    <x v="130"/>
    <s v="bank"/>
    <n v="0"/>
    <n v="28"/>
    <n v="10"/>
    <n v="24"/>
    <n v="7"/>
    <n v="1.6954477864099993"/>
  </r>
  <r>
    <x v="130"/>
    <s v="bank"/>
    <n v="1"/>
    <n v="39"/>
    <n v="13"/>
    <n v="30"/>
    <n v="8"/>
    <n v="0.46483014852005455"/>
  </r>
  <r>
    <x v="131"/>
    <s v="restaurant"/>
    <n v="0"/>
    <n v="11"/>
    <n v="3"/>
    <n v="7"/>
    <n v="2"/>
    <n v="27.437811514954383"/>
  </r>
  <r>
    <x v="131"/>
    <s v="restaurant"/>
    <n v="1"/>
    <n v="11"/>
    <n v="3"/>
    <n v="7"/>
    <n v="2"/>
    <n v="24.592408839329487"/>
  </r>
  <r>
    <x v="131"/>
    <s v="restaurant"/>
    <n v="2"/>
    <n v="11"/>
    <n v="3"/>
    <n v="8"/>
    <n v="3"/>
    <n v="19.959818134992588"/>
  </r>
  <r>
    <x v="131"/>
    <s v="restaurant"/>
    <n v="3"/>
    <n v="13"/>
    <n v="4"/>
    <n v="10"/>
    <n v="4"/>
    <n v="14.238580451081953"/>
  </r>
  <r>
    <x v="131"/>
    <s v="restaurant"/>
    <n v="4"/>
    <n v="13"/>
    <n v="4"/>
    <n v="10"/>
    <n v="4"/>
    <n v="12.761986922821603"/>
  </r>
  <r>
    <x v="131"/>
    <s v="restaurant"/>
    <n v="5"/>
    <n v="16"/>
    <n v="4"/>
    <n v="10"/>
    <n v="4"/>
    <n v="11.132973661523913"/>
  </r>
  <r>
    <x v="131"/>
    <s v="restaurant"/>
    <n v="6"/>
    <n v="16"/>
    <n v="4"/>
    <n v="11"/>
    <n v="4"/>
    <n v="9.7175441729957104"/>
  </r>
  <r>
    <x v="131"/>
    <s v="restaurant"/>
    <n v="7"/>
    <n v="16"/>
    <n v="6"/>
    <n v="12"/>
    <n v="4"/>
    <n v="7.4261718457036867"/>
  </r>
  <r>
    <x v="131"/>
    <s v="restaurant"/>
    <n v="8"/>
    <n v="19"/>
    <n v="6"/>
    <n v="16"/>
    <n v="5"/>
    <n v="5.5018700457194347"/>
  </r>
  <r>
    <x v="131"/>
    <s v="restaurant"/>
    <n v="9"/>
    <n v="20"/>
    <n v="6"/>
    <n v="18"/>
    <n v="5"/>
    <n v="4.7716067456862845"/>
  </r>
  <r>
    <x v="131"/>
    <s v="supermarket"/>
    <n v="0"/>
    <n v="42"/>
    <n v="16"/>
    <n v="21"/>
    <n v="9"/>
    <n v="2.8632294307607125"/>
  </r>
  <r>
    <x v="131"/>
    <s v="supermarket"/>
    <n v="1"/>
    <n v="53"/>
    <n v="17"/>
    <n v="26"/>
    <n v="10"/>
    <n v="1.3090455873046474"/>
  </r>
  <r>
    <x v="131"/>
    <s v="supermarket"/>
    <n v="2"/>
    <n v="58"/>
    <n v="18"/>
    <n v="36"/>
    <n v="13"/>
    <n v="0.40394981810618197"/>
  </r>
  <r>
    <x v="131"/>
    <s v="supermarket"/>
    <n v="3"/>
    <n v="65"/>
    <n v="21"/>
    <n v="38"/>
    <n v="14"/>
    <n v="0.18849722178373679"/>
  </r>
  <r>
    <x v="131"/>
    <s v="supermarket"/>
    <n v="4"/>
    <n v="81"/>
    <n v="25"/>
    <n v="43"/>
    <n v="16"/>
    <n v="7.1648760235932946E-2"/>
  </r>
  <r>
    <x v="131"/>
    <s v="store"/>
    <n v="0"/>
    <n v="9"/>
    <n v="2"/>
    <n v="9"/>
    <n v="2"/>
    <n v="12.663926029575258"/>
  </r>
  <r>
    <x v="131"/>
    <s v="store"/>
    <n v="1"/>
    <n v="10"/>
    <n v="3"/>
    <n v="10"/>
    <n v="3"/>
    <n v="6.0308314137665127"/>
  </r>
  <r>
    <x v="131"/>
    <s v="store"/>
    <n v="2"/>
    <n v="14"/>
    <n v="3"/>
    <n v="10"/>
    <n v="4"/>
    <n v="3.4656809392025791"/>
  </r>
  <r>
    <x v="131"/>
    <s v="store"/>
    <n v="3"/>
    <n v="16"/>
    <n v="4"/>
    <n v="16"/>
    <n v="4"/>
    <n v="1.8097448793467619"/>
  </r>
  <r>
    <x v="131"/>
    <s v="store"/>
    <n v="4"/>
    <n v="17"/>
    <n v="6"/>
    <n v="17"/>
    <n v="5"/>
    <n v="0.72623617801014029"/>
  </r>
  <r>
    <x v="131"/>
    <s v="pharmacy"/>
    <n v="0"/>
    <n v="15"/>
    <n v="4"/>
    <n v="15"/>
    <n v="3"/>
    <n v="4.923741737242187"/>
  </r>
  <r>
    <x v="131"/>
    <s v="pharmacy"/>
    <n v="1"/>
    <n v="17"/>
    <n v="6"/>
    <n v="16"/>
    <n v="4"/>
    <n v="1.6846353744493883"/>
  </r>
  <r>
    <x v="131"/>
    <s v="pharmacy"/>
    <n v="2"/>
    <n v="17"/>
    <n v="6"/>
    <n v="16"/>
    <n v="4"/>
    <n v="0.81112073584600186"/>
  </r>
  <r>
    <x v="131"/>
    <s v="bank"/>
    <n v="0"/>
    <n v="27"/>
    <n v="9"/>
    <n v="25"/>
    <n v="7"/>
    <n v="1.8278185560846947"/>
  </r>
  <r>
    <x v="131"/>
    <s v="bank"/>
    <n v="1"/>
    <n v="40"/>
    <n v="14"/>
    <n v="32"/>
    <n v="7"/>
    <n v="0.52471609459901125"/>
  </r>
  <r>
    <x v="132"/>
    <s v="restaurant"/>
    <n v="0"/>
    <n v="11"/>
    <n v="3"/>
    <n v="7"/>
    <n v="2"/>
    <n v="27.437811514954383"/>
  </r>
  <r>
    <x v="132"/>
    <s v="restaurant"/>
    <n v="1"/>
    <n v="11"/>
    <n v="3"/>
    <n v="8"/>
    <n v="3"/>
    <n v="22.269218580363635"/>
  </r>
  <r>
    <x v="132"/>
    <s v="restaurant"/>
    <n v="2"/>
    <n v="12"/>
    <n v="3"/>
    <n v="10"/>
    <n v="3"/>
    <n v="18.664183047990193"/>
  </r>
  <r>
    <x v="132"/>
    <s v="restaurant"/>
    <n v="3"/>
    <n v="13"/>
    <n v="3"/>
    <n v="10"/>
    <n v="4"/>
    <n v="15.428338277506262"/>
  </r>
  <r>
    <x v="132"/>
    <s v="restaurant"/>
    <n v="4"/>
    <n v="13"/>
    <n v="4"/>
    <n v="10"/>
    <n v="4"/>
    <n v="12.761986922821603"/>
  </r>
  <r>
    <x v="132"/>
    <s v="restaurant"/>
    <n v="5"/>
    <n v="16"/>
    <n v="4"/>
    <n v="10"/>
    <n v="4"/>
    <n v="11.132973661523913"/>
  </r>
  <r>
    <x v="132"/>
    <s v="restaurant"/>
    <n v="6"/>
    <n v="16"/>
    <n v="4"/>
    <n v="11"/>
    <n v="4"/>
    <n v="9.7175441729957104"/>
  </r>
  <r>
    <x v="132"/>
    <s v="restaurant"/>
    <n v="7"/>
    <n v="16"/>
    <n v="4"/>
    <n v="12"/>
    <n v="4"/>
    <n v="8.5092329217054612"/>
  </r>
  <r>
    <x v="132"/>
    <s v="restaurant"/>
    <n v="8"/>
    <n v="16"/>
    <n v="6"/>
    <n v="12"/>
    <n v="5"/>
    <n v="6.1103501456974216"/>
  </r>
  <r>
    <x v="132"/>
    <s v="restaurant"/>
    <n v="9"/>
    <n v="19"/>
    <n v="6"/>
    <n v="16"/>
    <n v="5"/>
    <n v="4.9313057446818629"/>
  </r>
  <r>
    <x v="132"/>
    <s v="supermarket"/>
    <n v="0"/>
    <n v="42"/>
    <n v="16"/>
    <n v="21"/>
    <n v="9"/>
    <n v="2.8632294307607125"/>
  </r>
  <r>
    <x v="132"/>
    <s v="supermarket"/>
    <n v="1"/>
    <n v="53"/>
    <n v="17"/>
    <n v="26"/>
    <n v="10"/>
    <n v="1.3090455873046474"/>
  </r>
  <r>
    <x v="132"/>
    <s v="supermarket"/>
    <n v="2"/>
    <n v="58"/>
    <n v="18"/>
    <n v="36"/>
    <n v="13"/>
    <n v="0.40394981810618197"/>
  </r>
  <r>
    <x v="132"/>
    <s v="supermarket"/>
    <n v="3"/>
    <n v="65"/>
    <n v="21"/>
    <n v="38"/>
    <n v="14"/>
    <n v="0.18849722178373679"/>
  </r>
  <r>
    <x v="132"/>
    <s v="supermarket"/>
    <n v="4"/>
    <n v="81"/>
    <n v="25"/>
    <n v="43"/>
    <n v="16"/>
    <n v="7.1648760235932946E-2"/>
  </r>
  <r>
    <x v="132"/>
    <s v="store"/>
    <n v="0"/>
    <n v="9"/>
    <n v="2"/>
    <n v="9"/>
    <n v="2"/>
    <n v="12.663926029575258"/>
  </r>
  <r>
    <x v="132"/>
    <s v="store"/>
    <n v="1"/>
    <n v="10"/>
    <n v="3"/>
    <n v="10"/>
    <n v="3"/>
    <n v="6.0308314137665127"/>
  </r>
  <r>
    <x v="132"/>
    <s v="store"/>
    <n v="2"/>
    <n v="13"/>
    <n v="3"/>
    <n v="10"/>
    <n v="3"/>
    <n v="3.9719695072146606"/>
  </r>
  <r>
    <x v="132"/>
    <s v="store"/>
    <n v="3"/>
    <n v="13"/>
    <n v="4"/>
    <n v="13"/>
    <n v="4"/>
    <n v="1.8597414535533012"/>
  </r>
  <r>
    <x v="132"/>
    <s v="store"/>
    <n v="4"/>
    <n v="17"/>
    <n v="6"/>
    <n v="17"/>
    <n v="4"/>
    <n v="0.88566599810480451"/>
  </r>
  <r>
    <x v="132"/>
    <s v="pharmacy"/>
    <n v="0"/>
    <n v="15"/>
    <n v="4"/>
    <n v="15"/>
    <n v="3"/>
    <n v="4.923741737242187"/>
  </r>
  <r>
    <x v="132"/>
    <s v="pharmacy"/>
    <n v="1"/>
    <n v="17"/>
    <n v="6"/>
    <n v="16"/>
    <n v="4"/>
    <n v="1.6846353744493883"/>
  </r>
  <r>
    <x v="132"/>
    <s v="pharmacy"/>
    <n v="2"/>
    <n v="17"/>
    <n v="6"/>
    <n v="16"/>
    <n v="4"/>
    <n v="0.81112073584600186"/>
  </r>
  <r>
    <x v="132"/>
    <s v="bank"/>
    <n v="0"/>
    <n v="27"/>
    <n v="9"/>
    <n v="25"/>
    <n v="7"/>
    <n v="1.8278185560846947"/>
  </r>
  <r>
    <x v="132"/>
    <s v="bank"/>
    <n v="1"/>
    <n v="40"/>
    <n v="14"/>
    <n v="32"/>
    <n v="7"/>
    <n v="0.52471609459901125"/>
  </r>
  <r>
    <x v="133"/>
    <s v="restaurant"/>
    <n v="0"/>
    <n v="7"/>
    <n v="2"/>
    <n v="3"/>
    <n v="1"/>
    <n v="38.876487958495865"/>
  </r>
  <r>
    <x v="133"/>
    <s v="restaurant"/>
    <n v="1"/>
    <n v="10"/>
    <n v="3"/>
    <n v="5"/>
    <n v="2"/>
    <n v="26.782266440428376"/>
  </r>
  <r>
    <x v="133"/>
    <s v="restaurant"/>
    <n v="2"/>
    <n v="10"/>
    <n v="3"/>
    <n v="5"/>
    <n v="2"/>
    <n v="24.004846216976539"/>
  </r>
  <r>
    <x v="133"/>
    <s v="restaurant"/>
    <n v="3"/>
    <n v="14"/>
    <n v="4"/>
    <n v="6"/>
    <n v="3"/>
    <n v="17.345069767207075"/>
  </r>
  <r>
    <x v="133"/>
    <s v="restaurant"/>
    <n v="4"/>
    <n v="16"/>
    <n v="4"/>
    <n v="7"/>
    <n v="3"/>
    <n v="14.745479100419846"/>
  </r>
  <r>
    <x v="133"/>
    <s v="restaurant"/>
    <n v="5"/>
    <n v="17"/>
    <n v="4"/>
    <n v="9"/>
    <n v="4"/>
    <n v="11.408770715509805"/>
  </r>
  <r>
    <x v="133"/>
    <s v="restaurant"/>
    <n v="6"/>
    <n v="17"/>
    <n v="5"/>
    <n v="9"/>
    <n v="4"/>
    <n v="9.5500498582602091"/>
  </r>
  <r>
    <x v="133"/>
    <s v="restaurant"/>
    <n v="7"/>
    <n v="19"/>
    <n v="6"/>
    <n v="11"/>
    <n v="5"/>
    <n v="6.8936740441137694"/>
  </r>
  <r>
    <x v="133"/>
    <s v="restaurant"/>
    <n v="8"/>
    <n v="19"/>
    <n v="7"/>
    <n v="13"/>
    <n v="5"/>
    <n v="5.5072837482433936"/>
  </r>
  <r>
    <x v="133"/>
    <s v="restaurant"/>
    <n v="9"/>
    <n v="20"/>
    <n v="7"/>
    <n v="13"/>
    <n v="5"/>
    <n v="4.9153908243219391"/>
  </r>
  <r>
    <x v="133"/>
    <s v="supermarket"/>
    <n v="0"/>
    <n v="43"/>
    <n v="16"/>
    <n v="18"/>
    <n v="11"/>
    <n v="2.1986981295204413"/>
  </r>
  <r>
    <x v="133"/>
    <s v="supermarket"/>
    <n v="1"/>
    <n v="57"/>
    <n v="17"/>
    <n v="22"/>
    <n v="11"/>
    <n v="1.1471988849351742"/>
  </r>
  <r>
    <x v="133"/>
    <s v="supermarket"/>
    <n v="2"/>
    <n v="62"/>
    <n v="18"/>
    <n v="32"/>
    <n v="13"/>
    <n v="0.41013108074408949"/>
  </r>
  <r>
    <x v="133"/>
    <s v="supermarket"/>
    <n v="3"/>
    <n v="70"/>
    <n v="21"/>
    <n v="36"/>
    <n v="13"/>
    <n v="0.23271136819897406"/>
  </r>
  <r>
    <x v="133"/>
    <s v="supermarket"/>
    <n v="4"/>
    <n v="86"/>
    <n v="25"/>
    <n v="38"/>
    <n v="16"/>
    <n v="7.2462758467100083E-2"/>
  </r>
  <r>
    <x v="133"/>
    <s v="store"/>
    <n v="0"/>
    <n v="7"/>
    <n v="2"/>
    <n v="6"/>
    <n v="1"/>
    <n v="16.227350167219797"/>
  </r>
  <r>
    <x v="133"/>
    <s v="store"/>
    <n v="1"/>
    <n v="12"/>
    <n v="4"/>
    <n v="8"/>
    <n v="2"/>
    <n v="6.2928970392920816"/>
  </r>
  <r>
    <x v="133"/>
    <s v="store"/>
    <n v="2"/>
    <n v="15"/>
    <n v="4"/>
    <n v="10"/>
    <n v="4"/>
    <n v="2.8485890587275402"/>
  </r>
  <r>
    <x v="133"/>
    <s v="store"/>
    <n v="3"/>
    <n v="17"/>
    <n v="6"/>
    <n v="13"/>
    <n v="5"/>
    <n v="1.1112681232815571"/>
  </r>
  <r>
    <x v="133"/>
    <s v="store"/>
    <n v="4"/>
    <n v="18"/>
    <n v="7"/>
    <n v="13"/>
    <n v="5"/>
    <n v="0.6528762342931812"/>
  </r>
  <r>
    <x v="133"/>
    <s v="pharmacy"/>
    <n v="0"/>
    <n v="19"/>
    <n v="5"/>
    <n v="13"/>
    <n v="3"/>
    <n v="4.4898171159824916"/>
  </r>
  <r>
    <x v="133"/>
    <s v="pharmacy"/>
    <n v="1"/>
    <n v="20"/>
    <n v="6"/>
    <n v="13"/>
    <n v="4"/>
    <n v="1.7225273464792275"/>
  </r>
  <r>
    <x v="133"/>
    <s v="pharmacy"/>
    <n v="2"/>
    <n v="20"/>
    <n v="6"/>
    <n v="19"/>
    <n v="4"/>
    <n v="0.78479844562586953"/>
  </r>
  <r>
    <x v="133"/>
    <s v="bank"/>
    <n v="0"/>
    <n v="32"/>
    <n v="9"/>
    <n v="24"/>
    <n v="7"/>
    <n v="1.8178458132782358"/>
  </r>
  <r>
    <x v="133"/>
    <s v="bank"/>
    <n v="1"/>
    <n v="42"/>
    <n v="13"/>
    <n v="32"/>
    <n v="7"/>
    <n v="0.54734060150653518"/>
  </r>
  <r>
    <x v="134"/>
    <s v="restaurant"/>
    <n v="0"/>
    <n v="8"/>
    <n v="2"/>
    <n v="6"/>
    <n v="2"/>
    <n v="32.106475774715051"/>
  </r>
  <r>
    <x v="134"/>
    <s v="restaurant"/>
    <n v="1"/>
    <n v="8"/>
    <n v="2"/>
    <n v="7"/>
    <n v="2"/>
    <n v="27.943462767097543"/>
  </r>
  <r>
    <x v="134"/>
    <s v="restaurant"/>
    <n v="2"/>
    <n v="11"/>
    <n v="3"/>
    <n v="7"/>
    <n v="3"/>
    <n v="20.600534502453069"/>
  </r>
  <r>
    <x v="134"/>
    <s v="restaurant"/>
    <n v="3"/>
    <n v="12"/>
    <n v="3"/>
    <n v="7"/>
    <n v="3"/>
    <n v="18.217918867630654"/>
  </r>
  <r>
    <x v="134"/>
    <s v="restaurant"/>
    <n v="4"/>
    <n v="13"/>
    <n v="4"/>
    <n v="7"/>
    <n v="4"/>
    <n v="14.096823723761098"/>
  </r>
  <r>
    <x v="134"/>
    <s v="restaurant"/>
    <n v="5"/>
    <n v="13"/>
    <n v="4"/>
    <n v="9"/>
    <n v="4"/>
    <n v="11.777902429104532"/>
  </r>
  <r>
    <x v="134"/>
    <s v="restaurant"/>
    <n v="6"/>
    <n v="15"/>
    <n v="4"/>
    <n v="9"/>
    <n v="4"/>
    <n v="10.354142549827067"/>
  </r>
  <r>
    <x v="134"/>
    <s v="restaurant"/>
    <n v="7"/>
    <n v="15"/>
    <n v="5"/>
    <n v="10"/>
    <n v="4"/>
    <n v="8.4022110508417303"/>
  </r>
  <r>
    <x v="134"/>
    <s v="restaurant"/>
    <n v="8"/>
    <n v="16"/>
    <n v="5"/>
    <n v="13"/>
    <n v="5"/>
    <n v="6.384176292694173"/>
  </r>
  <r>
    <x v="134"/>
    <s v="restaurant"/>
    <n v="9"/>
    <n v="18"/>
    <n v="6"/>
    <n v="15"/>
    <n v="5"/>
    <n v="5.0445608768243462"/>
  </r>
  <r>
    <x v="134"/>
    <s v="supermarket"/>
    <n v="0"/>
    <n v="39"/>
    <n v="15"/>
    <n v="20"/>
    <n v="9"/>
    <n v="2.9594183713244209"/>
  </r>
  <r>
    <x v="134"/>
    <s v="supermarket"/>
    <n v="1"/>
    <n v="52"/>
    <n v="16"/>
    <n v="24"/>
    <n v="11"/>
    <n v="1.1246893079591456"/>
  </r>
  <r>
    <x v="134"/>
    <s v="supermarket"/>
    <n v="2"/>
    <n v="57"/>
    <n v="17"/>
    <n v="33"/>
    <n v="13"/>
    <n v="0.41635754817899395"/>
  </r>
  <r>
    <x v="134"/>
    <s v="supermarket"/>
    <n v="3"/>
    <n v="64"/>
    <n v="21"/>
    <n v="38"/>
    <n v="15"/>
    <n v="0.15366128319912031"/>
  </r>
  <r>
    <x v="134"/>
    <s v="supermarket"/>
    <n v="4"/>
    <n v="80"/>
    <n v="24"/>
    <n v="40"/>
    <n v="16"/>
    <n v="7.2429569181560655E-2"/>
  </r>
  <r>
    <x v="134"/>
    <s v="store"/>
    <n v="0"/>
    <n v="6"/>
    <n v="1"/>
    <n v="6"/>
    <n v="2"/>
    <n v="17.258191747111471"/>
  </r>
  <r>
    <x v="134"/>
    <s v="store"/>
    <n v="1"/>
    <n v="8"/>
    <n v="2"/>
    <n v="7"/>
    <n v="2"/>
    <n v="9.0249195433649962"/>
  </r>
  <r>
    <x v="134"/>
    <s v="store"/>
    <n v="2"/>
    <n v="11"/>
    <n v="3"/>
    <n v="8"/>
    <n v="3"/>
    <n v="4.1908074702587488"/>
  </r>
  <r>
    <x v="134"/>
    <s v="store"/>
    <n v="3"/>
    <n v="12"/>
    <n v="4"/>
    <n v="12"/>
    <n v="4"/>
    <n v="1.8917882925711569"/>
  </r>
  <r>
    <x v="134"/>
    <s v="store"/>
    <n v="4"/>
    <n v="13"/>
    <n v="4"/>
    <n v="13"/>
    <n v="4"/>
    <n v="1.2542442361173429"/>
  </r>
  <r>
    <x v="134"/>
    <s v="pharmacy"/>
    <n v="0"/>
    <n v="14"/>
    <n v="4"/>
    <n v="13"/>
    <n v="3"/>
    <n v="5.0617189887915783"/>
  </r>
  <r>
    <x v="134"/>
    <s v="pharmacy"/>
    <n v="1"/>
    <n v="15"/>
    <n v="5"/>
    <n v="13"/>
    <n v="4"/>
    <n v="1.9343482345793972"/>
  </r>
  <r>
    <x v="134"/>
    <s v="pharmacy"/>
    <n v="2"/>
    <n v="15"/>
    <n v="5"/>
    <n v="15"/>
    <n v="4"/>
    <n v="0.90938875509852346"/>
  </r>
  <r>
    <x v="134"/>
    <s v="bank"/>
    <n v="0"/>
    <n v="26"/>
    <n v="9"/>
    <n v="23"/>
    <n v="7"/>
    <n v="1.8493973098076979"/>
  </r>
  <r>
    <x v="134"/>
    <s v="bank"/>
    <n v="1"/>
    <n v="44"/>
    <n v="14"/>
    <n v="36"/>
    <n v="9"/>
    <n v="0.37031538277193665"/>
  </r>
  <r>
    <x v="135"/>
    <s v="restaurant"/>
    <n v="0"/>
    <n v="8"/>
    <n v="2"/>
    <n v="7"/>
    <n v="2"/>
    <n v="31.176590690563376"/>
  </r>
  <r>
    <x v="135"/>
    <s v="restaurant"/>
    <n v="1"/>
    <n v="11"/>
    <n v="3"/>
    <n v="7"/>
    <n v="3"/>
    <n v="22.984067420092273"/>
  </r>
  <r>
    <x v="135"/>
    <s v="restaurant"/>
    <n v="2"/>
    <n v="12"/>
    <n v="3"/>
    <n v="7"/>
    <n v="4"/>
    <n v="19.093985855769404"/>
  </r>
  <r>
    <x v="135"/>
    <s v="restaurant"/>
    <n v="3"/>
    <n v="13"/>
    <n v="4"/>
    <n v="9"/>
    <n v="4"/>
    <n v="14.661038984388371"/>
  </r>
  <r>
    <x v="135"/>
    <s v="restaurant"/>
    <n v="4"/>
    <n v="13"/>
    <n v="4"/>
    <n v="9"/>
    <n v="4"/>
    <n v="13.140634941562912"/>
  </r>
  <r>
    <x v="135"/>
    <s v="restaurant"/>
    <n v="5"/>
    <n v="13"/>
    <n v="4"/>
    <n v="9"/>
    <n v="4"/>
    <n v="11.777902429104532"/>
  </r>
  <r>
    <x v="135"/>
    <s v="restaurant"/>
    <n v="6"/>
    <n v="15"/>
    <n v="5"/>
    <n v="10"/>
    <n v="4"/>
    <n v="9.3743677013523428"/>
  </r>
  <r>
    <x v="135"/>
    <s v="restaurant"/>
    <n v="7"/>
    <n v="15"/>
    <n v="5"/>
    <n v="13"/>
    <n v="4"/>
    <n v="7.7957778401802358"/>
  </r>
  <r>
    <x v="135"/>
    <s v="restaurant"/>
    <n v="8"/>
    <n v="16"/>
    <n v="5"/>
    <n v="13"/>
    <n v="5"/>
    <n v="6.384176292694173"/>
  </r>
  <r>
    <x v="135"/>
    <s v="restaurant"/>
    <n v="9"/>
    <n v="18"/>
    <n v="6"/>
    <n v="15"/>
    <n v="5"/>
    <n v="5.0445608768243462"/>
  </r>
  <r>
    <x v="135"/>
    <s v="supermarket"/>
    <n v="0"/>
    <n v="39"/>
    <n v="15"/>
    <n v="20"/>
    <n v="9"/>
    <n v="2.9594183713244209"/>
  </r>
  <r>
    <x v="135"/>
    <s v="supermarket"/>
    <n v="1"/>
    <n v="52"/>
    <n v="16"/>
    <n v="24"/>
    <n v="11"/>
    <n v="1.1246893079591456"/>
  </r>
  <r>
    <x v="135"/>
    <s v="supermarket"/>
    <n v="2"/>
    <n v="57"/>
    <n v="17"/>
    <n v="33"/>
    <n v="13"/>
    <n v="0.41635754817899395"/>
  </r>
  <r>
    <x v="135"/>
    <s v="supermarket"/>
    <n v="3"/>
    <n v="64"/>
    <n v="21"/>
    <n v="38"/>
    <n v="15"/>
    <n v="0.15366128319912031"/>
  </r>
  <r>
    <x v="135"/>
    <s v="supermarket"/>
    <n v="4"/>
    <n v="80"/>
    <n v="24"/>
    <n v="40"/>
    <n v="16"/>
    <n v="7.2429569181560655E-2"/>
  </r>
  <r>
    <x v="135"/>
    <s v="store"/>
    <n v="0"/>
    <n v="6"/>
    <n v="1"/>
    <n v="6"/>
    <n v="2"/>
    <n v="17.258191747111471"/>
  </r>
  <r>
    <x v="135"/>
    <s v="store"/>
    <n v="1"/>
    <n v="8"/>
    <n v="2"/>
    <n v="8"/>
    <n v="2"/>
    <n v="8.8257233366834615"/>
  </r>
  <r>
    <x v="135"/>
    <s v="store"/>
    <n v="2"/>
    <n v="12"/>
    <n v="3"/>
    <n v="12"/>
    <n v="3"/>
    <n v="3.904606536230677"/>
  </r>
  <r>
    <x v="135"/>
    <s v="store"/>
    <n v="3"/>
    <n v="12"/>
    <n v="4"/>
    <n v="12"/>
    <n v="4"/>
    <n v="1.8917882925711569"/>
  </r>
  <r>
    <x v="135"/>
    <s v="store"/>
    <n v="4"/>
    <n v="13"/>
    <n v="4"/>
    <n v="13"/>
    <n v="4"/>
    <n v="1.2542442361173429"/>
  </r>
  <r>
    <x v="135"/>
    <s v="pharmacy"/>
    <n v="0"/>
    <n v="14"/>
    <n v="4"/>
    <n v="13"/>
    <n v="3"/>
    <n v="5.0617189887915783"/>
  </r>
  <r>
    <x v="135"/>
    <s v="pharmacy"/>
    <n v="1"/>
    <n v="15"/>
    <n v="5"/>
    <n v="13"/>
    <n v="4"/>
    <n v="1.9343482345793972"/>
  </r>
  <r>
    <x v="135"/>
    <s v="pharmacy"/>
    <n v="2"/>
    <n v="15"/>
    <n v="5"/>
    <n v="15"/>
    <n v="4"/>
    <n v="0.90938875509852346"/>
  </r>
  <r>
    <x v="135"/>
    <s v="bank"/>
    <n v="0"/>
    <n v="26"/>
    <n v="9"/>
    <n v="23"/>
    <n v="7"/>
    <n v="1.8493973098076979"/>
  </r>
  <r>
    <x v="135"/>
    <s v="bank"/>
    <n v="1"/>
    <n v="44"/>
    <n v="14"/>
    <n v="36"/>
    <n v="9"/>
    <n v="0.37031538277193665"/>
  </r>
  <r>
    <x v="136"/>
    <s v="restaurant"/>
    <n v="0"/>
    <n v="8"/>
    <n v="2"/>
    <n v="6"/>
    <n v="2"/>
    <n v="32.106475774715051"/>
  </r>
  <r>
    <x v="136"/>
    <s v="restaurant"/>
    <n v="1"/>
    <n v="11"/>
    <n v="3"/>
    <n v="7"/>
    <n v="3"/>
    <n v="22.984067420092273"/>
  </r>
  <r>
    <x v="136"/>
    <s v="restaurant"/>
    <n v="2"/>
    <n v="13"/>
    <n v="4"/>
    <n v="7"/>
    <n v="3"/>
    <n v="18.779405105796933"/>
  </r>
  <r>
    <x v="136"/>
    <s v="restaurant"/>
    <n v="3"/>
    <n v="13"/>
    <n v="4"/>
    <n v="9"/>
    <n v="4"/>
    <n v="14.661038984388371"/>
  </r>
  <r>
    <x v="136"/>
    <s v="restaurant"/>
    <n v="4"/>
    <n v="13"/>
    <n v="4"/>
    <n v="9"/>
    <n v="4"/>
    <n v="13.140634941562912"/>
  </r>
  <r>
    <x v="136"/>
    <s v="restaurant"/>
    <n v="5"/>
    <n v="13"/>
    <n v="4"/>
    <n v="9"/>
    <n v="4"/>
    <n v="11.777902429104532"/>
  </r>
  <r>
    <x v="136"/>
    <s v="restaurant"/>
    <n v="6"/>
    <n v="13"/>
    <n v="4"/>
    <n v="10"/>
    <n v="4"/>
    <n v="10.252304556215696"/>
  </r>
  <r>
    <x v="136"/>
    <s v="restaurant"/>
    <n v="7"/>
    <n v="15"/>
    <n v="5"/>
    <n v="13"/>
    <n v="4"/>
    <n v="7.7957778401802358"/>
  </r>
  <r>
    <x v="136"/>
    <s v="restaurant"/>
    <n v="8"/>
    <n v="15"/>
    <n v="5"/>
    <n v="13"/>
    <n v="5"/>
    <n v="6.4416266296356612"/>
  </r>
  <r>
    <x v="136"/>
    <s v="restaurant"/>
    <n v="9"/>
    <n v="18"/>
    <n v="6"/>
    <n v="15"/>
    <n v="5"/>
    <n v="5.0445608768243462"/>
  </r>
  <r>
    <x v="136"/>
    <s v="supermarket"/>
    <n v="0"/>
    <n v="39"/>
    <n v="15"/>
    <n v="20"/>
    <n v="9"/>
    <n v="2.9594183713244209"/>
  </r>
  <r>
    <x v="136"/>
    <s v="supermarket"/>
    <n v="1"/>
    <n v="52"/>
    <n v="16"/>
    <n v="24"/>
    <n v="11"/>
    <n v="1.1246893079591456"/>
  </r>
  <r>
    <x v="136"/>
    <s v="supermarket"/>
    <n v="2"/>
    <n v="57"/>
    <n v="17"/>
    <n v="33"/>
    <n v="13"/>
    <n v="0.41635754817899395"/>
  </r>
  <r>
    <x v="136"/>
    <s v="supermarket"/>
    <n v="3"/>
    <n v="64"/>
    <n v="21"/>
    <n v="38"/>
    <n v="15"/>
    <n v="0.15366128319912031"/>
  </r>
  <r>
    <x v="136"/>
    <s v="supermarket"/>
    <n v="4"/>
    <n v="80"/>
    <n v="24"/>
    <n v="40"/>
    <n v="16"/>
    <n v="7.2429569181560655E-2"/>
  </r>
  <r>
    <x v="136"/>
    <s v="store"/>
    <n v="0"/>
    <n v="6"/>
    <n v="1"/>
    <n v="6"/>
    <n v="2"/>
    <n v="17.258191747111471"/>
  </r>
  <r>
    <x v="136"/>
    <s v="store"/>
    <n v="1"/>
    <n v="8"/>
    <n v="2"/>
    <n v="8"/>
    <n v="2"/>
    <n v="8.8257233366834615"/>
  </r>
  <r>
    <x v="136"/>
    <s v="store"/>
    <n v="2"/>
    <n v="12"/>
    <n v="3"/>
    <n v="12"/>
    <n v="3"/>
    <n v="3.904606536230677"/>
  </r>
  <r>
    <x v="136"/>
    <s v="store"/>
    <n v="3"/>
    <n v="12"/>
    <n v="3"/>
    <n v="12"/>
    <n v="4"/>
    <n v="2.3014383882890459"/>
  </r>
  <r>
    <x v="136"/>
    <s v="store"/>
    <n v="4"/>
    <n v="13"/>
    <n v="4"/>
    <n v="13"/>
    <n v="4"/>
    <n v="1.2542442361173429"/>
  </r>
  <r>
    <x v="136"/>
    <s v="pharmacy"/>
    <n v="0"/>
    <n v="14"/>
    <n v="4"/>
    <n v="13"/>
    <n v="3"/>
    <n v="5.0617189887915783"/>
  </r>
  <r>
    <x v="136"/>
    <s v="pharmacy"/>
    <n v="1"/>
    <n v="15"/>
    <n v="5"/>
    <n v="13"/>
    <n v="4"/>
    <n v="1.9343482345793972"/>
  </r>
  <r>
    <x v="136"/>
    <s v="pharmacy"/>
    <n v="2"/>
    <n v="15"/>
    <n v="5"/>
    <n v="15"/>
    <n v="4"/>
    <n v="0.90938875509852346"/>
  </r>
  <r>
    <x v="136"/>
    <s v="bank"/>
    <n v="0"/>
    <n v="26"/>
    <n v="9"/>
    <n v="23"/>
    <n v="7"/>
    <n v="1.8493973098076979"/>
  </r>
  <r>
    <x v="136"/>
    <s v="bank"/>
    <n v="1"/>
    <n v="44"/>
    <n v="14"/>
    <n v="36"/>
    <n v="9"/>
    <n v="0.37031538277193665"/>
  </r>
  <r>
    <x v="137"/>
    <s v="restaurant"/>
    <n v="0"/>
    <n v="8"/>
    <n v="2"/>
    <n v="6"/>
    <n v="2"/>
    <n v="32.106475774715051"/>
  </r>
  <r>
    <x v="137"/>
    <s v="restaurant"/>
    <n v="1"/>
    <n v="11"/>
    <n v="3"/>
    <n v="7"/>
    <n v="3"/>
    <n v="22.984067420092273"/>
  </r>
  <r>
    <x v="137"/>
    <s v="restaurant"/>
    <n v="2"/>
    <n v="12"/>
    <n v="3"/>
    <n v="7"/>
    <n v="3"/>
    <n v="20.325777249009406"/>
  </r>
  <r>
    <x v="137"/>
    <s v="restaurant"/>
    <n v="3"/>
    <n v="12"/>
    <n v="3"/>
    <n v="7"/>
    <n v="4"/>
    <n v="17.113868804059983"/>
  </r>
  <r>
    <x v="137"/>
    <s v="restaurant"/>
    <n v="4"/>
    <n v="13"/>
    <n v="4"/>
    <n v="7"/>
    <n v="4"/>
    <n v="14.096823723761098"/>
  </r>
  <r>
    <x v="137"/>
    <s v="restaurant"/>
    <n v="5"/>
    <n v="13"/>
    <n v="4"/>
    <n v="9"/>
    <n v="4"/>
    <n v="11.777902429104532"/>
  </r>
  <r>
    <x v="137"/>
    <s v="restaurant"/>
    <n v="6"/>
    <n v="13"/>
    <n v="4"/>
    <n v="9"/>
    <n v="4"/>
    <n v="10.556490325345544"/>
  </r>
  <r>
    <x v="137"/>
    <s v="restaurant"/>
    <n v="7"/>
    <n v="15"/>
    <n v="4"/>
    <n v="9"/>
    <n v="4"/>
    <n v="9.2803796187338907"/>
  </r>
  <r>
    <x v="137"/>
    <s v="restaurant"/>
    <n v="8"/>
    <n v="16"/>
    <n v="5"/>
    <n v="9"/>
    <n v="4"/>
    <n v="7.717787049139706"/>
  </r>
  <r>
    <x v="137"/>
    <s v="restaurant"/>
    <n v="9"/>
    <n v="18"/>
    <n v="6"/>
    <n v="15"/>
    <n v="5"/>
    <n v="5.0445608768243462"/>
  </r>
  <r>
    <x v="137"/>
    <s v="supermarket"/>
    <n v="0"/>
    <n v="39"/>
    <n v="15"/>
    <n v="20"/>
    <n v="9"/>
    <n v="2.9594183713244209"/>
  </r>
  <r>
    <x v="137"/>
    <s v="supermarket"/>
    <n v="1"/>
    <n v="52"/>
    <n v="16"/>
    <n v="24"/>
    <n v="11"/>
    <n v="1.1246893079591456"/>
  </r>
  <r>
    <x v="137"/>
    <s v="supermarket"/>
    <n v="2"/>
    <n v="57"/>
    <n v="17"/>
    <n v="33"/>
    <n v="13"/>
    <n v="0.41635754817899395"/>
  </r>
  <r>
    <x v="137"/>
    <s v="supermarket"/>
    <n v="3"/>
    <n v="64"/>
    <n v="21"/>
    <n v="38"/>
    <n v="15"/>
    <n v="0.15366128319912031"/>
  </r>
  <r>
    <x v="137"/>
    <s v="supermarket"/>
    <n v="4"/>
    <n v="80"/>
    <n v="24"/>
    <n v="40"/>
    <n v="16"/>
    <n v="7.2429569181560655E-2"/>
  </r>
  <r>
    <x v="137"/>
    <s v="store"/>
    <n v="0"/>
    <n v="6"/>
    <n v="1"/>
    <n v="6"/>
    <n v="2"/>
    <n v="17.258191747111471"/>
  </r>
  <r>
    <x v="137"/>
    <s v="store"/>
    <n v="1"/>
    <n v="8"/>
    <n v="2"/>
    <n v="6"/>
    <n v="2"/>
    <n v="9.2998868526367726"/>
  </r>
  <r>
    <x v="137"/>
    <s v="store"/>
    <n v="2"/>
    <n v="8"/>
    <n v="2"/>
    <n v="8"/>
    <n v="2"/>
    <n v="5.9522320177632659"/>
  </r>
  <r>
    <x v="137"/>
    <s v="store"/>
    <n v="3"/>
    <n v="10"/>
    <n v="2"/>
    <n v="8"/>
    <n v="3"/>
    <n v="3.4406141032521687"/>
  </r>
  <r>
    <x v="137"/>
    <s v="store"/>
    <n v="4"/>
    <n v="12"/>
    <n v="3"/>
    <n v="12"/>
    <n v="3"/>
    <n v="1.7759730108004328"/>
  </r>
  <r>
    <x v="137"/>
    <s v="pharmacy"/>
    <n v="0"/>
    <n v="14"/>
    <n v="4"/>
    <n v="13"/>
    <n v="3"/>
    <n v="5.0617189887915783"/>
  </r>
  <r>
    <x v="137"/>
    <s v="pharmacy"/>
    <n v="1"/>
    <n v="14"/>
    <n v="5"/>
    <n v="13"/>
    <n v="4"/>
    <n v="1.9551639828452152"/>
  </r>
  <r>
    <x v="137"/>
    <s v="pharmacy"/>
    <n v="2"/>
    <n v="14"/>
    <n v="5"/>
    <n v="14"/>
    <n v="4"/>
    <n v="0.92913440333143571"/>
  </r>
  <r>
    <x v="137"/>
    <s v="bank"/>
    <n v="0"/>
    <n v="26"/>
    <n v="9"/>
    <n v="23"/>
    <n v="7"/>
    <n v="1.8493973098076979"/>
  </r>
  <r>
    <x v="137"/>
    <s v="bank"/>
    <n v="1"/>
    <n v="44"/>
    <n v="13"/>
    <n v="36"/>
    <n v="9"/>
    <n v="0.39319455988412211"/>
  </r>
  <r>
    <x v="138"/>
    <s v="restaurant"/>
    <n v="0"/>
    <n v="5"/>
    <n v="2"/>
    <n v="5"/>
    <n v="2"/>
    <n v="36.438176589838612"/>
  </r>
  <r>
    <x v="138"/>
    <s v="restaurant"/>
    <n v="1"/>
    <n v="7"/>
    <n v="2"/>
    <n v="7"/>
    <n v="2"/>
    <n v="28.70355056696598"/>
  </r>
  <r>
    <x v="138"/>
    <s v="restaurant"/>
    <n v="2"/>
    <n v="7"/>
    <n v="4"/>
    <n v="7"/>
    <n v="3"/>
    <n v="21.274712093983386"/>
  </r>
  <r>
    <x v="138"/>
    <s v="restaurant"/>
    <n v="3"/>
    <n v="10"/>
    <n v="4"/>
    <n v="9"/>
    <n v="3"/>
    <n v="16.516626831524935"/>
  </r>
  <r>
    <x v="138"/>
    <s v="restaurant"/>
    <n v="4"/>
    <n v="10"/>
    <n v="4"/>
    <n v="10"/>
    <n v="3"/>
    <n v="14.425143437662522"/>
  </r>
  <r>
    <x v="138"/>
    <s v="restaurant"/>
    <n v="5"/>
    <n v="10"/>
    <n v="4"/>
    <n v="10"/>
    <n v="3"/>
    <n v="12.92920263671974"/>
  </r>
  <r>
    <x v="138"/>
    <s v="restaurant"/>
    <n v="6"/>
    <n v="12"/>
    <n v="4"/>
    <n v="10"/>
    <n v="3"/>
    <n v="11.188568549906256"/>
  </r>
  <r>
    <x v="138"/>
    <s v="restaurant"/>
    <n v="7"/>
    <n v="12"/>
    <n v="4"/>
    <n v="12"/>
    <n v="4"/>
    <n v="8.8813470090934921"/>
  </r>
  <r>
    <x v="138"/>
    <s v="restaurant"/>
    <n v="8"/>
    <n v="13"/>
    <n v="4"/>
    <n v="12"/>
    <n v="4"/>
    <n v="7.8467997776780996"/>
  </r>
  <r>
    <x v="138"/>
    <s v="restaurant"/>
    <n v="9"/>
    <n v="14"/>
    <n v="4"/>
    <n v="13"/>
    <n v="4"/>
    <n v="6.8137796153545818"/>
  </r>
  <r>
    <x v="138"/>
    <s v="supermarket"/>
    <n v="0"/>
    <n v="34"/>
    <n v="13"/>
    <n v="20"/>
    <n v="7"/>
    <n v="4.4194247244871558"/>
  </r>
  <r>
    <x v="138"/>
    <s v="supermarket"/>
    <n v="1"/>
    <n v="46"/>
    <n v="14"/>
    <n v="24"/>
    <n v="9"/>
    <n v="1.6991486955506399"/>
  </r>
  <r>
    <x v="138"/>
    <s v="supermarket"/>
    <n v="2"/>
    <n v="51"/>
    <n v="15"/>
    <n v="25"/>
    <n v="12"/>
    <n v="0.56595848159033801"/>
  </r>
  <r>
    <x v="138"/>
    <s v="supermarket"/>
    <n v="3"/>
    <n v="58"/>
    <n v="19"/>
    <n v="32"/>
    <n v="13"/>
    <n v="0.24121848942975849"/>
  </r>
  <r>
    <x v="138"/>
    <s v="supermarket"/>
    <n v="4"/>
    <n v="74"/>
    <n v="22"/>
    <n v="37"/>
    <n v="14"/>
    <n v="0.1119120651814179"/>
  </r>
  <r>
    <x v="138"/>
    <s v="store"/>
    <n v="0"/>
    <n v="1"/>
    <n v="0"/>
    <n v="1"/>
    <n v="0"/>
    <n v="40.233936099961419"/>
  </r>
  <r>
    <x v="138"/>
    <s v="store"/>
    <n v="1"/>
    <n v="6"/>
    <n v="2"/>
    <n v="6"/>
    <n v="1"/>
    <n v="11.244956461103126"/>
  </r>
  <r>
    <x v="138"/>
    <s v="store"/>
    <n v="2"/>
    <n v="6"/>
    <n v="2"/>
    <n v="6"/>
    <n v="2"/>
    <n v="6.6137095659248146"/>
  </r>
  <r>
    <x v="138"/>
    <s v="store"/>
    <n v="3"/>
    <n v="10"/>
    <n v="2"/>
    <n v="10"/>
    <n v="2"/>
    <n v="3.7934198125678802"/>
  </r>
  <r>
    <x v="138"/>
    <s v="store"/>
    <n v="4"/>
    <n v="11"/>
    <n v="4"/>
    <n v="10"/>
    <n v="3"/>
    <n v="1.5535393490019831"/>
  </r>
  <r>
    <x v="138"/>
    <s v="pharmacy"/>
    <n v="0"/>
    <n v="8"/>
    <n v="3"/>
    <n v="8"/>
    <n v="2"/>
    <n v="7.5683484688896856"/>
  </r>
  <r>
    <x v="138"/>
    <s v="pharmacy"/>
    <n v="1"/>
    <n v="8"/>
    <n v="3"/>
    <n v="8"/>
    <n v="2"/>
    <n v="3.6440196331691075"/>
  </r>
  <r>
    <x v="138"/>
    <s v="pharmacy"/>
    <n v="2"/>
    <n v="15"/>
    <n v="4"/>
    <n v="15"/>
    <n v="3"/>
    <n v="1.1414435577420159"/>
  </r>
  <r>
    <x v="138"/>
    <s v="bank"/>
    <n v="0"/>
    <n v="20"/>
    <n v="7"/>
    <n v="12"/>
    <n v="5"/>
    <n v="3.2607178471699831"/>
  </r>
  <r>
    <x v="138"/>
    <s v="bank"/>
    <n v="1"/>
    <n v="46"/>
    <n v="14"/>
    <n v="34"/>
    <n v="7"/>
    <n v="0.52310971080554414"/>
  </r>
  <r>
    <x v="139"/>
    <s v="restaurant"/>
    <n v="0"/>
    <n v="8"/>
    <n v="2"/>
    <n v="5"/>
    <n v="2"/>
    <n v="33.190642185769796"/>
  </r>
  <r>
    <x v="139"/>
    <s v="restaurant"/>
    <n v="1"/>
    <n v="11"/>
    <n v="3"/>
    <n v="6"/>
    <n v="3"/>
    <n v="23.817519976998586"/>
  </r>
  <r>
    <x v="139"/>
    <s v="restaurant"/>
    <n v="2"/>
    <n v="12"/>
    <n v="3"/>
    <n v="7"/>
    <n v="3"/>
    <n v="20.325777249009406"/>
  </r>
  <r>
    <x v="139"/>
    <s v="restaurant"/>
    <n v="3"/>
    <n v="12"/>
    <n v="3"/>
    <n v="7"/>
    <n v="3"/>
    <n v="18.217918867630654"/>
  </r>
  <r>
    <x v="139"/>
    <s v="restaurant"/>
    <n v="4"/>
    <n v="12"/>
    <n v="3"/>
    <n v="7"/>
    <n v="3"/>
    <n v="16.328653207283772"/>
  </r>
  <r>
    <x v="139"/>
    <s v="restaurant"/>
    <n v="5"/>
    <n v="13"/>
    <n v="4"/>
    <n v="8"/>
    <n v="4"/>
    <n v="12.17359141089322"/>
  </r>
  <r>
    <x v="139"/>
    <s v="restaurant"/>
    <n v="6"/>
    <n v="13"/>
    <n v="4"/>
    <n v="8"/>
    <n v="4"/>
    <n v="10.911144894207997"/>
  </r>
  <r>
    <x v="139"/>
    <s v="restaurant"/>
    <n v="7"/>
    <n v="14"/>
    <n v="4"/>
    <n v="9"/>
    <n v="4"/>
    <n v="9.3608122965231022"/>
  </r>
  <r>
    <x v="139"/>
    <s v="restaurant"/>
    <n v="8"/>
    <n v="15"/>
    <n v="4"/>
    <n v="9"/>
    <n v="4"/>
    <n v="8.3179698804948199"/>
  </r>
  <r>
    <x v="139"/>
    <s v="restaurant"/>
    <n v="9"/>
    <n v="16"/>
    <n v="5"/>
    <n v="9"/>
    <n v="4"/>
    <n v="6.91742394774744"/>
  </r>
  <r>
    <x v="139"/>
    <s v="supermarket"/>
    <n v="0"/>
    <n v="39"/>
    <n v="15"/>
    <n v="19"/>
    <n v="9"/>
    <n v="3.0256882138722982"/>
  </r>
  <r>
    <x v="139"/>
    <s v="supermarket"/>
    <n v="1"/>
    <n v="51"/>
    <n v="16"/>
    <n v="24"/>
    <n v="10"/>
    <n v="1.3554897313621794"/>
  </r>
  <r>
    <x v="139"/>
    <s v="supermarket"/>
    <n v="2"/>
    <n v="56"/>
    <n v="17"/>
    <n v="32"/>
    <n v="13"/>
    <n v="0.41836613621898661"/>
  </r>
  <r>
    <x v="139"/>
    <s v="supermarket"/>
    <n v="3"/>
    <n v="63"/>
    <n v="20"/>
    <n v="38"/>
    <n v="14"/>
    <n v="0.19055869319517563"/>
  </r>
  <r>
    <x v="139"/>
    <s v="supermarket"/>
    <n v="4"/>
    <n v="80"/>
    <n v="24"/>
    <n v="39"/>
    <n v="15"/>
    <n v="8.9398135557573977E-2"/>
  </r>
  <r>
    <x v="139"/>
    <s v="store"/>
    <n v="0"/>
    <n v="5"/>
    <n v="1"/>
    <n v="5"/>
    <n v="2"/>
    <n v="18.473708708526615"/>
  </r>
  <r>
    <x v="139"/>
    <s v="store"/>
    <n v="1"/>
    <n v="7"/>
    <n v="2"/>
    <n v="7"/>
    <n v="2"/>
    <n v="9.230637960199946"/>
  </r>
  <r>
    <x v="139"/>
    <s v="store"/>
    <n v="2"/>
    <n v="7"/>
    <n v="2"/>
    <n v="7"/>
    <n v="2"/>
    <n v="6.2253139731581051"/>
  </r>
  <r>
    <x v="139"/>
    <s v="store"/>
    <n v="3"/>
    <n v="11"/>
    <n v="3"/>
    <n v="11"/>
    <n v="3"/>
    <n v="2.6787278508584591"/>
  </r>
  <r>
    <x v="139"/>
    <s v="store"/>
    <n v="4"/>
    <n v="13"/>
    <n v="4"/>
    <n v="13"/>
    <n v="3"/>
    <n v="1.4780843803972556"/>
  </r>
  <r>
    <x v="139"/>
    <s v="pharmacy"/>
    <n v="0"/>
    <n v="14"/>
    <n v="4"/>
    <n v="12"/>
    <n v="3"/>
    <n v="5.1281930659835844"/>
  </r>
  <r>
    <x v="139"/>
    <s v="pharmacy"/>
    <n v="1"/>
    <n v="14"/>
    <n v="5"/>
    <n v="12"/>
    <n v="4"/>
    <n v="1.9871700200117368"/>
  </r>
  <r>
    <x v="139"/>
    <s v="pharmacy"/>
    <n v="2"/>
    <n v="14"/>
    <n v="5"/>
    <n v="14"/>
    <n v="4"/>
    <n v="0.92913440333143571"/>
  </r>
  <r>
    <x v="139"/>
    <s v="bank"/>
    <n v="0"/>
    <n v="26"/>
    <n v="8"/>
    <n v="22"/>
    <n v="7"/>
    <n v="2.0261371380542172"/>
  </r>
  <r>
    <x v="139"/>
    <s v="bank"/>
    <n v="1"/>
    <n v="44"/>
    <n v="13"/>
    <n v="35"/>
    <n v="8"/>
    <n v="0.46118948352436706"/>
  </r>
  <r>
    <x v="140"/>
    <s v="restaurant"/>
    <n v="0"/>
    <n v="8"/>
    <n v="2"/>
    <n v="5"/>
    <n v="2"/>
    <n v="33.190642185769796"/>
  </r>
  <r>
    <x v="140"/>
    <s v="restaurant"/>
    <n v="1"/>
    <n v="8"/>
    <n v="2"/>
    <n v="7"/>
    <n v="2"/>
    <n v="27.943462767097543"/>
  </r>
  <r>
    <x v="140"/>
    <s v="restaurant"/>
    <n v="2"/>
    <n v="11"/>
    <n v="3"/>
    <n v="7"/>
    <n v="2"/>
    <n v="22.042084959695313"/>
  </r>
  <r>
    <x v="140"/>
    <s v="restaurant"/>
    <n v="3"/>
    <n v="12"/>
    <n v="3"/>
    <n v="7"/>
    <n v="3"/>
    <n v="18.217918867630654"/>
  </r>
  <r>
    <x v="140"/>
    <s v="restaurant"/>
    <n v="4"/>
    <n v="12"/>
    <n v="3"/>
    <n v="7"/>
    <n v="3"/>
    <n v="16.328653207283772"/>
  </r>
  <r>
    <x v="140"/>
    <s v="restaurant"/>
    <n v="5"/>
    <n v="12"/>
    <n v="3"/>
    <n v="7"/>
    <n v="4"/>
    <n v="13.748376030740312"/>
  </r>
  <r>
    <x v="140"/>
    <s v="restaurant"/>
    <n v="6"/>
    <n v="13"/>
    <n v="4"/>
    <n v="8"/>
    <n v="4"/>
    <n v="10.911144894207997"/>
  </r>
  <r>
    <x v="140"/>
    <s v="restaurant"/>
    <n v="7"/>
    <n v="13"/>
    <n v="4"/>
    <n v="9"/>
    <n v="4"/>
    <n v="9.4617431804948957"/>
  </r>
  <r>
    <x v="140"/>
    <s v="restaurant"/>
    <n v="8"/>
    <n v="14"/>
    <n v="5"/>
    <n v="9"/>
    <n v="4"/>
    <n v="7.8473288972848589"/>
  </r>
  <r>
    <x v="140"/>
    <s v="restaurant"/>
    <n v="9"/>
    <n v="16"/>
    <n v="5"/>
    <n v="13"/>
    <n v="4"/>
    <n v="6.2112226120241214"/>
  </r>
  <r>
    <x v="140"/>
    <s v="supermarket"/>
    <n v="0"/>
    <n v="39"/>
    <n v="15"/>
    <n v="19"/>
    <n v="9"/>
    <n v="3.0256882138722982"/>
  </r>
  <r>
    <x v="140"/>
    <s v="supermarket"/>
    <n v="1"/>
    <n v="51"/>
    <n v="16"/>
    <n v="24"/>
    <n v="10"/>
    <n v="1.3554897313621794"/>
  </r>
  <r>
    <x v="140"/>
    <s v="supermarket"/>
    <n v="2"/>
    <n v="56"/>
    <n v="17"/>
    <n v="32"/>
    <n v="13"/>
    <n v="0.41836613621898661"/>
  </r>
  <r>
    <x v="140"/>
    <s v="supermarket"/>
    <n v="3"/>
    <n v="63"/>
    <n v="20"/>
    <n v="38"/>
    <n v="14"/>
    <n v="0.19055869319517563"/>
  </r>
  <r>
    <x v="140"/>
    <s v="supermarket"/>
    <n v="4"/>
    <n v="80"/>
    <n v="24"/>
    <n v="39"/>
    <n v="15"/>
    <n v="8.9398135557573977E-2"/>
  </r>
  <r>
    <x v="140"/>
    <s v="store"/>
    <n v="0"/>
    <n v="5"/>
    <n v="1"/>
    <n v="5"/>
    <n v="1"/>
    <n v="20.606540717564208"/>
  </r>
  <r>
    <x v="140"/>
    <s v="store"/>
    <n v="1"/>
    <n v="7"/>
    <n v="2"/>
    <n v="7"/>
    <n v="2"/>
    <n v="9.230637960199946"/>
  </r>
  <r>
    <x v="140"/>
    <s v="store"/>
    <n v="2"/>
    <n v="12"/>
    <n v="3"/>
    <n v="7"/>
    <n v="3"/>
    <n v="4.2948495776330562"/>
  </r>
  <r>
    <x v="140"/>
    <s v="store"/>
    <n v="3"/>
    <n v="12"/>
    <n v="3"/>
    <n v="12"/>
    <n v="3"/>
    <n v="2.6333392918765033"/>
  </r>
  <r>
    <x v="140"/>
    <s v="store"/>
    <n v="4"/>
    <n v="13"/>
    <n v="4"/>
    <n v="13"/>
    <n v="4"/>
    <n v="1.2542442361173429"/>
  </r>
  <r>
    <x v="140"/>
    <s v="pharmacy"/>
    <n v="0"/>
    <n v="14"/>
    <n v="4"/>
    <n v="12"/>
    <n v="3"/>
    <n v="5.1281930659835844"/>
  </r>
  <r>
    <x v="140"/>
    <s v="pharmacy"/>
    <n v="1"/>
    <n v="14"/>
    <n v="5"/>
    <n v="12"/>
    <n v="4"/>
    <n v="1.9871700200117368"/>
  </r>
  <r>
    <x v="140"/>
    <s v="pharmacy"/>
    <n v="2"/>
    <n v="14"/>
    <n v="5"/>
    <n v="14"/>
    <n v="4"/>
    <n v="0.92913440333143571"/>
  </r>
  <r>
    <x v="140"/>
    <s v="bank"/>
    <n v="0"/>
    <n v="26"/>
    <n v="8"/>
    <n v="22"/>
    <n v="7"/>
    <n v="2.0261371380542172"/>
  </r>
  <r>
    <x v="140"/>
    <s v="bank"/>
    <n v="1"/>
    <n v="43"/>
    <n v="13"/>
    <n v="35"/>
    <n v="8"/>
    <n v="0.46126585782706903"/>
  </r>
  <r>
    <x v="141"/>
    <s v="restaurant"/>
    <n v="0"/>
    <n v="7"/>
    <n v="2"/>
    <n v="5"/>
    <n v="1"/>
    <n v="36.138674186928561"/>
  </r>
  <r>
    <x v="141"/>
    <s v="restaurant"/>
    <n v="1"/>
    <n v="7"/>
    <n v="2"/>
    <n v="6"/>
    <n v="1"/>
    <n v="31.41922548800542"/>
  </r>
  <r>
    <x v="141"/>
    <s v="restaurant"/>
    <n v="2"/>
    <n v="10"/>
    <n v="2"/>
    <n v="6"/>
    <n v="2"/>
    <n v="24.817092083873703"/>
  </r>
  <r>
    <x v="141"/>
    <s v="restaurant"/>
    <n v="3"/>
    <n v="11"/>
    <n v="3"/>
    <n v="6"/>
    <n v="3"/>
    <n v="19.133734429807202"/>
  </r>
  <r>
    <x v="141"/>
    <s v="restaurant"/>
    <n v="4"/>
    <n v="11"/>
    <n v="3"/>
    <n v="6"/>
    <n v="3"/>
    <n v="17.149495303753124"/>
  </r>
  <r>
    <x v="141"/>
    <s v="restaurant"/>
    <n v="5"/>
    <n v="11"/>
    <n v="3"/>
    <n v="6"/>
    <n v="4"/>
    <n v="14.484093761649881"/>
  </r>
  <r>
    <x v="141"/>
    <s v="restaurant"/>
    <n v="6"/>
    <n v="12"/>
    <n v="3"/>
    <n v="8"/>
    <n v="4"/>
    <n v="11.909121647160358"/>
  </r>
  <r>
    <x v="141"/>
    <s v="restaurant"/>
    <n v="7"/>
    <n v="13"/>
    <n v="3"/>
    <n v="8"/>
    <n v="4"/>
    <n v="10.547448582229325"/>
  </r>
  <r>
    <x v="141"/>
    <s v="restaurant"/>
    <n v="8"/>
    <n v="14"/>
    <n v="4"/>
    <n v="8"/>
    <n v="4"/>
    <n v="8.6749720936307302"/>
  </r>
  <r>
    <x v="141"/>
    <s v="restaurant"/>
    <n v="9"/>
    <n v="15"/>
    <n v="5"/>
    <n v="8"/>
    <n v="4"/>
    <n v="7.2242808788861206"/>
  </r>
  <r>
    <x v="141"/>
    <s v="supermarket"/>
    <n v="0"/>
    <n v="38"/>
    <n v="15"/>
    <n v="19"/>
    <n v="8"/>
    <n v="3.619837216523428"/>
  </r>
  <r>
    <x v="141"/>
    <s v="supermarket"/>
    <n v="1"/>
    <n v="51"/>
    <n v="16"/>
    <n v="23"/>
    <n v="10"/>
    <n v="1.3740236591318293"/>
  </r>
  <r>
    <x v="141"/>
    <s v="supermarket"/>
    <n v="2"/>
    <n v="56"/>
    <n v="17"/>
    <n v="32"/>
    <n v="13"/>
    <n v="0.41836613621898661"/>
  </r>
  <r>
    <x v="141"/>
    <s v="supermarket"/>
    <n v="3"/>
    <n v="63"/>
    <n v="20"/>
    <n v="37"/>
    <n v="14"/>
    <n v="0.19102337201098871"/>
  </r>
  <r>
    <x v="141"/>
    <s v="supermarket"/>
    <n v="4"/>
    <n v="79"/>
    <n v="24"/>
    <n v="38"/>
    <n v="15"/>
    <n v="8.9627678207504474E-2"/>
  </r>
  <r>
    <x v="141"/>
    <s v="store"/>
    <n v="0"/>
    <n v="5"/>
    <n v="1"/>
    <n v="4"/>
    <n v="1"/>
    <n v="21.383416389332513"/>
  </r>
  <r>
    <x v="141"/>
    <s v="store"/>
    <n v="1"/>
    <n v="6"/>
    <n v="2"/>
    <n v="6"/>
    <n v="1"/>
    <n v="11.244956461103126"/>
  </r>
  <r>
    <x v="141"/>
    <s v="store"/>
    <n v="2"/>
    <n v="7"/>
    <n v="2"/>
    <n v="6"/>
    <n v="1"/>
    <n v="7.3808553221372923"/>
  </r>
  <r>
    <x v="141"/>
    <s v="store"/>
    <n v="3"/>
    <n v="9"/>
    <n v="3"/>
    <n v="6"/>
    <n v="3"/>
    <n v="3.1156463263254808"/>
  </r>
  <r>
    <x v="141"/>
    <s v="store"/>
    <n v="4"/>
    <n v="12"/>
    <n v="3"/>
    <n v="8"/>
    <n v="3"/>
    <n v="1.8923673260365539"/>
  </r>
  <r>
    <x v="141"/>
    <s v="pharmacy"/>
    <n v="0"/>
    <n v="13"/>
    <n v="4"/>
    <n v="12"/>
    <n v="2"/>
    <n v="5.9001873268883704"/>
  </r>
  <r>
    <x v="141"/>
    <s v="pharmacy"/>
    <n v="1"/>
    <n v="13"/>
    <n v="5"/>
    <n v="13"/>
    <n v="3"/>
    <n v="2.2558947774554161"/>
  </r>
  <r>
    <x v="141"/>
    <s v="pharmacy"/>
    <n v="2"/>
    <n v="13"/>
    <n v="5"/>
    <n v="13"/>
    <n v="3"/>
    <n v="1.086171559515571"/>
  </r>
  <r>
    <x v="141"/>
    <s v="bank"/>
    <n v="0"/>
    <n v="25"/>
    <n v="8"/>
    <n v="21"/>
    <n v="6"/>
    <n v="2.311436799439623"/>
  </r>
  <r>
    <x v="141"/>
    <s v="bank"/>
    <n v="1"/>
    <n v="43"/>
    <n v="13"/>
    <n v="35"/>
    <n v="8"/>
    <n v="0.46126585782706903"/>
  </r>
  <r>
    <x v="142"/>
    <s v="restaurant"/>
    <n v="0"/>
    <n v="7"/>
    <n v="2"/>
    <n v="4"/>
    <n v="1"/>
    <n v="37.402719418852747"/>
  </r>
  <r>
    <x v="142"/>
    <s v="restaurant"/>
    <n v="1"/>
    <n v="11"/>
    <n v="3"/>
    <n v="6"/>
    <n v="3"/>
    <n v="23.817519976998586"/>
  </r>
  <r>
    <x v="142"/>
    <s v="restaurant"/>
    <n v="2"/>
    <n v="11"/>
    <n v="3"/>
    <n v="6"/>
    <n v="3"/>
    <n v="21.347554942346878"/>
  </r>
  <r>
    <x v="142"/>
    <s v="restaurant"/>
    <n v="3"/>
    <n v="12"/>
    <n v="3"/>
    <n v="7"/>
    <n v="3"/>
    <n v="18.217918867630654"/>
  </r>
  <r>
    <x v="142"/>
    <s v="restaurant"/>
    <n v="4"/>
    <n v="12"/>
    <n v="3"/>
    <n v="7"/>
    <n v="4"/>
    <n v="15.339097224379691"/>
  </r>
  <r>
    <x v="142"/>
    <s v="restaurant"/>
    <n v="5"/>
    <n v="12"/>
    <n v="3"/>
    <n v="8"/>
    <n v="4"/>
    <n v="13.287036548484698"/>
  </r>
  <r>
    <x v="142"/>
    <s v="restaurant"/>
    <n v="6"/>
    <n v="13"/>
    <n v="4"/>
    <n v="8"/>
    <n v="4"/>
    <n v="10.911144894207997"/>
  </r>
  <r>
    <x v="142"/>
    <s v="restaurant"/>
    <n v="7"/>
    <n v="14"/>
    <n v="5"/>
    <n v="8"/>
    <n v="4"/>
    <n v="9.0731598834240419"/>
  </r>
  <r>
    <x v="142"/>
    <s v="restaurant"/>
    <n v="8"/>
    <n v="15"/>
    <n v="5"/>
    <n v="12"/>
    <n v="4"/>
    <n v="7.1415117945749795"/>
  </r>
  <r>
    <x v="142"/>
    <s v="restaurant"/>
    <n v="9"/>
    <n v="17"/>
    <n v="5"/>
    <n v="17"/>
    <n v="4"/>
    <n v="5.788013140081671"/>
  </r>
  <r>
    <x v="142"/>
    <s v="supermarket"/>
    <n v="0"/>
    <n v="38"/>
    <n v="15"/>
    <n v="19"/>
    <n v="8"/>
    <n v="3.619837216523428"/>
  </r>
  <r>
    <x v="142"/>
    <s v="supermarket"/>
    <n v="1"/>
    <n v="50"/>
    <n v="16"/>
    <n v="23"/>
    <n v="10"/>
    <n v="1.3740252165760978"/>
  </r>
  <r>
    <x v="142"/>
    <s v="supermarket"/>
    <n v="2"/>
    <n v="55"/>
    <n v="17"/>
    <n v="31"/>
    <n v="12"/>
    <n v="0.51046079494783947"/>
  </r>
  <r>
    <x v="142"/>
    <s v="supermarket"/>
    <n v="3"/>
    <n v="63"/>
    <n v="20"/>
    <n v="37"/>
    <n v="14"/>
    <n v="0.19102337201098871"/>
  </r>
  <r>
    <x v="142"/>
    <s v="supermarket"/>
    <n v="4"/>
    <n v="79"/>
    <n v="24"/>
    <n v="38"/>
    <n v="15"/>
    <n v="8.9627678207504474E-2"/>
  </r>
  <r>
    <x v="142"/>
    <s v="store"/>
    <n v="0"/>
    <n v="4"/>
    <n v="1"/>
    <n v="4"/>
    <n v="1"/>
    <n v="22.338230552247637"/>
  </r>
  <r>
    <x v="142"/>
    <s v="store"/>
    <n v="1"/>
    <n v="6"/>
    <n v="2"/>
    <n v="5"/>
    <n v="1"/>
    <n v="11.624517008102076"/>
  </r>
  <r>
    <x v="142"/>
    <s v="store"/>
    <n v="2"/>
    <n v="6"/>
    <n v="2"/>
    <n v="5"/>
    <n v="1"/>
    <n v="7.8397905403479138"/>
  </r>
  <r>
    <x v="142"/>
    <s v="store"/>
    <n v="3"/>
    <n v="9"/>
    <n v="2"/>
    <n v="6"/>
    <n v="2"/>
    <n v="4.1660000388513714"/>
  </r>
  <r>
    <x v="142"/>
    <s v="store"/>
    <n v="4"/>
    <n v="9"/>
    <n v="2"/>
    <n v="6"/>
    <n v="2"/>
    <n v="2.8096279331788323"/>
  </r>
  <r>
    <x v="142"/>
    <s v="pharmacy"/>
    <n v="0"/>
    <n v="13"/>
    <n v="4"/>
    <n v="12"/>
    <n v="2"/>
    <n v="5.9001873268883704"/>
  </r>
  <r>
    <x v="142"/>
    <s v="pharmacy"/>
    <n v="1"/>
    <n v="13"/>
    <n v="5"/>
    <n v="13"/>
    <n v="3"/>
    <n v="2.2558947774554161"/>
  </r>
  <r>
    <x v="142"/>
    <s v="pharmacy"/>
    <n v="2"/>
    <n v="13"/>
    <n v="5"/>
    <n v="13"/>
    <n v="3"/>
    <n v="1.086171559515571"/>
  </r>
  <r>
    <x v="142"/>
    <s v="bank"/>
    <n v="0"/>
    <n v="25"/>
    <n v="8"/>
    <n v="21"/>
    <n v="6"/>
    <n v="2.311436799439623"/>
  </r>
  <r>
    <x v="142"/>
    <s v="bank"/>
    <n v="1"/>
    <n v="43"/>
    <n v="13"/>
    <n v="34"/>
    <n v="8"/>
    <n v="0.46166250482758908"/>
  </r>
  <r>
    <x v="143"/>
    <s v="restaurant"/>
    <n v="0"/>
    <n v="7"/>
    <n v="2"/>
    <n v="5"/>
    <n v="1"/>
    <n v="36.138674186928561"/>
  </r>
  <r>
    <x v="143"/>
    <s v="restaurant"/>
    <n v="1"/>
    <n v="10"/>
    <n v="2"/>
    <n v="6"/>
    <n v="2"/>
    <n v="27.688491167958269"/>
  </r>
  <r>
    <x v="143"/>
    <s v="restaurant"/>
    <n v="2"/>
    <n v="11"/>
    <n v="3"/>
    <n v="6"/>
    <n v="3"/>
    <n v="21.347554942346878"/>
  </r>
  <r>
    <x v="143"/>
    <s v="restaurant"/>
    <n v="3"/>
    <n v="12"/>
    <n v="3"/>
    <n v="7"/>
    <n v="3"/>
    <n v="18.217918867630654"/>
  </r>
  <r>
    <x v="143"/>
    <s v="restaurant"/>
    <n v="4"/>
    <n v="12"/>
    <n v="3"/>
    <n v="7"/>
    <n v="4"/>
    <n v="15.339097224379691"/>
  </r>
  <r>
    <x v="143"/>
    <s v="restaurant"/>
    <n v="5"/>
    <n v="12"/>
    <n v="3"/>
    <n v="8"/>
    <n v="4"/>
    <n v="13.287036548484698"/>
  </r>
  <r>
    <x v="143"/>
    <s v="restaurant"/>
    <n v="6"/>
    <n v="13"/>
    <n v="3"/>
    <n v="8"/>
    <n v="4"/>
    <n v="11.767814533892222"/>
  </r>
  <r>
    <x v="143"/>
    <s v="restaurant"/>
    <n v="7"/>
    <n v="14"/>
    <n v="5"/>
    <n v="8"/>
    <n v="4"/>
    <n v="9.0731598834240419"/>
  </r>
  <r>
    <x v="143"/>
    <s v="restaurant"/>
    <n v="8"/>
    <n v="15"/>
    <n v="5"/>
    <n v="12"/>
    <n v="4"/>
    <n v="7.1415117945749795"/>
  </r>
  <r>
    <x v="143"/>
    <s v="restaurant"/>
    <n v="9"/>
    <n v="16"/>
    <n v="5"/>
    <n v="16"/>
    <n v="4"/>
    <n v="5.9038351277558894"/>
  </r>
  <r>
    <x v="143"/>
    <s v="supermarket"/>
    <n v="0"/>
    <n v="38"/>
    <n v="15"/>
    <n v="18"/>
    <n v="8"/>
    <n v="3.6999439236430312"/>
  </r>
  <r>
    <x v="143"/>
    <s v="supermarket"/>
    <n v="1"/>
    <n v="50"/>
    <n v="16"/>
    <n v="23"/>
    <n v="10"/>
    <n v="1.3740252165760978"/>
  </r>
  <r>
    <x v="143"/>
    <s v="supermarket"/>
    <n v="2"/>
    <n v="55"/>
    <n v="17"/>
    <n v="31"/>
    <n v="12"/>
    <n v="0.51046079494783947"/>
  </r>
  <r>
    <x v="143"/>
    <s v="supermarket"/>
    <n v="3"/>
    <n v="62"/>
    <n v="20"/>
    <n v="37"/>
    <n v="14"/>
    <n v="0.19102339039172431"/>
  </r>
  <r>
    <x v="143"/>
    <s v="supermarket"/>
    <n v="4"/>
    <n v="79"/>
    <n v="24"/>
    <n v="38"/>
    <n v="15"/>
    <n v="8.9627678207504474E-2"/>
  </r>
  <r>
    <x v="143"/>
    <s v="store"/>
    <n v="0"/>
    <n v="4"/>
    <n v="1"/>
    <n v="4"/>
    <n v="1"/>
    <n v="22.338230552247637"/>
  </r>
  <r>
    <x v="143"/>
    <s v="store"/>
    <n v="1"/>
    <n v="6"/>
    <n v="1"/>
    <n v="6"/>
    <n v="1"/>
    <n v="13.077667184379605"/>
  </r>
  <r>
    <x v="143"/>
    <s v="store"/>
    <n v="2"/>
    <n v="6"/>
    <n v="2"/>
    <n v="6"/>
    <n v="1"/>
    <n v="7.5838078458602487"/>
  </r>
  <r>
    <x v="143"/>
    <s v="store"/>
    <n v="3"/>
    <n v="8"/>
    <n v="3"/>
    <n v="6"/>
    <n v="3"/>
    <n v="3.1796110484624958"/>
  </r>
  <r>
    <x v="143"/>
    <s v="store"/>
    <n v="4"/>
    <n v="12"/>
    <n v="3"/>
    <n v="7"/>
    <n v="3"/>
    <n v="1.9534713330391569"/>
  </r>
  <r>
    <x v="143"/>
    <s v="pharmacy"/>
    <n v="0"/>
    <n v="13"/>
    <n v="4"/>
    <n v="11"/>
    <n v="2"/>
    <n v="5.9838732318909544"/>
  </r>
  <r>
    <x v="143"/>
    <s v="pharmacy"/>
    <n v="1"/>
    <n v="13"/>
    <n v="5"/>
    <n v="13"/>
    <n v="3"/>
    <n v="2.2558947774554161"/>
  </r>
  <r>
    <x v="143"/>
    <s v="pharmacy"/>
    <n v="2"/>
    <n v="13"/>
    <n v="5"/>
    <n v="13"/>
    <n v="3"/>
    <n v="1.086171559515571"/>
  </r>
  <r>
    <x v="143"/>
    <s v="bank"/>
    <n v="0"/>
    <n v="25"/>
    <n v="8"/>
    <n v="21"/>
    <n v="6"/>
    <n v="2.311436799439623"/>
  </r>
  <r>
    <x v="143"/>
    <s v="bank"/>
    <n v="1"/>
    <n v="43"/>
    <n v="13"/>
    <n v="34"/>
    <n v="8"/>
    <n v="0.46166250482758908"/>
  </r>
  <r>
    <x v="144"/>
    <s v="restaurant"/>
    <n v="0"/>
    <n v="6"/>
    <n v="1"/>
    <n v="5"/>
    <n v="1"/>
    <n v="39.859665522121006"/>
  </r>
  <r>
    <x v="144"/>
    <s v="restaurant"/>
    <n v="1"/>
    <n v="6"/>
    <n v="1"/>
    <n v="5"/>
    <n v="1"/>
    <n v="35.726070579086233"/>
  </r>
  <r>
    <x v="144"/>
    <s v="restaurant"/>
    <n v="2"/>
    <n v="10"/>
    <n v="2"/>
    <n v="6"/>
    <n v="2"/>
    <n v="24.817092083873703"/>
  </r>
  <r>
    <x v="144"/>
    <s v="restaurant"/>
    <n v="3"/>
    <n v="11"/>
    <n v="3"/>
    <n v="6"/>
    <n v="3"/>
    <n v="19.133734429807202"/>
  </r>
  <r>
    <x v="144"/>
    <s v="restaurant"/>
    <n v="4"/>
    <n v="11"/>
    <n v="3"/>
    <n v="7"/>
    <n v="3"/>
    <n v="16.549378636511136"/>
  </r>
  <r>
    <x v="144"/>
    <s v="restaurant"/>
    <n v="5"/>
    <n v="11"/>
    <n v="3"/>
    <n v="7"/>
    <n v="3"/>
    <n v="14.833146777909977"/>
  </r>
  <r>
    <x v="144"/>
    <s v="restaurant"/>
    <n v="6"/>
    <n v="13"/>
    <n v="3"/>
    <n v="8"/>
    <n v="3"/>
    <n v="12.562771414314645"/>
  </r>
  <r>
    <x v="144"/>
    <s v="restaurant"/>
    <n v="7"/>
    <n v="14"/>
    <n v="5"/>
    <n v="8"/>
    <n v="3"/>
    <n v="9.7856767910619169"/>
  </r>
  <r>
    <x v="144"/>
    <s v="restaurant"/>
    <n v="8"/>
    <n v="14"/>
    <n v="5"/>
    <n v="11"/>
    <n v="4"/>
    <n v="7.3933698056838031"/>
  </r>
  <r>
    <x v="144"/>
    <s v="restaurant"/>
    <n v="9"/>
    <n v="16"/>
    <n v="5"/>
    <n v="16"/>
    <n v="4"/>
    <n v="5.9038351277558894"/>
  </r>
  <r>
    <x v="144"/>
    <s v="supermarket"/>
    <n v="0"/>
    <n v="39"/>
    <n v="15"/>
    <n v="18"/>
    <n v="8"/>
    <n v="3.6998651237851687"/>
  </r>
  <r>
    <x v="144"/>
    <s v="supermarket"/>
    <n v="1"/>
    <n v="50"/>
    <n v="16"/>
    <n v="23"/>
    <n v="10"/>
    <n v="1.3740252165760978"/>
  </r>
  <r>
    <x v="144"/>
    <s v="supermarket"/>
    <n v="2"/>
    <n v="55"/>
    <n v="16"/>
    <n v="30"/>
    <n v="12"/>
    <n v="0.52439767522577452"/>
  </r>
  <r>
    <x v="144"/>
    <s v="supermarket"/>
    <n v="3"/>
    <n v="62"/>
    <n v="20"/>
    <n v="36"/>
    <n v="14"/>
    <n v="0.19158509219109301"/>
  </r>
  <r>
    <x v="144"/>
    <s v="supermarket"/>
    <n v="4"/>
    <n v="79"/>
    <n v="23"/>
    <n v="37"/>
    <n v="15"/>
    <n v="9.0421216860997716E-2"/>
  </r>
  <r>
    <x v="144"/>
    <s v="store"/>
    <n v="0"/>
    <n v="3"/>
    <n v="1"/>
    <n v="3"/>
    <n v="1"/>
    <n v="24.807341495576125"/>
  </r>
  <r>
    <x v="144"/>
    <s v="store"/>
    <n v="1"/>
    <n v="5"/>
    <n v="1"/>
    <n v="5"/>
    <n v="1"/>
    <n v="13.897434437427027"/>
  </r>
  <r>
    <x v="144"/>
    <s v="store"/>
    <n v="2"/>
    <n v="6"/>
    <n v="1"/>
    <n v="6"/>
    <n v="1"/>
    <n v="8.8198220545815964"/>
  </r>
  <r>
    <x v="144"/>
    <s v="store"/>
    <n v="3"/>
    <n v="7"/>
    <n v="3"/>
    <n v="6"/>
    <n v="3"/>
    <n v="3.2731801066335033"/>
  </r>
  <r>
    <x v="144"/>
    <s v="store"/>
    <n v="4"/>
    <n v="11"/>
    <n v="3"/>
    <n v="7"/>
    <n v="3"/>
    <n v="1.9672527806573399"/>
  </r>
  <r>
    <x v="144"/>
    <s v="pharmacy"/>
    <n v="0"/>
    <n v="13"/>
    <n v="4"/>
    <n v="12"/>
    <n v="2"/>
    <n v="5.9001873268883704"/>
  </r>
  <r>
    <x v="144"/>
    <s v="pharmacy"/>
    <n v="1"/>
    <n v="13"/>
    <n v="4"/>
    <n v="12"/>
    <n v="3"/>
    <n v="2.4957658469669131"/>
  </r>
  <r>
    <x v="144"/>
    <s v="pharmacy"/>
    <n v="2"/>
    <n v="13"/>
    <n v="4"/>
    <n v="13"/>
    <n v="3"/>
    <n v="1.1862547232372256"/>
  </r>
  <r>
    <x v="144"/>
    <s v="bank"/>
    <n v="0"/>
    <n v="24"/>
    <n v="8"/>
    <n v="17"/>
    <n v="6"/>
    <n v="2.4047953380875504"/>
  </r>
  <r>
    <x v="144"/>
    <s v="bank"/>
    <n v="1"/>
    <n v="43"/>
    <n v="13"/>
    <n v="34"/>
    <n v="8"/>
    <n v="0.46166250482758908"/>
  </r>
  <r>
    <x v="145"/>
    <s v="restaurant"/>
    <n v="0"/>
    <n v="7"/>
    <n v="2"/>
    <n v="7"/>
    <n v="2"/>
    <n v="32.024622533391799"/>
  </r>
  <r>
    <x v="145"/>
    <s v="restaurant"/>
    <n v="1"/>
    <n v="7"/>
    <n v="3"/>
    <n v="7"/>
    <n v="2"/>
    <n v="26.825591500638868"/>
  </r>
  <r>
    <x v="145"/>
    <s v="restaurant"/>
    <n v="2"/>
    <n v="7"/>
    <n v="3"/>
    <n v="7"/>
    <n v="2"/>
    <n v="24.04367830798002"/>
  </r>
  <r>
    <x v="145"/>
    <s v="restaurant"/>
    <n v="3"/>
    <n v="10"/>
    <n v="3"/>
    <n v="10"/>
    <n v="3"/>
    <n v="17.283926124642825"/>
  </r>
  <r>
    <x v="145"/>
    <s v="restaurant"/>
    <n v="4"/>
    <n v="10"/>
    <n v="4"/>
    <n v="10"/>
    <n v="3"/>
    <n v="14.425143437662522"/>
  </r>
  <r>
    <x v="145"/>
    <s v="restaurant"/>
    <n v="5"/>
    <n v="10"/>
    <n v="4"/>
    <n v="10"/>
    <n v="3"/>
    <n v="12.92920263671974"/>
  </r>
  <r>
    <x v="145"/>
    <s v="restaurant"/>
    <n v="6"/>
    <n v="10"/>
    <n v="4"/>
    <n v="10"/>
    <n v="3"/>
    <n v="11.588396437356211"/>
  </r>
  <r>
    <x v="145"/>
    <s v="restaurant"/>
    <n v="7"/>
    <n v="10"/>
    <n v="4"/>
    <n v="10"/>
    <n v="3"/>
    <n v="10.386636806815568"/>
  </r>
  <r>
    <x v="145"/>
    <s v="restaurant"/>
    <n v="8"/>
    <n v="12"/>
    <n v="4"/>
    <n v="10"/>
    <n v="4"/>
    <n v="8.349677281366958"/>
  </r>
  <r>
    <x v="145"/>
    <s v="restaurant"/>
    <n v="9"/>
    <n v="15"/>
    <n v="5"/>
    <n v="11"/>
    <n v="4"/>
    <n v="6.5620346194970116"/>
  </r>
  <r>
    <x v="145"/>
    <s v="supermarket"/>
    <n v="0"/>
    <n v="33"/>
    <n v="14"/>
    <n v="22"/>
    <n v="7"/>
    <n v="4.2459737386277858"/>
  </r>
  <r>
    <x v="145"/>
    <s v="supermarket"/>
    <n v="1"/>
    <n v="46"/>
    <n v="15"/>
    <n v="25"/>
    <n v="9"/>
    <n v="1.6509232681826551"/>
  </r>
  <r>
    <x v="145"/>
    <s v="supermarket"/>
    <n v="2"/>
    <n v="51"/>
    <n v="15"/>
    <n v="26"/>
    <n v="12"/>
    <n v="0.55838448899976623"/>
  </r>
  <r>
    <x v="145"/>
    <s v="supermarket"/>
    <n v="3"/>
    <n v="58"/>
    <n v="19"/>
    <n v="33"/>
    <n v="13"/>
    <n v="0.24001921774537949"/>
  </r>
  <r>
    <x v="145"/>
    <s v="supermarket"/>
    <n v="4"/>
    <n v="74"/>
    <n v="23"/>
    <n v="39"/>
    <n v="14"/>
    <n v="0.1107155273934371"/>
  </r>
  <r>
    <x v="145"/>
    <s v="store"/>
    <n v="0"/>
    <n v="1"/>
    <n v="0"/>
    <n v="1"/>
    <n v="0"/>
    <n v="40.233936099961419"/>
  </r>
  <r>
    <x v="145"/>
    <s v="store"/>
    <n v="1"/>
    <n v="6"/>
    <n v="2"/>
    <n v="6"/>
    <n v="2"/>
    <n v="9.8065348736126552"/>
  </r>
  <r>
    <x v="145"/>
    <s v="store"/>
    <n v="2"/>
    <n v="7"/>
    <n v="2"/>
    <n v="7"/>
    <n v="2"/>
    <n v="6.2253139731581051"/>
  </r>
  <r>
    <x v="145"/>
    <s v="store"/>
    <n v="3"/>
    <n v="10"/>
    <n v="2"/>
    <n v="10"/>
    <n v="2"/>
    <n v="3.7934198125678802"/>
  </r>
  <r>
    <x v="145"/>
    <s v="store"/>
    <n v="4"/>
    <n v="10"/>
    <n v="4"/>
    <n v="10"/>
    <n v="4"/>
    <n v="1.3498590214270387"/>
  </r>
  <r>
    <x v="145"/>
    <s v="pharmacy"/>
    <n v="0"/>
    <n v="8"/>
    <n v="3"/>
    <n v="8"/>
    <n v="2"/>
    <n v="7.5683484688896856"/>
  </r>
  <r>
    <x v="145"/>
    <s v="pharmacy"/>
    <n v="1"/>
    <n v="8"/>
    <n v="3"/>
    <n v="8"/>
    <n v="2"/>
    <n v="3.6440196331691075"/>
  </r>
  <r>
    <x v="145"/>
    <s v="pharmacy"/>
    <n v="2"/>
    <n v="14"/>
    <n v="4"/>
    <n v="14"/>
    <n v="3"/>
    <n v="1.161189205974928"/>
  </r>
  <r>
    <x v="145"/>
    <s v="bank"/>
    <n v="0"/>
    <n v="20"/>
    <n v="7"/>
    <n v="13"/>
    <n v="5"/>
    <n v="3.1873759625404943"/>
  </r>
  <r>
    <x v="145"/>
    <s v="bank"/>
    <n v="1"/>
    <n v="45"/>
    <n v="14"/>
    <n v="35"/>
    <n v="7"/>
    <n v="0.52276401132899664"/>
  </r>
  <r>
    <x v="146"/>
    <s v="restaurant"/>
    <n v="0"/>
    <n v="7"/>
    <n v="3"/>
    <n v="6"/>
    <n v="2"/>
    <n v="30.85926403114545"/>
  </r>
  <r>
    <x v="146"/>
    <s v="restaurant"/>
    <n v="1"/>
    <n v="10"/>
    <n v="3"/>
    <n v="7"/>
    <n v="2"/>
    <n v="24.977079544724841"/>
  </r>
  <r>
    <x v="146"/>
    <s v="restaurant"/>
    <n v="2"/>
    <n v="10"/>
    <n v="3"/>
    <n v="7"/>
    <n v="3"/>
    <n v="20.945313430992616"/>
  </r>
  <r>
    <x v="146"/>
    <s v="restaurant"/>
    <n v="3"/>
    <n v="11"/>
    <n v="3"/>
    <n v="7"/>
    <n v="3"/>
    <n v="18.464182776272754"/>
  </r>
  <r>
    <x v="146"/>
    <s v="restaurant"/>
    <n v="4"/>
    <n v="11"/>
    <n v="3"/>
    <n v="8"/>
    <n v="3"/>
    <n v="16.034661032341649"/>
  </r>
  <r>
    <x v="146"/>
    <s v="restaurant"/>
    <n v="5"/>
    <n v="12"/>
    <n v="4"/>
    <n v="8"/>
    <n v="3"/>
    <n v="13.218183469969464"/>
  </r>
  <r>
    <x v="146"/>
    <s v="restaurant"/>
    <n v="6"/>
    <n v="12"/>
    <n v="4"/>
    <n v="9"/>
    <n v="4"/>
    <n v="10.697797438613682"/>
  </r>
  <r>
    <x v="146"/>
    <s v="restaurant"/>
    <n v="7"/>
    <n v="13"/>
    <n v="4"/>
    <n v="10"/>
    <n v="4"/>
    <n v="9.1891026022377726"/>
  </r>
  <r>
    <x v="146"/>
    <s v="restaurant"/>
    <n v="8"/>
    <n v="13"/>
    <n v="4"/>
    <n v="10"/>
    <n v="4"/>
    <n v="8.2361586286723742"/>
  </r>
  <r>
    <x v="146"/>
    <s v="restaurant"/>
    <n v="9"/>
    <n v="15"/>
    <n v="5"/>
    <n v="12"/>
    <n v="4"/>
    <n v="6.4009105714338705"/>
  </r>
  <r>
    <x v="146"/>
    <s v="supermarket"/>
    <n v="0"/>
    <n v="34"/>
    <n v="14"/>
    <n v="20"/>
    <n v="8"/>
    <n v="3.6093269444835872"/>
  </r>
  <r>
    <x v="146"/>
    <s v="supermarket"/>
    <n v="1"/>
    <n v="46"/>
    <n v="15"/>
    <n v="25"/>
    <n v="9"/>
    <n v="1.6509232681826551"/>
  </r>
  <r>
    <x v="146"/>
    <s v="supermarket"/>
    <n v="2"/>
    <n v="51"/>
    <n v="16"/>
    <n v="27"/>
    <n v="12"/>
    <n v="0.53741858388268193"/>
  </r>
  <r>
    <x v="146"/>
    <s v="supermarket"/>
    <n v="3"/>
    <n v="58"/>
    <n v="20"/>
    <n v="34"/>
    <n v="14"/>
    <n v="0.19308498368521879"/>
  </r>
  <r>
    <x v="146"/>
    <s v="supermarket"/>
    <n v="4"/>
    <n v="75"/>
    <n v="23"/>
    <n v="37"/>
    <n v="14"/>
    <n v="0.1112225396765399"/>
  </r>
  <r>
    <x v="146"/>
    <s v="store"/>
    <n v="0"/>
    <n v="3"/>
    <n v="1"/>
    <n v="3"/>
    <n v="1"/>
    <n v="24.807341495576125"/>
  </r>
  <r>
    <x v="146"/>
    <s v="store"/>
    <n v="1"/>
    <n v="6"/>
    <n v="2"/>
    <n v="6"/>
    <n v="2"/>
    <n v="9.8065348736126552"/>
  </r>
  <r>
    <x v="146"/>
    <s v="store"/>
    <n v="2"/>
    <n v="8"/>
    <n v="2"/>
    <n v="8"/>
    <n v="2"/>
    <n v="5.9522320177632659"/>
  </r>
  <r>
    <x v="146"/>
    <s v="store"/>
    <n v="3"/>
    <n v="10"/>
    <n v="2"/>
    <n v="8"/>
    <n v="2"/>
    <n v="3.9066043809902804"/>
  </r>
  <r>
    <x v="146"/>
    <s v="store"/>
    <n v="4"/>
    <n v="10"/>
    <n v="3"/>
    <n v="10"/>
    <n v="4"/>
    <n v="1.6261346673763128"/>
  </r>
  <r>
    <x v="146"/>
    <s v="pharmacy"/>
    <n v="0"/>
    <n v="9"/>
    <n v="4"/>
    <n v="9"/>
    <n v="3"/>
    <n v="5.9307785889350555"/>
  </r>
  <r>
    <x v="146"/>
    <s v="pharmacy"/>
    <n v="1"/>
    <n v="9"/>
    <n v="4"/>
    <n v="9"/>
    <n v="3"/>
    <n v="2.8555600613391006"/>
  </r>
  <r>
    <x v="146"/>
    <s v="pharmacy"/>
    <n v="2"/>
    <n v="15"/>
    <n v="4"/>
    <n v="15"/>
    <n v="3"/>
    <n v="1.1414435577420159"/>
  </r>
  <r>
    <x v="146"/>
    <s v="bank"/>
    <n v="0"/>
    <n v="20"/>
    <n v="8"/>
    <n v="14"/>
    <n v="6"/>
    <n v="2.5899579184426225"/>
  </r>
  <r>
    <x v="146"/>
    <s v="bank"/>
    <n v="1"/>
    <n v="45"/>
    <n v="14"/>
    <n v="36"/>
    <n v="8"/>
    <n v="0.43792167399399856"/>
  </r>
  <r>
    <x v="147"/>
    <s v="restaurant"/>
    <n v="0"/>
    <n v="7"/>
    <n v="3"/>
    <n v="6"/>
    <n v="2"/>
    <n v="30.85926403114545"/>
  </r>
  <r>
    <x v="147"/>
    <s v="restaurant"/>
    <n v="1"/>
    <n v="10"/>
    <n v="3"/>
    <n v="7"/>
    <n v="2"/>
    <n v="24.977079544724841"/>
  </r>
  <r>
    <x v="147"/>
    <s v="restaurant"/>
    <n v="2"/>
    <n v="10"/>
    <n v="3"/>
    <n v="7"/>
    <n v="3"/>
    <n v="20.945313430992616"/>
  </r>
  <r>
    <x v="147"/>
    <s v="restaurant"/>
    <n v="3"/>
    <n v="11"/>
    <n v="3"/>
    <n v="7"/>
    <n v="3"/>
    <n v="18.464182776272754"/>
  </r>
  <r>
    <x v="147"/>
    <s v="restaurant"/>
    <n v="4"/>
    <n v="11"/>
    <n v="3"/>
    <n v="8"/>
    <n v="3"/>
    <n v="16.034661032341649"/>
  </r>
  <r>
    <x v="147"/>
    <s v="restaurant"/>
    <n v="5"/>
    <n v="12"/>
    <n v="4"/>
    <n v="8"/>
    <n v="3"/>
    <n v="13.218183469969464"/>
  </r>
  <r>
    <x v="147"/>
    <s v="restaurant"/>
    <n v="6"/>
    <n v="12"/>
    <n v="4"/>
    <n v="9"/>
    <n v="4"/>
    <n v="10.697797438613682"/>
  </r>
  <r>
    <x v="147"/>
    <s v="restaurant"/>
    <n v="7"/>
    <n v="13"/>
    <n v="4"/>
    <n v="10"/>
    <n v="4"/>
    <n v="9.1891026022377726"/>
  </r>
  <r>
    <x v="147"/>
    <s v="restaurant"/>
    <n v="8"/>
    <n v="13"/>
    <n v="4"/>
    <n v="10"/>
    <n v="4"/>
    <n v="8.2361586286723742"/>
  </r>
  <r>
    <x v="147"/>
    <s v="restaurant"/>
    <n v="9"/>
    <n v="15"/>
    <n v="5"/>
    <n v="12"/>
    <n v="4"/>
    <n v="6.4009105714338705"/>
  </r>
  <r>
    <x v="147"/>
    <s v="supermarket"/>
    <n v="0"/>
    <n v="34"/>
    <n v="14"/>
    <n v="20"/>
    <n v="8"/>
    <n v="3.6093269444835872"/>
  </r>
  <r>
    <x v="147"/>
    <s v="supermarket"/>
    <n v="1"/>
    <n v="46"/>
    <n v="15"/>
    <n v="25"/>
    <n v="9"/>
    <n v="1.6509232681826551"/>
  </r>
  <r>
    <x v="147"/>
    <s v="supermarket"/>
    <n v="2"/>
    <n v="51"/>
    <n v="16"/>
    <n v="27"/>
    <n v="12"/>
    <n v="0.53741858388268193"/>
  </r>
  <r>
    <x v="147"/>
    <s v="supermarket"/>
    <n v="3"/>
    <n v="58"/>
    <n v="20"/>
    <n v="34"/>
    <n v="14"/>
    <n v="0.19308498368521879"/>
  </r>
  <r>
    <x v="147"/>
    <s v="supermarket"/>
    <n v="4"/>
    <n v="75"/>
    <n v="23"/>
    <n v="37"/>
    <n v="14"/>
    <n v="0.1112225396765399"/>
  </r>
  <r>
    <x v="147"/>
    <s v="store"/>
    <n v="0"/>
    <n v="3"/>
    <n v="1"/>
    <n v="3"/>
    <n v="1"/>
    <n v="24.807341495576125"/>
  </r>
  <r>
    <x v="147"/>
    <s v="store"/>
    <n v="1"/>
    <n v="6"/>
    <n v="2"/>
    <n v="6"/>
    <n v="2"/>
    <n v="9.8065348736126552"/>
  </r>
  <r>
    <x v="147"/>
    <s v="store"/>
    <n v="2"/>
    <n v="8"/>
    <n v="2"/>
    <n v="7"/>
    <n v="2"/>
    <n v="6.0865736455252319"/>
  </r>
  <r>
    <x v="147"/>
    <s v="store"/>
    <n v="3"/>
    <n v="9"/>
    <n v="2"/>
    <n v="8"/>
    <n v="2"/>
    <n v="3.950331289842862"/>
  </r>
  <r>
    <x v="147"/>
    <s v="store"/>
    <n v="4"/>
    <n v="10"/>
    <n v="4"/>
    <n v="10"/>
    <n v="4"/>
    <n v="1.3498590214270387"/>
  </r>
  <r>
    <x v="147"/>
    <s v="pharmacy"/>
    <n v="0"/>
    <n v="9"/>
    <n v="4"/>
    <n v="9"/>
    <n v="3"/>
    <n v="5.9307785889350555"/>
  </r>
  <r>
    <x v="147"/>
    <s v="pharmacy"/>
    <n v="1"/>
    <n v="9"/>
    <n v="4"/>
    <n v="9"/>
    <n v="3"/>
    <n v="2.8555600613391006"/>
  </r>
  <r>
    <x v="147"/>
    <s v="pharmacy"/>
    <n v="2"/>
    <n v="15"/>
    <n v="4"/>
    <n v="15"/>
    <n v="3"/>
    <n v="1.1414435577420159"/>
  </r>
  <r>
    <x v="147"/>
    <s v="bank"/>
    <n v="0"/>
    <n v="20"/>
    <n v="8"/>
    <n v="14"/>
    <n v="6"/>
    <n v="2.5899579184426225"/>
  </r>
  <r>
    <x v="147"/>
    <s v="bank"/>
    <n v="1"/>
    <n v="45"/>
    <n v="14"/>
    <n v="36"/>
    <n v="8"/>
    <n v="0.43792167399399856"/>
  </r>
  <r>
    <x v="148"/>
    <s v="restaurant"/>
    <n v="0"/>
    <n v="7"/>
    <n v="3"/>
    <n v="6"/>
    <n v="2"/>
    <n v="30.85926403114545"/>
  </r>
  <r>
    <x v="148"/>
    <s v="restaurant"/>
    <n v="1"/>
    <n v="10"/>
    <n v="3"/>
    <n v="7"/>
    <n v="2"/>
    <n v="24.977079544724841"/>
  </r>
  <r>
    <x v="148"/>
    <s v="restaurant"/>
    <n v="2"/>
    <n v="10"/>
    <n v="3"/>
    <n v="7"/>
    <n v="3"/>
    <n v="20.945313430992616"/>
  </r>
  <r>
    <x v="148"/>
    <s v="restaurant"/>
    <n v="3"/>
    <n v="11"/>
    <n v="3"/>
    <n v="7"/>
    <n v="3"/>
    <n v="18.464182776272754"/>
  </r>
  <r>
    <x v="148"/>
    <s v="restaurant"/>
    <n v="4"/>
    <n v="11"/>
    <n v="3"/>
    <n v="8"/>
    <n v="3"/>
    <n v="16.034661032341649"/>
  </r>
  <r>
    <x v="148"/>
    <s v="restaurant"/>
    <n v="5"/>
    <n v="12"/>
    <n v="4"/>
    <n v="8"/>
    <n v="3"/>
    <n v="13.218183469969464"/>
  </r>
  <r>
    <x v="148"/>
    <s v="restaurant"/>
    <n v="6"/>
    <n v="12"/>
    <n v="4"/>
    <n v="9"/>
    <n v="3"/>
    <n v="11.492754319036104"/>
  </r>
  <r>
    <x v="148"/>
    <s v="restaurant"/>
    <n v="7"/>
    <n v="13"/>
    <n v="4"/>
    <n v="9"/>
    <n v="4"/>
    <n v="9.4617431804948957"/>
  </r>
  <r>
    <x v="148"/>
    <s v="restaurant"/>
    <n v="8"/>
    <n v="14"/>
    <n v="4"/>
    <n v="10"/>
    <n v="4"/>
    <n v="8.1456946511865453"/>
  </r>
  <r>
    <x v="148"/>
    <s v="restaurant"/>
    <n v="9"/>
    <n v="15"/>
    <n v="5"/>
    <n v="12"/>
    <n v="4"/>
    <n v="6.4009105714338705"/>
  </r>
  <r>
    <x v="148"/>
    <s v="supermarket"/>
    <n v="0"/>
    <n v="34"/>
    <n v="14"/>
    <n v="20"/>
    <n v="8"/>
    <n v="3.6093269444835872"/>
  </r>
  <r>
    <x v="148"/>
    <s v="supermarket"/>
    <n v="1"/>
    <n v="46"/>
    <n v="15"/>
    <n v="25"/>
    <n v="9"/>
    <n v="1.6509232681826551"/>
  </r>
  <r>
    <x v="148"/>
    <s v="supermarket"/>
    <n v="2"/>
    <n v="51"/>
    <n v="16"/>
    <n v="27"/>
    <n v="12"/>
    <n v="0.53741858388268193"/>
  </r>
  <r>
    <x v="148"/>
    <s v="supermarket"/>
    <n v="3"/>
    <n v="58"/>
    <n v="20"/>
    <n v="34"/>
    <n v="14"/>
    <n v="0.19308498368521879"/>
  </r>
  <r>
    <x v="148"/>
    <s v="supermarket"/>
    <n v="4"/>
    <n v="75"/>
    <n v="23"/>
    <n v="37"/>
    <n v="14"/>
    <n v="0.1112225396765399"/>
  </r>
  <r>
    <x v="148"/>
    <s v="store"/>
    <n v="0"/>
    <n v="3"/>
    <n v="1"/>
    <n v="3"/>
    <n v="1"/>
    <n v="24.807341495576125"/>
  </r>
  <r>
    <x v="148"/>
    <s v="store"/>
    <n v="1"/>
    <n v="6"/>
    <n v="2"/>
    <n v="6"/>
    <n v="2"/>
    <n v="9.8065348736126552"/>
  </r>
  <r>
    <x v="148"/>
    <s v="store"/>
    <n v="2"/>
    <n v="8"/>
    <n v="2"/>
    <n v="8"/>
    <n v="2"/>
    <n v="5.9522320177632659"/>
  </r>
  <r>
    <x v="148"/>
    <s v="store"/>
    <n v="3"/>
    <n v="10"/>
    <n v="2"/>
    <n v="8"/>
    <n v="2"/>
    <n v="3.9066043809902804"/>
  </r>
  <r>
    <x v="148"/>
    <s v="store"/>
    <n v="4"/>
    <n v="10"/>
    <n v="3"/>
    <n v="10"/>
    <n v="4"/>
    <n v="1.6261346673763128"/>
  </r>
  <r>
    <x v="148"/>
    <s v="pharmacy"/>
    <n v="0"/>
    <n v="9"/>
    <n v="4"/>
    <n v="9"/>
    <n v="3"/>
    <n v="5.9307785889350555"/>
  </r>
  <r>
    <x v="148"/>
    <s v="pharmacy"/>
    <n v="1"/>
    <n v="9"/>
    <n v="4"/>
    <n v="9"/>
    <n v="3"/>
    <n v="2.8555600613391006"/>
  </r>
  <r>
    <x v="148"/>
    <s v="pharmacy"/>
    <n v="2"/>
    <n v="15"/>
    <n v="4"/>
    <n v="15"/>
    <n v="3"/>
    <n v="1.1414435577420159"/>
  </r>
  <r>
    <x v="148"/>
    <s v="bank"/>
    <n v="0"/>
    <n v="20"/>
    <n v="8"/>
    <n v="14"/>
    <n v="6"/>
    <n v="2.5899579184426225"/>
  </r>
  <r>
    <x v="148"/>
    <s v="bank"/>
    <n v="1"/>
    <n v="45"/>
    <n v="14"/>
    <n v="36"/>
    <n v="8"/>
    <n v="0.43792167399399856"/>
  </r>
  <r>
    <x v="149"/>
    <s v="restaurant"/>
    <n v="0"/>
    <n v="4"/>
    <n v="2"/>
    <n v="4"/>
    <n v="1"/>
    <n v="41.477885472511524"/>
  </r>
  <r>
    <x v="149"/>
    <s v="restaurant"/>
    <n v="1"/>
    <n v="8"/>
    <n v="2"/>
    <n v="8"/>
    <n v="2"/>
    <n v="27.228613927368908"/>
  </r>
  <r>
    <x v="149"/>
    <s v="restaurant"/>
    <n v="2"/>
    <n v="8"/>
    <n v="2"/>
    <n v="8"/>
    <n v="2"/>
    <n v="24.404905816382499"/>
  </r>
  <r>
    <x v="149"/>
    <s v="restaurant"/>
    <n v="3"/>
    <n v="8"/>
    <n v="3"/>
    <n v="8"/>
    <n v="3"/>
    <n v="19.073317481561642"/>
  </r>
  <r>
    <x v="149"/>
    <s v="restaurant"/>
    <n v="4"/>
    <n v="9"/>
    <n v="4"/>
    <n v="9"/>
    <n v="3"/>
    <n v="15.151356002117648"/>
  </r>
  <r>
    <x v="149"/>
    <s v="restaurant"/>
    <n v="5"/>
    <n v="9"/>
    <n v="4"/>
    <n v="9"/>
    <n v="3"/>
    <n v="13.580104268564705"/>
  </r>
  <r>
    <x v="149"/>
    <s v="restaurant"/>
    <n v="6"/>
    <n v="12"/>
    <n v="4"/>
    <n v="10"/>
    <n v="3"/>
    <n v="11.188568549906256"/>
  </r>
  <r>
    <x v="149"/>
    <s v="restaurant"/>
    <n v="7"/>
    <n v="14"/>
    <n v="4"/>
    <n v="10"/>
    <n v="3"/>
    <n v="9.8006886259038559"/>
  </r>
  <r>
    <x v="149"/>
    <s v="restaurant"/>
    <n v="8"/>
    <n v="14"/>
    <n v="4"/>
    <n v="11"/>
    <n v="4"/>
    <n v="7.9361023000974278"/>
  </r>
  <r>
    <x v="149"/>
    <s v="restaurant"/>
    <n v="9"/>
    <n v="15"/>
    <n v="5"/>
    <n v="13"/>
    <n v="4"/>
    <n v="6.2627151362457516"/>
  </r>
  <r>
    <x v="149"/>
    <s v="supermarket"/>
    <n v="0"/>
    <n v="32"/>
    <n v="13"/>
    <n v="19"/>
    <n v="9"/>
    <n v="3.1558863205081784"/>
  </r>
  <r>
    <x v="149"/>
    <s v="supermarket"/>
    <n v="1"/>
    <n v="47"/>
    <n v="14"/>
    <n v="24"/>
    <n v="10"/>
    <n v="1.4130109896711189"/>
  </r>
  <r>
    <x v="149"/>
    <s v="supermarket"/>
    <n v="2"/>
    <n v="52"/>
    <n v="15"/>
    <n v="24"/>
    <n v="12"/>
    <n v="0.57511319195007848"/>
  </r>
  <r>
    <x v="149"/>
    <s v="supermarket"/>
    <n v="3"/>
    <n v="59"/>
    <n v="18"/>
    <n v="31"/>
    <n v="13"/>
    <n v="0.24634818964117511"/>
  </r>
  <r>
    <x v="149"/>
    <s v="supermarket"/>
    <n v="4"/>
    <n v="76"/>
    <n v="22"/>
    <n v="37"/>
    <n v="14"/>
    <n v="0.11191206454466568"/>
  </r>
  <r>
    <x v="149"/>
    <s v="store"/>
    <n v="0"/>
    <n v="3"/>
    <n v="1"/>
    <n v="3"/>
    <n v="1"/>
    <n v="24.807341495576125"/>
  </r>
  <r>
    <x v="149"/>
    <s v="store"/>
    <n v="1"/>
    <n v="4"/>
    <n v="1"/>
    <n v="4"/>
    <n v="1"/>
    <n v="15.065318279422829"/>
  </r>
  <r>
    <x v="149"/>
    <s v="store"/>
    <n v="2"/>
    <n v="4"/>
    <n v="2"/>
    <n v="4"/>
    <n v="1"/>
    <n v="8.9243167239126553"/>
  </r>
  <r>
    <x v="149"/>
    <s v="store"/>
    <n v="3"/>
    <n v="8"/>
    <n v="2"/>
    <n v="8"/>
    <n v="1"/>
    <n v="4.6685483403084254"/>
  </r>
  <r>
    <x v="149"/>
    <s v="store"/>
    <n v="4"/>
    <n v="13"/>
    <n v="4"/>
    <n v="9"/>
    <n v="3"/>
    <n v="1.5624046079026064"/>
  </r>
  <r>
    <x v="149"/>
    <s v="pharmacy"/>
    <n v="0"/>
    <n v="10"/>
    <n v="3"/>
    <n v="6"/>
    <n v="2"/>
    <n v="7.7050968392528691"/>
  </r>
  <r>
    <x v="149"/>
    <s v="pharmacy"/>
    <n v="1"/>
    <n v="10"/>
    <n v="3"/>
    <n v="6"/>
    <n v="2"/>
    <n v="3.7098614411217516"/>
  </r>
  <r>
    <x v="149"/>
    <s v="pharmacy"/>
    <n v="2"/>
    <n v="16"/>
    <n v="5"/>
    <n v="16"/>
    <n v="3"/>
    <n v="1.0258045018439503"/>
  </r>
  <r>
    <x v="149"/>
    <s v="bank"/>
    <n v="0"/>
    <n v="22"/>
    <n v="6"/>
    <n v="11"/>
    <n v="5"/>
    <n v="3.5676001104219464"/>
  </r>
  <r>
    <x v="149"/>
    <s v="bank"/>
    <n v="1"/>
    <n v="46"/>
    <n v="15"/>
    <n v="33"/>
    <n v="7"/>
    <n v="0.50509144193442634"/>
  </r>
  <r>
    <x v="150"/>
    <s v="restaurant"/>
    <n v="0"/>
    <n v="6"/>
    <n v="1"/>
    <n v="5"/>
    <n v="1"/>
    <n v="39.859665522121006"/>
  </r>
  <r>
    <x v="150"/>
    <s v="restaurant"/>
    <n v="1"/>
    <n v="6"/>
    <n v="1"/>
    <n v="6"/>
    <n v="1"/>
    <n v="34.754336240289014"/>
  </r>
  <r>
    <x v="150"/>
    <s v="restaurant"/>
    <n v="2"/>
    <n v="9"/>
    <n v="3"/>
    <n v="6"/>
    <n v="2"/>
    <n v="23.566529901903284"/>
  </r>
  <r>
    <x v="150"/>
    <s v="restaurant"/>
    <n v="3"/>
    <n v="10"/>
    <n v="3"/>
    <n v="8"/>
    <n v="2"/>
    <n v="19.490991481582959"/>
  </r>
  <r>
    <x v="150"/>
    <s v="restaurant"/>
    <n v="4"/>
    <n v="13"/>
    <n v="3"/>
    <n v="8"/>
    <n v="3"/>
    <n v="15.638037635809333"/>
  </r>
  <r>
    <x v="150"/>
    <s v="restaurant"/>
    <n v="5"/>
    <n v="14"/>
    <n v="3"/>
    <n v="8"/>
    <n v="4"/>
    <n v="13.00374189268107"/>
  </r>
  <r>
    <x v="150"/>
    <s v="restaurant"/>
    <n v="6"/>
    <n v="14"/>
    <n v="3"/>
    <n v="8"/>
    <n v="4"/>
    <n v="11.655205696403033"/>
  </r>
  <r>
    <x v="150"/>
    <s v="restaurant"/>
    <n v="7"/>
    <n v="14"/>
    <n v="4"/>
    <n v="10"/>
    <n v="4"/>
    <n v="9.0881717182659809"/>
  </r>
  <r>
    <x v="150"/>
    <s v="restaurant"/>
    <n v="8"/>
    <n v="17"/>
    <n v="5"/>
    <n v="10"/>
    <n v="4"/>
    <n v="7.4276376476794299"/>
  </r>
  <r>
    <x v="150"/>
    <s v="restaurant"/>
    <n v="9"/>
    <n v="18"/>
    <n v="5"/>
    <n v="13"/>
    <n v="4"/>
    <n v="6.137486778837105"/>
  </r>
  <r>
    <x v="150"/>
    <s v="supermarket"/>
    <n v="0"/>
    <n v="37"/>
    <n v="14"/>
    <n v="19"/>
    <n v="10"/>
    <n v="2.6017710023442926"/>
  </r>
  <r>
    <x v="150"/>
    <s v="supermarket"/>
    <n v="1"/>
    <n v="52"/>
    <n v="15"/>
    <n v="24"/>
    <n v="10"/>
    <n v="1.3801069183111976"/>
  </r>
  <r>
    <x v="150"/>
    <s v="supermarket"/>
    <n v="2"/>
    <n v="57"/>
    <n v="16"/>
    <n v="29"/>
    <n v="13"/>
    <n v="0.43827803965202783"/>
  </r>
  <r>
    <x v="150"/>
    <s v="supermarket"/>
    <n v="3"/>
    <n v="64"/>
    <n v="20"/>
    <n v="36"/>
    <n v="14"/>
    <n v="0.1915850599742199"/>
  </r>
  <r>
    <x v="150"/>
    <s v="supermarket"/>
    <n v="4"/>
    <n v="80"/>
    <n v="23"/>
    <n v="38"/>
    <n v="15"/>
    <n v="9.0143746688932103E-2"/>
  </r>
  <r>
    <x v="150"/>
    <s v="store"/>
    <n v="0"/>
    <n v="0"/>
    <n v="0"/>
    <n v="0"/>
    <n v="0"/>
    <n v="47.426658163265309"/>
  </r>
  <r>
    <x v="150"/>
    <s v="store"/>
    <n v="1"/>
    <n v="5"/>
    <n v="1"/>
    <n v="5"/>
    <n v="1"/>
    <n v="13.897434437427027"/>
  </r>
  <r>
    <x v="150"/>
    <s v="store"/>
    <n v="2"/>
    <n v="8"/>
    <n v="2"/>
    <n v="6"/>
    <n v="2"/>
    <n v="6.2720167145689869"/>
  </r>
  <r>
    <x v="150"/>
    <s v="store"/>
    <n v="3"/>
    <n v="12"/>
    <n v="3"/>
    <n v="7"/>
    <n v="3"/>
    <n v="2.8965264593339217"/>
  </r>
  <r>
    <x v="150"/>
    <s v="store"/>
    <n v="4"/>
    <n v="12"/>
    <n v="3"/>
    <n v="8"/>
    <n v="3"/>
    <n v="1.8923673260365539"/>
  </r>
  <r>
    <x v="150"/>
    <s v="pharmacy"/>
    <n v="0"/>
    <n v="15"/>
    <n v="4"/>
    <n v="10"/>
    <n v="3"/>
    <n v="5.2740005754662143"/>
  </r>
  <r>
    <x v="150"/>
    <s v="pharmacy"/>
    <n v="1"/>
    <n v="15"/>
    <n v="4"/>
    <n v="10"/>
    <n v="3"/>
    <n v="2.5393336104096584"/>
  </r>
  <r>
    <x v="150"/>
    <s v="pharmacy"/>
    <n v="2"/>
    <n v="17"/>
    <n v="4"/>
    <n v="17"/>
    <n v="3"/>
    <n v="1.1136317076297078"/>
  </r>
  <r>
    <x v="150"/>
    <s v="bank"/>
    <n v="0"/>
    <n v="26"/>
    <n v="8"/>
    <n v="16"/>
    <n v="6"/>
    <n v="2.4220408784009777"/>
  </r>
  <r>
    <x v="150"/>
    <s v="bank"/>
    <n v="1"/>
    <n v="47"/>
    <n v="15"/>
    <n v="38"/>
    <n v="8"/>
    <n v="0.41883953594495549"/>
  </r>
  <r>
    <x v="151"/>
    <s v="restaurant"/>
    <n v="0"/>
    <n v="7"/>
    <n v="2"/>
    <n v="5"/>
    <n v="1"/>
    <n v="36.138674186928561"/>
  </r>
  <r>
    <x v="151"/>
    <s v="restaurant"/>
    <n v="1"/>
    <n v="7"/>
    <n v="2"/>
    <n v="6"/>
    <n v="1"/>
    <n v="31.41922548800542"/>
  </r>
  <r>
    <x v="151"/>
    <s v="restaurant"/>
    <n v="2"/>
    <n v="10"/>
    <n v="3"/>
    <n v="6"/>
    <n v="2"/>
    <n v="23.133884328128662"/>
  </r>
  <r>
    <x v="151"/>
    <s v="restaurant"/>
    <n v="3"/>
    <n v="10"/>
    <n v="3"/>
    <n v="6"/>
    <n v="3"/>
    <n v="19.442758506498201"/>
  </r>
  <r>
    <x v="151"/>
    <s v="restaurant"/>
    <n v="4"/>
    <n v="10"/>
    <n v="3"/>
    <n v="6"/>
    <n v="3"/>
    <n v="17.426472439157646"/>
  </r>
  <r>
    <x v="151"/>
    <s v="restaurant"/>
    <n v="5"/>
    <n v="10"/>
    <n v="3"/>
    <n v="8"/>
    <n v="3"/>
    <n v="14.620060876276199"/>
  </r>
  <r>
    <x v="151"/>
    <s v="restaurant"/>
    <n v="6"/>
    <n v="11"/>
    <n v="3"/>
    <n v="8"/>
    <n v="3"/>
    <n v="12.881397650179096"/>
  </r>
  <r>
    <x v="151"/>
    <s v="restaurant"/>
    <n v="7"/>
    <n v="11"/>
    <n v="4"/>
    <n v="8"/>
    <n v="4"/>
    <n v="10.065202272139009"/>
  </r>
  <r>
    <x v="151"/>
    <s v="restaurant"/>
    <n v="8"/>
    <n v="13"/>
    <n v="4"/>
    <n v="8"/>
    <n v="4"/>
    <n v="8.7654360711165591"/>
  </r>
  <r>
    <x v="151"/>
    <s v="restaurant"/>
    <n v="9"/>
    <n v="14"/>
    <n v="5"/>
    <n v="10"/>
    <n v="4"/>
    <n v="6.814506821996468"/>
  </r>
  <r>
    <x v="151"/>
    <s v="supermarket"/>
    <n v="0"/>
    <n v="36"/>
    <n v="15"/>
    <n v="19"/>
    <n v="8"/>
    <n v="3.6200809650327104"/>
  </r>
  <r>
    <x v="151"/>
    <s v="supermarket"/>
    <n v="1"/>
    <n v="49"/>
    <n v="16"/>
    <n v="23"/>
    <n v="10"/>
    <n v="1.3740272855762965"/>
  </r>
  <r>
    <x v="151"/>
    <s v="supermarket"/>
    <n v="2"/>
    <n v="54"/>
    <n v="16"/>
    <n v="30"/>
    <n v="12"/>
    <n v="0.52439797382160325"/>
  </r>
  <r>
    <x v="151"/>
    <s v="supermarket"/>
    <n v="3"/>
    <n v="61"/>
    <n v="20"/>
    <n v="37"/>
    <n v="14"/>
    <n v="0.19102341480977017"/>
  </r>
  <r>
    <x v="151"/>
    <s v="supermarket"/>
    <n v="4"/>
    <n v="77"/>
    <n v="23"/>
    <n v="37"/>
    <n v="15"/>
    <n v="9.0421217132595613E-2"/>
  </r>
  <r>
    <x v="151"/>
    <s v="store"/>
    <n v="0"/>
    <n v="0"/>
    <n v="0"/>
    <n v="0"/>
    <n v="0"/>
    <n v="47.426658163265309"/>
  </r>
  <r>
    <x v="151"/>
    <s v="store"/>
    <n v="1"/>
    <n v="4"/>
    <n v="1"/>
    <n v="4"/>
    <n v="1"/>
    <n v="15.065318279422829"/>
  </r>
  <r>
    <x v="151"/>
    <s v="store"/>
    <n v="2"/>
    <n v="7"/>
    <n v="2"/>
    <n v="7"/>
    <n v="1"/>
    <n v="7.1954122530935383"/>
  </r>
  <r>
    <x v="151"/>
    <s v="store"/>
    <n v="3"/>
    <n v="9"/>
    <n v="3"/>
    <n v="9"/>
    <n v="3"/>
    <n v="2.8343418732126113"/>
  </r>
  <r>
    <x v="151"/>
    <s v="store"/>
    <n v="4"/>
    <n v="10"/>
    <n v="3"/>
    <n v="10"/>
    <n v="3"/>
    <n v="1.8499748116562258"/>
  </r>
  <r>
    <x v="151"/>
    <s v="pharmacy"/>
    <n v="0"/>
    <n v="12"/>
    <n v="4"/>
    <n v="12"/>
    <n v="2"/>
    <n v="5.9709756425045528"/>
  </r>
  <r>
    <x v="151"/>
    <s v="pharmacy"/>
    <n v="1"/>
    <n v="12"/>
    <n v="4"/>
    <n v="12"/>
    <n v="3"/>
    <n v="2.5298491100413707"/>
  </r>
  <r>
    <x v="151"/>
    <s v="pharmacy"/>
    <n v="2"/>
    <n v="14"/>
    <n v="4"/>
    <n v="14"/>
    <n v="3"/>
    <n v="1.161189205974928"/>
  </r>
  <r>
    <x v="151"/>
    <s v="bank"/>
    <n v="0"/>
    <n v="23"/>
    <n v="8"/>
    <n v="17"/>
    <n v="6"/>
    <n v="2.4157973026282211"/>
  </r>
  <r>
    <x v="151"/>
    <s v="bank"/>
    <n v="1"/>
    <n v="44"/>
    <n v="13"/>
    <n v="35"/>
    <n v="8"/>
    <n v="0.46118948352436706"/>
  </r>
  <r>
    <x v="152"/>
    <s v="restaurant"/>
    <n v="0"/>
    <n v="7"/>
    <n v="2"/>
    <n v="5"/>
    <n v="1"/>
    <n v="36.138674186928561"/>
  </r>
  <r>
    <x v="152"/>
    <s v="restaurant"/>
    <n v="1"/>
    <n v="7"/>
    <n v="2"/>
    <n v="6"/>
    <n v="1"/>
    <n v="31.41922548800542"/>
  </r>
  <r>
    <x v="152"/>
    <s v="restaurant"/>
    <n v="2"/>
    <n v="10"/>
    <n v="3"/>
    <n v="6"/>
    <n v="2"/>
    <n v="23.133884328128662"/>
  </r>
  <r>
    <x v="152"/>
    <s v="restaurant"/>
    <n v="3"/>
    <n v="10"/>
    <n v="3"/>
    <n v="7"/>
    <n v="3"/>
    <n v="18.773206852963753"/>
  </r>
  <r>
    <x v="152"/>
    <s v="restaurant"/>
    <n v="4"/>
    <n v="10"/>
    <n v="3"/>
    <n v="7"/>
    <n v="3"/>
    <n v="16.826355771915662"/>
  </r>
  <r>
    <x v="152"/>
    <s v="restaurant"/>
    <n v="5"/>
    <n v="11"/>
    <n v="3"/>
    <n v="8"/>
    <n v="3"/>
    <n v="14.371807295654364"/>
  </r>
  <r>
    <x v="152"/>
    <s v="restaurant"/>
    <n v="6"/>
    <n v="12"/>
    <n v="3"/>
    <n v="8"/>
    <n v="3"/>
    <n v="12.704078527582782"/>
  </r>
  <r>
    <x v="152"/>
    <s v="restaurant"/>
    <n v="7"/>
    <n v="12"/>
    <n v="4"/>
    <n v="8"/>
    <n v="4"/>
    <n v="9.9062717992934246"/>
  </r>
  <r>
    <x v="152"/>
    <s v="restaurant"/>
    <n v="8"/>
    <n v="13"/>
    <n v="4"/>
    <n v="9"/>
    <n v="4"/>
    <n v="8.4805253691843134"/>
  </r>
  <r>
    <x v="152"/>
    <s v="restaurant"/>
    <n v="9"/>
    <n v="15"/>
    <n v="4"/>
    <n v="10"/>
    <n v="4"/>
    <n v="7.2363405921328026"/>
  </r>
  <r>
    <x v="152"/>
    <s v="supermarket"/>
    <n v="0"/>
    <n v="36"/>
    <n v="15"/>
    <n v="19"/>
    <n v="8"/>
    <n v="3.6200809650327104"/>
  </r>
  <r>
    <x v="152"/>
    <s v="supermarket"/>
    <n v="1"/>
    <n v="49"/>
    <n v="15"/>
    <n v="24"/>
    <n v="10"/>
    <n v="1.3801117171251263"/>
  </r>
  <r>
    <x v="152"/>
    <s v="supermarket"/>
    <n v="2"/>
    <n v="54"/>
    <n v="16"/>
    <n v="29"/>
    <n v="12"/>
    <n v="0.52794539791402839"/>
  </r>
  <r>
    <x v="152"/>
    <s v="supermarket"/>
    <n v="3"/>
    <n v="61"/>
    <n v="20"/>
    <n v="36"/>
    <n v="14"/>
    <n v="0.19158511660913888"/>
  </r>
  <r>
    <x v="152"/>
    <s v="supermarket"/>
    <n v="4"/>
    <n v="77"/>
    <n v="23"/>
    <n v="37"/>
    <n v="15"/>
    <n v="9.0421217132595613E-2"/>
  </r>
  <r>
    <x v="152"/>
    <s v="store"/>
    <n v="0"/>
    <n v="4"/>
    <n v="1"/>
    <n v="4"/>
    <n v="1"/>
    <n v="22.338230552247637"/>
  </r>
  <r>
    <x v="152"/>
    <s v="store"/>
    <n v="1"/>
    <n v="5"/>
    <n v="1"/>
    <n v="5"/>
    <n v="1"/>
    <n v="13.897434437427027"/>
  </r>
  <r>
    <x v="152"/>
    <s v="store"/>
    <n v="2"/>
    <n v="7"/>
    <n v="2"/>
    <n v="7"/>
    <n v="1"/>
    <n v="7.1954122530935383"/>
  </r>
  <r>
    <x v="152"/>
    <s v="store"/>
    <n v="3"/>
    <n v="9"/>
    <n v="3"/>
    <n v="9"/>
    <n v="3"/>
    <n v="2.8343418732126113"/>
  </r>
  <r>
    <x v="152"/>
    <s v="store"/>
    <n v="4"/>
    <n v="9"/>
    <n v="3"/>
    <n v="9"/>
    <n v="3"/>
    <n v="1.9115328912364129"/>
  </r>
  <r>
    <x v="152"/>
    <s v="pharmacy"/>
    <n v="0"/>
    <n v="11"/>
    <n v="4"/>
    <n v="11"/>
    <n v="2"/>
    <n v="6.1452423467449906"/>
  </r>
  <r>
    <x v="152"/>
    <s v="pharmacy"/>
    <n v="1"/>
    <n v="11"/>
    <n v="4"/>
    <n v="11"/>
    <n v="3"/>
    <n v="2.6137553009719525"/>
  </r>
  <r>
    <x v="152"/>
    <s v="pharmacy"/>
    <n v="2"/>
    <n v="14"/>
    <n v="4"/>
    <n v="14"/>
    <n v="3"/>
    <n v="1.161189205974928"/>
  </r>
  <r>
    <x v="152"/>
    <s v="bank"/>
    <n v="0"/>
    <n v="23"/>
    <n v="8"/>
    <n v="16"/>
    <n v="6"/>
    <n v="2.449367827095656"/>
  </r>
  <r>
    <x v="152"/>
    <s v="bank"/>
    <n v="1"/>
    <n v="44"/>
    <n v="13"/>
    <n v="35"/>
    <n v="8"/>
    <n v="0.46118948352436706"/>
  </r>
  <r>
    <x v="153"/>
    <s v="restaurant"/>
    <n v="0"/>
    <n v="8"/>
    <n v="2"/>
    <n v="5"/>
    <n v="2"/>
    <n v="33.190642185769796"/>
  </r>
  <r>
    <x v="153"/>
    <s v="restaurant"/>
    <n v="1"/>
    <n v="10"/>
    <n v="3"/>
    <n v="6"/>
    <n v="2"/>
    <n v="25.810532101631157"/>
  </r>
  <r>
    <x v="153"/>
    <s v="restaurant"/>
    <n v="2"/>
    <n v="10"/>
    <n v="3"/>
    <n v="7"/>
    <n v="3"/>
    <n v="20.945313430992616"/>
  </r>
  <r>
    <x v="153"/>
    <s v="restaurant"/>
    <n v="3"/>
    <n v="10"/>
    <n v="3"/>
    <n v="7"/>
    <n v="3"/>
    <n v="18.773206852963753"/>
  </r>
  <r>
    <x v="153"/>
    <s v="restaurant"/>
    <n v="4"/>
    <n v="11"/>
    <n v="3"/>
    <n v="8"/>
    <n v="3"/>
    <n v="16.034661032341649"/>
  </r>
  <r>
    <x v="153"/>
    <s v="restaurant"/>
    <n v="5"/>
    <n v="12"/>
    <n v="4"/>
    <n v="8"/>
    <n v="3"/>
    <n v="13.218183469969464"/>
  </r>
  <r>
    <x v="153"/>
    <s v="restaurant"/>
    <n v="6"/>
    <n v="12"/>
    <n v="4"/>
    <n v="8"/>
    <n v="4"/>
    <n v="11.052452007476134"/>
  </r>
  <r>
    <x v="153"/>
    <s v="restaurant"/>
    <n v="7"/>
    <n v="13"/>
    <n v="4"/>
    <n v="9"/>
    <n v="4"/>
    <n v="9.4617431804948957"/>
  </r>
  <r>
    <x v="153"/>
    <s v="restaurant"/>
    <n v="8"/>
    <n v="15"/>
    <n v="4"/>
    <n v="10"/>
    <n v="4"/>
    <n v="8.0736031399828789"/>
  </r>
  <r>
    <x v="153"/>
    <s v="restaurant"/>
    <n v="9"/>
    <n v="15"/>
    <n v="5"/>
    <n v="15"/>
    <n v="4"/>
    <n v="6.0425230767831009"/>
  </r>
  <r>
    <x v="153"/>
    <s v="supermarket"/>
    <n v="0"/>
    <n v="36"/>
    <n v="14"/>
    <n v="19"/>
    <n v="8"/>
    <n v="3.6751666191272689"/>
  </r>
  <r>
    <x v="153"/>
    <s v="supermarket"/>
    <n v="1"/>
    <n v="49"/>
    <n v="15"/>
    <n v="24"/>
    <n v="10"/>
    <n v="1.3801117171251263"/>
  </r>
  <r>
    <x v="153"/>
    <s v="supermarket"/>
    <n v="2"/>
    <n v="54"/>
    <n v="16"/>
    <n v="29"/>
    <n v="12"/>
    <n v="0.52794539791402839"/>
  </r>
  <r>
    <x v="153"/>
    <s v="supermarket"/>
    <n v="3"/>
    <n v="61"/>
    <n v="20"/>
    <n v="36"/>
    <n v="14"/>
    <n v="0.19158511660913888"/>
  </r>
  <r>
    <x v="153"/>
    <s v="supermarket"/>
    <n v="4"/>
    <n v="77"/>
    <n v="23"/>
    <n v="38"/>
    <n v="15"/>
    <n v="9.0143747048333125E-2"/>
  </r>
  <r>
    <x v="153"/>
    <s v="store"/>
    <n v="0"/>
    <n v="4"/>
    <n v="1"/>
    <n v="4"/>
    <n v="1"/>
    <n v="22.338230552247637"/>
  </r>
  <r>
    <x v="153"/>
    <s v="store"/>
    <n v="1"/>
    <n v="5"/>
    <n v="1"/>
    <n v="5"/>
    <n v="1"/>
    <n v="13.897434437427027"/>
  </r>
  <r>
    <x v="153"/>
    <s v="store"/>
    <n v="2"/>
    <n v="7"/>
    <n v="2"/>
    <n v="7"/>
    <n v="1"/>
    <n v="7.1954122530935383"/>
  </r>
  <r>
    <x v="153"/>
    <s v="store"/>
    <n v="3"/>
    <n v="9"/>
    <n v="3"/>
    <n v="9"/>
    <n v="3"/>
    <n v="2.8343418732126113"/>
  </r>
  <r>
    <x v="153"/>
    <s v="store"/>
    <n v="4"/>
    <n v="9"/>
    <n v="3"/>
    <n v="9"/>
    <n v="3"/>
    <n v="1.9115328912364129"/>
  </r>
  <r>
    <x v="153"/>
    <s v="pharmacy"/>
    <n v="0"/>
    <n v="11"/>
    <n v="4"/>
    <n v="11"/>
    <n v="2"/>
    <n v="6.1452423467449906"/>
  </r>
  <r>
    <x v="153"/>
    <s v="pharmacy"/>
    <n v="1"/>
    <n v="11"/>
    <n v="4"/>
    <n v="11"/>
    <n v="3"/>
    <n v="2.6137553009719525"/>
  </r>
  <r>
    <x v="153"/>
    <s v="pharmacy"/>
    <n v="2"/>
    <n v="14"/>
    <n v="4"/>
    <n v="14"/>
    <n v="3"/>
    <n v="1.161189205974928"/>
  </r>
  <r>
    <x v="153"/>
    <s v="bank"/>
    <n v="0"/>
    <n v="23"/>
    <n v="8"/>
    <n v="16"/>
    <n v="6"/>
    <n v="2.449367827095656"/>
  </r>
  <r>
    <x v="153"/>
    <s v="bank"/>
    <n v="1"/>
    <n v="44"/>
    <n v="13"/>
    <n v="38"/>
    <n v="8"/>
    <n v="0.46037414752115363"/>
  </r>
  <r>
    <x v="154"/>
    <s v="restaurant"/>
    <n v="0"/>
    <n v="8"/>
    <n v="2"/>
    <n v="5"/>
    <n v="2"/>
    <n v="33.190642185769796"/>
  </r>
  <r>
    <x v="154"/>
    <s v="restaurant"/>
    <n v="1"/>
    <n v="8"/>
    <n v="2"/>
    <n v="7"/>
    <n v="2"/>
    <n v="27.943462767097543"/>
  </r>
  <r>
    <x v="154"/>
    <s v="restaurant"/>
    <n v="2"/>
    <n v="9"/>
    <n v="3"/>
    <n v="7"/>
    <n v="2"/>
    <n v="22.819509462009481"/>
  </r>
  <r>
    <x v="154"/>
    <s v="restaurant"/>
    <n v="3"/>
    <n v="9"/>
    <n v="3"/>
    <n v="7"/>
    <n v="3"/>
    <n v="19.160985478346937"/>
  </r>
  <r>
    <x v="154"/>
    <s v="restaurant"/>
    <n v="4"/>
    <n v="10"/>
    <n v="3"/>
    <n v="7"/>
    <n v="3"/>
    <n v="16.826355771915662"/>
  </r>
  <r>
    <x v="154"/>
    <s v="restaurant"/>
    <n v="5"/>
    <n v="11"/>
    <n v="3"/>
    <n v="8"/>
    <n v="3"/>
    <n v="14.371807295654364"/>
  </r>
  <r>
    <x v="154"/>
    <s v="restaurant"/>
    <n v="6"/>
    <n v="12"/>
    <n v="4"/>
    <n v="8"/>
    <n v="3"/>
    <n v="11.847408887898556"/>
  </r>
  <r>
    <x v="154"/>
    <s v="restaurant"/>
    <n v="7"/>
    <n v="12"/>
    <n v="4"/>
    <n v="9"/>
    <n v="4"/>
    <n v="9.5883962227574475"/>
  </r>
  <r>
    <x v="154"/>
    <s v="restaurant"/>
    <n v="8"/>
    <n v="13"/>
    <n v="4"/>
    <n v="9"/>
    <n v="4"/>
    <n v="8.4805253691843134"/>
  </r>
  <r>
    <x v="154"/>
    <s v="restaurant"/>
    <n v="9"/>
    <n v="15"/>
    <n v="4"/>
    <n v="10"/>
    <n v="4"/>
    <n v="7.2363405921328026"/>
  </r>
  <r>
    <x v="154"/>
    <s v="supermarket"/>
    <n v="0"/>
    <n v="36"/>
    <n v="14"/>
    <n v="20"/>
    <n v="8"/>
    <n v="3.6088967765793916"/>
  </r>
  <r>
    <x v="154"/>
    <s v="supermarket"/>
    <n v="1"/>
    <n v="48"/>
    <n v="15"/>
    <n v="24"/>
    <n v="9"/>
    <n v="1.6662473208838171"/>
  </r>
  <r>
    <x v="154"/>
    <s v="supermarket"/>
    <n v="2"/>
    <n v="53"/>
    <n v="16"/>
    <n v="29"/>
    <n v="12"/>
    <n v="0.52794579458621838"/>
  </r>
  <r>
    <x v="154"/>
    <s v="supermarket"/>
    <n v="3"/>
    <n v="60"/>
    <n v="20"/>
    <n v="36"/>
    <n v="14"/>
    <n v="0.19158514904750137"/>
  </r>
  <r>
    <x v="154"/>
    <s v="supermarket"/>
    <n v="4"/>
    <n v="77"/>
    <n v="23"/>
    <n v="38"/>
    <n v="15"/>
    <n v="9.0143747048333125E-2"/>
  </r>
  <r>
    <x v="154"/>
    <s v="store"/>
    <n v="0"/>
    <n v="4"/>
    <n v="1"/>
    <n v="4"/>
    <n v="1"/>
    <n v="22.338230552247637"/>
  </r>
  <r>
    <x v="154"/>
    <s v="store"/>
    <n v="1"/>
    <n v="5"/>
    <n v="1"/>
    <n v="5"/>
    <n v="1"/>
    <n v="13.897434437427027"/>
  </r>
  <r>
    <x v="154"/>
    <s v="store"/>
    <n v="2"/>
    <n v="7"/>
    <n v="2"/>
    <n v="7"/>
    <n v="1"/>
    <n v="7.1954122530935383"/>
  </r>
  <r>
    <x v="154"/>
    <s v="store"/>
    <n v="3"/>
    <n v="9"/>
    <n v="3"/>
    <n v="9"/>
    <n v="3"/>
    <n v="2.8343418732126113"/>
  </r>
  <r>
    <x v="154"/>
    <s v="store"/>
    <n v="4"/>
    <n v="9"/>
    <n v="3"/>
    <n v="9"/>
    <n v="3"/>
    <n v="1.9115328912364129"/>
  </r>
  <r>
    <x v="154"/>
    <s v="pharmacy"/>
    <n v="0"/>
    <n v="11"/>
    <n v="4"/>
    <n v="11"/>
    <n v="2"/>
    <n v="6.1452423467449906"/>
  </r>
  <r>
    <x v="154"/>
    <s v="pharmacy"/>
    <n v="1"/>
    <n v="11"/>
    <n v="4"/>
    <n v="11"/>
    <n v="3"/>
    <n v="2.6137553009719525"/>
  </r>
  <r>
    <x v="154"/>
    <s v="pharmacy"/>
    <n v="2"/>
    <n v="14"/>
    <n v="4"/>
    <n v="14"/>
    <n v="3"/>
    <n v="1.161189205974928"/>
  </r>
  <r>
    <x v="154"/>
    <s v="bank"/>
    <n v="0"/>
    <n v="23"/>
    <n v="8"/>
    <n v="16"/>
    <n v="6"/>
    <n v="2.449367827095656"/>
  </r>
  <r>
    <x v="154"/>
    <s v="bank"/>
    <n v="1"/>
    <n v="44"/>
    <n v="13"/>
    <n v="38"/>
    <n v="8"/>
    <n v="0.46037414752115363"/>
  </r>
  <r>
    <x v="155"/>
    <s v="restaurant"/>
    <n v="0"/>
    <n v="7"/>
    <n v="2"/>
    <n v="7"/>
    <n v="2"/>
    <n v="32.024622533391799"/>
  </r>
  <r>
    <x v="155"/>
    <s v="restaurant"/>
    <n v="1"/>
    <n v="7"/>
    <n v="2"/>
    <n v="7"/>
    <n v="2"/>
    <n v="28.70355056696598"/>
  </r>
  <r>
    <x v="155"/>
    <s v="restaurant"/>
    <n v="2"/>
    <n v="7"/>
    <n v="3"/>
    <n v="7"/>
    <n v="3"/>
    <n v="22.60212785073778"/>
  </r>
  <r>
    <x v="155"/>
    <s v="restaurant"/>
    <n v="3"/>
    <n v="10"/>
    <n v="3"/>
    <n v="9"/>
    <n v="3"/>
    <n v="17.706384657949243"/>
  </r>
  <r>
    <x v="155"/>
    <s v="restaurant"/>
    <n v="4"/>
    <n v="10"/>
    <n v="3"/>
    <n v="10"/>
    <n v="3"/>
    <n v="15.491518970976163"/>
  </r>
  <r>
    <x v="155"/>
    <s v="restaurant"/>
    <n v="5"/>
    <n v="10"/>
    <n v="4"/>
    <n v="10"/>
    <n v="3"/>
    <n v="12.92920263671974"/>
  </r>
  <r>
    <x v="155"/>
    <s v="restaurant"/>
    <n v="6"/>
    <n v="10"/>
    <n v="4"/>
    <n v="10"/>
    <n v="3"/>
    <n v="11.588396437356211"/>
  </r>
  <r>
    <x v="155"/>
    <s v="restaurant"/>
    <n v="7"/>
    <n v="13"/>
    <n v="4"/>
    <n v="11"/>
    <n v="3"/>
    <n v="9.6677768041150625"/>
  </r>
  <r>
    <x v="155"/>
    <s v="restaurant"/>
    <n v="8"/>
    <n v="13"/>
    <n v="4"/>
    <n v="11"/>
    <n v="4"/>
    <n v="8.0265662775832567"/>
  </r>
  <r>
    <x v="155"/>
    <s v="restaurant"/>
    <n v="9"/>
    <n v="14"/>
    <n v="4"/>
    <n v="11"/>
    <n v="4"/>
    <n v="7.1130990986058427"/>
  </r>
  <r>
    <x v="155"/>
    <s v="supermarket"/>
    <n v="0"/>
    <n v="33"/>
    <n v="14"/>
    <n v="22"/>
    <n v="8"/>
    <n v="3.5094765336326805"/>
  </r>
  <r>
    <x v="155"/>
    <s v="supermarket"/>
    <n v="1"/>
    <n v="46"/>
    <n v="15"/>
    <n v="25"/>
    <n v="9"/>
    <n v="1.6509232681826551"/>
  </r>
  <r>
    <x v="155"/>
    <s v="supermarket"/>
    <n v="2"/>
    <n v="51"/>
    <n v="15"/>
    <n v="27"/>
    <n v="12"/>
    <n v="0.55211875527429199"/>
  </r>
  <r>
    <x v="155"/>
    <s v="supermarket"/>
    <n v="3"/>
    <n v="58"/>
    <n v="19"/>
    <n v="34"/>
    <n v="13"/>
    <n v="0.23902709675384667"/>
  </r>
  <r>
    <x v="155"/>
    <s v="supermarket"/>
    <n v="4"/>
    <n v="74"/>
    <n v="23"/>
    <n v="39"/>
    <n v="14"/>
    <n v="0.1107155273934371"/>
  </r>
  <r>
    <x v="155"/>
    <s v="store"/>
    <n v="0"/>
    <n v="1"/>
    <n v="0"/>
    <n v="1"/>
    <n v="0"/>
    <n v="40.233936099961419"/>
  </r>
  <r>
    <x v="155"/>
    <s v="store"/>
    <n v="1"/>
    <n v="6"/>
    <n v="2"/>
    <n v="6"/>
    <n v="2"/>
    <n v="9.8065348736126552"/>
  </r>
  <r>
    <x v="155"/>
    <s v="store"/>
    <n v="2"/>
    <n v="8"/>
    <n v="2"/>
    <n v="8"/>
    <n v="2"/>
    <n v="5.9522320177632659"/>
  </r>
  <r>
    <x v="155"/>
    <s v="store"/>
    <n v="3"/>
    <n v="10"/>
    <n v="2"/>
    <n v="8"/>
    <n v="2"/>
    <n v="3.9066043809902804"/>
  </r>
  <r>
    <x v="155"/>
    <s v="store"/>
    <n v="4"/>
    <n v="11"/>
    <n v="3"/>
    <n v="10"/>
    <n v="3"/>
    <n v="1.8298149949512574"/>
  </r>
  <r>
    <x v="155"/>
    <s v="pharmacy"/>
    <n v="0"/>
    <n v="9"/>
    <n v="4"/>
    <n v="9"/>
    <n v="2"/>
    <n v="6.6474522336613751"/>
  </r>
  <r>
    <x v="155"/>
    <s v="pharmacy"/>
    <n v="1"/>
    <n v="9"/>
    <n v="4"/>
    <n v="9"/>
    <n v="2"/>
    <n v="3.2006251495406617"/>
  </r>
  <r>
    <x v="155"/>
    <s v="pharmacy"/>
    <n v="2"/>
    <n v="15"/>
    <n v="4"/>
    <n v="15"/>
    <n v="3"/>
    <n v="1.1414435577420159"/>
  </r>
  <r>
    <x v="155"/>
    <s v="bank"/>
    <n v="0"/>
    <n v="20"/>
    <n v="7"/>
    <n v="14"/>
    <n v="5"/>
    <n v="3.1270500943619668"/>
  </r>
  <r>
    <x v="155"/>
    <s v="bank"/>
    <n v="1"/>
    <n v="46"/>
    <n v="14"/>
    <n v="36"/>
    <n v="7"/>
    <n v="0.52238680992175324"/>
  </r>
  <r>
    <x v="156"/>
    <s v="restaurant"/>
    <n v="0"/>
    <n v="7"/>
    <n v="2"/>
    <n v="4"/>
    <n v="1"/>
    <n v="37.402719418852747"/>
  </r>
  <r>
    <x v="156"/>
    <s v="restaurant"/>
    <n v="1"/>
    <n v="10"/>
    <n v="2"/>
    <n v="5"/>
    <n v="2"/>
    <n v="28.660225506755488"/>
  </r>
  <r>
    <x v="156"/>
    <s v="restaurant"/>
    <n v="2"/>
    <n v="11"/>
    <n v="3"/>
    <n v="6"/>
    <n v="2"/>
    <n v="22.789105399589115"/>
  </r>
  <r>
    <x v="156"/>
    <s v="restaurant"/>
    <n v="3"/>
    <n v="11"/>
    <n v="3"/>
    <n v="7"/>
    <n v="3"/>
    <n v="18.464182776272754"/>
  </r>
  <r>
    <x v="156"/>
    <s v="restaurant"/>
    <n v="4"/>
    <n v="11"/>
    <n v="3"/>
    <n v="7"/>
    <n v="3"/>
    <n v="16.549378636511136"/>
  </r>
  <r>
    <x v="156"/>
    <s v="restaurant"/>
    <n v="5"/>
    <n v="11"/>
    <n v="3"/>
    <n v="8"/>
    <n v="3"/>
    <n v="14.371807295654364"/>
  </r>
  <r>
    <x v="156"/>
    <s v="restaurant"/>
    <n v="6"/>
    <n v="11"/>
    <n v="3"/>
    <n v="8"/>
    <n v="3"/>
    <n v="12.881397650179096"/>
  </r>
  <r>
    <x v="156"/>
    <s v="restaurant"/>
    <n v="7"/>
    <n v="13"/>
    <n v="5"/>
    <n v="10"/>
    <n v="3"/>
    <n v="9.2960915202406103"/>
  </r>
  <r>
    <x v="156"/>
    <s v="restaurant"/>
    <n v="8"/>
    <n v="14"/>
    <n v="5"/>
    <n v="11"/>
    <n v="4"/>
    <n v="7.3933698056838031"/>
  </r>
  <r>
    <x v="156"/>
    <s v="restaurant"/>
    <n v="9"/>
    <n v="16"/>
    <n v="5"/>
    <n v="16"/>
    <n v="4"/>
    <n v="5.9038351277558894"/>
  </r>
  <r>
    <x v="156"/>
    <s v="supermarket"/>
    <n v="0"/>
    <n v="37"/>
    <n v="15"/>
    <n v="18"/>
    <n v="8"/>
    <n v="3.7000486059901969"/>
  </r>
  <r>
    <x v="156"/>
    <s v="supermarket"/>
    <n v="1"/>
    <n v="50"/>
    <n v="16"/>
    <n v="23"/>
    <n v="10"/>
    <n v="1.3740252165760978"/>
  </r>
  <r>
    <x v="156"/>
    <s v="supermarket"/>
    <n v="2"/>
    <n v="55"/>
    <n v="16"/>
    <n v="31"/>
    <n v="12"/>
    <n v="0.5214629991604538"/>
  </r>
  <r>
    <x v="156"/>
    <s v="supermarket"/>
    <n v="3"/>
    <n v="62"/>
    <n v="20"/>
    <n v="36"/>
    <n v="14"/>
    <n v="0.19158509219109301"/>
  </r>
  <r>
    <x v="156"/>
    <s v="supermarket"/>
    <n v="4"/>
    <n v="78"/>
    <n v="23"/>
    <n v="38"/>
    <n v="15"/>
    <n v="9.0143746893378007E-2"/>
  </r>
  <r>
    <x v="156"/>
    <s v="store"/>
    <n v="0"/>
    <n v="4"/>
    <n v="1"/>
    <n v="3"/>
    <n v="1"/>
    <n v="23.410617505109407"/>
  </r>
  <r>
    <x v="156"/>
    <s v="store"/>
    <n v="1"/>
    <n v="6"/>
    <n v="1"/>
    <n v="5"/>
    <n v="1"/>
    <n v="13.457227731378557"/>
  </r>
  <r>
    <x v="156"/>
    <s v="store"/>
    <n v="2"/>
    <n v="6"/>
    <n v="1"/>
    <n v="6"/>
    <n v="1"/>
    <n v="8.8198220545815964"/>
  </r>
  <r>
    <x v="156"/>
    <s v="store"/>
    <n v="3"/>
    <n v="8"/>
    <n v="3"/>
    <n v="6"/>
    <n v="3"/>
    <n v="3.1796110484624958"/>
  </r>
  <r>
    <x v="156"/>
    <s v="store"/>
    <n v="4"/>
    <n v="11"/>
    <n v="3"/>
    <n v="7"/>
    <n v="3"/>
    <n v="1.9672527806573399"/>
  </r>
  <r>
    <x v="156"/>
    <s v="pharmacy"/>
    <n v="0"/>
    <n v="13"/>
    <n v="3"/>
    <n v="11"/>
    <n v="2"/>
    <n v="6.5480100201344911"/>
  </r>
  <r>
    <x v="156"/>
    <s v="pharmacy"/>
    <n v="1"/>
    <n v="13"/>
    <n v="5"/>
    <n v="13"/>
    <n v="3"/>
    <n v="2.2558947774554161"/>
  </r>
  <r>
    <x v="156"/>
    <s v="pharmacy"/>
    <n v="2"/>
    <n v="13"/>
    <n v="5"/>
    <n v="13"/>
    <n v="3"/>
    <n v="1.086171559515571"/>
  </r>
  <r>
    <x v="156"/>
    <s v="bank"/>
    <n v="0"/>
    <n v="24"/>
    <n v="8"/>
    <n v="21"/>
    <n v="6"/>
    <n v="2.3204226285067748"/>
  </r>
  <r>
    <x v="156"/>
    <s v="bank"/>
    <n v="1"/>
    <n v="43"/>
    <n v="13"/>
    <n v="34"/>
    <n v="8"/>
    <n v="0.46166250482758908"/>
  </r>
  <r>
    <x v="157"/>
    <s v="restaurant"/>
    <n v="0"/>
    <n v="6"/>
    <n v="2"/>
    <n v="6"/>
    <n v="2"/>
    <n v="34.018659724442237"/>
  </r>
  <r>
    <x v="157"/>
    <s v="restaurant"/>
    <n v="1"/>
    <n v="6"/>
    <n v="2"/>
    <n v="6"/>
    <n v="2"/>
    <n v="30.490798715981562"/>
  </r>
  <r>
    <x v="157"/>
    <s v="restaurant"/>
    <n v="2"/>
    <n v="7"/>
    <n v="3"/>
    <n v="7"/>
    <n v="2"/>
    <n v="24.04367830798002"/>
  </r>
  <r>
    <x v="157"/>
    <s v="restaurant"/>
    <n v="3"/>
    <n v="7"/>
    <n v="3"/>
    <n v="7"/>
    <n v="3"/>
    <n v="20.258203481031643"/>
  </r>
  <r>
    <x v="157"/>
    <s v="restaurant"/>
    <n v="4"/>
    <n v="9"/>
    <n v="4"/>
    <n v="9"/>
    <n v="3"/>
    <n v="15.151356002117648"/>
  </r>
  <r>
    <x v="157"/>
    <s v="restaurant"/>
    <n v="5"/>
    <n v="9"/>
    <n v="4"/>
    <n v="9"/>
    <n v="3"/>
    <n v="13.580104268564705"/>
  </r>
  <r>
    <x v="157"/>
    <s v="restaurant"/>
    <n v="6"/>
    <n v="10"/>
    <n v="4"/>
    <n v="10"/>
    <n v="3"/>
    <n v="11.588396437356211"/>
  </r>
  <r>
    <x v="157"/>
    <s v="restaurant"/>
    <n v="7"/>
    <n v="11"/>
    <n v="4"/>
    <n v="10"/>
    <n v="3"/>
    <n v="10.187203024983786"/>
  </r>
  <r>
    <x v="157"/>
    <s v="restaurant"/>
    <n v="8"/>
    <n v="12"/>
    <n v="4"/>
    <n v="10"/>
    <n v="4"/>
    <n v="8.349677281366958"/>
  </r>
  <r>
    <x v="157"/>
    <s v="restaurant"/>
    <n v="9"/>
    <n v="15"/>
    <n v="5"/>
    <n v="11"/>
    <n v="4"/>
    <n v="6.5620346194970116"/>
  </r>
  <r>
    <x v="157"/>
    <s v="supermarket"/>
    <n v="0"/>
    <n v="33"/>
    <n v="14"/>
    <n v="23"/>
    <n v="7"/>
    <n v="4.2084542323168517"/>
  </r>
  <r>
    <x v="157"/>
    <s v="supermarket"/>
    <n v="1"/>
    <n v="45"/>
    <n v="15"/>
    <n v="25"/>
    <n v="9"/>
    <n v="1.6509297121391975"/>
  </r>
  <r>
    <x v="157"/>
    <s v="supermarket"/>
    <n v="2"/>
    <n v="50"/>
    <n v="15"/>
    <n v="26"/>
    <n v="12"/>
    <n v="0.55838541898447325"/>
  </r>
  <r>
    <x v="157"/>
    <s v="supermarket"/>
    <n v="3"/>
    <n v="57"/>
    <n v="19"/>
    <n v="33"/>
    <n v="13"/>
    <n v="0.2400192937960374"/>
  </r>
  <r>
    <x v="157"/>
    <s v="supermarket"/>
    <n v="4"/>
    <n v="74"/>
    <n v="23"/>
    <n v="40"/>
    <n v="14"/>
    <n v="0.11052563381277217"/>
  </r>
  <r>
    <x v="157"/>
    <s v="store"/>
    <n v="0"/>
    <n v="1"/>
    <n v="0"/>
    <n v="1"/>
    <n v="0"/>
    <n v="40.233936099961419"/>
  </r>
  <r>
    <x v="157"/>
    <s v="store"/>
    <n v="1"/>
    <n v="6"/>
    <n v="2"/>
    <n v="6"/>
    <n v="1"/>
    <n v="11.244956461103126"/>
  </r>
  <r>
    <x v="157"/>
    <s v="store"/>
    <n v="2"/>
    <n v="7"/>
    <n v="2"/>
    <n v="7"/>
    <n v="2"/>
    <n v="6.2253139731581051"/>
  </r>
  <r>
    <x v="157"/>
    <s v="store"/>
    <n v="3"/>
    <n v="9"/>
    <n v="2"/>
    <n v="9"/>
    <n v="2"/>
    <n v="3.8846955857385024"/>
  </r>
  <r>
    <x v="157"/>
    <s v="store"/>
    <n v="4"/>
    <n v="10"/>
    <n v="4"/>
    <n v="10"/>
    <n v="3"/>
    <n v="1.5736991657069519"/>
  </r>
  <r>
    <x v="157"/>
    <s v="pharmacy"/>
    <n v="0"/>
    <n v="8"/>
    <n v="3"/>
    <n v="8"/>
    <n v="2"/>
    <n v="7.5683484688896856"/>
  </r>
  <r>
    <x v="157"/>
    <s v="pharmacy"/>
    <n v="1"/>
    <n v="8"/>
    <n v="3"/>
    <n v="8"/>
    <n v="2"/>
    <n v="3.6440196331691075"/>
  </r>
  <r>
    <x v="157"/>
    <s v="pharmacy"/>
    <n v="2"/>
    <n v="14"/>
    <n v="5"/>
    <n v="14"/>
    <n v="3"/>
    <n v="1.0611060422532737"/>
  </r>
  <r>
    <x v="157"/>
    <s v="bank"/>
    <n v="0"/>
    <n v="20"/>
    <n v="7"/>
    <n v="13"/>
    <n v="5"/>
    <n v="3.1873759625404943"/>
  </r>
  <r>
    <x v="157"/>
    <s v="bank"/>
    <n v="1"/>
    <n v="45"/>
    <n v="14"/>
    <n v="35"/>
    <n v="7"/>
    <n v="0.52276401132899664"/>
  </r>
  <r>
    <x v="158"/>
    <s v="restaurant"/>
    <n v="0"/>
    <n v="9"/>
    <n v="3"/>
    <n v="5"/>
    <n v="2"/>
    <n v="30.419594828661982"/>
  </r>
  <r>
    <x v="158"/>
    <s v="restaurant"/>
    <n v="1"/>
    <n v="11"/>
    <n v="3"/>
    <n v="7"/>
    <n v="3"/>
    <n v="22.984067420092273"/>
  </r>
  <r>
    <x v="158"/>
    <s v="restaurant"/>
    <n v="2"/>
    <n v="14"/>
    <n v="3"/>
    <n v="8"/>
    <n v="3"/>
    <n v="19.291616292978251"/>
  </r>
  <r>
    <x v="158"/>
    <s v="restaurant"/>
    <n v="3"/>
    <n v="14"/>
    <n v="3"/>
    <n v="9"/>
    <n v="3"/>
    <n v="16.79845374508243"/>
  </r>
  <r>
    <x v="158"/>
    <s v="restaurant"/>
    <n v="4"/>
    <n v="16"/>
    <n v="4"/>
    <n v="10"/>
    <n v="4"/>
    <n v="12.42108631657627"/>
  </r>
  <r>
    <x v="158"/>
    <s v="restaurant"/>
    <n v="5"/>
    <n v="16"/>
    <n v="4"/>
    <n v="10"/>
    <n v="4"/>
    <n v="11.132973661523913"/>
  </r>
  <r>
    <x v="158"/>
    <s v="restaurant"/>
    <n v="6"/>
    <n v="17"/>
    <n v="4"/>
    <n v="12"/>
    <n v="5"/>
    <n v="8.7574991521099008"/>
  </r>
  <r>
    <x v="158"/>
    <s v="restaurant"/>
    <n v="7"/>
    <n v="18"/>
    <n v="6"/>
    <n v="12"/>
    <n v="5"/>
    <n v="6.7255470302666494"/>
  </r>
  <r>
    <x v="158"/>
    <s v="restaurant"/>
    <n v="8"/>
    <n v="19"/>
    <n v="6"/>
    <n v="15"/>
    <n v="5"/>
    <n v="5.599154197362024"/>
  </r>
  <r>
    <x v="158"/>
    <s v="restaurant"/>
    <n v="9"/>
    <n v="20"/>
    <n v="6"/>
    <n v="18"/>
    <n v="5"/>
    <n v="4.7716067456862845"/>
  </r>
  <r>
    <x v="158"/>
    <s v="supermarket"/>
    <n v="0"/>
    <n v="42"/>
    <n v="16"/>
    <n v="20"/>
    <n v="10"/>
    <n v="2.4388661082356511"/>
  </r>
  <r>
    <x v="158"/>
    <s v="supermarket"/>
    <n v="1"/>
    <n v="54"/>
    <n v="17"/>
    <n v="24"/>
    <n v="11"/>
    <n v="1.1062623830099216"/>
  </r>
  <r>
    <x v="158"/>
    <s v="supermarket"/>
    <n v="2"/>
    <n v="59"/>
    <n v="18"/>
    <n v="34"/>
    <n v="14"/>
    <n v="0.33413478583440015"/>
  </r>
  <r>
    <x v="158"/>
    <s v="supermarket"/>
    <n v="3"/>
    <n v="66"/>
    <n v="21"/>
    <n v="38"/>
    <n v="14"/>
    <n v="0.18849721394368674"/>
  </r>
  <r>
    <x v="158"/>
    <s v="supermarket"/>
    <n v="4"/>
    <n v="83"/>
    <n v="25"/>
    <n v="40"/>
    <n v="16"/>
    <n v="7.2043322389694714E-2"/>
  </r>
  <r>
    <x v="158"/>
    <s v="store"/>
    <n v="0"/>
    <n v="8"/>
    <n v="2"/>
    <n v="8"/>
    <n v="2"/>
    <n v="13.08641736128927"/>
  </r>
  <r>
    <x v="158"/>
    <s v="store"/>
    <n v="1"/>
    <n v="10"/>
    <n v="2"/>
    <n v="10"/>
    <n v="3"/>
    <n v="7.3155971580264456"/>
  </r>
  <r>
    <x v="158"/>
    <s v="store"/>
    <n v="2"/>
    <n v="11"/>
    <n v="4"/>
    <n v="10"/>
    <n v="3"/>
    <n v="3.4155698648093531"/>
  </r>
  <r>
    <x v="158"/>
    <s v="store"/>
    <n v="3"/>
    <n v="15"/>
    <n v="4"/>
    <n v="11"/>
    <n v="5"/>
    <n v="1.6502994108985181"/>
  </r>
  <r>
    <x v="158"/>
    <s v="store"/>
    <n v="4"/>
    <n v="15"/>
    <n v="6"/>
    <n v="15"/>
    <n v="5"/>
    <n v="0.73929652068853491"/>
  </r>
  <r>
    <x v="158"/>
    <s v="pharmacy"/>
    <n v="0"/>
    <n v="17"/>
    <n v="4"/>
    <n v="15"/>
    <n v="3"/>
    <n v="4.8635520429321302"/>
  </r>
  <r>
    <x v="158"/>
    <s v="pharmacy"/>
    <n v="1"/>
    <n v="17"/>
    <n v="6"/>
    <n v="15"/>
    <n v="4"/>
    <n v="1.7006763916762488"/>
  </r>
  <r>
    <x v="158"/>
    <s v="pharmacy"/>
    <n v="2"/>
    <n v="17"/>
    <n v="6"/>
    <n v="17"/>
    <n v="4"/>
    <n v="0.80498577926596782"/>
  </r>
  <r>
    <x v="158"/>
    <s v="bank"/>
    <n v="0"/>
    <n v="29"/>
    <n v="9"/>
    <n v="25"/>
    <n v="7"/>
    <n v="1.818924159198394"/>
  </r>
  <r>
    <x v="158"/>
    <s v="bank"/>
    <n v="1"/>
    <n v="40"/>
    <n v="13"/>
    <n v="31"/>
    <n v="8"/>
    <n v="0.46379195861520206"/>
  </r>
  <r>
    <x v="159"/>
    <s v="restaurant"/>
    <n v="0"/>
    <n v="10"/>
    <n v="2"/>
    <n v="7"/>
    <n v="2"/>
    <n v="29.962233161091024"/>
  </r>
  <r>
    <x v="159"/>
    <s v="restaurant"/>
    <n v="1"/>
    <n v="10"/>
    <n v="2"/>
    <n v="8"/>
    <n v="2"/>
    <n v="26.140189771323318"/>
  </r>
  <r>
    <x v="159"/>
    <s v="restaurant"/>
    <n v="2"/>
    <n v="10"/>
    <n v="3"/>
    <n v="8"/>
    <n v="2"/>
    <n v="21.746147520774375"/>
  </r>
  <r>
    <x v="159"/>
    <s v="restaurant"/>
    <n v="3"/>
    <n v="13"/>
    <n v="3"/>
    <n v="9"/>
    <n v="3"/>
    <n v="16.95484687438335"/>
  </r>
  <r>
    <x v="159"/>
    <s v="restaurant"/>
    <n v="4"/>
    <n v="13"/>
    <n v="3"/>
    <n v="9"/>
    <n v="3"/>
    <n v="15.196566457780632"/>
  </r>
  <r>
    <x v="159"/>
    <s v="restaurant"/>
    <n v="5"/>
    <n v="14"/>
    <n v="3"/>
    <n v="9"/>
    <n v="4"/>
    <n v="12.608052910892381"/>
  </r>
  <r>
    <x v="159"/>
    <s v="restaurant"/>
    <n v="6"/>
    <n v="14"/>
    <n v="3"/>
    <n v="9"/>
    <n v="4"/>
    <n v="11.300551127540578"/>
  </r>
  <r>
    <x v="159"/>
    <s v="restaurant"/>
    <n v="7"/>
    <n v="16"/>
    <n v="4"/>
    <n v="10"/>
    <n v="4"/>
    <n v="8.9436415571122971"/>
  </r>
  <r>
    <x v="159"/>
    <s v="restaurant"/>
    <n v="8"/>
    <n v="17"/>
    <n v="4"/>
    <n v="11"/>
    <n v="5"/>
    <n v="7.2150776157373153"/>
  </r>
  <r>
    <x v="159"/>
    <s v="restaurant"/>
    <n v="9"/>
    <n v="19"/>
    <n v="6"/>
    <n v="16"/>
    <n v="5"/>
    <n v="4.9313057446818629"/>
  </r>
  <r>
    <x v="159"/>
    <s v="supermarket"/>
    <n v="0"/>
    <n v="40"/>
    <n v="16"/>
    <n v="21"/>
    <n v="9"/>
    <n v="2.863307692572516"/>
  </r>
  <r>
    <x v="159"/>
    <s v="supermarket"/>
    <n v="1"/>
    <n v="53"/>
    <n v="17"/>
    <n v="26"/>
    <n v="10"/>
    <n v="1.3090455873046474"/>
  </r>
  <r>
    <x v="159"/>
    <s v="supermarket"/>
    <n v="2"/>
    <n v="58"/>
    <n v="17"/>
    <n v="34"/>
    <n v="13"/>
    <n v="0.41469591698785524"/>
  </r>
  <r>
    <x v="159"/>
    <s v="supermarket"/>
    <n v="3"/>
    <n v="65"/>
    <n v="21"/>
    <n v="38"/>
    <n v="14"/>
    <n v="0.18849722178373679"/>
  </r>
  <r>
    <x v="159"/>
    <s v="supermarket"/>
    <n v="4"/>
    <n v="82"/>
    <n v="24"/>
    <n v="41"/>
    <n v="16"/>
    <n v="7.2272475881585169E-2"/>
  </r>
  <r>
    <x v="159"/>
    <s v="store"/>
    <n v="0"/>
    <n v="7"/>
    <n v="2"/>
    <n v="7"/>
    <n v="2"/>
    <n v="13.686808009951642"/>
  </r>
  <r>
    <x v="159"/>
    <s v="store"/>
    <n v="1"/>
    <n v="9"/>
    <n v="2"/>
    <n v="7"/>
    <n v="2"/>
    <n v="8.884288424183854"/>
  </r>
  <r>
    <x v="159"/>
    <s v="store"/>
    <n v="2"/>
    <n v="11"/>
    <n v="3"/>
    <n v="9"/>
    <n v="2"/>
    <n v="4.7844366656467248"/>
  </r>
  <r>
    <x v="159"/>
    <s v="store"/>
    <n v="3"/>
    <n v="14"/>
    <n v="3"/>
    <n v="9"/>
    <n v="4"/>
    <n v="2.3848685675011754"/>
  </r>
  <r>
    <x v="159"/>
    <s v="store"/>
    <n v="4"/>
    <n v="14"/>
    <n v="6"/>
    <n v="14"/>
    <n v="4"/>
    <n v="0.90952742110707219"/>
  </r>
  <r>
    <x v="159"/>
    <s v="pharmacy"/>
    <n v="0"/>
    <n v="16"/>
    <n v="4"/>
    <n v="14"/>
    <n v="3"/>
    <n v="4.9318979595529289"/>
  </r>
  <r>
    <x v="159"/>
    <s v="pharmacy"/>
    <n v="1"/>
    <n v="16"/>
    <n v="5"/>
    <n v="14"/>
    <n v="4"/>
    <n v="1.8926575613599399"/>
  </r>
  <r>
    <x v="159"/>
    <s v="pharmacy"/>
    <n v="2"/>
    <n v="16"/>
    <n v="5"/>
    <n v="16"/>
    <n v="4"/>
    <n v="0.89383286292211261"/>
  </r>
  <r>
    <x v="159"/>
    <s v="bank"/>
    <n v="0"/>
    <n v="27"/>
    <n v="9"/>
    <n v="24"/>
    <n v="7"/>
    <n v="1.8348520359319969"/>
  </r>
  <r>
    <x v="159"/>
    <s v="bank"/>
    <n v="1"/>
    <n v="42"/>
    <n v="14"/>
    <n v="32"/>
    <n v="8"/>
    <n v="0.43994534094262272"/>
  </r>
  <r>
    <x v="160"/>
    <s v="restaurant"/>
    <n v="0"/>
    <n v="9"/>
    <n v="2"/>
    <n v="7"/>
    <n v="2"/>
    <n v="30.500786919853578"/>
  </r>
  <r>
    <x v="160"/>
    <s v="restaurant"/>
    <n v="1"/>
    <n v="9"/>
    <n v="2"/>
    <n v="8"/>
    <n v="2"/>
    <n v="26.622893510658649"/>
  </r>
  <r>
    <x v="160"/>
    <s v="restaurant"/>
    <n v="2"/>
    <n v="11"/>
    <n v="3"/>
    <n v="8"/>
    <n v="2"/>
    <n v="21.401368592234828"/>
  </r>
  <r>
    <x v="160"/>
    <s v="restaurant"/>
    <n v="3"/>
    <n v="12"/>
    <n v="3"/>
    <n v="8"/>
    <n v="3"/>
    <n v="17.643647160499409"/>
  </r>
  <r>
    <x v="160"/>
    <s v="restaurant"/>
    <n v="4"/>
    <n v="12"/>
    <n v="3"/>
    <n v="8"/>
    <n v="3"/>
    <n v="15.813935603114285"/>
  </r>
  <r>
    <x v="160"/>
    <s v="restaurant"/>
    <n v="5"/>
    <n v="13"/>
    <n v="3"/>
    <n v="8"/>
    <n v="4"/>
    <n v="13.129379851863224"/>
  </r>
  <r>
    <x v="160"/>
    <s v="restaurant"/>
    <n v="6"/>
    <n v="13"/>
    <n v="4"/>
    <n v="8"/>
    <n v="4"/>
    <n v="10.911144894207997"/>
  </r>
  <r>
    <x v="160"/>
    <s v="restaurant"/>
    <n v="7"/>
    <n v="16"/>
    <n v="4"/>
    <n v="10"/>
    <n v="4"/>
    <n v="8.9436415571122971"/>
  </r>
  <r>
    <x v="160"/>
    <s v="restaurant"/>
    <n v="8"/>
    <n v="16"/>
    <n v="4"/>
    <n v="11"/>
    <n v="5"/>
    <n v="7.2608602766856514"/>
  </r>
  <r>
    <x v="160"/>
    <s v="restaurant"/>
    <n v="9"/>
    <n v="19"/>
    <n v="6"/>
    <n v="16"/>
    <n v="5"/>
    <n v="4.9313057446818629"/>
  </r>
  <r>
    <x v="160"/>
    <s v="supermarket"/>
    <n v="0"/>
    <n v="40"/>
    <n v="16"/>
    <n v="21"/>
    <n v="9"/>
    <n v="2.863307692572516"/>
  </r>
  <r>
    <x v="160"/>
    <s v="supermarket"/>
    <n v="1"/>
    <n v="53"/>
    <n v="17"/>
    <n v="25"/>
    <n v="10"/>
    <n v="1.3217297435707855"/>
  </r>
  <r>
    <x v="160"/>
    <s v="supermarket"/>
    <n v="2"/>
    <n v="58"/>
    <n v="17"/>
    <n v="34"/>
    <n v="13"/>
    <n v="0.41469591698785524"/>
  </r>
  <r>
    <x v="160"/>
    <s v="supermarket"/>
    <n v="3"/>
    <n v="65"/>
    <n v="21"/>
    <n v="38"/>
    <n v="14"/>
    <n v="0.18849722178373679"/>
  </r>
  <r>
    <x v="160"/>
    <s v="supermarket"/>
    <n v="4"/>
    <n v="81"/>
    <n v="24"/>
    <n v="41"/>
    <n v="15"/>
    <n v="8.9051148726685944E-2"/>
  </r>
  <r>
    <x v="160"/>
    <s v="store"/>
    <n v="0"/>
    <n v="7"/>
    <n v="2"/>
    <n v="7"/>
    <n v="2"/>
    <n v="13.686808009951642"/>
  </r>
  <r>
    <x v="160"/>
    <s v="store"/>
    <n v="1"/>
    <n v="9"/>
    <n v="2"/>
    <n v="8"/>
    <n v="2"/>
    <n v="8.6850922175023193"/>
  </r>
  <r>
    <x v="160"/>
    <s v="store"/>
    <n v="2"/>
    <n v="13"/>
    <n v="3"/>
    <n v="9"/>
    <n v="3"/>
    <n v="4.0424729956862375"/>
  </r>
  <r>
    <x v="160"/>
    <s v="store"/>
    <n v="3"/>
    <n v="14"/>
    <n v="4"/>
    <n v="14"/>
    <n v="4"/>
    <n v="1.8370958828596269"/>
  </r>
  <r>
    <x v="160"/>
    <s v="store"/>
    <n v="4"/>
    <n v="14"/>
    <n v="6"/>
    <n v="14"/>
    <n v="4"/>
    <n v="0.90952742110707219"/>
  </r>
  <r>
    <x v="160"/>
    <s v="pharmacy"/>
    <n v="0"/>
    <n v="16"/>
    <n v="4"/>
    <n v="14"/>
    <n v="3"/>
    <n v="4.9318979595529289"/>
  </r>
  <r>
    <x v="160"/>
    <s v="pharmacy"/>
    <n v="1"/>
    <n v="16"/>
    <n v="5"/>
    <n v="14"/>
    <n v="4"/>
    <n v="1.8926575613599399"/>
  </r>
  <r>
    <x v="160"/>
    <s v="pharmacy"/>
    <n v="2"/>
    <n v="16"/>
    <n v="5"/>
    <n v="16"/>
    <n v="4"/>
    <n v="0.89383286292211261"/>
  </r>
  <r>
    <x v="160"/>
    <s v="bank"/>
    <n v="0"/>
    <n v="27"/>
    <n v="9"/>
    <n v="24"/>
    <n v="7"/>
    <n v="1.8348520359319969"/>
  </r>
  <r>
    <x v="160"/>
    <s v="bank"/>
    <n v="1"/>
    <n v="42"/>
    <n v="14"/>
    <n v="32"/>
    <n v="8"/>
    <n v="0.43994534094262272"/>
  </r>
  <r>
    <x v="161"/>
    <s v="restaurant"/>
    <n v="0"/>
    <n v="7"/>
    <n v="3"/>
    <n v="6"/>
    <n v="2"/>
    <n v="30.85926403114545"/>
  </r>
  <r>
    <x v="161"/>
    <s v="restaurant"/>
    <n v="1"/>
    <n v="10"/>
    <n v="3"/>
    <n v="7"/>
    <n v="2"/>
    <n v="24.977079544724841"/>
  </r>
  <r>
    <x v="161"/>
    <s v="restaurant"/>
    <n v="2"/>
    <n v="10"/>
    <n v="3"/>
    <n v="7"/>
    <n v="3"/>
    <n v="20.945313430992616"/>
  </r>
  <r>
    <x v="161"/>
    <s v="restaurant"/>
    <n v="3"/>
    <n v="11"/>
    <n v="3"/>
    <n v="7"/>
    <n v="3"/>
    <n v="18.464182776272754"/>
  </r>
  <r>
    <x v="161"/>
    <s v="restaurant"/>
    <n v="4"/>
    <n v="11"/>
    <n v="3"/>
    <n v="8"/>
    <n v="3"/>
    <n v="16.034661032341649"/>
  </r>
  <r>
    <x v="161"/>
    <s v="restaurant"/>
    <n v="5"/>
    <n v="12"/>
    <n v="4"/>
    <n v="8"/>
    <n v="3"/>
    <n v="13.218183469969464"/>
  </r>
  <r>
    <x v="161"/>
    <s v="restaurant"/>
    <n v="6"/>
    <n v="12"/>
    <n v="4"/>
    <n v="9"/>
    <n v="3"/>
    <n v="11.492754319036104"/>
  </r>
  <r>
    <x v="161"/>
    <s v="restaurant"/>
    <n v="7"/>
    <n v="13"/>
    <n v="4"/>
    <n v="9"/>
    <n v="4"/>
    <n v="9.4617431804948957"/>
  </r>
  <r>
    <x v="161"/>
    <s v="restaurant"/>
    <n v="8"/>
    <n v="14"/>
    <n v="4"/>
    <n v="10"/>
    <n v="4"/>
    <n v="8.1456946511865453"/>
  </r>
  <r>
    <x v="161"/>
    <s v="restaurant"/>
    <n v="9"/>
    <n v="15"/>
    <n v="5"/>
    <n v="12"/>
    <n v="4"/>
    <n v="6.4009105714338705"/>
  </r>
  <r>
    <x v="161"/>
    <s v="supermarket"/>
    <n v="0"/>
    <n v="34"/>
    <n v="14"/>
    <n v="20"/>
    <n v="8"/>
    <n v="3.6093269444835872"/>
  </r>
  <r>
    <x v="161"/>
    <s v="supermarket"/>
    <n v="1"/>
    <n v="46"/>
    <n v="15"/>
    <n v="25"/>
    <n v="9"/>
    <n v="1.6509232681826551"/>
  </r>
  <r>
    <x v="161"/>
    <s v="supermarket"/>
    <n v="2"/>
    <n v="51"/>
    <n v="16"/>
    <n v="27"/>
    <n v="12"/>
    <n v="0.53741858388268193"/>
  </r>
  <r>
    <x v="161"/>
    <s v="supermarket"/>
    <n v="3"/>
    <n v="58"/>
    <n v="20"/>
    <n v="34"/>
    <n v="14"/>
    <n v="0.19308498368521879"/>
  </r>
  <r>
    <x v="161"/>
    <s v="supermarket"/>
    <n v="4"/>
    <n v="75"/>
    <n v="23"/>
    <n v="37"/>
    <n v="14"/>
    <n v="0.1112225396765399"/>
  </r>
  <r>
    <x v="161"/>
    <s v="store"/>
    <n v="0"/>
    <n v="3"/>
    <n v="1"/>
    <n v="3"/>
    <n v="1"/>
    <n v="24.807341495576125"/>
  </r>
  <r>
    <x v="161"/>
    <s v="store"/>
    <n v="1"/>
    <n v="6"/>
    <n v="2"/>
    <n v="6"/>
    <n v="2"/>
    <n v="9.8065348736126552"/>
  </r>
  <r>
    <x v="161"/>
    <s v="store"/>
    <n v="2"/>
    <n v="8"/>
    <n v="2"/>
    <n v="8"/>
    <n v="2"/>
    <n v="5.9522320177632659"/>
  </r>
  <r>
    <x v="161"/>
    <s v="store"/>
    <n v="3"/>
    <n v="10"/>
    <n v="2"/>
    <n v="8"/>
    <n v="2"/>
    <n v="3.9066043809902804"/>
  </r>
  <r>
    <x v="161"/>
    <s v="store"/>
    <n v="4"/>
    <n v="10"/>
    <n v="3"/>
    <n v="10"/>
    <n v="4"/>
    <n v="1.6261346673763128"/>
  </r>
  <r>
    <x v="161"/>
    <s v="pharmacy"/>
    <n v="0"/>
    <n v="9"/>
    <n v="4"/>
    <n v="9"/>
    <n v="3"/>
    <n v="5.9307785889350555"/>
  </r>
  <r>
    <x v="161"/>
    <s v="pharmacy"/>
    <n v="1"/>
    <n v="9"/>
    <n v="4"/>
    <n v="9"/>
    <n v="3"/>
    <n v="2.8555600613391006"/>
  </r>
  <r>
    <x v="161"/>
    <s v="pharmacy"/>
    <n v="2"/>
    <n v="15"/>
    <n v="4"/>
    <n v="15"/>
    <n v="3"/>
    <n v="1.1414435577420159"/>
  </r>
  <r>
    <x v="161"/>
    <s v="bank"/>
    <n v="0"/>
    <n v="20"/>
    <n v="8"/>
    <n v="14"/>
    <n v="6"/>
    <n v="2.5899579184426225"/>
  </r>
  <r>
    <x v="161"/>
    <s v="bank"/>
    <n v="1"/>
    <n v="45"/>
    <n v="14"/>
    <n v="36"/>
    <n v="8"/>
    <n v="0.43792167399399856"/>
  </r>
  <r>
    <x v="162"/>
    <s v="restaurant"/>
    <n v="0"/>
    <n v="12"/>
    <n v="3"/>
    <n v="11"/>
    <n v="3"/>
    <n v="22.729800692071564"/>
  </r>
  <r>
    <x v="162"/>
    <s v="restaurant"/>
    <n v="1"/>
    <n v="12"/>
    <n v="3"/>
    <n v="12"/>
    <n v="3"/>
    <n v="19.985781767708499"/>
  </r>
  <r>
    <x v="162"/>
    <s v="restaurant"/>
    <n v="2"/>
    <n v="13"/>
    <n v="3"/>
    <n v="12"/>
    <n v="3"/>
    <n v="17.694225790525092"/>
  </r>
  <r>
    <x v="162"/>
    <s v="restaurant"/>
    <n v="3"/>
    <n v="14"/>
    <n v="3"/>
    <n v="12"/>
    <n v="3"/>
    <n v="15.702875912577126"/>
  </r>
  <r>
    <x v="162"/>
    <s v="restaurant"/>
    <n v="4"/>
    <n v="15"/>
    <n v="4"/>
    <n v="12"/>
    <n v="4"/>
    <n v="11.906791691267724"/>
  </r>
  <r>
    <x v="162"/>
    <s v="restaurant"/>
    <n v="5"/>
    <n v="15"/>
    <n v="4"/>
    <n v="12"/>
    <n v="4"/>
    <n v="10.672013293654773"/>
  </r>
  <r>
    <x v="162"/>
    <s v="restaurant"/>
    <n v="6"/>
    <n v="16"/>
    <n v="5"/>
    <n v="13"/>
    <n v="4"/>
    <n v="8.6262549435547786"/>
  </r>
  <r>
    <x v="162"/>
    <s v="restaurant"/>
    <n v="7"/>
    <n v="18"/>
    <n v="5"/>
    <n v="14"/>
    <n v="4"/>
    <n v="7.4923498072465806"/>
  </r>
  <r>
    <x v="162"/>
    <s v="restaurant"/>
    <n v="8"/>
    <n v="18"/>
    <n v="5"/>
    <n v="15"/>
    <n v="5"/>
    <n v="6.0562402141180973"/>
  </r>
  <r>
    <x v="162"/>
    <s v="restaurant"/>
    <n v="9"/>
    <n v="19"/>
    <n v="7"/>
    <n v="18"/>
    <n v="5"/>
    <n v="4.4898387448209274"/>
  </r>
  <r>
    <x v="162"/>
    <s v="supermarket"/>
    <n v="0"/>
    <n v="42"/>
    <n v="17"/>
    <n v="23"/>
    <n v="9"/>
    <n v="2.7494995443565378"/>
  </r>
  <r>
    <x v="162"/>
    <s v="supermarket"/>
    <n v="1"/>
    <n v="52"/>
    <n v="18"/>
    <n v="28"/>
    <n v="10"/>
    <n v="1.2760822340579294"/>
  </r>
  <r>
    <x v="162"/>
    <s v="supermarket"/>
    <n v="2"/>
    <n v="57"/>
    <n v="18"/>
    <n v="36"/>
    <n v="13"/>
    <n v="0.40394994546812713"/>
  </r>
  <r>
    <x v="162"/>
    <s v="supermarket"/>
    <n v="3"/>
    <n v="64"/>
    <n v="22"/>
    <n v="40"/>
    <n v="14"/>
    <n v="0.1862519323704821"/>
  </r>
  <r>
    <x v="162"/>
    <s v="supermarket"/>
    <n v="4"/>
    <n v="81"/>
    <n v="25"/>
    <n v="43"/>
    <n v="16"/>
    <n v="7.1648760235932946E-2"/>
  </r>
  <r>
    <x v="162"/>
    <s v="store"/>
    <n v="0"/>
    <n v="11"/>
    <n v="3"/>
    <n v="10"/>
    <n v="3"/>
    <n v="8.8448202829629938"/>
  </r>
  <r>
    <x v="162"/>
    <s v="store"/>
    <n v="1"/>
    <n v="12"/>
    <n v="3"/>
    <n v="11"/>
    <n v="3"/>
    <n v="5.8444521930010467"/>
  </r>
  <r>
    <x v="162"/>
    <s v="store"/>
    <n v="2"/>
    <n v="13"/>
    <n v="3"/>
    <n v="12"/>
    <n v="3"/>
    <n v="3.8838934881316001"/>
  </r>
  <r>
    <x v="162"/>
    <s v="store"/>
    <n v="3"/>
    <n v="15"/>
    <n v="5"/>
    <n v="13"/>
    <n v="4"/>
    <n v="1.5564911200996427"/>
  </r>
  <r>
    <x v="162"/>
    <s v="store"/>
    <n v="4"/>
    <n v="19"/>
    <n v="6"/>
    <n v="15"/>
    <n v="5"/>
    <n v="0.73186128335021872"/>
  </r>
  <r>
    <x v="162"/>
    <s v="pharmacy"/>
    <n v="0"/>
    <n v="15"/>
    <n v="4"/>
    <n v="15"/>
    <n v="3"/>
    <n v="4.923741737242187"/>
  </r>
  <r>
    <x v="162"/>
    <s v="pharmacy"/>
    <n v="1"/>
    <n v="17"/>
    <n v="6"/>
    <n v="16"/>
    <n v="4"/>
    <n v="1.6846353744493883"/>
  </r>
  <r>
    <x v="162"/>
    <s v="pharmacy"/>
    <n v="2"/>
    <n v="17"/>
    <n v="6"/>
    <n v="16"/>
    <n v="4"/>
    <n v="0.81112073584600186"/>
  </r>
  <r>
    <x v="162"/>
    <s v="bank"/>
    <n v="0"/>
    <n v="27"/>
    <n v="10"/>
    <n v="23"/>
    <n v="7"/>
    <n v="1.7088946023081084"/>
  </r>
  <r>
    <x v="162"/>
    <s v="bank"/>
    <n v="1"/>
    <n v="41"/>
    <n v="14"/>
    <n v="34"/>
    <n v="8"/>
    <n v="0.43899132901545546"/>
  </r>
  <r>
    <x v="163"/>
    <s v="restaurant"/>
    <n v="0"/>
    <n v="7"/>
    <n v="3"/>
    <n v="6"/>
    <n v="2"/>
    <n v="30.85926403114545"/>
  </r>
  <r>
    <x v="163"/>
    <s v="restaurant"/>
    <n v="1"/>
    <n v="10"/>
    <n v="3"/>
    <n v="7"/>
    <n v="2"/>
    <n v="24.977079544724841"/>
  </r>
  <r>
    <x v="163"/>
    <s v="restaurant"/>
    <n v="2"/>
    <n v="10"/>
    <n v="3"/>
    <n v="7"/>
    <n v="3"/>
    <n v="20.945313430992616"/>
  </r>
  <r>
    <x v="163"/>
    <s v="restaurant"/>
    <n v="3"/>
    <n v="11"/>
    <n v="3"/>
    <n v="7"/>
    <n v="3"/>
    <n v="18.464182776272754"/>
  </r>
  <r>
    <x v="163"/>
    <s v="restaurant"/>
    <n v="4"/>
    <n v="11"/>
    <n v="3"/>
    <n v="8"/>
    <n v="3"/>
    <n v="16.034661032341649"/>
  </r>
  <r>
    <x v="163"/>
    <s v="restaurant"/>
    <n v="5"/>
    <n v="12"/>
    <n v="4"/>
    <n v="8"/>
    <n v="3"/>
    <n v="13.218183469969464"/>
  </r>
  <r>
    <x v="163"/>
    <s v="restaurant"/>
    <n v="6"/>
    <n v="12"/>
    <n v="4"/>
    <n v="9"/>
    <n v="3"/>
    <n v="11.492754319036104"/>
  </r>
  <r>
    <x v="163"/>
    <s v="restaurant"/>
    <n v="7"/>
    <n v="13"/>
    <n v="4"/>
    <n v="9"/>
    <n v="4"/>
    <n v="9.4617431804948957"/>
  </r>
  <r>
    <x v="163"/>
    <s v="restaurant"/>
    <n v="8"/>
    <n v="14"/>
    <n v="4"/>
    <n v="10"/>
    <n v="4"/>
    <n v="8.1456946511865453"/>
  </r>
  <r>
    <x v="163"/>
    <s v="restaurant"/>
    <n v="9"/>
    <n v="15"/>
    <n v="5"/>
    <n v="12"/>
    <n v="4"/>
    <n v="6.4009105714338705"/>
  </r>
  <r>
    <x v="163"/>
    <s v="supermarket"/>
    <n v="0"/>
    <n v="34"/>
    <n v="14"/>
    <n v="20"/>
    <n v="8"/>
    <n v="3.6093269444835872"/>
  </r>
  <r>
    <x v="163"/>
    <s v="supermarket"/>
    <n v="1"/>
    <n v="46"/>
    <n v="15"/>
    <n v="25"/>
    <n v="9"/>
    <n v="1.6509232681826551"/>
  </r>
  <r>
    <x v="163"/>
    <s v="supermarket"/>
    <n v="2"/>
    <n v="51"/>
    <n v="16"/>
    <n v="27"/>
    <n v="12"/>
    <n v="0.53741858388268193"/>
  </r>
  <r>
    <x v="163"/>
    <s v="supermarket"/>
    <n v="3"/>
    <n v="58"/>
    <n v="20"/>
    <n v="34"/>
    <n v="14"/>
    <n v="0.19308498368521879"/>
  </r>
  <r>
    <x v="163"/>
    <s v="supermarket"/>
    <n v="4"/>
    <n v="75"/>
    <n v="23"/>
    <n v="37"/>
    <n v="14"/>
    <n v="0.1112225396765399"/>
  </r>
  <r>
    <x v="163"/>
    <s v="store"/>
    <n v="0"/>
    <n v="3"/>
    <n v="1"/>
    <n v="3"/>
    <n v="1"/>
    <n v="24.807341495576125"/>
  </r>
  <r>
    <x v="163"/>
    <s v="store"/>
    <n v="1"/>
    <n v="6"/>
    <n v="2"/>
    <n v="6"/>
    <n v="2"/>
    <n v="9.8065348736126552"/>
  </r>
  <r>
    <x v="163"/>
    <s v="store"/>
    <n v="2"/>
    <n v="8"/>
    <n v="2"/>
    <n v="8"/>
    <n v="2"/>
    <n v="5.9522320177632659"/>
  </r>
  <r>
    <x v="163"/>
    <s v="store"/>
    <n v="3"/>
    <n v="10"/>
    <n v="2"/>
    <n v="8"/>
    <n v="2"/>
    <n v="3.9066043809902804"/>
  </r>
  <r>
    <x v="163"/>
    <s v="store"/>
    <n v="4"/>
    <n v="10"/>
    <n v="3"/>
    <n v="10"/>
    <n v="4"/>
    <n v="1.6261346673763128"/>
  </r>
  <r>
    <x v="163"/>
    <s v="pharmacy"/>
    <n v="0"/>
    <n v="9"/>
    <n v="4"/>
    <n v="9"/>
    <n v="3"/>
    <n v="5.9307785889350555"/>
  </r>
  <r>
    <x v="163"/>
    <s v="pharmacy"/>
    <n v="1"/>
    <n v="9"/>
    <n v="4"/>
    <n v="9"/>
    <n v="3"/>
    <n v="2.8555600613391006"/>
  </r>
  <r>
    <x v="163"/>
    <s v="pharmacy"/>
    <n v="2"/>
    <n v="15"/>
    <n v="4"/>
    <n v="15"/>
    <n v="3"/>
    <n v="1.1414435577420159"/>
  </r>
  <r>
    <x v="163"/>
    <s v="bank"/>
    <n v="0"/>
    <n v="20"/>
    <n v="8"/>
    <n v="14"/>
    <n v="6"/>
    <n v="2.5899579184426225"/>
  </r>
  <r>
    <x v="163"/>
    <s v="bank"/>
    <n v="1"/>
    <n v="45"/>
    <n v="14"/>
    <n v="36"/>
    <n v="8"/>
    <n v="0.43792167399399856"/>
  </r>
  <r>
    <x v="164"/>
    <s v="restaurant"/>
    <n v="0"/>
    <n v="6"/>
    <n v="2"/>
    <n v="6"/>
    <n v="2"/>
    <n v="34.018659724442237"/>
  </r>
  <r>
    <x v="164"/>
    <s v="restaurant"/>
    <n v="1"/>
    <n v="7"/>
    <n v="3"/>
    <n v="7"/>
    <n v="2"/>
    <n v="26.825591500638868"/>
  </r>
  <r>
    <x v="164"/>
    <s v="restaurant"/>
    <n v="2"/>
    <n v="8"/>
    <n v="3"/>
    <n v="8"/>
    <n v="2"/>
    <n v="22.721698060637458"/>
  </r>
  <r>
    <x v="164"/>
    <s v="restaurant"/>
    <n v="3"/>
    <n v="8"/>
    <n v="3"/>
    <n v="8"/>
    <n v="2"/>
    <n v="20.365373817312094"/>
  </r>
  <r>
    <x v="164"/>
    <s v="restaurant"/>
    <n v="4"/>
    <n v="10"/>
    <n v="4"/>
    <n v="8"/>
    <n v="3"/>
    <n v="15.245262634432533"/>
  </r>
  <r>
    <x v="164"/>
    <s v="restaurant"/>
    <n v="5"/>
    <n v="11"/>
    <n v="4"/>
    <n v="8"/>
    <n v="3"/>
    <n v="13.41601885468436"/>
  </r>
  <r>
    <x v="164"/>
    <s v="restaurant"/>
    <n v="6"/>
    <n v="11"/>
    <n v="4"/>
    <n v="10"/>
    <n v="3"/>
    <n v="11.36588767250257"/>
  </r>
  <r>
    <x v="164"/>
    <s v="restaurant"/>
    <n v="7"/>
    <n v="12"/>
    <n v="4"/>
    <n v="10"/>
    <n v="3"/>
    <n v="10.028272552138199"/>
  </r>
  <r>
    <x v="164"/>
    <s v="restaurant"/>
    <n v="8"/>
    <n v="12"/>
    <n v="4"/>
    <n v="11"/>
    <n v="3"/>
    <n v="8.7787111956421597"/>
  </r>
  <r>
    <x v="164"/>
    <s v="restaurant"/>
    <n v="9"/>
    <n v="16"/>
    <n v="5"/>
    <n v="11"/>
    <n v="3"/>
    <n v="7.0829404516389554"/>
  </r>
  <r>
    <x v="164"/>
    <s v="supermarket"/>
    <n v="0"/>
    <n v="32"/>
    <n v="14"/>
    <n v="22"/>
    <n v="7"/>
    <n v="4.2464068639148991"/>
  </r>
  <r>
    <x v="164"/>
    <s v="supermarket"/>
    <n v="1"/>
    <n v="44"/>
    <n v="15"/>
    <n v="24"/>
    <n v="9"/>
    <n v="1.6662708274476932"/>
  </r>
  <r>
    <x v="164"/>
    <s v="supermarket"/>
    <n v="2"/>
    <n v="49"/>
    <n v="15"/>
    <n v="25"/>
    <n v="11"/>
    <n v="0.67712469524409891"/>
  </r>
  <r>
    <x v="164"/>
    <s v="supermarket"/>
    <n v="3"/>
    <n v="56"/>
    <n v="19"/>
    <n v="32"/>
    <n v="13"/>
    <n v="0.24121866651056539"/>
  </r>
  <r>
    <x v="164"/>
    <s v="supermarket"/>
    <n v="4"/>
    <n v="73"/>
    <n v="23"/>
    <n v="40"/>
    <n v="14"/>
    <n v="0.11052563429538402"/>
  </r>
  <r>
    <x v="164"/>
    <s v="store"/>
    <n v="0"/>
    <n v="0"/>
    <n v="0"/>
    <n v="0"/>
    <n v="0"/>
    <n v="47.426658163265309"/>
  </r>
  <r>
    <x v="164"/>
    <s v="store"/>
    <n v="1"/>
    <n v="5"/>
    <n v="2"/>
    <n v="5"/>
    <n v="1"/>
    <n v="12.064723714150547"/>
  </r>
  <r>
    <x v="164"/>
    <s v="store"/>
    <n v="2"/>
    <n v="5"/>
    <n v="2"/>
    <n v="5"/>
    <n v="2"/>
    <n v="7.1665758528637742"/>
  </r>
  <r>
    <x v="164"/>
    <s v="store"/>
    <n v="3"/>
    <n v="8"/>
    <n v="3"/>
    <n v="8"/>
    <n v="2"/>
    <n v="3.429932577192099"/>
  </r>
  <r>
    <x v="164"/>
    <s v="store"/>
    <n v="4"/>
    <n v="11"/>
    <n v="3"/>
    <n v="9"/>
    <n v="2"/>
    <n v="2.176155346570523"/>
  </r>
  <r>
    <x v="164"/>
    <s v="pharmacy"/>
    <n v="0"/>
    <n v="7"/>
    <n v="4"/>
    <n v="7"/>
    <n v="2"/>
    <n v="7.4572691119802048"/>
  </r>
  <r>
    <x v="164"/>
    <s v="pharmacy"/>
    <n v="1"/>
    <n v="7"/>
    <n v="4"/>
    <n v="7"/>
    <n v="2"/>
    <n v="3.5905369798423208"/>
  </r>
  <r>
    <x v="164"/>
    <s v="pharmacy"/>
    <n v="2"/>
    <n v="13"/>
    <n v="4"/>
    <n v="13"/>
    <n v="3"/>
    <n v="1.1862547232372256"/>
  </r>
  <r>
    <x v="164"/>
    <s v="bank"/>
    <n v="0"/>
    <n v="19"/>
    <n v="7"/>
    <n v="12"/>
    <n v="5"/>
    <n v="3.2854418390640507"/>
  </r>
  <r>
    <x v="164"/>
    <s v="bank"/>
    <n v="1"/>
    <n v="44"/>
    <n v="13"/>
    <n v="34"/>
    <n v="7"/>
    <n v="0.54610221397661429"/>
  </r>
  <r>
    <x v="165"/>
    <s v="restaurant"/>
    <n v="0"/>
    <n v="9"/>
    <n v="2"/>
    <n v="7"/>
    <n v="2"/>
    <n v="30.500786919853578"/>
  </r>
  <r>
    <x v="165"/>
    <s v="restaurant"/>
    <n v="1"/>
    <n v="9"/>
    <n v="2"/>
    <n v="8"/>
    <n v="2"/>
    <n v="26.622893510658649"/>
  </r>
  <r>
    <x v="165"/>
    <s v="restaurant"/>
    <n v="2"/>
    <n v="9"/>
    <n v="3"/>
    <n v="8"/>
    <n v="3"/>
    <n v="20.73724263730676"/>
  </r>
  <r>
    <x v="165"/>
    <s v="restaurant"/>
    <n v="3"/>
    <n v="9"/>
    <n v="3"/>
    <n v="9"/>
    <n v="3"/>
    <n v="18.094163283332428"/>
  </r>
  <r>
    <x v="165"/>
    <s v="restaurant"/>
    <n v="4"/>
    <n v="10"/>
    <n v="3"/>
    <n v="9"/>
    <n v="3"/>
    <n v="15.87016698971747"/>
  </r>
  <r>
    <x v="165"/>
    <s v="restaurant"/>
    <n v="5"/>
    <n v="12"/>
    <n v="3"/>
    <n v="10"/>
    <n v="3"/>
    <n v="13.438902112353016"/>
  </r>
  <r>
    <x v="165"/>
    <s v="restaurant"/>
    <n v="6"/>
    <n v="13"/>
    <n v="4"/>
    <n v="10"/>
    <n v="3"/>
    <n v="11.047261436638118"/>
  </r>
  <r>
    <x v="165"/>
    <s v="restaurant"/>
    <n v="7"/>
    <n v="13"/>
    <n v="4"/>
    <n v="10"/>
    <n v="4"/>
    <n v="9.1891026022377726"/>
  </r>
  <r>
    <x v="165"/>
    <s v="restaurant"/>
    <n v="8"/>
    <n v="14"/>
    <n v="4"/>
    <n v="10"/>
    <n v="4"/>
    <n v="8.1456946511865453"/>
  </r>
  <r>
    <x v="165"/>
    <s v="restaurant"/>
    <n v="9"/>
    <n v="16"/>
    <n v="4"/>
    <n v="11"/>
    <n v="4"/>
    <n v="6.9969912198979642"/>
  </r>
  <r>
    <x v="165"/>
    <s v="supermarket"/>
    <n v="0"/>
    <n v="36"/>
    <n v="14"/>
    <n v="21"/>
    <n v="8"/>
    <n v="3.5540737512768605"/>
  </r>
  <r>
    <x v="165"/>
    <s v="supermarket"/>
    <n v="1"/>
    <n v="48"/>
    <n v="15"/>
    <n v="26"/>
    <n v="10"/>
    <n v="1.3520977546609039"/>
  </r>
  <r>
    <x v="165"/>
    <s v="supermarket"/>
    <n v="2"/>
    <n v="53"/>
    <n v="16"/>
    <n v="29"/>
    <n v="12"/>
    <n v="0.52794579458621838"/>
  </r>
  <r>
    <x v="165"/>
    <s v="supermarket"/>
    <n v="3"/>
    <n v="60"/>
    <n v="20"/>
    <n v="36"/>
    <n v="14"/>
    <n v="0.19158514904750137"/>
  </r>
  <r>
    <x v="165"/>
    <s v="supermarket"/>
    <n v="4"/>
    <n v="77"/>
    <n v="23"/>
    <n v="38"/>
    <n v="15"/>
    <n v="9.0143747048333125E-2"/>
  </r>
  <r>
    <x v="165"/>
    <s v="store"/>
    <n v="0"/>
    <n v="4"/>
    <n v="1"/>
    <n v="4"/>
    <n v="1"/>
    <n v="22.338230552247637"/>
  </r>
  <r>
    <x v="165"/>
    <s v="store"/>
    <n v="1"/>
    <n v="7"/>
    <n v="2"/>
    <n v="7"/>
    <n v="2"/>
    <n v="9.230637960199946"/>
  </r>
  <r>
    <x v="165"/>
    <s v="store"/>
    <n v="2"/>
    <n v="9"/>
    <n v="2"/>
    <n v="9"/>
    <n v="2"/>
    <n v="5.7600658685088133"/>
  </r>
  <r>
    <x v="165"/>
    <s v="store"/>
    <n v="3"/>
    <n v="9"/>
    <n v="3"/>
    <n v="9"/>
    <n v="3"/>
    <n v="2.8343418732126113"/>
  </r>
  <r>
    <x v="165"/>
    <s v="store"/>
    <n v="4"/>
    <n v="9"/>
    <n v="3"/>
    <n v="9"/>
    <n v="3"/>
    <n v="1.9115328912364129"/>
  </r>
  <r>
    <x v="165"/>
    <s v="pharmacy"/>
    <n v="0"/>
    <n v="11"/>
    <n v="4"/>
    <n v="11"/>
    <n v="3"/>
    <n v="5.428568702018671"/>
  </r>
  <r>
    <x v="165"/>
    <s v="pharmacy"/>
    <n v="1"/>
    <n v="11"/>
    <n v="4"/>
    <n v="11"/>
    <n v="3"/>
    <n v="2.6137553009719525"/>
  </r>
  <r>
    <x v="165"/>
    <s v="pharmacy"/>
    <n v="2"/>
    <n v="16"/>
    <n v="4"/>
    <n v="16"/>
    <n v="3"/>
    <n v="1.1258876655656052"/>
  </r>
  <r>
    <x v="165"/>
    <s v="bank"/>
    <n v="0"/>
    <n v="23"/>
    <n v="8"/>
    <n v="16"/>
    <n v="6"/>
    <n v="2.449367827095656"/>
  </r>
  <r>
    <x v="165"/>
    <s v="bank"/>
    <n v="1"/>
    <n v="46"/>
    <n v="14"/>
    <n v="38"/>
    <n v="8"/>
    <n v="0.43738164435008359"/>
  </r>
  <r>
    <x v="166"/>
    <s v="restaurant"/>
    <n v="0"/>
    <n v="9"/>
    <n v="2"/>
    <n v="9"/>
    <n v="2"/>
    <n v="29.019165537322113"/>
  </r>
  <r>
    <x v="166"/>
    <s v="restaurant"/>
    <n v="1"/>
    <n v="9"/>
    <n v="2"/>
    <n v="9"/>
    <n v="2"/>
    <n v="26.009770592710932"/>
  </r>
  <r>
    <x v="166"/>
    <s v="restaurant"/>
    <n v="2"/>
    <n v="9"/>
    <n v="3"/>
    <n v="9"/>
    <n v="3"/>
    <n v="20.187702836775848"/>
  </r>
  <r>
    <x v="166"/>
    <s v="restaurant"/>
    <n v="3"/>
    <n v="9"/>
    <n v="3"/>
    <n v="9"/>
    <n v="3"/>
    <n v="18.094163283332428"/>
  </r>
  <r>
    <x v="166"/>
    <s v="restaurant"/>
    <n v="4"/>
    <n v="10"/>
    <n v="3"/>
    <n v="9"/>
    <n v="3"/>
    <n v="15.87016698971747"/>
  </r>
  <r>
    <x v="166"/>
    <s v="restaurant"/>
    <n v="5"/>
    <n v="12"/>
    <n v="3"/>
    <n v="9"/>
    <n v="3"/>
    <n v="13.77828292915078"/>
  </r>
  <r>
    <x v="166"/>
    <s v="restaurant"/>
    <n v="6"/>
    <n v="13"/>
    <n v="4"/>
    <n v="10"/>
    <n v="3"/>
    <n v="11.047261436638118"/>
  </r>
  <r>
    <x v="166"/>
    <s v="restaurant"/>
    <n v="7"/>
    <n v="13"/>
    <n v="4"/>
    <n v="10"/>
    <n v="4"/>
    <n v="9.1891026022377726"/>
  </r>
  <r>
    <x v="166"/>
    <s v="restaurant"/>
    <n v="8"/>
    <n v="14"/>
    <n v="4"/>
    <n v="13"/>
    <n v="4"/>
    <n v="7.6021508105195759"/>
  </r>
  <r>
    <x v="166"/>
    <s v="restaurant"/>
    <n v="9"/>
    <n v="16"/>
    <n v="4"/>
    <n v="14"/>
    <n v="4"/>
    <n v="6.5791420786818726"/>
  </r>
  <r>
    <x v="166"/>
    <s v="supermarket"/>
    <n v="0"/>
    <n v="36"/>
    <n v="14"/>
    <n v="21"/>
    <n v="8"/>
    <n v="3.5540737512768605"/>
  </r>
  <r>
    <x v="166"/>
    <s v="supermarket"/>
    <n v="1"/>
    <n v="48"/>
    <n v="15"/>
    <n v="26"/>
    <n v="10"/>
    <n v="1.3520977546609039"/>
  </r>
  <r>
    <x v="166"/>
    <s v="supermarket"/>
    <n v="2"/>
    <n v="53"/>
    <n v="16"/>
    <n v="29"/>
    <n v="12"/>
    <n v="0.52794579458621838"/>
  </r>
  <r>
    <x v="166"/>
    <s v="supermarket"/>
    <n v="3"/>
    <n v="61"/>
    <n v="20"/>
    <n v="36"/>
    <n v="14"/>
    <n v="0.19158511660913888"/>
  </r>
  <r>
    <x v="166"/>
    <s v="supermarket"/>
    <n v="4"/>
    <n v="77"/>
    <n v="23"/>
    <n v="38"/>
    <n v="15"/>
    <n v="9.0143747048333125E-2"/>
  </r>
  <r>
    <x v="166"/>
    <s v="store"/>
    <n v="0"/>
    <n v="4"/>
    <n v="1"/>
    <n v="4"/>
    <n v="1"/>
    <n v="22.338230552247637"/>
  </r>
  <r>
    <x v="166"/>
    <s v="store"/>
    <n v="1"/>
    <n v="7"/>
    <n v="2"/>
    <n v="7"/>
    <n v="2"/>
    <n v="9.230637960199946"/>
  </r>
  <r>
    <x v="166"/>
    <s v="store"/>
    <n v="2"/>
    <n v="9"/>
    <n v="2"/>
    <n v="9"/>
    <n v="2"/>
    <n v="5.7600658685088133"/>
  </r>
  <r>
    <x v="166"/>
    <s v="store"/>
    <n v="3"/>
    <n v="9"/>
    <n v="3"/>
    <n v="9"/>
    <n v="3"/>
    <n v="2.8343418732126113"/>
  </r>
  <r>
    <x v="166"/>
    <s v="store"/>
    <n v="4"/>
    <n v="9"/>
    <n v="3"/>
    <n v="9"/>
    <n v="3"/>
    <n v="1.9115328912364129"/>
  </r>
  <r>
    <x v="166"/>
    <s v="pharmacy"/>
    <n v="0"/>
    <n v="11"/>
    <n v="4"/>
    <n v="11"/>
    <n v="3"/>
    <n v="5.428568702018671"/>
  </r>
  <r>
    <x v="166"/>
    <s v="pharmacy"/>
    <n v="1"/>
    <n v="11"/>
    <n v="4"/>
    <n v="11"/>
    <n v="3"/>
    <n v="2.6137553009719525"/>
  </r>
  <r>
    <x v="166"/>
    <s v="pharmacy"/>
    <n v="2"/>
    <n v="16"/>
    <n v="4"/>
    <n v="16"/>
    <n v="3"/>
    <n v="1.1258876655656052"/>
  </r>
  <r>
    <x v="166"/>
    <s v="bank"/>
    <n v="0"/>
    <n v="23"/>
    <n v="8"/>
    <n v="16"/>
    <n v="6"/>
    <n v="2.449367827095656"/>
  </r>
  <r>
    <x v="166"/>
    <s v="bank"/>
    <n v="1"/>
    <n v="46"/>
    <n v="14"/>
    <n v="38"/>
    <n v="8"/>
    <n v="0.43738164435008359"/>
  </r>
  <r>
    <x v="167"/>
    <s v="restaurant"/>
    <n v="0"/>
    <n v="6"/>
    <n v="2"/>
    <n v="6"/>
    <n v="2"/>
    <n v="34.018659724442237"/>
  </r>
  <r>
    <x v="167"/>
    <s v="restaurant"/>
    <n v="1"/>
    <n v="8"/>
    <n v="2"/>
    <n v="8"/>
    <n v="2"/>
    <n v="27.228613927368908"/>
  </r>
  <r>
    <x v="167"/>
    <s v="restaurant"/>
    <n v="2"/>
    <n v="8"/>
    <n v="2"/>
    <n v="8"/>
    <n v="2"/>
    <n v="24.404905816382499"/>
  </r>
  <r>
    <x v="167"/>
    <s v="restaurant"/>
    <n v="3"/>
    <n v="10"/>
    <n v="4"/>
    <n v="10"/>
    <n v="3"/>
    <n v="16.094168298218516"/>
  </r>
  <r>
    <x v="167"/>
    <s v="restaurant"/>
    <n v="4"/>
    <n v="11"/>
    <n v="4"/>
    <n v="10"/>
    <n v="3"/>
    <n v="14.148166302258"/>
  </r>
  <r>
    <x v="167"/>
    <s v="restaurant"/>
    <n v="5"/>
    <n v="12"/>
    <n v="4"/>
    <n v="10"/>
    <n v="3"/>
    <n v="12.483113671383013"/>
  </r>
  <r>
    <x v="167"/>
    <s v="restaurant"/>
    <n v="6"/>
    <n v="14"/>
    <n v="4"/>
    <n v="10"/>
    <n v="4"/>
    <n v="10.139695718726507"/>
  </r>
  <r>
    <x v="167"/>
    <s v="restaurant"/>
    <n v="7"/>
    <n v="14"/>
    <n v="4"/>
    <n v="11"/>
    <n v="4"/>
    <n v="8.8543290125053939"/>
  </r>
  <r>
    <x v="167"/>
    <s v="restaurant"/>
    <n v="8"/>
    <n v="15"/>
    <n v="4"/>
    <n v="12"/>
    <n v="5"/>
    <n v="7.1385441137219816"/>
  </r>
  <r>
    <x v="167"/>
    <s v="restaurant"/>
    <n v="9"/>
    <n v="17"/>
    <n v="5"/>
    <n v="12"/>
    <n v="5"/>
    <n v="5.8192741717899432"/>
  </r>
  <r>
    <x v="167"/>
    <s v="supermarket"/>
    <n v="0"/>
    <n v="35"/>
    <n v="14"/>
    <n v="21"/>
    <n v="9"/>
    <n v="2.9601882921196432"/>
  </r>
  <r>
    <x v="167"/>
    <s v="supermarket"/>
    <n v="1"/>
    <n v="49"/>
    <n v="15"/>
    <n v="25"/>
    <n v="10"/>
    <n v="1.3647791623459786"/>
  </r>
  <r>
    <x v="167"/>
    <s v="supermarket"/>
    <n v="2"/>
    <n v="54"/>
    <n v="15"/>
    <n v="26"/>
    <n v="12"/>
    <n v="0.5583828653170505"/>
  </r>
  <r>
    <x v="167"/>
    <s v="supermarket"/>
    <n v="3"/>
    <n v="61"/>
    <n v="19"/>
    <n v="33"/>
    <n v="14"/>
    <n v="0.19683129512121239"/>
  </r>
  <r>
    <x v="167"/>
    <s v="supermarket"/>
    <n v="4"/>
    <n v="78"/>
    <n v="22"/>
    <n v="39"/>
    <n v="15"/>
    <n v="9.0603729472841524E-2"/>
  </r>
  <r>
    <x v="167"/>
    <s v="store"/>
    <n v="0"/>
    <n v="4"/>
    <n v="1"/>
    <n v="4"/>
    <n v="1"/>
    <n v="22.338230552247637"/>
  </r>
  <r>
    <x v="167"/>
    <s v="store"/>
    <n v="1"/>
    <n v="5"/>
    <n v="1"/>
    <n v="5"/>
    <n v="1"/>
    <n v="13.897434437427027"/>
  </r>
  <r>
    <x v="167"/>
    <s v="store"/>
    <n v="2"/>
    <n v="7"/>
    <n v="2"/>
    <n v="7"/>
    <n v="2"/>
    <n v="6.2253139731581051"/>
  </r>
  <r>
    <x v="167"/>
    <s v="store"/>
    <n v="3"/>
    <n v="7"/>
    <n v="3"/>
    <n v="7"/>
    <n v="3"/>
    <n v="3.1481138507667854"/>
  </r>
  <r>
    <x v="167"/>
    <s v="store"/>
    <n v="4"/>
    <n v="14"/>
    <n v="4"/>
    <n v="8"/>
    <n v="3"/>
    <n v="1.6002301698785588"/>
  </r>
  <r>
    <x v="167"/>
    <s v="pharmacy"/>
    <n v="0"/>
    <n v="12"/>
    <n v="3"/>
    <n v="8"/>
    <n v="3"/>
    <n v="6.3070875571303633"/>
  </r>
  <r>
    <x v="167"/>
    <s v="pharmacy"/>
    <n v="1"/>
    <n v="12"/>
    <n v="3"/>
    <n v="8"/>
    <n v="3"/>
    <n v="3.0367458608405449"/>
  </r>
  <r>
    <x v="167"/>
    <s v="pharmacy"/>
    <n v="2"/>
    <n v="18"/>
    <n v="5"/>
    <n v="18"/>
    <n v="3"/>
    <n v="1.00389185124327"/>
  </r>
  <r>
    <x v="167"/>
    <s v="bank"/>
    <n v="0"/>
    <n v="24"/>
    <n v="7"/>
    <n v="13"/>
    <n v="6"/>
    <n v="2.7948391995740702"/>
  </r>
  <r>
    <x v="167"/>
    <s v="bank"/>
    <n v="1"/>
    <n v="49"/>
    <n v="15"/>
    <n v="35"/>
    <n v="8"/>
    <n v="0.4195931281243605"/>
  </r>
  <r>
    <x v="168"/>
    <s v="restaurant"/>
    <n v="0"/>
    <n v="10"/>
    <n v="3"/>
    <n v="6"/>
    <n v="2"/>
    <n v="28.796874658844676"/>
  </r>
  <r>
    <x v="168"/>
    <s v="restaurant"/>
    <n v="1"/>
    <n v="11"/>
    <n v="3"/>
    <n v="8"/>
    <n v="3"/>
    <n v="22.269218580363635"/>
  </r>
  <r>
    <x v="168"/>
    <s v="restaurant"/>
    <n v="2"/>
    <n v="11"/>
    <n v="3"/>
    <n v="8"/>
    <n v="3"/>
    <n v="19.959818134992588"/>
  </r>
  <r>
    <x v="168"/>
    <s v="restaurant"/>
    <n v="3"/>
    <n v="14"/>
    <n v="4"/>
    <n v="9"/>
    <n v="4"/>
    <n v="14.504645855087452"/>
  </r>
  <r>
    <x v="168"/>
    <s v="restaurant"/>
    <n v="4"/>
    <n v="14"/>
    <n v="4"/>
    <n v="10"/>
    <n v="4"/>
    <n v="12.621812340263002"/>
  </r>
  <r>
    <x v="168"/>
    <s v="restaurant"/>
    <n v="5"/>
    <n v="16"/>
    <n v="4"/>
    <n v="10"/>
    <n v="4"/>
    <n v="11.132973661523913"/>
  </r>
  <r>
    <x v="168"/>
    <s v="restaurant"/>
    <n v="6"/>
    <n v="18"/>
    <n v="4"/>
    <n v="10"/>
    <n v="5"/>
    <n v="9.1967542159186753"/>
  </r>
  <r>
    <x v="168"/>
    <s v="restaurant"/>
    <n v="7"/>
    <n v="18"/>
    <n v="4"/>
    <n v="12"/>
    <n v="5"/>
    <n v="7.8086081062684238"/>
  </r>
  <r>
    <x v="168"/>
    <s v="restaurant"/>
    <n v="8"/>
    <n v="19"/>
    <n v="6"/>
    <n v="13"/>
    <n v="5"/>
    <n v="5.8448230240352297"/>
  </r>
  <r>
    <x v="168"/>
    <s v="restaurant"/>
    <n v="9"/>
    <n v="21"/>
    <n v="6"/>
    <n v="18"/>
    <n v="5"/>
    <n v="4.7550571863068489"/>
  </r>
  <r>
    <x v="168"/>
    <s v="supermarket"/>
    <n v="0"/>
    <n v="42"/>
    <n v="16"/>
    <n v="20"/>
    <n v="10"/>
    <n v="2.4388661082356511"/>
  </r>
  <r>
    <x v="168"/>
    <s v="supermarket"/>
    <n v="1"/>
    <n v="55"/>
    <n v="17"/>
    <n v="25"/>
    <n v="11"/>
    <n v="1.0909293281726995"/>
  </r>
  <r>
    <x v="168"/>
    <s v="supermarket"/>
    <n v="2"/>
    <n v="60"/>
    <n v="18"/>
    <n v="36"/>
    <n v="14"/>
    <n v="0.33162311044561765"/>
  </r>
  <r>
    <x v="168"/>
    <s v="supermarket"/>
    <n v="3"/>
    <n v="67"/>
    <n v="21"/>
    <n v="38"/>
    <n v="14"/>
    <n v="0.18849720804207248"/>
  </r>
  <r>
    <x v="168"/>
    <s v="supermarket"/>
    <n v="4"/>
    <n v="83"/>
    <n v="25"/>
    <n v="43"/>
    <n v="16"/>
    <n v="7.1648760148729368E-2"/>
  </r>
  <r>
    <x v="168"/>
    <s v="store"/>
    <n v="0"/>
    <n v="9"/>
    <n v="2"/>
    <n v="9"/>
    <n v="2"/>
    <n v="12.663926029575258"/>
  </r>
  <r>
    <x v="168"/>
    <s v="store"/>
    <n v="1"/>
    <n v="11"/>
    <n v="3"/>
    <n v="10"/>
    <n v="3"/>
    <n v="5.9651113536262068"/>
  </r>
  <r>
    <x v="168"/>
    <s v="store"/>
    <n v="2"/>
    <n v="16"/>
    <n v="4"/>
    <n v="11"/>
    <n v="4"/>
    <n v="2.7908966796912127"/>
  </r>
  <r>
    <x v="168"/>
    <s v="store"/>
    <n v="3"/>
    <n v="16"/>
    <n v="5"/>
    <n v="16"/>
    <n v="5"/>
    <n v="1.2861762810084736"/>
  </r>
  <r>
    <x v="168"/>
    <s v="store"/>
    <n v="4"/>
    <n v="16"/>
    <n v="6"/>
    <n v="16"/>
    <n v="5"/>
    <n v="0.73165157538745229"/>
  </r>
  <r>
    <x v="168"/>
    <s v="pharmacy"/>
    <n v="0"/>
    <n v="18"/>
    <n v="5"/>
    <n v="16"/>
    <n v="4"/>
    <n v="3.8086080384501684"/>
  </r>
  <r>
    <x v="168"/>
    <s v="pharmacy"/>
    <n v="1"/>
    <n v="18"/>
    <n v="6"/>
    <n v="16"/>
    <n v="5"/>
    <n v="1.4569790125148865"/>
  </r>
  <r>
    <x v="168"/>
    <s v="pharmacy"/>
    <n v="2"/>
    <n v="18"/>
    <n v="6"/>
    <n v="18"/>
    <n v="5"/>
    <n v="0.69050028762273086"/>
  </r>
  <r>
    <x v="168"/>
    <s v="bank"/>
    <n v="0"/>
    <n v="29"/>
    <n v="9"/>
    <n v="23"/>
    <n v="8"/>
    <n v="1.6220763571304635"/>
  </r>
  <r>
    <x v="168"/>
    <s v="bank"/>
    <n v="1"/>
    <n v="41"/>
    <n v="14"/>
    <n v="32"/>
    <n v="8"/>
    <n v="0.440059831965118"/>
  </r>
  <r>
    <x v="169"/>
    <s v="restaurant"/>
    <n v="0"/>
    <n v="8"/>
    <n v="2"/>
    <n v="6"/>
    <n v="2"/>
    <n v="32.106475774715051"/>
  </r>
  <r>
    <x v="169"/>
    <s v="restaurant"/>
    <n v="1"/>
    <n v="8"/>
    <n v="2"/>
    <n v="7"/>
    <n v="2"/>
    <n v="27.943462767097543"/>
  </r>
  <r>
    <x v="169"/>
    <s v="restaurant"/>
    <n v="2"/>
    <n v="9"/>
    <n v="3"/>
    <n v="7"/>
    <n v="2"/>
    <n v="22.819509462009481"/>
  </r>
  <r>
    <x v="169"/>
    <s v="restaurant"/>
    <n v="3"/>
    <n v="9"/>
    <n v="3"/>
    <n v="7"/>
    <n v="3"/>
    <n v="19.160985478346937"/>
  </r>
  <r>
    <x v="169"/>
    <s v="restaurant"/>
    <n v="4"/>
    <n v="11"/>
    <n v="3"/>
    <n v="7"/>
    <n v="3"/>
    <n v="16.549378636511136"/>
  </r>
  <r>
    <x v="169"/>
    <s v="restaurant"/>
    <n v="5"/>
    <n v="12"/>
    <n v="4"/>
    <n v="9"/>
    <n v="3"/>
    <n v="12.822494488180777"/>
  </r>
  <r>
    <x v="169"/>
    <s v="restaurant"/>
    <n v="6"/>
    <n v="12"/>
    <n v="4"/>
    <n v="9"/>
    <n v="4"/>
    <n v="10.697797438613682"/>
  </r>
  <r>
    <x v="169"/>
    <s v="restaurant"/>
    <n v="7"/>
    <n v="12"/>
    <n v="4"/>
    <n v="9"/>
    <n v="4"/>
    <n v="9.5883962227574475"/>
  </r>
  <r>
    <x v="169"/>
    <s v="restaurant"/>
    <n v="8"/>
    <n v="14"/>
    <n v="4"/>
    <n v="10"/>
    <n v="4"/>
    <n v="8.1456946511865453"/>
  </r>
  <r>
    <x v="169"/>
    <s v="restaurant"/>
    <n v="9"/>
    <n v="15"/>
    <n v="5"/>
    <n v="14"/>
    <n v="4"/>
    <n v="6.14418547828092"/>
  </r>
  <r>
    <x v="169"/>
    <s v="supermarket"/>
    <n v="0"/>
    <n v="35"/>
    <n v="14"/>
    <n v="20"/>
    <n v="8"/>
    <n v="3.6090815202154425"/>
  </r>
  <r>
    <x v="169"/>
    <s v="supermarket"/>
    <n v="1"/>
    <n v="48"/>
    <n v="15"/>
    <n v="24"/>
    <n v="9"/>
    <n v="1.6662473208838171"/>
  </r>
  <r>
    <x v="169"/>
    <s v="supermarket"/>
    <n v="2"/>
    <n v="53"/>
    <n v="16"/>
    <n v="29"/>
    <n v="12"/>
    <n v="0.52794579458621838"/>
  </r>
  <r>
    <x v="169"/>
    <s v="supermarket"/>
    <n v="3"/>
    <n v="60"/>
    <n v="20"/>
    <n v="36"/>
    <n v="14"/>
    <n v="0.19158514904750137"/>
  </r>
  <r>
    <x v="169"/>
    <s v="supermarket"/>
    <n v="4"/>
    <n v="76"/>
    <n v="23"/>
    <n v="37"/>
    <n v="15"/>
    <n v="9.0421217338447074E-2"/>
  </r>
  <r>
    <x v="169"/>
    <s v="store"/>
    <n v="0"/>
    <n v="3"/>
    <n v="1"/>
    <n v="3"/>
    <n v="1"/>
    <n v="24.807341495576125"/>
  </r>
  <r>
    <x v="169"/>
    <s v="store"/>
    <n v="1"/>
    <n v="6"/>
    <n v="1"/>
    <n v="6"/>
    <n v="1"/>
    <n v="13.077667184379605"/>
  </r>
  <r>
    <x v="169"/>
    <s v="store"/>
    <n v="2"/>
    <n v="8"/>
    <n v="2"/>
    <n v="8"/>
    <n v="2"/>
    <n v="5.9522320177632659"/>
  </r>
  <r>
    <x v="169"/>
    <s v="store"/>
    <n v="3"/>
    <n v="8"/>
    <n v="2"/>
    <n v="8"/>
    <n v="3"/>
    <n v="3.5483057342417657"/>
  </r>
  <r>
    <x v="169"/>
    <s v="store"/>
    <n v="4"/>
    <n v="9"/>
    <n v="3"/>
    <n v="9"/>
    <n v="3"/>
    <n v="1.9115328912364129"/>
  </r>
  <r>
    <x v="169"/>
    <s v="pharmacy"/>
    <n v="0"/>
    <n v="11"/>
    <n v="4"/>
    <n v="11"/>
    <n v="2"/>
    <n v="6.1452423467449906"/>
  </r>
  <r>
    <x v="169"/>
    <s v="pharmacy"/>
    <n v="1"/>
    <n v="11"/>
    <n v="4"/>
    <n v="11"/>
    <n v="3"/>
    <n v="2.6137553009719525"/>
  </r>
  <r>
    <x v="169"/>
    <s v="pharmacy"/>
    <n v="2"/>
    <n v="15"/>
    <n v="4"/>
    <n v="15"/>
    <n v="3"/>
    <n v="1.1414435577420159"/>
  </r>
  <r>
    <x v="169"/>
    <s v="bank"/>
    <n v="0"/>
    <n v="22"/>
    <n v="8"/>
    <n v="16"/>
    <n v="6"/>
    <n v="2.4628382840617986"/>
  </r>
  <r>
    <x v="169"/>
    <s v="bank"/>
    <n v="1"/>
    <n v="45"/>
    <n v="13"/>
    <n v="38"/>
    <n v="8"/>
    <n v="0.46031176898624149"/>
  </r>
  <r>
    <x v="170"/>
    <s v="restaurant"/>
    <n v="0"/>
    <n v="9"/>
    <n v="2"/>
    <n v="6"/>
    <n v="2"/>
    <n v="31.430672004005245"/>
  </r>
  <r>
    <x v="170"/>
    <s v="restaurant"/>
    <n v="1"/>
    <n v="9"/>
    <n v="3"/>
    <n v="8"/>
    <n v="3"/>
    <n v="23.136593025094321"/>
  </r>
  <r>
    <x v="170"/>
    <s v="restaurant"/>
    <n v="2"/>
    <n v="9"/>
    <n v="3"/>
    <n v="8"/>
    <n v="3"/>
    <n v="20.73724263730676"/>
  </r>
  <r>
    <x v="170"/>
    <s v="restaurant"/>
    <n v="3"/>
    <n v="9"/>
    <n v="3"/>
    <n v="8"/>
    <n v="3"/>
    <n v="18.586713771215688"/>
  </r>
  <r>
    <x v="170"/>
    <s v="restaurant"/>
    <n v="4"/>
    <n v="12"/>
    <n v="3"/>
    <n v="9"/>
    <n v="3"/>
    <n v="15.372464425085584"/>
  </r>
  <r>
    <x v="170"/>
    <s v="restaurant"/>
    <n v="5"/>
    <n v="12"/>
    <n v="4"/>
    <n v="10"/>
    <n v="3"/>
    <n v="12.483113671383013"/>
  </r>
  <r>
    <x v="170"/>
    <s v="restaurant"/>
    <n v="6"/>
    <n v="12"/>
    <n v="4"/>
    <n v="10"/>
    <n v="4"/>
    <n v="10.393611669483832"/>
  </r>
  <r>
    <x v="170"/>
    <s v="restaurant"/>
    <n v="7"/>
    <n v="13"/>
    <n v="4"/>
    <n v="10"/>
    <n v="4"/>
    <n v="9.1891026022377726"/>
  </r>
  <r>
    <x v="170"/>
    <s v="restaurant"/>
    <n v="8"/>
    <n v="14"/>
    <n v="4"/>
    <n v="10"/>
    <n v="4"/>
    <n v="8.1456946511865453"/>
  </r>
  <r>
    <x v="170"/>
    <s v="restaurant"/>
    <n v="9"/>
    <n v="15"/>
    <n v="5"/>
    <n v="14"/>
    <n v="4"/>
    <n v="6.14418547828092"/>
  </r>
  <r>
    <x v="170"/>
    <s v="supermarket"/>
    <n v="0"/>
    <n v="35"/>
    <n v="14"/>
    <n v="21"/>
    <n v="8"/>
    <n v="3.5542584949129106"/>
  </r>
  <r>
    <x v="170"/>
    <s v="supermarket"/>
    <n v="1"/>
    <n v="48"/>
    <n v="15"/>
    <n v="25"/>
    <n v="9"/>
    <n v="1.6509147661046697"/>
  </r>
  <r>
    <x v="170"/>
    <s v="supermarket"/>
    <n v="2"/>
    <n v="53"/>
    <n v="16"/>
    <n v="28"/>
    <n v="12"/>
    <n v="0.53223390591824127"/>
  </r>
  <r>
    <x v="170"/>
    <s v="supermarket"/>
    <n v="3"/>
    <n v="60"/>
    <n v="20"/>
    <n v="35"/>
    <n v="14"/>
    <n v="0.19226413182157506"/>
  </r>
  <r>
    <x v="170"/>
    <s v="supermarket"/>
    <n v="4"/>
    <n v="76"/>
    <n v="23"/>
    <n v="38"/>
    <n v="15"/>
    <n v="9.0143747254184572E-2"/>
  </r>
  <r>
    <x v="170"/>
    <s v="store"/>
    <n v="0"/>
    <n v="3"/>
    <n v="1"/>
    <n v="3"/>
    <n v="1"/>
    <n v="24.807341495576125"/>
  </r>
  <r>
    <x v="170"/>
    <s v="store"/>
    <n v="1"/>
    <n v="6"/>
    <n v="2"/>
    <n v="6"/>
    <n v="2"/>
    <n v="9.8065348736126552"/>
  </r>
  <r>
    <x v="170"/>
    <s v="store"/>
    <n v="2"/>
    <n v="8"/>
    <n v="2"/>
    <n v="8"/>
    <n v="2"/>
    <n v="5.9522320177632659"/>
  </r>
  <r>
    <x v="170"/>
    <s v="store"/>
    <n v="3"/>
    <n v="8"/>
    <n v="2"/>
    <n v="8"/>
    <n v="3"/>
    <n v="3.5483057342417657"/>
  </r>
  <r>
    <x v="170"/>
    <s v="store"/>
    <n v="4"/>
    <n v="9"/>
    <n v="3"/>
    <n v="9"/>
    <n v="3"/>
    <n v="1.9115328912364129"/>
  </r>
  <r>
    <x v="170"/>
    <s v="pharmacy"/>
    <n v="0"/>
    <n v="10"/>
    <n v="4"/>
    <n v="10"/>
    <n v="3"/>
    <n v="5.6498302954485142"/>
  </r>
  <r>
    <x v="170"/>
    <s v="pharmacy"/>
    <n v="1"/>
    <n v="10"/>
    <n v="4"/>
    <n v="10"/>
    <n v="3"/>
    <n v="2.7202886607715069"/>
  </r>
  <r>
    <x v="170"/>
    <s v="pharmacy"/>
    <n v="2"/>
    <n v="15"/>
    <n v="4"/>
    <n v="15"/>
    <n v="3"/>
    <n v="1.1414435577420159"/>
  </r>
  <r>
    <x v="170"/>
    <s v="bank"/>
    <n v="0"/>
    <n v="22"/>
    <n v="8"/>
    <n v="15"/>
    <n v="6"/>
    <n v="2.5036520445062513"/>
  </r>
  <r>
    <x v="170"/>
    <s v="bank"/>
    <n v="1"/>
    <n v="45"/>
    <n v="14"/>
    <n v="38"/>
    <n v="8"/>
    <n v="0.43743259187405603"/>
  </r>
  <r>
    <x v="171"/>
    <s v="restaurant"/>
    <n v="0"/>
    <n v="9"/>
    <n v="2"/>
    <n v="6"/>
    <n v="2"/>
    <n v="31.430672004005245"/>
  </r>
  <r>
    <x v="171"/>
    <s v="restaurant"/>
    <n v="1"/>
    <n v="9"/>
    <n v="2"/>
    <n v="8"/>
    <n v="2"/>
    <n v="26.622893510658649"/>
  </r>
  <r>
    <x v="171"/>
    <s v="restaurant"/>
    <n v="2"/>
    <n v="11"/>
    <n v="3"/>
    <n v="8"/>
    <n v="2"/>
    <n v="21.401368592234828"/>
  </r>
  <r>
    <x v="171"/>
    <s v="restaurant"/>
    <n v="3"/>
    <n v="12"/>
    <n v="3"/>
    <n v="8"/>
    <n v="3"/>
    <n v="17.643647160499409"/>
  </r>
  <r>
    <x v="171"/>
    <s v="restaurant"/>
    <n v="4"/>
    <n v="12"/>
    <n v="3"/>
    <n v="8"/>
    <n v="3"/>
    <n v="15.813935603114285"/>
  </r>
  <r>
    <x v="171"/>
    <s v="restaurant"/>
    <n v="5"/>
    <n v="13"/>
    <n v="3"/>
    <n v="8"/>
    <n v="4"/>
    <n v="13.129379851863224"/>
  </r>
  <r>
    <x v="171"/>
    <s v="restaurant"/>
    <n v="6"/>
    <n v="13"/>
    <n v="4"/>
    <n v="8"/>
    <n v="4"/>
    <n v="10.911144894207997"/>
  </r>
  <r>
    <x v="171"/>
    <s v="restaurant"/>
    <n v="7"/>
    <n v="15"/>
    <n v="4"/>
    <n v="10"/>
    <n v="4"/>
    <n v="9.0077390404767659"/>
  </r>
  <r>
    <x v="171"/>
    <s v="restaurant"/>
    <n v="8"/>
    <n v="16"/>
    <n v="4"/>
    <n v="10"/>
    <n v="4"/>
    <n v="8.0161528030413933"/>
  </r>
  <r>
    <x v="171"/>
    <s v="restaurant"/>
    <n v="9"/>
    <n v="19"/>
    <n v="6"/>
    <n v="16"/>
    <n v="5"/>
    <n v="4.9313057446818629"/>
  </r>
  <r>
    <x v="171"/>
    <s v="supermarket"/>
    <n v="0"/>
    <n v="40"/>
    <n v="16"/>
    <n v="21"/>
    <n v="9"/>
    <n v="2.863307692572516"/>
  </r>
  <r>
    <x v="171"/>
    <s v="supermarket"/>
    <n v="1"/>
    <n v="53"/>
    <n v="16"/>
    <n v="25"/>
    <n v="10"/>
    <n v="1.340155121709983"/>
  </r>
  <r>
    <x v="171"/>
    <s v="supermarket"/>
    <n v="2"/>
    <n v="58"/>
    <n v="17"/>
    <n v="34"/>
    <n v="13"/>
    <n v="0.41469591698785524"/>
  </r>
  <r>
    <x v="171"/>
    <s v="supermarket"/>
    <n v="3"/>
    <n v="65"/>
    <n v="21"/>
    <n v="38"/>
    <n v="14"/>
    <n v="0.18849722178373679"/>
  </r>
  <r>
    <x v="171"/>
    <s v="supermarket"/>
    <n v="4"/>
    <n v="81"/>
    <n v="24"/>
    <n v="40"/>
    <n v="15"/>
    <n v="8.9208241910815056E-2"/>
  </r>
  <r>
    <x v="171"/>
    <s v="store"/>
    <n v="0"/>
    <n v="7"/>
    <n v="2"/>
    <n v="7"/>
    <n v="2"/>
    <n v="13.686808009951642"/>
  </r>
  <r>
    <x v="171"/>
    <s v="store"/>
    <n v="1"/>
    <n v="8"/>
    <n v="2"/>
    <n v="8"/>
    <n v="2"/>
    <n v="8.8257233366834615"/>
  </r>
  <r>
    <x v="171"/>
    <s v="store"/>
    <n v="2"/>
    <n v="13"/>
    <n v="3"/>
    <n v="8"/>
    <n v="3"/>
    <n v="4.1397949017720137"/>
  </r>
  <r>
    <x v="171"/>
    <s v="store"/>
    <n v="3"/>
    <n v="13"/>
    <n v="4"/>
    <n v="13"/>
    <n v="4"/>
    <n v="1.8597414535533012"/>
  </r>
  <r>
    <x v="171"/>
    <s v="store"/>
    <n v="4"/>
    <n v="14"/>
    <n v="5"/>
    <n v="14"/>
    <n v="4"/>
    <n v="1.0452970584927768"/>
  </r>
  <r>
    <x v="171"/>
    <s v="pharmacy"/>
    <n v="0"/>
    <n v="15"/>
    <n v="4"/>
    <n v="14"/>
    <n v="3"/>
    <n v="4.9656840444640267"/>
  </r>
  <r>
    <x v="171"/>
    <s v="pharmacy"/>
    <n v="1"/>
    <n v="15"/>
    <n v="5"/>
    <n v="14"/>
    <n v="4"/>
    <n v="1.9089249355763942"/>
  </r>
  <r>
    <x v="171"/>
    <s v="pharmacy"/>
    <n v="2"/>
    <n v="15"/>
    <n v="5"/>
    <n v="15"/>
    <n v="4"/>
    <n v="0.90938875509852346"/>
  </r>
  <r>
    <x v="171"/>
    <s v="bank"/>
    <n v="0"/>
    <n v="27"/>
    <n v="9"/>
    <n v="23"/>
    <n v="7"/>
    <n v="1.8434030718819161"/>
  </r>
  <r>
    <x v="171"/>
    <s v="bank"/>
    <n v="1"/>
    <n v="42"/>
    <n v="14"/>
    <n v="32"/>
    <n v="8"/>
    <n v="0.43994534094262272"/>
  </r>
  <r>
    <x v="172"/>
    <s v="restaurant"/>
    <n v="0"/>
    <n v="9"/>
    <n v="2"/>
    <n v="6"/>
    <n v="2"/>
    <n v="31.430672004005245"/>
  </r>
  <r>
    <x v="172"/>
    <s v="restaurant"/>
    <n v="1"/>
    <n v="9"/>
    <n v="2"/>
    <n v="8"/>
    <n v="2"/>
    <n v="26.622893510658649"/>
  </r>
  <r>
    <x v="172"/>
    <s v="restaurant"/>
    <n v="2"/>
    <n v="11"/>
    <n v="3"/>
    <n v="8"/>
    <n v="2"/>
    <n v="21.401368592234828"/>
  </r>
  <r>
    <x v="172"/>
    <s v="restaurant"/>
    <n v="3"/>
    <n v="12"/>
    <n v="3"/>
    <n v="8"/>
    <n v="3"/>
    <n v="17.643647160499409"/>
  </r>
  <r>
    <x v="172"/>
    <s v="restaurant"/>
    <n v="4"/>
    <n v="12"/>
    <n v="3"/>
    <n v="8"/>
    <n v="3"/>
    <n v="15.813935603114285"/>
  </r>
  <r>
    <x v="172"/>
    <s v="restaurant"/>
    <n v="5"/>
    <n v="13"/>
    <n v="4"/>
    <n v="8"/>
    <n v="3"/>
    <n v="13.06052677334799"/>
  </r>
  <r>
    <x v="172"/>
    <s v="restaurant"/>
    <n v="6"/>
    <n v="14"/>
    <n v="4"/>
    <n v="9"/>
    <n v="4"/>
    <n v="10.443881487856354"/>
  </r>
  <r>
    <x v="172"/>
    <s v="restaurant"/>
    <n v="7"/>
    <n v="16"/>
    <n v="4"/>
    <n v="10"/>
    <n v="4"/>
    <n v="8.9436415571122971"/>
  </r>
  <r>
    <x v="172"/>
    <s v="restaurant"/>
    <n v="8"/>
    <n v="17"/>
    <n v="5"/>
    <n v="10"/>
    <n v="4"/>
    <n v="7.4276376476794299"/>
  </r>
  <r>
    <x v="172"/>
    <s v="restaurant"/>
    <n v="9"/>
    <n v="18"/>
    <n v="6"/>
    <n v="16"/>
    <n v="5"/>
    <n v="4.9573654520187658"/>
  </r>
  <r>
    <x v="172"/>
    <s v="supermarket"/>
    <n v="0"/>
    <n v="40"/>
    <n v="15"/>
    <n v="20"/>
    <n v="9"/>
    <n v="2.9593590545650321"/>
  </r>
  <r>
    <x v="172"/>
    <s v="supermarket"/>
    <n v="1"/>
    <n v="52"/>
    <n v="16"/>
    <n v="25"/>
    <n v="10"/>
    <n v="1.3401560042135705"/>
  </r>
  <r>
    <x v="172"/>
    <s v="supermarket"/>
    <n v="2"/>
    <n v="57"/>
    <n v="17"/>
    <n v="33"/>
    <n v="13"/>
    <n v="0.41635754817899395"/>
  </r>
  <r>
    <x v="172"/>
    <s v="supermarket"/>
    <n v="3"/>
    <n v="64"/>
    <n v="21"/>
    <n v="38"/>
    <n v="14"/>
    <n v="0.18849723219891851"/>
  </r>
  <r>
    <x v="172"/>
    <s v="supermarket"/>
    <n v="4"/>
    <n v="81"/>
    <n v="24"/>
    <n v="40"/>
    <n v="15"/>
    <n v="8.9208241910815056E-2"/>
  </r>
  <r>
    <x v="172"/>
    <s v="store"/>
    <n v="0"/>
    <n v="6"/>
    <n v="2"/>
    <n v="6"/>
    <n v="2"/>
    <n v="14.540724122942899"/>
  </r>
  <r>
    <x v="172"/>
    <s v="store"/>
    <n v="1"/>
    <n v="8"/>
    <n v="2"/>
    <n v="7"/>
    <n v="2"/>
    <n v="9.0249195433649962"/>
  </r>
  <r>
    <x v="172"/>
    <s v="store"/>
    <n v="2"/>
    <n v="13"/>
    <n v="3"/>
    <n v="8"/>
    <n v="3"/>
    <n v="4.1397949017720137"/>
  </r>
  <r>
    <x v="172"/>
    <s v="store"/>
    <n v="3"/>
    <n v="13"/>
    <n v="4"/>
    <n v="13"/>
    <n v="4"/>
    <n v="1.8597414535533012"/>
  </r>
  <r>
    <x v="172"/>
    <s v="store"/>
    <n v="4"/>
    <n v="14"/>
    <n v="5"/>
    <n v="14"/>
    <n v="4"/>
    <n v="1.0452970584927768"/>
  </r>
  <r>
    <x v="172"/>
    <s v="pharmacy"/>
    <n v="0"/>
    <n v="15"/>
    <n v="4"/>
    <n v="13"/>
    <n v="3"/>
    <n v="5.0184862808548782"/>
  </r>
  <r>
    <x v="172"/>
    <s v="pharmacy"/>
    <n v="1"/>
    <n v="15"/>
    <n v="5"/>
    <n v="14"/>
    <n v="4"/>
    <n v="1.9089249355763942"/>
  </r>
  <r>
    <x v="172"/>
    <s v="pharmacy"/>
    <n v="2"/>
    <n v="15"/>
    <n v="5"/>
    <n v="15"/>
    <n v="4"/>
    <n v="0.90938875509852346"/>
  </r>
  <r>
    <x v="172"/>
    <s v="bank"/>
    <n v="0"/>
    <n v="27"/>
    <n v="9"/>
    <n v="23"/>
    <n v="7"/>
    <n v="1.8434030718819161"/>
  </r>
  <r>
    <x v="172"/>
    <s v="bank"/>
    <n v="1"/>
    <n v="42"/>
    <n v="14"/>
    <n v="33"/>
    <n v="8"/>
    <n v="0.43935906625471827"/>
  </r>
  <r>
    <x v="173"/>
    <s v="restaurant"/>
    <n v="0"/>
    <n v="9"/>
    <n v="2"/>
    <n v="6"/>
    <n v="2"/>
    <n v="31.430672004005245"/>
  </r>
  <r>
    <x v="173"/>
    <s v="restaurant"/>
    <n v="1"/>
    <n v="9"/>
    <n v="2"/>
    <n v="7"/>
    <n v="2"/>
    <n v="27.337742350387284"/>
  </r>
  <r>
    <x v="173"/>
    <s v="restaurant"/>
    <n v="2"/>
    <n v="11"/>
    <n v="3"/>
    <n v="7"/>
    <n v="2"/>
    <n v="22.042084959695313"/>
  </r>
  <r>
    <x v="173"/>
    <s v="restaurant"/>
    <n v="3"/>
    <n v="12"/>
    <n v="4"/>
    <n v="8"/>
    <n v="3"/>
    <n v="16.453889334075097"/>
  </r>
  <r>
    <x v="173"/>
    <s v="restaurant"/>
    <n v="4"/>
    <n v="13"/>
    <n v="4"/>
    <n v="9"/>
    <n v="3"/>
    <n v="14.130190924466993"/>
  </r>
  <r>
    <x v="173"/>
    <s v="restaurant"/>
    <n v="5"/>
    <n v="13"/>
    <n v="4"/>
    <n v="9"/>
    <n v="3"/>
    <n v="12.664837791559302"/>
  </r>
  <r>
    <x v="173"/>
    <s v="restaurant"/>
    <n v="6"/>
    <n v="13"/>
    <n v="4"/>
    <n v="10"/>
    <n v="4"/>
    <n v="10.252304556215696"/>
  </r>
  <r>
    <x v="173"/>
    <s v="restaurant"/>
    <n v="7"/>
    <n v="15"/>
    <n v="5"/>
    <n v="10"/>
    <n v="4"/>
    <n v="8.4022110508417303"/>
  </r>
  <r>
    <x v="173"/>
    <s v="restaurant"/>
    <n v="8"/>
    <n v="16"/>
    <n v="5"/>
    <n v="13"/>
    <n v="4"/>
    <n v="6.9298764679607974"/>
  </r>
  <r>
    <x v="173"/>
    <s v="restaurant"/>
    <n v="9"/>
    <n v="18"/>
    <n v="6"/>
    <n v="15"/>
    <n v="5"/>
    <n v="5.0445608768243462"/>
  </r>
  <r>
    <x v="173"/>
    <s v="supermarket"/>
    <n v="0"/>
    <n v="39"/>
    <n v="15"/>
    <n v="20"/>
    <n v="9"/>
    <n v="2.9594183713244209"/>
  </r>
  <r>
    <x v="173"/>
    <s v="supermarket"/>
    <n v="1"/>
    <n v="52"/>
    <n v="16"/>
    <n v="25"/>
    <n v="10"/>
    <n v="1.3401560042135705"/>
  </r>
  <r>
    <x v="173"/>
    <s v="supermarket"/>
    <n v="2"/>
    <n v="57"/>
    <n v="17"/>
    <n v="33"/>
    <n v="13"/>
    <n v="0.41635754817899395"/>
  </r>
  <r>
    <x v="173"/>
    <s v="supermarket"/>
    <n v="3"/>
    <n v="64"/>
    <n v="21"/>
    <n v="37"/>
    <n v="14"/>
    <n v="0.18896191101473161"/>
  </r>
  <r>
    <x v="173"/>
    <s v="supermarket"/>
    <n v="4"/>
    <n v="81"/>
    <n v="24"/>
    <n v="40"/>
    <n v="15"/>
    <n v="8.9208241910815056E-2"/>
  </r>
  <r>
    <x v="173"/>
    <s v="store"/>
    <n v="0"/>
    <n v="6"/>
    <n v="2"/>
    <n v="6"/>
    <n v="2"/>
    <n v="14.540724122942899"/>
  </r>
  <r>
    <x v="173"/>
    <s v="store"/>
    <n v="1"/>
    <n v="8"/>
    <n v="2"/>
    <n v="7"/>
    <n v="2"/>
    <n v="9.0249195433649962"/>
  </r>
  <r>
    <x v="173"/>
    <s v="store"/>
    <n v="2"/>
    <n v="12"/>
    <n v="3"/>
    <n v="8"/>
    <n v="3"/>
    <n v="4.1605079498710902"/>
  </r>
  <r>
    <x v="173"/>
    <s v="store"/>
    <n v="3"/>
    <n v="13"/>
    <n v="4"/>
    <n v="12"/>
    <n v="4"/>
    <n v="1.8778190275741051"/>
  </r>
  <r>
    <x v="173"/>
    <s v="store"/>
    <n v="4"/>
    <n v="14"/>
    <n v="5"/>
    <n v="14"/>
    <n v="4"/>
    <n v="1.0452970584927768"/>
  </r>
  <r>
    <x v="173"/>
    <s v="pharmacy"/>
    <n v="0"/>
    <n v="15"/>
    <n v="4"/>
    <n v="13"/>
    <n v="3"/>
    <n v="5.0184862808548782"/>
  </r>
  <r>
    <x v="173"/>
    <s v="pharmacy"/>
    <n v="1"/>
    <n v="15"/>
    <n v="5"/>
    <n v="13"/>
    <n v="4"/>
    <n v="1.9343482345793972"/>
  </r>
  <r>
    <x v="173"/>
    <s v="pharmacy"/>
    <n v="2"/>
    <n v="15"/>
    <n v="5"/>
    <n v="15"/>
    <n v="4"/>
    <n v="0.90938875509852346"/>
  </r>
  <r>
    <x v="173"/>
    <s v="bank"/>
    <n v="0"/>
    <n v="26"/>
    <n v="9"/>
    <n v="23"/>
    <n v="7"/>
    <n v="1.8493973098076979"/>
  </r>
  <r>
    <x v="173"/>
    <s v="bank"/>
    <n v="1"/>
    <n v="42"/>
    <n v="14"/>
    <n v="33"/>
    <n v="8"/>
    <n v="0.43935906625471827"/>
  </r>
  <r>
    <x v="174"/>
    <s v="restaurant"/>
    <n v="0"/>
    <n v="8"/>
    <n v="2"/>
    <n v="7"/>
    <n v="2"/>
    <n v="31.176590690563376"/>
  </r>
  <r>
    <x v="174"/>
    <s v="restaurant"/>
    <n v="1"/>
    <n v="8"/>
    <n v="2"/>
    <n v="7"/>
    <n v="2"/>
    <n v="27.943462767097543"/>
  </r>
  <r>
    <x v="174"/>
    <s v="restaurant"/>
    <n v="2"/>
    <n v="11"/>
    <n v="3"/>
    <n v="7"/>
    <n v="3"/>
    <n v="20.600534502453069"/>
  </r>
  <r>
    <x v="174"/>
    <s v="restaurant"/>
    <n v="3"/>
    <n v="12"/>
    <n v="3"/>
    <n v="7"/>
    <n v="3"/>
    <n v="18.217918867630654"/>
  </r>
  <r>
    <x v="174"/>
    <s v="restaurant"/>
    <n v="4"/>
    <n v="13"/>
    <n v="4"/>
    <n v="9"/>
    <n v="3"/>
    <n v="14.130190924466993"/>
  </r>
  <r>
    <x v="174"/>
    <s v="restaurant"/>
    <n v="5"/>
    <n v="13"/>
    <n v="4"/>
    <n v="9"/>
    <n v="4"/>
    <n v="11.777902429104532"/>
  </r>
  <r>
    <x v="174"/>
    <s v="restaurant"/>
    <n v="6"/>
    <n v="13"/>
    <n v="4"/>
    <n v="9"/>
    <n v="4"/>
    <n v="10.556490325345544"/>
  </r>
  <r>
    <x v="174"/>
    <s v="restaurant"/>
    <n v="7"/>
    <n v="15"/>
    <n v="5"/>
    <n v="10"/>
    <n v="4"/>
    <n v="8.4022110508417303"/>
  </r>
  <r>
    <x v="174"/>
    <s v="restaurant"/>
    <n v="8"/>
    <n v="16"/>
    <n v="5"/>
    <n v="13"/>
    <n v="4"/>
    <n v="6.9298764679607974"/>
  </r>
  <r>
    <x v="174"/>
    <s v="restaurant"/>
    <n v="9"/>
    <n v="18"/>
    <n v="6"/>
    <n v="15"/>
    <n v="4"/>
    <n v="5.5336699228040613"/>
  </r>
  <r>
    <x v="174"/>
    <s v="supermarket"/>
    <n v="0"/>
    <n v="39"/>
    <n v="15"/>
    <n v="20"/>
    <n v="9"/>
    <n v="2.9594183713244209"/>
  </r>
  <r>
    <x v="174"/>
    <s v="supermarket"/>
    <n v="1"/>
    <n v="52"/>
    <n v="16"/>
    <n v="24"/>
    <n v="10"/>
    <n v="1.3554885589927179"/>
  </r>
  <r>
    <x v="174"/>
    <s v="supermarket"/>
    <n v="2"/>
    <n v="57"/>
    <n v="17"/>
    <n v="33"/>
    <n v="13"/>
    <n v="0.41635754817899395"/>
  </r>
  <r>
    <x v="174"/>
    <s v="supermarket"/>
    <n v="3"/>
    <n v="64"/>
    <n v="21"/>
    <n v="37"/>
    <n v="14"/>
    <n v="0.18896191101473161"/>
  </r>
  <r>
    <x v="174"/>
    <s v="supermarket"/>
    <n v="4"/>
    <n v="80"/>
    <n v="24"/>
    <n v="40"/>
    <n v="15"/>
    <n v="8.9208241976909047E-2"/>
  </r>
  <r>
    <x v="174"/>
    <s v="store"/>
    <n v="0"/>
    <n v="6"/>
    <n v="1"/>
    <n v="6"/>
    <n v="1"/>
    <n v="19.391023756149067"/>
  </r>
  <r>
    <x v="174"/>
    <s v="store"/>
    <n v="1"/>
    <n v="8"/>
    <n v="2"/>
    <n v="7"/>
    <n v="2"/>
    <n v="9.0249195433649962"/>
  </r>
  <r>
    <x v="174"/>
    <s v="store"/>
    <n v="2"/>
    <n v="8"/>
    <n v="2"/>
    <n v="8"/>
    <n v="2"/>
    <n v="5.9522320177632659"/>
  </r>
  <r>
    <x v="174"/>
    <s v="store"/>
    <n v="3"/>
    <n v="12"/>
    <n v="3"/>
    <n v="8"/>
    <n v="3"/>
    <n v="2.8059239661921311"/>
  </r>
  <r>
    <x v="174"/>
    <s v="store"/>
    <n v="4"/>
    <n v="14"/>
    <n v="5"/>
    <n v="14"/>
    <n v="4"/>
    <n v="1.0452970584927768"/>
  </r>
  <r>
    <x v="174"/>
    <s v="pharmacy"/>
    <n v="0"/>
    <n v="15"/>
    <n v="4"/>
    <n v="13"/>
    <n v="3"/>
    <n v="5.0184862808548782"/>
  </r>
  <r>
    <x v="174"/>
    <s v="pharmacy"/>
    <n v="1"/>
    <n v="15"/>
    <n v="5"/>
    <n v="13"/>
    <n v="4"/>
    <n v="1.9343482345793972"/>
  </r>
  <r>
    <x v="174"/>
    <s v="pharmacy"/>
    <n v="2"/>
    <n v="15"/>
    <n v="5"/>
    <n v="15"/>
    <n v="4"/>
    <n v="0.90938875509852346"/>
  </r>
  <r>
    <x v="174"/>
    <s v="bank"/>
    <n v="0"/>
    <n v="26"/>
    <n v="9"/>
    <n v="23"/>
    <n v="7"/>
    <n v="1.8493973098076979"/>
  </r>
  <r>
    <x v="174"/>
    <s v="bank"/>
    <n v="1"/>
    <n v="43"/>
    <n v="14"/>
    <n v="36"/>
    <n v="8"/>
    <n v="0.43806042683161273"/>
  </r>
  <r>
    <x v="175"/>
    <s v="restaurant"/>
    <n v="0"/>
    <n v="8"/>
    <n v="2"/>
    <n v="7"/>
    <n v="2"/>
    <n v="31.176590690563376"/>
  </r>
  <r>
    <x v="175"/>
    <s v="restaurant"/>
    <n v="1"/>
    <n v="8"/>
    <n v="2"/>
    <n v="7"/>
    <n v="2"/>
    <n v="27.943462767097543"/>
  </r>
  <r>
    <x v="175"/>
    <s v="restaurant"/>
    <n v="2"/>
    <n v="11"/>
    <n v="3"/>
    <n v="7"/>
    <n v="3"/>
    <n v="20.600534502453069"/>
  </r>
  <r>
    <x v="175"/>
    <s v="restaurant"/>
    <n v="3"/>
    <n v="12"/>
    <n v="3"/>
    <n v="7"/>
    <n v="3"/>
    <n v="18.217918867630654"/>
  </r>
  <r>
    <x v="175"/>
    <s v="restaurant"/>
    <n v="4"/>
    <n v="13"/>
    <n v="3"/>
    <n v="9"/>
    <n v="3"/>
    <n v="15.196566457780632"/>
  </r>
  <r>
    <x v="175"/>
    <s v="restaurant"/>
    <n v="5"/>
    <n v="13"/>
    <n v="4"/>
    <n v="9"/>
    <n v="4"/>
    <n v="11.777902429104532"/>
  </r>
  <r>
    <x v="175"/>
    <s v="restaurant"/>
    <n v="6"/>
    <n v="13"/>
    <n v="4"/>
    <n v="9"/>
    <n v="4"/>
    <n v="10.556490325345544"/>
  </r>
  <r>
    <x v="175"/>
    <s v="restaurant"/>
    <n v="7"/>
    <n v="14"/>
    <n v="4"/>
    <n v="9"/>
    <n v="4"/>
    <n v="9.3608122965231022"/>
  </r>
  <r>
    <x v="175"/>
    <s v="restaurant"/>
    <n v="8"/>
    <n v="15"/>
    <n v="5"/>
    <n v="9"/>
    <n v="4"/>
    <n v="7.7752373860811934"/>
  </r>
  <r>
    <x v="175"/>
    <s v="restaurant"/>
    <n v="9"/>
    <n v="16"/>
    <n v="5"/>
    <n v="13"/>
    <n v="4"/>
    <n v="6.2112226120241214"/>
  </r>
  <r>
    <x v="175"/>
    <s v="supermarket"/>
    <n v="0"/>
    <n v="39"/>
    <n v="15"/>
    <n v="20"/>
    <n v="9"/>
    <n v="2.9594183713244209"/>
  </r>
  <r>
    <x v="175"/>
    <s v="supermarket"/>
    <n v="1"/>
    <n v="52"/>
    <n v="16"/>
    <n v="24"/>
    <n v="10"/>
    <n v="1.3554885589927179"/>
  </r>
  <r>
    <x v="175"/>
    <s v="supermarket"/>
    <n v="2"/>
    <n v="57"/>
    <n v="17"/>
    <n v="33"/>
    <n v="13"/>
    <n v="0.41635754817899395"/>
  </r>
  <r>
    <x v="175"/>
    <s v="supermarket"/>
    <n v="3"/>
    <n v="64"/>
    <n v="21"/>
    <n v="38"/>
    <n v="14"/>
    <n v="0.18849723219891851"/>
  </r>
  <r>
    <x v="175"/>
    <s v="supermarket"/>
    <n v="4"/>
    <n v="80"/>
    <n v="24"/>
    <n v="39"/>
    <n v="15"/>
    <n v="8.9398135557573977E-2"/>
  </r>
  <r>
    <x v="175"/>
    <s v="store"/>
    <n v="0"/>
    <n v="6"/>
    <n v="1"/>
    <n v="6"/>
    <n v="1"/>
    <n v="19.391023756149067"/>
  </r>
  <r>
    <x v="175"/>
    <s v="store"/>
    <n v="1"/>
    <n v="7"/>
    <n v="2"/>
    <n v="7"/>
    <n v="2"/>
    <n v="9.230637960199946"/>
  </r>
  <r>
    <x v="175"/>
    <s v="store"/>
    <n v="2"/>
    <n v="8"/>
    <n v="2"/>
    <n v="7"/>
    <n v="2"/>
    <n v="6.0865736455252319"/>
  </r>
  <r>
    <x v="175"/>
    <s v="store"/>
    <n v="3"/>
    <n v="12"/>
    <n v="3"/>
    <n v="8"/>
    <n v="3"/>
    <n v="2.8059239661921311"/>
  </r>
  <r>
    <x v="175"/>
    <s v="store"/>
    <n v="4"/>
    <n v="14"/>
    <n v="5"/>
    <n v="14"/>
    <n v="4"/>
    <n v="1.0452970584927768"/>
  </r>
  <r>
    <x v="175"/>
    <s v="pharmacy"/>
    <n v="0"/>
    <n v="14"/>
    <n v="4"/>
    <n v="13"/>
    <n v="3"/>
    <n v="5.0617189887915783"/>
  </r>
  <r>
    <x v="175"/>
    <s v="pharmacy"/>
    <n v="1"/>
    <n v="14"/>
    <n v="5"/>
    <n v="13"/>
    <n v="4"/>
    <n v="1.9551639828452152"/>
  </r>
  <r>
    <x v="175"/>
    <s v="pharmacy"/>
    <n v="2"/>
    <n v="14"/>
    <n v="5"/>
    <n v="14"/>
    <n v="4"/>
    <n v="0.92913440333143571"/>
  </r>
  <r>
    <x v="175"/>
    <s v="bank"/>
    <n v="0"/>
    <n v="26"/>
    <n v="8"/>
    <n v="22"/>
    <n v="7"/>
    <n v="2.0261371380542172"/>
  </r>
  <r>
    <x v="175"/>
    <s v="bank"/>
    <n v="1"/>
    <n v="43"/>
    <n v="14"/>
    <n v="36"/>
    <n v="8"/>
    <n v="0.43806042683161273"/>
  </r>
  <r>
    <x v="176"/>
    <s v="restaurant"/>
    <n v="0"/>
    <n v="5"/>
    <n v="1"/>
    <n v="5"/>
    <n v="1"/>
    <n v="41.195015976462628"/>
  </r>
  <r>
    <x v="176"/>
    <s v="restaurant"/>
    <n v="1"/>
    <n v="5"/>
    <n v="1"/>
    <n v="5"/>
    <n v="1"/>
    <n v="36.922940245570203"/>
  </r>
  <r>
    <x v="176"/>
    <s v="restaurant"/>
    <n v="2"/>
    <n v="10"/>
    <n v="3"/>
    <n v="5"/>
    <n v="2"/>
    <n v="24.004846216976539"/>
  </r>
  <r>
    <x v="176"/>
    <s v="restaurant"/>
    <n v="3"/>
    <n v="10"/>
    <n v="3"/>
    <n v="5"/>
    <n v="2"/>
    <n v="21.515454757438235"/>
  </r>
  <r>
    <x v="176"/>
    <s v="restaurant"/>
    <n v="4"/>
    <n v="11"/>
    <n v="3"/>
    <n v="5"/>
    <n v="2"/>
    <n v="19.007245276817894"/>
  </r>
  <r>
    <x v="176"/>
    <s v="restaurant"/>
    <n v="5"/>
    <n v="12"/>
    <n v="3"/>
    <n v="6"/>
    <n v="3"/>
    <n v="15.173193739389752"/>
  </r>
  <r>
    <x v="176"/>
    <s v="restaurant"/>
    <n v="6"/>
    <n v="12"/>
    <n v="3"/>
    <n v="6"/>
    <n v="4"/>
    <n v="12.804720471178763"/>
  </r>
  <r>
    <x v="176"/>
    <s v="restaurant"/>
    <n v="7"/>
    <n v="12"/>
    <n v="4"/>
    <n v="6"/>
    <n v="4"/>
    <n v="10.708993708228439"/>
  </r>
  <r>
    <x v="176"/>
    <s v="restaurant"/>
    <n v="8"/>
    <n v="13"/>
    <n v="5"/>
    <n v="13"/>
    <n v="4"/>
    <n v="7.1498822935917792"/>
  </r>
  <r>
    <x v="176"/>
    <s v="restaurant"/>
    <n v="9"/>
    <n v="18"/>
    <n v="5"/>
    <n v="13"/>
    <n v="4"/>
    <n v="6.137486778837105"/>
  </r>
  <r>
    <x v="176"/>
    <s v="supermarket"/>
    <n v="0"/>
    <n v="38"/>
    <n v="14"/>
    <n v="17"/>
    <n v="10"/>
    <n v="2.7786056779700905"/>
  </r>
  <r>
    <x v="176"/>
    <s v="supermarket"/>
    <n v="1"/>
    <n v="51"/>
    <n v="15"/>
    <n v="21"/>
    <n v="10"/>
    <n v="1.448127291904971"/>
  </r>
  <r>
    <x v="176"/>
    <s v="supermarket"/>
    <n v="2"/>
    <n v="56"/>
    <n v="16"/>
    <n v="29"/>
    <n v="13"/>
    <n v="0.43827820884709656"/>
  </r>
  <r>
    <x v="176"/>
    <s v="supermarket"/>
    <n v="3"/>
    <n v="64"/>
    <n v="20"/>
    <n v="35"/>
    <n v="14"/>
    <n v="0.19226404274829359"/>
  </r>
  <r>
    <x v="176"/>
    <s v="supermarket"/>
    <n v="4"/>
    <n v="80"/>
    <n v="23"/>
    <n v="36"/>
    <n v="15"/>
    <n v="9.0756621444760099E-2"/>
  </r>
  <r>
    <x v="176"/>
    <s v="store"/>
    <n v="0"/>
    <n v="2"/>
    <n v="1"/>
    <n v="2"/>
    <n v="1"/>
    <n v="28.330807361871702"/>
  </r>
  <r>
    <x v="176"/>
    <s v="store"/>
    <n v="1"/>
    <n v="4"/>
    <n v="1"/>
    <n v="4"/>
    <n v="1"/>
    <n v="15.065318279422829"/>
  </r>
  <r>
    <x v="176"/>
    <s v="store"/>
    <n v="2"/>
    <n v="7"/>
    <n v="2"/>
    <n v="4"/>
    <n v="1"/>
    <n v="7.990192500106378"/>
  </r>
  <r>
    <x v="176"/>
    <s v="store"/>
    <n v="3"/>
    <n v="10"/>
    <n v="2"/>
    <n v="6"/>
    <n v="2"/>
    <n v="4.1222731299987894"/>
  </r>
  <r>
    <x v="176"/>
    <s v="store"/>
    <n v="4"/>
    <n v="10"/>
    <n v="3"/>
    <n v="7"/>
    <n v="2"/>
    <n v="2.3016851102554536"/>
  </r>
  <r>
    <x v="176"/>
    <s v="pharmacy"/>
    <n v="0"/>
    <n v="14"/>
    <n v="4"/>
    <n v="11"/>
    <n v="2"/>
    <n v="5.9285526157124888"/>
  </r>
  <r>
    <x v="176"/>
    <s v="pharmacy"/>
    <n v="1"/>
    <n v="14"/>
    <n v="4"/>
    <n v="11"/>
    <n v="3"/>
    <n v="2.5094232082525991"/>
  </r>
  <r>
    <x v="176"/>
    <s v="pharmacy"/>
    <n v="2"/>
    <n v="14"/>
    <n v="4"/>
    <n v="14"/>
    <n v="3"/>
    <n v="1.161189205974928"/>
  </r>
  <r>
    <x v="176"/>
    <s v="bank"/>
    <n v="0"/>
    <n v="26"/>
    <n v="8"/>
    <n v="16"/>
    <n v="6"/>
    <n v="2.4220408784009777"/>
  </r>
  <r>
    <x v="176"/>
    <s v="bank"/>
    <n v="1"/>
    <n v="44"/>
    <n v="14"/>
    <n v="34"/>
    <n v="8"/>
    <n v="0.43870695341270177"/>
  </r>
  <r>
    <x v="177"/>
    <s v="restaurant"/>
    <n v="0"/>
    <n v="5"/>
    <n v="2"/>
    <n v="5"/>
    <n v="2"/>
    <n v="36.438176589838612"/>
  </r>
  <r>
    <x v="177"/>
    <s v="restaurant"/>
    <n v="1"/>
    <n v="7"/>
    <n v="2"/>
    <n v="7"/>
    <n v="2"/>
    <n v="28.70355056696598"/>
  </r>
  <r>
    <x v="177"/>
    <s v="restaurant"/>
    <n v="2"/>
    <n v="7"/>
    <n v="4"/>
    <n v="7"/>
    <n v="3"/>
    <n v="21.274712093983386"/>
  </r>
  <r>
    <x v="177"/>
    <s v="restaurant"/>
    <n v="3"/>
    <n v="10"/>
    <n v="4"/>
    <n v="9"/>
    <n v="3"/>
    <n v="16.516626831524935"/>
  </r>
  <r>
    <x v="177"/>
    <s v="restaurant"/>
    <n v="4"/>
    <n v="10"/>
    <n v="4"/>
    <n v="10"/>
    <n v="3"/>
    <n v="14.425143437662522"/>
  </r>
  <r>
    <x v="177"/>
    <s v="restaurant"/>
    <n v="5"/>
    <n v="10"/>
    <n v="4"/>
    <n v="10"/>
    <n v="3"/>
    <n v="12.92920263671974"/>
  </r>
  <r>
    <x v="177"/>
    <s v="restaurant"/>
    <n v="6"/>
    <n v="13"/>
    <n v="4"/>
    <n v="10"/>
    <n v="3"/>
    <n v="11.047261436638118"/>
  </r>
  <r>
    <x v="177"/>
    <s v="restaurant"/>
    <n v="7"/>
    <n v="13"/>
    <n v="4"/>
    <n v="11"/>
    <n v="4"/>
    <n v="8.9552598964771875"/>
  </r>
  <r>
    <x v="177"/>
    <s v="restaurant"/>
    <n v="8"/>
    <n v="14"/>
    <n v="4"/>
    <n v="13"/>
    <n v="4"/>
    <n v="7.6021508105195759"/>
  </r>
  <r>
    <x v="177"/>
    <s v="restaurant"/>
    <n v="9"/>
    <n v="14"/>
    <n v="4"/>
    <n v="14"/>
    <n v="4"/>
    <n v="6.6952499573897502"/>
  </r>
  <r>
    <x v="177"/>
    <s v="supermarket"/>
    <n v="0"/>
    <n v="33"/>
    <n v="13"/>
    <n v="20"/>
    <n v="7"/>
    <n v="4.4197507604615591"/>
  </r>
  <r>
    <x v="177"/>
    <s v="supermarket"/>
    <n v="1"/>
    <n v="46"/>
    <n v="14"/>
    <n v="24"/>
    <n v="9"/>
    <n v="1.6991486955506399"/>
  </r>
  <r>
    <x v="177"/>
    <s v="supermarket"/>
    <n v="2"/>
    <n v="51"/>
    <n v="15"/>
    <n v="25"/>
    <n v="12"/>
    <n v="0.56595848159033801"/>
  </r>
  <r>
    <x v="177"/>
    <s v="supermarket"/>
    <n v="3"/>
    <n v="58"/>
    <n v="19"/>
    <n v="32"/>
    <n v="13"/>
    <n v="0.24121848942975849"/>
  </r>
  <r>
    <x v="177"/>
    <s v="supermarket"/>
    <n v="4"/>
    <n v="74"/>
    <n v="22"/>
    <n v="37"/>
    <n v="14"/>
    <n v="0.1119120651814179"/>
  </r>
  <r>
    <x v="177"/>
    <s v="store"/>
    <n v="0"/>
    <n v="1"/>
    <n v="0"/>
    <n v="1"/>
    <n v="0"/>
    <n v="40.233936099961419"/>
  </r>
  <r>
    <x v="177"/>
    <s v="store"/>
    <n v="1"/>
    <n v="6"/>
    <n v="1"/>
    <n v="6"/>
    <n v="1"/>
    <n v="13.077667184379605"/>
  </r>
  <r>
    <x v="177"/>
    <s v="store"/>
    <n v="2"/>
    <n v="6"/>
    <n v="2"/>
    <n v="6"/>
    <n v="2"/>
    <n v="6.6137095659248146"/>
  </r>
  <r>
    <x v="177"/>
    <s v="store"/>
    <n v="3"/>
    <n v="10"/>
    <n v="2"/>
    <n v="10"/>
    <n v="2"/>
    <n v="3.7934198125678802"/>
  </r>
  <r>
    <x v="177"/>
    <s v="store"/>
    <n v="4"/>
    <n v="11"/>
    <n v="4"/>
    <n v="10"/>
    <n v="3"/>
    <n v="1.5535393490019831"/>
  </r>
  <r>
    <x v="177"/>
    <s v="pharmacy"/>
    <n v="0"/>
    <n v="9"/>
    <n v="3"/>
    <n v="9"/>
    <n v="2"/>
    <n v="7.2115890219049117"/>
  </r>
  <r>
    <x v="177"/>
    <s v="pharmacy"/>
    <n v="1"/>
    <n v="9"/>
    <n v="3"/>
    <n v="9"/>
    <n v="2"/>
    <n v="3.4722465661023647"/>
  </r>
  <r>
    <x v="177"/>
    <s v="pharmacy"/>
    <n v="2"/>
    <n v="15"/>
    <n v="4"/>
    <n v="15"/>
    <n v="3"/>
    <n v="1.1414435577420159"/>
  </r>
  <r>
    <x v="177"/>
    <s v="bank"/>
    <n v="0"/>
    <n v="20"/>
    <n v="7"/>
    <n v="12"/>
    <n v="5"/>
    <n v="3.2607178471699831"/>
  </r>
  <r>
    <x v="177"/>
    <s v="bank"/>
    <n v="1"/>
    <n v="46"/>
    <n v="14"/>
    <n v="34"/>
    <n v="7"/>
    <n v="0.52310971080554414"/>
  </r>
  <r>
    <x v="178"/>
    <s v="restaurant"/>
    <n v="0"/>
    <n v="8"/>
    <n v="2"/>
    <n v="5"/>
    <n v="2"/>
    <n v="33.190642185769796"/>
  </r>
  <r>
    <x v="178"/>
    <s v="restaurant"/>
    <n v="1"/>
    <n v="11"/>
    <n v="3"/>
    <n v="7"/>
    <n v="3"/>
    <n v="22.984067420092273"/>
  </r>
  <r>
    <x v="178"/>
    <s v="restaurant"/>
    <n v="2"/>
    <n v="12"/>
    <n v="3"/>
    <n v="7"/>
    <n v="3"/>
    <n v="20.325777249009406"/>
  </r>
  <r>
    <x v="178"/>
    <s v="restaurant"/>
    <n v="3"/>
    <n v="12"/>
    <n v="3"/>
    <n v="7"/>
    <n v="4"/>
    <n v="17.113868804059983"/>
  </r>
  <r>
    <x v="178"/>
    <s v="restaurant"/>
    <n v="4"/>
    <n v="12"/>
    <n v="3"/>
    <n v="7"/>
    <n v="4"/>
    <n v="15.339097224379691"/>
  </r>
  <r>
    <x v="178"/>
    <s v="restaurant"/>
    <n v="5"/>
    <n v="13"/>
    <n v="4"/>
    <n v="9"/>
    <n v="4"/>
    <n v="11.777902429104532"/>
  </r>
  <r>
    <x v="178"/>
    <s v="restaurant"/>
    <n v="6"/>
    <n v="13"/>
    <n v="4"/>
    <n v="9"/>
    <n v="4"/>
    <n v="10.556490325345544"/>
  </r>
  <r>
    <x v="178"/>
    <s v="restaurant"/>
    <n v="7"/>
    <n v="14"/>
    <n v="4"/>
    <n v="9"/>
    <n v="4"/>
    <n v="9.3608122965231022"/>
  </r>
  <r>
    <x v="178"/>
    <s v="restaurant"/>
    <n v="8"/>
    <n v="15"/>
    <n v="5"/>
    <n v="13"/>
    <n v="5"/>
    <n v="6.4416266296356612"/>
  </r>
  <r>
    <x v="178"/>
    <s v="restaurant"/>
    <n v="9"/>
    <n v="18"/>
    <n v="6"/>
    <n v="15"/>
    <n v="5"/>
    <n v="5.0445608768243462"/>
  </r>
  <r>
    <x v="178"/>
    <s v="supermarket"/>
    <n v="0"/>
    <n v="39"/>
    <n v="15"/>
    <n v="20"/>
    <n v="9"/>
    <n v="2.9594183713244209"/>
  </r>
  <r>
    <x v="178"/>
    <s v="supermarket"/>
    <n v="1"/>
    <n v="52"/>
    <n v="16"/>
    <n v="24"/>
    <n v="10"/>
    <n v="1.3554885589927179"/>
  </r>
  <r>
    <x v="178"/>
    <s v="supermarket"/>
    <n v="2"/>
    <n v="57"/>
    <n v="17"/>
    <n v="32"/>
    <n v="13"/>
    <n v="0.41836596702391787"/>
  </r>
  <r>
    <x v="178"/>
    <s v="supermarket"/>
    <n v="3"/>
    <n v="64"/>
    <n v="21"/>
    <n v="38"/>
    <n v="15"/>
    <n v="0.15366128319912031"/>
  </r>
  <r>
    <x v="178"/>
    <s v="supermarket"/>
    <n v="4"/>
    <n v="80"/>
    <n v="24"/>
    <n v="39"/>
    <n v="16"/>
    <n v="7.2619462762225598E-2"/>
  </r>
  <r>
    <x v="178"/>
    <s v="store"/>
    <n v="0"/>
    <n v="6"/>
    <n v="1"/>
    <n v="6"/>
    <n v="2"/>
    <n v="17.258191747111471"/>
  </r>
  <r>
    <x v="178"/>
    <s v="store"/>
    <n v="1"/>
    <n v="7"/>
    <n v="2"/>
    <n v="6"/>
    <n v="2"/>
    <n v="9.5056052694717206"/>
  </r>
  <r>
    <x v="178"/>
    <s v="store"/>
    <n v="2"/>
    <n v="10"/>
    <n v="2"/>
    <n v="7"/>
    <n v="3"/>
    <n v="5.2359418498255259"/>
  </r>
  <r>
    <x v="178"/>
    <s v="store"/>
    <n v="3"/>
    <n v="12"/>
    <n v="3"/>
    <n v="12"/>
    <n v="4"/>
    <n v="2.3014383882890459"/>
  </r>
  <r>
    <x v="178"/>
    <s v="store"/>
    <n v="4"/>
    <n v="13"/>
    <n v="4"/>
    <n v="13"/>
    <n v="4"/>
    <n v="1.2542442361173429"/>
  </r>
  <r>
    <x v="178"/>
    <s v="pharmacy"/>
    <n v="0"/>
    <n v="14"/>
    <n v="4"/>
    <n v="13"/>
    <n v="3"/>
    <n v="5.0617189887915783"/>
  </r>
  <r>
    <x v="178"/>
    <s v="pharmacy"/>
    <n v="1"/>
    <n v="14"/>
    <n v="5"/>
    <n v="13"/>
    <n v="4"/>
    <n v="1.9551639828452152"/>
  </r>
  <r>
    <x v="178"/>
    <s v="pharmacy"/>
    <n v="2"/>
    <n v="14"/>
    <n v="5"/>
    <n v="14"/>
    <n v="4"/>
    <n v="0.92913440333143571"/>
  </r>
  <r>
    <x v="178"/>
    <s v="bank"/>
    <n v="0"/>
    <n v="26"/>
    <n v="8"/>
    <n v="22"/>
    <n v="7"/>
    <n v="2.0261371380542172"/>
  </r>
  <r>
    <x v="178"/>
    <s v="bank"/>
    <n v="1"/>
    <n v="44"/>
    <n v="13"/>
    <n v="36"/>
    <n v="8"/>
    <n v="0.46086322964109616"/>
  </r>
  <r>
    <x v="179"/>
    <s v="restaurant"/>
    <n v="0"/>
    <n v="7"/>
    <n v="2"/>
    <n v="4"/>
    <n v="1"/>
    <n v="37.402719418852747"/>
  </r>
  <r>
    <x v="179"/>
    <s v="restaurant"/>
    <n v="1"/>
    <n v="7"/>
    <n v="2"/>
    <n v="5"/>
    <n v="1"/>
    <n v="32.390959826802636"/>
  </r>
  <r>
    <x v="179"/>
    <s v="restaurant"/>
    <n v="2"/>
    <n v="10"/>
    <n v="2"/>
    <n v="5"/>
    <n v="2"/>
    <n v="25.688053972721583"/>
  </r>
  <r>
    <x v="179"/>
    <s v="restaurant"/>
    <n v="3"/>
    <n v="11"/>
    <n v="3"/>
    <n v="6"/>
    <n v="3"/>
    <n v="19.133734429807202"/>
  </r>
  <r>
    <x v="179"/>
    <s v="restaurant"/>
    <n v="4"/>
    <n v="11"/>
    <n v="3"/>
    <n v="6"/>
    <n v="3"/>
    <n v="17.149495303753124"/>
  </r>
  <r>
    <x v="179"/>
    <s v="restaurant"/>
    <n v="5"/>
    <n v="11"/>
    <n v="3"/>
    <n v="7"/>
    <n v="3"/>
    <n v="14.833146777909977"/>
  </r>
  <r>
    <x v="179"/>
    <s v="restaurant"/>
    <n v="6"/>
    <n v="11"/>
    <n v="3"/>
    <n v="8"/>
    <n v="3"/>
    <n v="12.881397650179096"/>
  </r>
  <r>
    <x v="179"/>
    <s v="restaurant"/>
    <n v="7"/>
    <n v="13"/>
    <n v="3"/>
    <n v="8"/>
    <n v="3"/>
    <n v="11.2599654898672"/>
  </r>
  <r>
    <x v="179"/>
    <s v="restaurant"/>
    <n v="8"/>
    <n v="14"/>
    <n v="5"/>
    <n v="8"/>
    <n v="4"/>
    <n v="8.1322395992171046"/>
  </r>
  <r>
    <x v="179"/>
    <s v="restaurant"/>
    <n v="9"/>
    <n v="14"/>
    <n v="5"/>
    <n v="11"/>
    <n v="4"/>
    <n v="6.6266499739832607"/>
  </r>
  <r>
    <x v="179"/>
    <s v="supermarket"/>
    <n v="0"/>
    <n v="37"/>
    <n v="15"/>
    <n v="18"/>
    <n v="8"/>
    <n v="3.7000486059901969"/>
  </r>
  <r>
    <x v="179"/>
    <s v="supermarket"/>
    <n v="1"/>
    <n v="50"/>
    <n v="16"/>
    <n v="23"/>
    <n v="10"/>
    <n v="1.3740252165760978"/>
  </r>
  <r>
    <x v="179"/>
    <s v="supermarket"/>
    <n v="2"/>
    <n v="55"/>
    <n v="17"/>
    <n v="30"/>
    <n v="12"/>
    <n v="0.5133954710131603"/>
  </r>
  <r>
    <x v="179"/>
    <s v="supermarket"/>
    <n v="3"/>
    <n v="62"/>
    <n v="20"/>
    <n v="37"/>
    <n v="14"/>
    <n v="0.19102339039172431"/>
  </r>
  <r>
    <x v="179"/>
    <s v="supermarket"/>
    <n v="4"/>
    <n v="78"/>
    <n v="24"/>
    <n v="37"/>
    <n v="15"/>
    <n v="8.9905148408409755E-2"/>
  </r>
  <r>
    <x v="179"/>
    <s v="store"/>
    <n v="0"/>
    <n v="4"/>
    <n v="1"/>
    <n v="4"/>
    <n v="1"/>
    <n v="22.338230552247637"/>
  </r>
  <r>
    <x v="179"/>
    <s v="store"/>
    <n v="1"/>
    <n v="5"/>
    <n v="1"/>
    <n v="5"/>
    <n v="1"/>
    <n v="13.897434437427027"/>
  </r>
  <r>
    <x v="179"/>
    <s v="store"/>
    <n v="2"/>
    <n v="6"/>
    <n v="1"/>
    <n v="6"/>
    <n v="1"/>
    <n v="8.8198220545815964"/>
  </r>
  <r>
    <x v="179"/>
    <s v="store"/>
    <n v="3"/>
    <n v="10"/>
    <n v="3"/>
    <n v="10"/>
    <n v="3"/>
    <n v="2.7430661000419896"/>
  </r>
  <r>
    <x v="179"/>
    <s v="store"/>
    <n v="4"/>
    <n v="10"/>
    <n v="3"/>
    <n v="10"/>
    <n v="3"/>
    <n v="1.8499748116562258"/>
  </r>
  <r>
    <x v="179"/>
    <s v="pharmacy"/>
    <n v="0"/>
    <n v="12"/>
    <n v="4"/>
    <n v="12"/>
    <n v="2"/>
    <n v="5.9709756425045528"/>
  </r>
  <r>
    <x v="179"/>
    <s v="pharmacy"/>
    <n v="1"/>
    <n v="12"/>
    <n v="5"/>
    <n v="12"/>
    <n v="3"/>
    <n v="2.3219840776963956"/>
  </r>
  <r>
    <x v="179"/>
    <s v="pharmacy"/>
    <n v="2"/>
    <n v="13"/>
    <n v="5"/>
    <n v="13"/>
    <n v="3"/>
    <n v="1.086171559515571"/>
  </r>
  <r>
    <x v="179"/>
    <s v="bank"/>
    <n v="0"/>
    <n v="24"/>
    <n v="8"/>
    <n v="17"/>
    <n v="6"/>
    <n v="2.4047953380875504"/>
  </r>
  <r>
    <x v="179"/>
    <s v="bank"/>
    <n v="1"/>
    <n v="43"/>
    <n v="13"/>
    <n v="34"/>
    <n v="8"/>
    <n v="0.46166250482758908"/>
  </r>
  <r>
    <x v="180"/>
    <s v="restaurant"/>
    <n v="0"/>
    <n v="8"/>
    <n v="2"/>
    <n v="5"/>
    <n v="2"/>
    <n v="33.190642185769796"/>
  </r>
  <r>
    <x v="180"/>
    <s v="restaurant"/>
    <n v="1"/>
    <n v="11"/>
    <n v="3"/>
    <n v="7"/>
    <n v="2"/>
    <n v="24.592408839329487"/>
  </r>
  <r>
    <x v="180"/>
    <s v="restaurant"/>
    <n v="2"/>
    <n v="12"/>
    <n v="3"/>
    <n v="7"/>
    <n v="3"/>
    <n v="20.325777249009406"/>
  </r>
  <r>
    <x v="180"/>
    <s v="restaurant"/>
    <n v="3"/>
    <n v="12"/>
    <n v="3"/>
    <n v="7"/>
    <n v="3"/>
    <n v="18.217918867630654"/>
  </r>
  <r>
    <x v="180"/>
    <s v="restaurant"/>
    <n v="4"/>
    <n v="13"/>
    <n v="4"/>
    <n v="8"/>
    <n v="3"/>
    <n v="14.571662102495692"/>
  </r>
  <r>
    <x v="180"/>
    <s v="restaurant"/>
    <n v="5"/>
    <n v="13"/>
    <n v="4"/>
    <n v="8"/>
    <n v="4"/>
    <n v="12.17359141089322"/>
  </r>
  <r>
    <x v="180"/>
    <s v="restaurant"/>
    <n v="6"/>
    <n v="13"/>
    <n v="4"/>
    <n v="9"/>
    <n v="4"/>
    <n v="10.556490325345544"/>
  </r>
  <r>
    <x v="180"/>
    <s v="restaurant"/>
    <n v="7"/>
    <n v="14"/>
    <n v="4"/>
    <n v="9"/>
    <n v="4"/>
    <n v="9.3608122965231022"/>
  </r>
  <r>
    <x v="180"/>
    <s v="restaurant"/>
    <n v="8"/>
    <n v="15"/>
    <n v="5"/>
    <n v="13"/>
    <n v="4"/>
    <n v="6.9873268049022856"/>
  </r>
  <r>
    <x v="180"/>
    <s v="restaurant"/>
    <n v="9"/>
    <n v="18"/>
    <n v="5"/>
    <n v="15"/>
    <n v="4"/>
    <n v="5.9172947193744534"/>
  </r>
  <r>
    <x v="180"/>
    <s v="supermarket"/>
    <n v="0"/>
    <n v="39"/>
    <n v="15"/>
    <n v="19"/>
    <n v="9"/>
    <n v="3.0256882138722982"/>
  </r>
  <r>
    <x v="180"/>
    <s v="supermarket"/>
    <n v="1"/>
    <n v="51"/>
    <n v="16"/>
    <n v="24"/>
    <n v="10"/>
    <n v="1.3554897313621794"/>
  </r>
  <r>
    <x v="180"/>
    <s v="supermarket"/>
    <n v="2"/>
    <n v="56"/>
    <n v="17"/>
    <n v="32"/>
    <n v="13"/>
    <n v="0.41836613621898661"/>
  </r>
  <r>
    <x v="180"/>
    <s v="supermarket"/>
    <n v="3"/>
    <n v="63"/>
    <n v="20"/>
    <n v="38"/>
    <n v="14"/>
    <n v="0.19055869319517563"/>
  </r>
  <r>
    <x v="180"/>
    <s v="supermarket"/>
    <n v="4"/>
    <n v="80"/>
    <n v="24"/>
    <n v="39"/>
    <n v="15"/>
    <n v="8.9398135557573977E-2"/>
  </r>
  <r>
    <x v="180"/>
    <s v="store"/>
    <n v="0"/>
    <n v="5"/>
    <n v="1"/>
    <n v="5"/>
    <n v="1"/>
    <n v="20.606540717564208"/>
  </r>
  <r>
    <x v="180"/>
    <s v="store"/>
    <n v="1"/>
    <n v="7"/>
    <n v="2"/>
    <n v="7"/>
    <n v="2"/>
    <n v="9.230637960199946"/>
  </r>
  <r>
    <x v="180"/>
    <s v="store"/>
    <n v="2"/>
    <n v="7"/>
    <n v="2"/>
    <n v="7"/>
    <n v="2"/>
    <n v="6.2253139731581051"/>
  </r>
  <r>
    <x v="180"/>
    <s v="store"/>
    <n v="3"/>
    <n v="12"/>
    <n v="3"/>
    <n v="7"/>
    <n v="3"/>
    <n v="2.8965264593339217"/>
  </r>
  <r>
    <x v="180"/>
    <s v="store"/>
    <n v="4"/>
    <n v="13"/>
    <n v="5"/>
    <n v="13"/>
    <n v="4"/>
    <n v="1.0605696526815336"/>
  </r>
  <r>
    <x v="180"/>
    <s v="pharmacy"/>
    <n v="0"/>
    <n v="14"/>
    <n v="4"/>
    <n v="12"/>
    <n v="3"/>
    <n v="5.1281930659835844"/>
  </r>
  <r>
    <x v="180"/>
    <s v="pharmacy"/>
    <n v="1"/>
    <n v="14"/>
    <n v="5"/>
    <n v="12"/>
    <n v="4"/>
    <n v="1.9871700200117368"/>
  </r>
  <r>
    <x v="180"/>
    <s v="pharmacy"/>
    <n v="2"/>
    <n v="14"/>
    <n v="5"/>
    <n v="14"/>
    <n v="4"/>
    <n v="0.92913440333143571"/>
  </r>
  <r>
    <x v="180"/>
    <s v="bank"/>
    <n v="0"/>
    <n v="26"/>
    <n v="8"/>
    <n v="22"/>
    <n v="7"/>
    <n v="2.0261371380542172"/>
  </r>
  <r>
    <x v="180"/>
    <s v="bank"/>
    <n v="1"/>
    <n v="43"/>
    <n v="13"/>
    <n v="35"/>
    <n v="8"/>
    <n v="0.46126585782706903"/>
  </r>
  <r>
    <x v="181"/>
    <s v="restaurant"/>
    <n v="0"/>
    <n v="10"/>
    <n v="3"/>
    <n v="6"/>
    <n v="2"/>
    <n v="28.796874658844676"/>
  </r>
  <r>
    <x v="181"/>
    <s v="restaurant"/>
    <n v="1"/>
    <n v="10"/>
    <n v="3"/>
    <n v="6"/>
    <n v="2"/>
    <n v="25.810532101631157"/>
  </r>
  <r>
    <x v="181"/>
    <s v="restaurant"/>
    <n v="2"/>
    <n v="12"/>
    <n v="3"/>
    <n v="7"/>
    <n v="2"/>
    <n v="21.767327706251649"/>
  </r>
  <r>
    <x v="181"/>
    <s v="restaurant"/>
    <n v="3"/>
    <n v="14"/>
    <n v="3"/>
    <n v="9"/>
    <n v="3"/>
    <n v="16.79845374508243"/>
  </r>
  <r>
    <x v="181"/>
    <s v="restaurant"/>
    <n v="4"/>
    <n v="14"/>
    <n v="4"/>
    <n v="9"/>
    <n v="4"/>
    <n v="13.000460359004309"/>
  </r>
  <r>
    <x v="181"/>
    <s v="restaurant"/>
    <n v="5"/>
    <n v="17"/>
    <n v="4"/>
    <n v="11"/>
    <n v="4"/>
    <n v="10.778304364084169"/>
  </r>
  <r>
    <x v="181"/>
    <s v="restaurant"/>
    <n v="6"/>
    <n v="17"/>
    <n v="5"/>
    <n v="11"/>
    <n v="4"/>
    <n v="8.9849652025379729"/>
  </r>
  <r>
    <x v="181"/>
    <s v="restaurant"/>
    <n v="7"/>
    <n v="17"/>
    <n v="6"/>
    <n v="14"/>
    <n v="4"/>
    <n v="7.0555226694654793"/>
  </r>
  <r>
    <x v="181"/>
    <s v="restaurant"/>
    <n v="8"/>
    <n v="20"/>
    <n v="6"/>
    <n v="15"/>
    <n v="5"/>
    <n v="5.575984178734017"/>
  </r>
  <r>
    <x v="181"/>
    <s v="restaurant"/>
    <n v="9"/>
    <n v="21"/>
    <n v="7"/>
    <n v="19"/>
    <n v="5"/>
    <n v="4.3975053898739409"/>
  </r>
  <r>
    <x v="181"/>
    <s v="supermarket"/>
    <n v="0"/>
    <n v="43"/>
    <n v="17"/>
    <n v="20"/>
    <n v="9"/>
    <n v="2.8871701967446275"/>
  </r>
  <r>
    <x v="181"/>
    <s v="supermarket"/>
    <n v="1"/>
    <n v="54"/>
    <n v="18"/>
    <n v="25"/>
    <n v="11"/>
    <n v="1.0771395282688436"/>
  </r>
  <r>
    <x v="181"/>
    <s v="supermarket"/>
    <n v="2"/>
    <n v="59"/>
    <n v="18"/>
    <n v="36"/>
    <n v="13"/>
    <n v="0.40394972223420872"/>
  </r>
  <r>
    <x v="181"/>
    <s v="supermarket"/>
    <n v="3"/>
    <n v="66"/>
    <n v="22"/>
    <n v="37"/>
    <n v="13"/>
    <n v="0.23060681197954322"/>
  </r>
  <r>
    <x v="181"/>
    <s v="supermarket"/>
    <n v="4"/>
    <n v="83"/>
    <n v="25"/>
    <n v="43"/>
    <n v="16"/>
    <n v="7.1648760148729368E-2"/>
  </r>
  <r>
    <x v="181"/>
    <s v="store"/>
    <n v="0"/>
    <n v="10"/>
    <n v="3"/>
    <n v="8"/>
    <n v="2"/>
    <n v="10.830350195158564"/>
  </r>
  <r>
    <x v="181"/>
    <s v="store"/>
    <n v="1"/>
    <n v="11"/>
    <n v="3"/>
    <n v="11"/>
    <n v="3"/>
    <n v="5.8893790680586084"/>
  </r>
  <r>
    <x v="181"/>
    <s v="store"/>
    <n v="2"/>
    <n v="11"/>
    <n v="4"/>
    <n v="11"/>
    <n v="3"/>
    <n v="3.3644946024498101"/>
  </r>
  <r>
    <x v="181"/>
    <s v="store"/>
    <n v="3"/>
    <n v="15"/>
    <n v="4"/>
    <n v="11"/>
    <n v="4"/>
    <n v="1.886695351038882"/>
  </r>
  <r>
    <x v="181"/>
    <s v="store"/>
    <n v="4"/>
    <n v="16"/>
    <n v="6"/>
    <n v="18"/>
    <n v="4"/>
    <n v="0.88529088620794671"/>
  </r>
  <r>
    <x v="181"/>
    <s v="pharmacy"/>
    <n v="0"/>
    <n v="17"/>
    <n v="4"/>
    <n v="17"/>
    <n v="3"/>
    <n v="4.8037722772902773"/>
  </r>
  <r>
    <x v="181"/>
    <s v="pharmacy"/>
    <n v="1"/>
    <n v="18"/>
    <n v="6"/>
    <n v="17"/>
    <n v="4"/>
    <n v="1.661958531342373"/>
  </r>
  <r>
    <x v="181"/>
    <s v="pharmacy"/>
    <n v="2"/>
    <n v="18"/>
    <n v="6"/>
    <n v="17"/>
    <n v="4"/>
    <n v="0.80020225583151317"/>
  </r>
  <r>
    <x v="181"/>
    <s v="bank"/>
    <n v="0"/>
    <n v="29"/>
    <n v="10"/>
    <n v="23"/>
    <n v="7"/>
    <n v="1.7000002054218075"/>
  </r>
  <r>
    <x v="181"/>
    <s v="bank"/>
    <n v="1"/>
    <n v="39"/>
    <n v="13"/>
    <n v="30"/>
    <n v="8"/>
    <n v="0.46483014852005455"/>
  </r>
  <r>
    <x v="182"/>
    <s v="restaurant"/>
    <n v="0"/>
    <n v="9"/>
    <n v="2"/>
    <n v="6"/>
    <n v="2"/>
    <n v="31.430672004005245"/>
  </r>
  <r>
    <x v="182"/>
    <s v="restaurant"/>
    <n v="1"/>
    <n v="9"/>
    <n v="2"/>
    <n v="6"/>
    <n v="2"/>
    <n v="28.171194907293593"/>
  </r>
  <r>
    <x v="182"/>
    <s v="restaurant"/>
    <n v="2"/>
    <n v="10"/>
    <n v="2"/>
    <n v="6"/>
    <n v="3"/>
    <n v="23.375541626631463"/>
  </r>
  <r>
    <x v="182"/>
    <s v="restaurant"/>
    <n v="3"/>
    <n v="10"/>
    <n v="2"/>
    <n v="8"/>
    <n v="3"/>
    <n v="19.707588023203989"/>
  </r>
  <r>
    <x v="182"/>
    <s v="restaurant"/>
    <n v="4"/>
    <n v="12"/>
    <n v="3"/>
    <n v="8"/>
    <n v="3"/>
    <n v="15.813935603114285"/>
  </r>
  <r>
    <x v="182"/>
    <s v="restaurant"/>
    <n v="5"/>
    <n v="12"/>
    <n v="3"/>
    <n v="8"/>
    <n v="3"/>
    <n v="14.173971910939468"/>
  </r>
  <r>
    <x v="182"/>
    <s v="restaurant"/>
    <n v="6"/>
    <n v="12"/>
    <n v="4"/>
    <n v="9"/>
    <n v="3"/>
    <n v="11.492754319036104"/>
  </r>
  <r>
    <x v="182"/>
    <s v="restaurant"/>
    <n v="7"/>
    <n v="13"/>
    <n v="5"/>
    <n v="9"/>
    <n v="3"/>
    <n v="9.5687320984977333"/>
  </r>
  <r>
    <x v="182"/>
    <s v="restaurant"/>
    <n v="8"/>
    <n v="14"/>
    <n v="5"/>
    <n v="12"/>
    <n v="4"/>
    <n v="7.2136033057786459"/>
  </r>
  <r>
    <x v="182"/>
    <s v="restaurant"/>
    <n v="9"/>
    <n v="17"/>
    <n v="5"/>
    <n v="12"/>
    <n v="4"/>
    <n v="6.3083832177696575"/>
  </r>
  <r>
    <x v="182"/>
    <s v="supermarket"/>
    <n v="0"/>
    <n v="38"/>
    <n v="16"/>
    <n v="19"/>
    <n v="8"/>
    <n v="3.5786088798334439"/>
  </r>
  <r>
    <x v="182"/>
    <s v="supermarket"/>
    <n v="1"/>
    <n v="49"/>
    <n v="16"/>
    <n v="23"/>
    <n v="10"/>
    <n v="1.3740272855762965"/>
  </r>
  <r>
    <x v="182"/>
    <s v="supermarket"/>
    <n v="2"/>
    <n v="54"/>
    <n v="17"/>
    <n v="32"/>
    <n v="12"/>
    <n v="0.50803332528591838"/>
  </r>
  <r>
    <x v="182"/>
    <s v="supermarket"/>
    <n v="3"/>
    <n v="62"/>
    <n v="21"/>
    <n v="37"/>
    <n v="14"/>
    <n v="0.18896194323160473"/>
  </r>
  <r>
    <x v="182"/>
    <s v="supermarket"/>
    <n v="4"/>
    <n v="78"/>
    <n v="24"/>
    <n v="38"/>
    <n v="15"/>
    <n v="8.9627678324147253E-2"/>
  </r>
  <r>
    <x v="182"/>
    <s v="store"/>
    <n v="0"/>
    <n v="7"/>
    <n v="2"/>
    <n v="7"/>
    <n v="2"/>
    <n v="13.686808009951642"/>
  </r>
  <r>
    <x v="182"/>
    <s v="store"/>
    <n v="1"/>
    <n v="8"/>
    <n v="2"/>
    <n v="8"/>
    <n v="2"/>
    <n v="8.8257233366834615"/>
  </r>
  <r>
    <x v="182"/>
    <s v="store"/>
    <n v="2"/>
    <n v="11"/>
    <n v="4"/>
    <n v="11"/>
    <n v="3"/>
    <n v="3.3644946024498101"/>
  </r>
  <r>
    <x v="182"/>
    <s v="store"/>
    <n v="3"/>
    <n v="14"/>
    <n v="4"/>
    <n v="14"/>
    <n v="3"/>
    <n v="2.1689967864470843"/>
  </r>
  <r>
    <x v="182"/>
    <s v="store"/>
    <n v="4"/>
    <n v="15"/>
    <n v="5"/>
    <n v="15"/>
    <n v="4"/>
    <n v="1.0344959781689038"/>
  </r>
  <r>
    <x v="182"/>
    <s v="pharmacy"/>
    <n v="0"/>
    <n v="12"/>
    <n v="3"/>
    <n v="12"/>
    <n v="2"/>
    <n v="6.5351124307480895"/>
  </r>
  <r>
    <x v="182"/>
    <s v="pharmacy"/>
    <n v="1"/>
    <n v="13"/>
    <n v="5"/>
    <n v="13"/>
    <n v="4"/>
    <n v="1.9817998350792918"/>
  </r>
  <r>
    <x v="182"/>
    <s v="pharmacy"/>
    <n v="2"/>
    <n v="13"/>
    <n v="5"/>
    <n v="13"/>
    <n v="4"/>
    <n v="0.95419992059373326"/>
  </r>
  <r>
    <x v="182"/>
    <s v="bank"/>
    <n v="0"/>
    <n v="24"/>
    <n v="9"/>
    <n v="21"/>
    <n v="6"/>
    <n v="2.1540788229125214"/>
  </r>
  <r>
    <x v="182"/>
    <s v="bank"/>
    <n v="1"/>
    <n v="42"/>
    <n v="13"/>
    <n v="35"/>
    <n v="8"/>
    <n v="0.46135936810462563"/>
  </r>
  <r>
    <x v="183"/>
    <s v="restaurant"/>
    <n v="0"/>
    <n v="9"/>
    <n v="2"/>
    <n v="6"/>
    <n v="2"/>
    <n v="31.430672004005245"/>
  </r>
  <r>
    <x v="183"/>
    <s v="restaurant"/>
    <n v="1"/>
    <n v="9"/>
    <n v="2"/>
    <n v="6"/>
    <n v="2"/>
    <n v="28.171194907293593"/>
  </r>
  <r>
    <x v="183"/>
    <s v="restaurant"/>
    <n v="2"/>
    <n v="10"/>
    <n v="2"/>
    <n v="6"/>
    <n v="3"/>
    <n v="23.375541626631463"/>
  </r>
  <r>
    <x v="183"/>
    <s v="restaurant"/>
    <n v="3"/>
    <n v="10"/>
    <n v="2"/>
    <n v="8"/>
    <n v="3"/>
    <n v="19.707588023203989"/>
  </r>
  <r>
    <x v="183"/>
    <s v="restaurant"/>
    <n v="4"/>
    <n v="12"/>
    <n v="3"/>
    <n v="8"/>
    <n v="3"/>
    <n v="15.813935603114285"/>
  </r>
  <r>
    <x v="183"/>
    <s v="restaurant"/>
    <n v="5"/>
    <n v="12"/>
    <n v="3"/>
    <n v="8"/>
    <n v="3"/>
    <n v="14.173971910939468"/>
  </r>
  <r>
    <x v="183"/>
    <s v="restaurant"/>
    <n v="6"/>
    <n v="12"/>
    <n v="4"/>
    <n v="9"/>
    <n v="3"/>
    <n v="11.492754319036104"/>
  </r>
  <r>
    <x v="183"/>
    <s v="restaurant"/>
    <n v="7"/>
    <n v="13"/>
    <n v="5"/>
    <n v="9"/>
    <n v="3"/>
    <n v="9.5687320984977333"/>
  </r>
  <r>
    <x v="183"/>
    <s v="restaurant"/>
    <n v="8"/>
    <n v="14"/>
    <n v="5"/>
    <n v="12"/>
    <n v="4"/>
    <n v="7.2136033057786459"/>
  </r>
  <r>
    <x v="183"/>
    <s v="restaurant"/>
    <n v="9"/>
    <n v="17"/>
    <n v="5"/>
    <n v="12"/>
    <n v="4"/>
    <n v="6.3083832177696575"/>
  </r>
  <r>
    <x v="183"/>
    <s v="supermarket"/>
    <n v="0"/>
    <n v="38"/>
    <n v="16"/>
    <n v="19"/>
    <n v="8"/>
    <n v="3.5786088798334439"/>
  </r>
  <r>
    <x v="183"/>
    <s v="supermarket"/>
    <n v="1"/>
    <n v="49"/>
    <n v="16"/>
    <n v="23"/>
    <n v="10"/>
    <n v="1.3740272855762965"/>
  </r>
  <r>
    <x v="183"/>
    <s v="supermarket"/>
    <n v="2"/>
    <n v="54"/>
    <n v="17"/>
    <n v="32"/>
    <n v="12"/>
    <n v="0.50803332528591838"/>
  </r>
  <r>
    <x v="183"/>
    <s v="supermarket"/>
    <n v="3"/>
    <n v="62"/>
    <n v="21"/>
    <n v="37"/>
    <n v="14"/>
    <n v="0.18896194323160473"/>
  </r>
  <r>
    <x v="183"/>
    <s v="supermarket"/>
    <n v="4"/>
    <n v="78"/>
    <n v="24"/>
    <n v="38"/>
    <n v="15"/>
    <n v="8.9627678324147253E-2"/>
  </r>
  <r>
    <x v="183"/>
    <s v="store"/>
    <n v="0"/>
    <n v="7"/>
    <n v="2"/>
    <n v="7"/>
    <n v="2"/>
    <n v="13.686808009951642"/>
  </r>
  <r>
    <x v="183"/>
    <s v="store"/>
    <n v="1"/>
    <n v="8"/>
    <n v="2"/>
    <n v="8"/>
    <n v="2"/>
    <n v="8.8257233366834615"/>
  </r>
  <r>
    <x v="183"/>
    <s v="store"/>
    <n v="2"/>
    <n v="8"/>
    <n v="2"/>
    <n v="8"/>
    <n v="2"/>
    <n v="5.9522320177632659"/>
  </r>
  <r>
    <x v="183"/>
    <s v="store"/>
    <n v="3"/>
    <n v="11"/>
    <n v="4"/>
    <n v="11"/>
    <n v="3"/>
    <n v="2.2690777551405699"/>
  </r>
  <r>
    <x v="183"/>
    <s v="store"/>
    <n v="4"/>
    <n v="14"/>
    <n v="4"/>
    <n v="14"/>
    <n v="3"/>
    <n v="1.4628117862084988"/>
  </r>
  <r>
    <x v="183"/>
    <s v="pharmacy"/>
    <n v="0"/>
    <n v="12"/>
    <n v="3"/>
    <n v="12"/>
    <n v="2"/>
    <n v="6.5351124307480895"/>
  </r>
  <r>
    <x v="183"/>
    <s v="pharmacy"/>
    <n v="1"/>
    <n v="13"/>
    <n v="5"/>
    <n v="13"/>
    <n v="4"/>
    <n v="1.9817998350792918"/>
  </r>
  <r>
    <x v="183"/>
    <s v="pharmacy"/>
    <n v="2"/>
    <n v="13"/>
    <n v="5"/>
    <n v="13"/>
    <n v="4"/>
    <n v="0.95419992059373326"/>
  </r>
  <r>
    <x v="183"/>
    <s v="bank"/>
    <n v="0"/>
    <n v="24"/>
    <n v="9"/>
    <n v="21"/>
    <n v="6"/>
    <n v="2.1540788229125214"/>
  </r>
  <r>
    <x v="183"/>
    <s v="bank"/>
    <n v="1"/>
    <n v="42"/>
    <n v="13"/>
    <n v="35"/>
    <n v="8"/>
    <n v="0.46135936810462563"/>
  </r>
  <r>
    <x v="184"/>
    <s v="restaurant"/>
    <n v="0"/>
    <n v="11"/>
    <n v="3"/>
    <n v="7"/>
    <n v="2"/>
    <n v="27.437811514954383"/>
  </r>
  <r>
    <x v="184"/>
    <s v="restaurant"/>
    <n v="1"/>
    <n v="11"/>
    <n v="3"/>
    <n v="8"/>
    <n v="3"/>
    <n v="22.269218580363635"/>
  </r>
  <r>
    <x v="184"/>
    <s v="restaurant"/>
    <n v="2"/>
    <n v="12"/>
    <n v="3"/>
    <n v="10"/>
    <n v="3"/>
    <n v="18.664183047990193"/>
  </r>
  <r>
    <x v="184"/>
    <s v="restaurant"/>
    <n v="3"/>
    <n v="13"/>
    <n v="3"/>
    <n v="10"/>
    <n v="4"/>
    <n v="15.428338277506262"/>
  </r>
  <r>
    <x v="184"/>
    <s v="restaurant"/>
    <n v="4"/>
    <n v="13"/>
    <n v="4"/>
    <n v="10"/>
    <n v="4"/>
    <n v="12.761986922821603"/>
  </r>
  <r>
    <x v="184"/>
    <s v="restaurant"/>
    <n v="5"/>
    <n v="16"/>
    <n v="4"/>
    <n v="10"/>
    <n v="4"/>
    <n v="11.132973661523913"/>
  </r>
  <r>
    <x v="184"/>
    <s v="restaurant"/>
    <n v="6"/>
    <n v="16"/>
    <n v="4"/>
    <n v="10"/>
    <n v="4"/>
    <n v="9.9784430595881002"/>
  </r>
  <r>
    <x v="184"/>
    <s v="restaurant"/>
    <n v="7"/>
    <n v="16"/>
    <n v="4"/>
    <n v="12"/>
    <n v="4"/>
    <n v="8.5092329217054612"/>
  </r>
  <r>
    <x v="184"/>
    <s v="restaurant"/>
    <n v="8"/>
    <n v="16"/>
    <n v="6"/>
    <n v="12"/>
    <n v="5"/>
    <n v="6.1103501456974216"/>
  </r>
  <r>
    <x v="184"/>
    <s v="restaurant"/>
    <n v="9"/>
    <n v="19"/>
    <n v="6"/>
    <n v="16"/>
    <n v="5"/>
    <n v="4.9313057446818629"/>
  </r>
  <r>
    <x v="184"/>
    <s v="supermarket"/>
    <n v="0"/>
    <n v="42"/>
    <n v="16"/>
    <n v="21"/>
    <n v="9"/>
    <n v="2.8632294307607125"/>
  </r>
  <r>
    <x v="184"/>
    <s v="supermarket"/>
    <n v="1"/>
    <n v="53"/>
    <n v="17"/>
    <n v="26"/>
    <n v="11"/>
    <n v="1.0782463362710748"/>
  </r>
  <r>
    <x v="184"/>
    <s v="supermarket"/>
    <n v="2"/>
    <n v="58"/>
    <n v="18"/>
    <n v="35"/>
    <n v="13"/>
    <n v="0.40508690973987155"/>
  </r>
  <r>
    <x v="184"/>
    <s v="supermarket"/>
    <n v="3"/>
    <n v="65"/>
    <n v="21"/>
    <n v="38"/>
    <n v="14"/>
    <n v="0.18849722178373679"/>
  </r>
  <r>
    <x v="184"/>
    <s v="supermarket"/>
    <n v="4"/>
    <n v="82"/>
    <n v="25"/>
    <n v="42"/>
    <n v="16"/>
    <n v="7.175627082939684E-2"/>
  </r>
  <r>
    <x v="184"/>
    <s v="store"/>
    <n v="0"/>
    <n v="9"/>
    <n v="2"/>
    <n v="9"/>
    <n v="2"/>
    <n v="12.663926029575258"/>
  </r>
  <r>
    <x v="184"/>
    <s v="store"/>
    <n v="1"/>
    <n v="10"/>
    <n v="2"/>
    <n v="10"/>
    <n v="3"/>
    <n v="7.3155971580264456"/>
  </r>
  <r>
    <x v="184"/>
    <s v="store"/>
    <n v="2"/>
    <n v="12"/>
    <n v="4"/>
    <n v="12"/>
    <n v="3"/>
    <n v="3.2971943253386349"/>
  </r>
  <r>
    <x v="184"/>
    <s v="store"/>
    <n v="3"/>
    <n v="15"/>
    <n v="6"/>
    <n v="15"/>
    <n v="4"/>
    <n v="1.3325942294371573"/>
  </r>
  <r>
    <x v="184"/>
    <s v="store"/>
    <n v="4"/>
    <n v="16"/>
    <n v="6"/>
    <n v="16"/>
    <n v="4"/>
    <n v="0.89108139548211662"/>
  </r>
  <r>
    <x v="184"/>
    <s v="pharmacy"/>
    <n v="0"/>
    <n v="16"/>
    <n v="4"/>
    <n v="16"/>
    <n v="3"/>
    <n v="4.8566396934753016"/>
  </r>
  <r>
    <x v="184"/>
    <s v="pharmacy"/>
    <n v="1"/>
    <n v="17"/>
    <n v="6"/>
    <n v="16"/>
    <n v="4"/>
    <n v="1.6846353744493883"/>
  </r>
  <r>
    <x v="184"/>
    <s v="pharmacy"/>
    <n v="2"/>
    <n v="17"/>
    <n v="6"/>
    <n v="16"/>
    <n v="4"/>
    <n v="0.81112073584600186"/>
  </r>
  <r>
    <x v="184"/>
    <s v="bank"/>
    <n v="0"/>
    <n v="27"/>
    <n v="9"/>
    <n v="25"/>
    <n v="7"/>
    <n v="1.8278185560846947"/>
  </r>
  <r>
    <x v="184"/>
    <s v="bank"/>
    <n v="1"/>
    <n v="40"/>
    <n v="14"/>
    <n v="32"/>
    <n v="7"/>
    <n v="0.52471609459901125"/>
  </r>
  <r>
    <x v="185"/>
    <s v="restaurant"/>
    <n v="0"/>
    <n v="7"/>
    <n v="2"/>
    <n v="4"/>
    <n v="1"/>
    <n v="37.402719418852747"/>
  </r>
  <r>
    <x v="185"/>
    <s v="restaurant"/>
    <n v="1"/>
    <n v="9"/>
    <n v="2"/>
    <n v="4"/>
    <n v="2"/>
    <n v="30.275888305815457"/>
  </r>
  <r>
    <x v="185"/>
    <s v="restaurant"/>
    <n v="2"/>
    <n v="10"/>
    <n v="2"/>
    <n v="6"/>
    <n v="3"/>
    <n v="23.375541626631463"/>
  </r>
  <r>
    <x v="185"/>
    <s v="restaurant"/>
    <n v="3"/>
    <n v="10"/>
    <n v="3"/>
    <n v="6"/>
    <n v="3"/>
    <n v="19.442758506498201"/>
  </r>
  <r>
    <x v="185"/>
    <s v="restaurant"/>
    <n v="4"/>
    <n v="10"/>
    <n v="3"/>
    <n v="6"/>
    <n v="3"/>
    <n v="17.426472439157646"/>
  </r>
  <r>
    <x v="185"/>
    <s v="restaurant"/>
    <n v="5"/>
    <n v="12"/>
    <n v="3"/>
    <n v="6"/>
    <n v="3"/>
    <n v="15.173193739389752"/>
  </r>
  <r>
    <x v="185"/>
    <s v="restaurant"/>
    <n v="6"/>
    <n v="12"/>
    <n v="3"/>
    <n v="7"/>
    <n v="3"/>
    <n v="13.117575396863739"/>
  </r>
  <r>
    <x v="185"/>
    <s v="restaurant"/>
    <n v="7"/>
    <n v="12"/>
    <n v="5"/>
    <n v="9"/>
    <n v="3"/>
    <n v="9.6953851407602851"/>
  </r>
  <r>
    <x v="185"/>
    <s v="restaurant"/>
    <n v="8"/>
    <n v="12"/>
    <n v="5"/>
    <n v="10"/>
    <n v="4"/>
    <n v="7.8069447869533306"/>
  </r>
  <r>
    <x v="185"/>
    <s v="restaurant"/>
    <n v="9"/>
    <n v="15"/>
    <n v="5"/>
    <n v="10"/>
    <n v="4"/>
    <n v="6.7498914675102197"/>
  </r>
  <r>
    <x v="185"/>
    <s v="supermarket"/>
    <n v="0"/>
    <n v="36"/>
    <n v="15"/>
    <n v="17"/>
    <n v="8"/>
    <n v="3.7970203230056749"/>
  </r>
  <r>
    <x v="185"/>
    <s v="supermarket"/>
    <n v="1"/>
    <n v="49"/>
    <n v="16"/>
    <n v="22"/>
    <n v="9"/>
    <n v="1.6825638747381506"/>
  </r>
  <r>
    <x v="185"/>
    <s v="supermarket"/>
    <n v="2"/>
    <n v="54"/>
    <n v="17"/>
    <n v="30"/>
    <n v="12"/>
    <n v="0.51339576960898892"/>
  </r>
  <r>
    <x v="185"/>
    <s v="supermarket"/>
    <n v="3"/>
    <n v="61"/>
    <n v="20"/>
    <n v="35"/>
    <n v="14"/>
    <n v="0.19226409938321254"/>
  </r>
  <r>
    <x v="185"/>
    <s v="supermarket"/>
    <n v="4"/>
    <n v="77"/>
    <n v="24"/>
    <n v="37"/>
    <n v="15"/>
    <n v="8.9905148563364873E-2"/>
  </r>
  <r>
    <x v="185"/>
    <s v="store"/>
    <n v="0"/>
    <n v="5"/>
    <n v="1"/>
    <n v="2"/>
    <n v="1"/>
    <n v="23.936109417490105"/>
  </r>
  <r>
    <x v="185"/>
    <s v="store"/>
    <n v="1"/>
    <n v="6"/>
    <n v="2"/>
    <n v="4"/>
    <n v="1"/>
    <n v="12.148456414643494"/>
  </r>
  <r>
    <x v="185"/>
    <s v="store"/>
    <n v="2"/>
    <n v="8"/>
    <n v="2"/>
    <n v="6"/>
    <n v="2"/>
    <n v="6.2720167145689869"/>
  </r>
  <r>
    <x v="185"/>
    <s v="store"/>
    <n v="3"/>
    <n v="9"/>
    <n v="3"/>
    <n v="6"/>
    <n v="3"/>
    <n v="3.1156463263254808"/>
  </r>
  <r>
    <x v="185"/>
    <s v="store"/>
    <n v="4"/>
    <n v="12"/>
    <n v="3"/>
    <n v="9"/>
    <n v="3"/>
    <n v="1.8481013860591944"/>
  </r>
  <r>
    <x v="185"/>
    <s v="pharmacy"/>
    <n v="0"/>
    <n v="12"/>
    <n v="3"/>
    <n v="12"/>
    <n v="2"/>
    <n v="6.5351124307480895"/>
  </r>
  <r>
    <x v="185"/>
    <s v="pharmacy"/>
    <n v="1"/>
    <n v="12"/>
    <n v="5"/>
    <n v="12"/>
    <n v="3"/>
    <n v="2.3219840776963956"/>
  </r>
  <r>
    <x v="185"/>
    <s v="pharmacy"/>
    <n v="2"/>
    <n v="12"/>
    <n v="5"/>
    <n v="12"/>
    <n v="3"/>
    <n v="1.1179923337056723"/>
  </r>
  <r>
    <x v="185"/>
    <s v="bank"/>
    <n v="0"/>
    <n v="23"/>
    <n v="8"/>
    <n v="17"/>
    <n v="6"/>
    <n v="2.4157973026282211"/>
  </r>
  <r>
    <x v="185"/>
    <s v="bank"/>
    <n v="1"/>
    <n v="42"/>
    <n v="13"/>
    <n v="33"/>
    <n v="7"/>
    <n v="0.54675432681863079"/>
  </r>
  <r>
    <x v="186"/>
    <s v="restaurant"/>
    <n v="0"/>
    <n v="11"/>
    <n v="3"/>
    <n v="7"/>
    <n v="2"/>
    <n v="27.437811514954383"/>
  </r>
  <r>
    <x v="186"/>
    <s v="restaurant"/>
    <n v="1"/>
    <n v="11"/>
    <n v="3"/>
    <n v="8"/>
    <n v="3"/>
    <n v="22.269218580363635"/>
  </r>
  <r>
    <x v="186"/>
    <s v="restaurant"/>
    <n v="2"/>
    <n v="11"/>
    <n v="3"/>
    <n v="8"/>
    <n v="3"/>
    <n v="19.959818134992588"/>
  </r>
  <r>
    <x v="186"/>
    <s v="restaurant"/>
    <n v="3"/>
    <n v="13"/>
    <n v="3"/>
    <n v="10"/>
    <n v="4"/>
    <n v="15.428338277506262"/>
  </r>
  <r>
    <x v="186"/>
    <s v="restaurant"/>
    <n v="4"/>
    <n v="13"/>
    <n v="4"/>
    <n v="10"/>
    <n v="4"/>
    <n v="12.761986922821603"/>
  </r>
  <r>
    <x v="186"/>
    <s v="restaurant"/>
    <n v="5"/>
    <n v="16"/>
    <n v="4"/>
    <n v="10"/>
    <n v="4"/>
    <n v="11.132973661523913"/>
  </r>
  <r>
    <x v="186"/>
    <s v="restaurant"/>
    <n v="6"/>
    <n v="16"/>
    <n v="4"/>
    <n v="12"/>
    <n v="4"/>
    <n v="9.4937722680184891"/>
  </r>
  <r>
    <x v="186"/>
    <s v="restaurant"/>
    <n v="7"/>
    <n v="16"/>
    <n v="6"/>
    <n v="12"/>
    <n v="4"/>
    <n v="7.4261718457036867"/>
  </r>
  <r>
    <x v="186"/>
    <s v="restaurant"/>
    <n v="8"/>
    <n v="16"/>
    <n v="6"/>
    <n v="16"/>
    <n v="5"/>
    <n v="5.613212177708931"/>
  </r>
  <r>
    <x v="186"/>
    <s v="restaurant"/>
    <n v="9"/>
    <n v="19"/>
    <n v="6"/>
    <n v="16"/>
    <n v="5"/>
    <n v="4.9313057446818629"/>
  </r>
  <r>
    <x v="186"/>
    <s v="supermarket"/>
    <n v="0"/>
    <n v="42"/>
    <n v="16"/>
    <n v="21"/>
    <n v="9"/>
    <n v="2.8632294307607125"/>
  </r>
  <r>
    <x v="186"/>
    <s v="supermarket"/>
    <n v="1"/>
    <n v="53"/>
    <n v="17"/>
    <n v="26"/>
    <n v="11"/>
    <n v="1.0782463362710748"/>
  </r>
  <r>
    <x v="186"/>
    <s v="supermarket"/>
    <n v="2"/>
    <n v="58"/>
    <n v="18"/>
    <n v="35"/>
    <n v="13"/>
    <n v="0.40508690973987155"/>
  </r>
  <r>
    <x v="186"/>
    <s v="supermarket"/>
    <n v="3"/>
    <n v="65"/>
    <n v="21"/>
    <n v="38"/>
    <n v="14"/>
    <n v="0.18849722178373679"/>
  </r>
  <r>
    <x v="186"/>
    <s v="supermarket"/>
    <n v="4"/>
    <n v="82"/>
    <n v="25"/>
    <n v="42"/>
    <n v="16"/>
    <n v="7.175627082939684E-2"/>
  </r>
  <r>
    <x v="186"/>
    <s v="store"/>
    <n v="0"/>
    <n v="9"/>
    <n v="2"/>
    <n v="9"/>
    <n v="2"/>
    <n v="12.663926029575258"/>
  </r>
  <r>
    <x v="186"/>
    <s v="store"/>
    <n v="1"/>
    <n v="10"/>
    <n v="2"/>
    <n v="10"/>
    <n v="3"/>
    <n v="7.3155971580264456"/>
  </r>
  <r>
    <x v="186"/>
    <s v="store"/>
    <n v="2"/>
    <n v="12"/>
    <n v="3"/>
    <n v="10"/>
    <n v="3"/>
    <n v="3.9926825553137375"/>
  </r>
  <r>
    <x v="186"/>
    <s v="store"/>
    <n v="3"/>
    <n v="14"/>
    <n v="4"/>
    <n v="12"/>
    <n v="4"/>
    <n v="1.868269501572019"/>
  </r>
  <r>
    <x v="186"/>
    <s v="store"/>
    <n v="4"/>
    <n v="16"/>
    <n v="6"/>
    <n v="16"/>
    <n v="5"/>
    <n v="0.73165157538745229"/>
  </r>
  <r>
    <x v="186"/>
    <s v="pharmacy"/>
    <n v="0"/>
    <n v="16"/>
    <n v="4"/>
    <n v="16"/>
    <n v="3"/>
    <n v="4.8566396934753016"/>
  </r>
  <r>
    <x v="186"/>
    <s v="pharmacy"/>
    <n v="1"/>
    <n v="17"/>
    <n v="6"/>
    <n v="16"/>
    <n v="4"/>
    <n v="1.6846353744493883"/>
  </r>
  <r>
    <x v="186"/>
    <s v="pharmacy"/>
    <n v="2"/>
    <n v="17"/>
    <n v="6"/>
    <n v="16"/>
    <n v="4"/>
    <n v="0.81112073584600186"/>
  </r>
  <r>
    <x v="186"/>
    <s v="bank"/>
    <n v="0"/>
    <n v="27"/>
    <n v="9"/>
    <n v="25"/>
    <n v="7"/>
    <n v="1.8278185560846947"/>
  </r>
  <r>
    <x v="186"/>
    <s v="bank"/>
    <n v="1"/>
    <n v="40"/>
    <n v="14"/>
    <n v="32"/>
    <n v="7"/>
    <n v="0.52471609459901125"/>
  </r>
  <r>
    <x v="187"/>
    <s v="restaurant"/>
    <n v="0"/>
    <n v="11"/>
    <n v="3"/>
    <n v="10"/>
    <n v="3"/>
    <n v="23.575041799988533"/>
  </r>
  <r>
    <x v="187"/>
    <s v="restaurant"/>
    <n v="1"/>
    <n v="12"/>
    <n v="3"/>
    <n v="11"/>
    <n v="3"/>
    <n v="20.372636175856734"/>
  </r>
  <r>
    <x v="187"/>
    <s v="restaurant"/>
    <n v="2"/>
    <n v="13"/>
    <n v="3"/>
    <n v="12"/>
    <n v="3"/>
    <n v="17.694225790525092"/>
  </r>
  <r>
    <x v="187"/>
    <s v="restaurant"/>
    <n v="3"/>
    <n v="15"/>
    <n v="5"/>
    <n v="12"/>
    <n v="4"/>
    <n v="12.346167043870743"/>
  </r>
  <r>
    <x v="187"/>
    <s v="restaurant"/>
    <n v="4"/>
    <n v="16"/>
    <n v="5"/>
    <n v="12"/>
    <n v="4"/>
    <n v="10.976804085347766"/>
  </r>
  <r>
    <x v="187"/>
    <s v="restaurant"/>
    <n v="5"/>
    <n v="18"/>
    <n v="5"/>
    <n v="12"/>
    <n v="4"/>
    <n v="9.7242146439916421"/>
  </r>
  <r>
    <x v="187"/>
    <s v="restaurant"/>
    <n v="6"/>
    <n v="18"/>
    <n v="5"/>
    <n v="13"/>
    <n v="4"/>
    <n v="8.5238493246810823"/>
  </r>
  <r>
    <x v="187"/>
    <s v="restaurant"/>
    <n v="7"/>
    <n v="19"/>
    <n v="6"/>
    <n v="15"/>
    <n v="5"/>
    <n v="6.2469902201972998"/>
  </r>
  <r>
    <x v="187"/>
    <s v="restaurant"/>
    <n v="8"/>
    <n v="21"/>
    <n v="6"/>
    <n v="16"/>
    <n v="5"/>
    <n v="5.460235642659824"/>
  </r>
  <r>
    <x v="187"/>
    <s v="restaurant"/>
    <n v="9"/>
    <n v="21"/>
    <n v="7"/>
    <n v="18"/>
    <n v="5"/>
    <n v="4.452521983560092"/>
  </r>
  <r>
    <x v="187"/>
    <s v="supermarket"/>
    <n v="0"/>
    <n v="42"/>
    <n v="16"/>
    <n v="23"/>
    <n v="9"/>
    <n v="2.7803565029270008"/>
  </r>
  <r>
    <x v="187"/>
    <s v="supermarket"/>
    <n v="1"/>
    <n v="52"/>
    <n v="17"/>
    <n v="27"/>
    <n v="10"/>
    <n v="1.2985532530872599"/>
  </r>
  <r>
    <x v="187"/>
    <s v="supermarket"/>
    <n v="2"/>
    <n v="57"/>
    <n v="18"/>
    <n v="36"/>
    <n v="13"/>
    <n v="0.40394994546812713"/>
  </r>
  <r>
    <x v="187"/>
    <s v="supermarket"/>
    <n v="3"/>
    <n v="64"/>
    <n v="22"/>
    <n v="40"/>
    <n v="14"/>
    <n v="0.1862519323704821"/>
  </r>
  <r>
    <x v="187"/>
    <s v="supermarket"/>
    <n v="4"/>
    <n v="80"/>
    <n v="25"/>
    <n v="43"/>
    <n v="16"/>
    <n v="7.1648760302026923E-2"/>
  </r>
  <r>
    <x v="187"/>
    <s v="store"/>
    <n v="0"/>
    <n v="11"/>
    <n v="3"/>
    <n v="10"/>
    <n v="3"/>
    <n v="8.8448202829629938"/>
  </r>
  <r>
    <x v="187"/>
    <s v="store"/>
    <n v="1"/>
    <n v="12"/>
    <n v="3"/>
    <n v="11"/>
    <n v="3"/>
    <n v="5.8444521930010467"/>
  </r>
  <r>
    <x v="187"/>
    <s v="store"/>
    <n v="2"/>
    <n v="12"/>
    <n v="3"/>
    <n v="12"/>
    <n v="3"/>
    <n v="3.904606536230677"/>
  </r>
  <r>
    <x v="187"/>
    <s v="store"/>
    <n v="3"/>
    <n v="15"/>
    <n v="5"/>
    <n v="12"/>
    <n v="4"/>
    <n v="1.5745686941204464"/>
  </r>
  <r>
    <x v="187"/>
    <s v="store"/>
    <n v="4"/>
    <n v="19"/>
    <n v="6"/>
    <n v="15"/>
    <n v="4"/>
    <n v="0.89129110344488305"/>
  </r>
  <r>
    <x v="187"/>
    <s v="pharmacy"/>
    <n v="0"/>
    <n v="14"/>
    <n v="4"/>
    <n v="14"/>
    <n v="3"/>
    <n v="5.008916752400725"/>
  </r>
  <r>
    <x v="187"/>
    <s v="pharmacy"/>
    <n v="1"/>
    <n v="17"/>
    <n v="6"/>
    <n v="16"/>
    <n v="4"/>
    <n v="1.6846353744493883"/>
  </r>
  <r>
    <x v="187"/>
    <s v="pharmacy"/>
    <n v="2"/>
    <n v="17"/>
    <n v="6"/>
    <n v="16"/>
    <n v="4"/>
    <n v="0.81112073584600186"/>
  </r>
  <r>
    <x v="187"/>
    <s v="bank"/>
    <n v="0"/>
    <n v="26"/>
    <n v="10"/>
    <n v="23"/>
    <n v="7"/>
    <n v="1.7148888402338902"/>
  </r>
  <r>
    <x v="187"/>
    <s v="bank"/>
    <n v="1"/>
    <n v="41"/>
    <n v="14"/>
    <n v="33"/>
    <n v="8"/>
    <n v="0.43947355727721354"/>
  </r>
  <r>
    <x v="188"/>
    <s v="restaurant"/>
    <n v="0"/>
    <n v="11"/>
    <n v="3"/>
    <n v="10"/>
    <n v="3"/>
    <n v="23.575041799988533"/>
  </r>
  <r>
    <x v="188"/>
    <s v="restaurant"/>
    <n v="1"/>
    <n v="12"/>
    <n v="3"/>
    <n v="11"/>
    <n v="3"/>
    <n v="20.372636175856734"/>
  </r>
  <r>
    <x v="188"/>
    <s v="restaurant"/>
    <n v="2"/>
    <n v="13"/>
    <n v="3"/>
    <n v="12"/>
    <n v="4"/>
    <n v="16.462434397285087"/>
  </r>
  <r>
    <x v="188"/>
    <s v="restaurant"/>
    <n v="3"/>
    <n v="15"/>
    <n v="4"/>
    <n v="12"/>
    <n v="4"/>
    <n v="13.284437010918534"/>
  </r>
  <r>
    <x v="188"/>
    <s v="restaurant"/>
    <n v="4"/>
    <n v="16"/>
    <n v="5"/>
    <n v="12"/>
    <n v="4"/>
    <n v="10.976804085347766"/>
  </r>
  <r>
    <x v="188"/>
    <s v="restaurant"/>
    <n v="5"/>
    <n v="16"/>
    <n v="5"/>
    <n v="12"/>
    <n v="4"/>
    <n v="9.8384688468672543"/>
  </r>
  <r>
    <x v="188"/>
    <s v="restaurant"/>
    <n v="6"/>
    <n v="18"/>
    <n v="5"/>
    <n v="13"/>
    <n v="4"/>
    <n v="8.5238493246810823"/>
  </r>
  <r>
    <x v="188"/>
    <s v="restaurant"/>
    <n v="7"/>
    <n v="18"/>
    <n v="5"/>
    <n v="13"/>
    <n v="5"/>
    <n v="7.0310555413787261"/>
  </r>
  <r>
    <x v="188"/>
    <s v="restaurant"/>
    <n v="8"/>
    <n v="21"/>
    <n v="6"/>
    <n v="16"/>
    <n v="5"/>
    <n v="5.460235642659824"/>
  </r>
  <r>
    <x v="188"/>
    <s v="restaurant"/>
    <n v="9"/>
    <n v="21"/>
    <n v="6"/>
    <n v="16"/>
    <n v="5"/>
    <n v="4.8939889834210275"/>
  </r>
  <r>
    <x v="188"/>
    <s v="supermarket"/>
    <n v="0"/>
    <n v="42"/>
    <n v="16"/>
    <n v="23"/>
    <n v="9"/>
    <n v="2.7803565029270008"/>
  </r>
  <r>
    <x v="188"/>
    <s v="supermarket"/>
    <n v="1"/>
    <n v="52"/>
    <n v="17"/>
    <n v="27"/>
    <n v="10"/>
    <n v="1.2985532530872599"/>
  </r>
  <r>
    <x v="188"/>
    <s v="supermarket"/>
    <n v="2"/>
    <n v="57"/>
    <n v="18"/>
    <n v="36"/>
    <n v="13"/>
    <n v="0.40394994546812713"/>
  </r>
  <r>
    <x v="188"/>
    <s v="supermarket"/>
    <n v="3"/>
    <n v="64"/>
    <n v="22"/>
    <n v="40"/>
    <n v="14"/>
    <n v="0.1862519323704821"/>
  </r>
  <r>
    <x v="188"/>
    <s v="supermarket"/>
    <n v="4"/>
    <n v="80"/>
    <n v="25"/>
    <n v="43"/>
    <n v="16"/>
    <n v="7.1648760302026923E-2"/>
  </r>
  <r>
    <x v="188"/>
    <s v="store"/>
    <n v="0"/>
    <n v="10"/>
    <n v="2"/>
    <n v="9"/>
    <n v="2"/>
    <n v="12.5213783506158"/>
  </r>
  <r>
    <x v="188"/>
    <s v="store"/>
    <n v="1"/>
    <n v="11"/>
    <n v="3"/>
    <n v="10"/>
    <n v="3"/>
    <n v="5.9651113536262068"/>
  </r>
  <r>
    <x v="188"/>
    <s v="store"/>
    <n v="2"/>
    <n v="12"/>
    <n v="3"/>
    <n v="11"/>
    <n v="3"/>
    <n v="3.9416072929541945"/>
  </r>
  <r>
    <x v="188"/>
    <s v="store"/>
    <n v="3"/>
    <n v="12"/>
    <n v="3"/>
    <n v="12"/>
    <n v="4"/>
    <n v="2.3014383882890459"/>
  </r>
  <r>
    <x v="188"/>
    <s v="store"/>
    <n v="4"/>
    <n v="19"/>
    <n v="6"/>
    <n v="12"/>
    <n v="4"/>
    <n v="0.91871354689209461"/>
  </r>
  <r>
    <x v="188"/>
    <s v="pharmacy"/>
    <n v="0"/>
    <n v="14"/>
    <n v="4"/>
    <n v="14"/>
    <n v="3"/>
    <n v="5.008916752400725"/>
  </r>
  <r>
    <x v="188"/>
    <s v="pharmacy"/>
    <n v="1"/>
    <n v="17"/>
    <n v="6"/>
    <n v="16"/>
    <n v="4"/>
    <n v="1.6846353744493883"/>
  </r>
  <r>
    <x v="188"/>
    <s v="pharmacy"/>
    <n v="2"/>
    <n v="17"/>
    <n v="6"/>
    <n v="16"/>
    <n v="4"/>
    <n v="0.81112073584600186"/>
  </r>
  <r>
    <x v="188"/>
    <s v="bank"/>
    <n v="0"/>
    <n v="26"/>
    <n v="10"/>
    <n v="23"/>
    <n v="7"/>
    <n v="1.7148888402338902"/>
  </r>
  <r>
    <x v="188"/>
    <s v="bank"/>
    <n v="1"/>
    <n v="41"/>
    <n v="14"/>
    <n v="33"/>
    <n v="8"/>
    <n v="0.43947355727721354"/>
  </r>
  <r>
    <x v="189"/>
    <s v="restaurant"/>
    <n v="0"/>
    <n v="7"/>
    <n v="3"/>
    <n v="7"/>
    <n v="2"/>
    <n v="29.929378946993776"/>
  </r>
  <r>
    <x v="189"/>
    <s v="restaurant"/>
    <n v="1"/>
    <n v="9"/>
    <n v="3"/>
    <n v="7"/>
    <n v="3"/>
    <n v="23.851441864822963"/>
  </r>
  <r>
    <x v="189"/>
    <s v="restaurant"/>
    <n v="2"/>
    <n v="9"/>
    <n v="3"/>
    <n v="8"/>
    <n v="3"/>
    <n v="20.73724263730676"/>
  </r>
  <r>
    <x v="189"/>
    <s v="restaurant"/>
    <n v="3"/>
    <n v="9"/>
    <n v="3"/>
    <n v="8"/>
    <n v="3"/>
    <n v="18.586713771215688"/>
  </r>
  <r>
    <x v="189"/>
    <s v="restaurant"/>
    <n v="4"/>
    <n v="11"/>
    <n v="3"/>
    <n v="8"/>
    <n v="3"/>
    <n v="16.034661032341649"/>
  </r>
  <r>
    <x v="189"/>
    <s v="restaurant"/>
    <n v="5"/>
    <n v="12"/>
    <n v="3"/>
    <n v="9"/>
    <n v="3"/>
    <n v="13.77828292915078"/>
  </r>
  <r>
    <x v="189"/>
    <s v="restaurant"/>
    <n v="6"/>
    <n v="12"/>
    <n v="4"/>
    <n v="10"/>
    <n v="4"/>
    <n v="10.393611669483832"/>
  </r>
  <r>
    <x v="189"/>
    <s v="restaurant"/>
    <n v="7"/>
    <n v="12"/>
    <n v="4"/>
    <n v="10"/>
    <n v="4"/>
    <n v="9.3157556445003245"/>
  </r>
  <r>
    <x v="189"/>
    <s v="restaurant"/>
    <n v="8"/>
    <n v="13"/>
    <n v="4"/>
    <n v="10"/>
    <n v="4"/>
    <n v="8.2361586286723742"/>
  </r>
  <r>
    <x v="189"/>
    <s v="restaurant"/>
    <n v="9"/>
    <n v="15"/>
    <n v="5"/>
    <n v="11"/>
    <n v="4"/>
    <n v="6.5620346194970116"/>
  </r>
  <r>
    <x v="189"/>
    <s v="supermarket"/>
    <n v="0"/>
    <n v="33"/>
    <n v="14"/>
    <n v="21"/>
    <n v="8"/>
    <n v="3.5548299551554585"/>
  </r>
  <r>
    <x v="189"/>
    <s v="supermarket"/>
    <n v="1"/>
    <n v="46"/>
    <n v="15"/>
    <n v="25"/>
    <n v="9"/>
    <n v="1.6509232681826551"/>
  </r>
  <r>
    <x v="189"/>
    <s v="supermarket"/>
    <n v="2"/>
    <n v="50"/>
    <n v="16"/>
    <n v="26"/>
    <n v="12"/>
    <n v="0.54368524759286319"/>
  </r>
  <r>
    <x v="189"/>
    <s v="supermarket"/>
    <n v="3"/>
    <n v="58"/>
    <n v="20"/>
    <n v="33"/>
    <n v="13"/>
    <n v="0.23726489452224186"/>
  </r>
  <r>
    <x v="189"/>
    <s v="supermarket"/>
    <n v="4"/>
    <n v="74"/>
    <n v="23"/>
    <n v="38"/>
    <n v="14"/>
    <n v="0.1109450699555645"/>
  </r>
  <r>
    <x v="189"/>
    <s v="store"/>
    <n v="0"/>
    <n v="2"/>
    <n v="1"/>
    <n v="2"/>
    <n v="1"/>
    <n v="28.330807361871702"/>
  </r>
  <r>
    <x v="189"/>
    <s v="store"/>
    <n v="1"/>
    <n v="6"/>
    <n v="2"/>
    <n v="6"/>
    <n v="2"/>
    <n v="9.8065348736126552"/>
  </r>
  <r>
    <x v="189"/>
    <s v="store"/>
    <n v="2"/>
    <n v="6"/>
    <n v="2"/>
    <n v="6"/>
    <n v="2"/>
    <n v="6.6137095659248146"/>
  </r>
  <r>
    <x v="189"/>
    <s v="store"/>
    <n v="3"/>
    <n v="9"/>
    <n v="3"/>
    <n v="9"/>
    <n v="2"/>
    <n v="3.3003321509507231"/>
  </r>
  <r>
    <x v="189"/>
    <s v="store"/>
    <n v="4"/>
    <n v="10"/>
    <n v="4"/>
    <n v="10"/>
    <n v="3"/>
    <n v="1.5736991657069519"/>
  </r>
  <r>
    <x v="189"/>
    <s v="pharmacy"/>
    <n v="0"/>
    <n v="8"/>
    <n v="4"/>
    <n v="8"/>
    <n v="2"/>
    <n v="7.0042116806461472"/>
  </r>
  <r>
    <x v="189"/>
    <s v="pharmacy"/>
    <n v="1"/>
    <n v="8"/>
    <n v="4"/>
    <n v="8"/>
    <n v="2"/>
    <n v="3.372398216607404"/>
  </r>
  <r>
    <x v="189"/>
    <s v="pharmacy"/>
    <n v="2"/>
    <n v="14"/>
    <n v="4"/>
    <n v="14"/>
    <n v="3"/>
    <n v="1.161189205974928"/>
  </r>
  <r>
    <x v="189"/>
    <s v="bank"/>
    <n v="0"/>
    <n v="20"/>
    <n v="8"/>
    <n v="13"/>
    <n v="6"/>
    <n v="2.6502837866211491"/>
  </r>
  <r>
    <x v="189"/>
    <s v="bank"/>
    <n v="1"/>
    <n v="45"/>
    <n v="14"/>
    <n v="36"/>
    <n v="7"/>
    <n v="0.52243775744572574"/>
  </r>
  <r>
    <x v="190"/>
    <s v="restaurant"/>
    <n v="0"/>
    <n v="6"/>
    <n v="2"/>
    <n v="6"/>
    <n v="2"/>
    <n v="34.018659724442237"/>
  </r>
  <r>
    <x v="190"/>
    <s v="restaurant"/>
    <n v="1"/>
    <n v="8"/>
    <n v="2"/>
    <n v="7"/>
    <n v="2"/>
    <n v="27.943462767097543"/>
  </r>
  <r>
    <x v="190"/>
    <s v="restaurant"/>
    <n v="2"/>
    <n v="8"/>
    <n v="3"/>
    <n v="8"/>
    <n v="2"/>
    <n v="22.721698060637458"/>
  </r>
  <r>
    <x v="190"/>
    <s v="restaurant"/>
    <n v="3"/>
    <n v="9"/>
    <n v="3"/>
    <n v="8"/>
    <n v="3"/>
    <n v="18.586713771215688"/>
  </r>
  <r>
    <x v="190"/>
    <s v="restaurant"/>
    <n v="4"/>
    <n v="11"/>
    <n v="3"/>
    <n v="8"/>
    <n v="3"/>
    <n v="16.034661032341649"/>
  </r>
  <r>
    <x v="190"/>
    <s v="restaurant"/>
    <n v="5"/>
    <n v="11"/>
    <n v="3"/>
    <n v="9"/>
    <n v="3"/>
    <n v="13.976118313865676"/>
  </r>
  <r>
    <x v="190"/>
    <s v="restaurant"/>
    <n v="6"/>
    <n v="11"/>
    <n v="4"/>
    <n v="10"/>
    <n v="4"/>
    <n v="10.570930792080148"/>
  </r>
  <r>
    <x v="190"/>
    <s v="restaurant"/>
    <n v="7"/>
    <n v="12"/>
    <n v="4"/>
    <n v="10"/>
    <n v="4"/>
    <n v="9.3157556445003245"/>
  </r>
  <r>
    <x v="190"/>
    <s v="restaurant"/>
    <n v="8"/>
    <n v="12"/>
    <n v="4"/>
    <n v="10"/>
    <n v="4"/>
    <n v="8.349677281366958"/>
  </r>
  <r>
    <x v="190"/>
    <s v="restaurant"/>
    <n v="9"/>
    <n v="15"/>
    <n v="5"/>
    <n v="12"/>
    <n v="4"/>
    <n v="6.4009105714338705"/>
  </r>
  <r>
    <x v="190"/>
    <s v="supermarket"/>
    <n v="0"/>
    <n v="32"/>
    <n v="14"/>
    <n v="21"/>
    <n v="7"/>
    <n v="4.2917602854376771"/>
  </r>
  <r>
    <x v="190"/>
    <s v="supermarket"/>
    <n v="1"/>
    <n v="45"/>
    <n v="15"/>
    <n v="25"/>
    <n v="9"/>
    <n v="1.6509297121391975"/>
  </r>
  <r>
    <x v="190"/>
    <s v="supermarket"/>
    <n v="2"/>
    <n v="50"/>
    <n v="16"/>
    <n v="26"/>
    <n v="12"/>
    <n v="0.54368524759286319"/>
  </r>
  <r>
    <x v="190"/>
    <s v="supermarket"/>
    <n v="3"/>
    <n v="57"/>
    <n v="19"/>
    <n v="33"/>
    <n v="13"/>
    <n v="0.2400192937960374"/>
  </r>
  <r>
    <x v="190"/>
    <s v="supermarket"/>
    <n v="4"/>
    <n v="73"/>
    <n v="23"/>
    <n v="38"/>
    <n v="14"/>
    <n v="0.11094507043817635"/>
  </r>
  <r>
    <x v="190"/>
    <s v="store"/>
    <n v="0"/>
    <n v="2"/>
    <n v="0"/>
    <n v="2"/>
    <n v="0"/>
    <n v="35.201764025288824"/>
  </r>
  <r>
    <x v="190"/>
    <s v="store"/>
    <n v="1"/>
    <n v="5"/>
    <n v="2"/>
    <n v="5"/>
    <n v="2"/>
    <n v="10.626302126660077"/>
  </r>
  <r>
    <x v="190"/>
    <s v="store"/>
    <n v="2"/>
    <n v="6"/>
    <n v="2"/>
    <n v="6"/>
    <n v="2"/>
    <n v="6.6137095659248146"/>
  </r>
  <r>
    <x v="190"/>
    <s v="store"/>
    <n v="3"/>
    <n v="9"/>
    <n v="3"/>
    <n v="9"/>
    <n v="2"/>
    <n v="3.3003321509507231"/>
  </r>
  <r>
    <x v="190"/>
    <s v="store"/>
    <n v="4"/>
    <n v="11"/>
    <n v="4"/>
    <n v="10"/>
    <n v="3"/>
    <n v="1.5535393490019831"/>
  </r>
  <r>
    <x v="190"/>
    <s v="pharmacy"/>
    <n v="0"/>
    <n v="8"/>
    <n v="4"/>
    <n v="8"/>
    <n v="2"/>
    <n v="7.0042116806461472"/>
  </r>
  <r>
    <x v="190"/>
    <s v="pharmacy"/>
    <n v="1"/>
    <n v="8"/>
    <n v="4"/>
    <n v="8"/>
    <n v="2"/>
    <n v="3.372398216607404"/>
  </r>
  <r>
    <x v="190"/>
    <s v="pharmacy"/>
    <n v="2"/>
    <n v="14"/>
    <n v="4"/>
    <n v="14"/>
    <n v="3"/>
    <n v="1.161189205974928"/>
  </r>
  <r>
    <x v="190"/>
    <s v="bank"/>
    <n v="0"/>
    <n v="19"/>
    <n v="7"/>
    <n v="13"/>
    <n v="5"/>
    <n v="3.2120999544345619"/>
  </r>
  <r>
    <x v="190"/>
    <s v="bank"/>
    <n v="1"/>
    <n v="45"/>
    <n v="13"/>
    <n v="35"/>
    <n v="7"/>
    <n v="0.54564318844118209"/>
  </r>
  <r>
    <x v="191"/>
    <s v="restaurant"/>
    <n v="0"/>
    <n v="7"/>
    <n v="2"/>
    <n v="5"/>
    <n v="2"/>
    <n v="34.038674028598216"/>
  </r>
  <r>
    <x v="191"/>
    <s v="restaurant"/>
    <n v="1"/>
    <n v="9"/>
    <n v="2"/>
    <n v="6"/>
    <n v="2"/>
    <n v="28.171194907293593"/>
  </r>
  <r>
    <x v="191"/>
    <s v="restaurant"/>
    <n v="2"/>
    <n v="9"/>
    <n v="2"/>
    <n v="7"/>
    <n v="3"/>
    <n v="23.061166760512286"/>
  </r>
  <r>
    <x v="191"/>
    <s v="restaurant"/>
    <n v="3"/>
    <n v="9"/>
    <n v="2"/>
    <n v="8"/>
    <n v="3"/>
    <n v="20.09536664858717"/>
  </r>
  <r>
    <x v="191"/>
    <s v="restaurant"/>
    <n v="4"/>
    <n v="12"/>
    <n v="3"/>
    <n v="8"/>
    <n v="3"/>
    <n v="15.813935603114285"/>
  </r>
  <r>
    <x v="191"/>
    <s v="restaurant"/>
    <n v="5"/>
    <n v="12"/>
    <n v="4"/>
    <n v="9"/>
    <n v="3"/>
    <n v="12.822494488180777"/>
  </r>
  <r>
    <x v="191"/>
    <s v="restaurant"/>
    <n v="6"/>
    <n v="12"/>
    <n v="4"/>
    <n v="9"/>
    <n v="3"/>
    <n v="11.492754319036104"/>
  </r>
  <r>
    <x v="191"/>
    <s v="restaurant"/>
    <n v="7"/>
    <n v="14"/>
    <n v="4"/>
    <n v="12"/>
    <n v="3"/>
    <n v="9.36627999049702"/>
  </r>
  <r>
    <x v="191"/>
    <s v="restaurant"/>
    <n v="8"/>
    <n v="14"/>
    <n v="4"/>
    <n v="12"/>
    <n v="3"/>
    <n v="8.3949620655565873"/>
  </r>
  <r>
    <x v="191"/>
    <s v="restaurant"/>
    <n v="9"/>
    <n v="15"/>
    <n v="6"/>
    <n v="15"/>
    <n v="4"/>
    <n v="5.6588982802127079"/>
  </r>
  <r>
    <x v="191"/>
    <s v="supermarket"/>
    <n v="0"/>
    <n v="38"/>
    <n v="16"/>
    <n v="19"/>
    <n v="8"/>
    <n v="3.5786088798334439"/>
  </r>
  <r>
    <x v="191"/>
    <s v="supermarket"/>
    <n v="1"/>
    <n v="48"/>
    <n v="16"/>
    <n v="23"/>
    <n v="9"/>
    <n v="1.6601628893349873"/>
  </r>
  <r>
    <x v="191"/>
    <s v="supermarket"/>
    <n v="2"/>
    <n v="53"/>
    <n v="17"/>
    <n v="32"/>
    <n v="12"/>
    <n v="0.50803372195810848"/>
  </r>
  <r>
    <x v="191"/>
    <s v="supermarket"/>
    <n v="3"/>
    <n v="61"/>
    <n v="21"/>
    <n v="37"/>
    <n v="14"/>
    <n v="0.18896196764965056"/>
  </r>
  <r>
    <x v="191"/>
    <s v="supermarket"/>
    <n v="4"/>
    <n v="77"/>
    <n v="24"/>
    <n v="39"/>
    <n v="15"/>
    <n v="8.9398135916974986E-2"/>
  </r>
  <r>
    <x v="191"/>
    <s v="store"/>
    <n v="0"/>
    <n v="7"/>
    <n v="2"/>
    <n v="7"/>
    <n v="2"/>
    <n v="13.686808009951642"/>
  </r>
  <r>
    <x v="191"/>
    <s v="store"/>
    <n v="1"/>
    <n v="8"/>
    <n v="2"/>
    <n v="8"/>
    <n v="2"/>
    <n v="8.8257233366834615"/>
  </r>
  <r>
    <x v="191"/>
    <s v="store"/>
    <n v="2"/>
    <n v="14"/>
    <n v="4"/>
    <n v="8"/>
    <n v="3"/>
    <n v="3.518223048876878"/>
  </r>
  <r>
    <x v="191"/>
    <s v="store"/>
    <n v="3"/>
    <n v="14"/>
    <n v="4"/>
    <n v="14"/>
    <n v="3"/>
    <n v="2.1689967864470843"/>
  </r>
  <r>
    <x v="191"/>
    <s v="store"/>
    <n v="4"/>
    <n v="15"/>
    <n v="5"/>
    <n v="15"/>
    <n v="4"/>
    <n v="1.0344959781689038"/>
  </r>
  <r>
    <x v="191"/>
    <s v="pharmacy"/>
    <n v="0"/>
    <n v="11"/>
    <n v="3"/>
    <n v="11"/>
    <n v="2"/>
    <n v="6.7093791349885272"/>
  </r>
  <r>
    <x v="191"/>
    <s v="pharmacy"/>
    <n v="1"/>
    <n v="13"/>
    <n v="5"/>
    <n v="13"/>
    <n v="3"/>
    <n v="2.2558947774554161"/>
  </r>
  <r>
    <x v="191"/>
    <s v="pharmacy"/>
    <n v="2"/>
    <n v="13"/>
    <n v="5"/>
    <n v="13"/>
    <n v="3"/>
    <n v="1.086171559515571"/>
  </r>
  <r>
    <x v="191"/>
    <s v="bank"/>
    <n v="0"/>
    <n v="23"/>
    <n v="9"/>
    <n v="22"/>
    <n v="6"/>
    <n v="2.1524417004911678"/>
  </r>
  <r>
    <x v="191"/>
    <s v="bank"/>
    <n v="1"/>
    <n v="41"/>
    <n v="13"/>
    <n v="35"/>
    <n v="7"/>
    <n v="0.54598994257884792"/>
  </r>
  <r>
    <x v="192"/>
    <s v="restaurant"/>
    <n v="0"/>
    <n v="6"/>
    <n v="3"/>
    <n v="6"/>
    <n v="2"/>
    <n v="31.923416138044217"/>
  </r>
  <r>
    <x v="192"/>
    <s v="restaurant"/>
    <n v="1"/>
    <n v="9"/>
    <n v="3"/>
    <n v="8"/>
    <n v="2"/>
    <n v="24.744934444331534"/>
  </r>
  <r>
    <x v="192"/>
    <s v="restaurant"/>
    <n v="2"/>
    <n v="9"/>
    <n v="3"/>
    <n v="9"/>
    <n v="2"/>
    <n v="21.629253294018085"/>
  </r>
  <r>
    <x v="192"/>
    <s v="restaurant"/>
    <n v="3"/>
    <n v="10"/>
    <n v="3"/>
    <n v="9"/>
    <n v="3"/>
    <n v="17.706384657949243"/>
  </r>
  <r>
    <x v="192"/>
    <s v="restaurant"/>
    <n v="4"/>
    <n v="10"/>
    <n v="3"/>
    <n v="10"/>
    <n v="3"/>
    <n v="15.491518970976163"/>
  </r>
  <r>
    <x v="192"/>
    <s v="restaurant"/>
    <n v="5"/>
    <n v="10"/>
    <n v="4"/>
    <n v="10"/>
    <n v="3"/>
    <n v="12.92920263671974"/>
  </r>
  <r>
    <x v="192"/>
    <s v="restaurant"/>
    <n v="6"/>
    <n v="12"/>
    <n v="4"/>
    <n v="10"/>
    <n v="4"/>
    <n v="10.393611669483832"/>
  </r>
  <r>
    <x v="192"/>
    <s v="restaurant"/>
    <n v="7"/>
    <n v="12"/>
    <n v="4"/>
    <n v="10"/>
    <n v="4"/>
    <n v="9.3157556445003245"/>
  </r>
  <r>
    <x v="192"/>
    <s v="restaurant"/>
    <n v="8"/>
    <n v="13"/>
    <n v="4"/>
    <n v="10"/>
    <n v="4"/>
    <n v="8.2361586286723742"/>
  </r>
  <r>
    <x v="192"/>
    <s v="restaurant"/>
    <n v="9"/>
    <n v="18"/>
    <n v="5"/>
    <n v="10"/>
    <n v="4"/>
    <n v="6.6246631101015723"/>
  </r>
  <r>
    <x v="192"/>
    <s v="supermarket"/>
    <n v="0"/>
    <n v="31"/>
    <n v="13"/>
    <n v="23"/>
    <n v="7"/>
    <n v="4.2830633216156864"/>
  </r>
  <r>
    <x v="192"/>
    <s v="supermarket"/>
    <n v="1"/>
    <n v="43"/>
    <n v="14"/>
    <n v="24"/>
    <n v="8"/>
    <n v="2.0539076394807285"/>
  </r>
  <r>
    <x v="192"/>
    <s v="supermarket"/>
    <n v="2"/>
    <n v="48"/>
    <n v="15"/>
    <n v="25"/>
    <n v="11"/>
    <n v="0.67712633648315101"/>
  </r>
  <r>
    <x v="192"/>
    <s v="supermarket"/>
    <n v="3"/>
    <n v="55"/>
    <n v="18"/>
    <n v="32"/>
    <n v="12"/>
    <n v="0.29844084946357985"/>
  </r>
  <r>
    <x v="192"/>
    <s v="supermarket"/>
    <n v="4"/>
    <n v="71"/>
    <n v="23"/>
    <n v="40"/>
    <n v="13"/>
    <n v="0.13631402828589517"/>
  </r>
  <r>
    <x v="192"/>
    <s v="store"/>
    <n v="0"/>
    <n v="4"/>
    <n v="1"/>
    <n v="4"/>
    <n v="2"/>
    <n v="20.205398543210048"/>
  </r>
  <r>
    <x v="192"/>
    <s v="store"/>
    <n v="1"/>
    <n v="5"/>
    <n v="2"/>
    <n v="5"/>
    <n v="2"/>
    <n v="10.626302126660077"/>
  </r>
  <r>
    <x v="192"/>
    <s v="store"/>
    <n v="2"/>
    <n v="9"/>
    <n v="3"/>
    <n v="9"/>
    <n v="2"/>
    <n v="4.8935959479614164"/>
  </r>
  <r>
    <x v="192"/>
    <s v="store"/>
    <n v="3"/>
    <n v="9"/>
    <n v="3"/>
    <n v="9"/>
    <n v="2"/>
    <n v="3.3003321509507231"/>
  </r>
  <r>
    <x v="192"/>
    <s v="store"/>
    <n v="4"/>
    <n v="13"/>
    <n v="3"/>
    <n v="9"/>
    <n v="2"/>
    <n v="2.1529527667450257"/>
  </r>
  <r>
    <x v="192"/>
    <s v="pharmacy"/>
    <n v="0"/>
    <n v="7"/>
    <n v="2"/>
    <n v="7"/>
    <n v="2"/>
    <n v="8.758574782496229"/>
  </r>
  <r>
    <x v="192"/>
    <s v="pharmacy"/>
    <n v="1"/>
    <n v="7"/>
    <n v="2"/>
    <n v="7"/>
    <n v="2"/>
    <n v="4.2170915619426284"/>
  </r>
  <r>
    <x v="192"/>
    <s v="pharmacy"/>
    <n v="2"/>
    <n v="11"/>
    <n v="4"/>
    <n v="11"/>
    <n v="3"/>
    <n v="1.2584747745420515"/>
  </r>
  <r>
    <x v="192"/>
    <s v="bank"/>
    <n v="0"/>
    <n v="17"/>
    <n v="6"/>
    <n v="12"/>
    <n v="5"/>
    <n v="3.6071783668102446"/>
  </r>
  <r>
    <x v="192"/>
    <s v="bank"/>
    <n v="1"/>
    <n v="42"/>
    <n v="13"/>
    <n v="34"/>
    <n v="6"/>
    <n v="0.65183008259398534"/>
  </r>
  <r>
    <x v="193"/>
    <s v="restaurant"/>
    <n v="0"/>
    <n v="6"/>
    <n v="3"/>
    <n v="6"/>
    <n v="2"/>
    <n v="31.923416138044217"/>
  </r>
  <r>
    <x v="193"/>
    <s v="restaurant"/>
    <n v="1"/>
    <n v="6"/>
    <n v="3"/>
    <n v="6"/>
    <n v="2"/>
    <n v="28.612839649654447"/>
  </r>
  <r>
    <x v="193"/>
    <s v="restaurant"/>
    <n v="2"/>
    <n v="8"/>
    <n v="3"/>
    <n v="8"/>
    <n v="2"/>
    <n v="22.721698060637458"/>
  </r>
  <r>
    <x v="193"/>
    <s v="restaurant"/>
    <n v="3"/>
    <n v="9"/>
    <n v="3"/>
    <n v="8"/>
    <n v="2"/>
    <n v="19.878770106966144"/>
  </r>
  <r>
    <x v="193"/>
    <s v="restaurant"/>
    <n v="4"/>
    <n v="9"/>
    <n v="3"/>
    <n v="9"/>
    <n v="3"/>
    <n v="16.217731535431287"/>
  </r>
  <r>
    <x v="193"/>
    <s v="restaurant"/>
    <n v="5"/>
    <n v="13"/>
    <n v="3"/>
    <n v="9"/>
    <n v="3"/>
    <n v="13.620626232529306"/>
  </r>
  <r>
    <x v="193"/>
    <s v="restaurant"/>
    <n v="6"/>
    <n v="13"/>
    <n v="4"/>
    <n v="11"/>
    <n v="4"/>
    <n v="9.9914056696233082"/>
  </r>
  <r>
    <x v="193"/>
    <s v="restaurant"/>
    <n v="7"/>
    <n v="14"/>
    <n v="4"/>
    <n v="11"/>
    <n v="4"/>
    <n v="8.8543290125053939"/>
  </r>
  <r>
    <x v="193"/>
    <s v="restaurant"/>
    <n v="8"/>
    <n v="18"/>
    <n v="5"/>
    <n v="11"/>
    <n v="4"/>
    <n v="7.1815607056357793"/>
  </r>
  <r>
    <x v="193"/>
    <s v="restaurant"/>
    <n v="9"/>
    <n v="19"/>
    <n v="5"/>
    <n v="11"/>
    <n v="4"/>
    <n v="6.410746554751463"/>
  </r>
  <r>
    <x v="193"/>
    <s v="supermarket"/>
    <n v="0"/>
    <n v="32"/>
    <n v="13"/>
    <n v="24"/>
    <n v="7"/>
    <n v="4.2514491861066306"/>
  </r>
  <r>
    <x v="193"/>
    <s v="supermarket"/>
    <n v="1"/>
    <n v="42"/>
    <n v="14"/>
    <n v="24"/>
    <n v="8"/>
    <n v="2.0539227471217121"/>
  </r>
  <r>
    <x v="193"/>
    <s v="supermarket"/>
    <n v="2"/>
    <n v="47"/>
    <n v="14"/>
    <n v="25"/>
    <n v="11"/>
    <n v="0.69676958460609451"/>
  </r>
  <r>
    <x v="193"/>
    <s v="supermarket"/>
    <n v="3"/>
    <n v="54"/>
    <n v="18"/>
    <n v="32"/>
    <n v="12"/>
    <n v="0.29844102776180848"/>
  </r>
  <r>
    <x v="193"/>
    <s v="supermarket"/>
    <n v="4"/>
    <n v="71"/>
    <n v="23"/>
    <n v="42"/>
    <n v="13"/>
    <n v="0.13602697668814609"/>
  </r>
  <r>
    <x v="193"/>
    <s v="store"/>
    <n v="0"/>
    <n v="3"/>
    <n v="1"/>
    <n v="3"/>
    <n v="0"/>
    <n v="27.801846691306245"/>
  </r>
  <r>
    <x v="193"/>
    <s v="store"/>
    <n v="1"/>
    <n v="5"/>
    <n v="2"/>
    <n v="5"/>
    <n v="1"/>
    <n v="12.064723714150547"/>
  </r>
  <r>
    <x v="193"/>
    <s v="store"/>
    <n v="2"/>
    <n v="5"/>
    <n v="2"/>
    <n v="5"/>
    <n v="2"/>
    <n v="7.1665758528637742"/>
  </r>
  <r>
    <x v="193"/>
    <s v="store"/>
    <n v="3"/>
    <n v="6"/>
    <n v="3"/>
    <n v="6"/>
    <n v="2"/>
    <n v="3.8760453422312824"/>
  </r>
  <r>
    <x v="193"/>
    <s v="store"/>
    <n v="4"/>
    <n v="13"/>
    <n v="3"/>
    <n v="9"/>
    <n v="2"/>
    <n v="2.1529527667450257"/>
  </r>
  <r>
    <x v="193"/>
    <s v="pharmacy"/>
    <n v="0"/>
    <n v="7"/>
    <n v="2"/>
    <n v="7"/>
    <n v="2"/>
    <n v="8.758574782496229"/>
  </r>
  <r>
    <x v="193"/>
    <s v="pharmacy"/>
    <n v="1"/>
    <n v="7"/>
    <n v="2"/>
    <n v="7"/>
    <n v="2"/>
    <n v="4.2170915619426284"/>
  </r>
  <r>
    <x v="193"/>
    <s v="pharmacy"/>
    <n v="2"/>
    <n v="11"/>
    <n v="3"/>
    <n v="11"/>
    <n v="2"/>
    <n v="1.5553979064651047"/>
  </r>
  <r>
    <x v="193"/>
    <s v="bank"/>
    <n v="0"/>
    <n v="16"/>
    <n v="6"/>
    <n v="12"/>
    <n v="5"/>
    <n v="3.6525573600184416"/>
  </r>
  <r>
    <x v="193"/>
    <s v="bank"/>
    <n v="1"/>
    <n v="42"/>
    <n v="13"/>
    <n v="35"/>
    <n v="6"/>
    <n v="0.65143343559346523"/>
  </r>
  <r>
    <x v="194"/>
    <s v="restaurant"/>
    <n v="0"/>
    <n v="8"/>
    <n v="2"/>
    <n v="8"/>
    <n v="2"/>
    <n v="30.379032067725642"/>
  </r>
  <r>
    <x v="194"/>
    <s v="restaurant"/>
    <n v="1"/>
    <n v="8"/>
    <n v="2"/>
    <n v="8"/>
    <n v="2"/>
    <n v="27.228613927368908"/>
  </r>
  <r>
    <x v="194"/>
    <s v="restaurant"/>
    <n v="2"/>
    <n v="8"/>
    <n v="3"/>
    <n v="8"/>
    <n v="2"/>
    <n v="22.721698060637458"/>
  </r>
  <r>
    <x v="194"/>
    <s v="restaurant"/>
    <n v="3"/>
    <n v="8"/>
    <n v="3"/>
    <n v="8"/>
    <n v="2"/>
    <n v="20.365373817312094"/>
  </r>
  <r>
    <x v="194"/>
    <s v="restaurant"/>
    <n v="4"/>
    <n v="11"/>
    <n v="3"/>
    <n v="8"/>
    <n v="3"/>
    <n v="16.034661032341649"/>
  </r>
  <r>
    <x v="194"/>
    <s v="restaurant"/>
    <n v="5"/>
    <n v="11"/>
    <n v="3"/>
    <n v="9"/>
    <n v="3"/>
    <n v="13.976118313865676"/>
  </r>
  <r>
    <x v="194"/>
    <s v="restaurant"/>
    <n v="6"/>
    <n v="11"/>
    <n v="3"/>
    <n v="9"/>
    <n v="3"/>
    <n v="12.526743081316644"/>
  </r>
  <r>
    <x v="194"/>
    <s v="restaurant"/>
    <n v="7"/>
    <n v="11"/>
    <n v="4"/>
    <n v="9"/>
    <n v="4"/>
    <n v="9.747326695603034"/>
  </r>
  <r>
    <x v="194"/>
    <s v="restaurant"/>
    <n v="8"/>
    <n v="11"/>
    <n v="4"/>
    <n v="11"/>
    <n v="4"/>
    <n v="8.2825337244579593"/>
  </r>
  <r>
    <x v="194"/>
    <s v="restaurant"/>
    <n v="9"/>
    <n v="12"/>
    <n v="100"/>
    <n v="12"/>
    <n v="7"/>
    <n v="3.5693003210406657"/>
  </r>
  <r>
    <x v="194"/>
    <s v="supermarket"/>
    <n v="0"/>
    <n v="32"/>
    <n v="14"/>
    <n v="21"/>
    <n v="7"/>
    <n v="4.2917602854376771"/>
  </r>
  <r>
    <x v="194"/>
    <s v="supermarket"/>
    <n v="1"/>
    <n v="45"/>
    <n v="15"/>
    <n v="24"/>
    <n v="9"/>
    <n v="1.6662622669183449"/>
  </r>
  <r>
    <x v="194"/>
    <s v="supermarket"/>
    <n v="2"/>
    <n v="50"/>
    <n v="16"/>
    <n v="26"/>
    <n v="11"/>
    <n v="0.65484929581575513"/>
  </r>
  <r>
    <x v="194"/>
    <s v="supermarket"/>
    <n v="3"/>
    <n v="57"/>
    <n v="19"/>
    <n v="32"/>
    <n v="13"/>
    <n v="0.24121856548041645"/>
  </r>
  <r>
    <x v="194"/>
    <s v="supermarket"/>
    <n v="4"/>
    <n v="73"/>
    <n v="23"/>
    <n v="38"/>
    <n v="14"/>
    <n v="0.11094507043817635"/>
  </r>
  <r>
    <x v="194"/>
    <s v="store"/>
    <n v="0"/>
    <n v="2"/>
    <n v="0"/>
    <n v="2"/>
    <n v="0"/>
    <n v="35.201764025288824"/>
  </r>
  <r>
    <x v="194"/>
    <s v="store"/>
    <n v="1"/>
    <n v="5"/>
    <n v="2"/>
    <n v="5"/>
    <n v="2"/>
    <n v="10.626302126660077"/>
  </r>
  <r>
    <x v="194"/>
    <s v="store"/>
    <n v="2"/>
    <n v="5"/>
    <n v="2"/>
    <n v="5"/>
    <n v="2"/>
    <n v="7.1665758528637742"/>
  </r>
  <r>
    <x v="194"/>
    <s v="store"/>
    <n v="3"/>
    <n v="9"/>
    <n v="3"/>
    <n v="9"/>
    <n v="2"/>
    <n v="3.3003321509507231"/>
  </r>
  <r>
    <x v="194"/>
    <s v="store"/>
    <n v="4"/>
    <n v="11"/>
    <n v="4"/>
    <n v="9"/>
    <n v="3"/>
    <n v="1.5856071877281035"/>
  </r>
  <r>
    <x v="194"/>
    <s v="pharmacy"/>
    <n v="0"/>
    <n v="7"/>
    <n v="4"/>
    <n v="7"/>
    <n v="2"/>
    <n v="7.4572691119802048"/>
  </r>
  <r>
    <x v="194"/>
    <s v="pharmacy"/>
    <n v="1"/>
    <n v="7"/>
    <n v="4"/>
    <n v="7"/>
    <n v="2"/>
    <n v="3.5905369798423208"/>
  </r>
  <r>
    <x v="194"/>
    <s v="pharmacy"/>
    <n v="2"/>
    <n v="13"/>
    <n v="4"/>
    <n v="13"/>
    <n v="3"/>
    <n v="1.1862547232372256"/>
  </r>
  <r>
    <x v="194"/>
    <s v="bank"/>
    <n v="0"/>
    <n v="19"/>
    <n v="7"/>
    <n v="12"/>
    <n v="5"/>
    <n v="3.2854418390640507"/>
  </r>
  <r>
    <x v="194"/>
    <s v="bank"/>
    <n v="1"/>
    <n v="44"/>
    <n v="13"/>
    <n v="35"/>
    <n v="7"/>
    <n v="0.54570556697609418"/>
  </r>
  <r>
    <x v="195"/>
    <s v="restaurant"/>
    <n v="0"/>
    <n v="11"/>
    <n v="3"/>
    <n v="11"/>
    <n v="2"/>
    <n v="24.86624683832186"/>
  </r>
  <r>
    <x v="195"/>
    <s v="restaurant"/>
    <n v="1"/>
    <n v="12"/>
    <n v="3"/>
    <n v="11"/>
    <n v="3"/>
    <n v="20.372636175856734"/>
  </r>
  <r>
    <x v="195"/>
    <s v="restaurant"/>
    <n v="2"/>
    <n v="12"/>
    <n v="3"/>
    <n v="11"/>
    <n v="3"/>
    <n v="18.259918350212331"/>
  </r>
  <r>
    <x v="195"/>
    <s v="restaurant"/>
    <n v="3"/>
    <n v="13"/>
    <n v="4"/>
    <n v="12"/>
    <n v="4"/>
    <n v="13.565461151883067"/>
  </r>
  <r>
    <x v="195"/>
    <s v="restaurant"/>
    <n v="4"/>
    <n v="16"/>
    <n v="4"/>
    <n v="12"/>
    <n v="4"/>
    <n v="11.817771981738748"/>
  </r>
  <r>
    <x v="195"/>
    <s v="restaurant"/>
    <n v="5"/>
    <n v="16"/>
    <n v="4"/>
    <n v="12"/>
    <n v="4"/>
    <n v="10.592225257706579"/>
  </r>
  <r>
    <x v="195"/>
    <s v="restaurant"/>
    <n v="6"/>
    <n v="16"/>
    <n v="4"/>
    <n v="16"/>
    <n v="4"/>
    <n v="8.8749388914328584"/>
  </r>
  <r>
    <x v="195"/>
    <s v="restaurant"/>
    <n v="7"/>
    <n v="16"/>
    <n v="6"/>
    <n v="16"/>
    <n v="4"/>
    <n v="6.8715137822454553"/>
  </r>
  <r>
    <x v="195"/>
    <s v="restaurant"/>
    <n v="8"/>
    <n v="19"/>
    <n v="6"/>
    <n v="16"/>
    <n v="5"/>
    <n v="5.5018700457194347"/>
  </r>
  <r>
    <x v="195"/>
    <s v="restaurant"/>
    <n v="9"/>
    <n v="20"/>
    <n v="6"/>
    <n v="18"/>
    <n v="5"/>
    <n v="4.7716067456862845"/>
  </r>
  <r>
    <x v="195"/>
    <s v="supermarket"/>
    <n v="0"/>
    <n v="42"/>
    <n v="16"/>
    <n v="22"/>
    <n v="9"/>
    <n v="2.8178760092379345"/>
  </r>
  <r>
    <x v="195"/>
    <s v="supermarket"/>
    <n v="1"/>
    <n v="53"/>
    <n v="17"/>
    <n v="26"/>
    <n v="10"/>
    <n v="1.3090455873046474"/>
  </r>
  <r>
    <x v="195"/>
    <s v="supermarket"/>
    <n v="2"/>
    <n v="58"/>
    <n v="18"/>
    <n v="36"/>
    <n v="13"/>
    <n v="0.40394981810618197"/>
  </r>
  <r>
    <x v="195"/>
    <s v="supermarket"/>
    <n v="3"/>
    <n v="65"/>
    <n v="21"/>
    <n v="39"/>
    <n v="14"/>
    <n v="0.18811280713149936"/>
  </r>
  <r>
    <x v="195"/>
    <s v="supermarket"/>
    <n v="4"/>
    <n v="81"/>
    <n v="25"/>
    <n v="43"/>
    <n v="16"/>
    <n v="7.1648760235932946E-2"/>
  </r>
  <r>
    <x v="195"/>
    <s v="store"/>
    <n v="0"/>
    <n v="9"/>
    <n v="2"/>
    <n v="9"/>
    <n v="3"/>
    <n v="11.144819505645453"/>
  </r>
  <r>
    <x v="195"/>
    <s v="store"/>
    <n v="1"/>
    <n v="11"/>
    <n v="3"/>
    <n v="9"/>
    <n v="3"/>
    <n v="6.0696510089461313"/>
  </r>
  <r>
    <x v="195"/>
    <s v="store"/>
    <n v="2"/>
    <n v="13"/>
    <n v="3"/>
    <n v="11"/>
    <n v="4"/>
    <n v="3.4287653188461298"/>
  </r>
  <r>
    <x v="195"/>
    <s v="store"/>
    <n v="3"/>
    <n v="15"/>
    <n v="4"/>
    <n v="15"/>
    <n v="4"/>
    <n v="1.8210804878966431"/>
  </r>
  <r>
    <x v="195"/>
    <s v="store"/>
    <n v="4"/>
    <n v="17"/>
    <n v="6"/>
    <n v="17"/>
    <n v="4"/>
    <n v="0.88566599810480451"/>
  </r>
  <r>
    <x v="195"/>
    <s v="pharmacy"/>
    <n v="0"/>
    <n v="15"/>
    <n v="4"/>
    <n v="15"/>
    <n v="3"/>
    <n v="4.923741737242187"/>
  </r>
  <r>
    <x v="195"/>
    <s v="pharmacy"/>
    <n v="1"/>
    <n v="17"/>
    <n v="6"/>
    <n v="16"/>
    <n v="4"/>
    <n v="1.6846353744493883"/>
  </r>
  <r>
    <x v="195"/>
    <s v="pharmacy"/>
    <n v="2"/>
    <n v="17"/>
    <n v="6"/>
    <n v="16"/>
    <n v="4"/>
    <n v="0.81112073584600186"/>
  </r>
  <r>
    <x v="195"/>
    <s v="bank"/>
    <n v="0"/>
    <n v="27"/>
    <n v="9"/>
    <n v="23"/>
    <n v="7"/>
    <n v="1.8434030718819161"/>
  </r>
  <r>
    <x v="195"/>
    <s v="bank"/>
    <n v="1"/>
    <n v="40"/>
    <n v="13"/>
    <n v="33"/>
    <n v="7"/>
    <n v="0.5470089970232922"/>
  </r>
  <r>
    <x v="196"/>
    <s v="restaurant"/>
    <n v="0"/>
    <n v="8"/>
    <n v="2"/>
    <n v="7"/>
    <n v="2"/>
    <n v="31.176590690563376"/>
  </r>
  <r>
    <x v="196"/>
    <s v="restaurant"/>
    <n v="1"/>
    <n v="8"/>
    <n v="2"/>
    <n v="8"/>
    <n v="2"/>
    <n v="27.228613927368908"/>
  </r>
  <r>
    <x v="196"/>
    <s v="restaurant"/>
    <n v="2"/>
    <n v="8"/>
    <n v="2"/>
    <n v="8"/>
    <n v="2"/>
    <n v="24.404905816382499"/>
  </r>
  <r>
    <x v="196"/>
    <s v="restaurant"/>
    <n v="3"/>
    <n v="9"/>
    <n v="2"/>
    <n v="8"/>
    <n v="2"/>
    <n v="21.387422984337626"/>
  </r>
  <r>
    <x v="196"/>
    <s v="restaurant"/>
    <n v="4"/>
    <n v="9"/>
    <n v="2"/>
    <n v="8"/>
    <n v="3"/>
    <n v="18.011402699844798"/>
  </r>
  <r>
    <x v="196"/>
    <s v="restaurant"/>
    <n v="5"/>
    <n v="10"/>
    <n v="2"/>
    <n v="8"/>
    <n v="3"/>
    <n v="15.832032715924806"/>
  </r>
  <r>
    <x v="196"/>
    <s v="restaurant"/>
    <n v="6"/>
    <n v="11"/>
    <n v="3"/>
    <n v="9"/>
    <n v="3"/>
    <n v="12.526743081316644"/>
  </r>
  <r>
    <x v="196"/>
    <s v="restaurant"/>
    <n v="7"/>
    <n v="12"/>
    <n v="3"/>
    <n v="9"/>
    <n v="3"/>
    <n v="11.068742955593777"/>
  </r>
  <r>
    <x v="196"/>
    <s v="restaurant"/>
    <n v="8"/>
    <n v="15"/>
    <n v="4"/>
    <n v="9"/>
    <n v="3"/>
    <n v="8.9565961458591374"/>
  </r>
  <r>
    <x v="196"/>
    <s v="restaurant"/>
    <n v="9"/>
    <n v="15"/>
    <n v="4"/>
    <n v="11"/>
    <n v="4"/>
    <n v="7.0484837441195953"/>
  </r>
  <r>
    <x v="196"/>
    <s v="supermarket"/>
    <n v="0"/>
    <n v="39"/>
    <n v="16"/>
    <n v="20"/>
    <n v="8"/>
    <n v="3.5122602374277041"/>
  </r>
  <r>
    <x v="196"/>
    <s v="supermarket"/>
    <n v="1"/>
    <n v="49"/>
    <n v="17"/>
    <n v="24"/>
    <n v="10"/>
    <n v="1.3370679796674489"/>
  </r>
  <r>
    <x v="196"/>
    <s v="supermarket"/>
    <n v="2"/>
    <n v="54"/>
    <n v="17"/>
    <n v="32"/>
    <n v="12"/>
    <n v="0.50803332528591838"/>
  </r>
  <r>
    <x v="196"/>
    <s v="supermarket"/>
    <n v="3"/>
    <n v="61"/>
    <n v="21"/>
    <n v="38"/>
    <n v="14"/>
    <n v="0.18849728883383748"/>
  </r>
  <r>
    <x v="196"/>
    <s v="supermarket"/>
    <n v="4"/>
    <n v="77"/>
    <n v="24"/>
    <n v="39"/>
    <n v="15"/>
    <n v="8.9398135916974986E-2"/>
  </r>
  <r>
    <x v="196"/>
    <s v="store"/>
    <n v="0"/>
    <n v="7"/>
    <n v="2"/>
    <n v="7"/>
    <n v="2"/>
    <n v="13.686808009951642"/>
  </r>
  <r>
    <x v="196"/>
    <s v="store"/>
    <n v="1"/>
    <n v="7"/>
    <n v="2"/>
    <n v="7"/>
    <n v="2"/>
    <n v="9.230637960199946"/>
  </r>
  <r>
    <x v="196"/>
    <s v="store"/>
    <n v="2"/>
    <n v="13"/>
    <n v="4"/>
    <n v="8"/>
    <n v="3"/>
    <n v="3.5323826908799711"/>
  </r>
  <r>
    <x v="196"/>
    <s v="store"/>
    <n v="3"/>
    <n v="15"/>
    <n v="4"/>
    <n v="8"/>
    <n v="3"/>
    <n v="2.3662269302214551"/>
  </r>
  <r>
    <x v="196"/>
    <s v="store"/>
    <n v="4"/>
    <n v="15"/>
    <n v="4"/>
    <n v="13"/>
    <n v="3"/>
    <n v="1.4672412970852486"/>
  </r>
  <r>
    <x v="196"/>
    <s v="pharmacy"/>
    <n v="0"/>
    <n v="11"/>
    <n v="3"/>
    <n v="11"/>
    <n v="2"/>
    <n v="6.7093791349885272"/>
  </r>
  <r>
    <x v="196"/>
    <s v="pharmacy"/>
    <n v="1"/>
    <n v="13"/>
    <n v="5"/>
    <n v="13"/>
    <n v="3"/>
    <n v="2.2558947774554161"/>
  </r>
  <r>
    <x v="196"/>
    <s v="pharmacy"/>
    <n v="2"/>
    <n v="13"/>
    <n v="5"/>
    <n v="13"/>
    <n v="3"/>
    <n v="1.086171559515571"/>
  </r>
  <r>
    <x v="196"/>
    <s v="bank"/>
    <n v="0"/>
    <n v="23"/>
    <n v="9"/>
    <n v="22"/>
    <n v="6"/>
    <n v="2.1524417004911678"/>
  </r>
  <r>
    <x v="196"/>
    <s v="bank"/>
    <n v="1"/>
    <n v="41"/>
    <n v="13"/>
    <n v="35"/>
    <n v="7"/>
    <n v="0.54598994257884792"/>
  </r>
  <r>
    <x v="197"/>
    <s v="restaurant"/>
    <n v="0"/>
    <n v="8"/>
    <n v="2"/>
    <n v="5"/>
    <n v="2"/>
    <n v="33.190642185769796"/>
  </r>
  <r>
    <x v="197"/>
    <s v="restaurant"/>
    <n v="1"/>
    <n v="8"/>
    <n v="2"/>
    <n v="6"/>
    <n v="2"/>
    <n v="28.776915324003859"/>
  </r>
  <r>
    <x v="197"/>
    <s v="restaurant"/>
    <n v="2"/>
    <n v="9"/>
    <n v="2"/>
    <n v="8"/>
    <n v="2"/>
    <n v="23.862000850294045"/>
  </r>
  <r>
    <x v="197"/>
    <s v="restaurant"/>
    <n v="3"/>
    <n v="9"/>
    <n v="2"/>
    <n v="8"/>
    <n v="3"/>
    <n v="20.09536664858717"/>
  </r>
  <r>
    <x v="197"/>
    <s v="restaurant"/>
    <n v="4"/>
    <n v="10"/>
    <n v="2"/>
    <n v="8"/>
    <n v="3"/>
    <n v="17.663838154130985"/>
  </r>
  <r>
    <x v="197"/>
    <s v="restaurant"/>
    <n v="5"/>
    <n v="11"/>
    <n v="3"/>
    <n v="8"/>
    <n v="3"/>
    <n v="14.371807295654364"/>
  </r>
  <r>
    <x v="197"/>
    <s v="restaurant"/>
    <n v="6"/>
    <n v="12"/>
    <n v="3"/>
    <n v="9"/>
    <n v="3"/>
    <n v="12.349423958720328"/>
  </r>
  <r>
    <x v="197"/>
    <s v="restaurant"/>
    <n v="7"/>
    <n v="14"/>
    <n v="4"/>
    <n v="9"/>
    <n v="3"/>
    <n v="10.073329204160977"/>
  </r>
  <r>
    <x v="197"/>
    <s v="restaurant"/>
    <n v="8"/>
    <n v="15"/>
    <n v="4"/>
    <n v="9"/>
    <n v="3"/>
    <n v="8.9565961458591374"/>
  </r>
  <r>
    <x v="197"/>
    <s v="restaurant"/>
    <n v="9"/>
    <n v="15"/>
    <n v="4"/>
    <n v="11"/>
    <n v="4"/>
    <n v="7.0484837441195953"/>
  </r>
  <r>
    <x v="197"/>
    <s v="supermarket"/>
    <n v="0"/>
    <n v="39"/>
    <n v="16"/>
    <n v="19"/>
    <n v="8"/>
    <n v="3.5785300799755815"/>
  </r>
  <r>
    <x v="197"/>
    <s v="supermarket"/>
    <n v="1"/>
    <n v="49"/>
    <n v="17"/>
    <n v="24"/>
    <n v="9"/>
    <n v="1.6232008348450768"/>
  </r>
  <r>
    <x v="197"/>
    <s v="supermarket"/>
    <n v="2"/>
    <n v="54"/>
    <n v="17"/>
    <n v="32"/>
    <n v="12"/>
    <n v="0.50803332528591838"/>
  </r>
  <r>
    <x v="197"/>
    <s v="supermarket"/>
    <n v="3"/>
    <n v="61"/>
    <n v="21"/>
    <n v="38"/>
    <n v="14"/>
    <n v="0.18849728883383748"/>
  </r>
  <r>
    <x v="197"/>
    <s v="supermarket"/>
    <n v="4"/>
    <n v="77"/>
    <n v="24"/>
    <n v="39"/>
    <n v="15"/>
    <n v="8.9398135916974986E-2"/>
  </r>
  <r>
    <x v="197"/>
    <s v="store"/>
    <n v="0"/>
    <n v="7"/>
    <n v="2"/>
    <n v="7"/>
    <n v="2"/>
    <n v="13.686808009951642"/>
  </r>
  <r>
    <x v="197"/>
    <s v="store"/>
    <n v="1"/>
    <n v="7"/>
    <n v="2"/>
    <n v="7"/>
    <n v="2"/>
    <n v="9.230637960199946"/>
  </r>
  <r>
    <x v="197"/>
    <s v="store"/>
    <n v="2"/>
    <n v="11"/>
    <n v="4"/>
    <n v="8"/>
    <n v="3"/>
    <n v="3.5833952593667067"/>
  </r>
  <r>
    <x v="197"/>
    <s v="store"/>
    <n v="3"/>
    <n v="15"/>
    <n v="4"/>
    <n v="8"/>
    <n v="3"/>
    <n v="2.3662269302214551"/>
  </r>
  <r>
    <x v="197"/>
    <s v="store"/>
    <n v="4"/>
    <n v="15"/>
    <n v="4"/>
    <n v="11"/>
    <n v="3"/>
    <n v="1.496262590329392"/>
  </r>
  <r>
    <x v="197"/>
    <s v="pharmacy"/>
    <n v="0"/>
    <n v="11"/>
    <n v="3"/>
    <n v="11"/>
    <n v="2"/>
    <n v="6.7093791349885272"/>
  </r>
  <r>
    <x v="197"/>
    <s v="pharmacy"/>
    <n v="1"/>
    <n v="13"/>
    <n v="5"/>
    <n v="12"/>
    <n v="3"/>
    <n v="2.287900814621938"/>
  </r>
  <r>
    <x v="197"/>
    <s v="pharmacy"/>
    <n v="2"/>
    <n v="13"/>
    <n v="5"/>
    <n v="12"/>
    <n v="3"/>
    <n v="1.1015818737068592"/>
  </r>
  <r>
    <x v="197"/>
    <s v="bank"/>
    <n v="0"/>
    <n v="23"/>
    <n v="9"/>
    <n v="22"/>
    <n v="6"/>
    <n v="2.1524417004911678"/>
  </r>
  <r>
    <x v="197"/>
    <s v="bank"/>
    <n v="1"/>
    <n v="41"/>
    <n v="13"/>
    <n v="35"/>
    <n v="7"/>
    <n v="0.54598994257884792"/>
  </r>
  <r>
    <x v="198"/>
    <s v="restaurant"/>
    <n v="0"/>
    <n v="7"/>
    <n v="2"/>
    <n v="4"/>
    <n v="2"/>
    <n v="35.302719260522409"/>
  </r>
  <r>
    <x v="198"/>
    <s v="restaurant"/>
    <n v="1"/>
    <n v="7"/>
    <n v="2"/>
    <n v="6"/>
    <n v="2"/>
    <n v="29.537003123872296"/>
  </r>
  <r>
    <x v="198"/>
    <s v="restaurant"/>
    <n v="2"/>
    <n v="8"/>
    <n v="2"/>
    <n v="6"/>
    <n v="2"/>
    <n v="25.792642623736789"/>
  </r>
  <r>
    <x v="198"/>
    <s v="restaurant"/>
    <n v="3"/>
    <n v="8"/>
    <n v="2"/>
    <n v="6"/>
    <n v="2"/>
    <n v="23.117850055349273"/>
  </r>
  <r>
    <x v="198"/>
    <s v="restaurant"/>
    <n v="4"/>
    <n v="9"/>
    <n v="2"/>
    <n v="7"/>
    <n v="3"/>
    <n v="18.526120304014288"/>
  </r>
  <r>
    <x v="198"/>
    <s v="restaurant"/>
    <n v="5"/>
    <n v="9"/>
    <n v="2"/>
    <n v="7"/>
    <n v="3"/>
    <n v="16.60489301322762"/>
  </r>
  <r>
    <x v="198"/>
    <s v="restaurant"/>
    <n v="6"/>
    <n v="13"/>
    <n v="4"/>
    <n v="7"/>
    <n v="3"/>
    <n v="12.119598643911377"/>
  </r>
  <r>
    <x v="198"/>
    <s v="restaurant"/>
    <n v="7"/>
    <n v="14"/>
    <n v="4"/>
    <n v="7"/>
    <n v="3"/>
    <n v="10.761820493163592"/>
  </r>
  <r>
    <x v="198"/>
    <s v="restaurant"/>
    <n v="8"/>
    <n v="14"/>
    <n v="4"/>
    <n v="8"/>
    <n v="3"/>
    <n v="9.3135983589950495"/>
  </r>
  <r>
    <x v="198"/>
    <s v="restaurant"/>
    <n v="9"/>
    <n v="14"/>
    <n v="4"/>
    <n v="8"/>
    <n v="3"/>
    <n v="8.3477437143585256"/>
  </r>
  <r>
    <x v="198"/>
    <s v="supermarket"/>
    <n v="0"/>
    <n v="38"/>
    <n v="15"/>
    <n v="19"/>
    <n v="8"/>
    <n v="3.619837216523428"/>
  </r>
  <r>
    <x v="198"/>
    <s v="supermarket"/>
    <n v="1"/>
    <n v="48"/>
    <n v="16"/>
    <n v="23"/>
    <n v="9"/>
    <n v="1.6601628893349873"/>
  </r>
  <r>
    <x v="198"/>
    <s v="supermarket"/>
    <n v="2"/>
    <n v="53"/>
    <n v="17"/>
    <n v="31"/>
    <n v="12"/>
    <n v="0.51046149021585829"/>
  </r>
  <r>
    <x v="198"/>
    <s v="supermarket"/>
    <n v="3"/>
    <n v="60"/>
    <n v="21"/>
    <n v="37"/>
    <n v="14"/>
    <n v="0.18896200008801309"/>
  </r>
  <r>
    <x v="198"/>
    <s v="supermarket"/>
    <n v="4"/>
    <n v="76"/>
    <n v="24"/>
    <n v="38"/>
    <n v="15"/>
    <n v="8.9627678684953832E-2"/>
  </r>
  <r>
    <x v="198"/>
    <s v="store"/>
    <n v="0"/>
    <n v="6"/>
    <n v="2"/>
    <n v="4"/>
    <n v="2"/>
    <n v="15.880396467847584"/>
  </r>
  <r>
    <x v="198"/>
    <s v="store"/>
    <n v="1"/>
    <n v="6"/>
    <n v="2"/>
    <n v="6"/>
    <n v="2"/>
    <n v="9.8065348736126552"/>
  </r>
  <r>
    <x v="198"/>
    <s v="store"/>
    <n v="2"/>
    <n v="10"/>
    <n v="4"/>
    <n v="6"/>
    <n v="3"/>
    <n v="3.9475027874298418"/>
  </r>
  <r>
    <x v="198"/>
    <s v="store"/>
    <n v="3"/>
    <n v="14"/>
    <n v="4"/>
    <n v="7"/>
    <n v="3"/>
    <n v="2.4633575726168941"/>
  </r>
  <r>
    <x v="198"/>
    <s v="store"/>
    <n v="4"/>
    <n v="14"/>
    <n v="5"/>
    <n v="8"/>
    <n v="4"/>
    <n v="1.1827154421628367"/>
  </r>
  <r>
    <x v="198"/>
    <s v="pharmacy"/>
    <n v="0"/>
    <n v="10"/>
    <n v="3"/>
    <n v="10"/>
    <n v="2"/>
    <n v="6.9306407284183704"/>
  </r>
  <r>
    <x v="198"/>
    <s v="pharmacy"/>
    <n v="1"/>
    <n v="13"/>
    <n v="5"/>
    <n v="13"/>
    <n v="3"/>
    <n v="2.2558947774554161"/>
  </r>
  <r>
    <x v="198"/>
    <s v="pharmacy"/>
    <n v="2"/>
    <n v="13"/>
    <n v="5"/>
    <n v="13"/>
    <n v="3"/>
    <n v="1.086171559515571"/>
  </r>
  <r>
    <x v="198"/>
    <s v="bank"/>
    <n v="0"/>
    <n v="22"/>
    <n v="9"/>
    <n v="21"/>
    <n v="6"/>
    <n v="2.1785512444193356"/>
  </r>
  <r>
    <x v="198"/>
    <s v="bank"/>
    <n v="1"/>
    <n v="40"/>
    <n v="13"/>
    <n v="34"/>
    <n v="7"/>
    <n v="0.54652676876153417"/>
  </r>
  <r>
    <x v="199"/>
    <s v="restaurant"/>
    <n v="0"/>
    <n v="5"/>
    <n v="1"/>
    <n v="5"/>
    <n v="1"/>
    <n v="41.195015976462628"/>
  </r>
  <r>
    <x v="199"/>
    <s v="restaurant"/>
    <n v="1"/>
    <n v="8"/>
    <n v="2"/>
    <n v="7"/>
    <n v="2"/>
    <n v="27.943462767097543"/>
  </r>
  <r>
    <x v="199"/>
    <s v="restaurant"/>
    <n v="2"/>
    <n v="9"/>
    <n v="2"/>
    <n v="7"/>
    <n v="3"/>
    <n v="23.061166760512286"/>
  </r>
  <r>
    <x v="199"/>
    <s v="restaurant"/>
    <n v="3"/>
    <n v="9"/>
    <n v="3"/>
    <n v="8"/>
    <n v="3"/>
    <n v="18.586713771215688"/>
  </r>
  <r>
    <x v="199"/>
    <s v="restaurant"/>
    <n v="4"/>
    <n v="12"/>
    <n v="4"/>
    <n v="9"/>
    <n v="4"/>
    <n v="13.316532908867863"/>
  </r>
  <r>
    <x v="199"/>
    <s v="restaurant"/>
    <n v="5"/>
    <n v="12"/>
    <n v="5"/>
    <n v="9"/>
    <n v="4"/>
    <n v="11.181802714886683"/>
  </r>
  <r>
    <x v="199"/>
    <s v="restaurant"/>
    <n v="6"/>
    <n v="14"/>
    <n v="5"/>
    <n v="9"/>
    <n v="4"/>
    <n v="9.7682924085114777"/>
  </r>
  <r>
    <x v="199"/>
    <s v="restaurant"/>
    <n v="7"/>
    <n v="17"/>
    <n v="6"/>
    <n v="9"/>
    <n v="4"/>
    <n v="8.0821412310368554"/>
  </r>
  <r>
    <x v="199"/>
    <s v="restaurant"/>
    <n v="8"/>
    <n v="18"/>
    <n v="6"/>
    <n v="12"/>
    <n v="4"/>
    <n v="6.5737830690611769"/>
  </r>
  <r>
    <x v="199"/>
    <s v="restaurant"/>
    <n v="9"/>
    <n v="19"/>
    <n v="100"/>
    <n v="14"/>
    <n v="7"/>
    <n v="2.9138429327164359"/>
  </r>
  <r>
    <x v="199"/>
    <s v="supermarket"/>
    <n v="0"/>
    <n v="39"/>
    <n v="14"/>
    <n v="20"/>
    <n v="8"/>
    <n v="3.6085742282122468"/>
  </r>
  <r>
    <x v="199"/>
    <s v="supermarket"/>
    <n v="1"/>
    <n v="47"/>
    <n v="15"/>
    <n v="24"/>
    <n v="9"/>
    <n v="1.6662509722599095"/>
  </r>
  <r>
    <x v="199"/>
    <s v="supermarket"/>
    <n v="2"/>
    <n v="52"/>
    <n v="16"/>
    <n v="32"/>
    <n v="12"/>
    <n v="0.51903645313329672"/>
  </r>
  <r>
    <x v="199"/>
    <s v="supermarket"/>
    <n v="3"/>
    <n v="59"/>
    <n v="19"/>
    <n v="37"/>
    <n v="13"/>
    <n v="0.23696560340978148"/>
  </r>
  <r>
    <x v="199"/>
    <s v="supermarket"/>
    <n v="4"/>
    <n v="75"/>
    <n v="25"/>
    <n v="38"/>
    <n v="15"/>
    <n v="8.9241432319850572E-2"/>
  </r>
  <r>
    <x v="199"/>
    <s v="store"/>
    <n v="0"/>
    <n v="4"/>
    <n v="1"/>
    <n v="4"/>
    <n v="1"/>
    <n v="22.338230552247637"/>
  </r>
  <r>
    <x v="199"/>
    <s v="store"/>
    <n v="1"/>
    <n v="4"/>
    <n v="1"/>
    <n v="4"/>
    <n v="1"/>
    <n v="15.065318279422829"/>
  </r>
  <r>
    <x v="199"/>
    <s v="store"/>
    <n v="2"/>
    <n v="16"/>
    <n v="4"/>
    <n v="8"/>
    <n v="3"/>
    <n v="3.5019262626170971"/>
  </r>
  <r>
    <x v="199"/>
    <s v="store"/>
    <n v="3"/>
    <n v="17"/>
    <n v="5"/>
    <n v="9"/>
    <n v="4"/>
    <n v="1.6740042079155548"/>
  </r>
  <r>
    <x v="199"/>
    <s v="store"/>
    <n v="4"/>
    <n v="18"/>
    <n v="6"/>
    <n v="9"/>
    <n v="4"/>
    <n v="0.99180342960579304"/>
  </r>
  <r>
    <x v="199"/>
    <s v="pharmacy"/>
    <n v="0"/>
    <n v="8"/>
    <n v="2"/>
    <n v="8"/>
    <n v="2"/>
    <n v="8.3055173511621714"/>
  </r>
  <r>
    <x v="199"/>
    <s v="pharmacy"/>
    <n v="1"/>
    <n v="11"/>
    <n v="6"/>
    <n v="11"/>
    <n v="3"/>
    <n v="2.2468163921310786"/>
  </r>
  <r>
    <x v="199"/>
    <s v="pharmacy"/>
    <n v="2"/>
    <n v="11"/>
    <n v="6"/>
    <n v="11"/>
    <n v="3"/>
    <n v="1.0818004851001493"/>
  </r>
  <r>
    <x v="199"/>
    <s v="bank"/>
    <n v="0"/>
    <n v="21"/>
    <n v="7"/>
    <n v="21"/>
    <n v="6"/>
    <n v="2.5671017494486033"/>
  </r>
  <r>
    <x v="199"/>
    <s v="bank"/>
    <n v="1"/>
    <n v="38"/>
    <n v="12"/>
    <n v="34"/>
    <n v="7"/>
    <n v="0.57520273809842748"/>
  </r>
  <r>
    <x v="200"/>
    <s v="restaurant"/>
    <n v="0"/>
    <n v="11"/>
    <n v="3"/>
    <n v="11"/>
    <n v="2"/>
    <n v="24.86624683832186"/>
  </r>
  <r>
    <x v="200"/>
    <s v="restaurant"/>
    <n v="1"/>
    <n v="12"/>
    <n v="3"/>
    <n v="11"/>
    <n v="3"/>
    <n v="20.372636175856734"/>
  </r>
  <r>
    <x v="200"/>
    <s v="restaurant"/>
    <n v="2"/>
    <n v="12"/>
    <n v="3"/>
    <n v="11"/>
    <n v="3"/>
    <n v="18.259918350212331"/>
  </r>
  <r>
    <x v="200"/>
    <s v="restaurant"/>
    <n v="3"/>
    <n v="13"/>
    <n v="4"/>
    <n v="12"/>
    <n v="4"/>
    <n v="13.565461151883067"/>
  </r>
  <r>
    <x v="200"/>
    <s v="restaurant"/>
    <n v="4"/>
    <n v="16"/>
    <n v="4"/>
    <n v="12"/>
    <n v="4"/>
    <n v="11.817771981738748"/>
  </r>
  <r>
    <x v="200"/>
    <s v="restaurant"/>
    <n v="5"/>
    <n v="16"/>
    <n v="4"/>
    <n v="12"/>
    <n v="4"/>
    <n v="10.592225257706579"/>
  </r>
  <r>
    <x v="200"/>
    <s v="restaurant"/>
    <n v="6"/>
    <n v="16"/>
    <n v="6"/>
    <n v="16"/>
    <n v="4"/>
    <n v="7.6665649636622843"/>
  </r>
  <r>
    <x v="200"/>
    <s v="restaurant"/>
    <n v="7"/>
    <n v="16"/>
    <n v="6"/>
    <n v="16"/>
    <n v="4"/>
    <n v="6.8715137822454553"/>
  </r>
  <r>
    <x v="200"/>
    <s v="restaurant"/>
    <n v="8"/>
    <n v="19"/>
    <n v="6"/>
    <n v="16"/>
    <n v="5"/>
    <n v="5.5018700457194347"/>
  </r>
  <r>
    <x v="200"/>
    <s v="restaurant"/>
    <n v="9"/>
    <n v="20"/>
    <n v="6"/>
    <n v="18"/>
    <n v="5"/>
    <n v="4.7716067456862845"/>
  </r>
  <r>
    <x v="200"/>
    <s v="supermarket"/>
    <n v="0"/>
    <n v="42"/>
    <n v="16"/>
    <n v="22"/>
    <n v="9"/>
    <n v="2.8178760092379345"/>
  </r>
  <r>
    <x v="200"/>
    <s v="supermarket"/>
    <n v="1"/>
    <n v="53"/>
    <n v="17"/>
    <n v="26"/>
    <n v="10"/>
    <n v="1.3090455873046474"/>
  </r>
  <r>
    <x v="200"/>
    <s v="supermarket"/>
    <n v="2"/>
    <n v="58"/>
    <n v="18"/>
    <n v="36"/>
    <n v="13"/>
    <n v="0.40394981810618197"/>
  </r>
  <r>
    <x v="200"/>
    <s v="supermarket"/>
    <n v="3"/>
    <n v="65"/>
    <n v="21"/>
    <n v="39"/>
    <n v="14"/>
    <n v="0.18811280713149936"/>
  </r>
  <r>
    <x v="200"/>
    <s v="supermarket"/>
    <n v="4"/>
    <n v="81"/>
    <n v="25"/>
    <n v="43"/>
    <n v="16"/>
    <n v="7.1648760235932946E-2"/>
  </r>
  <r>
    <x v="200"/>
    <s v="store"/>
    <n v="0"/>
    <n v="9"/>
    <n v="2"/>
    <n v="9"/>
    <n v="3"/>
    <n v="11.144819505645453"/>
  </r>
  <r>
    <x v="200"/>
    <s v="store"/>
    <n v="1"/>
    <n v="11"/>
    <n v="3"/>
    <n v="10"/>
    <n v="3"/>
    <n v="5.9651113536262068"/>
  </r>
  <r>
    <x v="200"/>
    <s v="store"/>
    <n v="2"/>
    <n v="13"/>
    <n v="3"/>
    <n v="11"/>
    <n v="4"/>
    <n v="3.4287653188461298"/>
  </r>
  <r>
    <x v="200"/>
    <s v="store"/>
    <n v="3"/>
    <n v="17"/>
    <n v="5"/>
    <n v="11"/>
    <n v="4"/>
    <n v="1.5920092364247993"/>
  </r>
  <r>
    <x v="200"/>
    <s v="store"/>
    <n v="4"/>
    <n v="17"/>
    <n v="6"/>
    <n v="17"/>
    <n v="4"/>
    <n v="0.88566599810480451"/>
  </r>
  <r>
    <x v="200"/>
    <s v="pharmacy"/>
    <n v="0"/>
    <n v="15"/>
    <n v="4"/>
    <n v="15"/>
    <n v="3"/>
    <n v="4.923741737242187"/>
  </r>
  <r>
    <x v="200"/>
    <s v="pharmacy"/>
    <n v="1"/>
    <n v="17"/>
    <n v="6"/>
    <n v="16"/>
    <n v="4"/>
    <n v="1.6846353744493883"/>
  </r>
  <r>
    <x v="200"/>
    <s v="pharmacy"/>
    <n v="2"/>
    <n v="17"/>
    <n v="6"/>
    <n v="16"/>
    <n v="4"/>
    <n v="0.81112073584600186"/>
  </r>
  <r>
    <x v="200"/>
    <s v="bank"/>
    <n v="0"/>
    <n v="27"/>
    <n v="9"/>
    <n v="23"/>
    <n v="7"/>
    <n v="1.8434030718819161"/>
  </r>
  <r>
    <x v="200"/>
    <s v="bank"/>
    <n v="1"/>
    <n v="40"/>
    <n v="13"/>
    <n v="33"/>
    <n v="7"/>
    <n v="0.5470089970232922"/>
  </r>
  <r>
    <x v="201"/>
    <s v="restaurant"/>
    <n v="0"/>
    <n v="10"/>
    <n v="3"/>
    <n v="6"/>
    <n v="2"/>
    <n v="28.796874658844676"/>
  </r>
  <r>
    <x v="201"/>
    <s v="restaurant"/>
    <n v="1"/>
    <n v="13"/>
    <n v="3"/>
    <n v="9"/>
    <n v="3"/>
    <n v="21.105258130294143"/>
  </r>
  <r>
    <x v="201"/>
    <s v="restaurant"/>
    <n v="2"/>
    <n v="13"/>
    <n v="3"/>
    <n v="10"/>
    <n v="3"/>
    <n v="18.445226661532114"/>
  </r>
  <r>
    <x v="201"/>
    <s v="restaurant"/>
    <n v="3"/>
    <n v="14"/>
    <n v="3"/>
    <n v="12"/>
    <n v="4"/>
    <n v="14.598825849006456"/>
  </r>
  <r>
    <x v="201"/>
    <s v="restaurant"/>
    <n v="4"/>
    <n v="17"/>
    <n v="4"/>
    <n v="12"/>
    <n v="4"/>
    <n v="11.746831419923849"/>
  </r>
  <r>
    <x v="201"/>
    <s v="restaurant"/>
    <n v="5"/>
    <n v="17"/>
    <n v="5"/>
    <n v="12"/>
    <n v="4"/>
    <n v="9.7748850840553825"/>
  </r>
  <r>
    <x v="201"/>
    <s v="restaurant"/>
    <n v="6"/>
    <n v="17"/>
    <n v="6"/>
    <n v="14"/>
    <n v="4"/>
    <n v="7.8718641353540466"/>
  </r>
  <r>
    <x v="201"/>
    <s v="restaurant"/>
    <n v="7"/>
    <n v="18"/>
    <n v="6"/>
    <n v="16"/>
    <n v="4"/>
    <n v="6.7797280053290301"/>
  </r>
  <r>
    <x v="201"/>
    <s v="restaurant"/>
    <n v="8"/>
    <n v="20"/>
    <n v="6"/>
    <n v="16"/>
    <n v="4"/>
    <n v="6.0244002023580512"/>
  </r>
  <r>
    <x v="201"/>
    <s v="restaurant"/>
    <n v="9"/>
    <n v="21"/>
    <n v="7"/>
    <n v="20"/>
    <n v="5"/>
    <n v="4.3503178831148874"/>
  </r>
  <r>
    <x v="201"/>
    <s v="supermarket"/>
    <n v="0"/>
    <n v="43"/>
    <n v="17"/>
    <n v="21"/>
    <n v="9"/>
    <n v="2.832347171442096"/>
  </r>
  <r>
    <x v="201"/>
    <s v="supermarket"/>
    <n v="1"/>
    <n v="54"/>
    <n v="18"/>
    <n v="25"/>
    <n v="11"/>
    <n v="1.0771395282688436"/>
  </r>
  <r>
    <x v="201"/>
    <s v="supermarket"/>
    <n v="2"/>
    <n v="59"/>
    <n v="18"/>
    <n v="37"/>
    <n v="13"/>
    <n v="0.40300904090755507"/>
  </r>
  <r>
    <x v="201"/>
    <s v="supermarket"/>
    <n v="3"/>
    <n v="66"/>
    <n v="22"/>
    <n v="38"/>
    <n v="13"/>
    <n v="0.23014213316373014"/>
  </r>
  <r>
    <x v="201"/>
    <s v="supermarket"/>
    <n v="4"/>
    <n v="82"/>
    <n v="25"/>
    <n v="44"/>
    <n v="16"/>
    <n v="7.1559819900724492E-2"/>
  </r>
  <r>
    <x v="201"/>
    <s v="store"/>
    <n v="0"/>
    <n v="10"/>
    <n v="3"/>
    <n v="9"/>
    <n v="2"/>
    <n v="10.616380867747624"/>
  </r>
  <r>
    <x v="201"/>
    <s v="store"/>
    <n v="1"/>
    <n v="12"/>
    <n v="3"/>
    <n v="12"/>
    <n v="3"/>
    <n v="5.7895890019972098"/>
  </r>
  <r>
    <x v="201"/>
    <s v="store"/>
    <n v="2"/>
    <n v="14"/>
    <n v="3"/>
    <n v="12"/>
    <n v="4"/>
    <n v="3.3776049201195186"/>
  </r>
  <r>
    <x v="201"/>
    <s v="store"/>
    <n v="3"/>
    <n v="18"/>
    <n v="5"/>
    <n v="16"/>
    <n v="4"/>
    <n v="1.5174359489522122"/>
  </r>
  <r>
    <x v="201"/>
    <s v="store"/>
    <n v="4"/>
    <n v="18"/>
    <n v="6"/>
    <n v="17"/>
    <n v="4"/>
    <n v="0.88425948301371848"/>
  </r>
  <r>
    <x v="201"/>
    <s v="pharmacy"/>
    <n v="0"/>
    <n v="16"/>
    <n v="4"/>
    <n v="16"/>
    <n v="3"/>
    <n v="4.8566396934753016"/>
  </r>
  <r>
    <x v="201"/>
    <s v="pharmacy"/>
    <n v="1"/>
    <n v="18"/>
    <n v="6"/>
    <n v="18"/>
    <n v="4"/>
    <n v="1.6518373337101522"/>
  </r>
  <r>
    <x v="201"/>
    <s v="pharmacy"/>
    <n v="2"/>
    <n v="18"/>
    <n v="6"/>
    <n v="18"/>
    <n v="4"/>
    <n v="0.79532908660118451"/>
  </r>
  <r>
    <x v="201"/>
    <s v="bank"/>
    <n v="0"/>
    <n v="28"/>
    <n v="10"/>
    <n v="24"/>
    <n v="7"/>
    <n v="1.6954477864099993"/>
  </r>
  <r>
    <x v="201"/>
    <s v="bank"/>
    <n v="1"/>
    <n v="39"/>
    <n v="12"/>
    <n v="30"/>
    <n v="7"/>
    <n v="0.57764043085579708"/>
  </r>
  <r>
    <x v="202"/>
    <s v="restaurant"/>
    <n v="0"/>
    <n v="8"/>
    <n v="2"/>
    <n v="6"/>
    <n v="2"/>
    <n v="32.106475774715051"/>
  </r>
  <r>
    <x v="202"/>
    <s v="restaurant"/>
    <n v="1"/>
    <n v="8"/>
    <n v="2"/>
    <n v="8"/>
    <n v="2"/>
    <n v="27.228613927368908"/>
  </r>
  <r>
    <x v="202"/>
    <s v="restaurant"/>
    <n v="2"/>
    <n v="8"/>
    <n v="3"/>
    <n v="8"/>
    <n v="3"/>
    <n v="21.280147603395221"/>
  </r>
  <r>
    <x v="202"/>
    <s v="restaurant"/>
    <n v="3"/>
    <n v="8"/>
    <n v="3"/>
    <n v="8"/>
    <n v="3"/>
    <n v="19.073317481561642"/>
  </r>
  <r>
    <x v="202"/>
    <s v="restaurant"/>
    <n v="4"/>
    <n v="10"/>
    <n v="4"/>
    <n v="8"/>
    <n v="3"/>
    <n v="15.245262634432533"/>
  </r>
  <r>
    <x v="202"/>
    <s v="restaurant"/>
    <n v="5"/>
    <n v="11"/>
    <n v="4"/>
    <n v="8"/>
    <n v="3"/>
    <n v="13.41601885468436"/>
  </r>
  <r>
    <x v="202"/>
    <s v="restaurant"/>
    <n v="6"/>
    <n v="12"/>
    <n v="4"/>
    <n v="10"/>
    <n v="3"/>
    <n v="11.188568549906256"/>
  </r>
  <r>
    <x v="202"/>
    <s v="restaurant"/>
    <n v="7"/>
    <n v="12"/>
    <n v="4"/>
    <n v="10"/>
    <n v="4"/>
    <n v="9.3157556445003245"/>
  </r>
  <r>
    <x v="202"/>
    <s v="restaurant"/>
    <n v="8"/>
    <n v="12"/>
    <n v="4"/>
    <n v="11"/>
    <n v="4"/>
    <n v="8.1400849302778422"/>
  </r>
  <r>
    <x v="202"/>
    <s v="restaurant"/>
    <n v="9"/>
    <n v="16"/>
    <n v="5"/>
    <n v="12"/>
    <n v="4"/>
    <n v="6.3494180472122403"/>
  </r>
  <r>
    <x v="202"/>
    <s v="supermarket"/>
    <n v="0"/>
    <n v="32"/>
    <n v="14"/>
    <n v="22"/>
    <n v="7"/>
    <n v="4.2464068639148991"/>
  </r>
  <r>
    <x v="202"/>
    <s v="supermarket"/>
    <n v="1"/>
    <n v="44"/>
    <n v="15"/>
    <n v="24"/>
    <n v="9"/>
    <n v="1.6662708274476932"/>
  </r>
  <r>
    <x v="202"/>
    <s v="supermarket"/>
    <n v="2"/>
    <n v="49"/>
    <n v="16"/>
    <n v="25"/>
    <n v="11"/>
    <n v="0.66242452385248873"/>
  </r>
  <r>
    <x v="202"/>
    <s v="supermarket"/>
    <n v="3"/>
    <n v="56"/>
    <n v="19"/>
    <n v="32"/>
    <n v="13"/>
    <n v="0.24121866651056539"/>
  </r>
  <r>
    <x v="202"/>
    <s v="supermarket"/>
    <n v="4"/>
    <n v="73"/>
    <n v="23"/>
    <n v="39"/>
    <n v="14"/>
    <n v="0.11071552787604895"/>
  </r>
  <r>
    <x v="202"/>
    <s v="store"/>
    <n v="0"/>
    <n v="1"/>
    <n v="0"/>
    <n v="1"/>
    <n v="0"/>
    <n v="40.233936099961419"/>
  </r>
  <r>
    <x v="202"/>
    <s v="store"/>
    <n v="1"/>
    <n v="5"/>
    <n v="2"/>
    <n v="5"/>
    <n v="2"/>
    <n v="10.626302126660077"/>
  </r>
  <r>
    <x v="202"/>
    <s v="store"/>
    <n v="2"/>
    <n v="5"/>
    <n v="2"/>
    <n v="5"/>
    <n v="2"/>
    <n v="7.1665758528637742"/>
  </r>
  <r>
    <x v="202"/>
    <s v="store"/>
    <n v="3"/>
    <n v="8"/>
    <n v="3"/>
    <n v="8"/>
    <n v="2"/>
    <n v="3.429932577192099"/>
  </r>
  <r>
    <x v="202"/>
    <s v="store"/>
    <n v="4"/>
    <n v="11"/>
    <n v="3"/>
    <n v="9"/>
    <n v="2"/>
    <n v="2.176155346570523"/>
  </r>
  <r>
    <x v="202"/>
    <s v="pharmacy"/>
    <n v="0"/>
    <n v="7"/>
    <n v="4"/>
    <n v="7"/>
    <n v="2"/>
    <n v="7.4572691119802048"/>
  </r>
  <r>
    <x v="202"/>
    <s v="pharmacy"/>
    <n v="1"/>
    <n v="7"/>
    <n v="4"/>
    <n v="7"/>
    <n v="2"/>
    <n v="3.5905369798423208"/>
  </r>
  <r>
    <x v="202"/>
    <s v="pharmacy"/>
    <n v="2"/>
    <n v="13"/>
    <n v="4"/>
    <n v="13"/>
    <n v="3"/>
    <n v="1.1862547232372256"/>
  </r>
  <r>
    <x v="202"/>
    <s v="bank"/>
    <n v="0"/>
    <n v="18"/>
    <n v="7"/>
    <n v="12"/>
    <n v="5"/>
    <n v="3.3157131117634986"/>
  </r>
  <r>
    <x v="202"/>
    <s v="bank"/>
    <n v="1"/>
    <n v="44"/>
    <n v="13"/>
    <n v="34"/>
    <n v="7"/>
    <n v="0.54610221397661429"/>
  </r>
  <r>
    <x v="203"/>
    <s v="restaurant"/>
    <n v="0"/>
    <n v="9"/>
    <n v="2"/>
    <n v="6"/>
    <n v="2"/>
    <n v="31.430672004005245"/>
  </r>
  <r>
    <x v="203"/>
    <s v="restaurant"/>
    <n v="1"/>
    <n v="11"/>
    <n v="3"/>
    <n v="6"/>
    <n v="2"/>
    <n v="25.425861396235796"/>
  </r>
  <r>
    <x v="203"/>
    <s v="restaurant"/>
    <n v="2"/>
    <n v="11"/>
    <n v="3"/>
    <n v="8"/>
    <n v="2"/>
    <n v="21.401368592234828"/>
  </r>
  <r>
    <x v="203"/>
    <s v="restaurant"/>
    <n v="3"/>
    <n v="13"/>
    <n v="3"/>
    <n v="8"/>
    <n v="2"/>
    <n v="18.739453698017059"/>
  </r>
  <r>
    <x v="203"/>
    <s v="restaurant"/>
    <n v="4"/>
    <n v="14"/>
    <n v="4"/>
    <n v="9"/>
    <n v="2"/>
    <n v="15.148081650247684"/>
  </r>
  <r>
    <x v="203"/>
    <s v="restaurant"/>
    <n v="5"/>
    <n v="14"/>
    <n v="4"/>
    <n v="9"/>
    <n v="3"/>
    <n v="12.539199832377147"/>
  </r>
  <r>
    <x v="203"/>
    <s v="restaurant"/>
    <n v="6"/>
    <n v="14"/>
    <n v="4"/>
    <n v="10"/>
    <n v="3"/>
    <n v="10.934652599148929"/>
  </r>
  <r>
    <x v="203"/>
    <s v="restaurant"/>
    <n v="7"/>
    <n v="14"/>
    <n v="5"/>
    <n v="10"/>
    <n v="3"/>
    <n v="9.1951606362688185"/>
  </r>
  <r>
    <x v="203"/>
    <s v="restaurant"/>
    <n v="8"/>
    <n v="16"/>
    <n v="5"/>
    <n v="14"/>
    <n v="4"/>
    <n v="6.7976326346942475"/>
  </r>
  <r>
    <x v="203"/>
    <s v="restaurant"/>
    <n v="9"/>
    <n v="19"/>
    <n v="6"/>
    <n v="14"/>
    <n v="4"/>
    <n v="5.6092726169649767"/>
  </r>
  <r>
    <x v="203"/>
    <s v="supermarket"/>
    <n v="0"/>
    <n v="40"/>
    <n v="16"/>
    <n v="20"/>
    <n v="8"/>
    <n v="3.5122009206683154"/>
  </r>
  <r>
    <x v="203"/>
    <s v="supermarket"/>
    <n v="1"/>
    <n v="50"/>
    <n v="17"/>
    <n v="25"/>
    <n v="10"/>
    <n v="1.3217333558881028"/>
  </r>
  <r>
    <x v="203"/>
    <s v="supermarket"/>
    <n v="2"/>
    <n v="55"/>
    <n v="18"/>
    <n v="33"/>
    <n v="12"/>
    <n v="0.49779011218444469"/>
  </r>
  <r>
    <x v="203"/>
    <s v="supermarket"/>
    <n v="3"/>
    <n v="62"/>
    <n v="21"/>
    <n v="38"/>
    <n v="14"/>
    <n v="0.18849726441579162"/>
  </r>
  <r>
    <x v="203"/>
    <s v="supermarket"/>
    <n v="4"/>
    <n v="78"/>
    <n v="25"/>
    <n v="40"/>
    <n v="15"/>
    <n v="8.8821995542786567E-2"/>
  </r>
  <r>
    <x v="203"/>
    <s v="store"/>
    <n v="0"/>
    <n v="8"/>
    <n v="2"/>
    <n v="8"/>
    <n v="2"/>
    <n v="13.08641736128927"/>
  </r>
  <r>
    <x v="203"/>
    <s v="store"/>
    <n v="1"/>
    <n v="8"/>
    <n v="2"/>
    <n v="8"/>
    <n v="2"/>
    <n v="8.8257233366834615"/>
  </r>
  <r>
    <x v="203"/>
    <s v="store"/>
    <n v="2"/>
    <n v="10"/>
    <n v="2"/>
    <n v="8"/>
    <n v="3"/>
    <n v="5.1016002220635608"/>
  </r>
  <r>
    <x v="203"/>
    <s v="store"/>
    <n v="3"/>
    <n v="14"/>
    <n v="4"/>
    <n v="9"/>
    <n v="3"/>
    <n v="2.3071193753707435"/>
  </r>
  <r>
    <x v="203"/>
    <s v="store"/>
    <n v="4"/>
    <n v="16"/>
    <n v="4"/>
    <n v="14"/>
    <n v="4"/>
    <n v="1.2315592042625632"/>
  </r>
  <r>
    <x v="203"/>
    <s v="pharmacy"/>
    <n v="0"/>
    <n v="12"/>
    <n v="3"/>
    <n v="12"/>
    <n v="2"/>
    <n v="6.5351124307480895"/>
  </r>
  <r>
    <x v="203"/>
    <s v="pharmacy"/>
    <n v="1"/>
    <n v="14"/>
    <n v="6"/>
    <n v="14"/>
    <n v="4"/>
    <n v="1.7706668073463134"/>
  </r>
  <r>
    <x v="203"/>
    <s v="pharmacy"/>
    <n v="2"/>
    <n v="14"/>
    <n v="6"/>
    <n v="14"/>
    <n v="4"/>
    <n v="0.85254327761118809"/>
  </r>
  <r>
    <x v="203"/>
    <s v="bank"/>
    <n v="0"/>
    <n v="24"/>
    <n v="9"/>
    <n v="23"/>
    <n v="6"/>
    <n v="2.1310437132982307"/>
  </r>
  <r>
    <x v="203"/>
    <s v="bank"/>
    <n v="1"/>
    <n v="40"/>
    <n v="13"/>
    <n v="36"/>
    <n v="7"/>
    <n v="0.54580386787774327"/>
  </r>
  <r>
    <x v="204"/>
    <s v="restaurant"/>
    <n v="0"/>
    <n v="9"/>
    <n v="3"/>
    <n v="8"/>
    <n v="3"/>
    <n v="25.813554201551515"/>
  </r>
  <r>
    <x v="204"/>
    <s v="restaurant"/>
    <n v="1"/>
    <n v="9"/>
    <n v="3"/>
    <n v="8"/>
    <n v="3"/>
    <n v="23.136593025094321"/>
  </r>
  <r>
    <x v="204"/>
    <s v="restaurant"/>
    <n v="2"/>
    <n v="10"/>
    <n v="3"/>
    <n v="9"/>
    <n v="3"/>
    <n v="19.75505726300122"/>
  </r>
  <r>
    <x v="204"/>
    <s v="restaurant"/>
    <n v="3"/>
    <n v="11"/>
    <n v="3"/>
    <n v="9"/>
    <n v="3"/>
    <n v="17.397360581258248"/>
  </r>
  <r>
    <x v="204"/>
    <s v="restaurant"/>
    <n v="4"/>
    <n v="11"/>
    <n v="3"/>
    <n v="10"/>
    <n v="3"/>
    <n v="15.214541835571639"/>
  </r>
  <r>
    <x v="204"/>
    <s v="restaurant"/>
    <n v="5"/>
    <n v="12"/>
    <n v="3"/>
    <n v="10"/>
    <n v="3"/>
    <n v="13.438902112353016"/>
  </r>
  <r>
    <x v="204"/>
    <s v="restaurant"/>
    <n v="6"/>
    <n v="12"/>
    <n v="4"/>
    <n v="11"/>
    <n v="4"/>
    <n v="10.132712782891446"/>
  </r>
  <r>
    <x v="204"/>
    <s v="restaurant"/>
    <n v="7"/>
    <n v="12"/>
    <n v="4"/>
    <n v="11"/>
    <n v="4"/>
    <n v="9.081912938739741"/>
  </r>
  <r>
    <x v="204"/>
    <s v="restaurant"/>
    <n v="8"/>
    <n v="13"/>
    <n v="5"/>
    <n v="12"/>
    <n v="4"/>
    <n v="7.304067283264474"/>
  </r>
  <r>
    <x v="204"/>
    <s v="restaurant"/>
    <n v="9"/>
    <n v="16"/>
    <n v="5"/>
    <n v="12"/>
    <n v="4"/>
    <n v="6.3494180472122403"/>
  </r>
  <r>
    <x v="204"/>
    <s v="supermarket"/>
    <n v="0"/>
    <n v="33"/>
    <n v="14"/>
    <n v="21"/>
    <n v="8"/>
    <n v="3.5548299551554585"/>
  </r>
  <r>
    <x v="204"/>
    <s v="supermarket"/>
    <n v="1"/>
    <n v="46"/>
    <n v="15"/>
    <n v="26"/>
    <n v="9"/>
    <n v="1.6382391119165169"/>
  </r>
  <r>
    <x v="204"/>
    <s v="supermarket"/>
    <n v="2"/>
    <n v="51"/>
    <n v="16"/>
    <n v="27"/>
    <n v="12"/>
    <n v="0.53741858388268193"/>
  </r>
  <r>
    <x v="204"/>
    <s v="supermarket"/>
    <n v="3"/>
    <n v="58"/>
    <n v="20"/>
    <n v="34"/>
    <n v="13"/>
    <n v="0.23627277353070908"/>
  </r>
  <r>
    <x v="204"/>
    <s v="supermarket"/>
    <n v="4"/>
    <n v="74"/>
    <n v="23"/>
    <n v="38"/>
    <n v="14"/>
    <n v="0.1109450699555645"/>
  </r>
  <r>
    <x v="204"/>
    <s v="store"/>
    <n v="0"/>
    <n v="3"/>
    <n v="1"/>
    <n v="3"/>
    <n v="1"/>
    <n v="24.807341495576125"/>
  </r>
  <r>
    <x v="204"/>
    <s v="store"/>
    <n v="1"/>
    <n v="6"/>
    <n v="2"/>
    <n v="6"/>
    <n v="2"/>
    <n v="9.8065348736126552"/>
  </r>
  <r>
    <x v="204"/>
    <s v="store"/>
    <n v="2"/>
    <n v="7"/>
    <n v="2"/>
    <n v="7"/>
    <n v="2"/>
    <n v="6.2253139731581051"/>
  </r>
  <r>
    <x v="204"/>
    <s v="store"/>
    <n v="3"/>
    <n v="9"/>
    <n v="3"/>
    <n v="9"/>
    <n v="2"/>
    <n v="3.3003321509507231"/>
  </r>
  <r>
    <x v="204"/>
    <s v="store"/>
    <n v="4"/>
    <n v="11"/>
    <n v="4"/>
    <n v="11"/>
    <n v="3"/>
    <n v="1.5303082534668961"/>
  </r>
  <r>
    <x v="204"/>
    <s v="pharmacy"/>
    <n v="0"/>
    <n v="8"/>
    <n v="4"/>
    <n v="8"/>
    <n v="3"/>
    <n v="6.2875380359198276"/>
  </r>
  <r>
    <x v="204"/>
    <s v="pharmacy"/>
    <n v="1"/>
    <n v="8"/>
    <n v="4"/>
    <n v="8"/>
    <n v="3"/>
    <n v="3.0273331284058429"/>
  </r>
  <r>
    <x v="204"/>
    <s v="pharmacy"/>
    <n v="2"/>
    <n v="15"/>
    <n v="4"/>
    <n v="15"/>
    <n v="3"/>
    <n v="1.1414435577420159"/>
  </r>
  <r>
    <x v="204"/>
    <s v="bank"/>
    <n v="0"/>
    <n v="20"/>
    <n v="8"/>
    <n v="14"/>
    <n v="6"/>
    <n v="2.5899579184426225"/>
  </r>
  <r>
    <x v="204"/>
    <s v="bank"/>
    <n v="1"/>
    <n v="45"/>
    <n v="14"/>
    <n v="36"/>
    <n v="7"/>
    <n v="0.52243775744572574"/>
  </r>
  <r>
    <x v="205"/>
    <s v="restaurant"/>
    <n v="0"/>
    <n v="8"/>
    <n v="2"/>
    <n v="5"/>
    <n v="2"/>
    <n v="33.190642185769796"/>
  </r>
  <r>
    <x v="205"/>
    <s v="restaurant"/>
    <n v="1"/>
    <n v="9"/>
    <n v="2"/>
    <n v="6"/>
    <n v="2"/>
    <n v="28.171194907293593"/>
  </r>
  <r>
    <x v="205"/>
    <s v="restaurant"/>
    <n v="2"/>
    <n v="9"/>
    <n v="2"/>
    <n v="8"/>
    <n v="3"/>
    <n v="22.420450393051802"/>
  </r>
  <r>
    <x v="205"/>
    <s v="restaurant"/>
    <n v="3"/>
    <n v="10"/>
    <n v="2"/>
    <n v="8"/>
    <n v="3"/>
    <n v="19.707588023203989"/>
  </r>
  <r>
    <x v="205"/>
    <s v="restaurant"/>
    <n v="4"/>
    <n v="11"/>
    <n v="3"/>
    <n v="8"/>
    <n v="3"/>
    <n v="16.034661032341649"/>
  </r>
  <r>
    <x v="205"/>
    <s v="restaurant"/>
    <n v="5"/>
    <n v="12"/>
    <n v="3"/>
    <n v="8"/>
    <n v="3"/>
    <n v="14.173971910939468"/>
  </r>
  <r>
    <x v="205"/>
    <s v="restaurant"/>
    <n v="6"/>
    <n v="12"/>
    <n v="4"/>
    <n v="9"/>
    <n v="3"/>
    <n v="11.492754319036104"/>
  </r>
  <r>
    <x v="205"/>
    <s v="restaurant"/>
    <n v="7"/>
    <n v="14"/>
    <n v="4"/>
    <n v="9"/>
    <n v="3"/>
    <n v="10.073329204160977"/>
  </r>
  <r>
    <x v="205"/>
    <s v="restaurant"/>
    <n v="8"/>
    <n v="14"/>
    <n v="4"/>
    <n v="11"/>
    <n v="3"/>
    <n v="8.5747285654617453"/>
  </r>
  <r>
    <x v="205"/>
    <s v="restaurant"/>
    <n v="9"/>
    <n v="14"/>
    <n v="4"/>
    <n v="12"/>
    <n v="4"/>
    <n v="6.9519750505427007"/>
  </r>
  <r>
    <x v="205"/>
    <s v="supermarket"/>
    <n v="0"/>
    <n v="38"/>
    <n v="16"/>
    <n v="19"/>
    <n v="8"/>
    <n v="3.5786088798334439"/>
  </r>
  <r>
    <x v="205"/>
    <s v="supermarket"/>
    <n v="1"/>
    <n v="48"/>
    <n v="17"/>
    <n v="24"/>
    <n v="9"/>
    <n v="1.62320358342614"/>
  </r>
  <r>
    <x v="205"/>
    <s v="supermarket"/>
    <n v="2"/>
    <n v="53"/>
    <n v="17"/>
    <n v="32"/>
    <n v="12"/>
    <n v="0.50803372195810848"/>
  </r>
  <r>
    <x v="205"/>
    <s v="supermarket"/>
    <n v="3"/>
    <n v="60"/>
    <n v="21"/>
    <n v="37"/>
    <n v="14"/>
    <n v="0.18896200008801309"/>
  </r>
  <r>
    <x v="205"/>
    <s v="supermarket"/>
    <n v="4"/>
    <n v="77"/>
    <n v="24"/>
    <n v="39"/>
    <n v="15"/>
    <n v="8.9398135916974986E-2"/>
  </r>
  <r>
    <x v="205"/>
    <s v="store"/>
    <n v="0"/>
    <n v="7"/>
    <n v="2"/>
    <n v="7"/>
    <n v="2"/>
    <n v="13.686808009951642"/>
  </r>
  <r>
    <x v="205"/>
    <s v="store"/>
    <n v="1"/>
    <n v="7"/>
    <n v="2"/>
    <n v="7"/>
    <n v="2"/>
    <n v="9.230637960199946"/>
  </r>
  <r>
    <x v="205"/>
    <s v="store"/>
    <n v="2"/>
    <n v="11"/>
    <n v="4"/>
    <n v="8"/>
    <n v="3"/>
    <n v="3.5833952593667067"/>
  </r>
  <r>
    <x v="205"/>
    <s v="store"/>
    <n v="3"/>
    <n v="15"/>
    <n v="4"/>
    <n v="8"/>
    <n v="3"/>
    <n v="2.3662269302214551"/>
  </r>
  <r>
    <x v="205"/>
    <s v="store"/>
    <n v="4"/>
    <n v="15"/>
    <n v="4"/>
    <n v="11"/>
    <n v="3"/>
    <n v="1.496262590329392"/>
  </r>
  <r>
    <x v="205"/>
    <s v="pharmacy"/>
    <n v="0"/>
    <n v="11"/>
    <n v="3"/>
    <n v="11"/>
    <n v="2"/>
    <n v="6.7093791349885272"/>
  </r>
  <r>
    <x v="205"/>
    <s v="pharmacy"/>
    <n v="1"/>
    <n v="13"/>
    <n v="5"/>
    <n v="13"/>
    <n v="3"/>
    <n v="2.2558947774554161"/>
  </r>
  <r>
    <x v="205"/>
    <s v="pharmacy"/>
    <n v="2"/>
    <n v="13"/>
    <n v="5"/>
    <n v="13"/>
    <n v="3"/>
    <n v="1.086171559515571"/>
  </r>
  <r>
    <x v="205"/>
    <s v="bank"/>
    <n v="0"/>
    <n v="23"/>
    <n v="9"/>
    <n v="22"/>
    <n v="6"/>
    <n v="2.1524417004911678"/>
  </r>
  <r>
    <x v="205"/>
    <s v="bank"/>
    <n v="1"/>
    <n v="41"/>
    <n v="13"/>
    <n v="35"/>
    <n v="7"/>
    <n v="0.54598994257884792"/>
  </r>
  <r>
    <x v="206"/>
    <s v="restaurant"/>
    <n v="0"/>
    <n v="7"/>
    <n v="2"/>
    <n v="4"/>
    <n v="2"/>
    <n v="35.302719260522409"/>
  </r>
  <r>
    <x v="206"/>
    <s v="restaurant"/>
    <n v="1"/>
    <n v="8"/>
    <n v="2"/>
    <n v="5"/>
    <n v="2"/>
    <n v="29.748649662801078"/>
  </r>
  <r>
    <x v="206"/>
    <s v="restaurant"/>
    <n v="2"/>
    <n v="8"/>
    <n v="2"/>
    <n v="7"/>
    <n v="3"/>
    <n v="23.604071726600743"/>
  </r>
  <r>
    <x v="206"/>
    <s v="restaurant"/>
    <n v="3"/>
    <n v="9"/>
    <n v="2"/>
    <n v="7"/>
    <n v="3"/>
    <n v="20.669638355718423"/>
  </r>
  <r>
    <x v="206"/>
    <s v="restaurant"/>
    <n v="4"/>
    <n v="11"/>
    <n v="3"/>
    <n v="7"/>
    <n v="3"/>
    <n v="16.549378636511136"/>
  </r>
  <r>
    <x v="206"/>
    <s v="restaurant"/>
    <n v="5"/>
    <n v="11"/>
    <n v="3"/>
    <n v="7"/>
    <n v="3"/>
    <n v="14.833146777909977"/>
  </r>
  <r>
    <x v="206"/>
    <s v="restaurant"/>
    <n v="6"/>
    <n v="11"/>
    <n v="4"/>
    <n v="8"/>
    <n v="3"/>
    <n v="12.02472801049487"/>
  </r>
  <r>
    <x v="206"/>
    <s v="restaurant"/>
    <n v="7"/>
    <n v="13"/>
    <n v="4"/>
    <n v="8"/>
    <n v="3"/>
    <n v="10.492135664668748"/>
  </r>
  <r>
    <x v="206"/>
    <s v="restaurant"/>
    <n v="8"/>
    <n v="13"/>
    <n v="4"/>
    <n v="11"/>
    <n v="3"/>
    <n v="8.6651925429475742"/>
  </r>
  <r>
    <x v="206"/>
    <s v="restaurant"/>
    <n v="9"/>
    <n v="13"/>
    <n v="4"/>
    <n v="11"/>
    <n v="4"/>
    <n v="7.1941816265746228"/>
  </r>
  <r>
    <x v="206"/>
    <s v="supermarket"/>
    <n v="0"/>
    <n v="37"/>
    <n v="15"/>
    <n v="18"/>
    <n v="8"/>
    <n v="3.7000486059901969"/>
  </r>
  <r>
    <x v="206"/>
    <s v="supermarket"/>
    <n v="1"/>
    <n v="48"/>
    <n v="16"/>
    <n v="23"/>
    <n v="9"/>
    <n v="1.6601628893349873"/>
  </r>
  <r>
    <x v="206"/>
    <s v="supermarket"/>
    <n v="2"/>
    <n v="53"/>
    <n v="17"/>
    <n v="31"/>
    <n v="12"/>
    <n v="0.51046149021585829"/>
  </r>
  <r>
    <x v="206"/>
    <s v="supermarket"/>
    <n v="3"/>
    <n v="60"/>
    <n v="21"/>
    <n v="36"/>
    <n v="14"/>
    <n v="0.18952370188738182"/>
  </r>
  <r>
    <x v="206"/>
    <s v="supermarket"/>
    <n v="4"/>
    <n v="77"/>
    <n v="24"/>
    <n v="38"/>
    <n v="14"/>
    <n v="0.11042900054373007"/>
  </r>
  <r>
    <x v="206"/>
    <s v="store"/>
    <n v="0"/>
    <n v="6"/>
    <n v="1"/>
    <n v="4"/>
    <n v="2"/>
    <n v="18.597864092016152"/>
  </r>
  <r>
    <x v="206"/>
    <s v="store"/>
    <n v="1"/>
    <n v="7"/>
    <n v="2"/>
    <n v="7"/>
    <n v="2"/>
    <n v="9.230637960199946"/>
  </r>
  <r>
    <x v="206"/>
    <s v="store"/>
    <n v="2"/>
    <n v="13"/>
    <n v="4"/>
    <n v="7"/>
    <n v="3"/>
    <n v="3.6667243186419367"/>
  </r>
  <r>
    <x v="206"/>
    <s v="store"/>
    <n v="3"/>
    <n v="14"/>
    <n v="4"/>
    <n v="7"/>
    <n v="3"/>
    <n v="2.4633575726168941"/>
  </r>
  <r>
    <x v="206"/>
    <s v="store"/>
    <n v="4"/>
    <n v="14"/>
    <n v="4"/>
    <n v="7"/>
    <n v="3"/>
    <n v="1.6613341768811616"/>
  </r>
  <r>
    <x v="206"/>
    <s v="pharmacy"/>
    <n v="0"/>
    <n v="11"/>
    <n v="3"/>
    <n v="11"/>
    <n v="2"/>
    <n v="6.7093791349885272"/>
  </r>
  <r>
    <x v="206"/>
    <s v="pharmacy"/>
    <n v="1"/>
    <n v="13"/>
    <n v="5"/>
    <n v="13"/>
    <n v="3"/>
    <n v="2.2558947774554161"/>
  </r>
  <r>
    <x v="206"/>
    <s v="pharmacy"/>
    <n v="2"/>
    <n v="13"/>
    <n v="5"/>
    <n v="13"/>
    <n v="3"/>
    <n v="1.086171559515571"/>
  </r>
  <r>
    <x v="206"/>
    <s v="bank"/>
    <n v="0"/>
    <n v="22"/>
    <n v="9"/>
    <n v="21"/>
    <n v="6"/>
    <n v="2.1785512444193356"/>
  </r>
  <r>
    <x v="206"/>
    <s v="bank"/>
    <n v="1"/>
    <n v="41"/>
    <n v="13"/>
    <n v="34"/>
    <n v="7"/>
    <n v="0.54638658957936803"/>
  </r>
  <r>
    <x v="207"/>
    <s v="restaurant"/>
    <n v="0"/>
    <n v="8"/>
    <n v="2"/>
    <n v="4"/>
    <n v="2"/>
    <n v="34.454687417693989"/>
  </r>
  <r>
    <x v="207"/>
    <s v="restaurant"/>
    <n v="1"/>
    <n v="8"/>
    <n v="2"/>
    <n v="4"/>
    <n v="2"/>
    <n v="30.881608722525723"/>
  </r>
  <r>
    <x v="207"/>
    <s v="restaurant"/>
    <n v="2"/>
    <n v="9"/>
    <n v="2"/>
    <n v="5"/>
    <n v="3"/>
    <n v="24.679149089253972"/>
  </r>
  <r>
    <x v="207"/>
    <s v="restaurant"/>
    <n v="3"/>
    <n v="9"/>
    <n v="2"/>
    <n v="5"/>
    <n v="3"/>
    <n v="22.119829924442449"/>
  </r>
  <r>
    <x v="207"/>
    <s v="restaurant"/>
    <n v="4"/>
    <n v="11"/>
    <n v="3"/>
    <n v="5"/>
    <n v="3"/>
    <n v="17.849179968478598"/>
  </r>
  <r>
    <x v="207"/>
    <s v="restaurant"/>
    <n v="5"/>
    <n v="12"/>
    <n v="4"/>
    <n v="7"/>
    <n v="3"/>
    <n v="13.67952295222508"/>
  </r>
  <r>
    <x v="207"/>
    <s v="restaurant"/>
    <n v="6"/>
    <n v="13"/>
    <n v="4"/>
    <n v="7"/>
    <n v="3"/>
    <n v="12.119598643911377"/>
  </r>
  <r>
    <x v="207"/>
    <s v="restaurant"/>
    <n v="7"/>
    <n v="13"/>
    <n v="4"/>
    <n v="8"/>
    <n v="3"/>
    <n v="10.492135664668748"/>
  </r>
  <r>
    <x v="207"/>
    <s v="restaurant"/>
    <n v="8"/>
    <n v="13"/>
    <n v="5"/>
    <n v="11"/>
    <n v="3"/>
    <n v="8.1224600485339487"/>
  </r>
  <r>
    <x v="207"/>
    <s v="restaurant"/>
    <n v="9"/>
    <n v="15"/>
    <n v="6"/>
    <n v="15"/>
    <n v="4"/>
    <n v="5.6588982802127079"/>
  </r>
  <r>
    <x v="207"/>
    <s v="supermarket"/>
    <n v="0"/>
    <n v="37"/>
    <n v="15"/>
    <n v="18"/>
    <n v="8"/>
    <n v="3.7000486059901969"/>
  </r>
  <r>
    <x v="207"/>
    <s v="supermarket"/>
    <n v="1"/>
    <n v="49"/>
    <n v="16"/>
    <n v="23"/>
    <n v="9"/>
    <n v="1.6601601407539242"/>
  </r>
  <r>
    <x v="207"/>
    <s v="supermarket"/>
    <n v="2"/>
    <n v="54"/>
    <n v="17"/>
    <n v="31"/>
    <n v="12"/>
    <n v="0.5104610935436682"/>
  </r>
  <r>
    <x v="207"/>
    <s v="supermarket"/>
    <n v="3"/>
    <n v="61"/>
    <n v="21"/>
    <n v="36"/>
    <n v="14"/>
    <n v="0.1895236694490193"/>
  </r>
  <r>
    <x v="207"/>
    <s v="supermarket"/>
    <n v="4"/>
    <n v="77"/>
    <n v="24"/>
    <n v="38"/>
    <n v="15"/>
    <n v="8.9627678479102371E-2"/>
  </r>
  <r>
    <x v="207"/>
    <s v="store"/>
    <n v="0"/>
    <n v="6"/>
    <n v="1"/>
    <n v="3"/>
    <n v="1"/>
    <n v="21.803083053915515"/>
  </r>
  <r>
    <x v="207"/>
    <s v="store"/>
    <n v="1"/>
    <n v="7"/>
    <n v="2"/>
    <n v="7"/>
    <n v="2"/>
    <n v="9.230637960199946"/>
  </r>
  <r>
    <x v="207"/>
    <s v="store"/>
    <n v="2"/>
    <n v="10"/>
    <n v="3"/>
    <n v="7"/>
    <n v="3"/>
    <n v="4.3694719292781299"/>
  </r>
  <r>
    <x v="207"/>
    <s v="store"/>
    <n v="3"/>
    <n v="13"/>
    <n v="4"/>
    <n v="7"/>
    <n v="3"/>
    <n v="2.4729070986189807"/>
  </r>
  <r>
    <x v="207"/>
    <s v="store"/>
    <n v="4"/>
    <n v="13"/>
    <n v="4"/>
    <n v="10"/>
    <n v="3"/>
    <n v="1.5303367691764862"/>
  </r>
  <r>
    <x v="207"/>
    <s v="pharmacy"/>
    <n v="0"/>
    <n v="11"/>
    <n v="3"/>
    <n v="11"/>
    <n v="2"/>
    <n v="6.7093791349885272"/>
  </r>
  <r>
    <x v="207"/>
    <s v="pharmacy"/>
    <n v="1"/>
    <n v="12"/>
    <n v="5"/>
    <n v="12"/>
    <n v="3"/>
    <n v="2.3219840776963956"/>
  </r>
  <r>
    <x v="207"/>
    <s v="pharmacy"/>
    <n v="2"/>
    <n v="13"/>
    <n v="5"/>
    <n v="12"/>
    <n v="3"/>
    <n v="1.1015818737068592"/>
  </r>
  <r>
    <x v="207"/>
    <s v="bank"/>
    <n v="0"/>
    <n v="23"/>
    <n v="9"/>
    <n v="21"/>
    <n v="6"/>
    <n v="2.1650807874531925"/>
  </r>
  <r>
    <x v="207"/>
    <s v="bank"/>
    <n v="1"/>
    <n v="41"/>
    <n v="13"/>
    <n v="34"/>
    <n v="7"/>
    <n v="0.54638658957936803"/>
  </r>
  <r>
    <x v="208"/>
    <s v="restaurant"/>
    <n v="0"/>
    <n v="10"/>
    <n v="2"/>
    <n v="7"/>
    <n v="2"/>
    <n v="29.962233161091024"/>
  </r>
  <r>
    <x v="208"/>
    <s v="restaurant"/>
    <n v="1"/>
    <n v="10"/>
    <n v="3"/>
    <n v="9"/>
    <n v="2"/>
    <n v="23.649107787048493"/>
  </r>
  <r>
    <x v="208"/>
    <s v="restaurant"/>
    <n v="2"/>
    <n v="10"/>
    <n v="3"/>
    <n v="9"/>
    <n v="2"/>
    <n v="21.196607720243463"/>
  </r>
  <r>
    <x v="208"/>
    <s v="restaurant"/>
    <n v="3"/>
    <n v="11"/>
    <n v="3"/>
    <n v="10"/>
    <n v="4"/>
    <n v="15.87085198438116"/>
  </r>
  <r>
    <x v="208"/>
    <s v="restaurant"/>
    <n v="4"/>
    <n v="11"/>
    <n v="3"/>
    <n v="10"/>
    <n v="4"/>
    <n v="14.224985852667558"/>
  </r>
  <r>
    <x v="208"/>
    <s v="restaurant"/>
    <n v="5"/>
    <n v="13"/>
    <n v="3"/>
    <n v="11"/>
    <n v="4"/>
    <n v="12.103224518648901"/>
  </r>
  <r>
    <x v="208"/>
    <s v="restaurant"/>
    <n v="6"/>
    <n v="13"/>
    <n v="5"/>
    <n v="11"/>
    <n v="4"/>
    <n v="9.3158165902784322"/>
  </r>
  <r>
    <x v="208"/>
    <s v="restaurant"/>
    <n v="7"/>
    <n v="15"/>
    <n v="5"/>
    <n v="11"/>
    <n v="4"/>
    <n v="8.1683683450811451"/>
  </r>
  <r>
    <x v="208"/>
    <s v="restaurant"/>
    <n v="8"/>
    <n v="17"/>
    <n v="5"/>
    <n v="13"/>
    <n v="4"/>
    <n v="6.8840938070124613"/>
  </r>
  <r>
    <x v="208"/>
    <s v="restaurant"/>
    <n v="9"/>
    <n v="17"/>
    <n v="100"/>
    <n v="15"/>
    <n v="7"/>
    <n v="2.8709412422999541"/>
  </r>
  <r>
    <x v="208"/>
    <s v="supermarket"/>
    <n v="0"/>
    <n v="41"/>
    <n v="16"/>
    <n v="22"/>
    <n v="8"/>
    <n v="3.4119798230271305"/>
  </r>
  <r>
    <x v="208"/>
    <s v="supermarket"/>
    <n v="1"/>
    <n v="51"/>
    <n v="17"/>
    <n v="26"/>
    <n v="10"/>
    <n v="1.3090476421776962"/>
  </r>
  <r>
    <x v="208"/>
    <s v="supermarket"/>
    <n v="2"/>
    <n v="56"/>
    <n v="18"/>
    <n v="34"/>
    <n v="13"/>
    <n v="0.40646171788414814"/>
  </r>
  <r>
    <x v="208"/>
    <s v="supermarket"/>
    <n v="3"/>
    <n v="63"/>
    <n v="21"/>
    <n v="39"/>
    <n v="13"/>
    <n v="0.23130062122830886"/>
  </r>
  <r>
    <x v="208"/>
    <s v="supermarket"/>
    <n v="4"/>
    <n v="79"/>
    <n v="25"/>
    <n v="41"/>
    <n v="15"/>
    <n v="8.8664902242014634E-2"/>
  </r>
  <r>
    <x v="208"/>
    <s v="store"/>
    <n v="0"/>
    <n v="9"/>
    <n v="2"/>
    <n v="9"/>
    <n v="2"/>
    <n v="12.663926029575258"/>
  </r>
  <r>
    <x v="208"/>
    <s v="store"/>
    <n v="1"/>
    <n v="10"/>
    <n v="2"/>
    <n v="9"/>
    <n v="2"/>
    <n v="8.4446505155315883"/>
  </r>
  <r>
    <x v="208"/>
    <s v="store"/>
    <n v="2"/>
    <n v="11"/>
    <n v="3"/>
    <n v="10"/>
    <n v="4"/>
    <n v="3.5308531496924078"/>
  </r>
  <r>
    <x v="208"/>
    <s v="store"/>
    <n v="3"/>
    <n v="17"/>
    <n v="5"/>
    <n v="11"/>
    <n v="4"/>
    <n v="1.5920092364247993"/>
  </r>
  <r>
    <x v="208"/>
    <s v="store"/>
    <n v="4"/>
    <n v="17"/>
    <n v="6"/>
    <n v="11"/>
    <n v="4"/>
    <n v="0.93791101043567193"/>
  </r>
  <r>
    <x v="208"/>
    <s v="pharmacy"/>
    <n v="0"/>
    <n v="13"/>
    <n v="4"/>
    <n v="13"/>
    <n v="2"/>
    <n v="5.8337132496963644"/>
  </r>
  <r>
    <x v="208"/>
    <s v="pharmacy"/>
    <n v="1"/>
    <n v="16"/>
    <n v="6"/>
    <n v="15"/>
    <n v="4"/>
    <n v="1.7133892406461182"/>
  </r>
  <r>
    <x v="208"/>
    <s v="pharmacy"/>
    <n v="2"/>
    <n v="16"/>
    <n v="6"/>
    <n v="15"/>
    <n v="4"/>
    <n v="0.82496518994072365"/>
  </r>
  <r>
    <x v="208"/>
    <s v="bank"/>
    <n v="0"/>
    <n v="25"/>
    <n v="9"/>
    <n v="24"/>
    <n v="6"/>
    <n v="2.1135068482811601"/>
  </r>
  <r>
    <x v="208"/>
    <s v="bank"/>
    <n v="1"/>
    <n v="39"/>
    <n v="13"/>
    <n v="32"/>
    <n v="7"/>
    <n v="0.54776690266255423"/>
  </r>
  <r>
    <x v="209"/>
    <s v="restaurant"/>
    <n v="0"/>
    <n v="7"/>
    <n v="2"/>
    <n v="5"/>
    <n v="2"/>
    <n v="34.038674028598216"/>
  </r>
  <r>
    <x v="209"/>
    <s v="restaurant"/>
    <n v="1"/>
    <n v="9"/>
    <n v="2"/>
    <n v="6"/>
    <n v="2"/>
    <n v="28.171194907293593"/>
  </r>
  <r>
    <x v="209"/>
    <s v="restaurant"/>
    <n v="2"/>
    <n v="9"/>
    <n v="2"/>
    <n v="6"/>
    <n v="2"/>
    <n v="25.249737657648328"/>
  </r>
  <r>
    <x v="209"/>
    <s v="restaurant"/>
    <n v="3"/>
    <n v="9"/>
    <n v="2"/>
    <n v="7"/>
    <n v="3"/>
    <n v="20.669638355718423"/>
  </r>
  <r>
    <x v="209"/>
    <s v="restaurant"/>
    <n v="4"/>
    <n v="9"/>
    <n v="2"/>
    <n v="8"/>
    <n v="3"/>
    <n v="18.011402699844798"/>
  </r>
  <r>
    <x v="209"/>
    <s v="restaurant"/>
    <n v="5"/>
    <n v="11"/>
    <n v="3"/>
    <n v="8"/>
    <n v="3"/>
    <n v="14.371807295654364"/>
  </r>
  <r>
    <x v="209"/>
    <s v="restaurant"/>
    <n v="6"/>
    <n v="12"/>
    <n v="4"/>
    <n v="9"/>
    <n v="3"/>
    <n v="11.492754319036104"/>
  </r>
  <r>
    <x v="209"/>
    <s v="restaurant"/>
    <n v="7"/>
    <n v="14"/>
    <n v="4"/>
    <n v="9"/>
    <n v="3"/>
    <n v="10.073329204160977"/>
  </r>
  <r>
    <x v="209"/>
    <s v="restaurant"/>
    <n v="8"/>
    <n v="14"/>
    <n v="4"/>
    <n v="11"/>
    <n v="3"/>
    <n v="8.5747285654617453"/>
  </r>
  <r>
    <x v="209"/>
    <s v="restaurant"/>
    <n v="9"/>
    <n v="14"/>
    <n v="4"/>
    <n v="12"/>
    <n v="4"/>
    <n v="6.9519750505427007"/>
  </r>
  <r>
    <x v="209"/>
    <s v="supermarket"/>
    <n v="0"/>
    <n v="38"/>
    <n v="16"/>
    <n v="19"/>
    <n v="8"/>
    <n v="3.5786088798334439"/>
  </r>
  <r>
    <x v="209"/>
    <s v="supermarket"/>
    <n v="1"/>
    <n v="48"/>
    <n v="16"/>
    <n v="23"/>
    <n v="9"/>
    <n v="1.6601628893349873"/>
  </r>
  <r>
    <x v="209"/>
    <s v="supermarket"/>
    <n v="2"/>
    <n v="53"/>
    <n v="17"/>
    <n v="32"/>
    <n v="12"/>
    <n v="0.50803372195810848"/>
  </r>
  <r>
    <x v="209"/>
    <s v="supermarket"/>
    <n v="3"/>
    <n v="61"/>
    <n v="21"/>
    <n v="37"/>
    <n v="14"/>
    <n v="0.18896196764965056"/>
  </r>
  <r>
    <x v="209"/>
    <s v="supermarket"/>
    <n v="4"/>
    <n v="77"/>
    <n v="24"/>
    <n v="39"/>
    <n v="15"/>
    <n v="8.9398135916974986E-2"/>
  </r>
  <r>
    <x v="209"/>
    <s v="store"/>
    <n v="0"/>
    <n v="7"/>
    <n v="2"/>
    <n v="7"/>
    <n v="2"/>
    <n v="13.686808009951642"/>
  </r>
  <r>
    <x v="209"/>
    <s v="store"/>
    <n v="1"/>
    <n v="7"/>
    <n v="2"/>
    <n v="7"/>
    <n v="2"/>
    <n v="9.230637960199946"/>
  </r>
  <r>
    <x v="209"/>
    <s v="store"/>
    <n v="2"/>
    <n v="11"/>
    <n v="3"/>
    <n v="8"/>
    <n v="3"/>
    <n v="4.1908074702587488"/>
  </r>
  <r>
    <x v="209"/>
    <s v="store"/>
    <n v="3"/>
    <n v="14"/>
    <n v="4"/>
    <n v="11"/>
    <n v="3"/>
    <n v="2.2251244038799878"/>
  </r>
  <r>
    <x v="209"/>
    <s v="store"/>
    <n v="4"/>
    <n v="15"/>
    <n v="5"/>
    <n v="15"/>
    <n v="4"/>
    <n v="1.0344959781689038"/>
  </r>
  <r>
    <x v="209"/>
    <s v="pharmacy"/>
    <n v="0"/>
    <n v="11"/>
    <n v="3"/>
    <n v="11"/>
    <n v="2"/>
    <n v="6.7093791349885272"/>
  </r>
  <r>
    <x v="209"/>
    <s v="pharmacy"/>
    <n v="1"/>
    <n v="13"/>
    <n v="5"/>
    <n v="13"/>
    <n v="3"/>
    <n v="2.2558947774554161"/>
  </r>
  <r>
    <x v="209"/>
    <s v="pharmacy"/>
    <n v="2"/>
    <n v="13"/>
    <n v="5"/>
    <n v="13"/>
    <n v="3"/>
    <n v="1.086171559515571"/>
  </r>
  <r>
    <x v="209"/>
    <s v="bank"/>
    <n v="0"/>
    <n v="23"/>
    <n v="9"/>
    <n v="22"/>
    <n v="6"/>
    <n v="2.1524417004911678"/>
  </r>
  <r>
    <x v="209"/>
    <s v="bank"/>
    <n v="1"/>
    <n v="41"/>
    <n v="13"/>
    <n v="35"/>
    <n v="7"/>
    <n v="0.54598994257884792"/>
  </r>
  <r>
    <x v="210"/>
    <s v="restaurant"/>
    <n v="0"/>
    <n v="8"/>
    <n v="2"/>
    <n v="6"/>
    <n v="2"/>
    <n v="32.106475774715051"/>
  </r>
  <r>
    <x v="210"/>
    <s v="restaurant"/>
    <n v="1"/>
    <n v="9"/>
    <n v="2"/>
    <n v="6"/>
    <n v="2"/>
    <n v="28.171194907293593"/>
  </r>
  <r>
    <x v="210"/>
    <s v="restaurant"/>
    <n v="2"/>
    <n v="9"/>
    <n v="2"/>
    <n v="6"/>
    <n v="2"/>
    <n v="25.249737657648328"/>
  </r>
  <r>
    <x v="210"/>
    <s v="restaurant"/>
    <n v="3"/>
    <n v="9"/>
    <n v="2"/>
    <n v="6"/>
    <n v="3"/>
    <n v="21.339190009252867"/>
  </r>
  <r>
    <x v="210"/>
    <s v="restaurant"/>
    <n v="4"/>
    <n v="9"/>
    <n v="2"/>
    <n v="8"/>
    <n v="3"/>
    <n v="18.011402699844798"/>
  </r>
  <r>
    <x v="210"/>
    <s v="restaurant"/>
    <n v="5"/>
    <n v="11"/>
    <n v="3"/>
    <n v="8"/>
    <n v="3"/>
    <n v="14.371807295654364"/>
  </r>
  <r>
    <x v="210"/>
    <s v="restaurant"/>
    <n v="6"/>
    <n v="14"/>
    <n v="4"/>
    <n v="8"/>
    <n v="3"/>
    <n v="11.59349293714123"/>
  </r>
  <r>
    <x v="210"/>
    <s v="restaurant"/>
    <n v="7"/>
    <n v="14"/>
    <n v="4"/>
    <n v="9"/>
    <n v="3"/>
    <n v="10.073329204160977"/>
  </r>
  <r>
    <x v="210"/>
    <s v="restaurant"/>
    <n v="8"/>
    <n v="14"/>
    <n v="4"/>
    <n v="9"/>
    <n v="3"/>
    <n v="9.0286876570628021"/>
  </r>
  <r>
    <x v="210"/>
    <s v="restaurant"/>
    <n v="9"/>
    <n v="16"/>
    <n v="5"/>
    <n v="11"/>
    <n v="4"/>
    <n v="6.5105420952753814"/>
  </r>
  <r>
    <x v="210"/>
    <s v="supermarket"/>
    <n v="0"/>
    <n v="38"/>
    <n v="16"/>
    <n v="19"/>
    <n v="8"/>
    <n v="3.5786088798334439"/>
  </r>
  <r>
    <x v="210"/>
    <s v="supermarket"/>
    <n v="1"/>
    <n v="48"/>
    <n v="16"/>
    <n v="23"/>
    <n v="9"/>
    <n v="1.6601628893349873"/>
  </r>
  <r>
    <x v="210"/>
    <s v="supermarket"/>
    <n v="2"/>
    <n v="53"/>
    <n v="17"/>
    <n v="32"/>
    <n v="12"/>
    <n v="0.50803372195810848"/>
  </r>
  <r>
    <x v="210"/>
    <s v="supermarket"/>
    <n v="3"/>
    <n v="60"/>
    <n v="21"/>
    <n v="37"/>
    <n v="14"/>
    <n v="0.18896200008801309"/>
  </r>
  <r>
    <x v="210"/>
    <s v="supermarket"/>
    <n v="4"/>
    <n v="77"/>
    <n v="24"/>
    <n v="38"/>
    <n v="15"/>
    <n v="8.9627678479102371E-2"/>
  </r>
  <r>
    <x v="210"/>
    <s v="store"/>
    <n v="0"/>
    <n v="6"/>
    <n v="2"/>
    <n v="6"/>
    <n v="2"/>
    <n v="14.540724122942899"/>
  </r>
  <r>
    <x v="210"/>
    <s v="store"/>
    <n v="1"/>
    <n v="7"/>
    <n v="2"/>
    <n v="7"/>
    <n v="2"/>
    <n v="9.230637960199946"/>
  </r>
  <r>
    <x v="210"/>
    <s v="store"/>
    <n v="2"/>
    <n v="9"/>
    <n v="2"/>
    <n v="8"/>
    <n v="2"/>
    <n v="5.8573877745945886"/>
  </r>
  <r>
    <x v="210"/>
    <s v="store"/>
    <n v="3"/>
    <n v="14"/>
    <n v="4"/>
    <n v="9"/>
    <n v="3"/>
    <n v="2.3071193753707435"/>
  </r>
  <r>
    <x v="210"/>
    <s v="store"/>
    <n v="4"/>
    <n v="15"/>
    <n v="5"/>
    <n v="15"/>
    <n v="3"/>
    <n v="1.2583361224488168"/>
  </r>
  <r>
    <x v="210"/>
    <s v="pharmacy"/>
    <n v="0"/>
    <n v="11"/>
    <n v="3"/>
    <n v="11"/>
    <n v="2"/>
    <n v="6.7093791349885272"/>
  </r>
  <r>
    <x v="210"/>
    <s v="pharmacy"/>
    <n v="1"/>
    <n v="13"/>
    <n v="5"/>
    <n v="13"/>
    <n v="3"/>
    <n v="2.2558947774554161"/>
  </r>
  <r>
    <x v="210"/>
    <s v="pharmacy"/>
    <n v="2"/>
    <n v="13"/>
    <n v="5"/>
    <n v="13"/>
    <n v="3"/>
    <n v="1.086171559515571"/>
  </r>
  <r>
    <x v="210"/>
    <s v="bank"/>
    <n v="0"/>
    <n v="23"/>
    <n v="9"/>
    <n v="21"/>
    <n v="6"/>
    <n v="2.1650807874531925"/>
  </r>
  <r>
    <x v="210"/>
    <s v="bank"/>
    <n v="1"/>
    <n v="41"/>
    <n v="13"/>
    <n v="35"/>
    <n v="7"/>
    <n v="0.54598994257884792"/>
  </r>
  <r>
    <x v="211"/>
    <s v="restaurant"/>
    <n v="0"/>
    <n v="6"/>
    <n v="1"/>
    <n v="6"/>
    <n v="1"/>
    <n v="38.775499111066253"/>
  </r>
  <r>
    <x v="211"/>
    <s v="restaurant"/>
    <n v="1"/>
    <n v="7"/>
    <n v="2"/>
    <n v="6"/>
    <n v="2"/>
    <n v="29.537003123872296"/>
  </r>
  <r>
    <x v="211"/>
    <s v="restaurant"/>
    <n v="2"/>
    <n v="9"/>
    <n v="2"/>
    <n v="6"/>
    <n v="2"/>
    <n v="25.249737657648328"/>
  </r>
  <r>
    <x v="211"/>
    <s v="restaurant"/>
    <n v="3"/>
    <n v="9"/>
    <n v="2"/>
    <n v="7"/>
    <n v="3"/>
    <n v="20.669638355718423"/>
  </r>
  <r>
    <x v="211"/>
    <s v="restaurant"/>
    <n v="4"/>
    <n v="10"/>
    <n v="2"/>
    <n v="8"/>
    <n v="3"/>
    <n v="17.663838154130985"/>
  </r>
  <r>
    <x v="211"/>
    <s v="restaurant"/>
    <n v="5"/>
    <n v="10"/>
    <n v="2"/>
    <n v="8"/>
    <n v="3"/>
    <n v="15.832032715924806"/>
  </r>
  <r>
    <x v="211"/>
    <s v="restaurant"/>
    <n v="6"/>
    <n v="12"/>
    <n v="4"/>
    <n v="8"/>
    <n v="3"/>
    <n v="11.847408887898556"/>
  </r>
  <r>
    <x v="211"/>
    <s v="restaurant"/>
    <n v="7"/>
    <n v="14"/>
    <n v="4"/>
    <n v="10"/>
    <n v="3"/>
    <n v="9.8006886259038559"/>
  </r>
  <r>
    <x v="211"/>
    <s v="restaurant"/>
    <n v="8"/>
    <n v="14"/>
    <n v="4"/>
    <n v="10"/>
    <n v="4"/>
    <n v="8.1456946511865453"/>
  </r>
  <r>
    <x v="211"/>
    <s v="restaurant"/>
    <n v="9"/>
    <n v="17"/>
    <n v="5"/>
    <n v="12"/>
    <n v="4"/>
    <n v="6.3083832177696575"/>
  </r>
  <r>
    <x v="211"/>
    <s v="supermarket"/>
    <n v="0"/>
    <n v="38"/>
    <n v="14"/>
    <n v="19"/>
    <n v="8"/>
    <n v="3.6749228706179866"/>
  </r>
  <r>
    <x v="211"/>
    <s v="supermarket"/>
    <n v="1"/>
    <n v="47"/>
    <n v="15"/>
    <n v="24"/>
    <n v="9"/>
    <n v="1.6662509722599095"/>
  </r>
  <r>
    <x v="211"/>
    <s v="supermarket"/>
    <n v="2"/>
    <n v="52"/>
    <n v="16"/>
    <n v="31"/>
    <n v="12"/>
    <n v="0.52146422139104653"/>
  </r>
  <r>
    <x v="211"/>
    <s v="supermarket"/>
    <n v="3"/>
    <n v="59"/>
    <n v="19"/>
    <n v="37"/>
    <n v="13"/>
    <n v="0.23696560340978148"/>
  </r>
  <r>
    <x v="211"/>
    <s v="supermarket"/>
    <n v="4"/>
    <n v="75"/>
    <n v="24"/>
    <n v="38"/>
    <n v="14"/>
    <n v="0.11042900102304665"/>
  </r>
  <r>
    <x v="211"/>
    <s v="store"/>
    <n v="0"/>
    <n v="5"/>
    <n v="1"/>
    <n v="5"/>
    <n v="1"/>
    <n v="20.606540717564208"/>
  </r>
  <r>
    <x v="211"/>
    <s v="store"/>
    <n v="1"/>
    <n v="5"/>
    <n v="1"/>
    <n v="5"/>
    <n v="1"/>
    <n v="13.897434437427027"/>
  </r>
  <r>
    <x v="211"/>
    <s v="store"/>
    <n v="2"/>
    <n v="11"/>
    <n v="3"/>
    <n v="8"/>
    <n v="3"/>
    <n v="4.1908074702587488"/>
  </r>
  <r>
    <x v="211"/>
    <s v="store"/>
    <n v="3"/>
    <n v="14"/>
    <n v="4"/>
    <n v="11"/>
    <n v="3"/>
    <n v="2.2251244038799878"/>
  </r>
  <r>
    <x v="211"/>
    <s v="store"/>
    <n v="4"/>
    <n v="15"/>
    <n v="5"/>
    <n v="15"/>
    <n v="3"/>
    <n v="1.2583361224488168"/>
  </r>
  <r>
    <x v="211"/>
    <s v="pharmacy"/>
    <n v="0"/>
    <n v="9"/>
    <n v="3"/>
    <n v="9"/>
    <n v="2"/>
    <n v="7.2115890219049117"/>
  </r>
  <r>
    <x v="211"/>
    <s v="pharmacy"/>
    <n v="1"/>
    <n v="12"/>
    <n v="5"/>
    <n v="12"/>
    <n v="3"/>
    <n v="2.3219840776963956"/>
  </r>
  <r>
    <x v="211"/>
    <s v="pharmacy"/>
    <n v="2"/>
    <n v="12"/>
    <n v="5"/>
    <n v="12"/>
    <n v="3"/>
    <n v="1.1179923337056723"/>
  </r>
  <r>
    <x v="211"/>
    <s v="bank"/>
    <n v="0"/>
    <n v="21"/>
    <n v="7"/>
    <n v="21"/>
    <n v="6"/>
    <n v="2.5671017494486033"/>
  </r>
  <r>
    <x v="211"/>
    <s v="bank"/>
    <n v="1"/>
    <n v="39"/>
    <n v="12"/>
    <n v="35"/>
    <n v="7"/>
    <n v="0.57459595159638721"/>
  </r>
  <r>
    <x v="212"/>
    <s v="restaurant"/>
    <n v="0"/>
    <n v="6"/>
    <n v="1"/>
    <n v="6"/>
    <n v="2"/>
    <n v="36.675498952735907"/>
  </r>
  <r>
    <x v="212"/>
    <s v="restaurant"/>
    <n v="1"/>
    <n v="7"/>
    <n v="2"/>
    <n v="7"/>
    <n v="2"/>
    <n v="28.70355056696598"/>
  </r>
  <r>
    <x v="212"/>
    <s v="restaurant"/>
    <n v="2"/>
    <n v="7"/>
    <n v="2"/>
    <n v="7"/>
    <n v="2"/>
    <n v="25.726886063725061"/>
  </r>
  <r>
    <x v="212"/>
    <s v="restaurant"/>
    <n v="3"/>
    <n v="8"/>
    <n v="2"/>
    <n v="7"/>
    <n v="3"/>
    <n v="21.156242066064372"/>
  </r>
  <r>
    <x v="212"/>
    <s v="restaurant"/>
    <n v="4"/>
    <n v="9"/>
    <n v="2"/>
    <n v="7"/>
    <n v="3"/>
    <n v="18.526120304014288"/>
  </r>
  <r>
    <x v="212"/>
    <s v="restaurant"/>
    <n v="5"/>
    <n v="10"/>
    <n v="2"/>
    <n v="7"/>
    <n v="3"/>
    <n v="16.293372198180421"/>
  </r>
  <r>
    <x v="212"/>
    <s v="restaurant"/>
    <n v="6"/>
    <n v="10"/>
    <n v="4"/>
    <n v="8"/>
    <n v="3"/>
    <n v="12.247236775348513"/>
  </r>
  <r>
    <x v="212"/>
    <s v="restaurant"/>
    <n v="7"/>
    <n v="14"/>
    <n v="4"/>
    <n v="9"/>
    <n v="3"/>
    <n v="10.073329204160977"/>
  </r>
  <r>
    <x v="212"/>
    <s v="restaurant"/>
    <n v="8"/>
    <n v="15"/>
    <n v="6"/>
    <n v="9"/>
    <n v="4"/>
    <n v="7.3472262494117482"/>
  </r>
  <r>
    <x v="212"/>
    <s v="restaurant"/>
    <n v="9"/>
    <n v="18"/>
    <n v="100"/>
    <n v="9"/>
    <n v="7"/>
    <n v="3.7646336337414898"/>
  </r>
  <r>
    <x v="212"/>
    <s v="supermarket"/>
    <n v="0"/>
    <n v="37"/>
    <n v="14"/>
    <n v="20"/>
    <n v="7"/>
    <n v="4.3452549154123803"/>
  </r>
  <r>
    <x v="212"/>
    <s v="supermarket"/>
    <n v="1"/>
    <n v="46"/>
    <n v="15"/>
    <n v="24"/>
    <n v="9"/>
    <n v="1.6662558229618027"/>
  </r>
  <r>
    <x v="212"/>
    <s v="supermarket"/>
    <n v="2"/>
    <n v="51"/>
    <n v="16"/>
    <n v="31"/>
    <n v="12"/>
    <n v="0.52146492143899836"/>
  </r>
  <r>
    <x v="212"/>
    <s v="supermarket"/>
    <n v="3"/>
    <n v="58"/>
    <n v="19"/>
    <n v="38"/>
    <n v="13"/>
    <n v="0.23650098184126173"/>
  </r>
  <r>
    <x v="212"/>
    <s v="supermarket"/>
    <n v="4"/>
    <n v="75"/>
    <n v="24"/>
    <n v="38"/>
    <n v="14"/>
    <n v="0.11042900102304665"/>
  </r>
  <r>
    <x v="212"/>
    <s v="store"/>
    <n v="0"/>
    <n v="5"/>
    <n v="1"/>
    <n v="5"/>
    <n v="1"/>
    <n v="20.606540717564208"/>
  </r>
  <r>
    <x v="212"/>
    <s v="store"/>
    <n v="1"/>
    <n v="5"/>
    <n v="1"/>
    <n v="5"/>
    <n v="1"/>
    <n v="13.897434437427027"/>
  </r>
  <r>
    <x v="212"/>
    <s v="store"/>
    <n v="2"/>
    <n v="14"/>
    <n v="4"/>
    <n v="13"/>
    <n v="3"/>
    <n v="3.2355169565159616"/>
  </r>
  <r>
    <x v="212"/>
    <s v="store"/>
    <n v="3"/>
    <n v="15"/>
    <n v="4"/>
    <n v="14"/>
    <n v="3"/>
    <n v="2.1624686371934354"/>
  </r>
  <r>
    <x v="212"/>
    <s v="store"/>
    <n v="4"/>
    <n v="15"/>
    <n v="5"/>
    <n v="14"/>
    <n v="4"/>
    <n v="1.0408943531821766"/>
  </r>
  <r>
    <x v="212"/>
    <s v="pharmacy"/>
    <n v="0"/>
    <n v="9"/>
    <n v="3"/>
    <n v="9"/>
    <n v="2"/>
    <n v="7.2115890219049117"/>
  </r>
  <r>
    <x v="212"/>
    <s v="pharmacy"/>
    <n v="1"/>
    <n v="11"/>
    <n v="5"/>
    <n v="11"/>
    <n v="3"/>
    <n v="2.4058902686269774"/>
  </r>
  <r>
    <x v="212"/>
    <s v="pharmacy"/>
    <n v="2"/>
    <n v="11"/>
    <n v="5"/>
    <n v="11"/>
    <n v="3"/>
    <n v="1.1583916108203967"/>
  </r>
  <r>
    <x v="212"/>
    <s v="bank"/>
    <n v="0"/>
    <n v="21"/>
    <n v="7"/>
    <n v="18"/>
    <n v="5"/>
    <n v="2.9552399876738376"/>
  </r>
  <r>
    <x v="212"/>
    <s v="bank"/>
    <n v="1"/>
    <n v="39"/>
    <n v="12"/>
    <n v="35"/>
    <n v="7"/>
    <n v="0.57459595159638721"/>
  </r>
  <r>
    <x v="213"/>
    <s v="restaurant"/>
    <n v="0"/>
    <n v="7"/>
    <n v="2"/>
    <n v="7"/>
    <n v="2"/>
    <n v="32.024622533391799"/>
  </r>
  <r>
    <x v="213"/>
    <s v="restaurant"/>
    <n v="1"/>
    <n v="8"/>
    <n v="2"/>
    <n v="7"/>
    <n v="3"/>
    <n v="26.335121347860337"/>
  </r>
  <r>
    <x v="213"/>
    <s v="restaurant"/>
    <n v="2"/>
    <n v="10"/>
    <n v="2"/>
    <n v="7"/>
    <n v="3"/>
    <n v="22.628521186737661"/>
  </r>
  <r>
    <x v="213"/>
    <s v="restaurant"/>
    <n v="3"/>
    <n v="10"/>
    <n v="2"/>
    <n v="7"/>
    <n v="3"/>
    <n v="20.281859730335235"/>
  </r>
  <r>
    <x v="213"/>
    <s v="restaurant"/>
    <n v="4"/>
    <n v="10"/>
    <n v="3"/>
    <n v="8"/>
    <n v="3"/>
    <n v="16.311638167746175"/>
  </r>
  <r>
    <x v="213"/>
    <s v="restaurant"/>
    <n v="5"/>
    <n v="10"/>
    <n v="4"/>
    <n v="8"/>
    <n v="3"/>
    <n v="13.664272435306193"/>
  </r>
  <r>
    <x v="213"/>
    <s v="restaurant"/>
    <n v="6"/>
    <n v="14"/>
    <n v="5"/>
    <n v="10"/>
    <n v="3"/>
    <n v="10.259063519804052"/>
  </r>
  <r>
    <x v="213"/>
    <s v="restaurant"/>
    <n v="7"/>
    <n v="15"/>
    <n v="5"/>
    <n v="10"/>
    <n v="4"/>
    <n v="8.4022110508417303"/>
  </r>
  <r>
    <x v="213"/>
    <s v="restaurant"/>
    <n v="8"/>
    <n v="16"/>
    <n v="5"/>
    <n v="10"/>
    <n v="4"/>
    <n v="7.473420308627766"/>
  </r>
  <r>
    <x v="213"/>
    <s v="restaurant"/>
    <n v="9"/>
    <n v="16"/>
    <n v="100"/>
    <n v="14"/>
    <n v="7"/>
    <n v="3.0136384732403561"/>
  </r>
  <r>
    <x v="213"/>
    <s v="supermarket"/>
    <n v="0"/>
    <n v="38"/>
    <n v="14"/>
    <n v="20"/>
    <n v="8"/>
    <n v="3.6086530280701088"/>
  </r>
  <r>
    <x v="213"/>
    <s v="supermarket"/>
    <n v="1"/>
    <n v="47"/>
    <n v="15"/>
    <n v="24"/>
    <n v="9"/>
    <n v="1.6662509722599095"/>
  </r>
  <r>
    <x v="213"/>
    <s v="supermarket"/>
    <n v="2"/>
    <n v="52"/>
    <n v="16"/>
    <n v="31"/>
    <n v="12"/>
    <n v="0.52146422139104653"/>
  </r>
  <r>
    <x v="213"/>
    <s v="supermarket"/>
    <n v="3"/>
    <n v="59"/>
    <n v="19"/>
    <n v="38"/>
    <n v="13"/>
    <n v="0.2365009245939684"/>
  </r>
  <r>
    <x v="213"/>
    <s v="supermarket"/>
    <n v="4"/>
    <n v="75"/>
    <n v="24"/>
    <n v="38"/>
    <n v="14"/>
    <n v="0.11042900102304665"/>
  </r>
  <r>
    <x v="213"/>
    <s v="store"/>
    <n v="0"/>
    <n v="4"/>
    <n v="1"/>
    <n v="4"/>
    <n v="1"/>
    <n v="22.338230552247637"/>
  </r>
  <r>
    <x v="213"/>
    <s v="store"/>
    <n v="1"/>
    <n v="5"/>
    <n v="1"/>
    <n v="5"/>
    <n v="1"/>
    <n v="13.897434437427027"/>
  </r>
  <r>
    <x v="213"/>
    <s v="store"/>
    <n v="2"/>
    <n v="13"/>
    <n v="4"/>
    <n v="8"/>
    <n v="3"/>
    <n v="3.5323826908799711"/>
  </r>
  <r>
    <x v="213"/>
    <s v="store"/>
    <n v="3"/>
    <n v="15"/>
    <n v="4"/>
    <n v="9"/>
    <n v="3"/>
    <n v="2.3005912261170947"/>
  </r>
  <r>
    <x v="213"/>
    <s v="store"/>
    <n v="4"/>
    <n v="15"/>
    <n v="5"/>
    <n v="13"/>
    <n v="3"/>
    <n v="1.2735667136494395"/>
  </r>
  <r>
    <x v="213"/>
    <s v="pharmacy"/>
    <n v="0"/>
    <n v="9"/>
    <n v="3"/>
    <n v="9"/>
    <n v="1"/>
    <n v="8.1138276852140194"/>
  </r>
  <r>
    <x v="213"/>
    <s v="pharmacy"/>
    <n v="1"/>
    <n v="11"/>
    <n v="5"/>
    <n v="11"/>
    <n v="3"/>
    <n v="2.4058902686269774"/>
  </r>
  <r>
    <x v="213"/>
    <s v="pharmacy"/>
    <n v="2"/>
    <n v="11"/>
    <n v="5"/>
    <n v="11"/>
    <n v="3"/>
    <n v="1.1583916108203967"/>
  </r>
  <r>
    <x v="213"/>
    <s v="bank"/>
    <n v="0"/>
    <n v="21"/>
    <n v="7"/>
    <n v="21"/>
    <n v="6"/>
    <n v="2.5671017494486033"/>
  </r>
  <r>
    <x v="213"/>
    <s v="bank"/>
    <n v="1"/>
    <n v="39"/>
    <n v="12"/>
    <n v="34"/>
    <n v="7"/>
    <n v="0.57499259859690721"/>
  </r>
  <r>
    <x v="214"/>
    <s v="restaurant"/>
    <n v="0"/>
    <n v="5"/>
    <n v="1"/>
    <n v="5"/>
    <n v="1"/>
    <n v="41.195015976462628"/>
  </r>
  <r>
    <x v="214"/>
    <s v="restaurant"/>
    <n v="1"/>
    <n v="7"/>
    <n v="2"/>
    <n v="7"/>
    <n v="2"/>
    <n v="28.70355056696598"/>
  </r>
  <r>
    <x v="214"/>
    <s v="restaurant"/>
    <n v="2"/>
    <n v="8"/>
    <n v="2"/>
    <n v="7"/>
    <n v="3"/>
    <n v="23.604071726600743"/>
  </r>
  <r>
    <x v="214"/>
    <s v="restaurant"/>
    <n v="3"/>
    <n v="10"/>
    <n v="2"/>
    <n v="7"/>
    <n v="3"/>
    <n v="20.281859730335235"/>
  </r>
  <r>
    <x v="214"/>
    <s v="restaurant"/>
    <n v="4"/>
    <n v="10"/>
    <n v="3"/>
    <n v="8"/>
    <n v="4"/>
    <n v="15.322082184842094"/>
  </r>
  <r>
    <x v="214"/>
    <s v="restaurant"/>
    <n v="5"/>
    <n v="11"/>
    <n v="4"/>
    <n v="9"/>
    <n v="4"/>
    <n v="12.133394510440905"/>
  </r>
  <r>
    <x v="214"/>
    <s v="restaurant"/>
    <n v="6"/>
    <n v="14"/>
    <n v="5"/>
    <n v="10"/>
    <n v="4"/>
    <n v="9.4641066393816295"/>
  </r>
  <r>
    <x v="214"/>
    <s v="restaurant"/>
    <n v="7"/>
    <n v="16"/>
    <n v="5"/>
    <n v="10"/>
    <n v="4"/>
    <n v="8.3381135674772597"/>
  </r>
  <r>
    <x v="214"/>
    <s v="restaurant"/>
    <n v="8"/>
    <n v="16"/>
    <n v="6"/>
    <n v="10"/>
    <n v="4"/>
    <n v="7.045409171958319"/>
  </r>
  <r>
    <x v="214"/>
    <s v="restaurant"/>
    <n v="9"/>
    <n v="17"/>
    <n v="100"/>
    <n v="14"/>
    <n v="7"/>
    <n v="2.9726036437977728"/>
  </r>
  <r>
    <x v="214"/>
    <s v="supermarket"/>
    <n v="0"/>
    <n v="39"/>
    <n v="14"/>
    <n v="20"/>
    <n v="8"/>
    <n v="3.6085742282122468"/>
  </r>
  <r>
    <x v="214"/>
    <s v="supermarket"/>
    <n v="1"/>
    <n v="47"/>
    <n v="15"/>
    <n v="25"/>
    <n v="10"/>
    <n v="1.3647855623031342"/>
  </r>
  <r>
    <x v="214"/>
    <s v="supermarket"/>
    <n v="2"/>
    <n v="52"/>
    <n v="16"/>
    <n v="32"/>
    <n v="12"/>
    <n v="0.51903645313329672"/>
  </r>
  <r>
    <x v="214"/>
    <s v="supermarket"/>
    <n v="3"/>
    <n v="59"/>
    <n v="19"/>
    <n v="38"/>
    <n v="13"/>
    <n v="0.2365009245939684"/>
  </r>
  <r>
    <x v="214"/>
    <s v="supermarket"/>
    <n v="4"/>
    <n v="76"/>
    <n v="24"/>
    <n v="39"/>
    <n v="15"/>
    <n v="8.9398136122826433E-2"/>
  </r>
  <r>
    <x v="214"/>
    <s v="store"/>
    <n v="0"/>
    <n v="4"/>
    <n v="1"/>
    <n v="4"/>
    <n v="1"/>
    <n v="22.338230552247637"/>
  </r>
  <r>
    <x v="214"/>
    <s v="store"/>
    <n v="1"/>
    <n v="5"/>
    <n v="1"/>
    <n v="5"/>
    <n v="1"/>
    <n v="13.897434437427027"/>
  </r>
  <r>
    <x v="214"/>
    <s v="store"/>
    <n v="2"/>
    <n v="14"/>
    <n v="4"/>
    <n v="9"/>
    <n v="3"/>
    <n v="3.4209011427911022"/>
  </r>
  <r>
    <x v="214"/>
    <s v="store"/>
    <n v="3"/>
    <n v="16"/>
    <n v="4"/>
    <n v="10"/>
    <n v="4"/>
    <n v="1.9166787516156258"/>
  </r>
  <r>
    <x v="214"/>
    <s v="store"/>
    <n v="4"/>
    <n v="16"/>
    <n v="6"/>
    <n v="14"/>
    <n v="4"/>
    <n v="0.90211498344104946"/>
  </r>
  <r>
    <x v="214"/>
    <s v="pharmacy"/>
    <n v="0"/>
    <n v="9"/>
    <n v="3"/>
    <n v="9"/>
    <n v="2"/>
    <n v="7.2115890219049117"/>
  </r>
  <r>
    <x v="214"/>
    <s v="pharmacy"/>
    <n v="1"/>
    <n v="12"/>
    <n v="6"/>
    <n v="12"/>
    <n v="3"/>
    <n v="2.1629102012004964"/>
  </r>
  <r>
    <x v="214"/>
    <s v="pharmacy"/>
    <n v="2"/>
    <n v="12"/>
    <n v="6"/>
    <n v="12"/>
    <n v="3"/>
    <n v="1.0414012079854245"/>
  </r>
  <r>
    <x v="214"/>
    <s v="bank"/>
    <n v="0"/>
    <n v="22"/>
    <n v="7"/>
    <n v="22"/>
    <n v="6"/>
    <n v="2.5379698615685307"/>
  </r>
  <r>
    <x v="214"/>
    <s v="bank"/>
    <n v="1"/>
    <n v="39"/>
    <n v="12"/>
    <n v="34"/>
    <n v="7"/>
    <n v="0.57499259859690721"/>
  </r>
  <r>
    <x v="215"/>
    <s v="restaurant"/>
    <n v="0"/>
    <n v="5"/>
    <n v="1"/>
    <n v="5"/>
    <n v="1"/>
    <n v="41.195015976462628"/>
  </r>
  <r>
    <x v="215"/>
    <s v="restaurant"/>
    <n v="1"/>
    <n v="8"/>
    <n v="2"/>
    <n v="7"/>
    <n v="2"/>
    <n v="27.943462767097543"/>
  </r>
  <r>
    <x v="215"/>
    <s v="restaurant"/>
    <n v="2"/>
    <n v="9"/>
    <n v="2"/>
    <n v="7"/>
    <n v="3"/>
    <n v="23.061166760512286"/>
  </r>
  <r>
    <x v="215"/>
    <s v="restaurant"/>
    <n v="3"/>
    <n v="9"/>
    <n v="3"/>
    <n v="8"/>
    <n v="3"/>
    <n v="18.586713771215688"/>
  </r>
  <r>
    <x v="215"/>
    <s v="restaurant"/>
    <n v="4"/>
    <n v="12"/>
    <n v="4"/>
    <n v="9"/>
    <n v="4"/>
    <n v="13.316532908867863"/>
  </r>
  <r>
    <x v="215"/>
    <s v="restaurant"/>
    <n v="5"/>
    <n v="12"/>
    <n v="4"/>
    <n v="9"/>
    <n v="4"/>
    <n v="11.935559125726009"/>
  </r>
  <r>
    <x v="215"/>
    <s v="restaurant"/>
    <n v="6"/>
    <n v="13"/>
    <n v="5"/>
    <n v="9"/>
    <n v="4"/>
    <n v="9.8809012460006667"/>
  </r>
  <r>
    <x v="215"/>
    <s v="restaurant"/>
    <n v="7"/>
    <n v="17"/>
    <n v="6"/>
    <n v="9"/>
    <n v="4"/>
    <n v="8.0821412310368554"/>
  </r>
  <r>
    <x v="215"/>
    <s v="restaurant"/>
    <n v="8"/>
    <n v="18"/>
    <n v="6"/>
    <n v="12"/>
    <n v="4"/>
    <n v="6.5737830690611769"/>
  </r>
  <r>
    <x v="215"/>
    <s v="restaurant"/>
    <n v="9"/>
    <n v="18"/>
    <n v="100"/>
    <n v="13"/>
    <n v="7"/>
    <n v="3.0584322980181717"/>
  </r>
  <r>
    <x v="215"/>
    <s v="supermarket"/>
    <n v="0"/>
    <n v="39"/>
    <n v="14"/>
    <n v="20"/>
    <n v="8"/>
    <n v="3.6085742282122468"/>
  </r>
  <r>
    <x v="215"/>
    <s v="supermarket"/>
    <n v="1"/>
    <n v="47"/>
    <n v="15"/>
    <n v="24"/>
    <n v="9"/>
    <n v="1.6662509722599095"/>
  </r>
  <r>
    <x v="215"/>
    <s v="supermarket"/>
    <n v="2"/>
    <n v="52"/>
    <n v="16"/>
    <n v="31"/>
    <n v="12"/>
    <n v="0.52146422139104653"/>
  </r>
  <r>
    <x v="215"/>
    <s v="supermarket"/>
    <n v="3"/>
    <n v="59"/>
    <n v="19"/>
    <n v="38"/>
    <n v="13"/>
    <n v="0.2365009245939684"/>
  </r>
  <r>
    <x v="215"/>
    <s v="supermarket"/>
    <n v="4"/>
    <n v="75"/>
    <n v="25"/>
    <n v="38"/>
    <n v="15"/>
    <n v="8.9241432319850572E-2"/>
  </r>
  <r>
    <x v="215"/>
    <s v="store"/>
    <n v="0"/>
    <n v="4"/>
    <n v="1"/>
    <n v="4"/>
    <n v="1"/>
    <n v="22.338230552247637"/>
  </r>
  <r>
    <x v="215"/>
    <s v="store"/>
    <n v="1"/>
    <n v="4"/>
    <n v="1"/>
    <n v="4"/>
    <n v="1"/>
    <n v="15.065318279422829"/>
  </r>
  <r>
    <x v="215"/>
    <s v="store"/>
    <n v="2"/>
    <n v="15"/>
    <n v="4"/>
    <n v="8"/>
    <n v="3"/>
    <n v="3.5085433792938816"/>
  </r>
  <r>
    <x v="215"/>
    <s v="store"/>
    <n v="3"/>
    <n v="17"/>
    <n v="5"/>
    <n v="9"/>
    <n v="4"/>
    <n v="1.6740042079155548"/>
  </r>
  <r>
    <x v="215"/>
    <s v="store"/>
    <n v="4"/>
    <n v="17"/>
    <n v="6"/>
    <n v="9"/>
    <n v="4"/>
    <n v="0.99320994469687907"/>
  </r>
  <r>
    <x v="215"/>
    <s v="pharmacy"/>
    <n v="0"/>
    <n v="8"/>
    <n v="2"/>
    <n v="8"/>
    <n v="1"/>
    <n v="9.2077560144712791"/>
  </r>
  <r>
    <x v="215"/>
    <s v="pharmacy"/>
    <n v="1"/>
    <n v="11"/>
    <n v="6"/>
    <n v="11"/>
    <n v="3"/>
    <n v="2.2468163921310786"/>
  </r>
  <r>
    <x v="215"/>
    <s v="pharmacy"/>
    <n v="2"/>
    <n v="11"/>
    <n v="6"/>
    <n v="11"/>
    <n v="3"/>
    <n v="1.0818004851001493"/>
  </r>
  <r>
    <x v="215"/>
    <s v="bank"/>
    <n v="0"/>
    <n v="21"/>
    <n v="7"/>
    <n v="17"/>
    <n v="6"/>
    <n v="2.6514744590293797"/>
  </r>
  <r>
    <x v="215"/>
    <s v="bank"/>
    <n v="1"/>
    <n v="38"/>
    <n v="12"/>
    <n v="25"/>
    <n v="7"/>
    <n v="0.58593697452367055"/>
  </r>
  <r>
    <x v="216"/>
    <s v="restaurant"/>
    <n v="0"/>
    <n v="4"/>
    <n v="1"/>
    <n v="4"/>
    <n v="1"/>
    <n v="44.134724700805194"/>
  </r>
  <r>
    <x v="216"/>
    <s v="restaurant"/>
    <n v="1"/>
    <n v="8"/>
    <n v="2"/>
    <n v="7"/>
    <n v="2"/>
    <n v="27.943462767097543"/>
  </r>
  <r>
    <x v="216"/>
    <s v="restaurant"/>
    <n v="2"/>
    <n v="9"/>
    <n v="2"/>
    <n v="7"/>
    <n v="3"/>
    <n v="23.061166760512286"/>
  </r>
  <r>
    <x v="216"/>
    <s v="restaurant"/>
    <n v="3"/>
    <n v="9"/>
    <n v="3"/>
    <n v="8"/>
    <n v="3"/>
    <n v="18.586713771215688"/>
  </r>
  <r>
    <x v="216"/>
    <s v="restaurant"/>
    <n v="4"/>
    <n v="12"/>
    <n v="4"/>
    <n v="8"/>
    <n v="4"/>
    <n v="13.758004086896563"/>
  </r>
  <r>
    <x v="216"/>
    <s v="restaurant"/>
    <n v="5"/>
    <n v="12"/>
    <n v="4"/>
    <n v="9"/>
    <n v="4"/>
    <n v="11.935559125726009"/>
  </r>
  <r>
    <x v="216"/>
    <s v="restaurant"/>
    <n v="6"/>
    <n v="13"/>
    <n v="5"/>
    <n v="9"/>
    <n v="4"/>
    <n v="9.8809012460006667"/>
  </r>
  <r>
    <x v="216"/>
    <s v="restaurant"/>
    <n v="7"/>
    <n v="17"/>
    <n v="6"/>
    <n v="9"/>
    <n v="4"/>
    <n v="8.0821412310368554"/>
  </r>
  <r>
    <x v="216"/>
    <s v="restaurant"/>
    <n v="8"/>
    <n v="17"/>
    <n v="6"/>
    <n v="12"/>
    <n v="4"/>
    <n v="6.6102676600157091"/>
  </r>
  <r>
    <x v="216"/>
    <s v="restaurant"/>
    <n v="9"/>
    <n v="18"/>
    <n v="100"/>
    <n v="13"/>
    <n v="7"/>
    <n v="3.0584322980181717"/>
  </r>
  <r>
    <x v="216"/>
    <s v="supermarket"/>
    <n v="0"/>
    <n v="39"/>
    <n v="14"/>
    <n v="20"/>
    <n v="8"/>
    <n v="3.6085742282122468"/>
  </r>
  <r>
    <x v="216"/>
    <s v="supermarket"/>
    <n v="1"/>
    <n v="46"/>
    <n v="15"/>
    <n v="24"/>
    <n v="9"/>
    <n v="1.6662558229618027"/>
  </r>
  <r>
    <x v="216"/>
    <s v="supermarket"/>
    <n v="2"/>
    <n v="51"/>
    <n v="16"/>
    <n v="31"/>
    <n v="12"/>
    <n v="0.52146492143899836"/>
  </r>
  <r>
    <x v="216"/>
    <s v="supermarket"/>
    <n v="3"/>
    <n v="59"/>
    <n v="19"/>
    <n v="38"/>
    <n v="13"/>
    <n v="0.2365009245939684"/>
  </r>
  <r>
    <x v="216"/>
    <s v="supermarket"/>
    <n v="4"/>
    <n v="75"/>
    <n v="25"/>
    <n v="38"/>
    <n v="14"/>
    <n v="0.11004275438447828"/>
  </r>
  <r>
    <x v="216"/>
    <s v="store"/>
    <n v="0"/>
    <n v="4"/>
    <n v="1"/>
    <n v="4"/>
    <n v="1"/>
    <n v="22.338230552247637"/>
  </r>
  <r>
    <x v="216"/>
    <s v="store"/>
    <n v="1"/>
    <n v="4"/>
    <n v="1"/>
    <n v="4"/>
    <n v="1"/>
    <n v="15.065318279422829"/>
  </r>
  <r>
    <x v="216"/>
    <s v="store"/>
    <n v="2"/>
    <n v="15"/>
    <n v="4"/>
    <n v="8"/>
    <n v="3"/>
    <n v="3.5085433792938816"/>
  </r>
  <r>
    <x v="216"/>
    <s v="store"/>
    <n v="3"/>
    <n v="17"/>
    <n v="4"/>
    <n v="8"/>
    <n v="4"/>
    <n v="2.0268125702178392"/>
  </r>
  <r>
    <x v="216"/>
    <s v="store"/>
    <n v="4"/>
    <n v="17"/>
    <n v="6"/>
    <n v="9"/>
    <n v="4"/>
    <n v="0.99320994469687907"/>
  </r>
  <r>
    <x v="216"/>
    <s v="pharmacy"/>
    <n v="0"/>
    <n v="8"/>
    <n v="2"/>
    <n v="8"/>
    <n v="1"/>
    <n v="9.2077560144712791"/>
  </r>
  <r>
    <x v="216"/>
    <s v="pharmacy"/>
    <n v="1"/>
    <n v="11"/>
    <n v="6"/>
    <n v="11"/>
    <n v="3"/>
    <n v="2.2468163921310786"/>
  </r>
  <r>
    <x v="216"/>
    <s v="pharmacy"/>
    <n v="2"/>
    <n v="11"/>
    <n v="6"/>
    <n v="11"/>
    <n v="3"/>
    <n v="1.0818004851001493"/>
  </r>
  <r>
    <x v="216"/>
    <s v="bank"/>
    <n v="0"/>
    <n v="21"/>
    <n v="7"/>
    <n v="17"/>
    <n v="6"/>
    <n v="2.6514744590293797"/>
  </r>
  <r>
    <x v="216"/>
    <s v="bank"/>
    <n v="1"/>
    <n v="38"/>
    <n v="12"/>
    <n v="25"/>
    <n v="7"/>
    <n v="0.58593697452367055"/>
  </r>
  <r>
    <x v="217"/>
    <s v="restaurant"/>
    <n v="0"/>
    <n v="9"/>
    <n v="2"/>
    <n v="5"/>
    <n v="2"/>
    <n v="32.514838415059998"/>
  </r>
  <r>
    <x v="217"/>
    <s v="restaurant"/>
    <n v="1"/>
    <n v="9"/>
    <n v="2"/>
    <n v="6"/>
    <n v="2"/>
    <n v="28.171194907293593"/>
  </r>
  <r>
    <x v="217"/>
    <s v="restaurant"/>
    <n v="2"/>
    <n v="9"/>
    <n v="2"/>
    <n v="6"/>
    <n v="2"/>
    <n v="25.249737657648328"/>
  </r>
  <r>
    <x v="217"/>
    <s v="restaurant"/>
    <n v="3"/>
    <n v="10"/>
    <n v="2"/>
    <n v="8"/>
    <n v="3"/>
    <n v="19.707588023203989"/>
  </r>
  <r>
    <x v="217"/>
    <s v="restaurant"/>
    <n v="4"/>
    <n v="12"/>
    <n v="3"/>
    <n v="8"/>
    <n v="3"/>
    <n v="15.813935603114285"/>
  </r>
  <r>
    <x v="217"/>
    <s v="restaurant"/>
    <n v="5"/>
    <n v="12"/>
    <n v="4"/>
    <n v="8"/>
    <n v="3"/>
    <n v="13.218183469969464"/>
  </r>
  <r>
    <x v="217"/>
    <s v="restaurant"/>
    <n v="6"/>
    <n v="13"/>
    <n v="4"/>
    <n v="9"/>
    <n v="3"/>
    <n v="11.351447205767967"/>
  </r>
  <r>
    <x v="217"/>
    <s v="restaurant"/>
    <n v="7"/>
    <n v="14"/>
    <n v="5"/>
    <n v="9"/>
    <n v="3"/>
    <n v="9.4678012145259416"/>
  </r>
  <r>
    <x v="217"/>
    <s v="restaurant"/>
    <n v="8"/>
    <n v="16"/>
    <n v="5"/>
    <n v="12"/>
    <n v="4"/>
    <n v="7.0840614576334913"/>
  </r>
  <r>
    <x v="217"/>
    <s v="restaurant"/>
    <n v="9"/>
    <n v="17"/>
    <n v="6"/>
    <n v="16"/>
    <n v="4"/>
    <n v="5.4791755017429153"/>
  </r>
  <r>
    <x v="217"/>
    <s v="supermarket"/>
    <n v="0"/>
    <n v="38"/>
    <n v="15"/>
    <n v="19"/>
    <n v="8"/>
    <n v="3.619837216523428"/>
  </r>
  <r>
    <x v="217"/>
    <s v="supermarket"/>
    <n v="1"/>
    <n v="49"/>
    <n v="16"/>
    <n v="23"/>
    <n v="10"/>
    <n v="1.3740272855762965"/>
  </r>
  <r>
    <x v="217"/>
    <s v="supermarket"/>
    <n v="2"/>
    <n v="54"/>
    <n v="17"/>
    <n v="31"/>
    <n v="12"/>
    <n v="0.5104610935436682"/>
  </r>
  <r>
    <x v="217"/>
    <s v="supermarket"/>
    <n v="3"/>
    <n v="61"/>
    <n v="21"/>
    <n v="37"/>
    <n v="14"/>
    <n v="0.18896196764965056"/>
  </r>
  <r>
    <x v="217"/>
    <s v="supermarket"/>
    <n v="4"/>
    <n v="78"/>
    <n v="24"/>
    <n v="38"/>
    <n v="15"/>
    <n v="8.9627678324147253E-2"/>
  </r>
  <r>
    <x v="217"/>
    <s v="store"/>
    <n v="0"/>
    <n v="7"/>
    <n v="2"/>
    <n v="7"/>
    <n v="2"/>
    <n v="13.686808009951642"/>
  </r>
  <r>
    <x v="217"/>
    <s v="store"/>
    <n v="1"/>
    <n v="8"/>
    <n v="2"/>
    <n v="7"/>
    <n v="2"/>
    <n v="9.0249195433649962"/>
  </r>
  <r>
    <x v="217"/>
    <s v="store"/>
    <n v="2"/>
    <n v="14"/>
    <n v="4"/>
    <n v="8"/>
    <n v="3"/>
    <n v="3.518223048876878"/>
  </r>
  <r>
    <x v="217"/>
    <s v="store"/>
    <n v="3"/>
    <n v="14"/>
    <n v="4"/>
    <n v="14"/>
    <n v="3"/>
    <n v="2.1689967864470843"/>
  </r>
  <r>
    <x v="217"/>
    <s v="store"/>
    <n v="4"/>
    <n v="14"/>
    <n v="4"/>
    <n v="14"/>
    <n v="3"/>
    <n v="1.4628117862084988"/>
  </r>
  <r>
    <x v="217"/>
    <s v="pharmacy"/>
    <n v="0"/>
    <n v="12"/>
    <n v="3"/>
    <n v="12"/>
    <n v="2"/>
    <n v="6.5351124307480895"/>
  </r>
  <r>
    <x v="217"/>
    <s v="pharmacy"/>
    <n v="1"/>
    <n v="13"/>
    <n v="5"/>
    <n v="13"/>
    <n v="4"/>
    <n v="1.9817998350792918"/>
  </r>
  <r>
    <x v="217"/>
    <s v="pharmacy"/>
    <n v="2"/>
    <n v="13"/>
    <n v="5"/>
    <n v="13"/>
    <n v="4"/>
    <n v="0.95419992059373326"/>
  </r>
  <r>
    <x v="217"/>
    <s v="bank"/>
    <n v="0"/>
    <n v="24"/>
    <n v="9"/>
    <n v="21"/>
    <n v="6"/>
    <n v="2.1540788229125214"/>
  </r>
  <r>
    <x v="217"/>
    <s v="bank"/>
    <n v="1"/>
    <n v="42"/>
    <n v="13"/>
    <n v="35"/>
    <n v="8"/>
    <n v="0.46135936810462563"/>
  </r>
  <r>
    <x v="218"/>
    <s v="restaurant"/>
    <n v="0"/>
    <n v="8"/>
    <n v="2"/>
    <n v="3"/>
    <n v="1"/>
    <n v="38.028456115667446"/>
  </r>
  <r>
    <x v="218"/>
    <s v="restaurant"/>
    <n v="1"/>
    <n v="8"/>
    <n v="2"/>
    <n v="3"/>
    <n v="1"/>
    <n v="34.084764370338966"/>
  </r>
  <r>
    <x v="218"/>
    <s v="restaurant"/>
    <n v="2"/>
    <n v="9"/>
    <n v="2"/>
    <n v="4"/>
    <n v="3"/>
    <n v="25.6946160983405"/>
  </r>
  <r>
    <x v="218"/>
    <s v="restaurant"/>
    <n v="3"/>
    <n v="10"/>
    <n v="3"/>
    <n v="4"/>
    <n v="3"/>
    <n v="21.133557740943115"/>
  </r>
  <r>
    <x v="218"/>
    <s v="restaurant"/>
    <n v="4"/>
    <n v="12"/>
    <n v="3"/>
    <n v="5"/>
    <n v="3"/>
    <n v="17.628454539251234"/>
  </r>
  <r>
    <x v="218"/>
    <s v="restaurant"/>
    <n v="5"/>
    <n v="12"/>
    <n v="4"/>
    <n v="6"/>
    <n v="3"/>
    <n v="14.217405298419751"/>
  </r>
  <r>
    <x v="218"/>
    <s v="restaurant"/>
    <n v="6"/>
    <n v="12"/>
    <n v="4"/>
    <n v="6"/>
    <n v="3"/>
    <n v="12.74300771191696"/>
  </r>
  <r>
    <x v="218"/>
    <s v="restaurant"/>
    <n v="7"/>
    <n v="12"/>
    <n v="5"/>
    <n v="7"/>
    <n v="3"/>
    <n v="10.383876429762902"/>
  </r>
  <r>
    <x v="218"/>
    <s v="restaurant"/>
    <n v="8"/>
    <n v="15"/>
    <n v="5"/>
    <n v="10"/>
    <n v="4"/>
    <n v="7.5308706455692542"/>
  </r>
  <r>
    <x v="218"/>
    <s v="restaurant"/>
    <n v="9"/>
    <n v="15"/>
    <n v="5"/>
    <n v="15"/>
    <n v="4"/>
    <n v="6.0425230767831009"/>
  </r>
  <r>
    <x v="218"/>
    <s v="supermarket"/>
    <n v="0"/>
    <n v="36"/>
    <n v="15"/>
    <n v="17"/>
    <n v="8"/>
    <n v="3.7970203230056749"/>
  </r>
  <r>
    <x v="218"/>
    <s v="supermarket"/>
    <n v="1"/>
    <n v="49"/>
    <n v="16"/>
    <n v="22"/>
    <n v="9"/>
    <n v="1.6825638747381506"/>
  </r>
  <r>
    <x v="218"/>
    <s v="supermarket"/>
    <n v="2"/>
    <n v="54"/>
    <n v="17"/>
    <n v="30"/>
    <n v="12"/>
    <n v="0.51339576960898892"/>
  </r>
  <r>
    <x v="218"/>
    <s v="supermarket"/>
    <n v="3"/>
    <n v="61"/>
    <n v="20"/>
    <n v="35"/>
    <n v="13"/>
    <n v="0.2354518892287028"/>
  </r>
  <r>
    <x v="218"/>
    <s v="supermarket"/>
    <n v="4"/>
    <n v="77"/>
    <n v="24"/>
    <n v="37"/>
    <n v="14"/>
    <n v="0.11070647062799258"/>
  </r>
  <r>
    <x v="218"/>
    <s v="store"/>
    <n v="0"/>
    <n v="5"/>
    <n v="1"/>
    <n v="3"/>
    <n v="1"/>
    <n v="22.45580334219428"/>
  </r>
  <r>
    <x v="218"/>
    <s v="store"/>
    <n v="1"/>
    <n v="6"/>
    <n v="2"/>
    <n v="4"/>
    <n v="1"/>
    <n v="12.148456414643494"/>
  </r>
  <r>
    <x v="218"/>
    <s v="store"/>
    <n v="2"/>
    <n v="7"/>
    <n v="2"/>
    <n v="6"/>
    <n v="1"/>
    <n v="7.3808553221372923"/>
  </r>
  <r>
    <x v="218"/>
    <s v="store"/>
    <n v="3"/>
    <n v="13"/>
    <n v="4"/>
    <n v="6"/>
    <n v="3"/>
    <n v="2.5979733544856987"/>
  </r>
  <r>
    <x v="218"/>
    <s v="store"/>
    <n v="4"/>
    <n v="13"/>
    <n v="4"/>
    <n v="6"/>
    <n v="3"/>
    <n v="1.7521215646531461"/>
  </r>
  <r>
    <x v="218"/>
    <s v="pharmacy"/>
    <n v="0"/>
    <n v="11"/>
    <n v="3"/>
    <n v="11"/>
    <n v="2"/>
    <n v="6.7093791349885272"/>
  </r>
  <r>
    <x v="218"/>
    <s v="pharmacy"/>
    <n v="1"/>
    <n v="12"/>
    <n v="5"/>
    <n v="12"/>
    <n v="3"/>
    <n v="2.3219840776963956"/>
  </r>
  <r>
    <x v="218"/>
    <s v="pharmacy"/>
    <n v="2"/>
    <n v="12"/>
    <n v="5"/>
    <n v="12"/>
    <n v="3"/>
    <n v="1.1179923337056723"/>
  </r>
  <r>
    <x v="218"/>
    <s v="bank"/>
    <n v="0"/>
    <n v="23"/>
    <n v="8"/>
    <n v="17"/>
    <n v="6"/>
    <n v="2.4157973026282211"/>
  </r>
  <r>
    <x v="218"/>
    <s v="bank"/>
    <n v="1"/>
    <n v="41"/>
    <n v="13"/>
    <n v="33"/>
    <n v="7"/>
    <n v="0.54686881784112595"/>
  </r>
  <r>
    <x v="219"/>
    <s v="restaurant"/>
    <n v="0"/>
    <n v="12"/>
    <n v="3"/>
    <n v="11"/>
    <n v="2"/>
    <n v="24.524231201137873"/>
  </r>
  <r>
    <x v="219"/>
    <s v="restaurant"/>
    <n v="1"/>
    <n v="12"/>
    <n v="3"/>
    <n v="11"/>
    <n v="3"/>
    <n v="20.372636175856734"/>
  </r>
  <r>
    <x v="219"/>
    <s v="restaurant"/>
    <n v="2"/>
    <n v="12"/>
    <n v="3"/>
    <n v="12"/>
    <n v="3"/>
    <n v="17.91318217698317"/>
  </r>
  <r>
    <x v="219"/>
    <s v="restaurant"/>
    <n v="3"/>
    <n v="13"/>
    <n v="3"/>
    <n v="12"/>
    <n v="4"/>
    <n v="14.755218978307376"/>
  </r>
  <r>
    <x v="219"/>
    <s v="restaurant"/>
    <n v="4"/>
    <n v="13"/>
    <n v="4"/>
    <n v="12"/>
    <n v="4"/>
    <n v="12.158672587984084"/>
  </r>
  <r>
    <x v="219"/>
    <s v="restaurant"/>
    <n v="5"/>
    <n v="14"/>
    <n v="4"/>
    <n v="13"/>
    <n v="4"/>
    <n v="10.558000430373044"/>
  </r>
  <r>
    <x v="219"/>
    <s v="restaurant"/>
    <n v="6"/>
    <n v="15"/>
    <n v="5"/>
    <n v="14"/>
    <n v="4"/>
    <n v="8.5331525960017292"/>
  </r>
  <r>
    <x v="219"/>
    <s v="restaurant"/>
    <n v="7"/>
    <n v="16"/>
    <n v="5"/>
    <n v="16"/>
    <n v="4"/>
    <n v="7.3490468686121915"/>
  </r>
  <r>
    <x v="219"/>
    <s v="restaurant"/>
    <n v="8"/>
    <n v="16"/>
    <n v="5"/>
    <n v="16"/>
    <n v="5"/>
    <n v="6.0412233143783771"/>
  </r>
  <r>
    <x v="219"/>
    <s v="restaurant"/>
    <n v="9"/>
    <n v="17"/>
    <n v="100"/>
    <n v="17"/>
    <n v="7"/>
    <n v="2.7089586592627377"/>
  </r>
  <r>
    <x v="219"/>
    <s v="supermarket"/>
    <n v="0"/>
    <n v="42"/>
    <n v="16"/>
    <n v="22"/>
    <n v="9"/>
    <n v="2.8178760092379345"/>
  </r>
  <r>
    <x v="219"/>
    <s v="supermarket"/>
    <n v="1"/>
    <n v="52"/>
    <n v="17"/>
    <n v="26"/>
    <n v="10"/>
    <n v="1.3090464698082349"/>
  </r>
  <r>
    <x v="219"/>
    <s v="supermarket"/>
    <n v="2"/>
    <n v="57"/>
    <n v="18"/>
    <n v="36"/>
    <n v="13"/>
    <n v="0.40394994546812713"/>
  </r>
  <r>
    <x v="219"/>
    <s v="supermarket"/>
    <n v="3"/>
    <n v="64"/>
    <n v="21"/>
    <n v="39"/>
    <n v="13"/>
    <n v="0.23130060739217134"/>
  </r>
  <r>
    <x v="219"/>
    <s v="supermarket"/>
    <n v="4"/>
    <n v="81"/>
    <n v="25"/>
    <n v="43"/>
    <n v="15"/>
    <n v="8.8427433031281338E-2"/>
  </r>
  <r>
    <x v="219"/>
    <s v="store"/>
    <n v="0"/>
    <n v="9"/>
    <n v="2"/>
    <n v="9"/>
    <n v="3"/>
    <n v="11.144819505645453"/>
  </r>
  <r>
    <x v="219"/>
    <s v="store"/>
    <n v="1"/>
    <n v="13"/>
    <n v="3"/>
    <n v="11"/>
    <n v="4"/>
    <n v="5.0840313348408124"/>
  </r>
  <r>
    <x v="219"/>
    <s v="store"/>
    <n v="2"/>
    <n v="17"/>
    <n v="5"/>
    <n v="11"/>
    <n v="4"/>
    <n v="2.3605654195264267"/>
  </r>
  <r>
    <x v="219"/>
    <s v="store"/>
    <n v="3"/>
    <n v="17"/>
    <n v="5"/>
    <n v="11"/>
    <n v="4"/>
    <n v="1.5920092364247993"/>
  </r>
  <r>
    <x v="219"/>
    <s v="store"/>
    <n v="4"/>
    <n v="17"/>
    <n v="6"/>
    <n v="11"/>
    <n v="4"/>
    <n v="0.93791101043567193"/>
  </r>
  <r>
    <x v="219"/>
    <s v="pharmacy"/>
    <n v="0"/>
    <n v="15"/>
    <n v="4"/>
    <n v="15"/>
    <n v="3"/>
    <n v="4.923741737242187"/>
  </r>
  <r>
    <x v="219"/>
    <s v="pharmacy"/>
    <n v="1"/>
    <n v="17"/>
    <n v="6"/>
    <n v="16"/>
    <n v="4"/>
    <n v="1.6846353744493883"/>
  </r>
  <r>
    <x v="219"/>
    <s v="pharmacy"/>
    <n v="2"/>
    <n v="17"/>
    <n v="6"/>
    <n v="16"/>
    <n v="4"/>
    <n v="0.81112073584600186"/>
  </r>
  <r>
    <x v="219"/>
    <s v="bank"/>
    <n v="0"/>
    <n v="27"/>
    <n v="9"/>
    <n v="23"/>
    <n v="7"/>
    <n v="1.8434030718819161"/>
  </r>
  <r>
    <x v="219"/>
    <s v="bank"/>
    <n v="1"/>
    <n v="39"/>
    <n v="13"/>
    <n v="32"/>
    <n v="7"/>
    <n v="0.54776690266255423"/>
  </r>
  <r>
    <x v="220"/>
    <s v="restaurant"/>
    <n v="0"/>
    <n v="9"/>
    <n v="2"/>
    <n v="9"/>
    <n v="2"/>
    <n v="29.019165537322113"/>
  </r>
  <r>
    <x v="220"/>
    <s v="restaurant"/>
    <n v="1"/>
    <n v="10"/>
    <n v="3"/>
    <n v="9"/>
    <n v="2"/>
    <n v="23.649107787048493"/>
  </r>
  <r>
    <x v="220"/>
    <s v="restaurant"/>
    <n v="2"/>
    <n v="10"/>
    <n v="3"/>
    <n v="9"/>
    <n v="2"/>
    <n v="21.196607720243463"/>
  </r>
  <r>
    <x v="220"/>
    <s v="restaurant"/>
    <n v="3"/>
    <n v="11"/>
    <n v="3"/>
    <n v="11"/>
    <n v="2"/>
    <n v="17.904617432360642"/>
  </r>
  <r>
    <x v="220"/>
    <s v="restaurant"/>
    <n v="4"/>
    <n v="11"/>
    <n v="3"/>
    <n v="11"/>
    <n v="3"/>
    <n v="14.889776982887652"/>
  </r>
  <r>
    <x v="220"/>
    <s v="restaurant"/>
    <n v="5"/>
    <n v="12"/>
    <n v="3"/>
    <n v="11"/>
    <n v="3"/>
    <n v="13.147816577725145"/>
  </r>
  <r>
    <x v="220"/>
    <s v="restaurant"/>
    <n v="6"/>
    <n v="13"/>
    <n v="5"/>
    <n v="12"/>
    <n v="3"/>
    <n v="9.887001565723633"/>
  </r>
  <r>
    <x v="220"/>
    <s v="restaurant"/>
    <n v="7"/>
    <n v="14"/>
    <n v="5"/>
    <n v="14"/>
    <n v="3"/>
    <n v="8.4411826529545628"/>
  </r>
  <r>
    <x v="220"/>
    <s v="restaurant"/>
    <n v="8"/>
    <n v="14"/>
    <n v="5"/>
    <n v="14"/>
    <n v="4"/>
    <n v="6.9271744828394013"/>
  </r>
  <r>
    <x v="220"/>
    <s v="restaurant"/>
    <n v="9"/>
    <n v="14"/>
    <n v="100"/>
    <n v="14"/>
    <n v="7"/>
    <n v="3.1297463519482336"/>
  </r>
  <r>
    <x v="220"/>
    <s v="supermarket"/>
    <n v="0"/>
    <n v="40"/>
    <n v="16"/>
    <n v="21"/>
    <n v="8"/>
    <n v="3.4573778953657834"/>
  </r>
  <r>
    <x v="220"/>
    <s v="supermarket"/>
    <n v="1"/>
    <n v="50"/>
    <n v="17"/>
    <n v="26"/>
    <n v="10"/>
    <n v="1.3090491996219644"/>
  </r>
  <r>
    <x v="220"/>
    <s v="supermarket"/>
    <n v="2"/>
    <n v="55"/>
    <n v="18"/>
    <n v="34"/>
    <n v="12"/>
    <n v="0.49612860835525119"/>
  </r>
  <r>
    <x v="220"/>
    <s v="supermarket"/>
    <n v="3"/>
    <n v="62"/>
    <n v="21"/>
    <n v="38"/>
    <n v="14"/>
    <n v="0.18849726441579162"/>
  </r>
  <r>
    <x v="220"/>
    <s v="supermarket"/>
    <n v="4"/>
    <n v="79"/>
    <n v="25"/>
    <n v="41"/>
    <n v="15"/>
    <n v="8.8664902242014634E-2"/>
  </r>
  <r>
    <x v="220"/>
    <s v="store"/>
    <n v="0"/>
    <n v="8"/>
    <n v="2"/>
    <n v="8"/>
    <n v="2"/>
    <n v="13.08641736128927"/>
  </r>
  <r>
    <x v="220"/>
    <s v="store"/>
    <n v="1"/>
    <n v="9"/>
    <n v="2"/>
    <n v="9"/>
    <n v="2"/>
    <n v="8.5407873222716866"/>
  </r>
  <r>
    <x v="220"/>
    <s v="store"/>
    <n v="2"/>
    <n v="9"/>
    <n v="2"/>
    <n v="9"/>
    <n v="2"/>
    <n v="5.7600658685088133"/>
  </r>
  <r>
    <x v="220"/>
    <s v="store"/>
    <n v="3"/>
    <n v="10"/>
    <n v="3"/>
    <n v="9"/>
    <n v="4"/>
    <n v="2.4587140607725728"/>
  </r>
  <r>
    <x v="220"/>
    <s v="store"/>
    <n v="4"/>
    <n v="17"/>
    <n v="4"/>
    <n v="10"/>
    <n v="4"/>
    <n v="1.2905863267922726"/>
  </r>
  <r>
    <x v="220"/>
    <s v="pharmacy"/>
    <n v="0"/>
    <n v="13"/>
    <n v="3"/>
    <n v="13"/>
    <n v="2"/>
    <n v="6.397850037939901"/>
  </r>
  <r>
    <x v="220"/>
    <s v="pharmacy"/>
    <n v="1"/>
    <n v="15"/>
    <n v="6"/>
    <n v="14"/>
    <n v="4"/>
    <n v="1.7498510590804954"/>
  </r>
  <r>
    <x v="220"/>
    <s v="pharmacy"/>
    <n v="2"/>
    <n v="15"/>
    <n v="6"/>
    <n v="14"/>
    <n v="4"/>
    <n v="0.84252088029801642"/>
  </r>
  <r>
    <x v="220"/>
    <s v="bank"/>
    <n v="0"/>
    <n v="24"/>
    <n v="9"/>
    <n v="24"/>
    <n v="6"/>
    <n v="2.1224926773483115"/>
  </r>
  <r>
    <x v="220"/>
    <s v="bank"/>
    <n v="1"/>
    <n v="40"/>
    <n v="13"/>
    <n v="32"/>
    <n v="7"/>
    <n v="0.54759527171119671"/>
  </r>
  <r>
    <x v="221"/>
    <s v="restaurant"/>
    <n v="0"/>
    <n v="9"/>
    <n v="2"/>
    <n v="6"/>
    <n v="2"/>
    <n v="31.430672004005245"/>
  </r>
  <r>
    <x v="221"/>
    <s v="restaurant"/>
    <n v="1"/>
    <n v="10"/>
    <n v="2"/>
    <n v="8"/>
    <n v="2"/>
    <n v="26.140189771323318"/>
  </r>
  <r>
    <x v="221"/>
    <s v="restaurant"/>
    <n v="2"/>
    <n v="10"/>
    <n v="2"/>
    <n v="8"/>
    <n v="2"/>
    <n v="23.429355276519416"/>
  </r>
  <r>
    <x v="221"/>
    <s v="restaurant"/>
    <n v="3"/>
    <n v="11"/>
    <n v="3"/>
    <n v="8"/>
    <n v="3"/>
    <n v="17.889911069141508"/>
  </r>
  <r>
    <x v="221"/>
    <s v="restaurant"/>
    <n v="4"/>
    <n v="12"/>
    <n v="3"/>
    <n v="9"/>
    <n v="3"/>
    <n v="15.372464425085584"/>
  </r>
  <r>
    <x v="221"/>
    <s v="restaurant"/>
    <n v="5"/>
    <n v="13"/>
    <n v="5"/>
    <n v="10"/>
    <n v="3"/>
    <n v="11.571700563922212"/>
  </r>
  <r>
    <x v="221"/>
    <s v="restaurant"/>
    <n v="6"/>
    <n v="14"/>
    <n v="5"/>
    <n v="10"/>
    <n v="3"/>
    <n v="10.259063519804052"/>
  </r>
  <r>
    <x v="221"/>
    <s v="restaurant"/>
    <n v="7"/>
    <n v="14"/>
    <n v="5"/>
    <n v="12"/>
    <n v="3"/>
    <n v="8.7607520008619844"/>
  </r>
  <r>
    <x v="221"/>
    <s v="restaurant"/>
    <n v="8"/>
    <n v="14"/>
    <n v="6"/>
    <n v="14"/>
    <n v="4"/>
    <n v="6.4991633461699561"/>
  </r>
  <r>
    <x v="221"/>
    <s v="restaurant"/>
    <n v="9"/>
    <n v="19"/>
    <n v="100"/>
    <n v="14"/>
    <n v="7"/>
    <n v="2.9138429327164359"/>
  </r>
  <r>
    <x v="221"/>
    <s v="supermarket"/>
    <n v="0"/>
    <n v="40"/>
    <n v="16"/>
    <n v="21"/>
    <n v="8"/>
    <n v="3.4573778953657834"/>
  </r>
  <r>
    <x v="221"/>
    <s v="supermarket"/>
    <n v="1"/>
    <n v="50"/>
    <n v="17"/>
    <n v="25"/>
    <n v="10"/>
    <n v="1.3217333558881028"/>
  </r>
  <r>
    <x v="221"/>
    <s v="supermarket"/>
    <n v="2"/>
    <n v="55"/>
    <n v="18"/>
    <n v="33"/>
    <n v="12"/>
    <n v="0.49779011218444469"/>
  </r>
  <r>
    <x v="221"/>
    <s v="supermarket"/>
    <n v="3"/>
    <n v="62"/>
    <n v="21"/>
    <n v="38"/>
    <n v="14"/>
    <n v="0.18849726441579162"/>
  </r>
  <r>
    <x v="221"/>
    <s v="supermarket"/>
    <n v="4"/>
    <n v="78"/>
    <n v="25"/>
    <n v="40"/>
    <n v="15"/>
    <n v="8.8821995542786567E-2"/>
  </r>
  <r>
    <x v="221"/>
    <s v="store"/>
    <n v="0"/>
    <n v="8"/>
    <n v="2"/>
    <n v="8"/>
    <n v="2"/>
    <n v="13.08641736128927"/>
  </r>
  <r>
    <x v="221"/>
    <s v="store"/>
    <n v="1"/>
    <n v="8"/>
    <n v="2"/>
    <n v="8"/>
    <n v="2"/>
    <n v="8.8257233366834615"/>
  </r>
  <r>
    <x v="221"/>
    <s v="store"/>
    <n v="2"/>
    <n v="8"/>
    <n v="2"/>
    <n v="8"/>
    <n v="2"/>
    <n v="5.9522320177632659"/>
  </r>
  <r>
    <x v="221"/>
    <s v="store"/>
    <n v="3"/>
    <n v="16"/>
    <n v="4"/>
    <n v="9"/>
    <n v="4"/>
    <n v="1.9642276159336662"/>
  </r>
  <r>
    <x v="221"/>
    <s v="store"/>
    <n v="4"/>
    <n v="16"/>
    <n v="6"/>
    <n v="10"/>
    <n v="4"/>
    <n v="0.96319958840762954"/>
  </r>
  <r>
    <x v="221"/>
    <s v="pharmacy"/>
    <n v="0"/>
    <n v="12"/>
    <n v="3"/>
    <n v="12"/>
    <n v="2"/>
    <n v="6.5351124307480895"/>
  </r>
  <r>
    <x v="221"/>
    <s v="pharmacy"/>
    <n v="1"/>
    <n v="14"/>
    <n v="6"/>
    <n v="14"/>
    <n v="4"/>
    <n v="1.7706668073463134"/>
  </r>
  <r>
    <x v="221"/>
    <s v="pharmacy"/>
    <n v="2"/>
    <n v="14"/>
    <n v="6"/>
    <n v="14"/>
    <n v="4"/>
    <n v="0.85254327761118809"/>
  </r>
  <r>
    <x v="221"/>
    <s v="bank"/>
    <n v="0"/>
    <n v="24"/>
    <n v="9"/>
    <n v="23"/>
    <n v="6"/>
    <n v="2.1310437132982307"/>
  </r>
  <r>
    <x v="221"/>
    <s v="bank"/>
    <n v="1"/>
    <n v="40"/>
    <n v="14"/>
    <n v="36"/>
    <n v="7"/>
    <n v="0.52292469076555781"/>
  </r>
  <r>
    <x v="222"/>
    <s v="restaurant"/>
    <n v="0"/>
    <n v="8"/>
    <n v="2"/>
    <n v="5"/>
    <n v="2"/>
    <n v="33.190642185769796"/>
  </r>
  <r>
    <x v="222"/>
    <s v="restaurant"/>
    <n v="1"/>
    <n v="9"/>
    <n v="2"/>
    <n v="6"/>
    <n v="2"/>
    <n v="28.171194907293593"/>
  </r>
  <r>
    <x v="222"/>
    <s v="restaurant"/>
    <n v="2"/>
    <n v="9"/>
    <n v="2"/>
    <n v="6"/>
    <n v="2"/>
    <n v="25.249737657648328"/>
  </r>
  <r>
    <x v="222"/>
    <s v="restaurant"/>
    <n v="3"/>
    <n v="9"/>
    <n v="2"/>
    <n v="6"/>
    <n v="3"/>
    <n v="21.339190009252867"/>
  </r>
  <r>
    <x v="222"/>
    <s v="restaurant"/>
    <n v="4"/>
    <n v="9"/>
    <n v="2"/>
    <n v="6"/>
    <n v="3"/>
    <n v="19.126236971256276"/>
  </r>
  <r>
    <x v="222"/>
    <s v="restaurant"/>
    <n v="5"/>
    <n v="14"/>
    <n v="4"/>
    <n v="8"/>
    <n v="3"/>
    <n v="12.934888814165836"/>
  </r>
  <r>
    <x v="222"/>
    <s v="restaurant"/>
    <n v="6"/>
    <n v="14"/>
    <n v="4"/>
    <n v="8"/>
    <n v="3"/>
    <n v="11.59349293714123"/>
  </r>
  <r>
    <x v="222"/>
    <s v="restaurant"/>
    <n v="7"/>
    <n v="14"/>
    <n v="4"/>
    <n v="8"/>
    <n v="3"/>
    <n v="10.391204780696956"/>
  </r>
  <r>
    <x v="222"/>
    <s v="restaurant"/>
    <n v="8"/>
    <n v="15"/>
    <n v="4"/>
    <n v="9"/>
    <n v="3"/>
    <n v="8.9565961458591374"/>
  </r>
  <r>
    <x v="222"/>
    <s v="restaurant"/>
    <n v="9"/>
    <n v="16"/>
    <n v="5"/>
    <n v="9"/>
    <n v="3"/>
    <n v="7.4898223041110139"/>
  </r>
  <r>
    <x v="222"/>
    <s v="supermarket"/>
    <n v="0"/>
    <n v="38"/>
    <n v="16"/>
    <n v="19"/>
    <n v="8"/>
    <n v="3.5786088798334439"/>
  </r>
  <r>
    <x v="222"/>
    <s v="supermarket"/>
    <n v="1"/>
    <n v="48"/>
    <n v="16"/>
    <n v="23"/>
    <n v="9"/>
    <n v="1.6601628893349873"/>
  </r>
  <r>
    <x v="222"/>
    <s v="supermarket"/>
    <n v="2"/>
    <n v="53"/>
    <n v="17"/>
    <n v="32"/>
    <n v="12"/>
    <n v="0.50803372195810848"/>
  </r>
  <r>
    <x v="222"/>
    <s v="supermarket"/>
    <n v="3"/>
    <n v="61"/>
    <n v="21"/>
    <n v="37"/>
    <n v="14"/>
    <n v="0.18896196764965056"/>
  </r>
  <r>
    <x v="222"/>
    <s v="supermarket"/>
    <n v="4"/>
    <n v="77"/>
    <n v="24"/>
    <n v="39"/>
    <n v="15"/>
    <n v="8.9398135916974986E-2"/>
  </r>
  <r>
    <x v="222"/>
    <s v="store"/>
    <n v="0"/>
    <n v="7"/>
    <n v="2"/>
    <n v="7"/>
    <n v="2"/>
    <n v="13.686808009951642"/>
  </r>
  <r>
    <x v="222"/>
    <s v="store"/>
    <n v="1"/>
    <n v="8"/>
    <n v="2"/>
    <n v="8"/>
    <n v="2"/>
    <n v="8.8257233366834615"/>
  </r>
  <r>
    <x v="222"/>
    <s v="store"/>
    <n v="2"/>
    <n v="11"/>
    <n v="3"/>
    <n v="8"/>
    <n v="3"/>
    <n v="4.1908074702587488"/>
  </r>
  <r>
    <x v="222"/>
    <s v="store"/>
    <n v="3"/>
    <n v="14"/>
    <n v="4"/>
    <n v="11"/>
    <n v="3"/>
    <n v="2.2251244038799878"/>
  </r>
  <r>
    <x v="222"/>
    <s v="store"/>
    <n v="4"/>
    <n v="15"/>
    <n v="5"/>
    <n v="15"/>
    <n v="4"/>
    <n v="1.0344959781689038"/>
  </r>
  <r>
    <x v="222"/>
    <s v="pharmacy"/>
    <n v="0"/>
    <n v="11"/>
    <n v="3"/>
    <n v="11"/>
    <n v="2"/>
    <n v="6.7093791349885272"/>
  </r>
  <r>
    <x v="222"/>
    <s v="pharmacy"/>
    <n v="1"/>
    <n v="13"/>
    <n v="5"/>
    <n v="13"/>
    <n v="3"/>
    <n v="2.2558947774554161"/>
  </r>
  <r>
    <x v="222"/>
    <s v="pharmacy"/>
    <n v="2"/>
    <n v="13"/>
    <n v="5"/>
    <n v="13"/>
    <n v="3"/>
    <n v="1.086171559515571"/>
  </r>
  <r>
    <x v="222"/>
    <s v="bank"/>
    <n v="0"/>
    <n v="23"/>
    <n v="9"/>
    <n v="22"/>
    <n v="6"/>
    <n v="2.1524417004911678"/>
  </r>
  <r>
    <x v="222"/>
    <s v="bank"/>
    <n v="1"/>
    <n v="41"/>
    <n v="13"/>
    <n v="35"/>
    <n v="7"/>
    <n v="0.54598994257884792"/>
  </r>
  <r>
    <x v="223"/>
    <s v="restaurant"/>
    <n v="0"/>
    <n v="7"/>
    <n v="2"/>
    <n v="7"/>
    <n v="2"/>
    <n v="32.024622533391799"/>
  </r>
  <r>
    <x v="223"/>
    <s v="restaurant"/>
    <n v="1"/>
    <n v="8"/>
    <n v="2"/>
    <n v="8"/>
    <n v="2"/>
    <n v="27.228613927368908"/>
  </r>
  <r>
    <x v="223"/>
    <s v="restaurant"/>
    <n v="2"/>
    <n v="9"/>
    <n v="2"/>
    <n v="9"/>
    <n v="3"/>
    <n v="21.87091059252089"/>
  </r>
  <r>
    <x v="223"/>
    <s v="restaurant"/>
    <n v="3"/>
    <n v="10"/>
    <n v="3"/>
    <n v="10"/>
    <n v="3"/>
    <n v="17.283926124642825"/>
  </r>
  <r>
    <x v="223"/>
    <s v="restaurant"/>
    <n v="4"/>
    <n v="13"/>
    <n v="4"/>
    <n v="12"/>
    <n v="3"/>
    <n v="13.148228570888165"/>
  </r>
  <r>
    <x v="223"/>
    <s v="restaurant"/>
    <n v="5"/>
    <n v="13"/>
    <n v="4"/>
    <n v="12"/>
    <n v="3"/>
    <n v="11.784708570944204"/>
  </r>
  <r>
    <x v="223"/>
    <s v="restaurant"/>
    <n v="6"/>
    <n v="15"/>
    <n v="5"/>
    <n v="13"/>
    <n v="4"/>
    <n v="8.697768664663899"/>
  </r>
  <r>
    <x v="223"/>
    <s v="restaurant"/>
    <n v="7"/>
    <n v="17"/>
    <n v="5"/>
    <n v="13"/>
    <n v="4"/>
    <n v="7.6806005284849777"/>
  </r>
  <r>
    <x v="223"/>
    <s v="restaurant"/>
    <n v="8"/>
    <n v="17"/>
    <n v="5"/>
    <n v="15"/>
    <n v="4"/>
    <n v="6.6384249803392557"/>
  </r>
  <r>
    <x v="223"/>
    <s v="restaurant"/>
    <n v="9"/>
    <n v="18"/>
    <n v="5"/>
    <n v="15"/>
    <n v="5"/>
    <n v="5.4281856733947382"/>
  </r>
  <r>
    <x v="223"/>
    <s v="supermarket"/>
    <n v="0"/>
    <n v="36"/>
    <n v="14"/>
    <n v="22"/>
    <n v="8"/>
    <n v="3.5087203297540817"/>
  </r>
  <r>
    <x v="223"/>
    <s v="supermarket"/>
    <n v="1"/>
    <n v="45"/>
    <n v="14"/>
    <n v="27"/>
    <n v="9"/>
    <n v="1.6606452117409216"/>
  </r>
  <r>
    <x v="223"/>
    <s v="supermarket"/>
    <n v="2"/>
    <n v="50"/>
    <n v="15"/>
    <n v="29"/>
    <n v="12"/>
    <n v="0.5426481229730612"/>
  </r>
  <r>
    <x v="223"/>
    <s v="supermarket"/>
    <n v="3"/>
    <n v="57"/>
    <n v="19"/>
    <n v="36"/>
    <n v="13"/>
    <n v="0.23752743850710145"/>
  </r>
  <r>
    <x v="223"/>
    <s v="supermarket"/>
    <n v="4"/>
    <n v="73"/>
    <n v="24"/>
    <n v="39"/>
    <n v="14"/>
    <n v="0.11019945930681821"/>
  </r>
  <r>
    <x v="223"/>
    <s v="store"/>
    <n v="0"/>
    <n v="7"/>
    <n v="2"/>
    <n v="7"/>
    <n v="2"/>
    <n v="13.686808009951642"/>
  </r>
  <r>
    <x v="223"/>
    <s v="store"/>
    <n v="1"/>
    <n v="10"/>
    <n v="2"/>
    <n v="10"/>
    <n v="2"/>
    <n v="8.3401108602116629"/>
  </r>
  <r>
    <x v="223"/>
    <s v="store"/>
    <n v="2"/>
    <n v="13"/>
    <n v="4"/>
    <n v="12"/>
    <n v="3"/>
    <n v="3.276481277239558"/>
  </r>
  <r>
    <x v="223"/>
    <s v="store"/>
    <n v="3"/>
    <n v="14"/>
    <n v="4"/>
    <n v="13"/>
    <n v="3"/>
    <n v="2.182092831138672"/>
  </r>
  <r>
    <x v="223"/>
    <s v="store"/>
    <n v="4"/>
    <n v="16"/>
    <n v="5"/>
    <n v="15"/>
    <n v="4"/>
    <n v="1.0314862458134813"/>
  </r>
  <r>
    <x v="223"/>
    <s v="pharmacy"/>
    <n v="0"/>
    <n v="10"/>
    <n v="3"/>
    <n v="10"/>
    <n v="2"/>
    <n v="6.9306407284183704"/>
  </r>
  <r>
    <x v="223"/>
    <s v="pharmacy"/>
    <n v="1"/>
    <n v="10"/>
    <n v="3"/>
    <n v="10"/>
    <n v="3"/>
    <n v="2.9919100773332099"/>
  </r>
  <r>
    <x v="223"/>
    <s v="pharmacy"/>
    <n v="2"/>
    <n v="12"/>
    <n v="3"/>
    <n v="12"/>
    <n v="3"/>
    <n v="1.3488561794755545"/>
  </r>
  <r>
    <x v="223"/>
    <s v="bank"/>
    <n v="0"/>
    <n v="19"/>
    <n v="7"/>
    <n v="16"/>
    <n v="5"/>
    <n v="3.0613405159324434"/>
  </r>
  <r>
    <x v="223"/>
    <s v="bank"/>
    <n v="1"/>
    <n v="42"/>
    <n v="13"/>
    <n v="37"/>
    <n v="8"/>
    <n v="0.46076476075792294"/>
  </r>
  <r>
    <x v="224"/>
    <s v="restaurant"/>
    <n v="0"/>
    <n v="6"/>
    <n v="1"/>
    <n v="6"/>
    <n v="2"/>
    <n v="36.675498952735907"/>
  </r>
  <r>
    <x v="224"/>
    <s v="restaurant"/>
    <n v="1"/>
    <n v="8"/>
    <n v="2"/>
    <n v="8"/>
    <n v="3"/>
    <n v="25.620272508131702"/>
  </r>
  <r>
    <x v="224"/>
    <s v="restaurant"/>
    <n v="2"/>
    <n v="11"/>
    <n v="3"/>
    <n v="8"/>
    <n v="3"/>
    <n v="19.959818134992588"/>
  </r>
  <r>
    <x v="224"/>
    <s v="restaurant"/>
    <n v="3"/>
    <n v="11"/>
    <n v="3"/>
    <n v="9"/>
    <n v="4"/>
    <n v="16.293310517687576"/>
  </r>
  <r>
    <x v="224"/>
    <s v="restaurant"/>
    <n v="4"/>
    <n v="13"/>
    <n v="4"/>
    <n v="10"/>
    <n v="4"/>
    <n v="12.761986922821603"/>
  </r>
  <r>
    <x v="224"/>
    <s v="restaurant"/>
    <n v="5"/>
    <n v="15"/>
    <n v="5"/>
    <n v="10"/>
    <n v="4"/>
    <n v="10.459005286632779"/>
  </r>
  <r>
    <x v="224"/>
    <s v="restaurant"/>
    <n v="6"/>
    <n v="18"/>
    <n v="5"/>
    <n v="11"/>
    <n v="4"/>
    <n v="8.939549474777138"/>
  </r>
  <r>
    <x v="224"/>
    <s v="restaurant"/>
    <n v="7"/>
    <n v="18"/>
    <n v="5"/>
    <n v="11"/>
    <n v="4"/>
    <n v="8.0124850848002502"/>
  </r>
  <r>
    <x v="224"/>
    <s v="restaurant"/>
    <n v="8"/>
    <n v="18"/>
    <n v="5"/>
    <n v="13"/>
    <n v="4"/>
    <n v="6.8476092160579274"/>
  </r>
  <r>
    <x v="224"/>
    <s v="restaurant"/>
    <n v="9"/>
    <n v="20"/>
    <n v="6"/>
    <n v="15"/>
    <n v="4"/>
    <n v="5.4868430135857587"/>
  </r>
  <r>
    <x v="224"/>
    <s v="supermarket"/>
    <n v="0"/>
    <n v="40"/>
    <n v="14"/>
    <n v="21"/>
    <n v="8"/>
    <n v="3.5536918861503262"/>
  </r>
  <r>
    <x v="224"/>
    <s v="supermarket"/>
    <n v="1"/>
    <n v="48"/>
    <n v="15"/>
    <n v="26"/>
    <n v="10"/>
    <n v="1.3520977546609039"/>
  </r>
  <r>
    <x v="224"/>
    <s v="supermarket"/>
    <n v="2"/>
    <n v="53"/>
    <n v="16"/>
    <n v="33"/>
    <n v="13"/>
    <n v="0.42736084162333632"/>
  </r>
  <r>
    <x v="224"/>
    <s v="supermarket"/>
    <n v="3"/>
    <n v="60"/>
    <n v="20"/>
    <n v="38"/>
    <n v="13"/>
    <n v="0.23374655827780982"/>
  </r>
  <r>
    <x v="224"/>
    <s v="supermarket"/>
    <n v="4"/>
    <n v="77"/>
    <n v="25"/>
    <n v="40"/>
    <n v="15"/>
    <n v="8.8821995697741671E-2"/>
  </r>
  <r>
    <x v="224"/>
    <s v="store"/>
    <n v="0"/>
    <n v="5"/>
    <n v="1"/>
    <n v="5"/>
    <n v="2"/>
    <n v="18.473708708526615"/>
  </r>
  <r>
    <x v="224"/>
    <s v="store"/>
    <n v="1"/>
    <n v="6"/>
    <n v="1"/>
    <n v="6"/>
    <n v="2"/>
    <n v="11.639245596889134"/>
  </r>
  <r>
    <x v="224"/>
    <s v="store"/>
    <n v="2"/>
    <n v="17"/>
    <n v="4"/>
    <n v="10"/>
    <n v="4"/>
    <n v="2.8374484164553047"/>
  </r>
  <r>
    <x v="224"/>
    <s v="store"/>
    <n v="3"/>
    <n v="18"/>
    <n v="5"/>
    <n v="10"/>
    <n v="4"/>
    <n v="1.6243698212210762"/>
  </r>
  <r>
    <x v="224"/>
    <s v="store"/>
    <n v="4"/>
    <n v="19"/>
    <n v="6"/>
    <n v="11"/>
    <n v="4"/>
    <n v="0.93554298788964907"/>
  </r>
  <r>
    <x v="224"/>
    <s v="pharmacy"/>
    <n v="0"/>
    <n v="10"/>
    <n v="3"/>
    <n v="10"/>
    <n v="2"/>
    <n v="6.9306407284183704"/>
  </r>
  <r>
    <x v="224"/>
    <s v="pharmacy"/>
    <n v="1"/>
    <n v="13"/>
    <n v="6"/>
    <n v="13"/>
    <n v="4"/>
    <n v="1.822725958583393"/>
  </r>
  <r>
    <x v="224"/>
    <s v="pharmacy"/>
    <n v="2"/>
    <n v="13"/>
    <n v="6"/>
    <n v="13"/>
    <n v="4"/>
    <n v="0.87760879487348564"/>
  </r>
  <r>
    <x v="224"/>
    <s v="bank"/>
    <n v="0"/>
    <n v="22"/>
    <n v="8"/>
    <n v="22"/>
    <n v="6"/>
    <n v="2.3322559630515642"/>
  </r>
  <r>
    <x v="224"/>
    <s v="bank"/>
    <n v="1"/>
    <n v="38"/>
    <n v="12"/>
    <n v="35"/>
    <n v="7"/>
    <n v="0.57480609109790748"/>
  </r>
  <r>
    <x v="225"/>
    <s v="restaurant"/>
    <n v="0"/>
    <n v="9"/>
    <n v="2"/>
    <n v="5"/>
    <n v="2"/>
    <n v="32.514838415059998"/>
  </r>
  <r>
    <x v="225"/>
    <s v="restaurant"/>
    <n v="1"/>
    <n v="9"/>
    <n v="2"/>
    <n v="6"/>
    <n v="2"/>
    <n v="28.171194907293593"/>
  </r>
  <r>
    <x v="225"/>
    <s v="restaurant"/>
    <n v="2"/>
    <n v="9"/>
    <n v="2"/>
    <n v="6"/>
    <n v="2"/>
    <n v="25.249737657648328"/>
  </r>
  <r>
    <x v="225"/>
    <s v="restaurant"/>
    <n v="3"/>
    <n v="10"/>
    <n v="2"/>
    <n v="6"/>
    <n v="3"/>
    <n v="20.951411383869683"/>
  </r>
  <r>
    <x v="225"/>
    <s v="restaurant"/>
    <n v="4"/>
    <n v="10"/>
    <n v="2"/>
    <n v="6"/>
    <n v="3"/>
    <n v="18.778672425542457"/>
  </r>
  <r>
    <x v="225"/>
    <s v="restaurant"/>
    <n v="5"/>
    <n v="12"/>
    <n v="3"/>
    <n v="8"/>
    <n v="3"/>
    <n v="14.173971910939468"/>
  </r>
  <r>
    <x v="225"/>
    <s v="restaurant"/>
    <n v="6"/>
    <n v="12"/>
    <n v="4"/>
    <n v="8"/>
    <n v="3"/>
    <n v="11.847408887898556"/>
  </r>
  <r>
    <x v="225"/>
    <s v="restaurant"/>
    <n v="7"/>
    <n v="13"/>
    <n v="4"/>
    <n v="9"/>
    <n v="3"/>
    <n v="10.174260088132771"/>
  </r>
  <r>
    <x v="225"/>
    <s v="restaurant"/>
    <n v="8"/>
    <n v="14"/>
    <n v="5"/>
    <n v="9"/>
    <n v="4"/>
    <n v="7.8473288972848589"/>
  </r>
  <r>
    <x v="225"/>
    <s v="restaurant"/>
    <n v="9"/>
    <n v="17"/>
    <n v="5"/>
    <n v="12"/>
    <n v="4"/>
    <n v="6.3083832177696575"/>
  </r>
  <r>
    <x v="225"/>
    <s v="supermarket"/>
    <n v="0"/>
    <n v="38"/>
    <n v="16"/>
    <n v="19"/>
    <n v="8"/>
    <n v="3.5786088798334439"/>
  </r>
  <r>
    <x v="225"/>
    <s v="supermarket"/>
    <n v="1"/>
    <n v="49"/>
    <n v="16"/>
    <n v="23"/>
    <n v="10"/>
    <n v="1.3740272855762965"/>
  </r>
  <r>
    <x v="225"/>
    <s v="supermarket"/>
    <n v="2"/>
    <n v="54"/>
    <n v="17"/>
    <n v="32"/>
    <n v="12"/>
    <n v="0.50803332528591838"/>
  </r>
  <r>
    <x v="225"/>
    <s v="supermarket"/>
    <n v="3"/>
    <n v="62"/>
    <n v="21"/>
    <n v="37"/>
    <n v="14"/>
    <n v="0.18896194323160473"/>
  </r>
  <r>
    <x v="225"/>
    <s v="supermarket"/>
    <n v="4"/>
    <n v="78"/>
    <n v="24"/>
    <n v="38"/>
    <n v="15"/>
    <n v="8.9627678324147253E-2"/>
  </r>
  <r>
    <x v="225"/>
    <s v="store"/>
    <n v="0"/>
    <n v="7"/>
    <n v="2"/>
    <n v="5"/>
    <n v="2"/>
    <n v="14.65731483131858"/>
  </r>
  <r>
    <x v="225"/>
    <s v="store"/>
    <n v="1"/>
    <n v="8"/>
    <n v="2"/>
    <n v="7"/>
    <n v="2"/>
    <n v="9.0249195433649962"/>
  </r>
  <r>
    <x v="225"/>
    <s v="store"/>
    <n v="2"/>
    <n v="8"/>
    <n v="2"/>
    <n v="8"/>
    <n v="2"/>
    <n v="5.9522320177632659"/>
  </r>
  <r>
    <x v="225"/>
    <s v="store"/>
    <n v="3"/>
    <n v="14"/>
    <n v="4"/>
    <n v="14"/>
    <n v="3"/>
    <n v="2.1689967864470843"/>
  </r>
  <r>
    <x v="225"/>
    <s v="store"/>
    <n v="4"/>
    <n v="14"/>
    <n v="4"/>
    <n v="14"/>
    <n v="3"/>
    <n v="1.4628117862084988"/>
  </r>
  <r>
    <x v="225"/>
    <s v="pharmacy"/>
    <n v="0"/>
    <n v="12"/>
    <n v="3"/>
    <n v="12"/>
    <n v="2"/>
    <n v="6.5351124307480895"/>
  </r>
  <r>
    <x v="225"/>
    <s v="pharmacy"/>
    <n v="1"/>
    <n v="13"/>
    <n v="5"/>
    <n v="13"/>
    <n v="4"/>
    <n v="1.9817998350792918"/>
  </r>
  <r>
    <x v="225"/>
    <s v="pharmacy"/>
    <n v="2"/>
    <n v="13"/>
    <n v="5"/>
    <n v="13"/>
    <n v="4"/>
    <n v="0.95419992059373326"/>
  </r>
  <r>
    <x v="225"/>
    <s v="bank"/>
    <n v="0"/>
    <n v="24"/>
    <n v="9"/>
    <n v="21"/>
    <n v="6"/>
    <n v="2.1540788229125214"/>
  </r>
  <r>
    <x v="225"/>
    <s v="bank"/>
    <n v="1"/>
    <n v="42"/>
    <n v="13"/>
    <n v="35"/>
    <n v="8"/>
    <n v="0.46135936810462563"/>
  </r>
  <r>
    <x v="226"/>
    <s v="restaurant"/>
    <n v="0"/>
    <n v="7"/>
    <n v="2"/>
    <n v="4"/>
    <n v="1"/>
    <n v="37.402719418852747"/>
  </r>
  <r>
    <x v="226"/>
    <s v="restaurant"/>
    <n v="1"/>
    <n v="7"/>
    <n v="2"/>
    <n v="4"/>
    <n v="1"/>
    <n v="33.523918886527277"/>
  </r>
  <r>
    <x v="226"/>
    <s v="restaurant"/>
    <n v="2"/>
    <n v="8"/>
    <n v="2"/>
    <n v="4"/>
    <n v="2"/>
    <n v="27.679071521671201"/>
  </r>
  <r>
    <x v="226"/>
    <s v="restaurant"/>
    <n v="3"/>
    <n v="9"/>
    <n v="2"/>
    <n v="6"/>
    <n v="3"/>
    <n v="21.339190009252867"/>
  </r>
  <r>
    <x v="226"/>
    <s v="restaurant"/>
    <n v="4"/>
    <n v="10"/>
    <n v="3"/>
    <n v="6"/>
    <n v="3"/>
    <n v="17.426472439157646"/>
  </r>
  <r>
    <x v="226"/>
    <s v="restaurant"/>
    <n v="5"/>
    <n v="10"/>
    <n v="3"/>
    <n v="6"/>
    <n v="3"/>
    <n v="15.61928270472648"/>
  </r>
  <r>
    <x v="226"/>
    <s v="restaurant"/>
    <n v="6"/>
    <n v="12"/>
    <n v="3"/>
    <n v="7"/>
    <n v="3"/>
    <n v="13.117575396863739"/>
  </r>
  <r>
    <x v="226"/>
    <s v="restaurant"/>
    <n v="7"/>
    <n v="12"/>
    <n v="5"/>
    <n v="8"/>
    <n v="3"/>
    <n v="10.013260717296262"/>
  </r>
  <r>
    <x v="226"/>
    <s v="restaurant"/>
    <n v="8"/>
    <n v="12"/>
    <n v="5"/>
    <n v="10"/>
    <n v="4"/>
    <n v="7.8069447869533306"/>
  </r>
  <r>
    <x v="226"/>
    <s v="restaurant"/>
    <n v="9"/>
    <n v="15"/>
    <n v="5"/>
    <n v="10"/>
    <n v="4"/>
    <n v="6.7498914675102197"/>
  </r>
  <r>
    <x v="226"/>
    <s v="supermarket"/>
    <n v="0"/>
    <n v="36"/>
    <n v="15"/>
    <n v="17"/>
    <n v="8"/>
    <n v="3.7970203230056749"/>
  </r>
  <r>
    <x v="226"/>
    <s v="supermarket"/>
    <n v="1"/>
    <n v="49"/>
    <n v="16"/>
    <n v="22"/>
    <n v="9"/>
    <n v="1.6825638747381506"/>
  </r>
  <r>
    <x v="226"/>
    <s v="supermarket"/>
    <n v="2"/>
    <n v="54"/>
    <n v="17"/>
    <n v="30"/>
    <n v="12"/>
    <n v="0.51339576960898892"/>
  </r>
  <r>
    <x v="226"/>
    <s v="supermarket"/>
    <n v="3"/>
    <n v="61"/>
    <n v="20"/>
    <n v="35"/>
    <n v="14"/>
    <n v="0.19226409938321254"/>
  </r>
  <r>
    <x v="226"/>
    <s v="supermarket"/>
    <n v="4"/>
    <n v="77"/>
    <n v="24"/>
    <n v="37"/>
    <n v="15"/>
    <n v="8.9905148563364873E-2"/>
  </r>
  <r>
    <x v="226"/>
    <s v="store"/>
    <n v="0"/>
    <n v="5"/>
    <n v="1"/>
    <n v="2"/>
    <n v="1"/>
    <n v="23.936109417490105"/>
  </r>
  <r>
    <x v="226"/>
    <s v="store"/>
    <n v="1"/>
    <n v="6"/>
    <n v="2"/>
    <n v="3"/>
    <n v="1"/>
    <n v="12.871694127038639"/>
  </r>
  <r>
    <x v="226"/>
    <s v="store"/>
    <n v="2"/>
    <n v="7"/>
    <n v="2"/>
    <n v="4"/>
    <n v="1"/>
    <n v="7.990192500106378"/>
  </r>
  <r>
    <x v="226"/>
    <s v="store"/>
    <n v="3"/>
    <n v="8"/>
    <n v="2"/>
    <n v="6"/>
    <n v="2"/>
    <n v="4.2299647609883868"/>
  </r>
  <r>
    <x v="226"/>
    <s v="store"/>
    <n v="4"/>
    <n v="12"/>
    <n v="3"/>
    <n v="6"/>
    <n v="3"/>
    <n v="2.0378183428097341"/>
  </r>
  <r>
    <x v="226"/>
    <s v="pharmacy"/>
    <n v="0"/>
    <n v="11"/>
    <n v="3"/>
    <n v="11"/>
    <n v="2"/>
    <n v="6.7093791349885272"/>
  </r>
  <r>
    <x v="226"/>
    <s v="pharmacy"/>
    <n v="1"/>
    <n v="11"/>
    <n v="5"/>
    <n v="11"/>
    <n v="3"/>
    <n v="2.4058902686269774"/>
  </r>
  <r>
    <x v="226"/>
    <s v="pharmacy"/>
    <n v="2"/>
    <n v="11"/>
    <n v="5"/>
    <n v="11"/>
    <n v="3"/>
    <n v="1.1583916108203967"/>
  </r>
  <r>
    <x v="226"/>
    <s v="bank"/>
    <n v="0"/>
    <n v="23"/>
    <n v="8"/>
    <n v="17"/>
    <n v="6"/>
    <n v="2.4157973026282211"/>
  </r>
  <r>
    <x v="226"/>
    <s v="bank"/>
    <n v="1"/>
    <n v="41"/>
    <n v="13"/>
    <n v="33"/>
    <n v="7"/>
    <n v="0.54686881784112595"/>
  </r>
  <r>
    <x v="227"/>
    <s v="restaurant"/>
    <n v="0"/>
    <n v="11"/>
    <n v="3"/>
    <n v="10"/>
    <n v="3"/>
    <n v="23.575041799988533"/>
  </r>
  <r>
    <x v="227"/>
    <s v="restaurant"/>
    <n v="1"/>
    <n v="11"/>
    <n v="3"/>
    <n v="11"/>
    <n v="3"/>
    <n v="20.679183524740161"/>
  </r>
  <r>
    <x v="227"/>
    <s v="restaurant"/>
    <n v="2"/>
    <n v="12"/>
    <n v="3"/>
    <n v="11"/>
    <n v="3"/>
    <n v="18.259918350212331"/>
  </r>
  <r>
    <x v="227"/>
    <s v="restaurant"/>
    <n v="3"/>
    <n v="13"/>
    <n v="3"/>
    <n v="11"/>
    <n v="3"/>
    <n v="16.170047389735291"/>
  </r>
  <r>
    <x v="227"/>
    <s v="restaurant"/>
    <n v="4"/>
    <n v="14"/>
    <n v="3"/>
    <n v="11"/>
    <n v="4"/>
    <n v="13.363423020892652"/>
  </r>
  <r>
    <x v="227"/>
    <s v="restaurant"/>
    <n v="5"/>
    <n v="14"/>
    <n v="5"/>
    <n v="12"/>
    <n v="4"/>
    <n v="10.018378838467958"/>
  </r>
  <r>
    <x v="227"/>
    <s v="restaurant"/>
    <n v="6"/>
    <n v="16"/>
    <n v="5"/>
    <n v="12"/>
    <n v="4"/>
    <n v="8.8181831886736131"/>
  </r>
  <r>
    <x v="227"/>
    <s v="restaurant"/>
    <n v="7"/>
    <n v="18"/>
    <n v="5"/>
    <n v="13"/>
    <n v="4"/>
    <n v="7.639894579899341"/>
  </r>
  <r>
    <x v="227"/>
    <s v="restaurant"/>
    <n v="8"/>
    <n v="18"/>
    <n v="5"/>
    <n v="14"/>
    <n v="4"/>
    <n v="6.7153653827913793"/>
  </r>
  <r>
    <x v="227"/>
    <s v="restaurant"/>
    <n v="9"/>
    <n v="21"/>
    <n v="6"/>
    <n v="16"/>
    <n v="5"/>
    <n v="4.8939889834210275"/>
  </r>
  <r>
    <x v="227"/>
    <s v="supermarket"/>
    <n v="0"/>
    <n v="42"/>
    <n v="16"/>
    <n v="23"/>
    <n v="9"/>
    <n v="2.7803565029270008"/>
  </r>
  <r>
    <x v="227"/>
    <s v="supermarket"/>
    <n v="1"/>
    <n v="52"/>
    <n v="17"/>
    <n v="27"/>
    <n v="10"/>
    <n v="1.2985532530872599"/>
  </r>
  <r>
    <x v="227"/>
    <s v="supermarket"/>
    <n v="2"/>
    <n v="57"/>
    <n v="18"/>
    <n v="35"/>
    <n v="13"/>
    <n v="0.40508703710181676"/>
  </r>
  <r>
    <x v="227"/>
    <s v="supermarket"/>
    <n v="3"/>
    <n v="64"/>
    <n v="22"/>
    <n v="40"/>
    <n v="14"/>
    <n v="0.1862519323704821"/>
  </r>
  <r>
    <x v="227"/>
    <s v="supermarket"/>
    <n v="4"/>
    <n v="80"/>
    <n v="25"/>
    <n v="42"/>
    <n v="15"/>
    <n v="8.8534943740591579E-2"/>
  </r>
  <r>
    <x v="227"/>
    <s v="store"/>
    <n v="0"/>
    <n v="10"/>
    <n v="3"/>
    <n v="10"/>
    <n v="2"/>
    <n v="10.461373792618081"/>
  </r>
  <r>
    <x v="227"/>
    <s v="store"/>
    <n v="1"/>
    <n v="12"/>
    <n v="3"/>
    <n v="10"/>
    <n v="4"/>
    <n v="5.1904760710380762"/>
  </r>
  <r>
    <x v="227"/>
    <s v="store"/>
    <n v="2"/>
    <n v="15"/>
    <n v="4"/>
    <n v="12"/>
    <n v="4"/>
    <n v="2.7605130396444801"/>
  </r>
  <r>
    <x v="227"/>
    <s v="store"/>
    <n v="3"/>
    <n v="16"/>
    <n v="4"/>
    <n v="15"/>
    <n v="4"/>
    <n v="1.8166177813006716"/>
  </r>
  <r>
    <x v="227"/>
    <s v="store"/>
    <n v="4"/>
    <n v="18"/>
    <n v="6"/>
    <n v="16"/>
    <n v="4"/>
    <n v="0.88761739795415984"/>
  </r>
  <r>
    <x v="227"/>
    <s v="pharmacy"/>
    <n v="0"/>
    <n v="14"/>
    <n v="4"/>
    <n v="14"/>
    <n v="3"/>
    <n v="5.008916752400725"/>
  </r>
  <r>
    <x v="227"/>
    <s v="pharmacy"/>
    <n v="1"/>
    <n v="16"/>
    <n v="6"/>
    <n v="16"/>
    <n v="4"/>
    <n v="1.6973482234192576"/>
  </r>
  <r>
    <x v="227"/>
    <s v="pharmacy"/>
    <n v="2"/>
    <n v="16"/>
    <n v="6"/>
    <n v="16"/>
    <n v="4"/>
    <n v="0.81724173720186488"/>
  </r>
  <r>
    <x v="227"/>
    <s v="bank"/>
    <n v="0"/>
    <n v="26"/>
    <n v="10"/>
    <n v="25"/>
    <n v="7"/>
    <n v="1.699304324436669"/>
  </r>
  <r>
    <x v="227"/>
    <s v="bank"/>
    <n v="1"/>
    <n v="40"/>
    <n v="14"/>
    <n v="33"/>
    <n v="8"/>
    <n v="0.43961373645937968"/>
  </r>
  <r>
    <x v="228"/>
    <s v="restaurant"/>
    <n v="0"/>
    <n v="11"/>
    <n v="3"/>
    <n v="11"/>
    <n v="2"/>
    <n v="24.86624683832186"/>
  </r>
  <r>
    <x v="228"/>
    <s v="restaurant"/>
    <n v="1"/>
    <n v="13"/>
    <n v="3"/>
    <n v="12"/>
    <n v="3"/>
    <n v="19.741491584470147"/>
  </r>
  <r>
    <x v="228"/>
    <s v="restaurant"/>
    <n v="2"/>
    <n v="13"/>
    <n v="3"/>
    <n v="12"/>
    <n v="3"/>
    <n v="17.694225790525092"/>
  </r>
  <r>
    <x v="228"/>
    <s v="restaurant"/>
    <n v="3"/>
    <n v="14"/>
    <n v="3"/>
    <n v="12"/>
    <n v="4"/>
    <n v="14.598825849006456"/>
  </r>
  <r>
    <x v="228"/>
    <s v="restaurant"/>
    <n v="4"/>
    <n v="14"/>
    <n v="3"/>
    <n v="12"/>
    <n v="4"/>
    <n v="13.084873538739121"/>
  </r>
  <r>
    <x v="228"/>
    <s v="restaurant"/>
    <n v="5"/>
    <n v="15"/>
    <n v="5"/>
    <n v="15"/>
    <n v="4"/>
    <n v="9.3629328869767239"/>
  </r>
  <r>
    <x v="228"/>
    <s v="restaurant"/>
    <n v="6"/>
    <n v="17"/>
    <n v="6"/>
    <n v="17"/>
    <n v="4"/>
    <n v="7.5057093550075669"/>
  </r>
  <r>
    <x v="228"/>
    <s v="restaurant"/>
    <n v="7"/>
    <n v="17"/>
    <n v="6"/>
    <n v="19"/>
    <n v="4"/>
    <n v="6.5790085442885458"/>
  </r>
  <r>
    <x v="228"/>
    <s v="restaurant"/>
    <n v="8"/>
    <n v="18"/>
    <n v="7"/>
    <n v="19"/>
    <n v="5"/>
    <n v="4.9770169495345185"/>
  </r>
  <r>
    <x v="228"/>
    <s v="restaurant"/>
    <n v="9"/>
    <n v="20"/>
    <n v="100"/>
    <n v="20"/>
    <n v="6"/>
    <n v="2.820207069341051"/>
  </r>
  <r>
    <x v="228"/>
    <s v="supermarket"/>
    <n v="0"/>
    <n v="43"/>
    <n v="17"/>
    <n v="21"/>
    <n v="9"/>
    <n v="2.832347171442096"/>
  </r>
  <r>
    <x v="228"/>
    <s v="supermarket"/>
    <n v="1"/>
    <n v="53"/>
    <n v="18"/>
    <n v="25"/>
    <n v="10"/>
    <n v="1.3079394436088549"/>
  </r>
  <r>
    <x v="228"/>
    <s v="supermarket"/>
    <n v="2"/>
    <n v="58"/>
    <n v="18"/>
    <n v="37"/>
    <n v="13"/>
    <n v="0.40300913677952832"/>
  </r>
  <r>
    <x v="228"/>
    <s v="supermarket"/>
    <n v="3"/>
    <n v="65"/>
    <n v="22"/>
    <n v="38"/>
    <n v="13"/>
    <n v="0.23014214100378019"/>
  </r>
  <r>
    <x v="228"/>
    <s v="supermarket"/>
    <n v="4"/>
    <n v="82"/>
    <n v="25"/>
    <n v="44"/>
    <n v="16"/>
    <n v="7.1559819900724492E-2"/>
  </r>
  <r>
    <x v="228"/>
    <s v="store"/>
    <n v="0"/>
    <n v="11"/>
    <n v="3"/>
    <n v="10"/>
    <n v="2"/>
    <n v="10.363926806892801"/>
  </r>
  <r>
    <x v="228"/>
    <s v="store"/>
    <n v="1"/>
    <n v="14"/>
    <n v="3"/>
    <n v="10"/>
    <n v="4"/>
    <n v="5.138768289162444"/>
  </r>
  <r>
    <x v="228"/>
    <s v="store"/>
    <n v="2"/>
    <n v="17"/>
    <n v="5"/>
    <n v="11"/>
    <n v="4"/>
    <n v="2.3605654195264267"/>
  </r>
  <r>
    <x v="228"/>
    <s v="store"/>
    <n v="3"/>
    <n v="18"/>
    <n v="5"/>
    <n v="12"/>
    <n v="4"/>
    <n v="1.5649697153278495"/>
  </r>
  <r>
    <x v="228"/>
    <s v="store"/>
    <n v="4"/>
    <n v="18"/>
    <n v="6"/>
    <n v="17"/>
    <n v="4"/>
    <n v="0.88425948301371848"/>
  </r>
  <r>
    <x v="228"/>
    <s v="pharmacy"/>
    <n v="0"/>
    <n v="16"/>
    <n v="4"/>
    <n v="16"/>
    <n v="3"/>
    <n v="4.8566396934753016"/>
  </r>
  <r>
    <x v="228"/>
    <s v="pharmacy"/>
    <n v="1"/>
    <n v="18"/>
    <n v="7"/>
    <n v="18"/>
    <n v="4"/>
    <n v="1.5301021005255879"/>
  </r>
  <r>
    <x v="228"/>
    <s v="pharmacy"/>
    <n v="2"/>
    <n v="18"/>
    <n v="7"/>
    <n v="18"/>
    <n v="4"/>
    <n v="0.7367158261789869"/>
  </r>
  <r>
    <x v="228"/>
    <s v="bank"/>
    <n v="0"/>
    <n v="28"/>
    <n v="10"/>
    <n v="24"/>
    <n v="7"/>
    <n v="1.6954477864099993"/>
  </r>
  <r>
    <x v="228"/>
    <s v="bank"/>
    <n v="1"/>
    <n v="38"/>
    <n v="12"/>
    <n v="31"/>
    <n v="7"/>
    <n v="0.57698401140382249"/>
  </r>
  <r>
    <x v="229"/>
    <s v="restaurant"/>
    <n v="0"/>
    <n v="12"/>
    <n v="3"/>
    <n v="11"/>
    <n v="2"/>
    <n v="24.524231201137873"/>
  </r>
  <r>
    <x v="229"/>
    <s v="restaurant"/>
    <n v="1"/>
    <n v="12"/>
    <n v="3"/>
    <n v="11"/>
    <n v="3"/>
    <n v="20.372636175856734"/>
  </r>
  <r>
    <x v="229"/>
    <s v="restaurant"/>
    <n v="2"/>
    <n v="12"/>
    <n v="3"/>
    <n v="12"/>
    <n v="3"/>
    <n v="17.91318217698317"/>
  </r>
  <r>
    <x v="229"/>
    <s v="restaurant"/>
    <n v="3"/>
    <n v="13"/>
    <n v="3"/>
    <n v="12"/>
    <n v="4"/>
    <n v="14.755218978307376"/>
  </r>
  <r>
    <x v="229"/>
    <s v="restaurant"/>
    <n v="4"/>
    <n v="13"/>
    <n v="4"/>
    <n v="12"/>
    <n v="4"/>
    <n v="12.158672587984084"/>
  </r>
  <r>
    <x v="229"/>
    <s v="restaurant"/>
    <n v="5"/>
    <n v="14"/>
    <n v="4"/>
    <n v="12"/>
    <n v="4"/>
    <n v="10.772135249307281"/>
  </r>
  <r>
    <x v="229"/>
    <s v="restaurant"/>
    <n v="6"/>
    <n v="15"/>
    <n v="5"/>
    <n v="14"/>
    <n v="4"/>
    <n v="8.5331525960017292"/>
  </r>
  <r>
    <x v="229"/>
    <s v="restaurant"/>
    <n v="7"/>
    <n v="16"/>
    <n v="5"/>
    <n v="16"/>
    <n v="4"/>
    <n v="7.3490468686121915"/>
  </r>
  <r>
    <x v="229"/>
    <s v="restaurant"/>
    <n v="8"/>
    <n v="16"/>
    <n v="5"/>
    <n v="16"/>
    <n v="4"/>
    <n v="6.5869234896450015"/>
  </r>
  <r>
    <x v="229"/>
    <s v="restaurant"/>
    <n v="9"/>
    <n v="17"/>
    <n v="100"/>
    <n v="17"/>
    <n v="7"/>
    <n v="2.7089586592627377"/>
  </r>
  <r>
    <x v="229"/>
    <s v="supermarket"/>
    <n v="0"/>
    <n v="42"/>
    <n v="16"/>
    <n v="22"/>
    <n v="9"/>
    <n v="2.8178760092379345"/>
  </r>
  <r>
    <x v="229"/>
    <s v="supermarket"/>
    <n v="1"/>
    <n v="52"/>
    <n v="17"/>
    <n v="26"/>
    <n v="10"/>
    <n v="1.3090464698082349"/>
  </r>
  <r>
    <x v="229"/>
    <s v="supermarket"/>
    <n v="2"/>
    <n v="57"/>
    <n v="18"/>
    <n v="36"/>
    <n v="13"/>
    <n v="0.40394994546812713"/>
  </r>
  <r>
    <x v="229"/>
    <s v="supermarket"/>
    <n v="3"/>
    <n v="64"/>
    <n v="21"/>
    <n v="39"/>
    <n v="13"/>
    <n v="0.23130060739217134"/>
  </r>
  <r>
    <x v="229"/>
    <s v="supermarket"/>
    <n v="4"/>
    <n v="81"/>
    <n v="25"/>
    <n v="43"/>
    <n v="15"/>
    <n v="8.8427433031281338E-2"/>
  </r>
  <r>
    <x v="229"/>
    <s v="store"/>
    <n v="0"/>
    <n v="9"/>
    <n v="2"/>
    <n v="9"/>
    <n v="3"/>
    <n v="11.144819505645453"/>
  </r>
  <r>
    <x v="229"/>
    <s v="store"/>
    <n v="1"/>
    <n v="13"/>
    <n v="3"/>
    <n v="11"/>
    <n v="4"/>
    <n v="5.0840313348408124"/>
  </r>
  <r>
    <x v="229"/>
    <s v="store"/>
    <n v="2"/>
    <n v="16"/>
    <n v="4"/>
    <n v="11"/>
    <n v="4"/>
    <n v="2.7908966796912127"/>
  </r>
  <r>
    <x v="229"/>
    <s v="store"/>
    <n v="3"/>
    <n v="17"/>
    <n v="5"/>
    <n v="11"/>
    <n v="4"/>
    <n v="1.5920092364247993"/>
  </r>
  <r>
    <x v="229"/>
    <s v="store"/>
    <n v="4"/>
    <n v="17"/>
    <n v="6"/>
    <n v="16"/>
    <n v="4"/>
    <n v="0.88902391304524586"/>
  </r>
  <r>
    <x v="229"/>
    <s v="pharmacy"/>
    <n v="0"/>
    <n v="15"/>
    <n v="4"/>
    <n v="15"/>
    <n v="3"/>
    <n v="4.923741737242187"/>
  </r>
  <r>
    <x v="229"/>
    <s v="pharmacy"/>
    <n v="1"/>
    <n v="17"/>
    <n v="6"/>
    <n v="16"/>
    <n v="4"/>
    <n v="1.6846353744493883"/>
  </r>
  <r>
    <x v="229"/>
    <s v="pharmacy"/>
    <n v="2"/>
    <n v="17"/>
    <n v="6"/>
    <n v="16"/>
    <n v="4"/>
    <n v="0.81112073584600186"/>
  </r>
  <r>
    <x v="229"/>
    <s v="bank"/>
    <n v="0"/>
    <n v="27"/>
    <n v="9"/>
    <n v="23"/>
    <n v="7"/>
    <n v="1.8434030718819161"/>
  </r>
  <r>
    <x v="229"/>
    <s v="bank"/>
    <n v="1"/>
    <n v="39"/>
    <n v="13"/>
    <n v="32"/>
    <n v="7"/>
    <n v="0.54776690266255423"/>
  </r>
  <r>
    <x v="230"/>
    <s v="restaurant"/>
    <n v="0"/>
    <n v="7"/>
    <n v="2"/>
    <n v="4"/>
    <n v="2"/>
    <n v="35.302719260522409"/>
  </r>
  <r>
    <x v="230"/>
    <s v="restaurant"/>
    <n v="1"/>
    <n v="8"/>
    <n v="2"/>
    <n v="6"/>
    <n v="2"/>
    <n v="28.776915324003859"/>
  </r>
  <r>
    <x v="230"/>
    <s v="restaurant"/>
    <n v="2"/>
    <n v="8"/>
    <n v="2"/>
    <n v="6"/>
    <n v="3"/>
    <n v="24.351092166494546"/>
  </r>
  <r>
    <x v="230"/>
    <s v="restaurant"/>
    <n v="3"/>
    <n v="9"/>
    <n v="2"/>
    <n v="7"/>
    <n v="3"/>
    <n v="20.669638355718423"/>
  </r>
  <r>
    <x v="230"/>
    <s v="restaurant"/>
    <n v="4"/>
    <n v="11"/>
    <n v="3"/>
    <n v="7"/>
    <n v="3"/>
    <n v="16.549378636511136"/>
  </r>
  <r>
    <x v="230"/>
    <s v="restaurant"/>
    <n v="5"/>
    <n v="12"/>
    <n v="4"/>
    <n v="7"/>
    <n v="3"/>
    <n v="13.67952295222508"/>
  </r>
  <r>
    <x v="230"/>
    <s v="restaurant"/>
    <n v="6"/>
    <n v="13"/>
    <n v="4"/>
    <n v="8"/>
    <n v="3"/>
    <n v="11.706101774630419"/>
  </r>
  <r>
    <x v="230"/>
    <s v="restaurant"/>
    <n v="7"/>
    <n v="14"/>
    <n v="4"/>
    <n v="8"/>
    <n v="3"/>
    <n v="10.391204780696956"/>
  </r>
  <r>
    <x v="230"/>
    <s v="restaurant"/>
    <n v="8"/>
    <n v="14"/>
    <n v="4"/>
    <n v="8"/>
    <n v="3"/>
    <n v="9.3135983589950495"/>
  </r>
  <r>
    <x v="230"/>
    <s v="restaurant"/>
    <n v="9"/>
    <n v="15"/>
    <n v="5"/>
    <n v="12"/>
    <n v="3"/>
    <n v="6.9733089277974445"/>
  </r>
  <r>
    <x v="230"/>
    <s v="supermarket"/>
    <n v="0"/>
    <n v="38"/>
    <n v="15"/>
    <n v="19"/>
    <n v="8"/>
    <n v="3.619837216523428"/>
  </r>
  <r>
    <x v="230"/>
    <s v="supermarket"/>
    <n v="1"/>
    <n v="48"/>
    <n v="16"/>
    <n v="23"/>
    <n v="9"/>
    <n v="1.6601628893349873"/>
  </r>
  <r>
    <x v="230"/>
    <s v="supermarket"/>
    <n v="2"/>
    <n v="53"/>
    <n v="17"/>
    <n v="31"/>
    <n v="12"/>
    <n v="0.51046149021585829"/>
  </r>
  <r>
    <x v="230"/>
    <s v="supermarket"/>
    <n v="3"/>
    <n v="60"/>
    <n v="21"/>
    <n v="37"/>
    <n v="14"/>
    <n v="0.18896200008801309"/>
  </r>
  <r>
    <x v="230"/>
    <s v="supermarket"/>
    <n v="4"/>
    <n v="76"/>
    <n v="24"/>
    <n v="38"/>
    <n v="15"/>
    <n v="8.9627678684953832E-2"/>
  </r>
  <r>
    <x v="230"/>
    <s v="store"/>
    <n v="0"/>
    <n v="6"/>
    <n v="2"/>
    <n v="4"/>
    <n v="2"/>
    <n v="15.880396467847584"/>
  </r>
  <r>
    <x v="230"/>
    <s v="store"/>
    <n v="1"/>
    <n v="11"/>
    <n v="3"/>
    <n v="7"/>
    <n v="3"/>
    <n v="6.4131521108582987"/>
  </r>
  <r>
    <x v="230"/>
    <s v="store"/>
    <n v="2"/>
    <n v="14"/>
    <n v="4"/>
    <n v="7"/>
    <n v="3"/>
    <n v="3.6525646766388431"/>
  </r>
  <r>
    <x v="230"/>
    <s v="store"/>
    <n v="3"/>
    <n v="14"/>
    <n v="4"/>
    <n v="8"/>
    <n v="3"/>
    <n v="2.372755079475104"/>
  </r>
  <r>
    <x v="230"/>
    <s v="store"/>
    <n v="4"/>
    <n v="14"/>
    <n v="5"/>
    <n v="11"/>
    <n v="3"/>
    <n v="1.3069907122041828"/>
  </r>
  <r>
    <x v="230"/>
    <s v="pharmacy"/>
    <n v="0"/>
    <n v="10"/>
    <n v="3"/>
    <n v="10"/>
    <n v="2"/>
    <n v="6.9306407284183704"/>
  </r>
  <r>
    <x v="230"/>
    <s v="pharmacy"/>
    <n v="1"/>
    <n v="13"/>
    <n v="5"/>
    <n v="13"/>
    <n v="3"/>
    <n v="2.2558947774554161"/>
  </r>
  <r>
    <x v="230"/>
    <s v="pharmacy"/>
    <n v="2"/>
    <n v="13"/>
    <n v="5"/>
    <n v="13"/>
    <n v="3"/>
    <n v="1.086171559515571"/>
  </r>
  <r>
    <x v="230"/>
    <s v="bank"/>
    <n v="0"/>
    <n v="22"/>
    <n v="9"/>
    <n v="21"/>
    <n v="6"/>
    <n v="2.1785512444193356"/>
  </r>
  <r>
    <x v="230"/>
    <s v="bank"/>
    <n v="1"/>
    <n v="40"/>
    <n v="13"/>
    <n v="34"/>
    <n v="7"/>
    <n v="0.54652676876153417"/>
  </r>
  <r>
    <x v="231"/>
    <s v="restaurant"/>
    <n v="0"/>
    <n v="11"/>
    <n v="3"/>
    <n v="8"/>
    <n v="2"/>
    <n v="26.640252892116642"/>
  </r>
  <r>
    <x v="231"/>
    <s v="restaurant"/>
    <n v="1"/>
    <n v="11"/>
    <n v="3"/>
    <n v="10"/>
    <n v="2"/>
    <n v="22.738564069597299"/>
  </r>
  <r>
    <x v="231"/>
    <s v="restaurant"/>
    <n v="2"/>
    <n v="12"/>
    <n v="3"/>
    <n v="10"/>
    <n v="2"/>
    <n v="20.105733505232429"/>
  </r>
  <r>
    <x v="231"/>
    <s v="restaurant"/>
    <n v="3"/>
    <n v="12"/>
    <n v="3"/>
    <n v="10"/>
    <n v="4"/>
    <n v="15.624588075739059"/>
  </r>
  <r>
    <x v="231"/>
    <s v="restaurant"/>
    <n v="4"/>
    <n v="13"/>
    <n v="3"/>
    <n v="11"/>
    <n v="4"/>
    <n v="13.503597603451254"/>
  </r>
  <r>
    <x v="231"/>
    <s v="restaurant"/>
    <n v="5"/>
    <n v="14"/>
    <n v="5"/>
    <n v="12"/>
    <n v="4"/>
    <n v="10.018378838467958"/>
  </r>
  <r>
    <x v="231"/>
    <s v="restaurant"/>
    <n v="6"/>
    <n v="16"/>
    <n v="5"/>
    <n v="13"/>
    <n v="4"/>
    <n v="8.6262549435547786"/>
  </r>
  <r>
    <x v="231"/>
    <s v="restaurant"/>
    <n v="7"/>
    <n v="16"/>
    <n v="5"/>
    <n v="14"/>
    <n v="4"/>
    <n v="7.584135584163004"/>
  </r>
  <r>
    <x v="231"/>
    <s v="restaurant"/>
    <n v="8"/>
    <n v="18"/>
    <n v="6"/>
    <n v="16"/>
    <n v="4"/>
    <n v="6.0766451010726863"/>
  </r>
  <r>
    <x v="231"/>
    <s v="restaurant"/>
    <n v="9"/>
    <n v="20"/>
    <n v="100"/>
    <n v="16"/>
    <n v="7"/>
    <n v="2.7042179045316379"/>
  </r>
  <r>
    <x v="231"/>
    <s v="supermarket"/>
    <n v="0"/>
    <n v="42"/>
    <n v="16"/>
    <n v="23"/>
    <n v="9"/>
    <n v="2.7803565029270008"/>
  </r>
  <r>
    <x v="231"/>
    <s v="supermarket"/>
    <n v="1"/>
    <n v="52"/>
    <n v="17"/>
    <n v="27"/>
    <n v="10"/>
    <n v="1.2985532530872599"/>
  </r>
  <r>
    <x v="231"/>
    <s v="supermarket"/>
    <n v="2"/>
    <n v="57"/>
    <n v="18"/>
    <n v="35"/>
    <n v="13"/>
    <n v="0.40508703710181676"/>
  </r>
  <r>
    <x v="231"/>
    <s v="supermarket"/>
    <n v="3"/>
    <n v="64"/>
    <n v="22"/>
    <n v="40"/>
    <n v="13"/>
    <n v="0.22943972221597236"/>
  </r>
  <r>
    <x v="231"/>
    <s v="supermarket"/>
    <n v="4"/>
    <n v="80"/>
    <n v="25"/>
    <n v="41"/>
    <n v="15"/>
    <n v="8.8664902154211536E-2"/>
  </r>
  <r>
    <x v="231"/>
    <s v="store"/>
    <n v="0"/>
    <n v="11"/>
    <n v="3"/>
    <n v="10"/>
    <n v="2"/>
    <n v="10.363926806892801"/>
  </r>
  <r>
    <x v="231"/>
    <s v="store"/>
    <n v="1"/>
    <n v="12"/>
    <n v="3"/>
    <n v="11"/>
    <n v="3"/>
    <n v="5.8444521930010467"/>
  </r>
  <r>
    <x v="231"/>
    <s v="store"/>
    <n v="2"/>
    <n v="14"/>
    <n v="4"/>
    <n v="12"/>
    <n v="4"/>
    <n v="2.7701927092274761"/>
  </r>
  <r>
    <x v="231"/>
    <s v="store"/>
    <n v="3"/>
    <n v="18"/>
    <n v="5"/>
    <n v="12"/>
    <n v="4"/>
    <n v="1.5649697153278495"/>
  </r>
  <r>
    <x v="231"/>
    <s v="store"/>
    <n v="4"/>
    <n v="18"/>
    <n v="6"/>
    <n v="14"/>
    <n v="4"/>
    <n v="0.89865098591309256"/>
  </r>
  <r>
    <x v="231"/>
    <s v="pharmacy"/>
    <n v="0"/>
    <n v="14"/>
    <n v="4"/>
    <n v="14"/>
    <n v="3"/>
    <n v="5.008916752400725"/>
  </r>
  <r>
    <x v="231"/>
    <s v="pharmacy"/>
    <n v="1"/>
    <n v="16"/>
    <n v="6"/>
    <n v="16"/>
    <n v="4"/>
    <n v="1.6973482234192576"/>
  </r>
  <r>
    <x v="231"/>
    <s v="pharmacy"/>
    <n v="2"/>
    <n v="17"/>
    <n v="6"/>
    <n v="16"/>
    <n v="4"/>
    <n v="0.81112073584600186"/>
  </r>
  <r>
    <x v="231"/>
    <s v="bank"/>
    <n v="0"/>
    <n v="26"/>
    <n v="10"/>
    <n v="22"/>
    <n v="7"/>
    <n v="1.7252848628861561"/>
  </r>
  <r>
    <x v="231"/>
    <s v="bank"/>
    <n v="1"/>
    <n v="38"/>
    <n v="13"/>
    <n v="31"/>
    <n v="7"/>
    <n v="0.54868981251980709"/>
  </r>
  <r>
    <x v="232"/>
    <s v="restaurant"/>
    <n v="0"/>
    <n v="10"/>
    <n v="2"/>
    <n v="7"/>
    <n v="2"/>
    <n v="29.962233161091024"/>
  </r>
  <r>
    <x v="232"/>
    <s v="restaurant"/>
    <n v="1"/>
    <n v="11"/>
    <n v="3"/>
    <n v="10"/>
    <n v="2"/>
    <n v="22.738564069597299"/>
  </r>
  <r>
    <x v="232"/>
    <s v="restaurant"/>
    <n v="2"/>
    <n v="11"/>
    <n v="3"/>
    <n v="11"/>
    <n v="2"/>
    <n v="19.976226060898234"/>
  </r>
  <r>
    <x v="232"/>
    <s v="restaurant"/>
    <n v="3"/>
    <n v="11"/>
    <n v="3"/>
    <n v="11"/>
    <n v="2"/>
    <n v="17.904617432360642"/>
  </r>
  <r>
    <x v="232"/>
    <s v="restaurant"/>
    <n v="4"/>
    <n v="12"/>
    <n v="3"/>
    <n v="11"/>
    <n v="4"/>
    <n v="13.679495570756206"/>
  </r>
  <r>
    <x v="232"/>
    <s v="restaurant"/>
    <n v="5"/>
    <n v="13"/>
    <n v="5"/>
    <n v="11"/>
    <n v="4"/>
    <n v="10.393679666839573"/>
  </r>
  <r>
    <x v="232"/>
    <s v="restaurant"/>
    <n v="6"/>
    <n v="15"/>
    <n v="5"/>
    <n v="12"/>
    <n v="4"/>
    <n v="8.8896969097827334"/>
  </r>
  <r>
    <x v="232"/>
    <s v="restaurant"/>
    <n v="7"/>
    <n v="15"/>
    <n v="5"/>
    <n v="13"/>
    <n v="4"/>
    <n v="7.7957778401802358"/>
  </r>
  <r>
    <x v="232"/>
    <s v="restaurant"/>
    <n v="8"/>
    <n v="17"/>
    <n v="5"/>
    <n v="15"/>
    <n v="4"/>
    <n v="6.6384249803392557"/>
  </r>
  <r>
    <x v="232"/>
    <s v="restaurant"/>
    <n v="9"/>
    <n v="17"/>
    <n v="100"/>
    <n v="15"/>
    <n v="7"/>
    <n v="2.8709412422999541"/>
  </r>
  <r>
    <x v="232"/>
    <s v="supermarket"/>
    <n v="0"/>
    <n v="41"/>
    <n v="16"/>
    <n v="22"/>
    <n v="8"/>
    <n v="3.4119798230271305"/>
  </r>
  <r>
    <x v="232"/>
    <s v="supermarket"/>
    <n v="1"/>
    <n v="51"/>
    <n v="17"/>
    <n v="27"/>
    <n v="10"/>
    <n v="1.2985544254567214"/>
  </r>
  <r>
    <x v="232"/>
    <s v="supermarket"/>
    <n v="2"/>
    <n v="56"/>
    <n v="18"/>
    <n v="35"/>
    <n v="13"/>
    <n v="0.40508720629688555"/>
  </r>
  <r>
    <x v="232"/>
    <s v="supermarket"/>
    <n v="3"/>
    <n v="63"/>
    <n v="22"/>
    <n v="39"/>
    <n v="13"/>
    <n v="0.22975775060286202"/>
  </r>
  <r>
    <x v="232"/>
    <s v="supermarket"/>
    <n v="4"/>
    <n v="80"/>
    <n v="25"/>
    <n v="42"/>
    <n v="15"/>
    <n v="8.8534943740591579E-2"/>
  </r>
  <r>
    <x v="232"/>
    <s v="store"/>
    <n v="0"/>
    <n v="9"/>
    <n v="2"/>
    <n v="8"/>
    <n v="2"/>
    <n v="12.877895356986194"/>
  </r>
  <r>
    <x v="232"/>
    <s v="store"/>
    <n v="1"/>
    <n v="10"/>
    <n v="2"/>
    <n v="10"/>
    <n v="2"/>
    <n v="8.3401108602116629"/>
  </r>
  <r>
    <x v="232"/>
    <s v="store"/>
    <n v="2"/>
    <n v="12"/>
    <n v="3"/>
    <n v="10"/>
    <n v="4"/>
    <n v="3.5005536293047497"/>
  </r>
  <r>
    <x v="232"/>
    <s v="store"/>
    <n v="3"/>
    <n v="18"/>
    <n v="5"/>
    <n v="11"/>
    <n v="4"/>
    <n v="1.5899237140483613"/>
  </r>
  <r>
    <x v="232"/>
    <s v="store"/>
    <n v="4"/>
    <n v="18"/>
    <n v="6"/>
    <n v="12"/>
    <n v="4"/>
    <n v="0.91967505434703134"/>
  </r>
  <r>
    <x v="232"/>
    <s v="pharmacy"/>
    <n v="0"/>
    <n v="14"/>
    <n v="4"/>
    <n v="14"/>
    <n v="2"/>
    <n v="5.7255903971270454"/>
  </r>
  <r>
    <x v="232"/>
    <s v="pharmacy"/>
    <n v="1"/>
    <n v="16"/>
    <n v="6"/>
    <n v="15"/>
    <n v="4"/>
    <n v="1.7133892406461182"/>
  </r>
  <r>
    <x v="232"/>
    <s v="pharmacy"/>
    <n v="2"/>
    <n v="16"/>
    <n v="6"/>
    <n v="15"/>
    <n v="4"/>
    <n v="0.82496518994072365"/>
  </r>
  <r>
    <x v="232"/>
    <s v="bank"/>
    <n v="0"/>
    <n v="26"/>
    <n v="10"/>
    <n v="25"/>
    <n v="6"/>
    <n v="1.9646257437731951"/>
  </r>
  <r>
    <x v="232"/>
    <s v="bank"/>
    <n v="1"/>
    <n v="39"/>
    <n v="13"/>
    <n v="31"/>
    <n v="7"/>
    <n v="0.54847967301828671"/>
  </r>
  <r>
    <x v="233"/>
    <s v="restaurant"/>
    <n v="0"/>
    <n v="7"/>
    <n v="2"/>
    <n v="5"/>
    <n v="2"/>
    <n v="34.038674028598216"/>
  </r>
  <r>
    <x v="233"/>
    <s v="restaurant"/>
    <n v="1"/>
    <n v="8"/>
    <n v="2"/>
    <n v="6"/>
    <n v="2"/>
    <n v="28.776915324003859"/>
  </r>
  <r>
    <x v="233"/>
    <s v="restaurant"/>
    <n v="2"/>
    <n v="9"/>
    <n v="2"/>
    <n v="6"/>
    <n v="2"/>
    <n v="25.249737657648328"/>
  </r>
  <r>
    <x v="233"/>
    <s v="restaurant"/>
    <n v="3"/>
    <n v="9"/>
    <n v="2"/>
    <n v="6"/>
    <n v="2"/>
    <n v="22.631246345003316"/>
  </r>
  <r>
    <x v="233"/>
    <s v="restaurant"/>
    <n v="4"/>
    <n v="9"/>
    <n v="2"/>
    <n v="6"/>
    <n v="3"/>
    <n v="19.126236971256276"/>
  </r>
  <r>
    <x v="233"/>
    <s v="restaurant"/>
    <n v="5"/>
    <n v="14"/>
    <n v="4"/>
    <n v="7"/>
    <n v="3"/>
    <n v="13.39622829642145"/>
  </r>
  <r>
    <x v="233"/>
    <s v="restaurant"/>
    <n v="6"/>
    <n v="14"/>
    <n v="4"/>
    <n v="8"/>
    <n v="3"/>
    <n v="11.59349293714123"/>
  </r>
  <r>
    <x v="233"/>
    <s v="restaurant"/>
    <n v="7"/>
    <n v="14"/>
    <n v="4"/>
    <n v="8"/>
    <n v="3"/>
    <n v="10.391204780696956"/>
  </r>
  <r>
    <x v="233"/>
    <s v="restaurant"/>
    <n v="8"/>
    <n v="15"/>
    <n v="4"/>
    <n v="8"/>
    <n v="3"/>
    <n v="9.2415068477913849"/>
  </r>
  <r>
    <x v="233"/>
    <s v="restaurant"/>
    <n v="9"/>
    <n v="16"/>
    <n v="5"/>
    <n v="9"/>
    <n v="3"/>
    <n v="7.4898223041110139"/>
  </r>
  <r>
    <x v="233"/>
    <s v="supermarket"/>
    <n v="0"/>
    <n v="38"/>
    <n v="16"/>
    <n v="19"/>
    <n v="8"/>
    <n v="3.5786088798334439"/>
  </r>
  <r>
    <x v="233"/>
    <s v="supermarket"/>
    <n v="1"/>
    <n v="48"/>
    <n v="16"/>
    <n v="23"/>
    <n v="9"/>
    <n v="1.6601628893349873"/>
  </r>
  <r>
    <x v="233"/>
    <s v="supermarket"/>
    <n v="2"/>
    <n v="53"/>
    <n v="17"/>
    <n v="32"/>
    <n v="12"/>
    <n v="0.50803372195810848"/>
  </r>
  <r>
    <x v="233"/>
    <s v="supermarket"/>
    <n v="3"/>
    <n v="61"/>
    <n v="21"/>
    <n v="37"/>
    <n v="14"/>
    <n v="0.18896196764965056"/>
  </r>
  <r>
    <x v="233"/>
    <s v="supermarket"/>
    <n v="4"/>
    <n v="77"/>
    <n v="24"/>
    <n v="39"/>
    <n v="15"/>
    <n v="8.9398135916974986E-2"/>
  </r>
  <r>
    <x v="233"/>
    <s v="store"/>
    <n v="0"/>
    <n v="6"/>
    <n v="2"/>
    <n v="6"/>
    <n v="2"/>
    <n v="14.540724122942899"/>
  </r>
  <r>
    <x v="233"/>
    <s v="store"/>
    <n v="1"/>
    <n v="7"/>
    <n v="2"/>
    <n v="7"/>
    <n v="2"/>
    <n v="9.230637960199946"/>
  </r>
  <r>
    <x v="233"/>
    <s v="store"/>
    <n v="2"/>
    <n v="11"/>
    <n v="3"/>
    <n v="8"/>
    <n v="3"/>
    <n v="4.1908074702587488"/>
  </r>
  <r>
    <x v="233"/>
    <s v="store"/>
    <n v="3"/>
    <n v="14"/>
    <n v="4"/>
    <n v="11"/>
    <n v="3"/>
    <n v="2.2251244038799878"/>
  </r>
  <r>
    <x v="233"/>
    <s v="store"/>
    <n v="4"/>
    <n v="15"/>
    <n v="5"/>
    <n v="15"/>
    <n v="4"/>
    <n v="1.0344959781689038"/>
  </r>
  <r>
    <x v="233"/>
    <s v="pharmacy"/>
    <n v="0"/>
    <n v="11"/>
    <n v="3"/>
    <n v="11"/>
    <n v="2"/>
    <n v="6.7093791349885272"/>
  </r>
  <r>
    <x v="233"/>
    <s v="pharmacy"/>
    <n v="1"/>
    <n v="13"/>
    <n v="5"/>
    <n v="13"/>
    <n v="3"/>
    <n v="2.2558947774554161"/>
  </r>
  <r>
    <x v="233"/>
    <s v="pharmacy"/>
    <n v="2"/>
    <n v="13"/>
    <n v="5"/>
    <n v="13"/>
    <n v="3"/>
    <n v="1.086171559515571"/>
  </r>
  <r>
    <x v="233"/>
    <s v="bank"/>
    <n v="0"/>
    <n v="23"/>
    <n v="9"/>
    <n v="22"/>
    <n v="6"/>
    <n v="2.1524417004911678"/>
  </r>
  <r>
    <x v="233"/>
    <s v="bank"/>
    <n v="1"/>
    <n v="41"/>
    <n v="13"/>
    <n v="35"/>
    <n v="7"/>
    <n v="0.54598994257884792"/>
  </r>
  <r>
    <x v="234"/>
    <s v="restaurant"/>
    <n v="0"/>
    <n v="4"/>
    <n v="1"/>
    <n v="4"/>
    <n v="1"/>
    <n v="44.134724700805194"/>
  </r>
  <r>
    <x v="234"/>
    <s v="restaurant"/>
    <n v="1"/>
    <n v="4"/>
    <n v="1"/>
    <n v="4"/>
    <n v="2"/>
    <n v="37.675567923255237"/>
  </r>
  <r>
    <x v="234"/>
    <s v="restaurant"/>
    <n v="2"/>
    <n v="7"/>
    <n v="2"/>
    <n v="6"/>
    <n v="2"/>
    <n v="26.473906503618867"/>
  </r>
  <r>
    <x v="234"/>
    <s v="restaurant"/>
    <n v="3"/>
    <n v="9"/>
    <n v="3"/>
    <n v="6"/>
    <n v="3"/>
    <n v="19.830537131881385"/>
  </r>
  <r>
    <x v="234"/>
    <s v="restaurant"/>
    <n v="4"/>
    <n v="11"/>
    <n v="4"/>
    <n v="6"/>
    <n v="3"/>
    <n v="16.083119770439485"/>
  </r>
  <r>
    <x v="234"/>
    <s v="restaurant"/>
    <n v="5"/>
    <n v="12"/>
    <n v="4"/>
    <n v="7"/>
    <n v="3"/>
    <n v="13.67952295222508"/>
  </r>
  <r>
    <x v="234"/>
    <s v="restaurant"/>
    <n v="6"/>
    <n v="13"/>
    <n v="4"/>
    <n v="8"/>
    <n v="4"/>
    <n v="10.911144894207997"/>
  </r>
  <r>
    <x v="234"/>
    <s v="restaurant"/>
    <n v="7"/>
    <n v="16"/>
    <n v="5"/>
    <n v="9"/>
    <n v="4"/>
    <n v="8.6107541457343828"/>
  </r>
  <r>
    <x v="234"/>
    <s v="restaurant"/>
    <n v="8"/>
    <n v="17"/>
    <n v="5"/>
    <n v="11"/>
    <n v="4"/>
    <n v="7.2180452965903132"/>
  </r>
  <r>
    <x v="234"/>
    <s v="restaurant"/>
    <n v="9"/>
    <n v="18"/>
    <n v="100"/>
    <n v="13"/>
    <n v="7"/>
    <n v="3.0584322980181717"/>
  </r>
  <r>
    <x v="234"/>
    <s v="supermarket"/>
    <n v="0"/>
    <n v="38"/>
    <n v="14"/>
    <n v="19"/>
    <n v="8"/>
    <n v="3.6749228706179866"/>
  </r>
  <r>
    <x v="234"/>
    <s v="supermarket"/>
    <n v="1"/>
    <n v="46"/>
    <n v="15"/>
    <n v="24"/>
    <n v="9"/>
    <n v="1.6662558229618027"/>
  </r>
  <r>
    <x v="234"/>
    <s v="supermarket"/>
    <n v="2"/>
    <n v="51"/>
    <n v="15"/>
    <n v="31"/>
    <n v="12"/>
    <n v="0.53616509283060831"/>
  </r>
  <r>
    <x v="234"/>
    <s v="supermarket"/>
    <n v="3"/>
    <n v="58"/>
    <n v="19"/>
    <n v="37"/>
    <n v="13"/>
    <n v="0.23696566065707483"/>
  </r>
  <r>
    <x v="234"/>
    <s v="supermarket"/>
    <n v="4"/>
    <n v="75"/>
    <n v="25"/>
    <n v="38"/>
    <n v="14"/>
    <n v="0.11004275438447828"/>
  </r>
  <r>
    <x v="234"/>
    <s v="store"/>
    <n v="0"/>
    <n v="3"/>
    <n v="1"/>
    <n v="3"/>
    <n v="1"/>
    <n v="24.807341495576125"/>
  </r>
  <r>
    <x v="234"/>
    <s v="store"/>
    <n v="1"/>
    <n v="4"/>
    <n v="1"/>
    <n v="4"/>
    <n v="1"/>
    <n v="15.065318279422829"/>
  </r>
  <r>
    <x v="234"/>
    <s v="store"/>
    <n v="2"/>
    <n v="15"/>
    <n v="4"/>
    <n v="8"/>
    <n v="3"/>
    <n v="3.5085433792938816"/>
  </r>
  <r>
    <x v="234"/>
    <s v="store"/>
    <n v="3"/>
    <n v="16"/>
    <n v="4"/>
    <n v="8"/>
    <n v="4"/>
    <n v="2.0298633200380269"/>
  </r>
  <r>
    <x v="234"/>
    <s v="store"/>
    <n v="4"/>
    <n v="17"/>
    <n v="6"/>
    <n v="9"/>
    <n v="4"/>
    <n v="0.99320994469687907"/>
  </r>
  <r>
    <x v="234"/>
    <s v="pharmacy"/>
    <n v="0"/>
    <n v="8"/>
    <n v="2"/>
    <n v="8"/>
    <n v="1"/>
    <n v="9.2077560144712791"/>
  </r>
  <r>
    <x v="234"/>
    <s v="pharmacy"/>
    <n v="1"/>
    <n v="11"/>
    <n v="6"/>
    <n v="11"/>
    <n v="3"/>
    <n v="2.2468163921310786"/>
  </r>
  <r>
    <x v="234"/>
    <s v="pharmacy"/>
    <n v="2"/>
    <n v="11"/>
    <n v="6"/>
    <n v="11"/>
    <n v="3"/>
    <n v="1.0818004851001493"/>
  </r>
  <r>
    <x v="234"/>
    <s v="bank"/>
    <n v="0"/>
    <n v="20"/>
    <n v="7"/>
    <n v="17"/>
    <n v="6"/>
    <n v="2.671667722168563"/>
  </r>
  <r>
    <x v="234"/>
    <s v="bank"/>
    <n v="1"/>
    <n v="38"/>
    <n v="12"/>
    <n v="24"/>
    <n v="7"/>
    <n v="0.58873524069947891"/>
  </r>
  <r>
    <x v="235"/>
    <s v="restaurant"/>
    <n v="0"/>
    <n v="11"/>
    <n v="3"/>
    <n v="10"/>
    <n v="3"/>
    <n v="23.575041799988533"/>
  </r>
  <r>
    <x v="235"/>
    <s v="restaurant"/>
    <n v="1"/>
    <n v="11"/>
    <n v="3"/>
    <n v="11"/>
    <n v="3"/>
    <n v="20.679183524740161"/>
  </r>
  <r>
    <x v="235"/>
    <s v="restaurant"/>
    <n v="2"/>
    <n v="12"/>
    <n v="3"/>
    <n v="11"/>
    <n v="3"/>
    <n v="18.259918350212331"/>
  </r>
  <r>
    <x v="235"/>
    <s v="restaurant"/>
    <n v="3"/>
    <n v="13"/>
    <n v="3"/>
    <n v="12"/>
    <n v="3"/>
    <n v="15.859269041878045"/>
  </r>
  <r>
    <x v="235"/>
    <s v="restaurant"/>
    <n v="4"/>
    <n v="13"/>
    <n v="3"/>
    <n v="12"/>
    <n v="3"/>
    <n v="14.214604104201804"/>
  </r>
  <r>
    <x v="235"/>
    <s v="restaurant"/>
    <n v="5"/>
    <n v="14"/>
    <n v="5"/>
    <n v="13"/>
    <n v="4"/>
    <n v="9.804244019533721"/>
  </r>
  <r>
    <x v="235"/>
    <s v="restaurant"/>
    <n v="6"/>
    <n v="16"/>
    <n v="5"/>
    <n v="13"/>
    <n v="4"/>
    <n v="8.6262549435547786"/>
  </r>
  <r>
    <x v="235"/>
    <s v="restaurant"/>
    <n v="7"/>
    <n v="19"/>
    <n v="6"/>
    <n v="14"/>
    <n v="5"/>
    <n v="6.373538766560098"/>
  </r>
  <r>
    <x v="235"/>
    <s v="restaurant"/>
    <n v="8"/>
    <n v="21"/>
    <n v="6"/>
    <n v="16"/>
    <n v="5"/>
    <n v="5.460235642659824"/>
  </r>
  <r>
    <x v="235"/>
    <s v="restaurant"/>
    <n v="9"/>
    <n v="21"/>
    <n v="7"/>
    <n v="18"/>
    <n v="5"/>
    <n v="4.452521983560092"/>
  </r>
  <r>
    <x v="235"/>
    <s v="supermarket"/>
    <n v="0"/>
    <n v="42"/>
    <n v="16"/>
    <n v="23"/>
    <n v="9"/>
    <n v="2.7803565029270008"/>
  </r>
  <r>
    <x v="235"/>
    <s v="supermarket"/>
    <n v="1"/>
    <n v="52"/>
    <n v="17"/>
    <n v="27"/>
    <n v="10"/>
    <n v="1.2985532530872599"/>
  </r>
  <r>
    <x v="235"/>
    <s v="supermarket"/>
    <n v="2"/>
    <n v="57"/>
    <n v="18"/>
    <n v="35"/>
    <n v="13"/>
    <n v="0.40508703710181676"/>
  </r>
  <r>
    <x v="235"/>
    <s v="supermarket"/>
    <n v="3"/>
    <n v="64"/>
    <n v="22"/>
    <n v="40"/>
    <n v="14"/>
    <n v="0.1862519323704821"/>
  </r>
  <r>
    <x v="235"/>
    <s v="supermarket"/>
    <n v="4"/>
    <n v="80"/>
    <n v="25"/>
    <n v="42"/>
    <n v="15"/>
    <n v="8.8534943740591579E-2"/>
  </r>
  <r>
    <x v="235"/>
    <s v="store"/>
    <n v="0"/>
    <n v="10"/>
    <n v="2"/>
    <n v="9"/>
    <n v="2"/>
    <n v="12.5213783506158"/>
  </r>
  <r>
    <x v="235"/>
    <s v="store"/>
    <n v="1"/>
    <n v="10"/>
    <n v="3"/>
    <n v="10"/>
    <n v="2"/>
    <n v="7.0553451159517309"/>
  </r>
  <r>
    <x v="235"/>
    <s v="store"/>
    <n v="2"/>
    <n v="12"/>
    <n v="3"/>
    <n v="10"/>
    <n v="4"/>
    <n v="3.5005536293047497"/>
  </r>
  <r>
    <x v="235"/>
    <s v="store"/>
    <n v="3"/>
    <n v="18"/>
    <n v="5"/>
    <n v="11"/>
    <n v="4"/>
    <n v="1.5899237140483613"/>
  </r>
  <r>
    <x v="235"/>
    <s v="store"/>
    <n v="4"/>
    <n v="18"/>
    <n v="6"/>
    <n v="12"/>
    <n v="4"/>
    <n v="0.91967505434703134"/>
  </r>
  <r>
    <x v="235"/>
    <s v="pharmacy"/>
    <n v="0"/>
    <n v="14"/>
    <n v="4"/>
    <n v="14"/>
    <n v="3"/>
    <n v="5.008916752400725"/>
  </r>
  <r>
    <x v="235"/>
    <s v="pharmacy"/>
    <n v="1"/>
    <n v="16"/>
    <n v="6"/>
    <n v="16"/>
    <n v="4"/>
    <n v="1.6973482234192576"/>
  </r>
  <r>
    <x v="235"/>
    <s v="pharmacy"/>
    <n v="2"/>
    <n v="16"/>
    <n v="6"/>
    <n v="16"/>
    <n v="4"/>
    <n v="0.81724173720186488"/>
  </r>
  <r>
    <x v="235"/>
    <s v="bank"/>
    <n v="0"/>
    <n v="26"/>
    <n v="10"/>
    <n v="25"/>
    <n v="7"/>
    <n v="1.699304324436669"/>
  </r>
  <r>
    <x v="235"/>
    <s v="bank"/>
    <n v="1"/>
    <n v="40"/>
    <n v="14"/>
    <n v="33"/>
    <n v="8"/>
    <n v="0.43961373645937968"/>
  </r>
  <r>
    <x v="236"/>
    <s v="restaurant"/>
    <n v="0"/>
    <n v="7"/>
    <n v="2"/>
    <n v="7"/>
    <n v="2"/>
    <n v="32.024622533391799"/>
  </r>
  <r>
    <x v="236"/>
    <s v="restaurant"/>
    <n v="1"/>
    <n v="8"/>
    <n v="2"/>
    <n v="7"/>
    <n v="2"/>
    <n v="27.943462767097543"/>
  </r>
  <r>
    <x v="236"/>
    <s v="restaurant"/>
    <n v="2"/>
    <n v="8"/>
    <n v="3"/>
    <n v="7"/>
    <n v="2"/>
    <n v="23.362414428097939"/>
  </r>
  <r>
    <x v="236"/>
    <s v="restaurant"/>
    <n v="3"/>
    <n v="9"/>
    <n v="3"/>
    <n v="8"/>
    <n v="2"/>
    <n v="19.878770106966144"/>
  </r>
  <r>
    <x v="236"/>
    <s v="restaurant"/>
    <n v="4"/>
    <n v="10"/>
    <n v="3"/>
    <n v="8"/>
    <n v="3"/>
    <n v="16.311638167746175"/>
  </r>
  <r>
    <x v="236"/>
    <s v="restaurant"/>
    <n v="5"/>
    <n v="10"/>
    <n v="3"/>
    <n v="9"/>
    <n v="3"/>
    <n v="14.224371894487508"/>
  </r>
  <r>
    <x v="236"/>
    <s v="restaurant"/>
    <n v="6"/>
    <n v="10"/>
    <n v="3"/>
    <n v="10"/>
    <n v="3"/>
    <n v="12.445066077040437"/>
  </r>
  <r>
    <x v="236"/>
    <s v="restaurant"/>
    <n v="7"/>
    <n v="11"/>
    <n v="3"/>
    <n v="10"/>
    <n v="3"/>
    <n v="10.955032850182238"/>
  </r>
  <r>
    <x v="236"/>
    <s v="restaurant"/>
    <n v="8"/>
    <n v="13"/>
    <n v="4"/>
    <n v="10"/>
    <n v="3"/>
    <n v="8.8747848940366918"/>
  </r>
  <r>
    <x v="236"/>
    <s v="restaurant"/>
    <n v="9"/>
    <n v="13"/>
    <n v="4"/>
    <n v="10"/>
    <n v="3"/>
    <n v="7.9544368309514049"/>
  </r>
  <r>
    <x v="236"/>
    <s v="supermarket"/>
    <n v="0"/>
    <n v="31"/>
    <n v="12"/>
    <n v="22"/>
    <n v="7"/>
    <n v="4.4189214013831091"/>
  </r>
  <r>
    <x v="236"/>
    <s v="supermarket"/>
    <n v="1"/>
    <n v="43"/>
    <n v="13"/>
    <n v="23"/>
    <n v="8"/>
    <n v="2.1163901120396051"/>
  </r>
  <r>
    <x v="236"/>
    <s v="supermarket"/>
    <n v="2"/>
    <n v="48"/>
    <n v="14"/>
    <n v="24"/>
    <n v="11"/>
    <n v="0.70592281469568863"/>
  </r>
  <r>
    <x v="236"/>
    <s v="supermarket"/>
    <n v="3"/>
    <n v="55"/>
    <n v="17"/>
    <n v="31"/>
    <n v="13"/>
    <n v="0.25126555918968552"/>
  </r>
  <r>
    <x v="236"/>
    <s v="supermarket"/>
    <n v="4"/>
    <n v="72"/>
    <n v="23"/>
    <n v="40"/>
    <n v="13"/>
    <n v="0.13631402743418072"/>
  </r>
  <r>
    <x v="236"/>
    <s v="store"/>
    <n v="0"/>
    <n v="1"/>
    <n v="0"/>
    <n v="1"/>
    <n v="0"/>
    <n v="40.233936099961419"/>
  </r>
  <r>
    <x v="236"/>
    <s v="store"/>
    <n v="1"/>
    <n v="4"/>
    <n v="1"/>
    <n v="4"/>
    <n v="2"/>
    <n v="13.626896691932362"/>
  </r>
  <r>
    <x v="236"/>
    <s v="store"/>
    <n v="2"/>
    <n v="4"/>
    <n v="2"/>
    <n v="4"/>
    <n v="2"/>
    <n v="7.954218443977223"/>
  </r>
  <r>
    <x v="236"/>
    <s v="store"/>
    <n v="3"/>
    <n v="9"/>
    <n v="3"/>
    <n v="8"/>
    <n v="2"/>
    <n v="3.3659678550550836"/>
  </r>
  <r>
    <x v="236"/>
    <s v="store"/>
    <n v="4"/>
    <n v="12"/>
    <n v="3"/>
    <n v="9"/>
    <n v="2"/>
    <n v="2.1623738989523398"/>
  </r>
  <r>
    <x v="236"/>
    <s v="pharmacy"/>
    <n v="0"/>
    <n v="6"/>
    <n v="2"/>
    <n v="6"/>
    <n v="2"/>
    <n v="9.3339613191208421"/>
  </r>
  <r>
    <x v="236"/>
    <s v="pharmacy"/>
    <n v="1"/>
    <n v="6"/>
    <n v="2"/>
    <n v="6"/>
    <n v="2"/>
    <n v="4.4941295240211456"/>
  </r>
  <r>
    <x v="236"/>
    <s v="pharmacy"/>
    <n v="2"/>
    <n v="12"/>
    <n v="4"/>
    <n v="12"/>
    <n v="3"/>
    <n v="1.2180754974273269"/>
  </r>
  <r>
    <x v="236"/>
    <s v="bank"/>
    <n v="0"/>
    <n v="17"/>
    <n v="5"/>
    <n v="11"/>
    <n v="5"/>
    <n v="4.0109583322844431"/>
  </r>
  <r>
    <x v="236"/>
    <s v="bank"/>
    <n v="1"/>
    <n v="42"/>
    <n v="13"/>
    <n v="33"/>
    <n v="7"/>
    <n v="0.54675432681863079"/>
  </r>
  <r>
    <x v="237"/>
    <s v="restaurant"/>
    <n v="0"/>
    <n v="10"/>
    <n v="3"/>
    <n v="9"/>
    <n v="2"/>
    <n v="26.385368192161543"/>
  </r>
  <r>
    <x v="237"/>
    <s v="restaurant"/>
    <n v="1"/>
    <n v="10"/>
    <n v="3"/>
    <n v="9"/>
    <n v="2"/>
    <n v="23.649107787048493"/>
  </r>
  <r>
    <x v="237"/>
    <s v="restaurant"/>
    <n v="2"/>
    <n v="11"/>
    <n v="3"/>
    <n v="10"/>
    <n v="3"/>
    <n v="18.938940301433856"/>
  </r>
  <r>
    <x v="237"/>
    <s v="restaurant"/>
    <n v="3"/>
    <n v="11"/>
    <n v="3"/>
    <n v="10"/>
    <n v="4"/>
    <n v="15.87085198438116"/>
  </r>
  <r>
    <x v="237"/>
    <s v="restaurant"/>
    <n v="4"/>
    <n v="13"/>
    <n v="3"/>
    <n v="11"/>
    <n v="4"/>
    <n v="13.503597603451254"/>
  </r>
  <r>
    <x v="237"/>
    <s v="restaurant"/>
    <n v="5"/>
    <n v="14"/>
    <n v="5"/>
    <n v="11"/>
    <n v="4"/>
    <n v="10.268041707657421"/>
  </r>
  <r>
    <x v="237"/>
    <s v="restaurant"/>
    <n v="6"/>
    <n v="14"/>
    <n v="5"/>
    <n v="11"/>
    <n v="4"/>
    <n v="9.2032077527892433"/>
  </r>
  <r>
    <x v="237"/>
    <s v="restaurant"/>
    <n v="7"/>
    <n v="15"/>
    <n v="5"/>
    <n v="13"/>
    <n v="4"/>
    <n v="7.7957778401802358"/>
  </r>
  <r>
    <x v="237"/>
    <s v="restaurant"/>
    <n v="8"/>
    <n v="17"/>
    <n v="5"/>
    <n v="14"/>
    <n v="4"/>
    <n v="6.7518499737459114"/>
  </r>
  <r>
    <x v="237"/>
    <s v="restaurant"/>
    <n v="9"/>
    <n v="17"/>
    <n v="100"/>
    <n v="15"/>
    <n v="7"/>
    <n v="2.8709412422999541"/>
  </r>
  <r>
    <x v="237"/>
    <s v="supermarket"/>
    <n v="0"/>
    <n v="41"/>
    <n v="16"/>
    <n v="22"/>
    <n v="9"/>
    <n v="2.8179096202338632"/>
  </r>
  <r>
    <x v="237"/>
    <s v="supermarket"/>
    <n v="1"/>
    <n v="51"/>
    <n v="17"/>
    <n v="26"/>
    <n v="10"/>
    <n v="1.3090476421776962"/>
  </r>
  <r>
    <x v="237"/>
    <s v="supermarket"/>
    <n v="2"/>
    <n v="56"/>
    <n v="18"/>
    <n v="35"/>
    <n v="13"/>
    <n v="0.40508720629688555"/>
  </r>
  <r>
    <x v="237"/>
    <s v="supermarket"/>
    <n v="3"/>
    <n v="63"/>
    <n v="22"/>
    <n v="39"/>
    <n v="14"/>
    <n v="0.18656996075737173"/>
  </r>
  <r>
    <x v="237"/>
    <s v="supermarket"/>
    <n v="4"/>
    <n v="79"/>
    <n v="25"/>
    <n v="42"/>
    <n v="15"/>
    <n v="8.8534943828394691E-2"/>
  </r>
  <r>
    <x v="237"/>
    <s v="store"/>
    <n v="0"/>
    <n v="10"/>
    <n v="2"/>
    <n v="9"/>
    <n v="2"/>
    <n v="12.5213783506158"/>
  </r>
  <r>
    <x v="237"/>
    <s v="store"/>
    <n v="1"/>
    <n v="11"/>
    <n v="3"/>
    <n v="10"/>
    <n v="3"/>
    <n v="5.9651113536262068"/>
  </r>
  <r>
    <x v="237"/>
    <s v="store"/>
    <n v="2"/>
    <n v="15"/>
    <n v="4"/>
    <n v="11"/>
    <n v="4"/>
    <n v="2.7975137963679972"/>
  </r>
  <r>
    <x v="237"/>
    <s v="store"/>
    <n v="3"/>
    <n v="17"/>
    <n v="5"/>
    <n v="11"/>
    <n v="4"/>
    <n v="1.5920092364247993"/>
  </r>
  <r>
    <x v="237"/>
    <s v="store"/>
    <n v="4"/>
    <n v="18"/>
    <n v="6"/>
    <n v="15"/>
    <n v="4"/>
    <n v="0.89225261089981978"/>
  </r>
  <r>
    <x v="237"/>
    <s v="pharmacy"/>
    <n v="0"/>
    <n v="13"/>
    <n v="4"/>
    <n v="13"/>
    <n v="2"/>
    <n v="5.8337132496963644"/>
  </r>
  <r>
    <x v="237"/>
    <s v="pharmacy"/>
    <n v="1"/>
    <n v="16"/>
    <n v="6"/>
    <n v="15"/>
    <n v="4"/>
    <n v="1.7133892406461182"/>
  </r>
  <r>
    <x v="237"/>
    <s v="pharmacy"/>
    <n v="2"/>
    <n v="16"/>
    <n v="6"/>
    <n v="15"/>
    <n v="4"/>
    <n v="0.82496518994072365"/>
  </r>
  <r>
    <x v="237"/>
    <s v="bank"/>
    <n v="0"/>
    <n v="25"/>
    <n v="9"/>
    <n v="25"/>
    <n v="7"/>
    <n v="1.8411519490973318"/>
  </r>
  <r>
    <x v="237"/>
    <s v="bank"/>
    <n v="1"/>
    <n v="40"/>
    <n v="13"/>
    <n v="32"/>
    <n v="7"/>
    <n v="0.54759527171119671"/>
  </r>
  <r>
    <x v="238"/>
    <s v="restaurant"/>
    <n v="0"/>
    <n v="9"/>
    <n v="3"/>
    <n v="9"/>
    <n v="3"/>
    <n v="25.129491441857787"/>
  </r>
  <r>
    <x v="238"/>
    <s v="restaurant"/>
    <n v="1"/>
    <n v="9"/>
    <n v="3"/>
    <n v="9"/>
    <n v="3"/>
    <n v="22.523470107146611"/>
  </r>
  <r>
    <x v="238"/>
    <s v="restaurant"/>
    <n v="2"/>
    <n v="10"/>
    <n v="3"/>
    <n v="9"/>
    <n v="3"/>
    <n v="19.75505726300122"/>
  </r>
  <r>
    <x v="238"/>
    <s v="restaurant"/>
    <n v="3"/>
    <n v="11"/>
    <n v="3"/>
    <n v="10"/>
    <n v="3"/>
    <n v="16.974902047951829"/>
  </r>
  <r>
    <x v="238"/>
    <s v="restaurant"/>
    <n v="4"/>
    <n v="11"/>
    <n v="3"/>
    <n v="10"/>
    <n v="3"/>
    <n v="15.214541835571639"/>
  </r>
  <r>
    <x v="238"/>
    <s v="restaurant"/>
    <n v="5"/>
    <n v="11"/>
    <n v="3"/>
    <n v="11"/>
    <n v="4"/>
    <n v="12.458716599985271"/>
  </r>
  <r>
    <x v="238"/>
    <s v="restaurant"/>
    <n v="6"/>
    <n v="12"/>
    <n v="4"/>
    <n v="11"/>
    <n v="4"/>
    <n v="10.132712782891446"/>
  </r>
  <r>
    <x v="238"/>
    <s v="restaurant"/>
    <n v="7"/>
    <n v="13"/>
    <n v="4"/>
    <n v="11"/>
    <n v="4"/>
    <n v="8.9552598964771875"/>
  </r>
  <r>
    <x v="238"/>
    <s v="restaurant"/>
    <n v="8"/>
    <n v="13"/>
    <n v="4"/>
    <n v="12"/>
    <n v="4"/>
    <n v="7.8467997776780996"/>
  </r>
  <r>
    <x v="238"/>
    <s v="restaurant"/>
    <n v="9"/>
    <n v="16"/>
    <n v="5"/>
    <n v="12"/>
    <n v="4"/>
    <n v="6.3494180472122403"/>
  </r>
  <r>
    <x v="238"/>
    <s v="supermarket"/>
    <n v="0"/>
    <n v="33"/>
    <n v="14"/>
    <n v="21"/>
    <n v="8"/>
    <n v="3.5548299551554585"/>
  </r>
  <r>
    <x v="238"/>
    <s v="supermarket"/>
    <n v="1"/>
    <n v="46"/>
    <n v="15"/>
    <n v="26"/>
    <n v="9"/>
    <n v="1.6382391119165169"/>
  </r>
  <r>
    <x v="238"/>
    <s v="supermarket"/>
    <n v="2"/>
    <n v="51"/>
    <n v="16"/>
    <n v="27"/>
    <n v="12"/>
    <n v="0.53741858388268193"/>
  </r>
  <r>
    <x v="238"/>
    <s v="supermarket"/>
    <n v="3"/>
    <n v="58"/>
    <n v="20"/>
    <n v="34"/>
    <n v="13"/>
    <n v="0.23627277353070908"/>
  </r>
  <r>
    <x v="238"/>
    <s v="supermarket"/>
    <n v="4"/>
    <n v="74"/>
    <n v="23"/>
    <n v="38"/>
    <n v="14"/>
    <n v="0.1109450699555645"/>
  </r>
  <r>
    <x v="238"/>
    <s v="store"/>
    <n v="0"/>
    <n v="3"/>
    <n v="1"/>
    <n v="3"/>
    <n v="1"/>
    <n v="24.807341495576125"/>
  </r>
  <r>
    <x v="238"/>
    <s v="store"/>
    <n v="1"/>
    <n v="6"/>
    <n v="2"/>
    <n v="6"/>
    <n v="2"/>
    <n v="9.8065348736126552"/>
  </r>
  <r>
    <x v="238"/>
    <s v="store"/>
    <n v="2"/>
    <n v="7"/>
    <n v="2"/>
    <n v="7"/>
    <n v="2"/>
    <n v="6.2253139731581051"/>
  </r>
  <r>
    <x v="238"/>
    <s v="store"/>
    <n v="3"/>
    <n v="9"/>
    <n v="3"/>
    <n v="7"/>
    <n v="3"/>
    <n v="2.9905800704587628"/>
  </r>
  <r>
    <x v="238"/>
    <s v="store"/>
    <n v="4"/>
    <n v="11"/>
    <n v="4"/>
    <n v="9"/>
    <n v="3"/>
    <n v="1.5856071877281035"/>
  </r>
  <r>
    <x v="238"/>
    <s v="pharmacy"/>
    <n v="0"/>
    <n v="9"/>
    <n v="4"/>
    <n v="9"/>
    <n v="3"/>
    <n v="5.9307785889350555"/>
  </r>
  <r>
    <x v="238"/>
    <s v="pharmacy"/>
    <n v="1"/>
    <n v="9"/>
    <n v="4"/>
    <n v="9"/>
    <n v="3"/>
    <n v="2.8555600613391006"/>
  </r>
  <r>
    <x v="238"/>
    <s v="pharmacy"/>
    <n v="2"/>
    <n v="15"/>
    <n v="4"/>
    <n v="15"/>
    <n v="3"/>
    <n v="1.1414435577420159"/>
  </r>
  <r>
    <x v="238"/>
    <s v="bank"/>
    <n v="0"/>
    <n v="20"/>
    <n v="8"/>
    <n v="14"/>
    <n v="6"/>
    <n v="2.5899579184426225"/>
  </r>
  <r>
    <x v="238"/>
    <s v="bank"/>
    <n v="1"/>
    <n v="46"/>
    <n v="14"/>
    <n v="36"/>
    <n v="7"/>
    <n v="0.52238680992175324"/>
  </r>
  <r>
    <x v="239"/>
    <s v="restaurant"/>
    <n v="0"/>
    <n v="4"/>
    <n v="1"/>
    <n v="4"/>
    <n v="2"/>
    <n v="42.034724542474848"/>
  </r>
  <r>
    <x v="239"/>
    <s v="restaurant"/>
    <n v="1"/>
    <n v="7"/>
    <n v="2"/>
    <n v="7"/>
    <n v="2"/>
    <n v="28.70355056696598"/>
  </r>
  <r>
    <x v="239"/>
    <s v="restaurant"/>
    <n v="2"/>
    <n v="8"/>
    <n v="3"/>
    <n v="8"/>
    <n v="2"/>
    <n v="22.721698060637458"/>
  </r>
  <r>
    <x v="239"/>
    <s v="restaurant"/>
    <n v="3"/>
    <n v="10"/>
    <n v="3"/>
    <n v="8"/>
    <n v="2"/>
    <n v="19.490991481582959"/>
  </r>
  <r>
    <x v="239"/>
    <s v="restaurant"/>
    <n v="4"/>
    <n v="10"/>
    <n v="3"/>
    <n v="10"/>
    <n v="3"/>
    <n v="15.491518970976163"/>
  </r>
  <r>
    <x v="239"/>
    <s v="restaurant"/>
    <n v="5"/>
    <n v="10"/>
    <n v="3"/>
    <n v="10"/>
    <n v="3"/>
    <n v="13.884991077689744"/>
  </r>
  <r>
    <x v="239"/>
    <s v="restaurant"/>
    <n v="6"/>
    <n v="12"/>
    <n v="4"/>
    <n v="10"/>
    <n v="3"/>
    <n v="11.188568549906256"/>
  </r>
  <r>
    <x v="239"/>
    <s v="restaurant"/>
    <n v="7"/>
    <n v="12"/>
    <n v="4"/>
    <n v="10"/>
    <n v="4"/>
    <n v="9.3157556445003245"/>
  </r>
  <r>
    <x v="239"/>
    <s v="restaurant"/>
    <n v="8"/>
    <n v="13"/>
    <n v="4"/>
    <n v="10"/>
    <n v="4"/>
    <n v="8.2361586286723742"/>
  </r>
  <r>
    <x v="239"/>
    <s v="restaurant"/>
    <n v="9"/>
    <n v="18"/>
    <n v="5"/>
    <n v="10"/>
    <n v="4"/>
    <n v="6.6246631101015723"/>
  </r>
  <r>
    <x v="239"/>
    <s v="supermarket"/>
    <n v="0"/>
    <n v="31"/>
    <n v="13"/>
    <n v="23"/>
    <n v="7"/>
    <n v="4.2830633216156864"/>
  </r>
  <r>
    <x v="239"/>
    <s v="supermarket"/>
    <n v="1"/>
    <n v="43"/>
    <n v="14"/>
    <n v="23"/>
    <n v="8"/>
    <n v="2.0724415672503782"/>
  </r>
  <r>
    <x v="239"/>
    <s v="supermarket"/>
    <n v="2"/>
    <n v="48"/>
    <n v="15"/>
    <n v="25"/>
    <n v="11"/>
    <n v="0.67712633648315101"/>
  </r>
  <r>
    <x v="239"/>
    <s v="supermarket"/>
    <n v="3"/>
    <n v="55"/>
    <n v="18"/>
    <n v="32"/>
    <n v="12"/>
    <n v="0.29844084946357985"/>
  </r>
  <r>
    <x v="239"/>
    <s v="supermarket"/>
    <n v="4"/>
    <n v="71"/>
    <n v="23"/>
    <n v="40"/>
    <n v="13"/>
    <n v="0.13631402828589517"/>
  </r>
  <r>
    <x v="239"/>
    <s v="store"/>
    <n v="0"/>
    <n v="2"/>
    <n v="0"/>
    <n v="2"/>
    <n v="0"/>
    <n v="35.201764025288824"/>
  </r>
  <r>
    <x v="239"/>
    <s v="store"/>
    <n v="1"/>
    <n v="4"/>
    <n v="1"/>
    <n v="4"/>
    <n v="2"/>
    <n v="13.626896691932362"/>
  </r>
  <r>
    <x v="239"/>
    <s v="store"/>
    <n v="2"/>
    <n v="5"/>
    <n v="2"/>
    <n v="5"/>
    <n v="2"/>
    <n v="7.1665758528637742"/>
  </r>
  <r>
    <x v="239"/>
    <s v="store"/>
    <n v="3"/>
    <n v="9"/>
    <n v="3"/>
    <n v="9"/>
    <n v="2"/>
    <n v="3.3003321509507231"/>
  </r>
  <r>
    <x v="239"/>
    <s v="store"/>
    <n v="4"/>
    <n v="9"/>
    <n v="3"/>
    <n v="9"/>
    <n v="2"/>
    <n v="2.2258054041295581"/>
  </r>
  <r>
    <x v="239"/>
    <s v="pharmacy"/>
    <n v="0"/>
    <n v="6"/>
    <n v="2"/>
    <n v="6"/>
    <n v="2"/>
    <n v="9.3339613191208421"/>
  </r>
  <r>
    <x v="239"/>
    <s v="pharmacy"/>
    <n v="1"/>
    <n v="6"/>
    <n v="2"/>
    <n v="6"/>
    <n v="2"/>
    <n v="4.4941295240211456"/>
  </r>
  <r>
    <x v="239"/>
    <s v="pharmacy"/>
    <n v="2"/>
    <n v="11"/>
    <n v="4"/>
    <n v="11"/>
    <n v="3"/>
    <n v="1.2584747745420515"/>
  </r>
  <r>
    <x v="239"/>
    <s v="bank"/>
    <n v="0"/>
    <n v="17"/>
    <n v="6"/>
    <n v="12"/>
    <n v="5"/>
    <n v="3.6071783668102446"/>
  </r>
  <r>
    <x v="239"/>
    <s v="bank"/>
    <n v="1"/>
    <n v="42"/>
    <n v="13"/>
    <n v="34"/>
    <n v="6"/>
    <n v="0.65183008259398534"/>
  </r>
  <r>
    <x v="240"/>
    <s v="restaurant"/>
    <n v="0"/>
    <n v="7"/>
    <n v="2"/>
    <n v="6"/>
    <n v="2"/>
    <n v="32.95450761754347"/>
  </r>
  <r>
    <x v="240"/>
    <s v="restaurant"/>
    <n v="1"/>
    <n v="9"/>
    <n v="2"/>
    <n v="6"/>
    <n v="2"/>
    <n v="28.171194907293593"/>
  </r>
  <r>
    <x v="240"/>
    <s v="restaurant"/>
    <n v="2"/>
    <n v="9"/>
    <n v="2"/>
    <n v="6"/>
    <n v="3"/>
    <n v="23.808187200406088"/>
  </r>
  <r>
    <x v="240"/>
    <s v="restaurant"/>
    <n v="3"/>
    <n v="9"/>
    <n v="2"/>
    <n v="7"/>
    <n v="3"/>
    <n v="20.669638355718423"/>
  </r>
  <r>
    <x v="240"/>
    <s v="restaurant"/>
    <n v="4"/>
    <n v="9"/>
    <n v="4"/>
    <n v="8"/>
    <n v="3"/>
    <n v="15.592827180146347"/>
  </r>
  <r>
    <x v="240"/>
    <s v="restaurant"/>
    <n v="5"/>
    <n v="12"/>
    <n v="4"/>
    <n v="8"/>
    <n v="3"/>
    <n v="13.218183469969464"/>
  </r>
  <r>
    <x v="240"/>
    <s v="restaurant"/>
    <n v="6"/>
    <n v="14"/>
    <n v="4"/>
    <n v="8"/>
    <n v="3"/>
    <n v="11.59349293714123"/>
  </r>
  <r>
    <x v="240"/>
    <s v="restaurant"/>
    <n v="7"/>
    <n v="15"/>
    <n v="5"/>
    <n v="9"/>
    <n v="3"/>
    <n v="9.3873685367367266"/>
  </r>
  <r>
    <x v="240"/>
    <s v="restaurant"/>
    <n v="8"/>
    <n v="15"/>
    <n v="5"/>
    <n v="9"/>
    <n v="4"/>
    <n v="7.7752373860811934"/>
  </r>
  <r>
    <x v="240"/>
    <s v="restaurant"/>
    <n v="9"/>
    <n v="17"/>
    <n v="100"/>
    <n v="12"/>
    <n v="7"/>
    <n v="3.2293287369507238"/>
  </r>
  <r>
    <x v="240"/>
    <s v="supermarket"/>
    <n v="0"/>
    <n v="38"/>
    <n v="14"/>
    <n v="19"/>
    <n v="8"/>
    <n v="3.6749228706179866"/>
  </r>
  <r>
    <x v="240"/>
    <s v="supermarket"/>
    <n v="1"/>
    <n v="47"/>
    <n v="15"/>
    <n v="24"/>
    <n v="9"/>
    <n v="1.6662509722599095"/>
  </r>
  <r>
    <x v="240"/>
    <s v="supermarket"/>
    <n v="2"/>
    <n v="52"/>
    <n v="16"/>
    <n v="31"/>
    <n v="12"/>
    <n v="0.52146422139104653"/>
  </r>
  <r>
    <x v="240"/>
    <s v="supermarket"/>
    <n v="3"/>
    <n v="59"/>
    <n v="19"/>
    <n v="37"/>
    <n v="13"/>
    <n v="0.23696560340978148"/>
  </r>
  <r>
    <x v="240"/>
    <s v="supermarket"/>
    <n v="4"/>
    <n v="75"/>
    <n v="24"/>
    <n v="38"/>
    <n v="14"/>
    <n v="0.11042900102304665"/>
  </r>
  <r>
    <x v="240"/>
    <s v="store"/>
    <n v="0"/>
    <n v="5"/>
    <n v="1"/>
    <n v="5"/>
    <n v="1"/>
    <n v="20.606540717564208"/>
  </r>
  <r>
    <x v="240"/>
    <s v="store"/>
    <n v="1"/>
    <n v="5"/>
    <n v="1"/>
    <n v="5"/>
    <n v="1"/>
    <n v="13.897434437427027"/>
  </r>
  <r>
    <x v="240"/>
    <s v="store"/>
    <n v="2"/>
    <n v="11"/>
    <n v="4"/>
    <n v="8"/>
    <n v="3"/>
    <n v="3.5833952593667067"/>
  </r>
  <r>
    <x v="240"/>
    <s v="store"/>
    <n v="3"/>
    <n v="14"/>
    <n v="4"/>
    <n v="11"/>
    <n v="3"/>
    <n v="2.2251244038799878"/>
  </r>
  <r>
    <x v="240"/>
    <s v="store"/>
    <n v="4"/>
    <n v="15"/>
    <n v="5"/>
    <n v="15"/>
    <n v="3"/>
    <n v="1.2583361224488168"/>
  </r>
  <r>
    <x v="240"/>
    <s v="pharmacy"/>
    <n v="0"/>
    <n v="9"/>
    <n v="3"/>
    <n v="9"/>
    <n v="2"/>
    <n v="7.2115890219049117"/>
  </r>
  <r>
    <x v="240"/>
    <s v="pharmacy"/>
    <n v="1"/>
    <n v="12"/>
    <n v="5"/>
    <n v="12"/>
    <n v="3"/>
    <n v="2.3219840776963956"/>
  </r>
  <r>
    <x v="240"/>
    <s v="pharmacy"/>
    <n v="2"/>
    <n v="12"/>
    <n v="5"/>
    <n v="12"/>
    <n v="3"/>
    <n v="1.1179923337056723"/>
  </r>
  <r>
    <x v="240"/>
    <s v="bank"/>
    <n v="0"/>
    <n v="21"/>
    <n v="7"/>
    <n v="21"/>
    <n v="6"/>
    <n v="2.5671017494486033"/>
  </r>
  <r>
    <x v="240"/>
    <s v="bank"/>
    <n v="1"/>
    <n v="39"/>
    <n v="12"/>
    <n v="35"/>
    <n v="7"/>
    <n v="0.57459595159638721"/>
  </r>
  <r>
    <x v="241"/>
    <s v="restaurant"/>
    <n v="0"/>
    <n v="11"/>
    <n v="3"/>
    <n v="10"/>
    <n v="2"/>
    <n v="25.369472309054839"/>
  </r>
  <r>
    <x v="241"/>
    <s v="restaurant"/>
    <n v="1"/>
    <n v="12"/>
    <n v="3"/>
    <n v="10"/>
    <n v="3"/>
    <n v="20.823675301476662"/>
  </r>
  <r>
    <x v="241"/>
    <s v="restaurant"/>
    <n v="2"/>
    <n v="13"/>
    <n v="4"/>
    <n v="11"/>
    <n v="4"/>
    <n v="15.481754813759853"/>
  </r>
  <r>
    <x v="241"/>
    <s v="restaurant"/>
    <n v="3"/>
    <n v="15"/>
    <n v="4"/>
    <n v="11"/>
    <n v="4"/>
    <n v="13.59521535877578"/>
  </r>
  <r>
    <x v="241"/>
    <s v="restaurant"/>
    <n v="4"/>
    <n v="16"/>
    <n v="4"/>
    <n v="13"/>
    <n v="4"/>
    <n v="11.578861233341044"/>
  </r>
  <r>
    <x v="241"/>
    <s v="restaurant"/>
    <n v="5"/>
    <n v="16"/>
    <n v="4"/>
    <n v="16"/>
    <n v="4"/>
    <n v="9.901791325152363"/>
  </r>
  <r>
    <x v="241"/>
    <s v="restaurant"/>
    <n v="6"/>
    <n v="16"/>
    <n v="6"/>
    <n v="16"/>
    <n v="4"/>
    <n v="7.6665649636622843"/>
  </r>
  <r>
    <x v="241"/>
    <s v="restaurant"/>
    <n v="7"/>
    <n v="16"/>
    <n v="6"/>
    <n v="16"/>
    <n v="5"/>
    <n v="6.2626747437248405"/>
  </r>
  <r>
    <x v="241"/>
    <s v="restaurant"/>
    <n v="8"/>
    <n v="19"/>
    <n v="6"/>
    <n v="16"/>
    <n v="5"/>
    <n v="5.5018700457194347"/>
  </r>
  <r>
    <x v="241"/>
    <s v="restaurant"/>
    <n v="9"/>
    <n v="20"/>
    <n v="6"/>
    <n v="18"/>
    <n v="5"/>
    <n v="4.7716067456862845"/>
  </r>
  <r>
    <x v="241"/>
    <s v="supermarket"/>
    <n v="0"/>
    <n v="42"/>
    <n v="16"/>
    <n v="21"/>
    <n v="9"/>
    <n v="2.8632294307607125"/>
  </r>
  <r>
    <x v="241"/>
    <s v="supermarket"/>
    <n v="1"/>
    <n v="53"/>
    <n v="17"/>
    <n v="26"/>
    <n v="10"/>
    <n v="1.3090455873046474"/>
  </r>
  <r>
    <x v="241"/>
    <s v="supermarket"/>
    <n v="2"/>
    <n v="58"/>
    <n v="18"/>
    <n v="36"/>
    <n v="13"/>
    <n v="0.40394981810618197"/>
  </r>
  <r>
    <x v="241"/>
    <s v="supermarket"/>
    <n v="3"/>
    <n v="65"/>
    <n v="21"/>
    <n v="39"/>
    <n v="14"/>
    <n v="0.18811280713149936"/>
  </r>
  <r>
    <x v="241"/>
    <s v="supermarket"/>
    <n v="4"/>
    <n v="81"/>
    <n v="25"/>
    <n v="43"/>
    <n v="16"/>
    <n v="7.1648760235932946E-2"/>
  </r>
  <r>
    <x v="241"/>
    <s v="store"/>
    <n v="0"/>
    <n v="9"/>
    <n v="2"/>
    <n v="9"/>
    <n v="2"/>
    <n v="12.663926029575258"/>
  </r>
  <r>
    <x v="241"/>
    <s v="store"/>
    <n v="1"/>
    <n v="11"/>
    <n v="3"/>
    <n v="10"/>
    <n v="3"/>
    <n v="5.9651113536262068"/>
  </r>
  <r>
    <x v="241"/>
    <s v="store"/>
    <n v="2"/>
    <n v="13"/>
    <n v="3"/>
    <n v="11"/>
    <n v="4"/>
    <n v="3.4287653188461298"/>
  </r>
  <r>
    <x v="241"/>
    <s v="store"/>
    <n v="3"/>
    <n v="13"/>
    <n v="4"/>
    <n v="13"/>
    <n v="4"/>
    <n v="1.8597414535533012"/>
  </r>
  <r>
    <x v="241"/>
    <s v="store"/>
    <n v="4"/>
    <n v="17"/>
    <n v="6"/>
    <n v="17"/>
    <n v="4"/>
    <n v="0.88566599810480451"/>
  </r>
  <r>
    <x v="241"/>
    <s v="pharmacy"/>
    <n v="0"/>
    <n v="15"/>
    <n v="4"/>
    <n v="15"/>
    <n v="3"/>
    <n v="4.923741737242187"/>
  </r>
  <r>
    <x v="241"/>
    <s v="pharmacy"/>
    <n v="1"/>
    <n v="17"/>
    <n v="6"/>
    <n v="16"/>
    <n v="4"/>
    <n v="1.6846353744493883"/>
  </r>
  <r>
    <x v="241"/>
    <s v="pharmacy"/>
    <n v="2"/>
    <n v="18"/>
    <n v="6"/>
    <n v="16"/>
    <n v="4"/>
    <n v="0.80633721241154732"/>
  </r>
  <r>
    <x v="241"/>
    <s v="bank"/>
    <n v="0"/>
    <n v="27"/>
    <n v="9"/>
    <n v="23"/>
    <n v="7"/>
    <n v="1.8434030718819161"/>
  </r>
  <r>
    <x v="241"/>
    <s v="bank"/>
    <n v="1"/>
    <n v="40"/>
    <n v="13"/>
    <n v="32"/>
    <n v="7"/>
    <n v="0.54759527171119671"/>
  </r>
  <r>
    <x v="242"/>
    <s v="restaurant"/>
    <n v="0"/>
    <n v="8"/>
    <n v="2"/>
    <n v="6"/>
    <n v="2"/>
    <n v="32.106475774715051"/>
  </r>
  <r>
    <x v="242"/>
    <s v="restaurant"/>
    <n v="1"/>
    <n v="10"/>
    <n v="2"/>
    <n v="7"/>
    <n v="2"/>
    <n v="26.855038611051956"/>
  </r>
  <r>
    <x v="242"/>
    <s v="restaurant"/>
    <n v="2"/>
    <n v="11"/>
    <n v="3"/>
    <n v="8"/>
    <n v="3"/>
    <n v="19.959818134992588"/>
  </r>
  <r>
    <x v="242"/>
    <s v="restaurant"/>
    <n v="3"/>
    <n v="12"/>
    <n v="4"/>
    <n v="9"/>
    <n v="3"/>
    <n v="15.961338846191838"/>
  </r>
  <r>
    <x v="242"/>
    <s v="restaurant"/>
    <n v="4"/>
    <n v="13"/>
    <n v="4"/>
    <n v="9"/>
    <n v="3"/>
    <n v="14.130190924466993"/>
  </r>
  <r>
    <x v="242"/>
    <s v="restaurant"/>
    <n v="5"/>
    <n v="13"/>
    <n v="4"/>
    <n v="9"/>
    <n v="3"/>
    <n v="12.664837791559302"/>
  </r>
  <r>
    <x v="242"/>
    <s v="restaurant"/>
    <n v="6"/>
    <n v="15"/>
    <n v="5"/>
    <n v="9"/>
    <n v="3"/>
    <n v="10.473510350904613"/>
  </r>
  <r>
    <x v="242"/>
    <s v="restaurant"/>
    <n v="7"/>
    <n v="15"/>
    <n v="5"/>
    <n v="11"/>
    <n v="3"/>
    <n v="8.8808852527190201"/>
  </r>
  <r>
    <x v="242"/>
    <s v="restaurant"/>
    <n v="8"/>
    <n v="15"/>
    <n v="6"/>
    <n v="13"/>
    <n v="4"/>
    <n v="6.5593156682328404"/>
  </r>
  <r>
    <x v="242"/>
    <s v="restaurant"/>
    <n v="9"/>
    <n v="18"/>
    <n v="100"/>
    <n v="13"/>
    <n v="7"/>
    <n v="3.0584322980181717"/>
  </r>
  <r>
    <x v="242"/>
    <s v="supermarket"/>
    <n v="0"/>
    <n v="39"/>
    <n v="16"/>
    <n v="20"/>
    <n v="8"/>
    <n v="3.5122602374277041"/>
  </r>
  <r>
    <x v="242"/>
    <s v="supermarket"/>
    <n v="1"/>
    <n v="49"/>
    <n v="17"/>
    <n v="25"/>
    <n v="10"/>
    <n v="1.3217354248883015"/>
  </r>
  <r>
    <x v="242"/>
    <s v="supermarket"/>
    <n v="2"/>
    <n v="54"/>
    <n v="17"/>
    <n v="33"/>
    <n v="12"/>
    <n v="0.50602490644099452"/>
  </r>
  <r>
    <x v="242"/>
    <s v="supermarket"/>
    <n v="3"/>
    <n v="61"/>
    <n v="21"/>
    <n v="37"/>
    <n v="14"/>
    <n v="0.18896196764965056"/>
  </r>
  <r>
    <x v="242"/>
    <s v="supermarket"/>
    <n v="4"/>
    <n v="78"/>
    <n v="24"/>
    <n v="40"/>
    <n v="15"/>
    <n v="8.9208242181354938E-2"/>
  </r>
  <r>
    <x v="242"/>
    <s v="store"/>
    <n v="0"/>
    <n v="8"/>
    <n v="2"/>
    <n v="8"/>
    <n v="2"/>
    <n v="13.08641736128927"/>
  </r>
  <r>
    <x v="242"/>
    <s v="store"/>
    <n v="1"/>
    <n v="8"/>
    <n v="2"/>
    <n v="8"/>
    <n v="2"/>
    <n v="8.8257233366834615"/>
  </r>
  <r>
    <x v="242"/>
    <s v="store"/>
    <n v="2"/>
    <n v="14"/>
    <n v="4"/>
    <n v="9"/>
    <n v="3"/>
    <n v="3.4209011427911022"/>
  </r>
  <r>
    <x v="242"/>
    <s v="store"/>
    <n v="3"/>
    <n v="15"/>
    <n v="4"/>
    <n v="9"/>
    <n v="4"/>
    <n v="1.9686903225296377"/>
  </r>
  <r>
    <x v="242"/>
    <s v="store"/>
    <n v="4"/>
    <n v="16"/>
    <n v="4"/>
    <n v="14"/>
    <n v="4"/>
    <n v="1.2315592042625632"/>
  </r>
  <r>
    <x v="242"/>
    <s v="pharmacy"/>
    <n v="0"/>
    <n v="12"/>
    <n v="3"/>
    <n v="12"/>
    <n v="2"/>
    <n v="6.5351124307480895"/>
  </r>
  <r>
    <x v="242"/>
    <s v="pharmacy"/>
    <n v="1"/>
    <n v="14"/>
    <n v="6"/>
    <n v="13"/>
    <n v="3"/>
    <n v="2.070185048725441"/>
  </r>
  <r>
    <x v="242"/>
    <s v="pharmacy"/>
    <n v="2"/>
    <n v="14"/>
    <n v="6"/>
    <n v="13"/>
    <n v="3"/>
    <n v="0.99675576420113832"/>
  </r>
  <r>
    <x v="242"/>
    <s v="bank"/>
    <n v="0"/>
    <n v="23"/>
    <n v="9"/>
    <n v="23"/>
    <n v="6"/>
    <n v="2.1420456778389023"/>
  </r>
  <r>
    <x v="242"/>
    <s v="bank"/>
    <n v="1"/>
    <n v="41"/>
    <n v="13"/>
    <n v="36"/>
    <n v="7"/>
    <n v="0.54566368869557702"/>
  </r>
  <r>
    <x v="243"/>
    <s v="restaurant"/>
    <n v="0"/>
    <n v="11"/>
    <n v="3"/>
    <n v="10"/>
    <n v="2"/>
    <n v="25.369472309054839"/>
  </r>
  <r>
    <x v="243"/>
    <s v="restaurant"/>
    <n v="1"/>
    <n v="12"/>
    <n v="3"/>
    <n v="10"/>
    <n v="3"/>
    <n v="20.823675301476662"/>
  </r>
  <r>
    <x v="243"/>
    <s v="restaurant"/>
    <n v="2"/>
    <n v="12"/>
    <n v="3"/>
    <n v="10"/>
    <n v="3"/>
    <n v="18.664183047990193"/>
  </r>
  <r>
    <x v="243"/>
    <s v="restaurant"/>
    <n v="3"/>
    <n v="13"/>
    <n v="4"/>
    <n v="11"/>
    <n v="4"/>
    <n v="13.876239499740313"/>
  </r>
  <r>
    <x v="243"/>
    <s v="restaurant"/>
    <n v="4"/>
    <n v="16"/>
    <n v="4"/>
    <n v="11"/>
    <n v="4"/>
    <n v="12.096321463892279"/>
  </r>
  <r>
    <x v="243"/>
    <s v="restaurant"/>
    <n v="5"/>
    <n v="16"/>
    <n v="4"/>
    <n v="12"/>
    <n v="4"/>
    <n v="10.592225257706579"/>
  </r>
  <r>
    <x v="243"/>
    <s v="restaurant"/>
    <n v="6"/>
    <n v="16"/>
    <n v="6"/>
    <n v="16"/>
    <n v="4"/>
    <n v="7.6665649636622843"/>
  </r>
  <r>
    <x v="243"/>
    <s v="restaurant"/>
    <n v="7"/>
    <n v="16"/>
    <n v="6"/>
    <n v="16"/>
    <n v="4"/>
    <n v="6.8715137822454553"/>
  </r>
  <r>
    <x v="243"/>
    <s v="restaurant"/>
    <n v="8"/>
    <n v="19"/>
    <n v="6"/>
    <n v="16"/>
    <n v="5"/>
    <n v="5.5018700457194347"/>
  </r>
  <r>
    <x v="243"/>
    <s v="restaurant"/>
    <n v="9"/>
    <n v="20"/>
    <n v="6"/>
    <n v="18"/>
    <n v="5"/>
    <n v="4.7716067456862845"/>
  </r>
  <r>
    <x v="243"/>
    <s v="supermarket"/>
    <n v="0"/>
    <n v="42"/>
    <n v="16"/>
    <n v="21"/>
    <n v="9"/>
    <n v="2.8632294307607125"/>
  </r>
  <r>
    <x v="243"/>
    <s v="supermarket"/>
    <n v="1"/>
    <n v="53"/>
    <n v="17"/>
    <n v="26"/>
    <n v="10"/>
    <n v="1.3090455873046474"/>
  </r>
  <r>
    <x v="243"/>
    <s v="supermarket"/>
    <n v="2"/>
    <n v="58"/>
    <n v="18"/>
    <n v="36"/>
    <n v="13"/>
    <n v="0.40394981810618197"/>
  </r>
  <r>
    <x v="243"/>
    <s v="supermarket"/>
    <n v="3"/>
    <n v="65"/>
    <n v="21"/>
    <n v="39"/>
    <n v="14"/>
    <n v="0.18811280713149936"/>
  </r>
  <r>
    <x v="243"/>
    <s v="supermarket"/>
    <n v="4"/>
    <n v="81"/>
    <n v="25"/>
    <n v="43"/>
    <n v="16"/>
    <n v="7.1648760235932946E-2"/>
  </r>
  <r>
    <x v="243"/>
    <s v="store"/>
    <n v="0"/>
    <n v="9"/>
    <n v="2"/>
    <n v="9"/>
    <n v="2"/>
    <n v="12.663926029575258"/>
  </r>
  <r>
    <x v="243"/>
    <s v="store"/>
    <n v="1"/>
    <n v="11"/>
    <n v="3"/>
    <n v="10"/>
    <n v="3"/>
    <n v="5.9651113536262068"/>
  </r>
  <r>
    <x v="243"/>
    <s v="store"/>
    <n v="2"/>
    <n v="13"/>
    <n v="3"/>
    <n v="10"/>
    <n v="4"/>
    <n v="3.4798405812056727"/>
  </r>
  <r>
    <x v="243"/>
    <s v="store"/>
    <n v="3"/>
    <n v="16"/>
    <n v="4"/>
    <n v="11"/>
    <n v="4"/>
    <n v="1.8822326444429109"/>
  </r>
  <r>
    <x v="243"/>
    <s v="store"/>
    <n v="4"/>
    <n v="17"/>
    <n v="6"/>
    <n v="17"/>
    <n v="4"/>
    <n v="0.88566599810480451"/>
  </r>
  <r>
    <x v="243"/>
    <s v="pharmacy"/>
    <n v="0"/>
    <n v="15"/>
    <n v="4"/>
    <n v="15"/>
    <n v="3"/>
    <n v="4.923741737242187"/>
  </r>
  <r>
    <x v="243"/>
    <s v="pharmacy"/>
    <n v="1"/>
    <n v="17"/>
    <n v="6"/>
    <n v="16"/>
    <n v="4"/>
    <n v="1.6846353744493883"/>
  </r>
  <r>
    <x v="243"/>
    <s v="pharmacy"/>
    <n v="2"/>
    <n v="18"/>
    <n v="6"/>
    <n v="16"/>
    <n v="4"/>
    <n v="0.80633721241154732"/>
  </r>
  <r>
    <x v="243"/>
    <s v="bank"/>
    <n v="0"/>
    <n v="27"/>
    <n v="9"/>
    <n v="23"/>
    <n v="7"/>
    <n v="1.8434030718819161"/>
  </r>
  <r>
    <x v="243"/>
    <s v="bank"/>
    <n v="1"/>
    <n v="40"/>
    <n v="13"/>
    <n v="32"/>
    <n v="7"/>
    <n v="0.54759527171119671"/>
  </r>
  <r>
    <x v="244"/>
    <s v="restaurant"/>
    <n v="0"/>
    <n v="10"/>
    <n v="3"/>
    <n v="6"/>
    <n v="2"/>
    <n v="28.796874658844676"/>
  </r>
  <r>
    <x v="244"/>
    <s v="restaurant"/>
    <n v="1"/>
    <n v="10"/>
    <n v="3"/>
    <n v="6"/>
    <n v="2"/>
    <n v="25.810532101631157"/>
  </r>
  <r>
    <x v="244"/>
    <s v="restaurant"/>
    <n v="2"/>
    <n v="13"/>
    <n v="3"/>
    <n v="9"/>
    <n v="3"/>
    <n v="18.916564694559934"/>
  </r>
  <r>
    <x v="244"/>
    <s v="restaurant"/>
    <n v="3"/>
    <n v="14"/>
    <n v="3"/>
    <n v="10"/>
    <n v="4"/>
    <n v="15.271945148205344"/>
  </r>
  <r>
    <x v="244"/>
    <s v="restaurant"/>
    <n v="4"/>
    <n v="17"/>
    <n v="4"/>
    <n v="12"/>
    <n v="4"/>
    <n v="11.746831419923849"/>
  </r>
  <r>
    <x v="244"/>
    <s v="restaurant"/>
    <n v="5"/>
    <n v="17"/>
    <n v="5"/>
    <n v="12"/>
    <n v="4"/>
    <n v="9.7748850840553825"/>
  </r>
  <r>
    <x v="244"/>
    <s v="restaurant"/>
    <n v="6"/>
    <n v="17"/>
    <n v="6"/>
    <n v="14"/>
    <n v="4"/>
    <n v="7.8718641353540466"/>
  </r>
  <r>
    <x v="244"/>
    <s v="restaurant"/>
    <n v="7"/>
    <n v="17"/>
    <n v="6"/>
    <n v="16"/>
    <n v="4"/>
    <n v="6.8204339539146668"/>
  </r>
  <r>
    <x v="244"/>
    <s v="restaurant"/>
    <n v="8"/>
    <n v="20"/>
    <n v="6"/>
    <n v="16"/>
    <n v="4"/>
    <n v="6.0244002023580512"/>
  </r>
  <r>
    <x v="244"/>
    <s v="restaurant"/>
    <n v="9"/>
    <n v="21"/>
    <n v="7"/>
    <n v="20"/>
    <n v="5"/>
    <n v="4.3503178831148874"/>
  </r>
  <r>
    <x v="244"/>
    <s v="supermarket"/>
    <n v="0"/>
    <n v="43"/>
    <n v="17"/>
    <n v="20"/>
    <n v="9"/>
    <n v="2.8871701967446275"/>
  </r>
  <r>
    <x v="244"/>
    <s v="supermarket"/>
    <n v="1"/>
    <n v="54"/>
    <n v="18"/>
    <n v="25"/>
    <n v="11"/>
    <n v="1.0771395282688436"/>
  </r>
  <r>
    <x v="244"/>
    <s v="supermarket"/>
    <n v="2"/>
    <n v="59"/>
    <n v="18"/>
    <n v="37"/>
    <n v="13"/>
    <n v="0.40300904090755507"/>
  </r>
  <r>
    <x v="244"/>
    <s v="supermarket"/>
    <n v="3"/>
    <n v="66"/>
    <n v="22"/>
    <n v="38"/>
    <n v="13"/>
    <n v="0.23014213316373014"/>
  </r>
  <r>
    <x v="244"/>
    <s v="supermarket"/>
    <n v="4"/>
    <n v="82"/>
    <n v="25"/>
    <n v="44"/>
    <n v="16"/>
    <n v="7.1559819900724492E-2"/>
  </r>
  <r>
    <x v="244"/>
    <s v="store"/>
    <n v="0"/>
    <n v="10"/>
    <n v="3"/>
    <n v="9"/>
    <n v="2"/>
    <n v="10.616380867747624"/>
  </r>
  <r>
    <x v="244"/>
    <s v="store"/>
    <n v="1"/>
    <n v="12"/>
    <n v="3"/>
    <n v="11"/>
    <n v="3"/>
    <n v="5.8444521930010467"/>
  </r>
  <r>
    <x v="244"/>
    <s v="store"/>
    <n v="2"/>
    <n v="14"/>
    <n v="4"/>
    <n v="12"/>
    <n v="4"/>
    <n v="2.7701927092274761"/>
  </r>
  <r>
    <x v="244"/>
    <s v="store"/>
    <n v="3"/>
    <n v="17"/>
    <n v="5"/>
    <n v="16"/>
    <n v="4"/>
    <n v="1.5195214713286505"/>
  </r>
  <r>
    <x v="244"/>
    <s v="store"/>
    <n v="4"/>
    <n v="18"/>
    <n v="6"/>
    <n v="17"/>
    <n v="4"/>
    <n v="0.88425948301371848"/>
  </r>
  <r>
    <x v="244"/>
    <s v="pharmacy"/>
    <n v="0"/>
    <n v="16"/>
    <n v="4"/>
    <n v="16"/>
    <n v="3"/>
    <n v="4.8566396934753016"/>
  </r>
  <r>
    <x v="244"/>
    <s v="pharmacy"/>
    <n v="1"/>
    <n v="19"/>
    <n v="6"/>
    <n v="19"/>
    <n v="4"/>
    <n v="1.6360336336866401"/>
  </r>
  <r>
    <x v="244"/>
    <s v="pharmacy"/>
    <n v="2"/>
    <n v="19"/>
    <n v="6"/>
    <n v="19"/>
    <n v="4"/>
    <n v="0.78771989770097506"/>
  </r>
  <r>
    <x v="244"/>
    <s v="bank"/>
    <n v="0"/>
    <n v="28"/>
    <n v="10"/>
    <n v="24"/>
    <n v="7"/>
    <n v="1.6954477864099993"/>
  </r>
  <r>
    <x v="244"/>
    <s v="bank"/>
    <n v="1"/>
    <n v="39"/>
    <n v="12"/>
    <n v="30"/>
    <n v="8"/>
    <n v="0.49312434740406996"/>
  </r>
  <r>
    <x v="245"/>
    <s v="restaurant"/>
    <n v="0"/>
    <n v="10"/>
    <n v="3"/>
    <n v="9"/>
    <n v="2"/>
    <n v="26.385368192161543"/>
  </r>
  <r>
    <x v="245"/>
    <s v="restaurant"/>
    <n v="1"/>
    <n v="10"/>
    <n v="3"/>
    <n v="9"/>
    <n v="2"/>
    <n v="23.649107787048493"/>
  </r>
  <r>
    <x v="245"/>
    <s v="restaurant"/>
    <n v="2"/>
    <n v="11"/>
    <n v="3"/>
    <n v="10"/>
    <n v="2"/>
    <n v="20.380490758676096"/>
  </r>
  <r>
    <x v="245"/>
    <s v="restaurant"/>
    <n v="3"/>
    <n v="11"/>
    <n v="3"/>
    <n v="10"/>
    <n v="4"/>
    <n v="15.87085198438116"/>
  </r>
  <r>
    <x v="245"/>
    <s v="restaurant"/>
    <n v="4"/>
    <n v="13"/>
    <n v="3"/>
    <n v="11"/>
    <n v="4"/>
    <n v="13.503597603451254"/>
  </r>
  <r>
    <x v="245"/>
    <s v="restaurant"/>
    <n v="5"/>
    <n v="13"/>
    <n v="5"/>
    <n v="11"/>
    <n v="4"/>
    <n v="10.393679666839573"/>
  </r>
  <r>
    <x v="245"/>
    <s v="restaurant"/>
    <n v="6"/>
    <n v="13"/>
    <n v="5"/>
    <n v="12"/>
    <n v="4"/>
    <n v="9.0920446853012109"/>
  </r>
  <r>
    <x v="245"/>
    <s v="restaurant"/>
    <n v="7"/>
    <n v="15"/>
    <n v="5"/>
    <n v="13"/>
    <n v="4"/>
    <n v="7.7957778401802358"/>
  </r>
  <r>
    <x v="245"/>
    <s v="restaurant"/>
    <n v="8"/>
    <n v="17"/>
    <n v="5"/>
    <n v="13"/>
    <n v="4"/>
    <n v="6.8840938070124613"/>
  </r>
  <r>
    <x v="245"/>
    <s v="restaurant"/>
    <n v="9"/>
    <n v="17"/>
    <n v="100"/>
    <n v="15"/>
    <n v="7"/>
    <n v="2.8709412422999541"/>
  </r>
  <r>
    <x v="245"/>
    <s v="supermarket"/>
    <n v="0"/>
    <n v="41"/>
    <n v="16"/>
    <n v="22"/>
    <n v="9"/>
    <n v="2.8179096202338632"/>
  </r>
  <r>
    <x v="245"/>
    <s v="supermarket"/>
    <n v="1"/>
    <n v="51"/>
    <n v="17"/>
    <n v="26"/>
    <n v="10"/>
    <n v="1.3090476421776962"/>
  </r>
  <r>
    <x v="245"/>
    <s v="supermarket"/>
    <n v="2"/>
    <n v="56"/>
    <n v="18"/>
    <n v="35"/>
    <n v="13"/>
    <n v="0.40508720629688555"/>
  </r>
  <r>
    <x v="245"/>
    <s v="supermarket"/>
    <n v="3"/>
    <n v="63"/>
    <n v="21"/>
    <n v="39"/>
    <n v="14"/>
    <n v="0.18811283138281859"/>
  </r>
  <r>
    <x v="245"/>
    <s v="supermarket"/>
    <n v="4"/>
    <n v="79"/>
    <n v="25"/>
    <n v="41"/>
    <n v="15"/>
    <n v="8.8664902242014634E-2"/>
  </r>
  <r>
    <x v="245"/>
    <s v="store"/>
    <n v="0"/>
    <n v="9"/>
    <n v="2"/>
    <n v="8"/>
    <n v="2"/>
    <n v="12.877895356986194"/>
  </r>
  <r>
    <x v="245"/>
    <s v="store"/>
    <n v="1"/>
    <n v="10"/>
    <n v="2"/>
    <n v="9"/>
    <n v="2"/>
    <n v="8.4446505155315883"/>
  </r>
  <r>
    <x v="245"/>
    <s v="store"/>
    <n v="2"/>
    <n v="11"/>
    <n v="3"/>
    <n v="10"/>
    <n v="4"/>
    <n v="3.5308531496924078"/>
  </r>
  <r>
    <x v="245"/>
    <s v="store"/>
    <n v="3"/>
    <n v="17"/>
    <n v="5"/>
    <n v="11"/>
    <n v="4"/>
    <n v="1.5920092364247993"/>
  </r>
  <r>
    <x v="245"/>
    <s v="store"/>
    <n v="4"/>
    <n v="18"/>
    <n v="6"/>
    <n v="11"/>
    <n v="4"/>
    <n v="0.9365044953445858"/>
  </r>
  <r>
    <x v="245"/>
    <s v="pharmacy"/>
    <n v="0"/>
    <n v="13"/>
    <n v="4"/>
    <n v="13"/>
    <n v="2"/>
    <n v="5.8337132496963644"/>
  </r>
  <r>
    <x v="245"/>
    <s v="pharmacy"/>
    <n v="1"/>
    <n v="16"/>
    <n v="6"/>
    <n v="15"/>
    <n v="4"/>
    <n v="1.7133892406461182"/>
  </r>
  <r>
    <x v="245"/>
    <s v="pharmacy"/>
    <n v="2"/>
    <n v="16"/>
    <n v="6"/>
    <n v="15"/>
    <n v="4"/>
    <n v="0.82496518994072365"/>
  </r>
  <r>
    <x v="245"/>
    <s v="bank"/>
    <n v="0"/>
    <n v="25"/>
    <n v="9"/>
    <n v="24"/>
    <n v="7"/>
    <n v="1.848185428944634"/>
  </r>
  <r>
    <x v="245"/>
    <s v="bank"/>
    <n v="1"/>
    <n v="40"/>
    <n v="13"/>
    <n v="32"/>
    <n v="7"/>
    <n v="0.54759527171119671"/>
  </r>
  <r>
    <x v="246"/>
    <s v="restaurant"/>
    <n v="0"/>
    <n v="6"/>
    <n v="3"/>
    <n v="6"/>
    <n v="2"/>
    <n v="31.923416138044217"/>
  </r>
  <r>
    <x v="246"/>
    <s v="restaurant"/>
    <n v="1"/>
    <n v="6"/>
    <n v="3"/>
    <n v="6"/>
    <n v="2"/>
    <n v="28.612839649654447"/>
  </r>
  <r>
    <x v="246"/>
    <s v="restaurant"/>
    <n v="2"/>
    <n v="9"/>
    <n v="3"/>
    <n v="8"/>
    <n v="2"/>
    <n v="22.178793094549"/>
  </r>
  <r>
    <x v="246"/>
    <s v="restaurant"/>
    <n v="3"/>
    <n v="9"/>
    <n v="3"/>
    <n v="9"/>
    <n v="2"/>
    <n v="19.38621961908288"/>
  </r>
  <r>
    <x v="246"/>
    <s v="restaurant"/>
    <n v="4"/>
    <n v="9"/>
    <n v="3"/>
    <n v="9"/>
    <n v="3"/>
    <n v="16.217731535431287"/>
  </r>
  <r>
    <x v="246"/>
    <s v="restaurant"/>
    <n v="5"/>
    <n v="9"/>
    <n v="3"/>
    <n v="9"/>
    <n v="3"/>
    <n v="14.535892709534707"/>
  </r>
  <r>
    <x v="246"/>
    <s v="restaurant"/>
    <n v="6"/>
    <n v="10"/>
    <n v="3"/>
    <n v="10"/>
    <n v="3"/>
    <n v="12.445066077040437"/>
  </r>
  <r>
    <x v="246"/>
    <s v="restaurant"/>
    <n v="7"/>
    <n v="12"/>
    <n v="3"/>
    <n v="10"/>
    <n v="3"/>
    <n v="10.796102377336654"/>
  </r>
  <r>
    <x v="246"/>
    <s v="restaurant"/>
    <n v="8"/>
    <n v="14"/>
    <n v="4"/>
    <n v="10"/>
    <n v="4"/>
    <n v="8.1456946511865453"/>
  </r>
  <r>
    <x v="246"/>
    <s v="restaurant"/>
    <n v="9"/>
    <n v="18"/>
    <n v="5"/>
    <n v="11"/>
    <n v="4"/>
    <n v="6.436806262088365"/>
  </r>
  <r>
    <x v="246"/>
    <s v="supermarket"/>
    <n v="0"/>
    <n v="32"/>
    <n v="13"/>
    <n v="24"/>
    <n v="7"/>
    <n v="4.2514491861066306"/>
  </r>
  <r>
    <x v="246"/>
    <s v="supermarket"/>
    <n v="1"/>
    <n v="42"/>
    <n v="14"/>
    <n v="25"/>
    <n v="8"/>
    <n v="2.0385901923425651"/>
  </r>
  <r>
    <x v="246"/>
    <s v="supermarket"/>
    <n v="2"/>
    <n v="47"/>
    <n v="15"/>
    <n v="25"/>
    <n v="11"/>
    <n v="0.67712851680124919"/>
  </r>
  <r>
    <x v="246"/>
    <s v="supermarket"/>
    <n v="3"/>
    <n v="55"/>
    <n v="18"/>
    <n v="32"/>
    <n v="12"/>
    <n v="0.29844084946357985"/>
  </r>
  <r>
    <x v="246"/>
    <s v="supermarket"/>
    <n v="4"/>
    <n v="71"/>
    <n v="23"/>
    <n v="42"/>
    <n v="13"/>
    <n v="0.13602697668814609"/>
  </r>
  <r>
    <x v="246"/>
    <s v="store"/>
    <n v="0"/>
    <n v="5"/>
    <n v="2"/>
    <n v="5"/>
    <n v="2"/>
    <n v="15.756241084358043"/>
  </r>
  <r>
    <x v="246"/>
    <s v="store"/>
    <n v="1"/>
    <n v="5"/>
    <n v="2"/>
    <n v="5"/>
    <n v="2"/>
    <n v="10.626302126660077"/>
  </r>
  <r>
    <x v="246"/>
    <s v="store"/>
    <n v="2"/>
    <n v="6"/>
    <n v="2"/>
    <n v="6"/>
    <n v="2"/>
    <n v="6.6137095659248146"/>
  </r>
  <r>
    <x v="246"/>
    <s v="store"/>
    <n v="3"/>
    <n v="10"/>
    <n v="3"/>
    <n v="9"/>
    <n v="2"/>
    <n v="3.2566052420981415"/>
  </r>
  <r>
    <x v="246"/>
    <s v="store"/>
    <n v="4"/>
    <n v="13"/>
    <n v="3"/>
    <n v="10"/>
    <n v="2"/>
    <n v="2.1208849280189055"/>
  </r>
  <r>
    <x v="246"/>
    <s v="pharmacy"/>
    <n v="0"/>
    <n v="7"/>
    <n v="2"/>
    <n v="7"/>
    <n v="2"/>
    <n v="8.758574782496229"/>
  </r>
  <r>
    <x v="246"/>
    <s v="pharmacy"/>
    <n v="1"/>
    <n v="7"/>
    <n v="2"/>
    <n v="7"/>
    <n v="2"/>
    <n v="4.2170915619426284"/>
  </r>
  <r>
    <x v="246"/>
    <s v="pharmacy"/>
    <n v="2"/>
    <n v="11"/>
    <n v="3"/>
    <n v="11"/>
    <n v="2"/>
    <n v="1.5553979064651047"/>
  </r>
  <r>
    <x v="246"/>
    <s v="bank"/>
    <n v="0"/>
    <n v="17"/>
    <n v="6"/>
    <n v="12"/>
    <n v="5"/>
    <n v="3.6071783668102446"/>
  </r>
  <r>
    <x v="246"/>
    <s v="bank"/>
    <n v="1"/>
    <n v="42"/>
    <n v="13"/>
    <n v="34"/>
    <n v="6"/>
    <n v="0.65183008259398534"/>
  </r>
  <r>
    <x v="247"/>
    <s v="restaurant"/>
    <n v="0"/>
    <n v="7"/>
    <n v="2"/>
    <n v="7"/>
    <n v="2"/>
    <n v="32.024622533391799"/>
  </r>
  <r>
    <x v="247"/>
    <s v="restaurant"/>
    <n v="1"/>
    <n v="8"/>
    <n v="2"/>
    <n v="7"/>
    <n v="3"/>
    <n v="26.335121347860337"/>
  </r>
  <r>
    <x v="247"/>
    <s v="restaurant"/>
    <n v="2"/>
    <n v="10"/>
    <n v="2"/>
    <n v="7"/>
    <n v="3"/>
    <n v="22.628521186737661"/>
  </r>
  <r>
    <x v="247"/>
    <s v="restaurant"/>
    <n v="3"/>
    <n v="10"/>
    <n v="3"/>
    <n v="7"/>
    <n v="3"/>
    <n v="18.773206852963753"/>
  </r>
  <r>
    <x v="247"/>
    <s v="restaurant"/>
    <n v="4"/>
    <n v="10"/>
    <n v="4"/>
    <n v="8"/>
    <n v="3"/>
    <n v="15.245262634432533"/>
  </r>
  <r>
    <x v="247"/>
    <s v="restaurant"/>
    <n v="5"/>
    <n v="14"/>
    <n v="4"/>
    <n v="9"/>
    <n v="3"/>
    <n v="12.539199832377147"/>
  </r>
  <r>
    <x v="247"/>
    <s v="restaurant"/>
    <n v="6"/>
    <n v="15"/>
    <n v="5"/>
    <n v="9"/>
    <n v="4"/>
    <n v="9.6785534704821892"/>
  </r>
  <r>
    <x v="247"/>
    <s v="restaurant"/>
    <n v="7"/>
    <n v="16"/>
    <n v="5"/>
    <n v="9"/>
    <n v="4"/>
    <n v="8.6107541457343828"/>
  </r>
  <r>
    <x v="247"/>
    <s v="restaurant"/>
    <n v="8"/>
    <n v="16"/>
    <n v="5"/>
    <n v="10"/>
    <n v="4"/>
    <n v="7.473420308627766"/>
  </r>
  <r>
    <x v="247"/>
    <s v="restaurant"/>
    <n v="9"/>
    <n v="18"/>
    <n v="100"/>
    <n v="10"/>
    <n v="7"/>
    <n v="3.5456086292826394"/>
  </r>
  <r>
    <x v="247"/>
    <s v="supermarket"/>
    <n v="0"/>
    <n v="37"/>
    <n v="14"/>
    <n v="20"/>
    <n v="7"/>
    <n v="4.3452549154123803"/>
  </r>
  <r>
    <x v="247"/>
    <s v="supermarket"/>
    <n v="1"/>
    <n v="46"/>
    <n v="15"/>
    <n v="24"/>
    <n v="9"/>
    <n v="1.6662558229618027"/>
  </r>
  <r>
    <x v="247"/>
    <s v="supermarket"/>
    <n v="2"/>
    <n v="51"/>
    <n v="15"/>
    <n v="30"/>
    <n v="12"/>
    <n v="0.53909976889592914"/>
  </r>
  <r>
    <x v="247"/>
    <s v="supermarket"/>
    <n v="3"/>
    <n v="58"/>
    <n v="19"/>
    <n v="37"/>
    <n v="13"/>
    <n v="0.23696566065707483"/>
  </r>
  <r>
    <x v="247"/>
    <s v="supermarket"/>
    <n v="4"/>
    <n v="74"/>
    <n v="24"/>
    <n v="37"/>
    <n v="14"/>
    <n v="0.11070647147059624"/>
  </r>
  <r>
    <x v="247"/>
    <s v="store"/>
    <n v="0"/>
    <n v="5"/>
    <n v="1"/>
    <n v="5"/>
    <n v="1"/>
    <n v="20.606540717564208"/>
  </r>
  <r>
    <x v="247"/>
    <s v="store"/>
    <n v="1"/>
    <n v="6"/>
    <n v="1"/>
    <n v="6"/>
    <n v="1"/>
    <n v="13.077667184379605"/>
  </r>
  <r>
    <x v="247"/>
    <s v="store"/>
    <n v="2"/>
    <n v="14"/>
    <n v="4"/>
    <n v="13"/>
    <n v="3"/>
    <n v="3.2355169565159616"/>
  </r>
  <r>
    <x v="247"/>
    <s v="store"/>
    <n v="3"/>
    <n v="14"/>
    <n v="4"/>
    <n v="14"/>
    <n v="3"/>
    <n v="2.1689967864470843"/>
  </r>
  <r>
    <x v="247"/>
    <s v="store"/>
    <n v="4"/>
    <n v="15"/>
    <n v="5"/>
    <n v="14"/>
    <n v="4"/>
    <n v="1.0408943531821766"/>
  </r>
  <r>
    <x v="247"/>
    <s v="pharmacy"/>
    <n v="0"/>
    <n v="9"/>
    <n v="3"/>
    <n v="9"/>
    <n v="2"/>
    <n v="7.2115890219049117"/>
  </r>
  <r>
    <x v="247"/>
    <s v="pharmacy"/>
    <n v="1"/>
    <n v="11"/>
    <n v="3"/>
    <n v="11"/>
    <n v="3"/>
    <n v="2.8853767175336555"/>
  </r>
  <r>
    <x v="247"/>
    <s v="pharmacy"/>
    <n v="2"/>
    <n v="11"/>
    <n v="3"/>
    <n v="11"/>
    <n v="3"/>
    <n v="1.3892554565902788"/>
  </r>
  <r>
    <x v="247"/>
    <s v="bank"/>
    <n v="0"/>
    <n v="20"/>
    <n v="7"/>
    <n v="17"/>
    <n v="5"/>
    <n v="3.0030459995709409"/>
  </r>
  <r>
    <x v="247"/>
    <s v="bank"/>
    <n v="1"/>
    <n v="39"/>
    <n v="12"/>
    <n v="38"/>
    <n v="7"/>
    <n v="0.57378061559317373"/>
  </r>
  <r>
    <x v="248"/>
    <s v="restaurant"/>
    <n v="0"/>
    <n v="7"/>
    <n v="2"/>
    <n v="7"/>
    <n v="2"/>
    <n v="32.024622533391799"/>
  </r>
  <r>
    <x v="248"/>
    <s v="restaurant"/>
    <n v="1"/>
    <n v="7"/>
    <n v="2"/>
    <n v="7"/>
    <n v="2"/>
    <n v="28.70355056696598"/>
  </r>
  <r>
    <x v="248"/>
    <s v="restaurant"/>
    <n v="2"/>
    <n v="8"/>
    <n v="3"/>
    <n v="8"/>
    <n v="3"/>
    <n v="21.280147603395221"/>
  </r>
  <r>
    <x v="248"/>
    <s v="restaurant"/>
    <n v="3"/>
    <n v="9"/>
    <n v="3"/>
    <n v="9"/>
    <n v="3"/>
    <n v="18.094163283332428"/>
  </r>
  <r>
    <x v="248"/>
    <s v="restaurant"/>
    <n v="4"/>
    <n v="9"/>
    <n v="3"/>
    <n v="9"/>
    <n v="3"/>
    <n v="16.217731535431287"/>
  </r>
  <r>
    <x v="248"/>
    <s v="restaurant"/>
    <n v="5"/>
    <n v="12"/>
    <n v="4"/>
    <n v="11"/>
    <n v="3"/>
    <n v="12.192028136755143"/>
  </r>
  <r>
    <x v="248"/>
    <s v="restaurant"/>
    <n v="6"/>
    <n v="13"/>
    <n v="5"/>
    <n v="12"/>
    <n v="4"/>
    <n v="9.0920446853012109"/>
  </r>
  <r>
    <x v="248"/>
    <s v="restaurant"/>
    <n v="7"/>
    <n v="16"/>
    <n v="5"/>
    <n v="14"/>
    <n v="4"/>
    <n v="7.584135584163004"/>
  </r>
  <r>
    <x v="248"/>
    <s v="restaurant"/>
    <n v="8"/>
    <n v="16"/>
    <n v="5"/>
    <n v="14"/>
    <n v="4"/>
    <n v="6.7976326346942475"/>
  </r>
  <r>
    <x v="248"/>
    <s v="restaurant"/>
    <n v="9"/>
    <n v="18"/>
    <n v="100"/>
    <n v="15"/>
    <n v="7"/>
    <n v="2.8382402385555205"/>
  </r>
  <r>
    <x v="248"/>
    <s v="supermarket"/>
    <n v="0"/>
    <n v="35"/>
    <n v="13"/>
    <n v="22"/>
    <n v="7"/>
    <n v="4.3190028533937008"/>
  </r>
  <r>
    <x v="248"/>
    <s v="supermarket"/>
    <n v="1"/>
    <n v="45"/>
    <n v="14"/>
    <n v="26"/>
    <n v="9"/>
    <n v="1.6711384284618964"/>
  </r>
  <r>
    <x v="248"/>
    <s v="supermarket"/>
    <n v="2"/>
    <n v="50"/>
    <n v="15"/>
    <n v="29"/>
    <n v="12"/>
    <n v="0.5426481229730612"/>
  </r>
  <r>
    <x v="248"/>
    <s v="supermarket"/>
    <n v="3"/>
    <n v="57"/>
    <n v="19"/>
    <n v="36"/>
    <n v="13"/>
    <n v="0.23752743850710145"/>
  </r>
  <r>
    <x v="248"/>
    <s v="supermarket"/>
    <n v="4"/>
    <n v="73"/>
    <n v="24"/>
    <n v="39"/>
    <n v="14"/>
    <n v="0.11019945930681821"/>
  </r>
  <r>
    <x v="248"/>
    <s v="store"/>
    <n v="0"/>
    <n v="7"/>
    <n v="2"/>
    <n v="7"/>
    <n v="2"/>
    <n v="13.686808009951642"/>
  </r>
  <r>
    <x v="248"/>
    <s v="store"/>
    <n v="1"/>
    <n v="7"/>
    <n v="2"/>
    <n v="7"/>
    <n v="2"/>
    <n v="9.230637960199946"/>
  </r>
  <r>
    <x v="248"/>
    <s v="store"/>
    <n v="2"/>
    <n v="13"/>
    <n v="4"/>
    <n v="11"/>
    <n v="3"/>
    <n v="3.3134820339630755"/>
  </r>
  <r>
    <x v="248"/>
    <s v="store"/>
    <n v="3"/>
    <n v="13"/>
    <n v="4"/>
    <n v="12"/>
    <n v="4"/>
    <n v="1.8778190275741051"/>
  </r>
  <r>
    <x v="248"/>
    <s v="store"/>
    <n v="4"/>
    <n v="14"/>
    <n v="5"/>
    <n v="12"/>
    <n v="4"/>
    <n v="1.0663211269267154"/>
  </r>
  <r>
    <x v="248"/>
    <s v="pharmacy"/>
    <n v="0"/>
    <n v="9"/>
    <n v="3"/>
    <n v="9"/>
    <n v="2"/>
    <n v="7.2115890219049117"/>
  </r>
  <r>
    <x v="248"/>
    <s v="pharmacy"/>
    <n v="1"/>
    <n v="9"/>
    <n v="3"/>
    <n v="9"/>
    <n v="3"/>
    <n v="3.1271814779008036"/>
  </r>
  <r>
    <x v="248"/>
    <s v="pharmacy"/>
    <n v="2"/>
    <n v="12"/>
    <n v="3"/>
    <n v="12"/>
    <n v="3"/>
    <n v="1.3488561794755545"/>
  </r>
  <r>
    <x v="248"/>
    <s v="bank"/>
    <n v="0"/>
    <n v="19"/>
    <n v="7"/>
    <n v="16"/>
    <n v="5"/>
    <n v="3.0613405159324434"/>
  </r>
  <r>
    <x v="248"/>
    <s v="bank"/>
    <n v="1"/>
    <n v="41"/>
    <n v="13"/>
    <n v="37"/>
    <n v="8"/>
    <n v="0.46087925178041816"/>
  </r>
  <r>
    <x v="249"/>
    <s v="restaurant"/>
    <n v="0"/>
    <n v="5"/>
    <n v="3"/>
    <n v="5"/>
    <n v="2"/>
    <n v="34.342933003440592"/>
  </r>
  <r>
    <x v="249"/>
    <s v="restaurant"/>
    <n v="1"/>
    <n v="6"/>
    <n v="3"/>
    <n v="6"/>
    <n v="2"/>
    <n v="28.612839649654447"/>
  </r>
  <r>
    <x v="249"/>
    <s v="restaurant"/>
    <n v="2"/>
    <n v="7"/>
    <n v="3"/>
    <n v="7"/>
    <n v="3"/>
    <n v="22.60212785073778"/>
  </r>
  <r>
    <x v="249"/>
    <s v="restaurant"/>
    <n v="3"/>
    <n v="8"/>
    <n v="3"/>
    <n v="8"/>
    <n v="3"/>
    <n v="19.073317481561642"/>
  </r>
  <r>
    <x v="249"/>
    <s v="restaurant"/>
    <n v="4"/>
    <n v="9"/>
    <n v="3"/>
    <n v="9"/>
    <n v="3"/>
    <n v="16.217731535431287"/>
  </r>
  <r>
    <x v="249"/>
    <s v="restaurant"/>
    <n v="5"/>
    <n v="10"/>
    <n v="3"/>
    <n v="9"/>
    <n v="3"/>
    <n v="14.224371894487508"/>
  </r>
  <r>
    <x v="249"/>
    <s v="restaurant"/>
    <n v="6"/>
    <n v="14"/>
    <n v="6"/>
    <n v="11"/>
    <n v="4"/>
    <n v="8.6704229043635426"/>
  </r>
  <r>
    <x v="249"/>
    <s v="restaurant"/>
    <n v="7"/>
    <n v="19"/>
    <n v="6"/>
    <n v="12"/>
    <n v="4"/>
    <n v="7.3019471529881317"/>
  </r>
  <r>
    <x v="249"/>
    <s v="restaurant"/>
    <n v="8"/>
    <n v="19"/>
    <n v="6"/>
    <n v="12"/>
    <n v="4"/>
    <n v="6.544708188974548"/>
  </r>
  <r>
    <x v="249"/>
    <s v="restaurant"/>
    <n v="9"/>
    <n v="20"/>
    <n v="100"/>
    <n v="12"/>
    <n v="7"/>
    <n v="3.1498008239879876"/>
  </r>
  <r>
    <x v="249"/>
    <s v="supermarket"/>
    <n v="0"/>
    <n v="33"/>
    <n v="13"/>
    <n v="24"/>
    <n v="7"/>
    <n v="4.2510160608195164"/>
  </r>
  <r>
    <x v="249"/>
    <s v="supermarket"/>
    <n v="1"/>
    <n v="42"/>
    <n v="14"/>
    <n v="25"/>
    <n v="8"/>
    <n v="2.0385901923425651"/>
  </r>
  <r>
    <x v="249"/>
    <s v="supermarket"/>
    <n v="2"/>
    <n v="47"/>
    <n v="14"/>
    <n v="26"/>
    <n v="11"/>
    <n v="0.68919559201552283"/>
  </r>
  <r>
    <x v="249"/>
    <s v="supermarket"/>
    <n v="3"/>
    <n v="54"/>
    <n v="18"/>
    <n v="33"/>
    <n v="12"/>
    <n v="0.29724175607742948"/>
  </r>
  <r>
    <x v="249"/>
    <s v="supermarket"/>
    <n v="4"/>
    <n v="70"/>
    <n v="23"/>
    <n v="41"/>
    <n v="13"/>
    <n v="0.13615693623323344"/>
  </r>
  <r>
    <x v="249"/>
    <s v="store"/>
    <n v="0"/>
    <n v="4"/>
    <n v="1"/>
    <n v="4"/>
    <n v="1"/>
    <n v="22.338230552247637"/>
  </r>
  <r>
    <x v="249"/>
    <s v="store"/>
    <n v="1"/>
    <n v="6"/>
    <n v="2"/>
    <n v="6"/>
    <n v="2"/>
    <n v="9.8065348736126552"/>
  </r>
  <r>
    <x v="249"/>
    <s v="store"/>
    <n v="2"/>
    <n v="6"/>
    <n v="3"/>
    <n v="6"/>
    <n v="2"/>
    <n v="5.7472396453774186"/>
  </r>
  <r>
    <x v="249"/>
    <s v="store"/>
    <n v="3"/>
    <n v="10"/>
    <n v="3"/>
    <n v="9"/>
    <n v="3"/>
    <n v="2.7906149643600298"/>
  </r>
  <r>
    <x v="249"/>
    <s v="store"/>
    <n v="4"/>
    <n v="14"/>
    <n v="3"/>
    <n v="10"/>
    <n v="3"/>
    <n v="1.800172037124353"/>
  </r>
  <r>
    <x v="249"/>
    <s v="pharmacy"/>
    <n v="0"/>
    <n v="7"/>
    <n v="2"/>
    <n v="7"/>
    <n v="2"/>
    <n v="8.758574782496229"/>
  </r>
  <r>
    <x v="249"/>
    <s v="pharmacy"/>
    <n v="1"/>
    <n v="7"/>
    <n v="2"/>
    <n v="7"/>
    <n v="2"/>
    <n v="4.2170915619426284"/>
  </r>
  <r>
    <x v="249"/>
    <s v="pharmacy"/>
    <n v="2"/>
    <n v="10"/>
    <n v="4"/>
    <n v="10"/>
    <n v="2"/>
    <n v="1.4759110643203663"/>
  </r>
  <r>
    <x v="249"/>
    <s v="bank"/>
    <n v="0"/>
    <n v="16"/>
    <n v="6"/>
    <n v="13"/>
    <n v="5"/>
    <n v="3.5792154753889527"/>
  </r>
  <r>
    <x v="249"/>
    <s v="bank"/>
    <n v="1"/>
    <n v="41"/>
    <n v="13"/>
    <n v="34"/>
    <n v="6"/>
    <n v="0.65194457361648062"/>
  </r>
  <r>
    <x v="250"/>
    <s v="restaurant"/>
    <n v="0"/>
    <n v="11"/>
    <n v="3"/>
    <n v="10"/>
    <n v="3"/>
    <n v="23.575041799988533"/>
  </r>
  <r>
    <x v="250"/>
    <s v="restaurant"/>
    <n v="1"/>
    <n v="11"/>
    <n v="3"/>
    <n v="11"/>
    <n v="3"/>
    <n v="20.679183524740161"/>
  </r>
  <r>
    <x v="250"/>
    <s v="restaurant"/>
    <n v="2"/>
    <n v="11"/>
    <n v="3"/>
    <n v="11"/>
    <n v="3"/>
    <n v="18.534675603655995"/>
  </r>
  <r>
    <x v="250"/>
    <s v="restaurant"/>
    <n v="3"/>
    <n v="13"/>
    <n v="3"/>
    <n v="11"/>
    <n v="4"/>
    <n v="15.065997326164622"/>
  </r>
  <r>
    <x v="250"/>
    <s v="restaurant"/>
    <n v="4"/>
    <n v="14"/>
    <n v="5"/>
    <n v="11"/>
    <n v="4"/>
    <n v="11.456079591188033"/>
  </r>
  <r>
    <x v="250"/>
    <s v="restaurant"/>
    <n v="5"/>
    <n v="14"/>
    <n v="5"/>
    <n v="12"/>
    <n v="4"/>
    <n v="10.018378838467958"/>
  </r>
  <r>
    <x v="250"/>
    <s v="restaurant"/>
    <n v="6"/>
    <n v="15"/>
    <n v="5"/>
    <n v="13"/>
    <n v="4"/>
    <n v="8.697768664663899"/>
  </r>
  <r>
    <x v="250"/>
    <s v="restaurant"/>
    <n v="7"/>
    <n v="15"/>
    <n v="5"/>
    <n v="14"/>
    <n v="4"/>
    <n v="7.6482330675274754"/>
  </r>
  <r>
    <x v="250"/>
    <s v="restaurant"/>
    <n v="8"/>
    <n v="17"/>
    <n v="5"/>
    <n v="15"/>
    <n v="4"/>
    <n v="6.6384249803392557"/>
  </r>
  <r>
    <x v="250"/>
    <s v="restaurant"/>
    <n v="9"/>
    <n v="17"/>
    <n v="100"/>
    <n v="15"/>
    <n v="7"/>
    <n v="2.8709412422999541"/>
  </r>
  <r>
    <x v="250"/>
    <s v="supermarket"/>
    <n v="0"/>
    <n v="41"/>
    <n v="16"/>
    <n v="22"/>
    <n v="9"/>
    <n v="2.8179096202338632"/>
  </r>
  <r>
    <x v="250"/>
    <s v="supermarket"/>
    <n v="1"/>
    <n v="51"/>
    <n v="17"/>
    <n v="27"/>
    <n v="10"/>
    <n v="1.2985544254567214"/>
  </r>
  <r>
    <x v="250"/>
    <s v="supermarket"/>
    <n v="2"/>
    <n v="56"/>
    <n v="18"/>
    <n v="35"/>
    <n v="13"/>
    <n v="0.40508720629688555"/>
  </r>
  <r>
    <x v="250"/>
    <s v="supermarket"/>
    <n v="3"/>
    <n v="63"/>
    <n v="22"/>
    <n v="39"/>
    <n v="14"/>
    <n v="0.18656996075737173"/>
  </r>
  <r>
    <x v="250"/>
    <s v="supermarket"/>
    <n v="4"/>
    <n v="80"/>
    <n v="25"/>
    <n v="42"/>
    <n v="15"/>
    <n v="8.8534943740591579E-2"/>
  </r>
  <r>
    <x v="250"/>
    <s v="store"/>
    <n v="0"/>
    <n v="9"/>
    <n v="2"/>
    <n v="8"/>
    <n v="2"/>
    <n v="12.877895356986194"/>
  </r>
  <r>
    <x v="250"/>
    <s v="store"/>
    <n v="1"/>
    <n v="10"/>
    <n v="2"/>
    <n v="10"/>
    <n v="2"/>
    <n v="8.3401108602116629"/>
  </r>
  <r>
    <x v="250"/>
    <s v="store"/>
    <n v="2"/>
    <n v="12"/>
    <n v="3"/>
    <n v="10"/>
    <n v="4"/>
    <n v="3.5005536293047497"/>
  </r>
  <r>
    <x v="250"/>
    <s v="store"/>
    <n v="3"/>
    <n v="17"/>
    <n v="5"/>
    <n v="11"/>
    <n v="4"/>
    <n v="1.5920092364247993"/>
  </r>
  <r>
    <x v="250"/>
    <s v="store"/>
    <n v="4"/>
    <n v="18"/>
    <n v="6"/>
    <n v="12"/>
    <n v="4"/>
    <n v="0.91967505434703134"/>
  </r>
  <r>
    <x v="250"/>
    <s v="pharmacy"/>
    <n v="0"/>
    <n v="14"/>
    <n v="4"/>
    <n v="14"/>
    <n v="3"/>
    <n v="5.008916752400725"/>
  </r>
  <r>
    <x v="250"/>
    <s v="pharmacy"/>
    <n v="1"/>
    <n v="16"/>
    <n v="6"/>
    <n v="15"/>
    <n v="4"/>
    <n v="1.7133892406461182"/>
  </r>
  <r>
    <x v="250"/>
    <s v="pharmacy"/>
    <n v="2"/>
    <n v="16"/>
    <n v="6"/>
    <n v="15"/>
    <n v="4"/>
    <n v="0.82496518994072365"/>
  </r>
  <r>
    <x v="250"/>
    <s v="bank"/>
    <n v="0"/>
    <n v="26"/>
    <n v="10"/>
    <n v="25"/>
    <n v="7"/>
    <n v="1.699304324436669"/>
  </r>
  <r>
    <x v="250"/>
    <s v="bank"/>
    <n v="1"/>
    <n v="40"/>
    <n v="13"/>
    <n v="33"/>
    <n v="7"/>
    <n v="0.5470089970232922"/>
  </r>
  <r>
    <x v="251"/>
    <s v="restaurant"/>
    <n v="0"/>
    <n v="11"/>
    <n v="3"/>
    <n v="10"/>
    <n v="3"/>
    <n v="23.575041799988533"/>
  </r>
  <r>
    <x v="251"/>
    <s v="restaurant"/>
    <n v="1"/>
    <n v="11"/>
    <n v="3"/>
    <n v="10"/>
    <n v="3"/>
    <n v="21.130222650360093"/>
  </r>
  <r>
    <x v="251"/>
    <s v="restaurant"/>
    <n v="2"/>
    <n v="12"/>
    <n v="3"/>
    <n v="11"/>
    <n v="3"/>
    <n v="18.259918350212331"/>
  </r>
  <r>
    <x v="251"/>
    <s v="restaurant"/>
    <n v="3"/>
    <n v="12"/>
    <n v="3"/>
    <n v="11"/>
    <n v="3"/>
    <n v="16.36629718796809"/>
  </r>
  <r>
    <x v="251"/>
    <s v="restaurant"/>
    <n v="4"/>
    <n v="13"/>
    <n v="3"/>
    <n v="12"/>
    <n v="4"/>
    <n v="13.225048121297723"/>
  </r>
  <r>
    <x v="251"/>
    <s v="restaurant"/>
    <n v="5"/>
    <n v="14"/>
    <n v="5"/>
    <n v="12"/>
    <n v="4"/>
    <n v="10.018378838467958"/>
  </r>
  <r>
    <x v="251"/>
    <s v="restaurant"/>
    <n v="6"/>
    <n v="15"/>
    <n v="5"/>
    <n v="13"/>
    <n v="4"/>
    <n v="8.697768664663899"/>
  </r>
  <r>
    <x v="251"/>
    <s v="restaurant"/>
    <n v="7"/>
    <n v="18"/>
    <n v="6"/>
    <n v="14"/>
    <n v="4"/>
    <n v="7.0148167208798418"/>
  </r>
  <r>
    <x v="251"/>
    <s v="restaurant"/>
    <n v="8"/>
    <n v="20"/>
    <n v="6"/>
    <n v="15"/>
    <n v="5"/>
    <n v="5.575984178734017"/>
  </r>
  <r>
    <x v="251"/>
    <s v="restaurant"/>
    <n v="9"/>
    <n v="20"/>
    <n v="7"/>
    <n v="18"/>
    <n v="5"/>
    <n v="4.4690715429395285"/>
  </r>
  <r>
    <x v="251"/>
    <s v="supermarket"/>
    <n v="0"/>
    <n v="41"/>
    <n v="16"/>
    <n v="22"/>
    <n v="9"/>
    <n v="2.8179096202338632"/>
  </r>
  <r>
    <x v="251"/>
    <s v="supermarket"/>
    <n v="1"/>
    <n v="51"/>
    <n v="17"/>
    <n v="27"/>
    <n v="10"/>
    <n v="1.2985544254567214"/>
  </r>
  <r>
    <x v="251"/>
    <s v="supermarket"/>
    <n v="2"/>
    <n v="56"/>
    <n v="18"/>
    <n v="35"/>
    <n v="13"/>
    <n v="0.40508720629688555"/>
  </r>
  <r>
    <x v="251"/>
    <s v="supermarket"/>
    <n v="3"/>
    <n v="63"/>
    <n v="22"/>
    <n v="39"/>
    <n v="14"/>
    <n v="0.18656996075737173"/>
  </r>
  <r>
    <x v="251"/>
    <s v="supermarket"/>
    <n v="4"/>
    <n v="80"/>
    <n v="25"/>
    <n v="42"/>
    <n v="15"/>
    <n v="8.8534943740591579E-2"/>
  </r>
  <r>
    <x v="251"/>
    <s v="store"/>
    <n v="0"/>
    <n v="9"/>
    <n v="2"/>
    <n v="8"/>
    <n v="2"/>
    <n v="12.877895356986194"/>
  </r>
  <r>
    <x v="251"/>
    <s v="store"/>
    <n v="1"/>
    <n v="10"/>
    <n v="2"/>
    <n v="10"/>
    <n v="2"/>
    <n v="8.3401108602116629"/>
  </r>
  <r>
    <x v="251"/>
    <s v="store"/>
    <n v="2"/>
    <n v="12"/>
    <n v="3"/>
    <n v="10"/>
    <n v="3"/>
    <n v="3.9926825553137375"/>
  </r>
  <r>
    <x v="251"/>
    <s v="store"/>
    <n v="3"/>
    <n v="14"/>
    <n v="4"/>
    <n v="12"/>
    <n v="4"/>
    <n v="1.868269501572019"/>
  </r>
  <r>
    <x v="251"/>
    <s v="store"/>
    <n v="4"/>
    <n v="18"/>
    <n v="6"/>
    <n v="14"/>
    <n v="4"/>
    <n v="0.89865098591309256"/>
  </r>
  <r>
    <x v="251"/>
    <s v="pharmacy"/>
    <n v="0"/>
    <n v="14"/>
    <n v="4"/>
    <n v="14"/>
    <n v="3"/>
    <n v="5.008916752400725"/>
  </r>
  <r>
    <x v="251"/>
    <s v="pharmacy"/>
    <n v="1"/>
    <n v="16"/>
    <n v="6"/>
    <n v="15"/>
    <n v="4"/>
    <n v="1.7133892406461182"/>
  </r>
  <r>
    <x v="251"/>
    <s v="pharmacy"/>
    <n v="2"/>
    <n v="16"/>
    <n v="6"/>
    <n v="15"/>
    <n v="4"/>
    <n v="0.82496518994072365"/>
  </r>
  <r>
    <x v="251"/>
    <s v="bank"/>
    <n v="0"/>
    <n v="26"/>
    <n v="10"/>
    <n v="25"/>
    <n v="7"/>
    <n v="1.699304324436669"/>
  </r>
  <r>
    <x v="251"/>
    <s v="bank"/>
    <n v="1"/>
    <n v="40"/>
    <n v="14"/>
    <n v="33"/>
    <n v="8"/>
    <n v="0.43961373645937968"/>
  </r>
  <r>
    <x v="252"/>
    <s v="restaurant"/>
    <n v="0"/>
    <n v="9"/>
    <n v="3"/>
    <n v="9"/>
    <n v="3"/>
    <n v="25.129491441857787"/>
  </r>
  <r>
    <x v="252"/>
    <s v="restaurant"/>
    <n v="1"/>
    <n v="9"/>
    <n v="3"/>
    <n v="9"/>
    <n v="3"/>
    <n v="22.523470107146611"/>
  </r>
  <r>
    <x v="252"/>
    <s v="restaurant"/>
    <n v="2"/>
    <n v="10"/>
    <n v="3"/>
    <n v="9"/>
    <n v="3"/>
    <n v="19.75505726300122"/>
  </r>
  <r>
    <x v="252"/>
    <s v="restaurant"/>
    <n v="3"/>
    <n v="11"/>
    <n v="3"/>
    <n v="10"/>
    <n v="3"/>
    <n v="16.974902047951829"/>
  </r>
  <r>
    <x v="252"/>
    <s v="restaurant"/>
    <n v="4"/>
    <n v="11"/>
    <n v="3"/>
    <n v="10"/>
    <n v="3"/>
    <n v="15.214541835571639"/>
  </r>
  <r>
    <x v="252"/>
    <s v="restaurant"/>
    <n v="5"/>
    <n v="11"/>
    <n v="3"/>
    <n v="11"/>
    <n v="4"/>
    <n v="12.458716599985271"/>
  </r>
  <r>
    <x v="252"/>
    <s v="restaurant"/>
    <n v="6"/>
    <n v="12"/>
    <n v="4"/>
    <n v="11"/>
    <n v="4"/>
    <n v="10.132712782891446"/>
  </r>
  <r>
    <x v="252"/>
    <s v="restaurant"/>
    <n v="7"/>
    <n v="13"/>
    <n v="4"/>
    <n v="11"/>
    <n v="4"/>
    <n v="8.9552598964771875"/>
  </r>
  <r>
    <x v="252"/>
    <s v="restaurant"/>
    <n v="8"/>
    <n v="13"/>
    <n v="4"/>
    <n v="12"/>
    <n v="4"/>
    <n v="7.8467997776780996"/>
  </r>
  <r>
    <x v="252"/>
    <s v="restaurant"/>
    <n v="9"/>
    <n v="16"/>
    <n v="5"/>
    <n v="12"/>
    <n v="4"/>
    <n v="6.3494180472122403"/>
  </r>
  <r>
    <x v="252"/>
    <s v="supermarket"/>
    <n v="0"/>
    <n v="33"/>
    <n v="14"/>
    <n v="21"/>
    <n v="8"/>
    <n v="3.5548299551554585"/>
  </r>
  <r>
    <x v="252"/>
    <s v="supermarket"/>
    <n v="1"/>
    <n v="46"/>
    <n v="15"/>
    <n v="26"/>
    <n v="9"/>
    <n v="1.6382391119165169"/>
  </r>
  <r>
    <x v="252"/>
    <s v="supermarket"/>
    <n v="2"/>
    <n v="51"/>
    <n v="16"/>
    <n v="27"/>
    <n v="12"/>
    <n v="0.53741858388268193"/>
  </r>
  <r>
    <x v="252"/>
    <s v="supermarket"/>
    <n v="3"/>
    <n v="58"/>
    <n v="20"/>
    <n v="34"/>
    <n v="13"/>
    <n v="0.23627277353070908"/>
  </r>
  <r>
    <x v="252"/>
    <s v="supermarket"/>
    <n v="4"/>
    <n v="74"/>
    <n v="23"/>
    <n v="38"/>
    <n v="14"/>
    <n v="0.1109450699555645"/>
  </r>
  <r>
    <x v="252"/>
    <s v="store"/>
    <n v="0"/>
    <n v="3"/>
    <n v="1"/>
    <n v="3"/>
    <n v="1"/>
    <n v="24.807341495576125"/>
  </r>
  <r>
    <x v="252"/>
    <s v="store"/>
    <n v="1"/>
    <n v="6"/>
    <n v="2"/>
    <n v="6"/>
    <n v="2"/>
    <n v="9.8065348736126552"/>
  </r>
  <r>
    <x v="252"/>
    <s v="store"/>
    <n v="2"/>
    <n v="7"/>
    <n v="2"/>
    <n v="7"/>
    <n v="2"/>
    <n v="6.2253139731581051"/>
  </r>
  <r>
    <x v="252"/>
    <s v="store"/>
    <n v="3"/>
    <n v="9"/>
    <n v="4"/>
    <n v="9"/>
    <n v="3"/>
    <n v="2.4246917774947225"/>
  </r>
  <r>
    <x v="252"/>
    <s v="store"/>
    <n v="4"/>
    <n v="15"/>
    <n v="4"/>
    <n v="13"/>
    <n v="3"/>
    <n v="1.4672412970852486"/>
  </r>
  <r>
    <x v="252"/>
    <s v="pharmacy"/>
    <n v="0"/>
    <n v="9"/>
    <n v="4"/>
    <n v="9"/>
    <n v="3"/>
    <n v="5.9307785889350555"/>
  </r>
  <r>
    <x v="252"/>
    <s v="pharmacy"/>
    <n v="1"/>
    <n v="9"/>
    <n v="4"/>
    <n v="9"/>
    <n v="3"/>
    <n v="2.8555600613391006"/>
  </r>
  <r>
    <x v="252"/>
    <s v="pharmacy"/>
    <n v="2"/>
    <n v="15"/>
    <n v="4"/>
    <n v="15"/>
    <n v="3"/>
    <n v="1.1414435577420159"/>
  </r>
  <r>
    <x v="252"/>
    <s v="bank"/>
    <n v="0"/>
    <n v="20"/>
    <n v="8"/>
    <n v="14"/>
    <n v="6"/>
    <n v="2.5899579184426225"/>
  </r>
  <r>
    <x v="252"/>
    <s v="bank"/>
    <n v="1"/>
    <n v="46"/>
    <n v="14"/>
    <n v="36"/>
    <n v="7"/>
    <n v="0.52238680992175324"/>
  </r>
  <r>
    <x v="253"/>
    <s v="restaurant"/>
    <n v="0"/>
    <n v="7"/>
    <n v="2"/>
    <n v="6"/>
    <n v="2"/>
    <n v="32.95450761754347"/>
  </r>
  <r>
    <x v="253"/>
    <s v="restaurant"/>
    <n v="1"/>
    <n v="8"/>
    <n v="2"/>
    <n v="7"/>
    <n v="2"/>
    <n v="27.943462767097543"/>
  </r>
  <r>
    <x v="253"/>
    <s v="restaurant"/>
    <n v="2"/>
    <n v="8"/>
    <n v="2"/>
    <n v="8"/>
    <n v="3"/>
    <n v="22.963355359140262"/>
  </r>
  <r>
    <x v="253"/>
    <s v="restaurant"/>
    <n v="3"/>
    <n v="9"/>
    <n v="2"/>
    <n v="8"/>
    <n v="3"/>
    <n v="20.09536664858717"/>
  </r>
  <r>
    <x v="253"/>
    <s v="restaurant"/>
    <n v="4"/>
    <n v="10"/>
    <n v="3"/>
    <n v="8"/>
    <n v="3"/>
    <n v="16.311638167746175"/>
  </r>
  <r>
    <x v="253"/>
    <s v="restaurant"/>
    <n v="5"/>
    <n v="11"/>
    <n v="3"/>
    <n v="8"/>
    <n v="3"/>
    <n v="14.371807295654364"/>
  </r>
  <r>
    <x v="253"/>
    <s v="restaurant"/>
    <n v="6"/>
    <n v="12"/>
    <n v="4"/>
    <n v="8"/>
    <n v="3"/>
    <n v="11.847408887898556"/>
  </r>
  <r>
    <x v="253"/>
    <s v="restaurant"/>
    <n v="7"/>
    <n v="14"/>
    <n v="4"/>
    <n v="8"/>
    <n v="3"/>
    <n v="10.391204780696956"/>
  </r>
  <r>
    <x v="253"/>
    <s v="restaurant"/>
    <n v="8"/>
    <n v="14"/>
    <n v="4"/>
    <n v="10"/>
    <n v="4"/>
    <n v="8.1456946511865453"/>
  </r>
  <r>
    <x v="253"/>
    <s v="restaurant"/>
    <n v="9"/>
    <n v="17"/>
    <n v="5"/>
    <n v="12"/>
    <n v="4"/>
    <n v="6.3083832177696575"/>
  </r>
  <r>
    <x v="253"/>
    <s v="supermarket"/>
    <n v="0"/>
    <n v="38"/>
    <n v="16"/>
    <n v="19"/>
    <n v="8"/>
    <n v="3.5786088798334439"/>
  </r>
  <r>
    <x v="253"/>
    <s v="supermarket"/>
    <n v="1"/>
    <n v="48"/>
    <n v="16"/>
    <n v="23"/>
    <n v="9"/>
    <n v="1.6601628893349873"/>
  </r>
  <r>
    <x v="253"/>
    <s v="supermarket"/>
    <n v="2"/>
    <n v="53"/>
    <n v="17"/>
    <n v="31"/>
    <n v="12"/>
    <n v="0.51046149021585829"/>
  </r>
  <r>
    <x v="253"/>
    <s v="supermarket"/>
    <n v="3"/>
    <n v="60"/>
    <n v="21"/>
    <n v="37"/>
    <n v="13"/>
    <n v="0.23214978993350338"/>
  </r>
  <r>
    <x v="253"/>
    <s v="supermarket"/>
    <n v="4"/>
    <n v="76"/>
    <n v="24"/>
    <n v="38"/>
    <n v="14"/>
    <n v="0.11042900074958152"/>
  </r>
  <r>
    <x v="253"/>
    <s v="store"/>
    <n v="0"/>
    <n v="7"/>
    <n v="2"/>
    <n v="7"/>
    <n v="1"/>
    <n v="15.819640018989235"/>
  </r>
  <r>
    <x v="253"/>
    <s v="store"/>
    <n v="1"/>
    <n v="10"/>
    <n v="4"/>
    <n v="8"/>
    <n v="3"/>
    <n v="5.3790302723047319"/>
  </r>
  <r>
    <x v="253"/>
    <s v="store"/>
    <n v="2"/>
    <n v="14"/>
    <n v="4"/>
    <n v="10"/>
    <n v="3"/>
    <n v="3.3503976543195249"/>
  </r>
  <r>
    <x v="253"/>
    <s v="store"/>
    <n v="3"/>
    <n v="14"/>
    <n v="4"/>
    <n v="14"/>
    <n v="3"/>
    <n v="2.1689967864470843"/>
  </r>
  <r>
    <x v="253"/>
    <s v="store"/>
    <n v="4"/>
    <n v="14"/>
    <n v="5"/>
    <n v="14"/>
    <n v="3"/>
    <n v="1.2691372027726897"/>
  </r>
  <r>
    <x v="253"/>
    <s v="pharmacy"/>
    <n v="0"/>
    <n v="10"/>
    <n v="3"/>
    <n v="10"/>
    <n v="2"/>
    <n v="6.9306407284183704"/>
  </r>
  <r>
    <x v="253"/>
    <s v="pharmacy"/>
    <n v="1"/>
    <n v="13"/>
    <n v="5"/>
    <n v="13"/>
    <n v="3"/>
    <n v="2.2558947774554161"/>
  </r>
  <r>
    <x v="253"/>
    <s v="pharmacy"/>
    <n v="2"/>
    <n v="13"/>
    <n v="5"/>
    <n v="13"/>
    <n v="3"/>
    <n v="1.086171559515571"/>
  </r>
  <r>
    <x v="253"/>
    <s v="bank"/>
    <n v="0"/>
    <n v="22"/>
    <n v="9"/>
    <n v="21"/>
    <n v="6"/>
    <n v="2.1785512444193356"/>
  </r>
  <r>
    <x v="253"/>
    <s v="bank"/>
    <n v="1"/>
    <n v="40"/>
    <n v="12"/>
    <n v="35"/>
    <n v="7"/>
    <n v="0.57442432064502946"/>
  </r>
  <r>
    <x v="254"/>
    <s v="restaurant"/>
    <n v="0"/>
    <n v="10"/>
    <n v="2"/>
    <n v="9"/>
    <n v="2"/>
    <n v="28.480611778559563"/>
  </r>
  <r>
    <x v="254"/>
    <s v="restaurant"/>
    <n v="1"/>
    <n v="11"/>
    <n v="3"/>
    <n v="9"/>
    <n v="2"/>
    <n v="23.264437081653135"/>
  </r>
  <r>
    <x v="254"/>
    <s v="restaurant"/>
    <n v="2"/>
    <n v="12"/>
    <n v="3"/>
    <n v="11"/>
    <n v="3"/>
    <n v="18.259918350212331"/>
  </r>
  <r>
    <x v="254"/>
    <s v="restaurant"/>
    <n v="3"/>
    <n v="12"/>
    <n v="3"/>
    <n v="11"/>
    <n v="3"/>
    <n v="16.36629718796809"/>
  </r>
  <r>
    <x v="254"/>
    <s v="restaurant"/>
    <n v="4"/>
    <n v="12"/>
    <n v="3"/>
    <n v="11"/>
    <n v="4"/>
    <n v="13.679495570756206"/>
  </r>
  <r>
    <x v="254"/>
    <s v="restaurant"/>
    <n v="5"/>
    <n v="14"/>
    <n v="4"/>
    <n v="12"/>
    <n v="4"/>
    <n v="10.772135249307281"/>
  </r>
  <r>
    <x v="254"/>
    <s v="restaurant"/>
    <n v="6"/>
    <n v="15"/>
    <n v="4"/>
    <n v="13"/>
    <n v="4"/>
    <n v="9.3733577440087767"/>
  </r>
  <r>
    <x v="254"/>
    <s v="restaurant"/>
    <n v="7"/>
    <n v="17"/>
    <n v="5"/>
    <n v="14"/>
    <n v="4"/>
    <n v="7.5330557558322155"/>
  </r>
  <r>
    <x v="254"/>
    <s v="restaurant"/>
    <n v="8"/>
    <n v="19"/>
    <n v="5"/>
    <n v="17"/>
    <n v="4"/>
    <n v="6.392141139793762"/>
  </r>
  <r>
    <x v="254"/>
    <s v="restaurant"/>
    <n v="9"/>
    <n v="21"/>
    <n v="6"/>
    <n v="18"/>
    <n v="4"/>
    <n v="5.2441662322865632"/>
  </r>
  <r>
    <x v="254"/>
    <s v="supermarket"/>
    <n v="0"/>
    <n v="43"/>
    <n v="15"/>
    <n v="22"/>
    <n v="9"/>
    <n v="2.8590790451797647"/>
  </r>
  <r>
    <x v="254"/>
    <s v="supermarket"/>
    <n v="1"/>
    <n v="53"/>
    <n v="16"/>
    <n v="27"/>
    <n v="10"/>
    <n v="1.3169777487228698"/>
  </r>
  <r>
    <x v="254"/>
    <s v="supermarket"/>
    <n v="2"/>
    <n v="58"/>
    <n v="17"/>
    <n v="37"/>
    <n v="13"/>
    <n v="0.41124363244024936"/>
  </r>
  <r>
    <x v="254"/>
    <s v="supermarket"/>
    <n v="3"/>
    <n v="65"/>
    <n v="21"/>
    <n v="39"/>
    <n v="13"/>
    <n v="0.23130059697698963"/>
  </r>
  <r>
    <x v="254"/>
    <s v="supermarket"/>
    <n v="4"/>
    <n v="81"/>
    <n v="26"/>
    <n v="40"/>
    <n v="15"/>
    <n v="8.8532912629551083E-2"/>
  </r>
  <r>
    <x v="254"/>
    <s v="store"/>
    <n v="0"/>
    <n v="10"/>
    <n v="2"/>
    <n v="10"/>
    <n v="2"/>
    <n v="12.366371275486257"/>
  </r>
  <r>
    <x v="254"/>
    <s v="store"/>
    <n v="1"/>
    <n v="12"/>
    <n v="3"/>
    <n v="11"/>
    <n v="2"/>
    <n v="6.868965895186264"/>
  </r>
  <r>
    <x v="254"/>
    <s v="store"/>
    <n v="2"/>
    <n v="13"/>
    <n v="3"/>
    <n v="11"/>
    <n v="4"/>
    <n v="3.4287653188461298"/>
  </r>
  <r>
    <x v="254"/>
    <s v="store"/>
    <n v="3"/>
    <n v="19"/>
    <n v="5"/>
    <n v="12"/>
    <n v="4"/>
    <n v="1.5635440318601845"/>
  </r>
  <r>
    <x v="254"/>
    <s v="store"/>
    <n v="4"/>
    <n v="20"/>
    <n v="7"/>
    <n v="12"/>
    <n v="4"/>
    <n v="0.82287910329141356"/>
  </r>
  <r>
    <x v="254"/>
    <s v="pharmacy"/>
    <n v="0"/>
    <n v="15"/>
    <n v="4"/>
    <n v="15"/>
    <n v="2"/>
    <n v="5.6404153819685066"/>
  </r>
  <r>
    <x v="254"/>
    <s v="pharmacy"/>
    <n v="1"/>
    <n v="18"/>
    <n v="7"/>
    <n v="18"/>
    <n v="5"/>
    <n v="1.3123807488011074"/>
  </r>
  <r>
    <x v="254"/>
    <s v="pharmacy"/>
    <n v="2"/>
    <n v="18"/>
    <n v="7"/>
    <n v="18"/>
    <n v="5"/>
    <n v="0.63188702720053336"/>
  </r>
  <r>
    <x v="254"/>
    <s v="bank"/>
    <n v="0"/>
    <n v="27"/>
    <n v="9"/>
    <n v="23"/>
    <n v="7"/>
    <n v="1.8434030718819161"/>
  </r>
  <r>
    <x v="254"/>
    <s v="bank"/>
    <n v="1"/>
    <n v="37"/>
    <n v="12"/>
    <n v="30"/>
    <n v="7"/>
    <n v="0.57810785850814272"/>
  </r>
  <r>
    <x v="255"/>
    <s v="restaurant"/>
    <n v="0"/>
    <n v="11"/>
    <n v="3"/>
    <n v="7"/>
    <n v="2"/>
    <n v="27.437811514954383"/>
  </r>
  <r>
    <x v="255"/>
    <s v="restaurant"/>
    <n v="1"/>
    <n v="11"/>
    <n v="3"/>
    <n v="10"/>
    <n v="2"/>
    <n v="22.738564069597299"/>
  </r>
  <r>
    <x v="255"/>
    <s v="restaurant"/>
    <n v="2"/>
    <n v="12"/>
    <n v="3"/>
    <n v="10"/>
    <n v="2"/>
    <n v="20.105733505232429"/>
  </r>
  <r>
    <x v="255"/>
    <s v="restaurant"/>
    <n v="3"/>
    <n v="12"/>
    <n v="3"/>
    <n v="11"/>
    <n v="2"/>
    <n v="17.658353523718542"/>
  </r>
  <r>
    <x v="255"/>
    <s v="restaurant"/>
    <n v="4"/>
    <n v="13"/>
    <n v="4"/>
    <n v="12"/>
    <n v="3"/>
    <n v="13.148228570888165"/>
  </r>
  <r>
    <x v="255"/>
    <s v="restaurant"/>
    <n v="5"/>
    <n v="13"/>
    <n v="4"/>
    <n v="12"/>
    <n v="4"/>
    <n v="10.897773208489436"/>
  </r>
  <r>
    <x v="255"/>
    <s v="restaurant"/>
    <n v="6"/>
    <n v="16"/>
    <n v="5"/>
    <n v="12"/>
    <n v="4"/>
    <n v="8.8181831886736131"/>
  </r>
  <r>
    <x v="255"/>
    <s v="restaurant"/>
    <n v="7"/>
    <n v="18"/>
    <n v="5"/>
    <n v="13"/>
    <n v="4"/>
    <n v="7.639894579899341"/>
  </r>
  <r>
    <x v="255"/>
    <s v="restaurant"/>
    <n v="8"/>
    <n v="18"/>
    <n v="5"/>
    <n v="13"/>
    <n v="4"/>
    <n v="6.8476092160579274"/>
  </r>
  <r>
    <x v="255"/>
    <s v="restaurant"/>
    <n v="9"/>
    <n v="19"/>
    <n v="6"/>
    <n v="16"/>
    <n v="4"/>
    <n v="5.4204147906615781"/>
  </r>
  <r>
    <x v="255"/>
    <s v="supermarket"/>
    <n v="0"/>
    <n v="42"/>
    <n v="16"/>
    <n v="23"/>
    <n v="9"/>
    <n v="2.7803565029270008"/>
  </r>
  <r>
    <x v="255"/>
    <s v="supermarket"/>
    <n v="1"/>
    <n v="52"/>
    <n v="17"/>
    <n v="27"/>
    <n v="10"/>
    <n v="1.2985532530872599"/>
  </r>
  <r>
    <x v="255"/>
    <s v="supermarket"/>
    <n v="2"/>
    <n v="57"/>
    <n v="18"/>
    <n v="35"/>
    <n v="13"/>
    <n v="0.40508703710181676"/>
  </r>
  <r>
    <x v="255"/>
    <s v="supermarket"/>
    <n v="3"/>
    <n v="64"/>
    <n v="22"/>
    <n v="40"/>
    <n v="13"/>
    <n v="0.22943972221597236"/>
  </r>
  <r>
    <x v="255"/>
    <s v="supermarket"/>
    <n v="4"/>
    <n v="80"/>
    <n v="25"/>
    <n v="41"/>
    <n v="15"/>
    <n v="8.8664902154211536E-2"/>
  </r>
  <r>
    <x v="255"/>
    <s v="store"/>
    <n v="0"/>
    <n v="10"/>
    <n v="2"/>
    <n v="9"/>
    <n v="2"/>
    <n v="12.5213783506158"/>
  </r>
  <r>
    <x v="255"/>
    <s v="store"/>
    <n v="1"/>
    <n v="12"/>
    <n v="3"/>
    <n v="10"/>
    <n v="2"/>
    <n v="6.9446981807538624"/>
  </r>
  <r>
    <x v="255"/>
    <s v="store"/>
    <n v="2"/>
    <n v="12"/>
    <n v="3"/>
    <n v="11"/>
    <n v="4"/>
    <n v="3.4494783669452067"/>
  </r>
  <r>
    <x v="255"/>
    <s v="store"/>
    <n v="3"/>
    <n v="18"/>
    <n v="5"/>
    <n v="12"/>
    <n v="4"/>
    <n v="1.5649697153278495"/>
  </r>
  <r>
    <x v="255"/>
    <s v="store"/>
    <n v="4"/>
    <n v="18"/>
    <n v="6"/>
    <n v="12"/>
    <n v="4"/>
    <n v="0.91967505434703134"/>
  </r>
  <r>
    <x v="255"/>
    <s v="pharmacy"/>
    <n v="0"/>
    <n v="14"/>
    <n v="4"/>
    <n v="14"/>
    <n v="2"/>
    <n v="5.7255903971270454"/>
  </r>
  <r>
    <x v="255"/>
    <s v="pharmacy"/>
    <n v="1"/>
    <n v="16"/>
    <n v="6"/>
    <n v="16"/>
    <n v="4"/>
    <n v="1.6973482234192576"/>
  </r>
  <r>
    <x v="255"/>
    <s v="pharmacy"/>
    <n v="2"/>
    <n v="16"/>
    <n v="6"/>
    <n v="16"/>
    <n v="4"/>
    <n v="0.81724173720186488"/>
  </r>
  <r>
    <x v="255"/>
    <s v="bank"/>
    <n v="0"/>
    <n v="26"/>
    <n v="10"/>
    <n v="22"/>
    <n v="7"/>
    <n v="1.7252848628861561"/>
  </r>
  <r>
    <x v="255"/>
    <s v="bank"/>
    <n v="1"/>
    <n v="38"/>
    <n v="13"/>
    <n v="31"/>
    <n v="7"/>
    <n v="0.54868981251980709"/>
  </r>
  <r>
    <x v="256"/>
    <s v="restaurant"/>
    <n v="0"/>
    <n v="10"/>
    <n v="2"/>
    <n v="7"/>
    <n v="2"/>
    <n v="29.962233161091024"/>
  </r>
  <r>
    <x v="256"/>
    <s v="restaurant"/>
    <n v="1"/>
    <n v="11"/>
    <n v="3"/>
    <n v="9"/>
    <n v="2"/>
    <n v="23.264437081653135"/>
  </r>
  <r>
    <x v="256"/>
    <s v="restaurant"/>
    <n v="2"/>
    <n v="11"/>
    <n v="3"/>
    <n v="9"/>
    <n v="2"/>
    <n v="20.851828791703916"/>
  </r>
  <r>
    <x v="256"/>
    <s v="restaurant"/>
    <n v="3"/>
    <n v="12"/>
    <n v="3"/>
    <n v="9"/>
    <n v="4"/>
    <n v="16.047046609045477"/>
  </r>
  <r>
    <x v="256"/>
    <s v="restaurant"/>
    <n v="4"/>
    <n v="13"/>
    <n v="3"/>
    <n v="11"/>
    <n v="4"/>
    <n v="13.503597603451254"/>
  </r>
  <r>
    <x v="256"/>
    <s v="restaurant"/>
    <n v="5"/>
    <n v="13"/>
    <n v="4"/>
    <n v="12"/>
    <n v="4"/>
    <n v="10.897773208489436"/>
  </r>
  <r>
    <x v="256"/>
    <s v="restaurant"/>
    <n v="6"/>
    <n v="15"/>
    <n v="5"/>
    <n v="12"/>
    <n v="4"/>
    <n v="8.8896969097827334"/>
  </r>
  <r>
    <x v="256"/>
    <s v="restaurant"/>
    <n v="7"/>
    <n v="17"/>
    <n v="5"/>
    <n v="13"/>
    <n v="4"/>
    <n v="7.6806005284849777"/>
  </r>
  <r>
    <x v="256"/>
    <s v="restaurant"/>
    <n v="8"/>
    <n v="18"/>
    <n v="6"/>
    <n v="15"/>
    <n v="4"/>
    <n v="6.1739292527152756"/>
  </r>
  <r>
    <x v="256"/>
    <s v="restaurant"/>
    <n v="9"/>
    <n v="19"/>
    <n v="6"/>
    <n v="18"/>
    <n v="4"/>
    <n v="5.2814829935473995"/>
  </r>
  <r>
    <x v="256"/>
    <s v="supermarket"/>
    <n v="0"/>
    <n v="41"/>
    <n v="16"/>
    <n v="22"/>
    <n v="8"/>
    <n v="3.4119798230271305"/>
  </r>
  <r>
    <x v="256"/>
    <s v="supermarket"/>
    <n v="1"/>
    <n v="51"/>
    <n v="17"/>
    <n v="26"/>
    <n v="10"/>
    <n v="1.3090476421776962"/>
  </r>
  <r>
    <x v="256"/>
    <s v="supermarket"/>
    <n v="2"/>
    <n v="56"/>
    <n v="18"/>
    <n v="35"/>
    <n v="13"/>
    <n v="0.40508720629688555"/>
  </r>
  <r>
    <x v="256"/>
    <s v="supermarket"/>
    <n v="3"/>
    <n v="63"/>
    <n v="21"/>
    <n v="39"/>
    <n v="13"/>
    <n v="0.23130062122830886"/>
  </r>
  <r>
    <x v="256"/>
    <s v="supermarket"/>
    <n v="4"/>
    <n v="79"/>
    <n v="25"/>
    <n v="41"/>
    <n v="15"/>
    <n v="8.8664902242014634E-2"/>
  </r>
  <r>
    <x v="256"/>
    <s v="store"/>
    <n v="0"/>
    <n v="9"/>
    <n v="2"/>
    <n v="8"/>
    <n v="2"/>
    <n v="12.877895356986194"/>
  </r>
  <r>
    <x v="256"/>
    <s v="store"/>
    <n v="1"/>
    <n v="9"/>
    <n v="2"/>
    <n v="8"/>
    <n v="2"/>
    <n v="8.6850922175023193"/>
  </r>
  <r>
    <x v="256"/>
    <s v="store"/>
    <n v="2"/>
    <n v="10"/>
    <n v="2"/>
    <n v="9"/>
    <n v="2"/>
    <n v="5.6952294174515368"/>
  </r>
  <r>
    <x v="256"/>
    <s v="store"/>
    <n v="3"/>
    <n v="11"/>
    <n v="3"/>
    <n v="10"/>
    <n v="4"/>
    <n v="2.3812730544437168"/>
  </r>
  <r>
    <x v="256"/>
    <s v="store"/>
    <n v="4"/>
    <n v="17"/>
    <n v="5"/>
    <n v="11"/>
    <n v="4"/>
    <n v="1.0736806478213765"/>
  </r>
  <r>
    <x v="256"/>
    <s v="pharmacy"/>
    <n v="0"/>
    <n v="13"/>
    <n v="4"/>
    <n v="13"/>
    <n v="2"/>
    <n v="5.8337132496963644"/>
  </r>
  <r>
    <x v="256"/>
    <s v="pharmacy"/>
    <n v="1"/>
    <n v="16"/>
    <n v="6"/>
    <n v="15"/>
    <n v="4"/>
    <n v="1.7133892406461182"/>
  </r>
  <r>
    <x v="256"/>
    <s v="pharmacy"/>
    <n v="2"/>
    <n v="16"/>
    <n v="6"/>
    <n v="15"/>
    <n v="4"/>
    <n v="0.82496518994072365"/>
  </r>
  <r>
    <x v="256"/>
    <s v="bank"/>
    <n v="0"/>
    <n v="25"/>
    <n v="9"/>
    <n v="24"/>
    <n v="6"/>
    <n v="2.1135068482811601"/>
  </r>
  <r>
    <x v="256"/>
    <s v="bank"/>
    <n v="1"/>
    <n v="39"/>
    <n v="13"/>
    <n v="32"/>
    <n v="7"/>
    <n v="0.54776690266255423"/>
  </r>
  <r>
    <x v="257"/>
    <s v="restaurant"/>
    <n v="0"/>
    <n v="11"/>
    <n v="3"/>
    <n v="9"/>
    <n v="2"/>
    <n v="25.956190132422918"/>
  </r>
  <r>
    <x v="257"/>
    <s v="restaurant"/>
    <n v="1"/>
    <n v="12"/>
    <n v="3"/>
    <n v="9"/>
    <n v="3"/>
    <n v="21.349548313532498"/>
  </r>
  <r>
    <x v="257"/>
    <s v="restaurant"/>
    <n v="2"/>
    <n v="14"/>
    <n v="3"/>
    <n v="9"/>
    <n v="4"/>
    <n v="17.510285099207334"/>
  </r>
  <r>
    <x v="257"/>
    <s v="restaurant"/>
    <n v="3"/>
    <n v="14"/>
    <n v="4"/>
    <n v="10"/>
    <n v="4"/>
    <n v="14.082187321781035"/>
  </r>
  <r>
    <x v="257"/>
    <s v="restaurant"/>
    <n v="4"/>
    <n v="15"/>
    <n v="4"/>
    <n v="11"/>
    <n v="4"/>
    <n v="12.185341173421255"/>
  </r>
  <r>
    <x v="257"/>
    <s v="restaurant"/>
    <n v="5"/>
    <n v="17"/>
    <n v="5"/>
    <n v="11"/>
    <n v="4"/>
    <n v="10.024547953244845"/>
  </r>
  <r>
    <x v="257"/>
    <s v="restaurant"/>
    <n v="6"/>
    <n v="18"/>
    <n v="6"/>
    <n v="12"/>
    <n v="4"/>
    <n v="8.1829927213742195"/>
  </r>
  <r>
    <x v="257"/>
    <s v="restaurant"/>
    <n v="7"/>
    <n v="18"/>
    <n v="6"/>
    <n v="14"/>
    <n v="4"/>
    <n v="7.0148167208798418"/>
  </r>
  <r>
    <x v="257"/>
    <s v="restaurant"/>
    <n v="8"/>
    <n v="18"/>
    <n v="6"/>
    <n v="15"/>
    <n v="4"/>
    <n v="6.1739292527152756"/>
  </r>
  <r>
    <x v="257"/>
    <s v="restaurant"/>
    <n v="9"/>
    <n v="20"/>
    <n v="6"/>
    <n v="18"/>
    <n v="4"/>
    <n v="5.2607157916659988"/>
  </r>
  <r>
    <x v="257"/>
    <s v="supermarket"/>
    <n v="0"/>
    <n v="41"/>
    <n v="16"/>
    <n v="22"/>
    <n v="8"/>
    <n v="3.4119798230271305"/>
  </r>
  <r>
    <x v="257"/>
    <s v="supermarket"/>
    <n v="1"/>
    <n v="51"/>
    <n v="17"/>
    <n v="26"/>
    <n v="10"/>
    <n v="1.3090476421776962"/>
  </r>
  <r>
    <x v="257"/>
    <s v="supermarket"/>
    <n v="2"/>
    <n v="56"/>
    <n v="18"/>
    <n v="34"/>
    <n v="12"/>
    <n v="0.49612838358661071"/>
  </r>
  <r>
    <x v="257"/>
    <s v="supermarket"/>
    <n v="3"/>
    <n v="63"/>
    <n v="21"/>
    <n v="39"/>
    <n v="13"/>
    <n v="0.23130062122830886"/>
  </r>
  <r>
    <x v="257"/>
    <s v="supermarket"/>
    <n v="4"/>
    <n v="79"/>
    <n v="25"/>
    <n v="41"/>
    <n v="15"/>
    <n v="8.8664902242014634E-2"/>
  </r>
  <r>
    <x v="257"/>
    <s v="store"/>
    <n v="0"/>
    <n v="9"/>
    <n v="2"/>
    <n v="9"/>
    <n v="2"/>
    <n v="12.663926029575258"/>
  </r>
  <r>
    <x v="257"/>
    <s v="store"/>
    <n v="1"/>
    <n v="9"/>
    <n v="2"/>
    <n v="9"/>
    <n v="2"/>
    <n v="8.5407873222716866"/>
  </r>
  <r>
    <x v="257"/>
    <s v="store"/>
    <n v="2"/>
    <n v="11"/>
    <n v="3"/>
    <n v="9"/>
    <n v="4"/>
    <n v="3.6013566381639848"/>
  </r>
  <r>
    <x v="257"/>
    <s v="store"/>
    <n v="3"/>
    <n v="14"/>
    <n v="4"/>
    <n v="10"/>
    <n v="4"/>
    <n v="1.9276696074652457"/>
  </r>
  <r>
    <x v="257"/>
    <s v="store"/>
    <n v="4"/>
    <n v="17"/>
    <n v="5"/>
    <n v="14"/>
    <n v="4"/>
    <n v="1.0358271383898832"/>
  </r>
  <r>
    <x v="257"/>
    <s v="pharmacy"/>
    <n v="0"/>
    <n v="13"/>
    <n v="4"/>
    <n v="13"/>
    <n v="2"/>
    <n v="5.8337132496963644"/>
  </r>
  <r>
    <x v="257"/>
    <s v="pharmacy"/>
    <n v="1"/>
    <n v="15"/>
    <n v="6"/>
    <n v="15"/>
    <n v="4"/>
    <n v="1.7296566148625725"/>
  </r>
  <r>
    <x v="257"/>
    <s v="pharmacy"/>
    <n v="2"/>
    <n v="15"/>
    <n v="6"/>
    <n v="15"/>
    <n v="4"/>
    <n v="0.83279762937827573"/>
  </r>
  <r>
    <x v="257"/>
    <s v="bank"/>
    <n v="0"/>
    <n v="25"/>
    <n v="9"/>
    <n v="24"/>
    <n v="6"/>
    <n v="2.1135068482811601"/>
  </r>
  <r>
    <x v="257"/>
    <s v="bank"/>
    <n v="1"/>
    <n v="39"/>
    <n v="13"/>
    <n v="32"/>
    <n v="7"/>
    <n v="0.54776690266255423"/>
  </r>
  <r>
    <x v="258"/>
    <s v="restaurant"/>
    <n v="0"/>
    <n v="6"/>
    <n v="1"/>
    <n v="6"/>
    <n v="2"/>
    <n v="36.675498952735907"/>
  </r>
  <r>
    <x v="258"/>
    <s v="restaurant"/>
    <n v="1"/>
    <n v="7"/>
    <n v="2"/>
    <n v="6"/>
    <n v="2"/>
    <n v="29.537003123872296"/>
  </r>
  <r>
    <x v="258"/>
    <s v="restaurant"/>
    <n v="2"/>
    <n v="7"/>
    <n v="2"/>
    <n v="6"/>
    <n v="2"/>
    <n v="26.473906503618867"/>
  </r>
  <r>
    <x v="258"/>
    <s v="restaurant"/>
    <n v="3"/>
    <n v="8"/>
    <n v="2"/>
    <n v="7"/>
    <n v="3"/>
    <n v="21.156242066064372"/>
  </r>
  <r>
    <x v="258"/>
    <s v="restaurant"/>
    <n v="4"/>
    <n v="9"/>
    <n v="2"/>
    <n v="7"/>
    <n v="3"/>
    <n v="18.526120304014288"/>
  </r>
  <r>
    <x v="258"/>
    <s v="restaurant"/>
    <n v="5"/>
    <n v="10"/>
    <n v="2"/>
    <n v="8"/>
    <n v="3"/>
    <n v="15.832032715924806"/>
  </r>
  <r>
    <x v="258"/>
    <s v="restaurant"/>
    <n v="6"/>
    <n v="10"/>
    <n v="2"/>
    <n v="8"/>
    <n v="3"/>
    <n v="14.190192286125196"/>
  </r>
  <r>
    <x v="258"/>
    <s v="restaurant"/>
    <n v="7"/>
    <n v="10"/>
    <n v="4"/>
    <n v="9"/>
    <n v="4"/>
    <n v="9.9467604774348164"/>
  </r>
  <r>
    <x v="258"/>
    <s v="restaurant"/>
    <n v="8"/>
    <n v="15"/>
    <n v="5"/>
    <n v="9"/>
    <n v="4"/>
    <n v="7.7752373860811934"/>
  </r>
  <r>
    <x v="258"/>
    <s v="restaurant"/>
    <n v="9"/>
    <n v="17"/>
    <n v="100"/>
    <n v="10"/>
    <n v="7"/>
    <n v="3.5783096330270734"/>
  </r>
  <r>
    <x v="258"/>
    <s v="supermarket"/>
    <n v="0"/>
    <n v="37"/>
    <n v="14"/>
    <n v="19"/>
    <n v="8"/>
    <n v="3.6750275529651533"/>
  </r>
  <r>
    <x v="258"/>
    <s v="supermarket"/>
    <n v="1"/>
    <n v="47"/>
    <n v="15"/>
    <n v="24"/>
    <n v="9"/>
    <n v="1.6662509722599095"/>
  </r>
  <r>
    <x v="258"/>
    <s v="supermarket"/>
    <n v="2"/>
    <n v="52"/>
    <n v="16"/>
    <n v="31"/>
    <n v="12"/>
    <n v="0.52146422139104653"/>
  </r>
  <r>
    <x v="258"/>
    <s v="supermarket"/>
    <n v="3"/>
    <n v="59"/>
    <n v="19"/>
    <n v="38"/>
    <n v="13"/>
    <n v="0.2365009245939684"/>
  </r>
  <r>
    <x v="258"/>
    <s v="supermarket"/>
    <n v="4"/>
    <n v="75"/>
    <n v="24"/>
    <n v="38"/>
    <n v="14"/>
    <n v="0.11042900102304665"/>
  </r>
  <r>
    <x v="258"/>
    <s v="store"/>
    <n v="0"/>
    <n v="5"/>
    <n v="1"/>
    <n v="5"/>
    <n v="1"/>
    <n v="20.606540717564208"/>
  </r>
  <r>
    <x v="258"/>
    <s v="store"/>
    <n v="1"/>
    <n v="5"/>
    <n v="1"/>
    <n v="5"/>
    <n v="1"/>
    <n v="13.897434437427027"/>
  </r>
  <r>
    <x v="258"/>
    <s v="store"/>
    <n v="2"/>
    <n v="13"/>
    <n v="4"/>
    <n v="8"/>
    <n v="3"/>
    <n v="3.5323826908799711"/>
  </r>
  <r>
    <x v="258"/>
    <s v="store"/>
    <n v="3"/>
    <n v="15"/>
    <n v="4"/>
    <n v="9"/>
    <n v="3"/>
    <n v="2.3005912261170947"/>
  </r>
  <r>
    <x v="258"/>
    <s v="store"/>
    <n v="4"/>
    <n v="15"/>
    <n v="5"/>
    <n v="13"/>
    <n v="3"/>
    <n v="1.2735667136494395"/>
  </r>
  <r>
    <x v="258"/>
    <s v="pharmacy"/>
    <n v="0"/>
    <n v="9"/>
    <n v="3"/>
    <n v="9"/>
    <n v="1"/>
    <n v="8.1138276852140194"/>
  </r>
  <r>
    <x v="258"/>
    <s v="pharmacy"/>
    <n v="1"/>
    <n v="11"/>
    <n v="5"/>
    <n v="11"/>
    <n v="3"/>
    <n v="2.4058902686269774"/>
  </r>
  <r>
    <x v="258"/>
    <s v="pharmacy"/>
    <n v="2"/>
    <n v="11"/>
    <n v="5"/>
    <n v="11"/>
    <n v="3"/>
    <n v="1.1583916108203967"/>
  </r>
  <r>
    <x v="258"/>
    <s v="bank"/>
    <n v="0"/>
    <n v="21"/>
    <n v="7"/>
    <n v="21"/>
    <n v="5"/>
    <n v="2.898480026850982"/>
  </r>
  <r>
    <x v="258"/>
    <s v="bank"/>
    <n v="1"/>
    <n v="39"/>
    <n v="12"/>
    <n v="34"/>
    <n v="7"/>
    <n v="0.57499259859690721"/>
  </r>
  <r>
    <x v="259"/>
    <s v="restaurant"/>
    <n v="0"/>
    <n v="11"/>
    <n v="3"/>
    <n v="8"/>
    <n v="2"/>
    <n v="26.640252892116642"/>
  </r>
  <r>
    <x v="259"/>
    <s v="restaurant"/>
    <n v="1"/>
    <n v="11"/>
    <n v="3"/>
    <n v="10"/>
    <n v="3"/>
    <n v="21.130222650360093"/>
  </r>
  <r>
    <x v="259"/>
    <s v="restaurant"/>
    <n v="2"/>
    <n v="11"/>
    <n v="3"/>
    <n v="10"/>
    <n v="3"/>
    <n v="18.938940301433856"/>
  </r>
  <r>
    <x v="259"/>
    <s v="restaurant"/>
    <n v="3"/>
    <n v="12"/>
    <n v="3"/>
    <n v="11"/>
    <n v="4"/>
    <n v="15.262247124397421"/>
  </r>
  <r>
    <x v="259"/>
    <s v="restaurant"/>
    <n v="4"/>
    <n v="12"/>
    <n v="3"/>
    <n v="11"/>
    <n v="4"/>
    <n v="13.679495570756206"/>
  </r>
  <r>
    <x v="259"/>
    <s v="restaurant"/>
    <n v="5"/>
    <n v="14"/>
    <n v="5"/>
    <n v="14"/>
    <n v="4"/>
    <n v="9.6205814635883211"/>
  </r>
  <r>
    <x v="259"/>
    <s v="restaurant"/>
    <n v="6"/>
    <n v="16"/>
    <n v="5"/>
    <n v="16"/>
    <n v="4"/>
    <n v="8.1993498120879824"/>
  </r>
  <r>
    <x v="259"/>
    <s v="restaurant"/>
    <n v="7"/>
    <n v="16"/>
    <n v="5"/>
    <n v="16"/>
    <n v="4"/>
    <n v="7.3490468686121915"/>
  </r>
  <r>
    <x v="259"/>
    <s v="restaurant"/>
    <n v="8"/>
    <n v="17"/>
    <n v="5"/>
    <n v="17"/>
    <n v="4"/>
    <n v="6.4577006108349222"/>
  </r>
  <r>
    <x v="259"/>
    <s v="restaurant"/>
    <n v="9"/>
    <n v="17"/>
    <n v="100"/>
    <n v="17"/>
    <n v="7"/>
    <n v="2.7089586592627377"/>
  </r>
  <r>
    <x v="259"/>
    <s v="supermarket"/>
    <n v="0"/>
    <n v="42"/>
    <n v="16"/>
    <n v="23"/>
    <n v="9"/>
    <n v="2.7803565029270008"/>
  </r>
  <r>
    <x v="259"/>
    <s v="supermarket"/>
    <n v="1"/>
    <n v="52"/>
    <n v="17"/>
    <n v="27"/>
    <n v="10"/>
    <n v="1.2985532530872599"/>
  </r>
  <r>
    <x v="259"/>
    <s v="supermarket"/>
    <n v="2"/>
    <n v="57"/>
    <n v="18"/>
    <n v="36"/>
    <n v="13"/>
    <n v="0.40394994546812713"/>
  </r>
  <r>
    <x v="259"/>
    <s v="supermarket"/>
    <n v="3"/>
    <n v="64"/>
    <n v="22"/>
    <n v="40"/>
    <n v="13"/>
    <n v="0.22943972221597236"/>
  </r>
  <r>
    <x v="259"/>
    <s v="supermarket"/>
    <n v="4"/>
    <n v="80"/>
    <n v="25"/>
    <n v="42"/>
    <n v="15"/>
    <n v="8.8534943740591579E-2"/>
  </r>
  <r>
    <x v="259"/>
    <s v="store"/>
    <n v="0"/>
    <n v="10"/>
    <n v="2"/>
    <n v="9"/>
    <n v="2"/>
    <n v="12.5213783506158"/>
  </r>
  <r>
    <x v="259"/>
    <s v="store"/>
    <n v="1"/>
    <n v="10"/>
    <n v="2"/>
    <n v="10"/>
    <n v="2"/>
    <n v="8.3401108602116629"/>
  </r>
  <r>
    <x v="259"/>
    <s v="store"/>
    <n v="2"/>
    <n v="12"/>
    <n v="3"/>
    <n v="10"/>
    <n v="4"/>
    <n v="3.5005536293047497"/>
  </r>
  <r>
    <x v="259"/>
    <s v="store"/>
    <n v="3"/>
    <n v="17"/>
    <n v="5"/>
    <n v="12"/>
    <n v="4"/>
    <n v="1.5670552377042877"/>
  </r>
  <r>
    <x v="259"/>
    <s v="store"/>
    <n v="4"/>
    <n v="18"/>
    <n v="6"/>
    <n v="12"/>
    <n v="4"/>
    <n v="0.91967505434703134"/>
  </r>
  <r>
    <x v="259"/>
    <s v="pharmacy"/>
    <n v="0"/>
    <n v="14"/>
    <n v="4"/>
    <n v="14"/>
    <n v="3"/>
    <n v="5.008916752400725"/>
  </r>
  <r>
    <x v="259"/>
    <s v="pharmacy"/>
    <n v="1"/>
    <n v="17"/>
    <n v="6"/>
    <n v="16"/>
    <n v="4"/>
    <n v="1.6846353744493883"/>
  </r>
  <r>
    <x v="259"/>
    <s v="pharmacy"/>
    <n v="2"/>
    <n v="17"/>
    <n v="6"/>
    <n v="16"/>
    <n v="4"/>
    <n v="0.81112073584600186"/>
  </r>
  <r>
    <x v="259"/>
    <s v="bank"/>
    <n v="0"/>
    <n v="26"/>
    <n v="10"/>
    <n v="22"/>
    <n v="7"/>
    <n v="1.7252848628861561"/>
  </r>
  <r>
    <x v="259"/>
    <s v="bank"/>
    <n v="1"/>
    <n v="39"/>
    <n v="13"/>
    <n v="32"/>
    <n v="7"/>
    <n v="0.54776690266255423"/>
  </r>
  <r>
    <x v="260"/>
    <s v="restaurant"/>
    <n v="0"/>
    <n v="11"/>
    <n v="3"/>
    <n v="8"/>
    <n v="2"/>
    <n v="26.640252892116642"/>
  </r>
  <r>
    <x v="260"/>
    <s v="restaurant"/>
    <n v="1"/>
    <n v="11"/>
    <n v="3"/>
    <n v="10"/>
    <n v="3"/>
    <n v="21.130222650360093"/>
  </r>
  <r>
    <x v="260"/>
    <s v="restaurant"/>
    <n v="2"/>
    <n v="12"/>
    <n v="3"/>
    <n v="10"/>
    <n v="4"/>
    <n v="17.432391654750191"/>
  </r>
  <r>
    <x v="260"/>
    <s v="restaurant"/>
    <n v="3"/>
    <n v="12"/>
    <n v="3"/>
    <n v="10"/>
    <n v="4"/>
    <n v="15.624588075739059"/>
  </r>
  <r>
    <x v="260"/>
    <s v="restaurant"/>
    <n v="4"/>
    <n v="14"/>
    <n v="5"/>
    <n v="11"/>
    <n v="4"/>
    <n v="11.456079591188033"/>
  </r>
  <r>
    <x v="260"/>
    <s v="restaurant"/>
    <n v="5"/>
    <n v="16"/>
    <n v="5"/>
    <n v="12"/>
    <n v="4"/>
    <n v="9.8384688468672543"/>
  </r>
  <r>
    <x v="260"/>
    <s v="restaurant"/>
    <n v="6"/>
    <n v="16"/>
    <n v="5"/>
    <n v="12"/>
    <n v="4"/>
    <n v="8.8181831886736131"/>
  </r>
  <r>
    <x v="260"/>
    <s v="restaurant"/>
    <n v="7"/>
    <n v="18"/>
    <n v="5"/>
    <n v="14"/>
    <n v="4"/>
    <n v="7.4923498072465806"/>
  </r>
  <r>
    <x v="260"/>
    <s v="restaurant"/>
    <n v="8"/>
    <n v="18"/>
    <n v="6"/>
    <n v="16"/>
    <n v="4"/>
    <n v="6.0766451010726863"/>
  </r>
  <r>
    <x v="260"/>
    <s v="restaurant"/>
    <n v="9"/>
    <n v="20"/>
    <n v="100"/>
    <n v="16"/>
    <n v="6"/>
    <n v="3.0613429669004355"/>
  </r>
  <r>
    <x v="260"/>
    <s v="supermarket"/>
    <n v="0"/>
    <n v="42"/>
    <n v="17"/>
    <n v="23"/>
    <n v="9"/>
    <n v="2.7494995443565378"/>
  </r>
  <r>
    <x v="260"/>
    <s v="supermarket"/>
    <n v="1"/>
    <n v="52"/>
    <n v="17"/>
    <n v="28"/>
    <n v="10"/>
    <n v="1.2898725340198598"/>
  </r>
  <r>
    <x v="260"/>
    <s v="supermarket"/>
    <n v="2"/>
    <n v="57"/>
    <n v="18"/>
    <n v="36"/>
    <n v="13"/>
    <n v="0.40394994546812713"/>
  </r>
  <r>
    <x v="260"/>
    <s v="supermarket"/>
    <n v="3"/>
    <n v="64"/>
    <n v="22"/>
    <n v="40"/>
    <n v="13"/>
    <n v="0.22943972221597236"/>
  </r>
  <r>
    <x v="260"/>
    <s v="supermarket"/>
    <n v="4"/>
    <n v="81"/>
    <n v="25"/>
    <n v="41"/>
    <n v="15"/>
    <n v="8.8664902088117559E-2"/>
  </r>
  <r>
    <x v="260"/>
    <s v="store"/>
    <n v="0"/>
    <n v="11"/>
    <n v="3"/>
    <n v="10"/>
    <n v="2"/>
    <n v="10.363926806892801"/>
  </r>
  <r>
    <x v="260"/>
    <s v="store"/>
    <n v="1"/>
    <n v="12"/>
    <n v="3"/>
    <n v="11"/>
    <n v="2"/>
    <n v="6.868965895186264"/>
  </r>
  <r>
    <x v="260"/>
    <s v="store"/>
    <n v="2"/>
    <n v="15"/>
    <n v="5"/>
    <n v="12"/>
    <n v="4"/>
    <n v="2.3347053050751447"/>
  </r>
  <r>
    <x v="260"/>
    <s v="store"/>
    <n v="3"/>
    <n v="18"/>
    <n v="5"/>
    <n v="12"/>
    <n v="4"/>
    <n v="1.5649697153278495"/>
  </r>
  <r>
    <x v="260"/>
    <s v="store"/>
    <n v="4"/>
    <n v="19"/>
    <n v="6"/>
    <n v="15"/>
    <n v="4"/>
    <n v="0.89129110344488305"/>
  </r>
  <r>
    <x v="260"/>
    <s v="pharmacy"/>
    <n v="0"/>
    <n v="15"/>
    <n v="4"/>
    <n v="15"/>
    <n v="3"/>
    <n v="4.923741737242187"/>
  </r>
  <r>
    <x v="260"/>
    <s v="pharmacy"/>
    <n v="1"/>
    <n v="17"/>
    <n v="6"/>
    <n v="16"/>
    <n v="4"/>
    <n v="1.6846353744493883"/>
  </r>
  <r>
    <x v="260"/>
    <s v="pharmacy"/>
    <n v="2"/>
    <n v="17"/>
    <n v="6"/>
    <n v="16"/>
    <n v="4"/>
    <n v="0.81112073584600186"/>
  </r>
  <r>
    <x v="260"/>
    <s v="bank"/>
    <n v="0"/>
    <n v="26"/>
    <n v="10"/>
    <n v="23"/>
    <n v="7"/>
    <n v="1.7148888402338902"/>
  </r>
  <r>
    <x v="260"/>
    <s v="bank"/>
    <n v="1"/>
    <n v="38"/>
    <n v="13"/>
    <n v="31"/>
    <n v="7"/>
    <n v="0.54868981251980709"/>
  </r>
  <r>
    <x v="261"/>
    <s v="restaurant"/>
    <n v="0"/>
    <n v="11"/>
    <n v="3"/>
    <n v="9"/>
    <n v="2"/>
    <n v="25.956190132422918"/>
  </r>
  <r>
    <x v="261"/>
    <s v="restaurant"/>
    <n v="1"/>
    <n v="12"/>
    <n v="3"/>
    <n v="9"/>
    <n v="3"/>
    <n v="21.349548313532498"/>
  </r>
  <r>
    <x v="261"/>
    <s v="restaurant"/>
    <n v="2"/>
    <n v="13"/>
    <n v="3"/>
    <n v="11"/>
    <n v="4"/>
    <n v="16.809170570514247"/>
  </r>
  <r>
    <x v="261"/>
    <s v="restaurant"/>
    <n v="3"/>
    <n v="13"/>
    <n v="3"/>
    <n v="11"/>
    <n v="4"/>
    <n v="15.065997326164622"/>
  </r>
  <r>
    <x v="261"/>
    <s v="restaurant"/>
    <n v="4"/>
    <n v="15"/>
    <n v="5"/>
    <n v="12"/>
    <n v="4"/>
    <n v="11.06582379487674"/>
  </r>
  <r>
    <x v="261"/>
    <s v="restaurant"/>
    <n v="5"/>
    <n v="17"/>
    <n v="5"/>
    <n v="15"/>
    <n v="4"/>
    <n v="9.2195610882166612"/>
  </r>
  <r>
    <x v="261"/>
    <s v="restaurant"/>
    <n v="6"/>
    <n v="17"/>
    <n v="6"/>
    <n v="17"/>
    <n v="4"/>
    <n v="7.5057093550075669"/>
  </r>
  <r>
    <x v="261"/>
    <s v="restaurant"/>
    <n v="7"/>
    <n v="18"/>
    <n v="6"/>
    <n v="17"/>
    <n v="4"/>
    <n v="6.686633547384111"/>
  </r>
  <r>
    <x v="261"/>
    <s v="restaurant"/>
    <n v="8"/>
    <n v="18"/>
    <n v="6"/>
    <n v="17"/>
    <n v="4"/>
    <n v="5.9932048832109439"/>
  </r>
  <r>
    <x v="261"/>
    <s v="restaurant"/>
    <n v="9"/>
    <n v="20"/>
    <n v="100"/>
    <n v="17"/>
    <n v="6"/>
    <n v="2.9865558086687987"/>
  </r>
  <r>
    <x v="261"/>
    <s v="supermarket"/>
    <n v="0"/>
    <n v="43"/>
    <n v="17"/>
    <n v="21"/>
    <n v="9"/>
    <n v="2.832347171442096"/>
  </r>
  <r>
    <x v="261"/>
    <s v="supermarket"/>
    <n v="1"/>
    <n v="53"/>
    <n v="18"/>
    <n v="26"/>
    <n v="10"/>
    <n v="1.2952552873427168"/>
  </r>
  <r>
    <x v="261"/>
    <s v="supermarket"/>
    <n v="2"/>
    <n v="58"/>
    <n v="18"/>
    <n v="36"/>
    <n v="13"/>
    <n v="0.40394981810618197"/>
  </r>
  <r>
    <x v="261"/>
    <s v="supermarket"/>
    <n v="3"/>
    <n v="65"/>
    <n v="22"/>
    <n v="39"/>
    <n v="13"/>
    <n v="0.22975772635154273"/>
  </r>
  <r>
    <x v="261"/>
    <s v="supermarket"/>
    <n v="4"/>
    <n v="81"/>
    <n v="25"/>
    <n v="40"/>
    <n v="16"/>
    <n v="7.2043322476898305E-2"/>
  </r>
  <r>
    <x v="261"/>
    <s v="store"/>
    <n v="0"/>
    <n v="11"/>
    <n v="3"/>
    <n v="10"/>
    <n v="2"/>
    <n v="10.363926806892801"/>
  </r>
  <r>
    <x v="261"/>
    <s v="store"/>
    <n v="1"/>
    <n v="13"/>
    <n v="3"/>
    <n v="10"/>
    <n v="4"/>
    <n v="5.1597636204084099"/>
  </r>
  <r>
    <x v="261"/>
    <s v="store"/>
    <n v="2"/>
    <n v="18"/>
    <n v="5"/>
    <n v="11"/>
    <n v="4"/>
    <n v="2.3574730932441215"/>
  </r>
  <r>
    <x v="261"/>
    <s v="store"/>
    <n v="3"/>
    <n v="18"/>
    <n v="5"/>
    <n v="11"/>
    <n v="4"/>
    <n v="1.5899237140483613"/>
  </r>
  <r>
    <x v="261"/>
    <s v="store"/>
    <n v="4"/>
    <n v="19"/>
    <n v="6"/>
    <n v="11"/>
    <n v="4"/>
    <n v="0.93554298788964907"/>
  </r>
  <r>
    <x v="261"/>
    <s v="pharmacy"/>
    <n v="0"/>
    <n v="15"/>
    <n v="4"/>
    <n v="15"/>
    <n v="3"/>
    <n v="4.923741737242187"/>
  </r>
  <r>
    <x v="261"/>
    <s v="pharmacy"/>
    <n v="1"/>
    <n v="18"/>
    <n v="6"/>
    <n v="18"/>
    <n v="4"/>
    <n v="1.6518373337101522"/>
  </r>
  <r>
    <x v="261"/>
    <s v="pharmacy"/>
    <n v="2"/>
    <n v="18"/>
    <n v="6"/>
    <n v="18"/>
    <n v="4"/>
    <n v="0.79532908660118451"/>
  </r>
  <r>
    <x v="261"/>
    <s v="bank"/>
    <n v="0"/>
    <n v="27"/>
    <n v="10"/>
    <n v="23"/>
    <n v="7"/>
    <n v="1.7088946023081084"/>
  </r>
  <r>
    <x v="261"/>
    <s v="bank"/>
    <n v="1"/>
    <n v="38"/>
    <n v="12"/>
    <n v="30"/>
    <n v="7"/>
    <n v="0.57785057035731735"/>
  </r>
  <r>
    <x v="262"/>
    <s v="restaurant"/>
    <n v="0"/>
    <n v="6"/>
    <n v="2"/>
    <n v="6"/>
    <n v="2"/>
    <n v="34.018659724442237"/>
  </r>
  <r>
    <x v="262"/>
    <s v="restaurant"/>
    <n v="1"/>
    <n v="11"/>
    <n v="3"/>
    <n v="10"/>
    <n v="3"/>
    <n v="21.130222650360093"/>
  </r>
  <r>
    <x v="262"/>
    <s v="restaurant"/>
    <n v="2"/>
    <n v="11"/>
    <n v="3"/>
    <n v="11"/>
    <n v="3"/>
    <n v="18.534675603655995"/>
  </r>
  <r>
    <x v="262"/>
    <s v="restaurant"/>
    <n v="3"/>
    <n v="14"/>
    <n v="3"/>
    <n v="11"/>
    <n v="3"/>
    <n v="16.013654260434372"/>
  </r>
  <r>
    <x v="262"/>
    <s v="restaurant"/>
    <n v="4"/>
    <n v="14"/>
    <n v="3"/>
    <n v="11"/>
    <n v="4"/>
    <n v="13.363423020892652"/>
  </r>
  <r>
    <x v="262"/>
    <s v="restaurant"/>
    <n v="5"/>
    <n v="14"/>
    <n v="4"/>
    <n v="14"/>
    <n v="4"/>
    <n v="10.374337874427647"/>
  </r>
  <r>
    <x v="262"/>
    <s v="restaurant"/>
    <n v="6"/>
    <n v="14"/>
    <n v="4"/>
    <n v="14"/>
    <n v="4"/>
    <n v="9.2984806133758902"/>
  </r>
  <r>
    <x v="262"/>
    <s v="restaurant"/>
    <n v="7"/>
    <n v="15"/>
    <n v="5"/>
    <n v="14"/>
    <n v="4"/>
    <n v="7.6482330675274754"/>
  </r>
  <r>
    <x v="262"/>
    <s v="restaurant"/>
    <n v="8"/>
    <n v="18"/>
    <n v="5"/>
    <n v="14"/>
    <n v="4"/>
    <n v="6.7153653827913793"/>
  </r>
  <r>
    <x v="262"/>
    <s v="restaurant"/>
    <n v="9"/>
    <n v="19"/>
    <n v="6"/>
    <n v="15"/>
    <n v="5"/>
    <n v="5.0185011694874433"/>
  </r>
  <r>
    <x v="262"/>
    <s v="supermarket"/>
    <n v="0"/>
    <n v="40"/>
    <n v="14"/>
    <n v="21"/>
    <n v="9"/>
    <n v="2.9596216833570588"/>
  </r>
  <r>
    <x v="262"/>
    <s v="supermarket"/>
    <n v="1"/>
    <n v="48"/>
    <n v="15"/>
    <n v="26"/>
    <n v="10"/>
    <n v="1.3520977546609039"/>
  </r>
  <r>
    <x v="262"/>
    <s v="supermarket"/>
    <n v="2"/>
    <n v="53"/>
    <n v="16"/>
    <n v="33"/>
    <n v="13"/>
    <n v="0.42736084162333632"/>
  </r>
  <r>
    <x v="262"/>
    <s v="supermarket"/>
    <n v="3"/>
    <n v="60"/>
    <n v="20"/>
    <n v="38"/>
    <n v="14"/>
    <n v="0.19055876843231956"/>
  </r>
  <r>
    <x v="262"/>
    <s v="supermarket"/>
    <n v="4"/>
    <n v="77"/>
    <n v="25"/>
    <n v="40"/>
    <n v="15"/>
    <n v="8.8821995697741671E-2"/>
  </r>
  <r>
    <x v="262"/>
    <s v="store"/>
    <n v="0"/>
    <n v="5"/>
    <n v="1"/>
    <n v="5"/>
    <n v="2"/>
    <n v="18.473708708526615"/>
  </r>
  <r>
    <x v="262"/>
    <s v="store"/>
    <n v="1"/>
    <n v="6"/>
    <n v="1"/>
    <n v="6"/>
    <n v="2"/>
    <n v="11.639245596889134"/>
  </r>
  <r>
    <x v="262"/>
    <s v="store"/>
    <n v="2"/>
    <n v="14"/>
    <n v="5"/>
    <n v="10"/>
    <n v="4"/>
    <n v="2.4324609937412012"/>
  </r>
  <r>
    <x v="262"/>
    <s v="store"/>
    <n v="3"/>
    <n v="19"/>
    <n v="5"/>
    <n v="11"/>
    <n v="5"/>
    <n v="1.3521020904403322"/>
  </r>
  <r>
    <x v="262"/>
    <s v="store"/>
    <n v="4"/>
    <n v="19"/>
    <n v="6"/>
    <n v="14"/>
    <n v="5"/>
    <n v="0.7382596583634915"/>
  </r>
  <r>
    <x v="262"/>
    <s v="pharmacy"/>
    <n v="0"/>
    <n v="10"/>
    <n v="3"/>
    <n v="10"/>
    <n v="2"/>
    <n v="6.9306407284183704"/>
  </r>
  <r>
    <x v="262"/>
    <s v="pharmacy"/>
    <n v="1"/>
    <n v="13"/>
    <n v="6"/>
    <n v="13"/>
    <n v="4"/>
    <n v="1.822725958583393"/>
  </r>
  <r>
    <x v="262"/>
    <s v="pharmacy"/>
    <n v="2"/>
    <n v="13"/>
    <n v="6"/>
    <n v="13"/>
    <n v="4"/>
    <n v="0.87760879487348564"/>
  </r>
  <r>
    <x v="262"/>
    <s v="bank"/>
    <n v="0"/>
    <n v="22"/>
    <n v="8"/>
    <n v="22"/>
    <n v="7"/>
    <n v="2.0669345437150382"/>
  </r>
  <r>
    <x v="262"/>
    <s v="bank"/>
    <n v="1"/>
    <n v="40"/>
    <n v="12"/>
    <n v="35"/>
    <n v="8"/>
    <n v="0.48990823719330245"/>
  </r>
  <r>
    <x v="263"/>
    <s v="restaurant"/>
    <n v="0"/>
    <n v="9"/>
    <n v="2"/>
    <n v="5"/>
    <n v="2"/>
    <n v="32.514838415059998"/>
  </r>
  <r>
    <x v="263"/>
    <s v="restaurant"/>
    <n v="1"/>
    <n v="10"/>
    <n v="2"/>
    <n v="7"/>
    <n v="2"/>
    <n v="26.855038611051956"/>
  </r>
  <r>
    <x v="263"/>
    <s v="restaurant"/>
    <n v="2"/>
    <n v="10"/>
    <n v="2"/>
    <n v="7"/>
    <n v="3"/>
    <n v="22.628521186737661"/>
  </r>
  <r>
    <x v="263"/>
    <s v="restaurant"/>
    <n v="3"/>
    <n v="11"/>
    <n v="3"/>
    <n v="7"/>
    <n v="3"/>
    <n v="18.464182776272754"/>
  </r>
  <r>
    <x v="263"/>
    <s v="restaurant"/>
    <n v="4"/>
    <n v="13"/>
    <n v="4"/>
    <n v="8"/>
    <n v="3"/>
    <n v="14.571662102495692"/>
  </r>
  <r>
    <x v="263"/>
    <s v="restaurant"/>
    <n v="5"/>
    <n v="14"/>
    <n v="4"/>
    <n v="8"/>
    <n v="3"/>
    <n v="12.934888814165836"/>
  </r>
  <r>
    <x v="263"/>
    <s v="restaurant"/>
    <n v="6"/>
    <n v="15"/>
    <n v="4"/>
    <n v="9"/>
    <n v="3"/>
    <n v="11.149099430249489"/>
  </r>
  <r>
    <x v="263"/>
    <s v="restaurant"/>
    <n v="7"/>
    <n v="15"/>
    <n v="4"/>
    <n v="9"/>
    <n v="3"/>
    <n v="9.9928965263717657"/>
  </r>
  <r>
    <x v="263"/>
    <s v="restaurant"/>
    <n v="8"/>
    <n v="15"/>
    <n v="5"/>
    <n v="11"/>
    <n v="4"/>
    <n v="7.3212782944801376"/>
  </r>
  <r>
    <x v="263"/>
    <s v="restaurant"/>
    <n v="9"/>
    <n v="18"/>
    <n v="6"/>
    <n v="13"/>
    <n v="4"/>
    <n v="5.753861982266713"/>
  </r>
  <r>
    <x v="263"/>
    <s v="supermarket"/>
    <n v="0"/>
    <n v="39"/>
    <n v="16"/>
    <n v="20"/>
    <n v="8"/>
    <n v="3.5122602374277041"/>
  </r>
  <r>
    <x v="263"/>
    <s v="supermarket"/>
    <n v="1"/>
    <n v="49"/>
    <n v="17"/>
    <n v="24"/>
    <n v="9"/>
    <n v="1.6232008348450768"/>
  </r>
  <r>
    <x v="263"/>
    <s v="supermarket"/>
    <n v="2"/>
    <n v="54"/>
    <n v="17"/>
    <n v="32"/>
    <n v="12"/>
    <n v="0.50803332528591838"/>
  </r>
  <r>
    <x v="263"/>
    <s v="supermarket"/>
    <n v="3"/>
    <n v="61"/>
    <n v="21"/>
    <n v="38"/>
    <n v="14"/>
    <n v="0.18849728883383748"/>
  </r>
  <r>
    <x v="263"/>
    <s v="supermarket"/>
    <n v="4"/>
    <n v="77"/>
    <n v="24"/>
    <n v="39"/>
    <n v="15"/>
    <n v="8.9398135916974986E-2"/>
  </r>
  <r>
    <x v="263"/>
    <s v="store"/>
    <n v="0"/>
    <n v="7"/>
    <n v="2"/>
    <n v="7"/>
    <n v="2"/>
    <n v="13.686808009951642"/>
  </r>
  <r>
    <x v="263"/>
    <s v="store"/>
    <n v="1"/>
    <n v="7"/>
    <n v="2"/>
    <n v="7"/>
    <n v="2"/>
    <n v="9.230637960199946"/>
  </r>
  <r>
    <x v="263"/>
    <s v="store"/>
    <n v="2"/>
    <n v="8"/>
    <n v="2"/>
    <n v="8"/>
    <n v="2"/>
    <n v="5.9522320177632659"/>
  </r>
  <r>
    <x v="263"/>
    <s v="store"/>
    <n v="3"/>
    <n v="15"/>
    <n v="4"/>
    <n v="8"/>
    <n v="3"/>
    <n v="2.3662269302214551"/>
  </r>
  <r>
    <x v="263"/>
    <s v="store"/>
    <n v="4"/>
    <n v="15"/>
    <n v="5"/>
    <n v="9"/>
    <n v="4"/>
    <n v="1.1340467968748771"/>
  </r>
  <r>
    <x v="263"/>
    <s v="pharmacy"/>
    <n v="0"/>
    <n v="11"/>
    <n v="3"/>
    <n v="11"/>
    <n v="2"/>
    <n v="6.7093791349885272"/>
  </r>
  <r>
    <x v="263"/>
    <s v="pharmacy"/>
    <n v="1"/>
    <n v="13"/>
    <n v="5"/>
    <n v="13"/>
    <n v="3"/>
    <n v="2.2558947774554161"/>
  </r>
  <r>
    <x v="263"/>
    <s v="pharmacy"/>
    <n v="2"/>
    <n v="13"/>
    <n v="5"/>
    <n v="13"/>
    <n v="3"/>
    <n v="1.086171559515571"/>
  </r>
  <r>
    <x v="263"/>
    <s v="bank"/>
    <n v="0"/>
    <n v="23"/>
    <n v="9"/>
    <n v="22"/>
    <n v="6"/>
    <n v="2.1524417004911678"/>
  </r>
  <r>
    <x v="263"/>
    <s v="bank"/>
    <n v="1"/>
    <n v="41"/>
    <n v="13"/>
    <n v="35"/>
    <n v="7"/>
    <n v="0.54598994257884792"/>
  </r>
  <r>
    <x v="264"/>
    <s v="restaurant"/>
    <n v="0"/>
    <n v="9"/>
    <n v="2"/>
    <n v="6"/>
    <n v="2"/>
    <n v="31.430672004005245"/>
  </r>
  <r>
    <x v="264"/>
    <s v="restaurant"/>
    <n v="1"/>
    <n v="10"/>
    <n v="2"/>
    <n v="6"/>
    <n v="2"/>
    <n v="27.688491167958269"/>
  </r>
  <r>
    <x v="264"/>
    <s v="restaurant"/>
    <n v="2"/>
    <n v="10"/>
    <n v="2"/>
    <n v="6"/>
    <n v="3"/>
    <n v="23.375541626631463"/>
  </r>
  <r>
    <x v="264"/>
    <s v="restaurant"/>
    <n v="3"/>
    <n v="11"/>
    <n v="3"/>
    <n v="8"/>
    <n v="3"/>
    <n v="17.889911069141508"/>
  </r>
  <r>
    <x v="264"/>
    <s v="restaurant"/>
    <n v="4"/>
    <n v="12"/>
    <n v="3"/>
    <n v="8"/>
    <n v="3"/>
    <n v="15.813935603114285"/>
  </r>
  <r>
    <x v="264"/>
    <s v="restaurant"/>
    <n v="5"/>
    <n v="12"/>
    <n v="4"/>
    <n v="9"/>
    <n v="3"/>
    <n v="12.822494488180777"/>
  </r>
  <r>
    <x v="264"/>
    <s v="restaurant"/>
    <n v="6"/>
    <n v="14"/>
    <n v="4"/>
    <n v="9"/>
    <n v="3"/>
    <n v="11.238838368278776"/>
  </r>
  <r>
    <x v="264"/>
    <s v="restaurant"/>
    <n v="7"/>
    <n v="15"/>
    <n v="5"/>
    <n v="11"/>
    <n v="4"/>
    <n v="8.1683683450811451"/>
  </r>
  <r>
    <x v="264"/>
    <s v="restaurant"/>
    <n v="8"/>
    <n v="16"/>
    <n v="5"/>
    <n v="12"/>
    <n v="4"/>
    <n v="7.0840614576334913"/>
  </r>
  <r>
    <x v="264"/>
    <s v="restaurant"/>
    <n v="9"/>
    <n v="17"/>
    <n v="5"/>
    <n v="12"/>
    <n v="4"/>
    <n v="6.3083832177696575"/>
  </r>
  <r>
    <x v="264"/>
    <s v="supermarket"/>
    <n v="0"/>
    <n v="38"/>
    <n v="16"/>
    <n v="19"/>
    <n v="8"/>
    <n v="3.5786088798334439"/>
  </r>
  <r>
    <x v="264"/>
    <s v="supermarket"/>
    <n v="1"/>
    <n v="48"/>
    <n v="17"/>
    <n v="24"/>
    <n v="9"/>
    <n v="1.62320358342614"/>
  </r>
  <r>
    <x v="264"/>
    <s v="supermarket"/>
    <n v="2"/>
    <n v="53"/>
    <n v="17"/>
    <n v="32"/>
    <n v="12"/>
    <n v="0.50803372195810848"/>
  </r>
  <r>
    <x v="264"/>
    <s v="supermarket"/>
    <n v="3"/>
    <n v="60"/>
    <n v="21"/>
    <n v="37"/>
    <n v="14"/>
    <n v="0.18896200008801309"/>
  </r>
  <r>
    <x v="264"/>
    <s v="supermarket"/>
    <n v="4"/>
    <n v="77"/>
    <n v="24"/>
    <n v="39"/>
    <n v="15"/>
    <n v="8.9398135916974986E-2"/>
  </r>
  <r>
    <x v="264"/>
    <s v="store"/>
    <n v="0"/>
    <n v="6"/>
    <n v="2"/>
    <n v="6"/>
    <n v="2"/>
    <n v="14.540724122942899"/>
  </r>
  <r>
    <x v="264"/>
    <s v="store"/>
    <n v="1"/>
    <n v="7"/>
    <n v="2"/>
    <n v="7"/>
    <n v="2"/>
    <n v="9.230637960199946"/>
  </r>
  <r>
    <x v="264"/>
    <s v="store"/>
    <n v="2"/>
    <n v="12"/>
    <n v="3"/>
    <n v="8"/>
    <n v="3"/>
    <n v="4.1605079498710902"/>
  </r>
  <r>
    <x v="264"/>
    <s v="store"/>
    <n v="3"/>
    <n v="15"/>
    <n v="4"/>
    <n v="9"/>
    <n v="3"/>
    <n v="2.3005912261170947"/>
  </r>
  <r>
    <x v="264"/>
    <s v="store"/>
    <n v="4"/>
    <n v="15"/>
    <n v="5"/>
    <n v="12"/>
    <n v="3"/>
    <n v="1.2857585658960284"/>
  </r>
  <r>
    <x v="264"/>
    <s v="pharmacy"/>
    <n v="0"/>
    <n v="11"/>
    <n v="3"/>
    <n v="11"/>
    <n v="2"/>
    <n v="6.7093791349885272"/>
  </r>
  <r>
    <x v="264"/>
    <s v="pharmacy"/>
    <n v="1"/>
    <n v="13"/>
    <n v="5"/>
    <n v="12"/>
    <n v="3"/>
    <n v="2.287900814621938"/>
  </r>
  <r>
    <x v="264"/>
    <s v="pharmacy"/>
    <n v="2"/>
    <n v="13"/>
    <n v="5"/>
    <n v="12"/>
    <n v="3"/>
    <n v="1.1015818737068592"/>
  </r>
  <r>
    <x v="264"/>
    <s v="bank"/>
    <n v="0"/>
    <n v="23"/>
    <n v="9"/>
    <n v="22"/>
    <n v="6"/>
    <n v="2.1524417004911678"/>
  </r>
  <r>
    <x v="264"/>
    <s v="bank"/>
    <n v="1"/>
    <n v="41"/>
    <n v="13"/>
    <n v="35"/>
    <n v="7"/>
    <n v="0.54598994257884792"/>
  </r>
  <r>
    <x v="265"/>
    <s v="restaurant"/>
    <n v="0"/>
    <n v="6"/>
    <n v="2"/>
    <n v="6"/>
    <n v="2"/>
    <n v="34.018659724442237"/>
  </r>
  <r>
    <x v="265"/>
    <s v="restaurant"/>
    <n v="1"/>
    <n v="7"/>
    <n v="2"/>
    <n v="6"/>
    <n v="2"/>
    <n v="29.537003123872296"/>
  </r>
  <r>
    <x v="265"/>
    <s v="restaurant"/>
    <n v="2"/>
    <n v="7"/>
    <n v="2"/>
    <n v="6"/>
    <n v="2"/>
    <n v="26.473906503618867"/>
  </r>
  <r>
    <x v="265"/>
    <s v="restaurant"/>
    <n v="3"/>
    <n v="9"/>
    <n v="2"/>
    <n v="7"/>
    <n v="3"/>
    <n v="20.669638355718423"/>
  </r>
  <r>
    <x v="265"/>
    <s v="restaurant"/>
    <n v="4"/>
    <n v="9"/>
    <n v="2"/>
    <n v="7"/>
    <n v="3"/>
    <n v="18.526120304014288"/>
  </r>
  <r>
    <x v="265"/>
    <s v="restaurant"/>
    <n v="5"/>
    <n v="10"/>
    <n v="2"/>
    <n v="8"/>
    <n v="3"/>
    <n v="15.832032715924806"/>
  </r>
  <r>
    <x v="265"/>
    <s v="restaurant"/>
    <n v="6"/>
    <n v="10"/>
    <n v="3"/>
    <n v="8"/>
    <n v="3"/>
    <n v="13.103906415032741"/>
  </r>
  <r>
    <x v="265"/>
    <s v="restaurant"/>
    <n v="7"/>
    <n v="14"/>
    <n v="4"/>
    <n v="8"/>
    <n v="3"/>
    <n v="10.391204780696956"/>
  </r>
  <r>
    <x v="265"/>
    <s v="restaurant"/>
    <n v="8"/>
    <n v="14"/>
    <n v="4"/>
    <n v="10"/>
    <n v="4"/>
    <n v="8.1456946511865453"/>
  </r>
  <r>
    <x v="265"/>
    <s v="restaurant"/>
    <n v="9"/>
    <n v="17"/>
    <n v="5"/>
    <n v="10"/>
    <n v="4"/>
    <n v="6.6573641138460067"/>
  </r>
  <r>
    <x v="265"/>
    <s v="supermarket"/>
    <n v="0"/>
    <n v="38"/>
    <n v="16"/>
    <n v="19"/>
    <n v="8"/>
    <n v="3.5786088798334439"/>
  </r>
  <r>
    <x v="265"/>
    <s v="supermarket"/>
    <n v="1"/>
    <n v="47"/>
    <n v="16"/>
    <n v="23"/>
    <n v="9"/>
    <n v="1.6601665407110797"/>
  </r>
  <r>
    <x v="265"/>
    <s v="supermarket"/>
    <n v="2"/>
    <n v="52"/>
    <n v="17"/>
    <n v="32"/>
    <n v="12"/>
    <n v="0.50803424892068239"/>
  </r>
  <r>
    <x v="265"/>
    <s v="supermarket"/>
    <n v="3"/>
    <n v="59"/>
    <n v="21"/>
    <n v="37"/>
    <n v="13"/>
    <n v="0.23214983302652428"/>
  </r>
  <r>
    <x v="265"/>
    <s v="supermarket"/>
    <n v="4"/>
    <n v="76"/>
    <n v="24"/>
    <n v="38"/>
    <n v="14"/>
    <n v="0.11042900074958152"/>
  </r>
  <r>
    <x v="265"/>
    <s v="store"/>
    <n v="0"/>
    <n v="5"/>
    <n v="1"/>
    <n v="5"/>
    <n v="1"/>
    <n v="20.606540717564208"/>
  </r>
  <r>
    <x v="265"/>
    <s v="store"/>
    <n v="1"/>
    <n v="6"/>
    <n v="1"/>
    <n v="6"/>
    <n v="1"/>
    <n v="13.077667184379605"/>
  </r>
  <r>
    <x v="265"/>
    <s v="store"/>
    <n v="2"/>
    <n v="9"/>
    <n v="2"/>
    <n v="8"/>
    <n v="2"/>
    <n v="5.8573877745945886"/>
  </r>
  <r>
    <x v="265"/>
    <s v="store"/>
    <n v="3"/>
    <n v="14"/>
    <n v="4"/>
    <n v="9"/>
    <n v="3"/>
    <n v="2.3071193753707435"/>
  </r>
  <r>
    <x v="265"/>
    <s v="store"/>
    <n v="4"/>
    <n v="15"/>
    <n v="5"/>
    <n v="15"/>
    <n v="3"/>
    <n v="1.2583361224488168"/>
  </r>
  <r>
    <x v="265"/>
    <s v="pharmacy"/>
    <n v="0"/>
    <n v="10"/>
    <n v="3"/>
    <n v="10"/>
    <n v="2"/>
    <n v="6.9306407284183704"/>
  </r>
  <r>
    <x v="265"/>
    <s v="pharmacy"/>
    <n v="1"/>
    <n v="12"/>
    <n v="5"/>
    <n v="12"/>
    <n v="3"/>
    <n v="2.3219840776963956"/>
  </r>
  <r>
    <x v="265"/>
    <s v="pharmacy"/>
    <n v="2"/>
    <n v="12"/>
    <n v="5"/>
    <n v="12"/>
    <n v="3"/>
    <n v="1.1179923337056723"/>
  </r>
  <r>
    <x v="265"/>
    <s v="bank"/>
    <n v="0"/>
    <n v="21"/>
    <n v="9"/>
    <n v="21"/>
    <n v="6"/>
    <n v="2.1950440453373838"/>
  </r>
  <r>
    <x v="265"/>
    <s v="bank"/>
    <n v="1"/>
    <n v="40"/>
    <n v="12"/>
    <n v="35"/>
    <n v="7"/>
    <n v="0.57442432064502946"/>
  </r>
  <r>
    <x v="266"/>
    <s v="restaurant"/>
    <n v="0"/>
    <n v="11"/>
    <n v="3"/>
    <n v="10"/>
    <n v="3"/>
    <n v="23.575041799988533"/>
  </r>
  <r>
    <x v="266"/>
    <s v="restaurant"/>
    <n v="1"/>
    <n v="12"/>
    <n v="3"/>
    <n v="11"/>
    <n v="3"/>
    <n v="20.372636175856734"/>
  </r>
  <r>
    <x v="266"/>
    <s v="restaurant"/>
    <n v="2"/>
    <n v="14"/>
    <n v="5"/>
    <n v="12"/>
    <n v="4"/>
    <n v="13.913700309893708"/>
  </r>
  <r>
    <x v="266"/>
    <s v="restaurant"/>
    <n v="3"/>
    <n v="16"/>
    <n v="5"/>
    <n v="12"/>
    <n v="4"/>
    <n v="12.246847533239242"/>
  </r>
  <r>
    <x v="266"/>
    <s v="restaurant"/>
    <n v="4"/>
    <n v="16"/>
    <n v="5"/>
    <n v="12"/>
    <n v="4"/>
    <n v="10.976804085347766"/>
  </r>
  <r>
    <x v="266"/>
    <s v="restaurant"/>
    <n v="5"/>
    <n v="18"/>
    <n v="5"/>
    <n v="12"/>
    <n v="4"/>
    <n v="9.7242146439916421"/>
  </r>
  <r>
    <x v="266"/>
    <s v="restaurant"/>
    <n v="6"/>
    <n v="18"/>
    <n v="5"/>
    <n v="14"/>
    <n v="4"/>
    <n v="8.3592332560189124"/>
  </r>
  <r>
    <x v="266"/>
    <s v="restaurant"/>
    <n v="7"/>
    <n v="19"/>
    <n v="6"/>
    <n v="16"/>
    <n v="5"/>
    <n v="6.1384500510092863"/>
  </r>
  <r>
    <x v="266"/>
    <s v="restaurant"/>
    <n v="8"/>
    <n v="21"/>
    <n v="6"/>
    <n v="16"/>
    <n v="5"/>
    <n v="5.460235642659824"/>
  </r>
  <r>
    <x v="266"/>
    <s v="restaurant"/>
    <n v="9"/>
    <n v="21"/>
    <n v="7"/>
    <n v="18"/>
    <n v="5"/>
    <n v="4.452521983560092"/>
  </r>
  <r>
    <x v="266"/>
    <s v="supermarket"/>
    <n v="0"/>
    <n v="42"/>
    <n v="16"/>
    <n v="23"/>
    <n v="9"/>
    <n v="2.7803565029270008"/>
  </r>
  <r>
    <x v="266"/>
    <s v="supermarket"/>
    <n v="1"/>
    <n v="52"/>
    <n v="17"/>
    <n v="27"/>
    <n v="10"/>
    <n v="1.2985532530872599"/>
  </r>
  <r>
    <x v="266"/>
    <s v="supermarket"/>
    <n v="2"/>
    <n v="57"/>
    <n v="18"/>
    <n v="35"/>
    <n v="13"/>
    <n v="0.40508703710181676"/>
  </r>
  <r>
    <x v="266"/>
    <s v="supermarket"/>
    <n v="3"/>
    <n v="64"/>
    <n v="22"/>
    <n v="40"/>
    <n v="14"/>
    <n v="0.1862519323704821"/>
  </r>
  <r>
    <x v="266"/>
    <s v="supermarket"/>
    <n v="4"/>
    <n v="80"/>
    <n v="25"/>
    <n v="42"/>
    <n v="15"/>
    <n v="8.8534943740591579E-2"/>
  </r>
  <r>
    <x v="266"/>
    <s v="store"/>
    <n v="0"/>
    <n v="11"/>
    <n v="3"/>
    <n v="10"/>
    <n v="2"/>
    <n v="10.363926806892801"/>
  </r>
  <r>
    <x v="266"/>
    <s v="store"/>
    <n v="1"/>
    <n v="12"/>
    <n v="3"/>
    <n v="11"/>
    <n v="3"/>
    <n v="5.8444521930010467"/>
  </r>
  <r>
    <x v="266"/>
    <s v="store"/>
    <n v="2"/>
    <n v="13"/>
    <n v="3"/>
    <n v="12"/>
    <n v="3"/>
    <n v="3.8838934881316001"/>
  </r>
  <r>
    <x v="266"/>
    <s v="store"/>
    <n v="3"/>
    <n v="14"/>
    <n v="5"/>
    <n v="13"/>
    <n v="4"/>
    <n v="1.5630192693532909"/>
  </r>
  <r>
    <x v="266"/>
    <s v="store"/>
    <n v="4"/>
    <n v="18"/>
    <n v="6"/>
    <n v="14"/>
    <n v="4"/>
    <n v="0.89865098591309256"/>
  </r>
  <r>
    <x v="266"/>
    <s v="pharmacy"/>
    <n v="0"/>
    <n v="14"/>
    <n v="4"/>
    <n v="14"/>
    <n v="3"/>
    <n v="5.008916752400725"/>
  </r>
  <r>
    <x v="266"/>
    <s v="pharmacy"/>
    <n v="1"/>
    <n v="17"/>
    <n v="6"/>
    <n v="16"/>
    <n v="4"/>
    <n v="1.6846353744493883"/>
  </r>
  <r>
    <x v="266"/>
    <s v="pharmacy"/>
    <n v="2"/>
    <n v="17"/>
    <n v="6"/>
    <n v="16"/>
    <n v="4"/>
    <n v="0.81112073584600186"/>
  </r>
  <r>
    <x v="266"/>
    <s v="bank"/>
    <n v="0"/>
    <n v="26"/>
    <n v="10"/>
    <n v="22"/>
    <n v="7"/>
    <n v="1.7252848628861561"/>
  </r>
  <r>
    <x v="266"/>
    <s v="bank"/>
    <n v="1"/>
    <n v="41"/>
    <n v="14"/>
    <n v="33"/>
    <n v="8"/>
    <n v="0.43947355727721354"/>
  </r>
  <r>
    <x v="267"/>
    <s v="restaurant"/>
    <n v="0"/>
    <n v="11"/>
    <n v="3"/>
    <n v="10"/>
    <n v="3"/>
    <n v="23.575041799988533"/>
  </r>
  <r>
    <x v="267"/>
    <s v="restaurant"/>
    <n v="1"/>
    <n v="12"/>
    <n v="3"/>
    <n v="10"/>
    <n v="3"/>
    <n v="20.823675301476662"/>
  </r>
  <r>
    <x v="267"/>
    <s v="restaurant"/>
    <n v="2"/>
    <n v="12"/>
    <n v="3"/>
    <n v="11"/>
    <n v="3"/>
    <n v="18.259918350212331"/>
  </r>
  <r>
    <x v="267"/>
    <s v="restaurant"/>
    <n v="3"/>
    <n v="13"/>
    <n v="3"/>
    <n v="12"/>
    <n v="3"/>
    <n v="15.859269041878045"/>
  </r>
  <r>
    <x v="267"/>
    <s v="restaurant"/>
    <n v="4"/>
    <n v="13"/>
    <n v="3"/>
    <n v="12"/>
    <n v="4"/>
    <n v="13.225048121297723"/>
  </r>
  <r>
    <x v="267"/>
    <s v="restaurant"/>
    <n v="5"/>
    <n v="14"/>
    <n v="4"/>
    <n v="12"/>
    <n v="4"/>
    <n v="10.772135249307281"/>
  </r>
  <r>
    <x v="267"/>
    <s v="restaurant"/>
    <n v="6"/>
    <n v="15"/>
    <n v="5"/>
    <n v="13"/>
    <n v="4"/>
    <n v="8.697768664663899"/>
  </r>
  <r>
    <x v="267"/>
    <s v="restaurant"/>
    <n v="7"/>
    <n v="16"/>
    <n v="5"/>
    <n v="13"/>
    <n v="4"/>
    <n v="7.7316803568157653"/>
  </r>
  <r>
    <x v="267"/>
    <s v="restaurant"/>
    <n v="8"/>
    <n v="21"/>
    <n v="6"/>
    <n v="14"/>
    <n v="5"/>
    <n v="5.6709447877090708"/>
  </r>
  <r>
    <x v="267"/>
    <s v="restaurant"/>
    <n v="9"/>
    <n v="21"/>
    <n v="6"/>
    <n v="16"/>
    <n v="5"/>
    <n v="4.8939889834210275"/>
  </r>
  <r>
    <x v="267"/>
    <s v="supermarket"/>
    <n v="0"/>
    <n v="42"/>
    <n v="16"/>
    <n v="23"/>
    <n v="9"/>
    <n v="2.7803565029270008"/>
  </r>
  <r>
    <x v="267"/>
    <s v="supermarket"/>
    <n v="1"/>
    <n v="52"/>
    <n v="17"/>
    <n v="27"/>
    <n v="10"/>
    <n v="1.2985532530872599"/>
  </r>
  <r>
    <x v="267"/>
    <s v="supermarket"/>
    <n v="2"/>
    <n v="57"/>
    <n v="18"/>
    <n v="35"/>
    <n v="13"/>
    <n v="0.40508703710181676"/>
  </r>
  <r>
    <x v="267"/>
    <s v="supermarket"/>
    <n v="3"/>
    <n v="64"/>
    <n v="22"/>
    <n v="40"/>
    <n v="14"/>
    <n v="0.1862519323704821"/>
  </r>
  <r>
    <x v="267"/>
    <s v="supermarket"/>
    <n v="4"/>
    <n v="80"/>
    <n v="25"/>
    <n v="42"/>
    <n v="15"/>
    <n v="8.8534943740591579E-2"/>
  </r>
  <r>
    <x v="267"/>
    <s v="store"/>
    <n v="0"/>
    <n v="10"/>
    <n v="2"/>
    <n v="9"/>
    <n v="2"/>
    <n v="12.5213783506158"/>
  </r>
  <r>
    <x v="267"/>
    <s v="store"/>
    <n v="1"/>
    <n v="11"/>
    <n v="3"/>
    <n v="10"/>
    <n v="2"/>
    <n v="6.989625055811425"/>
  </r>
  <r>
    <x v="267"/>
    <s v="store"/>
    <n v="2"/>
    <n v="12"/>
    <n v="3"/>
    <n v="11"/>
    <n v="4"/>
    <n v="3.4494783669452067"/>
  </r>
  <r>
    <x v="267"/>
    <s v="store"/>
    <n v="3"/>
    <n v="15"/>
    <n v="4"/>
    <n v="12"/>
    <n v="4"/>
    <n v="1.8617413523183703"/>
  </r>
  <r>
    <x v="267"/>
    <s v="store"/>
    <n v="4"/>
    <n v="18"/>
    <n v="6"/>
    <n v="15"/>
    <n v="4"/>
    <n v="0.89225261089981978"/>
  </r>
  <r>
    <x v="267"/>
    <s v="pharmacy"/>
    <n v="0"/>
    <n v="14"/>
    <n v="4"/>
    <n v="14"/>
    <n v="3"/>
    <n v="5.008916752400725"/>
  </r>
  <r>
    <x v="267"/>
    <s v="pharmacy"/>
    <n v="1"/>
    <n v="17"/>
    <n v="6"/>
    <n v="16"/>
    <n v="4"/>
    <n v="1.6846353744493883"/>
  </r>
  <r>
    <x v="267"/>
    <s v="pharmacy"/>
    <n v="2"/>
    <n v="17"/>
    <n v="6"/>
    <n v="16"/>
    <n v="4"/>
    <n v="0.81112073584600186"/>
  </r>
  <r>
    <x v="267"/>
    <s v="bank"/>
    <n v="0"/>
    <n v="26"/>
    <n v="10"/>
    <n v="22"/>
    <n v="7"/>
    <n v="1.7252848628861561"/>
  </r>
  <r>
    <x v="267"/>
    <s v="bank"/>
    <n v="1"/>
    <n v="41"/>
    <n v="14"/>
    <n v="33"/>
    <n v="8"/>
    <n v="0.43947355727721354"/>
  </r>
  <r>
    <x v="268"/>
    <s v="restaurant"/>
    <n v="0"/>
    <n v="8"/>
    <n v="2"/>
    <n v="3"/>
    <n v="1"/>
    <n v="38.028456115667446"/>
  </r>
  <r>
    <x v="268"/>
    <s v="restaurant"/>
    <n v="1"/>
    <n v="8"/>
    <n v="2"/>
    <n v="4"/>
    <n v="1"/>
    <n v="32.763831086658847"/>
  </r>
  <r>
    <x v="268"/>
    <s v="restaurant"/>
    <n v="2"/>
    <n v="8"/>
    <n v="2"/>
    <n v="4"/>
    <n v="2"/>
    <n v="27.679071521671201"/>
  </r>
  <r>
    <x v="268"/>
    <s v="restaurant"/>
    <n v="3"/>
    <n v="9"/>
    <n v="2"/>
    <n v="5"/>
    <n v="3"/>
    <n v="22.119829924442449"/>
  </r>
  <r>
    <x v="268"/>
    <s v="restaurant"/>
    <n v="4"/>
    <n v="10"/>
    <n v="3"/>
    <n v="6"/>
    <n v="3"/>
    <n v="17.426472439157646"/>
  </r>
  <r>
    <x v="268"/>
    <s v="restaurant"/>
    <n v="5"/>
    <n v="12"/>
    <n v="3"/>
    <n v="6"/>
    <n v="3"/>
    <n v="15.173193739389752"/>
  </r>
  <r>
    <x v="268"/>
    <s v="restaurant"/>
    <n v="6"/>
    <n v="12"/>
    <n v="4"/>
    <n v="7"/>
    <n v="3"/>
    <n v="12.260905757179517"/>
  </r>
  <r>
    <x v="268"/>
    <s v="restaurant"/>
    <n v="7"/>
    <n v="12"/>
    <n v="5"/>
    <n v="8"/>
    <n v="3"/>
    <n v="10.013260717296262"/>
  </r>
  <r>
    <x v="268"/>
    <s v="restaurant"/>
    <n v="8"/>
    <n v="15"/>
    <n v="5"/>
    <n v="10"/>
    <n v="4"/>
    <n v="7.5308706455692542"/>
  </r>
  <r>
    <x v="268"/>
    <s v="restaurant"/>
    <n v="9"/>
    <n v="15"/>
    <n v="5"/>
    <n v="15"/>
    <n v="4"/>
    <n v="6.0425230767831009"/>
  </r>
  <r>
    <x v="268"/>
    <s v="supermarket"/>
    <n v="0"/>
    <n v="36"/>
    <n v="15"/>
    <n v="17"/>
    <n v="8"/>
    <n v="3.7970203230056749"/>
  </r>
  <r>
    <x v="268"/>
    <s v="supermarket"/>
    <n v="1"/>
    <n v="49"/>
    <n v="16"/>
    <n v="22"/>
    <n v="9"/>
    <n v="1.6825638747381506"/>
  </r>
  <r>
    <x v="268"/>
    <s v="supermarket"/>
    <n v="2"/>
    <n v="54"/>
    <n v="17"/>
    <n v="30"/>
    <n v="12"/>
    <n v="0.51339576960898892"/>
  </r>
  <r>
    <x v="268"/>
    <s v="supermarket"/>
    <n v="3"/>
    <n v="61"/>
    <n v="20"/>
    <n v="35"/>
    <n v="13"/>
    <n v="0.2354518892287028"/>
  </r>
  <r>
    <x v="268"/>
    <s v="supermarket"/>
    <n v="4"/>
    <n v="77"/>
    <n v="24"/>
    <n v="37"/>
    <n v="14"/>
    <n v="0.11070647062799258"/>
  </r>
  <r>
    <x v="268"/>
    <s v="store"/>
    <n v="0"/>
    <n v="5"/>
    <n v="1"/>
    <n v="3"/>
    <n v="1"/>
    <n v="22.45580334219428"/>
  </r>
  <r>
    <x v="268"/>
    <s v="store"/>
    <n v="1"/>
    <n v="6"/>
    <n v="2"/>
    <n v="4"/>
    <n v="1"/>
    <n v="12.148456414643494"/>
  </r>
  <r>
    <x v="268"/>
    <s v="store"/>
    <n v="2"/>
    <n v="7"/>
    <n v="2"/>
    <n v="6"/>
    <n v="1"/>
    <n v="7.3808553221372923"/>
  </r>
  <r>
    <x v="268"/>
    <s v="store"/>
    <n v="3"/>
    <n v="13"/>
    <n v="4"/>
    <n v="6"/>
    <n v="3"/>
    <n v="2.5979733544856987"/>
  </r>
  <r>
    <x v="268"/>
    <s v="store"/>
    <n v="4"/>
    <n v="13"/>
    <n v="4"/>
    <n v="6"/>
    <n v="3"/>
    <n v="1.7521215646531461"/>
  </r>
  <r>
    <x v="268"/>
    <s v="pharmacy"/>
    <n v="0"/>
    <n v="11"/>
    <n v="3"/>
    <n v="11"/>
    <n v="2"/>
    <n v="6.7093791349885272"/>
  </r>
  <r>
    <x v="268"/>
    <s v="pharmacy"/>
    <n v="1"/>
    <n v="12"/>
    <n v="5"/>
    <n v="12"/>
    <n v="3"/>
    <n v="2.3219840776963956"/>
  </r>
  <r>
    <x v="268"/>
    <s v="pharmacy"/>
    <n v="2"/>
    <n v="12"/>
    <n v="5"/>
    <n v="12"/>
    <n v="3"/>
    <n v="1.1179923337056723"/>
  </r>
  <r>
    <x v="268"/>
    <s v="bank"/>
    <n v="0"/>
    <n v="23"/>
    <n v="8"/>
    <n v="17"/>
    <n v="6"/>
    <n v="2.4157973026282211"/>
  </r>
  <r>
    <x v="268"/>
    <s v="bank"/>
    <n v="1"/>
    <n v="41"/>
    <n v="13"/>
    <n v="33"/>
    <n v="7"/>
    <n v="0.54686881784112595"/>
  </r>
  <r>
    <x v="269"/>
    <s v="restaurant"/>
    <n v="0"/>
    <n v="8"/>
    <n v="2"/>
    <n v="4"/>
    <n v="2"/>
    <n v="34.454687417693989"/>
  </r>
  <r>
    <x v="269"/>
    <s v="restaurant"/>
    <n v="1"/>
    <n v="8"/>
    <n v="2"/>
    <n v="5"/>
    <n v="2"/>
    <n v="29.748649662801078"/>
  </r>
  <r>
    <x v="269"/>
    <s v="restaurant"/>
    <n v="2"/>
    <n v="8"/>
    <n v="2"/>
    <n v="5"/>
    <n v="2"/>
    <n v="26.663604512584666"/>
  </r>
  <r>
    <x v="269"/>
    <s v="restaurant"/>
    <n v="3"/>
    <n v="9"/>
    <n v="2"/>
    <n v="5"/>
    <n v="3"/>
    <n v="22.119829924442449"/>
  </r>
  <r>
    <x v="269"/>
    <s v="restaurant"/>
    <n v="4"/>
    <n v="11"/>
    <n v="3"/>
    <n v="7"/>
    <n v="3"/>
    <n v="16.549378636511136"/>
  </r>
  <r>
    <x v="269"/>
    <s v="restaurant"/>
    <n v="5"/>
    <n v="11"/>
    <n v="4"/>
    <n v="7"/>
    <n v="3"/>
    <n v="13.877358336939979"/>
  </r>
  <r>
    <x v="269"/>
    <s v="restaurant"/>
    <n v="6"/>
    <n v="11"/>
    <n v="4"/>
    <n v="8"/>
    <n v="3"/>
    <n v="12.02472801049487"/>
  </r>
  <r>
    <x v="269"/>
    <s v="restaurant"/>
    <n v="7"/>
    <n v="12"/>
    <n v="4"/>
    <n v="11"/>
    <n v="3"/>
    <n v="9.794429846377616"/>
  </r>
  <r>
    <x v="269"/>
    <s v="restaurant"/>
    <n v="8"/>
    <n v="13"/>
    <n v="4"/>
    <n v="11"/>
    <n v="3"/>
    <n v="8.6651925429475742"/>
  </r>
  <r>
    <x v="269"/>
    <s v="restaurant"/>
    <n v="9"/>
    <n v="15"/>
    <n v="6"/>
    <n v="15"/>
    <n v="4"/>
    <n v="5.6588982802127079"/>
  </r>
  <r>
    <x v="269"/>
    <s v="supermarket"/>
    <n v="0"/>
    <n v="37"/>
    <n v="15"/>
    <n v="18"/>
    <n v="8"/>
    <n v="3.7000486059901969"/>
  </r>
  <r>
    <x v="269"/>
    <s v="supermarket"/>
    <n v="1"/>
    <n v="48"/>
    <n v="16"/>
    <n v="22"/>
    <n v="9"/>
    <n v="1.682566623319214"/>
  </r>
  <r>
    <x v="269"/>
    <s v="supermarket"/>
    <n v="2"/>
    <n v="53"/>
    <n v="17"/>
    <n v="30"/>
    <n v="12"/>
    <n v="0.51339616628117901"/>
  </r>
  <r>
    <x v="269"/>
    <s v="supermarket"/>
    <n v="3"/>
    <n v="60"/>
    <n v="20"/>
    <n v="36"/>
    <n v="13"/>
    <n v="0.23477293889299167"/>
  </r>
  <r>
    <x v="269"/>
    <s v="supermarket"/>
    <n v="4"/>
    <n v="77"/>
    <n v="24"/>
    <n v="37"/>
    <n v="14"/>
    <n v="0.11070647062799258"/>
  </r>
  <r>
    <x v="269"/>
    <s v="store"/>
    <n v="0"/>
    <n v="6"/>
    <n v="1"/>
    <n v="3"/>
    <n v="1"/>
    <n v="21.803083053915515"/>
  </r>
  <r>
    <x v="269"/>
    <s v="store"/>
    <n v="1"/>
    <n v="6"/>
    <n v="2"/>
    <n v="6"/>
    <n v="1"/>
    <n v="11.244956461103126"/>
  </r>
  <r>
    <x v="269"/>
    <s v="store"/>
    <n v="2"/>
    <n v="13"/>
    <n v="4"/>
    <n v="6"/>
    <n v="3"/>
    <n v="3.8521673876856908"/>
  </r>
  <r>
    <x v="269"/>
    <s v="store"/>
    <n v="3"/>
    <n v="13"/>
    <n v="4"/>
    <n v="7"/>
    <n v="3"/>
    <n v="2.4729070986189807"/>
  </r>
  <r>
    <x v="269"/>
    <s v="store"/>
    <n v="4"/>
    <n v="13"/>
    <n v="5"/>
    <n v="7"/>
    <n v="3"/>
    <n v="1.4740999714467595"/>
  </r>
  <r>
    <x v="269"/>
    <s v="pharmacy"/>
    <n v="0"/>
    <n v="11"/>
    <n v="3"/>
    <n v="11"/>
    <n v="2"/>
    <n v="6.7093791349885272"/>
  </r>
  <r>
    <x v="269"/>
    <s v="pharmacy"/>
    <n v="1"/>
    <n v="12"/>
    <n v="5"/>
    <n v="12"/>
    <n v="3"/>
    <n v="2.3219840776963956"/>
  </r>
  <r>
    <x v="269"/>
    <s v="pharmacy"/>
    <n v="2"/>
    <n v="12"/>
    <n v="5"/>
    <n v="12"/>
    <n v="3"/>
    <n v="1.1179923337056723"/>
  </r>
  <r>
    <x v="269"/>
    <s v="bank"/>
    <n v="0"/>
    <n v="23"/>
    <n v="8"/>
    <n v="17"/>
    <n v="6"/>
    <n v="2.4157973026282211"/>
  </r>
  <r>
    <x v="269"/>
    <s v="bank"/>
    <n v="1"/>
    <n v="41"/>
    <n v="13"/>
    <n v="34"/>
    <n v="7"/>
    <n v="0.54638658957936803"/>
  </r>
  <r>
    <x v="270"/>
    <s v="restaurant"/>
    <n v="0"/>
    <n v="11"/>
    <n v="3"/>
    <n v="8"/>
    <n v="2"/>
    <n v="26.640252892116642"/>
  </r>
  <r>
    <x v="270"/>
    <s v="restaurant"/>
    <n v="1"/>
    <n v="11"/>
    <n v="3"/>
    <n v="10"/>
    <n v="3"/>
    <n v="21.130222650360093"/>
  </r>
  <r>
    <x v="270"/>
    <s v="restaurant"/>
    <n v="2"/>
    <n v="11"/>
    <n v="3"/>
    <n v="11"/>
    <n v="3"/>
    <n v="18.534675603655995"/>
  </r>
  <r>
    <x v="270"/>
    <s v="restaurant"/>
    <n v="3"/>
    <n v="12"/>
    <n v="3"/>
    <n v="11"/>
    <n v="4"/>
    <n v="15.262247124397421"/>
  </r>
  <r>
    <x v="270"/>
    <s v="restaurant"/>
    <n v="4"/>
    <n v="14"/>
    <n v="4"/>
    <n v="12"/>
    <n v="4"/>
    <n v="12.018498005425482"/>
  </r>
  <r>
    <x v="270"/>
    <s v="restaurant"/>
    <n v="5"/>
    <n v="15"/>
    <n v="5"/>
    <n v="14"/>
    <n v="4"/>
    <n v="9.5204595079358132"/>
  </r>
  <r>
    <x v="270"/>
    <s v="restaurant"/>
    <n v="6"/>
    <n v="16"/>
    <n v="5"/>
    <n v="16"/>
    <n v="4"/>
    <n v="8.1993498120879824"/>
  </r>
  <r>
    <x v="270"/>
    <s v="restaurant"/>
    <n v="7"/>
    <n v="16"/>
    <n v="5"/>
    <n v="16"/>
    <n v="4"/>
    <n v="7.3490468686121915"/>
  </r>
  <r>
    <x v="270"/>
    <s v="restaurant"/>
    <n v="8"/>
    <n v="17"/>
    <n v="5"/>
    <n v="17"/>
    <n v="4"/>
    <n v="6.4577006108349222"/>
  </r>
  <r>
    <x v="270"/>
    <s v="restaurant"/>
    <n v="9"/>
    <n v="17"/>
    <n v="100"/>
    <n v="17"/>
    <n v="7"/>
    <n v="2.7089586592627377"/>
  </r>
  <r>
    <x v="270"/>
    <s v="supermarket"/>
    <n v="0"/>
    <n v="42"/>
    <n v="16"/>
    <n v="23"/>
    <n v="9"/>
    <n v="2.7803565029270008"/>
  </r>
  <r>
    <x v="270"/>
    <s v="supermarket"/>
    <n v="1"/>
    <n v="52"/>
    <n v="17"/>
    <n v="27"/>
    <n v="10"/>
    <n v="1.2985532530872599"/>
  </r>
  <r>
    <x v="270"/>
    <s v="supermarket"/>
    <n v="2"/>
    <n v="57"/>
    <n v="18"/>
    <n v="36"/>
    <n v="13"/>
    <n v="0.40394994546812713"/>
  </r>
  <r>
    <x v="270"/>
    <s v="supermarket"/>
    <n v="3"/>
    <n v="64"/>
    <n v="22"/>
    <n v="40"/>
    <n v="13"/>
    <n v="0.22943972221597236"/>
  </r>
  <r>
    <x v="270"/>
    <s v="supermarket"/>
    <n v="4"/>
    <n v="80"/>
    <n v="25"/>
    <n v="42"/>
    <n v="15"/>
    <n v="8.8534943740591579E-2"/>
  </r>
  <r>
    <x v="270"/>
    <s v="store"/>
    <n v="0"/>
    <n v="10"/>
    <n v="2"/>
    <n v="10"/>
    <n v="2"/>
    <n v="12.366371275486257"/>
  </r>
  <r>
    <x v="270"/>
    <s v="store"/>
    <n v="1"/>
    <n v="12"/>
    <n v="3"/>
    <n v="10"/>
    <n v="4"/>
    <n v="5.1904760710380762"/>
  </r>
  <r>
    <x v="270"/>
    <s v="store"/>
    <n v="2"/>
    <n v="14"/>
    <n v="4"/>
    <n v="12"/>
    <n v="4"/>
    <n v="2.7701927092274761"/>
  </r>
  <r>
    <x v="270"/>
    <s v="store"/>
    <n v="3"/>
    <n v="17"/>
    <n v="5"/>
    <n v="12"/>
    <n v="4"/>
    <n v="1.5670552377042877"/>
  </r>
  <r>
    <x v="270"/>
    <s v="store"/>
    <n v="4"/>
    <n v="18"/>
    <n v="6"/>
    <n v="14"/>
    <n v="4"/>
    <n v="0.89865098591309256"/>
  </r>
  <r>
    <x v="270"/>
    <s v="pharmacy"/>
    <n v="0"/>
    <n v="14"/>
    <n v="4"/>
    <n v="14"/>
    <n v="3"/>
    <n v="5.008916752400725"/>
  </r>
  <r>
    <x v="270"/>
    <s v="pharmacy"/>
    <n v="1"/>
    <n v="17"/>
    <n v="6"/>
    <n v="16"/>
    <n v="4"/>
    <n v="1.6846353744493883"/>
  </r>
  <r>
    <x v="270"/>
    <s v="pharmacy"/>
    <n v="2"/>
    <n v="17"/>
    <n v="6"/>
    <n v="16"/>
    <n v="4"/>
    <n v="0.81112073584600186"/>
  </r>
  <r>
    <x v="270"/>
    <s v="bank"/>
    <n v="0"/>
    <n v="26"/>
    <n v="10"/>
    <n v="22"/>
    <n v="7"/>
    <n v="1.7252848628861561"/>
  </r>
  <r>
    <x v="270"/>
    <s v="bank"/>
    <n v="1"/>
    <n v="39"/>
    <n v="13"/>
    <n v="32"/>
    <n v="7"/>
    <n v="0.54776690266255423"/>
  </r>
  <r>
    <x v="271"/>
    <s v="restaurant"/>
    <n v="0"/>
    <n v="7"/>
    <n v="2"/>
    <n v="6"/>
    <n v="2"/>
    <n v="32.95450761754347"/>
  </r>
  <r>
    <x v="271"/>
    <s v="restaurant"/>
    <n v="1"/>
    <n v="7"/>
    <n v="2"/>
    <n v="7"/>
    <n v="2"/>
    <n v="28.70355056696598"/>
  </r>
  <r>
    <x v="271"/>
    <s v="restaurant"/>
    <n v="2"/>
    <n v="7"/>
    <n v="2"/>
    <n v="7"/>
    <n v="2"/>
    <n v="25.726886063725061"/>
  </r>
  <r>
    <x v="271"/>
    <s v="restaurant"/>
    <n v="3"/>
    <n v="9"/>
    <n v="3"/>
    <n v="7"/>
    <n v="3"/>
    <n v="19.160985478346937"/>
  </r>
  <r>
    <x v="271"/>
    <s v="restaurant"/>
    <n v="4"/>
    <n v="11"/>
    <n v="3"/>
    <n v="8"/>
    <n v="3"/>
    <n v="16.034661032341649"/>
  </r>
  <r>
    <x v="271"/>
    <s v="restaurant"/>
    <n v="5"/>
    <n v="13"/>
    <n v="4"/>
    <n v="8"/>
    <n v="3"/>
    <n v="13.06052677334799"/>
  </r>
  <r>
    <x v="271"/>
    <s v="restaurant"/>
    <n v="6"/>
    <n v="14"/>
    <n v="4"/>
    <n v="9"/>
    <n v="3"/>
    <n v="11.238838368278776"/>
  </r>
  <r>
    <x v="271"/>
    <s v="restaurant"/>
    <n v="7"/>
    <n v="15"/>
    <n v="5"/>
    <n v="10"/>
    <n v="3"/>
    <n v="9.1147279584796053"/>
  </r>
  <r>
    <x v="271"/>
    <s v="restaurant"/>
    <n v="8"/>
    <n v="16"/>
    <n v="5"/>
    <n v="10"/>
    <n v="4"/>
    <n v="7.473420308627766"/>
  </r>
  <r>
    <x v="271"/>
    <s v="restaurant"/>
    <n v="9"/>
    <n v="17"/>
    <n v="5"/>
    <n v="10"/>
    <n v="4"/>
    <n v="6.6573641138460067"/>
  </r>
  <r>
    <x v="271"/>
    <s v="supermarket"/>
    <n v="0"/>
    <n v="36"/>
    <n v="14"/>
    <n v="21"/>
    <n v="7"/>
    <n v="4.2905709562719654"/>
  </r>
  <r>
    <x v="271"/>
    <s v="supermarket"/>
    <n v="1"/>
    <n v="45"/>
    <n v="15"/>
    <n v="25"/>
    <n v="9"/>
    <n v="1.6509297121391975"/>
  </r>
  <r>
    <x v="271"/>
    <s v="supermarket"/>
    <n v="2"/>
    <n v="50"/>
    <n v="15"/>
    <n v="30"/>
    <n v="11"/>
    <n v="0.650264747103528"/>
  </r>
  <r>
    <x v="271"/>
    <s v="supermarket"/>
    <n v="3"/>
    <n v="57"/>
    <n v="19"/>
    <n v="37"/>
    <n v="13"/>
    <n v="0.2369657367077328"/>
  </r>
  <r>
    <x v="271"/>
    <s v="supermarket"/>
    <n v="4"/>
    <n v="74"/>
    <n v="24"/>
    <n v="38"/>
    <n v="14"/>
    <n v="0.11042900138633376"/>
  </r>
  <r>
    <x v="271"/>
    <s v="store"/>
    <n v="0"/>
    <n v="6"/>
    <n v="1"/>
    <n v="6"/>
    <n v="1"/>
    <n v="19.391023756149067"/>
  </r>
  <r>
    <x v="271"/>
    <s v="store"/>
    <n v="1"/>
    <n v="6"/>
    <n v="2"/>
    <n v="6"/>
    <n v="1"/>
    <n v="11.244956461103126"/>
  </r>
  <r>
    <x v="271"/>
    <s v="store"/>
    <n v="2"/>
    <n v="14"/>
    <n v="4"/>
    <n v="12"/>
    <n v="3"/>
    <n v="3.2623216352364643"/>
  </r>
  <r>
    <x v="271"/>
    <s v="store"/>
    <n v="3"/>
    <n v="14"/>
    <n v="4"/>
    <n v="13"/>
    <n v="3"/>
    <n v="2.182092831138672"/>
  </r>
  <r>
    <x v="271"/>
    <s v="store"/>
    <n v="4"/>
    <n v="15"/>
    <n v="5"/>
    <n v="16"/>
    <n v="4"/>
    <n v="1.0298607652232437"/>
  </r>
  <r>
    <x v="271"/>
    <s v="pharmacy"/>
    <n v="0"/>
    <n v="10"/>
    <n v="3"/>
    <n v="10"/>
    <n v="2"/>
    <n v="6.9306407284183704"/>
  </r>
  <r>
    <x v="271"/>
    <s v="pharmacy"/>
    <n v="1"/>
    <n v="10"/>
    <n v="3"/>
    <n v="10"/>
    <n v="3"/>
    <n v="2.9919100773332099"/>
  </r>
  <r>
    <x v="271"/>
    <s v="pharmacy"/>
    <n v="2"/>
    <n v="10"/>
    <n v="3"/>
    <n v="10"/>
    <n v="3"/>
    <n v="1.4405492964937678"/>
  </r>
  <r>
    <x v="271"/>
    <s v="bank"/>
    <n v="0"/>
    <n v="20"/>
    <n v="7"/>
    <n v="17"/>
    <n v="5"/>
    <n v="3.0030459995709409"/>
  </r>
  <r>
    <x v="271"/>
    <s v="bank"/>
    <n v="1"/>
    <n v="40"/>
    <n v="12"/>
    <n v="38"/>
    <n v="7"/>
    <n v="0.57360898464181609"/>
  </r>
  <r>
    <x v="272"/>
    <s v="restaurant"/>
    <n v="0"/>
    <n v="12"/>
    <n v="3"/>
    <n v="9"/>
    <n v="2"/>
    <n v="25.614174495238927"/>
  </r>
  <r>
    <x v="272"/>
    <s v="restaurant"/>
    <n v="1"/>
    <n v="13"/>
    <n v="3"/>
    <n v="10"/>
    <n v="2"/>
    <n v="22.187726537475516"/>
  </r>
  <r>
    <x v="272"/>
    <s v="restaurant"/>
    <n v="2"/>
    <n v="13"/>
    <n v="4"/>
    <n v="10"/>
    <n v="4"/>
    <n v="15.886019511537715"/>
  </r>
  <r>
    <x v="272"/>
    <s v="restaurant"/>
    <n v="3"/>
    <n v="15"/>
    <n v="4"/>
    <n v="11"/>
    <n v="4"/>
    <n v="13.59521535877578"/>
  </r>
  <r>
    <x v="272"/>
    <s v="restaurant"/>
    <n v="4"/>
    <n v="15"/>
    <n v="5"/>
    <n v="11"/>
    <n v="4"/>
    <n v="11.344373277030272"/>
  </r>
  <r>
    <x v="272"/>
    <s v="restaurant"/>
    <n v="5"/>
    <n v="17"/>
    <n v="5"/>
    <n v="12"/>
    <n v="4"/>
    <n v="9.7748850840553825"/>
  </r>
  <r>
    <x v="272"/>
    <s v="restaurant"/>
    <n v="6"/>
    <n v="18"/>
    <n v="6"/>
    <n v="13"/>
    <n v="4"/>
    <n v="7.9910644762553842"/>
  </r>
  <r>
    <x v="272"/>
    <s v="restaurant"/>
    <n v="7"/>
    <n v="19"/>
    <n v="6"/>
    <n v="13"/>
    <n v="4"/>
    <n v="7.1299225777334732"/>
  </r>
  <r>
    <x v="272"/>
    <s v="restaurant"/>
    <n v="8"/>
    <n v="19"/>
    <n v="6"/>
    <n v="15"/>
    <n v="4"/>
    <n v="6.1448543726286475"/>
  </r>
  <r>
    <x v="272"/>
    <s v="restaurant"/>
    <n v="9"/>
    <n v="20"/>
    <n v="7"/>
    <n v="18"/>
    <n v="4"/>
    <n v="4.9581805889192427"/>
  </r>
  <r>
    <x v="272"/>
    <s v="supermarket"/>
    <n v="0"/>
    <n v="41"/>
    <n v="16"/>
    <n v="22"/>
    <n v="8"/>
    <n v="3.4119798230271305"/>
  </r>
  <r>
    <x v="272"/>
    <s v="supermarket"/>
    <n v="1"/>
    <n v="51"/>
    <n v="17"/>
    <n v="27"/>
    <n v="10"/>
    <n v="1.2985544254567214"/>
  </r>
  <r>
    <x v="272"/>
    <s v="supermarket"/>
    <n v="2"/>
    <n v="56"/>
    <n v="18"/>
    <n v="35"/>
    <n v="13"/>
    <n v="0.40508720629688555"/>
  </r>
  <r>
    <x v="272"/>
    <s v="supermarket"/>
    <n v="3"/>
    <n v="63"/>
    <n v="22"/>
    <n v="39"/>
    <n v="13"/>
    <n v="0.22975775060286202"/>
  </r>
  <r>
    <x v="272"/>
    <s v="supermarket"/>
    <n v="4"/>
    <n v="80"/>
    <n v="25"/>
    <n v="41"/>
    <n v="15"/>
    <n v="8.8664902154211536E-2"/>
  </r>
  <r>
    <x v="272"/>
    <s v="store"/>
    <n v="0"/>
    <n v="9"/>
    <n v="2"/>
    <n v="8"/>
    <n v="2"/>
    <n v="12.877895356986194"/>
  </r>
  <r>
    <x v="272"/>
    <s v="store"/>
    <n v="1"/>
    <n v="10"/>
    <n v="2"/>
    <n v="9"/>
    <n v="2"/>
    <n v="8.4446505155315883"/>
  </r>
  <r>
    <x v="272"/>
    <s v="store"/>
    <n v="2"/>
    <n v="12"/>
    <n v="3"/>
    <n v="9"/>
    <n v="4"/>
    <n v="3.5710571177763266"/>
  </r>
  <r>
    <x v="272"/>
    <s v="store"/>
    <n v="3"/>
    <n v="14"/>
    <n v="4"/>
    <n v="11"/>
    <n v="4"/>
    <n v="1.8932235002925306"/>
  </r>
  <r>
    <x v="272"/>
    <s v="store"/>
    <n v="4"/>
    <n v="18"/>
    <n v="5"/>
    <n v="14"/>
    <n v="4"/>
    <n v="1.0344206232987971"/>
  </r>
  <r>
    <x v="272"/>
    <s v="pharmacy"/>
    <n v="0"/>
    <n v="14"/>
    <n v="4"/>
    <n v="14"/>
    <n v="2"/>
    <n v="5.7255903971270454"/>
  </r>
  <r>
    <x v="272"/>
    <s v="pharmacy"/>
    <n v="1"/>
    <n v="16"/>
    <n v="6"/>
    <n v="15"/>
    <n v="4"/>
    <n v="1.7133892406461182"/>
  </r>
  <r>
    <x v="272"/>
    <s v="pharmacy"/>
    <n v="2"/>
    <n v="16"/>
    <n v="6"/>
    <n v="15"/>
    <n v="4"/>
    <n v="0.82496518994072365"/>
  </r>
  <r>
    <x v="272"/>
    <s v="bank"/>
    <n v="0"/>
    <n v="26"/>
    <n v="10"/>
    <n v="25"/>
    <n v="6"/>
    <n v="1.9646257437731951"/>
  </r>
  <r>
    <x v="272"/>
    <s v="bank"/>
    <n v="1"/>
    <n v="39"/>
    <n v="13"/>
    <n v="31"/>
    <n v="7"/>
    <n v="0.54847967301828671"/>
  </r>
  <r>
    <x v="273"/>
    <s v="restaurant"/>
    <n v="0"/>
    <n v="10"/>
    <n v="2"/>
    <n v="7"/>
    <n v="2"/>
    <n v="29.962233161091024"/>
  </r>
  <r>
    <x v="273"/>
    <s v="restaurant"/>
    <n v="1"/>
    <n v="11"/>
    <n v="3"/>
    <n v="9"/>
    <n v="2"/>
    <n v="23.264437081653135"/>
  </r>
  <r>
    <x v="273"/>
    <s v="restaurant"/>
    <n v="2"/>
    <n v="12"/>
    <n v="3"/>
    <n v="9"/>
    <n v="2"/>
    <n v="20.577071538260252"/>
  </r>
  <r>
    <x v="273"/>
    <s v="restaurant"/>
    <n v="3"/>
    <n v="13"/>
    <n v="3"/>
    <n v="9"/>
    <n v="4"/>
    <n v="15.85079681081268"/>
  </r>
  <r>
    <x v="273"/>
    <s v="restaurant"/>
    <n v="4"/>
    <n v="14"/>
    <n v="4"/>
    <n v="11"/>
    <n v="4"/>
    <n v="12.297047487579013"/>
  </r>
  <r>
    <x v="273"/>
    <s v="restaurant"/>
    <n v="5"/>
    <n v="15"/>
    <n v="5"/>
    <n v="12"/>
    <n v="4"/>
    <n v="9.9182568828154469"/>
  </r>
  <r>
    <x v="273"/>
    <s v="restaurant"/>
    <n v="6"/>
    <n v="17"/>
    <n v="5"/>
    <n v="12"/>
    <n v="4"/>
    <n v="8.7611932975607498"/>
  </r>
  <r>
    <x v="273"/>
    <s v="restaurant"/>
    <n v="7"/>
    <n v="18"/>
    <n v="6"/>
    <n v="13"/>
    <n v="4"/>
    <n v="7.1623614935326039"/>
  </r>
  <r>
    <x v="273"/>
    <s v="restaurant"/>
    <n v="8"/>
    <n v="19"/>
    <n v="6"/>
    <n v="15"/>
    <n v="4"/>
    <n v="6.1448543726286475"/>
  </r>
  <r>
    <x v="273"/>
    <s v="restaurant"/>
    <n v="9"/>
    <n v="19"/>
    <n v="7"/>
    <n v="18"/>
    <n v="4"/>
    <n v="4.9789477908006416"/>
  </r>
  <r>
    <x v="273"/>
    <s v="supermarket"/>
    <n v="0"/>
    <n v="41"/>
    <n v="16"/>
    <n v="22"/>
    <n v="8"/>
    <n v="3.4119798230271305"/>
  </r>
  <r>
    <x v="273"/>
    <s v="supermarket"/>
    <n v="1"/>
    <n v="51"/>
    <n v="17"/>
    <n v="26"/>
    <n v="10"/>
    <n v="1.3090476421776962"/>
  </r>
  <r>
    <x v="273"/>
    <s v="supermarket"/>
    <n v="2"/>
    <n v="56"/>
    <n v="18"/>
    <n v="35"/>
    <n v="13"/>
    <n v="0.40508720629688555"/>
  </r>
  <r>
    <x v="273"/>
    <s v="supermarket"/>
    <n v="3"/>
    <n v="63"/>
    <n v="22"/>
    <n v="39"/>
    <n v="13"/>
    <n v="0.22975775060286202"/>
  </r>
  <r>
    <x v="273"/>
    <s v="supermarket"/>
    <n v="4"/>
    <n v="80"/>
    <n v="25"/>
    <n v="42"/>
    <n v="15"/>
    <n v="8.8534943740591579E-2"/>
  </r>
  <r>
    <x v="273"/>
    <s v="store"/>
    <n v="0"/>
    <n v="9"/>
    <n v="2"/>
    <n v="8"/>
    <n v="2"/>
    <n v="12.877895356986194"/>
  </r>
  <r>
    <x v="273"/>
    <s v="store"/>
    <n v="1"/>
    <n v="10"/>
    <n v="2"/>
    <n v="9"/>
    <n v="2"/>
    <n v="8.4446505155315883"/>
  </r>
  <r>
    <x v="273"/>
    <s v="store"/>
    <n v="2"/>
    <n v="12"/>
    <n v="3"/>
    <n v="10"/>
    <n v="4"/>
    <n v="3.5005536293047497"/>
  </r>
  <r>
    <x v="273"/>
    <s v="store"/>
    <n v="3"/>
    <n v="17"/>
    <n v="5"/>
    <n v="11"/>
    <n v="4"/>
    <n v="1.5920092364247993"/>
  </r>
  <r>
    <x v="273"/>
    <s v="store"/>
    <n v="4"/>
    <n v="18"/>
    <n v="6"/>
    <n v="11"/>
    <n v="4"/>
    <n v="0.9365044953445858"/>
  </r>
  <r>
    <x v="273"/>
    <s v="pharmacy"/>
    <n v="0"/>
    <n v="14"/>
    <n v="4"/>
    <n v="14"/>
    <n v="2"/>
    <n v="5.7255903971270454"/>
  </r>
  <r>
    <x v="273"/>
    <s v="pharmacy"/>
    <n v="1"/>
    <n v="16"/>
    <n v="6"/>
    <n v="15"/>
    <n v="4"/>
    <n v="1.7133892406461182"/>
  </r>
  <r>
    <x v="273"/>
    <s v="pharmacy"/>
    <n v="2"/>
    <n v="16"/>
    <n v="6"/>
    <n v="15"/>
    <n v="4"/>
    <n v="0.82496518994072365"/>
  </r>
  <r>
    <x v="273"/>
    <s v="bank"/>
    <n v="0"/>
    <n v="25"/>
    <n v="10"/>
    <n v="25"/>
    <n v="6"/>
    <n v="1.9719648988600502"/>
  </r>
  <r>
    <x v="273"/>
    <s v="bank"/>
    <n v="1"/>
    <n v="39"/>
    <n v="13"/>
    <n v="32"/>
    <n v="7"/>
    <n v="0.54776690266255423"/>
  </r>
  <r>
    <x v="274"/>
    <s v="restaurant"/>
    <n v="0"/>
    <n v="9"/>
    <n v="2"/>
    <n v="9"/>
    <n v="2"/>
    <n v="29.019165537322113"/>
  </r>
  <r>
    <x v="274"/>
    <s v="restaurant"/>
    <n v="1"/>
    <n v="10"/>
    <n v="2"/>
    <n v="10"/>
    <n v="2"/>
    <n v="25.001193841319775"/>
  </r>
  <r>
    <x v="274"/>
    <s v="restaurant"/>
    <n v="2"/>
    <n v="11"/>
    <n v="3"/>
    <n v="11"/>
    <n v="4"/>
    <n v="17.302884210415993"/>
  </r>
  <r>
    <x v="274"/>
    <s v="restaurant"/>
    <n v="3"/>
    <n v="13"/>
    <n v="3"/>
    <n v="12"/>
    <n v="4"/>
    <n v="14.755218978307376"/>
  </r>
  <r>
    <x v="274"/>
    <s v="restaurant"/>
    <n v="4"/>
    <n v="14"/>
    <n v="5"/>
    <n v="13"/>
    <n v="4"/>
    <n v="10.938619360636798"/>
  </r>
  <r>
    <x v="274"/>
    <s v="restaurant"/>
    <n v="5"/>
    <n v="17"/>
    <n v="6"/>
    <n v="14"/>
    <n v="4"/>
    <n v="8.7826583328330283"/>
  </r>
  <r>
    <x v="274"/>
    <s v="restaurant"/>
    <n v="6"/>
    <n v="17"/>
    <n v="6"/>
    <n v="17"/>
    <n v="4"/>
    <n v="7.5057093550075669"/>
  </r>
  <r>
    <x v="274"/>
    <s v="restaurant"/>
    <n v="7"/>
    <n v="19"/>
    <n v="6"/>
    <n v="17"/>
    <n v="5"/>
    <n v="6.0453555930643663"/>
  </r>
  <r>
    <x v="274"/>
    <s v="restaurant"/>
    <n v="8"/>
    <n v="19"/>
    <n v="6"/>
    <n v="19"/>
    <n v="5"/>
    <n v="5.2854813452397265"/>
  </r>
  <r>
    <x v="274"/>
    <s v="restaurant"/>
    <n v="9"/>
    <n v="20"/>
    <n v="100"/>
    <n v="19"/>
    <n v="6"/>
    <n v="2.867394576100105"/>
  </r>
  <r>
    <x v="274"/>
    <s v="supermarket"/>
    <n v="0"/>
    <n v="44"/>
    <n v="15"/>
    <n v="25"/>
    <n v="9"/>
    <n v="2.764824336155757"/>
  </r>
  <r>
    <x v="274"/>
    <s v="supermarket"/>
    <n v="1"/>
    <n v="52"/>
    <n v="16"/>
    <n v="29"/>
    <n v="11"/>
    <n v="1.0703173662441456"/>
  </r>
  <r>
    <x v="274"/>
    <s v="supermarket"/>
    <n v="2"/>
    <n v="57"/>
    <n v="17"/>
    <n v="36"/>
    <n v="13"/>
    <n v="0.41218444112884822"/>
  </r>
  <r>
    <x v="274"/>
    <s v="supermarket"/>
    <n v="3"/>
    <n v="64"/>
    <n v="20"/>
    <n v="38"/>
    <n v="13"/>
    <n v="0.23374646920452835"/>
  </r>
  <r>
    <x v="274"/>
    <s v="supermarket"/>
    <n v="4"/>
    <n v="80"/>
    <n v="26"/>
    <n v="42"/>
    <n v="16"/>
    <n v="7.1467188302547585E-2"/>
  </r>
  <r>
    <x v="274"/>
    <s v="store"/>
    <n v="0"/>
    <n v="9"/>
    <n v="2"/>
    <n v="9"/>
    <n v="2"/>
    <n v="12.663926029575258"/>
  </r>
  <r>
    <x v="274"/>
    <s v="store"/>
    <n v="1"/>
    <n v="9"/>
    <n v="2"/>
    <n v="9"/>
    <n v="2"/>
    <n v="8.5407873222716866"/>
  </r>
  <r>
    <x v="274"/>
    <s v="store"/>
    <n v="2"/>
    <n v="11"/>
    <n v="3"/>
    <n v="10"/>
    <n v="4"/>
    <n v="3.5308531496924078"/>
  </r>
  <r>
    <x v="274"/>
    <s v="store"/>
    <n v="3"/>
    <n v="21"/>
    <n v="6"/>
    <n v="13"/>
    <n v="4"/>
    <n v="1.3425119927352216"/>
  </r>
  <r>
    <x v="274"/>
    <s v="store"/>
    <n v="4"/>
    <n v="21"/>
    <n v="7"/>
    <n v="14"/>
    <n v="4"/>
    <n v="0.80140570096799335"/>
  </r>
  <r>
    <x v="274"/>
    <s v="pharmacy"/>
    <n v="0"/>
    <n v="13"/>
    <n v="4"/>
    <n v="13"/>
    <n v="2"/>
    <n v="5.8337132496963644"/>
  </r>
  <r>
    <x v="274"/>
    <s v="pharmacy"/>
    <n v="1"/>
    <n v="16"/>
    <n v="7"/>
    <n v="16"/>
    <n v="5"/>
    <n v="1.3578916385102129"/>
  </r>
  <r>
    <x v="274"/>
    <s v="pharmacy"/>
    <n v="2"/>
    <n v="16"/>
    <n v="7"/>
    <n v="16"/>
    <n v="5"/>
    <n v="0.65379967780121373"/>
  </r>
  <r>
    <x v="274"/>
    <s v="bank"/>
    <n v="0"/>
    <n v="26"/>
    <n v="8"/>
    <n v="26"/>
    <n v="6"/>
    <n v="2.2596927738490669"/>
  </r>
  <r>
    <x v="274"/>
    <s v="bank"/>
    <n v="1"/>
    <n v="36"/>
    <n v="11"/>
    <n v="29"/>
    <n v="7"/>
    <n v="0.61446724605758885"/>
  </r>
  <r>
    <x v="275"/>
    <s v="restaurant"/>
    <n v="0"/>
    <n v="8"/>
    <n v="2"/>
    <n v="5"/>
    <n v="2"/>
    <n v="33.190642185769796"/>
  </r>
  <r>
    <x v="275"/>
    <s v="restaurant"/>
    <n v="1"/>
    <n v="8"/>
    <n v="2"/>
    <n v="5"/>
    <n v="2"/>
    <n v="29.748649662801078"/>
  </r>
  <r>
    <x v="275"/>
    <s v="restaurant"/>
    <n v="2"/>
    <n v="9"/>
    <n v="2"/>
    <n v="5"/>
    <n v="2"/>
    <n v="26.120699546496212"/>
  </r>
  <r>
    <x v="275"/>
    <s v="restaurant"/>
    <n v="3"/>
    <n v="9"/>
    <n v="2"/>
    <n v="6"/>
    <n v="2"/>
    <n v="22.631246345003316"/>
  </r>
  <r>
    <x v="275"/>
    <s v="restaurant"/>
    <n v="4"/>
    <n v="10"/>
    <n v="2"/>
    <n v="6"/>
    <n v="3"/>
    <n v="18.778672425542457"/>
  </r>
  <r>
    <x v="275"/>
    <s v="restaurant"/>
    <n v="5"/>
    <n v="10"/>
    <n v="4"/>
    <n v="7"/>
    <n v="3"/>
    <n v="14.125611917561809"/>
  </r>
  <r>
    <x v="275"/>
    <s v="restaurant"/>
    <n v="6"/>
    <n v="12"/>
    <n v="4"/>
    <n v="9"/>
    <n v="3"/>
    <n v="11.492754319036104"/>
  </r>
  <r>
    <x v="275"/>
    <s v="restaurant"/>
    <n v="7"/>
    <n v="12"/>
    <n v="4"/>
    <n v="9"/>
    <n v="3"/>
    <n v="10.300913130395324"/>
  </r>
  <r>
    <x v="275"/>
    <s v="restaurant"/>
    <n v="8"/>
    <n v="14"/>
    <n v="5"/>
    <n v="10"/>
    <n v="4"/>
    <n v="7.6029621567729189"/>
  </r>
  <r>
    <x v="275"/>
    <s v="restaurant"/>
    <n v="9"/>
    <n v="15"/>
    <n v="5"/>
    <n v="14"/>
    <n v="4"/>
    <n v="6.14418547828092"/>
  </r>
  <r>
    <x v="275"/>
    <s v="supermarket"/>
    <n v="0"/>
    <n v="36"/>
    <n v="15"/>
    <n v="18"/>
    <n v="8"/>
    <n v="3.7001876721523139"/>
  </r>
  <r>
    <x v="275"/>
    <s v="supermarket"/>
    <n v="1"/>
    <n v="48"/>
    <n v="16"/>
    <n v="22"/>
    <n v="10"/>
    <n v="1.3964337681415862"/>
  </r>
  <r>
    <x v="275"/>
    <s v="supermarket"/>
    <n v="2"/>
    <n v="53"/>
    <n v="17"/>
    <n v="29"/>
    <n v="12"/>
    <n v="0.51694359037360416"/>
  </r>
  <r>
    <x v="275"/>
    <s v="supermarket"/>
    <n v="3"/>
    <n v="60"/>
    <n v="20"/>
    <n v="36"/>
    <n v="14"/>
    <n v="0.19158514904750137"/>
  </r>
  <r>
    <x v="275"/>
    <s v="supermarket"/>
    <n v="4"/>
    <n v="77"/>
    <n v="24"/>
    <n v="36"/>
    <n v="15"/>
    <n v="9.0240553234930354E-2"/>
  </r>
  <r>
    <x v="275"/>
    <s v="store"/>
    <n v="0"/>
    <n v="5"/>
    <n v="1"/>
    <n v="3"/>
    <n v="1"/>
    <n v="22.45580334219428"/>
  </r>
  <r>
    <x v="275"/>
    <s v="store"/>
    <n v="1"/>
    <n v="5"/>
    <n v="1"/>
    <n v="4"/>
    <n v="1"/>
    <n v="14.421373843968443"/>
  </r>
  <r>
    <x v="275"/>
    <s v="store"/>
    <n v="2"/>
    <n v="8"/>
    <n v="2"/>
    <n v="5"/>
    <n v="2"/>
    <n v="6.527999409056652"/>
  </r>
  <r>
    <x v="275"/>
    <s v="store"/>
    <n v="3"/>
    <n v="12"/>
    <n v="4"/>
    <n v="6"/>
    <n v="3"/>
    <n v="2.6119426194827504"/>
  </r>
  <r>
    <x v="275"/>
    <s v="store"/>
    <n v="4"/>
    <n v="12"/>
    <n v="4"/>
    <n v="6"/>
    <n v="3"/>
    <n v="1.7615426968604599"/>
  </r>
  <r>
    <x v="275"/>
    <s v="pharmacy"/>
    <n v="0"/>
    <n v="11"/>
    <n v="3"/>
    <n v="11"/>
    <n v="2"/>
    <n v="6.7093791349885272"/>
  </r>
  <r>
    <x v="275"/>
    <s v="pharmacy"/>
    <n v="1"/>
    <n v="11"/>
    <n v="5"/>
    <n v="11"/>
    <n v="3"/>
    <n v="2.4058902686269774"/>
  </r>
  <r>
    <x v="275"/>
    <s v="pharmacy"/>
    <n v="2"/>
    <n v="12"/>
    <n v="5"/>
    <n v="12"/>
    <n v="3"/>
    <n v="1.1179923337056723"/>
  </r>
  <r>
    <x v="275"/>
    <s v="bank"/>
    <n v="0"/>
    <n v="23"/>
    <n v="8"/>
    <n v="16"/>
    <n v="6"/>
    <n v="2.449367827095656"/>
  </r>
  <r>
    <x v="275"/>
    <s v="bank"/>
    <n v="1"/>
    <n v="42"/>
    <n v="13"/>
    <n v="33"/>
    <n v="8"/>
    <n v="0.46223824336690367"/>
  </r>
  <r>
    <x v="276"/>
    <s v="restaurant"/>
    <n v="0"/>
    <n v="8"/>
    <n v="2"/>
    <n v="5"/>
    <n v="2"/>
    <n v="33.190642185769796"/>
  </r>
  <r>
    <x v="276"/>
    <s v="restaurant"/>
    <n v="1"/>
    <n v="8"/>
    <n v="2"/>
    <n v="5"/>
    <n v="2"/>
    <n v="29.748649662801078"/>
  </r>
  <r>
    <x v="276"/>
    <s v="restaurant"/>
    <n v="2"/>
    <n v="9"/>
    <n v="2"/>
    <n v="5"/>
    <n v="2"/>
    <n v="26.120699546496212"/>
  </r>
  <r>
    <x v="276"/>
    <s v="restaurant"/>
    <n v="3"/>
    <n v="9"/>
    <n v="2"/>
    <n v="7"/>
    <n v="2"/>
    <n v="21.961694691468871"/>
  </r>
  <r>
    <x v="276"/>
    <s v="restaurant"/>
    <n v="4"/>
    <n v="9"/>
    <n v="2"/>
    <n v="7"/>
    <n v="3"/>
    <n v="18.526120304014288"/>
  </r>
  <r>
    <x v="276"/>
    <s v="restaurant"/>
    <n v="5"/>
    <n v="10"/>
    <n v="3"/>
    <n v="8"/>
    <n v="3"/>
    <n v="14.620060876276199"/>
  </r>
  <r>
    <x v="276"/>
    <s v="restaurant"/>
    <n v="6"/>
    <n v="11"/>
    <n v="3"/>
    <n v="9"/>
    <n v="3"/>
    <n v="12.526743081316644"/>
  </r>
  <r>
    <x v="276"/>
    <s v="restaurant"/>
    <n v="7"/>
    <n v="11"/>
    <n v="3"/>
    <n v="9"/>
    <n v="3"/>
    <n v="11.227673428439363"/>
  </r>
  <r>
    <x v="276"/>
    <s v="restaurant"/>
    <n v="8"/>
    <n v="12"/>
    <n v="4"/>
    <n v="9"/>
    <n v="4"/>
    <n v="8.5940440218788972"/>
  </r>
  <r>
    <x v="276"/>
    <s v="restaurant"/>
    <n v="9"/>
    <n v="14"/>
    <n v="6"/>
    <n v="14"/>
    <n v="4"/>
    <n v="5.8251760361967753"/>
  </r>
  <r>
    <x v="276"/>
    <s v="supermarket"/>
    <n v="0"/>
    <n v="35"/>
    <n v="15"/>
    <n v="18"/>
    <n v="8"/>
    <n v="3.7003724157883644"/>
  </r>
  <r>
    <x v="276"/>
    <s v="supermarket"/>
    <n v="1"/>
    <n v="48"/>
    <n v="16"/>
    <n v="22"/>
    <n v="10"/>
    <n v="1.3964337681415862"/>
  </r>
  <r>
    <x v="276"/>
    <s v="supermarket"/>
    <n v="2"/>
    <n v="53"/>
    <n v="17"/>
    <n v="29"/>
    <n v="12"/>
    <n v="0.51694359037360416"/>
  </r>
  <r>
    <x v="276"/>
    <s v="supermarket"/>
    <n v="3"/>
    <n v="60"/>
    <n v="20"/>
    <n v="36"/>
    <n v="14"/>
    <n v="0.19158514904750137"/>
  </r>
  <r>
    <x v="276"/>
    <s v="supermarket"/>
    <n v="4"/>
    <n v="76"/>
    <n v="24"/>
    <n v="36"/>
    <n v="15"/>
    <n v="9.0240553440781815E-2"/>
  </r>
  <r>
    <x v="276"/>
    <s v="store"/>
    <n v="0"/>
    <n v="5"/>
    <n v="1"/>
    <n v="3"/>
    <n v="1"/>
    <n v="22.45580334219428"/>
  </r>
  <r>
    <x v="276"/>
    <s v="store"/>
    <n v="1"/>
    <n v="6"/>
    <n v="1"/>
    <n v="5"/>
    <n v="1"/>
    <n v="13.457227731378557"/>
  </r>
  <r>
    <x v="276"/>
    <s v="store"/>
    <n v="2"/>
    <n v="12"/>
    <n v="3"/>
    <n v="7"/>
    <n v="3"/>
    <n v="4.2948495776330562"/>
  </r>
  <r>
    <x v="276"/>
    <s v="store"/>
    <n v="3"/>
    <n v="12"/>
    <n v="3"/>
    <n v="7"/>
    <n v="3"/>
    <n v="2.8965264593339217"/>
  </r>
  <r>
    <x v="276"/>
    <s v="store"/>
    <n v="4"/>
    <n v="12"/>
    <n v="5"/>
    <n v="7"/>
    <n v="3"/>
    <n v="1.4835211036540734"/>
  </r>
  <r>
    <x v="276"/>
    <s v="pharmacy"/>
    <n v="0"/>
    <n v="11"/>
    <n v="3"/>
    <n v="11"/>
    <n v="2"/>
    <n v="6.7093791349885272"/>
  </r>
  <r>
    <x v="276"/>
    <s v="pharmacy"/>
    <n v="1"/>
    <n v="11"/>
    <n v="5"/>
    <n v="11"/>
    <n v="3"/>
    <n v="2.4058902686269774"/>
  </r>
  <r>
    <x v="276"/>
    <s v="pharmacy"/>
    <n v="2"/>
    <n v="12"/>
    <n v="5"/>
    <n v="12"/>
    <n v="3"/>
    <n v="1.1179923337056723"/>
  </r>
  <r>
    <x v="276"/>
    <s v="bank"/>
    <n v="0"/>
    <n v="22"/>
    <n v="8"/>
    <n v="16"/>
    <n v="6"/>
    <n v="2.4628382840617986"/>
  </r>
  <r>
    <x v="276"/>
    <s v="bank"/>
    <n v="1"/>
    <n v="42"/>
    <n v="13"/>
    <n v="34"/>
    <n v="8"/>
    <n v="0.46175601510514563"/>
  </r>
  <r>
    <x v="277"/>
    <s v="restaurant"/>
    <n v="0"/>
    <n v="8"/>
    <n v="2"/>
    <n v="5"/>
    <n v="2"/>
    <n v="33.190642185769796"/>
  </r>
  <r>
    <x v="277"/>
    <s v="restaurant"/>
    <n v="1"/>
    <n v="9"/>
    <n v="2"/>
    <n v="6"/>
    <n v="2"/>
    <n v="28.171194907293593"/>
  </r>
  <r>
    <x v="277"/>
    <s v="restaurant"/>
    <n v="2"/>
    <n v="9"/>
    <n v="2"/>
    <n v="6"/>
    <n v="2"/>
    <n v="25.249737657648328"/>
  </r>
  <r>
    <x v="277"/>
    <s v="restaurant"/>
    <n v="3"/>
    <n v="9"/>
    <n v="2"/>
    <n v="8"/>
    <n v="3"/>
    <n v="20.09536664858717"/>
  </r>
  <r>
    <x v="277"/>
    <s v="restaurant"/>
    <n v="4"/>
    <n v="12"/>
    <n v="3"/>
    <n v="8"/>
    <n v="3"/>
    <n v="15.813935603114285"/>
  </r>
  <r>
    <x v="277"/>
    <s v="restaurant"/>
    <n v="5"/>
    <n v="12"/>
    <n v="4"/>
    <n v="8"/>
    <n v="3"/>
    <n v="13.218183469969464"/>
  </r>
  <r>
    <x v="277"/>
    <s v="restaurant"/>
    <n v="6"/>
    <n v="12"/>
    <n v="4"/>
    <n v="9"/>
    <n v="3"/>
    <n v="11.492754319036104"/>
  </r>
  <r>
    <x v="277"/>
    <s v="restaurant"/>
    <n v="7"/>
    <n v="14"/>
    <n v="4"/>
    <n v="12"/>
    <n v="3"/>
    <n v="9.36627999049702"/>
  </r>
  <r>
    <x v="277"/>
    <s v="restaurant"/>
    <n v="8"/>
    <n v="14"/>
    <n v="4"/>
    <n v="12"/>
    <n v="3"/>
    <n v="8.3949620655565873"/>
  </r>
  <r>
    <x v="277"/>
    <s v="restaurant"/>
    <n v="9"/>
    <n v="15"/>
    <n v="6"/>
    <n v="15"/>
    <n v="4"/>
    <n v="5.6588982802127079"/>
  </r>
  <r>
    <x v="277"/>
    <s v="supermarket"/>
    <n v="0"/>
    <n v="38"/>
    <n v="16"/>
    <n v="19"/>
    <n v="8"/>
    <n v="3.5786088798334439"/>
  </r>
  <r>
    <x v="277"/>
    <s v="supermarket"/>
    <n v="1"/>
    <n v="48"/>
    <n v="16"/>
    <n v="23"/>
    <n v="9"/>
    <n v="1.6601628893349873"/>
  </r>
  <r>
    <x v="277"/>
    <s v="supermarket"/>
    <n v="2"/>
    <n v="53"/>
    <n v="17"/>
    <n v="32"/>
    <n v="12"/>
    <n v="0.50803372195810848"/>
  </r>
  <r>
    <x v="277"/>
    <s v="supermarket"/>
    <n v="3"/>
    <n v="61"/>
    <n v="21"/>
    <n v="37"/>
    <n v="14"/>
    <n v="0.18896196764965056"/>
  </r>
  <r>
    <x v="277"/>
    <s v="supermarket"/>
    <n v="4"/>
    <n v="77"/>
    <n v="24"/>
    <n v="39"/>
    <n v="15"/>
    <n v="8.9398135916974986E-2"/>
  </r>
  <r>
    <x v="277"/>
    <s v="store"/>
    <n v="0"/>
    <n v="7"/>
    <n v="2"/>
    <n v="7"/>
    <n v="2"/>
    <n v="13.686808009951642"/>
  </r>
  <r>
    <x v="277"/>
    <s v="store"/>
    <n v="1"/>
    <n v="8"/>
    <n v="2"/>
    <n v="8"/>
    <n v="2"/>
    <n v="8.8257233366834615"/>
  </r>
  <r>
    <x v="277"/>
    <s v="store"/>
    <n v="2"/>
    <n v="14"/>
    <n v="4"/>
    <n v="8"/>
    <n v="3"/>
    <n v="3.518223048876878"/>
  </r>
  <r>
    <x v="277"/>
    <s v="store"/>
    <n v="3"/>
    <n v="14"/>
    <n v="4"/>
    <n v="8"/>
    <n v="3"/>
    <n v="2.372755079475104"/>
  </r>
  <r>
    <x v="277"/>
    <s v="store"/>
    <n v="4"/>
    <n v="15"/>
    <n v="5"/>
    <n v="15"/>
    <n v="4"/>
    <n v="1.0344959781689038"/>
  </r>
  <r>
    <x v="277"/>
    <s v="pharmacy"/>
    <n v="0"/>
    <n v="11"/>
    <n v="3"/>
    <n v="11"/>
    <n v="2"/>
    <n v="6.7093791349885272"/>
  </r>
  <r>
    <x v="277"/>
    <s v="pharmacy"/>
    <n v="1"/>
    <n v="13"/>
    <n v="5"/>
    <n v="12"/>
    <n v="3"/>
    <n v="2.287900814621938"/>
  </r>
  <r>
    <x v="277"/>
    <s v="pharmacy"/>
    <n v="2"/>
    <n v="13"/>
    <n v="5"/>
    <n v="12"/>
    <n v="3"/>
    <n v="1.1015818737068592"/>
  </r>
  <r>
    <x v="277"/>
    <s v="bank"/>
    <n v="0"/>
    <n v="23"/>
    <n v="9"/>
    <n v="22"/>
    <n v="6"/>
    <n v="2.1524417004911678"/>
  </r>
  <r>
    <x v="277"/>
    <s v="bank"/>
    <n v="1"/>
    <n v="41"/>
    <n v="13"/>
    <n v="35"/>
    <n v="7"/>
    <n v="0.54598994257884792"/>
  </r>
  <r>
    <x v="278"/>
    <s v="restaurant"/>
    <n v="0"/>
    <n v="11"/>
    <n v="3"/>
    <n v="11"/>
    <n v="2"/>
    <n v="24.86624683832186"/>
  </r>
  <r>
    <x v="278"/>
    <s v="restaurant"/>
    <n v="1"/>
    <n v="12"/>
    <n v="3"/>
    <n v="11"/>
    <n v="3"/>
    <n v="20.372636175856734"/>
  </r>
  <r>
    <x v="278"/>
    <s v="restaurant"/>
    <n v="2"/>
    <n v="12"/>
    <n v="3"/>
    <n v="11"/>
    <n v="3"/>
    <n v="18.259918350212331"/>
  </r>
  <r>
    <x v="278"/>
    <s v="restaurant"/>
    <n v="3"/>
    <n v="12"/>
    <n v="3"/>
    <n v="12"/>
    <n v="3"/>
    <n v="16.055518840110842"/>
  </r>
  <r>
    <x v="278"/>
    <s v="restaurant"/>
    <n v="4"/>
    <n v="13"/>
    <n v="4"/>
    <n v="12"/>
    <n v="4"/>
    <n v="12.158672587984084"/>
  </r>
  <r>
    <x v="278"/>
    <s v="restaurant"/>
    <n v="5"/>
    <n v="15"/>
    <n v="4"/>
    <n v="12"/>
    <n v="4"/>
    <n v="10.672013293654773"/>
  </r>
  <r>
    <x v="278"/>
    <s v="restaurant"/>
    <n v="6"/>
    <n v="16"/>
    <n v="4"/>
    <n v="13"/>
    <n v="4"/>
    <n v="9.3018440228996546"/>
  </r>
  <r>
    <x v="278"/>
    <s v="restaurant"/>
    <n v="7"/>
    <n v="16"/>
    <n v="6"/>
    <n v="16"/>
    <n v="4"/>
    <n v="6.8715137822454553"/>
  </r>
  <r>
    <x v="278"/>
    <s v="restaurant"/>
    <n v="8"/>
    <n v="17"/>
    <n v="6"/>
    <n v="16"/>
    <n v="5"/>
    <n v="5.5674295167605949"/>
  </r>
  <r>
    <x v="278"/>
    <s v="restaurant"/>
    <n v="9"/>
    <n v="20"/>
    <n v="6"/>
    <n v="17"/>
    <n v="5"/>
    <n v="4.8357513845688276"/>
  </r>
  <r>
    <x v="278"/>
    <s v="supermarket"/>
    <n v="0"/>
    <n v="42"/>
    <n v="16"/>
    <n v="22"/>
    <n v="9"/>
    <n v="2.8178760092379345"/>
  </r>
  <r>
    <x v="278"/>
    <s v="supermarket"/>
    <n v="1"/>
    <n v="53"/>
    <n v="17"/>
    <n v="26"/>
    <n v="10"/>
    <n v="1.3090455873046474"/>
  </r>
  <r>
    <x v="278"/>
    <s v="supermarket"/>
    <n v="2"/>
    <n v="57"/>
    <n v="18"/>
    <n v="36"/>
    <n v="13"/>
    <n v="0.40394994546812713"/>
  </r>
  <r>
    <x v="278"/>
    <s v="supermarket"/>
    <n v="3"/>
    <n v="65"/>
    <n v="21"/>
    <n v="39"/>
    <n v="14"/>
    <n v="0.18811280713149936"/>
  </r>
  <r>
    <x v="278"/>
    <s v="supermarket"/>
    <n v="4"/>
    <n v="81"/>
    <n v="25"/>
    <n v="43"/>
    <n v="16"/>
    <n v="7.1648760235932946E-2"/>
  </r>
  <r>
    <x v="278"/>
    <s v="store"/>
    <n v="0"/>
    <n v="9"/>
    <n v="2"/>
    <n v="9"/>
    <n v="3"/>
    <n v="11.144819505645453"/>
  </r>
  <r>
    <x v="278"/>
    <s v="store"/>
    <n v="1"/>
    <n v="13"/>
    <n v="3"/>
    <n v="11"/>
    <n v="4"/>
    <n v="5.0840313348408124"/>
  </r>
  <r>
    <x v="278"/>
    <s v="store"/>
    <n v="2"/>
    <n v="16"/>
    <n v="4"/>
    <n v="11"/>
    <n v="4"/>
    <n v="2.7908966796912127"/>
  </r>
  <r>
    <x v="278"/>
    <s v="store"/>
    <n v="3"/>
    <n v="17"/>
    <n v="5"/>
    <n v="11"/>
    <n v="4"/>
    <n v="1.5920092364247993"/>
  </r>
  <r>
    <x v="278"/>
    <s v="store"/>
    <n v="4"/>
    <n v="17"/>
    <n v="6"/>
    <n v="16"/>
    <n v="4"/>
    <n v="0.88902391304524586"/>
  </r>
  <r>
    <x v="278"/>
    <s v="pharmacy"/>
    <n v="0"/>
    <n v="15"/>
    <n v="4"/>
    <n v="15"/>
    <n v="3"/>
    <n v="4.923741737242187"/>
  </r>
  <r>
    <x v="278"/>
    <s v="pharmacy"/>
    <n v="1"/>
    <n v="17"/>
    <n v="6"/>
    <n v="16"/>
    <n v="4"/>
    <n v="1.6846353744493883"/>
  </r>
  <r>
    <x v="278"/>
    <s v="pharmacy"/>
    <n v="2"/>
    <n v="17"/>
    <n v="6"/>
    <n v="16"/>
    <n v="4"/>
    <n v="0.81112073584600186"/>
  </r>
  <r>
    <x v="278"/>
    <s v="bank"/>
    <n v="0"/>
    <n v="27"/>
    <n v="9"/>
    <n v="23"/>
    <n v="7"/>
    <n v="1.8434030718819161"/>
  </r>
  <r>
    <x v="278"/>
    <s v="bank"/>
    <n v="1"/>
    <n v="39"/>
    <n v="13"/>
    <n v="32"/>
    <n v="7"/>
    <n v="0.54776690266255423"/>
  </r>
  <r>
    <x v="279"/>
    <s v="restaurant"/>
    <n v="0"/>
    <n v="11"/>
    <n v="3"/>
    <n v="11"/>
    <n v="2"/>
    <n v="24.86624683832186"/>
  </r>
  <r>
    <x v="279"/>
    <s v="restaurant"/>
    <n v="1"/>
    <n v="12"/>
    <n v="3"/>
    <n v="11"/>
    <n v="3"/>
    <n v="20.372636175856734"/>
  </r>
  <r>
    <x v="279"/>
    <s v="restaurant"/>
    <n v="2"/>
    <n v="12"/>
    <n v="3"/>
    <n v="11"/>
    <n v="3"/>
    <n v="18.259918350212331"/>
  </r>
  <r>
    <x v="279"/>
    <s v="restaurant"/>
    <n v="3"/>
    <n v="12"/>
    <n v="3"/>
    <n v="12"/>
    <n v="3"/>
    <n v="16.055518840110842"/>
  </r>
  <r>
    <x v="279"/>
    <s v="restaurant"/>
    <n v="4"/>
    <n v="13"/>
    <n v="4"/>
    <n v="12"/>
    <n v="4"/>
    <n v="12.158672587984084"/>
  </r>
  <r>
    <x v="279"/>
    <s v="restaurant"/>
    <n v="5"/>
    <n v="16"/>
    <n v="4"/>
    <n v="12"/>
    <n v="4"/>
    <n v="10.592225257706579"/>
  </r>
  <r>
    <x v="279"/>
    <s v="restaurant"/>
    <n v="6"/>
    <n v="16"/>
    <n v="4"/>
    <n v="12"/>
    <n v="4"/>
    <n v="9.4937722680184891"/>
  </r>
  <r>
    <x v="279"/>
    <s v="restaurant"/>
    <n v="7"/>
    <n v="16"/>
    <n v="6"/>
    <n v="16"/>
    <n v="4"/>
    <n v="6.8715137822454553"/>
  </r>
  <r>
    <x v="279"/>
    <s v="restaurant"/>
    <n v="8"/>
    <n v="17"/>
    <n v="6"/>
    <n v="16"/>
    <n v="4"/>
    <n v="6.1131296920272202"/>
  </r>
  <r>
    <x v="279"/>
    <s v="restaurant"/>
    <n v="9"/>
    <n v="20"/>
    <n v="6"/>
    <n v="17"/>
    <n v="5"/>
    <n v="4.8357513845688276"/>
  </r>
  <r>
    <x v="279"/>
    <s v="supermarket"/>
    <n v="0"/>
    <n v="42"/>
    <n v="16"/>
    <n v="22"/>
    <n v="9"/>
    <n v="2.8178760092379345"/>
  </r>
  <r>
    <x v="279"/>
    <s v="supermarket"/>
    <n v="1"/>
    <n v="53"/>
    <n v="17"/>
    <n v="26"/>
    <n v="10"/>
    <n v="1.3090455873046474"/>
  </r>
  <r>
    <x v="279"/>
    <s v="supermarket"/>
    <n v="2"/>
    <n v="57"/>
    <n v="18"/>
    <n v="36"/>
    <n v="13"/>
    <n v="0.40394994546812713"/>
  </r>
  <r>
    <x v="279"/>
    <s v="supermarket"/>
    <n v="3"/>
    <n v="65"/>
    <n v="21"/>
    <n v="39"/>
    <n v="14"/>
    <n v="0.18811280713149936"/>
  </r>
  <r>
    <x v="279"/>
    <s v="supermarket"/>
    <n v="4"/>
    <n v="81"/>
    <n v="25"/>
    <n v="43"/>
    <n v="16"/>
    <n v="7.1648760235932946E-2"/>
  </r>
  <r>
    <x v="279"/>
    <s v="store"/>
    <n v="0"/>
    <n v="9"/>
    <n v="2"/>
    <n v="9"/>
    <n v="3"/>
    <n v="11.144819505645453"/>
  </r>
  <r>
    <x v="279"/>
    <s v="store"/>
    <n v="1"/>
    <n v="13"/>
    <n v="3"/>
    <n v="11"/>
    <n v="4"/>
    <n v="5.0840313348408124"/>
  </r>
  <r>
    <x v="279"/>
    <s v="store"/>
    <n v="2"/>
    <n v="16"/>
    <n v="4"/>
    <n v="11"/>
    <n v="4"/>
    <n v="2.7908966796912127"/>
  </r>
  <r>
    <x v="279"/>
    <s v="store"/>
    <n v="3"/>
    <n v="17"/>
    <n v="5"/>
    <n v="11"/>
    <n v="4"/>
    <n v="1.5920092364247993"/>
  </r>
  <r>
    <x v="279"/>
    <s v="store"/>
    <n v="4"/>
    <n v="17"/>
    <n v="6"/>
    <n v="16"/>
    <n v="4"/>
    <n v="0.88902391304524586"/>
  </r>
  <r>
    <x v="279"/>
    <s v="pharmacy"/>
    <n v="0"/>
    <n v="15"/>
    <n v="4"/>
    <n v="15"/>
    <n v="3"/>
    <n v="4.923741737242187"/>
  </r>
  <r>
    <x v="279"/>
    <s v="pharmacy"/>
    <n v="1"/>
    <n v="17"/>
    <n v="6"/>
    <n v="16"/>
    <n v="4"/>
    <n v="1.6846353744493883"/>
  </r>
  <r>
    <x v="279"/>
    <s v="pharmacy"/>
    <n v="2"/>
    <n v="17"/>
    <n v="6"/>
    <n v="16"/>
    <n v="4"/>
    <n v="0.81112073584600186"/>
  </r>
  <r>
    <x v="279"/>
    <s v="bank"/>
    <n v="0"/>
    <n v="27"/>
    <n v="9"/>
    <n v="23"/>
    <n v="7"/>
    <n v="1.8434030718819161"/>
  </r>
  <r>
    <x v="279"/>
    <s v="bank"/>
    <n v="1"/>
    <n v="39"/>
    <n v="13"/>
    <n v="32"/>
    <n v="7"/>
    <n v="0.54776690266255423"/>
  </r>
  <r>
    <x v="280"/>
    <s v="restaurant"/>
    <n v="0"/>
    <n v="10"/>
    <n v="3"/>
    <n v="10"/>
    <n v="2"/>
    <n v="25.798650368793464"/>
  </r>
  <r>
    <x v="280"/>
    <s v="restaurant"/>
    <n v="1"/>
    <n v="13"/>
    <n v="3"/>
    <n v="12"/>
    <n v="3"/>
    <n v="19.741491584470147"/>
  </r>
  <r>
    <x v="280"/>
    <s v="restaurant"/>
    <n v="2"/>
    <n v="13"/>
    <n v="3"/>
    <n v="12"/>
    <n v="3"/>
    <n v="17.694225790525092"/>
  </r>
  <r>
    <x v="280"/>
    <s v="restaurant"/>
    <n v="3"/>
    <n v="14"/>
    <n v="3"/>
    <n v="12"/>
    <n v="4"/>
    <n v="14.598825849006456"/>
  </r>
  <r>
    <x v="280"/>
    <s v="restaurant"/>
    <n v="4"/>
    <n v="14"/>
    <n v="3"/>
    <n v="12"/>
    <n v="4"/>
    <n v="13.084873538739121"/>
  </r>
  <r>
    <x v="280"/>
    <s v="restaurant"/>
    <n v="5"/>
    <n v="15"/>
    <n v="4"/>
    <n v="14"/>
    <n v="4"/>
    <n v="10.274215918775139"/>
  </r>
  <r>
    <x v="280"/>
    <s v="restaurant"/>
    <n v="6"/>
    <n v="17"/>
    <n v="5"/>
    <n v="15"/>
    <n v="4"/>
    <n v="8.2634584568460436"/>
  </r>
  <r>
    <x v="280"/>
    <s v="restaurant"/>
    <n v="7"/>
    <n v="17"/>
    <n v="6"/>
    <n v="16"/>
    <n v="4"/>
    <n v="6.8204339539146668"/>
  </r>
  <r>
    <x v="280"/>
    <s v="restaurant"/>
    <n v="8"/>
    <n v="17"/>
    <n v="6"/>
    <n v="18"/>
    <n v="4"/>
    <n v="5.9581231415279285"/>
  </r>
  <r>
    <x v="280"/>
    <s v="restaurant"/>
    <n v="9"/>
    <n v="18"/>
    <n v="100"/>
    <n v="18"/>
    <n v="6"/>
    <n v="2.9692380790045583"/>
  </r>
  <r>
    <x v="280"/>
    <s v="supermarket"/>
    <n v="0"/>
    <n v="44"/>
    <n v="17"/>
    <n v="21"/>
    <n v="9"/>
    <n v="2.8323281262505011"/>
  </r>
  <r>
    <x v="280"/>
    <s v="supermarket"/>
    <n v="1"/>
    <n v="54"/>
    <n v="18"/>
    <n v="25"/>
    <n v="10"/>
    <n v="1.3079387793024162"/>
  </r>
  <r>
    <x v="280"/>
    <s v="supermarket"/>
    <n v="2"/>
    <n v="58"/>
    <n v="18"/>
    <n v="37"/>
    <n v="13"/>
    <n v="0.40300913677952832"/>
  </r>
  <r>
    <x v="280"/>
    <s v="supermarket"/>
    <n v="3"/>
    <n v="66"/>
    <n v="22"/>
    <n v="38"/>
    <n v="13"/>
    <n v="0.23014213316373014"/>
  </r>
  <r>
    <x v="280"/>
    <s v="supermarket"/>
    <n v="4"/>
    <n v="82"/>
    <n v="25"/>
    <n v="44"/>
    <n v="16"/>
    <n v="7.1559819900724492E-2"/>
  </r>
  <r>
    <x v="280"/>
    <s v="store"/>
    <n v="0"/>
    <n v="10"/>
    <n v="3"/>
    <n v="10"/>
    <n v="2"/>
    <n v="10.461373792618081"/>
  </r>
  <r>
    <x v="280"/>
    <s v="store"/>
    <n v="1"/>
    <n v="12"/>
    <n v="3"/>
    <n v="10"/>
    <n v="3"/>
    <n v="5.9201844785686442"/>
  </r>
  <r>
    <x v="280"/>
    <s v="store"/>
    <n v="2"/>
    <n v="14"/>
    <n v="3"/>
    <n v="11"/>
    <n v="4"/>
    <n v="3.4146056768430357"/>
  </r>
  <r>
    <x v="280"/>
    <s v="store"/>
    <n v="3"/>
    <n v="17"/>
    <n v="5"/>
    <n v="12"/>
    <n v="4"/>
    <n v="1.5670552377042877"/>
  </r>
  <r>
    <x v="280"/>
    <s v="store"/>
    <n v="4"/>
    <n v="18"/>
    <n v="6"/>
    <n v="17"/>
    <n v="4"/>
    <n v="0.88425948301371848"/>
  </r>
  <r>
    <x v="280"/>
    <s v="pharmacy"/>
    <n v="0"/>
    <n v="16"/>
    <n v="4"/>
    <n v="16"/>
    <n v="3"/>
    <n v="4.8566396934753016"/>
  </r>
  <r>
    <x v="280"/>
    <s v="pharmacy"/>
    <n v="1"/>
    <n v="18"/>
    <n v="6"/>
    <n v="18"/>
    <n v="4"/>
    <n v="1.6518373337101522"/>
  </r>
  <r>
    <x v="280"/>
    <s v="pharmacy"/>
    <n v="2"/>
    <n v="18"/>
    <n v="6"/>
    <n v="18"/>
    <n v="4"/>
    <n v="0.79532908660118451"/>
  </r>
  <r>
    <x v="280"/>
    <s v="bank"/>
    <n v="0"/>
    <n v="28"/>
    <n v="10"/>
    <n v="24"/>
    <n v="7"/>
    <n v="1.6954477864099993"/>
  </r>
  <r>
    <x v="280"/>
    <s v="bank"/>
    <n v="1"/>
    <n v="38"/>
    <n v="12"/>
    <n v="30"/>
    <n v="7"/>
    <n v="0.57785057035731735"/>
  </r>
  <r>
    <x v="281"/>
    <s v="restaurant"/>
    <n v="0"/>
    <n v="9"/>
    <n v="2"/>
    <n v="7"/>
    <n v="2"/>
    <n v="30.500786919853578"/>
  </r>
  <r>
    <x v="281"/>
    <s v="restaurant"/>
    <n v="1"/>
    <n v="9"/>
    <n v="2"/>
    <n v="9"/>
    <n v="2"/>
    <n v="26.009770592710932"/>
  </r>
  <r>
    <x v="281"/>
    <s v="restaurant"/>
    <n v="2"/>
    <n v="11"/>
    <n v="3"/>
    <n v="9"/>
    <n v="2"/>
    <n v="20.851828791703916"/>
  </r>
  <r>
    <x v="281"/>
    <s v="restaurant"/>
    <n v="3"/>
    <n v="11"/>
    <n v="3"/>
    <n v="9"/>
    <n v="3"/>
    <n v="17.397360581258248"/>
  </r>
  <r>
    <x v="281"/>
    <s v="restaurant"/>
    <n v="4"/>
    <n v="13"/>
    <n v="4"/>
    <n v="9"/>
    <n v="3"/>
    <n v="14.130190924466993"/>
  </r>
  <r>
    <x v="281"/>
    <s v="restaurant"/>
    <n v="5"/>
    <n v="13"/>
    <n v="4"/>
    <n v="9"/>
    <n v="3"/>
    <n v="12.664837791559302"/>
  </r>
  <r>
    <x v="281"/>
    <s v="restaurant"/>
    <n v="6"/>
    <n v="13"/>
    <n v="5"/>
    <n v="10"/>
    <n v="4"/>
    <n v="9.5767154768708185"/>
  </r>
  <r>
    <x v="281"/>
    <s v="restaurant"/>
    <n v="7"/>
    <n v="15"/>
    <n v="5"/>
    <n v="11"/>
    <n v="4"/>
    <n v="8.1683683450811451"/>
  </r>
  <r>
    <x v="281"/>
    <s v="restaurant"/>
    <n v="8"/>
    <n v="15"/>
    <n v="6"/>
    <n v="13"/>
    <n v="4"/>
    <n v="6.5593156682328404"/>
  </r>
  <r>
    <x v="281"/>
    <s v="restaurant"/>
    <n v="9"/>
    <n v="18"/>
    <n v="100"/>
    <n v="13"/>
    <n v="7"/>
    <n v="3.0584322980181717"/>
  </r>
  <r>
    <x v="281"/>
    <s v="supermarket"/>
    <n v="0"/>
    <n v="39"/>
    <n v="16"/>
    <n v="20"/>
    <n v="8"/>
    <n v="3.5122602374277041"/>
  </r>
  <r>
    <x v="281"/>
    <s v="supermarket"/>
    <n v="1"/>
    <n v="49"/>
    <n v="17"/>
    <n v="25"/>
    <n v="10"/>
    <n v="1.3217354248883015"/>
  </r>
  <r>
    <x v="281"/>
    <s v="supermarket"/>
    <n v="2"/>
    <n v="54"/>
    <n v="17"/>
    <n v="33"/>
    <n v="12"/>
    <n v="0.50602490644099452"/>
  </r>
  <r>
    <x v="281"/>
    <s v="supermarket"/>
    <n v="3"/>
    <n v="61"/>
    <n v="21"/>
    <n v="37"/>
    <n v="14"/>
    <n v="0.18896196764965056"/>
  </r>
  <r>
    <x v="281"/>
    <s v="supermarket"/>
    <n v="4"/>
    <n v="78"/>
    <n v="24"/>
    <n v="40"/>
    <n v="15"/>
    <n v="8.9208242181354938E-2"/>
  </r>
  <r>
    <x v="281"/>
    <s v="store"/>
    <n v="0"/>
    <n v="8"/>
    <n v="2"/>
    <n v="8"/>
    <n v="2"/>
    <n v="13.08641736128927"/>
  </r>
  <r>
    <x v="281"/>
    <s v="store"/>
    <n v="1"/>
    <n v="8"/>
    <n v="2"/>
    <n v="8"/>
    <n v="2"/>
    <n v="8.8257233366834615"/>
  </r>
  <r>
    <x v="281"/>
    <s v="store"/>
    <n v="2"/>
    <n v="14"/>
    <n v="4"/>
    <n v="9"/>
    <n v="3"/>
    <n v="3.4209011427911022"/>
  </r>
  <r>
    <x v="281"/>
    <s v="store"/>
    <n v="3"/>
    <n v="16"/>
    <n v="4"/>
    <n v="9"/>
    <n v="4"/>
    <n v="1.9642276159336662"/>
  </r>
  <r>
    <x v="281"/>
    <s v="store"/>
    <n v="4"/>
    <n v="16"/>
    <n v="4"/>
    <n v="14"/>
    <n v="4"/>
    <n v="1.2315592042625632"/>
  </r>
  <r>
    <x v="281"/>
    <s v="pharmacy"/>
    <n v="0"/>
    <n v="12"/>
    <n v="3"/>
    <n v="12"/>
    <n v="2"/>
    <n v="6.5351124307480895"/>
  </r>
  <r>
    <x v="281"/>
    <s v="pharmacy"/>
    <n v="1"/>
    <n v="14"/>
    <n v="6"/>
    <n v="13"/>
    <n v="3"/>
    <n v="2.070185048725441"/>
  </r>
  <r>
    <x v="281"/>
    <s v="pharmacy"/>
    <n v="2"/>
    <n v="14"/>
    <n v="6"/>
    <n v="13"/>
    <n v="3"/>
    <n v="0.99675576420113832"/>
  </r>
  <r>
    <x v="281"/>
    <s v="bank"/>
    <n v="0"/>
    <n v="24"/>
    <n v="9"/>
    <n v="23"/>
    <n v="6"/>
    <n v="2.1310437132982307"/>
  </r>
  <r>
    <x v="281"/>
    <s v="bank"/>
    <n v="1"/>
    <n v="41"/>
    <n v="13"/>
    <n v="36"/>
    <n v="7"/>
    <n v="0.54566368869557702"/>
  </r>
  <r>
    <x v="282"/>
    <s v="restaurant"/>
    <n v="0"/>
    <n v="7"/>
    <n v="2"/>
    <n v="7"/>
    <n v="2"/>
    <n v="32.024622533391799"/>
  </r>
  <r>
    <x v="282"/>
    <s v="restaurant"/>
    <n v="1"/>
    <n v="8"/>
    <n v="3"/>
    <n v="8"/>
    <n v="2"/>
    <n v="25.350654861041797"/>
  </r>
  <r>
    <x v="282"/>
    <s v="restaurant"/>
    <n v="2"/>
    <n v="10"/>
    <n v="3"/>
    <n v="8"/>
    <n v="2"/>
    <n v="21.746147520774375"/>
  </r>
  <r>
    <x v="282"/>
    <s v="restaurant"/>
    <n v="3"/>
    <n v="10"/>
    <n v="3"/>
    <n v="8"/>
    <n v="2"/>
    <n v="19.490991481582959"/>
  </r>
  <r>
    <x v="282"/>
    <s v="restaurant"/>
    <n v="4"/>
    <n v="10"/>
    <n v="3"/>
    <n v="8"/>
    <n v="3"/>
    <n v="16.311638167746175"/>
  </r>
  <r>
    <x v="282"/>
    <s v="restaurant"/>
    <n v="5"/>
    <n v="10"/>
    <n v="3"/>
    <n v="10"/>
    <n v="3"/>
    <n v="13.884991077689744"/>
  </r>
  <r>
    <x v="282"/>
    <s v="restaurant"/>
    <n v="6"/>
    <n v="12"/>
    <n v="3"/>
    <n v="10"/>
    <n v="3"/>
    <n v="12.04523818959048"/>
  </r>
  <r>
    <x v="282"/>
    <s v="restaurant"/>
    <n v="7"/>
    <n v="12"/>
    <n v="4"/>
    <n v="10"/>
    <n v="3"/>
    <n v="10.028272552138199"/>
  </r>
  <r>
    <x v="282"/>
    <s v="restaurant"/>
    <n v="8"/>
    <n v="13"/>
    <n v="4"/>
    <n v="10"/>
    <n v="4"/>
    <n v="8.2361586286723742"/>
  </r>
  <r>
    <x v="282"/>
    <s v="restaurant"/>
    <n v="9"/>
    <n v="13"/>
    <n v="4"/>
    <n v="10"/>
    <n v="4"/>
    <n v="7.3820384745878309"/>
  </r>
  <r>
    <x v="282"/>
    <s v="supermarket"/>
    <n v="0"/>
    <n v="31"/>
    <n v="13"/>
    <n v="23"/>
    <n v="7"/>
    <n v="4.2830633216156864"/>
  </r>
  <r>
    <x v="282"/>
    <s v="supermarket"/>
    <n v="1"/>
    <n v="43"/>
    <n v="14"/>
    <n v="23"/>
    <n v="8"/>
    <n v="2.0724415672503782"/>
  </r>
  <r>
    <x v="282"/>
    <s v="supermarket"/>
    <n v="2"/>
    <n v="48"/>
    <n v="15"/>
    <n v="24"/>
    <n v="11"/>
    <n v="0.68628174689084342"/>
  </r>
  <r>
    <x v="282"/>
    <s v="supermarket"/>
    <n v="3"/>
    <n v="55"/>
    <n v="18"/>
    <n v="31"/>
    <n v="13"/>
    <n v="0.24634855818364343"/>
  </r>
  <r>
    <x v="282"/>
    <s v="supermarket"/>
    <n v="4"/>
    <n v="72"/>
    <n v="23"/>
    <n v="40"/>
    <n v="13"/>
    <n v="0.13631402743418072"/>
  </r>
  <r>
    <x v="282"/>
    <s v="store"/>
    <n v="0"/>
    <n v="2"/>
    <n v="0"/>
    <n v="2"/>
    <n v="0"/>
    <n v="35.201764025288824"/>
  </r>
  <r>
    <x v="282"/>
    <s v="store"/>
    <n v="1"/>
    <n v="4"/>
    <n v="1"/>
    <n v="4"/>
    <n v="2"/>
    <n v="13.626896691932362"/>
  </r>
  <r>
    <x v="282"/>
    <s v="store"/>
    <n v="2"/>
    <n v="4"/>
    <n v="2"/>
    <n v="4"/>
    <n v="2"/>
    <n v="7.954218443977223"/>
  </r>
  <r>
    <x v="282"/>
    <s v="store"/>
    <n v="3"/>
    <n v="8"/>
    <n v="3"/>
    <n v="8"/>
    <n v="2"/>
    <n v="3.429932577192099"/>
  </r>
  <r>
    <x v="282"/>
    <s v="store"/>
    <n v="4"/>
    <n v="9"/>
    <n v="3"/>
    <n v="9"/>
    <n v="2"/>
    <n v="2.2258054041295581"/>
  </r>
  <r>
    <x v="282"/>
    <s v="pharmacy"/>
    <n v="0"/>
    <n v="6"/>
    <n v="2"/>
    <n v="6"/>
    <n v="2"/>
    <n v="9.3339613191208421"/>
  </r>
  <r>
    <x v="282"/>
    <s v="pharmacy"/>
    <n v="1"/>
    <n v="6"/>
    <n v="2"/>
    <n v="6"/>
    <n v="2"/>
    <n v="4.4941295240211456"/>
  </r>
  <r>
    <x v="282"/>
    <s v="pharmacy"/>
    <n v="2"/>
    <n v="12"/>
    <n v="4"/>
    <n v="12"/>
    <n v="3"/>
    <n v="1.2180754974273269"/>
  </r>
  <r>
    <x v="282"/>
    <s v="bank"/>
    <n v="0"/>
    <n v="17"/>
    <n v="6"/>
    <n v="11"/>
    <n v="5"/>
    <n v="3.6963446267153097"/>
  </r>
  <r>
    <x v="282"/>
    <s v="bank"/>
    <n v="1"/>
    <n v="43"/>
    <n v="13"/>
    <n v="34"/>
    <n v="6"/>
    <n v="0.65173657231642879"/>
  </r>
  <r>
    <x v="283"/>
    <s v="restaurant"/>
    <n v="0"/>
    <n v="7"/>
    <n v="2"/>
    <n v="7"/>
    <n v="2"/>
    <n v="32.024622533391799"/>
  </r>
  <r>
    <x v="283"/>
    <s v="restaurant"/>
    <n v="1"/>
    <n v="7"/>
    <n v="2"/>
    <n v="7"/>
    <n v="2"/>
    <n v="28.70355056696598"/>
  </r>
  <r>
    <x v="283"/>
    <s v="restaurant"/>
    <n v="2"/>
    <n v="7"/>
    <n v="2"/>
    <n v="7"/>
    <n v="2"/>
    <n v="25.726886063725061"/>
  </r>
  <r>
    <x v="283"/>
    <s v="restaurant"/>
    <n v="3"/>
    <n v="10"/>
    <n v="3"/>
    <n v="10"/>
    <n v="2"/>
    <n v="18.575982460393281"/>
  </r>
  <r>
    <x v="283"/>
    <s v="restaurant"/>
    <n v="4"/>
    <n v="11"/>
    <n v="4"/>
    <n v="11"/>
    <n v="3"/>
    <n v="13.823401449574014"/>
  </r>
  <r>
    <x v="283"/>
    <s v="restaurant"/>
    <n v="5"/>
    <n v="13"/>
    <n v="4"/>
    <n v="12"/>
    <n v="3"/>
    <n v="11.784708570944204"/>
  </r>
  <r>
    <x v="283"/>
    <s v="restaurant"/>
    <n v="6"/>
    <n v="14"/>
    <n v="5"/>
    <n v="12"/>
    <n v="3"/>
    <n v="9.774392728234444"/>
  </r>
  <r>
    <x v="283"/>
    <s v="restaurant"/>
    <n v="7"/>
    <n v="15"/>
    <n v="5"/>
    <n v="13"/>
    <n v="4"/>
    <n v="7.7957778401802358"/>
  </r>
  <r>
    <x v="283"/>
    <s v="restaurant"/>
    <n v="8"/>
    <n v="16"/>
    <n v="5"/>
    <n v="13"/>
    <n v="4"/>
    <n v="6.9298764679607974"/>
  </r>
  <r>
    <x v="283"/>
    <s v="restaurant"/>
    <n v="9"/>
    <n v="17"/>
    <n v="5"/>
    <n v="15"/>
    <n v="4"/>
    <n v="5.9499957231188878"/>
  </r>
  <r>
    <x v="283"/>
    <s v="supermarket"/>
    <n v="0"/>
    <n v="36"/>
    <n v="14"/>
    <n v="21"/>
    <n v="7"/>
    <n v="4.2905709562719654"/>
  </r>
  <r>
    <x v="283"/>
    <s v="supermarket"/>
    <n v="1"/>
    <n v="45"/>
    <n v="14"/>
    <n v="26"/>
    <n v="9"/>
    <n v="1.6711384284618964"/>
  </r>
  <r>
    <x v="283"/>
    <s v="supermarket"/>
    <n v="2"/>
    <n v="50"/>
    <n v="15"/>
    <n v="29"/>
    <n v="11"/>
    <n v="0.65381217119595314"/>
  </r>
  <r>
    <x v="283"/>
    <s v="supermarket"/>
    <n v="3"/>
    <n v="57"/>
    <n v="19"/>
    <n v="36"/>
    <n v="13"/>
    <n v="0.23752743850710145"/>
  </r>
  <r>
    <x v="283"/>
    <s v="supermarket"/>
    <n v="4"/>
    <n v="73"/>
    <n v="24"/>
    <n v="38"/>
    <n v="14"/>
    <n v="0.11042900186894559"/>
  </r>
  <r>
    <x v="283"/>
    <s v="store"/>
    <n v="0"/>
    <n v="7"/>
    <n v="2"/>
    <n v="7"/>
    <n v="1"/>
    <n v="15.819640018989235"/>
  </r>
  <r>
    <x v="283"/>
    <s v="store"/>
    <n v="1"/>
    <n v="9"/>
    <n v="3"/>
    <n v="9"/>
    <n v="3"/>
    <n v="6.2315078758265363"/>
  </r>
  <r>
    <x v="283"/>
    <s v="store"/>
    <n v="2"/>
    <n v="13"/>
    <n v="4"/>
    <n v="12"/>
    <n v="3"/>
    <n v="3.276481277239558"/>
  </r>
  <r>
    <x v="283"/>
    <s v="store"/>
    <n v="3"/>
    <n v="14"/>
    <n v="4"/>
    <n v="13"/>
    <n v="3"/>
    <n v="2.182092831138672"/>
  </r>
  <r>
    <x v="283"/>
    <s v="store"/>
    <n v="4"/>
    <n v="15"/>
    <n v="5"/>
    <n v="15"/>
    <n v="4"/>
    <n v="1.0344959781689038"/>
  </r>
  <r>
    <x v="283"/>
    <s v="pharmacy"/>
    <n v="0"/>
    <n v="10"/>
    <n v="3"/>
    <n v="10"/>
    <n v="2"/>
    <n v="6.9306407284183704"/>
  </r>
  <r>
    <x v="283"/>
    <s v="pharmacy"/>
    <n v="1"/>
    <n v="10"/>
    <n v="3"/>
    <n v="10"/>
    <n v="3"/>
    <n v="2.9919100773332099"/>
  </r>
  <r>
    <x v="283"/>
    <s v="pharmacy"/>
    <n v="2"/>
    <n v="10"/>
    <n v="3"/>
    <n v="10"/>
    <n v="3"/>
    <n v="1.4405492964937678"/>
  </r>
  <r>
    <x v="283"/>
    <s v="bank"/>
    <n v="0"/>
    <n v="19"/>
    <n v="7"/>
    <n v="16"/>
    <n v="5"/>
    <n v="3.0613405159324434"/>
  </r>
  <r>
    <x v="283"/>
    <s v="bank"/>
    <n v="1"/>
    <n v="41"/>
    <n v="13"/>
    <n v="37"/>
    <n v="7"/>
    <n v="0.54539533523214534"/>
  </r>
  <r>
    <x v="284"/>
    <s v="restaurant"/>
    <n v="0"/>
    <n v="7"/>
    <n v="2"/>
    <n v="7"/>
    <n v="2"/>
    <n v="32.024622533391799"/>
  </r>
  <r>
    <x v="284"/>
    <s v="restaurant"/>
    <n v="1"/>
    <n v="8"/>
    <n v="2"/>
    <n v="8"/>
    <n v="2"/>
    <n v="27.228613927368908"/>
  </r>
  <r>
    <x v="284"/>
    <s v="restaurant"/>
    <n v="2"/>
    <n v="9"/>
    <n v="2"/>
    <n v="9"/>
    <n v="3"/>
    <n v="21.87091059252089"/>
  </r>
  <r>
    <x v="284"/>
    <s v="restaurant"/>
    <n v="3"/>
    <n v="10"/>
    <n v="3"/>
    <n v="10"/>
    <n v="3"/>
    <n v="17.283926124642825"/>
  </r>
  <r>
    <x v="284"/>
    <s v="restaurant"/>
    <n v="4"/>
    <n v="13"/>
    <n v="4"/>
    <n v="12"/>
    <n v="3"/>
    <n v="13.148228570888165"/>
  </r>
  <r>
    <x v="284"/>
    <s v="restaurant"/>
    <n v="5"/>
    <n v="13"/>
    <n v="4"/>
    <n v="12"/>
    <n v="3"/>
    <n v="11.784708570944204"/>
  </r>
  <r>
    <x v="284"/>
    <s v="restaurant"/>
    <n v="6"/>
    <n v="15"/>
    <n v="5"/>
    <n v="12"/>
    <n v="4"/>
    <n v="8.8896969097827334"/>
  </r>
  <r>
    <x v="284"/>
    <s v="restaurant"/>
    <n v="7"/>
    <n v="15"/>
    <n v="5"/>
    <n v="12"/>
    <n v="4"/>
    <n v="7.9678024154348952"/>
  </r>
  <r>
    <x v="284"/>
    <s v="restaurant"/>
    <n v="8"/>
    <n v="16"/>
    <n v="5"/>
    <n v="13"/>
    <n v="4"/>
    <n v="6.9298764679607974"/>
  </r>
  <r>
    <x v="284"/>
    <s v="restaurant"/>
    <n v="9"/>
    <n v="18"/>
    <n v="5"/>
    <n v="15"/>
    <n v="5"/>
    <n v="5.4281856733947382"/>
  </r>
  <r>
    <x v="284"/>
    <s v="supermarket"/>
    <n v="0"/>
    <n v="36"/>
    <n v="14"/>
    <n v="22"/>
    <n v="7"/>
    <n v="4.2452175347491865"/>
  </r>
  <r>
    <x v="284"/>
    <s v="supermarket"/>
    <n v="1"/>
    <n v="45"/>
    <n v="14"/>
    <n v="27"/>
    <n v="9"/>
    <n v="1.6606452117409216"/>
  </r>
  <r>
    <x v="284"/>
    <s v="supermarket"/>
    <n v="2"/>
    <n v="50"/>
    <n v="15"/>
    <n v="29"/>
    <n v="12"/>
    <n v="0.5426481229730612"/>
  </r>
  <r>
    <x v="284"/>
    <s v="supermarket"/>
    <n v="3"/>
    <n v="57"/>
    <n v="19"/>
    <n v="36"/>
    <n v="13"/>
    <n v="0.23752743850710145"/>
  </r>
  <r>
    <x v="284"/>
    <s v="supermarket"/>
    <n v="4"/>
    <n v="73"/>
    <n v="24"/>
    <n v="39"/>
    <n v="14"/>
    <n v="0.11019945930681821"/>
  </r>
  <r>
    <x v="284"/>
    <s v="store"/>
    <n v="0"/>
    <n v="7"/>
    <n v="2"/>
    <n v="7"/>
    <n v="2"/>
    <n v="13.686808009951642"/>
  </r>
  <r>
    <x v="284"/>
    <s v="store"/>
    <n v="1"/>
    <n v="9"/>
    <n v="3"/>
    <n v="9"/>
    <n v="3"/>
    <n v="6.2315078758265363"/>
  </r>
  <r>
    <x v="284"/>
    <s v="store"/>
    <n v="2"/>
    <n v="13"/>
    <n v="4"/>
    <n v="12"/>
    <n v="3"/>
    <n v="3.276481277239558"/>
  </r>
  <r>
    <x v="284"/>
    <s v="store"/>
    <n v="3"/>
    <n v="14"/>
    <n v="4"/>
    <n v="13"/>
    <n v="3"/>
    <n v="2.182092831138672"/>
  </r>
  <r>
    <x v="284"/>
    <s v="store"/>
    <n v="4"/>
    <n v="16"/>
    <n v="5"/>
    <n v="15"/>
    <n v="4"/>
    <n v="1.0314862458134813"/>
  </r>
  <r>
    <x v="284"/>
    <s v="pharmacy"/>
    <n v="0"/>
    <n v="10"/>
    <n v="3"/>
    <n v="10"/>
    <n v="2"/>
    <n v="6.9306407284183704"/>
  </r>
  <r>
    <x v="284"/>
    <s v="pharmacy"/>
    <n v="1"/>
    <n v="10"/>
    <n v="3"/>
    <n v="10"/>
    <n v="3"/>
    <n v="2.9919100773332099"/>
  </r>
  <r>
    <x v="284"/>
    <s v="pharmacy"/>
    <n v="2"/>
    <n v="12"/>
    <n v="3"/>
    <n v="12"/>
    <n v="3"/>
    <n v="1.3488561794755545"/>
  </r>
  <r>
    <x v="284"/>
    <s v="bank"/>
    <n v="0"/>
    <n v="19"/>
    <n v="7"/>
    <n v="16"/>
    <n v="5"/>
    <n v="3.0613405159324434"/>
  </r>
  <r>
    <x v="284"/>
    <s v="bank"/>
    <n v="1"/>
    <n v="42"/>
    <n v="13"/>
    <n v="37"/>
    <n v="8"/>
    <n v="0.46076476075792294"/>
  </r>
  <r>
    <x v="285"/>
    <s v="restaurant"/>
    <n v="0"/>
    <n v="7"/>
    <n v="2"/>
    <n v="7"/>
    <n v="2"/>
    <n v="32.024622533391799"/>
  </r>
  <r>
    <x v="285"/>
    <s v="restaurant"/>
    <n v="1"/>
    <n v="9"/>
    <n v="2"/>
    <n v="9"/>
    <n v="2"/>
    <n v="26.009770592710932"/>
  </r>
  <r>
    <x v="285"/>
    <s v="restaurant"/>
    <n v="2"/>
    <n v="9"/>
    <n v="2"/>
    <n v="9"/>
    <n v="3"/>
    <n v="21.87091059252089"/>
  </r>
  <r>
    <x v="285"/>
    <s v="restaurant"/>
    <n v="3"/>
    <n v="10"/>
    <n v="3"/>
    <n v="10"/>
    <n v="3"/>
    <n v="17.283926124642825"/>
  </r>
  <r>
    <x v="285"/>
    <s v="restaurant"/>
    <n v="4"/>
    <n v="10"/>
    <n v="3"/>
    <n v="10"/>
    <n v="3"/>
    <n v="15.491518970976163"/>
  </r>
  <r>
    <x v="285"/>
    <s v="restaurant"/>
    <n v="5"/>
    <n v="13"/>
    <n v="4"/>
    <n v="12"/>
    <n v="4"/>
    <n v="10.897773208489436"/>
  </r>
  <r>
    <x v="285"/>
    <s v="restaurant"/>
    <n v="6"/>
    <n v="13"/>
    <n v="4"/>
    <n v="12"/>
    <n v="4"/>
    <n v="9.7676337646460869"/>
  </r>
  <r>
    <x v="285"/>
    <s v="restaurant"/>
    <n v="7"/>
    <n v="15"/>
    <n v="5"/>
    <n v="12"/>
    <n v="4"/>
    <n v="7.9678024154348952"/>
  </r>
  <r>
    <x v="285"/>
    <s v="restaurant"/>
    <n v="8"/>
    <n v="15"/>
    <n v="5"/>
    <n v="13"/>
    <n v="4"/>
    <n v="6.9873268049022856"/>
  </r>
  <r>
    <x v="285"/>
    <s v="restaurant"/>
    <n v="9"/>
    <n v="17"/>
    <n v="5"/>
    <n v="14"/>
    <n v="5"/>
    <n v="5.5625490786369918"/>
  </r>
  <r>
    <x v="285"/>
    <s v="supermarket"/>
    <n v="0"/>
    <n v="36"/>
    <n v="14"/>
    <n v="22"/>
    <n v="8"/>
    <n v="3.5087203297540817"/>
  </r>
  <r>
    <x v="285"/>
    <s v="supermarket"/>
    <n v="1"/>
    <n v="45"/>
    <n v="15"/>
    <n v="27"/>
    <n v="9"/>
    <n v="1.6277523391520843"/>
  </r>
  <r>
    <x v="285"/>
    <s v="supermarket"/>
    <n v="2"/>
    <n v="50"/>
    <n v="15"/>
    <n v="30"/>
    <n v="12"/>
    <n v="0.53910069888063605"/>
  </r>
  <r>
    <x v="285"/>
    <s v="supermarket"/>
    <n v="3"/>
    <n v="57"/>
    <n v="19"/>
    <n v="36"/>
    <n v="13"/>
    <n v="0.23752743850710145"/>
  </r>
  <r>
    <x v="285"/>
    <s v="supermarket"/>
    <n v="4"/>
    <n v="74"/>
    <n v="24"/>
    <n v="40"/>
    <n v="14"/>
    <n v="0.11000956524354143"/>
  </r>
  <r>
    <x v="285"/>
    <s v="store"/>
    <n v="0"/>
    <n v="7"/>
    <n v="2"/>
    <n v="7"/>
    <n v="2"/>
    <n v="13.686808009951642"/>
  </r>
  <r>
    <x v="285"/>
    <s v="store"/>
    <n v="1"/>
    <n v="10"/>
    <n v="2"/>
    <n v="10"/>
    <n v="2"/>
    <n v="8.3401108602116629"/>
  </r>
  <r>
    <x v="285"/>
    <s v="store"/>
    <n v="2"/>
    <n v="14"/>
    <n v="4"/>
    <n v="12"/>
    <n v="3"/>
    <n v="3.2623216352364643"/>
  </r>
  <r>
    <x v="285"/>
    <s v="store"/>
    <n v="3"/>
    <n v="14"/>
    <n v="4"/>
    <n v="13"/>
    <n v="3"/>
    <n v="2.182092831138672"/>
  </r>
  <r>
    <x v="285"/>
    <s v="store"/>
    <n v="4"/>
    <n v="16"/>
    <n v="5"/>
    <n v="15"/>
    <n v="4"/>
    <n v="1.0314862458134813"/>
  </r>
  <r>
    <x v="285"/>
    <s v="pharmacy"/>
    <n v="0"/>
    <n v="10"/>
    <n v="3"/>
    <n v="10"/>
    <n v="2"/>
    <n v="6.9306407284183704"/>
  </r>
  <r>
    <x v="285"/>
    <s v="pharmacy"/>
    <n v="1"/>
    <n v="10"/>
    <n v="3"/>
    <n v="10"/>
    <n v="3"/>
    <n v="2.9919100773332099"/>
  </r>
  <r>
    <x v="285"/>
    <s v="pharmacy"/>
    <n v="2"/>
    <n v="12"/>
    <n v="3"/>
    <n v="12"/>
    <n v="3"/>
    <n v="1.3488561794755545"/>
  </r>
  <r>
    <x v="285"/>
    <s v="bank"/>
    <n v="0"/>
    <n v="19"/>
    <n v="7"/>
    <n v="16"/>
    <n v="6"/>
    <n v="2.7299622385300646"/>
  </r>
  <r>
    <x v="285"/>
    <s v="bank"/>
    <n v="1"/>
    <n v="42"/>
    <n v="13"/>
    <n v="37"/>
    <n v="8"/>
    <n v="0.46076476075792294"/>
  </r>
  <r>
    <x v="286"/>
    <s v="restaurant"/>
    <n v="0"/>
    <n v="9"/>
    <n v="2"/>
    <n v="6"/>
    <n v="2"/>
    <n v="31.430672004005245"/>
  </r>
  <r>
    <x v="286"/>
    <s v="restaurant"/>
    <n v="1"/>
    <n v="9"/>
    <n v="2"/>
    <n v="9"/>
    <n v="2"/>
    <n v="26.009770592710932"/>
  </r>
  <r>
    <x v="286"/>
    <s v="restaurant"/>
    <n v="2"/>
    <n v="11"/>
    <n v="3"/>
    <n v="9"/>
    <n v="2"/>
    <n v="20.851828791703916"/>
  </r>
  <r>
    <x v="286"/>
    <s v="restaurant"/>
    <n v="3"/>
    <n v="11"/>
    <n v="3"/>
    <n v="9"/>
    <n v="2"/>
    <n v="18.689416917008696"/>
  </r>
  <r>
    <x v="286"/>
    <s v="restaurant"/>
    <n v="4"/>
    <n v="12"/>
    <n v="3"/>
    <n v="11"/>
    <n v="3"/>
    <n v="14.669051553660289"/>
  </r>
  <r>
    <x v="286"/>
    <s v="restaurant"/>
    <n v="5"/>
    <n v="13"/>
    <n v="3"/>
    <n v="12"/>
    <n v="3"/>
    <n v="12.740497011914208"/>
  </r>
  <r>
    <x v="286"/>
    <s v="restaurant"/>
    <n v="6"/>
    <n v="14"/>
    <n v="4"/>
    <n v="14"/>
    <n v="3"/>
    <n v="10.093437493798314"/>
  </r>
  <r>
    <x v="286"/>
    <s v="restaurant"/>
    <n v="7"/>
    <n v="14"/>
    <n v="5"/>
    <n v="14"/>
    <n v="4"/>
    <n v="7.7286657453166869"/>
  </r>
  <r>
    <x v="286"/>
    <s v="restaurant"/>
    <n v="8"/>
    <n v="16"/>
    <n v="5"/>
    <n v="16"/>
    <n v="4"/>
    <n v="6.5869234896450015"/>
  </r>
  <r>
    <x v="286"/>
    <s v="restaurant"/>
    <n v="9"/>
    <n v="17"/>
    <n v="6"/>
    <n v="17"/>
    <n v="4"/>
    <n v="5.4043883435112781"/>
  </r>
  <r>
    <x v="286"/>
    <s v="supermarket"/>
    <n v="0"/>
    <n v="40"/>
    <n v="16"/>
    <n v="21"/>
    <n v="8"/>
    <n v="3.4573778953657834"/>
  </r>
  <r>
    <x v="286"/>
    <s v="supermarket"/>
    <n v="1"/>
    <n v="50"/>
    <n v="17"/>
    <n v="26"/>
    <n v="10"/>
    <n v="1.3090491996219644"/>
  </r>
  <r>
    <x v="286"/>
    <s v="supermarket"/>
    <n v="2"/>
    <n v="55"/>
    <n v="18"/>
    <n v="34"/>
    <n v="12"/>
    <n v="0.49612860835525119"/>
  </r>
  <r>
    <x v="286"/>
    <s v="supermarket"/>
    <n v="3"/>
    <n v="62"/>
    <n v="21"/>
    <n v="38"/>
    <n v="13"/>
    <n v="0.23168505426128189"/>
  </r>
  <r>
    <x v="286"/>
    <s v="supermarket"/>
    <n v="4"/>
    <n v="79"/>
    <n v="25"/>
    <n v="41"/>
    <n v="15"/>
    <n v="8.8664902242014634E-2"/>
  </r>
  <r>
    <x v="286"/>
    <s v="store"/>
    <n v="0"/>
    <n v="8"/>
    <n v="2"/>
    <n v="8"/>
    <n v="2"/>
    <n v="13.08641736128927"/>
  </r>
  <r>
    <x v="286"/>
    <s v="store"/>
    <n v="1"/>
    <n v="9"/>
    <n v="2"/>
    <n v="9"/>
    <n v="2"/>
    <n v="8.5407873222716866"/>
  </r>
  <r>
    <x v="286"/>
    <s v="store"/>
    <n v="2"/>
    <n v="9"/>
    <n v="2"/>
    <n v="9"/>
    <n v="2"/>
    <n v="5.7600658685088133"/>
  </r>
  <r>
    <x v="286"/>
    <s v="store"/>
    <n v="3"/>
    <n v="11"/>
    <n v="3"/>
    <n v="9"/>
    <n v="4"/>
    <n v="2.4288219187617575"/>
  </r>
  <r>
    <x v="286"/>
    <s v="store"/>
    <n v="4"/>
    <n v="17"/>
    <n v="4"/>
    <n v="10"/>
    <n v="4"/>
    <n v="1.2905863267922726"/>
  </r>
  <r>
    <x v="286"/>
    <s v="pharmacy"/>
    <n v="0"/>
    <n v="13"/>
    <n v="4"/>
    <n v="13"/>
    <n v="2"/>
    <n v="5.8337132496963644"/>
  </r>
  <r>
    <x v="286"/>
    <s v="pharmacy"/>
    <n v="1"/>
    <n v="15"/>
    <n v="6"/>
    <n v="14"/>
    <n v="4"/>
    <n v="1.7498510590804954"/>
  </r>
  <r>
    <x v="286"/>
    <s v="pharmacy"/>
    <n v="2"/>
    <n v="15"/>
    <n v="6"/>
    <n v="14"/>
    <n v="4"/>
    <n v="0.84252088029801642"/>
  </r>
  <r>
    <x v="286"/>
    <s v="bank"/>
    <n v="0"/>
    <n v="25"/>
    <n v="9"/>
    <n v="24"/>
    <n v="6"/>
    <n v="2.1135068482811601"/>
  </r>
  <r>
    <x v="286"/>
    <s v="bank"/>
    <n v="1"/>
    <n v="40"/>
    <n v="13"/>
    <n v="32"/>
    <n v="7"/>
    <n v="0.54759527171119671"/>
  </r>
  <r>
    <x v="287"/>
    <s v="restaurant"/>
    <n v="0"/>
    <n v="10"/>
    <n v="2"/>
    <n v="8"/>
    <n v="2"/>
    <n v="29.164674538253291"/>
  </r>
  <r>
    <x v="287"/>
    <s v="restaurant"/>
    <n v="1"/>
    <n v="10"/>
    <n v="3"/>
    <n v="9"/>
    <n v="2"/>
    <n v="23.649107787048493"/>
  </r>
  <r>
    <x v="287"/>
    <s v="restaurant"/>
    <n v="2"/>
    <n v="11"/>
    <n v="3"/>
    <n v="10"/>
    <n v="3"/>
    <n v="18.938940301433856"/>
  </r>
  <r>
    <x v="287"/>
    <s v="restaurant"/>
    <n v="3"/>
    <n v="12"/>
    <n v="3"/>
    <n v="10"/>
    <n v="3"/>
    <n v="16.72863813930973"/>
  </r>
  <r>
    <x v="287"/>
    <s v="restaurant"/>
    <n v="4"/>
    <n v="13"/>
    <n v="3"/>
    <n v="11"/>
    <n v="3"/>
    <n v="14.493153586355337"/>
  </r>
  <r>
    <x v="287"/>
    <s v="restaurant"/>
    <n v="5"/>
    <n v="13"/>
    <n v="4"/>
    <n v="11"/>
    <n v="4"/>
    <n v="11.147436077678897"/>
  </r>
  <r>
    <x v="287"/>
    <s v="restaurant"/>
    <n v="6"/>
    <n v="14"/>
    <n v="5"/>
    <n v="12"/>
    <n v="4"/>
    <n v="8.979435847812022"/>
  </r>
  <r>
    <x v="287"/>
    <s v="restaurant"/>
    <n v="7"/>
    <n v="16"/>
    <n v="5"/>
    <n v="14"/>
    <n v="4"/>
    <n v="7.584135584163004"/>
  </r>
  <r>
    <x v="287"/>
    <s v="restaurant"/>
    <n v="8"/>
    <n v="17"/>
    <n v="6"/>
    <n v="16"/>
    <n v="4"/>
    <n v="6.1131296920272202"/>
  </r>
  <r>
    <x v="287"/>
    <s v="restaurant"/>
    <n v="9"/>
    <n v="18"/>
    <n v="100"/>
    <n v="17"/>
    <n v="7"/>
    <n v="2.6762576555183037"/>
  </r>
  <r>
    <x v="287"/>
    <s v="supermarket"/>
    <n v="0"/>
    <n v="40"/>
    <n v="16"/>
    <n v="21"/>
    <n v="8"/>
    <n v="3.4573778953657834"/>
  </r>
  <r>
    <x v="287"/>
    <s v="supermarket"/>
    <n v="1"/>
    <n v="50"/>
    <n v="17"/>
    <n v="26"/>
    <n v="10"/>
    <n v="1.3090491996219644"/>
  </r>
  <r>
    <x v="287"/>
    <s v="supermarket"/>
    <n v="2"/>
    <n v="55"/>
    <n v="18"/>
    <n v="34"/>
    <n v="12"/>
    <n v="0.49612860835525119"/>
  </r>
  <r>
    <x v="287"/>
    <s v="supermarket"/>
    <n v="3"/>
    <n v="62"/>
    <n v="21"/>
    <n v="38"/>
    <n v="14"/>
    <n v="0.18849726441579162"/>
  </r>
  <r>
    <x v="287"/>
    <s v="supermarket"/>
    <n v="4"/>
    <n v="79"/>
    <n v="25"/>
    <n v="41"/>
    <n v="15"/>
    <n v="8.8664902242014634E-2"/>
  </r>
  <r>
    <x v="287"/>
    <s v="store"/>
    <n v="0"/>
    <n v="8"/>
    <n v="2"/>
    <n v="8"/>
    <n v="2"/>
    <n v="13.08641736128927"/>
  </r>
  <r>
    <x v="287"/>
    <s v="store"/>
    <n v="1"/>
    <n v="13"/>
    <n v="4"/>
    <n v="10"/>
    <n v="4"/>
    <n v="4.259117928396071"/>
  </r>
  <r>
    <x v="287"/>
    <s v="store"/>
    <n v="2"/>
    <n v="16"/>
    <n v="4"/>
    <n v="10"/>
    <n v="4"/>
    <n v="2.8419719420507557"/>
  </r>
  <r>
    <x v="287"/>
    <s v="store"/>
    <n v="3"/>
    <n v="17"/>
    <n v="4"/>
    <n v="10"/>
    <n v="4"/>
    <n v="1.9136280017954383"/>
  </r>
  <r>
    <x v="287"/>
    <s v="store"/>
    <n v="4"/>
    <n v="17"/>
    <n v="6"/>
    <n v="13"/>
    <n v="4"/>
    <n v="0.90888971719152867"/>
  </r>
  <r>
    <x v="287"/>
    <s v="pharmacy"/>
    <n v="0"/>
    <n v="13"/>
    <n v="4"/>
    <n v="13"/>
    <n v="2"/>
    <n v="5.8337132496963644"/>
  </r>
  <r>
    <x v="287"/>
    <s v="pharmacy"/>
    <n v="1"/>
    <n v="15"/>
    <n v="6"/>
    <n v="14"/>
    <n v="4"/>
    <n v="1.7498510590804954"/>
  </r>
  <r>
    <x v="287"/>
    <s v="pharmacy"/>
    <n v="2"/>
    <n v="15"/>
    <n v="6"/>
    <n v="14"/>
    <n v="4"/>
    <n v="0.84252088029801642"/>
  </r>
  <r>
    <x v="287"/>
    <s v="bank"/>
    <n v="0"/>
    <n v="24"/>
    <n v="9"/>
    <n v="24"/>
    <n v="6"/>
    <n v="2.1224926773483115"/>
  </r>
  <r>
    <x v="287"/>
    <s v="bank"/>
    <n v="1"/>
    <n v="40"/>
    <n v="13"/>
    <n v="32"/>
    <n v="7"/>
    <n v="0.54759527171119671"/>
  </r>
  <r>
    <x v="288"/>
    <s v="restaurant"/>
    <n v="0"/>
    <n v="9"/>
    <n v="2"/>
    <n v="6"/>
    <n v="2"/>
    <n v="31.430672004005245"/>
  </r>
  <r>
    <x v="288"/>
    <s v="restaurant"/>
    <n v="1"/>
    <n v="10"/>
    <n v="2"/>
    <n v="7"/>
    <n v="2"/>
    <n v="26.855038611051956"/>
  </r>
  <r>
    <x v="288"/>
    <s v="restaurant"/>
    <n v="2"/>
    <n v="11"/>
    <n v="3"/>
    <n v="7"/>
    <n v="2"/>
    <n v="22.042084959695313"/>
  </r>
  <r>
    <x v="288"/>
    <s v="restaurant"/>
    <n v="3"/>
    <n v="11"/>
    <n v="3"/>
    <n v="8"/>
    <n v="2"/>
    <n v="19.181967404891957"/>
  </r>
  <r>
    <x v="288"/>
    <s v="restaurant"/>
    <n v="4"/>
    <n v="13"/>
    <n v="3"/>
    <n v="9"/>
    <n v="3"/>
    <n v="15.196566457780632"/>
  </r>
  <r>
    <x v="288"/>
    <s v="restaurant"/>
    <n v="5"/>
    <n v="13"/>
    <n v="3"/>
    <n v="10"/>
    <n v="3"/>
    <n v="13.28124541573154"/>
  </r>
  <r>
    <x v="288"/>
    <s v="restaurant"/>
    <n v="6"/>
    <n v="13"/>
    <n v="4"/>
    <n v="10"/>
    <n v="3"/>
    <n v="11.047261436638118"/>
  </r>
  <r>
    <x v="288"/>
    <s v="restaurant"/>
    <n v="7"/>
    <n v="14"/>
    <n v="5"/>
    <n v="10"/>
    <n v="4"/>
    <n v="8.4826437286309435"/>
  </r>
  <r>
    <x v="288"/>
    <s v="restaurant"/>
    <n v="8"/>
    <n v="16"/>
    <n v="6"/>
    <n v="13"/>
    <n v="4"/>
    <n v="6.5018653312913504"/>
  </r>
  <r>
    <x v="288"/>
    <s v="restaurant"/>
    <n v="9"/>
    <n v="16"/>
    <n v="6"/>
    <n v="16"/>
    <n v="4"/>
    <n v="5.5202103311854982"/>
  </r>
  <r>
    <x v="288"/>
    <s v="supermarket"/>
    <n v="0"/>
    <n v="40"/>
    <n v="16"/>
    <n v="20"/>
    <n v="8"/>
    <n v="3.5122009206683154"/>
  </r>
  <r>
    <x v="288"/>
    <s v="supermarket"/>
    <n v="1"/>
    <n v="50"/>
    <n v="17"/>
    <n v="25"/>
    <n v="10"/>
    <n v="1.3217333558881028"/>
  </r>
  <r>
    <x v="288"/>
    <s v="supermarket"/>
    <n v="2"/>
    <n v="55"/>
    <n v="18"/>
    <n v="33"/>
    <n v="12"/>
    <n v="0.49779011218444469"/>
  </r>
  <r>
    <x v="288"/>
    <s v="supermarket"/>
    <n v="3"/>
    <n v="62"/>
    <n v="21"/>
    <n v="38"/>
    <n v="14"/>
    <n v="0.18849726441579162"/>
  </r>
  <r>
    <x v="288"/>
    <s v="supermarket"/>
    <n v="4"/>
    <n v="78"/>
    <n v="24"/>
    <n v="40"/>
    <n v="15"/>
    <n v="8.9208242181354938E-2"/>
  </r>
  <r>
    <x v="288"/>
    <s v="store"/>
    <n v="0"/>
    <n v="8"/>
    <n v="2"/>
    <n v="8"/>
    <n v="2"/>
    <n v="13.08641736128927"/>
  </r>
  <r>
    <x v="288"/>
    <s v="store"/>
    <n v="1"/>
    <n v="12"/>
    <n v="4"/>
    <n v="9"/>
    <n v="3"/>
    <n v="5.1240784418762306"/>
  </r>
  <r>
    <x v="288"/>
    <s v="store"/>
    <n v="2"/>
    <n v="16"/>
    <n v="4"/>
    <n v="9"/>
    <n v="4"/>
    <n v="2.9124754305223326"/>
  </r>
  <r>
    <x v="288"/>
    <s v="store"/>
    <n v="3"/>
    <n v="16"/>
    <n v="4"/>
    <n v="10"/>
    <n v="4"/>
    <n v="1.9166787516156258"/>
  </r>
  <r>
    <x v="288"/>
    <s v="store"/>
    <n v="4"/>
    <n v="16"/>
    <n v="6"/>
    <n v="12"/>
    <n v="4"/>
    <n v="0.92313905187498824"/>
  </r>
  <r>
    <x v="288"/>
    <s v="pharmacy"/>
    <n v="0"/>
    <n v="12"/>
    <n v="3"/>
    <n v="12"/>
    <n v="2"/>
    <n v="6.5351124307480895"/>
  </r>
  <r>
    <x v="288"/>
    <s v="pharmacy"/>
    <n v="1"/>
    <n v="14"/>
    <n v="6"/>
    <n v="13"/>
    <n v="4"/>
    <n v="1.7960901063493164"/>
  </r>
  <r>
    <x v="288"/>
    <s v="pharmacy"/>
    <n v="2"/>
    <n v="14"/>
    <n v="6"/>
    <n v="13"/>
    <n v="4"/>
    <n v="0.8647841252793006"/>
  </r>
  <r>
    <x v="288"/>
    <s v="bank"/>
    <n v="0"/>
    <n v="24"/>
    <n v="9"/>
    <n v="23"/>
    <n v="6"/>
    <n v="2.1310437132982307"/>
  </r>
  <r>
    <x v="288"/>
    <s v="bank"/>
    <n v="1"/>
    <n v="40"/>
    <n v="13"/>
    <n v="36"/>
    <n v="7"/>
    <n v="0.54580386787774327"/>
  </r>
  <r>
    <x v="289"/>
    <s v="restaurant"/>
    <n v="0"/>
    <n v="7"/>
    <n v="2"/>
    <n v="6"/>
    <n v="2"/>
    <n v="32.95450761754347"/>
  </r>
  <r>
    <x v="289"/>
    <s v="restaurant"/>
    <n v="1"/>
    <n v="9"/>
    <n v="2"/>
    <n v="6"/>
    <n v="2"/>
    <n v="28.171194907293593"/>
  </r>
  <r>
    <x v="289"/>
    <s v="restaurant"/>
    <n v="2"/>
    <n v="9"/>
    <n v="2"/>
    <n v="6"/>
    <n v="3"/>
    <n v="23.808187200406088"/>
  </r>
  <r>
    <x v="289"/>
    <s v="restaurant"/>
    <n v="3"/>
    <n v="9"/>
    <n v="2"/>
    <n v="6"/>
    <n v="3"/>
    <n v="21.339190009252867"/>
  </r>
  <r>
    <x v="289"/>
    <s v="restaurant"/>
    <n v="4"/>
    <n v="10"/>
    <n v="4"/>
    <n v="7"/>
    <n v="3"/>
    <n v="15.759980238602022"/>
  </r>
  <r>
    <x v="289"/>
    <s v="restaurant"/>
    <n v="5"/>
    <n v="14"/>
    <n v="4"/>
    <n v="8"/>
    <n v="3"/>
    <n v="12.934888814165836"/>
  </r>
  <r>
    <x v="289"/>
    <s v="restaurant"/>
    <n v="6"/>
    <n v="14"/>
    <n v="4"/>
    <n v="8"/>
    <n v="3"/>
    <n v="11.59349293714123"/>
  </r>
  <r>
    <x v="289"/>
    <s v="restaurant"/>
    <n v="7"/>
    <n v="15"/>
    <n v="5"/>
    <n v="8"/>
    <n v="3"/>
    <n v="9.7052441132727054"/>
  </r>
  <r>
    <x v="289"/>
    <s v="restaurant"/>
    <n v="8"/>
    <n v="15"/>
    <n v="5"/>
    <n v="9"/>
    <n v="4"/>
    <n v="7.7752373860811934"/>
  </r>
  <r>
    <x v="289"/>
    <s v="restaurant"/>
    <n v="9"/>
    <n v="17"/>
    <n v="100"/>
    <n v="10"/>
    <n v="7"/>
    <n v="3.5783096330270734"/>
  </r>
  <r>
    <x v="289"/>
    <s v="supermarket"/>
    <n v="0"/>
    <n v="38"/>
    <n v="16"/>
    <n v="19"/>
    <n v="8"/>
    <n v="3.5786088798334439"/>
  </r>
  <r>
    <x v="289"/>
    <s v="supermarket"/>
    <n v="1"/>
    <n v="47"/>
    <n v="16"/>
    <n v="23"/>
    <n v="9"/>
    <n v="1.6601665407110797"/>
  </r>
  <r>
    <x v="289"/>
    <s v="supermarket"/>
    <n v="2"/>
    <n v="52"/>
    <n v="17"/>
    <n v="32"/>
    <n v="12"/>
    <n v="0.50803424892068239"/>
  </r>
  <r>
    <x v="289"/>
    <s v="supermarket"/>
    <n v="3"/>
    <n v="59"/>
    <n v="21"/>
    <n v="37"/>
    <n v="13"/>
    <n v="0.23214983302652428"/>
  </r>
  <r>
    <x v="289"/>
    <s v="supermarket"/>
    <n v="4"/>
    <n v="76"/>
    <n v="24"/>
    <n v="38"/>
    <n v="14"/>
    <n v="0.11042900074958152"/>
  </r>
  <r>
    <x v="289"/>
    <s v="store"/>
    <n v="0"/>
    <n v="5"/>
    <n v="1"/>
    <n v="5"/>
    <n v="1"/>
    <n v="20.606540717564208"/>
  </r>
  <r>
    <x v="289"/>
    <s v="store"/>
    <n v="1"/>
    <n v="6"/>
    <n v="1"/>
    <n v="6"/>
    <n v="1"/>
    <n v="13.077667184379605"/>
  </r>
  <r>
    <x v="289"/>
    <s v="store"/>
    <n v="2"/>
    <n v="11"/>
    <n v="3"/>
    <n v="8"/>
    <n v="3"/>
    <n v="4.1908074702587488"/>
  </r>
  <r>
    <x v="289"/>
    <s v="store"/>
    <n v="3"/>
    <n v="14"/>
    <n v="4"/>
    <n v="11"/>
    <n v="3"/>
    <n v="2.2251244038799878"/>
  </r>
  <r>
    <x v="289"/>
    <s v="store"/>
    <n v="4"/>
    <n v="15"/>
    <n v="5"/>
    <n v="15"/>
    <n v="3"/>
    <n v="1.2583361224488168"/>
  </r>
  <r>
    <x v="289"/>
    <s v="pharmacy"/>
    <n v="0"/>
    <n v="10"/>
    <n v="3"/>
    <n v="10"/>
    <n v="2"/>
    <n v="6.9306407284183704"/>
  </r>
  <r>
    <x v="289"/>
    <s v="pharmacy"/>
    <n v="1"/>
    <n v="12"/>
    <n v="5"/>
    <n v="12"/>
    <n v="3"/>
    <n v="2.3219840776963956"/>
  </r>
  <r>
    <x v="289"/>
    <s v="pharmacy"/>
    <n v="2"/>
    <n v="12"/>
    <n v="5"/>
    <n v="12"/>
    <n v="3"/>
    <n v="1.1179923337056723"/>
  </r>
  <r>
    <x v="289"/>
    <s v="bank"/>
    <n v="0"/>
    <n v="21"/>
    <n v="9"/>
    <n v="21"/>
    <n v="6"/>
    <n v="2.1950440453373838"/>
  </r>
  <r>
    <x v="289"/>
    <s v="bank"/>
    <n v="1"/>
    <n v="40"/>
    <n v="12"/>
    <n v="35"/>
    <n v="7"/>
    <n v="0.57442432064502946"/>
  </r>
  <r>
    <x v="290"/>
    <s v="restaurant"/>
    <n v="0"/>
    <n v="11"/>
    <n v="3"/>
    <n v="10"/>
    <n v="2"/>
    <n v="25.369472309054839"/>
  </r>
  <r>
    <x v="290"/>
    <s v="restaurant"/>
    <n v="1"/>
    <n v="12"/>
    <n v="3"/>
    <n v="11"/>
    <n v="3"/>
    <n v="20.372636175856734"/>
  </r>
  <r>
    <x v="290"/>
    <s v="restaurant"/>
    <n v="2"/>
    <n v="13"/>
    <n v="3"/>
    <n v="11"/>
    <n v="4"/>
    <n v="16.809170570514247"/>
  </r>
  <r>
    <x v="290"/>
    <s v="restaurant"/>
    <n v="3"/>
    <n v="14"/>
    <n v="3"/>
    <n v="12"/>
    <n v="4"/>
    <n v="14.598825849006456"/>
  </r>
  <r>
    <x v="290"/>
    <s v="restaurant"/>
    <n v="4"/>
    <n v="17"/>
    <n v="5"/>
    <n v="12"/>
    <n v="4"/>
    <n v="10.905863523532867"/>
  </r>
  <r>
    <x v="290"/>
    <s v="restaurant"/>
    <n v="5"/>
    <n v="18"/>
    <n v="6"/>
    <n v="13"/>
    <n v="4"/>
    <n v="8.9156504487146844"/>
  </r>
  <r>
    <x v="290"/>
    <s v="restaurant"/>
    <n v="6"/>
    <n v="20"/>
    <n v="6"/>
    <n v="13"/>
    <n v="4"/>
    <n v="7.9260304431241604"/>
  </r>
  <r>
    <x v="290"/>
    <s v="restaurant"/>
    <n v="7"/>
    <n v="20"/>
    <n v="6"/>
    <n v="17"/>
    <n v="4"/>
    <n v="6.6283437843553843"/>
  </r>
  <r>
    <x v="290"/>
    <s v="restaurant"/>
    <n v="8"/>
    <n v="21"/>
    <n v="7"/>
    <n v="18"/>
    <n v="4"/>
    <n v="5.5133899916353224"/>
  </r>
  <r>
    <x v="290"/>
    <s v="restaurant"/>
    <n v="9"/>
    <n v="22"/>
    <n v="7"/>
    <n v="18"/>
    <n v="5"/>
    <n v="4.439333499275226"/>
  </r>
  <r>
    <x v="290"/>
    <s v="supermarket"/>
    <n v="0"/>
    <n v="45"/>
    <n v="15"/>
    <n v="23"/>
    <n v="9"/>
    <n v="2.8215261573690511"/>
  </r>
  <r>
    <x v="290"/>
    <s v="supermarket"/>
    <n v="1"/>
    <n v="53"/>
    <n v="16"/>
    <n v="27"/>
    <n v="11"/>
    <n v="1.0861784976892976"/>
  </r>
  <r>
    <x v="290"/>
    <s v="supermarket"/>
    <n v="2"/>
    <n v="57"/>
    <n v="17"/>
    <n v="37"/>
    <n v="13"/>
    <n v="0.41124375980219458"/>
  </r>
  <r>
    <x v="290"/>
    <s v="supermarket"/>
    <n v="3"/>
    <n v="65"/>
    <n v="21"/>
    <n v="39"/>
    <n v="13"/>
    <n v="0.23130059697698963"/>
  </r>
  <r>
    <x v="290"/>
    <s v="supermarket"/>
    <n v="4"/>
    <n v="81"/>
    <n v="26"/>
    <n v="40"/>
    <n v="16"/>
    <n v="7.175423983420269E-2"/>
  </r>
  <r>
    <x v="290"/>
    <s v="store"/>
    <n v="0"/>
    <n v="10"/>
    <n v="2"/>
    <n v="10"/>
    <n v="2"/>
    <n v="12.366371275486257"/>
  </r>
  <r>
    <x v="290"/>
    <s v="store"/>
    <n v="1"/>
    <n v="12"/>
    <n v="3"/>
    <n v="10"/>
    <n v="4"/>
    <n v="5.1904760710380762"/>
  </r>
  <r>
    <x v="290"/>
    <s v="store"/>
    <n v="2"/>
    <n v="16"/>
    <n v="6"/>
    <n v="11"/>
    <n v="4"/>
    <n v="2.066589468871975"/>
  </r>
  <r>
    <x v="290"/>
    <s v="store"/>
    <n v="3"/>
    <n v="20"/>
    <n v="6"/>
    <n v="12"/>
    <n v="4"/>
    <n v="1.3612558204542222"/>
  </r>
  <r>
    <x v="290"/>
    <s v="store"/>
    <n v="4"/>
    <n v="20"/>
    <n v="7"/>
    <n v="16"/>
    <n v="4"/>
    <n v="0.79082144689854195"/>
  </r>
  <r>
    <x v="290"/>
    <s v="pharmacy"/>
    <n v="0"/>
    <n v="14"/>
    <n v="4"/>
    <n v="14"/>
    <n v="2"/>
    <n v="5.7255903971270454"/>
  </r>
  <r>
    <x v="290"/>
    <s v="pharmacy"/>
    <n v="1"/>
    <n v="17"/>
    <n v="7"/>
    <n v="17"/>
    <n v="5"/>
    <n v="1.3324369566433494"/>
  </r>
  <r>
    <x v="290"/>
    <s v="pharmacy"/>
    <n v="2"/>
    <n v="17"/>
    <n v="7"/>
    <n v="17"/>
    <n v="5"/>
    <n v="0.64154371986531644"/>
  </r>
  <r>
    <x v="290"/>
    <s v="bank"/>
    <n v="0"/>
    <n v="27"/>
    <n v="9"/>
    <n v="24"/>
    <n v="6"/>
    <n v="2.1001734552685227"/>
  </r>
  <r>
    <x v="290"/>
    <s v="bank"/>
    <n v="1"/>
    <n v="37"/>
    <n v="11"/>
    <n v="29"/>
    <n v="7"/>
    <n v="0.61415223059368862"/>
  </r>
  <r>
    <x v="291"/>
    <s v="restaurant"/>
    <n v="0"/>
    <n v="6"/>
    <n v="1"/>
    <n v="6"/>
    <n v="1"/>
    <n v="38.775499111066253"/>
  </r>
  <r>
    <x v="291"/>
    <s v="restaurant"/>
    <n v="1"/>
    <n v="6"/>
    <n v="1"/>
    <n v="6"/>
    <n v="2"/>
    <n v="32.872113876155886"/>
  </r>
  <r>
    <x v="291"/>
    <s v="restaurant"/>
    <n v="2"/>
    <n v="7"/>
    <n v="2"/>
    <n v="7"/>
    <n v="3"/>
    <n v="24.285335606482825"/>
  </r>
  <r>
    <x v="291"/>
    <s v="restaurant"/>
    <n v="3"/>
    <n v="9"/>
    <n v="2"/>
    <n v="8"/>
    <n v="3"/>
    <n v="20.09536664858717"/>
  </r>
  <r>
    <x v="291"/>
    <s v="restaurant"/>
    <n v="4"/>
    <n v="10"/>
    <n v="2"/>
    <n v="9"/>
    <n v="3"/>
    <n v="17.222366976102279"/>
  </r>
  <r>
    <x v="291"/>
    <s v="restaurant"/>
    <n v="5"/>
    <n v="10"/>
    <n v="3"/>
    <n v="10"/>
    <n v="4"/>
    <n v="12.998055715234974"/>
  </r>
  <r>
    <x v="291"/>
    <s v="restaurant"/>
    <n v="6"/>
    <n v="13"/>
    <n v="4"/>
    <n v="10"/>
    <n v="4"/>
    <n v="10.252304556215696"/>
  </r>
  <r>
    <x v="291"/>
    <s v="restaurant"/>
    <n v="7"/>
    <n v="13"/>
    <n v="5"/>
    <n v="10"/>
    <n v="4"/>
    <n v="8.5835746126027335"/>
  </r>
  <r>
    <x v="291"/>
    <s v="restaurant"/>
    <n v="8"/>
    <n v="15"/>
    <n v="6"/>
    <n v="13"/>
    <n v="4"/>
    <n v="6.5593156682328404"/>
  </r>
  <r>
    <x v="291"/>
    <s v="restaurant"/>
    <n v="9"/>
    <n v="18"/>
    <n v="100"/>
    <n v="15"/>
    <n v="7"/>
    <n v="2.8382402385555205"/>
  </r>
  <r>
    <x v="291"/>
    <s v="supermarket"/>
    <n v="0"/>
    <n v="40"/>
    <n v="14"/>
    <n v="21"/>
    <n v="8"/>
    <n v="3.5536918861503262"/>
  </r>
  <r>
    <x v="291"/>
    <s v="supermarket"/>
    <n v="1"/>
    <n v="48"/>
    <n v="15"/>
    <n v="25"/>
    <n v="10"/>
    <n v="1.3647819109270418"/>
  </r>
  <r>
    <x v="291"/>
    <s v="supermarket"/>
    <n v="2"/>
    <n v="53"/>
    <n v="16"/>
    <n v="32"/>
    <n v="12"/>
    <n v="0.51903592617072292"/>
  </r>
  <r>
    <x v="291"/>
    <s v="supermarket"/>
    <n v="3"/>
    <n v="60"/>
    <n v="19"/>
    <n v="38"/>
    <n v="14"/>
    <n v="0.19331309165545715"/>
  </r>
  <r>
    <x v="291"/>
    <s v="supermarket"/>
    <n v="4"/>
    <n v="76"/>
    <n v="25"/>
    <n v="39"/>
    <n v="15"/>
    <n v="8.9011889484258061E-2"/>
  </r>
  <r>
    <x v="291"/>
    <s v="store"/>
    <n v="0"/>
    <n v="5"/>
    <n v="1"/>
    <n v="5"/>
    <n v="2"/>
    <n v="18.473708708526615"/>
  </r>
  <r>
    <x v="291"/>
    <s v="store"/>
    <n v="1"/>
    <n v="5"/>
    <n v="1"/>
    <n v="5"/>
    <n v="2"/>
    <n v="12.459012849936558"/>
  </r>
  <r>
    <x v="291"/>
    <s v="store"/>
    <n v="2"/>
    <n v="16"/>
    <n v="4"/>
    <n v="9"/>
    <n v="4"/>
    <n v="2.9124754305223326"/>
  </r>
  <r>
    <x v="291"/>
    <s v="store"/>
    <n v="3"/>
    <n v="18"/>
    <n v="5"/>
    <n v="9"/>
    <n v="4"/>
    <n v="1.6719186855391168"/>
  </r>
  <r>
    <x v="291"/>
    <s v="store"/>
    <n v="4"/>
    <n v="18"/>
    <n v="6"/>
    <n v="10"/>
    <n v="4"/>
    <n v="0.95973559087967275"/>
  </r>
  <r>
    <x v="291"/>
    <s v="pharmacy"/>
    <n v="0"/>
    <n v="9"/>
    <n v="3"/>
    <n v="9"/>
    <n v="2"/>
    <n v="7.2115890219049117"/>
  </r>
  <r>
    <x v="291"/>
    <s v="pharmacy"/>
    <n v="1"/>
    <n v="12"/>
    <n v="6"/>
    <n v="12"/>
    <n v="4"/>
    <n v="1.8888152588243721"/>
  </r>
  <r>
    <x v="291"/>
    <s v="pharmacy"/>
    <n v="2"/>
    <n v="12"/>
    <n v="6"/>
    <n v="12"/>
    <n v="4"/>
    <n v="0.90942956906358674"/>
  </r>
  <r>
    <x v="291"/>
    <s v="bank"/>
    <n v="0"/>
    <n v="22"/>
    <n v="7"/>
    <n v="22"/>
    <n v="6"/>
    <n v="2.5379698615685307"/>
  </r>
  <r>
    <x v="291"/>
    <s v="bank"/>
    <n v="1"/>
    <n v="39"/>
    <n v="12"/>
    <n v="34"/>
    <n v="7"/>
    <n v="0.57499259859690721"/>
  </r>
  <r>
    <x v="292"/>
    <s v="restaurant"/>
    <n v="0"/>
    <n v="8"/>
    <n v="2"/>
    <n v="5"/>
    <n v="2"/>
    <n v="33.190642185769796"/>
  </r>
  <r>
    <x v="292"/>
    <s v="restaurant"/>
    <n v="1"/>
    <n v="8"/>
    <n v="2"/>
    <n v="5"/>
    <n v="2"/>
    <n v="29.748649662801078"/>
  </r>
  <r>
    <x v="292"/>
    <s v="restaurant"/>
    <n v="2"/>
    <n v="9"/>
    <n v="2"/>
    <n v="6"/>
    <n v="2"/>
    <n v="25.249737657648328"/>
  </r>
  <r>
    <x v="292"/>
    <s v="restaurant"/>
    <n v="3"/>
    <n v="10"/>
    <n v="2"/>
    <n v="6"/>
    <n v="2"/>
    <n v="22.243467719620138"/>
  </r>
  <r>
    <x v="292"/>
    <s v="restaurant"/>
    <n v="4"/>
    <n v="10"/>
    <n v="3"/>
    <n v="6"/>
    <n v="3"/>
    <n v="17.426472439157646"/>
  </r>
  <r>
    <x v="292"/>
    <s v="restaurant"/>
    <n v="5"/>
    <n v="10"/>
    <n v="3"/>
    <n v="7"/>
    <n v="3"/>
    <n v="15.081400358531813"/>
  </r>
  <r>
    <x v="292"/>
    <s v="restaurant"/>
    <n v="6"/>
    <n v="11"/>
    <n v="3"/>
    <n v="7"/>
    <n v="3"/>
    <n v="13.294894519460055"/>
  </r>
  <r>
    <x v="292"/>
    <s v="restaurant"/>
    <n v="7"/>
    <n v="11"/>
    <n v="3"/>
    <n v="8"/>
    <n v="3"/>
    <n v="11.545549004975339"/>
  </r>
  <r>
    <x v="292"/>
    <s v="restaurant"/>
    <n v="8"/>
    <n v="13"/>
    <n v="4"/>
    <n v="9"/>
    <n v="4"/>
    <n v="8.4805253691843134"/>
  </r>
  <r>
    <x v="292"/>
    <s v="restaurant"/>
    <n v="9"/>
    <n v="14"/>
    <n v="5"/>
    <n v="14"/>
    <n v="4"/>
    <n v="6.2088008327671664"/>
  </r>
  <r>
    <x v="292"/>
    <s v="supermarket"/>
    <n v="0"/>
    <n v="35"/>
    <n v="15"/>
    <n v="18"/>
    <n v="8"/>
    <n v="3.7003724157883644"/>
  </r>
  <r>
    <x v="292"/>
    <s v="supermarket"/>
    <n v="1"/>
    <n v="48"/>
    <n v="16"/>
    <n v="23"/>
    <n v="9"/>
    <n v="1.6601628893349873"/>
  </r>
  <r>
    <x v="292"/>
    <s v="supermarket"/>
    <n v="2"/>
    <n v="52"/>
    <n v="16"/>
    <n v="28"/>
    <n v="12"/>
    <n v="0.53223443288081507"/>
  </r>
  <r>
    <x v="292"/>
    <s v="supermarket"/>
    <n v="3"/>
    <n v="60"/>
    <n v="20"/>
    <n v="35"/>
    <n v="14"/>
    <n v="0.19226413182157506"/>
  </r>
  <r>
    <x v="292"/>
    <s v="supermarket"/>
    <n v="4"/>
    <n v="76"/>
    <n v="24"/>
    <n v="36"/>
    <n v="15"/>
    <n v="9.0240553440781815E-2"/>
  </r>
  <r>
    <x v="292"/>
    <s v="store"/>
    <n v="0"/>
    <n v="4"/>
    <n v="1"/>
    <n v="4"/>
    <n v="1"/>
    <n v="22.338230552247637"/>
  </r>
  <r>
    <x v="292"/>
    <s v="store"/>
    <n v="1"/>
    <n v="6"/>
    <n v="1"/>
    <n v="4"/>
    <n v="1"/>
    <n v="13.981167137919972"/>
  </r>
  <r>
    <x v="292"/>
    <s v="store"/>
    <n v="2"/>
    <n v="11"/>
    <n v="3"/>
    <n v="7"/>
    <n v="3"/>
    <n v="4.3251490980207139"/>
  </r>
  <r>
    <x v="292"/>
    <s v="store"/>
    <n v="3"/>
    <n v="12"/>
    <n v="3"/>
    <n v="7"/>
    <n v="3"/>
    <n v="2.8965264593339217"/>
  </r>
  <r>
    <x v="292"/>
    <s v="store"/>
    <n v="4"/>
    <n v="12"/>
    <n v="5"/>
    <n v="8"/>
    <n v="3"/>
    <n v="1.4224170966514706"/>
  </r>
  <r>
    <x v="292"/>
    <s v="pharmacy"/>
    <n v="0"/>
    <n v="10"/>
    <n v="3"/>
    <n v="10"/>
    <n v="2"/>
    <n v="6.9306407284183704"/>
  </r>
  <r>
    <x v="292"/>
    <s v="pharmacy"/>
    <n v="1"/>
    <n v="10"/>
    <n v="5"/>
    <n v="10"/>
    <n v="3"/>
    <n v="2.5124236284265309"/>
  </r>
  <r>
    <x v="292"/>
    <s v="pharmacy"/>
    <n v="2"/>
    <n v="13"/>
    <n v="5"/>
    <n v="13"/>
    <n v="3"/>
    <n v="1.086171559515571"/>
  </r>
  <r>
    <x v="292"/>
    <s v="bank"/>
    <n v="0"/>
    <n v="22"/>
    <n v="8"/>
    <n v="15"/>
    <n v="6"/>
    <n v="2.5036520445062513"/>
  </r>
  <r>
    <x v="292"/>
    <s v="bank"/>
    <n v="1"/>
    <n v="43"/>
    <n v="13"/>
    <n v="34"/>
    <n v="8"/>
    <n v="0.46166250482758908"/>
  </r>
  <r>
    <x v="293"/>
    <s v="restaurant"/>
    <n v="0"/>
    <n v="9"/>
    <n v="2"/>
    <n v="5"/>
    <n v="2"/>
    <n v="32.514838415059998"/>
  </r>
  <r>
    <x v="293"/>
    <s v="restaurant"/>
    <n v="1"/>
    <n v="9"/>
    <n v="2"/>
    <n v="5"/>
    <n v="2"/>
    <n v="29.142929246090816"/>
  </r>
  <r>
    <x v="293"/>
    <s v="restaurant"/>
    <n v="2"/>
    <n v="9"/>
    <n v="2"/>
    <n v="6"/>
    <n v="2"/>
    <n v="25.249737657648328"/>
  </r>
  <r>
    <x v="293"/>
    <s v="restaurant"/>
    <n v="3"/>
    <n v="10"/>
    <n v="2"/>
    <n v="6"/>
    <n v="2"/>
    <n v="22.243467719620138"/>
  </r>
  <r>
    <x v="293"/>
    <s v="restaurant"/>
    <n v="4"/>
    <n v="10"/>
    <n v="3"/>
    <n v="6"/>
    <n v="3"/>
    <n v="17.426472439157646"/>
  </r>
  <r>
    <x v="293"/>
    <s v="restaurant"/>
    <n v="5"/>
    <n v="11"/>
    <n v="3"/>
    <n v="7"/>
    <n v="3"/>
    <n v="14.833146777909977"/>
  </r>
  <r>
    <x v="293"/>
    <s v="restaurant"/>
    <n v="6"/>
    <n v="11"/>
    <n v="3"/>
    <n v="7"/>
    <n v="3"/>
    <n v="13.294894519460055"/>
  </r>
  <r>
    <x v="293"/>
    <s v="restaurant"/>
    <n v="7"/>
    <n v="11"/>
    <n v="3"/>
    <n v="8"/>
    <n v="4"/>
    <n v="10.833032097337464"/>
  </r>
  <r>
    <x v="293"/>
    <s v="restaurant"/>
    <n v="8"/>
    <n v="13"/>
    <n v="3"/>
    <n v="8"/>
    <n v="4"/>
    <n v="9.4536390996277664"/>
  </r>
  <r>
    <x v="293"/>
    <s v="restaurant"/>
    <n v="9"/>
    <n v="14"/>
    <n v="4"/>
    <n v="9"/>
    <n v="4"/>
    <n v="7.5199809510779003"/>
  </r>
  <r>
    <x v="293"/>
    <s v="supermarket"/>
    <n v="0"/>
    <n v="35"/>
    <n v="15"/>
    <n v="18"/>
    <n v="8"/>
    <n v="3.7003724157883644"/>
  </r>
  <r>
    <x v="293"/>
    <s v="supermarket"/>
    <n v="1"/>
    <n v="47"/>
    <n v="16"/>
    <n v="23"/>
    <n v="9"/>
    <n v="1.6601665407110797"/>
  </r>
  <r>
    <x v="293"/>
    <s v="supermarket"/>
    <n v="2"/>
    <n v="52"/>
    <n v="16"/>
    <n v="28"/>
    <n v="12"/>
    <n v="0.53223443288081507"/>
  </r>
  <r>
    <x v="293"/>
    <s v="supermarket"/>
    <n v="3"/>
    <n v="59"/>
    <n v="20"/>
    <n v="35"/>
    <n v="14"/>
    <n v="0.19226417491459599"/>
  </r>
  <r>
    <x v="293"/>
    <s v="supermarket"/>
    <n v="4"/>
    <n v="76"/>
    <n v="24"/>
    <n v="37"/>
    <n v="15"/>
    <n v="8.990514876921632E-2"/>
  </r>
  <r>
    <x v="293"/>
    <s v="store"/>
    <n v="0"/>
    <n v="4"/>
    <n v="1"/>
    <n v="4"/>
    <n v="1"/>
    <n v="22.338230552247637"/>
  </r>
  <r>
    <x v="293"/>
    <s v="store"/>
    <n v="1"/>
    <n v="6"/>
    <n v="2"/>
    <n v="4"/>
    <n v="2"/>
    <n v="10.710034827153024"/>
  </r>
  <r>
    <x v="293"/>
    <s v="store"/>
    <n v="2"/>
    <n v="8"/>
    <n v="2"/>
    <n v="4"/>
    <n v="2"/>
    <n v="6.8813538925380726"/>
  </r>
  <r>
    <x v="293"/>
    <s v="store"/>
    <n v="3"/>
    <n v="8"/>
    <n v="2"/>
    <n v="8"/>
    <n v="3"/>
    <n v="3.5483057342417657"/>
  </r>
  <r>
    <x v="293"/>
    <s v="store"/>
    <n v="4"/>
    <n v="11"/>
    <n v="5"/>
    <n v="8"/>
    <n v="3"/>
    <n v="1.4361985442696539"/>
  </r>
  <r>
    <x v="293"/>
    <s v="pharmacy"/>
    <n v="0"/>
    <n v="10"/>
    <n v="3"/>
    <n v="10"/>
    <n v="2"/>
    <n v="6.9306407284183704"/>
  </r>
  <r>
    <x v="293"/>
    <s v="pharmacy"/>
    <n v="1"/>
    <n v="10"/>
    <n v="4"/>
    <n v="10"/>
    <n v="3"/>
    <n v="2.7202886607715069"/>
  </r>
  <r>
    <x v="293"/>
    <s v="pharmacy"/>
    <n v="2"/>
    <n v="13"/>
    <n v="4"/>
    <n v="13"/>
    <n v="3"/>
    <n v="1.1862547232372256"/>
  </r>
  <r>
    <x v="293"/>
    <s v="bank"/>
    <n v="0"/>
    <n v="22"/>
    <n v="8"/>
    <n v="15"/>
    <n v="6"/>
    <n v="2.5036520445062513"/>
  </r>
  <r>
    <x v="293"/>
    <s v="bank"/>
    <n v="1"/>
    <n v="43"/>
    <n v="13"/>
    <n v="37"/>
    <n v="8"/>
    <n v="0.46067125048036645"/>
  </r>
  <r>
    <x v="294"/>
    <s v="restaurant"/>
    <n v="0"/>
    <n v="7"/>
    <n v="2"/>
    <n v="7"/>
    <n v="2"/>
    <n v="32.024622533391799"/>
  </r>
  <r>
    <x v="294"/>
    <s v="restaurant"/>
    <n v="1"/>
    <n v="8"/>
    <n v="2"/>
    <n v="7"/>
    <n v="2"/>
    <n v="27.943462767097543"/>
  </r>
  <r>
    <x v="294"/>
    <s v="restaurant"/>
    <n v="2"/>
    <n v="8"/>
    <n v="3"/>
    <n v="7"/>
    <n v="2"/>
    <n v="23.362414428097939"/>
  </r>
  <r>
    <x v="294"/>
    <s v="restaurant"/>
    <n v="3"/>
    <n v="9"/>
    <n v="3"/>
    <n v="8"/>
    <n v="2"/>
    <n v="19.878770106966144"/>
  </r>
  <r>
    <x v="294"/>
    <s v="restaurant"/>
    <n v="4"/>
    <n v="10"/>
    <n v="3"/>
    <n v="8"/>
    <n v="2"/>
    <n v="17.469703476085467"/>
  </r>
  <r>
    <x v="294"/>
    <s v="restaurant"/>
    <n v="5"/>
    <n v="11"/>
    <n v="3"/>
    <n v="8"/>
    <n v="3"/>
    <n v="14.371807295654364"/>
  </r>
  <r>
    <x v="294"/>
    <s v="restaurant"/>
    <n v="6"/>
    <n v="11"/>
    <n v="3"/>
    <n v="8"/>
    <n v="3"/>
    <n v="12.881397650179096"/>
  </r>
  <r>
    <x v="294"/>
    <s v="restaurant"/>
    <n v="7"/>
    <n v="11"/>
    <n v="4"/>
    <n v="10"/>
    <n v="3"/>
    <n v="10.187203024983786"/>
  </r>
  <r>
    <x v="294"/>
    <s v="restaurant"/>
    <n v="8"/>
    <n v="13"/>
    <n v="4"/>
    <n v="11"/>
    <n v="3"/>
    <n v="8.6651925429475742"/>
  </r>
  <r>
    <x v="294"/>
    <s v="restaurant"/>
    <n v="9"/>
    <n v="13"/>
    <n v="4"/>
    <n v="11"/>
    <n v="3"/>
    <n v="7.7665799829381958"/>
  </r>
  <r>
    <x v="294"/>
    <s v="supermarket"/>
    <n v="0"/>
    <n v="31"/>
    <n v="14"/>
    <n v="22"/>
    <n v="7"/>
    <n v="4.2469822529181558"/>
  </r>
  <r>
    <x v="294"/>
    <s v="supermarket"/>
    <n v="1"/>
    <n v="43"/>
    <n v="15"/>
    <n v="23"/>
    <n v="8"/>
    <n v="2.0395486946615407"/>
  </r>
  <r>
    <x v="294"/>
    <s v="supermarket"/>
    <n v="2"/>
    <n v="48"/>
    <n v="16"/>
    <n v="24"/>
    <n v="11"/>
    <n v="0.67158157549923325"/>
  </r>
  <r>
    <x v="294"/>
    <s v="supermarket"/>
    <n v="3"/>
    <n v="56"/>
    <n v="19"/>
    <n v="31"/>
    <n v="13"/>
    <n v="0.24266834108173974"/>
  </r>
  <r>
    <x v="294"/>
    <s v="supermarket"/>
    <n v="4"/>
    <n v="72"/>
    <n v="23"/>
    <n v="39"/>
    <n v="14"/>
    <n v="0.11071552851717881"/>
  </r>
  <r>
    <x v="294"/>
    <s v="store"/>
    <n v="0"/>
    <n v="1"/>
    <n v="0"/>
    <n v="1"/>
    <n v="0"/>
    <n v="40.233936099961419"/>
  </r>
  <r>
    <x v="294"/>
    <s v="store"/>
    <n v="1"/>
    <n v="4"/>
    <n v="1"/>
    <n v="4"/>
    <n v="2"/>
    <n v="13.626896691932362"/>
  </r>
  <r>
    <x v="294"/>
    <s v="store"/>
    <n v="2"/>
    <n v="4"/>
    <n v="2"/>
    <n v="4"/>
    <n v="2"/>
    <n v="7.954218443977223"/>
  </r>
  <r>
    <x v="294"/>
    <s v="store"/>
    <n v="3"/>
    <n v="8"/>
    <n v="3"/>
    <n v="8"/>
    <n v="2"/>
    <n v="3.429932577192099"/>
  </r>
  <r>
    <x v="294"/>
    <s v="store"/>
    <n v="4"/>
    <n v="12"/>
    <n v="3"/>
    <n v="8"/>
    <n v="2"/>
    <n v="2.2066398389296991"/>
  </r>
  <r>
    <x v="294"/>
    <s v="pharmacy"/>
    <n v="0"/>
    <n v="6"/>
    <n v="4"/>
    <n v="6"/>
    <n v="2"/>
    <n v="8.032655648604818"/>
  </r>
  <r>
    <x v="294"/>
    <s v="pharmacy"/>
    <n v="1"/>
    <n v="6"/>
    <n v="4"/>
    <n v="6"/>
    <n v="2"/>
    <n v="3.8675749419208385"/>
  </r>
  <r>
    <x v="294"/>
    <s v="pharmacy"/>
    <n v="2"/>
    <n v="12"/>
    <n v="4"/>
    <n v="12"/>
    <n v="3"/>
    <n v="1.2180754974273269"/>
  </r>
  <r>
    <x v="294"/>
    <s v="bank"/>
    <n v="0"/>
    <n v="18"/>
    <n v="7"/>
    <n v="11"/>
    <n v="5"/>
    <n v="3.4048793716685632"/>
  </r>
  <r>
    <x v="294"/>
    <s v="bank"/>
    <n v="1"/>
    <n v="43"/>
    <n v="13"/>
    <n v="33"/>
    <n v="7"/>
    <n v="0.54666081654107412"/>
  </r>
  <r>
    <x v="295"/>
    <s v="restaurant"/>
    <n v="0"/>
    <n v="7"/>
    <n v="2"/>
    <n v="7"/>
    <n v="2"/>
    <n v="32.024622533391799"/>
  </r>
  <r>
    <x v="295"/>
    <s v="restaurant"/>
    <n v="1"/>
    <n v="8"/>
    <n v="2"/>
    <n v="8"/>
    <n v="2"/>
    <n v="27.228613927368908"/>
  </r>
  <r>
    <x v="295"/>
    <s v="restaurant"/>
    <n v="2"/>
    <n v="9"/>
    <n v="2"/>
    <n v="9"/>
    <n v="3"/>
    <n v="21.87091059252089"/>
  </r>
  <r>
    <x v="295"/>
    <s v="restaurant"/>
    <n v="3"/>
    <n v="10"/>
    <n v="3"/>
    <n v="10"/>
    <n v="3"/>
    <n v="17.283926124642825"/>
  </r>
  <r>
    <x v="295"/>
    <s v="restaurant"/>
    <n v="4"/>
    <n v="13"/>
    <n v="3"/>
    <n v="12"/>
    <n v="3"/>
    <n v="14.214604104201804"/>
  </r>
  <r>
    <x v="295"/>
    <s v="restaurant"/>
    <n v="5"/>
    <n v="13"/>
    <n v="4"/>
    <n v="12"/>
    <n v="3"/>
    <n v="11.784708570944204"/>
  </r>
  <r>
    <x v="295"/>
    <s v="restaurant"/>
    <n v="6"/>
    <n v="15"/>
    <n v="5"/>
    <n v="12"/>
    <n v="4"/>
    <n v="8.8896969097827334"/>
  </r>
  <r>
    <x v="295"/>
    <s v="restaurant"/>
    <n v="7"/>
    <n v="16"/>
    <n v="5"/>
    <n v="13"/>
    <n v="4"/>
    <n v="7.7316803568157653"/>
  </r>
  <r>
    <x v="295"/>
    <s v="restaurant"/>
    <n v="8"/>
    <n v="17"/>
    <n v="5"/>
    <n v="15"/>
    <n v="4"/>
    <n v="6.6384249803392557"/>
  </r>
  <r>
    <x v="295"/>
    <s v="restaurant"/>
    <n v="9"/>
    <n v="18"/>
    <n v="5"/>
    <n v="15"/>
    <n v="5"/>
    <n v="5.4281856733947382"/>
  </r>
  <r>
    <x v="295"/>
    <s v="supermarket"/>
    <n v="0"/>
    <n v="36"/>
    <n v="14"/>
    <n v="22"/>
    <n v="7"/>
    <n v="4.2452175347491865"/>
  </r>
  <r>
    <x v="295"/>
    <s v="supermarket"/>
    <n v="1"/>
    <n v="45"/>
    <n v="14"/>
    <n v="27"/>
    <n v="9"/>
    <n v="1.6606452117409216"/>
  </r>
  <r>
    <x v="295"/>
    <s v="supermarket"/>
    <n v="2"/>
    <n v="50"/>
    <n v="15"/>
    <n v="29"/>
    <n v="12"/>
    <n v="0.5426481229730612"/>
  </r>
  <r>
    <x v="295"/>
    <s v="supermarket"/>
    <n v="3"/>
    <n v="57"/>
    <n v="19"/>
    <n v="36"/>
    <n v="13"/>
    <n v="0.23752743850710145"/>
  </r>
  <r>
    <x v="295"/>
    <s v="supermarket"/>
    <n v="4"/>
    <n v="73"/>
    <n v="24"/>
    <n v="39"/>
    <n v="14"/>
    <n v="0.11019945930681821"/>
  </r>
  <r>
    <x v="295"/>
    <s v="store"/>
    <n v="0"/>
    <n v="7"/>
    <n v="2"/>
    <n v="7"/>
    <n v="2"/>
    <n v="13.686808009951642"/>
  </r>
  <r>
    <x v="295"/>
    <s v="store"/>
    <n v="1"/>
    <n v="7"/>
    <n v="2"/>
    <n v="7"/>
    <n v="2"/>
    <n v="9.230637960199946"/>
  </r>
  <r>
    <x v="295"/>
    <s v="store"/>
    <n v="2"/>
    <n v="10"/>
    <n v="2"/>
    <n v="10"/>
    <n v="3"/>
    <n v="4.9337748275062081"/>
  </r>
  <r>
    <x v="295"/>
    <s v="store"/>
    <n v="3"/>
    <n v="13"/>
    <n v="4"/>
    <n v="11"/>
    <n v="3"/>
    <n v="2.2346739298820744"/>
  </r>
  <r>
    <x v="295"/>
    <s v="store"/>
    <n v="4"/>
    <n v="13"/>
    <n v="4"/>
    <n v="12"/>
    <n v="3"/>
    <n v="1.4902762326438448"/>
  </r>
  <r>
    <x v="295"/>
    <s v="pharmacy"/>
    <n v="0"/>
    <n v="10"/>
    <n v="3"/>
    <n v="10"/>
    <n v="2"/>
    <n v="6.9306407284183704"/>
  </r>
  <r>
    <x v="295"/>
    <s v="pharmacy"/>
    <n v="1"/>
    <n v="10"/>
    <n v="3"/>
    <n v="10"/>
    <n v="3"/>
    <n v="2.9919100773332099"/>
  </r>
  <r>
    <x v="295"/>
    <s v="pharmacy"/>
    <n v="2"/>
    <n v="12"/>
    <n v="3"/>
    <n v="12"/>
    <n v="3"/>
    <n v="1.3488561794755545"/>
  </r>
  <r>
    <x v="295"/>
    <s v="bank"/>
    <n v="0"/>
    <n v="19"/>
    <n v="7"/>
    <n v="16"/>
    <n v="5"/>
    <n v="3.0613405159324434"/>
  </r>
  <r>
    <x v="295"/>
    <s v="bank"/>
    <n v="1"/>
    <n v="42"/>
    <n v="13"/>
    <n v="37"/>
    <n v="8"/>
    <n v="0.46076476075792294"/>
  </r>
  <r>
    <x v="296"/>
    <s v="restaurant"/>
    <n v="0"/>
    <n v="7"/>
    <n v="2"/>
    <n v="7"/>
    <n v="2"/>
    <n v="32.024622533391799"/>
  </r>
  <r>
    <x v="296"/>
    <s v="restaurant"/>
    <n v="1"/>
    <n v="8"/>
    <n v="2"/>
    <n v="8"/>
    <n v="3"/>
    <n v="25.620272508131702"/>
  </r>
  <r>
    <x v="296"/>
    <s v="restaurant"/>
    <n v="2"/>
    <n v="10"/>
    <n v="3"/>
    <n v="10"/>
    <n v="3"/>
    <n v="19.2837192299734"/>
  </r>
  <r>
    <x v="296"/>
    <s v="restaurant"/>
    <n v="3"/>
    <n v="13"/>
    <n v="3"/>
    <n v="12"/>
    <n v="3"/>
    <n v="15.859269041878045"/>
  </r>
  <r>
    <x v="296"/>
    <s v="restaurant"/>
    <n v="4"/>
    <n v="13"/>
    <n v="4"/>
    <n v="12"/>
    <n v="3"/>
    <n v="13.148228570888165"/>
  </r>
  <r>
    <x v="296"/>
    <s v="restaurant"/>
    <n v="5"/>
    <n v="15"/>
    <n v="5"/>
    <n v="12"/>
    <n v="4"/>
    <n v="9.9182568828154469"/>
  </r>
  <r>
    <x v="296"/>
    <s v="restaurant"/>
    <n v="6"/>
    <n v="16"/>
    <n v="5"/>
    <n v="13"/>
    <n v="4"/>
    <n v="8.6262549435547786"/>
  </r>
  <r>
    <x v="296"/>
    <s v="restaurant"/>
    <n v="7"/>
    <n v="17"/>
    <n v="5"/>
    <n v="15"/>
    <n v="4"/>
    <n v="7.4065072094694173"/>
  </r>
  <r>
    <x v="296"/>
    <s v="restaurant"/>
    <n v="8"/>
    <n v="17"/>
    <n v="5"/>
    <n v="15"/>
    <n v="4"/>
    <n v="6.6384249803392557"/>
  </r>
  <r>
    <x v="296"/>
    <s v="restaurant"/>
    <n v="9"/>
    <n v="18"/>
    <n v="5"/>
    <n v="15"/>
    <n v="5"/>
    <n v="5.4281856733947382"/>
  </r>
  <r>
    <x v="296"/>
    <s v="supermarket"/>
    <n v="0"/>
    <n v="36"/>
    <n v="14"/>
    <n v="22"/>
    <n v="7"/>
    <n v="4.2452175347491865"/>
  </r>
  <r>
    <x v="296"/>
    <s v="supermarket"/>
    <n v="1"/>
    <n v="45"/>
    <n v="14"/>
    <n v="27"/>
    <n v="9"/>
    <n v="1.6606452117409216"/>
  </r>
  <r>
    <x v="296"/>
    <s v="supermarket"/>
    <n v="2"/>
    <n v="50"/>
    <n v="15"/>
    <n v="29"/>
    <n v="12"/>
    <n v="0.5426481229730612"/>
  </r>
  <r>
    <x v="296"/>
    <s v="supermarket"/>
    <n v="3"/>
    <n v="57"/>
    <n v="19"/>
    <n v="36"/>
    <n v="13"/>
    <n v="0.23752743850710145"/>
  </r>
  <r>
    <x v="296"/>
    <s v="supermarket"/>
    <n v="4"/>
    <n v="73"/>
    <n v="24"/>
    <n v="39"/>
    <n v="14"/>
    <n v="0.11019945930681821"/>
  </r>
  <r>
    <x v="296"/>
    <s v="store"/>
    <n v="0"/>
    <n v="6"/>
    <n v="2"/>
    <n v="6"/>
    <n v="2"/>
    <n v="14.540724122942899"/>
  </r>
  <r>
    <x v="296"/>
    <s v="store"/>
    <n v="1"/>
    <n v="7"/>
    <n v="2"/>
    <n v="7"/>
    <n v="2"/>
    <n v="9.230637960199946"/>
  </r>
  <r>
    <x v="296"/>
    <s v="store"/>
    <n v="2"/>
    <n v="7"/>
    <n v="2"/>
    <n v="7"/>
    <n v="2"/>
    <n v="6.2253139731581051"/>
  </r>
  <r>
    <x v="296"/>
    <s v="store"/>
    <n v="3"/>
    <n v="10"/>
    <n v="2"/>
    <n v="10"/>
    <n v="3"/>
    <n v="3.3274295348297689"/>
  </r>
  <r>
    <x v="296"/>
    <s v="store"/>
    <n v="4"/>
    <n v="13"/>
    <n v="4"/>
    <n v="12"/>
    <n v="4"/>
    <n v="1.2664360883639316"/>
  </r>
  <r>
    <x v="296"/>
    <s v="pharmacy"/>
    <n v="0"/>
    <n v="10"/>
    <n v="3"/>
    <n v="10"/>
    <n v="2"/>
    <n v="6.9306407284183704"/>
  </r>
  <r>
    <x v="296"/>
    <s v="pharmacy"/>
    <n v="1"/>
    <n v="10"/>
    <n v="3"/>
    <n v="10"/>
    <n v="3"/>
    <n v="2.9919100773332099"/>
  </r>
  <r>
    <x v="296"/>
    <s v="pharmacy"/>
    <n v="2"/>
    <n v="12"/>
    <n v="3"/>
    <n v="12"/>
    <n v="3"/>
    <n v="1.3488561794755545"/>
  </r>
  <r>
    <x v="296"/>
    <s v="bank"/>
    <n v="0"/>
    <n v="19"/>
    <n v="7"/>
    <n v="16"/>
    <n v="5"/>
    <n v="3.0613405159324434"/>
  </r>
  <r>
    <x v="296"/>
    <s v="bank"/>
    <n v="1"/>
    <n v="42"/>
    <n v="13"/>
    <n v="37"/>
    <n v="8"/>
    <n v="0.46076476075792294"/>
  </r>
  <r>
    <x v="297"/>
    <s v="restaurant"/>
    <n v="0"/>
    <n v="7"/>
    <n v="2"/>
    <n v="6"/>
    <n v="2"/>
    <n v="32.95450761754347"/>
  </r>
  <r>
    <x v="297"/>
    <s v="restaurant"/>
    <n v="1"/>
    <n v="8"/>
    <n v="2"/>
    <n v="6"/>
    <n v="2"/>
    <n v="28.776915324003859"/>
  </r>
  <r>
    <x v="297"/>
    <s v="restaurant"/>
    <n v="2"/>
    <n v="8"/>
    <n v="2"/>
    <n v="7"/>
    <n v="2"/>
    <n v="25.04562218384298"/>
  </r>
  <r>
    <x v="297"/>
    <s v="restaurant"/>
    <n v="3"/>
    <n v="9"/>
    <n v="2"/>
    <n v="8"/>
    <n v="3"/>
    <n v="20.09536664858717"/>
  </r>
  <r>
    <x v="297"/>
    <s v="restaurant"/>
    <n v="4"/>
    <n v="9"/>
    <n v="2"/>
    <n v="8"/>
    <n v="3"/>
    <n v="18.011402699844798"/>
  </r>
  <r>
    <x v="297"/>
    <s v="restaurant"/>
    <n v="5"/>
    <n v="10"/>
    <n v="3"/>
    <n v="8"/>
    <n v="3"/>
    <n v="14.620060876276199"/>
  </r>
  <r>
    <x v="297"/>
    <s v="restaurant"/>
    <n v="6"/>
    <n v="11"/>
    <n v="3"/>
    <n v="8"/>
    <n v="3"/>
    <n v="12.881397650179096"/>
  </r>
  <r>
    <x v="297"/>
    <s v="restaurant"/>
    <n v="7"/>
    <n v="14"/>
    <n v="4"/>
    <n v="8"/>
    <n v="4"/>
    <n v="9.6786878730590811"/>
  </r>
  <r>
    <x v="297"/>
    <s v="restaurant"/>
    <n v="8"/>
    <n v="14"/>
    <n v="4"/>
    <n v="10"/>
    <n v="4"/>
    <n v="8.1456946511865453"/>
  </r>
  <r>
    <x v="297"/>
    <s v="restaurant"/>
    <n v="9"/>
    <n v="17"/>
    <n v="5"/>
    <n v="11"/>
    <n v="4"/>
    <n v="6.4695072658327986"/>
  </r>
  <r>
    <x v="297"/>
    <s v="supermarket"/>
    <n v="0"/>
    <n v="38"/>
    <n v="16"/>
    <n v="19"/>
    <n v="8"/>
    <n v="3.5786088798334439"/>
  </r>
  <r>
    <x v="297"/>
    <s v="supermarket"/>
    <n v="1"/>
    <n v="48"/>
    <n v="16"/>
    <n v="23"/>
    <n v="9"/>
    <n v="1.6601628893349873"/>
  </r>
  <r>
    <x v="297"/>
    <s v="supermarket"/>
    <n v="2"/>
    <n v="53"/>
    <n v="17"/>
    <n v="31"/>
    <n v="12"/>
    <n v="0.51046149021585829"/>
  </r>
  <r>
    <x v="297"/>
    <s v="supermarket"/>
    <n v="3"/>
    <n v="60"/>
    <n v="21"/>
    <n v="37"/>
    <n v="13"/>
    <n v="0.23214978993350338"/>
  </r>
  <r>
    <x v="297"/>
    <s v="supermarket"/>
    <n v="4"/>
    <n v="76"/>
    <n v="24"/>
    <n v="38"/>
    <n v="14"/>
    <n v="0.11042900074958152"/>
  </r>
  <r>
    <x v="297"/>
    <s v="store"/>
    <n v="0"/>
    <n v="6"/>
    <n v="1"/>
    <n v="6"/>
    <n v="1"/>
    <n v="19.391023756149067"/>
  </r>
  <r>
    <x v="297"/>
    <s v="store"/>
    <n v="1"/>
    <n v="6"/>
    <n v="2"/>
    <n v="6"/>
    <n v="1"/>
    <n v="11.244956461103126"/>
  </r>
  <r>
    <x v="297"/>
    <s v="store"/>
    <n v="2"/>
    <n v="7"/>
    <n v="2"/>
    <n v="7"/>
    <n v="1"/>
    <n v="7.1954122530935383"/>
  </r>
  <r>
    <x v="297"/>
    <s v="store"/>
    <n v="3"/>
    <n v="14"/>
    <n v="4"/>
    <n v="8"/>
    <n v="3"/>
    <n v="2.372755079475104"/>
  </r>
  <r>
    <x v="297"/>
    <s v="store"/>
    <n v="4"/>
    <n v="14"/>
    <n v="5"/>
    <n v="14"/>
    <n v="3"/>
    <n v="1.2691372027726897"/>
  </r>
  <r>
    <x v="297"/>
    <s v="pharmacy"/>
    <n v="0"/>
    <n v="10"/>
    <n v="3"/>
    <n v="10"/>
    <n v="2"/>
    <n v="6.9306407284183704"/>
  </r>
  <r>
    <x v="297"/>
    <s v="pharmacy"/>
    <n v="1"/>
    <n v="13"/>
    <n v="5"/>
    <n v="13"/>
    <n v="3"/>
    <n v="2.2558947774554161"/>
  </r>
  <r>
    <x v="297"/>
    <s v="pharmacy"/>
    <n v="2"/>
    <n v="13"/>
    <n v="5"/>
    <n v="13"/>
    <n v="3"/>
    <n v="1.086171559515571"/>
  </r>
  <r>
    <x v="297"/>
    <s v="bank"/>
    <n v="0"/>
    <n v="22"/>
    <n v="9"/>
    <n v="21"/>
    <n v="6"/>
    <n v="2.1785512444193356"/>
  </r>
  <r>
    <x v="297"/>
    <s v="bank"/>
    <n v="1"/>
    <n v="40"/>
    <n v="12"/>
    <n v="35"/>
    <n v="7"/>
    <n v="0.57442432064502946"/>
  </r>
  <r>
    <x v="298"/>
    <s v="restaurant"/>
    <n v="0"/>
    <n v="5"/>
    <n v="3"/>
    <n v="5"/>
    <n v="2"/>
    <n v="34.342933003440592"/>
  </r>
  <r>
    <x v="298"/>
    <s v="restaurant"/>
    <n v="1"/>
    <n v="6"/>
    <n v="3"/>
    <n v="6"/>
    <n v="2"/>
    <n v="28.612839649654447"/>
  </r>
  <r>
    <x v="298"/>
    <s v="restaurant"/>
    <n v="2"/>
    <n v="9"/>
    <n v="3"/>
    <n v="8"/>
    <n v="2"/>
    <n v="22.178793094549"/>
  </r>
  <r>
    <x v="298"/>
    <s v="restaurant"/>
    <n v="3"/>
    <n v="9"/>
    <n v="3"/>
    <n v="9"/>
    <n v="2"/>
    <n v="19.38621961908288"/>
  </r>
  <r>
    <x v="298"/>
    <s v="restaurant"/>
    <n v="4"/>
    <n v="9"/>
    <n v="3"/>
    <n v="9"/>
    <n v="2"/>
    <n v="17.37579684377058"/>
  </r>
  <r>
    <x v="298"/>
    <s v="restaurant"/>
    <n v="5"/>
    <n v="9"/>
    <n v="3"/>
    <n v="9"/>
    <n v="3"/>
    <n v="14.535892709534707"/>
  </r>
  <r>
    <x v="298"/>
    <s v="restaurant"/>
    <n v="6"/>
    <n v="10"/>
    <n v="3"/>
    <n v="10"/>
    <n v="3"/>
    <n v="12.445066077040437"/>
  </r>
  <r>
    <x v="298"/>
    <s v="restaurant"/>
    <n v="7"/>
    <n v="12"/>
    <n v="3"/>
    <n v="10"/>
    <n v="3"/>
    <n v="10.796102377336654"/>
  </r>
  <r>
    <x v="298"/>
    <s v="restaurant"/>
    <n v="8"/>
    <n v="14"/>
    <n v="4"/>
    <n v="10"/>
    <n v="4"/>
    <n v="8.1456946511865453"/>
  </r>
  <r>
    <x v="298"/>
    <s v="restaurant"/>
    <n v="9"/>
    <n v="18"/>
    <n v="5"/>
    <n v="10"/>
    <n v="4"/>
    <n v="6.6246631101015723"/>
  </r>
  <r>
    <x v="298"/>
    <s v="supermarket"/>
    <n v="0"/>
    <n v="31"/>
    <n v="13"/>
    <n v="23"/>
    <n v="7"/>
    <n v="4.2830633216156864"/>
  </r>
  <r>
    <x v="298"/>
    <s v="supermarket"/>
    <n v="1"/>
    <n v="43"/>
    <n v="14"/>
    <n v="24"/>
    <n v="8"/>
    <n v="2.0539076394807285"/>
  </r>
  <r>
    <x v="298"/>
    <s v="supermarket"/>
    <n v="2"/>
    <n v="48"/>
    <n v="15"/>
    <n v="25"/>
    <n v="11"/>
    <n v="0.67712633648315101"/>
  </r>
  <r>
    <x v="298"/>
    <s v="supermarket"/>
    <n v="3"/>
    <n v="55"/>
    <n v="18"/>
    <n v="32"/>
    <n v="12"/>
    <n v="0.29844084946357985"/>
  </r>
  <r>
    <x v="298"/>
    <s v="supermarket"/>
    <n v="4"/>
    <n v="71"/>
    <n v="23"/>
    <n v="41"/>
    <n v="13"/>
    <n v="0.13615693510176607"/>
  </r>
  <r>
    <x v="298"/>
    <s v="store"/>
    <n v="0"/>
    <n v="4"/>
    <n v="1"/>
    <n v="4"/>
    <n v="2"/>
    <n v="20.205398543210048"/>
  </r>
  <r>
    <x v="298"/>
    <s v="store"/>
    <n v="1"/>
    <n v="5"/>
    <n v="2"/>
    <n v="5"/>
    <n v="2"/>
    <n v="10.626302126660077"/>
  </r>
  <r>
    <x v="298"/>
    <s v="store"/>
    <n v="2"/>
    <n v="9"/>
    <n v="3"/>
    <n v="9"/>
    <n v="2"/>
    <n v="4.8935959479614164"/>
  </r>
  <r>
    <x v="298"/>
    <s v="store"/>
    <n v="3"/>
    <n v="10"/>
    <n v="3"/>
    <n v="9"/>
    <n v="2"/>
    <n v="3.2566052420981415"/>
  </r>
  <r>
    <x v="298"/>
    <s v="store"/>
    <n v="4"/>
    <n v="13"/>
    <n v="3"/>
    <n v="10"/>
    <n v="2"/>
    <n v="2.1208849280189055"/>
  </r>
  <r>
    <x v="298"/>
    <s v="pharmacy"/>
    <n v="0"/>
    <n v="7"/>
    <n v="2"/>
    <n v="7"/>
    <n v="2"/>
    <n v="8.758574782496229"/>
  </r>
  <r>
    <x v="298"/>
    <s v="pharmacy"/>
    <n v="1"/>
    <n v="7"/>
    <n v="2"/>
    <n v="7"/>
    <n v="2"/>
    <n v="4.2170915619426284"/>
  </r>
  <r>
    <x v="298"/>
    <s v="pharmacy"/>
    <n v="2"/>
    <n v="11"/>
    <n v="4"/>
    <n v="11"/>
    <n v="3"/>
    <n v="1.2584747745420515"/>
  </r>
  <r>
    <x v="298"/>
    <s v="bank"/>
    <n v="0"/>
    <n v="17"/>
    <n v="6"/>
    <n v="12"/>
    <n v="5"/>
    <n v="3.6071783668102446"/>
  </r>
  <r>
    <x v="298"/>
    <s v="bank"/>
    <n v="1"/>
    <n v="42"/>
    <n v="13"/>
    <n v="34"/>
    <n v="6"/>
    <n v="0.65183008259398534"/>
  </r>
  <r>
    <x v="299"/>
    <s v="restaurant"/>
    <n v="0"/>
    <n v="9"/>
    <n v="2"/>
    <n v="9"/>
    <n v="2"/>
    <n v="29.019165537322113"/>
  </r>
  <r>
    <x v="299"/>
    <s v="restaurant"/>
    <n v="1"/>
    <n v="11"/>
    <n v="3"/>
    <n v="9"/>
    <n v="2"/>
    <n v="23.264437081653135"/>
  </r>
  <r>
    <x v="299"/>
    <s v="restaurant"/>
    <n v="2"/>
    <n v="12"/>
    <n v="3"/>
    <n v="9"/>
    <n v="3"/>
    <n v="19.135521081018013"/>
  </r>
  <r>
    <x v="299"/>
    <s v="restaurant"/>
    <n v="3"/>
    <n v="14"/>
    <n v="3"/>
    <n v="10"/>
    <n v="3"/>
    <n v="16.375995211776015"/>
  </r>
  <r>
    <x v="299"/>
    <s v="restaurant"/>
    <n v="4"/>
    <n v="14"/>
    <n v="4"/>
    <n v="11"/>
    <n v="3"/>
    <n v="13.286603470483094"/>
  </r>
  <r>
    <x v="299"/>
    <s v="restaurant"/>
    <n v="5"/>
    <n v="14"/>
    <n v="5"/>
    <n v="12"/>
    <n v="3"/>
    <n v="10.905314200922728"/>
  </r>
  <r>
    <x v="299"/>
    <s v="restaurant"/>
    <n v="6"/>
    <n v="16"/>
    <n v="5"/>
    <n v="14"/>
    <n v="4"/>
    <n v="8.461638874892607"/>
  </r>
  <r>
    <x v="299"/>
    <s v="restaurant"/>
    <n v="7"/>
    <n v="17"/>
    <n v="5"/>
    <n v="14"/>
    <n v="4"/>
    <n v="7.5330557558322155"/>
  </r>
  <r>
    <x v="299"/>
    <s v="restaurant"/>
    <n v="8"/>
    <n v="18"/>
    <n v="6"/>
    <n v="16"/>
    <n v="4"/>
    <n v="6.0766451010726863"/>
  </r>
  <r>
    <x v="299"/>
    <s v="restaurant"/>
    <n v="9"/>
    <n v="19"/>
    <n v="6"/>
    <n v="17"/>
    <n v="4"/>
    <n v="5.3456276324299408"/>
  </r>
  <r>
    <x v="299"/>
    <s v="supermarket"/>
    <n v="0"/>
    <n v="40"/>
    <n v="16"/>
    <n v="21"/>
    <n v="8"/>
    <n v="3.4573778953657834"/>
  </r>
  <r>
    <x v="299"/>
    <s v="supermarket"/>
    <n v="1"/>
    <n v="50"/>
    <n v="17"/>
    <n v="26"/>
    <n v="10"/>
    <n v="1.3090491996219644"/>
  </r>
  <r>
    <x v="299"/>
    <s v="supermarket"/>
    <n v="2"/>
    <n v="55"/>
    <n v="18"/>
    <n v="34"/>
    <n v="12"/>
    <n v="0.49612860835525119"/>
  </r>
  <r>
    <x v="299"/>
    <s v="supermarket"/>
    <n v="3"/>
    <n v="62"/>
    <n v="21"/>
    <n v="38"/>
    <n v="13"/>
    <n v="0.23168505426128189"/>
  </r>
  <r>
    <x v="299"/>
    <s v="supermarket"/>
    <n v="4"/>
    <n v="79"/>
    <n v="25"/>
    <n v="41"/>
    <n v="15"/>
    <n v="8.8664902242014634E-2"/>
  </r>
  <r>
    <x v="299"/>
    <s v="store"/>
    <n v="0"/>
    <n v="8"/>
    <n v="2"/>
    <n v="8"/>
    <n v="2"/>
    <n v="13.08641736128927"/>
  </r>
  <r>
    <x v="299"/>
    <s v="store"/>
    <n v="1"/>
    <n v="10"/>
    <n v="3"/>
    <n v="9"/>
    <n v="2"/>
    <n v="7.1598847712716553"/>
  </r>
  <r>
    <x v="299"/>
    <s v="store"/>
    <n v="2"/>
    <n v="11"/>
    <n v="3"/>
    <n v="10"/>
    <n v="4"/>
    <n v="3.5308531496924078"/>
  </r>
  <r>
    <x v="299"/>
    <s v="store"/>
    <n v="3"/>
    <n v="16"/>
    <n v="4"/>
    <n v="10"/>
    <n v="4"/>
    <n v="1.9166787516156258"/>
  </r>
  <r>
    <x v="299"/>
    <s v="store"/>
    <n v="4"/>
    <n v="17"/>
    <n v="4"/>
    <n v="10"/>
    <n v="4"/>
    <n v="1.2905863267922726"/>
  </r>
  <r>
    <x v="299"/>
    <s v="pharmacy"/>
    <n v="0"/>
    <n v="13"/>
    <n v="4"/>
    <n v="13"/>
    <n v="2"/>
    <n v="5.8337132496963644"/>
  </r>
  <r>
    <x v="299"/>
    <s v="pharmacy"/>
    <n v="1"/>
    <n v="15"/>
    <n v="6"/>
    <n v="14"/>
    <n v="4"/>
    <n v="1.7498510590804954"/>
  </r>
  <r>
    <x v="299"/>
    <s v="pharmacy"/>
    <n v="2"/>
    <n v="15"/>
    <n v="6"/>
    <n v="14"/>
    <n v="4"/>
    <n v="0.84252088029801642"/>
  </r>
  <r>
    <x v="299"/>
    <s v="bank"/>
    <n v="0"/>
    <n v="25"/>
    <n v="9"/>
    <n v="24"/>
    <n v="6"/>
    <n v="2.1135068482811601"/>
  </r>
  <r>
    <x v="299"/>
    <s v="bank"/>
    <n v="1"/>
    <n v="40"/>
    <n v="13"/>
    <n v="32"/>
    <n v="7"/>
    <n v="0.54759527171119671"/>
  </r>
  <r>
    <x v="300"/>
    <s v="restaurant"/>
    <n v="0"/>
    <n v="6"/>
    <n v="3"/>
    <n v="6"/>
    <n v="2"/>
    <n v="31.923416138044217"/>
  </r>
  <r>
    <x v="300"/>
    <s v="restaurant"/>
    <n v="1"/>
    <n v="6"/>
    <n v="3"/>
    <n v="6"/>
    <n v="2"/>
    <n v="28.612839649654447"/>
  </r>
  <r>
    <x v="300"/>
    <s v="restaurant"/>
    <n v="2"/>
    <n v="8"/>
    <n v="3"/>
    <n v="8"/>
    <n v="2"/>
    <n v="22.721698060637458"/>
  </r>
  <r>
    <x v="300"/>
    <s v="restaurant"/>
    <n v="3"/>
    <n v="9"/>
    <n v="3"/>
    <n v="9"/>
    <n v="2"/>
    <n v="19.38621961908288"/>
  </r>
  <r>
    <x v="300"/>
    <s v="restaurant"/>
    <n v="4"/>
    <n v="9"/>
    <n v="3"/>
    <n v="9"/>
    <n v="3"/>
    <n v="16.217731535431287"/>
  </r>
  <r>
    <x v="300"/>
    <s v="restaurant"/>
    <n v="5"/>
    <n v="13"/>
    <n v="3"/>
    <n v="11"/>
    <n v="3"/>
    <n v="12.99015988110367"/>
  </r>
  <r>
    <x v="300"/>
    <s v="restaurant"/>
    <n v="6"/>
    <n v="14"/>
    <n v="4"/>
    <n v="11"/>
    <n v="4"/>
    <n v="9.8787968321341175"/>
  </r>
  <r>
    <x v="300"/>
    <s v="restaurant"/>
    <n v="7"/>
    <n v="18"/>
    <n v="5"/>
    <n v="11"/>
    <n v="4"/>
    <n v="8.0124850848002502"/>
  </r>
  <r>
    <x v="300"/>
    <s v="restaurant"/>
    <n v="8"/>
    <n v="18"/>
    <n v="5"/>
    <n v="11"/>
    <n v="4"/>
    <n v="7.1815607056357793"/>
  </r>
  <r>
    <x v="300"/>
    <s v="restaurant"/>
    <n v="9"/>
    <n v="20"/>
    <n v="5"/>
    <n v="11"/>
    <n v="4"/>
    <n v="6.3899793528700624"/>
  </r>
  <r>
    <x v="300"/>
    <s v="supermarket"/>
    <n v="0"/>
    <n v="32"/>
    <n v="13"/>
    <n v="24"/>
    <n v="7"/>
    <n v="4.2514491861066306"/>
  </r>
  <r>
    <x v="300"/>
    <s v="supermarket"/>
    <n v="1"/>
    <n v="42"/>
    <n v="14"/>
    <n v="24"/>
    <n v="8"/>
    <n v="2.0539227471217121"/>
  </r>
  <r>
    <x v="300"/>
    <s v="supermarket"/>
    <n v="2"/>
    <n v="47"/>
    <n v="14"/>
    <n v="26"/>
    <n v="11"/>
    <n v="0.68919559201552283"/>
  </r>
  <r>
    <x v="300"/>
    <s v="supermarket"/>
    <n v="3"/>
    <n v="54"/>
    <n v="18"/>
    <n v="33"/>
    <n v="12"/>
    <n v="0.29724175607742948"/>
  </r>
  <r>
    <x v="300"/>
    <s v="supermarket"/>
    <n v="4"/>
    <n v="70"/>
    <n v="23"/>
    <n v="41"/>
    <n v="13"/>
    <n v="0.13615693623323344"/>
  </r>
  <r>
    <x v="300"/>
    <s v="store"/>
    <n v="0"/>
    <n v="3"/>
    <n v="1"/>
    <n v="3"/>
    <n v="0"/>
    <n v="27.801846691306245"/>
  </r>
  <r>
    <x v="300"/>
    <s v="store"/>
    <n v="1"/>
    <n v="5"/>
    <n v="2"/>
    <n v="5"/>
    <n v="1"/>
    <n v="12.064723714150547"/>
  </r>
  <r>
    <x v="300"/>
    <s v="store"/>
    <n v="2"/>
    <n v="6"/>
    <n v="2"/>
    <n v="6"/>
    <n v="2"/>
    <n v="6.6137095659248146"/>
  </r>
  <r>
    <x v="300"/>
    <s v="store"/>
    <n v="3"/>
    <n v="6"/>
    <n v="3"/>
    <n v="6"/>
    <n v="2"/>
    <n v="3.8760453422312824"/>
  </r>
  <r>
    <x v="300"/>
    <s v="store"/>
    <n v="4"/>
    <n v="14"/>
    <n v="3"/>
    <n v="9"/>
    <n v="2"/>
    <n v="2.1465123887436186"/>
  </r>
  <r>
    <x v="300"/>
    <s v="pharmacy"/>
    <n v="0"/>
    <n v="7"/>
    <n v="2"/>
    <n v="7"/>
    <n v="2"/>
    <n v="8.758574782496229"/>
  </r>
  <r>
    <x v="300"/>
    <s v="pharmacy"/>
    <n v="1"/>
    <n v="7"/>
    <n v="2"/>
    <n v="7"/>
    <n v="2"/>
    <n v="4.2170915619426284"/>
  </r>
  <r>
    <x v="300"/>
    <s v="pharmacy"/>
    <n v="2"/>
    <n v="10"/>
    <n v="3"/>
    <n v="10"/>
    <n v="2"/>
    <n v="1.6066917463685937"/>
  </r>
  <r>
    <x v="300"/>
    <s v="bank"/>
    <n v="0"/>
    <n v="16"/>
    <n v="6"/>
    <n v="12"/>
    <n v="5"/>
    <n v="3.6525573600184416"/>
  </r>
  <r>
    <x v="300"/>
    <s v="bank"/>
    <n v="1"/>
    <n v="42"/>
    <n v="13"/>
    <n v="34"/>
    <n v="6"/>
    <n v="0.65183008259398534"/>
  </r>
  <r>
    <x v="301"/>
    <s v="restaurant"/>
    <n v="0"/>
    <n v="9"/>
    <n v="2"/>
    <n v="9"/>
    <n v="2"/>
    <n v="29.019165537322113"/>
  </r>
  <r>
    <x v="301"/>
    <s v="restaurant"/>
    <n v="1"/>
    <n v="11"/>
    <n v="3"/>
    <n v="9"/>
    <n v="2"/>
    <n v="23.264437081653135"/>
  </r>
  <r>
    <x v="301"/>
    <s v="restaurant"/>
    <n v="2"/>
    <n v="12"/>
    <n v="3"/>
    <n v="9"/>
    <n v="3"/>
    <n v="19.135521081018013"/>
  </r>
  <r>
    <x v="301"/>
    <s v="restaurant"/>
    <n v="3"/>
    <n v="14"/>
    <n v="3"/>
    <n v="10"/>
    <n v="3"/>
    <n v="16.375995211776015"/>
  </r>
  <r>
    <x v="301"/>
    <s v="restaurant"/>
    <n v="4"/>
    <n v="14"/>
    <n v="4"/>
    <n v="10"/>
    <n v="3"/>
    <n v="13.611368323167085"/>
  </r>
  <r>
    <x v="301"/>
    <s v="restaurant"/>
    <n v="5"/>
    <n v="14"/>
    <n v="5"/>
    <n v="11"/>
    <n v="3"/>
    <n v="11.15497707011219"/>
  </r>
  <r>
    <x v="301"/>
    <s v="restaurant"/>
    <n v="6"/>
    <n v="16"/>
    <n v="5"/>
    <n v="12"/>
    <n v="4"/>
    <n v="8.8181831886736131"/>
  </r>
  <r>
    <x v="301"/>
    <s v="restaurant"/>
    <n v="7"/>
    <n v="17"/>
    <n v="5"/>
    <n v="14"/>
    <n v="4"/>
    <n v="7.5330557558322155"/>
  </r>
  <r>
    <x v="301"/>
    <s v="restaurant"/>
    <n v="8"/>
    <n v="18"/>
    <n v="6"/>
    <n v="14"/>
    <n v="4"/>
    <n v="6.2873542461219314"/>
  </r>
  <r>
    <x v="301"/>
    <s v="restaurant"/>
    <n v="9"/>
    <n v="19"/>
    <n v="6"/>
    <n v="17"/>
    <n v="4"/>
    <n v="5.3456276324299408"/>
  </r>
  <r>
    <x v="301"/>
    <s v="supermarket"/>
    <n v="0"/>
    <n v="40"/>
    <n v="16"/>
    <n v="21"/>
    <n v="8"/>
    <n v="3.4573778953657834"/>
  </r>
  <r>
    <x v="301"/>
    <s v="supermarket"/>
    <n v="1"/>
    <n v="50"/>
    <n v="17"/>
    <n v="26"/>
    <n v="10"/>
    <n v="1.3090491996219644"/>
  </r>
  <r>
    <x v="301"/>
    <s v="supermarket"/>
    <n v="2"/>
    <n v="55"/>
    <n v="18"/>
    <n v="34"/>
    <n v="12"/>
    <n v="0.49612860835525119"/>
  </r>
  <r>
    <x v="301"/>
    <s v="supermarket"/>
    <n v="3"/>
    <n v="62"/>
    <n v="21"/>
    <n v="38"/>
    <n v="13"/>
    <n v="0.23168505426128189"/>
  </r>
  <r>
    <x v="301"/>
    <s v="supermarket"/>
    <n v="4"/>
    <n v="79"/>
    <n v="25"/>
    <n v="41"/>
    <n v="15"/>
    <n v="8.8664902242014634E-2"/>
  </r>
  <r>
    <x v="301"/>
    <s v="store"/>
    <n v="0"/>
    <n v="8"/>
    <n v="2"/>
    <n v="8"/>
    <n v="2"/>
    <n v="13.08641736128927"/>
  </r>
  <r>
    <x v="301"/>
    <s v="store"/>
    <n v="1"/>
    <n v="13"/>
    <n v="4"/>
    <n v="10"/>
    <n v="3"/>
    <n v="4.9888263359266398"/>
  </r>
  <r>
    <x v="301"/>
    <s v="store"/>
    <n v="2"/>
    <n v="16"/>
    <n v="4"/>
    <n v="10"/>
    <n v="4"/>
    <n v="2.8419719420507557"/>
  </r>
  <r>
    <x v="301"/>
    <s v="store"/>
    <n v="3"/>
    <n v="17"/>
    <n v="4"/>
    <n v="11"/>
    <n v="4"/>
    <n v="1.8791818946227232"/>
  </r>
  <r>
    <x v="301"/>
    <s v="store"/>
    <n v="4"/>
    <n v="17"/>
    <n v="6"/>
    <n v="13"/>
    <n v="4"/>
    <n v="0.90888971719152867"/>
  </r>
  <r>
    <x v="301"/>
    <s v="pharmacy"/>
    <n v="0"/>
    <n v="13"/>
    <n v="4"/>
    <n v="13"/>
    <n v="2"/>
    <n v="5.8337132496963644"/>
  </r>
  <r>
    <x v="301"/>
    <s v="pharmacy"/>
    <n v="1"/>
    <n v="15"/>
    <n v="6"/>
    <n v="14"/>
    <n v="4"/>
    <n v="1.7498510590804954"/>
  </r>
  <r>
    <x v="301"/>
    <s v="pharmacy"/>
    <n v="2"/>
    <n v="15"/>
    <n v="6"/>
    <n v="14"/>
    <n v="4"/>
    <n v="0.84252088029801642"/>
  </r>
  <r>
    <x v="301"/>
    <s v="bank"/>
    <n v="0"/>
    <n v="25"/>
    <n v="9"/>
    <n v="24"/>
    <n v="6"/>
    <n v="2.1135068482811601"/>
  </r>
  <r>
    <x v="301"/>
    <s v="bank"/>
    <n v="1"/>
    <n v="40"/>
    <n v="13"/>
    <n v="32"/>
    <n v="7"/>
    <n v="0.54759527171119671"/>
  </r>
  <r>
    <x v="302"/>
    <s v="restaurant"/>
    <n v="0"/>
    <n v="7"/>
    <n v="2"/>
    <n v="7"/>
    <n v="2"/>
    <n v="32.024622533391799"/>
  </r>
  <r>
    <x v="302"/>
    <s v="restaurant"/>
    <n v="1"/>
    <n v="8"/>
    <n v="2"/>
    <n v="8"/>
    <n v="3"/>
    <n v="25.620272508131702"/>
  </r>
  <r>
    <x v="302"/>
    <s v="restaurant"/>
    <n v="2"/>
    <n v="8"/>
    <n v="2"/>
    <n v="8"/>
    <n v="3"/>
    <n v="22.963355359140262"/>
  </r>
  <r>
    <x v="302"/>
    <s v="restaurant"/>
    <n v="3"/>
    <n v="11"/>
    <n v="3"/>
    <n v="9"/>
    <n v="4"/>
    <n v="16.293310517687576"/>
  </r>
  <r>
    <x v="302"/>
    <s v="restaurant"/>
    <n v="4"/>
    <n v="14"/>
    <n v="3"/>
    <n v="11"/>
    <n v="4"/>
    <n v="13.363423020892652"/>
  </r>
  <r>
    <x v="302"/>
    <s v="restaurant"/>
    <n v="5"/>
    <n v="14"/>
    <n v="4"/>
    <n v="14"/>
    <n v="4"/>
    <n v="10.374337874427647"/>
  </r>
  <r>
    <x v="302"/>
    <s v="restaurant"/>
    <n v="6"/>
    <n v="15"/>
    <n v="5"/>
    <n v="14"/>
    <n v="4"/>
    <n v="8.5331525960017292"/>
  </r>
  <r>
    <x v="302"/>
    <s v="restaurant"/>
    <n v="7"/>
    <n v="16"/>
    <n v="5"/>
    <n v="15"/>
    <n v="4"/>
    <n v="7.4575870378002058"/>
  </r>
  <r>
    <x v="302"/>
    <s v="restaurant"/>
    <n v="8"/>
    <n v="16"/>
    <n v="5"/>
    <n v="16"/>
    <n v="4"/>
    <n v="6.5869234896450015"/>
  </r>
  <r>
    <x v="302"/>
    <s v="restaurant"/>
    <n v="9"/>
    <n v="18"/>
    <n v="5"/>
    <n v="16"/>
    <n v="4"/>
    <n v="5.8300992945688748"/>
  </r>
  <r>
    <x v="302"/>
    <s v="supermarket"/>
    <n v="0"/>
    <n v="41"/>
    <n v="14"/>
    <n v="22"/>
    <n v="9"/>
    <n v="2.9142236110184054"/>
  </r>
  <r>
    <x v="302"/>
    <s v="supermarket"/>
    <n v="1"/>
    <n v="49"/>
    <n v="15"/>
    <n v="26"/>
    <n v="10"/>
    <n v="1.3520950060798407"/>
  </r>
  <r>
    <x v="302"/>
    <s v="supermarket"/>
    <n v="2"/>
    <n v="54"/>
    <n v="16"/>
    <n v="39"/>
    <n v="13"/>
    <n v="0.42082468076640683"/>
  </r>
  <r>
    <x v="302"/>
    <s v="supermarket"/>
    <n v="3"/>
    <n v="61"/>
    <n v="20"/>
    <n v="43"/>
    <n v="14"/>
    <n v="0.18919553388139901"/>
  </r>
  <r>
    <x v="302"/>
    <s v="supermarket"/>
    <n v="4"/>
    <n v="77"/>
    <n v="25"/>
    <n v="50"/>
    <n v="15"/>
    <n v="8.8049065130085979E-2"/>
  </r>
  <r>
    <x v="302"/>
    <s v="store"/>
    <n v="0"/>
    <n v="6"/>
    <n v="1"/>
    <n v="6"/>
    <n v="2"/>
    <n v="17.258191747111471"/>
  </r>
  <r>
    <x v="302"/>
    <s v="store"/>
    <n v="1"/>
    <n v="6"/>
    <n v="2"/>
    <n v="6"/>
    <n v="2"/>
    <n v="9.8065348736126552"/>
  </r>
  <r>
    <x v="302"/>
    <s v="store"/>
    <n v="2"/>
    <n v="15"/>
    <n v="5"/>
    <n v="9"/>
    <n v="4"/>
    <n v="2.4932848126297826"/>
  </r>
  <r>
    <x v="302"/>
    <s v="store"/>
    <n v="3"/>
    <n v="19"/>
    <n v="5"/>
    <n v="11"/>
    <n v="5"/>
    <n v="1.3521020904403322"/>
  </r>
  <r>
    <x v="302"/>
    <s v="store"/>
    <n v="4"/>
    <n v="19"/>
    <n v="6"/>
    <n v="11"/>
    <n v="5"/>
    <n v="0.77611316779498474"/>
  </r>
  <r>
    <x v="302"/>
    <s v="pharmacy"/>
    <n v="0"/>
    <n v="10"/>
    <n v="3"/>
    <n v="10"/>
    <n v="2"/>
    <n v="6.9306407284183704"/>
  </r>
  <r>
    <x v="302"/>
    <s v="pharmacy"/>
    <n v="1"/>
    <n v="13"/>
    <n v="6"/>
    <n v="13"/>
    <n v="4"/>
    <n v="1.822725958583393"/>
  </r>
  <r>
    <x v="302"/>
    <s v="pharmacy"/>
    <n v="2"/>
    <n v="13"/>
    <n v="6"/>
    <n v="13"/>
    <n v="4"/>
    <n v="0.87760879487348564"/>
  </r>
  <r>
    <x v="302"/>
    <s v="bank"/>
    <n v="0"/>
    <n v="23"/>
    <n v="8"/>
    <n v="22"/>
    <n v="7"/>
    <n v="2.0534640867488951"/>
  </r>
  <r>
    <x v="302"/>
    <s v="bank"/>
    <n v="1"/>
    <n v="39"/>
    <n v="12"/>
    <n v="36"/>
    <n v="7"/>
    <n v="0.5742696977131162"/>
  </r>
  <r>
    <x v="303"/>
    <s v="restaurant"/>
    <n v="0"/>
    <n v="6"/>
    <n v="2"/>
    <n v="6"/>
    <n v="2"/>
    <n v="34.018659724442237"/>
  </r>
  <r>
    <x v="303"/>
    <s v="restaurant"/>
    <n v="1"/>
    <n v="8"/>
    <n v="2"/>
    <n v="8"/>
    <n v="3"/>
    <n v="25.620272508131702"/>
  </r>
  <r>
    <x v="303"/>
    <s v="restaurant"/>
    <n v="2"/>
    <n v="11"/>
    <n v="3"/>
    <n v="8"/>
    <n v="3"/>
    <n v="19.959818134992588"/>
  </r>
  <r>
    <x v="303"/>
    <s v="restaurant"/>
    <n v="3"/>
    <n v="11"/>
    <n v="3"/>
    <n v="9"/>
    <n v="3"/>
    <n v="17.397360581258248"/>
  </r>
  <r>
    <x v="303"/>
    <s v="restaurant"/>
    <n v="4"/>
    <n v="13"/>
    <n v="3"/>
    <n v="11"/>
    <n v="4"/>
    <n v="13.503597603451254"/>
  </r>
  <r>
    <x v="303"/>
    <s v="restaurant"/>
    <n v="5"/>
    <n v="14"/>
    <n v="4"/>
    <n v="11"/>
    <n v="4"/>
    <n v="11.021798118496744"/>
  </r>
  <r>
    <x v="303"/>
    <s v="restaurant"/>
    <n v="6"/>
    <n v="14"/>
    <n v="5"/>
    <n v="13"/>
    <n v="4"/>
    <n v="8.7875076026931875"/>
  </r>
  <r>
    <x v="303"/>
    <s v="restaurant"/>
    <n v="7"/>
    <n v="15"/>
    <n v="5"/>
    <n v="14"/>
    <n v="4"/>
    <n v="7.6482330675274754"/>
  </r>
  <r>
    <x v="303"/>
    <s v="restaurant"/>
    <n v="8"/>
    <n v="19"/>
    <n v="5"/>
    <n v="14"/>
    <n v="4"/>
    <n v="6.6862905027047503"/>
  </r>
  <r>
    <x v="303"/>
    <s v="restaurant"/>
    <n v="9"/>
    <n v="20"/>
    <n v="6"/>
    <n v="15"/>
    <n v="4"/>
    <n v="5.4868430135857587"/>
  </r>
  <r>
    <x v="303"/>
    <s v="supermarket"/>
    <n v="0"/>
    <n v="40"/>
    <n v="14"/>
    <n v="21"/>
    <n v="9"/>
    <n v="2.9596216833570588"/>
  </r>
  <r>
    <x v="303"/>
    <s v="supermarket"/>
    <n v="1"/>
    <n v="48"/>
    <n v="15"/>
    <n v="26"/>
    <n v="10"/>
    <n v="1.3520977546609039"/>
  </r>
  <r>
    <x v="303"/>
    <s v="supermarket"/>
    <n v="2"/>
    <n v="53"/>
    <n v="16"/>
    <n v="33"/>
    <n v="13"/>
    <n v="0.42736084162333632"/>
  </r>
  <r>
    <x v="303"/>
    <s v="supermarket"/>
    <n v="3"/>
    <n v="60"/>
    <n v="20"/>
    <n v="38"/>
    <n v="14"/>
    <n v="0.19055876843231956"/>
  </r>
  <r>
    <x v="303"/>
    <s v="supermarket"/>
    <n v="4"/>
    <n v="77"/>
    <n v="25"/>
    <n v="40"/>
    <n v="15"/>
    <n v="8.8821995697741671E-2"/>
  </r>
  <r>
    <x v="303"/>
    <s v="store"/>
    <n v="0"/>
    <n v="5"/>
    <n v="1"/>
    <n v="5"/>
    <n v="2"/>
    <n v="18.473708708526615"/>
  </r>
  <r>
    <x v="303"/>
    <s v="store"/>
    <n v="1"/>
    <n v="6"/>
    <n v="1"/>
    <n v="6"/>
    <n v="2"/>
    <n v="11.639245596889134"/>
  </r>
  <r>
    <x v="303"/>
    <s v="store"/>
    <n v="2"/>
    <n v="17"/>
    <n v="4"/>
    <n v="10"/>
    <n v="4"/>
    <n v="2.8374484164553047"/>
  </r>
  <r>
    <x v="303"/>
    <s v="store"/>
    <n v="3"/>
    <n v="18"/>
    <n v="5"/>
    <n v="10"/>
    <n v="4"/>
    <n v="1.6243698212210762"/>
  </r>
  <r>
    <x v="303"/>
    <s v="store"/>
    <n v="4"/>
    <n v="19"/>
    <n v="6"/>
    <n v="11"/>
    <n v="5"/>
    <n v="0.77611316779498474"/>
  </r>
  <r>
    <x v="303"/>
    <s v="pharmacy"/>
    <n v="0"/>
    <n v="10"/>
    <n v="3"/>
    <n v="10"/>
    <n v="2"/>
    <n v="6.9306407284183704"/>
  </r>
  <r>
    <x v="303"/>
    <s v="pharmacy"/>
    <n v="1"/>
    <n v="13"/>
    <n v="6"/>
    <n v="13"/>
    <n v="4"/>
    <n v="1.822725958583393"/>
  </r>
  <r>
    <x v="303"/>
    <s v="pharmacy"/>
    <n v="2"/>
    <n v="13"/>
    <n v="6"/>
    <n v="13"/>
    <n v="4"/>
    <n v="0.87760879487348564"/>
  </r>
  <r>
    <x v="303"/>
    <s v="bank"/>
    <n v="0"/>
    <n v="22"/>
    <n v="8"/>
    <n v="22"/>
    <n v="7"/>
    <n v="2.0669345437150382"/>
  </r>
  <r>
    <x v="303"/>
    <s v="bank"/>
    <n v="1"/>
    <n v="40"/>
    <n v="12"/>
    <n v="35"/>
    <n v="8"/>
    <n v="0.48990823719330245"/>
  </r>
  <r>
    <x v="304"/>
    <s v="restaurant"/>
    <n v="0"/>
    <n v="9"/>
    <n v="3"/>
    <n v="8"/>
    <n v="3"/>
    <n v="25.813554201551515"/>
  </r>
  <r>
    <x v="304"/>
    <s v="restaurant"/>
    <n v="1"/>
    <n v="11"/>
    <n v="3"/>
    <n v="9"/>
    <n v="3"/>
    <n v="21.656095662415925"/>
  </r>
  <r>
    <x v="304"/>
    <s v="restaurant"/>
    <n v="2"/>
    <n v="11"/>
    <n v="3"/>
    <n v="9"/>
    <n v="4"/>
    <n v="18.178486941221674"/>
  </r>
  <r>
    <x v="304"/>
    <s v="restaurant"/>
    <n v="3"/>
    <n v="13"/>
    <n v="4"/>
    <n v="10"/>
    <n v="4"/>
    <n v="14.238580451081953"/>
  </r>
  <r>
    <x v="304"/>
    <s v="restaurant"/>
    <n v="4"/>
    <n v="14"/>
    <n v="5"/>
    <n v="11"/>
    <n v="4"/>
    <n v="11.456079591188033"/>
  </r>
  <r>
    <x v="304"/>
    <s v="restaurant"/>
    <n v="5"/>
    <n v="14"/>
    <n v="5"/>
    <n v="11"/>
    <n v="4"/>
    <n v="10.268041707657421"/>
  </r>
  <r>
    <x v="304"/>
    <s v="restaurant"/>
    <n v="6"/>
    <n v="15"/>
    <n v="5"/>
    <n v="13"/>
    <n v="4"/>
    <n v="8.697768664663899"/>
  </r>
  <r>
    <x v="304"/>
    <s v="restaurant"/>
    <n v="7"/>
    <n v="18"/>
    <n v="6"/>
    <n v="14"/>
    <n v="4"/>
    <n v="7.0148167208798418"/>
  </r>
  <r>
    <x v="304"/>
    <s v="restaurant"/>
    <n v="8"/>
    <n v="20"/>
    <n v="6"/>
    <n v="14"/>
    <n v="4"/>
    <n v="6.2351093474072981"/>
  </r>
  <r>
    <x v="304"/>
    <s v="restaurant"/>
    <n v="9"/>
    <n v="20"/>
    <n v="100"/>
    <n v="15"/>
    <n v="7"/>
    <n v="2.7914133293372179"/>
  </r>
  <r>
    <x v="304"/>
    <s v="supermarket"/>
    <n v="0"/>
    <n v="40"/>
    <n v="14"/>
    <n v="21"/>
    <n v="9"/>
    <n v="2.9596216833570588"/>
  </r>
  <r>
    <x v="304"/>
    <s v="supermarket"/>
    <n v="1"/>
    <n v="48"/>
    <n v="15"/>
    <n v="26"/>
    <n v="10"/>
    <n v="1.3520977546609039"/>
  </r>
  <r>
    <x v="304"/>
    <s v="supermarket"/>
    <n v="2"/>
    <n v="53"/>
    <n v="16"/>
    <n v="33"/>
    <n v="13"/>
    <n v="0.42736084162333632"/>
  </r>
  <r>
    <x v="304"/>
    <s v="supermarket"/>
    <n v="3"/>
    <n v="60"/>
    <n v="20"/>
    <n v="38"/>
    <n v="14"/>
    <n v="0.19055876843231956"/>
  </r>
  <r>
    <x v="304"/>
    <s v="supermarket"/>
    <n v="4"/>
    <n v="77"/>
    <n v="25"/>
    <n v="40"/>
    <n v="15"/>
    <n v="8.8821995697741671E-2"/>
  </r>
  <r>
    <x v="304"/>
    <s v="store"/>
    <n v="0"/>
    <n v="5"/>
    <n v="1"/>
    <n v="5"/>
    <n v="2"/>
    <n v="18.473708708526615"/>
  </r>
  <r>
    <x v="304"/>
    <s v="store"/>
    <n v="1"/>
    <n v="6"/>
    <n v="1"/>
    <n v="6"/>
    <n v="2"/>
    <n v="11.639245596889134"/>
  </r>
  <r>
    <x v="304"/>
    <s v="store"/>
    <n v="2"/>
    <n v="17"/>
    <n v="4"/>
    <n v="10"/>
    <n v="4"/>
    <n v="2.8374484164553047"/>
  </r>
  <r>
    <x v="304"/>
    <s v="store"/>
    <n v="3"/>
    <n v="18"/>
    <n v="5"/>
    <n v="10"/>
    <n v="4"/>
    <n v="1.6243698212210762"/>
  </r>
  <r>
    <x v="304"/>
    <s v="store"/>
    <n v="4"/>
    <n v="19"/>
    <n v="6"/>
    <n v="11"/>
    <n v="5"/>
    <n v="0.77611316779498474"/>
  </r>
  <r>
    <x v="304"/>
    <s v="pharmacy"/>
    <n v="0"/>
    <n v="10"/>
    <n v="3"/>
    <n v="10"/>
    <n v="2"/>
    <n v="6.9306407284183704"/>
  </r>
  <r>
    <x v="304"/>
    <s v="pharmacy"/>
    <n v="1"/>
    <n v="13"/>
    <n v="6"/>
    <n v="13"/>
    <n v="4"/>
    <n v="1.822725958583393"/>
  </r>
  <r>
    <x v="304"/>
    <s v="pharmacy"/>
    <n v="2"/>
    <n v="13"/>
    <n v="6"/>
    <n v="13"/>
    <n v="4"/>
    <n v="0.87760879487348564"/>
  </r>
  <r>
    <x v="304"/>
    <s v="bank"/>
    <n v="0"/>
    <n v="22"/>
    <n v="8"/>
    <n v="22"/>
    <n v="7"/>
    <n v="2.0669345437150382"/>
  </r>
  <r>
    <x v="304"/>
    <s v="bank"/>
    <n v="1"/>
    <n v="40"/>
    <n v="12"/>
    <n v="35"/>
    <n v="8"/>
    <n v="0.48990823719330245"/>
  </r>
  <r>
    <x v="305"/>
    <s v="restaurant"/>
    <n v="0"/>
    <n v="9"/>
    <n v="2"/>
    <n v="8"/>
    <n v="2"/>
    <n v="29.703228297015844"/>
  </r>
  <r>
    <x v="305"/>
    <s v="restaurant"/>
    <n v="1"/>
    <n v="10"/>
    <n v="2"/>
    <n v="8"/>
    <n v="3"/>
    <n v="24.531848352086111"/>
  </r>
  <r>
    <x v="305"/>
    <s v="restaurant"/>
    <n v="2"/>
    <n v="10"/>
    <n v="3"/>
    <n v="8"/>
    <n v="3"/>
    <n v="20.304597063532135"/>
  </r>
  <r>
    <x v="305"/>
    <s v="restaurant"/>
    <n v="3"/>
    <n v="11"/>
    <n v="3"/>
    <n v="9"/>
    <n v="3"/>
    <n v="17.397360581258248"/>
  </r>
  <r>
    <x v="305"/>
    <s v="restaurant"/>
    <n v="4"/>
    <n v="12"/>
    <n v="4"/>
    <n v="9"/>
    <n v="4"/>
    <n v="13.316532908867863"/>
  </r>
  <r>
    <x v="305"/>
    <s v="restaurant"/>
    <n v="5"/>
    <n v="13"/>
    <n v="4"/>
    <n v="10"/>
    <n v="4"/>
    <n v="11.438521612306769"/>
  </r>
  <r>
    <x v="305"/>
    <s v="restaurant"/>
    <n v="6"/>
    <n v="14"/>
    <n v="5"/>
    <n v="10"/>
    <n v="4"/>
    <n v="9.4641066393816295"/>
  </r>
  <r>
    <x v="305"/>
    <s v="restaurant"/>
    <n v="7"/>
    <n v="16"/>
    <n v="5"/>
    <n v="12"/>
    <n v="4"/>
    <n v="7.9037049320704247"/>
  </r>
  <r>
    <x v="305"/>
    <s v="restaurant"/>
    <n v="8"/>
    <n v="17"/>
    <n v="5"/>
    <n v="13"/>
    <n v="4"/>
    <n v="6.8840938070124613"/>
  </r>
  <r>
    <x v="305"/>
    <s v="restaurant"/>
    <n v="9"/>
    <n v="17"/>
    <n v="100"/>
    <n v="14"/>
    <n v="7"/>
    <n v="2.9726036437977728"/>
  </r>
  <r>
    <x v="305"/>
    <s v="supermarket"/>
    <n v="0"/>
    <n v="40"/>
    <n v="14"/>
    <n v="21"/>
    <n v="8"/>
    <n v="3.5536918861503262"/>
  </r>
  <r>
    <x v="305"/>
    <s v="supermarket"/>
    <n v="1"/>
    <n v="48"/>
    <n v="15"/>
    <n v="25"/>
    <n v="10"/>
    <n v="1.3647819109270418"/>
  </r>
  <r>
    <x v="305"/>
    <s v="supermarket"/>
    <n v="2"/>
    <n v="52"/>
    <n v="16"/>
    <n v="32"/>
    <n v="12"/>
    <n v="0.51903645313329672"/>
  </r>
  <r>
    <x v="305"/>
    <s v="supermarket"/>
    <n v="3"/>
    <n v="60"/>
    <n v="19"/>
    <n v="38"/>
    <n v="13"/>
    <n v="0.23650088150094745"/>
  </r>
  <r>
    <x v="305"/>
    <s v="supermarket"/>
    <n v="4"/>
    <n v="76"/>
    <n v="25"/>
    <n v="39"/>
    <n v="15"/>
    <n v="8.9011889484258061E-2"/>
  </r>
  <r>
    <x v="305"/>
    <s v="store"/>
    <n v="0"/>
    <n v="5"/>
    <n v="1"/>
    <n v="5"/>
    <n v="1"/>
    <n v="20.606540717564208"/>
  </r>
  <r>
    <x v="305"/>
    <s v="store"/>
    <n v="1"/>
    <n v="5"/>
    <n v="1"/>
    <n v="5"/>
    <n v="1"/>
    <n v="13.897434437427027"/>
  </r>
  <r>
    <x v="305"/>
    <s v="store"/>
    <n v="2"/>
    <n v="15"/>
    <n v="4"/>
    <n v="9"/>
    <n v="3"/>
    <n v="3.4112214732081059"/>
  </r>
  <r>
    <x v="305"/>
    <s v="store"/>
    <n v="3"/>
    <n v="16"/>
    <n v="4"/>
    <n v="10"/>
    <n v="4"/>
    <n v="1.9166787516156258"/>
  </r>
  <r>
    <x v="305"/>
    <s v="store"/>
    <n v="4"/>
    <n v="16"/>
    <n v="6"/>
    <n v="15"/>
    <n v="4"/>
    <n v="0.89571660842777667"/>
  </r>
  <r>
    <x v="305"/>
    <s v="pharmacy"/>
    <n v="0"/>
    <n v="9"/>
    <n v="3"/>
    <n v="9"/>
    <n v="2"/>
    <n v="7.2115890219049117"/>
  </r>
  <r>
    <x v="305"/>
    <s v="pharmacy"/>
    <n v="1"/>
    <n v="12"/>
    <n v="6"/>
    <n v="12"/>
    <n v="3"/>
    <n v="2.1629102012004964"/>
  </r>
  <r>
    <x v="305"/>
    <s v="pharmacy"/>
    <n v="2"/>
    <n v="12"/>
    <n v="6"/>
    <n v="12"/>
    <n v="3"/>
    <n v="1.0414012079854245"/>
  </r>
  <r>
    <x v="305"/>
    <s v="bank"/>
    <n v="0"/>
    <n v="22"/>
    <n v="7"/>
    <n v="22"/>
    <n v="6"/>
    <n v="2.5379698615685307"/>
  </r>
  <r>
    <x v="305"/>
    <s v="bank"/>
    <n v="1"/>
    <n v="39"/>
    <n v="12"/>
    <n v="34"/>
    <n v="7"/>
    <n v="0.57499259859690721"/>
  </r>
  <r>
    <x v="306"/>
    <s v="restaurant"/>
    <n v="0"/>
    <n v="6"/>
    <n v="1"/>
    <n v="6"/>
    <n v="1"/>
    <n v="38.775499111066253"/>
  </r>
  <r>
    <x v="306"/>
    <s v="restaurant"/>
    <n v="1"/>
    <n v="7"/>
    <n v="2"/>
    <n v="7"/>
    <n v="3"/>
    <n v="27.095209147728774"/>
  </r>
  <r>
    <x v="306"/>
    <s v="restaurant"/>
    <n v="2"/>
    <n v="9"/>
    <n v="2"/>
    <n v="8"/>
    <n v="3"/>
    <n v="22.420450393051802"/>
  </r>
  <r>
    <x v="306"/>
    <s v="restaurant"/>
    <n v="3"/>
    <n v="10"/>
    <n v="2"/>
    <n v="8"/>
    <n v="3"/>
    <n v="19.707588023203989"/>
  </r>
  <r>
    <x v="306"/>
    <s v="restaurant"/>
    <n v="4"/>
    <n v="10"/>
    <n v="3"/>
    <n v="9"/>
    <n v="4"/>
    <n v="14.880611006813389"/>
  </r>
  <r>
    <x v="306"/>
    <s v="restaurant"/>
    <n v="5"/>
    <n v="13"/>
    <n v="4"/>
    <n v="10"/>
    <n v="4"/>
    <n v="11.438521612306769"/>
  </r>
  <r>
    <x v="306"/>
    <s v="restaurant"/>
    <n v="6"/>
    <n v="13"/>
    <n v="5"/>
    <n v="10"/>
    <n v="4"/>
    <n v="9.5767154768708185"/>
  </r>
  <r>
    <x v="306"/>
    <s v="restaurant"/>
    <n v="7"/>
    <n v="14"/>
    <n v="6"/>
    <n v="10"/>
    <n v="4"/>
    <n v="8.0051106422642064"/>
  </r>
  <r>
    <x v="306"/>
    <s v="restaurant"/>
    <n v="8"/>
    <n v="18"/>
    <n v="6"/>
    <n v="13"/>
    <n v="4"/>
    <n v="6.4195980793884821"/>
  </r>
  <r>
    <x v="306"/>
    <s v="restaurant"/>
    <n v="9"/>
    <n v="19"/>
    <n v="100"/>
    <n v="14"/>
    <n v="7"/>
    <n v="2.9138429327164359"/>
  </r>
  <r>
    <x v="306"/>
    <s v="supermarket"/>
    <n v="0"/>
    <n v="40"/>
    <n v="14"/>
    <n v="21"/>
    <n v="8"/>
    <n v="3.5536918861503262"/>
  </r>
  <r>
    <x v="306"/>
    <s v="supermarket"/>
    <n v="1"/>
    <n v="48"/>
    <n v="15"/>
    <n v="25"/>
    <n v="10"/>
    <n v="1.3647819109270418"/>
  </r>
  <r>
    <x v="306"/>
    <s v="supermarket"/>
    <n v="2"/>
    <n v="53"/>
    <n v="16"/>
    <n v="32"/>
    <n v="12"/>
    <n v="0.51903592617072292"/>
  </r>
  <r>
    <x v="306"/>
    <s v="supermarket"/>
    <n v="3"/>
    <n v="60"/>
    <n v="19"/>
    <n v="38"/>
    <n v="14"/>
    <n v="0.19331309165545715"/>
  </r>
  <r>
    <x v="306"/>
    <s v="supermarket"/>
    <n v="4"/>
    <n v="76"/>
    <n v="25"/>
    <n v="39"/>
    <n v="15"/>
    <n v="8.9011889484258061E-2"/>
  </r>
  <r>
    <x v="306"/>
    <s v="store"/>
    <n v="0"/>
    <n v="5"/>
    <n v="1"/>
    <n v="5"/>
    <n v="2"/>
    <n v="18.473708708526615"/>
  </r>
  <r>
    <x v="306"/>
    <s v="store"/>
    <n v="1"/>
    <n v="5"/>
    <n v="1"/>
    <n v="5"/>
    <n v="2"/>
    <n v="12.459012849936558"/>
  </r>
  <r>
    <x v="306"/>
    <s v="store"/>
    <n v="2"/>
    <n v="16"/>
    <n v="4"/>
    <n v="9"/>
    <n v="4"/>
    <n v="2.9124754305223326"/>
  </r>
  <r>
    <x v="306"/>
    <s v="store"/>
    <n v="3"/>
    <n v="18"/>
    <n v="5"/>
    <n v="9"/>
    <n v="4"/>
    <n v="1.6719186855391168"/>
  </r>
  <r>
    <x v="306"/>
    <s v="store"/>
    <n v="4"/>
    <n v="18"/>
    <n v="6"/>
    <n v="10"/>
    <n v="4"/>
    <n v="0.95973559087967275"/>
  </r>
  <r>
    <x v="306"/>
    <s v="pharmacy"/>
    <n v="0"/>
    <n v="9"/>
    <n v="3"/>
    <n v="9"/>
    <n v="2"/>
    <n v="7.2115890219049117"/>
  </r>
  <r>
    <x v="306"/>
    <s v="pharmacy"/>
    <n v="1"/>
    <n v="12"/>
    <n v="6"/>
    <n v="12"/>
    <n v="4"/>
    <n v="1.8888152588243721"/>
  </r>
  <r>
    <x v="306"/>
    <s v="pharmacy"/>
    <n v="2"/>
    <n v="12"/>
    <n v="6"/>
    <n v="12"/>
    <n v="4"/>
    <n v="0.90942956906358674"/>
  </r>
  <r>
    <x v="306"/>
    <s v="bank"/>
    <n v="0"/>
    <n v="22"/>
    <n v="7"/>
    <n v="22"/>
    <n v="6"/>
    <n v="2.5379698615685307"/>
  </r>
  <r>
    <x v="306"/>
    <s v="bank"/>
    <n v="1"/>
    <n v="39"/>
    <n v="12"/>
    <n v="34"/>
    <n v="7"/>
    <n v="0.57499259859690721"/>
  </r>
  <r>
    <x v="307"/>
    <s v="restaurant"/>
    <n v="0"/>
    <n v="4"/>
    <n v="1"/>
    <n v="4"/>
    <n v="1"/>
    <n v="44.134724700805194"/>
  </r>
  <r>
    <x v="307"/>
    <s v="restaurant"/>
    <n v="1"/>
    <n v="6"/>
    <n v="1"/>
    <n v="6"/>
    <n v="2"/>
    <n v="32.872113876155886"/>
  </r>
  <r>
    <x v="307"/>
    <s v="restaurant"/>
    <n v="2"/>
    <n v="8"/>
    <n v="2"/>
    <n v="6"/>
    <n v="3"/>
    <n v="24.351092166494546"/>
  </r>
  <r>
    <x v="307"/>
    <s v="restaurant"/>
    <n v="3"/>
    <n v="9"/>
    <n v="3"/>
    <n v="7"/>
    <n v="3"/>
    <n v="19.160985478346937"/>
  </r>
  <r>
    <x v="307"/>
    <s v="restaurant"/>
    <n v="4"/>
    <n v="11"/>
    <n v="4"/>
    <n v="7"/>
    <n v="3"/>
    <n v="15.483003103197499"/>
  </r>
  <r>
    <x v="307"/>
    <s v="restaurant"/>
    <n v="5"/>
    <n v="13"/>
    <n v="4"/>
    <n v="8"/>
    <n v="3"/>
    <n v="13.06052677334799"/>
  </r>
  <r>
    <x v="307"/>
    <s v="restaurant"/>
    <n v="6"/>
    <n v="16"/>
    <n v="5"/>
    <n v="8"/>
    <n v="3"/>
    <n v="10.756651198657947"/>
  </r>
  <r>
    <x v="307"/>
    <s v="restaurant"/>
    <n v="7"/>
    <n v="16"/>
    <n v="5"/>
    <n v="9"/>
    <n v="4"/>
    <n v="8.6107541457343828"/>
  </r>
  <r>
    <x v="307"/>
    <s v="restaurant"/>
    <n v="8"/>
    <n v="16"/>
    <n v="6"/>
    <n v="9"/>
    <n v="4"/>
    <n v="7.2897759124702581"/>
  </r>
  <r>
    <x v="307"/>
    <s v="restaurant"/>
    <n v="9"/>
    <n v="17"/>
    <n v="100"/>
    <n v="13"/>
    <n v="6"/>
    <n v="3.4482583641314029"/>
  </r>
  <r>
    <x v="307"/>
    <s v="supermarket"/>
    <n v="0"/>
    <n v="39"/>
    <n v="14"/>
    <n v="20"/>
    <n v="8"/>
    <n v="3.6085742282122468"/>
  </r>
  <r>
    <x v="307"/>
    <s v="supermarket"/>
    <n v="1"/>
    <n v="46"/>
    <n v="15"/>
    <n v="24"/>
    <n v="9"/>
    <n v="1.6662558229618027"/>
  </r>
  <r>
    <x v="307"/>
    <s v="supermarket"/>
    <n v="2"/>
    <n v="51"/>
    <n v="16"/>
    <n v="31"/>
    <n v="12"/>
    <n v="0.52146492143899836"/>
  </r>
  <r>
    <x v="307"/>
    <s v="supermarket"/>
    <n v="3"/>
    <n v="59"/>
    <n v="19"/>
    <n v="37"/>
    <n v="13"/>
    <n v="0.23696560340978148"/>
  </r>
  <r>
    <x v="307"/>
    <s v="supermarket"/>
    <n v="4"/>
    <n v="75"/>
    <n v="24"/>
    <n v="38"/>
    <n v="14"/>
    <n v="0.11042900102304665"/>
  </r>
  <r>
    <x v="307"/>
    <s v="store"/>
    <n v="0"/>
    <n v="4"/>
    <n v="1"/>
    <n v="4"/>
    <n v="1"/>
    <n v="22.338230552247637"/>
  </r>
  <r>
    <x v="307"/>
    <s v="store"/>
    <n v="1"/>
    <n v="4"/>
    <n v="1"/>
    <n v="4"/>
    <n v="1"/>
    <n v="15.065318279422829"/>
  </r>
  <r>
    <x v="307"/>
    <s v="store"/>
    <n v="2"/>
    <n v="14"/>
    <n v="4"/>
    <n v="8"/>
    <n v="3"/>
    <n v="3.518223048876878"/>
  </r>
  <r>
    <x v="307"/>
    <s v="store"/>
    <n v="3"/>
    <n v="16"/>
    <n v="4"/>
    <n v="9"/>
    <n v="3"/>
    <n v="2.2961285195211238"/>
  </r>
  <r>
    <x v="307"/>
    <s v="store"/>
    <n v="4"/>
    <n v="16"/>
    <n v="6"/>
    <n v="14"/>
    <n v="4"/>
    <n v="0.90211498344104946"/>
  </r>
  <r>
    <x v="307"/>
    <s v="pharmacy"/>
    <n v="0"/>
    <n v="8"/>
    <n v="2"/>
    <n v="8"/>
    <n v="1"/>
    <n v="9.2077560144712791"/>
  </r>
  <r>
    <x v="307"/>
    <s v="pharmacy"/>
    <n v="1"/>
    <n v="11"/>
    <n v="6"/>
    <n v="11"/>
    <n v="3"/>
    <n v="2.2468163921310786"/>
  </r>
  <r>
    <x v="307"/>
    <s v="pharmacy"/>
    <n v="2"/>
    <n v="11"/>
    <n v="6"/>
    <n v="11"/>
    <n v="3"/>
    <n v="1.0818004851001493"/>
  </r>
  <r>
    <x v="307"/>
    <s v="bank"/>
    <n v="0"/>
    <n v="21"/>
    <n v="7"/>
    <n v="21"/>
    <n v="6"/>
    <n v="2.5671017494486033"/>
  </r>
  <r>
    <x v="307"/>
    <s v="bank"/>
    <n v="1"/>
    <n v="38"/>
    <n v="12"/>
    <n v="33"/>
    <n v="7"/>
    <n v="0.57568496636018551"/>
  </r>
  <r>
    <x v="308"/>
    <s v="restaurant"/>
    <n v="0"/>
    <n v="8"/>
    <n v="2"/>
    <n v="6"/>
    <n v="2"/>
    <n v="32.106475774715051"/>
  </r>
  <r>
    <x v="308"/>
    <s v="restaurant"/>
    <n v="1"/>
    <n v="9"/>
    <n v="2"/>
    <n v="6"/>
    <n v="2"/>
    <n v="28.171194907293593"/>
  </r>
  <r>
    <x v="308"/>
    <s v="restaurant"/>
    <n v="2"/>
    <n v="9"/>
    <n v="2"/>
    <n v="6"/>
    <n v="2"/>
    <n v="25.249737657648328"/>
  </r>
  <r>
    <x v="308"/>
    <s v="restaurant"/>
    <n v="3"/>
    <n v="10"/>
    <n v="3"/>
    <n v="6"/>
    <n v="3"/>
    <n v="19.442758506498201"/>
  </r>
  <r>
    <x v="308"/>
    <s v="restaurant"/>
    <n v="4"/>
    <n v="10"/>
    <n v="3"/>
    <n v="8"/>
    <n v="3"/>
    <n v="16.311638167746175"/>
  </r>
  <r>
    <x v="308"/>
    <s v="restaurant"/>
    <n v="5"/>
    <n v="10"/>
    <n v="3"/>
    <n v="8"/>
    <n v="3"/>
    <n v="14.620060876276199"/>
  </r>
  <r>
    <x v="308"/>
    <s v="restaurant"/>
    <n v="6"/>
    <n v="11"/>
    <n v="3"/>
    <n v="8"/>
    <n v="4"/>
    <n v="12.086440769756672"/>
  </r>
  <r>
    <x v="308"/>
    <s v="restaurant"/>
    <n v="7"/>
    <n v="13"/>
    <n v="4"/>
    <n v="8"/>
    <n v="4"/>
    <n v="9.7796187570308728"/>
  </r>
  <r>
    <x v="308"/>
    <s v="restaurant"/>
    <n v="8"/>
    <n v="14"/>
    <n v="5"/>
    <n v="8"/>
    <n v="4"/>
    <n v="8.1322395992171046"/>
  </r>
  <r>
    <x v="308"/>
    <s v="restaurant"/>
    <n v="9"/>
    <n v="14"/>
    <n v="5"/>
    <n v="13"/>
    <n v="4"/>
    <n v="6.3273304907320007"/>
  </r>
  <r>
    <x v="308"/>
    <s v="supermarket"/>
    <n v="0"/>
    <n v="34"/>
    <n v="15"/>
    <n v="19"/>
    <n v="8"/>
    <n v="3.6205111329369064"/>
  </r>
  <r>
    <x v="308"/>
    <s v="supermarket"/>
    <n v="1"/>
    <n v="47"/>
    <n v="16"/>
    <n v="23"/>
    <n v="9"/>
    <n v="1.6601665407110797"/>
  </r>
  <r>
    <x v="308"/>
    <s v="supermarket"/>
    <n v="2"/>
    <n v="52"/>
    <n v="16"/>
    <n v="28"/>
    <n v="12"/>
    <n v="0.53223443288081507"/>
  </r>
  <r>
    <x v="308"/>
    <s v="supermarket"/>
    <n v="3"/>
    <n v="59"/>
    <n v="20"/>
    <n v="35"/>
    <n v="14"/>
    <n v="0.19226417491459599"/>
  </r>
  <r>
    <x v="308"/>
    <s v="supermarket"/>
    <n v="4"/>
    <n v="75"/>
    <n v="24"/>
    <n v="37"/>
    <n v="14"/>
    <n v="0.11070647110730913"/>
  </r>
  <r>
    <x v="308"/>
    <s v="store"/>
    <n v="0"/>
    <n v="4"/>
    <n v="1"/>
    <n v="4"/>
    <n v="1"/>
    <n v="22.338230552247637"/>
  </r>
  <r>
    <x v="308"/>
    <s v="store"/>
    <n v="1"/>
    <n v="7"/>
    <n v="2"/>
    <n v="5"/>
    <n v="2"/>
    <n v="9.8851658164706713"/>
  </r>
  <r>
    <x v="308"/>
    <s v="store"/>
    <n v="2"/>
    <n v="9"/>
    <n v="2"/>
    <n v="7"/>
    <n v="2"/>
    <n v="5.9917294023565537"/>
  </r>
  <r>
    <x v="308"/>
    <s v="store"/>
    <n v="3"/>
    <n v="10"/>
    <n v="3"/>
    <n v="10"/>
    <n v="3"/>
    <n v="2.7430661000419896"/>
  </r>
  <r>
    <x v="308"/>
    <s v="store"/>
    <n v="4"/>
    <n v="11"/>
    <n v="4"/>
    <n v="11"/>
    <n v="3"/>
    <n v="1.5303082534668961"/>
  </r>
  <r>
    <x v="308"/>
    <s v="pharmacy"/>
    <n v="0"/>
    <n v="10"/>
    <n v="4"/>
    <n v="10"/>
    <n v="2"/>
    <n v="6.3665039401748338"/>
  </r>
  <r>
    <x v="308"/>
    <s v="pharmacy"/>
    <n v="1"/>
    <n v="10"/>
    <n v="4"/>
    <n v="10"/>
    <n v="3"/>
    <n v="2.7202886607715069"/>
  </r>
  <r>
    <x v="308"/>
    <s v="pharmacy"/>
    <n v="2"/>
    <n v="13"/>
    <n v="4"/>
    <n v="13"/>
    <n v="3"/>
    <n v="1.1862547232372256"/>
  </r>
  <r>
    <x v="308"/>
    <s v="bank"/>
    <n v="0"/>
    <n v="21"/>
    <n v="8"/>
    <n v="15"/>
    <n v="6"/>
    <n v="2.5201448454242992"/>
  </r>
  <r>
    <x v="308"/>
    <s v="bank"/>
    <n v="1"/>
    <n v="43"/>
    <n v="13"/>
    <n v="37"/>
    <n v="8"/>
    <n v="0.46067125048036645"/>
  </r>
  <r>
    <x v="309"/>
    <s v="restaurant"/>
    <n v="0"/>
    <n v="8"/>
    <n v="2"/>
    <n v="6"/>
    <n v="2"/>
    <n v="32.106475774715051"/>
  </r>
  <r>
    <x v="309"/>
    <s v="restaurant"/>
    <n v="1"/>
    <n v="8"/>
    <n v="2"/>
    <n v="6"/>
    <n v="2"/>
    <n v="28.776915324003859"/>
  </r>
  <r>
    <x v="309"/>
    <s v="restaurant"/>
    <n v="2"/>
    <n v="9"/>
    <n v="3"/>
    <n v="7"/>
    <n v="2"/>
    <n v="22.819509462009481"/>
  </r>
  <r>
    <x v="309"/>
    <s v="restaurant"/>
    <n v="3"/>
    <n v="9"/>
    <n v="3"/>
    <n v="7"/>
    <n v="3"/>
    <n v="19.160985478346937"/>
  </r>
  <r>
    <x v="309"/>
    <s v="restaurant"/>
    <n v="4"/>
    <n v="10"/>
    <n v="3"/>
    <n v="8"/>
    <n v="3"/>
    <n v="16.311638167746175"/>
  </r>
  <r>
    <x v="309"/>
    <s v="restaurant"/>
    <n v="5"/>
    <n v="10"/>
    <n v="3"/>
    <n v="8"/>
    <n v="3"/>
    <n v="14.620060876276199"/>
  </r>
  <r>
    <x v="309"/>
    <s v="restaurant"/>
    <n v="6"/>
    <n v="10"/>
    <n v="4"/>
    <n v="8"/>
    <n v="3"/>
    <n v="12.247236775348513"/>
  </r>
  <r>
    <x v="309"/>
    <s v="restaurant"/>
    <n v="7"/>
    <n v="11"/>
    <n v="4"/>
    <n v="8"/>
    <n v="4"/>
    <n v="10.065202272139009"/>
  </r>
  <r>
    <x v="309"/>
    <s v="restaurant"/>
    <n v="8"/>
    <n v="13"/>
    <n v="4"/>
    <n v="9"/>
    <n v="4"/>
    <n v="8.4805253691843134"/>
  </r>
  <r>
    <x v="309"/>
    <s v="restaurant"/>
    <n v="9"/>
    <n v="14"/>
    <n v="5"/>
    <n v="13"/>
    <n v="4"/>
    <n v="6.3273304907320007"/>
  </r>
  <r>
    <x v="309"/>
    <s v="supermarket"/>
    <n v="0"/>
    <n v="34"/>
    <n v="15"/>
    <n v="19"/>
    <n v="8"/>
    <n v="3.6205111329369064"/>
  </r>
  <r>
    <x v="309"/>
    <s v="supermarket"/>
    <n v="1"/>
    <n v="47"/>
    <n v="16"/>
    <n v="24"/>
    <n v="9"/>
    <n v="1.6416326129414298"/>
  </r>
  <r>
    <x v="309"/>
    <s v="supermarket"/>
    <n v="2"/>
    <n v="52"/>
    <n v="16"/>
    <n v="28"/>
    <n v="12"/>
    <n v="0.53223443288081507"/>
  </r>
  <r>
    <x v="309"/>
    <s v="supermarket"/>
    <n v="3"/>
    <n v="59"/>
    <n v="20"/>
    <n v="34"/>
    <n v="14"/>
    <n v="0.19308492643792546"/>
  </r>
  <r>
    <x v="309"/>
    <s v="supermarket"/>
    <n v="4"/>
    <n v="75"/>
    <n v="23"/>
    <n v="37"/>
    <n v="14"/>
    <n v="0.1112225396765399"/>
  </r>
  <r>
    <x v="309"/>
    <s v="store"/>
    <n v="0"/>
    <n v="4"/>
    <n v="1"/>
    <n v="4"/>
    <n v="1"/>
    <n v="22.338230552247637"/>
  </r>
  <r>
    <x v="309"/>
    <s v="store"/>
    <n v="1"/>
    <n v="7"/>
    <n v="2"/>
    <n v="7"/>
    <n v="2"/>
    <n v="9.230637960199946"/>
  </r>
  <r>
    <x v="309"/>
    <s v="store"/>
    <n v="2"/>
    <n v="7"/>
    <n v="2"/>
    <n v="7"/>
    <n v="2"/>
    <n v="6.2253139731581051"/>
  </r>
  <r>
    <x v="309"/>
    <s v="store"/>
    <n v="3"/>
    <n v="9"/>
    <n v="2"/>
    <n v="9"/>
    <n v="2"/>
    <n v="3.8846955857385024"/>
  </r>
  <r>
    <x v="309"/>
    <s v="store"/>
    <n v="4"/>
    <n v="11"/>
    <n v="4"/>
    <n v="11"/>
    <n v="4"/>
    <n v="1.3064681091869834"/>
  </r>
  <r>
    <x v="309"/>
    <s v="pharmacy"/>
    <n v="0"/>
    <n v="9"/>
    <n v="4"/>
    <n v="9"/>
    <n v="2"/>
    <n v="6.6474522336613751"/>
  </r>
  <r>
    <x v="309"/>
    <s v="pharmacy"/>
    <n v="1"/>
    <n v="9"/>
    <n v="4"/>
    <n v="9"/>
    <n v="3"/>
    <n v="2.8555600613391006"/>
  </r>
  <r>
    <x v="309"/>
    <s v="pharmacy"/>
    <n v="2"/>
    <n v="14"/>
    <n v="4"/>
    <n v="14"/>
    <n v="3"/>
    <n v="1.161189205974928"/>
  </r>
  <r>
    <x v="309"/>
    <s v="bank"/>
    <n v="0"/>
    <n v="21"/>
    <n v="8"/>
    <n v="14"/>
    <n v="6"/>
    <n v="2.5697646553034392"/>
  </r>
  <r>
    <x v="309"/>
    <s v="bank"/>
    <n v="1"/>
    <n v="44"/>
    <n v="13"/>
    <n v="37"/>
    <n v="8"/>
    <n v="0.46059487617766448"/>
  </r>
  <r>
    <x v="310"/>
    <s v="restaurant"/>
    <n v="0"/>
    <n v="8"/>
    <n v="2"/>
    <n v="4"/>
    <n v="2"/>
    <n v="34.454687417693989"/>
  </r>
  <r>
    <x v="310"/>
    <s v="restaurant"/>
    <n v="1"/>
    <n v="8"/>
    <n v="2"/>
    <n v="4"/>
    <n v="2"/>
    <n v="30.881608722525723"/>
  </r>
  <r>
    <x v="310"/>
    <s v="restaurant"/>
    <n v="2"/>
    <n v="8"/>
    <n v="2"/>
    <n v="5"/>
    <n v="2"/>
    <n v="26.663604512584666"/>
  </r>
  <r>
    <x v="310"/>
    <s v="restaurant"/>
    <n v="3"/>
    <n v="9"/>
    <n v="2"/>
    <n v="5"/>
    <n v="3"/>
    <n v="22.119829924442449"/>
  </r>
  <r>
    <x v="310"/>
    <s v="restaurant"/>
    <n v="4"/>
    <n v="11"/>
    <n v="4"/>
    <n v="5"/>
    <n v="3"/>
    <n v="16.782804435164962"/>
  </r>
  <r>
    <x v="310"/>
    <s v="restaurant"/>
    <n v="5"/>
    <n v="13"/>
    <n v="4"/>
    <n v="7"/>
    <n v="3"/>
    <n v="13.521866255603603"/>
  </r>
  <r>
    <x v="310"/>
    <s v="restaurant"/>
    <n v="6"/>
    <n v="13"/>
    <n v="4"/>
    <n v="7"/>
    <n v="3"/>
    <n v="12.119598643911377"/>
  </r>
  <r>
    <x v="310"/>
    <s v="restaurant"/>
    <n v="7"/>
    <n v="13"/>
    <n v="5"/>
    <n v="8"/>
    <n v="3"/>
    <n v="9.8866076750337086"/>
  </r>
  <r>
    <x v="310"/>
    <s v="restaurant"/>
    <n v="8"/>
    <n v="15"/>
    <n v="5"/>
    <n v="11"/>
    <n v="4"/>
    <n v="7.3212782944801376"/>
  </r>
  <r>
    <x v="310"/>
    <s v="restaurant"/>
    <n v="9"/>
    <n v="16"/>
    <n v="6"/>
    <n v="15"/>
    <n v="4"/>
    <n v="5.6074057559910777"/>
  </r>
  <r>
    <x v="310"/>
    <s v="supermarket"/>
    <n v="0"/>
    <n v="37"/>
    <n v="15"/>
    <n v="18"/>
    <n v="8"/>
    <n v="3.7000486059901969"/>
  </r>
  <r>
    <x v="310"/>
    <s v="supermarket"/>
    <n v="1"/>
    <n v="49"/>
    <n v="16"/>
    <n v="23"/>
    <n v="9"/>
    <n v="1.6601601407539242"/>
  </r>
  <r>
    <x v="310"/>
    <s v="supermarket"/>
    <n v="2"/>
    <n v="54"/>
    <n v="17"/>
    <n v="31"/>
    <n v="12"/>
    <n v="0.5104610935436682"/>
  </r>
  <r>
    <x v="310"/>
    <s v="supermarket"/>
    <n v="3"/>
    <n v="61"/>
    <n v="21"/>
    <n v="36"/>
    <n v="14"/>
    <n v="0.1895236694490193"/>
  </r>
  <r>
    <x v="310"/>
    <s v="supermarket"/>
    <n v="4"/>
    <n v="77"/>
    <n v="24"/>
    <n v="38"/>
    <n v="15"/>
    <n v="8.9627678479102371E-2"/>
  </r>
  <r>
    <x v="310"/>
    <s v="store"/>
    <n v="0"/>
    <n v="6"/>
    <n v="1"/>
    <n v="3"/>
    <n v="1"/>
    <n v="21.803083053915515"/>
  </r>
  <r>
    <x v="310"/>
    <s v="store"/>
    <n v="1"/>
    <n v="7"/>
    <n v="2"/>
    <n v="6"/>
    <n v="2"/>
    <n v="9.5056052694717206"/>
  </r>
  <r>
    <x v="310"/>
    <s v="store"/>
    <n v="2"/>
    <n v="8"/>
    <n v="2"/>
    <n v="7"/>
    <n v="2"/>
    <n v="6.0865736455252319"/>
  </r>
  <r>
    <x v="310"/>
    <s v="store"/>
    <n v="3"/>
    <n v="13"/>
    <n v="4"/>
    <n v="7"/>
    <n v="3"/>
    <n v="2.4729070986189807"/>
  </r>
  <r>
    <x v="310"/>
    <s v="store"/>
    <n v="4"/>
    <n v="13"/>
    <n v="4"/>
    <n v="7"/>
    <n v="3"/>
    <n v="1.6677745548825686"/>
  </r>
  <r>
    <x v="310"/>
    <s v="pharmacy"/>
    <n v="0"/>
    <n v="11"/>
    <n v="3"/>
    <n v="11"/>
    <n v="2"/>
    <n v="6.7093791349885272"/>
  </r>
  <r>
    <x v="310"/>
    <s v="pharmacy"/>
    <n v="1"/>
    <n v="12"/>
    <n v="5"/>
    <n v="12"/>
    <n v="3"/>
    <n v="2.3219840776963956"/>
  </r>
  <r>
    <x v="310"/>
    <s v="pharmacy"/>
    <n v="2"/>
    <n v="13"/>
    <n v="5"/>
    <n v="12"/>
    <n v="3"/>
    <n v="1.1015818737068592"/>
  </r>
  <r>
    <x v="310"/>
    <s v="bank"/>
    <n v="0"/>
    <n v="23"/>
    <n v="9"/>
    <n v="21"/>
    <n v="6"/>
    <n v="2.1650807874531925"/>
  </r>
  <r>
    <x v="310"/>
    <s v="bank"/>
    <n v="1"/>
    <n v="41"/>
    <n v="13"/>
    <n v="34"/>
    <n v="7"/>
    <n v="0.54638658957936803"/>
  </r>
  <r>
    <x v="311"/>
    <s v="restaurant"/>
    <n v="0"/>
    <n v="7"/>
    <n v="2"/>
    <n v="6"/>
    <n v="2"/>
    <n v="32.95450761754347"/>
  </r>
  <r>
    <x v="311"/>
    <s v="restaurant"/>
    <n v="1"/>
    <n v="7"/>
    <n v="2"/>
    <n v="6"/>
    <n v="2"/>
    <n v="29.537003123872296"/>
  </r>
  <r>
    <x v="311"/>
    <s v="restaurant"/>
    <n v="2"/>
    <n v="9"/>
    <n v="2"/>
    <n v="7"/>
    <n v="3"/>
    <n v="23.061166760512286"/>
  </r>
  <r>
    <x v="311"/>
    <s v="restaurant"/>
    <n v="3"/>
    <n v="9"/>
    <n v="2"/>
    <n v="7"/>
    <n v="3"/>
    <n v="20.669638355718423"/>
  </r>
  <r>
    <x v="311"/>
    <s v="restaurant"/>
    <n v="4"/>
    <n v="10"/>
    <n v="2"/>
    <n v="8"/>
    <n v="3"/>
    <n v="17.663838154130985"/>
  </r>
  <r>
    <x v="311"/>
    <s v="restaurant"/>
    <n v="5"/>
    <n v="10"/>
    <n v="2"/>
    <n v="9"/>
    <n v="3"/>
    <n v="15.436343734136116"/>
  </r>
  <r>
    <x v="311"/>
    <s v="restaurant"/>
    <n v="6"/>
    <n v="10"/>
    <n v="4"/>
    <n v="9"/>
    <n v="3"/>
    <n v="11.892582206486059"/>
  </r>
  <r>
    <x v="311"/>
    <s v="restaurant"/>
    <n v="7"/>
    <n v="12"/>
    <n v="4"/>
    <n v="9"/>
    <n v="4"/>
    <n v="9.5883962227574475"/>
  </r>
  <r>
    <x v="311"/>
    <s v="restaurant"/>
    <n v="8"/>
    <n v="14"/>
    <n v="5"/>
    <n v="10"/>
    <n v="4"/>
    <n v="7.6029621567729189"/>
  </r>
  <r>
    <x v="311"/>
    <s v="restaurant"/>
    <n v="9"/>
    <n v="17"/>
    <n v="100"/>
    <n v="12"/>
    <n v="7"/>
    <n v="3.2293287369507238"/>
  </r>
  <r>
    <x v="311"/>
    <s v="supermarket"/>
    <n v="0"/>
    <n v="38"/>
    <n v="14"/>
    <n v="19"/>
    <n v="8"/>
    <n v="3.6749228706179866"/>
  </r>
  <r>
    <x v="311"/>
    <s v="supermarket"/>
    <n v="1"/>
    <n v="47"/>
    <n v="15"/>
    <n v="24"/>
    <n v="9"/>
    <n v="1.6662509722599095"/>
  </r>
  <r>
    <x v="311"/>
    <s v="supermarket"/>
    <n v="2"/>
    <n v="52"/>
    <n v="16"/>
    <n v="31"/>
    <n v="12"/>
    <n v="0.52146422139104653"/>
  </r>
  <r>
    <x v="311"/>
    <s v="supermarket"/>
    <n v="3"/>
    <n v="59"/>
    <n v="19"/>
    <n v="37"/>
    <n v="13"/>
    <n v="0.23696560340978148"/>
  </r>
  <r>
    <x v="311"/>
    <s v="supermarket"/>
    <n v="4"/>
    <n v="75"/>
    <n v="24"/>
    <n v="38"/>
    <n v="14"/>
    <n v="0.11042900102304665"/>
  </r>
  <r>
    <x v="311"/>
    <s v="store"/>
    <n v="0"/>
    <n v="5"/>
    <n v="1"/>
    <n v="5"/>
    <n v="1"/>
    <n v="20.606540717564208"/>
  </r>
  <r>
    <x v="311"/>
    <s v="store"/>
    <n v="1"/>
    <n v="5"/>
    <n v="1"/>
    <n v="5"/>
    <n v="1"/>
    <n v="13.897434437427027"/>
  </r>
  <r>
    <x v="311"/>
    <s v="store"/>
    <n v="2"/>
    <n v="5"/>
    <n v="1"/>
    <n v="5"/>
    <n v="1"/>
    <n v="9.3726883415205542"/>
  </r>
  <r>
    <x v="311"/>
    <s v="store"/>
    <n v="3"/>
    <n v="15"/>
    <n v="4"/>
    <n v="8"/>
    <n v="3"/>
    <n v="2.3662269302214551"/>
  </r>
  <r>
    <x v="311"/>
    <s v="store"/>
    <n v="4"/>
    <n v="15"/>
    <n v="5"/>
    <n v="9"/>
    <n v="3"/>
    <n v="1.35788694115479"/>
  </r>
  <r>
    <x v="311"/>
    <s v="pharmacy"/>
    <n v="0"/>
    <n v="9"/>
    <n v="3"/>
    <n v="9"/>
    <n v="2"/>
    <n v="7.2115890219049117"/>
  </r>
  <r>
    <x v="311"/>
    <s v="pharmacy"/>
    <n v="1"/>
    <n v="11"/>
    <n v="5"/>
    <n v="11"/>
    <n v="3"/>
    <n v="2.4058902686269774"/>
  </r>
  <r>
    <x v="311"/>
    <s v="pharmacy"/>
    <n v="2"/>
    <n v="12"/>
    <n v="5"/>
    <n v="12"/>
    <n v="3"/>
    <n v="1.1179923337056723"/>
  </r>
  <r>
    <x v="311"/>
    <s v="bank"/>
    <n v="0"/>
    <n v="21"/>
    <n v="7"/>
    <n v="21"/>
    <n v="6"/>
    <n v="2.5671017494486033"/>
  </r>
  <r>
    <x v="311"/>
    <s v="bank"/>
    <n v="1"/>
    <n v="39"/>
    <n v="12"/>
    <n v="35"/>
    <n v="7"/>
    <n v="0.57459595159638721"/>
  </r>
  <r>
    <x v="312"/>
    <s v="restaurant"/>
    <n v="0"/>
    <n v="5"/>
    <n v="1"/>
    <n v="5"/>
    <n v="1"/>
    <n v="41.195015976462628"/>
  </r>
  <r>
    <x v="312"/>
    <s v="restaurant"/>
    <n v="1"/>
    <n v="7"/>
    <n v="2"/>
    <n v="7"/>
    <n v="2"/>
    <n v="28.70355056696598"/>
  </r>
  <r>
    <x v="312"/>
    <s v="restaurant"/>
    <n v="2"/>
    <n v="8"/>
    <n v="2"/>
    <n v="7"/>
    <n v="3"/>
    <n v="23.604071726600743"/>
  </r>
  <r>
    <x v="312"/>
    <s v="restaurant"/>
    <n v="3"/>
    <n v="10"/>
    <n v="2"/>
    <n v="8"/>
    <n v="3"/>
    <n v="19.707588023203989"/>
  </r>
  <r>
    <x v="312"/>
    <s v="restaurant"/>
    <n v="4"/>
    <n v="10"/>
    <n v="3"/>
    <n v="8"/>
    <n v="4"/>
    <n v="15.322082184842094"/>
  </r>
  <r>
    <x v="312"/>
    <s v="restaurant"/>
    <n v="5"/>
    <n v="11"/>
    <n v="4"/>
    <n v="9"/>
    <n v="4"/>
    <n v="12.133394510440905"/>
  </r>
  <r>
    <x v="312"/>
    <s v="restaurant"/>
    <n v="6"/>
    <n v="14"/>
    <n v="4"/>
    <n v="9"/>
    <n v="4"/>
    <n v="10.443881487856354"/>
  </r>
  <r>
    <x v="312"/>
    <s v="restaurant"/>
    <n v="7"/>
    <n v="16"/>
    <n v="5"/>
    <n v="10"/>
    <n v="4"/>
    <n v="8.3381135674772597"/>
  </r>
  <r>
    <x v="312"/>
    <s v="restaurant"/>
    <n v="8"/>
    <n v="16"/>
    <n v="5"/>
    <n v="10"/>
    <n v="4"/>
    <n v="7.473420308627766"/>
  </r>
  <r>
    <x v="312"/>
    <s v="restaurant"/>
    <n v="9"/>
    <n v="17"/>
    <n v="100"/>
    <n v="14"/>
    <n v="7"/>
    <n v="2.9726036437977728"/>
  </r>
  <r>
    <x v="312"/>
    <s v="supermarket"/>
    <n v="0"/>
    <n v="39"/>
    <n v="14"/>
    <n v="20"/>
    <n v="8"/>
    <n v="3.6085742282122468"/>
  </r>
  <r>
    <x v="312"/>
    <s v="supermarket"/>
    <n v="1"/>
    <n v="47"/>
    <n v="15"/>
    <n v="25"/>
    <n v="10"/>
    <n v="1.3647855623031342"/>
  </r>
  <r>
    <x v="312"/>
    <s v="supermarket"/>
    <n v="2"/>
    <n v="52"/>
    <n v="16"/>
    <n v="32"/>
    <n v="12"/>
    <n v="0.51903645313329672"/>
  </r>
  <r>
    <x v="312"/>
    <s v="supermarket"/>
    <n v="3"/>
    <n v="59"/>
    <n v="19"/>
    <n v="37"/>
    <n v="13"/>
    <n v="0.23696560340978148"/>
  </r>
  <r>
    <x v="312"/>
    <s v="supermarket"/>
    <n v="4"/>
    <n v="76"/>
    <n v="24"/>
    <n v="39"/>
    <n v="15"/>
    <n v="8.9398136122826433E-2"/>
  </r>
  <r>
    <x v="312"/>
    <s v="store"/>
    <n v="0"/>
    <n v="4"/>
    <n v="1"/>
    <n v="4"/>
    <n v="1"/>
    <n v="22.338230552247637"/>
  </r>
  <r>
    <x v="312"/>
    <s v="store"/>
    <n v="1"/>
    <n v="5"/>
    <n v="1"/>
    <n v="5"/>
    <n v="1"/>
    <n v="13.897434437427027"/>
  </r>
  <r>
    <x v="312"/>
    <s v="store"/>
    <n v="2"/>
    <n v="14"/>
    <n v="4"/>
    <n v="9"/>
    <n v="3"/>
    <n v="3.4209011427911022"/>
  </r>
  <r>
    <x v="312"/>
    <s v="store"/>
    <n v="3"/>
    <n v="16"/>
    <n v="4"/>
    <n v="10"/>
    <n v="4"/>
    <n v="1.9166787516156258"/>
  </r>
  <r>
    <x v="312"/>
    <s v="store"/>
    <n v="4"/>
    <n v="16"/>
    <n v="6"/>
    <n v="14"/>
    <n v="4"/>
    <n v="0.90211498344104946"/>
  </r>
  <r>
    <x v="312"/>
    <s v="pharmacy"/>
    <n v="0"/>
    <n v="9"/>
    <n v="3"/>
    <n v="9"/>
    <n v="2"/>
    <n v="7.2115890219049117"/>
  </r>
  <r>
    <x v="312"/>
    <s v="pharmacy"/>
    <n v="1"/>
    <n v="12"/>
    <n v="6"/>
    <n v="12"/>
    <n v="3"/>
    <n v="2.1629102012004964"/>
  </r>
  <r>
    <x v="312"/>
    <s v="pharmacy"/>
    <n v="2"/>
    <n v="12"/>
    <n v="6"/>
    <n v="12"/>
    <n v="3"/>
    <n v="1.0414012079854245"/>
  </r>
  <r>
    <x v="312"/>
    <s v="bank"/>
    <n v="0"/>
    <n v="21"/>
    <n v="7"/>
    <n v="21"/>
    <n v="6"/>
    <n v="2.5671017494486033"/>
  </r>
  <r>
    <x v="312"/>
    <s v="bank"/>
    <n v="1"/>
    <n v="39"/>
    <n v="12"/>
    <n v="34"/>
    <n v="7"/>
    <n v="0.57499259859690721"/>
  </r>
  <r>
    <x v="313"/>
    <s v="restaurant"/>
    <n v="0"/>
    <n v="7"/>
    <n v="2"/>
    <n v="7"/>
    <n v="2"/>
    <n v="32.024622533391799"/>
  </r>
  <r>
    <x v="313"/>
    <s v="restaurant"/>
    <n v="1"/>
    <n v="8"/>
    <n v="2"/>
    <n v="8"/>
    <n v="3"/>
    <n v="25.620272508131702"/>
  </r>
  <r>
    <x v="313"/>
    <s v="restaurant"/>
    <n v="2"/>
    <n v="11"/>
    <n v="3"/>
    <n v="9"/>
    <n v="3"/>
    <n v="19.41027833446168"/>
  </r>
  <r>
    <x v="313"/>
    <s v="restaurant"/>
    <n v="3"/>
    <n v="11"/>
    <n v="3"/>
    <n v="9"/>
    <n v="3"/>
    <n v="17.397360581258248"/>
  </r>
  <r>
    <x v="313"/>
    <s v="restaurant"/>
    <n v="4"/>
    <n v="14"/>
    <n v="3"/>
    <n v="11"/>
    <n v="4"/>
    <n v="13.363423020892652"/>
  </r>
  <r>
    <x v="313"/>
    <s v="restaurant"/>
    <n v="5"/>
    <n v="14"/>
    <n v="4"/>
    <n v="11"/>
    <n v="4"/>
    <n v="11.021798118496744"/>
  </r>
  <r>
    <x v="313"/>
    <s v="restaurant"/>
    <n v="6"/>
    <n v="15"/>
    <n v="5"/>
    <n v="14"/>
    <n v="4"/>
    <n v="8.5331525960017292"/>
  </r>
  <r>
    <x v="313"/>
    <s v="restaurant"/>
    <n v="7"/>
    <n v="16"/>
    <n v="5"/>
    <n v="14"/>
    <n v="4"/>
    <n v="7.584135584163004"/>
  </r>
  <r>
    <x v="313"/>
    <s v="restaurant"/>
    <n v="8"/>
    <n v="18"/>
    <n v="5"/>
    <n v="15"/>
    <n v="4"/>
    <n v="6.6019403893847208"/>
  </r>
  <r>
    <x v="313"/>
    <s v="restaurant"/>
    <n v="9"/>
    <n v="20"/>
    <n v="6"/>
    <n v="16"/>
    <n v="4"/>
    <n v="5.3996475887801791"/>
  </r>
  <r>
    <x v="313"/>
    <s v="supermarket"/>
    <n v="0"/>
    <n v="41"/>
    <n v="14"/>
    <n v="22"/>
    <n v="9"/>
    <n v="2.9142236110184054"/>
  </r>
  <r>
    <x v="313"/>
    <s v="supermarket"/>
    <n v="1"/>
    <n v="49"/>
    <n v="15"/>
    <n v="26"/>
    <n v="10"/>
    <n v="1.3520950060798407"/>
  </r>
  <r>
    <x v="313"/>
    <s v="supermarket"/>
    <n v="2"/>
    <n v="54"/>
    <n v="16"/>
    <n v="33"/>
    <n v="13"/>
    <n v="0.42736044495114622"/>
  </r>
  <r>
    <x v="313"/>
    <s v="supermarket"/>
    <n v="3"/>
    <n v="61"/>
    <n v="20"/>
    <n v="39"/>
    <n v="14"/>
    <n v="0.19017432134171963"/>
  </r>
  <r>
    <x v="313"/>
    <s v="supermarket"/>
    <n v="4"/>
    <n v="77"/>
    <n v="25"/>
    <n v="40"/>
    <n v="15"/>
    <n v="8.8821995697741671E-2"/>
  </r>
  <r>
    <x v="313"/>
    <s v="store"/>
    <n v="0"/>
    <n v="6"/>
    <n v="1"/>
    <n v="6"/>
    <n v="2"/>
    <n v="17.258191747111471"/>
  </r>
  <r>
    <x v="313"/>
    <s v="store"/>
    <n v="1"/>
    <n v="6"/>
    <n v="2"/>
    <n v="6"/>
    <n v="2"/>
    <n v="9.8065348736126552"/>
  </r>
  <r>
    <x v="313"/>
    <s v="store"/>
    <n v="2"/>
    <n v="18"/>
    <n v="5"/>
    <n v="10"/>
    <n v="4"/>
    <n v="2.4085483556036644"/>
  </r>
  <r>
    <x v="313"/>
    <s v="store"/>
    <n v="3"/>
    <n v="19"/>
    <n v="5"/>
    <n v="11"/>
    <n v="4"/>
    <n v="1.5884980305806964"/>
  </r>
  <r>
    <x v="313"/>
    <s v="store"/>
    <n v="4"/>
    <n v="19"/>
    <n v="6"/>
    <n v="11"/>
    <n v="5"/>
    <n v="0.77611316779498474"/>
  </r>
  <r>
    <x v="313"/>
    <s v="pharmacy"/>
    <n v="0"/>
    <n v="10"/>
    <n v="3"/>
    <n v="10"/>
    <n v="2"/>
    <n v="6.9306407284183704"/>
  </r>
  <r>
    <x v="313"/>
    <s v="pharmacy"/>
    <n v="1"/>
    <n v="13"/>
    <n v="6"/>
    <n v="13"/>
    <n v="4"/>
    <n v="1.822725958583393"/>
  </r>
  <r>
    <x v="313"/>
    <s v="pharmacy"/>
    <n v="2"/>
    <n v="13"/>
    <n v="6"/>
    <n v="13"/>
    <n v="4"/>
    <n v="0.87760879487348564"/>
  </r>
  <r>
    <x v="313"/>
    <s v="bank"/>
    <n v="0"/>
    <n v="23"/>
    <n v="8"/>
    <n v="22"/>
    <n v="7"/>
    <n v="2.0534640867488951"/>
  </r>
  <r>
    <x v="313"/>
    <s v="bank"/>
    <n v="1"/>
    <n v="39"/>
    <n v="12"/>
    <n v="36"/>
    <n v="7"/>
    <n v="0.5742696977131162"/>
  </r>
  <r>
    <x v="314"/>
    <s v="restaurant"/>
    <n v="0"/>
    <n v="6"/>
    <n v="2"/>
    <n v="6"/>
    <n v="2"/>
    <n v="34.018659724442237"/>
  </r>
  <r>
    <x v="314"/>
    <s v="restaurant"/>
    <n v="1"/>
    <n v="8"/>
    <n v="2"/>
    <n v="8"/>
    <n v="3"/>
    <n v="25.620272508131702"/>
  </r>
  <r>
    <x v="314"/>
    <s v="restaurant"/>
    <n v="2"/>
    <n v="11"/>
    <n v="3"/>
    <n v="8"/>
    <n v="3"/>
    <n v="19.959818134992588"/>
  </r>
  <r>
    <x v="314"/>
    <s v="restaurant"/>
    <n v="3"/>
    <n v="11"/>
    <n v="3"/>
    <n v="9"/>
    <n v="4"/>
    <n v="16.293310517687576"/>
  </r>
  <r>
    <x v="314"/>
    <s v="restaurant"/>
    <n v="4"/>
    <n v="14"/>
    <n v="4"/>
    <n v="10"/>
    <n v="4"/>
    <n v="12.621812340263002"/>
  </r>
  <r>
    <x v="314"/>
    <s v="restaurant"/>
    <n v="5"/>
    <n v="15"/>
    <n v="5"/>
    <n v="10"/>
    <n v="4"/>
    <n v="10.459005286632779"/>
  </r>
  <r>
    <x v="314"/>
    <s v="restaurant"/>
    <n v="6"/>
    <n v="18"/>
    <n v="5"/>
    <n v="11"/>
    <n v="4"/>
    <n v="8.939549474777138"/>
  </r>
  <r>
    <x v="314"/>
    <s v="restaurant"/>
    <n v="7"/>
    <n v="19"/>
    <n v="5"/>
    <n v="11"/>
    <n v="4"/>
    <n v="7.9800461690011213"/>
  </r>
  <r>
    <x v="314"/>
    <s v="restaurant"/>
    <n v="8"/>
    <n v="19"/>
    <n v="5"/>
    <n v="14"/>
    <n v="4"/>
    <n v="6.6862905027047503"/>
  </r>
  <r>
    <x v="314"/>
    <s v="restaurant"/>
    <n v="9"/>
    <n v="20"/>
    <n v="6"/>
    <n v="15"/>
    <n v="4"/>
    <n v="5.4868430135857587"/>
  </r>
  <r>
    <x v="314"/>
    <s v="supermarket"/>
    <n v="0"/>
    <n v="41"/>
    <n v="14"/>
    <n v="21"/>
    <n v="9"/>
    <n v="2.9595770325411834"/>
  </r>
  <r>
    <x v="314"/>
    <s v="supermarket"/>
    <n v="1"/>
    <n v="48"/>
    <n v="15"/>
    <n v="26"/>
    <n v="10"/>
    <n v="1.3520977546609039"/>
  </r>
  <r>
    <x v="314"/>
    <s v="supermarket"/>
    <n v="2"/>
    <n v="53"/>
    <n v="16"/>
    <n v="33"/>
    <n v="13"/>
    <n v="0.42736084162333632"/>
  </r>
  <r>
    <x v="314"/>
    <s v="supermarket"/>
    <n v="3"/>
    <n v="61"/>
    <n v="20"/>
    <n v="39"/>
    <n v="14"/>
    <n v="0.19017432134171963"/>
  </r>
  <r>
    <x v="314"/>
    <s v="supermarket"/>
    <n v="4"/>
    <n v="77"/>
    <n v="25"/>
    <n v="40"/>
    <n v="15"/>
    <n v="8.8821995697741671E-2"/>
  </r>
  <r>
    <x v="314"/>
    <s v="store"/>
    <n v="0"/>
    <n v="6"/>
    <n v="1"/>
    <n v="6"/>
    <n v="2"/>
    <n v="17.258191747111471"/>
  </r>
  <r>
    <x v="314"/>
    <s v="store"/>
    <n v="1"/>
    <n v="6"/>
    <n v="2"/>
    <n v="6"/>
    <n v="2"/>
    <n v="9.8065348736126552"/>
  </r>
  <r>
    <x v="314"/>
    <s v="store"/>
    <n v="2"/>
    <n v="17"/>
    <n v="4"/>
    <n v="10"/>
    <n v="4"/>
    <n v="2.8374484164553047"/>
  </r>
  <r>
    <x v="314"/>
    <s v="store"/>
    <n v="3"/>
    <n v="19"/>
    <n v="5"/>
    <n v="10"/>
    <n v="4"/>
    <n v="1.6229441377534115"/>
  </r>
  <r>
    <x v="314"/>
    <s v="store"/>
    <n v="4"/>
    <n v="19"/>
    <n v="6"/>
    <n v="11"/>
    <n v="4"/>
    <n v="0.93554298788964907"/>
  </r>
  <r>
    <x v="314"/>
    <s v="pharmacy"/>
    <n v="0"/>
    <n v="10"/>
    <n v="3"/>
    <n v="10"/>
    <n v="2"/>
    <n v="6.9306407284183704"/>
  </r>
  <r>
    <x v="314"/>
    <s v="pharmacy"/>
    <n v="1"/>
    <n v="13"/>
    <n v="6"/>
    <n v="13"/>
    <n v="4"/>
    <n v="1.822725958583393"/>
  </r>
  <r>
    <x v="314"/>
    <s v="pharmacy"/>
    <n v="2"/>
    <n v="13"/>
    <n v="6"/>
    <n v="13"/>
    <n v="4"/>
    <n v="0.87760879487348564"/>
  </r>
  <r>
    <x v="314"/>
    <s v="bank"/>
    <n v="0"/>
    <n v="23"/>
    <n v="8"/>
    <n v="22"/>
    <n v="7"/>
    <n v="2.0534640867488951"/>
  </r>
  <r>
    <x v="314"/>
    <s v="bank"/>
    <n v="1"/>
    <n v="38"/>
    <n v="12"/>
    <n v="35"/>
    <n v="7"/>
    <n v="0.57480609109790748"/>
  </r>
  <r>
    <x v="315"/>
    <s v="restaurant"/>
    <n v="0"/>
    <n v="11"/>
    <n v="3"/>
    <n v="10"/>
    <n v="3"/>
    <n v="23.575041799988533"/>
  </r>
  <r>
    <x v="315"/>
    <s v="restaurant"/>
    <n v="1"/>
    <n v="11"/>
    <n v="3"/>
    <n v="11"/>
    <n v="3"/>
    <n v="20.679183524740161"/>
  </r>
  <r>
    <x v="315"/>
    <s v="restaurant"/>
    <n v="2"/>
    <n v="12"/>
    <n v="3"/>
    <n v="11"/>
    <n v="3"/>
    <n v="18.259918350212331"/>
  </r>
  <r>
    <x v="315"/>
    <s v="restaurant"/>
    <n v="3"/>
    <n v="13"/>
    <n v="3"/>
    <n v="11"/>
    <n v="3"/>
    <n v="16.170047389735291"/>
  </r>
  <r>
    <x v="315"/>
    <s v="restaurant"/>
    <n v="4"/>
    <n v="14"/>
    <n v="3"/>
    <n v="11"/>
    <n v="4"/>
    <n v="13.363423020892652"/>
  </r>
  <r>
    <x v="315"/>
    <s v="restaurant"/>
    <n v="5"/>
    <n v="14"/>
    <n v="5"/>
    <n v="12"/>
    <n v="4"/>
    <n v="10.018378838467958"/>
  </r>
  <r>
    <x v="315"/>
    <s v="restaurant"/>
    <n v="6"/>
    <n v="15"/>
    <n v="5"/>
    <n v="12"/>
    <n v="4"/>
    <n v="8.8896969097827334"/>
  </r>
  <r>
    <x v="315"/>
    <s v="restaurant"/>
    <n v="7"/>
    <n v="17"/>
    <n v="5"/>
    <n v="13"/>
    <n v="4"/>
    <n v="7.6806005284849777"/>
  </r>
  <r>
    <x v="315"/>
    <s v="restaurant"/>
    <n v="8"/>
    <n v="17"/>
    <n v="5"/>
    <n v="14"/>
    <n v="4"/>
    <n v="6.7518499737459114"/>
  </r>
  <r>
    <x v="315"/>
    <s v="restaurant"/>
    <n v="9"/>
    <n v="20"/>
    <n v="6"/>
    <n v="15"/>
    <n v="5"/>
    <n v="4.9977339676060444"/>
  </r>
  <r>
    <x v="315"/>
    <s v="supermarket"/>
    <n v="0"/>
    <n v="41"/>
    <n v="16"/>
    <n v="22"/>
    <n v="9"/>
    <n v="2.8179096202338632"/>
  </r>
  <r>
    <x v="315"/>
    <s v="supermarket"/>
    <n v="1"/>
    <n v="51"/>
    <n v="17"/>
    <n v="27"/>
    <n v="10"/>
    <n v="1.2985544254567214"/>
  </r>
  <r>
    <x v="315"/>
    <s v="supermarket"/>
    <n v="2"/>
    <n v="56"/>
    <n v="18"/>
    <n v="35"/>
    <n v="13"/>
    <n v="0.40508720629688555"/>
  </r>
  <r>
    <x v="315"/>
    <s v="supermarket"/>
    <n v="3"/>
    <n v="64"/>
    <n v="22"/>
    <n v="39"/>
    <n v="14"/>
    <n v="0.18656994692123421"/>
  </r>
  <r>
    <x v="315"/>
    <s v="supermarket"/>
    <n v="4"/>
    <n v="80"/>
    <n v="25"/>
    <n v="42"/>
    <n v="15"/>
    <n v="8.8534943740591579E-2"/>
  </r>
  <r>
    <x v="315"/>
    <s v="store"/>
    <n v="0"/>
    <n v="9"/>
    <n v="2"/>
    <n v="8"/>
    <n v="2"/>
    <n v="12.877895356986194"/>
  </r>
  <r>
    <x v="315"/>
    <s v="store"/>
    <n v="1"/>
    <n v="10"/>
    <n v="2"/>
    <n v="10"/>
    <n v="2"/>
    <n v="8.3401108602116629"/>
  </r>
  <r>
    <x v="315"/>
    <s v="store"/>
    <n v="2"/>
    <n v="12"/>
    <n v="3"/>
    <n v="10"/>
    <n v="4"/>
    <n v="3.5005536293047497"/>
  </r>
  <r>
    <x v="315"/>
    <s v="store"/>
    <n v="3"/>
    <n v="18"/>
    <n v="5"/>
    <n v="11"/>
    <n v="4"/>
    <n v="1.5899237140483613"/>
  </r>
  <r>
    <x v="315"/>
    <s v="store"/>
    <n v="4"/>
    <n v="18"/>
    <n v="6"/>
    <n v="12"/>
    <n v="4"/>
    <n v="0.91967505434703134"/>
  </r>
  <r>
    <x v="315"/>
    <s v="pharmacy"/>
    <n v="0"/>
    <n v="14"/>
    <n v="4"/>
    <n v="14"/>
    <n v="3"/>
    <n v="5.008916752400725"/>
  </r>
  <r>
    <x v="315"/>
    <s v="pharmacy"/>
    <n v="1"/>
    <n v="16"/>
    <n v="6"/>
    <n v="15"/>
    <n v="4"/>
    <n v="1.7133892406461182"/>
  </r>
  <r>
    <x v="315"/>
    <s v="pharmacy"/>
    <n v="2"/>
    <n v="16"/>
    <n v="6"/>
    <n v="15"/>
    <n v="4"/>
    <n v="0.82496518994072365"/>
  </r>
  <r>
    <x v="315"/>
    <s v="bank"/>
    <n v="0"/>
    <n v="26"/>
    <n v="10"/>
    <n v="25"/>
    <n v="7"/>
    <n v="1.699304324436669"/>
  </r>
  <r>
    <x v="315"/>
    <s v="bank"/>
    <n v="1"/>
    <n v="40"/>
    <n v="14"/>
    <n v="33"/>
    <n v="8"/>
    <n v="0.43961373645937968"/>
  </r>
  <r>
    <x v="316"/>
    <s v="restaurant"/>
    <n v="0"/>
    <n v="11"/>
    <n v="3"/>
    <n v="10"/>
    <n v="3"/>
    <n v="23.575041799988533"/>
  </r>
  <r>
    <x v="316"/>
    <s v="restaurant"/>
    <n v="1"/>
    <n v="11"/>
    <n v="3"/>
    <n v="11"/>
    <n v="3"/>
    <n v="20.679183524740161"/>
  </r>
  <r>
    <x v="316"/>
    <s v="restaurant"/>
    <n v="2"/>
    <n v="12"/>
    <n v="3"/>
    <n v="11"/>
    <n v="3"/>
    <n v="18.259918350212331"/>
  </r>
  <r>
    <x v="316"/>
    <s v="restaurant"/>
    <n v="3"/>
    <n v="13"/>
    <n v="3"/>
    <n v="12"/>
    <n v="3"/>
    <n v="15.859269041878045"/>
  </r>
  <r>
    <x v="316"/>
    <s v="restaurant"/>
    <n v="4"/>
    <n v="13"/>
    <n v="3"/>
    <n v="12"/>
    <n v="3"/>
    <n v="14.214604104201804"/>
  </r>
  <r>
    <x v="316"/>
    <s v="restaurant"/>
    <n v="5"/>
    <n v="14"/>
    <n v="5"/>
    <n v="13"/>
    <n v="4"/>
    <n v="9.804244019533721"/>
  </r>
  <r>
    <x v="316"/>
    <s v="restaurant"/>
    <n v="6"/>
    <n v="15"/>
    <n v="5"/>
    <n v="13"/>
    <n v="4"/>
    <n v="8.697768664663899"/>
  </r>
  <r>
    <x v="316"/>
    <s v="restaurant"/>
    <n v="7"/>
    <n v="18"/>
    <n v="6"/>
    <n v="14"/>
    <n v="5"/>
    <n v="6.4059776823592287"/>
  </r>
  <r>
    <x v="316"/>
    <s v="restaurant"/>
    <n v="8"/>
    <n v="21"/>
    <n v="6"/>
    <n v="15"/>
    <n v="5"/>
    <n v="5.5575197943024133"/>
  </r>
  <r>
    <x v="316"/>
    <s v="restaurant"/>
    <n v="9"/>
    <n v="21"/>
    <n v="7"/>
    <n v="18"/>
    <n v="5"/>
    <n v="4.452521983560092"/>
  </r>
  <r>
    <x v="316"/>
    <s v="supermarket"/>
    <n v="0"/>
    <n v="42"/>
    <n v="16"/>
    <n v="22"/>
    <n v="9"/>
    <n v="2.8178760092379345"/>
  </r>
  <r>
    <x v="316"/>
    <s v="supermarket"/>
    <n v="1"/>
    <n v="52"/>
    <n v="17"/>
    <n v="27"/>
    <n v="10"/>
    <n v="1.2985532530872599"/>
  </r>
  <r>
    <x v="316"/>
    <s v="supermarket"/>
    <n v="2"/>
    <n v="57"/>
    <n v="18"/>
    <n v="35"/>
    <n v="13"/>
    <n v="0.40508703710181676"/>
  </r>
  <r>
    <x v="316"/>
    <s v="supermarket"/>
    <n v="3"/>
    <n v="64"/>
    <n v="22"/>
    <n v="40"/>
    <n v="14"/>
    <n v="0.1862519323704821"/>
  </r>
  <r>
    <x v="316"/>
    <s v="supermarket"/>
    <n v="4"/>
    <n v="80"/>
    <n v="25"/>
    <n v="42"/>
    <n v="15"/>
    <n v="8.8534943740591579E-2"/>
  </r>
  <r>
    <x v="316"/>
    <s v="store"/>
    <n v="0"/>
    <n v="10"/>
    <n v="2"/>
    <n v="10"/>
    <n v="2"/>
    <n v="12.366371275486257"/>
  </r>
  <r>
    <x v="316"/>
    <s v="store"/>
    <n v="1"/>
    <n v="12"/>
    <n v="3"/>
    <n v="10"/>
    <n v="3"/>
    <n v="5.9201844785686442"/>
  </r>
  <r>
    <x v="316"/>
    <s v="store"/>
    <n v="2"/>
    <n v="16"/>
    <n v="4"/>
    <n v="11"/>
    <n v="4"/>
    <n v="2.7908966796912127"/>
  </r>
  <r>
    <x v="316"/>
    <s v="store"/>
    <n v="3"/>
    <n v="18"/>
    <n v="5"/>
    <n v="12"/>
    <n v="4"/>
    <n v="1.5649697153278495"/>
  </r>
  <r>
    <x v="316"/>
    <s v="store"/>
    <n v="4"/>
    <n v="18"/>
    <n v="6"/>
    <n v="16"/>
    <n v="4"/>
    <n v="0.88761739795415984"/>
  </r>
  <r>
    <x v="316"/>
    <s v="pharmacy"/>
    <n v="0"/>
    <n v="14"/>
    <n v="4"/>
    <n v="14"/>
    <n v="3"/>
    <n v="5.008916752400725"/>
  </r>
  <r>
    <x v="316"/>
    <s v="pharmacy"/>
    <n v="1"/>
    <n v="16"/>
    <n v="6"/>
    <n v="15"/>
    <n v="4"/>
    <n v="1.7133892406461182"/>
  </r>
  <r>
    <x v="316"/>
    <s v="pharmacy"/>
    <n v="2"/>
    <n v="16"/>
    <n v="6"/>
    <n v="15"/>
    <n v="4"/>
    <n v="0.82496518994072365"/>
  </r>
  <r>
    <x v="316"/>
    <s v="bank"/>
    <n v="0"/>
    <n v="26"/>
    <n v="10"/>
    <n v="25"/>
    <n v="7"/>
    <n v="1.699304324436669"/>
  </r>
  <r>
    <x v="316"/>
    <s v="bank"/>
    <n v="1"/>
    <n v="40"/>
    <n v="14"/>
    <n v="33"/>
    <n v="8"/>
    <n v="0.43961373645937968"/>
  </r>
  <r>
    <x v="317"/>
    <s v="restaurant"/>
    <n v="0"/>
    <n v="11"/>
    <n v="3"/>
    <n v="10"/>
    <n v="2"/>
    <n v="25.369472309054839"/>
  </r>
  <r>
    <x v="317"/>
    <s v="restaurant"/>
    <n v="1"/>
    <n v="11"/>
    <n v="3"/>
    <n v="10"/>
    <n v="3"/>
    <n v="21.130222650360093"/>
  </r>
  <r>
    <x v="317"/>
    <s v="restaurant"/>
    <n v="2"/>
    <n v="12"/>
    <n v="3"/>
    <n v="11"/>
    <n v="3"/>
    <n v="18.259918350212331"/>
  </r>
  <r>
    <x v="317"/>
    <s v="restaurant"/>
    <n v="3"/>
    <n v="12"/>
    <n v="3"/>
    <n v="11"/>
    <n v="4"/>
    <n v="15.262247124397421"/>
  </r>
  <r>
    <x v="317"/>
    <s v="restaurant"/>
    <n v="4"/>
    <n v="12"/>
    <n v="4"/>
    <n v="12"/>
    <n v="4"/>
    <n v="12.334570555289037"/>
  </r>
  <r>
    <x v="317"/>
    <s v="restaurant"/>
    <n v="5"/>
    <n v="14"/>
    <n v="4"/>
    <n v="12"/>
    <n v="4"/>
    <n v="10.772135249307281"/>
  </r>
  <r>
    <x v="317"/>
    <s v="restaurant"/>
    <n v="6"/>
    <n v="15"/>
    <n v="5"/>
    <n v="14"/>
    <n v="4"/>
    <n v="8.5331525960017292"/>
  </r>
  <r>
    <x v="317"/>
    <s v="restaurant"/>
    <n v="7"/>
    <n v="16"/>
    <n v="5"/>
    <n v="16"/>
    <n v="4"/>
    <n v="7.3490468686121915"/>
  </r>
  <r>
    <x v="317"/>
    <s v="restaurant"/>
    <n v="8"/>
    <n v="16"/>
    <n v="5"/>
    <n v="16"/>
    <n v="4"/>
    <n v="6.5869234896450015"/>
  </r>
  <r>
    <x v="317"/>
    <s v="restaurant"/>
    <n v="9"/>
    <n v="17"/>
    <n v="100"/>
    <n v="17"/>
    <n v="7"/>
    <n v="2.7089586592627377"/>
  </r>
  <r>
    <x v="317"/>
    <s v="supermarket"/>
    <n v="0"/>
    <n v="42"/>
    <n v="16"/>
    <n v="23"/>
    <n v="9"/>
    <n v="2.7803565029270008"/>
  </r>
  <r>
    <x v="317"/>
    <s v="supermarket"/>
    <n v="1"/>
    <n v="52"/>
    <n v="17"/>
    <n v="27"/>
    <n v="10"/>
    <n v="1.2985532530872599"/>
  </r>
  <r>
    <x v="317"/>
    <s v="supermarket"/>
    <n v="2"/>
    <n v="57"/>
    <n v="18"/>
    <n v="36"/>
    <n v="13"/>
    <n v="0.40394994546812713"/>
  </r>
  <r>
    <x v="317"/>
    <s v="supermarket"/>
    <n v="3"/>
    <n v="64"/>
    <n v="22"/>
    <n v="40"/>
    <n v="13"/>
    <n v="0.22943972221597236"/>
  </r>
  <r>
    <x v="317"/>
    <s v="supermarket"/>
    <n v="4"/>
    <n v="81"/>
    <n v="25"/>
    <n v="43"/>
    <n v="15"/>
    <n v="8.8427433031281338E-2"/>
  </r>
  <r>
    <x v="317"/>
    <s v="store"/>
    <n v="0"/>
    <n v="10"/>
    <n v="2"/>
    <n v="10"/>
    <n v="2"/>
    <n v="12.366371275486257"/>
  </r>
  <r>
    <x v="317"/>
    <s v="store"/>
    <n v="1"/>
    <n v="12"/>
    <n v="3"/>
    <n v="10"/>
    <n v="4"/>
    <n v="5.1904760710380762"/>
  </r>
  <r>
    <x v="317"/>
    <s v="store"/>
    <n v="2"/>
    <n v="17"/>
    <n v="5"/>
    <n v="12"/>
    <n v="4"/>
    <n v="2.3235646628029092"/>
  </r>
  <r>
    <x v="317"/>
    <s v="store"/>
    <n v="3"/>
    <n v="17"/>
    <n v="5"/>
    <n v="12"/>
    <n v="4"/>
    <n v="1.5670552377042877"/>
  </r>
  <r>
    <x v="317"/>
    <s v="store"/>
    <n v="4"/>
    <n v="18"/>
    <n v="6"/>
    <n v="12"/>
    <n v="4"/>
    <n v="0.91967505434703134"/>
  </r>
  <r>
    <x v="317"/>
    <s v="pharmacy"/>
    <n v="0"/>
    <n v="14"/>
    <n v="4"/>
    <n v="14"/>
    <n v="3"/>
    <n v="5.008916752400725"/>
  </r>
  <r>
    <x v="317"/>
    <s v="pharmacy"/>
    <n v="1"/>
    <n v="17"/>
    <n v="6"/>
    <n v="16"/>
    <n v="4"/>
    <n v="1.6846353744493883"/>
  </r>
  <r>
    <x v="317"/>
    <s v="pharmacy"/>
    <n v="2"/>
    <n v="17"/>
    <n v="6"/>
    <n v="16"/>
    <n v="4"/>
    <n v="0.81112073584600186"/>
  </r>
  <r>
    <x v="317"/>
    <s v="bank"/>
    <n v="0"/>
    <n v="26"/>
    <n v="9"/>
    <n v="23"/>
    <n v="7"/>
    <n v="1.8493973098076979"/>
  </r>
  <r>
    <x v="317"/>
    <s v="bank"/>
    <n v="1"/>
    <n v="39"/>
    <n v="13"/>
    <n v="32"/>
    <n v="7"/>
    <n v="0.54776690266255423"/>
  </r>
  <r>
    <x v="318"/>
    <s v="restaurant"/>
    <n v="0"/>
    <n v="7"/>
    <n v="2"/>
    <n v="3"/>
    <n v="1"/>
    <n v="38.876487958495865"/>
  </r>
  <r>
    <x v="318"/>
    <s v="restaurant"/>
    <n v="1"/>
    <n v="7"/>
    <n v="2"/>
    <n v="5"/>
    <n v="2"/>
    <n v="30.508737462669515"/>
  </r>
  <r>
    <x v="318"/>
    <s v="restaurant"/>
    <n v="2"/>
    <n v="8"/>
    <n v="2"/>
    <n v="7"/>
    <n v="2"/>
    <n v="25.04562218384298"/>
  </r>
  <r>
    <x v="318"/>
    <s v="restaurant"/>
    <n v="3"/>
    <n v="8"/>
    <n v="2"/>
    <n v="7"/>
    <n v="3"/>
    <n v="21.156242066064372"/>
  </r>
  <r>
    <x v="318"/>
    <s v="restaurant"/>
    <n v="4"/>
    <n v="8"/>
    <n v="2"/>
    <n v="7"/>
    <n v="3"/>
    <n v="18.9622614073614"/>
  </r>
  <r>
    <x v="318"/>
    <s v="restaurant"/>
    <n v="5"/>
    <n v="11"/>
    <n v="3"/>
    <n v="7"/>
    <n v="3"/>
    <n v="14.833146777909977"/>
  </r>
  <r>
    <x v="318"/>
    <s v="restaurant"/>
    <n v="6"/>
    <n v="11"/>
    <n v="4"/>
    <n v="8"/>
    <n v="3"/>
    <n v="12.02472801049487"/>
  </r>
  <r>
    <x v="318"/>
    <s v="restaurant"/>
    <n v="7"/>
    <n v="13"/>
    <n v="4"/>
    <n v="8"/>
    <n v="3"/>
    <n v="10.492135664668748"/>
  </r>
  <r>
    <x v="318"/>
    <s v="restaurant"/>
    <n v="8"/>
    <n v="13"/>
    <n v="4"/>
    <n v="8"/>
    <n v="3"/>
    <n v="9.4040623364808766"/>
  </r>
  <r>
    <x v="318"/>
    <s v="restaurant"/>
    <n v="9"/>
    <n v="16"/>
    <n v="5"/>
    <n v="11"/>
    <n v="4"/>
    <n v="6.5105420952753814"/>
  </r>
  <r>
    <x v="318"/>
    <s v="supermarket"/>
    <n v="0"/>
    <n v="37"/>
    <n v="15"/>
    <n v="18"/>
    <n v="8"/>
    <n v="3.7000486059901969"/>
  </r>
  <r>
    <x v="318"/>
    <s v="supermarket"/>
    <n v="1"/>
    <n v="48"/>
    <n v="16"/>
    <n v="23"/>
    <n v="9"/>
    <n v="1.6601628893349873"/>
  </r>
  <r>
    <x v="318"/>
    <s v="supermarket"/>
    <n v="2"/>
    <n v="53"/>
    <n v="17"/>
    <n v="31"/>
    <n v="12"/>
    <n v="0.51046149021585829"/>
  </r>
  <r>
    <x v="318"/>
    <s v="supermarket"/>
    <n v="3"/>
    <n v="60"/>
    <n v="21"/>
    <n v="36"/>
    <n v="13"/>
    <n v="0.23271149173287209"/>
  </r>
  <r>
    <x v="318"/>
    <s v="supermarket"/>
    <n v="4"/>
    <n v="76"/>
    <n v="24"/>
    <n v="38"/>
    <n v="14"/>
    <n v="0.11042900074958152"/>
  </r>
  <r>
    <x v="318"/>
    <s v="store"/>
    <n v="0"/>
    <n v="6"/>
    <n v="1"/>
    <n v="3"/>
    <n v="1"/>
    <n v="21.803083053915515"/>
  </r>
  <r>
    <x v="318"/>
    <s v="store"/>
    <n v="1"/>
    <n v="13"/>
    <n v="4"/>
    <n v="7"/>
    <n v="3"/>
    <n v="5.4368670931587326"/>
  </r>
  <r>
    <x v="318"/>
    <s v="store"/>
    <n v="2"/>
    <n v="13"/>
    <n v="4"/>
    <n v="7"/>
    <n v="3"/>
    <n v="3.6667243186419367"/>
  </r>
  <r>
    <x v="318"/>
    <s v="store"/>
    <n v="3"/>
    <n v="14"/>
    <n v="4"/>
    <n v="7"/>
    <n v="3"/>
    <n v="2.4633575726168941"/>
  </r>
  <r>
    <x v="318"/>
    <s v="store"/>
    <n v="4"/>
    <n v="14"/>
    <n v="5"/>
    <n v="8"/>
    <n v="3"/>
    <n v="1.4065555864427497"/>
  </r>
  <r>
    <x v="318"/>
    <s v="pharmacy"/>
    <n v="0"/>
    <n v="10"/>
    <n v="3"/>
    <n v="10"/>
    <n v="2"/>
    <n v="6.9306407284183704"/>
  </r>
  <r>
    <x v="318"/>
    <s v="pharmacy"/>
    <n v="1"/>
    <n v="13"/>
    <n v="5"/>
    <n v="12"/>
    <n v="3"/>
    <n v="2.287900814621938"/>
  </r>
  <r>
    <x v="318"/>
    <s v="pharmacy"/>
    <n v="2"/>
    <n v="13"/>
    <n v="5"/>
    <n v="12"/>
    <n v="3"/>
    <n v="1.1015818737068592"/>
  </r>
  <r>
    <x v="318"/>
    <s v="bank"/>
    <n v="0"/>
    <n v="22"/>
    <n v="9"/>
    <n v="21"/>
    <n v="6"/>
    <n v="2.1785512444193356"/>
  </r>
  <r>
    <x v="318"/>
    <s v="bank"/>
    <n v="1"/>
    <n v="40"/>
    <n v="12"/>
    <n v="34"/>
    <n v="7"/>
    <n v="0.57482096764554957"/>
  </r>
  <r>
    <x v="319"/>
    <s v="restaurant"/>
    <n v="0"/>
    <n v="6"/>
    <n v="2"/>
    <n v="6"/>
    <n v="2"/>
    <n v="34.018659724442237"/>
  </r>
  <r>
    <x v="319"/>
    <s v="restaurant"/>
    <n v="1"/>
    <n v="8"/>
    <n v="2"/>
    <n v="8"/>
    <n v="2"/>
    <n v="27.228613927368908"/>
  </r>
  <r>
    <x v="319"/>
    <s v="restaurant"/>
    <n v="2"/>
    <n v="8"/>
    <n v="3"/>
    <n v="8"/>
    <n v="2"/>
    <n v="22.721698060637458"/>
  </r>
  <r>
    <x v="319"/>
    <s v="restaurant"/>
    <n v="3"/>
    <n v="8"/>
    <n v="3"/>
    <n v="8"/>
    <n v="3"/>
    <n v="19.073317481561642"/>
  </r>
  <r>
    <x v="319"/>
    <s v="restaurant"/>
    <n v="4"/>
    <n v="9"/>
    <n v="3"/>
    <n v="9"/>
    <n v="3"/>
    <n v="16.217731535431287"/>
  </r>
  <r>
    <x v="319"/>
    <s v="restaurant"/>
    <n v="5"/>
    <n v="11"/>
    <n v="3"/>
    <n v="10"/>
    <n v="3"/>
    <n v="13.636737497067912"/>
  </r>
  <r>
    <x v="319"/>
    <s v="restaurant"/>
    <n v="6"/>
    <n v="13"/>
    <n v="3"/>
    <n v="11"/>
    <n v="3"/>
    <n v="11.643032189729956"/>
  </r>
  <r>
    <x v="319"/>
    <s v="restaurant"/>
    <n v="7"/>
    <n v="14"/>
    <n v="5"/>
    <n v="11"/>
    <n v="4"/>
    <n v="8.2488010228703601"/>
  </r>
  <r>
    <x v="319"/>
    <s v="restaurant"/>
    <n v="8"/>
    <n v="18"/>
    <n v="5"/>
    <n v="12"/>
    <n v="4"/>
    <n v="7.0017942057306222"/>
  </r>
  <r>
    <x v="319"/>
    <s v="restaurant"/>
    <n v="9"/>
    <n v="18"/>
    <n v="5"/>
    <n v="12"/>
    <n v="4"/>
    <n v="6.275682214025224"/>
  </r>
  <r>
    <x v="319"/>
    <s v="supermarket"/>
    <n v="0"/>
    <n v="34"/>
    <n v="13"/>
    <n v="23"/>
    <n v="7"/>
    <n v="4.2817287713509122"/>
  </r>
  <r>
    <x v="319"/>
    <s v="supermarket"/>
    <n v="1"/>
    <n v="43"/>
    <n v="14"/>
    <n v="26"/>
    <n v="8"/>
    <n v="2.0258909284354427"/>
  </r>
  <r>
    <x v="319"/>
    <s v="supermarket"/>
    <n v="2"/>
    <n v="48"/>
    <n v="15"/>
    <n v="27"/>
    <n v="11"/>
    <n v="0.663286610167105"/>
  </r>
  <r>
    <x v="319"/>
    <s v="supermarket"/>
    <n v="3"/>
    <n v="55"/>
    <n v="18"/>
    <n v="34"/>
    <n v="13"/>
    <n v="0.24270749093655725"/>
  </r>
  <r>
    <x v="319"/>
    <s v="supermarket"/>
    <n v="4"/>
    <n v="71"/>
    <n v="24"/>
    <n v="40"/>
    <n v="14"/>
    <n v="0.11000956721899759"/>
  </r>
  <r>
    <x v="319"/>
    <s v="store"/>
    <n v="0"/>
    <n v="6"/>
    <n v="2"/>
    <n v="6"/>
    <n v="2"/>
    <n v="14.540724122942899"/>
  </r>
  <r>
    <x v="319"/>
    <s v="store"/>
    <n v="1"/>
    <n v="7"/>
    <n v="3"/>
    <n v="7"/>
    <n v="2"/>
    <n v="7.9458722159400157"/>
  </r>
  <r>
    <x v="319"/>
    <s v="store"/>
    <n v="2"/>
    <n v="11"/>
    <n v="3"/>
    <n v="11"/>
    <n v="2"/>
    <n v="4.6628579148156053"/>
  </r>
  <r>
    <x v="319"/>
    <s v="store"/>
    <n v="3"/>
    <n v="13"/>
    <n v="3"/>
    <n v="11"/>
    <n v="2"/>
    <n v="3.1103143033380749"/>
  </r>
  <r>
    <x v="319"/>
    <s v="store"/>
    <n v="4"/>
    <n v="15"/>
    <n v="5"/>
    <n v="11"/>
    <n v="4"/>
    <n v="1.0787478626136697"/>
  </r>
  <r>
    <x v="319"/>
    <s v="pharmacy"/>
    <n v="0"/>
    <n v="8"/>
    <n v="3"/>
    <n v="8"/>
    <n v="2"/>
    <n v="7.5683484688896856"/>
  </r>
  <r>
    <x v="319"/>
    <s v="pharmacy"/>
    <n v="1"/>
    <n v="8"/>
    <n v="3"/>
    <n v="8"/>
    <n v="2"/>
    <n v="3.6440196331691075"/>
  </r>
  <r>
    <x v="319"/>
    <s v="pharmacy"/>
    <n v="2"/>
    <n v="11"/>
    <n v="3"/>
    <n v="11"/>
    <n v="2"/>
    <n v="1.5553979064651047"/>
  </r>
  <r>
    <x v="319"/>
    <s v="bank"/>
    <n v="0"/>
    <n v="17"/>
    <n v="6"/>
    <n v="14"/>
    <n v="5"/>
    <n v="3.4735106140022283"/>
  </r>
  <r>
    <x v="319"/>
    <s v="bank"/>
    <n v="1"/>
    <n v="42"/>
    <n v="13"/>
    <n v="35"/>
    <n v="7"/>
    <n v="0.54587545155635264"/>
  </r>
  <r>
    <x v="320"/>
    <s v="restaurant"/>
    <n v="0"/>
    <n v="5"/>
    <n v="1"/>
    <n v="5"/>
    <n v="1"/>
    <n v="41.195015976462628"/>
  </r>
  <r>
    <x v="320"/>
    <s v="restaurant"/>
    <n v="1"/>
    <n v="5"/>
    <n v="1"/>
    <n v="5"/>
    <n v="2"/>
    <n v="35.040717881437082"/>
  </r>
  <r>
    <x v="320"/>
    <s v="restaurant"/>
    <n v="2"/>
    <n v="7"/>
    <n v="2"/>
    <n v="7"/>
    <n v="2"/>
    <n v="25.726886063725061"/>
  </r>
  <r>
    <x v="320"/>
    <s v="restaurant"/>
    <n v="3"/>
    <n v="8"/>
    <n v="2"/>
    <n v="7"/>
    <n v="3"/>
    <n v="21.156242066064372"/>
  </r>
  <r>
    <x v="320"/>
    <s v="restaurant"/>
    <n v="4"/>
    <n v="10"/>
    <n v="2"/>
    <n v="8"/>
    <n v="3"/>
    <n v="17.663838154130985"/>
  </r>
  <r>
    <x v="320"/>
    <s v="restaurant"/>
    <n v="5"/>
    <n v="10"/>
    <n v="3"/>
    <n v="9"/>
    <n v="4"/>
    <n v="13.337436532032738"/>
  </r>
  <r>
    <x v="320"/>
    <s v="restaurant"/>
    <n v="6"/>
    <n v="11"/>
    <n v="4"/>
    <n v="9"/>
    <n v="4"/>
    <n v="10.875116561209996"/>
  </r>
  <r>
    <x v="320"/>
    <s v="restaurant"/>
    <n v="7"/>
    <n v="14"/>
    <n v="5"/>
    <n v="10"/>
    <n v="4"/>
    <n v="8.4826437286309435"/>
  </r>
  <r>
    <x v="320"/>
    <s v="restaurant"/>
    <n v="8"/>
    <n v="16"/>
    <n v="6"/>
    <n v="10"/>
    <n v="4"/>
    <n v="7.045409171958319"/>
  </r>
  <r>
    <x v="320"/>
    <s v="restaurant"/>
    <n v="9"/>
    <n v="16"/>
    <n v="100"/>
    <n v="14"/>
    <n v="7"/>
    <n v="3.0136384732403561"/>
  </r>
  <r>
    <x v="320"/>
    <s v="supermarket"/>
    <n v="0"/>
    <n v="39"/>
    <n v="14"/>
    <n v="20"/>
    <n v="8"/>
    <n v="3.6085742282122468"/>
  </r>
  <r>
    <x v="320"/>
    <s v="supermarket"/>
    <n v="1"/>
    <n v="47"/>
    <n v="15"/>
    <n v="25"/>
    <n v="10"/>
    <n v="1.3647855623031342"/>
  </r>
  <r>
    <x v="320"/>
    <s v="supermarket"/>
    <n v="2"/>
    <n v="52"/>
    <n v="16"/>
    <n v="32"/>
    <n v="12"/>
    <n v="0.51903645313329672"/>
  </r>
  <r>
    <x v="320"/>
    <s v="supermarket"/>
    <n v="3"/>
    <n v="59"/>
    <n v="19"/>
    <n v="37"/>
    <n v="13"/>
    <n v="0.23696560340978148"/>
  </r>
  <r>
    <x v="320"/>
    <s v="supermarket"/>
    <n v="4"/>
    <n v="76"/>
    <n v="24"/>
    <n v="39"/>
    <n v="15"/>
    <n v="8.9398136122826433E-2"/>
  </r>
  <r>
    <x v="320"/>
    <s v="store"/>
    <n v="0"/>
    <n v="4"/>
    <n v="1"/>
    <n v="4"/>
    <n v="1"/>
    <n v="22.338230552247637"/>
  </r>
  <r>
    <x v="320"/>
    <s v="store"/>
    <n v="1"/>
    <n v="5"/>
    <n v="1"/>
    <n v="5"/>
    <n v="1"/>
    <n v="13.897434437427027"/>
  </r>
  <r>
    <x v="320"/>
    <s v="store"/>
    <n v="2"/>
    <n v="14"/>
    <n v="4"/>
    <n v="9"/>
    <n v="3"/>
    <n v="3.4209011427911022"/>
  </r>
  <r>
    <x v="320"/>
    <s v="store"/>
    <n v="3"/>
    <n v="16"/>
    <n v="4"/>
    <n v="10"/>
    <n v="4"/>
    <n v="1.9166787516156258"/>
  </r>
  <r>
    <x v="320"/>
    <s v="store"/>
    <n v="4"/>
    <n v="16"/>
    <n v="6"/>
    <n v="14"/>
    <n v="4"/>
    <n v="0.90211498344104946"/>
  </r>
  <r>
    <x v="320"/>
    <s v="pharmacy"/>
    <n v="0"/>
    <n v="9"/>
    <n v="3"/>
    <n v="9"/>
    <n v="2"/>
    <n v="7.2115890219049117"/>
  </r>
  <r>
    <x v="320"/>
    <s v="pharmacy"/>
    <n v="1"/>
    <n v="12"/>
    <n v="6"/>
    <n v="12"/>
    <n v="3"/>
    <n v="2.1629102012004964"/>
  </r>
  <r>
    <x v="320"/>
    <s v="pharmacy"/>
    <n v="2"/>
    <n v="12"/>
    <n v="6"/>
    <n v="12"/>
    <n v="3"/>
    <n v="1.0414012079854245"/>
  </r>
  <r>
    <x v="320"/>
    <s v="bank"/>
    <n v="0"/>
    <n v="21"/>
    <n v="7"/>
    <n v="21"/>
    <n v="6"/>
    <n v="2.5671017494486033"/>
  </r>
  <r>
    <x v="320"/>
    <s v="bank"/>
    <n v="1"/>
    <n v="39"/>
    <n v="12"/>
    <n v="34"/>
    <n v="7"/>
    <n v="0.57499259859690721"/>
  </r>
  <r>
    <x v="321"/>
    <s v="restaurant"/>
    <n v="0"/>
    <n v="8"/>
    <n v="2"/>
    <n v="6"/>
    <n v="2"/>
    <n v="32.106475774715051"/>
  </r>
  <r>
    <x v="321"/>
    <s v="restaurant"/>
    <n v="1"/>
    <n v="10"/>
    <n v="2"/>
    <n v="6"/>
    <n v="2"/>
    <n v="27.688491167958269"/>
  </r>
  <r>
    <x v="321"/>
    <s v="restaurant"/>
    <n v="2"/>
    <n v="10"/>
    <n v="3"/>
    <n v="7"/>
    <n v="2"/>
    <n v="22.386863888234856"/>
  </r>
  <r>
    <x v="321"/>
    <s v="restaurant"/>
    <n v="3"/>
    <n v="10"/>
    <n v="3"/>
    <n v="7"/>
    <n v="3"/>
    <n v="18.773206852963753"/>
  </r>
  <r>
    <x v="321"/>
    <s v="restaurant"/>
    <n v="4"/>
    <n v="10"/>
    <n v="3"/>
    <n v="8"/>
    <n v="3"/>
    <n v="16.311638167746175"/>
  </r>
  <r>
    <x v="321"/>
    <s v="restaurant"/>
    <n v="5"/>
    <n v="10"/>
    <n v="3"/>
    <n v="8"/>
    <n v="3"/>
    <n v="14.620060876276199"/>
  </r>
  <r>
    <x v="321"/>
    <s v="restaurant"/>
    <n v="6"/>
    <n v="11"/>
    <n v="3"/>
    <n v="8"/>
    <n v="3"/>
    <n v="12.881397650179096"/>
  </r>
  <r>
    <x v="321"/>
    <s v="restaurant"/>
    <n v="7"/>
    <n v="13"/>
    <n v="4"/>
    <n v="8"/>
    <n v="4"/>
    <n v="9.7796187570308728"/>
  </r>
  <r>
    <x v="321"/>
    <s v="restaurant"/>
    <n v="8"/>
    <n v="13"/>
    <n v="4"/>
    <n v="9"/>
    <n v="4"/>
    <n v="8.4805253691843134"/>
  </r>
  <r>
    <x v="321"/>
    <s v="restaurant"/>
    <n v="9"/>
    <n v="14"/>
    <n v="5"/>
    <n v="13"/>
    <n v="4"/>
    <n v="6.3273304907320007"/>
  </r>
  <r>
    <x v="321"/>
    <s v="supermarket"/>
    <n v="0"/>
    <n v="34"/>
    <n v="15"/>
    <n v="19"/>
    <n v="8"/>
    <n v="3.6205111329369064"/>
  </r>
  <r>
    <x v="321"/>
    <s v="supermarket"/>
    <n v="1"/>
    <n v="46"/>
    <n v="15"/>
    <n v="24"/>
    <n v="9"/>
    <n v="1.6662558229618027"/>
  </r>
  <r>
    <x v="321"/>
    <s v="supermarket"/>
    <n v="2"/>
    <n v="51"/>
    <n v="16"/>
    <n v="27"/>
    <n v="12"/>
    <n v="0.53741858388268193"/>
  </r>
  <r>
    <x v="321"/>
    <s v="supermarket"/>
    <n v="3"/>
    <n v="59"/>
    <n v="20"/>
    <n v="34"/>
    <n v="13"/>
    <n v="0.23627271628341573"/>
  </r>
  <r>
    <x v="321"/>
    <s v="supermarket"/>
    <n v="4"/>
    <n v="75"/>
    <n v="23"/>
    <n v="38"/>
    <n v="14"/>
    <n v="0.11094506959227739"/>
  </r>
  <r>
    <x v="321"/>
    <s v="store"/>
    <n v="0"/>
    <n v="3"/>
    <n v="1"/>
    <n v="3"/>
    <n v="1"/>
    <n v="24.807341495576125"/>
  </r>
  <r>
    <x v="321"/>
    <s v="store"/>
    <n v="1"/>
    <n v="7"/>
    <n v="2"/>
    <n v="7"/>
    <n v="2"/>
    <n v="9.230637960199946"/>
  </r>
  <r>
    <x v="321"/>
    <s v="store"/>
    <n v="2"/>
    <n v="7"/>
    <n v="2"/>
    <n v="7"/>
    <n v="2"/>
    <n v="6.2253139731581051"/>
  </r>
  <r>
    <x v="321"/>
    <s v="store"/>
    <n v="3"/>
    <n v="9"/>
    <n v="2"/>
    <n v="9"/>
    <n v="2"/>
    <n v="3.8846955857385024"/>
  </r>
  <r>
    <x v="321"/>
    <s v="store"/>
    <n v="4"/>
    <n v="10"/>
    <n v="4"/>
    <n v="10"/>
    <n v="4"/>
    <n v="1.3498590214270387"/>
  </r>
  <r>
    <x v="321"/>
    <s v="pharmacy"/>
    <n v="0"/>
    <n v="9"/>
    <n v="4"/>
    <n v="9"/>
    <n v="2"/>
    <n v="6.6474522336613751"/>
  </r>
  <r>
    <x v="321"/>
    <s v="pharmacy"/>
    <n v="1"/>
    <n v="9"/>
    <n v="4"/>
    <n v="9"/>
    <n v="3"/>
    <n v="2.8555600613391006"/>
  </r>
  <r>
    <x v="321"/>
    <s v="pharmacy"/>
    <n v="2"/>
    <n v="14"/>
    <n v="4"/>
    <n v="14"/>
    <n v="3"/>
    <n v="1.161189205974928"/>
  </r>
  <r>
    <x v="321"/>
    <s v="bank"/>
    <n v="0"/>
    <n v="21"/>
    <n v="8"/>
    <n v="14"/>
    <n v="6"/>
    <n v="2.5697646553034392"/>
  </r>
  <r>
    <x v="321"/>
    <s v="bank"/>
    <n v="1"/>
    <n v="44"/>
    <n v="13"/>
    <n v="36"/>
    <n v="8"/>
    <n v="0.46086322964109616"/>
  </r>
  <r>
    <x v="322"/>
    <s v="restaurant"/>
    <n v="0"/>
    <n v="7"/>
    <n v="2"/>
    <n v="5"/>
    <n v="2"/>
    <n v="34.038674028598216"/>
  </r>
  <r>
    <x v="322"/>
    <s v="restaurant"/>
    <n v="1"/>
    <n v="10"/>
    <n v="2"/>
    <n v="7"/>
    <n v="2"/>
    <n v="26.855038611051956"/>
  </r>
  <r>
    <x v="322"/>
    <s v="restaurant"/>
    <n v="2"/>
    <n v="10"/>
    <n v="3"/>
    <n v="7"/>
    <n v="3"/>
    <n v="20.945313430992616"/>
  </r>
  <r>
    <x v="322"/>
    <s v="restaurant"/>
    <n v="3"/>
    <n v="10"/>
    <n v="3"/>
    <n v="7"/>
    <n v="3"/>
    <n v="18.773206852963753"/>
  </r>
  <r>
    <x v="322"/>
    <s v="restaurant"/>
    <n v="4"/>
    <n v="10"/>
    <n v="3"/>
    <n v="7"/>
    <n v="3"/>
    <n v="16.826355771915662"/>
  </r>
  <r>
    <x v="322"/>
    <s v="restaurant"/>
    <n v="5"/>
    <n v="10"/>
    <n v="4"/>
    <n v="7"/>
    <n v="3"/>
    <n v="14.125611917561809"/>
  </r>
  <r>
    <x v="322"/>
    <s v="restaurant"/>
    <n v="6"/>
    <n v="10"/>
    <n v="4"/>
    <n v="8"/>
    <n v="4"/>
    <n v="11.452279894926091"/>
  </r>
  <r>
    <x v="322"/>
    <s v="restaurant"/>
    <n v="7"/>
    <n v="12"/>
    <n v="4"/>
    <n v="9"/>
    <n v="4"/>
    <n v="9.5883962227574475"/>
  </r>
  <r>
    <x v="322"/>
    <s v="restaurant"/>
    <n v="8"/>
    <n v="14"/>
    <n v="5"/>
    <n v="10"/>
    <n v="4"/>
    <n v="7.6029621567729189"/>
  </r>
  <r>
    <x v="322"/>
    <s v="restaurant"/>
    <n v="9"/>
    <n v="14"/>
    <n v="100"/>
    <n v="12"/>
    <n v="8"/>
    <n v="3.0813114169341911"/>
  </r>
  <r>
    <x v="322"/>
    <s v="supermarket"/>
    <n v="0"/>
    <n v="34"/>
    <n v="14"/>
    <n v="20"/>
    <n v="8"/>
    <n v="3.6093269444835872"/>
  </r>
  <r>
    <x v="322"/>
    <s v="supermarket"/>
    <n v="1"/>
    <n v="46"/>
    <n v="15"/>
    <n v="24"/>
    <n v="9"/>
    <n v="1.6662558229618027"/>
  </r>
  <r>
    <x v="322"/>
    <s v="supermarket"/>
    <n v="2"/>
    <n v="51"/>
    <n v="16"/>
    <n v="27"/>
    <n v="12"/>
    <n v="0.53741858388268193"/>
  </r>
  <r>
    <x v="322"/>
    <s v="supermarket"/>
    <n v="3"/>
    <n v="58"/>
    <n v="20"/>
    <n v="34"/>
    <n v="13"/>
    <n v="0.23627277353070908"/>
  </r>
  <r>
    <x v="322"/>
    <s v="supermarket"/>
    <n v="4"/>
    <n v="75"/>
    <n v="23"/>
    <n v="37"/>
    <n v="14"/>
    <n v="0.1112225396765399"/>
  </r>
  <r>
    <x v="322"/>
    <s v="store"/>
    <n v="0"/>
    <n v="3"/>
    <n v="1"/>
    <n v="3"/>
    <n v="1"/>
    <n v="24.807341495576125"/>
  </r>
  <r>
    <x v="322"/>
    <s v="store"/>
    <n v="1"/>
    <n v="6"/>
    <n v="2"/>
    <n v="6"/>
    <n v="2"/>
    <n v="9.8065348736126552"/>
  </r>
  <r>
    <x v="322"/>
    <s v="store"/>
    <n v="2"/>
    <n v="7"/>
    <n v="2"/>
    <n v="7"/>
    <n v="2"/>
    <n v="6.2253139731581051"/>
  </r>
  <r>
    <x v="322"/>
    <s v="store"/>
    <n v="3"/>
    <n v="9"/>
    <n v="2"/>
    <n v="7"/>
    <n v="2"/>
    <n v="4.040933782984653"/>
  </r>
  <r>
    <x v="322"/>
    <s v="store"/>
    <n v="4"/>
    <n v="9"/>
    <n v="4"/>
    <n v="9"/>
    <n v="4"/>
    <n v="1.4114171010072261"/>
  </r>
  <r>
    <x v="322"/>
    <s v="pharmacy"/>
    <n v="0"/>
    <n v="9"/>
    <n v="4"/>
    <n v="9"/>
    <n v="2"/>
    <n v="6.6474522336613751"/>
  </r>
  <r>
    <x v="322"/>
    <s v="pharmacy"/>
    <n v="1"/>
    <n v="9"/>
    <n v="4"/>
    <n v="9"/>
    <n v="3"/>
    <n v="2.8555600613391006"/>
  </r>
  <r>
    <x v="322"/>
    <s v="pharmacy"/>
    <n v="2"/>
    <n v="14"/>
    <n v="4"/>
    <n v="14"/>
    <n v="3"/>
    <n v="1.161189205974928"/>
  </r>
  <r>
    <x v="322"/>
    <s v="bank"/>
    <n v="0"/>
    <n v="20"/>
    <n v="8"/>
    <n v="14"/>
    <n v="6"/>
    <n v="2.5899579184426225"/>
  </r>
  <r>
    <x v="322"/>
    <s v="bank"/>
    <n v="1"/>
    <n v="44"/>
    <n v="13"/>
    <n v="36"/>
    <n v="8"/>
    <n v="0.46086322964109616"/>
  </r>
  <r>
    <x v="323"/>
    <s v="restaurant"/>
    <n v="0"/>
    <n v="7"/>
    <n v="2"/>
    <n v="6"/>
    <n v="2"/>
    <n v="32.95450761754347"/>
  </r>
  <r>
    <x v="323"/>
    <s v="restaurant"/>
    <n v="1"/>
    <n v="9"/>
    <n v="3"/>
    <n v="7"/>
    <n v="2"/>
    <n v="25.459783284060169"/>
  </r>
  <r>
    <x v="323"/>
    <s v="restaurant"/>
    <n v="2"/>
    <n v="9"/>
    <n v="3"/>
    <n v="7"/>
    <n v="3"/>
    <n v="21.377959004767245"/>
  </r>
  <r>
    <x v="323"/>
    <s v="restaurant"/>
    <n v="3"/>
    <n v="10"/>
    <n v="3"/>
    <n v="7"/>
    <n v="3"/>
    <n v="18.773206852963753"/>
  </r>
  <r>
    <x v="323"/>
    <s v="restaurant"/>
    <n v="4"/>
    <n v="10"/>
    <n v="3"/>
    <n v="7"/>
    <n v="3"/>
    <n v="16.826355771915662"/>
  </r>
  <r>
    <x v="323"/>
    <s v="restaurant"/>
    <n v="5"/>
    <n v="10"/>
    <n v="4"/>
    <n v="7"/>
    <n v="3"/>
    <n v="14.125611917561809"/>
  </r>
  <r>
    <x v="323"/>
    <s v="restaurant"/>
    <n v="6"/>
    <n v="11"/>
    <n v="4"/>
    <n v="9"/>
    <n v="3"/>
    <n v="11.670073441632418"/>
  </r>
  <r>
    <x v="323"/>
    <s v="restaurant"/>
    <n v="7"/>
    <n v="12"/>
    <n v="4"/>
    <n v="9"/>
    <n v="4"/>
    <n v="9.5883962227574475"/>
  </r>
  <r>
    <x v="323"/>
    <s v="restaurant"/>
    <n v="8"/>
    <n v="13"/>
    <n v="5"/>
    <n v="9"/>
    <n v="4"/>
    <n v="7.937792874770687"/>
  </r>
  <r>
    <x v="323"/>
    <s v="restaurant"/>
    <n v="9"/>
    <n v="14"/>
    <n v="100"/>
    <n v="12"/>
    <n v="8"/>
    <n v="3.0813114169341911"/>
  </r>
  <r>
    <x v="323"/>
    <s v="supermarket"/>
    <n v="0"/>
    <n v="33"/>
    <n v="14"/>
    <n v="20"/>
    <n v="8"/>
    <n v="3.6096529804579904"/>
  </r>
  <r>
    <x v="323"/>
    <s v="supermarket"/>
    <n v="1"/>
    <n v="46"/>
    <n v="15"/>
    <n v="24"/>
    <n v="9"/>
    <n v="1.6662558229618027"/>
  </r>
  <r>
    <x v="323"/>
    <s v="supermarket"/>
    <n v="2"/>
    <n v="51"/>
    <n v="16"/>
    <n v="27"/>
    <n v="12"/>
    <n v="0.53741858388268193"/>
  </r>
  <r>
    <x v="323"/>
    <s v="supermarket"/>
    <n v="3"/>
    <n v="58"/>
    <n v="20"/>
    <n v="34"/>
    <n v="13"/>
    <n v="0.23627277353070908"/>
  </r>
  <r>
    <x v="323"/>
    <s v="supermarket"/>
    <n v="4"/>
    <n v="74"/>
    <n v="23"/>
    <n v="37"/>
    <n v="14"/>
    <n v="0.11122254003982698"/>
  </r>
  <r>
    <x v="323"/>
    <s v="store"/>
    <n v="0"/>
    <n v="3"/>
    <n v="1"/>
    <n v="3"/>
    <n v="1"/>
    <n v="24.807341495576125"/>
  </r>
  <r>
    <x v="323"/>
    <s v="store"/>
    <n v="1"/>
    <n v="6"/>
    <n v="2"/>
    <n v="6"/>
    <n v="2"/>
    <n v="9.8065348736126552"/>
  </r>
  <r>
    <x v="323"/>
    <s v="store"/>
    <n v="2"/>
    <n v="7"/>
    <n v="2"/>
    <n v="7"/>
    <n v="2"/>
    <n v="6.2253139731581051"/>
  </r>
  <r>
    <x v="323"/>
    <s v="store"/>
    <n v="3"/>
    <n v="8"/>
    <n v="2"/>
    <n v="8"/>
    <n v="2"/>
    <n v="4.0142960119798774"/>
  </r>
  <r>
    <x v="323"/>
    <s v="store"/>
    <n v="4"/>
    <n v="10"/>
    <n v="4"/>
    <n v="10"/>
    <n v="3"/>
    <n v="1.5736991657069519"/>
  </r>
  <r>
    <x v="323"/>
    <s v="pharmacy"/>
    <n v="0"/>
    <n v="8"/>
    <n v="4"/>
    <n v="8"/>
    <n v="2"/>
    <n v="7.0042116806461472"/>
  </r>
  <r>
    <x v="323"/>
    <s v="pharmacy"/>
    <n v="1"/>
    <n v="8"/>
    <n v="4"/>
    <n v="8"/>
    <n v="2"/>
    <n v="3.372398216607404"/>
  </r>
  <r>
    <x v="323"/>
    <s v="pharmacy"/>
    <n v="2"/>
    <n v="14"/>
    <n v="4"/>
    <n v="14"/>
    <n v="2"/>
    <n v="1.3273316558497541"/>
  </r>
  <r>
    <x v="323"/>
    <s v="bank"/>
    <n v="0"/>
    <n v="20"/>
    <n v="8"/>
    <n v="14"/>
    <n v="6"/>
    <n v="2.5899579184426225"/>
  </r>
  <r>
    <x v="323"/>
    <s v="bank"/>
    <n v="1"/>
    <n v="44"/>
    <n v="13"/>
    <n v="36"/>
    <n v="8"/>
    <n v="0.46086322964109616"/>
  </r>
  <r>
    <x v="324"/>
    <s v="restaurant"/>
    <n v="0"/>
    <n v="7"/>
    <n v="3"/>
    <n v="7"/>
    <n v="3"/>
    <n v="28.13494843792747"/>
  </r>
  <r>
    <x v="324"/>
    <s v="restaurant"/>
    <n v="1"/>
    <n v="9"/>
    <n v="3"/>
    <n v="9"/>
    <n v="3"/>
    <n v="22.523470107146611"/>
  </r>
  <r>
    <x v="324"/>
    <s v="restaurant"/>
    <n v="2"/>
    <n v="9"/>
    <n v="3"/>
    <n v="9"/>
    <n v="3"/>
    <n v="20.187702836775848"/>
  </r>
  <r>
    <x v="324"/>
    <s v="restaurant"/>
    <n v="3"/>
    <n v="10"/>
    <n v="3"/>
    <n v="9"/>
    <n v="3"/>
    <n v="17.706384657949243"/>
  </r>
  <r>
    <x v="324"/>
    <s v="restaurant"/>
    <n v="4"/>
    <n v="10"/>
    <n v="3"/>
    <n v="10"/>
    <n v="3"/>
    <n v="15.491518970976163"/>
  </r>
  <r>
    <x v="324"/>
    <s v="restaurant"/>
    <n v="5"/>
    <n v="11"/>
    <n v="4"/>
    <n v="10"/>
    <n v="4"/>
    <n v="11.794013693643139"/>
  </r>
  <r>
    <x v="324"/>
    <s v="restaurant"/>
    <n v="6"/>
    <n v="12"/>
    <n v="4"/>
    <n v="10"/>
    <n v="4"/>
    <n v="10.393611669483832"/>
  </r>
  <r>
    <x v="324"/>
    <s v="restaurant"/>
    <n v="7"/>
    <n v="13"/>
    <n v="4"/>
    <n v="10"/>
    <n v="4"/>
    <n v="9.1891026022377726"/>
  </r>
  <r>
    <x v="324"/>
    <s v="restaurant"/>
    <n v="8"/>
    <n v="13"/>
    <n v="5"/>
    <n v="11"/>
    <n v="4"/>
    <n v="7.4838337831696311"/>
  </r>
  <r>
    <x v="324"/>
    <s v="restaurant"/>
    <n v="9"/>
    <n v="16"/>
    <n v="100"/>
    <n v="12"/>
    <n v="8"/>
    <n v="2.9652035382263131"/>
  </r>
  <r>
    <x v="324"/>
    <s v="supermarket"/>
    <n v="0"/>
    <n v="33"/>
    <n v="14"/>
    <n v="21"/>
    <n v="8"/>
    <n v="3.5548299551554585"/>
  </r>
  <r>
    <x v="324"/>
    <s v="supermarket"/>
    <n v="1"/>
    <n v="46"/>
    <n v="15"/>
    <n v="26"/>
    <n v="9"/>
    <n v="1.6382391119165169"/>
  </r>
  <r>
    <x v="324"/>
    <s v="supermarket"/>
    <n v="2"/>
    <n v="51"/>
    <n v="16"/>
    <n v="27"/>
    <n v="12"/>
    <n v="0.53741858388268193"/>
  </r>
  <r>
    <x v="324"/>
    <s v="supermarket"/>
    <n v="3"/>
    <n v="58"/>
    <n v="20"/>
    <n v="34"/>
    <n v="13"/>
    <n v="0.23627277353070908"/>
  </r>
  <r>
    <x v="324"/>
    <s v="supermarket"/>
    <n v="4"/>
    <n v="74"/>
    <n v="23"/>
    <n v="38"/>
    <n v="14"/>
    <n v="0.1109450699555645"/>
  </r>
  <r>
    <x v="324"/>
    <s v="store"/>
    <n v="0"/>
    <n v="3"/>
    <n v="1"/>
    <n v="3"/>
    <n v="1"/>
    <n v="24.807341495576125"/>
  </r>
  <r>
    <x v="324"/>
    <s v="store"/>
    <n v="1"/>
    <n v="6"/>
    <n v="2"/>
    <n v="6"/>
    <n v="2"/>
    <n v="9.8065348736126552"/>
  </r>
  <r>
    <x v="324"/>
    <s v="store"/>
    <n v="2"/>
    <n v="7"/>
    <n v="2"/>
    <n v="7"/>
    <n v="2"/>
    <n v="6.2253139731581051"/>
  </r>
  <r>
    <x v="324"/>
    <s v="store"/>
    <n v="3"/>
    <n v="9"/>
    <n v="3"/>
    <n v="9"/>
    <n v="2"/>
    <n v="3.3003321509507231"/>
  </r>
  <r>
    <x v="324"/>
    <s v="store"/>
    <n v="4"/>
    <n v="11"/>
    <n v="4"/>
    <n v="10"/>
    <n v="3"/>
    <n v="1.5535393490019831"/>
  </r>
  <r>
    <x v="324"/>
    <s v="pharmacy"/>
    <n v="0"/>
    <n v="9"/>
    <n v="4"/>
    <n v="9"/>
    <n v="3"/>
    <n v="5.9307785889350555"/>
  </r>
  <r>
    <x v="324"/>
    <s v="pharmacy"/>
    <n v="1"/>
    <n v="9"/>
    <n v="4"/>
    <n v="9"/>
    <n v="3"/>
    <n v="2.8555600613391006"/>
  </r>
  <r>
    <x v="324"/>
    <s v="pharmacy"/>
    <n v="2"/>
    <n v="15"/>
    <n v="4"/>
    <n v="15"/>
    <n v="3"/>
    <n v="1.1414435577420159"/>
  </r>
  <r>
    <x v="324"/>
    <s v="bank"/>
    <n v="0"/>
    <n v="20"/>
    <n v="8"/>
    <n v="14"/>
    <n v="6"/>
    <n v="2.5899579184426225"/>
  </r>
  <r>
    <x v="324"/>
    <s v="bank"/>
    <n v="1"/>
    <n v="46"/>
    <n v="14"/>
    <n v="36"/>
    <n v="7"/>
    <n v="0.52238680992175324"/>
  </r>
  <r>
    <x v="325"/>
    <s v="restaurant"/>
    <n v="0"/>
    <n v="8"/>
    <n v="2"/>
    <n v="3"/>
    <n v="1"/>
    <n v="38.028456115667446"/>
  </r>
  <r>
    <x v="325"/>
    <s v="restaurant"/>
    <n v="1"/>
    <n v="8"/>
    <n v="2"/>
    <n v="5"/>
    <n v="1"/>
    <n v="31.630872026934203"/>
  </r>
  <r>
    <x v="325"/>
    <s v="restaurant"/>
    <n v="2"/>
    <n v="8"/>
    <n v="2"/>
    <n v="5"/>
    <n v="2"/>
    <n v="26.663604512584666"/>
  </r>
  <r>
    <x v="325"/>
    <s v="restaurant"/>
    <n v="3"/>
    <n v="9"/>
    <n v="2"/>
    <n v="5"/>
    <n v="3"/>
    <n v="22.119829924442449"/>
  </r>
  <r>
    <x v="325"/>
    <s v="restaurant"/>
    <n v="4"/>
    <n v="11"/>
    <n v="3"/>
    <n v="6"/>
    <n v="3"/>
    <n v="17.149495303753124"/>
  </r>
  <r>
    <x v="325"/>
    <s v="restaurant"/>
    <n v="5"/>
    <n v="11"/>
    <n v="4"/>
    <n v="7"/>
    <n v="3"/>
    <n v="13.877358336939979"/>
  </r>
  <r>
    <x v="325"/>
    <s v="restaurant"/>
    <n v="6"/>
    <n v="11"/>
    <n v="4"/>
    <n v="8"/>
    <n v="3"/>
    <n v="12.02472801049487"/>
  </r>
  <r>
    <x v="325"/>
    <s v="restaurant"/>
    <n v="7"/>
    <n v="12"/>
    <n v="4"/>
    <n v="11"/>
    <n v="3"/>
    <n v="9.794429846377616"/>
  </r>
  <r>
    <x v="325"/>
    <s v="restaurant"/>
    <n v="8"/>
    <n v="13"/>
    <n v="4"/>
    <n v="11"/>
    <n v="3"/>
    <n v="8.6651925429475742"/>
  </r>
  <r>
    <x v="325"/>
    <s v="restaurant"/>
    <n v="9"/>
    <n v="15"/>
    <n v="5"/>
    <n v="15"/>
    <n v="4"/>
    <n v="6.0425230767831009"/>
  </r>
  <r>
    <x v="325"/>
    <s v="supermarket"/>
    <n v="0"/>
    <n v="37"/>
    <n v="15"/>
    <n v="18"/>
    <n v="8"/>
    <n v="3.7000486059901969"/>
  </r>
  <r>
    <x v="325"/>
    <s v="supermarket"/>
    <n v="1"/>
    <n v="49"/>
    <n v="16"/>
    <n v="22"/>
    <n v="9"/>
    <n v="1.6825638747381506"/>
  </r>
  <r>
    <x v="325"/>
    <s v="supermarket"/>
    <n v="2"/>
    <n v="53"/>
    <n v="17"/>
    <n v="30"/>
    <n v="12"/>
    <n v="0.51339616628117901"/>
  </r>
  <r>
    <x v="325"/>
    <s v="supermarket"/>
    <n v="3"/>
    <n v="61"/>
    <n v="20"/>
    <n v="36"/>
    <n v="13"/>
    <n v="0.23477290645462914"/>
  </r>
  <r>
    <x v="325"/>
    <s v="supermarket"/>
    <n v="4"/>
    <n v="77"/>
    <n v="24"/>
    <n v="37"/>
    <n v="14"/>
    <n v="0.11070647062799258"/>
  </r>
  <r>
    <x v="325"/>
    <s v="store"/>
    <n v="0"/>
    <n v="5"/>
    <n v="1"/>
    <n v="3"/>
    <n v="1"/>
    <n v="22.45580334219428"/>
  </r>
  <r>
    <x v="325"/>
    <s v="store"/>
    <n v="1"/>
    <n v="6"/>
    <n v="2"/>
    <n v="6"/>
    <n v="1"/>
    <n v="11.244956461103126"/>
  </r>
  <r>
    <x v="325"/>
    <s v="store"/>
    <n v="2"/>
    <n v="13"/>
    <n v="4"/>
    <n v="6"/>
    <n v="3"/>
    <n v="3.8521673876856908"/>
  </r>
  <r>
    <x v="325"/>
    <s v="store"/>
    <n v="3"/>
    <n v="13"/>
    <n v="4"/>
    <n v="6"/>
    <n v="3"/>
    <n v="2.5979733544856987"/>
  </r>
  <r>
    <x v="325"/>
    <s v="store"/>
    <n v="4"/>
    <n v="13"/>
    <n v="5"/>
    <n v="7"/>
    <n v="3"/>
    <n v="1.4740999714467595"/>
  </r>
  <r>
    <x v="325"/>
    <s v="pharmacy"/>
    <n v="0"/>
    <n v="11"/>
    <n v="3"/>
    <n v="11"/>
    <n v="2"/>
    <n v="6.7093791349885272"/>
  </r>
  <r>
    <x v="325"/>
    <s v="pharmacy"/>
    <n v="1"/>
    <n v="12"/>
    <n v="5"/>
    <n v="12"/>
    <n v="3"/>
    <n v="2.3219840776963956"/>
  </r>
  <r>
    <x v="325"/>
    <s v="pharmacy"/>
    <n v="2"/>
    <n v="12"/>
    <n v="5"/>
    <n v="12"/>
    <n v="3"/>
    <n v="1.1179923337056723"/>
  </r>
  <r>
    <x v="325"/>
    <s v="bank"/>
    <n v="0"/>
    <n v="23"/>
    <n v="8"/>
    <n v="17"/>
    <n v="6"/>
    <n v="2.4157973026282211"/>
  </r>
  <r>
    <x v="325"/>
    <s v="bank"/>
    <n v="1"/>
    <n v="41"/>
    <n v="13"/>
    <n v="33"/>
    <n v="7"/>
    <n v="0.54686881784112595"/>
  </r>
  <r>
    <x v="326"/>
    <s v="restaurant"/>
    <n v="0"/>
    <n v="11"/>
    <n v="3"/>
    <n v="10"/>
    <n v="2"/>
    <n v="25.369472309054839"/>
  </r>
  <r>
    <x v="326"/>
    <s v="restaurant"/>
    <n v="1"/>
    <n v="11"/>
    <n v="3"/>
    <n v="10"/>
    <n v="3"/>
    <n v="21.130222650360093"/>
  </r>
  <r>
    <x v="326"/>
    <s v="restaurant"/>
    <n v="2"/>
    <n v="12"/>
    <n v="3"/>
    <n v="11"/>
    <n v="3"/>
    <n v="18.259918350212331"/>
  </r>
  <r>
    <x v="326"/>
    <s v="restaurant"/>
    <n v="3"/>
    <n v="12"/>
    <n v="3"/>
    <n v="11"/>
    <n v="3"/>
    <n v="16.36629718796809"/>
  </r>
  <r>
    <x v="326"/>
    <s v="restaurant"/>
    <n v="4"/>
    <n v="12"/>
    <n v="3"/>
    <n v="12"/>
    <n v="4"/>
    <n v="13.400946088602675"/>
  </r>
  <r>
    <x v="326"/>
    <s v="restaurant"/>
    <n v="5"/>
    <n v="12"/>
    <n v="4"/>
    <n v="12"/>
    <n v="4"/>
    <n v="11.055429905110913"/>
  </r>
  <r>
    <x v="326"/>
    <s v="restaurant"/>
    <n v="6"/>
    <n v="14"/>
    <n v="5"/>
    <n v="14"/>
    <n v="4"/>
    <n v="8.6228915340310142"/>
  </r>
  <r>
    <x v="326"/>
    <s v="restaurant"/>
    <n v="7"/>
    <n v="16"/>
    <n v="5"/>
    <n v="16"/>
    <n v="4"/>
    <n v="7.3490468686121915"/>
  </r>
  <r>
    <x v="326"/>
    <s v="restaurant"/>
    <n v="8"/>
    <n v="16"/>
    <n v="5"/>
    <n v="16"/>
    <n v="4"/>
    <n v="6.5869234896450015"/>
  </r>
  <r>
    <x v="326"/>
    <s v="restaurant"/>
    <n v="9"/>
    <n v="17"/>
    <n v="100"/>
    <n v="17"/>
    <n v="7"/>
    <n v="2.7089586592627377"/>
  </r>
  <r>
    <x v="326"/>
    <s v="supermarket"/>
    <n v="0"/>
    <n v="42"/>
    <n v="16"/>
    <n v="23"/>
    <n v="9"/>
    <n v="2.7803565029270008"/>
  </r>
  <r>
    <x v="326"/>
    <s v="supermarket"/>
    <n v="1"/>
    <n v="52"/>
    <n v="17"/>
    <n v="27"/>
    <n v="10"/>
    <n v="1.2985532530872599"/>
  </r>
  <r>
    <x v="326"/>
    <s v="supermarket"/>
    <n v="2"/>
    <n v="57"/>
    <n v="18"/>
    <n v="36"/>
    <n v="13"/>
    <n v="0.40394994546812713"/>
  </r>
  <r>
    <x v="326"/>
    <s v="supermarket"/>
    <n v="3"/>
    <n v="64"/>
    <n v="22"/>
    <n v="40"/>
    <n v="13"/>
    <n v="0.22943972221597236"/>
  </r>
  <r>
    <x v="326"/>
    <s v="supermarket"/>
    <n v="4"/>
    <n v="81"/>
    <n v="25"/>
    <n v="43"/>
    <n v="15"/>
    <n v="8.8427433031281338E-2"/>
  </r>
  <r>
    <x v="326"/>
    <s v="store"/>
    <n v="0"/>
    <n v="10"/>
    <n v="2"/>
    <n v="10"/>
    <n v="2"/>
    <n v="12.366371275486257"/>
  </r>
  <r>
    <x v="326"/>
    <s v="store"/>
    <n v="1"/>
    <n v="12"/>
    <n v="3"/>
    <n v="10"/>
    <n v="4"/>
    <n v="5.1904760710380762"/>
  </r>
  <r>
    <x v="326"/>
    <s v="store"/>
    <n v="2"/>
    <n v="17"/>
    <n v="5"/>
    <n v="12"/>
    <n v="4"/>
    <n v="2.3235646628029092"/>
  </r>
  <r>
    <x v="326"/>
    <s v="store"/>
    <n v="3"/>
    <n v="17"/>
    <n v="5"/>
    <n v="12"/>
    <n v="4"/>
    <n v="1.5670552377042877"/>
  </r>
  <r>
    <x v="326"/>
    <s v="store"/>
    <n v="4"/>
    <n v="18"/>
    <n v="6"/>
    <n v="12"/>
    <n v="4"/>
    <n v="0.91967505434703134"/>
  </r>
  <r>
    <x v="326"/>
    <s v="pharmacy"/>
    <n v="0"/>
    <n v="14"/>
    <n v="4"/>
    <n v="14"/>
    <n v="3"/>
    <n v="5.008916752400725"/>
  </r>
  <r>
    <x v="326"/>
    <s v="pharmacy"/>
    <n v="1"/>
    <n v="17"/>
    <n v="6"/>
    <n v="16"/>
    <n v="4"/>
    <n v="1.6846353744493883"/>
  </r>
  <r>
    <x v="326"/>
    <s v="pharmacy"/>
    <n v="2"/>
    <n v="17"/>
    <n v="6"/>
    <n v="16"/>
    <n v="4"/>
    <n v="0.81112073584600186"/>
  </r>
  <r>
    <x v="326"/>
    <s v="bank"/>
    <n v="0"/>
    <n v="26"/>
    <n v="9"/>
    <n v="23"/>
    <n v="7"/>
    <n v="1.8493973098076979"/>
  </r>
  <r>
    <x v="326"/>
    <s v="bank"/>
    <n v="1"/>
    <n v="39"/>
    <n v="13"/>
    <n v="32"/>
    <n v="7"/>
    <n v="0.54776690266255423"/>
  </r>
  <r>
    <x v="327"/>
    <s v="restaurant"/>
    <n v="0"/>
    <n v="11"/>
    <n v="3"/>
    <n v="9"/>
    <n v="2"/>
    <n v="25.956190132422918"/>
  </r>
  <r>
    <x v="327"/>
    <s v="restaurant"/>
    <n v="1"/>
    <n v="12"/>
    <n v="3"/>
    <n v="11"/>
    <n v="3"/>
    <n v="20.372636175856734"/>
  </r>
  <r>
    <x v="327"/>
    <s v="restaurant"/>
    <n v="2"/>
    <n v="12"/>
    <n v="3"/>
    <n v="11"/>
    <n v="3"/>
    <n v="18.259918350212331"/>
  </r>
  <r>
    <x v="327"/>
    <s v="restaurant"/>
    <n v="3"/>
    <n v="13"/>
    <n v="3"/>
    <n v="11"/>
    <n v="4"/>
    <n v="15.065997326164622"/>
  </r>
  <r>
    <x v="327"/>
    <s v="restaurant"/>
    <n v="4"/>
    <n v="13"/>
    <n v="3"/>
    <n v="11"/>
    <n v="4"/>
    <n v="13.503597603451254"/>
  </r>
  <r>
    <x v="327"/>
    <s v="restaurant"/>
    <n v="5"/>
    <n v="15"/>
    <n v="5"/>
    <n v="15"/>
    <n v="4"/>
    <n v="9.3629328869767239"/>
  </r>
  <r>
    <x v="327"/>
    <s v="restaurant"/>
    <n v="6"/>
    <n v="17"/>
    <n v="5"/>
    <n v="17"/>
    <n v="4"/>
    <n v="8.0384942034332667"/>
  </r>
  <r>
    <x v="327"/>
    <s v="restaurant"/>
    <n v="7"/>
    <n v="17"/>
    <n v="6"/>
    <n v="17"/>
    <n v="4"/>
    <n v="6.7273394959697459"/>
  </r>
  <r>
    <x v="327"/>
    <s v="restaurant"/>
    <n v="8"/>
    <n v="18"/>
    <n v="6"/>
    <n v="17"/>
    <n v="4"/>
    <n v="5.9932048832109439"/>
  </r>
  <r>
    <x v="327"/>
    <s v="restaurant"/>
    <n v="9"/>
    <n v="18"/>
    <n v="100"/>
    <n v="17"/>
    <n v="6"/>
    <n v="3.0333827178871018"/>
  </r>
  <r>
    <x v="327"/>
    <s v="supermarket"/>
    <n v="0"/>
    <n v="43"/>
    <n v="17"/>
    <n v="21"/>
    <n v="9"/>
    <n v="2.832347171442096"/>
  </r>
  <r>
    <x v="327"/>
    <s v="supermarket"/>
    <n v="1"/>
    <n v="53"/>
    <n v="18"/>
    <n v="26"/>
    <n v="10"/>
    <n v="1.2952552873427168"/>
  </r>
  <r>
    <x v="327"/>
    <s v="supermarket"/>
    <n v="2"/>
    <n v="58"/>
    <n v="18"/>
    <n v="37"/>
    <n v="13"/>
    <n v="0.40300913677952832"/>
  </r>
  <r>
    <x v="327"/>
    <s v="supermarket"/>
    <n v="3"/>
    <n v="65"/>
    <n v="22"/>
    <n v="38"/>
    <n v="13"/>
    <n v="0.23014214100378019"/>
  </r>
  <r>
    <x v="327"/>
    <s v="supermarket"/>
    <n v="4"/>
    <n v="82"/>
    <n v="25"/>
    <n v="41"/>
    <n v="16"/>
    <n v="7.1886229243016797E-2"/>
  </r>
  <r>
    <x v="327"/>
    <s v="store"/>
    <n v="0"/>
    <n v="11"/>
    <n v="3"/>
    <n v="10"/>
    <n v="2"/>
    <n v="10.363926806892801"/>
  </r>
  <r>
    <x v="327"/>
    <s v="store"/>
    <n v="1"/>
    <n v="13"/>
    <n v="3"/>
    <n v="10"/>
    <n v="4"/>
    <n v="5.1597636204084099"/>
  </r>
  <r>
    <x v="327"/>
    <s v="store"/>
    <n v="2"/>
    <n v="18"/>
    <n v="5"/>
    <n v="11"/>
    <n v="4"/>
    <n v="2.3574730932441215"/>
  </r>
  <r>
    <x v="327"/>
    <s v="store"/>
    <n v="3"/>
    <n v="18"/>
    <n v="5"/>
    <n v="11"/>
    <n v="4"/>
    <n v="1.5899237140483613"/>
  </r>
  <r>
    <x v="327"/>
    <s v="store"/>
    <n v="4"/>
    <n v="19"/>
    <n v="6"/>
    <n v="11"/>
    <n v="4"/>
    <n v="0.93554298788964907"/>
  </r>
  <r>
    <x v="327"/>
    <s v="pharmacy"/>
    <n v="0"/>
    <n v="16"/>
    <n v="4"/>
    <n v="16"/>
    <n v="3"/>
    <n v="4.8566396934753016"/>
  </r>
  <r>
    <x v="327"/>
    <s v="pharmacy"/>
    <n v="1"/>
    <n v="18"/>
    <n v="7"/>
    <n v="18"/>
    <n v="4"/>
    <n v="1.5301021005255879"/>
  </r>
  <r>
    <x v="327"/>
    <s v="pharmacy"/>
    <n v="2"/>
    <n v="18"/>
    <n v="7"/>
    <n v="18"/>
    <n v="4"/>
    <n v="0.7367158261789869"/>
  </r>
  <r>
    <x v="327"/>
    <s v="bank"/>
    <n v="0"/>
    <n v="27"/>
    <n v="10"/>
    <n v="24"/>
    <n v="7"/>
    <n v="1.7003435663581892"/>
  </r>
  <r>
    <x v="327"/>
    <s v="bank"/>
    <n v="1"/>
    <n v="38"/>
    <n v="12"/>
    <n v="31"/>
    <n v="7"/>
    <n v="0.57698401140382249"/>
  </r>
  <r>
    <x v="328"/>
    <s v="restaurant"/>
    <n v="0"/>
    <n v="9"/>
    <n v="3"/>
    <n v="6"/>
    <n v="3"/>
    <n v="27.540997908540923"/>
  </r>
  <r>
    <x v="328"/>
    <s v="restaurant"/>
    <n v="1"/>
    <n v="9"/>
    <n v="3"/>
    <n v="9"/>
    <n v="3"/>
    <n v="22.523470107146611"/>
  </r>
  <r>
    <x v="328"/>
    <s v="restaurant"/>
    <n v="2"/>
    <n v="10"/>
    <n v="3"/>
    <n v="9"/>
    <n v="3"/>
    <n v="19.75505726300122"/>
  </r>
  <r>
    <x v="328"/>
    <s v="restaurant"/>
    <n v="3"/>
    <n v="11"/>
    <n v="3"/>
    <n v="9"/>
    <n v="3"/>
    <n v="17.397360581258248"/>
  </r>
  <r>
    <x v="328"/>
    <s v="restaurant"/>
    <n v="4"/>
    <n v="11"/>
    <n v="3"/>
    <n v="10"/>
    <n v="3"/>
    <n v="15.214541835571639"/>
  </r>
  <r>
    <x v="328"/>
    <s v="restaurant"/>
    <n v="5"/>
    <n v="11"/>
    <n v="3"/>
    <n v="10"/>
    <n v="4"/>
    <n v="12.749802134613143"/>
  </r>
  <r>
    <x v="328"/>
    <s v="restaurant"/>
    <n v="6"/>
    <n v="12"/>
    <n v="4"/>
    <n v="10"/>
    <n v="4"/>
    <n v="10.393611669483832"/>
  </r>
  <r>
    <x v="328"/>
    <s v="restaurant"/>
    <n v="7"/>
    <n v="12"/>
    <n v="5"/>
    <n v="11"/>
    <n v="4"/>
    <n v="8.4763849491047036"/>
  </r>
  <r>
    <x v="328"/>
    <s v="restaurant"/>
    <n v="8"/>
    <n v="12"/>
    <n v="5"/>
    <n v="12"/>
    <n v="4"/>
    <n v="7.4175859359590577"/>
  </r>
  <r>
    <x v="328"/>
    <s v="restaurant"/>
    <n v="9"/>
    <n v="16"/>
    <n v="100"/>
    <n v="12"/>
    <n v="8"/>
    <n v="2.9652035382263131"/>
  </r>
  <r>
    <x v="328"/>
    <s v="supermarket"/>
    <n v="0"/>
    <n v="33"/>
    <n v="14"/>
    <n v="21"/>
    <n v="8"/>
    <n v="3.5548299551554585"/>
  </r>
  <r>
    <x v="328"/>
    <s v="supermarket"/>
    <n v="1"/>
    <n v="46"/>
    <n v="15"/>
    <n v="26"/>
    <n v="9"/>
    <n v="1.6382391119165169"/>
  </r>
  <r>
    <x v="328"/>
    <s v="supermarket"/>
    <n v="2"/>
    <n v="51"/>
    <n v="16"/>
    <n v="27"/>
    <n v="12"/>
    <n v="0.53741858388268193"/>
  </r>
  <r>
    <x v="328"/>
    <s v="supermarket"/>
    <n v="3"/>
    <n v="58"/>
    <n v="20"/>
    <n v="34"/>
    <n v="13"/>
    <n v="0.23627277353070908"/>
  </r>
  <r>
    <x v="328"/>
    <s v="supermarket"/>
    <n v="4"/>
    <n v="74"/>
    <n v="23"/>
    <n v="38"/>
    <n v="14"/>
    <n v="0.1109450699555645"/>
  </r>
  <r>
    <x v="328"/>
    <s v="store"/>
    <n v="0"/>
    <n v="3"/>
    <n v="1"/>
    <n v="3"/>
    <n v="1"/>
    <n v="24.807341495576125"/>
  </r>
  <r>
    <x v="328"/>
    <s v="store"/>
    <n v="1"/>
    <n v="6"/>
    <n v="2"/>
    <n v="6"/>
    <n v="2"/>
    <n v="9.8065348736126552"/>
  </r>
  <r>
    <x v="328"/>
    <s v="store"/>
    <n v="2"/>
    <n v="7"/>
    <n v="2"/>
    <n v="7"/>
    <n v="2"/>
    <n v="6.2253139731581051"/>
  </r>
  <r>
    <x v="328"/>
    <s v="store"/>
    <n v="3"/>
    <n v="9"/>
    <n v="3"/>
    <n v="9"/>
    <n v="2"/>
    <n v="3.3003321509507231"/>
  </r>
  <r>
    <x v="328"/>
    <s v="store"/>
    <n v="4"/>
    <n v="11"/>
    <n v="4"/>
    <n v="10"/>
    <n v="3"/>
    <n v="1.5535393490019831"/>
  </r>
  <r>
    <x v="328"/>
    <s v="pharmacy"/>
    <n v="0"/>
    <n v="9"/>
    <n v="4"/>
    <n v="9"/>
    <n v="3"/>
    <n v="5.9307785889350555"/>
  </r>
  <r>
    <x v="328"/>
    <s v="pharmacy"/>
    <n v="1"/>
    <n v="9"/>
    <n v="4"/>
    <n v="9"/>
    <n v="3"/>
    <n v="2.8555600613391006"/>
  </r>
  <r>
    <x v="328"/>
    <s v="pharmacy"/>
    <n v="2"/>
    <n v="15"/>
    <n v="4"/>
    <n v="15"/>
    <n v="3"/>
    <n v="1.1414435577420159"/>
  </r>
  <r>
    <x v="328"/>
    <s v="bank"/>
    <n v="0"/>
    <n v="20"/>
    <n v="8"/>
    <n v="14"/>
    <n v="6"/>
    <n v="2.5899579184426225"/>
  </r>
  <r>
    <x v="328"/>
    <s v="bank"/>
    <n v="1"/>
    <n v="46"/>
    <n v="14"/>
    <n v="36"/>
    <n v="7"/>
    <n v="0.52238680992175324"/>
  </r>
  <r>
    <x v="329"/>
    <s v="restaurant"/>
    <n v="0"/>
    <n v="9"/>
    <n v="2"/>
    <n v="5"/>
    <n v="2"/>
    <n v="32.514838415059998"/>
  </r>
  <r>
    <x v="329"/>
    <s v="restaurant"/>
    <n v="1"/>
    <n v="9"/>
    <n v="2"/>
    <n v="6"/>
    <n v="3"/>
    <n v="26.562853488056383"/>
  </r>
  <r>
    <x v="329"/>
    <s v="restaurant"/>
    <n v="2"/>
    <n v="9"/>
    <n v="2"/>
    <n v="6"/>
    <n v="3"/>
    <n v="23.808187200406088"/>
  </r>
  <r>
    <x v="329"/>
    <s v="restaurant"/>
    <n v="3"/>
    <n v="12"/>
    <n v="3"/>
    <n v="8"/>
    <n v="3"/>
    <n v="17.643647160499409"/>
  </r>
  <r>
    <x v="329"/>
    <s v="restaurant"/>
    <n v="4"/>
    <n v="12"/>
    <n v="4"/>
    <n v="8"/>
    <n v="3"/>
    <n v="14.747560069800645"/>
  </r>
  <r>
    <x v="329"/>
    <s v="restaurant"/>
    <n v="5"/>
    <n v="12"/>
    <n v="4"/>
    <n v="9"/>
    <n v="3"/>
    <n v="12.822494488180777"/>
  </r>
  <r>
    <x v="329"/>
    <s v="restaurant"/>
    <n v="6"/>
    <n v="13"/>
    <n v="4"/>
    <n v="9"/>
    <n v="3"/>
    <n v="11.351447205767967"/>
  </r>
  <r>
    <x v="329"/>
    <s v="restaurant"/>
    <n v="7"/>
    <n v="14"/>
    <n v="4"/>
    <n v="12"/>
    <n v="3"/>
    <n v="9.36627999049702"/>
  </r>
  <r>
    <x v="329"/>
    <s v="restaurant"/>
    <n v="8"/>
    <n v="15"/>
    <n v="5"/>
    <n v="12"/>
    <n v="3"/>
    <n v="7.780138059939298"/>
  </r>
  <r>
    <x v="329"/>
    <s v="restaurant"/>
    <n v="9"/>
    <n v="16"/>
    <n v="6"/>
    <n v="15"/>
    <n v="4"/>
    <n v="5.6074057559910777"/>
  </r>
  <r>
    <x v="329"/>
    <s v="supermarket"/>
    <n v="0"/>
    <n v="38"/>
    <n v="16"/>
    <n v="19"/>
    <n v="8"/>
    <n v="3.5786088798334439"/>
  </r>
  <r>
    <x v="329"/>
    <s v="supermarket"/>
    <n v="1"/>
    <n v="48"/>
    <n v="16"/>
    <n v="23"/>
    <n v="9"/>
    <n v="1.6601628893349873"/>
  </r>
  <r>
    <x v="329"/>
    <s v="supermarket"/>
    <n v="2"/>
    <n v="53"/>
    <n v="17"/>
    <n v="32"/>
    <n v="12"/>
    <n v="0.50803372195810848"/>
  </r>
  <r>
    <x v="329"/>
    <s v="supermarket"/>
    <n v="3"/>
    <n v="60"/>
    <n v="21"/>
    <n v="37"/>
    <n v="14"/>
    <n v="0.18896200008801309"/>
  </r>
  <r>
    <x v="329"/>
    <s v="supermarket"/>
    <n v="4"/>
    <n v="77"/>
    <n v="24"/>
    <n v="38"/>
    <n v="15"/>
    <n v="8.9627678479102371E-2"/>
  </r>
  <r>
    <x v="329"/>
    <s v="store"/>
    <n v="0"/>
    <n v="7"/>
    <n v="2"/>
    <n v="7"/>
    <n v="2"/>
    <n v="13.686808009951642"/>
  </r>
  <r>
    <x v="329"/>
    <s v="store"/>
    <n v="1"/>
    <n v="8"/>
    <n v="2"/>
    <n v="8"/>
    <n v="2"/>
    <n v="8.8257233366834615"/>
  </r>
  <r>
    <x v="329"/>
    <s v="store"/>
    <n v="2"/>
    <n v="14"/>
    <n v="4"/>
    <n v="8"/>
    <n v="3"/>
    <n v="3.518223048876878"/>
  </r>
  <r>
    <x v="329"/>
    <s v="store"/>
    <n v="3"/>
    <n v="14"/>
    <n v="4"/>
    <n v="8"/>
    <n v="3"/>
    <n v="2.372755079475104"/>
  </r>
  <r>
    <x v="329"/>
    <s v="store"/>
    <n v="4"/>
    <n v="15"/>
    <n v="5"/>
    <n v="15"/>
    <n v="3"/>
    <n v="1.2583361224488168"/>
  </r>
  <r>
    <x v="329"/>
    <s v="pharmacy"/>
    <n v="0"/>
    <n v="11"/>
    <n v="3"/>
    <n v="11"/>
    <n v="2"/>
    <n v="6.7093791349885272"/>
  </r>
  <r>
    <x v="329"/>
    <s v="pharmacy"/>
    <n v="1"/>
    <n v="13"/>
    <n v="5"/>
    <n v="12"/>
    <n v="3"/>
    <n v="2.287900814621938"/>
  </r>
  <r>
    <x v="329"/>
    <s v="pharmacy"/>
    <n v="2"/>
    <n v="13"/>
    <n v="5"/>
    <n v="12"/>
    <n v="3"/>
    <n v="1.1015818737068592"/>
  </r>
  <r>
    <x v="329"/>
    <s v="bank"/>
    <n v="0"/>
    <n v="23"/>
    <n v="9"/>
    <n v="22"/>
    <n v="6"/>
    <n v="2.1524417004911678"/>
  </r>
  <r>
    <x v="329"/>
    <s v="bank"/>
    <n v="1"/>
    <n v="41"/>
    <n v="13"/>
    <n v="35"/>
    <n v="7"/>
    <n v="0.54598994257884792"/>
  </r>
  <r>
    <x v="330"/>
    <s v="restaurant"/>
    <n v="0"/>
    <n v="7"/>
    <n v="2"/>
    <n v="7"/>
    <n v="2"/>
    <n v="32.024622533391799"/>
  </r>
  <r>
    <x v="330"/>
    <s v="restaurant"/>
    <n v="1"/>
    <n v="8"/>
    <n v="3"/>
    <n v="7"/>
    <n v="2"/>
    <n v="26.065503700770432"/>
  </r>
  <r>
    <x v="330"/>
    <s v="restaurant"/>
    <n v="2"/>
    <n v="9"/>
    <n v="3"/>
    <n v="7"/>
    <n v="2"/>
    <n v="22.819509462009481"/>
  </r>
  <r>
    <x v="330"/>
    <s v="restaurant"/>
    <n v="3"/>
    <n v="10"/>
    <n v="3"/>
    <n v="8"/>
    <n v="2"/>
    <n v="19.490991481582959"/>
  </r>
  <r>
    <x v="330"/>
    <s v="restaurant"/>
    <n v="4"/>
    <n v="10"/>
    <n v="4"/>
    <n v="8"/>
    <n v="3"/>
    <n v="15.245262634432533"/>
  </r>
  <r>
    <x v="330"/>
    <s v="restaurant"/>
    <n v="5"/>
    <n v="11"/>
    <n v="4"/>
    <n v="10"/>
    <n v="3"/>
    <n v="12.680949056097909"/>
  </r>
  <r>
    <x v="330"/>
    <s v="restaurant"/>
    <n v="6"/>
    <n v="11"/>
    <n v="4"/>
    <n v="10"/>
    <n v="3"/>
    <n v="11.36588767250257"/>
  </r>
  <r>
    <x v="330"/>
    <s v="restaurant"/>
    <n v="7"/>
    <n v="11"/>
    <n v="4"/>
    <n v="10"/>
    <n v="3"/>
    <n v="10.187203024983786"/>
  </r>
  <r>
    <x v="330"/>
    <s v="restaurant"/>
    <n v="8"/>
    <n v="13"/>
    <n v="4"/>
    <n v="10"/>
    <n v="4"/>
    <n v="8.2361586286723742"/>
  </r>
  <r>
    <x v="330"/>
    <s v="restaurant"/>
    <n v="9"/>
    <n v="13"/>
    <n v="4"/>
    <n v="11"/>
    <n v="4"/>
    <n v="7.1941816265746228"/>
  </r>
  <r>
    <x v="330"/>
    <s v="supermarket"/>
    <n v="0"/>
    <n v="31"/>
    <n v="13"/>
    <n v="23"/>
    <n v="7"/>
    <n v="4.2830633216156864"/>
  </r>
  <r>
    <x v="330"/>
    <s v="supermarket"/>
    <n v="1"/>
    <n v="43"/>
    <n v="14"/>
    <n v="23"/>
    <n v="8"/>
    <n v="2.0724415672503782"/>
  </r>
  <r>
    <x v="330"/>
    <s v="supermarket"/>
    <n v="2"/>
    <n v="48"/>
    <n v="15"/>
    <n v="24"/>
    <n v="11"/>
    <n v="0.68628174689084342"/>
  </r>
  <r>
    <x v="330"/>
    <s v="supermarket"/>
    <n v="3"/>
    <n v="55"/>
    <n v="18"/>
    <n v="31"/>
    <n v="13"/>
    <n v="0.24634855818364343"/>
  </r>
  <r>
    <x v="330"/>
    <s v="supermarket"/>
    <n v="4"/>
    <n v="72"/>
    <n v="23"/>
    <n v="40"/>
    <n v="13"/>
    <n v="0.13631402743418072"/>
  </r>
  <r>
    <x v="330"/>
    <s v="store"/>
    <n v="0"/>
    <n v="2"/>
    <n v="0"/>
    <n v="2"/>
    <n v="0"/>
    <n v="35.201764025288824"/>
  </r>
  <r>
    <x v="330"/>
    <s v="store"/>
    <n v="1"/>
    <n v="4"/>
    <n v="2"/>
    <n v="4"/>
    <n v="2"/>
    <n v="11.79418596865588"/>
  </r>
  <r>
    <x v="330"/>
    <s v="store"/>
    <n v="2"/>
    <n v="9"/>
    <n v="3"/>
    <n v="8"/>
    <n v="2"/>
    <n v="4.9909178540471926"/>
  </r>
  <r>
    <x v="330"/>
    <s v="store"/>
    <n v="3"/>
    <n v="9"/>
    <n v="3"/>
    <n v="9"/>
    <n v="2"/>
    <n v="3.3003321509507231"/>
  </r>
  <r>
    <x v="330"/>
    <s v="store"/>
    <n v="4"/>
    <n v="12"/>
    <n v="3"/>
    <n v="9"/>
    <n v="2"/>
    <n v="2.1623738989523398"/>
  </r>
  <r>
    <x v="330"/>
    <s v="pharmacy"/>
    <n v="0"/>
    <n v="6"/>
    <n v="2"/>
    <n v="6"/>
    <n v="2"/>
    <n v="9.3339613191208421"/>
  </r>
  <r>
    <x v="330"/>
    <s v="pharmacy"/>
    <n v="1"/>
    <n v="6"/>
    <n v="2"/>
    <n v="6"/>
    <n v="2"/>
    <n v="4.4941295240211456"/>
  </r>
  <r>
    <x v="330"/>
    <s v="pharmacy"/>
    <n v="2"/>
    <n v="12"/>
    <n v="4"/>
    <n v="12"/>
    <n v="3"/>
    <n v="1.2180754974273269"/>
  </r>
  <r>
    <x v="330"/>
    <s v="bank"/>
    <n v="0"/>
    <n v="18"/>
    <n v="6"/>
    <n v="11"/>
    <n v="5"/>
    <n v="3.6592814390726938"/>
  </r>
  <r>
    <x v="330"/>
    <s v="bank"/>
    <n v="1"/>
    <n v="43"/>
    <n v="13"/>
    <n v="33"/>
    <n v="6"/>
    <n v="0.65221880057818671"/>
  </r>
  <r>
    <x v="331"/>
    <s v="restaurant"/>
    <n v="0"/>
    <n v="6"/>
    <n v="2"/>
    <n v="6"/>
    <n v="2"/>
    <n v="34.018659724442237"/>
  </r>
  <r>
    <x v="331"/>
    <s v="restaurant"/>
    <n v="1"/>
    <n v="7"/>
    <n v="2"/>
    <n v="7"/>
    <n v="2"/>
    <n v="28.70355056696598"/>
  </r>
  <r>
    <x v="331"/>
    <s v="restaurant"/>
    <n v="2"/>
    <n v="9"/>
    <n v="3"/>
    <n v="9"/>
    <n v="2"/>
    <n v="21.629253294018085"/>
  </r>
  <r>
    <x v="331"/>
    <s v="restaurant"/>
    <n v="3"/>
    <n v="9"/>
    <n v="3"/>
    <n v="9"/>
    <n v="3"/>
    <n v="18.094163283332428"/>
  </r>
  <r>
    <x v="331"/>
    <s v="restaurant"/>
    <n v="4"/>
    <n v="9"/>
    <n v="3"/>
    <n v="9"/>
    <n v="3"/>
    <n v="16.217731535431287"/>
  </r>
  <r>
    <x v="331"/>
    <s v="restaurant"/>
    <n v="5"/>
    <n v="11"/>
    <n v="3"/>
    <n v="10"/>
    <n v="3"/>
    <n v="13.636737497067912"/>
  </r>
  <r>
    <x v="331"/>
    <s v="restaurant"/>
    <n v="6"/>
    <n v="14"/>
    <n v="3"/>
    <n v="11"/>
    <n v="3"/>
    <n v="11.530423352240765"/>
  </r>
  <r>
    <x v="331"/>
    <s v="restaurant"/>
    <n v="7"/>
    <n v="14"/>
    <n v="5"/>
    <n v="11"/>
    <n v="4"/>
    <n v="8.2488010228703601"/>
  </r>
  <r>
    <x v="331"/>
    <s v="restaurant"/>
    <n v="8"/>
    <n v="14"/>
    <n v="5"/>
    <n v="11"/>
    <n v="4"/>
    <n v="7.3933698056838031"/>
  </r>
  <r>
    <x v="331"/>
    <s v="restaurant"/>
    <n v="9"/>
    <n v="18"/>
    <n v="5"/>
    <n v="12"/>
    <n v="4"/>
    <n v="6.275682214025224"/>
  </r>
  <r>
    <x v="331"/>
    <s v="supermarket"/>
    <n v="0"/>
    <n v="33"/>
    <n v="13"/>
    <n v="23"/>
    <n v="7"/>
    <n v="4.2820548073253164"/>
  </r>
  <r>
    <x v="331"/>
    <s v="supermarket"/>
    <n v="1"/>
    <n v="43"/>
    <n v="14"/>
    <n v="26"/>
    <n v="8"/>
    <n v="2.0258909284354427"/>
  </r>
  <r>
    <x v="331"/>
    <s v="supermarket"/>
    <n v="2"/>
    <n v="47"/>
    <n v="15"/>
    <n v="27"/>
    <n v="11"/>
    <n v="0.66328879048520328"/>
  </r>
  <r>
    <x v="331"/>
    <s v="supermarket"/>
    <n v="3"/>
    <n v="55"/>
    <n v="18"/>
    <n v="34"/>
    <n v="13"/>
    <n v="0.24270749093655725"/>
  </r>
  <r>
    <x v="331"/>
    <s v="supermarket"/>
    <n v="4"/>
    <n v="71"/>
    <n v="24"/>
    <n v="40"/>
    <n v="13"/>
    <n v="0.13579795971666445"/>
  </r>
  <r>
    <x v="331"/>
    <s v="store"/>
    <n v="0"/>
    <n v="6"/>
    <n v="2"/>
    <n v="6"/>
    <n v="2"/>
    <n v="14.540724122942899"/>
  </r>
  <r>
    <x v="331"/>
    <s v="store"/>
    <n v="1"/>
    <n v="6"/>
    <n v="2"/>
    <n v="6"/>
    <n v="2"/>
    <n v="9.8065348736126552"/>
  </r>
  <r>
    <x v="331"/>
    <s v="store"/>
    <n v="2"/>
    <n v="7"/>
    <n v="3"/>
    <n v="7"/>
    <n v="2"/>
    <n v="5.3588440526107091"/>
  </r>
  <r>
    <x v="331"/>
    <s v="store"/>
    <n v="3"/>
    <n v="11"/>
    <n v="3"/>
    <n v="11"/>
    <n v="2"/>
    <n v="3.1447181285965708"/>
  </r>
  <r>
    <x v="331"/>
    <s v="store"/>
    <n v="4"/>
    <n v="13"/>
    <n v="3"/>
    <n v="11"/>
    <n v="2"/>
    <n v="2.0976538324838185"/>
  </r>
  <r>
    <x v="331"/>
    <s v="pharmacy"/>
    <n v="0"/>
    <n v="7"/>
    <n v="3"/>
    <n v="7"/>
    <n v="2"/>
    <n v="8.0214059002237423"/>
  </r>
  <r>
    <x v="331"/>
    <s v="pharmacy"/>
    <n v="1"/>
    <n v="7"/>
    <n v="3"/>
    <n v="7"/>
    <n v="2"/>
    <n v="3.8621583964040238"/>
  </r>
  <r>
    <x v="331"/>
    <s v="pharmacy"/>
    <n v="2"/>
    <n v="11"/>
    <n v="4"/>
    <n v="11"/>
    <n v="2"/>
    <n v="1.4246172244168773"/>
  </r>
  <r>
    <x v="331"/>
    <s v="bank"/>
    <n v="0"/>
    <n v="17"/>
    <n v="6"/>
    <n v="14"/>
    <n v="5"/>
    <n v="3.4735106140022283"/>
  </r>
  <r>
    <x v="331"/>
    <s v="bank"/>
    <n v="1"/>
    <n v="42"/>
    <n v="13"/>
    <n v="35"/>
    <n v="6"/>
    <n v="0.65143343559346523"/>
  </r>
  <r>
    <x v="332"/>
    <s v="restaurant"/>
    <n v="0"/>
    <n v="6"/>
    <n v="2"/>
    <n v="6"/>
    <n v="2"/>
    <n v="34.018659724442237"/>
  </r>
  <r>
    <x v="332"/>
    <s v="restaurant"/>
    <n v="1"/>
    <n v="7"/>
    <n v="2"/>
    <n v="6"/>
    <n v="2"/>
    <n v="29.537003123872296"/>
  </r>
  <r>
    <x v="332"/>
    <s v="restaurant"/>
    <n v="2"/>
    <n v="8"/>
    <n v="2"/>
    <n v="6"/>
    <n v="2"/>
    <n v="25.792642623736789"/>
  </r>
  <r>
    <x v="332"/>
    <s v="restaurant"/>
    <n v="3"/>
    <n v="8"/>
    <n v="2"/>
    <n v="6"/>
    <n v="2"/>
    <n v="23.117850055349273"/>
  </r>
  <r>
    <x v="332"/>
    <s v="restaurant"/>
    <n v="4"/>
    <n v="9"/>
    <n v="2"/>
    <n v="7"/>
    <n v="3"/>
    <n v="18.526120304014288"/>
  </r>
  <r>
    <x v="332"/>
    <s v="restaurant"/>
    <n v="5"/>
    <n v="9"/>
    <n v="2"/>
    <n v="8"/>
    <n v="3"/>
    <n v="16.143553530972003"/>
  </r>
  <r>
    <x v="332"/>
    <s v="restaurant"/>
    <n v="6"/>
    <n v="10"/>
    <n v="2"/>
    <n v="8"/>
    <n v="3"/>
    <n v="14.190192286125196"/>
  </r>
  <r>
    <x v="332"/>
    <s v="restaurant"/>
    <n v="7"/>
    <n v="14"/>
    <n v="4"/>
    <n v="8"/>
    <n v="3"/>
    <n v="10.391204780696956"/>
  </r>
  <r>
    <x v="332"/>
    <s v="restaurant"/>
    <n v="8"/>
    <n v="14"/>
    <n v="4"/>
    <n v="8"/>
    <n v="3"/>
    <n v="9.3135983589950495"/>
  </r>
  <r>
    <x v="332"/>
    <s v="restaurant"/>
    <n v="9"/>
    <n v="14"/>
    <n v="4"/>
    <n v="10"/>
    <n v="3"/>
    <n v="7.8733543029826256"/>
  </r>
  <r>
    <x v="332"/>
    <s v="supermarket"/>
    <n v="0"/>
    <n v="38"/>
    <n v="15"/>
    <n v="19"/>
    <n v="8"/>
    <n v="3.619837216523428"/>
  </r>
  <r>
    <x v="332"/>
    <s v="supermarket"/>
    <n v="1"/>
    <n v="47"/>
    <n v="16"/>
    <n v="23"/>
    <n v="9"/>
    <n v="1.6601665407110797"/>
  </r>
  <r>
    <x v="332"/>
    <s v="supermarket"/>
    <n v="2"/>
    <n v="52"/>
    <n v="17"/>
    <n v="31"/>
    <n v="12"/>
    <n v="0.51046201717843209"/>
  </r>
  <r>
    <x v="332"/>
    <s v="supermarket"/>
    <n v="3"/>
    <n v="59"/>
    <n v="21"/>
    <n v="37"/>
    <n v="13"/>
    <n v="0.23214983302652428"/>
  </r>
  <r>
    <x v="332"/>
    <s v="supermarket"/>
    <n v="4"/>
    <n v="76"/>
    <n v="24"/>
    <n v="38"/>
    <n v="14"/>
    <n v="0.11042900074958152"/>
  </r>
  <r>
    <x v="332"/>
    <s v="store"/>
    <n v="0"/>
    <n v="5"/>
    <n v="1"/>
    <n v="5"/>
    <n v="1"/>
    <n v="20.606540717564208"/>
  </r>
  <r>
    <x v="332"/>
    <s v="store"/>
    <n v="1"/>
    <n v="6"/>
    <n v="1"/>
    <n v="6"/>
    <n v="1"/>
    <n v="13.077667184379605"/>
  </r>
  <r>
    <x v="332"/>
    <s v="store"/>
    <n v="2"/>
    <n v="8"/>
    <n v="2"/>
    <n v="7"/>
    <n v="2"/>
    <n v="6.0865736455252319"/>
  </r>
  <r>
    <x v="332"/>
    <s v="store"/>
    <n v="3"/>
    <n v="14"/>
    <n v="4"/>
    <n v="8"/>
    <n v="3"/>
    <n v="2.372755079475104"/>
  </r>
  <r>
    <x v="332"/>
    <s v="store"/>
    <n v="4"/>
    <n v="14"/>
    <n v="5"/>
    <n v="14"/>
    <n v="3"/>
    <n v="1.2691372027726897"/>
  </r>
  <r>
    <x v="332"/>
    <s v="pharmacy"/>
    <n v="0"/>
    <n v="10"/>
    <n v="3"/>
    <n v="10"/>
    <n v="2"/>
    <n v="6.9306407284183704"/>
  </r>
  <r>
    <x v="332"/>
    <s v="pharmacy"/>
    <n v="1"/>
    <n v="12"/>
    <n v="5"/>
    <n v="12"/>
    <n v="3"/>
    <n v="2.3219840776963956"/>
  </r>
  <r>
    <x v="332"/>
    <s v="pharmacy"/>
    <n v="2"/>
    <n v="12"/>
    <n v="5"/>
    <n v="12"/>
    <n v="3"/>
    <n v="1.1179923337056723"/>
  </r>
  <r>
    <x v="332"/>
    <s v="bank"/>
    <n v="0"/>
    <n v="22"/>
    <n v="9"/>
    <n v="22"/>
    <n v="6"/>
    <n v="2.1659121574573112"/>
  </r>
  <r>
    <x v="332"/>
    <s v="bank"/>
    <n v="1"/>
    <n v="40"/>
    <n v="12"/>
    <n v="35"/>
    <n v="7"/>
    <n v="0.57442432064502946"/>
  </r>
  <r>
    <x v="333"/>
    <s v="restaurant"/>
    <n v="0"/>
    <n v="6"/>
    <n v="2"/>
    <n v="6"/>
    <n v="2"/>
    <n v="34.018659724442237"/>
  </r>
  <r>
    <x v="333"/>
    <s v="restaurant"/>
    <n v="1"/>
    <n v="8"/>
    <n v="2"/>
    <n v="7"/>
    <n v="2"/>
    <n v="27.943462767097543"/>
  </r>
  <r>
    <x v="333"/>
    <s v="restaurant"/>
    <n v="2"/>
    <n v="8"/>
    <n v="2"/>
    <n v="7"/>
    <n v="3"/>
    <n v="23.604071726600743"/>
  </r>
  <r>
    <x v="333"/>
    <s v="restaurant"/>
    <n v="3"/>
    <n v="10"/>
    <n v="3"/>
    <n v="8"/>
    <n v="3"/>
    <n v="18.198935145832507"/>
  </r>
  <r>
    <x v="333"/>
    <s v="restaurant"/>
    <n v="4"/>
    <n v="10"/>
    <n v="3"/>
    <n v="8"/>
    <n v="3"/>
    <n v="16.311638167746175"/>
  </r>
  <r>
    <x v="333"/>
    <s v="restaurant"/>
    <n v="5"/>
    <n v="11"/>
    <n v="4"/>
    <n v="9"/>
    <n v="3"/>
    <n v="13.020329872895674"/>
  </r>
  <r>
    <x v="333"/>
    <s v="restaurant"/>
    <n v="6"/>
    <n v="14"/>
    <n v="4"/>
    <n v="9"/>
    <n v="3"/>
    <n v="11.238838368278776"/>
  </r>
  <r>
    <x v="333"/>
    <s v="restaurant"/>
    <n v="7"/>
    <n v="15"/>
    <n v="5"/>
    <n v="10"/>
    <n v="4"/>
    <n v="8.4022110508417303"/>
  </r>
  <r>
    <x v="333"/>
    <s v="restaurant"/>
    <n v="8"/>
    <n v="16"/>
    <n v="5"/>
    <n v="10"/>
    <n v="4"/>
    <n v="7.473420308627766"/>
  </r>
  <r>
    <x v="333"/>
    <s v="restaurant"/>
    <n v="9"/>
    <n v="17"/>
    <n v="100"/>
    <n v="10"/>
    <n v="7"/>
    <n v="3.5783096330270734"/>
  </r>
  <r>
    <x v="333"/>
    <s v="supermarket"/>
    <n v="0"/>
    <n v="37"/>
    <n v="14"/>
    <n v="20"/>
    <n v="7"/>
    <n v="4.3452549154123803"/>
  </r>
  <r>
    <x v="333"/>
    <s v="supermarket"/>
    <n v="1"/>
    <n v="46"/>
    <n v="15"/>
    <n v="25"/>
    <n v="9"/>
    <n v="1.6509232681826551"/>
  </r>
  <r>
    <x v="333"/>
    <s v="supermarket"/>
    <n v="2"/>
    <n v="51"/>
    <n v="15"/>
    <n v="30"/>
    <n v="12"/>
    <n v="0.53909976889592914"/>
  </r>
  <r>
    <x v="333"/>
    <s v="supermarket"/>
    <n v="3"/>
    <n v="58"/>
    <n v="19"/>
    <n v="37"/>
    <n v="13"/>
    <n v="0.23696566065707483"/>
  </r>
  <r>
    <x v="333"/>
    <s v="supermarket"/>
    <n v="4"/>
    <n v="74"/>
    <n v="24"/>
    <n v="37"/>
    <n v="14"/>
    <n v="0.11070647147059624"/>
  </r>
  <r>
    <x v="333"/>
    <s v="store"/>
    <n v="0"/>
    <n v="5"/>
    <n v="1"/>
    <n v="5"/>
    <n v="1"/>
    <n v="20.606540717564208"/>
  </r>
  <r>
    <x v="333"/>
    <s v="store"/>
    <n v="1"/>
    <n v="6"/>
    <n v="1"/>
    <n v="6"/>
    <n v="1"/>
    <n v="13.077667184379605"/>
  </r>
  <r>
    <x v="333"/>
    <s v="store"/>
    <n v="2"/>
    <n v="14"/>
    <n v="4"/>
    <n v="12"/>
    <n v="3"/>
    <n v="3.2623216352364643"/>
  </r>
  <r>
    <x v="333"/>
    <s v="store"/>
    <n v="3"/>
    <n v="14"/>
    <n v="4"/>
    <n v="14"/>
    <n v="3"/>
    <n v="2.1689967864470843"/>
  </r>
  <r>
    <x v="333"/>
    <s v="store"/>
    <n v="4"/>
    <n v="14"/>
    <n v="5"/>
    <n v="16"/>
    <n v="4"/>
    <n v="1.0342634705338438"/>
  </r>
  <r>
    <x v="333"/>
    <s v="pharmacy"/>
    <n v="0"/>
    <n v="10"/>
    <n v="3"/>
    <n v="10"/>
    <n v="2"/>
    <n v="6.9306407284183704"/>
  </r>
  <r>
    <x v="333"/>
    <s v="pharmacy"/>
    <n v="1"/>
    <n v="10"/>
    <n v="3"/>
    <n v="10"/>
    <n v="3"/>
    <n v="2.9919100773332099"/>
  </r>
  <r>
    <x v="333"/>
    <s v="pharmacy"/>
    <n v="2"/>
    <n v="10"/>
    <n v="3"/>
    <n v="10"/>
    <n v="3"/>
    <n v="1.4405492964937678"/>
  </r>
  <r>
    <x v="333"/>
    <s v="bank"/>
    <n v="0"/>
    <n v="20"/>
    <n v="7"/>
    <n v="17"/>
    <n v="5"/>
    <n v="3.0030459995709409"/>
  </r>
  <r>
    <x v="333"/>
    <s v="bank"/>
    <n v="1"/>
    <n v="40"/>
    <n v="12"/>
    <n v="38"/>
    <n v="7"/>
    <n v="0.57360898464181609"/>
  </r>
  <r>
    <x v="334"/>
    <s v="restaurant"/>
    <n v="0"/>
    <n v="5"/>
    <n v="1"/>
    <n v="5"/>
    <n v="1"/>
    <n v="41.195015976462628"/>
  </r>
  <r>
    <x v="334"/>
    <s v="restaurant"/>
    <n v="1"/>
    <n v="6"/>
    <n v="1"/>
    <n v="6"/>
    <n v="2"/>
    <n v="32.872113876155886"/>
  </r>
  <r>
    <x v="334"/>
    <s v="restaurant"/>
    <n v="2"/>
    <n v="9"/>
    <n v="2"/>
    <n v="9"/>
    <n v="2"/>
    <n v="23.312461049763129"/>
  </r>
  <r>
    <x v="334"/>
    <s v="restaurant"/>
    <n v="3"/>
    <n v="10"/>
    <n v="2"/>
    <n v="10"/>
    <n v="3"/>
    <n v="18.792579002014307"/>
  </r>
  <r>
    <x v="334"/>
    <s v="restaurant"/>
    <n v="4"/>
    <n v="10"/>
    <n v="3"/>
    <n v="10"/>
    <n v="3"/>
    <n v="15.491518970976163"/>
  </r>
  <r>
    <x v="334"/>
    <s v="restaurant"/>
    <n v="5"/>
    <n v="11"/>
    <n v="4"/>
    <n v="11"/>
    <n v="4"/>
    <n v="11.502928159015271"/>
  </r>
  <r>
    <x v="334"/>
    <s v="restaurant"/>
    <n v="6"/>
    <n v="13"/>
    <n v="4"/>
    <n v="13"/>
    <n v="4"/>
    <n v="9.5757055195272525"/>
  </r>
  <r>
    <x v="334"/>
    <s v="restaurant"/>
    <n v="7"/>
    <n v="14"/>
    <n v="4"/>
    <n v="14"/>
    <n v="4"/>
    <n v="8.3341937349517252"/>
  </r>
  <r>
    <x v="334"/>
    <s v="restaurant"/>
    <n v="8"/>
    <n v="16"/>
    <n v="5"/>
    <n v="14"/>
    <n v="4"/>
    <n v="6.7976326346942475"/>
  </r>
  <r>
    <x v="334"/>
    <s v="restaurant"/>
    <n v="9"/>
    <n v="16"/>
    <n v="100"/>
    <n v="14"/>
    <n v="7"/>
    <n v="3.0136384732403561"/>
  </r>
  <r>
    <x v="334"/>
    <s v="supermarket"/>
    <n v="0"/>
    <n v="40"/>
    <n v="14"/>
    <n v="21"/>
    <n v="8"/>
    <n v="3.5536918861503262"/>
  </r>
  <r>
    <x v="334"/>
    <s v="supermarket"/>
    <n v="1"/>
    <n v="48"/>
    <n v="15"/>
    <n v="25"/>
    <n v="10"/>
    <n v="1.3647819109270418"/>
  </r>
  <r>
    <x v="334"/>
    <s v="supermarket"/>
    <n v="2"/>
    <n v="52"/>
    <n v="16"/>
    <n v="32"/>
    <n v="12"/>
    <n v="0.51903645313329672"/>
  </r>
  <r>
    <x v="334"/>
    <s v="supermarket"/>
    <n v="3"/>
    <n v="60"/>
    <n v="19"/>
    <n v="38"/>
    <n v="13"/>
    <n v="0.23650088150094745"/>
  </r>
  <r>
    <x v="334"/>
    <s v="supermarket"/>
    <n v="4"/>
    <n v="76"/>
    <n v="25"/>
    <n v="39"/>
    <n v="15"/>
    <n v="8.9011889484258061E-2"/>
  </r>
  <r>
    <x v="334"/>
    <s v="store"/>
    <n v="0"/>
    <n v="5"/>
    <n v="1"/>
    <n v="5"/>
    <n v="1"/>
    <n v="20.606540717564208"/>
  </r>
  <r>
    <x v="334"/>
    <s v="store"/>
    <n v="1"/>
    <n v="5"/>
    <n v="1"/>
    <n v="5"/>
    <n v="1"/>
    <n v="13.897434437427027"/>
  </r>
  <r>
    <x v="334"/>
    <s v="store"/>
    <n v="2"/>
    <n v="15"/>
    <n v="4"/>
    <n v="9"/>
    <n v="3"/>
    <n v="3.4112214732081059"/>
  </r>
  <r>
    <x v="334"/>
    <s v="store"/>
    <n v="3"/>
    <n v="16"/>
    <n v="4"/>
    <n v="10"/>
    <n v="4"/>
    <n v="1.9166787516156258"/>
  </r>
  <r>
    <x v="334"/>
    <s v="store"/>
    <n v="4"/>
    <n v="16"/>
    <n v="6"/>
    <n v="15"/>
    <n v="4"/>
    <n v="0.89571660842777667"/>
  </r>
  <r>
    <x v="334"/>
    <s v="pharmacy"/>
    <n v="0"/>
    <n v="9"/>
    <n v="3"/>
    <n v="9"/>
    <n v="2"/>
    <n v="7.2115890219049117"/>
  </r>
  <r>
    <x v="334"/>
    <s v="pharmacy"/>
    <n v="1"/>
    <n v="12"/>
    <n v="6"/>
    <n v="12"/>
    <n v="3"/>
    <n v="2.1629102012004964"/>
  </r>
  <r>
    <x v="334"/>
    <s v="pharmacy"/>
    <n v="2"/>
    <n v="12"/>
    <n v="6"/>
    <n v="12"/>
    <n v="3"/>
    <n v="1.0414012079854245"/>
  </r>
  <r>
    <x v="334"/>
    <s v="bank"/>
    <n v="0"/>
    <n v="22"/>
    <n v="7"/>
    <n v="22"/>
    <n v="6"/>
    <n v="2.5379698615685307"/>
  </r>
  <r>
    <x v="334"/>
    <s v="bank"/>
    <n v="1"/>
    <n v="39"/>
    <n v="12"/>
    <n v="34"/>
    <n v="7"/>
    <n v="0.57499259859690721"/>
  </r>
  <r>
    <x v="335"/>
    <s v="restaurant"/>
    <n v="0"/>
    <n v="9"/>
    <n v="2"/>
    <n v="6"/>
    <n v="2"/>
    <n v="31.430672004005245"/>
  </r>
  <r>
    <x v="335"/>
    <s v="restaurant"/>
    <n v="1"/>
    <n v="12"/>
    <n v="3"/>
    <n v="7"/>
    <n v="2"/>
    <n v="24.285861490446056"/>
  </r>
  <r>
    <x v="335"/>
    <s v="restaurant"/>
    <n v="2"/>
    <n v="12"/>
    <n v="4"/>
    <n v="8"/>
    <n v="3"/>
    <n v="18.35764512479453"/>
  </r>
  <r>
    <x v="335"/>
    <s v="restaurant"/>
    <n v="3"/>
    <n v="13"/>
    <n v="4"/>
    <n v="9"/>
    <n v="3"/>
    <n v="15.765089047959041"/>
  </r>
  <r>
    <x v="335"/>
    <s v="restaurant"/>
    <n v="4"/>
    <n v="13"/>
    <n v="4"/>
    <n v="9"/>
    <n v="4"/>
    <n v="13.140634941562912"/>
  </r>
  <r>
    <x v="335"/>
    <s v="restaurant"/>
    <n v="5"/>
    <n v="13"/>
    <n v="4"/>
    <n v="10"/>
    <n v="4"/>
    <n v="11.438521612306769"/>
  </r>
  <r>
    <x v="335"/>
    <s v="restaurant"/>
    <n v="6"/>
    <n v="15"/>
    <n v="5"/>
    <n v="10"/>
    <n v="4"/>
    <n v="9.3743677013523428"/>
  </r>
  <r>
    <x v="335"/>
    <s v="restaurant"/>
    <n v="7"/>
    <n v="16"/>
    <n v="5"/>
    <n v="13"/>
    <n v="4"/>
    <n v="7.7316803568157653"/>
  </r>
  <r>
    <x v="335"/>
    <s v="restaurant"/>
    <n v="8"/>
    <n v="16"/>
    <n v="5"/>
    <n v="13"/>
    <n v="4"/>
    <n v="6.9298764679607974"/>
  </r>
  <r>
    <x v="335"/>
    <s v="restaurant"/>
    <n v="9"/>
    <n v="18"/>
    <n v="6"/>
    <n v="15"/>
    <n v="4"/>
    <n v="5.5336699228040613"/>
  </r>
  <r>
    <x v="335"/>
    <s v="supermarket"/>
    <n v="0"/>
    <n v="39"/>
    <n v="15"/>
    <n v="20"/>
    <n v="9"/>
    <n v="2.9594183713244209"/>
  </r>
  <r>
    <x v="335"/>
    <s v="supermarket"/>
    <n v="1"/>
    <n v="52"/>
    <n v="16"/>
    <n v="25"/>
    <n v="10"/>
    <n v="1.3401560042135705"/>
  </r>
  <r>
    <x v="335"/>
    <s v="supermarket"/>
    <n v="2"/>
    <n v="57"/>
    <n v="17"/>
    <n v="33"/>
    <n v="13"/>
    <n v="0.41635754817899395"/>
  </r>
  <r>
    <x v="335"/>
    <s v="supermarket"/>
    <n v="3"/>
    <n v="64"/>
    <n v="21"/>
    <n v="37"/>
    <n v="14"/>
    <n v="0.18896191101473161"/>
  </r>
  <r>
    <x v="335"/>
    <s v="supermarket"/>
    <n v="4"/>
    <n v="80"/>
    <n v="24"/>
    <n v="40"/>
    <n v="15"/>
    <n v="8.9208241976909047E-2"/>
  </r>
  <r>
    <x v="335"/>
    <s v="store"/>
    <n v="0"/>
    <n v="6"/>
    <n v="1"/>
    <n v="6"/>
    <n v="2"/>
    <n v="17.258191747111471"/>
  </r>
  <r>
    <x v="335"/>
    <s v="store"/>
    <n v="1"/>
    <n v="8"/>
    <n v="2"/>
    <n v="7"/>
    <n v="2"/>
    <n v="9.0249195433649962"/>
  </r>
  <r>
    <x v="335"/>
    <s v="store"/>
    <n v="2"/>
    <n v="11"/>
    <n v="3"/>
    <n v="8"/>
    <n v="2"/>
    <n v="4.8817585717325001"/>
  </r>
  <r>
    <x v="335"/>
    <s v="store"/>
    <n v="3"/>
    <n v="13"/>
    <n v="3"/>
    <n v="8"/>
    <n v="4"/>
    <n v="2.460053797607622"/>
  </r>
  <r>
    <x v="335"/>
    <s v="store"/>
    <n v="4"/>
    <n v="13"/>
    <n v="4"/>
    <n v="13"/>
    <n v="4"/>
    <n v="1.2542442361173429"/>
  </r>
  <r>
    <x v="335"/>
    <s v="pharmacy"/>
    <n v="0"/>
    <n v="15"/>
    <n v="4"/>
    <n v="13"/>
    <n v="3"/>
    <n v="5.0184862808548782"/>
  </r>
  <r>
    <x v="335"/>
    <s v="pharmacy"/>
    <n v="1"/>
    <n v="15"/>
    <n v="5"/>
    <n v="13"/>
    <n v="4"/>
    <n v="1.9343482345793972"/>
  </r>
  <r>
    <x v="335"/>
    <s v="pharmacy"/>
    <n v="2"/>
    <n v="15"/>
    <n v="5"/>
    <n v="15"/>
    <n v="4"/>
    <n v="0.90938875509852346"/>
  </r>
  <r>
    <x v="335"/>
    <s v="bank"/>
    <n v="0"/>
    <n v="26"/>
    <n v="9"/>
    <n v="23"/>
    <n v="7"/>
    <n v="1.8493973098076979"/>
  </r>
  <r>
    <x v="335"/>
    <s v="bank"/>
    <n v="1"/>
    <n v="43"/>
    <n v="14"/>
    <n v="33"/>
    <n v="8"/>
    <n v="0.43926555597716166"/>
  </r>
  <r>
    <x v="336"/>
    <s v="restaurant"/>
    <n v="0"/>
    <n v="9"/>
    <n v="2"/>
    <n v="6"/>
    <n v="2"/>
    <n v="31.430672004005245"/>
  </r>
  <r>
    <x v="336"/>
    <s v="restaurant"/>
    <n v="1"/>
    <n v="9"/>
    <n v="2"/>
    <n v="7"/>
    <n v="2"/>
    <n v="27.337742350387284"/>
  </r>
  <r>
    <x v="336"/>
    <s v="restaurant"/>
    <n v="2"/>
    <n v="11"/>
    <n v="3"/>
    <n v="7"/>
    <n v="2"/>
    <n v="22.042084959695313"/>
  </r>
  <r>
    <x v="336"/>
    <s v="restaurant"/>
    <n v="3"/>
    <n v="12"/>
    <n v="3"/>
    <n v="8"/>
    <n v="3"/>
    <n v="17.643647160499409"/>
  </r>
  <r>
    <x v="336"/>
    <s v="restaurant"/>
    <n v="4"/>
    <n v="13"/>
    <n v="3"/>
    <n v="8"/>
    <n v="3"/>
    <n v="15.638037635809333"/>
  </r>
  <r>
    <x v="336"/>
    <s v="restaurant"/>
    <n v="5"/>
    <n v="13"/>
    <n v="4"/>
    <n v="8"/>
    <n v="4"/>
    <n v="12.17359141089322"/>
  </r>
  <r>
    <x v="336"/>
    <s v="restaurant"/>
    <n v="6"/>
    <n v="13"/>
    <n v="4"/>
    <n v="9"/>
    <n v="4"/>
    <n v="10.556490325345544"/>
  </r>
  <r>
    <x v="336"/>
    <s v="restaurant"/>
    <n v="7"/>
    <n v="16"/>
    <n v="4"/>
    <n v="9"/>
    <n v="4"/>
    <n v="9.2162821353694202"/>
  </r>
  <r>
    <x v="336"/>
    <s v="restaurant"/>
    <n v="8"/>
    <n v="16"/>
    <n v="5"/>
    <n v="10"/>
    <n v="4"/>
    <n v="7.473420308627766"/>
  </r>
  <r>
    <x v="336"/>
    <s v="restaurant"/>
    <n v="9"/>
    <n v="18"/>
    <n v="6"/>
    <n v="15"/>
    <n v="5"/>
    <n v="5.0445608768243462"/>
  </r>
  <r>
    <x v="336"/>
    <s v="supermarket"/>
    <n v="0"/>
    <n v="39"/>
    <n v="15"/>
    <n v="20"/>
    <n v="9"/>
    <n v="2.9594183713244209"/>
  </r>
  <r>
    <x v="336"/>
    <s v="supermarket"/>
    <n v="1"/>
    <n v="52"/>
    <n v="16"/>
    <n v="25"/>
    <n v="10"/>
    <n v="1.3401560042135705"/>
  </r>
  <r>
    <x v="336"/>
    <s v="supermarket"/>
    <n v="2"/>
    <n v="57"/>
    <n v="17"/>
    <n v="33"/>
    <n v="13"/>
    <n v="0.41635754817899395"/>
  </r>
  <r>
    <x v="336"/>
    <s v="supermarket"/>
    <n v="3"/>
    <n v="64"/>
    <n v="21"/>
    <n v="37"/>
    <n v="14"/>
    <n v="0.18896191101473161"/>
  </r>
  <r>
    <x v="336"/>
    <s v="supermarket"/>
    <n v="4"/>
    <n v="80"/>
    <n v="24"/>
    <n v="40"/>
    <n v="15"/>
    <n v="8.9208241976909047E-2"/>
  </r>
  <r>
    <x v="336"/>
    <s v="store"/>
    <n v="0"/>
    <n v="6"/>
    <n v="2"/>
    <n v="6"/>
    <n v="2"/>
    <n v="14.540724122942899"/>
  </r>
  <r>
    <x v="336"/>
    <s v="store"/>
    <n v="1"/>
    <n v="8"/>
    <n v="2"/>
    <n v="7"/>
    <n v="2"/>
    <n v="9.0249195433649962"/>
  </r>
  <r>
    <x v="336"/>
    <s v="store"/>
    <n v="2"/>
    <n v="13"/>
    <n v="3"/>
    <n v="8"/>
    <n v="4"/>
    <n v="3.6476659757630254"/>
  </r>
  <r>
    <x v="336"/>
    <s v="store"/>
    <n v="3"/>
    <n v="13"/>
    <n v="4"/>
    <n v="13"/>
    <n v="4"/>
    <n v="1.8597414535533012"/>
  </r>
  <r>
    <x v="336"/>
    <s v="store"/>
    <n v="4"/>
    <n v="13"/>
    <n v="6"/>
    <n v="13"/>
    <n v="4"/>
    <n v="0.92480001529582911"/>
  </r>
  <r>
    <x v="336"/>
    <s v="pharmacy"/>
    <n v="0"/>
    <n v="15"/>
    <n v="4"/>
    <n v="13"/>
    <n v="3"/>
    <n v="5.0184862808548782"/>
  </r>
  <r>
    <x v="336"/>
    <s v="pharmacy"/>
    <n v="1"/>
    <n v="15"/>
    <n v="5"/>
    <n v="13"/>
    <n v="4"/>
    <n v="1.9343482345793972"/>
  </r>
  <r>
    <x v="336"/>
    <s v="pharmacy"/>
    <n v="2"/>
    <n v="15"/>
    <n v="5"/>
    <n v="15"/>
    <n v="4"/>
    <n v="0.90938875509852346"/>
  </r>
  <r>
    <x v="336"/>
    <s v="bank"/>
    <n v="0"/>
    <n v="26"/>
    <n v="9"/>
    <n v="23"/>
    <n v="7"/>
    <n v="1.8493973098076979"/>
  </r>
  <r>
    <x v="336"/>
    <s v="bank"/>
    <n v="1"/>
    <n v="43"/>
    <n v="14"/>
    <n v="33"/>
    <n v="8"/>
    <n v="0.43926555597716166"/>
  </r>
  <r>
    <x v="337"/>
    <s v="restaurant"/>
    <n v="0"/>
    <n v="9"/>
    <n v="3"/>
    <n v="8"/>
    <n v="3"/>
    <n v="25.813554201551515"/>
  </r>
  <r>
    <x v="337"/>
    <s v="restaurant"/>
    <n v="1"/>
    <n v="10"/>
    <n v="3"/>
    <n v="9"/>
    <n v="3"/>
    <n v="22.040766367811283"/>
  </r>
  <r>
    <x v="337"/>
    <s v="restaurant"/>
    <n v="2"/>
    <n v="11"/>
    <n v="3"/>
    <n v="9"/>
    <n v="3"/>
    <n v="19.41027833446168"/>
  </r>
  <r>
    <x v="337"/>
    <s v="restaurant"/>
    <n v="3"/>
    <n v="11"/>
    <n v="3"/>
    <n v="10"/>
    <n v="3"/>
    <n v="16.974902047951829"/>
  </r>
  <r>
    <x v="337"/>
    <s v="restaurant"/>
    <n v="4"/>
    <n v="12"/>
    <n v="3"/>
    <n v="10"/>
    <n v="4"/>
    <n v="14.004260423440195"/>
  </r>
  <r>
    <x v="337"/>
    <s v="restaurant"/>
    <n v="5"/>
    <n v="12"/>
    <n v="4"/>
    <n v="11"/>
    <n v="4"/>
    <n v="11.305092774300375"/>
  </r>
  <r>
    <x v="337"/>
    <s v="restaurant"/>
    <n v="6"/>
    <n v="13"/>
    <n v="4"/>
    <n v="11"/>
    <n v="4"/>
    <n v="9.9914056696233082"/>
  </r>
  <r>
    <x v="337"/>
    <s v="restaurant"/>
    <n v="7"/>
    <n v="13"/>
    <n v="4"/>
    <n v="12"/>
    <n v="4"/>
    <n v="8.7546939668309367"/>
  </r>
  <r>
    <x v="337"/>
    <s v="restaurant"/>
    <n v="8"/>
    <n v="16"/>
    <n v="5"/>
    <n v="12"/>
    <n v="4"/>
    <n v="7.0840614576334913"/>
  </r>
  <r>
    <x v="337"/>
    <s v="restaurant"/>
    <n v="9"/>
    <n v="16"/>
    <n v="5"/>
    <n v="13"/>
    <n v="4"/>
    <n v="6.2112226120241214"/>
  </r>
  <r>
    <x v="337"/>
    <s v="supermarket"/>
    <n v="0"/>
    <n v="33"/>
    <n v="14"/>
    <n v="21"/>
    <n v="8"/>
    <n v="3.5548299551554585"/>
  </r>
  <r>
    <x v="337"/>
    <s v="supermarket"/>
    <n v="1"/>
    <n v="46"/>
    <n v="15"/>
    <n v="26"/>
    <n v="9"/>
    <n v="1.6382391119165169"/>
  </r>
  <r>
    <x v="337"/>
    <s v="supermarket"/>
    <n v="2"/>
    <n v="51"/>
    <n v="16"/>
    <n v="27"/>
    <n v="12"/>
    <n v="0.53741858388268193"/>
  </r>
  <r>
    <x v="337"/>
    <s v="supermarket"/>
    <n v="3"/>
    <n v="58"/>
    <n v="20"/>
    <n v="34"/>
    <n v="13"/>
    <n v="0.23627277353070908"/>
  </r>
  <r>
    <x v="337"/>
    <s v="supermarket"/>
    <n v="4"/>
    <n v="74"/>
    <n v="23"/>
    <n v="38"/>
    <n v="14"/>
    <n v="0.1109450699555645"/>
  </r>
  <r>
    <x v="337"/>
    <s v="store"/>
    <n v="0"/>
    <n v="3"/>
    <n v="1"/>
    <n v="3"/>
    <n v="1"/>
    <n v="24.807341495576125"/>
  </r>
  <r>
    <x v="337"/>
    <s v="store"/>
    <n v="1"/>
    <n v="6"/>
    <n v="2"/>
    <n v="6"/>
    <n v="2"/>
    <n v="9.8065348736126552"/>
  </r>
  <r>
    <x v="337"/>
    <s v="store"/>
    <n v="2"/>
    <n v="7"/>
    <n v="2"/>
    <n v="7"/>
    <n v="2"/>
    <n v="6.2253139731581051"/>
  </r>
  <r>
    <x v="337"/>
    <s v="store"/>
    <n v="3"/>
    <n v="9"/>
    <n v="3"/>
    <n v="9"/>
    <n v="3"/>
    <n v="2.8343418732126113"/>
  </r>
  <r>
    <x v="337"/>
    <s v="store"/>
    <n v="4"/>
    <n v="9"/>
    <n v="4"/>
    <n v="9"/>
    <n v="3"/>
    <n v="1.6352572452871388"/>
  </r>
  <r>
    <x v="337"/>
    <s v="pharmacy"/>
    <n v="0"/>
    <n v="9"/>
    <n v="4"/>
    <n v="9"/>
    <n v="3"/>
    <n v="5.9307785889350555"/>
  </r>
  <r>
    <x v="337"/>
    <s v="pharmacy"/>
    <n v="1"/>
    <n v="9"/>
    <n v="4"/>
    <n v="9"/>
    <n v="3"/>
    <n v="2.8555600613391006"/>
  </r>
  <r>
    <x v="337"/>
    <s v="pharmacy"/>
    <n v="2"/>
    <n v="15"/>
    <n v="4"/>
    <n v="15"/>
    <n v="3"/>
    <n v="1.1414435577420159"/>
  </r>
  <r>
    <x v="337"/>
    <s v="bank"/>
    <n v="0"/>
    <n v="20"/>
    <n v="8"/>
    <n v="14"/>
    <n v="6"/>
    <n v="2.5899579184426225"/>
  </r>
  <r>
    <x v="337"/>
    <s v="bank"/>
    <n v="1"/>
    <n v="46"/>
    <n v="14"/>
    <n v="36"/>
    <n v="7"/>
    <n v="0.52238680992175324"/>
  </r>
  <r>
    <x v="338"/>
    <s v="restaurant"/>
    <n v="0"/>
    <n v="5"/>
    <n v="3"/>
    <n v="5"/>
    <n v="2"/>
    <n v="34.342933003440592"/>
  </r>
  <r>
    <x v="338"/>
    <s v="restaurant"/>
    <n v="1"/>
    <n v="6"/>
    <n v="3"/>
    <n v="6"/>
    <n v="2"/>
    <n v="28.612839649654447"/>
  </r>
  <r>
    <x v="338"/>
    <s v="restaurant"/>
    <n v="2"/>
    <n v="9"/>
    <n v="3"/>
    <n v="8"/>
    <n v="2"/>
    <n v="22.178793094549"/>
  </r>
  <r>
    <x v="338"/>
    <s v="restaurant"/>
    <n v="3"/>
    <n v="9"/>
    <n v="3"/>
    <n v="9"/>
    <n v="2"/>
    <n v="19.38621961908288"/>
  </r>
  <r>
    <x v="338"/>
    <s v="restaurant"/>
    <n v="4"/>
    <n v="9"/>
    <n v="3"/>
    <n v="9"/>
    <n v="2"/>
    <n v="17.37579684377058"/>
  </r>
  <r>
    <x v="338"/>
    <s v="restaurant"/>
    <n v="5"/>
    <n v="9"/>
    <n v="3"/>
    <n v="9"/>
    <n v="3"/>
    <n v="14.535892709534707"/>
  </r>
  <r>
    <x v="338"/>
    <s v="restaurant"/>
    <n v="6"/>
    <n v="12"/>
    <n v="3"/>
    <n v="10"/>
    <n v="3"/>
    <n v="12.04523818959048"/>
  </r>
  <r>
    <x v="338"/>
    <s v="restaurant"/>
    <n v="7"/>
    <n v="12"/>
    <n v="4"/>
    <n v="10"/>
    <n v="4"/>
    <n v="9.3157556445003245"/>
  </r>
  <r>
    <x v="338"/>
    <s v="restaurant"/>
    <n v="8"/>
    <n v="14"/>
    <n v="4"/>
    <n v="11"/>
    <n v="4"/>
    <n v="7.9361023000974278"/>
  </r>
  <r>
    <x v="338"/>
    <s v="restaurant"/>
    <n v="9"/>
    <n v="18"/>
    <n v="5"/>
    <n v="11"/>
    <n v="4"/>
    <n v="6.436806262088365"/>
  </r>
  <r>
    <x v="338"/>
    <s v="supermarket"/>
    <n v="0"/>
    <n v="32"/>
    <n v="13"/>
    <n v="23"/>
    <n v="7"/>
    <n v="4.2824879326124297"/>
  </r>
  <r>
    <x v="338"/>
    <s v="supermarket"/>
    <n v="1"/>
    <n v="43"/>
    <n v="14"/>
    <n v="24"/>
    <n v="8"/>
    <n v="2.0539076394807285"/>
  </r>
  <r>
    <x v="338"/>
    <s v="supermarket"/>
    <n v="2"/>
    <n v="47"/>
    <n v="15"/>
    <n v="25"/>
    <n v="11"/>
    <n v="0.67712851680124919"/>
  </r>
  <r>
    <x v="338"/>
    <s v="supermarket"/>
    <n v="3"/>
    <n v="55"/>
    <n v="18"/>
    <n v="32"/>
    <n v="12"/>
    <n v="0.29844084946357985"/>
  </r>
  <r>
    <x v="338"/>
    <s v="supermarket"/>
    <n v="4"/>
    <n v="71"/>
    <n v="23"/>
    <n v="41"/>
    <n v="13"/>
    <n v="0.13615693510176607"/>
  </r>
  <r>
    <x v="338"/>
    <s v="store"/>
    <n v="0"/>
    <n v="4"/>
    <n v="2"/>
    <n v="4"/>
    <n v="2"/>
    <n v="17.487930919041474"/>
  </r>
  <r>
    <x v="338"/>
    <s v="store"/>
    <n v="1"/>
    <n v="5"/>
    <n v="2"/>
    <n v="5"/>
    <n v="2"/>
    <n v="10.626302126660077"/>
  </r>
  <r>
    <x v="338"/>
    <s v="store"/>
    <n v="2"/>
    <n v="9"/>
    <n v="3"/>
    <n v="7"/>
    <n v="2"/>
    <n v="5.1252594818091577"/>
  </r>
  <r>
    <x v="338"/>
    <s v="store"/>
    <n v="3"/>
    <n v="10"/>
    <n v="3"/>
    <n v="9"/>
    <n v="2"/>
    <n v="3.2566052420981415"/>
  </r>
  <r>
    <x v="338"/>
    <s v="store"/>
    <n v="4"/>
    <n v="13"/>
    <n v="3"/>
    <n v="10"/>
    <n v="2"/>
    <n v="2.1208849280189055"/>
  </r>
  <r>
    <x v="338"/>
    <s v="pharmacy"/>
    <n v="0"/>
    <n v="7"/>
    <n v="2"/>
    <n v="7"/>
    <n v="2"/>
    <n v="8.758574782496229"/>
  </r>
  <r>
    <x v="338"/>
    <s v="pharmacy"/>
    <n v="1"/>
    <n v="7"/>
    <n v="2"/>
    <n v="7"/>
    <n v="2"/>
    <n v="4.2170915619426284"/>
  </r>
  <r>
    <x v="338"/>
    <s v="pharmacy"/>
    <n v="2"/>
    <n v="11"/>
    <n v="4"/>
    <n v="11"/>
    <n v="2"/>
    <n v="1.4246172244168773"/>
  </r>
  <r>
    <x v="338"/>
    <s v="bank"/>
    <n v="0"/>
    <n v="17"/>
    <n v="6"/>
    <n v="12"/>
    <n v="5"/>
    <n v="3.6071783668102446"/>
  </r>
  <r>
    <x v="338"/>
    <s v="bank"/>
    <n v="1"/>
    <n v="42"/>
    <n v="13"/>
    <n v="34"/>
    <n v="6"/>
    <n v="0.65183008259398534"/>
  </r>
  <r>
    <x v="339"/>
    <s v="restaurant"/>
    <n v="0"/>
    <n v="6"/>
    <n v="3"/>
    <n v="6"/>
    <n v="2"/>
    <n v="31.923416138044217"/>
  </r>
  <r>
    <x v="339"/>
    <s v="restaurant"/>
    <n v="1"/>
    <n v="6"/>
    <n v="3"/>
    <n v="6"/>
    <n v="2"/>
    <n v="28.612839649654447"/>
  </r>
  <r>
    <x v="339"/>
    <s v="restaurant"/>
    <n v="2"/>
    <n v="9"/>
    <n v="3"/>
    <n v="8"/>
    <n v="2"/>
    <n v="22.178793094549"/>
  </r>
  <r>
    <x v="339"/>
    <s v="restaurant"/>
    <n v="3"/>
    <n v="9"/>
    <n v="3"/>
    <n v="9"/>
    <n v="2"/>
    <n v="19.38621961908288"/>
  </r>
  <r>
    <x v="339"/>
    <s v="restaurant"/>
    <n v="4"/>
    <n v="9"/>
    <n v="3"/>
    <n v="9"/>
    <n v="3"/>
    <n v="16.217731535431287"/>
  </r>
  <r>
    <x v="339"/>
    <s v="restaurant"/>
    <n v="5"/>
    <n v="9"/>
    <n v="3"/>
    <n v="9"/>
    <n v="3"/>
    <n v="14.535892709534707"/>
  </r>
  <r>
    <x v="339"/>
    <s v="restaurant"/>
    <n v="6"/>
    <n v="12"/>
    <n v="3"/>
    <n v="10"/>
    <n v="3"/>
    <n v="12.04523818959048"/>
  </r>
  <r>
    <x v="339"/>
    <s v="restaurant"/>
    <n v="7"/>
    <n v="12"/>
    <n v="4"/>
    <n v="11"/>
    <n v="4"/>
    <n v="9.081912938739741"/>
  </r>
  <r>
    <x v="339"/>
    <s v="restaurant"/>
    <n v="8"/>
    <n v="14"/>
    <n v="4"/>
    <n v="11"/>
    <n v="4"/>
    <n v="7.9361023000974278"/>
  </r>
  <r>
    <x v="339"/>
    <s v="restaurant"/>
    <n v="9"/>
    <n v="18"/>
    <n v="5"/>
    <n v="11"/>
    <n v="4"/>
    <n v="6.436806262088365"/>
  </r>
  <r>
    <x v="339"/>
    <s v="supermarket"/>
    <n v="0"/>
    <n v="32"/>
    <n v="13"/>
    <n v="24"/>
    <n v="7"/>
    <n v="4.2514491861066306"/>
  </r>
  <r>
    <x v="339"/>
    <s v="supermarket"/>
    <n v="1"/>
    <n v="42"/>
    <n v="14"/>
    <n v="24"/>
    <n v="8"/>
    <n v="2.0539227471217121"/>
  </r>
  <r>
    <x v="339"/>
    <s v="supermarket"/>
    <n v="2"/>
    <n v="47"/>
    <n v="14"/>
    <n v="25"/>
    <n v="11"/>
    <n v="0.69676958460609451"/>
  </r>
  <r>
    <x v="339"/>
    <s v="supermarket"/>
    <n v="3"/>
    <n v="54"/>
    <n v="18"/>
    <n v="32"/>
    <n v="12"/>
    <n v="0.29844102776180848"/>
  </r>
  <r>
    <x v="339"/>
    <s v="supermarket"/>
    <n v="4"/>
    <n v="71"/>
    <n v="23"/>
    <n v="42"/>
    <n v="13"/>
    <n v="0.13602697668814609"/>
  </r>
  <r>
    <x v="339"/>
    <s v="store"/>
    <n v="0"/>
    <n v="5"/>
    <n v="2"/>
    <n v="5"/>
    <n v="2"/>
    <n v="15.756241084358043"/>
  </r>
  <r>
    <x v="339"/>
    <s v="store"/>
    <n v="1"/>
    <n v="5"/>
    <n v="2"/>
    <n v="5"/>
    <n v="2"/>
    <n v="10.626302126660077"/>
  </r>
  <r>
    <x v="339"/>
    <s v="store"/>
    <n v="2"/>
    <n v="6"/>
    <n v="2"/>
    <n v="6"/>
    <n v="2"/>
    <n v="6.6137095659248146"/>
  </r>
  <r>
    <x v="339"/>
    <s v="store"/>
    <n v="3"/>
    <n v="10"/>
    <n v="3"/>
    <n v="9"/>
    <n v="2"/>
    <n v="3.2566052420981415"/>
  </r>
  <r>
    <x v="339"/>
    <s v="store"/>
    <n v="4"/>
    <n v="13"/>
    <n v="3"/>
    <n v="10"/>
    <n v="2"/>
    <n v="2.1208849280189055"/>
  </r>
  <r>
    <x v="339"/>
    <s v="pharmacy"/>
    <n v="0"/>
    <n v="7"/>
    <n v="2"/>
    <n v="7"/>
    <n v="2"/>
    <n v="8.758574782496229"/>
  </r>
  <r>
    <x v="339"/>
    <s v="pharmacy"/>
    <n v="1"/>
    <n v="7"/>
    <n v="2"/>
    <n v="7"/>
    <n v="2"/>
    <n v="4.2170915619426284"/>
  </r>
  <r>
    <x v="339"/>
    <s v="pharmacy"/>
    <n v="2"/>
    <n v="11"/>
    <n v="3"/>
    <n v="11"/>
    <n v="2"/>
    <n v="1.5553979064651047"/>
  </r>
  <r>
    <x v="339"/>
    <s v="bank"/>
    <n v="0"/>
    <n v="17"/>
    <n v="6"/>
    <n v="12"/>
    <n v="5"/>
    <n v="3.6071783668102446"/>
  </r>
  <r>
    <x v="339"/>
    <s v="bank"/>
    <n v="1"/>
    <n v="42"/>
    <n v="13"/>
    <n v="34"/>
    <n v="6"/>
    <n v="0.65183008259398534"/>
  </r>
  <r>
    <x v="340"/>
    <s v="restaurant"/>
    <n v="0"/>
    <n v="6"/>
    <n v="2"/>
    <n v="6"/>
    <n v="2"/>
    <n v="34.018659724442237"/>
  </r>
  <r>
    <x v="340"/>
    <s v="restaurant"/>
    <n v="1"/>
    <n v="6"/>
    <n v="3"/>
    <n v="6"/>
    <n v="2"/>
    <n v="28.612839649654447"/>
  </r>
  <r>
    <x v="340"/>
    <s v="restaurant"/>
    <n v="2"/>
    <n v="7"/>
    <n v="3"/>
    <n v="7"/>
    <n v="3"/>
    <n v="22.60212785073778"/>
  </r>
  <r>
    <x v="340"/>
    <s v="restaurant"/>
    <n v="3"/>
    <n v="8"/>
    <n v="3"/>
    <n v="8"/>
    <n v="3"/>
    <n v="19.073317481561642"/>
  </r>
  <r>
    <x v="340"/>
    <s v="restaurant"/>
    <n v="4"/>
    <n v="10"/>
    <n v="3"/>
    <n v="10"/>
    <n v="3"/>
    <n v="15.491518970976163"/>
  </r>
  <r>
    <x v="340"/>
    <s v="restaurant"/>
    <n v="5"/>
    <n v="14"/>
    <n v="4"/>
    <n v="10"/>
    <n v="4"/>
    <n v="11.312883653124615"/>
  </r>
  <r>
    <x v="340"/>
    <s v="restaurant"/>
    <n v="6"/>
    <n v="14"/>
    <n v="6"/>
    <n v="11"/>
    <n v="4"/>
    <n v="8.6704229043635426"/>
  </r>
  <r>
    <x v="340"/>
    <s v="restaurant"/>
    <n v="7"/>
    <n v="18"/>
    <n v="6"/>
    <n v="12"/>
    <n v="4"/>
    <n v="7.3343860687872633"/>
  </r>
  <r>
    <x v="340"/>
    <s v="restaurant"/>
    <n v="8"/>
    <n v="18"/>
    <n v="6"/>
    <n v="12"/>
    <n v="4"/>
    <n v="6.5737830690611769"/>
  </r>
  <r>
    <x v="340"/>
    <s v="restaurant"/>
    <n v="9"/>
    <n v="19"/>
    <n v="100"/>
    <n v="12"/>
    <n v="7"/>
    <n v="3.1705680258693869"/>
  </r>
  <r>
    <x v="340"/>
    <s v="supermarket"/>
    <n v="0"/>
    <n v="33"/>
    <n v="13"/>
    <n v="24"/>
    <n v="7"/>
    <n v="4.2510160608195164"/>
  </r>
  <r>
    <x v="340"/>
    <s v="supermarket"/>
    <n v="1"/>
    <n v="42"/>
    <n v="14"/>
    <n v="25"/>
    <n v="8"/>
    <n v="2.0385901923425651"/>
  </r>
  <r>
    <x v="340"/>
    <s v="supermarket"/>
    <n v="2"/>
    <n v="47"/>
    <n v="14"/>
    <n v="27"/>
    <n v="11"/>
    <n v="0.6829298582900486"/>
  </r>
  <r>
    <x v="340"/>
    <s v="supermarket"/>
    <n v="3"/>
    <n v="54"/>
    <n v="18"/>
    <n v="34"/>
    <n v="12"/>
    <n v="0.29624963508589669"/>
  </r>
  <r>
    <x v="340"/>
    <s v="supermarket"/>
    <n v="4"/>
    <n v="71"/>
    <n v="24"/>
    <n v="42"/>
    <n v="13"/>
    <n v="0.13551090811891536"/>
  </r>
  <r>
    <x v="340"/>
    <s v="store"/>
    <n v="0"/>
    <n v="4"/>
    <n v="1"/>
    <n v="4"/>
    <n v="1"/>
    <n v="22.338230552247637"/>
  </r>
  <r>
    <x v="340"/>
    <s v="store"/>
    <n v="1"/>
    <n v="6"/>
    <n v="2"/>
    <n v="6"/>
    <n v="2"/>
    <n v="9.8065348736126552"/>
  </r>
  <r>
    <x v="340"/>
    <s v="store"/>
    <n v="2"/>
    <n v="6"/>
    <n v="2"/>
    <n v="6"/>
    <n v="2"/>
    <n v="6.6137095659248146"/>
  </r>
  <r>
    <x v="340"/>
    <s v="store"/>
    <n v="3"/>
    <n v="7"/>
    <n v="2"/>
    <n v="7"/>
    <n v="2"/>
    <n v="4.1984675632926756"/>
  </r>
  <r>
    <x v="340"/>
    <s v="store"/>
    <n v="4"/>
    <n v="8"/>
    <n v="3"/>
    <n v="8"/>
    <n v="2"/>
    <n v="2.3132103427574626"/>
  </r>
  <r>
    <x v="340"/>
    <s v="pharmacy"/>
    <n v="0"/>
    <n v="7"/>
    <n v="2"/>
    <n v="7"/>
    <n v="2"/>
    <n v="8.758574782496229"/>
  </r>
  <r>
    <x v="340"/>
    <s v="pharmacy"/>
    <n v="1"/>
    <n v="7"/>
    <n v="2"/>
    <n v="7"/>
    <n v="2"/>
    <n v="4.2170915619426284"/>
  </r>
  <r>
    <x v="340"/>
    <s v="pharmacy"/>
    <n v="2"/>
    <n v="11"/>
    <n v="4"/>
    <n v="11"/>
    <n v="2"/>
    <n v="1.4246172244168773"/>
  </r>
  <r>
    <x v="340"/>
    <s v="bank"/>
    <n v="0"/>
    <n v="16"/>
    <n v="6"/>
    <n v="13"/>
    <n v="5"/>
    <n v="3.5792154753889527"/>
  </r>
  <r>
    <x v="340"/>
    <s v="bank"/>
    <n v="1"/>
    <n v="42"/>
    <n v="13"/>
    <n v="34"/>
    <n v="6"/>
    <n v="0.65183008259398534"/>
  </r>
  <r>
    <x v="341"/>
    <s v="restaurant"/>
    <n v="0"/>
    <n v="5"/>
    <n v="2"/>
    <n v="5"/>
    <n v="2"/>
    <n v="36.438176589838612"/>
  </r>
  <r>
    <x v="341"/>
    <s v="restaurant"/>
    <n v="1"/>
    <n v="8"/>
    <n v="2"/>
    <n v="8"/>
    <n v="2"/>
    <n v="27.228613927368908"/>
  </r>
  <r>
    <x v="341"/>
    <s v="restaurant"/>
    <n v="2"/>
    <n v="8"/>
    <n v="2"/>
    <n v="8"/>
    <n v="2"/>
    <n v="24.404905816382499"/>
  </r>
  <r>
    <x v="341"/>
    <s v="restaurant"/>
    <n v="3"/>
    <n v="9"/>
    <n v="3"/>
    <n v="9"/>
    <n v="3"/>
    <n v="18.094163283332428"/>
  </r>
  <r>
    <x v="341"/>
    <s v="restaurant"/>
    <n v="4"/>
    <n v="11"/>
    <n v="3"/>
    <n v="10"/>
    <n v="3"/>
    <n v="15.214541835571639"/>
  </r>
  <r>
    <x v="341"/>
    <s v="restaurant"/>
    <n v="5"/>
    <n v="13"/>
    <n v="3"/>
    <n v="10"/>
    <n v="3"/>
    <n v="13.28124541573154"/>
  </r>
  <r>
    <x v="341"/>
    <s v="restaurant"/>
    <n v="6"/>
    <n v="13"/>
    <n v="4"/>
    <n v="11"/>
    <n v="4"/>
    <n v="9.9914056696233082"/>
  </r>
  <r>
    <x v="341"/>
    <s v="restaurant"/>
    <n v="7"/>
    <n v="15"/>
    <n v="5"/>
    <n v="12"/>
    <n v="4"/>
    <n v="7.9678024154348952"/>
  </r>
  <r>
    <x v="341"/>
    <s v="restaurant"/>
    <n v="8"/>
    <n v="17"/>
    <n v="5"/>
    <n v="13"/>
    <n v="4"/>
    <n v="6.8840938070124613"/>
  </r>
  <r>
    <x v="341"/>
    <s v="restaurant"/>
    <n v="9"/>
    <n v="17"/>
    <n v="5"/>
    <n v="13"/>
    <n v="4"/>
    <n v="6.1701877825815385"/>
  </r>
  <r>
    <x v="341"/>
    <s v="supermarket"/>
    <n v="0"/>
    <n v="34"/>
    <n v="13"/>
    <n v="23"/>
    <n v="7"/>
    <n v="4.2817287713509122"/>
  </r>
  <r>
    <x v="341"/>
    <s v="supermarket"/>
    <n v="1"/>
    <n v="43"/>
    <n v="14"/>
    <n v="26"/>
    <n v="8"/>
    <n v="2.0258909284354427"/>
  </r>
  <r>
    <x v="341"/>
    <s v="supermarket"/>
    <n v="2"/>
    <n v="48"/>
    <n v="15"/>
    <n v="28"/>
    <n v="11"/>
    <n v="0.65810315921318996"/>
  </r>
  <r>
    <x v="341"/>
    <s v="supermarket"/>
    <n v="3"/>
    <n v="55"/>
    <n v="18"/>
    <n v="34"/>
    <n v="13"/>
    <n v="0.24270749093655725"/>
  </r>
  <r>
    <x v="341"/>
    <s v="supermarket"/>
    <n v="4"/>
    <n v="72"/>
    <n v="24"/>
    <n v="40"/>
    <n v="14"/>
    <n v="0.11000956636728314"/>
  </r>
  <r>
    <x v="341"/>
    <s v="store"/>
    <n v="0"/>
    <n v="8"/>
    <n v="2"/>
    <n v="8"/>
    <n v="2"/>
    <n v="13.08641736128927"/>
  </r>
  <r>
    <x v="341"/>
    <s v="store"/>
    <n v="1"/>
    <n v="10"/>
    <n v="3"/>
    <n v="10"/>
    <n v="2"/>
    <n v="7.0553451159517309"/>
  </r>
  <r>
    <x v="341"/>
    <s v="store"/>
    <n v="2"/>
    <n v="11"/>
    <n v="3"/>
    <n v="10"/>
    <n v="2"/>
    <n v="4.7139331771751483"/>
  </r>
  <r>
    <x v="341"/>
    <s v="store"/>
    <n v="3"/>
    <n v="12"/>
    <n v="3"/>
    <n v="11"/>
    <n v="3"/>
    <n v="2.6582932905970154"/>
  </r>
  <r>
    <x v="341"/>
    <s v="store"/>
    <n v="4"/>
    <n v="14"/>
    <n v="4"/>
    <n v="11"/>
    <n v="4"/>
    <n v="1.276825151360079"/>
  </r>
  <r>
    <x v="341"/>
    <s v="pharmacy"/>
    <n v="0"/>
    <n v="8"/>
    <n v="3"/>
    <n v="8"/>
    <n v="2"/>
    <n v="7.5683484688896856"/>
  </r>
  <r>
    <x v="341"/>
    <s v="pharmacy"/>
    <n v="1"/>
    <n v="8"/>
    <n v="3"/>
    <n v="8"/>
    <n v="2"/>
    <n v="3.6440196331691075"/>
  </r>
  <r>
    <x v="341"/>
    <s v="pharmacy"/>
    <n v="2"/>
    <n v="10"/>
    <n v="3"/>
    <n v="10"/>
    <n v="2"/>
    <n v="1.6066917463685937"/>
  </r>
  <r>
    <x v="341"/>
    <s v="bank"/>
    <n v="0"/>
    <n v="18"/>
    <n v="6"/>
    <n v="14"/>
    <n v="5"/>
    <n v="3.4364474263596128"/>
  </r>
  <r>
    <x v="341"/>
    <s v="bank"/>
    <n v="1"/>
    <n v="41"/>
    <n v="13"/>
    <n v="35"/>
    <n v="7"/>
    <n v="0.54598994257884792"/>
  </r>
  <r>
    <x v="342"/>
    <s v="restaurant"/>
    <n v="0"/>
    <n v="5"/>
    <n v="2"/>
    <n v="5"/>
    <n v="2"/>
    <n v="36.438176589838612"/>
  </r>
  <r>
    <x v="342"/>
    <s v="restaurant"/>
    <n v="1"/>
    <n v="8"/>
    <n v="2"/>
    <n v="8"/>
    <n v="2"/>
    <n v="27.228613927368908"/>
  </r>
  <r>
    <x v="342"/>
    <s v="restaurant"/>
    <n v="2"/>
    <n v="8"/>
    <n v="2"/>
    <n v="8"/>
    <n v="2"/>
    <n v="24.404905816382499"/>
  </r>
  <r>
    <x v="342"/>
    <s v="restaurant"/>
    <n v="3"/>
    <n v="9"/>
    <n v="3"/>
    <n v="9"/>
    <n v="3"/>
    <n v="18.094163283332428"/>
  </r>
  <r>
    <x v="342"/>
    <s v="restaurant"/>
    <n v="4"/>
    <n v="11"/>
    <n v="3"/>
    <n v="10"/>
    <n v="3"/>
    <n v="15.214541835571639"/>
  </r>
  <r>
    <x v="342"/>
    <s v="restaurant"/>
    <n v="5"/>
    <n v="13"/>
    <n v="3"/>
    <n v="10"/>
    <n v="3"/>
    <n v="13.28124541573154"/>
  </r>
  <r>
    <x v="342"/>
    <s v="restaurant"/>
    <n v="6"/>
    <n v="13"/>
    <n v="4"/>
    <n v="11"/>
    <n v="4"/>
    <n v="9.9914056696233082"/>
  </r>
  <r>
    <x v="342"/>
    <s v="restaurant"/>
    <n v="7"/>
    <n v="15"/>
    <n v="5"/>
    <n v="12"/>
    <n v="4"/>
    <n v="7.9678024154348952"/>
  </r>
  <r>
    <x v="342"/>
    <s v="restaurant"/>
    <n v="8"/>
    <n v="17"/>
    <n v="5"/>
    <n v="13"/>
    <n v="4"/>
    <n v="6.8840938070124613"/>
  </r>
  <r>
    <x v="342"/>
    <s v="restaurant"/>
    <n v="9"/>
    <n v="17"/>
    <n v="5"/>
    <n v="13"/>
    <n v="4"/>
    <n v="6.1701877825815385"/>
  </r>
  <r>
    <x v="342"/>
    <s v="supermarket"/>
    <n v="0"/>
    <n v="34"/>
    <n v="13"/>
    <n v="22"/>
    <n v="7"/>
    <n v="4.3192482776618455"/>
  </r>
  <r>
    <x v="342"/>
    <s v="supermarket"/>
    <n v="1"/>
    <n v="43"/>
    <n v="14"/>
    <n v="27"/>
    <n v="8"/>
    <n v="2.0153977117144679"/>
  </r>
  <r>
    <x v="342"/>
    <s v="supermarket"/>
    <n v="2"/>
    <n v="48"/>
    <n v="15"/>
    <n v="28"/>
    <n v="11"/>
    <n v="0.65810315921318996"/>
  </r>
  <r>
    <x v="342"/>
    <s v="supermarket"/>
    <n v="3"/>
    <n v="55"/>
    <n v="18"/>
    <n v="35"/>
    <n v="13"/>
    <n v="0.2418867394132278"/>
  </r>
  <r>
    <x v="342"/>
    <s v="supermarket"/>
    <n v="4"/>
    <n v="72"/>
    <n v="24"/>
    <n v="40"/>
    <n v="14"/>
    <n v="0.11000956636728314"/>
  </r>
  <r>
    <x v="342"/>
    <s v="store"/>
    <n v="0"/>
    <n v="6"/>
    <n v="2"/>
    <n v="6"/>
    <n v="2"/>
    <n v="14.540724122942899"/>
  </r>
  <r>
    <x v="342"/>
    <s v="store"/>
    <n v="1"/>
    <n v="8"/>
    <n v="2"/>
    <n v="8"/>
    <n v="2"/>
    <n v="8.8257233366834615"/>
  </r>
  <r>
    <x v="342"/>
    <s v="store"/>
    <n v="2"/>
    <n v="10"/>
    <n v="3"/>
    <n v="10"/>
    <n v="2"/>
    <n v="4.7582560084325634"/>
  </r>
  <r>
    <x v="342"/>
    <s v="store"/>
    <n v="3"/>
    <n v="12"/>
    <n v="3"/>
    <n v="10"/>
    <n v="3"/>
    <n v="2.69273939776973"/>
  </r>
  <r>
    <x v="342"/>
    <s v="store"/>
    <n v="4"/>
    <n v="12"/>
    <n v="3"/>
    <n v="10"/>
    <n v="3"/>
    <n v="1.8160335473330742"/>
  </r>
  <r>
    <x v="342"/>
    <s v="pharmacy"/>
    <n v="0"/>
    <n v="8"/>
    <n v="3"/>
    <n v="8"/>
    <n v="2"/>
    <n v="7.5683484688896856"/>
  </r>
  <r>
    <x v="342"/>
    <s v="pharmacy"/>
    <n v="1"/>
    <n v="8"/>
    <n v="3"/>
    <n v="8"/>
    <n v="2"/>
    <n v="3.6440196331691075"/>
  </r>
  <r>
    <x v="342"/>
    <s v="pharmacy"/>
    <n v="2"/>
    <n v="10"/>
    <n v="3"/>
    <n v="10"/>
    <n v="2"/>
    <n v="1.6066917463685937"/>
  </r>
  <r>
    <x v="342"/>
    <s v="bank"/>
    <n v="0"/>
    <n v="18"/>
    <n v="6"/>
    <n v="15"/>
    <n v="5"/>
    <n v="3.3868276164804727"/>
  </r>
  <r>
    <x v="342"/>
    <s v="bank"/>
    <n v="1"/>
    <n v="41"/>
    <n v="13"/>
    <n v="36"/>
    <n v="7"/>
    <n v="0.54566368869557702"/>
  </r>
  <r>
    <x v="343"/>
    <s v="restaurant"/>
    <n v="0"/>
    <n v="5"/>
    <n v="2"/>
    <n v="5"/>
    <n v="2"/>
    <n v="36.438176589838612"/>
  </r>
  <r>
    <x v="343"/>
    <s v="restaurant"/>
    <n v="1"/>
    <n v="8"/>
    <n v="2"/>
    <n v="8"/>
    <n v="2"/>
    <n v="27.228613927368908"/>
  </r>
  <r>
    <x v="343"/>
    <s v="restaurant"/>
    <n v="2"/>
    <n v="8"/>
    <n v="2"/>
    <n v="8"/>
    <n v="2"/>
    <n v="24.404905816382499"/>
  </r>
  <r>
    <x v="343"/>
    <s v="restaurant"/>
    <n v="3"/>
    <n v="8"/>
    <n v="3"/>
    <n v="8"/>
    <n v="2"/>
    <n v="20.365373817312094"/>
  </r>
  <r>
    <x v="343"/>
    <s v="restaurant"/>
    <n v="4"/>
    <n v="11"/>
    <n v="3"/>
    <n v="10"/>
    <n v="3"/>
    <n v="15.214541835571639"/>
  </r>
  <r>
    <x v="343"/>
    <s v="restaurant"/>
    <n v="5"/>
    <n v="13"/>
    <n v="3"/>
    <n v="11"/>
    <n v="3"/>
    <n v="12.99015988110367"/>
  </r>
  <r>
    <x v="343"/>
    <s v="restaurant"/>
    <n v="6"/>
    <n v="15"/>
    <n v="5"/>
    <n v="12"/>
    <n v="3"/>
    <n v="9.6846537902051555"/>
  </r>
  <r>
    <x v="343"/>
    <s v="restaurant"/>
    <n v="7"/>
    <n v="17"/>
    <n v="5"/>
    <n v="13"/>
    <n v="4"/>
    <n v="7.6806005284849777"/>
  </r>
  <r>
    <x v="343"/>
    <s v="restaurant"/>
    <n v="8"/>
    <n v="17"/>
    <n v="5"/>
    <n v="13"/>
    <n v="4"/>
    <n v="6.8840938070124613"/>
  </r>
  <r>
    <x v="343"/>
    <s v="restaurant"/>
    <n v="9"/>
    <n v="18"/>
    <n v="5"/>
    <n v="13"/>
    <n v="4"/>
    <n v="6.137486778837105"/>
  </r>
  <r>
    <x v="343"/>
    <s v="supermarket"/>
    <n v="0"/>
    <n v="34"/>
    <n v="13"/>
    <n v="23"/>
    <n v="7"/>
    <n v="4.2817287713509122"/>
  </r>
  <r>
    <x v="343"/>
    <s v="supermarket"/>
    <n v="1"/>
    <n v="43"/>
    <n v="14"/>
    <n v="27"/>
    <n v="8"/>
    <n v="2.0153977117144679"/>
  </r>
  <r>
    <x v="343"/>
    <s v="supermarket"/>
    <n v="2"/>
    <n v="48"/>
    <n v="15"/>
    <n v="28"/>
    <n v="11"/>
    <n v="0.65810315921318996"/>
  </r>
  <r>
    <x v="343"/>
    <s v="supermarket"/>
    <n v="3"/>
    <n v="55"/>
    <n v="18"/>
    <n v="35"/>
    <n v="13"/>
    <n v="0.2418867394132278"/>
  </r>
  <r>
    <x v="343"/>
    <s v="supermarket"/>
    <n v="4"/>
    <n v="72"/>
    <n v="24"/>
    <n v="40"/>
    <n v="14"/>
    <n v="0.11000956636728314"/>
  </r>
  <r>
    <x v="343"/>
    <s v="store"/>
    <n v="0"/>
    <n v="5"/>
    <n v="2"/>
    <n v="5"/>
    <n v="2"/>
    <n v="15.756241084358043"/>
  </r>
  <r>
    <x v="343"/>
    <s v="store"/>
    <n v="1"/>
    <n v="7"/>
    <n v="2"/>
    <n v="7"/>
    <n v="2"/>
    <n v="9.230637960199946"/>
  </r>
  <r>
    <x v="343"/>
    <s v="store"/>
    <n v="2"/>
    <n v="8"/>
    <n v="2"/>
    <n v="8"/>
    <n v="2"/>
    <n v="5.9522320177632659"/>
  </r>
  <r>
    <x v="343"/>
    <s v="store"/>
    <n v="3"/>
    <n v="10"/>
    <n v="3"/>
    <n v="10"/>
    <n v="2"/>
    <n v="3.2090563777801013"/>
  </r>
  <r>
    <x v="343"/>
    <s v="store"/>
    <n v="4"/>
    <n v="12"/>
    <n v="3"/>
    <n v="10"/>
    <n v="3"/>
    <n v="1.8160335473330742"/>
  </r>
  <r>
    <x v="343"/>
    <s v="pharmacy"/>
    <n v="0"/>
    <n v="8"/>
    <n v="3"/>
    <n v="8"/>
    <n v="2"/>
    <n v="7.5683484688896856"/>
  </r>
  <r>
    <x v="343"/>
    <s v="pharmacy"/>
    <n v="1"/>
    <n v="8"/>
    <n v="3"/>
    <n v="8"/>
    <n v="2"/>
    <n v="3.6440196331691075"/>
  </r>
  <r>
    <x v="343"/>
    <s v="pharmacy"/>
    <n v="2"/>
    <n v="10"/>
    <n v="3"/>
    <n v="10"/>
    <n v="2"/>
    <n v="1.6066917463685937"/>
  </r>
  <r>
    <x v="343"/>
    <s v="bank"/>
    <n v="0"/>
    <n v="18"/>
    <n v="6"/>
    <n v="15"/>
    <n v="5"/>
    <n v="3.3868276164804727"/>
  </r>
  <r>
    <x v="343"/>
    <s v="bank"/>
    <n v="1"/>
    <n v="41"/>
    <n v="13"/>
    <n v="36"/>
    <n v="7"/>
    <n v="0.54566368869557702"/>
  </r>
  <r>
    <x v="344"/>
    <s v="restaurant"/>
    <n v="0"/>
    <n v="5"/>
    <n v="2"/>
    <n v="5"/>
    <n v="2"/>
    <n v="36.438176589838612"/>
  </r>
  <r>
    <x v="344"/>
    <s v="restaurant"/>
    <n v="1"/>
    <n v="6"/>
    <n v="2"/>
    <n v="6"/>
    <n v="2"/>
    <n v="30.490798715981562"/>
  </r>
  <r>
    <x v="344"/>
    <s v="restaurant"/>
    <n v="2"/>
    <n v="8"/>
    <n v="2"/>
    <n v="8"/>
    <n v="2"/>
    <n v="24.404905816382499"/>
  </r>
  <r>
    <x v="344"/>
    <s v="restaurant"/>
    <n v="3"/>
    <n v="8"/>
    <n v="3"/>
    <n v="8"/>
    <n v="2"/>
    <n v="20.365373817312094"/>
  </r>
  <r>
    <x v="344"/>
    <s v="restaurant"/>
    <n v="4"/>
    <n v="8"/>
    <n v="3"/>
    <n v="8"/>
    <n v="3"/>
    <n v="17.095343816807102"/>
  </r>
  <r>
    <x v="344"/>
    <s v="restaurant"/>
    <n v="5"/>
    <n v="12"/>
    <n v="3"/>
    <n v="10"/>
    <n v="3"/>
    <n v="13.438902112353016"/>
  </r>
  <r>
    <x v="344"/>
    <s v="restaurant"/>
    <n v="6"/>
    <n v="13"/>
    <n v="5"/>
    <n v="11"/>
    <n v="3"/>
    <n v="10.110773470700854"/>
  </r>
  <r>
    <x v="344"/>
    <s v="restaurant"/>
    <n v="7"/>
    <n v="17"/>
    <n v="5"/>
    <n v="13"/>
    <n v="4"/>
    <n v="7.6806005284849777"/>
  </r>
  <r>
    <x v="344"/>
    <s v="restaurant"/>
    <n v="8"/>
    <n v="17"/>
    <n v="5"/>
    <n v="13"/>
    <n v="4"/>
    <n v="6.8840938070124613"/>
  </r>
  <r>
    <x v="344"/>
    <s v="restaurant"/>
    <n v="9"/>
    <n v="18"/>
    <n v="100"/>
    <n v="13"/>
    <n v="7"/>
    <n v="3.0584322980181717"/>
  </r>
  <r>
    <x v="344"/>
    <s v="supermarket"/>
    <n v="0"/>
    <n v="34"/>
    <n v="13"/>
    <n v="22"/>
    <n v="7"/>
    <n v="4.3192482776618455"/>
  </r>
  <r>
    <x v="344"/>
    <s v="supermarket"/>
    <n v="1"/>
    <n v="44"/>
    <n v="14"/>
    <n v="27"/>
    <n v="9"/>
    <n v="1.6606537722702699"/>
  </r>
  <r>
    <x v="344"/>
    <s v="supermarket"/>
    <n v="2"/>
    <n v="48"/>
    <n v="15"/>
    <n v="28"/>
    <n v="11"/>
    <n v="0.65810315921318996"/>
  </r>
  <r>
    <x v="344"/>
    <s v="supermarket"/>
    <n v="3"/>
    <n v="56"/>
    <n v="18"/>
    <n v="35"/>
    <n v="13"/>
    <n v="0.24188660519885974"/>
  </r>
  <r>
    <x v="344"/>
    <s v="supermarket"/>
    <n v="4"/>
    <n v="72"/>
    <n v="24"/>
    <n v="40"/>
    <n v="14"/>
    <n v="0.11000956636728314"/>
  </r>
  <r>
    <x v="344"/>
    <s v="store"/>
    <n v="0"/>
    <n v="6"/>
    <n v="2"/>
    <n v="6"/>
    <n v="2"/>
    <n v="14.540724122942899"/>
  </r>
  <r>
    <x v="344"/>
    <s v="store"/>
    <n v="1"/>
    <n v="7"/>
    <n v="2"/>
    <n v="7"/>
    <n v="2"/>
    <n v="9.230637960199946"/>
  </r>
  <r>
    <x v="344"/>
    <s v="store"/>
    <n v="2"/>
    <n v="8"/>
    <n v="2"/>
    <n v="8"/>
    <n v="2"/>
    <n v="5.9522320177632659"/>
  </r>
  <r>
    <x v="344"/>
    <s v="store"/>
    <n v="3"/>
    <n v="10"/>
    <n v="3"/>
    <n v="10"/>
    <n v="2"/>
    <n v="3.2090563777801013"/>
  </r>
  <r>
    <x v="344"/>
    <s v="store"/>
    <n v="4"/>
    <n v="12"/>
    <n v="3"/>
    <n v="10"/>
    <n v="3"/>
    <n v="1.8160335473330742"/>
  </r>
  <r>
    <x v="344"/>
    <s v="pharmacy"/>
    <n v="0"/>
    <n v="8"/>
    <n v="3"/>
    <n v="8"/>
    <n v="2"/>
    <n v="7.5683484688896856"/>
  </r>
  <r>
    <x v="344"/>
    <s v="pharmacy"/>
    <n v="1"/>
    <n v="8"/>
    <n v="3"/>
    <n v="8"/>
    <n v="2"/>
    <n v="3.6440196331691075"/>
  </r>
  <r>
    <x v="344"/>
    <s v="pharmacy"/>
    <n v="2"/>
    <n v="10"/>
    <n v="3"/>
    <n v="10"/>
    <n v="2"/>
    <n v="1.6066917463685937"/>
  </r>
  <r>
    <x v="344"/>
    <s v="bank"/>
    <n v="0"/>
    <n v="18"/>
    <n v="6"/>
    <n v="15"/>
    <n v="5"/>
    <n v="3.3868276164804727"/>
  </r>
  <r>
    <x v="344"/>
    <s v="bank"/>
    <n v="1"/>
    <n v="41"/>
    <n v="13"/>
    <n v="36"/>
    <n v="7"/>
    <n v="0.54566368869557702"/>
  </r>
  <r>
    <x v="345"/>
    <s v="restaurant"/>
    <n v="0"/>
    <n v="5"/>
    <n v="2"/>
    <n v="5"/>
    <n v="2"/>
    <n v="36.438176589838612"/>
  </r>
  <r>
    <x v="345"/>
    <s v="restaurant"/>
    <n v="1"/>
    <n v="5"/>
    <n v="2"/>
    <n v="5"/>
    <n v="2"/>
    <n v="32.659402721262758"/>
  </r>
  <r>
    <x v="345"/>
    <s v="restaurant"/>
    <n v="2"/>
    <n v="8"/>
    <n v="2"/>
    <n v="8"/>
    <n v="2"/>
    <n v="24.404905816382499"/>
  </r>
  <r>
    <x v="345"/>
    <s v="restaurant"/>
    <n v="3"/>
    <n v="8"/>
    <n v="3"/>
    <n v="8"/>
    <n v="2"/>
    <n v="20.365373817312094"/>
  </r>
  <r>
    <x v="345"/>
    <s v="restaurant"/>
    <n v="4"/>
    <n v="8"/>
    <n v="3"/>
    <n v="8"/>
    <n v="3"/>
    <n v="17.095343816807102"/>
  </r>
  <r>
    <x v="345"/>
    <s v="restaurant"/>
    <n v="5"/>
    <n v="11"/>
    <n v="3"/>
    <n v="10"/>
    <n v="3"/>
    <n v="13.636737497067912"/>
  </r>
  <r>
    <x v="345"/>
    <s v="restaurant"/>
    <n v="6"/>
    <n v="13"/>
    <n v="5"/>
    <n v="11"/>
    <n v="3"/>
    <n v="10.110773470700854"/>
  </r>
  <r>
    <x v="345"/>
    <s v="restaurant"/>
    <n v="7"/>
    <n v="17"/>
    <n v="5"/>
    <n v="13"/>
    <n v="4"/>
    <n v="7.6806005284849777"/>
  </r>
  <r>
    <x v="345"/>
    <s v="restaurant"/>
    <n v="8"/>
    <n v="17"/>
    <n v="5"/>
    <n v="13"/>
    <n v="4"/>
    <n v="6.8840938070124613"/>
  </r>
  <r>
    <x v="345"/>
    <s v="restaurant"/>
    <n v="9"/>
    <n v="18"/>
    <n v="100"/>
    <n v="13"/>
    <n v="7"/>
    <n v="3.0584322980181717"/>
  </r>
  <r>
    <x v="345"/>
    <s v="supermarket"/>
    <n v="0"/>
    <n v="34"/>
    <n v="13"/>
    <n v="23"/>
    <n v="7"/>
    <n v="4.2817287713509122"/>
  </r>
  <r>
    <x v="345"/>
    <s v="supermarket"/>
    <n v="1"/>
    <n v="43"/>
    <n v="14"/>
    <n v="26"/>
    <n v="8"/>
    <n v="2.0258909284354427"/>
  </r>
  <r>
    <x v="345"/>
    <s v="supermarket"/>
    <n v="2"/>
    <n v="48"/>
    <n v="15"/>
    <n v="28"/>
    <n v="11"/>
    <n v="0.65810315921318996"/>
  </r>
  <r>
    <x v="345"/>
    <s v="supermarket"/>
    <n v="3"/>
    <n v="55"/>
    <n v="18"/>
    <n v="34"/>
    <n v="13"/>
    <n v="0.24270749093655725"/>
  </r>
  <r>
    <x v="345"/>
    <s v="supermarket"/>
    <n v="4"/>
    <n v="72"/>
    <n v="24"/>
    <n v="40"/>
    <n v="14"/>
    <n v="0.11000956636728314"/>
  </r>
  <r>
    <x v="345"/>
    <s v="store"/>
    <n v="0"/>
    <n v="5"/>
    <n v="2"/>
    <n v="5"/>
    <n v="2"/>
    <n v="15.756241084358043"/>
  </r>
  <r>
    <x v="345"/>
    <s v="store"/>
    <n v="1"/>
    <n v="7"/>
    <n v="2"/>
    <n v="7"/>
    <n v="2"/>
    <n v="9.230637960199946"/>
  </r>
  <r>
    <x v="345"/>
    <s v="store"/>
    <n v="2"/>
    <n v="8"/>
    <n v="2"/>
    <n v="8"/>
    <n v="2"/>
    <n v="5.9522320177632659"/>
  </r>
  <r>
    <x v="345"/>
    <s v="store"/>
    <n v="3"/>
    <n v="10"/>
    <n v="3"/>
    <n v="10"/>
    <n v="2"/>
    <n v="3.2090563777801013"/>
  </r>
  <r>
    <x v="345"/>
    <s v="store"/>
    <n v="4"/>
    <n v="12"/>
    <n v="3"/>
    <n v="10"/>
    <n v="3"/>
    <n v="1.8160335473330742"/>
  </r>
  <r>
    <x v="345"/>
    <s v="pharmacy"/>
    <n v="0"/>
    <n v="8"/>
    <n v="3"/>
    <n v="8"/>
    <n v="2"/>
    <n v="7.5683484688896856"/>
  </r>
  <r>
    <x v="345"/>
    <s v="pharmacy"/>
    <n v="1"/>
    <n v="8"/>
    <n v="3"/>
    <n v="8"/>
    <n v="2"/>
    <n v="3.6440196331691075"/>
  </r>
  <r>
    <x v="345"/>
    <s v="pharmacy"/>
    <n v="2"/>
    <n v="10"/>
    <n v="3"/>
    <n v="10"/>
    <n v="2"/>
    <n v="1.6066917463685937"/>
  </r>
  <r>
    <x v="345"/>
    <s v="bank"/>
    <n v="0"/>
    <n v="18"/>
    <n v="6"/>
    <n v="14"/>
    <n v="5"/>
    <n v="3.4364474263596128"/>
  </r>
  <r>
    <x v="345"/>
    <s v="bank"/>
    <n v="1"/>
    <n v="41"/>
    <n v="13"/>
    <n v="35"/>
    <n v="7"/>
    <n v="0.54598994257884792"/>
  </r>
  <r>
    <x v="346"/>
    <s v="restaurant"/>
    <n v="0"/>
    <n v="8"/>
    <n v="2"/>
    <n v="4"/>
    <n v="2"/>
    <n v="34.454687417693989"/>
  </r>
  <r>
    <x v="346"/>
    <s v="restaurant"/>
    <n v="1"/>
    <n v="9"/>
    <n v="2"/>
    <n v="4"/>
    <n v="2"/>
    <n v="30.275888305815457"/>
  </r>
  <r>
    <x v="346"/>
    <s v="restaurant"/>
    <n v="2"/>
    <n v="9"/>
    <n v="2"/>
    <n v="6"/>
    <n v="2"/>
    <n v="25.249737657648328"/>
  </r>
  <r>
    <x v="346"/>
    <s v="restaurant"/>
    <n v="3"/>
    <n v="9"/>
    <n v="2"/>
    <n v="6"/>
    <n v="3"/>
    <n v="21.339190009252867"/>
  </r>
  <r>
    <x v="346"/>
    <s v="restaurant"/>
    <n v="4"/>
    <n v="13"/>
    <n v="4"/>
    <n v="6"/>
    <n v="3"/>
    <n v="15.686496373907168"/>
  </r>
  <r>
    <x v="346"/>
    <s v="restaurant"/>
    <n v="5"/>
    <n v="13"/>
    <n v="4"/>
    <n v="7"/>
    <n v="3"/>
    <n v="13.521866255603603"/>
  </r>
  <r>
    <x v="346"/>
    <s v="restaurant"/>
    <n v="6"/>
    <n v="14"/>
    <n v="4"/>
    <n v="7"/>
    <n v="3"/>
    <n v="12.006989806422188"/>
  </r>
  <r>
    <x v="346"/>
    <s v="restaurant"/>
    <n v="7"/>
    <n v="14"/>
    <n v="4"/>
    <n v="8"/>
    <n v="3"/>
    <n v="10.391204780696956"/>
  </r>
  <r>
    <x v="346"/>
    <s v="restaurant"/>
    <n v="8"/>
    <n v="16"/>
    <n v="5"/>
    <n v="8"/>
    <n v="4"/>
    <n v="8.0026977510719508"/>
  </r>
  <r>
    <x v="346"/>
    <s v="restaurant"/>
    <n v="9"/>
    <n v="17"/>
    <n v="6"/>
    <n v="16"/>
    <n v="4"/>
    <n v="5.4791755017429153"/>
  </r>
  <r>
    <x v="346"/>
    <s v="supermarket"/>
    <n v="0"/>
    <n v="38"/>
    <n v="15"/>
    <n v="19"/>
    <n v="8"/>
    <n v="3.619837216523428"/>
  </r>
  <r>
    <x v="346"/>
    <s v="supermarket"/>
    <n v="1"/>
    <n v="49"/>
    <n v="16"/>
    <n v="23"/>
    <n v="10"/>
    <n v="1.3740272855762965"/>
  </r>
  <r>
    <x v="346"/>
    <s v="supermarket"/>
    <n v="2"/>
    <n v="54"/>
    <n v="17"/>
    <n v="31"/>
    <n v="12"/>
    <n v="0.5104610935436682"/>
  </r>
  <r>
    <x v="346"/>
    <s v="supermarket"/>
    <n v="3"/>
    <n v="61"/>
    <n v="21"/>
    <n v="37"/>
    <n v="14"/>
    <n v="0.18896196764965056"/>
  </r>
  <r>
    <x v="346"/>
    <s v="supermarket"/>
    <n v="4"/>
    <n v="78"/>
    <n v="24"/>
    <n v="38"/>
    <n v="15"/>
    <n v="8.9627678324147253E-2"/>
  </r>
  <r>
    <x v="346"/>
    <s v="store"/>
    <n v="0"/>
    <n v="6"/>
    <n v="2"/>
    <n v="5"/>
    <n v="2"/>
    <n v="15.103520796079275"/>
  </r>
  <r>
    <x v="346"/>
    <s v="store"/>
    <n v="1"/>
    <n v="7"/>
    <n v="2"/>
    <n v="6"/>
    <n v="2"/>
    <n v="9.5056052694717206"/>
  </r>
  <r>
    <x v="346"/>
    <s v="store"/>
    <n v="2"/>
    <n v="8"/>
    <n v="2"/>
    <n v="7"/>
    <n v="2"/>
    <n v="6.0865736455252319"/>
  </r>
  <r>
    <x v="346"/>
    <s v="store"/>
    <n v="3"/>
    <n v="14"/>
    <n v="4"/>
    <n v="7"/>
    <n v="3"/>
    <n v="2.4633575726168941"/>
  </r>
  <r>
    <x v="346"/>
    <s v="store"/>
    <n v="4"/>
    <n v="14"/>
    <n v="4"/>
    <n v="14"/>
    <n v="3"/>
    <n v="1.4628117862084988"/>
  </r>
  <r>
    <x v="346"/>
    <s v="pharmacy"/>
    <n v="0"/>
    <n v="11"/>
    <n v="3"/>
    <n v="11"/>
    <n v="2"/>
    <n v="6.7093791349885272"/>
  </r>
  <r>
    <x v="346"/>
    <s v="pharmacy"/>
    <n v="1"/>
    <n v="13"/>
    <n v="5"/>
    <n v="13"/>
    <n v="4"/>
    <n v="1.9817998350792918"/>
  </r>
  <r>
    <x v="346"/>
    <s v="pharmacy"/>
    <n v="2"/>
    <n v="13"/>
    <n v="5"/>
    <n v="13"/>
    <n v="4"/>
    <n v="0.95419992059373326"/>
  </r>
  <r>
    <x v="346"/>
    <s v="bank"/>
    <n v="0"/>
    <n v="23"/>
    <n v="9"/>
    <n v="21"/>
    <n v="6"/>
    <n v="2.1650807874531925"/>
  </r>
  <r>
    <x v="346"/>
    <s v="bank"/>
    <n v="1"/>
    <n v="42"/>
    <n v="13"/>
    <n v="34"/>
    <n v="8"/>
    <n v="0.46175601510514563"/>
  </r>
  <r>
    <x v="347"/>
    <s v="restaurant"/>
    <n v="0"/>
    <n v="9"/>
    <n v="2"/>
    <n v="5"/>
    <n v="2"/>
    <n v="32.514838415059998"/>
  </r>
  <r>
    <x v="347"/>
    <s v="restaurant"/>
    <n v="1"/>
    <n v="9"/>
    <n v="2"/>
    <n v="5"/>
    <n v="2"/>
    <n v="29.142929246090816"/>
  </r>
  <r>
    <x v="347"/>
    <s v="restaurant"/>
    <n v="2"/>
    <n v="9"/>
    <n v="2"/>
    <n v="6"/>
    <n v="2"/>
    <n v="25.249737657648328"/>
  </r>
  <r>
    <x v="347"/>
    <s v="restaurant"/>
    <n v="3"/>
    <n v="10"/>
    <n v="2"/>
    <n v="6"/>
    <n v="3"/>
    <n v="20.951411383869683"/>
  </r>
  <r>
    <x v="347"/>
    <s v="restaurant"/>
    <n v="4"/>
    <n v="10"/>
    <n v="2"/>
    <n v="6"/>
    <n v="3"/>
    <n v="18.778672425542457"/>
  </r>
  <r>
    <x v="347"/>
    <s v="restaurant"/>
    <n v="5"/>
    <n v="13"/>
    <n v="4"/>
    <n v="6"/>
    <n v="3"/>
    <n v="14.059748601798274"/>
  </r>
  <r>
    <x v="347"/>
    <s v="restaurant"/>
    <n v="6"/>
    <n v="13"/>
    <n v="4"/>
    <n v="8"/>
    <n v="3"/>
    <n v="11.706101774630419"/>
  </r>
  <r>
    <x v="347"/>
    <s v="restaurant"/>
    <n v="7"/>
    <n v="14"/>
    <n v="4"/>
    <n v="8"/>
    <n v="3"/>
    <n v="10.391204780696956"/>
  </r>
  <r>
    <x v="347"/>
    <s v="restaurant"/>
    <n v="8"/>
    <n v="16"/>
    <n v="5"/>
    <n v="9"/>
    <n v="4"/>
    <n v="7.717787049139706"/>
  </r>
  <r>
    <x v="347"/>
    <s v="restaurant"/>
    <n v="9"/>
    <n v="17"/>
    <n v="6"/>
    <n v="16"/>
    <n v="4"/>
    <n v="5.4791755017429153"/>
  </r>
  <r>
    <x v="347"/>
    <s v="supermarket"/>
    <n v="0"/>
    <n v="38"/>
    <n v="16"/>
    <n v="19"/>
    <n v="8"/>
    <n v="3.5786088798334439"/>
  </r>
  <r>
    <x v="347"/>
    <s v="supermarket"/>
    <n v="1"/>
    <n v="49"/>
    <n v="16"/>
    <n v="23"/>
    <n v="10"/>
    <n v="1.3740272855762965"/>
  </r>
  <r>
    <x v="347"/>
    <s v="supermarket"/>
    <n v="2"/>
    <n v="54"/>
    <n v="17"/>
    <n v="32"/>
    <n v="12"/>
    <n v="0.50803332528591838"/>
  </r>
  <r>
    <x v="347"/>
    <s v="supermarket"/>
    <n v="3"/>
    <n v="62"/>
    <n v="21"/>
    <n v="37"/>
    <n v="14"/>
    <n v="0.18896194323160473"/>
  </r>
  <r>
    <x v="347"/>
    <s v="supermarket"/>
    <n v="4"/>
    <n v="78"/>
    <n v="24"/>
    <n v="38"/>
    <n v="15"/>
    <n v="8.9627678324147253E-2"/>
  </r>
  <r>
    <x v="347"/>
    <s v="store"/>
    <n v="0"/>
    <n v="7"/>
    <n v="2"/>
    <n v="5"/>
    <n v="2"/>
    <n v="14.65731483131858"/>
  </r>
  <r>
    <x v="347"/>
    <s v="store"/>
    <n v="1"/>
    <n v="7"/>
    <n v="2"/>
    <n v="5"/>
    <n v="2"/>
    <n v="9.8851658164706713"/>
  </r>
  <r>
    <x v="347"/>
    <s v="store"/>
    <n v="2"/>
    <n v="8"/>
    <n v="2"/>
    <n v="7"/>
    <n v="2"/>
    <n v="6.0865736455252319"/>
  </r>
  <r>
    <x v="347"/>
    <s v="store"/>
    <n v="3"/>
    <n v="9"/>
    <n v="2"/>
    <n v="8"/>
    <n v="2"/>
    <n v="3.950331289842862"/>
  </r>
  <r>
    <x v="347"/>
    <s v="store"/>
    <n v="4"/>
    <n v="14"/>
    <n v="4"/>
    <n v="9"/>
    <n v="3"/>
    <n v="1.5559642299011993"/>
  </r>
  <r>
    <x v="347"/>
    <s v="pharmacy"/>
    <n v="0"/>
    <n v="12"/>
    <n v="3"/>
    <n v="12"/>
    <n v="2"/>
    <n v="6.5351124307480895"/>
  </r>
  <r>
    <x v="347"/>
    <s v="pharmacy"/>
    <n v="1"/>
    <n v="13"/>
    <n v="5"/>
    <n v="12"/>
    <n v="4"/>
    <n v="2.0138058722458134"/>
  </r>
  <r>
    <x v="347"/>
    <s v="pharmacy"/>
    <n v="2"/>
    <n v="13"/>
    <n v="5"/>
    <n v="12"/>
    <n v="4"/>
    <n v="0.9696102347850214"/>
  </r>
  <r>
    <x v="347"/>
    <s v="bank"/>
    <n v="0"/>
    <n v="24"/>
    <n v="9"/>
    <n v="21"/>
    <n v="6"/>
    <n v="2.1540788229125214"/>
  </r>
  <r>
    <x v="347"/>
    <s v="bank"/>
    <n v="1"/>
    <n v="42"/>
    <n v="13"/>
    <n v="35"/>
    <n v="8"/>
    <n v="0.46135936810462563"/>
  </r>
  <r>
    <x v="348"/>
    <s v="restaurant"/>
    <n v="0"/>
    <n v="9"/>
    <n v="2"/>
    <n v="5"/>
    <n v="2"/>
    <n v="32.514838415059998"/>
  </r>
  <r>
    <x v="348"/>
    <s v="restaurant"/>
    <n v="1"/>
    <n v="9"/>
    <n v="2"/>
    <n v="5"/>
    <n v="2"/>
    <n v="29.142929246090816"/>
  </r>
  <r>
    <x v="348"/>
    <s v="restaurant"/>
    <n v="2"/>
    <n v="9"/>
    <n v="2"/>
    <n v="6"/>
    <n v="2"/>
    <n v="25.249737657648328"/>
  </r>
  <r>
    <x v="348"/>
    <s v="restaurant"/>
    <n v="3"/>
    <n v="9"/>
    <n v="2"/>
    <n v="6"/>
    <n v="2"/>
    <n v="22.631246345003316"/>
  </r>
  <r>
    <x v="348"/>
    <s v="restaurant"/>
    <n v="4"/>
    <n v="10"/>
    <n v="2"/>
    <n v="6"/>
    <n v="3"/>
    <n v="18.778672425542457"/>
  </r>
  <r>
    <x v="348"/>
    <s v="restaurant"/>
    <n v="5"/>
    <n v="13"/>
    <n v="4"/>
    <n v="8"/>
    <n v="3"/>
    <n v="13.06052677334799"/>
  </r>
  <r>
    <x v="348"/>
    <s v="restaurant"/>
    <n v="6"/>
    <n v="13"/>
    <n v="4"/>
    <n v="8"/>
    <n v="3"/>
    <n v="11.706101774630419"/>
  </r>
  <r>
    <x v="348"/>
    <s v="restaurant"/>
    <n v="7"/>
    <n v="14"/>
    <n v="4"/>
    <n v="9"/>
    <n v="3"/>
    <n v="10.073329204160977"/>
  </r>
  <r>
    <x v="348"/>
    <s v="restaurant"/>
    <n v="8"/>
    <n v="16"/>
    <n v="5"/>
    <n v="9"/>
    <n v="4"/>
    <n v="7.717787049139706"/>
  </r>
  <r>
    <x v="348"/>
    <s v="restaurant"/>
    <n v="9"/>
    <n v="17"/>
    <n v="6"/>
    <n v="16"/>
    <n v="4"/>
    <n v="5.4791755017429153"/>
  </r>
  <r>
    <x v="348"/>
    <s v="supermarket"/>
    <n v="0"/>
    <n v="38"/>
    <n v="16"/>
    <n v="19"/>
    <n v="8"/>
    <n v="3.5786088798334439"/>
  </r>
  <r>
    <x v="348"/>
    <s v="supermarket"/>
    <n v="1"/>
    <n v="49"/>
    <n v="16"/>
    <n v="23"/>
    <n v="10"/>
    <n v="1.3740272855762965"/>
  </r>
  <r>
    <x v="348"/>
    <s v="supermarket"/>
    <n v="2"/>
    <n v="54"/>
    <n v="17"/>
    <n v="32"/>
    <n v="12"/>
    <n v="0.50803332528591838"/>
  </r>
  <r>
    <x v="348"/>
    <s v="supermarket"/>
    <n v="3"/>
    <n v="62"/>
    <n v="21"/>
    <n v="37"/>
    <n v="14"/>
    <n v="0.18896194323160473"/>
  </r>
  <r>
    <x v="348"/>
    <s v="supermarket"/>
    <n v="4"/>
    <n v="78"/>
    <n v="24"/>
    <n v="38"/>
    <n v="15"/>
    <n v="8.9627678324147253E-2"/>
  </r>
  <r>
    <x v="348"/>
    <s v="store"/>
    <n v="0"/>
    <n v="7"/>
    <n v="2"/>
    <n v="5"/>
    <n v="2"/>
    <n v="14.65731483131858"/>
  </r>
  <r>
    <x v="348"/>
    <s v="store"/>
    <n v="1"/>
    <n v="8"/>
    <n v="2"/>
    <n v="7"/>
    <n v="2"/>
    <n v="9.0249195433649962"/>
  </r>
  <r>
    <x v="348"/>
    <s v="store"/>
    <n v="2"/>
    <n v="11"/>
    <n v="3"/>
    <n v="8"/>
    <n v="3"/>
    <n v="4.1908074702587488"/>
  </r>
  <r>
    <x v="348"/>
    <s v="store"/>
    <n v="3"/>
    <n v="13"/>
    <n v="4"/>
    <n v="11"/>
    <n v="3"/>
    <n v="2.2346739298820744"/>
  </r>
  <r>
    <x v="348"/>
    <s v="store"/>
    <n v="4"/>
    <n v="14"/>
    <n v="4"/>
    <n v="13"/>
    <n v="3"/>
    <n v="1.4716440023958488"/>
  </r>
  <r>
    <x v="348"/>
    <s v="pharmacy"/>
    <n v="0"/>
    <n v="12"/>
    <n v="3"/>
    <n v="12"/>
    <n v="2"/>
    <n v="6.5351124307480895"/>
  </r>
  <r>
    <x v="348"/>
    <s v="pharmacy"/>
    <n v="1"/>
    <n v="13"/>
    <n v="5"/>
    <n v="12"/>
    <n v="4"/>
    <n v="2.0138058722458134"/>
  </r>
  <r>
    <x v="348"/>
    <s v="pharmacy"/>
    <n v="2"/>
    <n v="13"/>
    <n v="5"/>
    <n v="12"/>
    <n v="4"/>
    <n v="0.9696102347850214"/>
  </r>
  <r>
    <x v="348"/>
    <s v="bank"/>
    <n v="0"/>
    <n v="24"/>
    <n v="9"/>
    <n v="21"/>
    <n v="6"/>
    <n v="2.1540788229125214"/>
  </r>
  <r>
    <x v="348"/>
    <s v="bank"/>
    <n v="1"/>
    <n v="42"/>
    <n v="13"/>
    <n v="35"/>
    <n v="8"/>
    <n v="0.46135936810462563"/>
  </r>
  <r>
    <x v="349"/>
    <s v="restaurant"/>
    <n v="0"/>
    <n v="9"/>
    <n v="2"/>
    <n v="5"/>
    <n v="2"/>
    <n v="32.514838415059998"/>
  </r>
  <r>
    <x v="349"/>
    <s v="restaurant"/>
    <n v="1"/>
    <n v="9"/>
    <n v="2"/>
    <n v="5"/>
    <n v="2"/>
    <n v="29.142929246090816"/>
  </r>
  <r>
    <x v="349"/>
    <s v="restaurant"/>
    <n v="2"/>
    <n v="9"/>
    <n v="2"/>
    <n v="6"/>
    <n v="2"/>
    <n v="25.249737657648328"/>
  </r>
  <r>
    <x v="349"/>
    <s v="restaurant"/>
    <n v="3"/>
    <n v="9"/>
    <n v="2"/>
    <n v="6"/>
    <n v="2"/>
    <n v="22.631246345003316"/>
  </r>
  <r>
    <x v="349"/>
    <s v="restaurant"/>
    <n v="4"/>
    <n v="10"/>
    <n v="2"/>
    <n v="6"/>
    <n v="3"/>
    <n v="18.778672425542457"/>
  </r>
  <r>
    <x v="349"/>
    <s v="restaurant"/>
    <n v="5"/>
    <n v="12"/>
    <n v="3"/>
    <n v="8"/>
    <n v="3"/>
    <n v="14.173971910939468"/>
  </r>
  <r>
    <x v="349"/>
    <s v="restaurant"/>
    <n v="6"/>
    <n v="13"/>
    <n v="4"/>
    <n v="9"/>
    <n v="3"/>
    <n v="11.351447205767967"/>
  </r>
  <r>
    <x v="349"/>
    <s v="restaurant"/>
    <n v="7"/>
    <n v="13"/>
    <n v="4"/>
    <n v="9"/>
    <n v="3"/>
    <n v="10.174260088132771"/>
  </r>
  <r>
    <x v="349"/>
    <s v="restaurant"/>
    <n v="8"/>
    <n v="14"/>
    <n v="4"/>
    <n v="9"/>
    <n v="4"/>
    <n v="8.3900613916984845"/>
  </r>
  <r>
    <x v="349"/>
    <s v="restaurant"/>
    <n v="9"/>
    <n v="16"/>
    <n v="6"/>
    <n v="16"/>
    <n v="4"/>
    <n v="5.5202103311854982"/>
  </r>
  <r>
    <x v="349"/>
    <s v="supermarket"/>
    <n v="0"/>
    <n v="38"/>
    <n v="16"/>
    <n v="19"/>
    <n v="8"/>
    <n v="3.5786088798334439"/>
  </r>
  <r>
    <x v="349"/>
    <s v="supermarket"/>
    <n v="1"/>
    <n v="49"/>
    <n v="16"/>
    <n v="23"/>
    <n v="10"/>
    <n v="1.3740272855762965"/>
  </r>
  <r>
    <x v="349"/>
    <s v="supermarket"/>
    <n v="2"/>
    <n v="54"/>
    <n v="17"/>
    <n v="32"/>
    <n v="12"/>
    <n v="0.50803332528591838"/>
  </r>
  <r>
    <x v="349"/>
    <s v="supermarket"/>
    <n v="3"/>
    <n v="61"/>
    <n v="21"/>
    <n v="37"/>
    <n v="14"/>
    <n v="0.18896196764965056"/>
  </r>
  <r>
    <x v="349"/>
    <s v="supermarket"/>
    <n v="4"/>
    <n v="78"/>
    <n v="24"/>
    <n v="38"/>
    <n v="15"/>
    <n v="8.9627678324147253E-2"/>
  </r>
  <r>
    <x v="349"/>
    <s v="store"/>
    <n v="0"/>
    <n v="7"/>
    <n v="2"/>
    <n v="5"/>
    <n v="2"/>
    <n v="14.65731483131858"/>
  </r>
  <r>
    <x v="349"/>
    <s v="store"/>
    <n v="1"/>
    <n v="8"/>
    <n v="2"/>
    <n v="7"/>
    <n v="2"/>
    <n v="9.0249195433649962"/>
  </r>
  <r>
    <x v="349"/>
    <s v="store"/>
    <n v="2"/>
    <n v="11"/>
    <n v="4"/>
    <n v="8"/>
    <n v="3"/>
    <n v="3.5833952593667067"/>
  </r>
  <r>
    <x v="349"/>
    <s v="store"/>
    <n v="3"/>
    <n v="14"/>
    <n v="4"/>
    <n v="8"/>
    <n v="3"/>
    <n v="2.372755079475104"/>
  </r>
  <r>
    <x v="349"/>
    <s v="store"/>
    <n v="4"/>
    <n v="14"/>
    <n v="4"/>
    <n v="11"/>
    <n v="4"/>
    <n v="1.276825151360079"/>
  </r>
  <r>
    <x v="349"/>
    <s v="pharmacy"/>
    <n v="0"/>
    <n v="12"/>
    <n v="3"/>
    <n v="12"/>
    <n v="2"/>
    <n v="6.5351124307480895"/>
  </r>
  <r>
    <x v="349"/>
    <s v="pharmacy"/>
    <n v="1"/>
    <n v="13"/>
    <n v="5"/>
    <n v="12"/>
    <n v="4"/>
    <n v="2.0138058722458134"/>
  </r>
  <r>
    <x v="349"/>
    <s v="pharmacy"/>
    <n v="2"/>
    <n v="13"/>
    <n v="5"/>
    <n v="12"/>
    <n v="4"/>
    <n v="0.9696102347850214"/>
  </r>
  <r>
    <x v="349"/>
    <s v="bank"/>
    <n v="0"/>
    <n v="24"/>
    <n v="9"/>
    <n v="21"/>
    <n v="6"/>
    <n v="2.1540788229125214"/>
  </r>
  <r>
    <x v="349"/>
    <s v="bank"/>
    <n v="1"/>
    <n v="42"/>
    <n v="13"/>
    <n v="35"/>
    <n v="8"/>
    <n v="0.46135936810462563"/>
  </r>
  <r>
    <x v="350"/>
    <s v="restaurant"/>
    <n v="0"/>
    <n v="9"/>
    <n v="2"/>
    <n v="4"/>
    <n v="2"/>
    <n v="33.778883646984184"/>
  </r>
  <r>
    <x v="350"/>
    <s v="restaurant"/>
    <n v="1"/>
    <n v="9"/>
    <n v="2"/>
    <n v="4"/>
    <n v="2"/>
    <n v="30.275888305815457"/>
  </r>
  <r>
    <x v="350"/>
    <s v="restaurant"/>
    <n v="2"/>
    <n v="9"/>
    <n v="2"/>
    <n v="6"/>
    <n v="2"/>
    <n v="25.249737657648328"/>
  </r>
  <r>
    <x v="350"/>
    <s v="restaurant"/>
    <n v="3"/>
    <n v="10"/>
    <n v="2"/>
    <n v="6"/>
    <n v="3"/>
    <n v="20.951411383869683"/>
  </r>
  <r>
    <x v="350"/>
    <s v="restaurant"/>
    <n v="4"/>
    <n v="10"/>
    <n v="2"/>
    <n v="6"/>
    <n v="3"/>
    <n v="18.778672425542457"/>
  </r>
  <r>
    <x v="350"/>
    <s v="restaurant"/>
    <n v="5"/>
    <n v="12"/>
    <n v="3"/>
    <n v="8"/>
    <n v="3"/>
    <n v="14.173971910939468"/>
  </r>
  <r>
    <x v="350"/>
    <s v="restaurant"/>
    <n v="6"/>
    <n v="13"/>
    <n v="4"/>
    <n v="8"/>
    <n v="3"/>
    <n v="11.706101774630419"/>
  </r>
  <r>
    <x v="350"/>
    <s v="restaurant"/>
    <n v="7"/>
    <n v="13"/>
    <n v="4"/>
    <n v="9"/>
    <n v="3"/>
    <n v="10.174260088132771"/>
  </r>
  <r>
    <x v="350"/>
    <s v="restaurant"/>
    <n v="8"/>
    <n v="14"/>
    <n v="4"/>
    <n v="9"/>
    <n v="4"/>
    <n v="8.3900613916984845"/>
  </r>
  <r>
    <x v="350"/>
    <s v="restaurant"/>
    <n v="9"/>
    <n v="16"/>
    <n v="6"/>
    <n v="16"/>
    <n v="4"/>
    <n v="5.5202103311854982"/>
  </r>
  <r>
    <x v="350"/>
    <s v="supermarket"/>
    <n v="0"/>
    <n v="38"/>
    <n v="15"/>
    <n v="19"/>
    <n v="8"/>
    <n v="3.619837216523428"/>
  </r>
  <r>
    <x v="350"/>
    <s v="supermarket"/>
    <n v="1"/>
    <n v="49"/>
    <n v="16"/>
    <n v="23"/>
    <n v="10"/>
    <n v="1.3740272855762965"/>
  </r>
  <r>
    <x v="350"/>
    <s v="supermarket"/>
    <n v="2"/>
    <n v="54"/>
    <n v="17"/>
    <n v="31"/>
    <n v="12"/>
    <n v="0.5104610935436682"/>
  </r>
  <r>
    <x v="350"/>
    <s v="supermarket"/>
    <n v="3"/>
    <n v="61"/>
    <n v="21"/>
    <n v="37"/>
    <n v="14"/>
    <n v="0.18896196764965056"/>
  </r>
  <r>
    <x v="350"/>
    <s v="supermarket"/>
    <n v="4"/>
    <n v="78"/>
    <n v="24"/>
    <n v="38"/>
    <n v="15"/>
    <n v="8.9627678324147253E-2"/>
  </r>
  <r>
    <x v="350"/>
    <s v="store"/>
    <n v="0"/>
    <n v="7"/>
    <n v="2"/>
    <n v="5"/>
    <n v="2"/>
    <n v="14.65731483131858"/>
  </r>
  <r>
    <x v="350"/>
    <s v="store"/>
    <n v="1"/>
    <n v="8"/>
    <n v="2"/>
    <n v="7"/>
    <n v="2"/>
    <n v="9.0249195433649962"/>
  </r>
  <r>
    <x v="350"/>
    <s v="store"/>
    <n v="2"/>
    <n v="14"/>
    <n v="4"/>
    <n v="7"/>
    <n v="3"/>
    <n v="3.6525646766388431"/>
  </r>
  <r>
    <x v="350"/>
    <s v="store"/>
    <n v="3"/>
    <n v="14"/>
    <n v="4"/>
    <n v="8"/>
    <n v="3"/>
    <n v="2.372755079475104"/>
  </r>
  <r>
    <x v="350"/>
    <s v="store"/>
    <n v="4"/>
    <n v="14"/>
    <n v="4"/>
    <n v="14"/>
    <n v="3"/>
    <n v="1.4628117862084988"/>
  </r>
  <r>
    <x v="350"/>
    <s v="pharmacy"/>
    <n v="0"/>
    <n v="12"/>
    <n v="3"/>
    <n v="12"/>
    <n v="2"/>
    <n v="6.5351124307480895"/>
  </r>
  <r>
    <x v="350"/>
    <s v="pharmacy"/>
    <n v="1"/>
    <n v="13"/>
    <n v="5"/>
    <n v="12"/>
    <n v="4"/>
    <n v="2.0138058722458134"/>
  </r>
  <r>
    <x v="350"/>
    <s v="pharmacy"/>
    <n v="2"/>
    <n v="13"/>
    <n v="5"/>
    <n v="12"/>
    <n v="4"/>
    <n v="0.9696102347850214"/>
  </r>
  <r>
    <x v="350"/>
    <s v="bank"/>
    <n v="0"/>
    <n v="24"/>
    <n v="9"/>
    <n v="21"/>
    <n v="6"/>
    <n v="2.1540788229125214"/>
  </r>
  <r>
    <x v="350"/>
    <s v="bank"/>
    <n v="1"/>
    <n v="42"/>
    <n v="13"/>
    <n v="35"/>
    <n v="8"/>
    <n v="0.46135936810462563"/>
  </r>
  <r>
    <x v="351"/>
    <s v="restaurant"/>
    <n v="0"/>
    <n v="8"/>
    <n v="2"/>
    <n v="4"/>
    <n v="2"/>
    <n v="34.454687417693989"/>
  </r>
  <r>
    <x v="351"/>
    <s v="restaurant"/>
    <n v="1"/>
    <n v="8"/>
    <n v="2"/>
    <n v="4"/>
    <n v="2"/>
    <n v="30.881608722525723"/>
  </r>
  <r>
    <x v="351"/>
    <s v="restaurant"/>
    <n v="2"/>
    <n v="9"/>
    <n v="2"/>
    <n v="6"/>
    <n v="2"/>
    <n v="25.249737657648328"/>
  </r>
  <r>
    <x v="351"/>
    <s v="restaurant"/>
    <n v="3"/>
    <n v="9"/>
    <n v="2"/>
    <n v="6"/>
    <n v="3"/>
    <n v="21.339190009252867"/>
  </r>
  <r>
    <x v="351"/>
    <s v="restaurant"/>
    <n v="4"/>
    <n v="9"/>
    <n v="2"/>
    <n v="6"/>
    <n v="3"/>
    <n v="19.126236971256276"/>
  </r>
  <r>
    <x v="351"/>
    <s v="restaurant"/>
    <n v="5"/>
    <n v="12"/>
    <n v="3"/>
    <n v="7"/>
    <n v="3"/>
    <n v="14.635311393195082"/>
  </r>
  <r>
    <x v="351"/>
    <s v="restaurant"/>
    <n v="6"/>
    <n v="13"/>
    <n v="4"/>
    <n v="8"/>
    <n v="3"/>
    <n v="11.706101774630419"/>
  </r>
  <r>
    <x v="351"/>
    <s v="restaurant"/>
    <n v="7"/>
    <n v="13"/>
    <n v="4"/>
    <n v="8"/>
    <n v="3"/>
    <n v="10.492135664668748"/>
  </r>
  <r>
    <x v="351"/>
    <s v="restaurant"/>
    <n v="8"/>
    <n v="14"/>
    <n v="4"/>
    <n v="8"/>
    <n v="4"/>
    <n v="8.6749720936307302"/>
  </r>
  <r>
    <x v="351"/>
    <s v="restaurant"/>
    <n v="9"/>
    <n v="16"/>
    <n v="6"/>
    <n v="16"/>
    <n v="4"/>
    <n v="5.5202103311854982"/>
  </r>
  <r>
    <x v="351"/>
    <s v="supermarket"/>
    <n v="0"/>
    <n v="38"/>
    <n v="15"/>
    <n v="18"/>
    <n v="8"/>
    <n v="3.6999439236430312"/>
  </r>
  <r>
    <x v="351"/>
    <s v="supermarket"/>
    <n v="1"/>
    <n v="49"/>
    <n v="16"/>
    <n v="23"/>
    <n v="10"/>
    <n v="1.3740272855762965"/>
  </r>
  <r>
    <x v="351"/>
    <s v="supermarket"/>
    <n v="2"/>
    <n v="54"/>
    <n v="17"/>
    <n v="31"/>
    <n v="12"/>
    <n v="0.5104610935436682"/>
  </r>
  <r>
    <x v="351"/>
    <s v="supermarket"/>
    <n v="3"/>
    <n v="61"/>
    <n v="21"/>
    <n v="37"/>
    <n v="14"/>
    <n v="0.18896196764965056"/>
  </r>
  <r>
    <x v="351"/>
    <s v="supermarket"/>
    <n v="4"/>
    <n v="78"/>
    <n v="24"/>
    <n v="38"/>
    <n v="15"/>
    <n v="8.9627678324147253E-2"/>
  </r>
  <r>
    <x v="351"/>
    <s v="store"/>
    <n v="0"/>
    <n v="6"/>
    <n v="2"/>
    <n v="6"/>
    <n v="2"/>
    <n v="14.540724122942899"/>
  </r>
  <r>
    <x v="351"/>
    <s v="store"/>
    <n v="1"/>
    <n v="8"/>
    <n v="2"/>
    <n v="7"/>
    <n v="2"/>
    <n v="9.0249195433649962"/>
  </r>
  <r>
    <x v="351"/>
    <s v="store"/>
    <n v="2"/>
    <n v="14"/>
    <n v="4"/>
    <n v="8"/>
    <n v="3"/>
    <n v="3.518223048876878"/>
  </r>
  <r>
    <x v="351"/>
    <s v="store"/>
    <n v="3"/>
    <n v="14"/>
    <n v="4"/>
    <n v="14"/>
    <n v="3"/>
    <n v="2.1689967864470843"/>
  </r>
  <r>
    <x v="351"/>
    <s v="store"/>
    <n v="4"/>
    <n v="14"/>
    <n v="4"/>
    <n v="14"/>
    <n v="3"/>
    <n v="1.4628117862084988"/>
  </r>
  <r>
    <x v="351"/>
    <s v="pharmacy"/>
    <n v="0"/>
    <n v="11"/>
    <n v="3"/>
    <n v="11"/>
    <n v="2"/>
    <n v="6.7093791349885272"/>
  </r>
  <r>
    <x v="351"/>
    <s v="pharmacy"/>
    <n v="1"/>
    <n v="13"/>
    <n v="5"/>
    <n v="13"/>
    <n v="4"/>
    <n v="1.9817998350792918"/>
  </r>
  <r>
    <x v="351"/>
    <s v="pharmacy"/>
    <n v="2"/>
    <n v="13"/>
    <n v="5"/>
    <n v="13"/>
    <n v="4"/>
    <n v="0.95419992059373326"/>
  </r>
  <r>
    <x v="351"/>
    <s v="bank"/>
    <n v="0"/>
    <n v="23"/>
    <n v="9"/>
    <n v="21"/>
    <n v="6"/>
    <n v="2.1650807874531925"/>
  </r>
  <r>
    <x v="351"/>
    <s v="bank"/>
    <n v="1"/>
    <n v="41"/>
    <n v="13"/>
    <n v="34"/>
    <n v="8"/>
    <n v="0.46187050612764091"/>
  </r>
  <r>
    <x v="352"/>
    <s v="restaurant"/>
    <n v="0"/>
    <n v="8"/>
    <n v="2"/>
    <n v="4"/>
    <n v="2"/>
    <n v="34.454687417693989"/>
  </r>
  <r>
    <x v="352"/>
    <s v="restaurant"/>
    <n v="1"/>
    <n v="9"/>
    <n v="2"/>
    <n v="4"/>
    <n v="2"/>
    <n v="30.275888305815457"/>
  </r>
  <r>
    <x v="352"/>
    <s v="restaurant"/>
    <n v="2"/>
    <n v="9"/>
    <n v="2"/>
    <n v="5"/>
    <n v="2"/>
    <n v="26.120699546496212"/>
  </r>
  <r>
    <x v="352"/>
    <s v="restaurant"/>
    <n v="3"/>
    <n v="9"/>
    <n v="2"/>
    <n v="5"/>
    <n v="3"/>
    <n v="22.119829924442449"/>
  </r>
  <r>
    <x v="352"/>
    <s v="restaurant"/>
    <n v="4"/>
    <n v="11"/>
    <n v="4"/>
    <n v="6"/>
    <n v="3"/>
    <n v="16.083119770439485"/>
  </r>
  <r>
    <x v="352"/>
    <s v="restaurant"/>
    <n v="5"/>
    <n v="13"/>
    <n v="4"/>
    <n v="7"/>
    <n v="3"/>
    <n v="13.521866255603603"/>
  </r>
  <r>
    <x v="352"/>
    <s v="restaurant"/>
    <n v="6"/>
    <n v="13"/>
    <n v="4"/>
    <n v="8"/>
    <n v="3"/>
    <n v="11.706101774630419"/>
  </r>
  <r>
    <x v="352"/>
    <s v="restaurant"/>
    <n v="7"/>
    <n v="14"/>
    <n v="5"/>
    <n v="8"/>
    <n v="3"/>
    <n v="9.7856767910619169"/>
  </r>
  <r>
    <x v="352"/>
    <s v="restaurant"/>
    <n v="8"/>
    <n v="16"/>
    <n v="5"/>
    <n v="11"/>
    <n v="4"/>
    <n v="7.2638279575386493"/>
  </r>
  <r>
    <x v="352"/>
    <s v="restaurant"/>
    <n v="9"/>
    <n v="16"/>
    <n v="6"/>
    <n v="16"/>
    <n v="4"/>
    <n v="5.5202103311854982"/>
  </r>
  <r>
    <x v="352"/>
    <s v="supermarket"/>
    <n v="0"/>
    <n v="38"/>
    <n v="15"/>
    <n v="18"/>
    <n v="8"/>
    <n v="3.6999439236430312"/>
  </r>
  <r>
    <x v="352"/>
    <s v="supermarket"/>
    <n v="1"/>
    <n v="49"/>
    <n v="16"/>
    <n v="23"/>
    <n v="10"/>
    <n v="1.3740272855762965"/>
  </r>
  <r>
    <x v="352"/>
    <s v="supermarket"/>
    <n v="2"/>
    <n v="54"/>
    <n v="17"/>
    <n v="31"/>
    <n v="12"/>
    <n v="0.5104610935436682"/>
  </r>
  <r>
    <x v="352"/>
    <s v="supermarket"/>
    <n v="3"/>
    <n v="61"/>
    <n v="21"/>
    <n v="37"/>
    <n v="14"/>
    <n v="0.18896196764965056"/>
  </r>
  <r>
    <x v="352"/>
    <s v="supermarket"/>
    <n v="4"/>
    <n v="77"/>
    <n v="24"/>
    <n v="38"/>
    <n v="15"/>
    <n v="8.9627678479102371E-2"/>
  </r>
  <r>
    <x v="352"/>
    <s v="store"/>
    <n v="0"/>
    <n v="6"/>
    <n v="2"/>
    <n v="6"/>
    <n v="2"/>
    <n v="14.540724122942899"/>
  </r>
  <r>
    <x v="352"/>
    <s v="store"/>
    <n v="1"/>
    <n v="7"/>
    <n v="2"/>
    <n v="7"/>
    <n v="2"/>
    <n v="9.230637960199946"/>
  </r>
  <r>
    <x v="352"/>
    <s v="store"/>
    <n v="2"/>
    <n v="10"/>
    <n v="3"/>
    <n v="7"/>
    <n v="3"/>
    <n v="4.3694719292781299"/>
  </r>
  <r>
    <x v="352"/>
    <s v="store"/>
    <n v="3"/>
    <n v="14"/>
    <n v="4"/>
    <n v="10"/>
    <n v="3"/>
    <n v="2.2595705110527029"/>
  </r>
  <r>
    <x v="352"/>
    <s v="store"/>
    <n v="4"/>
    <n v="14"/>
    <n v="4"/>
    <n v="14"/>
    <n v="3"/>
    <n v="1.4628117862084988"/>
  </r>
  <r>
    <x v="352"/>
    <s v="pharmacy"/>
    <n v="0"/>
    <n v="11"/>
    <n v="3"/>
    <n v="11"/>
    <n v="2"/>
    <n v="6.7093791349885272"/>
  </r>
  <r>
    <x v="352"/>
    <s v="pharmacy"/>
    <n v="1"/>
    <n v="13"/>
    <n v="5"/>
    <n v="13"/>
    <n v="3"/>
    <n v="2.2558947774554161"/>
  </r>
  <r>
    <x v="352"/>
    <s v="pharmacy"/>
    <n v="2"/>
    <n v="13"/>
    <n v="5"/>
    <n v="13"/>
    <n v="3"/>
    <n v="1.086171559515571"/>
  </r>
  <r>
    <x v="352"/>
    <s v="bank"/>
    <n v="0"/>
    <n v="23"/>
    <n v="9"/>
    <n v="21"/>
    <n v="6"/>
    <n v="2.1650807874531925"/>
  </r>
  <r>
    <x v="352"/>
    <s v="bank"/>
    <n v="1"/>
    <n v="41"/>
    <n v="13"/>
    <n v="34"/>
    <n v="8"/>
    <n v="0.46187050612764091"/>
  </r>
  <r>
    <x v="353"/>
    <s v="restaurant"/>
    <n v="0"/>
    <n v="8"/>
    <n v="2"/>
    <n v="4"/>
    <n v="2"/>
    <n v="34.454687417693989"/>
  </r>
  <r>
    <x v="353"/>
    <s v="restaurant"/>
    <n v="1"/>
    <n v="9"/>
    <n v="2"/>
    <n v="4"/>
    <n v="2"/>
    <n v="30.275888305815457"/>
  </r>
  <r>
    <x v="353"/>
    <s v="restaurant"/>
    <n v="2"/>
    <n v="9"/>
    <n v="2"/>
    <n v="5"/>
    <n v="3"/>
    <n v="24.679149089253972"/>
  </r>
  <r>
    <x v="353"/>
    <s v="restaurant"/>
    <n v="3"/>
    <n v="11"/>
    <n v="4"/>
    <n v="6"/>
    <n v="3"/>
    <n v="17.943976603382893"/>
  </r>
  <r>
    <x v="353"/>
    <s v="restaurant"/>
    <n v="4"/>
    <n v="13"/>
    <n v="4"/>
    <n v="7"/>
    <n v="3"/>
    <n v="15.086379706665181"/>
  </r>
  <r>
    <x v="353"/>
    <s v="restaurant"/>
    <n v="5"/>
    <n v="13"/>
    <n v="4"/>
    <n v="7"/>
    <n v="3"/>
    <n v="13.521866255603603"/>
  </r>
  <r>
    <x v="353"/>
    <s v="restaurant"/>
    <n v="6"/>
    <n v="14"/>
    <n v="4"/>
    <n v="8"/>
    <n v="3"/>
    <n v="11.59349293714123"/>
  </r>
  <r>
    <x v="353"/>
    <s v="restaurant"/>
    <n v="7"/>
    <n v="14"/>
    <n v="5"/>
    <n v="8"/>
    <n v="3"/>
    <n v="9.7856767910619169"/>
  </r>
  <r>
    <x v="353"/>
    <s v="restaurant"/>
    <n v="8"/>
    <n v="16"/>
    <n v="5"/>
    <n v="11"/>
    <n v="4"/>
    <n v="7.2638279575386493"/>
  </r>
  <r>
    <x v="353"/>
    <s v="restaurant"/>
    <n v="9"/>
    <n v="16"/>
    <n v="6"/>
    <n v="16"/>
    <n v="4"/>
    <n v="5.5202103311854982"/>
  </r>
  <r>
    <x v="353"/>
    <s v="supermarket"/>
    <n v="0"/>
    <n v="38"/>
    <n v="15"/>
    <n v="18"/>
    <n v="8"/>
    <n v="3.6999439236430312"/>
  </r>
  <r>
    <x v="353"/>
    <s v="supermarket"/>
    <n v="1"/>
    <n v="49"/>
    <n v="16"/>
    <n v="23"/>
    <n v="10"/>
    <n v="1.3740272855762965"/>
  </r>
  <r>
    <x v="353"/>
    <s v="supermarket"/>
    <n v="2"/>
    <n v="54"/>
    <n v="17"/>
    <n v="31"/>
    <n v="12"/>
    <n v="0.5104610935436682"/>
  </r>
  <r>
    <x v="353"/>
    <s v="supermarket"/>
    <n v="3"/>
    <n v="61"/>
    <n v="21"/>
    <n v="37"/>
    <n v="14"/>
    <n v="0.18896196764965056"/>
  </r>
  <r>
    <x v="353"/>
    <s v="supermarket"/>
    <n v="4"/>
    <n v="77"/>
    <n v="24"/>
    <n v="38"/>
    <n v="15"/>
    <n v="8.9627678479102371E-2"/>
  </r>
  <r>
    <x v="353"/>
    <s v="store"/>
    <n v="0"/>
    <n v="6"/>
    <n v="2"/>
    <n v="6"/>
    <n v="2"/>
    <n v="14.540724122942899"/>
  </r>
  <r>
    <x v="353"/>
    <s v="store"/>
    <n v="1"/>
    <n v="7"/>
    <n v="2"/>
    <n v="7"/>
    <n v="2"/>
    <n v="9.230637960199946"/>
  </r>
  <r>
    <x v="353"/>
    <s v="store"/>
    <n v="2"/>
    <n v="10"/>
    <n v="3"/>
    <n v="7"/>
    <n v="3"/>
    <n v="4.3694719292781299"/>
  </r>
  <r>
    <x v="353"/>
    <s v="store"/>
    <n v="3"/>
    <n v="14"/>
    <n v="4"/>
    <n v="10"/>
    <n v="3"/>
    <n v="2.2595705110527029"/>
  </r>
  <r>
    <x v="353"/>
    <s v="store"/>
    <n v="4"/>
    <n v="14"/>
    <n v="4"/>
    <n v="14"/>
    <n v="3"/>
    <n v="1.4628117862084988"/>
  </r>
  <r>
    <x v="353"/>
    <s v="pharmacy"/>
    <n v="0"/>
    <n v="11"/>
    <n v="3"/>
    <n v="11"/>
    <n v="2"/>
    <n v="6.7093791349885272"/>
  </r>
  <r>
    <x v="353"/>
    <s v="pharmacy"/>
    <n v="1"/>
    <n v="13"/>
    <n v="5"/>
    <n v="13"/>
    <n v="3"/>
    <n v="2.2558947774554161"/>
  </r>
  <r>
    <x v="353"/>
    <s v="pharmacy"/>
    <n v="2"/>
    <n v="13"/>
    <n v="5"/>
    <n v="13"/>
    <n v="3"/>
    <n v="1.086171559515571"/>
  </r>
  <r>
    <x v="353"/>
    <s v="bank"/>
    <n v="0"/>
    <n v="23"/>
    <n v="9"/>
    <n v="21"/>
    <n v="6"/>
    <n v="2.1650807874531925"/>
  </r>
  <r>
    <x v="353"/>
    <s v="bank"/>
    <n v="1"/>
    <n v="41"/>
    <n v="13"/>
    <n v="34"/>
    <n v="8"/>
    <n v="0.46187050612764091"/>
  </r>
  <r>
    <x v="354"/>
    <s v="restaurant"/>
    <n v="0"/>
    <n v="5"/>
    <n v="2"/>
    <n v="5"/>
    <n v="1"/>
    <n v="38.538176748168958"/>
  </r>
  <r>
    <x v="354"/>
    <s v="restaurant"/>
    <n v="1"/>
    <n v="8"/>
    <n v="2"/>
    <n v="8"/>
    <n v="2"/>
    <n v="27.228613927368908"/>
  </r>
  <r>
    <x v="354"/>
    <s v="restaurant"/>
    <n v="2"/>
    <n v="9"/>
    <n v="4"/>
    <n v="9"/>
    <n v="2"/>
    <n v="20.301837537263694"/>
  </r>
  <r>
    <x v="354"/>
    <s v="restaurant"/>
    <n v="3"/>
    <n v="12"/>
    <n v="4"/>
    <n v="9"/>
    <n v="2"/>
    <n v="17.253395181942288"/>
  </r>
  <r>
    <x v="354"/>
    <s v="restaurant"/>
    <n v="4"/>
    <n v="12"/>
    <n v="4"/>
    <n v="9"/>
    <n v="3"/>
    <n v="14.306088891771944"/>
  </r>
  <r>
    <x v="354"/>
    <s v="restaurant"/>
    <n v="5"/>
    <n v="12"/>
    <n v="4"/>
    <n v="10"/>
    <n v="3"/>
    <n v="12.483113671383013"/>
  </r>
  <r>
    <x v="354"/>
    <s v="restaurant"/>
    <n v="6"/>
    <n v="14"/>
    <n v="4"/>
    <n v="10"/>
    <n v="3"/>
    <n v="10.934652599148929"/>
  </r>
  <r>
    <x v="354"/>
    <s v="restaurant"/>
    <n v="7"/>
    <n v="15"/>
    <n v="4"/>
    <n v="10"/>
    <n v="3"/>
    <n v="9.7202559481146427"/>
  </r>
  <r>
    <x v="354"/>
    <s v="restaurant"/>
    <n v="8"/>
    <n v="15"/>
    <n v="4"/>
    <n v="12"/>
    <n v="4"/>
    <n v="7.6842442889886069"/>
  </r>
  <r>
    <x v="354"/>
    <s v="restaurant"/>
    <n v="9"/>
    <n v="16"/>
    <n v="4"/>
    <n v="14"/>
    <n v="4"/>
    <n v="6.5791420786818726"/>
  </r>
  <r>
    <x v="354"/>
    <s v="supermarket"/>
    <n v="0"/>
    <n v="33"/>
    <n v="13"/>
    <n v="21"/>
    <n v="9"/>
    <n v="3.0343603273706559"/>
  </r>
  <r>
    <x v="354"/>
    <s v="supermarket"/>
    <n v="1"/>
    <n v="48"/>
    <n v="14"/>
    <n v="24"/>
    <n v="10"/>
    <n v="1.4130073382950266"/>
  </r>
  <r>
    <x v="354"/>
    <s v="supermarket"/>
    <n v="2"/>
    <n v="53"/>
    <n v="15"/>
    <n v="25"/>
    <n v="12"/>
    <n v="0.56595725457981227"/>
  </r>
  <r>
    <x v="354"/>
    <s v="supermarket"/>
    <n v="3"/>
    <n v="60"/>
    <n v="19"/>
    <n v="32"/>
    <n v="13"/>
    <n v="0.24121838908944421"/>
  </r>
  <r>
    <x v="354"/>
    <s v="supermarket"/>
    <n v="4"/>
    <n v="76"/>
    <n v="22"/>
    <n v="38"/>
    <n v="14"/>
    <n v="0.11163459446040318"/>
  </r>
  <r>
    <x v="354"/>
    <s v="store"/>
    <n v="0"/>
    <n v="3"/>
    <n v="1"/>
    <n v="3"/>
    <n v="1"/>
    <n v="24.807341495576125"/>
  </r>
  <r>
    <x v="354"/>
    <s v="store"/>
    <n v="1"/>
    <n v="4"/>
    <n v="1"/>
    <n v="4"/>
    <n v="1"/>
    <n v="15.065318279422829"/>
  </r>
  <r>
    <x v="354"/>
    <s v="store"/>
    <n v="2"/>
    <n v="5"/>
    <n v="2"/>
    <n v="5"/>
    <n v="2"/>
    <n v="7.1665758528637742"/>
  </r>
  <r>
    <x v="354"/>
    <s v="store"/>
    <n v="3"/>
    <n v="9"/>
    <n v="3"/>
    <n v="9"/>
    <n v="2"/>
    <n v="3.3003321509507231"/>
  </r>
  <r>
    <x v="354"/>
    <s v="store"/>
    <n v="4"/>
    <n v="11"/>
    <n v="3"/>
    <n v="10"/>
    <n v="3"/>
    <n v="1.8298149949512574"/>
  </r>
  <r>
    <x v="354"/>
    <s v="pharmacy"/>
    <n v="0"/>
    <n v="11"/>
    <n v="3"/>
    <n v="6"/>
    <n v="2"/>
    <n v="7.5891895582397737"/>
  </r>
  <r>
    <x v="354"/>
    <s v="pharmacy"/>
    <n v="1"/>
    <n v="11"/>
    <n v="3"/>
    <n v="6"/>
    <n v="2"/>
    <n v="3.6540542317450759"/>
  </r>
  <r>
    <x v="354"/>
    <s v="pharmacy"/>
    <n v="2"/>
    <n v="17"/>
    <n v="5"/>
    <n v="17"/>
    <n v="3"/>
    <n v="1.0135485439080532"/>
  </r>
  <r>
    <x v="354"/>
    <s v="bank"/>
    <n v="0"/>
    <n v="22"/>
    <n v="7"/>
    <n v="12"/>
    <n v="6"/>
    <n v="2.8926535057103733"/>
  </r>
  <r>
    <x v="354"/>
    <s v="bank"/>
    <n v="1"/>
    <n v="47"/>
    <n v="15"/>
    <n v="34"/>
    <n v="7"/>
    <n v="0.50456760240041609"/>
  </r>
  <r>
    <x v="355"/>
    <s v="restaurant"/>
    <n v="0"/>
    <n v="6"/>
    <n v="2"/>
    <n v="6"/>
    <n v="2"/>
    <n v="34.018659724442237"/>
  </r>
  <r>
    <x v="355"/>
    <s v="restaurant"/>
    <n v="1"/>
    <n v="8"/>
    <n v="2"/>
    <n v="8"/>
    <n v="2"/>
    <n v="27.228613927368908"/>
  </r>
  <r>
    <x v="355"/>
    <s v="restaurant"/>
    <n v="2"/>
    <n v="10"/>
    <n v="4"/>
    <n v="10"/>
    <n v="3"/>
    <n v="17.956303473219005"/>
  </r>
  <r>
    <x v="355"/>
    <s v="restaurant"/>
    <n v="3"/>
    <n v="12"/>
    <n v="4"/>
    <n v="10"/>
    <n v="3"/>
    <n v="15.53888031288542"/>
  </r>
  <r>
    <x v="355"/>
    <s v="restaurant"/>
    <n v="4"/>
    <n v="12"/>
    <n v="4"/>
    <n v="10"/>
    <n v="3"/>
    <n v="13.927440873030637"/>
  </r>
  <r>
    <x v="355"/>
    <s v="restaurant"/>
    <n v="5"/>
    <n v="13"/>
    <n v="4"/>
    <n v="10"/>
    <n v="3"/>
    <n v="12.325456974761538"/>
  </r>
  <r>
    <x v="355"/>
    <s v="restaurant"/>
    <n v="6"/>
    <n v="15"/>
    <n v="4"/>
    <n v="10"/>
    <n v="3"/>
    <n v="10.844913661119641"/>
  </r>
  <r>
    <x v="355"/>
    <s v="restaurant"/>
    <n v="7"/>
    <n v="15"/>
    <n v="4"/>
    <n v="10"/>
    <n v="4"/>
    <n v="9.0077390404767659"/>
  </r>
  <r>
    <x v="355"/>
    <s v="restaurant"/>
    <n v="8"/>
    <n v="16"/>
    <n v="4"/>
    <n v="12"/>
    <n v="4"/>
    <n v="7.6267939520471169"/>
  </r>
  <r>
    <x v="355"/>
    <s v="restaurant"/>
    <n v="9"/>
    <n v="17"/>
    <n v="5"/>
    <n v="12"/>
    <n v="5"/>
    <n v="5.8192741717899432"/>
  </r>
  <r>
    <x v="355"/>
    <s v="supermarket"/>
    <n v="0"/>
    <n v="34"/>
    <n v="14"/>
    <n v="21"/>
    <n v="9"/>
    <n v="2.9604337163877883"/>
  </r>
  <r>
    <x v="355"/>
    <s v="supermarket"/>
    <n v="1"/>
    <n v="49"/>
    <n v="14"/>
    <n v="24"/>
    <n v="10"/>
    <n v="1.4130045897139634"/>
  </r>
  <r>
    <x v="355"/>
    <s v="supermarket"/>
    <n v="2"/>
    <n v="54"/>
    <n v="15"/>
    <n v="25"/>
    <n v="12"/>
    <n v="0.56595685790762218"/>
  </r>
  <r>
    <x v="355"/>
    <s v="supermarket"/>
    <n v="3"/>
    <n v="61"/>
    <n v="19"/>
    <n v="32"/>
    <n v="14"/>
    <n v="0.19803056680559145"/>
  </r>
  <r>
    <x v="355"/>
    <s v="supermarket"/>
    <n v="4"/>
    <n v="77"/>
    <n v="22"/>
    <n v="39"/>
    <n v="14"/>
    <n v="0.11140505169242435"/>
  </r>
  <r>
    <x v="355"/>
    <s v="store"/>
    <n v="0"/>
    <n v="4"/>
    <n v="1"/>
    <n v="4"/>
    <n v="1"/>
    <n v="22.338230552247637"/>
  </r>
  <r>
    <x v="355"/>
    <s v="store"/>
    <n v="1"/>
    <n v="4"/>
    <n v="1"/>
    <n v="4"/>
    <n v="1"/>
    <n v="15.065318279422829"/>
  </r>
  <r>
    <x v="355"/>
    <s v="store"/>
    <n v="2"/>
    <n v="7"/>
    <n v="2"/>
    <n v="7"/>
    <n v="1"/>
    <n v="7.1954122530935383"/>
  </r>
  <r>
    <x v="355"/>
    <s v="store"/>
    <n v="3"/>
    <n v="7"/>
    <n v="3"/>
    <n v="7"/>
    <n v="2"/>
    <n v="3.6141041285048972"/>
  </r>
  <r>
    <x v="355"/>
    <s v="store"/>
    <n v="4"/>
    <n v="11"/>
    <n v="4"/>
    <n v="10"/>
    <n v="3"/>
    <n v="1.5535393490019831"/>
  </r>
  <r>
    <x v="355"/>
    <s v="pharmacy"/>
    <n v="0"/>
    <n v="11"/>
    <n v="3"/>
    <n v="7"/>
    <n v="2"/>
    <n v="7.324551490379128"/>
  </r>
  <r>
    <x v="355"/>
    <s v="pharmacy"/>
    <n v="1"/>
    <n v="11"/>
    <n v="3"/>
    <n v="7"/>
    <n v="2"/>
    <n v="3.5266359027751357"/>
  </r>
  <r>
    <x v="355"/>
    <s v="pharmacy"/>
    <n v="2"/>
    <n v="18"/>
    <n v="5"/>
    <n v="18"/>
    <n v="3"/>
    <n v="1.00389185124327"/>
  </r>
  <r>
    <x v="355"/>
    <s v="bank"/>
    <n v="0"/>
    <n v="23"/>
    <n v="7"/>
    <n v="12"/>
    <n v="6"/>
    <n v="2.8791830487442298"/>
  </r>
  <r>
    <x v="355"/>
    <s v="bank"/>
    <n v="1"/>
    <n v="47"/>
    <n v="15"/>
    <n v="34"/>
    <n v="7"/>
    <n v="0.50456760240041609"/>
  </r>
  <r>
    <x v="356"/>
    <s v="restaurant"/>
    <n v="0"/>
    <n v="6"/>
    <n v="2"/>
    <n v="6"/>
    <n v="2"/>
    <n v="34.018659724442237"/>
  </r>
  <r>
    <x v="356"/>
    <s v="restaurant"/>
    <n v="1"/>
    <n v="8"/>
    <n v="2"/>
    <n v="8"/>
    <n v="2"/>
    <n v="27.228613927368908"/>
  </r>
  <r>
    <x v="356"/>
    <s v="restaurant"/>
    <n v="2"/>
    <n v="10"/>
    <n v="4"/>
    <n v="10"/>
    <n v="3"/>
    <n v="17.956303473219005"/>
  </r>
  <r>
    <x v="356"/>
    <s v="restaurant"/>
    <n v="3"/>
    <n v="10"/>
    <n v="4"/>
    <n v="10"/>
    <n v="3"/>
    <n v="16.094168298218516"/>
  </r>
  <r>
    <x v="356"/>
    <s v="restaurant"/>
    <n v="4"/>
    <n v="12"/>
    <n v="4"/>
    <n v="10"/>
    <n v="3"/>
    <n v="13.927440873030637"/>
  </r>
  <r>
    <x v="356"/>
    <s v="restaurant"/>
    <n v="5"/>
    <n v="13"/>
    <n v="4"/>
    <n v="10"/>
    <n v="3"/>
    <n v="12.325456974761538"/>
  </r>
  <r>
    <x v="356"/>
    <s v="restaurant"/>
    <n v="6"/>
    <n v="16"/>
    <n v="4"/>
    <n v="10"/>
    <n v="3"/>
    <n v="10.773399940010522"/>
  </r>
  <r>
    <x v="356"/>
    <s v="restaurant"/>
    <n v="7"/>
    <n v="16"/>
    <n v="4"/>
    <n v="10"/>
    <n v="4"/>
    <n v="8.9436415571122971"/>
  </r>
  <r>
    <x v="356"/>
    <s v="restaurant"/>
    <n v="8"/>
    <n v="16"/>
    <n v="5"/>
    <n v="12"/>
    <n v="4"/>
    <n v="7.0840614576334913"/>
  </r>
  <r>
    <x v="356"/>
    <s v="restaurant"/>
    <n v="9"/>
    <n v="17"/>
    <n v="5"/>
    <n v="12"/>
    <n v="5"/>
    <n v="5.8192741717899432"/>
  </r>
  <r>
    <x v="356"/>
    <s v="supermarket"/>
    <n v="0"/>
    <n v="34"/>
    <n v="14"/>
    <n v="22"/>
    <n v="9"/>
    <n v="2.9150802948650103"/>
  </r>
  <r>
    <x v="356"/>
    <s v="supermarket"/>
    <n v="1"/>
    <n v="49"/>
    <n v="14"/>
    <n v="24"/>
    <n v="10"/>
    <n v="1.4130045897139634"/>
  </r>
  <r>
    <x v="356"/>
    <s v="supermarket"/>
    <n v="2"/>
    <n v="54"/>
    <n v="15"/>
    <n v="26"/>
    <n v="12"/>
    <n v="0.5583828653170505"/>
  </r>
  <r>
    <x v="356"/>
    <s v="supermarket"/>
    <n v="3"/>
    <n v="61"/>
    <n v="19"/>
    <n v="32"/>
    <n v="14"/>
    <n v="0.19803056680559145"/>
  </r>
  <r>
    <x v="356"/>
    <s v="supermarket"/>
    <n v="4"/>
    <n v="77"/>
    <n v="22"/>
    <n v="39"/>
    <n v="14"/>
    <n v="0.11140505169242435"/>
  </r>
  <r>
    <x v="356"/>
    <s v="store"/>
    <n v="0"/>
    <n v="4"/>
    <n v="1"/>
    <n v="4"/>
    <n v="1"/>
    <n v="22.338230552247637"/>
  </r>
  <r>
    <x v="356"/>
    <s v="store"/>
    <n v="1"/>
    <n v="5"/>
    <n v="1"/>
    <n v="5"/>
    <n v="1"/>
    <n v="13.897434437427027"/>
  </r>
  <r>
    <x v="356"/>
    <s v="store"/>
    <n v="2"/>
    <n v="7"/>
    <n v="2"/>
    <n v="7"/>
    <n v="1"/>
    <n v="7.1954122530935383"/>
  </r>
  <r>
    <x v="356"/>
    <s v="store"/>
    <n v="3"/>
    <n v="7"/>
    <n v="3"/>
    <n v="7"/>
    <n v="2"/>
    <n v="3.6141041285048972"/>
  </r>
  <r>
    <x v="356"/>
    <s v="store"/>
    <n v="4"/>
    <n v="11"/>
    <n v="4"/>
    <n v="10"/>
    <n v="3"/>
    <n v="1.5535393490019831"/>
  </r>
  <r>
    <x v="356"/>
    <s v="pharmacy"/>
    <n v="0"/>
    <n v="11"/>
    <n v="3"/>
    <n v="7"/>
    <n v="2"/>
    <n v="7.324551490379128"/>
  </r>
  <r>
    <x v="356"/>
    <s v="pharmacy"/>
    <n v="1"/>
    <n v="12"/>
    <n v="3"/>
    <n v="7"/>
    <n v="2"/>
    <n v="3.4830229253643172"/>
  </r>
  <r>
    <x v="356"/>
    <s v="pharmacy"/>
    <n v="2"/>
    <n v="18"/>
    <n v="5"/>
    <n v="18"/>
    <n v="3"/>
    <n v="1.00389185124327"/>
  </r>
  <r>
    <x v="356"/>
    <s v="bank"/>
    <n v="0"/>
    <n v="23"/>
    <n v="7"/>
    <n v="12"/>
    <n v="6"/>
    <n v="2.8791830487442298"/>
  </r>
  <r>
    <x v="356"/>
    <s v="bank"/>
    <n v="1"/>
    <n v="48"/>
    <n v="15"/>
    <n v="35"/>
    <n v="7"/>
    <n v="0.50413696948962128"/>
  </r>
  <r>
    <x v="357"/>
    <s v="restaurant"/>
    <n v="0"/>
    <n v="6"/>
    <n v="2"/>
    <n v="6"/>
    <n v="2"/>
    <n v="34.018659724442237"/>
  </r>
  <r>
    <x v="357"/>
    <s v="restaurant"/>
    <n v="1"/>
    <n v="8"/>
    <n v="2"/>
    <n v="8"/>
    <n v="2"/>
    <n v="27.228613927368908"/>
  </r>
  <r>
    <x v="357"/>
    <s v="restaurant"/>
    <n v="2"/>
    <n v="10"/>
    <n v="4"/>
    <n v="10"/>
    <n v="3"/>
    <n v="17.956303473219005"/>
  </r>
  <r>
    <x v="357"/>
    <s v="restaurant"/>
    <n v="3"/>
    <n v="10"/>
    <n v="4"/>
    <n v="10"/>
    <n v="3"/>
    <n v="16.094168298218516"/>
  </r>
  <r>
    <x v="357"/>
    <s v="restaurant"/>
    <n v="4"/>
    <n v="12"/>
    <n v="4"/>
    <n v="10"/>
    <n v="3"/>
    <n v="13.927440873030637"/>
  </r>
  <r>
    <x v="357"/>
    <s v="restaurant"/>
    <n v="5"/>
    <n v="13"/>
    <n v="4"/>
    <n v="10"/>
    <n v="3"/>
    <n v="12.325456974761538"/>
  </r>
  <r>
    <x v="357"/>
    <s v="restaurant"/>
    <n v="6"/>
    <n v="16"/>
    <n v="4"/>
    <n v="10"/>
    <n v="3"/>
    <n v="10.773399940010522"/>
  </r>
  <r>
    <x v="357"/>
    <s v="restaurant"/>
    <n v="7"/>
    <n v="16"/>
    <n v="4"/>
    <n v="10"/>
    <n v="4"/>
    <n v="8.9436415571122971"/>
  </r>
  <r>
    <x v="357"/>
    <s v="restaurant"/>
    <n v="8"/>
    <n v="16"/>
    <n v="5"/>
    <n v="12"/>
    <n v="4"/>
    <n v="7.0840614576334913"/>
  </r>
  <r>
    <x v="357"/>
    <s v="restaurant"/>
    <n v="9"/>
    <n v="17"/>
    <n v="5"/>
    <n v="12"/>
    <n v="5"/>
    <n v="5.8192741717899432"/>
  </r>
  <r>
    <x v="357"/>
    <s v="supermarket"/>
    <n v="0"/>
    <n v="34"/>
    <n v="14"/>
    <n v="22"/>
    <n v="9"/>
    <n v="2.9150802948650103"/>
  </r>
  <r>
    <x v="357"/>
    <s v="supermarket"/>
    <n v="1"/>
    <n v="49"/>
    <n v="14"/>
    <n v="24"/>
    <n v="10"/>
    <n v="1.4130045897139634"/>
  </r>
  <r>
    <x v="357"/>
    <s v="supermarket"/>
    <n v="2"/>
    <n v="54"/>
    <n v="15"/>
    <n v="26"/>
    <n v="12"/>
    <n v="0.5583828653170505"/>
  </r>
  <r>
    <x v="357"/>
    <s v="supermarket"/>
    <n v="3"/>
    <n v="61"/>
    <n v="19"/>
    <n v="33"/>
    <n v="14"/>
    <n v="0.19683129512121239"/>
  </r>
  <r>
    <x v="357"/>
    <s v="supermarket"/>
    <n v="4"/>
    <n v="77"/>
    <n v="22"/>
    <n v="39"/>
    <n v="14"/>
    <n v="0.11140505169242435"/>
  </r>
  <r>
    <x v="357"/>
    <s v="store"/>
    <n v="0"/>
    <n v="4"/>
    <n v="1"/>
    <n v="4"/>
    <n v="1"/>
    <n v="22.338230552247637"/>
  </r>
  <r>
    <x v="357"/>
    <s v="store"/>
    <n v="1"/>
    <n v="5"/>
    <n v="1"/>
    <n v="5"/>
    <n v="1"/>
    <n v="13.897434437427027"/>
  </r>
  <r>
    <x v="357"/>
    <s v="store"/>
    <n v="2"/>
    <n v="7"/>
    <n v="2"/>
    <n v="7"/>
    <n v="2"/>
    <n v="6.2253139731581051"/>
  </r>
  <r>
    <x v="357"/>
    <s v="store"/>
    <n v="3"/>
    <n v="7"/>
    <n v="3"/>
    <n v="7"/>
    <n v="2"/>
    <n v="3.6141041285048972"/>
  </r>
  <r>
    <x v="357"/>
    <s v="store"/>
    <n v="4"/>
    <n v="12"/>
    <n v="4"/>
    <n v="10"/>
    <n v="3"/>
    <n v="1.5397579013838001"/>
  </r>
  <r>
    <x v="357"/>
    <s v="pharmacy"/>
    <n v="0"/>
    <n v="12"/>
    <n v="3"/>
    <n v="7"/>
    <n v="2"/>
    <n v="7.2339706911412742"/>
  </r>
  <r>
    <x v="357"/>
    <s v="pharmacy"/>
    <n v="1"/>
    <n v="12"/>
    <n v="3"/>
    <n v="7"/>
    <n v="2"/>
    <n v="3.4830229253643172"/>
  </r>
  <r>
    <x v="357"/>
    <s v="pharmacy"/>
    <n v="2"/>
    <n v="18"/>
    <n v="5"/>
    <n v="18"/>
    <n v="3"/>
    <n v="1.00389185124327"/>
  </r>
  <r>
    <x v="357"/>
    <s v="bank"/>
    <n v="0"/>
    <n v="23"/>
    <n v="7"/>
    <n v="13"/>
    <n v="6"/>
    <n v="2.8058411641147409"/>
  </r>
  <r>
    <x v="357"/>
    <s v="bank"/>
    <n v="1"/>
    <n v="48"/>
    <n v="15"/>
    <n v="35"/>
    <n v="8"/>
    <n v="0.41962088603789421"/>
  </r>
  <r>
    <x v="358"/>
    <s v="restaurant"/>
    <n v="0"/>
    <n v="6"/>
    <n v="2"/>
    <n v="6"/>
    <n v="2"/>
    <n v="34.018659724442237"/>
  </r>
  <r>
    <x v="358"/>
    <s v="restaurant"/>
    <n v="1"/>
    <n v="8"/>
    <n v="2"/>
    <n v="8"/>
    <n v="2"/>
    <n v="27.228613927368908"/>
  </r>
  <r>
    <x v="358"/>
    <s v="restaurant"/>
    <n v="2"/>
    <n v="9"/>
    <n v="3"/>
    <n v="9"/>
    <n v="3"/>
    <n v="20.187702836775848"/>
  </r>
  <r>
    <x v="358"/>
    <s v="restaurant"/>
    <n v="3"/>
    <n v="10"/>
    <n v="4"/>
    <n v="10"/>
    <n v="3"/>
    <n v="16.094168298218516"/>
  </r>
  <r>
    <x v="358"/>
    <s v="restaurant"/>
    <n v="4"/>
    <n v="10"/>
    <n v="4"/>
    <n v="10"/>
    <n v="3"/>
    <n v="14.425143437662522"/>
  </r>
  <r>
    <x v="358"/>
    <s v="restaurant"/>
    <n v="5"/>
    <n v="12"/>
    <n v="4"/>
    <n v="10"/>
    <n v="3"/>
    <n v="12.483113671383013"/>
  </r>
  <r>
    <x v="358"/>
    <s v="restaurant"/>
    <n v="6"/>
    <n v="13"/>
    <n v="4"/>
    <n v="10"/>
    <n v="3"/>
    <n v="11.047261436638118"/>
  </r>
  <r>
    <x v="358"/>
    <s v="restaurant"/>
    <n v="7"/>
    <n v="16"/>
    <n v="4"/>
    <n v="10"/>
    <n v="3"/>
    <n v="9.6561584647501721"/>
  </r>
  <r>
    <x v="358"/>
    <s v="restaurant"/>
    <n v="8"/>
    <n v="16"/>
    <n v="4"/>
    <n v="10"/>
    <n v="4"/>
    <n v="8.0161528030413933"/>
  </r>
  <r>
    <x v="358"/>
    <s v="restaurant"/>
    <n v="9"/>
    <n v="17"/>
    <n v="5"/>
    <n v="12"/>
    <n v="5"/>
    <n v="5.8192741717899432"/>
  </r>
  <r>
    <x v="358"/>
    <s v="supermarket"/>
    <n v="0"/>
    <n v="34"/>
    <n v="14"/>
    <n v="22"/>
    <n v="9"/>
    <n v="2.9150802948650103"/>
  </r>
  <r>
    <x v="358"/>
    <s v="supermarket"/>
    <n v="1"/>
    <n v="49"/>
    <n v="14"/>
    <n v="24"/>
    <n v="10"/>
    <n v="1.4130045897139634"/>
  </r>
  <r>
    <x v="358"/>
    <s v="supermarket"/>
    <n v="2"/>
    <n v="54"/>
    <n v="15"/>
    <n v="26"/>
    <n v="12"/>
    <n v="0.5583828653170505"/>
  </r>
  <r>
    <x v="358"/>
    <s v="supermarket"/>
    <n v="3"/>
    <n v="61"/>
    <n v="19"/>
    <n v="33"/>
    <n v="14"/>
    <n v="0.19683129512121239"/>
  </r>
  <r>
    <x v="358"/>
    <s v="supermarket"/>
    <n v="4"/>
    <n v="77"/>
    <n v="22"/>
    <n v="39"/>
    <n v="14"/>
    <n v="0.11140505169242435"/>
  </r>
  <r>
    <x v="358"/>
    <s v="store"/>
    <n v="0"/>
    <n v="4"/>
    <n v="1"/>
    <n v="4"/>
    <n v="1"/>
    <n v="22.338230552247637"/>
  </r>
  <r>
    <x v="358"/>
    <s v="store"/>
    <n v="1"/>
    <n v="5"/>
    <n v="1"/>
    <n v="5"/>
    <n v="1"/>
    <n v="13.897434437427027"/>
  </r>
  <r>
    <x v="358"/>
    <s v="store"/>
    <n v="2"/>
    <n v="7"/>
    <n v="2"/>
    <n v="7"/>
    <n v="2"/>
    <n v="6.2253139731581051"/>
  </r>
  <r>
    <x v="358"/>
    <s v="store"/>
    <n v="3"/>
    <n v="7"/>
    <n v="3"/>
    <n v="7"/>
    <n v="3"/>
    <n v="3.1481138507667854"/>
  </r>
  <r>
    <x v="358"/>
    <s v="store"/>
    <n v="4"/>
    <n v="14"/>
    <n v="4"/>
    <n v="9"/>
    <n v="3"/>
    <n v="1.5559642299011993"/>
  </r>
  <r>
    <x v="358"/>
    <s v="pharmacy"/>
    <n v="0"/>
    <n v="12"/>
    <n v="3"/>
    <n v="7"/>
    <n v="2"/>
    <n v="7.2339706911412742"/>
  </r>
  <r>
    <x v="358"/>
    <s v="pharmacy"/>
    <n v="1"/>
    <n v="12"/>
    <n v="3"/>
    <n v="7"/>
    <n v="3"/>
    <n v="3.1379578371627552"/>
  </r>
  <r>
    <x v="358"/>
    <s v="pharmacy"/>
    <n v="2"/>
    <n v="18"/>
    <n v="5"/>
    <n v="18"/>
    <n v="3"/>
    <n v="1.00389185124327"/>
  </r>
  <r>
    <x v="358"/>
    <s v="bank"/>
    <n v="0"/>
    <n v="23"/>
    <n v="7"/>
    <n v="13"/>
    <n v="6"/>
    <n v="2.8058411641147409"/>
  </r>
  <r>
    <x v="358"/>
    <s v="bank"/>
    <n v="1"/>
    <n v="48"/>
    <n v="15"/>
    <n v="35"/>
    <n v="8"/>
    <n v="0.41962088603789421"/>
  </r>
  <r>
    <x v="359"/>
    <s v="restaurant"/>
    <n v="0"/>
    <n v="6"/>
    <n v="2"/>
    <n v="6"/>
    <n v="2"/>
    <n v="34.018659724442237"/>
  </r>
  <r>
    <x v="359"/>
    <s v="restaurant"/>
    <n v="1"/>
    <n v="8"/>
    <n v="2"/>
    <n v="8"/>
    <n v="2"/>
    <n v="27.228613927368908"/>
  </r>
  <r>
    <x v="359"/>
    <s v="restaurant"/>
    <n v="2"/>
    <n v="10"/>
    <n v="3"/>
    <n v="10"/>
    <n v="3"/>
    <n v="19.2837192299734"/>
  </r>
  <r>
    <x v="359"/>
    <s v="restaurant"/>
    <n v="3"/>
    <n v="10"/>
    <n v="4"/>
    <n v="10"/>
    <n v="3"/>
    <n v="16.094168298218516"/>
  </r>
  <r>
    <x v="359"/>
    <s v="restaurant"/>
    <n v="4"/>
    <n v="10"/>
    <n v="4"/>
    <n v="10"/>
    <n v="3"/>
    <n v="14.425143437662522"/>
  </r>
  <r>
    <x v="359"/>
    <s v="restaurant"/>
    <n v="5"/>
    <n v="12"/>
    <n v="4"/>
    <n v="10"/>
    <n v="3"/>
    <n v="12.483113671383013"/>
  </r>
  <r>
    <x v="359"/>
    <s v="restaurant"/>
    <n v="6"/>
    <n v="13"/>
    <n v="4"/>
    <n v="10"/>
    <n v="3"/>
    <n v="11.047261436638118"/>
  </r>
  <r>
    <x v="359"/>
    <s v="restaurant"/>
    <n v="7"/>
    <n v="16"/>
    <n v="4"/>
    <n v="10"/>
    <n v="3"/>
    <n v="9.6561584647501721"/>
  </r>
  <r>
    <x v="359"/>
    <s v="restaurant"/>
    <n v="8"/>
    <n v="16"/>
    <n v="4"/>
    <n v="10"/>
    <n v="4"/>
    <n v="8.0161528030413933"/>
  </r>
  <r>
    <x v="359"/>
    <s v="restaurant"/>
    <n v="9"/>
    <n v="17"/>
    <n v="5"/>
    <n v="12"/>
    <n v="5"/>
    <n v="5.8192741717899432"/>
  </r>
  <r>
    <x v="359"/>
    <s v="supermarket"/>
    <n v="0"/>
    <n v="34"/>
    <n v="14"/>
    <n v="22"/>
    <n v="9"/>
    <n v="2.9150802948650103"/>
  </r>
  <r>
    <x v="359"/>
    <s v="supermarket"/>
    <n v="1"/>
    <n v="49"/>
    <n v="15"/>
    <n v="25"/>
    <n v="10"/>
    <n v="1.3647791623459786"/>
  </r>
  <r>
    <x v="359"/>
    <s v="supermarket"/>
    <n v="2"/>
    <n v="54"/>
    <n v="15"/>
    <n v="26"/>
    <n v="12"/>
    <n v="0.5583828653170505"/>
  </r>
  <r>
    <x v="359"/>
    <s v="supermarket"/>
    <n v="3"/>
    <n v="61"/>
    <n v="19"/>
    <n v="33"/>
    <n v="14"/>
    <n v="0.19683129512121239"/>
  </r>
  <r>
    <x v="359"/>
    <s v="supermarket"/>
    <n v="4"/>
    <n v="77"/>
    <n v="22"/>
    <n v="39"/>
    <n v="14"/>
    <n v="0.11140505169242435"/>
  </r>
  <r>
    <x v="359"/>
    <s v="store"/>
    <n v="0"/>
    <n v="4"/>
    <n v="1"/>
    <n v="4"/>
    <n v="1"/>
    <n v="22.338230552247637"/>
  </r>
  <r>
    <x v="359"/>
    <s v="store"/>
    <n v="1"/>
    <n v="5"/>
    <n v="1"/>
    <n v="5"/>
    <n v="1"/>
    <n v="13.897434437427027"/>
  </r>
  <r>
    <x v="359"/>
    <s v="store"/>
    <n v="2"/>
    <n v="7"/>
    <n v="2"/>
    <n v="7"/>
    <n v="2"/>
    <n v="6.2253139731581051"/>
  </r>
  <r>
    <x v="359"/>
    <s v="store"/>
    <n v="3"/>
    <n v="7"/>
    <n v="3"/>
    <n v="7"/>
    <n v="3"/>
    <n v="3.1481138507667854"/>
  </r>
  <r>
    <x v="359"/>
    <s v="store"/>
    <n v="4"/>
    <n v="11"/>
    <n v="4"/>
    <n v="11"/>
    <n v="3"/>
    <n v="1.5303082534668961"/>
  </r>
  <r>
    <x v="359"/>
    <s v="pharmacy"/>
    <n v="0"/>
    <n v="12"/>
    <n v="3"/>
    <n v="7"/>
    <n v="3"/>
    <n v="6.5172970464149538"/>
  </r>
  <r>
    <x v="359"/>
    <s v="pharmacy"/>
    <n v="1"/>
    <n v="12"/>
    <n v="3"/>
    <n v="7"/>
    <n v="3"/>
    <n v="3.1379578371627552"/>
  </r>
  <r>
    <x v="359"/>
    <s v="pharmacy"/>
    <n v="2"/>
    <n v="18"/>
    <n v="5"/>
    <n v="18"/>
    <n v="3"/>
    <n v="1.00389185124327"/>
  </r>
  <r>
    <x v="359"/>
    <s v="bank"/>
    <n v="0"/>
    <n v="23"/>
    <n v="7"/>
    <n v="13"/>
    <n v="6"/>
    <n v="2.8058411641147409"/>
  </r>
  <r>
    <x v="359"/>
    <s v="bank"/>
    <n v="1"/>
    <n v="48"/>
    <n v="15"/>
    <n v="35"/>
    <n v="8"/>
    <n v="0.41962088603789421"/>
  </r>
  <r>
    <x v="360"/>
    <s v="restaurant"/>
    <n v="0"/>
    <n v="6"/>
    <n v="2"/>
    <n v="6"/>
    <n v="2"/>
    <n v="34.018659724442237"/>
  </r>
  <r>
    <x v="360"/>
    <s v="restaurant"/>
    <n v="1"/>
    <n v="8"/>
    <n v="2"/>
    <n v="8"/>
    <n v="2"/>
    <n v="27.228613927368908"/>
  </r>
  <r>
    <x v="360"/>
    <s v="restaurant"/>
    <n v="2"/>
    <n v="10"/>
    <n v="4"/>
    <n v="10"/>
    <n v="3"/>
    <n v="17.956303473219005"/>
  </r>
  <r>
    <x v="360"/>
    <s v="restaurant"/>
    <n v="3"/>
    <n v="10"/>
    <n v="4"/>
    <n v="10"/>
    <n v="3"/>
    <n v="16.094168298218516"/>
  </r>
  <r>
    <x v="360"/>
    <s v="restaurant"/>
    <n v="4"/>
    <n v="12"/>
    <n v="4"/>
    <n v="10"/>
    <n v="3"/>
    <n v="13.927440873030637"/>
  </r>
  <r>
    <x v="360"/>
    <s v="restaurant"/>
    <n v="5"/>
    <n v="13"/>
    <n v="4"/>
    <n v="10"/>
    <n v="3"/>
    <n v="12.325456974761538"/>
  </r>
  <r>
    <x v="360"/>
    <s v="restaurant"/>
    <n v="6"/>
    <n v="13"/>
    <n v="4"/>
    <n v="10"/>
    <n v="3"/>
    <n v="11.047261436638118"/>
  </r>
  <r>
    <x v="360"/>
    <s v="restaurant"/>
    <n v="7"/>
    <n v="16"/>
    <n v="4"/>
    <n v="10"/>
    <n v="4"/>
    <n v="8.9436415571122971"/>
  </r>
  <r>
    <x v="360"/>
    <s v="restaurant"/>
    <n v="8"/>
    <n v="16"/>
    <n v="4"/>
    <n v="10"/>
    <n v="5"/>
    <n v="7.470452627774768"/>
  </r>
  <r>
    <x v="360"/>
    <s v="restaurant"/>
    <n v="9"/>
    <n v="17"/>
    <n v="5"/>
    <n v="12"/>
    <n v="5"/>
    <n v="5.8192741717899432"/>
  </r>
  <r>
    <x v="360"/>
    <s v="supermarket"/>
    <n v="0"/>
    <n v="34"/>
    <n v="14"/>
    <n v="21"/>
    <n v="9"/>
    <n v="2.9604337163877883"/>
  </r>
  <r>
    <x v="360"/>
    <s v="supermarket"/>
    <n v="1"/>
    <n v="49"/>
    <n v="15"/>
    <n v="25"/>
    <n v="10"/>
    <n v="1.3647791623459786"/>
  </r>
  <r>
    <x v="360"/>
    <s v="supermarket"/>
    <n v="2"/>
    <n v="54"/>
    <n v="15"/>
    <n v="26"/>
    <n v="12"/>
    <n v="0.5583828653170505"/>
  </r>
  <r>
    <x v="360"/>
    <s v="supermarket"/>
    <n v="3"/>
    <n v="61"/>
    <n v="19"/>
    <n v="33"/>
    <n v="14"/>
    <n v="0.19683129512121239"/>
  </r>
  <r>
    <x v="360"/>
    <s v="supermarket"/>
    <n v="4"/>
    <n v="78"/>
    <n v="22"/>
    <n v="39"/>
    <n v="15"/>
    <n v="9.0603729472841524E-2"/>
  </r>
  <r>
    <x v="360"/>
    <s v="store"/>
    <n v="0"/>
    <n v="4"/>
    <n v="1"/>
    <n v="4"/>
    <n v="1"/>
    <n v="22.338230552247637"/>
  </r>
  <r>
    <x v="360"/>
    <s v="store"/>
    <n v="1"/>
    <n v="5"/>
    <n v="1"/>
    <n v="5"/>
    <n v="1"/>
    <n v="13.897434437427027"/>
  </r>
  <r>
    <x v="360"/>
    <s v="store"/>
    <n v="2"/>
    <n v="7"/>
    <n v="2"/>
    <n v="7"/>
    <n v="2"/>
    <n v="6.2253139731581051"/>
  </r>
  <r>
    <x v="360"/>
    <s v="store"/>
    <n v="3"/>
    <n v="7"/>
    <n v="3"/>
    <n v="7"/>
    <n v="3"/>
    <n v="3.1481138507667854"/>
  </r>
  <r>
    <x v="360"/>
    <s v="store"/>
    <n v="4"/>
    <n v="11"/>
    <n v="4"/>
    <n v="11"/>
    <n v="3"/>
    <n v="1.5303082534668961"/>
  </r>
  <r>
    <x v="360"/>
    <s v="pharmacy"/>
    <n v="0"/>
    <n v="12"/>
    <n v="3"/>
    <n v="8"/>
    <n v="3"/>
    <n v="6.3070875571303633"/>
  </r>
  <r>
    <x v="360"/>
    <s v="pharmacy"/>
    <n v="1"/>
    <n v="12"/>
    <n v="3"/>
    <n v="8"/>
    <n v="3"/>
    <n v="3.0367458608405449"/>
  </r>
  <r>
    <x v="360"/>
    <s v="pharmacy"/>
    <n v="2"/>
    <n v="18"/>
    <n v="5"/>
    <n v="18"/>
    <n v="3"/>
    <n v="1.00389185124327"/>
  </r>
  <r>
    <x v="360"/>
    <s v="bank"/>
    <n v="0"/>
    <n v="23"/>
    <n v="7"/>
    <n v="13"/>
    <n v="6"/>
    <n v="2.8058411641147409"/>
  </r>
  <r>
    <x v="360"/>
    <s v="bank"/>
    <n v="1"/>
    <n v="49"/>
    <n v="15"/>
    <n v="35"/>
    <n v="8"/>
    <n v="0.4195931281243605"/>
  </r>
  <r>
    <x v="361"/>
    <s v="restaurant"/>
    <n v="0"/>
    <n v="6"/>
    <n v="2"/>
    <n v="6"/>
    <n v="2"/>
    <n v="34.018659724442237"/>
  </r>
  <r>
    <x v="361"/>
    <s v="restaurant"/>
    <n v="1"/>
    <n v="6"/>
    <n v="2"/>
    <n v="6"/>
    <n v="2"/>
    <n v="30.490798715981562"/>
  </r>
  <r>
    <x v="361"/>
    <s v="restaurant"/>
    <n v="2"/>
    <n v="8"/>
    <n v="2"/>
    <n v="8"/>
    <n v="2"/>
    <n v="24.404905816382499"/>
  </r>
  <r>
    <x v="361"/>
    <s v="restaurant"/>
    <n v="3"/>
    <n v="10"/>
    <n v="4"/>
    <n v="10"/>
    <n v="3"/>
    <n v="16.094168298218516"/>
  </r>
  <r>
    <x v="361"/>
    <s v="restaurant"/>
    <n v="4"/>
    <n v="11"/>
    <n v="4"/>
    <n v="10"/>
    <n v="3"/>
    <n v="14.148166302258"/>
  </r>
  <r>
    <x v="361"/>
    <s v="restaurant"/>
    <n v="5"/>
    <n v="11"/>
    <n v="4"/>
    <n v="11"/>
    <n v="3"/>
    <n v="12.389863521470041"/>
  </r>
  <r>
    <x v="361"/>
    <s v="restaurant"/>
    <n v="6"/>
    <n v="12"/>
    <n v="4"/>
    <n v="11"/>
    <n v="4"/>
    <n v="10.132712782891446"/>
  </r>
  <r>
    <x v="361"/>
    <s v="restaurant"/>
    <n v="7"/>
    <n v="14"/>
    <n v="4"/>
    <n v="11"/>
    <n v="4"/>
    <n v="8.8543290125053939"/>
  </r>
  <r>
    <x v="361"/>
    <s v="restaurant"/>
    <n v="8"/>
    <n v="15"/>
    <n v="4"/>
    <n v="11"/>
    <n v="4"/>
    <n v="7.864010788893764"/>
  </r>
  <r>
    <x v="361"/>
    <s v="restaurant"/>
    <n v="9"/>
    <n v="17"/>
    <n v="5"/>
    <n v="12"/>
    <n v="5"/>
    <n v="5.8192741717899432"/>
  </r>
  <r>
    <x v="361"/>
    <s v="supermarket"/>
    <n v="0"/>
    <n v="35"/>
    <n v="14"/>
    <n v="21"/>
    <n v="10"/>
    <n v="2.4810019442920499"/>
  </r>
  <r>
    <x v="361"/>
    <s v="supermarket"/>
    <n v="1"/>
    <n v="49"/>
    <n v="15"/>
    <n v="25"/>
    <n v="10"/>
    <n v="1.3647791623459786"/>
  </r>
  <r>
    <x v="361"/>
    <s v="supermarket"/>
    <n v="2"/>
    <n v="54"/>
    <n v="15"/>
    <n v="26"/>
    <n v="12"/>
    <n v="0.5583828653170505"/>
  </r>
  <r>
    <x v="361"/>
    <s v="supermarket"/>
    <n v="3"/>
    <n v="61"/>
    <n v="19"/>
    <n v="33"/>
    <n v="14"/>
    <n v="0.19683129512121239"/>
  </r>
  <r>
    <x v="361"/>
    <s v="supermarket"/>
    <n v="4"/>
    <n v="78"/>
    <n v="22"/>
    <n v="38"/>
    <n v="15"/>
    <n v="9.0833272034968909E-2"/>
  </r>
  <r>
    <x v="361"/>
    <s v="store"/>
    <n v="0"/>
    <n v="3"/>
    <n v="1"/>
    <n v="3"/>
    <n v="1"/>
    <n v="24.807341495576125"/>
  </r>
  <r>
    <x v="361"/>
    <s v="store"/>
    <n v="1"/>
    <n v="5"/>
    <n v="1"/>
    <n v="5"/>
    <n v="1"/>
    <n v="13.897434437427027"/>
  </r>
  <r>
    <x v="361"/>
    <s v="store"/>
    <n v="2"/>
    <n v="7"/>
    <n v="2"/>
    <n v="7"/>
    <n v="2"/>
    <n v="6.2253139731581051"/>
  </r>
  <r>
    <x v="361"/>
    <s v="store"/>
    <n v="3"/>
    <n v="8"/>
    <n v="3"/>
    <n v="8"/>
    <n v="3"/>
    <n v="2.9639422994539872"/>
  </r>
  <r>
    <x v="361"/>
    <s v="store"/>
    <n v="4"/>
    <n v="11"/>
    <n v="4"/>
    <n v="11"/>
    <n v="3"/>
    <n v="1.5303082534668961"/>
  </r>
  <r>
    <x v="361"/>
    <s v="pharmacy"/>
    <n v="0"/>
    <n v="12"/>
    <n v="3"/>
    <n v="8"/>
    <n v="3"/>
    <n v="6.3070875571303633"/>
  </r>
  <r>
    <x v="361"/>
    <s v="pharmacy"/>
    <n v="1"/>
    <n v="12"/>
    <n v="3"/>
    <n v="8"/>
    <n v="3"/>
    <n v="3.0367458608405449"/>
  </r>
  <r>
    <x v="361"/>
    <s v="pharmacy"/>
    <n v="2"/>
    <n v="18"/>
    <n v="5"/>
    <n v="18"/>
    <n v="3"/>
    <n v="1.00389185124327"/>
  </r>
  <r>
    <x v="361"/>
    <s v="bank"/>
    <n v="0"/>
    <n v="24"/>
    <n v="7"/>
    <n v="13"/>
    <n v="6"/>
    <n v="2.7948391995740702"/>
  </r>
  <r>
    <x v="361"/>
    <s v="bank"/>
    <n v="1"/>
    <n v="48"/>
    <n v="15"/>
    <n v="35"/>
    <n v="8"/>
    <n v="0.41962088603789421"/>
  </r>
  <r>
    <x v="362"/>
    <s v="restaurant"/>
    <n v="0"/>
    <n v="7"/>
    <n v="2"/>
    <n v="7"/>
    <n v="2"/>
    <n v="32.024622533391799"/>
  </r>
  <r>
    <x v="362"/>
    <s v="restaurant"/>
    <n v="1"/>
    <n v="7"/>
    <n v="2"/>
    <n v="7"/>
    <n v="2"/>
    <n v="28.70355056696598"/>
  </r>
  <r>
    <x v="362"/>
    <s v="restaurant"/>
    <n v="2"/>
    <n v="7"/>
    <n v="2"/>
    <n v="7"/>
    <n v="2"/>
    <n v="25.726886063725061"/>
  </r>
  <r>
    <x v="362"/>
    <s v="restaurant"/>
    <n v="3"/>
    <n v="10"/>
    <n v="4"/>
    <n v="9"/>
    <n v="3"/>
    <n v="16.516626831524935"/>
  </r>
  <r>
    <x v="362"/>
    <s v="restaurant"/>
    <n v="4"/>
    <n v="11"/>
    <n v="4"/>
    <n v="10"/>
    <n v="3"/>
    <n v="14.148166302258"/>
  </r>
  <r>
    <x v="362"/>
    <s v="restaurant"/>
    <n v="5"/>
    <n v="12"/>
    <n v="4"/>
    <n v="10"/>
    <n v="3"/>
    <n v="12.483113671383013"/>
  </r>
  <r>
    <x v="362"/>
    <s v="restaurant"/>
    <n v="6"/>
    <n v="14"/>
    <n v="4"/>
    <n v="11"/>
    <n v="4"/>
    <n v="9.8787968321341175"/>
  </r>
  <r>
    <x v="362"/>
    <s v="restaurant"/>
    <n v="7"/>
    <n v="14"/>
    <n v="4"/>
    <n v="11"/>
    <n v="4"/>
    <n v="8.8543290125053939"/>
  </r>
  <r>
    <x v="362"/>
    <s v="restaurant"/>
    <n v="8"/>
    <n v="15"/>
    <n v="4"/>
    <n v="11"/>
    <n v="5"/>
    <n v="7.3183106136271396"/>
  </r>
  <r>
    <x v="362"/>
    <s v="restaurant"/>
    <n v="9"/>
    <n v="17"/>
    <n v="5"/>
    <n v="12"/>
    <n v="5"/>
    <n v="5.8192741717899432"/>
  </r>
  <r>
    <x v="362"/>
    <s v="supermarket"/>
    <n v="0"/>
    <n v="35"/>
    <n v="14"/>
    <n v="21"/>
    <n v="10"/>
    <n v="2.4810019442920499"/>
  </r>
  <r>
    <x v="362"/>
    <s v="supermarket"/>
    <n v="1"/>
    <n v="50"/>
    <n v="15"/>
    <n v="25"/>
    <n v="10"/>
    <n v="1.3647770933457799"/>
  </r>
  <r>
    <x v="362"/>
    <s v="supermarket"/>
    <n v="2"/>
    <n v="55"/>
    <n v="15"/>
    <n v="26"/>
    <n v="12"/>
    <n v="0.55838256672122188"/>
  </r>
  <r>
    <x v="362"/>
    <s v="supermarket"/>
    <n v="3"/>
    <n v="62"/>
    <n v="19"/>
    <n v="33"/>
    <n v="14"/>
    <n v="0.19683127070316653"/>
  </r>
  <r>
    <x v="362"/>
    <s v="supermarket"/>
    <n v="4"/>
    <n v="78"/>
    <n v="22"/>
    <n v="38"/>
    <n v="15"/>
    <n v="9.0833272034968909E-2"/>
  </r>
  <r>
    <x v="362"/>
    <s v="store"/>
    <n v="0"/>
    <n v="3"/>
    <n v="1"/>
    <n v="3"/>
    <n v="1"/>
    <n v="24.807341495576125"/>
  </r>
  <r>
    <x v="362"/>
    <s v="store"/>
    <n v="1"/>
    <n v="5"/>
    <n v="1"/>
    <n v="5"/>
    <n v="1"/>
    <n v="13.897434437427027"/>
  </r>
  <r>
    <x v="362"/>
    <s v="store"/>
    <n v="2"/>
    <n v="7"/>
    <n v="2"/>
    <n v="7"/>
    <n v="2"/>
    <n v="6.2253139731581051"/>
  </r>
  <r>
    <x v="362"/>
    <s v="store"/>
    <n v="3"/>
    <n v="8"/>
    <n v="3"/>
    <n v="8"/>
    <n v="3"/>
    <n v="2.9639422994539872"/>
  </r>
  <r>
    <x v="362"/>
    <s v="store"/>
    <n v="4"/>
    <n v="11"/>
    <n v="4"/>
    <n v="11"/>
    <n v="3"/>
    <n v="1.5303082534668961"/>
  </r>
  <r>
    <x v="362"/>
    <s v="pharmacy"/>
    <n v="0"/>
    <n v="12"/>
    <n v="3"/>
    <n v="8"/>
    <n v="3"/>
    <n v="6.3070875571303633"/>
  </r>
  <r>
    <x v="362"/>
    <s v="pharmacy"/>
    <n v="1"/>
    <n v="12"/>
    <n v="3"/>
    <n v="8"/>
    <n v="3"/>
    <n v="3.0367458608405449"/>
  </r>
  <r>
    <x v="362"/>
    <s v="pharmacy"/>
    <n v="2"/>
    <n v="18"/>
    <n v="5"/>
    <n v="18"/>
    <n v="3"/>
    <n v="1.00389185124327"/>
  </r>
  <r>
    <x v="362"/>
    <s v="bank"/>
    <n v="0"/>
    <n v="24"/>
    <n v="7"/>
    <n v="13"/>
    <n v="6"/>
    <n v="2.7948391995740702"/>
  </r>
  <r>
    <x v="362"/>
    <s v="bank"/>
    <n v="1"/>
    <n v="48"/>
    <n v="15"/>
    <n v="35"/>
    <n v="8"/>
    <n v="0.41962088603789421"/>
  </r>
  <r>
    <x v="363"/>
    <s v="restaurant"/>
    <n v="0"/>
    <n v="7"/>
    <n v="2"/>
    <n v="7"/>
    <n v="2"/>
    <n v="32.024622533391799"/>
  </r>
  <r>
    <x v="363"/>
    <s v="restaurant"/>
    <n v="1"/>
    <n v="7"/>
    <n v="2"/>
    <n v="7"/>
    <n v="2"/>
    <n v="28.70355056696598"/>
  </r>
  <r>
    <x v="363"/>
    <s v="restaurant"/>
    <n v="2"/>
    <n v="7"/>
    <n v="2"/>
    <n v="7"/>
    <n v="2"/>
    <n v="25.726886063725061"/>
  </r>
  <r>
    <x v="363"/>
    <s v="restaurant"/>
    <n v="3"/>
    <n v="11"/>
    <n v="4"/>
    <n v="9"/>
    <n v="3"/>
    <n v="16.207602754833939"/>
  </r>
  <r>
    <x v="363"/>
    <s v="restaurant"/>
    <n v="4"/>
    <n v="11"/>
    <n v="4"/>
    <n v="9"/>
    <n v="3"/>
    <n v="14.526814320999307"/>
  </r>
  <r>
    <x v="363"/>
    <s v="restaurant"/>
    <n v="5"/>
    <n v="14"/>
    <n v="4"/>
    <n v="9"/>
    <n v="4"/>
    <n v="11.652264469922379"/>
  </r>
  <r>
    <x v="363"/>
    <s v="restaurant"/>
    <n v="6"/>
    <n v="14"/>
    <n v="4"/>
    <n v="11"/>
    <n v="4"/>
    <n v="9.8787968321341175"/>
  </r>
  <r>
    <x v="363"/>
    <s v="restaurant"/>
    <n v="7"/>
    <n v="15"/>
    <n v="4"/>
    <n v="11"/>
    <n v="5"/>
    <n v="8.1650572961955685"/>
  </r>
  <r>
    <x v="363"/>
    <s v="restaurant"/>
    <n v="8"/>
    <n v="17"/>
    <n v="4"/>
    <n v="11"/>
    <n v="5"/>
    <n v="7.2150776157373153"/>
  </r>
  <r>
    <x v="363"/>
    <s v="restaurant"/>
    <n v="9"/>
    <n v="18"/>
    <n v="4"/>
    <n v="12"/>
    <n v="5"/>
    <n v="6.2730222926680925"/>
  </r>
  <r>
    <x v="363"/>
    <s v="supermarket"/>
    <n v="0"/>
    <n v="35"/>
    <n v="14"/>
    <n v="21"/>
    <n v="10"/>
    <n v="2.4810019442920499"/>
  </r>
  <r>
    <x v="363"/>
    <s v="supermarket"/>
    <n v="1"/>
    <n v="50"/>
    <n v="15"/>
    <n v="25"/>
    <n v="10"/>
    <n v="1.3647770933457799"/>
  </r>
  <r>
    <x v="363"/>
    <s v="supermarket"/>
    <n v="2"/>
    <n v="55"/>
    <n v="15"/>
    <n v="26"/>
    <n v="12"/>
    <n v="0.55838256672122188"/>
  </r>
  <r>
    <x v="363"/>
    <s v="supermarket"/>
    <n v="3"/>
    <n v="62"/>
    <n v="19"/>
    <n v="33"/>
    <n v="14"/>
    <n v="0.19683127070316653"/>
  </r>
  <r>
    <x v="363"/>
    <s v="supermarket"/>
    <n v="4"/>
    <n v="78"/>
    <n v="22"/>
    <n v="38"/>
    <n v="15"/>
    <n v="9.0833272034968909E-2"/>
  </r>
  <r>
    <x v="363"/>
    <s v="store"/>
    <n v="0"/>
    <n v="3"/>
    <n v="1"/>
    <n v="3"/>
    <n v="1"/>
    <n v="24.807341495576125"/>
  </r>
  <r>
    <x v="363"/>
    <s v="store"/>
    <n v="1"/>
    <n v="5"/>
    <n v="1"/>
    <n v="5"/>
    <n v="1"/>
    <n v="13.897434437427027"/>
  </r>
  <r>
    <x v="363"/>
    <s v="store"/>
    <n v="2"/>
    <n v="7"/>
    <n v="2"/>
    <n v="7"/>
    <n v="2"/>
    <n v="6.2253139731581051"/>
  </r>
  <r>
    <x v="363"/>
    <s v="store"/>
    <n v="3"/>
    <n v="8"/>
    <n v="3"/>
    <n v="8"/>
    <n v="3"/>
    <n v="2.9639422994539872"/>
  </r>
  <r>
    <x v="363"/>
    <s v="store"/>
    <n v="4"/>
    <n v="11"/>
    <n v="4"/>
    <n v="11"/>
    <n v="3"/>
    <n v="1.5303082534668961"/>
  </r>
  <r>
    <x v="363"/>
    <s v="pharmacy"/>
    <n v="0"/>
    <n v="12"/>
    <n v="3"/>
    <n v="8"/>
    <n v="3"/>
    <n v="6.3070875571303633"/>
  </r>
  <r>
    <x v="363"/>
    <s v="pharmacy"/>
    <n v="1"/>
    <n v="12"/>
    <n v="3"/>
    <n v="8"/>
    <n v="3"/>
    <n v="3.0367458608405449"/>
  </r>
  <r>
    <x v="363"/>
    <s v="pharmacy"/>
    <n v="2"/>
    <n v="18"/>
    <n v="5"/>
    <n v="18"/>
    <n v="3"/>
    <n v="1.00389185124327"/>
  </r>
  <r>
    <x v="363"/>
    <s v="bank"/>
    <n v="0"/>
    <n v="24"/>
    <n v="7"/>
    <n v="13"/>
    <n v="6"/>
    <n v="2.7948391995740702"/>
  </r>
  <r>
    <x v="363"/>
    <s v="bank"/>
    <n v="1"/>
    <n v="48"/>
    <n v="15"/>
    <n v="36"/>
    <n v="8"/>
    <n v="0.4192946321546232"/>
  </r>
  <r>
    <x v="364"/>
    <s v="restaurant"/>
    <n v="0"/>
    <n v="7"/>
    <n v="2"/>
    <n v="7"/>
    <n v="2"/>
    <n v="32.024622533391799"/>
  </r>
  <r>
    <x v="364"/>
    <s v="restaurant"/>
    <n v="1"/>
    <n v="7"/>
    <n v="2"/>
    <n v="7"/>
    <n v="2"/>
    <n v="28.70355056696598"/>
  </r>
  <r>
    <x v="364"/>
    <s v="restaurant"/>
    <n v="2"/>
    <n v="7"/>
    <n v="2"/>
    <n v="7"/>
    <n v="2"/>
    <n v="25.726886063725061"/>
  </r>
  <r>
    <x v="364"/>
    <s v="restaurant"/>
    <n v="3"/>
    <n v="11"/>
    <n v="4"/>
    <n v="9"/>
    <n v="3"/>
    <n v="16.207602754833939"/>
  </r>
  <r>
    <x v="364"/>
    <s v="restaurant"/>
    <n v="4"/>
    <n v="11"/>
    <n v="4"/>
    <n v="9"/>
    <n v="3"/>
    <n v="14.526814320999307"/>
  </r>
  <r>
    <x v="364"/>
    <s v="restaurant"/>
    <n v="5"/>
    <n v="14"/>
    <n v="4"/>
    <n v="9"/>
    <n v="4"/>
    <n v="11.652264469922379"/>
  </r>
  <r>
    <x v="364"/>
    <s v="restaurant"/>
    <n v="6"/>
    <n v="14"/>
    <n v="4"/>
    <n v="11"/>
    <n v="4"/>
    <n v="9.8787968321341175"/>
  </r>
  <r>
    <x v="364"/>
    <s v="restaurant"/>
    <n v="7"/>
    <n v="15"/>
    <n v="4"/>
    <n v="11"/>
    <n v="5"/>
    <n v="8.1650572961955685"/>
  </r>
  <r>
    <x v="364"/>
    <s v="restaurant"/>
    <n v="8"/>
    <n v="17"/>
    <n v="4"/>
    <n v="11"/>
    <n v="5"/>
    <n v="7.2150776157373153"/>
  </r>
  <r>
    <x v="364"/>
    <s v="restaurant"/>
    <n v="9"/>
    <n v="18"/>
    <n v="4"/>
    <n v="11"/>
    <n v="5"/>
    <n v="6.4341463407312336"/>
  </r>
  <r>
    <x v="364"/>
    <s v="supermarket"/>
    <n v="0"/>
    <n v="35"/>
    <n v="14"/>
    <n v="21"/>
    <n v="10"/>
    <n v="2.4810019442920499"/>
  </r>
  <r>
    <x v="364"/>
    <s v="supermarket"/>
    <n v="1"/>
    <n v="50"/>
    <n v="15"/>
    <n v="25"/>
    <n v="10"/>
    <n v="1.3647770933457799"/>
  </r>
  <r>
    <x v="364"/>
    <s v="supermarket"/>
    <n v="2"/>
    <n v="55"/>
    <n v="15"/>
    <n v="27"/>
    <n v="12"/>
    <n v="0.55211683299574754"/>
  </r>
  <r>
    <x v="364"/>
    <s v="supermarket"/>
    <n v="3"/>
    <n v="62"/>
    <n v="19"/>
    <n v="34"/>
    <n v="14"/>
    <n v="0.19583914971163371"/>
  </r>
  <r>
    <x v="364"/>
    <s v="supermarket"/>
    <n v="4"/>
    <n v="78"/>
    <n v="22"/>
    <n v="38"/>
    <n v="15"/>
    <n v="9.0833272034968909E-2"/>
  </r>
  <r>
    <x v="364"/>
    <s v="store"/>
    <n v="0"/>
    <n v="3"/>
    <n v="1"/>
    <n v="3"/>
    <n v="1"/>
    <n v="24.807341495576125"/>
  </r>
  <r>
    <x v="364"/>
    <s v="store"/>
    <n v="1"/>
    <n v="6"/>
    <n v="1"/>
    <n v="6"/>
    <n v="1"/>
    <n v="13.077667184379605"/>
  </r>
  <r>
    <x v="364"/>
    <s v="store"/>
    <n v="2"/>
    <n v="6"/>
    <n v="2"/>
    <n v="6"/>
    <n v="2"/>
    <n v="6.6137095659248146"/>
  </r>
  <r>
    <x v="364"/>
    <s v="store"/>
    <n v="3"/>
    <n v="8"/>
    <n v="3"/>
    <n v="8"/>
    <n v="3"/>
    <n v="2.9639422994539872"/>
  </r>
  <r>
    <x v="364"/>
    <s v="store"/>
    <n v="4"/>
    <n v="13"/>
    <n v="4"/>
    <n v="8"/>
    <n v="3"/>
    <n v="1.6066705478799657"/>
  </r>
  <r>
    <x v="364"/>
    <s v="pharmacy"/>
    <n v="0"/>
    <n v="13"/>
    <n v="4"/>
    <n v="8"/>
    <n v="3"/>
    <n v="5.6721624532706443"/>
  </r>
  <r>
    <x v="364"/>
    <s v="pharmacy"/>
    <n v="1"/>
    <n v="13"/>
    <n v="4"/>
    <n v="8"/>
    <n v="3"/>
    <n v="2.7310411812043842"/>
  </r>
  <r>
    <x v="364"/>
    <s v="pharmacy"/>
    <n v="2"/>
    <n v="18"/>
    <n v="5"/>
    <n v="18"/>
    <n v="3"/>
    <n v="1.00389185124327"/>
  </r>
  <r>
    <x v="364"/>
    <s v="bank"/>
    <n v="0"/>
    <n v="24"/>
    <n v="7"/>
    <n v="14"/>
    <n v="6"/>
    <n v="2.7345133313955428"/>
  </r>
  <r>
    <x v="364"/>
    <s v="bank"/>
    <n v="1"/>
    <n v="48"/>
    <n v="15"/>
    <n v="36"/>
    <n v="8"/>
    <n v="0.4192946321546232"/>
  </r>
  <r>
    <x v="365"/>
    <s v="restaurant"/>
    <n v="0"/>
    <n v="7"/>
    <n v="2"/>
    <n v="7"/>
    <n v="2"/>
    <n v="32.024622533391799"/>
  </r>
  <r>
    <x v="365"/>
    <s v="restaurant"/>
    <n v="1"/>
    <n v="7"/>
    <n v="2"/>
    <n v="7"/>
    <n v="2"/>
    <n v="28.70355056696598"/>
  </r>
  <r>
    <x v="365"/>
    <s v="restaurant"/>
    <n v="2"/>
    <n v="7"/>
    <n v="2"/>
    <n v="7"/>
    <n v="2"/>
    <n v="25.726886063725061"/>
  </r>
  <r>
    <x v="365"/>
    <s v="restaurant"/>
    <n v="3"/>
    <n v="11"/>
    <n v="3"/>
    <n v="9"/>
    <n v="3"/>
    <n v="17.397360581258248"/>
  </r>
  <r>
    <x v="365"/>
    <s v="restaurant"/>
    <n v="4"/>
    <n v="11"/>
    <n v="4"/>
    <n v="9"/>
    <n v="3"/>
    <n v="14.526814320999307"/>
  </r>
  <r>
    <x v="365"/>
    <s v="restaurant"/>
    <n v="5"/>
    <n v="14"/>
    <n v="4"/>
    <n v="9"/>
    <n v="4"/>
    <n v="11.652264469922379"/>
  </r>
  <r>
    <x v="365"/>
    <s v="restaurant"/>
    <n v="6"/>
    <n v="14"/>
    <n v="4"/>
    <n v="11"/>
    <n v="4"/>
    <n v="9.8787968321341175"/>
  </r>
  <r>
    <x v="365"/>
    <s v="restaurant"/>
    <n v="7"/>
    <n v="15"/>
    <n v="4"/>
    <n v="11"/>
    <n v="5"/>
    <n v="8.1650572961955685"/>
  </r>
  <r>
    <x v="365"/>
    <s v="restaurant"/>
    <n v="8"/>
    <n v="18"/>
    <n v="4"/>
    <n v="11"/>
    <n v="5"/>
    <n v="7.1785930247827814"/>
  </r>
  <r>
    <x v="365"/>
    <s v="restaurant"/>
    <n v="9"/>
    <n v="18"/>
    <n v="4"/>
    <n v="11"/>
    <n v="5"/>
    <n v="6.4341463407312336"/>
  </r>
  <r>
    <x v="365"/>
    <s v="supermarket"/>
    <n v="0"/>
    <n v="35"/>
    <n v="14"/>
    <n v="20"/>
    <n v="10"/>
    <n v="2.5358249695945818"/>
  </r>
  <r>
    <x v="365"/>
    <s v="supermarket"/>
    <n v="1"/>
    <n v="50"/>
    <n v="15"/>
    <n v="25"/>
    <n v="10"/>
    <n v="1.3647770933457799"/>
  </r>
  <r>
    <x v="365"/>
    <s v="supermarket"/>
    <n v="2"/>
    <n v="55"/>
    <n v="15"/>
    <n v="27"/>
    <n v="12"/>
    <n v="0.55211683299574754"/>
  </r>
  <r>
    <x v="365"/>
    <s v="supermarket"/>
    <n v="3"/>
    <n v="62"/>
    <n v="19"/>
    <n v="34"/>
    <n v="14"/>
    <n v="0.19583914971163371"/>
  </r>
  <r>
    <x v="365"/>
    <s v="supermarket"/>
    <n v="4"/>
    <n v="79"/>
    <n v="22"/>
    <n v="38"/>
    <n v="15"/>
    <n v="9.0833271918326117E-2"/>
  </r>
  <r>
    <x v="365"/>
    <s v="store"/>
    <n v="0"/>
    <n v="3"/>
    <n v="1"/>
    <n v="3"/>
    <n v="1"/>
    <n v="24.807341495576125"/>
  </r>
  <r>
    <x v="365"/>
    <s v="store"/>
    <n v="1"/>
    <n v="6"/>
    <n v="1"/>
    <n v="6"/>
    <n v="1"/>
    <n v="13.077667184379605"/>
  </r>
  <r>
    <x v="365"/>
    <s v="store"/>
    <n v="2"/>
    <n v="6"/>
    <n v="1"/>
    <n v="6"/>
    <n v="2"/>
    <n v="7.8497237746461614"/>
  </r>
  <r>
    <x v="365"/>
    <s v="store"/>
    <n v="3"/>
    <n v="7"/>
    <n v="2"/>
    <n v="7"/>
    <n v="2"/>
    <n v="4.1984675632926756"/>
  </r>
  <r>
    <x v="365"/>
    <s v="store"/>
    <n v="4"/>
    <n v="8"/>
    <n v="4"/>
    <n v="8"/>
    <n v="3"/>
    <n v="1.7226621839150433"/>
  </r>
  <r>
    <x v="365"/>
    <s v="pharmacy"/>
    <n v="0"/>
    <n v="13"/>
    <n v="4"/>
    <n v="8"/>
    <n v="3"/>
    <n v="5.6721624532706443"/>
  </r>
  <r>
    <x v="365"/>
    <s v="pharmacy"/>
    <n v="1"/>
    <n v="13"/>
    <n v="4"/>
    <n v="9"/>
    <n v="3"/>
    <n v="2.6506456507194072"/>
  </r>
  <r>
    <x v="365"/>
    <s v="pharmacy"/>
    <n v="2"/>
    <n v="18"/>
    <n v="5"/>
    <n v="18"/>
    <n v="3"/>
    <n v="1.00389185124327"/>
  </r>
  <r>
    <x v="365"/>
    <s v="bank"/>
    <n v="0"/>
    <n v="24"/>
    <n v="7"/>
    <n v="14"/>
    <n v="6"/>
    <n v="2.7345133313955428"/>
  </r>
  <r>
    <x v="365"/>
    <s v="bank"/>
    <n v="1"/>
    <n v="48"/>
    <n v="15"/>
    <n v="36"/>
    <n v="8"/>
    <n v="0.4192946321546232"/>
  </r>
  <r>
    <x v="366"/>
    <s v="restaurant"/>
    <n v="0"/>
    <n v="7"/>
    <n v="2"/>
    <n v="6"/>
    <n v="2"/>
    <n v="32.95450761754347"/>
  </r>
  <r>
    <x v="366"/>
    <s v="restaurant"/>
    <n v="1"/>
    <n v="7"/>
    <n v="2"/>
    <n v="7"/>
    <n v="2"/>
    <n v="28.70355056696598"/>
  </r>
  <r>
    <x v="366"/>
    <s v="restaurant"/>
    <n v="2"/>
    <n v="7"/>
    <n v="2"/>
    <n v="7"/>
    <n v="2"/>
    <n v="25.726886063725061"/>
  </r>
  <r>
    <x v="366"/>
    <s v="restaurant"/>
    <n v="3"/>
    <n v="11"/>
    <n v="3"/>
    <n v="9"/>
    <n v="3"/>
    <n v="17.397360581258248"/>
  </r>
  <r>
    <x v="366"/>
    <s v="restaurant"/>
    <n v="4"/>
    <n v="12"/>
    <n v="3"/>
    <n v="9"/>
    <n v="3"/>
    <n v="15.372464425085584"/>
  </r>
  <r>
    <x v="366"/>
    <s v="restaurant"/>
    <n v="5"/>
    <n v="14"/>
    <n v="4"/>
    <n v="9"/>
    <n v="4"/>
    <n v="11.652264469922379"/>
  </r>
  <r>
    <x v="366"/>
    <s v="restaurant"/>
    <n v="6"/>
    <n v="15"/>
    <n v="4"/>
    <n v="9"/>
    <n v="4"/>
    <n v="10.354142549827067"/>
  </r>
  <r>
    <x v="366"/>
    <s v="restaurant"/>
    <n v="7"/>
    <n v="15"/>
    <n v="4"/>
    <n v="10"/>
    <n v="5"/>
    <n v="8.3989000019561537"/>
  </r>
  <r>
    <x v="366"/>
    <s v="restaurant"/>
    <n v="8"/>
    <n v="18"/>
    <n v="4"/>
    <n v="11"/>
    <n v="5"/>
    <n v="7.1785930247827814"/>
  </r>
  <r>
    <x v="366"/>
    <s v="restaurant"/>
    <n v="9"/>
    <n v="18"/>
    <n v="5"/>
    <n v="12"/>
    <n v="5"/>
    <n v="5.7865731680455079"/>
  </r>
  <r>
    <x v="366"/>
    <s v="supermarket"/>
    <n v="0"/>
    <n v="36"/>
    <n v="14"/>
    <n v="20"/>
    <n v="10"/>
    <n v="2.5356402259585313"/>
  </r>
  <r>
    <x v="366"/>
    <s v="supermarket"/>
    <n v="1"/>
    <n v="50"/>
    <n v="15"/>
    <n v="25"/>
    <n v="10"/>
    <n v="1.3647770933457799"/>
  </r>
  <r>
    <x v="366"/>
    <s v="supermarket"/>
    <n v="2"/>
    <n v="55"/>
    <n v="16"/>
    <n v="27"/>
    <n v="12"/>
    <n v="0.53741666160413748"/>
  </r>
  <r>
    <x v="366"/>
    <s v="supermarket"/>
    <n v="3"/>
    <n v="62"/>
    <n v="19"/>
    <n v="34"/>
    <n v="14"/>
    <n v="0.19583914971163371"/>
  </r>
  <r>
    <x v="366"/>
    <s v="supermarket"/>
    <n v="4"/>
    <n v="79"/>
    <n v="23"/>
    <n v="38"/>
    <n v="15"/>
    <n v="9.0143746776735215E-2"/>
  </r>
  <r>
    <x v="366"/>
    <s v="store"/>
    <n v="0"/>
    <n v="3"/>
    <n v="1"/>
    <n v="3"/>
    <n v="1"/>
    <n v="24.807341495576125"/>
  </r>
  <r>
    <x v="366"/>
    <s v="store"/>
    <n v="1"/>
    <n v="6"/>
    <n v="1"/>
    <n v="6"/>
    <n v="1"/>
    <n v="13.077667184379605"/>
  </r>
  <r>
    <x v="366"/>
    <s v="store"/>
    <n v="2"/>
    <n v="6"/>
    <n v="1"/>
    <n v="6"/>
    <n v="1"/>
    <n v="8.8198220545815964"/>
  </r>
  <r>
    <x v="366"/>
    <s v="store"/>
    <n v="3"/>
    <n v="7"/>
    <n v="2"/>
    <n v="7"/>
    <n v="2"/>
    <n v="4.1984675632926756"/>
  </r>
  <r>
    <x v="366"/>
    <s v="store"/>
    <n v="4"/>
    <n v="8"/>
    <n v="4"/>
    <n v="8"/>
    <n v="3"/>
    <n v="1.7226621839150433"/>
  </r>
  <r>
    <x v="366"/>
    <s v="pharmacy"/>
    <n v="0"/>
    <n v="13"/>
    <n v="4"/>
    <n v="9"/>
    <n v="3"/>
    <n v="5.5051871207249228"/>
  </r>
  <r>
    <x v="366"/>
    <s v="pharmacy"/>
    <n v="1"/>
    <n v="13"/>
    <n v="4"/>
    <n v="9"/>
    <n v="3"/>
    <n v="2.6506456507194072"/>
  </r>
  <r>
    <x v="366"/>
    <s v="pharmacy"/>
    <n v="2"/>
    <n v="18"/>
    <n v="5"/>
    <n v="18"/>
    <n v="3"/>
    <n v="1.00389185124327"/>
  </r>
  <r>
    <x v="366"/>
    <s v="bank"/>
    <n v="0"/>
    <n v="25"/>
    <n v="7"/>
    <n v="14"/>
    <n v="6"/>
    <n v="2.7255275023283909"/>
  </r>
  <r>
    <x v="366"/>
    <s v="bank"/>
    <n v="1"/>
    <n v="48"/>
    <n v="15"/>
    <n v="36"/>
    <n v="8"/>
    <n v="0.4192946321546232"/>
  </r>
  <r>
    <x v="367"/>
    <s v="restaurant"/>
    <n v="0"/>
    <n v="7"/>
    <n v="2"/>
    <n v="6"/>
    <n v="2"/>
    <n v="32.95450761754347"/>
  </r>
  <r>
    <x v="367"/>
    <s v="restaurant"/>
    <n v="1"/>
    <n v="7"/>
    <n v="2"/>
    <n v="7"/>
    <n v="2"/>
    <n v="28.70355056696598"/>
  </r>
  <r>
    <x v="367"/>
    <s v="restaurant"/>
    <n v="2"/>
    <n v="7"/>
    <n v="2"/>
    <n v="7"/>
    <n v="2"/>
    <n v="25.726886063725061"/>
  </r>
  <r>
    <x v="367"/>
    <s v="restaurant"/>
    <n v="3"/>
    <n v="11"/>
    <n v="3"/>
    <n v="9"/>
    <n v="3"/>
    <n v="17.397360581258248"/>
  </r>
  <r>
    <x v="367"/>
    <s v="restaurant"/>
    <n v="4"/>
    <n v="12"/>
    <n v="3"/>
    <n v="9"/>
    <n v="3"/>
    <n v="15.372464425085584"/>
  </r>
  <r>
    <x v="367"/>
    <s v="restaurant"/>
    <n v="5"/>
    <n v="14"/>
    <n v="4"/>
    <n v="9"/>
    <n v="4"/>
    <n v="11.652264469922379"/>
  </r>
  <r>
    <x v="367"/>
    <s v="restaurant"/>
    <n v="6"/>
    <n v="15"/>
    <n v="4"/>
    <n v="9"/>
    <n v="4"/>
    <n v="10.354142549827067"/>
  </r>
  <r>
    <x v="367"/>
    <s v="restaurant"/>
    <n v="7"/>
    <n v="15"/>
    <n v="4"/>
    <n v="11"/>
    <n v="5"/>
    <n v="8.1650572961955685"/>
  </r>
  <r>
    <x v="367"/>
    <s v="restaurant"/>
    <n v="8"/>
    <n v="16"/>
    <n v="4"/>
    <n v="12"/>
    <n v="5"/>
    <n v="7.0810937767804933"/>
  </r>
  <r>
    <x v="367"/>
    <s v="restaurant"/>
    <n v="9"/>
    <n v="18"/>
    <n v="4"/>
    <n v="12"/>
    <n v="5"/>
    <n v="6.2730222926680925"/>
  </r>
  <r>
    <x v="367"/>
    <s v="supermarket"/>
    <n v="0"/>
    <n v="36"/>
    <n v="14"/>
    <n v="20"/>
    <n v="10"/>
    <n v="2.5356402259585313"/>
  </r>
  <r>
    <x v="367"/>
    <s v="supermarket"/>
    <n v="1"/>
    <n v="50"/>
    <n v="15"/>
    <n v="25"/>
    <n v="10"/>
    <n v="1.3647770933457799"/>
  </r>
  <r>
    <x v="367"/>
    <s v="supermarket"/>
    <n v="2"/>
    <n v="55"/>
    <n v="16"/>
    <n v="27"/>
    <n v="12"/>
    <n v="0.53741666160413748"/>
  </r>
  <r>
    <x v="367"/>
    <s v="supermarket"/>
    <n v="3"/>
    <n v="62"/>
    <n v="19"/>
    <n v="34"/>
    <n v="14"/>
    <n v="0.19583914971163371"/>
  </r>
  <r>
    <x v="367"/>
    <s v="supermarket"/>
    <n v="4"/>
    <n v="79"/>
    <n v="23"/>
    <n v="37"/>
    <n v="15"/>
    <n v="9.0421216860997716E-2"/>
  </r>
  <r>
    <x v="367"/>
    <s v="store"/>
    <n v="0"/>
    <n v="2"/>
    <n v="1"/>
    <n v="2"/>
    <n v="1"/>
    <n v="28.330807361871702"/>
  </r>
  <r>
    <x v="367"/>
    <s v="store"/>
    <n v="1"/>
    <n v="6"/>
    <n v="1"/>
    <n v="6"/>
    <n v="1"/>
    <n v="13.077667184379605"/>
  </r>
  <r>
    <x v="367"/>
    <s v="store"/>
    <n v="2"/>
    <n v="6"/>
    <n v="1"/>
    <n v="6"/>
    <n v="2"/>
    <n v="7.8497237746461614"/>
  </r>
  <r>
    <x v="367"/>
    <s v="store"/>
    <n v="3"/>
    <n v="7"/>
    <n v="2"/>
    <n v="7"/>
    <n v="2"/>
    <n v="4.1984675632926756"/>
  </r>
  <r>
    <x v="367"/>
    <s v="store"/>
    <n v="4"/>
    <n v="8"/>
    <n v="4"/>
    <n v="8"/>
    <n v="3"/>
    <n v="1.7226621839150433"/>
  </r>
  <r>
    <x v="367"/>
    <s v="pharmacy"/>
    <n v="0"/>
    <n v="13"/>
    <n v="4"/>
    <n v="9"/>
    <n v="3"/>
    <n v="5.5051871207249228"/>
  </r>
  <r>
    <x v="367"/>
    <s v="pharmacy"/>
    <n v="1"/>
    <n v="13"/>
    <n v="4"/>
    <n v="9"/>
    <n v="3"/>
    <n v="2.6506456507194072"/>
  </r>
  <r>
    <x v="367"/>
    <s v="pharmacy"/>
    <n v="2"/>
    <n v="17"/>
    <n v="5"/>
    <n v="17"/>
    <n v="3"/>
    <n v="1.0135485439080532"/>
  </r>
  <r>
    <x v="367"/>
    <s v="bank"/>
    <n v="0"/>
    <n v="25"/>
    <n v="7"/>
    <n v="14"/>
    <n v="6"/>
    <n v="2.7255275023283909"/>
  </r>
  <r>
    <x v="367"/>
    <s v="bank"/>
    <n v="1"/>
    <n v="47"/>
    <n v="15"/>
    <n v="36"/>
    <n v="8"/>
    <n v="0.41932861806489802"/>
  </r>
  <r>
    <x v="368"/>
    <s v="restaurant"/>
    <n v="0"/>
    <n v="7"/>
    <n v="2"/>
    <n v="6"/>
    <n v="2"/>
    <n v="32.95450761754347"/>
  </r>
  <r>
    <x v="368"/>
    <s v="restaurant"/>
    <n v="1"/>
    <n v="7"/>
    <n v="2"/>
    <n v="7"/>
    <n v="2"/>
    <n v="28.70355056696598"/>
  </r>
  <r>
    <x v="368"/>
    <s v="restaurant"/>
    <n v="2"/>
    <n v="7"/>
    <n v="2"/>
    <n v="9"/>
    <n v="2"/>
    <n v="24.536629895733668"/>
  </r>
  <r>
    <x v="368"/>
    <s v="restaurant"/>
    <n v="3"/>
    <n v="11"/>
    <n v="3"/>
    <n v="9"/>
    <n v="3"/>
    <n v="17.397360581258248"/>
  </r>
  <r>
    <x v="368"/>
    <s v="restaurant"/>
    <n v="4"/>
    <n v="12"/>
    <n v="3"/>
    <n v="9"/>
    <n v="3"/>
    <n v="15.372464425085584"/>
  </r>
  <r>
    <x v="368"/>
    <s v="restaurant"/>
    <n v="5"/>
    <n v="14"/>
    <n v="4"/>
    <n v="9"/>
    <n v="4"/>
    <n v="11.652264469922379"/>
  </r>
  <r>
    <x v="368"/>
    <s v="restaurant"/>
    <n v="6"/>
    <n v="15"/>
    <n v="4"/>
    <n v="9"/>
    <n v="4"/>
    <n v="10.354142549827067"/>
  </r>
  <r>
    <x v="368"/>
    <s v="restaurant"/>
    <n v="7"/>
    <n v="15"/>
    <n v="4"/>
    <n v="11"/>
    <n v="5"/>
    <n v="8.1650572961955685"/>
  </r>
  <r>
    <x v="368"/>
    <s v="restaurant"/>
    <n v="8"/>
    <n v="16"/>
    <n v="4"/>
    <n v="12"/>
    <n v="5"/>
    <n v="7.0810937767804933"/>
  </r>
  <r>
    <x v="368"/>
    <s v="restaurant"/>
    <n v="9"/>
    <n v="18"/>
    <n v="4"/>
    <n v="12"/>
    <n v="5"/>
    <n v="6.2730222926680925"/>
  </r>
  <r>
    <x v="368"/>
    <s v="supermarket"/>
    <n v="0"/>
    <n v="36"/>
    <n v="14"/>
    <n v="20"/>
    <n v="10"/>
    <n v="2.5356402259585313"/>
  </r>
  <r>
    <x v="368"/>
    <s v="supermarket"/>
    <n v="1"/>
    <n v="50"/>
    <n v="15"/>
    <n v="25"/>
    <n v="10"/>
    <n v="1.3647770933457799"/>
  </r>
  <r>
    <x v="368"/>
    <s v="supermarket"/>
    <n v="2"/>
    <n v="55"/>
    <n v="16"/>
    <n v="27"/>
    <n v="12"/>
    <n v="0.53741666160413748"/>
  </r>
  <r>
    <x v="368"/>
    <s v="supermarket"/>
    <n v="3"/>
    <n v="62"/>
    <n v="19"/>
    <n v="34"/>
    <n v="14"/>
    <n v="0.19583914971163371"/>
  </r>
  <r>
    <x v="368"/>
    <s v="supermarket"/>
    <n v="4"/>
    <n v="79"/>
    <n v="23"/>
    <n v="37"/>
    <n v="15"/>
    <n v="9.0421216860997716E-2"/>
  </r>
  <r>
    <x v="368"/>
    <s v="store"/>
    <n v="0"/>
    <n v="2"/>
    <n v="1"/>
    <n v="2"/>
    <n v="1"/>
    <n v="28.330807361871702"/>
  </r>
  <r>
    <x v="368"/>
    <s v="store"/>
    <n v="1"/>
    <n v="6"/>
    <n v="1"/>
    <n v="6"/>
    <n v="1"/>
    <n v="13.077667184379605"/>
  </r>
  <r>
    <x v="368"/>
    <s v="store"/>
    <n v="2"/>
    <n v="6"/>
    <n v="1"/>
    <n v="6"/>
    <n v="2"/>
    <n v="7.8497237746461614"/>
  </r>
  <r>
    <x v="368"/>
    <s v="store"/>
    <n v="3"/>
    <n v="8"/>
    <n v="3"/>
    <n v="7"/>
    <n v="3"/>
    <n v="3.0545447925957778"/>
  </r>
  <r>
    <x v="368"/>
    <s v="store"/>
    <n v="4"/>
    <n v="13"/>
    <n v="3"/>
    <n v="8"/>
    <n v="3"/>
    <n v="1.8829461938292398"/>
  </r>
  <r>
    <x v="368"/>
    <s v="pharmacy"/>
    <n v="0"/>
    <n v="13"/>
    <n v="4"/>
    <n v="9"/>
    <n v="3"/>
    <n v="5.5051871207249228"/>
  </r>
  <r>
    <x v="368"/>
    <s v="pharmacy"/>
    <n v="1"/>
    <n v="13"/>
    <n v="4"/>
    <n v="9"/>
    <n v="3"/>
    <n v="2.6506456507194072"/>
  </r>
  <r>
    <x v="368"/>
    <s v="pharmacy"/>
    <n v="2"/>
    <n v="17"/>
    <n v="5"/>
    <n v="17"/>
    <n v="3"/>
    <n v="1.0135485439080532"/>
  </r>
  <r>
    <x v="368"/>
    <s v="bank"/>
    <n v="0"/>
    <n v="25"/>
    <n v="7"/>
    <n v="14"/>
    <n v="6"/>
    <n v="2.7255275023283909"/>
  </r>
  <r>
    <x v="368"/>
    <s v="bank"/>
    <n v="1"/>
    <n v="47"/>
    <n v="15"/>
    <n v="36"/>
    <n v="8"/>
    <n v="0.41932861806489802"/>
  </r>
  <r>
    <x v="369"/>
    <s v="restaurant"/>
    <n v="0"/>
    <n v="6"/>
    <n v="2"/>
    <n v="6"/>
    <n v="2"/>
    <n v="34.018659724442237"/>
  </r>
  <r>
    <x v="369"/>
    <s v="restaurant"/>
    <n v="1"/>
    <n v="7"/>
    <n v="2"/>
    <n v="7"/>
    <n v="2"/>
    <n v="28.70355056696598"/>
  </r>
  <r>
    <x v="369"/>
    <s v="restaurant"/>
    <n v="2"/>
    <n v="7"/>
    <n v="2"/>
    <n v="9"/>
    <n v="2"/>
    <n v="24.536629895733668"/>
  </r>
  <r>
    <x v="369"/>
    <s v="restaurant"/>
    <n v="3"/>
    <n v="11"/>
    <n v="3"/>
    <n v="9"/>
    <n v="3"/>
    <n v="17.397360581258248"/>
  </r>
  <r>
    <x v="369"/>
    <s v="restaurant"/>
    <n v="4"/>
    <n v="12"/>
    <n v="3"/>
    <n v="9"/>
    <n v="3"/>
    <n v="15.372464425085584"/>
  </r>
  <r>
    <x v="369"/>
    <s v="restaurant"/>
    <n v="5"/>
    <n v="14"/>
    <n v="4"/>
    <n v="9"/>
    <n v="4"/>
    <n v="11.652264469922379"/>
  </r>
  <r>
    <x v="369"/>
    <s v="restaurant"/>
    <n v="6"/>
    <n v="15"/>
    <n v="4"/>
    <n v="9"/>
    <n v="4"/>
    <n v="10.354142549827067"/>
  </r>
  <r>
    <x v="369"/>
    <s v="restaurant"/>
    <n v="7"/>
    <n v="15"/>
    <n v="4"/>
    <n v="11"/>
    <n v="5"/>
    <n v="8.1650572961955685"/>
  </r>
  <r>
    <x v="369"/>
    <s v="restaurant"/>
    <n v="8"/>
    <n v="16"/>
    <n v="4"/>
    <n v="12"/>
    <n v="5"/>
    <n v="7.0810937767804933"/>
  </r>
  <r>
    <x v="369"/>
    <s v="restaurant"/>
    <n v="9"/>
    <n v="17"/>
    <n v="4"/>
    <n v="12"/>
    <n v="5"/>
    <n v="6.305723296412526"/>
  </r>
  <r>
    <x v="369"/>
    <s v="supermarket"/>
    <n v="0"/>
    <n v="36"/>
    <n v="14"/>
    <n v="20"/>
    <n v="10"/>
    <n v="2.5356402259585313"/>
  </r>
  <r>
    <x v="369"/>
    <s v="supermarket"/>
    <n v="1"/>
    <n v="50"/>
    <n v="15"/>
    <n v="25"/>
    <n v="10"/>
    <n v="1.3647770933457799"/>
  </r>
  <r>
    <x v="369"/>
    <s v="supermarket"/>
    <n v="2"/>
    <n v="55"/>
    <n v="16"/>
    <n v="27"/>
    <n v="13"/>
    <n v="0.44774999590167491"/>
  </r>
  <r>
    <x v="369"/>
    <s v="supermarket"/>
    <n v="3"/>
    <n v="62"/>
    <n v="19"/>
    <n v="34"/>
    <n v="14"/>
    <n v="0.19583914971163371"/>
  </r>
  <r>
    <x v="369"/>
    <s v="supermarket"/>
    <n v="4"/>
    <n v="79"/>
    <n v="22"/>
    <n v="37"/>
    <n v="15"/>
    <n v="9.1110742002588604E-2"/>
  </r>
  <r>
    <x v="369"/>
    <s v="store"/>
    <n v="0"/>
    <n v="2"/>
    <n v="1"/>
    <n v="2"/>
    <n v="1"/>
    <n v="28.330807361871702"/>
  </r>
  <r>
    <x v="369"/>
    <s v="store"/>
    <n v="1"/>
    <n v="6"/>
    <n v="1"/>
    <n v="6"/>
    <n v="1"/>
    <n v="13.077667184379605"/>
  </r>
  <r>
    <x v="369"/>
    <s v="store"/>
    <n v="2"/>
    <n v="6"/>
    <n v="1"/>
    <n v="6"/>
    <n v="2"/>
    <n v="7.8497237746461614"/>
  </r>
  <r>
    <x v="369"/>
    <s v="store"/>
    <n v="3"/>
    <n v="8"/>
    <n v="3"/>
    <n v="8"/>
    <n v="2"/>
    <n v="3.429932577192099"/>
  </r>
  <r>
    <x v="369"/>
    <s v="store"/>
    <n v="4"/>
    <n v="10"/>
    <n v="3"/>
    <n v="10"/>
    <n v="3"/>
    <n v="1.8499748116562258"/>
  </r>
  <r>
    <x v="369"/>
    <s v="pharmacy"/>
    <n v="0"/>
    <n v="13"/>
    <n v="4"/>
    <n v="9"/>
    <n v="3"/>
    <n v="5.5051871207249228"/>
  </r>
  <r>
    <x v="369"/>
    <s v="pharmacy"/>
    <n v="1"/>
    <n v="13"/>
    <n v="4"/>
    <n v="9"/>
    <n v="3"/>
    <n v="2.6506456507194072"/>
  </r>
  <r>
    <x v="369"/>
    <s v="pharmacy"/>
    <n v="2"/>
    <n v="17"/>
    <n v="5"/>
    <n v="17"/>
    <n v="3"/>
    <n v="1.0135485439080532"/>
  </r>
  <r>
    <x v="369"/>
    <s v="bank"/>
    <n v="0"/>
    <n v="25"/>
    <n v="7"/>
    <n v="14"/>
    <n v="6"/>
    <n v="2.7255275023283909"/>
  </r>
  <r>
    <x v="369"/>
    <s v="bank"/>
    <n v="1"/>
    <n v="47"/>
    <n v="15"/>
    <n v="36"/>
    <n v="8"/>
    <n v="0.41932861806489802"/>
  </r>
  <r>
    <x v="370"/>
    <s v="restaurant"/>
    <n v="0"/>
    <n v="6"/>
    <n v="1"/>
    <n v="6"/>
    <n v="1"/>
    <n v="38.775499111066253"/>
  </r>
  <r>
    <x v="370"/>
    <s v="restaurant"/>
    <n v="1"/>
    <n v="6"/>
    <n v="1"/>
    <n v="7"/>
    <n v="1"/>
    <n v="33.920883683382698"/>
  </r>
  <r>
    <x v="370"/>
    <s v="restaurant"/>
    <n v="2"/>
    <n v="7"/>
    <n v="2"/>
    <n v="7"/>
    <n v="2"/>
    <n v="25.726886063725061"/>
  </r>
  <r>
    <x v="370"/>
    <s v="restaurant"/>
    <n v="3"/>
    <n v="7"/>
    <n v="2"/>
    <n v="8"/>
    <n v="2"/>
    <n v="22.484640987022328"/>
  </r>
  <r>
    <x v="370"/>
    <s v="restaurant"/>
    <n v="4"/>
    <n v="11"/>
    <n v="3"/>
    <n v="8"/>
    <n v="3"/>
    <n v="16.034661032341649"/>
  </r>
  <r>
    <x v="370"/>
    <s v="restaurant"/>
    <n v="5"/>
    <n v="11"/>
    <n v="3"/>
    <n v="8"/>
    <n v="3"/>
    <n v="14.371807295654364"/>
  </r>
  <r>
    <x v="370"/>
    <s v="restaurant"/>
    <n v="6"/>
    <n v="14"/>
    <n v="4"/>
    <n v="9"/>
    <n v="4"/>
    <n v="10.443881487856354"/>
  </r>
  <r>
    <x v="370"/>
    <s v="restaurant"/>
    <n v="7"/>
    <n v="14"/>
    <n v="4"/>
    <n v="9"/>
    <n v="4"/>
    <n v="9.3608122965231022"/>
  </r>
  <r>
    <x v="370"/>
    <s v="restaurant"/>
    <n v="8"/>
    <n v="14"/>
    <n v="4"/>
    <n v="11"/>
    <n v="4"/>
    <n v="7.9361023000974278"/>
  </r>
  <r>
    <x v="370"/>
    <s v="restaurant"/>
    <n v="9"/>
    <n v="17"/>
    <n v="4"/>
    <n v="11"/>
    <n v="5"/>
    <n v="6.4668473444756671"/>
  </r>
  <r>
    <x v="370"/>
    <s v="supermarket"/>
    <n v="0"/>
    <n v="35"/>
    <n v="14"/>
    <n v="20"/>
    <n v="10"/>
    <n v="2.5358249695945818"/>
  </r>
  <r>
    <x v="370"/>
    <s v="supermarket"/>
    <n v="1"/>
    <n v="50"/>
    <n v="15"/>
    <n v="24"/>
    <n v="10"/>
    <n v="1.3801096481249273"/>
  </r>
  <r>
    <x v="370"/>
    <s v="supermarket"/>
    <n v="2"/>
    <n v="55"/>
    <n v="15"/>
    <n v="27"/>
    <n v="13"/>
    <n v="0.46245016729328503"/>
  </r>
  <r>
    <x v="370"/>
    <s v="supermarket"/>
    <n v="3"/>
    <n v="62"/>
    <n v="19"/>
    <n v="34"/>
    <n v="14"/>
    <n v="0.19583914971163371"/>
  </r>
  <r>
    <x v="370"/>
    <s v="supermarket"/>
    <n v="4"/>
    <n v="79"/>
    <n v="22"/>
    <n v="37"/>
    <n v="15"/>
    <n v="9.1110742002588604E-2"/>
  </r>
  <r>
    <x v="370"/>
    <s v="store"/>
    <n v="0"/>
    <n v="2"/>
    <n v="0"/>
    <n v="2"/>
    <n v="1"/>
    <n v="32.207258829558704"/>
  </r>
  <r>
    <x v="370"/>
    <s v="store"/>
    <n v="1"/>
    <n v="6"/>
    <n v="1"/>
    <n v="6"/>
    <n v="1"/>
    <n v="13.077667184379605"/>
  </r>
  <r>
    <x v="370"/>
    <s v="store"/>
    <n v="2"/>
    <n v="6"/>
    <n v="1"/>
    <n v="6"/>
    <n v="2"/>
    <n v="7.8497237746461614"/>
  </r>
  <r>
    <x v="370"/>
    <s v="store"/>
    <n v="3"/>
    <n v="8"/>
    <n v="3"/>
    <n v="8"/>
    <n v="2"/>
    <n v="3.429932577192099"/>
  </r>
  <r>
    <x v="370"/>
    <s v="store"/>
    <n v="4"/>
    <n v="10"/>
    <n v="3"/>
    <n v="10"/>
    <n v="3"/>
    <n v="1.8499748116562258"/>
  </r>
  <r>
    <x v="370"/>
    <s v="pharmacy"/>
    <n v="0"/>
    <n v="13"/>
    <n v="4"/>
    <n v="8"/>
    <n v="3"/>
    <n v="5.6721624532706443"/>
  </r>
  <r>
    <x v="370"/>
    <s v="pharmacy"/>
    <n v="1"/>
    <n v="13"/>
    <n v="4"/>
    <n v="9"/>
    <n v="3"/>
    <n v="2.6506456507194072"/>
  </r>
  <r>
    <x v="370"/>
    <s v="pharmacy"/>
    <n v="2"/>
    <n v="17"/>
    <n v="4"/>
    <n v="17"/>
    <n v="3"/>
    <n v="1.1136317076297078"/>
  </r>
  <r>
    <x v="370"/>
    <s v="bank"/>
    <n v="0"/>
    <n v="24"/>
    <n v="7"/>
    <n v="14"/>
    <n v="6"/>
    <n v="2.7345133313955428"/>
  </r>
  <r>
    <x v="370"/>
    <s v="bank"/>
    <n v="1"/>
    <n v="47"/>
    <n v="15"/>
    <n v="36"/>
    <n v="9"/>
    <n v="0.35165994830792391"/>
  </r>
  <r>
    <x v="371"/>
    <s v="restaurant"/>
    <n v="0"/>
    <n v="6"/>
    <n v="1"/>
    <n v="5"/>
    <n v="1"/>
    <n v="39.859665522121006"/>
  </r>
  <r>
    <x v="371"/>
    <s v="restaurant"/>
    <n v="1"/>
    <n v="6"/>
    <n v="1"/>
    <n v="6"/>
    <n v="1"/>
    <n v="34.754336240289014"/>
  </r>
  <r>
    <x v="371"/>
    <s v="restaurant"/>
    <n v="2"/>
    <n v="7"/>
    <n v="2"/>
    <n v="6"/>
    <n v="2"/>
    <n v="26.473906503618867"/>
  </r>
  <r>
    <x v="371"/>
    <s v="restaurant"/>
    <n v="3"/>
    <n v="7"/>
    <n v="2"/>
    <n v="8"/>
    <n v="2"/>
    <n v="22.484640987022328"/>
  </r>
  <r>
    <x v="371"/>
    <s v="restaurant"/>
    <n v="4"/>
    <n v="10"/>
    <n v="3"/>
    <n v="8"/>
    <n v="2"/>
    <n v="17.469703476085467"/>
  </r>
  <r>
    <x v="371"/>
    <s v="restaurant"/>
    <n v="5"/>
    <n v="11"/>
    <n v="3"/>
    <n v="8"/>
    <n v="3"/>
    <n v="14.371807295654364"/>
  </r>
  <r>
    <x v="371"/>
    <s v="restaurant"/>
    <n v="6"/>
    <n v="13"/>
    <n v="3"/>
    <n v="8"/>
    <n v="3"/>
    <n v="12.562771414314645"/>
  </r>
  <r>
    <x v="371"/>
    <s v="restaurant"/>
    <n v="7"/>
    <n v="14"/>
    <n v="3"/>
    <n v="8"/>
    <n v="4"/>
    <n v="10.446517698257534"/>
  </r>
  <r>
    <x v="371"/>
    <s v="restaurant"/>
    <n v="8"/>
    <n v="14"/>
    <n v="4"/>
    <n v="9"/>
    <n v="4"/>
    <n v="8.3900613916984845"/>
  </r>
  <r>
    <x v="371"/>
    <s v="restaurant"/>
    <n v="9"/>
    <n v="17"/>
    <n v="4"/>
    <n v="11"/>
    <n v="4"/>
    <n v="6.9559563904553814"/>
  </r>
  <r>
    <x v="371"/>
    <s v="supermarket"/>
    <n v="0"/>
    <n v="35"/>
    <n v="14"/>
    <n v="19"/>
    <n v="9"/>
    <n v="3.0812811599700525"/>
  </r>
  <r>
    <x v="371"/>
    <s v="supermarket"/>
    <n v="1"/>
    <n v="50"/>
    <n v="15"/>
    <n v="24"/>
    <n v="10"/>
    <n v="1.3801096481249273"/>
  </r>
  <r>
    <x v="371"/>
    <s v="supermarket"/>
    <n v="2"/>
    <n v="55"/>
    <n v="15"/>
    <n v="27"/>
    <n v="12"/>
    <n v="0.55211683299574754"/>
  </r>
  <r>
    <x v="371"/>
    <s v="supermarket"/>
    <n v="3"/>
    <n v="62"/>
    <n v="19"/>
    <n v="34"/>
    <n v="14"/>
    <n v="0.19583914971163371"/>
  </r>
  <r>
    <x v="371"/>
    <s v="supermarket"/>
    <n v="4"/>
    <n v="78"/>
    <n v="22"/>
    <n v="37"/>
    <n v="14"/>
    <n v="0.1119120641838591"/>
  </r>
  <r>
    <x v="371"/>
    <s v="store"/>
    <n v="0"/>
    <n v="2"/>
    <n v="0"/>
    <n v="2"/>
    <n v="0"/>
    <n v="35.201764025288824"/>
  </r>
  <r>
    <x v="371"/>
    <s v="store"/>
    <n v="1"/>
    <n v="5"/>
    <n v="1"/>
    <n v="5"/>
    <n v="1"/>
    <n v="13.897434437427027"/>
  </r>
  <r>
    <x v="371"/>
    <s v="store"/>
    <n v="2"/>
    <n v="6"/>
    <n v="1"/>
    <n v="6"/>
    <n v="1"/>
    <n v="8.8198220545815964"/>
  </r>
  <r>
    <x v="371"/>
    <s v="store"/>
    <n v="3"/>
    <n v="9"/>
    <n v="3"/>
    <n v="6"/>
    <n v="2"/>
    <n v="3.5816366040635921"/>
  </r>
  <r>
    <x v="371"/>
    <s v="store"/>
    <n v="4"/>
    <n v="12"/>
    <n v="3"/>
    <n v="9"/>
    <n v="2"/>
    <n v="2.1623738989523398"/>
  </r>
  <r>
    <x v="371"/>
    <s v="pharmacy"/>
    <n v="0"/>
    <n v="13"/>
    <n v="4"/>
    <n v="8"/>
    <n v="2"/>
    <n v="6.3888360979969647"/>
  </r>
  <r>
    <x v="371"/>
    <s v="pharmacy"/>
    <n v="1"/>
    <n v="13"/>
    <n v="4"/>
    <n v="8"/>
    <n v="2"/>
    <n v="3.0761062694059462"/>
  </r>
  <r>
    <x v="371"/>
    <s v="pharmacy"/>
    <n v="2"/>
    <n v="17"/>
    <n v="4"/>
    <n v="17"/>
    <n v="3"/>
    <n v="1.1136317076297078"/>
  </r>
  <r>
    <x v="371"/>
    <s v="bank"/>
    <n v="0"/>
    <n v="24"/>
    <n v="7"/>
    <n v="14"/>
    <n v="6"/>
    <n v="2.7345133313955428"/>
  </r>
  <r>
    <x v="371"/>
    <s v="bank"/>
    <n v="1"/>
    <n v="47"/>
    <n v="15"/>
    <n v="36"/>
    <n v="7"/>
    <n v="0.50384470151662519"/>
  </r>
  <r>
    <x v="372"/>
    <s v="restaurant"/>
    <n v="0"/>
    <n v="6"/>
    <n v="2"/>
    <n v="6"/>
    <n v="1"/>
    <n v="36.118659882772583"/>
  </r>
  <r>
    <x v="372"/>
    <s v="restaurant"/>
    <n v="1"/>
    <n v="6"/>
    <n v="2"/>
    <n v="6"/>
    <n v="1"/>
    <n v="32.37302108011469"/>
  </r>
  <r>
    <x v="372"/>
    <s v="restaurant"/>
    <n v="2"/>
    <n v="6"/>
    <n v="2"/>
    <n v="6"/>
    <n v="2"/>
    <n v="27.328789960250138"/>
  </r>
  <r>
    <x v="372"/>
    <s v="restaurant"/>
    <n v="3"/>
    <n v="6"/>
    <n v="2"/>
    <n v="7"/>
    <n v="2"/>
    <n v="23.825141570097159"/>
  </r>
  <r>
    <x v="372"/>
    <s v="restaurant"/>
    <n v="4"/>
    <n v="11"/>
    <n v="3"/>
    <n v="7"/>
    <n v="2"/>
    <n v="17.707443944850432"/>
  </r>
  <r>
    <x v="372"/>
    <s v="restaurant"/>
    <n v="5"/>
    <n v="11"/>
    <n v="3"/>
    <n v="8"/>
    <n v="3"/>
    <n v="14.371807295654364"/>
  </r>
  <r>
    <x v="372"/>
    <s v="restaurant"/>
    <n v="6"/>
    <n v="11"/>
    <n v="4"/>
    <n v="8"/>
    <n v="3"/>
    <n v="12.02472801049487"/>
  </r>
  <r>
    <x v="372"/>
    <s v="restaurant"/>
    <n v="7"/>
    <n v="14"/>
    <n v="4"/>
    <n v="11"/>
    <n v="3"/>
    <n v="9.5668459201432707"/>
  </r>
  <r>
    <x v="372"/>
    <s v="restaurant"/>
    <n v="8"/>
    <n v="14"/>
    <n v="4"/>
    <n v="11"/>
    <n v="4"/>
    <n v="7.9361023000974278"/>
  </r>
  <r>
    <x v="372"/>
    <s v="restaurant"/>
    <n v="9"/>
    <n v="17"/>
    <n v="4"/>
    <n v="11"/>
    <n v="5"/>
    <n v="6.4668473444756671"/>
  </r>
  <r>
    <x v="372"/>
    <s v="supermarket"/>
    <n v="0"/>
    <n v="35"/>
    <n v="14"/>
    <n v="20"/>
    <n v="9"/>
    <n v="3.0150113174221751"/>
  </r>
  <r>
    <x v="372"/>
    <s v="supermarket"/>
    <n v="1"/>
    <n v="49"/>
    <n v="15"/>
    <n v="24"/>
    <n v="10"/>
    <n v="1.3801117171251263"/>
  </r>
  <r>
    <x v="372"/>
    <s v="supermarket"/>
    <n v="2"/>
    <n v="54"/>
    <n v="15"/>
    <n v="26"/>
    <n v="12"/>
    <n v="0.5583828653170505"/>
  </r>
  <r>
    <x v="372"/>
    <s v="supermarket"/>
    <n v="3"/>
    <n v="61"/>
    <n v="19"/>
    <n v="33"/>
    <n v="14"/>
    <n v="0.19683129512121239"/>
  </r>
  <r>
    <x v="372"/>
    <s v="supermarket"/>
    <n v="4"/>
    <n v="78"/>
    <n v="22"/>
    <n v="37"/>
    <n v="14"/>
    <n v="0.1119120641838591"/>
  </r>
  <r>
    <x v="372"/>
    <s v="store"/>
    <n v="0"/>
    <n v="2"/>
    <n v="0"/>
    <n v="2"/>
    <n v="0"/>
    <n v="35.201764025288824"/>
  </r>
  <r>
    <x v="372"/>
    <s v="store"/>
    <n v="1"/>
    <n v="5"/>
    <n v="1"/>
    <n v="5"/>
    <n v="1"/>
    <n v="13.897434437427027"/>
  </r>
  <r>
    <x v="372"/>
    <s v="store"/>
    <n v="2"/>
    <n v="8"/>
    <n v="3"/>
    <n v="8"/>
    <n v="2"/>
    <n v="5.0857620972158708"/>
  </r>
  <r>
    <x v="372"/>
    <s v="store"/>
    <n v="3"/>
    <n v="8"/>
    <n v="3"/>
    <n v="8"/>
    <n v="3"/>
    <n v="2.9639422994539872"/>
  </r>
  <r>
    <x v="372"/>
    <s v="store"/>
    <n v="4"/>
    <n v="10"/>
    <n v="4"/>
    <n v="10"/>
    <n v="3"/>
    <n v="1.5736991657069519"/>
  </r>
  <r>
    <x v="372"/>
    <s v="pharmacy"/>
    <n v="0"/>
    <n v="12"/>
    <n v="3"/>
    <n v="8"/>
    <n v="2"/>
    <n v="7.0237612018566837"/>
  </r>
  <r>
    <x v="372"/>
    <s v="pharmacy"/>
    <n v="1"/>
    <n v="12"/>
    <n v="3"/>
    <n v="8"/>
    <n v="2"/>
    <n v="3.3818109490421069"/>
  </r>
  <r>
    <x v="372"/>
    <s v="pharmacy"/>
    <n v="2"/>
    <n v="17"/>
    <n v="4"/>
    <n v="17"/>
    <n v="3"/>
    <n v="1.1136317076297078"/>
  </r>
  <r>
    <x v="372"/>
    <s v="bank"/>
    <n v="0"/>
    <n v="24"/>
    <n v="7"/>
    <n v="13"/>
    <n v="6"/>
    <n v="2.7948391995740702"/>
  </r>
  <r>
    <x v="372"/>
    <s v="bank"/>
    <n v="1"/>
    <n v="47"/>
    <n v="15"/>
    <n v="35"/>
    <n v="7"/>
    <n v="0.50417095539989609"/>
  </r>
  <r>
    <x v="373"/>
    <s v="restaurant"/>
    <n v="0"/>
    <n v="6"/>
    <n v="1"/>
    <n v="6"/>
    <n v="1"/>
    <n v="38.775499111066253"/>
  </r>
  <r>
    <x v="373"/>
    <s v="restaurant"/>
    <n v="1"/>
    <n v="6"/>
    <n v="1"/>
    <n v="7"/>
    <n v="1"/>
    <n v="33.920883683382698"/>
  </r>
  <r>
    <x v="373"/>
    <s v="restaurant"/>
    <n v="2"/>
    <n v="7"/>
    <n v="2"/>
    <n v="7"/>
    <n v="2"/>
    <n v="25.726886063725061"/>
  </r>
  <r>
    <x v="373"/>
    <s v="restaurant"/>
    <n v="3"/>
    <n v="7"/>
    <n v="2"/>
    <n v="8"/>
    <n v="2"/>
    <n v="22.484640987022328"/>
  </r>
  <r>
    <x v="373"/>
    <s v="restaurant"/>
    <n v="4"/>
    <n v="10"/>
    <n v="3"/>
    <n v="8"/>
    <n v="3"/>
    <n v="16.311638167746175"/>
  </r>
  <r>
    <x v="373"/>
    <s v="restaurant"/>
    <n v="5"/>
    <n v="11"/>
    <n v="3"/>
    <n v="9"/>
    <n v="3"/>
    <n v="13.976118313865676"/>
  </r>
  <r>
    <x v="373"/>
    <s v="restaurant"/>
    <n v="6"/>
    <n v="11"/>
    <n v="4"/>
    <n v="9"/>
    <n v="4"/>
    <n v="10.875116561209996"/>
  </r>
  <r>
    <x v="373"/>
    <s v="restaurant"/>
    <n v="7"/>
    <n v="14"/>
    <n v="4"/>
    <n v="11"/>
    <n v="4"/>
    <n v="8.8543290125053939"/>
  </r>
  <r>
    <x v="373"/>
    <s v="restaurant"/>
    <n v="8"/>
    <n v="14"/>
    <n v="4"/>
    <n v="11"/>
    <n v="4"/>
    <n v="7.9361023000974278"/>
  </r>
  <r>
    <x v="373"/>
    <s v="restaurant"/>
    <n v="9"/>
    <n v="17"/>
    <n v="4"/>
    <n v="11"/>
    <n v="5"/>
    <n v="6.4668473444756671"/>
  </r>
  <r>
    <x v="373"/>
    <s v="supermarket"/>
    <n v="0"/>
    <n v="35"/>
    <n v="14"/>
    <n v="20"/>
    <n v="10"/>
    <n v="2.5358249695945818"/>
  </r>
  <r>
    <x v="373"/>
    <s v="supermarket"/>
    <n v="1"/>
    <n v="50"/>
    <n v="15"/>
    <n v="24"/>
    <n v="10"/>
    <n v="1.3801096481249273"/>
  </r>
  <r>
    <x v="373"/>
    <s v="supermarket"/>
    <n v="2"/>
    <n v="55"/>
    <n v="15"/>
    <n v="27"/>
    <n v="13"/>
    <n v="0.46245016729328503"/>
  </r>
  <r>
    <x v="373"/>
    <s v="supermarket"/>
    <n v="3"/>
    <n v="62"/>
    <n v="19"/>
    <n v="34"/>
    <n v="14"/>
    <n v="0.19583914971163371"/>
  </r>
  <r>
    <x v="373"/>
    <s v="supermarket"/>
    <n v="4"/>
    <n v="78"/>
    <n v="22"/>
    <n v="37"/>
    <n v="15"/>
    <n v="9.1110742119231411E-2"/>
  </r>
  <r>
    <x v="373"/>
    <s v="store"/>
    <n v="0"/>
    <n v="2"/>
    <n v="0"/>
    <n v="2"/>
    <n v="1"/>
    <n v="32.207258829558704"/>
  </r>
  <r>
    <x v="373"/>
    <s v="store"/>
    <n v="1"/>
    <n v="6"/>
    <n v="1"/>
    <n v="6"/>
    <n v="1"/>
    <n v="13.077667184379605"/>
  </r>
  <r>
    <x v="373"/>
    <s v="store"/>
    <n v="2"/>
    <n v="6"/>
    <n v="1"/>
    <n v="6"/>
    <n v="2"/>
    <n v="7.8497237746461614"/>
  </r>
  <r>
    <x v="373"/>
    <s v="store"/>
    <n v="3"/>
    <n v="8"/>
    <n v="3"/>
    <n v="8"/>
    <n v="2"/>
    <n v="3.429932577192099"/>
  </r>
  <r>
    <x v="373"/>
    <s v="store"/>
    <n v="4"/>
    <n v="10"/>
    <n v="3"/>
    <n v="10"/>
    <n v="3"/>
    <n v="1.8499748116562258"/>
  </r>
  <r>
    <x v="373"/>
    <s v="pharmacy"/>
    <n v="0"/>
    <n v="13"/>
    <n v="4"/>
    <n v="8"/>
    <n v="3"/>
    <n v="5.6721624532706443"/>
  </r>
  <r>
    <x v="373"/>
    <s v="pharmacy"/>
    <n v="1"/>
    <n v="13"/>
    <n v="4"/>
    <n v="8"/>
    <n v="3"/>
    <n v="2.7310411812043842"/>
  </r>
  <r>
    <x v="373"/>
    <s v="pharmacy"/>
    <n v="2"/>
    <n v="17"/>
    <n v="4"/>
    <n v="17"/>
    <n v="3"/>
    <n v="1.1136317076297078"/>
  </r>
  <r>
    <x v="373"/>
    <s v="bank"/>
    <n v="0"/>
    <n v="24"/>
    <n v="7"/>
    <n v="14"/>
    <n v="6"/>
    <n v="2.7345133313955428"/>
  </r>
  <r>
    <x v="373"/>
    <s v="bank"/>
    <n v="1"/>
    <n v="47"/>
    <n v="15"/>
    <n v="36"/>
    <n v="9"/>
    <n v="0.35165994830792391"/>
  </r>
  <r>
    <x v="374"/>
    <s v="restaurant"/>
    <n v="0"/>
    <n v="6"/>
    <n v="2"/>
    <n v="6"/>
    <n v="1"/>
    <n v="36.118659882772583"/>
  </r>
  <r>
    <x v="374"/>
    <s v="restaurant"/>
    <n v="1"/>
    <n v="6"/>
    <n v="2"/>
    <n v="6"/>
    <n v="2"/>
    <n v="30.490798715981562"/>
  </r>
  <r>
    <x v="374"/>
    <s v="restaurant"/>
    <n v="2"/>
    <n v="6"/>
    <n v="2"/>
    <n v="6"/>
    <n v="2"/>
    <n v="27.328789960250138"/>
  </r>
  <r>
    <x v="374"/>
    <s v="restaurant"/>
    <n v="3"/>
    <n v="10"/>
    <n v="3"/>
    <n v="7"/>
    <n v="2"/>
    <n v="20.065263188714205"/>
  </r>
  <r>
    <x v="374"/>
    <s v="restaurant"/>
    <n v="4"/>
    <n v="10"/>
    <n v="3"/>
    <n v="9"/>
    <n v="3"/>
    <n v="15.87016698971747"/>
  </r>
  <r>
    <x v="374"/>
    <s v="restaurant"/>
    <n v="5"/>
    <n v="11"/>
    <n v="4"/>
    <n v="9"/>
    <n v="3"/>
    <n v="13.020329872895674"/>
  </r>
  <r>
    <x v="374"/>
    <s v="restaurant"/>
    <n v="6"/>
    <n v="13"/>
    <n v="4"/>
    <n v="10"/>
    <n v="3"/>
    <n v="11.047261436638118"/>
  </r>
  <r>
    <x v="374"/>
    <s v="restaurant"/>
    <n v="7"/>
    <n v="14"/>
    <n v="4"/>
    <n v="10"/>
    <n v="3"/>
    <n v="9.8006886259038559"/>
  </r>
  <r>
    <x v="374"/>
    <s v="restaurant"/>
    <n v="8"/>
    <n v="15"/>
    <n v="4"/>
    <n v="11"/>
    <n v="4"/>
    <n v="7.864010788893764"/>
  </r>
  <r>
    <x v="374"/>
    <s v="restaurant"/>
    <n v="9"/>
    <n v="17"/>
    <n v="4"/>
    <n v="11"/>
    <n v="5"/>
    <n v="6.4668473444756671"/>
  </r>
  <r>
    <x v="374"/>
    <s v="supermarket"/>
    <n v="0"/>
    <n v="34"/>
    <n v="14"/>
    <n v="20"/>
    <n v="9"/>
    <n v="3.0152567416903202"/>
  </r>
  <r>
    <x v="374"/>
    <s v="supermarket"/>
    <n v="1"/>
    <n v="49"/>
    <n v="15"/>
    <n v="25"/>
    <n v="10"/>
    <n v="1.3647791623459786"/>
  </r>
  <r>
    <x v="374"/>
    <s v="supermarket"/>
    <n v="2"/>
    <n v="54"/>
    <n v="15"/>
    <n v="26"/>
    <n v="12"/>
    <n v="0.5583828653170505"/>
  </r>
  <r>
    <x v="374"/>
    <s v="supermarket"/>
    <n v="3"/>
    <n v="61"/>
    <n v="19"/>
    <n v="33"/>
    <n v="13"/>
    <n v="0.24001908496670266"/>
  </r>
  <r>
    <x v="374"/>
    <s v="supermarket"/>
    <n v="4"/>
    <n v="78"/>
    <n v="22"/>
    <n v="37"/>
    <n v="14"/>
    <n v="0.1119120641838591"/>
  </r>
  <r>
    <x v="374"/>
    <s v="store"/>
    <n v="0"/>
    <n v="2"/>
    <n v="1"/>
    <n v="2"/>
    <n v="0"/>
    <n v="31.325312557601823"/>
  </r>
  <r>
    <x v="374"/>
    <s v="store"/>
    <n v="1"/>
    <n v="5"/>
    <n v="1"/>
    <n v="5"/>
    <n v="1"/>
    <n v="13.897434437427027"/>
  </r>
  <r>
    <x v="374"/>
    <s v="store"/>
    <n v="2"/>
    <n v="8"/>
    <n v="3"/>
    <n v="7"/>
    <n v="2"/>
    <n v="5.2201037249778359"/>
  </r>
  <r>
    <x v="374"/>
    <s v="store"/>
    <n v="3"/>
    <n v="10"/>
    <n v="3"/>
    <n v="8"/>
    <n v="3"/>
    <n v="2.8562506684643902"/>
  </r>
  <r>
    <x v="374"/>
    <s v="store"/>
    <n v="4"/>
    <n v="13"/>
    <n v="3"/>
    <n v="10"/>
    <n v="3"/>
    <n v="1.8066124151257601"/>
  </r>
  <r>
    <x v="374"/>
    <s v="pharmacy"/>
    <n v="0"/>
    <n v="12"/>
    <n v="3"/>
    <n v="8"/>
    <n v="2"/>
    <n v="7.0237612018566837"/>
  </r>
  <r>
    <x v="374"/>
    <s v="pharmacy"/>
    <n v="1"/>
    <n v="12"/>
    <n v="3"/>
    <n v="8"/>
    <n v="2"/>
    <n v="3.3818109490421069"/>
  </r>
  <r>
    <x v="374"/>
    <s v="pharmacy"/>
    <n v="2"/>
    <n v="17"/>
    <n v="5"/>
    <n v="17"/>
    <n v="3"/>
    <n v="1.0135485439080532"/>
  </r>
  <r>
    <x v="374"/>
    <s v="bank"/>
    <n v="0"/>
    <n v="23"/>
    <n v="7"/>
    <n v="13"/>
    <n v="6"/>
    <n v="2.8058411641147409"/>
  </r>
  <r>
    <x v="374"/>
    <s v="bank"/>
    <n v="1"/>
    <n v="47"/>
    <n v="15"/>
    <n v="35"/>
    <n v="7"/>
    <n v="0.50417095539989609"/>
  </r>
  <r>
    <x v="375"/>
    <s v="restaurant"/>
    <n v="0"/>
    <n v="6"/>
    <n v="2"/>
    <n v="6"/>
    <n v="1"/>
    <n v="36.118659882772583"/>
  </r>
  <r>
    <x v="375"/>
    <s v="restaurant"/>
    <n v="1"/>
    <n v="7"/>
    <n v="2"/>
    <n v="6"/>
    <n v="2"/>
    <n v="29.537003123872296"/>
  </r>
  <r>
    <x v="375"/>
    <s v="restaurant"/>
    <n v="2"/>
    <n v="10"/>
    <n v="3"/>
    <n v="7"/>
    <n v="2"/>
    <n v="22.386863888234856"/>
  </r>
  <r>
    <x v="375"/>
    <s v="restaurant"/>
    <n v="3"/>
    <n v="11"/>
    <n v="3"/>
    <n v="9"/>
    <n v="3"/>
    <n v="17.397360581258248"/>
  </r>
  <r>
    <x v="375"/>
    <s v="restaurant"/>
    <n v="4"/>
    <n v="13"/>
    <n v="3"/>
    <n v="9"/>
    <n v="3"/>
    <n v="15.196566457780632"/>
  </r>
  <r>
    <x v="375"/>
    <s v="restaurant"/>
    <n v="5"/>
    <n v="13"/>
    <n v="4"/>
    <n v="9"/>
    <n v="3"/>
    <n v="12.664837791559302"/>
  </r>
  <r>
    <x v="375"/>
    <s v="restaurant"/>
    <n v="6"/>
    <n v="14"/>
    <n v="4"/>
    <n v="9"/>
    <n v="3"/>
    <n v="11.238838368278776"/>
  </r>
  <r>
    <x v="375"/>
    <s v="restaurant"/>
    <n v="7"/>
    <n v="14"/>
    <n v="4"/>
    <n v="10"/>
    <n v="4"/>
    <n v="9.0881717182659809"/>
  </r>
  <r>
    <x v="375"/>
    <s v="restaurant"/>
    <n v="8"/>
    <n v="15"/>
    <n v="4"/>
    <n v="11"/>
    <n v="4"/>
    <n v="7.864010788893764"/>
  </r>
  <r>
    <x v="375"/>
    <s v="restaurant"/>
    <n v="9"/>
    <n v="17"/>
    <n v="4"/>
    <n v="11"/>
    <n v="5"/>
    <n v="6.4668473444756671"/>
  </r>
  <r>
    <x v="375"/>
    <s v="supermarket"/>
    <n v="0"/>
    <n v="34"/>
    <n v="14"/>
    <n v="20"/>
    <n v="9"/>
    <n v="3.0152567416903202"/>
  </r>
  <r>
    <x v="375"/>
    <s v="supermarket"/>
    <n v="1"/>
    <n v="49"/>
    <n v="15"/>
    <n v="24"/>
    <n v="10"/>
    <n v="1.3801117171251263"/>
  </r>
  <r>
    <x v="375"/>
    <s v="supermarket"/>
    <n v="2"/>
    <n v="54"/>
    <n v="15"/>
    <n v="26"/>
    <n v="12"/>
    <n v="0.5583828653170505"/>
  </r>
  <r>
    <x v="375"/>
    <s v="supermarket"/>
    <n v="3"/>
    <n v="61"/>
    <n v="19"/>
    <n v="33"/>
    <n v="13"/>
    <n v="0.24001908496670266"/>
  </r>
  <r>
    <x v="375"/>
    <s v="supermarket"/>
    <n v="4"/>
    <n v="77"/>
    <n v="22"/>
    <n v="37"/>
    <n v="14"/>
    <n v="0.11191206433881423"/>
  </r>
  <r>
    <x v="375"/>
    <s v="store"/>
    <n v="0"/>
    <n v="2"/>
    <n v="1"/>
    <n v="2"/>
    <n v="0"/>
    <n v="31.325312557601823"/>
  </r>
  <r>
    <x v="375"/>
    <s v="store"/>
    <n v="1"/>
    <n v="5"/>
    <n v="1"/>
    <n v="5"/>
    <n v="1"/>
    <n v="13.897434437427027"/>
  </r>
  <r>
    <x v="375"/>
    <s v="store"/>
    <n v="2"/>
    <n v="8"/>
    <n v="3"/>
    <n v="7"/>
    <n v="2"/>
    <n v="5.2201037249778359"/>
  </r>
  <r>
    <x v="375"/>
    <s v="store"/>
    <n v="3"/>
    <n v="10"/>
    <n v="3"/>
    <n v="8"/>
    <n v="3"/>
    <n v="2.8562506684643902"/>
  </r>
  <r>
    <x v="375"/>
    <s v="store"/>
    <n v="4"/>
    <n v="13"/>
    <n v="3"/>
    <n v="10"/>
    <n v="3"/>
    <n v="1.8066124151257601"/>
  </r>
  <r>
    <x v="375"/>
    <s v="pharmacy"/>
    <n v="0"/>
    <n v="12"/>
    <n v="3"/>
    <n v="7"/>
    <n v="2"/>
    <n v="7.2339706911412742"/>
  </r>
  <r>
    <x v="375"/>
    <s v="pharmacy"/>
    <n v="1"/>
    <n v="12"/>
    <n v="3"/>
    <n v="7"/>
    <n v="2"/>
    <n v="3.4830229253643172"/>
  </r>
  <r>
    <x v="375"/>
    <s v="pharmacy"/>
    <n v="2"/>
    <n v="17"/>
    <n v="5"/>
    <n v="17"/>
    <n v="3"/>
    <n v="1.0135485439080532"/>
  </r>
  <r>
    <x v="375"/>
    <s v="bank"/>
    <n v="0"/>
    <n v="23"/>
    <n v="7"/>
    <n v="13"/>
    <n v="6"/>
    <n v="2.8058411641147409"/>
  </r>
  <r>
    <x v="375"/>
    <s v="bank"/>
    <n v="1"/>
    <n v="48"/>
    <n v="15"/>
    <n v="35"/>
    <n v="7"/>
    <n v="0.50413696948962128"/>
  </r>
  <r>
    <x v="376"/>
    <s v="restaurant"/>
    <n v="0"/>
    <n v="6"/>
    <n v="2"/>
    <n v="6"/>
    <n v="1"/>
    <n v="36.118659882772583"/>
  </r>
  <r>
    <x v="376"/>
    <s v="restaurant"/>
    <n v="1"/>
    <n v="7"/>
    <n v="2"/>
    <n v="7"/>
    <n v="2"/>
    <n v="28.70355056696598"/>
  </r>
  <r>
    <x v="376"/>
    <s v="restaurant"/>
    <n v="2"/>
    <n v="10"/>
    <n v="4"/>
    <n v="9"/>
    <n v="2"/>
    <n v="19.869191963489069"/>
  </r>
  <r>
    <x v="376"/>
    <s v="restaurant"/>
    <n v="3"/>
    <n v="11"/>
    <n v="4"/>
    <n v="9"/>
    <n v="2"/>
    <n v="17.499659090584391"/>
  </r>
  <r>
    <x v="376"/>
    <s v="restaurant"/>
    <n v="4"/>
    <n v="11"/>
    <n v="4"/>
    <n v="9"/>
    <n v="3"/>
    <n v="14.526814320999307"/>
  </r>
  <r>
    <x v="376"/>
    <s v="restaurant"/>
    <n v="5"/>
    <n v="13"/>
    <n v="4"/>
    <n v="10"/>
    <n v="3"/>
    <n v="12.325456974761538"/>
  </r>
  <r>
    <x v="376"/>
    <s v="restaurant"/>
    <n v="6"/>
    <n v="13"/>
    <n v="4"/>
    <n v="10"/>
    <n v="3"/>
    <n v="11.047261436638118"/>
  </r>
  <r>
    <x v="376"/>
    <s v="restaurant"/>
    <n v="7"/>
    <n v="14"/>
    <n v="4"/>
    <n v="11"/>
    <n v="4"/>
    <n v="8.8543290125053939"/>
  </r>
  <r>
    <x v="376"/>
    <s v="restaurant"/>
    <n v="8"/>
    <n v="15"/>
    <n v="4"/>
    <n v="11"/>
    <n v="4"/>
    <n v="7.864010788893764"/>
  </r>
  <r>
    <x v="376"/>
    <s v="restaurant"/>
    <n v="9"/>
    <n v="16"/>
    <n v="4"/>
    <n v="11"/>
    <n v="4"/>
    <n v="6.9969912198979642"/>
  </r>
  <r>
    <x v="376"/>
    <s v="supermarket"/>
    <n v="0"/>
    <n v="34"/>
    <n v="14"/>
    <n v="20"/>
    <n v="9"/>
    <n v="3.0152567416903202"/>
  </r>
  <r>
    <x v="376"/>
    <s v="supermarket"/>
    <n v="1"/>
    <n v="49"/>
    <n v="14"/>
    <n v="24"/>
    <n v="10"/>
    <n v="1.4130045897139634"/>
  </r>
  <r>
    <x v="376"/>
    <s v="supermarket"/>
    <n v="2"/>
    <n v="54"/>
    <n v="15"/>
    <n v="26"/>
    <n v="12"/>
    <n v="0.5583828653170505"/>
  </r>
  <r>
    <x v="376"/>
    <s v="supermarket"/>
    <n v="3"/>
    <n v="61"/>
    <n v="19"/>
    <n v="32"/>
    <n v="13"/>
    <n v="0.24121835665108171"/>
  </r>
  <r>
    <x v="376"/>
    <s v="supermarket"/>
    <n v="4"/>
    <n v="77"/>
    <n v="22"/>
    <n v="38"/>
    <n v="14"/>
    <n v="0.11163459425455172"/>
  </r>
  <r>
    <x v="376"/>
    <s v="store"/>
    <n v="0"/>
    <n v="3"/>
    <n v="1"/>
    <n v="3"/>
    <n v="0"/>
    <n v="27.801846691306245"/>
  </r>
  <r>
    <x v="376"/>
    <s v="store"/>
    <n v="1"/>
    <n v="5"/>
    <n v="1"/>
    <n v="5"/>
    <n v="1"/>
    <n v="13.897434437427027"/>
  </r>
  <r>
    <x v="376"/>
    <s v="store"/>
    <n v="2"/>
    <n v="8"/>
    <n v="3"/>
    <n v="7"/>
    <n v="2"/>
    <n v="5.2201037249778359"/>
  </r>
  <r>
    <x v="376"/>
    <s v="store"/>
    <n v="3"/>
    <n v="10"/>
    <n v="3"/>
    <n v="8"/>
    <n v="3"/>
    <n v="2.8562506684643902"/>
  </r>
  <r>
    <x v="376"/>
    <s v="store"/>
    <n v="4"/>
    <n v="13"/>
    <n v="3"/>
    <n v="10"/>
    <n v="3"/>
    <n v="1.8066124151257601"/>
  </r>
  <r>
    <x v="376"/>
    <s v="pharmacy"/>
    <n v="0"/>
    <n v="11"/>
    <n v="3"/>
    <n v="7"/>
    <n v="2"/>
    <n v="7.324551490379128"/>
  </r>
  <r>
    <x v="376"/>
    <s v="pharmacy"/>
    <n v="1"/>
    <n v="12"/>
    <n v="3"/>
    <n v="7"/>
    <n v="2"/>
    <n v="3.4830229253643172"/>
  </r>
  <r>
    <x v="376"/>
    <s v="pharmacy"/>
    <n v="2"/>
    <n v="18"/>
    <n v="5"/>
    <n v="18"/>
    <n v="3"/>
    <n v="1.00389185124327"/>
  </r>
  <r>
    <x v="376"/>
    <s v="bank"/>
    <n v="0"/>
    <n v="23"/>
    <n v="7"/>
    <n v="12"/>
    <n v="6"/>
    <n v="2.8791830487442298"/>
  </r>
  <r>
    <x v="376"/>
    <s v="bank"/>
    <n v="1"/>
    <n v="48"/>
    <n v="15"/>
    <n v="35"/>
    <n v="7"/>
    <n v="0.50413696948962128"/>
  </r>
  <r>
    <x v="377"/>
    <s v="restaurant"/>
    <n v="0"/>
    <n v="6"/>
    <n v="2"/>
    <n v="6"/>
    <n v="1"/>
    <n v="36.118659882772583"/>
  </r>
  <r>
    <x v="377"/>
    <s v="restaurant"/>
    <n v="1"/>
    <n v="7"/>
    <n v="2"/>
    <n v="7"/>
    <n v="2"/>
    <n v="28.70355056696598"/>
  </r>
  <r>
    <x v="377"/>
    <s v="restaurant"/>
    <n v="2"/>
    <n v="10"/>
    <n v="4"/>
    <n v="9"/>
    <n v="2"/>
    <n v="19.869191963489069"/>
  </r>
  <r>
    <x v="377"/>
    <s v="restaurant"/>
    <n v="3"/>
    <n v="11"/>
    <n v="4"/>
    <n v="9"/>
    <n v="2"/>
    <n v="17.499659090584391"/>
  </r>
  <r>
    <x v="377"/>
    <s v="restaurant"/>
    <n v="4"/>
    <n v="11"/>
    <n v="4"/>
    <n v="9"/>
    <n v="3"/>
    <n v="14.526814320999307"/>
  </r>
  <r>
    <x v="377"/>
    <s v="restaurant"/>
    <n v="5"/>
    <n v="13"/>
    <n v="4"/>
    <n v="10"/>
    <n v="3"/>
    <n v="12.325456974761538"/>
  </r>
  <r>
    <x v="377"/>
    <s v="restaurant"/>
    <n v="6"/>
    <n v="14"/>
    <n v="4"/>
    <n v="10"/>
    <n v="3"/>
    <n v="10.934652599148929"/>
  </r>
  <r>
    <x v="377"/>
    <s v="restaurant"/>
    <n v="7"/>
    <n v="15"/>
    <n v="4"/>
    <n v="11"/>
    <n v="3"/>
    <n v="9.4864132423540592"/>
  </r>
  <r>
    <x v="377"/>
    <s v="restaurant"/>
    <n v="8"/>
    <n v="15"/>
    <n v="4"/>
    <n v="11"/>
    <n v="4"/>
    <n v="7.864010788893764"/>
  </r>
  <r>
    <x v="377"/>
    <s v="restaurant"/>
    <n v="9"/>
    <n v="16"/>
    <n v="4"/>
    <n v="11"/>
    <n v="4"/>
    <n v="6.9969912198979642"/>
  </r>
  <r>
    <x v="377"/>
    <s v="supermarket"/>
    <n v="0"/>
    <n v="34"/>
    <n v="14"/>
    <n v="21"/>
    <n v="9"/>
    <n v="2.9604337163877883"/>
  </r>
  <r>
    <x v="377"/>
    <s v="supermarket"/>
    <n v="1"/>
    <n v="49"/>
    <n v="14"/>
    <n v="24"/>
    <n v="10"/>
    <n v="1.4130045897139634"/>
  </r>
  <r>
    <x v="377"/>
    <s v="supermarket"/>
    <n v="2"/>
    <n v="54"/>
    <n v="15"/>
    <n v="25"/>
    <n v="12"/>
    <n v="0.56595685790762218"/>
  </r>
  <r>
    <x v="377"/>
    <s v="supermarket"/>
    <n v="3"/>
    <n v="61"/>
    <n v="19"/>
    <n v="32"/>
    <n v="13"/>
    <n v="0.24121835665108171"/>
  </r>
  <r>
    <x v="377"/>
    <s v="supermarket"/>
    <n v="4"/>
    <n v="77"/>
    <n v="22"/>
    <n v="38"/>
    <n v="14"/>
    <n v="0.11163459425455172"/>
  </r>
  <r>
    <x v="377"/>
    <s v="store"/>
    <n v="0"/>
    <n v="3"/>
    <n v="1"/>
    <n v="3"/>
    <n v="1"/>
    <n v="24.807341495576125"/>
  </r>
  <r>
    <x v="377"/>
    <s v="store"/>
    <n v="1"/>
    <n v="4"/>
    <n v="1"/>
    <n v="4"/>
    <n v="1"/>
    <n v="15.065318279422829"/>
  </r>
  <r>
    <x v="377"/>
    <s v="store"/>
    <n v="2"/>
    <n v="8"/>
    <n v="3"/>
    <n v="8"/>
    <n v="2"/>
    <n v="5.0857620972158708"/>
  </r>
  <r>
    <x v="377"/>
    <s v="store"/>
    <n v="3"/>
    <n v="11"/>
    <n v="3"/>
    <n v="8"/>
    <n v="3"/>
    <n v="2.8263585264535749"/>
  </r>
  <r>
    <x v="377"/>
    <s v="store"/>
    <n v="4"/>
    <n v="13"/>
    <n v="3"/>
    <n v="11"/>
    <n v="3"/>
    <n v="1.7833813195906734"/>
  </r>
  <r>
    <x v="377"/>
    <s v="pharmacy"/>
    <n v="0"/>
    <n v="11"/>
    <n v="3"/>
    <n v="7"/>
    <n v="2"/>
    <n v="7.324551490379128"/>
  </r>
  <r>
    <x v="377"/>
    <s v="pharmacy"/>
    <n v="1"/>
    <n v="11"/>
    <n v="3"/>
    <n v="7"/>
    <n v="2"/>
    <n v="3.5266359027751357"/>
  </r>
  <r>
    <x v="377"/>
    <s v="pharmacy"/>
    <n v="2"/>
    <n v="18"/>
    <n v="5"/>
    <n v="18"/>
    <n v="3"/>
    <n v="1.00389185124327"/>
  </r>
  <r>
    <x v="377"/>
    <s v="bank"/>
    <n v="0"/>
    <n v="23"/>
    <n v="7"/>
    <n v="12"/>
    <n v="6"/>
    <n v="2.8791830487442298"/>
  </r>
  <r>
    <x v="377"/>
    <s v="bank"/>
    <n v="1"/>
    <n v="48"/>
    <n v="15"/>
    <n v="34"/>
    <n v="7"/>
    <n v="0.50453361649014128"/>
  </r>
  <r>
    <x v="378"/>
    <s v="restaurant"/>
    <n v="0"/>
    <n v="6"/>
    <n v="2"/>
    <n v="6"/>
    <n v="2"/>
    <n v="34.018659724442237"/>
  </r>
  <r>
    <x v="378"/>
    <s v="restaurant"/>
    <n v="1"/>
    <n v="8"/>
    <n v="2"/>
    <n v="8"/>
    <n v="2"/>
    <n v="27.228613927368908"/>
  </r>
  <r>
    <x v="378"/>
    <s v="restaurant"/>
    <n v="2"/>
    <n v="10"/>
    <n v="4"/>
    <n v="9"/>
    <n v="3"/>
    <n v="18.427641506246825"/>
  </r>
  <r>
    <x v="378"/>
    <s v="restaurant"/>
    <n v="3"/>
    <n v="12"/>
    <n v="4"/>
    <n v="9"/>
    <n v="3"/>
    <n v="15.961338846191838"/>
  </r>
  <r>
    <x v="378"/>
    <s v="restaurant"/>
    <n v="4"/>
    <n v="12"/>
    <n v="4"/>
    <n v="10"/>
    <n v="3"/>
    <n v="13.927440873030637"/>
  </r>
  <r>
    <x v="378"/>
    <s v="restaurant"/>
    <n v="5"/>
    <n v="13"/>
    <n v="4"/>
    <n v="10"/>
    <n v="3"/>
    <n v="12.325456974761538"/>
  </r>
  <r>
    <x v="378"/>
    <s v="restaurant"/>
    <n v="6"/>
    <n v="14"/>
    <n v="4"/>
    <n v="10"/>
    <n v="3"/>
    <n v="10.934652599148929"/>
  </r>
  <r>
    <x v="378"/>
    <s v="restaurant"/>
    <n v="7"/>
    <n v="15"/>
    <n v="4"/>
    <n v="10"/>
    <n v="3"/>
    <n v="9.7202559481146427"/>
  </r>
  <r>
    <x v="378"/>
    <s v="restaurant"/>
    <n v="8"/>
    <n v="15"/>
    <n v="4"/>
    <n v="10"/>
    <n v="4"/>
    <n v="8.0736031399828789"/>
  </r>
  <r>
    <x v="378"/>
    <s v="restaurant"/>
    <n v="9"/>
    <n v="16"/>
    <n v="4"/>
    <n v="12"/>
    <n v="5"/>
    <n v="6.3467581258551089"/>
  </r>
  <r>
    <x v="378"/>
    <s v="supermarket"/>
    <n v="0"/>
    <n v="34"/>
    <n v="13"/>
    <n v="21"/>
    <n v="9"/>
    <n v="3.0340342913962517"/>
  </r>
  <r>
    <x v="378"/>
    <s v="supermarket"/>
    <n v="1"/>
    <n v="49"/>
    <n v="14"/>
    <n v="24"/>
    <n v="10"/>
    <n v="1.4130045897139634"/>
  </r>
  <r>
    <x v="378"/>
    <s v="supermarket"/>
    <n v="2"/>
    <n v="53"/>
    <n v="15"/>
    <n v="25"/>
    <n v="12"/>
    <n v="0.56595725457981227"/>
  </r>
  <r>
    <x v="378"/>
    <s v="supermarket"/>
    <n v="3"/>
    <n v="61"/>
    <n v="19"/>
    <n v="32"/>
    <n v="14"/>
    <n v="0.19803056680559145"/>
  </r>
  <r>
    <x v="378"/>
    <s v="supermarket"/>
    <n v="4"/>
    <n v="77"/>
    <n v="22"/>
    <n v="38"/>
    <n v="14"/>
    <n v="0.11163459425455172"/>
  </r>
  <r>
    <x v="378"/>
    <s v="store"/>
    <n v="0"/>
    <n v="3"/>
    <n v="1"/>
    <n v="3"/>
    <n v="1"/>
    <n v="24.807341495576125"/>
  </r>
  <r>
    <x v="378"/>
    <s v="store"/>
    <n v="1"/>
    <n v="4"/>
    <n v="1"/>
    <n v="4"/>
    <n v="1"/>
    <n v="15.065318279422829"/>
  </r>
  <r>
    <x v="378"/>
    <s v="store"/>
    <n v="2"/>
    <n v="9"/>
    <n v="3"/>
    <n v="8"/>
    <n v="2"/>
    <n v="4.9909178540471926"/>
  </r>
  <r>
    <x v="378"/>
    <s v="store"/>
    <n v="3"/>
    <n v="11"/>
    <n v="3"/>
    <n v="9"/>
    <n v="3"/>
    <n v="2.7607228223492144"/>
  </r>
  <r>
    <x v="378"/>
    <s v="store"/>
    <n v="4"/>
    <n v="14"/>
    <n v="3"/>
    <n v="10"/>
    <n v="3"/>
    <n v="1.800172037124353"/>
  </r>
  <r>
    <x v="378"/>
    <s v="pharmacy"/>
    <n v="0"/>
    <n v="11"/>
    <n v="3"/>
    <n v="7"/>
    <n v="2"/>
    <n v="7.324551490379128"/>
  </r>
  <r>
    <x v="378"/>
    <s v="pharmacy"/>
    <n v="1"/>
    <n v="11"/>
    <n v="3"/>
    <n v="7"/>
    <n v="2"/>
    <n v="3.5266359027751357"/>
  </r>
  <r>
    <x v="378"/>
    <s v="pharmacy"/>
    <n v="2"/>
    <n v="18"/>
    <n v="5"/>
    <n v="18"/>
    <n v="3"/>
    <n v="1.00389185124327"/>
  </r>
  <r>
    <x v="378"/>
    <s v="bank"/>
    <n v="0"/>
    <n v="23"/>
    <n v="7"/>
    <n v="12"/>
    <n v="6"/>
    <n v="2.8791830487442298"/>
  </r>
  <r>
    <x v="378"/>
    <s v="bank"/>
    <n v="1"/>
    <n v="47"/>
    <n v="15"/>
    <n v="34"/>
    <n v="7"/>
    <n v="0.50456760240041609"/>
  </r>
  <r>
    <x v="379"/>
    <s v="restaurant"/>
    <n v="0"/>
    <n v="6"/>
    <n v="2"/>
    <n v="6"/>
    <n v="2"/>
    <n v="34.018659724442237"/>
  </r>
  <r>
    <x v="379"/>
    <s v="restaurant"/>
    <n v="1"/>
    <n v="8"/>
    <n v="2"/>
    <n v="8"/>
    <n v="2"/>
    <n v="27.228613927368908"/>
  </r>
  <r>
    <x v="379"/>
    <s v="restaurant"/>
    <n v="2"/>
    <n v="8"/>
    <n v="3"/>
    <n v="8"/>
    <n v="2"/>
    <n v="22.721698060637458"/>
  </r>
  <r>
    <x v="379"/>
    <s v="restaurant"/>
    <n v="3"/>
    <n v="9"/>
    <n v="3"/>
    <n v="8"/>
    <n v="2"/>
    <n v="19.878770106966144"/>
  </r>
  <r>
    <x v="379"/>
    <s v="restaurant"/>
    <n v="4"/>
    <n v="9"/>
    <n v="3"/>
    <n v="9"/>
    <n v="3"/>
    <n v="16.217731535431287"/>
  </r>
  <r>
    <x v="379"/>
    <s v="restaurant"/>
    <n v="5"/>
    <n v="11"/>
    <n v="3"/>
    <n v="9"/>
    <n v="3"/>
    <n v="13.976118313865676"/>
  </r>
  <r>
    <x v="379"/>
    <s v="restaurant"/>
    <n v="6"/>
    <n v="11"/>
    <n v="3"/>
    <n v="9"/>
    <n v="4"/>
    <n v="11.73178620089422"/>
  </r>
  <r>
    <x v="379"/>
    <s v="restaurant"/>
    <n v="7"/>
    <n v="12"/>
    <n v="4"/>
    <n v="9"/>
    <n v="4"/>
    <n v="9.5883962227574475"/>
  </r>
  <r>
    <x v="379"/>
    <s v="restaurant"/>
    <n v="8"/>
    <n v="12"/>
    <n v="4"/>
    <n v="11"/>
    <n v="4"/>
    <n v="8.1400849302778422"/>
  </r>
  <r>
    <x v="379"/>
    <s v="restaurant"/>
    <n v="9"/>
    <n v="12"/>
    <n v="4"/>
    <n v="11"/>
    <n v="4"/>
    <n v="7.2959279745453252"/>
  </r>
  <r>
    <x v="379"/>
    <s v="supermarket"/>
    <n v="0"/>
    <n v="32"/>
    <n v="14"/>
    <n v="21"/>
    <n v="7"/>
    <n v="4.2917602854376771"/>
  </r>
  <r>
    <x v="379"/>
    <s v="supermarket"/>
    <n v="1"/>
    <n v="45"/>
    <n v="15"/>
    <n v="25"/>
    <n v="9"/>
    <n v="1.6509297121391975"/>
  </r>
  <r>
    <x v="379"/>
    <s v="supermarket"/>
    <n v="2"/>
    <n v="50"/>
    <n v="16"/>
    <n v="26"/>
    <n v="12"/>
    <n v="0.54368524759286319"/>
  </r>
  <r>
    <x v="379"/>
    <s v="supermarket"/>
    <n v="3"/>
    <n v="57"/>
    <n v="19"/>
    <n v="33"/>
    <n v="13"/>
    <n v="0.2400192937960374"/>
  </r>
  <r>
    <x v="379"/>
    <s v="supermarket"/>
    <n v="4"/>
    <n v="73"/>
    <n v="23"/>
    <n v="38"/>
    <n v="14"/>
    <n v="0.11094507043817635"/>
  </r>
  <r>
    <x v="379"/>
    <s v="store"/>
    <n v="0"/>
    <n v="2"/>
    <n v="0"/>
    <n v="2"/>
    <n v="0"/>
    <n v="35.201764025288824"/>
  </r>
  <r>
    <x v="379"/>
    <s v="store"/>
    <n v="1"/>
    <n v="5"/>
    <n v="2"/>
    <n v="5"/>
    <n v="2"/>
    <n v="10.626302126660077"/>
  </r>
  <r>
    <x v="379"/>
    <s v="store"/>
    <n v="2"/>
    <n v="6"/>
    <n v="2"/>
    <n v="6"/>
    <n v="2"/>
    <n v="6.6137095659248146"/>
  </r>
  <r>
    <x v="379"/>
    <s v="store"/>
    <n v="3"/>
    <n v="9"/>
    <n v="3"/>
    <n v="9"/>
    <n v="2"/>
    <n v="3.3003321509507231"/>
  </r>
  <r>
    <x v="379"/>
    <s v="store"/>
    <n v="4"/>
    <n v="10"/>
    <n v="4"/>
    <n v="10"/>
    <n v="3"/>
    <n v="1.5736991657069519"/>
  </r>
  <r>
    <x v="379"/>
    <s v="pharmacy"/>
    <n v="0"/>
    <n v="8"/>
    <n v="4"/>
    <n v="8"/>
    <n v="2"/>
    <n v="7.0042116806461472"/>
  </r>
  <r>
    <x v="379"/>
    <s v="pharmacy"/>
    <n v="1"/>
    <n v="8"/>
    <n v="4"/>
    <n v="8"/>
    <n v="2"/>
    <n v="3.372398216607404"/>
  </r>
  <r>
    <x v="379"/>
    <s v="pharmacy"/>
    <n v="2"/>
    <n v="14"/>
    <n v="4"/>
    <n v="14"/>
    <n v="3"/>
    <n v="1.161189205974928"/>
  </r>
  <r>
    <x v="379"/>
    <s v="bank"/>
    <n v="0"/>
    <n v="19"/>
    <n v="7"/>
    <n v="13"/>
    <n v="5"/>
    <n v="3.2120999544345619"/>
  </r>
  <r>
    <x v="379"/>
    <s v="bank"/>
    <n v="1"/>
    <n v="45"/>
    <n v="13"/>
    <n v="35"/>
    <n v="7"/>
    <n v="0.54564318844118209"/>
  </r>
  <r>
    <x v="380"/>
    <s v="restaurant"/>
    <n v="0"/>
    <n v="6"/>
    <n v="2"/>
    <n v="6"/>
    <n v="2"/>
    <n v="34.018659724442237"/>
  </r>
  <r>
    <x v="380"/>
    <s v="restaurant"/>
    <n v="1"/>
    <n v="8"/>
    <n v="2"/>
    <n v="8"/>
    <n v="2"/>
    <n v="27.228613927368908"/>
  </r>
  <r>
    <x v="380"/>
    <s v="restaurant"/>
    <n v="2"/>
    <n v="10"/>
    <n v="4"/>
    <n v="10"/>
    <n v="3"/>
    <n v="17.956303473219005"/>
  </r>
  <r>
    <x v="380"/>
    <s v="restaurant"/>
    <n v="3"/>
    <n v="12"/>
    <n v="4"/>
    <n v="10"/>
    <n v="3"/>
    <n v="15.53888031288542"/>
  </r>
  <r>
    <x v="380"/>
    <s v="restaurant"/>
    <n v="4"/>
    <n v="12"/>
    <n v="4"/>
    <n v="10"/>
    <n v="3"/>
    <n v="13.927440873030637"/>
  </r>
  <r>
    <x v="380"/>
    <s v="restaurant"/>
    <n v="5"/>
    <n v="13"/>
    <n v="4"/>
    <n v="10"/>
    <n v="3"/>
    <n v="12.325456974761538"/>
  </r>
  <r>
    <x v="380"/>
    <s v="restaurant"/>
    <n v="6"/>
    <n v="16"/>
    <n v="4"/>
    <n v="10"/>
    <n v="3"/>
    <n v="10.773399940010522"/>
  </r>
  <r>
    <x v="380"/>
    <s v="restaurant"/>
    <n v="7"/>
    <n v="16"/>
    <n v="4"/>
    <n v="10"/>
    <n v="4"/>
    <n v="8.9436415571122971"/>
  </r>
  <r>
    <x v="380"/>
    <s v="restaurant"/>
    <n v="8"/>
    <n v="16"/>
    <n v="5"/>
    <n v="12"/>
    <n v="4"/>
    <n v="7.0840614576334913"/>
  </r>
  <r>
    <x v="380"/>
    <s v="restaurant"/>
    <n v="9"/>
    <n v="17"/>
    <n v="5"/>
    <n v="12"/>
    <n v="5"/>
    <n v="5.8192741717899432"/>
  </r>
  <r>
    <x v="380"/>
    <s v="supermarket"/>
    <n v="0"/>
    <n v="34"/>
    <n v="14"/>
    <n v="22"/>
    <n v="9"/>
    <n v="2.9150802948650103"/>
  </r>
  <r>
    <x v="380"/>
    <s v="supermarket"/>
    <n v="1"/>
    <n v="49"/>
    <n v="14"/>
    <n v="24"/>
    <n v="10"/>
    <n v="1.4130045897139634"/>
  </r>
  <r>
    <x v="380"/>
    <s v="supermarket"/>
    <n v="2"/>
    <n v="54"/>
    <n v="15"/>
    <n v="26"/>
    <n v="12"/>
    <n v="0.5583828653170505"/>
  </r>
  <r>
    <x v="380"/>
    <s v="supermarket"/>
    <n v="3"/>
    <n v="61"/>
    <n v="19"/>
    <n v="32"/>
    <n v="14"/>
    <n v="0.19803056680559145"/>
  </r>
  <r>
    <x v="380"/>
    <s v="supermarket"/>
    <n v="4"/>
    <n v="77"/>
    <n v="22"/>
    <n v="39"/>
    <n v="14"/>
    <n v="0.11140505169242435"/>
  </r>
  <r>
    <x v="380"/>
    <s v="store"/>
    <n v="0"/>
    <n v="4"/>
    <n v="1"/>
    <n v="4"/>
    <n v="1"/>
    <n v="22.338230552247637"/>
  </r>
  <r>
    <x v="380"/>
    <s v="store"/>
    <n v="1"/>
    <n v="5"/>
    <n v="1"/>
    <n v="5"/>
    <n v="1"/>
    <n v="13.897434437427027"/>
  </r>
  <r>
    <x v="380"/>
    <s v="store"/>
    <n v="2"/>
    <n v="7"/>
    <n v="2"/>
    <n v="7"/>
    <n v="1"/>
    <n v="7.1954122530935383"/>
  </r>
  <r>
    <x v="380"/>
    <s v="store"/>
    <n v="3"/>
    <n v="7"/>
    <n v="3"/>
    <n v="7"/>
    <n v="2"/>
    <n v="3.6141041285048972"/>
  </r>
  <r>
    <x v="380"/>
    <s v="store"/>
    <n v="4"/>
    <n v="11"/>
    <n v="4"/>
    <n v="10"/>
    <n v="3"/>
    <n v="1.5535393490019831"/>
  </r>
  <r>
    <x v="380"/>
    <s v="pharmacy"/>
    <n v="0"/>
    <n v="11"/>
    <n v="3"/>
    <n v="7"/>
    <n v="2"/>
    <n v="7.324551490379128"/>
  </r>
  <r>
    <x v="380"/>
    <s v="pharmacy"/>
    <n v="1"/>
    <n v="11"/>
    <n v="3"/>
    <n v="7"/>
    <n v="2"/>
    <n v="3.5266359027751357"/>
  </r>
  <r>
    <x v="380"/>
    <s v="pharmacy"/>
    <n v="2"/>
    <n v="18"/>
    <n v="5"/>
    <n v="18"/>
    <n v="3"/>
    <n v="1.00389185124327"/>
  </r>
  <r>
    <x v="380"/>
    <s v="bank"/>
    <n v="0"/>
    <n v="23"/>
    <n v="7"/>
    <n v="12"/>
    <n v="6"/>
    <n v="2.8791830487442298"/>
  </r>
  <r>
    <x v="380"/>
    <s v="bank"/>
    <n v="1"/>
    <n v="47"/>
    <n v="15"/>
    <n v="35"/>
    <n v="7"/>
    <n v="0.50417095539989609"/>
  </r>
  <r>
    <x v="381"/>
    <s v="restaurant"/>
    <n v="0"/>
    <n v="6"/>
    <n v="2"/>
    <n v="6"/>
    <n v="2"/>
    <n v="34.018659724442237"/>
  </r>
  <r>
    <x v="381"/>
    <s v="restaurant"/>
    <n v="1"/>
    <n v="8"/>
    <n v="2"/>
    <n v="8"/>
    <n v="2"/>
    <n v="27.228613927368908"/>
  </r>
  <r>
    <x v="381"/>
    <s v="restaurant"/>
    <n v="2"/>
    <n v="11"/>
    <n v="4"/>
    <n v="10"/>
    <n v="3"/>
    <n v="17.611524544679462"/>
  </r>
  <r>
    <x v="381"/>
    <s v="restaurant"/>
    <n v="3"/>
    <n v="11"/>
    <n v="4"/>
    <n v="10"/>
    <n v="3"/>
    <n v="15.785144221527519"/>
  </r>
  <r>
    <x v="381"/>
    <s v="restaurant"/>
    <n v="4"/>
    <n v="12"/>
    <n v="4"/>
    <n v="11"/>
    <n v="3"/>
    <n v="13.602676020346649"/>
  </r>
  <r>
    <x v="381"/>
    <s v="restaurant"/>
    <n v="5"/>
    <n v="12"/>
    <n v="4"/>
    <n v="11"/>
    <n v="4"/>
    <n v="11.305092774300375"/>
  </r>
  <r>
    <x v="381"/>
    <s v="restaurant"/>
    <n v="6"/>
    <n v="14"/>
    <n v="4"/>
    <n v="11"/>
    <n v="4"/>
    <n v="9.8787968321341175"/>
  </r>
  <r>
    <x v="381"/>
    <s v="restaurant"/>
    <n v="7"/>
    <n v="15"/>
    <n v="4"/>
    <n v="12"/>
    <n v="4"/>
    <n v="8.5733304050699335"/>
  </r>
  <r>
    <x v="381"/>
    <s v="restaurant"/>
    <n v="8"/>
    <n v="15"/>
    <n v="4"/>
    <n v="12"/>
    <n v="5"/>
    <n v="7.1385441137219816"/>
  </r>
  <r>
    <x v="381"/>
    <s v="restaurant"/>
    <n v="9"/>
    <n v="17"/>
    <n v="4"/>
    <n v="12"/>
    <n v="5"/>
    <n v="6.305723296412526"/>
  </r>
  <r>
    <x v="381"/>
    <s v="supermarket"/>
    <n v="0"/>
    <n v="35"/>
    <n v="14"/>
    <n v="21"/>
    <n v="9"/>
    <n v="2.9601882921196432"/>
  </r>
  <r>
    <x v="381"/>
    <s v="supermarket"/>
    <n v="1"/>
    <n v="49"/>
    <n v="15"/>
    <n v="25"/>
    <n v="10"/>
    <n v="1.3647791623459786"/>
  </r>
  <r>
    <x v="381"/>
    <s v="supermarket"/>
    <n v="2"/>
    <n v="54"/>
    <n v="15"/>
    <n v="26"/>
    <n v="12"/>
    <n v="0.5583828653170505"/>
  </r>
  <r>
    <x v="381"/>
    <s v="supermarket"/>
    <n v="3"/>
    <n v="61"/>
    <n v="19"/>
    <n v="33"/>
    <n v="14"/>
    <n v="0.19683129512121239"/>
  </r>
  <r>
    <x v="381"/>
    <s v="supermarket"/>
    <n v="4"/>
    <n v="78"/>
    <n v="22"/>
    <n v="38"/>
    <n v="15"/>
    <n v="9.0833272034968909E-2"/>
  </r>
  <r>
    <x v="381"/>
    <s v="store"/>
    <n v="0"/>
    <n v="4"/>
    <n v="1"/>
    <n v="4"/>
    <n v="1"/>
    <n v="22.338230552247637"/>
  </r>
  <r>
    <x v="381"/>
    <s v="store"/>
    <n v="1"/>
    <n v="5"/>
    <n v="1"/>
    <n v="5"/>
    <n v="1"/>
    <n v="13.897434437427027"/>
  </r>
  <r>
    <x v="381"/>
    <s v="store"/>
    <n v="2"/>
    <n v="7"/>
    <n v="3"/>
    <n v="7"/>
    <n v="3"/>
    <n v="4.6678929511369569"/>
  </r>
  <r>
    <x v="381"/>
    <s v="store"/>
    <n v="3"/>
    <n v="7"/>
    <n v="4"/>
    <n v="7"/>
    <n v="3"/>
    <n v="2.7384637550488962"/>
  </r>
  <r>
    <x v="381"/>
    <s v="store"/>
    <n v="4"/>
    <n v="11"/>
    <n v="4"/>
    <n v="11"/>
    <n v="3"/>
    <n v="1.5303082534668961"/>
  </r>
  <r>
    <x v="381"/>
    <s v="pharmacy"/>
    <n v="0"/>
    <n v="12"/>
    <n v="3"/>
    <n v="8"/>
    <n v="3"/>
    <n v="6.3070875571303633"/>
  </r>
  <r>
    <x v="381"/>
    <s v="pharmacy"/>
    <n v="1"/>
    <n v="12"/>
    <n v="3"/>
    <n v="8"/>
    <n v="3"/>
    <n v="3.0367458608405449"/>
  </r>
  <r>
    <x v="381"/>
    <s v="pharmacy"/>
    <n v="2"/>
    <n v="18"/>
    <n v="5"/>
    <n v="18"/>
    <n v="3"/>
    <n v="1.00389185124327"/>
  </r>
  <r>
    <x v="381"/>
    <s v="bank"/>
    <n v="0"/>
    <n v="24"/>
    <n v="7"/>
    <n v="13"/>
    <n v="6"/>
    <n v="2.7948391995740702"/>
  </r>
  <r>
    <x v="381"/>
    <s v="bank"/>
    <n v="1"/>
    <n v="49"/>
    <n v="15"/>
    <n v="35"/>
    <n v="8"/>
    <n v="0.4195931281243605"/>
  </r>
  <r>
    <x v="382"/>
    <s v="restaurant"/>
    <n v="0"/>
    <n v="7"/>
    <n v="2"/>
    <n v="7"/>
    <n v="2"/>
    <n v="32.024622533391799"/>
  </r>
  <r>
    <x v="382"/>
    <s v="restaurant"/>
    <n v="1"/>
    <n v="8"/>
    <n v="2"/>
    <n v="8"/>
    <n v="2"/>
    <n v="27.228613927368908"/>
  </r>
  <r>
    <x v="382"/>
    <s v="restaurant"/>
    <n v="2"/>
    <n v="11"/>
    <n v="4"/>
    <n v="10"/>
    <n v="3"/>
    <n v="17.611524544679462"/>
  </r>
  <r>
    <x v="382"/>
    <s v="restaurant"/>
    <n v="3"/>
    <n v="12"/>
    <n v="4"/>
    <n v="10"/>
    <n v="3"/>
    <n v="15.53888031288542"/>
  </r>
  <r>
    <x v="382"/>
    <s v="restaurant"/>
    <n v="4"/>
    <n v="12"/>
    <n v="4"/>
    <n v="10"/>
    <n v="3"/>
    <n v="13.927440873030637"/>
  </r>
  <r>
    <x v="382"/>
    <s v="restaurant"/>
    <n v="5"/>
    <n v="14"/>
    <n v="4"/>
    <n v="11"/>
    <n v="4"/>
    <n v="11.021798118496744"/>
  </r>
  <r>
    <x v="382"/>
    <s v="restaurant"/>
    <n v="6"/>
    <n v="14"/>
    <n v="4"/>
    <n v="11"/>
    <n v="4"/>
    <n v="9.8787968321341175"/>
  </r>
  <r>
    <x v="382"/>
    <s v="restaurant"/>
    <n v="7"/>
    <n v="15"/>
    <n v="4"/>
    <n v="12"/>
    <n v="5"/>
    <n v="7.9644913665493187"/>
  </r>
  <r>
    <x v="382"/>
    <s v="restaurant"/>
    <n v="8"/>
    <n v="15"/>
    <n v="4"/>
    <n v="12"/>
    <n v="5"/>
    <n v="7.1385441137219816"/>
  </r>
  <r>
    <x v="382"/>
    <s v="restaurant"/>
    <n v="9"/>
    <n v="17"/>
    <n v="4"/>
    <n v="12"/>
    <n v="5"/>
    <n v="6.305723296412526"/>
  </r>
  <r>
    <x v="382"/>
    <s v="supermarket"/>
    <n v="0"/>
    <n v="35"/>
    <n v="14"/>
    <n v="21"/>
    <n v="10"/>
    <n v="2.4810019442920499"/>
  </r>
  <r>
    <x v="382"/>
    <s v="supermarket"/>
    <n v="1"/>
    <n v="50"/>
    <n v="15"/>
    <n v="25"/>
    <n v="10"/>
    <n v="1.3647770933457799"/>
  </r>
  <r>
    <x v="382"/>
    <s v="supermarket"/>
    <n v="2"/>
    <n v="54"/>
    <n v="15"/>
    <n v="26"/>
    <n v="12"/>
    <n v="0.5583828653170505"/>
  </r>
  <r>
    <x v="382"/>
    <s v="supermarket"/>
    <n v="3"/>
    <n v="62"/>
    <n v="19"/>
    <n v="33"/>
    <n v="14"/>
    <n v="0.19683127070316653"/>
  </r>
  <r>
    <x v="382"/>
    <s v="supermarket"/>
    <n v="4"/>
    <n v="78"/>
    <n v="22"/>
    <n v="38"/>
    <n v="15"/>
    <n v="9.0833272034968909E-2"/>
  </r>
  <r>
    <x v="382"/>
    <s v="store"/>
    <n v="0"/>
    <n v="3"/>
    <n v="1"/>
    <n v="3"/>
    <n v="1"/>
    <n v="24.807341495576125"/>
  </r>
  <r>
    <x v="382"/>
    <s v="store"/>
    <n v="1"/>
    <n v="5"/>
    <n v="1"/>
    <n v="5"/>
    <n v="1"/>
    <n v="13.897434437427027"/>
  </r>
  <r>
    <x v="382"/>
    <s v="store"/>
    <n v="2"/>
    <n v="7"/>
    <n v="3"/>
    <n v="7"/>
    <n v="3"/>
    <n v="4.6678929511369569"/>
  </r>
  <r>
    <x v="382"/>
    <s v="store"/>
    <n v="3"/>
    <n v="8"/>
    <n v="4"/>
    <n v="8"/>
    <n v="3"/>
    <n v="2.5542922037360984"/>
  </r>
  <r>
    <x v="382"/>
    <s v="store"/>
    <n v="4"/>
    <n v="11"/>
    <n v="4"/>
    <n v="11"/>
    <n v="3"/>
    <n v="1.5303082534668961"/>
  </r>
  <r>
    <x v="382"/>
    <s v="pharmacy"/>
    <n v="0"/>
    <n v="12"/>
    <n v="3"/>
    <n v="8"/>
    <n v="3"/>
    <n v="6.3070875571303633"/>
  </r>
  <r>
    <x v="382"/>
    <s v="pharmacy"/>
    <n v="1"/>
    <n v="12"/>
    <n v="3"/>
    <n v="8"/>
    <n v="3"/>
    <n v="3.0367458608405449"/>
  </r>
  <r>
    <x v="382"/>
    <s v="pharmacy"/>
    <n v="2"/>
    <n v="18"/>
    <n v="5"/>
    <n v="18"/>
    <n v="4"/>
    <n v="0.87192021232143213"/>
  </r>
  <r>
    <x v="382"/>
    <s v="bank"/>
    <n v="0"/>
    <n v="24"/>
    <n v="7"/>
    <n v="13"/>
    <n v="6"/>
    <n v="2.7948391995740702"/>
  </r>
  <r>
    <x v="382"/>
    <s v="bank"/>
    <n v="1"/>
    <n v="48"/>
    <n v="15"/>
    <n v="35"/>
    <n v="8"/>
    <n v="0.41962088603789421"/>
  </r>
  <r>
    <x v="383"/>
    <s v="restaurant"/>
    <n v="0"/>
    <n v="7"/>
    <n v="2"/>
    <n v="7"/>
    <n v="2"/>
    <n v="32.024622533391799"/>
  </r>
  <r>
    <x v="383"/>
    <s v="restaurant"/>
    <n v="1"/>
    <n v="7"/>
    <n v="2"/>
    <n v="7"/>
    <n v="2"/>
    <n v="28.70355056696598"/>
  </r>
  <r>
    <x v="383"/>
    <s v="restaurant"/>
    <n v="2"/>
    <n v="11"/>
    <n v="4"/>
    <n v="9"/>
    <n v="3"/>
    <n v="18.082862577707285"/>
  </r>
  <r>
    <x v="383"/>
    <s v="restaurant"/>
    <n v="3"/>
    <n v="11"/>
    <n v="4"/>
    <n v="9"/>
    <n v="3"/>
    <n v="16.207602754833939"/>
  </r>
  <r>
    <x v="383"/>
    <s v="restaurant"/>
    <n v="4"/>
    <n v="12"/>
    <n v="4"/>
    <n v="9"/>
    <n v="4"/>
    <n v="13.316532908867863"/>
  </r>
  <r>
    <x v="383"/>
    <s v="restaurant"/>
    <n v="5"/>
    <n v="14"/>
    <n v="4"/>
    <n v="11"/>
    <n v="4"/>
    <n v="11.021798118496744"/>
  </r>
  <r>
    <x v="383"/>
    <s v="restaurant"/>
    <n v="6"/>
    <n v="14"/>
    <n v="4"/>
    <n v="11"/>
    <n v="4"/>
    <n v="9.8787968321341175"/>
  </r>
  <r>
    <x v="383"/>
    <s v="restaurant"/>
    <n v="7"/>
    <n v="15"/>
    <n v="4"/>
    <n v="11"/>
    <n v="5"/>
    <n v="8.1650572961955685"/>
  </r>
  <r>
    <x v="383"/>
    <s v="restaurant"/>
    <n v="8"/>
    <n v="15"/>
    <n v="4"/>
    <n v="12"/>
    <n v="5"/>
    <n v="7.1385441137219816"/>
  </r>
  <r>
    <x v="383"/>
    <s v="restaurant"/>
    <n v="9"/>
    <n v="17"/>
    <n v="4"/>
    <n v="12"/>
    <n v="5"/>
    <n v="6.305723296412526"/>
  </r>
  <r>
    <x v="383"/>
    <s v="supermarket"/>
    <n v="0"/>
    <n v="35"/>
    <n v="14"/>
    <n v="21"/>
    <n v="10"/>
    <n v="2.4810019442920499"/>
  </r>
  <r>
    <x v="383"/>
    <s v="supermarket"/>
    <n v="1"/>
    <n v="50"/>
    <n v="15"/>
    <n v="25"/>
    <n v="10"/>
    <n v="1.3647770933457799"/>
  </r>
  <r>
    <x v="383"/>
    <s v="supermarket"/>
    <n v="2"/>
    <n v="55"/>
    <n v="15"/>
    <n v="26"/>
    <n v="12"/>
    <n v="0.55838256672122188"/>
  </r>
  <r>
    <x v="383"/>
    <s v="supermarket"/>
    <n v="3"/>
    <n v="62"/>
    <n v="19"/>
    <n v="33"/>
    <n v="14"/>
    <n v="0.19683127070316653"/>
  </r>
  <r>
    <x v="383"/>
    <s v="supermarket"/>
    <n v="4"/>
    <n v="78"/>
    <n v="22"/>
    <n v="38"/>
    <n v="15"/>
    <n v="9.0833272034968909E-2"/>
  </r>
  <r>
    <x v="383"/>
    <s v="store"/>
    <n v="0"/>
    <n v="3"/>
    <n v="1"/>
    <n v="3"/>
    <n v="1"/>
    <n v="24.807341495576125"/>
  </r>
  <r>
    <x v="383"/>
    <s v="store"/>
    <n v="1"/>
    <n v="5"/>
    <n v="1"/>
    <n v="5"/>
    <n v="1"/>
    <n v="13.897434437427027"/>
  </r>
  <r>
    <x v="383"/>
    <s v="store"/>
    <n v="2"/>
    <n v="9"/>
    <n v="3"/>
    <n v="8"/>
    <n v="3"/>
    <n v="4.2999667525734413"/>
  </r>
  <r>
    <x v="383"/>
    <s v="store"/>
    <n v="3"/>
    <n v="11"/>
    <n v="3"/>
    <n v="9"/>
    <n v="3"/>
    <n v="2.7607228223492144"/>
  </r>
  <r>
    <x v="383"/>
    <s v="store"/>
    <n v="4"/>
    <n v="14"/>
    <n v="3"/>
    <n v="11"/>
    <n v="3"/>
    <n v="1.7769409415892661"/>
  </r>
  <r>
    <x v="383"/>
    <s v="pharmacy"/>
    <n v="0"/>
    <n v="12"/>
    <n v="3"/>
    <n v="8"/>
    <n v="3"/>
    <n v="6.3070875571303633"/>
  </r>
  <r>
    <x v="383"/>
    <s v="pharmacy"/>
    <n v="1"/>
    <n v="12"/>
    <n v="3"/>
    <n v="8"/>
    <n v="3"/>
    <n v="3.0367458608405449"/>
  </r>
  <r>
    <x v="383"/>
    <s v="pharmacy"/>
    <n v="2"/>
    <n v="18"/>
    <n v="5"/>
    <n v="18"/>
    <n v="3"/>
    <n v="1.00389185124327"/>
  </r>
  <r>
    <x v="383"/>
    <s v="bank"/>
    <n v="0"/>
    <n v="24"/>
    <n v="7"/>
    <n v="13"/>
    <n v="6"/>
    <n v="2.7948391995740702"/>
  </r>
  <r>
    <x v="383"/>
    <s v="bank"/>
    <n v="1"/>
    <n v="48"/>
    <n v="15"/>
    <n v="35"/>
    <n v="8"/>
    <n v="0.41962088603789421"/>
  </r>
  <r>
    <x v="384"/>
    <s v="restaurant"/>
    <n v="0"/>
    <n v="7"/>
    <n v="2"/>
    <n v="7"/>
    <n v="2"/>
    <n v="32.024622533391799"/>
  </r>
  <r>
    <x v="384"/>
    <s v="restaurant"/>
    <n v="1"/>
    <n v="7"/>
    <n v="2"/>
    <n v="7"/>
    <n v="2"/>
    <n v="28.70355056696598"/>
  </r>
  <r>
    <x v="384"/>
    <s v="restaurant"/>
    <n v="2"/>
    <n v="7"/>
    <n v="2"/>
    <n v="7"/>
    <n v="2"/>
    <n v="25.726886063725061"/>
  </r>
  <r>
    <x v="384"/>
    <s v="restaurant"/>
    <n v="3"/>
    <n v="11"/>
    <n v="4"/>
    <n v="9"/>
    <n v="3"/>
    <n v="16.207602754833939"/>
  </r>
  <r>
    <x v="384"/>
    <s v="restaurant"/>
    <n v="4"/>
    <n v="11"/>
    <n v="4"/>
    <n v="9"/>
    <n v="3"/>
    <n v="14.526814320999307"/>
  </r>
  <r>
    <x v="384"/>
    <s v="restaurant"/>
    <n v="5"/>
    <n v="11"/>
    <n v="4"/>
    <n v="11"/>
    <n v="4"/>
    <n v="11.502928159015271"/>
  </r>
  <r>
    <x v="384"/>
    <s v="restaurant"/>
    <n v="6"/>
    <n v="14"/>
    <n v="4"/>
    <n v="11"/>
    <n v="4"/>
    <n v="9.8787968321341175"/>
  </r>
  <r>
    <x v="384"/>
    <s v="restaurant"/>
    <n v="7"/>
    <n v="15"/>
    <n v="4"/>
    <n v="11"/>
    <n v="4"/>
    <n v="8.7738963347161842"/>
  </r>
  <r>
    <x v="384"/>
    <s v="restaurant"/>
    <n v="8"/>
    <n v="16"/>
    <n v="4"/>
    <n v="11"/>
    <n v="5"/>
    <n v="7.2608602766856514"/>
  </r>
  <r>
    <x v="384"/>
    <s v="restaurant"/>
    <n v="9"/>
    <n v="17"/>
    <n v="4"/>
    <n v="12"/>
    <n v="5"/>
    <n v="6.305723296412526"/>
  </r>
  <r>
    <x v="384"/>
    <s v="supermarket"/>
    <n v="0"/>
    <n v="35"/>
    <n v="14"/>
    <n v="21"/>
    <n v="10"/>
    <n v="2.4810019442920499"/>
  </r>
  <r>
    <x v="384"/>
    <s v="supermarket"/>
    <n v="1"/>
    <n v="50"/>
    <n v="15"/>
    <n v="25"/>
    <n v="10"/>
    <n v="1.3647770933457799"/>
  </r>
  <r>
    <x v="384"/>
    <s v="supermarket"/>
    <n v="2"/>
    <n v="55"/>
    <n v="15"/>
    <n v="27"/>
    <n v="12"/>
    <n v="0.55211683299574754"/>
  </r>
  <r>
    <x v="384"/>
    <s v="supermarket"/>
    <n v="3"/>
    <n v="62"/>
    <n v="19"/>
    <n v="33"/>
    <n v="14"/>
    <n v="0.19683127070316653"/>
  </r>
  <r>
    <x v="384"/>
    <s v="supermarket"/>
    <n v="4"/>
    <n v="78"/>
    <n v="22"/>
    <n v="38"/>
    <n v="15"/>
    <n v="9.0833272034968909E-2"/>
  </r>
  <r>
    <x v="384"/>
    <s v="store"/>
    <n v="0"/>
    <n v="3"/>
    <n v="1"/>
    <n v="3"/>
    <n v="1"/>
    <n v="24.807341495576125"/>
  </r>
  <r>
    <x v="384"/>
    <s v="store"/>
    <n v="1"/>
    <n v="6"/>
    <n v="1"/>
    <n v="6"/>
    <n v="1"/>
    <n v="13.077667184379605"/>
  </r>
  <r>
    <x v="384"/>
    <s v="store"/>
    <n v="2"/>
    <n v="9"/>
    <n v="3"/>
    <n v="8"/>
    <n v="3"/>
    <n v="4.2999667525734413"/>
  </r>
  <r>
    <x v="384"/>
    <s v="store"/>
    <n v="3"/>
    <n v="11"/>
    <n v="3"/>
    <n v="9"/>
    <n v="3"/>
    <n v="2.7607228223492144"/>
  </r>
  <r>
    <x v="384"/>
    <s v="store"/>
    <n v="4"/>
    <n v="13"/>
    <n v="3"/>
    <n v="11"/>
    <n v="3"/>
    <n v="1.7833813195906734"/>
  </r>
  <r>
    <x v="384"/>
    <s v="pharmacy"/>
    <n v="0"/>
    <n v="12"/>
    <n v="4"/>
    <n v="8"/>
    <n v="3"/>
    <n v="5.7429507688868258"/>
  </r>
  <r>
    <x v="384"/>
    <s v="pharmacy"/>
    <n v="1"/>
    <n v="13"/>
    <n v="4"/>
    <n v="8"/>
    <n v="3"/>
    <n v="2.7310411812043842"/>
  </r>
  <r>
    <x v="384"/>
    <s v="pharmacy"/>
    <n v="2"/>
    <n v="18"/>
    <n v="5"/>
    <n v="18"/>
    <n v="3"/>
    <n v="1.00389185124327"/>
  </r>
  <r>
    <x v="384"/>
    <s v="bank"/>
    <n v="0"/>
    <n v="24"/>
    <n v="7"/>
    <n v="13"/>
    <n v="6"/>
    <n v="2.7948391995740702"/>
  </r>
  <r>
    <x v="384"/>
    <s v="bank"/>
    <n v="1"/>
    <n v="48"/>
    <n v="15"/>
    <n v="36"/>
    <n v="8"/>
    <n v="0.4192946321546232"/>
  </r>
  <r>
    <x v="385"/>
    <s v="restaurant"/>
    <n v="0"/>
    <n v="7"/>
    <n v="2"/>
    <n v="7"/>
    <n v="2"/>
    <n v="32.024622533391799"/>
  </r>
  <r>
    <x v="385"/>
    <s v="restaurant"/>
    <n v="1"/>
    <n v="7"/>
    <n v="2"/>
    <n v="7"/>
    <n v="2"/>
    <n v="28.70355056696598"/>
  </r>
  <r>
    <x v="385"/>
    <s v="restaurant"/>
    <n v="2"/>
    <n v="7"/>
    <n v="2"/>
    <n v="7"/>
    <n v="2"/>
    <n v="25.726886063725061"/>
  </r>
  <r>
    <x v="385"/>
    <s v="restaurant"/>
    <n v="3"/>
    <n v="11"/>
    <n v="4"/>
    <n v="9"/>
    <n v="3"/>
    <n v="16.207602754833939"/>
  </r>
  <r>
    <x v="385"/>
    <s v="restaurant"/>
    <n v="4"/>
    <n v="11"/>
    <n v="4"/>
    <n v="9"/>
    <n v="3"/>
    <n v="14.526814320999307"/>
  </r>
  <r>
    <x v="385"/>
    <s v="restaurant"/>
    <n v="5"/>
    <n v="11"/>
    <n v="4"/>
    <n v="11"/>
    <n v="4"/>
    <n v="11.502928159015271"/>
  </r>
  <r>
    <x v="385"/>
    <s v="restaurant"/>
    <n v="6"/>
    <n v="14"/>
    <n v="4"/>
    <n v="11"/>
    <n v="4"/>
    <n v="9.8787968321341175"/>
  </r>
  <r>
    <x v="385"/>
    <s v="restaurant"/>
    <n v="7"/>
    <n v="15"/>
    <n v="4"/>
    <n v="11"/>
    <n v="4"/>
    <n v="8.7738963347161842"/>
  </r>
  <r>
    <x v="385"/>
    <s v="restaurant"/>
    <n v="8"/>
    <n v="16"/>
    <n v="4"/>
    <n v="11"/>
    <n v="5"/>
    <n v="7.2608602766856514"/>
  </r>
  <r>
    <x v="385"/>
    <s v="restaurant"/>
    <n v="9"/>
    <n v="18"/>
    <n v="4"/>
    <n v="12"/>
    <n v="5"/>
    <n v="6.2730222926680925"/>
  </r>
  <r>
    <x v="385"/>
    <s v="supermarket"/>
    <n v="0"/>
    <n v="35"/>
    <n v="14"/>
    <n v="21"/>
    <n v="10"/>
    <n v="2.4810019442920499"/>
  </r>
  <r>
    <x v="385"/>
    <s v="supermarket"/>
    <n v="1"/>
    <n v="50"/>
    <n v="15"/>
    <n v="25"/>
    <n v="10"/>
    <n v="1.3647770933457799"/>
  </r>
  <r>
    <x v="385"/>
    <s v="supermarket"/>
    <n v="2"/>
    <n v="55"/>
    <n v="15"/>
    <n v="27"/>
    <n v="12"/>
    <n v="0.55211683299574754"/>
  </r>
  <r>
    <x v="385"/>
    <s v="supermarket"/>
    <n v="3"/>
    <n v="62"/>
    <n v="19"/>
    <n v="34"/>
    <n v="14"/>
    <n v="0.19583914971163371"/>
  </r>
  <r>
    <x v="385"/>
    <s v="supermarket"/>
    <n v="4"/>
    <n v="78"/>
    <n v="22"/>
    <n v="38"/>
    <n v="15"/>
    <n v="9.0833272034968909E-2"/>
  </r>
  <r>
    <x v="385"/>
    <s v="store"/>
    <n v="0"/>
    <n v="3"/>
    <n v="1"/>
    <n v="3"/>
    <n v="1"/>
    <n v="24.807341495576125"/>
  </r>
  <r>
    <x v="385"/>
    <s v="store"/>
    <n v="1"/>
    <n v="6"/>
    <n v="1"/>
    <n v="6"/>
    <n v="1"/>
    <n v="13.077667184379605"/>
  </r>
  <r>
    <x v="385"/>
    <s v="store"/>
    <n v="2"/>
    <n v="8"/>
    <n v="3"/>
    <n v="8"/>
    <n v="2"/>
    <n v="5.0857620972158708"/>
  </r>
  <r>
    <x v="385"/>
    <s v="store"/>
    <n v="3"/>
    <n v="8"/>
    <n v="3"/>
    <n v="8"/>
    <n v="3"/>
    <n v="2.9639422994539872"/>
  </r>
  <r>
    <x v="385"/>
    <s v="store"/>
    <n v="4"/>
    <n v="10"/>
    <n v="4"/>
    <n v="10"/>
    <n v="3"/>
    <n v="1.5736991657069519"/>
  </r>
  <r>
    <x v="385"/>
    <s v="pharmacy"/>
    <n v="0"/>
    <n v="13"/>
    <n v="4"/>
    <n v="8"/>
    <n v="3"/>
    <n v="5.6721624532706443"/>
  </r>
  <r>
    <x v="385"/>
    <s v="pharmacy"/>
    <n v="1"/>
    <n v="13"/>
    <n v="4"/>
    <n v="8"/>
    <n v="3"/>
    <n v="2.7310411812043842"/>
  </r>
  <r>
    <x v="385"/>
    <s v="pharmacy"/>
    <n v="2"/>
    <n v="18"/>
    <n v="5"/>
    <n v="18"/>
    <n v="3"/>
    <n v="1.00389185124327"/>
  </r>
  <r>
    <x v="385"/>
    <s v="bank"/>
    <n v="0"/>
    <n v="24"/>
    <n v="7"/>
    <n v="14"/>
    <n v="6"/>
    <n v="2.7345133313955428"/>
  </r>
  <r>
    <x v="385"/>
    <s v="bank"/>
    <n v="1"/>
    <n v="48"/>
    <n v="15"/>
    <n v="36"/>
    <n v="8"/>
    <n v="0.4192946321546232"/>
  </r>
  <r>
    <x v="386"/>
    <s v="restaurant"/>
    <n v="0"/>
    <n v="6"/>
    <n v="2"/>
    <n v="6"/>
    <n v="2"/>
    <n v="34.018659724442237"/>
  </r>
  <r>
    <x v="386"/>
    <s v="restaurant"/>
    <n v="1"/>
    <n v="7"/>
    <n v="2"/>
    <n v="7"/>
    <n v="2"/>
    <n v="28.70355056696598"/>
  </r>
  <r>
    <x v="386"/>
    <s v="restaurant"/>
    <n v="2"/>
    <n v="7"/>
    <n v="2"/>
    <n v="8"/>
    <n v="2"/>
    <n v="25.08616969626458"/>
  </r>
  <r>
    <x v="386"/>
    <s v="restaurant"/>
    <n v="3"/>
    <n v="11"/>
    <n v="3"/>
    <n v="9"/>
    <n v="3"/>
    <n v="17.397360581258248"/>
  </r>
  <r>
    <x v="386"/>
    <s v="restaurant"/>
    <n v="4"/>
    <n v="12"/>
    <n v="3"/>
    <n v="9"/>
    <n v="3"/>
    <n v="15.372464425085584"/>
  </r>
  <r>
    <x v="386"/>
    <s v="restaurant"/>
    <n v="5"/>
    <n v="12"/>
    <n v="4"/>
    <n v="9"/>
    <n v="4"/>
    <n v="11.935559125726009"/>
  </r>
  <r>
    <x v="386"/>
    <s v="restaurant"/>
    <n v="6"/>
    <n v="14"/>
    <n v="4"/>
    <n v="11"/>
    <n v="4"/>
    <n v="9.8787968321341175"/>
  </r>
  <r>
    <x v="386"/>
    <s v="restaurant"/>
    <n v="7"/>
    <n v="14"/>
    <n v="4"/>
    <n v="12"/>
    <n v="4"/>
    <n v="8.653763082859145"/>
  </r>
  <r>
    <x v="386"/>
    <s v="restaurant"/>
    <n v="8"/>
    <n v="16"/>
    <n v="4"/>
    <n v="12"/>
    <n v="4"/>
    <n v="7.6267939520471169"/>
  </r>
  <r>
    <x v="386"/>
    <s v="restaurant"/>
    <n v="9"/>
    <n v="17"/>
    <n v="4"/>
    <n v="12"/>
    <n v="5"/>
    <n v="6.305723296412526"/>
  </r>
  <r>
    <x v="386"/>
    <s v="supermarket"/>
    <n v="0"/>
    <n v="35"/>
    <n v="14"/>
    <n v="20"/>
    <n v="10"/>
    <n v="2.5358249695945818"/>
  </r>
  <r>
    <x v="386"/>
    <s v="supermarket"/>
    <n v="1"/>
    <n v="50"/>
    <n v="15"/>
    <n v="25"/>
    <n v="10"/>
    <n v="1.3647770933457799"/>
  </r>
  <r>
    <x v="386"/>
    <s v="supermarket"/>
    <n v="2"/>
    <n v="55"/>
    <n v="16"/>
    <n v="27"/>
    <n v="13"/>
    <n v="0.44774999590167491"/>
  </r>
  <r>
    <x v="386"/>
    <s v="supermarket"/>
    <n v="3"/>
    <n v="62"/>
    <n v="19"/>
    <n v="34"/>
    <n v="14"/>
    <n v="0.19583914971163371"/>
  </r>
  <r>
    <x v="386"/>
    <s v="supermarket"/>
    <n v="4"/>
    <n v="79"/>
    <n v="22"/>
    <n v="37"/>
    <n v="15"/>
    <n v="9.1110742002588604E-2"/>
  </r>
  <r>
    <x v="386"/>
    <s v="store"/>
    <n v="0"/>
    <n v="2"/>
    <n v="1"/>
    <n v="2"/>
    <n v="1"/>
    <n v="28.330807361871702"/>
  </r>
  <r>
    <x v="386"/>
    <s v="store"/>
    <n v="1"/>
    <n v="6"/>
    <n v="1"/>
    <n v="6"/>
    <n v="1"/>
    <n v="13.077667184379605"/>
  </r>
  <r>
    <x v="386"/>
    <s v="store"/>
    <n v="2"/>
    <n v="6"/>
    <n v="1"/>
    <n v="6"/>
    <n v="2"/>
    <n v="7.8497237746461614"/>
  </r>
  <r>
    <x v="386"/>
    <s v="store"/>
    <n v="3"/>
    <n v="8"/>
    <n v="3"/>
    <n v="8"/>
    <n v="2"/>
    <n v="3.429932577192099"/>
  </r>
  <r>
    <x v="386"/>
    <s v="store"/>
    <n v="4"/>
    <n v="10"/>
    <n v="3"/>
    <n v="10"/>
    <n v="3"/>
    <n v="1.8499748116562258"/>
  </r>
  <r>
    <x v="386"/>
    <s v="pharmacy"/>
    <n v="0"/>
    <n v="13"/>
    <n v="4"/>
    <n v="9"/>
    <n v="3"/>
    <n v="5.5051871207249228"/>
  </r>
  <r>
    <x v="386"/>
    <s v="pharmacy"/>
    <n v="1"/>
    <n v="13"/>
    <n v="4"/>
    <n v="9"/>
    <n v="3"/>
    <n v="2.6506456507194072"/>
  </r>
  <r>
    <x v="386"/>
    <s v="pharmacy"/>
    <n v="2"/>
    <n v="17"/>
    <n v="5"/>
    <n v="17"/>
    <n v="3"/>
    <n v="1.0135485439080532"/>
  </r>
  <r>
    <x v="386"/>
    <s v="bank"/>
    <n v="0"/>
    <n v="24"/>
    <n v="7"/>
    <n v="14"/>
    <n v="6"/>
    <n v="2.7345133313955428"/>
  </r>
  <r>
    <x v="386"/>
    <s v="bank"/>
    <n v="1"/>
    <n v="47"/>
    <n v="15"/>
    <n v="36"/>
    <n v="8"/>
    <n v="0.41932861806489802"/>
  </r>
  <r>
    <x v="387"/>
    <s v="restaurant"/>
    <n v="0"/>
    <n v="8"/>
    <n v="2"/>
    <n v="8"/>
    <n v="2"/>
    <n v="30.379032067725642"/>
  </r>
  <r>
    <x v="387"/>
    <s v="restaurant"/>
    <n v="1"/>
    <n v="8"/>
    <n v="2"/>
    <n v="8"/>
    <n v="2"/>
    <n v="27.228613927368908"/>
  </r>
  <r>
    <x v="387"/>
    <s v="restaurant"/>
    <n v="2"/>
    <n v="8"/>
    <n v="2"/>
    <n v="8"/>
    <n v="2"/>
    <n v="24.404905816382499"/>
  </r>
  <r>
    <x v="387"/>
    <s v="restaurant"/>
    <n v="3"/>
    <n v="9"/>
    <n v="2"/>
    <n v="8"/>
    <n v="2"/>
    <n v="21.387422984337626"/>
  </r>
  <r>
    <x v="387"/>
    <s v="restaurant"/>
    <n v="4"/>
    <n v="9"/>
    <n v="3"/>
    <n v="8"/>
    <n v="3"/>
    <n v="16.659202713459987"/>
  </r>
  <r>
    <x v="387"/>
    <s v="restaurant"/>
    <n v="5"/>
    <n v="11"/>
    <n v="3"/>
    <n v="9"/>
    <n v="3"/>
    <n v="13.976118313865676"/>
  </r>
  <r>
    <x v="387"/>
    <s v="restaurant"/>
    <n v="6"/>
    <n v="11"/>
    <n v="4"/>
    <n v="9"/>
    <n v="3"/>
    <n v="11.670073441632418"/>
  </r>
  <r>
    <x v="387"/>
    <s v="restaurant"/>
    <n v="7"/>
    <n v="12"/>
    <n v="4"/>
    <n v="10"/>
    <n v="3"/>
    <n v="10.028272552138199"/>
  </r>
  <r>
    <x v="387"/>
    <s v="restaurant"/>
    <n v="8"/>
    <n v="13"/>
    <n v="4"/>
    <n v="11"/>
    <n v="4"/>
    <n v="8.0265662775832567"/>
  </r>
  <r>
    <x v="387"/>
    <s v="restaurant"/>
    <n v="9"/>
    <n v="14"/>
    <n v="4"/>
    <n v="12"/>
    <n v="4"/>
    <n v="6.9519750505427007"/>
  </r>
  <r>
    <x v="387"/>
    <s v="supermarket"/>
    <n v="0"/>
    <n v="34"/>
    <n v="14"/>
    <n v="21"/>
    <n v="8"/>
    <n v="3.5545039191810557"/>
  </r>
  <r>
    <x v="387"/>
    <s v="supermarket"/>
    <n v="1"/>
    <n v="47"/>
    <n v="15"/>
    <n v="25"/>
    <n v="9"/>
    <n v="1.6509184174807618"/>
  </r>
  <r>
    <x v="387"/>
    <s v="supermarket"/>
    <n v="2"/>
    <n v="52"/>
    <n v="16"/>
    <n v="28"/>
    <n v="12"/>
    <n v="0.53223443288081507"/>
  </r>
  <r>
    <x v="387"/>
    <s v="supermarket"/>
    <n v="3"/>
    <n v="59"/>
    <n v="19"/>
    <n v="35"/>
    <n v="13"/>
    <n v="0.23820628798322385"/>
  </r>
  <r>
    <x v="387"/>
    <s v="supermarket"/>
    <n v="4"/>
    <n v="75"/>
    <n v="23"/>
    <n v="38"/>
    <n v="14"/>
    <n v="0.11094506959227739"/>
  </r>
  <r>
    <x v="387"/>
    <s v="store"/>
    <n v="0"/>
    <n v="2"/>
    <n v="1"/>
    <n v="2"/>
    <n v="1"/>
    <n v="28.330807361871702"/>
  </r>
  <r>
    <x v="387"/>
    <s v="store"/>
    <n v="1"/>
    <n v="7"/>
    <n v="2"/>
    <n v="7"/>
    <n v="2"/>
    <n v="9.230637960199946"/>
  </r>
  <r>
    <x v="387"/>
    <s v="store"/>
    <n v="2"/>
    <n v="7"/>
    <n v="2"/>
    <n v="7"/>
    <n v="2"/>
    <n v="6.2253139731581051"/>
  </r>
  <r>
    <x v="387"/>
    <s v="store"/>
    <n v="3"/>
    <n v="9"/>
    <n v="2"/>
    <n v="7"/>
    <n v="2"/>
    <n v="4.040933782984653"/>
  </r>
  <r>
    <x v="387"/>
    <s v="store"/>
    <n v="4"/>
    <n v="11"/>
    <n v="3"/>
    <n v="9"/>
    <n v="2"/>
    <n v="2.176155346570523"/>
  </r>
  <r>
    <x v="387"/>
    <s v="pharmacy"/>
    <n v="0"/>
    <n v="10"/>
    <n v="4"/>
    <n v="10"/>
    <n v="3"/>
    <n v="5.6498302954485142"/>
  </r>
  <r>
    <x v="387"/>
    <s v="pharmacy"/>
    <n v="1"/>
    <n v="10"/>
    <n v="4"/>
    <n v="10"/>
    <n v="3"/>
    <n v="2.7202886607715069"/>
  </r>
  <r>
    <x v="387"/>
    <s v="pharmacy"/>
    <n v="2"/>
    <n v="16"/>
    <n v="4"/>
    <n v="16"/>
    <n v="3"/>
    <n v="1.1258876655656052"/>
  </r>
  <r>
    <x v="387"/>
    <s v="bank"/>
    <n v="0"/>
    <n v="21"/>
    <n v="7"/>
    <n v="14"/>
    <n v="6"/>
    <n v="2.7754785538204056"/>
  </r>
  <r>
    <x v="387"/>
    <s v="bank"/>
    <n v="1"/>
    <n v="46"/>
    <n v="14"/>
    <n v="37"/>
    <n v="8"/>
    <n v="0.43760237300659438"/>
  </r>
  <r>
    <x v="388"/>
    <s v="restaurant"/>
    <n v="0"/>
    <n v="7"/>
    <n v="2"/>
    <n v="7"/>
    <n v="2"/>
    <n v="32.024622533391799"/>
  </r>
  <r>
    <x v="388"/>
    <s v="restaurant"/>
    <n v="1"/>
    <n v="7"/>
    <n v="2"/>
    <n v="7"/>
    <n v="2"/>
    <n v="28.70355056696598"/>
  </r>
  <r>
    <x v="388"/>
    <s v="restaurant"/>
    <n v="2"/>
    <n v="9"/>
    <n v="2"/>
    <n v="9"/>
    <n v="3"/>
    <n v="21.87091059252089"/>
  </r>
  <r>
    <x v="388"/>
    <s v="restaurant"/>
    <n v="3"/>
    <n v="9"/>
    <n v="3"/>
    <n v="9"/>
    <n v="3"/>
    <n v="18.094163283332428"/>
  </r>
  <r>
    <x v="388"/>
    <s v="restaurant"/>
    <n v="4"/>
    <n v="10"/>
    <n v="3"/>
    <n v="10"/>
    <n v="3"/>
    <n v="15.491518970976163"/>
  </r>
  <r>
    <x v="388"/>
    <s v="restaurant"/>
    <n v="5"/>
    <n v="11"/>
    <n v="4"/>
    <n v="11"/>
    <n v="3"/>
    <n v="12.389863521470041"/>
  </r>
  <r>
    <x v="388"/>
    <s v="restaurant"/>
    <n v="6"/>
    <n v="12"/>
    <n v="4"/>
    <n v="12"/>
    <n v="3"/>
    <n v="10.703897758336648"/>
  </r>
  <r>
    <x v="388"/>
    <s v="restaurant"/>
    <n v="7"/>
    <n v="13"/>
    <n v="4"/>
    <n v="12"/>
    <n v="4"/>
    <n v="8.7546939668309367"/>
  </r>
  <r>
    <x v="388"/>
    <s v="restaurant"/>
    <n v="8"/>
    <n v="13"/>
    <n v="5"/>
    <n v="13"/>
    <n v="4"/>
    <n v="7.1498822935917792"/>
  </r>
  <r>
    <x v="388"/>
    <s v="restaurant"/>
    <n v="9"/>
    <n v="17"/>
    <n v="100"/>
    <n v="15"/>
    <n v="7"/>
    <n v="2.8709412422999541"/>
  </r>
  <r>
    <x v="388"/>
    <s v="supermarket"/>
    <n v="0"/>
    <n v="36"/>
    <n v="14"/>
    <n v="22"/>
    <n v="8"/>
    <n v="3.5087203297540817"/>
  </r>
  <r>
    <x v="388"/>
    <s v="supermarket"/>
    <n v="1"/>
    <n v="45"/>
    <n v="15"/>
    <n v="27"/>
    <n v="9"/>
    <n v="1.6277523391520843"/>
  </r>
  <r>
    <x v="388"/>
    <s v="supermarket"/>
    <n v="2"/>
    <n v="50"/>
    <n v="15"/>
    <n v="30"/>
    <n v="12"/>
    <n v="0.53910069888063605"/>
  </r>
  <r>
    <x v="388"/>
    <s v="supermarket"/>
    <n v="3"/>
    <n v="57"/>
    <n v="19"/>
    <n v="36"/>
    <n v="13"/>
    <n v="0.23752743850710145"/>
  </r>
  <r>
    <x v="388"/>
    <s v="supermarket"/>
    <n v="4"/>
    <n v="74"/>
    <n v="24"/>
    <n v="40"/>
    <n v="14"/>
    <n v="0.11000956524354143"/>
  </r>
  <r>
    <x v="388"/>
    <s v="store"/>
    <n v="0"/>
    <n v="6"/>
    <n v="2"/>
    <n v="6"/>
    <n v="1"/>
    <n v="16.673556131980494"/>
  </r>
  <r>
    <x v="388"/>
    <s v="store"/>
    <n v="1"/>
    <n v="7"/>
    <n v="2"/>
    <n v="7"/>
    <n v="2"/>
    <n v="9.230637960199946"/>
  </r>
  <r>
    <x v="388"/>
    <s v="store"/>
    <n v="2"/>
    <n v="8"/>
    <n v="2"/>
    <n v="8"/>
    <n v="2"/>
    <n v="5.9522320177632659"/>
  </r>
  <r>
    <x v="388"/>
    <s v="store"/>
    <n v="3"/>
    <n v="10"/>
    <n v="2"/>
    <n v="10"/>
    <n v="3"/>
    <n v="3.3274295348297689"/>
  </r>
  <r>
    <x v="388"/>
    <s v="store"/>
    <n v="4"/>
    <n v="12"/>
    <n v="3"/>
    <n v="13"/>
    <n v="4"/>
    <n v="1.5399410142739312"/>
  </r>
  <r>
    <x v="388"/>
    <s v="pharmacy"/>
    <n v="0"/>
    <n v="10"/>
    <n v="3"/>
    <n v="10"/>
    <n v="2"/>
    <n v="6.9306407284183704"/>
  </r>
  <r>
    <x v="388"/>
    <s v="pharmacy"/>
    <n v="1"/>
    <n v="10"/>
    <n v="3"/>
    <n v="10"/>
    <n v="3"/>
    <n v="2.9919100773332099"/>
  </r>
  <r>
    <x v="388"/>
    <s v="pharmacy"/>
    <n v="2"/>
    <n v="12"/>
    <n v="3"/>
    <n v="12"/>
    <n v="3"/>
    <n v="1.3488561794755545"/>
  </r>
  <r>
    <x v="388"/>
    <s v="bank"/>
    <n v="0"/>
    <n v="19"/>
    <n v="7"/>
    <n v="16"/>
    <n v="6"/>
    <n v="2.7299622385300646"/>
  </r>
  <r>
    <x v="388"/>
    <s v="bank"/>
    <n v="1"/>
    <n v="42"/>
    <n v="13"/>
    <n v="37"/>
    <n v="8"/>
    <n v="0.46076476075792294"/>
  </r>
  <r>
    <x v="389"/>
    <s v="restaurant"/>
    <n v="0"/>
    <n v="7"/>
    <n v="2"/>
    <n v="7"/>
    <n v="2"/>
    <n v="32.024622533391799"/>
  </r>
  <r>
    <x v="389"/>
    <s v="restaurant"/>
    <n v="1"/>
    <n v="7"/>
    <n v="2"/>
    <n v="7"/>
    <n v="3"/>
    <n v="27.095209147728774"/>
  </r>
  <r>
    <x v="389"/>
    <s v="restaurant"/>
    <n v="2"/>
    <n v="7"/>
    <n v="2"/>
    <n v="7"/>
    <n v="3"/>
    <n v="24.285335606482825"/>
  </r>
  <r>
    <x v="389"/>
    <s v="restaurant"/>
    <n v="3"/>
    <n v="9"/>
    <n v="3"/>
    <n v="9"/>
    <n v="3"/>
    <n v="18.094163283332428"/>
  </r>
  <r>
    <x v="389"/>
    <s v="restaurant"/>
    <n v="4"/>
    <n v="10"/>
    <n v="3"/>
    <n v="10"/>
    <n v="3"/>
    <n v="15.491518970976163"/>
  </r>
  <r>
    <x v="389"/>
    <s v="restaurant"/>
    <n v="5"/>
    <n v="11"/>
    <n v="4"/>
    <n v="11"/>
    <n v="3"/>
    <n v="12.389863521470041"/>
  </r>
  <r>
    <x v="389"/>
    <s v="restaurant"/>
    <n v="6"/>
    <n v="12"/>
    <n v="4"/>
    <n v="12"/>
    <n v="4"/>
    <n v="9.9089408779142243"/>
  </r>
  <r>
    <x v="389"/>
    <s v="restaurant"/>
    <n v="7"/>
    <n v="13"/>
    <n v="4"/>
    <n v="12"/>
    <n v="4"/>
    <n v="8.7546939668309367"/>
  </r>
  <r>
    <x v="389"/>
    <s v="restaurant"/>
    <n v="8"/>
    <n v="13"/>
    <n v="5"/>
    <n v="13"/>
    <n v="4"/>
    <n v="7.1498822935917792"/>
  </r>
  <r>
    <x v="389"/>
    <s v="restaurant"/>
    <n v="9"/>
    <n v="17"/>
    <n v="100"/>
    <n v="15"/>
    <n v="7"/>
    <n v="2.8709412422999541"/>
  </r>
  <r>
    <x v="389"/>
    <s v="supermarket"/>
    <n v="0"/>
    <n v="36"/>
    <n v="14"/>
    <n v="22"/>
    <n v="8"/>
    <n v="3.5087203297540817"/>
  </r>
  <r>
    <x v="389"/>
    <s v="supermarket"/>
    <n v="1"/>
    <n v="45"/>
    <n v="15"/>
    <n v="27"/>
    <n v="9"/>
    <n v="1.6277523391520843"/>
  </r>
  <r>
    <x v="389"/>
    <s v="supermarket"/>
    <n v="2"/>
    <n v="50"/>
    <n v="15"/>
    <n v="30"/>
    <n v="12"/>
    <n v="0.53910069888063605"/>
  </r>
  <r>
    <x v="389"/>
    <s v="supermarket"/>
    <n v="3"/>
    <n v="57"/>
    <n v="19"/>
    <n v="36"/>
    <n v="13"/>
    <n v="0.23752743850710145"/>
  </r>
  <r>
    <x v="389"/>
    <s v="supermarket"/>
    <n v="4"/>
    <n v="74"/>
    <n v="24"/>
    <n v="40"/>
    <n v="14"/>
    <n v="0.11000956524354143"/>
  </r>
  <r>
    <x v="389"/>
    <s v="store"/>
    <n v="0"/>
    <n v="7"/>
    <n v="2"/>
    <n v="7"/>
    <n v="1"/>
    <n v="15.819640018989235"/>
  </r>
  <r>
    <x v="389"/>
    <s v="store"/>
    <n v="1"/>
    <n v="7"/>
    <n v="2"/>
    <n v="7"/>
    <n v="2"/>
    <n v="9.230637960199946"/>
  </r>
  <r>
    <x v="389"/>
    <s v="store"/>
    <n v="2"/>
    <n v="10"/>
    <n v="2"/>
    <n v="10"/>
    <n v="2"/>
    <n v="5.6247259289799603"/>
  </r>
  <r>
    <x v="389"/>
    <s v="store"/>
    <n v="3"/>
    <n v="14"/>
    <n v="4"/>
    <n v="12"/>
    <n v="3"/>
    <n v="2.2001704051594762"/>
  </r>
  <r>
    <x v="389"/>
    <s v="store"/>
    <n v="4"/>
    <n v="14"/>
    <n v="5"/>
    <n v="13"/>
    <n v="4"/>
    <n v="1.0541292746801267"/>
  </r>
  <r>
    <x v="389"/>
    <s v="pharmacy"/>
    <n v="0"/>
    <n v="10"/>
    <n v="3"/>
    <n v="10"/>
    <n v="2"/>
    <n v="6.9306407284183704"/>
  </r>
  <r>
    <x v="389"/>
    <s v="pharmacy"/>
    <n v="1"/>
    <n v="10"/>
    <n v="3"/>
    <n v="10"/>
    <n v="3"/>
    <n v="2.9919100773332099"/>
  </r>
  <r>
    <x v="389"/>
    <s v="pharmacy"/>
    <n v="2"/>
    <n v="12"/>
    <n v="3"/>
    <n v="12"/>
    <n v="3"/>
    <n v="1.3488561794755545"/>
  </r>
  <r>
    <x v="389"/>
    <s v="bank"/>
    <n v="0"/>
    <n v="19"/>
    <n v="7"/>
    <n v="16"/>
    <n v="6"/>
    <n v="2.7299622385300646"/>
  </r>
  <r>
    <x v="389"/>
    <s v="bank"/>
    <n v="1"/>
    <n v="42"/>
    <n v="13"/>
    <n v="37"/>
    <n v="8"/>
    <n v="0.46076476075792294"/>
  </r>
  <r>
    <x v="390"/>
    <s v="restaurant"/>
    <n v="0"/>
    <n v="5"/>
    <n v="1"/>
    <n v="5"/>
    <n v="1"/>
    <n v="41.195015976462628"/>
  </r>
  <r>
    <x v="390"/>
    <s v="restaurant"/>
    <n v="1"/>
    <n v="5"/>
    <n v="1"/>
    <n v="6"/>
    <n v="1"/>
    <n v="35.951205906772984"/>
  </r>
  <r>
    <x v="390"/>
    <s v="restaurant"/>
    <n v="2"/>
    <n v="9"/>
    <n v="3"/>
    <n v="6"/>
    <n v="2"/>
    <n v="23.566529901903284"/>
  </r>
  <r>
    <x v="390"/>
    <s v="restaurant"/>
    <n v="3"/>
    <n v="9"/>
    <n v="3"/>
    <n v="7"/>
    <n v="2"/>
    <n v="20.453041814097389"/>
  </r>
  <r>
    <x v="390"/>
    <s v="restaurant"/>
    <n v="4"/>
    <n v="10"/>
    <n v="3"/>
    <n v="7"/>
    <n v="2"/>
    <n v="17.984421080254954"/>
  </r>
  <r>
    <x v="390"/>
    <s v="restaurant"/>
    <n v="5"/>
    <n v="13"/>
    <n v="3"/>
    <n v="7"/>
    <n v="3"/>
    <n v="14.477654696573607"/>
  </r>
  <r>
    <x v="390"/>
    <s v="restaurant"/>
    <n v="6"/>
    <n v="13"/>
    <n v="3"/>
    <n v="8"/>
    <n v="4"/>
    <n v="11.767814533892222"/>
  </r>
  <r>
    <x v="390"/>
    <s v="restaurant"/>
    <n v="7"/>
    <n v="14"/>
    <n v="3"/>
    <n v="8"/>
    <n v="4"/>
    <n v="10.446517698257534"/>
  </r>
  <r>
    <x v="390"/>
    <s v="restaurant"/>
    <n v="8"/>
    <n v="14"/>
    <n v="4"/>
    <n v="9"/>
    <n v="4"/>
    <n v="8.3900613916984845"/>
  </r>
  <r>
    <x v="390"/>
    <s v="restaurant"/>
    <n v="9"/>
    <n v="17"/>
    <n v="5"/>
    <n v="10"/>
    <n v="4"/>
    <n v="6.6573641138460067"/>
  </r>
  <r>
    <x v="390"/>
    <s v="supermarket"/>
    <n v="0"/>
    <n v="37"/>
    <n v="14"/>
    <n v="19"/>
    <n v="10"/>
    <n v="2.6017710023442926"/>
  </r>
  <r>
    <x v="390"/>
    <s v="supermarket"/>
    <n v="1"/>
    <n v="52"/>
    <n v="15"/>
    <n v="23"/>
    <n v="10"/>
    <n v="1.3986408460808473"/>
  </r>
  <r>
    <x v="390"/>
    <s v="supermarket"/>
    <n v="2"/>
    <n v="56"/>
    <n v="16"/>
    <n v="28"/>
    <n v="12"/>
    <n v="0.53223298588158185"/>
  </r>
  <r>
    <x v="390"/>
    <s v="supermarket"/>
    <n v="3"/>
    <n v="64"/>
    <n v="19"/>
    <n v="35"/>
    <n v="14"/>
    <n v="0.19501836597143116"/>
  </r>
  <r>
    <x v="390"/>
    <s v="supermarket"/>
    <n v="4"/>
    <n v="80"/>
    <n v="23"/>
    <n v="37"/>
    <n v="15"/>
    <n v="9.0421216773194604E-2"/>
  </r>
  <r>
    <x v="390"/>
    <s v="store"/>
    <n v="0"/>
    <n v="0"/>
    <n v="0"/>
    <n v="0"/>
    <n v="0"/>
    <n v="47.426658163265309"/>
  </r>
  <r>
    <x v="390"/>
    <s v="store"/>
    <n v="1"/>
    <n v="5"/>
    <n v="1"/>
    <n v="5"/>
    <n v="1"/>
    <n v="13.897434437427027"/>
  </r>
  <r>
    <x v="390"/>
    <s v="store"/>
    <n v="2"/>
    <n v="7"/>
    <n v="2"/>
    <n v="6"/>
    <n v="2"/>
    <n v="6.4107570422018592"/>
  </r>
  <r>
    <x v="390"/>
    <s v="store"/>
    <n v="3"/>
    <n v="9"/>
    <n v="3"/>
    <n v="7"/>
    <n v="2"/>
    <n v="3.4565703481968741"/>
  </r>
  <r>
    <x v="390"/>
    <s v="store"/>
    <n v="4"/>
    <n v="12"/>
    <n v="3"/>
    <n v="9"/>
    <n v="3"/>
    <n v="1.8481013860591944"/>
  </r>
  <r>
    <x v="390"/>
    <s v="pharmacy"/>
    <n v="0"/>
    <n v="14"/>
    <n v="4"/>
    <n v="10"/>
    <n v="3"/>
    <n v="5.3172332834029135"/>
  </r>
  <r>
    <x v="390"/>
    <s v="pharmacy"/>
    <n v="1"/>
    <n v="14"/>
    <n v="4"/>
    <n v="10"/>
    <n v="3"/>
    <n v="2.5601493586754764"/>
  </r>
  <r>
    <x v="390"/>
    <s v="pharmacy"/>
    <n v="2"/>
    <n v="16"/>
    <n v="4"/>
    <n v="16"/>
    <n v="3"/>
    <n v="1.1258876655656052"/>
  </r>
  <r>
    <x v="390"/>
    <s v="bank"/>
    <n v="0"/>
    <n v="26"/>
    <n v="7"/>
    <n v="15"/>
    <n v="6"/>
    <n v="2.668568537362396"/>
  </r>
  <r>
    <x v="390"/>
    <s v="bank"/>
    <n v="1"/>
    <n v="46"/>
    <n v="15"/>
    <n v="37"/>
    <n v="8"/>
    <n v="0.4191018758737185"/>
  </r>
  <r>
    <x v="391"/>
    <s v="restaurant"/>
    <n v="0"/>
    <n v="5"/>
    <n v="1"/>
    <n v="4"/>
    <n v="1"/>
    <n v="42.459061208386814"/>
  </r>
  <r>
    <x v="391"/>
    <s v="restaurant"/>
    <n v="1"/>
    <n v="5"/>
    <n v="1"/>
    <n v="5"/>
    <n v="1"/>
    <n v="36.922940245570203"/>
  </r>
  <r>
    <x v="391"/>
    <s v="restaurant"/>
    <n v="2"/>
    <n v="8"/>
    <n v="2"/>
    <n v="5"/>
    <n v="2"/>
    <n v="26.663604512584666"/>
  </r>
  <r>
    <x v="391"/>
    <s v="restaurant"/>
    <n v="3"/>
    <n v="8"/>
    <n v="2"/>
    <n v="7"/>
    <n v="2"/>
    <n v="22.448298401814821"/>
  </r>
  <r>
    <x v="391"/>
    <s v="restaurant"/>
    <n v="4"/>
    <n v="9"/>
    <n v="3"/>
    <n v="7"/>
    <n v="2"/>
    <n v="18.331985625968773"/>
  </r>
  <r>
    <x v="391"/>
    <s v="restaurant"/>
    <n v="5"/>
    <n v="12"/>
    <n v="3"/>
    <n v="7"/>
    <n v="3"/>
    <n v="14.635311393195082"/>
  </r>
  <r>
    <x v="391"/>
    <s v="restaurant"/>
    <n v="6"/>
    <n v="13"/>
    <n v="3"/>
    <n v="8"/>
    <n v="4"/>
    <n v="11.767814533892222"/>
  </r>
  <r>
    <x v="391"/>
    <s v="restaurant"/>
    <n v="7"/>
    <n v="14"/>
    <n v="3"/>
    <n v="8"/>
    <n v="4"/>
    <n v="10.446517698257534"/>
  </r>
  <r>
    <x v="391"/>
    <s v="restaurant"/>
    <n v="8"/>
    <n v="14"/>
    <n v="4"/>
    <n v="9"/>
    <n v="4"/>
    <n v="8.3900613916984845"/>
  </r>
  <r>
    <x v="391"/>
    <s v="restaurant"/>
    <n v="9"/>
    <n v="17"/>
    <n v="5"/>
    <n v="13"/>
    <n v="4"/>
    <n v="6.1701877825815385"/>
  </r>
  <r>
    <x v="391"/>
    <s v="supermarket"/>
    <n v="0"/>
    <n v="36"/>
    <n v="14"/>
    <n v="19"/>
    <n v="10"/>
    <n v="2.6019100685064087"/>
  </r>
  <r>
    <x v="391"/>
    <s v="supermarket"/>
    <n v="1"/>
    <n v="51"/>
    <n v="15"/>
    <n v="23"/>
    <n v="10"/>
    <n v="1.3986420184503088"/>
  </r>
  <r>
    <x v="391"/>
    <s v="supermarket"/>
    <n v="2"/>
    <n v="56"/>
    <n v="16"/>
    <n v="28"/>
    <n v="12"/>
    <n v="0.53223298588158185"/>
  </r>
  <r>
    <x v="391"/>
    <s v="supermarket"/>
    <n v="3"/>
    <n v="63"/>
    <n v="19"/>
    <n v="35"/>
    <n v="14"/>
    <n v="0.1950183798075687"/>
  </r>
  <r>
    <x v="391"/>
    <s v="supermarket"/>
    <n v="4"/>
    <n v="80"/>
    <n v="23"/>
    <n v="37"/>
    <n v="15"/>
    <n v="9.0421216773194604E-2"/>
  </r>
  <r>
    <x v="391"/>
    <s v="store"/>
    <n v="0"/>
    <n v="0"/>
    <n v="0"/>
    <n v="0"/>
    <n v="0"/>
    <n v="47.426658163265309"/>
  </r>
  <r>
    <x v="391"/>
    <s v="store"/>
    <n v="1"/>
    <n v="4"/>
    <n v="1"/>
    <n v="4"/>
    <n v="1"/>
    <n v="15.065318279422829"/>
  </r>
  <r>
    <x v="391"/>
    <s v="store"/>
    <n v="2"/>
    <n v="7"/>
    <n v="2"/>
    <n v="6"/>
    <n v="1"/>
    <n v="7.3808553221372923"/>
  </r>
  <r>
    <x v="391"/>
    <s v="store"/>
    <n v="3"/>
    <n v="8"/>
    <n v="2"/>
    <n v="7"/>
    <n v="2"/>
    <n v="4.1048985051216684"/>
  </r>
  <r>
    <x v="391"/>
    <s v="store"/>
    <n v="4"/>
    <n v="11"/>
    <n v="3"/>
    <n v="8"/>
    <n v="2"/>
    <n v="2.2204212865478818"/>
  </r>
  <r>
    <x v="391"/>
    <s v="pharmacy"/>
    <n v="0"/>
    <n v="14"/>
    <n v="4"/>
    <n v="10"/>
    <n v="3"/>
    <n v="5.3172332834029135"/>
  </r>
  <r>
    <x v="391"/>
    <s v="pharmacy"/>
    <n v="1"/>
    <n v="14"/>
    <n v="4"/>
    <n v="10"/>
    <n v="3"/>
    <n v="2.5601493586754764"/>
  </r>
  <r>
    <x v="391"/>
    <s v="pharmacy"/>
    <n v="2"/>
    <n v="16"/>
    <n v="4"/>
    <n v="16"/>
    <n v="3"/>
    <n v="1.1258876655656052"/>
  </r>
  <r>
    <x v="391"/>
    <s v="bank"/>
    <n v="0"/>
    <n v="25"/>
    <n v="7"/>
    <n v="15"/>
    <n v="6"/>
    <n v="2.6759076924492513"/>
  </r>
  <r>
    <x v="391"/>
    <s v="bank"/>
    <n v="1"/>
    <n v="46"/>
    <n v="15"/>
    <n v="37"/>
    <n v="8"/>
    <n v="0.4191018758737185"/>
  </r>
  <r>
    <x v="392"/>
    <s v="restaurant"/>
    <n v="0"/>
    <n v="5"/>
    <n v="1"/>
    <n v="5"/>
    <n v="1"/>
    <n v="41.195015976462628"/>
  </r>
  <r>
    <x v="392"/>
    <s v="restaurant"/>
    <n v="1"/>
    <n v="5"/>
    <n v="1"/>
    <n v="6"/>
    <n v="1"/>
    <n v="35.951205906772984"/>
  </r>
  <r>
    <x v="392"/>
    <s v="restaurant"/>
    <n v="2"/>
    <n v="8"/>
    <n v="2"/>
    <n v="6"/>
    <n v="2"/>
    <n v="25.792642623736789"/>
  </r>
  <r>
    <x v="392"/>
    <s v="restaurant"/>
    <n v="3"/>
    <n v="8"/>
    <n v="2"/>
    <n v="7"/>
    <n v="2"/>
    <n v="22.448298401814821"/>
  </r>
  <r>
    <x v="392"/>
    <s v="restaurant"/>
    <n v="4"/>
    <n v="9"/>
    <n v="3"/>
    <n v="7"/>
    <n v="2"/>
    <n v="18.331985625968773"/>
  </r>
  <r>
    <x v="392"/>
    <s v="restaurant"/>
    <n v="5"/>
    <n v="13"/>
    <n v="3"/>
    <n v="7"/>
    <n v="3"/>
    <n v="14.477654696573607"/>
  </r>
  <r>
    <x v="392"/>
    <s v="restaurant"/>
    <n v="6"/>
    <n v="13"/>
    <n v="3"/>
    <n v="8"/>
    <n v="4"/>
    <n v="11.767814533892222"/>
  </r>
  <r>
    <x v="392"/>
    <s v="restaurant"/>
    <n v="7"/>
    <n v="14"/>
    <n v="3"/>
    <n v="8"/>
    <n v="4"/>
    <n v="10.446517698257534"/>
  </r>
  <r>
    <x v="392"/>
    <s v="restaurant"/>
    <n v="8"/>
    <n v="14"/>
    <n v="4"/>
    <n v="9"/>
    <n v="4"/>
    <n v="8.3900613916984845"/>
  </r>
  <r>
    <x v="392"/>
    <s v="restaurant"/>
    <n v="9"/>
    <n v="17"/>
    <n v="5"/>
    <n v="10"/>
    <n v="4"/>
    <n v="6.6573641138460067"/>
  </r>
  <r>
    <x v="392"/>
    <s v="supermarket"/>
    <n v="0"/>
    <n v="37"/>
    <n v="14"/>
    <n v="19"/>
    <n v="10"/>
    <n v="2.6017710023442926"/>
  </r>
  <r>
    <x v="392"/>
    <s v="supermarket"/>
    <n v="1"/>
    <n v="51"/>
    <n v="15"/>
    <n v="23"/>
    <n v="10"/>
    <n v="1.3986420184503088"/>
  </r>
  <r>
    <x v="392"/>
    <s v="supermarket"/>
    <n v="2"/>
    <n v="56"/>
    <n v="16"/>
    <n v="28"/>
    <n v="12"/>
    <n v="0.53223298588158185"/>
  </r>
  <r>
    <x v="392"/>
    <s v="supermarket"/>
    <n v="3"/>
    <n v="64"/>
    <n v="19"/>
    <n v="35"/>
    <n v="14"/>
    <n v="0.19501836597143116"/>
  </r>
  <r>
    <x v="392"/>
    <s v="supermarket"/>
    <n v="4"/>
    <n v="80"/>
    <n v="23"/>
    <n v="37"/>
    <n v="15"/>
    <n v="9.0421216773194604E-2"/>
  </r>
  <r>
    <x v="392"/>
    <s v="store"/>
    <n v="0"/>
    <n v="0"/>
    <n v="0"/>
    <n v="0"/>
    <n v="0"/>
    <n v="47.426658163265309"/>
  </r>
  <r>
    <x v="392"/>
    <s v="store"/>
    <n v="1"/>
    <n v="5"/>
    <n v="1"/>
    <n v="5"/>
    <n v="1"/>
    <n v="13.897434437427027"/>
  </r>
  <r>
    <x v="392"/>
    <s v="store"/>
    <n v="2"/>
    <n v="7"/>
    <n v="2"/>
    <n v="6"/>
    <n v="1"/>
    <n v="7.3808553221372923"/>
  </r>
  <r>
    <x v="392"/>
    <s v="store"/>
    <n v="3"/>
    <n v="9"/>
    <n v="3"/>
    <n v="7"/>
    <n v="2"/>
    <n v="3.4565703481968741"/>
  </r>
  <r>
    <x v="392"/>
    <s v="store"/>
    <n v="4"/>
    <n v="12"/>
    <n v="3"/>
    <n v="9"/>
    <n v="3"/>
    <n v="1.8481013860591944"/>
  </r>
  <r>
    <x v="392"/>
    <s v="pharmacy"/>
    <n v="0"/>
    <n v="14"/>
    <n v="4"/>
    <n v="10"/>
    <n v="3"/>
    <n v="5.3172332834029135"/>
  </r>
  <r>
    <x v="392"/>
    <s v="pharmacy"/>
    <n v="1"/>
    <n v="14"/>
    <n v="4"/>
    <n v="10"/>
    <n v="3"/>
    <n v="2.5601493586754764"/>
  </r>
  <r>
    <x v="392"/>
    <s v="pharmacy"/>
    <n v="2"/>
    <n v="16"/>
    <n v="4"/>
    <n v="16"/>
    <n v="3"/>
    <n v="1.1258876655656052"/>
  </r>
  <r>
    <x v="392"/>
    <s v="bank"/>
    <n v="0"/>
    <n v="26"/>
    <n v="7"/>
    <n v="15"/>
    <n v="6"/>
    <n v="2.668568537362396"/>
  </r>
  <r>
    <x v="392"/>
    <s v="bank"/>
    <n v="1"/>
    <n v="46"/>
    <n v="15"/>
    <n v="37"/>
    <n v="8"/>
    <n v="0.4191018758737185"/>
  </r>
  <r>
    <x v="393"/>
    <s v="restaurant"/>
    <n v="0"/>
    <n v="6"/>
    <n v="1"/>
    <n v="5"/>
    <n v="1"/>
    <n v="39.859665522121006"/>
  </r>
  <r>
    <x v="393"/>
    <s v="restaurant"/>
    <n v="1"/>
    <n v="6"/>
    <n v="1"/>
    <n v="6"/>
    <n v="1"/>
    <n v="34.754336240289014"/>
  </r>
  <r>
    <x v="393"/>
    <s v="restaurant"/>
    <n v="2"/>
    <n v="9"/>
    <n v="3"/>
    <n v="6"/>
    <n v="2"/>
    <n v="23.566529901903284"/>
  </r>
  <r>
    <x v="393"/>
    <s v="restaurant"/>
    <n v="3"/>
    <n v="9"/>
    <n v="3"/>
    <n v="8"/>
    <n v="2"/>
    <n v="19.878770106966144"/>
  </r>
  <r>
    <x v="393"/>
    <s v="restaurant"/>
    <n v="4"/>
    <n v="10"/>
    <n v="3"/>
    <n v="8"/>
    <n v="2"/>
    <n v="17.469703476085467"/>
  </r>
  <r>
    <x v="393"/>
    <s v="restaurant"/>
    <n v="5"/>
    <n v="13"/>
    <n v="3"/>
    <n v="8"/>
    <n v="3"/>
    <n v="14.016315214317991"/>
  </r>
  <r>
    <x v="393"/>
    <s v="restaurant"/>
    <n v="6"/>
    <n v="13"/>
    <n v="3"/>
    <n v="8"/>
    <n v="4"/>
    <n v="11.767814533892222"/>
  </r>
  <r>
    <x v="393"/>
    <s v="restaurant"/>
    <n v="7"/>
    <n v="14"/>
    <n v="3"/>
    <n v="8"/>
    <n v="4"/>
    <n v="10.446517698257534"/>
  </r>
  <r>
    <x v="393"/>
    <s v="restaurant"/>
    <n v="8"/>
    <n v="14"/>
    <n v="4"/>
    <n v="9"/>
    <n v="4"/>
    <n v="8.3900613916984845"/>
  </r>
  <r>
    <x v="393"/>
    <s v="restaurant"/>
    <n v="9"/>
    <n v="17"/>
    <n v="5"/>
    <n v="10"/>
    <n v="4"/>
    <n v="6.6573641138460067"/>
  </r>
  <r>
    <x v="393"/>
    <s v="supermarket"/>
    <n v="0"/>
    <n v="37"/>
    <n v="14"/>
    <n v="19"/>
    <n v="10"/>
    <n v="2.6017710023442926"/>
  </r>
  <r>
    <x v="393"/>
    <s v="supermarket"/>
    <n v="1"/>
    <n v="52"/>
    <n v="15"/>
    <n v="24"/>
    <n v="10"/>
    <n v="1.3801069183111976"/>
  </r>
  <r>
    <x v="393"/>
    <s v="supermarket"/>
    <n v="2"/>
    <n v="57"/>
    <n v="16"/>
    <n v="28"/>
    <n v="13"/>
    <n v="0.44256615098405061"/>
  </r>
  <r>
    <x v="393"/>
    <s v="supermarket"/>
    <n v="3"/>
    <n v="64"/>
    <n v="19"/>
    <n v="35"/>
    <n v="14"/>
    <n v="0.19501836597143116"/>
  </r>
  <r>
    <x v="393"/>
    <s v="supermarket"/>
    <n v="4"/>
    <n v="80"/>
    <n v="23"/>
    <n v="37"/>
    <n v="15"/>
    <n v="9.0421216773194604E-2"/>
  </r>
  <r>
    <x v="393"/>
    <s v="store"/>
    <n v="0"/>
    <n v="0"/>
    <n v="0"/>
    <n v="0"/>
    <n v="0"/>
    <n v="47.426658163265309"/>
  </r>
  <r>
    <x v="393"/>
    <s v="store"/>
    <n v="1"/>
    <n v="5"/>
    <n v="1"/>
    <n v="5"/>
    <n v="1"/>
    <n v="13.897434437427027"/>
  </r>
  <r>
    <x v="393"/>
    <s v="store"/>
    <n v="2"/>
    <n v="7"/>
    <n v="2"/>
    <n v="7"/>
    <n v="2"/>
    <n v="6.2253139731581051"/>
  </r>
  <r>
    <x v="393"/>
    <s v="store"/>
    <n v="3"/>
    <n v="9"/>
    <n v="3"/>
    <n v="9"/>
    <n v="2"/>
    <n v="3.3003321509507231"/>
  </r>
  <r>
    <x v="393"/>
    <s v="store"/>
    <n v="4"/>
    <n v="9"/>
    <n v="3"/>
    <n v="9"/>
    <n v="2"/>
    <n v="2.2258054041295581"/>
  </r>
  <r>
    <x v="393"/>
    <s v="pharmacy"/>
    <n v="0"/>
    <n v="14"/>
    <n v="4"/>
    <n v="10"/>
    <n v="3"/>
    <n v="5.3172332834029135"/>
  </r>
  <r>
    <x v="393"/>
    <s v="pharmacy"/>
    <n v="1"/>
    <n v="14"/>
    <n v="4"/>
    <n v="10"/>
    <n v="3"/>
    <n v="2.5601493586754764"/>
  </r>
  <r>
    <x v="393"/>
    <s v="pharmacy"/>
    <n v="2"/>
    <n v="16"/>
    <n v="4"/>
    <n v="16"/>
    <n v="3"/>
    <n v="1.1258876655656052"/>
  </r>
  <r>
    <x v="393"/>
    <s v="bank"/>
    <n v="0"/>
    <n v="26"/>
    <n v="7"/>
    <n v="15"/>
    <n v="6"/>
    <n v="2.668568537362396"/>
  </r>
  <r>
    <x v="393"/>
    <s v="bank"/>
    <n v="1"/>
    <n v="46"/>
    <n v="15"/>
    <n v="37"/>
    <n v="8"/>
    <n v="0.4191018758737185"/>
  </r>
  <r>
    <x v="394"/>
    <s v="restaurant"/>
    <n v="0"/>
    <n v="6"/>
    <n v="1"/>
    <n v="5"/>
    <n v="1"/>
    <n v="39.859665522121006"/>
  </r>
  <r>
    <x v="394"/>
    <s v="restaurant"/>
    <n v="1"/>
    <n v="9"/>
    <n v="3"/>
    <n v="6"/>
    <n v="2"/>
    <n v="26.293235840966478"/>
  </r>
  <r>
    <x v="394"/>
    <s v="restaurant"/>
    <n v="2"/>
    <n v="9"/>
    <n v="3"/>
    <n v="8"/>
    <n v="2"/>
    <n v="22.178793094549"/>
  </r>
  <r>
    <x v="394"/>
    <s v="restaurant"/>
    <n v="3"/>
    <n v="10"/>
    <n v="3"/>
    <n v="8"/>
    <n v="2"/>
    <n v="19.490991481582959"/>
  </r>
  <r>
    <x v="394"/>
    <s v="restaurant"/>
    <n v="4"/>
    <n v="13"/>
    <n v="3"/>
    <n v="8"/>
    <n v="3"/>
    <n v="15.638037635809333"/>
  </r>
  <r>
    <x v="394"/>
    <s v="restaurant"/>
    <n v="5"/>
    <n v="13"/>
    <n v="3"/>
    <n v="8"/>
    <n v="4"/>
    <n v="13.129379851863224"/>
  </r>
  <r>
    <x v="394"/>
    <s v="restaurant"/>
    <n v="6"/>
    <n v="14"/>
    <n v="3"/>
    <n v="8"/>
    <n v="4"/>
    <n v="11.655205696403033"/>
  </r>
  <r>
    <x v="394"/>
    <s v="restaurant"/>
    <n v="7"/>
    <n v="14"/>
    <n v="4"/>
    <n v="10"/>
    <n v="4"/>
    <n v="9.0881717182659809"/>
  </r>
  <r>
    <x v="394"/>
    <s v="restaurant"/>
    <n v="8"/>
    <n v="17"/>
    <n v="5"/>
    <n v="10"/>
    <n v="4"/>
    <n v="7.4276376476794299"/>
  </r>
  <r>
    <x v="394"/>
    <s v="restaurant"/>
    <n v="9"/>
    <n v="18"/>
    <n v="5"/>
    <n v="13"/>
    <n v="4"/>
    <n v="6.137486778837105"/>
  </r>
  <r>
    <x v="394"/>
    <s v="supermarket"/>
    <n v="0"/>
    <n v="37"/>
    <n v="14"/>
    <n v="19"/>
    <n v="10"/>
    <n v="2.6017710023442926"/>
  </r>
  <r>
    <x v="394"/>
    <s v="supermarket"/>
    <n v="1"/>
    <n v="52"/>
    <n v="15"/>
    <n v="24"/>
    <n v="10"/>
    <n v="1.3801069183111976"/>
  </r>
  <r>
    <x v="394"/>
    <s v="supermarket"/>
    <n v="2"/>
    <n v="57"/>
    <n v="16"/>
    <n v="29"/>
    <n v="13"/>
    <n v="0.43827803965202783"/>
  </r>
  <r>
    <x v="394"/>
    <s v="supermarket"/>
    <n v="3"/>
    <n v="64"/>
    <n v="20"/>
    <n v="36"/>
    <n v="14"/>
    <n v="0.1915850599742199"/>
  </r>
  <r>
    <x v="394"/>
    <s v="supermarket"/>
    <n v="4"/>
    <n v="80"/>
    <n v="23"/>
    <n v="37"/>
    <n v="15"/>
    <n v="9.0421216773194604E-2"/>
  </r>
  <r>
    <x v="394"/>
    <s v="store"/>
    <n v="0"/>
    <n v="0"/>
    <n v="0"/>
    <n v="0"/>
    <n v="0"/>
    <n v="47.426658163265309"/>
  </r>
  <r>
    <x v="394"/>
    <s v="store"/>
    <n v="1"/>
    <n v="5"/>
    <n v="1"/>
    <n v="5"/>
    <n v="1"/>
    <n v="13.897434437427027"/>
  </r>
  <r>
    <x v="394"/>
    <s v="store"/>
    <n v="2"/>
    <n v="8"/>
    <n v="2"/>
    <n v="6"/>
    <n v="2"/>
    <n v="6.2720167145689869"/>
  </r>
  <r>
    <x v="394"/>
    <s v="store"/>
    <n v="3"/>
    <n v="9"/>
    <n v="3"/>
    <n v="8"/>
    <n v="2"/>
    <n v="3.3659678550550836"/>
  </r>
  <r>
    <x v="394"/>
    <s v="store"/>
    <n v="4"/>
    <n v="12"/>
    <n v="3"/>
    <n v="9"/>
    <n v="3"/>
    <n v="1.8481013860591944"/>
  </r>
  <r>
    <x v="394"/>
    <s v="pharmacy"/>
    <n v="0"/>
    <n v="15"/>
    <n v="4"/>
    <n v="10"/>
    <n v="3"/>
    <n v="5.2740005754662143"/>
  </r>
  <r>
    <x v="394"/>
    <s v="pharmacy"/>
    <n v="1"/>
    <n v="15"/>
    <n v="4"/>
    <n v="10"/>
    <n v="3"/>
    <n v="2.5393336104096584"/>
  </r>
  <r>
    <x v="394"/>
    <s v="pharmacy"/>
    <n v="2"/>
    <n v="17"/>
    <n v="4"/>
    <n v="17"/>
    <n v="3"/>
    <n v="1.1136317076297078"/>
  </r>
  <r>
    <x v="394"/>
    <s v="bank"/>
    <n v="0"/>
    <n v="26"/>
    <n v="8"/>
    <n v="15"/>
    <n v="6"/>
    <n v="2.46285463884543"/>
  </r>
  <r>
    <x v="394"/>
    <s v="bank"/>
    <n v="1"/>
    <n v="47"/>
    <n v="15"/>
    <n v="38"/>
    <n v="8"/>
    <n v="0.41883953594495549"/>
  </r>
  <r>
    <x v="395"/>
    <s v="restaurant"/>
    <n v="0"/>
    <n v="6"/>
    <n v="1"/>
    <n v="5"/>
    <n v="1"/>
    <n v="39.859665522121006"/>
  </r>
  <r>
    <x v="395"/>
    <s v="restaurant"/>
    <n v="1"/>
    <n v="9"/>
    <n v="3"/>
    <n v="6"/>
    <n v="2"/>
    <n v="26.293235840966478"/>
  </r>
  <r>
    <x v="395"/>
    <s v="restaurant"/>
    <n v="2"/>
    <n v="9"/>
    <n v="3"/>
    <n v="8"/>
    <n v="2"/>
    <n v="22.178793094549"/>
  </r>
  <r>
    <x v="395"/>
    <s v="restaurant"/>
    <n v="3"/>
    <n v="10"/>
    <n v="3"/>
    <n v="8"/>
    <n v="2"/>
    <n v="19.490991481582959"/>
  </r>
  <r>
    <x v="395"/>
    <s v="restaurant"/>
    <n v="4"/>
    <n v="13"/>
    <n v="3"/>
    <n v="8"/>
    <n v="3"/>
    <n v="15.638037635809333"/>
  </r>
  <r>
    <x v="395"/>
    <s v="restaurant"/>
    <n v="5"/>
    <n v="14"/>
    <n v="3"/>
    <n v="8"/>
    <n v="4"/>
    <n v="13.00374189268107"/>
  </r>
  <r>
    <x v="395"/>
    <s v="restaurant"/>
    <n v="6"/>
    <n v="14"/>
    <n v="3"/>
    <n v="8"/>
    <n v="4"/>
    <n v="11.655205696403033"/>
  </r>
  <r>
    <x v="395"/>
    <s v="restaurant"/>
    <n v="7"/>
    <n v="14"/>
    <n v="4"/>
    <n v="10"/>
    <n v="4"/>
    <n v="9.0881717182659809"/>
  </r>
  <r>
    <x v="395"/>
    <s v="restaurant"/>
    <n v="8"/>
    <n v="17"/>
    <n v="5"/>
    <n v="10"/>
    <n v="4"/>
    <n v="7.4276376476794299"/>
  </r>
  <r>
    <x v="395"/>
    <s v="restaurant"/>
    <n v="9"/>
    <n v="18"/>
    <n v="5"/>
    <n v="13"/>
    <n v="4"/>
    <n v="6.137486778837105"/>
  </r>
  <r>
    <x v="395"/>
    <s v="supermarket"/>
    <n v="0"/>
    <n v="37"/>
    <n v="14"/>
    <n v="19"/>
    <n v="10"/>
    <n v="2.6017710023442926"/>
  </r>
  <r>
    <x v="395"/>
    <s v="supermarket"/>
    <n v="1"/>
    <n v="52"/>
    <n v="15"/>
    <n v="24"/>
    <n v="10"/>
    <n v="1.3801069183111976"/>
  </r>
  <r>
    <x v="395"/>
    <s v="supermarket"/>
    <n v="2"/>
    <n v="57"/>
    <n v="16"/>
    <n v="29"/>
    <n v="13"/>
    <n v="0.43827803965202783"/>
  </r>
  <r>
    <x v="395"/>
    <s v="supermarket"/>
    <n v="3"/>
    <n v="64"/>
    <n v="20"/>
    <n v="36"/>
    <n v="14"/>
    <n v="0.1915850599742199"/>
  </r>
  <r>
    <x v="395"/>
    <s v="supermarket"/>
    <n v="4"/>
    <n v="80"/>
    <n v="23"/>
    <n v="37"/>
    <n v="15"/>
    <n v="9.0421216773194604E-2"/>
  </r>
  <r>
    <x v="395"/>
    <s v="store"/>
    <n v="0"/>
    <n v="0"/>
    <n v="0"/>
    <n v="0"/>
    <n v="0"/>
    <n v="47.426658163265309"/>
  </r>
  <r>
    <x v="395"/>
    <s v="store"/>
    <n v="1"/>
    <n v="5"/>
    <n v="1"/>
    <n v="5"/>
    <n v="1"/>
    <n v="13.897434437427027"/>
  </r>
  <r>
    <x v="395"/>
    <s v="store"/>
    <n v="2"/>
    <n v="8"/>
    <n v="2"/>
    <n v="7"/>
    <n v="2"/>
    <n v="6.0865736455252319"/>
  </r>
  <r>
    <x v="395"/>
    <s v="store"/>
    <n v="3"/>
    <n v="9"/>
    <n v="3"/>
    <n v="8"/>
    <n v="2"/>
    <n v="3.3659678550550836"/>
  </r>
  <r>
    <x v="395"/>
    <s v="store"/>
    <n v="4"/>
    <n v="12"/>
    <n v="3"/>
    <n v="9"/>
    <n v="3"/>
    <n v="1.8481013860591944"/>
  </r>
  <r>
    <x v="395"/>
    <s v="pharmacy"/>
    <n v="0"/>
    <n v="15"/>
    <n v="4"/>
    <n v="10"/>
    <n v="3"/>
    <n v="5.2740005754662143"/>
  </r>
  <r>
    <x v="395"/>
    <s v="pharmacy"/>
    <n v="1"/>
    <n v="15"/>
    <n v="4"/>
    <n v="10"/>
    <n v="3"/>
    <n v="2.5393336104096584"/>
  </r>
  <r>
    <x v="395"/>
    <s v="pharmacy"/>
    <n v="2"/>
    <n v="17"/>
    <n v="4"/>
    <n v="17"/>
    <n v="3"/>
    <n v="1.1136317076297078"/>
  </r>
  <r>
    <x v="395"/>
    <s v="bank"/>
    <n v="0"/>
    <n v="26"/>
    <n v="8"/>
    <n v="16"/>
    <n v="6"/>
    <n v="2.4220408784009777"/>
  </r>
  <r>
    <x v="395"/>
    <s v="bank"/>
    <n v="1"/>
    <n v="47"/>
    <n v="15"/>
    <n v="38"/>
    <n v="8"/>
    <n v="0.41883953594495549"/>
  </r>
  <r>
    <x v="396"/>
    <s v="restaurant"/>
    <n v="0"/>
    <n v="6"/>
    <n v="1"/>
    <n v="5"/>
    <n v="1"/>
    <n v="39.859665522121006"/>
  </r>
  <r>
    <x v="396"/>
    <s v="restaurant"/>
    <n v="1"/>
    <n v="6"/>
    <n v="1"/>
    <n v="6"/>
    <n v="1"/>
    <n v="34.754336240289014"/>
  </r>
  <r>
    <x v="396"/>
    <s v="restaurant"/>
    <n v="2"/>
    <n v="9"/>
    <n v="3"/>
    <n v="6"/>
    <n v="2"/>
    <n v="23.566529901903284"/>
  </r>
  <r>
    <x v="396"/>
    <s v="restaurant"/>
    <n v="3"/>
    <n v="9"/>
    <n v="3"/>
    <n v="8"/>
    <n v="2"/>
    <n v="19.878770106966144"/>
  </r>
  <r>
    <x v="396"/>
    <s v="restaurant"/>
    <n v="4"/>
    <n v="10"/>
    <n v="3"/>
    <n v="8"/>
    <n v="2"/>
    <n v="17.469703476085467"/>
  </r>
  <r>
    <x v="396"/>
    <s v="restaurant"/>
    <n v="5"/>
    <n v="13"/>
    <n v="3"/>
    <n v="8"/>
    <n v="3"/>
    <n v="14.016315214317991"/>
  </r>
  <r>
    <x v="396"/>
    <s v="restaurant"/>
    <n v="6"/>
    <n v="13"/>
    <n v="3"/>
    <n v="8"/>
    <n v="4"/>
    <n v="11.767814533892222"/>
  </r>
  <r>
    <x v="396"/>
    <s v="restaurant"/>
    <n v="7"/>
    <n v="14"/>
    <n v="3"/>
    <n v="8"/>
    <n v="4"/>
    <n v="10.446517698257534"/>
  </r>
  <r>
    <x v="396"/>
    <s v="restaurant"/>
    <n v="8"/>
    <n v="14"/>
    <n v="4"/>
    <n v="9"/>
    <n v="4"/>
    <n v="8.3900613916984845"/>
  </r>
  <r>
    <x v="396"/>
    <s v="restaurant"/>
    <n v="9"/>
    <n v="17"/>
    <n v="5"/>
    <n v="10"/>
    <n v="4"/>
    <n v="6.6573641138460067"/>
  </r>
  <r>
    <x v="396"/>
    <s v="supermarket"/>
    <n v="0"/>
    <n v="37"/>
    <n v="14"/>
    <n v="19"/>
    <n v="10"/>
    <n v="2.6017710023442926"/>
  </r>
  <r>
    <x v="396"/>
    <s v="supermarket"/>
    <n v="1"/>
    <n v="52"/>
    <n v="15"/>
    <n v="24"/>
    <n v="10"/>
    <n v="1.3801069183111976"/>
  </r>
  <r>
    <x v="396"/>
    <s v="supermarket"/>
    <n v="2"/>
    <n v="57"/>
    <n v="16"/>
    <n v="28"/>
    <n v="13"/>
    <n v="0.44256615098405061"/>
  </r>
  <r>
    <x v="396"/>
    <s v="supermarket"/>
    <n v="3"/>
    <n v="64"/>
    <n v="19"/>
    <n v="35"/>
    <n v="14"/>
    <n v="0.19501836597143116"/>
  </r>
  <r>
    <x v="396"/>
    <s v="supermarket"/>
    <n v="4"/>
    <n v="80"/>
    <n v="23"/>
    <n v="37"/>
    <n v="15"/>
    <n v="9.0421216773194604E-2"/>
  </r>
  <r>
    <x v="396"/>
    <s v="store"/>
    <n v="0"/>
    <n v="0"/>
    <n v="0"/>
    <n v="0"/>
    <n v="0"/>
    <n v="47.426658163265309"/>
  </r>
  <r>
    <x v="396"/>
    <s v="store"/>
    <n v="1"/>
    <n v="5"/>
    <n v="1"/>
    <n v="5"/>
    <n v="1"/>
    <n v="13.897434437427027"/>
  </r>
  <r>
    <x v="396"/>
    <s v="store"/>
    <n v="2"/>
    <n v="7"/>
    <n v="2"/>
    <n v="6"/>
    <n v="2"/>
    <n v="6.4107570422018592"/>
  </r>
  <r>
    <x v="396"/>
    <s v="store"/>
    <n v="3"/>
    <n v="9"/>
    <n v="3"/>
    <n v="7"/>
    <n v="2"/>
    <n v="3.4565703481968741"/>
  </r>
  <r>
    <x v="396"/>
    <s v="store"/>
    <n v="4"/>
    <n v="12"/>
    <n v="3"/>
    <n v="9"/>
    <n v="3"/>
    <n v="1.8481013860591944"/>
  </r>
  <r>
    <x v="396"/>
    <s v="pharmacy"/>
    <n v="0"/>
    <n v="14"/>
    <n v="4"/>
    <n v="10"/>
    <n v="3"/>
    <n v="5.3172332834029135"/>
  </r>
  <r>
    <x v="396"/>
    <s v="pharmacy"/>
    <n v="1"/>
    <n v="14"/>
    <n v="4"/>
    <n v="10"/>
    <n v="3"/>
    <n v="2.5601493586754764"/>
  </r>
  <r>
    <x v="396"/>
    <s v="pharmacy"/>
    <n v="2"/>
    <n v="16"/>
    <n v="4"/>
    <n v="16"/>
    <n v="3"/>
    <n v="1.1258876655656052"/>
  </r>
  <r>
    <x v="396"/>
    <s v="bank"/>
    <n v="0"/>
    <n v="26"/>
    <n v="7"/>
    <n v="15"/>
    <n v="6"/>
    <n v="2.668568537362396"/>
  </r>
  <r>
    <x v="396"/>
    <s v="bank"/>
    <n v="1"/>
    <n v="46"/>
    <n v="15"/>
    <n v="38"/>
    <n v="8"/>
    <n v="0.41888114721720765"/>
  </r>
  <r>
    <x v="397"/>
    <s v="restaurant"/>
    <n v="0"/>
    <n v="5"/>
    <n v="1"/>
    <n v="5"/>
    <n v="1"/>
    <n v="41.195015976462628"/>
  </r>
  <r>
    <x v="397"/>
    <s v="restaurant"/>
    <n v="1"/>
    <n v="5"/>
    <n v="1"/>
    <n v="6"/>
    <n v="1"/>
    <n v="35.951205906772984"/>
  </r>
  <r>
    <x v="397"/>
    <s v="restaurant"/>
    <n v="2"/>
    <n v="9"/>
    <n v="3"/>
    <n v="6"/>
    <n v="2"/>
    <n v="23.566529901903284"/>
  </r>
  <r>
    <x v="397"/>
    <s v="restaurant"/>
    <n v="3"/>
    <n v="9"/>
    <n v="3"/>
    <n v="7"/>
    <n v="2"/>
    <n v="20.453041814097389"/>
  </r>
  <r>
    <x v="397"/>
    <s v="restaurant"/>
    <n v="4"/>
    <n v="10"/>
    <n v="3"/>
    <n v="7"/>
    <n v="2"/>
    <n v="17.984421080254954"/>
  </r>
  <r>
    <x v="397"/>
    <s v="restaurant"/>
    <n v="5"/>
    <n v="13"/>
    <n v="3"/>
    <n v="7"/>
    <n v="3"/>
    <n v="14.477654696573607"/>
  </r>
  <r>
    <x v="397"/>
    <s v="restaurant"/>
    <n v="6"/>
    <n v="13"/>
    <n v="3"/>
    <n v="8"/>
    <n v="4"/>
    <n v="11.767814533892222"/>
  </r>
  <r>
    <x v="397"/>
    <s v="restaurant"/>
    <n v="7"/>
    <n v="14"/>
    <n v="3"/>
    <n v="8"/>
    <n v="4"/>
    <n v="10.446517698257534"/>
  </r>
  <r>
    <x v="397"/>
    <s v="restaurant"/>
    <n v="8"/>
    <n v="14"/>
    <n v="4"/>
    <n v="10"/>
    <n v="4"/>
    <n v="8.1456946511865453"/>
  </r>
  <r>
    <x v="397"/>
    <s v="restaurant"/>
    <n v="9"/>
    <n v="17"/>
    <n v="5"/>
    <n v="13"/>
    <n v="4"/>
    <n v="6.1701877825815385"/>
  </r>
  <r>
    <x v="397"/>
    <s v="supermarket"/>
    <n v="0"/>
    <n v="37"/>
    <n v="14"/>
    <n v="19"/>
    <n v="10"/>
    <n v="2.6017710023442926"/>
  </r>
  <r>
    <x v="397"/>
    <s v="supermarket"/>
    <n v="1"/>
    <n v="52"/>
    <n v="15"/>
    <n v="24"/>
    <n v="10"/>
    <n v="1.3801069183111976"/>
  </r>
  <r>
    <x v="397"/>
    <s v="supermarket"/>
    <n v="2"/>
    <n v="56"/>
    <n v="16"/>
    <n v="28"/>
    <n v="12"/>
    <n v="0.53223298588158185"/>
  </r>
  <r>
    <x v="397"/>
    <s v="supermarket"/>
    <n v="3"/>
    <n v="64"/>
    <n v="19"/>
    <n v="35"/>
    <n v="14"/>
    <n v="0.19501836597143116"/>
  </r>
  <r>
    <x v="397"/>
    <s v="supermarket"/>
    <n v="4"/>
    <n v="80"/>
    <n v="23"/>
    <n v="37"/>
    <n v="15"/>
    <n v="9.0421216773194604E-2"/>
  </r>
  <r>
    <x v="397"/>
    <s v="store"/>
    <n v="0"/>
    <n v="0"/>
    <n v="0"/>
    <n v="0"/>
    <n v="0"/>
    <n v="47.426658163265309"/>
  </r>
  <r>
    <x v="397"/>
    <s v="store"/>
    <n v="1"/>
    <n v="5"/>
    <n v="1"/>
    <n v="5"/>
    <n v="1"/>
    <n v="13.897434437427027"/>
  </r>
  <r>
    <x v="397"/>
    <s v="store"/>
    <n v="2"/>
    <n v="7"/>
    <n v="2"/>
    <n v="6"/>
    <n v="2"/>
    <n v="6.4107570422018592"/>
  </r>
  <r>
    <x v="397"/>
    <s v="store"/>
    <n v="3"/>
    <n v="9"/>
    <n v="3"/>
    <n v="7"/>
    <n v="2"/>
    <n v="3.4565703481968741"/>
  </r>
  <r>
    <x v="397"/>
    <s v="store"/>
    <n v="4"/>
    <n v="12"/>
    <n v="3"/>
    <n v="9"/>
    <n v="3"/>
    <n v="1.8481013860591944"/>
  </r>
  <r>
    <x v="397"/>
    <s v="pharmacy"/>
    <n v="0"/>
    <n v="14"/>
    <n v="4"/>
    <n v="10"/>
    <n v="3"/>
    <n v="5.3172332834029135"/>
  </r>
  <r>
    <x v="397"/>
    <s v="pharmacy"/>
    <n v="1"/>
    <n v="14"/>
    <n v="4"/>
    <n v="10"/>
    <n v="3"/>
    <n v="2.5601493586754764"/>
  </r>
  <r>
    <x v="397"/>
    <s v="pharmacy"/>
    <n v="2"/>
    <n v="16"/>
    <n v="4"/>
    <n v="16"/>
    <n v="3"/>
    <n v="1.1258876655656052"/>
  </r>
  <r>
    <x v="397"/>
    <s v="bank"/>
    <n v="0"/>
    <n v="26"/>
    <n v="7"/>
    <n v="15"/>
    <n v="6"/>
    <n v="2.668568537362396"/>
  </r>
  <r>
    <x v="397"/>
    <s v="bank"/>
    <n v="1"/>
    <n v="46"/>
    <n v="15"/>
    <n v="37"/>
    <n v="8"/>
    <n v="0.4191018758737185"/>
  </r>
  <r>
    <x v="398"/>
    <s v="restaurant"/>
    <n v="0"/>
    <n v="6"/>
    <n v="3"/>
    <n v="6"/>
    <n v="2"/>
    <n v="31.923416138044217"/>
  </r>
  <r>
    <x v="398"/>
    <s v="restaurant"/>
    <n v="1"/>
    <n v="9"/>
    <n v="3"/>
    <n v="8"/>
    <n v="2"/>
    <n v="24.744934444331534"/>
  </r>
  <r>
    <x v="398"/>
    <s v="restaurant"/>
    <n v="2"/>
    <n v="9"/>
    <n v="3"/>
    <n v="9"/>
    <n v="2"/>
    <n v="21.629253294018085"/>
  </r>
  <r>
    <x v="398"/>
    <s v="restaurant"/>
    <n v="3"/>
    <n v="11"/>
    <n v="3"/>
    <n v="9"/>
    <n v="3"/>
    <n v="17.397360581258248"/>
  </r>
  <r>
    <x v="398"/>
    <s v="restaurant"/>
    <n v="4"/>
    <n v="11"/>
    <n v="3"/>
    <n v="10"/>
    <n v="3"/>
    <n v="15.214541835571639"/>
  </r>
  <r>
    <x v="398"/>
    <s v="restaurant"/>
    <n v="5"/>
    <n v="11"/>
    <n v="4"/>
    <n v="10"/>
    <n v="3"/>
    <n v="12.680949056097909"/>
  </r>
  <r>
    <x v="398"/>
    <s v="restaurant"/>
    <n v="6"/>
    <n v="12"/>
    <n v="4"/>
    <n v="11"/>
    <n v="3"/>
    <n v="10.927669663313869"/>
  </r>
  <r>
    <x v="398"/>
    <s v="restaurant"/>
    <n v="7"/>
    <n v="12"/>
    <n v="4"/>
    <n v="11"/>
    <n v="4"/>
    <n v="9.081912938739741"/>
  </r>
  <r>
    <x v="398"/>
    <s v="restaurant"/>
    <n v="8"/>
    <n v="12"/>
    <n v="4"/>
    <n v="11"/>
    <n v="4"/>
    <n v="8.1400849302778422"/>
  </r>
  <r>
    <x v="398"/>
    <s v="restaurant"/>
    <n v="9"/>
    <n v="13"/>
    <n v="4"/>
    <n v="12"/>
    <n v="4"/>
    <n v="7.0330575785114808"/>
  </r>
  <r>
    <x v="398"/>
    <s v="supermarket"/>
    <n v="0"/>
    <n v="33"/>
    <n v="14"/>
    <n v="20"/>
    <n v="7"/>
    <n v="4.3461501854530953"/>
  </r>
  <r>
    <x v="398"/>
    <s v="supermarket"/>
    <n v="1"/>
    <n v="45"/>
    <n v="15"/>
    <n v="25"/>
    <n v="9"/>
    <n v="1.6509297121391975"/>
  </r>
  <r>
    <x v="398"/>
    <s v="supermarket"/>
    <n v="2"/>
    <n v="50"/>
    <n v="16"/>
    <n v="26"/>
    <n v="12"/>
    <n v="0.54368524759286319"/>
  </r>
  <r>
    <x v="398"/>
    <s v="supermarket"/>
    <n v="3"/>
    <n v="57"/>
    <n v="19"/>
    <n v="33"/>
    <n v="13"/>
    <n v="0.2400192937960374"/>
  </r>
  <r>
    <x v="398"/>
    <s v="supermarket"/>
    <n v="4"/>
    <n v="74"/>
    <n v="23"/>
    <n v="38"/>
    <n v="14"/>
    <n v="0.1109450699555645"/>
  </r>
  <r>
    <x v="398"/>
    <s v="store"/>
    <n v="0"/>
    <n v="2"/>
    <n v="1"/>
    <n v="2"/>
    <n v="1"/>
    <n v="28.330807361871702"/>
  </r>
  <r>
    <x v="398"/>
    <s v="store"/>
    <n v="1"/>
    <n v="5"/>
    <n v="2"/>
    <n v="5"/>
    <n v="2"/>
    <n v="10.626302126660077"/>
  </r>
  <r>
    <x v="398"/>
    <s v="store"/>
    <n v="2"/>
    <n v="6"/>
    <n v="2"/>
    <n v="6"/>
    <n v="2"/>
    <n v="6.6137095659248146"/>
  </r>
  <r>
    <x v="398"/>
    <s v="store"/>
    <n v="3"/>
    <n v="8"/>
    <n v="2"/>
    <n v="8"/>
    <n v="2"/>
    <n v="4.0142960119798774"/>
  </r>
  <r>
    <x v="398"/>
    <s v="store"/>
    <n v="4"/>
    <n v="10"/>
    <n v="4"/>
    <n v="10"/>
    <n v="3"/>
    <n v="1.5736991657069519"/>
  </r>
  <r>
    <x v="398"/>
    <s v="pharmacy"/>
    <n v="0"/>
    <n v="8"/>
    <n v="4"/>
    <n v="8"/>
    <n v="2"/>
    <n v="7.0042116806461472"/>
  </r>
  <r>
    <x v="398"/>
    <s v="pharmacy"/>
    <n v="1"/>
    <n v="8"/>
    <n v="4"/>
    <n v="8"/>
    <n v="2"/>
    <n v="3.372398216607404"/>
  </r>
  <r>
    <x v="398"/>
    <s v="pharmacy"/>
    <n v="2"/>
    <n v="14"/>
    <n v="4"/>
    <n v="14"/>
    <n v="3"/>
    <n v="1.161189205974928"/>
  </r>
  <r>
    <x v="398"/>
    <s v="bank"/>
    <n v="0"/>
    <n v="19"/>
    <n v="7"/>
    <n v="13"/>
    <n v="5"/>
    <n v="3.2120999544345619"/>
  </r>
  <r>
    <x v="398"/>
    <s v="bank"/>
    <n v="1"/>
    <n v="45"/>
    <n v="14"/>
    <n v="35"/>
    <n v="7"/>
    <n v="0.52276401132899664"/>
  </r>
  <r>
    <x v="399"/>
    <s v="restaurant"/>
    <n v="0"/>
    <n v="7"/>
    <n v="2"/>
    <n v="6"/>
    <n v="1"/>
    <n v="35.054507775873816"/>
  </r>
  <r>
    <x v="399"/>
    <s v="restaurant"/>
    <n v="1"/>
    <n v="7"/>
    <n v="2"/>
    <n v="6"/>
    <n v="1"/>
    <n v="31.41922548800542"/>
  </r>
  <r>
    <x v="399"/>
    <s v="restaurant"/>
    <n v="2"/>
    <n v="10"/>
    <n v="2"/>
    <n v="6"/>
    <n v="2"/>
    <n v="24.817092083873703"/>
  </r>
  <r>
    <x v="399"/>
    <s v="restaurant"/>
    <n v="3"/>
    <n v="11"/>
    <n v="3"/>
    <n v="6"/>
    <n v="3"/>
    <n v="19.133734429807202"/>
  </r>
  <r>
    <x v="399"/>
    <s v="restaurant"/>
    <n v="4"/>
    <n v="12"/>
    <n v="3"/>
    <n v="8"/>
    <n v="4"/>
    <n v="14.824379620210204"/>
  </r>
  <r>
    <x v="399"/>
    <s v="restaurant"/>
    <n v="5"/>
    <n v="12"/>
    <n v="3"/>
    <n v="8"/>
    <n v="4"/>
    <n v="13.287036548484698"/>
  </r>
  <r>
    <x v="399"/>
    <s v="restaurant"/>
    <n v="6"/>
    <n v="12"/>
    <n v="3"/>
    <n v="8"/>
    <n v="4"/>
    <n v="11.909121647160358"/>
  </r>
  <r>
    <x v="399"/>
    <s v="restaurant"/>
    <n v="7"/>
    <n v="13"/>
    <n v="5"/>
    <n v="8"/>
    <n v="4"/>
    <n v="9.1740907673958336"/>
  </r>
  <r>
    <x v="399"/>
    <s v="restaurant"/>
    <n v="8"/>
    <n v="14"/>
    <n v="5"/>
    <n v="12"/>
    <n v="4"/>
    <n v="7.2136033057786459"/>
  </r>
  <r>
    <x v="399"/>
    <s v="restaurant"/>
    <n v="9"/>
    <n v="15"/>
    <n v="5"/>
    <n v="12"/>
    <n v="4"/>
    <n v="6.4009105714338705"/>
  </r>
  <r>
    <x v="399"/>
    <s v="supermarket"/>
    <n v="0"/>
    <n v="38"/>
    <n v="15"/>
    <n v="19"/>
    <n v="8"/>
    <n v="3.619837216523428"/>
  </r>
  <r>
    <x v="399"/>
    <s v="supermarket"/>
    <n v="1"/>
    <n v="51"/>
    <n v="16"/>
    <n v="23"/>
    <n v="10"/>
    <n v="1.3740236591318293"/>
  </r>
  <r>
    <x v="399"/>
    <s v="supermarket"/>
    <n v="2"/>
    <n v="55"/>
    <n v="17"/>
    <n v="31"/>
    <n v="13"/>
    <n v="0.4207941292453769"/>
  </r>
  <r>
    <x v="399"/>
    <s v="supermarket"/>
    <n v="3"/>
    <n v="63"/>
    <n v="20"/>
    <n v="37"/>
    <n v="14"/>
    <n v="0.19102337201098871"/>
  </r>
  <r>
    <x v="399"/>
    <s v="supermarket"/>
    <n v="4"/>
    <n v="79"/>
    <n v="24"/>
    <n v="38"/>
    <n v="15"/>
    <n v="8.9627678207504474E-2"/>
  </r>
  <r>
    <x v="399"/>
    <s v="store"/>
    <n v="0"/>
    <n v="5"/>
    <n v="1"/>
    <n v="5"/>
    <n v="1"/>
    <n v="20.606540717564208"/>
  </r>
  <r>
    <x v="399"/>
    <s v="store"/>
    <n v="1"/>
    <n v="6"/>
    <n v="2"/>
    <n v="6"/>
    <n v="1"/>
    <n v="11.244956461103126"/>
  </r>
  <r>
    <x v="399"/>
    <s v="store"/>
    <n v="2"/>
    <n v="6"/>
    <n v="2"/>
    <n v="6"/>
    <n v="1"/>
    <n v="7.5838078458602487"/>
  </r>
  <r>
    <x v="399"/>
    <s v="store"/>
    <n v="3"/>
    <n v="12"/>
    <n v="3"/>
    <n v="12"/>
    <n v="3"/>
    <n v="2.6333392918765033"/>
  </r>
  <r>
    <x v="399"/>
    <s v="store"/>
    <n v="4"/>
    <n v="12"/>
    <n v="5"/>
    <n v="12"/>
    <n v="3"/>
    <n v="1.3060227814153496"/>
  </r>
  <r>
    <x v="399"/>
    <s v="pharmacy"/>
    <n v="0"/>
    <n v="13"/>
    <n v="4"/>
    <n v="12"/>
    <n v="2"/>
    <n v="5.9001873268883704"/>
  </r>
  <r>
    <x v="399"/>
    <s v="pharmacy"/>
    <n v="1"/>
    <n v="13"/>
    <n v="5"/>
    <n v="12"/>
    <n v="3"/>
    <n v="2.287900814621938"/>
  </r>
  <r>
    <x v="399"/>
    <s v="pharmacy"/>
    <n v="2"/>
    <n v="13"/>
    <n v="5"/>
    <n v="13"/>
    <n v="3"/>
    <n v="1.086171559515571"/>
  </r>
  <r>
    <x v="399"/>
    <s v="bank"/>
    <n v="0"/>
    <n v="25"/>
    <n v="8"/>
    <n v="21"/>
    <n v="6"/>
    <n v="2.311436799439623"/>
  </r>
  <r>
    <x v="399"/>
    <s v="bank"/>
    <n v="1"/>
    <n v="43"/>
    <n v="13"/>
    <n v="34"/>
    <n v="8"/>
    <n v="0.46166250482758908"/>
  </r>
  <r>
    <x v="400"/>
    <s v="restaurant"/>
    <n v="0"/>
    <n v="7"/>
    <n v="2"/>
    <n v="3"/>
    <n v="1"/>
    <n v="38.876487958495865"/>
  </r>
  <r>
    <x v="400"/>
    <s v="restaurant"/>
    <n v="1"/>
    <n v="9"/>
    <n v="2"/>
    <n v="4"/>
    <n v="2"/>
    <n v="30.275888305815457"/>
  </r>
  <r>
    <x v="400"/>
    <s v="restaurant"/>
    <n v="2"/>
    <n v="10"/>
    <n v="2"/>
    <n v="5"/>
    <n v="2"/>
    <n v="25.688053972721583"/>
  </r>
  <r>
    <x v="400"/>
    <s v="restaurant"/>
    <n v="3"/>
    <n v="11"/>
    <n v="3"/>
    <n v="5"/>
    <n v="3"/>
    <n v="19.914374344996784"/>
  </r>
  <r>
    <x v="400"/>
    <s v="restaurant"/>
    <n v="4"/>
    <n v="11"/>
    <n v="3"/>
    <n v="6"/>
    <n v="3"/>
    <n v="17.149495303753124"/>
  </r>
  <r>
    <x v="400"/>
    <s v="restaurant"/>
    <n v="5"/>
    <n v="11"/>
    <n v="3"/>
    <n v="6"/>
    <n v="3"/>
    <n v="15.371029124104648"/>
  </r>
  <r>
    <x v="400"/>
    <s v="restaurant"/>
    <n v="6"/>
    <n v="12"/>
    <n v="4"/>
    <n v="7"/>
    <n v="3"/>
    <n v="12.260905757179517"/>
  </r>
  <r>
    <x v="400"/>
    <s v="restaurant"/>
    <n v="7"/>
    <n v="12"/>
    <n v="5"/>
    <n v="11"/>
    <n v="3"/>
    <n v="9.1889018567425786"/>
  </r>
  <r>
    <x v="400"/>
    <s v="restaurant"/>
    <n v="8"/>
    <n v="13"/>
    <n v="5"/>
    <n v="11"/>
    <n v="4"/>
    <n v="7.4838337831696311"/>
  </r>
  <r>
    <x v="400"/>
    <s v="restaurant"/>
    <n v="9"/>
    <n v="15"/>
    <n v="5"/>
    <n v="15"/>
    <n v="4"/>
    <n v="6.0425230767831009"/>
  </r>
  <r>
    <x v="400"/>
    <s v="supermarket"/>
    <n v="0"/>
    <n v="37"/>
    <n v="15"/>
    <n v="17"/>
    <n v="8"/>
    <n v="3.7968812568435588"/>
  </r>
  <r>
    <x v="400"/>
    <s v="supermarket"/>
    <n v="1"/>
    <n v="49"/>
    <n v="16"/>
    <n v="22"/>
    <n v="9"/>
    <n v="1.6825638747381506"/>
  </r>
  <r>
    <x v="400"/>
    <s v="supermarket"/>
    <n v="2"/>
    <n v="54"/>
    <n v="17"/>
    <n v="30"/>
    <n v="12"/>
    <n v="0.51339576960898892"/>
  </r>
  <r>
    <x v="400"/>
    <s v="supermarket"/>
    <n v="3"/>
    <n v="61"/>
    <n v="20"/>
    <n v="36"/>
    <n v="14"/>
    <n v="0.19158511660913888"/>
  </r>
  <r>
    <x v="400"/>
    <s v="supermarket"/>
    <n v="4"/>
    <n v="78"/>
    <n v="24"/>
    <n v="37"/>
    <n v="15"/>
    <n v="8.9905148408409755E-2"/>
  </r>
  <r>
    <x v="400"/>
    <s v="store"/>
    <n v="0"/>
    <n v="4"/>
    <n v="1"/>
    <n v="3"/>
    <n v="1"/>
    <n v="23.410617505109407"/>
  </r>
  <r>
    <x v="400"/>
    <s v="store"/>
    <n v="1"/>
    <n v="6"/>
    <n v="1"/>
    <n v="3"/>
    <n v="1"/>
    <n v="14.704404850315118"/>
  </r>
  <r>
    <x v="400"/>
    <s v="store"/>
    <n v="2"/>
    <n v="6"/>
    <n v="2"/>
    <n v="3"/>
    <n v="1"/>
    <n v="8.6809099926539677"/>
  </r>
  <r>
    <x v="400"/>
    <s v="store"/>
    <n v="3"/>
    <n v="7"/>
    <n v="2"/>
    <n v="5"/>
    <n v="2"/>
    <n v="4.496173310790609"/>
  </r>
  <r>
    <x v="400"/>
    <s v="store"/>
    <n v="4"/>
    <n v="8"/>
    <n v="2"/>
    <n v="6"/>
    <n v="2"/>
    <n v="2.8527669318293776"/>
  </r>
  <r>
    <x v="400"/>
    <s v="pharmacy"/>
    <n v="0"/>
    <n v="12"/>
    <n v="3"/>
    <n v="10"/>
    <n v="2"/>
    <n v="6.7241526481674185"/>
  </r>
  <r>
    <x v="400"/>
    <s v="pharmacy"/>
    <n v="1"/>
    <n v="12"/>
    <n v="5"/>
    <n v="12"/>
    <n v="3"/>
    <n v="2.3219840776963956"/>
  </r>
  <r>
    <x v="400"/>
    <s v="pharmacy"/>
    <n v="2"/>
    <n v="12"/>
    <n v="5"/>
    <n v="12"/>
    <n v="3"/>
    <n v="1.1179923337056723"/>
  </r>
  <r>
    <x v="400"/>
    <s v="bank"/>
    <n v="0"/>
    <n v="24"/>
    <n v="8"/>
    <n v="17"/>
    <n v="6"/>
    <n v="2.4047953380875504"/>
  </r>
  <r>
    <x v="400"/>
    <s v="bank"/>
    <n v="1"/>
    <n v="42"/>
    <n v="13"/>
    <n v="33"/>
    <n v="7"/>
    <n v="0.546754326818630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" cacheId="3" applyNumberFormats="0" applyBorderFormats="0" applyFontFormats="0" applyPatternFormats="0" applyAlignmentFormats="0" applyWidthHeightFormats="0" dataCaption="" updatedVersion="6" compact="0" compactData="0">
  <location ref="A1:B403" firstHeaderRow="1" firstDataRow="1" firstDataCol="1"/>
  <pivotFields count="8">
    <pivotField name="origin" axis="axisRow" compact="0" outline="0" multipleItemSelectionAllowed="1" showAll="0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name="type" compact="0" outline="0" multipleItemSelectionAllowed="1" showAll="0"/>
    <pivotField name="rank" compact="0" outline="0" multipleItemSelectionAllowed="1" showAll="0"/>
    <pivotField name="Walk Time" compact="0" outline="0" multipleItemSelectionAllowed="1" showAll="0"/>
    <pivotField name="Bike Time" compact="0" outline="0" multipleItemSelectionAllowed="1" showAll="0"/>
    <pivotField name="Transit Time" compact="0" outline="0" multipleItemSelectionAllowed="1" showAll="0"/>
    <pivotField name="Drive Time" compact="0" outline="0" multipleItemSelectionAllowed="1" showAll="0"/>
    <pivotField name="Score" dataField="1" compact="0" numFmtId="4" outline="0" multipleItemSelectionAllowed="1" showAll="0"/>
  </pivotFields>
  <rowFields count="1">
    <field x="0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Items count="1">
    <i/>
  </colItems>
  <dataFields count="1">
    <dataField name="SUM of Score" fld="7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citysystems.github.io/NYCWorkshop/" TargetMode="External"/><Relationship Id="rId1" Type="http://schemas.openxmlformats.org/officeDocument/2006/relationships/hyperlink" Target="https://goo.gl/forms/CPDkq1RjpxznIVEr1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2"/>
  <sheetViews>
    <sheetView workbookViewId="0"/>
  </sheetViews>
  <sheetFormatPr defaultColWidth="14.42578125" defaultRowHeight="15.75" customHeight="1" x14ac:dyDescent="0.2"/>
  <cols>
    <col min="2" max="2" width="40.28515625" customWidth="1"/>
  </cols>
  <sheetData>
    <row r="1" spans="1:2" ht="15.75" customHeight="1" x14ac:dyDescent="0.2">
      <c r="A1" s="1" t="s">
        <v>3</v>
      </c>
      <c r="B1" s="4" t="s">
        <v>6</v>
      </c>
    </row>
    <row r="2" spans="1:2" ht="15.75" customHeight="1" x14ac:dyDescent="0.2">
      <c r="A2" s="1" t="s">
        <v>38</v>
      </c>
      <c r="B2" s="4" t="s">
        <v>40</v>
      </c>
    </row>
  </sheetData>
  <hyperlinks>
    <hyperlink ref="B1" r:id="rId1" xr:uid="{00000000-0004-0000-0000-000000000000}"/>
    <hyperlink ref="B2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40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4.28515625" customWidth="1"/>
    <col min="2" max="2" width="9.42578125" customWidth="1"/>
    <col min="3" max="3" width="8.42578125" customWidth="1"/>
    <col min="4" max="4" width="8.85546875" customWidth="1"/>
    <col min="5" max="5" width="6.85546875" hidden="1" customWidth="1"/>
    <col min="6" max="6" width="11" hidden="1" customWidth="1"/>
  </cols>
  <sheetData>
    <row r="1" spans="1:6" ht="15.75" customHeight="1" x14ac:dyDescent="0.2">
      <c r="A1" s="1" t="s">
        <v>0</v>
      </c>
      <c r="B1" s="2" t="s">
        <v>1</v>
      </c>
      <c r="C1" s="2" t="s">
        <v>2</v>
      </c>
      <c r="D1" s="2" t="s">
        <v>7</v>
      </c>
      <c r="E1" s="1" t="s">
        <v>9</v>
      </c>
      <c r="F1" s="3" t="s">
        <v>10</v>
      </c>
    </row>
    <row r="2" spans="1:6" ht="15.75" customHeight="1" x14ac:dyDescent="0.2">
      <c r="A2" s="1">
        <v>1</v>
      </c>
      <c r="B2" s="2">
        <v>63351830</v>
      </c>
      <c r="C2" s="2">
        <v>-122.13200000000001</v>
      </c>
      <c r="D2" s="2">
        <v>37.463799999999999</v>
      </c>
      <c r="E2" s="5">
        <f>pivot!B2</f>
        <v>187.22947252635473</v>
      </c>
      <c r="F2" s="5">
        <f>E2/pivot!$B$405*100</f>
        <v>64.262636169666592</v>
      </c>
    </row>
    <row r="3" spans="1:6" ht="15.75" customHeight="1" x14ac:dyDescent="0.2">
      <c r="A3" s="1">
        <v>2</v>
      </c>
      <c r="B3" s="2">
        <v>63344660</v>
      </c>
      <c r="C3" s="2">
        <v>-122.134</v>
      </c>
      <c r="D3" s="2">
        <v>37.46604</v>
      </c>
      <c r="E3" s="5">
        <f>pivot!B3</f>
        <v>227.54224155154932</v>
      </c>
      <c r="F3" s="5">
        <f t="shared" ref="F3:F402" si="0">E3/242.89*100</f>
        <v>93.681189654390607</v>
      </c>
    </row>
    <row r="4" spans="1:6" ht="15.75" customHeight="1" x14ac:dyDescent="0.2">
      <c r="A4" s="1">
        <v>3</v>
      </c>
      <c r="B4" s="2">
        <v>63344650</v>
      </c>
      <c r="C4" s="2">
        <v>-122.134</v>
      </c>
      <c r="D4" s="2">
        <v>37.466030000000003</v>
      </c>
      <c r="E4" s="5">
        <f>pivot!B4</f>
        <v>264.75722377839679</v>
      </c>
      <c r="F4" s="5">
        <f t="shared" si="0"/>
        <v>109.00293292370901</v>
      </c>
    </row>
    <row r="5" spans="1:6" ht="15.75" customHeight="1" x14ac:dyDescent="0.2">
      <c r="A5" s="1">
        <v>4</v>
      </c>
      <c r="B5" s="2">
        <v>63341600</v>
      </c>
      <c r="C5" s="2">
        <v>-122.133</v>
      </c>
      <c r="D5" s="2">
        <v>37.467210000000001</v>
      </c>
      <c r="E5" s="5">
        <f>pivot!B5</f>
        <v>213.40824280691916</v>
      </c>
      <c r="F5" s="5">
        <f t="shared" si="0"/>
        <v>87.862095107628619</v>
      </c>
    </row>
    <row r="6" spans="1:6" ht="15.75" customHeight="1" x14ac:dyDescent="0.2">
      <c r="A6" s="1">
        <v>5</v>
      </c>
      <c r="B6" s="2">
        <v>63341610</v>
      </c>
      <c r="C6" s="2">
        <v>-122.133</v>
      </c>
      <c r="D6" s="2">
        <v>37.467509999999997</v>
      </c>
      <c r="E6" s="5">
        <f>pivot!B6</f>
        <v>194.26049793160476</v>
      </c>
      <c r="F6" s="5">
        <f t="shared" si="0"/>
        <v>79.97879613471315</v>
      </c>
    </row>
    <row r="7" spans="1:6" ht="15.75" customHeight="1" x14ac:dyDescent="0.2">
      <c r="A7" s="1">
        <v>6</v>
      </c>
      <c r="B7" s="2">
        <v>63262360</v>
      </c>
      <c r="C7" s="2">
        <v>-122.13500000000001</v>
      </c>
      <c r="D7" s="2">
        <v>37.468110000000003</v>
      </c>
      <c r="E7" s="5">
        <f>pivot!B7</f>
        <v>268.58946077611051</v>
      </c>
      <c r="F7" s="5">
        <f t="shared" si="0"/>
        <v>110.58069940142062</v>
      </c>
    </row>
    <row r="8" spans="1:6" ht="15.75" customHeight="1" x14ac:dyDescent="0.2">
      <c r="A8" s="1">
        <v>7</v>
      </c>
      <c r="B8" s="2">
        <v>63252210</v>
      </c>
      <c r="C8" s="2">
        <v>-122.139</v>
      </c>
      <c r="D8" s="2">
        <v>37.467779999999998</v>
      </c>
      <c r="E8" s="5">
        <f>pivot!B8</f>
        <v>252.46302757739795</v>
      </c>
      <c r="F8" s="5">
        <f t="shared" si="0"/>
        <v>103.94130164988182</v>
      </c>
    </row>
    <row r="9" spans="1:6" ht="15.75" customHeight="1" x14ac:dyDescent="0.2">
      <c r="A9" s="1">
        <v>8</v>
      </c>
      <c r="B9" s="2">
        <v>63361380</v>
      </c>
      <c r="C9" s="2">
        <v>-122.13500000000001</v>
      </c>
      <c r="D9" s="2">
        <v>37.467390000000002</v>
      </c>
      <c r="E9" s="5">
        <f>pivot!B9</f>
        <v>262.66963212346485</v>
      </c>
      <c r="F9" s="5">
        <f t="shared" si="0"/>
        <v>108.14345264253977</v>
      </c>
    </row>
    <row r="10" spans="1:6" ht="15.75" customHeight="1" x14ac:dyDescent="0.2">
      <c r="A10" s="1">
        <v>9</v>
      </c>
      <c r="B10" s="2">
        <v>63361040</v>
      </c>
      <c r="C10" s="2">
        <v>-122.13500000000001</v>
      </c>
      <c r="D10" s="2">
        <v>37.467309999999998</v>
      </c>
      <c r="E10" s="5">
        <f>pivot!B10</f>
        <v>248.45437046475465</v>
      </c>
      <c r="F10" s="5">
        <f t="shared" si="0"/>
        <v>102.2909014223536</v>
      </c>
    </row>
    <row r="11" spans="1:6" ht="15.75" customHeight="1" x14ac:dyDescent="0.2">
      <c r="A11" s="1">
        <v>10</v>
      </c>
      <c r="B11" s="2">
        <v>63361320</v>
      </c>
      <c r="C11" s="2">
        <v>-122.139</v>
      </c>
      <c r="D11" s="2">
        <v>37.467140000000001</v>
      </c>
      <c r="E11" s="5">
        <f>pivot!B11</f>
        <v>251.59716610200562</v>
      </c>
      <c r="F11" s="5">
        <f t="shared" si="0"/>
        <v>103.58481868418035</v>
      </c>
    </row>
    <row r="12" spans="1:6" ht="15.75" customHeight="1" x14ac:dyDescent="0.2">
      <c r="A12" s="1">
        <v>11</v>
      </c>
      <c r="B12" s="2">
        <v>63344050</v>
      </c>
      <c r="C12" s="2">
        <v>-122.134</v>
      </c>
      <c r="D12" s="2">
        <v>37.466679999999997</v>
      </c>
      <c r="E12" s="5">
        <f>pivot!B12</f>
        <v>233.97840406056051</v>
      </c>
      <c r="F12" s="5">
        <f t="shared" si="0"/>
        <v>96.331015711046362</v>
      </c>
    </row>
    <row r="13" spans="1:6" ht="15.75" customHeight="1" x14ac:dyDescent="0.2">
      <c r="A13" s="1">
        <v>12</v>
      </c>
      <c r="B13" s="2">
        <v>63342340</v>
      </c>
      <c r="C13" s="2">
        <v>-122.13</v>
      </c>
      <c r="D13" s="2">
        <v>37.466729999999998</v>
      </c>
      <c r="E13" s="5">
        <f>pivot!B13</f>
        <v>186.10928513432086</v>
      </c>
      <c r="F13" s="5">
        <f t="shared" si="0"/>
        <v>76.622868431932517</v>
      </c>
    </row>
    <row r="14" spans="1:6" ht="15.75" customHeight="1" x14ac:dyDescent="0.2">
      <c r="A14" s="1">
        <v>13</v>
      </c>
      <c r="B14" s="2">
        <v>63344040</v>
      </c>
      <c r="C14" s="2">
        <v>-122.134</v>
      </c>
      <c r="D14" s="2">
        <v>37.46669</v>
      </c>
      <c r="E14" s="5">
        <f>pivot!B14</f>
        <v>242.26820031203869</v>
      </c>
      <c r="F14" s="5">
        <f t="shared" si="0"/>
        <v>99.743999469734732</v>
      </c>
    </row>
    <row r="15" spans="1:6" ht="15.75" customHeight="1" x14ac:dyDescent="0.2">
      <c r="A15" s="1">
        <v>14</v>
      </c>
      <c r="B15" s="2">
        <v>63344030</v>
      </c>
      <c r="C15" s="2">
        <v>-122.134</v>
      </c>
      <c r="D15" s="2">
        <v>37.46669</v>
      </c>
      <c r="E15" s="5">
        <f>pivot!B15</f>
        <v>243.28175436795794</v>
      </c>
      <c r="F15" s="5">
        <f t="shared" si="0"/>
        <v>100.16128880067437</v>
      </c>
    </row>
    <row r="16" spans="1:6" ht="15.75" customHeight="1" x14ac:dyDescent="0.2">
      <c r="A16" s="1">
        <v>15</v>
      </c>
      <c r="B16" s="2">
        <v>63262370</v>
      </c>
      <c r="C16" s="2">
        <v>-122.13500000000001</v>
      </c>
      <c r="D16" s="2">
        <v>37.467799999999997</v>
      </c>
      <c r="E16" s="5">
        <f>pivot!B16</f>
        <v>268.59905644939312</v>
      </c>
      <c r="F16" s="5">
        <f t="shared" si="0"/>
        <v>110.58465002651123</v>
      </c>
    </row>
    <row r="17" spans="1:6" ht="15.75" customHeight="1" x14ac:dyDescent="0.2">
      <c r="A17" s="1">
        <v>16</v>
      </c>
      <c r="B17" s="2">
        <v>63361520</v>
      </c>
      <c r="C17" s="2">
        <v>-122.136</v>
      </c>
      <c r="D17" s="2">
        <v>37.467280000000002</v>
      </c>
      <c r="E17" s="5">
        <f>pivot!B17</f>
        <v>237.16832226302938</v>
      </c>
      <c r="F17" s="5">
        <f t="shared" si="0"/>
        <v>97.64433375726847</v>
      </c>
    </row>
    <row r="18" spans="1:6" ht="15.75" customHeight="1" x14ac:dyDescent="0.2">
      <c r="A18" s="1">
        <v>17</v>
      </c>
      <c r="B18" s="2">
        <v>63341580</v>
      </c>
      <c r="C18" s="2">
        <v>-122.133</v>
      </c>
      <c r="D18" s="2">
        <v>37.467109999999998</v>
      </c>
      <c r="E18" s="5">
        <f>pivot!B18</f>
        <v>207.50441939030657</v>
      </c>
      <c r="F18" s="5">
        <f t="shared" si="0"/>
        <v>85.431437848534969</v>
      </c>
    </row>
    <row r="19" spans="1:6" ht="15.75" customHeight="1" x14ac:dyDescent="0.2">
      <c r="A19" s="1">
        <v>18</v>
      </c>
      <c r="B19" s="2">
        <v>63342230</v>
      </c>
      <c r="C19" s="2">
        <v>-122.131</v>
      </c>
      <c r="D19" s="2">
        <v>37.466799999999999</v>
      </c>
      <c r="E19" s="5">
        <f>pivot!B19</f>
        <v>183.18493290297195</v>
      </c>
      <c r="F19" s="5">
        <f t="shared" si="0"/>
        <v>75.418886287196656</v>
      </c>
    </row>
    <row r="20" spans="1:6" ht="15.75" customHeight="1" x14ac:dyDescent="0.2">
      <c r="A20" s="1">
        <v>19</v>
      </c>
      <c r="B20" s="2">
        <v>63344020</v>
      </c>
      <c r="C20" s="2">
        <v>-122.134</v>
      </c>
      <c r="D20" s="2">
        <v>37.46669</v>
      </c>
      <c r="E20" s="5">
        <f>pivot!B20</f>
        <v>252.56909743951965</v>
      </c>
      <c r="F20" s="5">
        <f t="shared" si="0"/>
        <v>103.98497156717843</v>
      </c>
    </row>
    <row r="21" spans="1:6" ht="15.75" customHeight="1" x14ac:dyDescent="0.2">
      <c r="A21" s="1">
        <v>20</v>
      </c>
      <c r="B21" s="2">
        <v>63345240</v>
      </c>
      <c r="C21" s="2">
        <v>-122.131</v>
      </c>
      <c r="D21" s="2">
        <v>37.466790000000003</v>
      </c>
      <c r="E21" s="5">
        <f>pivot!B21</f>
        <v>191.44248547288842</v>
      </c>
      <c r="F21" s="5">
        <f t="shared" si="0"/>
        <v>78.81859503186152</v>
      </c>
    </row>
    <row r="22" spans="1:6" ht="15.75" customHeight="1" x14ac:dyDescent="0.2">
      <c r="A22" s="1">
        <v>21</v>
      </c>
      <c r="B22" s="2">
        <v>63262340</v>
      </c>
      <c r="C22" s="2">
        <v>-122.131</v>
      </c>
      <c r="D22" s="2">
        <v>37.467919999999999</v>
      </c>
      <c r="E22" s="5">
        <f>pivot!B22</f>
        <v>188.43553898534421</v>
      </c>
      <c r="F22" s="5">
        <f t="shared" si="0"/>
        <v>77.580608088165107</v>
      </c>
    </row>
    <row r="23" spans="1:6" ht="15.75" customHeight="1" x14ac:dyDescent="0.2">
      <c r="A23" s="1">
        <v>22</v>
      </c>
      <c r="B23" s="2">
        <v>63341560</v>
      </c>
      <c r="C23" s="2">
        <v>-122.134</v>
      </c>
      <c r="D23" s="2">
        <v>37.467599999999997</v>
      </c>
      <c r="E23" s="5">
        <f>pivot!B23</f>
        <v>265.62404143104737</v>
      </c>
      <c r="F23" s="5">
        <f t="shared" si="0"/>
        <v>109.35980955619719</v>
      </c>
    </row>
    <row r="24" spans="1:6" ht="15.75" customHeight="1" x14ac:dyDescent="0.2">
      <c r="A24" s="1">
        <v>23</v>
      </c>
      <c r="B24" s="2">
        <v>63341520</v>
      </c>
      <c r="C24" s="2">
        <v>-122.13</v>
      </c>
      <c r="D24" s="2">
        <v>37.46716</v>
      </c>
      <c r="E24" s="5">
        <f>pivot!B24</f>
        <v>192.89555032233781</v>
      </c>
      <c r="F24" s="5">
        <f t="shared" si="0"/>
        <v>79.416834913886049</v>
      </c>
    </row>
    <row r="25" spans="1:6" ht="12.75" x14ac:dyDescent="0.2">
      <c r="A25" s="1">
        <v>24</v>
      </c>
      <c r="B25" s="2">
        <v>63341060</v>
      </c>
      <c r="C25" s="2">
        <v>-122.131</v>
      </c>
      <c r="D25" s="2">
        <v>37.467140000000001</v>
      </c>
      <c r="E25" s="5">
        <f>pivot!B25</f>
        <v>182.48891134053144</v>
      </c>
      <c r="F25" s="5">
        <f t="shared" si="0"/>
        <v>75.132327942908915</v>
      </c>
    </row>
    <row r="26" spans="1:6" ht="12.75" x14ac:dyDescent="0.2">
      <c r="A26" s="1">
        <v>25</v>
      </c>
      <c r="B26" s="2">
        <v>63341070</v>
      </c>
      <c r="C26" s="2">
        <v>-122.131</v>
      </c>
      <c r="D26" s="2">
        <v>37.467149999999997</v>
      </c>
      <c r="E26" s="5">
        <f>pivot!B26</f>
        <v>182.48891134053144</v>
      </c>
      <c r="F26" s="5">
        <f t="shared" si="0"/>
        <v>75.132327942908915</v>
      </c>
    </row>
    <row r="27" spans="1:6" ht="12.75" x14ac:dyDescent="0.2">
      <c r="A27" s="1">
        <v>26</v>
      </c>
      <c r="B27" s="2">
        <v>63341080</v>
      </c>
      <c r="C27" s="2">
        <v>-122.131</v>
      </c>
      <c r="D27" s="2">
        <v>37.467149999999997</v>
      </c>
      <c r="E27" s="5">
        <f>pivot!B27</f>
        <v>181.98326467512663</v>
      </c>
      <c r="F27" s="5">
        <f t="shared" si="0"/>
        <v>74.924148657880778</v>
      </c>
    </row>
    <row r="28" spans="1:6" ht="12.75" x14ac:dyDescent="0.2">
      <c r="A28" s="1">
        <v>27</v>
      </c>
      <c r="B28" s="2">
        <v>63341090</v>
      </c>
      <c r="C28" s="2">
        <v>-122.131</v>
      </c>
      <c r="D28" s="2">
        <v>37.467140000000001</v>
      </c>
      <c r="E28" s="5">
        <f>pivot!B28</f>
        <v>197.12510477405689</v>
      </c>
      <c r="F28" s="5">
        <f t="shared" si="0"/>
        <v>81.158180564888184</v>
      </c>
    </row>
    <row r="29" spans="1:6" ht="12.75" x14ac:dyDescent="0.2">
      <c r="A29" s="1">
        <v>28</v>
      </c>
      <c r="B29" s="2">
        <v>63344010</v>
      </c>
      <c r="C29" s="2">
        <v>-122.13500000000001</v>
      </c>
      <c r="D29" s="2">
        <v>37.466720000000002</v>
      </c>
      <c r="E29" s="5">
        <f>pivot!B29</f>
        <v>243.66122083688555</v>
      </c>
      <c r="F29" s="5">
        <f t="shared" si="0"/>
        <v>100.31751856267674</v>
      </c>
    </row>
    <row r="30" spans="1:6" ht="12.75" x14ac:dyDescent="0.2">
      <c r="A30" s="1">
        <v>29</v>
      </c>
      <c r="B30" s="2">
        <v>63362640</v>
      </c>
      <c r="C30" s="2">
        <v>-122.139</v>
      </c>
      <c r="D30" s="2">
        <v>37.466439999999999</v>
      </c>
      <c r="E30" s="5">
        <f>pivot!B30</f>
        <v>274.69964593841638</v>
      </c>
      <c r="F30" s="5">
        <f t="shared" si="0"/>
        <v>113.09631764931302</v>
      </c>
    </row>
    <row r="31" spans="1:6" ht="12.75" x14ac:dyDescent="0.2">
      <c r="A31" s="1">
        <v>30</v>
      </c>
      <c r="B31" s="2">
        <v>63362570</v>
      </c>
      <c r="C31" s="2">
        <v>-122.13500000000001</v>
      </c>
      <c r="D31" s="2">
        <v>37.466360000000002</v>
      </c>
      <c r="E31" s="5">
        <f>pivot!B31</f>
        <v>253.54852378488135</v>
      </c>
      <c r="F31" s="5">
        <f t="shared" si="0"/>
        <v>104.38821021239299</v>
      </c>
    </row>
    <row r="32" spans="1:6" ht="12.75" x14ac:dyDescent="0.2">
      <c r="A32" s="1">
        <v>31</v>
      </c>
      <c r="B32" s="2">
        <v>63262180</v>
      </c>
      <c r="C32" s="2">
        <v>-122.134</v>
      </c>
      <c r="D32" s="2">
        <v>37.467970000000001</v>
      </c>
      <c r="E32" s="5">
        <f>pivot!B32</f>
        <v>205.63233460019796</v>
      </c>
      <c r="F32" s="5">
        <f t="shared" si="0"/>
        <v>84.660683684053666</v>
      </c>
    </row>
    <row r="33" spans="1:6" ht="12.75" x14ac:dyDescent="0.2">
      <c r="A33" s="1">
        <v>32</v>
      </c>
      <c r="B33" s="2">
        <v>63252250</v>
      </c>
      <c r="C33" s="2">
        <v>-122.13500000000001</v>
      </c>
      <c r="D33" s="2">
        <v>37.467829999999999</v>
      </c>
      <c r="E33" s="5">
        <f>pivot!B33</f>
        <v>270.05388477159767</v>
      </c>
      <c r="F33" s="5">
        <f t="shared" si="0"/>
        <v>111.18361594614751</v>
      </c>
    </row>
    <row r="34" spans="1:6" ht="12.75" x14ac:dyDescent="0.2">
      <c r="A34" s="1">
        <v>33</v>
      </c>
      <c r="B34" s="2">
        <v>63341220</v>
      </c>
      <c r="C34" s="2">
        <v>-122.134</v>
      </c>
      <c r="D34" s="2">
        <v>37.467089999999999</v>
      </c>
      <c r="E34" s="5">
        <f>pivot!B34</f>
        <v>219.28061117117238</v>
      </c>
      <c r="F34" s="5">
        <f t="shared" si="0"/>
        <v>90.279802038442256</v>
      </c>
    </row>
    <row r="35" spans="1:6" ht="12.75" x14ac:dyDescent="0.2">
      <c r="A35" s="1">
        <v>34</v>
      </c>
      <c r="B35" s="2">
        <v>63362560</v>
      </c>
      <c r="C35" s="2">
        <v>-122.136</v>
      </c>
      <c r="D35" s="2">
        <v>37.466349999999998</v>
      </c>
      <c r="E35" s="5">
        <f>pivot!B35</f>
        <v>254.11053534564493</v>
      </c>
      <c r="F35" s="5">
        <f t="shared" si="0"/>
        <v>104.61959543235413</v>
      </c>
    </row>
    <row r="36" spans="1:6" ht="12.75" x14ac:dyDescent="0.2">
      <c r="A36" s="1">
        <v>35</v>
      </c>
      <c r="B36" s="2">
        <v>63362620</v>
      </c>
      <c r="C36" s="2">
        <v>-122.136</v>
      </c>
      <c r="D36" s="2">
        <v>37.466349999999998</v>
      </c>
      <c r="E36" s="5">
        <f>pivot!B36</f>
        <v>249.16747941698833</v>
      </c>
      <c r="F36" s="5">
        <f t="shared" si="0"/>
        <v>102.58449479887534</v>
      </c>
    </row>
    <row r="37" spans="1:6" ht="12.75" x14ac:dyDescent="0.2">
      <c r="A37" s="1">
        <v>36</v>
      </c>
      <c r="B37" s="2">
        <v>63362390</v>
      </c>
      <c r="C37" s="2">
        <v>-122.137</v>
      </c>
      <c r="D37" s="2">
        <v>37.466200000000001</v>
      </c>
      <c r="E37" s="5">
        <f>pivot!B37</f>
        <v>231.82247281877645</v>
      </c>
      <c r="F37" s="5">
        <f t="shared" si="0"/>
        <v>95.443399406635294</v>
      </c>
    </row>
    <row r="38" spans="1:6" ht="12.75" x14ac:dyDescent="0.2">
      <c r="A38" s="1">
        <v>37</v>
      </c>
      <c r="B38" s="2">
        <v>63345180</v>
      </c>
      <c r="C38" s="2">
        <v>-122.13200000000001</v>
      </c>
      <c r="D38" s="2">
        <v>37.46631</v>
      </c>
      <c r="E38" s="5">
        <f>pivot!B38</f>
        <v>155.94653340454272</v>
      </c>
      <c r="F38" s="5">
        <f t="shared" si="0"/>
        <v>64.204591957076346</v>
      </c>
    </row>
    <row r="39" spans="1:6" ht="12.75" x14ac:dyDescent="0.2">
      <c r="A39" s="1">
        <v>38</v>
      </c>
      <c r="B39" s="2">
        <v>63361480</v>
      </c>
      <c r="C39" s="2">
        <v>-122.137</v>
      </c>
      <c r="D39" s="2">
        <v>37.467329999999997</v>
      </c>
      <c r="E39" s="5">
        <f>pivot!B39</f>
        <v>222.16797243971109</v>
      </c>
      <c r="F39" s="5">
        <f t="shared" si="0"/>
        <v>91.468554670719712</v>
      </c>
    </row>
    <row r="40" spans="1:6" ht="12.75" x14ac:dyDescent="0.2">
      <c r="A40" s="1">
        <v>39</v>
      </c>
      <c r="B40" s="2">
        <v>63362670</v>
      </c>
      <c r="C40" s="2">
        <v>-122.136</v>
      </c>
      <c r="D40" s="2">
        <v>37.466340000000002</v>
      </c>
      <c r="E40" s="5">
        <f>pivot!B40</f>
        <v>234.39137233361782</v>
      </c>
      <c r="F40" s="5">
        <f t="shared" si="0"/>
        <v>96.50103846746174</v>
      </c>
    </row>
    <row r="41" spans="1:6" ht="12.75" x14ac:dyDescent="0.2">
      <c r="A41" s="9">
        <v>40</v>
      </c>
      <c r="B41" s="6">
        <v>63362630</v>
      </c>
      <c r="C41" s="6">
        <v>-122.13500000000001</v>
      </c>
      <c r="D41" s="6">
        <v>37.466360000000002</v>
      </c>
      <c r="E41" s="5">
        <f>pivot!B41</f>
        <v>263.09517505423054</v>
      </c>
      <c r="F41" s="5">
        <f t="shared" si="0"/>
        <v>108.31865249875688</v>
      </c>
    </row>
    <row r="42" spans="1:6" ht="12.75" x14ac:dyDescent="0.2">
      <c r="A42" s="1">
        <v>41</v>
      </c>
      <c r="B42" s="2">
        <v>63362750</v>
      </c>
      <c r="C42" s="2">
        <v>-122.136</v>
      </c>
      <c r="D42" s="2">
        <v>37.466340000000002</v>
      </c>
      <c r="E42" s="5">
        <f>pivot!B42</f>
        <v>233.70686337175906</v>
      </c>
      <c r="F42" s="5">
        <f t="shared" si="0"/>
        <v>96.219219964493831</v>
      </c>
    </row>
    <row r="43" spans="1:6" ht="12.75" x14ac:dyDescent="0.2">
      <c r="A43" s="1">
        <v>42</v>
      </c>
      <c r="B43" s="2">
        <v>63342260</v>
      </c>
      <c r="C43" s="2">
        <v>-122.13</v>
      </c>
      <c r="D43" s="2">
        <v>37.466520000000003</v>
      </c>
      <c r="E43" s="5">
        <f>pivot!B43</f>
        <v>170.61612082796228</v>
      </c>
      <c r="F43" s="5">
        <f t="shared" si="0"/>
        <v>70.244193185377028</v>
      </c>
    </row>
    <row r="44" spans="1:6" ht="12.75" x14ac:dyDescent="0.2">
      <c r="A44" s="1">
        <v>43</v>
      </c>
      <c r="B44" s="2">
        <v>63362760</v>
      </c>
      <c r="C44" s="2">
        <v>-122.136</v>
      </c>
      <c r="D44" s="2">
        <v>37.466329999999999</v>
      </c>
      <c r="E44" s="5">
        <f>pivot!B44</f>
        <v>233.40872832768468</v>
      </c>
      <c r="F44" s="5">
        <f t="shared" si="0"/>
        <v>96.09647508241784</v>
      </c>
    </row>
    <row r="45" spans="1:6" ht="12.75" x14ac:dyDescent="0.2">
      <c r="A45" s="1">
        <v>44</v>
      </c>
      <c r="B45" s="2">
        <v>63252220</v>
      </c>
      <c r="C45" s="2">
        <v>-122.139</v>
      </c>
      <c r="D45" s="2">
        <v>37.467959999999998</v>
      </c>
      <c r="E45" s="5">
        <f>pivot!B45</f>
        <v>252.49650075026634</v>
      </c>
      <c r="F45" s="5">
        <f t="shared" si="0"/>
        <v>103.95508285654674</v>
      </c>
    </row>
    <row r="46" spans="1:6" ht="12.75" x14ac:dyDescent="0.2">
      <c r="A46" s="1">
        <v>45</v>
      </c>
      <c r="B46" s="2">
        <v>63341510</v>
      </c>
      <c r="C46" s="2">
        <v>-122.131</v>
      </c>
      <c r="D46" s="2">
        <v>37.467640000000003</v>
      </c>
      <c r="E46" s="5">
        <f>pivot!B46</f>
        <v>192.74848220283442</v>
      </c>
      <c r="F46" s="5">
        <f t="shared" si="0"/>
        <v>79.356285644873992</v>
      </c>
    </row>
    <row r="47" spans="1:6" ht="12.75" x14ac:dyDescent="0.2">
      <c r="A47" s="1">
        <v>46</v>
      </c>
      <c r="B47" s="2">
        <v>63362770</v>
      </c>
      <c r="C47" s="2">
        <v>-122.13500000000001</v>
      </c>
      <c r="D47" s="2">
        <v>37.466830000000002</v>
      </c>
      <c r="E47" s="5">
        <f>pivot!B47</f>
        <v>256.09167745050826</v>
      </c>
      <c r="F47" s="5">
        <f t="shared" si="0"/>
        <v>105.43524947528029</v>
      </c>
    </row>
    <row r="48" spans="1:6" ht="12.75" x14ac:dyDescent="0.2">
      <c r="A48" s="1">
        <v>47</v>
      </c>
      <c r="B48" s="2">
        <v>63362580</v>
      </c>
      <c r="C48" s="2">
        <v>-122.13500000000001</v>
      </c>
      <c r="D48" s="2">
        <v>37.466749999999998</v>
      </c>
      <c r="E48" s="5">
        <f>pivot!B48</f>
        <v>247.99299733704305</v>
      </c>
      <c r="F48" s="5">
        <f t="shared" si="0"/>
        <v>102.10094995143606</v>
      </c>
    </row>
    <row r="49" spans="1:6" ht="12.75" x14ac:dyDescent="0.2">
      <c r="A49" s="1">
        <v>48</v>
      </c>
      <c r="B49" s="2">
        <v>63362550</v>
      </c>
      <c r="C49" s="2">
        <v>-122.136</v>
      </c>
      <c r="D49" s="2">
        <v>37.466740000000001</v>
      </c>
      <c r="E49" s="5">
        <f>pivot!B49</f>
        <v>235.58047058104765</v>
      </c>
      <c r="F49" s="5">
        <f t="shared" si="0"/>
        <v>96.990600922659496</v>
      </c>
    </row>
    <row r="50" spans="1:6" ht="12.75" x14ac:dyDescent="0.2">
      <c r="A50" s="1">
        <v>49</v>
      </c>
      <c r="B50" s="2">
        <v>63342210</v>
      </c>
      <c r="C50" s="2">
        <v>-122.131</v>
      </c>
      <c r="D50" s="2">
        <v>37.466520000000003</v>
      </c>
      <c r="E50" s="5">
        <f>pivot!B50</f>
        <v>180.07629027607285</v>
      </c>
      <c r="F50" s="5">
        <f t="shared" si="0"/>
        <v>74.139030127248091</v>
      </c>
    </row>
    <row r="51" spans="1:6" ht="12.75" x14ac:dyDescent="0.2">
      <c r="A51" s="1">
        <v>50</v>
      </c>
      <c r="B51" s="2">
        <v>63362590</v>
      </c>
      <c r="C51" s="2">
        <v>-122.137</v>
      </c>
      <c r="D51" s="2">
        <v>37.466320000000003</v>
      </c>
      <c r="E51" s="5">
        <f>pivot!B51</f>
        <v>232.18860350818449</v>
      </c>
      <c r="F51" s="5">
        <f t="shared" si="0"/>
        <v>95.594138708133102</v>
      </c>
    </row>
    <row r="52" spans="1:6" ht="12.75" x14ac:dyDescent="0.2">
      <c r="A52" s="1">
        <v>51</v>
      </c>
      <c r="B52" s="2">
        <v>63345260</v>
      </c>
      <c r="C52" s="2">
        <v>-122.131</v>
      </c>
      <c r="D52" s="2">
        <v>37.46651</v>
      </c>
      <c r="E52" s="5">
        <f>pivot!B52</f>
        <v>182.03805009679232</v>
      </c>
      <c r="F52" s="5">
        <f t="shared" si="0"/>
        <v>74.946704309272647</v>
      </c>
    </row>
    <row r="53" spans="1:6" ht="12.75" x14ac:dyDescent="0.2">
      <c r="A53" s="1">
        <v>52</v>
      </c>
      <c r="B53" s="2">
        <v>63362790</v>
      </c>
      <c r="C53" s="2">
        <v>-122.137</v>
      </c>
      <c r="D53" s="2">
        <v>37.466320000000003</v>
      </c>
      <c r="E53" s="5">
        <f>pivot!B53</f>
        <v>229.93912743115783</v>
      </c>
      <c r="F53" s="5">
        <f t="shared" si="0"/>
        <v>94.668009152767851</v>
      </c>
    </row>
    <row r="54" spans="1:6" ht="12.75" x14ac:dyDescent="0.2">
      <c r="A54" s="1">
        <v>53</v>
      </c>
      <c r="B54" s="2">
        <v>63362780</v>
      </c>
      <c r="C54" s="2">
        <v>-122.137</v>
      </c>
      <c r="D54" s="2">
        <v>37.46631</v>
      </c>
      <c r="E54" s="5">
        <f>pivot!B54</f>
        <v>229.85750073956802</v>
      </c>
      <c r="F54" s="5">
        <f t="shared" si="0"/>
        <v>94.634402708867398</v>
      </c>
    </row>
    <row r="55" spans="1:6" ht="12.75" x14ac:dyDescent="0.2">
      <c r="A55" s="1">
        <v>54</v>
      </c>
      <c r="B55" s="2">
        <v>63362450</v>
      </c>
      <c r="C55" s="2">
        <v>-122.13800000000001</v>
      </c>
      <c r="D55" s="2">
        <v>37.466180000000001</v>
      </c>
      <c r="E55" s="5">
        <f>pivot!B55</f>
        <v>227.82150467823419</v>
      </c>
      <c r="F55" s="5">
        <f t="shared" si="0"/>
        <v>93.796164798153157</v>
      </c>
    </row>
    <row r="56" spans="1:6" ht="12.75" x14ac:dyDescent="0.2">
      <c r="A56" s="1">
        <v>55</v>
      </c>
      <c r="B56" s="2">
        <v>63345030</v>
      </c>
      <c r="C56" s="2">
        <v>-122.13200000000001</v>
      </c>
      <c r="D56" s="2">
        <v>37.466299999999997</v>
      </c>
      <c r="E56" s="5">
        <f>pivot!B56</f>
        <v>156.88969647929474</v>
      </c>
      <c r="F56" s="5">
        <f t="shared" si="0"/>
        <v>64.592900687263679</v>
      </c>
    </row>
    <row r="57" spans="1:6" ht="12.75" x14ac:dyDescent="0.2">
      <c r="A57" s="1">
        <v>56</v>
      </c>
      <c r="B57" s="2">
        <v>63362070</v>
      </c>
      <c r="C57" s="2">
        <v>-122.136</v>
      </c>
      <c r="D57" s="2">
        <v>37.466729999999998</v>
      </c>
      <c r="E57" s="5">
        <f>pivot!B57</f>
        <v>231.22703788047085</v>
      </c>
      <c r="F57" s="5">
        <f t="shared" si="0"/>
        <v>95.19825348119349</v>
      </c>
    </row>
    <row r="58" spans="1:6" ht="12.75" x14ac:dyDescent="0.2">
      <c r="A58" s="1">
        <v>57</v>
      </c>
      <c r="B58" s="2">
        <v>63362330</v>
      </c>
      <c r="C58" s="2">
        <v>-122.136</v>
      </c>
      <c r="D58" s="2">
        <v>37.466729999999998</v>
      </c>
      <c r="E58" s="5">
        <f>pivot!B58</f>
        <v>228.30942579019242</v>
      </c>
      <c r="F58" s="5">
        <f t="shared" si="0"/>
        <v>93.997046313225098</v>
      </c>
    </row>
    <row r="59" spans="1:6" ht="12.75" x14ac:dyDescent="0.2">
      <c r="A59" s="1">
        <v>58</v>
      </c>
      <c r="B59" s="2">
        <v>63362320</v>
      </c>
      <c r="C59" s="2">
        <v>-122.136</v>
      </c>
      <c r="D59" s="2">
        <v>37.466720000000002</v>
      </c>
      <c r="E59" s="5">
        <f>pivot!B59</f>
        <v>227.00081467835096</v>
      </c>
      <c r="F59" s="5">
        <f t="shared" si="0"/>
        <v>93.458279335646168</v>
      </c>
    </row>
    <row r="60" spans="1:6" ht="12.75" x14ac:dyDescent="0.2">
      <c r="A60" s="1">
        <v>59</v>
      </c>
      <c r="B60" s="2">
        <v>63362490</v>
      </c>
      <c r="C60" s="2">
        <v>-122.136</v>
      </c>
      <c r="D60" s="2">
        <v>37.466709999999999</v>
      </c>
      <c r="E60" s="5">
        <f>pivot!B60</f>
        <v>226.66682760291422</v>
      </c>
      <c r="F60" s="5">
        <f t="shared" si="0"/>
        <v>93.320773849443881</v>
      </c>
    </row>
    <row r="61" spans="1:6" ht="12.75" x14ac:dyDescent="0.2">
      <c r="A61" s="1">
        <v>60</v>
      </c>
      <c r="B61" s="2">
        <v>63345020</v>
      </c>
      <c r="C61" s="2">
        <v>-122.13200000000001</v>
      </c>
      <c r="D61" s="2">
        <v>37.466459999999998</v>
      </c>
      <c r="E61" s="5">
        <f>pivot!B61</f>
        <v>158.30078218141458</v>
      </c>
      <c r="F61" s="5">
        <f t="shared" si="0"/>
        <v>65.173857376349204</v>
      </c>
    </row>
    <row r="62" spans="1:6" ht="12.75" x14ac:dyDescent="0.2">
      <c r="A62" s="1">
        <v>61</v>
      </c>
      <c r="B62" s="2">
        <v>63344420</v>
      </c>
      <c r="C62" s="2">
        <v>-122.133</v>
      </c>
      <c r="D62" s="2">
        <v>37.466259999999998</v>
      </c>
      <c r="E62" s="5">
        <f>pivot!B62</f>
        <v>202.48960175676169</v>
      </c>
      <c r="F62" s="5">
        <f t="shared" si="0"/>
        <v>83.366792275005835</v>
      </c>
    </row>
    <row r="63" spans="1:6" ht="12.75" x14ac:dyDescent="0.2">
      <c r="A63" s="1">
        <v>62</v>
      </c>
      <c r="B63" s="2">
        <v>63345190</v>
      </c>
      <c r="C63" s="2">
        <v>-122.13200000000001</v>
      </c>
      <c r="D63" s="2">
        <v>37.466470000000001</v>
      </c>
      <c r="E63" s="5">
        <f>pivot!B63</f>
        <v>156.71577503575335</v>
      </c>
      <c r="F63" s="5">
        <f t="shared" si="0"/>
        <v>64.521295662955808</v>
      </c>
    </row>
    <row r="64" spans="1:6" ht="12.75" x14ac:dyDescent="0.2">
      <c r="A64" s="1">
        <v>63</v>
      </c>
      <c r="B64" s="2">
        <v>63262020</v>
      </c>
      <c r="C64" s="2">
        <v>-122.131</v>
      </c>
      <c r="D64" s="2">
        <v>37.468440000000001</v>
      </c>
      <c r="E64" s="5">
        <f>pivot!B64</f>
        <v>211.53331103431697</v>
      </c>
      <c r="F64" s="5">
        <f t="shared" si="0"/>
        <v>87.090168814820274</v>
      </c>
    </row>
    <row r="65" spans="1:6" ht="12.75" x14ac:dyDescent="0.2">
      <c r="A65" s="1">
        <v>64</v>
      </c>
      <c r="B65" s="2">
        <v>63262060</v>
      </c>
      <c r="C65" s="2">
        <v>-122.131</v>
      </c>
      <c r="D65" s="2">
        <v>37.468209999999999</v>
      </c>
      <c r="E65" s="5">
        <f>pivot!B65</f>
        <v>202.25922444615117</v>
      </c>
      <c r="F65" s="5">
        <f t="shared" si="0"/>
        <v>83.271943861892694</v>
      </c>
    </row>
    <row r="66" spans="1:6" ht="12.75" x14ac:dyDescent="0.2">
      <c r="A66" s="1">
        <v>65</v>
      </c>
      <c r="B66" s="2">
        <v>63262300</v>
      </c>
      <c r="C66" s="2">
        <v>-122.131</v>
      </c>
      <c r="D66" s="2">
        <v>37.468200000000003</v>
      </c>
      <c r="E66" s="5">
        <f>pivot!B66</f>
        <v>202.40629254453529</v>
      </c>
      <c r="F66" s="5">
        <f t="shared" si="0"/>
        <v>83.332493122209755</v>
      </c>
    </row>
    <row r="67" spans="1:6" ht="12.75" x14ac:dyDescent="0.2">
      <c r="A67" s="1">
        <v>66</v>
      </c>
      <c r="B67" s="2">
        <v>63262290</v>
      </c>
      <c r="C67" s="2">
        <v>-122.13200000000001</v>
      </c>
      <c r="D67" s="2">
        <v>37.468200000000003</v>
      </c>
      <c r="E67" s="5">
        <f>pivot!B67</f>
        <v>203.05540812603815</v>
      </c>
      <c r="F67" s="5">
        <f t="shared" si="0"/>
        <v>83.599739851800464</v>
      </c>
    </row>
    <row r="68" spans="1:6" ht="12.75" x14ac:dyDescent="0.2">
      <c r="A68" s="1">
        <v>67</v>
      </c>
      <c r="B68" s="2">
        <v>63262080</v>
      </c>
      <c r="C68" s="2">
        <v>-122.13200000000001</v>
      </c>
      <c r="D68" s="2">
        <v>37.46819</v>
      </c>
      <c r="E68" s="5">
        <f>pivot!B68</f>
        <v>216.83353709227057</v>
      </c>
      <c r="F68" s="5">
        <f t="shared" si="0"/>
        <v>89.272319606517598</v>
      </c>
    </row>
    <row r="69" spans="1:6" ht="12.75" x14ac:dyDescent="0.2">
      <c r="A69" s="1">
        <v>68</v>
      </c>
      <c r="B69" s="2">
        <v>63262260</v>
      </c>
      <c r="C69" s="2">
        <v>-122.13200000000001</v>
      </c>
      <c r="D69" s="2">
        <v>37.46819</v>
      </c>
      <c r="E69" s="5">
        <f>pivot!B69</f>
        <v>218.57026667372386</v>
      </c>
      <c r="F69" s="5">
        <f t="shared" si="0"/>
        <v>89.987346812846909</v>
      </c>
    </row>
    <row r="70" spans="1:6" ht="12.75" x14ac:dyDescent="0.2">
      <c r="A70" s="1">
        <v>69</v>
      </c>
      <c r="B70" s="2">
        <v>63262250</v>
      </c>
      <c r="C70" s="2">
        <v>-122.133</v>
      </c>
      <c r="D70" s="2">
        <v>37.468179999999997</v>
      </c>
      <c r="E70" s="5">
        <f>pivot!B70</f>
        <v>220.00709091713756</v>
      </c>
      <c r="F70" s="5">
        <f t="shared" si="0"/>
        <v>90.5789002911349</v>
      </c>
    </row>
    <row r="71" spans="1:6" ht="12.75" x14ac:dyDescent="0.2">
      <c r="A71" s="1">
        <v>70</v>
      </c>
      <c r="B71" s="2">
        <v>63262100</v>
      </c>
      <c r="C71" s="2">
        <v>-122.133</v>
      </c>
      <c r="D71" s="2">
        <v>37.468179999999997</v>
      </c>
      <c r="E71" s="5">
        <f>pivot!B71</f>
        <v>227.61505291983255</v>
      </c>
      <c r="F71" s="5">
        <f t="shared" si="0"/>
        <v>93.711166750311889</v>
      </c>
    </row>
    <row r="72" spans="1:6" ht="12.75" x14ac:dyDescent="0.2">
      <c r="A72" s="1">
        <v>71</v>
      </c>
      <c r="B72" s="2">
        <v>63252280</v>
      </c>
      <c r="C72" s="2">
        <v>-122.13500000000001</v>
      </c>
      <c r="D72" s="2">
        <v>37.468249999999998</v>
      </c>
      <c r="E72" s="5">
        <f>pivot!B72</f>
        <v>276.32896583996643</v>
      </c>
      <c r="F72" s="5">
        <f t="shared" si="0"/>
        <v>113.76712332330126</v>
      </c>
    </row>
    <row r="73" spans="1:6" ht="12.75" x14ac:dyDescent="0.2">
      <c r="A73" s="1">
        <v>72</v>
      </c>
      <c r="B73" s="2">
        <v>63262390</v>
      </c>
      <c r="C73" s="2">
        <v>-122.13500000000001</v>
      </c>
      <c r="D73" s="2">
        <v>37.468249999999998</v>
      </c>
      <c r="E73" s="5">
        <f>pivot!B73</f>
        <v>275.14940539565583</v>
      </c>
      <c r="F73" s="5">
        <f t="shared" si="0"/>
        <v>113.28148766752679</v>
      </c>
    </row>
    <row r="74" spans="1:6" ht="12.75" x14ac:dyDescent="0.2">
      <c r="A74" s="1">
        <v>73</v>
      </c>
      <c r="B74" s="2">
        <v>63262330</v>
      </c>
      <c r="C74" s="2">
        <v>-122.131</v>
      </c>
      <c r="D74" s="2">
        <v>37.468069999999997</v>
      </c>
      <c r="E74" s="5">
        <f>pivot!B74</f>
        <v>190.62733746628044</v>
      </c>
      <c r="F74" s="5">
        <f t="shared" si="0"/>
        <v>78.482991257886468</v>
      </c>
    </row>
    <row r="75" spans="1:6" ht="12.75" x14ac:dyDescent="0.2">
      <c r="A75" s="1">
        <v>74</v>
      </c>
      <c r="B75" s="2">
        <v>63361360</v>
      </c>
      <c r="C75" s="2">
        <v>-122.139</v>
      </c>
      <c r="D75" s="2">
        <v>37.467269999999999</v>
      </c>
      <c r="E75" s="5">
        <f>pivot!B75</f>
        <v>247.12052392705303</v>
      </c>
      <c r="F75" s="5">
        <f t="shared" si="0"/>
        <v>101.74174479272635</v>
      </c>
    </row>
    <row r="76" spans="1:6" ht="12.75" x14ac:dyDescent="0.2">
      <c r="A76" s="1">
        <v>75</v>
      </c>
      <c r="B76" s="2">
        <v>63361300</v>
      </c>
      <c r="C76" s="2">
        <v>-122.13800000000001</v>
      </c>
      <c r="D76" s="2">
        <v>37.46716</v>
      </c>
      <c r="E76" s="5">
        <f>pivot!B76</f>
        <v>248.18594037088258</v>
      </c>
      <c r="F76" s="5">
        <f t="shared" si="0"/>
        <v>102.18038633574153</v>
      </c>
    </row>
    <row r="77" spans="1:6" ht="12.75" x14ac:dyDescent="0.2">
      <c r="A77" s="1">
        <v>76</v>
      </c>
      <c r="B77" s="2">
        <v>63362480</v>
      </c>
      <c r="C77" s="2">
        <v>-122.137</v>
      </c>
      <c r="D77" s="2">
        <v>37.466709999999999</v>
      </c>
      <c r="E77" s="5">
        <f>pivot!B77</f>
        <v>227.25380247323511</v>
      </c>
      <c r="F77" s="5">
        <f t="shared" si="0"/>
        <v>93.562436688721277</v>
      </c>
    </row>
    <row r="78" spans="1:6" ht="12.75" x14ac:dyDescent="0.2">
      <c r="A78" s="1">
        <v>77</v>
      </c>
      <c r="B78" s="2">
        <v>63362130</v>
      </c>
      <c r="C78" s="2">
        <v>-122.137</v>
      </c>
      <c r="D78" s="2">
        <v>37.466700000000003</v>
      </c>
      <c r="E78" s="5">
        <f>pivot!B78</f>
        <v>227.41347049473242</v>
      </c>
      <c r="F78" s="5">
        <f t="shared" si="0"/>
        <v>93.628173450834723</v>
      </c>
    </row>
    <row r="79" spans="1:6" ht="12.75" x14ac:dyDescent="0.2">
      <c r="A79" s="1">
        <v>78</v>
      </c>
      <c r="B79" s="2">
        <v>63362740</v>
      </c>
      <c r="C79" s="2">
        <v>-122.13500000000001</v>
      </c>
      <c r="D79" s="2">
        <v>37.466630000000002</v>
      </c>
      <c r="E79" s="5">
        <f>pivot!B79</f>
        <v>250.50495668112967</v>
      </c>
      <c r="F79" s="5">
        <f t="shared" si="0"/>
        <v>103.13514623126916</v>
      </c>
    </row>
    <row r="80" spans="1:6" ht="12.75" x14ac:dyDescent="0.2">
      <c r="A80" s="1">
        <v>79</v>
      </c>
      <c r="B80" s="2">
        <v>63362690</v>
      </c>
      <c r="C80" s="2">
        <v>-122.139</v>
      </c>
      <c r="D80" s="2">
        <v>37.46658</v>
      </c>
      <c r="E80" s="5">
        <f>pivot!B80</f>
        <v>276.58091268311875</v>
      </c>
      <c r="F80" s="5">
        <f t="shared" si="0"/>
        <v>113.87085210717558</v>
      </c>
    </row>
    <row r="81" spans="1:6" ht="12.75" x14ac:dyDescent="0.2">
      <c r="A81" s="1">
        <v>80</v>
      </c>
      <c r="B81" s="2">
        <v>63344140</v>
      </c>
      <c r="C81" s="2">
        <v>-122.134</v>
      </c>
      <c r="D81" s="2">
        <v>37.466259999999998</v>
      </c>
      <c r="E81" s="5">
        <f>pivot!B81</f>
        <v>229.500249011335</v>
      </c>
      <c r="F81" s="5">
        <f t="shared" si="0"/>
        <v>94.487318955632176</v>
      </c>
    </row>
    <row r="82" spans="1:6" ht="12.75" x14ac:dyDescent="0.2">
      <c r="A82" s="1">
        <v>81</v>
      </c>
      <c r="B82" s="2">
        <v>63262110</v>
      </c>
      <c r="C82" s="2">
        <v>-122.133</v>
      </c>
      <c r="D82" s="2">
        <v>37.468170000000001</v>
      </c>
      <c r="E82" s="5">
        <f>pivot!B82</f>
        <v>234.64154168466385</v>
      </c>
      <c r="F82" s="5">
        <f t="shared" si="0"/>
        <v>96.604035441831229</v>
      </c>
    </row>
    <row r="83" spans="1:6" ht="12.75" x14ac:dyDescent="0.2">
      <c r="A83" s="1">
        <v>82</v>
      </c>
      <c r="B83" s="2">
        <v>63262120</v>
      </c>
      <c r="C83" s="2">
        <v>-122.134</v>
      </c>
      <c r="D83" s="2">
        <v>37.468159999999997</v>
      </c>
      <c r="E83" s="5">
        <f>pivot!B83</f>
        <v>247.33743462851123</v>
      </c>
      <c r="F83" s="5">
        <f t="shared" si="0"/>
        <v>101.83104888159713</v>
      </c>
    </row>
    <row r="84" spans="1:6" ht="12.75" x14ac:dyDescent="0.2">
      <c r="A84" s="1">
        <v>83</v>
      </c>
      <c r="B84" s="2">
        <v>63262220</v>
      </c>
      <c r="C84" s="2">
        <v>-122.134</v>
      </c>
      <c r="D84" s="2">
        <v>37.468339999999998</v>
      </c>
      <c r="E84" s="5">
        <f>pivot!B84</f>
        <v>250.41298742365694</v>
      </c>
      <c r="F84" s="5">
        <f t="shared" si="0"/>
        <v>103.09728165986947</v>
      </c>
    </row>
    <row r="85" spans="1:6" ht="12.75" x14ac:dyDescent="0.2">
      <c r="A85" s="1">
        <v>84</v>
      </c>
      <c r="B85" s="2">
        <v>63262230</v>
      </c>
      <c r="C85" s="2">
        <v>-122.134</v>
      </c>
      <c r="D85" s="2">
        <v>37.468339999999998</v>
      </c>
      <c r="E85" s="5">
        <f>pivot!B85</f>
        <v>250.99427841237173</v>
      </c>
      <c r="F85" s="5">
        <f t="shared" si="0"/>
        <v>103.33660439391154</v>
      </c>
    </row>
    <row r="86" spans="1:6" ht="12.75" x14ac:dyDescent="0.2">
      <c r="A86" s="1">
        <v>85</v>
      </c>
      <c r="B86" s="2">
        <v>63262200</v>
      </c>
      <c r="C86" s="2">
        <v>-122.134</v>
      </c>
      <c r="D86" s="2">
        <v>37.468029999999999</v>
      </c>
      <c r="E86" s="5">
        <f>pivot!B86</f>
        <v>267.3258960616173</v>
      </c>
      <c r="F86" s="5">
        <f t="shared" si="0"/>
        <v>110.06047843123115</v>
      </c>
    </row>
    <row r="87" spans="1:6" ht="12.75" x14ac:dyDescent="0.2">
      <c r="A87" s="1">
        <v>86</v>
      </c>
      <c r="B87" s="2">
        <v>63262210</v>
      </c>
      <c r="C87" s="2">
        <v>-122.134</v>
      </c>
      <c r="D87" s="2">
        <v>37.468330000000002</v>
      </c>
      <c r="E87" s="5">
        <f>pivot!B87</f>
        <v>249.38526577125126</v>
      </c>
      <c r="F87" s="5">
        <f t="shared" si="0"/>
        <v>102.67415940189026</v>
      </c>
    </row>
    <row r="88" spans="1:6" ht="12.75" x14ac:dyDescent="0.2">
      <c r="A88" s="1">
        <v>87</v>
      </c>
      <c r="B88" s="2">
        <v>63361250</v>
      </c>
      <c r="C88" s="2">
        <v>-122.13800000000001</v>
      </c>
      <c r="D88" s="2">
        <v>37.467149999999997</v>
      </c>
      <c r="E88" s="5">
        <f>pivot!B88</f>
        <v>248.1713824265957</v>
      </c>
      <c r="F88" s="5">
        <f t="shared" si="0"/>
        <v>102.17439269899778</v>
      </c>
    </row>
    <row r="89" spans="1:6" ht="12.75" x14ac:dyDescent="0.2">
      <c r="A89" s="1">
        <v>88</v>
      </c>
      <c r="B89" s="2">
        <v>63361450</v>
      </c>
      <c r="C89" s="2">
        <v>-122.137</v>
      </c>
      <c r="D89" s="2">
        <v>37.467179999999999</v>
      </c>
      <c r="E89" s="5">
        <f>pivot!B89</f>
        <v>219.65016019906648</v>
      </c>
      <c r="F89" s="5">
        <f t="shared" si="0"/>
        <v>90.431948700673757</v>
      </c>
    </row>
    <row r="90" spans="1:6" ht="12.75" x14ac:dyDescent="0.2">
      <c r="A90" s="1">
        <v>89</v>
      </c>
      <c r="B90" s="2">
        <v>63361160</v>
      </c>
      <c r="C90" s="2">
        <v>-122.139</v>
      </c>
      <c r="D90" s="2">
        <v>37.467140000000001</v>
      </c>
      <c r="E90" s="5">
        <f>pivot!B90</f>
        <v>246.44926760559983</v>
      </c>
      <c r="F90" s="5">
        <f t="shared" si="0"/>
        <v>101.46538252114119</v>
      </c>
    </row>
    <row r="91" spans="1:6" ht="12.75" x14ac:dyDescent="0.2">
      <c r="A91" s="1">
        <v>90</v>
      </c>
      <c r="B91" s="2">
        <v>63361440</v>
      </c>
      <c r="C91" s="2">
        <v>-122.137</v>
      </c>
      <c r="D91" s="2">
        <v>37.467170000000003</v>
      </c>
      <c r="E91" s="5">
        <f>pivot!B91</f>
        <v>238.77391624979487</v>
      </c>
      <c r="F91" s="5">
        <f t="shared" si="0"/>
        <v>98.305371258509979</v>
      </c>
    </row>
    <row r="92" spans="1:6" ht="12.75" x14ac:dyDescent="0.2">
      <c r="A92" s="1">
        <v>91</v>
      </c>
      <c r="B92" s="2">
        <v>63362140</v>
      </c>
      <c r="C92" s="2">
        <v>-122.137</v>
      </c>
      <c r="D92" s="2">
        <v>37.46669</v>
      </c>
      <c r="E92" s="5">
        <f>pivot!B92</f>
        <v>236.14082010042756</v>
      </c>
      <c r="F92" s="5">
        <f t="shared" si="0"/>
        <v>97.221301865217825</v>
      </c>
    </row>
    <row r="93" spans="1:6" ht="12.75" x14ac:dyDescent="0.2">
      <c r="A93" s="1">
        <v>92</v>
      </c>
      <c r="B93" s="2">
        <v>63362380</v>
      </c>
      <c r="C93" s="2">
        <v>-122.137</v>
      </c>
      <c r="D93" s="2">
        <v>37.466749999999998</v>
      </c>
      <c r="E93" s="5">
        <f>pivot!B93</f>
        <v>231.24962341945613</v>
      </c>
      <c r="F93" s="5">
        <f t="shared" si="0"/>
        <v>95.207552150955635</v>
      </c>
    </row>
    <row r="94" spans="1:6" ht="12.75" x14ac:dyDescent="0.2">
      <c r="A94" s="1">
        <v>93</v>
      </c>
      <c r="B94" s="2">
        <v>63362370</v>
      </c>
      <c r="C94" s="2">
        <v>-122.137</v>
      </c>
      <c r="D94" s="2">
        <v>37.466740000000001</v>
      </c>
      <c r="E94" s="5">
        <f>pivot!B94</f>
        <v>230.47339884003048</v>
      </c>
      <c r="F94" s="5">
        <f t="shared" si="0"/>
        <v>94.887973502421048</v>
      </c>
    </row>
    <row r="95" spans="1:6" ht="12.75" x14ac:dyDescent="0.2">
      <c r="A95" s="1">
        <v>94</v>
      </c>
      <c r="B95" s="2">
        <v>63362360</v>
      </c>
      <c r="C95" s="2">
        <v>-122.13800000000001</v>
      </c>
      <c r="D95" s="2">
        <v>37.466729999999998</v>
      </c>
      <c r="E95" s="5">
        <f>pivot!B95</f>
        <v>241.25892525546979</v>
      </c>
      <c r="F95" s="5">
        <f t="shared" si="0"/>
        <v>99.328471841356091</v>
      </c>
    </row>
    <row r="96" spans="1:6" ht="12.75" x14ac:dyDescent="0.2">
      <c r="A96" s="1">
        <v>95</v>
      </c>
      <c r="B96" s="2">
        <v>63362650</v>
      </c>
      <c r="C96" s="2">
        <v>-122.139</v>
      </c>
      <c r="D96" s="2">
        <v>37.466259999999998</v>
      </c>
      <c r="E96" s="5">
        <f>pivot!B96</f>
        <v>254.34560836800236</v>
      </c>
      <c r="F96" s="5">
        <f t="shared" si="0"/>
        <v>104.71637711227402</v>
      </c>
    </row>
    <row r="97" spans="1:6" ht="12.75" x14ac:dyDescent="0.2">
      <c r="A97" s="1">
        <v>96</v>
      </c>
      <c r="B97" s="2">
        <v>63362660</v>
      </c>
      <c r="C97" s="2">
        <v>-122.139</v>
      </c>
      <c r="D97" s="2">
        <v>37.466250000000002</v>
      </c>
      <c r="E97" s="5">
        <f>pivot!B97</f>
        <v>266.56356715714588</v>
      </c>
      <c r="F97" s="5">
        <f t="shared" si="0"/>
        <v>109.74662075719293</v>
      </c>
    </row>
    <row r="98" spans="1:6" ht="12.75" x14ac:dyDescent="0.2">
      <c r="A98" s="1">
        <v>97</v>
      </c>
      <c r="B98" s="2">
        <v>63362710</v>
      </c>
      <c r="C98" s="2">
        <v>-122.139</v>
      </c>
      <c r="D98" s="2">
        <v>37.466140000000003</v>
      </c>
      <c r="E98" s="5">
        <f>pivot!B98</f>
        <v>258.9191102764911</v>
      </c>
      <c r="F98" s="5">
        <f t="shared" si="0"/>
        <v>106.59932902815723</v>
      </c>
    </row>
    <row r="99" spans="1:6" ht="12.75" x14ac:dyDescent="0.2">
      <c r="A99" s="1">
        <v>98</v>
      </c>
      <c r="B99" s="2">
        <v>63252260</v>
      </c>
      <c r="C99" s="2">
        <v>-122.13500000000001</v>
      </c>
      <c r="D99" s="2">
        <v>37.468409999999999</v>
      </c>
      <c r="E99" s="5">
        <f>pivot!B99</f>
        <v>277.8333993853754</v>
      </c>
      <c r="F99" s="5">
        <f t="shared" si="0"/>
        <v>114.38651215997999</v>
      </c>
    </row>
    <row r="100" spans="1:6" ht="12.75" x14ac:dyDescent="0.2">
      <c r="A100" s="1">
        <v>99</v>
      </c>
      <c r="B100" s="2">
        <v>63252060</v>
      </c>
      <c r="C100" s="2">
        <v>-122.13500000000001</v>
      </c>
      <c r="D100" s="2">
        <v>37.468339999999998</v>
      </c>
      <c r="E100" s="5">
        <f>pivot!B100</f>
        <v>290.71385258919048</v>
      </c>
      <c r="F100" s="5">
        <f t="shared" si="0"/>
        <v>119.68951072056919</v>
      </c>
    </row>
    <row r="101" spans="1:6" ht="12.75" x14ac:dyDescent="0.2">
      <c r="A101" s="1">
        <v>100</v>
      </c>
      <c r="B101" s="2">
        <v>63262310</v>
      </c>
      <c r="C101" s="2">
        <v>-122.13</v>
      </c>
      <c r="D101" s="2">
        <v>37.468429999999998</v>
      </c>
      <c r="E101" s="5">
        <f>pivot!B101</f>
        <v>206.11639582706255</v>
      </c>
      <c r="F101" s="5">
        <f t="shared" si="0"/>
        <v>84.859976049677869</v>
      </c>
    </row>
    <row r="102" spans="1:6" ht="12.75" x14ac:dyDescent="0.2">
      <c r="A102" s="1">
        <v>101</v>
      </c>
      <c r="B102" s="2">
        <v>63252240</v>
      </c>
      <c r="C102" s="2">
        <v>-122.136</v>
      </c>
      <c r="D102" s="2">
        <v>37.468069999999997</v>
      </c>
      <c r="E102" s="5">
        <f>pivot!B102</f>
        <v>282.45924937826607</v>
      </c>
      <c r="F102" s="5">
        <f t="shared" si="0"/>
        <v>116.29101625355761</v>
      </c>
    </row>
    <row r="103" spans="1:6" ht="12.75" x14ac:dyDescent="0.2">
      <c r="A103" s="1">
        <v>102</v>
      </c>
      <c r="B103" s="2">
        <v>63252090</v>
      </c>
      <c r="C103" s="2">
        <v>-122.136</v>
      </c>
      <c r="D103" s="2">
        <v>37.468299999999999</v>
      </c>
      <c r="E103" s="5">
        <f>pivot!B103</f>
        <v>286.73104144393017</v>
      </c>
      <c r="F103" s="5">
        <f t="shared" si="0"/>
        <v>118.04975151053159</v>
      </c>
    </row>
    <row r="104" spans="1:6" ht="12.75" x14ac:dyDescent="0.2">
      <c r="A104" s="1">
        <v>103</v>
      </c>
      <c r="B104" s="2">
        <v>63252290</v>
      </c>
      <c r="C104" s="2">
        <v>-122.13500000000001</v>
      </c>
      <c r="D104" s="2">
        <v>37.467959999999998</v>
      </c>
      <c r="E104" s="5">
        <f>pivot!B104</f>
        <v>269.21888200868977</v>
      </c>
      <c r="F104" s="5">
        <f t="shared" si="0"/>
        <v>110.83983779023005</v>
      </c>
    </row>
    <row r="105" spans="1:6" ht="12.75" x14ac:dyDescent="0.2">
      <c r="A105" s="1">
        <v>104</v>
      </c>
      <c r="B105" s="2">
        <v>63361490</v>
      </c>
      <c r="C105" s="2">
        <v>-122.137</v>
      </c>
      <c r="D105" s="2">
        <v>37.467480000000002</v>
      </c>
      <c r="E105" s="5">
        <f>pivot!B105</f>
        <v>213.41824235491953</v>
      </c>
      <c r="F105" s="5">
        <f t="shared" si="0"/>
        <v>87.866212011577076</v>
      </c>
    </row>
    <row r="106" spans="1:6" ht="12.75" x14ac:dyDescent="0.2">
      <c r="A106" s="1">
        <v>105</v>
      </c>
      <c r="B106" s="2">
        <v>63361230</v>
      </c>
      <c r="C106" s="2">
        <v>-122.139</v>
      </c>
      <c r="D106" s="2">
        <v>37.467129999999997</v>
      </c>
      <c r="E106" s="5">
        <f>pivot!B106</f>
        <v>243.95426254654595</v>
      </c>
      <c r="F106" s="5">
        <f t="shared" si="0"/>
        <v>100.43816647311374</v>
      </c>
    </row>
    <row r="107" spans="1:6" ht="12.75" x14ac:dyDescent="0.2">
      <c r="A107" s="1">
        <v>106</v>
      </c>
      <c r="B107" s="2">
        <v>63361090</v>
      </c>
      <c r="C107" s="2">
        <v>-122.136</v>
      </c>
      <c r="D107" s="2">
        <v>37.467199999999998</v>
      </c>
      <c r="E107" s="5">
        <f>pivot!B107</f>
        <v>235.05590754202467</v>
      </c>
      <c r="F107" s="5">
        <f t="shared" si="0"/>
        <v>96.774633596288311</v>
      </c>
    </row>
    <row r="108" spans="1:6" ht="12.75" x14ac:dyDescent="0.2">
      <c r="A108" s="1">
        <v>107</v>
      </c>
      <c r="B108" s="2">
        <v>63341100</v>
      </c>
      <c r="C108" s="2">
        <v>-122.131</v>
      </c>
      <c r="D108" s="2">
        <v>37.467359999999999</v>
      </c>
      <c r="E108" s="5">
        <f>pivot!B108</f>
        <v>178.33846904804301</v>
      </c>
      <c r="F108" s="5">
        <f t="shared" si="0"/>
        <v>73.423553480193931</v>
      </c>
    </row>
    <row r="109" spans="1:6" ht="12.75" x14ac:dyDescent="0.2">
      <c r="A109" s="1">
        <v>108</v>
      </c>
      <c r="B109" s="2">
        <v>63361410</v>
      </c>
      <c r="C109" s="2">
        <v>-122.13800000000001</v>
      </c>
      <c r="D109" s="2">
        <v>37.467149999999997</v>
      </c>
      <c r="E109" s="5">
        <f>pivot!B109</f>
        <v>241.50312332805638</v>
      </c>
      <c r="F109" s="5">
        <f t="shared" si="0"/>
        <v>99.429010386617961</v>
      </c>
    </row>
    <row r="110" spans="1:6" ht="12.75" x14ac:dyDescent="0.2">
      <c r="A110" s="1">
        <v>109</v>
      </c>
      <c r="B110" s="2">
        <v>63361120</v>
      </c>
      <c r="C110" s="2">
        <v>-122.136</v>
      </c>
      <c r="D110" s="2">
        <v>37.467199999999998</v>
      </c>
      <c r="E110" s="5">
        <f>pivot!B110</f>
        <v>234.93563183307165</v>
      </c>
      <c r="F110" s="5">
        <f t="shared" si="0"/>
        <v>96.725115003940743</v>
      </c>
    </row>
    <row r="111" spans="1:6" ht="12.75" x14ac:dyDescent="0.2">
      <c r="A111" s="1">
        <v>110</v>
      </c>
      <c r="B111" s="2">
        <v>63341490</v>
      </c>
      <c r="C111" s="2">
        <v>-122.131</v>
      </c>
      <c r="D111" s="2">
        <v>37.467370000000003</v>
      </c>
      <c r="E111" s="5">
        <f>pivot!B111</f>
        <v>179.67994014079571</v>
      </c>
      <c r="F111" s="5">
        <f t="shared" si="0"/>
        <v>73.975849207787775</v>
      </c>
    </row>
    <row r="112" spans="1:6" ht="12.75" x14ac:dyDescent="0.2">
      <c r="A112" s="1">
        <v>111</v>
      </c>
      <c r="B112" s="2">
        <v>63341180</v>
      </c>
      <c r="C112" s="2">
        <v>-122.133</v>
      </c>
      <c r="D112" s="2">
        <v>37.467059999999996</v>
      </c>
      <c r="E112" s="5">
        <f>pivot!B112</f>
        <v>214.80062033790929</v>
      </c>
      <c r="F112" s="5">
        <f t="shared" si="0"/>
        <v>88.43534947421027</v>
      </c>
    </row>
    <row r="113" spans="1:6" ht="12.75" x14ac:dyDescent="0.2">
      <c r="A113" s="1">
        <v>112</v>
      </c>
      <c r="B113" s="2">
        <v>63362350</v>
      </c>
      <c r="C113" s="2">
        <v>-122.13800000000001</v>
      </c>
      <c r="D113" s="2">
        <v>37.466729999999998</v>
      </c>
      <c r="E113" s="5">
        <f>pivot!B113</f>
        <v>242.09770188115908</v>
      </c>
      <c r="F113" s="5">
        <f t="shared" si="0"/>
        <v>99.673803730560778</v>
      </c>
    </row>
    <row r="114" spans="1:6" ht="12.75" x14ac:dyDescent="0.2">
      <c r="A114" s="1">
        <v>113</v>
      </c>
      <c r="B114" s="2">
        <v>63362340</v>
      </c>
      <c r="C114" s="2">
        <v>-122.13800000000001</v>
      </c>
      <c r="D114" s="2">
        <v>37.466720000000002</v>
      </c>
      <c r="E114" s="5">
        <f>pivot!B114</f>
        <v>247.37341540777157</v>
      </c>
      <c r="F114" s="5">
        <f t="shared" si="0"/>
        <v>101.84586249239227</v>
      </c>
    </row>
    <row r="115" spans="1:6" ht="12.75" x14ac:dyDescent="0.2">
      <c r="A115" s="1">
        <v>114</v>
      </c>
      <c r="B115" s="2">
        <v>63362510</v>
      </c>
      <c r="C115" s="2">
        <v>-122.13800000000001</v>
      </c>
      <c r="D115" s="2">
        <v>37.466630000000002</v>
      </c>
      <c r="E115" s="5">
        <f>pivot!B115</f>
        <v>239.89143136973399</v>
      </c>
      <c r="F115" s="5">
        <f t="shared" si="0"/>
        <v>98.765462295579894</v>
      </c>
    </row>
    <row r="116" spans="1:6" ht="12.75" x14ac:dyDescent="0.2">
      <c r="A116" s="1">
        <v>115</v>
      </c>
      <c r="B116" s="2">
        <v>63262380</v>
      </c>
      <c r="C116" s="2">
        <v>-122.13500000000001</v>
      </c>
      <c r="D116" s="2">
        <v>37.468400000000003</v>
      </c>
      <c r="E116" s="5">
        <f>pivot!B116</f>
        <v>269.2759560318226</v>
      </c>
      <c r="F116" s="5">
        <f t="shared" si="0"/>
        <v>110.86333567945267</v>
      </c>
    </row>
    <row r="117" spans="1:6" ht="12.75" x14ac:dyDescent="0.2">
      <c r="A117" s="1">
        <v>116</v>
      </c>
      <c r="B117" s="2">
        <v>63262350</v>
      </c>
      <c r="C117" s="2">
        <v>-122.13500000000001</v>
      </c>
      <c r="D117" s="2">
        <v>37.467970000000001</v>
      </c>
      <c r="E117" s="5">
        <f>pivot!B117</f>
        <v>272.0096210074006</v>
      </c>
      <c r="F117" s="5">
        <f t="shared" si="0"/>
        <v>111.98881016402511</v>
      </c>
    </row>
    <row r="118" spans="1:6" ht="12.75" x14ac:dyDescent="0.2">
      <c r="A118" s="1">
        <v>117</v>
      </c>
      <c r="B118" s="2">
        <v>63361370</v>
      </c>
      <c r="C118" s="2">
        <v>-122.139</v>
      </c>
      <c r="D118" s="2">
        <v>37.467010000000002</v>
      </c>
      <c r="E118" s="5">
        <f>pivot!B118</f>
        <v>249.49520336517156</v>
      </c>
      <c r="F118" s="5">
        <f t="shared" si="0"/>
        <v>102.7194216991937</v>
      </c>
    </row>
    <row r="119" spans="1:6" ht="12.75" x14ac:dyDescent="0.2">
      <c r="A119" s="1">
        <v>118</v>
      </c>
      <c r="B119" s="2">
        <v>63362500</v>
      </c>
      <c r="C119" s="2">
        <v>-122.13800000000001</v>
      </c>
      <c r="D119" s="2">
        <v>37.466630000000002</v>
      </c>
      <c r="E119" s="5">
        <f>pivot!B119</f>
        <v>241.08078058239136</v>
      </c>
      <c r="F119" s="5">
        <f t="shared" si="0"/>
        <v>99.255128075421538</v>
      </c>
    </row>
    <row r="120" spans="1:6" ht="12.75" x14ac:dyDescent="0.2">
      <c r="A120" s="1">
        <v>119</v>
      </c>
      <c r="B120" s="2">
        <v>63362460</v>
      </c>
      <c r="C120" s="2">
        <v>-122.139</v>
      </c>
      <c r="D120" s="2">
        <v>37.466639999999998</v>
      </c>
      <c r="E120" s="5">
        <f>pivot!B120</f>
        <v>248.38853606934049</v>
      </c>
      <c r="F120" s="5">
        <f t="shared" si="0"/>
        <v>102.2637968089837</v>
      </c>
    </row>
    <row r="121" spans="1:6" ht="12.75" x14ac:dyDescent="0.2">
      <c r="A121" s="1">
        <v>120</v>
      </c>
      <c r="B121" s="2">
        <v>63342220</v>
      </c>
      <c r="C121" s="2">
        <v>-122.131</v>
      </c>
      <c r="D121" s="2">
        <v>37.466659999999997</v>
      </c>
      <c r="E121" s="5">
        <f>pivot!B121</f>
        <v>174.948481806774</v>
      </c>
      <c r="F121" s="5">
        <f t="shared" si="0"/>
        <v>72.027865209260995</v>
      </c>
    </row>
    <row r="122" spans="1:6" ht="12.75" x14ac:dyDescent="0.2">
      <c r="A122" s="1">
        <v>121</v>
      </c>
      <c r="B122" s="2">
        <v>63252180</v>
      </c>
      <c r="C122" s="2">
        <v>-122.13800000000001</v>
      </c>
      <c r="D122" s="2">
        <v>37.468260000000001</v>
      </c>
      <c r="E122" s="5">
        <f>pivot!B122</f>
        <v>237.07207433114868</v>
      </c>
      <c r="F122" s="5">
        <f t="shared" si="0"/>
        <v>97.604707617089502</v>
      </c>
    </row>
    <row r="123" spans="1:6" ht="12.75" x14ac:dyDescent="0.2">
      <c r="A123" s="1">
        <v>122</v>
      </c>
      <c r="B123" s="2">
        <v>63252170</v>
      </c>
      <c r="C123" s="2">
        <v>-122.139</v>
      </c>
      <c r="D123" s="2">
        <v>37.467970000000001</v>
      </c>
      <c r="E123" s="5">
        <f>pivot!B123</f>
        <v>224.36408895196894</v>
      </c>
      <c r="F123" s="5">
        <f t="shared" si="0"/>
        <v>92.372715612816066</v>
      </c>
    </row>
    <row r="124" spans="1:6" ht="12.75" x14ac:dyDescent="0.2">
      <c r="A124" s="1">
        <v>123</v>
      </c>
      <c r="B124" s="2">
        <v>63341500</v>
      </c>
      <c r="C124" s="2">
        <v>-122.131</v>
      </c>
      <c r="D124" s="2">
        <v>37.467779999999998</v>
      </c>
      <c r="E124" s="5">
        <f>pivot!B124</f>
        <v>191.42101590005129</v>
      </c>
      <c r="F124" s="5">
        <f t="shared" si="0"/>
        <v>78.809755815410796</v>
      </c>
    </row>
    <row r="125" spans="1:6" ht="12.75" x14ac:dyDescent="0.2">
      <c r="A125" s="1">
        <v>124</v>
      </c>
      <c r="B125" s="2">
        <v>63341340</v>
      </c>
      <c r="C125" s="2">
        <v>-122.131</v>
      </c>
      <c r="D125" s="2">
        <v>37.467730000000003</v>
      </c>
      <c r="E125" s="5">
        <f>pivot!B125</f>
        <v>156.69020651646642</v>
      </c>
      <c r="F125" s="5">
        <f t="shared" si="0"/>
        <v>64.510768873344489</v>
      </c>
    </row>
    <row r="126" spans="1:6" ht="12.75" x14ac:dyDescent="0.2">
      <c r="A126" s="1">
        <v>125</v>
      </c>
      <c r="B126" s="2">
        <v>63341320</v>
      </c>
      <c r="C126" s="2">
        <v>-122.131</v>
      </c>
      <c r="D126" s="2">
        <v>37.467660000000002</v>
      </c>
      <c r="E126" s="5">
        <f>pivot!B126</f>
        <v>156.69020651646642</v>
      </c>
      <c r="F126" s="5">
        <f t="shared" si="0"/>
        <v>64.510768873344489</v>
      </c>
    </row>
    <row r="127" spans="1:6" ht="12.75" x14ac:dyDescent="0.2">
      <c r="A127" s="1">
        <v>126</v>
      </c>
      <c r="B127" s="2">
        <v>63341130</v>
      </c>
      <c r="C127" s="2">
        <v>-122.131</v>
      </c>
      <c r="D127" s="2">
        <v>37.467399999999998</v>
      </c>
      <c r="E127" s="5">
        <f>pivot!B127</f>
        <v>181.0179279223004</v>
      </c>
      <c r="F127" s="5">
        <f t="shared" si="0"/>
        <v>74.526710824776814</v>
      </c>
    </row>
    <row r="128" spans="1:6" ht="12.75" x14ac:dyDescent="0.2">
      <c r="A128" s="1">
        <v>127</v>
      </c>
      <c r="B128" s="2">
        <v>63341150</v>
      </c>
      <c r="C128" s="2">
        <v>-122.13200000000001</v>
      </c>
      <c r="D128" s="2">
        <v>37.467419999999997</v>
      </c>
      <c r="E128" s="5">
        <f>pivot!B128</f>
        <v>186.88431369478064</v>
      </c>
      <c r="F128" s="5">
        <f t="shared" si="0"/>
        <v>76.941954668689803</v>
      </c>
    </row>
    <row r="129" spans="1:6" ht="12.75" x14ac:dyDescent="0.2">
      <c r="A129" s="1">
        <v>128</v>
      </c>
      <c r="B129" s="2">
        <v>63341330</v>
      </c>
      <c r="C129" s="2">
        <v>-122.131</v>
      </c>
      <c r="D129" s="2">
        <v>37.467500000000001</v>
      </c>
      <c r="E129" s="5">
        <f>pivot!B129</f>
        <v>157.49131064988012</v>
      </c>
      <c r="F129" s="5">
        <f t="shared" si="0"/>
        <v>64.840590658273342</v>
      </c>
    </row>
    <row r="130" spans="1:6" ht="12.75" x14ac:dyDescent="0.2">
      <c r="A130" s="1">
        <v>129</v>
      </c>
      <c r="B130" s="2">
        <v>63341140</v>
      </c>
      <c r="C130" s="2">
        <v>-122.13200000000001</v>
      </c>
      <c r="D130" s="2">
        <v>37.467170000000003</v>
      </c>
      <c r="E130" s="5">
        <f>pivot!B130</f>
        <v>185.74685776444471</v>
      </c>
      <c r="F130" s="5">
        <f t="shared" si="0"/>
        <v>76.47365382043094</v>
      </c>
    </row>
    <row r="131" spans="1:6" ht="12.75" x14ac:dyDescent="0.2">
      <c r="A131" s="1">
        <v>130</v>
      </c>
      <c r="B131" s="2">
        <v>63345250</v>
      </c>
      <c r="C131" s="2">
        <v>-122.131</v>
      </c>
      <c r="D131" s="2">
        <v>37.466650000000001</v>
      </c>
      <c r="E131" s="5">
        <f>pivot!B131</f>
        <v>180.951867513786</v>
      </c>
      <c r="F131" s="5">
        <f t="shared" si="0"/>
        <v>74.499513159778502</v>
      </c>
    </row>
    <row r="132" spans="1:6" ht="12.75" x14ac:dyDescent="0.2">
      <c r="A132" s="1">
        <v>131</v>
      </c>
      <c r="B132" s="2">
        <v>63342270</v>
      </c>
      <c r="C132" s="2">
        <v>-122.13</v>
      </c>
      <c r="D132" s="2">
        <v>37.466239999999999</v>
      </c>
      <c r="E132" s="5">
        <f>pivot!B132</f>
        <v>179.78404483816627</v>
      </c>
      <c r="F132" s="5">
        <f t="shared" si="0"/>
        <v>74.018710049061838</v>
      </c>
    </row>
    <row r="133" spans="1:6" ht="12.75" x14ac:dyDescent="0.2">
      <c r="A133" s="1">
        <v>132</v>
      </c>
      <c r="B133" s="2">
        <v>63342190</v>
      </c>
      <c r="C133" s="2">
        <v>-122.131</v>
      </c>
      <c r="D133" s="2">
        <v>37.466239999999999</v>
      </c>
      <c r="E133" s="5">
        <f>pivot!B133</f>
        <v>176.84559509112282</v>
      </c>
      <c r="F133" s="5">
        <f t="shared" si="0"/>
        <v>72.808923830179438</v>
      </c>
    </row>
    <row r="134" spans="1:6" ht="12.75" x14ac:dyDescent="0.2">
      <c r="A134" s="1">
        <v>133</v>
      </c>
      <c r="B134" s="2">
        <v>63345280</v>
      </c>
      <c r="C134" s="2">
        <v>-122.131</v>
      </c>
      <c r="D134" s="2">
        <v>37.466230000000003</v>
      </c>
      <c r="E134" s="5">
        <f>pivot!B134</f>
        <v>176.98348270886748</v>
      </c>
      <c r="F134" s="5">
        <f t="shared" si="0"/>
        <v>72.86569340395549</v>
      </c>
    </row>
    <row r="135" spans="1:6" ht="12.75" x14ac:dyDescent="0.2">
      <c r="A135" s="1">
        <v>134</v>
      </c>
      <c r="B135" s="2">
        <v>63262320</v>
      </c>
      <c r="C135" s="2">
        <v>-122.131</v>
      </c>
      <c r="D135" s="2">
        <v>37.468220000000002</v>
      </c>
      <c r="E135" s="5">
        <f>pivot!B135</f>
        <v>200.58583084152914</v>
      </c>
      <c r="F135" s="5">
        <f t="shared" si="0"/>
        <v>82.582992647506757</v>
      </c>
    </row>
    <row r="136" spans="1:6" ht="12.75" x14ac:dyDescent="0.2">
      <c r="A136" s="1">
        <v>135</v>
      </c>
      <c r="B136" s="2">
        <v>63341200</v>
      </c>
      <c r="C136" s="2">
        <v>-122.133</v>
      </c>
      <c r="D136" s="2">
        <v>37.467570000000002</v>
      </c>
      <c r="E136" s="5">
        <f>pivot!B136</f>
        <v>203.3998848752654</v>
      </c>
      <c r="F136" s="5">
        <f t="shared" si="0"/>
        <v>83.741564031152123</v>
      </c>
    </row>
    <row r="137" spans="1:6" ht="12.75" x14ac:dyDescent="0.2">
      <c r="A137" s="1">
        <v>136</v>
      </c>
      <c r="B137" s="2">
        <v>63341430</v>
      </c>
      <c r="C137" s="2">
        <v>-122.134</v>
      </c>
      <c r="D137" s="2">
        <v>37.467640000000003</v>
      </c>
      <c r="E137" s="5">
        <f>pivot!B137</f>
        <v>189.41938193213849</v>
      </c>
      <c r="F137" s="5">
        <f t="shared" si="0"/>
        <v>77.985665087956889</v>
      </c>
    </row>
    <row r="138" spans="1:6" ht="12.75" x14ac:dyDescent="0.2">
      <c r="A138" s="1">
        <v>137</v>
      </c>
      <c r="B138" s="2">
        <v>63341440</v>
      </c>
      <c r="C138" s="2">
        <v>-122.134</v>
      </c>
      <c r="D138" s="2">
        <v>37.467570000000002</v>
      </c>
      <c r="E138" s="5">
        <f>pivot!B138</f>
        <v>191.37972355384039</v>
      </c>
      <c r="F138" s="5">
        <f t="shared" si="0"/>
        <v>78.792755384676354</v>
      </c>
    </row>
    <row r="139" spans="1:6" ht="12.75" x14ac:dyDescent="0.2">
      <c r="A139" s="1">
        <v>138</v>
      </c>
      <c r="B139" s="2">
        <v>63341570</v>
      </c>
      <c r="C139" s="2">
        <v>-122.134</v>
      </c>
      <c r="D139" s="2">
        <v>37.467500000000001</v>
      </c>
      <c r="E139" s="5">
        <f>pivot!B139</f>
        <v>203.64619632685324</v>
      </c>
      <c r="F139" s="5">
        <f t="shared" si="0"/>
        <v>83.842972673577847</v>
      </c>
    </row>
    <row r="140" spans="1:6" ht="12.75" x14ac:dyDescent="0.2">
      <c r="A140" s="1">
        <v>139</v>
      </c>
      <c r="B140" s="2">
        <v>63361350</v>
      </c>
      <c r="C140" s="2">
        <v>-122.139</v>
      </c>
      <c r="D140" s="2">
        <v>37.467410000000001</v>
      </c>
      <c r="E140" s="5">
        <f>pivot!B140</f>
        <v>251.63277007130253</v>
      </c>
      <c r="F140" s="5">
        <f t="shared" si="0"/>
        <v>103.59947715892073</v>
      </c>
    </row>
    <row r="141" spans="1:6" ht="12.75" x14ac:dyDescent="0.2">
      <c r="A141" s="1">
        <v>140</v>
      </c>
      <c r="B141" s="2">
        <v>63341420</v>
      </c>
      <c r="C141" s="2">
        <v>-122.134</v>
      </c>
      <c r="D141" s="2">
        <v>37.467149999999997</v>
      </c>
      <c r="E141" s="5">
        <f>pivot!B141</f>
        <v>213.25925181081078</v>
      </c>
      <c r="F141" s="5">
        <f t="shared" si="0"/>
        <v>87.800754173004563</v>
      </c>
    </row>
    <row r="142" spans="1:6" ht="12.75" x14ac:dyDescent="0.2">
      <c r="A142" s="1">
        <v>141</v>
      </c>
      <c r="B142" s="2">
        <v>63341210</v>
      </c>
      <c r="C142" s="2">
        <v>-122.133</v>
      </c>
      <c r="D142" s="2">
        <v>37.467140000000001</v>
      </c>
      <c r="E142" s="5">
        <f>pivot!B142</f>
        <v>219.53359078103458</v>
      </c>
      <c r="F142" s="5">
        <f t="shared" si="0"/>
        <v>90.38395602167013</v>
      </c>
    </row>
    <row r="143" spans="1:6" ht="12.75" x14ac:dyDescent="0.2">
      <c r="A143" s="1">
        <v>142</v>
      </c>
      <c r="B143" s="2">
        <v>63341250</v>
      </c>
      <c r="C143" s="2">
        <v>-122.134</v>
      </c>
      <c r="D143" s="2">
        <v>37.467129999999997</v>
      </c>
      <c r="E143" s="5">
        <f>pivot!B143</f>
        <v>244.2232146640782</v>
      </c>
      <c r="F143" s="5">
        <f t="shared" si="0"/>
        <v>100.54889648156706</v>
      </c>
    </row>
    <row r="144" spans="1:6" ht="12.75" x14ac:dyDescent="0.2">
      <c r="A144" s="1">
        <v>143</v>
      </c>
      <c r="B144" s="2">
        <v>63341260</v>
      </c>
      <c r="C144" s="2">
        <v>-122.134</v>
      </c>
      <c r="D144" s="2">
        <v>37.467120000000001</v>
      </c>
      <c r="E144" s="5">
        <f>pivot!B144</f>
        <v>228.90417001010218</v>
      </c>
      <c r="F144" s="5">
        <f t="shared" si="0"/>
        <v>94.241907863684048</v>
      </c>
    </row>
    <row r="145" spans="1:6" ht="12.75" x14ac:dyDescent="0.2">
      <c r="A145" s="1">
        <v>144</v>
      </c>
      <c r="B145" s="2">
        <v>63341460</v>
      </c>
      <c r="C145" s="2">
        <v>-122.134</v>
      </c>
      <c r="D145" s="2">
        <v>37.467120000000001</v>
      </c>
      <c r="E145" s="5">
        <f>pivot!B145</f>
        <v>232.00200211826035</v>
      </c>
      <c r="F145" s="5">
        <f t="shared" si="0"/>
        <v>95.517313235728253</v>
      </c>
    </row>
    <row r="146" spans="1:6" ht="12.75" x14ac:dyDescent="0.2">
      <c r="A146" s="1">
        <v>145</v>
      </c>
      <c r="B146" s="2">
        <v>63341550</v>
      </c>
      <c r="C146" s="2">
        <v>-122.13500000000001</v>
      </c>
      <c r="D146" s="2">
        <v>37.467210000000001</v>
      </c>
      <c r="E146" s="5">
        <f>pivot!B146</f>
        <v>257.65873210764784</v>
      </c>
      <c r="F146" s="5">
        <f t="shared" si="0"/>
        <v>106.08041998750375</v>
      </c>
    </row>
    <row r="147" spans="1:6" ht="12.75" x14ac:dyDescent="0.2">
      <c r="A147" s="1">
        <v>146</v>
      </c>
      <c r="B147" s="2">
        <v>63362210</v>
      </c>
      <c r="C147" s="2">
        <v>-122.139</v>
      </c>
      <c r="D147" s="2">
        <v>37.466619999999999</v>
      </c>
      <c r="E147" s="5">
        <f>pivot!B147</f>
        <v>248.71768698965093</v>
      </c>
      <c r="F147" s="5">
        <f t="shared" si="0"/>
        <v>102.39931120657538</v>
      </c>
    </row>
    <row r="148" spans="1:6" ht="12.75" x14ac:dyDescent="0.2">
      <c r="A148" s="1">
        <v>147</v>
      </c>
      <c r="B148" s="2">
        <v>63362410</v>
      </c>
      <c r="C148" s="2">
        <v>-122.137</v>
      </c>
      <c r="D148" s="2">
        <v>37.466500000000003</v>
      </c>
      <c r="E148" s="5">
        <f>pivot!B148</f>
        <v>224.17913908208655</v>
      </c>
      <c r="F148" s="5">
        <f t="shared" si="0"/>
        <v>92.296570086082824</v>
      </c>
    </row>
    <row r="149" spans="1:6" ht="12.75" x14ac:dyDescent="0.2">
      <c r="A149" s="1">
        <v>148</v>
      </c>
      <c r="B149" s="2">
        <v>63362400</v>
      </c>
      <c r="C149" s="2">
        <v>-122.137</v>
      </c>
      <c r="D149" s="2">
        <v>37.466389999999997</v>
      </c>
      <c r="E149" s="5">
        <f>pivot!B149</f>
        <v>224.08093197275184</v>
      </c>
      <c r="F149" s="5">
        <f t="shared" si="0"/>
        <v>92.256137334905446</v>
      </c>
    </row>
    <row r="150" spans="1:6" ht="12.75" x14ac:dyDescent="0.2">
      <c r="A150" s="1">
        <v>149</v>
      </c>
      <c r="B150" s="2">
        <v>63362420</v>
      </c>
      <c r="C150" s="2">
        <v>-122.13800000000001</v>
      </c>
      <c r="D150" s="2">
        <v>37.46651</v>
      </c>
      <c r="E150" s="5">
        <f>pivot!B150</f>
        <v>225.15627256328028</v>
      </c>
      <c r="F150" s="5">
        <f t="shared" si="0"/>
        <v>92.698864738474327</v>
      </c>
    </row>
    <row r="151" spans="1:6" ht="12.75" x14ac:dyDescent="0.2">
      <c r="A151" s="1">
        <v>150</v>
      </c>
      <c r="B151" s="2">
        <v>63252300</v>
      </c>
      <c r="C151" s="2">
        <v>-122.139</v>
      </c>
      <c r="D151" s="2">
        <v>37.468209999999999</v>
      </c>
      <c r="E151" s="5">
        <f>pivot!B151</f>
        <v>253.14791211867299</v>
      </c>
      <c r="F151" s="5">
        <f t="shared" si="0"/>
        <v>104.22327478227717</v>
      </c>
    </row>
    <row r="152" spans="1:6" ht="12.75" x14ac:dyDescent="0.2">
      <c r="A152" s="1">
        <v>151</v>
      </c>
      <c r="B152" s="2">
        <v>63361510</v>
      </c>
      <c r="C152" s="2">
        <v>-122.13500000000001</v>
      </c>
      <c r="D152" s="2">
        <v>37.467619999999997</v>
      </c>
      <c r="E152" s="5">
        <f>pivot!B152</f>
        <v>269.47653869102629</v>
      </c>
      <c r="F152" s="5">
        <f t="shared" si="0"/>
        <v>110.94591736630832</v>
      </c>
    </row>
    <row r="153" spans="1:6" ht="12.75" x14ac:dyDescent="0.2">
      <c r="A153" s="1">
        <v>152</v>
      </c>
      <c r="B153" s="2">
        <v>63361060</v>
      </c>
      <c r="C153" s="2">
        <v>-122.136</v>
      </c>
      <c r="D153" s="2">
        <v>37.467410000000001</v>
      </c>
      <c r="E153" s="5">
        <f>pivot!B153</f>
        <v>273.41827562212279</v>
      </c>
      <c r="F153" s="5">
        <f t="shared" si="0"/>
        <v>112.56876595253935</v>
      </c>
    </row>
    <row r="154" spans="1:6" ht="12.75" x14ac:dyDescent="0.2">
      <c r="A154" s="1">
        <v>153</v>
      </c>
      <c r="B154" s="2">
        <v>63361070</v>
      </c>
      <c r="C154" s="2">
        <v>-122.136</v>
      </c>
      <c r="D154" s="2">
        <v>37.467399999999998</v>
      </c>
      <c r="E154" s="5">
        <f>pivot!B154</f>
        <v>245.80821079713243</v>
      </c>
      <c r="F154" s="5">
        <f t="shared" si="0"/>
        <v>101.201453660971</v>
      </c>
    </row>
    <row r="155" spans="1:6" ht="12.75" x14ac:dyDescent="0.2">
      <c r="A155" s="1">
        <v>154</v>
      </c>
      <c r="B155" s="2">
        <v>63361080</v>
      </c>
      <c r="C155" s="2">
        <v>-122.136</v>
      </c>
      <c r="D155" s="2">
        <v>37.467399999999998</v>
      </c>
      <c r="E155" s="5">
        <f>pivot!B155</f>
        <v>229.47469391175522</v>
      </c>
      <c r="F155" s="5">
        <f t="shared" si="0"/>
        <v>94.476797691035131</v>
      </c>
    </row>
    <row r="156" spans="1:6" ht="12.75" x14ac:dyDescent="0.2">
      <c r="A156" s="1">
        <v>155</v>
      </c>
      <c r="B156" s="2">
        <v>63361100</v>
      </c>
      <c r="C156" s="2">
        <v>-122.136</v>
      </c>
      <c r="D156" s="2">
        <v>37.46754</v>
      </c>
      <c r="E156" s="5">
        <f>pivot!B156</f>
        <v>238.55713365643805</v>
      </c>
      <c r="F156" s="5">
        <f t="shared" si="0"/>
        <v>98.216119912898051</v>
      </c>
    </row>
    <row r="157" spans="1:6" ht="12.75" x14ac:dyDescent="0.2">
      <c r="A157" s="1">
        <v>156</v>
      </c>
      <c r="B157" s="2">
        <v>63361260</v>
      </c>
      <c r="C157" s="2">
        <v>-122.139</v>
      </c>
      <c r="D157" s="2">
        <v>37.467350000000003</v>
      </c>
      <c r="E157" s="5">
        <f>pivot!B157</f>
        <v>248.28358722814463</v>
      </c>
      <c r="F157" s="5">
        <f t="shared" si="0"/>
        <v>102.22058842609603</v>
      </c>
    </row>
    <row r="158" spans="1:6" ht="12.75" x14ac:dyDescent="0.2">
      <c r="A158" s="1">
        <v>157</v>
      </c>
      <c r="B158" s="2">
        <v>63341540</v>
      </c>
      <c r="C158" s="2">
        <v>-122.13500000000001</v>
      </c>
      <c r="D158" s="2">
        <v>37.467019999999998</v>
      </c>
      <c r="E158" s="5">
        <f>pivot!B158</f>
        <v>243.09607140893547</v>
      </c>
      <c r="F158" s="5">
        <f t="shared" si="0"/>
        <v>100.08484145454135</v>
      </c>
    </row>
    <row r="159" spans="1:6" ht="12.75" x14ac:dyDescent="0.2">
      <c r="A159" s="1">
        <v>158</v>
      </c>
      <c r="B159" s="2">
        <v>63362730</v>
      </c>
      <c r="C159" s="2">
        <v>-122.139</v>
      </c>
      <c r="D159" s="2">
        <v>37.466720000000002</v>
      </c>
      <c r="E159" s="5">
        <f>pivot!B159</f>
        <v>260.14464155822083</v>
      </c>
      <c r="F159" s="5">
        <f t="shared" si="0"/>
        <v>107.10389129162208</v>
      </c>
    </row>
    <row r="160" spans="1:6" ht="12.75" x14ac:dyDescent="0.2">
      <c r="A160" s="1">
        <v>159</v>
      </c>
      <c r="B160" s="2">
        <v>63342240</v>
      </c>
      <c r="C160" s="2">
        <v>-122.131</v>
      </c>
      <c r="D160" s="2">
        <v>37.466749999999998</v>
      </c>
      <c r="E160" s="5">
        <f>pivot!B160</f>
        <v>178.90051385115336</v>
      </c>
      <c r="F160" s="5">
        <f t="shared" si="0"/>
        <v>73.654952386328532</v>
      </c>
    </row>
    <row r="161" spans="1:6" ht="12.75" x14ac:dyDescent="0.2">
      <c r="A161" s="1">
        <v>160</v>
      </c>
      <c r="B161" s="2">
        <v>63345230</v>
      </c>
      <c r="C161" s="2">
        <v>-122.13200000000001</v>
      </c>
      <c r="D161" s="2">
        <v>37.466720000000002</v>
      </c>
      <c r="E161" s="5">
        <f>pivot!B161</f>
        <v>200.48954648494757</v>
      </c>
      <c r="F161" s="5">
        <f t="shared" si="0"/>
        <v>82.543351510950458</v>
      </c>
    </row>
    <row r="162" spans="1:6" ht="12.75" x14ac:dyDescent="0.2">
      <c r="A162" s="1">
        <v>161</v>
      </c>
      <c r="B162" s="2">
        <v>63345220</v>
      </c>
      <c r="C162" s="2">
        <v>-122.13200000000001</v>
      </c>
      <c r="D162" s="2">
        <v>37.466769999999997</v>
      </c>
      <c r="E162" s="5">
        <f>pivot!B162</f>
        <v>201.19042812236989</v>
      </c>
      <c r="F162" s="5">
        <f t="shared" si="0"/>
        <v>82.831910791868708</v>
      </c>
    </row>
    <row r="163" spans="1:6" ht="12.75" x14ac:dyDescent="0.2">
      <c r="A163" s="1">
        <v>162</v>
      </c>
      <c r="B163" s="2">
        <v>63362430</v>
      </c>
      <c r="C163" s="2">
        <v>-122.13800000000001</v>
      </c>
      <c r="D163" s="2">
        <v>37.46649</v>
      </c>
      <c r="E163" s="5">
        <f>pivot!B163</f>
        <v>225.15627256328028</v>
      </c>
      <c r="F163" s="5">
        <f t="shared" si="0"/>
        <v>92.698864738474327</v>
      </c>
    </row>
    <row r="164" spans="1:6" ht="12.75" x14ac:dyDescent="0.2">
      <c r="A164" s="1">
        <v>163</v>
      </c>
      <c r="B164" s="2">
        <v>63345200</v>
      </c>
      <c r="C164" s="2">
        <v>-122.13200000000001</v>
      </c>
      <c r="D164" s="2">
        <v>37.46658</v>
      </c>
      <c r="E164" s="5">
        <f>pivot!B164</f>
        <v>160.47250742044082</v>
      </c>
      <c r="F164" s="5">
        <f t="shared" si="0"/>
        <v>66.067976211635241</v>
      </c>
    </row>
    <row r="165" spans="1:6" ht="12.75" x14ac:dyDescent="0.2">
      <c r="A165" s="1">
        <v>164</v>
      </c>
      <c r="B165" s="2">
        <v>63362440</v>
      </c>
      <c r="C165" s="2">
        <v>-122.13800000000001</v>
      </c>
      <c r="D165" s="2">
        <v>37.466380000000001</v>
      </c>
      <c r="E165" s="5">
        <f>pivot!B165</f>
        <v>225.15627256328028</v>
      </c>
      <c r="F165" s="5">
        <f t="shared" si="0"/>
        <v>92.698864738474327</v>
      </c>
    </row>
    <row r="166" spans="1:6" ht="12.75" x14ac:dyDescent="0.2">
      <c r="A166" s="1">
        <v>165</v>
      </c>
      <c r="B166" s="2">
        <v>63362680</v>
      </c>
      <c r="C166" s="2">
        <v>-122.139</v>
      </c>
      <c r="D166" s="2">
        <v>37.466299999999997</v>
      </c>
      <c r="E166" s="5">
        <f>pivot!B166</f>
        <v>265.11961367362471</v>
      </c>
      <c r="F166" s="5">
        <f t="shared" si="0"/>
        <v>109.15213210656047</v>
      </c>
    </row>
    <row r="167" spans="1:6" ht="12.75" x14ac:dyDescent="0.2">
      <c r="A167" s="1">
        <v>166</v>
      </c>
      <c r="B167" s="2">
        <v>63361110</v>
      </c>
      <c r="C167" s="2">
        <v>-122.136</v>
      </c>
      <c r="D167" s="2">
        <v>37.46754</v>
      </c>
      <c r="E167" s="5">
        <f>pivot!B167</f>
        <v>220.48882184520954</v>
      </c>
      <c r="F167" s="5">
        <f t="shared" si="0"/>
        <v>90.777233251763988</v>
      </c>
    </row>
    <row r="168" spans="1:6" ht="12.75" x14ac:dyDescent="0.2">
      <c r="A168" s="1">
        <v>167</v>
      </c>
      <c r="B168" s="2">
        <v>63361500</v>
      </c>
      <c r="C168" s="2">
        <v>-122.137</v>
      </c>
      <c r="D168" s="2">
        <v>37.467640000000003</v>
      </c>
      <c r="E168" s="5">
        <f>pivot!B168</f>
        <v>217.2225255466758</v>
      </c>
      <c r="F168" s="5">
        <f t="shared" si="0"/>
        <v>89.432469655677806</v>
      </c>
    </row>
    <row r="169" spans="1:6" ht="12.75" x14ac:dyDescent="0.2">
      <c r="A169" s="1">
        <v>168</v>
      </c>
      <c r="B169" s="2">
        <v>63361400</v>
      </c>
      <c r="C169" s="2">
        <v>-122.13800000000001</v>
      </c>
      <c r="D169" s="2">
        <v>37.467500000000001</v>
      </c>
      <c r="E169" s="5">
        <f>pivot!B169</f>
        <v>226.27173668156439</v>
      </c>
      <c r="F169" s="5">
        <f t="shared" si="0"/>
        <v>93.158111359695511</v>
      </c>
    </row>
    <row r="170" spans="1:6" ht="12.75" x14ac:dyDescent="0.2">
      <c r="A170" s="1">
        <v>169</v>
      </c>
      <c r="B170" s="2">
        <v>63341530</v>
      </c>
      <c r="C170" s="2">
        <v>-122.131</v>
      </c>
      <c r="D170" s="2">
        <v>37.467509999999997</v>
      </c>
      <c r="E170" s="5">
        <f>pivot!B170</f>
        <v>172.46813572562118</v>
      </c>
      <c r="F170" s="5">
        <f t="shared" si="0"/>
        <v>71.006684394425946</v>
      </c>
    </row>
    <row r="171" spans="1:6" ht="12.75" x14ac:dyDescent="0.2">
      <c r="A171" s="1">
        <v>170</v>
      </c>
      <c r="B171" s="2">
        <v>63361460</v>
      </c>
      <c r="C171" s="2">
        <v>-122.137</v>
      </c>
      <c r="D171" s="2">
        <v>37.467149999999997</v>
      </c>
      <c r="E171" s="5">
        <f>pivot!B171</f>
        <v>234.18433198147514</v>
      </c>
      <c r="F171" s="5">
        <f t="shared" si="0"/>
        <v>96.415798090277562</v>
      </c>
    </row>
    <row r="172" spans="1:6" ht="12.75" x14ac:dyDescent="0.2">
      <c r="A172" s="1">
        <v>171</v>
      </c>
      <c r="B172" s="2">
        <v>63361470</v>
      </c>
      <c r="C172" s="2">
        <v>-122.137</v>
      </c>
      <c r="D172" s="2">
        <v>37.467140000000001</v>
      </c>
      <c r="E172" s="5">
        <f>pivot!B172</f>
        <v>220.11780314406386</v>
      </c>
      <c r="F172" s="5">
        <f t="shared" si="0"/>
        <v>90.624481511821756</v>
      </c>
    </row>
    <row r="173" spans="1:6" ht="12.75" x14ac:dyDescent="0.2">
      <c r="A173" s="1">
        <v>172</v>
      </c>
      <c r="B173" s="2">
        <v>63345210</v>
      </c>
      <c r="C173" s="2">
        <v>-122.13200000000001</v>
      </c>
      <c r="D173" s="2">
        <v>37.466679999999997</v>
      </c>
      <c r="E173" s="5">
        <f>pivot!B173</f>
        <v>203.42881430816522</v>
      </c>
      <c r="F173" s="5">
        <f t="shared" si="0"/>
        <v>83.753474539159797</v>
      </c>
    </row>
    <row r="174" spans="1:6" ht="12.75" x14ac:dyDescent="0.2">
      <c r="A174" s="1">
        <v>173</v>
      </c>
      <c r="B174" s="2">
        <v>63345010</v>
      </c>
      <c r="C174" s="2">
        <v>-122.13200000000001</v>
      </c>
      <c r="D174" s="2">
        <v>37.466709999999999</v>
      </c>
      <c r="E174" s="5">
        <f>pivot!B174</f>
        <v>203.46918705938705</v>
      </c>
      <c r="F174" s="5">
        <f t="shared" si="0"/>
        <v>83.770096364357144</v>
      </c>
    </row>
    <row r="175" spans="1:6" ht="12.75" x14ac:dyDescent="0.2">
      <c r="A175" s="1">
        <v>174</v>
      </c>
      <c r="B175" s="2">
        <v>63344080</v>
      </c>
      <c r="C175" s="2">
        <v>-122.133</v>
      </c>
      <c r="D175" s="2">
        <v>37.46669</v>
      </c>
      <c r="E175" s="5">
        <f>pivot!B175</f>
        <v>200.4827197415155</v>
      </c>
      <c r="F175" s="5">
        <f t="shared" si="0"/>
        <v>82.540540879210965</v>
      </c>
    </row>
    <row r="176" spans="1:6" ht="12.75" x14ac:dyDescent="0.2">
      <c r="A176" s="1">
        <v>175</v>
      </c>
      <c r="B176" s="2">
        <v>63344070</v>
      </c>
      <c r="C176" s="2">
        <v>-122.133</v>
      </c>
      <c r="D176" s="2">
        <v>37.466679999999997</v>
      </c>
      <c r="E176" s="5">
        <f>pivot!B176</f>
        <v>208.64735992889044</v>
      </c>
      <c r="F176" s="5">
        <f t="shared" si="0"/>
        <v>85.901996759393327</v>
      </c>
    </row>
    <row r="177" spans="1:6" ht="12.75" x14ac:dyDescent="0.2">
      <c r="A177" s="1">
        <v>176</v>
      </c>
      <c r="B177" s="2">
        <v>63344450</v>
      </c>
      <c r="C177" s="2">
        <v>-122.133</v>
      </c>
      <c r="D177" s="2">
        <v>37.466700000000003</v>
      </c>
      <c r="E177" s="5">
        <f>pivot!B177</f>
        <v>212.79556950726962</v>
      </c>
      <c r="F177" s="5">
        <f t="shared" si="0"/>
        <v>87.609851993606</v>
      </c>
    </row>
    <row r="178" spans="1:6" ht="12.75" x14ac:dyDescent="0.2">
      <c r="A178" s="1">
        <v>177</v>
      </c>
      <c r="B178" s="2">
        <v>63252270</v>
      </c>
      <c r="C178" s="2">
        <v>-122.13500000000001</v>
      </c>
      <c r="D178" s="2">
        <v>37.468110000000003</v>
      </c>
      <c r="E178" s="5">
        <f>pivot!B178</f>
        <v>269.83800055081548</v>
      </c>
      <c r="F178" s="5">
        <f t="shared" si="0"/>
        <v>111.09473446861358</v>
      </c>
    </row>
    <row r="179" spans="1:6" ht="12.75" x14ac:dyDescent="0.2">
      <c r="A179" s="1">
        <v>178</v>
      </c>
      <c r="B179" s="2">
        <v>63361340</v>
      </c>
      <c r="C179" s="2">
        <v>-122.139</v>
      </c>
      <c r="D179" s="2">
        <v>37.467579999999998</v>
      </c>
      <c r="E179" s="5">
        <f>pivot!B179</f>
        <v>252.50670146549413</v>
      </c>
      <c r="F179" s="5">
        <f t="shared" si="0"/>
        <v>103.95928258285403</v>
      </c>
    </row>
    <row r="180" spans="1:6" ht="12.75" x14ac:dyDescent="0.2">
      <c r="A180" s="1">
        <v>179</v>
      </c>
      <c r="B180" s="2">
        <v>63341390</v>
      </c>
      <c r="C180" s="2">
        <v>-122.134</v>
      </c>
      <c r="D180" s="2">
        <v>37.467320000000001</v>
      </c>
      <c r="E180" s="5">
        <f>pivot!B180</f>
        <v>203.08283831752539</v>
      </c>
      <c r="F180" s="5">
        <f t="shared" si="0"/>
        <v>83.611033108619296</v>
      </c>
    </row>
    <row r="181" spans="1:6" ht="12.75" x14ac:dyDescent="0.2">
      <c r="A181" s="1">
        <v>180</v>
      </c>
      <c r="B181" s="2">
        <v>63361330</v>
      </c>
      <c r="C181" s="2">
        <v>-122.13500000000001</v>
      </c>
      <c r="D181" s="2">
        <v>37.467210000000001</v>
      </c>
      <c r="E181" s="5">
        <f>pivot!B181</f>
        <v>253.26087735405966</v>
      </c>
      <c r="F181" s="5">
        <f t="shared" si="0"/>
        <v>104.26978358683341</v>
      </c>
    </row>
    <row r="182" spans="1:6" ht="12.75" x14ac:dyDescent="0.2">
      <c r="A182" s="1">
        <v>181</v>
      </c>
      <c r="B182" s="2">
        <v>63344460</v>
      </c>
      <c r="C182" s="2">
        <v>-122.133</v>
      </c>
      <c r="D182" s="2">
        <v>37.466670000000001</v>
      </c>
      <c r="E182" s="5">
        <f>pivot!B182</f>
        <v>211.52491495962568</v>
      </c>
      <c r="F182" s="5">
        <f t="shared" si="0"/>
        <v>87.086712075270981</v>
      </c>
    </row>
    <row r="183" spans="1:6" ht="12.75" x14ac:dyDescent="0.2">
      <c r="A183" s="1">
        <v>182</v>
      </c>
      <c r="B183" s="2">
        <v>63342250</v>
      </c>
      <c r="C183" s="2">
        <v>-122.13</v>
      </c>
      <c r="D183" s="2">
        <v>37.466389999999997</v>
      </c>
      <c r="E183" s="5">
        <f>pivot!B183</f>
        <v>179.92341891620563</v>
      </c>
      <c r="F183" s="5">
        <f t="shared" si="0"/>
        <v>74.07609161192542</v>
      </c>
    </row>
    <row r="184" spans="1:6" ht="12.75" x14ac:dyDescent="0.2">
      <c r="A184" s="1">
        <v>183</v>
      </c>
      <c r="B184" s="2">
        <v>63344130</v>
      </c>
      <c r="C184" s="2">
        <v>-122.134</v>
      </c>
      <c r="D184" s="2">
        <v>37.466259999999998</v>
      </c>
      <c r="E184" s="5">
        <f>pivot!B184</f>
        <v>214.16270521966072</v>
      </c>
      <c r="F184" s="5">
        <f t="shared" si="0"/>
        <v>88.17271407619117</v>
      </c>
    </row>
    <row r="185" spans="1:6" ht="12.75" x14ac:dyDescent="0.2">
      <c r="A185" s="1">
        <v>184</v>
      </c>
      <c r="B185" s="2">
        <v>63344120</v>
      </c>
      <c r="C185" s="2">
        <v>-122.134</v>
      </c>
      <c r="D185" s="2">
        <v>37.466279999999998</v>
      </c>
      <c r="E185" s="5">
        <f>pivot!B185</f>
        <v>217.27883941170725</v>
      </c>
      <c r="F185" s="5">
        <f t="shared" si="0"/>
        <v>89.455654580965572</v>
      </c>
    </row>
    <row r="186" spans="1:6" ht="12.75" x14ac:dyDescent="0.2">
      <c r="A186" s="1">
        <v>185</v>
      </c>
      <c r="B186" s="2">
        <v>63342200</v>
      </c>
      <c r="C186" s="2">
        <v>-122.131</v>
      </c>
      <c r="D186" s="2">
        <v>37.466380000000001</v>
      </c>
      <c r="E186" s="5">
        <f>pivot!B186</f>
        <v>177.03598363853163</v>
      </c>
      <c r="F186" s="5">
        <f t="shared" si="0"/>
        <v>72.887308509420578</v>
      </c>
    </row>
    <row r="187" spans="1:6" ht="12.75" x14ac:dyDescent="0.2">
      <c r="A187" s="1">
        <v>186</v>
      </c>
      <c r="B187" s="2">
        <v>63344110</v>
      </c>
      <c r="C187" s="2">
        <v>-122.134</v>
      </c>
      <c r="D187" s="2">
        <v>37.466279999999998</v>
      </c>
      <c r="E187" s="5">
        <f>pivot!B187</f>
        <v>246.99949077441656</v>
      </c>
      <c r="F187" s="5">
        <f t="shared" si="0"/>
        <v>101.69191435399424</v>
      </c>
    </row>
    <row r="188" spans="1:6" ht="12.75" x14ac:dyDescent="0.2">
      <c r="A188" s="1">
        <v>187</v>
      </c>
      <c r="B188" s="2">
        <v>63345270</v>
      </c>
      <c r="C188" s="2">
        <v>-122.131</v>
      </c>
      <c r="D188" s="2">
        <v>37.466369999999998</v>
      </c>
      <c r="E188" s="5">
        <f>pivot!B188</f>
        <v>177.33848257198946</v>
      </c>
      <c r="F188" s="5">
        <f t="shared" si="0"/>
        <v>73.011850044048529</v>
      </c>
    </row>
    <row r="189" spans="1:6" ht="12.75" x14ac:dyDescent="0.2">
      <c r="A189" s="1">
        <v>188</v>
      </c>
      <c r="B189" s="2">
        <v>63345170</v>
      </c>
      <c r="C189" s="2">
        <v>-122.13200000000001</v>
      </c>
      <c r="D189" s="2">
        <v>37.466169999999998</v>
      </c>
      <c r="E189" s="5">
        <f>pivot!B189</f>
        <v>154.83222117480099</v>
      </c>
      <c r="F189" s="5">
        <f t="shared" si="0"/>
        <v>63.745819578739763</v>
      </c>
    </row>
    <row r="190" spans="1:6" ht="12.75" x14ac:dyDescent="0.2">
      <c r="A190" s="1">
        <v>189</v>
      </c>
      <c r="B190" s="2">
        <v>63345040</v>
      </c>
      <c r="C190" s="2">
        <v>-122.13200000000001</v>
      </c>
      <c r="D190" s="2">
        <v>37.466169999999998</v>
      </c>
      <c r="E190" s="5">
        <f>pivot!B190</f>
        <v>160.46699639514404</v>
      </c>
      <c r="F190" s="5">
        <f t="shared" si="0"/>
        <v>66.065707272898862</v>
      </c>
    </row>
    <row r="191" spans="1:6" ht="12.75" x14ac:dyDescent="0.2">
      <c r="A191" s="1">
        <v>190</v>
      </c>
      <c r="B191" s="2">
        <v>63363480</v>
      </c>
      <c r="C191" s="2">
        <v>-122.13800000000001</v>
      </c>
      <c r="D191" s="2">
        <v>37.465800000000002</v>
      </c>
      <c r="E191" s="5">
        <f>pivot!B191</f>
        <v>227.85853394475612</v>
      </c>
      <c r="F191" s="5">
        <f t="shared" si="0"/>
        <v>93.811410080594555</v>
      </c>
    </row>
    <row r="192" spans="1:6" ht="12.75" x14ac:dyDescent="0.2">
      <c r="A192" s="1">
        <v>191</v>
      </c>
      <c r="B192" s="2">
        <v>63363470</v>
      </c>
      <c r="C192" s="2">
        <v>-122.13800000000001</v>
      </c>
      <c r="D192" s="2">
        <v>37.465800000000002</v>
      </c>
      <c r="E192" s="5">
        <f>pivot!B192</f>
        <v>247.34711703231611</v>
      </c>
      <c r="F192" s="5">
        <f t="shared" si="0"/>
        <v>101.83503521442469</v>
      </c>
    </row>
    <row r="193" spans="1:6" ht="12.75" x14ac:dyDescent="0.2">
      <c r="A193" s="1">
        <v>192</v>
      </c>
      <c r="B193" s="2">
        <v>63630040</v>
      </c>
      <c r="C193" s="2">
        <v>-122.13500000000001</v>
      </c>
      <c r="D193" s="2">
        <v>37.465400000000002</v>
      </c>
      <c r="E193" s="5">
        <f>pivot!B193</f>
        <v>216.92501696143941</v>
      </c>
      <c r="F193" s="5">
        <f t="shared" si="0"/>
        <v>89.309982692346097</v>
      </c>
    </row>
    <row r="194" spans="1:6" ht="12.75" x14ac:dyDescent="0.2">
      <c r="A194" s="1">
        <v>193</v>
      </c>
      <c r="B194" s="2">
        <v>63371370</v>
      </c>
      <c r="C194" s="2">
        <v>-122.139</v>
      </c>
      <c r="D194" s="2">
        <v>37.465000000000003</v>
      </c>
      <c r="E194" s="5">
        <f>pivot!B194</f>
        <v>226.11548247403857</v>
      </c>
      <c r="F194" s="5">
        <f t="shared" si="0"/>
        <v>93.093780095532381</v>
      </c>
    </row>
    <row r="195" spans="1:6" ht="12.75" x14ac:dyDescent="0.2">
      <c r="A195" s="1">
        <v>194</v>
      </c>
      <c r="B195" s="2">
        <v>63371280</v>
      </c>
      <c r="C195" s="2">
        <v>-122.139</v>
      </c>
      <c r="D195" s="2">
        <v>37.464590000000001</v>
      </c>
      <c r="E195" s="5">
        <f>pivot!B195</f>
        <v>244.74693260187598</v>
      </c>
      <c r="F195" s="5">
        <f t="shared" si="0"/>
        <v>100.76451587215448</v>
      </c>
    </row>
    <row r="196" spans="1:6" ht="12.75" x14ac:dyDescent="0.2">
      <c r="A196" s="1">
        <v>195</v>
      </c>
      <c r="B196" s="2">
        <v>63363460</v>
      </c>
      <c r="C196" s="2">
        <v>-122.139</v>
      </c>
      <c r="D196" s="2">
        <v>37.465499999999999</v>
      </c>
      <c r="E196" s="5">
        <f>pivot!B196</f>
        <v>245.74222609035141</v>
      </c>
      <c r="F196" s="5">
        <f t="shared" si="0"/>
        <v>101.17428716305794</v>
      </c>
    </row>
    <row r="197" spans="1:6" ht="12.75" x14ac:dyDescent="0.2">
      <c r="A197" s="1">
        <v>196</v>
      </c>
      <c r="B197" s="2">
        <v>63345300</v>
      </c>
      <c r="C197" s="2">
        <v>-122.131</v>
      </c>
      <c r="D197" s="2">
        <v>37.465949999999999</v>
      </c>
      <c r="E197" s="5">
        <f>pivot!B197</f>
        <v>163.44471443870142</v>
      </c>
      <c r="F197" s="5">
        <f t="shared" si="0"/>
        <v>67.291660603030763</v>
      </c>
    </row>
    <row r="198" spans="1:6" ht="12.75" x14ac:dyDescent="0.2">
      <c r="A198" s="1">
        <v>197</v>
      </c>
      <c r="B198" s="2">
        <v>63344310</v>
      </c>
      <c r="C198" s="2">
        <v>-122.134</v>
      </c>
      <c r="D198" s="2">
        <v>37.465319999999998</v>
      </c>
      <c r="E198" s="5">
        <f>pivot!B198</f>
        <v>226.30996573181085</v>
      </c>
      <c r="F198" s="5">
        <f t="shared" si="0"/>
        <v>93.17385060389924</v>
      </c>
    </row>
    <row r="199" spans="1:6" ht="12.75" x14ac:dyDescent="0.2">
      <c r="A199" s="1">
        <v>198</v>
      </c>
      <c r="B199" s="2">
        <v>63344300</v>
      </c>
      <c r="C199" s="2">
        <v>-122.134</v>
      </c>
      <c r="D199" s="2">
        <v>37.465319999999998</v>
      </c>
      <c r="E199" s="5">
        <f>pivot!B199</f>
        <v>225.53668739261417</v>
      </c>
      <c r="F199" s="5">
        <f t="shared" si="0"/>
        <v>92.855484948995098</v>
      </c>
    </row>
    <row r="200" spans="1:6" ht="12.75" x14ac:dyDescent="0.2">
      <c r="A200" s="1">
        <v>199</v>
      </c>
      <c r="B200" s="2">
        <v>63371390</v>
      </c>
      <c r="C200" s="2">
        <v>-122.13500000000001</v>
      </c>
      <c r="D200" s="2">
        <v>37.465040000000002</v>
      </c>
      <c r="E200" s="5">
        <f>pivot!B200</f>
        <v>241.77133308823855</v>
      </c>
      <c r="F200" s="5">
        <f t="shared" si="0"/>
        <v>99.539434759866026</v>
      </c>
    </row>
    <row r="201" spans="1:6" ht="12.75" x14ac:dyDescent="0.2">
      <c r="A201" s="1">
        <v>200</v>
      </c>
      <c r="B201" s="2">
        <v>63351100</v>
      </c>
      <c r="C201" s="2">
        <v>-122.134</v>
      </c>
      <c r="D201" s="2">
        <v>37.463479999999997</v>
      </c>
      <c r="E201" s="5">
        <f>pivot!B201</f>
        <v>227.09054467745307</v>
      </c>
      <c r="F201" s="5">
        <f t="shared" si="0"/>
        <v>93.495221984212236</v>
      </c>
    </row>
    <row r="202" spans="1:6" ht="12.75" x14ac:dyDescent="0.2">
      <c r="A202" s="1">
        <v>201</v>
      </c>
      <c r="B202" s="2">
        <v>63342170</v>
      </c>
      <c r="C202" s="2">
        <v>-122.131</v>
      </c>
      <c r="D202" s="2">
        <v>37.465960000000003</v>
      </c>
      <c r="E202" s="5">
        <f>pivot!B202</f>
        <v>161.9027296041391</v>
      </c>
      <c r="F202" s="5">
        <f t="shared" si="0"/>
        <v>66.656811562492948</v>
      </c>
    </row>
    <row r="203" spans="1:6" ht="12.75" x14ac:dyDescent="0.2">
      <c r="A203" s="1">
        <v>202</v>
      </c>
      <c r="B203" s="2">
        <v>63342300</v>
      </c>
      <c r="C203" s="2">
        <v>-122.13</v>
      </c>
      <c r="D203" s="2">
        <v>37.465969999999999</v>
      </c>
      <c r="E203" s="5">
        <f>pivot!B203</f>
        <v>165.87057427637836</v>
      </c>
      <c r="F203" s="5">
        <f t="shared" si="0"/>
        <v>68.290408940828513</v>
      </c>
    </row>
    <row r="204" spans="1:6" ht="12.75" x14ac:dyDescent="0.2">
      <c r="A204" s="1">
        <v>203</v>
      </c>
      <c r="B204" s="2">
        <v>63363290</v>
      </c>
      <c r="C204" s="2">
        <v>-122.139</v>
      </c>
      <c r="D204" s="2">
        <v>37.465829999999997</v>
      </c>
      <c r="E204" s="5">
        <f>pivot!B204</f>
        <v>249.99947800170384</v>
      </c>
      <c r="F204" s="5">
        <f t="shared" si="0"/>
        <v>102.92703610758113</v>
      </c>
    </row>
    <row r="205" spans="1:6" ht="12.75" x14ac:dyDescent="0.2">
      <c r="A205" s="1">
        <v>204</v>
      </c>
      <c r="B205" s="2">
        <v>63344570</v>
      </c>
      <c r="C205" s="2">
        <v>-122.133</v>
      </c>
      <c r="D205" s="2">
        <v>37.465730000000001</v>
      </c>
      <c r="E205" s="5">
        <f>pivot!B205</f>
        <v>205.21798890544531</v>
      </c>
      <c r="F205" s="5">
        <f t="shared" si="0"/>
        <v>84.490093830723907</v>
      </c>
    </row>
    <row r="206" spans="1:6" ht="12.75" x14ac:dyDescent="0.2">
      <c r="A206" s="1">
        <v>205</v>
      </c>
      <c r="B206" s="2">
        <v>63363490</v>
      </c>
      <c r="C206" s="2">
        <v>-122.13800000000001</v>
      </c>
      <c r="D206" s="2">
        <v>37.465589999999999</v>
      </c>
      <c r="E206" s="5">
        <f>pivot!B206</f>
        <v>212.94036671009934</v>
      </c>
      <c r="F206" s="5">
        <f t="shared" si="0"/>
        <v>87.669466305776012</v>
      </c>
    </row>
    <row r="207" spans="1:6" ht="12.75" x14ac:dyDescent="0.2">
      <c r="A207" s="1">
        <v>206</v>
      </c>
      <c r="B207" s="2">
        <v>63344480</v>
      </c>
      <c r="C207" s="2">
        <v>-122.134</v>
      </c>
      <c r="D207" s="2">
        <v>37.465330000000002</v>
      </c>
      <c r="E207" s="5">
        <f>pivot!B207</f>
        <v>219.89270977812319</v>
      </c>
      <c r="F207" s="5">
        <f t="shared" si="0"/>
        <v>90.531808546306223</v>
      </c>
    </row>
    <row r="208" spans="1:6" ht="12.75" x14ac:dyDescent="0.2">
      <c r="A208" s="1">
        <v>207</v>
      </c>
      <c r="B208" s="2">
        <v>63344470</v>
      </c>
      <c r="C208" s="2">
        <v>-122.134</v>
      </c>
      <c r="D208" s="2">
        <v>37.465330000000002</v>
      </c>
      <c r="E208" s="5">
        <f>pivot!B208</f>
        <v>233.65076937903603</v>
      </c>
      <c r="F208" s="5">
        <f t="shared" si="0"/>
        <v>96.196125562615194</v>
      </c>
    </row>
    <row r="209" spans="1:6" ht="12.75" x14ac:dyDescent="0.2">
      <c r="A209" s="1">
        <v>208</v>
      </c>
      <c r="B209" s="2">
        <v>63344390</v>
      </c>
      <c r="C209" s="2">
        <v>-122.134</v>
      </c>
      <c r="D209" s="2">
        <v>37.465440000000001</v>
      </c>
      <c r="E209" s="5">
        <f>pivot!B209</f>
        <v>238.45774117477592</v>
      </c>
      <c r="F209" s="5">
        <f t="shared" si="0"/>
        <v>98.175199133260293</v>
      </c>
    </row>
    <row r="210" spans="1:6" ht="12.75" x14ac:dyDescent="0.2">
      <c r="A210" s="1">
        <v>209</v>
      </c>
      <c r="B210" s="2">
        <v>63345110</v>
      </c>
      <c r="C210" s="2">
        <v>-122.13200000000001</v>
      </c>
      <c r="D210" s="2">
        <v>37.465269999999997</v>
      </c>
      <c r="E210" s="5">
        <f>pivot!B210</f>
        <v>187.89637708819848</v>
      </c>
      <c r="F210" s="5">
        <f t="shared" si="0"/>
        <v>77.358630280455557</v>
      </c>
    </row>
    <row r="211" spans="1:6" ht="12.75" x14ac:dyDescent="0.2">
      <c r="A211" s="1">
        <v>210</v>
      </c>
      <c r="B211" s="2">
        <v>63630030</v>
      </c>
      <c r="C211" s="2">
        <v>-122.136</v>
      </c>
      <c r="D211" s="2">
        <v>37.465119999999999</v>
      </c>
      <c r="E211" s="5">
        <f>pivot!B211</f>
        <v>226.74815861614118</v>
      </c>
      <c r="F211" s="5">
        <f t="shared" si="0"/>
        <v>93.354258559900032</v>
      </c>
    </row>
    <row r="212" spans="1:6" ht="12.75" x14ac:dyDescent="0.2">
      <c r="A212" s="1">
        <v>211</v>
      </c>
      <c r="B212" s="2">
        <v>63630070</v>
      </c>
      <c r="C212" s="2">
        <v>-122.13500000000001</v>
      </c>
      <c r="D212" s="2">
        <v>37.464860000000002</v>
      </c>
      <c r="E212" s="5">
        <f>pivot!B212</f>
        <v>228.4379769652916</v>
      </c>
      <c r="F212" s="5">
        <f t="shared" si="0"/>
        <v>94.049971989497976</v>
      </c>
    </row>
    <row r="213" spans="1:6" ht="12.75" x14ac:dyDescent="0.2">
      <c r="A213" s="1">
        <v>212</v>
      </c>
      <c r="B213" s="2">
        <v>63351650</v>
      </c>
      <c r="C213" s="2">
        <v>-122.134</v>
      </c>
      <c r="D213" s="2">
        <v>37.464649999999999</v>
      </c>
      <c r="E213" s="5">
        <f>pivot!B213</f>
        <v>246.01146345575222</v>
      </c>
      <c r="F213" s="5">
        <f t="shared" si="0"/>
        <v>101.28513461062714</v>
      </c>
    </row>
    <row r="214" spans="1:6" ht="12.75" x14ac:dyDescent="0.2">
      <c r="A214" s="1">
        <v>213</v>
      </c>
      <c r="B214" s="2">
        <v>63371350</v>
      </c>
      <c r="C214" s="2">
        <v>-122.13500000000001</v>
      </c>
      <c r="D214" s="2">
        <v>37.464440000000003</v>
      </c>
      <c r="E214" s="5">
        <f>pivot!B214</f>
        <v>242.64256359953154</v>
      </c>
      <c r="F214" s="5">
        <f t="shared" si="0"/>
        <v>99.898128205991014</v>
      </c>
    </row>
    <row r="215" spans="1:6" ht="12.75" x14ac:dyDescent="0.2">
      <c r="A215" s="1">
        <v>214</v>
      </c>
      <c r="B215" s="2">
        <v>63351670</v>
      </c>
      <c r="C215" s="2">
        <v>-122.134</v>
      </c>
      <c r="D215" s="2">
        <v>37.464230000000001</v>
      </c>
      <c r="E215" s="5">
        <f>pivot!B215</f>
        <v>224.70007643425751</v>
      </c>
      <c r="F215" s="5">
        <f t="shared" si="0"/>
        <v>92.511044684531072</v>
      </c>
    </row>
    <row r="216" spans="1:6" ht="12.75" x14ac:dyDescent="0.2">
      <c r="A216" s="1">
        <v>215</v>
      </c>
      <c r="B216" s="2">
        <v>63351720</v>
      </c>
      <c r="C216" s="2">
        <v>-122.134</v>
      </c>
      <c r="D216" s="2">
        <v>37.463790000000003</v>
      </c>
      <c r="E216" s="5">
        <f>pivot!B216</f>
        <v>230.88272578140675</v>
      </c>
      <c r="F216" s="5">
        <f t="shared" si="0"/>
        <v>95.056497089796522</v>
      </c>
    </row>
    <row r="217" spans="1:6" ht="12.75" x14ac:dyDescent="0.2">
      <c r="A217" s="1">
        <v>216</v>
      </c>
      <c r="B217" s="2">
        <v>63351110</v>
      </c>
      <c r="C217" s="2">
        <v>-122.134</v>
      </c>
      <c r="D217" s="2">
        <v>37.463479999999997</v>
      </c>
      <c r="E217" s="5">
        <f>pivot!B217</f>
        <v>229.1088316216082</v>
      </c>
      <c r="F217" s="5">
        <f t="shared" si="0"/>
        <v>94.326168891929768</v>
      </c>
    </row>
    <row r="218" spans="1:6" ht="12.75" x14ac:dyDescent="0.2">
      <c r="A218" s="1">
        <v>217</v>
      </c>
      <c r="B218" s="2">
        <v>63351120</v>
      </c>
      <c r="C218" s="2">
        <v>-122.134</v>
      </c>
      <c r="D218" s="2">
        <v>37.463470000000001</v>
      </c>
      <c r="E218" s="5">
        <f>pivot!B218</f>
        <v>232.90011135005074</v>
      </c>
      <c r="F218" s="5">
        <f t="shared" si="0"/>
        <v>95.887072893100068</v>
      </c>
    </row>
    <row r="219" spans="1:6" ht="12.75" x14ac:dyDescent="0.2">
      <c r="A219" s="1">
        <v>218</v>
      </c>
      <c r="B219" s="2">
        <v>63344320</v>
      </c>
      <c r="C219" s="2">
        <v>-122.134</v>
      </c>
      <c r="D219" s="2">
        <v>37.465560000000004</v>
      </c>
      <c r="E219" s="5">
        <f>pivot!B219</f>
        <v>215.78918824986451</v>
      </c>
      <c r="F219" s="5">
        <f t="shared" si="0"/>
        <v>88.842351784702757</v>
      </c>
    </row>
    <row r="220" spans="1:6" ht="12.75" x14ac:dyDescent="0.2">
      <c r="A220" s="1">
        <v>219</v>
      </c>
      <c r="B220" s="2">
        <v>63344490</v>
      </c>
      <c r="C220" s="2">
        <v>-122.13500000000001</v>
      </c>
      <c r="D220" s="2">
        <v>37.465879999999999</v>
      </c>
      <c r="E220" s="5">
        <f>pivot!B220</f>
        <v>253.2739020191766</v>
      </c>
      <c r="F220" s="5">
        <f t="shared" si="0"/>
        <v>104.27514595873713</v>
      </c>
    </row>
    <row r="221" spans="1:6" ht="12.75" x14ac:dyDescent="0.2">
      <c r="A221" s="1">
        <v>220</v>
      </c>
      <c r="B221" s="2">
        <v>63345320</v>
      </c>
      <c r="C221" s="2">
        <v>-122.131</v>
      </c>
      <c r="D221" s="2">
        <v>37.465679999999999</v>
      </c>
      <c r="E221" s="5">
        <f>pivot!B221</f>
        <v>160.69492778279022</v>
      </c>
      <c r="F221" s="5">
        <f t="shared" si="0"/>
        <v>66.159548677504304</v>
      </c>
    </row>
    <row r="222" spans="1:6" ht="12.75" x14ac:dyDescent="0.2">
      <c r="A222" s="1">
        <v>221</v>
      </c>
      <c r="B222" s="2">
        <v>63345370</v>
      </c>
      <c r="C222" s="2">
        <v>-122.13200000000001</v>
      </c>
      <c r="D222" s="2">
        <v>37.465350000000001</v>
      </c>
      <c r="E222" s="5">
        <f>pivot!B222</f>
        <v>196.52879582706666</v>
      </c>
      <c r="F222" s="5">
        <f t="shared" si="0"/>
        <v>80.912674802201266</v>
      </c>
    </row>
    <row r="223" spans="1:6" ht="12.75" x14ac:dyDescent="0.2">
      <c r="A223" s="1">
        <v>222</v>
      </c>
      <c r="B223" s="2">
        <v>63344550</v>
      </c>
      <c r="C223" s="2">
        <v>-122.133</v>
      </c>
      <c r="D223" s="2">
        <v>37.465330000000002</v>
      </c>
      <c r="E223" s="5">
        <f>pivot!B223</f>
        <v>202.42542637279331</v>
      </c>
      <c r="F223" s="5">
        <f t="shared" si="0"/>
        <v>83.340370691586045</v>
      </c>
    </row>
    <row r="224" spans="1:6" ht="12.75" x14ac:dyDescent="0.2">
      <c r="A224" s="1">
        <v>223</v>
      </c>
      <c r="B224" s="2">
        <v>63630020</v>
      </c>
      <c r="C224" s="2">
        <v>-122.13500000000001</v>
      </c>
      <c r="D224" s="2">
        <v>37.464959999999998</v>
      </c>
      <c r="E224" s="5">
        <f>pivot!B224</f>
        <v>227.18100862186051</v>
      </c>
      <c r="F224" s="5">
        <f t="shared" si="0"/>
        <v>93.532466804668999</v>
      </c>
    </row>
    <row r="225" spans="1:6" ht="12.75" x14ac:dyDescent="0.2">
      <c r="A225" s="1">
        <v>224</v>
      </c>
      <c r="B225" s="2">
        <v>63371430</v>
      </c>
      <c r="C225" s="2">
        <v>-122.137</v>
      </c>
      <c r="D225" s="2">
        <v>37.464739999999999</v>
      </c>
      <c r="E225" s="5">
        <f>pivot!B225</f>
        <v>201.15622221519419</v>
      </c>
      <c r="F225" s="5">
        <f t="shared" si="0"/>
        <v>82.817827911891882</v>
      </c>
    </row>
    <row r="226" spans="1:6" ht="12.75" x14ac:dyDescent="0.2">
      <c r="A226" s="1">
        <v>225</v>
      </c>
      <c r="B226" s="2">
        <v>63351370</v>
      </c>
      <c r="C226" s="2">
        <v>-122.133</v>
      </c>
      <c r="D226" s="2">
        <v>37.463470000000001</v>
      </c>
      <c r="E226" s="5">
        <f>pivot!B226</f>
        <v>204.76045121563985</v>
      </c>
      <c r="F226" s="5">
        <f t="shared" si="0"/>
        <v>84.301721444126912</v>
      </c>
    </row>
    <row r="227" spans="1:6" ht="12.75" x14ac:dyDescent="0.2">
      <c r="A227" s="1">
        <v>226</v>
      </c>
      <c r="B227" s="2">
        <v>63344180</v>
      </c>
      <c r="C227" s="2">
        <v>-122.134</v>
      </c>
      <c r="D227" s="2">
        <v>37.466119999999997</v>
      </c>
      <c r="E227" s="5">
        <f>pivot!B227</f>
        <v>227.10929224623146</v>
      </c>
      <c r="F227" s="5">
        <f t="shared" si="0"/>
        <v>93.502940527082828</v>
      </c>
    </row>
    <row r="228" spans="1:6" ht="12.75" x14ac:dyDescent="0.2">
      <c r="A228" s="1">
        <v>227</v>
      </c>
      <c r="B228" s="2">
        <v>63344400</v>
      </c>
      <c r="C228" s="2">
        <v>-122.13500000000001</v>
      </c>
      <c r="D228" s="2">
        <v>37.466119999999997</v>
      </c>
      <c r="E228" s="5">
        <f>pivot!B228</f>
        <v>261.25558284744972</v>
      </c>
      <c r="F228" s="5">
        <f t="shared" si="0"/>
        <v>107.56127582339732</v>
      </c>
    </row>
    <row r="229" spans="1:6" ht="12.75" x14ac:dyDescent="0.2">
      <c r="A229" s="1">
        <v>228</v>
      </c>
      <c r="B229" s="2">
        <v>63345150</v>
      </c>
      <c r="C229" s="2">
        <v>-122.13200000000001</v>
      </c>
      <c r="D229" s="2">
        <v>37.465899999999998</v>
      </c>
      <c r="E229" s="5">
        <f>pivot!B229</f>
        <v>165.67123158452279</v>
      </c>
      <c r="F229" s="5">
        <f t="shared" si="0"/>
        <v>68.208337759694842</v>
      </c>
    </row>
    <row r="230" spans="1:6" ht="12.75" x14ac:dyDescent="0.2">
      <c r="A230" s="1">
        <v>229</v>
      </c>
      <c r="B230" s="2">
        <v>63342310</v>
      </c>
      <c r="C230" s="2">
        <v>-122.13</v>
      </c>
      <c r="D230" s="2">
        <v>37.465690000000002</v>
      </c>
      <c r="E230" s="5">
        <f>pivot!B230</f>
        <v>155.78391525086306</v>
      </c>
      <c r="F230" s="5">
        <f t="shared" si="0"/>
        <v>64.137640598980227</v>
      </c>
    </row>
    <row r="231" spans="1:6" ht="12.75" x14ac:dyDescent="0.2">
      <c r="A231" s="1">
        <v>230</v>
      </c>
      <c r="B231" s="2">
        <v>63342150</v>
      </c>
      <c r="C231" s="2">
        <v>-122.131</v>
      </c>
      <c r="D231" s="2">
        <v>37.465690000000002</v>
      </c>
      <c r="E231" s="5">
        <f>pivot!B231</f>
        <v>161.83620693976542</v>
      </c>
      <c r="F231" s="5">
        <f t="shared" si="0"/>
        <v>66.62942358259518</v>
      </c>
    </row>
    <row r="232" spans="1:6" ht="12.75" x14ac:dyDescent="0.2">
      <c r="A232" s="1">
        <v>231</v>
      </c>
      <c r="B232" s="2">
        <v>63363360</v>
      </c>
      <c r="C232" s="2">
        <v>-122.13500000000001</v>
      </c>
      <c r="D232" s="2">
        <v>37.465350000000001</v>
      </c>
      <c r="E232" s="5">
        <f>pivot!B232</f>
        <v>226.40617593803682</v>
      </c>
      <c r="F232" s="5">
        <f t="shared" si="0"/>
        <v>93.213461212086486</v>
      </c>
    </row>
    <row r="233" spans="1:6" ht="12.75" x14ac:dyDescent="0.2">
      <c r="A233" s="1">
        <v>232</v>
      </c>
      <c r="B233" s="2">
        <v>63342120</v>
      </c>
      <c r="C233" s="2">
        <v>-122.131</v>
      </c>
      <c r="D233" s="2">
        <v>37.465269999999997</v>
      </c>
      <c r="E233" s="5">
        <f>pivot!B233</f>
        <v>169.65802273284723</v>
      </c>
      <c r="F233" s="5">
        <f t="shared" si="0"/>
        <v>69.849735572830184</v>
      </c>
    </row>
    <row r="234" spans="1:6" ht="12.75" x14ac:dyDescent="0.2">
      <c r="A234" s="1">
        <v>233</v>
      </c>
      <c r="B234" s="2">
        <v>63345350</v>
      </c>
      <c r="C234" s="2">
        <v>-122.131</v>
      </c>
      <c r="D234" s="2">
        <v>37.465260000000001</v>
      </c>
      <c r="E234" s="5">
        <f>pivot!B234</f>
        <v>184.28877994267268</v>
      </c>
      <c r="F234" s="5">
        <f t="shared" si="0"/>
        <v>75.873350052563993</v>
      </c>
    </row>
    <row r="235" spans="1:6" ht="12.75" x14ac:dyDescent="0.2">
      <c r="A235" s="1">
        <v>234</v>
      </c>
      <c r="B235" s="2">
        <v>63630010</v>
      </c>
      <c r="C235" s="2">
        <v>-122.13500000000001</v>
      </c>
      <c r="D235" s="2">
        <v>37.46481</v>
      </c>
      <c r="E235" s="5">
        <f>pivot!B235</f>
        <v>231.93189813784522</v>
      </c>
      <c r="F235" s="5">
        <f t="shared" si="0"/>
        <v>95.488450795769779</v>
      </c>
    </row>
    <row r="236" spans="1:6" ht="12.75" x14ac:dyDescent="0.2">
      <c r="A236" s="1">
        <v>235</v>
      </c>
      <c r="B236" s="2">
        <v>63351630</v>
      </c>
      <c r="C236" s="2">
        <v>-122.134</v>
      </c>
      <c r="D236" s="2">
        <v>37.463419999999999</v>
      </c>
      <c r="E236" s="5">
        <f>pivot!B236</f>
        <v>256.10116009182633</v>
      </c>
      <c r="F236" s="5">
        <f t="shared" si="0"/>
        <v>105.43915356409335</v>
      </c>
    </row>
    <row r="237" spans="1:6" ht="12.75" x14ac:dyDescent="0.2">
      <c r="A237" s="1">
        <v>236</v>
      </c>
      <c r="B237" s="2">
        <v>63345060</v>
      </c>
      <c r="C237" s="2">
        <v>-122.13200000000001</v>
      </c>
      <c r="D237" s="2">
        <v>37.465899999999998</v>
      </c>
      <c r="E237" s="5">
        <f>pivot!B237</f>
        <v>167.31289648430214</v>
      </c>
      <c r="F237" s="5">
        <f t="shared" si="0"/>
        <v>68.884225980609386</v>
      </c>
    </row>
    <row r="238" spans="1:6" ht="12.75" x14ac:dyDescent="0.2">
      <c r="A238" s="1">
        <v>237</v>
      </c>
      <c r="B238" s="2">
        <v>63363430</v>
      </c>
      <c r="C238" s="2">
        <v>-122.139</v>
      </c>
      <c r="D238" s="2">
        <v>37.46555</v>
      </c>
      <c r="E238" s="5">
        <f>pivot!B238</f>
        <v>268.55068645429094</v>
      </c>
      <c r="F238" s="5">
        <f t="shared" si="0"/>
        <v>110.56473566400055</v>
      </c>
    </row>
    <row r="239" spans="1:6" ht="12.75" x14ac:dyDescent="0.2">
      <c r="A239" s="1">
        <v>238</v>
      </c>
      <c r="B239" s="2">
        <v>63345120</v>
      </c>
      <c r="C239" s="2">
        <v>-122.13200000000001</v>
      </c>
      <c r="D239" s="2">
        <v>37.465429999999998</v>
      </c>
      <c r="E239" s="5">
        <f>pivot!B239</f>
        <v>174.57391400746963</v>
      </c>
      <c r="F239" s="5">
        <f t="shared" si="0"/>
        <v>71.873652273650464</v>
      </c>
    </row>
    <row r="240" spans="1:6" ht="12.75" x14ac:dyDescent="0.2">
      <c r="A240" s="1">
        <v>239</v>
      </c>
      <c r="B240" s="2">
        <v>63363520</v>
      </c>
      <c r="C240" s="2">
        <v>-122.13800000000001</v>
      </c>
      <c r="D240" s="2">
        <v>37.465260000000001</v>
      </c>
      <c r="E240" s="5">
        <f>pivot!B240</f>
        <v>209.87357983112855</v>
      </c>
      <c r="F240" s="5">
        <f t="shared" si="0"/>
        <v>86.40684253412185</v>
      </c>
    </row>
    <row r="241" spans="1:6" ht="12.75" x14ac:dyDescent="0.2">
      <c r="A241" s="1">
        <v>240</v>
      </c>
      <c r="B241" s="2">
        <v>63363320</v>
      </c>
      <c r="C241" s="2">
        <v>-122.139</v>
      </c>
      <c r="D241" s="2">
        <v>37.465139999999998</v>
      </c>
      <c r="E241" s="5">
        <f>pivot!B241</f>
        <v>266.02695492885982</v>
      </c>
      <c r="F241" s="5">
        <f t="shared" si="0"/>
        <v>109.52569267111032</v>
      </c>
    </row>
    <row r="242" spans="1:6" ht="12.75" x14ac:dyDescent="0.2">
      <c r="A242" s="1">
        <v>241</v>
      </c>
      <c r="B242" s="2">
        <v>63371340</v>
      </c>
      <c r="C242" s="2">
        <v>-122.13500000000001</v>
      </c>
      <c r="D242" s="2">
        <v>37.464590000000001</v>
      </c>
      <c r="E242" s="5">
        <f>pivot!B242</f>
        <v>227.97409307172771</v>
      </c>
      <c r="F242" s="5">
        <f t="shared" si="0"/>
        <v>93.858986813671919</v>
      </c>
    </row>
    <row r="243" spans="1:6" ht="12.75" x14ac:dyDescent="0.2">
      <c r="A243" s="1">
        <v>242</v>
      </c>
      <c r="B243" s="2">
        <v>63345290</v>
      </c>
      <c r="C243" s="2">
        <v>-122.131</v>
      </c>
      <c r="D243" s="2">
        <v>37.466090000000001</v>
      </c>
      <c r="E243" s="5">
        <f>pivot!B243</f>
        <v>160.39839606529426</v>
      </c>
      <c r="F243" s="5">
        <f t="shared" si="0"/>
        <v>66.037463899417133</v>
      </c>
    </row>
    <row r="244" spans="1:6" ht="12.75" x14ac:dyDescent="0.2">
      <c r="A244" s="1">
        <v>243</v>
      </c>
      <c r="B244" s="2">
        <v>63344330</v>
      </c>
      <c r="C244" s="2">
        <v>-122.133</v>
      </c>
      <c r="D244" s="2">
        <v>37.465299999999999</v>
      </c>
      <c r="E244" s="5">
        <f>pivot!B244</f>
        <v>197.09108840920555</v>
      </c>
      <c r="F244" s="5">
        <f t="shared" si="0"/>
        <v>81.144175721192951</v>
      </c>
    </row>
    <row r="245" spans="1:6" ht="12.75" x14ac:dyDescent="0.2">
      <c r="A245" s="1">
        <v>244</v>
      </c>
      <c r="B245" s="2">
        <v>63342180</v>
      </c>
      <c r="C245" s="2">
        <v>-122.131</v>
      </c>
      <c r="D245" s="2">
        <v>37.466099999999997</v>
      </c>
      <c r="E245" s="5">
        <f>pivot!B245</f>
        <v>165.75214809536436</v>
      </c>
      <c r="F245" s="5">
        <f t="shared" si="0"/>
        <v>68.241651815786724</v>
      </c>
    </row>
    <row r="246" spans="1:6" ht="12.75" x14ac:dyDescent="0.2">
      <c r="A246" s="1">
        <v>245</v>
      </c>
      <c r="B246" s="2">
        <v>63342330</v>
      </c>
      <c r="C246" s="2">
        <v>-122.13</v>
      </c>
      <c r="D246" s="2">
        <v>37.466099999999997</v>
      </c>
      <c r="E246" s="5">
        <f>pivot!B246</f>
        <v>171.15744208394301</v>
      </c>
      <c r="F246" s="5">
        <f t="shared" si="0"/>
        <v>70.467060020561988</v>
      </c>
    </row>
    <row r="247" spans="1:6" ht="12.75" x14ac:dyDescent="0.2">
      <c r="A247" s="1">
        <v>246</v>
      </c>
      <c r="B247" s="2">
        <v>63345100</v>
      </c>
      <c r="C247" s="2">
        <v>-122.13200000000001</v>
      </c>
      <c r="D247" s="2">
        <v>37.465330000000002</v>
      </c>
      <c r="E247" s="5">
        <f>pivot!B247</f>
        <v>179.78453690460384</v>
      </c>
      <c r="F247" s="5">
        <f t="shared" si="0"/>
        <v>74.018912637244782</v>
      </c>
    </row>
    <row r="248" spans="1:6" ht="12.75" x14ac:dyDescent="0.2">
      <c r="A248" s="1">
        <v>247</v>
      </c>
      <c r="B248" s="2">
        <v>63371290</v>
      </c>
      <c r="C248" s="2">
        <v>-122.139</v>
      </c>
      <c r="D248" s="2">
        <v>37.464730000000003</v>
      </c>
      <c r="E248" s="5">
        <f>pivot!B248</f>
        <v>235.24401348271891</v>
      </c>
      <c r="F248" s="5">
        <f t="shared" si="0"/>
        <v>96.852078505792306</v>
      </c>
    </row>
    <row r="249" spans="1:6" ht="12.75" x14ac:dyDescent="0.2">
      <c r="A249" s="1">
        <v>248</v>
      </c>
      <c r="B249" s="2">
        <v>63371080</v>
      </c>
      <c r="C249" s="2">
        <v>-122.13500000000001</v>
      </c>
      <c r="D249" s="2">
        <v>37.464480000000002</v>
      </c>
      <c r="E249" s="5">
        <f>pivot!B249</f>
        <v>218.94521739056995</v>
      </c>
      <c r="F249" s="5">
        <f t="shared" si="0"/>
        <v>90.141717399057171</v>
      </c>
    </row>
    <row r="250" spans="1:6" ht="12.75" x14ac:dyDescent="0.2">
      <c r="A250" s="1">
        <v>249</v>
      </c>
      <c r="B250" s="2">
        <v>63371440</v>
      </c>
      <c r="C250" s="2">
        <v>-122.137</v>
      </c>
      <c r="D250" s="2">
        <v>37.464460000000003</v>
      </c>
      <c r="E250" s="5">
        <f>pivot!B250</f>
        <v>206.08972771023798</v>
      </c>
      <c r="F250" s="5">
        <f t="shared" si="0"/>
        <v>84.848996545859436</v>
      </c>
    </row>
    <row r="251" spans="1:6" ht="12.75" x14ac:dyDescent="0.2">
      <c r="A251" s="1">
        <v>250</v>
      </c>
      <c r="B251" s="2">
        <v>63371410</v>
      </c>
      <c r="C251" s="2">
        <v>-122.139</v>
      </c>
      <c r="D251" s="2">
        <v>37.464309999999998</v>
      </c>
      <c r="E251" s="5">
        <f>pivot!B251</f>
        <v>229.31793055360248</v>
      </c>
      <c r="F251" s="5">
        <f t="shared" si="0"/>
        <v>94.412256804974476</v>
      </c>
    </row>
    <row r="252" spans="1:6" ht="12.75" x14ac:dyDescent="0.2">
      <c r="A252" s="1">
        <v>251</v>
      </c>
      <c r="B252" s="2">
        <v>63345130</v>
      </c>
      <c r="C252" s="2">
        <v>-122.13200000000001</v>
      </c>
      <c r="D252" s="2">
        <v>37.465600000000002</v>
      </c>
      <c r="E252" s="5">
        <f>pivot!B252</f>
        <v>167.00520943724325</v>
      </c>
      <c r="F252" s="5">
        <f t="shared" si="0"/>
        <v>68.757548452897723</v>
      </c>
    </row>
    <row r="253" spans="1:6" ht="12.75" x14ac:dyDescent="0.2">
      <c r="A253" s="1">
        <v>252</v>
      </c>
      <c r="B253" s="2">
        <v>63345360</v>
      </c>
      <c r="C253" s="2">
        <v>-122.13200000000001</v>
      </c>
      <c r="D253" s="2">
        <v>37.465600000000002</v>
      </c>
      <c r="E253" s="5">
        <f>pivot!B253</f>
        <v>170.79300271587775</v>
      </c>
      <c r="F253" s="5">
        <f t="shared" si="0"/>
        <v>70.317017051289781</v>
      </c>
    </row>
    <row r="254" spans="1:6" ht="12.75" x14ac:dyDescent="0.2">
      <c r="A254" s="1">
        <v>253</v>
      </c>
      <c r="B254" s="2">
        <v>63363510</v>
      </c>
      <c r="C254" s="2">
        <v>-122.13800000000001</v>
      </c>
      <c r="D254" s="2">
        <v>37.465220000000002</v>
      </c>
      <c r="E254" s="5">
        <f>pivot!B254</f>
        <v>209.18932564752166</v>
      </c>
      <c r="F254" s="5">
        <f t="shared" si="0"/>
        <v>86.125128925654266</v>
      </c>
    </row>
    <row r="255" spans="1:6" ht="12.75" x14ac:dyDescent="0.2">
      <c r="A255" s="1">
        <v>254</v>
      </c>
      <c r="B255" s="2">
        <v>63344380</v>
      </c>
      <c r="C255" s="2">
        <v>-122.134</v>
      </c>
      <c r="D255" s="2">
        <v>37.465170000000001</v>
      </c>
      <c r="E255" s="5">
        <f>pivot!B255</f>
        <v>218.43752600867512</v>
      </c>
      <c r="F255" s="5">
        <f t="shared" si="0"/>
        <v>89.932696285839313</v>
      </c>
    </row>
    <row r="256" spans="1:6" ht="12.75" x14ac:dyDescent="0.2">
      <c r="A256" s="1">
        <v>255</v>
      </c>
      <c r="B256" s="2">
        <v>63351570</v>
      </c>
      <c r="C256" s="2">
        <v>-122.13</v>
      </c>
      <c r="D256" s="2">
        <v>37.464869999999998</v>
      </c>
      <c r="E256" s="5">
        <f>pivot!B256</f>
        <v>179.32946973935773</v>
      </c>
      <c r="F256" s="5">
        <f t="shared" si="0"/>
        <v>73.83155738785365</v>
      </c>
    </row>
    <row r="257" spans="1:6" ht="12.75" x14ac:dyDescent="0.2">
      <c r="A257" s="1">
        <v>256</v>
      </c>
      <c r="B257" s="2">
        <v>63351290</v>
      </c>
      <c r="C257" s="2">
        <v>-122.131</v>
      </c>
      <c r="D257" s="2">
        <v>37.464660000000002</v>
      </c>
      <c r="E257" s="5">
        <f>pivot!B257</f>
        <v>181.42902228680288</v>
      </c>
      <c r="F257" s="5">
        <f t="shared" si="0"/>
        <v>74.695962076167348</v>
      </c>
    </row>
    <row r="258" spans="1:6" ht="12.75" x14ac:dyDescent="0.2">
      <c r="A258" s="1">
        <v>257</v>
      </c>
      <c r="B258" s="2">
        <v>63351270</v>
      </c>
      <c r="C258" s="2">
        <v>-122.13200000000001</v>
      </c>
      <c r="D258" s="2">
        <v>37.464930000000003</v>
      </c>
      <c r="E258" s="5">
        <f>pivot!B258</f>
        <v>189.7452184603687</v>
      </c>
      <c r="F258" s="5">
        <f t="shared" si="0"/>
        <v>78.119814920486107</v>
      </c>
    </row>
    <row r="259" spans="1:6" ht="12.75" x14ac:dyDescent="0.2">
      <c r="A259" s="1">
        <v>258</v>
      </c>
      <c r="B259" s="2">
        <v>63351260</v>
      </c>
      <c r="C259" s="2">
        <v>-122.13200000000001</v>
      </c>
      <c r="D259" s="2">
        <v>37.464599999999997</v>
      </c>
      <c r="E259" s="5">
        <f>pivot!B259</f>
        <v>172.10468383325394</v>
      </c>
      <c r="F259" s="5">
        <f t="shared" si="0"/>
        <v>70.857047977789918</v>
      </c>
    </row>
    <row r="260" spans="1:6" ht="12.75" x14ac:dyDescent="0.2">
      <c r="A260" s="1">
        <v>259</v>
      </c>
      <c r="B260" s="2">
        <v>63351620</v>
      </c>
      <c r="C260" s="2">
        <v>-122.134</v>
      </c>
      <c r="D260" s="2">
        <v>37.464370000000002</v>
      </c>
      <c r="E260" s="5">
        <f>pivot!B260</f>
        <v>246.663074096879</v>
      </c>
      <c r="F260" s="5">
        <f t="shared" si="0"/>
        <v>101.5534085787307</v>
      </c>
    </row>
    <row r="261" spans="1:6" ht="12.75" x14ac:dyDescent="0.2">
      <c r="A261" s="1">
        <v>260</v>
      </c>
      <c r="B261" s="2">
        <v>63342130</v>
      </c>
      <c r="C261" s="2">
        <v>-122.131</v>
      </c>
      <c r="D261" s="2">
        <v>37.465409999999999</v>
      </c>
      <c r="E261" s="5">
        <f>pivot!B261</f>
        <v>171.4141280813177</v>
      </c>
      <c r="F261" s="5">
        <f t="shared" si="0"/>
        <v>70.572739956901358</v>
      </c>
    </row>
    <row r="262" spans="1:6" ht="12.75" x14ac:dyDescent="0.2">
      <c r="A262" s="1">
        <v>261</v>
      </c>
      <c r="B262" s="2">
        <v>63342110</v>
      </c>
      <c r="C262" s="2">
        <v>-122.131</v>
      </c>
      <c r="D262" s="2">
        <v>37.465339999999998</v>
      </c>
      <c r="E262" s="5">
        <f>pivot!B262</f>
        <v>164.0388867492814</v>
      </c>
      <c r="F262" s="5">
        <f t="shared" si="0"/>
        <v>67.536286693269147</v>
      </c>
    </row>
    <row r="263" spans="1:6" ht="12.75" x14ac:dyDescent="0.2">
      <c r="A263" s="1">
        <v>262</v>
      </c>
      <c r="B263" s="2">
        <v>63342280</v>
      </c>
      <c r="C263" s="2">
        <v>-122.13</v>
      </c>
      <c r="D263" s="2">
        <v>37.465350000000001</v>
      </c>
      <c r="E263" s="5">
        <f>pivot!B263</f>
        <v>157.5360316984208</v>
      </c>
      <c r="F263" s="5">
        <f t="shared" si="0"/>
        <v>64.859002716629249</v>
      </c>
    </row>
    <row r="264" spans="1:6" ht="12.75" x14ac:dyDescent="0.2">
      <c r="A264" s="1">
        <v>263</v>
      </c>
      <c r="B264" s="2">
        <v>63351700</v>
      </c>
      <c r="C264" s="2">
        <v>-122.134</v>
      </c>
      <c r="D264" s="2">
        <v>37.46454</v>
      </c>
      <c r="E264" s="5">
        <f>pivot!B264</f>
        <v>193.9576097219109</v>
      </c>
      <c r="F264" s="5">
        <f t="shared" si="0"/>
        <v>79.854094331553753</v>
      </c>
    </row>
    <row r="265" spans="1:6" ht="12.75" x14ac:dyDescent="0.2">
      <c r="A265" s="1">
        <v>264</v>
      </c>
      <c r="B265" s="2">
        <v>63351350</v>
      </c>
      <c r="C265" s="2">
        <v>-122.134</v>
      </c>
      <c r="D265" s="2">
        <v>37.464860000000002</v>
      </c>
      <c r="E265" s="5">
        <f>pivot!B265</f>
        <v>213.22748679150223</v>
      </c>
      <c r="F265" s="5">
        <f t="shared" si="0"/>
        <v>87.78767622854059</v>
      </c>
    </row>
    <row r="266" spans="1:6" ht="12.75" x14ac:dyDescent="0.2">
      <c r="A266" s="1">
        <v>265</v>
      </c>
      <c r="B266" s="2">
        <v>63351210</v>
      </c>
      <c r="C266" s="2">
        <v>-122.134</v>
      </c>
      <c r="D266" s="2">
        <v>37.464599999999997</v>
      </c>
      <c r="E266" s="5">
        <f>pivot!B266</f>
        <v>212.12441696043169</v>
      </c>
      <c r="F266" s="5">
        <f t="shared" si="0"/>
        <v>87.333532446964341</v>
      </c>
    </row>
    <row r="267" spans="1:6" ht="12.75" x14ac:dyDescent="0.2">
      <c r="A267" s="1">
        <v>266</v>
      </c>
      <c r="B267" s="2">
        <v>63351660</v>
      </c>
      <c r="C267" s="2">
        <v>-122.134</v>
      </c>
      <c r="D267" s="2">
        <v>37.464779999999998</v>
      </c>
      <c r="E267" s="5">
        <f>pivot!B267</f>
        <v>245.69205587175531</v>
      </c>
      <c r="F267" s="5">
        <f t="shared" si="0"/>
        <v>101.15363163232547</v>
      </c>
    </row>
    <row r="268" spans="1:6" ht="12.75" x14ac:dyDescent="0.2">
      <c r="A268" s="1">
        <v>267</v>
      </c>
      <c r="B268" s="2">
        <v>63345160</v>
      </c>
      <c r="C268" s="2">
        <v>-122.13200000000001</v>
      </c>
      <c r="D268" s="2">
        <v>37.46604</v>
      </c>
      <c r="E268" s="5">
        <f>pivot!B268</f>
        <v>152.20184317694424</v>
      </c>
      <c r="F268" s="5">
        <f t="shared" si="0"/>
        <v>62.662869272898945</v>
      </c>
    </row>
    <row r="269" spans="1:6" ht="12.75" x14ac:dyDescent="0.2">
      <c r="A269" s="1">
        <v>268</v>
      </c>
      <c r="B269" s="2">
        <v>63345050</v>
      </c>
      <c r="C269" s="2">
        <v>-122.13200000000001</v>
      </c>
      <c r="D269" s="2">
        <v>37.46604</v>
      </c>
      <c r="E269" s="5">
        <f>pivot!B269</f>
        <v>169.65216134544761</v>
      </c>
      <c r="F269" s="5">
        <f t="shared" si="0"/>
        <v>69.847322386861393</v>
      </c>
    </row>
    <row r="270" spans="1:6" ht="12.75" x14ac:dyDescent="0.2">
      <c r="A270" s="1">
        <v>269</v>
      </c>
      <c r="B270" s="2">
        <v>63363420</v>
      </c>
      <c r="C270" s="2">
        <v>-122.13500000000001</v>
      </c>
      <c r="D270" s="2">
        <v>37.465899999999998</v>
      </c>
      <c r="E270" s="5">
        <f>pivot!B270</f>
        <v>254.82478501599888</v>
      </c>
      <c r="F270" s="5">
        <f t="shared" si="0"/>
        <v>104.91365845279709</v>
      </c>
    </row>
    <row r="271" spans="1:6" ht="12.75" x14ac:dyDescent="0.2">
      <c r="A271" s="1">
        <v>270</v>
      </c>
      <c r="B271" s="2">
        <v>63363410</v>
      </c>
      <c r="C271" s="2">
        <v>-122.13500000000001</v>
      </c>
      <c r="D271" s="2">
        <v>37.46555</v>
      </c>
      <c r="E271" s="5">
        <f>pivot!B271</f>
        <v>239.75700138748587</v>
      </c>
      <c r="F271" s="5">
        <f t="shared" si="0"/>
        <v>98.710116261470588</v>
      </c>
    </row>
    <row r="272" spans="1:6" ht="12.75" x14ac:dyDescent="0.2">
      <c r="A272" s="1">
        <v>271</v>
      </c>
      <c r="B272" s="2">
        <v>63345340</v>
      </c>
      <c r="C272" s="2">
        <v>-122.131</v>
      </c>
      <c r="D272" s="2">
        <v>37.465400000000002</v>
      </c>
      <c r="E272" s="5">
        <f>pivot!B272</f>
        <v>165.19271700974221</v>
      </c>
      <c r="F272" s="5">
        <f t="shared" si="0"/>
        <v>68.011329000676113</v>
      </c>
    </row>
    <row r="273" spans="1:6" ht="12.75" x14ac:dyDescent="0.2">
      <c r="A273" s="1">
        <v>272</v>
      </c>
      <c r="B273" s="2">
        <v>63371100</v>
      </c>
      <c r="C273" s="2">
        <v>-122.136</v>
      </c>
      <c r="D273" s="2">
        <v>37.464739999999999</v>
      </c>
      <c r="E273" s="5">
        <f>pivot!B273</f>
        <v>229.11463897042074</v>
      </c>
      <c r="F273" s="5">
        <f t="shared" si="0"/>
        <v>94.328559829725705</v>
      </c>
    </row>
    <row r="274" spans="1:6" ht="12.75" x14ac:dyDescent="0.2">
      <c r="A274" s="1">
        <v>273</v>
      </c>
      <c r="B274" s="2">
        <v>63351800</v>
      </c>
      <c r="C274" s="2">
        <v>-122.131</v>
      </c>
      <c r="D274" s="2">
        <v>37.464579999999998</v>
      </c>
      <c r="E274" s="5">
        <f>pivot!B274</f>
        <v>168.65875774557887</v>
      </c>
      <c r="F274" s="5">
        <f t="shared" si="0"/>
        <v>69.438329180113982</v>
      </c>
    </row>
    <row r="275" spans="1:6" ht="12.75" x14ac:dyDescent="0.2">
      <c r="A275" s="1">
        <v>274</v>
      </c>
      <c r="B275" s="2">
        <v>63351790</v>
      </c>
      <c r="C275" s="2">
        <v>-122.131</v>
      </c>
      <c r="D275" s="2">
        <v>37.46481</v>
      </c>
      <c r="E275" s="5">
        <f>pivot!B275</f>
        <v>182.49689714540773</v>
      </c>
      <c r="F275" s="5">
        <f t="shared" si="0"/>
        <v>75.13561577068127</v>
      </c>
    </row>
    <row r="276" spans="1:6" ht="12.75" x14ac:dyDescent="0.2">
      <c r="A276" s="1">
        <v>275</v>
      </c>
      <c r="B276" s="2">
        <v>63351820</v>
      </c>
      <c r="C276" s="2">
        <v>-122.131</v>
      </c>
      <c r="D276" s="2">
        <v>37.463819999999998</v>
      </c>
      <c r="E276" s="5">
        <f>pivot!B276</f>
        <v>169.65526971243966</v>
      </c>
      <c r="F276" s="5">
        <f t="shared" si="0"/>
        <v>69.848602129539984</v>
      </c>
    </row>
    <row r="277" spans="1:6" ht="12.75" x14ac:dyDescent="0.2">
      <c r="A277" s="1">
        <v>276</v>
      </c>
      <c r="B277" s="2">
        <v>63363250</v>
      </c>
      <c r="C277" s="2">
        <v>-122.13500000000001</v>
      </c>
      <c r="D277" s="2">
        <v>37.465879999999999</v>
      </c>
      <c r="E277" s="5">
        <f>pivot!B277</f>
        <v>246.9552576199562</v>
      </c>
      <c r="F277" s="5">
        <f t="shared" si="0"/>
        <v>101.67370316602423</v>
      </c>
    </row>
    <row r="278" spans="1:6" ht="12.75" x14ac:dyDescent="0.2">
      <c r="A278" s="1">
        <v>277</v>
      </c>
      <c r="B278" s="2">
        <v>63630060</v>
      </c>
      <c r="C278" s="2">
        <v>-122.13500000000001</v>
      </c>
      <c r="D278" s="2">
        <v>37.465760000000003</v>
      </c>
      <c r="E278" s="5">
        <f>pivot!B278</f>
        <v>245.98286356213205</v>
      </c>
      <c r="F278" s="5">
        <f t="shared" si="0"/>
        <v>101.27335977690809</v>
      </c>
    </row>
    <row r="279" spans="1:6" ht="12.75" x14ac:dyDescent="0.2">
      <c r="A279" s="1">
        <v>278</v>
      </c>
      <c r="B279" s="2">
        <v>63363550</v>
      </c>
      <c r="C279" s="2">
        <v>-122.136</v>
      </c>
      <c r="D279" s="2">
        <v>37.465519999999998</v>
      </c>
      <c r="E279" s="5">
        <f>pivot!B279</f>
        <v>218.91241964192156</v>
      </c>
      <c r="F279" s="5">
        <f t="shared" si="0"/>
        <v>90.128214270625207</v>
      </c>
    </row>
    <row r="280" spans="1:6" ht="12.75" x14ac:dyDescent="0.2">
      <c r="A280" s="1">
        <v>279</v>
      </c>
      <c r="B280" s="2">
        <v>63345310</v>
      </c>
      <c r="C280" s="2">
        <v>-122.131</v>
      </c>
      <c r="D280" s="2">
        <v>37.465809999999998</v>
      </c>
      <c r="E280" s="5">
        <f>pivot!B280</f>
        <v>165.06362639372279</v>
      </c>
      <c r="F280" s="5">
        <f t="shared" si="0"/>
        <v>67.958181231719223</v>
      </c>
    </row>
    <row r="281" spans="1:6" ht="12.75" x14ac:dyDescent="0.2">
      <c r="A281" s="1">
        <v>280</v>
      </c>
      <c r="B281" s="2">
        <v>63342160</v>
      </c>
      <c r="C281" s="2">
        <v>-122.131</v>
      </c>
      <c r="D281" s="2">
        <v>37.465820000000001</v>
      </c>
      <c r="E281" s="5">
        <f>pivot!B281</f>
        <v>165.72146677816005</v>
      </c>
      <c r="F281" s="5">
        <f t="shared" si="0"/>
        <v>68.229020041236794</v>
      </c>
    </row>
    <row r="282" spans="1:6" ht="12.75" x14ac:dyDescent="0.2">
      <c r="A282" s="1">
        <v>281</v>
      </c>
      <c r="B282" s="2">
        <v>63342290</v>
      </c>
      <c r="C282" s="2">
        <v>-122.13</v>
      </c>
      <c r="D282" s="2">
        <v>37.465829999999997</v>
      </c>
      <c r="E282" s="5">
        <f>pivot!B282</f>
        <v>161.87309781630125</v>
      </c>
      <c r="F282" s="5">
        <f t="shared" si="0"/>
        <v>66.644611888633236</v>
      </c>
    </row>
    <row r="283" spans="1:6" ht="12.75" x14ac:dyDescent="0.2">
      <c r="A283" s="1">
        <v>282</v>
      </c>
      <c r="B283" s="2">
        <v>63344540</v>
      </c>
      <c r="C283" s="2">
        <v>-122.133</v>
      </c>
      <c r="D283" s="2">
        <v>37.465409999999999</v>
      </c>
      <c r="E283" s="5">
        <f>pivot!B283</f>
        <v>195.34338747497253</v>
      </c>
      <c r="F283" s="5">
        <f t="shared" si="0"/>
        <v>80.424631510137317</v>
      </c>
    </row>
    <row r="284" spans="1:6" ht="12.75" x14ac:dyDescent="0.2">
      <c r="A284" s="1">
        <v>283</v>
      </c>
      <c r="B284" s="2">
        <v>63363340</v>
      </c>
      <c r="C284" s="2">
        <v>-122.139</v>
      </c>
      <c r="D284" s="2">
        <v>37.46528</v>
      </c>
      <c r="E284" s="5">
        <f>pivot!B284</f>
        <v>255.75806739071152</v>
      </c>
      <c r="F284" s="5">
        <f t="shared" si="0"/>
        <v>105.29789920981165</v>
      </c>
    </row>
    <row r="285" spans="1:6" ht="12.75" x14ac:dyDescent="0.2">
      <c r="A285" s="1">
        <v>284</v>
      </c>
      <c r="B285" s="2">
        <v>63371110</v>
      </c>
      <c r="C285" s="2">
        <v>-122.136</v>
      </c>
      <c r="D285" s="2">
        <v>37.464730000000003</v>
      </c>
      <c r="E285" s="5">
        <f>pivot!B285</f>
        <v>211.56672633556744</v>
      </c>
      <c r="F285" s="5">
        <f t="shared" si="0"/>
        <v>87.103926195219003</v>
      </c>
    </row>
    <row r="286" spans="1:6" ht="12.75" x14ac:dyDescent="0.2">
      <c r="A286" s="1">
        <v>285</v>
      </c>
      <c r="B286" s="2">
        <v>63371120</v>
      </c>
      <c r="C286" s="2">
        <v>-122.136</v>
      </c>
      <c r="D286" s="2">
        <v>37.464730000000003</v>
      </c>
      <c r="E286" s="5">
        <f>pivot!B286</f>
        <v>200.55469805549444</v>
      </c>
      <c r="F286" s="5">
        <f t="shared" si="0"/>
        <v>82.570174999174299</v>
      </c>
    </row>
    <row r="287" spans="1:6" ht="12.75" x14ac:dyDescent="0.2">
      <c r="A287" s="1">
        <v>286</v>
      </c>
      <c r="B287" s="2">
        <v>63371420</v>
      </c>
      <c r="C287" s="2">
        <v>-122.137</v>
      </c>
      <c r="D287" s="2">
        <v>37.464869999999998</v>
      </c>
      <c r="E287" s="5">
        <f>pivot!B287</f>
        <v>202.85189802475688</v>
      </c>
      <c r="F287" s="5">
        <f t="shared" si="0"/>
        <v>83.515952910682572</v>
      </c>
    </row>
    <row r="288" spans="1:6" ht="12.75" x14ac:dyDescent="0.2">
      <c r="A288" s="1">
        <v>287</v>
      </c>
      <c r="B288" s="2">
        <v>63351750</v>
      </c>
      <c r="C288" s="2">
        <v>-122.13200000000001</v>
      </c>
      <c r="D288" s="2">
        <v>37.464930000000003</v>
      </c>
      <c r="E288" s="5">
        <f>pivot!B288</f>
        <v>201.98142370981191</v>
      </c>
      <c r="F288" s="5">
        <f t="shared" si="0"/>
        <v>83.157570797402897</v>
      </c>
    </row>
    <row r="289" spans="1:6" ht="12.75" x14ac:dyDescent="0.2">
      <c r="A289" s="1">
        <v>288</v>
      </c>
      <c r="B289" s="2">
        <v>63351780</v>
      </c>
      <c r="C289" s="2">
        <v>-122.13200000000001</v>
      </c>
      <c r="D289" s="2">
        <v>37.464419999999997</v>
      </c>
      <c r="E289" s="5">
        <f>pivot!B289</f>
        <v>179.12082516845845</v>
      </c>
      <c r="F289" s="5">
        <f t="shared" si="0"/>
        <v>73.745656539362869</v>
      </c>
    </row>
    <row r="290" spans="1:6" ht="12.75" x14ac:dyDescent="0.2">
      <c r="A290" s="1">
        <v>289</v>
      </c>
      <c r="B290" s="2">
        <v>63351740</v>
      </c>
      <c r="C290" s="2">
        <v>-122.133</v>
      </c>
      <c r="D290" s="2">
        <v>37.46461</v>
      </c>
      <c r="E290" s="5">
        <f>pivot!B290</f>
        <v>200.98460885697165</v>
      </c>
      <c r="F290" s="5">
        <f t="shared" si="0"/>
        <v>82.747173147091956</v>
      </c>
    </row>
    <row r="291" spans="1:6" ht="12.75" x14ac:dyDescent="0.2">
      <c r="A291" s="1">
        <v>290</v>
      </c>
      <c r="B291" s="2">
        <v>63371360</v>
      </c>
      <c r="C291" s="2">
        <v>-122.13500000000001</v>
      </c>
      <c r="D291" s="2">
        <v>37.464739999999999</v>
      </c>
      <c r="E291" s="5">
        <f>pivot!B291</f>
        <v>228.2081827643616</v>
      </c>
      <c r="F291" s="5">
        <f t="shared" si="0"/>
        <v>93.95536364789065</v>
      </c>
    </row>
    <row r="292" spans="1:6" ht="12.75" x14ac:dyDescent="0.2">
      <c r="A292" s="1">
        <v>291</v>
      </c>
      <c r="B292" s="2">
        <v>63351560</v>
      </c>
      <c r="C292" s="2">
        <v>-122.13</v>
      </c>
      <c r="D292" s="2">
        <v>37.464440000000003</v>
      </c>
      <c r="E292" s="5">
        <f>pivot!B292</f>
        <v>158.29013068898865</v>
      </c>
      <c r="F292" s="5">
        <f t="shared" si="0"/>
        <v>65.169472061010609</v>
      </c>
    </row>
    <row r="293" spans="1:6" ht="12.75" x14ac:dyDescent="0.2">
      <c r="A293" s="1">
        <v>292</v>
      </c>
      <c r="B293" s="2">
        <v>63351490</v>
      </c>
      <c r="C293" s="2">
        <v>-122.133</v>
      </c>
      <c r="D293" s="2">
        <v>37.463549999999998</v>
      </c>
      <c r="E293" s="5">
        <f>pivot!B293</f>
        <v>229.80165528898658</v>
      </c>
      <c r="F293" s="5">
        <f t="shared" si="0"/>
        <v>94.611410634026356</v>
      </c>
    </row>
    <row r="294" spans="1:6" ht="12.75" x14ac:dyDescent="0.2">
      <c r="A294" s="1">
        <v>293</v>
      </c>
      <c r="B294" s="2">
        <v>63363370</v>
      </c>
      <c r="C294" s="2">
        <v>-122.136</v>
      </c>
      <c r="D294" s="2">
        <v>37.465829999999997</v>
      </c>
      <c r="E294" s="5">
        <f>pivot!B294</f>
        <v>247.10345498305026</v>
      </c>
      <c r="F294" s="5">
        <f t="shared" si="0"/>
        <v>101.73471735479033</v>
      </c>
    </row>
    <row r="295" spans="1:6" ht="12.75" x14ac:dyDescent="0.2">
      <c r="A295" s="1">
        <v>294</v>
      </c>
      <c r="B295" s="2">
        <v>63363540</v>
      </c>
      <c r="C295" s="2">
        <v>-122.136</v>
      </c>
      <c r="D295" s="2">
        <v>37.465829999999997</v>
      </c>
      <c r="E295" s="5">
        <f>pivot!B295</f>
        <v>247.40271259391804</v>
      </c>
      <c r="F295" s="5">
        <f t="shared" si="0"/>
        <v>101.85792440772286</v>
      </c>
    </row>
    <row r="296" spans="1:6" ht="12.75" x14ac:dyDescent="0.2">
      <c r="A296" s="1">
        <v>295</v>
      </c>
      <c r="B296" s="2">
        <v>63363300</v>
      </c>
      <c r="C296" s="2">
        <v>-122.139</v>
      </c>
      <c r="D296" s="2">
        <v>37.465690000000002</v>
      </c>
      <c r="E296" s="5">
        <f>pivot!B296</f>
        <v>266.38412012917519</v>
      </c>
      <c r="F296" s="5">
        <f t="shared" si="0"/>
        <v>109.67274080002272</v>
      </c>
    </row>
    <row r="297" spans="1:6" ht="12.75" x14ac:dyDescent="0.2">
      <c r="A297" s="1">
        <v>296</v>
      </c>
      <c r="B297" s="2">
        <v>63371140</v>
      </c>
      <c r="C297" s="2">
        <v>-122.137</v>
      </c>
      <c r="D297" s="2">
        <v>37.464709999999997</v>
      </c>
      <c r="E297" s="5">
        <f>pivot!B297</f>
        <v>206.2612947627812</v>
      </c>
      <c r="F297" s="5">
        <f t="shared" si="0"/>
        <v>84.919632246194254</v>
      </c>
    </row>
    <row r="298" spans="1:6" ht="12.75" x14ac:dyDescent="0.2">
      <c r="A298" s="1">
        <v>297</v>
      </c>
      <c r="B298" s="2">
        <v>63371150</v>
      </c>
      <c r="C298" s="2">
        <v>-122.137</v>
      </c>
      <c r="D298" s="2">
        <v>37.464700000000001</v>
      </c>
      <c r="E298" s="5">
        <f>pivot!B298</f>
        <v>200.13403328252596</v>
      </c>
      <c r="F298" s="5">
        <f t="shared" si="0"/>
        <v>82.396983524445616</v>
      </c>
    </row>
    <row r="299" spans="1:6" ht="12.75" x14ac:dyDescent="0.2">
      <c r="A299" s="1">
        <v>298</v>
      </c>
      <c r="B299" s="2">
        <v>63351680</v>
      </c>
      <c r="C299" s="2">
        <v>-122.134</v>
      </c>
      <c r="D299" s="2">
        <v>37.464919999999999</v>
      </c>
      <c r="E299" s="5">
        <f>pivot!B299</f>
        <v>237.26994222347065</v>
      </c>
      <c r="F299" s="5">
        <f t="shared" si="0"/>
        <v>97.686171609975986</v>
      </c>
    </row>
    <row r="300" spans="1:6" ht="12.75" x14ac:dyDescent="0.2">
      <c r="A300" s="1">
        <v>299</v>
      </c>
      <c r="B300" s="2">
        <v>63371300</v>
      </c>
      <c r="C300" s="2">
        <v>-122.139</v>
      </c>
      <c r="D300" s="2">
        <v>37.464869999999998</v>
      </c>
      <c r="E300" s="5">
        <f>pivot!B300</f>
        <v>241.48863257417611</v>
      </c>
      <c r="F300" s="5">
        <f t="shared" si="0"/>
        <v>99.423044412769613</v>
      </c>
    </row>
    <row r="301" spans="1:6" ht="12.75" x14ac:dyDescent="0.2">
      <c r="A301" s="1">
        <v>300</v>
      </c>
      <c r="B301" s="2">
        <v>63351760</v>
      </c>
      <c r="C301" s="2">
        <v>-122.13200000000001</v>
      </c>
      <c r="D301" s="2">
        <v>37.46472</v>
      </c>
      <c r="E301" s="5">
        <f>pivot!B301</f>
        <v>183.05851727697734</v>
      </c>
      <c r="F301" s="5">
        <f t="shared" si="0"/>
        <v>75.366839835718778</v>
      </c>
    </row>
    <row r="302" spans="1:6" ht="12.75" x14ac:dyDescent="0.2">
      <c r="A302" s="1">
        <v>301</v>
      </c>
      <c r="B302" s="2">
        <v>63371400</v>
      </c>
      <c r="C302" s="2">
        <v>-122.139</v>
      </c>
      <c r="D302" s="2">
        <v>37.464449999999999</v>
      </c>
      <c r="E302" s="5">
        <f>pivot!B302</f>
        <v>242.13243631272508</v>
      </c>
      <c r="F302" s="5">
        <f t="shared" si="0"/>
        <v>99.688104208787962</v>
      </c>
    </row>
    <row r="303" spans="1:6" ht="12.75" x14ac:dyDescent="0.2">
      <c r="A303" s="1">
        <v>302</v>
      </c>
      <c r="B303" s="2">
        <v>63351770</v>
      </c>
      <c r="C303" s="2">
        <v>-122.13200000000001</v>
      </c>
      <c r="D303" s="2">
        <v>37.46452</v>
      </c>
      <c r="E303" s="5">
        <f>pivot!B303</f>
        <v>180.92106534810074</v>
      </c>
      <c r="F303" s="5">
        <f t="shared" si="0"/>
        <v>74.486831630820845</v>
      </c>
    </row>
    <row r="304" spans="1:6" ht="12.75" x14ac:dyDescent="0.2">
      <c r="A304" s="1">
        <v>303</v>
      </c>
      <c r="B304" s="2">
        <v>63351390</v>
      </c>
      <c r="C304" s="2">
        <v>-122.133</v>
      </c>
      <c r="D304" s="2">
        <v>37.464080000000003</v>
      </c>
      <c r="E304" s="5">
        <f>pivot!B304</f>
        <v>197.95640808649009</v>
      </c>
      <c r="F304" s="5">
        <f t="shared" si="0"/>
        <v>81.500435623735072</v>
      </c>
    </row>
    <row r="305" spans="1:6" ht="12.75" x14ac:dyDescent="0.2">
      <c r="A305" s="1">
        <v>304</v>
      </c>
      <c r="B305" s="2">
        <v>63351510</v>
      </c>
      <c r="C305" s="2">
        <v>-122.133</v>
      </c>
      <c r="D305" s="2">
        <v>37.463979999999999</v>
      </c>
      <c r="E305" s="5">
        <f>pivot!B305</f>
        <v>202.68754587472606</v>
      </c>
      <c r="F305" s="5">
        <f t="shared" si="0"/>
        <v>83.448287650675638</v>
      </c>
    </row>
    <row r="306" spans="1:6" ht="12.75" x14ac:dyDescent="0.2">
      <c r="A306" s="1">
        <v>305</v>
      </c>
      <c r="B306" s="2">
        <v>63351500</v>
      </c>
      <c r="C306" s="2">
        <v>-122.134</v>
      </c>
      <c r="D306" s="2">
        <v>37.463979999999999</v>
      </c>
      <c r="E306" s="5">
        <f>pivot!B306</f>
        <v>178.90711163484687</v>
      </c>
      <c r="F306" s="5">
        <f t="shared" si="0"/>
        <v>73.657668753282096</v>
      </c>
    </row>
    <row r="307" spans="1:6" ht="12.75" x14ac:dyDescent="0.2">
      <c r="A307" s="1">
        <v>306</v>
      </c>
      <c r="B307" s="2">
        <v>63351480</v>
      </c>
      <c r="C307" s="2">
        <v>-122.134</v>
      </c>
      <c r="D307" s="2">
        <v>37.464039999999997</v>
      </c>
      <c r="E307" s="5">
        <f>pivot!B307</f>
        <v>203.93607573802413</v>
      </c>
      <c r="F307" s="5">
        <f t="shared" si="0"/>
        <v>83.962318637253134</v>
      </c>
    </row>
    <row r="308" spans="1:6" ht="12.75" x14ac:dyDescent="0.2">
      <c r="A308" s="1">
        <v>307</v>
      </c>
      <c r="B308" s="2">
        <v>63351430</v>
      </c>
      <c r="C308" s="2">
        <v>-122.134</v>
      </c>
      <c r="D308" s="2">
        <v>37.463549999999998</v>
      </c>
      <c r="E308" s="5">
        <f>pivot!B308</f>
        <v>216.55262870516128</v>
      </c>
      <c r="F308" s="5">
        <f t="shared" si="0"/>
        <v>89.156667094224247</v>
      </c>
    </row>
    <row r="309" spans="1:6" ht="12.75" x14ac:dyDescent="0.2">
      <c r="A309" s="1">
        <v>308</v>
      </c>
      <c r="B309" s="2">
        <v>63351730</v>
      </c>
      <c r="C309" s="2">
        <v>-122.134</v>
      </c>
      <c r="D309" s="2">
        <v>37.463639999999998</v>
      </c>
      <c r="E309" s="5">
        <f>pivot!B309</f>
        <v>245.11075028740862</v>
      </c>
      <c r="F309" s="5">
        <f t="shared" si="0"/>
        <v>100.91430288913033</v>
      </c>
    </row>
    <row r="310" spans="1:6" ht="12.75" x14ac:dyDescent="0.2">
      <c r="A310" s="1">
        <v>309</v>
      </c>
      <c r="B310" s="2">
        <v>63363450</v>
      </c>
      <c r="C310" s="2">
        <v>-122.136</v>
      </c>
      <c r="D310" s="2">
        <v>37.465580000000003</v>
      </c>
      <c r="E310" s="5">
        <f>pivot!B310</f>
        <v>234.08574180413692</v>
      </c>
      <c r="F310" s="5">
        <f t="shared" si="0"/>
        <v>96.375207626553973</v>
      </c>
    </row>
    <row r="311" spans="1:6" ht="12.75" x14ac:dyDescent="0.2">
      <c r="A311" s="1">
        <v>310</v>
      </c>
      <c r="B311" s="2">
        <v>63363230</v>
      </c>
      <c r="C311" s="2">
        <v>-122.137</v>
      </c>
      <c r="D311" s="2">
        <v>37.465800000000002</v>
      </c>
      <c r="E311" s="5">
        <f>pivot!B311</f>
        <v>233.69447284836284</v>
      </c>
      <c r="F311" s="5">
        <f t="shared" si="0"/>
        <v>96.214118674446397</v>
      </c>
    </row>
    <row r="312" spans="1:6" ht="12.75" x14ac:dyDescent="0.2">
      <c r="A312" s="1">
        <v>311</v>
      </c>
      <c r="B312" s="2">
        <v>63344500</v>
      </c>
      <c r="C312" s="2">
        <v>-122.134</v>
      </c>
      <c r="D312" s="2">
        <v>37.465710000000001</v>
      </c>
      <c r="E312" s="5">
        <f>pivot!B312</f>
        <v>239.88946891148592</v>
      </c>
      <c r="F312" s="5">
        <f t="shared" si="0"/>
        <v>98.764654333849052</v>
      </c>
    </row>
    <row r="313" spans="1:6" ht="12.75" x14ac:dyDescent="0.2">
      <c r="A313" s="1">
        <v>312</v>
      </c>
      <c r="B313" s="2">
        <v>63351600</v>
      </c>
      <c r="C313" s="2">
        <v>-122.134</v>
      </c>
      <c r="D313" s="2">
        <v>37.464509999999997</v>
      </c>
      <c r="E313" s="5">
        <f>pivot!B313</f>
        <v>239.32374643075306</v>
      </c>
      <c r="F313" s="5">
        <f t="shared" si="0"/>
        <v>98.531741294723147</v>
      </c>
    </row>
    <row r="314" spans="1:6" ht="12.75" x14ac:dyDescent="0.2">
      <c r="A314" s="1">
        <v>313</v>
      </c>
      <c r="B314" s="2">
        <v>63351640</v>
      </c>
      <c r="C314" s="2">
        <v>-122.134</v>
      </c>
      <c r="D314" s="2">
        <v>37.46405</v>
      </c>
      <c r="E314" s="5">
        <f>pivot!B314</f>
        <v>231.7458366261155</v>
      </c>
      <c r="F314" s="5">
        <f t="shared" si="0"/>
        <v>95.411847596078687</v>
      </c>
    </row>
    <row r="315" spans="1:6" ht="12.75" x14ac:dyDescent="0.2">
      <c r="A315" s="1">
        <v>314</v>
      </c>
      <c r="B315" s="2">
        <v>63351410</v>
      </c>
      <c r="C315" s="2">
        <v>-122.133</v>
      </c>
      <c r="D315" s="2">
        <v>37.463859999999997</v>
      </c>
      <c r="E315" s="5">
        <f>pivot!B315</f>
        <v>196.02590207509203</v>
      </c>
      <c r="F315" s="5">
        <f t="shared" si="0"/>
        <v>80.705628916419798</v>
      </c>
    </row>
    <row r="316" spans="1:6" ht="12.75" x14ac:dyDescent="0.2">
      <c r="A316" s="1">
        <v>315</v>
      </c>
      <c r="B316" s="2">
        <v>63351420</v>
      </c>
      <c r="C316" s="2">
        <v>-122.133</v>
      </c>
      <c r="D316" s="2">
        <v>37.46367</v>
      </c>
      <c r="E316" s="5">
        <f>pivot!B316</f>
        <v>197.80354744062817</v>
      </c>
      <c r="F316" s="5">
        <f t="shared" si="0"/>
        <v>81.437501519464846</v>
      </c>
    </row>
    <row r="317" spans="1:6" ht="12.75" x14ac:dyDescent="0.2">
      <c r="A317" s="1">
        <v>316</v>
      </c>
      <c r="B317" s="2">
        <v>63345140</v>
      </c>
      <c r="C317" s="2">
        <v>-122.13200000000001</v>
      </c>
      <c r="D317" s="2">
        <v>37.465760000000003</v>
      </c>
      <c r="E317" s="5">
        <f>pivot!B317</f>
        <v>172.0968783050875</v>
      </c>
      <c r="F317" s="5">
        <f t="shared" si="0"/>
        <v>70.853834371562229</v>
      </c>
    </row>
    <row r="318" spans="1:6" ht="12.75" x14ac:dyDescent="0.2">
      <c r="A318" s="1">
        <v>317</v>
      </c>
      <c r="B318" s="2">
        <v>63345070</v>
      </c>
      <c r="C318" s="2">
        <v>-122.13200000000001</v>
      </c>
      <c r="D318" s="2">
        <v>37.465760000000003</v>
      </c>
      <c r="E318" s="5">
        <f>pivot!B318</f>
        <v>165.51858093189003</v>
      </c>
      <c r="F318" s="5">
        <f t="shared" si="0"/>
        <v>68.145490111527863</v>
      </c>
    </row>
    <row r="319" spans="1:6" ht="12.75" x14ac:dyDescent="0.2">
      <c r="A319" s="1">
        <v>318</v>
      </c>
      <c r="B319" s="2">
        <v>63345330</v>
      </c>
      <c r="C319" s="2">
        <v>-122.131</v>
      </c>
      <c r="D319" s="2">
        <v>37.465539999999997</v>
      </c>
      <c r="E319" s="5">
        <f>pivot!B319</f>
        <v>165.3763540854172</v>
      </c>
      <c r="F319" s="5">
        <f t="shared" si="0"/>
        <v>68.086934038213684</v>
      </c>
    </row>
    <row r="320" spans="1:6" ht="12.75" x14ac:dyDescent="0.2">
      <c r="A320" s="1">
        <v>319</v>
      </c>
      <c r="B320" s="2">
        <v>63344370</v>
      </c>
      <c r="C320" s="2">
        <v>-122.134</v>
      </c>
      <c r="D320" s="2">
        <v>37.465310000000002</v>
      </c>
      <c r="E320" s="5">
        <f>pivot!B320</f>
        <v>241.87786269487538</v>
      </c>
      <c r="F320" s="5">
        <f t="shared" si="0"/>
        <v>99.583293958119057</v>
      </c>
    </row>
    <row r="321" spans="1:6" ht="12.75" x14ac:dyDescent="0.2">
      <c r="A321" s="1">
        <v>320</v>
      </c>
      <c r="B321" s="2">
        <v>63371170</v>
      </c>
      <c r="C321" s="2">
        <v>-122.13800000000001</v>
      </c>
      <c r="D321" s="2">
        <v>37.464669999999998</v>
      </c>
      <c r="E321" s="5">
        <f>pivot!B321</f>
        <v>221.51535972070744</v>
      </c>
      <c r="F321" s="5">
        <f t="shared" si="0"/>
        <v>91.199868138131436</v>
      </c>
    </row>
    <row r="322" spans="1:6" ht="12.75" x14ac:dyDescent="0.2">
      <c r="A322" s="1">
        <v>321</v>
      </c>
      <c r="B322" s="2">
        <v>63351690</v>
      </c>
      <c r="C322" s="2">
        <v>-122.134</v>
      </c>
      <c r="D322" s="2">
        <v>37.463929999999998</v>
      </c>
      <c r="E322" s="5">
        <f>pivot!B322</f>
        <v>245.3890592387325</v>
      </c>
      <c r="F322" s="5">
        <f t="shared" si="0"/>
        <v>101.02888519030529</v>
      </c>
    </row>
    <row r="323" spans="1:6" ht="12.75" x14ac:dyDescent="0.2">
      <c r="A323" s="1">
        <v>322</v>
      </c>
      <c r="B323" s="2">
        <v>63363560</v>
      </c>
      <c r="C323" s="2">
        <v>-122.137</v>
      </c>
      <c r="D323" s="2">
        <v>37.46566</v>
      </c>
      <c r="E323" s="5">
        <f>pivot!B323</f>
        <v>234.71968974269731</v>
      </c>
      <c r="F323" s="5">
        <f t="shared" si="0"/>
        <v>96.636209700974646</v>
      </c>
    </row>
    <row r="324" spans="1:6" ht="12.75" x14ac:dyDescent="0.2">
      <c r="A324" s="1">
        <v>323</v>
      </c>
      <c r="B324" s="2">
        <v>63363260</v>
      </c>
      <c r="C324" s="2">
        <v>-122.137</v>
      </c>
      <c r="D324" s="2">
        <v>37.465560000000004</v>
      </c>
      <c r="E324" s="5">
        <f>pivot!B324</f>
        <v>229.45621084440785</v>
      </c>
      <c r="F324" s="5">
        <f t="shared" si="0"/>
        <v>94.469188045785273</v>
      </c>
    </row>
    <row r="325" spans="1:6" ht="12.75" x14ac:dyDescent="0.2">
      <c r="A325" s="1">
        <v>324</v>
      </c>
      <c r="B325" s="2">
        <v>63363310</v>
      </c>
      <c r="C325" s="2">
        <v>-122.137</v>
      </c>
      <c r="D325" s="2">
        <v>37.46555</v>
      </c>
      <c r="E325" s="5">
        <f>pivot!B325</f>
        <v>229.13776932700051</v>
      </c>
      <c r="F325" s="5">
        <f t="shared" si="0"/>
        <v>94.338082805797072</v>
      </c>
    </row>
    <row r="326" spans="1:6" ht="12.75" x14ac:dyDescent="0.2">
      <c r="A326" s="1">
        <v>325</v>
      </c>
      <c r="B326" s="2">
        <v>63363390</v>
      </c>
      <c r="C326" s="2">
        <v>-122.13800000000001</v>
      </c>
      <c r="D326" s="2">
        <v>37.465539999999997</v>
      </c>
      <c r="E326" s="5">
        <f>pivot!B326</f>
        <v>210.68068457065709</v>
      </c>
      <c r="F326" s="5">
        <f t="shared" si="0"/>
        <v>86.739134822618098</v>
      </c>
    </row>
    <row r="327" spans="1:6" ht="12.75" x14ac:dyDescent="0.2">
      <c r="A327" s="1">
        <v>326</v>
      </c>
      <c r="B327" s="2">
        <v>63363350</v>
      </c>
      <c r="C327" s="2">
        <v>-122.13500000000001</v>
      </c>
      <c r="D327" s="2">
        <v>37.465690000000002</v>
      </c>
      <c r="E327" s="5">
        <f>pivot!B327</f>
        <v>246.9749999047927</v>
      </c>
      <c r="F327" s="5">
        <f t="shared" si="0"/>
        <v>101.68183124245243</v>
      </c>
    </row>
    <row r="328" spans="1:6" ht="12.75" x14ac:dyDescent="0.2">
      <c r="A328" s="1">
        <v>327</v>
      </c>
      <c r="B328" s="2">
        <v>63342140</v>
      </c>
      <c r="C328" s="2">
        <v>-122.131</v>
      </c>
      <c r="D328" s="2">
        <v>37.46555</v>
      </c>
      <c r="E328" s="5">
        <f>pivot!B328</f>
        <v>167.91981327613442</v>
      </c>
      <c r="F328" s="5">
        <f t="shared" si="0"/>
        <v>69.134099088531613</v>
      </c>
    </row>
    <row r="329" spans="1:6" ht="12.75" x14ac:dyDescent="0.2">
      <c r="A329" s="1">
        <v>328</v>
      </c>
      <c r="B329" s="2">
        <v>63342320</v>
      </c>
      <c r="C329" s="2">
        <v>-122.13</v>
      </c>
      <c r="D329" s="2">
        <v>37.46555</v>
      </c>
      <c r="E329" s="5">
        <f>pivot!B329</f>
        <v>160.95374916182197</v>
      </c>
      <c r="F329" s="5">
        <f t="shared" si="0"/>
        <v>66.266107769699033</v>
      </c>
    </row>
    <row r="330" spans="1:6" ht="12.75" x14ac:dyDescent="0.2">
      <c r="A330" s="1">
        <v>329</v>
      </c>
      <c r="B330" s="2">
        <v>63363500</v>
      </c>
      <c r="C330" s="2">
        <v>-122.13800000000001</v>
      </c>
      <c r="D330" s="2">
        <v>37.465400000000002</v>
      </c>
      <c r="E330" s="5">
        <f>pivot!B330</f>
        <v>209.24491019602681</v>
      </c>
      <c r="F330" s="5">
        <f t="shared" si="0"/>
        <v>86.148013584761344</v>
      </c>
    </row>
    <row r="331" spans="1:6" ht="12.75" x14ac:dyDescent="0.2">
      <c r="A331" s="1">
        <v>330</v>
      </c>
      <c r="B331" s="2">
        <v>63630050</v>
      </c>
      <c r="C331" s="2">
        <v>-122.13500000000001</v>
      </c>
      <c r="D331" s="2">
        <v>37.465400000000002</v>
      </c>
      <c r="E331" s="5">
        <f>pivot!B331</f>
        <v>210.68938606771556</v>
      </c>
      <c r="F331" s="5">
        <f t="shared" si="0"/>
        <v>86.742717307306023</v>
      </c>
    </row>
    <row r="332" spans="1:6" ht="12.75" x14ac:dyDescent="0.2">
      <c r="A332" s="1">
        <v>331</v>
      </c>
      <c r="B332" s="2">
        <v>63363380</v>
      </c>
      <c r="C332" s="2">
        <v>-122.139</v>
      </c>
      <c r="D332" s="2">
        <v>37.465420000000002</v>
      </c>
      <c r="E332" s="5">
        <f>pivot!B332</f>
        <v>249.5419595205083</v>
      </c>
      <c r="F332" s="5">
        <f t="shared" si="0"/>
        <v>102.73867162934181</v>
      </c>
    </row>
    <row r="333" spans="1:6" ht="12.75" x14ac:dyDescent="0.2">
      <c r="A333" s="1">
        <v>332</v>
      </c>
      <c r="B333" s="2">
        <v>63371180</v>
      </c>
      <c r="C333" s="2">
        <v>-122.13800000000001</v>
      </c>
      <c r="D333" s="2">
        <v>37.464660000000002</v>
      </c>
      <c r="E333" s="5">
        <f>pivot!B333</f>
        <v>225.47971285386427</v>
      </c>
      <c r="F333" s="5">
        <f t="shared" si="0"/>
        <v>92.832028018388684</v>
      </c>
    </row>
    <row r="334" spans="1:6" ht="12.75" x14ac:dyDescent="0.2">
      <c r="A334" s="1">
        <v>333</v>
      </c>
      <c r="B334" s="2">
        <v>63371330</v>
      </c>
      <c r="C334" s="2">
        <v>-122.13500000000001</v>
      </c>
      <c r="D334" s="2">
        <v>37.464889999999997</v>
      </c>
      <c r="E334" s="5">
        <f>pivot!B334</f>
        <v>251.56085114701537</v>
      </c>
      <c r="F334" s="5">
        <f t="shared" si="0"/>
        <v>103.56986749022825</v>
      </c>
    </row>
    <row r="335" spans="1:6" ht="12.75" x14ac:dyDescent="0.2">
      <c r="A335" s="1">
        <v>334</v>
      </c>
      <c r="B335" s="2">
        <v>63371090</v>
      </c>
      <c r="C335" s="2">
        <v>-122.13500000000001</v>
      </c>
      <c r="D335" s="2">
        <v>37.464530000000003</v>
      </c>
      <c r="E335" s="5">
        <f>pivot!B335</f>
        <v>225.76237173062816</v>
      </c>
      <c r="F335" s="5">
        <f t="shared" si="0"/>
        <v>92.948401223034367</v>
      </c>
    </row>
    <row r="336" spans="1:6" ht="12.75" x14ac:dyDescent="0.2">
      <c r="A336" s="1">
        <v>335</v>
      </c>
      <c r="B336" s="2">
        <v>63351810</v>
      </c>
      <c r="C336" s="2">
        <v>-122.134</v>
      </c>
      <c r="D336" s="2">
        <v>37.463799999999999</v>
      </c>
      <c r="E336" s="5">
        <f>pivot!B336</f>
        <v>230.90726529749585</v>
      </c>
      <c r="F336" s="5">
        <f t="shared" si="0"/>
        <v>95.06660022952606</v>
      </c>
    </row>
    <row r="337" spans="1:6" ht="12.75" x14ac:dyDescent="0.2">
      <c r="A337" s="1">
        <v>336</v>
      </c>
      <c r="B337" s="2">
        <v>63341630</v>
      </c>
      <c r="C337" s="2">
        <v>-122.133</v>
      </c>
      <c r="D337" s="2">
        <v>37.467509999999997</v>
      </c>
      <c r="E337" s="5">
        <f>pivot!B337</f>
        <v>194.01217477896776</v>
      </c>
      <c r="F337" s="5">
        <f t="shared" si="0"/>
        <v>79.876559256851976</v>
      </c>
    </row>
    <row r="338" spans="1:6" ht="12.75" x14ac:dyDescent="0.2">
      <c r="A338" s="1">
        <v>337</v>
      </c>
      <c r="B338" s="2">
        <v>63341620</v>
      </c>
      <c r="C338" s="2">
        <v>-122.133</v>
      </c>
      <c r="D338" s="2">
        <v>37.467149999999997</v>
      </c>
      <c r="E338" s="5">
        <f>pivot!B338</f>
        <v>203.69936849140328</v>
      </c>
      <c r="F338" s="5">
        <f t="shared" si="0"/>
        <v>83.864864132489316</v>
      </c>
    </row>
    <row r="339" spans="1:6" ht="12.75" x14ac:dyDescent="0.2">
      <c r="A339" s="1">
        <v>338</v>
      </c>
      <c r="B339" s="2">
        <v>63371520</v>
      </c>
      <c r="C339" s="2">
        <v>-122.13800000000001</v>
      </c>
      <c r="D339" s="2">
        <v>37.465040000000002</v>
      </c>
      <c r="E339" s="5">
        <f>pivot!B339</f>
        <v>206.01685974729685</v>
      </c>
      <c r="F339" s="5">
        <f t="shared" si="0"/>
        <v>84.818996149407909</v>
      </c>
    </row>
    <row r="340" spans="1:6" ht="12.75" x14ac:dyDescent="0.2">
      <c r="A340" s="1">
        <v>339</v>
      </c>
      <c r="B340" s="2">
        <v>63371450</v>
      </c>
      <c r="C340" s="2">
        <v>-122.139</v>
      </c>
      <c r="D340" s="2">
        <v>37.46481</v>
      </c>
      <c r="E340" s="5">
        <f>pivot!B340</f>
        <v>236.89077390565632</v>
      </c>
      <c r="F340" s="5">
        <f t="shared" si="0"/>
        <v>97.530064599471501</v>
      </c>
    </row>
    <row r="341" spans="1:6" ht="12.75" x14ac:dyDescent="0.2">
      <c r="A341" s="1">
        <v>340</v>
      </c>
      <c r="B341" s="2">
        <v>63371460</v>
      </c>
      <c r="C341" s="2">
        <v>-122.139</v>
      </c>
      <c r="D341" s="2">
        <v>37.464660000000002</v>
      </c>
      <c r="E341" s="5">
        <f>pivot!B341</f>
        <v>232.95537760646513</v>
      </c>
      <c r="F341" s="5">
        <f t="shared" si="0"/>
        <v>95.909826508487441</v>
      </c>
    </row>
    <row r="342" spans="1:6" ht="12.75" x14ac:dyDescent="0.2">
      <c r="A342" s="1">
        <v>341</v>
      </c>
      <c r="B342" s="2">
        <v>63371470</v>
      </c>
      <c r="C342" s="2">
        <v>-122.139</v>
      </c>
      <c r="D342" s="2">
        <v>37.464379999999998</v>
      </c>
      <c r="E342" s="5">
        <f>pivot!B342</f>
        <v>228.16628607790904</v>
      </c>
      <c r="F342" s="5">
        <f t="shared" si="0"/>
        <v>93.938114404837194</v>
      </c>
    </row>
    <row r="343" spans="1:6" ht="12.75" x14ac:dyDescent="0.2">
      <c r="A343" s="1">
        <v>342</v>
      </c>
      <c r="B343" s="2">
        <v>63371510</v>
      </c>
      <c r="C343" s="2">
        <v>-122.13800000000001</v>
      </c>
      <c r="D343" s="2">
        <v>37.464829999999999</v>
      </c>
      <c r="E343" s="5">
        <f>pivot!B343</f>
        <v>218.5858877729203</v>
      </c>
      <c r="F343" s="5">
        <f t="shared" si="0"/>
        <v>89.993778160039653</v>
      </c>
    </row>
    <row r="344" spans="1:6" ht="12.75" x14ac:dyDescent="0.2">
      <c r="A344" s="1">
        <v>343</v>
      </c>
      <c r="B344" s="2">
        <v>63371500</v>
      </c>
      <c r="C344" s="2">
        <v>-122.13800000000001</v>
      </c>
      <c r="D344" s="2">
        <v>37.46481</v>
      </c>
      <c r="E344" s="5">
        <f>pivot!B344</f>
        <v>222.40480956401299</v>
      </c>
      <c r="F344" s="5">
        <f t="shared" si="0"/>
        <v>91.56606264729426</v>
      </c>
    </row>
    <row r="345" spans="1:6" ht="12.75" x14ac:dyDescent="0.2">
      <c r="A345" s="1">
        <v>344</v>
      </c>
      <c r="B345" s="2">
        <v>63371999</v>
      </c>
      <c r="C345" s="2">
        <v>-122.13800000000001</v>
      </c>
      <c r="D345" s="2">
        <v>37.464640000000003</v>
      </c>
      <c r="E345" s="5">
        <f>pivot!B345</f>
        <v>227.05148486121405</v>
      </c>
      <c r="F345" s="5">
        <f t="shared" si="0"/>
        <v>93.479140706169076</v>
      </c>
    </row>
    <row r="346" spans="1:6" ht="12.75" x14ac:dyDescent="0.2">
      <c r="A346" s="1">
        <v>345</v>
      </c>
      <c r="B346" s="2">
        <v>63371490</v>
      </c>
      <c r="C346" s="2">
        <v>-122.13800000000001</v>
      </c>
      <c r="D346" s="2">
        <v>37.464449999999999</v>
      </c>
      <c r="E346" s="5">
        <f>pivot!B346</f>
        <v>228.45753753322555</v>
      </c>
      <c r="F346" s="5">
        <f t="shared" si="0"/>
        <v>94.058025251441208</v>
      </c>
    </row>
    <row r="347" spans="1:6" ht="12.75" x14ac:dyDescent="0.2">
      <c r="A347" s="1">
        <v>346</v>
      </c>
      <c r="B347" s="2">
        <v>63371480</v>
      </c>
      <c r="C347" s="2">
        <v>-122.13800000000001</v>
      </c>
      <c r="D347" s="2">
        <v>37.46443</v>
      </c>
      <c r="E347" s="5">
        <f>pivot!B347</f>
        <v>232.41797848399111</v>
      </c>
      <c r="F347" s="5">
        <f t="shared" si="0"/>
        <v>95.688574450982387</v>
      </c>
    </row>
    <row r="348" spans="1:6" ht="12.75" x14ac:dyDescent="0.2">
      <c r="A348" s="1">
        <v>347</v>
      </c>
      <c r="B348" s="2">
        <v>63344630</v>
      </c>
      <c r="C348" s="2">
        <v>-122.134</v>
      </c>
      <c r="D348" s="2">
        <v>37.465879999999999</v>
      </c>
      <c r="E348" s="5">
        <f>pivot!B348</f>
        <v>229.08493386459415</v>
      </c>
      <c r="F348" s="5">
        <f t="shared" si="0"/>
        <v>94.316329970189855</v>
      </c>
    </row>
    <row r="349" spans="1:6" ht="12.75" x14ac:dyDescent="0.2">
      <c r="A349" s="1">
        <v>348</v>
      </c>
      <c r="B349" s="2">
        <v>63344620</v>
      </c>
      <c r="C349" s="2">
        <v>-122.134</v>
      </c>
      <c r="D349" s="2">
        <v>37.465910000000001</v>
      </c>
      <c r="E349" s="5">
        <f>pivot!B349</f>
        <v>230.00018249032559</v>
      </c>
      <c r="F349" s="5">
        <f t="shared" si="0"/>
        <v>94.693146070371597</v>
      </c>
    </row>
    <row r="350" spans="1:6" ht="12.75" x14ac:dyDescent="0.2">
      <c r="A350" s="1">
        <v>349</v>
      </c>
      <c r="B350" s="2">
        <v>63344610</v>
      </c>
      <c r="C350" s="2">
        <v>-122.134</v>
      </c>
      <c r="D350" s="2">
        <v>37.465919999999997</v>
      </c>
      <c r="E350" s="5">
        <f>pivot!B350</f>
        <v>225.80693001063466</v>
      </c>
      <c r="F350" s="5">
        <f t="shared" si="0"/>
        <v>92.966746268119181</v>
      </c>
    </row>
    <row r="351" spans="1:6" ht="12.75" x14ac:dyDescent="0.2">
      <c r="A351" s="1">
        <v>350</v>
      </c>
      <c r="B351" s="2">
        <v>63344600</v>
      </c>
      <c r="C351" s="2">
        <v>-122.134</v>
      </c>
      <c r="D351" s="2">
        <v>37.465780000000002</v>
      </c>
      <c r="E351" s="5">
        <f>pivot!B351</f>
        <v>226.71581074742005</v>
      </c>
      <c r="F351" s="5">
        <f t="shared" si="0"/>
        <v>93.340940651084878</v>
      </c>
    </row>
    <row r="352" spans="1:6" ht="12.75" x14ac:dyDescent="0.2">
      <c r="A352" s="1">
        <v>351</v>
      </c>
      <c r="B352" s="2">
        <v>63344590</v>
      </c>
      <c r="C352" s="2">
        <v>-122.134</v>
      </c>
      <c r="D352" s="2">
        <v>37.465620000000001</v>
      </c>
      <c r="E352" s="5">
        <f>pivot!B352</f>
        <v>228.08644680386601</v>
      </c>
      <c r="F352" s="5">
        <f t="shared" si="0"/>
        <v>93.905243856834787</v>
      </c>
    </row>
    <row r="353" spans="1:6" ht="12.75" x14ac:dyDescent="0.2">
      <c r="A353" s="1">
        <v>352</v>
      </c>
      <c r="B353" s="2">
        <v>63344580</v>
      </c>
      <c r="C353" s="2">
        <v>-122.134</v>
      </c>
      <c r="D353" s="2">
        <v>37.465589999999999</v>
      </c>
      <c r="E353" s="5">
        <f>pivot!B353</f>
        <v>230.93121945650722</v>
      </c>
      <c r="F353" s="5">
        <f t="shared" si="0"/>
        <v>95.076462372476115</v>
      </c>
    </row>
    <row r="354" spans="1:6" ht="12.75" x14ac:dyDescent="0.2">
      <c r="A354" s="1">
        <v>353</v>
      </c>
      <c r="B354" s="2">
        <v>63344640</v>
      </c>
      <c r="C354" s="2">
        <v>-122.134</v>
      </c>
      <c r="D354" s="2">
        <v>37.465710000000001</v>
      </c>
      <c r="E354" s="5">
        <f>pivot!B354</f>
        <v>227.25654309902194</v>
      </c>
      <c r="F354" s="5">
        <f t="shared" si="0"/>
        <v>93.563565029034521</v>
      </c>
    </row>
    <row r="355" spans="1:6" ht="12.75" x14ac:dyDescent="0.2">
      <c r="A355" s="1">
        <v>354</v>
      </c>
      <c r="B355" s="2">
        <v>63340999</v>
      </c>
      <c r="C355" s="2">
        <v>-122.134</v>
      </c>
      <c r="D355" s="2">
        <v>37.46566</v>
      </c>
      <c r="E355" s="5">
        <f>pivot!B355</f>
        <v>220.52979041945662</v>
      </c>
      <c r="F355" s="5">
        <f t="shared" si="0"/>
        <v>90.794100382665661</v>
      </c>
    </row>
    <row r="356" spans="1:6" ht="12.75" x14ac:dyDescent="0.2">
      <c r="A356" s="1">
        <v>355</v>
      </c>
      <c r="B356" s="2">
        <v>63690010</v>
      </c>
      <c r="C356" s="2">
        <v>-122.13800000000001</v>
      </c>
      <c r="D356" s="2">
        <v>37.46837</v>
      </c>
      <c r="E356" s="5">
        <f>pivot!B356</f>
        <v>238.21909499239658</v>
      </c>
      <c r="F356" s="5">
        <f t="shared" si="0"/>
        <v>98.076946351186379</v>
      </c>
    </row>
    <row r="357" spans="1:6" ht="12.75" x14ac:dyDescent="0.2">
      <c r="A357" s="1">
        <v>356</v>
      </c>
      <c r="B357" s="2">
        <v>63690020</v>
      </c>
      <c r="C357" s="2">
        <v>-122.13800000000001</v>
      </c>
      <c r="D357" s="2">
        <v>37.468240000000002</v>
      </c>
      <c r="E357" s="5">
        <f>pivot!B357</f>
        <v>224.54834135146166</v>
      </c>
      <c r="F357" s="5">
        <f t="shared" si="0"/>
        <v>92.44857398470981</v>
      </c>
    </row>
    <row r="358" spans="1:6" ht="12.75" x14ac:dyDescent="0.2">
      <c r="A358" s="1">
        <v>357</v>
      </c>
      <c r="B358" s="2">
        <v>63690030</v>
      </c>
      <c r="C358" s="2">
        <v>-122.13800000000001</v>
      </c>
      <c r="D358" s="2">
        <v>37.468110000000003</v>
      </c>
      <c r="E358" s="5">
        <f>pivot!B358</f>
        <v>223.16043077147677</v>
      </c>
      <c r="F358" s="5">
        <f t="shared" si="0"/>
        <v>91.877158702077807</v>
      </c>
    </row>
    <row r="359" spans="1:6" ht="12.75" x14ac:dyDescent="0.2">
      <c r="A359" s="1">
        <v>358</v>
      </c>
      <c r="B359" s="2">
        <v>63690040</v>
      </c>
      <c r="C359" s="2">
        <v>-122.13800000000001</v>
      </c>
      <c r="D359" s="2">
        <v>37.467939999999999</v>
      </c>
      <c r="E359" s="5">
        <f>pivot!B359</f>
        <v>221.92691300491973</v>
      </c>
      <c r="F359" s="5">
        <f t="shared" si="0"/>
        <v>91.369308330898662</v>
      </c>
    </row>
    <row r="360" spans="1:6" ht="12.75" x14ac:dyDescent="0.2">
      <c r="A360" s="1">
        <v>359</v>
      </c>
      <c r="B360" s="2">
        <v>63690050</v>
      </c>
      <c r="C360" s="2">
        <v>-122.13800000000001</v>
      </c>
      <c r="D360" s="2">
        <v>37.467790000000001</v>
      </c>
      <c r="E360" s="5">
        <f>pivot!B360</f>
        <v>225.93729234198105</v>
      </c>
      <c r="F360" s="5">
        <f t="shared" si="0"/>
        <v>93.020417613726806</v>
      </c>
    </row>
    <row r="361" spans="1:6" ht="12.75" x14ac:dyDescent="0.2">
      <c r="A361" s="1">
        <v>360</v>
      </c>
      <c r="B361" s="2">
        <v>63690060</v>
      </c>
      <c r="C361" s="2">
        <v>-122.13800000000001</v>
      </c>
      <c r="D361" s="2">
        <v>37.46781</v>
      </c>
      <c r="E361" s="5">
        <f>pivot!B361</f>
        <v>224.24275368664999</v>
      </c>
      <c r="F361" s="5">
        <f t="shared" si="0"/>
        <v>92.322760791572321</v>
      </c>
    </row>
    <row r="362" spans="1:6" ht="12.75" x14ac:dyDescent="0.2">
      <c r="A362" s="1">
        <v>361</v>
      </c>
      <c r="B362" s="2">
        <v>63690070</v>
      </c>
      <c r="C362" s="2">
        <v>-122.13800000000001</v>
      </c>
      <c r="D362" s="2">
        <v>37.46781</v>
      </c>
      <c r="E362" s="5">
        <f>pivot!B362</f>
        <v>220.71486446152053</v>
      </c>
      <c r="F362" s="5">
        <f t="shared" si="0"/>
        <v>90.870297032204107</v>
      </c>
    </row>
    <row r="363" spans="1:6" ht="12.75" x14ac:dyDescent="0.2">
      <c r="A363" s="1">
        <v>362</v>
      </c>
      <c r="B363" s="2">
        <v>63690080</v>
      </c>
      <c r="C363" s="2">
        <v>-122.13800000000001</v>
      </c>
      <c r="D363" s="2">
        <v>37.467820000000003</v>
      </c>
      <c r="E363" s="5">
        <f>pivot!B363</f>
        <v>231.89524348785289</v>
      </c>
      <c r="F363" s="5">
        <f t="shared" si="0"/>
        <v>95.473359746326693</v>
      </c>
    </row>
    <row r="364" spans="1:6" ht="12.75" x14ac:dyDescent="0.2">
      <c r="A364" s="1">
        <v>363</v>
      </c>
      <c r="B364" s="2">
        <v>63690090</v>
      </c>
      <c r="C364" s="2">
        <v>-122.137</v>
      </c>
      <c r="D364" s="2">
        <v>37.467820000000003</v>
      </c>
      <c r="E364" s="5">
        <f>pivot!B364</f>
        <v>229.1520285603109</v>
      </c>
      <c r="F364" s="5">
        <f t="shared" si="0"/>
        <v>94.343953460542181</v>
      </c>
    </row>
    <row r="365" spans="1:6" ht="12.75" x14ac:dyDescent="0.2">
      <c r="A365" s="1">
        <v>364</v>
      </c>
      <c r="B365" s="2">
        <v>63690100</v>
      </c>
      <c r="C365" s="2">
        <v>-122.137</v>
      </c>
      <c r="D365" s="2">
        <v>37.467820000000003</v>
      </c>
      <c r="E365" s="5">
        <f>pivot!B365</f>
        <v>228.05172045369576</v>
      </c>
      <c r="F365" s="5">
        <f t="shared" si="0"/>
        <v>93.890946705791009</v>
      </c>
    </row>
    <row r="366" spans="1:6" ht="12.75" x14ac:dyDescent="0.2">
      <c r="A366" s="1">
        <v>365</v>
      </c>
      <c r="B366" s="2">
        <v>63690110</v>
      </c>
      <c r="C366" s="2">
        <v>-122.137</v>
      </c>
      <c r="D366" s="2">
        <v>37.467829999999999</v>
      </c>
      <c r="E366" s="5">
        <f>pivot!B366</f>
        <v>226.84962162949984</v>
      </c>
      <c r="F366" s="5">
        <f t="shared" si="0"/>
        <v>93.396031796080464</v>
      </c>
    </row>
    <row r="367" spans="1:6" ht="12.75" x14ac:dyDescent="0.2">
      <c r="A367" s="1">
        <v>366</v>
      </c>
      <c r="B367" s="2">
        <v>63690120</v>
      </c>
      <c r="C367" s="2">
        <v>-122.137</v>
      </c>
      <c r="D367" s="2">
        <v>37.467829999999999</v>
      </c>
      <c r="E367" s="5">
        <f>pivot!B367</f>
        <v>230.56385346826568</v>
      </c>
      <c r="F367" s="5">
        <f t="shared" si="0"/>
        <v>94.925214487325832</v>
      </c>
    </row>
    <row r="368" spans="1:6" ht="12.75" x14ac:dyDescent="0.2">
      <c r="A368" s="1">
        <v>367</v>
      </c>
      <c r="B368" s="2">
        <v>63690130</v>
      </c>
      <c r="C368" s="2">
        <v>-122.137</v>
      </c>
      <c r="D368" s="2">
        <v>37.467829999999999</v>
      </c>
      <c r="E368" s="5">
        <f>pivot!B368</f>
        <v>233.17956658542477</v>
      </c>
      <c r="F368" s="5">
        <f t="shared" si="0"/>
        <v>96.002127129739705</v>
      </c>
    </row>
    <row r="369" spans="1:6" ht="12.75" x14ac:dyDescent="0.2">
      <c r="A369" s="1">
        <v>368</v>
      </c>
      <c r="B369" s="2">
        <v>63690140</v>
      </c>
      <c r="C369" s="2">
        <v>-122.137</v>
      </c>
      <c r="D369" s="2">
        <v>37.467829999999999</v>
      </c>
      <c r="E369" s="5">
        <f>pivot!B369</f>
        <v>235.8980094913039</v>
      </c>
      <c r="F369" s="5">
        <f t="shared" si="0"/>
        <v>97.121334551156451</v>
      </c>
    </row>
    <row r="370" spans="1:6" ht="12.75" x14ac:dyDescent="0.2">
      <c r="A370" s="1">
        <v>369</v>
      </c>
      <c r="B370" s="2">
        <v>63690150</v>
      </c>
      <c r="C370" s="2">
        <v>-122.136</v>
      </c>
      <c r="D370" s="2">
        <v>37.467979999999997</v>
      </c>
      <c r="E370" s="5">
        <f>pivot!B370</f>
        <v>233.72411456252979</v>
      </c>
      <c r="F370" s="5">
        <f t="shared" si="0"/>
        <v>96.226322435065171</v>
      </c>
    </row>
    <row r="371" spans="1:6" ht="12.75" x14ac:dyDescent="0.2">
      <c r="A371" s="1">
        <v>370</v>
      </c>
      <c r="B371" s="2">
        <v>63690160</v>
      </c>
      <c r="C371" s="2">
        <v>-122.136</v>
      </c>
      <c r="D371" s="2">
        <v>37.468139999999998</v>
      </c>
      <c r="E371" s="5">
        <f>pivot!B371</f>
        <v>235.07440693503548</v>
      </c>
      <c r="F371" s="5">
        <f t="shared" si="0"/>
        <v>96.782249962960805</v>
      </c>
    </row>
    <row r="372" spans="1:6" ht="12.75" x14ac:dyDescent="0.2">
      <c r="A372" s="1">
        <v>371</v>
      </c>
      <c r="B372" s="2">
        <v>63690170</v>
      </c>
      <c r="C372" s="2">
        <v>-122.136</v>
      </c>
      <c r="D372" s="2">
        <v>37.468269999999997</v>
      </c>
      <c r="E372" s="5">
        <f>pivot!B372</f>
        <v>261.12452654762802</v>
      </c>
      <c r="F372" s="5">
        <f t="shared" si="0"/>
        <v>107.50731876471984</v>
      </c>
    </row>
    <row r="373" spans="1:6" ht="12.75" x14ac:dyDescent="0.2">
      <c r="A373" s="1">
        <v>372</v>
      </c>
      <c r="B373" s="2">
        <v>63690180</v>
      </c>
      <c r="C373" s="2">
        <v>-122.136</v>
      </c>
      <c r="D373" s="2">
        <v>37.468409999999999</v>
      </c>
      <c r="E373" s="5">
        <f>pivot!B373</f>
        <v>276.57058890276153</v>
      </c>
      <c r="F373" s="5">
        <f t="shared" si="0"/>
        <v>113.86660171384642</v>
      </c>
    </row>
    <row r="374" spans="1:6" ht="12.75" x14ac:dyDescent="0.2">
      <c r="A374" s="1">
        <v>373</v>
      </c>
      <c r="B374" s="2">
        <v>63690240</v>
      </c>
      <c r="C374" s="2">
        <v>-122.137</v>
      </c>
      <c r="D374" s="2">
        <v>37.46837</v>
      </c>
      <c r="E374" s="5">
        <f>pivot!B374</f>
        <v>266.52245260671515</v>
      </c>
      <c r="F374" s="5">
        <f t="shared" si="0"/>
        <v>109.72969352658207</v>
      </c>
    </row>
    <row r="375" spans="1:6" ht="12.75" x14ac:dyDescent="0.2">
      <c r="A375" s="1">
        <v>374</v>
      </c>
      <c r="B375" s="2">
        <v>63690250</v>
      </c>
      <c r="C375" s="2">
        <v>-122.137</v>
      </c>
      <c r="D375" s="2">
        <v>37.46837</v>
      </c>
      <c r="E375" s="5">
        <f>pivot!B375</f>
        <v>261.01096202118134</v>
      </c>
      <c r="F375" s="5">
        <f t="shared" si="0"/>
        <v>107.46056322663813</v>
      </c>
    </row>
    <row r="376" spans="1:6" ht="12.75" x14ac:dyDescent="0.2">
      <c r="A376" s="1">
        <v>375</v>
      </c>
      <c r="B376" s="2">
        <v>63690230</v>
      </c>
      <c r="C376" s="2">
        <v>-122.137</v>
      </c>
      <c r="D376" s="2">
        <v>37.468359999999997</v>
      </c>
      <c r="E376" s="5">
        <f>pivot!B376</f>
        <v>253.19801334266518</v>
      </c>
      <c r="F376" s="5">
        <f t="shared" si="0"/>
        <v>104.24390190730996</v>
      </c>
    </row>
    <row r="377" spans="1:6" ht="12.75" x14ac:dyDescent="0.2">
      <c r="A377" s="1">
        <v>376</v>
      </c>
      <c r="B377" s="2">
        <v>63690220</v>
      </c>
      <c r="C377" s="2">
        <v>-122.137</v>
      </c>
      <c r="D377" s="2">
        <v>37.468359999999997</v>
      </c>
      <c r="E377" s="5">
        <f>pivot!B377</f>
        <v>243.41107651644489</v>
      </c>
      <c r="F377" s="5">
        <f t="shared" si="0"/>
        <v>100.21453189363288</v>
      </c>
    </row>
    <row r="378" spans="1:6" ht="12.75" x14ac:dyDescent="0.2">
      <c r="A378" s="1">
        <v>377</v>
      </c>
      <c r="B378" s="2">
        <v>63690210</v>
      </c>
      <c r="C378" s="2">
        <v>-122.13800000000001</v>
      </c>
      <c r="D378" s="2">
        <v>37.468359999999997</v>
      </c>
      <c r="E378" s="5">
        <f>pivot!B378</f>
        <v>235.92245662765683</v>
      </c>
      <c r="F378" s="5">
        <f t="shared" si="0"/>
        <v>97.131399657316834</v>
      </c>
    </row>
    <row r="379" spans="1:6" ht="12.75" x14ac:dyDescent="0.2">
      <c r="A379" s="1">
        <v>378</v>
      </c>
      <c r="B379" s="2">
        <v>63690200</v>
      </c>
      <c r="C379" s="2">
        <v>-122.13800000000001</v>
      </c>
      <c r="D379" s="2">
        <v>37.468350000000001</v>
      </c>
      <c r="E379" s="5">
        <f>pivot!B379</f>
        <v>234.42460639267352</v>
      </c>
      <c r="F379" s="5">
        <f t="shared" si="0"/>
        <v>96.514721228816967</v>
      </c>
    </row>
    <row r="380" spans="1:6" ht="12.75" x14ac:dyDescent="0.2">
      <c r="A380" s="1">
        <v>379</v>
      </c>
      <c r="B380" s="2">
        <v>63690190</v>
      </c>
      <c r="C380" s="2">
        <v>-122.13800000000001</v>
      </c>
      <c r="D380" s="2">
        <v>37.468350000000001</v>
      </c>
      <c r="E380" s="5">
        <f>pivot!B380</f>
        <v>226.95038534595557</v>
      </c>
      <c r="F380" s="5">
        <f t="shared" si="0"/>
        <v>93.437517125429451</v>
      </c>
    </row>
    <row r="381" spans="1:6" ht="12.75" x14ac:dyDescent="0.2">
      <c r="A381" s="1">
        <v>380</v>
      </c>
      <c r="B381" s="2">
        <v>63362820</v>
      </c>
      <c r="C381" s="2">
        <v>-122.13800000000001</v>
      </c>
      <c r="D381" s="2">
        <v>37.466239999999999</v>
      </c>
      <c r="E381" s="5">
        <f>pivot!B381</f>
        <v>250.24647588722601</v>
      </c>
      <c r="F381" s="5">
        <f t="shared" si="0"/>
        <v>103.02872736103834</v>
      </c>
    </row>
    <row r="382" spans="1:6" ht="12.75" x14ac:dyDescent="0.2">
      <c r="A382" s="1">
        <v>381</v>
      </c>
      <c r="B382" s="2">
        <v>63690260</v>
      </c>
      <c r="C382" s="2">
        <v>-122.13800000000001</v>
      </c>
      <c r="D382" s="2">
        <v>37.468150000000001</v>
      </c>
      <c r="E382" s="5">
        <f>pivot!B382</f>
        <v>222.64878974946478</v>
      </c>
      <c r="F382" s="5">
        <f t="shared" si="0"/>
        <v>91.666511486460863</v>
      </c>
    </row>
    <row r="383" spans="1:6" ht="12.75" x14ac:dyDescent="0.2">
      <c r="A383" s="1">
        <v>382</v>
      </c>
      <c r="B383" s="2">
        <v>63690270</v>
      </c>
      <c r="C383" s="2">
        <v>-122.13800000000001</v>
      </c>
      <c r="D383" s="2">
        <v>37.468150000000001</v>
      </c>
      <c r="E383" s="5">
        <f>pivot!B383</f>
        <v>215.35360829318253</v>
      </c>
      <c r="F383" s="5">
        <f t="shared" si="0"/>
        <v>88.66301959454178</v>
      </c>
    </row>
    <row r="384" spans="1:6" ht="12.75" x14ac:dyDescent="0.2">
      <c r="A384" s="1">
        <v>383</v>
      </c>
      <c r="B384" s="2">
        <v>63690280</v>
      </c>
      <c r="C384" s="2">
        <v>-122.13800000000001</v>
      </c>
      <c r="D384" s="2">
        <v>37.468150000000001</v>
      </c>
      <c r="E384" s="5">
        <f>pivot!B384</f>
        <v>214.21974542161135</v>
      </c>
      <c r="F384" s="5">
        <f t="shared" si="0"/>
        <v>88.19619804092855</v>
      </c>
    </row>
    <row r="385" spans="1:6" ht="12.75" x14ac:dyDescent="0.2">
      <c r="A385" s="1">
        <v>384</v>
      </c>
      <c r="B385" s="2">
        <v>63690290</v>
      </c>
      <c r="C385" s="2">
        <v>-122.137</v>
      </c>
      <c r="D385" s="2">
        <v>37.468150000000001</v>
      </c>
      <c r="E385" s="5">
        <f>pivot!B385</f>
        <v>216.64150895016624</v>
      </c>
      <c r="F385" s="5">
        <f t="shared" si="0"/>
        <v>89.193259891377281</v>
      </c>
    </row>
    <row r="386" spans="1:6" ht="12.75" x14ac:dyDescent="0.2">
      <c r="A386" s="1">
        <v>385</v>
      </c>
      <c r="B386" s="2">
        <v>63690300</v>
      </c>
      <c r="C386" s="2">
        <v>-122.137</v>
      </c>
      <c r="D386" s="2">
        <v>37.468159999999997</v>
      </c>
      <c r="E386" s="5">
        <f>pivot!B386</f>
        <v>225.0183387597838</v>
      </c>
      <c r="F386" s="5">
        <f t="shared" si="0"/>
        <v>92.642076149608386</v>
      </c>
    </row>
    <row r="387" spans="1:6" ht="12.75" x14ac:dyDescent="0.2">
      <c r="A387" s="1">
        <v>386</v>
      </c>
      <c r="B387" s="2">
        <v>63690310</v>
      </c>
      <c r="C387" s="2">
        <v>-122.137</v>
      </c>
      <c r="D387" s="2">
        <v>37.468159999999997</v>
      </c>
      <c r="E387" s="5">
        <f>pivot!B387</f>
        <v>225.63286411911662</v>
      </c>
      <c r="F387" s="5">
        <f t="shared" si="0"/>
        <v>92.895081773278704</v>
      </c>
    </row>
    <row r="388" spans="1:6" ht="12.75" x14ac:dyDescent="0.2">
      <c r="A388" s="1">
        <v>387</v>
      </c>
      <c r="B388" s="2">
        <v>63690320</v>
      </c>
      <c r="C388" s="2">
        <v>-122.137</v>
      </c>
      <c r="D388" s="2">
        <v>37.468159999999997</v>
      </c>
      <c r="E388" s="5">
        <f>pivot!B388</f>
        <v>236.47547220831046</v>
      </c>
      <c r="F388" s="5">
        <f t="shared" si="0"/>
        <v>97.359081151266196</v>
      </c>
    </row>
    <row r="389" spans="1:6" ht="12.75" x14ac:dyDescent="0.2">
      <c r="A389" s="1">
        <v>388</v>
      </c>
      <c r="B389" s="2">
        <v>63361530</v>
      </c>
      <c r="C389" s="2">
        <v>-122.13800000000001</v>
      </c>
      <c r="D389" s="2">
        <v>37.46716</v>
      </c>
      <c r="E389" s="5">
        <f>pivot!B389</f>
        <v>239.51192724555258</v>
      </c>
      <c r="F389" s="5">
        <f t="shared" si="0"/>
        <v>98.609217030570463</v>
      </c>
    </row>
    <row r="390" spans="1:6" ht="12.75" x14ac:dyDescent="0.2">
      <c r="A390" s="1">
        <v>389</v>
      </c>
      <c r="B390" s="2">
        <v>63363590</v>
      </c>
      <c r="C390" s="2">
        <v>-122.137</v>
      </c>
      <c r="D390" s="2">
        <v>37.465290000000003</v>
      </c>
      <c r="E390" s="5">
        <f>pivot!B390</f>
        <v>215.26308574481658</v>
      </c>
      <c r="F390" s="5">
        <f t="shared" si="0"/>
        <v>88.625750646307623</v>
      </c>
    </row>
    <row r="391" spans="1:6" ht="12.75" x14ac:dyDescent="0.2">
      <c r="A391" s="1">
        <v>390</v>
      </c>
      <c r="B391" s="2">
        <v>63363600</v>
      </c>
      <c r="C391" s="2">
        <v>-122.137</v>
      </c>
      <c r="D391" s="2">
        <v>37.465299999999999</v>
      </c>
      <c r="E391" s="5">
        <f>pivot!B391</f>
        <v>212.47971938808024</v>
      </c>
      <c r="F391" s="5">
        <f t="shared" si="0"/>
        <v>87.479813655597283</v>
      </c>
    </row>
    <row r="392" spans="1:6" ht="12.75" x14ac:dyDescent="0.2">
      <c r="A392" s="1">
        <v>391</v>
      </c>
      <c r="B392" s="2">
        <v>63252999</v>
      </c>
      <c r="C392" s="2">
        <v>-122.136</v>
      </c>
      <c r="D392" s="2">
        <v>37.468150000000001</v>
      </c>
      <c r="E392" s="5">
        <f>pivot!B392</f>
        <v>280.83817362884071</v>
      </c>
      <c r="F392" s="5">
        <f t="shared" si="0"/>
        <v>115.62360477123008</v>
      </c>
    </row>
    <row r="393" spans="1:6" ht="12.75" x14ac:dyDescent="0.2">
      <c r="A393" s="1">
        <v>392</v>
      </c>
      <c r="B393" s="2">
        <v>63252320</v>
      </c>
      <c r="C393" s="2">
        <v>-122.136</v>
      </c>
      <c r="D393" s="2">
        <v>37.46837</v>
      </c>
      <c r="E393" s="5">
        <f>pivot!B393</f>
        <v>291.35043889583113</v>
      </c>
      <c r="F393" s="5">
        <f t="shared" si="0"/>
        <v>119.95159903488457</v>
      </c>
    </row>
    <row r="394" spans="1:6" ht="12.75" x14ac:dyDescent="0.2">
      <c r="A394" s="1">
        <v>393</v>
      </c>
      <c r="B394" s="2">
        <v>63252330</v>
      </c>
      <c r="C394" s="2">
        <v>-122.136</v>
      </c>
      <c r="D394" s="2">
        <v>37.46819</v>
      </c>
      <c r="E394" s="5">
        <f>pivot!B394</f>
        <v>286.3772069364104</v>
      </c>
      <c r="F394" s="5">
        <f t="shared" si="0"/>
        <v>117.90407465783295</v>
      </c>
    </row>
    <row r="395" spans="1:6" ht="12.75" x14ac:dyDescent="0.2">
      <c r="A395" s="1">
        <v>394</v>
      </c>
      <c r="B395" s="2">
        <v>63252340</v>
      </c>
      <c r="C395" s="2">
        <v>-122.136</v>
      </c>
      <c r="D395" s="2">
        <v>37.46799</v>
      </c>
      <c r="E395" s="5">
        <f>pivot!B395</f>
        <v>276.68344670357209</v>
      </c>
      <c r="F395" s="5">
        <f t="shared" si="0"/>
        <v>113.91306628662032</v>
      </c>
    </row>
    <row r="396" spans="1:6" ht="12.75" x14ac:dyDescent="0.2">
      <c r="A396" s="1">
        <v>395</v>
      </c>
      <c r="B396" s="2">
        <v>63252350</v>
      </c>
      <c r="C396" s="2">
        <v>-122.136</v>
      </c>
      <c r="D396" s="2">
        <v>37.467829999999999</v>
      </c>
      <c r="E396" s="5">
        <f>pivot!B396</f>
        <v>260.21960612980411</v>
      </c>
      <c r="F396" s="5">
        <f t="shared" si="0"/>
        <v>107.13475488072959</v>
      </c>
    </row>
    <row r="397" spans="1:6" ht="12.75" x14ac:dyDescent="0.2">
      <c r="A397" s="1">
        <v>396</v>
      </c>
      <c r="B397" s="2">
        <v>63252360</v>
      </c>
      <c r="C397" s="2">
        <v>-122.13500000000001</v>
      </c>
      <c r="D397" s="2">
        <v>37.467820000000003</v>
      </c>
      <c r="E397" s="5">
        <f>pivot!B397</f>
        <v>259.86771134113371</v>
      </c>
      <c r="F397" s="5">
        <f t="shared" si="0"/>
        <v>106.9898766277466</v>
      </c>
    </row>
    <row r="398" spans="1:6" ht="12.75" x14ac:dyDescent="0.2">
      <c r="A398" s="1">
        <v>397</v>
      </c>
      <c r="B398" s="2">
        <v>63252370</v>
      </c>
      <c r="C398" s="2">
        <v>-122.13500000000001</v>
      </c>
      <c r="D398" s="2">
        <v>37.467959999999998</v>
      </c>
      <c r="E398" s="5">
        <f>pivot!B398</f>
        <v>276.64720322313508</v>
      </c>
      <c r="F398" s="5">
        <f t="shared" si="0"/>
        <v>113.89814451938535</v>
      </c>
    </row>
    <row r="399" spans="1:6" ht="12.75" x14ac:dyDescent="0.2">
      <c r="A399" s="1">
        <v>398</v>
      </c>
      <c r="B399" s="2">
        <v>63252380</v>
      </c>
      <c r="C399" s="2">
        <v>-122.13500000000001</v>
      </c>
      <c r="D399" s="2">
        <v>37.468110000000003</v>
      </c>
      <c r="E399" s="5">
        <f>pivot!B399</f>
        <v>280.08809662929463</v>
      </c>
      <c r="F399" s="5">
        <f t="shared" si="0"/>
        <v>115.3147913167667</v>
      </c>
    </row>
    <row r="400" spans="1:6" ht="12.75" x14ac:dyDescent="0.2">
      <c r="A400" s="1">
        <v>399</v>
      </c>
      <c r="B400" s="2">
        <v>63362800</v>
      </c>
      <c r="C400" s="2">
        <v>-122.13800000000001</v>
      </c>
      <c r="D400" s="2">
        <v>37.466250000000002</v>
      </c>
      <c r="E400" s="5">
        <f>pivot!B400</f>
        <v>232.09638727023676</v>
      </c>
      <c r="F400" s="5">
        <f t="shared" si="0"/>
        <v>95.556172452648013</v>
      </c>
    </row>
    <row r="401" spans="1:6" ht="12.75" x14ac:dyDescent="0.2">
      <c r="A401" s="1">
        <v>400</v>
      </c>
      <c r="B401" s="2">
        <v>63344670</v>
      </c>
      <c r="C401" s="2">
        <v>-122.134</v>
      </c>
      <c r="D401" s="2">
        <v>37.46649</v>
      </c>
      <c r="E401" s="5">
        <f>pivot!B401</f>
        <v>234.35103439625539</v>
      </c>
      <c r="F401" s="5">
        <f t="shared" si="0"/>
        <v>96.484430975443786</v>
      </c>
    </row>
    <row r="402" spans="1:6" ht="12.75" x14ac:dyDescent="0.2">
      <c r="A402" s="1">
        <v>401</v>
      </c>
      <c r="B402" s="2">
        <v>63344690</v>
      </c>
      <c r="C402" s="2">
        <v>-122.13500000000001</v>
      </c>
      <c r="D402" s="2">
        <v>37.466520000000003</v>
      </c>
      <c r="E402" s="5">
        <f>pivot!B402</f>
        <v>255.78637596514466</v>
      </c>
      <c r="F402" s="5">
        <f t="shared" si="0"/>
        <v>105.30955410479834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5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8.85546875" customWidth="1"/>
    <col min="2" max="2" width="8.42578125" customWidth="1"/>
    <col min="3" max="3" width="31.7109375" customWidth="1"/>
    <col min="4" max="4" width="11.7109375" customWidth="1"/>
  </cols>
  <sheetData>
    <row r="1" spans="1:4" ht="15.75" customHeight="1" x14ac:dyDescent="0.2">
      <c r="A1" s="2" t="s">
        <v>4</v>
      </c>
      <c r="B1" s="1" t="s">
        <v>5</v>
      </c>
      <c r="C1" s="2" t="s">
        <v>8</v>
      </c>
      <c r="D1" s="2" t="s">
        <v>11</v>
      </c>
    </row>
    <row r="2" spans="1:4" ht="15.75" customHeight="1" x14ac:dyDescent="0.2">
      <c r="A2" s="2">
        <v>37.459710000000001</v>
      </c>
      <c r="B2" s="2">
        <v>-122.143</v>
      </c>
      <c r="C2" s="2" t="s">
        <v>12</v>
      </c>
      <c r="D2" s="2" t="s">
        <v>13</v>
      </c>
    </row>
    <row r="3" spans="1:4" ht="15.75" customHeight="1" x14ac:dyDescent="0.2">
      <c r="A3" s="2">
        <v>37.448360000000001</v>
      </c>
      <c r="B3" s="2">
        <v>-122.126</v>
      </c>
      <c r="C3" s="2" t="s">
        <v>14</v>
      </c>
      <c r="D3" s="2" t="s">
        <v>13</v>
      </c>
    </row>
    <row r="4" spans="1:4" ht="15.75" customHeight="1" x14ac:dyDescent="0.2">
      <c r="A4" s="2">
        <v>37.449359999999999</v>
      </c>
      <c r="B4" s="2">
        <v>-122.15900000000001</v>
      </c>
      <c r="C4" s="2" t="s">
        <v>15</v>
      </c>
      <c r="D4" s="2" t="s">
        <v>13</v>
      </c>
    </row>
    <row r="5" spans="1:4" ht="15.75" customHeight="1" x14ac:dyDescent="0.2">
      <c r="A5" s="2">
        <v>37.448880000000003</v>
      </c>
      <c r="B5" s="2">
        <v>-122.15900000000001</v>
      </c>
      <c r="C5" s="2" t="s">
        <v>16</v>
      </c>
      <c r="D5" s="2" t="s">
        <v>13</v>
      </c>
    </row>
    <row r="6" spans="1:4" ht="15.75" customHeight="1" x14ac:dyDescent="0.2">
      <c r="A6" s="2">
        <v>37.448860000000003</v>
      </c>
      <c r="B6" s="2">
        <v>-122.15900000000001</v>
      </c>
      <c r="C6" s="2" t="s">
        <v>17</v>
      </c>
      <c r="D6" s="2" t="s">
        <v>13</v>
      </c>
    </row>
    <row r="7" spans="1:4" ht="15.75" customHeight="1" x14ac:dyDescent="0.2">
      <c r="A7" s="2">
        <v>37.44811</v>
      </c>
      <c r="B7" s="2">
        <v>-122.158</v>
      </c>
      <c r="C7" s="2" t="s">
        <v>18</v>
      </c>
      <c r="D7" s="2" t="s">
        <v>13</v>
      </c>
    </row>
    <row r="8" spans="1:4" ht="15.75" customHeight="1" x14ac:dyDescent="0.2">
      <c r="A8" s="2">
        <v>37.449280000000002</v>
      </c>
      <c r="B8" s="2">
        <v>-122.16</v>
      </c>
      <c r="C8" s="2" t="s">
        <v>19</v>
      </c>
      <c r="D8" s="2" t="s">
        <v>13</v>
      </c>
    </row>
    <row r="9" spans="1:4" ht="15.75" customHeight="1" x14ac:dyDescent="0.2">
      <c r="A9" s="2">
        <v>37.448630000000001</v>
      </c>
      <c r="B9" s="2">
        <v>-122.16</v>
      </c>
      <c r="C9" s="2" t="s">
        <v>20</v>
      </c>
      <c r="D9" s="2" t="s">
        <v>13</v>
      </c>
    </row>
    <row r="10" spans="1:4" ht="15.75" customHeight="1" x14ac:dyDescent="0.2">
      <c r="A10" s="2">
        <v>37.446599999999997</v>
      </c>
      <c r="B10" s="2">
        <v>-122.158</v>
      </c>
      <c r="C10" s="2" t="s">
        <v>21</v>
      </c>
      <c r="D10" s="2" t="s">
        <v>13</v>
      </c>
    </row>
    <row r="11" spans="1:4" ht="15.75" customHeight="1" x14ac:dyDescent="0.2">
      <c r="A11" s="2">
        <v>37.446350000000002</v>
      </c>
      <c r="B11" s="2">
        <v>-122.15900000000001</v>
      </c>
      <c r="C11" s="2" t="s">
        <v>22</v>
      </c>
      <c r="D11" s="2" t="s">
        <v>13</v>
      </c>
    </row>
    <row r="12" spans="1:4" ht="15.75" customHeight="1" x14ac:dyDescent="0.2">
      <c r="A12" s="2">
        <v>37.447180000000003</v>
      </c>
      <c r="B12" s="2">
        <v>-122.16</v>
      </c>
      <c r="C12" s="2" t="s">
        <v>23</v>
      </c>
      <c r="D12" s="2" t="s">
        <v>13</v>
      </c>
    </row>
    <row r="13" spans="1:4" ht="15.75" customHeight="1" x14ac:dyDescent="0.2">
      <c r="A13" s="2">
        <v>37.446840000000002</v>
      </c>
      <c r="B13" s="2">
        <v>-122.16</v>
      </c>
      <c r="C13" s="2" t="s">
        <v>24</v>
      </c>
      <c r="D13" s="2" t="s">
        <v>13</v>
      </c>
    </row>
    <row r="14" spans="1:4" ht="15.75" customHeight="1" x14ac:dyDescent="0.2">
      <c r="A14" s="2">
        <v>37.44511</v>
      </c>
      <c r="B14" s="2">
        <v>-122.16</v>
      </c>
      <c r="C14" s="2" t="s">
        <v>14</v>
      </c>
      <c r="D14" s="2" t="s">
        <v>13</v>
      </c>
    </row>
    <row r="15" spans="1:4" ht="15.75" customHeight="1" x14ac:dyDescent="0.2">
      <c r="A15" s="2">
        <v>37.447249999999997</v>
      </c>
      <c r="B15" s="2">
        <v>-122.163</v>
      </c>
      <c r="C15" s="2" t="s">
        <v>25</v>
      </c>
      <c r="D15" s="2" t="s">
        <v>13</v>
      </c>
    </row>
    <row r="16" spans="1:4" ht="15.75" customHeight="1" x14ac:dyDescent="0.2">
      <c r="A16" s="2">
        <v>37.445120000000003</v>
      </c>
      <c r="B16" s="2">
        <v>-122.16200000000001</v>
      </c>
      <c r="C16" s="2" t="s">
        <v>26</v>
      </c>
      <c r="D16" s="2" t="s">
        <v>13</v>
      </c>
    </row>
    <row r="17" spans="1:4" ht="15.75" customHeight="1" x14ac:dyDescent="0.2">
      <c r="A17" s="2">
        <v>37.445790000000002</v>
      </c>
      <c r="B17" s="2">
        <v>-122.163</v>
      </c>
      <c r="C17" s="2" t="s">
        <v>27</v>
      </c>
      <c r="D17" s="2" t="s">
        <v>13</v>
      </c>
    </row>
    <row r="18" spans="1:4" ht="15.75" customHeight="1" x14ac:dyDescent="0.2">
      <c r="A18" s="2">
        <v>37.458759999999998</v>
      </c>
      <c r="B18" s="2">
        <v>-122.173</v>
      </c>
      <c r="C18" s="2" t="s">
        <v>28</v>
      </c>
      <c r="D18" s="2" t="s">
        <v>13</v>
      </c>
    </row>
    <row r="19" spans="1:4" ht="15.75" customHeight="1" x14ac:dyDescent="0.2">
      <c r="A19" s="2">
        <v>37.445959999999999</v>
      </c>
      <c r="B19" s="2">
        <v>-122.164</v>
      </c>
      <c r="C19" s="2" t="s">
        <v>29</v>
      </c>
      <c r="D19" s="2" t="s">
        <v>13</v>
      </c>
    </row>
    <row r="20" spans="1:4" ht="15.75" customHeight="1" x14ac:dyDescent="0.2">
      <c r="A20" s="2">
        <v>37.445340000000002</v>
      </c>
      <c r="B20" s="2">
        <v>-122.164</v>
      </c>
      <c r="C20" s="2" t="s">
        <v>30</v>
      </c>
      <c r="D20" s="2" t="s">
        <v>13</v>
      </c>
    </row>
    <row r="21" spans="1:4" ht="15.75" customHeight="1" x14ac:dyDescent="0.2">
      <c r="A21" s="2">
        <v>37.432650000000002</v>
      </c>
      <c r="B21" s="2">
        <v>-122.129</v>
      </c>
      <c r="C21" s="2" t="s">
        <v>22</v>
      </c>
      <c r="D21" s="2" t="s">
        <v>13</v>
      </c>
    </row>
    <row r="22" spans="1:4" ht="15.75" customHeight="1" x14ac:dyDescent="0.2">
      <c r="A22" s="2">
        <v>37.463369999999998</v>
      </c>
      <c r="B22" s="2">
        <v>-122.142</v>
      </c>
      <c r="C22" s="2" t="s">
        <v>31</v>
      </c>
      <c r="D22" s="2" t="s">
        <v>32</v>
      </c>
    </row>
    <row r="23" spans="1:4" ht="15.75" customHeight="1" x14ac:dyDescent="0.2">
      <c r="A23" s="2">
        <v>37.463340000000002</v>
      </c>
      <c r="B23" s="2">
        <v>-122.142</v>
      </c>
      <c r="C23" s="2" t="s">
        <v>33</v>
      </c>
      <c r="D23" s="2" t="s">
        <v>32</v>
      </c>
    </row>
    <row r="24" spans="1:4" ht="15.75" customHeight="1" x14ac:dyDescent="0.2">
      <c r="A24" s="2">
        <v>37.459850000000003</v>
      </c>
      <c r="B24" s="2">
        <v>-122.13500000000001</v>
      </c>
      <c r="C24" s="2" t="s">
        <v>34</v>
      </c>
      <c r="D24" s="2" t="s">
        <v>32</v>
      </c>
    </row>
    <row r="25" spans="1:4" ht="12.75" x14ac:dyDescent="0.2">
      <c r="A25" s="2">
        <v>37.458930000000002</v>
      </c>
      <c r="B25" s="2">
        <v>-122.143</v>
      </c>
      <c r="C25" s="2" t="s">
        <v>35</v>
      </c>
      <c r="D25" s="2" t="s">
        <v>32</v>
      </c>
    </row>
    <row r="26" spans="1:4" ht="12.75" x14ac:dyDescent="0.2">
      <c r="A26" s="2">
        <v>37.466180000000001</v>
      </c>
      <c r="B26" s="2">
        <v>-122.15600000000001</v>
      </c>
      <c r="C26" s="2" t="s">
        <v>36</v>
      </c>
      <c r="D26" s="2" t="s">
        <v>32</v>
      </c>
    </row>
    <row r="27" spans="1:4" ht="12.75" x14ac:dyDescent="0.2">
      <c r="A27" s="2">
        <v>37.466059999999999</v>
      </c>
      <c r="B27" s="2">
        <v>-122.15600000000001</v>
      </c>
      <c r="C27" s="2" t="s">
        <v>37</v>
      </c>
      <c r="D27" s="2" t="s">
        <v>32</v>
      </c>
    </row>
    <row r="28" spans="1:4" ht="12.75" x14ac:dyDescent="0.2">
      <c r="A28" s="2">
        <v>37.465290000000003</v>
      </c>
      <c r="B28" s="2">
        <v>-122.16200000000001</v>
      </c>
      <c r="C28" s="2" t="s">
        <v>39</v>
      </c>
      <c r="D28" s="2" t="s">
        <v>32</v>
      </c>
    </row>
    <row r="29" spans="1:4" ht="12.75" x14ac:dyDescent="0.2">
      <c r="A29" s="2">
        <v>37.465290000000003</v>
      </c>
      <c r="B29" s="2">
        <v>-122.16200000000001</v>
      </c>
      <c r="C29" s="2" t="s">
        <v>41</v>
      </c>
      <c r="D29" s="2" t="s">
        <v>32</v>
      </c>
    </row>
    <row r="30" spans="1:4" ht="12.75" x14ac:dyDescent="0.2">
      <c r="A30" s="2">
        <v>37.465290000000003</v>
      </c>
      <c r="B30" s="2">
        <v>-122.16200000000001</v>
      </c>
      <c r="C30" s="2" t="s">
        <v>42</v>
      </c>
      <c r="D30" s="2" t="s">
        <v>32</v>
      </c>
    </row>
    <row r="31" spans="1:4" ht="12.75" x14ac:dyDescent="0.2">
      <c r="A31" s="2">
        <v>37.465290000000003</v>
      </c>
      <c r="B31" s="2">
        <v>-122.16200000000001</v>
      </c>
      <c r="C31" s="2" t="s">
        <v>43</v>
      </c>
      <c r="D31" s="2" t="s">
        <v>32</v>
      </c>
    </row>
    <row r="32" spans="1:4" ht="12.75" x14ac:dyDescent="0.2">
      <c r="A32" s="2">
        <v>37.445799999999998</v>
      </c>
      <c r="B32" s="2">
        <v>-122.158</v>
      </c>
      <c r="C32" s="2" t="s">
        <v>44</v>
      </c>
      <c r="D32" s="2" t="s">
        <v>32</v>
      </c>
    </row>
    <row r="33" spans="1:4" ht="12.75" x14ac:dyDescent="0.2">
      <c r="A33" s="2">
        <v>37.446449999999999</v>
      </c>
      <c r="B33" s="2">
        <v>-122.161</v>
      </c>
      <c r="C33" s="2" t="s">
        <v>34</v>
      </c>
      <c r="D33" s="2" t="s">
        <v>32</v>
      </c>
    </row>
    <row r="34" spans="1:4" ht="12.75" x14ac:dyDescent="0.2">
      <c r="A34" s="2">
        <v>37.44632</v>
      </c>
      <c r="B34" s="2">
        <v>-122.161</v>
      </c>
      <c r="C34" s="2" t="s">
        <v>45</v>
      </c>
      <c r="D34" s="2" t="s">
        <v>32</v>
      </c>
    </row>
    <row r="35" spans="1:4" ht="12.75" x14ac:dyDescent="0.2">
      <c r="A35" s="2">
        <v>37.446219999999997</v>
      </c>
      <c r="B35" s="2">
        <v>-122.161</v>
      </c>
      <c r="C35" s="2" t="s">
        <v>46</v>
      </c>
      <c r="D35" s="2" t="s">
        <v>32</v>
      </c>
    </row>
    <row r="36" spans="1:4" ht="12.75" x14ac:dyDescent="0.2">
      <c r="A36" s="2">
        <v>37.446240000000003</v>
      </c>
      <c r="B36" s="2">
        <v>-122.161</v>
      </c>
      <c r="C36" s="2" t="s">
        <v>47</v>
      </c>
      <c r="D36" s="2" t="s">
        <v>32</v>
      </c>
    </row>
    <row r="37" spans="1:4" ht="12.75" x14ac:dyDescent="0.2">
      <c r="A37" s="2">
        <v>37.446240000000003</v>
      </c>
      <c r="B37" s="2">
        <v>-122.161</v>
      </c>
      <c r="C37" s="2" t="s">
        <v>48</v>
      </c>
      <c r="D37" s="2" t="s">
        <v>32</v>
      </c>
    </row>
    <row r="38" spans="1:4" ht="12.75" x14ac:dyDescent="0.2">
      <c r="A38" s="2">
        <v>37.446240000000003</v>
      </c>
      <c r="B38" s="2">
        <v>-122.161</v>
      </c>
      <c r="C38" s="2" t="s">
        <v>49</v>
      </c>
      <c r="D38" s="2" t="s">
        <v>32</v>
      </c>
    </row>
    <row r="39" spans="1:4" ht="12.75" x14ac:dyDescent="0.2">
      <c r="A39" s="2">
        <v>37.44594</v>
      </c>
      <c r="B39" s="2">
        <v>-122.161</v>
      </c>
      <c r="C39" s="2" t="s">
        <v>50</v>
      </c>
      <c r="D39" s="2" t="s">
        <v>32</v>
      </c>
    </row>
    <row r="40" spans="1:4" ht="12.75" x14ac:dyDescent="0.2">
      <c r="A40" s="2">
        <v>37.445970000000003</v>
      </c>
      <c r="B40" s="2">
        <v>-122.161</v>
      </c>
      <c r="C40" s="2" t="s">
        <v>46</v>
      </c>
      <c r="D40" s="2" t="s">
        <v>32</v>
      </c>
    </row>
    <row r="41" spans="1:4" ht="12.75" x14ac:dyDescent="0.2">
      <c r="A41" s="2">
        <v>37.445900000000002</v>
      </c>
      <c r="B41" s="2">
        <v>-122.161</v>
      </c>
      <c r="C41" s="2" t="s">
        <v>51</v>
      </c>
      <c r="D41" s="2" t="s">
        <v>32</v>
      </c>
    </row>
    <row r="42" spans="1:4" ht="12.75" x14ac:dyDescent="0.2">
      <c r="A42" s="2">
        <v>37.468119999999999</v>
      </c>
      <c r="B42" s="2">
        <v>-122.13500000000001</v>
      </c>
      <c r="C42" s="2" t="s">
        <v>52</v>
      </c>
      <c r="D42" s="2" t="s">
        <v>53</v>
      </c>
    </row>
    <row r="43" spans="1:4" ht="12.75" x14ac:dyDescent="0.2">
      <c r="A43" s="2">
        <v>37.466540000000002</v>
      </c>
      <c r="B43" s="2">
        <v>-122.139</v>
      </c>
      <c r="C43" s="2" t="s">
        <v>54</v>
      </c>
      <c r="D43" s="2" t="s">
        <v>53</v>
      </c>
    </row>
    <row r="44" spans="1:4" ht="12.75" x14ac:dyDescent="0.2">
      <c r="A44" s="2">
        <v>37.471029999999999</v>
      </c>
      <c r="B44" s="2">
        <v>-122.13500000000001</v>
      </c>
      <c r="C44" s="2" t="s">
        <v>55</v>
      </c>
      <c r="D44" s="2" t="s">
        <v>53</v>
      </c>
    </row>
    <row r="45" spans="1:4" ht="12.75" x14ac:dyDescent="0.2">
      <c r="A45" s="2">
        <v>37.466389999999997</v>
      </c>
      <c r="B45" s="2">
        <v>-122.14100000000001</v>
      </c>
      <c r="C45" s="2" t="s">
        <v>56</v>
      </c>
      <c r="D45" s="2" t="s">
        <v>53</v>
      </c>
    </row>
    <row r="46" spans="1:4" ht="12.75" x14ac:dyDescent="0.2">
      <c r="A46" s="2">
        <v>37.466610000000003</v>
      </c>
      <c r="B46" s="2">
        <v>-122.14100000000001</v>
      </c>
      <c r="C46" s="2" t="s">
        <v>57</v>
      </c>
      <c r="D46" s="2" t="s">
        <v>53</v>
      </c>
    </row>
    <row r="47" spans="1:4" ht="12.75" x14ac:dyDescent="0.2">
      <c r="A47" s="2">
        <v>37.471040000000002</v>
      </c>
      <c r="B47" s="2">
        <v>-122.139</v>
      </c>
      <c r="C47" s="2" t="s">
        <v>58</v>
      </c>
      <c r="D47" s="2" t="s">
        <v>53</v>
      </c>
    </row>
    <row r="48" spans="1:4" ht="12.75" x14ac:dyDescent="0.2">
      <c r="A48" s="2">
        <v>37.461869999999998</v>
      </c>
      <c r="B48" s="2">
        <v>-122.136</v>
      </c>
      <c r="C48" s="2" t="s">
        <v>59</v>
      </c>
      <c r="D48" s="2" t="s">
        <v>53</v>
      </c>
    </row>
    <row r="49" spans="1:4" ht="12.75" x14ac:dyDescent="0.2">
      <c r="A49" s="2">
        <v>37.472200000000001</v>
      </c>
      <c r="B49" s="2">
        <v>-122.13500000000001</v>
      </c>
      <c r="C49" s="2" t="s">
        <v>60</v>
      </c>
      <c r="D49" s="2" t="s">
        <v>53</v>
      </c>
    </row>
    <row r="50" spans="1:4" ht="12.75" x14ac:dyDescent="0.2">
      <c r="A50" s="2">
        <v>37.472000000000001</v>
      </c>
      <c r="B50" s="2">
        <v>-122.133</v>
      </c>
      <c r="C50" s="2" t="s">
        <v>61</v>
      </c>
      <c r="D50" s="2" t="s">
        <v>53</v>
      </c>
    </row>
    <row r="51" spans="1:4" ht="12.75" x14ac:dyDescent="0.2">
      <c r="A51" s="2">
        <v>37.461790000000001</v>
      </c>
      <c r="B51" s="2">
        <v>-122.136</v>
      </c>
      <c r="C51" s="2" t="s">
        <v>62</v>
      </c>
      <c r="D51" s="2" t="s">
        <v>53</v>
      </c>
    </row>
    <row r="52" spans="1:4" ht="12.75" x14ac:dyDescent="0.2">
      <c r="A52" s="2">
        <v>37.471220000000002</v>
      </c>
      <c r="B52" s="2">
        <v>-122.139</v>
      </c>
      <c r="C52" s="2" t="s">
        <v>63</v>
      </c>
      <c r="D52" s="2" t="s">
        <v>53</v>
      </c>
    </row>
    <row r="53" spans="1:4" ht="12.75" x14ac:dyDescent="0.2">
      <c r="A53" s="2">
        <v>37.471170000000001</v>
      </c>
      <c r="B53" s="2">
        <v>-122.139</v>
      </c>
      <c r="C53" s="2" t="s">
        <v>64</v>
      </c>
      <c r="D53" s="2" t="s">
        <v>53</v>
      </c>
    </row>
    <row r="54" spans="1:4" ht="12.75" x14ac:dyDescent="0.2">
      <c r="A54" s="2">
        <v>37.461799999999997</v>
      </c>
      <c r="B54" s="2">
        <v>-122.137</v>
      </c>
      <c r="C54" s="2" t="s">
        <v>65</v>
      </c>
      <c r="D54" s="2" t="s">
        <v>53</v>
      </c>
    </row>
    <row r="55" spans="1:4" ht="12.75" x14ac:dyDescent="0.2">
      <c r="A55" s="2">
        <v>37.470680000000002</v>
      </c>
      <c r="B55" s="2">
        <v>-122.14</v>
      </c>
      <c r="C55" s="2" t="s">
        <v>66</v>
      </c>
      <c r="D55" s="2" t="s">
        <v>53</v>
      </c>
    </row>
    <row r="56" spans="1:4" ht="12.75" x14ac:dyDescent="0.2">
      <c r="A56" s="2">
        <v>37.4617</v>
      </c>
      <c r="B56" s="2">
        <v>-122.137</v>
      </c>
      <c r="C56" s="2" t="s">
        <v>67</v>
      </c>
      <c r="D56" s="2" t="s">
        <v>53</v>
      </c>
    </row>
    <row r="57" spans="1:4" ht="12.75" x14ac:dyDescent="0.2">
      <c r="A57" s="2">
        <v>37.461790000000001</v>
      </c>
      <c r="B57" s="2">
        <v>-122.13800000000001</v>
      </c>
      <c r="C57" s="2" t="s">
        <v>68</v>
      </c>
      <c r="D57" s="2" t="s">
        <v>53</v>
      </c>
    </row>
    <row r="58" spans="1:4" ht="12.75" x14ac:dyDescent="0.2">
      <c r="A58" s="2">
        <v>37.46161</v>
      </c>
      <c r="B58" s="2">
        <v>-122.137</v>
      </c>
      <c r="C58" s="2" t="s">
        <v>69</v>
      </c>
      <c r="D58" s="2" t="s">
        <v>53</v>
      </c>
    </row>
    <row r="59" spans="1:4" ht="12.75" x14ac:dyDescent="0.2">
      <c r="A59" s="2">
        <v>37.464370000000002</v>
      </c>
      <c r="B59" s="2">
        <v>-122.14100000000001</v>
      </c>
      <c r="C59" s="2" t="s">
        <v>70</v>
      </c>
      <c r="D59" s="2" t="s">
        <v>53</v>
      </c>
    </row>
    <row r="60" spans="1:4" ht="12.75" x14ac:dyDescent="0.2">
      <c r="A60" s="2">
        <v>37.461790000000001</v>
      </c>
      <c r="B60" s="2">
        <v>-122.13800000000001</v>
      </c>
      <c r="C60" s="2" t="s">
        <v>71</v>
      </c>
      <c r="D60" s="2" t="s">
        <v>53</v>
      </c>
    </row>
    <row r="61" spans="1:4" ht="12.75" x14ac:dyDescent="0.2">
      <c r="A61" s="2">
        <v>37.461300000000001</v>
      </c>
      <c r="B61" s="2">
        <v>-122.136</v>
      </c>
      <c r="C61" s="2" t="s">
        <v>72</v>
      </c>
      <c r="D61" s="2" t="s">
        <v>53</v>
      </c>
    </row>
    <row r="62" spans="1:4" ht="12.75" x14ac:dyDescent="0.2">
      <c r="A62" s="2">
        <v>37.465350000000001</v>
      </c>
      <c r="B62" s="2">
        <v>-122.157</v>
      </c>
      <c r="C62" s="2" t="s">
        <v>73</v>
      </c>
      <c r="D62" s="2" t="s">
        <v>74</v>
      </c>
    </row>
    <row r="63" spans="1:4" ht="12.75" x14ac:dyDescent="0.2">
      <c r="A63" s="2">
        <v>37.454520000000002</v>
      </c>
      <c r="B63" s="2">
        <v>-122.163</v>
      </c>
      <c r="C63" s="2" t="s">
        <v>75</v>
      </c>
      <c r="D63" s="2" t="s">
        <v>74</v>
      </c>
    </row>
    <row r="64" spans="1:4" ht="12.75" x14ac:dyDescent="0.2">
      <c r="A64" s="2">
        <v>37.442390000000003</v>
      </c>
      <c r="B64" s="2">
        <v>-122.16</v>
      </c>
      <c r="C64" s="2" t="s">
        <v>76</v>
      </c>
      <c r="D64" s="2" t="s">
        <v>74</v>
      </c>
    </row>
    <row r="65" spans="1:4" ht="12.75" x14ac:dyDescent="0.2">
      <c r="A65" s="2">
        <v>37.438479999999998</v>
      </c>
      <c r="B65" s="2">
        <v>-122.158</v>
      </c>
      <c r="C65" s="2" t="s">
        <v>77</v>
      </c>
      <c r="D65" s="2" t="s">
        <v>74</v>
      </c>
    </row>
    <row r="66" spans="1:4" ht="12.75" x14ac:dyDescent="0.2">
      <c r="A66" s="2">
        <v>37.451219999999999</v>
      </c>
      <c r="B66" s="2">
        <v>-122.184</v>
      </c>
      <c r="C66" s="2" t="s">
        <v>77</v>
      </c>
      <c r="D66" s="2" t="s">
        <v>74</v>
      </c>
    </row>
    <row r="67" spans="1:4" ht="12.75" x14ac:dyDescent="0.2">
      <c r="A67" s="2">
        <v>37.44923</v>
      </c>
      <c r="B67" s="2">
        <v>-122.185</v>
      </c>
      <c r="C67" s="2" t="s">
        <v>78</v>
      </c>
      <c r="D67" s="2" t="s">
        <v>74</v>
      </c>
    </row>
    <row r="68" spans="1:4" ht="12.75" x14ac:dyDescent="0.2">
      <c r="A68" s="2">
        <v>37.478230000000003</v>
      </c>
      <c r="B68" s="2">
        <v>-122.188</v>
      </c>
      <c r="C68" s="2" t="s">
        <v>79</v>
      </c>
      <c r="D68" s="2" t="s">
        <v>74</v>
      </c>
    </row>
    <row r="69" spans="1:4" ht="12.75" x14ac:dyDescent="0.2">
      <c r="A69" s="2">
        <v>37.480559999999997</v>
      </c>
      <c r="B69" s="2">
        <v>-122.199</v>
      </c>
      <c r="C69" s="2" t="s">
        <v>80</v>
      </c>
      <c r="D69" s="2" t="s">
        <v>74</v>
      </c>
    </row>
    <row r="70" spans="1:4" ht="12.75" x14ac:dyDescent="0.2">
      <c r="A70" s="2">
        <v>37.470570000000002</v>
      </c>
      <c r="B70" s="2">
        <v>-122.203</v>
      </c>
      <c r="C70" s="2" t="s">
        <v>81</v>
      </c>
      <c r="D70" s="2" t="s">
        <v>74</v>
      </c>
    </row>
    <row r="71" spans="1:4" ht="12.75" x14ac:dyDescent="0.2">
      <c r="A71" s="2">
        <v>37.471089999999997</v>
      </c>
      <c r="B71" s="2">
        <v>-122.203</v>
      </c>
      <c r="C71" s="2" t="s">
        <v>82</v>
      </c>
      <c r="D71" s="2" t="s">
        <v>74</v>
      </c>
    </row>
    <row r="72" spans="1:4" ht="12.75" x14ac:dyDescent="0.2">
      <c r="A72" s="2">
        <v>37.417200000000001</v>
      </c>
      <c r="B72" s="2">
        <v>-122.10299999999999</v>
      </c>
      <c r="C72" s="2" t="s">
        <v>83</v>
      </c>
      <c r="D72" s="2" t="s">
        <v>74</v>
      </c>
    </row>
    <row r="73" spans="1:4" ht="12.75" x14ac:dyDescent="0.2">
      <c r="A73" s="2">
        <v>37.471710000000002</v>
      </c>
      <c r="B73" s="2">
        <v>-122.215</v>
      </c>
      <c r="C73" s="2" t="s">
        <v>84</v>
      </c>
      <c r="D73" s="2" t="s">
        <v>74</v>
      </c>
    </row>
    <row r="74" spans="1:4" ht="12.75" x14ac:dyDescent="0.2">
      <c r="A74" s="2">
        <v>37.471490000000003</v>
      </c>
      <c r="B74" s="2">
        <v>-122.13500000000001</v>
      </c>
      <c r="C74" s="2" t="s">
        <v>85</v>
      </c>
      <c r="D74" s="2" t="s">
        <v>86</v>
      </c>
    </row>
    <row r="75" spans="1:4" ht="12.75" x14ac:dyDescent="0.2">
      <c r="A75" s="2">
        <v>37.466459999999998</v>
      </c>
      <c r="B75" s="2">
        <v>-122.14100000000001</v>
      </c>
      <c r="C75" s="2" t="s">
        <v>87</v>
      </c>
      <c r="D75" s="2" t="s">
        <v>86</v>
      </c>
    </row>
    <row r="76" spans="1:4" ht="12.75" x14ac:dyDescent="0.2">
      <c r="A76" s="2">
        <v>37.47101</v>
      </c>
      <c r="B76" s="2">
        <v>-122.139</v>
      </c>
      <c r="C76" s="2" t="s">
        <v>88</v>
      </c>
      <c r="D76" s="2" t="s">
        <v>86</v>
      </c>
    </row>
    <row r="77" spans="1:4" ht="12.75" x14ac:dyDescent="0.2">
      <c r="A77" s="2">
        <v>37.470820000000003</v>
      </c>
      <c r="B77" s="2">
        <v>-122.14</v>
      </c>
      <c r="C77" s="2" t="s">
        <v>89</v>
      </c>
      <c r="D77" s="2" t="s">
        <v>86</v>
      </c>
    </row>
    <row r="78" spans="1:4" ht="12.75" x14ac:dyDescent="0.2">
      <c r="A78" s="2">
        <v>37.461550000000003</v>
      </c>
      <c r="B78" s="2">
        <v>-122.137</v>
      </c>
      <c r="C78" s="2" t="s">
        <v>90</v>
      </c>
      <c r="D78" s="2" t="s">
        <v>86</v>
      </c>
    </row>
    <row r="79" spans="1:4" ht="12.75" x14ac:dyDescent="0.2">
      <c r="A79" s="2">
        <v>37.471429999999998</v>
      </c>
      <c r="B79" s="2">
        <v>-122.14</v>
      </c>
      <c r="C79" s="2" t="s">
        <v>91</v>
      </c>
      <c r="D79" s="2" t="s">
        <v>86</v>
      </c>
    </row>
    <row r="80" spans="1:4" ht="12.75" x14ac:dyDescent="0.2">
      <c r="A80" s="2">
        <v>37.464089999999999</v>
      </c>
      <c r="B80" s="2">
        <v>-122.142</v>
      </c>
      <c r="C80" s="2" t="s">
        <v>92</v>
      </c>
      <c r="D80" s="2" t="s">
        <v>86</v>
      </c>
    </row>
    <row r="81" spans="1:4" ht="12.75" x14ac:dyDescent="0.2">
      <c r="A81" s="2">
        <v>37.461010000000002</v>
      </c>
      <c r="B81" s="2">
        <v>-122.136</v>
      </c>
      <c r="C81" s="2" t="s">
        <v>93</v>
      </c>
      <c r="D81" s="2" t="s">
        <v>86</v>
      </c>
    </row>
    <row r="82" spans="1:4" ht="12.75" x14ac:dyDescent="0.2">
      <c r="A82" s="2">
        <v>37.460839999999997</v>
      </c>
      <c r="B82" s="2">
        <v>-122.13500000000001</v>
      </c>
      <c r="C82" s="2" t="s">
        <v>94</v>
      </c>
      <c r="D82" s="2" t="s">
        <v>86</v>
      </c>
    </row>
    <row r="83" spans="1:4" ht="12.75" x14ac:dyDescent="0.2">
      <c r="A83" s="2">
        <v>37.471870000000003</v>
      </c>
      <c r="B83" s="2">
        <v>-122.14</v>
      </c>
      <c r="C83" s="2" t="s">
        <v>95</v>
      </c>
      <c r="D83" s="2" t="s">
        <v>86</v>
      </c>
    </row>
    <row r="84" spans="1:4" ht="12.75" x14ac:dyDescent="0.2">
      <c r="A84" s="2">
        <v>37.472920000000002</v>
      </c>
      <c r="B84" s="2">
        <v>-122.13200000000001</v>
      </c>
      <c r="C84" s="2" t="s">
        <v>96</v>
      </c>
      <c r="D84" s="2" t="s">
        <v>86</v>
      </c>
    </row>
    <row r="85" spans="1:4" ht="12.75" x14ac:dyDescent="0.2">
      <c r="A85" s="2">
        <v>37.460520000000002</v>
      </c>
      <c r="B85" s="2">
        <v>-122.134</v>
      </c>
      <c r="C85" s="2" t="s">
        <v>97</v>
      </c>
      <c r="D85" s="2" t="s">
        <v>86</v>
      </c>
    </row>
    <row r="86" spans="1:4" ht="12.75" x14ac:dyDescent="0.2">
      <c r="A86" s="2">
        <v>37.472349999999999</v>
      </c>
      <c r="B86" s="2">
        <v>-122.14</v>
      </c>
      <c r="C86" s="2" t="s">
        <v>98</v>
      </c>
      <c r="D86" s="2" t="s">
        <v>86</v>
      </c>
    </row>
    <row r="87" spans="1:4" ht="12.75" x14ac:dyDescent="0.2">
      <c r="A87" s="2">
        <v>37.461060000000003</v>
      </c>
      <c r="B87" s="2">
        <v>-122.139</v>
      </c>
      <c r="C87" s="2" t="s">
        <v>99</v>
      </c>
      <c r="D87" s="2" t="s">
        <v>86</v>
      </c>
    </row>
    <row r="88" spans="1:4" ht="12.75" x14ac:dyDescent="0.2">
      <c r="A88" s="2">
        <v>37.46022</v>
      </c>
      <c r="B88" s="2">
        <v>-122.13800000000001</v>
      </c>
      <c r="C88" s="2" t="s">
        <v>95</v>
      </c>
      <c r="D88" s="2" t="s">
        <v>86</v>
      </c>
    </row>
    <row r="89" spans="1:4" ht="12.75" x14ac:dyDescent="0.2">
      <c r="A89" s="2">
        <v>37.47363</v>
      </c>
      <c r="B89" s="2">
        <v>-122.13200000000001</v>
      </c>
      <c r="C89" s="2" t="s">
        <v>100</v>
      </c>
      <c r="D89" s="2" t="s">
        <v>86</v>
      </c>
    </row>
    <row r="90" spans="1:4" ht="12.75" x14ac:dyDescent="0.2">
      <c r="A90" s="2">
        <v>37.459090000000003</v>
      </c>
      <c r="B90" s="2">
        <v>-122.137</v>
      </c>
      <c r="C90" s="2" t="s">
        <v>101</v>
      </c>
      <c r="D90" s="2" t="s">
        <v>86</v>
      </c>
    </row>
    <row r="91" spans="1:4" ht="12.75" x14ac:dyDescent="0.2">
      <c r="A91" s="2">
        <v>37.459090000000003</v>
      </c>
      <c r="B91" s="2">
        <v>-122.137</v>
      </c>
      <c r="C91" s="2" t="s">
        <v>102</v>
      </c>
      <c r="D91" s="2" t="s">
        <v>86</v>
      </c>
    </row>
    <row r="92" spans="1:4" ht="12.75" x14ac:dyDescent="0.2">
      <c r="A92" s="2">
        <v>37.46311</v>
      </c>
      <c r="B92" s="2">
        <v>-122.14400000000001</v>
      </c>
      <c r="C92" s="2" t="s">
        <v>103</v>
      </c>
      <c r="D92" s="2" t="s">
        <v>86</v>
      </c>
    </row>
    <row r="93" spans="1:4" ht="12.75" x14ac:dyDescent="0.2">
      <c r="A93" s="2">
        <v>37.463140000000003</v>
      </c>
      <c r="B93" s="2">
        <v>-122.14400000000001</v>
      </c>
      <c r="C93" s="2" t="s">
        <v>104</v>
      </c>
      <c r="D93" s="2" t="s">
        <v>86</v>
      </c>
    </row>
    <row r="94" spans="1:4" ht="12.75" x14ac:dyDescent="0.2">
      <c r="A94" s="2">
        <v>37.471490000000003</v>
      </c>
      <c r="B94" s="2">
        <v>-122.13500000000001</v>
      </c>
      <c r="C94" s="2" t="s">
        <v>85</v>
      </c>
      <c r="D94" s="2" t="s">
        <v>86</v>
      </c>
    </row>
    <row r="95" spans="1:4" ht="12.75" x14ac:dyDescent="0.2">
      <c r="A95" s="2">
        <v>37.466459999999998</v>
      </c>
      <c r="B95" s="2">
        <v>-122.14100000000001</v>
      </c>
      <c r="C95" s="2" t="s">
        <v>87</v>
      </c>
      <c r="D95" s="2" t="s">
        <v>86</v>
      </c>
    </row>
    <row r="96" spans="1:4" ht="12.75" x14ac:dyDescent="0.2">
      <c r="A96" s="2">
        <v>37.47101</v>
      </c>
      <c r="B96" s="2">
        <v>-122.139</v>
      </c>
      <c r="C96" s="2" t="s">
        <v>88</v>
      </c>
      <c r="D96" s="2" t="s">
        <v>86</v>
      </c>
    </row>
    <row r="97" spans="1:4" ht="12.75" x14ac:dyDescent="0.2">
      <c r="A97" s="6">
        <v>37.470820000000003</v>
      </c>
      <c r="B97" s="6">
        <v>-122.14</v>
      </c>
      <c r="C97" s="6" t="s">
        <v>89</v>
      </c>
      <c r="D97" s="6" t="s">
        <v>86</v>
      </c>
    </row>
    <row r="98" spans="1:4" ht="12.75" x14ac:dyDescent="0.2">
      <c r="A98" s="2">
        <v>37.461550000000003</v>
      </c>
      <c r="B98" s="2">
        <v>-122.137</v>
      </c>
      <c r="C98" s="2" t="s">
        <v>90</v>
      </c>
      <c r="D98" s="2" t="s">
        <v>86</v>
      </c>
    </row>
    <row r="99" spans="1:4" ht="12.75" x14ac:dyDescent="0.2">
      <c r="A99" s="2">
        <v>37.471429999999998</v>
      </c>
      <c r="B99" s="2">
        <v>-122.14</v>
      </c>
      <c r="C99" s="2" t="s">
        <v>91</v>
      </c>
      <c r="D99" s="2" t="s">
        <v>86</v>
      </c>
    </row>
    <row r="100" spans="1:4" ht="12.75" x14ac:dyDescent="0.2">
      <c r="A100" s="2">
        <v>37.464089999999999</v>
      </c>
      <c r="B100" s="2">
        <v>-122.142</v>
      </c>
      <c r="C100" s="2" t="s">
        <v>92</v>
      </c>
      <c r="D100" s="2" t="s">
        <v>86</v>
      </c>
    </row>
    <row r="101" spans="1:4" ht="12.75" x14ac:dyDescent="0.2">
      <c r="A101" s="2">
        <v>37.461010000000002</v>
      </c>
      <c r="B101" s="2">
        <v>-122.136</v>
      </c>
      <c r="C101" s="2" t="s">
        <v>93</v>
      </c>
      <c r="D101" s="2" t="s">
        <v>86</v>
      </c>
    </row>
    <row r="102" spans="1:4" ht="12.75" x14ac:dyDescent="0.2">
      <c r="A102" s="2">
        <v>37.460839999999997</v>
      </c>
      <c r="B102" s="2">
        <v>-122.13500000000001</v>
      </c>
      <c r="C102" s="2" t="s">
        <v>94</v>
      </c>
      <c r="D102" s="2" t="s">
        <v>86</v>
      </c>
    </row>
    <row r="103" spans="1:4" ht="12.75" x14ac:dyDescent="0.2">
      <c r="A103" s="2">
        <v>37.471870000000003</v>
      </c>
      <c r="B103" s="2">
        <v>-122.14</v>
      </c>
      <c r="C103" s="2" t="s">
        <v>95</v>
      </c>
      <c r="D103" s="2" t="s">
        <v>86</v>
      </c>
    </row>
    <row r="104" spans="1:4" ht="12.75" x14ac:dyDescent="0.2">
      <c r="A104" s="2">
        <v>37.472920000000002</v>
      </c>
      <c r="B104" s="2">
        <v>-122.13200000000001</v>
      </c>
      <c r="C104" s="2" t="s">
        <v>96</v>
      </c>
      <c r="D104" s="2" t="s">
        <v>86</v>
      </c>
    </row>
    <row r="105" spans="1:4" ht="12.75" x14ac:dyDescent="0.2">
      <c r="A105" s="2">
        <v>37.460520000000002</v>
      </c>
      <c r="B105" s="2">
        <v>-122.134</v>
      </c>
      <c r="C105" s="2" t="s">
        <v>97</v>
      </c>
      <c r="D105" s="2" t="s">
        <v>86</v>
      </c>
    </row>
    <row r="106" spans="1:4" ht="12.75" x14ac:dyDescent="0.2">
      <c r="A106" s="2">
        <v>37.472349999999999</v>
      </c>
      <c r="B106" s="2">
        <v>-122.14</v>
      </c>
      <c r="C106" s="2" t="s">
        <v>98</v>
      </c>
      <c r="D106" s="2" t="s">
        <v>86</v>
      </c>
    </row>
    <row r="107" spans="1:4" ht="12.75" x14ac:dyDescent="0.2">
      <c r="A107" s="2">
        <v>37.461060000000003</v>
      </c>
      <c r="B107" s="2">
        <v>-122.139</v>
      </c>
      <c r="C107" s="2" t="s">
        <v>99</v>
      </c>
      <c r="D107" s="2" t="s">
        <v>86</v>
      </c>
    </row>
    <row r="108" spans="1:4" ht="12.75" x14ac:dyDescent="0.2">
      <c r="A108" s="2">
        <v>37.46022</v>
      </c>
      <c r="B108" s="2">
        <v>-122.13800000000001</v>
      </c>
      <c r="C108" s="2" t="s">
        <v>95</v>
      </c>
      <c r="D108" s="2" t="s">
        <v>86</v>
      </c>
    </row>
    <row r="109" spans="1:4" ht="12.75" x14ac:dyDescent="0.2">
      <c r="A109" s="2">
        <v>37.47363</v>
      </c>
      <c r="B109" s="2">
        <v>-122.13200000000001</v>
      </c>
      <c r="C109" s="2" t="s">
        <v>100</v>
      </c>
      <c r="D109" s="2" t="s">
        <v>86</v>
      </c>
    </row>
    <row r="110" spans="1:4" ht="12.75" x14ac:dyDescent="0.2">
      <c r="A110" s="2">
        <v>37.459090000000003</v>
      </c>
      <c r="B110" s="2">
        <v>-122.137</v>
      </c>
      <c r="C110" s="2" t="s">
        <v>101</v>
      </c>
      <c r="D110" s="2" t="s">
        <v>86</v>
      </c>
    </row>
    <row r="111" spans="1:4" ht="12.75" x14ac:dyDescent="0.2">
      <c r="A111" s="2">
        <v>37.459090000000003</v>
      </c>
      <c r="B111" s="2">
        <v>-122.137</v>
      </c>
      <c r="C111" s="2" t="s">
        <v>102</v>
      </c>
      <c r="D111" s="2" t="s">
        <v>86</v>
      </c>
    </row>
    <row r="112" spans="1:4" ht="12.75" x14ac:dyDescent="0.2">
      <c r="A112" s="2">
        <v>37.46311</v>
      </c>
      <c r="B112" s="2">
        <v>-122.14400000000001</v>
      </c>
      <c r="C112" s="2" t="s">
        <v>103</v>
      </c>
      <c r="D112" s="2" t="s">
        <v>86</v>
      </c>
    </row>
    <row r="113" spans="1:4" ht="12.75" x14ac:dyDescent="0.2">
      <c r="A113" s="2">
        <v>37.463140000000003</v>
      </c>
      <c r="B113" s="2">
        <v>-122.14400000000001</v>
      </c>
      <c r="C113" s="2" t="s">
        <v>104</v>
      </c>
      <c r="D113" s="2" t="s">
        <v>86</v>
      </c>
    </row>
    <row r="114" spans="1:4" ht="12.75" x14ac:dyDescent="0.2">
      <c r="A114" s="2">
        <v>37.460050000000003</v>
      </c>
      <c r="B114" s="2">
        <v>-122.142</v>
      </c>
      <c r="C114" s="2" t="s">
        <v>106</v>
      </c>
      <c r="D114" s="2" t="s">
        <v>86</v>
      </c>
    </row>
    <row r="115" spans="1:4" ht="12.75" x14ac:dyDescent="0.2">
      <c r="A115" s="2">
        <v>37.459350000000001</v>
      </c>
      <c r="B115" s="2">
        <v>-122.142</v>
      </c>
      <c r="C115" s="2" t="s">
        <v>108</v>
      </c>
      <c r="D115" s="2" t="s">
        <v>86</v>
      </c>
    </row>
    <row r="116" spans="1:4" ht="12.75" x14ac:dyDescent="0.2">
      <c r="A116" s="2">
        <v>37.457239999999999</v>
      </c>
      <c r="B116" s="2">
        <v>-122.136</v>
      </c>
      <c r="C116" s="2" t="s">
        <v>87</v>
      </c>
      <c r="D116" s="2" t="s">
        <v>86</v>
      </c>
    </row>
    <row r="117" spans="1:4" ht="12.75" x14ac:dyDescent="0.2">
      <c r="A117" s="2">
        <v>37.477089999999997</v>
      </c>
      <c r="B117" s="2">
        <v>-122.14</v>
      </c>
      <c r="C117" s="2" t="s">
        <v>114</v>
      </c>
      <c r="D117" s="2" t="s">
        <v>86</v>
      </c>
    </row>
    <row r="118" spans="1:4" ht="12.75" x14ac:dyDescent="0.2">
      <c r="A118" s="2">
        <v>37.45926</v>
      </c>
      <c r="B118" s="2">
        <v>-122.15300000000001</v>
      </c>
      <c r="C118" s="2" t="s">
        <v>117</v>
      </c>
      <c r="D118" s="2" t="s">
        <v>86</v>
      </c>
    </row>
    <row r="119" spans="1:4" ht="12.75" x14ac:dyDescent="0.2">
      <c r="A119" s="2">
        <v>37.473550000000003</v>
      </c>
      <c r="B119" s="2">
        <v>-122.155</v>
      </c>
      <c r="C119" s="2" t="s">
        <v>120</v>
      </c>
      <c r="D119" s="2" t="s">
        <v>86</v>
      </c>
    </row>
    <row r="120" spans="1:4" ht="12.75" x14ac:dyDescent="0.2">
      <c r="A120" s="2">
        <v>37.472769999999997</v>
      </c>
      <c r="B120" s="2">
        <v>-122.155</v>
      </c>
      <c r="C120" s="2" t="s">
        <v>123</v>
      </c>
      <c r="D120" s="2" t="s">
        <v>86</v>
      </c>
    </row>
    <row r="121" spans="1:4" ht="12.75" x14ac:dyDescent="0.2">
      <c r="A121" s="2">
        <v>37.473320000000001</v>
      </c>
      <c r="B121" s="2">
        <v>-122.155</v>
      </c>
      <c r="C121" s="2" t="s">
        <v>127</v>
      </c>
      <c r="D121" s="2" t="s">
        <v>86</v>
      </c>
    </row>
    <row r="122" spans="1:4" ht="12.75" x14ac:dyDescent="0.2">
      <c r="A122" s="2">
        <v>37.465739999999997</v>
      </c>
      <c r="B122" s="2">
        <v>-122.157</v>
      </c>
      <c r="C122" s="2" t="s">
        <v>130</v>
      </c>
      <c r="D122" s="2" t="s">
        <v>86</v>
      </c>
    </row>
    <row r="123" spans="1:4" ht="12.75" x14ac:dyDescent="0.2">
      <c r="A123" s="2">
        <v>37.465690000000002</v>
      </c>
      <c r="B123" s="2">
        <v>-122.157</v>
      </c>
      <c r="C123" s="2" t="s">
        <v>133</v>
      </c>
      <c r="D123" s="2" t="s">
        <v>86</v>
      </c>
    </row>
    <row r="124" spans="1:4" ht="12.75" x14ac:dyDescent="0.2">
      <c r="A124" s="2">
        <v>37.465519999999998</v>
      </c>
      <c r="B124" s="2">
        <v>-122.157</v>
      </c>
      <c r="C124" s="2" t="s">
        <v>136</v>
      </c>
      <c r="D124" s="2" t="s">
        <v>86</v>
      </c>
    </row>
    <row r="125" spans="1:4" ht="12.75" x14ac:dyDescent="0.2">
      <c r="A125" s="2">
        <v>37.464770000000001</v>
      </c>
      <c r="B125" s="2">
        <v>-122.157</v>
      </c>
      <c r="C125" s="2" t="s">
        <v>140</v>
      </c>
      <c r="D125" s="2" t="s">
        <v>86</v>
      </c>
    </row>
    <row r="126" spans="1:4" ht="12.75" x14ac:dyDescent="0.2">
      <c r="A126" s="2">
        <v>37.479840000000003</v>
      </c>
      <c r="B126" s="2">
        <v>-122.151</v>
      </c>
      <c r="C126" s="2" t="s">
        <v>141</v>
      </c>
      <c r="D126" s="2" t="s">
        <v>86</v>
      </c>
    </row>
    <row r="127" spans="1:4" ht="12.75" x14ac:dyDescent="0.2">
      <c r="A127" s="2">
        <v>37.480159999999998</v>
      </c>
      <c r="B127" s="2">
        <v>-122.151</v>
      </c>
      <c r="C127" s="2" t="s">
        <v>90</v>
      </c>
      <c r="D127" s="2" t="s">
        <v>86</v>
      </c>
    </row>
    <row r="128" spans="1:4" ht="12.75" x14ac:dyDescent="0.2">
      <c r="A128" s="2">
        <v>37.479930000000003</v>
      </c>
      <c r="B128" s="2">
        <v>-122.152</v>
      </c>
      <c r="C128" s="2" t="s">
        <v>142</v>
      </c>
      <c r="D128" s="2" t="s">
        <v>86</v>
      </c>
    </row>
    <row r="129" spans="1:4" ht="12.75" x14ac:dyDescent="0.2">
      <c r="A129" s="2">
        <v>37.479900000000001</v>
      </c>
      <c r="B129" s="2">
        <v>-122.152</v>
      </c>
      <c r="C129" s="2" t="s">
        <v>143</v>
      </c>
      <c r="D129" s="2" t="s">
        <v>86</v>
      </c>
    </row>
    <row r="130" spans="1:4" ht="12.75" x14ac:dyDescent="0.2">
      <c r="A130" s="2">
        <v>37.480170000000001</v>
      </c>
      <c r="B130" s="2">
        <v>-122.152</v>
      </c>
      <c r="C130" s="2" t="s">
        <v>144</v>
      </c>
      <c r="D130" s="2" t="s">
        <v>86</v>
      </c>
    </row>
    <row r="131" spans="1:4" ht="12.75" x14ac:dyDescent="0.2">
      <c r="A131" s="2">
        <v>37.480119999999999</v>
      </c>
      <c r="B131" s="2">
        <v>-122.152</v>
      </c>
      <c r="C131" s="2" t="s">
        <v>145</v>
      </c>
      <c r="D131" s="2" t="s">
        <v>86</v>
      </c>
    </row>
    <row r="132" spans="1:4" ht="12.75" x14ac:dyDescent="0.2">
      <c r="A132" s="2">
        <v>37.448369999999997</v>
      </c>
      <c r="B132" s="2">
        <v>-122.126</v>
      </c>
      <c r="C132" s="2" t="s">
        <v>146</v>
      </c>
      <c r="D132" s="2" t="s">
        <v>86</v>
      </c>
    </row>
    <row r="133" spans="1:4" ht="12.75" x14ac:dyDescent="0.2">
      <c r="A133" s="2">
        <v>37.448120000000003</v>
      </c>
      <c r="B133" s="2">
        <v>-122.126</v>
      </c>
      <c r="C133" s="2" t="s">
        <v>147</v>
      </c>
      <c r="D133" s="2" t="s">
        <v>86</v>
      </c>
    </row>
    <row r="134" spans="1:4" ht="12.75" x14ac:dyDescent="0.2">
      <c r="A134" s="2">
        <v>37.453690000000002</v>
      </c>
      <c r="B134" s="2">
        <v>-122.116</v>
      </c>
      <c r="C134" s="2" t="s">
        <v>148</v>
      </c>
      <c r="D134" s="2" t="s">
        <v>86</v>
      </c>
    </row>
    <row r="135" spans="1:4" ht="12.75" x14ac:dyDescent="0.2">
      <c r="A135" s="2">
        <v>37.454120000000003</v>
      </c>
      <c r="B135" s="2">
        <v>-122.11499999999999</v>
      </c>
      <c r="C135" s="2" t="s">
        <v>149</v>
      </c>
      <c r="D135" s="2" t="s">
        <v>86</v>
      </c>
    </row>
    <row r="136" spans="1:4" ht="12.75" x14ac:dyDescent="0.2">
      <c r="A136" s="2">
        <v>37.461770000000001</v>
      </c>
      <c r="B136" s="2">
        <v>-122.16</v>
      </c>
      <c r="C136" s="2" t="s">
        <v>150</v>
      </c>
      <c r="D136" s="2" t="s">
        <v>86</v>
      </c>
    </row>
    <row r="137" spans="1:4" ht="12.75" x14ac:dyDescent="0.2">
      <c r="A137" s="2">
        <v>37.447299999999998</v>
      </c>
      <c r="B137" s="2">
        <v>-122.128</v>
      </c>
      <c r="C137" s="2" t="s">
        <v>151</v>
      </c>
      <c r="D137" s="2" t="s">
        <v>86</v>
      </c>
    </row>
    <row r="138" spans="1:4" ht="12.75" x14ac:dyDescent="0.2">
      <c r="A138" s="2">
        <v>37.448320000000002</v>
      </c>
      <c r="B138" s="2">
        <v>-122.14700000000001</v>
      </c>
      <c r="C138" s="2" t="s">
        <v>152</v>
      </c>
      <c r="D138" s="2" t="s">
        <v>86</v>
      </c>
    </row>
    <row r="139" spans="1:4" ht="12.75" x14ac:dyDescent="0.2">
      <c r="A139" s="2">
        <v>37.460340000000002</v>
      </c>
      <c r="B139" s="2">
        <v>-122.161</v>
      </c>
      <c r="C139" s="2" t="s">
        <v>153</v>
      </c>
      <c r="D139" s="2" t="s">
        <v>86</v>
      </c>
    </row>
    <row r="140" spans="1:4" ht="12.75" x14ac:dyDescent="0.2">
      <c r="A140" s="2">
        <v>37.480539999999998</v>
      </c>
      <c r="B140" s="2">
        <v>-122.157</v>
      </c>
      <c r="C140" s="2" t="s">
        <v>154</v>
      </c>
      <c r="D140" s="2" t="s">
        <v>86</v>
      </c>
    </row>
    <row r="141" spans="1:4" ht="12.75" x14ac:dyDescent="0.2">
      <c r="A141" s="2">
        <v>37.448219999999999</v>
      </c>
      <c r="B141" s="2">
        <v>-122.11799999999999</v>
      </c>
      <c r="C141" s="2" t="s">
        <v>155</v>
      </c>
      <c r="D141" s="2" t="s">
        <v>86</v>
      </c>
    </row>
    <row r="142" spans="1:4" ht="12.75" x14ac:dyDescent="0.2">
      <c r="A142" s="2">
        <v>37.448889999999999</v>
      </c>
      <c r="B142" s="2">
        <v>-122.158</v>
      </c>
      <c r="C142" s="2" t="s">
        <v>156</v>
      </c>
      <c r="D142" s="2" t="s">
        <v>86</v>
      </c>
    </row>
    <row r="143" spans="1:4" ht="12.75" x14ac:dyDescent="0.2">
      <c r="A143" s="2">
        <v>37.449260000000002</v>
      </c>
      <c r="B143" s="2">
        <v>-122.16</v>
      </c>
      <c r="C143" s="2" t="s">
        <v>157</v>
      </c>
      <c r="D143" s="2" t="s">
        <v>86</v>
      </c>
    </row>
    <row r="144" spans="1:4" ht="12.75" x14ac:dyDescent="0.2">
      <c r="A144" s="2">
        <v>37.451120000000003</v>
      </c>
      <c r="B144" s="2">
        <v>-122.16200000000001</v>
      </c>
      <c r="C144" s="2" t="s">
        <v>158</v>
      </c>
      <c r="D144" s="2" t="s">
        <v>86</v>
      </c>
    </row>
    <row r="145" spans="1:4" ht="12.75" x14ac:dyDescent="0.2">
      <c r="A145" s="2">
        <v>37.447339999999997</v>
      </c>
      <c r="B145" s="2">
        <v>-122.158</v>
      </c>
      <c r="C145" s="2" t="s">
        <v>159</v>
      </c>
      <c r="D145" s="2" t="s">
        <v>86</v>
      </c>
    </row>
    <row r="146" spans="1:4" ht="12.75" x14ac:dyDescent="0.2">
      <c r="A146" s="2">
        <v>37.447899999999997</v>
      </c>
      <c r="B146" s="2">
        <v>-122.15900000000001</v>
      </c>
      <c r="C146" s="2" t="s">
        <v>160</v>
      </c>
      <c r="D146" s="2" t="s">
        <v>86</v>
      </c>
    </row>
    <row r="147" spans="1:4" ht="12.75" x14ac:dyDescent="0.2">
      <c r="A147" s="2">
        <v>37.448160000000001</v>
      </c>
      <c r="B147" s="2">
        <v>-122.15900000000001</v>
      </c>
      <c r="C147" s="2" t="s">
        <v>161</v>
      </c>
      <c r="D147" s="2" t="s">
        <v>86</v>
      </c>
    </row>
    <row r="148" spans="1:4" ht="12.75" x14ac:dyDescent="0.2">
      <c r="A148" s="2">
        <v>37.447980000000001</v>
      </c>
      <c r="B148" s="2">
        <v>-122.15900000000001</v>
      </c>
      <c r="C148" s="2" t="s">
        <v>162</v>
      </c>
      <c r="D148" s="2" t="s">
        <v>86</v>
      </c>
    </row>
    <row r="149" spans="1:4" ht="12.75" x14ac:dyDescent="0.2">
      <c r="A149" s="2">
        <v>37.448120000000003</v>
      </c>
      <c r="B149" s="2">
        <v>-122.16</v>
      </c>
      <c r="C149" s="2" t="s">
        <v>163</v>
      </c>
      <c r="D149" s="2" t="s">
        <v>86</v>
      </c>
    </row>
    <row r="150" spans="1:4" ht="12.75" x14ac:dyDescent="0.2">
      <c r="A150" s="2">
        <v>37.448999999999998</v>
      </c>
      <c r="B150" s="2">
        <v>-122.161</v>
      </c>
      <c r="C150" s="2" t="s">
        <v>164</v>
      </c>
      <c r="D150" s="2" t="s">
        <v>86</v>
      </c>
    </row>
    <row r="151" spans="1:4" ht="12.75" x14ac:dyDescent="0.2">
      <c r="A151" s="2">
        <v>37.448320000000002</v>
      </c>
      <c r="B151" s="2">
        <v>-122.16</v>
      </c>
      <c r="C151" s="2" t="s">
        <v>165</v>
      </c>
      <c r="D151" s="2" t="s">
        <v>86</v>
      </c>
    </row>
    <row r="152" spans="1:4" ht="12.75" x14ac:dyDescent="0.2">
      <c r="A152" s="2">
        <v>37.447609999999997</v>
      </c>
      <c r="B152" s="2">
        <v>-122.16</v>
      </c>
      <c r="C152" s="2" t="s">
        <v>166</v>
      </c>
      <c r="D152" s="2" t="s">
        <v>86</v>
      </c>
    </row>
    <row r="153" spans="1:4" ht="12.75" x14ac:dyDescent="0.2">
      <c r="A153" s="2">
        <v>37.44755</v>
      </c>
      <c r="B153" s="2">
        <v>-122.16</v>
      </c>
      <c r="C153" s="2" t="s">
        <v>167</v>
      </c>
      <c r="D153" s="2" t="s">
        <v>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40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9" width="8.85546875" customWidth="1"/>
    <col min="10" max="10" width="9.85546875" customWidth="1"/>
    <col min="11" max="25" width="10.42578125" customWidth="1"/>
  </cols>
  <sheetData>
    <row r="1" spans="1:25" ht="15.75" customHeight="1" x14ac:dyDescent="0.2">
      <c r="A1" s="7" t="s">
        <v>105</v>
      </c>
      <c r="B1" s="7" t="s">
        <v>107</v>
      </c>
      <c r="C1" s="7" t="s">
        <v>109</v>
      </c>
      <c r="D1" s="7" t="s">
        <v>110</v>
      </c>
      <c r="E1" s="7" t="s">
        <v>111</v>
      </c>
      <c r="F1" s="7" t="s">
        <v>112</v>
      </c>
      <c r="G1" s="7" t="s">
        <v>113</v>
      </c>
      <c r="H1" s="7" t="s">
        <v>115</v>
      </c>
      <c r="I1" s="7" t="s">
        <v>116</v>
      </c>
      <c r="J1" s="7" t="s">
        <v>118</v>
      </c>
      <c r="K1" s="7" t="s">
        <v>119</v>
      </c>
      <c r="L1" s="7" t="s">
        <v>121</v>
      </c>
      <c r="M1" s="7" t="s">
        <v>122</v>
      </c>
      <c r="N1" s="7" t="s">
        <v>124</v>
      </c>
      <c r="O1" s="7" t="s">
        <v>125</v>
      </c>
      <c r="P1" s="7" t="s">
        <v>126</v>
      </c>
      <c r="Q1" s="7" t="s">
        <v>128</v>
      </c>
      <c r="R1" s="7" t="s">
        <v>129</v>
      </c>
      <c r="S1" s="7" t="s">
        <v>131</v>
      </c>
      <c r="T1" s="7" t="s">
        <v>132</v>
      </c>
      <c r="U1" s="7" t="s">
        <v>134</v>
      </c>
      <c r="V1" s="7" t="s">
        <v>135</v>
      </c>
      <c r="W1" s="7" t="s">
        <v>137</v>
      </c>
      <c r="X1" s="7" t="s">
        <v>138</v>
      </c>
      <c r="Y1" s="7" t="s">
        <v>139</v>
      </c>
    </row>
    <row r="2" spans="1:25" ht="15.75" customHeight="1" x14ac:dyDescent="0.2">
      <c r="A2" s="8">
        <v>7</v>
      </c>
      <c r="B2" s="8">
        <v>8</v>
      </c>
      <c r="C2" s="8">
        <v>11</v>
      </c>
      <c r="D2" s="8">
        <v>14</v>
      </c>
      <c r="E2" s="8">
        <v>15</v>
      </c>
      <c r="F2" s="8">
        <v>16</v>
      </c>
      <c r="G2" s="8">
        <v>16</v>
      </c>
      <c r="H2" s="8">
        <v>16</v>
      </c>
      <c r="I2" s="8">
        <v>19</v>
      </c>
      <c r="J2" s="8">
        <v>21</v>
      </c>
      <c r="K2" s="8">
        <v>41</v>
      </c>
      <c r="L2" s="8">
        <v>49</v>
      </c>
      <c r="M2" s="8">
        <v>54</v>
      </c>
      <c r="N2" s="8">
        <v>61</v>
      </c>
      <c r="O2" s="8">
        <v>77</v>
      </c>
      <c r="P2" s="8">
        <v>6</v>
      </c>
      <c r="Q2" s="8">
        <v>7</v>
      </c>
      <c r="R2" s="8">
        <v>16</v>
      </c>
      <c r="S2" s="8">
        <v>19</v>
      </c>
      <c r="T2" s="8">
        <v>20</v>
      </c>
      <c r="U2" s="8">
        <v>10</v>
      </c>
      <c r="V2" s="8">
        <v>14</v>
      </c>
      <c r="W2" s="8">
        <v>14</v>
      </c>
      <c r="X2" s="8">
        <v>23</v>
      </c>
      <c r="Y2" s="8">
        <v>37</v>
      </c>
    </row>
    <row r="3" spans="1:25" ht="15.75" customHeight="1" x14ac:dyDescent="0.2">
      <c r="A3" s="8">
        <v>9</v>
      </c>
      <c r="B3" s="8">
        <v>9</v>
      </c>
      <c r="C3" s="8">
        <v>10</v>
      </c>
      <c r="D3" s="8">
        <v>10</v>
      </c>
      <c r="E3" s="8">
        <v>12</v>
      </c>
      <c r="F3" s="8">
        <v>12</v>
      </c>
      <c r="G3" s="8">
        <v>13</v>
      </c>
      <c r="H3" s="8">
        <v>13</v>
      </c>
      <c r="I3" s="8">
        <v>14</v>
      </c>
      <c r="J3" s="8">
        <v>17</v>
      </c>
      <c r="K3" s="8">
        <v>38</v>
      </c>
      <c r="L3" s="8">
        <v>49</v>
      </c>
      <c r="M3" s="8">
        <v>54</v>
      </c>
      <c r="N3" s="8">
        <v>62</v>
      </c>
      <c r="O3" s="8">
        <v>78</v>
      </c>
      <c r="P3" s="8">
        <v>7</v>
      </c>
      <c r="Q3" s="8">
        <v>7</v>
      </c>
      <c r="R3" s="8">
        <v>8</v>
      </c>
      <c r="S3" s="8">
        <v>8</v>
      </c>
      <c r="T3" s="8">
        <v>14</v>
      </c>
      <c r="U3" s="8">
        <v>12</v>
      </c>
      <c r="V3" s="8">
        <v>13</v>
      </c>
      <c r="W3" s="8">
        <v>13</v>
      </c>
      <c r="X3" s="8">
        <v>24</v>
      </c>
      <c r="Y3" s="8">
        <v>42</v>
      </c>
    </row>
    <row r="4" spans="1:25" ht="15.75" customHeight="1" x14ac:dyDescent="0.2">
      <c r="A4" s="8">
        <v>7</v>
      </c>
      <c r="B4" s="8">
        <v>7</v>
      </c>
      <c r="C4" s="8">
        <v>8</v>
      </c>
      <c r="D4" s="8">
        <v>9</v>
      </c>
      <c r="E4" s="8">
        <v>10</v>
      </c>
      <c r="F4" s="8">
        <v>11</v>
      </c>
      <c r="G4" s="8">
        <v>12</v>
      </c>
      <c r="H4" s="8">
        <v>12</v>
      </c>
      <c r="I4" s="8">
        <v>12</v>
      </c>
      <c r="J4" s="8">
        <v>15</v>
      </c>
      <c r="K4" s="8">
        <v>36</v>
      </c>
      <c r="L4" s="8">
        <v>49</v>
      </c>
      <c r="M4" s="8">
        <v>54</v>
      </c>
      <c r="N4" s="8">
        <v>61</v>
      </c>
      <c r="O4" s="8">
        <v>77</v>
      </c>
      <c r="P4" s="8">
        <v>5</v>
      </c>
      <c r="Q4" s="8">
        <v>6</v>
      </c>
      <c r="R4" s="8">
        <v>7</v>
      </c>
      <c r="S4" s="8">
        <v>7</v>
      </c>
      <c r="T4" s="8">
        <v>12</v>
      </c>
      <c r="U4" s="8">
        <v>11</v>
      </c>
      <c r="V4" s="8">
        <v>12</v>
      </c>
      <c r="W4" s="8">
        <v>12</v>
      </c>
      <c r="X4" s="8">
        <v>23</v>
      </c>
      <c r="Y4" s="8">
        <v>41</v>
      </c>
    </row>
    <row r="5" spans="1:25" ht="15.75" customHeight="1" x14ac:dyDescent="0.2">
      <c r="A5" s="8">
        <v>8</v>
      </c>
      <c r="B5" s="8">
        <v>8</v>
      </c>
      <c r="C5" s="8">
        <v>11</v>
      </c>
      <c r="D5" s="8">
        <v>12</v>
      </c>
      <c r="E5" s="8">
        <v>12</v>
      </c>
      <c r="F5" s="8">
        <v>13</v>
      </c>
      <c r="G5" s="8">
        <v>13</v>
      </c>
      <c r="H5" s="8">
        <v>14</v>
      </c>
      <c r="I5" s="8">
        <v>15</v>
      </c>
      <c r="J5" s="8">
        <v>16</v>
      </c>
      <c r="K5" s="8">
        <v>39</v>
      </c>
      <c r="L5" s="8">
        <v>52</v>
      </c>
      <c r="M5" s="8">
        <v>57</v>
      </c>
      <c r="N5" s="8">
        <v>64</v>
      </c>
      <c r="O5" s="8">
        <v>80</v>
      </c>
      <c r="P5" s="8">
        <v>6</v>
      </c>
      <c r="Q5" s="8">
        <v>7</v>
      </c>
      <c r="R5" s="8">
        <v>10</v>
      </c>
      <c r="S5" s="8">
        <v>12</v>
      </c>
      <c r="T5" s="8">
        <v>12</v>
      </c>
      <c r="U5" s="8">
        <v>14</v>
      </c>
      <c r="V5" s="8">
        <v>14</v>
      </c>
      <c r="W5" s="8">
        <v>14</v>
      </c>
      <c r="X5" s="8">
        <v>26</v>
      </c>
      <c r="Y5" s="8">
        <v>43</v>
      </c>
    </row>
    <row r="6" spans="1:25" ht="15.75" customHeight="1" x14ac:dyDescent="0.2">
      <c r="A6" s="8">
        <v>8</v>
      </c>
      <c r="B6" s="8">
        <v>11</v>
      </c>
      <c r="C6" s="8">
        <v>12</v>
      </c>
      <c r="D6" s="8">
        <v>13</v>
      </c>
      <c r="E6" s="8">
        <v>13</v>
      </c>
      <c r="F6" s="8">
        <v>13</v>
      </c>
      <c r="G6" s="8">
        <v>15</v>
      </c>
      <c r="H6" s="8">
        <v>15</v>
      </c>
      <c r="I6" s="8">
        <v>16</v>
      </c>
      <c r="J6" s="8">
        <v>18</v>
      </c>
      <c r="K6" s="8">
        <v>39</v>
      </c>
      <c r="L6" s="8">
        <v>52</v>
      </c>
      <c r="M6" s="8">
        <v>57</v>
      </c>
      <c r="N6" s="8">
        <v>64</v>
      </c>
      <c r="O6" s="8">
        <v>80</v>
      </c>
      <c r="P6" s="8">
        <v>6</v>
      </c>
      <c r="Q6" s="8">
        <v>8</v>
      </c>
      <c r="R6" s="8">
        <v>12</v>
      </c>
      <c r="S6" s="8">
        <v>12</v>
      </c>
      <c r="T6" s="8">
        <v>13</v>
      </c>
      <c r="U6" s="8">
        <v>14</v>
      </c>
      <c r="V6" s="8">
        <v>14</v>
      </c>
      <c r="W6" s="8">
        <v>14</v>
      </c>
      <c r="X6" s="8">
        <v>26</v>
      </c>
      <c r="Y6" s="8">
        <v>44</v>
      </c>
    </row>
    <row r="7" spans="1:25" ht="15.75" customHeight="1" x14ac:dyDescent="0.2">
      <c r="A7" s="8">
        <v>5</v>
      </c>
      <c r="B7" s="8">
        <v>5</v>
      </c>
      <c r="C7" s="8">
        <v>9</v>
      </c>
      <c r="D7" s="8">
        <v>10</v>
      </c>
      <c r="E7" s="8">
        <v>10</v>
      </c>
      <c r="F7" s="8">
        <v>11</v>
      </c>
      <c r="G7" s="8">
        <v>12</v>
      </c>
      <c r="H7" s="8">
        <v>12</v>
      </c>
      <c r="I7" s="8">
        <v>13</v>
      </c>
      <c r="J7" s="8">
        <v>18</v>
      </c>
      <c r="K7" s="8">
        <v>38</v>
      </c>
      <c r="L7" s="8">
        <v>51</v>
      </c>
      <c r="M7" s="8">
        <v>56</v>
      </c>
      <c r="N7" s="8">
        <v>64</v>
      </c>
      <c r="O7" s="8">
        <v>80</v>
      </c>
      <c r="P7" s="8">
        <v>2</v>
      </c>
      <c r="Q7" s="8">
        <v>7</v>
      </c>
      <c r="R7" s="8">
        <v>10</v>
      </c>
      <c r="S7" s="8">
        <v>10</v>
      </c>
      <c r="T7" s="8">
        <v>10</v>
      </c>
      <c r="U7" s="8">
        <v>14</v>
      </c>
      <c r="V7" s="8">
        <v>14</v>
      </c>
      <c r="W7" s="8">
        <v>14</v>
      </c>
      <c r="X7" s="8">
        <v>26</v>
      </c>
      <c r="Y7" s="8">
        <v>44</v>
      </c>
    </row>
    <row r="8" spans="1:25" ht="15.75" customHeight="1" x14ac:dyDescent="0.2">
      <c r="A8" s="8">
        <v>5</v>
      </c>
      <c r="B8" s="8">
        <v>8</v>
      </c>
      <c r="C8" s="8">
        <v>8</v>
      </c>
      <c r="D8" s="8">
        <v>10</v>
      </c>
      <c r="E8" s="8">
        <v>10</v>
      </c>
      <c r="F8" s="8">
        <v>10</v>
      </c>
      <c r="G8" s="8">
        <v>10</v>
      </c>
      <c r="H8" s="8">
        <v>13</v>
      </c>
      <c r="I8" s="8">
        <v>13</v>
      </c>
      <c r="J8" s="8">
        <v>14</v>
      </c>
      <c r="K8" s="8">
        <v>33</v>
      </c>
      <c r="L8" s="8">
        <v>46</v>
      </c>
      <c r="M8" s="8">
        <v>51</v>
      </c>
      <c r="N8" s="8">
        <v>58</v>
      </c>
      <c r="O8" s="8">
        <v>75</v>
      </c>
      <c r="P8" s="8">
        <v>2</v>
      </c>
      <c r="Q8" s="8">
        <v>6</v>
      </c>
      <c r="R8" s="8">
        <v>6</v>
      </c>
      <c r="S8" s="8">
        <v>9</v>
      </c>
      <c r="T8" s="8">
        <v>11</v>
      </c>
      <c r="U8" s="8">
        <v>9</v>
      </c>
      <c r="V8" s="8">
        <v>9</v>
      </c>
      <c r="W8" s="8">
        <v>15</v>
      </c>
      <c r="X8" s="8">
        <v>21</v>
      </c>
      <c r="Y8" s="8">
        <v>46</v>
      </c>
    </row>
    <row r="9" spans="1:25" ht="15.75" customHeight="1" x14ac:dyDescent="0.2">
      <c r="A9" s="8">
        <v>6</v>
      </c>
      <c r="B9" s="8">
        <v>6</v>
      </c>
      <c r="C9" s="8">
        <v>10</v>
      </c>
      <c r="D9" s="8">
        <v>10</v>
      </c>
      <c r="E9" s="8">
        <v>10</v>
      </c>
      <c r="F9" s="8">
        <v>11</v>
      </c>
      <c r="G9" s="8">
        <v>12</v>
      </c>
      <c r="H9" s="8">
        <v>13</v>
      </c>
      <c r="I9" s="8">
        <v>13</v>
      </c>
      <c r="J9" s="8">
        <v>14</v>
      </c>
      <c r="K9" s="8">
        <v>39</v>
      </c>
      <c r="L9" s="8">
        <v>51</v>
      </c>
      <c r="M9" s="8">
        <v>55</v>
      </c>
      <c r="N9" s="8">
        <v>63</v>
      </c>
      <c r="O9" s="8">
        <v>79</v>
      </c>
      <c r="P9" s="8">
        <v>3</v>
      </c>
      <c r="Q9" s="8">
        <v>5</v>
      </c>
      <c r="R9" s="8">
        <v>6</v>
      </c>
      <c r="S9" s="8">
        <v>7</v>
      </c>
      <c r="T9" s="8">
        <v>11</v>
      </c>
      <c r="U9" s="8">
        <v>13</v>
      </c>
      <c r="V9" s="8">
        <v>13</v>
      </c>
      <c r="W9" s="8">
        <v>13</v>
      </c>
      <c r="X9" s="8">
        <v>25</v>
      </c>
      <c r="Y9" s="8">
        <v>43</v>
      </c>
    </row>
    <row r="10" spans="1:25" ht="15.75" customHeight="1" x14ac:dyDescent="0.2">
      <c r="A10" s="8">
        <v>7</v>
      </c>
      <c r="B10" s="8">
        <v>7</v>
      </c>
      <c r="C10" s="8">
        <v>10</v>
      </c>
      <c r="D10" s="8">
        <v>10</v>
      </c>
      <c r="E10" s="8">
        <v>10</v>
      </c>
      <c r="F10" s="8">
        <v>11</v>
      </c>
      <c r="G10" s="8">
        <v>11</v>
      </c>
      <c r="H10" s="8">
        <v>11</v>
      </c>
      <c r="I10" s="8">
        <v>13</v>
      </c>
      <c r="J10" s="8">
        <v>14</v>
      </c>
      <c r="K10" s="8">
        <v>37</v>
      </c>
      <c r="L10" s="8">
        <v>49</v>
      </c>
      <c r="M10" s="8">
        <v>54</v>
      </c>
      <c r="N10" s="8">
        <v>61</v>
      </c>
      <c r="O10" s="8">
        <v>78</v>
      </c>
      <c r="P10" s="8">
        <v>4</v>
      </c>
      <c r="Q10" s="8">
        <v>5</v>
      </c>
      <c r="R10" s="8">
        <v>6</v>
      </c>
      <c r="S10" s="8">
        <v>10</v>
      </c>
      <c r="T10" s="8">
        <v>10</v>
      </c>
      <c r="U10" s="8">
        <v>12</v>
      </c>
      <c r="V10" s="8">
        <v>12</v>
      </c>
      <c r="W10" s="8">
        <v>13</v>
      </c>
      <c r="X10" s="8">
        <v>24</v>
      </c>
      <c r="Y10" s="8">
        <v>43</v>
      </c>
    </row>
    <row r="11" spans="1:25" ht="15.75" customHeight="1" x14ac:dyDescent="0.2">
      <c r="A11" s="8">
        <v>6</v>
      </c>
      <c r="B11" s="8">
        <v>7</v>
      </c>
      <c r="C11" s="8">
        <v>7</v>
      </c>
      <c r="D11" s="8">
        <v>9</v>
      </c>
      <c r="E11" s="8">
        <v>9</v>
      </c>
      <c r="F11" s="8">
        <v>11</v>
      </c>
      <c r="G11" s="8">
        <v>12</v>
      </c>
      <c r="H11" s="8">
        <v>13</v>
      </c>
      <c r="I11" s="8">
        <v>13</v>
      </c>
      <c r="J11" s="8">
        <v>15</v>
      </c>
      <c r="K11" s="8">
        <v>33</v>
      </c>
      <c r="L11" s="8">
        <v>45</v>
      </c>
      <c r="M11" s="8">
        <v>50</v>
      </c>
      <c r="N11" s="8">
        <v>58</v>
      </c>
      <c r="O11" s="8">
        <v>74</v>
      </c>
      <c r="P11" s="8">
        <v>1</v>
      </c>
      <c r="Q11" s="8">
        <v>6</v>
      </c>
      <c r="R11" s="8">
        <v>6</v>
      </c>
      <c r="S11" s="8">
        <v>10</v>
      </c>
      <c r="T11" s="8">
        <v>11</v>
      </c>
      <c r="U11" s="8">
        <v>8</v>
      </c>
      <c r="V11" s="8">
        <v>8</v>
      </c>
      <c r="W11" s="8">
        <v>14</v>
      </c>
      <c r="X11" s="8">
        <v>20</v>
      </c>
      <c r="Y11" s="8">
        <v>45</v>
      </c>
    </row>
    <row r="12" spans="1:25" ht="15.75" customHeight="1" x14ac:dyDescent="0.2">
      <c r="A12" s="8">
        <v>8</v>
      </c>
      <c r="B12" s="8">
        <v>8</v>
      </c>
      <c r="C12" s="8">
        <v>11</v>
      </c>
      <c r="D12" s="8">
        <v>11</v>
      </c>
      <c r="E12" s="8">
        <v>12</v>
      </c>
      <c r="F12" s="8">
        <v>12</v>
      </c>
      <c r="G12" s="8">
        <v>12</v>
      </c>
      <c r="H12" s="8">
        <v>12</v>
      </c>
      <c r="I12" s="8">
        <v>14</v>
      </c>
      <c r="J12" s="8">
        <v>17</v>
      </c>
      <c r="K12" s="8">
        <v>38</v>
      </c>
      <c r="L12" s="8">
        <v>51</v>
      </c>
      <c r="M12" s="8">
        <v>56</v>
      </c>
      <c r="N12" s="8">
        <v>63</v>
      </c>
      <c r="O12" s="8">
        <v>79</v>
      </c>
      <c r="P12" s="8">
        <v>5</v>
      </c>
      <c r="Q12" s="8">
        <v>7</v>
      </c>
      <c r="R12" s="8">
        <v>7</v>
      </c>
      <c r="S12" s="8">
        <v>10</v>
      </c>
      <c r="T12" s="8">
        <v>12</v>
      </c>
      <c r="U12" s="8">
        <v>14</v>
      </c>
      <c r="V12" s="8">
        <v>14</v>
      </c>
      <c r="W12" s="8">
        <v>14</v>
      </c>
      <c r="X12" s="8">
        <v>25</v>
      </c>
      <c r="Y12" s="8">
        <v>44</v>
      </c>
    </row>
    <row r="13" spans="1:25" ht="15.75" customHeight="1" x14ac:dyDescent="0.2">
      <c r="A13" s="8">
        <v>9</v>
      </c>
      <c r="B13" s="8">
        <v>12</v>
      </c>
      <c r="C13" s="8">
        <v>12</v>
      </c>
      <c r="D13" s="8">
        <v>14</v>
      </c>
      <c r="E13" s="8">
        <v>14</v>
      </c>
      <c r="F13" s="8">
        <v>16</v>
      </c>
      <c r="G13" s="8">
        <v>17</v>
      </c>
      <c r="H13" s="8">
        <v>17</v>
      </c>
      <c r="I13" s="8">
        <v>18</v>
      </c>
      <c r="J13" s="8">
        <v>19</v>
      </c>
      <c r="K13" s="8">
        <v>42</v>
      </c>
      <c r="L13" s="8">
        <v>55</v>
      </c>
      <c r="M13" s="8">
        <v>60</v>
      </c>
      <c r="N13" s="8">
        <v>67</v>
      </c>
      <c r="O13" s="8">
        <v>83</v>
      </c>
      <c r="P13" s="8">
        <v>9</v>
      </c>
      <c r="Q13" s="8">
        <v>11</v>
      </c>
      <c r="R13" s="8">
        <v>11</v>
      </c>
      <c r="S13" s="8">
        <v>15</v>
      </c>
      <c r="T13" s="8">
        <v>16</v>
      </c>
      <c r="U13" s="8">
        <v>17</v>
      </c>
      <c r="V13" s="8">
        <v>18</v>
      </c>
      <c r="W13" s="8">
        <v>18</v>
      </c>
      <c r="X13" s="8">
        <v>29</v>
      </c>
      <c r="Y13" s="8">
        <v>40</v>
      </c>
    </row>
    <row r="14" spans="1:25" ht="15.75" customHeight="1" x14ac:dyDescent="0.2">
      <c r="A14" s="8">
        <v>7</v>
      </c>
      <c r="B14" s="8">
        <v>7</v>
      </c>
      <c r="C14" s="8">
        <v>10</v>
      </c>
      <c r="D14" s="8">
        <v>10</v>
      </c>
      <c r="E14" s="8">
        <v>11</v>
      </c>
      <c r="F14" s="8">
        <v>11</v>
      </c>
      <c r="G14" s="8">
        <v>12</v>
      </c>
      <c r="H14" s="8">
        <v>12</v>
      </c>
      <c r="I14" s="8">
        <v>14</v>
      </c>
      <c r="J14" s="8">
        <v>17</v>
      </c>
      <c r="K14" s="8">
        <v>38</v>
      </c>
      <c r="L14" s="8">
        <v>51</v>
      </c>
      <c r="M14" s="8">
        <v>56</v>
      </c>
      <c r="N14" s="8">
        <v>63</v>
      </c>
      <c r="O14" s="8">
        <v>79</v>
      </c>
      <c r="P14" s="8">
        <v>5</v>
      </c>
      <c r="Q14" s="8">
        <v>6</v>
      </c>
      <c r="R14" s="8">
        <v>7</v>
      </c>
      <c r="S14" s="8">
        <v>9</v>
      </c>
      <c r="T14" s="8">
        <v>13</v>
      </c>
      <c r="U14" s="8">
        <v>13</v>
      </c>
      <c r="V14" s="8">
        <v>13</v>
      </c>
      <c r="W14" s="8">
        <v>13</v>
      </c>
      <c r="X14" s="8">
        <v>25</v>
      </c>
      <c r="Y14" s="8">
        <v>43</v>
      </c>
    </row>
    <row r="15" spans="1:25" ht="15.75" customHeight="1" x14ac:dyDescent="0.2">
      <c r="A15" s="8">
        <v>7</v>
      </c>
      <c r="B15" s="8">
        <v>7</v>
      </c>
      <c r="C15" s="8">
        <v>10</v>
      </c>
      <c r="D15" s="8">
        <v>11</v>
      </c>
      <c r="E15" s="8">
        <v>11</v>
      </c>
      <c r="F15" s="8">
        <v>12</v>
      </c>
      <c r="G15" s="8">
        <v>12</v>
      </c>
      <c r="H15" s="8">
        <v>12</v>
      </c>
      <c r="I15" s="8">
        <v>13</v>
      </c>
      <c r="J15" s="8">
        <v>14</v>
      </c>
      <c r="K15" s="8">
        <v>38</v>
      </c>
      <c r="L15" s="8">
        <v>50</v>
      </c>
      <c r="M15" s="8">
        <v>55</v>
      </c>
      <c r="N15" s="8">
        <v>63</v>
      </c>
      <c r="O15" s="8">
        <v>79</v>
      </c>
      <c r="P15" s="8">
        <v>4</v>
      </c>
      <c r="Q15" s="8">
        <v>6</v>
      </c>
      <c r="R15" s="8">
        <v>6</v>
      </c>
      <c r="S15" s="8">
        <v>8</v>
      </c>
      <c r="T15" s="8">
        <v>9</v>
      </c>
      <c r="U15" s="8">
        <v>13</v>
      </c>
      <c r="V15" s="8">
        <v>13</v>
      </c>
      <c r="W15" s="8">
        <v>13</v>
      </c>
      <c r="X15" s="8">
        <v>25</v>
      </c>
      <c r="Y15" s="8">
        <v>43</v>
      </c>
    </row>
    <row r="16" spans="1:25" ht="15.75" customHeight="1" x14ac:dyDescent="0.2">
      <c r="A16" s="8">
        <v>5</v>
      </c>
      <c r="B16" s="8">
        <v>5</v>
      </c>
      <c r="C16" s="8">
        <v>9</v>
      </c>
      <c r="D16" s="8">
        <v>10</v>
      </c>
      <c r="E16" s="8">
        <v>10</v>
      </c>
      <c r="F16" s="8">
        <v>12</v>
      </c>
      <c r="G16" s="8">
        <v>12</v>
      </c>
      <c r="H16" s="8">
        <v>12</v>
      </c>
      <c r="I16" s="8">
        <v>13</v>
      </c>
      <c r="J16" s="8">
        <v>17</v>
      </c>
      <c r="K16" s="8">
        <v>38</v>
      </c>
      <c r="L16" s="8">
        <v>51</v>
      </c>
      <c r="M16" s="8">
        <v>56</v>
      </c>
      <c r="N16" s="8">
        <v>63</v>
      </c>
      <c r="O16" s="8">
        <v>79</v>
      </c>
      <c r="P16" s="8">
        <v>3</v>
      </c>
      <c r="Q16" s="8">
        <v>4</v>
      </c>
      <c r="R16" s="8">
        <v>6</v>
      </c>
      <c r="S16" s="8">
        <v>9</v>
      </c>
      <c r="T16" s="8">
        <v>10</v>
      </c>
      <c r="U16" s="8">
        <v>14</v>
      </c>
      <c r="V16" s="8">
        <v>14</v>
      </c>
      <c r="W16" s="8">
        <v>14</v>
      </c>
      <c r="X16" s="8">
        <v>25</v>
      </c>
      <c r="Y16" s="8">
        <v>44</v>
      </c>
    </row>
    <row r="17" spans="1:25" ht="15.75" customHeight="1" x14ac:dyDescent="0.2">
      <c r="A17" s="8">
        <v>7</v>
      </c>
      <c r="B17" s="8">
        <v>10</v>
      </c>
      <c r="C17" s="8">
        <v>10</v>
      </c>
      <c r="D17" s="8">
        <v>10</v>
      </c>
      <c r="E17" s="8">
        <v>10</v>
      </c>
      <c r="F17" s="8">
        <v>11</v>
      </c>
      <c r="G17" s="8">
        <v>11</v>
      </c>
      <c r="H17" s="8">
        <v>13</v>
      </c>
      <c r="I17" s="8">
        <v>14</v>
      </c>
      <c r="J17" s="8">
        <v>15</v>
      </c>
      <c r="K17" s="8">
        <v>37</v>
      </c>
      <c r="L17" s="8">
        <v>49</v>
      </c>
      <c r="M17" s="8">
        <v>54</v>
      </c>
      <c r="N17" s="8">
        <v>61</v>
      </c>
      <c r="O17" s="8">
        <v>78</v>
      </c>
      <c r="P17" s="8">
        <v>4</v>
      </c>
      <c r="Q17" s="8">
        <v>5</v>
      </c>
      <c r="R17" s="8">
        <v>6</v>
      </c>
      <c r="S17" s="8">
        <v>9</v>
      </c>
      <c r="T17" s="8">
        <v>10</v>
      </c>
      <c r="U17" s="8">
        <v>12</v>
      </c>
      <c r="V17" s="8">
        <v>12</v>
      </c>
      <c r="W17" s="8">
        <v>13</v>
      </c>
      <c r="X17" s="8">
        <v>23</v>
      </c>
      <c r="Y17" s="8">
        <v>43</v>
      </c>
    </row>
    <row r="18" spans="1:25" ht="15.75" customHeight="1" x14ac:dyDescent="0.2">
      <c r="A18" s="8">
        <v>8</v>
      </c>
      <c r="B18" s="8">
        <v>8</v>
      </c>
      <c r="C18" s="8">
        <v>11</v>
      </c>
      <c r="D18" s="8">
        <v>12</v>
      </c>
      <c r="E18" s="8">
        <v>12</v>
      </c>
      <c r="F18" s="8">
        <v>13</v>
      </c>
      <c r="G18" s="8">
        <v>13</v>
      </c>
      <c r="H18" s="8">
        <v>15</v>
      </c>
      <c r="I18" s="8">
        <v>16</v>
      </c>
      <c r="J18" s="8">
        <v>18</v>
      </c>
      <c r="K18" s="8">
        <v>39</v>
      </c>
      <c r="L18" s="8">
        <v>52</v>
      </c>
      <c r="M18" s="8">
        <v>57</v>
      </c>
      <c r="N18" s="8">
        <v>64</v>
      </c>
      <c r="O18" s="8">
        <v>80</v>
      </c>
      <c r="P18" s="8">
        <v>6</v>
      </c>
      <c r="Q18" s="8">
        <v>8</v>
      </c>
      <c r="R18" s="8">
        <v>12</v>
      </c>
      <c r="S18" s="8">
        <v>12</v>
      </c>
      <c r="T18" s="8">
        <v>13</v>
      </c>
      <c r="U18" s="8">
        <v>14</v>
      </c>
      <c r="V18" s="8">
        <v>15</v>
      </c>
      <c r="W18" s="8">
        <v>15</v>
      </c>
      <c r="X18" s="8">
        <v>26</v>
      </c>
      <c r="Y18" s="8">
        <v>43</v>
      </c>
    </row>
    <row r="19" spans="1:25" ht="15.75" customHeight="1" x14ac:dyDescent="0.2">
      <c r="A19" s="8">
        <v>10</v>
      </c>
      <c r="B19" s="8">
        <v>11</v>
      </c>
      <c r="C19" s="8">
        <v>14</v>
      </c>
      <c r="D19" s="8">
        <v>14</v>
      </c>
      <c r="E19" s="8">
        <v>15</v>
      </c>
      <c r="F19" s="8">
        <v>15</v>
      </c>
      <c r="G19" s="8">
        <v>17</v>
      </c>
      <c r="H19" s="8">
        <v>18</v>
      </c>
      <c r="I19" s="8">
        <v>18</v>
      </c>
      <c r="J19" s="8">
        <v>20</v>
      </c>
      <c r="K19" s="8">
        <v>41</v>
      </c>
      <c r="L19" s="8">
        <v>54</v>
      </c>
      <c r="M19" s="8">
        <v>59</v>
      </c>
      <c r="N19" s="8">
        <v>66</v>
      </c>
      <c r="O19" s="8">
        <v>82</v>
      </c>
      <c r="P19" s="8">
        <v>8</v>
      </c>
      <c r="Q19" s="8">
        <v>10</v>
      </c>
      <c r="R19" s="8">
        <v>12</v>
      </c>
      <c r="S19" s="8">
        <v>14</v>
      </c>
      <c r="T19" s="8">
        <v>15</v>
      </c>
      <c r="U19" s="8">
        <v>17</v>
      </c>
      <c r="V19" s="8">
        <v>17</v>
      </c>
      <c r="W19" s="8">
        <v>17</v>
      </c>
      <c r="X19" s="8">
        <v>28</v>
      </c>
      <c r="Y19" s="8">
        <v>41</v>
      </c>
    </row>
    <row r="20" spans="1:25" ht="15.75" customHeight="1" x14ac:dyDescent="0.2">
      <c r="A20" s="8">
        <v>7</v>
      </c>
      <c r="B20" s="8">
        <v>7</v>
      </c>
      <c r="C20" s="8">
        <v>10</v>
      </c>
      <c r="D20" s="8">
        <v>11</v>
      </c>
      <c r="E20" s="8">
        <v>11</v>
      </c>
      <c r="F20" s="8">
        <v>11</v>
      </c>
      <c r="G20" s="8">
        <v>12</v>
      </c>
      <c r="H20" s="8">
        <v>12</v>
      </c>
      <c r="I20" s="8">
        <v>13</v>
      </c>
      <c r="J20" s="8">
        <v>14</v>
      </c>
      <c r="K20" s="8">
        <v>38</v>
      </c>
      <c r="L20" s="8">
        <v>50</v>
      </c>
      <c r="M20" s="8">
        <v>55</v>
      </c>
      <c r="N20" s="8">
        <v>62</v>
      </c>
      <c r="O20" s="8">
        <v>79</v>
      </c>
      <c r="P20" s="8">
        <v>4</v>
      </c>
      <c r="Q20" s="8">
        <v>6</v>
      </c>
      <c r="R20" s="8">
        <v>6</v>
      </c>
      <c r="S20" s="8">
        <v>8</v>
      </c>
      <c r="T20" s="8">
        <v>9</v>
      </c>
      <c r="U20" s="8">
        <v>13</v>
      </c>
      <c r="V20" s="8">
        <v>13</v>
      </c>
      <c r="W20" s="8">
        <v>13</v>
      </c>
      <c r="X20" s="8">
        <v>25</v>
      </c>
      <c r="Y20" s="8">
        <v>43</v>
      </c>
    </row>
    <row r="21" spans="1:25" ht="15.75" customHeight="1" x14ac:dyDescent="0.2">
      <c r="A21" s="8">
        <v>10</v>
      </c>
      <c r="B21" s="8">
        <v>10</v>
      </c>
      <c r="C21" s="8">
        <v>13</v>
      </c>
      <c r="D21" s="8">
        <v>13</v>
      </c>
      <c r="E21" s="8">
        <v>14</v>
      </c>
      <c r="F21" s="8">
        <v>14</v>
      </c>
      <c r="G21" s="8">
        <v>16</v>
      </c>
      <c r="H21" s="8">
        <v>17</v>
      </c>
      <c r="I21" s="8">
        <v>18</v>
      </c>
      <c r="J21" s="8">
        <v>20</v>
      </c>
      <c r="K21" s="8">
        <v>41</v>
      </c>
      <c r="L21" s="8">
        <v>53</v>
      </c>
      <c r="M21" s="8">
        <v>58</v>
      </c>
      <c r="N21" s="8">
        <v>66</v>
      </c>
      <c r="O21" s="8">
        <v>82</v>
      </c>
      <c r="P21" s="8">
        <v>7</v>
      </c>
      <c r="Q21" s="8">
        <v>9</v>
      </c>
      <c r="R21" s="8">
        <v>11</v>
      </c>
      <c r="S21" s="8">
        <v>14</v>
      </c>
      <c r="T21" s="8">
        <v>14</v>
      </c>
      <c r="U21" s="8">
        <v>16</v>
      </c>
      <c r="V21" s="8">
        <v>16</v>
      </c>
      <c r="W21" s="8">
        <v>16</v>
      </c>
      <c r="X21" s="8">
        <v>28</v>
      </c>
      <c r="Y21" s="8">
        <v>41</v>
      </c>
    </row>
    <row r="22" spans="1:25" ht="15.75" customHeight="1" x14ac:dyDescent="0.2">
      <c r="A22" s="8">
        <v>8</v>
      </c>
      <c r="B22" s="8">
        <v>10</v>
      </c>
      <c r="C22" s="8">
        <v>10</v>
      </c>
      <c r="D22" s="8">
        <v>15</v>
      </c>
      <c r="E22" s="8">
        <v>17</v>
      </c>
      <c r="F22" s="8">
        <v>17</v>
      </c>
      <c r="G22" s="8">
        <v>18</v>
      </c>
      <c r="H22" s="8">
        <v>19</v>
      </c>
      <c r="I22" s="8">
        <v>20</v>
      </c>
      <c r="J22" s="8">
        <v>22</v>
      </c>
      <c r="K22" s="8">
        <v>43</v>
      </c>
      <c r="L22" s="8">
        <v>56</v>
      </c>
      <c r="M22" s="8">
        <v>61</v>
      </c>
      <c r="N22" s="8">
        <v>68</v>
      </c>
      <c r="O22" s="8">
        <v>84</v>
      </c>
      <c r="P22" s="8">
        <v>7</v>
      </c>
      <c r="Q22" s="8">
        <v>12</v>
      </c>
      <c r="R22" s="8">
        <v>16</v>
      </c>
      <c r="S22" s="8">
        <v>16</v>
      </c>
      <c r="T22" s="8">
        <v>17</v>
      </c>
      <c r="U22" s="8">
        <v>19</v>
      </c>
      <c r="V22" s="8">
        <v>19</v>
      </c>
      <c r="W22" s="8">
        <v>19</v>
      </c>
      <c r="X22" s="8">
        <v>30</v>
      </c>
      <c r="Y22" s="8">
        <v>41</v>
      </c>
    </row>
    <row r="23" spans="1:25" ht="15.75" customHeight="1" x14ac:dyDescent="0.2">
      <c r="A23" s="8">
        <v>5</v>
      </c>
      <c r="B23" s="8">
        <v>5</v>
      </c>
      <c r="C23" s="8">
        <v>10</v>
      </c>
      <c r="D23" s="8">
        <v>10</v>
      </c>
      <c r="E23" s="8">
        <v>10</v>
      </c>
      <c r="F23" s="8">
        <v>11</v>
      </c>
      <c r="G23" s="8">
        <v>11</v>
      </c>
      <c r="H23" s="8">
        <v>12</v>
      </c>
      <c r="I23" s="8">
        <v>13</v>
      </c>
      <c r="J23" s="8">
        <v>17</v>
      </c>
      <c r="K23" s="8">
        <v>38</v>
      </c>
      <c r="L23" s="8">
        <v>51</v>
      </c>
      <c r="M23" s="8">
        <v>56</v>
      </c>
      <c r="N23" s="8">
        <v>63</v>
      </c>
      <c r="O23" s="8">
        <v>79</v>
      </c>
      <c r="P23" s="8">
        <v>3</v>
      </c>
      <c r="Q23" s="8">
        <v>5</v>
      </c>
      <c r="R23" s="8">
        <v>6</v>
      </c>
      <c r="S23" s="8">
        <v>9</v>
      </c>
      <c r="T23" s="8">
        <v>9</v>
      </c>
      <c r="U23" s="8">
        <v>13</v>
      </c>
      <c r="V23" s="8">
        <v>13</v>
      </c>
      <c r="W23" s="8">
        <v>13</v>
      </c>
      <c r="X23" s="8">
        <v>25</v>
      </c>
      <c r="Y23" s="8">
        <v>43</v>
      </c>
    </row>
    <row r="24" spans="1:25" ht="15.75" customHeight="1" x14ac:dyDescent="0.2">
      <c r="A24" s="8">
        <v>9</v>
      </c>
      <c r="B24" s="8">
        <v>11</v>
      </c>
      <c r="C24" s="8">
        <v>11</v>
      </c>
      <c r="D24" s="8">
        <v>15</v>
      </c>
      <c r="E24" s="8">
        <v>15</v>
      </c>
      <c r="F24" s="8">
        <v>16</v>
      </c>
      <c r="G24" s="8">
        <v>18</v>
      </c>
      <c r="H24" s="8">
        <v>18</v>
      </c>
      <c r="I24" s="8">
        <v>19</v>
      </c>
      <c r="J24" s="8">
        <v>21</v>
      </c>
      <c r="K24" s="8">
        <v>44</v>
      </c>
      <c r="L24" s="8">
        <v>55</v>
      </c>
      <c r="M24" s="8">
        <v>60</v>
      </c>
      <c r="N24" s="8">
        <v>67</v>
      </c>
      <c r="O24" s="8">
        <v>83</v>
      </c>
      <c r="P24" s="8">
        <v>8</v>
      </c>
      <c r="Q24" s="8">
        <v>11</v>
      </c>
      <c r="R24" s="8">
        <v>12</v>
      </c>
      <c r="S24" s="8">
        <v>15</v>
      </c>
      <c r="T24" s="8">
        <v>16</v>
      </c>
      <c r="U24" s="8">
        <v>18</v>
      </c>
      <c r="V24" s="8">
        <v>18</v>
      </c>
      <c r="W24" s="8">
        <v>18</v>
      </c>
      <c r="X24" s="8">
        <v>29</v>
      </c>
      <c r="Y24" s="8">
        <v>40</v>
      </c>
    </row>
    <row r="25" spans="1:25" ht="12.75" x14ac:dyDescent="0.2">
      <c r="A25" s="8">
        <v>10</v>
      </c>
      <c r="B25" s="8">
        <v>11</v>
      </c>
      <c r="C25" s="8">
        <v>11</v>
      </c>
      <c r="D25" s="8">
        <v>14</v>
      </c>
      <c r="E25" s="8">
        <v>14</v>
      </c>
      <c r="F25" s="8">
        <v>15</v>
      </c>
      <c r="G25" s="8">
        <v>17</v>
      </c>
      <c r="H25" s="8">
        <v>18</v>
      </c>
      <c r="I25" s="8">
        <v>19</v>
      </c>
      <c r="J25" s="8">
        <v>21</v>
      </c>
      <c r="K25" s="8">
        <v>42</v>
      </c>
      <c r="L25" s="8">
        <v>54</v>
      </c>
      <c r="M25" s="8">
        <v>59</v>
      </c>
      <c r="N25" s="8">
        <v>67</v>
      </c>
      <c r="O25" s="8">
        <v>83</v>
      </c>
      <c r="P25" s="8">
        <v>8</v>
      </c>
      <c r="Q25" s="8">
        <v>10</v>
      </c>
      <c r="R25" s="8">
        <v>12</v>
      </c>
      <c r="S25" s="8">
        <v>15</v>
      </c>
      <c r="T25" s="8">
        <v>15</v>
      </c>
      <c r="U25" s="8">
        <v>17</v>
      </c>
      <c r="V25" s="8">
        <v>17</v>
      </c>
      <c r="W25" s="8">
        <v>17</v>
      </c>
      <c r="X25" s="8">
        <v>29</v>
      </c>
      <c r="Y25" s="8">
        <v>41</v>
      </c>
    </row>
    <row r="26" spans="1:25" ht="12.75" x14ac:dyDescent="0.2">
      <c r="A26" s="8">
        <v>10</v>
      </c>
      <c r="B26" s="8">
        <v>11</v>
      </c>
      <c r="C26" s="8">
        <v>11</v>
      </c>
      <c r="D26" s="8">
        <v>14</v>
      </c>
      <c r="E26" s="8">
        <v>14</v>
      </c>
      <c r="F26" s="8">
        <v>15</v>
      </c>
      <c r="G26" s="8">
        <v>17</v>
      </c>
      <c r="H26" s="8">
        <v>18</v>
      </c>
      <c r="I26" s="8">
        <v>19</v>
      </c>
      <c r="J26" s="8">
        <v>21</v>
      </c>
      <c r="K26" s="8">
        <v>42</v>
      </c>
      <c r="L26" s="8">
        <v>54</v>
      </c>
      <c r="M26" s="8">
        <v>59</v>
      </c>
      <c r="N26" s="8">
        <v>67</v>
      </c>
      <c r="O26" s="8">
        <v>83</v>
      </c>
      <c r="P26" s="8">
        <v>8</v>
      </c>
      <c r="Q26" s="8">
        <v>10</v>
      </c>
      <c r="R26" s="8">
        <v>12</v>
      </c>
      <c r="S26" s="8">
        <v>15</v>
      </c>
      <c r="T26" s="8">
        <v>15</v>
      </c>
      <c r="U26" s="8">
        <v>17</v>
      </c>
      <c r="V26" s="8">
        <v>17</v>
      </c>
      <c r="W26" s="8">
        <v>17</v>
      </c>
      <c r="X26" s="8">
        <v>29</v>
      </c>
      <c r="Y26" s="8">
        <v>41</v>
      </c>
    </row>
    <row r="27" spans="1:25" ht="12.75" x14ac:dyDescent="0.2">
      <c r="A27" s="8">
        <v>10</v>
      </c>
      <c r="B27" s="8">
        <v>11</v>
      </c>
      <c r="C27" s="8">
        <v>11</v>
      </c>
      <c r="D27" s="8">
        <v>14</v>
      </c>
      <c r="E27" s="8">
        <v>14</v>
      </c>
      <c r="F27" s="8">
        <v>15</v>
      </c>
      <c r="G27" s="8">
        <v>17</v>
      </c>
      <c r="H27" s="8">
        <v>18</v>
      </c>
      <c r="I27" s="8">
        <v>19</v>
      </c>
      <c r="J27" s="8">
        <v>21</v>
      </c>
      <c r="K27" s="8">
        <v>42</v>
      </c>
      <c r="L27" s="8">
        <v>54</v>
      </c>
      <c r="M27" s="8">
        <v>59</v>
      </c>
      <c r="N27" s="8">
        <v>67</v>
      </c>
      <c r="O27" s="8">
        <v>83</v>
      </c>
      <c r="P27" s="8">
        <v>8</v>
      </c>
      <c r="Q27" s="8">
        <v>10</v>
      </c>
      <c r="R27" s="8">
        <v>13</v>
      </c>
      <c r="S27" s="8">
        <v>15</v>
      </c>
      <c r="T27" s="8">
        <v>15</v>
      </c>
      <c r="U27" s="8">
        <v>17</v>
      </c>
      <c r="V27" s="8">
        <v>17</v>
      </c>
      <c r="W27" s="8">
        <v>17</v>
      </c>
      <c r="X27" s="8">
        <v>29</v>
      </c>
      <c r="Y27" s="8">
        <v>41</v>
      </c>
    </row>
    <row r="28" spans="1:25" ht="12.75" x14ac:dyDescent="0.2">
      <c r="A28" s="8">
        <v>10</v>
      </c>
      <c r="B28" s="8">
        <v>10</v>
      </c>
      <c r="C28" s="8">
        <v>10</v>
      </c>
      <c r="D28" s="8">
        <v>13</v>
      </c>
      <c r="E28" s="8">
        <v>13</v>
      </c>
      <c r="F28" s="8">
        <v>15</v>
      </c>
      <c r="G28" s="8">
        <v>16</v>
      </c>
      <c r="H28" s="8">
        <v>17</v>
      </c>
      <c r="I28" s="8">
        <v>18</v>
      </c>
      <c r="J28" s="8">
        <v>20</v>
      </c>
      <c r="K28" s="8">
        <v>41</v>
      </c>
      <c r="L28" s="8">
        <v>54</v>
      </c>
      <c r="M28" s="8">
        <v>59</v>
      </c>
      <c r="N28" s="8">
        <v>66</v>
      </c>
      <c r="O28" s="8">
        <v>82</v>
      </c>
      <c r="P28" s="8">
        <v>8</v>
      </c>
      <c r="Q28" s="8">
        <v>9</v>
      </c>
      <c r="R28" s="8">
        <v>12</v>
      </c>
      <c r="S28" s="8">
        <v>14</v>
      </c>
      <c r="T28" s="8">
        <v>15</v>
      </c>
      <c r="U28" s="8">
        <v>16</v>
      </c>
      <c r="V28" s="8">
        <v>16</v>
      </c>
      <c r="W28" s="8">
        <v>16</v>
      </c>
      <c r="X28" s="8">
        <v>28</v>
      </c>
      <c r="Y28" s="8">
        <v>41</v>
      </c>
    </row>
    <row r="29" spans="1:25" ht="12.75" x14ac:dyDescent="0.2">
      <c r="A29" s="8">
        <v>7</v>
      </c>
      <c r="B29" s="8">
        <v>10</v>
      </c>
      <c r="C29" s="8">
        <v>11</v>
      </c>
      <c r="D29" s="8">
        <v>11</v>
      </c>
      <c r="E29" s="8">
        <v>11</v>
      </c>
      <c r="F29" s="8">
        <v>11</v>
      </c>
      <c r="G29" s="8">
        <v>11</v>
      </c>
      <c r="H29" s="8">
        <v>13</v>
      </c>
      <c r="I29" s="8">
        <v>14</v>
      </c>
      <c r="J29" s="8">
        <v>16</v>
      </c>
      <c r="K29" s="8">
        <v>37</v>
      </c>
      <c r="L29" s="8">
        <v>50</v>
      </c>
      <c r="M29" s="8">
        <v>55</v>
      </c>
      <c r="N29" s="8">
        <v>62</v>
      </c>
      <c r="O29" s="8">
        <v>78</v>
      </c>
      <c r="P29" s="8">
        <v>4</v>
      </c>
      <c r="Q29" s="8">
        <v>6</v>
      </c>
      <c r="R29" s="8">
        <v>6</v>
      </c>
      <c r="S29" s="8">
        <v>8</v>
      </c>
      <c r="T29" s="8">
        <v>11</v>
      </c>
      <c r="U29" s="8">
        <v>13</v>
      </c>
      <c r="V29" s="8">
        <v>13</v>
      </c>
      <c r="W29" s="8">
        <v>13</v>
      </c>
      <c r="X29" s="8">
        <v>24</v>
      </c>
      <c r="Y29" s="8">
        <v>43</v>
      </c>
    </row>
    <row r="30" spans="1:25" ht="12.75" x14ac:dyDescent="0.2">
      <c r="A30" s="8">
        <v>6</v>
      </c>
      <c r="B30" s="8">
        <v>6</v>
      </c>
      <c r="C30" s="8">
        <v>7</v>
      </c>
      <c r="D30" s="8">
        <v>7</v>
      </c>
      <c r="E30" s="8">
        <v>8</v>
      </c>
      <c r="F30" s="8">
        <v>8</v>
      </c>
      <c r="G30" s="8">
        <v>11</v>
      </c>
      <c r="H30" s="8">
        <v>11</v>
      </c>
      <c r="I30" s="8">
        <v>12</v>
      </c>
      <c r="J30" s="8">
        <v>16</v>
      </c>
      <c r="K30" s="8">
        <v>32</v>
      </c>
      <c r="L30" s="8">
        <v>45</v>
      </c>
      <c r="M30" s="8">
        <v>49</v>
      </c>
      <c r="N30" s="8">
        <v>57</v>
      </c>
      <c r="O30" s="8">
        <v>73</v>
      </c>
      <c r="P30" s="8">
        <v>0</v>
      </c>
      <c r="Q30" s="8">
        <v>5</v>
      </c>
      <c r="R30" s="8">
        <v>7</v>
      </c>
      <c r="S30" s="8">
        <v>9</v>
      </c>
      <c r="T30" s="8">
        <v>11</v>
      </c>
      <c r="U30" s="8">
        <v>7</v>
      </c>
      <c r="V30" s="8">
        <v>7</v>
      </c>
      <c r="W30" s="8">
        <v>13</v>
      </c>
      <c r="X30" s="8">
        <v>19</v>
      </c>
      <c r="Y30" s="8">
        <v>44</v>
      </c>
    </row>
    <row r="31" spans="1:25" ht="12.75" x14ac:dyDescent="0.2">
      <c r="A31" s="8">
        <v>8</v>
      </c>
      <c r="B31" s="8">
        <v>8</v>
      </c>
      <c r="C31" s="8">
        <v>9</v>
      </c>
      <c r="D31" s="8">
        <v>9</v>
      </c>
      <c r="E31" s="8">
        <v>10</v>
      </c>
      <c r="F31" s="8">
        <v>10</v>
      </c>
      <c r="G31" s="8">
        <v>12</v>
      </c>
      <c r="H31" s="8">
        <v>12</v>
      </c>
      <c r="I31" s="8">
        <v>12</v>
      </c>
      <c r="J31" s="8">
        <v>15</v>
      </c>
      <c r="K31" s="8">
        <v>35</v>
      </c>
      <c r="L31" s="8">
        <v>48</v>
      </c>
      <c r="M31" s="8">
        <v>53</v>
      </c>
      <c r="N31" s="8">
        <v>60</v>
      </c>
      <c r="O31" s="8">
        <v>76</v>
      </c>
      <c r="P31" s="8">
        <v>5</v>
      </c>
      <c r="Q31" s="8">
        <v>6</v>
      </c>
      <c r="R31" s="8">
        <v>7</v>
      </c>
      <c r="S31" s="8">
        <v>9</v>
      </c>
      <c r="T31" s="8">
        <v>12</v>
      </c>
      <c r="U31" s="8">
        <v>11</v>
      </c>
      <c r="V31" s="8">
        <v>11</v>
      </c>
      <c r="W31" s="8">
        <v>12</v>
      </c>
      <c r="X31" s="8">
        <v>22</v>
      </c>
      <c r="Y31" s="8">
        <v>42</v>
      </c>
    </row>
    <row r="32" spans="1:25" ht="12.75" x14ac:dyDescent="0.2">
      <c r="A32" s="8">
        <v>8</v>
      </c>
      <c r="B32" s="8">
        <v>8</v>
      </c>
      <c r="C32" s="8">
        <v>11</v>
      </c>
      <c r="D32" s="8">
        <v>12</v>
      </c>
      <c r="E32" s="8">
        <v>13</v>
      </c>
      <c r="F32" s="8">
        <v>13</v>
      </c>
      <c r="G32" s="8">
        <v>13</v>
      </c>
      <c r="H32" s="8">
        <v>13</v>
      </c>
      <c r="I32" s="8">
        <v>15</v>
      </c>
      <c r="J32" s="8">
        <v>18</v>
      </c>
      <c r="K32" s="8">
        <v>39</v>
      </c>
      <c r="L32" s="8">
        <v>52</v>
      </c>
      <c r="M32" s="8">
        <v>57</v>
      </c>
      <c r="N32" s="8">
        <v>64</v>
      </c>
      <c r="O32" s="8">
        <v>80</v>
      </c>
      <c r="P32" s="8">
        <v>6</v>
      </c>
      <c r="Q32" s="8">
        <v>8</v>
      </c>
      <c r="R32" s="8">
        <v>10</v>
      </c>
      <c r="S32" s="8">
        <v>12</v>
      </c>
      <c r="T32" s="8">
        <v>13</v>
      </c>
      <c r="U32" s="8">
        <v>14</v>
      </c>
      <c r="V32" s="8">
        <v>15</v>
      </c>
      <c r="W32" s="8">
        <v>15</v>
      </c>
      <c r="X32" s="8">
        <v>26</v>
      </c>
      <c r="Y32" s="8">
        <v>44</v>
      </c>
    </row>
    <row r="33" spans="1:25" ht="12.75" x14ac:dyDescent="0.2">
      <c r="A33" s="8">
        <v>5</v>
      </c>
      <c r="B33" s="8">
        <v>5</v>
      </c>
      <c r="C33" s="8">
        <v>10</v>
      </c>
      <c r="D33" s="8">
        <v>10</v>
      </c>
      <c r="E33" s="8">
        <v>11</v>
      </c>
      <c r="F33" s="8">
        <v>12</v>
      </c>
      <c r="G33" s="8">
        <v>12</v>
      </c>
      <c r="H33" s="8">
        <v>12</v>
      </c>
      <c r="I33" s="8">
        <v>13</v>
      </c>
      <c r="J33" s="8">
        <v>15</v>
      </c>
      <c r="K33" s="8">
        <v>38</v>
      </c>
      <c r="L33" s="8">
        <v>51</v>
      </c>
      <c r="M33" s="8">
        <v>56</v>
      </c>
      <c r="N33" s="8">
        <v>63</v>
      </c>
      <c r="O33" s="8">
        <v>79</v>
      </c>
      <c r="P33" s="8">
        <v>2</v>
      </c>
      <c r="Q33" s="8">
        <v>4</v>
      </c>
      <c r="R33" s="8">
        <v>6</v>
      </c>
      <c r="S33" s="8">
        <v>8</v>
      </c>
      <c r="T33" s="8">
        <v>10</v>
      </c>
      <c r="U33" s="8">
        <v>14</v>
      </c>
      <c r="V33" s="8">
        <v>14</v>
      </c>
      <c r="W33" s="8">
        <v>14</v>
      </c>
      <c r="X33" s="8">
        <v>25</v>
      </c>
      <c r="Y33" s="8">
        <v>44</v>
      </c>
    </row>
    <row r="34" spans="1:25" ht="12.75" x14ac:dyDescent="0.2">
      <c r="A34" s="8">
        <v>8</v>
      </c>
      <c r="B34" s="8">
        <v>8</v>
      </c>
      <c r="C34" s="8">
        <v>11</v>
      </c>
      <c r="D34" s="8">
        <v>12</v>
      </c>
      <c r="E34" s="8">
        <v>12</v>
      </c>
      <c r="F34" s="8">
        <v>12</v>
      </c>
      <c r="G34" s="8">
        <v>12</v>
      </c>
      <c r="H34" s="8">
        <v>13</v>
      </c>
      <c r="I34" s="8">
        <v>14</v>
      </c>
      <c r="J34" s="8">
        <v>16</v>
      </c>
      <c r="K34" s="8">
        <v>39</v>
      </c>
      <c r="L34" s="8">
        <v>51</v>
      </c>
      <c r="M34" s="8">
        <v>56</v>
      </c>
      <c r="N34" s="8">
        <v>63</v>
      </c>
      <c r="O34" s="8">
        <v>80</v>
      </c>
      <c r="P34" s="8">
        <v>5</v>
      </c>
      <c r="Q34" s="8">
        <v>7</v>
      </c>
      <c r="R34" s="8">
        <v>7</v>
      </c>
      <c r="S34" s="8">
        <v>13</v>
      </c>
      <c r="T34" s="8">
        <v>13</v>
      </c>
      <c r="U34" s="8">
        <v>14</v>
      </c>
      <c r="V34" s="8">
        <v>14</v>
      </c>
      <c r="W34" s="8">
        <v>14</v>
      </c>
      <c r="X34" s="8">
        <v>26</v>
      </c>
      <c r="Y34" s="8">
        <v>44</v>
      </c>
    </row>
    <row r="35" spans="1:25" ht="12.75" x14ac:dyDescent="0.2">
      <c r="A35" s="8">
        <v>8</v>
      </c>
      <c r="B35" s="8">
        <v>8</v>
      </c>
      <c r="C35" s="8">
        <v>9</v>
      </c>
      <c r="D35" s="8">
        <v>9</v>
      </c>
      <c r="E35" s="8">
        <v>10</v>
      </c>
      <c r="F35" s="8">
        <v>10</v>
      </c>
      <c r="G35" s="8">
        <v>11</v>
      </c>
      <c r="H35" s="8">
        <v>12</v>
      </c>
      <c r="I35" s="8">
        <v>12</v>
      </c>
      <c r="J35" s="8">
        <v>15</v>
      </c>
      <c r="K35" s="8">
        <v>35</v>
      </c>
      <c r="L35" s="8">
        <v>48</v>
      </c>
      <c r="M35" s="8">
        <v>53</v>
      </c>
      <c r="N35" s="8">
        <v>60</v>
      </c>
      <c r="O35" s="8">
        <v>76</v>
      </c>
      <c r="P35" s="8">
        <v>5</v>
      </c>
      <c r="Q35" s="8">
        <v>6</v>
      </c>
      <c r="R35" s="8">
        <v>8</v>
      </c>
      <c r="S35" s="8">
        <v>8</v>
      </c>
      <c r="T35" s="8">
        <v>10</v>
      </c>
      <c r="U35" s="8">
        <v>10</v>
      </c>
      <c r="V35" s="8">
        <v>10</v>
      </c>
      <c r="W35" s="8">
        <v>12</v>
      </c>
      <c r="X35" s="8">
        <v>22</v>
      </c>
      <c r="Y35" s="8">
        <v>42</v>
      </c>
    </row>
    <row r="36" spans="1:25" ht="12.75" x14ac:dyDescent="0.2">
      <c r="A36" s="8">
        <v>8</v>
      </c>
      <c r="B36" s="8">
        <v>8</v>
      </c>
      <c r="C36" s="8">
        <v>9</v>
      </c>
      <c r="D36" s="8">
        <v>9</v>
      </c>
      <c r="E36" s="8">
        <v>10</v>
      </c>
      <c r="F36" s="8">
        <v>10</v>
      </c>
      <c r="G36" s="8">
        <v>11</v>
      </c>
      <c r="H36" s="8">
        <v>13</v>
      </c>
      <c r="I36" s="8">
        <v>13</v>
      </c>
      <c r="J36" s="8">
        <v>14</v>
      </c>
      <c r="K36" s="8">
        <v>35</v>
      </c>
      <c r="L36" s="8">
        <v>48</v>
      </c>
      <c r="M36" s="8">
        <v>53</v>
      </c>
      <c r="N36" s="8">
        <v>60</v>
      </c>
      <c r="O36" s="8">
        <v>76</v>
      </c>
      <c r="P36" s="8">
        <v>5</v>
      </c>
      <c r="Q36" s="8">
        <v>6</v>
      </c>
      <c r="R36" s="8">
        <v>8</v>
      </c>
      <c r="S36" s="8">
        <v>8</v>
      </c>
      <c r="T36" s="8">
        <v>10</v>
      </c>
      <c r="U36" s="8">
        <v>10</v>
      </c>
      <c r="V36" s="8">
        <v>10</v>
      </c>
      <c r="W36" s="8">
        <v>13</v>
      </c>
      <c r="X36" s="8">
        <v>22</v>
      </c>
      <c r="Y36" s="8">
        <v>43</v>
      </c>
    </row>
    <row r="37" spans="1:25" ht="12.75" x14ac:dyDescent="0.2">
      <c r="A37" s="8">
        <v>7</v>
      </c>
      <c r="B37" s="8">
        <v>10</v>
      </c>
      <c r="C37" s="8">
        <v>10</v>
      </c>
      <c r="D37" s="8">
        <v>10</v>
      </c>
      <c r="E37" s="8">
        <v>10</v>
      </c>
      <c r="F37" s="8">
        <v>11</v>
      </c>
      <c r="G37" s="8">
        <v>12</v>
      </c>
      <c r="H37" s="8">
        <v>13</v>
      </c>
      <c r="I37" s="8">
        <v>14</v>
      </c>
      <c r="J37" s="8">
        <v>14</v>
      </c>
      <c r="K37" s="8">
        <v>34</v>
      </c>
      <c r="L37" s="8">
        <v>46</v>
      </c>
      <c r="M37" s="8">
        <v>51</v>
      </c>
      <c r="N37" s="8">
        <v>58</v>
      </c>
      <c r="O37" s="8">
        <v>75</v>
      </c>
      <c r="P37" s="8">
        <v>3</v>
      </c>
      <c r="Q37" s="8">
        <v>6</v>
      </c>
      <c r="R37" s="8">
        <v>7</v>
      </c>
      <c r="S37" s="8">
        <v>9</v>
      </c>
      <c r="T37" s="8">
        <v>10</v>
      </c>
      <c r="U37" s="8">
        <v>9</v>
      </c>
      <c r="V37" s="8">
        <v>9</v>
      </c>
      <c r="W37" s="8">
        <v>14</v>
      </c>
      <c r="X37" s="8">
        <v>20</v>
      </c>
      <c r="Y37" s="8">
        <v>44</v>
      </c>
    </row>
    <row r="38" spans="1:25" ht="12.75" x14ac:dyDescent="0.2">
      <c r="A38" s="8">
        <v>12</v>
      </c>
      <c r="B38" s="8">
        <v>12</v>
      </c>
      <c r="C38" s="8">
        <v>14</v>
      </c>
      <c r="D38" s="8">
        <v>15</v>
      </c>
      <c r="E38" s="8">
        <v>15</v>
      </c>
      <c r="F38" s="8">
        <v>16</v>
      </c>
      <c r="G38" s="8">
        <v>16</v>
      </c>
      <c r="H38" s="8">
        <v>18</v>
      </c>
      <c r="I38" s="8">
        <v>18</v>
      </c>
      <c r="J38" s="8">
        <v>21</v>
      </c>
      <c r="K38" s="8">
        <v>42</v>
      </c>
      <c r="L38" s="8">
        <v>52</v>
      </c>
      <c r="M38" s="8">
        <v>57</v>
      </c>
      <c r="N38" s="8">
        <v>64</v>
      </c>
      <c r="O38" s="8">
        <v>81</v>
      </c>
      <c r="P38" s="8">
        <v>11</v>
      </c>
      <c r="Q38" s="8">
        <v>12</v>
      </c>
      <c r="R38" s="8">
        <v>13</v>
      </c>
      <c r="S38" s="8">
        <v>15</v>
      </c>
      <c r="T38" s="8">
        <v>19</v>
      </c>
      <c r="U38" s="8">
        <v>15</v>
      </c>
      <c r="V38" s="8">
        <v>17</v>
      </c>
      <c r="W38" s="8">
        <v>17</v>
      </c>
      <c r="X38" s="8">
        <v>27</v>
      </c>
      <c r="Y38" s="8">
        <v>41</v>
      </c>
    </row>
    <row r="39" spans="1:25" ht="12.75" x14ac:dyDescent="0.2">
      <c r="A39" s="8">
        <v>9</v>
      </c>
      <c r="B39" s="8">
        <v>9</v>
      </c>
      <c r="C39" s="8">
        <v>9</v>
      </c>
      <c r="D39" s="8">
        <v>9</v>
      </c>
      <c r="E39" s="8">
        <v>12</v>
      </c>
      <c r="F39" s="8">
        <v>12</v>
      </c>
      <c r="G39" s="8">
        <v>12</v>
      </c>
      <c r="H39" s="8">
        <v>13</v>
      </c>
      <c r="I39" s="8">
        <v>14</v>
      </c>
      <c r="J39" s="8">
        <v>16</v>
      </c>
      <c r="K39" s="8">
        <v>35</v>
      </c>
      <c r="L39" s="8">
        <v>48</v>
      </c>
      <c r="M39" s="8">
        <v>53</v>
      </c>
      <c r="N39" s="8">
        <v>60</v>
      </c>
      <c r="O39" s="8">
        <v>76</v>
      </c>
      <c r="P39" s="8">
        <v>3</v>
      </c>
      <c r="Q39" s="8">
        <v>7</v>
      </c>
      <c r="R39" s="8">
        <v>8</v>
      </c>
      <c r="S39" s="8">
        <v>8</v>
      </c>
      <c r="T39" s="8">
        <v>9</v>
      </c>
      <c r="U39" s="8">
        <v>11</v>
      </c>
      <c r="V39" s="8">
        <v>11</v>
      </c>
      <c r="W39" s="8">
        <v>15</v>
      </c>
      <c r="X39" s="8">
        <v>22</v>
      </c>
      <c r="Y39" s="8">
        <v>45</v>
      </c>
    </row>
    <row r="40" spans="1:25" ht="12.75" x14ac:dyDescent="0.2">
      <c r="A40" s="8">
        <v>9</v>
      </c>
      <c r="B40" s="8">
        <v>9</v>
      </c>
      <c r="C40" s="8">
        <v>10</v>
      </c>
      <c r="D40" s="8">
        <v>11</v>
      </c>
      <c r="E40" s="8">
        <v>11</v>
      </c>
      <c r="F40" s="8">
        <v>11</v>
      </c>
      <c r="G40" s="8">
        <v>13</v>
      </c>
      <c r="H40" s="8">
        <v>13</v>
      </c>
      <c r="I40" s="8">
        <v>14</v>
      </c>
      <c r="J40" s="8">
        <v>14</v>
      </c>
      <c r="K40" s="8">
        <v>35</v>
      </c>
      <c r="L40" s="8">
        <v>47</v>
      </c>
      <c r="M40" s="8">
        <v>52</v>
      </c>
      <c r="N40" s="8">
        <v>60</v>
      </c>
      <c r="O40" s="8">
        <v>76</v>
      </c>
      <c r="P40" s="8">
        <v>4</v>
      </c>
      <c r="Q40" s="8">
        <v>6</v>
      </c>
      <c r="R40" s="8">
        <v>8</v>
      </c>
      <c r="S40" s="8">
        <v>8</v>
      </c>
      <c r="T40" s="8">
        <v>11</v>
      </c>
      <c r="U40" s="8">
        <v>10</v>
      </c>
      <c r="V40" s="8">
        <v>10</v>
      </c>
      <c r="W40" s="8">
        <v>13</v>
      </c>
      <c r="X40" s="8">
        <v>22</v>
      </c>
      <c r="Y40" s="8">
        <v>43</v>
      </c>
    </row>
    <row r="41" spans="1:25" ht="12.75" x14ac:dyDescent="0.2">
      <c r="A41" s="8">
        <v>7</v>
      </c>
      <c r="B41" s="8">
        <v>7</v>
      </c>
      <c r="C41" s="8">
        <v>9</v>
      </c>
      <c r="D41" s="8">
        <v>10</v>
      </c>
      <c r="E41" s="8">
        <v>10</v>
      </c>
      <c r="F41" s="8">
        <v>10</v>
      </c>
      <c r="G41" s="8">
        <v>11</v>
      </c>
      <c r="H41" s="8">
        <v>12</v>
      </c>
      <c r="I41" s="8">
        <v>13</v>
      </c>
      <c r="J41" s="8">
        <v>15</v>
      </c>
      <c r="K41" s="8">
        <v>36</v>
      </c>
      <c r="L41" s="8">
        <v>48</v>
      </c>
      <c r="M41" s="8">
        <v>53</v>
      </c>
      <c r="N41" s="8">
        <v>60</v>
      </c>
      <c r="O41" s="8">
        <v>77</v>
      </c>
      <c r="P41" s="8">
        <v>4</v>
      </c>
      <c r="Q41" s="8">
        <v>5</v>
      </c>
      <c r="R41" s="8">
        <v>8</v>
      </c>
      <c r="S41" s="8">
        <v>9</v>
      </c>
      <c r="T41" s="8">
        <v>12</v>
      </c>
      <c r="U41" s="8">
        <v>11</v>
      </c>
      <c r="V41" s="8">
        <v>11</v>
      </c>
      <c r="W41" s="8">
        <v>12</v>
      </c>
      <c r="X41" s="8">
        <v>23</v>
      </c>
      <c r="Y41" s="8">
        <v>42</v>
      </c>
    </row>
    <row r="42" spans="1:25" ht="12.75" x14ac:dyDescent="0.2">
      <c r="A42" s="8">
        <v>8</v>
      </c>
      <c r="B42" s="8">
        <v>9</v>
      </c>
      <c r="C42" s="8">
        <v>10</v>
      </c>
      <c r="D42" s="8">
        <v>11</v>
      </c>
      <c r="E42" s="8">
        <v>11</v>
      </c>
      <c r="F42" s="8">
        <v>11</v>
      </c>
      <c r="G42" s="8">
        <v>13</v>
      </c>
      <c r="H42" s="8">
        <v>13</v>
      </c>
      <c r="I42" s="8">
        <v>13</v>
      </c>
      <c r="J42" s="8">
        <v>14</v>
      </c>
      <c r="K42" s="8">
        <v>35</v>
      </c>
      <c r="L42" s="8">
        <v>47</v>
      </c>
      <c r="M42" s="8">
        <v>52</v>
      </c>
      <c r="N42" s="8">
        <v>59</v>
      </c>
      <c r="O42" s="8">
        <v>76</v>
      </c>
      <c r="P42" s="8">
        <v>4</v>
      </c>
      <c r="Q42" s="8">
        <v>6</v>
      </c>
      <c r="R42" s="8">
        <v>8</v>
      </c>
      <c r="S42" s="8">
        <v>8</v>
      </c>
      <c r="T42" s="8">
        <v>9</v>
      </c>
      <c r="U42" s="8">
        <v>10</v>
      </c>
      <c r="V42" s="8">
        <v>10</v>
      </c>
      <c r="W42" s="8">
        <v>13</v>
      </c>
      <c r="X42" s="8">
        <v>22</v>
      </c>
      <c r="Y42" s="8">
        <v>43</v>
      </c>
    </row>
    <row r="43" spans="1:25" ht="12.75" x14ac:dyDescent="0.2">
      <c r="A43" s="8">
        <v>12</v>
      </c>
      <c r="B43" s="8">
        <v>12</v>
      </c>
      <c r="C43" s="8">
        <v>14</v>
      </c>
      <c r="D43" s="8">
        <v>15</v>
      </c>
      <c r="E43" s="8">
        <v>17</v>
      </c>
      <c r="F43" s="8">
        <v>17</v>
      </c>
      <c r="G43" s="8">
        <v>17</v>
      </c>
      <c r="H43" s="8">
        <v>18</v>
      </c>
      <c r="I43" s="8">
        <v>20</v>
      </c>
      <c r="J43" s="8">
        <v>20</v>
      </c>
      <c r="K43" s="8">
        <v>43</v>
      </c>
      <c r="L43" s="8">
        <v>54</v>
      </c>
      <c r="M43" s="8">
        <v>59</v>
      </c>
      <c r="N43" s="8">
        <v>67</v>
      </c>
      <c r="O43" s="8">
        <v>83</v>
      </c>
      <c r="P43" s="8">
        <v>9</v>
      </c>
      <c r="Q43" s="8">
        <v>11</v>
      </c>
      <c r="R43" s="8">
        <v>11</v>
      </c>
      <c r="S43" s="8">
        <v>14</v>
      </c>
      <c r="T43" s="8">
        <v>16</v>
      </c>
      <c r="U43" s="8">
        <v>17</v>
      </c>
      <c r="V43" s="8">
        <v>18</v>
      </c>
      <c r="W43" s="8">
        <v>18</v>
      </c>
      <c r="X43" s="8">
        <v>29</v>
      </c>
      <c r="Y43" s="8">
        <v>39</v>
      </c>
    </row>
    <row r="44" spans="1:25" ht="12.75" x14ac:dyDescent="0.2">
      <c r="A44" s="8">
        <v>8</v>
      </c>
      <c r="B44" s="8">
        <v>9</v>
      </c>
      <c r="C44" s="8">
        <v>10</v>
      </c>
      <c r="D44" s="8">
        <v>11</v>
      </c>
      <c r="E44" s="8">
        <v>11</v>
      </c>
      <c r="F44" s="8">
        <v>11</v>
      </c>
      <c r="G44" s="8">
        <v>13</v>
      </c>
      <c r="H44" s="8">
        <v>13</v>
      </c>
      <c r="I44" s="8">
        <v>13</v>
      </c>
      <c r="J44" s="8">
        <v>14</v>
      </c>
      <c r="K44" s="8">
        <v>34</v>
      </c>
      <c r="L44" s="8">
        <v>47</v>
      </c>
      <c r="M44" s="8">
        <v>52</v>
      </c>
      <c r="N44" s="8">
        <v>59</v>
      </c>
      <c r="O44" s="8">
        <v>75</v>
      </c>
      <c r="P44" s="8">
        <v>4</v>
      </c>
      <c r="Q44" s="8">
        <v>6</v>
      </c>
      <c r="R44" s="8">
        <v>7</v>
      </c>
      <c r="S44" s="8">
        <v>8</v>
      </c>
      <c r="T44" s="8">
        <v>9</v>
      </c>
      <c r="U44" s="8">
        <v>10</v>
      </c>
      <c r="V44" s="8">
        <v>10</v>
      </c>
      <c r="W44" s="8">
        <v>13</v>
      </c>
      <c r="X44" s="8">
        <v>21</v>
      </c>
      <c r="Y44" s="8">
        <v>43</v>
      </c>
    </row>
    <row r="45" spans="1:25" ht="12.75" x14ac:dyDescent="0.2">
      <c r="A45" s="8">
        <v>5</v>
      </c>
      <c r="B45" s="8">
        <v>8</v>
      </c>
      <c r="C45" s="8">
        <v>8</v>
      </c>
      <c r="D45" s="8">
        <v>10</v>
      </c>
      <c r="E45" s="8">
        <v>10</v>
      </c>
      <c r="F45" s="8">
        <v>10</v>
      </c>
      <c r="G45" s="8">
        <v>13</v>
      </c>
      <c r="H45" s="8">
        <v>13</v>
      </c>
      <c r="I45" s="8">
        <v>14</v>
      </c>
      <c r="J45" s="8">
        <v>14</v>
      </c>
      <c r="K45" s="8">
        <v>33</v>
      </c>
      <c r="L45" s="8">
        <v>47</v>
      </c>
      <c r="M45" s="8">
        <v>51</v>
      </c>
      <c r="N45" s="8">
        <v>59</v>
      </c>
      <c r="O45" s="8">
        <v>75</v>
      </c>
      <c r="P45" s="8">
        <v>2</v>
      </c>
      <c r="Q45" s="8">
        <v>5</v>
      </c>
      <c r="R45" s="8">
        <v>5</v>
      </c>
      <c r="S45" s="8">
        <v>9</v>
      </c>
      <c r="T45" s="8">
        <v>12</v>
      </c>
      <c r="U45" s="8">
        <v>9</v>
      </c>
      <c r="V45" s="8">
        <v>9</v>
      </c>
      <c r="W45" s="8">
        <v>15</v>
      </c>
      <c r="X45" s="8">
        <v>21</v>
      </c>
      <c r="Y45" s="8">
        <v>46</v>
      </c>
    </row>
    <row r="46" spans="1:25" ht="12.75" x14ac:dyDescent="0.2">
      <c r="A46" s="8">
        <v>8</v>
      </c>
      <c r="B46" s="8">
        <v>10</v>
      </c>
      <c r="C46" s="8">
        <v>10</v>
      </c>
      <c r="D46" s="8">
        <v>15</v>
      </c>
      <c r="E46" s="8">
        <v>15</v>
      </c>
      <c r="F46" s="8">
        <v>16</v>
      </c>
      <c r="G46" s="8">
        <v>18</v>
      </c>
      <c r="H46" s="8">
        <v>18</v>
      </c>
      <c r="I46" s="8">
        <v>18</v>
      </c>
      <c r="J46" s="8">
        <v>21</v>
      </c>
      <c r="K46" s="8">
        <v>43</v>
      </c>
      <c r="L46" s="8">
        <v>55</v>
      </c>
      <c r="M46" s="8">
        <v>60</v>
      </c>
      <c r="N46" s="8">
        <v>67</v>
      </c>
      <c r="O46" s="8">
        <v>83</v>
      </c>
      <c r="P46" s="8">
        <v>8</v>
      </c>
      <c r="Q46" s="8">
        <v>11</v>
      </c>
      <c r="R46" s="8">
        <v>16</v>
      </c>
      <c r="S46" s="8">
        <v>16</v>
      </c>
      <c r="T46" s="8">
        <v>16</v>
      </c>
      <c r="U46" s="8">
        <v>18</v>
      </c>
      <c r="V46" s="8">
        <v>18</v>
      </c>
      <c r="W46" s="8">
        <v>18</v>
      </c>
      <c r="X46" s="8">
        <v>29</v>
      </c>
      <c r="Y46" s="8">
        <v>41</v>
      </c>
    </row>
    <row r="47" spans="1:25" ht="12.75" x14ac:dyDescent="0.2">
      <c r="A47" s="8">
        <v>6</v>
      </c>
      <c r="B47" s="8">
        <v>6</v>
      </c>
      <c r="C47" s="8">
        <v>10</v>
      </c>
      <c r="D47" s="8">
        <v>11</v>
      </c>
      <c r="E47" s="8">
        <v>11</v>
      </c>
      <c r="F47" s="8">
        <v>11</v>
      </c>
      <c r="G47" s="8">
        <v>11</v>
      </c>
      <c r="H47" s="8">
        <v>13</v>
      </c>
      <c r="I47" s="8">
        <v>14</v>
      </c>
      <c r="J47" s="8">
        <v>14</v>
      </c>
      <c r="K47" s="8">
        <v>37</v>
      </c>
      <c r="L47" s="8">
        <v>50</v>
      </c>
      <c r="M47" s="8">
        <v>55</v>
      </c>
      <c r="N47" s="8">
        <v>62</v>
      </c>
      <c r="O47" s="8">
        <v>78</v>
      </c>
      <c r="P47" s="8">
        <v>4</v>
      </c>
      <c r="Q47" s="8">
        <v>5</v>
      </c>
      <c r="R47" s="8">
        <v>6</v>
      </c>
      <c r="S47" s="8">
        <v>10</v>
      </c>
      <c r="T47" s="8">
        <v>10</v>
      </c>
      <c r="U47" s="8">
        <v>12</v>
      </c>
      <c r="V47" s="8">
        <v>12</v>
      </c>
      <c r="W47" s="8">
        <v>13</v>
      </c>
      <c r="X47" s="8">
        <v>24</v>
      </c>
      <c r="Y47" s="8">
        <v>43</v>
      </c>
    </row>
    <row r="48" spans="1:25" ht="12.75" x14ac:dyDescent="0.2">
      <c r="A48" s="8">
        <v>7</v>
      </c>
      <c r="B48" s="8">
        <v>7</v>
      </c>
      <c r="C48" s="8">
        <v>10</v>
      </c>
      <c r="D48" s="8">
        <v>10</v>
      </c>
      <c r="E48" s="8">
        <v>11</v>
      </c>
      <c r="F48" s="8">
        <v>11</v>
      </c>
      <c r="G48" s="8">
        <v>11</v>
      </c>
      <c r="H48" s="8">
        <v>13</v>
      </c>
      <c r="I48" s="8">
        <v>14</v>
      </c>
      <c r="J48" s="8">
        <v>14</v>
      </c>
      <c r="K48" s="8">
        <v>37</v>
      </c>
      <c r="L48" s="8">
        <v>49</v>
      </c>
      <c r="M48" s="8">
        <v>54</v>
      </c>
      <c r="N48" s="8">
        <v>61</v>
      </c>
      <c r="O48" s="8">
        <v>78</v>
      </c>
      <c r="P48" s="8">
        <v>4</v>
      </c>
      <c r="Q48" s="8">
        <v>5</v>
      </c>
      <c r="R48" s="8">
        <v>6</v>
      </c>
      <c r="S48" s="8">
        <v>10</v>
      </c>
      <c r="T48" s="8">
        <v>10</v>
      </c>
      <c r="U48" s="8">
        <v>12</v>
      </c>
      <c r="V48" s="8">
        <v>12</v>
      </c>
      <c r="W48" s="8">
        <v>13</v>
      </c>
      <c r="X48" s="8">
        <v>24</v>
      </c>
      <c r="Y48" s="8">
        <v>43</v>
      </c>
    </row>
    <row r="49" spans="1:25" ht="12.75" x14ac:dyDescent="0.2">
      <c r="A49" s="8">
        <v>7</v>
      </c>
      <c r="B49" s="8">
        <v>10</v>
      </c>
      <c r="C49" s="8">
        <v>10</v>
      </c>
      <c r="D49" s="8">
        <v>10</v>
      </c>
      <c r="E49" s="8">
        <v>11</v>
      </c>
      <c r="F49" s="8">
        <v>11</v>
      </c>
      <c r="G49" s="8">
        <v>13</v>
      </c>
      <c r="H49" s="8">
        <v>14</v>
      </c>
      <c r="I49" s="8">
        <v>14</v>
      </c>
      <c r="J49" s="8">
        <v>15</v>
      </c>
      <c r="K49" s="8">
        <v>36</v>
      </c>
      <c r="L49" s="8">
        <v>49</v>
      </c>
      <c r="M49" s="8">
        <v>54</v>
      </c>
      <c r="N49" s="8">
        <v>61</v>
      </c>
      <c r="O49" s="8">
        <v>77</v>
      </c>
      <c r="P49" s="8">
        <v>4</v>
      </c>
      <c r="Q49" s="8">
        <v>5</v>
      </c>
      <c r="R49" s="8">
        <v>6</v>
      </c>
      <c r="S49" s="8">
        <v>9</v>
      </c>
      <c r="T49" s="8">
        <v>10</v>
      </c>
      <c r="U49" s="8">
        <v>12</v>
      </c>
      <c r="V49" s="8">
        <v>12</v>
      </c>
      <c r="W49" s="8">
        <v>14</v>
      </c>
      <c r="X49" s="8">
        <v>23</v>
      </c>
      <c r="Y49" s="8">
        <v>44</v>
      </c>
    </row>
    <row r="50" spans="1:25" ht="12.75" x14ac:dyDescent="0.2">
      <c r="A50" s="8">
        <v>10</v>
      </c>
      <c r="B50" s="8">
        <v>11</v>
      </c>
      <c r="C50" s="8">
        <v>11</v>
      </c>
      <c r="D50" s="8">
        <v>13</v>
      </c>
      <c r="E50" s="8">
        <v>14</v>
      </c>
      <c r="F50" s="8">
        <v>16</v>
      </c>
      <c r="G50" s="8">
        <v>16</v>
      </c>
      <c r="H50" s="8">
        <v>16</v>
      </c>
      <c r="I50" s="8">
        <v>17</v>
      </c>
      <c r="J50" s="8">
        <v>19</v>
      </c>
      <c r="K50" s="8">
        <v>42</v>
      </c>
      <c r="L50" s="8">
        <v>53</v>
      </c>
      <c r="M50" s="8">
        <v>58</v>
      </c>
      <c r="N50" s="8">
        <v>66</v>
      </c>
      <c r="O50" s="8">
        <v>82</v>
      </c>
      <c r="P50" s="8">
        <v>8</v>
      </c>
      <c r="Q50" s="8">
        <v>10</v>
      </c>
      <c r="R50" s="8">
        <v>12</v>
      </c>
      <c r="S50" s="8">
        <v>14</v>
      </c>
      <c r="T50" s="8">
        <v>15</v>
      </c>
      <c r="U50" s="8">
        <v>16</v>
      </c>
      <c r="V50" s="8">
        <v>17</v>
      </c>
      <c r="W50" s="8">
        <v>17</v>
      </c>
      <c r="X50" s="8">
        <v>28</v>
      </c>
      <c r="Y50" s="8">
        <v>40</v>
      </c>
    </row>
    <row r="51" spans="1:25" ht="12.75" x14ac:dyDescent="0.2">
      <c r="A51" s="8">
        <v>8</v>
      </c>
      <c r="B51" s="8">
        <v>9</v>
      </c>
      <c r="C51" s="8">
        <v>10</v>
      </c>
      <c r="D51" s="8">
        <v>10</v>
      </c>
      <c r="E51" s="8">
        <v>11</v>
      </c>
      <c r="F51" s="8">
        <v>11</v>
      </c>
      <c r="G51" s="8">
        <v>13</v>
      </c>
      <c r="H51" s="8">
        <v>13</v>
      </c>
      <c r="I51" s="8">
        <v>13</v>
      </c>
      <c r="J51" s="8">
        <v>14</v>
      </c>
      <c r="K51" s="8">
        <v>34</v>
      </c>
      <c r="L51" s="8">
        <v>47</v>
      </c>
      <c r="M51" s="8">
        <v>52</v>
      </c>
      <c r="N51" s="8">
        <v>59</v>
      </c>
      <c r="O51" s="8">
        <v>75</v>
      </c>
      <c r="P51" s="8">
        <v>4</v>
      </c>
      <c r="Q51" s="8">
        <v>7</v>
      </c>
      <c r="R51" s="8">
        <v>7</v>
      </c>
      <c r="S51" s="8">
        <v>9</v>
      </c>
      <c r="T51" s="8">
        <v>9</v>
      </c>
      <c r="U51" s="8">
        <v>10</v>
      </c>
      <c r="V51" s="8">
        <v>10</v>
      </c>
      <c r="W51" s="8">
        <v>13</v>
      </c>
      <c r="X51" s="8">
        <v>21</v>
      </c>
      <c r="Y51" s="8">
        <v>43</v>
      </c>
    </row>
    <row r="52" spans="1:25" ht="12.75" x14ac:dyDescent="0.2">
      <c r="A52" s="8">
        <v>10</v>
      </c>
      <c r="B52" s="8">
        <v>11</v>
      </c>
      <c r="C52" s="8">
        <v>11</v>
      </c>
      <c r="D52" s="8">
        <v>13</v>
      </c>
      <c r="E52" s="8">
        <v>14</v>
      </c>
      <c r="F52" s="8">
        <v>14</v>
      </c>
      <c r="G52" s="8">
        <v>16</v>
      </c>
      <c r="H52" s="8">
        <v>16</v>
      </c>
      <c r="I52" s="8">
        <v>17</v>
      </c>
      <c r="J52" s="8">
        <v>19</v>
      </c>
      <c r="K52" s="8">
        <v>42</v>
      </c>
      <c r="L52" s="8">
        <v>53</v>
      </c>
      <c r="M52" s="8">
        <v>58</v>
      </c>
      <c r="N52" s="8">
        <v>66</v>
      </c>
      <c r="O52" s="8">
        <v>82</v>
      </c>
      <c r="P52" s="8">
        <v>8</v>
      </c>
      <c r="Q52" s="8">
        <v>10</v>
      </c>
      <c r="R52" s="8">
        <v>12</v>
      </c>
      <c r="S52" s="8">
        <v>15</v>
      </c>
      <c r="T52" s="8">
        <v>16</v>
      </c>
      <c r="U52" s="8">
        <v>16</v>
      </c>
      <c r="V52" s="8">
        <v>17</v>
      </c>
      <c r="W52" s="8">
        <v>17</v>
      </c>
      <c r="X52" s="8">
        <v>28</v>
      </c>
      <c r="Y52" s="8">
        <v>40</v>
      </c>
    </row>
    <row r="53" spans="1:25" ht="12.75" x14ac:dyDescent="0.2">
      <c r="A53" s="8">
        <v>8</v>
      </c>
      <c r="B53" s="8">
        <v>9</v>
      </c>
      <c r="C53" s="8">
        <v>10</v>
      </c>
      <c r="D53" s="8">
        <v>10</v>
      </c>
      <c r="E53" s="8">
        <v>11</v>
      </c>
      <c r="F53" s="8">
        <v>11</v>
      </c>
      <c r="G53" s="8">
        <v>13</v>
      </c>
      <c r="H53" s="8">
        <v>14</v>
      </c>
      <c r="I53" s="8">
        <v>14</v>
      </c>
      <c r="J53" s="8">
        <v>14</v>
      </c>
      <c r="K53" s="8">
        <v>34</v>
      </c>
      <c r="L53" s="8">
        <v>47</v>
      </c>
      <c r="M53" s="8">
        <v>52</v>
      </c>
      <c r="N53" s="8">
        <v>59</v>
      </c>
      <c r="O53" s="8">
        <v>75</v>
      </c>
      <c r="P53" s="8">
        <v>4</v>
      </c>
      <c r="Q53" s="8">
        <v>7</v>
      </c>
      <c r="R53" s="8">
        <v>7</v>
      </c>
      <c r="S53" s="8">
        <v>9</v>
      </c>
      <c r="T53" s="8">
        <v>10</v>
      </c>
      <c r="U53" s="8">
        <v>9</v>
      </c>
      <c r="V53" s="8">
        <v>9</v>
      </c>
      <c r="W53" s="8">
        <v>13</v>
      </c>
      <c r="X53" s="8">
        <v>21</v>
      </c>
      <c r="Y53" s="8">
        <v>44</v>
      </c>
    </row>
    <row r="54" spans="1:25" ht="12.75" x14ac:dyDescent="0.2">
      <c r="A54" s="8">
        <v>8</v>
      </c>
      <c r="B54" s="8">
        <v>10</v>
      </c>
      <c r="C54" s="8">
        <v>10</v>
      </c>
      <c r="D54" s="8">
        <v>10</v>
      </c>
      <c r="E54" s="8">
        <v>10</v>
      </c>
      <c r="F54" s="8">
        <v>11</v>
      </c>
      <c r="G54" s="8">
        <v>13</v>
      </c>
      <c r="H54" s="8">
        <v>13</v>
      </c>
      <c r="I54" s="8">
        <v>14</v>
      </c>
      <c r="J54" s="8">
        <v>14</v>
      </c>
      <c r="K54" s="8">
        <v>34</v>
      </c>
      <c r="L54" s="8">
        <v>46</v>
      </c>
      <c r="M54" s="8">
        <v>51</v>
      </c>
      <c r="N54" s="8">
        <v>59</v>
      </c>
      <c r="O54" s="8">
        <v>75</v>
      </c>
      <c r="P54" s="8">
        <v>3</v>
      </c>
      <c r="Q54" s="8">
        <v>7</v>
      </c>
      <c r="R54" s="8">
        <v>7</v>
      </c>
      <c r="S54" s="8">
        <v>9</v>
      </c>
      <c r="T54" s="8">
        <v>10</v>
      </c>
      <c r="U54" s="8">
        <v>9</v>
      </c>
      <c r="V54" s="8">
        <v>9</v>
      </c>
      <c r="W54" s="8">
        <v>14</v>
      </c>
      <c r="X54" s="8">
        <v>21</v>
      </c>
      <c r="Y54" s="8">
        <v>44</v>
      </c>
    </row>
    <row r="55" spans="1:25" ht="12.75" x14ac:dyDescent="0.2">
      <c r="A55" s="8">
        <v>7</v>
      </c>
      <c r="B55" s="8">
        <v>9</v>
      </c>
      <c r="C55" s="8">
        <v>9</v>
      </c>
      <c r="D55" s="8">
        <v>9</v>
      </c>
      <c r="E55" s="8">
        <v>11</v>
      </c>
      <c r="F55" s="8">
        <v>12</v>
      </c>
      <c r="G55" s="8">
        <v>12</v>
      </c>
      <c r="H55" s="8">
        <v>12</v>
      </c>
      <c r="I55" s="8">
        <v>13</v>
      </c>
      <c r="J55" s="8">
        <v>13</v>
      </c>
      <c r="K55" s="8">
        <v>33</v>
      </c>
      <c r="L55" s="8">
        <v>46</v>
      </c>
      <c r="M55" s="8">
        <v>50</v>
      </c>
      <c r="N55" s="8">
        <v>58</v>
      </c>
      <c r="O55" s="8">
        <v>74</v>
      </c>
      <c r="P55" s="8">
        <v>2</v>
      </c>
      <c r="Q55" s="8">
        <v>6</v>
      </c>
      <c r="R55" s="8">
        <v>6</v>
      </c>
      <c r="S55" s="8">
        <v>8</v>
      </c>
      <c r="T55" s="8">
        <v>10</v>
      </c>
      <c r="U55" s="8">
        <v>8</v>
      </c>
      <c r="V55" s="8">
        <v>8</v>
      </c>
      <c r="W55" s="8">
        <v>14</v>
      </c>
      <c r="X55" s="8">
        <v>20</v>
      </c>
      <c r="Y55" s="8">
        <v>45</v>
      </c>
    </row>
    <row r="56" spans="1:25" ht="12.75" x14ac:dyDescent="0.2">
      <c r="A56" s="8">
        <v>12</v>
      </c>
      <c r="B56" s="8">
        <v>12</v>
      </c>
      <c r="C56" s="8">
        <v>13</v>
      </c>
      <c r="D56" s="8">
        <v>13</v>
      </c>
      <c r="E56" s="8">
        <v>15</v>
      </c>
      <c r="F56" s="8">
        <v>16</v>
      </c>
      <c r="G56" s="8">
        <v>16</v>
      </c>
      <c r="H56" s="8">
        <v>18</v>
      </c>
      <c r="I56" s="8">
        <v>21</v>
      </c>
      <c r="J56" s="8">
        <v>21</v>
      </c>
      <c r="K56" s="8">
        <v>42</v>
      </c>
      <c r="L56" s="8">
        <v>52</v>
      </c>
      <c r="M56" s="8">
        <v>57</v>
      </c>
      <c r="N56" s="8">
        <v>64</v>
      </c>
      <c r="O56" s="8">
        <v>81</v>
      </c>
      <c r="P56" s="8">
        <v>11</v>
      </c>
      <c r="Q56" s="8">
        <v>12</v>
      </c>
      <c r="R56" s="8">
        <v>13</v>
      </c>
      <c r="S56" s="8">
        <v>18</v>
      </c>
      <c r="T56" s="8">
        <v>19</v>
      </c>
      <c r="U56" s="8">
        <v>15</v>
      </c>
      <c r="V56" s="8">
        <v>17</v>
      </c>
      <c r="W56" s="8">
        <v>17</v>
      </c>
      <c r="X56" s="8">
        <v>27</v>
      </c>
      <c r="Y56" s="8">
        <v>41</v>
      </c>
    </row>
    <row r="57" spans="1:25" ht="12.75" x14ac:dyDescent="0.2">
      <c r="A57" s="8">
        <v>7</v>
      </c>
      <c r="B57" s="8">
        <v>10</v>
      </c>
      <c r="C57" s="8">
        <v>10</v>
      </c>
      <c r="D57" s="8">
        <v>11</v>
      </c>
      <c r="E57" s="8">
        <v>12</v>
      </c>
      <c r="F57" s="8">
        <v>12</v>
      </c>
      <c r="G57" s="8">
        <v>13</v>
      </c>
      <c r="H57" s="8">
        <v>14</v>
      </c>
      <c r="I57" s="8">
        <v>15</v>
      </c>
      <c r="J57" s="8">
        <v>15</v>
      </c>
      <c r="K57" s="8">
        <v>36</v>
      </c>
      <c r="L57" s="8">
        <v>49</v>
      </c>
      <c r="M57" s="8">
        <v>54</v>
      </c>
      <c r="N57" s="8">
        <v>61</v>
      </c>
      <c r="O57" s="8">
        <v>77</v>
      </c>
      <c r="P57" s="8">
        <v>4</v>
      </c>
      <c r="Q57" s="8">
        <v>5</v>
      </c>
      <c r="R57" s="8">
        <v>7</v>
      </c>
      <c r="S57" s="8">
        <v>9</v>
      </c>
      <c r="T57" s="8">
        <v>9</v>
      </c>
      <c r="U57" s="8">
        <v>11</v>
      </c>
      <c r="V57" s="8">
        <v>12</v>
      </c>
      <c r="W57" s="8">
        <v>14</v>
      </c>
      <c r="X57" s="8">
        <v>23</v>
      </c>
      <c r="Y57" s="8">
        <v>44</v>
      </c>
    </row>
    <row r="58" spans="1:25" ht="12.75" x14ac:dyDescent="0.2">
      <c r="A58" s="8">
        <v>7</v>
      </c>
      <c r="B58" s="8">
        <v>10</v>
      </c>
      <c r="C58" s="8">
        <v>10</v>
      </c>
      <c r="D58" s="8">
        <v>11</v>
      </c>
      <c r="E58" s="8">
        <v>12</v>
      </c>
      <c r="F58" s="8">
        <v>12</v>
      </c>
      <c r="G58" s="8">
        <v>13</v>
      </c>
      <c r="H58" s="8">
        <v>14</v>
      </c>
      <c r="I58" s="8">
        <v>15</v>
      </c>
      <c r="J58" s="8">
        <v>15</v>
      </c>
      <c r="K58" s="8">
        <v>36</v>
      </c>
      <c r="L58" s="8">
        <v>49</v>
      </c>
      <c r="M58" s="8">
        <v>54</v>
      </c>
      <c r="N58" s="8">
        <v>61</v>
      </c>
      <c r="O58" s="8">
        <v>77</v>
      </c>
      <c r="P58" s="8">
        <v>4</v>
      </c>
      <c r="Q58" s="8">
        <v>5</v>
      </c>
      <c r="R58" s="8">
        <v>7</v>
      </c>
      <c r="S58" s="8">
        <v>9</v>
      </c>
      <c r="T58" s="8">
        <v>9</v>
      </c>
      <c r="U58" s="8">
        <v>11</v>
      </c>
      <c r="V58" s="8">
        <v>11</v>
      </c>
      <c r="W58" s="8">
        <v>14</v>
      </c>
      <c r="X58" s="8">
        <v>23</v>
      </c>
      <c r="Y58" s="8">
        <v>44</v>
      </c>
    </row>
    <row r="59" spans="1:25" ht="12.75" x14ac:dyDescent="0.2">
      <c r="A59" s="8">
        <v>8</v>
      </c>
      <c r="B59" s="8">
        <v>9</v>
      </c>
      <c r="C59" s="8">
        <v>10</v>
      </c>
      <c r="D59" s="8">
        <v>11</v>
      </c>
      <c r="E59" s="8">
        <v>12</v>
      </c>
      <c r="F59" s="8">
        <v>12</v>
      </c>
      <c r="G59" s="8">
        <v>13</v>
      </c>
      <c r="H59" s="8">
        <v>14</v>
      </c>
      <c r="I59" s="8">
        <v>15</v>
      </c>
      <c r="J59" s="8">
        <v>15</v>
      </c>
      <c r="K59" s="8">
        <v>36</v>
      </c>
      <c r="L59" s="8">
        <v>48</v>
      </c>
      <c r="M59" s="8">
        <v>53</v>
      </c>
      <c r="N59" s="8">
        <v>61</v>
      </c>
      <c r="O59" s="8">
        <v>77</v>
      </c>
      <c r="P59" s="8">
        <v>4</v>
      </c>
      <c r="Q59" s="8">
        <v>5</v>
      </c>
      <c r="R59" s="8">
        <v>7</v>
      </c>
      <c r="S59" s="8">
        <v>9</v>
      </c>
      <c r="T59" s="8">
        <v>9</v>
      </c>
      <c r="U59" s="8">
        <v>11</v>
      </c>
      <c r="V59" s="8">
        <v>11</v>
      </c>
      <c r="W59" s="8">
        <v>14</v>
      </c>
      <c r="X59" s="8">
        <v>23</v>
      </c>
      <c r="Y59" s="8">
        <v>44</v>
      </c>
    </row>
    <row r="60" spans="1:25" ht="12.75" x14ac:dyDescent="0.2">
      <c r="A60" s="8">
        <v>8</v>
      </c>
      <c r="B60" s="8">
        <v>9</v>
      </c>
      <c r="C60" s="8">
        <v>10</v>
      </c>
      <c r="D60" s="8">
        <v>11</v>
      </c>
      <c r="E60" s="8">
        <v>12</v>
      </c>
      <c r="F60" s="8">
        <v>12</v>
      </c>
      <c r="G60" s="8">
        <v>13</v>
      </c>
      <c r="H60" s="8">
        <v>14</v>
      </c>
      <c r="I60" s="8">
        <v>14</v>
      </c>
      <c r="J60" s="8">
        <v>15</v>
      </c>
      <c r="K60" s="8">
        <v>36</v>
      </c>
      <c r="L60" s="8">
        <v>48</v>
      </c>
      <c r="M60" s="8">
        <v>53</v>
      </c>
      <c r="N60" s="8">
        <v>60</v>
      </c>
      <c r="O60" s="8">
        <v>77</v>
      </c>
      <c r="P60" s="8">
        <v>4</v>
      </c>
      <c r="Q60" s="8">
        <v>5</v>
      </c>
      <c r="R60" s="8">
        <v>7</v>
      </c>
      <c r="S60" s="8">
        <v>9</v>
      </c>
      <c r="T60" s="8">
        <v>9</v>
      </c>
      <c r="U60" s="8">
        <v>11</v>
      </c>
      <c r="V60" s="8">
        <v>11</v>
      </c>
      <c r="W60" s="8">
        <v>14</v>
      </c>
      <c r="X60" s="8">
        <v>23</v>
      </c>
      <c r="Y60" s="8">
        <v>44</v>
      </c>
    </row>
    <row r="61" spans="1:25" ht="12.75" x14ac:dyDescent="0.2">
      <c r="A61" s="8">
        <v>12</v>
      </c>
      <c r="B61" s="8">
        <v>12</v>
      </c>
      <c r="C61" s="8">
        <v>14</v>
      </c>
      <c r="D61" s="8">
        <v>14</v>
      </c>
      <c r="E61" s="8">
        <v>15</v>
      </c>
      <c r="F61" s="8">
        <v>16</v>
      </c>
      <c r="G61" s="8">
        <v>16</v>
      </c>
      <c r="H61" s="8">
        <v>18</v>
      </c>
      <c r="I61" s="8">
        <v>18</v>
      </c>
      <c r="J61" s="8">
        <v>21</v>
      </c>
      <c r="K61" s="8">
        <v>42</v>
      </c>
      <c r="L61" s="8">
        <v>52</v>
      </c>
      <c r="M61" s="8">
        <v>57</v>
      </c>
      <c r="N61" s="8">
        <v>64</v>
      </c>
      <c r="O61" s="8">
        <v>81</v>
      </c>
      <c r="P61" s="8">
        <v>11</v>
      </c>
      <c r="Q61" s="8">
        <v>12</v>
      </c>
      <c r="R61" s="8">
        <v>13</v>
      </c>
      <c r="S61" s="8">
        <v>18</v>
      </c>
      <c r="T61" s="8">
        <v>19</v>
      </c>
      <c r="U61" s="8">
        <v>15</v>
      </c>
      <c r="V61" s="8">
        <v>17</v>
      </c>
      <c r="W61" s="8">
        <v>17</v>
      </c>
      <c r="X61" s="8">
        <v>27</v>
      </c>
      <c r="Y61" s="8">
        <v>41</v>
      </c>
    </row>
    <row r="62" spans="1:25" ht="12.75" x14ac:dyDescent="0.2">
      <c r="A62" s="8">
        <v>8</v>
      </c>
      <c r="B62" s="8">
        <v>11</v>
      </c>
      <c r="C62" s="8">
        <v>12</v>
      </c>
      <c r="D62" s="8">
        <v>12</v>
      </c>
      <c r="E62" s="8">
        <v>13</v>
      </c>
      <c r="F62" s="8">
        <v>13</v>
      </c>
      <c r="G62" s="8">
        <v>13</v>
      </c>
      <c r="H62" s="8">
        <v>15</v>
      </c>
      <c r="I62" s="8">
        <v>16</v>
      </c>
      <c r="J62" s="8">
        <v>18</v>
      </c>
      <c r="K62" s="8">
        <v>39</v>
      </c>
      <c r="L62" s="8">
        <v>52</v>
      </c>
      <c r="M62" s="8">
        <v>57</v>
      </c>
      <c r="N62" s="8">
        <v>64</v>
      </c>
      <c r="O62" s="8">
        <v>80</v>
      </c>
      <c r="P62" s="8">
        <v>6</v>
      </c>
      <c r="Q62" s="8">
        <v>7</v>
      </c>
      <c r="R62" s="8">
        <v>12</v>
      </c>
      <c r="S62" s="8">
        <v>12</v>
      </c>
      <c r="T62" s="8">
        <v>14</v>
      </c>
      <c r="U62" s="8">
        <v>14</v>
      </c>
      <c r="V62" s="8">
        <v>14</v>
      </c>
      <c r="W62" s="8">
        <v>14</v>
      </c>
      <c r="X62" s="8">
        <v>26</v>
      </c>
      <c r="Y62" s="8">
        <v>43</v>
      </c>
    </row>
    <row r="63" spans="1:25" ht="12.75" x14ac:dyDescent="0.2">
      <c r="A63" s="8">
        <v>13</v>
      </c>
      <c r="B63" s="8">
        <v>14</v>
      </c>
      <c r="C63" s="8">
        <v>14</v>
      </c>
      <c r="D63" s="8">
        <v>15</v>
      </c>
      <c r="E63" s="8">
        <v>15</v>
      </c>
      <c r="F63" s="8">
        <v>16</v>
      </c>
      <c r="G63" s="8">
        <v>16</v>
      </c>
      <c r="H63" s="8">
        <v>16</v>
      </c>
      <c r="I63" s="8">
        <v>18</v>
      </c>
      <c r="J63" s="8">
        <v>21</v>
      </c>
      <c r="K63" s="8">
        <v>42</v>
      </c>
      <c r="L63" s="8">
        <v>52</v>
      </c>
      <c r="M63" s="8">
        <v>57</v>
      </c>
      <c r="N63" s="8">
        <v>64</v>
      </c>
      <c r="O63" s="8">
        <v>81</v>
      </c>
      <c r="P63" s="8">
        <v>10</v>
      </c>
      <c r="Q63" s="8">
        <v>11</v>
      </c>
      <c r="R63" s="8">
        <v>12</v>
      </c>
      <c r="S63" s="8">
        <v>13</v>
      </c>
      <c r="T63" s="8">
        <v>19</v>
      </c>
      <c r="U63" s="8">
        <v>15</v>
      </c>
      <c r="V63" s="8">
        <v>17</v>
      </c>
      <c r="W63" s="8">
        <v>17</v>
      </c>
      <c r="X63" s="8">
        <v>27</v>
      </c>
      <c r="Y63" s="8">
        <v>41</v>
      </c>
    </row>
    <row r="64" spans="1:25" ht="12.75" x14ac:dyDescent="0.2">
      <c r="A64" s="8">
        <v>7</v>
      </c>
      <c r="B64" s="8">
        <v>8</v>
      </c>
      <c r="C64" s="8">
        <v>8</v>
      </c>
      <c r="D64" s="8">
        <v>13</v>
      </c>
      <c r="E64" s="8">
        <v>16</v>
      </c>
      <c r="F64" s="8">
        <v>17</v>
      </c>
      <c r="G64" s="8">
        <v>18</v>
      </c>
      <c r="H64" s="8">
        <v>18</v>
      </c>
      <c r="I64" s="8">
        <v>19</v>
      </c>
      <c r="J64" s="8">
        <v>20</v>
      </c>
      <c r="K64" s="8">
        <v>41</v>
      </c>
      <c r="L64" s="8">
        <v>56</v>
      </c>
      <c r="M64" s="8">
        <v>61</v>
      </c>
      <c r="N64" s="8">
        <v>68</v>
      </c>
      <c r="O64" s="8">
        <v>85</v>
      </c>
      <c r="P64" s="8">
        <v>6</v>
      </c>
      <c r="Q64" s="8">
        <v>12</v>
      </c>
      <c r="R64" s="8">
        <v>14</v>
      </c>
      <c r="S64" s="8">
        <v>14</v>
      </c>
      <c r="T64" s="8">
        <v>17</v>
      </c>
      <c r="U64" s="8">
        <v>19</v>
      </c>
      <c r="V64" s="8">
        <v>19</v>
      </c>
      <c r="W64" s="8">
        <v>19</v>
      </c>
      <c r="X64" s="8">
        <v>31</v>
      </c>
      <c r="Y64" s="8">
        <v>43</v>
      </c>
    </row>
    <row r="65" spans="1:25" ht="12.75" x14ac:dyDescent="0.2">
      <c r="A65" s="8">
        <v>7</v>
      </c>
      <c r="B65" s="8">
        <v>8</v>
      </c>
      <c r="C65" s="8">
        <v>13</v>
      </c>
      <c r="D65" s="8">
        <v>16</v>
      </c>
      <c r="E65" s="8">
        <v>16</v>
      </c>
      <c r="F65" s="8">
        <v>17</v>
      </c>
      <c r="G65" s="8">
        <v>17</v>
      </c>
      <c r="H65" s="8">
        <v>17</v>
      </c>
      <c r="I65" s="8">
        <v>20</v>
      </c>
      <c r="J65" s="8">
        <v>21</v>
      </c>
      <c r="K65" s="8">
        <v>41</v>
      </c>
      <c r="L65" s="8">
        <v>56</v>
      </c>
      <c r="M65" s="8">
        <v>61</v>
      </c>
      <c r="N65" s="8">
        <v>68</v>
      </c>
      <c r="O65" s="8">
        <v>84</v>
      </c>
      <c r="P65" s="8">
        <v>5</v>
      </c>
      <c r="Q65" s="8">
        <v>12</v>
      </c>
      <c r="R65" s="8">
        <v>13</v>
      </c>
      <c r="S65" s="8">
        <v>14</v>
      </c>
      <c r="T65" s="8">
        <v>16</v>
      </c>
      <c r="U65" s="8">
        <v>18</v>
      </c>
      <c r="V65" s="8">
        <v>18</v>
      </c>
      <c r="W65" s="8">
        <v>19</v>
      </c>
      <c r="X65" s="8">
        <v>30</v>
      </c>
      <c r="Y65" s="8">
        <v>43</v>
      </c>
    </row>
    <row r="66" spans="1:25" ht="12.75" x14ac:dyDescent="0.2">
      <c r="A66" s="8">
        <v>8</v>
      </c>
      <c r="B66" s="8">
        <v>8</v>
      </c>
      <c r="C66" s="8">
        <v>13</v>
      </c>
      <c r="D66" s="8">
        <v>15</v>
      </c>
      <c r="E66" s="8">
        <v>15</v>
      </c>
      <c r="F66" s="8">
        <v>16</v>
      </c>
      <c r="G66" s="8">
        <v>17</v>
      </c>
      <c r="H66" s="8">
        <v>17</v>
      </c>
      <c r="I66" s="8">
        <v>19</v>
      </c>
      <c r="J66" s="8">
        <v>19</v>
      </c>
      <c r="K66" s="8">
        <v>41</v>
      </c>
      <c r="L66" s="8">
        <v>56</v>
      </c>
      <c r="M66" s="8">
        <v>60</v>
      </c>
      <c r="N66" s="8">
        <v>68</v>
      </c>
      <c r="O66" s="8">
        <v>84</v>
      </c>
      <c r="P66" s="8">
        <v>5</v>
      </c>
      <c r="Q66" s="8">
        <v>11</v>
      </c>
      <c r="R66" s="8">
        <v>13</v>
      </c>
      <c r="S66" s="8">
        <v>13</v>
      </c>
      <c r="T66" s="8">
        <v>16</v>
      </c>
      <c r="U66" s="8">
        <v>18</v>
      </c>
      <c r="V66" s="8">
        <v>18</v>
      </c>
      <c r="W66" s="8">
        <v>18</v>
      </c>
      <c r="X66" s="8">
        <v>30</v>
      </c>
      <c r="Y66" s="8">
        <v>43</v>
      </c>
    </row>
    <row r="67" spans="1:25" ht="12.75" x14ac:dyDescent="0.2">
      <c r="A67" s="8">
        <v>7</v>
      </c>
      <c r="B67" s="8">
        <v>8</v>
      </c>
      <c r="C67" s="8">
        <v>12</v>
      </c>
      <c r="D67" s="8">
        <v>15</v>
      </c>
      <c r="E67" s="8">
        <v>15</v>
      </c>
      <c r="F67" s="8">
        <v>16</v>
      </c>
      <c r="G67" s="8">
        <v>16</v>
      </c>
      <c r="H67" s="8">
        <v>16</v>
      </c>
      <c r="I67" s="8">
        <v>18</v>
      </c>
      <c r="J67" s="8">
        <v>21</v>
      </c>
      <c r="K67" s="8">
        <v>40</v>
      </c>
      <c r="L67" s="8">
        <v>55</v>
      </c>
      <c r="M67" s="8">
        <v>60</v>
      </c>
      <c r="N67" s="8">
        <v>67</v>
      </c>
      <c r="O67" s="8">
        <v>84</v>
      </c>
      <c r="P67" s="8">
        <v>5</v>
      </c>
      <c r="Q67" s="8">
        <v>11</v>
      </c>
      <c r="R67" s="8">
        <v>13</v>
      </c>
      <c r="S67" s="8">
        <v>13</v>
      </c>
      <c r="T67" s="8">
        <v>16</v>
      </c>
      <c r="U67" s="8">
        <v>18</v>
      </c>
      <c r="V67" s="8">
        <v>18</v>
      </c>
      <c r="W67" s="8">
        <v>18</v>
      </c>
      <c r="X67" s="8">
        <v>29</v>
      </c>
      <c r="Y67" s="8">
        <v>44</v>
      </c>
    </row>
    <row r="68" spans="1:25" ht="12.75" x14ac:dyDescent="0.2">
      <c r="A68" s="8">
        <v>7</v>
      </c>
      <c r="B68" s="8">
        <v>7</v>
      </c>
      <c r="C68" s="8">
        <v>8</v>
      </c>
      <c r="D68" s="8">
        <v>12</v>
      </c>
      <c r="E68" s="8">
        <v>15</v>
      </c>
      <c r="F68" s="8">
        <v>15</v>
      </c>
      <c r="G68" s="8">
        <v>16</v>
      </c>
      <c r="H68" s="8">
        <v>16</v>
      </c>
      <c r="I68" s="8">
        <v>18</v>
      </c>
      <c r="J68" s="8">
        <v>20</v>
      </c>
      <c r="K68" s="8">
        <v>40</v>
      </c>
      <c r="L68" s="8">
        <v>55</v>
      </c>
      <c r="M68" s="8">
        <v>60</v>
      </c>
      <c r="N68" s="8">
        <v>67</v>
      </c>
      <c r="O68" s="8">
        <v>83</v>
      </c>
      <c r="P68" s="8">
        <v>4</v>
      </c>
      <c r="Q68" s="8">
        <v>11</v>
      </c>
      <c r="R68" s="8">
        <v>12</v>
      </c>
      <c r="S68" s="8">
        <v>13</v>
      </c>
      <c r="T68" s="8">
        <v>16</v>
      </c>
      <c r="U68" s="8">
        <v>17</v>
      </c>
      <c r="V68" s="8">
        <v>18</v>
      </c>
      <c r="W68" s="8">
        <v>18</v>
      </c>
      <c r="X68" s="8">
        <v>29</v>
      </c>
      <c r="Y68" s="8">
        <v>44</v>
      </c>
    </row>
    <row r="69" spans="1:25" ht="12.75" x14ac:dyDescent="0.2">
      <c r="A69" s="8">
        <v>7</v>
      </c>
      <c r="B69" s="8">
        <v>7</v>
      </c>
      <c r="C69" s="8">
        <v>9</v>
      </c>
      <c r="D69" s="8">
        <v>12</v>
      </c>
      <c r="E69" s="8">
        <v>14</v>
      </c>
      <c r="F69" s="8">
        <v>14</v>
      </c>
      <c r="G69" s="8">
        <v>16</v>
      </c>
      <c r="H69" s="8">
        <v>16</v>
      </c>
      <c r="I69" s="8">
        <v>17</v>
      </c>
      <c r="J69" s="8">
        <v>20</v>
      </c>
      <c r="K69" s="8">
        <v>40</v>
      </c>
      <c r="L69" s="8">
        <v>54</v>
      </c>
      <c r="M69" s="8">
        <v>59</v>
      </c>
      <c r="N69" s="8">
        <v>67</v>
      </c>
      <c r="O69" s="8">
        <v>83</v>
      </c>
      <c r="P69" s="8">
        <v>4</v>
      </c>
      <c r="Q69" s="8">
        <v>10</v>
      </c>
      <c r="R69" s="8">
        <v>12</v>
      </c>
      <c r="S69" s="8">
        <v>12</v>
      </c>
      <c r="T69" s="8">
        <v>13</v>
      </c>
      <c r="U69" s="8">
        <v>17</v>
      </c>
      <c r="V69" s="8">
        <v>17</v>
      </c>
      <c r="W69" s="8">
        <v>17</v>
      </c>
      <c r="X69" s="8">
        <v>29</v>
      </c>
      <c r="Y69" s="8">
        <v>44</v>
      </c>
    </row>
    <row r="70" spans="1:25" ht="12.75" x14ac:dyDescent="0.2">
      <c r="A70" s="8">
        <v>6</v>
      </c>
      <c r="B70" s="8">
        <v>6</v>
      </c>
      <c r="C70" s="8">
        <v>9</v>
      </c>
      <c r="D70" s="8">
        <v>11</v>
      </c>
      <c r="E70" s="8">
        <v>14</v>
      </c>
      <c r="F70" s="8">
        <v>14</v>
      </c>
      <c r="G70" s="8">
        <v>16</v>
      </c>
      <c r="H70" s="8">
        <v>16</v>
      </c>
      <c r="I70" s="8">
        <v>17</v>
      </c>
      <c r="J70" s="8">
        <v>20</v>
      </c>
      <c r="K70" s="8">
        <v>39</v>
      </c>
      <c r="L70" s="8">
        <v>54</v>
      </c>
      <c r="M70" s="8">
        <v>59</v>
      </c>
      <c r="N70" s="8">
        <v>66</v>
      </c>
      <c r="O70" s="8">
        <v>83</v>
      </c>
      <c r="P70" s="8">
        <v>4</v>
      </c>
      <c r="Q70" s="8">
        <v>10</v>
      </c>
      <c r="R70" s="8">
        <v>12</v>
      </c>
      <c r="S70" s="8">
        <v>12</v>
      </c>
      <c r="T70" s="8">
        <v>13</v>
      </c>
      <c r="U70" s="8">
        <v>17</v>
      </c>
      <c r="V70" s="8">
        <v>17</v>
      </c>
      <c r="W70" s="8">
        <v>17</v>
      </c>
      <c r="X70" s="8">
        <v>28</v>
      </c>
      <c r="Y70" s="8">
        <v>45</v>
      </c>
    </row>
    <row r="71" spans="1:25" ht="12.75" x14ac:dyDescent="0.2">
      <c r="A71" s="8">
        <v>6</v>
      </c>
      <c r="B71" s="8">
        <v>6</v>
      </c>
      <c r="C71" s="8">
        <v>9</v>
      </c>
      <c r="D71" s="8">
        <v>11</v>
      </c>
      <c r="E71" s="8">
        <v>14</v>
      </c>
      <c r="F71" s="8">
        <v>14</v>
      </c>
      <c r="G71" s="8">
        <v>15</v>
      </c>
      <c r="H71" s="8">
        <v>15</v>
      </c>
      <c r="I71" s="8">
        <v>17</v>
      </c>
      <c r="J71" s="8">
        <v>20</v>
      </c>
      <c r="K71" s="8">
        <v>39</v>
      </c>
      <c r="L71" s="8">
        <v>54</v>
      </c>
      <c r="M71" s="8">
        <v>59</v>
      </c>
      <c r="N71" s="8">
        <v>66</v>
      </c>
      <c r="O71" s="8">
        <v>82</v>
      </c>
      <c r="P71" s="8">
        <v>4</v>
      </c>
      <c r="Q71" s="8">
        <v>10</v>
      </c>
      <c r="R71" s="8">
        <v>11</v>
      </c>
      <c r="S71" s="8">
        <v>12</v>
      </c>
      <c r="T71" s="8">
        <v>12</v>
      </c>
      <c r="U71" s="8">
        <v>17</v>
      </c>
      <c r="V71" s="8">
        <v>17</v>
      </c>
      <c r="W71" s="8">
        <v>17</v>
      </c>
      <c r="X71" s="8">
        <v>28</v>
      </c>
      <c r="Y71" s="8">
        <v>45</v>
      </c>
    </row>
    <row r="72" spans="1:25" ht="12.75" x14ac:dyDescent="0.2">
      <c r="A72" s="8">
        <v>4</v>
      </c>
      <c r="B72" s="8">
        <v>4</v>
      </c>
      <c r="C72" s="8">
        <v>9</v>
      </c>
      <c r="D72" s="8">
        <v>9</v>
      </c>
      <c r="E72" s="8">
        <v>11</v>
      </c>
      <c r="F72" s="8">
        <v>12</v>
      </c>
      <c r="G72" s="8">
        <v>12</v>
      </c>
      <c r="H72" s="8">
        <v>12</v>
      </c>
      <c r="I72" s="8">
        <v>13</v>
      </c>
      <c r="J72" s="8">
        <v>18</v>
      </c>
      <c r="K72" s="8">
        <v>37</v>
      </c>
      <c r="L72" s="8">
        <v>52</v>
      </c>
      <c r="M72" s="8">
        <v>57</v>
      </c>
      <c r="N72" s="8">
        <v>64</v>
      </c>
      <c r="O72" s="8">
        <v>80</v>
      </c>
      <c r="P72" s="8">
        <v>2</v>
      </c>
      <c r="Q72" s="8">
        <v>4</v>
      </c>
      <c r="R72" s="8">
        <v>7</v>
      </c>
      <c r="S72" s="8">
        <v>10</v>
      </c>
      <c r="T72" s="8">
        <v>10</v>
      </c>
      <c r="U72" s="8">
        <v>14</v>
      </c>
      <c r="V72" s="8">
        <v>14</v>
      </c>
      <c r="W72" s="8">
        <v>14</v>
      </c>
      <c r="X72" s="8">
        <v>26</v>
      </c>
      <c r="Y72" s="8">
        <v>44</v>
      </c>
    </row>
    <row r="73" spans="1:25" ht="12.75" x14ac:dyDescent="0.2">
      <c r="A73" s="8">
        <v>4</v>
      </c>
      <c r="B73" s="8">
        <v>4</v>
      </c>
      <c r="C73" s="8">
        <v>9</v>
      </c>
      <c r="D73" s="8">
        <v>9</v>
      </c>
      <c r="E73" s="8">
        <v>9</v>
      </c>
      <c r="F73" s="8">
        <v>11</v>
      </c>
      <c r="G73" s="8">
        <v>12</v>
      </c>
      <c r="H73" s="8">
        <v>12</v>
      </c>
      <c r="I73" s="8">
        <v>13</v>
      </c>
      <c r="J73" s="8">
        <v>18</v>
      </c>
      <c r="K73" s="8">
        <v>37</v>
      </c>
      <c r="L73" s="8">
        <v>52</v>
      </c>
      <c r="M73" s="8">
        <v>57</v>
      </c>
      <c r="N73" s="8">
        <v>64</v>
      </c>
      <c r="O73" s="8">
        <v>80</v>
      </c>
      <c r="P73" s="8">
        <v>2</v>
      </c>
      <c r="Q73" s="8">
        <v>7</v>
      </c>
      <c r="R73" s="8">
        <v>10</v>
      </c>
      <c r="S73" s="8">
        <v>10</v>
      </c>
      <c r="T73" s="8">
        <v>10</v>
      </c>
      <c r="U73" s="8">
        <v>14</v>
      </c>
      <c r="V73" s="8">
        <v>14</v>
      </c>
      <c r="W73" s="8">
        <v>14</v>
      </c>
      <c r="X73" s="8">
        <v>26</v>
      </c>
      <c r="Y73" s="8">
        <v>44</v>
      </c>
    </row>
    <row r="74" spans="1:25" ht="12.75" x14ac:dyDescent="0.2">
      <c r="A74" s="8">
        <v>7</v>
      </c>
      <c r="B74" s="8">
        <v>10</v>
      </c>
      <c r="C74" s="8">
        <v>10</v>
      </c>
      <c r="D74" s="8">
        <v>15</v>
      </c>
      <c r="E74" s="8">
        <v>17</v>
      </c>
      <c r="F74" s="8">
        <v>18</v>
      </c>
      <c r="G74" s="8">
        <v>18</v>
      </c>
      <c r="H74" s="8">
        <v>19</v>
      </c>
      <c r="I74" s="8">
        <v>20</v>
      </c>
      <c r="J74" s="8">
        <v>23</v>
      </c>
      <c r="K74" s="8">
        <v>43</v>
      </c>
      <c r="L74" s="8">
        <v>56</v>
      </c>
      <c r="M74" s="8">
        <v>61</v>
      </c>
      <c r="N74" s="8">
        <v>68</v>
      </c>
      <c r="O74" s="8">
        <v>85</v>
      </c>
      <c r="P74" s="8">
        <v>7</v>
      </c>
      <c r="Q74" s="8">
        <v>12</v>
      </c>
      <c r="R74" s="8">
        <v>15</v>
      </c>
      <c r="S74" s="8">
        <v>17</v>
      </c>
      <c r="T74" s="8">
        <v>17</v>
      </c>
      <c r="U74" s="8">
        <v>19</v>
      </c>
      <c r="V74" s="8">
        <v>19</v>
      </c>
      <c r="W74" s="8">
        <v>19</v>
      </c>
      <c r="X74" s="8">
        <v>31</v>
      </c>
      <c r="Y74" s="8">
        <v>41</v>
      </c>
    </row>
    <row r="75" spans="1:25" ht="12.75" x14ac:dyDescent="0.2">
      <c r="A75" s="8">
        <v>6</v>
      </c>
      <c r="B75" s="8">
        <v>7</v>
      </c>
      <c r="C75" s="8">
        <v>7</v>
      </c>
      <c r="D75" s="8">
        <v>10</v>
      </c>
      <c r="E75" s="8">
        <v>10</v>
      </c>
      <c r="F75" s="8">
        <v>10</v>
      </c>
      <c r="G75" s="8">
        <v>12</v>
      </c>
      <c r="H75" s="8">
        <v>13</v>
      </c>
      <c r="I75" s="8">
        <v>13</v>
      </c>
      <c r="J75" s="8">
        <v>15</v>
      </c>
      <c r="K75" s="8">
        <v>34</v>
      </c>
      <c r="L75" s="8">
        <v>46</v>
      </c>
      <c r="M75" s="8">
        <v>51</v>
      </c>
      <c r="N75" s="8">
        <v>58</v>
      </c>
      <c r="O75" s="8">
        <v>74</v>
      </c>
      <c r="P75" s="8">
        <v>1</v>
      </c>
      <c r="Q75" s="8">
        <v>6</v>
      </c>
      <c r="R75" s="8">
        <v>6</v>
      </c>
      <c r="S75" s="8">
        <v>10</v>
      </c>
      <c r="T75" s="8">
        <v>11</v>
      </c>
      <c r="U75" s="8">
        <v>8</v>
      </c>
      <c r="V75" s="8">
        <v>8</v>
      </c>
      <c r="W75" s="8">
        <v>14</v>
      </c>
      <c r="X75" s="8">
        <v>20</v>
      </c>
      <c r="Y75" s="8">
        <v>45</v>
      </c>
    </row>
    <row r="76" spans="1:25" ht="12.75" x14ac:dyDescent="0.2">
      <c r="A76" s="8">
        <v>7</v>
      </c>
      <c r="B76" s="8">
        <v>7</v>
      </c>
      <c r="C76" s="8">
        <v>8</v>
      </c>
      <c r="D76" s="8">
        <v>8</v>
      </c>
      <c r="E76" s="8">
        <v>10</v>
      </c>
      <c r="F76" s="8">
        <v>10</v>
      </c>
      <c r="G76" s="8">
        <v>11</v>
      </c>
      <c r="H76" s="8">
        <v>13</v>
      </c>
      <c r="I76" s="8">
        <v>14</v>
      </c>
      <c r="J76" s="8">
        <v>14</v>
      </c>
      <c r="K76" s="8">
        <v>34</v>
      </c>
      <c r="L76" s="8">
        <v>46</v>
      </c>
      <c r="M76" s="8">
        <v>51</v>
      </c>
      <c r="N76" s="8">
        <v>59</v>
      </c>
      <c r="O76" s="8">
        <v>75</v>
      </c>
      <c r="P76" s="8">
        <v>2</v>
      </c>
      <c r="Q76" s="8">
        <v>7</v>
      </c>
      <c r="R76" s="8">
        <v>7</v>
      </c>
      <c r="S76" s="8">
        <v>9</v>
      </c>
      <c r="T76" s="8">
        <v>12</v>
      </c>
      <c r="U76" s="8">
        <v>9</v>
      </c>
      <c r="V76" s="8">
        <v>9</v>
      </c>
      <c r="W76" s="8">
        <v>15</v>
      </c>
      <c r="X76" s="8">
        <v>21</v>
      </c>
      <c r="Y76" s="8">
        <v>46</v>
      </c>
    </row>
    <row r="77" spans="1:25" ht="12.75" x14ac:dyDescent="0.2">
      <c r="A77" s="8">
        <v>8</v>
      </c>
      <c r="B77" s="8">
        <v>9</v>
      </c>
      <c r="C77" s="8">
        <v>9</v>
      </c>
      <c r="D77" s="8">
        <v>11</v>
      </c>
      <c r="E77" s="8">
        <v>12</v>
      </c>
      <c r="F77" s="8">
        <v>12</v>
      </c>
      <c r="G77" s="8">
        <v>13</v>
      </c>
      <c r="H77" s="8">
        <v>14</v>
      </c>
      <c r="I77" s="8">
        <v>15</v>
      </c>
      <c r="J77" s="8">
        <v>15</v>
      </c>
      <c r="K77" s="8">
        <v>35</v>
      </c>
      <c r="L77" s="8">
        <v>48</v>
      </c>
      <c r="M77" s="8">
        <v>53</v>
      </c>
      <c r="N77" s="8">
        <v>60</v>
      </c>
      <c r="O77" s="8">
        <v>76</v>
      </c>
      <c r="P77" s="8">
        <v>3</v>
      </c>
      <c r="Q77" s="8">
        <v>6</v>
      </c>
      <c r="R77" s="8">
        <v>7</v>
      </c>
      <c r="S77" s="8">
        <v>8</v>
      </c>
      <c r="T77" s="8">
        <v>9</v>
      </c>
      <c r="U77" s="8">
        <v>11</v>
      </c>
      <c r="V77" s="8">
        <v>11</v>
      </c>
      <c r="W77" s="8">
        <v>14</v>
      </c>
      <c r="X77" s="8">
        <v>22</v>
      </c>
      <c r="Y77" s="8">
        <v>44</v>
      </c>
    </row>
    <row r="78" spans="1:25" ht="12.75" x14ac:dyDescent="0.2">
      <c r="A78" s="8">
        <v>8</v>
      </c>
      <c r="B78" s="8">
        <v>9</v>
      </c>
      <c r="C78" s="8">
        <v>9</v>
      </c>
      <c r="D78" s="8">
        <v>12</v>
      </c>
      <c r="E78" s="8">
        <v>12</v>
      </c>
      <c r="F78" s="8">
        <v>12</v>
      </c>
      <c r="G78" s="8">
        <v>12</v>
      </c>
      <c r="H78" s="8">
        <v>14</v>
      </c>
      <c r="I78" s="8">
        <v>15</v>
      </c>
      <c r="J78" s="8">
        <v>15</v>
      </c>
      <c r="K78" s="8">
        <v>35</v>
      </c>
      <c r="L78" s="8">
        <v>48</v>
      </c>
      <c r="M78" s="8">
        <v>53</v>
      </c>
      <c r="N78" s="8">
        <v>60</v>
      </c>
      <c r="O78" s="8">
        <v>76</v>
      </c>
      <c r="P78" s="8">
        <v>3</v>
      </c>
      <c r="Q78" s="8">
        <v>6</v>
      </c>
      <c r="R78" s="8">
        <v>8</v>
      </c>
      <c r="S78" s="8">
        <v>8</v>
      </c>
      <c r="T78" s="8">
        <v>9</v>
      </c>
      <c r="U78" s="8">
        <v>11</v>
      </c>
      <c r="V78" s="8">
        <v>11</v>
      </c>
      <c r="W78" s="8">
        <v>15</v>
      </c>
      <c r="X78" s="8">
        <v>22</v>
      </c>
      <c r="Y78" s="8">
        <v>45</v>
      </c>
    </row>
    <row r="79" spans="1:25" ht="12.75" x14ac:dyDescent="0.2">
      <c r="A79" s="8">
        <v>7</v>
      </c>
      <c r="B79" s="8">
        <v>9</v>
      </c>
      <c r="C79" s="8">
        <v>10</v>
      </c>
      <c r="D79" s="8">
        <v>11</v>
      </c>
      <c r="E79" s="8">
        <v>11</v>
      </c>
      <c r="F79" s="8">
        <v>11</v>
      </c>
      <c r="G79" s="8">
        <v>11</v>
      </c>
      <c r="H79" s="8">
        <v>12</v>
      </c>
      <c r="I79" s="8">
        <v>14</v>
      </c>
      <c r="J79" s="8">
        <v>16</v>
      </c>
      <c r="K79" s="8">
        <v>37</v>
      </c>
      <c r="L79" s="8">
        <v>49</v>
      </c>
      <c r="M79" s="8">
        <v>54</v>
      </c>
      <c r="N79" s="8">
        <v>62</v>
      </c>
      <c r="O79" s="8">
        <v>78</v>
      </c>
      <c r="P79" s="8">
        <v>4</v>
      </c>
      <c r="Q79" s="8">
        <v>6</v>
      </c>
      <c r="R79" s="8">
        <v>6</v>
      </c>
      <c r="S79" s="8">
        <v>10</v>
      </c>
      <c r="T79" s="8">
        <v>12</v>
      </c>
      <c r="U79" s="8">
        <v>12</v>
      </c>
      <c r="V79" s="8">
        <v>12</v>
      </c>
      <c r="W79" s="8">
        <v>12</v>
      </c>
      <c r="X79" s="8">
        <v>24</v>
      </c>
      <c r="Y79" s="8">
        <v>42</v>
      </c>
    </row>
    <row r="80" spans="1:25" ht="12.75" x14ac:dyDescent="0.2">
      <c r="A80" s="8">
        <v>6</v>
      </c>
      <c r="B80" s="8">
        <v>6</v>
      </c>
      <c r="C80" s="8">
        <v>6</v>
      </c>
      <c r="D80" s="8">
        <v>6</v>
      </c>
      <c r="E80" s="8">
        <v>9</v>
      </c>
      <c r="F80" s="8">
        <v>9</v>
      </c>
      <c r="G80" s="8">
        <v>10</v>
      </c>
      <c r="H80" s="8">
        <v>11</v>
      </c>
      <c r="I80" s="8">
        <v>11</v>
      </c>
      <c r="J80" s="8">
        <v>16</v>
      </c>
      <c r="K80" s="8">
        <v>32</v>
      </c>
      <c r="L80" s="8">
        <v>45</v>
      </c>
      <c r="M80" s="8">
        <v>50</v>
      </c>
      <c r="N80" s="8">
        <v>57</v>
      </c>
      <c r="O80" s="8">
        <v>73</v>
      </c>
      <c r="P80" s="8">
        <v>0</v>
      </c>
      <c r="Q80" s="8">
        <v>5</v>
      </c>
      <c r="R80" s="8">
        <v>7</v>
      </c>
      <c r="S80" s="8">
        <v>9</v>
      </c>
      <c r="T80" s="8">
        <v>11</v>
      </c>
      <c r="U80" s="8">
        <v>7</v>
      </c>
      <c r="V80" s="8">
        <v>7</v>
      </c>
      <c r="W80" s="8">
        <v>13</v>
      </c>
      <c r="X80" s="8">
        <v>19</v>
      </c>
      <c r="Y80" s="8">
        <v>44</v>
      </c>
    </row>
    <row r="81" spans="1:25" ht="12.75" x14ac:dyDescent="0.2">
      <c r="A81" s="8">
        <v>9</v>
      </c>
      <c r="B81" s="8">
        <v>9</v>
      </c>
      <c r="C81" s="8">
        <v>9</v>
      </c>
      <c r="D81" s="8">
        <v>10</v>
      </c>
      <c r="E81" s="8">
        <v>10</v>
      </c>
      <c r="F81" s="8">
        <v>12</v>
      </c>
      <c r="G81" s="8">
        <v>12</v>
      </c>
      <c r="H81" s="8">
        <v>13</v>
      </c>
      <c r="I81" s="8">
        <v>14</v>
      </c>
      <c r="J81" s="8">
        <v>17</v>
      </c>
      <c r="K81" s="8">
        <v>38</v>
      </c>
      <c r="L81" s="8">
        <v>49</v>
      </c>
      <c r="M81" s="8">
        <v>54</v>
      </c>
      <c r="N81" s="8">
        <v>62</v>
      </c>
      <c r="O81" s="8">
        <v>78</v>
      </c>
      <c r="P81" s="8">
        <v>7</v>
      </c>
      <c r="Q81" s="8">
        <v>8</v>
      </c>
      <c r="R81" s="8">
        <v>8</v>
      </c>
      <c r="S81" s="8">
        <v>10</v>
      </c>
      <c r="T81" s="8">
        <v>11</v>
      </c>
      <c r="U81" s="8">
        <v>12</v>
      </c>
      <c r="V81" s="8">
        <v>13</v>
      </c>
      <c r="W81" s="8">
        <v>13</v>
      </c>
      <c r="X81" s="8">
        <v>24</v>
      </c>
      <c r="Y81" s="8">
        <v>42</v>
      </c>
    </row>
    <row r="82" spans="1:25" ht="12.75" x14ac:dyDescent="0.2">
      <c r="A82" s="8">
        <v>6</v>
      </c>
      <c r="B82" s="8">
        <v>6</v>
      </c>
      <c r="C82" s="8">
        <v>10</v>
      </c>
      <c r="D82" s="8">
        <v>11</v>
      </c>
      <c r="E82" s="8">
        <v>13</v>
      </c>
      <c r="F82" s="8">
        <v>13</v>
      </c>
      <c r="G82" s="8">
        <v>14</v>
      </c>
      <c r="H82" s="8">
        <v>15</v>
      </c>
      <c r="I82" s="8">
        <v>17</v>
      </c>
      <c r="J82" s="8">
        <v>19</v>
      </c>
      <c r="K82" s="8">
        <v>39</v>
      </c>
      <c r="L82" s="8">
        <v>54</v>
      </c>
      <c r="M82" s="8">
        <v>59</v>
      </c>
      <c r="N82" s="8">
        <v>66</v>
      </c>
      <c r="O82" s="8">
        <v>82</v>
      </c>
      <c r="P82" s="8">
        <v>3</v>
      </c>
      <c r="Q82" s="8">
        <v>9</v>
      </c>
      <c r="R82" s="8">
        <v>11</v>
      </c>
      <c r="S82" s="8">
        <v>11</v>
      </c>
      <c r="T82" s="8">
        <v>12</v>
      </c>
      <c r="U82" s="8">
        <v>16</v>
      </c>
      <c r="V82" s="8">
        <v>16</v>
      </c>
      <c r="W82" s="8">
        <v>17</v>
      </c>
      <c r="X82" s="8">
        <v>28</v>
      </c>
      <c r="Y82" s="8">
        <v>45</v>
      </c>
    </row>
    <row r="83" spans="1:25" ht="12.75" x14ac:dyDescent="0.2">
      <c r="A83" s="8">
        <v>5</v>
      </c>
      <c r="B83" s="8">
        <v>5</v>
      </c>
      <c r="C83" s="8">
        <v>10</v>
      </c>
      <c r="D83" s="8">
        <v>10</v>
      </c>
      <c r="E83" s="8">
        <v>13</v>
      </c>
      <c r="F83" s="8">
        <v>13</v>
      </c>
      <c r="G83" s="8">
        <v>14</v>
      </c>
      <c r="H83" s="8">
        <v>14</v>
      </c>
      <c r="I83" s="8">
        <v>16</v>
      </c>
      <c r="J83" s="8">
        <v>19</v>
      </c>
      <c r="K83" s="8">
        <v>38</v>
      </c>
      <c r="L83" s="8">
        <v>53</v>
      </c>
      <c r="M83" s="8">
        <v>58</v>
      </c>
      <c r="N83" s="8">
        <v>65</v>
      </c>
      <c r="O83" s="8">
        <v>82</v>
      </c>
      <c r="P83" s="8">
        <v>3</v>
      </c>
      <c r="Q83" s="8">
        <v>9</v>
      </c>
      <c r="R83" s="8">
        <v>10</v>
      </c>
      <c r="S83" s="8">
        <v>11</v>
      </c>
      <c r="T83" s="8">
        <v>12</v>
      </c>
      <c r="U83" s="8">
        <v>16</v>
      </c>
      <c r="V83" s="8">
        <v>16</v>
      </c>
      <c r="W83" s="8">
        <v>16</v>
      </c>
      <c r="X83" s="8">
        <v>27</v>
      </c>
      <c r="Y83" s="8">
        <v>46</v>
      </c>
    </row>
    <row r="84" spans="1:25" ht="12.75" x14ac:dyDescent="0.2">
      <c r="A84" s="8">
        <v>5</v>
      </c>
      <c r="B84" s="8">
        <v>5</v>
      </c>
      <c r="C84" s="8">
        <v>9</v>
      </c>
      <c r="D84" s="8">
        <v>10</v>
      </c>
      <c r="E84" s="8">
        <v>13</v>
      </c>
      <c r="F84" s="8">
        <v>14</v>
      </c>
      <c r="G84" s="8">
        <v>14</v>
      </c>
      <c r="H84" s="8">
        <v>14</v>
      </c>
      <c r="I84" s="8">
        <v>16</v>
      </c>
      <c r="J84" s="8">
        <v>18</v>
      </c>
      <c r="K84" s="8">
        <v>38</v>
      </c>
      <c r="L84" s="8">
        <v>53</v>
      </c>
      <c r="M84" s="8">
        <v>58</v>
      </c>
      <c r="N84" s="8">
        <v>65</v>
      </c>
      <c r="O84" s="8">
        <v>81</v>
      </c>
      <c r="P84" s="8">
        <v>2</v>
      </c>
      <c r="Q84" s="8">
        <v>9</v>
      </c>
      <c r="R84" s="8">
        <v>10</v>
      </c>
      <c r="S84" s="8">
        <v>11</v>
      </c>
      <c r="T84" s="8">
        <v>11</v>
      </c>
      <c r="U84" s="8">
        <v>15</v>
      </c>
      <c r="V84" s="8">
        <v>15</v>
      </c>
      <c r="W84" s="8">
        <v>16</v>
      </c>
      <c r="X84" s="8">
        <v>27</v>
      </c>
      <c r="Y84" s="8">
        <v>46</v>
      </c>
    </row>
    <row r="85" spans="1:25" ht="12.75" x14ac:dyDescent="0.2">
      <c r="A85" s="8">
        <v>5</v>
      </c>
      <c r="B85" s="8">
        <v>5</v>
      </c>
      <c r="C85" s="8">
        <v>9</v>
      </c>
      <c r="D85" s="8">
        <v>10</v>
      </c>
      <c r="E85" s="8">
        <v>13</v>
      </c>
      <c r="F85" s="8">
        <v>13</v>
      </c>
      <c r="G85" s="8">
        <v>13</v>
      </c>
      <c r="H85" s="8">
        <v>14</v>
      </c>
      <c r="I85" s="8">
        <v>16</v>
      </c>
      <c r="J85" s="8">
        <v>18</v>
      </c>
      <c r="K85" s="8">
        <v>38</v>
      </c>
      <c r="L85" s="8">
        <v>53</v>
      </c>
      <c r="M85" s="8">
        <v>58</v>
      </c>
      <c r="N85" s="8">
        <v>65</v>
      </c>
      <c r="O85" s="8">
        <v>81</v>
      </c>
      <c r="P85" s="8">
        <v>2</v>
      </c>
      <c r="Q85" s="8">
        <v>8</v>
      </c>
      <c r="R85" s="8">
        <v>10</v>
      </c>
      <c r="S85" s="8">
        <v>10</v>
      </c>
      <c r="T85" s="8">
        <v>11</v>
      </c>
      <c r="U85" s="8">
        <v>15</v>
      </c>
      <c r="V85" s="8">
        <v>15</v>
      </c>
      <c r="W85" s="8">
        <v>16</v>
      </c>
      <c r="X85" s="8">
        <v>27</v>
      </c>
      <c r="Y85" s="8">
        <v>46</v>
      </c>
    </row>
    <row r="86" spans="1:25" ht="12.75" x14ac:dyDescent="0.2">
      <c r="A86" s="8">
        <v>5</v>
      </c>
      <c r="B86" s="8">
        <v>5</v>
      </c>
      <c r="C86" s="8">
        <v>9</v>
      </c>
      <c r="D86" s="8">
        <v>10</v>
      </c>
      <c r="E86" s="8">
        <v>10</v>
      </c>
      <c r="F86" s="8">
        <v>11</v>
      </c>
      <c r="G86" s="8">
        <v>12</v>
      </c>
      <c r="H86" s="8">
        <v>13</v>
      </c>
      <c r="I86" s="8">
        <v>14</v>
      </c>
      <c r="J86" s="8">
        <v>17</v>
      </c>
      <c r="K86" s="8">
        <v>38</v>
      </c>
      <c r="L86" s="8">
        <v>51</v>
      </c>
      <c r="M86" s="8">
        <v>56</v>
      </c>
      <c r="N86" s="8">
        <v>63</v>
      </c>
      <c r="O86" s="8">
        <v>80</v>
      </c>
      <c r="P86" s="8">
        <v>2</v>
      </c>
      <c r="Q86" s="8">
        <v>7</v>
      </c>
      <c r="R86" s="8">
        <v>10</v>
      </c>
      <c r="S86" s="8">
        <v>10</v>
      </c>
      <c r="T86" s="8">
        <v>10</v>
      </c>
      <c r="U86" s="8">
        <v>14</v>
      </c>
      <c r="V86" s="8">
        <v>14</v>
      </c>
      <c r="W86" s="8">
        <v>14</v>
      </c>
      <c r="X86" s="8">
        <v>26</v>
      </c>
      <c r="Y86" s="8">
        <v>44</v>
      </c>
    </row>
    <row r="87" spans="1:25" ht="12.75" x14ac:dyDescent="0.2">
      <c r="A87" s="8">
        <v>5</v>
      </c>
      <c r="B87" s="8">
        <v>5</v>
      </c>
      <c r="C87" s="8">
        <v>10</v>
      </c>
      <c r="D87" s="8">
        <v>10</v>
      </c>
      <c r="E87" s="8">
        <v>12</v>
      </c>
      <c r="F87" s="8">
        <v>12</v>
      </c>
      <c r="G87" s="8">
        <v>13</v>
      </c>
      <c r="H87" s="8">
        <v>14</v>
      </c>
      <c r="I87" s="8">
        <v>16</v>
      </c>
      <c r="J87" s="8">
        <v>18</v>
      </c>
      <c r="K87" s="8">
        <v>38</v>
      </c>
      <c r="L87" s="8">
        <v>52</v>
      </c>
      <c r="M87" s="8">
        <v>57</v>
      </c>
      <c r="N87" s="8">
        <v>65</v>
      </c>
      <c r="O87" s="8">
        <v>81</v>
      </c>
      <c r="P87" s="8">
        <v>2</v>
      </c>
      <c r="Q87" s="8">
        <v>8</v>
      </c>
      <c r="R87" s="8">
        <v>10</v>
      </c>
      <c r="S87" s="8">
        <v>10</v>
      </c>
      <c r="T87" s="8">
        <v>11</v>
      </c>
      <c r="U87" s="8">
        <v>15</v>
      </c>
      <c r="V87" s="8">
        <v>15</v>
      </c>
      <c r="W87" s="8">
        <v>15</v>
      </c>
      <c r="X87" s="8">
        <v>27</v>
      </c>
      <c r="Y87" s="8">
        <v>45</v>
      </c>
    </row>
    <row r="88" spans="1:25" ht="12.75" x14ac:dyDescent="0.2">
      <c r="A88" s="8">
        <v>7</v>
      </c>
      <c r="B88" s="8">
        <v>7</v>
      </c>
      <c r="C88" s="8">
        <v>7</v>
      </c>
      <c r="D88" s="8">
        <v>10</v>
      </c>
      <c r="E88" s="8">
        <v>10</v>
      </c>
      <c r="F88" s="8">
        <v>10</v>
      </c>
      <c r="G88" s="8">
        <v>10</v>
      </c>
      <c r="H88" s="8">
        <v>13</v>
      </c>
      <c r="I88" s="8">
        <v>14</v>
      </c>
      <c r="J88" s="8">
        <v>14</v>
      </c>
      <c r="K88" s="8">
        <v>33</v>
      </c>
      <c r="L88" s="8">
        <v>46</v>
      </c>
      <c r="M88" s="8">
        <v>51</v>
      </c>
      <c r="N88" s="8">
        <v>58</v>
      </c>
      <c r="O88" s="8">
        <v>74</v>
      </c>
      <c r="P88" s="8">
        <v>1</v>
      </c>
      <c r="Q88" s="8">
        <v>6</v>
      </c>
      <c r="R88" s="8">
        <v>8</v>
      </c>
      <c r="S88" s="8">
        <v>9</v>
      </c>
      <c r="T88" s="8">
        <v>11</v>
      </c>
      <c r="U88" s="8">
        <v>9</v>
      </c>
      <c r="V88" s="8">
        <v>9</v>
      </c>
      <c r="W88" s="8">
        <v>15</v>
      </c>
      <c r="X88" s="8">
        <v>20</v>
      </c>
      <c r="Y88" s="8">
        <v>46</v>
      </c>
    </row>
    <row r="89" spans="1:25" ht="12.75" x14ac:dyDescent="0.2">
      <c r="A89" s="8">
        <v>9</v>
      </c>
      <c r="B89" s="8">
        <v>9</v>
      </c>
      <c r="C89" s="8">
        <v>9</v>
      </c>
      <c r="D89" s="8">
        <v>9</v>
      </c>
      <c r="E89" s="8">
        <v>12</v>
      </c>
      <c r="F89" s="8">
        <v>12</v>
      </c>
      <c r="G89" s="8">
        <v>12</v>
      </c>
      <c r="H89" s="8">
        <v>13</v>
      </c>
      <c r="I89" s="8">
        <v>14</v>
      </c>
      <c r="J89" s="8">
        <v>15</v>
      </c>
      <c r="K89" s="8">
        <v>35</v>
      </c>
      <c r="L89" s="8">
        <v>48</v>
      </c>
      <c r="M89" s="8">
        <v>53</v>
      </c>
      <c r="N89" s="8">
        <v>60</v>
      </c>
      <c r="O89" s="8">
        <v>76</v>
      </c>
      <c r="P89" s="8">
        <v>3</v>
      </c>
      <c r="Q89" s="8">
        <v>6</v>
      </c>
      <c r="R89" s="8">
        <v>8</v>
      </c>
      <c r="S89" s="8">
        <v>8</v>
      </c>
      <c r="T89" s="8">
        <v>12</v>
      </c>
      <c r="U89" s="8">
        <v>11</v>
      </c>
      <c r="V89" s="8">
        <v>11</v>
      </c>
      <c r="W89" s="8">
        <v>15</v>
      </c>
      <c r="X89" s="8">
        <v>22</v>
      </c>
      <c r="Y89" s="8">
        <v>45</v>
      </c>
    </row>
    <row r="90" spans="1:25" ht="12.75" x14ac:dyDescent="0.2">
      <c r="A90" s="8">
        <v>7</v>
      </c>
      <c r="B90" s="8">
        <v>7</v>
      </c>
      <c r="C90" s="8">
        <v>7</v>
      </c>
      <c r="D90" s="8">
        <v>10</v>
      </c>
      <c r="E90" s="8">
        <v>10</v>
      </c>
      <c r="F90" s="8">
        <v>10</v>
      </c>
      <c r="G90" s="8">
        <v>10</v>
      </c>
      <c r="H90" s="8">
        <v>12</v>
      </c>
      <c r="I90" s="8">
        <v>13</v>
      </c>
      <c r="J90" s="8">
        <v>14</v>
      </c>
      <c r="K90" s="8">
        <v>33</v>
      </c>
      <c r="L90" s="8">
        <v>46</v>
      </c>
      <c r="M90" s="8">
        <v>51</v>
      </c>
      <c r="N90" s="8">
        <v>58</v>
      </c>
      <c r="O90" s="8">
        <v>74</v>
      </c>
      <c r="P90" s="8">
        <v>1</v>
      </c>
      <c r="Q90" s="8">
        <v>6</v>
      </c>
      <c r="R90" s="8">
        <v>8</v>
      </c>
      <c r="S90" s="8">
        <v>10</v>
      </c>
      <c r="T90" s="8">
        <v>11</v>
      </c>
      <c r="U90" s="8">
        <v>9</v>
      </c>
      <c r="V90" s="8">
        <v>9</v>
      </c>
      <c r="W90" s="8">
        <v>15</v>
      </c>
      <c r="X90" s="8">
        <v>20</v>
      </c>
      <c r="Y90" s="8">
        <v>46</v>
      </c>
    </row>
    <row r="91" spans="1:25" ht="12.75" x14ac:dyDescent="0.2">
      <c r="A91" s="8">
        <v>8</v>
      </c>
      <c r="B91" s="8">
        <v>8</v>
      </c>
      <c r="C91" s="8">
        <v>8</v>
      </c>
      <c r="D91" s="8">
        <v>9</v>
      </c>
      <c r="E91" s="8">
        <v>9</v>
      </c>
      <c r="F91" s="8">
        <v>11</v>
      </c>
      <c r="G91" s="8">
        <v>12</v>
      </c>
      <c r="H91" s="8">
        <v>12</v>
      </c>
      <c r="I91" s="8">
        <v>13</v>
      </c>
      <c r="J91" s="8">
        <v>15</v>
      </c>
      <c r="K91" s="8">
        <v>35</v>
      </c>
      <c r="L91" s="8">
        <v>47</v>
      </c>
      <c r="M91" s="8">
        <v>52</v>
      </c>
      <c r="N91" s="8">
        <v>59</v>
      </c>
      <c r="O91" s="8">
        <v>76</v>
      </c>
      <c r="P91" s="8">
        <v>3</v>
      </c>
      <c r="Q91" s="8">
        <v>6</v>
      </c>
      <c r="R91" s="8">
        <v>7</v>
      </c>
      <c r="S91" s="8">
        <v>8</v>
      </c>
      <c r="T91" s="8">
        <v>11</v>
      </c>
      <c r="U91" s="8">
        <v>10</v>
      </c>
      <c r="V91" s="8">
        <v>10</v>
      </c>
      <c r="W91" s="8">
        <v>15</v>
      </c>
      <c r="X91" s="8">
        <v>21</v>
      </c>
      <c r="Y91" s="8">
        <v>45</v>
      </c>
    </row>
    <row r="92" spans="1:25" ht="12.75" x14ac:dyDescent="0.2">
      <c r="A92" s="8">
        <v>8</v>
      </c>
      <c r="B92" s="8">
        <v>8</v>
      </c>
      <c r="C92" s="8">
        <v>9</v>
      </c>
      <c r="D92" s="8">
        <v>9</v>
      </c>
      <c r="E92" s="8">
        <v>11</v>
      </c>
      <c r="F92" s="8">
        <v>12</v>
      </c>
      <c r="G92" s="8">
        <v>12</v>
      </c>
      <c r="H92" s="8">
        <v>13</v>
      </c>
      <c r="I92" s="8">
        <v>15</v>
      </c>
      <c r="J92" s="8">
        <v>15</v>
      </c>
      <c r="K92" s="8">
        <v>35</v>
      </c>
      <c r="L92" s="8">
        <v>48</v>
      </c>
      <c r="M92" s="8">
        <v>52</v>
      </c>
      <c r="N92" s="8">
        <v>60</v>
      </c>
      <c r="O92" s="8">
        <v>76</v>
      </c>
      <c r="P92" s="8">
        <v>3</v>
      </c>
      <c r="Q92" s="8">
        <v>6</v>
      </c>
      <c r="R92" s="8">
        <v>8</v>
      </c>
      <c r="S92" s="8">
        <v>8</v>
      </c>
      <c r="T92" s="8">
        <v>10</v>
      </c>
      <c r="U92" s="8">
        <v>10</v>
      </c>
      <c r="V92" s="8">
        <v>10</v>
      </c>
      <c r="W92" s="8">
        <v>15</v>
      </c>
      <c r="X92" s="8">
        <v>22</v>
      </c>
      <c r="Y92" s="8">
        <v>45</v>
      </c>
    </row>
    <row r="93" spans="1:25" ht="12.75" x14ac:dyDescent="0.2">
      <c r="A93" s="8">
        <v>8</v>
      </c>
      <c r="B93" s="8">
        <v>8</v>
      </c>
      <c r="C93" s="8">
        <v>9</v>
      </c>
      <c r="D93" s="8">
        <v>9</v>
      </c>
      <c r="E93" s="8">
        <v>11</v>
      </c>
      <c r="F93" s="8">
        <v>12</v>
      </c>
      <c r="G93" s="8">
        <v>12</v>
      </c>
      <c r="H93" s="8">
        <v>13</v>
      </c>
      <c r="I93" s="8">
        <v>15</v>
      </c>
      <c r="J93" s="8">
        <v>15</v>
      </c>
      <c r="K93" s="8">
        <v>35</v>
      </c>
      <c r="L93" s="8">
        <v>47</v>
      </c>
      <c r="M93" s="8">
        <v>52</v>
      </c>
      <c r="N93" s="8">
        <v>59</v>
      </c>
      <c r="O93" s="8">
        <v>76</v>
      </c>
      <c r="P93" s="8">
        <v>3</v>
      </c>
      <c r="Q93" s="8">
        <v>6</v>
      </c>
      <c r="R93" s="8">
        <v>8</v>
      </c>
      <c r="S93" s="8">
        <v>8</v>
      </c>
      <c r="T93" s="8">
        <v>12</v>
      </c>
      <c r="U93" s="8">
        <v>10</v>
      </c>
      <c r="V93" s="8">
        <v>10</v>
      </c>
      <c r="W93" s="8">
        <v>15</v>
      </c>
      <c r="X93" s="8">
        <v>22</v>
      </c>
      <c r="Y93" s="8">
        <v>45</v>
      </c>
    </row>
    <row r="94" spans="1:25" ht="12.75" x14ac:dyDescent="0.2">
      <c r="A94" s="8">
        <v>8</v>
      </c>
      <c r="B94" s="8">
        <v>8</v>
      </c>
      <c r="C94" s="8">
        <v>8</v>
      </c>
      <c r="D94" s="8">
        <v>9</v>
      </c>
      <c r="E94" s="8">
        <v>11</v>
      </c>
      <c r="F94" s="8">
        <v>12</v>
      </c>
      <c r="G94" s="8">
        <v>12</v>
      </c>
      <c r="H94" s="8">
        <v>13</v>
      </c>
      <c r="I94" s="8">
        <v>13</v>
      </c>
      <c r="J94" s="8">
        <v>14</v>
      </c>
      <c r="K94" s="8">
        <v>35</v>
      </c>
      <c r="L94" s="8">
        <v>47</v>
      </c>
      <c r="M94" s="8">
        <v>52</v>
      </c>
      <c r="N94" s="8">
        <v>59</v>
      </c>
      <c r="O94" s="8">
        <v>76</v>
      </c>
      <c r="P94" s="8">
        <v>3</v>
      </c>
      <c r="Q94" s="8">
        <v>6</v>
      </c>
      <c r="R94" s="8">
        <v>7</v>
      </c>
      <c r="S94" s="8">
        <v>8</v>
      </c>
      <c r="T94" s="8">
        <v>11</v>
      </c>
      <c r="U94" s="8">
        <v>10</v>
      </c>
      <c r="V94" s="8">
        <v>10</v>
      </c>
      <c r="W94" s="8">
        <v>15</v>
      </c>
      <c r="X94" s="8">
        <v>21</v>
      </c>
      <c r="Y94" s="8">
        <v>45</v>
      </c>
    </row>
    <row r="95" spans="1:25" ht="12.75" x14ac:dyDescent="0.2">
      <c r="A95" s="8">
        <v>8</v>
      </c>
      <c r="B95" s="8">
        <v>8</v>
      </c>
      <c r="C95" s="8">
        <v>8</v>
      </c>
      <c r="D95" s="8">
        <v>9</v>
      </c>
      <c r="E95" s="8">
        <v>9</v>
      </c>
      <c r="F95" s="8">
        <v>11</v>
      </c>
      <c r="G95" s="8">
        <v>11</v>
      </c>
      <c r="H95" s="8">
        <v>12</v>
      </c>
      <c r="I95" s="8">
        <v>13</v>
      </c>
      <c r="J95" s="8">
        <v>14</v>
      </c>
      <c r="K95" s="8">
        <v>34</v>
      </c>
      <c r="L95" s="8">
        <v>47</v>
      </c>
      <c r="M95" s="8">
        <v>52</v>
      </c>
      <c r="N95" s="8">
        <v>59</v>
      </c>
      <c r="O95" s="8">
        <v>75</v>
      </c>
      <c r="P95" s="8">
        <v>2</v>
      </c>
      <c r="Q95" s="8">
        <v>7</v>
      </c>
      <c r="R95" s="8">
        <v>7</v>
      </c>
      <c r="S95" s="8">
        <v>9</v>
      </c>
      <c r="T95" s="8">
        <v>11</v>
      </c>
      <c r="U95" s="8">
        <v>10</v>
      </c>
      <c r="V95" s="8">
        <v>10</v>
      </c>
      <c r="W95" s="8">
        <v>16</v>
      </c>
      <c r="X95" s="8">
        <v>21</v>
      </c>
      <c r="Y95" s="8">
        <v>46</v>
      </c>
    </row>
    <row r="96" spans="1:25" ht="12.75" x14ac:dyDescent="0.2">
      <c r="A96" s="8">
        <v>6</v>
      </c>
      <c r="B96" s="8">
        <v>8</v>
      </c>
      <c r="C96" s="8">
        <v>8</v>
      </c>
      <c r="D96" s="8">
        <v>9</v>
      </c>
      <c r="E96" s="8">
        <v>9</v>
      </c>
      <c r="F96" s="8">
        <v>11</v>
      </c>
      <c r="G96" s="8">
        <v>11</v>
      </c>
      <c r="H96" s="8">
        <v>11</v>
      </c>
      <c r="I96" s="8">
        <v>11</v>
      </c>
      <c r="J96" s="8">
        <v>12</v>
      </c>
      <c r="K96" s="8">
        <v>32</v>
      </c>
      <c r="L96" s="8">
        <v>45</v>
      </c>
      <c r="M96" s="8">
        <v>50</v>
      </c>
      <c r="N96" s="8">
        <v>57</v>
      </c>
      <c r="O96" s="8">
        <v>73</v>
      </c>
      <c r="P96" s="8">
        <v>2</v>
      </c>
      <c r="Q96" s="8">
        <v>5</v>
      </c>
      <c r="R96" s="8">
        <v>6</v>
      </c>
      <c r="S96" s="8">
        <v>9</v>
      </c>
      <c r="T96" s="8">
        <v>11</v>
      </c>
      <c r="U96" s="8">
        <v>7</v>
      </c>
      <c r="V96" s="8">
        <v>7</v>
      </c>
      <c r="W96" s="8">
        <v>13</v>
      </c>
      <c r="X96" s="8">
        <v>19</v>
      </c>
      <c r="Y96" s="8">
        <v>44</v>
      </c>
    </row>
    <row r="97" spans="1:25" ht="12.75" x14ac:dyDescent="0.2">
      <c r="A97" s="8">
        <v>6</v>
      </c>
      <c r="B97" s="8">
        <v>6</v>
      </c>
      <c r="C97" s="8">
        <v>8</v>
      </c>
      <c r="D97" s="8">
        <v>8</v>
      </c>
      <c r="E97" s="8">
        <v>8</v>
      </c>
      <c r="F97" s="8">
        <v>11</v>
      </c>
      <c r="G97" s="8">
        <v>11</v>
      </c>
      <c r="H97" s="8">
        <v>11</v>
      </c>
      <c r="I97" s="8">
        <v>12</v>
      </c>
      <c r="J97" s="8">
        <v>12</v>
      </c>
      <c r="K97" s="8">
        <v>32</v>
      </c>
      <c r="L97" s="8">
        <v>44</v>
      </c>
      <c r="M97" s="8">
        <v>49</v>
      </c>
      <c r="N97" s="8">
        <v>57</v>
      </c>
      <c r="O97" s="8">
        <v>73</v>
      </c>
      <c r="P97" s="8">
        <v>1</v>
      </c>
      <c r="Q97" s="8">
        <v>5</v>
      </c>
      <c r="R97" s="8">
        <v>5</v>
      </c>
      <c r="S97" s="8">
        <v>9</v>
      </c>
      <c r="T97" s="8">
        <v>11</v>
      </c>
      <c r="U97" s="8">
        <v>7</v>
      </c>
      <c r="V97" s="8">
        <v>7</v>
      </c>
      <c r="W97" s="8">
        <v>13</v>
      </c>
      <c r="X97" s="8">
        <v>19</v>
      </c>
      <c r="Y97" s="8">
        <v>44</v>
      </c>
    </row>
    <row r="98" spans="1:25" ht="12.75" x14ac:dyDescent="0.2">
      <c r="A98" s="8">
        <v>5</v>
      </c>
      <c r="B98" s="8">
        <v>8</v>
      </c>
      <c r="C98" s="8">
        <v>8</v>
      </c>
      <c r="D98" s="8">
        <v>8</v>
      </c>
      <c r="E98" s="8">
        <v>10</v>
      </c>
      <c r="F98" s="8">
        <v>11</v>
      </c>
      <c r="G98" s="8">
        <v>11</v>
      </c>
      <c r="H98" s="8">
        <v>12</v>
      </c>
      <c r="I98" s="8">
        <v>12</v>
      </c>
      <c r="J98" s="8">
        <v>12</v>
      </c>
      <c r="K98" s="8">
        <v>32</v>
      </c>
      <c r="L98" s="8">
        <v>44</v>
      </c>
      <c r="M98" s="8">
        <v>49</v>
      </c>
      <c r="N98" s="8">
        <v>56</v>
      </c>
      <c r="O98" s="8">
        <v>73</v>
      </c>
      <c r="P98" s="8">
        <v>1</v>
      </c>
      <c r="Q98" s="8">
        <v>5</v>
      </c>
      <c r="R98" s="8">
        <v>5</v>
      </c>
      <c r="S98" s="8">
        <v>8</v>
      </c>
      <c r="T98" s="8">
        <v>11</v>
      </c>
      <c r="U98" s="8">
        <v>7</v>
      </c>
      <c r="V98" s="8">
        <v>7</v>
      </c>
      <c r="W98" s="8">
        <v>13</v>
      </c>
      <c r="X98" s="8">
        <v>18</v>
      </c>
      <c r="Y98" s="8">
        <v>44</v>
      </c>
    </row>
    <row r="99" spans="1:25" ht="12.75" x14ac:dyDescent="0.2">
      <c r="A99" s="8">
        <v>4</v>
      </c>
      <c r="B99" s="8">
        <v>4</v>
      </c>
      <c r="C99" s="8">
        <v>9</v>
      </c>
      <c r="D99" s="8">
        <v>9</v>
      </c>
      <c r="E99" s="8">
        <v>12</v>
      </c>
      <c r="F99" s="8">
        <v>12</v>
      </c>
      <c r="G99" s="8">
        <v>13</v>
      </c>
      <c r="H99" s="8">
        <v>13</v>
      </c>
      <c r="I99" s="8">
        <v>13</v>
      </c>
      <c r="J99" s="8">
        <v>17</v>
      </c>
      <c r="K99" s="8">
        <v>37</v>
      </c>
      <c r="L99" s="8">
        <v>51</v>
      </c>
      <c r="M99" s="8">
        <v>56</v>
      </c>
      <c r="N99" s="8">
        <v>64</v>
      </c>
      <c r="O99" s="8">
        <v>80</v>
      </c>
      <c r="P99" s="8">
        <v>1</v>
      </c>
      <c r="Q99" s="8">
        <v>7</v>
      </c>
      <c r="R99" s="8">
        <v>9</v>
      </c>
      <c r="S99" s="8">
        <v>10</v>
      </c>
      <c r="T99" s="8">
        <v>11</v>
      </c>
      <c r="U99" s="8">
        <v>14</v>
      </c>
      <c r="V99" s="8">
        <v>14</v>
      </c>
      <c r="W99" s="8">
        <v>15</v>
      </c>
      <c r="X99" s="8">
        <v>26</v>
      </c>
      <c r="Y99" s="8">
        <v>45</v>
      </c>
    </row>
    <row r="100" spans="1:25" ht="12.75" x14ac:dyDescent="0.2">
      <c r="A100" s="8">
        <v>5</v>
      </c>
      <c r="B100" s="8">
        <v>5</v>
      </c>
      <c r="C100" s="8">
        <v>8</v>
      </c>
      <c r="D100" s="8">
        <v>8</v>
      </c>
      <c r="E100" s="8">
        <v>9</v>
      </c>
      <c r="F100" s="8">
        <v>12</v>
      </c>
      <c r="G100" s="8">
        <v>13</v>
      </c>
      <c r="H100" s="8">
        <v>14</v>
      </c>
      <c r="I100" s="8">
        <v>14</v>
      </c>
      <c r="J100" s="8">
        <v>17</v>
      </c>
      <c r="K100" s="8">
        <v>36</v>
      </c>
      <c r="L100" s="8">
        <v>51</v>
      </c>
      <c r="M100" s="8">
        <v>56</v>
      </c>
      <c r="N100" s="8">
        <v>63</v>
      </c>
      <c r="O100" s="8">
        <v>80</v>
      </c>
      <c r="P100" s="8">
        <v>0</v>
      </c>
      <c r="Q100" s="8">
        <v>4</v>
      </c>
      <c r="R100" s="8">
        <v>7</v>
      </c>
      <c r="S100" s="8">
        <v>9</v>
      </c>
      <c r="T100" s="8">
        <v>11</v>
      </c>
      <c r="U100" s="8">
        <v>14</v>
      </c>
      <c r="V100" s="8">
        <v>14</v>
      </c>
      <c r="W100" s="8">
        <v>16</v>
      </c>
      <c r="X100" s="8">
        <v>25</v>
      </c>
      <c r="Y100" s="8">
        <v>46</v>
      </c>
    </row>
    <row r="101" spans="1:25" ht="12.75" x14ac:dyDescent="0.2">
      <c r="A101" s="8">
        <v>7</v>
      </c>
      <c r="B101" s="8">
        <v>9</v>
      </c>
      <c r="C101" s="8">
        <v>9</v>
      </c>
      <c r="D101" s="8">
        <v>14</v>
      </c>
      <c r="E101" s="8">
        <v>16</v>
      </c>
      <c r="F101" s="8">
        <v>17</v>
      </c>
      <c r="G101" s="8">
        <v>17</v>
      </c>
      <c r="H101" s="8">
        <v>18</v>
      </c>
      <c r="I101" s="8">
        <v>18</v>
      </c>
      <c r="J101" s="8">
        <v>23</v>
      </c>
      <c r="K101" s="8">
        <v>42</v>
      </c>
      <c r="L101" s="8">
        <v>57</v>
      </c>
      <c r="M101" s="8">
        <v>62</v>
      </c>
      <c r="N101" s="8">
        <v>69</v>
      </c>
      <c r="O101" s="8">
        <v>86</v>
      </c>
      <c r="P101" s="8">
        <v>7</v>
      </c>
      <c r="Q101" s="8">
        <v>9</v>
      </c>
      <c r="R101" s="8">
        <v>15</v>
      </c>
      <c r="S101" s="8">
        <v>15</v>
      </c>
      <c r="T101" s="8">
        <v>17</v>
      </c>
      <c r="U101" s="8">
        <v>19</v>
      </c>
      <c r="V101" s="8">
        <v>20</v>
      </c>
      <c r="W101" s="8">
        <v>20</v>
      </c>
      <c r="X101" s="8">
        <v>31</v>
      </c>
      <c r="Y101" s="8">
        <v>42</v>
      </c>
    </row>
    <row r="102" spans="1:25" ht="12.75" x14ac:dyDescent="0.2">
      <c r="A102" s="8">
        <v>5</v>
      </c>
      <c r="B102" s="8">
        <v>5</v>
      </c>
      <c r="C102" s="8">
        <v>9</v>
      </c>
      <c r="D102" s="8">
        <v>9</v>
      </c>
      <c r="E102" s="8">
        <v>10</v>
      </c>
      <c r="F102" s="8">
        <v>13</v>
      </c>
      <c r="G102" s="8">
        <v>13</v>
      </c>
      <c r="H102" s="8">
        <v>14</v>
      </c>
      <c r="I102" s="8">
        <v>14</v>
      </c>
      <c r="J102" s="8">
        <v>17</v>
      </c>
      <c r="K102" s="8">
        <v>37</v>
      </c>
      <c r="L102" s="8">
        <v>52</v>
      </c>
      <c r="M102" s="8">
        <v>56</v>
      </c>
      <c r="N102" s="8">
        <v>64</v>
      </c>
      <c r="O102" s="8">
        <v>80</v>
      </c>
      <c r="P102" s="8">
        <v>0</v>
      </c>
      <c r="Q102" s="8">
        <v>5</v>
      </c>
      <c r="R102" s="8">
        <v>7</v>
      </c>
      <c r="S102" s="8">
        <v>7</v>
      </c>
      <c r="T102" s="8">
        <v>12</v>
      </c>
      <c r="U102" s="8">
        <v>14</v>
      </c>
      <c r="V102" s="8">
        <v>14</v>
      </c>
      <c r="W102" s="8">
        <v>16</v>
      </c>
      <c r="X102" s="8">
        <v>26</v>
      </c>
      <c r="Y102" s="8">
        <v>46</v>
      </c>
    </row>
    <row r="103" spans="1:25" ht="12.75" x14ac:dyDescent="0.2">
      <c r="A103" s="8">
        <v>5</v>
      </c>
      <c r="B103" s="8">
        <v>5</v>
      </c>
      <c r="C103" s="8">
        <v>7</v>
      </c>
      <c r="D103" s="8">
        <v>7</v>
      </c>
      <c r="E103" s="8">
        <v>10</v>
      </c>
      <c r="F103" s="8">
        <v>11</v>
      </c>
      <c r="G103" s="8">
        <v>13</v>
      </c>
      <c r="H103" s="8">
        <v>14</v>
      </c>
      <c r="I103" s="8">
        <v>14</v>
      </c>
      <c r="J103" s="8">
        <v>17</v>
      </c>
      <c r="K103" s="8">
        <v>35</v>
      </c>
      <c r="L103" s="8">
        <v>50</v>
      </c>
      <c r="M103" s="8">
        <v>55</v>
      </c>
      <c r="N103" s="8">
        <v>62</v>
      </c>
      <c r="O103" s="8">
        <v>79</v>
      </c>
      <c r="P103" s="8">
        <v>1</v>
      </c>
      <c r="Q103" s="8">
        <v>5</v>
      </c>
      <c r="R103" s="8">
        <v>6</v>
      </c>
      <c r="S103" s="8">
        <v>9</v>
      </c>
      <c r="T103" s="8">
        <v>12</v>
      </c>
      <c r="U103" s="8">
        <v>13</v>
      </c>
      <c r="V103" s="8">
        <v>13</v>
      </c>
      <c r="W103" s="8">
        <v>16</v>
      </c>
      <c r="X103" s="8">
        <v>24</v>
      </c>
      <c r="Y103" s="8">
        <v>46</v>
      </c>
    </row>
    <row r="104" spans="1:25" ht="12.75" x14ac:dyDescent="0.2">
      <c r="A104" s="8">
        <v>5</v>
      </c>
      <c r="B104" s="8">
        <v>5</v>
      </c>
      <c r="C104" s="8">
        <v>10</v>
      </c>
      <c r="D104" s="8">
        <v>10</v>
      </c>
      <c r="E104" s="8">
        <v>11</v>
      </c>
      <c r="F104" s="8">
        <v>12</v>
      </c>
      <c r="G104" s="8">
        <v>12</v>
      </c>
      <c r="H104" s="8">
        <v>12</v>
      </c>
      <c r="I104" s="8">
        <v>13</v>
      </c>
      <c r="J104" s="8">
        <v>17</v>
      </c>
      <c r="K104" s="8">
        <v>38</v>
      </c>
      <c r="L104" s="8">
        <v>51</v>
      </c>
      <c r="M104" s="8">
        <v>56</v>
      </c>
      <c r="N104" s="8">
        <v>63</v>
      </c>
      <c r="O104" s="8">
        <v>80</v>
      </c>
      <c r="P104" s="8">
        <v>2</v>
      </c>
      <c r="Q104" s="8">
        <v>4</v>
      </c>
      <c r="R104" s="8">
        <v>7</v>
      </c>
      <c r="S104" s="8">
        <v>10</v>
      </c>
      <c r="T104" s="8">
        <v>10</v>
      </c>
      <c r="U104" s="8">
        <v>14</v>
      </c>
      <c r="V104" s="8">
        <v>14</v>
      </c>
      <c r="W104" s="8">
        <v>14</v>
      </c>
      <c r="X104" s="8">
        <v>26</v>
      </c>
      <c r="Y104" s="8">
        <v>44</v>
      </c>
    </row>
    <row r="105" spans="1:25" ht="12.75" x14ac:dyDescent="0.2">
      <c r="A105" s="8">
        <v>9</v>
      </c>
      <c r="B105" s="8">
        <v>9</v>
      </c>
      <c r="C105" s="8">
        <v>9</v>
      </c>
      <c r="D105" s="8">
        <v>10</v>
      </c>
      <c r="E105" s="8">
        <v>12</v>
      </c>
      <c r="F105" s="8">
        <v>13</v>
      </c>
      <c r="G105" s="8">
        <v>13</v>
      </c>
      <c r="H105" s="8">
        <v>13</v>
      </c>
      <c r="I105" s="8">
        <v>14</v>
      </c>
      <c r="J105" s="8">
        <v>16</v>
      </c>
      <c r="K105" s="8">
        <v>36</v>
      </c>
      <c r="L105" s="8">
        <v>48</v>
      </c>
      <c r="M105" s="8">
        <v>53</v>
      </c>
      <c r="N105" s="8">
        <v>60</v>
      </c>
      <c r="O105" s="8">
        <v>77</v>
      </c>
      <c r="P105" s="8">
        <v>4</v>
      </c>
      <c r="Q105" s="8">
        <v>7</v>
      </c>
      <c r="R105" s="8">
        <v>9</v>
      </c>
      <c r="S105" s="8">
        <v>9</v>
      </c>
      <c r="T105" s="8">
        <v>9</v>
      </c>
      <c r="U105" s="8">
        <v>11</v>
      </c>
      <c r="V105" s="8">
        <v>11</v>
      </c>
      <c r="W105" s="8">
        <v>16</v>
      </c>
      <c r="X105" s="8">
        <v>23</v>
      </c>
      <c r="Y105" s="8">
        <v>46</v>
      </c>
    </row>
    <row r="106" spans="1:25" ht="12.75" x14ac:dyDescent="0.2">
      <c r="A106" s="8">
        <v>7</v>
      </c>
      <c r="B106" s="8">
        <v>7</v>
      </c>
      <c r="C106" s="8">
        <v>7</v>
      </c>
      <c r="D106" s="8">
        <v>10</v>
      </c>
      <c r="E106" s="8">
        <v>10</v>
      </c>
      <c r="F106" s="8">
        <v>10</v>
      </c>
      <c r="G106" s="8">
        <v>12</v>
      </c>
      <c r="H106" s="8">
        <v>13</v>
      </c>
      <c r="I106" s="8">
        <v>13</v>
      </c>
      <c r="J106" s="8">
        <v>15</v>
      </c>
      <c r="K106" s="8">
        <v>33</v>
      </c>
      <c r="L106" s="8">
        <v>46</v>
      </c>
      <c r="M106" s="8">
        <v>51</v>
      </c>
      <c r="N106" s="8">
        <v>58</v>
      </c>
      <c r="O106" s="8">
        <v>74</v>
      </c>
      <c r="P106" s="8">
        <v>1</v>
      </c>
      <c r="Q106" s="8">
        <v>6</v>
      </c>
      <c r="R106" s="8">
        <v>7</v>
      </c>
      <c r="S106" s="8">
        <v>10</v>
      </c>
      <c r="T106" s="8">
        <v>11</v>
      </c>
      <c r="U106" s="8">
        <v>8</v>
      </c>
      <c r="V106" s="8">
        <v>8</v>
      </c>
      <c r="W106" s="8">
        <v>14</v>
      </c>
      <c r="X106" s="8">
        <v>20</v>
      </c>
      <c r="Y106" s="8">
        <v>45</v>
      </c>
    </row>
    <row r="107" spans="1:25" ht="12.75" x14ac:dyDescent="0.2">
      <c r="A107" s="8">
        <v>8</v>
      </c>
      <c r="B107" s="8">
        <v>8</v>
      </c>
      <c r="C107" s="8">
        <v>9</v>
      </c>
      <c r="D107" s="8">
        <v>10</v>
      </c>
      <c r="E107" s="8">
        <v>11</v>
      </c>
      <c r="F107" s="8">
        <v>12</v>
      </c>
      <c r="G107" s="8">
        <v>12</v>
      </c>
      <c r="H107" s="8">
        <v>13</v>
      </c>
      <c r="I107" s="8">
        <v>14</v>
      </c>
      <c r="J107" s="8">
        <v>14</v>
      </c>
      <c r="K107" s="8">
        <v>36</v>
      </c>
      <c r="L107" s="8">
        <v>48</v>
      </c>
      <c r="M107" s="8">
        <v>53</v>
      </c>
      <c r="N107" s="8">
        <v>60</v>
      </c>
      <c r="O107" s="8">
        <v>77</v>
      </c>
      <c r="P107" s="8">
        <v>4</v>
      </c>
      <c r="Q107" s="8">
        <v>5</v>
      </c>
      <c r="R107" s="8">
        <v>7</v>
      </c>
      <c r="S107" s="8">
        <v>9</v>
      </c>
      <c r="T107" s="8">
        <v>9</v>
      </c>
      <c r="U107" s="8">
        <v>11</v>
      </c>
      <c r="V107" s="8">
        <v>11</v>
      </c>
      <c r="W107" s="8">
        <v>14</v>
      </c>
      <c r="X107" s="8">
        <v>23</v>
      </c>
      <c r="Y107" s="8">
        <v>44</v>
      </c>
    </row>
    <row r="108" spans="1:25" ht="12.75" x14ac:dyDescent="0.2">
      <c r="A108" s="8">
        <v>10</v>
      </c>
      <c r="B108" s="8">
        <v>11</v>
      </c>
      <c r="C108" s="8">
        <v>11</v>
      </c>
      <c r="D108" s="8">
        <v>14</v>
      </c>
      <c r="E108" s="8">
        <v>14</v>
      </c>
      <c r="F108" s="8">
        <v>16</v>
      </c>
      <c r="G108" s="8">
        <v>18</v>
      </c>
      <c r="H108" s="8">
        <v>18</v>
      </c>
      <c r="I108" s="8">
        <v>19</v>
      </c>
      <c r="J108" s="8">
        <v>21</v>
      </c>
      <c r="K108" s="8">
        <v>42</v>
      </c>
      <c r="L108" s="8">
        <v>55</v>
      </c>
      <c r="M108" s="8">
        <v>60</v>
      </c>
      <c r="N108" s="8">
        <v>67</v>
      </c>
      <c r="O108" s="8">
        <v>83</v>
      </c>
      <c r="P108" s="8">
        <v>9</v>
      </c>
      <c r="Q108" s="8">
        <v>10</v>
      </c>
      <c r="R108" s="8">
        <v>16</v>
      </c>
      <c r="S108" s="8">
        <v>16</v>
      </c>
      <c r="T108" s="8">
        <v>16</v>
      </c>
      <c r="U108" s="8">
        <v>17</v>
      </c>
      <c r="V108" s="8">
        <v>17</v>
      </c>
      <c r="W108" s="8">
        <v>17</v>
      </c>
      <c r="X108" s="8">
        <v>29</v>
      </c>
      <c r="Y108" s="8">
        <v>41</v>
      </c>
    </row>
    <row r="109" spans="1:25" ht="12.75" x14ac:dyDescent="0.2">
      <c r="A109" s="8">
        <v>8</v>
      </c>
      <c r="B109" s="8">
        <v>8</v>
      </c>
      <c r="C109" s="8">
        <v>9</v>
      </c>
      <c r="D109" s="8">
        <v>9</v>
      </c>
      <c r="E109" s="8">
        <v>11</v>
      </c>
      <c r="F109" s="8">
        <v>11</v>
      </c>
      <c r="G109" s="8">
        <v>11</v>
      </c>
      <c r="H109" s="8">
        <v>13</v>
      </c>
      <c r="I109" s="8">
        <v>14</v>
      </c>
      <c r="J109" s="8">
        <v>14</v>
      </c>
      <c r="K109" s="8">
        <v>34</v>
      </c>
      <c r="L109" s="8">
        <v>47</v>
      </c>
      <c r="M109" s="8">
        <v>52</v>
      </c>
      <c r="N109" s="8">
        <v>59</v>
      </c>
      <c r="O109" s="8">
        <v>75</v>
      </c>
      <c r="P109" s="8">
        <v>2</v>
      </c>
      <c r="Q109" s="8">
        <v>7</v>
      </c>
      <c r="R109" s="8">
        <v>7</v>
      </c>
      <c r="S109" s="8">
        <v>9</v>
      </c>
      <c r="T109" s="8">
        <v>11</v>
      </c>
      <c r="U109" s="8">
        <v>9</v>
      </c>
      <c r="V109" s="8">
        <v>9</v>
      </c>
      <c r="W109" s="8">
        <v>15</v>
      </c>
      <c r="X109" s="8">
        <v>21</v>
      </c>
      <c r="Y109" s="8">
        <v>46</v>
      </c>
    </row>
    <row r="110" spans="1:25" ht="12.75" x14ac:dyDescent="0.2">
      <c r="A110" s="8">
        <v>8</v>
      </c>
      <c r="B110" s="8">
        <v>8</v>
      </c>
      <c r="C110" s="8">
        <v>9</v>
      </c>
      <c r="D110" s="8">
        <v>9</v>
      </c>
      <c r="E110" s="8">
        <v>11</v>
      </c>
      <c r="F110" s="8">
        <v>12</v>
      </c>
      <c r="G110" s="8">
        <v>12</v>
      </c>
      <c r="H110" s="8">
        <v>13</v>
      </c>
      <c r="I110" s="8">
        <v>14</v>
      </c>
      <c r="J110" s="8">
        <v>14</v>
      </c>
      <c r="K110" s="8">
        <v>36</v>
      </c>
      <c r="L110" s="8">
        <v>48</v>
      </c>
      <c r="M110" s="8">
        <v>53</v>
      </c>
      <c r="N110" s="8">
        <v>60</v>
      </c>
      <c r="O110" s="8">
        <v>77</v>
      </c>
      <c r="P110" s="8">
        <v>4</v>
      </c>
      <c r="Q110" s="8">
        <v>5</v>
      </c>
      <c r="R110" s="8">
        <v>7</v>
      </c>
      <c r="S110" s="8">
        <v>8</v>
      </c>
      <c r="T110" s="8">
        <v>9</v>
      </c>
      <c r="U110" s="8">
        <v>11</v>
      </c>
      <c r="V110" s="8">
        <v>11</v>
      </c>
      <c r="W110" s="8">
        <v>14</v>
      </c>
      <c r="X110" s="8">
        <v>22</v>
      </c>
      <c r="Y110" s="8">
        <v>44</v>
      </c>
    </row>
    <row r="111" spans="1:25" ht="12.75" x14ac:dyDescent="0.2">
      <c r="A111" s="8">
        <v>10</v>
      </c>
      <c r="B111" s="8">
        <v>11</v>
      </c>
      <c r="C111" s="8">
        <v>11</v>
      </c>
      <c r="D111" s="8">
        <v>14</v>
      </c>
      <c r="E111" s="8">
        <v>14</v>
      </c>
      <c r="F111" s="8">
        <v>16</v>
      </c>
      <c r="G111" s="8">
        <v>18</v>
      </c>
      <c r="H111" s="8">
        <v>18</v>
      </c>
      <c r="I111" s="8">
        <v>19</v>
      </c>
      <c r="J111" s="8">
        <v>21</v>
      </c>
      <c r="K111" s="8">
        <v>42</v>
      </c>
      <c r="L111" s="8">
        <v>55</v>
      </c>
      <c r="M111" s="8">
        <v>60</v>
      </c>
      <c r="N111" s="8">
        <v>67</v>
      </c>
      <c r="O111" s="8">
        <v>83</v>
      </c>
      <c r="P111" s="8">
        <v>9</v>
      </c>
      <c r="Q111" s="8">
        <v>10</v>
      </c>
      <c r="R111" s="8">
        <v>13</v>
      </c>
      <c r="S111" s="8">
        <v>16</v>
      </c>
      <c r="T111" s="8">
        <v>16</v>
      </c>
      <c r="U111" s="8">
        <v>17</v>
      </c>
      <c r="V111" s="8">
        <v>17</v>
      </c>
      <c r="W111" s="8">
        <v>17</v>
      </c>
      <c r="X111" s="8">
        <v>29</v>
      </c>
      <c r="Y111" s="8">
        <v>41</v>
      </c>
    </row>
    <row r="112" spans="1:25" ht="12.75" x14ac:dyDescent="0.2">
      <c r="A112" s="8">
        <v>8</v>
      </c>
      <c r="B112" s="8">
        <v>8</v>
      </c>
      <c r="C112" s="8">
        <v>11</v>
      </c>
      <c r="D112" s="8">
        <v>12</v>
      </c>
      <c r="E112" s="8">
        <v>12</v>
      </c>
      <c r="F112" s="8">
        <v>12</v>
      </c>
      <c r="G112" s="8">
        <v>13</v>
      </c>
      <c r="H112" s="8">
        <v>13</v>
      </c>
      <c r="I112" s="8">
        <v>16</v>
      </c>
      <c r="J112" s="8">
        <v>18</v>
      </c>
      <c r="K112" s="8">
        <v>39</v>
      </c>
      <c r="L112" s="8">
        <v>52</v>
      </c>
      <c r="M112" s="8">
        <v>57</v>
      </c>
      <c r="N112" s="8">
        <v>64</v>
      </c>
      <c r="O112" s="8">
        <v>80</v>
      </c>
      <c r="P112" s="8">
        <v>6</v>
      </c>
      <c r="Q112" s="8">
        <v>7</v>
      </c>
      <c r="R112" s="8">
        <v>10</v>
      </c>
      <c r="S112" s="8">
        <v>12</v>
      </c>
      <c r="T112" s="8">
        <v>12</v>
      </c>
      <c r="U112" s="8">
        <v>14</v>
      </c>
      <c r="V112" s="8">
        <v>14</v>
      </c>
      <c r="W112" s="8">
        <v>14</v>
      </c>
      <c r="X112" s="8">
        <v>26</v>
      </c>
      <c r="Y112" s="8">
        <v>43</v>
      </c>
    </row>
    <row r="113" spans="1:25" ht="12.75" x14ac:dyDescent="0.2">
      <c r="A113" s="8">
        <v>8</v>
      </c>
      <c r="B113" s="8">
        <v>8</v>
      </c>
      <c r="C113" s="8">
        <v>8</v>
      </c>
      <c r="D113" s="8">
        <v>9</v>
      </c>
      <c r="E113" s="8">
        <v>9</v>
      </c>
      <c r="F113" s="8">
        <v>11</v>
      </c>
      <c r="G113" s="8">
        <v>11</v>
      </c>
      <c r="H113" s="8">
        <v>13</v>
      </c>
      <c r="I113" s="8">
        <v>14</v>
      </c>
      <c r="J113" s="8">
        <v>14</v>
      </c>
      <c r="K113" s="8">
        <v>34</v>
      </c>
      <c r="L113" s="8">
        <v>47</v>
      </c>
      <c r="M113" s="8">
        <v>52</v>
      </c>
      <c r="N113" s="8">
        <v>59</v>
      </c>
      <c r="O113" s="8">
        <v>75</v>
      </c>
      <c r="P113" s="8">
        <v>2</v>
      </c>
      <c r="Q113" s="8">
        <v>7</v>
      </c>
      <c r="R113" s="8">
        <v>7</v>
      </c>
      <c r="S113" s="8">
        <v>8</v>
      </c>
      <c r="T113" s="8">
        <v>9</v>
      </c>
      <c r="U113" s="8">
        <v>9</v>
      </c>
      <c r="V113" s="8">
        <v>9</v>
      </c>
      <c r="W113" s="8">
        <v>16</v>
      </c>
      <c r="X113" s="8">
        <v>21</v>
      </c>
      <c r="Y113" s="8">
        <v>46</v>
      </c>
    </row>
    <row r="114" spans="1:25" ht="12.75" x14ac:dyDescent="0.2">
      <c r="A114" s="8">
        <v>8</v>
      </c>
      <c r="B114" s="8">
        <v>8</v>
      </c>
      <c r="C114" s="8">
        <v>8</v>
      </c>
      <c r="D114" s="8">
        <v>10</v>
      </c>
      <c r="E114" s="8">
        <v>10</v>
      </c>
      <c r="F114" s="8">
        <v>10</v>
      </c>
      <c r="G114" s="8">
        <v>11</v>
      </c>
      <c r="H114" s="8">
        <v>13</v>
      </c>
      <c r="I114" s="8">
        <v>14</v>
      </c>
      <c r="J114" s="8">
        <v>14</v>
      </c>
      <c r="K114" s="8">
        <v>34</v>
      </c>
      <c r="L114" s="8">
        <v>47</v>
      </c>
      <c r="M114" s="8">
        <v>52</v>
      </c>
      <c r="N114" s="8">
        <v>59</v>
      </c>
      <c r="O114" s="8">
        <v>75</v>
      </c>
      <c r="P114" s="8">
        <v>2</v>
      </c>
      <c r="Q114" s="8">
        <v>7</v>
      </c>
      <c r="R114" s="8">
        <v>7</v>
      </c>
      <c r="S114" s="8">
        <v>8</v>
      </c>
      <c r="T114" s="8">
        <v>9</v>
      </c>
      <c r="U114" s="8">
        <v>9</v>
      </c>
      <c r="V114" s="8">
        <v>9</v>
      </c>
      <c r="W114" s="8">
        <v>15</v>
      </c>
      <c r="X114" s="8">
        <v>21</v>
      </c>
      <c r="Y114" s="8">
        <v>46</v>
      </c>
    </row>
    <row r="115" spans="1:25" ht="12.75" x14ac:dyDescent="0.2">
      <c r="A115" s="8">
        <v>7</v>
      </c>
      <c r="B115" s="8">
        <v>8</v>
      </c>
      <c r="C115" s="8">
        <v>10</v>
      </c>
      <c r="D115" s="8">
        <v>10</v>
      </c>
      <c r="E115" s="8">
        <v>10</v>
      </c>
      <c r="F115" s="8">
        <v>10</v>
      </c>
      <c r="G115" s="8">
        <v>11</v>
      </c>
      <c r="H115" s="8">
        <v>13</v>
      </c>
      <c r="I115" s="8">
        <v>14</v>
      </c>
      <c r="J115" s="8">
        <v>14</v>
      </c>
      <c r="K115" s="8">
        <v>34</v>
      </c>
      <c r="L115" s="8">
        <v>46</v>
      </c>
      <c r="M115" s="8">
        <v>51</v>
      </c>
      <c r="N115" s="8">
        <v>58</v>
      </c>
      <c r="O115" s="8">
        <v>75</v>
      </c>
      <c r="P115" s="8">
        <v>2</v>
      </c>
      <c r="Q115" s="8">
        <v>7</v>
      </c>
      <c r="R115" s="8">
        <v>7</v>
      </c>
      <c r="S115" s="8">
        <v>9</v>
      </c>
      <c r="T115" s="8">
        <v>10</v>
      </c>
      <c r="U115" s="8">
        <v>9</v>
      </c>
      <c r="V115" s="8">
        <v>9</v>
      </c>
      <c r="W115" s="8">
        <v>15</v>
      </c>
      <c r="X115" s="8">
        <v>21</v>
      </c>
      <c r="Y115" s="8">
        <v>46</v>
      </c>
    </row>
    <row r="116" spans="1:25" ht="12.75" x14ac:dyDescent="0.2">
      <c r="A116" s="8">
        <v>4</v>
      </c>
      <c r="B116" s="8">
        <v>4</v>
      </c>
      <c r="C116" s="8">
        <v>8</v>
      </c>
      <c r="D116" s="8">
        <v>9</v>
      </c>
      <c r="E116" s="8">
        <v>9</v>
      </c>
      <c r="F116" s="8">
        <v>12</v>
      </c>
      <c r="G116" s="8">
        <v>13</v>
      </c>
      <c r="H116" s="8">
        <v>13</v>
      </c>
      <c r="I116" s="8">
        <v>15</v>
      </c>
      <c r="J116" s="8">
        <v>18</v>
      </c>
      <c r="K116" s="8">
        <v>37</v>
      </c>
      <c r="L116" s="8">
        <v>52</v>
      </c>
      <c r="M116" s="8">
        <v>57</v>
      </c>
      <c r="N116" s="8">
        <v>64</v>
      </c>
      <c r="O116" s="8">
        <v>81</v>
      </c>
      <c r="P116" s="8">
        <v>2</v>
      </c>
      <c r="Q116" s="8">
        <v>8</v>
      </c>
      <c r="R116" s="8">
        <v>9</v>
      </c>
      <c r="S116" s="8">
        <v>10</v>
      </c>
      <c r="T116" s="8">
        <v>11</v>
      </c>
      <c r="U116" s="8">
        <v>15</v>
      </c>
      <c r="V116" s="8">
        <v>15</v>
      </c>
      <c r="W116" s="8">
        <v>15</v>
      </c>
      <c r="X116" s="8">
        <v>26</v>
      </c>
      <c r="Y116" s="8">
        <v>45</v>
      </c>
    </row>
    <row r="117" spans="1:25" ht="12.75" x14ac:dyDescent="0.2">
      <c r="A117" s="8">
        <v>5</v>
      </c>
      <c r="B117" s="8">
        <v>5</v>
      </c>
      <c r="C117" s="8">
        <v>9</v>
      </c>
      <c r="D117" s="8">
        <v>10</v>
      </c>
      <c r="E117" s="8">
        <v>10</v>
      </c>
      <c r="F117" s="8">
        <v>11</v>
      </c>
      <c r="G117" s="8">
        <v>12</v>
      </c>
      <c r="H117" s="8">
        <v>12</v>
      </c>
      <c r="I117" s="8">
        <v>13</v>
      </c>
      <c r="J117" s="8">
        <v>17</v>
      </c>
      <c r="K117" s="8">
        <v>38</v>
      </c>
      <c r="L117" s="8">
        <v>51</v>
      </c>
      <c r="M117" s="8">
        <v>56</v>
      </c>
      <c r="N117" s="8">
        <v>63</v>
      </c>
      <c r="O117" s="8">
        <v>80</v>
      </c>
      <c r="P117" s="8">
        <v>2</v>
      </c>
      <c r="Q117" s="8">
        <v>7</v>
      </c>
      <c r="R117" s="8">
        <v>10</v>
      </c>
      <c r="S117" s="8">
        <v>10</v>
      </c>
      <c r="T117" s="8">
        <v>11</v>
      </c>
      <c r="U117" s="8">
        <v>14</v>
      </c>
      <c r="V117" s="8">
        <v>14</v>
      </c>
      <c r="W117" s="8">
        <v>14</v>
      </c>
      <c r="X117" s="8">
        <v>26</v>
      </c>
      <c r="Y117" s="8">
        <v>44</v>
      </c>
    </row>
    <row r="118" spans="1:25" ht="12.75" x14ac:dyDescent="0.2">
      <c r="A118" s="8">
        <v>6</v>
      </c>
      <c r="B118" s="8">
        <v>7</v>
      </c>
      <c r="C118" s="8">
        <v>7</v>
      </c>
      <c r="D118" s="8">
        <v>9</v>
      </c>
      <c r="E118" s="8">
        <v>9</v>
      </c>
      <c r="F118" s="8">
        <v>11</v>
      </c>
      <c r="G118" s="8">
        <v>12</v>
      </c>
      <c r="H118" s="8">
        <v>13</v>
      </c>
      <c r="I118" s="8">
        <v>13</v>
      </c>
      <c r="J118" s="8">
        <v>15</v>
      </c>
      <c r="K118" s="8">
        <v>33</v>
      </c>
      <c r="L118" s="8">
        <v>45</v>
      </c>
      <c r="M118" s="8">
        <v>50</v>
      </c>
      <c r="N118" s="8">
        <v>57</v>
      </c>
      <c r="O118" s="8">
        <v>74</v>
      </c>
      <c r="P118" s="8">
        <v>1</v>
      </c>
      <c r="Q118" s="8">
        <v>6</v>
      </c>
      <c r="R118" s="8">
        <v>7</v>
      </c>
      <c r="S118" s="8">
        <v>7</v>
      </c>
      <c r="T118" s="8">
        <v>10</v>
      </c>
      <c r="U118" s="8">
        <v>8</v>
      </c>
      <c r="V118" s="8">
        <v>8</v>
      </c>
      <c r="W118" s="8">
        <v>14</v>
      </c>
      <c r="X118" s="8">
        <v>20</v>
      </c>
      <c r="Y118" s="8">
        <v>45</v>
      </c>
    </row>
    <row r="119" spans="1:25" ht="12.75" x14ac:dyDescent="0.2">
      <c r="A119" s="8">
        <v>7</v>
      </c>
      <c r="B119" s="8">
        <v>7</v>
      </c>
      <c r="C119" s="8">
        <v>7</v>
      </c>
      <c r="D119" s="8">
        <v>10</v>
      </c>
      <c r="E119" s="8">
        <v>10</v>
      </c>
      <c r="F119" s="8">
        <v>10</v>
      </c>
      <c r="G119" s="8">
        <v>11</v>
      </c>
      <c r="H119" s="8">
        <v>13</v>
      </c>
      <c r="I119" s="8">
        <v>13</v>
      </c>
      <c r="J119" s="8">
        <v>14</v>
      </c>
      <c r="K119" s="8">
        <v>34</v>
      </c>
      <c r="L119" s="8">
        <v>46</v>
      </c>
      <c r="M119" s="8">
        <v>51</v>
      </c>
      <c r="N119" s="8">
        <v>58</v>
      </c>
      <c r="O119" s="8">
        <v>75</v>
      </c>
      <c r="P119" s="8">
        <v>2</v>
      </c>
      <c r="Q119" s="8">
        <v>6</v>
      </c>
      <c r="R119" s="8">
        <v>7</v>
      </c>
      <c r="S119" s="8">
        <v>9</v>
      </c>
      <c r="T119" s="8">
        <v>10</v>
      </c>
      <c r="U119" s="8">
        <v>9</v>
      </c>
      <c r="V119" s="8">
        <v>9</v>
      </c>
      <c r="W119" s="8">
        <v>15</v>
      </c>
      <c r="X119" s="8">
        <v>20</v>
      </c>
      <c r="Y119" s="8">
        <v>46</v>
      </c>
    </row>
    <row r="120" spans="1:25" ht="12.75" x14ac:dyDescent="0.2">
      <c r="A120" s="8">
        <v>7</v>
      </c>
      <c r="B120" s="8">
        <v>7</v>
      </c>
      <c r="C120" s="8">
        <v>7</v>
      </c>
      <c r="D120" s="8">
        <v>10</v>
      </c>
      <c r="E120" s="8">
        <v>10</v>
      </c>
      <c r="F120" s="8">
        <v>10</v>
      </c>
      <c r="G120" s="8">
        <v>10</v>
      </c>
      <c r="H120" s="8">
        <v>12</v>
      </c>
      <c r="I120" s="8">
        <v>13</v>
      </c>
      <c r="J120" s="8">
        <v>14</v>
      </c>
      <c r="K120" s="8">
        <v>33</v>
      </c>
      <c r="L120" s="8">
        <v>46</v>
      </c>
      <c r="M120" s="8">
        <v>51</v>
      </c>
      <c r="N120" s="8">
        <v>58</v>
      </c>
      <c r="O120" s="8">
        <v>74</v>
      </c>
      <c r="P120" s="8">
        <v>1</v>
      </c>
      <c r="Q120" s="8">
        <v>6</v>
      </c>
      <c r="R120" s="8">
        <v>8</v>
      </c>
      <c r="S120" s="8">
        <v>10</v>
      </c>
      <c r="T120" s="8">
        <v>10</v>
      </c>
      <c r="U120" s="8">
        <v>9</v>
      </c>
      <c r="V120" s="8">
        <v>9</v>
      </c>
      <c r="W120" s="8">
        <v>15</v>
      </c>
      <c r="X120" s="8">
        <v>20</v>
      </c>
      <c r="Y120" s="8">
        <v>46</v>
      </c>
    </row>
    <row r="121" spans="1:25" ht="12.75" x14ac:dyDescent="0.2">
      <c r="A121" s="8">
        <v>11</v>
      </c>
      <c r="B121" s="8">
        <v>11</v>
      </c>
      <c r="C121" s="8">
        <v>13</v>
      </c>
      <c r="D121" s="8">
        <v>13</v>
      </c>
      <c r="E121" s="8">
        <v>15</v>
      </c>
      <c r="F121" s="8">
        <v>15</v>
      </c>
      <c r="G121" s="8">
        <v>15</v>
      </c>
      <c r="H121" s="8">
        <v>16</v>
      </c>
      <c r="I121" s="8">
        <v>17</v>
      </c>
      <c r="J121" s="8">
        <v>18</v>
      </c>
      <c r="K121" s="8">
        <v>41</v>
      </c>
      <c r="L121" s="8">
        <v>54</v>
      </c>
      <c r="M121" s="8">
        <v>59</v>
      </c>
      <c r="N121" s="8">
        <v>66</v>
      </c>
      <c r="O121" s="8">
        <v>82</v>
      </c>
      <c r="P121" s="8">
        <v>8</v>
      </c>
      <c r="Q121" s="8">
        <v>10</v>
      </c>
      <c r="R121" s="8">
        <v>12</v>
      </c>
      <c r="S121" s="8">
        <v>14</v>
      </c>
      <c r="T121" s="8">
        <v>15</v>
      </c>
      <c r="U121" s="8">
        <v>16</v>
      </c>
      <c r="V121" s="8">
        <v>17</v>
      </c>
      <c r="W121" s="8">
        <v>17</v>
      </c>
      <c r="X121" s="8">
        <v>28</v>
      </c>
      <c r="Y121" s="8">
        <v>40</v>
      </c>
    </row>
    <row r="122" spans="1:25" ht="12.75" x14ac:dyDescent="0.2">
      <c r="A122" s="8">
        <v>5</v>
      </c>
      <c r="B122" s="8">
        <v>8</v>
      </c>
      <c r="C122" s="8">
        <v>8</v>
      </c>
      <c r="D122" s="8">
        <v>9</v>
      </c>
      <c r="E122" s="8">
        <v>12</v>
      </c>
      <c r="F122" s="8">
        <v>12</v>
      </c>
      <c r="G122" s="8">
        <v>15</v>
      </c>
      <c r="H122" s="8">
        <v>15</v>
      </c>
      <c r="I122" s="8">
        <v>15</v>
      </c>
      <c r="J122" s="8">
        <v>16</v>
      </c>
      <c r="K122" s="8">
        <v>33</v>
      </c>
      <c r="L122" s="8">
        <v>48</v>
      </c>
      <c r="M122" s="8">
        <v>53</v>
      </c>
      <c r="N122" s="8">
        <v>60</v>
      </c>
      <c r="O122" s="8">
        <v>76</v>
      </c>
      <c r="P122" s="8">
        <v>4</v>
      </c>
      <c r="Q122" s="8">
        <v>4</v>
      </c>
      <c r="R122" s="8">
        <v>6</v>
      </c>
      <c r="S122" s="8">
        <v>7</v>
      </c>
      <c r="T122" s="8">
        <v>11</v>
      </c>
      <c r="U122" s="8">
        <v>10</v>
      </c>
      <c r="V122" s="8">
        <v>11</v>
      </c>
      <c r="W122" s="8">
        <v>17</v>
      </c>
      <c r="X122" s="8">
        <v>22</v>
      </c>
      <c r="Y122" s="8">
        <v>47</v>
      </c>
    </row>
    <row r="123" spans="1:25" ht="12.75" x14ac:dyDescent="0.2">
      <c r="A123" s="8">
        <v>6</v>
      </c>
      <c r="B123" s="8">
        <v>8</v>
      </c>
      <c r="C123" s="8">
        <v>9</v>
      </c>
      <c r="D123" s="8">
        <v>10</v>
      </c>
      <c r="E123" s="8">
        <v>10</v>
      </c>
      <c r="F123" s="8">
        <v>13</v>
      </c>
      <c r="G123" s="8">
        <v>16</v>
      </c>
      <c r="H123" s="8">
        <v>16</v>
      </c>
      <c r="I123" s="8">
        <v>16</v>
      </c>
      <c r="J123" s="8">
        <v>17</v>
      </c>
      <c r="K123" s="8">
        <v>34</v>
      </c>
      <c r="L123" s="8">
        <v>49</v>
      </c>
      <c r="M123" s="8">
        <v>54</v>
      </c>
      <c r="N123" s="8">
        <v>61</v>
      </c>
      <c r="O123" s="8">
        <v>77</v>
      </c>
      <c r="P123" s="8">
        <v>4</v>
      </c>
      <c r="Q123" s="8">
        <v>5</v>
      </c>
      <c r="R123" s="8">
        <v>7</v>
      </c>
      <c r="S123" s="8">
        <v>7</v>
      </c>
      <c r="T123" s="8">
        <v>14</v>
      </c>
      <c r="U123" s="8">
        <v>12</v>
      </c>
      <c r="V123" s="8">
        <v>12</v>
      </c>
      <c r="W123" s="8">
        <v>18</v>
      </c>
      <c r="X123" s="8">
        <v>23</v>
      </c>
      <c r="Y123" s="8">
        <v>48</v>
      </c>
    </row>
    <row r="124" spans="1:25" ht="12.75" x14ac:dyDescent="0.2">
      <c r="A124" s="8">
        <v>8</v>
      </c>
      <c r="B124" s="8">
        <v>10</v>
      </c>
      <c r="C124" s="8">
        <v>10</v>
      </c>
      <c r="D124" s="8">
        <v>15</v>
      </c>
      <c r="E124" s="8">
        <v>15</v>
      </c>
      <c r="F124" s="8">
        <v>17</v>
      </c>
      <c r="G124" s="8">
        <v>18</v>
      </c>
      <c r="H124" s="8">
        <v>19</v>
      </c>
      <c r="I124" s="8">
        <v>19</v>
      </c>
      <c r="J124" s="8">
        <v>22</v>
      </c>
      <c r="K124" s="8">
        <v>43</v>
      </c>
      <c r="L124" s="8">
        <v>56</v>
      </c>
      <c r="M124" s="8">
        <v>61</v>
      </c>
      <c r="N124" s="8">
        <v>68</v>
      </c>
      <c r="O124" s="8">
        <v>84</v>
      </c>
      <c r="P124" s="8">
        <v>8</v>
      </c>
      <c r="Q124" s="8">
        <v>12</v>
      </c>
      <c r="R124" s="8">
        <v>16</v>
      </c>
      <c r="S124" s="8">
        <v>17</v>
      </c>
      <c r="T124" s="8">
        <v>17</v>
      </c>
      <c r="U124" s="8">
        <v>19</v>
      </c>
      <c r="V124" s="8">
        <v>19</v>
      </c>
      <c r="W124" s="8">
        <v>19</v>
      </c>
      <c r="X124" s="8">
        <v>30</v>
      </c>
      <c r="Y124" s="8">
        <v>41</v>
      </c>
    </row>
    <row r="125" spans="1:25" ht="12.75" x14ac:dyDescent="0.2">
      <c r="A125" s="8">
        <v>12</v>
      </c>
      <c r="B125" s="8">
        <v>12</v>
      </c>
      <c r="C125" s="8">
        <v>15</v>
      </c>
      <c r="D125" s="8">
        <v>16</v>
      </c>
      <c r="E125" s="8">
        <v>16</v>
      </c>
      <c r="F125" s="8">
        <v>16</v>
      </c>
      <c r="G125" s="8">
        <v>18</v>
      </c>
      <c r="H125" s="8">
        <v>18</v>
      </c>
      <c r="I125" s="8">
        <v>19</v>
      </c>
      <c r="J125" s="8">
        <v>21</v>
      </c>
      <c r="K125" s="8">
        <v>42</v>
      </c>
      <c r="L125" s="8">
        <v>55</v>
      </c>
      <c r="M125" s="8">
        <v>60</v>
      </c>
      <c r="N125" s="8">
        <v>67</v>
      </c>
      <c r="O125" s="8">
        <v>83</v>
      </c>
      <c r="P125" s="8">
        <v>9</v>
      </c>
      <c r="Q125" s="8">
        <v>11</v>
      </c>
      <c r="R125" s="8">
        <v>16</v>
      </c>
      <c r="S125" s="8">
        <v>16</v>
      </c>
      <c r="T125" s="8">
        <v>16</v>
      </c>
      <c r="U125" s="8">
        <v>18</v>
      </c>
      <c r="V125" s="8">
        <v>18</v>
      </c>
      <c r="W125" s="8">
        <v>18</v>
      </c>
      <c r="X125" s="8">
        <v>29</v>
      </c>
      <c r="Y125" s="8">
        <v>41</v>
      </c>
    </row>
    <row r="126" spans="1:25" ht="12.75" x14ac:dyDescent="0.2">
      <c r="A126" s="8">
        <v>12</v>
      </c>
      <c r="B126" s="8">
        <v>12</v>
      </c>
      <c r="C126" s="8">
        <v>15</v>
      </c>
      <c r="D126" s="8">
        <v>16</v>
      </c>
      <c r="E126" s="8">
        <v>16</v>
      </c>
      <c r="F126" s="8">
        <v>16</v>
      </c>
      <c r="G126" s="8">
        <v>18</v>
      </c>
      <c r="H126" s="8">
        <v>18</v>
      </c>
      <c r="I126" s="8">
        <v>19</v>
      </c>
      <c r="J126" s="8">
        <v>21</v>
      </c>
      <c r="K126" s="8">
        <v>42</v>
      </c>
      <c r="L126" s="8">
        <v>55</v>
      </c>
      <c r="M126" s="8">
        <v>60</v>
      </c>
      <c r="N126" s="8">
        <v>67</v>
      </c>
      <c r="O126" s="8">
        <v>83</v>
      </c>
      <c r="P126" s="8">
        <v>9</v>
      </c>
      <c r="Q126" s="8">
        <v>11</v>
      </c>
      <c r="R126" s="8">
        <v>16</v>
      </c>
      <c r="S126" s="8">
        <v>16</v>
      </c>
      <c r="T126" s="8">
        <v>16</v>
      </c>
      <c r="U126" s="8">
        <v>18</v>
      </c>
      <c r="V126" s="8">
        <v>18</v>
      </c>
      <c r="W126" s="8">
        <v>18</v>
      </c>
      <c r="X126" s="8">
        <v>29</v>
      </c>
      <c r="Y126" s="8">
        <v>41</v>
      </c>
    </row>
    <row r="127" spans="1:25" ht="12.75" x14ac:dyDescent="0.2">
      <c r="A127" s="8">
        <v>10</v>
      </c>
      <c r="B127" s="8">
        <v>10</v>
      </c>
      <c r="C127" s="8">
        <v>13</v>
      </c>
      <c r="D127" s="8">
        <v>15</v>
      </c>
      <c r="E127" s="8">
        <v>15</v>
      </c>
      <c r="F127" s="8">
        <v>15</v>
      </c>
      <c r="G127" s="8">
        <v>16</v>
      </c>
      <c r="H127" s="8">
        <v>17</v>
      </c>
      <c r="I127" s="8">
        <v>18</v>
      </c>
      <c r="J127" s="8">
        <v>20</v>
      </c>
      <c r="K127" s="8">
        <v>41</v>
      </c>
      <c r="L127" s="8">
        <v>54</v>
      </c>
      <c r="M127" s="8">
        <v>58</v>
      </c>
      <c r="N127" s="8">
        <v>66</v>
      </c>
      <c r="O127" s="8">
        <v>82</v>
      </c>
      <c r="P127" s="8">
        <v>8</v>
      </c>
      <c r="Q127" s="8">
        <v>9</v>
      </c>
      <c r="R127" s="8">
        <v>14</v>
      </c>
      <c r="S127" s="8">
        <v>14</v>
      </c>
      <c r="T127" s="8">
        <v>14</v>
      </c>
      <c r="U127" s="8">
        <v>16</v>
      </c>
      <c r="V127" s="8">
        <v>16</v>
      </c>
      <c r="W127" s="8">
        <v>16</v>
      </c>
      <c r="X127" s="8">
        <v>28</v>
      </c>
      <c r="Y127" s="8">
        <v>41</v>
      </c>
    </row>
    <row r="128" spans="1:25" ht="12.75" x14ac:dyDescent="0.2">
      <c r="A128" s="8">
        <v>9</v>
      </c>
      <c r="B128" s="8">
        <v>9</v>
      </c>
      <c r="C128" s="8">
        <v>12</v>
      </c>
      <c r="D128" s="8">
        <v>14</v>
      </c>
      <c r="E128" s="8">
        <v>14</v>
      </c>
      <c r="F128" s="8">
        <v>14</v>
      </c>
      <c r="G128" s="8">
        <v>15</v>
      </c>
      <c r="H128" s="8">
        <v>16</v>
      </c>
      <c r="I128" s="8">
        <v>17</v>
      </c>
      <c r="J128" s="8">
        <v>19</v>
      </c>
      <c r="K128" s="8">
        <v>40</v>
      </c>
      <c r="L128" s="8">
        <v>53</v>
      </c>
      <c r="M128" s="8">
        <v>58</v>
      </c>
      <c r="N128" s="8">
        <v>65</v>
      </c>
      <c r="O128" s="8">
        <v>81</v>
      </c>
      <c r="P128" s="8">
        <v>7</v>
      </c>
      <c r="Q128" s="8">
        <v>8</v>
      </c>
      <c r="R128" s="8">
        <v>13</v>
      </c>
      <c r="S128" s="8">
        <v>14</v>
      </c>
      <c r="T128" s="8">
        <v>14</v>
      </c>
      <c r="U128" s="8">
        <v>15</v>
      </c>
      <c r="V128" s="8">
        <v>15</v>
      </c>
      <c r="W128" s="8">
        <v>15</v>
      </c>
      <c r="X128" s="8">
        <v>27</v>
      </c>
      <c r="Y128" s="8">
        <v>42</v>
      </c>
    </row>
    <row r="129" spans="1:25" ht="12.75" x14ac:dyDescent="0.2">
      <c r="A129" s="8">
        <v>11</v>
      </c>
      <c r="B129" s="8">
        <v>11</v>
      </c>
      <c r="C129" s="8">
        <v>14</v>
      </c>
      <c r="D129" s="8">
        <v>16</v>
      </c>
      <c r="E129" s="8">
        <v>16</v>
      </c>
      <c r="F129" s="8">
        <v>16</v>
      </c>
      <c r="G129" s="8">
        <v>18</v>
      </c>
      <c r="H129" s="8">
        <v>18</v>
      </c>
      <c r="I129" s="8">
        <v>19</v>
      </c>
      <c r="J129" s="8">
        <v>21</v>
      </c>
      <c r="K129" s="8">
        <v>42</v>
      </c>
      <c r="L129" s="8">
        <v>55</v>
      </c>
      <c r="M129" s="8">
        <v>60</v>
      </c>
      <c r="N129" s="8">
        <v>67</v>
      </c>
      <c r="O129" s="8">
        <v>83</v>
      </c>
      <c r="P129" s="8">
        <v>9</v>
      </c>
      <c r="Q129" s="8">
        <v>11</v>
      </c>
      <c r="R129" s="8">
        <v>15</v>
      </c>
      <c r="S129" s="8">
        <v>16</v>
      </c>
      <c r="T129" s="8">
        <v>16</v>
      </c>
      <c r="U129" s="8">
        <v>18</v>
      </c>
      <c r="V129" s="8">
        <v>18</v>
      </c>
      <c r="W129" s="8">
        <v>18</v>
      </c>
      <c r="X129" s="8">
        <v>29</v>
      </c>
      <c r="Y129" s="8">
        <v>41</v>
      </c>
    </row>
    <row r="130" spans="1:25" ht="12.75" x14ac:dyDescent="0.2">
      <c r="A130" s="8">
        <v>10</v>
      </c>
      <c r="B130" s="8">
        <v>10</v>
      </c>
      <c r="C130" s="8">
        <v>10</v>
      </c>
      <c r="D130" s="8">
        <v>14</v>
      </c>
      <c r="E130" s="8">
        <v>14</v>
      </c>
      <c r="F130" s="8">
        <v>14</v>
      </c>
      <c r="G130" s="8">
        <v>16</v>
      </c>
      <c r="H130" s="8">
        <v>17</v>
      </c>
      <c r="I130" s="8">
        <v>17</v>
      </c>
      <c r="J130" s="8">
        <v>19</v>
      </c>
      <c r="K130" s="8">
        <v>40</v>
      </c>
      <c r="L130" s="8">
        <v>53</v>
      </c>
      <c r="M130" s="8">
        <v>58</v>
      </c>
      <c r="N130" s="8">
        <v>65</v>
      </c>
      <c r="O130" s="8">
        <v>82</v>
      </c>
      <c r="P130" s="8">
        <v>7</v>
      </c>
      <c r="Q130" s="8">
        <v>9</v>
      </c>
      <c r="R130" s="8">
        <v>13</v>
      </c>
      <c r="S130" s="8">
        <v>14</v>
      </c>
      <c r="T130" s="8">
        <v>14</v>
      </c>
      <c r="U130" s="8">
        <v>16</v>
      </c>
      <c r="V130" s="8">
        <v>16</v>
      </c>
      <c r="W130" s="8">
        <v>16</v>
      </c>
      <c r="X130" s="8">
        <v>27</v>
      </c>
      <c r="Y130" s="8">
        <v>42</v>
      </c>
    </row>
    <row r="131" spans="1:25" ht="12.75" x14ac:dyDescent="0.2">
      <c r="A131" s="8">
        <v>10</v>
      </c>
      <c r="B131" s="8">
        <v>11</v>
      </c>
      <c r="C131" s="8">
        <v>13</v>
      </c>
      <c r="D131" s="8">
        <v>13</v>
      </c>
      <c r="E131" s="8">
        <v>14</v>
      </c>
      <c r="F131" s="8">
        <v>15</v>
      </c>
      <c r="G131" s="8">
        <v>15</v>
      </c>
      <c r="H131" s="8">
        <v>16</v>
      </c>
      <c r="I131" s="8">
        <v>17</v>
      </c>
      <c r="J131" s="8">
        <v>20</v>
      </c>
      <c r="K131" s="8">
        <v>41</v>
      </c>
      <c r="L131" s="8">
        <v>54</v>
      </c>
      <c r="M131" s="8">
        <v>59</v>
      </c>
      <c r="N131" s="8">
        <v>66</v>
      </c>
      <c r="O131" s="8">
        <v>82</v>
      </c>
      <c r="P131" s="8">
        <v>8</v>
      </c>
      <c r="Q131" s="8">
        <v>10</v>
      </c>
      <c r="R131" s="8">
        <v>12</v>
      </c>
      <c r="S131" s="8">
        <v>14</v>
      </c>
      <c r="T131" s="8">
        <v>15</v>
      </c>
      <c r="U131" s="8">
        <v>16</v>
      </c>
      <c r="V131" s="8">
        <v>17</v>
      </c>
      <c r="W131" s="8">
        <v>17</v>
      </c>
      <c r="X131" s="8">
        <v>28</v>
      </c>
      <c r="Y131" s="8">
        <v>40</v>
      </c>
    </row>
    <row r="132" spans="1:25" ht="12.75" x14ac:dyDescent="0.2">
      <c r="A132" s="8">
        <v>10</v>
      </c>
      <c r="B132" s="8">
        <v>10</v>
      </c>
      <c r="C132" s="8">
        <v>12</v>
      </c>
      <c r="D132" s="8">
        <v>13</v>
      </c>
      <c r="E132" s="8">
        <v>14</v>
      </c>
      <c r="F132" s="8">
        <v>17</v>
      </c>
      <c r="G132" s="8">
        <v>17</v>
      </c>
      <c r="H132" s="8">
        <v>17</v>
      </c>
      <c r="I132" s="8">
        <v>20</v>
      </c>
      <c r="J132" s="8">
        <v>21</v>
      </c>
      <c r="K132" s="8">
        <v>43</v>
      </c>
      <c r="L132" s="8">
        <v>54</v>
      </c>
      <c r="M132" s="8">
        <v>59</v>
      </c>
      <c r="N132" s="8">
        <v>66</v>
      </c>
      <c r="O132" s="8">
        <v>82</v>
      </c>
      <c r="P132" s="8">
        <v>10</v>
      </c>
      <c r="Q132" s="8">
        <v>11</v>
      </c>
      <c r="R132" s="8">
        <v>14</v>
      </c>
      <c r="S132" s="8">
        <v>17</v>
      </c>
      <c r="T132" s="8">
        <v>18</v>
      </c>
      <c r="U132" s="8">
        <v>16</v>
      </c>
      <c r="V132" s="8">
        <v>18</v>
      </c>
      <c r="W132" s="8">
        <v>18</v>
      </c>
      <c r="X132" s="8">
        <v>28</v>
      </c>
      <c r="Y132" s="8">
        <v>39</v>
      </c>
    </row>
    <row r="133" spans="1:25" ht="12.75" x14ac:dyDescent="0.2">
      <c r="A133" s="8">
        <v>11</v>
      </c>
      <c r="B133" s="8">
        <v>11</v>
      </c>
      <c r="C133" s="8">
        <v>11</v>
      </c>
      <c r="D133" s="8">
        <v>13</v>
      </c>
      <c r="E133" s="8">
        <v>13</v>
      </c>
      <c r="F133" s="8">
        <v>16</v>
      </c>
      <c r="G133" s="8">
        <v>16</v>
      </c>
      <c r="H133" s="8">
        <v>16</v>
      </c>
      <c r="I133" s="8">
        <v>19</v>
      </c>
      <c r="J133" s="8">
        <v>20</v>
      </c>
      <c r="K133" s="8">
        <v>42</v>
      </c>
      <c r="L133" s="8">
        <v>53</v>
      </c>
      <c r="M133" s="8">
        <v>58</v>
      </c>
      <c r="N133" s="8">
        <v>65</v>
      </c>
      <c r="O133" s="8">
        <v>81</v>
      </c>
      <c r="P133" s="8">
        <v>9</v>
      </c>
      <c r="Q133" s="8">
        <v>10</v>
      </c>
      <c r="R133" s="8">
        <v>14</v>
      </c>
      <c r="S133" s="8">
        <v>16</v>
      </c>
      <c r="T133" s="8">
        <v>17</v>
      </c>
      <c r="U133" s="8">
        <v>15</v>
      </c>
      <c r="V133" s="8">
        <v>17</v>
      </c>
      <c r="W133" s="8">
        <v>17</v>
      </c>
      <c r="X133" s="8">
        <v>27</v>
      </c>
      <c r="Y133" s="8">
        <v>40</v>
      </c>
    </row>
    <row r="134" spans="1:25" ht="12.75" x14ac:dyDescent="0.2">
      <c r="A134" s="8">
        <v>11</v>
      </c>
      <c r="B134" s="8">
        <v>11</v>
      </c>
      <c r="C134" s="8">
        <v>12</v>
      </c>
      <c r="D134" s="8">
        <v>13</v>
      </c>
      <c r="E134" s="8">
        <v>13</v>
      </c>
      <c r="F134" s="8">
        <v>16</v>
      </c>
      <c r="G134" s="8">
        <v>16</v>
      </c>
      <c r="H134" s="8">
        <v>16</v>
      </c>
      <c r="I134" s="8">
        <v>16</v>
      </c>
      <c r="J134" s="8">
        <v>19</v>
      </c>
      <c r="K134" s="8">
        <v>42</v>
      </c>
      <c r="L134" s="8">
        <v>53</v>
      </c>
      <c r="M134" s="8">
        <v>58</v>
      </c>
      <c r="N134" s="8">
        <v>65</v>
      </c>
      <c r="O134" s="8">
        <v>81</v>
      </c>
      <c r="P134" s="8">
        <v>9</v>
      </c>
      <c r="Q134" s="8">
        <v>10</v>
      </c>
      <c r="R134" s="8">
        <v>13</v>
      </c>
      <c r="S134" s="8">
        <v>13</v>
      </c>
      <c r="T134" s="8">
        <v>17</v>
      </c>
      <c r="U134" s="8">
        <v>15</v>
      </c>
      <c r="V134" s="8">
        <v>17</v>
      </c>
      <c r="W134" s="8">
        <v>17</v>
      </c>
      <c r="X134" s="8">
        <v>27</v>
      </c>
      <c r="Y134" s="8">
        <v>40</v>
      </c>
    </row>
    <row r="135" spans="1:25" ht="12.75" x14ac:dyDescent="0.2">
      <c r="A135" s="8">
        <v>7</v>
      </c>
      <c r="B135" s="8">
        <v>10</v>
      </c>
      <c r="C135" s="8">
        <v>10</v>
      </c>
      <c r="D135" s="8">
        <v>14</v>
      </c>
      <c r="E135" s="8">
        <v>16</v>
      </c>
      <c r="F135" s="8">
        <v>17</v>
      </c>
      <c r="G135" s="8">
        <v>17</v>
      </c>
      <c r="H135" s="8">
        <v>19</v>
      </c>
      <c r="I135" s="8">
        <v>19</v>
      </c>
      <c r="J135" s="8">
        <v>20</v>
      </c>
      <c r="K135" s="8">
        <v>43</v>
      </c>
      <c r="L135" s="8">
        <v>57</v>
      </c>
      <c r="M135" s="8">
        <v>62</v>
      </c>
      <c r="N135" s="8">
        <v>70</v>
      </c>
      <c r="O135" s="8">
        <v>86</v>
      </c>
      <c r="P135" s="8">
        <v>7</v>
      </c>
      <c r="Q135" s="8">
        <v>12</v>
      </c>
      <c r="R135" s="8">
        <v>15</v>
      </c>
      <c r="S135" s="8">
        <v>17</v>
      </c>
      <c r="T135" s="8">
        <v>18</v>
      </c>
      <c r="U135" s="8">
        <v>19</v>
      </c>
      <c r="V135" s="8">
        <v>20</v>
      </c>
      <c r="W135" s="8">
        <v>20</v>
      </c>
      <c r="X135" s="8">
        <v>32</v>
      </c>
      <c r="Y135" s="8">
        <v>42</v>
      </c>
    </row>
    <row r="136" spans="1:25" ht="12.75" x14ac:dyDescent="0.2">
      <c r="A136" s="8">
        <v>8</v>
      </c>
      <c r="B136" s="8">
        <v>8</v>
      </c>
      <c r="C136" s="8">
        <v>11</v>
      </c>
      <c r="D136" s="8">
        <v>12</v>
      </c>
      <c r="E136" s="8">
        <v>13</v>
      </c>
      <c r="F136" s="8">
        <v>13</v>
      </c>
      <c r="G136" s="8">
        <v>15</v>
      </c>
      <c r="H136" s="8">
        <v>15</v>
      </c>
      <c r="I136" s="8">
        <v>16</v>
      </c>
      <c r="J136" s="8">
        <v>18</v>
      </c>
      <c r="K136" s="8">
        <v>39</v>
      </c>
      <c r="L136" s="8">
        <v>52</v>
      </c>
      <c r="M136" s="8">
        <v>57</v>
      </c>
      <c r="N136" s="8">
        <v>64</v>
      </c>
      <c r="O136" s="8">
        <v>80</v>
      </c>
      <c r="P136" s="8">
        <v>6</v>
      </c>
      <c r="Q136" s="8">
        <v>8</v>
      </c>
      <c r="R136" s="8">
        <v>11</v>
      </c>
      <c r="S136" s="8">
        <v>12</v>
      </c>
      <c r="T136" s="8">
        <v>13</v>
      </c>
      <c r="U136" s="8">
        <v>14</v>
      </c>
      <c r="V136" s="8">
        <v>15</v>
      </c>
      <c r="W136" s="8">
        <v>15</v>
      </c>
      <c r="X136" s="8">
        <v>26</v>
      </c>
      <c r="Y136" s="8">
        <v>44</v>
      </c>
    </row>
    <row r="137" spans="1:25" ht="12.75" x14ac:dyDescent="0.2">
      <c r="A137" s="8">
        <v>8</v>
      </c>
      <c r="B137" s="8">
        <v>11</v>
      </c>
      <c r="C137" s="8">
        <v>12</v>
      </c>
      <c r="D137" s="8">
        <v>13</v>
      </c>
      <c r="E137" s="8">
        <v>13</v>
      </c>
      <c r="F137" s="8">
        <v>13</v>
      </c>
      <c r="G137" s="8">
        <v>15</v>
      </c>
      <c r="H137" s="8">
        <v>15</v>
      </c>
      <c r="I137" s="8">
        <v>16</v>
      </c>
      <c r="J137" s="8">
        <v>18</v>
      </c>
      <c r="K137" s="8">
        <v>39</v>
      </c>
      <c r="L137" s="8">
        <v>52</v>
      </c>
      <c r="M137" s="8">
        <v>57</v>
      </c>
      <c r="N137" s="8">
        <v>64</v>
      </c>
      <c r="O137" s="8">
        <v>80</v>
      </c>
      <c r="P137" s="8">
        <v>6</v>
      </c>
      <c r="Q137" s="8">
        <v>8</v>
      </c>
      <c r="R137" s="8">
        <v>12</v>
      </c>
      <c r="S137" s="8">
        <v>12</v>
      </c>
      <c r="T137" s="8">
        <v>13</v>
      </c>
      <c r="U137" s="8">
        <v>14</v>
      </c>
      <c r="V137" s="8">
        <v>15</v>
      </c>
      <c r="W137" s="8">
        <v>15</v>
      </c>
      <c r="X137" s="8">
        <v>26</v>
      </c>
      <c r="Y137" s="8">
        <v>44</v>
      </c>
    </row>
    <row r="138" spans="1:25" ht="12.75" x14ac:dyDescent="0.2">
      <c r="A138" s="8">
        <v>8</v>
      </c>
      <c r="B138" s="8">
        <v>11</v>
      </c>
      <c r="C138" s="8">
        <v>13</v>
      </c>
      <c r="D138" s="8">
        <v>13</v>
      </c>
      <c r="E138" s="8">
        <v>13</v>
      </c>
      <c r="F138" s="8">
        <v>13</v>
      </c>
      <c r="G138" s="8">
        <v>13</v>
      </c>
      <c r="H138" s="8">
        <v>15</v>
      </c>
      <c r="I138" s="8">
        <v>15</v>
      </c>
      <c r="J138" s="8">
        <v>18</v>
      </c>
      <c r="K138" s="8">
        <v>39</v>
      </c>
      <c r="L138" s="8">
        <v>52</v>
      </c>
      <c r="M138" s="8">
        <v>57</v>
      </c>
      <c r="N138" s="8">
        <v>64</v>
      </c>
      <c r="O138" s="8">
        <v>80</v>
      </c>
      <c r="P138" s="8">
        <v>6</v>
      </c>
      <c r="Q138" s="8">
        <v>8</v>
      </c>
      <c r="R138" s="8">
        <v>12</v>
      </c>
      <c r="S138" s="8">
        <v>12</v>
      </c>
      <c r="T138" s="8">
        <v>13</v>
      </c>
      <c r="U138" s="8">
        <v>14</v>
      </c>
      <c r="V138" s="8">
        <v>15</v>
      </c>
      <c r="W138" s="8">
        <v>15</v>
      </c>
      <c r="X138" s="8">
        <v>26</v>
      </c>
      <c r="Y138" s="8">
        <v>44</v>
      </c>
    </row>
    <row r="139" spans="1:25" ht="12.75" x14ac:dyDescent="0.2">
      <c r="A139" s="8">
        <v>8</v>
      </c>
      <c r="B139" s="8">
        <v>11</v>
      </c>
      <c r="C139" s="8">
        <v>12</v>
      </c>
      <c r="D139" s="8">
        <v>12</v>
      </c>
      <c r="E139" s="8">
        <v>13</v>
      </c>
      <c r="F139" s="8">
        <v>13</v>
      </c>
      <c r="G139" s="8">
        <v>13</v>
      </c>
      <c r="H139" s="8">
        <v>15</v>
      </c>
      <c r="I139" s="8">
        <v>16</v>
      </c>
      <c r="J139" s="8">
        <v>18</v>
      </c>
      <c r="K139" s="8">
        <v>39</v>
      </c>
      <c r="L139" s="8">
        <v>52</v>
      </c>
      <c r="M139" s="8">
        <v>57</v>
      </c>
      <c r="N139" s="8">
        <v>64</v>
      </c>
      <c r="O139" s="8">
        <v>80</v>
      </c>
      <c r="P139" s="8">
        <v>6</v>
      </c>
      <c r="Q139" s="8">
        <v>8</v>
      </c>
      <c r="R139" s="8">
        <v>8</v>
      </c>
      <c r="S139" s="8">
        <v>10</v>
      </c>
      <c r="T139" s="8">
        <v>12</v>
      </c>
      <c r="U139" s="8">
        <v>14</v>
      </c>
      <c r="V139" s="8">
        <v>14</v>
      </c>
      <c r="W139" s="8">
        <v>14</v>
      </c>
      <c r="X139" s="8">
        <v>26</v>
      </c>
      <c r="Y139" s="8">
        <v>44</v>
      </c>
    </row>
    <row r="140" spans="1:25" ht="12.75" x14ac:dyDescent="0.2">
      <c r="A140" s="8">
        <v>5</v>
      </c>
      <c r="B140" s="8">
        <v>7</v>
      </c>
      <c r="C140" s="8">
        <v>7</v>
      </c>
      <c r="D140" s="8">
        <v>10</v>
      </c>
      <c r="E140" s="8">
        <v>10</v>
      </c>
      <c r="F140" s="8">
        <v>10</v>
      </c>
      <c r="G140" s="8">
        <v>12</v>
      </c>
      <c r="H140" s="8">
        <v>12</v>
      </c>
      <c r="I140" s="8">
        <v>13</v>
      </c>
      <c r="J140" s="8">
        <v>14</v>
      </c>
      <c r="K140" s="8">
        <v>34</v>
      </c>
      <c r="L140" s="8">
        <v>46</v>
      </c>
      <c r="M140" s="8">
        <v>51</v>
      </c>
      <c r="N140" s="8">
        <v>58</v>
      </c>
      <c r="O140" s="8">
        <v>74</v>
      </c>
      <c r="P140" s="8">
        <v>1</v>
      </c>
      <c r="Q140" s="8">
        <v>6</v>
      </c>
      <c r="R140" s="8">
        <v>6</v>
      </c>
      <c r="S140" s="8">
        <v>10</v>
      </c>
      <c r="T140" s="8">
        <v>11</v>
      </c>
      <c r="U140" s="8">
        <v>8</v>
      </c>
      <c r="V140" s="8">
        <v>8</v>
      </c>
      <c r="W140" s="8">
        <v>15</v>
      </c>
      <c r="X140" s="8">
        <v>20</v>
      </c>
      <c r="Y140" s="8">
        <v>46</v>
      </c>
    </row>
    <row r="141" spans="1:25" ht="12.75" x14ac:dyDescent="0.2">
      <c r="A141" s="8">
        <v>8</v>
      </c>
      <c r="B141" s="8">
        <v>11</v>
      </c>
      <c r="C141" s="8">
        <v>12</v>
      </c>
      <c r="D141" s="8">
        <v>12</v>
      </c>
      <c r="E141" s="8">
        <v>12</v>
      </c>
      <c r="F141" s="8">
        <v>13</v>
      </c>
      <c r="G141" s="8">
        <v>13</v>
      </c>
      <c r="H141" s="8">
        <v>14</v>
      </c>
      <c r="I141" s="8">
        <v>15</v>
      </c>
      <c r="J141" s="8">
        <v>16</v>
      </c>
      <c r="K141" s="8">
        <v>39</v>
      </c>
      <c r="L141" s="8">
        <v>51</v>
      </c>
      <c r="M141" s="8">
        <v>56</v>
      </c>
      <c r="N141" s="8">
        <v>63</v>
      </c>
      <c r="O141" s="8">
        <v>80</v>
      </c>
      <c r="P141" s="8">
        <v>5</v>
      </c>
      <c r="Q141" s="8">
        <v>7</v>
      </c>
      <c r="R141" s="8">
        <v>7</v>
      </c>
      <c r="S141" s="8">
        <v>11</v>
      </c>
      <c r="T141" s="8">
        <v>13</v>
      </c>
      <c r="U141" s="8">
        <v>14</v>
      </c>
      <c r="V141" s="8">
        <v>14</v>
      </c>
      <c r="W141" s="8">
        <v>14</v>
      </c>
      <c r="X141" s="8">
        <v>26</v>
      </c>
      <c r="Y141" s="8">
        <v>44</v>
      </c>
    </row>
    <row r="142" spans="1:25" ht="12.75" x14ac:dyDescent="0.2">
      <c r="A142" s="8">
        <v>8</v>
      </c>
      <c r="B142" s="8">
        <v>8</v>
      </c>
      <c r="C142" s="8">
        <v>11</v>
      </c>
      <c r="D142" s="8">
        <v>12</v>
      </c>
      <c r="E142" s="8">
        <v>12</v>
      </c>
      <c r="F142" s="8">
        <v>12</v>
      </c>
      <c r="G142" s="8">
        <v>13</v>
      </c>
      <c r="H142" s="8">
        <v>13</v>
      </c>
      <c r="I142" s="8">
        <v>14</v>
      </c>
      <c r="J142" s="8">
        <v>16</v>
      </c>
      <c r="K142" s="8">
        <v>39</v>
      </c>
      <c r="L142" s="8">
        <v>51</v>
      </c>
      <c r="M142" s="8">
        <v>56</v>
      </c>
      <c r="N142" s="8">
        <v>63</v>
      </c>
      <c r="O142" s="8">
        <v>80</v>
      </c>
      <c r="P142" s="8">
        <v>5</v>
      </c>
      <c r="Q142" s="8">
        <v>7</v>
      </c>
      <c r="R142" s="8">
        <v>12</v>
      </c>
      <c r="S142" s="8">
        <v>12</v>
      </c>
      <c r="T142" s="8">
        <v>13</v>
      </c>
      <c r="U142" s="8">
        <v>14</v>
      </c>
      <c r="V142" s="8">
        <v>14</v>
      </c>
      <c r="W142" s="8">
        <v>14</v>
      </c>
      <c r="X142" s="8">
        <v>26</v>
      </c>
      <c r="Y142" s="8">
        <v>43</v>
      </c>
    </row>
    <row r="143" spans="1:25" ht="12.75" x14ac:dyDescent="0.2">
      <c r="A143" s="8">
        <v>7</v>
      </c>
      <c r="B143" s="8">
        <v>7</v>
      </c>
      <c r="C143" s="8">
        <v>10</v>
      </c>
      <c r="D143" s="8">
        <v>11</v>
      </c>
      <c r="E143" s="8">
        <v>11</v>
      </c>
      <c r="F143" s="8">
        <v>11</v>
      </c>
      <c r="G143" s="8">
        <v>12</v>
      </c>
      <c r="H143" s="8">
        <v>13</v>
      </c>
      <c r="I143" s="8">
        <v>14</v>
      </c>
      <c r="J143" s="8">
        <v>15</v>
      </c>
      <c r="K143" s="8">
        <v>38</v>
      </c>
      <c r="L143" s="8">
        <v>51</v>
      </c>
      <c r="M143" s="8">
        <v>56</v>
      </c>
      <c r="N143" s="8">
        <v>63</v>
      </c>
      <c r="O143" s="8">
        <v>79</v>
      </c>
      <c r="P143" s="8">
        <v>5</v>
      </c>
      <c r="Q143" s="8">
        <v>6</v>
      </c>
      <c r="R143" s="8">
        <v>7</v>
      </c>
      <c r="S143" s="8">
        <v>9</v>
      </c>
      <c r="T143" s="8">
        <v>12</v>
      </c>
      <c r="U143" s="8">
        <v>13</v>
      </c>
      <c r="V143" s="8">
        <v>13</v>
      </c>
      <c r="W143" s="8">
        <v>13</v>
      </c>
      <c r="X143" s="8">
        <v>25</v>
      </c>
      <c r="Y143" s="8">
        <v>43</v>
      </c>
    </row>
    <row r="144" spans="1:25" ht="12.75" x14ac:dyDescent="0.2">
      <c r="A144" s="8">
        <v>7</v>
      </c>
      <c r="B144" s="8">
        <v>11</v>
      </c>
      <c r="C144" s="8">
        <v>11</v>
      </c>
      <c r="D144" s="8">
        <v>12</v>
      </c>
      <c r="E144" s="8">
        <v>12</v>
      </c>
      <c r="F144" s="8">
        <v>12</v>
      </c>
      <c r="G144" s="8">
        <v>13</v>
      </c>
      <c r="H144" s="8">
        <v>14</v>
      </c>
      <c r="I144" s="8">
        <v>15</v>
      </c>
      <c r="J144" s="8">
        <v>17</v>
      </c>
      <c r="K144" s="8">
        <v>38</v>
      </c>
      <c r="L144" s="8">
        <v>50</v>
      </c>
      <c r="M144" s="8">
        <v>55</v>
      </c>
      <c r="N144" s="8">
        <v>63</v>
      </c>
      <c r="O144" s="8">
        <v>79</v>
      </c>
      <c r="P144" s="8">
        <v>4</v>
      </c>
      <c r="Q144" s="8">
        <v>6</v>
      </c>
      <c r="R144" s="8">
        <v>6</v>
      </c>
      <c r="S144" s="8">
        <v>9</v>
      </c>
      <c r="T144" s="8">
        <v>9</v>
      </c>
      <c r="U144" s="8">
        <v>13</v>
      </c>
      <c r="V144" s="8">
        <v>13</v>
      </c>
      <c r="W144" s="8">
        <v>13</v>
      </c>
      <c r="X144" s="8">
        <v>25</v>
      </c>
      <c r="Y144" s="8">
        <v>43</v>
      </c>
    </row>
    <row r="145" spans="1:25" ht="12.75" x14ac:dyDescent="0.2">
      <c r="A145" s="8">
        <v>7</v>
      </c>
      <c r="B145" s="8">
        <v>10</v>
      </c>
      <c r="C145" s="8">
        <v>11</v>
      </c>
      <c r="D145" s="8">
        <v>12</v>
      </c>
      <c r="E145" s="8">
        <v>12</v>
      </c>
      <c r="F145" s="8">
        <v>12</v>
      </c>
      <c r="G145" s="8">
        <v>13</v>
      </c>
      <c r="H145" s="8">
        <v>14</v>
      </c>
      <c r="I145" s="8">
        <v>15</v>
      </c>
      <c r="J145" s="8">
        <v>16</v>
      </c>
      <c r="K145" s="8">
        <v>38</v>
      </c>
      <c r="L145" s="8">
        <v>50</v>
      </c>
      <c r="M145" s="8">
        <v>55</v>
      </c>
      <c r="N145" s="8">
        <v>62</v>
      </c>
      <c r="O145" s="8">
        <v>79</v>
      </c>
      <c r="P145" s="8">
        <v>4</v>
      </c>
      <c r="Q145" s="8">
        <v>6</v>
      </c>
      <c r="R145" s="8">
        <v>6</v>
      </c>
      <c r="S145" s="8">
        <v>8</v>
      </c>
      <c r="T145" s="8">
        <v>12</v>
      </c>
      <c r="U145" s="8">
        <v>13</v>
      </c>
      <c r="V145" s="8">
        <v>13</v>
      </c>
      <c r="W145" s="8">
        <v>13</v>
      </c>
      <c r="X145" s="8">
        <v>25</v>
      </c>
      <c r="Y145" s="8">
        <v>43</v>
      </c>
    </row>
    <row r="146" spans="1:25" ht="12.75" x14ac:dyDescent="0.2">
      <c r="A146" s="8">
        <v>6</v>
      </c>
      <c r="B146" s="8">
        <v>6</v>
      </c>
      <c r="C146" s="8">
        <v>10</v>
      </c>
      <c r="D146" s="8">
        <v>11</v>
      </c>
      <c r="E146" s="8">
        <v>11</v>
      </c>
      <c r="F146" s="8">
        <v>11</v>
      </c>
      <c r="G146" s="8">
        <v>13</v>
      </c>
      <c r="H146" s="8">
        <v>14</v>
      </c>
      <c r="I146" s="8">
        <v>14</v>
      </c>
      <c r="J146" s="8">
        <v>16</v>
      </c>
      <c r="K146" s="8">
        <v>39</v>
      </c>
      <c r="L146" s="8">
        <v>50</v>
      </c>
      <c r="M146" s="8">
        <v>55</v>
      </c>
      <c r="N146" s="8">
        <v>62</v>
      </c>
      <c r="O146" s="8">
        <v>79</v>
      </c>
      <c r="P146" s="8">
        <v>3</v>
      </c>
      <c r="Q146" s="8">
        <v>5</v>
      </c>
      <c r="R146" s="8">
        <v>6</v>
      </c>
      <c r="S146" s="8">
        <v>7</v>
      </c>
      <c r="T146" s="8">
        <v>11</v>
      </c>
      <c r="U146" s="8">
        <v>13</v>
      </c>
      <c r="V146" s="8">
        <v>13</v>
      </c>
      <c r="W146" s="8">
        <v>13</v>
      </c>
      <c r="X146" s="8">
        <v>24</v>
      </c>
      <c r="Y146" s="8">
        <v>43</v>
      </c>
    </row>
    <row r="147" spans="1:25" ht="12.75" x14ac:dyDescent="0.2">
      <c r="A147" s="8">
        <v>7</v>
      </c>
      <c r="B147" s="8">
        <v>7</v>
      </c>
      <c r="C147" s="8">
        <v>7</v>
      </c>
      <c r="D147" s="8">
        <v>10</v>
      </c>
      <c r="E147" s="8">
        <v>10</v>
      </c>
      <c r="F147" s="8">
        <v>10</v>
      </c>
      <c r="G147" s="8">
        <v>10</v>
      </c>
      <c r="H147" s="8">
        <v>10</v>
      </c>
      <c r="I147" s="8">
        <v>12</v>
      </c>
      <c r="J147" s="8">
        <v>15</v>
      </c>
      <c r="K147" s="8">
        <v>33</v>
      </c>
      <c r="L147" s="8">
        <v>46</v>
      </c>
      <c r="M147" s="8">
        <v>51</v>
      </c>
      <c r="N147" s="8">
        <v>58</v>
      </c>
      <c r="O147" s="8">
        <v>74</v>
      </c>
      <c r="P147" s="8">
        <v>1</v>
      </c>
      <c r="Q147" s="8">
        <v>6</v>
      </c>
      <c r="R147" s="8">
        <v>7</v>
      </c>
      <c r="S147" s="8">
        <v>10</v>
      </c>
      <c r="T147" s="8">
        <v>10</v>
      </c>
      <c r="U147" s="8">
        <v>8</v>
      </c>
      <c r="V147" s="8">
        <v>8</v>
      </c>
      <c r="W147" s="8">
        <v>14</v>
      </c>
      <c r="X147" s="8">
        <v>20</v>
      </c>
      <c r="Y147" s="8">
        <v>45</v>
      </c>
    </row>
    <row r="148" spans="1:25" ht="12.75" x14ac:dyDescent="0.2">
      <c r="A148" s="8">
        <v>7</v>
      </c>
      <c r="B148" s="8">
        <v>10</v>
      </c>
      <c r="C148" s="8">
        <v>10</v>
      </c>
      <c r="D148" s="8">
        <v>11</v>
      </c>
      <c r="E148" s="8">
        <v>11</v>
      </c>
      <c r="F148" s="8">
        <v>12</v>
      </c>
      <c r="G148" s="8">
        <v>12</v>
      </c>
      <c r="H148" s="8">
        <v>13</v>
      </c>
      <c r="I148" s="8">
        <v>13</v>
      </c>
      <c r="J148" s="8">
        <v>15</v>
      </c>
      <c r="K148" s="8">
        <v>34</v>
      </c>
      <c r="L148" s="8">
        <v>46</v>
      </c>
      <c r="M148" s="8">
        <v>51</v>
      </c>
      <c r="N148" s="8">
        <v>58</v>
      </c>
      <c r="O148" s="8">
        <v>75</v>
      </c>
      <c r="P148" s="8">
        <v>3</v>
      </c>
      <c r="Q148" s="8">
        <v>6</v>
      </c>
      <c r="R148" s="8">
        <v>8</v>
      </c>
      <c r="S148" s="8">
        <v>10</v>
      </c>
      <c r="T148" s="8">
        <v>10</v>
      </c>
      <c r="U148" s="8">
        <v>9</v>
      </c>
      <c r="V148" s="8">
        <v>9</v>
      </c>
      <c r="W148" s="8">
        <v>15</v>
      </c>
      <c r="X148" s="8">
        <v>20</v>
      </c>
      <c r="Y148" s="8">
        <v>45</v>
      </c>
    </row>
    <row r="149" spans="1:25" ht="12.75" x14ac:dyDescent="0.2">
      <c r="A149" s="8">
        <v>7</v>
      </c>
      <c r="B149" s="8">
        <v>10</v>
      </c>
      <c r="C149" s="8">
        <v>10</v>
      </c>
      <c r="D149" s="8">
        <v>11</v>
      </c>
      <c r="E149" s="8">
        <v>11</v>
      </c>
      <c r="F149" s="8">
        <v>12</v>
      </c>
      <c r="G149" s="8">
        <v>12</v>
      </c>
      <c r="H149" s="8">
        <v>13</v>
      </c>
      <c r="I149" s="8">
        <v>13</v>
      </c>
      <c r="J149" s="8">
        <v>15</v>
      </c>
      <c r="K149" s="8">
        <v>34</v>
      </c>
      <c r="L149" s="8">
        <v>46</v>
      </c>
      <c r="M149" s="8">
        <v>51</v>
      </c>
      <c r="N149" s="8">
        <v>58</v>
      </c>
      <c r="O149" s="8">
        <v>75</v>
      </c>
      <c r="P149" s="8">
        <v>3</v>
      </c>
      <c r="Q149" s="8">
        <v>6</v>
      </c>
      <c r="R149" s="8">
        <v>8</v>
      </c>
      <c r="S149" s="8">
        <v>9</v>
      </c>
      <c r="T149" s="8">
        <v>10</v>
      </c>
      <c r="U149" s="8">
        <v>9</v>
      </c>
      <c r="V149" s="8">
        <v>9</v>
      </c>
      <c r="W149" s="8">
        <v>15</v>
      </c>
      <c r="X149" s="8">
        <v>20</v>
      </c>
      <c r="Y149" s="8">
        <v>45</v>
      </c>
    </row>
    <row r="150" spans="1:25" ht="12.75" x14ac:dyDescent="0.2">
      <c r="A150" s="8">
        <v>7</v>
      </c>
      <c r="B150" s="8">
        <v>10</v>
      </c>
      <c r="C150" s="8">
        <v>10</v>
      </c>
      <c r="D150" s="8">
        <v>11</v>
      </c>
      <c r="E150" s="8">
        <v>11</v>
      </c>
      <c r="F150" s="8">
        <v>12</v>
      </c>
      <c r="G150" s="8">
        <v>12</v>
      </c>
      <c r="H150" s="8">
        <v>13</v>
      </c>
      <c r="I150" s="8">
        <v>14</v>
      </c>
      <c r="J150" s="8">
        <v>15</v>
      </c>
      <c r="K150" s="8">
        <v>34</v>
      </c>
      <c r="L150" s="8">
        <v>46</v>
      </c>
      <c r="M150" s="8">
        <v>51</v>
      </c>
      <c r="N150" s="8">
        <v>58</v>
      </c>
      <c r="O150" s="8">
        <v>75</v>
      </c>
      <c r="P150" s="8">
        <v>3</v>
      </c>
      <c r="Q150" s="8">
        <v>6</v>
      </c>
      <c r="R150" s="8">
        <v>8</v>
      </c>
      <c r="S150" s="8">
        <v>10</v>
      </c>
      <c r="T150" s="8">
        <v>10</v>
      </c>
      <c r="U150" s="8">
        <v>9</v>
      </c>
      <c r="V150" s="8">
        <v>9</v>
      </c>
      <c r="W150" s="8">
        <v>15</v>
      </c>
      <c r="X150" s="8">
        <v>20</v>
      </c>
      <c r="Y150" s="8">
        <v>45</v>
      </c>
    </row>
    <row r="151" spans="1:25" ht="12.75" x14ac:dyDescent="0.2">
      <c r="A151" s="8">
        <v>4</v>
      </c>
      <c r="B151" s="8">
        <v>8</v>
      </c>
      <c r="C151" s="8">
        <v>8</v>
      </c>
      <c r="D151" s="8">
        <v>8</v>
      </c>
      <c r="E151" s="8">
        <v>9</v>
      </c>
      <c r="F151" s="8">
        <v>9</v>
      </c>
      <c r="G151" s="8">
        <v>12</v>
      </c>
      <c r="H151" s="8">
        <v>14</v>
      </c>
      <c r="I151" s="8">
        <v>14</v>
      </c>
      <c r="J151" s="8">
        <v>15</v>
      </c>
      <c r="K151" s="8">
        <v>32</v>
      </c>
      <c r="L151" s="8">
        <v>47</v>
      </c>
      <c r="M151" s="8">
        <v>52</v>
      </c>
      <c r="N151" s="8">
        <v>59</v>
      </c>
      <c r="O151" s="8">
        <v>76</v>
      </c>
      <c r="P151" s="8">
        <v>3</v>
      </c>
      <c r="Q151" s="8">
        <v>4</v>
      </c>
      <c r="R151" s="8">
        <v>4</v>
      </c>
      <c r="S151" s="8">
        <v>8</v>
      </c>
      <c r="T151" s="8">
        <v>13</v>
      </c>
      <c r="U151" s="8">
        <v>10</v>
      </c>
      <c r="V151" s="8">
        <v>10</v>
      </c>
      <c r="W151" s="8">
        <v>16</v>
      </c>
      <c r="X151" s="8">
        <v>22</v>
      </c>
      <c r="Y151" s="8">
        <v>46</v>
      </c>
    </row>
    <row r="152" spans="1:25" ht="12.75" x14ac:dyDescent="0.2">
      <c r="A152" s="8">
        <v>6</v>
      </c>
      <c r="B152" s="8">
        <v>6</v>
      </c>
      <c r="C152" s="8">
        <v>9</v>
      </c>
      <c r="D152" s="8">
        <v>10</v>
      </c>
      <c r="E152" s="8">
        <v>13</v>
      </c>
      <c r="F152" s="8">
        <v>14</v>
      </c>
      <c r="G152" s="8">
        <v>14</v>
      </c>
      <c r="H152" s="8">
        <v>14</v>
      </c>
      <c r="I152" s="8">
        <v>17</v>
      </c>
      <c r="J152" s="8">
        <v>18</v>
      </c>
      <c r="K152" s="8">
        <v>37</v>
      </c>
      <c r="L152" s="8">
        <v>52</v>
      </c>
      <c r="M152" s="8">
        <v>57</v>
      </c>
      <c r="N152" s="8">
        <v>64</v>
      </c>
      <c r="O152" s="8">
        <v>80</v>
      </c>
      <c r="P152" s="8">
        <v>0</v>
      </c>
      <c r="Q152" s="8">
        <v>5</v>
      </c>
      <c r="R152" s="8">
        <v>8</v>
      </c>
      <c r="S152" s="8">
        <v>12</v>
      </c>
      <c r="T152" s="8">
        <v>12</v>
      </c>
      <c r="U152" s="8">
        <v>15</v>
      </c>
      <c r="V152" s="8">
        <v>15</v>
      </c>
      <c r="W152" s="8">
        <v>17</v>
      </c>
      <c r="X152" s="8">
        <v>26</v>
      </c>
      <c r="Y152" s="8">
        <v>47</v>
      </c>
    </row>
    <row r="153" spans="1:25" ht="12.75" x14ac:dyDescent="0.2">
      <c r="A153" s="8">
        <v>7</v>
      </c>
      <c r="B153" s="8">
        <v>7</v>
      </c>
      <c r="C153" s="8">
        <v>10</v>
      </c>
      <c r="D153" s="8">
        <v>10</v>
      </c>
      <c r="E153" s="8">
        <v>10</v>
      </c>
      <c r="F153" s="8">
        <v>10</v>
      </c>
      <c r="G153" s="8">
        <v>11</v>
      </c>
      <c r="H153" s="8">
        <v>11</v>
      </c>
      <c r="I153" s="8">
        <v>13</v>
      </c>
      <c r="J153" s="8">
        <v>14</v>
      </c>
      <c r="K153" s="8">
        <v>36</v>
      </c>
      <c r="L153" s="8">
        <v>49</v>
      </c>
      <c r="M153" s="8">
        <v>54</v>
      </c>
      <c r="N153" s="8">
        <v>61</v>
      </c>
      <c r="O153" s="8">
        <v>77</v>
      </c>
      <c r="P153" s="8">
        <v>0</v>
      </c>
      <c r="Q153" s="8">
        <v>4</v>
      </c>
      <c r="R153" s="8">
        <v>7</v>
      </c>
      <c r="S153" s="8">
        <v>9</v>
      </c>
      <c r="T153" s="8">
        <v>10</v>
      </c>
      <c r="U153" s="8">
        <v>12</v>
      </c>
      <c r="V153" s="8">
        <v>12</v>
      </c>
      <c r="W153" s="8">
        <v>14</v>
      </c>
      <c r="X153" s="8">
        <v>23</v>
      </c>
      <c r="Y153" s="8">
        <v>44</v>
      </c>
    </row>
    <row r="154" spans="1:25" ht="12.75" x14ac:dyDescent="0.2">
      <c r="A154" s="8">
        <v>7</v>
      </c>
      <c r="B154" s="8">
        <v>7</v>
      </c>
      <c r="C154" s="8">
        <v>10</v>
      </c>
      <c r="D154" s="8">
        <v>10</v>
      </c>
      <c r="E154" s="8">
        <v>10</v>
      </c>
      <c r="F154" s="8">
        <v>11</v>
      </c>
      <c r="G154" s="8">
        <v>12</v>
      </c>
      <c r="H154" s="8">
        <v>12</v>
      </c>
      <c r="I154" s="8">
        <v>13</v>
      </c>
      <c r="J154" s="8">
        <v>15</v>
      </c>
      <c r="K154" s="8">
        <v>36</v>
      </c>
      <c r="L154" s="8">
        <v>49</v>
      </c>
      <c r="M154" s="8">
        <v>54</v>
      </c>
      <c r="N154" s="8">
        <v>61</v>
      </c>
      <c r="O154" s="8">
        <v>77</v>
      </c>
      <c r="P154" s="8">
        <v>4</v>
      </c>
      <c r="Q154" s="8">
        <v>5</v>
      </c>
      <c r="R154" s="8">
        <v>7</v>
      </c>
      <c r="S154" s="8">
        <v>9</v>
      </c>
      <c r="T154" s="8">
        <v>9</v>
      </c>
      <c r="U154" s="8">
        <v>11</v>
      </c>
      <c r="V154" s="8">
        <v>11</v>
      </c>
      <c r="W154" s="8">
        <v>14</v>
      </c>
      <c r="X154" s="8">
        <v>23</v>
      </c>
      <c r="Y154" s="8">
        <v>44</v>
      </c>
    </row>
    <row r="155" spans="1:25" ht="12.75" x14ac:dyDescent="0.2">
      <c r="A155" s="8">
        <v>8</v>
      </c>
      <c r="B155" s="8">
        <v>10</v>
      </c>
      <c r="C155" s="8">
        <v>10</v>
      </c>
      <c r="D155" s="8">
        <v>10</v>
      </c>
      <c r="E155" s="8">
        <v>11</v>
      </c>
      <c r="F155" s="8">
        <v>12</v>
      </c>
      <c r="G155" s="8">
        <v>12</v>
      </c>
      <c r="H155" s="8">
        <v>13</v>
      </c>
      <c r="I155" s="8">
        <v>15</v>
      </c>
      <c r="J155" s="8">
        <v>15</v>
      </c>
      <c r="K155" s="8">
        <v>36</v>
      </c>
      <c r="L155" s="8">
        <v>49</v>
      </c>
      <c r="M155" s="8">
        <v>54</v>
      </c>
      <c r="N155" s="8">
        <v>61</v>
      </c>
      <c r="O155" s="8">
        <v>77</v>
      </c>
      <c r="P155" s="8">
        <v>4</v>
      </c>
      <c r="Q155" s="8">
        <v>5</v>
      </c>
      <c r="R155" s="8">
        <v>7</v>
      </c>
      <c r="S155" s="8">
        <v>9</v>
      </c>
      <c r="T155" s="8">
        <v>9</v>
      </c>
      <c r="U155" s="8">
        <v>11</v>
      </c>
      <c r="V155" s="8">
        <v>11</v>
      </c>
      <c r="W155" s="8">
        <v>14</v>
      </c>
      <c r="X155" s="8">
        <v>23</v>
      </c>
      <c r="Y155" s="8">
        <v>44</v>
      </c>
    </row>
    <row r="156" spans="1:25" ht="12.75" x14ac:dyDescent="0.2">
      <c r="A156" s="8">
        <v>8</v>
      </c>
      <c r="B156" s="8">
        <v>8</v>
      </c>
      <c r="C156" s="8">
        <v>9</v>
      </c>
      <c r="D156" s="8">
        <v>9</v>
      </c>
      <c r="E156" s="8">
        <v>10</v>
      </c>
      <c r="F156" s="8">
        <v>11</v>
      </c>
      <c r="G156" s="8">
        <v>12</v>
      </c>
      <c r="H156" s="8">
        <v>12</v>
      </c>
      <c r="I156" s="8">
        <v>13</v>
      </c>
      <c r="J156" s="8">
        <v>15</v>
      </c>
      <c r="K156" s="8">
        <v>36</v>
      </c>
      <c r="L156" s="8">
        <v>48</v>
      </c>
      <c r="M156" s="8">
        <v>53</v>
      </c>
      <c r="N156" s="8">
        <v>60</v>
      </c>
      <c r="O156" s="8">
        <v>77</v>
      </c>
      <c r="P156" s="8">
        <v>4</v>
      </c>
      <c r="Q156" s="8">
        <v>5</v>
      </c>
      <c r="R156" s="8">
        <v>7</v>
      </c>
      <c r="S156" s="8">
        <v>9</v>
      </c>
      <c r="T156" s="8">
        <v>9</v>
      </c>
      <c r="U156" s="8">
        <v>11</v>
      </c>
      <c r="V156" s="8">
        <v>11</v>
      </c>
      <c r="W156" s="8">
        <v>14</v>
      </c>
      <c r="X156" s="8">
        <v>23</v>
      </c>
      <c r="Y156" s="8">
        <v>44</v>
      </c>
    </row>
    <row r="157" spans="1:25" ht="12.75" x14ac:dyDescent="0.2">
      <c r="A157" s="8">
        <v>7</v>
      </c>
      <c r="B157" s="8">
        <v>7</v>
      </c>
      <c r="C157" s="8">
        <v>7</v>
      </c>
      <c r="D157" s="8">
        <v>10</v>
      </c>
      <c r="E157" s="8">
        <v>10</v>
      </c>
      <c r="F157" s="8">
        <v>10</v>
      </c>
      <c r="G157" s="8">
        <v>10</v>
      </c>
      <c r="H157" s="8">
        <v>13</v>
      </c>
      <c r="I157" s="8">
        <v>13</v>
      </c>
      <c r="J157" s="8">
        <v>14</v>
      </c>
      <c r="K157" s="8">
        <v>33</v>
      </c>
      <c r="L157" s="8">
        <v>46</v>
      </c>
      <c r="M157" s="8">
        <v>51</v>
      </c>
      <c r="N157" s="8">
        <v>58</v>
      </c>
      <c r="O157" s="8">
        <v>74</v>
      </c>
      <c r="P157" s="8">
        <v>1</v>
      </c>
      <c r="Q157" s="8">
        <v>6</v>
      </c>
      <c r="R157" s="8">
        <v>8</v>
      </c>
      <c r="S157" s="8">
        <v>10</v>
      </c>
      <c r="T157" s="8">
        <v>11</v>
      </c>
      <c r="U157" s="8">
        <v>9</v>
      </c>
      <c r="V157" s="8">
        <v>9</v>
      </c>
      <c r="W157" s="8">
        <v>15</v>
      </c>
      <c r="X157" s="8">
        <v>20</v>
      </c>
      <c r="Y157" s="8">
        <v>46</v>
      </c>
    </row>
    <row r="158" spans="1:25" ht="12.75" x14ac:dyDescent="0.2">
      <c r="A158" s="8">
        <v>7</v>
      </c>
      <c r="B158" s="8">
        <v>10</v>
      </c>
      <c r="C158" s="8">
        <v>11</v>
      </c>
      <c r="D158" s="8">
        <v>11</v>
      </c>
      <c r="E158" s="8">
        <v>11</v>
      </c>
      <c r="F158" s="8">
        <v>11</v>
      </c>
      <c r="G158" s="8">
        <v>11</v>
      </c>
      <c r="H158" s="8">
        <v>13</v>
      </c>
      <c r="I158" s="8">
        <v>14</v>
      </c>
      <c r="J158" s="8">
        <v>16</v>
      </c>
      <c r="K158" s="8">
        <v>37</v>
      </c>
      <c r="L158" s="8">
        <v>50</v>
      </c>
      <c r="M158" s="8">
        <v>55</v>
      </c>
      <c r="N158" s="8">
        <v>62</v>
      </c>
      <c r="O158" s="8">
        <v>78</v>
      </c>
      <c r="P158" s="8">
        <v>4</v>
      </c>
      <c r="Q158" s="8">
        <v>6</v>
      </c>
      <c r="R158" s="8">
        <v>6</v>
      </c>
      <c r="S158" s="8">
        <v>8</v>
      </c>
      <c r="T158" s="8">
        <v>11</v>
      </c>
      <c r="U158" s="8">
        <v>13</v>
      </c>
      <c r="V158" s="8">
        <v>13</v>
      </c>
      <c r="W158" s="8">
        <v>13</v>
      </c>
      <c r="X158" s="8">
        <v>24</v>
      </c>
      <c r="Y158" s="8">
        <v>43</v>
      </c>
    </row>
    <row r="159" spans="1:25" ht="12.75" x14ac:dyDescent="0.2">
      <c r="A159" s="8">
        <v>6</v>
      </c>
      <c r="B159" s="8">
        <v>6</v>
      </c>
      <c r="C159" s="8">
        <v>7</v>
      </c>
      <c r="D159" s="8">
        <v>7</v>
      </c>
      <c r="E159" s="8">
        <v>9</v>
      </c>
      <c r="F159" s="8">
        <v>9</v>
      </c>
      <c r="G159" s="8">
        <v>10</v>
      </c>
      <c r="H159" s="8">
        <v>11</v>
      </c>
      <c r="I159" s="8">
        <v>12</v>
      </c>
      <c r="J159" s="8">
        <v>15</v>
      </c>
      <c r="K159" s="8">
        <v>33</v>
      </c>
      <c r="L159" s="8">
        <v>45</v>
      </c>
      <c r="M159" s="8">
        <v>50</v>
      </c>
      <c r="N159" s="8">
        <v>57</v>
      </c>
      <c r="O159" s="8">
        <v>74</v>
      </c>
      <c r="P159" s="8">
        <v>1</v>
      </c>
      <c r="Q159" s="8">
        <v>6</v>
      </c>
      <c r="R159" s="8">
        <v>7</v>
      </c>
      <c r="S159" s="8">
        <v>9</v>
      </c>
      <c r="T159" s="8">
        <v>10</v>
      </c>
      <c r="U159" s="8">
        <v>8</v>
      </c>
      <c r="V159" s="8">
        <v>8</v>
      </c>
      <c r="W159" s="8">
        <v>14</v>
      </c>
      <c r="X159" s="8">
        <v>20</v>
      </c>
      <c r="Y159" s="8">
        <v>45</v>
      </c>
    </row>
    <row r="160" spans="1:25" ht="12.75" x14ac:dyDescent="0.2">
      <c r="A160" s="8">
        <v>9</v>
      </c>
      <c r="B160" s="8">
        <v>11</v>
      </c>
      <c r="C160" s="8">
        <v>14</v>
      </c>
      <c r="D160" s="8">
        <v>14</v>
      </c>
      <c r="E160" s="8">
        <v>16</v>
      </c>
      <c r="F160" s="8">
        <v>16</v>
      </c>
      <c r="G160" s="8">
        <v>17</v>
      </c>
      <c r="H160" s="8">
        <v>18</v>
      </c>
      <c r="I160" s="8">
        <v>19</v>
      </c>
      <c r="J160" s="8">
        <v>20</v>
      </c>
      <c r="K160" s="8">
        <v>42</v>
      </c>
      <c r="L160" s="8">
        <v>54</v>
      </c>
      <c r="M160" s="8">
        <v>59</v>
      </c>
      <c r="N160" s="8">
        <v>66</v>
      </c>
      <c r="O160" s="8">
        <v>83</v>
      </c>
      <c r="P160" s="8">
        <v>8</v>
      </c>
      <c r="Q160" s="8">
        <v>10</v>
      </c>
      <c r="R160" s="8">
        <v>11</v>
      </c>
      <c r="S160" s="8">
        <v>15</v>
      </c>
      <c r="T160" s="8">
        <v>15</v>
      </c>
      <c r="U160" s="8">
        <v>17</v>
      </c>
      <c r="V160" s="8">
        <v>17</v>
      </c>
      <c r="W160" s="8">
        <v>17</v>
      </c>
      <c r="X160" s="8">
        <v>29</v>
      </c>
      <c r="Y160" s="8">
        <v>40</v>
      </c>
    </row>
    <row r="161" spans="1:25" ht="12.75" x14ac:dyDescent="0.2">
      <c r="A161" s="8">
        <v>10</v>
      </c>
      <c r="B161" s="8">
        <v>10</v>
      </c>
      <c r="C161" s="8">
        <v>10</v>
      </c>
      <c r="D161" s="8">
        <v>13</v>
      </c>
      <c r="E161" s="8">
        <v>13</v>
      </c>
      <c r="F161" s="8">
        <v>14</v>
      </c>
      <c r="G161" s="8">
        <v>14</v>
      </c>
      <c r="H161" s="8">
        <v>16</v>
      </c>
      <c r="I161" s="8">
        <v>17</v>
      </c>
      <c r="J161" s="8">
        <v>19</v>
      </c>
      <c r="K161" s="8">
        <v>40</v>
      </c>
      <c r="L161" s="8">
        <v>53</v>
      </c>
      <c r="M161" s="8">
        <v>58</v>
      </c>
      <c r="N161" s="8">
        <v>65</v>
      </c>
      <c r="O161" s="8">
        <v>82</v>
      </c>
      <c r="P161" s="8">
        <v>7</v>
      </c>
      <c r="Q161" s="8">
        <v>9</v>
      </c>
      <c r="R161" s="8">
        <v>11</v>
      </c>
      <c r="S161" s="8">
        <v>14</v>
      </c>
      <c r="T161" s="8">
        <v>14</v>
      </c>
      <c r="U161" s="8">
        <v>16</v>
      </c>
      <c r="V161" s="8">
        <v>16</v>
      </c>
      <c r="W161" s="8">
        <v>16</v>
      </c>
      <c r="X161" s="8">
        <v>27</v>
      </c>
      <c r="Y161" s="8">
        <v>42</v>
      </c>
    </row>
    <row r="162" spans="1:25" ht="12.75" x14ac:dyDescent="0.2">
      <c r="A162" s="8">
        <v>9</v>
      </c>
      <c r="B162" s="8">
        <v>9</v>
      </c>
      <c r="C162" s="8">
        <v>11</v>
      </c>
      <c r="D162" s="8">
        <v>12</v>
      </c>
      <c r="E162" s="8">
        <v>12</v>
      </c>
      <c r="F162" s="8">
        <v>13</v>
      </c>
      <c r="G162" s="8">
        <v>13</v>
      </c>
      <c r="H162" s="8">
        <v>16</v>
      </c>
      <c r="I162" s="8">
        <v>16</v>
      </c>
      <c r="J162" s="8">
        <v>19</v>
      </c>
      <c r="K162" s="8">
        <v>40</v>
      </c>
      <c r="L162" s="8">
        <v>53</v>
      </c>
      <c r="M162" s="8">
        <v>58</v>
      </c>
      <c r="N162" s="8">
        <v>65</v>
      </c>
      <c r="O162" s="8">
        <v>81</v>
      </c>
      <c r="P162" s="8">
        <v>7</v>
      </c>
      <c r="Q162" s="8">
        <v>9</v>
      </c>
      <c r="R162" s="8">
        <v>13</v>
      </c>
      <c r="S162" s="8">
        <v>14</v>
      </c>
      <c r="T162" s="8">
        <v>14</v>
      </c>
      <c r="U162" s="8">
        <v>16</v>
      </c>
      <c r="V162" s="8">
        <v>16</v>
      </c>
      <c r="W162" s="8">
        <v>16</v>
      </c>
      <c r="X162" s="8">
        <v>27</v>
      </c>
      <c r="Y162" s="8">
        <v>42</v>
      </c>
    </row>
    <row r="163" spans="1:25" ht="12.75" x14ac:dyDescent="0.2">
      <c r="A163" s="8">
        <v>7</v>
      </c>
      <c r="B163" s="8">
        <v>10</v>
      </c>
      <c r="C163" s="8">
        <v>10</v>
      </c>
      <c r="D163" s="8">
        <v>11</v>
      </c>
      <c r="E163" s="8">
        <v>11</v>
      </c>
      <c r="F163" s="8">
        <v>12</v>
      </c>
      <c r="G163" s="8">
        <v>12</v>
      </c>
      <c r="H163" s="8">
        <v>13</v>
      </c>
      <c r="I163" s="8">
        <v>14</v>
      </c>
      <c r="J163" s="8">
        <v>15</v>
      </c>
      <c r="K163" s="8">
        <v>34</v>
      </c>
      <c r="L163" s="8">
        <v>46</v>
      </c>
      <c r="M163" s="8">
        <v>51</v>
      </c>
      <c r="N163" s="8">
        <v>58</v>
      </c>
      <c r="O163" s="8">
        <v>75</v>
      </c>
      <c r="P163" s="8">
        <v>3</v>
      </c>
      <c r="Q163" s="8">
        <v>6</v>
      </c>
      <c r="R163" s="8">
        <v>8</v>
      </c>
      <c r="S163" s="8">
        <v>10</v>
      </c>
      <c r="T163" s="8">
        <v>10</v>
      </c>
      <c r="U163" s="8">
        <v>9</v>
      </c>
      <c r="V163" s="8">
        <v>9</v>
      </c>
      <c r="W163" s="8">
        <v>15</v>
      </c>
      <c r="X163" s="8">
        <v>20</v>
      </c>
      <c r="Y163" s="8">
        <v>45</v>
      </c>
    </row>
    <row r="164" spans="1:25" ht="12.75" x14ac:dyDescent="0.2">
      <c r="A164" s="8">
        <v>12</v>
      </c>
      <c r="B164" s="8">
        <v>12</v>
      </c>
      <c r="C164" s="8">
        <v>13</v>
      </c>
      <c r="D164" s="8">
        <v>14</v>
      </c>
      <c r="E164" s="8">
        <v>15</v>
      </c>
      <c r="F164" s="8">
        <v>15</v>
      </c>
      <c r="G164" s="8">
        <v>16</v>
      </c>
      <c r="H164" s="8">
        <v>18</v>
      </c>
      <c r="I164" s="8">
        <v>18</v>
      </c>
      <c r="J164" s="8">
        <v>19</v>
      </c>
      <c r="K164" s="8">
        <v>42</v>
      </c>
      <c r="L164" s="8">
        <v>52</v>
      </c>
      <c r="M164" s="8">
        <v>57</v>
      </c>
      <c r="N164" s="8">
        <v>64</v>
      </c>
      <c r="O164" s="8">
        <v>81</v>
      </c>
      <c r="P164" s="8">
        <v>11</v>
      </c>
      <c r="Q164" s="8">
        <v>12</v>
      </c>
      <c r="R164" s="8">
        <v>13</v>
      </c>
      <c r="S164" s="8">
        <v>15</v>
      </c>
      <c r="T164" s="8">
        <v>19</v>
      </c>
      <c r="U164" s="8">
        <v>15</v>
      </c>
      <c r="V164" s="8">
        <v>17</v>
      </c>
      <c r="W164" s="8">
        <v>17</v>
      </c>
      <c r="X164" s="8">
        <v>27</v>
      </c>
      <c r="Y164" s="8">
        <v>41</v>
      </c>
    </row>
    <row r="165" spans="1:25" ht="12.75" x14ac:dyDescent="0.2">
      <c r="A165" s="8">
        <v>7</v>
      </c>
      <c r="B165" s="8">
        <v>10</v>
      </c>
      <c r="C165" s="8">
        <v>10</v>
      </c>
      <c r="D165" s="8">
        <v>11</v>
      </c>
      <c r="E165" s="8">
        <v>11</v>
      </c>
      <c r="F165" s="8">
        <v>12</v>
      </c>
      <c r="G165" s="8">
        <v>12</v>
      </c>
      <c r="H165" s="8">
        <v>13</v>
      </c>
      <c r="I165" s="8">
        <v>14</v>
      </c>
      <c r="J165" s="8">
        <v>15</v>
      </c>
      <c r="K165" s="8">
        <v>34</v>
      </c>
      <c r="L165" s="8">
        <v>46</v>
      </c>
      <c r="M165" s="8">
        <v>51</v>
      </c>
      <c r="N165" s="8">
        <v>58</v>
      </c>
      <c r="O165" s="8">
        <v>75</v>
      </c>
      <c r="P165" s="8">
        <v>3</v>
      </c>
      <c r="Q165" s="8">
        <v>6</v>
      </c>
      <c r="R165" s="8">
        <v>8</v>
      </c>
      <c r="S165" s="8">
        <v>10</v>
      </c>
      <c r="T165" s="8">
        <v>10</v>
      </c>
      <c r="U165" s="8">
        <v>9</v>
      </c>
      <c r="V165" s="8">
        <v>9</v>
      </c>
      <c r="W165" s="8">
        <v>15</v>
      </c>
      <c r="X165" s="8">
        <v>20</v>
      </c>
      <c r="Y165" s="8">
        <v>45</v>
      </c>
    </row>
    <row r="166" spans="1:25" ht="12.75" x14ac:dyDescent="0.2">
      <c r="A166" s="8">
        <v>6</v>
      </c>
      <c r="B166" s="8">
        <v>7</v>
      </c>
      <c r="C166" s="8">
        <v>8</v>
      </c>
      <c r="D166" s="8">
        <v>8</v>
      </c>
      <c r="E166" s="8">
        <v>10</v>
      </c>
      <c r="F166" s="8">
        <v>11</v>
      </c>
      <c r="G166" s="8">
        <v>11</v>
      </c>
      <c r="H166" s="8">
        <v>12</v>
      </c>
      <c r="I166" s="8">
        <v>12</v>
      </c>
      <c r="J166" s="8">
        <v>16</v>
      </c>
      <c r="K166" s="8">
        <v>32</v>
      </c>
      <c r="L166" s="8">
        <v>44</v>
      </c>
      <c r="M166" s="8">
        <v>49</v>
      </c>
      <c r="N166" s="8">
        <v>56</v>
      </c>
      <c r="O166" s="8">
        <v>73</v>
      </c>
      <c r="P166" s="8">
        <v>0</v>
      </c>
      <c r="Q166" s="8">
        <v>5</v>
      </c>
      <c r="R166" s="8">
        <v>5</v>
      </c>
      <c r="S166" s="8">
        <v>8</v>
      </c>
      <c r="T166" s="8">
        <v>11</v>
      </c>
      <c r="U166" s="8">
        <v>7</v>
      </c>
      <c r="V166" s="8">
        <v>7</v>
      </c>
      <c r="W166" s="8">
        <v>13</v>
      </c>
      <c r="X166" s="8">
        <v>19</v>
      </c>
      <c r="Y166" s="8">
        <v>44</v>
      </c>
    </row>
    <row r="167" spans="1:25" ht="12.75" x14ac:dyDescent="0.2">
      <c r="A167" s="8">
        <v>9</v>
      </c>
      <c r="B167" s="8">
        <v>9</v>
      </c>
      <c r="C167" s="8">
        <v>9</v>
      </c>
      <c r="D167" s="8">
        <v>9</v>
      </c>
      <c r="E167" s="8">
        <v>10</v>
      </c>
      <c r="F167" s="8">
        <v>12</v>
      </c>
      <c r="G167" s="8">
        <v>13</v>
      </c>
      <c r="H167" s="8">
        <v>13</v>
      </c>
      <c r="I167" s="8">
        <v>14</v>
      </c>
      <c r="J167" s="8">
        <v>16</v>
      </c>
      <c r="K167" s="8">
        <v>36</v>
      </c>
      <c r="L167" s="8">
        <v>48</v>
      </c>
      <c r="M167" s="8">
        <v>53</v>
      </c>
      <c r="N167" s="8">
        <v>60</v>
      </c>
      <c r="O167" s="8">
        <v>77</v>
      </c>
      <c r="P167" s="8">
        <v>4</v>
      </c>
      <c r="Q167" s="8">
        <v>7</v>
      </c>
      <c r="R167" s="8">
        <v>9</v>
      </c>
      <c r="S167" s="8">
        <v>9</v>
      </c>
      <c r="T167" s="8">
        <v>9</v>
      </c>
      <c r="U167" s="8">
        <v>11</v>
      </c>
      <c r="V167" s="8">
        <v>11</v>
      </c>
      <c r="W167" s="8">
        <v>16</v>
      </c>
      <c r="X167" s="8">
        <v>23</v>
      </c>
      <c r="Y167" s="8">
        <v>46</v>
      </c>
    </row>
    <row r="168" spans="1:25" ht="12.75" x14ac:dyDescent="0.2">
      <c r="A168" s="8">
        <v>9</v>
      </c>
      <c r="B168" s="8">
        <v>9</v>
      </c>
      <c r="C168" s="8">
        <v>9</v>
      </c>
      <c r="D168" s="8">
        <v>9</v>
      </c>
      <c r="E168" s="8">
        <v>10</v>
      </c>
      <c r="F168" s="8">
        <v>12</v>
      </c>
      <c r="G168" s="8">
        <v>13</v>
      </c>
      <c r="H168" s="8">
        <v>13</v>
      </c>
      <c r="I168" s="8">
        <v>14</v>
      </c>
      <c r="J168" s="8">
        <v>16</v>
      </c>
      <c r="K168" s="8">
        <v>36</v>
      </c>
      <c r="L168" s="8">
        <v>48</v>
      </c>
      <c r="M168" s="8">
        <v>53</v>
      </c>
      <c r="N168" s="8">
        <v>61</v>
      </c>
      <c r="O168" s="8">
        <v>77</v>
      </c>
      <c r="P168" s="8">
        <v>4</v>
      </c>
      <c r="Q168" s="8">
        <v>7</v>
      </c>
      <c r="R168" s="8">
        <v>9</v>
      </c>
      <c r="S168" s="8">
        <v>9</v>
      </c>
      <c r="T168" s="8">
        <v>9</v>
      </c>
      <c r="U168" s="8">
        <v>11</v>
      </c>
      <c r="V168" s="8">
        <v>11</v>
      </c>
      <c r="W168" s="8">
        <v>16</v>
      </c>
      <c r="X168" s="8">
        <v>23</v>
      </c>
      <c r="Y168" s="8">
        <v>46</v>
      </c>
    </row>
    <row r="169" spans="1:25" ht="12.75" x14ac:dyDescent="0.2">
      <c r="A169" s="8">
        <v>6</v>
      </c>
      <c r="B169" s="8">
        <v>8</v>
      </c>
      <c r="C169" s="8">
        <v>8</v>
      </c>
      <c r="D169" s="8">
        <v>10</v>
      </c>
      <c r="E169" s="8">
        <v>11</v>
      </c>
      <c r="F169" s="8">
        <v>12</v>
      </c>
      <c r="G169" s="8">
        <v>14</v>
      </c>
      <c r="H169" s="8">
        <v>14</v>
      </c>
      <c r="I169" s="8">
        <v>15</v>
      </c>
      <c r="J169" s="8">
        <v>17</v>
      </c>
      <c r="K169" s="8">
        <v>35</v>
      </c>
      <c r="L169" s="8">
        <v>49</v>
      </c>
      <c r="M169" s="8">
        <v>54</v>
      </c>
      <c r="N169" s="8">
        <v>61</v>
      </c>
      <c r="O169" s="8">
        <v>78</v>
      </c>
      <c r="P169" s="8">
        <v>4</v>
      </c>
      <c r="Q169" s="8">
        <v>5</v>
      </c>
      <c r="R169" s="8">
        <v>7</v>
      </c>
      <c r="S169" s="8">
        <v>7</v>
      </c>
      <c r="T169" s="8">
        <v>14</v>
      </c>
      <c r="U169" s="8">
        <v>12</v>
      </c>
      <c r="V169" s="8">
        <v>12</v>
      </c>
      <c r="W169" s="8">
        <v>18</v>
      </c>
      <c r="X169" s="8">
        <v>24</v>
      </c>
      <c r="Y169" s="8">
        <v>49</v>
      </c>
    </row>
    <row r="170" spans="1:25" ht="12.75" x14ac:dyDescent="0.2">
      <c r="A170" s="8">
        <v>10</v>
      </c>
      <c r="B170" s="8">
        <v>11</v>
      </c>
      <c r="C170" s="8">
        <v>11</v>
      </c>
      <c r="D170" s="8">
        <v>14</v>
      </c>
      <c r="E170" s="8">
        <v>14</v>
      </c>
      <c r="F170" s="8">
        <v>16</v>
      </c>
      <c r="G170" s="8">
        <v>18</v>
      </c>
      <c r="H170" s="8">
        <v>18</v>
      </c>
      <c r="I170" s="8">
        <v>19</v>
      </c>
      <c r="J170" s="8">
        <v>21</v>
      </c>
      <c r="K170" s="8">
        <v>42</v>
      </c>
      <c r="L170" s="8">
        <v>55</v>
      </c>
      <c r="M170" s="8">
        <v>60</v>
      </c>
      <c r="N170" s="8">
        <v>67</v>
      </c>
      <c r="O170" s="8">
        <v>83</v>
      </c>
      <c r="P170" s="8">
        <v>9</v>
      </c>
      <c r="Q170" s="8">
        <v>11</v>
      </c>
      <c r="R170" s="8">
        <v>16</v>
      </c>
      <c r="S170" s="8">
        <v>16</v>
      </c>
      <c r="T170" s="8">
        <v>16</v>
      </c>
      <c r="U170" s="8">
        <v>18</v>
      </c>
      <c r="V170" s="8">
        <v>18</v>
      </c>
      <c r="W170" s="8">
        <v>18</v>
      </c>
      <c r="X170" s="8">
        <v>29</v>
      </c>
      <c r="Y170" s="8">
        <v>41</v>
      </c>
    </row>
    <row r="171" spans="1:25" ht="12.75" x14ac:dyDescent="0.2">
      <c r="A171" s="8">
        <v>8</v>
      </c>
      <c r="B171" s="8">
        <v>8</v>
      </c>
      <c r="C171" s="8">
        <v>9</v>
      </c>
      <c r="D171" s="8">
        <v>9</v>
      </c>
      <c r="E171" s="8">
        <v>11</v>
      </c>
      <c r="F171" s="8">
        <v>12</v>
      </c>
      <c r="G171" s="8">
        <v>12</v>
      </c>
      <c r="H171" s="8">
        <v>12</v>
      </c>
      <c r="I171" s="8">
        <v>14</v>
      </c>
      <c r="J171" s="8">
        <v>15</v>
      </c>
      <c r="K171" s="8">
        <v>35</v>
      </c>
      <c r="L171" s="8">
        <v>48</v>
      </c>
      <c r="M171" s="8">
        <v>53</v>
      </c>
      <c r="N171" s="8">
        <v>60</v>
      </c>
      <c r="O171" s="8">
        <v>76</v>
      </c>
      <c r="P171" s="8">
        <v>3</v>
      </c>
      <c r="Q171" s="8">
        <v>6</v>
      </c>
      <c r="R171" s="8">
        <v>8</v>
      </c>
      <c r="S171" s="8">
        <v>8</v>
      </c>
      <c r="T171" s="8">
        <v>9</v>
      </c>
      <c r="U171" s="8">
        <v>11</v>
      </c>
      <c r="V171" s="8">
        <v>11</v>
      </c>
      <c r="W171" s="8">
        <v>15</v>
      </c>
      <c r="X171" s="8">
        <v>22</v>
      </c>
      <c r="Y171" s="8">
        <v>45</v>
      </c>
    </row>
    <row r="172" spans="1:25" ht="12.75" x14ac:dyDescent="0.2">
      <c r="A172" s="8">
        <v>9</v>
      </c>
      <c r="B172" s="8">
        <v>9</v>
      </c>
      <c r="C172" s="8">
        <v>9</v>
      </c>
      <c r="D172" s="8">
        <v>9</v>
      </c>
      <c r="E172" s="8">
        <v>12</v>
      </c>
      <c r="F172" s="8">
        <v>12</v>
      </c>
      <c r="G172" s="8">
        <v>12</v>
      </c>
      <c r="H172" s="8">
        <v>13</v>
      </c>
      <c r="I172" s="8">
        <v>14</v>
      </c>
      <c r="J172" s="8">
        <v>15</v>
      </c>
      <c r="K172" s="8">
        <v>35</v>
      </c>
      <c r="L172" s="8">
        <v>48</v>
      </c>
      <c r="M172" s="8">
        <v>53</v>
      </c>
      <c r="N172" s="8">
        <v>60</v>
      </c>
      <c r="O172" s="8">
        <v>76</v>
      </c>
      <c r="P172" s="8">
        <v>3</v>
      </c>
      <c r="Q172" s="8">
        <v>6</v>
      </c>
      <c r="R172" s="8">
        <v>8</v>
      </c>
      <c r="S172" s="8">
        <v>8</v>
      </c>
      <c r="T172" s="8">
        <v>9</v>
      </c>
      <c r="U172" s="8">
        <v>10</v>
      </c>
      <c r="V172" s="8">
        <v>10</v>
      </c>
      <c r="W172" s="8">
        <v>15</v>
      </c>
      <c r="X172" s="8">
        <v>22</v>
      </c>
      <c r="Y172" s="8">
        <v>45</v>
      </c>
    </row>
    <row r="173" spans="1:25" ht="12.75" x14ac:dyDescent="0.2">
      <c r="A173" s="8">
        <v>9</v>
      </c>
      <c r="B173" s="8">
        <v>9</v>
      </c>
      <c r="C173" s="8">
        <v>11</v>
      </c>
      <c r="D173" s="8">
        <v>12</v>
      </c>
      <c r="E173" s="8">
        <v>12</v>
      </c>
      <c r="F173" s="8">
        <v>13</v>
      </c>
      <c r="G173" s="8">
        <v>13</v>
      </c>
      <c r="H173" s="8">
        <v>15</v>
      </c>
      <c r="I173" s="8">
        <v>16</v>
      </c>
      <c r="J173" s="8">
        <v>19</v>
      </c>
      <c r="K173" s="8">
        <v>40</v>
      </c>
      <c r="L173" s="8">
        <v>53</v>
      </c>
      <c r="M173" s="8">
        <v>58</v>
      </c>
      <c r="N173" s="8">
        <v>65</v>
      </c>
      <c r="O173" s="8">
        <v>81</v>
      </c>
      <c r="P173" s="8">
        <v>7</v>
      </c>
      <c r="Q173" s="8">
        <v>8</v>
      </c>
      <c r="R173" s="8">
        <v>13</v>
      </c>
      <c r="S173" s="8">
        <v>13</v>
      </c>
      <c r="T173" s="8">
        <v>14</v>
      </c>
      <c r="U173" s="8">
        <v>15</v>
      </c>
      <c r="V173" s="8">
        <v>15</v>
      </c>
      <c r="W173" s="8">
        <v>15</v>
      </c>
      <c r="X173" s="8">
        <v>27</v>
      </c>
      <c r="Y173" s="8">
        <v>42</v>
      </c>
    </row>
    <row r="174" spans="1:25" ht="12.75" x14ac:dyDescent="0.2">
      <c r="A174" s="8">
        <v>9</v>
      </c>
      <c r="B174" s="8">
        <v>9</v>
      </c>
      <c r="C174" s="8">
        <v>11</v>
      </c>
      <c r="D174" s="8">
        <v>12</v>
      </c>
      <c r="E174" s="8">
        <v>12</v>
      </c>
      <c r="F174" s="8">
        <v>13</v>
      </c>
      <c r="G174" s="8">
        <v>14</v>
      </c>
      <c r="H174" s="8">
        <v>16</v>
      </c>
      <c r="I174" s="8">
        <v>17</v>
      </c>
      <c r="J174" s="8">
        <v>18</v>
      </c>
      <c r="K174" s="8">
        <v>40</v>
      </c>
      <c r="L174" s="8">
        <v>52</v>
      </c>
      <c r="M174" s="8">
        <v>57</v>
      </c>
      <c r="N174" s="8">
        <v>64</v>
      </c>
      <c r="O174" s="8">
        <v>81</v>
      </c>
      <c r="P174" s="8">
        <v>6</v>
      </c>
      <c r="Q174" s="8">
        <v>8</v>
      </c>
      <c r="R174" s="8">
        <v>13</v>
      </c>
      <c r="S174" s="8">
        <v>13</v>
      </c>
      <c r="T174" s="8">
        <v>14</v>
      </c>
      <c r="U174" s="8">
        <v>15</v>
      </c>
      <c r="V174" s="8">
        <v>15</v>
      </c>
      <c r="W174" s="8">
        <v>15</v>
      </c>
      <c r="X174" s="8">
        <v>27</v>
      </c>
      <c r="Y174" s="8">
        <v>42</v>
      </c>
    </row>
    <row r="175" spans="1:25" ht="12.75" x14ac:dyDescent="0.2">
      <c r="A175" s="8">
        <v>9</v>
      </c>
      <c r="B175" s="8">
        <v>9</v>
      </c>
      <c r="C175" s="8">
        <v>11</v>
      </c>
      <c r="D175" s="8">
        <v>12</v>
      </c>
      <c r="E175" s="8">
        <v>13</v>
      </c>
      <c r="F175" s="8">
        <v>13</v>
      </c>
      <c r="G175" s="8">
        <v>13</v>
      </c>
      <c r="H175" s="8">
        <v>15</v>
      </c>
      <c r="I175" s="8">
        <v>16</v>
      </c>
      <c r="J175" s="8">
        <v>18</v>
      </c>
      <c r="K175" s="8">
        <v>39</v>
      </c>
      <c r="L175" s="8">
        <v>52</v>
      </c>
      <c r="M175" s="8">
        <v>57</v>
      </c>
      <c r="N175" s="8">
        <v>64</v>
      </c>
      <c r="O175" s="8">
        <v>81</v>
      </c>
      <c r="P175" s="8">
        <v>6</v>
      </c>
      <c r="Q175" s="8">
        <v>8</v>
      </c>
      <c r="R175" s="8">
        <v>12</v>
      </c>
      <c r="S175" s="8">
        <v>13</v>
      </c>
      <c r="T175" s="8">
        <v>14</v>
      </c>
      <c r="U175" s="8">
        <v>15</v>
      </c>
      <c r="V175" s="8">
        <v>15</v>
      </c>
      <c r="W175" s="8">
        <v>15</v>
      </c>
      <c r="X175" s="8">
        <v>26</v>
      </c>
      <c r="Y175" s="8">
        <v>42</v>
      </c>
    </row>
    <row r="176" spans="1:25" ht="12.75" x14ac:dyDescent="0.2">
      <c r="A176" s="8">
        <v>8</v>
      </c>
      <c r="B176" s="8">
        <v>8</v>
      </c>
      <c r="C176" s="8">
        <v>11</v>
      </c>
      <c r="D176" s="8">
        <v>12</v>
      </c>
      <c r="E176" s="8">
        <v>13</v>
      </c>
      <c r="F176" s="8">
        <v>13</v>
      </c>
      <c r="G176" s="8">
        <v>13</v>
      </c>
      <c r="H176" s="8">
        <v>15</v>
      </c>
      <c r="I176" s="8">
        <v>16</v>
      </c>
      <c r="J176" s="8">
        <v>18</v>
      </c>
      <c r="K176" s="8">
        <v>39</v>
      </c>
      <c r="L176" s="8">
        <v>52</v>
      </c>
      <c r="M176" s="8">
        <v>57</v>
      </c>
      <c r="N176" s="8">
        <v>64</v>
      </c>
      <c r="O176" s="8">
        <v>80</v>
      </c>
      <c r="P176" s="8">
        <v>6</v>
      </c>
      <c r="Q176" s="8">
        <v>8</v>
      </c>
      <c r="R176" s="8">
        <v>8</v>
      </c>
      <c r="S176" s="8">
        <v>12</v>
      </c>
      <c r="T176" s="8">
        <v>14</v>
      </c>
      <c r="U176" s="8">
        <v>15</v>
      </c>
      <c r="V176" s="8">
        <v>15</v>
      </c>
      <c r="W176" s="8">
        <v>15</v>
      </c>
      <c r="X176" s="8">
        <v>26</v>
      </c>
      <c r="Y176" s="8">
        <v>43</v>
      </c>
    </row>
    <row r="177" spans="1:25" ht="12.75" x14ac:dyDescent="0.2">
      <c r="A177" s="8">
        <v>8</v>
      </c>
      <c r="B177" s="8">
        <v>8</v>
      </c>
      <c r="C177" s="8">
        <v>11</v>
      </c>
      <c r="D177" s="8">
        <v>12</v>
      </c>
      <c r="E177" s="8">
        <v>13</v>
      </c>
      <c r="F177" s="8">
        <v>13</v>
      </c>
      <c r="G177" s="8">
        <v>13</v>
      </c>
      <c r="H177" s="8">
        <v>14</v>
      </c>
      <c r="I177" s="8">
        <v>15</v>
      </c>
      <c r="J177" s="8">
        <v>16</v>
      </c>
      <c r="K177" s="8">
        <v>39</v>
      </c>
      <c r="L177" s="8">
        <v>52</v>
      </c>
      <c r="M177" s="8">
        <v>57</v>
      </c>
      <c r="N177" s="8">
        <v>64</v>
      </c>
      <c r="O177" s="8">
        <v>80</v>
      </c>
      <c r="P177" s="8">
        <v>6</v>
      </c>
      <c r="Q177" s="8">
        <v>7</v>
      </c>
      <c r="R177" s="8">
        <v>8</v>
      </c>
      <c r="S177" s="8">
        <v>12</v>
      </c>
      <c r="T177" s="8">
        <v>14</v>
      </c>
      <c r="U177" s="8">
        <v>14</v>
      </c>
      <c r="V177" s="8">
        <v>14</v>
      </c>
      <c r="W177" s="8">
        <v>14</v>
      </c>
      <c r="X177" s="8">
        <v>26</v>
      </c>
      <c r="Y177" s="8">
        <v>43</v>
      </c>
    </row>
    <row r="178" spans="1:25" ht="12.75" x14ac:dyDescent="0.2">
      <c r="A178" s="8">
        <v>5</v>
      </c>
      <c r="B178" s="8">
        <v>5</v>
      </c>
      <c r="C178" s="8">
        <v>10</v>
      </c>
      <c r="D178" s="8">
        <v>10</v>
      </c>
      <c r="E178" s="8">
        <v>11</v>
      </c>
      <c r="F178" s="8">
        <v>12</v>
      </c>
      <c r="G178" s="8">
        <v>12</v>
      </c>
      <c r="H178" s="8">
        <v>12</v>
      </c>
      <c r="I178" s="8">
        <v>13</v>
      </c>
      <c r="J178" s="8">
        <v>18</v>
      </c>
      <c r="K178" s="8">
        <v>38</v>
      </c>
      <c r="L178" s="8">
        <v>51</v>
      </c>
      <c r="M178" s="8">
        <v>56</v>
      </c>
      <c r="N178" s="8">
        <v>64</v>
      </c>
      <c r="O178" s="8">
        <v>80</v>
      </c>
      <c r="P178" s="8">
        <v>2</v>
      </c>
      <c r="Q178" s="8">
        <v>4</v>
      </c>
      <c r="R178" s="8">
        <v>7</v>
      </c>
      <c r="S178" s="8">
        <v>10</v>
      </c>
      <c r="T178" s="8">
        <v>10</v>
      </c>
      <c r="U178" s="8">
        <v>14</v>
      </c>
      <c r="V178" s="8">
        <v>14</v>
      </c>
      <c r="W178" s="8">
        <v>14</v>
      </c>
      <c r="X178" s="8">
        <v>26</v>
      </c>
      <c r="Y178" s="8">
        <v>44</v>
      </c>
    </row>
    <row r="179" spans="1:25" ht="12.75" x14ac:dyDescent="0.2">
      <c r="A179" s="8">
        <v>5</v>
      </c>
      <c r="B179" s="8">
        <v>7</v>
      </c>
      <c r="C179" s="8">
        <v>7</v>
      </c>
      <c r="D179" s="8">
        <v>10</v>
      </c>
      <c r="E179" s="8">
        <v>10</v>
      </c>
      <c r="F179" s="8">
        <v>10</v>
      </c>
      <c r="G179" s="8">
        <v>13</v>
      </c>
      <c r="H179" s="8">
        <v>13</v>
      </c>
      <c r="I179" s="8">
        <v>14</v>
      </c>
      <c r="J179" s="8">
        <v>14</v>
      </c>
      <c r="K179" s="8">
        <v>33</v>
      </c>
      <c r="L179" s="8">
        <v>46</v>
      </c>
      <c r="M179" s="8">
        <v>51</v>
      </c>
      <c r="N179" s="8">
        <v>58</v>
      </c>
      <c r="O179" s="8">
        <v>74</v>
      </c>
      <c r="P179" s="8">
        <v>1</v>
      </c>
      <c r="Q179" s="8">
        <v>6</v>
      </c>
      <c r="R179" s="8">
        <v>6</v>
      </c>
      <c r="S179" s="8">
        <v>10</v>
      </c>
      <c r="T179" s="8">
        <v>11</v>
      </c>
      <c r="U179" s="8">
        <v>9</v>
      </c>
      <c r="V179" s="8">
        <v>9</v>
      </c>
      <c r="W179" s="8">
        <v>15</v>
      </c>
      <c r="X179" s="8">
        <v>20</v>
      </c>
      <c r="Y179" s="8">
        <v>46</v>
      </c>
    </row>
    <row r="180" spans="1:25" ht="12.75" x14ac:dyDescent="0.2">
      <c r="A180" s="8">
        <v>8</v>
      </c>
      <c r="B180" s="8">
        <v>11</v>
      </c>
      <c r="C180" s="8">
        <v>12</v>
      </c>
      <c r="D180" s="8">
        <v>12</v>
      </c>
      <c r="E180" s="8">
        <v>12</v>
      </c>
      <c r="F180" s="8">
        <v>13</v>
      </c>
      <c r="G180" s="8">
        <v>13</v>
      </c>
      <c r="H180" s="8">
        <v>14</v>
      </c>
      <c r="I180" s="8">
        <v>15</v>
      </c>
      <c r="J180" s="8">
        <v>18</v>
      </c>
      <c r="K180" s="8">
        <v>39</v>
      </c>
      <c r="L180" s="8">
        <v>52</v>
      </c>
      <c r="M180" s="8">
        <v>57</v>
      </c>
      <c r="N180" s="8">
        <v>64</v>
      </c>
      <c r="O180" s="8">
        <v>80</v>
      </c>
      <c r="P180" s="8">
        <v>6</v>
      </c>
      <c r="Q180" s="8">
        <v>7</v>
      </c>
      <c r="R180" s="8">
        <v>10</v>
      </c>
      <c r="S180" s="8">
        <v>12</v>
      </c>
      <c r="T180" s="8">
        <v>13</v>
      </c>
      <c r="U180" s="8">
        <v>14</v>
      </c>
      <c r="V180" s="8">
        <v>14</v>
      </c>
      <c r="W180" s="8">
        <v>14</v>
      </c>
      <c r="X180" s="8">
        <v>26</v>
      </c>
      <c r="Y180" s="8">
        <v>44</v>
      </c>
    </row>
    <row r="181" spans="1:25" ht="12.75" x14ac:dyDescent="0.2">
      <c r="A181" s="8">
        <v>7</v>
      </c>
      <c r="B181" s="8">
        <v>7</v>
      </c>
      <c r="C181" s="8">
        <v>10</v>
      </c>
      <c r="D181" s="8">
        <v>11</v>
      </c>
      <c r="E181" s="8">
        <v>11</v>
      </c>
      <c r="F181" s="8">
        <v>11</v>
      </c>
      <c r="G181" s="8">
        <v>11</v>
      </c>
      <c r="H181" s="8">
        <v>13</v>
      </c>
      <c r="I181" s="8">
        <v>14</v>
      </c>
      <c r="J181" s="8">
        <v>14</v>
      </c>
      <c r="K181" s="8">
        <v>37</v>
      </c>
      <c r="L181" s="8">
        <v>50</v>
      </c>
      <c r="M181" s="8">
        <v>55</v>
      </c>
      <c r="N181" s="8">
        <v>62</v>
      </c>
      <c r="O181" s="8">
        <v>78</v>
      </c>
      <c r="P181" s="8">
        <v>4</v>
      </c>
      <c r="Q181" s="8">
        <v>5</v>
      </c>
      <c r="R181" s="8">
        <v>6</v>
      </c>
      <c r="S181" s="8">
        <v>10</v>
      </c>
      <c r="T181" s="8">
        <v>10</v>
      </c>
      <c r="U181" s="8">
        <v>12</v>
      </c>
      <c r="V181" s="8">
        <v>12</v>
      </c>
      <c r="W181" s="8">
        <v>13</v>
      </c>
      <c r="X181" s="8">
        <v>24</v>
      </c>
      <c r="Y181" s="8">
        <v>43</v>
      </c>
    </row>
    <row r="182" spans="1:25" ht="12.75" x14ac:dyDescent="0.2">
      <c r="A182" s="8">
        <v>8</v>
      </c>
      <c r="B182" s="8">
        <v>11</v>
      </c>
      <c r="C182" s="8">
        <v>12</v>
      </c>
      <c r="D182" s="8">
        <v>12</v>
      </c>
      <c r="E182" s="8">
        <v>13</v>
      </c>
      <c r="F182" s="8">
        <v>13</v>
      </c>
      <c r="G182" s="8">
        <v>13</v>
      </c>
      <c r="H182" s="8">
        <v>14</v>
      </c>
      <c r="I182" s="8">
        <v>15</v>
      </c>
      <c r="J182" s="8">
        <v>18</v>
      </c>
      <c r="K182" s="8">
        <v>39</v>
      </c>
      <c r="L182" s="8">
        <v>51</v>
      </c>
      <c r="M182" s="8">
        <v>56</v>
      </c>
      <c r="N182" s="8">
        <v>63</v>
      </c>
      <c r="O182" s="8">
        <v>80</v>
      </c>
      <c r="P182" s="8">
        <v>5</v>
      </c>
      <c r="Q182" s="8">
        <v>7</v>
      </c>
      <c r="R182" s="8">
        <v>7</v>
      </c>
      <c r="S182" s="8">
        <v>12</v>
      </c>
      <c r="T182" s="8">
        <v>13</v>
      </c>
      <c r="U182" s="8">
        <v>14</v>
      </c>
      <c r="V182" s="8">
        <v>14</v>
      </c>
      <c r="W182" s="8">
        <v>14</v>
      </c>
      <c r="X182" s="8">
        <v>26</v>
      </c>
      <c r="Y182" s="8">
        <v>43</v>
      </c>
    </row>
    <row r="183" spans="1:25" ht="12.75" x14ac:dyDescent="0.2">
      <c r="A183" s="8">
        <v>10</v>
      </c>
      <c r="B183" s="8">
        <v>10</v>
      </c>
      <c r="C183" s="8">
        <v>12</v>
      </c>
      <c r="D183" s="8">
        <v>14</v>
      </c>
      <c r="E183" s="8">
        <v>14</v>
      </c>
      <c r="F183" s="8">
        <v>17</v>
      </c>
      <c r="G183" s="8">
        <v>17</v>
      </c>
      <c r="H183" s="8">
        <v>17</v>
      </c>
      <c r="I183" s="8">
        <v>20</v>
      </c>
      <c r="J183" s="8">
        <v>21</v>
      </c>
      <c r="K183" s="8">
        <v>43</v>
      </c>
      <c r="L183" s="8">
        <v>54</v>
      </c>
      <c r="M183" s="8">
        <v>59</v>
      </c>
      <c r="N183" s="8">
        <v>66</v>
      </c>
      <c r="O183" s="8">
        <v>83</v>
      </c>
      <c r="P183" s="8">
        <v>10</v>
      </c>
      <c r="Q183" s="8">
        <v>11</v>
      </c>
      <c r="R183" s="8">
        <v>11</v>
      </c>
      <c r="S183" s="8">
        <v>15</v>
      </c>
      <c r="T183" s="8">
        <v>16</v>
      </c>
      <c r="U183" s="8">
        <v>17</v>
      </c>
      <c r="V183" s="8">
        <v>18</v>
      </c>
      <c r="W183" s="8">
        <v>18</v>
      </c>
      <c r="X183" s="8">
        <v>29</v>
      </c>
      <c r="Y183" s="8">
        <v>39</v>
      </c>
    </row>
    <row r="184" spans="1:25" ht="12.75" x14ac:dyDescent="0.2">
      <c r="A184" s="8">
        <v>9</v>
      </c>
      <c r="B184" s="8">
        <v>9</v>
      </c>
      <c r="C184" s="8">
        <v>10</v>
      </c>
      <c r="D184" s="8">
        <v>10</v>
      </c>
      <c r="E184" s="8">
        <v>12</v>
      </c>
      <c r="F184" s="8">
        <v>12</v>
      </c>
      <c r="G184" s="8">
        <v>12</v>
      </c>
      <c r="H184" s="8">
        <v>13</v>
      </c>
      <c r="I184" s="8">
        <v>14</v>
      </c>
      <c r="J184" s="8">
        <v>17</v>
      </c>
      <c r="K184" s="8">
        <v>38</v>
      </c>
      <c r="L184" s="8">
        <v>49</v>
      </c>
      <c r="M184" s="8">
        <v>54</v>
      </c>
      <c r="N184" s="8">
        <v>62</v>
      </c>
      <c r="O184" s="8">
        <v>78</v>
      </c>
      <c r="P184" s="8">
        <v>7</v>
      </c>
      <c r="Q184" s="8">
        <v>8</v>
      </c>
      <c r="R184" s="8">
        <v>11</v>
      </c>
      <c r="S184" s="8">
        <v>14</v>
      </c>
      <c r="T184" s="8">
        <v>15</v>
      </c>
      <c r="U184" s="8">
        <v>12</v>
      </c>
      <c r="V184" s="8">
        <v>13</v>
      </c>
      <c r="W184" s="8">
        <v>13</v>
      </c>
      <c r="X184" s="8">
        <v>24</v>
      </c>
      <c r="Y184" s="8">
        <v>42</v>
      </c>
    </row>
    <row r="185" spans="1:25" ht="12.75" x14ac:dyDescent="0.2">
      <c r="A185" s="8">
        <v>9</v>
      </c>
      <c r="B185" s="8">
        <v>9</v>
      </c>
      <c r="C185" s="8">
        <v>10</v>
      </c>
      <c r="D185" s="8">
        <v>10</v>
      </c>
      <c r="E185" s="8">
        <v>12</v>
      </c>
      <c r="F185" s="8">
        <v>12</v>
      </c>
      <c r="G185" s="8">
        <v>12</v>
      </c>
      <c r="H185" s="8">
        <v>13</v>
      </c>
      <c r="I185" s="8">
        <v>14</v>
      </c>
      <c r="J185" s="8">
        <v>17</v>
      </c>
      <c r="K185" s="8">
        <v>38</v>
      </c>
      <c r="L185" s="8">
        <v>49</v>
      </c>
      <c r="M185" s="8">
        <v>54</v>
      </c>
      <c r="N185" s="8">
        <v>62</v>
      </c>
      <c r="O185" s="8">
        <v>78</v>
      </c>
      <c r="P185" s="8">
        <v>7</v>
      </c>
      <c r="Q185" s="8">
        <v>8</v>
      </c>
      <c r="R185" s="8">
        <v>8</v>
      </c>
      <c r="S185" s="8">
        <v>11</v>
      </c>
      <c r="T185" s="8">
        <v>14</v>
      </c>
      <c r="U185" s="8">
        <v>12</v>
      </c>
      <c r="V185" s="8">
        <v>13</v>
      </c>
      <c r="W185" s="8">
        <v>13</v>
      </c>
      <c r="X185" s="8">
        <v>24</v>
      </c>
      <c r="Y185" s="8">
        <v>42</v>
      </c>
    </row>
    <row r="186" spans="1:25" ht="12.75" x14ac:dyDescent="0.2">
      <c r="A186" s="8">
        <v>11</v>
      </c>
      <c r="B186" s="8">
        <v>11</v>
      </c>
      <c r="C186" s="8">
        <v>12</v>
      </c>
      <c r="D186" s="8">
        <v>13</v>
      </c>
      <c r="E186" s="8">
        <v>13</v>
      </c>
      <c r="F186" s="8">
        <v>16</v>
      </c>
      <c r="G186" s="8">
        <v>16</v>
      </c>
      <c r="H186" s="8">
        <v>16</v>
      </c>
      <c r="I186" s="8">
        <v>16</v>
      </c>
      <c r="J186" s="8">
        <v>19</v>
      </c>
      <c r="K186" s="8">
        <v>42</v>
      </c>
      <c r="L186" s="8">
        <v>53</v>
      </c>
      <c r="M186" s="8">
        <v>58</v>
      </c>
      <c r="N186" s="8">
        <v>65</v>
      </c>
      <c r="O186" s="8">
        <v>82</v>
      </c>
      <c r="P186" s="8">
        <v>9</v>
      </c>
      <c r="Q186" s="8">
        <v>10</v>
      </c>
      <c r="R186" s="8">
        <v>12</v>
      </c>
      <c r="S186" s="8">
        <v>15</v>
      </c>
      <c r="T186" s="8">
        <v>16</v>
      </c>
      <c r="U186" s="8">
        <v>16</v>
      </c>
      <c r="V186" s="8">
        <v>17</v>
      </c>
      <c r="W186" s="8">
        <v>17</v>
      </c>
      <c r="X186" s="8">
        <v>27</v>
      </c>
      <c r="Y186" s="8">
        <v>40</v>
      </c>
    </row>
    <row r="187" spans="1:25" ht="12.75" x14ac:dyDescent="0.2">
      <c r="A187" s="8">
        <v>7</v>
      </c>
      <c r="B187" s="8">
        <v>9</v>
      </c>
      <c r="C187" s="8">
        <v>10</v>
      </c>
      <c r="D187" s="8">
        <v>10</v>
      </c>
      <c r="E187" s="8">
        <v>10</v>
      </c>
      <c r="F187" s="8">
        <v>12</v>
      </c>
      <c r="G187" s="8">
        <v>12</v>
      </c>
      <c r="H187" s="8">
        <v>12</v>
      </c>
      <c r="I187" s="8">
        <v>12</v>
      </c>
      <c r="J187" s="8">
        <v>15</v>
      </c>
      <c r="K187" s="8">
        <v>36</v>
      </c>
      <c r="L187" s="8">
        <v>49</v>
      </c>
      <c r="M187" s="8">
        <v>54</v>
      </c>
      <c r="N187" s="8">
        <v>61</v>
      </c>
      <c r="O187" s="8">
        <v>77</v>
      </c>
      <c r="P187" s="8">
        <v>5</v>
      </c>
      <c r="Q187" s="8">
        <v>6</v>
      </c>
      <c r="R187" s="8">
        <v>8</v>
      </c>
      <c r="S187" s="8">
        <v>9</v>
      </c>
      <c r="T187" s="8">
        <v>12</v>
      </c>
      <c r="U187" s="8">
        <v>12</v>
      </c>
      <c r="V187" s="8">
        <v>12</v>
      </c>
      <c r="W187" s="8">
        <v>12</v>
      </c>
      <c r="X187" s="8">
        <v>23</v>
      </c>
      <c r="Y187" s="8">
        <v>42</v>
      </c>
    </row>
    <row r="188" spans="1:25" ht="12.75" x14ac:dyDescent="0.2">
      <c r="A188" s="8">
        <v>11</v>
      </c>
      <c r="B188" s="8">
        <v>11</v>
      </c>
      <c r="C188" s="8">
        <v>11</v>
      </c>
      <c r="D188" s="8">
        <v>13</v>
      </c>
      <c r="E188" s="8">
        <v>13</v>
      </c>
      <c r="F188" s="8">
        <v>16</v>
      </c>
      <c r="G188" s="8">
        <v>16</v>
      </c>
      <c r="H188" s="8">
        <v>16</v>
      </c>
      <c r="I188" s="8">
        <v>16</v>
      </c>
      <c r="J188" s="8">
        <v>19</v>
      </c>
      <c r="K188" s="8">
        <v>42</v>
      </c>
      <c r="L188" s="8">
        <v>53</v>
      </c>
      <c r="M188" s="8">
        <v>58</v>
      </c>
      <c r="N188" s="8">
        <v>65</v>
      </c>
      <c r="O188" s="8">
        <v>82</v>
      </c>
      <c r="P188" s="8">
        <v>9</v>
      </c>
      <c r="Q188" s="8">
        <v>10</v>
      </c>
      <c r="R188" s="8">
        <v>12</v>
      </c>
      <c r="S188" s="8">
        <v>14</v>
      </c>
      <c r="T188" s="8">
        <v>16</v>
      </c>
      <c r="U188" s="8">
        <v>16</v>
      </c>
      <c r="V188" s="8">
        <v>17</v>
      </c>
      <c r="W188" s="8">
        <v>17</v>
      </c>
      <c r="X188" s="8">
        <v>27</v>
      </c>
      <c r="Y188" s="8">
        <v>40</v>
      </c>
    </row>
    <row r="189" spans="1:25" ht="12.75" x14ac:dyDescent="0.2">
      <c r="A189" s="8">
        <v>11</v>
      </c>
      <c r="B189" s="8">
        <v>12</v>
      </c>
      <c r="C189" s="8">
        <v>13</v>
      </c>
      <c r="D189" s="8">
        <v>15</v>
      </c>
      <c r="E189" s="8">
        <v>16</v>
      </c>
      <c r="F189" s="8">
        <v>18</v>
      </c>
      <c r="G189" s="8">
        <v>18</v>
      </c>
      <c r="H189" s="8">
        <v>19</v>
      </c>
      <c r="I189" s="8">
        <v>21</v>
      </c>
      <c r="J189" s="8">
        <v>21</v>
      </c>
      <c r="K189" s="8">
        <v>42</v>
      </c>
      <c r="L189" s="8">
        <v>52</v>
      </c>
      <c r="M189" s="8">
        <v>57</v>
      </c>
      <c r="N189" s="8">
        <v>64</v>
      </c>
      <c r="O189" s="8">
        <v>80</v>
      </c>
      <c r="P189" s="8">
        <v>11</v>
      </c>
      <c r="Q189" s="8">
        <v>12</v>
      </c>
      <c r="R189" s="8">
        <v>12</v>
      </c>
      <c r="S189" s="8">
        <v>15</v>
      </c>
      <c r="T189" s="8">
        <v>19</v>
      </c>
      <c r="U189" s="8">
        <v>14</v>
      </c>
      <c r="V189" s="8">
        <v>17</v>
      </c>
      <c r="W189" s="8">
        <v>17</v>
      </c>
      <c r="X189" s="8">
        <v>26</v>
      </c>
      <c r="Y189" s="8">
        <v>41</v>
      </c>
    </row>
    <row r="190" spans="1:25" ht="12.75" x14ac:dyDescent="0.2">
      <c r="A190" s="8">
        <v>11</v>
      </c>
      <c r="B190" s="8">
        <v>12</v>
      </c>
      <c r="C190" s="8">
        <v>13</v>
      </c>
      <c r="D190" s="8">
        <v>15</v>
      </c>
      <c r="E190" s="8">
        <v>16</v>
      </c>
      <c r="F190" s="8">
        <v>16</v>
      </c>
      <c r="G190" s="8">
        <v>18</v>
      </c>
      <c r="H190" s="8">
        <v>18</v>
      </c>
      <c r="I190" s="8">
        <v>21</v>
      </c>
      <c r="J190" s="8">
        <v>21</v>
      </c>
      <c r="K190" s="8">
        <v>42</v>
      </c>
      <c r="L190" s="8">
        <v>52</v>
      </c>
      <c r="M190" s="8">
        <v>57</v>
      </c>
      <c r="N190" s="8">
        <v>64</v>
      </c>
      <c r="O190" s="8">
        <v>80</v>
      </c>
      <c r="P190" s="8">
        <v>10</v>
      </c>
      <c r="Q190" s="8">
        <v>11</v>
      </c>
      <c r="R190" s="8">
        <v>12</v>
      </c>
      <c r="S190" s="8">
        <v>12</v>
      </c>
      <c r="T190" s="8">
        <v>19</v>
      </c>
      <c r="U190" s="8">
        <v>14</v>
      </c>
      <c r="V190" s="8">
        <v>17</v>
      </c>
      <c r="W190" s="8">
        <v>17</v>
      </c>
      <c r="X190" s="8">
        <v>26</v>
      </c>
      <c r="Y190" s="8">
        <v>41</v>
      </c>
    </row>
    <row r="191" spans="1:25" ht="12.75" x14ac:dyDescent="0.2">
      <c r="A191" s="8">
        <v>7</v>
      </c>
      <c r="B191" s="8">
        <v>9</v>
      </c>
      <c r="C191" s="8">
        <v>9</v>
      </c>
      <c r="D191" s="8">
        <v>9</v>
      </c>
      <c r="E191" s="8">
        <v>11</v>
      </c>
      <c r="F191" s="8">
        <v>12</v>
      </c>
      <c r="G191" s="8">
        <v>12</v>
      </c>
      <c r="H191" s="8">
        <v>12</v>
      </c>
      <c r="I191" s="8">
        <v>13</v>
      </c>
      <c r="J191" s="8">
        <v>15</v>
      </c>
      <c r="K191" s="8">
        <v>33</v>
      </c>
      <c r="L191" s="8">
        <v>46</v>
      </c>
      <c r="M191" s="8">
        <v>50</v>
      </c>
      <c r="N191" s="8">
        <v>58</v>
      </c>
      <c r="O191" s="8">
        <v>74</v>
      </c>
      <c r="P191" s="8">
        <v>2</v>
      </c>
      <c r="Q191" s="8">
        <v>6</v>
      </c>
      <c r="R191" s="8">
        <v>6</v>
      </c>
      <c r="S191" s="8">
        <v>9</v>
      </c>
      <c r="T191" s="8">
        <v>10</v>
      </c>
      <c r="U191" s="8">
        <v>8</v>
      </c>
      <c r="V191" s="8">
        <v>8</v>
      </c>
      <c r="W191" s="8">
        <v>14</v>
      </c>
      <c r="X191" s="8">
        <v>20</v>
      </c>
      <c r="Y191" s="8">
        <v>45</v>
      </c>
    </row>
    <row r="192" spans="1:25" ht="12.75" x14ac:dyDescent="0.2">
      <c r="A192" s="8">
        <v>6</v>
      </c>
      <c r="B192" s="8">
        <v>8</v>
      </c>
      <c r="C192" s="8">
        <v>8</v>
      </c>
      <c r="D192" s="8">
        <v>9</v>
      </c>
      <c r="E192" s="8">
        <v>11</v>
      </c>
      <c r="F192" s="8">
        <v>11</v>
      </c>
      <c r="G192" s="8">
        <v>11</v>
      </c>
      <c r="H192" s="8">
        <v>12</v>
      </c>
      <c r="I192" s="8">
        <v>12</v>
      </c>
      <c r="J192" s="8">
        <v>15</v>
      </c>
      <c r="K192" s="8">
        <v>32</v>
      </c>
      <c r="L192" s="8">
        <v>45</v>
      </c>
      <c r="M192" s="8">
        <v>50</v>
      </c>
      <c r="N192" s="8">
        <v>57</v>
      </c>
      <c r="O192" s="8">
        <v>73</v>
      </c>
      <c r="P192" s="8">
        <v>2</v>
      </c>
      <c r="Q192" s="8">
        <v>5</v>
      </c>
      <c r="R192" s="8">
        <v>6</v>
      </c>
      <c r="S192" s="8">
        <v>9</v>
      </c>
      <c r="T192" s="8">
        <v>11</v>
      </c>
      <c r="U192" s="8">
        <v>8</v>
      </c>
      <c r="V192" s="8">
        <v>8</v>
      </c>
      <c r="W192" s="8">
        <v>14</v>
      </c>
      <c r="X192" s="8">
        <v>19</v>
      </c>
      <c r="Y192" s="8">
        <v>45</v>
      </c>
    </row>
    <row r="193" spans="1:25" ht="12.75" x14ac:dyDescent="0.2">
      <c r="A193" s="8">
        <v>7</v>
      </c>
      <c r="B193" s="8">
        <v>9</v>
      </c>
      <c r="C193" s="8">
        <v>9</v>
      </c>
      <c r="D193" s="8">
        <v>9</v>
      </c>
      <c r="E193" s="8">
        <v>12</v>
      </c>
      <c r="F193" s="8">
        <v>12</v>
      </c>
      <c r="G193" s="8">
        <v>12</v>
      </c>
      <c r="H193" s="8">
        <v>14</v>
      </c>
      <c r="I193" s="8">
        <v>14</v>
      </c>
      <c r="J193" s="8">
        <v>15</v>
      </c>
      <c r="K193" s="8">
        <v>38</v>
      </c>
      <c r="L193" s="8">
        <v>48</v>
      </c>
      <c r="M193" s="8">
        <v>53</v>
      </c>
      <c r="N193" s="8">
        <v>61</v>
      </c>
      <c r="O193" s="8">
        <v>77</v>
      </c>
      <c r="P193" s="8">
        <v>7</v>
      </c>
      <c r="Q193" s="8">
        <v>8</v>
      </c>
      <c r="R193" s="8">
        <v>14</v>
      </c>
      <c r="S193" s="8">
        <v>14</v>
      </c>
      <c r="T193" s="8">
        <v>15</v>
      </c>
      <c r="U193" s="8">
        <v>11</v>
      </c>
      <c r="V193" s="8">
        <v>13</v>
      </c>
      <c r="W193" s="8">
        <v>13</v>
      </c>
      <c r="X193" s="8">
        <v>23</v>
      </c>
      <c r="Y193" s="8">
        <v>41</v>
      </c>
    </row>
    <row r="194" spans="1:25" ht="12.75" x14ac:dyDescent="0.2">
      <c r="A194" s="8">
        <v>6</v>
      </c>
      <c r="B194" s="8">
        <v>9</v>
      </c>
      <c r="C194" s="8">
        <v>9</v>
      </c>
      <c r="D194" s="8">
        <v>10</v>
      </c>
      <c r="E194" s="8">
        <v>10</v>
      </c>
      <c r="F194" s="8">
        <v>10</v>
      </c>
      <c r="G194" s="8">
        <v>12</v>
      </c>
      <c r="H194" s="8">
        <v>12</v>
      </c>
      <c r="I194" s="8">
        <v>13</v>
      </c>
      <c r="J194" s="8">
        <v>18</v>
      </c>
      <c r="K194" s="8">
        <v>31</v>
      </c>
      <c r="L194" s="8">
        <v>43</v>
      </c>
      <c r="M194" s="8">
        <v>48</v>
      </c>
      <c r="N194" s="8">
        <v>55</v>
      </c>
      <c r="O194" s="8">
        <v>71</v>
      </c>
      <c r="P194" s="8">
        <v>4</v>
      </c>
      <c r="Q194" s="8">
        <v>5</v>
      </c>
      <c r="R194" s="8">
        <v>9</v>
      </c>
      <c r="S194" s="8">
        <v>9</v>
      </c>
      <c r="T194" s="8">
        <v>13</v>
      </c>
      <c r="U194" s="8">
        <v>7</v>
      </c>
      <c r="V194" s="8">
        <v>7</v>
      </c>
      <c r="W194" s="8">
        <v>11</v>
      </c>
      <c r="X194" s="8">
        <v>17</v>
      </c>
      <c r="Y194" s="8">
        <v>42</v>
      </c>
    </row>
    <row r="195" spans="1:25" ht="12.75" x14ac:dyDescent="0.2">
      <c r="A195" s="8">
        <v>6</v>
      </c>
      <c r="B195" s="8">
        <v>6</v>
      </c>
      <c r="C195" s="8">
        <v>8</v>
      </c>
      <c r="D195" s="8">
        <v>9</v>
      </c>
      <c r="E195" s="8">
        <v>9</v>
      </c>
      <c r="F195" s="8">
        <v>13</v>
      </c>
      <c r="G195" s="8">
        <v>13</v>
      </c>
      <c r="H195" s="8">
        <v>14</v>
      </c>
      <c r="I195" s="8">
        <v>18</v>
      </c>
      <c r="J195" s="8">
        <v>19</v>
      </c>
      <c r="K195" s="8">
        <v>32</v>
      </c>
      <c r="L195" s="8">
        <v>42</v>
      </c>
      <c r="M195" s="8">
        <v>47</v>
      </c>
      <c r="N195" s="8">
        <v>54</v>
      </c>
      <c r="O195" s="8">
        <v>71</v>
      </c>
      <c r="P195" s="8">
        <v>3</v>
      </c>
      <c r="Q195" s="8">
        <v>5</v>
      </c>
      <c r="R195" s="8">
        <v>5</v>
      </c>
      <c r="S195" s="8">
        <v>6</v>
      </c>
      <c r="T195" s="8">
        <v>13</v>
      </c>
      <c r="U195" s="8">
        <v>7</v>
      </c>
      <c r="V195" s="8">
        <v>7</v>
      </c>
      <c r="W195" s="8">
        <v>11</v>
      </c>
      <c r="X195" s="8">
        <v>16</v>
      </c>
      <c r="Y195" s="8">
        <v>42</v>
      </c>
    </row>
    <row r="196" spans="1:25" ht="12.75" x14ac:dyDescent="0.2">
      <c r="A196" s="8">
        <v>8</v>
      </c>
      <c r="B196" s="8">
        <v>8</v>
      </c>
      <c r="C196" s="8">
        <v>8</v>
      </c>
      <c r="D196" s="8">
        <v>8</v>
      </c>
      <c r="E196" s="8">
        <v>11</v>
      </c>
      <c r="F196" s="8">
        <v>11</v>
      </c>
      <c r="G196" s="8">
        <v>11</v>
      </c>
      <c r="H196" s="8">
        <v>11</v>
      </c>
      <c r="I196" s="8">
        <v>11</v>
      </c>
      <c r="J196" s="8">
        <v>12</v>
      </c>
      <c r="K196" s="8">
        <v>32</v>
      </c>
      <c r="L196" s="8">
        <v>45</v>
      </c>
      <c r="M196" s="8">
        <v>50</v>
      </c>
      <c r="N196" s="8">
        <v>57</v>
      </c>
      <c r="O196" s="8">
        <v>73</v>
      </c>
      <c r="P196" s="8">
        <v>2</v>
      </c>
      <c r="Q196" s="8">
        <v>5</v>
      </c>
      <c r="R196" s="8">
        <v>5</v>
      </c>
      <c r="S196" s="8">
        <v>9</v>
      </c>
      <c r="T196" s="8">
        <v>11</v>
      </c>
      <c r="U196" s="8">
        <v>7</v>
      </c>
      <c r="V196" s="8">
        <v>7</v>
      </c>
      <c r="W196" s="8">
        <v>13</v>
      </c>
      <c r="X196" s="8">
        <v>19</v>
      </c>
      <c r="Y196" s="8">
        <v>44</v>
      </c>
    </row>
    <row r="197" spans="1:25" ht="12.75" x14ac:dyDescent="0.2">
      <c r="A197" s="8">
        <v>11</v>
      </c>
      <c r="B197" s="8">
        <v>12</v>
      </c>
      <c r="C197" s="8">
        <v>12</v>
      </c>
      <c r="D197" s="8">
        <v>13</v>
      </c>
      <c r="E197" s="8">
        <v>16</v>
      </c>
      <c r="F197" s="8">
        <v>16</v>
      </c>
      <c r="G197" s="8">
        <v>16</v>
      </c>
      <c r="H197" s="8">
        <v>16</v>
      </c>
      <c r="I197" s="8">
        <v>19</v>
      </c>
      <c r="J197" s="8">
        <v>20</v>
      </c>
      <c r="K197" s="8">
        <v>42</v>
      </c>
      <c r="L197" s="8">
        <v>53</v>
      </c>
      <c r="M197" s="8">
        <v>58</v>
      </c>
      <c r="N197" s="8">
        <v>65</v>
      </c>
      <c r="O197" s="8">
        <v>81</v>
      </c>
      <c r="P197" s="8">
        <v>9</v>
      </c>
      <c r="Q197" s="8">
        <v>11</v>
      </c>
      <c r="R197" s="8">
        <v>13</v>
      </c>
      <c r="S197" s="8">
        <v>15</v>
      </c>
      <c r="T197" s="8">
        <v>17</v>
      </c>
      <c r="U197" s="8">
        <v>15</v>
      </c>
      <c r="V197" s="8">
        <v>17</v>
      </c>
      <c r="W197" s="8">
        <v>17</v>
      </c>
      <c r="X197" s="8">
        <v>27</v>
      </c>
      <c r="Y197" s="8">
        <v>40</v>
      </c>
    </row>
    <row r="198" spans="1:25" ht="12.75" x14ac:dyDescent="0.2">
      <c r="A198" s="8">
        <v>8</v>
      </c>
      <c r="B198" s="8">
        <v>8</v>
      </c>
      <c r="C198" s="8">
        <v>8</v>
      </c>
      <c r="D198" s="8">
        <v>9</v>
      </c>
      <c r="E198" s="8">
        <v>9</v>
      </c>
      <c r="F198" s="8">
        <v>10</v>
      </c>
      <c r="G198" s="8">
        <v>11</v>
      </c>
      <c r="H198" s="8">
        <v>12</v>
      </c>
      <c r="I198" s="8">
        <v>15</v>
      </c>
      <c r="J198" s="8">
        <v>15</v>
      </c>
      <c r="K198" s="8">
        <v>39</v>
      </c>
      <c r="L198" s="8">
        <v>49</v>
      </c>
      <c r="M198" s="8">
        <v>54</v>
      </c>
      <c r="N198" s="8">
        <v>61</v>
      </c>
      <c r="O198" s="8">
        <v>77</v>
      </c>
      <c r="P198" s="8">
        <v>7</v>
      </c>
      <c r="Q198" s="8">
        <v>7</v>
      </c>
      <c r="R198" s="8">
        <v>13</v>
      </c>
      <c r="S198" s="8">
        <v>15</v>
      </c>
      <c r="T198" s="8">
        <v>15</v>
      </c>
      <c r="U198" s="8">
        <v>11</v>
      </c>
      <c r="V198" s="8">
        <v>13</v>
      </c>
      <c r="W198" s="8">
        <v>13</v>
      </c>
      <c r="X198" s="8">
        <v>23</v>
      </c>
      <c r="Y198" s="8">
        <v>41</v>
      </c>
    </row>
    <row r="199" spans="1:25" ht="12.75" x14ac:dyDescent="0.2">
      <c r="A199" s="8">
        <v>8</v>
      </c>
      <c r="B199" s="8">
        <v>8</v>
      </c>
      <c r="C199" s="8">
        <v>9</v>
      </c>
      <c r="D199" s="8">
        <v>9</v>
      </c>
      <c r="E199" s="8">
        <v>10</v>
      </c>
      <c r="F199" s="8">
        <v>11</v>
      </c>
      <c r="G199" s="8">
        <v>12</v>
      </c>
      <c r="H199" s="8">
        <v>14</v>
      </c>
      <c r="I199" s="8">
        <v>15</v>
      </c>
      <c r="J199" s="8">
        <v>15</v>
      </c>
      <c r="K199" s="8">
        <v>39</v>
      </c>
      <c r="L199" s="8">
        <v>49</v>
      </c>
      <c r="M199" s="8">
        <v>54</v>
      </c>
      <c r="N199" s="8">
        <v>61</v>
      </c>
      <c r="O199" s="8">
        <v>77</v>
      </c>
      <c r="P199" s="8">
        <v>7</v>
      </c>
      <c r="Q199" s="8">
        <v>7</v>
      </c>
      <c r="R199" s="8">
        <v>11</v>
      </c>
      <c r="S199" s="8">
        <v>15</v>
      </c>
      <c r="T199" s="8">
        <v>15</v>
      </c>
      <c r="U199" s="8">
        <v>11</v>
      </c>
      <c r="V199" s="8">
        <v>13</v>
      </c>
      <c r="W199" s="8">
        <v>13</v>
      </c>
      <c r="X199" s="8">
        <v>23</v>
      </c>
      <c r="Y199" s="8">
        <v>41</v>
      </c>
    </row>
    <row r="200" spans="1:25" ht="12.75" x14ac:dyDescent="0.2">
      <c r="A200" s="8">
        <v>7</v>
      </c>
      <c r="B200" s="8">
        <v>7</v>
      </c>
      <c r="C200" s="8">
        <v>8</v>
      </c>
      <c r="D200" s="8">
        <v>8</v>
      </c>
      <c r="E200" s="8">
        <v>9</v>
      </c>
      <c r="F200" s="8">
        <v>9</v>
      </c>
      <c r="G200" s="8">
        <v>13</v>
      </c>
      <c r="H200" s="8">
        <v>14</v>
      </c>
      <c r="I200" s="8">
        <v>14</v>
      </c>
      <c r="J200" s="8">
        <v>14</v>
      </c>
      <c r="K200" s="8">
        <v>38</v>
      </c>
      <c r="L200" s="8">
        <v>48</v>
      </c>
      <c r="M200" s="8">
        <v>53</v>
      </c>
      <c r="N200" s="8">
        <v>60</v>
      </c>
      <c r="O200" s="8">
        <v>76</v>
      </c>
      <c r="P200" s="8">
        <v>6</v>
      </c>
      <c r="Q200" s="8">
        <v>6</v>
      </c>
      <c r="R200" s="8">
        <v>10</v>
      </c>
      <c r="S200" s="8">
        <v>14</v>
      </c>
      <c r="T200" s="8">
        <v>14</v>
      </c>
      <c r="U200" s="8">
        <v>10</v>
      </c>
      <c r="V200" s="8">
        <v>13</v>
      </c>
      <c r="W200" s="8">
        <v>13</v>
      </c>
      <c r="X200" s="8">
        <v>22</v>
      </c>
      <c r="Y200" s="8">
        <v>40</v>
      </c>
    </row>
    <row r="201" spans="1:25" ht="12.75" x14ac:dyDescent="0.2">
      <c r="A201" s="8">
        <v>5</v>
      </c>
      <c r="B201" s="8">
        <v>8</v>
      </c>
      <c r="C201" s="8">
        <v>9</v>
      </c>
      <c r="D201" s="8">
        <v>9</v>
      </c>
      <c r="E201" s="8">
        <v>12</v>
      </c>
      <c r="F201" s="8">
        <v>12</v>
      </c>
      <c r="G201" s="8">
        <v>14</v>
      </c>
      <c r="H201" s="8">
        <v>17</v>
      </c>
      <c r="I201" s="8">
        <v>18</v>
      </c>
      <c r="J201" s="8">
        <v>19</v>
      </c>
      <c r="K201" s="8">
        <v>39</v>
      </c>
      <c r="L201" s="8">
        <v>47</v>
      </c>
      <c r="M201" s="8">
        <v>52</v>
      </c>
      <c r="N201" s="8">
        <v>59</v>
      </c>
      <c r="O201" s="8">
        <v>75</v>
      </c>
      <c r="P201" s="8">
        <v>4</v>
      </c>
      <c r="Q201" s="8">
        <v>4</v>
      </c>
      <c r="R201" s="8">
        <v>16</v>
      </c>
      <c r="S201" s="8">
        <v>17</v>
      </c>
      <c r="T201" s="8">
        <v>18</v>
      </c>
      <c r="U201" s="8">
        <v>8</v>
      </c>
      <c r="V201" s="8">
        <v>11</v>
      </c>
      <c r="W201" s="8">
        <v>11</v>
      </c>
      <c r="X201" s="8">
        <v>21</v>
      </c>
      <c r="Y201" s="8">
        <v>38</v>
      </c>
    </row>
    <row r="202" spans="1:25" ht="12.75" x14ac:dyDescent="0.2">
      <c r="A202" s="8">
        <v>11</v>
      </c>
      <c r="B202" s="8">
        <v>12</v>
      </c>
      <c r="C202" s="8">
        <v>12</v>
      </c>
      <c r="D202" s="8">
        <v>13</v>
      </c>
      <c r="E202" s="8">
        <v>16</v>
      </c>
      <c r="F202" s="8">
        <v>16</v>
      </c>
      <c r="G202" s="8">
        <v>16</v>
      </c>
      <c r="H202" s="8">
        <v>16</v>
      </c>
      <c r="I202" s="8">
        <v>19</v>
      </c>
      <c r="J202" s="8">
        <v>20</v>
      </c>
      <c r="K202" s="8">
        <v>42</v>
      </c>
      <c r="L202" s="8">
        <v>53</v>
      </c>
      <c r="M202" s="8">
        <v>58</v>
      </c>
      <c r="N202" s="8">
        <v>65</v>
      </c>
      <c r="O202" s="8">
        <v>81</v>
      </c>
      <c r="P202" s="8">
        <v>9</v>
      </c>
      <c r="Q202" s="8">
        <v>11</v>
      </c>
      <c r="R202" s="8">
        <v>13</v>
      </c>
      <c r="S202" s="8">
        <v>17</v>
      </c>
      <c r="T202" s="8">
        <v>17</v>
      </c>
      <c r="U202" s="8">
        <v>15</v>
      </c>
      <c r="V202" s="8">
        <v>17</v>
      </c>
      <c r="W202" s="8">
        <v>17</v>
      </c>
      <c r="X202" s="8">
        <v>27</v>
      </c>
      <c r="Y202" s="8">
        <v>40</v>
      </c>
    </row>
    <row r="203" spans="1:25" ht="12.75" x14ac:dyDescent="0.2">
      <c r="A203" s="8">
        <v>10</v>
      </c>
      <c r="B203" s="8">
        <v>13</v>
      </c>
      <c r="C203" s="8">
        <v>13</v>
      </c>
      <c r="D203" s="8">
        <v>14</v>
      </c>
      <c r="E203" s="8">
        <v>17</v>
      </c>
      <c r="F203" s="8">
        <v>17</v>
      </c>
      <c r="G203" s="8">
        <v>17</v>
      </c>
      <c r="H203" s="8">
        <v>18</v>
      </c>
      <c r="I203" s="8">
        <v>20</v>
      </c>
      <c r="J203" s="8">
        <v>21</v>
      </c>
      <c r="K203" s="8">
        <v>43</v>
      </c>
      <c r="L203" s="8">
        <v>54</v>
      </c>
      <c r="M203" s="8">
        <v>59</v>
      </c>
      <c r="N203" s="8">
        <v>66</v>
      </c>
      <c r="O203" s="8">
        <v>82</v>
      </c>
      <c r="P203" s="8">
        <v>10</v>
      </c>
      <c r="Q203" s="8">
        <v>12</v>
      </c>
      <c r="R203" s="8">
        <v>14</v>
      </c>
      <c r="S203" s="8">
        <v>18</v>
      </c>
      <c r="T203" s="8">
        <v>18</v>
      </c>
      <c r="U203" s="8">
        <v>16</v>
      </c>
      <c r="V203" s="8">
        <v>18</v>
      </c>
      <c r="W203" s="8">
        <v>18</v>
      </c>
      <c r="X203" s="8">
        <v>28</v>
      </c>
      <c r="Y203" s="8">
        <v>39</v>
      </c>
    </row>
    <row r="204" spans="1:25" ht="12.75" x14ac:dyDescent="0.2">
      <c r="A204" s="8">
        <v>8</v>
      </c>
      <c r="B204" s="8">
        <v>8</v>
      </c>
      <c r="C204" s="8">
        <v>8</v>
      </c>
      <c r="D204" s="8">
        <v>8</v>
      </c>
      <c r="E204" s="8">
        <v>10</v>
      </c>
      <c r="F204" s="8">
        <v>11</v>
      </c>
      <c r="G204" s="8">
        <v>12</v>
      </c>
      <c r="H204" s="8">
        <v>12</v>
      </c>
      <c r="I204" s="8">
        <v>12</v>
      </c>
      <c r="J204" s="8">
        <v>16</v>
      </c>
      <c r="K204" s="8">
        <v>32</v>
      </c>
      <c r="L204" s="8">
        <v>44</v>
      </c>
      <c r="M204" s="8">
        <v>49</v>
      </c>
      <c r="N204" s="8">
        <v>56</v>
      </c>
      <c r="O204" s="8">
        <v>73</v>
      </c>
      <c r="P204" s="8">
        <v>1</v>
      </c>
      <c r="Q204" s="8">
        <v>5</v>
      </c>
      <c r="R204" s="8">
        <v>5</v>
      </c>
      <c r="S204" s="8">
        <v>8</v>
      </c>
      <c r="T204" s="8">
        <v>11</v>
      </c>
      <c r="U204" s="8">
        <v>7</v>
      </c>
      <c r="V204" s="8">
        <v>7</v>
      </c>
      <c r="W204" s="8">
        <v>13</v>
      </c>
      <c r="X204" s="8">
        <v>18</v>
      </c>
      <c r="Y204" s="8">
        <v>44</v>
      </c>
    </row>
    <row r="205" spans="1:25" ht="12.75" x14ac:dyDescent="0.2">
      <c r="A205" s="8">
        <v>9</v>
      </c>
      <c r="B205" s="8">
        <v>11</v>
      </c>
      <c r="C205" s="8">
        <v>11</v>
      </c>
      <c r="D205" s="8">
        <v>13</v>
      </c>
      <c r="E205" s="8">
        <v>14</v>
      </c>
      <c r="F205" s="8">
        <v>14</v>
      </c>
      <c r="G205" s="8">
        <v>14</v>
      </c>
      <c r="H205" s="8">
        <v>14</v>
      </c>
      <c r="I205" s="8">
        <v>16</v>
      </c>
      <c r="J205" s="8">
        <v>19</v>
      </c>
      <c r="K205" s="8">
        <v>40</v>
      </c>
      <c r="L205" s="8">
        <v>50</v>
      </c>
      <c r="M205" s="8">
        <v>55</v>
      </c>
      <c r="N205" s="8">
        <v>62</v>
      </c>
      <c r="O205" s="8">
        <v>78</v>
      </c>
      <c r="P205" s="8">
        <v>8</v>
      </c>
      <c r="Q205" s="8">
        <v>8</v>
      </c>
      <c r="R205" s="8">
        <v>10</v>
      </c>
      <c r="S205" s="8">
        <v>14</v>
      </c>
      <c r="T205" s="8">
        <v>16</v>
      </c>
      <c r="U205" s="8">
        <v>12</v>
      </c>
      <c r="V205" s="8">
        <v>14</v>
      </c>
      <c r="W205" s="8">
        <v>14</v>
      </c>
      <c r="X205" s="8">
        <v>24</v>
      </c>
      <c r="Y205" s="8">
        <v>40</v>
      </c>
    </row>
    <row r="206" spans="1:25" ht="12.75" x14ac:dyDescent="0.2">
      <c r="A206" s="8">
        <v>9</v>
      </c>
      <c r="B206" s="8">
        <v>9</v>
      </c>
      <c r="C206" s="8">
        <v>10</v>
      </c>
      <c r="D206" s="8">
        <v>11</v>
      </c>
      <c r="E206" s="8">
        <v>11</v>
      </c>
      <c r="F206" s="8">
        <v>12</v>
      </c>
      <c r="G206" s="8">
        <v>12</v>
      </c>
      <c r="H206" s="8">
        <v>12</v>
      </c>
      <c r="I206" s="8">
        <v>13</v>
      </c>
      <c r="J206" s="8">
        <v>16</v>
      </c>
      <c r="K206" s="8">
        <v>33</v>
      </c>
      <c r="L206" s="8">
        <v>46</v>
      </c>
      <c r="M206" s="8">
        <v>51</v>
      </c>
      <c r="N206" s="8">
        <v>58</v>
      </c>
      <c r="O206" s="8">
        <v>74</v>
      </c>
      <c r="P206" s="8">
        <v>3</v>
      </c>
      <c r="Q206" s="8">
        <v>6</v>
      </c>
      <c r="R206" s="8">
        <v>7</v>
      </c>
      <c r="S206" s="8">
        <v>9</v>
      </c>
      <c r="T206" s="8">
        <v>11</v>
      </c>
      <c r="U206" s="8">
        <v>8</v>
      </c>
      <c r="V206" s="8">
        <v>8</v>
      </c>
      <c r="W206" s="8">
        <v>15</v>
      </c>
      <c r="X206" s="8">
        <v>20</v>
      </c>
      <c r="Y206" s="8">
        <v>45</v>
      </c>
    </row>
    <row r="207" spans="1:25" ht="12.75" x14ac:dyDescent="0.2">
      <c r="A207" s="8">
        <v>8</v>
      </c>
      <c r="B207" s="8">
        <v>9</v>
      </c>
      <c r="C207" s="8">
        <v>9</v>
      </c>
      <c r="D207" s="8">
        <v>10</v>
      </c>
      <c r="E207" s="8">
        <v>11</v>
      </c>
      <c r="F207" s="8">
        <v>12</v>
      </c>
      <c r="G207" s="8">
        <v>12</v>
      </c>
      <c r="H207" s="8">
        <v>14</v>
      </c>
      <c r="I207" s="8">
        <v>14</v>
      </c>
      <c r="J207" s="8">
        <v>14</v>
      </c>
      <c r="K207" s="8">
        <v>38</v>
      </c>
      <c r="L207" s="8">
        <v>48</v>
      </c>
      <c r="M207" s="8">
        <v>53</v>
      </c>
      <c r="N207" s="8">
        <v>60</v>
      </c>
      <c r="O207" s="8">
        <v>77</v>
      </c>
      <c r="P207" s="8">
        <v>7</v>
      </c>
      <c r="Q207" s="8">
        <v>7</v>
      </c>
      <c r="R207" s="8">
        <v>11</v>
      </c>
      <c r="S207" s="8">
        <v>15</v>
      </c>
      <c r="T207" s="8">
        <v>15</v>
      </c>
      <c r="U207" s="8">
        <v>11</v>
      </c>
      <c r="V207" s="8">
        <v>13</v>
      </c>
      <c r="W207" s="8">
        <v>13</v>
      </c>
      <c r="X207" s="8">
        <v>23</v>
      </c>
      <c r="Y207" s="8">
        <v>41</v>
      </c>
    </row>
    <row r="208" spans="1:25" ht="12.75" x14ac:dyDescent="0.2">
      <c r="A208" s="8">
        <v>7</v>
      </c>
      <c r="B208" s="8">
        <v>8</v>
      </c>
      <c r="C208" s="8">
        <v>8</v>
      </c>
      <c r="D208" s="8">
        <v>9</v>
      </c>
      <c r="E208" s="8">
        <v>11</v>
      </c>
      <c r="F208" s="8">
        <v>11</v>
      </c>
      <c r="G208" s="8">
        <v>11</v>
      </c>
      <c r="H208" s="8">
        <v>13</v>
      </c>
      <c r="I208" s="8">
        <v>13</v>
      </c>
      <c r="J208" s="8">
        <v>13</v>
      </c>
      <c r="K208" s="8">
        <v>37</v>
      </c>
      <c r="L208" s="8">
        <v>48</v>
      </c>
      <c r="M208" s="8">
        <v>53</v>
      </c>
      <c r="N208" s="8">
        <v>60</v>
      </c>
      <c r="O208" s="8">
        <v>77</v>
      </c>
      <c r="P208" s="8">
        <v>6</v>
      </c>
      <c r="Q208" s="8">
        <v>7</v>
      </c>
      <c r="R208" s="8">
        <v>13</v>
      </c>
      <c r="S208" s="8">
        <v>14</v>
      </c>
      <c r="T208" s="8">
        <v>14</v>
      </c>
      <c r="U208" s="8">
        <v>11</v>
      </c>
      <c r="V208" s="8">
        <v>13</v>
      </c>
      <c r="W208" s="8">
        <v>13</v>
      </c>
      <c r="X208" s="8">
        <v>22</v>
      </c>
      <c r="Y208" s="8">
        <v>41</v>
      </c>
    </row>
    <row r="209" spans="1:25" ht="12.75" x14ac:dyDescent="0.2">
      <c r="A209" s="8">
        <v>8</v>
      </c>
      <c r="B209" s="8">
        <v>8</v>
      </c>
      <c r="C209" s="8">
        <v>9</v>
      </c>
      <c r="D209" s="8">
        <v>9</v>
      </c>
      <c r="E209" s="8">
        <v>11</v>
      </c>
      <c r="F209" s="8">
        <v>12</v>
      </c>
      <c r="G209" s="8">
        <v>13</v>
      </c>
      <c r="H209" s="8">
        <v>13</v>
      </c>
      <c r="I209" s="8">
        <v>13</v>
      </c>
      <c r="J209" s="8">
        <v>15</v>
      </c>
      <c r="K209" s="8">
        <v>37</v>
      </c>
      <c r="L209" s="8">
        <v>49</v>
      </c>
      <c r="M209" s="8">
        <v>54</v>
      </c>
      <c r="N209" s="8">
        <v>61</v>
      </c>
      <c r="O209" s="8">
        <v>77</v>
      </c>
      <c r="P209" s="8">
        <v>6</v>
      </c>
      <c r="Q209" s="8">
        <v>7</v>
      </c>
      <c r="R209" s="8">
        <v>10</v>
      </c>
      <c r="S209" s="8">
        <v>13</v>
      </c>
      <c r="T209" s="8">
        <v>13</v>
      </c>
      <c r="U209" s="8">
        <v>11</v>
      </c>
      <c r="V209" s="8">
        <v>12</v>
      </c>
      <c r="W209" s="8">
        <v>13</v>
      </c>
      <c r="X209" s="8">
        <v>23</v>
      </c>
      <c r="Y209" s="8">
        <v>41</v>
      </c>
    </row>
    <row r="210" spans="1:25" ht="12.75" x14ac:dyDescent="0.2">
      <c r="A210" s="8">
        <v>10</v>
      </c>
      <c r="B210" s="8">
        <v>10</v>
      </c>
      <c r="C210" s="8">
        <v>10</v>
      </c>
      <c r="D210" s="8">
        <v>11</v>
      </c>
      <c r="E210" s="8">
        <v>11</v>
      </c>
      <c r="F210" s="8">
        <v>13</v>
      </c>
      <c r="G210" s="8">
        <v>13</v>
      </c>
      <c r="H210" s="8">
        <v>15</v>
      </c>
      <c r="I210" s="8">
        <v>17</v>
      </c>
      <c r="J210" s="8">
        <v>17</v>
      </c>
      <c r="K210" s="8">
        <v>41</v>
      </c>
      <c r="L210" s="8">
        <v>51</v>
      </c>
      <c r="M210" s="8">
        <v>56</v>
      </c>
      <c r="N210" s="8">
        <v>63</v>
      </c>
      <c r="O210" s="8">
        <v>79</v>
      </c>
      <c r="P210" s="8">
        <v>9</v>
      </c>
      <c r="Q210" s="8">
        <v>10</v>
      </c>
      <c r="R210" s="8">
        <v>11</v>
      </c>
      <c r="S210" s="8">
        <v>17</v>
      </c>
      <c r="T210" s="8">
        <v>17</v>
      </c>
      <c r="U210" s="8">
        <v>13</v>
      </c>
      <c r="V210" s="8">
        <v>16</v>
      </c>
      <c r="W210" s="8">
        <v>16</v>
      </c>
      <c r="X210" s="8">
        <v>25</v>
      </c>
      <c r="Y210" s="8">
        <v>39</v>
      </c>
    </row>
    <row r="211" spans="1:25" ht="12.75" x14ac:dyDescent="0.2">
      <c r="A211" s="8">
        <v>7</v>
      </c>
      <c r="B211" s="8">
        <v>9</v>
      </c>
      <c r="C211" s="8">
        <v>9</v>
      </c>
      <c r="D211" s="8">
        <v>9</v>
      </c>
      <c r="E211" s="8">
        <v>9</v>
      </c>
      <c r="F211" s="8">
        <v>11</v>
      </c>
      <c r="G211" s="8">
        <v>12</v>
      </c>
      <c r="H211" s="8">
        <v>14</v>
      </c>
      <c r="I211" s="8">
        <v>14</v>
      </c>
      <c r="J211" s="8">
        <v>14</v>
      </c>
      <c r="K211" s="8">
        <v>38</v>
      </c>
      <c r="L211" s="8">
        <v>48</v>
      </c>
      <c r="M211" s="8">
        <v>53</v>
      </c>
      <c r="N211" s="8">
        <v>61</v>
      </c>
      <c r="O211" s="8">
        <v>77</v>
      </c>
      <c r="P211" s="8">
        <v>7</v>
      </c>
      <c r="Q211" s="8">
        <v>7</v>
      </c>
      <c r="R211" s="8">
        <v>11</v>
      </c>
      <c r="S211" s="8">
        <v>14</v>
      </c>
      <c r="T211" s="8">
        <v>15</v>
      </c>
      <c r="U211" s="8">
        <v>11</v>
      </c>
      <c r="V211" s="8">
        <v>13</v>
      </c>
      <c r="W211" s="8">
        <v>13</v>
      </c>
      <c r="X211" s="8">
        <v>23</v>
      </c>
      <c r="Y211" s="8">
        <v>41</v>
      </c>
    </row>
    <row r="212" spans="1:25" ht="12.75" x14ac:dyDescent="0.2">
      <c r="A212" s="8">
        <v>8</v>
      </c>
      <c r="B212" s="8">
        <v>9</v>
      </c>
      <c r="C212" s="8">
        <v>9</v>
      </c>
      <c r="D212" s="8">
        <v>9</v>
      </c>
      <c r="E212" s="8">
        <v>9</v>
      </c>
      <c r="F212" s="8">
        <v>11</v>
      </c>
      <c r="G212" s="8">
        <v>14</v>
      </c>
      <c r="H212" s="8">
        <v>14</v>
      </c>
      <c r="I212" s="8">
        <v>14</v>
      </c>
      <c r="J212" s="8">
        <v>16</v>
      </c>
      <c r="K212" s="8">
        <v>38</v>
      </c>
      <c r="L212" s="8">
        <v>48</v>
      </c>
      <c r="M212" s="8">
        <v>53</v>
      </c>
      <c r="N212" s="8">
        <v>60</v>
      </c>
      <c r="O212" s="8">
        <v>77</v>
      </c>
      <c r="P212" s="8">
        <v>6</v>
      </c>
      <c r="Q212" s="8">
        <v>7</v>
      </c>
      <c r="R212" s="8">
        <v>9</v>
      </c>
      <c r="S212" s="8">
        <v>14</v>
      </c>
      <c r="T212" s="8">
        <v>15</v>
      </c>
      <c r="U212" s="8">
        <v>11</v>
      </c>
      <c r="V212" s="8">
        <v>13</v>
      </c>
      <c r="W212" s="8">
        <v>13</v>
      </c>
      <c r="X212" s="8">
        <v>23</v>
      </c>
      <c r="Y212" s="8">
        <v>41</v>
      </c>
    </row>
    <row r="213" spans="1:25" ht="12.75" x14ac:dyDescent="0.2">
      <c r="A213" s="8">
        <v>6</v>
      </c>
      <c r="B213" s="8">
        <v>7</v>
      </c>
      <c r="C213" s="8">
        <v>9</v>
      </c>
      <c r="D213" s="8">
        <v>9</v>
      </c>
      <c r="E213" s="8">
        <v>10</v>
      </c>
      <c r="F213" s="8">
        <v>10</v>
      </c>
      <c r="G213" s="8">
        <v>12</v>
      </c>
      <c r="H213" s="8">
        <v>14</v>
      </c>
      <c r="I213" s="8">
        <v>14</v>
      </c>
      <c r="J213" s="8">
        <v>17</v>
      </c>
      <c r="K213" s="8">
        <v>38</v>
      </c>
      <c r="L213" s="8">
        <v>47</v>
      </c>
      <c r="M213" s="8">
        <v>52</v>
      </c>
      <c r="N213" s="8">
        <v>59</v>
      </c>
      <c r="O213" s="8">
        <v>75</v>
      </c>
      <c r="P213" s="8">
        <v>5</v>
      </c>
      <c r="Q213" s="8">
        <v>5</v>
      </c>
      <c r="R213" s="8">
        <v>11</v>
      </c>
      <c r="S213" s="8">
        <v>14</v>
      </c>
      <c r="T213" s="8">
        <v>15</v>
      </c>
      <c r="U213" s="8">
        <v>9</v>
      </c>
      <c r="V213" s="8">
        <v>12</v>
      </c>
      <c r="W213" s="8">
        <v>12</v>
      </c>
      <c r="X213" s="8">
        <v>21</v>
      </c>
      <c r="Y213" s="8">
        <v>39</v>
      </c>
    </row>
    <row r="214" spans="1:25" ht="12.75" x14ac:dyDescent="0.2">
      <c r="A214" s="8">
        <v>6</v>
      </c>
      <c r="B214" s="8">
        <v>7</v>
      </c>
      <c r="C214" s="8">
        <v>7</v>
      </c>
      <c r="D214" s="8">
        <v>8</v>
      </c>
      <c r="E214" s="8">
        <v>9</v>
      </c>
      <c r="F214" s="8">
        <v>10</v>
      </c>
      <c r="G214" s="8">
        <v>10</v>
      </c>
      <c r="H214" s="8">
        <v>14</v>
      </c>
      <c r="I214" s="8">
        <v>15</v>
      </c>
      <c r="J214" s="8">
        <v>18</v>
      </c>
      <c r="K214" s="8">
        <v>37</v>
      </c>
      <c r="L214" s="8">
        <v>46</v>
      </c>
      <c r="M214" s="8">
        <v>51</v>
      </c>
      <c r="N214" s="8">
        <v>58</v>
      </c>
      <c r="O214" s="8">
        <v>75</v>
      </c>
      <c r="P214" s="8">
        <v>5</v>
      </c>
      <c r="Q214" s="8">
        <v>5</v>
      </c>
      <c r="R214" s="8">
        <v>14</v>
      </c>
      <c r="S214" s="8">
        <v>15</v>
      </c>
      <c r="T214" s="8">
        <v>15</v>
      </c>
      <c r="U214" s="8">
        <v>9</v>
      </c>
      <c r="V214" s="8">
        <v>11</v>
      </c>
      <c r="W214" s="8">
        <v>11</v>
      </c>
      <c r="X214" s="8">
        <v>21</v>
      </c>
      <c r="Y214" s="8">
        <v>39</v>
      </c>
    </row>
    <row r="215" spans="1:25" ht="12.75" x14ac:dyDescent="0.2">
      <c r="A215" s="8">
        <v>7</v>
      </c>
      <c r="B215" s="8">
        <v>8</v>
      </c>
      <c r="C215" s="8">
        <v>10</v>
      </c>
      <c r="D215" s="8">
        <v>10</v>
      </c>
      <c r="E215" s="8">
        <v>10</v>
      </c>
      <c r="F215" s="8">
        <v>10</v>
      </c>
      <c r="G215" s="8">
        <v>14</v>
      </c>
      <c r="H215" s="8">
        <v>15</v>
      </c>
      <c r="I215" s="8">
        <v>16</v>
      </c>
      <c r="J215" s="8">
        <v>16</v>
      </c>
      <c r="K215" s="8">
        <v>38</v>
      </c>
      <c r="L215" s="8">
        <v>47</v>
      </c>
      <c r="M215" s="8">
        <v>52</v>
      </c>
      <c r="N215" s="8">
        <v>59</v>
      </c>
      <c r="O215" s="8">
        <v>75</v>
      </c>
      <c r="P215" s="8">
        <v>4</v>
      </c>
      <c r="Q215" s="8">
        <v>5</v>
      </c>
      <c r="R215" s="8">
        <v>13</v>
      </c>
      <c r="S215" s="8">
        <v>15</v>
      </c>
      <c r="T215" s="8">
        <v>15</v>
      </c>
      <c r="U215" s="8">
        <v>9</v>
      </c>
      <c r="V215" s="8">
        <v>11</v>
      </c>
      <c r="W215" s="8">
        <v>11</v>
      </c>
      <c r="X215" s="8">
        <v>21</v>
      </c>
      <c r="Y215" s="8">
        <v>39</v>
      </c>
    </row>
    <row r="216" spans="1:25" ht="12.75" x14ac:dyDescent="0.2">
      <c r="A216" s="8">
        <v>5</v>
      </c>
      <c r="B216" s="8">
        <v>7</v>
      </c>
      <c r="C216" s="8">
        <v>8</v>
      </c>
      <c r="D216" s="8">
        <v>10</v>
      </c>
      <c r="E216" s="8">
        <v>10</v>
      </c>
      <c r="F216" s="8">
        <v>11</v>
      </c>
      <c r="G216" s="8">
        <v>14</v>
      </c>
      <c r="H216" s="8">
        <v>16</v>
      </c>
      <c r="I216" s="8">
        <v>16</v>
      </c>
      <c r="J216" s="8">
        <v>17</v>
      </c>
      <c r="K216" s="8">
        <v>39</v>
      </c>
      <c r="L216" s="8">
        <v>47</v>
      </c>
      <c r="M216" s="8">
        <v>52</v>
      </c>
      <c r="N216" s="8">
        <v>59</v>
      </c>
      <c r="O216" s="8">
        <v>76</v>
      </c>
      <c r="P216" s="8">
        <v>4</v>
      </c>
      <c r="Q216" s="8">
        <v>5</v>
      </c>
      <c r="R216" s="8">
        <v>14</v>
      </c>
      <c r="S216" s="8">
        <v>16</v>
      </c>
      <c r="T216" s="8">
        <v>16</v>
      </c>
      <c r="U216" s="8">
        <v>9</v>
      </c>
      <c r="V216" s="8">
        <v>12</v>
      </c>
      <c r="W216" s="8">
        <v>12</v>
      </c>
      <c r="X216" s="8">
        <v>22</v>
      </c>
      <c r="Y216" s="8">
        <v>39</v>
      </c>
    </row>
    <row r="217" spans="1:25" ht="12.75" x14ac:dyDescent="0.2">
      <c r="A217" s="8">
        <v>5</v>
      </c>
      <c r="B217" s="8">
        <v>8</v>
      </c>
      <c r="C217" s="8">
        <v>9</v>
      </c>
      <c r="D217" s="8">
        <v>9</v>
      </c>
      <c r="E217" s="8">
        <v>12</v>
      </c>
      <c r="F217" s="8">
        <v>12</v>
      </c>
      <c r="G217" s="8">
        <v>13</v>
      </c>
      <c r="H217" s="8">
        <v>17</v>
      </c>
      <c r="I217" s="8">
        <v>18</v>
      </c>
      <c r="J217" s="8">
        <v>18</v>
      </c>
      <c r="K217" s="8">
        <v>39</v>
      </c>
      <c r="L217" s="8">
        <v>47</v>
      </c>
      <c r="M217" s="8">
        <v>52</v>
      </c>
      <c r="N217" s="8">
        <v>59</v>
      </c>
      <c r="O217" s="8">
        <v>75</v>
      </c>
      <c r="P217" s="8">
        <v>4</v>
      </c>
      <c r="Q217" s="8">
        <v>4</v>
      </c>
      <c r="R217" s="8">
        <v>15</v>
      </c>
      <c r="S217" s="8">
        <v>17</v>
      </c>
      <c r="T217" s="8">
        <v>17</v>
      </c>
      <c r="U217" s="8">
        <v>8</v>
      </c>
      <c r="V217" s="8">
        <v>11</v>
      </c>
      <c r="W217" s="8">
        <v>11</v>
      </c>
      <c r="X217" s="8">
        <v>21</v>
      </c>
      <c r="Y217" s="8">
        <v>38</v>
      </c>
    </row>
    <row r="218" spans="1:25" ht="12.75" x14ac:dyDescent="0.2">
      <c r="A218" s="8">
        <v>4</v>
      </c>
      <c r="B218" s="8">
        <v>8</v>
      </c>
      <c r="C218" s="8">
        <v>9</v>
      </c>
      <c r="D218" s="8">
        <v>9</v>
      </c>
      <c r="E218" s="8">
        <v>12</v>
      </c>
      <c r="F218" s="8">
        <v>12</v>
      </c>
      <c r="G218" s="8">
        <v>13</v>
      </c>
      <c r="H218" s="8">
        <v>17</v>
      </c>
      <c r="I218" s="8">
        <v>17</v>
      </c>
      <c r="J218" s="8">
        <v>18</v>
      </c>
      <c r="K218" s="8">
        <v>39</v>
      </c>
      <c r="L218" s="8">
        <v>46</v>
      </c>
      <c r="M218" s="8">
        <v>51</v>
      </c>
      <c r="N218" s="8">
        <v>59</v>
      </c>
      <c r="O218" s="8">
        <v>75</v>
      </c>
      <c r="P218" s="8">
        <v>4</v>
      </c>
      <c r="Q218" s="8">
        <v>4</v>
      </c>
      <c r="R218" s="8">
        <v>15</v>
      </c>
      <c r="S218" s="8">
        <v>17</v>
      </c>
      <c r="T218" s="8">
        <v>17</v>
      </c>
      <c r="U218" s="8">
        <v>8</v>
      </c>
      <c r="V218" s="8">
        <v>11</v>
      </c>
      <c r="W218" s="8">
        <v>11</v>
      </c>
      <c r="X218" s="8">
        <v>21</v>
      </c>
      <c r="Y218" s="8">
        <v>38</v>
      </c>
    </row>
    <row r="219" spans="1:25" ht="12.75" x14ac:dyDescent="0.2">
      <c r="A219" s="8">
        <v>9</v>
      </c>
      <c r="B219" s="8">
        <v>9</v>
      </c>
      <c r="C219" s="8">
        <v>9</v>
      </c>
      <c r="D219" s="8">
        <v>10</v>
      </c>
      <c r="E219" s="8">
        <v>12</v>
      </c>
      <c r="F219" s="8">
        <v>12</v>
      </c>
      <c r="G219" s="8">
        <v>13</v>
      </c>
      <c r="H219" s="8">
        <v>14</v>
      </c>
      <c r="I219" s="8">
        <v>16</v>
      </c>
      <c r="J219" s="8">
        <v>17</v>
      </c>
      <c r="K219" s="8">
        <v>38</v>
      </c>
      <c r="L219" s="8">
        <v>49</v>
      </c>
      <c r="M219" s="8">
        <v>54</v>
      </c>
      <c r="N219" s="8">
        <v>61</v>
      </c>
      <c r="O219" s="8">
        <v>78</v>
      </c>
      <c r="P219" s="8">
        <v>7</v>
      </c>
      <c r="Q219" s="8">
        <v>8</v>
      </c>
      <c r="R219" s="8">
        <v>14</v>
      </c>
      <c r="S219" s="8">
        <v>14</v>
      </c>
      <c r="T219" s="8">
        <v>14</v>
      </c>
      <c r="U219" s="8">
        <v>12</v>
      </c>
      <c r="V219" s="8">
        <v>13</v>
      </c>
      <c r="W219" s="8">
        <v>13</v>
      </c>
      <c r="X219" s="8">
        <v>24</v>
      </c>
      <c r="Y219" s="8">
        <v>42</v>
      </c>
    </row>
    <row r="220" spans="1:25" ht="12.75" x14ac:dyDescent="0.2">
      <c r="A220" s="8">
        <v>8</v>
      </c>
      <c r="B220" s="8">
        <v>8</v>
      </c>
      <c r="C220" s="8">
        <v>9</v>
      </c>
      <c r="D220" s="8">
        <v>10</v>
      </c>
      <c r="E220" s="8">
        <v>12</v>
      </c>
      <c r="F220" s="8">
        <v>12</v>
      </c>
      <c r="G220" s="8">
        <v>12</v>
      </c>
      <c r="H220" s="8">
        <v>12</v>
      </c>
      <c r="I220" s="8">
        <v>15</v>
      </c>
      <c r="J220" s="8">
        <v>15</v>
      </c>
      <c r="K220" s="8">
        <v>36</v>
      </c>
      <c r="L220" s="8">
        <v>49</v>
      </c>
      <c r="M220" s="8">
        <v>54</v>
      </c>
      <c r="N220" s="8">
        <v>61</v>
      </c>
      <c r="O220" s="8">
        <v>77</v>
      </c>
      <c r="P220" s="8">
        <v>5</v>
      </c>
      <c r="Q220" s="8">
        <v>6</v>
      </c>
      <c r="R220" s="8">
        <v>7</v>
      </c>
      <c r="S220" s="8">
        <v>13</v>
      </c>
      <c r="T220" s="8">
        <v>13</v>
      </c>
      <c r="U220" s="8">
        <v>11</v>
      </c>
      <c r="V220" s="8">
        <v>12</v>
      </c>
      <c r="W220" s="8">
        <v>12</v>
      </c>
      <c r="X220" s="8">
        <v>23</v>
      </c>
      <c r="Y220" s="8">
        <v>41</v>
      </c>
    </row>
    <row r="221" spans="1:25" ht="12.75" x14ac:dyDescent="0.2">
      <c r="A221" s="8">
        <v>12</v>
      </c>
      <c r="B221" s="8">
        <v>12</v>
      </c>
      <c r="C221" s="8">
        <v>12</v>
      </c>
      <c r="D221" s="8">
        <v>13</v>
      </c>
      <c r="E221" s="8">
        <v>13</v>
      </c>
      <c r="F221" s="8">
        <v>14</v>
      </c>
      <c r="G221" s="8">
        <v>15</v>
      </c>
      <c r="H221" s="8">
        <v>16</v>
      </c>
      <c r="I221" s="8">
        <v>16</v>
      </c>
      <c r="J221" s="8">
        <v>17</v>
      </c>
      <c r="K221" s="8">
        <v>42</v>
      </c>
      <c r="L221" s="8">
        <v>52</v>
      </c>
      <c r="M221" s="8">
        <v>57</v>
      </c>
      <c r="N221" s="8">
        <v>64</v>
      </c>
      <c r="O221" s="8">
        <v>81</v>
      </c>
      <c r="P221" s="8">
        <v>9</v>
      </c>
      <c r="Q221" s="8">
        <v>13</v>
      </c>
      <c r="R221" s="8">
        <v>17</v>
      </c>
      <c r="S221" s="8">
        <v>17</v>
      </c>
      <c r="T221" s="8">
        <v>17</v>
      </c>
      <c r="U221" s="8">
        <v>15</v>
      </c>
      <c r="V221" s="8">
        <v>17</v>
      </c>
      <c r="W221" s="8">
        <v>17</v>
      </c>
      <c r="X221" s="8">
        <v>27</v>
      </c>
      <c r="Y221" s="8">
        <v>39</v>
      </c>
    </row>
    <row r="222" spans="1:25" ht="12.75" x14ac:dyDescent="0.2">
      <c r="A222" s="8">
        <v>9</v>
      </c>
      <c r="B222" s="8">
        <v>10</v>
      </c>
      <c r="C222" s="8">
        <v>10</v>
      </c>
      <c r="D222" s="8">
        <v>11</v>
      </c>
      <c r="E222" s="8">
        <v>11</v>
      </c>
      <c r="F222" s="8">
        <v>12</v>
      </c>
      <c r="G222" s="8">
        <v>13</v>
      </c>
      <c r="H222" s="8">
        <v>14</v>
      </c>
      <c r="I222" s="8">
        <v>14</v>
      </c>
      <c r="J222" s="8">
        <v>14</v>
      </c>
      <c r="K222" s="8">
        <v>40</v>
      </c>
      <c r="L222" s="8">
        <v>50</v>
      </c>
      <c r="M222" s="8">
        <v>55</v>
      </c>
      <c r="N222" s="8">
        <v>62</v>
      </c>
      <c r="O222" s="8">
        <v>79</v>
      </c>
      <c r="P222" s="8">
        <v>8</v>
      </c>
      <c r="Q222" s="8">
        <v>9</v>
      </c>
      <c r="R222" s="8">
        <v>9</v>
      </c>
      <c r="S222" s="8">
        <v>10</v>
      </c>
      <c r="T222" s="8">
        <v>17</v>
      </c>
      <c r="U222" s="8">
        <v>13</v>
      </c>
      <c r="V222" s="8">
        <v>15</v>
      </c>
      <c r="W222" s="8">
        <v>15</v>
      </c>
      <c r="X222" s="8">
        <v>24</v>
      </c>
      <c r="Y222" s="8">
        <v>40</v>
      </c>
    </row>
    <row r="223" spans="1:25" ht="12.75" x14ac:dyDescent="0.2">
      <c r="A223" s="8">
        <v>9</v>
      </c>
      <c r="B223" s="8">
        <v>10</v>
      </c>
      <c r="C223" s="8">
        <v>10</v>
      </c>
      <c r="D223" s="8">
        <v>11</v>
      </c>
      <c r="E223" s="8">
        <v>12</v>
      </c>
      <c r="F223" s="8">
        <v>13</v>
      </c>
      <c r="G223" s="8">
        <v>14</v>
      </c>
      <c r="H223" s="8">
        <v>14</v>
      </c>
      <c r="I223" s="8">
        <v>14</v>
      </c>
      <c r="J223" s="8">
        <v>19</v>
      </c>
      <c r="K223" s="8">
        <v>40</v>
      </c>
      <c r="L223" s="8">
        <v>50</v>
      </c>
      <c r="M223" s="8">
        <v>55</v>
      </c>
      <c r="N223" s="8">
        <v>62</v>
      </c>
      <c r="O223" s="8">
        <v>78</v>
      </c>
      <c r="P223" s="8">
        <v>8</v>
      </c>
      <c r="Q223" s="8">
        <v>8</v>
      </c>
      <c r="R223" s="8">
        <v>8</v>
      </c>
      <c r="S223" s="8">
        <v>16</v>
      </c>
      <c r="T223" s="8">
        <v>16</v>
      </c>
      <c r="U223" s="8">
        <v>12</v>
      </c>
      <c r="V223" s="8">
        <v>14</v>
      </c>
      <c r="W223" s="8">
        <v>14</v>
      </c>
      <c r="X223" s="8">
        <v>24</v>
      </c>
      <c r="Y223" s="8">
        <v>40</v>
      </c>
    </row>
    <row r="224" spans="1:25" ht="12.75" x14ac:dyDescent="0.2">
      <c r="A224" s="8">
        <v>8</v>
      </c>
      <c r="B224" s="8">
        <v>9</v>
      </c>
      <c r="C224" s="8">
        <v>9</v>
      </c>
      <c r="D224" s="8">
        <v>9</v>
      </c>
      <c r="E224" s="8">
        <v>9</v>
      </c>
      <c r="F224" s="8">
        <v>14</v>
      </c>
      <c r="G224" s="8">
        <v>14</v>
      </c>
      <c r="H224" s="8">
        <v>14</v>
      </c>
      <c r="I224" s="8">
        <v>15</v>
      </c>
      <c r="J224" s="8">
        <v>16</v>
      </c>
      <c r="K224" s="8">
        <v>38</v>
      </c>
      <c r="L224" s="8">
        <v>48</v>
      </c>
      <c r="M224" s="8">
        <v>53</v>
      </c>
      <c r="N224" s="8">
        <v>61</v>
      </c>
      <c r="O224" s="8">
        <v>77</v>
      </c>
      <c r="P224" s="8">
        <v>7</v>
      </c>
      <c r="Q224" s="8">
        <v>8</v>
      </c>
      <c r="R224" s="8">
        <v>11</v>
      </c>
      <c r="S224" s="8">
        <v>14</v>
      </c>
      <c r="T224" s="8">
        <v>15</v>
      </c>
      <c r="U224" s="8">
        <v>11</v>
      </c>
      <c r="V224" s="8">
        <v>13</v>
      </c>
      <c r="W224" s="8">
        <v>13</v>
      </c>
      <c r="X224" s="8">
        <v>23</v>
      </c>
      <c r="Y224" s="8">
        <v>41</v>
      </c>
    </row>
    <row r="225" spans="1:25" ht="12.75" x14ac:dyDescent="0.2">
      <c r="A225" s="8">
        <v>7</v>
      </c>
      <c r="B225" s="8">
        <v>8</v>
      </c>
      <c r="C225" s="8">
        <v>9</v>
      </c>
      <c r="D225" s="8">
        <v>10</v>
      </c>
      <c r="E225" s="8">
        <v>13</v>
      </c>
      <c r="F225" s="8">
        <v>13</v>
      </c>
      <c r="G225" s="8">
        <v>15</v>
      </c>
      <c r="H225" s="8">
        <v>17</v>
      </c>
      <c r="I225" s="8">
        <v>17</v>
      </c>
      <c r="J225" s="8">
        <v>18</v>
      </c>
      <c r="K225" s="8">
        <v>36</v>
      </c>
      <c r="L225" s="8">
        <v>45</v>
      </c>
      <c r="M225" s="8">
        <v>50</v>
      </c>
      <c r="N225" s="8">
        <v>57</v>
      </c>
      <c r="O225" s="8">
        <v>73</v>
      </c>
      <c r="P225" s="8">
        <v>7</v>
      </c>
      <c r="Q225" s="8">
        <v>10</v>
      </c>
      <c r="R225" s="8">
        <v>13</v>
      </c>
      <c r="S225" s="8">
        <v>14</v>
      </c>
      <c r="T225" s="8">
        <v>16</v>
      </c>
      <c r="U225" s="8">
        <v>10</v>
      </c>
      <c r="V225" s="8">
        <v>10</v>
      </c>
      <c r="W225" s="8">
        <v>12</v>
      </c>
      <c r="X225" s="8">
        <v>19</v>
      </c>
      <c r="Y225" s="8">
        <v>42</v>
      </c>
    </row>
    <row r="226" spans="1:25" ht="12.75" x14ac:dyDescent="0.2">
      <c r="A226" s="8">
        <v>6</v>
      </c>
      <c r="B226" s="8">
        <v>8</v>
      </c>
      <c r="C226" s="8">
        <v>11</v>
      </c>
      <c r="D226" s="8">
        <v>11</v>
      </c>
      <c r="E226" s="8">
        <v>13</v>
      </c>
      <c r="F226" s="8">
        <v>15</v>
      </c>
      <c r="G226" s="8">
        <v>18</v>
      </c>
      <c r="H226" s="8">
        <v>18</v>
      </c>
      <c r="I226" s="8">
        <v>18</v>
      </c>
      <c r="J226" s="8">
        <v>20</v>
      </c>
      <c r="K226" s="8">
        <v>40</v>
      </c>
      <c r="L226" s="8">
        <v>48</v>
      </c>
      <c r="M226" s="8">
        <v>53</v>
      </c>
      <c r="N226" s="8">
        <v>60</v>
      </c>
      <c r="O226" s="8">
        <v>77</v>
      </c>
      <c r="P226" s="8">
        <v>5</v>
      </c>
      <c r="Q226" s="8">
        <v>6</v>
      </c>
      <c r="R226" s="8">
        <v>17</v>
      </c>
      <c r="S226" s="8">
        <v>18</v>
      </c>
      <c r="T226" s="8">
        <v>19</v>
      </c>
      <c r="U226" s="8">
        <v>10</v>
      </c>
      <c r="V226" s="8">
        <v>13</v>
      </c>
      <c r="W226" s="8">
        <v>13</v>
      </c>
      <c r="X226" s="8">
        <v>22</v>
      </c>
      <c r="Y226" s="8">
        <v>38</v>
      </c>
    </row>
    <row r="227" spans="1:25" ht="12.75" x14ac:dyDescent="0.2">
      <c r="A227" s="8">
        <v>9</v>
      </c>
      <c r="B227" s="8">
        <v>9</v>
      </c>
      <c r="C227" s="8">
        <v>9</v>
      </c>
      <c r="D227" s="8">
        <v>10</v>
      </c>
      <c r="E227" s="8">
        <v>10</v>
      </c>
      <c r="F227" s="8">
        <v>12</v>
      </c>
      <c r="G227" s="8">
        <v>12</v>
      </c>
      <c r="H227" s="8">
        <v>13</v>
      </c>
      <c r="I227" s="8">
        <v>14</v>
      </c>
      <c r="J227" s="8">
        <v>17</v>
      </c>
      <c r="K227" s="8">
        <v>38</v>
      </c>
      <c r="L227" s="8">
        <v>49</v>
      </c>
      <c r="M227" s="8">
        <v>54</v>
      </c>
      <c r="N227" s="8">
        <v>62</v>
      </c>
      <c r="O227" s="8">
        <v>78</v>
      </c>
      <c r="P227" s="8">
        <v>7</v>
      </c>
      <c r="Q227" s="8">
        <v>8</v>
      </c>
      <c r="R227" s="8">
        <v>8</v>
      </c>
      <c r="S227" s="8">
        <v>14</v>
      </c>
      <c r="T227" s="8">
        <v>14</v>
      </c>
      <c r="U227" s="8">
        <v>12</v>
      </c>
      <c r="V227" s="8">
        <v>13</v>
      </c>
      <c r="W227" s="8">
        <v>13</v>
      </c>
      <c r="X227" s="8">
        <v>24</v>
      </c>
      <c r="Y227" s="8">
        <v>42</v>
      </c>
    </row>
    <row r="228" spans="1:25" ht="12.75" x14ac:dyDescent="0.2">
      <c r="A228" s="8">
        <v>7</v>
      </c>
      <c r="B228" s="8">
        <v>7</v>
      </c>
      <c r="C228" s="8">
        <v>8</v>
      </c>
      <c r="D228" s="8">
        <v>9</v>
      </c>
      <c r="E228" s="8">
        <v>10</v>
      </c>
      <c r="F228" s="8">
        <v>10</v>
      </c>
      <c r="G228" s="8">
        <v>12</v>
      </c>
      <c r="H228" s="8">
        <v>12</v>
      </c>
      <c r="I228" s="8">
        <v>12</v>
      </c>
      <c r="J228" s="8">
        <v>15</v>
      </c>
      <c r="K228" s="8">
        <v>36</v>
      </c>
      <c r="L228" s="8">
        <v>49</v>
      </c>
      <c r="M228" s="8">
        <v>54</v>
      </c>
      <c r="N228" s="8">
        <v>61</v>
      </c>
      <c r="O228" s="8">
        <v>77</v>
      </c>
      <c r="P228" s="8">
        <v>5</v>
      </c>
      <c r="Q228" s="8">
        <v>6</v>
      </c>
      <c r="R228" s="8">
        <v>7</v>
      </c>
      <c r="S228" s="8">
        <v>8</v>
      </c>
      <c r="T228" s="8">
        <v>12</v>
      </c>
      <c r="U228" s="8">
        <v>11</v>
      </c>
      <c r="V228" s="8">
        <v>11</v>
      </c>
      <c r="W228" s="8">
        <v>11</v>
      </c>
      <c r="X228" s="8">
        <v>23</v>
      </c>
      <c r="Y228" s="8">
        <v>41</v>
      </c>
    </row>
    <row r="229" spans="1:25" ht="12.75" x14ac:dyDescent="0.2">
      <c r="A229" s="8">
        <v>11</v>
      </c>
      <c r="B229" s="8">
        <v>11</v>
      </c>
      <c r="C229" s="8">
        <v>12</v>
      </c>
      <c r="D229" s="8">
        <v>13</v>
      </c>
      <c r="E229" s="8">
        <v>14</v>
      </c>
      <c r="F229" s="8">
        <v>14</v>
      </c>
      <c r="G229" s="8">
        <v>16</v>
      </c>
      <c r="H229" s="8">
        <v>18</v>
      </c>
      <c r="I229" s="8">
        <v>18</v>
      </c>
      <c r="J229" s="8">
        <v>21</v>
      </c>
      <c r="K229" s="8">
        <v>42</v>
      </c>
      <c r="L229" s="8">
        <v>52</v>
      </c>
      <c r="M229" s="8">
        <v>57</v>
      </c>
      <c r="N229" s="8">
        <v>64</v>
      </c>
      <c r="O229" s="8">
        <v>80</v>
      </c>
      <c r="P229" s="8">
        <v>10</v>
      </c>
      <c r="Q229" s="8">
        <v>12</v>
      </c>
      <c r="R229" s="8">
        <v>15</v>
      </c>
      <c r="S229" s="8">
        <v>16</v>
      </c>
      <c r="T229" s="8">
        <v>18</v>
      </c>
      <c r="U229" s="8">
        <v>14</v>
      </c>
      <c r="V229" s="8">
        <v>16</v>
      </c>
      <c r="W229" s="8">
        <v>16</v>
      </c>
      <c r="X229" s="8">
        <v>26</v>
      </c>
      <c r="Y229" s="8">
        <v>40</v>
      </c>
    </row>
    <row r="230" spans="1:25" ht="12.75" x14ac:dyDescent="0.2">
      <c r="A230" s="8">
        <v>11</v>
      </c>
      <c r="B230" s="8">
        <v>13</v>
      </c>
      <c r="C230" s="8">
        <v>13</v>
      </c>
      <c r="D230" s="8">
        <v>14</v>
      </c>
      <c r="E230" s="8">
        <v>14</v>
      </c>
      <c r="F230" s="8">
        <v>15</v>
      </c>
      <c r="G230" s="8">
        <v>17</v>
      </c>
      <c r="H230" s="8">
        <v>17</v>
      </c>
      <c r="I230" s="8">
        <v>18</v>
      </c>
      <c r="J230" s="8">
        <v>20</v>
      </c>
      <c r="K230" s="8">
        <v>43</v>
      </c>
      <c r="L230" s="8">
        <v>53</v>
      </c>
      <c r="M230" s="8">
        <v>58</v>
      </c>
      <c r="N230" s="8">
        <v>65</v>
      </c>
      <c r="O230" s="8">
        <v>82</v>
      </c>
      <c r="P230" s="8">
        <v>11</v>
      </c>
      <c r="Q230" s="8">
        <v>14</v>
      </c>
      <c r="R230" s="8">
        <v>17</v>
      </c>
      <c r="S230" s="8">
        <v>18</v>
      </c>
      <c r="T230" s="8">
        <v>18</v>
      </c>
      <c r="U230" s="8">
        <v>16</v>
      </c>
      <c r="V230" s="8">
        <v>18</v>
      </c>
      <c r="W230" s="8">
        <v>18</v>
      </c>
      <c r="X230" s="8">
        <v>28</v>
      </c>
      <c r="Y230" s="8">
        <v>38</v>
      </c>
    </row>
    <row r="231" spans="1:25" ht="12.75" x14ac:dyDescent="0.2">
      <c r="A231" s="8">
        <v>12</v>
      </c>
      <c r="B231" s="8">
        <v>12</v>
      </c>
      <c r="C231" s="8">
        <v>12</v>
      </c>
      <c r="D231" s="8">
        <v>13</v>
      </c>
      <c r="E231" s="8">
        <v>13</v>
      </c>
      <c r="F231" s="8">
        <v>14</v>
      </c>
      <c r="G231" s="8">
        <v>15</v>
      </c>
      <c r="H231" s="8">
        <v>16</v>
      </c>
      <c r="I231" s="8">
        <v>16</v>
      </c>
      <c r="J231" s="8">
        <v>17</v>
      </c>
      <c r="K231" s="8">
        <v>42</v>
      </c>
      <c r="L231" s="8">
        <v>52</v>
      </c>
      <c r="M231" s="8">
        <v>57</v>
      </c>
      <c r="N231" s="8">
        <v>64</v>
      </c>
      <c r="O231" s="8">
        <v>81</v>
      </c>
      <c r="P231" s="8">
        <v>9</v>
      </c>
      <c r="Q231" s="8">
        <v>13</v>
      </c>
      <c r="R231" s="8">
        <v>16</v>
      </c>
      <c r="S231" s="8">
        <v>17</v>
      </c>
      <c r="T231" s="8">
        <v>17</v>
      </c>
      <c r="U231" s="8">
        <v>15</v>
      </c>
      <c r="V231" s="8">
        <v>17</v>
      </c>
      <c r="W231" s="8">
        <v>17</v>
      </c>
      <c r="X231" s="8">
        <v>27</v>
      </c>
      <c r="Y231" s="8">
        <v>39</v>
      </c>
    </row>
    <row r="232" spans="1:25" ht="12.75" x14ac:dyDescent="0.2">
      <c r="A232" s="8">
        <v>7</v>
      </c>
      <c r="B232" s="8">
        <v>8</v>
      </c>
      <c r="C232" s="8">
        <v>8</v>
      </c>
      <c r="D232" s="8">
        <v>9</v>
      </c>
      <c r="E232" s="8">
        <v>11</v>
      </c>
      <c r="F232" s="8">
        <v>12</v>
      </c>
      <c r="G232" s="8">
        <v>13</v>
      </c>
      <c r="H232" s="8">
        <v>14</v>
      </c>
      <c r="I232" s="8">
        <v>14</v>
      </c>
      <c r="J232" s="8">
        <v>15</v>
      </c>
      <c r="K232" s="8">
        <v>38</v>
      </c>
      <c r="L232" s="8">
        <v>48</v>
      </c>
      <c r="M232" s="8">
        <v>53</v>
      </c>
      <c r="N232" s="8">
        <v>60</v>
      </c>
      <c r="O232" s="8">
        <v>76</v>
      </c>
      <c r="P232" s="8">
        <v>6</v>
      </c>
      <c r="Q232" s="8">
        <v>11</v>
      </c>
      <c r="R232" s="8">
        <v>14</v>
      </c>
      <c r="S232" s="8">
        <v>14</v>
      </c>
      <c r="T232" s="8">
        <v>14</v>
      </c>
      <c r="U232" s="8">
        <v>10</v>
      </c>
      <c r="V232" s="8">
        <v>13</v>
      </c>
      <c r="W232" s="8">
        <v>13</v>
      </c>
      <c r="X232" s="8">
        <v>22</v>
      </c>
      <c r="Y232" s="8">
        <v>40</v>
      </c>
    </row>
    <row r="233" spans="1:25" ht="12.75" x14ac:dyDescent="0.2">
      <c r="A233" s="8">
        <v>11</v>
      </c>
      <c r="B233" s="8">
        <v>11</v>
      </c>
      <c r="C233" s="8">
        <v>12</v>
      </c>
      <c r="D233" s="8">
        <v>12</v>
      </c>
      <c r="E233" s="8">
        <v>13</v>
      </c>
      <c r="F233" s="8">
        <v>14</v>
      </c>
      <c r="G233" s="8">
        <v>16</v>
      </c>
      <c r="H233" s="8">
        <v>16</v>
      </c>
      <c r="I233" s="8">
        <v>18</v>
      </c>
      <c r="J233" s="8">
        <v>20</v>
      </c>
      <c r="K233" s="8">
        <v>42</v>
      </c>
      <c r="L233" s="8">
        <v>52</v>
      </c>
      <c r="M233" s="8">
        <v>57</v>
      </c>
      <c r="N233" s="8">
        <v>64</v>
      </c>
      <c r="O233" s="8">
        <v>80</v>
      </c>
      <c r="P233" s="8">
        <v>11</v>
      </c>
      <c r="Q233" s="8">
        <v>12</v>
      </c>
      <c r="R233" s="8">
        <v>14</v>
      </c>
      <c r="S233" s="8">
        <v>18</v>
      </c>
      <c r="T233" s="8">
        <v>18</v>
      </c>
      <c r="U233" s="8">
        <v>14</v>
      </c>
      <c r="V233" s="8">
        <v>16</v>
      </c>
      <c r="W233" s="8">
        <v>17</v>
      </c>
      <c r="X233" s="8">
        <v>26</v>
      </c>
      <c r="Y233" s="8">
        <v>38</v>
      </c>
    </row>
    <row r="234" spans="1:25" ht="12.75" x14ac:dyDescent="0.2">
      <c r="A234" s="8">
        <v>10</v>
      </c>
      <c r="B234" s="8">
        <v>11</v>
      </c>
      <c r="C234" s="8">
        <v>11</v>
      </c>
      <c r="D234" s="8">
        <v>11</v>
      </c>
      <c r="E234" s="8">
        <v>12</v>
      </c>
      <c r="F234" s="8">
        <v>13</v>
      </c>
      <c r="G234" s="8">
        <v>15</v>
      </c>
      <c r="H234" s="8">
        <v>15</v>
      </c>
      <c r="I234" s="8">
        <v>17</v>
      </c>
      <c r="J234" s="8">
        <v>17</v>
      </c>
      <c r="K234" s="8">
        <v>41</v>
      </c>
      <c r="L234" s="8">
        <v>51</v>
      </c>
      <c r="M234" s="8">
        <v>56</v>
      </c>
      <c r="N234" s="8">
        <v>63</v>
      </c>
      <c r="O234" s="8">
        <v>80</v>
      </c>
      <c r="P234" s="8">
        <v>9</v>
      </c>
      <c r="Q234" s="8">
        <v>10</v>
      </c>
      <c r="R234" s="8">
        <v>12</v>
      </c>
      <c r="S234" s="8">
        <v>18</v>
      </c>
      <c r="T234" s="8">
        <v>18</v>
      </c>
      <c r="U234" s="8">
        <v>14</v>
      </c>
      <c r="V234" s="8">
        <v>16</v>
      </c>
      <c r="W234" s="8">
        <v>16</v>
      </c>
      <c r="X234" s="8">
        <v>26</v>
      </c>
      <c r="Y234" s="8">
        <v>39</v>
      </c>
    </row>
    <row r="235" spans="1:25" ht="12.75" x14ac:dyDescent="0.2">
      <c r="A235" s="8">
        <v>7</v>
      </c>
      <c r="B235" s="8">
        <v>8</v>
      </c>
      <c r="C235" s="8">
        <v>9</v>
      </c>
      <c r="D235" s="8">
        <v>9</v>
      </c>
      <c r="E235" s="8">
        <v>9</v>
      </c>
      <c r="F235" s="8">
        <v>14</v>
      </c>
      <c r="G235" s="8">
        <v>14</v>
      </c>
      <c r="H235" s="8">
        <v>14</v>
      </c>
      <c r="I235" s="8">
        <v>15</v>
      </c>
      <c r="J235" s="8">
        <v>16</v>
      </c>
      <c r="K235" s="8">
        <v>38</v>
      </c>
      <c r="L235" s="8">
        <v>48</v>
      </c>
      <c r="M235" s="8">
        <v>53</v>
      </c>
      <c r="N235" s="8">
        <v>61</v>
      </c>
      <c r="O235" s="8">
        <v>77</v>
      </c>
      <c r="P235" s="8">
        <v>6</v>
      </c>
      <c r="Q235" s="8">
        <v>7</v>
      </c>
      <c r="R235" s="8">
        <v>11</v>
      </c>
      <c r="S235" s="8">
        <v>14</v>
      </c>
      <c r="T235" s="8">
        <v>15</v>
      </c>
      <c r="U235" s="8">
        <v>11</v>
      </c>
      <c r="V235" s="8">
        <v>13</v>
      </c>
      <c r="W235" s="8">
        <v>13</v>
      </c>
      <c r="X235" s="8">
        <v>23</v>
      </c>
      <c r="Y235" s="8">
        <v>41</v>
      </c>
    </row>
    <row r="236" spans="1:25" ht="12.75" x14ac:dyDescent="0.2">
      <c r="A236" s="8">
        <v>4</v>
      </c>
      <c r="B236" s="8">
        <v>4</v>
      </c>
      <c r="C236" s="8">
        <v>7</v>
      </c>
      <c r="D236" s="8">
        <v>9</v>
      </c>
      <c r="E236" s="8">
        <v>11</v>
      </c>
      <c r="F236" s="8">
        <v>12</v>
      </c>
      <c r="G236" s="8">
        <v>13</v>
      </c>
      <c r="H236" s="8">
        <v>16</v>
      </c>
      <c r="I236" s="8">
        <v>17</v>
      </c>
      <c r="J236" s="8">
        <v>18</v>
      </c>
      <c r="K236" s="8">
        <v>38</v>
      </c>
      <c r="L236" s="8">
        <v>46</v>
      </c>
      <c r="M236" s="8">
        <v>51</v>
      </c>
      <c r="N236" s="8">
        <v>58</v>
      </c>
      <c r="O236" s="8">
        <v>75</v>
      </c>
      <c r="P236" s="8">
        <v>3</v>
      </c>
      <c r="Q236" s="8">
        <v>4</v>
      </c>
      <c r="R236" s="8">
        <v>15</v>
      </c>
      <c r="S236" s="8">
        <v>16</v>
      </c>
      <c r="T236" s="8">
        <v>17</v>
      </c>
      <c r="U236" s="8">
        <v>8</v>
      </c>
      <c r="V236" s="8">
        <v>11</v>
      </c>
      <c r="W236" s="8">
        <v>11</v>
      </c>
      <c r="X236" s="8">
        <v>20</v>
      </c>
      <c r="Y236" s="8">
        <v>38</v>
      </c>
    </row>
    <row r="237" spans="1:25" ht="12.75" x14ac:dyDescent="0.2">
      <c r="A237" s="8">
        <v>11</v>
      </c>
      <c r="B237" s="8">
        <v>11</v>
      </c>
      <c r="C237" s="8">
        <v>12</v>
      </c>
      <c r="D237" s="8">
        <v>13</v>
      </c>
      <c r="E237" s="8">
        <v>13</v>
      </c>
      <c r="F237" s="8">
        <v>14</v>
      </c>
      <c r="G237" s="8">
        <v>16</v>
      </c>
      <c r="H237" s="8">
        <v>19</v>
      </c>
      <c r="I237" s="8">
        <v>21</v>
      </c>
      <c r="J237" s="8">
        <v>21</v>
      </c>
      <c r="K237" s="8">
        <v>42</v>
      </c>
      <c r="L237" s="8">
        <v>52</v>
      </c>
      <c r="M237" s="8">
        <v>57</v>
      </c>
      <c r="N237" s="8">
        <v>64</v>
      </c>
      <c r="O237" s="8">
        <v>80</v>
      </c>
      <c r="P237" s="8">
        <v>10</v>
      </c>
      <c r="Q237" s="8">
        <v>10</v>
      </c>
      <c r="R237" s="8">
        <v>12</v>
      </c>
      <c r="S237" s="8">
        <v>18</v>
      </c>
      <c r="T237" s="8">
        <v>18</v>
      </c>
      <c r="U237" s="8">
        <v>14</v>
      </c>
      <c r="V237" s="8">
        <v>16</v>
      </c>
      <c r="W237" s="8">
        <v>16</v>
      </c>
      <c r="X237" s="8">
        <v>26</v>
      </c>
      <c r="Y237" s="8">
        <v>40</v>
      </c>
    </row>
    <row r="238" spans="1:25" ht="12.75" x14ac:dyDescent="0.2">
      <c r="A238" s="8">
        <v>7</v>
      </c>
      <c r="B238" s="8">
        <v>8</v>
      </c>
      <c r="C238" s="8">
        <v>8</v>
      </c>
      <c r="D238" s="8">
        <v>9</v>
      </c>
      <c r="E238" s="8">
        <v>10</v>
      </c>
      <c r="F238" s="8">
        <v>10</v>
      </c>
      <c r="G238" s="8">
        <v>10</v>
      </c>
      <c r="H238" s="8">
        <v>11</v>
      </c>
      <c r="I238" s="8">
        <v>13</v>
      </c>
      <c r="J238" s="8">
        <v>13</v>
      </c>
      <c r="K238" s="8">
        <v>31</v>
      </c>
      <c r="L238" s="8">
        <v>43</v>
      </c>
      <c r="M238" s="8">
        <v>48</v>
      </c>
      <c r="N238" s="8">
        <v>55</v>
      </c>
      <c r="O238" s="8">
        <v>72</v>
      </c>
      <c r="P238" s="8">
        <v>1</v>
      </c>
      <c r="Q238" s="8">
        <v>4</v>
      </c>
      <c r="R238" s="8">
        <v>4</v>
      </c>
      <c r="S238" s="8">
        <v>9</v>
      </c>
      <c r="T238" s="8">
        <v>12</v>
      </c>
      <c r="U238" s="8">
        <v>6</v>
      </c>
      <c r="V238" s="8">
        <v>6</v>
      </c>
      <c r="W238" s="8">
        <v>12</v>
      </c>
      <c r="X238" s="8">
        <v>17</v>
      </c>
      <c r="Y238" s="8">
        <v>42</v>
      </c>
    </row>
    <row r="239" spans="1:25" ht="12.75" x14ac:dyDescent="0.2">
      <c r="A239" s="8">
        <v>10</v>
      </c>
      <c r="B239" s="8">
        <v>10</v>
      </c>
      <c r="C239" s="8">
        <v>11</v>
      </c>
      <c r="D239" s="8">
        <v>11</v>
      </c>
      <c r="E239" s="8">
        <v>13</v>
      </c>
      <c r="F239" s="8">
        <v>14</v>
      </c>
      <c r="G239" s="8">
        <v>14</v>
      </c>
      <c r="H239" s="8">
        <v>15</v>
      </c>
      <c r="I239" s="8">
        <v>17</v>
      </c>
      <c r="J239" s="8">
        <v>17</v>
      </c>
      <c r="K239" s="8">
        <v>41</v>
      </c>
      <c r="L239" s="8">
        <v>51</v>
      </c>
      <c r="M239" s="8">
        <v>56</v>
      </c>
      <c r="N239" s="8">
        <v>63</v>
      </c>
      <c r="O239" s="8">
        <v>79</v>
      </c>
      <c r="P239" s="8">
        <v>10</v>
      </c>
      <c r="Q239" s="8">
        <v>11</v>
      </c>
      <c r="R239" s="8">
        <v>15</v>
      </c>
      <c r="S239" s="8">
        <v>17</v>
      </c>
      <c r="T239" s="8">
        <v>18</v>
      </c>
      <c r="U239" s="8">
        <v>13</v>
      </c>
      <c r="V239" s="8">
        <v>16</v>
      </c>
      <c r="W239" s="8">
        <v>16</v>
      </c>
      <c r="X239" s="8">
        <v>25</v>
      </c>
      <c r="Y239" s="8">
        <v>40</v>
      </c>
    </row>
    <row r="240" spans="1:25" ht="12.75" x14ac:dyDescent="0.2">
      <c r="A240" s="8">
        <v>9</v>
      </c>
      <c r="B240" s="8">
        <v>9</v>
      </c>
      <c r="C240" s="8">
        <v>10</v>
      </c>
      <c r="D240" s="8">
        <v>11</v>
      </c>
      <c r="E240" s="8">
        <v>11</v>
      </c>
      <c r="F240" s="8">
        <v>11</v>
      </c>
      <c r="G240" s="8">
        <v>12</v>
      </c>
      <c r="H240" s="8">
        <v>13</v>
      </c>
      <c r="I240" s="8">
        <v>13</v>
      </c>
      <c r="J240" s="8">
        <v>16</v>
      </c>
      <c r="K240" s="8">
        <v>33</v>
      </c>
      <c r="L240" s="8">
        <v>46</v>
      </c>
      <c r="M240" s="8">
        <v>51</v>
      </c>
      <c r="N240" s="8">
        <v>58</v>
      </c>
      <c r="O240" s="8">
        <v>74</v>
      </c>
      <c r="P240" s="8">
        <v>3</v>
      </c>
      <c r="Q240" s="8">
        <v>6</v>
      </c>
      <c r="R240" s="8">
        <v>7</v>
      </c>
      <c r="S240" s="8">
        <v>9</v>
      </c>
      <c r="T240" s="8">
        <v>11</v>
      </c>
      <c r="U240" s="8">
        <v>9</v>
      </c>
      <c r="V240" s="8">
        <v>9</v>
      </c>
      <c r="W240" s="8">
        <v>15</v>
      </c>
      <c r="X240" s="8">
        <v>20</v>
      </c>
      <c r="Y240" s="8">
        <v>46</v>
      </c>
    </row>
    <row r="241" spans="1:25" ht="12.75" x14ac:dyDescent="0.2">
      <c r="A241" s="8">
        <v>4</v>
      </c>
      <c r="B241" s="8">
        <v>7</v>
      </c>
      <c r="C241" s="8">
        <v>8</v>
      </c>
      <c r="D241" s="8">
        <v>10</v>
      </c>
      <c r="E241" s="8">
        <v>10</v>
      </c>
      <c r="F241" s="8">
        <v>10</v>
      </c>
      <c r="G241" s="8">
        <v>12</v>
      </c>
      <c r="H241" s="8">
        <v>12</v>
      </c>
      <c r="I241" s="8">
        <v>13</v>
      </c>
      <c r="J241" s="8">
        <v>18</v>
      </c>
      <c r="K241" s="8">
        <v>31</v>
      </c>
      <c r="L241" s="8">
        <v>43</v>
      </c>
      <c r="M241" s="8">
        <v>48</v>
      </c>
      <c r="N241" s="8">
        <v>55</v>
      </c>
      <c r="O241" s="8">
        <v>71</v>
      </c>
      <c r="P241" s="8">
        <v>2</v>
      </c>
      <c r="Q241" s="8">
        <v>4</v>
      </c>
      <c r="R241" s="8">
        <v>5</v>
      </c>
      <c r="S241" s="8">
        <v>9</v>
      </c>
      <c r="T241" s="8">
        <v>9</v>
      </c>
      <c r="U241" s="8">
        <v>6</v>
      </c>
      <c r="V241" s="8">
        <v>6</v>
      </c>
      <c r="W241" s="8">
        <v>11</v>
      </c>
      <c r="X241" s="8">
        <v>17</v>
      </c>
      <c r="Y241" s="8">
        <v>42</v>
      </c>
    </row>
    <row r="242" spans="1:25" ht="12.75" x14ac:dyDescent="0.2">
      <c r="A242" s="8">
        <v>7</v>
      </c>
      <c r="B242" s="8">
        <v>9</v>
      </c>
      <c r="C242" s="8">
        <v>9</v>
      </c>
      <c r="D242" s="8">
        <v>9</v>
      </c>
      <c r="E242" s="8">
        <v>9</v>
      </c>
      <c r="F242" s="8">
        <v>12</v>
      </c>
      <c r="G242" s="8">
        <v>14</v>
      </c>
      <c r="H242" s="8">
        <v>15</v>
      </c>
      <c r="I242" s="8">
        <v>15</v>
      </c>
      <c r="J242" s="8">
        <v>17</v>
      </c>
      <c r="K242" s="8">
        <v>38</v>
      </c>
      <c r="L242" s="8">
        <v>47</v>
      </c>
      <c r="M242" s="8">
        <v>52</v>
      </c>
      <c r="N242" s="8">
        <v>59</v>
      </c>
      <c r="O242" s="8">
        <v>75</v>
      </c>
      <c r="P242" s="8">
        <v>5</v>
      </c>
      <c r="Q242" s="8">
        <v>5</v>
      </c>
      <c r="R242" s="8">
        <v>11</v>
      </c>
      <c r="S242" s="8">
        <v>14</v>
      </c>
      <c r="T242" s="8">
        <v>15</v>
      </c>
      <c r="U242" s="8">
        <v>9</v>
      </c>
      <c r="V242" s="8">
        <v>12</v>
      </c>
      <c r="W242" s="8">
        <v>12</v>
      </c>
      <c r="X242" s="8">
        <v>21</v>
      </c>
      <c r="Y242" s="8">
        <v>39</v>
      </c>
    </row>
    <row r="243" spans="1:25" ht="12.75" x14ac:dyDescent="0.2">
      <c r="A243" s="8">
        <v>11</v>
      </c>
      <c r="B243" s="8">
        <v>12</v>
      </c>
      <c r="C243" s="8">
        <v>13</v>
      </c>
      <c r="D243" s="8">
        <v>15</v>
      </c>
      <c r="E243" s="8">
        <v>16</v>
      </c>
      <c r="F243" s="8">
        <v>16</v>
      </c>
      <c r="G243" s="8">
        <v>16</v>
      </c>
      <c r="H243" s="8">
        <v>16</v>
      </c>
      <c r="I243" s="8">
        <v>19</v>
      </c>
      <c r="J243" s="8">
        <v>20</v>
      </c>
      <c r="K243" s="8">
        <v>42</v>
      </c>
      <c r="L243" s="8">
        <v>53</v>
      </c>
      <c r="M243" s="8">
        <v>58</v>
      </c>
      <c r="N243" s="8">
        <v>65</v>
      </c>
      <c r="O243" s="8">
        <v>81</v>
      </c>
      <c r="P243" s="8">
        <v>9</v>
      </c>
      <c r="Q243" s="8">
        <v>11</v>
      </c>
      <c r="R243" s="8">
        <v>13</v>
      </c>
      <c r="S243" s="8">
        <v>13</v>
      </c>
      <c r="T243" s="8">
        <v>17</v>
      </c>
      <c r="U243" s="8">
        <v>15</v>
      </c>
      <c r="V243" s="8">
        <v>17</v>
      </c>
      <c r="W243" s="8">
        <v>18</v>
      </c>
      <c r="X243" s="8">
        <v>27</v>
      </c>
      <c r="Y243" s="8">
        <v>40</v>
      </c>
    </row>
    <row r="244" spans="1:25" ht="12.75" x14ac:dyDescent="0.2">
      <c r="A244" s="8">
        <v>8</v>
      </c>
      <c r="B244" s="8">
        <v>10</v>
      </c>
      <c r="C244" s="8">
        <v>11</v>
      </c>
      <c r="D244" s="8">
        <v>12</v>
      </c>
      <c r="E244" s="8">
        <v>13</v>
      </c>
      <c r="F244" s="8">
        <v>13</v>
      </c>
      <c r="G244" s="8">
        <v>15</v>
      </c>
      <c r="H244" s="8">
        <v>15</v>
      </c>
      <c r="I244" s="8">
        <v>15</v>
      </c>
      <c r="J244" s="8">
        <v>18</v>
      </c>
      <c r="K244" s="8">
        <v>39</v>
      </c>
      <c r="L244" s="8">
        <v>49</v>
      </c>
      <c r="M244" s="8">
        <v>54</v>
      </c>
      <c r="N244" s="8">
        <v>61</v>
      </c>
      <c r="O244" s="8">
        <v>78</v>
      </c>
      <c r="P244" s="8">
        <v>8</v>
      </c>
      <c r="Q244" s="8">
        <v>8</v>
      </c>
      <c r="R244" s="8">
        <v>14</v>
      </c>
      <c r="S244" s="8">
        <v>15</v>
      </c>
      <c r="T244" s="8">
        <v>16</v>
      </c>
      <c r="U244" s="8">
        <v>12</v>
      </c>
      <c r="V244" s="8">
        <v>14</v>
      </c>
      <c r="W244" s="8">
        <v>14</v>
      </c>
      <c r="X244" s="8">
        <v>23</v>
      </c>
      <c r="Y244" s="8">
        <v>41</v>
      </c>
    </row>
    <row r="245" spans="1:25" ht="12.75" x14ac:dyDescent="0.2">
      <c r="A245" s="8">
        <v>11</v>
      </c>
      <c r="B245" s="8">
        <v>12</v>
      </c>
      <c r="C245" s="8">
        <v>12</v>
      </c>
      <c r="D245" s="8">
        <v>13</v>
      </c>
      <c r="E245" s="8">
        <v>16</v>
      </c>
      <c r="F245" s="8">
        <v>16</v>
      </c>
      <c r="G245" s="8">
        <v>16</v>
      </c>
      <c r="H245" s="8">
        <v>16</v>
      </c>
      <c r="I245" s="8">
        <v>19</v>
      </c>
      <c r="J245" s="8">
        <v>20</v>
      </c>
      <c r="K245" s="8">
        <v>42</v>
      </c>
      <c r="L245" s="8">
        <v>53</v>
      </c>
      <c r="M245" s="8">
        <v>58</v>
      </c>
      <c r="N245" s="8">
        <v>65</v>
      </c>
      <c r="O245" s="8">
        <v>81</v>
      </c>
      <c r="P245" s="8">
        <v>9</v>
      </c>
      <c r="Q245" s="8">
        <v>11</v>
      </c>
      <c r="R245" s="8">
        <v>13</v>
      </c>
      <c r="S245" s="8">
        <v>16</v>
      </c>
      <c r="T245" s="8">
        <v>17</v>
      </c>
      <c r="U245" s="8">
        <v>15</v>
      </c>
      <c r="V245" s="8">
        <v>17</v>
      </c>
      <c r="W245" s="8">
        <v>18</v>
      </c>
      <c r="X245" s="8">
        <v>27</v>
      </c>
      <c r="Y245" s="8">
        <v>40</v>
      </c>
    </row>
    <row r="246" spans="1:25" ht="12.75" x14ac:dyDescent="0.2">
      <c r="A246" s="8">
        <v>10</v>
      </c>
      <c r="B246" s="8">
        <v>10</v>
      </c>
      <c r="C246" s="8">
        <v>13</v>
      </c>
      <c r="D246" s="8">
        <v>14</v>
      </c>
      <c r="E246" s="8">
        <v>17</v>
      </c>
      <c r="F246" s="8">
        <v>17</v>
      </c>
      <c r="G246" s="8">
        <v>17</v>
      </c>
      <c r="H246" s="8">
        <v>17</v>
      </c>
      <c r="I246" s="8">
        <v>20</v>
      </c>
      <c r="J246" s="8">
        <v>21</v>
      </c>
      <c r="K246" s="8">
        <v>43</v>
      </c>
      <c r="L246" s="8">
        <v>54</v>
      </c>
      <c r="M246" s="8">
        <v>59</v>
      </c>
      <c r="N246" s="8">
        <v>66</v>
      </c>
      <c r="O246" s="8">
        <v>82</v>
      </c>
      <c r="P246" s="8">
        <v>10</v>
      </c>
      <c r="Q246" s="8">
        <v>12</v>
      </c>
      <c r="R246" s="8">
        <v>14</v>
      </c>
      <c r="S246" s="8">
        <v>17</v>
      </c>
      <c r="T246" s="8">
        <v>18</v>
      </c>
      <c r="U246" s="8">
        <v>16</v>
      </c>
      <c r="V246" s="8">
        <v>19</v>
      </c>
      <c r="W246" s="8">
        <v>19</v>
      </c>
      <c r="X246" s="8">
        <v>28</v>
      </c>
      <c r="Y246" s="8">
        <v>39</v>
      </c>
    </row>
    <row r="247" spans="1:25" ht="12.75" x14ac:dyDescent="0.2">
      <c r="A247" s="8">
        <v>10</v>
      </c>
      <c r="B247" s="8">
        <v>10</v>
      </c>
      <c r="C247" s="8">
        <v>11</v>
      </c>
      <c r="D247" s="8">
        <v>11</v>
      </c>
      <c r="E247" s="8">
        <v>13</v>
      </c>
      <c r="F247" s="8">
        <v>13</v>
      </c>
      <c r="G247" s="8">
        <v>13</v>
      </c>
      <c r="H247" s="8">
        <v>15</v>
      </c>
      <c r="I247" s="8">
        <v>17</v>
      </c>
      <c r="J247" s="8">
        <v>17</v>
      </c>
      <c r="K247" s="8">
        <v>41</v>
      </c>
      <c r="L247" s="8">
        <v>51</v>
      </c>
      <c r="M247" s="8">
        <v>56</v>
      </c>
      <c r="N247" s="8">
        <v>63</v>
      </c>
      <c r="O247" s="8">
        <v>79</v>
      </c>
      <c r="P247" s="8">
        <v>9</v>
      </c>
      <c r="Q247" s="8">
        <v>10</v>
      </c>
      <c r="R247" s="8">
        <v>11</v>
      </c>
      <c r="S247" s="8">
        <v>17</v>
      </c>
      <c r="T247" s="8">
        <v>18</v>
      </c>
      <c r="U247" s="8">
        <v>13</v>
      </c>
      <c r="V247" s="8">
        <v>16</v>
      </c>
      <c r="W247" s="8">
        <v>16</v>
      </c>
      <c r="X247" s="8">
        <v>25</v>
      </c>
      <c r="Y247" s="8">
        <v>40</v>
      </c>
    </row>
    <row r="248" spans="1:25" ht="12.75" x14ac:dyDescent="0.2">
      <c r="A248" s="8">
        <v>6</v>
      </c>
      <c r="B248" s="8">
        <v>6</v>
      </c>
      <c r="C248" s="8">
        <v>9</v>
      </c>
      <c r="D248" s="8">
        <v>9</v>
      </c>
      <c r="E248" s="8">
        <v>9</v>
      </c>
      <c r="F248" s="8">
        <v>9</v>
      </c>
      <c r="G248" s="8">
        <v>10</v>
      </c>
      <c r="H248" s="8">
        <v>12</v>
      </c>
      <c r="I248" s="8">
        <v>14</v>
      </c>
      <c r="J248" s="8">
        <v>18</v>
      </c>
      <c r="K248" s="8">
        <v>32</v>
      </c>
      <c r="L248" s="8">
        <v>42</v>
      </c>
      <c r="M248" s="8">
        <v>47</v>
      </c>
      <c r="N248" s="8">
        <v>55</v>
      </c>
      <c r="O248" s="8">
        <v>71</v>
      </c>
      <c r="P248" s="8">
        <v>5</v>
      </c>
      <c r="Q248" s="8">
        <v>5</v>
      </c>
      <c r="R248" s="8">
        <v>6</v>
      </c>
      <c r="S248" s="8">
        <v>10</v>
      </c>
      <c r="T248" s="8">
        <v>13</v>
      </c>
      <c r="U248" s="8">
        <v>7</v>
      </c>
      <c r="V248" s="8">
        <v>7</v>
      </c>
      <c r="W248" s="8">
        <v>11</v>
      </c>
      <c r="X248" s="8">
        <v>17</v>
      </c>
      <c r="Y248" s="8">
        <v>42</v>
      </c>
    </row>
    <row r="249" spans="1:25" ht="12.75" x14ac:dyDescent="0.2">
      <c r="A249" s="8">
        <v>7</v>
      </c>
      <c r="B249" s="8">
        <v>8</v>
      </c>
      <c r="C249" s="8">
        <v>10</v>
      </c>
      <c r="D249" s="8">
        <v>10</v>
      </c>
      <c r="E249" s="8">
        <v>10</v>
      </c>
      <c r="F249" s="8">
        <v>14</v>
      </c>
      <c r="G249" s="8">
        <v>15</v>
      </c>
      <c r="H249" s="8">
        <v>16</v>
      </c>
      <c r="I249" s="8">
        <v>16</v>
      </c>
      <c r="J249" s="8">
        <v>18</v>
      </c>
      <c r="K249" s="8">
        <v>37</v>
      </c>
      <c r="L249" s="8">
        <v>46</v>
      </c>
      <c r="M249" s="8">
        <v>51</v>
      </c>
      <c r="N249" s="8">
        <v>58</v>
      </c>
      <c r="O249" s="8">
        <v>74</v>
      </c>
      <c r="P249" s="8">
        <v>5</v>
      </c>
      <c r="Q249" s="8">
        <v>6</v>
      </c>
      <c r="R249" s="8">
        <v>14</v>
      </c>
      <c r="S249" s="8">
        <v>14</v>
      </c>
      <c r="T249" s="8">
        <v>15</v>
      </c>
      <c r="U249" s="8">
        <v>9</v>
      </c>
      <c r="V249" s="8">
        <v>11</v>
      </c>
      <c r="W249" s="8">
        <v>11</v>
      </c>
      <c r="X249" s="8">
        <v>20</v>
      </c>
      <c r="Y249" s="8">
        <v>39</v>
      </c>
    </row>
    <row r="250" spans="1:25" ht="12.75" x14ac:dyDescent="0.2">
      <c r="A250" s="8">
        <v>7</v>
      </c>
      <c r="B250" s="8">
        <v>7</v>
      </c>
      <c r="C250" s="8">
        <v>8</v>
      </c>
      <c r="D250" s="8">
        <v>9</v>
      </c>
      <c r="E250" s="8">
        <v>9</v>
      </c>
      <c r="F250" s="8">
        <v>12</v>
      </c>
      <c r="G250" s="8">
        <v>13</v>
      </c>
      <c r="H250" s="8">
        <v>16</v>
      </c>
      <c r="I250" s="8">
        <v>16</v>
      </c>
      <c r="J250" s="8">
        <v>18</v>
      </c>
      <c r="K250" s="8">
        <v>35</v>
      </c>
      <c r="L250" s="8">
        <v>45</v>
      </c>
      <c r="M250" s="8">
        <v>50</v>
      </c>
      <c r="N250" s="8">
        <v>57</v>
      </c>
      <c r="O250" s="8">
        <v>73</v>
      </c>
      <c r="P250" s="8">
        <v>7</v>
      </c>
      <c r="Q250" s="8">
        <v>7</v>
      </c>
      <c r="R250" s="8">
        <v>13</v>
      </c>
      <c r="S250" s="8">
        <v>13</v>
      </c>
      <c r="T250" s="8">
        <v>14</v>
      </c>
      <c r="U250" s="8">
        <v>9</v>
      </c>
      <c r="V250" s="8">
        <v>9</v>
      </c>
      <c r="W250" s="8">
        <v>12</v>
      </c>
      <c r="X250" s="8">
        <v>19</v>
      </c>
      <c r="Y250" s="8">
        <v>41</v>
      </c>
    </row>
    <row r="251" spans="1:25" ht="12.75" x14ac:dyDescent="0.2">
      <c r="A251" s="8">
        <v>5</v>
      </c>
      <c r="B251" s="8">
        <v>6</v>
      </c>
      <c r="C251" s="8">
        <v>7</v>
      </c>
      <c r="D251" s="8">
        <v>8</v>
      </c>
      <c r="E251" s="8">
        <v>9</v>
      </c>
      <c r="F251" s="8">
        <v>10</v>
      </c>
      <c r="G251" s="8">
        <v>14</v>
      </c>
      <c r="H251" s="8">
        <v>19</v>
      </c>
      <c r="I251" s="8">
        <v>19</v>
      </c>
      <c r="J251" s="8">
        <v>20</v>
      </c>
      <c r="K251" s="8">
        <v>33</v>
      </c>
      <c r="L251" s="8">
        <v>42</v>
      </c>
      <c r="M251" s="8">
        <v>47</v>
      </c>
      <c r="N251" s="8">
        <v>54</v>
      </c>
      <c r="O251" s="8">
        <v>70</v>
      </c>
      <c r="P251" s="8">
        <v>4</v>
      </c>
      <c r="Q251" s="8">
        <v>6</v>
      </c>
      <c r="R251" s="8">
        <v>6</v>
      </c>
      <c r="S251" s="8">
        <v>10</v>
      </c>
      <c r="T251" s="8">
        <v>14</v>
      </c>
      <c r="U251" s="8">
        <v>7</v>
      </c>
      <c r="V251" s="8">
        <v>7</v>
      </c>
      <c r="W251" s="8">
        <v>10</v>
      </c>
      <c r="X251" s="8">
        <v>16</v>
      </c>
      <c r="Y251" s="8">
        <v>41</v>
      </c>
    </row>
    <row r="252" spans="1:25" ht="12.75" x14ac:dyDescent="0.2">
      <c r="A252" s="8">
        <v>11</v>
      </c>
      <c r="B252" s="8">
        <v>11</v>
      </c>
      <c r="C252" s="8">
        <v>11</v>
      </c>
      <c r="D252" s="8">
        <v>13</v>
      </c>
      <c r="E252" s="8">
        <v>14</v>
      </c>
      <c r="F252" s="8">
        <v>14</v>
      </c>
      <c r="G252" s="8">
        <v>15</v>
      </c>
      <c r="H252" s="8">
        <v>15</v>
      </c>
      <c r="I252" s="8">
        <v>17</v>
      </c>
      <c r="J252" s="8">
        <v>17</v>
      </c>
      <c r="K252" s="8">
        <v>41</v>
      </c>
      <c r="L252" s="8">
        <v>51</v>
      </c>
      <c r="M252" s="8">
        <v>56</v>
      </c>
      <c r="N252" s="8">
        <v>63</v>
      </c>
      <c r="O252" s="8">
        <v>80</v>
      </c>
      <c r="P252" s="8">
        <v>9</v>
      </c>
      <c r="Q252" s="8">
        <v>10</v>
      </c>
      <c r="R252" s="8">
        <v>12</v>
      </c>
      <c r="S252" s="8">
        <v>17</v>
      </c>
      <c r="T252" s="8">
        <v>18</v>
      </c>
      <c r="U252" s="8">
        <v>14</v>
      </c>
      <c r="V252" s="8">
        <v>16</v>
      </c>
      <c r="W252" s="8">
        <v>16</v>
      </c>
      <c r="X252" s="8">
        <v>26</v>
      </c>
      <c r="Y252" s="8">
        <v>40</v>
      </c>
    </row>
    <row r="253" spans="1:25" ht="12.75" x14ac:dyDescent="0.2">
      <c r="A253" s="8">
        <v>11</v>
      </c>
      <c r="B253" s="8">
        <v>11</v>
      </c>
      <c r="C253" s="8">
        <v>12</v>
      </c>
      <c r="D253" s="8">
        <v>12</v>
      </c>
      <c r="E253" s="8">
        <v>13</v>
      </c>
      <c r="F253" s="8">
        <v>14</v>
      </c>
      <c r="G253" s="8">
        <v>15</v>
      </c>
      <c r="H253" s="8">
        <v>18</v>
      </c>
      <c r="I253" s="8">
        <v>20</v>
      </c>
      <c r="J253" s="8">
        <v>20</v>
      </c>
      <c r="K253" s="8">
        <v>41</v>
      </c>
      <c r="L253" s="8">
        <v>51</v>
      </c>
      <c r="M253" s="8">
        <v>56</v>
      </c>
      <c r="N253" s="8">
        <v>63</v>
      </c>
      <c r="O253" s="8">
        <v>80</v>
      </c>
      <c r="P253" s="8">
        <v>9</v>
      </c>
      <c r="Q253" s="8">
        <v>10</v>
      </c>
      <c r="R253" s="8">
        <v>12</v>
      </c>
      <c r="S253" s="8">
        <v>14</v>
      </c>
      <c r="T253" s="8">
        <v>18</v>
      </c>
      <c r="U253" s="8">
        <v>14</v>
      </c>
      <c r="V253" s="8">
        <v>16</v>
      </c>
      <c r="W253" s="8">
        <v>16</v>
      </c>
      <c r="X253" s="8">
        <v>26</v>
      </c>
      <c r="Y253" s="8">
        <v>40</v>
      </c>
    </row>
    <row r="254" spans="1:25" ht="12.75" x14ac:dyDescent="0.2">
      <c r="A254" s="8">
        <v>9</v>
      </c>
      <c r="B254" s="8">
        <v>9</v>
      </c>
      <c r="C254" s="8">
        <v>10</v>
      </c>
      <c r="D254" s="8">
        <v>11</v>
      </c>
      <c r="E254" s="8">
        <v>11</v>
      </c>
      <c r="F254" s="8">
        <v>11</v>
      </c>
      <c r="G254" s="8">
        <v>12</v>
      </c>
      <c r="H254" s="8">
        <v>13</v>
      </c>
      <c r="I254" s="8">
        <v>13</v>
      </c>
      <c r="J254" s="8">
        <v>16</v>
      </c>
      <c r="K254" s="8">
        <v>33</v>
      </c>
      <c r="L254" s="8">
        <v>46</v>
      </c>
      <c r="M254" s="8">
        <v>51</v>
      </c>
      <c r="N254" s="8">
        <v>58</v>
      </c>
      <c r="O254" s="8">
        <v>74</v>
      </c>
      <c r="P254" s="8">
        <v>3</v>
      </c>
      <c r="Q254" s="8">
        <v>6</v>
      </c>
      <c r="R254" s="8">
        <v>7</v>
      </c>
      <c r="S254" s="8">
        <v>9</v>
      </c>
      <c r="T254" s="8">
        <v>15</v>
      </c>
      <c r="U254" s="8">
        <v>9</v>
      </c>
      <c r="V254" s="8">
        <v>9</v>
      </c>
      <c r="W254" s="8">
        <v>15</v>
      </c>
      <c r="X254" s="8">
        <v>20</v>
      </c>
      <c r="Y254" s="8">
        <v>46</v>
      </c>
    </row>
    <row r="255" spans="1:25" ht="12.75" x14ac:dyDescent="0.2">
      <c r="A255" s="8">
        <v>7</v>
      </c>
      <c r="B255" s="8">
        <v>8</v>
      </c>
      <c r="C255" s="8">
        <v>8</v>
      </c>
      <c r="D255" s="8">
        <v>9</v>
      </c>
      <c r="E255" s="8">
        <v>10</v>
      </c>
      <c r="F255" s="8">
        <v>11</v>
      </c>
      <c r="G255" s="8">
        <v>12</v>
      </c>
      <c r="H255" s="8">
        <v>14</v>
      </c>
      <c r="I255" s="8">
        <v>14</v>
      </c>
      <c r="J255" s="8">
        <v>17</v>
      </c>
      <c r="K255" s="8">
        <v>38</v>
      </c>
      <c r="L255" s="8">
        <v>48</v>
      </c>
      <c r="M255" s="8">
        <v>53</v>
      </c>
      <c r="N255" s="8">
        <v>60</v>
      </c>
      <c r="O255" s="8">
        <v>76</v>
      </c>
      <c r="P255" s="8">
        <v>7</v>
      </c>
      <c r="Q255" s="8">
        <v>10</v>
      </c>
      <c r="R255" s="8">
        <v>14</v>
      </c>
      <c r="S255" s="8">
        <v>14</v>
      </c>
      <c r="T255" s="8">
        <v>14</v>
      </c>
      <c r="U255" s="8">
        <v>10</v>
      </c>
      <c r="V255" s="8">
        <v>13</v>
      </c>
      <c r="W255" s="8">
        <v>13</v>
      </c>
      <c r="X255" s="8">
        <v>22</v>
      </c>
      <c r="Y255" s="8">
        <v>40</v>
      </c>
    </row>
    <row r="256" spans="1:25" ht="12.75" x14ac:dyDescent="0.2">
      <c r="A256" s="8">
        <v>10</v>
      </c>
      <c r="B256" s="8">
        <v>11</v>
      </c>
      <c r="C256" s="8">
        <v>12</v>
      </c>
      <c r="D256" s="8">
        <v>12</v>
      </c>
      <c r="E256" s="8">
        <v>12</v>
      </c>
      <c r="F256" s="8">
        <v>14</v>
      </c>
      <c r="G256" s="8">
        <v>15</v>
      </c>
      <c r="H256" s="8">
        <v>17</v>
      </c>
      <c r="I256" s="8">
        <v>19</v>
      </c>
      <c r="J256" s="8">
        <v>21</v>
      </c>
      <c r="K256" s="8">
        <v>43</v>
      </c>
      <c r="L256" s="8">
        <v>53</v>
      </c>
      <c r="M256" s="8">
        <v>58</v>
      </c>
      <c r="N256" s="8">
        <v>65</v>
      </c>
      <c r="O256" s="8">
        <v>81</v>
      </c>
      <c r="P256" s="8">
        <v>10</v>
      </c>
      <c r="Q256" s="8">
        <v>12</v>
      </c>
      <c r="R256" s="8">
        <v>13</v>
      </c>
      <c r="S256" s="8">
        <v>19</v>
      </c>
      <c r="T256" s="8">
        <v>20</v>
      </c>
      <c r="U256" s="8">
        <v>15</v>
      </c>
      <c r="V256" s="8">
        <v>18</v>
      </c>
      <c r="W256" s="8">
        <v>18</v>
      </c>
      <c r="X256" s="8">
        <v>27</v>
      </c>
      <c r="Y256" s="8">
        <v>37</v>
      </c>
    </row>
    <row r="257" spans="1:25" ht="12.75" x14ac:dyDescent="0.2">
      <c r="A257" s="8">
        <v>11</v>
      </c>
      <c r="B257" s="8">
        <v>11</v>
      </c>
      <c r="C257" s="8">
        <v>12</v>
      </c>
      <c r="D257" s="8">
        <v>12</v>
      </c>
      <c r="E257" s="8">
        <v>13</v>
      </c>
      <c r="F257" s="8">
        <v>13</v>
      </c>
      <c r="G257" s="8">
        <v>16</v>
      </c>
      <c r="H257" s="8">
        <v>18</v>
      </c>
      <c r="I257" s="8">
        <v>18</v>
      </c>
      <c r="J257" s="8">
        <v>19</v>
      </c>
      <c r="K257" s="8">
        <v>42</v>
      </c>
      <c r="L257" s="8">
        <v>52</v>
      </c>
      <c r="M257" s="8">
        <v>57</v>
      </c>
      <c r="N257" s="8">
        <v>64</v>
      </c>
      <c r="O257" s="8">
        <v>80</v>
      </c>
      <c r="P257" s="8">
        <v>10</v>
      </c>
      <c r="Q257" s="8">
        <v>12</v>
      </c>
      <c r="R257" s="8">
        <v>12</v>
      </c>
      <c r="S257" s="8">
        <v>18</v>
      </c>
      <c r="T257" s="8">
        <v>18</v>
      </c>
      <c r="U257" s="8">
        <v>14</v>
      </c>
      <c r="V257" s="8">
        <v>16</v>
      </c>
      <c r="W257" s="8">
        <v>16</v>
      </c>
      <c r="X257" s="8">
        <v>26</v>
      </c>
      <c r="Y257" s="8">
        <v>38</v>
      </c>
    </row>
    <row r="258" spans="1:25" ht="12.75" x14ac:dyDescent="0.2">
      <c r="A258" s="8">
        <v>10</v>
      </c>
      <c r="B258" s="8">
        <v>11</v>
      </c>
      <c r="C258" s="8">
        <v>11</v>
      </c>
      <c r="D258" s="8">
        <v>12</v>
      </c>
      <c r="E258" s="8">
        <v>13</v>
      </c>
      <c r="F258" s="8">
        <v>13</v>
      </c>
      <c r="G258" s="8">
        <v>15</v>
      </c>
      <c r="H258" s="8">
        <v>17</v>
      </c>
      <c r="I258" s="8">
        <v>18</v>
      </c>
      <c r="J258" s="8">
        <v>19</v>
      </c>
      <c r="K258" s="8">
        <v>41</v>
      </c>
      <c r="L258" s="8">
        <v>51</v>
      </c>
      <c r="M258" s="8">
        <v>56</v>
      </c>
      <c r="N258" s="8">
        <v>63</v>
      </c>
      <c r="O258" s="8">
        <v>79</v>
      </c>
      <c r="P258" s="8">
        <v>9</v>
      </c>
      <c r="Q258" s="8">
        <v>9</v>
      </c>
      <c r="R258" s="8">
        <v>10</v>
      </c>
      <c r="S258" s="8">
        <v>11</v>
      </c>
      <c r="T258" s="8">
        <v>17</v>
      </c>
      <c r="U258" s="8">
        <v>13</v>
      </c>
      <c r="V258" s="8">
        <v>16</v>
      </c>
      <c r="W258" s="8">
        <v>16</v>
      </c>
      <c r="X258" s="8">
        <v>25</v>
      </c>
      <c r="Y258" s="8">
        <v>39</v>
      </c>
    </row>
    <row r="259" spans="1:25" ht="12.75" x14ac:dyDescent="0.2">
      <c r="A259" s="8">
        <v>11</v>
      </c>
      <c r="B259" s="8">
        <v>12</v>
      </c>
      <c r="C259" s="8">
        <v>14</v>
      </c>
      <c r="D259" s="8">
        <v>14</v>
      </c>
      <c r="E259" s="8">
        <v>15</v>
      </c>
      <c r="F259" s="8">
        <v>17</v>
      </c>
      <c r="G259" s="8">
        <v>18</v>
      </c>
      <c r="H259" s="8">
        <v>18</v>
      </c>
      <c r="I259" s="8">
        <v>18</v>
      </c>
      <c r="J259" s="8">
        <v>20</v>
      </c>
      <c r="K259" s="8">
        <v>41</v>
      </c>
      <c r="L259" s="8">
        <v>51</v>
      </c>
      <c r="M259" s="8">
        <v>56</v>
      </c>
      <c r="N259" s="8">
        <v>63</v>
      </c>
      <c r="O259" s="8">
        <v>79</v>
      </c>
      <c r="P259" s="8">
        <v>9</v>
      </c>
      <c r="Q259" s="8">
        <v>9</v>
      </c>
      <c r="R259" s="8">
        <v>11</v>
      </c>
      <c r="S259" s="8">
        <v>14</v>
      </c>
      <c r="T259" s="8">
        <v>17</v>
      </c>
      <c r="U259" s="8">
        <v>13</v>
      </c>
      <c r="V259" s="8">
        <v>15</v>
      </c>
      <c r="W259" s="8">
        <v>15</v>
      </c>
      <c r="X259" s="8">
        <v>25</v>
      </c>
      <c r="Y259" s="8">
        <v>39</v>
      </c>
    </row>
    <row r="260" spans="1:25" ht="12.75" x14ac:dyDescent="0.2">
      <c r="A260" s="8">
        <v>6</v>
      </c>
      <c r="B260" s="8">
        <v>7</v>
      </c>
      <c r="C260" s="8">
        <v>7</v>
      </c>
      <c r="D260" s="8">
        <v>8</v>
      </c>
      <c r="E260" s="8">
        <v>9</v>
      </c>
      <c r="F260" s="8">
        <v>10</v>
      </c>
      <c r="G260" s="8">
        <v>10</v>
      </c>
      <c r="H260" s="8">
        <v>10</v>
      </c>
      <c r="I260" s="8">
        <v>15</v>
      </c>
      <c r="J260" s="8">
        <v>17</v>
      </c>
      <c r="K260" s="8">
        <v>37</v>
      </c>
      <c r="L260" s="8">
        <v>47</v>
      </c>
      <c r="M260" s="8">
        <v>52</v>
      </c>
      <c r="N260" s="8">
        <v>59</v>
      </c>
      <c r="O260" s="8">
        <v>75</v>
      </c>
      <c r="P260" s="8">
        <v>5</v>
      </c>
      <c r="Q260" s="8">
        <v>5</v>
      </c>
      <c r="R260" s="8">
        <v>13</v>
      </c>
      <c r="S260" s="8">
        <v>15</v>
      </c>
      <c r="T260" s="8">
        <v>15</v>
      </c>
      <c r="U260" s="8">
        <v>9</v>
      </c>
      <c r="V260" s="8">
        <v>11</v>
      </c>
      <c r="W260" s="8">
        <v>11</v>
      </c>
      <c r="X260" s="8">
        <v>21</v>
      </c>
      <c r="Y260" s="8">
        <v>39</v>
      </c>
    </row>
    <row r="261" spans="1:25" ht="12.75" x14ac:dyDescent="0.2">
      <c r="A261" s="8">
        <v>11</v>
      </c>
      <c r="B261" s="8">
        <v>11</v>
      </c>
      <c r="C261" s="8">
        <v>11</v>
      </c>
      <c r="D261" s="8">
        <v>12</v>
      </c>
      <c r="E261" s="8">
        <v>12</v>
      </c>
      <c r="F261" s="8">
        <v>14</v>
      </c>
      <c r="G261" s="8">
        <v>16</v>
      </c>
      <c r="H261" s="8">
        <v>16</v>
      </c>
      <c r="I261" s="8">
        <v>17</v>
      </c>
      <c r="J261" s="8">
        <v>17</v>
      </c>
      <c r="K261" s="8">
        <v>42</v>
      </c>
      <c r="L261" s="8">
        <v>52</v>
      </c>
      <c r="M261" s="8">
        <v>57</v>
      </c>
      <c r="N261" s="8">
        <v>64</v>
      </c>
      <c r="O261" s="8">
        <v>80</v>
      </c>
      <c r="P261" s="8">
        <v>10</v>
      </c>
      <c r="Q261" s="8">
        <v>10</v>
      </c>
      <c r="R261" s="8">
        <v>12</v>
      </c>
      <c r="S261" s="8">
        <v>17</v>
      </c>
      <c r="T261" s="8">
        <v>18</v>
      </c>
      <c r="U261" s="8">
        <v>14</v>
      </c>
      <c r="V261" s="8">
        <v>17</v>
      </c>
      <c r="W261" s="8">
        <v>17</v>
      </c>
      <c r="X261" s="8">
        <v>26</v>
      </c>
      <c r="Y261" s="8">
        <v>39</v>
      </c>
    </row>
    <row r="262" spans="1:25" ht="12.75" x14ac:dyDescent="0.2">
      <c r="A262" s="8">
        <v>11</v>
      </c>
      <c r="B262" s="8">
        <v>11</v>
      </c>
      <c r="C262" s="8">
        <v>12</v>
      </c>
      <c r="D262" s="8">
        <v>12</v>
      </c>
      <c r="E262" s="8">
        <v>14</v>
      </c>
      <c r="F262" s="8">
        <v>16</v>
      </c>
      <c r="G262" s="8">
        <v>16</v>
      </c>
      <c r="H262" s="8">
        <v>18</v>
      </c>
      <c r="I262" s="8">
        <v>18</v>
      </c>
      <c r="J262" s="8">
        <v>20</v>
      </c>
      <c r="K262" s="8">
        <v>42</v>
      </c>
      <c r="L262" s="8">
        <v>52</v>
      </c>
      <c r="M262" s="8">
        <v>57</v>
      </c>
      <c r="N262" s="8">
        <v>64</v>
      </c>
      <c r="O262" s="8">
        <v>81</v>
      </c>
      <c r="P262" s="8">
        <v>11</v>
      </c>
      <c r="Q262" s="8">
        <v>12</v>
      </c>
      <c r="R262" s="8">
        <v>15</v>
      </c>
      <c r="S262" s="8">
        <v>18</v>
      </c>
      <c r="T262" s="8">
        <v>19</v>
      </c>
      <c r="U262" s="8">
        <v>15</v>
      </c>
      <c r="V262" s="8">
        <v>17</v>
      </c>
      <c r="W262" s="8">
        <v>17</v>
      </c>
      <c r="X262" s="8">
        <v>26</v>
      </c>
      <c r="Y262" s="8">
        <v>38</v>
      </c>
    </row>
    <row r="263" spans="1:25" ht="12.75" x14ac:dyDescent="0.2">
      <c r="A263" s="8">
        <v>11</v>
      </c>
      <c r="B263" s="8">
        <v>12</v>
      </c>
      <c r="C263" s="8">
        <v>13</v>
      </c>
      <c r="D263" s="8">
        <v>13</v>
      </c>
      <c r="E263" s="8">
        <v>15</v>
      </c>
      <c r="F263" s="8">
        <v>17</v>
      </c>
      <c r="G263" s="8">
        <v>17</v>
      </c>
      <c r="H263" s="8">
        <v>18</v>
      </c>
      <c r="I263" s="8">
        <v>18</v>
      </c>
      <c r="J263" s="8">
        <v>20</v>
      </c>
      <c r="K263" s="8">
        <v>43</v>
      </c>
      <c r="L263" s="8">
        <v>53</v>
      </c>
      <c r="M263" s="8">
        <v>58</v>
      </c>
      <c r="N263" s="8">
        <v>65</v>
      </c>
      <c r="O263" s="8">
        <v>81</v>
      </c>
      <c r="P263" s="8">
        <v>11</v>
      </c>
      <c r="Q263" s="8">
        <v>13</v>
      </c>
      <c r="R263" s="8">
        <v>18</v>
      </c>
      <c r="S263" s="8">
        <v>18</v>
      </c>
      <c r="T263" s="8">
        <v>19</v>
      </c>
      <c r="U263" s="8">
        <v>15</v>
      </c>
      <c r="V263" s="8">
        <v>18</v>
      </c>
      <c r="W263" s="8">
        <v>18</v>
      </c>
      <c r="X263" s="8">
        <v>27</v>
      </c>
      <c r="Y263" s="8">
        <v>38</v>
      </c>
    </row>
    <row r="264" spans="1:25" ht="12.75" x14ac:dyDescent="0.2">
      <c r="A264" s="8">
        <v>6</v>
      </c>
      <c r="B264" s="8">
        <v>11</v>
      </c>
      <c r="C264" s="8">
        <v>11</v>
      </c>
      <c r="D264" s="8">
        <v>14</v>
      </c>
      <c r="E264" s="8">
        <v>14</v>
      </c>
      <c r="F264" s="8">
        <v>14</v>
      </c>
      <c r="G264" s="8">
        <v>14</v>
      </c>
      <c r="H264" s="8">
        <v>15</v>
      </c>
      <c r="I264" s="8">
        <v>18</v>
      </c>
      <c r="J264" s="8">
        <v>19</v>
      </c>
      <c r="K264" s="8">
        <v>40</v>
      </c>
      <c r="L264" s="8">
        <v>48</v>
      </c>
      <c r="M264" s="8">
        <v>53</v>
      </c>
      <c r="N264" s="8">
        <v>60</v>
      </c>
      <c r="O264" s="8">
        <v>77</v>
      </c>
      <c r="P264" s="8">
        <v>5</v>
      </c>
      <c r="Q264" s="8">
        <v>6</v>
      </c>
      <c r="R264" s="8">
        <v>14</v>
      </c>
      <c r="S264" s="8">
        <v>19</v>
      </c>
      <c r="T264" s="8">
        <v>19</v>
      </c>
      <c r="U264" s="8">
        <v>10</v>
      </c>
      <c r="V264" s="8">
        <v>13</v>
      </c>
      <c r="W264" s="8">
        <v>13</v>
      </c>
      <c r="X264" s="8">
        <v>22</v>
      </c>
      <c r="Y264" s="8">
        <v>40</v>
      </c>
    </row>
    <row r="265" spans="1:25" ht="12.75" x14ac:dyDescent="0.2">
      <c r="A265" s="8">
        <v>9</v>
      </c>
      <c r="B265" s="8">
        <v>10</v>
      </c>
      <c r="C265" s="8">
        <v>10</v>
      </c>
      <c r="D265" s="8">
        <v>11</v>
      </c>
      <c r="E265" s="8">
        <v>13</v>
      </c>
      <c r="F265" s="8">
        <v>14</v>
      </c>
      <c r="G265" s="8">
        <v>15</v>
      </c>
      <c r="H265" s="8">
        <v>15</v>
      </c>
      <c r="I265" s="8">
        <v>15</v>
      </c>
      <c r="J265" s="8">
        <v>18</v>
      </c>
      <c r="K265" s="8">
        <v>39</v>
      </c>
      <c r="L265" s="8">
        <v>49</v>
      </c>
      <c r="M265" s="8">
        <v>54</v>
      </c>
      <c r="N265" s="8">
        <v>61</v>
      </c>
      <c r="O265" s="8">
        <v>77</v>
      </c>
      <c r="P265" s="8">
        <v>7</v>
      </c>
      <c r="Q265" s="8">
        <v>7</v>
      </c>
      <c r="R265" s="8">
        <v>8</v>
      </c>
      <c r="S265" s="8">
        <v>15</v>
      </c>
      <c r="T265" s="8">
        <v>15</v>
      </c>
      <c r="U265" s="8">
        <v>11</v>
      </c>
      <c r="V265" s="8">
        <v>13</v>
      </c>
      <c r="W265" s="8">
        <v>13</v>
      </c>
      <c r="X265" s="8">
        <v>23</v>
      </c>
      <c r="Y265" s="8">
        <v>41</v>
      </c>
    </row>
    <row r="266" spans="1:25" ht="12.75" x14ac:dyDescent="0.2">
      <c r="A266" s="8">
        <v>9</v>
      </c>
      <c r="B266" s="8">
        <v>10</v>
      </c>
      <c r="C266" s="8">
        <v>10</v>
      </c>
      <c r="D266" s="8">
        <v>11</v>
      </c>
      <c r="E266" s="8">
        <v>12</v>
      </c>
      <c r="F266" s="8">
        <v>12</v>
      </c>
      <c r="G266" s="8">
        <v>14</v>
      </c>
      <c r="H266" s="8">
        <v>15</v>
      </c>
      <c r="I266" s="8">
        <v>16</v>
      </c>
      <c r="J266" s="8">
        <v>17</v>
      </c>
      <c r="K266" s="8">
        <v>38</v>
      </c>
      <c r="L266" s="8">
        <v>48</v>
      </c>
      <c r="M266" s="8">
        <v>53</v>
      </c>
      <c r="N266" s="8">
        <v>60</v>
      </c>
      <c r="O266" s="8">
        <v>77</v>
      </c>
      <c r="P266" s="8">
        <v>6</v>
      </c>
      <c r="Q266" s="8">
        <v>7</v>
      </c>
      <c r="R266" s="8">
        <v>12</v>
      </c>
      <c r="S266" s="8">
        <v>15</v>
      </c>
      <c r="T266" s="8">
        <v>15</v>
      </c>
      <c r="U266" s="8">
        <v>11</v>
      </c>
      <c r="V266" s="8">
        <v>13</v>
      </c>
      <c r="W266" s="8">
        <v>13</v>
      </c>
      <c r="X266" s="8">
        <v>23</v>
      </c>
      <c r="Y266" s="8">
        <v>41</v>
      </c>
    </row>
    <row r="267" spans="1:25" ht="12.75" x14ac:dyDescent="0.2">
      <c r="A267" s="8">
        <v>6</v>
      </c>
      <c r="B267" s="8">
        <v>7</v>
      </c>
      <c r="C267" s="8">
        <v>7</v>
      </c>
      <c r="D267" s="8">
        <v>9</v>
      </c>
      <c r="E267" s="8">
        <v>9</v>
      </c>
      <c r="F267" s="8">
        <v>10</v>
      </c>
      <c r="G267" s="8">
        <v>10</v>
      </c>
      <c r="H267" s="8">
        <v>14</v>
      </c>
      <c r="I267" s="8">
        <v>14</v>
      </c>
      <c r="J267" s="8">
        <v>17</v>
      </c>
      <c r="K267" s="8">
        <v>38</v>
      </c>
      <c r="L267" s="8">
        <v>47</v>
      </c>
      <c r="M267" s="8">
        <v>52</v>
      </c>
      <c r="N267" s="8">
        <v>59</v>
      </c>
      <c r="O267" s="8">
        <v>76</v>
      </c>
      <c r="P267" s="8">
        <v>5</v>
      </c>
      <c r="Q267" s="8">
        <v>6</v>
      </c>
      <c r="R267" s="8">
        <v>9</v>
      </c>
      <c r="S267" s="8">
        <v>14</v>
      </c>
      <c r="T267" s="8">
        <v>15</v>
      </c>
      <c r="U267" s="8">
        <v>10</v>
      </c>
      <c r="V267" s="8">
        <v>12</v>
      </c>
      <c r="W267" s="8">
        <v>12</v>
      </c>
      <c r="X267" s="8">
        <v>21</v>
      </c>
      <c r="Y267" s="8">
        <v>40</v>
      </c>
    </row>
    <row r="268" spans="1:25" ht="12.75" x14ac:dyDescent="0.2">
      <c r="A268" s="8">
        <v>11</v>
      </c>
      <c r="B268" s="8">
        <v>12</v>
      </c>
      <c r="C268" s="8">
        <v>14</v>
      </c>
      <c r="D268" s="8">
        <v>16</v>
      </c>
      <c r="E268" s="8">
        <v>16</v>
      </c>
      <c r="F268" s="8">
        <v>18</v>
      </c>
      <c r="G268" s="8">
        <v>18</v>
      </c>
      <c r="H268" s="8">
        <v>19</v>
      </c>
      <c r="I268" s="8">
        <v>21</v>
      </c>
      <c r="J268" s="8">
        <v>21</v>
      </c>
      <c r="K268" s="8">
        <v>42</v>
      </c>
      <c r="L268" s="8">
        <v>52</v>
      </c>
      <c r="M268" s="8">
        <v>57</v>
      </c>
      <c r="N268" s="8">
        <v>64</v>
      </c>
      <c r="O268" s="8">
        <v>80</v>
      </c>
      <c r="P268" s="8">
        <v>11</v>
      </c>
      <c r="Q268" s="8">
        <v>12</v>
      </c>
      <c r="R268" s="8">
        <v>13</v>
      </c>
      <c r="S268" s="8">
        <v>14</v>
      </c>
      <c r="T268" s="8">
        <v>18</v>
      </c>
      <c r="U268" s="8">
        <v>14</v>
      </c>
      <c r="V268" s="8">
        <v>17</v>
      </c>
      <c r="W268" s="8">
        <v>17</v>
      </c>
      <c r="X268" s="8">
        <v>26</v>
      </c>
      <c r="Y268" s="8">
        <v>41</v>
      </c>
    </row>
    <row r="269" spans="1:25" ht="12.75" x14ac:dyDescent="0.2">
      <c r="A269" s="8">
        <v>11</v>
      </c>
      <c r="B269" s="8">
        <v>12</v>
      </c>
      <c r="C269" s="8">
        <v>12</v>
      </c>
      <c r="D269" s="8">
        <v>13</v>
      </c>
      <c r="E269" s="8">
        <v>13</v>
      </c>
      <c r="F269" s="8">
        <v>14</v>
      </c>
      <c r="G269" s="8">
        <v>15</v>
      </c>
      <c r="H269" s="8">
        <v>16</v>
      </c>
      <c r="I269" s="8">
        <v>21</v>
      </c>
      <c r="J269" s="8">
        <v>21</v>
      </c>
      <c r="K269" s="8">
        <v>42</v>
      </c>
      <c r="L269" s="8">
        <v>52</v>
      </c>
      <c r="M269" s="8">
        <v>57</v>
      </c>
      <c r="N269" s="8">
        <v>64</v>
      </c>
      <c r="O269" s="8">
        <v>80</v>
      </c>
      <c r="P269" s="8">
        <v>10</v>
      </c>
      <c r="Q269" s="8">
        <v>11</v>
      </c>
      <c r="R269" s="8">
        <v>12</v>
      </c>
      <c r="S269" s="8">
        <v>15</v>
      </c>
      <c r="T269" s="8">
        <v>18</v>
      </c>
      <c r="U269" s="8">
        <v>14</v>
      </c>
      <c r="V269" s="8">
        <v>17</v>
      </c>
      <c r="W269" s="8">
        <v>17</v>
      </c>
      <c r="X269" s="8">
        <v>26</v>
      </c>
      <c r="Y269" s="8">
        <v>41</v>
      </c>
    </row>
    <row r="270" spans="1:25" ht="12.75" x14ac:dyDescent="0.2">
      <c r="A270" s="8">
        <v>8</v>
      </c>
      <c r="B270" s="8">
        <v>8</v>
      </c>
      <c r="C270" s="8">
        <v>8</v>
      </c>
      <c r="D270" s="8">
        <v>9</v>
      </c>
      <c r="E270" s="8">
        <v>10</v>
      </c>
      <c r="F270" s="8">
        <v>12</v>
      </c>
      <c r="G270" s="8">
        <v>12</v>
      </c>
      <c r="H270" s="8">
        <v>12</v>
      </c>
      <c r="I270" s="8">
        <v>15</v>
      </c>
      <c r="J270" s="8">
        <v>15</v>
      </c>
      <c r="K270" s="8">
        <v>36</v>
      </c>
      <c r="L270" s="8">
        <v>49</v>
      </c>
      <c r="M270" s="8">
        <v>54</v>
      </c>
      <c r="N270" s="8">
        <v>61</v>
      </c>
      <c r="O270" s="8">
        <v>77</v>
      </c>
      <c r="P270" s="8">
        <v>5</v>
      </c>
      <c r="Q270" s="8">
        <v>6</v>
      </c>
      <c r="R270" s="8">
        <v>7</v>
      </c>
      <c r="S270" s="8">
        <v>13</v>
      </c>
      <c r="T270" s="8">
        <v>13</v>
      </c>
      <c r="U270" s="8">
        <v>11</v>
      </c>
      <c r="V270" s="8">
        <v>12</v>
      </c>
      <c r="W270" s="8">
        <v>12</v>
      </c>
      <c r="X270" s="8">
        <v>23</v>
      </c>
      <c r="Y270" s="8">
        <v>41</v>
      </c>
    </row>
    <row r="271" spans="1:25" ht="12.75" x14ac:dyDescent="0.2">
      <c r="A271" s="8">
        <v>8</v>
      </c>
      <c r="B271" s="8">
        <v>8</v>
      </c>
      <c r="C271" s="8">
        <v>8</v>
      </c>
      <c r="D271" s="8">
        <v>9</v>
      </c>
      <c r="E271" s="8">
        <v>11</v>
      </c>
      <c r="F271" s="8">
        <v>11</v>
      </c>
      <c r="G271" s="8">
        <v>11</v>
      </c>
      <c r="H271" s="8">
        <v>12</v>
      </c>
      <c r="I271" s="8">
        <v>13</v>
      </c>
      <c r="J271" s="8">
        <v>15</v>
      </c>
      <c r="K271" s="8">
        <v>37</v>
      </c>
      <c r="L271" s="8">
        <v>48</v>
      </c>
      <c r="M271" s="8">
        <v>53</v>
      </c>
      <c r="N271" s="8">
        <v>60</v>
      </c>
      <c r="O271" s="8">
        <v>77</v>
      </c>
      <c r="P271" s="8">
        <v>6</v>
      </c>
      <c r="Q271" s="8">
        <v>6</v>
      </c>
      <c r="R271" s="8">
        <v>13</v>
      </c>
      <c r="S271" s="8">
        <v>13</v>
      </c>
      <c r="T271" s="8">
        <v>13</v>
      </c>
      <c r="U271" s="8">
        <v>11</v>
      </c>
      <c r="V271" s="8">
        <v>12</v>
      </c>
      <c r="W271" s="8">
        <v>12</v>
      </c>
      <c r="X271" s="8">
        <v>23</v>
      </c>
      <c r="Y271" s="8">
        <v>41</v>
      </c>
    </row>
    <row r="272" spans="1:25" ht="12.75" x14ac:dyDescent="0.2">
      <c r="A272" s="8">
        <v>11</v>
      </c>
      <c r="B272" s="8">
        <v>11</v>
      </c>
      <c r="C272" s="8">
        <v>11</v>
      </c>
      <c r="D272" s="8">
        <v>12</v>
      </c>
      <c r="E272" s="8">
        <v>14</v>
      </c>
      <c r="F272" s="8">
        <v>15</v>
      </c>
      <c r="G272" s="8">
        <v>16</v>
      </c>
      <c r="H272" s="8">
        <v>16</v>
      </c>
      <c r="I272" s="8">
        <v>17</v>
      </c>
      <c r="J272" s="8">
        <v>17</v>
      </c>
      <c r="K272" s="8">
        <v>42</v>
      </c>
      <c r="L272" s="8">
        <v>52</v>
      </c>
      <c r="M272" s="8">
        <v>57</v>
      </c>
      <c r="N272" s="8">
        <v>64</v>
      </c>
      <c r="O272" s="8">
        <v>80</v>
      </c>
      <c r="P272" s="8">
        <v>10</v>
      </c>
      <c r="Q272" s="8">
        <v>12</v>
      </c>
      <c r="R272" s="8">
        <v>14</v>
      </c>
      <c r="S272" s="8">
        <v>17</v>
      </c>
      <c r="T272" s="8">
        <v>18</v>
      </c>
      <c r="U272" s="8">
        <v>14</v>
      </c>
      <c r="V272" s="8">
        <v>17</v>
      </c>
      <c r="W272" s="8">
        <v>17</v>
      </c>
      <c r="X272" s="8">
        <v>26</v>
      </c>
      <c r="Y272" s="8">
        <v>39</v>
      </c>
    </row>
    <row r="273" spans="1:25" ht="12.75" x14ac:dyDescent="0.2">
      <c r="A273" s="8">
        <v>7</v>
      </c>
      <c r="B273" s="8">
        <v>7</v>
      </c>
      <c r="C273" s="8">
        <v>7</v>
      </c>
      <c r="D273" s="8">
        <v>9</v>
      </c>
      <c r="E273" s="8">
        <v>11</v>
      </c>
      <c r="F273" s="8">
        <v>13</v>
      </c>
      <c r="G273" s="8">
        <v>14</v>
      </c>
      <c r="H273" s="8">
        <v>15</v>
      </c>
      <c r="I273" s="8">
        <v>16</v>
      </c>
      <c r="J273" s="8">
        <v>17</v>
      </c>
      <c r="K273" s="8">
        <v>36</v>
      </c>
      <c r="L273" s="8">
        <v>45</v>
      </c>
      <c r="M273" s="8">
        <v>50</v>
      </c>
      <c r="N273" s="8">
        <v>57</v>
      </c>
      <c r="O273" s="8">
        <v>74</v>
      </c>
      <c r="P273" s="8">
        <v>6</v>
      </c>
      <c r="Q273" s="8">
        <v>6</v>
      </c>
      <c r="R273" s="8">
        <v>14</v>
      </c>
      <c r="S273" s="8">
        <v>14</v>
      </c>
      <c r="T273" s="8">
        <v>15</v>
      </c>
      <c r="U273" s="8">
        <v>10</v>
      </c>
      <c r="V273" s="8">
        <v>10</v>
      </c>
      <c r="W273" s="8">
        <v>10</v>
      </c>
      <c r="X273" s="8">
        <v>20</v>
      </c>
      <c r="Y273" s="8">
        <v>40</v>
      </c>
    </row>
    <row r="274" spans="1:25" ht="12.75" x14ac:dyDescent="0.2">
      <c r="A274" s="8">
        <v>12</v>
      </c>
      <c r="B274" s="8">
        <v>13</v>
      </c>
      <c r="C274" s="8">
        <v>13</v>
      </c>
      <c r="D274" s="8">
        <v>15</v>
      </c>
      <c r="E274" s="8">
        <v>15</v>
      </c>
      <c r="F274" s="8">
        <v>17</v>
      </c>
      <c r="G274" s="8">
        <v>18</v>
      </c>
      <c r="H274" s="8">
        <v>19</v>
      </c>
      <c r="I274" s="8">
        <v>19</v>
      </c>
      <c r="J274" s="8">
        <v>20</v>
      </c>
      <c r="K274" s="8">
        <v>41</v>
      </c>
      <c r="L274" s="8">
        <v>51</v>
      </c>
      <c r="M274" s="8">
        <v>56</v>
      </c>
      <c r="N274" s="8">
        <v>63</v>
      </c>
      <c r="O274" s="8">
        <v>80</v>
      </c>
      <c r="P274" s="8">
        <v>9</v>
      </c>
      <c r="Q274" s="8">
        <v>10</v>
      </c>
      <c r="R274" s="8">
        <v>12</v>
      </c>
      <c r="S274" s="8">
        <v>14</v>
      </c>
      <c r="T274" s="8">
        <v>18</v>
      </c>
      <c r="U274" s="8">
        <v>14</v>
      </c>
      <c r="V274" s="8">
        <v>16</v>
      </c>
      <c r="W274" s="8">
        <v>16</v>
      </c>
      <c r="X274" s="8">
        <v>26</v>
      </c>
      <c r="Y274" s="8">
        <v>39</v>
      </c>
    </row>
    <row r="275" spans="1:25" ht="12.75" x14ac:dyDescent="0.2">
      <c r="A275" s="8">
        <v>10</v>
      </c>
      <c r="B275" s="8">
        <v>11</v>
      </c>
      <c r="C275" s="8">
        <v>12</v>
      </c>
      <c r="D275" s="8">
        <v>13</v>
      </c>
      <c r="E275" s="8">
        <v>14</v>
      </c>
      <c r="F275" s="8">
        <v>15</v>
      </c>
      <c r="G275" s="8">
        <v>17</v>
      </c>
      <c r="H275" s="8">
        <v>18</v>
      </c>
      <c r="I275" s="8">
        <v>19</v>
      </c>
      <c r="J275" s="8">
        <v>19</v>
      </c>
      <c r="K275" s="8">
        <v>41</v>
      </c>
      <c r="L275" s="8">
        <v>51</v>
      </c>
      <c r="M275" s="8">
        <v>56</v>
      </c>
      <c r="N275" s="8">
        <v>63</v>
      </c>
      <c r="O275" s="8">
        <v>80</v>
      </c>
      <c r="P275" s="8">
        <v>9</v>
      </c>
      <c r="Q275" s="8">
        <v>10</v>
      </c>
      <c r="R275" s="8">
        <v>12</v>
      </c>
      <c r="S275" s="8">
        <v>17</v>
      </c>
      <c r="T275" s="8">
        <v>18</v>
      </c>
      <c r="U275" s="8">
        <v>14</v>
      </c>
      <c r="V275" s="8">
        <v>16</v>
      </c>
      <c r="W275" s="8">
        <v>16</v>
      </c>
      <c r="X275" s="8">
        <v>25</v>
      </c>
      <c r="Y275" s="8">
        <v>39</v>
      </c>
    </row>
    <row r="276" spans="1:25" ht="12.75" x14ac:dyDescent="0.2">
      <c r="A276" s="8">
        <v>9</v>
      </c>
      <c r="B276" s="8">
        <v>10</v>
      </c>
      <c r="C276" s="8">
        <v>11</v>
      </c>
      <c r="D276" s="8">
        <v>13</v>
      </c>
      <c r="E276" s="8">
        <v>14</v>
      </c>
      <c r="F276" s="8">
        <v>17</v>
      </c>
      <c r="G276" s="8">
        <v>17</v>
      </c>
      <c r="H276" s="8">
        <v>19</v>
      </c>
      <c r="I276" s="8">
        <v>19</v>
      </c>
      <c r="J276" s="8">
        <v>20</v>
      </c>
      <c r="K276" s="8">
        <v>44</v>
      </c>
      <c r="L276" s="8">
        <v>52</v>
      </c>
      <c r="M276" s="8">
        <v>57</v>
      </c>
      <c r="N276" s="8">
        <v>64</v>
      </c>
      <c r="O276" s="8">
        <v>80</v>
      </c>
      <c r="P276" s="8">
        <v>9</v>
      </c>
      <c r="Q276" s="8">
        <v>9</v>
      </c>
      <c r="R276" s="8">
        <v>11</v>
      </c>
      <c r="S276" s="8">
        <v>21</v>
      </c>
      <c r="T276" s="8">
        <v>21</v>
      </c>
      <c r="U276" s="8">
        <v>13</v>
      </c>
      <c r="V276" s="8">
        <v>16</v>
      </c>
      <c r="W276" s="8">
        <v>16</v>
      </c>
      <c r="X276" s="8">
        <v>26</v>
      </c>
      <c r="Y276" s="8">
        <v>36</v>
      </c>
    </row>
    <row r="277" spans="1:25" ht="12.75" x14ac:dyDescent="0.2">
      <c r="A277" s="8">
        <v>8</v>
      </c>
      <c r="B277" s="8">
        <v>8</v>
      </c>
      <c r="C277" s="8">
        <v>9</v>
      </c>
      <c r="D277" s="8">
        <v>9</v>
      </c>
      <c r="E277" s="8">
        <v>10</v>
      </c>
      <c r="F277" s="8">
        <v>10</v>
      </c>
      <c r="G277" s="8">
        <v>12</v>
      </c>
      <c r="H277" s="8">
        <v>12</v>
      </c>
      <c r="I277" s="8">
        <v>14</v>
      </c>
      <c r="J277" s="8">
        <v>15</v>
      </c>
      <c r="K277" s="8">
        <v>36</v>
      </c>
      <c r="L277" s="8">
        <v>48</v>
      </c>
      <c r="M277" s="8">
        <v>53</v>
      </c>
      <c r="N277" s="8">
        <v>60</v>
      </c>
      <c r="O277" s="8">
        <v>77</v>
      </c>
      <c r="P277" s="8">
        <v>5</v>
      </c>
      <c r="Q277" s="8">
        <v>5</v>
      </c>
      <c r="R277" s="8">
        <v>8</v>
      </c>
      <c r="S277" s="8">
        <v>12</v>
      </c>
      <c r="T277" s="8">
        <v>12</v>
      </c>
      <c r="U277" s="8">
        <v>11</v>
      </c>
      <c r="V277" s="8">
        <v>11</v>
      </c>
      <c r="W277" s="8">
        <v>12</v>
      </c>
      <c r="X277" s="8">
        <v>23</v>
      </c>
      <c r="Y277" s="8">
        <v>42</v>
      </c>
    </row>
    <row r="278" spans="1:25" ht="12.75" x14ac:dyDescent="0.2">
      <c r="A278" s="8">
        <v>8</v>
      </c>
      <c r="B278" s="8">
        <v>8</v>
      </c>
      <c r="C278" s="8">
        <v>9</v>
      </c>
      <c r="D278" s="8">
        <v>9</v>
      </c>
      <c r="E278" s="8">
        <v>9</v>
      </c>
      <c r="F278" s="8">
        <v>10</v>
      </c>
      <c r="G278" s="8">
        <v>11</v>
      </c>
      <c r="H278" s="8">
        <v>11</v>
      </c>
      <c r="I278" s="8">
        <v>12</v>
      </c>
      <c r="J278" s="8">
        <v>14</v>
      </c>
      <c r="K278" s="8">
        <v>35</v>
      </c>
      <c r="L278" s="8">
        <v>48</v>
      </c>
      <c r="M278" s="8">
        <v>53</v>
      </c>
      <c r="N278" s="8">
        <v>60</v>
      </c>
      <c r="O278" s="8">
        <v>76</v>
      </c>
      <c r="P278" s="8">
        <v>5</v>
      </c>
      <c r="Q278" s="8">
        <v>6</v>
      </c>
      <c r="R278" s="8">
        <v>12</v>
      </c>
      <c r="S278" s="8">
        <v>12</v>
      </c>
      <c r="T278" s="8">
        <v>12</v>
      </c>
      <c r="U278" s="8">
        <v>11</v>
      </c>
      <c r="V278" s="8">
        <v>11</v>
      </c>
      <c r="W278" s="8">
        <v>12</v>
      </c>
      <c r="X278" s="8">
        <v>22</v>
      </c>
      <c r="Y278" s="8">
        <v>42</v>
      </c>
    </row>
    <row r="279" spans="1:25" ht="12.75" x14ac:dyDescent="0.2">
      <c r="A279" s="8">
        <v>8</v>
      </c>
      <c r="B279" s="8">
        <v>9</v>
      </c>
      <c r="C279" s="8">
        <v>9</v>
      </c>
      <c r="D279" s="8">
        <v>9</v>
      </c>
      <c r="E279" s="8">
        <v>12</v>
      </c>
      <c r="F279" s="8">
        <v>12</v>
      </c>
      <c r="G279" s="8">
        <v>12</v>
      </c>
      <c r="H279" s="8">
        <v>14</v>
      </c>
      <c r="I279" s="8">
        <v>14</v>
      </c>
      <c r="J279" s="8">
        <v>15</v>
      </c>
      <c r="K279" s="8">
        <v>38</v>
      </c>
      <c r="L279" s="8">
        <v>48</v>
      </c>
      <c r="M279" s="8">
        <v>53</v>
      </c>
      <c r="N279" s="8">
        <v>61</v>
      </c>
      <c r="O279" s="8">
        <v>77</v>
      </c>
      <c r="P279" s="8">
        <v>7</v>
      </c>
      <c r="Q279" s="8">
        <v>8</v>
      </c>
      <c r="R279" s="8">
        <v>14</v>
      </c>
      <c r="S279" s="8">
        <v>14</v>
      </c>
      <c r="T279" s="8">
        <v>15</v>
      </c>
      <c r="U279" s="8">
        <v>11</v>
      </c>
      <c r="V279" s="8">
        <v>13</v>
      </c>
      <c r="W279" s="8">
        <v>13</v>
      </c>
      <c r="X279" s="8">
        <v>23</v>
      </c>
      <c r="Y279" s="8">
        <v>41</v>
      </c>
    </row>
    <row r="280" spans="1:25" ht="12.75" x14ac:dyDescent="0.2">
      <c r="A280" s="8">
        <v>11</v>
      </c>
      <c r="B280" s="8">
        <v>12</v>
      </c>
      <c r="C280" s="8">
        <v>12</v>
      </c>
      <c r="D280" s="8">
        <v>12</v>
      </c>
      <c r="E280" s="8">
        <v>13</v>
      </c>
      <c r="F280" s="8">
        <v>15</v>
      </c>
      <c r="G280" s="8">
        <v>16</v>
      </c>
      <c r="H280" s="8">
        <v>16</v>
      </c>
      <c r="I280" s="8">
        <v>17</v>
      </c>
      <c r="J280" s="8">
        <v>20</v>
      </c>
      <c r="K280" s="8">
        <v>42</v>
      </c>
      <c r="L280" s="8">
        <v>53</v>
      </c>
      <c r="M280" s="8">
        <v>57</v>
      </c>
      <c r="N280" s="8">
        <v>65</v>
      </c>
      <c r="O280" s="8">
        <v>81</v>
      </c>
      <c r="P280" s="8">
        <v>9</v>
      </c>
      <c r="Q280" s="8">
        <v>13</v>
      </c>
      <c r="R280" s="8">
        <v>16</v>
      </c>
      <c r="S280" s="8">
        <v>17</v>
      </c>
      <c r="T280" s="8">
        <v>17</v>
      </c>
      <c r="U280" s="8">
        <v>15</v>
      </c>
      <c r="V280" s="8">
        <v>17</v>
      </c>
      <c r="W280" s="8">
        <v>17</v>
      </c>
      <c r="X280" s="8">
        <v>27</v>
      </c>
      <c r="Y280" s="8">
        <v>39</v>
      </c>
    </row>
    <row r="281" spans="1:25" ht="12.75" x14ac:dyDescent="0.2">
      <c r="A281" s="8">
        <v>11</v>
      </c>
      <c r="B281" s="8">
        <v>12</v>
      </c>
      <c r="C281" s="8">
        <v>12</v>
      </c>
      <c r="D281" s="8">
        <v>12</v>
      </c>
      <c r="E281" s="8">
        <v>13</v>
      </c>
      <c r="F281" s="8">
        <v>16</v>
      </c>
      <c r="G281" s="8">
        <v>16</v>
      </c>
      <c r="H281" s="8">
        <v>16</v>
      </c>
      <c r="I281" s="8">
        <v>17</v>
      </c>
      <c r="J281" s="8">
        <v>20</v>
      </c>
      <c r="K281" s="8">
        <v>42</v>
      </c>
      <c r="L281" s="8">
        <v>53</v>
      </c>
      <c r="M281" s="8">
        <v>57</v>
      </c>
      <c r="N281" s="8">
        <v>65</v>
      </c>
      <c r="O281" s="8">
        <v>81</v>
      </c>
      <c r="P281" s="8">
        <v>9</v>
      </c>
      <c r="Q281" s="8">
        <v>13</v>
      </c>
      <c r="R281" s="8">
        <v>16</v>
      </c>
      <c r="S281" s="8">
        <v>17</v>
      </c>
      <c r="T281" s="8">
        <v>17</v>
      </c>
      <c r="U281" s="8">
        <v>15</v>
      </c>
      <c r="V281" s="8">
        <v>17</v>
      </c>
      <c r="W281" s="8">
        <v>17</v>
      </c>
      <c r="X281" s="8">
        <v>27</v>
      </c>
      <c r="Y281" s="8">
        <v>39</v>
      </c>
    </row>
    <row r="282" spans="1:25" ht="12.75" x14ac:dyDescent="0.2">
      <c r="A282" s="8">
        <v>10</v>
      </c>
      <c r="B282" s="8">
        <v>13</v>
      </c>
      <c r="C282" s="8">
        <v>13</v>
      </c>
      <c r="D282" s="8">
        <v>14</v>
      </c>
      <c r="E282" s="8">
        <v>14</v>
      </c>
      <c r="F282" s="8">
        <v>15</v>
      </c>
      <c r="G282" s="8">
        <v>17</v>
      </c>
      <c r="H282" s="8">
        <v>17</v>
      </c>
      <c r="I282" s="8">
        <v>17</v>
      </c>
      <c r="J282" s="8">
        <v>18</v>
      </c>
      <c r="K282" s="8">
        <v>44</v>
      </c>
      <c r="L282" s="8">
        <v>54</v>
      </c>
      <c r="M282" s="8">
        <v>58</v>
      </c>
      <c r="N282" s="8">
        <v>66</v>
      </c>
      <c r="O282" s="8">
        <v>82</v>
      </c>
      <c r="P282" s="8">
        <v>10</v>
      </c>
      <c r="Q282" s="8">
        <v>12</v>
      </c>
      <c r="R282" s="8">
        <v>14</v>
      </c>
      <c r="S282" s="8">
        <v>17</v>
      </c>
      <c r="T282" s="8">
        <v>18</v>
      </c>
      <c r="U282" s="8">
        <v>16</v>
      </c>
      <c r="V282" s="8">
        <v>18</v>
      </c>
      <c r="W282" s="8">
        <v>18</v>
      </c>
      <c r="X282" s="8">
        <v>28</v>
      </c>
      <c r="Y282" s="8">
        <v>38</v>
      </c>
    </row>
    <row r="283" spans="1:25" ht="12.75" x14ac:dyDescent="0.2">
      <c r="A283" s="8">
        <v>9</v>
      </c>
      <c r="B283" s="8">
        <v>9</v>
      </c>
      <c r="C283" s="8">
        <v>11</v>
      </c>
      <c r="D283" s="8">
        <v>11</v>
      </c>
      <c r="E283" s="8">
        <v>13</v>
      </c>
      <c r="F283" s="8">
        <v>13</v>
      </c>
      <c r="G283" s="8">
        <v>13</v>
      </c>
      <c r="H283" s="8">
        <v>15</v>
      </c>
      <c r="I283" s="8">
        <v>15</v>
      </c>
      <c r="J283" s="8">
        <v>18</v>
      </c>
      <c r="K283" s="8">
        <v>39</v>
      </c>
      <c r="L283" s="8">
        <v>49</v>
      </c>
      <c r="M283" s="8">
        <v>54</v>
      </c>
      <c r="N283" s="8">
        <v>61</v>
      </c>
      <c r="O283" s="8">
        <v>78</v>
      </c>
      <c r="P283" s="8">
        <v>8</v>
      </c>
      <c r="Q283" s="8">
        <v>8</v>
      </c>
      <c r="R283" s="8">
        <v>14</v>
      </c>
      <c r="S283" s="8">
        <v>16</v>
      </c>
      <c r="T283" s="8">
        <v>16</v>
      </c>
      <c r="U283" s="8">
        <v>12</v>
      </c>
      <c r="V283" s="8">
        <v>14</v>
      </c>
      <c r="W283" s="8">
        <v>14</v>
      </c>
      <c r="X283" s="8">
        <v>24</v>
      </c>
      <c r="Y283" s="8">
        <v>41</v>
      </c>
    </row>
    <row r="284" spans="1:25" ht="12.75" x14ac:dyDescent="0.2">
      <c r="A284" s="8">
        <v>7</v>
      </c>
      <c r="B284" s="8">
        <v>8</v>
      </c>
      <c r="C284" s="8">
        <v>10</v>
      </c>
      <c r="D284" s="8">
        <v>10</v>
      </c>
      <c r="E284" s="8">
        <v>10</v>
      </c>
      <c r="F284" s="8">
        <v>10</v>
      </c>
      <c r="G284" s="8">
        <v>12</v>
      </c>
      <c r="H284" s="8">
        <v>12</v>
      </c>
      <c r="I284" s="8">
        <v>13</v>
      </c>
      <c r="J284" s="8">
        <v>13</v>
      </c>
      <c r="K284" s="8">
        <v>31</v>
      </c>
      <c r="L284" s="8">
        <v>43</v>
      </c>
      <c r="M284" s="8">
        <v>48</v>
      </c>
      <c r="N284" s="8">
        <v>55</v>
      </c>
      <c r="O284" s="8">
        <v>72</v>
      </c>
      <c r="P284" s="8">
        <v>2</v>
      </c>
      <c r="Q284" s="8">
        <v>4</v>
      </c>
      <c r="R284" s="8">
        <v>4</v>
      </c>
      <c r="S284" s="8">
        <v>8</v>
      </c>
      <c r="T284" s="8">
        <v>9</v>
      </c>
      <c r="U284" s="8">
        <v>6</v>
      </c>
      <c r="V284" s="8">
        <v>6</v>
      </c>
      <c r="W284" s="8">
        <v>12</v>
      </c>
      <c r="X284" s="8">
        <v>17</v>
      </c>
      <c r="Y284" s="8">
        <v>43</v>
      </c>
    </row>
    <row r="285" spans="1:25" ht="12.75" x14ac:dyDescent="0.2">
      <c r="A285" s="8">
        <v>7</v>
      </c>
      <c r="B285" s="8">
        <v>7</v>
      </c>
      <c r="C285" s="8">
        <v>7</v>
      </c>
      <c r="D285" s="8">
        <v>10</v>
      </c>
      <c r="E285" s="8">
        <v>11</v>
      </c>
      <c r="F285" s="8">
        <v>13</v>
      </c>
      <c r="G285" s="8">
        <v>14</v>
      </c>
      <c r="H285" s="8">
        <v>15</v>
      </c>
      <c r="I285" s="8">
        <v>16</v>
      </c>
      <c r="J285" s="8">
        <v>17</v>
      </c>
      <c r="K285" s="8">
        <v>36</v>
      </c>
      <c r="L285" s="8">
        <v>45</v>
      </c>
      <c r="M285" s="8">
        <v>50</v>
      </c>
      <c r="N285" s="8">
        <v>57</v>
      </c>
      <c r="O285" s="8">
        <v>73</v>
      </c>
      <c r="P285" s="8">
        <v>7</v>
      </c>
      <c r="Q285" s="8">
        <v>9</v>
      </c>
      <c r="R285" s="8">
        <v>13</v>
      </c>
      <c r="S285" s="8">
        <v>14</v>
      </c>
      <c r="T285" s="8">
        <v>15</v>
      </c>
      <c r="U285" s="8">
        <v>10</v>
      </c>
      <c r="V285" s="8">
        <v>10</v>
      </c>
      <c r="W285" s="8">
        <v>10</v>
      </c>
      <c r="X285" s="8">
        <v>19</v>
      </c>
      <c r="Y285" s="8">
        <v>41</v>
      </c>
    </row>
    <row r="286" spans="1:25" ht="12.75" x14ac:dyDescent="0.2">
      <c r="A286" s="8">
        <v>7</v>
      </c>
      <c r="B286" s="8">
        <v>8</v>
      </c>
      <c r="C286" s="8">
        <v>9</v>
      </c>
      <c r="D286" s="8">
        <v>10</v>
      </c>
      <c r="E286" s="8">
        <v>13</v>
      </c>
      <c r="F286" s="8">
        <v>13</v>
      </c>
      <c r="G286" s="8">
        <v>15</v>
      </c>
      <c r="H286" s="8">
        <v>15</v>
      </c>
      <c r="I286" s="8">
        <v>16</v>
      </c>
      <c r="J286" s="8">
        <v>18</v>
      </c>
      <c r="K286" s="8">
        <v>36</v>
      </c>
      <c r="L286" s="8">
        <v>45</v>
      </c>
      <c r="M286" s="8">
        <v>50</v>
      </c>
      <c r="N286" s="8">
        <v>57</v>
      </c>
      <c r="O286" s="8">
        <v>73</v>
      </c>
      <c r="P286" s="8">
        <v>7</v>
      </c>
      <c r="Q286" s="8">
        <v>9</v>
      </c>
      <c r="R286" s="8">
        <v>13</v>
      </c>
      <c r="S286" s="8">
        <v>14</v>
      </c>
      <c r="T286" s="8">
        <v>16</v>
      </c>
      <c r="U286" s="8">
        <v>10</v>
      </c>
      <c r="V286" s="8">
        <v>10</v>
      </c>
      <c r="W286" s="8">
        <v>12</v>
      </c>
      <c r="X286" s="8">
        <v>19</v>
      </c>
      <c r="Y286" s="8">
        <v>42</v>
      </c>
    </row>
    <row r="287" spans="1:25" ht="12.75" x14ac:dyDescent="0.2">
      <c r="A287" s="8">
        <v>7</v>
      </c>
      <c r="B287" s="8">
        <v>9</v>
      </c>
      <c r="C287" s="8">
        <v>9</v>
      </c>
      <c r="D287" s="8">
        <v>10</v>
      </c>
      <c r="E287" s="8">
        <v>10</v>
      </c>
      <c r="F287" s="8">
        <v>13</v>
      </c>
      <c r="G287" s="8">
        <v>13</v>
      </c>
      <c r="H287" s="8">
        <v>15</v>
      </c>
      <c r="I287" s="8">
        <v>15</v>
      </c>
      <c r="J287" s="8">
        <v>17</v>
      </c>
      <c r="K287" s="8">
        <v>36</v>
      </c>
      <c r="L287" s="8">
        <v>45</v>
      </c>
      <c r="M287" s="8">
        <v>50</v>
      </c>
      <c r="N287" s="8">
        <v>57</v>
      </c>
      <c r="O287" s="8">
        <v>74</v>
      </c>
      <c r="P287" s="8">
        <v>7</v>
      </c>
      <c r="Q287" s="8">
        <v>10</v>
      </c>
      <c r="R287" s="8">
        <v>14</v>
      </c>
      <c r="S287" s="8">
        <v>14</v>
      </c>
      <c r="T287" s="8">
        <v>16</v>
      </c>
      <c r="U287" s="8">
        <v>10</v>
      </c>
      <c r="V287" s="8">
        <v>10</v>
      </c>
      <c r="W287" s="8">
        <v>12</v>
      </c>
      <c r="X287" s="8">
        <v>19</v>
      </c>
      <c r="Y287" s="8">
        <v>42</v>
      </c>
    </row>
    <row r="288" spans="1:25" ht="12.75" x14ac:dyDescent="0.2">
      <c r="A288" s="8">
        <v>9</v>
      </c>
      <c r="B288" s="8">
        <v>9</v>
      </c>
      <c r="C288" s="8">
        <v>11</v>
      </c>
      <c r="D288" s="8">
        <v>11</v>
      </c>
      <c r="E288" s="8">
        <v>12</v>
      </c>
      <c r="F288" s="8">
        <v>13</v>
      </c>
      <c r="G288" s="8">
        <v>14</v>
      </c>
      <c r="H288" s="8">
        <v>14</v>
      </c>
      <c r="I288" s="8">
        <v>16</v>
      </c>
      <c r="J288" s="8">
        <v>17</v>
      </c>
      <c r="K288" s="8">
        <v>40</v>
      </c>
      <c r="L288" s="8">
        <v>50</v>
      </c>
      <c r="M288" s="8">
        <v>55</v>
      </c>
      <c r="N288" s="8">
        <v>62</v>
      </c>
      <c r="O288" s="8">
        <v>79</v>
      </c>
      <c r="P288" s="8">
        <v>8</v>
      </c>
      <c r="Q288" s="8">
        <v>9</v>
      </c>
      <c r="R288" s="8">
        <v>9</v>
      </c>
      <c r="S288" s="8">
        <v>11</v>
      </c>
      <c r="T288" s="8">
        <v>17</v>
      </c>
      <c r="U288" s="8">
        <v>13</v>
      </c>
      <c r="V288" s="8">
        <v>15</v>
      </c>
      <c r="W288" s="8">
        <v>15</v>
      </c>
      <c r="X288" s="8">
        <v>25</v>
      </c>
      <c r="Y288" s="8">
        <v>40</v>
      </c>
    </row>
    <row r="289" spans="1:25" ht="12.75" x14ac:dyDescent="0.2">
      <c r="A289" s="8">
        <v>10</v>
      </c>
      <c r="B289" s="8">
        <v>10</v>
      </c>
      <c r="C289" s="8">
        <v>11</v>
      </c>
      <c r="D289" s="8">
        <v>12</v>
      </c>
      <c r="E289" s="8">
        <v>13</v>
      </c>
      <c r="F289" s="8">
        <v>13</v>
      </c>
      <c r="G289" s="8">
        <v>14</v>
      </c>
      <c r="H289" s="8">
        <v>16</v>
      </c>
      <c r="I289" s="8">
        <v>17</v>
      </c>
      <c r="J289" s="8">
        <v>18</v>
      </c>
      <c r="K289" s="8">
        <v>40</v>
      </c>
      <c r="L289" s="8">
        <v>50</v>
      </c>
      <c r="M289" s="8">
        <v>55</v>
      </c>
      <c r="N289" s="8">
        <v>62</v>
      </c>
      <c r="O289" s="8">
        <v>79</v>
      </c>
      <c r="P289" s="8">
        <v>8</v>
      </c>
      <c r="Q289" s="8">
        <v>13</v>
      </c>
      <c r="R289" s="8">
        <v>16</v>
      </c>
      <c r="S289" s="8">
        <v>17</v>
      </c>
      <c r="T289" s="8">
        <v>17</v>
      </c>
      <c r="U289" s="8">
        <v>13</v>
      </c>
      <c r="V289" s="8">
        <v>15</v>
      </c>
      <c r="W289" s="8">
        <v>15</v>
      </c>
      <c r="X289" s="8">
        <v>24</v>
      </c>
      <c r="Y289" s="8">
        <v>40</v>
      </c>
    </row>
    <row r="290" spans="1:25" ht="12.75" x14ac:dyDescent="0.2">
      <c r="A290" s="8">
        <v>9</v>
      </c>
      <c r="B290" s="8">
        <v>10</v>
      </c>
      <c r="C290" s="8">
        <v>11</v>
      </c>
      <c r="D290" s="8">
        <v>11</v>
      </c>
      <c r="E290" s="8">
        <v>13</v>
      </c>
      <c r="F290" s="8">
        <v>13</v>
      </c>
      <c r="G290" s="8">
        <v>13</v>
      </c>
      <c r="H290" s="8">
        <v>14</v>
      </c>
      <c r="I290" s="8">
        <v>16</v>
      </c>
      <c r="J290" s="8">
        <v>16</v>
      </c>
      <c r="K290" s="8">
        <v>40</v>
      </c>
      <c r="L290" s="8">
        <v>50</v>
      </c>
      <c r="M290" s="8">
        <v>55</v>
      </c>
      <c r="N290" s="8">
        <v>62</v>
      </c>
      <c r="O290" s="8">
        <v>78</v>
      </c>
      <c r="P290" s="8">
        <v>8</v>
      </c>
      <c r="Q290" s="8">
        <v>12</v>
      </c>
      <c r="R290" s="8">
        <v>16</v>
      </c>
      <c r="S290" s="8">
        <v>16</v>
      </c>
      <c r="T290" s="8">
        <v>16</v>
      </c>
      <c r="U290" s="8">
        <v>12</v>
      </c>
      <c r="V290" s="8">
        <v>14</v>
      </c>
      <c r="W290" s="8">
        <v>14</v>
      </c>
      <c r="X290" s="8">
        <v>24</v>
      </c>
      <c r="Y290" s="8">
        <v>40</v>
      </c>
    </row>
    <row r="291" spans="1:25" ht="12.75" x14ac:dyDescent="0.2">
      <c r="A291" s="8">
        <v>7</v>
      </c>
      <c r="B291" s="8">
        <v>9</v>
      </c>
      <c r="C291" s="8">
        <v>9</v>
      </c>
      <c r="D291" s="8">
        <v>9</v>
      </c>
      <c r="E291" s="8">
        <v>10</v>
      </c>
      <c r="F291" s="8">
        <v>14</v>
      </c>
      <c r="G291" s="8">
        <v>14</v>
      </c>
      <c r="H291" s="8">
        <v>15</v>
      </c>
      <c r="I291" s="8">
        <v>15</v>
      </c>
      <c r="J291" s="8">
        <v>17</v>
      </c>
      <c r="K291" s="8">
        <v>38</v>
      </c>
      <c r="L291" s="8">
        <v>47</v>
      </c>
      <c r="M291" s="8">
        <v>52</v>
      </c>
      <c r="N291" s="8">
        <v>59</v>
      </c>
      <c r="O291" s="8">
        <v>76</v>
      </c>
      <c r="P291" s="8">
        <v>5</v>
      </c>
      <c r="Q291" s="8">
        <v>6</v>
      </c>
      <c r="R291" s="8">
        <v>11</v>
      </c>
      <c r="S291" s="8">
        <v>14</v>
      </c>
      <c r="T291" s="8">
        <v>15</v>
      </c>
      <c r="U291" s="8">
        <v>10</v>
      </c>
      <c r="V291" s="8">
        <v>12</v>
      </c>
      <c r="W291" s="8">
        <v>12</v>
      </c>
      <c r="X291" s="8">
        <v>21</v>
      </c>
      <c r="Y291" s="8">
        <v>40</v>
      </c>
    </row>
    <row r="292" spans="1:25" ht="12.75" x14ac:dyDescent="0.2">
      <c r="A292" s="8">
        <v>11</v>
      </c>
      <c r="B292" s="8">
        <v>12</v>
      </c>
      <c r="C292" s="8">
        <v>13</v>
      </c>
      <c r="D292" s="8">
        <v>14</v>
      </c>
      <c r="E292" s="8">
        <v>17</v>
      </c>
      <c r="F292" s="8">
        <v>18</v>
      </c>
      <c r="G292" s="8">
        <v>20</v>
      </c>
      <c r="H292" s="8">
        <v>20</v>
      </c>
      <c r="I292" s="8">
        <v>21</v>
      </c>
      <c r="J292" s="8">
        <v>22</v>
      </c>
      <c r="K292" s="8">
        <v>45</v>
      </c>
      <c r="L292" s="8">
        <v>53</v>
      </c>
      <c r="M292" s="8">
        <v>57</v>
      </c>
      <c r="N292" s="8">
        <v>65</v>
      </c>
      <c r="O292" s="8">
        <v>81</v>
      </c>
      <c r="P292" s="8">
        <v>10</v>
      </c>
      <c r="Q292" s="8">
        <v>12</v>
      </c>
      <c r="R292" s="8">
        <v>16</v>
      </c>
      <c r="S292" s="8">
        <v>20</v>
      </c>
      <c r="T292" s="8">
        <v>20</v>
      </c>
      <c r="U292" s="8">
        <v>14</v>
      </c>
      <c r="V292" s="8">
        <v>17</v>
      </c>
      <c r="W292" s="8">
        <v>17</v>
      </c>
      <c r="X292" s="8">
        <v>27</v>
      </c>
      <c r="Y292" s="8">
        <v>37</v>
      </c>
    </row>
    <row r="293" spans="1:25" ht="12.75" x14ac:dyDescent="0.2">
      <c r="A293" s="8">
        <v>6</v>
      </c>
      <c r="B293" s="8">
        <v>6</v>
      </c>
      <c r="C293" s="8">
        <v>7</v>
      </c>
      <c r="D293" s="8">
        <v>9</v>
      </c>
      <c r="E293" s="8">
        <v>10</v>
      </c>
      <c r="F293" s="8">
        <v>10</v>
      </c>
      <c r="G293" s="8">
        <v>13</v>
      </c>
      <c r="H293" s="8">
        <v>13</v>
      </c>
      <c r="I293" s="8">
        <v>15</v>
      </c>
      <c r="J293" s="8">
        <v>18</v>
      </c>
      <c r="K293" s="8">
        <v>40</v>
      </c>
      <c r="L293" s="8">
        <v>48</v>
      </c>
      <c r="M293" s="8">
        <v>53</v>
      </c>
      <c r="N293" s="8">
        <v>60</v>
      </c>
      <c r="O293" s="8">
        <v>76</v>
      </c>
      <c r="P293" s="8">
        <v>5</v>
      </c>
      <c r="Q293" s="8">
        <v>5</v>
      </c>
      <c r="R293" s="8">
        <v>16</v>
      </c>
      <c r="S293" s="8">
        <v>18</v>
      </c>
      <c r="T293" s="8">
        <v>18</v>
      </c>
      <c r="U293" s="8">
        <v>9</v>
      </c>
      <c r="V293" s="8">
        <v>12</v>
      </c>
      <c r="W293" s="8">
        <v>12</v>
      </c>
      <c r="X293" s="8">
        <v>22</v>
      </c>
      <c r="Y293" s="8">
        <v>39</v>
      </c>
    </row>
    <row r="294" spans="1:25" ht="12.75" x14ac:dyDescent="0.2">
      <c r="A294" s="8">
        <v>8</v>
      </c>
      <c r="B294" s="8">
        <v>8</v>
      </c>
      <c r="C294" s="8">
        <v>9</v>
      </c>
      <c r="D294" s="8">
        <v>10</v>
      </c>
      <c r="E294" s="8">
        <v>10</v>
      </c>
      <c r="F294" s="8">
        <v>10</v>
      </c>
      <c r="G294" s="8">
        <v>11</v>
      </c>
      <c r="H294" s="8">
        <v>11</v>
      </c>
      <c r="I294" s="8">
        <v>13</v>
      </c>
      <c r="J294" s="8">
        <v>14</v>
      </c>
      <c r="K294" s="8">
        <v>35</v>
      </c>
      <c r="L294" s="8">
        <v>48</v>
      </c>
      <c r="M294" s="8">
        <v>52</v>
      </c>
      <c r="N294" s="8">
        <v>60</v>
      </c>
      <c r="O294" s="8">
        <v>76</v>
      </c>
      <c r="P294" s="8">
        <v>4</v>
      </c>
      <c r="Q294" s="8">
        <v>6</v>
      </c>
      <c r="R294" s="8">
        <v>11</v>
      </c>
      <c r="S294" s="8">
        <v>12</v>
      </c>
      <c r="T294" s="8">
        <v>12</v>
      </c>
      <c r="U294" s="8">
        <v>10</v>
      </c>
      <c r="V294" s="8">
        <v>10</v>
      </c>
      <c r="W294" s="8">
        <v>13</v>
      </c>
      <c r="X294" s="8">
        <v>22</v>
      </c>
      <c r="Y294" s="8">
        <v>43</v>
      </c>
    </row>
    <row r="295" spans="1:25" ht="12.75" x14ac:dyDescent="0.2">
      <c r="A295" s="8">
        <v>9</v>
      </c>
      <c r="B295" s="8">
        <v>9</v>
      </c>
      <c r="C295" s="8">
        <v>9</v>
      </c>
      <c r="D295" s="8">
        <v>10</v>
      </c>
      <c r="E295" s="8">
        <v>10</v>
      </c>
      <c r="F295" s="8">
        <v>11</v>
      </c>
      <c r="G295" s="8">
        <v>11</v>
      </c>
      <c r="H295" s="8">
        <v>11</v>
      </c>
      <c r="I295" s="8">
        <v>13</v>
      </c>
      <c r="J295" s="8">
        <v>14</v>
      </c>
      <c r="K295" s="8">
        <v>35</v>
      </c>
      <c r="L295" s="8">
        <v>47</v>
      </c>
      <c r="M295" s="8">
        <v>52</v>
      </c>
      <c r="N295" s="8">
        <v>59</v>
      </c>
      <c r="O295" s="8">
        <v>76</v>
      </c>
      <c r="P295" s="8">
        <v>4</v>
      </c>
      <c r="Q295" s="8">
        <v>6</v>
      </c>
      <c r="R295" s="8">
        <v>8</v>
      </c>
      <c r="S295" s="8">
        <v>8</v>
      </c>
      <c r="T295" s="8">
        <v>11</v>
      </c>
      <c r="U295" s="8">
        <v>10</v>
      </c>
      <c r="V295" s="8">
        <v>10</v>
      </c>
      <c r="W295" s="8">
        <v>13</v>
      </c>
      <c r="X295" s="8">
        <v>22</v>
      </c>
      <c r="Y295" s="8">
        <v>43</v>
      </c>
    </row>
    <row r="296" spans="1:25" ht="12.75" x14ac:dyDescent="0.2">
      <c r="A296" s="8">
        <v>7</v>
      </c>
      <c r="B296" s="8">
        <v>8</v>
      </c>
      <c r="C296" s="8">
        <v>8</v>
      </c>
      <c r="D296" s="8">
        <v>9</v>
      </c>
      <c r="E296" s="8">
        <v>10</v>
      </c>
      <c r="F296" s="8">
        <v>11</v>
      </c>
      <c r="G296" s="8">
        <v>11</v>
      </c>
      <c r="H296" s="8">
        <v>11</v>
      </c>
      <c r="I296" s="8">
        <v>13</v>
      </c>
      <c r="J296" s="8">
        <v>13</v>
      </c>
      <c r="K296" s="8">
        <v>31</v>
      </c>
      <c r="L296" s="8">
        <v>43</v>
      </c>
      <c r="M296" s="8">
        <v>48</v>
      </c>
      <c r="N296" s="8">
        <v>56</v>
      </c>
      <c r="O296" s="8">
        <v>72</v>
      </c>
      <c r="P296" s="8">
        <v>1</v>
      </c>
      <c r="Q296" s="8">
        <v>4</v>
      </c>
      <c r="R296" s="8">
        <v>4</v>
      </c>
      <c r="S296" s="8">
        <v>8</v>
      </c>
      <c r="T296" s="8">
        <v>12</v>
      </c>
      <c r="U296" s="8">
        <v>6</v>
      </c>
      <c r="V296" s="8">
        <v>6</v>
      </c>
      <c r="W296" s="8">
        <v>12</v>
      </c>
      <c r="X296" s="8">
        <v>18</v>
      </c>
      <c r="Y296" s="8">
        <v>43</v>
      </c>
    </row>
    <row r="297" spans="1:25" ht="12.75" x14ac:dyDescent="0.2">
      <c r="A297" s="8">
        <v>7</v>
      </c>
      <c r="B297" s="8">
        <v>8</v>
      </c>
      <c r="C297" s="8">
        <v>9</v>
      </c>
      <c r="D297" s="8">
        <v>10</v>
      </c>
      <c r="E297" s="8">
        <v>13</v>
      </c>
      <c r="F297" s="8">
        <v>13</v>
      </c>
      <c r="G297" s="8">
        <v>15</v>
      </c>
      <c r="H297" s="8">
        <v>16</v>
      </c>
      <c r="I297" s="8">
        <v>17</v>
      </c>
      <c r="J297" s="8">
        <v>18</v>
      </c>
      <c r="K297" s="8">
        <v>36</v>
      </c>
      <c r="L297" s="8">
        <v>45</v>
      </c>
      <c r="M297" s="8">
        <v>50</v>
      </c>
      <c r="N297" s="8">
        <v>57</v>
      </c>
      <c r="O297" s="8">
        <v>73</v>
      </c>
      <c r="P297" s="8">
        <v>7</v>
      </c>
      <c r="Q297" s="8">
        <v>7</v>
      </c>
      <c r="R297" s="8">
        <v>10</v>
      </c>
      <c r="S297" s="8">
        <v>13</v>
      </c>
      <c r="T297" s="8">
        <v>13</v>
      </c>
      <c r="U297" s="8">
        <v>10</v>
      </c>
      <c r="V297" s="8">
        <v>10</v>
      </c>
      <c r="W297" s="8">
        <v>12</v>
      </c>
      <c r="X297" s="8">
        <v>19</v>
      </c>
      <c r="Y297" s="8">
        <v>42</v>
      </c>
    </row>
    <row r="298" spans="1:25" ht="12.75" x14ac:dyDescent="0.2">
      <c r="A298" s="8">
        <v>7</v>
      </c>
      <c r="B298" s="8">
        <v>8</v>
      </c>
      <c r="C298" s="8">
        <v>10</v>
      </c>
      <c r="D298" s="8">
        <v>13</v>
      </c>
      <c r="E298" s="8">
        <v>13</v>
      </c>
      <c r="F298" s="8">
        <v>15</v>
      </c>
      <c r="G298" s="8">
        <v>16</v>
      </c>
      <c r="H298" s="8">
        <v>17</v>
      </c>
      <c r="I298" s="8">
        <v>17</v>
      </c>
      <c r="J298" s="8">
        <v>18</v>
      </c>
      <c r="K298" s="8">
        <v>36</v>
      </c>
      <c r="L298" s="8">
        <v>45</v>
      </c>
      <c r="M298" s="8">
        <v>50</v>
      </c>
      <c r="N298" s="8">
        <v>57</v>
      </c>
      <c r="O298" s="8">
        <v>73</v>
      </c>
      <c r="P298" s="8">
        <v>6</v>
      </c>
      <c r="Q298" s="8">
        <v>7</v>
      </c>
      <c r="R298" s="8">
        <v>7</v>
      </c>
      <c r="S298" s="8">
        <v>10</v>
      </c>
      <c r="T298" s="8">
        <v>13</v>
      </c>
      <c r="U298" s="8">
        <v>10</v>
      </c>
      <c r="V298" s="8">
        <v>10</v>
      </c>
      <c r="W298" s="8">
        <v>12</v>
      </c>
      <c r="X298" s="8">
        <v>19</v>
      </c>
      <c r="Y298" s="8">
        <v>42</v>
      </c>
    </row>
    <row r="299" spans="1:25" ht="12.75" x14ac:dyDescent="0.2">
      <c r="A299" s="8">
        <v>7</v>
      </c>
      <c r="B299" s="8">
        <v>8</v>
      </c>
      <c r="C299" s="8">
        <v>8</v>
      </c>
      <c r="D299" s="8">
        <v>9</v>
      </c>
      <c r="E299" s="8">
        <v>9</v>
      </c>
      <c r="F299" s="8">
        <v>10</v>
      </c>
      <c r="G299" s="8">
        <v>11</v>
      </c>
      <c r="H299" s="8">
        <v>14</v>
      </c>
      <c r="I299" s="8">
        <v>14</v>
      </c>
      <c r="J299" s="8">
        <v>17</v>
      </c>
      <c r="K299" s="8">
        <v>38</v>
      </c>
      <c r="L299" s="8">
        <v>48</v>
      </c>
      <c r="M299" s="8">
        <v>53</v>
      </c>
      <c r="N299" s="8">
        <v>60</v>
      </c>
      <c r="O299" s="8">
        <v>76</v>
      </c>
      <c r="P299" s="8">
        <v>6</v>
      </c>
      <c r="Q299" s="8">
        <v>6</v>
      </c>
      <c r="R299" s="8">
        <v>7</v>
      </c>
      <c r="S299" s="8">
        <v>14</v>
      </c>
      <c r="T299" s="8">
        <v>14</v>
      </c>
      <c r="U299" s="8">
        <v>10</v>
      </c>
      <c r="V299" s="8">
        <v>13</v>
      </c>
      <c r="W299" s="8">
        <v>13</v>
      </c>
      <c r="X299" s="8">
        <v>22</v>
      </c>
      <c r="Y299" s="8">
        <v>40</v>
      </c>
    </row>
    <row r="300" spans="1:25" ht="12.75" x14ac:dyDescent="0.2">
      <c r="A300" s="8">
        <v>5</v>
      </c>
      <c r="B300" s="8">
        <v>6</v>
      </c>
      <c r="C300" s="8">
        <v>9</v>
      </c>
      <c r="D300" s="8">
        <v>9</v>
      </c>
      <c r="E300" s="8">
        <v>9</v>
      </c>
      <c r="F300" s="8">
        <v>9</v>
      </c>
      <c r="G300" s="8">
        <v>10</v>
      </c>
      <c r="H300" s="8">
        <v>12</v>
      </c>
      <c r="I300" s="8">
        <v>14</v>
      </c>
      <c r="J300" s="8">
        <v>18</v>
      </c>
      <c r="K300" s="8">
        <v>31</v>
      </c>
      <c r="L300" s="8">
        <v>43</v>
      </c>
      <c r="M300" s="8">
        <v>48</v>
      </c>
      <c r="N300" s="8">
        <v>55</v>
      </c>
      <c r="O300" s="8">
        <v>71</v>
      </c>
      <c r="P300" s="8">
        <v>4</v>
      </c>
      <c r="Q300" s="8">
        <v>5</v>
      </c>
      <c r="R300" s="8">
        <v>9</v>
      </c>
      <c r="S300" s="8">
        <v>10</v>
      </c>
      <c r="T300" s="8">
        <v>13</v>
      </c>
      <c r="U300" s="8">
        <v>7</v>
      </c>
      <c r="V300" s="8">
        <v>7</v>
      </c>
      <c r="W300" s="8">
        <v>11</v>
      </c>
      <c r="X300" s="8">
        <v>17</v>
      </c>
      <c r="Y300" s="8">
        <v>42</v>
      </c>
    </row>
    <row r="301" spans="1:25" ht="12.75" x14ac:dyDescent="0.2">
      <c r="A301" s="8">
        <v>9</v>
      </c>
      <c r="B301" s="8">
        <v>11</v>
      </c>
      <c r="C301" s="8">
        <v>12</v>
      </c>
      <c r="D301" s="8">
        <v>14</v>
      </c>
      <c r="E301" s="8">
        <v>14</v>
      </c>
      <c r="F301" s="8">
        <v>14</v>
      </c>
      <c r="G301" s="8">
        <v>16</v>
      </c>
      <c r="H301" s="8">
        <v>17</v>
      </c>
      <c r="I301" s="8">
        <v>18</v>
      </c>
      <c r="J301" s="8">
        <v>19</v>
      </c>
      <c r="K301" s="8">
        <v>40</v>
      </c>
      <c r="L301" s="8">
        <v>50</v>
      </c>
      <c r="M301" s="8">
        <v>55</v>
      </c>
      <c r="N301" s="8">
        <v>62</v>
      </c>
      <c r="O301" s="8">
        <v>79</v>
      </c>
      <c r="P301" s="8">
        <v>8</v>
      </c>
      <c r="Q301" s="8">
        <v>10</v>
      </c>
      <c r="R301" s="8">
        <v>11</v>
      </c>
      <c r="S301" s="8">
        <v>16</v>
      </c>
      <c r="T301" s="8">
        <v>17</v>
      </c>
      <c r="U301" s="8">
        <v>13</v>
      </c>
      <c r="V301" s="8">
        <v>15</v>
      </c>
      <c r="W301" s="8">
        <v>15</v>
      </c>
      <c r="X301" s="8">
        <v>25</v>
      </c>
      <c r="Y301" s="8">
        <v>40</v>
      </c>
    </row>
    <row r="302" spans="1:25" ht="12.75" x14ac:dyDescent="0.2">
      <c r="A302" s="8">
        <v>6</v>
      </c>
      <c r="B302" s="8">
        <v>6</v>
      </c>
      <c r="C302" s="8">
        <v>8</v>
      </c>
      <c r="D302" s="8">
        <v>9</v>
      </c>
      <c r="E302" s="8">
        <v>9</v>
      </c>
      <c r="F302" s="8">
        <v>13</v>
      </c>
      <c r="G302" s="8">
        <v>14</v>
      </c>
      <c r="H302" s="8">
        <v>18</v>
      </c>
      <c r="I302" s="8">
        <v>18</v>
      </c>
      <c r="J302" s="8">
        <v>20</v>
      </c>
      <c r="K302" s="8">
        <v>32</v>
      </c>
      <c r="L302" s="8">
        <v>42</v>
      </c>
      <c r="M302" s="8">
        <v>47</v>
      </c>
      <c r="N302" s="8">
        <v>54</v>
      </c>
      <c r="O302" s="8">
        <v>70</v>
      </c>
      <c r="P302" s="8">
        <v>3</v>
      </c>
      <c r="Q302" s="8">
        <v>5</v>
      </c>
      <c r="R302" s="8">
        <v>6</v>
      </c>
      <c r="S302" s="8">
        <v>6</v>
      </c>
      <c r="T302" s="8">
        <v>14</v>
      </c>
      <c r="U302" s="8">
        <v>7</v>
      </c>
      <c r="V302" s="8">
        <v>7</v>
      </c>
      <c r="W302" s="8">
        <v>10</v>
      </c>
      <c r="X302" s="8">
        <v>16</v>
      </c>
      <c r="Y302" s="8">
        <v>42</v>
      </c>
    </row>
    <row r="303" spans="1:25" ht="12.75" x14ac:dyDescent="0.2">
      <c r="A303" s="8">
        <v>9</v>
      </c>
      <c r="B303" s="8">
        <v>11</v>
      </c>
      <c r="C303" s="8">
        <v>12</v>
      </c>
      <c r="D303" s="8">
        <v>14</v>
      </c>
      <c r="E303" s="8">
        <v>14</v>
      </c>
      <c r="F303" s="8">
        <v>14</v>
      </c>
      <c r="G303" s="8">
        <v>16</v>
      </c>
      <c r="H303" s="8">
        <v>17</v>
      </c>
      <c r="I303" s="8">
        <v>18</v>
      </c>
      <c r="J303" s="8">
        <v>19</v>
      </c>
      <c r="K303" s="8">
        <v>40</v>
      </c>
      <c r="L303" s="8">
        <v>50</v>
      </c>
      <c r="M303" s="8">
        <v>55</v>
      </c>
      <c r="N303" s="8">
        <v>62</v>
      </c>
      <c r="O303" s="8">
        <v>79</v>
      </c>
      <c r="P303" s="8">
        <v>8</v>
      </c>
      <c r="Q303" s="8">
        <v>13</v>
      </c>
      <c r="R303" s="8">
        <v>16</v>
      </c>
      <c r="S303" s="8">
        <v>17</v>
      </c>
      <c r="T303" s="8">
        <v>17</v>
      </c>
      <c r="U303" s="8">
        <v>13</v>
      </c>
      <c r="V303" s="8">
        <v>15</v>
      </c>
      <c r="W303" s="8">
        <v>15</v>
      </c>
      <c r="X303" s="8">
        <v>25</v>
      </c>
      <c r="Y303" s="8">
        <v>40</v>
      </c>
    </row>
    <row r="304" spans="1:25" ht="12.75" x14ac:dyDescent="0.2">
      <c r="A304" s="8">
        <v>7</v>
      </c>
      <c r="B304" s="8">
        <v>8</v>
      </c>
      <c r="C304" s="8">
        <v>8</v>
      </c>
      <c r="D304" s="8">
        <v>11</v>
      </c>
      <c r="E304" s="8">
        <v>14</v>
      </c>
      <c r="F304" s="8">
        <v>14</v>
      </c>
      <c r="G304" s="8">
        <v>15</v>
      </c>
      <c r="H304" s="8">
        <v>16</v>
      </c>
      <c r="I304" s="8">
        <v>16</v>
      </c>
      <c r="J304" s="8">
        <v>18</v>
      </c>
      <c r="K304" s="8">
        <v>41</v>
      </c>
      <c r="L304" s="8">
        <v>49</v>
      </c>
      <c r="M304" s="8">
        <v>54</v>
      </c>
      <c r="N304" s="8">
        <v>61</v>
      </c>
      <c r="O304" s="8">
        <v>77</v>
      </c>
      <c r="P304" s="8">
        <v>6</v>
      </c>
      <c r="Q304" s="8">
        <v>6</v>
      </c>
      <c r="R304" s="8">
        <v>15</v>
      </c>
      <c r="S304" s="8">
        <v>19</v>
      </c>
      <c r="T304" s="8">
        <v>19</v>
      </c>
      <c r="U304" s="8">
        <v>10</v>
      </c>
      <c r="V304" s="8">
        <v>13</v>
      </c>
      <c r="W304" s="8">
        <v>13</v>
      </c>
      <c r="X304" s="8">
        <v>23</v>
      </c>
      <c r="Y304" s="8">
        <v>39</v>
      </c>
    </row>
    <row r="305" spans="1:25" ht="12.75" x14ac:dyDescent="0.2">
      <c r="A305" s="8">
        <v>6</v>
      </c>
      <c r="B305" s="8">
        <v>8</v>
      </c>
      <c r="C305" s="8">
        <v>11</v>
      </c>
      <c r="D305" s="8">
        <v>11</v>
      </c>
      <c r="E305" s="8">
        <v>13</v>
      </c>
      <c r="F305" s="8">
        <v>14</v>
      </c>
      <c r="G305" s="8">
        <v>14</v>
      </c>
      <c r="H305" s="8">
        <v>15</v>
      </c>
      <c r="I305" s="8">
        <v>19</v>
      </c>
      <c r="J305" s="8">
        <v>20</v>
      </c>
      <c r="K305" s="8">
        <v>40</v>
      </c>
      <c r="L305" s="8">
        <v>48</v>
      </c>
      <c r="M305" s="8">
        <v>53</v>
      </c>
      <c r="N305" s="8">
        <v>60</v>
      </c>
      <c r="O305" s="8">
        <v>77</v>
      </c>
      <c r="P305" s="8">
        <v>5</v>
      </c>
      <c r="Q305" s="8">
        <v>6</v>
      </c>
      <c r="R305" s="8">
        <v>17</v>
      </c>
      <c r="S305" s="8">
        <v>18</v>
      </c>
      <c r="T305" s="8">
        <v>19</v>
      </c>
      <c r="U305" s="8">
        <v>10</v>
      </c>
      <c r="V305" s="8">
        <v>13</v>
      </c>
      <c r="W305" s="8">
        <v>13</v>
      </c>
      <c r="X305" s="8">
        <v>22</v>
      </c>
      <c r="Y305" s="8">
        <v>40</v>
      </c>
    </row>
    <row r="306" spans="1:25" ht="12.75" x14ac:dyDescent="0.2">
      <c r="A306" s="8">
        <v>9</v>
      </c>
      <c r="B306" s="8">
        <v>11</v>
      </c>
      <c r="C306" s="8">
        <v>11</v>
      </c>
      <c r="D306" s="8">
        <v>13</v>
      </c>
      <c r="E306" s="8">
        <v>14</v>
      </c>
      <c r="F306" s="8">
        <v>14</v>
      </c>
      <c r="G306" s="8">
        <v>15</v>
      </c>
      <c r="H306" s="8">
        <v>18</v>
      </c>
      <c r="I306" s="8">
        <v>20</v>
      </c>
      <c r="J306" s="8">
        <v>20</v>
      </c>
      <c r="K306" s="8">
        <v>40</v>
      </c>
      <c r="L306" s="8">
        <v>48</v>
      </c>
      <c r="M306" s="8">
        <v>53</v>
      </c>
      <c r="N306" s="8">
        <v>60</v>
      </c>
      <c r="O306" s="8">
        <v>77</v>
      </c>
      <c r="P306" s="8">
        <v>5</v>
      </c>
      <c r="Q306" s="8">
        <v>6</v>
      </c>
      <c r="R306" s="8">
        <v>17</v>
      </c>
      <c r="S306" s="8">
        <v>18</v>
      </c>
      <c r="T306" s="8">
        <v>19</v>
      </c>
      <c r="U306" s="8">
        <v>10</v>
      </c>
      <c r="V306" s="8">
        <v>13</v>
      </c>
      <c r="W306" s="8">
        <v>13</v>
      </c>
      <c r="X306" s="8">
        <v>22</v>
      </c>
      <c r="Y306" s="8">
        <v>40</v>
      </c>
    </row>
    <row r="307" spans="1:25" ht="12.75" x14ac:dyDescent="0.2">
      <c r="A307" s="8">
        <v>9</v>
      </c>
      <c r="B307" s="8">
        <v>10</v>
      </c>
      <c r="C307" s="8">
        <v>10</v>
      </c>
      <c r="D307" s="8">
        <v>11</v>
      </c>
      <c r="E307" s="8">
        <v>12</v>
      </c>
      <c r="F307" s="8">
        <v>13</v>
      </c>
      <c r="G307" s="8">
        <v>14</v>
      </c>
      <c r="H307" s="8">
        <v>16</v>
      </c>
      <c r="I307" s="8">
        <v>17</v>
      </c>
      <c r="J307" s="8">
        <v>17</v>
      </c>
      <c r="K307" s="8">
        <v>40</v>
      </c>
      <c r="L307" s="8">
        <v>48</v>
      </c>
      <c r="M307" s="8">
        <v>52</v>
      </c>
      <c r="N307" s="8">
        <v>60</v>
      </c>
      <c r="O307" s="8">
        <v>76</v>
      </c>
      <c r="P307" s="8">
        <v>5</v>
      </c>
      <c r="Q307" s="8">
        <v>5</v>
      </c>
      <c r="R307" s="8">
        <v>15</v>
      </c>
      <c r="S307" s="8">
        <v>16</v>
      </c>
      <c r="T307" s="8">
        <v>16</v>
      </c>
      <c r="U307" s="8">
        <v>9</v>
      </c>
      <c r="V307" s="8">
        <v>12</v>
      </c>
      <c r="W307" s="8">
        <v>12</v>
      </c>
      <c r="X307" s="8">
        <v>22</v>
      </c>
      <c r="Y307" s="8">
        <v>39</v>
      </c>
    </row>
    <row r="308" spans="1:25" ht="12.75" x14ac:dyDescent="0.2">
      <c r="A308" s="8">
        <v>6</v>
      </c>
      <c r="B308" s="8">
        <v>7</v>
      </c>
      <c r="C308" s="8">
        <v>9</v>
      </c>
      <c r="D308" s="8">
        <v>10</v>
      </c>
      <c r="E308" s="8">
        <v>10</v>
      </c>
      <c r="F308" s="8">
        <v>13</v>
      </c>
      <c r="G308" s="8">
        <v>13</v>
      </c>
      <c r="H308" s="8">
        <v>14</v>
      </c>
      <c r="I308" s="8">
        <v>18</v>
      </c>
      <c r="J308" s="8">
        <v>19</v>
      </c>
      <c r="K308" s="8">
        <v>40</v>
      </c>
      <c r="L308" s="8">
        <v>48</v>
      </c>
      <c r="M308" s="8">
        <v>53</v>
      </c>
      <c r="N308" s="8">
        <v>60</v>
      </c>
      <c r="O308" s="8">
        <v>76</v>
      </c>
      <c r="P308" s="8">
        <v>5</v>
      </c>
      <c r="Q308" s="8">
        <v>5</v>
      </c>
      <c r="R308" s="8">
        <v>16</v>
      </c>
      <c r="S308" s="8">
        <v>18</v>
      </c>
      <c r="T308" s="8">
        <v>18</v>
      </c>
      <c r="U308" s="8">
        <v>9</v>
      </c>
      <c r="V308" s="8">
        <v>12</v>
      </c>
      <c r="W308" s="8">
        <v>12</v>
      </c>
      <c r="X308" s="8">
        <v>22</v>
      </c>
      <c r="Y308" s="8">
        <v>39</v>
      </c>
    </row>
    <row r="309" spans="1:25" ht="12.75" x14ac:dyDescent="0.2">
      <c r="A309" s="8">
        <v>4</v>
      </c>
      <c r="B309" s="8">
        <v>6</v>
      </c>
      <c r="C309" s="8">
        <v>8</v>
      </c>
      <c r="D309" s="8">
        <v>9</v>
      </c>
      <c r="E309" s="8">
        <v>11</v>
      </c>
      <c r="F309" s="8">
        <v>13</v>
      </c>
      <c r="G309" s="8">
        <v>16</v>
      </c>
      <c r="H309" s="8">
        <v>16</v>
      </c>
      <c r="I309" s="8">
        <v>16</v>
      </c>
      <c r="J309" s="8">
        <v>17</v>
      </c>
      <c r="K309" s="8">
        <v>39</v>
      </c>
      <c r="L309" s="8">
        <v>46</v>
      </c>
      <c r="M309" s="8">
        <v>51</v>
      </c>
      <c r="N309" s="8">
        <v>59</v>
      </c>
      <c r="O309" s="8">
        <v>75</v>
      </c>
      <c r="P309" s="8">
        <v>4</v>
      </c>
      <c r="Q309" s="8">
        <v>4</v>
      </c>
      <c r="R309" s="8">
        <v>14</v>
      </c>
      <c r="S309" s="8">
        <v>16</v>
      </c>
      <c r="T309" s="8">
        <v>16</v>
      </c>
      <c r="U309" s="8">
        <v>8</v>
      </c>
      <c r="V309" s="8">
        <v>11</v>
      </c>
      <c r="W309" s="8">
        <v>11</v>
      </c>
      <c r="X309" s="8">
        <v>21</v>
      </c>
      <c r="Y309" s="8">
        <v>38</v>
      </c>
    </row>
    <row r="310" spans="1:25" ht="12.75" x14ac:dyDescent="0.2">
      <c r="A310" s="8">
        <v>8</v>
      </c>
      <c r="B310" s="8">
        <v>9</v>
      </c>
      <c r="C310" s="8">
        <v>9</v>
      </c>
      <c r="D310" s="8">
        <v>10</v>
      </c>
      <c r="E310" s="8">
        <v>10</v>
      </c>
      <c r="F310" s="8">
        <v>10</v>
      </c>
      <c r="G310" s="8">
        <v>11</v>
      </c>
      <c r="H310" s="8">
        <v>13</v>
      </c>
      <c r="I310" s="8">
        <v>14</v>
      </c>
      <c r="J310" s="8">
        <v>14</v>
      </c>
      <c r="K310" s="8">
        <v>34</v>
      </c>
      <c r="L310" s="8">
        <v>47</v>
      </c>
      <c r="M310" s="8">
        <v>52</v>
      </c>
      <c r="N310" s="8">
        <v>59</v>
      </c>
      <c r="O310" s="8">
        <v>75</v>
      </c>
      <c r="P310" s="8">
        <v>4</v>
      </c>
      <c r="Q310" s="8">
        <v>7</v>
      </c>
      <c r="R310" s="8">
        <v>9</v>
      </c>
      <c r="S310" s="8">
        <v>10</v>
      </c>
      <c r="T310" s="8">
        <v>11</v>
      </c>
      <c r="U310" s="8">
        <v>10</v>
      </c>
      <c r="V310" s="8">
        <v>10</v>
      </c>
      <c r="W310" s="8">
        <v>13</v>
      </c>
      <c r="X310" s="8">
        <v>21</v>
      </c>
      <c r="Y310" s="8">
        <v>43</v>
      </c>
    </row>
    <row r="311" spans="1:25" ht="12.75" x14ac:dyDescent="0.2">
      <c r="A311" s="8">
        <v>8</v>
      </c>
      <c r="B311" s="8">
        <v>8</v>
      </c>
      <c r="C311" s="8">
        <v>9</v>
      </c>
      <c r="D311" s="8">
        <v>9</v>
      </c>
      <c r="E311" s="8">
        <v>10</v>
      </c>
      <c r="F311" s="8">
        <v>10</v>
      </c>
      <c r="G311" s="8">
        <v>10</v>
      </c>
      <c r="H311" s="8">
        <v>11</v>
      </c>
      <c r="I311" s="8">
        <v>13</v>
      </c>
      <c r="J311" s="8">
        <v>14</v>
      </c>
      <c r="K311" s="8">
        <v>34</v>
      </c>
      <c r="L311" s="8">
        <v>47</v>
      </c>
      <c r="M311" s="8">
        <v>52</v>
      </c>
      <c r="N311" s="8">
        <v>59</v>
      </c>
      <c r="O311" s="8">
        <v>75</v>
      </c>
      <c r="P311" s="8">
        <v>4</v>
      </c>
      <c r="Q311" s="8">
        <v>7</v>
      </c>
      <c r="R311" s="8">
        <v>7</v>
      </c>
      <c r="S311" s="8">
        <v>9</v>
      </c>
      <c r="T311" s="8">
        <v>11</v>
      </c>
      <c r="U311" s="8">
        <v>9</v>
      </c>
      <c r="V311" s="8">
        <v>9</v>
      </c>
      <c r="W311" s="8">
        <v>14</v>
      </c>
      <c r="X311" s="8">
        <v>21</v>
      </c>
      <c r="Y311" s="8">
        <v>44</v>
      </c>
    </row>
    <row r="312" spans="1:25" ht="12.75" x14ac:dyDescent="0.2">
      <c r="A312" s="8">
        <v>8</v>
      </c>
      <c r="B312" s="8">
        <v>8</v>
      </c>
      <c r="C312" s="8">
        <v>8</v>
      </c>
      <c r="D312" s="8">
        <v>9</v>
      </c>
      <c r="E312" s="8">
        <v>11</v>
      </c>
      <c r="F312" s="8">
        <v>13</v>
      </c>
      <c r="G312" s="8">
        <v>13</v>
      </c>
      <c r="H312" s="8">
        <v>13</v>
      </c>
      <c r="I312" s="8">
        <v>15</v>
      </c>
      <c r="J312" s="8">
        <v>16</v>
      </c>
      <c r="K312" s="8">
        <v>37</v>
      </c>
      <c r="L312" s="8">
        <v>49</v>
      </c>
      <c r="M312" s="8">
        <v>54</v>
      </c>
      <c r="N312" s="8">
        <v>61</v>
      </c>
      <c r="O312" s="8">
        <v>77</v>
      </c>
      <c r="P312" s="8">
        <v>6</v>
      </c>
      <c r="Q312" s="8">
        <v>7</v>
      </c>
      <c r="R312" s="8">
        <v>8</v>
      </c>
      <c r="S312" s="8">
        <v>13</v>
      </c>
      <c r="T312" s="8">
        <v>13</v>
      </c>
      <c r="U312" s="8">
        <v>11</v>
      </c>
      <c r="V312" s="8">
        <v>12</v>
      </c>
      <c r="W312" s="8">
        <v>13</v>
      </c>
      <c r="X312" s="8">
        <v>23</v>
      </c>
      <c r="Y312" s="8">
        <v>41</v>
      </c>
    </row>
    <row r="313" spans="1:25" ht="12.75" x14ac:dyDescent="0.2">
      <c r="A313" s="8">
        <v>7</v>
      </c>
      <c r="B313" s="8">
        <v>7</v>
      </c>
      <c r="C313" s="8">
        <v>9</v>
      </c>
      <c r="D313" s="8">
        <v>9</v>
      </c>
      <c r="E313" s="8">
        <v>10</v>
      </c>
      <c r="F313" s="8">
        <v>10</v>
      </c>
      <c r="G313" s="8">
        <v>10</v>
      </c>
      <c r="H313" s="8">
        <v>12</v>
      </c>
      <c r="I313" s="8">
        <v>14</v>
      </c>
      <c r="J313" s="8">
        <v>17</v>
      </c>
      <c r="K313" s="8">
        <v>38</v>
      </c>
      <c r="L313" s="8">
        <v>47</v>
      </c>
      <c r="M313" s="8">
        <v>52</v>
      </c>
      <c r="N313" s="8">
        <v>59</v>
      </c>
      <c r="O313" s="8">
        <v>75</v>
      </c>
      <c r="P313" s="8">
        <v>5</v>
      </c>
      <c r="Q313" s="8">
        <v>5</v>
      </c>
      <c r="R313" s="8">
        <v>5</v>
      </c>
      <c r="S313" s="8">
        <v>15</v>
      </c>
      <c r="T313" s="8">
        <v>15</v>
      </c>
      <c r="U313" s="8">
        <v>9</v>
      </c>
      <c r="V313" s="8">
        <v>11</v>
      </c>
      <c r="W313" s="8">
        <v>12</v>
      </c>
      <c r="X313" s="8">
        <v>21</v>
      </c>
      <c r="Y313" s="8">
        <v>39</v>
      </c>
    </row>
    <row r="314" spans="1:25" ht="12.75" x14ac:dyDescent="0.2">
      <c r="A314" s="8">
        <v>5</v>
      </c>
      <c r="B314" s="8">
        <v>7</v>
      </c>
      <c r="C314" s="8">
        <v>8</v>
      </c>
      <c r="D314" s="8">
        <v>10</v>
      </c>
      <c r="E314" s="8">
        <v>10</v>
      </c>
      <c r="F314" s="8">
        <v>11</v>
      </c>
      <c r="G314" s="8">
        <v>14</v>
      </c>
      <c r="H314" s="8">
        <v>16</v>
      </c>
      <c r="I314" s="8">
        <v>16</v>
      </c>
      <c r="J314" s="8">
        <v>17</v>
      </c>
      <c r="K314" s="8">
        <v>39</v>
      </c>
      <c r="L314" s="8">
        <v>47</v>
      </c>
      <c r="M314" s="8">
        <v>52</v>
      </c>
      <c r="N314" s="8">
        <v>59</v>
      </c>
      <c r="O314" s="8">
        <v>76</v>
      </c>
      <c r="P314" s="8">
        <v>4</v>
      </c>
      <c r="Q314" s="8">
        <v>5</v>
      </c>
      <c r="R314" s="8">
        <v>14</v>
      </c>
      <c r="S314" s="8">
        <v>16</v>
      </c>
      <c r="T314" s="8">
        <v>16</v>
      </c>
      <c r="U314" s="8">
        <v>9</v>
      </c>
      <c r="V314" s="8">
        <v>12</v>
      </c>
      <c r="W314" s="8">
        <v>12</v>
      </c>
      <c r="X314" s="8">
        <v>21</v>
      </c>
      <c r="Y314" s="8">
        <v>39</v>
      </c>
    </row>
    <row r="315" spans="1:25" ht="12.75" x14ac:dyDescent="0.2">
      <c r="A315" s="8">
        <v>7</v>
      </c>
      <c r="B315" s="8">
        <v>8</v>
      </c>
      <c r="C315" s="8">
        <v>11</v>
      </c>
      <c r="D315" s="8">
        <v>11</v>
      </c>
      <c r="E315" s="8">
        <v>14</v>
      </c>
      <c r="F315" s="8">
        <v>14</v>
      </c>
      <c r="G315" s="8">
        <v>15</v>
      </c>
      <c r="H315" s="8">
        <v>16</v>
      </c>
      <c r="I315" s="8">
        <v>18</v>
      </c>
      <c r="J315" s="8">
        <v>20</v>
      </c>
      <c r="K315" s="8">
        <v>41</v>
      </c>
      <c r="L315" s="8">
        <v>49</v>
      </c>
      <c r="M315" s="8">
        <v>54</v>
      </c>
      <c r="N315" s="8">
        <v>61</v>
      </c>
      <c r="O315" s="8">
        <v>77</v>
      </c>
      <c r="P315" s="8">
        <v>6</v>
      </c>
      <c r="Q315" s="8">
        <v>6</v>
      </c>
      <c r="R315" s="8">
        <v>18</v>
      </c>
      <c r="S315" s="8">
        <v>19</v>
      </c>
      <c r="T315" s="8">
        <v>19</v>
      </c>
      <c r="U315" s="8">
        <v>10</v>
      </c>
      <c r="V315" s="8">
        <v>13</v>
      </c>
      <c r="W315" s="8">
        <v>13</v>
      </c>
      <c r="X315" s="8">
        <v>23</v>
      </c>
      <c r="Y315" s="8">
        <v>39</v>
      </c>
    </row>
    <row r="316" spans="1:25" ht="12.75" x14ac:dyDescent="0.2">
      <c r="A316" s="8">
        <v>6</v>
      </c>
      <c r="B316" s="8">
        <v>8</v>
      </c>
      <c r="C316" s="8">
        <v>11</v>
      </c>
      <c r="D316" s="8">
        <v>11</v>
      </c>
      <c r="E316" s="8">
        <v>14</v>
      </c>
      <c r="F316" s="8">
        <v>15</v>
      </c>
      <c r="G316" s="8">
        <v>18</v>
      </c>
      <c r="H316" s="8">
        <v>19</v>
      </c>
      <c r="I316" s="8">
        <v>19</v>
      </c>
      <c r="J316" s="8">
        <v>20</v>
      </c>
      <c r="K316" s="8">
        <v>41</v>
      </c>
      <c r="L316" s="8">
        <v>48</v>
      </c>
      <c r="M316" s="8">
        <v>53</v>
      </c>
      <c r="N316" s="8">
        <v>61</v>
      </c>
      <c r="O316" s="8">
        <v>77</v>
      </c>
      <c r="P316" s="8">
        <v>6</v>
      </c>
      <c r="Q316" s="8">
        <v>6</v>
      </c>
      <c r="R316" s="8">
        <v>17</v>
      </c>
      <c r="S316" s="8">
        <v>19</v>
      </c>
      <c r="T316" s="8">
        <v>19</v>
      </c>
      <c r="U316" s="8">
        <v>10</v>
      </c>
      <c r="V316" s="8">
        <v>13</v>
      </c>
      <c r="W316" s="8">
        <v>13</v>
      </c>
      <c r="X316" s="8">
        <v>23</v>
      </c>
      <c r="Y316" s="8">
        <v>38</v>
      </c>
    </row>
    <row r="317" spans="1:25" ht="12.75" x14ac:dyDescent="0.2">
      <c r="A317" s="8">
        <v>11</v>
      </c>
      <c r="B317" s="8">
        <v>11</v>
      </c>
      <c r="C317" s="8">
        <v>12</v>
      </c>
      <c r="D317" s="8">
        <v>13</v>
      </c>
      <c r="E317" s="8">
        <v>14</v>
      </c>
      <c r="F317" s="8">
        <v>14</v>
      </c>
      <c r="G317" s="8">
        <v>15</v>
      </c>
      <c r="H317" s="8">
        <v>17</v>
      </c>
      <c r="I317" s="8">
        <v>17</v>
      </c>
      <c r="J317" s="8">
        <v>20</v>
      </c>
      <c r="K317" s="8">
        <v>41</v>
      </c>
      <c r="L317" s="8">
        <v>51</v>
      </c>
      <c r="M317" s="8">
        <v>56</v>
      </c>
      <c r="N317" s="8">
        <v>64</v>
      </c>
      <c r="O317" s="8">
        <v>80</v>
      </c>
      <c r="P317" s="8">
        <v>9</v>
      </c>
      <c r="Q317" s="8">
        <v>10</v>
      </c>
      <c r="R317" s="8">
        <v>12</v>
      </c>
      <c r="S317" s="8">
        <v>18</v>
      </c>
      <c r="T317" s="8">
        <v>18</v>
      </c>
      <c r="U317" s="8">
        <v>14</v>
      </c>
      <c r="V317" s="8">
        <v>16</v>
      </c>
      <c r="W317" s="8">
        <v>16</v>
      </c>
      <c r="X317" s="8">
        <v>26</v>
      </c>
      <c r="Y317" s="8">
        <v>40</v>
      </c>
    </row>
    <row r="318" spans="1:25" ht="12.75" x14ac:dyDescent="0.2">
      <c r="A318" s="8">
        <v>11</v>
      </c>
      <c r="B318" s="8">
        <v>11</v>
      </c>
      <c r="C318" s="8">
        <v>12</v>
      </c>
      <c r="D318" s="8">
        <v>13</v>
      </c>
      <c r="E318" s="8">
        <v>13</v>
      </c>
      <c r="F318" s="8">
        <v>14</v>
      </c>
      <c r="G318" s="8">
        <v>15</v>
      </c>
      <c r="H318" s="8">
        <v>18</v>
      </c>
      <c r="I318" s="8">
        <v>21</v>
      </c>
      <c r="J318" s="8">
        <v>21</v>
      </c>
      <c r="K318" s="8">
        <v>42</v>
      </c>
      <c r="L318" s="8">
        <v>52</v>
      </c>
      <c r="M318" s="8">
        <v>57</v>
      </c>
      <c r="N318" s="8">
        <v>64</v>
      </c>
      <c r="O318" s="8">
        <v>80</v>
      </c>
      <c r="P318" s="8">
        <v>10</v>
      </c>
      <c r="Q318" s="8">
        <v>12</v>
      </c>
      <c r="R318" s="8">
        <v>16</v>
      </c>
      <c r="S318" s="8">
        <v>18</v>
      </c>
      <c r="T318" s="8">
        <v>18</v>
      </c>
      <c r="U318" s="8">
        <v>14</v>
      </c>
      <c r="V318" s="8">
        <v>16</v>
      </c>
      <c r="W318" s="8">
        <v>16</v>
      </c>
      <c r="X318" s="8">
        <v>26</v>
      </c>
      <c r="Y318" s="8">
        <v>40</v>
      </c>
    </row>
    <row r="319" spans="1:25" ht="12.75" x14ac:dyDescent="0.2">
      <c r="A319" s="8">
        <v>11</v>
      </c>
      <c r="B319" s="8">
        <v>11</v>
      </c>
      <c r="C319" s="8">
        <v>12</v>
      </c>
      <c r="D319" s="8">
        <v>12</v>
      </c>
      <c r="E319" s="8">
        <v>12</v>
      </c>
      <c r="F319" s="8">
        <v>14</v>
      </c>
      <c r="G319" s="8">
        <v>15</v>
      </c>
      <c r="H319" s="8">
        <v>16</v>
      </c>
      <c r="I319" s="8">
        <v>16</v>
      </c>
      <c r="J319" s="8">
        <v>17</v>
      </c>
      <c r="K319" s="8">
        <v>42</v>
      </c>
      <c r="L319" s="8">
        <v>52</v>
      </c>
      <c r="M319" s="8">
        <v>57</v>
      </c>
      <c r="N319" s="8">
        <v>64</v>
      </c>
      <c r="O319" s="8">
        <v>81</v>
      </c>
      <c r="P319" s="8">
        <v>10</v>
      </c>
      <c r="Q319" s="8">
        <v>12</v>
      </c>
      <c r="R319" s="8">
        <v>17</v>
      </c>
      <c r="S319" s="8">
        <v>17</v>
      </c>
      <c r="T319" s="8">
        <v>18</v>
      </c>
      <c r="U319" s="8">
        <v>14</v>
      </c>
      <c r="V319" s="8">
        <v>17</v>
      </c>
      <c r="W319" s="8">
        <v>17</v>
      </c>
      <c r="X319" s="8">
        <v>26</v>
      </c>
      <c r="Y319" s="8">
        <v>39</v>
      </c>
    </row>
    <row r="320" spans="1:25" ht="12.75" x14ac:dyDescent="0.2">
      <c r="A320" s="8">
        <v>7</v>
      </c>
      <c r="B320" s="8">
        <v>7</v>
      </c>
      <c r="C320" s="8">
        <v>8</v>
      </c>
      <c r="D320" s="8">
        <v>8</v>
      </c>
      <c r="E320" s="8">
        <v>8</v>
      </c>
      <c r="F320" s="8">
        <v>11</v>
      </c>
      <c r="G320" s="8">
        <v>11</v>
      </c>
      <c r="H320" s="8">
        <v>13</v>
      </c>
      <c r="I320" s="8">
        <v>13</v>
      </c>
      <c r="J320" s="8">
        <v>16</v>
      </c>
      <c r="K320" s="8">
        <v>37</v>
      </c>
      <c r="L320" s="8">
        <v>48</v>
      </c>
      <c r="M320" s="8">
        <v>53</v>
      </c>
      <c r="N320" s="8">
        <v>60</v>
      </c>
      <c r="O320" s="8">
        <v>76</v>
      </c>
      <c r="P320" s="8">
        <v>6</v>
      </c>
      <c r="Q320" s="8">
        <v>13</v>
      </c>
      <c r="R320" s="8">
        <v>13</v>
      </c>
      <c r="S320" s="8">
        <v>14</v>
      </c>
      <c r="T320" s="8">
        <v>14</v>
      </c>
      <c r="U320" s="8">
        <v>10</v>
      </c>
      <c r="V320" s="8">
        <v>13</v>
      </c>
      <c r="W320" s="8">
        <v>13</v>
      </c>
      <c r="X320" s="8">
        <v>22</v>
      </c>
      <c r="Y320" s="8">
        <v>40</v>
      </c>
    </row>
    <row r="321" spans="1:25" ht="12.75" x14ac:dyDescent="0.2">
      <c r="A321" s="8">
        <v>6</v>
      </c>
      <c r="B321" s="8">
        <v>8</v>
      </c>
      <c r="C321" s="8">
        <v>8</v>
      </c>
      <c r="D321" s="8">
        <v>8</v>
      </c>
      <c r="E321" s="8">
        <v>9</v>
      </c>
      <c r="F321" s="8">
        <v>11</v>
      </c>
      <c r="G321" s="8">
        <v>13</v>
      </c>
      <c r="H321" s="8">
        <v>14</v>
      </c>
      <c r="I321" s="8">
        <v>18</v>
      </c>
      <c r="J321" s="8">
        <v>18</v>
      </c>
      <c r="K321" s="8">
        <v>34</v>
      </c>
      <c r="L321" s="8">
        <v>43</v>
      </c>
      <c r="M321" s="8">
        <v>48</v>
      </c>
      <c r="N321" s="8">
        <v>55</v>
      </c>
      <c r="O321" s="8">
        <v>71</v>
      </c>
      <c r="P321" s="8">
        <v>6</v>
      </c>
      <c r="Q321" s="8">
        <v>7</v>
      </c>
      <c r="R321" s="8">
        <v>11</v>
      </c>
      <c r="S321" s="8">
        <v>13</v>
      </c>
      <c r="T321" s="8">
        <v>15</v>
      </c>
      <c r="U321" s="8">
        <v>8</v>
      </c>
      <c r="V321" s="8">
        <v>8</v>
      </c>
      <c r="W321" s="8">
        <v>11</v>
      </c>
      <c r="X321" s="8">
        <v>17</v>
      </c>
      <c r="Y321" s="8">
        <v>42</v>
      </c>
    </row>
    <row r="322" spans="1:25" ht="12.75" x14ac:dyDescent="0.2">
      <c r="A322" s="8">
        <v>5</v>
      </c>
      <c r="B322" s="8">
        <v>5</v>
      </c>
      <c r="C322" s="8">
        <v>7</v>
      </c>
      <c r="D322" s="8">
        <v>8</v>
      </c>
      <c r="E322" s="8">
        <v>10</v>
      </c>
      <c r="F322" s="8">
        <v>10</v>
      </c>
      <c r="G322" s="8">
        <v>11</v>
      </c>
      <c r="H322" s="8">
        <v>14</v>
      </c>
      <c r="I322" s="8">
        <v>16</v>
      </c>
      <c r="J322" s="8">
        <v>16</v>
      </c>
      <c r="K322" s="8">
        <v>39</v>
      </c>
      <c r="L322" s="8">
        <v>47</v>
      </c>
      <c r="M322" s="8">
        <v>52</v>
      </c>
      <c r="N322" s="8">
        <v>59</v>
      </c>
      <c r="O322" s="8">
        <v>76</v>
      </c>
      <c r="P322" s="8">
        <v>4</v>
      </c>
      <c r="Q322" s="8">
        <v>5</v>
      </c>
      <c r="R322" s="8">
        <v>14</v>
      </c>
      <c r="S322" s="8">
        <v>16</v>
      </c>
      <c r="T322" s="8">
        <v>16</v>
      </c>
      <c r="U322" s="8">
        <v>9</v>
      </c>
      <c r="V322" s="8">
        <v>12</v>
      </c>
      <c r="W322" s="8">
        <v>12</v>
      </c>
      <c r="X322" s="8">
        <v>21</v>
      </c>
      <c r="Y322" s="8">
        <v>39</v>
      </c>
    </row>
    <row r="323" spans="1:25" ht="12.75" x14ac:dyDescent="0.2">
      <c r="A323" s="8">
        <v>8</v>
      </c>
      <c r="B323" s="8">
        <v>10</v>
      </c>
      <c r="C323" s="8">
        <v>10</v>
      </c>
      <c r="D323" s="8">
        <v>10</v>
      </c>
      <c r="E323" s="8">
        <v>10</v>
      </c>
      <c r="F323" s="8">
        <v>10</v>
      </c>
      <c r="G323" s="8">
        <v>11</v>
      </c>
      <c r="H323" s="8">
        <v>13</v>
      </c>
      <c r="I323" s="8">
        <v>13</v>
      </c>
      <c r="J323" s="8">
        <v>14</v>
      </c>
      <c r="K323" s="8">
        <v>34</v>
      </c>
      <c r="L323" s="8">
        <v>46</v>
      </c>
      <c r="M323" s="8">
        <v>51</v>
      </c>
      <c r="N323" s="8">
        <v>59</v>
      </c>
      <c r="O323" s="8">
        <v>75</v>
      </c>
      <c r="P323" s="8">
        <v>3</v>
      </c>
      <c r="Q323" s="8">
        <v>7</v>
      </c>
      <c r="R323" s="8">
        <v>7</v>
      </c>
      <c r="S323" s="8">
        <v>9</v>
      </c>
      <c r="T323" s="8">
        <v>10</v>
      </c>
      <c r="U323" s="8">
        <v>9</v>
      </c>
      <c r="V323" s="8">
        <v>9</v>
      </c>
      <c r="W323" s="8">
        <v>14</v>
      </c>
      <c r="X323" s="8">
        <v>21</v>
      </c>
      <c r="Y323" s="8">
        <v>44</v>
      </c>
    </row>
    <row r="324" spans="1:25" ht="12.75" x14ac:dyDescent="0.2">
      <c r="A324" s="8">
        <v>7</v>
      </c>
      <c r="B324" s="8">
        <v>10</v>
      </c>
      <c r="C324" s="8">
        <v>10</v>
      </c>
      <c r="D324" s="8">
        <v>10</v>
      </c>
      <c r="E324" s="8">
        <v>10</v>
      </c>
      <c r="F324" s="8">
        <v>10</v>
      </c>
      <c r="G324" s="8">
        <v>10</v>
      </c>
      <c r="H324" s="8">
        <v>12</v>
      </c>
      <c r="I324" s="8">
        <v>14</v>
      </c>
      <c r="J324" s="8">
        <v>14</v>
      </c>
      <c r="K324" s="8">
        <v>34</v>
      </c>
      <c r="L324" s="8">
        <v>46</v>
      </c>
      <c r="M324" s="8">
        <v>51</v>
      </c>
      <c r="N324" s="8">
        <v>58</v>
      </c>
      <c r="O324" s="8">
        <v>75</v>
      </c>
      <c r="P324" s="8">
        <v>3</v>
      </c>
      <c r="Q324" s="8">
        <v>6</v>
      </c>
      <c r="R324" s="8">
        <v>7</v>
      </c>
      <c r="S324" s="8">
        <v>9</v>
      </c>
      <c r="T324" s="8">
        <v>9</v>
      </c>
      <c r="U324" s="8">
        <v>9</v>
      </c>
      <c r="V324" s="8">
        <v>9</v>
      </c>
      <c r="W324" s="8">
        <v>14</v>
      </c>
      <c r="X324" s="8">
        <v>20</v>
      </c>
      <c r="Y324" s="8">
        <v>44</v>
      </c>
    </row>
    <row r="325" spans="1:25" ht="12.75" x14ac:dyDescent="0.2">
      <c r="A325" s="8">
        <v>7</v>
      </c>
      <c r="B325" s="8">
        <v>9</v>
      </c>
      <c r="C325" s="8">
        <v>9</v>
      </c>
      <c r="D325" s="8">
        <v>10</v>
      </c>
      <c r="E325" s="8">
        <v>10</v>
      </c>
      <c r="F325" s="8">
        <v>10</v>
      </c>
      <c r="G325" s="8">
        <v>11</v>
      </c>
      <c r="H325" s="8">
        <v>12</v>
      </c>
      <c r="I325" s="8">
        <v>13</v>
      </c>
      <c r="J325" s="8">
        <v>14</v>
      </c>
      <c r="K325" s="8">
        <v>33</v>
      </c>
      <c r="L325" s="8">
        <v>46</v>
      </c>
      <c r="M325" s="8">
        <v>51</v>
      </c>
      <c r="N325" s="8">
        <v>58</v>
      </c>
      <c r="O325" s="8">
        <v>74</v>
      </c>
      <c r="P325" s="8">
        <v>3</v>
      </c>
      <c r="Q325" s="8">
        <v>6</v>
      </c>
      <c r="R325" s="8">
        <v>7</v>
      </c>
      <c r="S325" s="8">
        <v>8</v>
      </c>
      <c r="T325" s="8">
        <v>10</v>
      </c>
      <c r="U325" s="8">
        <v>8</v>
      </c>
      <c r="V325" s="8">
        <v>8</v>
      </c>
      <c r="W325" s="8">
        <v>14</v>
      </c>
      <c r="X325" s="8">
        <v>20</v>
      </c>
      <c r="Y325" s="8">
        <v>44</v>
      </c>
    </row>
    <row r="326" spans="1:25" ht="12.75" x14ac:dyDescent="0.2">
      <c r="A326" s="8">
        <v>7</v>
      </c>
      <c r="B326" s="8">
        <v>9</v>
      </c>
      <c r="C326" s="8">
        <v>9</v>
      </c>
      <c r="D326" s="8">
        <v>10</v>
      </c>
      <c r="E326" s="8">
        <v>10</v>
      </c>
      <c r="F326" s="8">
        <v>11</v>
      </c>
      <c r="G326" s="8">
        <v>12</v>
      </c>
      <c r="H326" s="8">
        <v>13</v>
      </c>
      <c r="I326" s="8">
        <v>13</v>
      </c>
      <c r="J326" s="8">
        <v>16</v>
      </c>
      <c r="K326" s="8">
        <v>33</v>
      </c>
      <c r="L326" s="8">
        <v>46</v>
      </c>
      <c r="M326" s="8">
        <v>51</v>
      </c>
      <c r="N326" s="8">
        <v>58</v>
      </c>
      <c r="O326" s="8">
        <v>74</v>
      </c>
      <c r="P326" s="8">
        <v>3</v>
      </c>
      <c r="Q326" s="8">
        <v>6</v>
      </c>
      <c r="R326" s="8">
        <v>7</v>
      </c>
      <c r="S326" s="8">
        <v>9</v>
      </c>
      <c r="T326" s="8">
        <v>11</v>
      </c>
      <c r="U326" s="8">
        <v>9</v>
      </c>
      <c r="V326" s="8">
        <v>9</v>
      </c>
      <c r="W326" s="8">
        <v>15</v>
      </c>
      <c r="X326" s="8">
        <v>20</v>
      </c>
      <c r="Y326" s="8">
        <v>46</v>
      </c>
    </row>
    <row r="327" spans="1:25" ht="12.75" x14ac:dyDescent="0.2">
      <c r="A327" s="8">
        <v>8</v>
      </c>
      <c r="B327" s="8">
        <v>8</v>
      </c>
      <c r="C327" s="8">
        <v>8</v>
      </c>
      <c r="D327" s="8">
        <v>9</v>
      </c>
      <c r="E327" s="8">
        <v>11</v>
      </c>
      <c r="F327" s="8">
        <v>11</v>
      </c>
      <c r="G327" s="8">
        <v>11</v>
      </c>
      <c r="H327" s="8">
        <v>12</v>
      </c>
      <c r="I327" s="8">
        <v>13</v>
      </c>
      <c r="J327" s="8">
        <v>15</v>
      </c>
      <c r="K327" s="8">
        <v>37</v>
      </c>
      <c r="L327" s="8">
        <v>49</v>
      </c>
      <c r="M327" s="8">
        <v>53</v>
      </c>
      <c r="N327" s="8">
        <v>61</v>
      </c>
      <c r="O327" s="8">
        <v>77</v>
      </c>
      <c r="P327" s="8">
        <v>5</v>
      </c>
      <c r="Q327" s="8">
        <v>6</v>
      </c>
      <c r="R327" s="8">
        <v>13</v>
      </c>
      <c r="S327" s="8">
        <v>13</v>
      </c>
      <c r="T327" s="8">
        <v>13</v>
      </c>
      <c r="U327" s="8">
        <v>11</v>
      </c>
      <c r="V327" s="8">
        <v>12</v>
      </c>
      <c r="W327" s="8">
        <v>12</v>
      </c>
      <c r="X327" s="8">
        <v>23</v>
      </c>
      <c r="Y327" s="8">
        <v>41</v>
      </c>
    </row>
    <row r="328" spans="1:25" ht="12.75" x14ac:dyDescent="0.2">
      <c r="A328" s="8">
        <v>11</v>
      </c>
      <c r="B328" s="8">
        <v>11</v>
      </c>
      <c r="C328" s="8">
        <v>12</v>
      </c>
      <c r="D328" s="8">
        <v>12</v>
      </c>
      <c r="E328" s="8">
        <v>12</v>
      </c>
      <c r="F328" s="8">
        <v>12</v>
      </c>
      <c r="G328" s="8">
        <v>14</v>
      </c>
      <c r="H328" s="8">
        <v>16</v>
      </c>
      <c r="I328" s="8">
        <v>16</v>
      </c>
      <c r="J328" s="8">
        <v>17</v>
      </c>
      <c r="K328" s="8">
        <v>42</v>
      </c>
      <c r="L328" s="8">
        <v>52</v>
      </c>
      <c r="M328" s="8">
        <v>57</v>
      </c>
      <c r="N328" s="8">
        <v>64</v>
      </c>
      <c r="O328" s="8">
        <v>81</v>
      </c>
      <c r="P328" s="8">
        <v>10</v>
      </c>
      <c r="Q328" s="8">
        <v>12</v>
      </c>
      <c r="R328" s="8">
        <v>17</v>
      </c>
      <c r="S328" s="8">
        <v>17</v>
      </c>
      <c r="T328" s="8">
        <v>18</v>
      </c>
      <c r="U328" s="8">
        <v>14</v>
      </c>
      <c r="V328" s="8">
        <v>17</v>
      </c>
      <c r="W328" s="8">
        <v>17</v>
      </c>
      <c r="X328" s="8">
        <v>26</v>
      </c>
      <c r="Y328" s="8">
        <v>39</v>
      </c>
    </row>
    <row r="329" spans="1:25" ht="12.75" x14ac:dyDescent="0.2">
      <c r="A329" s="8">
        <v>11</v>
      </c>
      <c r="B329" s="8">
        <v>12</v>
      </c>
      <c r="C329" s="8">
        <v>12</v>
      </c>
      <c r="D329" s="8">
        <v>13</v>
      </c>
      <c r="E329" s="8">
        <v>13</v>
      </c>
      <c r="F329" s="8">
        <v>15</v>
      </c>
      <c r="G329" s="8">
        <v>17</v>
      </c>
      <c r="H329" s="8">
        <v>17</v>
      </c>
      <c r="I329" s="8">
        <v>18</v>
      </c>
      <c r="J329" s="8">
        <v>18</v>
      </c>
      <c r="K329" s="8">
        <v>43</v>
      </c>
      <c r="L329" s="8">
        <v>53</v>
      </c>
      <c r="M329" s="8">
        <v>58</v>
      </c>
      <c r="N329" s="8">
        <v>65</v>
      </c>
      <c r="O329" s="8">
        <v>82</v>
      </c>
      <c r="P329" s="8">
        <v>11</v>
      </c>
      <c r="Q329" s="8">
        <v>13</v>
      </c>
      <c r="R329" s="8">
        <v>18</v>
      </c>
      <c r="S329" s="8">
        <v>18</v>
      </c>
      <c r="T329" s="8">
        <v>19</v>
      </c>
      <c r="U329" s="8">
        <v>16</v>
      </c>
      <c r="V329" s="8">
        <v>18</v>
      </c>
      <c r="W329" s="8">
        <v>18</v>
      </c>
      <c r="X329" s="8">
        <v>27</v>
      </c>
      <c r="Y329" s="8">
        <v>38</v>
      </c>
    </row>
    <row r="330" spans="1:25" ht="12.75" x14ac:dyDescent="0.2">
      <c r="A330" s="8">
        <v>9</v>
      </c>
      <c r="B330" s="8">
        <v>9</v>
      </c>
      <c r="C330" s="8">
        <v>10</v>
      </c>
      <c r="D330" s="8">
        <v>11</v>
      </c>
      <c r="E330" s="8">
        <v>11</v>
      </c>
      <c r="F330" s="8">
        <v>11</v>
      </c>
      <c r="G330" s="8">
        <v>12</v>
      </c>
      <c r="H330" s="8">
        <v>12</v>
      </c>
      <c r="I330" s="8">
        <v>12</v>
      </c>
      <c r="J330" s="8">
        <v>16</v>
      </c>
      <c r="K330" s="8">
        <v>33</v>
      </c>
      <c r="L330" s="8">
        <v>46</v>
      </c>
      <c r="M330" s="8">
        <v>51</v>
      </c>
      <c r="N330" s="8">
        <v>58</v>
      </c>
      <c r="O330" s="8">
        <v>74</v>
      </c>
      <c r="P330" s="8">
        <v>3</v>
      </c>
      <c r="Q330" s="8">
        <v>6</v>
      </c>
      <c r="R330" s="8">
        <v>7</v>
      </c>
      <c r="S330" s="8">
        <v>9</v>
      </c>
      <c r="T330" s="8">
        <v>11</v>
      </c>
      <c r="U330" s="8">
        <v>9</v>
      </c>
      <c r="V330" s="8">
        <v>9</v>
      </c>
      <c r="W330" s="8">
        <v>15</v>
      </c>
      <c r="X330" s="8">
        <v>20</v>
      </c>
      <c r="Y330" s="8">
        <v>46</v>
      </c>
    </row>
    <row r="331" spans="1:25" ht="12.75" x14ac:dyDescent="0.2">
      <c r="A331" s="8">
        <v>9</v>
      </c>
      <c r="B331" s="8">
        <v>9</v>
      </c>
      <c r="C331" s="8">
        <v>9</v>
      </c>
      <c r="D331" s="8">
        <v>12</v>
      </c>
      <c r="E331" s="8">
        <v>12</v>
      </c>
      <c r="F331" s="8">
        <v>12</v>
      </c>
      <c r="G331" s="8">
        <v>13</v>
      </c>
      <c r="H331" s="8">
        <v>14</v>
      </c>
      <c r="I331" s="8">
        <v>15</v>
      </c>
      <c r="J331" s="8">
        <v>16</v>
      </c>
      <c r="K331" s="8">
        <v>38</v>
      </c>
      <c r="L331" s="8">
        <v>48</v>
      </c>
      <c r="M331" s="8">
        <v>53</v>
      </c>
      <c r="N331" s="8">
        <v>60</v>
      </c>
      <c r="O331" s="8">
        <v>77</v>
      </c>
      <c r="P331" s="8">
        <v>7</v>
      </c>
      <c r="Q331" s="8">
        <v>8</v>
      </c>
      <c r="R331" s="8">
        <v>14</v>
      </c>
      <c r="S331" s="8">
        <v>14</v>
      </c>
      <c r="T331" s="8">
        <v>15</v>
      </c>
      <c r="U331" s="8">
        <v>11</v>
      </c>
      <c r="V331" s="8">
        <v>13</v>
      </c>
      <c r="W331" s="8">
        <v>13</v>
      </c>
      <c r="X331" s="8">
        <v>23</v>
      </c>
      <c r="Y331" s="8">
        <v>41</v>
      </c>
    </row>
    <row r="332" spans="1:25" ht="12.75" x14ac:dyDescent="0.2">
      <c r="A332" s="8">
        <v>7</v>
      </c>
      <c r="B332" s="8">
        <v>8</v>
      </c>
      <c r="C332" s="8">
        <v>9</v>
      </c>
      <c r="D332" s="8">
        <v>10</v>
      </c>
      <c r="E332" s="8">
        <v>10</v>
      </c>
      <c r="F332" s="8">
        <v>11</v>
      </c>
      <c r="G332" s="8">
        <v>11</v>
      </c>
      <c r="H332" s="8">
        <v>11</v>
      </c>
      <c r="I332" s="8">
        <v>13</v>
      </c>
      <c r="J332" s="8">
        <v>13</v>
      </c>
      <c r="K332" s="8">
        <v>31</v>
      </c>
      <c r="L332" s="8">
        <v>43</v>
      </c>
      <c r="M332" s="8">
        <v>48</v>
      </c>
      <c r="N332" s="8">
        <v>55</v>
      </c>
      <c r="O332" s="8">
        <v>72</v>
      </c>
      <c r="P332" s="8">
        <v>2</v>
      </c>
      <c r="Q332" s="8">
        <v>4</v>
      </c>
      <c r="R332" s="8">
        <v>9</v>
      </c>
      <c r="S332" s="8">
        <v>9</v>
      </c>
      <c r="T332" s="8">
        <v>12</v>
      </c>
      <c r="U332" s="8">
        <v>6</v>
      </c>
      <c r="V332" s="8">
        <v>6</v>
      </c>
      <c r="W332" s="8">
        <v>12</v>
      </c>
      <c r="X332" s="8">
        <v>18</v>
      </c>
      <c r="Y332" s="8">
        <v>43</v>
      </c>
    </row>
    <row r="333" spans="1:25" ht="12.75" x14ac:dyDescent="0.2">
      <c r="A333" s="8">
        <v>6</v>
      </c>
      <c r="B333" s="8">
        <v>7</v>
      </c>
      <c r="C333" s="8">
        <v>9</v>
      </c>
      <c r="D333" s="8">
        <v>9</v>
      </c>
      <c r="E333" s="8">
        <v>9</v>
      </c>
      <c r="F333" s="8">
        <v>11</v>
      </c>
      <c r="G333" s="8">
        <v>14</v>
      </c>
      <c r="H333" s="8">
        <v>14</v>
      </c>
      <c r="I333" s="8">
        <v>14</v>
      </c>
      <c r="J333" s="8">
        <v>18</v>
      </c>
      <c r="K333" s="8">
        <v>33</v>
      </c>
      <c r="L333" s="8">
        <v>43</v>
      </c>
      <c r="M333" s="8">
        <v>47</v>
      </c>
      <c r="N333" s="8">
        <v>55</v>
      </c>
      <c r="O333" s="8">
        <v>71</v>
      </c>
      <c r="P333" s="8">
        <v>6</v>
      </c>
      <c r="Q333" s="8">
        <v>6</v>
      </c>
      <c r="R333" s="8">
        <v>7</v>
      </c>
      <c r="S333" s="8">
        <v>11</v>
      </c>
      <c r="T333" s="8">
        <v>13</v>
      </c>
      <c r="U333" s="8">
        <v>7</v>
      </c>
      <c r="V333" s="8">
        <v>7</v>
      </c>
      <c r="W333" s="8">
        <v>11</v>
      </c>
      <c r="X333" s="8">
        <v>17</v>
      </c>
      <c r="Y333" s="8">
        <v>42</v>
      </c>
    </row>
    <row r="334" spans="1:25" ht="12.75" x14ac:dyDescent="0.2">
      <c r="A334" s="8">
        <v>6</v>
      </c>
      <c r="B334" s="8">
        <v>7</v>
      </c>
      <c r="C334" s="8">
        <v>8</v>
      </c>
      <c r="D334" s="8">
        <v>8</v>
      </c>
      <c r="E334" s="8">
        <v>9</v>
      </c>
      <c r="F334" s="8">
        <v>9</v>
      </c>
      <c r="G334" s="8">
        <v>10</v>
      </c>
      <c r="H334" s="8">
        <v>14</v>
      </c>
      <c r="I334" s="8">
        <v>14</v>
      </c>
      <c r="J334" s="8">
        <v>14</v>
      </c>
      <c r="K334" s="8">
        <v>38</v>
      </c>
      <c r="L334" s="8">
        <v>47</v>
      </c>
      <c r="M334" s="8">
        <v>52</v>
      </c>
      <c r="N334" s="8">
        <v>59</v>
      </c>
      <c r="O334" s="8">
        <v>76</v>
      </c>
      <c r="P334" s="8">
        <v>5</v>
      </c>
      <c r="Q334" s="8">
        <v>6</v>
      </c>
      <c r="R334" s="8">
        <v>8</v>
      </c>
      <c r="S334" s="8">
        <v>14</v>
      </c>
      <c r="T334" s="8">
        <v>14</v>
      </c>
      <c r="U334" s="8">
        <v>10</v>
      </c>
      <c r="V334" s="8">
        <v>12</v>
      </c>
      <c r="W334" s="8">
        <v>12</v>
      </c>
      <c r="X334" s="8">
        <v>22</v>
      </c>
      <c r="Y334" s="8">
        <v>40</v>
      </c>
    </row>
    <row r="335" spans="1:25" ht="12.75" x14ac:dyDescent="0.2">
      <c r="A335" s="8">
        <v>6</v>
      </c>
      <c r="B335" s="8">
        <v>8</v>
      </c>
      <c r="C335" s="8">
        <v>8</v>
      </c>
      <c r="D335" s="8">
        <v>10</v>
      </c>
      <c r="E335" s="8">
        <v>10</v>
      </c>
      <c r="F335" s="8">
        <v>11</v>
      </c>
      <c r="G335" s="8">
        <v>14</v>
      </c>
      <c r="H335" s="8">
        <v>15</v>
      </c>
      <c r="I335" s="8">
        <v>16</v>
      </c>
      <c r="J335" s="8">
        <v>17</v>
      </c>
      <c r="K335" s="8">
        <v>37</v>
      </c>
      <c r="L335" s="8">
        <v>46</v>
      </c>
      <c r="M335" s="8">
        <v>51</v>
      </c>
      <c r="N335" s="8">
        <v>58</v>
      </c>
      <c r="O335" s="8">
        <v>74</v>
      </c>
      <c r="P335" s="8">
        <v>5</v>
      </c>
      <c r="Q335" s="8">
        <v>6</v>
      </c>
      <c r="R335" s="8">
        <v>14</v>
      </c>
      <c r="S335" s="8">
        <v>14</v>
      </c>
      <c r="T335" s="8">
        <v>14</v>
      </c>
      <c r="U335" s="8">
        <v>10</v>
      </c>
      <c r="V335" s="8">
        <v>10</v>
      </c>
      <c r="W335" s="8">
        <v>10</v>
      </c>
      <c r="X335" s="8">
        <v>20</v>
      </c>
      <c r="Y335" s="8">
        <v>40</v>
      </c>
    </row>
    <row r="336" spans="1:25" ht="12.75" x14ac:dyDescent="0.2">
      <c r="A336" s="8">
        <v>5</v>
      </c>
      <c r="B336" s="8">
        <v>6</v>
      </c>
      <c r="C336" s="8">
        <v>9</v>
      </c>
      <c r="D336" s="8">
        <v>10</v>
      </c>
      <c r="E336" s="8">
        <v>10</v>
      </c>
      <c r="F336" s="8">
        <v>11</v>
      </c>
      <c r="G336" s="8">
        <v>13</v>
      </c>
      <c r="H336" s="8">
        <v>14</v>
      </c>
      <c r="I336" s="8">
        <v>16</v>
      </c>
      <c r="J336" s="8">
        <v>16</v>
      </c>
      <c r="K336" s="8">
        <v>40</v>
      </c>
      <c r="L336" s="8">
        <v>48</v>
      </c>
      <c r="M336" s="8">
        <v>52</v>
      </c>
      <c r="N336" s="8">
        <v>60</v>
      </c>
      <c r="O336" s="8">
        <v>76</v>
      </c>
      <c r="P336" s="8">
        <v>5</v>
      </c>
      <c r="Q336" s="8">
        <v>5</v>
      </c>
      <c r="R336" s="8">
        <v>15</v>
      </c>
      <c r="S336" s="8">
        <v>16</v>
      </c>
      <c r="T336" s="8">
        <v>16</v>
      </c>
      <c r="U336" s="8">
        <v>9</v>
      </c>
      <c r="V336" s="8">
        <v>12</v>
      </c>
      <c r="W336" s="8">
        <v>12</v>
      </c>
      <c r="X336" s="8">
        <v>22</v>
      </c>
      <c r="Y336" s="8">
        <v>39</v>
      </c>
    </row>
    <row r="337" spans="1:25" ht="12.75" x14ac:dyDescent="0.2">
      <c r="A337" s="8">
        <v>9</v>
      </c>
      <c r="B337" s="8">
        <v>12</v>
      </c>
      <c r="C337" s="8">
        <v>12</v>
      </c>
      <c r="D337" s="8">
        <v>13</v>
      </c>
      <c r="E337" s="8">
        <v>13</v>
      </c>
      <c r="F337" s="8">
        <v>13</v>
      </c>
      <c r="G337" s="8">
        <v>15</v>
      </c>
      <c r="H337" s="8">
        <v>16</v>
      </c>
      <c r="I337" s="8">
        <v>16</v>
      </c>
      <c r="J337" s="8">
        <v>18</v>
      </c>
      <c r="K337" s="8">
        <v>39</v>
      </c>
      <c r="L337" s="8">
        <v>52</v>
      </c>
      <c r="M337" s="8">
        <v>57</v>
      </c>
      <c r="N337" s="8">
        <v>64</v>
      </c>
      <c r="O337" s="8">
        <v>80</v>
      </c>
      <c r="P337" s="8">
        <v>6</v>
      </c>
      <c r="Q337" s="8">
        <v>8</v>
      </c>
      <c r="R337" s="8">
        <v>11</v>
      </c>
      <c r="S337" s="8">
        <v>13</v>
      </c>
      <c r="T337" s="8">
        <v>13</v>
      </c>
      <c r="U337" s="8">
        <v>15</v>
      </c>
      <c r="V337" s="8">
        <v>15</v>
      </c>
      <c r="W337" s="8">
        <v>15</v>
      </c>
      <c r="X337" s="8">
        <v>26</v>
      </c>
      <c r="Y337" s="8">
        <v>43</v>
      </c>
    </row>
    <row r="338" spans="1:25" ht="12.75" x14ac:dyDescent="0.2">
      <c r="A338" s="8">
        <v>9</v>
      </c>
      <c r="B338" s="8">
        <v>9</v>
      </c>
      <c r="C338" s="8">
        <v>11</v>
      </c>
      <c r="D338" s="8">
        <v>12</v>
      </c>
      <c r="E338" s="8">
        <v>13</v>
      </c>
      <c r="F338" s="8">
        <v>13</v>
      </c>
      <c r="G338" s="8">
        <v>13</v>
      </c>
      <c r="H338" s="8">
        <v>16</v>
      </c>
      <c r="I338" s="8">
        <v>16</v>
      </c>
      <c r="J338" s="8">
        <v>18</v>
      </c>
      <c r="K338" s="8">
        <v>39</v>
      </c>
      <c r="L338" s="8">
        <v>52</v>
      </c>
      <c r="M338" s="8">
        <v>57</v>
      </c>
      <c r="N338" s="8">
        <v>64</v>
      </c>
      <c r="O338" s="8">
        <v>80</v>
      </c>
      <c r="P338" s="8">
        <v>6</v>
      </c>
      <c r="Q338" s="8">
        <v>8</v>
      </c>
      <c r="R338" s="8">
        <v>13</v>
      </c>
      <c r="S338" s="8">
        <v>13</v>
      </c>
      <c r="T338" s="8">
        <v>13</v>
      </c>
      <c r="U338" s="8">
        <v>15</v>
      </c>
      <c r="V338" s="8">
        <v>15</v>
      </c>
      <c r="W338" s="8">
        <v>15</v>
      </c>
      <c r="X338" s="8">
        <v>26</v>
      </c>
      <c r="Y338" s="8">
        <v>43</v>
      </c>
    </row>
    <row r="339" spans="1:25" ht="12.75" x14ac:dyDescent="0.2">
      <c r="A339" s="8">
        <v>9</v>
      </c>
      <c r="B339" s="8">
        <v>10</v>
      </c>
      <c r="C339" s="8">
        <v>11</v>
      </c>
      <c r="D339" s="8">
        <v>11</v>
      </c>
      <c r="E339" s="8">
        <v>12</v>
      </c>
      <c r="F339" s="8">
        <v>12</v>
      </c>
      <c r="G339" s="8">
        <v>13</v>
      </c>
      <c r="H339" s="8">
        <v>13</v>
      </c>
      <c r="I339" s="8">
        <v>16</v>
      </c>
      <c r="J339" s="8">
        <v>16</v>
      </c>
      <c r="K339" s="8">
        <v>33</v>
      </c>
      <c r="L339" s="8">
        <v>46</v>
      </c>
      <c r="M339" s="8">
        <v>51</v>
      </c>
      <c r="N339" s="8">
        <v>58</v>
      </c>
      <c r="O339" s="8">
        <v>74</v>
      </c>
      <c r="P339" s="8">
        <v>3</v>
      </c>
      <c r="Q339" s="8">
        <v>6</v>
      </c>
      <c r="R339" s="8">
        <v>7</v>
      </c>
      <c r="S339" s="8">
        <v>9</v>
      </c>
      <c r="T339" s="8">
        <v>9</v>
      </c>
      <c r="U339" s="8">
        <v>9</v>
      </c>
      <c r="V339" s="8">
        <v>9</v>
      </c>
      <c r="W339" s="8">
        <v>15</v>
      </c>
      <c r="X339" s="8">
        <v>20</v>
      </c>
      <c r="Y339" s="8">
        <v>46</v>
      </c>
    </row>
    <row r="340" spans="1:25" ht="12.75" x14ac:dyDescent="0.2">
      <c r="A340" s="8">
        <v>5</v>
      </c>
      <c r="B340" s="8">
        <v>6</v>
      </c>
      <c r="C340" s="8">
        <v>9</v>
      </c>
      <c r="D340" s="8">
        <v>9</v>
      </c>
      <c r="E340" s="8">
        <v>9</v>
      </c>
      <c r="F340" s="8">
        <v>9</v>
      </c>
      <c r="G340" s="8">
        <v>12</v>
      </c>
      <c r="H340" s="8">
        <v>12</v>
      </c>
      <c r="I340" s="8">
        <v>14</v>
      </c>
      <c r="J340" s="8">
        <v>18</v>
      </c>
      <c r="K340" s="8">
        <v>32</v>
      </c>
      <c r="L340" s="8">
        <v>43</v>
      </c>
      <c r="M340" s="8">
        <v>47</v>
      </c>
      <c r="N340" s="8">
        <v>55</v>
      </c>
      <c r="O340" s="8">
        <v>71</v>
      </c>
      <c r="P340" s="8">
        <v>4</v>
      </c>
      <c r="Q340" s="8">
        <v>5</v>
      </c>
      <c r="R340" s="8">
        <v>9</v>
      </c>
      <c r="S340" s="8">
        <v>10</v>
      </c>
      <c r="T340" s="8">
        <v>13</v>
      </c>
      <c r="U340" s="8">
        <v>7</v>
      </c>
      <c r="V340" s="8">
        <v>7</v>
      </c>
      <c r="W340" s="8">
        <v>11</v>
      </c>
      <c r="X340" s="8">
        <v>17</v>
      </c>
      <c r="Y340" s="8">
        <v>42</v>
      </c>
    </row>
    <row r="341" spans="1:25" ht="12.75" x14ac:dyDescent="0.2">
      <c r="A341" s="8">
        <v>6</v>
      </c>
      <c r="B341" s="8">
        <v>6</v>
      </c>
      <c r="C341" s="8">
        <v>9</v>
      </c>
      <c r="D341" s="8">
        <v>9</v>
      </c>
      <c r="E341" s="8">
        <v>9</v>
      </c>
      <c r="F341" s="8">
        <v>9</v>
      </c>
      <c r="G341" s="8">
        <v>12</v>
      </c>
      <c r="H341" s="8">
        <v>12</v>
      </c>
      <c r="I341" s="8">
        <v>14</v>
      </c>
      <c r="J341" s="8">
        <v>18</v>
      </c>
      <c r="K341" s="8">
        <v>32</v>
      </c>
      <c r="L341" s="8">
        <v>42</v>
      </c>
      <c r="M341" s="8">
        <v>47</v>
      </c>
      <c r="N341" s="8">
        <v>54</v>
      </c>
      <c r="O341" s="8">
        <v>71</v>
      </c>
      <c r="P341" s="8">
        <v>5</v>
      </c>
      <c r="Q341" s="8">
        <v>5</v>
      </c>
      <c r="R341" s="8">
        <v>6</v>
      </c>
      <c r="S341" s="8">
        <v>10</v>
      </c>
      <c r="T341" s="8">
        <v>13</v>
      </c>
      <c r="U341" s="8">
        <v>7</v>
      </c>
      <c r="V341" s="8">
        <v>7</v>
      </c>
      <c r="W341" s="8">
        <v>11</v>
      </c>
      <c r="X341" s="8">
        <v>17</v>
      </c>
      <c r="Y341" s="8">
        <v>42</v>
      </c>
    </row>
    <row r="342" spans="1:25" ht="12.75" x14ac:dyDescent="0.2">
      <c r="A342" s="8">
        <v>6</v>
      </c>
      <c r="B342" s="8">
        <v>6</v>
      </c>
      <c r="C342" s="8">
        <v>7</v>
      </c>
      <c r="D342" s="8">
        <v>8</v>
      </c>
      <c r="E342" s="8">
        <v>10</v>
      </c>
      <c r="F342" s="8">
        <v>14</v>
      </c>
      <c r="G342" s="8">
        <v>14</v>
      </c>
      <c r="H342" s="8">
        <v>18</v>
      </c>
      <c r="I342" s="8">
        <v>18</v>
      </c>
      <c r="J342" s="8">
        <v>19</v>
      </c>
      <c r="K342" s="8">
        <v>33</v>
      </c>
      <c r="L342" s="8">
        <v>42</v>
      </c>
      <c r="M342" s="8">
        <v>47</v>
      </c>
      <c r="N342" s="8">
        <v>54</v>
      </c>
      <c r="O342" s="8">
        <v>71</v>
      </c>
      <c r="P342" s="8">
        <v>4</v>
      </c>
      <c r="Q342" s="8">
        <v>6</v>
      </c>
      <c r="R342" s="8">
        <v>6</v>
      </c>
      <c r="S342" s="8">
        <v>7</v>
      </c>
      <c r="T342" s="8">
        <v>8</v>
      </c>
      <c r="U342" s="8">
        <v>7</v>
      </c>
      <c r="V342" s="8">
        <v>7</v>
      </c>
      <c r="W342" s="8">
        <v>11</v>
      </c>
      <c r="X342" s="8">
        <v>16</v>
      </c>
      <c r="Y342" s="8">
        <v>42</v>
      </c>
    </row>
    <row r="343" spans="1:25" ht="12.75" x14ac:dyDescent="0.2">
      <c r="A343" s="8">
        <v>5</v>
      </c>
      <c r="B343" s="8">
        <v>8</v>
      </c>
      <c r="C343" s="8">
        <v>8</v>
      </c>
      <c r="D343" s="8">
        <v>9</v>
      </c>
      <c r="E343" s="8">
        <v>11</v>
      </c>
      <c r="F343" s="8">
        <v>13</v>
      </c>
      <c r="G343" s="8">
        <v>13</v>
      </c>
      <c r="H343" s="8">
        <v>15</v>
      </c>
      <c r="I343" s="8">
        <v>17</v>
      </c>
      <c r="J343" s="8">
        <v>17</v>
      </c>
      <c r="K343" s="8">
        <v>34</v>
      </c>
      <c r="L343" s="8">
        <v>43</v>
      </c>
      <c r="M343" s="8">
        <v>48</v>
      </c>
      <c r="N343" s="8">
        <v>55</v>
      </c>
      <c r="O343" s="8">
        <v>72</v>
      </c>
      <c r="P343" s="8">
        <v>8</v>
      </c>
      <c r="Q343" s="8">
        <v>10</v>
      </c>
      <c r="R343" s="8">
        <v>11</v>
      </c>
      <c r="S343" s="8">
        <v>12</v>
      </c>
      <c r="T343" s="8">
        <v>14</v>
      </c>
      <c r="U343" s="8">
        <v>8</v>
      </c>
      <c r="V343" s="8">
        <v>8</v>
      </c>
      <c r="W343" s="8">
        <v>10</v>
      </c>
      <c r="X343" s="8">
        <v>18</v>
      </c>
      <c r="Y343" s="8">
        <v>41</v>
      </c>
    </row>
    <row r="344" spans="1:25" ht="12.75" x14ac:dyDescent="0.2">
      <c r="A344" s="8">
        <v>5</v>
      </c>
      <c r="B344" s="8">
        <v>8</v>
      </c>
      <c r="C344" s="8">
        <v>8</v>
      </c>
      <c r="D344" s="8">
        <v>9</v>
      </c>
      <c r="E344" s="8">
        <v>11</v>
      </c>
      <c r="F344" s="8">
        <v>13</v>
      </c>
      <c r="G344" s="8">
        <v>13</v>
      </c>
      <c r="H344" s="8">
        <v>15</v>
      </c>
      <c r="I344" s="8">
        <v>17</v>
      </c>
      <c r="J344" s="8">
        <v>17</v>
      </c>
      <c r="K344" s="8">
        <v>34</v>
      </c>
      <c r="L344" s="8">
        <v>43</v>
      </c>
      <c r="M344" s="8">
        <v>48</v>
      </c>
      <c r="N344" s="8">
        <v>55</v>
      </c>
      <c r="O344" s="8">
        <v>72</v>
      </c>
      <c r="P344" s="8">
        <v>6</v>
      </c>
      <c r="Q344" s="8">
        <v>8</v>
      </c>
      <c r="R344" s="8">
        <v>10</v>
      </c>
      <c r="S344" s="8">
        <v>12</v>
      </c>
      <c r="T344" s="8">
        <v>12</v>
      </c>
      <c r="U344" s="8">
        <v>8</v>
      </c>
      <c r="V344" s="8">
        <v>8</v>
      </c>
      <c r="W344" s="8">
        <v>10</v>
      </c>
      <c r="X344" s="8">
        <v>18</v>
      </c>
      <c r="Y344" s="8">
        <v>41</v>
      </c>
    </row>
    <row r="345" spans="1:25" ht="12.75" x14ac:dyDescent="0.2">
      <c r="A345" s="8">
        <v>5</v>
      </c>
      <c r="B345" s="8">
        <v>8</v>
      </c>
      <c r="C345" s="8">
        <v>8</v>
      </c>
      <c r="D345" s="8">
        <v>8</v>
      </c>
      <c r="E345" s="8">
        <v>11</v>
      </c>
      <c r="F345" s="8">
        <v>13</v>
      </c>
      <c r="G345" s="8">
        <v>15</v>
      </c>
      <c r="H345" s="8">
        <v>17</v>
      </c>
      <c r="I345" s="8">
        <v>17</v>
      </c>
      <c r="J345" s="8">
        <v>18</v>
      </c>
      <c r="K345" s="8">
        <v>34</v>
      </c>
      <c r="L345" s="8">
        <v>43</v>
      </c>
      <c r="M345" s="8">
        <v>48</v>
      </c>
      <c r="N345" s="8">
        <v>55</v>
      </c>
      <c r="O345" s="8">
        <v>72</v>
      </c>
      <c r="P345" s="8">
        <v>5</v>
      </c>
      <c r="Q345" s="8">
        <v>7</v>
      </c>
      <c r="R345" s="8">
        <v>8</v>
      </c>
      <c r="S345" s="8">
        <v>10</v>
      </c>
      <c r="T345" s="8">
        <v>12</v>
      </c>
      <c r="U345" s="8">
        <v>8</v>
      </c>
      <c r="V345" s="8">
        <v>8</v>
      </c>
      <c r="W345" s="8">
        <v>10</v>
      </c>
      <c r="X345" s="8">
        <v>18</v>
      </c>
      <c r="Y345" s="8">
        <v>41</v>
      </c>
    </row>
    <row r="346" spans="1:25" ht="12.75" x14ac:dyDescent="0.2">
      <c r="A346" s="8">
        <v>5</v>
      </c>
      <c r="B346" s="8">
        <v>6</v>
      </c>
      <c r="C346" s="8">
        <v>8</v>
      </c>
      <c r="D346" s="8">
        <v>8</v>
      </c>
      <c r="E346" s="8">
        <v>8</v>
      </c>
      <c r="F346" s="8">
        <v>12</v>
      </c>
      <c r="G346" s="8">
        <v>13</v>
      </c>
      <c r="H346" s="8">
        <v>17</v>
      </c>
      <c r="I346" s="8">
        <v>17</v>
      </c>
      <c r="J346" s="8">
        <v>18</v>
      </c>
      <c r="K346" s="8">
        <v>34</v>
      </c>
      <c r="L346" s="8">
        <v>44</v>
      </c>
      <c r="M346" s="8">
        <v>48</v>
      </c>
      <c r="N346" s="8">
        <v>56</v>
      </c>
      <c r="O346" s="8">
        <v>72</v>
      </c>
      <c r="P346" s="8">
        <v>6</v>
      </c>
      <c r="Q346" s="8">
        <v>7</v>
      </c>
      <c r="R346" s="8">
        <v>8</v>
      </c>
      <c r="S346" s="8">
        <v>10</v>
      </c>
      <c r="T346" s="8">
        <v>12</v>
      </c>
      <c r="U346" s="8">
        <v>8</v>
      </c>
      <c r="V346" s="8">
        <v>8</v>
      </c>
      <c r="W346" s="8">
        <v>10</v>
      </c>
      <c r="X346" s="8">
        <v>18</v>
      </c>
      <c r="Y346" s="8">
        <v>41</v>
      </c>
    </row>
    <row r="347" spans="1:25" ht="12.75" x14ac:dyDescent="0.2">
      <c r="A347" s="8">
        <v>5</v>
      </c>
      <c r="B347" s="8">
        <v>5</v>
      </c>
      <c r="C347" s="8">
        <v>8</v>
      </c>
      <c r="D347" s="8">
        <v>8</v>
      </c>
      <c r="E347" s="8">
        <v>8</v>
      </c>
      <c r="F347" s="8">
        <v>11</v>
      </c>
      <c r="G347" s="8">
        <v>13</v>
      </c>
      <c r="H347" s="8">
        <v>17</v>
      </c>
      <c r="I347" s="8">
        <v>17</v>
      </c>
      <c r="J347" s="8">
        <v>18</v>
      </c>
      <c r="K347" s="8">
        <v>34</v>
      </c>
      <c r="L347" s="8">
        <v>43</v>
      </c>
      <c r="M347" s="8">
        <v>48</v>
      </c>
      <c r="N347" s="8">
        <v>55</v>
      </c>
      <c r="O347" s="8">
        <v>72</v>
      </c>
      <c r="P347" s="8">
        <v>5</v>
      </c>
      <c r="Q347" s="8">
        <v>7</v>
      </c>
      <c r="R347" s="8">
        <v>8</v>
      </c>
      <c r="S347" s="8">
        <v>10</v>
      </c>
      <c r="T347" s="8">
        <v>12</v>
      </c>
      <c r="U347" s="8">
        <v>8</v>
      </c>
      <c r="V347" s="8">
        <v>8</v>
      </c>
      <c r="W347" s="8">
        <v>10</v>
      </c>
      <c r="X347" s="8">
        <v>18</v>
      </c>
      <c r="Y347" s="8">
        <v>41</v>
      </c>
    </row>
    <row r="348" spans="1:25" ht="12.75" x14ac:dyDescent="0.2">
      <c r="A348" s="8">
        <v>8</v>
      </c>
      <c r="B348" s="8">
        <v>9</v>
      </c>
      <c r="C348" s="8">
        <v>9</v>
      </c>
      <c r="D348" s="8">
        <v>9</v>
      </c>
      <c r="E348" s="8">
        <v>13</v>
      </c>
      <c r="F348" s="8">
        <v>13</v>
      </c>
      <c r="G348" s="8">
        <v>14</v>
      </c>
      <c r="H348" s="8">
        <v>14</v>
      </c>
      <c r="I348" s="8">
        <v>16</v>
      </c>
      <c r="J348" s="8">
        <v>17</v>
      </c>
      <c r="K348" s="8">
        <v>38</v>
      </c>
      <c r="L348" s="8">
        <v>49</v>
      </c>
      <c r="M348" s="8">
        <v>54</v>
      </c>
      <c r="N348" s="8">
        <v>61</v>
      </c>
      <c r="O348" s="8">
        <v>78</v>
      </c>
      <c r="P348" s="8">
        <v>6</v>
      </c>
      <c r="Q348" s="8">
        <v>7</v>
      </c>
      <c r="R348" s="8">
        <v>8</v>
      </c>
      <c r="S348" s="8">
        <v>14</v>
      </c>
      <c r="T348" s="8">
        <v>14</v>
      </c>
      <c r="U348" s="8">
        <v>11</v>
      </c>
      <c r="V348" s="8">
        <v>13</v>
      </c>
      <c r="W348" s="8">
        <v>13</v>
      </c>
      <c r="X348" s="8">
        <v>23</v>
      </c>
      <c r="Y348" s="8">
        <v>42</v>
      </c>
    </row>
    <row r="349" spans="1:25" ht="12.75" x14ac:dyDescent="0.2">
      <c r="A349" s="8">
        <v>9</v>
      </c>
      <c r="B349" s="8">
        <v>9</v>
      </c>
      <c r="C349" s="8">
        <v>9</v>
      </c>
      <c r="D349" s="8">
        <v>10</v>
      </c>
      <c r="E349" s="8">
        <v>10</v>
      </c>
      <c r="F349" s="8">
        <v>13</v>
      </c>
      <c r="G349" s="8">
        <v>13</v>
      </c>
      <c r="H349" s="8">
        <v>14</v>
      </c>
      <c r="I349" s="8">
        <v>16</v>
      </c>
      <c r="J349" s="8">
        <v>17</v>
      </c>
      <c r="K349" s="8">
        <v>38</v>
      </c>
      <c r="L349" s="8">
        <v>49</v>
      </c>
      <c r="M349" s="8">
        <v>54</v>
      </c>
      <c r="N349" s="8">
        <v>62</v>
      </c>
      <c r="O349" s="8">
        <v>78</v>
      </c>
      <c r="P349" s="8">
        <v>7</v>
      </c>
      <c r="Q349" s="8">
        <v>7</v>
      </c>
      <c r="R349" s="8">
        <v>8</v>
      </c>
      <c r="S349" s="8">
        <v>9</v>
      </c>
      <c r="T349" s="8">
        <v>14</v>
      </c>
      <c r="U349" s="8">
        <v>12</v>
      </c>
      <c r="V349" s="8">
        <v>13</v>
      </c>
      <c r="W349" s="8">
        <v>13</v>
      </c>
      <c r="X349" s="8">
        <v>24</v>
      </c>
      <c r="Y349" s="8">
        <v>42</v>
      </c>
    </row>
    <row r="350" spans="1:25" ht="12.75" x14ac:dyDescent="0.2">
      <c r="A350" s="8">
        <v>9</v>
      </c>
      <c r="B350" s="8">
        <v>9</v>
      </c>
      <c r="C350" s="8">
        <v>9</v>
      </c>
      <c r="D350" s="8">
        <v>9</v>
      </c>
      <c r="E350" s="8">
        <v>10</v>
      </c>
      <c r="F350" s="8">
        <v>13</v>
      </c>
      <c r="G350" s="8">
        <v>13</v>
      </c>
      <c r="H350" s="8">
        <v>14</v>
      </c>
      <c r="I350" s="8">
        <v>16</v>
      </c>
      <c r="J350" s="8">
        <v>17</v>
      </c>
      <c r="K350" s="8">
        <v>38</v>
      </c>
      <c r="L350" s="8">
        <v>49</v>
      </c>
      <c r="M350" s="8">
        <v>54</v>
      </c>
      <c r="N350" s="8">
        <v>62</v>
      </c>
      <c r="O350" s="8">
        <v>78</v>
      </c>
      <c r="P350" s="8">
        <v>7</v>
      </c>
      <c r="Q350" s="8">
        <v>8</v>
      </c>
      <c r="R350" s="8">
        <v>11</v>
      </c>
      <c r="S350" s="8">
        <v>13</v>
      </c>
      <c r="T350" s="8">
        <v>14</v>
      </c>
      <c r="U350" s="8">
        <v>12</v>
      </c>
      <c r="V350" s="8">
        <v>13</v>
      </c>
      <c r="W350" s="8">
        <v>13</v>
      </c>
      <c r="X350" s="8">
        <v>24</v>
      </c>
      <c r="Y350" s="8">
        <v>42</v>
      </c>
    </row>
    <row r="351" spans="1:25" ht="12.75" x14ac:dyDescent="0.2">
      <c r="A351" s="8">
        <v>9</v>
      </c>
      <c r="B351" s="8">
        <v>9</v>
      </c>
      <c r="C351" s="8">
        <v>9</v>
      </c>
      <c r="D351" s="8">
        <v>9</v>
      </c>
      <c r="E351" s="8">
        <v>10</v>
      </c>
      <c r="F351" s="8">
        <v>12</v>
      </c>
      <c r="G351" s="8">
        <v>13</v>
      </c>
      <c r="H351" s="8">
        <v>13</v>
      </c>
      <c r="I351" s="8">
        <v>14</v>
      </c>
      <c r="J351" s="8">
        <v>16</v>
      </c>
      <c r="K351" s="8">
        <v>38</v>
      </c>
      <c r="L351" s="8">
        <v>49</v>
      </c>
      <c r="M351" s="8">
        <v>54</v>
      </c>
      <c r="N351" s="8">
        <v>61</v>
      </c>
      <c r="O351" s="8">
        <v>78</v>
      </c>
      <c r="P351" s="8">
        <v>7</v>
      </c>
      <c r="Q351" s="8">
        <v>8</v>
      </c>
      <c r="R351" s="8">
        <v>11</v>
      </c>
      <c r="S351" s="8">
        <v>14</v>
      </c>
      <c r="T351" s="8">
        <v>14</v>
      </c>
      <c r="U351" s="8">
        <v>12</v>
      </c>
      <c r="V351" s="8">
        <v>13</v>
      </c>
      <c r="W351" s="8">
        <v>13</v>
      </c>
      <c r="X351" s="8">
        <v>24</v>
      </c>
      <c r="Y351" s="8">
        <v>42</v>
      </c>
    </row>
    <row r="352" spans="1:25" ht="12.75" x14ac:dyDescent="0.2">
      <c r="A352" s="8">
        <v>9</v>
      </c>
      <c r="B352" s="8">
        <v>9</v>
      </c>
      <c r="C352" s="8">
        <v>9</v>
      </c>
      <c r="D352" s="8">
        <v>10</v>
      </c>
      <c r="E352" s="8">
        <v>10</v>
      </c>
      <c r="F352" s="8">
        <v>12</v>
      </c>
      <c r="G352" s="8">
        <v>13</v>
      </c>
      <c r="H352" s="8">
        <v>13</v>
      </c>
      <c r="I352" s="8">
        <v>14</v>
      </c>
      <c r="J352" s="8">
        <v>16</v>
      </c>
      <c r="K352" s="8">
        <v>38</v>
      </c>
      <c r="L352" s="8">
        <v>49</v>
      </c>
      <c r="M352" s="8">
        <v>54</v>
      </c>
      <c r="N352" s="8">
        <v>61</v>
      </c>
      <c r="O352" s="8">
        <v>78</v>
      </c>
      <c r="P352" s="8">
        <v>7</v>
      </c>
      <c r="Q352" s="8">
        <v>8</v>
      </c>
      <c r="R352" s="8">
        <v>14</v>
      </c>
      <c r="S352" s="8">
        <v>14</v>
      </c>
      <c r="T352" s="8">
        <v>14</v>
      </c>
      <c r="U352" s="8">
        <v>12</v>
      </c>
      <c r="V352" s="8">
        <v>13</v>
      </c>
      <c r="W352" s="8">
        <v>13</v>
      </c>
      <c r="X352" s="8">
        <v>24</v>
      </c>
      <c r="Y352" s="8">
        <v>42</v>
      </c>
    </row>
    <row r="353" spans="1:25" ht="12.75" x14ac:dyDescent="0.2">
      <c r="A353" s="8">
        <v>8</v>
      </c>
      <c r="B353" s="8">
        <v>8</v>
      </c>
      <c r="C353" s="8">
        <v>9</v>
      </c>
      <c r="D353" s="8">
        <v>9</v>
      </c>
      <c r="E353" s="8">
        <v>9</v>
      </c>
      <c r="F353" s="8">
        <v>12</v>
      </c>
      <c r="G353" s="8">
        <v>13</v>
      </c>
      <c r="H353" s="8">
        <v>13</v>
      </c>
      <c r="I353" s="8">
        <v>14</v>
      </c>
      <c r="J353" s="8">
        <v>16</v>
      </c>
      <c r="K353" s="8">
        <v>38</v>
      </c>
      <c r="L353" s="8">
        <v>49</v>
      </c>
      <c r="M353" s="8">
        <v>54</v>
      </c>
      <c r="N353" s="8">
        <v>61</v>
      </c>
      <c r="O353" s="8">
        <v>78</v>
      </c>
      <c r="P353" s="8">
        <v>6</v>
      </c>
      <c r="Q353" s="8">
        <v>8</v>
      </c>
      <c r="R353" s="8">
        <v>14</v>
      </c>
      <c r="S353" s="8">
        <v>14</v>
      </c>
      <c r="T353" s="8">
        <v>14</v>
      </c>
      <c r="U353" s="8">
        <v>11</v>
      </c>
      <c r="V353" s="8">
        <v>13</v>
      </c>
      <c r="W353" s="8">
        <v>13</v>
      </c>
      <c r="X353" s="8">
        <v>23</v>
      </c>
      <c r="Y353" s="8">
        <v>41</v>
      </c>
    </row>
    <row r="354" spans="1:25" ht="12.75" x14ac:dyDescent="0.2">
      <c r="A354" s="8">
        <v>8</v>
      </c>
      <c r="B354" s="8">
        <v>9</v>
      </c>
      <c r="C354" s="8">
        <v>9</v>
      </c>
      <c r="D354" s="8">
        <v>9</v>
      </c>
      <c r="E354" s="8">
        <v>11</v>
      </c>
      <c r="F354" s="8">
        <v>13</v>
      </c>
      <c r="G354" s="8">
        <v>13</v>
      </c>
      <c r="H354" s="8">
        <v>14</v>
      </c>
      <c r="I354" s="8">
        <v>16</v>
      </c>
      <c r="J354" s="8">
        <v>16</v>
      </c>
      <c r="K354" s="8">
        <v>38</v>
      </c>
      <c r="L354" s="8">
        <v>49</v>
      </c>
      <c r="M354" s="8">
        <v>54</v>
      </c>
      <c r="N354" s="8">
        <v>61</v>
      </c>
      <c r="O354" s="8">
        <v>77</v>
      </c>
      <c r="P354" s="8">
        <v>6</v>
      </c>
      <c r="Q354" s="8">
        <v>7</v>
      </c>
      <c r="R354" s="8">
        <v>10</v>
      </c>
      <c r="S354" s="8">
        <v>14</v>
      </c>
      <c r="T354" s="8">
        <v>14</v>
      </c>
      <c r="U354" s="8">
        <v>11</v>
      </c>
      <c r="V354" s="8">
        <v>13</v>
      </c>
      <c r="W354" s="8">
        <v>13</v>
      </c>
      <c r="X354" s="8">
        <v>23</v>
      </c>
      <c r="Y354" s="8">
        <v>41</v>
      </c>
    </row>
    <row r="355" spans="1:25" ht="12.75" x14ac:dyDescent="0.2">
      <c r="A355" s="8">
        <v>8</v>
      </c>
      <c r="B355" s="8">
        <v>9</v>
      </c>
      <c r="C355" s="8">
        <v>9</v>
      </c>
      <c r="D355" s="8">
        <v>11</v>
      </c>
      <c r="E355" s="8">
        <v>13</v>
      </c>
      <c r="F355" s="8">
        <v>13</v>
      </c>
      <c r="G355" s="8">
        <v>14</v>
      </c>
      <c r="H355" s="8">
        <v>14</v>
      </c>
      <c r="I355" s="8">
        <v>16</v>
      </c>
      <c r="J355" s="8">
        <v>16</v>
      </c>
      <c r="K355" s="8">
        <v>38</v>
      </c>
      <c r="L355" s="8">
        <v>49</v>
      </c>
      <c r="M355" s="8">
        <v>54</v>
      </c>
      <c r="N355" s="8">
        <v>61</v>
      </c>
      <c r="O355" s="8">
        <v>77</v>
      </c>
      <c r="P355" s="8">
        <v>6</v>
      </c>
      <c r="Q355" s="8">
        <v>7</v>
      </c>
      <c r="R355" s="8">
        <v>10</v>
      </c>
      <c r="S355" s="8">
        <v>14</v>
      </c>
      <c r="T355" s="8">
        <v>14</v>
      </c>
      <c r="U355" s="8">
        <v>11</v>
      </c>
      <c r="V355" s="8">
        <v>13</v>
      </c>
      <c r="W355" s="8">
        <v>13</v>
      </c>
      <c r="X355" s="8">
        <v>23</v>
      </c>
      <c r="Y355" s="8">
        <v>41</v>
      </c>
    </row>
    <row r="356" spans="1:25" ht="12.75" x14ac:dyDescent="0.2">
      <c r="A356" s="8">
        <v>5</v>
      </c>
      <c r="B356" s="8">
        <v>8</v>
      </c>
      <c r="C356" s="8">
        <v>9</v>
      </c>
      <c r="D356" s="8">
        <v>12</v>
      </c>
      <c r="E356" s="8">
        <v>12</v>
      </c>
      <c r="F356" s="8">
        <v>12</v>
      </c>
      <c r="G356" s="8">
        <v>14</v>
      </c>
      <c r="H356" s="8">
        <v>15</v>
      </c>
      <c r="I356" s="8">
        <v>15</v>
      </c>
      <c r="J356" s="8">
        <v>16</v>
      </c>
      <c r="K356" s="8">
        <v>33</v>
      </c>
      <c r="L356" s="8">
        <v>48</v>
      </c>
      <c r="M356" s="8">
        <v>53</v>
      </c>
      <c r="N356" s="8">
        <v>60</v>
      </c>
      <c r="O356" s="8">
        <v>76</v>
      </c>
      <c r="P356" s="8">
        <v>3</v>
      </c>
      <c r="Q356" s="8">
        <v>4</v>
      </c>
      <c r="R356" s="8">
        <v>5</v>
      </c>
      <c r="S356" s="8">
        <v>9</v>
      </c>
      <c r="T356" s="8">
        <v>11</v>
      </c>
      <c r="U356" s="8">
        <v>11</v>
      </c>
      <c r="V356" s="8">
        <v>11</v>
      </c>
      <c r="W356" s="8">
        <v>17</v>
      </c>
      <c r="X356" s="8">
        <v>22</v>
      </c>
      <c r="Y356" s="8">
        <v>47</v>
      </c>
    </row>
    <row r="357" spans="1:25" ht="12.75" x14ac:dyDescent="0.2">
      <c r="A357" s="8">
        <v>6</v>
      </c>
      <c r="B357" s="8">
        <v>8</v>
      </c>
      <c r="C357" s="8">
        <v>10</v>
      </c>
      <c r="D357" s="8">
        <v>12</v>
      </c>
      <c r="E357" s="8">
        <v>12</v>
      </c>
      <c r="F357" s="8">
        <v>13</v>
      </c>
      <c r="G357" s="8">
        <v>15</v>
      </c>
      <c r="H357" s="8">
        <v>15</v>
      </c>
      <c r="I357" s="8">
        <v>16</v>
      </c>
      <c r="J357" s="8">
        <v>17</v>
      </c>
      <c r="K357" s="8">
        <v>34</v>
      </c>
      <c r="L357" s="8">
        <v>49</v>
      </c>
      <c r="M357" s="8">
        <v>54</v>
      </c>
      <c r="N357" s="8">
        <v>61</v>
      </c>
      <c r="O357" s="8">
        <v>77</v>
      </c>
      <c r="P357" s="8">
        <v>4</v>
      </c>
      <c r="Q357" s="8">
        <v>4</v>
      </c>
      <c r="R357" s="8">
        <v>7</v>
      </c>
      <c r="S357" s="8">
        <v>7</v>
      </c>
      <c r="T357" s="8">
        <v>11</v>
      </c>
      <c r="U357" s="8">
        <v>11</v>
      </c>
      <c r="V357" s="8">
        <v>11</v>
      </c>
      <c r="W357" s="8">
        <v>18</v>
      </c>
      <c r="X357" s="8">
        <v>23</v>
      </c>
      <c r="Y357" s="8">
        <v>47</v>
      </c>
    </row>
    <row r="358" spans="1:25" ht="12.75" x14ac:dyDescent="0.2">
      <c r="A358" s="8">
        <v>6</v>
      </c>
      <c r="B358" s="8">
        <v>8</v>
      </c>
      <c r="C358" s="8">
        <v>10</v>
      </c>
      <c r="D358" s="8">
        <v>10</v>
      </c>
      <c r="E358" s="8">
        <v>12</v>
      </c>
      <c r="F358" s="8">
        <v>13</v>
      </c>
      <c r="G358" s="8">
        <v>16</v>
      </c>
      <c r="H358" s="8">
        <v>16</v>
      </c>
      <c r="I358" s="8">
        <v>16</v>
      </c>
      <c r="J358" s="8">
        <v>17</v>
      </c>
      <c r="K358" s="8">
        <v>34</v>
      </c>
      <c r="L358" s="8">
        <v>49</v>
      </c>
      <c r="M358" s="8">
        <v>54</v>
      </c>
      <c r="N358" s="8">
        <v>61</v>
      </c>
      <c r="O358" s="8">
        <v>77</v>
      </c>
      <c r="P358" s="8">
        <v>4</v>
      </c>
      <c r="Q358" s="8">
        <v>5</v>
      </c>
      <c r="R358" s="8">
        <v>7</v>
      </c>
      <c r="S358" s="8">
        <v>7</v>
      </c>
      <c r="T358" s="8">
        <v>11</v>
      </c>
      <c r="U358" s="8">
        <v>11</v>
      </c>
      <c r="V358" s="8">
        <v>12</v>
      </c>
      <c r="W358" s="8">
        <v>18</v>
      </c>
      <c r="X358" s="8">
        <v>23</v>
      </c>
      <c r="Y358" s="8">
        <v>48</v>
      </c>
    </row>
    <row r="359" spans="1:25" ht="12.75" x14ac:dyDescent="0.2">
      <c r="A359" s="8">
        <v>6</v>
      </c>
      <c r="B359" s="8">
        <v>8</v>
      </c>
      <c r="C359" s="8">
        <v>10</v>
      </c>
      <c r="D359" s="8">
        <v>10</v>
      </c>
      <c r="E359" s="8">
        <v>12</v>
      </c>
      <c r="F359" s="8">
        <v>13</v>
      </c>
      <c r="G359" s="8">
        <v>16</v>
      </c>
      <c r="H359" s="8">
        <v>16</v>
      </c>
      <c r="I359" s="8">
        <v>16</v>
      </c>
      <c r="J359" s="8">
        <v>17</v>
      </c>
      <c r="K359" s="8">
        <v>34</v>
      </c>
      <c r="L359" s="8">
        <v>49</v>
      </c>
      <c r="M359" s="8">
        <v>54</v>
      </c>
      <c r="N359" s="8">
        <v>61</v>
      </c>
      <c r="O359" s="8">
        <v>77</v>
      </c>
      <c r="P359" s="8">
        <v>4</v>
      </c>
      <c r="Q359" s="8">
        <v>5</v>
      </c>
      <c r="R359" s="8">
        <v>7</v>
      </c>
      <c r="S359" s="8">
        <v>7</v>
      </c>
      <c r="T359" s="8">
        <v>12</v>
      </c>
      <c r="U359" s="8">
        <v>12</v>
      </c>
      <c r="V359" s="8">
        <v>12</v>
      </c>
      <c r="W359" s="8">
        <v>18</v>
      </c>
      <c r="X359" s="8">
        <v>23</v>
      </c>
      <c r="Y359" s="8">
        <v>48</v>
      </c>
    </row>
    <row r="360" spans="1:25" ht="12.75" x14ac:dyDescent="0.2">
      <c r="A360" s="8">
        <v>6</v>
      </c>
      <c r="B360" s="8">
        <v>8</v>
      </c>
      <c r="C360" s="8">
        <v>9</v>
      </c>
      <c r="D360" s="8">
        <v>10</v>
      </c>
      <c r="E360" s="8">
        <v>10</v>
      </c>
      <c r="F360" s="8">
        <v>12</v>
      </c>
      <c r="G360" s="8">
        <v>13</v>
      </c>
      <c r="H360" s="8">
        <v>16</v>
      </c>
      <c r="I360" s="8">
        <v>16</v>
      </c>
      <c r="J360" s="8">
        <v>17</v>
      </c>
      <c r="K360" s="8">
        <v>34</v>
      </c>
      <c r="L360" s="8">
        <v>49</v>
      </c>
      <c r="M360" s="8">
        <v>54</v>
      </c>
      <c r="N360" s="8">
        <v>61</v>
      </c>
      <c r="O360" s="8">
        <v>77</v>
      </c>
      <c r="P360" s="8">
        <v>4</v>
      </c>
      <c r="Q360" s="8">
        <v>5</v>
      </c>
      <c r="R360" s="8">
        <v>7</v>
      </c>
      <c r="S360" s="8">
        <v>7</v>
      </c>
      <c r="T360" s="8">
        <v>14</v>
      </c>
      <c r="U360" s="8">
        <v>12</v>
      </c>
      <c r="V360" s="8">
        <v>12</v>
      </c>
      <c r="W360" s="8">
        <v>18</v>
      </c>
      <c r="X360" s="8">
        <v>23</v>
      </c>
      <c r="Y360" s="8">
        <v>48</v>
      </c>
    </row>
    <row r="361" spans="1:25" ht="12.75" x14ac:dyDescent="0.2">
      <c r="A361" s="8">
        <v>6</v>
      </c>
      <c r="B361" s="8">
        <v>8</v>
      </c>
      <c r="C361" s="8">
        <v>10</v>
      </c>
      <c r="D361" s="8">
        <v>10</v>
      </c>
      <c r="E361" s="8">
        <v>10</v>
      </c>
      <c r="F361" s="8">
        <v>12</v>
      </c>
      <c r="G361" s="8">
        <v>13</v>
      </c>
      <c r="H361" s="8">
        <v>16</v>
      </c>
      <c r="I361" s="8">
        <v>16</v>
      </c>
      <c r="J361" s="8">
        <v>17</v>
      </c>
      <c r="K361" s="8">
        <v>34</v>
      </c>
      <c r="L361" s="8">
        <v>49</v>
      </c>
      <c r="M361" s="8">
        <v>54</v>
      </c>
      <c r="N361" s="8">
        <v>61</v>
      </c>
      <c r="O361" s="8">
        <v>77</v>
      </c>
      <c r="P361" s="8">
        <v>4</v>
      </c>
      <c r="Q361" s="8">
        <v>5</v>
      </c>
      <c r="R361" s="8">
        <v>7</v>
      </c>
      <c r="S361" s="8">
        <v>7</v>
      </c>
      <c r="T361" s="8">
        <v>11</v>
      </c>
      <c r="U361" s="8">
        <v>12</v>
      </c>
      <c r="V361" s="8">
        <v>12</v>
      </c>
      <c r="W361" s="8">
        <v>18</v>
      </c>
      <c r="X361" s="8">
        <v>23</v>
      </c>
      <c r="Y361" s="8">
        <v>48</v>
      </c>
    </row>
    <row r="362" spans="1:25" ht="12.75" x14ac:dyDescent="0.2">
      <c r="A362" s="8">
        <v>6</v>
      </c>
      <c r="B362" s="8">
        <v>8</v>
      </c>
      <c r="C362" s="8">
        <v>10</v>
      </c>
      <c r="D362" s="8">
        <v>10</v>
      </c>
      <c r="E362" s="8">
        <v>12</v>
      </c>
      <c r="F362" s="8">
        <v>13</v>
      </c>
      <c r="G362" s="8">
        <v>13</v>
      </c>
      <c r="H362" s="8">
        <v>16</v>
      </c>
      <c r="I362" s="8">
        <v>16</v>
      </c>
      <c r="J362" s="8">
        <v>17</v>
      </c>
      <c r="K362" s="8">
        <v>34</v>
      </c>
      <c r="L362" s="8">
        <v>49</v>
      </c>
      <c r="M362" s="8">
        <v>54</v>
      </c>
      <c r="N362" s="8">
        <v>61</v>
      </c>
      <c r="O362" s="8">
        <v>78</v>
      </c>
      <c r="P362" s="8">
        <v>4</v>
      </c>
      <c r="Q362" s="8">
        <v>5</v>
      </c>
      <c r="R362" s="8">
        <v>7</v>
      </c>
      <c r="S362" s="8">
        <v>7</v>
      </c>
      <c r="T362" s="8">
        <v>11</v>
      </c>
      <c r="U362" s="8">
        <v>12</v>
      </c>
      <c r="V362" s="8">
        <v>12</v>
      </c>
      <c r="W362" s="8">
        <v>18</v>
      </c>
      <c r="X362" s="8">
        <v>23</v>
      </c>
      <c r="Y362" s="8">
        <v>49</v>
      </c>
    </row>
    <row r="363" spans="1:25" ht="12.75" x14ac:dyDescent="0.2">
      <c r="A363" s="8">
        <v>6</v>
      </c>
      <c r="B363" s="8">
        <v>6</v>
      </c>
      <c r="C363" s="8">
        <v>8</v>
      </c>
      <c r="D363" s="8">
        <v>10</v>
      </c>
      <c r="E363" s="8">
        <v>11</v>
      </c>
      <c r="F363" s="8">
        <v>11</v>
      </c>
      <c r="G363" s="8">
        <v>12</v>
      </c>
      <c r="H363" s="8">
        <v>14</v>
      </c>
      <c r="I363" s="8">
        <v>15</v>
      </c>
      <c r="J363" s="8">
        <v>17</v>
      </c>
      <c r="K363" s="8">
        <v>35</v>
      </c>
      <c r="L363" s="8">
        <v>49</v>
      </c>
      <c r="M363" s="8">
        <v>54</v>
      </c>
      <c r="N363" s="8">
        <v>61</v>
      </c>
      <c r="O363" s="8">
        <v>78</v>
      </c>
      <c r="P363" s="8">
        <v>3</v>
      </c>
      <c r="Q363" s="8">
        <v>5</v>
      </c>
      <c r="R363" s="8">
        <v>7</v>
      </c>
      <c r="S363" s="8">
        <v>8</v>
      </c>
      <c r="T363" s="8">
        <v>11</v>
      </c>
      <c r="U363" s="8">
        <v>12</v>
      </c>
      <c r="V363" s="8">
        <v>12</v>
      </c>
      <c r="W363" s="8">
        <v>18</v>
      </c>
      <c r="X363" s="8">
        <v>24</v>
      </c>
      <c r="Y363" s="8">
        <v>48</v>
      </c>
    </row>
    <row r="364" spans="1:25" ht="12.75" x14ac:dyDescent="0.2">
      <c r="A364" s="8">
        <v>7</v>
      </c>
      <c r="B364" s="8">
        <v>7</v>
      </c>
      <c r="C364" s="8">
        <v>7</v>
      </c>
      <c r="D364" s="8">
        <v>10</v>
      </c>
      <c r="E364" s="8">
        <v>11</v>
      </c>
      <c r="F364" s="8">
        <v>12</v>
      </c>
      <c r="G364" s="8">
        <v>14</v>
      </c>
      <c r="H364" s="8">
        <v>14</v>
      </c>
      <c r="I364" s="8">
        <v>15</v>
      </c>
      <c r="J364" s="8">
        <v>17</v>
      </c>
      <c r="K364" s="8">
        <v>35</v>
      </c>
      <c r="L364" s="8">
        <v>50</v>
      </c>
      <c r="M364" s="8">
        <v>55</v>
      </c>
      <c r="N364" s="8">
        <v>62</v>
      </c>
      <c r="O364" s="8">
        <v>78</v>
      </c>
      <c r="P364" s="8">
        <v>3</v>
      </c>
      <c r="Q364" s="8">
        <v>5</v>
      </c>
      <c r="R364" s="8">
        <v>7</v>
      </c>
      <c r="S364" s="8">
        <v>8</v>
      </c>
      <c r="T364" s="8">
        <v>11</v>
      </c>
      <c r="U364" s="8">
        <v>12</v>
      </c>
      <c r="V364" s="8">
        <v>12</v>
      </c>
      <c r="W364" s="8">
        <v>18</v>
      </c>
      <c r="X364" s="8">
        <v>24</v>
      </c>
      <c r="Y364" s="8">
        <v>48</v>
      </c>
    </row>
    <row r="365" spans="1:25" ht="12.75" x14ac:dyDescent="0.2">
      <c r="A365" s="8">
        <v>7</v>
      </c>
      <c r="B365" s="8">
        <v>7</v>
      </c>
      <c r="C365" s="8">
        <v>7</v>
      </c>
      <c r="D365" s="8">
        <v>11</v>
      </c>
      <c r="E365" s="8">
        <v>11</v>
      </c>
      <c r="F365" s="8">
        <v>14</v>
      </c>
      <c r="G365" s="8">
        <v>14</v>
      </c>
      <c r="H365" s="8">
        <v>15</v>
      </c>
      <c r="I365" s="8">
        <v>17</v>
      </c>
      <c r="J365" s="8">
        <v>18</v>
      </c>
      <c r="K365" s="8">
        <v>35</v>
      </c>
      <c r="L365" s="8">
        <v>50</v>
      </c>
      <c r="M365" s="8">
        <v>55</v>
      </c>
      <c r="N365" s="8">
        <v>62</v>
      </c>
      <c r="O365" s="8">
        <v>78</v>
      </c>
      <c r="P365" s="8">
        <v>3</v>
      </c>
      <c r="Q365" s="8">
        <v>5</v>
      </c>
      <c r="R365" s="8">
        <v>7</v>
      </c>
      <c r="S365" s="8">
        <v>8</v>
      </c>
      <c r="T365" s="8">
        <v>11</v>
      </c>
      <c r="U365" s="8">
        <v>12</v>
      </c>
      <c r="V365" s="8">
        <v>12</v>
      </c>
      <c r="W365" s="8">
        <v>18</v>
      </c>
      <c r="X365" s="8">
        <v>24</v>
      </c>
      <c r="Y365" s="8">
        <v>48</v>
      </c>
    </row>
    <row r="366" spans="1:25" ht="12.75" x14ac:dyDescent="0.2">
      <c r="A366" s="8">
        <v>7</v>
      </c>
      <c r="B366" s="8">
        <v>7</v>
      </c>
      <c r="C366" s="8">
        <v>7</v>
      </c>
      <c r="D366" s="8">
        <v>11</v>
      </c>
      <c r="E366" s="8">
        <v>11</v>
      </c>
      <c r="F366" s="8">
        <v>14</v>
      </c>
      <c r="G366" s="8">
        <v>14</v>
      </c>
      <c r="H366" s="8">
        <v>15</v>
      </c>
      <c r="I366" s="8">
        <v>17</v>
      </c>
      <c r="J366" s="8">
        <v>18</v>
      </c>
      <c r="K366" s="8">
        <v>35</v>
      </c>
      <c r="L366" s="8">
        <v>50</v>
      </c>
      <c r="M366" s="8">
        <v>55</v>
      </c>
      <c r="N366" s="8">
        <v>62</v>
      </c>
      <c r="O366" s="8">
        <v>78</v>
      </c>
      <c r="P366" s="8">
        <v>3</v>
      </c>
      <c r="Q366" s="8">
        <v>6</v>
      </c>
      <c r="R366" s="8">
        <v>6</v>
      </c>
      <c r="S366" s="8">
        <v>8</v>
      </c>
      <c r="T366" s="8">
        <v>13</v>
      </c>
      <c r="U366" s="8">
        <v>13</v>
      </c>
      <c r="V366" s="8">
        <v>13</v>
      </c>
      <c r="W366" s="8">
        <v>18</v>
      </c>
      <c r="X366" s="8">
        <v>24</v>
      </c>
      <c r="Y366" s="8">
        <v>48</v>
      </c>
    </row>
    <row r="367" spans="1:25" ht="12.75" x14ac:dyDescent="0.2">
      <c r="A367" s="8">
        <v>7</v>
      </c>
      <c r="B367" s="8">
        <v>7</v>
      </c>
      <c r="C367" s="8">
        <v>7</v>
      </c>
      <c r="D367" s="8">
        <v>11</v>
      </c>
      <c r="E367" s="8">
        <v>11</v>
      </c>
      <c r="F367" s="8">
        <v>14</v>
      </c>
      <c r="G367" s="8">
        <v>14</v>
      </c>
      <c r="H367" s="8">
        <v>15</v>
      </c>
      <c r="I367" s="8">
        <v>18</v>
      </c>
      <c r="J367" s="8">
        <v>18</v>
      </c>
      <c r="K367" s="8">
        <v>35</v>
      </c>
      <c r="L367" s="8">
        <v>50</v>
      </c>
      <c r="M367" s="8">
        <v>55</v>
      </c>
      <c r="N367" s="8">
        <v>62</v>
      </c>
      <c r="O367" s="8">
        <v>79</v>
      </c>
      <c r="P367" s="8">
        <v>3</v>
      </c>
      <c r="Q367" s="8">
        <v>6</v>
      </c>
      <c r="R367" s="8">
        <v>6</v>
      </c>
      <c r="S367" s="8">
        <v>7</v>
      </c>
      <c r="T367" s="8">
        <v>8</v>
      </c>
      <c r="U367" s="8">
        <v>13</v>
      </c>
      <c r="V367" s="8">
        <v>13</v>
      </c>
      <c r="W367" s="8">
        <v>18</v>
      </c>
      <c r="X367" s="8">
        <v>24</v>
      </c>
      <c r="Y367" s="8">
        <v>48</v>
      </c>
    </row>
    <row r="368" spans="1:25" ht="12.75" x14ac:dyDescent="0.2">
      <c r="A368" s="8">
        <v>7</v>
      </c>
      <c r="B368" s="8">
        <v>7</v>
      </c>
      <c r="C368" s="8">
        <v>7</v>
      </c>
      <c r="D368" s="8">
        <v>11</v>
      </c>
      <c r="E368" s="8">
        <v>12</v>
      </c>
      <c r="F368" s="8">
        <v>14</v>
      </c>
      <c r="G368" s="8">
        <v>15</v>
      </c>
      <c r="H368" s="8">
        <v>15</v>
      </c>
      <c r="I368" s="8">
        <v>18</v>
      </c>
      <c r="J368" s="8">
        <v>18</v>
      </c>
      <c r="K368" s="8">
        <v>36</v>
      </c>
      <c r="L368" s="8">
        <v>50</v>
      </c>
      <c r="M368" s="8">
        <v>55</v>
      </c>
      <c r="N368" s="8">
        <v>62</v>
      </c>
      <c r="O368" s="8">
        <v>79</v>
      </c>
      <c r="P368" s="8">
        <v>3</v>
      </c>
      <c r="Q368" s="8">
        <v>6</v>
      </c>
      <c r="R368" s="8">
        <v>6</v>
      </c>
      <c r="S368" s="8">
        <v>7</v>
      </c>
      <c r="T368" s="8">
        <v>8</v>
      </c>
      <c r="U368" s="8">
        <v>13</v>
      </c>
      <c r="V368" s="8">
        <v>13</v>
      </c>
      <c r="W368" s="8">
        <v>18</v>
      </c>
      <c r="X368" s="8">
        <v>25</v>
      </c>
      <c r="Y368" s="8">
        <v>48</v>
      </c>
    </row>
    <row r="369" spans="1:25" ht="12.75" x14ac:dyDescent="0.2">
      <c r="A369" s="8">
        <v>7</v>
      </c>
      <c r="B369" s="8">
        <v>7</v>
      </c>
      <c r="C369" s="8">
        <v>7</v>
      </c>
      <c r="D369" s="8">
        <v>11</v>
      </c>
      <c r="E369" s="8">
        <v>12</v>
      </c>
      <c r="F369" s="8">
        <v>14</v>
      </c>
      <c r="G369" s="8">
        <v>15</v>
      </c>
      <c r="H369" s="8">
        <v>15</v>
      </c>
      <c r="I369" s="8">
        <v>16</v>
      </c>
      <c r="J369" s="8">
        <v>18</v>
      </c>
      <c r="K369" s="8">
        <v>36</v>
      </c>
      <c r="L369" s="8">
        <v>50</v>
      </c>
      <c r="M369" s="8">
        <v>55</v>
      </c>
      <c r="N369" s="8">
        <v>62</v>
      </c>
      <c r="O369" s="8">
        <v>79</v>
      </c>
      <c r="P369" s="8">
        <v>2</v>
      </c>
      <c r="Q369" s="8">
        <v>6</v>
      </c>
      <c r="R369" s="8">
        <v>6</v>
      </c>
      <c r="S369" s="8">
        <v>7</v>
      </c>
      <c r="T369" s="8">
        <v>8</v>
      </c>
      <c r="U369" s="8">
        <v>13</v>
      </c>
      <c r="V369" s="8">
        <v>13</v>
      </c>
      <c r="W369" s="8">
        <v>17</v>
      </c>
      <c r="X369" s="8">
        <v>25</v>
      </c>
      <c r="Y369" s="8">
        <v>47</v>
      </c>
    </row>
    <row r="370" spans="1:25" ht="12.75" x14ac:dyDescent="0.2">
      <c r="A370" s="8">
        <v>7</v>
      </c>
      <c r="B370" s="8">
        <v>7</v>
      </c>
      <c r="C370" s="8">
        <v>7</v>
      </c>
      <c r="D370" s="8">
        <v>11</v>
      </c>
      <c r="E370" s="8">
        <v>12</v>
      </c>
      <c r="F370" s="8">
        <v>14</v>
      </c>
      <c r="G370" s="8">
        <v>15</v>
      </c>
      <c r="H370" s="8">
        <v>15</v>
      </c>
      <c r="I370" s="8">
        <v>16</v>
      </c>
      <c r="J370" s="8">
        <v>18</v>
      </c>
      <c r="K370" s="8">
        <v>36</v>
      </c>
      <c r="L370" s="8">
        <v>50</v>
      </c>
      <c r="M370" s="8">
        <v>55</v>
      </c>
      <c r="N370" s="8">
        <v>62</v>
      </c>
      <c r="O370" s="8">
        <v>79</v>
      </c>
      <c r="P370" s="8">
        <v>2</v>
      </c>
      <c r="Q370" s="8">
        <v>6</v>
      </c>
      <c r="R370" s="8">
        <v>6</v>
      </c>
      <c r="S370" s="8">
        <v>8</v>
      </c>
      <c r="T370" s="8">
        <v>13</v>
      </c>
      <c r="U370" s="8">
        <v>13</v>
      </c>
      <c r="V370" s="8">
        <v>13</v>
      </c>
      <c r="W370" s="8">
        <v>17</v>
      </c>
      <c r="X370" s="8">
        <v>25</v>
      </c>
      <c r="Y370" s="8">
        <v>47</v>
      </c>
    </row>
    <row r="371" spans="1:25" ht="12.75" x14ac:dyDescent="0.2">
      <c r="A371" s="8">
        <v>6</v>
      </c>
      <c r="B371" s="8">
        <v>7</v>
      </c>
      <c r="C371" s="8">
        <v>7</v>
      </c>
      <c r="D371" s="8">
        <v>11</v>
      </c>
      <c r="E371" s="8">
        <v>12</v>
      </c>
      <c r="F371" s="8">
        <v>14</v>
      </c>
      <c r="G371" s="8">
        <v>15</v>
      </c>
      <c r="H371" s="8">
        <v>15</v>
      </c>
      <c r="I371" s="8">
        <v>16</v>
      </c>
      <c r="J371" s="8">
        <v>17</v>
      </c>
      <c r="K371" s="8">
        <v>36</v>
      </c>
      <c r="L371" s="8">
        <v>50</v>
      </c>
      <c r="M371" s="8">
        <v>55</v>
      </c>
      <c r="N371" s="8">
        <v>62</v>
      </c>
      <c r="O371" s="8">
        <v>79</v>
      </c>
      <c r="P371" s="8">
        <v>2</v>
      </c>
      <c r="Q371" s="8">
        <v>6</v>
      </c>
      <c r="R371" s="8">
        <v>6</v>
      </c>
      <c r="S371" s="8">
        <v>8</v>
      </c>
      <c r="T371" s="8">
        <v>10</v>
      </c>
      <c r="U371" s="8">
        <v>13</v>
      </c>
      <c r="V371" s="8">
        <v>13</v>
      </c>
      <c r="W371" s="8">
        <v>17</v>
      </c>
      <c r="X371" s="8">
        <v>25</v>
      </c>
      <c r="Y371" s="8">
        <v>47</v>
      </c>
    </row>
    <row r="372" spans="1:25" ht="12.75" x14ac:dyDescent="0.2">
      <c r="A372" s="8">
        <v>6</v>
      </c>
      <c r="B372" s="8">
        <v>6</v>
      </c>
      <c r="C372" s="8">
        <v>7</v>
      </c>
      <c r="D372" s="8">
        <v>7</v>
      </c>
      <c r="E372" s="8">
        <v>11</v>
      </c>
      <c r="F372" s="8">
        <v>11</v>
      </c>
      <c r="G372" s="8">
        <v>14</v>
      </c>
      <c r="H372" s="8">
        <v>14</v>
      </c>
      <c r="I372" s="8">
        <v>14</v>
      </c>
      <c r="J372" s="8">
        <v>17</v>
      </c>
      <c r="K372" s="8">
        <v>35</v>
      </c>
      <c r="L372" s="8">
        <v>50</v>
      </c>
      <c r="M372" s="8">
        <v>55</v>
      </c>
      <c r="N372" s="8">
        <v>62</v>
      </c>
      <c r="O372" s="8">
        <v>79</v>
      </c>
      <c r="P372" s="8">
        <v>2</v>
      </c>
      <c r="Q372" s="8">
        <v>6</v>
      </c>
      <c r="R372" s="8">
        <v>6</v>
      </c>
      <c r="S372" s="8">
        <v>8</v>
      </c>
      <c r="T372" s="8">
        <v>10</v>
      </c>
      <c r="U372" s="8">
        <v>13</v>
      </c>
      <c r="V372" s="8">
        <v>13</v>
      </c>
      <c r="W372" s="8">
        <v>17</v>
      </c>
      <c r="X372" s="8">
        <v>24</v>
      </c>
      <c r="Y372" s="8">
        <v>47</v>
      </c>
    </row>
    <row r="373" spans="1:25" ht="12.75" x14ac:dyDescent="0.2">
      <c r="A373" s="8">
        <v>6</v>
      </c>
      <c r="B373" s="8">
        <v>6</v>
      </c>
      <c r="C373" s="8">
        <v>7</v>
      </c>
      <c r="D373" s="8">
        <v>7</v>
      </c>
      <c r="E373" s="8">
        <v>10</v>
      </c>
      <c r="F373" s="8">
        <v>11</v>
      </c>
      <c r="G373" s="8">
        <v>13</v>
      </c>
      <c r="H373" s="8">
        <v>14</v>
      </c>
      <c r="I373" s="8">
        <v>14</v>
      </c>
      <c r="J373" s="8">
        <v>17</v>
      </c>
      <c r="K373" s="8">
        <v>35</v>
      </c>
      <c r="L373" s="8">
        <v>50</v>
      </c>
      <c r="M373" s="8">
        <v>55</v>
      </c>
      <c r="N373" s="8">
        <v>62</v>
      </c>
      <c r="O373" s="8">
        <v>78</v>
      </c>
      <c r="P373" s="8">
        <v>2</v>
      </c>
      <c r="Q373" s="8">
        <v>5</v>
      </c>
      <c r="R373" s="8">
        <v>6</v>
      </c>
      <c r="S373" s="8">
        <v>9</v>
      </c>
      <c r="T373" s="8">
        <v>12</v>
      </c>
      <c r="U373" s="8">
        <v>13</v>
      </c>
      <c r="V373" s="8">
        <v>13</v>
      </c>
      <c r="W373" s="8">
        <v>17</v>
      </c>
      <c r="X373" s="8">
        <v>24</v>
      </c>
      <c r="Y373" s="8">
        <v>47</v>
      </c>
    </row>
    <row r="374" spans="1:25" ht="12.75" x14ac:dyDescent="0.2">
      <c r="A374" s="8">
        <v>6</v>
      </c>
      <c r="B374" s="8">
        <v>6</v>
      </c>
      <c r="C374" s="8">
        <v>6</v>
      </c>
      <c r="D374" s="8">
        <v>6</v>
      </c>
      <c r="E374" s="8">
        <v>11</v>
      </c>
      <c r="F374" s="8">
        <v>11</v>
      </c>
      <c r="G374" s="8">
        <v>11</v>
      </c>
      <c r="H374" s="8">
        <v>14</v>
      </c>
      <c r="I374" s="8">
        <v>14</v>
      </c>
      <c r="J374" s="8">
        <v>17</v>
      </c>
      <c r="K374" s="8">
        <v>35</v>
      </c>
      <c r="L374" s="8">
        <v>49</v>
      </c>
      <c r="M374" s="8">
        <v>54</v>
      </c>
      <c r="N374" s="8">
        <v>61</v>
      </c>
      <c r="O374" s="8">
        <v>78</v>
      </c>
      <c r="P374" s="8">
        <v>2</v>
      </c>
      <c r="Q374" s="8">
        <v>5</v>
      </c>
      <c r="R374" s="8">
        <v>8</v>
      </c>
      <c r="S374" s="8">
        <v>8</v>
      </c>
      <c r="T374" s="8">
        <v>10</v>
      </c>
      <c r="U374" s="8">
        <v>12</v>
      </c>
      <c r="V374" s="8">
        <v>12</v>
      </c>
      <c r="W374" s="8">
        <v>17</v>
      </c>
      <c r="X374" s="8">
        <v>24</v>
      </c>
      <c r="Y374" s="8">
        <v>47</v>
      </c>
    </row>
    <row r="375" spans="1:25" ht="12.75" x14ac:dyDescent="0.2">
      <c r="A375" s="8">
        <v>6</v>
      </c>
      <c r="B375" s="8">
        <v>6</v>
      </c>
      <c r="C375" s="8">
        <v>7</v>
      </c>
      <c r="D375" s="8">
        <v>7</v>
      </c>
      <c r="E375" s="8">
        <v>10</v>
      </c>
      <c r="F375" s="8">
        <v>11</v>
      </c>
      <c r="G375" s="8">
        <v>11</v>
      </c>
      <c r="H375" s="8">
        <v>14</v>
      </c>
      <c r="I375" s="8">
        <v>14</v>
      </c>
      <c r="J375" s="8">
        <v>17</v>
      </c>
      <c r="K375" s="8">
        <v>35</v>
      </c>
      <c r="L375" s="8">
        <v>50</v>
      </c>
      <c r="M375" s="8">
        <v>55</v>
      </c>
      <c r="N375" s="8">
        <v>62</v>
      </c>
      <c r="O375" s="8">
        <v>78</v>
      </c>
      <c r="P375" s="8">
        <v>2</v>
      </c>
      <c r="Q375" s="8">
        <v>6</v>
      </c>
      <c r="R375" s="8">
        <v>6</v>
      </c>
      <c r="S375" s="8">
        <v>8</v>
      </c>
      <c r="T375" s="8">
        <v>10</v>
      </c>
      <c r="U375" s="8">
        <v>13</v>
      </c>
      <c r="V375" s="8">
        <v>13</v>
      </c>
      <c r="W375" s="8">
        <v>17</v>
      </c>
      <c r="X375" s="8">
        <v>24</v>
      </c>
      <c r="Y375" s="8">
        <v>47</v>
      </c>
    </row>
    <row r="376" spans="1:25" ht="12.75" x14ac:dyDescent="0.2">
      <c r="A376" s="8">
        <v>6</v>
      </c>
      <c r="B376" s="8">
        <v>6</v>
      </c>
      <c r="C376" s="8">
        <v>6</v>
      </c>
      <c r="D376" s="8">
        <v>10</v>
      </c>
      <c r="E376" s="8">
        <v>10</v>
      </c>
      <c r="F376" s="8">
        <v>11</v>
      </c>
      <c r="G376" s="8">
        <v>13</v>
      </c>
      <c r="H376" s="8">
        <v>14</v>
      </c>
      <c r="I376" s="8">
        <v>15</v>
      </c>
      <c r="J376" s="8">
        <v>17</v>
      </c>
      <c r="K376" s="8">
        <v>34</v>
      </c>
      <c r="L376" s="8">
        <v>49</v>
      </c>
      <c r="M376" s="8">
        <v>54</v>
      </c>
      <c r="N376" s="8">
        <v>61</v>
      </c>
      <c r="O376" s="8">
        <v>78</v>
      </c>
      <c r="P376" s="8">
        <v>2</v>
      </c>
      <c r="Q376" s="8">
        <v>5</v>
      </c>
      <c r="R376" s="8">
        <v>8</v>
      </c>
      <c r="S376" s="8">
        <v>10</v>
      </c>
      <c r="T376" s="8">
        <v>13</v>
      </c>
      <c r="U376" s="8">
        <v>12</v>
      </c>
      <c r="V376" s="8">
        <v>12</v>
      </c>
      <c r="W376" s="8">
        <v>17</v>
      </c>
      <c r="X376" s="8">
        <v>23</v>
      </c>
      <c r="Y376" s="8">
        <v>47</v>
      </c>
    </row>
    <row r="377" spans="1:25" ht="12.75" x14ac:dyDescent="0.2">
      <c r="A377" s="8">
        <v>6</v>
      </c>
      <c r="B377" s="8">
        <v>7</v>
      </c>
      <c r="C377" s="8">
        <v>10</v>
      </c>
      <c r="D377" s="8">
        <v>11</v>
      </c>
      <c r="E377" s="8">
        <v>13</v>
      </c>
      <c r="F377" s="8">
        <v>13</v>
      </c>
      <c r="G377" s="8">
        <v>14</v>
      </c>
      <c r="H377" s="8">
        <v>14</v>
      </c>
      <c r="I377" s="8">
        <v>15</v>
      </c>
      <c r="J377" s="8">
        <v>17</v>
      </c>
      <c r="K377" s="8">
        <v>34</v>
      </c>
      <c r="L377" s="8">
        <v>49</v>
      </c>
      <c r="M377" s="8">
        <v>54</v>
      </c>
      <c r="N377" s="8">
        <v>61</v>
      </c>
      <c r="O377" s="8">
        <v>77</v>
      </c>
      <c r="P377" s="8">
        <v>2</v>
      </c>
      <c r="Q377" s="8">
        <v>5</v>
      </c>
      <c r="R377" s="8">
        <v>8</v>
      </c>
      <c r="S377" s="8">
        <v>10</v>
      </c>
      <c r="T377" s="8">
        <v>13</v>
      </c>
      <c r="U377" s="8">
        <v>12</v>
      </c>
      <c r="V377" s="8">
        <v>12</v>
      </c>
      <c r="W377" s="8">
        <v>17</v>
      </c>
      <c r="X377" s="8">
        <v>23</v>
      </c>
      <c r="Y377" s="8">
        <v>48</v>
      </c>
    </row>
    <row r="378" spans="1:25" ht="12.75" x14ac:dyDescent="0.2">
      <c r="A378" s="8">
        <v>6</v>
      </c>
      <c r="B378" s="8">
        <v>7</v>
      </c>
      <c r="C378" s="8">
        <v>10</v>
      </c>
      <c r="D378" s="8">
        <v>11</v>
      </c>
      <c r="E378" s="8">
        <v>11</v>
      </c>
      <c r="F378" s="8">
        <v>13</v>
      </c>
      <c r="G378" s="8">
        <v>13</v>
      </c>
      <c r="H378" s="8">
        <v>14</v>
      </c>
      <c r="I378" s="8">
        <v>15</v>
      </c>
      <c r="J378" s="8">
        <v>16</v>
      </c>
      <c r="K378" s="8">
        <v>34</v>
      </c>
      <c r="L378" s="8">
        <v>49</v>
      </c>
      <c r="M378" s="8">
        <v>54</v>
      </c>
      <c r="N378" s="8">
        <v>61</v>
      </c>
      <c r="O378" s="8">
        <v>77</v>
      </c>
      <c r="P378" s="8">
        <v>3</v>
      </c>
      <c r="Q378" s="8">
        <v>5</v>
      </c>
      <c r="R378" s="8">
        <v>8</v>
      </c>
      <c r="S378" s="8">
        <v>10</v>
      </c>
      <c r="T378" s="8">
        <v>13</v>
      </c>
      <c r="U378" s="8">
        <v>11</v>
      </c>
      <c r="V378" s="8">
        <v>12</v>
      </c>
      <c r="W378" s="8">
        <v>18</v>
      </c>
      <c r="X378" s="8">
        <v>23</v>
      </c>
      <c r="Y378" s="8">
        <v>48</v>
      </c>
    </row>
    <row r="379" spans="1:25" ht="12.75" x14ac:dyDescent="0.2">
      <c r="A379" s="8">
        <v>6</v>
      </c>
      <c r="B379" s="8">
        <v>7</v>
      </c>
      <c r="C379" s="8">
        <v>10</v>
      </c>
      <c r="D379" s="8">
        <v>11</v>
      </c>
      <c r="E379" s="8">
        <v>11</v>
      </c>
      <c r="F379" s="8">
        <v>13</v>
      </c>
      <c r="G379" s="8">
        <v>14</v>
      </c>
      <c r="H379" s="8">
        <v>15</v>
      </c>
      <c r="I379" s="8">
        <v>15</v>
      </c>
      <c r="J379" s="8">
        <v>16</v>
      </c>
      <c r="K379" s="8">
        <v>34</v>
      </c>
      <c r="L379" s="8">
        <v>49</v>
      </c>
      <c r="M379" s="8">
        <v>54</v>
      </c>
      <c r="N379" s="8">
        <v>61</v>
      </c>
      <c r="O379" s="8">
        <v>77</v>
      </c>
      <c r="P379" s="8">
        <v>3</v>
      </c>
      <c r="Q379" s="8">
        <v>4</v>
      </c>
      <c r="R379" s="8">
        <v>8</v>
      </c>
      <c r="S379" s="8">
        <v>11</v>
      </c>
      <c r="T379" s="8">
        <v>13</v>
      </c>
      <c r="U379" s="8">
        <v>11</v>
      </c>
      <c r="V379" s="8">
        <v>11</v>
      </c>
      <c r="W379" s="8">
        <v>18</v>
      </c>
      <c r="X379" s="8">
        <v>23</v>
      </c>
      <c r="Y379" s="8">
        <v>48</v>
      </c>
    </row>
    <row r="380" spans="1:25" ht="12.75" x14ac:dyDescent="0.2">
      <c r="A380" s="8">
        <v>6</v>
      </c>
      <c r="B380" s="8">
        <v>8</v>
      </c>
      <c r="C380" s="8">
        <v>10</v>
      </c>
      <c r="D380" s="8">
        <v>12</v>
      </c>
      <c r="E380" s="8">
        <v>12</v>
      </c>
      <c r="F380" s="8">
        <v>13</v>
      </c>
      <c r="G380" s="8">
        <v>14</v>
      </c>
      <c r="H380" s="8">
        <v>15</v>
      </c>
      <c r="I380" s="8">
        <v>15</v>
      </c>
      <c r="J380" s="8">
        <v>16</v>
      </c>
      <c r="K380" s="8">
        <v>34</v>
      </c>
      <c r="L380" s="8">
        <v>49</v>
      </c>
      <c r="M380" s="8">
        <v>53</v>
      </c>
      <c r="N380" s="8">
        <v>61</v>
      </c>
      <c r="O380" s="8">
        <v>77</v>
      </c>
      <c r="P380" s="8">
        <v>3</v>
      </c>
      <c r="Q380" s="8">
        <v>4</v>
      </c>
      <c r="R380" s="8">
        <v>9</v>
      </c>
      <c r="S380" s="8">
        <v>11</v>
      </c>
      <c r="T380" s="8">
        <v>14</v>
      </c>
      <c r="U380" s="8">
        <v>11</v>
      </c>
      <c r="V380" s="8">
        <v>11</v>
      </c>
      <c r="W380" s="8">
        <v>18</v>
      </c>
      <c r="X380" s="8">
        <v>23</v>
      </c>
      <c r="Y380" s="8">
        <v>47</v>
      </c>
    </row>
    <row r="381" spans="1:25" ht="12.75" x14ac:dyDescent="0.2">
      <c r="A381" s="8">
        <v>6</v>
      </c>
      <c r="B381" s="8">
        <v>8</v>
      </c>
      <c r="C381" s="8">
        <v>8</v>
      </c>
      <c r="D381" s="8">
        <v>9</v>
      </c>
      <c r="E381" s="8">
        <v>9</v>
      </c>
      <c r="F381" s="8">
        <v>11</v>
      </c>
      <c r="G381" s="8">
        <v>11</v>
      </c>
      <c r="H381" s="8">
        <v>12</v>
      </c>
      <c r="I381" s="8">
        <v>12</v>
      </c>
      <c r="J381" s="8">
        <v>12</v>
      </c>
      <c r="K381" s="8">
        <v>32</v>
      </c>
      <c r="L381" s="8">
        <v>45</v>
      </c>
      <c r="M381" s="8">
        <v>50</v>
      </c>
      <c r="N381" s="8">
        <v>57</v>
      </c>
      <c r="O381" s="8">
        <v>73</v>
      </c>
      <c r="P381" s="8">
        <v>2</v>
      </c>
      <c r="Q381" s="8">
        <v>5</v>
      </c>
      <c r="R381" s="8">
        <v>6</v>
      </c>
      <c r="S381" s="8">
        <v>9</v>
      </c>
      <c r="T381" s="8">
        <v>10</v>
      </c>
      <c r="U381" s="8">
        <v>8</v>
      </c>
      <c r="V381" s="8">
        <v>8</v>
      </c>
      <c r="W381" s="8">
        <v>14</v>
      </c>
      <c r="X381" s="8">
        <v>19</v>
      </c>
      <c r="Y381" s="8">
        <v>45</v>
      </c>
    </row>
    <row r="382" spans="1:25" ht="12.75" x14ac:dyDescent="0.2">
      <c r="A382" s="8">
        <v>6</v>
      </c>
      <c r="B382" s="8">
        <v>8</v>
      </c>
      <c r="C382" s="8">
        <v>10</v>
      </c>
      <c r="D382" s="8">
        <v>12</v>
      </c>
      <c r="E382" s="8">
        <v>12</v>
      </c>
      <c r="F382" s="8">
        <v>13</v>
      </c>
      <c r="G382" s="8">
        <v>16</v>
      </c>
      <c r="H382" s="8">
        <v>16</v>
      </c>
      <c r="I382" s="8">
        <v>16</v>
      </c>
      <c r="J382" s="8">
        <v>17</v>
      </c>
      <c r="K382" s="8">
        <v>34</v>
      </c>
      <c r="L382" s="8">
        <v>49</v>
      </c>
      <c r="M382" s="8">
        <v>54</v>
      </c>
      <c r="N382" s="8">
        <v>61</v>
      </c>
      <c r="O382" s="8">
        <v>77</v>
      </c>
      <c r="P382" s="8">
        <v>4</v>
      </c>
      <c r="Q382" s="8">
        <v>5</v>
      </c>
      <c r="R382" s="8">
        <v>7</v>
      </c>
      <c r="S382" s="8">
        <v>7</v>
      </c>
      <c r="T382" s="8">
        <v>11</v>
      </c>
      <c r="U382" s="8">
        <v>11</v>
      </c>
      <c r="V382" s="8">
        <v>11</v>
      </c>
      <c r="W382" s="8">
        <v>18</v>
      </c>
      <c r="X382" s="8">
        <v>23</v>
      </c>
      <c r="Y382" s="8">
        <v>47</v>
      </c>
    </row>
    <row r="383" spans="1:25" ht="12.75" x14ac:dyDescent="0.2">
      <c r="A383" s="8">
        <v>6</v>
      </c>
      <c r="B383" s="8">
        <v>8</v>
      </c>
      <c r="C383" s="8">
        <v>11</v>
      </c>
      <c r="D383" s="8">
        <v>11</v>
      </c>
      <c r="E383" s="8">
        <v>12</v>
      </c>
      <c r="F383" s="8">
        <v>12</v>
      </c>
      <c r="G383" s="8">
        <v>14</v>
      </c>
      <c r="H383" s="8">
        <v>15</v>
      </c>
      <c r="I383" s="8">
        <v>15</v>
      </c>
      <c r="J383" s="8">
        <v>17</v>
      </c>
      <c r="K383" s="8">
        <v>35</v>
      </c>
      <c r="L383" s="8">
        <v>49</v>
      </c>
      <c r="M383" s="8">
        <v>54</v>
      </c>
      <c r="N383" s="8">
        <v>61</v>
      </c>
      <c r="O383" s="8">
        <v>78</v>
      </c>
      <c r="P383" s="8">
        <v>4</v>
      </c>
      <c r="Q383" s="8">
        <v>5</v>
      </c>
      <c r="R383" s="8">
        <v>7</v>
      </c>
      <c r="S383" s="8">
        <v>7</v>
      </c>
      <c r="T383" s="8">
        <v>11</v>
      </c>
      <c r="U383" s="8">
        <v>12</v>
      </c>
      <c r="V383" s="8">
        <v>12</v>
      </c>
      <c r="W383" s="8">
        <v>18</v>
      </c>
      <c r="X383" s="8">
        <v>24</v>
      </c>
      <c r="Y383" s="8">
        <v>49</v>
      </c>
    </row>
    <row r="384" spans="1:25" ht="12.75" x14ac:dyDescent="0.2">
      <c r="A384" s="8">
        <v>7</v>
      </c>
      <c r="B384" s="8">
        <v>8</v>
      </c>
      <c r="C384" s="8">
        <v>11</v>
      </c>
      <c r="D384" s="8">
        <v>12</v>
      </c>
      <c r="E384" s="8">
        <v>12</v>
      </c>
      <c r="F384" s="8">
        <v>14</v>
      </c>
      <c r="G384" s="8">
        <v>14</v>
      </c>
      <c r="H384" s="8">
        <v>15</v>
      </c>
      <c r="I384" s="8">
        <v>15</v>
      </c>
      <c r="J384" s="8">
        <v>17</v>
      </c>
      <c r="K384" s="8">
        <v>35</v>
      </c>
      <c r="L384" s="8">
        <v>50</v>
      </c>
      <c r="M384" s="8">
        <v>54</v>
      </c>
      <c r="N384" s="8">
        <v>62</v>
      </c>
      <c r="O384" s="8">
        <v>78</v>
      </c>
      <c r="P384" s="8">
        <v>3</v>
      </c>
      <c r="Q384" s="8">
        <v>5</v>
      </c>
      <c r="R384" s="8">
        <v>7</v>
      </c>
      <c r="S384" s="8">
        <v>8</v>
      </c>
      <c r="T384" s="8">
        <v>11</v>
      </c>
      <c r="U384" s="8">
        <v>12</v>
      </c>
      <c r="V384" s="8">
        <v>12</v>
      </c>
      <c r="W384" s="8">
        <v>18</v>
      </c>
      <c r="X384" s="8">
        <v>24</v>
      </c>
      <c r="Y384" s="8">
        <v>48</v>
      </c>
    </row>
    <row r="385" spans="1:25" ht="12.75" x14ac:dyDescent="0.2">
      <c r="A385" s="8">
        <v>7</v>
      </c>
      <c r="B385" s="8">
        <v>7</v>
      </c>
      <c r="C385" s="8">
        <v>11</v>
      </c>
      <c r="D385" s="8">
        <v>11</v>
      </c>
      <c r="E385" s="8">
        <v>12</v>
      </c>
      <c r="F385" s="8">
        <v>14</v>
      </c>
      <c r="G385" s="8">
        <v>14</v>
      </c>
      <c r="H385" s="8">
        <v>15</v>
      </c>
      <c r="I385" s="8">
        <v>15</v>
      </c>
      <c r="J385" s="8">
        <v>17</v>
      </c>
      <c r="K385" s="8">
        <v>35</v>
      </c>
      <c r="L385" s="8">
        <v>50</v>
      </c>
      <c r="M385" s="8">
        <v>55</v>
      </c>
      <c r="N385" s="8">
        <v>62</v>
      </c>
      <c r="O385" s="8">
        <v>78</v>
      </c>
      <c r="P385" s="8">
        <v>3</v>
      </c>
      <c r="Q385" s="8">
        <v>5</v>
      </c>
      <c r="R385" s="8">
        <v>9</v>
      </c>
      <c r="S385" s="8">
        <v>11</v>
      </c>
      <c r="T385" s="8">
        <v>14</v>
      </c>
      <c r="U385" s="8">
        <v>12</v>
      </c>
      <c r="V385" s="8">
        <v>12</v>
      </c>
      <c r="W385" s="8">
        <v>18</v>
      </c>
      <c r="X385" s="8">
        <v>24</v>
      </c>
      <c r="Y385" s="8">
        <v>48</v>
      </c>
    </row>
    <row r="386" spans="1:25" ht="12.75" x14ac:dyDescent="0.2">
      <c r="A386" s="8">
        <v>7</v>
      </c>
      <c r="B386" s="8">
        <v>7</v>
      </c>
      <c r="C386" s="8">
        <v>7</v>
      </c>
      <c r="D386" s="8">
        <v>11</v>
      </c>
      <c r="E386" s="8">
        <v>11</v>
      </c>
      <c r="F386" s="8">
        <v>11</v>
      </c>
      <c r="G386" s="8">
        <v>14</v>
      </c>
      <c r="H386" s="8">
        <v>15</v>
      </c>
      <c r="I386" s="8">
        <v>16</v>
      </c>
      <c r="J386" s="8">
        <v>17</v>
      </c>
      <c r="K386" s="8">
        <v>35</v>
      </c>
      <c r="L386" s="8">
        <v>50</v>
      </c>
      <c r="M386" s="8">
        <v>55</v>
      </c>
      <c r="N386" s="8">
        <v>62</v>
      </c>
      <c r="O386" s="8">
        <v>78</v>
      </c>
      <c r="P386" s="8">
        <v>3</v>
      </c>
      <c r="Q386" s="8">
        <v>6</v>
      </c>
      <c r="R386" s="8">
        <v>9</v>
      </c>
      <c r="S386" s="8">
        <v>11</v>
      </c>
      <c r="T386" s="8">
        <v>13</v>
      </c>
      <c r="U386" s="8">
        <v>12</v>
      </c>
      <c r="V386" s="8">
        <v>13</v>
      </c>
      <c r="W386" s="8">
        <v>18</v>
      </c>
      <c r="X386" s="8">
        <v>24</v>
      </c>
      <c r="Y386" s="8">
        <v>48</v>
      </c>
    </row>
    <row r="387" spans="1:25" ht="12.75" x14ac:dyDescent="0.2">
      <c r="A387" s="8">
        <v>7</v>
      </c>
      <c r="B387" s="8">
        <v>7</v>
      </c>
      <c r="C387" s="8">
        <v>7</v>
      </c>
      <c r="D387" s="8">
        <v>11</v>
      </c>
      <c r="E387" s="8">
        <v>11</v>
      </c>
      <c r="F387" s="8">
        <v>11</v>
      </c>
      <c r="G387" s="8">
        <v>14</v>
      </c>
      <c r="H387" s="8">
        <v>15</v>
      </c>
      <c r="I387" s="8">
        <v>16</v>
      </c>
      <c r="J387" s="8">
        <v>18</v>
      </c>
      <c r="K387" s="8">
        <v>35</v>
      </c>
      <c r="L387" s="8">
        <v>50</v>
      </c>
      <c r="M387" s="8">
        <v>55</v>
      </c>
      <c r="N387" s="8">
        <v>62</v>
      </c>
      <c r="O387" s="8">
        <v>78</v>
      </c>
      <c r="P387" s="8">
        <v>3</v>
      </c>
      <c r="Q387" s="8">
        <v>6</v>
      </c>
      <c r="R387" s="8">
        <v>8</v>
      </c>
      <c r="S387" s="8">
        <v>8</v>
      </c>
      <c r="T387" s="8">
        <v>10</v>
      </c>
      <c r="U387" s="8">
        <v>13</v>
      </c>
      <c r="V387" s="8">
        <v>13</v>
      </c>
      <c r="W387" s="8">
        <v>18</v>
      </c>
      <c r="X387" s="8">
        <v>24</v>
      </c>
      <c r="Y387" s="8">
        <v>48</v>
      </c>
    </row>
    <row r="388" spans="1:25" ht="12.75" x14ac:dyDescent="0.2">
      <c r="A388" s="8">
        <v>6</v>
      </c>
      <c r="B388" s="8">
        <v>7</v>
      </c>
      <c r="C388" s="8">
        <v>7</v>
      </c>
      <c r="D388" s="8">
        <v>11</v>
      </c>
      <c r="E388" s="8">
        <v>12</v>
      </c>
      <c r="F388" s="8">
        <v>12</v>
      </c>
      <c r="G388" s="8">
        <v>14</v>
      </c>
      <c r="H388" s="8">
        <v>14</v>
      </c>
      <c r="I388" s="8">
        <v>16</v>
      </c>
      <c r="J388" s="8">
        <v>17</v>
      </c>
      <c r="K388" s="8">
        <v>35</v>
      </c>
      <c r="L388" s="8">
        <v>50</v>
      </c>
      <c r="M388" s="8">
        <v>55</v>
      </c>
      <c r="N388" s="8">
        <v>62</v>
      </c>
      <c r="O388" s="8">
        <v>79</v>
      </c>
      <c r="P388" s="8">
        <v>2</v>
      </c>
      <c r="Q388" s="8">
        <v>6</v>
      </c>
      <c r="R388" s="8">
        <v>6</v>
      </c>
      <c r="S388" s="8">
        <v>8</v>
      </c>
      <c r="T388" s="8">
        <v>10</v>
      </c>
      <c r="U388" s="8">
        <v>13</v>
      </c>
      <c r="V388" s="8">
        <v>13</v>
      </c>
      <c r="W388" s="8">
        <v>17</v>
      </c>
      <c r="X388" s="8">
        <v>24</v>
      </c>
      <c r="Y388" s="8">
        <v>47</v>
      </c>
    </row>
    <row r="389" spans="1:25" ht="12.75" x14ac:dyDescent="0.2">
      <c r="A389" s="8">
        <v>8</v>
      </c>
      <c r="B389" s="8">
        <v>8</v>
      </c>
      <c r="C389" s="8">
        <v>8</v>
      </c>
      <c r="D389" s="8">
        <v>9</v>
      </c>
      <c r="E389" s="8">
        <v>9</v>
      </c>
      <c r="F389" s="8">
        <v>11</v>
      </c>
      <c r="G389" s="8">
        <v>11</v>
      </c>
      <c r="H389" s="8">
        <v>12</v>
      </c>
      <c r="I389" s="8">
        <v>13</v>
      </c>
      <c r="J389" s="8">
        <v>14</v>
      </c>
      <c r="K389" s="8">
        <v>34</v>
      </c>
      <c r="L389" s="8">
        <v>47</v>
      </c>
      <c r="M389" s="8">
        <v>52</v>
      </c>
      <c r="N389" s="8">
        <v>59</v>
      </c>
      <c r="O389" s="8">
        <v>75</v>
      </c>
      <c r="P389" s="8">
        <v>2</v>
      </c>
      <c r="Q389" s="8">
        <v>7</v>
      </c>
      <c r="R389" s="8">
        <v>7</v>
      </c>
      <c r="S389" s="8">
        <v>9</v>
      </c>
      <c r="T389" s="8">
        <v>11</v>
      </c>
      <c r="U389" s="8">
        <v>10</v>
      </c>
      <c r="V389" s="8">
        <v>10</v>
      </c>
      <c r="W389" s="8">
        <v>16</v>
      </c>
      <c r="X389" s="8">
        <v>21</v>
      </c>
      <c r="Y389" s="8">
        <v>46</v>
      </c>
    </row>
    <row r="390" spans="1:25" ht="12.75" x14ac:dyDescent="0.2">
      <c r="A390" s="8">
        <v>7</v>
      </c>
      <c r="B390" s="8">
        <v>7</v>
      </c>
      <c r="C390" s="8">
        <v>9</v>
      </c>
      <c r="D390" s="8">
        <v>9</v>
      </c>
      <c r="E390" s="8">
        <v>10</v>
      </c>
      <c r="F390" s="8">
        <v>11</v>
      </c>
      <c r="G390" s="8">
        <v>12</v>
      </c>
      <c r="H390" s="8">
        <v>13</v>
      </c>
      <c r="I390" s="8">
        <v>13</v>
      </c>
      <c r="J390" s="8">
        <v>17</v>
      </c>
      <c r="K390" s="8">
        <v>36</v>
      </c>
      <c r="L390" s="8">
        <v>45</v>
      </c>
      <c r="M390" s="8">
        <v>50</v>
      </c>
      <c r="N390" s="8">
        <v>57</v>
      </c>
      <c r="O390" s="8">
        <v>74</v>
      </c>
      <c r="P390" s="8">
        <v>6</v>
      </c>
      <c r="Q390" s="8">
        <v>7</v>
      </c>
      <c r="R390" s="8">
        <v>8</v>
      </c>
      <c r="S390" s="8">
        <v>10</v>
      </c>
      <c r="T390" s="8">
        <v>12</v>
      </c>
      <c r="U390" s="8">
        <v>10</v>
      </c>
      <c r="V390" s="8">
        <v>10</v>
      </c>
      <c r="W390" s="8">
        <v>12</v>
      </c>
      <c r="X390" s="8">
        <v>19</v>
      </c>
      <c r="Y390" s="8">
        <v>42</v>
      </c>
    </row>
    <row r="391" spans="1:25" ht="12.75" x14ac:dyDescent="0.2">
      <c r="A391" s="8">
        <v>7</v>
      </c>
      <c r="B391" s="8">
        <v>7</v>
      </c>
      <c r="C391" s="8">
        <v>7</v>
      </c>
      <c r="D391" s="8">
        <v>9</v>
      </c>
      <c r="E391" s="8">
        <v>10</v>
      </c>
      <c r="F391" s="8">
        <v>11</v>
      </c>
      <c r="G391" s="8">
        <v>12</v>
      </c>
      <c r="H391" s="8">
        <v>13</v>
      </c>
      <c r="I391" s="8">
        <v>13</v>
      </c>
      <c r="J391" s="8">
        <v>17</v>
      </c>
      <c r="K391" s="8">
        <v>36</v>
      </c>
      <c r="L391" s="8">
        <v>45</v>
      </c>
      <c r="M391" s="8">
        <v>50</v>
      </c>
      <c r="N391" s="8">
        <v>57</v>
      </c>
      <c r="O391" s="8">
        <v>74</v>
      </c>
      <c r="P391" s="8">
        <v>7</v>
      </c>
      <c r="Q391" s="8">
        <v>7</v>
      </c>
      <c r="R391" s="8">
        <v>10</v>
      </c>
      <c r="S391" s="8">
        <v>14</v>
      </c>
      <c r="T391" s="8">
        <v>14</v>
      </c>
      <c r="U391" s="8">
        <v>10</v>
      </c>
      <c r="V391" s="8">
        <v>10</v>
      </c>
      <c r="W391" s="8">
        <v>12</v>
      </c>
      <c r="X391" s="8">
        <v>19</v>
      </c>
      <c r="Y391" s="8">
        <v>42</v>
      </c>
    </row>
    <row r="392" spans="1:25" ht="12.75" x14ac:dyDescent="0.2">
      <c r="A392" s="8">
        <v>5</v>
      </c>
      <c r="B392" s="8">
        <v>5</v>
      </c>
      <c r="C392" s="8">
        <v>9</v>
      </c>
      <c r="D392" s="8">
        <v>9</v>
      </c>
      <c r="E392" s="8">
        <v>10</v>
      </c>
      <c r="F392" s="8">
        <v>13</v>
      </c>
      <c r="G392" s="8">
        <v>13</v>
      </c>
      <c r="H392" s="8">
        <v>14</v>
      </c>
      <c r="I392" s="8">
        <v>14</v>
      </c>
      <c r="J392" s="8">
        <v>17</v>
      </c>
      <c r="K392" s="8">
        <v>37</v>
      </c>
      <c r="L392" s="8">
        <v>52</v>
      </c>
      <c r="M392" s="8">
        <v>56</v>
      </c>
      <c r="N392" s="8">
        <v>64</v>
      </c>
      <c r="O392" s="8">
        <v>80</v>
      </c>
      <c r="P392" s="8">
        <v>0</v>
      </c>
      <c r="Q392" s="8">
        <v>5</v>
      </c>
      <c r="R392" s="8">
        <v>7</v>
      </c>
      <c r="S392" s="8">
        <v>9</v>
      </c>
      <c r="T392" s="8">
        <v>12</v>
      </c>
      <c r="U392" s="8">
        <v>14</v>
      </c>
      <c r="V392" s="8">
        <v>14</v>
      </c>
      <c r="W392" s="8">
        <v>16</v>
      </c>
      <c r="X392" s="8">
        <v>26</v>
      </c>
      <c r="Y392" s="8">
        <v>46</v>
      </c>
    </row>
    <row r="393" spans="1:25" ht="12.75" x14ac:dyDescent="0.2">
      <c r="A393" s="8">
        <v>5</v>
      </c>
      <c r="B393" s="8">
        <v>5</v>
      </c>
      <c r="C393" s="8">
        <v>8</v>
      </c>
      <c r="D393" s="8">
        <v>8</v>
      </c>
      <c r="E393" s="8">
        <v>9</v>
      </c>
      <c r="F393" s="8">
        <v>12</v>
      </c>
      <c r="G393" s="8">
        <v>13</v>
      </c>
      <c r="H393" s="8">
        <v>14</v>
      </c>
      <c r="I393" s="8">
        <v>14</v>
      </c>
      <c r="J393" s="8">
        <v>17</v>
      </c>
      <c r="K393" s="8">
        <v>36</v>
      </c>
      <c r="L393" s="8">
        <v>51</v>
      </c>
      <c r="M393" s="8">
        <v>56</v>
      </c>
      <c r="N393" s="8">
        <v>63</v>
      </c>
      <c r="O393" s="8">
        <v>80</v>
      </c>
      <c r="P393" s="8">
        <v>0</v>
      </c>
      <c r="Q393" s="8">
        <v>4</v>
      </c>
      <c r="R393" s="8">
        <v>7</v>
      </c>
      <c r="S393" s="8">
        <v>8</v>
      </c>
      <c r="T393" s="8">
        <v>11</v>
      </c>
      <c r="U393" s="8">
        <v>14</v>
      </c>
      <c r="V393" s="8">
        <v>14</v>
      </c>
      <c r="W393" s="8">
        <v>16</v>
      </c>
      <c r="X393" s="8">
        <v>25</v>
      </c>
      <c r="Y393" s="8">
        <v>46</v>
      </c>
    </row>
    <row r="394" spans="1:25" ht="12.75" x14ac:dyDescent="0.2">
      <c r="A394" s="8">
        <v>5</v>
      </c>
      <c r="B394" s="8">
        <v>5</v>
      </c>
      <c r="C394" s="8">
        <v>8</v>
      </c>
      <c r="D394" s="8">
        <v>8</v>
      </c>
      <c r="E394" s="8">
        <v>9</v>
      </c>
      <c r="F394" s="8">
        <v>13</v>
      </c>
      <c r="G394" s="8">
        <v>13</v>
      </c>
      <c r="H394" s="8">
        <v>14</v>
      </c>
      <c r="I394" s="8">
        <v>14</v>
      </c>
      <c r="J394" s="8">
        <v>17</v>
      </c>
      <c r="K394" s="8">
        <v>37</v>
      </c>
      <c r="L394" s="8">
        <v>51</v>
      </c>
      <c r="M394" s="8">
        <v>56</v>
      </c>
      <c r="N394" s="8">
        <v>64</v>
      </c>
      <c r="O394" s="8">
        <v>80</v>
      </c>
      <c r="P394" s="8">
        <v>0</v>
      </c>
      <c r="Q394" s="8">
        <v>5</v>
      </c>
      <c r="R394" s="8">
        <v>7</v>
      </c>
      <c r="S394" s="8">
        <v>9</v>
      </c>
      <c r="T394" s="8">
        <v>12</v>
      </c>
      <c r="U394" s="8">
        <v>14</v>
      </c>
      <c r="V394" s="8">
        <v>14</v>
      </c>
      <c r="W394" s="8">
        <v>16</v>
      </c>
      <c r="X394" s="8">
        <v>26</v>
      </c>
      <c r="Y394" s="8">
        <v>46</v>
      </c>
    </row>
    <row r="395" spans="1:25" ht="12.75" x14ac:dyDescent="0.2">
      <c r="A395" s="8">
        <v>6</v>
      </c>
      <c r="B395" s="8">
        <v>6</v>
      </c>
      <c r="C395" s="8">
        <v>9</v>
      </c>
      <c r="D395" s="8">
        <v>9</v>
      </c>
      <c r="E395" s="8">
        <v>10</v>
      </c>
      <c r="F395" s="8">
        <v>13</v>
      </c>
      <c r="G395" s="8">
        <v>13</v>
      </c>
      <c r="H395" s="8">
        <v>14</v>
      </c>
      <c r="I395" s="8">
        <v>14</v>
      </c>
      <c r="J395" s="8">
        <v>17</v>
      </c>
      <c r="K395" s="8">
        <v>37</v>
      </c>
      <c r="L395" s="8">
        <v>52</v>
      </c>
      <c r="M395" s="8">
        <v>57</v>
      </c>
      <c r="N395" s="8">
        <v>64</v>
      </c>
      <c r="O395" s="8">
        <v>80</v>
      </c>
      <c r="P395" s="8">
        <v>0</v>
      </c>
      <c r="Q395" s="8">
        <v>5</v>
      </c>
      <c r="R395" s="8">
        <v>7</v>
      </c>
      <c r="S395" s="8">
        <v>9</v>
      </c>
      <c r="T395" s="8">
        <v>9</v>
      </c>
      <c r="U395" s="8">
        <v>14</v>
      </c>
      <c r="V395" s="8">
        <v>14</v>
      </c>
      <c r="W395" s="8">
        <v>16</v>
      </c>
      <c r="X395" s="8">
        <v>26</v>
      </c>
      <c r="Y395" s="8">
        <v>46</v>
      </c>
    </row>
    <row r="396" spans="1:25" ht="12.75" x14ac:dyDescent="0.2">
      <c r="A396" s="8">
        <v>6</v>
      </c>
      <c r="B396" s="8">
        <v>9</v>
      </c>
      <c r="C396" s="8">
        <v>9</v>
      </c>
      <c r="D396" s="8">
        <v>10</v>
      </c>
      <c r="E396" s="8">
        <v>13</v>
      </c>
      <c r="F396" s="8">
        <v>13</v>
      </c>
      <c r="G396" s="8">
        <v>14</v>
      </c>
      <c r="H396" s="8">
        <v>14</v>
      </c>
      <c r="I396" s="8">
        <v>17</v>
      </c>
      <c r="J396" s="8">
        <v>18</v>
      </c>
      <c r="K396" s="8">
        <v>37</v>
      </c>
      <c r="L396" s="8">
        <v>52</v>
      </c>
      <c r="M396" s="8">
        <v>57</v>
      </c>
      <c r="N396" s="8">
        <v>64</v>
      </c>
      <c r="O396" s="8">
        <v>80</v>
      </c>
      <c r="P396" s="8">
        <v>0</v>
      </c>
      <c r="Q396" s="8">
        <v>5</v>
      </c>
      <c r="R396" s="8">
        <v>8</v>
      </c>
      <c r="S396" s="8">
        <v>9</v>
      </c>
      <c r="T396" s="8">
        <v>12</v>
      </c>
      <c r="U396" s="8">
        <v>15</v>
      </c>
      <c r="V396" s="8">
        <v>15</v>
      </c>
      <c r="W396" s="8">
        <v>17</v>
      </c>
      <c r="X396" s="8">
        <v>26</v>
      </c>
      <c r="Y396" s="8">
        <v>47</v>
      </c>
    </row>
    <row r="397" spans="1:25" ht="12.75" x14ac:dyDescent="0.2">
      <c r="A397" s="8">
        <v>6</v>
      </c>
      <c r="B397" s="8">
        <v>9</v>
      </c>
      <c r="C397" s="8">
        <v>9</v>
      </c>
      <c r="D397" s="8">
        <v>10</v>
      </c>
      <c r="E397" s="8">
        <v>13</v>
      </c>
      <c r="F397" s="8">
        <v>14</v>
      </c>
      <c r="G397" s="8">
        <v>14</v>
      </c>
      <c r="H397" s="8">
        <v>14</v>
      </c>
      <c r="I397" s="8">
        <v>17</v>
      </c>
      <c r="J397" s="8">
        <v>18</v>
      </c>
      <c r="K397" s="8">
        <v>37</v>
      </c>
      <c r="L397" s="8">
        <v>52</v>
      </c>
      <c r="M397" s="8">
        <v>57</v>
      </c>
      <c r="N397" s="8">
        <v>64</v>
      </c>
      <c r="O397" s="8">
        <v>80</v>
      </c>
      <c r="P397" s="8">
        <v>0</v>
      </c>
      <c r="Q397" s="8">
        <v>5</v>
      </c>
      <c r="R397" s="8">
        <v>8</v>
      </c>
      <c r="S397" s="8">
        <v>9</v>
      </c>
      <c r="T397" s="8">
        <v>12</v>
      </c>
      <c r="U397" s="8">
        <v>15</v>
      </c>
      <c r="V397" s="8">
        <v>15</v>
      </c>
      <c r="W397" s="8">
        <v>17</v>
      </c>
      <c r="X397" s="8">
        <v>26</v>
      </c>
      <c r="Y397" s="8">
        <v>47</v>
      </c>
    </row>
    <row r="398" spans="1:25" ht="12.75" x14ac:dyDescent="0.2">
      <c r="A398" s="8">
        <v>6</v>
      </c>
      <c r="B398" s="8">
        <v>6</v>
      </c>
      <c r="C398" s="8">
        <v>9</v>
      </c>
      <c r="D398" s="8">
        <v>9</v>
      </c>
      <c r="E398" s="8">
        <v>10</v>
      </c>
      <c r="F398" s="8">
        <v>13</v>
      </c>
      <c r="G398" s="8">
        <v>13</v>
      </c>
      <c r="H398" s="8">
        <v>14</v>
      </c>
      <c r="I398" s="8">
        <v>14</v>
      </c>
      <c r="J398" s="8">
        <v>17</v>
      </c>
      <c r="K398" s="8">
        <v>37</v>
      </c>
      <c r="L398" s="8">
        <v>52</v>
      </c>
      <c r="M398" s="8">
        <v>57</v>
      </c>
      <c r="N398" s="8">
        <v>64</v>
      </c>
      <c r="O398" s="8">
        <v>80</v>
      </c>
      <c r="P398" s="8">
        <v>0</v>
      </c>
      <c r="Q398" s="8">
        <v>5</v>
      </c>
      <c r="R398" s="8">
        <v>7</v>
      </c>
      <c r="S398" s="8">
        <v>9</v>
      </c>
      <c r="T398" s="8">
        <v>12</v>
      </c>
      <c r="U398" s="8">
        <v>14</v>
      </c>
      <c r="V398" s="8">
        <v>14</v>
      </c>
      <c r="W398" s="8">
        <v>16</v>
      </c>
      <c r="X398" s="8">
        <v>26</v>
      </c>
      <c r="Y398" s="8">
        <v>46</v>
      </c>
    </row>
    <row r="399" spans="1:25" ht="12.75" x14ac:dyDescent="0.2">
      <c r="A399" s="8">
        <v>5</v>
      </c>
      <c r="B399" s="8">
        <v>5</v>
      </c>
      <c r="C399" s="8">
        <v>9</v>
      </c>
      <c r="D399" s="8">
        <v>9</v>
      </c>
      <c r="E399" s="8">
        <v>10</v>
      </c>
      <c r="F399" s="8">
        <v>13</v>
      </c>
      <c r="G399" s="8">
        <v>13</v>
      </c>
      <c r="H399" s="8">
        <v>14</v>
      </c>
      <c r="I399" s="8">
        <v>14</v>
      </c>
      <c r="J399" s="8">
        <v>17</v>
      </c>
      <c r="K399" s="8">
        <v>37</v>
      </c>
      <c r="L399" s="8">
        <v>52</v>
      </c>
      <c r="M399" s="8">
        <v>56</v>
      </c>
      <c r="N399" s="8">
        <v>64</v>
      </c>
      <c r="O399" s="8">
        <v>80</v>
      </c>
      <c r="P399" s="8">
        <v>0</v>
      </c>
      <c r="Q399" s="8">
        <v>5</v>
      </c>
      <c r="R399" s="8">
        <v>7</v>
      </c>
      <c r="S399" s="8">
        <v>9</v>
      </c>
      <c r="T399" s="8">
        <v>12</v>
      </c>
      <c r="U399" s="8">
        <v>14</v>
      </c>
      <c r="V399" s="8">
        <v>14</v>
      </c>
      <c r="W399" s="8">
        <v>16</v>
      </c>
      <c r="X399" s="8">
        <v>26</v>
      </c>
      <c r="Y399" s="8">
        <v>46</v>
      </c>
    </row>
    <row r="400" spans="1:25" ht="12.75" x14ac:dyDescent="0.2">
      <c r="A400" s="8">
        <v>6</v>
      </c>
      <c r="B400" s="8">
        <v>9</v>
      </c>
      <c r="C400" s="8">
        <v>9</v>
      </c>
      <c r="D400" s="8">
        <v>11</v>
      </c>
      <c r="E400" s="8">
        <v>11</v>
      </c>
      <c r="F400" s="8">
        <v>11</v>
      </c>
      <c r="G400" s="8">
        <v>12</v>
      </c>
      <c r="H400" s="8">
        <v>12</v>
      </c>
      <c r="I400" s="8">
        <v>12</v>
      </c>
      <c r="J400" s="8">
        <v>13</v>
      </c>
      <c r="K400" s="8">
        <v>33</v>
      </c>
      <c r="L400" s="8">
        <v>45</v>
      </c>
      <c r="M400" s="8">
        <v>50</v>
      </c>
      <c r="N400" s="8">
        <v>57</v>
      </c>
      <c r="O400" s="8">
        <v>74</v>
      </c>
      <c r="P400" s="8">
        <v>2</v>
      </c>
      <c r="Q400" s="8">
        <v>5</v>
      </c>
      <c r="R400" s="8">
        <v>6</v>
      </c>
      <c r="S400" s="8">
        <v>8</v>
      </c>
      <c r="T400" s="8">
        <v>10</v>
      </c>
      <c r="U400" s="8">
        <v>8</v>
      </c>
      <c r="V400" s="8">
        <v>8</v>
      </c>
      <c r="W400" s="8">
        <v>14</v>
      </c>
      <c r="X400" s="8">
        <v>19</v>
      </c>
      <c r="Y400" s="8">
        <v>45</v>
      </c>
    </row>
    <row r="401" spans="1:25" ht="12.75" x14ac:dyDescent="0.2">
      <c r="A401" s="8">
        <v>7</v>
      </c>
      <c r="B401" s="8">
        <v>7</v>
      </c>
      <c r="C401" s="8">
        <v>10</v>
      </c>
      <c r="D401" s="8">
        <v>11</v>
      </c>
      <c r="E401" s="8">
        <v>12</v>
      </c>
      <c r="F401" s="8">
        <v>12</v>
      </c>
      <c r="G401" s="8">
        <v>12</v>
      </c>
      <c r="H401" s="8">
        <v>13</v>
      </c>
      <c r="I401" s="8">
        <v>14</v>
      </c>
      <c r="J401" s="8">
        <v>15</v>
      </c>
      <c r="K401" s="8">
        <v>38</v>
      </c>
      <c r="L401" s="8">
        <v>51</v>
      </c>
      <c r="M401" s="8">
        <v>55</v>
      </c>
      <c r="N401" s="8">
        <v>63</v>
      </c>
      <c r="O401" s="8">
        <v>79</v>
      </c>
      <c r="P401" s="8">
        <v>5</v>
      </c>
      <c r="Q401" s="8">
        <v>6</v>
      </c>
      <c r="R401" s="8">
        <v>6</v>
      </c>
      <c r="S401" s="8">
        <v>12</v>
      </c>
      <c r="T401" s="8">
        <v>12</v>
      </c>
      <c r="U401" s="8">
        <v>13</v>
      </c>
      <c r="V401" s="8">
        <v>13</v>
      </c>
      <c r="W401" s="8">
        <v>13</v>
      </c>
      <c r="X401" s="8">
        <v>25</v>
      </c>
      <c r="Y401" s="8">
        <v>43</v>
      </c>
    </row>
    <row r="402" spans="1:25" ht="12.75" x14ac:dyDescent="0.2">
      <c r="A402" s="8">
        <v>7</v>
      </c>
      <c r="B402" s="8">
        <v>9</v>
      </c>
      <c r="C402" s="8">
        <v>10</v>
      </c>
      <c r="D402" s="8">
        <v>11</v>
      </c>
      <c r="E402" s="8">
        <v>11</v>
      </c>
      <c r="F402" s="8">
        <v>11</v>
      </c>
      <c r="G402" s="8">
        <v>12</v>
      </c>
      <c r="H402" s="8">
        <v>12</v>
      </c>
      <c r="I402" s="8">
        <v>13</v>
      </c>
      <c r="J402" s="8">
        <v>15</v>
      </c>
      <c r="K402" s="8">
        <v>37</v>
      </c>
      <c r="L402" s="8">
        <v>49</v>
      </c>
      <c r="M402" s="8">
        <v>54</v>
      </c>
      <c r="N402" s="8">
        <v>61</v>
      </c>
      <c r="O402" s="8">
        <v>78</v>
      </c>
      <c r="P402" s="8">
        <v>4</v>
      </c>
      <c r="Q402" s="8">
        <v>6</v>
      </c>
      <c r="R402" s="8">
        <v>6</v>
      </c>
      <c r="S402" s="8">
        <v>7</v>
      </c>
      <c r="T402" s="8">
        <v>8</v>
      </c>
      <c r="U402" s="8">
        <v>12</v>
      </c>
      <c r="V402" s="8">
        <v>12</v>
      </c>
      <c r="W402" s="8">
        <v>12</v>
      </c>
      <c r="X402" s="8">
        <v>24</v>
      </c>
      <c r="Y402" s="8">
        <v>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9" width="9.85546875" customWidth="1"/>
    <col min="10" max="10" width="10.85546875" customWidth="1"/>
    <col min="11" max="25" width="11.42578125" customWidth="1"/>
  </cols>
  <sheetData>
    <row r="1" spans="1:25" ht="15.75" customHeight="1" x14ac:dyDescent="0.2">
      <c r="A1" s="7" t="s">
        <v>168</v>
      </c>
      <c r="B1" s="7" t="s">
        <v>169</v>
      </c>
      <c r="C1" s="7" t="s">
        <v>170</v>
      </c>
      <c r="D1" s="7" t="s">
        <v>171</v>
      </c>
      <c r="E1" s="7" t="s">
        <v>172</v>
      </c>
      <c r="F1" s="7" t="s">
        <v>173</v>
      </c>
      <c r="G1" s="7" t="s">
        <v>174</v>
      </c>
      <c r="H1" s="7" t="s">
        <v>175</v>
      </c>
      <c r="I1" s="7" t="s">
        <v>176</v>
      </c>
      <c r="J1" s="7" t="s">
        <v>177</v>
      </c>
      <c r="K1" s="7" t="s">
        <v>178</v>
      </c>
      <c r="L1" s="7" t="s">
        <v>179</v>
      </c>
      <c r="M1" s="7" t="s">
        <v>180</v>
      </c>
      <c r="N1" s="7" t="s">
        <v>181</v>
      </c>
      <c r="O1" s="7" t="s">
        <v>182</v>
      </c>
      <c r="P1" s="7" t="s">
        <v>183</v>
      </c>
      <c r="Q1" s="7" t="s">
        <v>184</v>
      </c>
      <c r="R1" s="7" t="s">
        <v>185</v>
      </c>
      <c r="S1" s="7" t="s">
        <v>186</v>
      </c>
      <c r="T1" s="7" t="s">
        <v>187</v>
      </c>
      <c r="U1" s="7" t="s">
        <v>188</v>
      </c>
      <c r="V1" s="7" t="s">
        <v>189</v>
      </c>
      <c r="W1" s="7" t="s">
        <v>190</v>
      </c>
      <c r="X1" s="7" t="s">
        <v>191</v>
      </c>
      <c r="Y1" s="7" t="s">
        <v>192</v>
      </c>
    </row>
    <row r="2" spans="1:25" ht="15.75" customHeight="1" x14ac:dyDescent="0.2">
      <c r="A2" s="8">
        <v>2</v>
      </c>
      <c r="B2" s="8">
        <v>2</v>
      </c>
      <c r="C2" s="8">
        <v>3</v>
      </c>
      <c r="D2" s="8">
        <v>4</v>
      </c>
      <c r="E2" s="8">
        <v>5</v>
      </c>
      <c r="F2" s="8">
        <v>5</v>
      </c>
      <c r="G2" s="8">
        <v>5</v>
      </c>
      <c r="H2" s="8">
        <v>5</v>
      </c>
      <c r="I2" s="8">
        <v>5</v>
      </c>
      <c r="J2" s="8">
        <v>6</v>
      </c>
      <c r="K2" s="8">
        <v>14</v>
      </c>
      <c r="L2" s="8">
        <v>15</v>
      </c>
      <c r="M2" s="8">
        <v>16</v>
      </c>
      <c r="N2" s="8">
        <v>20</v>
      </c>
      <c r="O2" s="8">
        <v>25</v>
      </c>
      <c r="P2" s="8">
        <v>2</v>
      </c>
      <c r="Q2" s="8">
        <v>2</v>
      </c>
      <c r="R2" s="8">
        <v>5</v>
      </c>
      <c r="S2" s="8">
        <v>5</v>
      </c>
      <c r="T2" s="8">
        <v>6</v>
      </c>
      <c r="U2" s="8">
        <v>3</v>
      </c>
      <c r="V2" s="8">
        <v>6</v>
      </c>
      <c r="W2" s="8">
        <v>6</v>
      </c>
      <c r="X2" s="8">
        <v>8</v>
      </c>
      <c r="Y2" s="8">
        <v>12</v>
      </c>
    </row>
    <row r="3" spans="1:25" ht="15.75" customHeight="1" x14ac:dyDescent="0.2">
      <c r="A3" s="8">
        <v>2</v>
      </c>
      <c r="B3" s="8">
        <v>2</v>
      </c>
      <c r="C3" s="8">
        <v>2</v>
      </c>
      <c r="D3" s="8">
        <v>2</v>
      </c>
      <c r="E3" s="8">
        <v>3</v>
      </c>
      <c r="F3" s="8">
        <v>4</v>
      </c>
      <c r="G3" s="8">
        <v>4</v>
      </c>
      <c r="H3" s="8">
        <v>4</v>
      </c>
      <c r="I3" s="8">
        <v>5</v>
      </c>
      <c r="J3" s="8">
        <v>5</v>
      </c>
      <c r="K3" s="8">
        <v>16</v>
      </c>
      <c r="L3" s="8">
        <v>16</v>
      </c>
      <c r="M3" s="8">
        <v>17</v>
      </c>
      <c r="N3" s="8">
        <v>21</v>
      </c>
      <c r="O3" s="8">
        <v>24</v>
      </c>
      <c r="P3" s="8">
        <v>2</v>
      </c>
      <c r="Q3" s="8">
        <v>2</v>
      </c>
      <c r="R3" s="8">
        <v>2</v>
      </c>
      <c r="S3" s="8">
        <v>2</v>
      </c>
      <c r="T3" s="8">
        <v>4</v>
      </c>
      <c r="U3" s="8">
        <v>3</v>
      </c>
      <c r="V3" s="8">
        <v>5</v>
      </c>
      <c r="W3" s="8">
        <v>5</v>
      </c>
      <c r="X3" s="8">
        <v>9</v>
      </c>
      <c r="Y3" s="8">
        <v>13</v>
      </c>
    </row>
    <row r="4" spans="1:25" ht="15.75" customHeight="1" x14ac:dyDescent="0.2">
      <c r="A4" s="8">
        <v>2</v>
      </c>
      <c r="B4" s="8">
        <v>2</v>
      </c>
      <c r="C4" s="8">
        <v>2</v>
      </c>
      <c r="D4" s="8">
        <v>2</v>
      </c>
      <c r="E4" s="8">
        <v>3</v>
      </c>
      <c r="F4" s="8">
        <v>3</v>
      </c>
      <c r="G4" s="8">
        <v>3</v>
      </c>
      <c r="H4" s="8">
        <v>4</v>
      </c>
      <c r="I4" s="8">
        <v>5</v>
      </c>
      <c r="J4" s="8">
        <v>5</v>
      </c>
      <c r="K4" s="8">
        <v>15</v>
      </c>
      <c r="L4" s="8">
        <v>16</v>
      </c>
      <c r="M4" s="8">
        <v>17</v>
      </c>
      <c r="N4" s="8">
        <v>20</v>
      </c>
      <c r="O4" s="8">
        <v>24</v>
      </c>
      <c r="P4" s="8">
        <v>1</v>
      </c>
      <c r="Q4" s="8">
        <v>2</v>
      </c>
      <c r="R4" s="8">
        <v>2</v>
      </c>
      <c r="S4" s="8">
        <v>2</v>
      </c>
      <c r="T4" s="8">
        <v>3</v>
      </c>
      <c r="U4" s="8">
        <v>3</v>
      </c>
      <c r="V4" s="8">
        <v>5</v>
      </c>
      <c r="W4" s="8">
        <v>5</v>
      </c>
      <c r="X4" s="8">
        <v>8</v>
      </c>
      <c r="Y4" s="8">
        <v>13</v>
      </c>
    </row>
    <row r="5" spans="1:25" ht="15.75" customHeight="1" x14ac:dyDescent="0.2">
      <c r="A5" s="8">
        <v>2</v>
      </c>
      <c r="B5" s="8">
        <v>2</v>
      </c>
      <c r="C5" s="8">
        <v>3</v>
      </c>
      <c r="D5" s="8">
        <v>3</v>
      </c>
      <c r="E5" s="8">
        <v>3</v>
      </c>
      <c r="F5" s="8">
        <v>3</v>
      </c>
      <c r="G5" s="8">
        <v>4</v>
      </c>
      <c r="H5" s="8">
        <v>4</v>
      </c>
      <c r="I5" s="8">
        <v>5</v>
      </c>
      <c r="J5" s="8">
        <v>5</v>
      </c>
      <c r="K5" s="8">
        <v>15</v>
      </c>
      <c r="L5" s="8">
        <v>16</v>
      </c>
      <c r="M5" s="8">
        <v>17</v>
      </c>
      <c r="N5" s="8">
        <v>21</v>
      </c>
      <c r="O5" s="8">
        <v>24</v>
      </c>
      <c r="P5" s="8">
        <v>1</v>
      </c>
      <c r="Q5" s="8">
        <v>2</v>
      </c>
      <c r="R5" s="8">
        <v>3</v>
      </c>
      <c r="S5" s="8">
        <v>3</v>
      </c>
      <c r="T5" s="8">
        <v>3</v>
      </c>
      <c r="U5" s="8">
        <v>4</v>
      </c>
      <c r="V5" s="8">
        <v>5</v>
      </c>
      <c r="W5" s="8">
        <v>5</v>
      </c>
      <c r="X5" s="8">
        <v>8</v>
      </c>
      <c r="Y5" s="8">
        <v>14</v>
      </c>
    </row>
    <row r="6" spans="1:25" ht="15.75" customHeight="1" x14ac:dyDescent="0.2">
      <c r="A6" s="8">
        <v>2</v>
      </c>
      <c r="B6" s="8">
        <v>3</v>
      </c>
      <c r="C6" s="8">
        <v>3</v>
      </c>
      <c r="D6" s="8">
        <v>4</v>
      </c>
      <c r="E6" s="8">
        <v>4</v>
      </c>
      <c r="F6" s="8">
        <v>4</v>
      </c>
      <c r="G6" s="8">
        <v>4</v>
      </c>
      <c r="H6" s="8">
        <v>5</v>
      </c>
      <c r="I6" s="8">
        <v>5</v>
      </c>
      <c r="J6" s="8">
        <v>6</v>
      </c>
      <c r="K6" s="8">
        <v>15</v>
      </c>
      <c r="L6" s="8">
        <v>16</v>
      </c>
      <c r="M6" s="8">
        <v>17</v>
      </c>
      <c r="N6" s="8">
        <v>21</v>
      </c>
      <c r="O6" s="8">
        <v>24</v>
      </c>
      <c r="P6" s="8">
        <v>1</v>
      </c>
      <c r="Q6" s="8">
        <v>2</v>
      </c>
      <c r="R6" s="8">
        <v>3</v>
      </c>
      <c r="S6" s="8">
        <v>4</v>
      </c>
      <c r="T6" s="8">
        <v>4</v>
      </c>
      <c r="U6" s="8">
        <v>4</v>
      </c>
      <c r="V6" s="8">
        <v>5</v>
      </c>
      <c r="W6" s="8">
        <v>5</v>
      </c>
      <c r="X6" s="8">
        <v>9</v>
      </c>
      <c r="Y6" s="8">
        <v>13</v>
      </c>
    </row>
    <row r="7" spans="1:25" ht="15.75" customHeight="1" x14ac:dyDescent="0.2">
      <c r="A7" s="8">
        <v>1</v>
      </c>
      <c r="B7" s="8">
        <v>1</v>
      </c>
      <c r="C7" s="8">
        <v>3</v>
      </c>
      <c r="D7" s="8">
        <v>3</v>
      </c>
      <c r="E7" s="8">
        <v>3</v>
      </c>
      <c r="F7" s="8">
        <v>3</v>
      </c>
      <c r="G7" s="8">
        <v>3</v>
      </c>
      <c r="H7" s="8">
        <v>4</v>
      </c>
      <c r="I7" s="8">
        <v>5</v>
      </c>
      <c r="J7" s="8">
        <v>5</v>
      </c>
      <c r="K7" s="8">
        <v>14</v>
      </c>
      <c r="L7" s="8">
        <v>15</v>
      </c>
      <c r="M7" s="8">
        <v>16</v>
      </c>
      <c r="N7" s="8">
        <v>20</v>
      </c>
      <c r="O7" s="8">
        <v>23</v>
      </c>
      <c r="P7" s="8">
        <v>1</v>
      </c>
      <c r="Q7" s="8">
        <v>2</v>
      </c>
      <c r="R7" s="8">
        <v>2</v>
      </c>
      <c r="S7" s="8">
        <v>3</v>
      </c>
      <c r="T7" s="8">
        <v>5</v>
      </c>
      <c r="U7" s="8">
        <v>4</v>
      </c>
      <c r="V7" s="8">
        <v>4</v>
      </c>
      <c r="W7" s="8">
        <v>4</v>
      </c>
      <c r="X7" s="8">
        <v>8</v>
      </c>
      <c r="Y7" s="8">
        <v>14</v>
      </c>
    </row>
    <row r="8" spans="1:25" ht="15.75" customHeight="1" x14ac:dyDescent="0.2">
      <c r="A8" s="8">
        <v>2</v>
      </c>
      <c r="B8" s="8">
        <v>2</v>
      </c>
      <c r="C8" s="8">
        <v>2</v>
      </c>
      <c r="D8" s="8">
        <v>4</v>
      </c>
      <c r="E8" s="8">
        <v>4</v>
      </c>
      <c r="F8" s="8">
        <v>4</v>
      </c>
      <c r="G8" s="8">
        <v>4</v>
      </c>
      <c r="H8" s="8">
        <v>4</v>
      </c>
      <c r="I8" s="8">
        <v>4</v>
      </c>
      <c r="J8" s="8">
        <v>4</v>
      </c>
      <c r="K8" s="8">
        <v>13</v>
      </c>
      <c r="L8" s="8">
        <v>14</v>
      </c>
      <c r="M8" s="8">
        <v>15</v>
      </c>
      <c r="N8" s="8">
        <v>19</v>
      </c>
      <c r="O8" s="8">
        <v>22</v>
      </c>
      <c r="P8" s="8">
        <v>0</v>
      </c>
      <c r="Q8" s="8">
        <v>1</v>
      </c>
      <c r="R8" s="8">
        <v>2</v>
      </c>
      <c r="S8" s="8">
        <v>2</v>
      </c>
      <c r="T8" s="8">
        <v>4</v>
      </c>
      <c r="U8" s="8">
        <v>3</v>
      </c>
      <c r="V8" s="8">
        <v>3</v>
      </c>
      <c r="W8" s="8">
        <v>4</v>
      </c>
      <c r="X8" s="8">
        <v>7</v>
      </c>
      <c r="Y8" s="8">
        <v>14</v>
      </c>
    </row>
    <row r="9" spans="1:25" ht="15.75" customHeight="1" x14ac:dyDescent="0.2">
      <c r="A9" s="8">
        <v>1</v>
      </c>
      <c r="B9" s="8">
        <v>1</v>
      </c>
      <c r="C9" s="8">
        <v>2</v>
      </c>
      <c r="D9" s="8">
        <v>3</v>
      </c>
      <c r="E9" s="8">
        <v>3</v>
      </c>
      <c r="F9" s="8">
        <v>3</v>
      </c>
      <c r="G9" s="8">
        <v>3</v>
      </c>
      <c r="H9" s="8">
        <v>3</v>
      </c>
      <c r="I9" s="8">
        <v>4</v>
      </c>
      <c r="J9" s="8">
        <v>5</v>
      </c>
      <c r="K9" s="8">
        <v>15</v>
      </c>
      <c r="L9" s="8">
        <v>16</v>
      </c>
      <c r="M9" s="8">
        <v>16</v>
      </c>
      <c r="N9" s="8">
        <v>20</v>
      </c>
      <c r="O9" s="8">
        <v>23</v>
      </c>
      <c r="P9" s="8">
        <v>1</v>
      </c>
      <c r="Q9" s="8">
        <v>1</v>
      </c>
      <c r="R9" s="8">
        <v>1</v>
      </c>
      <c r="S9" s="8">
        <v>3</v>
      </c>
      <c r="T9" s="8">
        <v>3</v>
      </c>
      <c r="U9" s="8">
        <v>4</v>
      </c>
      <c r="V9" s="8">
        <v>4</v>
      </c>
      <c r="W9" s="8">
        <v>4</v>
      </c>
      <c r="X9" s="8">
        <v>8</v>
      </c>
      <c r="Y9" s="8">
        <v>13</v>
      </c>
    </row>
    <row r="10" spans="1:25" ht="15.75" customHeight="1" x14ac:dyDescent="0.2">
      <c r="A10" s="8">
        <v>2</v>
      </c>
      <c r="B10" s="8">
        <v>2</v>
      </c>
      <c r="C10" s="8">
        <v>2</v>
      </c>
      <c r="D10" s="8">
        <v>3</v>
      </c>
      <c r="E10" s="8">
        <v>3</v>
      </c>
      <c r="F10" s="8">
        <v>3</v>
      </c>
      <c r="G10" s="8">
        <v>3</v>
      </c>
      <c r="H10" s="8">
        <v>4</v>
      </c>
      <c r="I10" s="8">
        <v>5</v>
      </c>
      <c r="J10" s="8">
        <v>5</v>
      </c>
      <c r="K10" s="8">
        <v>15</v>
      </c>
      <c r="L10" s="8">
        <v>16</v>
      </c>
      <c r="M10" s="8">
        <v>17</v>
      </c>
      <c r="N10" s="8">
        <v>20</v>
      </c>
      <c r="O10" s="8">
        <v>24</v>
      </c>
      <c r="P10" s="8">
        <v>1</v>
      </c>
      <c r="Q10" s="8">
        <v>1</v>
      </c>
      <c r="R10" s="8">
        <v>2</v>
      </c>
      <c r="S10" s="8">
        <v>3</v>
      </c>
      <c r="T10" s="8">
        <v>3</v>
      </c>
      <c r="U10" s="8">
        <v>4</v>
      </c>
      <c r="V10" s="8">
        <v>5</v>
      </c>
      <c r="W10" s="8">
        <v>5</v>
      </c>
      <c r="X10" s="8">
        <v>8</v>
      </c>
      <c r="Y10" s="8">
        <v>13</v>
      </c>
    </row>
    <row r="11" spans="1:25" ht="15.75" customHeight="1" x14ac:dyDescent="0.2">
      <c r="A11" s="8">
        <v>2</v>
      </c>
      <c r="B11" s="8">
        <v>3</v>
      </c>
      <c r="C11" s="8">
        <v>4</v>
      </c>
      <c r="D11" s="8">
        <v>4</v>
      </c>
      <c r="E11" s="8">
        <v>4</v>
      </c>
      <c r="F11" s="8">
        <v>4</v>
      </c>
      <c r="G11" s="8">
        <v>4</v>
      </c>
      <c r="H11" s="8">
        <v>4</v>
      </c>
      <c r="I11" s="8">
        <v>4</v>
      </c>
      <c r="J11" s="8">
        <v>4</v>
      </c>
      <c r="K11" s="8">
        <v>14</v>
      </c>
      <c r="L11" s="8">
        <v>14</v>
      </c>
      <c r="M11" s="8">
        <v>15</v>
      </c>
      <c r="N11" s="8">
        <v>19</v>
      </c>
      <c r="O11" s="8">
        <v>22</v>
      </c>
      <c r="P11" s="8">
        <v>0</v>
      </c>
      <c r="Q11" s="8">
        <v>2</v>
      </c>
      <c r="R11" s="8">
        <v>2</v>
      </c>
      <c r="S11" s="8">
        <v>2</v>
      </c>
      <c r="T11" s="8">
        <v>4</v>
      </c>
      <c r="U11" s="8">
        <v>3</v>
      </c>
      <c r="V11" s="8">
        <v>3</v>
      </c>
      <c r="W11" s="8">
        <v>4</v>
      </c>
      <c r="X11" s="8">
        <v>7</v>
      </c>
      <c r="Y11" s="8">
        <v>14</v>
      </c>
    </row>
    <row r="12" spans="1:25" ht="15.75" customHeight="1" x14ac:dyDescent="0.2">
      <c r="A12" s="8">
        <v>2</v>
      </c>
      <c r="B12" s="8">
        <v>2</v>
      </c>
      <c r="C12" s="8">
        <v>3</v>
      </c>
      <c r="D12" s="8">
        <v>3</v>
      </c>
      <c r="E12" s="8">
        <v>3</v>
      </c>
      <c r="F12" s="8">
        <v>3</v>
      </c>
      <c r="G12" s="8">
        <v>3</v>
      </c>
      <c r="H12" s="8">
        <v>4</v>
      </c>
      <c r="I12" s="8">
        <v>5</v>
      </c>
      <c r="J12" s="8">
        <v>5</v>
      </c>
      <c r="K12" s="8">
        <v>15</v>
      </c>
      <c r="L12" s="8">
        <v>16</v>
      </c>
      <c r="M12" s="8">
        <v>17</v>
      </c>
      <c r="N12" s="8">
        <v>20</v>
      </c>
      <c r="O12" s="8">
        <v>24</v>
      </c>
      <c r="P12" s="8">
        <v>1</v>
      </c>
      <c r="Q12" s="8">
        <v>2</v>
      </c>
      <c r="R12" s="8">
        <v>2</v>
      </c>
      <c r="S12" s="8">
        <v>2</v>
      </c>
      <c r="T12" s="8">
        <v>3</v>
      </c>
      <c r="U12" s="8">
        <v>4</v>
      </c>
      <c r="V12" s="8">
        <v>5</v>
      </c>
      <c r="W12" s="8">
        <v>5</v>
      </c>
      <c r="X12" s="8">
        <v>8</v>
      </c>
      <c r="Y12" s="8">
        <v>13</v>
      </c>
    </row>
    <row r="13" spans="1:25" ht="15.75" customHeight="1" x14ac:dyDescent="0.2">
      <c r="A13" s="8">
        <v>3</v>
      </c>
      <c r="B13" s="8">
        <v>3</v>
      </c>
      <c r="C13" s="8">
        <v>3</v>
      </c>
      <c r="D13" s="8">
        <v>3</v>
      </c>
      <c r="E13" s="8">
        <v>3</v>
      </c>
      <c r="F13" s="8">
        <v>4</v>
      </c>
      <c r="G13" s="8">
        <v>4</v>
      </c>
      <c r="H13" s="8">
        <v>5</v>
      </c>
      <c r="I13" s="8">
        <v>6</v>
      </c>
      <c r="J13" s="8">
        <v>6</v>
      </c>
      <c r="K13" s="8">
        <v>16</v>
      </c>
      <c r="L13" s="8">
        <v>17</v>
      </c>
      <c r="M13" s="8">
        <v>18</v>
      </c>
      <c r="N13" s="8">
        <v>22</v>
      </c>
      <c r="O13" s="8">
        <v>25</v>
      </c>
      <c r="P13" s="8">
        <v>3</v>
      </c>
      <c r="Q13" s="8">
        <v>3</v>
      </c>
      <c r="R13" s="8">
        <v>4</v>
      </c>
      <c r="S13" s="8">
        <v>4</v>
      </c>
      <c r="T13" s="8">
        <v>7</v>
      </c>
      <c r="U13" s="8">
        <v>5</v>
      </c>
      <c r="V13" s="8">
        <v>6</v>
      </c>
      <c r="W13" s="8">
        <v>6</v>
      </c>
      <c r="X13" s="8">
        <v>10</v>
      </c>
      <c r="Y13" s="8">
        <v>13</v>
      </c>
    </row>
    <row r="14" spans="1:25" ht="15.75" customHeight="1" x14ac:dyDescent="0.2">
      <c r="A14" s="8">
        <v>2</v>
      </c>
      <c r="B14" s="8">
        <v>2</v>
      </c>
      <c r="C14" s="8">
        <v>2</v>
      </c>
      <c r="D14" s="8">
        <v>2</v>
      </c>
      <c r="E14" s="8">
        <v>3</v>
      </c>
      <c r="F14" s="8">
        <v>3</v>
      </c>
      <c r="G14" s="8">
        <v>3</v>
      </c>
      <c r="H14" s="8">
        <v>4</v>
      </c>
      <c r="I14" s="8">
        <v>5</v>
      </c>
      <c r="J14" s="8">
        <v>5</v>
      </c>
      <c r="K14" s="8">
        <v>15</v>
      </c>
      <c r="L14" s="8">
        <v>16</v>
      </c>
      <c r="M14" s="8">
        <v>17</v>
      </c>
      <c r="N14" s="8">
        <v>20</v>
      </c>
      <c r="O14" s="8">
        <v>24</v>
      </c>
      <c r="P14" s="8">
        <v>1</v>
      </c>
      <c r="Q14" s="8">
        <v>2</v>
      </c>
      <c r="R14" s="8">
        <v>2</v>
      </c>
      <c r="S14" s="8">
        <v>2</v>
      </c>
      <c r="T14" s="8">
        <v>5</v>
      </c>
      <c r="U14" s="8">
        <v>4</v>
      </c>
      <c r="V14" s="8">
        <v>5</v>
      </c>
      <c r="W14" s="8">
        <v>5</v>
      </c>
      <c r="X14" s="8">
        <v>8</v>
      </c>
      <c r="Y14" s="8">
        <v>13</v>
      </c>
    </row>
    <row r="15" spans="1:25" ht="15.75" customHeight="1" x14ac:dyDescent="0.2">
      <c r="A15" s="8">
        <v>2</v>
      </c>
      <c r="B15" s="8">
        <v>2</v>
      </c>
      <c r="C15" s="8">
        <v>2</v>
      </c>
      <c r="D15" s="8">
        <v>3</v>
      </c>
      <c r="E15" s="8">
        <v>3</v>
      </c>
      <c r="F15" s="8">
        <v>3</v>
      </c>
      <c r="G15" s="8">
        <v>3</v>
      </c>
      <c r="H15" s="8">
        <v>4</v>
      </c>
      <c r="I15" s="8">
        <v>5</v>
      </c>
      <c r="J15" s="8">
        <v>5</v>
      </c>
      <c r="K15" s="8">
        <v>15</v>
      </c>
      <c r="L15" s="8">
        <v>16</v>
      </c>
      <c r="M15" s="8">
        <v>17</v>
      </c>
      <c r="N15" s="8">
        <v>20</v>
      </c>
      <c r="O15" s="8">
        <v>24</v>
      </c>
      <c r="P15" s="8">
        <v>1</v>
      </c>
      <c r="Q15" s="8">
        <v>2</v>
      </c>
      <c r="R15" s="8">
        <v>2</v>
      </c>
      <c r="S15" s="8">
        <v>2</v>
      </c>
      <c r="T15" s="8">
        <v>3</v>
      </c>
      <c r="U15" s="8">
        <v>4</v>
      </c>
      <c r="V15" s="8">
        <v>5</v>
      </c>
      <c r="W15" s="8">
        <v>5</v>
      </c>
      <c r="X15" s="8">
        <v>8</v>
      </c>
      <c r="Y15" s="8">
        <v>13</v>
      </c>
    </row>
    <row r="16" spans="1:25" ht="15.75" customHeight="1" x14ac:dyDescent="0.2">
      <c r="A16" s="8">
        <v>1</v>
      </c>
      <c r="B16" s="8">
        <v>1</v>
      </c>
      <c r="C16" s="8">
        <v>3</v>
      </c>
      <c r="D16" s="8">
        <v>3</v>
      </c>
      <c r="E16" s="8">
        <v>3</v>
      </c>
      <c r="F16" s="8">
        <v>3</v>
      </c>
      <c r="G16" s="8">
        <v>3</v>
      </c>
      <c r="H16" s="8">
        <v>4</v>
      </c>
      <c r="I16" s="8">
        <v>5</v>
      </c>
      <c r="J16" s="8">
        <v>5</v>
      </c>
      <c r="K16" s="8">
        <v>15</v>
      </c>
      <c r="L16" s="8">
        <v>15</v>
      </c>
      <c r="M16" s="8">
        <v>16</v>
      </c>
      <c r="N16" s="8">
        <v>20</v>
      </c>
      <c r="O16" s="8">
        <v>23</v>
      </c>
      <c r="P16" s="8">
        <v>1</v>
      </c>
      <c r="Q16" s="8">
        <v>1</v>
      </c>
      <c r="R16" s="8">
        <v>2</v>
      </c>
      <c r="S16" s="8">
        <v>2</v>
      </c>
      <c r="T16" s="8">
        <v>3</v>
      </c>
      <c r="U16" s="8">
        <v>4</v>
      </c>
      <c r="V16" s="8">
        <v>4</v>
      </c>
      <c r="W16" s="8">
        <v>4</v>
      </c>
      <c r="X16" s="8">
        <v>8</v>
      </c>
      <c r="Y16" s="8">
        <v>13</v>
      </c>
    </row>
    <row r="17" spans="1:25" ht="15.75" customHeight="1" x14ac:dyDescent="0.2">
      <c r="A17" s="8">
        <v>2</v>
      </c>
      <c r="B17" s="8">
        <v>2</v>
      </c>
      <c r="C17" s="8">
        <v>3</v>
      </c>
      <c r="D17" s="8">
        <v>3</v>
      </c>
      <c r="E17" s="8">
        <v>3</v>
      </c>
      <c r="F17" s="8">
        <v>3</v>
      </c>
      <c r="G17" s="8">
        <v>4</v>
      </c>
      <c r="H17" s="8">
        <v>4</v>
      </c>
      <c r="I17" s="8">
        <v>5</v>
      </c>
      <c r="J17" s="8">
        <v>5</v>
      </c>
      <c r="K17" s="8">
        <v>15</v>
      </c>
      <c r="L17" s="8">
        <v>16</v>
      </c>
      <c r="M17" s="8">
        <v>16</v>
      </c>
      <c r="N17" s="8">
        <v>20</v>
      </c>
      <c r="O17" s="8">
        <v>23</v>
      </c>
      <c r="P17" s="8">
        <v>1</v>
      </c>
      <c r="Q17" s="8">
        <v>1</v>
      </c>
      <c r="R17" s="8">
        <v>2</v>
      </c>
      <c r="S17" s="8">
        <v>3</v>
      </c>
      <c r="T17" s="8">
        <v>3</v>
      </c>
      <c r="U17" s="8">
        <v>4</v>
      </c>
      <c r="V17" s="8">
        <v>4</v>
      </c>
      <c r="W17" s="8">
        <v>4</v>
      </c>
      <c r="X17" s="8">
        <v>8</v>
      </c>
      <c r="Y17" s="8">
        <v>13</v>
      </c>
    </row>
    <row r="18" spans="1:25" ht="15.75" customHeight="1" x14ac:dyDescent="0.2">
      <c r="A18" s="8">
        <v>2</v>
      </c>
      <c r="B18" s="8">
        <v>2</v>
      </c>
      <c r="C18" s="8">
        <v>3</v>
      </c>
      <c r="D18" s="8">
        <v>3</v>
      </c>
      <c r="E18" s="8">
        <v>3</v>
      </c>
      <c r="F18" s="8">
        <v>4</v>
      </c>
      <c r="G18" s="8">
        <v>4</v>
      </c>
      <c r="H18" s="8">
        <v>5</v>
      </c>
      <c r="I18" s="8">
        <v>5</v>
      </c>
      <c r="J18" s="8">
        <v>6</v>
      </c>
      <c r="K18" s="8">
        <v>15</v>
      </c>
      <c r="L18" s="8">
        <v>16</v>
      </c>
      <c r="M18" s="8">
        <v>17</v>
      </c>
      <c r="N18" s="8">
        <v>21</v>
      </c>
      <c r="O18" s="8">
        <v>24</v>
      </c>
      <c r="P18" s="8">
        <v>1</v>
      </c>
      <c r="Q18" s="8">
        <v>2</v>
      </c>
      <c r="R18" s="8">
        <v>3</v>
      </c>
      <c r="S18" s="8">
        <v>3</v>
      </c>
      <c r="T18" s="8">
        <v>4</v>
      </c>
      <c r="U18" s="8">
        <v>4</v>
      </c>
      <c r="V18" s="8">
        <v>5</v>
      </c>
      <c r="W18" s="8">
        <v>5</v>
      </c>
      <c r="X18" s="8">
        <v>9</v>
      </c>
      <c r="Y18" s="8">
        <v>14</v>
      </c>
    </row>
    <row r="19" spans="1:25" ht="15.75" customHeight="1" x14ac:dyDescent="0.2">
      <c r="A19" s="8">
        <v>3</v>
      </c>
      <c r="B19" s="8">
        <v>3</v>
      </c>
      <c r="C19" s="8">
        <v>3</v>
      </c>
      <c r="D19" s="8">
        <v>3</v>
      </c>
      <c r="E19" s="8">
        <v>4</v>
      </c>
      <c r="F19" s="8">
        <v>4</v>
      </c>
      <c r="G19" s="8">
        <v>4</v>
      </c>
      <c r="H19" s="8">
        <v>6</v>
      </c>
      <c r="I19" s="8">
        <v>6</v>
      </c>
      <c r="J19" s="8">
        <v>6</v>
      </c>
      <c r="K19" s="8">
        <v>16</v>
      </c>
      <c r="L19" s="8">
        <v>17</v>
      </c>
      <c r="M19" s="8">
        <v>17</v>
      </c>
      <c r="N19" s="8">
        <v>21</v>
      </c>
      <c r="O19" s="8">
        <v>24</v>
      </c>
      <c r="P19" s="8">
        <v>2</v>
      </c>
      <c r="Q19" s="8">
        <v>2</v>
      </c>
      <c r="R19" s="8">
        <v>3</v>
      </c>
      <c r="S19" s="8">
        <v>4</v>
      </c>
      <c r="T19" s="8">
        <v>6</v>
      </c>
      <c r="U19" s="8">
        <v>4</v>
      </c>
      <c r="V19" s="8">
        <v>6</v>
      </c>
      <c r="W19" s="8">
        <v>6</v>
      </c>
      <c r="X19" s="8">
        <v>9</v>
      </c>
      <c r="Y19" s="8">
        <v>13</v>
      </c>
    </row>
    <row r="20" spans="1:25" ht="15.75" customHeight="1" x14ac:dyDescent="0.2">
      <c r="A20" s="8">
        <v>2</v>
      </c>
      <c r="B20" s="8">
        <v>2</v>
      </c>
      <c r="C20" s="8">
        <v>2</v>
      </c>
      <c r="D20" s="8">
        <v>3</v>
      </c>
      <c r="E20" s="8">
        <v>3</v>
      </c>
      <c r="F20" s="8">
        <v>3</v>
      </c>
      <c r="G20" s="8">
        <v>3</v>
      </c>
      <c r="H20" s="8">
        <v>3</v>
      </c>
      <c r="I20" s="8">
        <v>4</v>
      </c>
      <c r="J20" s="8">
        <v>5</v>
      </c>
      <c r="K20" s="8">
        <v>15</v>
      </c>
      <c r="L20" s="8">
        <v>16</v>
      </c>
      <c r="M20" s="8">
        <v>17</v>
      </c>
      <c r="N20" s="8">
        <v>20</v>
      </c>
      <c r="O20" s="8">
        <v>24</v>
      </c>
      <c r="P20" s="8">
        <v>1</v>
      </c>
      <c r="Q20" s="8">
        <v>1</v>
      </c>
      <c r="R20" s="8">
        <v>2</v>
      </c>
      <c r="S20" s="8">
        <v>2</v>
      </c>
      <c r="T20" s="8">
        <v>2</v>
      </c>
      <c r="U20" s="8">
        <v>4</v>
      </c>
      <c r="V20" s="8">
        <v>5</v>
      </c>
      <c r="W20" s="8">
        <v>5</v>
      </c>
      <c r="X20" s="8">
        <v>8</v>
      </c>
      <c r="Y20" s="8">
        <v>13</v>
      </c>
    </row>
    <row r="21" spans="1:25" ht="15.75" customHeight="1" x14ac:dyDescent="0.2">
      <c r="A21" s="8">
        <v>2</v>
      </c>
      <c r="B21" s="8">
        <v>2</v>
      </c>
      <c r="C21" s="8">
        <v>3</v>
      </c>
      <c r="D21" s="8">
        <v>3</v>
      </c>
      <c r="E21" s="8">
        <v>3</v>
      </c>
      <c r="F21" s="8">
        <v>3</v>
      </c>
      <c r="G21" s="8">
        <v>4</v>
      </c>
      <c r="H21" s="8">
        <v>4</v>
      </c>
      <c r="I21" s="8">
        <v>6</v>
      </c>
      <c r="J21" s="8">
        <v>6</v>
      </c>
      <c r="K21" s="8">
        <v>16</v>
      </c>
      <c r="L21" s="8">
        <v>17</v>
      </c>
      <c r="M21" s="8">
        <v>17</v>
      </c>
      <c r="N21" s="8">
        <v>21</v>
      </c>
      <c r="O21" s="8">
        <v>24</v>
      </c>
      <c r="P21" s="8">
        <v>2</v>
      </c>
      <c r="Q21" s="8">
        <v>2</v>
      </c>
      <c r="R21" s="8">
        <v>3</v>
      </c>
      <c r="S21" s="8">
        <v>4</v>
      </c>
      <c r="T21" s="8">
        <v>6</v>
      </c>
      <c r="U21" s="8">
        <v>4</v>
      </c>
      <c r="V21" s="8">
        <v>5</v>
      </c>
      <c r="W21" s="8">
        <v>5</v>
      </c>
      <c r="X21" s="8">
        <v>9</v>
      </c>
      <c r="Y21" s="8">
        <v>14</v>
      </c>
    </row>
    <row r="22" spans="1:25" ht="15.75" customHeight="1" x14ac:dyDescent="0.2">
      <c r="A22" s="8">
        <v>2</v>
      </c>
      <c r="B22" s="8">
        <v>3</v>
      </c>
      <c r="C22" s="8">
        <v>3</v>
      </c>
      <c r="D22" s="8">
        <v>4</v>
      </c>
      <c r="E22" s="8">
        <v>5</v>
      </c>
      <c r="F22" s="8">
        <v>5</v>
      </c>
      <c r="G22" s="8">
        <v>6</v>
      </c>
      <c r="H22" s="8">
        <v>6</v>
      </c>
      <c r="I22" s="8">
        <v>7</v>
      </c>
      <c r="J22" s="8">
        <v>7</v>
      </c>
      <c r="K22" s="8">
        <v>16</v>
      </c>
      <c r="L22" s="8">
        <v>17</v>
      </c>
      <c r="M22" s="8">
        <v>18</v>
      </c>
      <c r="N22" s="8">
        <v>21</v>
      </c>
      <c r="O22" s="8">
        <v>25</v>
      </c>
      <c r="P22" s="8">
        <v>2</v>
      </c>
      <c r="Q22" s="8">
        <v>4</v>
      </c>
      <c r="R22" s="8">
        <v>4</v>
      </c>
      <c r="S22" s="8">
        <v>5</v>
      </c>
      <c r="T22" s="8">
        <v>7</v>
      </c>
      <c r="U22" s="8">
        <v>5</v>
      </c>
      <c r="V22" s="8">
        <v>6</v>
      </c>
      <c r="W22" s="8">
        <v>6</v>
      </c>
      <c r="X22" s="8">
        <v>9</v>
      </c>
      <c r="Y22" s="8">
        <v>13</v>
      </c>
    </row>
    <row r="23" spans="1:25" ht="15.75" customHeight="1" x14ac:dyDescent="0.2">
      <c r="A23" s="8">
        <v>1</v>
      </c>
      <c r="B23" s="8">
        <v>1</v>
      </c>
      <c r="C23" s="8">
        <v>3</v>
      </c>
      <c r="D23" s="8">
        <v>3</v>
      </c>
      <c r="E23" s="8">
        <v>3</v>
      </c>
      <c r="F23" s="8">
        <v>3</v>
      </c>
      <c r="G23" s="8">
        <v>3</v>
      </c>
      <c r="H23" s="8">
        <v>4</v>
      </c>
      <c r="I23" s="8">
        <v>5</v>
      </c>
      <c r="J23" s="8">
        <v>5</v>
      </c>
      <c r="K23" s="8">
        <v>15</v>
      </c>
      <c r="L23" s="8">
        <v>16</v>
      </c>
      <c r="M23" s="8">
        <v>16</v>
      </c>
      <c r="N23" s="8">
        <v>20</v>
      </c>
      <c r="O23" s="8">
        <v>23</v>
      </c>
      <c r="P23" s="8">
        <v>1</v>
      </c>
      <c r="Q23" s="8">
        <v>1</v>
      </c>
      <c r="R23" s="8">
        <v>2</v>
      </c>
      <c r="S23" s="8">
        <v>2</v>
      </c>
      <c r="T23" s="8">
        <v>3</v>
      </c>
      <c r="U23" s="8">
        <v>4</v>
      </c>
      <c r="V23" s="8">
        <v>4</v>
      </c>
      <c r="W23" s="8">
        <v>4</v>
      </c>
      <c r="X23" s="8">
        <v>8</v>
      </c>
      <c r="Y23" s="8">
        <v>13</v>
      </c>
    </row>
    <row r="24" spans="1:25" ht="15.75" customHeight="1" x14ac:dyDescent="0.2">
      <c r="A24" s="8">
        <v>2</v>
      </c>
      <c r="B24" s="8">
        <v>3</v>
      </c>
      <c r="C24" s="8">
        <v>3</v>
      </c>
      <c r="D24" s="8">
        <v>4</v>
      </c>
      <c r="E24" s="8">
        <v>4</v>
      </c>
      <c r="F24" s="8">
        <v>4</v>
      </c>
      <c r="G24" s="8">
        <v>4</v>
      </c>
      <c r="H24" s="8">
        <v>4</v>
      </c>
      <c r="I24" s="8">
        <v>6</v>
      </c>
      <c r="J24" s="8">
        <v>7</v>
      </c>
      <c r="K24" s="8">
        <v>16</v>
      </c>
      <c r="L24" s="8">
        <v>17</v>
      </c>
      <c r="M24" s="8">
        <v>18</v>
      </c>
      <c r="N24" s="8">
        <v>22</v>
      </c>
      <c r="O24" s="8">
        <v>25</v>
      </c>
      <c r="P24" s="8">
        <v>2</v>
      </c>
      <c r="Q24" s="8">
        <v>3</v>
      </c>
      <c r="R24" s="8">
        <v>3</v>
      </c>
      <c r="S24" s="8">
        <v>4</v>
      </c>
      <c r="T24" s="8">
        <v>5</v>
      </c>
      <c r="U24" s="8">
        <v>5</v>
      </c>
      <c r="V24" s="8">
        <v>6</v>
      </c>
      <c r="W24" s="8">
        <v>6</v>
      </c>
      <c r="X24" s="8">
        <v>10</v>
      </c>
      <c r="Y24" s="8">
        <v>13</v>
      </c>
    </row>
    <row r="25" spans="1:25" ht="12.75" x14ac:dyDescent="0.2">
      <c r="A25" s="8">
        <v>3</v>
      </c>
      <c r="B25" s="8">
        <v>3</v>
      </c>
      <c r="C25" s="8">
        <v>3</v>
      </c>
      <c r="D25" s="8">
        <v>3</v>
      </c>
      <c r="E25" s="8">
        <v>3</v>
      </c>
      <c r="F25" s="8">
        <v>4</v>
      </c>
      <c r="G25" s="8">
        <v>4</v>
      </c>
      <c r="H25" s="8">
        <v>4</v>
      </c>
      <c r="I25" s="8">
        <v>6</v>
      </c>
      <c r="J25" s="8">
        <v>6</v>
      </c>
      <c r="K25" s="8">
        <v>16</v>
      </c>
      <c r="L25" s="8">
        <v>17</v>
      </c>
      <c r="M25" s="8">
        <v>18</v>
      </c>
      <c r="N25" s="8">
        <v>21</v>
      </c>
      <c r="O25" s="8">
        <v>25</v>
      </c>
      <c r="P25" s="8">
        <v>2</v>
      </c>
      <c r="Q25" s="8">
        <v>2</v>
      </c>
      <c r="R25" s="8">
        <v>4</v>
      </c>
      <c r="S25" s="8">
        <v>4</v>
      </c>
      <c r="T25" s="8">
        <v>5</v>
      </c>
      <c r="U25" s="8">
        <v>5</v>
      </c>
      <c r="V25" s="8">
        <v>6</v>
      </c>
      <c r="W25" s="8">
        <v>6</v>
      </c>
      <c r="X25" s="8">
        <v>9</v>
      </c>
      <c r="Y25" s="8">
        <v>13</v>
      </c>
    </row>
    <row r="26" spans="1:25" ht="12.75" x14ac:dyDescent="0.2">
      <c r="A26" s="8">
        <v>3</v>
      </c>
      <c r="B26" s="8">
        <v>3</v>
      </c>
      <c r="C26" s="8">
        <v>3</v>
      </c>
      <c r="D26" s="8">
        <v>3</v>
      </c>
      <c r="E26" s="8">
        <v>3</v>
      </c>
      <c r="F26" s="8">
        <v>4</v>
      </c>
      <c r="G26" s="8">
        <v>4</v>
      </c>
      <c r="H26" s="8">
        <v>4</v>
      </c>
      <c r="I26" s="8">
        <v>6</v>
      </c>
      <c r="J26" s="8">
        <v>6</v>
      </c>
      <c r="K26" s="8">
        <v>16</v>
      </c>
      <c r="L26" s="8">
        <v>17</v>
      </c>
      <c r="M26" s="8">
        <v>18</v>
      </c>
      <c r="N26" s="8">
        <v>21</v>
      </c>
      <c r="O26" s="8">
        <v>25</v>
      </c>
      <c r="P26" s="8">
        <v>2</v>
      </c>
      <c r="Q26" s="8">
        <v>2</v>
      </c>
      <c r="R26" s="8">
        <v>4</v>
      </c>
      <c r="S26" s="8">
        <v>4</v>
      </c>
      <c r="T26" s="8">
        <v>5</v>
      </c>
      <c r="U26" s="8">
        <v>5</v>
      </c>
      <c r="V26" s="8">
        <v>6</v>
      </c>
      <c r="W26" s="8">
        <v>6</v>
      </c>
      <c r="X26" s="8">
        <v>9</v>
      </c>
      <c r="Y26" s="8">
        <v>13</v>
      </c>
    </row>
    <row r="27" spans="1:25" ht="12.75" x14ac:dyDescent="0.2">
      <c r="A27" s="8">
        <v>3</v>
      </c>
      <c r="B27" s="8">
        <v>3</v>
      </c>
      <c r="C27" s="8">
        <v>3</v>
      </c>
      <c r="D27" s="8">
        <v>3</v>
      </c>
      <c r="E27" s="8">
        <v>3</v>
      </c>
      <c r="F27" s="8">
        <v>4</v>
      </c>
      <c r="G27" s="8">
        <v>4</v>
      </c>
      <c r="H27" s="8">
        <v>4</v>
      </c>
      <c r="I27" s="8">
        <v>6</v>
      </c>
      <c r="J27" s="8">
        <v>6</v>
      </c>
      <c r="K27" s="8">
        <v>16</v>
      </c>
      <c r="L27" s="8">
        <v>17</v>
      </c>
      <c r="M27" s="8">
        <v>18</v>
      </c>
      <c r="N27" s="8">
        <v>21</v>
      </c>
      <c r="O27" s="8">
        <v>25</v>
      </c>
      <c r="P27" s="8">
        <v>2</v>
      </c>
      <c r="Q27" s="8">
        <v>2</v>
      </c>
      <c r="R27" s="8">
        <v>3</v>
      </c>
      <c r="S27" s="8">
        <v>4</v>
      </c>
      <c r="T27" s="8">
        <v>5</v>
      </c>
      <c r="U27" s="8">
        <v>5</v>
      </c>
      <c r="V27" s="8">
        <v>6</v>
      </c>
      <c r="W27" s="8">
        <v>6</v>
      </c>
      <c r="X27" s="8">
        <v>9</v>
      </c>
      <c r="Y27" s="8">
        <v>13</v>
      </c>
    </row>
    <row r="28" spans="1:25" ht="12.75" x14ac:dyDescent="0.2">
      <c r="A28" s="8">
        <v>2</v>
      </c>
      <c r="B28" s="8">
        <v>2</v>
      </c>
      <c r="C28" s="8">
        <v>3</v>
      </c>
      <c r="D28" s="8">
        <v>3</v>
      </c>
      <c r="E28" s="8">
        <v>3</v>
      </c>
      <c r="F28" s="8">
        <v>4</v>
      </c>
      <c r="G28" s="8">
        <v>4</v>
      </c>
      <c r="H28" s="8">
        <v>4</v>
      </c>
      <c r="I28" s="8">
        <v>6</v>
      </c>
      <c r="J28" s="8">
        <v>6</v>
      </c>
      <c r="K28" s="8">
        <v>16</v>
      </c>
      <c r="L28" s="8">
        <v>17</v>
      </c>
      <c r="M28" s="8">
        <v>17</v>
      </c>
      <c r="N28" s="8">
        <v>21</v>
      </c>
      <c r="O28" s="8">
        <v>24</v>
      </c>
      <c r="P28" s="8">
        <v>2</v>
      </c>
      <c r="Q28" s="8">
        <v>2</v>
      </c>
      <c r="R28" s="8">
        <v>3</v>
      </c>
      <c r="S28" s="8">
        <v>3</v>
      </c>
      <c r="T28" s="8">
        <v>4</v>
      </c>
      <c r="U28" s="8">
        <v>4</v>
      </c>
      <c r="V28" s="8">
        <v>6</v>
      </c>
      <c r="W28" s="8">
        <v>6</v>
      </c>
      <c r="X28" s="8">
        <v>9</v>
      </c>
      <c r="Y28" s="8">
        <v>13</v>
      </c>
    </row>
    <row r="29" spans="1:25" ht="12.75" x14ac:dyDescent="0.2">
      <c r="A29" s="8">
        <v>2</v>
      </c>
      <c r="B29" s="8">
        <v>2</v>
      </c>
      <c r="C29" s="8">
        <v>3</v>
      </c>
      <c r="D29" s="8">
        <v>3</v>
      </c>
      <c r="E29" s="8">
        <v>3</v>
      </c>
      <c r="F29" s="8">
        <v>3</v>
      </c>
      <c r="G29" s="8">
        <v>3</v>
      </c>
      <c r="H29" s="8">
        <v>5</v>
      </c>
      <c r="I29" s="8">
        <v>5</v>
      </c>
      <c r="J29" s="8">
        <v>5</v>
      </c>
      <c r="K29" s="8">
        <v>15</v>
      </c>
      <c r="L29" s="8">
        <v>16</v>
      </c>
      <c r="M29" s="8">
        <v>17</v>
      </c>
      <c r="N29" s="8">
        <v>20</v>
      </c>
      <c r="O29" s="8">
        <v>23</v>
      </c>
      <c r="P29" s="8">
        <v>1</v>
      </c>
      <c r="Q29" s="8">
        <v>1</v>
      </c>
      <c r="R29" s="8">
        <v>1</v>
      </c>
      <c r="S29" s="8">
        <v>3</v>
      </c>
      <c r="T29" s="8">
        <v>3</v>
      </c>
      <c r="U29" s="8">
        <v>3</v>
      </c>
      <c r="V29" s="8">
        <v>5</v>
      </c>
      <c r="W29" s="8">
        <v>5</v>
      </c>
      <c r="X29" s="8">
        <v>8</v>
      </c>
      <c r="Y29" s="8">
        <v>13</v>
      </c>
    </row>
    <row r="30" spans="1:25" ht="12.75" x14ac:dyDescent="0.2">
      <c r="A30" s="8">
        <v>2</v>
      </c>
      <c r="B30" s="8">
        <v>2</v>
      </c>
      <c r="C30" s="8">
        <v>3</v>
      </c>
      <c r="D30" s="8">
        <v>3</v>
      </c>
      <c r="E30" s="8">
        <v>3</v>
      </c>
      <c r="F30" s="8">
        <v>4</v>
      </c>
      <c r="G30" s="8">
        <v>4</v>
      </c>
      <c r="H30" s="8">
        <v>4</v>
      </c>
      <c r="I30" s="8">
        <v>4</v>
      </c>
      <c r="J30" s="8">
        <v>5</v>
      </c>
      <c r="K30" s="8">
        <v>14</v>
      </c>
      <c r="L30" s="8">
        <v>15</v>
      </c>
      <c r="M30" s="8">
        <v>15</v>
      </c>
      <c r="N30" s="8">
        <v>19</v>
      </c>
      <c r="O30" s="8">
        <v>23</v>
      </c>
      <c r="P30" s="8">
        <v>0</v>
      </c>
      <c r="Q30" s="8">
        <v>2</v>
      </c>
      <c r="R30" s="8">
        <v>2</v>
      </c>
      <c r="S30" s="8">
        <v>3</v>
      </c>
      <c r="T30" s="8">
        <v>4</v>
      </c>
      <c r="U30" s="8">
        <v>3</v>
      </c>
      <c r="V30" s="8">
        <v>4</v>
      </c>
      <c r="W30" s="8">
        <v>4</v>
      </c>
      <c r="X30" s="8">
        <v>7</v>
      </c>
      <c r="Y30" s="8">
        <v>13</v>
      </c>
    </row>
    <row r="31" spans="1:25" ht="12.75" x14ac:dyDescent="0.2">
      <c r="A31" s="8">
        <v>2</v>
      </c>
      <c r="B31" s="8">
        <v>2</v>
      </c>
      <c r="C31" s="8">
        <v>2</v>
      </c>
      <c r="D31" s="8">
        <v>2</v>
      </c>
      <c r="E31" s="8">
        <v>2</v>
      </c>
      <c r="F31" s="8">
        <v>3</v>
      </c>
      <c r="G31" s="8">
        <v>3</v>
      </c>
      <c r="H31" s="8">
        <v>4</v>
      </c>
      <c r="I31" s="8">
        <v>4</v>
      </c>
      <c r="J31" s="8">
        <v>5</v>
      </c>
      <c r="K31" s="8">
        <v>15</v>
      </c>
      <c r="L31" s="8">
        <v>16</v>
      </c>
      <c r="M31" s="8">
        <v>17</v>
      </c>
      <c r="N31" s="8">
        <v>20</v>
      </c>
      <c r="O31" s="8">
        <v>24</v>
      </c>
      <c r="P31" s="8">
        <v>1</v>
      </c>
      <c r="Q31" s="8">
        <v>1</v>
      </c>
      <c r="R31" s="8">
        <v>2</v>
      </c>
      <c r="S31" s="8">
        <v>3</v>
      </c>
      <c r="T31" s="8">
        <v>3</v>
      </c>
      <c r="U31" s="8">
        <v>3</v>
      </c>
      <c r="V31" s="8">
        <v>5</v>
      </c>
      <c r="W31" s="8">
        <v>5</v>
      </c>
      <c r="X31" s="8">
        <v>8</v>
      </c>
      <c r="Y31" s="8">
        <v>13</v>
      </c>
    </row>
    <row r="32" spans="1:25" ht="12.75" x14ac:dyDescent="0.2">
      <c r="A32" s="8">
        <v>2</v>
      </c>
      <c r="B32" s="8">
        <v>2</v>
      </c>
      <c r="C32" s="8">
        <v>3</v>
      </c>
      <c r="D32" s="8">
        <v>3</v>
      </c>
      <c r="E32" s="8">
        <v>4</v>
      </c>
      <c r="F32" s="8">
        <v>4</v>
      </c>
      <c r="G32" s="8">
        <v>4</v>
      </c>
      <c r="H32" s="8">
        <v>4</v>
      </c>
      <c r="I32" s="8">
        <v>5</v>
      </c>
      <c r="J32" s="8">
        <v>6</v>
      </c>
      <c r="K32" s="8">
        <v>15</v>
      </c>
      <c r="L32" s="8">
        <v>16</v>
      </c>
      <c r="M32" s="8">
        <v>17</v>
      </c>
      <c r="N32" s="8">
        <v>21</v>
      </c>
      <c r="O32" s="8">
        <v>24</v>
      </c>
      <c r="P32" s="8">
        <v>1</v>
      </c>
      <c r="Q32" s="8">
        <v>2</v>
      </c>
      <c r="R32" s="8">
        <v>2</v>
      </c>
      <c r="S32" s="8">
        <v>4</v>
      </c>
      <c r="T32" s="8">
        <v>4</v>
      </c>
      <c r="U32" s="8">
        <v>4</v>
      </c>
      <c r="V32" s="8">
        <v>5</v>
      </c>
      <c r="W32" s="8">
        <v>5</v>
      </c>
      <c r="X32" s="8">
        <v>9</v>
      </c>
      <c r="Y32" s="8">
        <v>14</v>
      </c>
    </row>
    <row r="33" spans="1:25" ht="12.75" x14ac:dyDescent="0.2">
      <c r="A33" s="8">
        <v>1</v>
      </c>
      <c r="B33" s="8">
        <v>1</v>
      </c>
      <c r="C33" s="8">
        <v>3</v>
      </c>
      <c r="D33" s="8">
        <v>3</v>
      </c>
      <c r="E33" s="8">
        <v>3</v>
      </c>
      <c r="F33" s="8">
        <v>3</v>
      </c>
      <c r="G33" s="8">
        <v>3</v>
      </c>
      <c r="H33" s="8">
        <v>3</v>
      </c>
      <c r="I33" s="8">
        <v>4</v>
      </c>
      <c r="J33" s="8">
        <v>5</v>
      </c>
      <c r="K33" s="8">
        <v>14</v>
      </c>
      <c r="L33" s="8">
        <v>15</v>
      </c>
      <c r="M33" s="8">
        <v>16</v>
      </c>
      <c r="N33" s="8">
        <v>20</v>
      </c>
      <c r="O33" s="8">
        <v>23</v>
      </c>
      <c r="P33" s="8">
        <v>1</v>
      </c>
      <c r="Q33" s="8">
        <v>1</v>
      </c>
      <c r="R33" s="8">
        <v>2</v>
      </c>
      <c r="S33" s="8">
        <v>2</v>
      </c>
      <c r="T33" s="8">
        <v>3</v>
      </c>
      <c r="U33" s="8">
        <v>4</v>
      </c>
      <c r="V33" s="8">
        <v>4</v>
      </c>
      <c r="W33" s="8">
        <v>4</v>
      </c>
      <c r="X33" s="8">
        <v>8</v>
      </c>
      <c r="Y33" s="8">
        <v>13</v>
      </c>
    </row>
    <row r="34" spans="1:25" ht="12.75" x14ac:dyDescent="0.2">
      <c r="A34" s="8">
        <v>2</v>
      </c>
      <c r="B34" s="8">
        <v>2</v>
      </c>
      <c r="C34" s="8">
        <v>3</v>
      </c>
      <c r="D34" s="8">
        <v>3</v>
      </c>
      <c r="E34" s="8">
        <v>3</v>
      </c>
      <c r="F34" s="8">
        <v>3</v>
      </c>
      <c r="G34" s="8">
        <v>4</v>
      </c>
      <c r="H34" s="8">
        <v>4</v>
      </c>
      <c r="I34" s="8">
        <v>5</v>
      </c>
      <c r="J34" s="8">
        <v>5</v>
      </c>
      <c r="K34" s="8">
        <v>15</v>
      </c>
      <c r="L34" s="8">
        <v>16</v>
      </c>
      <c r="M34" s="8">
        <v>17</v>
      </c>
      <c r="N34" s="8">
        <v>20</v>
      </c>
      <c r="O34" s="8">
        <v>24</v>
      </c>
      <c r="P34" s="8">
        <v>1</v>
      </c>
      <c r="Q34" s="8">
        <v>2</v>
      </c>
      <c r="R34" s="8">
        <v>2</v>
      </c>
      <c r="S34" s="8">
        <v>4</v>
      </c>
      <c r="T34" s="8">
        <v>5</v>
      </c>
      <c r="U34" s="8">
        <v>4</v>
      </c>
      <c r="V34" s="8">
        <v>5</v>
      </c>
      <c r="W34" s="8">
        <v>5</v>
      </c>
      <c r="X34" s="8">
        <v>8</v>
      </c>
      <c r="Y34" s="8">
        <v>13</v>
      </c>
    </row>
    <row r="35" spans="1:25" ht="12.75" x14ac:dyDescent="0.2">
      <c r="A35" s="8">
        <v>2</v>
      </c>
      <c r="B35" s="8">
        <v>2</v>
      </c>
      <c r="C35" s="8">
        <v>2</v>
      </c>
      <c r="D35" s="8">
        <v>2</v>
      </c>
      <c r="E35" s="8">
        <v>2</v>
      </c>
      <c r="F35" s="8">
        <v>3</v>
      </c>
      <c r="G35" s="8">
        <v>3</v>
      </c>
      <c r="H35" s="8">
        <v>4</v>
      </c>
      <c r="I35" s="8">
        <v>4</v>
      </c>
      <c r="J35" s="8">
        <v>5</v>
      </c>
      <c r="K35" s="8">
        <v>15</v>
      </c>
      <c r="L35" s="8">
        <v>16</v>
      </c>
      <c r="M35" s="8">
        <v>17</v>
      </c>
      <c r="N35" s="8">
        <v>21</v>
      </c>
      <c r="O35" s="8">
        <v>24</v>
      </c>
      <c r="P35" s="8">
        <v>1</v>
      </c>
      <c r="Q35" s="8">
        <v>1</v>
      </c>
      <c r="R35" s="8">
        <v>2</v>
      </c>
      <c r="S35" s="8">
        <v>2</v>
      </c>
      <c r="T35" s="8">
        <v>3</v>
      </c>
      <c r="U35" s="8">
        <v>3</v>
      </c>
      <c r="V35" s="8">
        <v>5</v>
      </c>
      <c r="W35" s="8">
        <v>5</v>
      </c>
      <c r="X35" s="8">
        <v>9</v>
      </c>
      <c r="Y35" s="8">
        <v>13</v>
      </c>
    </row>
    <row r="36" spans="1:25" ht="12.75" x14ac:dyDescent="0.2">
      <c r="A36" s="8">
        <v>2</v>
      </c>
      <c r="B36" s="8">
        <v>2</v>
      </c>
      <c r="C36" s="8">
        <v>2</v>
      </c>
      <c r="D36" s="8">
        <v>3</v>
      </c>
      <c r="E36" s="8">
        <v>3</v>
      </c>
      <c r="F36" s="8">
        <v>3</v>
      </c>
      <c r="G36" s="8">
        <v>3</v>
      </c>
      <c r="H36" s="8">
        <v>4</v>
      </c>
      <c r="I36" s="8">
        <v>4</v>
      </c>
      <c r="J36" s="8">
        <v>5</v>
      </c>
      <c r="K36" s="8">
        <v>15</v>
      </c>
      <c r="L36" s="8">
        <v>16</v>
      </c>
      <c r="M36" s="8">
        <v>17</v>
      </c>
      <c r="N36" s="8">
        <v>21</v>
      </c>
      <c r="O36" s="8">
        <v>24</v>
      </c>
      <c r="P36" s="8">
        <v>1</v>
      </c>
      <c r="Q36" s="8">
        <v>1</v>
      </c>
      <c r="R36" s="8">
        <v>2</v>
      </c>
      <c r="S36" s="8">
        <v>2</v>
      </c>
      <c r="T36" s="8">
        <v>3</v>
      </c>
      <c r="U36" s="8">
        <v>3</v>
      </c>
      <c r="V36" s="8">
        <v>5</v>
      </c>
      <c r="W36" s="8">
        <v>5</v>
      </c>
      <c r="X36" s="8">
        <v>9</v>
      </c>
      <c r="Y36" s="8">
        <v>13</v>
      </c>
    </row>
    <row r="37" spans="1:25" ht="12.75" x14ac:dyDescent="0.2">
      <c r="A37" s="8">
        <v>2</v>
      </c>
      <c r="B37" s="8">
        <v>3</v>
      </c>
      <c r="C37" s="8">
        <v>3</v>
      </c>
      <c r="D37" s="8">
        <v>3</v>
      </c>
      <c r="E37" s="8">
        <v>3</v>
      </c>
      <c r="F37" s="8">
        <v>3</v>
      </c>
      <c r="G37" s="8">
        <v>4</v>
      </c>
      <c r="H37" s="8">
        <v>4</v>
      </c>
      <c r="I37" s="8">
        <v>4</v>
      </c>
      <c r="J37" s="8">
        <v>5</v>
      </c>
      <c r="K37" s="8">
        <v>14</v>
      </c>
      <c r="L37" s="8">
        <v>15</v>
      </c>
      <c r="M37" s="8">
        <v>16</v>
      </c>
      <c r="N37" s="8">
        <v>20</v>
      </c>
      <c r="O37" s="8">
        <v>23</v>
      </c>
      <c r="P37" s="8">
        <v>1</v>
      </c>
      <c r="Q37" s="8">
        <v>2</v>
      </c>
      <c r="R37" s="8">
        <v>2</v>
      </c>
      <c r="S37" s="8">
        <v>2</v>
      </c>
      <c r="T37" s="8">
        <v>3</v>
      </c>
      <c r="U37" s="8">
        <v>4</v>
      </c>
      <c r="V37" s="8">
        <v>4</v>
      </c>
      <c r="W37" s="8">
        <v>4</v>
      </c>
      <c r="X37" s="8">
        <v>8</v>
      </c>
      <c r="Y37" s="8">
        <v>13</v>
      </c>
    </row>
    <row r="38" spans="1:25" ht="12.75" x14ac:dyDescent="0.2">
      <c r="A38" s="8">
        <v>3</v>
      </c>
      <c r="B38" s="8">
        <v>3</v>
      </c>
      <c r="C38" s="8">
        <v>3</v>
      </c>
      <c r="D38" s="8">
        <v>4</v>
      </c>
      <c r="E38" s="8">
        <v>4</v>
      </c>
      <c r="F38" s="8">
        <v>5</v>
      </c>
      <c r="G38" s="8">
        <v>5</v>
      </c>
      <c r="H38" s="8">
        <v>5</v>
      </c>
      <c r="I38" s="8">
        <v>5</v>
      </c>
      <c r="J38" s="8">
        <v>6</v>
      </c>
      <c r="K38" s="8">
        <v>17</v>
      </c>
      <c r="L38" s="8">
        <v>17</v>
      </c>
      <c r="M38" s="8">
        <v>18</v>
      </c>
      <c r="N38" s="8">
        <v>22</v>
      </c>
      <c r="O38" s="8">
        <v>25</v>
      </c>
      <c r="P38" s="8">
        <v>3</v>
      </c>
      <c r="Q38" s="8">
        <v>3</v>
      </c>
      <c r="R38" s="8">
        <v>3</v>
      </c>
      <c r="S38" s="8">
        <v>5</v>
      </c>
      <c r="T38" s="8">
        <v>6</v>
      </c>
      <c r="U38" s="8">
        <v>4</v>
      </c>
      <c r="V38" s="8">
        <v>6</v>
      </c>
      <c r="W38" s="8">
        <v>6</v>
      </c>
      <c r="X38" s="8">
        <v>10</v>
      </c>
      <c r="Y38" s="8">
        <v>14</v>
      </c>
    </row>
    <row r="39" spans="1:25" ht="12.75" x14ac:dyDescent="0.2">
      <c r="A39" s="8">
        <v>2</v>
      </c>
      <c r="B39" s="8">
        <v>2</v>
      </c>
      <c r="C39" s="8">
        <v>3</v>
      </c>
      <c r="D39" s="8">
        <v>3</v>
      </c>
      <c r="E39" s="8">
        <v>3</v>
      </c>
      <c r="F39" s="8">
        <v>4</v>
      </c>
      <c r="G39" s="8">
        <v>4</v>
      </c>
      <c r="H39" s="8">
        <v>4</v>
      </c>
      <c r="I39" s="8">
        <v>4</v>
      </c>
      <c r="J39" s="8">
        <v>5</v>
      </c>
      <c r="K39" s="8">
        <v>14</v>
      </c>
      <c r="L39" s="8">
        <v>15</v>
      </c>
      <c r="M39" s="8">
        <v>16</v>
      </c>
      <c r="N39" s="8">
        <v>20</v>
      </c>
      <c r="O39" s="8">
        <v>23</v>
      </c>
      <c r="P39" s="8">
        <v>1</v>
      </c>
      <c r="Q39" s="8">
        <v>2</v>
      </c>
      <c r="R39" s="8">
        <v>2</v>
      </c>
      <c r="S39" s="8">
        <v>2</v>
      </c>
      <c r="T39" s="8">
        <v>3</v>
      </c>
      <c r="U39" s="8">
        <v>4</v>
      </c>
      <c r="V39" s="8">
        <v>4</v>
      </c>
      <c r="W39" s="8">
        <v>4</v>
      </c>
      <c r="X39" s="8">
        <v>8</v>
      </c>
      <c r="Y39" s="8">
        <v>14</v>
      </c>
    </row>
    <row r="40" spans="1:25" ht="12.75" x14ac:dyDescent="0.2">
      <c r="A40" s="8">
        <v>2</v>
      </c>
      <c r="B40" s="8">
        <v>2</v>
      </c>
      <c r="C40" s="8">
        <v>3</v>
      </c>
      <c r="D40" s="8">
        <v>3</v>
      </c>
      <c r="E40" s="8">
        <v>3</v>
      </c>
      <c r="F40" s="8">
        <v>3</v>
      </c>
      <c r="G40" s="8">
        <v>4</v>
      </c>
      <c r="H40" s="8">
        <v>4</v>
      </c>
      <c r="I40" s="8">
        <v>5</v>
      </c>
      <c r="J40" s="8">
        <v>5</v>
      </c>
      <c r="K40" s="8">
        <v>15</v>
      </c>
      <c r="L40" s="8">
        <v>16</v>
      </c>
      <c r="M40" s="8">
        <v>16</v>
      </c>
      <c r="N40" s="8">
        <v>20</v>
      </c>
      <c r="O40" s="8">
        <v>24</v>
      </c>
      <c r="P40" s="8">
        <v>1</v>
      </c>
      <c r="Q40" s="8">
        <v>2</v>
      </c>
      <c r="R40" s="8">
        <v>2</v>
      </c>
      <c r="S40" s="8">
        <v>2</v>
      </c>
      <c r="T40" s="8">
        <v>3</v>
      </c>
      <c r="U40" s="8">
        <v>3</v>
      </c>
      <c r="V40" s="8">
        <v>4</v>
      </c>
      <c r="W40" s="8">
        <v>5</v>
      </c>
      <c r="X40" s="8">
        <v>8</v>
      </c>
      <c r="Y40" s="8">
        <v>13</v>
      </c>
    </row>
    <row r="41" spans="1:25" ht="12.75" x14ac:dyDescent="0.2">
      <c r="A41" s="8">
        <v>2</v>
      </c>
      <c r="B41" s="8">
        <v>2</v>
      </c>
      <c r="C41" s="8">
        <v>2</v>
      </c>
      <c r="D41" s="8">
        <v>2</v>
      </c>
      <c r="E41" s="8">
        <v>2</v>
      </c>
      <c r="F41" s="8">
        <v>3</v>
      </c>
      <c r="G41" s="8">
        <v>3</v>
      </c>
      <c r="H41" s="8">
        <v>4</v>
      </c>
      <c r="I41" s="8">
        <v>5</v>
      </c>
      <c r="J41" s="8">
        <v>5</v>
      </c>
      <c r="K41" s="8">
        <v>15</v>
      </c>
      <c r="L41" s="8">
        <v>16</v>
      </c>
      <c r="M41" s="8">
        <v>17</v>
      </c>
      <c r="N41" s="8">
        <v>20</v>
      </c>
      <c r="O41" s="8">
        <v>24</v>
      </c>
      <c r="P41" s="8">
        <v>1</v>
      </c>
      <c r="Q41" s="8">
        <v>2</v>
      </c>
      <c r="R41" s="8">
        <v>3</v>
      </c>
      <c r="S41" s="8">
        <v>3</v>
      </c>
      <c r="T41" s="8">
        <v>3</v>
      </c>
      <c r="U41" s="8">
        <v>3</v>
      </c>
      <c r="V41" s="8">
        <v>5</v>
      </c>
      <c r="W41" s="8">
        <v>5</v>
      </c>
      <c r="X41" s="8">
        <v>8</v>
      </c>
      <c r="Y41" s="8">
        <v>13</v>
      </c>
    </row>
    <row r="42" spans="1:25" ht="12.75" x14ac:dyDescent="0.2">
      <c r="A42" s="8">
        <v>2</v>
      </c>
      <c r="B42" s="8">
        <v>2</v>
      </c>
      <c r="C42" s="8">
        <v>3</v>
      </c>
      <c r="D42" s="8">
        <v>3</v>
      </c>
      <c r="E42" s="8">
        <v>3</v>
      </c>
      <c r="F42" s="8">
        <v>3</v>
      </c>
      <c r="G42" s="8">
        <v>4</v>
      </c>
      <c r="H42" s="8">
        <v>4</v>
      </c>
      <c r="I42" s="8">
        <v>5</v>
      </c>
      <c r="J42" s="8">
        <v>5</v>
      </c>
      <c r="K42" s="8">
        <v>15</v>
      </c>
      <c r="L42" s="8">
        <v>16</v>
      </c>
      <c r="M42" s="8">
        <v>16</v>
      </c>
      <c r="N42" s="8">
        <v>20</v>
      </c>
      <c r="O42" s="8">
        <v>24</v>
      </c>
      <c r="P42" s="8">
        <v>1</v>
      </c>
      <c r="Q42" s="8">
        <v>2</v>
      </c>
      <c r="R42" s="8">
        <v>2</v>
      </c>
      <c r="S42" s="8">
        <v>2</v>
      </c>
      <c r="T42" s="8">
        <v>2</v>
      </c>
      <c r="U42" s="8">
        <v>4</v>
      </c>
      <c r="V42" s="8">
        <v>4</v>
      </c>
      <c r="W42" s="8">
        <v>4</v>
      </c>
      <c r="X42" s="8">
        <v>8</v>
      </c>
      <c r="Y42" s="8">
        <v>13</v>
      </c>
    </row>
    <row r="43" spans="1:25" ht="12.75" x14ac:dyDescent="0.2">
      <c r="A43" s="8">
        <v>3</v>
      </c>
      <c r="B43" s="8">
        <v>3</v>
      </c>
      <c r="C43" s="8">
        <v>3</v>
      </c>
      <c r="D43" s="8">
        <v>4</v>
      </c>
      <c r="E43" s="8">
        <v>4</v>
      </c>
      <c r="F43" s="8">
        <v>4</v>
      </c>
      <c r="G43" s="8">
        <v>6</v>
      </c>
      <c r="H43" s="8">
        <v>6</v>
      </c>
      <c r="I43" s="8">
        <v>6</v>
      </c>
      <c r="J43" s="8">
        <v>6</v>
      </c>
      <c r="K43" s="8">
        <v>17</v>
      </c>
      <c r="L43" s="8">
        <v>17</v>
      </c>
      <c r="M43" s="8">
        <v>18</v>
      </c>
      <c r="N43" s="8">
        <v>22</v>
      </c>
      <c r="O43" s="8">
        <v>25</v>
      </c>
      <c r="P43" s="8">
        <v>3</v>
      </c>
      <c r="Q43" s="8">
        <v>3</v>
      </c>
      <c r="R43" s="8">
        <v>4</v>
      </c>
      <c r="S43" s="8">
        <v>4</v>
      </c>
      <c r="T43" s="8">
        <v>6</v>
      </c>
      <c r="U43" s="8">
        <v>4</v>
      </c>
      <c r="V43" s="8">
        <v>6</v>
      </c>
      <c r="W43" s="8">
        <v>6</v>
      </c>
      <c r="X43" s="8">
        <v>10</v>
      </c>
      <c r="Y43" s="8">
        <v>13</v>
      </c>
    </row>
    <row r="44" spans="1:25" ht="12.75" x14ac:dyDescent="0.2">
      <c r="A44" s="8">
        <v>2</v>
      </c>
      <c r="B44" s="8">
        <v>2</v>
      </c>
      <c r="C44" s="8">
        <v>3</v>
      </c>
      <c r="D44" s="8">
        <v>3</v>
      </c>
      <c r="E44" s="8">
        <v>3</v>
      </c>
      <c r="F44" s="8">
        <v>3</v>
      </c>
      <c r="G44" s="8">
        <v>4</v>
      </c>
      <c r="H44" s="8">
        <v>4</v>
      </c>
      <c r="I44" s="8">
        <v>5</v>
      </c>
      <c r="J44" s="8">
        <v>5</v>
      </c>
      <c r="K44" s="8">
        <v>15</v>
      </c>
      <c r="L44" s="8">
        <v>16</v>
      </c>
      <c r="M44" s="8">
        <v>16</v>
      </c>
      <c r="N44" s="8">
        <v>20</v>
      </c>
      <c r="O44" s="8">
        <v>24</v>
      </c>
      <c r="P44" s="8">
        <v>1</v>
      </c>
      <c r="Q44" s="8">
        <v>2</v>
      </c>
      <c r="R44" s="8">
        <v>2</v>
      </c>
      <c r="S44" s="8">
        <v>2</v>
      </c>
      <c r="T44" s="8">
        <v>2</v>
      </c>
      <c r="U44" s="8">
        <v>4</v>
      </c>
      <c r="V44" s="8">
        <v>4</v>
      </c>
      <c r="W44" s="8">
        <v>4</v>
      </c>
      <c r="X44" s="8">
        <v>8</v>
      </c>
      <c r="Y44" s="8">
        <v>13</v>
      </c>
    </row>
    <row r="45" spans="1:25" ht="12.75" x14ac:dyDescent="0.2">
      <c r="A45" s="8">
        <v>2</v>
      </c>
      <c r="B45" s="8">
        <v>2</v>
      </c>
      <c r="C45" s="8">
        <v>2</v>
      </c>
      <c r="D45" s="8">
        <v>4</v>
      </c>
      <c r="E45" s="8">
        <v>4</v>
      </c>
      <c r="F45" s="8">
        <v>4</v>
      </c>
      <c r="G45" s="8">
        <v>4</v>
      </c>
      <c r="H45" s="8">
        <v>4</v>
      </c>
      <c r="I45" s="8">
        <v>4</v>
      </c>
      <c r="J45" s="8">
        <v>4</v>
      </c>
      <c r="K45" s="8">
        <v>13</v>
      </c>
      <c r="L45" s="8">
        <v>14</v>
      </c>
      <c r="M45" s="8">
        <v>15</v>
      </c>
      <c r="N45" s="8">
        <v>18</v>
      </c>
      <c r="O45" s="8">
        <v>22</v>
      </c>
      <c r="P45" s="8">
        <v>0</v>
      </c>
      <c r="Q45" s="8">
        <v>1</v>
      </c>
      <c r="R45" s="8">
        <v>2</v>
      </c>
      <c r="S45" s="8">
        <v>2</v>
      </c>
      <c r="T45" s="8">
        <v>4</v>
      </c>
      <c r="U45" s="8">
        <v>3</v>
      </c>
      <c r="V45" s="8">
        <v>3</v>
      </c>
      <c r="W45" s="8">
        <v>5</v>
      </c>
      <c r="X45" s="8">
        <v>6</v>
      </c>
      <c r="Y45" s="8">
        <v>16</v>
      </c>
    </row>
    <row r="46" spans="1:25" ht="12.75" x14ac:dyDescent="0.2">
      <c r="A46" s="8">
        <v>2</v>
      </c>
      <c r="B46" s="8">
        <v>3</v>
      </c>
      <c r="C46" s="8">
        <v>3</v>
      </c>
      <c r="D46" s="8">
        <v>4</v>
      </c>
      <c r="E46" s="8">
        <v>4</v>
      </c>
      <c r="F46" s="8">
        <v>4</v>
      </c>
      <c r="G46" s="8">
        <v>4</v>
      </c>
      <c r="H46" s="8">
        <v>6</v>
      </c>
      <c r="I46" s="8">
        <v>6</v>
      </c>
      <c r="J46" s="8">
        <v>7</v>
      </c>
      <c r="K46" s="8">
        <v>16</v>
      </c>
      <c r="L46" s="8">
        <v>17</v>
      </c>
      <c r="M46" s="8">
        <v>18</v>
      </c>
      <c r="N46" s="8">
        <v>21</v>
      </c>
      <c r="O46" s="8">
        <v>25</v>
      </c>
      <c r="P46" s="8">
        <v>2</v>
      </c>
      <c r="Q46" s="8">
        <v>3</v>
      </c>
      <c r="R46" s="8">
        <v>5</v>
      </c>
      <c r="S46" s="8">
        <v>6</v>
      </c>
      <c r="T46" s="8">
        <v>7</v>
      </c>
      <c r="U46" s="8">
        <v>5</v>
      </c>
      <c r="V46" s="8">
        <v>6</v>
      </c>
      <c r="W46" s="8">
        <v>6</v>
      </c>
      <c r="X46" s="8">
        <v>9</v>
      </c>
      <c r="Y46" s="8">
        <v>13</v>
      </c>
    </row>
    <row r="47" spans="1:25" ht="12.75" x14ac:dyDescent="0.2">
      <c r="A47" s="8">
        <v>2</v>
      </c>
      <c r="B47" s="8">
        <v>2</v>
      </c>
      <c r="C47" s="8">
        <v>2</v>
      </c>
      <c r="D47" s="8">
        <v>3</v>
      </c>
      <c r="E47" s="8">
        <v>3</v>
      </c>
      <c r="F47" s="8">
        <v>3</v>
      </c>
      <c r="G47" s="8">
        <v>3</v>
      </c>
      <c r="H47" s="8">
        <v>3</v>
      </c>
      <c r="I47" s="8">
        <v>5</v>
      </c>
      <c r="J47" s="8">
        <v>5</v>
      </c>
      <c r="K47" s="8">
        <v>15</v>
      </c>
      <c r="L47" s="8">
        <v>16</v>
      </c>
      <c r="M47" s="8">
        <v>16</v>
      </c>
      <c r="N47" s="8">
        <v>20</v>
      </c>
      <c r="O47" s="8">
        <v>24</v>
      </c>
      <c r="P47" s="8">
        <v>1</v>
      </c>
      <c r="Q47" s="8">
        <v>1</v>
      </c>
      <c r="R47" s="8">
        <v>1</v>
      </c>
      <c r="S47" s="8">
        <v>3</v>
      </c>
      <c r="T47" s="8">
        <v>3</v>
      </c>
      <c r="U47" s="8">
        <v>4</v>
      </c>
      <c r="V47" s="8">
        <v>5</v>
      </c>
      <c r="W47" s="8">
        <v>5</v>
      </c>
      <c r="X47" s="8">
        <v>8</v>
      </c>
      <c r="Y47" s="8">
        <v>13</v>
      </c>
    </row>
    <row r="48" spans="1:25" ht="12.75" x14ac:dyDescent="0.2">
      <c r="A48" s="8">
        <v>2</v>
      </c>
      <c r="B48" s="8">
        <v>2</v>
      </c>
      <c r="C48" s="8">
        <v>2</v>
      </c>
      <c r="D48" s="8">
        <v>3</v>
      </c>
      <c r="E48" s="8">
        <v>3</v>
      </c>
      <c r="F48" s="8">
        <v>3</v>
      </c>
      <c r="G48" s="8">
        <v>3</v>
      </c>
      <c r="H48" s="8">
        <v>4</v>
      </c>
      <c r="I48" s="8">
        <v>5</v>
      </c>
      <c r="J48" s="8">
        <v>5</v>
      </c>
      <c r="K48" s="8">
        <v>15</v>
      </c>
      <c r="L48" s="8">
        <v>16</v>
      </c>
      <c r="M48" s="8">
        <v>16</v>
      </c>
      <c r="N48" s="8">
        <v>20</v>
      </c>
      <c r="O48" s="8">
        <v>24</v>
      </c>
      <c r="P48" s="8">
        <v>1</v>
      </c>
      <c r="Q48" s="8">
        <v>1</v>
      </c>
      <c r="R48" s="8">
        <v>2</v>
      </c>
      <c r="S48" s="8">
        <v>3</v>
      </c>
      <c r="T48" s="8">
        <v>3</v>
      </c>
      <c r="U48" s="8">
        <v>4</v>
      </c>
      <c r="V48" s="8">
        <v>4</v>
      </c>
      <c r="W48" s="8">
        <v>4</v>
      </c>
      <c r="X48" s="8">
        <v>8</v>
      </c>
      <c r="Y48" s="8">
        <v>13</v>
      </c>
    </row>
    <row r="49" spans="1:25" ht="12.75" x14ac:dyDescent="0.2">
      <c r="A49" s="8">
        <v>2</v>
      </c>
      <c r="B49" s="8">
        <v>2</v>
      </c>
      <c r="C49" s="8">
        <v>3</v>
      </c>
      <c r="D49" s="8">
        <v>3</v>
      </c>
      <c r="E49" s="8">
        <v>3</v>
      </c>
      <c r="F49" s="8">
        <v>3</v>
      </c>
      <c r="G49" s="8">
        <v>4</v>
      </c>
      <c r="H49" s="8">
        <v>4</v>
      </c>
      <c r="I49" s="8">
        <v>5</v>
      </c>
      <c r="J49" s="8">
        <v>5</v>
      </c>
      <c r="K49" s="8">
        <v>15</v>
      </c>
      <c r="L49" s="8">
        <v>16</v>
      </c>
      <c r="M49" s="8">
        <v>16</v>
      </c>
      <c r="N49" s="8">
        <v>20</v>
      </c>
      <c r="O49" s="8">
        <v>23</v>
      </c>
      <c r="P49" s="8">
        <v>1</v>
      </c>
      <c r="Q49" s="8">
        <v>1</v>
      </c>
      <c r="R49" s="8">
        <v>2</v>
      </c>
      <c r="S49" s="8">
        <v>3</v>
      </c>
      <c r="T49" s="8">
        <v>3</v>
      </c>
      <c r="U49" s="8">
        <v>4</v>
      </c>
      <c r="V49" s="8">
        <v>4</v>
      </c>
      <c r="W49" s="8">
        <v>4</v>
      </c>
      <c r="X49" s="8">
        <v>8</v>
      </c>
      <c r="Y49" s="8">
        <v>13</v>
      </c>
    </row>
    <row r="50" spans="1:25" ht="12.75" x14ac:dyDescent="0.2">
      <c r="A50" s="8">
        <v>3</v>
      </c>
      <c r="B50" s="8">
        <v>3</v>
      </c>
      <c r="C50" s="8">
        <v>3</v>
      </c>
      <c r="D50" s="8">
        <v>3</v>
      </c>
      <c r="E50" s="8">
        <v>3</v>
      </c>
      <c r="F50" s="8">
        <v>4</v>
      </c>
      <c r="G50" s="8">
        <v>4</v>
      </c>
      <c r="H50" s="8">
        <v>6</v>
      </c>
      <c r="I50" s="8">
        <v>6</v>
      </c>
      <c r="J50" s="8">
        <v>6</v>
      </c>
      <c r="K50" s="8">
        <v>16</v>
      </c>
      <c r="L50" s="8">
        <v>17</v>
      </c>
      <c r="M50" s="8">
        <v>18</v>
      </c>
      <c r="N50" s="8">
        <v>21</v>
      </c>
      <c r="O50" s="8">
        <v>25</v>
      </c>
      <c r="P50" s="8">
        <v>2</v>
      </c>
      <c r="Q50" s="8">
        <v>2</v>
      </c>
      <c r="R50" s="8">
        <v>3</v>
      </c>
      <c r="S50" s="8">
        <v>4</v>
      </c>
      <c r="T50" s="8">
        <v>6</v>
      </c>
      <c r="U50" s="8">
        <v>4</v>
      </c>
      <c r="V50" s="8">
        <v>6</v>
      </c>
      <c r="W50" s="8">
        <v>6</v>
      </c>
      <c r="X50" s="8">
        <v>9</v>
      </c>
      <c r="Y50" s="8">
        <v>14</v>
      </c>
    </row>
    <row r="51" spans="1:25" ht="12.75" x14ac:dyDescent="0.2">
      <c r="A51" s="8">
        <v>2</v>
      </c>
      <c r="B51" s="8">
        <v>2</v>
      </c>
      <c r="C51" s="8">
        <v>3</v>
      </c>
      <c r="D51" s="8">
        <v>3</v>
      </c>
      <c r="E51" s="8">
        <v>3</v>
      </c>
      <c r="F51" s="8">
        <v>3</v>
      </c>
      <c r="G51" s="8">
        <v>4</v>
      </c>
      <c r="H51" s="8">
        <v>4</v>
      </c>
      <c r="I51" s="8">
        <v>4</v>
      </c>
      <c r="J51" s="8">
        <v>5</v>
      </c>
      <c r="K51" s="8">
        <v>15</v>
      </c>
      <c r="L51" s="8">
        <v>16</v>
      </c>
      <c r="M51" s="8">
        <v>16</v>
      </c>
      <c r="N51" s="8">
        <v>20</v>
      </c>
      <c r="O51" s="8">
        <v>24</v>
      </c>
      <c r="P51" s="8">
        <v>1</v>
      </c>
      <c r="Q51" s="8">
        <v>2</v>
      </c>
      <c r="R51" s="8">
        <v>2</v>
      </c>
      <c r="S51" s="8">
        <v>2</v>
      </c>
      <c r="T51" s="8">
        <v>2</v>
      </c>
      <c r="U51" s="8">
        <v>4</v>
      </c>
      <c r="V51" s="8">
        <v>4</v>
      </c>
      <c r="W51" s="8">
        <v>4</v>
      </c>
      <c r="X51" s="8">
        <v>8</v>
      </c>
      <c r="Y51" s="8">
        <v>13</v>
      </c>
    </row>
    <row r="52" spans="1:25" ht="12.75" x14ac:dyDescent="0.2">
      <c r="A52" s="8">
        <v>3</v>
      </c>
      <c r="B52" s="8">
        <v>3</v>
      </c>
      <c r="C52" s="8">
        <v>3</v>
      </c>
      <c r="D52" s="8">
        <v>3</v>
      </c>
      <c r="E52" s="8">
        <v>3</v>
      </c>
      <c r="F52" s="8">
        <v>3</v>
      </c>
      <c r="G52" s="8">
        <v>4</v>
      </c>
      <c r="H52" s="8">
        <v>4</v>
      </c>
      <c r="I52" s="8">
        <v>6</v>
      </c>
      <c r="J52" s="8">
        <v>6</v>
      </c>
      <c r="K52" s="8">
        <v>16</v>
      </c>
      <c r="L52" s="8">
        <v>17</v>
      </c>
      <c r="M52" s="8">
        <v>18</v>
      </c>
      <c r="N52" s="8">
        <v>21</v>
      </c>
      <c r="O52" s="8">
        <v>25</v>
      </c>
      <c r="P52" s="8">
        <v>2</v>
      </c>
      <c r="Q52" s="8">
        <v>2</v>
      </c>
      <c r="R52" s="8">
        <v>4</v>
      </c>
      <c r="S52" s="8">
        <v>6</v>
      </c>
      <c r="T52" s="8">
        <v>6</v>
      </c>
      <c r="U52" s="8">
        <v>4</v>
      </c>
      <c r="V52" s="8">
        <v>6</v>
      </c>
      <c r="W52" s="8">
        <v>6</v>
      </c>
      <c r="X52" s="8">
        <v>9</v>
      </c>
      <c r="Y52" s="8">
        <v>14</v>
      </c>
    </row>
    <row r="53" spans="1:25" ht="12.75" x14ac:dyDescent="0.2">
      <c r="A53" s="8">
        <v>2</v>
      </c>
      <c r="B53" s="8">
        <v>3</v>
      </c>
      <c r="C53" s="8">
        <v>3</v>
      </c>
      <c r="D53" s="8">
        <v>3</v>
      </c>
      <c r="E53" s="8">
        <v>3</v>
      </c>
      <c r="F53" s="8">
        <v>3</v>
      </c>
      <c r="G53" s="8">
        <v>4</v>
      </c>
      <c r="H53" s="8">
        <v>4</v>
      </c>
      <c r="I53" s="8">
        <v>4</v>
      </c>
      <c r="J53" s="8">
        <v>5</v>
      </c>
      <c r="K53" s="8">
        <v>15</v>
      </c>
      <c r="L53" s="8">
        <v>16</v>
      </c>
      <c r="M53" s="8">
        <v>16</v>
      </c>
      <c r="N53" s="8">
        <v>20</v>
      </c>
      <c r="O53" s="8">
        <v>23</v>
      </c>
      <c r="P53" s="8">
        <v>1</v>
      </c>
      <c r="Q53" s="8">
        <v>2</v>
      </c>
      <c r="R53" s="8">
        <v>2</v>
      </c>
      <c r="S53" s="8">
        <v>2</v>
      </c>
      <c r="T53" s="8">
        <v>2</v>
      </c>
      <c r="U53" s="8">
        <v>4</v>
      </c>
      <c r="V53" s="8">
        <v>4</v>
      </c>
      <c r="W53" s="8">
        <v>4</v>
      </c>
      <c r="X53" s="8">
        <v>8</v>
      </c>
      <c r="Y53" s="8">
        <v>13</v>
      </c>
    </row>
    <row r="54" spans="1:25" ht="12.75" x14ac:dyDescent="0.2">
      <c r="A54" s="8">
        <v>2</v>
      </c>
      <c r="B54" s="8">
        <v>3</v>
      </c>
      <c r="C54" s="8">
        <v>3</v>
      </c>
      <c r="D54" s="8">
        <v>3</v>
      </c>
      <c r="E54" s="8">
        <v>3</v>
      </c>
      <c r="F54" s="8">
        <v>3</v>
      </c>
      <c r="G54" s="8">
        <v>4</v>
      </c>
      <c r="H54" s="8">
        <v>4</v>
      </c>
      <c r="I54" s="8">
        <v>4</v>
      </c>
      <c r="J54" s="8">
        <v>5</v>
      </c>
      <c r="K54" s="8">
        <v>15</v>
      </c>
      <c r="L54" s="8">
        <v>15</v>
      </c>
      <c r="M54" s="8">
        <v>16</v>
      </c>
      <c r="N54" s="8">
        <v>20</v>
      </c>
      <c r="O54" s="8">
        <v>23</v>
      </c>
      <c r="P54" s="8">
        <v>1</v>
      </c>
      <c r="Q54" s="8">
        <v>2</v>
      </c>
      <c r="R54" s="8">
        <v>2</v>
      </c>
      <c r="S54" s="8">
        <v>2</v>
      </c>
      <c r="T54" s="8">
        <v>4</v>
      </c>
      <c r="U54" s="8">
        <v>4</v>
      </c>
      <c r="V54" s="8">
        <v>4</v>
      </c>
      <c r="W54" s="8">
        <v>4</v>
      </c>
      <c r="X54" s="8">
        <v>8</v>
      </c>
      <c r="Y54" s="8">
        <v>13</v>
      </c>
    </row>
    <row r="55" spans="1:25" ht="12.75" x14ac:dyDescent="0.2">
      <c r="A55" s="8">
        <v>3</v>
      </c>
      <c r="B55" s="8">
        <v>3</v>
      </c>
      <c r="C55" s="8">
        <v>3</v>
      </c>
      <c r="D55" s="8">
        <v>3</v>
      </c>
      <c r="E55" s="8">
        <v>3</v>
      </c>
      <c r="F55" s="8">
        <v>4</v>
      </c>
      <c r="G55" s="8">
        <v>4</v>
      </c>
      <c r="H55" s="8">
        <v>4</v>
      </c>
      <c r="I55" s="8">
        <v>4</v>
      </c>
      <c r="J55" s="8">
        <v>5</v>
      </c>
      <c r="K55" s="8">
        <v>14</v>
      </c>
      <c r="L55" s="8">
        <v>15</v>
      </c>
      <c r="M55" s="8">
        <v>16</v>
      </c>
      <c r="N55" s="8">
        <v>20</v>
      </c>
      <c r="O55" s="8">
        <v>23</v>
      </c>
      <c r="P55" s="8">
        <v>1</v>
      </c>
      <c r="Q55" s="8">
        <v>2</v>
      </c>
      <c r="R55" s="8">
        <v>2</v>
      </c>
      <c r="S55" s="8">
        <v>2</v>
      </c>
      <c r="T55" s="8">
        <v>4</v>
      </c>
      <c r="U55" s="8">
        <v>4</v>
      </c>
      <c r="V55" s="8">
        <v>4</v>
      </c>
      <c r="W55" s="8">
        <v>4</v>
      </c>
      <c r="X55" s="8">
        <v>8</v>
      </c>
      <c r="Y55" s="8">
        <v>14</v>
      </c>
    </row>
    <row r="56" spans="1:25" ht="12.75" x14ac:dyDescent="0.2">
      <c r="A56" s="8">
        <v>3</v>
      </c>
      <c r="B56" s="8">
        <v>3</v>
      </c>
      <c r="C56" s="8">
        <v>3</v>
      </c>
      <c r="D56" s="8">
        <v>3</v>
      </c>
      <c r="E56" s="8">
        <v>4</v>
      </c>
      <c r="F56" s="8">
        <v>5</v>
      </c>
      <c r="G56" s="8">
        <v>5</v>
      </c>
      <c r="H56" s="8">
        <v>5</v>
      </c>
      <c r="I56" s="8">
        <v>6</v>
      </c>
      <c r="J56" s="8">
        <v>6</v>
      </c>
      <c r="K56" s="8">
        <v>17</v>
      </c>
      <c r="L56" s="8">
        <v>17</v>
      </c>
      <c r="M56" s="8">
        <v>18</v>
      </c>
      <c r="N56" s="8">
        <v>22</v>
      </c>
      <c r="O56" s="8">
        <v>25</v>
      </c>
      <c r="P56" s="8">
        <v>3</v>
      </c>
      <c r="Q56" s="8">
        <v>3</v>
      </c>
      <c r="R56" s="8">
        <v>3</v>
      </c>
      <c r="S56" s="8">
        <v>5</v>
      </c>
      <c r="T56" s="8">
        <v>6</v>
      </c>
      <c r="U56" s="8">
        <v>4</v>
      </c>
      <c r="V56" s="8">
        <v>6</v>
      </c>
      <c r="W56" s="8">
        <v>6</v>
      </c>
      <c r="X56" s="8">
        <v>10</v>
      </c>
      <c r="Y56" s="8">
        <v>14</v>
      </c>
    </row>
    <row r="57" spans="1:25" ht="12.75" x14ac:dyDescent="0.2">
      <c r="A57" s="8">
        <v>2</v>
      </c>
      <c r="B57" s="8">
        <v>3</v>
      </c>
      <c r="C57" s="8">
        <v>3</v>
      </c>
      <c r="D57" s="8">
        <v>3</v>
      </c>
      <c r="E57" s="8">
        <v>3</v>
      </c>
      <c r="F57" s="8">
        <v>3</v>
      </c>
      <c r="G57" s="8">
        <v>4</v>
      </c>
      <c r="H57" s="8">
        <v>4</v>
      </c>
      <c r="I57" s="8">
        <v>4</v>
      </c>
      <c r="J57" s="8">
        <v>5</v>
      </c>
      <c r="K57" s="8">
        <v>15</v>
      </c>
      <c r="L57" s="8">
        <v>15</v>
      </c>
      <c r="M57" s="8">
        <v>16</v>
      </c>
      <c r="N57" s="8">
        <v>20</v>
      </c>
      <c r="O57" s="8">
        <v>23</v>
      </c>
      <c r="P57" s="8">
        <v>1</v>
      </c>
      <c r="Q57" s="8">
        <v>1</v>
      </c>
      <c r="R57" s="8">
        <v>2</v>
      </c>
      <c r="S57" s="8">
        <v>3</v>
      </c>
      <c r="T57" s="8">
        <v>3</v>
      </c>
      <c r="U57" s="8">
        <v>4</v>
      </c>
      <c r="V57" s="8">
        <v>4</v>
      </c>
      <c r="W57" s="8">
        <v>4</v>
      </c>
      <c r="X57" s="8">
        <v>8</v>
      </c>
      <c r="Y57" s="8">
        <v>13</v>
      </c>
    </row>
    <row r="58" spans="1:25" ht="12.75" x14ac:dyDescent="0.2">
      <c r="A58" s="8">
        <v>2</v>
      </c>
      <c r="B58" s="8">
        <v>3</v>
      </c>
      <c r="C58" s="8">
        <v>3</v>
      </c>
      <c r="D58" s="8">
        <v>3</v>
      </c>
      <c r="E58" s="8">
        <v>3</v>
      </c>
      <c r="F58" s="8">
        <v>4</v>
      </c>
      <c r="G58" s="8">
        <v>4</v>
      </c>
      <c r="H58" s="8">
        <v>4</v>
      </c>
      <c r="I58" s="8">
        <v>4</v>
      </c>
      <c r="J58" s="8">
        <v>5</v>
      </c>
      <c r="K58" s="8">
        <v>14</v>
      </c>
      <c r="L58" s="8">
        <v>15</v>
      </c>
      <c r="M58" s="8">
        <v>16</v>
      </c>
      <c r="N58" s="8">
        <v>20</v>
      </c>
      <c r="O58" s="8">
        <v>23</v>
      </c>
      <c r="P58" s="8">
        <v>1</v>
      </c>
      <c r="Q58" s="8">
        <v>1</v>
      </c>
      <c r="R58" s="8">
        <v>2</v>
      </c>
      <c r="S58" s="8">
        <v>3</v>
      </c>
      <c r="T58" s="8">
        <v>3</v>
      </c>
      <c r="U58" s="8">
        <v>4</v>
      </c>
      <c r="V58" s="8">
        <v>4</v>
      </c>
      <c r="W58" s="8">
        <v>4</v>
      </c>
      <c r="X58" s="8">
        <v>8</v>
      </c>
      <c r="Y58" s="8">
        <v>13</v>
      </c>
    </row>
    <row r="59" spans="1:25" ht="12.75" x14ac:dyDescent="0.2">
      <c r="A59" s="8">
        <v>2</v>
      </c>
      <c r="B59" s="8">
        <v>3</v>
      </c>
      <c r="C59" s="8">
        <v>3</v>
      </c>
      <c r="D59" s="8">
        <v>3</v>
      </c>
      <c r="E59" s="8">
        <v>3</v>
      </c>
      <c r="F59" s="8">
        <v>4</v>
      </c>
      <c r="G59" s="8">
        <v>4</v>
      </c>
      <c r="H59" s="8">
        <v>4</v>
      </c>
      <c r="I59" s="8">
        <v>4</v>
      </c>
      <c r="J59" s="8">
        <v>5</v>
      </c>
      <c r="K59" s="8">
        <v>14</v>
      </c>
      <c r="L59" s="8">
        <v>15</v>
      </c>
      <c r="M59" s="8">
        <v>16</v>
      </c>
      <c r="N59" s="8">
        <v>20</v>
      </c>
      <c r="O59" s="8">
        <v>23</v>
      </c>
      <c r="P59" s="8">
        <v>1</v>
      </c>
      <c r="Q59" s="8">
        <v>1</v>
      </c>
      <c r="R59" s="8">
        <v>2</v>
      </c>
      <c r="S59" s="8">
        <v>3</v>
      </c>
      <c r="T59" s="8">
        <v>3</v>
      </c>
      <c r="U59" s="8">
        <v>4</v>
      </c>
      <c r="V59" s="8">
        <v>4</v>
      </c>
      <c r="W59" s="8">
        <v>4</v>
      </c>
      <c r="X59" s="8">
        <v>8</v>
      </c>
      <c r="Y59" s="8">
        <v>13</v>
      </c>
    </row>
    <row r="60" spans="1:25" ht="12.75" x14ac:dyDescent="0.2">
      <c r="A60" s="8">
        <v>2</v>
      </c>
      <c r="B60" s="8">
        <v>3</v>
      </c>
      <c r="C60" s="8">
        <v>3</v>
      </c>
      <c r="D60" s="8">
        <v>3</v>
      </c>
      <c r="E60" s="8">
        <v>3</v>
      </c>
      <c r="F60" s="8">
        <v>4</v>
      </c>
      <c r="G60" s="8">
        <v>4</v>
      </c>
      <c r="H60" s="8">
        <v>4</v>
      </c>
      <c r="I60" s="8">
        <v>4</v>
      </c>
      <c r="J60" s="8">
        <v>5</v>
      </c>
      <c r="K60" s="8">
        <v>14</v>
      </c>
      <c r="L60" s="8">
        <v>15</v>
      </c>
      <c r="M60" s="8">
        <v>16</v>
      </c>
      <c r="N60" s="8">
        <v>20</v>
      </c>
      <c r="O60" s="8">
        <v>23</v>
      </c>
      <c r="P60" s="8">
        <v>1</v>
      </c>
      <c r="Q60" s="8">
        <v>1</v>
      </c>
      <c r="R60" s="8">
        <v>2</v>
      </c>
      <c r="S60" s="8">
        <v>3</v>
      </c>
      <c r="T60" s="8">
        <v>3</v>
      </c>
      <c r="U60" s="8">
        <v>4</v>
      </c>
      <c r="V60" s="8">
        <v>4</v>
      </c>
      <c r="W60" s="8">
        <v>4</v>
      </c>
      <c r="X60" s="8">
        <v>8</v>
      </c>
      <c r="Y60" s="8">
        <v>13</v>
      </c>
    </row>
    <row r="61" spans="1:25" ht="12.75" x14ac:dyDescent="0.2">
      <c r="A61" s="8">
        <v>3</v>
      </c>
      <c r="B61" s="8">
        <v>3</v>
      </c>
      <c r="C61" s="8">
        <v>3</v>
      </c>
      <c r="D61" s="8">
        <v>3</v>
      </c>
      <c r="E61" s="8">
        <v>4</v>
      </c>
      <c r="F61" s="8">
        <v>5</v>
      </c>
      <c r="G61" s="8">
        <v>5</v>
      </c>
      <c r="H61" s="8">
        <v>5</v>
      </c>
      <c r="I61" s="8">
        <v>5</v>
      </c>
      <c r="J61" s="8">
        <v>6</v>
      </c>
      <c r="K61" s="8">
        <v>17</v>
      </c>
      <c r="L61" s="8">
        <v>18</v>
      </c>
      <c r="M61" s="8">
        <v>18</v>
      </c>
      <c r="N61" s="8">
        <v>22</v>
      </c>
      <c r="O61" s="8">
        <v>25</v>
      </c>
      <c r="P61" s="8">
        <v>3</v>
      </c>
      <c r="Q61" s="8">
        <v>3</v>
      </c>
      <c r="R61" s="8">
        <v>3</v>
      </c>
      <c r="S61" s="8">
        <v>5</v>
      </c>
      <c r="T61" s="8">
        <v>6</v>
      </c>
      <c r="U61" s="8">
        <v>4</v>
      </c>
      <c r="V61" s="8">
        <v>6</v>
      </c>
      <c r="W61" s="8">
        <v>6</v>
      </c>
      <c r="X61" s="8">
        <v>10</v>
      </c>
      <c r="Y61" s="8">
        <v>14</v>
      </c>
    </row>
    <row r="62" spans="1:25" ht="12.75" x14ac:dyDescent="0.2">
      <c r="A62" s="8">
        <v>2</v>
      </c>
      <c r="B62" s="8">
        <v>3</v>
      </c>
      <c r="C62" s="8">
        <v>3</v>
      </c>
      <c r="D62" s="8">
        <v>4</v>
      </c>
      <c r="E62" s="8">
        <v>4</v>
      </c>
      <c r="F62" s="8">
        <v>4</v>
      </c>
      <c r="G62" s="8">
        <v>4</v>
      </c>
      <c r="H62" s="8">
        <v>5</v>
      </c>
      <c r="I62" s="8">
        <v>5</v>
      </c>
      <c r="J62" s="8">
        <v>6</v>
      </c>
      <c r="K62" s="8">
        <v>15</v>
      </c>
      <c r="L62" s="8">
        <v>16</v>
      </c>
      <c r="M62" s="8">
        <v>17</v>
      </c>
      <c r="N62" s="8">
        <v>21</v>
      </c>
      <c r="O62" s="8">
        <v>24</v>
      </c>
      <c r="P62" s="8">
        <v>1</v>
      </c>
      <c r="Q62" s="8">
        <v>2</v>
      </c>
      <c r="R62" s="8">
        <v>3</v>
      </c>
      <c r="S62" s="8">
        <v>4</v>
      </c>
      <c r="T62" s="8">
        <v>5</v>
      </c>
      <c r="U62" s="8">
        <v>4</v>
      </c>
      <c r="V62" s="8">
        <v>5</v>
      </c>
      <c r="W62" s="8">
        <v>5</v>
      </c>
      <c r="X62" s="8">
        <v>9</v>
      </c>
      <c r="Y62" s="8">
        <v>14</v>
      </c>
    </row>
    <row r="63" spans="1:25" ht="12.75" x14ac:dyDescent="0.2">
      <c r="A63" s="8">
        <v>3</v>
      </c>
      <c r="B63" s="8">
        <v>3</v>
      </c>
      <c r="C63" s="8">
        <v>3</v>
      </c>
      <c r="D63" s="8">
        <v>4</v>
      </c>
      <c r="E63" s="8">
        <v>4</v>
      </c>
      <c r="F63" s="8">
        <v>5</v>
      </c>
      <c r="G63" s="8">
        <v>5</v>
      </c>
      <c r="H63" s="8">
        <v>5</v>
      </c>
      <c r="I63" s="8">
        <v>5</v>
      </c>
      <c r="J63" s="8">
        <v>6</v>
      </c>
      <c r="K63" s="8">
        <v>17</v>
      </c>
      <c r="L63" s="8">
        <v>18</v>
      </c>
      <c r="M63" s="8">
        <v>18</v>
      </c>
      <c r="N63" s="8">
        <v>22</v>
      </c>
      <c r="O63" s="8">
        <v>25</v>
      </c>
      <c r="P63" s="8">
        <v>3</v>
      </c>
      <c r="Q63" s="8">
        <v>3</v>
      </c>
      <c r="R63" s="8">
        <v>3</v>
      </c>
      <c r="S63" s="8">
        <v>3</v>
      </c>
      <c r="T63" s="8">
        <v>6</v>
      </c>
      <c r="U63" s="8">
        <v>4</v>
      </c>
      <c r="V63" s="8">
        <v>6</v>
      </c>
      <c r="W63" s="8">
        <v>6</v>
      </c>
      <c r="X63" s="8">
        <v>10</v>
      </c>
      <c r="Y63" s="8">
        <v>14</v>
      </c>
    </row>
    <row r="64" spans="1:25" ht="12.75" x14ac:dyDescent="0.2">
      <c r="A64" s="8">
        <v>2</v>
      </c>
      <c r="B64" s="8">
        <v>2</v>
      </c>
      <c r="C64" s="8">
        <v>3</v>
      </c>
      <c r="D64" s="8">
        <v>4</v>
      </c>
      <c r="E64" s="8">
        <v>4</v>
      </c>
      <c r="F64" s="8">
        <v>4</v>
      </c>
      <c r="G64" s="8">
        <v>5</v>
      </c>
      <c r="H64" s="8">
        <v>5</v>
      </c>
      <c r="I64" s="8">
        <v>6</v>
      </c>
      <c r="J64" s="8">
        <v>6</v>
      </c>
      <c r="K64" s="8">
        <v>15</v>
      </c>
      <c r="L64" s="8">
        <v>16</v>
      </c>
      <c r="M64" s="8">
        <v>17</v>
      </c>
      <c r="N64" s="8">
        <v>21</v>
      </c>
      <c r="O64" s="8">
        <v>24</v>
      </c>
      <c r="P64" s="8">
        <v>1</v>
      </c>
      <c r="Q64" s="8">
        <v>3</v>
      </c>
      <c r="R64" s="8">
        <v>4</v>
      </c>
      <c r="S64" s="8">
        <v>5</v>
      </c>
      <c r="T64" s="8">
        <v>6</v>
      </c>
      <c r="U64" s="8">
        <v>5</v>
      </c>
      <c r="V64" s="8">
        <v>5</v>
      </c>
      <c r="W64" s="8">
        <v>5</v>
      </c>
      <c r="X64" s="8">
        <v>9</v>
      </c>
      <c r="Y64" s="8">
        <v>13</v>
      </c>
    </row>
    <row r="65" spans="1:25" ht="12.75" x14ac:dyDescent="0.2">
      <c r="A65" s="8">
        <v>2</v>
      </c>
      <c r="B65" s="8">
        <v>3</v>
      </c>
      <c r="C65" s="8">
        <v>4</v>
      </c>
      <c r="D65" s="8">
        <v>4</v>
      </c>
      <c r="E65" s="8">
        <v>4</v>
      </c>
      <c r="F65" s="8">
        <v>5</v>
      </c>
      <c r="G65" s="8">
        <v>5</v>
      </c>
      <c r="H65" s="8">
        <v>5</v>
      </c>
      <c r="I65" s="8">
        <v>6</v>
      </c>
      <c r="J65" s="8">
        <v>6</v>
      </c>
      <c r="K65" s="8">
        <v>15</v>
      </c>
      <c r="L65" s="8">
        <v>16</v>
      </c>
      <c r="M65" s="8">
        <v>17</v>
      </c>
      <c r="N65" s="8">
        <v>20</v>
      </c>
      <c r="O65" s="8">
        <v>24</v>
      </c>
      <c r="P65" s="8">
        <v>1</v>
      </c>
      <c r="Q65" s="8">
        <v>3</v>
      </c>
      <c r="R65" s="8">
        <v>4</v>
      </c>
      <c r="S65" s="8">
        <v>5</v>
      </c>
      <c r="T65" s="8">
        <v>6</v>
      </c>
      <c r="U65" s="8">
        <v>5</v>
      </c>
      <c r="V65" s="8">
        <v>5</v>
      </c>
      <c r="W65" s="8">
        <v>5</v>
      </c>
      <c r="X65" s="8">
        <v>8</v>
      </c>
      <c r="Y65" s="8">
        <v>13</v>
      </c>
    </row>
    <row r="66" spans="1:25" ht="12.75" x14ac:dyDescent="0.2">
      <c r="A66" s="8">
        <v>2</v>
      </c>
      <c r="B66" s="8">
        <v>3</v>
      </c>
      <c r="C66" s="8">
        <v>3</v>
      </c>
      <c r="D66" s="8">
        <v>4</v>
      </c>
      <c r="E66" s="8">
        <v>4</v>
      </c>
      <c r="F66" s="8">
        <v>4</v>
      </c>
      <c r="G66" s="8">
        <v>5</v>
      </c>
      <c r="H66" s="8">
        <v>5</v>
      </c>
      <c r="I66" s="8">
        <v>6</v>
      </c>
      <c r="J66" s="8">
        <v>6</v>
      </c>
      <c r="K66" s="8">
        <v>15</v>
      </c>
      <c r="L66" s="8">
        <v>16</v>
      </c>
      <c r="M66" s="8">
        <v>17</v>
      </c>
      <c r="N66" s="8">
        <v>20</v>
      </c>
      <c r="O66" s="8">
        <v>24</v>
      </c>
      <c r="P66" s="8">
        <v>1</v>
      </c>
      <c r="Q66" s="8">
        <v>3</v>
      </c>
      <c r="R66" s="8">
        <v>4</v>
      </c>
      <c r="S66" s="8">
        <v>5</v>
      </c>
      <c r="T66" s="8">
        <v>6</v>
      </c>
      <c r="U66" s="8">
        <v>5</v>
      </c>
      <c r="V66" s="8">
        <v>5</v>
      </c>
      <c r="W66" s="8">
        <v>5</v>
      </c>
      <c r="X66" s="8">
        <v>8</v>
      </c>
      <c r="Y66" s="8">
        <v>14</v>
      </c>
    </row>
    <row r="67" spans="1:25" ht="12.75" x14ac:dyDescent="0.2">
      <c r="A67" s="8">
        <v>2</v>
      </c>
      <c r="B67" s="8">
        <v>3</v>
      </c>
      <c r="C67" s="8">
        <v>3</v>
      </c>
      <c r="D67" s="8">
        <v>4</v>
      </c>
      <c r="E67" s="8">
        <v>4</v>
      </c>
      <c r="F67" s="8">
        <v>4</v>
      </c>
      <c r="G67" s="8">
        <v>5</v>
      </c>
      <c r="H67" s="8">
        <v>5</v>
      </c>
      <c r="I67" s="8">
        <v>6</v>
      </c>
      <c r="J67" s="8">
        <v>6</v>
      </c>
      <c r="K67" s="8">
        <v>15</v>
      </c>
      <c r="L67" s="8">
        <v>16</v>
      </c>
      <c r="M67" s="8">
        <v>17</v>
      </c>
      <c r="N67" s="8">
        <v>20</v>
      </c>
      <c r="O67" s="8">
        <v>24</v>
      </c>
      <c r="P67" s="8">
        <v>1</v>
      </c>
      <c r="Q67" s="8">
        <v>3</v>
      </c>
      <c r="R67" s="8">
        <v>4</v>
      </c>
      <c r="S67" s="8">
        <v>5</v>
      </c>
      <c r="T67" s="8">
        <v>6</v>
      </c>
      <c r="U67" s="8">
        <v>5</v>
      </c>
      <c r="V67" s="8">
        <v>5</v>
      </c>
      <c r="W67" s="8">
        <v>5</v>
      </c>
      <c r="X67" s="8">
        <v>8</v>
      </c>
      <c r="Y67" s="8">
        <v>14</v>
      </c>
    </row>
    <row r="68" spans="1:25" ht="12.75" x14ac:dyDescent="0.2">
      <c r="A68" s="8">
        <v>2</v>
      </c>
      <c r="B68" s="8">
        <v>2</v>
      </c>
      <c r="C68" s="8">
        <v>3</v>
      </c>
      <c r="D68" s="8">
        <v>3</v>
      </c>
      <c r="E68" s="8">
        <v>4</v>
      </c>
      <c r="F68" s="8">
        <v>4</v>
      </c>
      <c r="G68" s="8">
        <v>5</v>
      </c>
      <c r="H68" s="8">
        <v>5</v>
      </c>
      <c r="I68" s="8">
        <v>6</v>
      </c>
      <c r="J68" s="8">
        <v>6</v>
      </c>
      <c r="K68" s="8">
        <v>15</v>
      </c>
      <c r="L68" s="8">
        <v>16</v>
      </c>
      <c r="M68" s="8">
        <v>17</v>
      </c>
      <c r="N68" s="8">
        <v>20</v>
      </c>
      <c r="O68" s="8">
        <v>24</v>
      </c>
      <c r="P68" s="8">
        <v>1</v>
      </c>
      <c r="Q68" s="8">
        <v>3</v>
      </c>
      <c r="R68" s="8">
        <v>3</v>
      </c>
      <c r="S68" s="8">
        <v>4</v>
      </c>
      <c r="T68" s="8">
        <v>6</v>
      </c>
      <c r="U68" s="8">
        <v>5</v>
      </c>
      <c r="V68" s="8">
        <v>5</v>
      </c>
      <c r="W68" s="8">
        <v>5</v>
      </c>
      <c r="X68" s="8">
        <v>8</v>
      </c>
      <c r="Y68" s="8">
        <v>14</v>
      </c>
    </row>
    <row r="69" spans="1:25" ht="12.75" x14ac:dyDescent="0.2">
      <c r="A69" s="8">
        <v>2</v>
      </c>
      <c r="B69" s="8">
        <v>2</v>
      </c>
      <c r="C69" s="8">
        <v>3</v>
      </c>
      <c r="D69" s="8">
        <v>3</v>
      </c>
      <c r="E69" s="8">
        <v>3</v>
      </c>
      <c r="F69" s="8">
        <v>4</v>
      </c>
      <c r="G69" s="8">
        <v>5</v>
      </c>
      <c r="H69" s="8">
        <v>5</v>
      </c>
      <c r="I69" s="8">
        <v>5</v>
      </c>
      <c r="J69" s="8">
        <v>5</v>
      </c>
      <c r="K69" s="8">
        <v>15</v>
      </c>
      <c r="L69" s="8">
        <v>16</v>
      </c>
      <c r="M69" s="8">
        <v>17</v>
      </c>
      <c r="N69" s="8">
        <v>20</v>
      </c>
      <c r="O69" s="8">
        <v>24</v>
      </c>
      <c r="P69" s="8">
        <v>1</v>
      </c>
      <c r="Q69" s="8">
        <v>2</v>
      </c>
      <c r="R69" s="8">
        <v>3</v>
      </c>
      <c r="S69" s="8">
        <v>3</v>
      </c>
      <c r="T69" s="8">
        <v>5</v>
      </c>
      <c r="U69" s="8">
        <v>5</v>
      </c>
      <c r="V69" s="8">
        <v>5</v>
      </c>
      <c r="W69" s="8">
        <v>5</v>
      </c>
      <c r="X69" s="8">
        <v>8</v>
      </c>
      <c r="Y69" s="8">
        <v>14</v>
      </c>
    </row>
    <row r="70" spans="1:25" ht="12.75" x14ac:dyDescent="0.2">
      <c r="A70" s="8">
        <v>2</v>
      </c>
      <c r="B70" s="8">
        <v>2</v>
      </c>
      <c r="C70" s="8">
        <v>3</v>
      </c>
      <c r="D70" s="8">
        <v>3</v>
      </c>
      <c r="E70" s="8">
        <v>3</v>
      </c>
      <c r="F70" s="8">
        <v>4</v>
      </c>
      <c r="G70" s="8">
        <v>5</v>
      </c>
      <c r="H70" s="8">
        <v>5</v>
      </c>
      <c r="I70" s="8">
        <v>5</v>
      </c>
      <c r="J70" s="8">
        <v>5</v>
      </c>
      <c r="K70" s="8">
        <v>15</v>
      </c>
      <c r="L70" s="8">
        <v>16</v>
      </c>
      <c r="M70" s="8">
        <v>16</v>
      </c>
      <c r="N70" s="8">
        <v>20</v>
      </c>
      <c r="O70" s="8">
        <v>23</v>
      </c>
      <c r="P70" s="8">
        <v>1</v>
      </c>
      <c r="Q70" s="8">
        <v>2</v>
      </c>
      <c r="R70" s="8">
        <v>3</v>
      </c>
      <c r="S70" s="8">
        <v>3</v>
      </c>
      <c r="T70" s="8">
        <v>5</v>
      </c>
      <c r="U70" s="8">
        <v>5</v>
      </c>
      <c r="V70" s="8">
        <v>5</v>
      </c>
      <c r="W70" s="8">
        <v>5</v>
      </c>
      <c r="X70" s="8">
        <v>8</v>
      </c>
      <c r="Y70" s="8">
        <v>14</v>
      </c>
    </row>
    <row r="71" spans="1:25" ht="12.75" x14ac:dyDescent="0.2">
      <c r="A71" s="8">
        <v>1</v>
      </c>
      <c r="B71" s="8">
        <v>1</v>
      </c>
      <c r="C71" s="8">
        <v>3</v>
      </c>
      <c r="D71" s="8">
        <v>3</v>
      </c>
      <c r="E71" s="8">
        <v>3</v>
      </c>
      <c r="F71" s="8">
        <v>4</v>
      </c>
      <c r="G71" s="8">
        <v>5</v>
      </c>
      <c r="H71" s="8">
        <v>5</v>
      </c>
      <c r="I71" s="8">
        <v>5</v>
      </c>
      <c r="J71" s="8">
        <v>5</v>
      </c>
      <c r="K71" s="8">
        <v>15</v>
      </c>
      <c r="L71" s="8">
        <v>16</v>
      </c>
      <c r="M71" s="8">
        <v>16</v>
      </c>
      <c r="N71" s="8">
        <v>20</v>
      </c>
      <c r="O71" s="8">
        <v>23</v>
      </c>
      <c r="P71" s="8">
        <v>1</v>
      </c>
      <c r="Q71" s="8">
        <v>2</v>
      </c>
      <c r="R71" s="8">
        <v>3</v>
      </c>
      <c r="S71" s="8">
        <v>3</v>
      </c>
      <c r="T71" s="8">
        <v>5</v>
      </c>
      <c r="U71" s="8">
        <v>4</v>
      </c>
      <c r="V71" s="8">
        <v>4</v>
      </c>
      <c r="W71" s="8">
        <v>5</v>
      </c>
      <c r="X71" s="8">
        <v>8</v>
      </c>
      <c r="Y71" s="8">
        <v>14</v>
      </c>
    </row>
    <row r="72" spans="1:25" ht="12.75" x14ac:dyDescent="0.2">
      <c r="A72" s="8">
        <v>1</v>
      </c>
      <c r="B72" s="8">
        <v>1</v>
      </c>
      <c r="C72" s="8">
        <v>3</v>
      </c>
      <c r="D72" s="8">
        <v>3</v>
      </c>
      <c r="E72" s="8">
        <v>3</v>
      </c>
      <c r="F72" s="8">
        <v>3</v>
      </c>
      <c r="G72" s="8">
        <v>3</v>
      </c>
      <c r="H72" s="8">
        <v>4</v>
      </c>
      <c r="I72" s="8">
        <v>5</v>
      </c>
      <c r="J72" s="8">
        <v>5</v>
      </c>
      <c r="K72" s="8">
        <v>14</v>
      </c>
      <c r="L72" s="8">
        <v>15</v>
      </c>
      <c r="M72" s="8">
        <v>16</v>
      </c>
      <c r="N72" s="8">
        <v>20</v>
      </c>
      <c r="O72" s="8">
        <v>23</v>
      </c>
      <c r="P72" s="8">
        <v>0</v>
      </c>
      <c r="Q72" s="8">
        <v>1</v>
      </c>
      <c r="R72" s="8">
        <v>2</v>
      </c>
      <c r="S72" s="8">
        <v>2</v>
      </c>
      <c r="T72" s="8">
        <v>3</v>
      </c>
      <c r="U72" s="8">
        <v>4</v>
      </c>
      <c r="V72" s="8">
        <v>4</v>
      </c>
      <c r="W72" s="8">
        <v>4</v>
      </c>
      <c r="X72" s="8">
        <v>8</v>
      </c>
      <c r="Y72" s="8">
        <v>14</v>
      </c>
    </row>
    <row r="73" spans="1:25" ht="12.75" x14ac:dyDescent="0.2">
      <c r="A73" s="8">
        <v>1</v>
      </c>
      <c r="B73" s="8">
        <v>1</v>
      </c>
      <c r="C73" s="8">
        <v>3</v>
      </c>
      <c r="D73" s="8">
        <v>3</v>
      </c>
      <c r="E73" s="8">
        <v>3</v>
      </c>
      <c r="F73" s="8">
        <v>3</v>
      </c>
      <c r="G73" s="8">
        <v>3</v>
      </c>
      <c r="H73" s="8">
        <v>4</v>
      </c>
      <c r="I73" s="8">
        <v>5</v>
      </c>
      <c r="J73" s="8">
        <v>5</v>
      </c>
      <c r="K73" s="8">
        <v>14</v>
      </c>
      <c r="L73" s="8">
        <v>15</v>
      </c>
      <c r="M73" s="8">
        <v>16</v>
      </c>
      <c r="N73" s="8">
        <v>20</v>
      </c>
      <c r="O73" s="8">
        <v>23</v>
      </c>
      <c r="P73" s="8">
        <v>0</v>
      </c>
      <c r="Q73" s="8">
        <v>2</v>
      </c>
      <c r="R73" s="8">
        <v>2</v>
      </c>
      <c r="S73" s="8">
        <v>3</v>
      </c>
      <c r="T73" s="8">
        <v>5</v>
      </c>
      <c r="U73" s="8">
        <v>4</v>
      </c>
      <c r="V73" s="8">
        <v>4</v>
      </c>
      <c r="W73" s="8">
        <v>4</v>
      </c>
      <c r="X73" s="8">
        <v>8</v>
      </c>
      <c r="Y73" s="8">
        <v>14</v>
      </c>
    </row>
    <row r="74" spans="1:25" ht="12.75" x14ac:dyDescent="0.2">
      <c r="A74" s="8">
        <v>2</v>
      </c>
      <c r="B74" s="8">
        <v>3</v>
      </c>
      <c r="C74" s="8">
        <v>3</v>
      </c>
      <c r="D74" s="8">
        <v>4</v>
      </c>
      <c r="E74" s="8">
        <v>5</v>
      </c>
      <c r="F74" s="8">
        <v>5</v>
      </c>
      <c r="G74" s="8">
        <v>6</v>
      </c>
      <c r="H74" s="8">
        <v>6</v>
      </c>
      <c r="I74" s="8">
        <v>7</v>
      </c>
      <c r="J74" s="8">
        <v>7</v>
      </c>
      <c r="K74" s="8">
        <v>16</v>
      </c>
      <c r="L74" s="8">
        <v>17</v>
      </c>
      <c r="M74" s="8">
        <v>18</v>
      </c>
      <c r="N74" s="8">
        <v>21</v>
      </c>
      <c r="O74" s="8">
        <v>25</v>
      </c>
      <c r="P74" s="8">
        <v>2</v>
      </c>
      <c r="Q74" s="8">
        <v>4</v>
      </c>
      <c r="R74" s="8">
        <v>4</v>
      </c>
      <c r="S74" s="8">
        <v>5</v>
      </c>
      <c r="T74" s="8">
        <v>7</v>
      </c>
      <c r="U74" s="8">
        <v>5</v>
      </c>
      <c r="V74" s="8">
        <v>6</v>
      </c>
      <c r="W74" s="8">
        <v>6</v>
      </c>
      <c r="X74" s="8">
        <v>9</v>
      </c>
      <c r="Y74" s="8">
        <v>13</v>
      </c>
    </row>
    <row r="75" spans="1:25" ht="12.75" x14ac:dyDescent="0.2">
      <c r="A75" s="8">
        <v>2</v>
      </c>
      <c r="B75" s="8">
        <v>3</v>
      </c>
      <c r="C75" s="8">
        <v>4</v>
      </c>
      <c r="D75" s="8">
        <v>4</v>
      </c>
      <c r="E75" s="8">
        <v>4</v>
      </c>
      <c r="F75" s="8">
        <v>4</v>
      </c>
      <c r="G75" s="8">
        <v>4</v>
      </c>
      <c r="H75" s="8">
        <v>4</v>
      </c>
      <c r="I75" s="8">
        <v>4</v>
      </c>
      <c r="J75" s="8">
        <v>4</v>
      </c>
      <c r="K75" s="8">
        <v>13</v>
      </c>
      <c r="L75" s="8">
        <v>14</v>
      </c>
      <c r="M75" s="8">
        <v>15</v>
      </c>
      <c r="N75" s="8">
        <v>19</v>
      </c>
      <c r="O75" s="8">
        <v>22</v>
      </c>
      <c r="P75" s="8">
        <v>0</v>
      </c>
      <c r="Q75" s="8">
        <v>2</v>
      </c>
      <c r="R75" s="8">
        <v>2</v>
      </c>
      <c r="S75" s="8">
        <v>2</v>
      </c>
      <c r="T75" s="8">
        <v>4</v>
      </c>
      <c r="U75" s="8">
        <v>3</v>
      </c>
      <c r="V75" s="8">
        <v>3</v>
      </c>
      <c r="W75" s="8">
        <v>4</v>
      </c>
      <c r="X75" s="8">
        <v>7</v>
      </c>
      <c r="Y75" s="8">
        <v>14</v>
      </c>
    </row>
    <row r="76" spans="1:25" ht="12.75" x14ac:dyDescent="0.2">
      <c r="A76" s="8">
        <v>2</v>
      </c>
      <c r="B76" s="8">
        <v>2</v>
      </c>
      <c r="C76" s="8">
        <v>2</v>
      </c>
      <c r="D76" s="8">
        <v>3</v>
      </c>
      <c r="E76" s="8">
        <v>3</v>
      </c>
      <c r="F76" s="8">
        <v>4</v>
      </c>
      <c r="G76" s="8">
        <v>4</v>
      </c>
      <c r="H76" s="8">
        <v>4</v>
      </c>
      <c r="I76" s="8">
        <v>4</v>
      </c>
      <c r="J76" s="8">
        <v>4</v>
      </c>
      <c r="K76" s="8">
        <v>14</v>
      </c>
      <c r="L76" s="8">
        <v>15</v>
      </c>
      <c r="M76" s="8">
        <v>16</v>
      </c>
      <c r="N76" s="8">
        <v>19</v>
      </c>
      <c r="O76" s="8">
        <v>23</v>
      </c>
      <c r="P76" s="8">
        <v>0</v>
      </c>
      <c r="Q76" s="8">
        <v>2</v>
      </c>
      <c r="R76" s="8">
        <v>2</v>
      </c>
      <c r="S76" s="8">
        <v>2</v>
      </c>
      <c r="T76" s="8">
        <v>3</v>
      </c>
      <c r="U76" s="8">
        <v>4</v>
      </c>
      <c r="V76" s="8">
        <v>4</v>
      </c>
      <c r="W76" s="8">
        <v>4</v>
      </c>
      <c r="X76" s="8">
        <v>7</v>
      </c>
      <c r="Y76" s="8">
        <v>14</v>
      </c>
    </row>
    <row r="77" spans="1:25" ht="12.75" x14ac:dyDescent="0.2">
      <c r="A77" s="8">
        <v>2</v>
      </c>
      <c r="B77" s="8">
        <v>3</v>
      </c>
      <c r="C77" s="8">
        <v>3</v>
      </c>
      <c r="D77" s="8">
        <v>3</v>
      </c>
      <c r="E77" s="8">
        <v>4</v>
      </c>
      <c r="F77" s="8">
        <v>4</v>
      </c>
      <c r="G77" s="8">
        <v>4</v>
      </c>
      <c r="H77" s="8">
        <v>4</v>
      </c>
      <c r="I77" s="8">
        <v>4</v>
      </c>
      <c r="J77" s="8">
        <v>5</v>
      </c>
      <c r="K77" s="8">
        <v>14</v>
      </c>
      <c r="L77" s="8">
        <v>15</v>
      </c>
      <c r="M77" s="8">
        <v>16</v>
      </c>
      <c r="N77" s="8">
        <v>20</v>
      </c>
      <c r="O77" s="8">
        <v>23</v>
      </c>
      <c r="P77" s="8">
        <v>1</v>
      </c>
      <c r="Q77" s="8">
        <v>1</v>
      </c>
      <c r="R77" s="8">
        <v>2</v>
      </c>
      <c r="S77" s="8">
        <v>2</v>
      </c>
      <c r="T77" s="8">
        <v>3</v>
      </c>
      <c r="U77" s="8">
        <v>4</v>
      </c>
      <c r="V77" s="8">
        <v>4</v>
      </c>
      <c r="W77" s="8">
        <v>4</v>
      </c>
      <c r="X77" s="8">
        <v>8</v>
      </c>
      <c r="Y77" s="8">
        <v>13</v>
      </c>
    </row>
    <row r="78" spans="1:25" ht="12.75" x14ac:dyDescent="0.2">
      <c r="A78" s="8">
        <v>2</v>
      </c>
      <c r="B78" s="8">
        <v>3</v>
      </c>
      <c r="C78" s="8">
        <v>3</v>
      </c>
      <c r="D78" s="8">
        <v>3</v>
      </c>
      <c r="E78" s="8">
        <v>4</v>
      </c>
      <c r="F78" s="8">
        <v>4</v>
      </c>
      <c r="G78" s="8">
        <v>4</v>
      </c>
      <c r="H78" s="8">
        <v>4</v>
      </c>
      <c r="I78" s="8">
        <v>4</v>
      </c>
      <c r="J78" s="8">
        <v>5</v>
      </c>
      <c r="K78" s="8">
        <v>14</v>
      </c>
      <c r="L78" s="8">
        <v>15</v>
      </c>
      <c r="M78" s="8">
        <v>16</v>
      </c>
      <c r="N78" s="8">
        <v>20</v>
      </c>
      <c r="O78" s="8">
        <v>23</v>
      </c>
      <c r="P78" s="8">
        <v>1</v>
      </c>
      <c r="Q78" s="8">
        <v>1</v>
      </c>
      <c r="R78" s="8">
        <v>2</v>
      </c>
      <c r="S78" s="8">
        <v>2</v>
      </c>
      <c r="T78" s="8">
        <v>3</v>
      </c>
      <c r="U78" s="8">
        <v>4</v>
      </c>
      <c r="V78" s="8">
        <v>4</v>
      </c>
      <c r="W78" s="8">
        <v>4</v>
      </c>
      <c r="X78" s="8">
        <v>8</v>
      </c>
      <c r="Y78" s="8">
        <v>14</v>
      </c>
    </row>
    <row r="79" spans="1:25" ht="12.75" x14ac:dyDescent="0.2">
      <c r="A79" s="8">
        <v>2</v>
      </c>
      <c r="B79" s="8">
        <v>2</v>
      </c>
      <c r="C79" s="8">
        <v>2</v>
      </c>
      <c r="D79" s="8">
        <v>3</v>
      </c>
      <c r="E79" s="8">
        <v>3</v>
      </c>
      <c r="F79" s="8">
        <v>3</v>
      </c>
      <c r="G79" s="8">
        <v>3</v>
      </c>
      <c r="H79" s="8">
        <v>5</v>
      </c>
      <c r="I79" s="8">
        <v>5</v>
      </c>
      <c r="J79" s="8">
        <v>5</v>
      </c>
      <c r="K79" s="8">
        <v>15</v>
      </c>
      <c r="L79" s="8">
        <v>16</v>
      </c>
      <c r="M79" s="8">
        <v>17</v>
      </c>
      <c r="N79" s="8">
        <v>20</v>
      </c>
      <c r="O79" s="8">
        <v>24</v>
      </c>
      <c r="P79" s="8">
        <v>1</v>
      </c>
      <c r="Q79" s="8">
        <v>1</v>
      </c>
      <c r="R79" s="8">
        <v>1</v>
      </c>
      <c r="S79" s="8">
        <v>3</v>
      </c>
      <c r="T79" s="8">
        <v>3</v>
      </c>
      <c r="U79" s="8">
        <v>3</v>
      </c>
      <c r="V79" s="8">
        <v>5</v>
      </c>
      <c r="W79" s="8">
        <v>5</v>
      </c>
      <c r="X79" s="8">
        <v>8</v>
      </c>
      <c r="Y79" s="8">
        <v>13</v>
      </c>
    </row>
    <row r="80" spans="1:25" ht="12.75" x14ac:dyDescent="0.2">
      <c r="A80" s="8">
        <v>2</v>
      </c>
      <c r="B80" s="8">
        <v>2</v>
      </c>
      <c r="C80" s="8">
        <v>3</v>
      </c>
      <c r="D80" s="8">
        <v>3</v>
      </c>
      <c r="E80" s="8">
        <v>3</v>
      </c>
      <c r="F80" s="8">
        <v>4</v>
      </c>
      <c r="G80" s="8">
        <v>4</v>
      </c>
      <c r="H80" s="8">
        <v>4</v>
      </c>
      <c r="I80" s="8">
        <v>4</v>
      </c>
      <c r="J80" s="8">
        <v>5</v>
      </c>
      <c r="K80" s="8">
        <v>14</v>
      </c>
      <c r="L80" s="8">
        <v>15</v>
      </c>
      <c r="M80" s="8">
        <v>15</v>
      </c>
      <c r="N80" s="8">
        <v>19</v>
      </c>
      <c r="O80" s="8">
        <v>23</v>
      </c>
      <c r="P80" s="8">
        <v>0</v>
      </c>
      <c r="Q80" s="8">
        <v>2</v>
      </c>
      <c r="R80" s="8">
        <v>2</v>
      </c>
      <c r="S80" s="8">
        <v>3</v>
      </c>
      <c r="T80" s="8">
        <v>4</v>
      </c>
      <c r="U80" s="8">
        <v>3</v>
      </c>
      <c r="V80" s="8">
        <v>3</v>
      </c>
      <c r="W80" s="8">
        <v>4</v>
      </c>
      <c r="X80" s="8">
        <v>7</v>
      </c>
      <c r="Y80" s="8">
        <v>13</v>
      </c>
    </row>
    <row r="81" spans="1:25" ht="12.75" x14ac:dyDescent="0.2">
      <c r="A81" s="8">
        <v>2</v>
      </c>
      <c r="B81" s="8">
        <v>2</v>
      </c>
      <c r="C81" s="8">
        <v>2</v>
      </c>
      <c r="D81" s="8">
        <v>2</v>
      </c>
      <c r="E81" s="8">
        <v>2</v>
      </c>
      <c r="F81" s="8">
        <v>3</v>
      </c>
      <c r="G81" s="8">
        <v>4</v>
      </c>
      <c r="H81" s="8">
        <v>4</v>
      </c>
      <c r="I81" s="8">
        <v>5</v>
      </c>
      <c r="J81" s="8">
        <v>5</v>
      </c>
      <c r="K81" s="8">
        <v>16</v>
      </c>
      <c r="L81" s="8">
        <v>16</v>
      </c>
      <c r="M81" s="8">
        <v>17</v>
      </c>
      <c r="N81" s="8">
        <v>21</v>
      </c>
      <c r="O81" s="8">
        <v>24</v>
      </c>
      <c r="P81" s="8">
        <v>2</v>
      </c>
      <c r="Q81" s="8">
        <v>2</v>
      </c>
      <c r="R81" s="8">
        <v>2</v>
      </c>
      <c r="S81" s="8">
        <v>2</v>
      </c>
      <c r="T81" s="8">
        <v>4</v>
      </c>
      <c r="U81" s="8">
        <v>3</v>
      </c>
      <c r="V81" s="8">
        <v>5</v>
      </c>
      <c r="W81" s="8">
        <v>5</v>
      </c>
      <c r="X81" s="8">
        <v>9</v>
      </c>
      <c r="Y81" s="8">
        <v>13</v>
      </c>
    </row>
    <row r="82" spans="1:25" ht="12.75" x14ac:dyDescent="0.2">
      <c r="A82" s="8">
        <v>1</v>
      </c>
      <c r="B82" s="8">
        <v>1</v>
      </c>
      <c r="C82" s="8">
        <v>3</v>
      </c>
      <c r="D82" s="8">
        <v>3</v>
      </c>
      <c r="E82" s="8">
        <v>3</v>
      </c>
      <c r="F82" s="8">
        <v>3</v>
      </c>
      <c r="G82" s="8">
        <v>4</v>
      </c>
      <c r="H82" s="8">
        <v>5</v>
      </c>
      <c r="I82" s="8">
        <v>5</v>
      </c>
      <c r="J82" s="8">
        <v>5</v>
      </c>
      <c r="K82" s="8">
        <v>15</v>
      </c>
      <c r="L82" s="8">
        <v>16</v>
      </c>
      <c r="M82" s="8">
        <v>16</v>
      </c>
      <c r="N82" s="8">
        <v>20</v>
      </c>
      <c r="O82" s="8">
        <v>23</v>
      </c>
      <c r="P82" s="8">
        <v>1</v>
      </c>
      <c r="Q82" s="8">
        <v>2</v>
      </c>
      <c r="R82" s="8">
        <v>3</v>
      </c>
      <c r="S82" s="8">
        <v>3</v>
      </c>
      <c r="T82" s="8">
        <v>5</v>
      </c>
      <c r="U82" s="8">
        <v>4</v>
      </c>
      <c r="V82" s="8">
        <v>4</v>
      </c>
      <c r="W82" s="8">
        <v>4</v>
      </c>
      <c r="X82" s="8">
        <v>8</v>
      </c>
      <c r="Y82" s="8">
        <v>14</v>
      </c>
    </row>
    <row r="83" spans="1:25" ht="12.75" x14ac:dyDescent="0.2">
      <c r="A83" s="8">
        <v>1</v>
      </c>
      <c r="B83" s="8">
        <v>1</v>
      </c>
      <c r="C83" s="8">
        <v>3</v>
      </c>
      <c r="D83" s="8">
        <v>3</v>
      </c>
      <c r="E83" s="8">
        <v>3</v>
      </c>
      <c r="F83" s="8">
        <v>3</v>
      </c>
      <c r="G83" s="8">
        <v>3</v>
      </c>
      <c r="H83" s="8">
        <v>4</v>
      </c>
      <c r="I83" s="8">
        <v>4</v>
      </c>
      <c r="J83" s="8">
        <v>5</v>
      </c>
      <c r="K83" s="8">
        <v>15</v>
      </c>
      <c r="L83" s="8">
        <v>16</v>
      </c>
      <c r="M83" s="8">
        <v>16</v>
      </c>
      <c r="N83" s="8">
        <v>20</v>
      </c>
      <c r="O83" s="8">
        <v>23</v>
      </c>
      <c r="P83" s="8">
        <v>1</v>
      </c>
      <c r="Q83" s="8">
        <v>2</v>
      </c>
      <c r="R83" s="8">
        <v>3</v>
      </c>
      <c r="S83" s="8">
        <v>3</v>
      </c>
      <c r="T83" s="8">
        <v>5</v>
      </c>
      <c r="U83" s="8">
        <v>4</v>
      </c>
      <c r="V83" s="8">
        <v>4</v>
      </c>
      <c r="W83" s="8">
        <v>4</v>
      </c>
      <c r="X83" s="8">
        <v>8</v>
      </c>
      <c r="Y83" s="8">
        <v>14</v>
      </c>
    </row>
    <row r="84" spans="1:25" ht="12.75" x14ac:dyDescent="0.2">
      <c r="A84" s="8">
        <v>1</v>
      </c>
      <c r="B84" s="8">
        <v>1</v>
      </c>
      <c r="C84" s="8">
        <v>3</v>
      </c>
      <c r="D84" s="8">
        <v>3</v>
      </c>
      <c r="E84" s="8">
        <v>3</v>
      </c>
      <c r="F84" s="8">
        <v>3</v>
      </c>
      <c r="G84" s="8">
        <v>4</v>
      </c>
      <c r="H84" s="8">
        <v>4</v>
      </c>
      <c r="I84" s="8">
        <v>5</v>
      </c>
      <c r="J84" s="8">
        <v>5</v>
      </c>
      <c r="K84" s="8">
        <v>14</v>
      </c>
      <c r="L84" s="8">
        <v>15</v>
      </c>
      <c r="M84" s="8">
        <v>16</v>
      </c>
      <c r="N84" s="8">
        <v>20</v>
      </c>
      <c r="O84" s="8">
        <v>23</v>
      </c>
      <c r="P84" s="8">
        <v>1</v>
      </c>
      <c r="Q84" s="8">
        <v>2</v>
      </c>
      <c r="R84" s="8">
        <v>3</v>
      </c>
      <c r="S84" s="8">
        <v>3</v>
      </c>
      <c r="T84" s="8">
        <v>5</v>
      </c>
      <c r="U84" s="8">
        <v>4</v>
      </c>
      <c r="V84" s="8">
        <v>4</v>
      </c>
      <c r="W84" s="8">
        <v>4</v>
      </c>
      <c r="X84" s="8">
        <v>8</v>
      </c>
      <c r="Y84" s="8">
        <v>14</v>
      </c>
    </row>
    <row r="85" spans="1:25" ht="12.75" x14ac:dyDescent="0.2">
      <c r="A85" s="8">
        <v>1</v>
      </c>
      <c r="B85" s="8">
        <v>1</v>
      </c>
      <c r="C85" s="8">
        <v>3</v>
      </c>
      <c r="D85" s="8">
        <v>3</v>
      </c>
      <c r="E85" s="8">
        <v>3</v>
      </c>
      <c r="F85" s="8">
        <v>3</v>
      </c>
      <c r="G85" s="8">
        <v>4</v>
      </c>
      <c r="H85" s="8">
        <v>4</v>
      </c>
      <c r="I85" s="8">
        <v>5</v>
      </c>
      <c r="J85" s="8">
        <v>5</v>
      </c>
      <c r="K85" s="8">
        <v>14</v>
      </c>
      <c r="L85" s="8">
        <v>15</v>
      </c>
      <c r="M85" s="8">
        <v>16</v>
      </c>
      <c r="N85" s="8">
        <v>20</v>
      </c>
      <c r="O85" s="8">
        <v>23</v>
      </c>
      <c r="P85" s="8">
        <v>1</v>
      </c>
      <c r="Q85" s="8">
        <v>2</v>
      </c>
      <c r="R85" s="8">
        <v>3</v>
      </c>
      <c r="S85" s="8">
        <v>3</v>
      </c>
      <c r="T85" s="8">
        <v>5</v>
      </c>
      <c r="U85" s="8">
        <v>4</v>
      </c>
      <c r="V85" s="8">
        <v>4</v>
      </c>
      <c r="W85" s="8">
        <v>4</v>
      </c>
      <c r="X85" s="8">
        <v>8</v>
      </c>
      <c r="Y85" s="8">
        <v>14</v>
      </c>
    </row>
    <row r="86" spans="1:25" ht="12.75" x14ac:dyDescent="0.2">
      <c r="A86" s="8">
        <v>1</v>
      </c>
      <c r="B86" s="8">
        <v>1</v>
      </c>
      <c r="C86" s="8">
        <v>3</v>
      </c>
      <c r="D86" s="8">
        <v>3</v>
      </c>
      <c r="E86" s="8">
        <v>3</v>
      </c>
      <c r="F86" s="8">
        <v>3</v>
      </c>
      <c r="G86" s="8">
        <v>3</v>
      </c>
      <c r="H86" s="8">
        <v>3</v>
      </c>
      <c r="I86" s="8">
        <v>5</v>
      </c>
      <c r="J86" s="8">
        <v>5</v>
      </c>
      <c r="K86" s="8">
        <v>14</v>
      </c>
      <c r="L86" s="8">
        <v>15</v>
      </c>
      <c r="M86" s="8">
        <v>16</v>
      </c>
      <c r="N86" s="8">
        <v>20</v>
      </c>
      <c r="O86" s="8">
        <v>23</v>
      </c>
      <c r="P86" s="8">
        <v>1</v>
      </c>
      <c r="Q86" s="8">
        <v>2</v>
      </c>
      <c r="R86" s="8">
        <v>2</v>
      </c>
      <c r="S86" s="8">
        <v>3</v>
      </c>
      <c r="T86" s="8">
        <v>5</v>
      </c>
      <c r="U86" s="8">
        <v>4</v>
      </c>
      <c r="V86" s="8">
        <v>4</v>
      </c>
      <c r="W86" s="8">
        <v>4</v>
      </c>
      <c r="X86" s="8">
        <v>8</v>
      </c>
      <c r="Y86" s="8">
        <v>15</v>
      </c>
    </row>
    <row r="87" spans="1:25" ht="12.75" x14ac:dyDescent="0.2">
      <c r="A87" s="8">
        <v>1</v>
      </c>
      <c r="B87" s="8">
        <v>1</v>
      </c>
      <c r="C87" s="8">
        <v>3</v>
      </c>
      <c r="D87" s="8">
        <v>3</v>
      </c>
      <c r="E87" s="8">
        <v>3</v>
      </c>
      <c r="F87" s="8">
        <v>3</v>
      </c>
      <c r="G87" s="8">
        <v>4</v>
      </c>
      <c r="H87" s="8">
        <v>4</v>
      </c>
      <c r="I87" s="8">
        <v>5</v>
      </c>
      <c r="J87" s="8">
        <v>5</v>
      </c>
      <c r="K87" s="8">
        <v>14</v>
      </c>
      <c r="L87" s="8">
        <v>15</v>
      </c>
      <c r="M87" s="8">
        <v>16</v>
      </c>
      <c r="N87" s="8">
        <v>20</v>
      </c>
      <c r="O87" s="8">
        <v>23</v>
      </c>
      <c r="P87" s="8">
        <v>1</v>
      </c>
      <c r="Q87" s="8">
        <v>2</v>
      </c>
      <c r="R87" s="8">
        <v>3</v>
      </c>
      <c r="S87" s="8">
        <v>3</v>
      </c>
      <c r="T87" s="8">
        <v>5</v>
      </c>
      <c r="U87" s="8">
        <v>4</v>
      </c>
      <c r="V87" s="8">
        <v>4</v>
      </c>
      <c r="W87" s="8">
        <v>4</v>
      </c>
      <c r="X87" s="8">
        <v>8</v>
      </c>
      <c r="Y87" s="8">
        <v>14</v>
      </c>
    </row>
    <row r="88" spans="1:25" ht="12.75" x14ac:dyDescent="0.2">
      <c r="A88" s="8">
        <v>2</v>
      </c>
      <c r="B88" s="8">
        <v>2</v>
      </c>
      <c r="C88" s="8">
        <v>3</v>
      </c>
      <c r="D88" s="8">
        <v>3</v>
      </c>
      <c r="E88" s="8">
        <v>3</v>
      </c>
      <c r="F88" s="8">
        <v>4</v>
      </c>
      <c r="G88" s="8">
        <v>4</v>
      </c>
      <c r="H88" s="8">
        <v>4</v>
      </c>
      <c r="I88" s="8">
        <v>4</v>
      </c>
      <c r="J88" s="8">
        <v>4</v>
      </c>
      <c r="K88" s="8">
        <v>14</v>
      </c>
      <c r="L88" s="8">
        <v>15</v>
      </c>
      <c r="M88" s="8">
        <v>15</v>
      </c>
      <c r="N88" s="8">
        <v>19</v>
      </c>
      <c r="O88" s="8">
        <v>23</v>
      </c>
      <c r="P88" s="8">
        <v>0</v>
      </c>
      <c r="Q88" s="8">
        <v>2</v>
      </c>
      <c r="R88" s="8">
        <v>2</v>
      </c>
      <c r="S88" s="8">
        <v>2</v>
      </c>
      <c r="T88" s="8">
        <v>3</v>
      </c>
      <c r="U88" s="8">
        <v>4</v>
      </c>
      <c r="V88" s="8">
        <v>4</v>
      </c>
      <c r="W88" s="8">
        <v>4</v>
      </c>
      <c r="X88" s="8">
        <v>7</v>
      </c>
      <c r="Y88" s="8">
        <v>14</v>
      </c>
    </row>
    <row r="89" spans="1:25" ht="12.75" x14ac:dyDescent="0.2">
      <c r="A89" s="8">
        <v>2</v>
      </c>
      <c r="B89" s="8">
        <v>3</v>
      </c>
      <c r="C89" s="8">
        <v>3</v>
      </c>
      <c r="D89" s="8">
        <v>3</v>
      </c>
      <c r="E89" s="8">
        <v>3</v>
      </c>
      <c r="F89" s="8">
        <v>4</v>
      </c>
      <c r="G89" s="8">
        <v>4</v>
      </c>
      <c r="H89" s="8">
        <v>4</v>
      </c>
      <c r="I89" s="8">
        <v>4</v>
      </c>
      <c r="J89" s="8">
        <v>5</v>
      </c>
      <c r="K89" s="8">
        <v>14</v>
      </c>
      <c r="L89" s="8">
        <v>15</v>
      </c>
      <c r="M89" s="8">
        <v>16</v>
      </c>
      <c r="N89" s="8">
        <v>20</v>
      </c>
      <c r="O89" s="8">
        <v>23</v>
      </c>
      <c r="P89" s="8">
        <v>1</v>
      </c>
      <c r="Q89" s="8">
        <v>2</v>
      </c>
      <c r="R89" s="8">
        <v>2</v>
      </c>
      <c r="S89" s="8">
        <v>2</v>
      </c>
      <c r="T89" s="8">
        <v>3</v>
      </c>
      <c r="U89" s="8">
        <v>4</v>
      </c>
      <c r="V89" s="8">
        <v>4</v>
      </c>
      <c r="W89" s="8">
        <v>4</v>
      </c>
      <c r="X89" s="8">
        <v>8</v>
      </c>
      <c r="Y89" s="8">
        <v>14</v>
      </c>
    </row>
    <row r="90" spans="1:25" ht="12.75" x14ac:dyDescent="0.2">
      <c r="A90" s="8">
        <v>2</v>
      </c>
      <c r="B90" s="8">
        <v>2</v>
      </c>
      <c r="C90" s="8">
        <v>3</v>
      </c>
      <c r="D90" s="8">
        <v>4</v>
      </c>
      <c r="E90" s="8">
        <v>4</v>
      </c>
      <c r="F90" s="8">
        <v>4</v>
      </c>
      <c r="G90" s="8">
        <v>4</v>
      </c>
      <c r="H90" s="8">
        <v>4</v>
      </c>
      <c r="I90" s="8">
        <v>4</v>
      </c>
      <c r="J90" s="8">
        <v>4</v>
      </c>
      <c r="K90" s="8">
        <v>14</v>
      </c>
      <c r="L90" s="8">
        <v>15</v>
      </c>
      <c r="M90" s="8">
        <v>15</v>
      </c>
      <c r="N90" s="8">
        <v>19</v>
      </c>
      <c r="O90" s="8">
        <v>23</v>
      </c>
      <c r="P90" s="8">
        <v>0</v>
      </c>
      <c r="Q90" s="8">
        <v>2</v>
      </c>
      <c r="R90" s="8">
        <v>2</v>
      </c>
      <c r="S90" s="8">
        <v>2</v>
      </c>
      <c r="T90" s="8">
        <v>3</v>
      </c>
      <c r="U90" s="8">
        <v>4</v>
      </c>
      <c r="V90" s="8">
        <v>4</v>
      </c>
      <c r="W90" s="8">
        <v>4</v>
      </c>
      <c r="X90" s="8">
        <v>7</v>
      </c>
      <c r="Y90" s="8">
        <v>14</v>
      </c>
    </row>
    <row r="91" spans="1:25" ht="12.75" x14ac:dyDescent="0.2">
      <c r="A91" s="8">
        <v>2</v>
      </c>
      <c r="B91" s="8">
        <v>2</v>
      </c>
      <c r="C91" s="8">
        <v>2</v>
      </c>
      <c r="D91" s="8">
        <v>2</v>
      </c>
      <c r="E91" s="8">
        <v>3</v>
      </c>
      <c r="F91" s="8">
        <v>3</v>
      </c>
      <c r="G91" s="8">
        <v>4</v>
      </c>
      <c r="H91" s="8">
        <v>4</v>
      </c>
      <c r="I91" s="8">
        <v>4</v>
      </c>
      <c r="J91" s="8">
        <v>4</v>
      </c>
      <c r="K91" s="8">
        <v>14</v>
      </c>
      <c r="L91" s="8">
        <v>15</v>
      </c>
      <c r="M91" s="8">
        <v>16</v>
      </c>
      <c r="N91" s="8">
        <v>19</v>
      </c>
      <c r="O91" s="8">
        <v>23</v>
      </c>
      <c r="P91" s="8">
        <v>1</v>
      </c>
      <c r="Q91" s="8">
        <v>2</v>
      </c>
      <c r="R91" s="8">
        <v>2</v>
      </c>
      <c r="S91" s="8">
        <v>2</v>
      </c>
      <c r="T91" s="8">
        <v>3</v>
      </c>
      <c r="U91" s="8">
        <v>4</v>
      </c>
      <c r="V91" s="8">
        <v>4</v>
      </c>
      <c r="W91" s="8">
        <v>4</v>
      </c>
      <c r="X91" s="8">
        <v>7</v>
      </c>
      <c r="Y91" s="8">
        <v>14</v>
      </c>
    </row>
    <row r="92" spans="1:25" ht="12.75" x14ac:dyDescent="0.2">
      <c r="A92" s="8">
        <v>2</v>
      </c>
      <c r="B92" s="8">
        <v>2</v>
      </c>
      <c r="C92" s="8">
        <v>3</v>
      </c>
      <c r="D92" s="8">
        <v>3</v>
      </c>
      <c r="E92" s="8">
        <v>3</v>
      </c>
      <c r="F92" s="8">
        <v>4</v>
      </c>
      <c r="G92" s="8">
        <v>4</v>
      </c>
      <c r="H92" s="8">
        <v>4</v>
      </c>
      <c r="I92" s="8">
        <v>4</v>
      </c>
      <c r="J92" s="8">
        <v>4</v>
      </c>
      <c r="K92" s="8">
        <v>14</v>
      </c>
      <c r="L92" s="8">
        <v>15</v>
      </c>
      <c r="M92" s="8">
        <v>16</v>
      </c>
      <c r="N92" s="8">
        <v>19</v>
      </c>
      <c r="O92" s="8">
        <v>23</v>
      </c>
      <c r="P92" s="8">
        <v>1</v>
      </c>
      <c r="Q92" s="8">
        <v>1</v>
      </c>
      <c r="R92" s="8">
        <v>2</v>
      </c>
      <c r="S92" s="8">
        <v>2</v>
      </c>
      <c r="T92" s="8">
        <v>2</v>
      </c>
      <c r="U92" s="8">
        <v>4</v>
      </c>
      <c r="V92" s="8">
        <v>4</v>
      </c>
      <c r="W92" s="8">
        <v>4</v>
      </c>
      <c r="X92" s="8">
        <v>7</v>
      </c>
      <c r="Y92" s="8">
        <v>14</v>
      </c>
    </row>
    <row r="93" spans="1:25" ht="12.75" x14ac:dyDescent="0.2">
      <c r="A93" s="8">
        <v>2</v>
      </c>
      <c r="B93" s="8">
        <v>2</v>
      </c>
      <c r="C93" s="8">
        <v>2</v>
      </c>
      <c r="D93" s="8">
        <v>3</v>
      </c>
      <c r="E93" s="8">
        <v>3</v>
      </c>
      <c r="F93" s="8">
        <v>4</v>
      </c>
      <c r="G93" s="8">
        <v>4</v>
      </c>
      <c r="H93" s="8">
        <v>4</v>
      </c>
      <c r="I93" s="8">
        <v>4</v>
      </c>
      <c r="J93" s="8">
        <v>4</v>
      </c>
      <c r="K93" s="8">
        <v>14</v>
      </c>
      <c r="L93" s="8">
        <v>15</v>
      </c>
      <c r="M93" s="8">
        <v>16</v>
      </c>
      <c r="N93" s="8">
        <v>19</v>
      </c>
      <c r="O93" s="8">
        <v>23</v>
      </c>
      <c r="P93" s="8">
        <v>1</v>
      </c>
      <c r="Q93" s="8">
        <v>2</v>
      </c>
      <c r="R93" s="8">
        <v>2</v>
      </c>
      <c r="S93" s="8">
        <v>2</v>
      </c>
      <c r="T93" s="8">
        <v>3</v>
      </c>
      <c r="U93" s="8">
        <v>4</v>
      </c>
      <c r="V93" s="8">
        <v>4</v>
      </c>
      <c r="W93" s="8">
        <v>4</v>
      </c>
      <c r="X93" s="8">
        <v>7</v>
      </c>
      <c r="Y93" s="8">
        <v>14</v>
      </c>
    </row>
    <row r="94" spans="1:25" ht="12.75" x14ac:dyDescent="0.2">
      <c r="A94" s="8">
        <v>2</v>
      </c>
      <c r="B94" s="8">
        <v>2</v>
      </c>
      <c r="C94" s="8">
        <v>2</v>
      </c>
      <c r="D94" s="8">
        <v>3</v>
      </c>
      <c r="E94" s="8">
        <v>3</v>
      </c>
      <c r="F94" s="8">
        <v>4</v>
      </c>
      <c r="G94" s="8">
        <v>4</v>
      </c>
      <c r="H94" s="8">
        <v>4</v>
      </c>
      <c r="I94" s="8">
        <v>4</v>
      </c>
      <c r="J94" s="8">
        <v>4</v>
      </c>
      <c r="K94" s="8">
        <v>14</v>
      </c>
      <c r="L94" s="8">
        <v>15</v>
      </c>
      <c r="M94" s="8">
        <v>16</v>
      </c>
      <c r="N94" s="8">
        <v>19</v>
      </c>
      <c r="O94" s="8">
        <v>23</v>
      </c>
      <c r="P94" s="8">
        <v>1</v>
      </c>
      <c r="Q94" s="8">
        <v>2</v>
      </c>
      <c r="R94" s="8">
        <v>2</v>
      </c>
      <c r="S94" s="8">
        <v>2</v>
      </c>
      <c r="T94" s="8">
        <v>3</v>
      </c>
      <c r="U94" s="8">
        <v>4</v>
      </c>
      <c r="V94" s="8">
        <v>4</v>
      </c>
      <c r="W94" s="8">
        <v>4</v>
      </c>
      <c r="X94" s="8">
        <v>7</v>
      </c>
      <c r="Y94" s="8">
        <v>14</v>
      </c>
    </row>
    <row r="95" spans="1:25" ht="12.75" x14ac:dyDescent="0.2">
      <c r="A95" s="8">
        <v>2</v>
      </c>
      <c r="B95" s="8">
        <v>2</v>
      </c>
      <c r="C95" s="8">
        <v>2</v>
      </c>
      <c r="D95" s="8">
        <v>2</v>
      </c>
      <c r="E95" s="8">
        <v>3</v>
      </c>
      <c r="F95" s="8">
        <v>3</v>
      </c>
      <c r="G95" s="8">
        <v>4</v>
      </c>
      <c r="H95" s="8">
        <v>4</v>
      </c>
      <c r="I95" s="8">
        <v>4</v>
      </c>
      <c r="J95" s="8">
        <v>4</v>
      </c>
      <c r="K95" s="8">
        <v>14</v>
      </c>
      <c r="L95" s="8">
        <v>15</v>
      </c>
      <c r="M95" s="8">
        <v>16</v>
      </c>
      <c r="N95" s="8">
        <v>19</v>
      </c>
      <c r="O95" s="8">
        <v>23</v>
      </c>
      <c r="P95" s="8">
        <v>1</v>
      </c>
      <c r="Q95" s="8">
        <v>2</v>
      </c>
      <c r="R95" s="8">
        <v>2</v>
      </c>
      <c r="S95" s="8">
        <v>2</v>
      </c>
      <c r="T95" s="8">
        <v>3</v>
      </c>
      <c r="U95" s="8">
        <v>4</v>
      </c>
      <c r="V95" s="8">
        <v>4</v>
      </c>
      <c r="W95" s="8">
        <v>4</v>
      </c>
      <c r="X95" s="8">
        <v>7</v>
      </c>
      <c r="Y95" s="8">
        <v>14</v>
      </c>
    </row>
    <row r="96" spans="1:25" ht="12.75" x14ac:dyDescent="0.2">
      <c r="A96" s="8">
        <v>2</v>
      </c>
      <c r="B96" s="8">
        <v>2</v>
      </c>
      <c r="C96" s="8">
        <v>3</v>
      </c>
      <c r="D96" s="8">
        <v>3</v>
      </c>
      <c r="E96" s="8">
        <v>3</v>
      </c>
      <c r="F96" s="8">
        <v>3</v>
      </c>
      <c r="G96" s="8">
        <v>3</v>
      </c>
      <c r="H96" s="8">
        <v>3</v>
      </c>
      <c r="I96" s="8">
        <v>4</v>
      </c>
      <c r="J96" s="8">
        <v>4</v>
      </c>
      <c r="K96" s="8">
        <v>14</v>
      </c>
      <c r="L96" s="8">
        <v>15</v>
      </c>
      <c r="M96" s="8">
        <v>16</v>
      </c>
      <c r="N96" s="8">
        <v>19</v>
      </c>
      <c r="O96" s="8">
        <v>23</v>
      </c>
      <c r="P96" s="8">
        <v>0</v>
      </c>
      <c r="Q96" s="8">
        <v>2</v>
      </c>
      <c r="R96" s="8">
        <v>2</v>
      </c>
      <c r="S96" s="8">
        <v>3</v>
      </c>
      <c r="T96" s="8">
        <v>4</v>
      </c>
      <c r="U96" s="8">
        <v>4</v>
      </c>
      <c r="V96" s="8">
        <v>4</v>
      </c>
      <c r="W96" s="8">
        <v>4</v>
      </c>
      <c r="X96" s="8">
        <v>7</v>
      </c>
      <c r="Y96" s="8">
        <v>13</v>
      </c>
    </row>
    <row r="97" spans="1:25" ht="12.75" x14ac:dyDescent="0.2">
      <c r="A97" s="8">
        <v>2</v>
      </c>
      <c r="B97" s="8">
        <v>2</v>
      </c>
      <c r="C97" s="8">
        <v>3</v>
      </c>
      <c r="D97" s="8">
        <v>3</v>
      </c>
      <c r="E97" s="8">
        <v>3</v>
      </c>
      <c r="F97" s="8">
        <v>3</v>
      </c>
      <c r="G97" s="8">
        <v>3</v>
      </c>
      <c r="H97" s="8">
        <v>3</v>
      </c>
      <c r="I97" s="8">
        <v>4</v>
      </c>
      <c r="J97" s="8">
        <v>4</v>
      </c>
      <c r="K97" s="8">
        <v>14</v>
      </c>
      <c r="L97" s="8">
        <v>15</v>
      </c>
      <c r="M97" s="8">
        <v>16</v>
      </c>
      <c r="N97" s="8">
        <v>19</v>
      </c>
      <c r="O97" s="8">
        <v>23</v>
      </c>
      <c r="P97" s="8">
        <v>0</v>
      </c>
      <c r="Q97" s="8">
        <v>2</v>
      </c>
      <c r="R97" s="8">
        <v>2</v>
      </c>
      <c r="S97" s="8">
        <v>3</v>
      </c>
      <c r="T97" s="8">
        <v>4</v>
      </c>
      <c r="U97" s="8">
        <v>4</v>
      </c>
      <c r="V97" s="8">
        <v>4</v>
      </c>
      <c r="W97" s="8">
        <v>4</v>
      </c>
      <c r="X97" s="8">
        <v>7</v>
      </c>
      <c r="Y97" s="8">
        <v>13</v>
      </c>
    </row>
    <row r="98" spans="1:25" ht="12.75" x14ac:dyDescent="0.2">
      <c r="A98" s="8">
        <v>2</v>
      </c>
      <c r="B98" s="8">
        <v>2</v>
      </c>
      <c r="C98" s="8">
        <v>3</v>
      </c>
      <c r="D98" s="8">
        <v>3</v>
      </c>
      <c r="E98" s="8">
        <v>3</v>
      </c>
      <c r="F98" s="8">
        <v>4</v>
      </c>
      <c r="G98" s="8">
        <v>4</v>
      </c>
      <c r="H98" s="8">
        <v>4</v>
      </c>
      <c r="I98" s="8">
        <v>4</v>
      </c>
      <c r="J98" s="8">
        <v>4</v>
      </c>
      <c r="K98" s="8">
        <v>14</v>
      </c>
      <c r="L98" s="8">
        <v>15</v>
      </c>
      <c r="M98" s="8">
        <v>16</v>
      </c>
      <c r="N98" s="8">
        <v>19</v>
      </c>
      <c r="O98" s="8">
        <v>23</v>
      </c>
      <c r="P98" s="8">
        <v>0</v>
      </c>
      <c r="Q98" s="8">
        <v>2</v>
      </c>
      <c r="R98" s="8">
        <v>2</v>
      </c>
      <c r="S98" s="8">
        <v>3</v>
      </c>
      <c r="T98" s="8">
        <v>3</v>
      </c>
      <c r="U98" s="8">
        <v>4</v>
      </c>
      <c r="V98" s="8">
        <v>4</v>
      </c>
      <c r="W98" s="8">
        <v>4</v>
      </c>
      <c r="X98" s="8">
        <v>7</v>
      </c>
      <c r="Y98" s="8">
        <v>13</v>
      </c>
    </row>
    <row r="99" spans="1:25" ht="12.75" x14ac:dyDescent="0.2">
      <c r="A99" s="8">
        <v>1</v>
      </c>
      <c r="B99" s="8">
        <v>1</v>
      </c>
      <c r="C99" s="8">
        <v>2</v>
      </c>
      <c r="D99" s="8">
        <v>2</v>
      </c>
      <c r="E99" s="8">
        <v>3</v>
      </c>
      <c r="F99" s="8">
        <v>3</v>
      </c>
      <c r="G99" s="8">
        <v>3</v>
      </c>
      <c r="H99" s="8">
        <v>4</v>
      </c>
      <c r="I99" s="8">
        <v>4</v>
      </c>
      <c r="J99" s="8">
        <v>5</v>
      </c>
      <c r="K99" s="8">
        <v>14</v>
      </c>
      <c r="L99" s="8">
        <v>15</v>
      </c>
      <c r="M99" s="8">
        <v>16</v>
      </c>
      <c r="N99" s="8">
        <v>19</v>
      </c>
      <c r="O99" s="8">
        <v>23</v>
      </c>
      <c r="P99" s="8">
        <v>0</v>
      </c>
      <c r="Q99" s="8">
        <v>2</v>
      </c>
      <c r="R99" s="8">
        <v>3</v>
      </c>
      <c r="S99" s="8">
        <v>3</v>
      </c>
      <c r="T99" s="8">
        <v>5</v>
      </c>
      <c r="U99" s="8">
        <v>4</v>
      </c>
      <c r="V99" s="8">
        <v>4</v>
      </c>
      <c r="W99" s="8">
        <v>4</v>
      </c>
      <c r="X99" s="8">
        <v>7</v>
      </c>
      <c r="Y99" s="8">
        <v>14</v>
      </c>
    </row>
    <row r="100" spans="1:25" ht="12.75" x14ac:dyDescent="0.2">
      <c r="A100" s="8">
        <v>1</v>
      </c>
      <c r="B100" s="8">
        <v>1</v>
      </c>
      <c r="C100" s="8">
        <v>2</v>
      </c>
      <c r="D100" s="8">
        <v>2</v>
      </c>
      <c r="E100" s="8">
        <v>3</v>
      </c>
      <c r="F100" s="8">
        <v>3</v>
      </c>
      <c r="G100" s="8">
        <v>3</v>
      </c>
      <c r="H100" s="8">
        <v>3</v>
      </c>
      <c r="I100" s="8">
        <v>4</v>
      </c>
      <c r="J100" s="8">
        <v>5</v>
      </c>
      <c r="K100" s="8">
        <v>14</v>
      </c>
      <c r="L100" s="8">
        <v>15</v>
      </c>
      <c r="M100" s="8">
        <v>16</v>
      </c>
      <c r="N100" s="8">
        <v>19</v>
      </c>
      <c r="O100" s="8">
        <v>23</v>
      </c>
      <c r="P100" s="8">
        <v>0</v>
      </c>
      <c r="Q100" s="8">
        <v>1</v>
      </c>
      <c r="R100" s="8">
        <v>2</v>
      </c>
      <c r="S100" s="8">
        <v>2</v>
      </c>
      <c r="T100" s="8">
        <v>3</v>
      </c>
      <c r="U100" s="8">
        <v>4</v>
      </c>
      <c r="V100" s="8">
        <v>4</v>
      </c>
      <c r="W100" s="8">
        <v>4</v>
      </c>
      <c r="X100" s="8">
        <v>7</v>
      </c>
      <c r="Y100" s="8">
        <v>15</v>
      </c>
    </row>
    <row r="101" spans="1:25" ht="12.75" x14ac:dyDescent="0.2">
      <c r="A101" s="8">
        <v>2</v>
      </c>
      <c r="B101" s="8">
        <v>3</v>
      </c>
      <c r="C101" s="8">
        <v>3</v>
      </c>
      <c r="D101" s="8">
        <v>4</v>
      </c>
      <c r="E101" s="8">
        <v>4</v>
      </c>
      <c r="F101" s="8">
        <v>5</v>
      </c>
      <c r="G101" s="8">
        <v>5</v>
      </c>
      <c r="H101" s="8">
        <v>6</v>
      </c>
      <c r="I101" s="8">
        <v>6</v>
      </c>
      <c r="J101" s="8">
        <v>6</v>
      </c>
      <c r="K101" s="8">
        <v>16</v>
      </c>
      <c r="L101" s="8">
        <v>17</v>
      </c>
      <c r="M101" s="8">
        <v>18</v>
      </c>
      <c r="N101" s="8">
        <v>21</v>
      </c>
      <c r="O101" s="8">
        <v>24</v>
      </c>
      <c r="P101" s="8">
        <v>2</v>
      </c>
      <c r="Q101" s="8">
        <v>2</v>
      </c>
      <c r="R101" s="8">
        <v>5</v>
      </c>
      <c r="S101" s="8">
        <v>5</v>
      </c>
      <c r="T101" s="8">
        <v>6</v>
      </c>
      <c r="U101" s="8">
        <v>6</v>
      </c>
      <c r="V101" s="8">
        <v>6</v>
      </c>
      <c r="W101" s="8">
        <v>6</v>
      </c>
      <c r="X101" s="8">
        <v>9</v>
      </c>
      <c r="Y101" s="8">
        <v>13</v>
      </c>
    </row>
    <row r="102" spans="1:25" ht="12.75" x14ac:dyDescent="0.2">
      <c r="A102" s="8">
        <v>1</v>
      </c>
      <c r="B102" s="8">
        <v>1</v>
      </c>
      <c r="C102" s="8">
        <v>3</v>
      </c>
      <c r="D102" s="8">
        <v>3</v>
      </c>
      <c r="E102" s="8">
        <v>3</v>
      </c>
      <c r="F102" s="8">
        <v>3</v>
      </c>
      <c r="G102" s="8">
        <v>3</v>
      </c>
      <c r="H102" s="8">
        <v>3</v>
      </c>
      <c r="I102" s="8">
        <v>4</v>
      </c>
      <c r="J102" s="8">
        <v>5</v>
      </c>
      <c r="K102" s="8">
        <v>14</v>
      </c>
      <c r="L102" s="8">
        <v>15</v>
      </c>
      <c r="M102" s="8">
        <v>16</v>
      </c>
      <c r="N102" s="8">
        <v>19</v>
      </c>
      <c r="O102" s="8">
        <v>23</v>
      </c>
      <c r="P102" s="8">
        <v>0</v>
      </c>
      <c r="Q102" s="8">
        <v>1</v>
      </c>
      <c r="R102" s="8">
        <v>2</v>
      </c>
      <c r="S102" s="8">
        <v>3</v>
      </c>
      <c r="T102" s="8">
        <v>3</v>
      </c>
      <c r="U102" s="8">
        <v>4</v>
      </c>
      <c r="V102" s="8">
        <v>4</v>
      </c>
      <c r="W102" s="8">
        <v>4</v>
      </c>
      <c r="X102" s="8">
        <v>7</v>
      </c>
      <c r="Y102" s="8">
        <v>15</v>
      </c>
    </row>
    <row r="103" spans="1:25" ht="12.75" x14ac:dyDescent="0.2">
      <c r="A103" s="8">
        <v>1</v>
      </c>
      <c r="B103" s="8">
        <v>1</v>
      </c>
      <c r="C103" s="8">
        <v>2</v>
      </c>
      <c r="D103" s="8">
        <v>2</v>
      </c>
      <c r="E103" s="8">
        <v>3</v>
      </c>
      <c r="F103" s="8">
        <v>3</v>
      </c>
      <c r="G103" s="8">
        <v>3</v>
      </c>
      <c r="H103" s="8">
        <v>3</v>
      </c>
      <c r="I103" s="8">
        <v>4</v>
      </c>
      <c r="J103" s="8">
        <v>4</v>
      </c>
      <c r="K103" s="8">
        <v>14</v>
      </c>
      <c r="L103" s="8">
        <v>15</v>
      </c>
      <c r="M103" s="8">
        <v>15</v>
      </c>
      <c r="N103" s="8">
        <v>19</v>
      </c>
      <c r="O103" s="8">
        <v>22</v>
      </c>
      <c r="P103" s="8">
        <v>0</v>
      </c>
      <c r="Q103" s="8">
        <v>1</v>
      </c>
      <c r="R103" s="8">
        <v>1</v>
      </c>
      <c r="S103" s="8">
        <v>2</v>
      </c>
      <c r="T103" s="8">
        <v>3</v>
      </c>
      <c r="U103" s="8">
        <v>4</v>
      </c>
      <c r="V103" s="8">
        <v>4</v>
      </c>
      <c r="W103" s="8">
        <v>4</v>
      </c>
      <c r="X103" s="8">
        <v>7</v>
      </c>
      <c r="Y103" s="8">
        <v>15</v>
      </c>
    </row>
    <row r="104" spans="1:25" ht="12.75" x14ac:dyDescent="0.2">
      <c r="A104" s="8">
        <v>1</v>
      </c>
      <c r="B104" s="8">
        <v>1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4</v>
      </c>
      <c r="I104" s="8">
        <v>5</v>
      </c>
      <c r="J104" s="8">
        <v>5</v>
      </c>
      <c r="K104" s="8">
        <v>14</v>
      </c>
      <c r="L104" s="8">
        <v>15</v>
      </c>
      <c r="M104" s="8">
        <v>16</v>
      </c>
      <c r="N104" s="8">
        <v>20</v>
      </c>
      <c r="O104" s="8">
        <v>23</v>
      </c>
      <c r="P104" s="8">
        <v>1</v>
      </c>
      <c r="Q104" s="8">
        <v>1</v>
      </c>
      <c r="R104" s="8">
        <v>2</v>
      </c>
      <c r="S104" s="8">
        <v>2</v>
      </c>
      <c r="T104" s="8">
        <v>3</v>
      </c>
      <c r="U104" s="8">
        <v>4</v>
      </c>
      <c r="V104" s="8">
        <v>4</v>
      </c>
      <c r="W104" s="8">
        <v>4</v>
      </c>
      <c r="X104" s="8">
        <v>8</v>
      </c>
      <c r="Y104" s="8">
        <v>15</v>
      </c>
    </row>
    <row r="105" spans="1:25" ht="12.75" x14ac:dyDescent="0.2">
      <c r="A105" s="8">
        <v>2</v>
      </c>
      <c r="B105" s="8">
        <v>3</v>
      </c>
      <c r="C105" s="8">
        <v>3</v>
      </c>
      <c r="D105" s="8">
        <v>3</v>
      </c>
      <c r="E105" s="8">
        <v>3</v>
      </c>
      <c r="F105" s="8">
        <v>4</v>
      </c>
      <c r="G105" s="8">
        <v>4</v>
      </c>
      <c r="H105" s="8">
        <v>4</v>
      </c>
      <c r="I105" s="8">
        <v>4</v>
      </c>
      <c r="J105" s="8">
        <v>5</v>
      </c>
      <c r="K105" s="8">
        <v>14</v>
      </c>
      <c r="L105" s="8">
        <v>15</v>
      </c>
      <c r="M105" s="8">
        <v>16</v>
      </c>
      <c r="N105" s="8">
        <v>20</v>
      </c>
      <c r="O105" s="8">
        <v>23</v>
      </c>
      <c r="P105" s="8">
        <v>1</v>
      </c>
      <c r="Q105" s="8">
        <v>2</v>
      </c>
      <c r="R105" s="8">
        <v>2</v>
      </c>
      <c r="S105" s="8">
        <v>3</v>
      </c>
      <c r="T105" s="8">
        <v>3</v>
      </c>
      <c r="U105" s="8">
        <v>4</v>
      </c>
      <c r="V105" s="8">
        <v>4</v>
      </c>
      <c r="W105" s="8">
        <v>4</v>
      </c>
      <c r="X105" s="8">
        <v>8</v>
      </c>
      <c r="Y105" s="8">
        <v>14</v>
      </c>
    </row>
    <row r="106" spans="1:25" ht="12.75" x14ac:dyDescent="0.2">
      <c r="A106" s="8">
        <v>2</v>
      </c>
      <c r="B106" s="8">
        <v>3</v>
      </c>
      <c r="C106" s="8">
        <v>3</v>
      </c>
      <c r="D106" s="8">
        <v>4</v>
      </c>
      <c r="E106" s="8">
        <v>4</v>
      </c>
      <c r="F106" s="8">
        <v>4</v>
      </c>
      <c r="G106" s="8">
        <v>4</v>
      </c>
      <c r="H106" s="8">
        <v>4</v>
      </c>
      <c r="I106" s="8">
        <v>4</v>
      </c>
      <c r="J106" s="8">
        <v>5</v>
      </c>
      <c r="K106" s="8">
        <v>14</v>
      </c>
      <c r="L106" s="8">
        <v>15</v>
      </c>
      <c r="M106" s="8">
        <v>15</v>
      </c>
      <c r="N106" s="8">
        <v>19</v>
      </c>
      <c r="O106" s="8">
        <v>23</v>
      </c>
      <c r="P106" s="8">
        <v>0</v>
      </c>
      <c r="Q106" s="8">
        <v>2</v>
      </c>
      <c r="R106" s="8">
        <v>2</v>
      </c>
      <c r="S106" s="8">
        <v>2</v>
      </c>
      <c r="T106" s="8">
        <v>3</v>
      </c>
      <c r="U106" s="8">
        <v>3</v>
      </c>
      <c r="V106" s="8">
        <v>4</v>
      </c>
      <c r="W106" s="8">
        <v>4</v>
      </c>
      <c r="X106" s="8">
        <v>7</v>
      </c>
      <c r="Y106" s="8">
        <v>14</v>
      </c>
    </row>
    <row r="107" spans="1:25" ht="12.75" x14ac:dyDescent="0.2">
      <c r="A107" s="8">
        <v>2</v>
      </c>
      <c r="B107" s="8">
        <v>2</v>
      </c>
      <c r="C107" s="8">
        <v>3</v>
      </c>
      <c r="D107" s="8">
        <v>3</v>
      </c>
      <c r="E107" s="8">
        <v>3</v>
      </c>
      <c r="F107" s="8">
        <v>3</v>
      </c>
      <c r="G107" s="8">
        <v>4</v>
      </c>
      <c r="H107" s="8">
        <v>4</v>
      </c>
      <c r="I107" s="8">
        <v>4</v>
      </c>
      <c r="J107" s="8">
        <v>5</v>
      </c>
      <c r="K107" s="8">
        <v>14</v>
      </c>
      <c r="L107" s="8">
        <v>15</v>
      </c>
      <c r="M107" s="8">
        <v>16</v>
      </c>
      <c r="N107" s="8">
        <v>20</v>
      </c>
      <c r="O107" s="8">
        <v>23</v>
      </c>
      <c r="P107" s="8">
        <v>1</v>
      </c>
      <c r="Q107" s="8">
        <v>1</v>
      </c>
      <c r="R107" s="8">
        <v>2</v>
      </c>
      <c r="S107" s="8">
        <v>3</v>
      </c>
      <c r="T107" s="8">
        <v>3</v>
      </c>
      <c r="U107" s="8">
        <v>4</v>
      </c>
      <c r="V107" s="8">
        <v>4</v>
      </c>
      <c r="W107" s="8">
        <v>4</v>
      </c>
      <c r="X107" s="8">
        <v>8</v>
      </c>
      <c r="Y107" s="8">
        <v>13</v>
      </c>
    </row>
    <row r="108" spans="1:25" ht="12.75" x14ac:dyDescent="0.2">
      <c r="A108" s="8">
        <v>3</v>
      </c>
      <c r="B108" s="8">
        <v>3</v>
      </c>
      <c r="C108" s="8">
        <v>3</v>
      </c>
      <c r="D108" s="8">
        <v>3</v>
      </c>
      <c r="E108" s="8">
        <v>3</v>
      </c>
      <c r="F108" s="8">
        <v>4</v>
      </c>
      <c r="G108" s="8">
        <v>4</v>
      </c>
      <c r="H108" s="8">
        <v>4</v>
      </c>
      <c r="I108" s="8">
        <v>6</v>
      </c>
      <c r="J108" s="8">
        <v>6</v>
      </c>
      <c r="K108" s="8">
        <v>16</v>
      </c>
      <c r="L108" s="8">
        <v>17</v>
      </c>
      <c r="M108" s="8">
        <v>18</v>
      </c>
      <c r="N108" s="8">
        <v>21</v>
      </c>
      <c r="O108" s="8">
        <v>25</v>
      </c>
      <c r="P108" s="8">
        <v>2</v>
      </c>
      <c r="Q108" s="8">
        <v>3</v>
      </c>
      <c r="R108" s="8">
        <v>4</v>
      </c>
      <c r="S108" s="8">
        <v>5</v>
      </c>
      <c r="T108" s="8">
        <v>6</v>
      </c>
      <c r="U108" s="8">
        <v>5</v>
      </c>
      <c r="V108" s="8">
        <v>6</v>
      </c>
      <c r="W108" s="8">
        <v>6</v>
      </c>
      <c r="X108" s="8">
        <v>9</v>
      </c>
      <c r="Y108" s="8">
        <v>13</v>
      </c>
    </row>
    <row r="109" spans="1:25" ht="12.75" x14ac:dyDescent="0.2">
      <c r="A109" s="8">
        <v>2</v>
      </c>
      <c r="B109" s="8">
        <v>2</v>
      </c>
      <c r="C109" s="8">
        <v>2</v>
      </c>
      <c r="D109" s="8">
        <v>3</v>
      </c>
      <c r="E109" s="8">
        <v>3</v>
      </c>
      <c r="F109" s="8">
        <v>3</v>
      </c>
      <c r="G109" s="8">
        <v>4</v>
      </c>
      <c r="H109" s="8">
        <v>4</v>
      </c>
      <c r="I109" s="8">
        <v>4</v>
      </c>
      <c r="J109" s="8">
        <v>4</v>
      </c>
      <c r="K109" s="8">
        <v>14</v>
      </c>
      <c r="L109" s="8">
        <v>15</v>
      </c>
      <c r="M109" s="8">
        <v>16</v>
      </c>
      <c r="N109" s="8">
        <v>19</v>
      </c>
      <c r="O109" s="8">
        <v>23</v>
      </c>
      <c r="P109" s="8">
        <v>0</v>
      </c>
      <c r="Q109" s="8">
        <v>2</v>
      </c>
      <c r="R109" s="8">
        <v>2</v>
      </c>
      <c r="S109" s="8">
        <v>2</v>
      </c>
      <c r="T109" s="8">
        <v>3</v>
      </c>
      <c r="U109" s="8">
        <v>4</v>
      </c>
      <c r="V109" s="8">
        <v>4</v>
      </c>
      <c r="W109" s="8">
        <v>4</v>
      </c>
      <c r="X109" s="8">
        <v>7</v>
      </c>
      <c r="Y109" s="8">
        <v>14</v>
      </c>
    </row>
    <row r="110" spans="1:25" ht="12.75" x14ac:dyDescent="0.2">
      <c r="A110" s="8">
        <v>2</v>
      </c>
      <c r="B110" s="8">
        <v>2</v>
      </c>
      <c r="C110" s="8">
        <v>3</v>
      </c>
      <c r="D110" s="8">
        <v>3</v>
      </c>
      <c r="E110" s="8">
        <v>3</v>
      </c>
      <c r="F110" s="8">
        <v>3</v>
      </c>
      <c r="G110" s="8">
        <v>4</v>
      </c>
      <c r="H110" s="8">
        <v>4</v>
      </c>
      <c r="I110" s="8">
        <v>4</v>
      </c>
      <c r="J110" s="8">
        <v>5</v>
      </c>
      <c r="K110" s="8">
        <v>14</v>
      </c>
      <c r="L110" s="8">
        <v>15</v>
      </c>
      <c r="M110" s="8">
        <v>16</v>
      </c>
      <c r="N110" s="8">
        <v>20</v>
      </c>
      <c r="O110" s="8">
        <v>23</v>
      </c>
      <c r="P110" s="8">
        <v>1</v>
      </c>
      <c r="Q110" s="8">
        <v>1</v>
      </c>
      <c r="R110" s="8">
        <v>2</v>
      </c>
      <c r="S110" s="8">
        <v>2</v>
      </c>
      <c r="T110" s="8">
        <v>3</v>
      </c>
      <c r="U110" s="8">
        <v>4</v>
      </c>
      <c r="V110" s="8">
        <v>4</v>
      </c>
      <c r="W110" s="8">
        <v>4</v>
      </c>
      <c r="X110" s="8">
        <v>8</v>
      </c>
      <c r="Y110" s="8">
        <v>13</v>
      </c>
    </row>
    <row r="111" spans="1:25" ht="12.75" x14ac:dyDescent="0.2">
      <c r="A111" s="8">
        <v>3</v>
      </c>
      <c r="B111" s="8">
        <v>3</v>
      </c>
      <c r="C111" s="8">
        <v>3</v>
      </c>
      <c r="D111" s="8">
        <v>3</v>
      </c>
      <c r="E111" s="8">
        <v>3</v>
      </c>
      <c r="F111" s="8">
        <v>4</v>
      </c>
      <c r="G111" s="8">
        <v>4</v>
      </c>
      <c r="H111" s="8">
        <v>4</v>
      </c>
      <c r="I111" s="8">
        <v>6</v>
      </c>
      <c r="J111" s="8">
        <v>6</v>
      </c>
      <c r="K111" s="8">
        <v>16</v>
      </c>
      <c r="L111" s="8">
        <v>17</v>
      </c>
      <c r="M111" s="8">
        <v>18</v>
      </c>
      <c r="N111" s="8">
        <v>21</v>
      </c>
      <c r="O111" s="8">
        <v>25</v>
      </c>
      <c r="P111" s="8">
        <v>2</v>
      </c>
      <c r="Q111" s="8">
        <v>3</v>
      </c>
      <c r="R111" s="8">
        <v>3</v>
      </c>
      <c r="S111" s="8">
        <v>5</v>
      </c>
      <c r="T111" s="8">
        <v>6</v>
      </c>
      <c r="U111" s="8">
        <v>5</v>
      </c>
      <c r="V111" s="8">
        <v>6</v>
      </c>
      <c r="W111" s="8">
        <v>6</v>
      </c>
      <c r="X111" s="8">
        <v>9</v>
      </c>
      <c r="Y111" s="8">
        <v>13</v>
      </c>
    </row>
    <row r="112" spans="1:25" ht="12.75" x14ac:dyDescent="0.2">
      <c r="A112" s="8">
        <v>2</v>
      </c>
      <c r="B112" s="8">
        <v>2</v>
      </c>
      <c r="C112" s="8">
        <v>3</v>
      </c>
      <c r="D112" s="8">
        <v>3</v>
      </c>
      <c r="E112" s="8">
        <v>3</v>
      </c>
      <c r="F112" s="8">
        <v>4</v>
      </c>
      <c r="G112" s="8">
        <v>4</v>
      </c>
      <c r="H112" s="8">
        <v>5</v>
      </c>
      <c r="I112" s="8">
        <v>5</v>
      </c>
      <c r="J112" s="8">
        <v>6</v>
      </c>
      <c r="K112" s="8">
        <v>15</v>
      </c>
      <c r="L112" s="8">
        <v>16</v>
      </c>
      <c r="M112" s="8">
        <v>17</v>
      </c>
      <c r="N112" s="8">
        <v>21</v>
      </c>
      <c r="O112" s="8">
        <v>24</v>
      </c>
      <c r="P112" s="8">
        <v>1</v>
      </c>
      <c r="Q112" s="8">
        <v>2</v>
      </c>
      <c r="R112" s="8">
        <v>3</v>
      </c>
      <c r="S112" s="8">
        <v>3</v>
      </c>
      <c r="T112" s="8">
        <v>3</v>
      </c>
      <c r="U112" s="8">
        <v>4</v>
      </c>
      <c r="V112" s="8">
        <v>5</v>
      </c>
      <c r="W112" s="8">
        <v>5</v>
      </c>
      <c r="X112" s="8">
        <v>8</v>
      </c>
      <c r="Y112" s="8">
        <v>14</v>
      </c>
    </row>
    <row r="113" spans="1:25" ht="12.75" x14ac:dyDescent="0.2">
      <c r="A113" s="8">
        <v>2</v>
      </c>
      <c r="B113" s="8">
        <v>2</v>
      </c>
      <c r="C113" s="8">
        <v>2</v>
      </c>
      <c r="D113" s="8">
        <v>2</v>
      </c>
      <c r="E113" s="8">
        <v>3</v>
      </c>
      <c r="F113" s="8">
        <v>3</v>
      </c>
      <c r="G113" s="8">
        <v>4</v>
      </c>
      <c r="H113" s="8">
        <v>4</v>
      </c>
      <c r="I113" s="8">
        <v>4</v>
      </c>
      <c r="J113" s="8">
        <v>4</v>
      </c>
      <c r="K113" s="8">
        <v>14</v>
      </c>
      <c r="L113" s="8">
        <v>15</v>
      </c>
      <c r="M113" s="8">
        <v>16</v>
      </c>
      <c r="N113" s="8">
        <v>19</v>
      </c>
      <c r="O113" s="8">
        <v>23</v>
      </c>
      <c r="P113" s="8">
        <v>1</v>
      </c>
      <c r="Q113" s="8">
        <v>2</v>
      </c>
      <c r="R113" s="8">
        <v>2</v>
      </c>
      <c r="S113" s="8">
        <v>2</v>
      </c>
      <c r="T113" s="8">
        <v>2</v>
      </c>
      <c r="U113" s="8">
        <v>4</v>
      </c>
      <c r="V113" s="8">
        <v>4</v>
      </c>
      <c r="W113" s="8">
        <v>4</v>
      </c>
      <c r="X113" s="8">
        <v>7</v>
      </c>
      <c r="Y113" s="8">
        <v>14</v>
      </c>
    </row>
    <row r="114" spans="1:25" ht="12.75" x14ac:dyDescent="0.2">
      <c r="A114" s="8">
        <v>2</v>
      </c>
      <c r="B114" s="8">
        <v>2</v>
      </c>
      <c r="C114" s="8">
        <v>2</v>
      </c>
      <c r="D114" s="8">
        <v>2</v>
      </c>
      <c r="E114" s="8">
        <v>3</v>
      </c>
      <c r="F114" s="8">
        <v>3</v>
      </c>
      <c r="G114" s="8">
        <v>4</v>
      </c>
      <c r="H114" s="8">
        <v>4</v>
      </c>
      <c r="I114" s="8">
        <v>4</v>
      </c>
      <c r="J114" s="8">
        <v>4</v>
      </c>
      <c r="K114" s="8">
        <v>14</v>
      </c>
      <c r="L114" s="8">
        <v>15</v>
      </c>
      <c r="M114" s="8">
        <v>16</v>
      </c>
      <c r="N114" s="8">
        <v>19</v>
      </c>
      <c r="O114" s="8">
        <v>23</v>
      </c>
      <c r="P114" s="8">
        <v>0</v>
      </c>
      <c r="Q114" s="8">
        <v>2</v>
      </c>
      <c r="R114" s="8">
        <v>2</v>
      </c>
      <c r="S114" s="8">
        <v>2</v>
      </c>
      <c r="T114" s="8">
        <v>4</v>
      </c>
      <c r="U114" s="8">
        <v>4</v>
      </c>
      <c r="V114" s="8">
        <v>4</v>
      </c>
      <c r="W114" s="8">
        <v>4</v>
      </c>
      <c r="X114" s="8">
        <v>7</v>
      </c>
      <c r="Y114" s="8">
        <v>14</v>
      </c>
    </row>
    <row r="115" spans="1:25" ht="12.75" x14ac:dyDescent="0.2">
      <c r="A115" s="8">
        <v>2</v>
      </c>
      <c r="B115" s="8">
        <v>2</v>
      </c>
      <c r="C115" s="8">
        <v>2</v>
      </c>
      <c r="D115" s="8">
        <v>3</v>
      </c>
      <c r="E115" s="8">
        <v>3</v>
      </c>
      <c r="F115" s="8">
        <v>3</v>
      </c>
      <c r="G115" s="8">
        <v>4</v>
      </c>
      <c r="H115" s="8">
        <v>4</v>
      </c>
      <c r="I115" s="8">
        <v>4</v>
      </c>
      <c r="J115" s="8">
        <v>4</v>
      </c>
      <c r="K115" s="8">
        <v>14</v>
      </c>
      <c r="L115" s="8">
        <v>15</v>
      </c>
      <c r="M115" s="8">
        <v>16</v>
      </c>
      <c r="N115" s="8">
        <v>19</v>
      </c>
      <c r="O115" s="8">
        <v>23</v>
      </c>
      <c r="P115" s="8">
        <v>0</v>
      </c>
      <c r="Q115" s="8">
        <v>2</v>
      </c>
      <c r="R115" s="8">
        <v>2</v>
      </c>
      <c r="S115" s="8">
        <v>2</v>
      </c>
      <c r="T115" s="8">
        <v>3</v>
      </c>
      <c r="U115" s="8">
        <v>4</v>
      </c>
      <c r="V115" s="8">
        <v>4</v>
      </c>
      <c r="W115" s="8">
        <v>4</v>
      </c>
      <c r="X115" s="8">
        <v>7</v>
      </c>
      <c r="Y115" s="8">
        <v>14</v>
      </c>
    </row>
    <row r="116" spans="1:25" ht="12.75" x14ac:dyDescent="0.2">
      <c r="A116" s="8">
        <v>1</v>
      </c>
      <c r="B116" s="8">
        <v>1</v>
      </c>
      <c r="C116" s="8">
        <v>3</v>
      </c>
      <c r="D116" s="8">
        <v>3</v>
      </c>
      <c r="E116" s="8">
        <v>3</v>
      </c>
      <c r="F116" s="8">
        <v>3</v>
      </c>
      <c r="G116" s="8">
        <v>3</v>
      </c>
      <c r="H116" s="8">
        <v>4</v>
      </c>
      <c r="I116" s="8">
        <v>5</v>
      </c>
      <c r="J116" s="8">
        <v>5</v>
      </c>
      <c r="K116" s="8">
        <v>14</v>
      </c>
      <c r="L116" s="8">
        <v>15</v>
      </c>
      <c r="M116" s="8">
        <v>16</v>
      </c>
      <c r="N116" s="8">
        <v>20</v>
      </c>
      <c r="O116" s="8">
        <v>23</v>
      </c>
      <c r="P116" s="8">
        <v>0</v>
      </c>
      <c r="Q116" s="8">
        <v>2</v>
      </c>
      <c r="R116" s="8">
        <v>3</v>
      </c>
      <c r="S116" s="8">
        <v>3</v>
      </c>
      <c r="T116" s="8">
        <v>5</v>
      </c>
      <c r="U116" s="8">
        <v>4</v>
      </c>
      <c r="V116" s="8">
        <v>4</v>
      </c>
      <c r="W116" s="8">
        <v>4</v>
      </c>
      <c r="X116" s="8">
        <v>8</v>
      </c>
      <c r="Y116" s="8">
        <v>14</v>
      </c>
    </row>
    <row r="117" spans="1:25" ht="12.75" x14ac:dyDescent="0.2">
      <c r="A117" s="8">
        <v>1</v>
      </c>
      <c r="B117" s="8">
        <v>1</v>
      </c>
      <c r="C117" s="8">
        <v>3</v>
      </c>
      <c r="D117" s="8">
        <v>3</v>
      </c>
      <c r="E117" s="8">
        <v>3</v>
      </c>
      <c r="F117" s="8">
        <v>3</v>
      </c>
      <c r="G117" s="8">
        <v>3</v>
      </c>
      <c r="H117" s="8">
        <v>3</v>
      </c>
      <c r="I117" s="8">
        <v>4</v>
      </c>
      <c r="J117" s="8">
        <v>5</v>
      </c>
      <c r="K117" s="8">
        <v>14</v>
      </c>
      <c r="L117" s="8">
        <v>15</v>
      </c>
      <c r="M117" s="8">
        <v>16</v>
      </c>
      <c r="N117" s="8">
        <v>20</v>
      </c>
      <c r="O117" s="8">
        <v>23</v>
      </c>
      <c r="P117" s="8">
        <v>1</v>
      </c>
      <c r="Q117" s="8">
        <v>2</v>
      </c>
      <c r="R117" s="8">
        <v>2</v>
      </c>
      <c r="S117" s="8">
        <v>3</v>
      </c>
      <c r="T117" s="8">
        <v>5</v>
      </c>
      <c r="U117" s="8">
        <v>4</v>
      </c>
      <c r="V117" s="8">
        <v>4</v>
      </c>
      <c r="W117" s="8">
        <v>4</v>
      </c>
      <c r="X117" s="8">
        <v>8</v>
      </c>
      <c r="Y117" s="8">
        <v>15</v>
      </c>
    </row>
    <row r="118" spans="1:25" ht="12.75" x14ac:dyDescent="0.2">
      <c r="A118" s="8">
        <v>2</v>
      </c>
      <c r="B118" s="8">
        <v>3</v>
      </c>
      <c r="C118" s="8">
        <v>3</v>
      </c>
      <c r="D118" s="8">
        <v>4</v>
      </c>
      <c r="E118" s="8">
        <v>4</v>
      </c>
      <c r="F118" s="8">
        <v>4</v>
      </c>
      <c r="G118" s="8">
        <v>4</v>
      </c>
      <c r="H118" s="8">
        <v>4</v>
      </c>
      <c r="I118" s="8">
        <v>4</v>
      </c>
      <c r="J118" s="8">
        <v>5</v>
      </c>
      <c r="K118" s="8">
        <v>14</v>
      </c>
      <c r="L118" s="8">
        <v>15</v>
      </c>
      <c r="M118" s="8">
        <v>15</v>
      </c>
      <c r="N118" s="8">
        <v>19</v>
      </c>
      <c r="O118" s="8">
        <v>23</v>
      </c>
      <c r="P118" s="8">
        <v>0</v>
      </c>
      <c r="Q118" s="8">
        <v>2</v>
      </c>
      <c r="R118" s="8">
        <v>2</v>
      </c>
      <c r="S118" s="8">
        <v>2</v>
      </c>
      <c r="T118" s="8">
        <v>2</v>
      </c>
      <c r="U118" s="8">
        <v>3</v>
      </c>
      <c r="V118" s="8">
        <v>3</v>
      </c>
      <c r="W118" s="8">
        <v>5</v>
      </c>
      <c r="X118" s="8">
        <v>7</v>
      </c>
      <c r="Y118" s="8">
        <v>14</v>
      </c>
    </row>
    <row r="119" spans="1:25" ht="12.75" x14ac:dyDescent="0.2">
      <c r="A119" s="8">
        <v>2</v>
      </c>
      <c r="B119" s="8">
        <v>2</v>
      </c>
      <c r="C119" s="8">
        <v>3</v>
      </c>
      <c r="D119" s="8">
        <v>3</v>
      </c>
      <c r="E119" s="8">
        <v>3</v>
      </c>
      <c r="F119" s="8">
        <v>4</v>
      </c>
      <c r="G119" s="8">
        <v>4</v>
      </c>
      <c r="H119" s="8">
        <v>4</v>
      </c>
      <c r="I119" s="8">
        <v>4</v>
      </c>
      <c r="J119" s="8">
        <v>4</v>
      </c>
      <c r="K119" s="8">
        <v>14</v>
      </c>
      <c r="L119" s="8">
        <v>15</v>
      </c>
      <c r="M119" s="8">
        <v>16</v>
      </c>
      <c r="N119" s="8">
        <v>19</v>
      </c>
      <c r="O119" s="8">
        <v>23</v>
      </c>
      <c r="P119" s="8">
        <v>0</v>
      </c>
      <c r="Q119" s="8">
        <v>2</v>
      </c>
      <c r="R119" s="8">
        <v>2</v>
      </c>
      <c r="S119" s="8">
        <v>2</v>
      </c>
      <c r="T119" s="8">
        <v>3</v>
      </c>
      <c r="U119" s="8">
        <v>4</v>
      </c>
      <c r="V119" s="8">
        <v>4</v>
      </c>
      <c r="W119" s="8">
        <v>4</v>
      </c>
      <c r="X119" s="8">
        <v>7</v>
      </c>
      <c r="Y119" s="8">
        <v>14</v>
      </c>
    </row>
    <row r="120" spans="1:25" ht="12.75" x14ac:dyDescent="0.2">
      <c r="A120" s="8">
        <v>2</v>
      </c>
      <c r="B120" s="8">
        <v>2</v>
      </c>
      <c r="C120" s="8">
        <v>3</v>
      </c>
      <c r="D120" s="8">
        <v>3</v>
      </c>
      <c r="E120" s="8">
        <v>3</v>
      </c>
      <c r="F120" s="8">
        <v>4</v>
      </c>
      <c r="G120" s="8">
        <v>4</v>
      </c>
      <c r="H120" s="8">
        <v>4</v>
      </c>
      <c r="I120" s="8">
        <v>4</v>
      </c>
      <c r="J120" s="8">
        <v>4</v>
      </c>
      <c r="K120" s="8">
        <v>14</v>
      </c>
      <c r="L120" s="8">
        <v>15</v>
      </c>
      <c r="M120" s="8">
        <v>15</v>
      </c>
      <c r="N120" s="8">
        <v>19</v>
      </c>
      <c r="O120" s="8">
        <v>23</v>
      </c>
      <c r="P120" s="8">
        <v>0</v>
      </c>
      <c r="Q120" s="8">
        <v>2</v>
      </c>
      <c r="R120" s="8">
        <v>2</v>
      </c>
      <c r="S120" s="8">
        <v>2</v>
      </c>
      <c r="T120" s="8">
        <v>3</v>
      </c>
      <c r="U120" s="8">
        <v>4</v>
      </c>
      <c r="V120" s="8">
        <v>4</v>
      </c>
      <c r="W120" s="8">
        <v>4</v>
      </c>
      <c r="X120" s="8">
        <v>7</v>
      </c>
      <c r="Y120" s="8">
        <v>14</v>
      </c>
    </row>
    <row r="121" spans="1:25" ht="12.75" x14ac:dyDescent="0.2">
      <c r="A121" s="8">
        <v>3</v>
      </c>
      <c r="B121" s="8">
        <v>3</v>
      </c>
      <c r="C121" s="8">
        <v>3</v>
      </c>
      <c r="D121" s="8">
        <v>3</v>
      </c>
      <c r="E121" s="8">
        <v>4</v>
      </c>
      <c r="F121" s="8">
        <v>4</v>
      </c>
      <c r="G121" s="8">
        <v>4</v>
      </c>
      <c r="H121" s="8">
        <v>6</v>
      </c>
      <c r="I121" s="8">
        <v>6</v>
      </c>
      <c r="J121" s="8">
        <v>6</v>
      </c>
      <c r="K121" s="8">
        <v>16</v>
      </c>
      <c r="L121" s="8">
        <v>17</v>
      </c>
      <c r="M121" s="8">
        <v>18</v>
      </c>
      <c r="N121" s="8">
        <v>21</v>
      </c>
      <c r="O121" s="8">
        <v>24</v>
      </c>
      <c r="P121" s="8">
        <v>2</v>
      </c>
      <c r="Q121" s="8">
        <v>2</v>
      </c>
      <c r="R121" s="8">
        <v>3</v>
      </c>
      <c r="S121" s="8">
        <v>4</v>
      </c>
      <c r="T121" s="8">
        <v>6</v>
      </c>
      <c r="U121" s="8">
        <v>4</v>
      </c>
      <c r="V121" s="8">
        <v>6</v>
      </c>
      <c r="W121" s="8">
        <v>6</v>
      </c>
      <c r="X121" s="8">
        <v>9</v>
      </c>
      <c r="Y121" s="8">
        <v>14</v>
      </c>
    </row>
    <row r="122" spans="1:25" ht="12.75" x14ac:dyDescent="0.2">
      <c r="A122" s="8">
        <v>2</v>
      </c>
      <c r="B122" s="8">
        <v>2</v>
      </c>
      <c r="C122" s="8">
        <v>3</v>
      </c>
      <c r="D122" s="8">
        <v>4</v>
      </c>
      <c r="E122" s="8">
        <v>4</v>
      </c>
      <c r="F122" s="8">
        <v>4</v>
      </c>
      <c r="G122" s="8">
        <v>4</v>
      </c>
      <c r="H122" s="8">
        <v>4</v>
      </c>
      <c r="I122" s="8">
        <v>5</v>
      </c>
      <c r="J122" s="8">
        <v>5</v>
      </c>
      <c r="K122" s="8">
        <v>13</v>
      </c>
      <c r="L122" s="8">
        <v>14</v>
      </c>
      <c r="M122" s="8">
        <v>15</v>
      </c>
      <c r="N122" s="8">
        <v>19</v>
      </c>
      <c r="O122" s="8">
        <v>22</v>
      </c>
      <c r="P122" s="8">
        <v>1</v>
      </c>
      <c r="Q122" s="8">
        <v>1</v>
      </c>
      <c r="R122" s="8">
        <v>2</v>
      </c>
      <c r="S122" s="8">
        <v>3</v>
      </c>
      <c r="T122" s="8">
        <v>4</v>
      </c>
      <c r="U122" s="8">
        <v>3</v>
      </c>
      <c r="V122" s="8">
        <v>3</v>
      </c>
      <c r="W122" s="8">
        <v>5</v>
      </c>
      <c r="X122" s="8">
        <v>7</v>
      </c>
      <c r="Y122" s="8">
        <v>15</v>
      </c>
    </row>
    <row r="123" spans="1:25" ht="12.75" x14ac:dyDescent="0.2">
      <c r="A123" s="8">
        <v>2</v>
      </c>
      <c r="B123" s="8">
        <v>2</v>
      </c>
      <c r="C123" s="8">
        <v>3</v>
      </c>
      <c r="D123" s="8">
        <v>4</v>
      </c>
      <c r="E123" s="8">
        <v>4</v>
      </c>
      <c r="F123" s="8">
        <v>4</v>
      </c>
      <c r="G123" s="8">
        <v>4</v>
      </c>
      <c r="H123" s="8">
        <v>4</v>
      </c>
      <c r="I123" s="8">
        <v>5</v>
      </c>
      <c r="J123" s="8">
        <v>5</v>
      </c>
      <c r="K123" s="8">
        <v>14</v>
      </c>
      <c r="L123" s="8">
        <v>14</v>
      </c>
      <c r="M123" s="8">
        <v>15</v>
      </c>
      <c r="N123" s="8">
        <v>19</v>
      </c>
      <c r="O123" s="8">
        <v>22</v>
      </c>
      <c r="P123" s="8">
        <v>1</v>
      </c>
      <c r="Q123" s="8">
        <v>1</v>
      </c>
      <c r="R123" s="8">
        <v>2</v>
      </c>
      <c r="S123" s="8">
        <v>3</v>
      </c>
      <c r="T123" s="8">
        <v>4</v>
      </c>
      <c r="U123" s="8">
        <v>3</v>
      </c>
      <c r="V123" s="8">
        <v>3</v>
      </c>
      <c r="W123" s="8">
        <v>5</v>
      </c>
      <c r="X123" s="8">
        <v>7</v>
      </c>
      <c r="Y123" s="8">
        <v>15</v>
      </c>
    </row>
    <row r="124" spans="1:25" ht="12.75" x14ac:dyDescent="0.2">
      <c r="A124" s="8">
        <v>2</v>
      </c>
      <c r="B124" s="8">
        <v>3</v>
      </c>
      <c r="C124" s="8">
        <v>3</v>
      </c>
      <c r="D124" s="8">
        <v>4</v>
      </c>
      <c r="E124" s="8">
        <v>4</v>
      </c>
      <c r="F124" s="8">
        <v>4</v>
      </c>
      <c r="G124" s="8">
        <v>5</v>
      </c>
      <c r="H124" s="8">
        <v>6</v>
      </c>
      <c r="I124" s="8">
        <v>6</v>
      </c>
      <c r="J124" s="8">
        <v>7</v>
      </c>
      <c r="K124" s="8">
        <v>16</v>
      </c>
      <c r="L124" s="8">
        <v>17</v>
      </c>
      <c r="M124" s="8">
        <v>18</v>
      </c>
      <c r="N124" s="8">
        <v>21</v>
      </c>
      <c r="O124" s="8">
        <v>25</v>
      </c>
      <c r="P124" s="8">
        <v>2</v>
      </c>
      <c r="Q124" s="8">
        <v>4</v>
      </c>
      <c r="R124" s="8">
        <v>5</v>
      </c>
      <c r="S124" s="8">
        <v>6</v>
      </c>
      <c r="T124" s="8">
        <v>7</v>
      </c>
      <c r="U124" s="8">
        <v>5</v>
      </c>
      <c r="V124" s="8">
        <v>6</v>
      </c>
      <c r="W124" s="8">
        <v>6</v>
      </c>
      <c r="X124" s="8">
        <v>9</v>
      </c>
      <c r="Y124" s="8">
        <v>13</v>
      </c>
    </row>
    <row r="125" spans="1:25" ht="12.75" x14ac:dyDescent="0.2">
      <c r="A125" s="8">
        <v>3</v>
      </c>
      <c r="B125" s="8">
        <v>3</v>
      </c>
      <c r="C125" s="8">
        <v>4</v>
      </c>
      <c r="D125" s="8">
        <v>4</v>
      </c>
      <c r="E125" s="8">
        <v>4</v>
      </c>
      <c r="F125" s="8">
        <v>4</v>
      </c>
      <c r="G125" s="8">
        <v>6</v>
      </c>
      <c r="H125" s="8">
        <v>6</v>
      </c>
      <c r="I125" s="8">
        <v>6</v>
      </c>
      <c r="J125" s="8">
        <v>6</v>
      </c>
      <c r="K125" s="8">
        <v>16</v>
      </c>
      <c r="L125" s="8">
        <v>17</v>
      </c>
      <c r="M125" s="8">
        <v>18</v>
      </c>
      <c r="N125" s="8">
        <v>21</v>
      </c>
      <c r="O125" s="8">
        <v>25</v>
      </c>
      <c r="P125" s="8">
        <v>2</v>
      </c>
      <c r="Q125" s="8">
        <v>3</v>
      </c>
      <c r="R125" s="8">
        <v>4</v>
      </c>
      <c r="S125" s="8">
        <v>5</v>
      </c>
      <c r="T125" s="8">
        <v>6</v>
      </c>
      <c r="U125" s="8">
        <v>5</v>
      </c>
      <c r="V125" s="8">
        <v>6</v>
      </c>
      <c r="W125" s="8">
        <v>6</v>
      </c>
      <c r="X125" s="8">
        <v>9</v>
      </c>
      <c r="Y125" s="8">
        <v>14</v>
      </c>
    </row>
    <row r="126" spans="1:25" ht="12.75" x14ac:dyDescent="0.2">
      <c r="A126" s="8">
        <v>3</v>
      </c>
      <c r="B126" s="8">
        <v>3</v>
      </c>
      <c r="C126" s="8">
        <v>4</v>
      </c>
      <c r="D126" s="8">
        <v>4</v>
      </c>
      <c r="E126" s="8">
        <v>4</v>
      </c>
      <c r="F126" s="8">
        <v>4</v>
      </c>
      <c r="G126" s="8">
        <v>6</v>
      </c>
      <c r="H126" s="8">
        <v>6</v>
      </c>
      <c r="I126" s="8">
        <v>6</v>
      </c>
      <c r="J126" s="8">
        <v>6</v>
      </c>
      <c r="K126" s="8">
        <v>16</v>
      </c>
      <c r="L126" s="8">
        <v>17</v>
      </c>
      <c r="M126" s="8">
        <v>18</v>
      </c>
      <c r="N126" s="8">
        <v>21</v>
      </c>
      <c r="O126" s="8">
        <v>25</v>
      </c>
      <c r="P126" s="8">
        <v>2</v>
      </c>
      <c r="Q126" s="8">
        <v>3</v>
      </c>
      <c r="R126" s="8">
        <v>4</v>
      </c>
      <c r="S126" s="8">
        <v>5</v>
      </c>
      <c r="T126" s="8">
        <v>6</v>
      </c>
      <c r="U126" s="8">
        <v>5</v>
      </c>
      <c r="V126" s="8">
        <v>6</v>
      </c>
      <c r="W126" s="8">
        <v>6</v>
      </c>
      <c r="X126" s="8">
        <v>9</v>
      </c>
      <c r="Y126" s="8">
        <v>14</v>
      </c>
    </row>
    <row r="127" spans="1:25" ht="12.75" x14ac:dyDescent="0.2">
      <c r="A127" s="8">
        <v>2</v>
      </c>
      <c r="B127" s="8">
        <v>2</v>
      </c>
      <c r="C127" s="8">
        <v>3</v>
      </c>
      <c r="D127" s="8">
        <v>4</v>
      </c>
      <c r="E127" s="8">
        <v>4</v>
      </c>
      <c r="F127" s="8">
        <v>4</v>
      </c>
      <c r="G127" s="8">
        <v>6</v>
      </c>
      <c r="H127" s="8">
        <v>6</v>
      </c>
      <c r="I127" s="8">
        <v>6</v>
      </c>
      <c r="J127" s="8">
        <v>6</v>
      </c>
      <c r="K127" s="8">
        <v>16</v>
      </c>
      <c r="L127" s="8">
        <v>17</v>
      </c>
      <c r="M127" s="8">
        <v>17</v>
      </c>
      <c r="N127" s="8">
        <v>21</v>
      </c>
      <c r="O127" s="8">
        <v>24</v>
      </c>
      <c r="P127" s="8">
        <v>2</v>
      </c>
      <c r="Q127" s="8">
        <v>2</v>
      </c>
      <c r="R127" s="8">
        <v>3</v>
      </c>
      <c r="S127" s="8">
        <v>4</v>
      </c>
      <c r="T127" s="8">
        <v>4</v>
      </c>
      <c r="U127" s="8">
        <v>4</v>
      </c>
      <c r="V127" s="8">
        <v>5</v>
      </c>
      <c r="W127" s="8">
        <v>5</v>
      </c>
      <c r="X127" s="8">
        <v>9</v>
      </c>
      <c r="Y127" s="8">
        <v>13</v>
      </c>
    </row>
    <row r="128" spans="1:25" ht="12.75" x14ac:dyDescent="0.2">
      <c r="A128" s="8">
        <v>2</v>
      </c>
      <c r="B128" s="8">
        <v>2</v>
      </c>
      <c r="C128" s="8">
        <v>3</v>
      </c>
      <c r="D128" s="8">
        <v>4</v>
      </c>
      <c r="E128" s="8">
        <v>4</v>
      </c>
      <c r="F128" s="8">
        <v>4</v>
      </c>
      <c r="G128" s="8">
        <v>5</v>
      </c>
      <c r="H128" s="8">
        <v>6</v>
      </c>
      <c r="I128" s="8">
        <v>6</v>
      </c>
      <c r="J128" s="8">
        <v>6</v>
      </c>
      <c r="K128" s="8">
        <v>16</v>
      </c>
      <c r="L128" s="8">
        <v>16</v>
      </c>
      <c r="M128" s="8">
        <v>17</v>
      </c>
      <c r="N128" s="8">
        <v>21</v>
      </c>
      <c r="O128" s="8">
        <v>24</v>
      </c>
      <c r="P128" s="8">
        <v>2</v>
      </c>
      <c r="Q128" s="8">
        <v>2</v>
      </c>
      <c r="R128" s="8">
        <v>3</v>
      </c>
      <c r="S128" s="8">
        <v>4</v>
      </c>
      <c r="T128" s="8">
        <v>4</v>
      </c>
      <c r="U128" s="8">
        <v>4</v>
      </c>
      <c r="V128" s="8">
        <v>5</v>
      </c>
      <c r="W128" s="8">
        <v>5</v>
      </c>
      <c r="X128" s="8">
        <v>9</v>
      </c>
      <c r="Y128" s="8">
        <v>14</v>
      </c>
    </row>
    <row r="129" spans="1:25" ht="12.75" x14ac:dyDescent="0.2">
      <c r="A129" s="8">
        <v>3</v>
      </c>
      <c r="B129" s="8">
        <v>3</v>
      </c>
      <c r="C129" s="8">
        <v>4</v>
      </c>
      <c r="D129" s="8">
        <v>4</v>
      </c>
      <c r="E129" s="8">
        <v>4</v>
      </c>
      <c r="F129" s="8">
        <v>4</v>
      </c>
      <c r="G129" s="8">
        <v>6</v>
      </c>
      <c r="H129" s="8">
        <v>6</v>
      </c>
      <c r="I129" s="8">
        <v>6</v>
      </c>
      <c r="J129" s="8">
        <v>6</v>
      </c>
      <c r="K129" s="8">
        <v>16</v>
      </c>
      <c r="L129" s="8">
        <v>17</v>
      </c>
      <c r="M129" s="8">
        <v>18</v>
      </c>
      <c r="N129" s="8">
        <v>21</v>
      </c>
      <c r="O129" s="8">
        <v>25</v>
      </c>
      <c r="P129" s="8">
        <v>2</v>
      </c>
      <c r="Q129" s="8">
        <v>3</v>
      </c>
      <c r="R129" s="8">
        <v>4</v>
      </c>
      <c r="S129" s="8">
        <v>5</v>
      </c>
      <c r="T129" s="8">
        <v>6</v>
      </c>
      <c r="U129" s="8">
        <v>5</v>
      </c>
      <c r="V129" s="8">
        <v>6</v>
      </c>
      <c r="W129" s="8">
        <v>6</v>
      </c>
      <c r="X129" s="8">
        <v>9</v>
      </c>
      <c r="Y129" s="8">
        <v>14</v>
      </c>
    </row>
    <row r="130" spans="1:25" ht="12.75" x14ac:dyDescent="0.2">
      <c r="A130" s="8">
        <v>2</v>
      </c>
      <c r="B130" s="8">
        <v>2</v>
      </c>
      <c r="C130" s="8">
        <v>3</v>
      </c>
      <c r="D130" s="8">
        <v>4</v>
      </c>
      <c r="E130" s="8">
        <v>4</v>
      </c>
      <c r="F130" s="8">
        <v>4</v>
      </c>
      <c r="G130" s="8">
        <v>5</v>
      </c>
      <c r="H130" s="8">
        <v>6</v>
      </c>
      <c r="I130" s="8">
        <v>6</v>
      </c>
      <c r="J130" s="8">
        <v>6</v>
      </c>
      <c r="K130" s="8">
        <v>16</v>
      </c>
      <c r="L130" s="8">
        <v>17</v>
      </c>
      <c r="M130" s="8">
        <v>17</v>
      </c>
      <c r="N130" s="8">
        <v>21</v>
      </c>
      <c r="O130" s="8">
        <v>24</v>
      </c>
      <c r="P130" s="8">
        <v>2</v>
      </c>
      <c r="Q130" s="8">
        <v>2</v>
      </c>
      <c r="R130" s="8">
        <v>3</v>
      </c>
      <c r="S130" s="8">
        <v>4</v>
      </c>
      <c r="T130" s="8">
        <v>6</v>
      </c>
      <c r="U130" s="8">
        <v>4</v>
      </c>
      <c r="V130" s="8">
        <v>5</v>
      </c>
      <c r="W130" s="8">
        <v>5</v>
      </c>
      <c r="X130" s="8">
        <v>9</v>
      </c>
      <c r="Y130" s="8">
        <v>14</v>
      </c>
    </row>
    <row r="131" spans="1:25" ht="12.75" x14ac:dyDescent="0.2">
      <c r="A131" s="8">
        <v>3</v>
      </c>
      <c r="B131" s="8">
        <v>3</v>
      </c>
      <c r="C131" s="8">
        <v>3</v>
      </c>
      <c r="D131" s="8">
        <v>3</v>
      </c>
      <c r="E131" s="8">
        <v>3</v>
      </c>
      <c r="F131" s="8">
        <v>4</v>
      </c>
      <c r="G131" s="8">
        <v>4</v>
      </c>
      <c r="H131" s="8">
        <v>4</v>
      </c>
      <c r="I131" s="8">
        <v>6</v>
      </c>
      <c r="J131" s="8">
        <v>6</v>
      </c>
      <c r="K131" s="8">
        <v>16</v>
      </c>
      <c r="L131" s="8">
        <v>17</v>
      </c>
      <c r="M131" s="8">
        <v>18</v>
      </c>
      <c r="N131" s="8">
        <v>21</v>
      </c>
      <c r="O131" s="8">
        <v>24</v>
      </c>
      <c r="P131" s="8">
        <v>2</v>
      </c>
      <c r="Q131" s="8">
        <v>2</v>
      </c>
      <c r="R131" s="8">
        <v>3</v>
      </c>
      <c r="S131" s="8">
        <v>4</v>
      </c>
      <c r="T131" s="8">
        <v>6</v>
      </c>
      <c r="U131" s="8">
        <v>4</v>
      </c>
      <c r="V131" s="8">
        <v>6</v>
      </c>
      <c r="W131" s="8">
        <v>6</v>
      </c>
      <c r="X131" s="8">
        <v>9</v>
      </c>
      <c r="Y131" s="8">
        <v>14</v>
      </c>
    </row>
    <row r="132" spans="1:25" ht="12.75" x14ac:dyDescent="0.2">
      <c r="A132" s="8">
        <v>3</v>
      </c>
      <c r="B132" s="8">
        <v>3</v>
      </c>
      <c r="C132" s="8">
        <v>3</v>
      </c>
      <c r="D132" s="8">
        <v>3</v>
      </c>
      <c r="E132" s="8">
        <v>4</v>
      </c>
      <c r="F132" s="8">
        <v>4</v>
      </c>
      <c r="G132" s="8">
        <v>5</v>
      </c>
      <c r="H132" s="8">
        <v>6</v>
      </c>
      <c r="I132" s="8">
        <v>6</v>
      </c>
      <c r="J132" s="8">
        <v>7</v>
      </c>
      <c r="K132" s="8">
        <v>17</v>
      </c>
      <c r="L132" s="8">
        <v>18</v>
      </c>
      <c r="M132" s="8">
        <v>18</v>
      </c>
      <c r="N132" s="8">
        <v>22</v>
      </c>
      <c r="O132" s="8">
        <v>25</v>
      </c>
      <c r="P132" s="8">
        <v>3</v>
      </c>
      <c r="Q132" s="8">
        <v>3</v>
      </c>
      <c r="R132" s="8">
        <v>3</v>
      </c>
      <c r="S132" s="8">
        <v>5</v>
      </c>
      <c r="T132" s="8">
        <v>6</v>
      </c>
      <c r="U132" s="8">
        <v>4</v>
      </c>
      <c r="V132" s="8">
        <v>6</v>
      </c>
      <c r="W132" s="8">
        <v>6</v>
      </c>
      <c r="X132" s="8">
        <v>10</v>
      </c>
      <c r="Y132" s="8">
        <v>13</v>
      </c>
    </row>
    <row r="133" spans="1:25" ht="12.75" x14ac:dyDescent="0.2">
      <c r="A133" s="8">
        <v>3</v>
      </c>
      <c r="B133" s="8">
        <v>3</v>
      </c>
      <c r="C133" s="8">
        <v>3</v>
      </c>
      <c r="D133" s="8">
        <v>4</v>
      </c>
      <c r="E133" s="8">
        <v>4</v>
      </c>
      <c r="F133" s="8">
        <v>4</v>
      </c>
      <c r="G133" s="8">
        <v>4</v>
      </c>
      <c r="H133" s="8">
        <v>6</v>
      </c>
      <c r="I133" s="8">
        <v>6</v>
      </c>
      <c r="J133" s="8">
        <v>6</v>
      </c>
      <c r="K133" s="8">
        <v>16</v>
      </c>
      <c r="L133" s="8">
        <v>17</v>
      </c>
      <c r="M133" s="8">
        <v>18</v>
      </c>
      <c r="N133" s="8">
        <v>21</v>
      </c>
      <c r="O133" s="8">
        <v>25</v>
      </c>
      <c r="P133" s="8">
        <v>2</v>
      </c>
      <c r="Q133" s="8">
        <v>3</v>
      </c>
      <c r="R133" s="8">
        <v>3</v>
      </c>
      <c r="S133" s="8">
        <v>4</v>
      </c>
      <c r="T133" s="8">
        <v>6</v>
      </c>
      <c r="U133" s="8">
        <v>4</v>
      </c>
      <c r="V133" s="8">
        <v>6</v>
      </c>
      <c r="W133" s="8">
        <v>6</v>
      </c>
      <c r="X133" s="8">
        <v>9</v>
      </c>
      <c r="Y133" s="8">
        <v>14</v>
      </c>
    </row>
    <row r="134" spans="1:25" ht="12.75" x14ac:dyDescent="0.2">
      <c r="A134" s="8">
        <v>3</v>
      </c>
      <c r="B134" s="8">
        <v>3</v>
      </c>
      <c r="C134" s="8">
        <v>3</v>
      </c>
      <c r="D134" s="8">
        <v>3</v>
      </c>
      <c r="E134" s="8">
        <v>4</v>
      </c>
      <c r="F134" s="8">
        <v>4</v>
      </c>
      <c r="G134" s="8">
        <v>4</v>
      </c>
      <c r="H134" s="8">
        <v>4</v>
      </c>
      <c r="I134" s="8">
        <v>6</v>
      </c>
      <c r="J134" s="8">
        <v>6</v>
      </c>
      <c r="K134" s="8">
        <v>16</v>
      </c>
      <c r="L134" s="8">
        <v>17</v>
      </c>
      <c r="M134" s="8">
        <v>18</v>
      </c>
      <c r="N134" s="8">
        <v>21</v>
      </c>
      <c r="O134" s="8">
        <v>25</v>
      </c>
      <c r="P134" s="8">
        <v>2</v>
      </c>
      <c r="Q134" s="8">
        <v>3</v>
      </c>
      <c r="R134" s="8">
        <v>3</v>
      </c>
      <c r="S134" s="8">
        <v>4</v>
      </c>
      <c r="T134" s="8">
        <v>6</v>
      </c>
      <c r="U134" s="8">
        <v>4</v>
      </c>
      <c r="V134" s="8">
        <v>6</v>
      </c>
      <c r="W134" s="8">
        <v>6</v>
      </c>
      <c r="X134" s="8">
        <v>9</v>
      </c>
      <c r="Y134" s="8">
        <v>14</v>
      </c>
    </row>
    <row r="135" spans="1:25" ht="12.75" x14ac:dyDescent="0.2">
      <c r="A135" s="8">
        <v>2</v>
      </c>
      <c r="B135" s="8">
        <v>3</v>
      </c>
      <c r="C135" s="8">
        <v>3</v>
      </c>
      <c r="D135" s="8">
        <v>4</v>
      </c>
      <c r="E135" s="8">
        <v>4</v>
      </c>
      <c r="F135" s="8">
        <v>4</v>
      </c>
      <c r="G135" s="8">
        <v>5</v>
      </c>
      <c r="H135" s="8">
        <v>6</v>
      </c>
      <c r="I135" s="8">
        <v>7</v>
      </c>
      <c r="J135" s="8">
        <v>7</v>
      </c>
      <c r="K135" s="8">
        <v>16</v>
      </c>
      <c r="L135" s="8">
        <v>17</v>
      </c>
      <c r="M135" s="8">
        <v>18</v>
      </c>
      <c r="N135" s="8">
        <v>21</v>
      </c>
      <c r="O135" s="8">
        <v>25</v>
      </c>
      <c r="P135" s="8">
        <v>2</v>
      </c>
      <c r="Q135" s="8">
        <v>4</v>
      </c>
      <c r="R135" s="8">
        <v>4</v>
      </c>
      <c r="S135" s="8">
        <v>6</v>
      </c>
      <c r="T135" s="8">
        <v>7</v>
      </c>
      <c r="U135" s="8">
        <v>5</v>
      </c>
      <c r="V135" s="8">
        <v>6</v>
      </c>
      <c r="W135" s="8">
        <v>6</v>
      </c>
      <c r="X135" s="8">
        <v>9</v>
      </c>
      <c r="Y135" s="8">
        <v>13</v>
      </c>
    </row>
    <row r="136" spans="1:25" ht="12.75" x14ac:dyDescent="0.2">
      <c r="A136" s="8">
        <v>2</v>
      </c>
      <c r="B136" s="8">
        <v>2</v>
      </c>
      <c r="C136" s="8">
        <v>3</v>
      </c>
      <c r="D136" s="8">
        <v>3</v>
      </c>
      <c r="E136" s="8">
        <v>4</v>
      </c>
      <c r="F136" s="8">
        <v>4</v>
      </c>
      <c r="G136" s="8">
        <v>4</v>
      </c>
      <c r="H136" s="8">
        <v>5</v>
      </c>
      <c r="I136" s="8">
        <v>5</v>
      </c>
      <c r="J136" s="8">
        <v>6</v>
      </c>
      <c r="K136" s="8">
        <v>15</v>
      </c>
      <c r="L136" s="8">
        <v>16</v>
      </c>
      <c r="M136" s="8">
        <v>17</v>
      </c>
      <c r="N136" s="8">
        <v>21</v>
      </c>
      <c r="O136" s="8">
        <v>24</v>
      </c>
      <c r="P136" s="8">
        <v>1</v>
      </c>
      <c r="Q136" s="8">
        <v>2</v>
      </c>
      <c r="R136" s="8">
        <v>3</v>
      </c>
      <c r="S136" s="8">
        <v>4</v>
      </c>
      <c r="T136" s="8">
        <v>4</v>
      </c>
      <c r="U136" s="8">
        <v>4</v>
      </c>
      <c r="V136" s="8">
        <v>5</v>
      </c>
      <c r="W136" s="8">
        <v>5</v>
      </c>
      <c r="X136" s="8">
        <v>9</v>
      </c>
      <c r="Y136" s="8">
        <v>14</v>
      </c>
    </row>
    <row r="137" spans="1:25" ht="12.75" x14ac:dyDescent="0.2">
      <c r="A137" s="8">
        <v>2</v>
      </c>
      <c r="B137" s="8">
        <v>3</v>
      </c>
      <c r="C137" s="8">
        <v>3</v>
      </c>
      <c r="D137" s="8">
        <v>4</v>
      </c>
      <c r="E137" s="8">
        <v>4</v>
      </c>
      <c r="F137" s="8">
        <v>4</v>
      </c>
      <c r="G137" s="8">
        <v>5</v>
      </c>
      <c r="H137" s="8">
        <v>5</v>
      </c>
      <c r="I137" s="8">
        <v>5</v>
      </c>
      <c r="J137" s="8">
        <v>6</v>
      </c>
      <c r="K137" s="8">
        <v>15</v>
      </c>
      <c r="L137" s="8">
        <v>16</v>
      </c>
      <c r="M137" s="8">
        <v>17</v>
      </c>
      <c r="N137" s="8">
        <v>21</v>
      </c>
      <c r="O137" s="8">
        <v>24</v>
      </c>
      <c r="P137" s="8">
        <v>1</v>
      </c>
      <c r="Q137" s="8">
        <v>2</v>
      </c>
      <c r="R137" s="8">
        <v>3</v>
      </c>
      <c r="S137" s="8">
        <v>4</v>
      </c>
      <c r="T137" s="8">
        <v>4</v>
      </c>
      <c r="U137" s="8">
        <v>4</v>
      </c>
      <c r="V137" s="8">
        <v>5</v>
      </c>
      <c r="W137" s="8">
        <v>5</v>
      </c>
      <c r="X137" s="8">
        <v>9</v>
      </c>
      <c r="Y137" s="8">
        <v>14</v>
      </c>
    </row>
    <row r="138" spans="1:25" ht="12.75" x14ac:dyDescent="0.2">
      <c r="A138" s="8">
        <v>2</v>
      </c>
      <c r="B138" s="8">
        <v>3</v>
      </c>
      <c r="C138" s="8">
        <v>4</v>
      </c>
      <c r="D138" s="8">
        <v>4</v>
      </c>
      <c r="E138" s="8">
        <v>4</v>
      </c>
      <c r="F138" s="8">
        <v>4</v>
      </c>
      <c r="G138" s="8">
        <v>4</v>
      </c>
      <c r="H138" s="8">
        <v>5</v>
      </c>
      <c r="I138" s="8">
        <v>5</v>
      </c>
      <c r="J138" s="8">
        <v>6</v>
      </c>
      <c r="K138" s="8">
        <v>15</v>
      </c>
      <c r="L138" s="8">
        <v>16</v>
      </c>
      <c r="M138" s="8">
        <v>17</v>
      </c>
      <c r="N138" s="8">
        <v>21</v>
      </c>
      <c r="O138" s="8">
        <v>24</v>
      </c>
      <c r="P138" s="8">
        <v>1</v>
      </c>
      <c r="Q138" s="8">
        <v>2</v>
      </c>
      <c r="R138" s="8">
        <v>3</v>
      </c>
      <c r="S138" s="8">
        <v>3</v>
      </c>
      <c r="T138" s="8">
        <v>4</v>
      </c>
      <c r="U138" s="8">
        <v>4</v>
      </c>
      <c r="V138" s="8">
        <v>5</v>
      </c>
      <c r="W138" s="8">
        <v>5</v>
      </c>
      <c r="X138" s="8">
        <v>9</v>
      </c>
      <c r="Y138" s="8">
        <v>14</v>
      </c>
    </row>
    <row r="139" spans="1:25" ht="12.75" x14ac:dyDescent="0.2">
      <c r="A139" s="8">
        <v>2</v>
      </c>
      <c r="B139" s="8">
        <v>3</v>
      </c>
      <c r="C139" s="8">
        <v>3</v>
      </c>
      <c r="D139" s="8">
        <v>3</v>
      </c>
      <c r="E139" s="8">
        <v>4</v>
      </c>
      <c r="F139" s="8">
        <v>4</v>
      </c>
      <c r="G139" s="8">
        <v>4</v>
      </c>
      <c r="H139" s="8">
        <v>4</v>
      </c>
      <c r="I139" s="8">
        <v>5</v>
      </c>
      <c r="J139" s="8">
        <v>6</v>
      </c>
      <c r="K139" s="8">
        <v>15</v>
      </c>
      <c r="L139" s="8">
        <v>16</v>
      </c>
      <c r="M139" s="8">
        <v>17</v>
      </c>
      <c r="N139" s="8">
        <v>21</v>
      </c>
      <c r="O139" s="8">
        <v>24</v>
      </c>
      <c r="P139" s="8">
        <v>1</v>
      </c>
      <c r="Q139" s="8">
        <v>2</v>
      </c>
      <c r="R139" s="8">
        <v>2</v>
      </c>
      <c r="S139" s="8">
        <v>2</v>
      </c>
      <c r="T139" s="8">
        <v>3</v>
      </c>
      <c r="U139" s="8">
        <v>4</v>
      </c>
      <c r="V139" s="8">
        <v>5</v>
      </c>
      <c r="W139" s="8">
        <v>5</v>
      </c>
      <c r="X139" s="8">
        <v>9</v>
      </c>
      <c r="Y139" s="8">
        <v>13</v>
      </c>
    </row>
    <row r="140" spans="1:25" ht="12.75" x14ac:dyDescent="0.2">
      <c r="A140" s="8">
        <v>2</v>
      </c>
      <c r="B140" s="8">
        <v>2</v>
      </c>
      <c r="C140" s="8">
        <v>4</v>
      </c>
      <c r="D140" s="8">
        <v>4</v>
      </c>
      <c r="E140" s="8">
        <v>4</v>
      </c>
      <c r="F140" s="8">
        <v>4</v>
      </c>
      <c r="G140" s="8">
        <v>4</v>
      </c>
      <c r="H140" s="8">
        <v>4</v>
      </c>
      <c r="I140" s="8">
        <v>4</v>
      </c>
      <c r="J140" s="8">
        <v>4</v>
      </c>
      <c r="K140" s="8">
        <v>13</v>
      </c>
      <c r="L140" s="8">
        <v>14</v>
      </c>
      <c r="M140" s="8">
        <v>15</v>
      </c>
      <c r="N140" s="8">
        <v>19</v>
      </c>
      <c r="O140" s="8">
        <v>22</v>
      </c>
      <c r="P140" s="8">
        <v>0</v>
      </c>
      <c r="Q140" s="8">
        <v>2</v>
      </c>
      <c r="R140" s="8">
        <v>2</v>
      </c>
      <c r="S140" s="8">
        <v>2</v>
      </c>
      <c r="T140" s="8">
        <v>4</v>
      </c>
      <c r="U140" s="8">
        <v>3</v>
      </c>
      <c r="V140" s="8">
        <v>3</v>
      </c>
      <c r="W140" s="8">
        <v>4</v>
      </c>
      <c r="X140" s="8">
        <v>7</v>
      </c>
      <c r="Y140" s="8">
        <v>14</v>
      </c>
    </row>
    <row r="141" spans="1:25" ht="12.75" x14ac:dyDescent="0.2">
      <c r="A141" s="8">
        <v>2</v>
      </c>
      <c r="B141" s="8">
        <v>3</v>
      </c>
      <c r="C141" s="8">
        <v>3</v>
      </c>
      <c r="D141" s="8">
        <v>3</v>
      </c>
      <c r="E141" s="8">
        <v>3</v>
      </c>
      <c r="F141" s="8">
        <v>4</v>
      </c>
      <c r="G141" s="8">
        <v>4</v>
      </c>
      <c r="H141" s="8">
        <v>4</v>
      </c>
      <c r="I141" s="8">
        <v>4</v>
      </c>
      <c r="J141" s="8">
        <v>5</v>
      </c>
      <c r="K141" s="8">
        <v>15</v>
      </c>
      <c r="L141" s="8">
        <v>16</v>
      </c>
      <c r="M141" s="8">
        <v>17</v>
      </c>
      <c r="N141" s="8">
        <v>20</v>
      </c>
      <c r="O141" s="8">
        <v>24</v>
      </c>
      <c r="P141" s="8">
        <v>1</v>
      </c>
      <c r="Q141" s="8">
        <v>2</v>
      </c>
      <c r="R141" s="8">
        <v>2</v>
      </c>
      <c r="S141" s="8">
        <v>3</v>
      </c>
      <c r="T141" s="8">
        <v>4</v>
      </c>
      <c r="U141" s="8">
        <v>4</v>
      </c>
      <c r="V141" s="8">
        <v>5</v>
      </c>
      <c r="W141" s="8">
        <v>5</v>
      </c>
      <c r="X141" s="8">
        <v>8</v>
      </c>
      <c r="Y141" s="8">
        <v>13</v>
      </c>
    </row>
    <row r="142" spans="1:25" ht="12.75" x14ac:dyDescent="0.2">
      <c r="A142" s="8">
        <v>2</v>
      </c>
      <c r="B142" s="8">
        <v>2</v>
      </c>
      <c r="C142" s="8">
        <v>3</v>
      </c>
      <c r="D142" s="8">
        <v>3</v>
      </c>
      <c r="E142" s="8">
        <v>3</v>
      </c>
      <c r="F142" s="8">
        <v>3</v>
      </c>
      <c r="G142" s="8">
        <v>4</v>
      </c>
      <c r="H142" s="8">
        <v>4</v>
      </c>
      <c r="I142" s="8">
        <v>5</v>
      </c>
      <c r="J142" s="8">
        <v>5</v>
      </c>
      <c r="K142" s="8">
        <v>15</v>
      </c>
      <c r="L142" s="8">
        <v>16</v>
      </c>
      <c r="M142" s="8">
        <v>17</v>
      </c>
      <c r="N142" s="8">
        <v>20</v>
      </c>
      <c r="O142" s="8">
        <v>24</v>
      </c>
      <c r="P142" s="8">
        <v>1</v>
      </c>
      <c r="Q142" s="8">
        <v>2</v>
      </c>
      <c r="R142" s="8">
        <v>3</v>
      </c>
      <c r="S142" s="8">
        <v>3</v>
      </c>
      <c r="T142" s="8">
        <v>4</v>
      </c>
      <c r="U142" s="8">
        <v>4</v>
      </c>
      <c r="V142" s="8">
        <v>5</v>
      </c>
      <c r="W142" s="8">
        <v>5</v>
      </c>
      <c r="X142" s="8">
        <v>8</v>
      </c>
      <c r="Y142" s="8">
        <v>13</v>
      </c>
    </row>
    <row r="143" spans="1:25" ht="12.75" x14ac:dyDescent="0.2">
      <c r="A143" s="8">
        <v>2</v>
      </c>
      <c r="B143" s="8">
        <v>2</v>
      </c>
      <c r="C143" s="8">
        <v>2</v>
      </c>
      <c r="D143" s="8">
        <v>3</v>
      </c>
      <c r="E143" s="8">
        <v>3</v>
      </c>
      <c r="F143" s="8">
        <v>3</v>
      </c>
      <c r="G143" s="8">
        <v>3</v>
      </c>
      <c r="H143" s="8">
        <v>3</v>
      </c>
      <c r="I143" s="8">
        <v>4</v>
      </c>
      <c r="J143" s="8">
        <v>5</v>
      </c>
      <c r="K143" s="8">
        <v>15</v>
      </c>
      <c r="L143" s="8">
        <v>16</v>
      </c>
      <c r="M143" s="8">
        <v>17</v>
      </c>
      <c r="N143" s="8">
        <v>20</v>
      </c>
      <c r="O143" s="8">
        <v>24</v>
      </c>
      <c r="P143" s="8">
        <v>1</v>
      </c>
      <c r="Q143" s="8">
        <v>2</v>
      </c>
      <c r="R143" s="8">
        <v>2</v>
      </c>
      <c r="S143" s="8">
        <v>3</v>
      </c>
      <c r="T143" s="8">
        <v>3</v>
      </c>
      <c r="U143" s="8">
        <v>4</v>
      </c>
      <c r="V143" s="8">
        <v>5</v>
      </c>
      <c r="W143" s="8">
        <v>5</v>
      </c>
      <c r="X143" s="8">
        <v>8</v>
      </c>
      <c r="Y143" s="8">
        <v>13</v>
      </c>
    </row>
    <row r="144" spans="1:25" ht="12.75" x14ac:dyDescent="0.2">
      <c r="A144" s="8">
        <v>2</v>
      </c>
      <c r="B144" s="8">
        <v>3</v>
      </c>
      <c r="C144" s="8">
        <v>3</v>
      </c>
      <c r="D144" s="8">
        <v>3</v>
      </c>
      <c r="E144" s="8">
        <v>3</v>
      </c>
      <c r="F144" s="8">
        <v>3</v>
      </c>
      <c r="G144" s="8">
        <v>4</v>
      </c>
      <c r="H144" s="8">
        <v>5</v>
      </c>
      <c r="I144" s="8">
        <v>5</v>
      </c>
      <c r="J144" s="8">
        <v>5</v>
      </c>
      <c r="K144" s="8">
        <v>15</v>
      </c>
      <c r="L144" s="8">
        <v>16</v>
      </c>
      <c r="M144" s="8">
        <v>17</v>
      </c>
      <c r="N144" s="8">
        <v>20</v>
      </c>
      <c r="O144" s="8">
        <v>24</v>
      </c>
      <c r="P144" s="8">
        <v>1</v>
      </c>
      <c r="Q144" s="8">
        <v>2</v>
      </c>
      <c r="R144" s="8">
        <v>2</v>
      </c>
      <c r="S144" s="8">
        <v>2</v>
      </c>
      <c r="T144" s="8">
        <v>2</v>
      </c>
      <c r="U144" s="8">
        <v>4</v>
      </c>
      <c r="V144" s="8">
        <v>5</v>
      </c>
      <c r="W144" s="8">
        <v>5</v>
      </c>
      <c r="X144" s="8">
        <v>8</v>
      </c>
      <c r="Y144" s="8">
        <v>13</v>
      </c>
    </row>
    <row r="145" spans="1:25" ht="12.75" x14ac:dyDescent="0.2">
      <c r="A145" s="8">
        <v>2</v>
      </c>
      <c r="B145" s="8">
        <v>2</v>
      </c>
      <c r="C145" s="8">
        <v>3</v>
      </c>
      <c r="D145" s="8">
        <v>3</v>
      </c>
      <c r="E145" s="8">
        <v>3</v>
      </c>
      <c r="F145" s="8">
        <v>3</v>
      </c>
      <c r="G145" s="8">
        <v>3</v>
      </c>
      <c r="H145" s="8">
        <v>5</v>
      </c>
      <c r="I145" s="8">
        <v>5</v>
      </c>
      <c r="J145" s="8">
        <v>5</v>
      </c>
      <c r="K145" s="8">
        <v>15</v>
      </c>
      <c r="L145" s="8">
        <v>16</v>
      </c>
      <c r="M145" s="8">
        <v>17</v>
      </c>
      <c r="N145" s="8">
        <v>20</v>
      </c>
      <c r="O145" s="8">
        <v>24</v>
      </c>
      <c r="P145" s="8">
        <v>1</v>
      </c>
      <c r="Q145" s="8">
        <v>1</v>
      </c>
      <c r="R145" s="8">
        <v>2</v>
      </c>
      <c r="S145" s="8">
        <v>3</v>
      </c>
      <c r="T145" s="8">
        <v>3</v>
      </c>
      <c r="U145" s="8">
        <v>4</v>
      </c>
      <c r="V145" s="8">
        <v>5</v>
      </c>
      <c r="W145" s="8">
        <v>5</v>
      </c>
      <c r="X145" s="8">
        <v>8</v>
      </c>
      <c r="Y145" s="8">
        <v>13</v>
      </c>
    </row>
    <row r="146" spans="1:25" ht="12.75" x14ac:dyDescent="0.2">
      <c r="A146" s="8">
        <v>1</v>
      </c>
      <c r="B146" s="8">
        <v>1</v>
      </c>
      <c r="C146" s="8">
        <v>2</v>
      </c>
      <c r="D146" s="8">
        <v>3</v>
      </c>
      <c r="E146" s="8">
        <v>3</v>
      </c>
      <c r="F146" s="8">
        <v>3</v>
      </c>
      <c r="G146" s="8">
        <v>3</v>
      </c>
      <c r="H146" s="8">
        <v>5</v>
      </c>
      <c r="I146" s="8">
        <v>5</v>
      </c>
      <c r="J146" s="8">
        <v>5</v>
      </c>
      <c r="K146" s="8">
        <v>15</v>
      </c>
      <c r="L146" s="8">
        <v>16</v>
      </c>
      <c r="M146" s="8">
        <v>16</v>
      </c>
      <c r="N146" s="8">
        <v>20</v>
      </c>
      <c r="O146" s="8">
        <v>23</v>
      </c>
      <c r="P146" s="8">
        <v>1</v>
      </c>
      <c r="Q146" s="8">
        <v>1</v>
      </c>
      <c r="R146" s="8">
        <v>1</v>
      </c>
      <c r="S146" s="8">
        <v>3</v>
      </c>
      <c r="T146" s="8">
        <v>3</v>
      </c>
      <c r="U146" s="8">
        <v>4</v>
      </c>
      <c r="V146" s="8">
        <v>4</v>
      </c>
      <c r="W146" s="8">
        <v>4</v>
      </c>
      <c r="X146" s="8">
        <v>8</v>
      </c>
      <c r="Y146" s="8">
        <v>13</v>
      </c>
    </row>
    <row r="147" spans="1:25" ht="12.75" x14ac:dyDescent="0.2">
      <c r="A147" s="8">
        <v>2</v>
      </c>
      <c r="B147" s="8">
        <v>3</v>
      </c>
      <c r="C147" s="8">
        <v>3</v>
      </c>
      <c r="D147" s="8">
        <v>3</v>
      </c>
      <c r="E147" s="8">
        <v>4</v>
      </c>
      <c r="F147" s="8">
        <v>4</v>
      </c>
      <c r="G147" s="8">
        <v>4</v>
      </c>
      <c r="H147" s="8">
        <v>4</v>
      </c>
      <c r="I147" s="8">
        <v>4</v>
      </c>
      <c r="J147" s="8">
        <v>5</v>
      </c>
      <c r="K147" s="8">
        <v>14</v>
      </c>
      <c r="L147" s="8">
        <v>15</v>
      </c>
      <c r="M147" s="8">
        <v>15</v>
      </c>
      <c r="N147" s="8">
        <v>19</v>
      </c>
      <c r="O147" s="8">
        <v>23</v>
      </c>
      <c r="P147" s="8">
        <v>0</v>
      </c>
      <c r="Q147" s="8">
        <v>2</v>
      </c>
      <c r="R147" s="8">
        <v>2</v>
      </c>
      <c r="S147" s="8">
        <v>2</v>
      </c>
      <c r="T147" s="8">
        <v>4</v>
      </c>
      <c r="U147" s="8">
        <v>3</v>
      </c>
      <c r="V147" s="8">
        <v>3</v>
      </c>
      <c r="W147" s="8">
        <v>4</v>
      </c>
      <c r="X147" s="8">
        <v>7</v>
      </c>
      <c r="Y147" s="8">
        <v>14</v>
      </c>
    </row>
    <row r="148" spans="1:25" ht="12.75" x14ac:dyDescent="0.2">
      <c r="A148" s="8">
        <v>3</v>
      </c>
      <c r="B148" s="8">
        <v>3</v>
      </c>
      <c r="C148" s="8">
        <v>3</v>
      </c>
      <c r="D148" s="8">
        <v>3</v>
      </c>
      <c r="E148" s="8">
        <v>3</v>
      </c>
      <c r="F148" s="8">
        <v>4</v>
      </c>
      <c r="G148" s="8">
        <v>4</v>
      </c>
      <c r="H148" s="8">
        <v>4</v>
      </c>
      <c r="I148" s="8">
        <v>4</v>
      </c>
      <c r="J148" s="8">
        <v>5</v>
      </c>
      <c r="K148" s="8">
        <v>14</v>
      </c>
      <c r="L148" s="8">
        <v>15</v>
      </c>
      <c r="M148" s="8">
        <v>16</v>
      </c>
      <c r="N148" s="8">
        <v>20</v>
      </c>
      <c r="O148" s="8">
        <v>23</v>
      </c>
      <c r="P148" s="8">
        <v>1</v>
      </c>
      <c r="Q148" s="8">
        <v>2</v>
      </c>
      <c r="R148" s="8">
        <v>2</v>
      </c>
      <c r="S148" s="8">
        <v>2</v>
      </c>
      <c r="T148" s="8">
        <v>3</v>
      </c>
      <c r="U148" s="8">
        <v>4</v>
      </c>
      <c r="V148" s="8">
        <v>4</v>
      </c>
      <c r="W148" s="8">
        <v>4</v>
      </c>
      <c r="X148" s="8">
        <v>8</v>
      </c>
      <c r="Y148" s="8">
        <v>14</v>
      </c>
    </row>
    <row r="149" spans="1:25" ht="12.75" x14ac:dyDescent="0.2">
      <c r="A149" s="8">
        <v>3</v>
      </c>
      <c r="B149" s="8">
        <v>3</v>
      </c>
      <c r="C149" s="8">
        <v>3</v>
      </c>
      <c r="D149" s="8">
        <v>3</v>
      </c>
      <c r="E149" s="8">
        <v>3</v>
      </c>
      <c r="F149" s="8">
        <v>4</v>
      </c>
      <c r="G149" s="8">
        <v>4</v>
      </c>
      <c r="H149" s="8">
        <v>4</v>
      </c>
      <c r="I149" s="8">
        <v>4</v>
      </c>
      <c r="J149" s="8">
        <v>5</v>
      </c>
      <c r="K149" s="8">
        <v>14</v>
      </c>
      <c r="L149" s="8">
        <v>15</v>
      </c>
      <c r="M149" s="8">
        <v>16</v>
      </c>
      <c r="N149" s="8">
        <v>20</v>
      </c>
      <c r="O149" s="8">
        <v>23</v>
      </c>
      <c r="P149" s="8">
        <v>1</v>
      </c>
      <c r="Q149" s="8">
        <v>2</v>
      </c>
      <c r="R149" s="8">
        <v>2</v>
      </c>
      <c r="S149" s="8">
        <v>2</v>
      </c>
      <c r="T149" s="8">
        <v>4</v>
      </c>
      <c r="U149" s="8">
        <v>4</v>
      </c>
      <c r="V149" s="8">
        <v>4</v>
      </c>
      <c r="W149" s="8">
        <v>4</v>
      </c>
      <c r="X149" s="8">
        <v>8</v>
      </c>
      <c r="Y149" s="8">
        <v>14</v>
      </c>
    </row>
    <row r="150" spans="1:25" ht="12.75" x14ac:dyDescent="0.2">
      <c r="A150" s="8">
        <v>3</v>
      </c>
      <c r="B150" s="8">
        <v>3</v>
      </c>
      <c r="C150" s="8">
        <v>3</v>
      </c>
      <c r="D150" s="8">
        <v>3</v>
      </c>
      <c r="E150" s="8">
        <v>3</v>
      </c>
      <c r="F150" s="8">
        <v>4</v>
      </c>
      <c r="G150" s="8">
        <v>4</v>
      </c>
      <c r="H150" s="8">
        <v>4</v>
      </c>
      <c r="I150" s="8">
        <v>4</v>
      </c>
      <c r="J150" s="8">
        <v>5</v>
      </c>
      <c r="K150" s="8">
        <v>14</v>
      </c>
      <c r="L150" s="8">
        <v>15</v>
      </c>
      <c r="M150" s="8">
        <v>16</v>
      </c>
      <c r="N150" s="8">
        <v>20</v>
      </c>
      <c r="O150" s="8">
        <v>23</v>
      </c>
      <c r="P150" s="8">
        <v>1</v>
      </c>
      <c r="Q150" s="8">
        <v>2</v>
      </c>
      <c r="R150" s="8">
        <v>2</v>
      </c>
      <c r="S150" s="8">
        <v>2</v>
      </c>
      <c r="T150" s="8">
        <v>3</v>
      </c>
      <c r="U150" s="8">
        <v>4</v>
      </c>
      <c r="V150" s="8">
        <v>4</v>
      </c>
      <c r="W150" s="8">
        <v>4</v>
      </c>
      <c r="X150" s="8">
        <v>8</v>
      </c>
      <c r="Y150" s="8">
        <v>14</v>
      </c>
    </row>
    <row r="151" spans="1:25" ht="12.75" x14ac:dyDescent="0.2">
      <c r="A151" s="8">
        <v>2</v>
      </c>
      <c r="B151" s="8">
        <v>2</v>
      </c>
      <c r="C151" s="8">
        <v>2</v>
      </c>
      <c r="D151" s="8">
        <v>3</v>
      </c>
      <c r="E151" s="8">
        <v>4</v>
      </c>
      <c r="F151" s="8">
        <v>4</v>
      </c>
      <c r="G151" s="8">
        <v>4</v>
      </c>
      <c r="H151" s="8">
        <v>4</v>
      </c>
      <c r="I151" s="8">
        <v>4</v>
      </c>
      <c r="J151" s="8">
        <v>5</v>
      </c>
      <c r="K151" s="8">
        <v>13</v>
      </c>
      <c r="L151" s="8">
        <v>14</v>
      </c>
      <c r="M151" s="8">
        <v>15</v>
      </c>
      <c r="N151" s="8">
        <v>18</v>
      </c>
      <c r="O151" s="8">
        <v>22</v>
      </c>
      <c r="P151" s="8">
        <v>1</v>
      </c>
      <c r="Q151" s="8">
        <v>1</v>
      </c>
      <c r="R151" s="8">
        <v>2</v>
      </c>
      <c r="S151" s="8">
        <v>2</v>
      </c>
      <c r="T151" s="8">
        <v>4</v>
      </c>
      <c r="U151" s="8">
        <v>3</v>
      </c>
      <c r="V151" s="8">
        <v>3</v>
      </c>
      <c r="W151" s="8">
        <v>5</v>
      </c>
      <c r="X151" s="8">
        <v>6</v>
      </c>
      <c r="Y151" s="8">
        <v>15</v>
      </c>
    </row>
    <row r="152" spans="1:25" ht="12.75" x14ac:dyDescent="0.2">
      <c r="A152" s="8">
        <v>1</v>
      </c>
      <c r="B152" s="8">
        <v>1</v>
      </c>
      <c r="C152" s="8">
        <v>3</v>
      </c>
      <c r="D152" s="8">
        <v>3</v>
      </c>
      <c r="E152" s="8">
        <v>3</v>
      </c>
      <c r="F152" s="8">
        <v>3</v>
      </c>
      <c r="G152" s="8">
        <v>3</v>
      </c>
      <c r="H152" s="8">
        <v>4</v>
      </c>
      <c r="I152" s="8">
        <v>5</v>
      </c>
      <c r="J152" s="8">
        <v>5</v>
      </c>
      <c r="K152" s="8">
        <v>14</v>
      </c>
      <c r="L152" s="8">
        <v>15</v>
      </c>
      <c r="M152" s="8">
        <v>16</v>
      </c>
      <c r="N152" s="8">
        <v>20</v>
      </c>
      <c r="O152" s="8">
        <v>23</v>
      </c>
      <c r="P152" s="8">
        <v>0</v>
      </c>
      <c r="Q152" s="8">
        <v>1</v>
      </c>
      <c r="R152" s="8">
        <v>2</v>
      </c>
      <c r="S152" s="8">
        <v>3</v>
      </c>
      <c r="T152" s="8">
        <v>3</v>
      </c>
      <c r="U152" s="8">
        <v>4</v>
      </c>
      <c r="V152" s="8">
        <v>4</v>
      </c>
      <c r="W152" s="8">
        <v>4</v>
      </c>
      <c r="X152" s="8">
        <v>8</v>
      </c>
      <c r="Y152" s="8">
        <v>15</v>
      </c>
    </row>
    <row r="153" spans="1:25" ht="12.75" x14ac:dyDescent="0.2">
      <c r="A153" s="8">
        <v>2</v>
      </c>
      <c r="B153" s="8">
        <v>2</v>
      </c>
      <c r="C153" s="8">
        <v>3</v>
      </c>
      <c r="D153" s="8">
        <v>3</v>
      </c>
      <c r="E153" s="8">
        <v>3</v>
      </c>
      <c r="F153" s="8">
        <v>3</v>
      </c>
      <c r="G153" s="8">
        <v>3</v>
      </c>
      <c r="H153" s="8">
        <v>4</v>
      </c>
      <c r="I153" s="8">
        <v>4</v>
      </c>
      <c r="J153" s="8">
        <v>5</v>
      </c>
      <c r="K153" s="8">
        <v>15</v>
      </c>
      <c r="L153" s="8">
        <v>16</v>
      </c>
      <c r="M153" s="8">
        <v>16</v>
      </c>
      <c r="N153" s="8">
        <v>20</v>
      </c>
      <c r="O153" s="8">
        <v>23</v>
      </c>
      <c r="P153" s="8">
        <v>0</v>
      </c>
      <c r="Q153" s="8">
        <v>1</v>
      </c>
      <c r="R153" s="8">
        <v>2</v>
      </c>
      <c r="S153" s="8">
        <v>3</v>
      </c>
      <c r="T153" s="8">
        <v>3</v>
      </c>
      <c r="U153" s="8">
        <v>4</v>
      </c>
      <c r="V153" s="8">
        <v>4</v>
      </c>
      <c r="W153" s="8">
        <v>4</v>
      </c>
      <c r="X153" s="8">
        <v>8</v>
      </c>
      <c r="Y153" s="8">
        <v>13</v>
      </c>
    </row>
    <row r="154" spans="1:25" ht="12.75" x14ac:dyDescent="0.2">
      <c r="A154" s="8">
        <v>2</v>
      </c>
      <c r="B154" s="8">
        <v>2</v>
      </c>
      <c r="C154" s="8">
        <v>3</v>
      </c>
      <c r="D154" s="8">
        <v>3</v>
      </c>
      <c r="E154" s="8">
        <v>3</v>
      </c>
      <c r="F154" s="8">
        <v>3</v>
      </c>
      <c r="G154" s="8">
        <v>3</v>
      </c>
      <c r="H154" s="8">
        <v>4</v>
      </c>
      <c r="I154" s="8">
        <v>4</v>
      </c>
      <c r="J154" s="8">
        <v>4</v>
      </c>
      <c r="K154" s="8">
        <v>15</v>
      </c>
      <c r="L154" s="8">
        <v>15</v>
      </c>
      <c r="M154" s="8">
        <v>16</v>
      </c>
      <c r="N154" s="8">
        <v>20</v>
      </c>
      <c r="O154" s="8">
        <v>23</v>
      </c>
      <c r="P154" s="8">
        <v>1</v>
      </c>
      <c r="Q154" s="8">
        <v>1</v>
      </c>
      <c r="R154" s="8">
        <v>2</v>
      </c>
      <c r="S154" s="8">
        <v>3</v>
      </c>
      <c r="T154" s="8">
        <v>3</v>
      </c>
      <c r="U154" s="8">
        <v>4</v>
      </c>
      <c r="V154" s="8">
        <v>4</v>
      </c>
      <c r="W154" s="8">
        <v>4</v>
      </c>
      <c r="X154" s="8">
        <v>8</v>
      </c>
      <c r="Y154" s="8">
        <v>13</v>
      </c>
    </row>
    <row r="155" spans="1:25" ht="12.75" x14ac:dyDescent="0.2">
      <c r="A155" s="8">
        <v>2</v>
      </c>
      <c r="B155" s="8">
        <v>3</v>
      </c>
      <c r="C155" s="8">
        <v>3</v>
      </c>
      <c r="D155" s="8">
        <v>3</v>
      </c>
      <c r="E155" s="8">
        <v>3</v>
      </c>
      <c r="F155" s="8">
        <v>4</v>
      </c>
      <c r="G155" s="8">
        <v>4</v>
      </c>
      <c r="H155" s="8">
        <v>4</v>
      </c>
      <c r="I155" s="8">
        <v>4</v>
      </c>
      <c r="J155" s="8">
        <v>5</v>
      </c>
      <c r="K155" s="8">
        <v>14</v>
      </c>
      <c r="L155" s="8">
        <v>15</v>
      </c>
      <c r="M155" s="8">
        <v>16</v>
      </c>
      <c r="N155" s="8">
        <v>20</v>
      </c>
      <c r="O155" s="8">
        <v>23</v>
      </c>
      <c r="P155" s="8">
        <v>1</v>
      </c>
      <c r="Q155" s="8">
        <v>1</v>
      </c>
      <c r="R155" s="8">
        <v>2</v>
      </c>
      <c r="S155" s="8">
        <v>3</v>
      </c>
      <c r="T155" s="8">
        <v>3</v>
      </c>
      <c r="U155" s="8">
        <v>4</v>
      </c>
      <c r="V155" s="8">
        <v>4</v>
      </c>
      <c r="W155" s="8">
        <v>4</v>
      </c>
      <c r="X155" s="8">
        <v>8</v>
      </c>
      <c r="Y155" s="8">
        <v>13</v>
      </c>
    </row>
    <row r="156" spans="1:25" ht="12.75" x14ac:dyDescent="0.2">
      <c r="A156" s="8">
        <v>2</v>
      </c>
      <c r="B156" s="8">
        <v>2</v>
      </c>
      <c r="C156" s="8">
        <v>3</v>
      </c>
      <c r="D156" s="8">
        <v>3</v>
      </c>
      <c r="E156" s="8">
        <v>3</v>
      </c>
      <c r="F156" s="8">
        <v>3</v>
      </c>
      <c r="G156" s="8">
        <v>4</v>
      </c>
      <c r="H156" s="8">
        <v>4</v>
      </c>
      <c r="I156" s="8">
        <v>4</v>
      </c>
      <c r="J156" s="8">
        <v>4</v>
      </c>
      <c r="K156" s="8">
        <v>14</v>
      </c>
      <c r="L156" s="8">
        <v>15</v>
      </c>
      <c r="M156" s="8">
        <v>16</v>
      </c>
      <c r="N156" s="8">
        <v>20</v>
      </c>
      <c r="O156" s="8">
        <v>23</v>
      </c>
      <c r="P156" s="8">
        <v>1</v>
      </c>
      <c r="Q156" s="8">
        <v>1</v>
      </c>
      <c r="R156" s="8">
        <v>2</v>
      </c>
      <c r="S156" s="8">
        <v>3</v>
      </c>
      <c r="T156" s="8">
        <v>3</v>
      </c>
      <c r="U156" s="8">
        <v>4</v>
      </c>
      <c r="V156" s="8">
        <v>4</v>
      </c>
      <c r="W156" s="8">
        <v>4</v>
      </c>
      <c r="X156" s="8">
        <v>8</v>
      </c>
      <c r="Y156" s="8">
        <v>13</v>
      </c>
    </row>
    <row r="157" spans="1:25" ht="12.75" x14ac:dyDescent="0.2">
      <c r="A157" s="8">
        <v>2</v>
      </c>
      <c r="B157" s="8">
        <v>2</v>
      </c>
      <c r="C157" s="8">
        <v>3</v>
      </c>
      <c r="D157" s="8">
        <v>3</v>
      </c>
      <c r="E157" s="8">
        <v>3</v>
      </c>
      <c r="F157" s="8">
        <v>4</v>
      </c>
      <c r="G157" s="8">
        <v>4</v>
      </c>
      <c r="H157" s="8">
        <v>4</v>
      </c>
      <c r="I157" s="8">
        <v>4</v>
      </c>
      <c r="J157" s="8">
        <v>4</v>
      </c>
      <c r="K157" s="8">
        <v>14</v>
      </c>
      <c r="L157" s="8">
        <v>15</v>
      </c>
      <c r="M157" s="8">
        <v>15</v>
      </c>
      <c r="N157" s="8">
        <v>19</v>
      </c>
      <c r="O157" s="8">
        <v>23</v>
      </c>
      <c r="P157" s="8">
        <v>0</v>
      </c>
      <c r="Q157" s="8">
        <v>2</v>
      </c>
      <c r="R157" s="8">
        <v>2</v>
      </c>
      <c r="S157" s="8">
        <v>2</v>
      </c>
      <c r="T157" s="8">
        <v>3</v>
      </c>
      <c r="U157" s="8">
        <v>4</v>
      </c>
      <c r="V157" s="8">
        <v>4</v>
      </c>
      <c r="W157" s="8">
        <v>4</v>
      </c>
      <c r="X157" s="8">
        <v>7</v>
      </c>
      <c r="Y157" s="8">
        <v>14</v>
      </c>
    </row>
    <row r="158" spans="1:25" ht="12.75" x14ac:dyDescent="0.2">
      <c r="A158" s="8">
        <v>2</v>
      </c>
      <c r="B158" s="8">
        <v>2</v>
      </c>
      <c r="C158" s="8">
        <v>3</v>
      </c>
      <c r="D158" s="8">
        <v>3</v>
      </c>
      <c r="E158" s="8">
        <v>3</v>
      </c>
      <c r="F158" s="8">
        <v>3</v>
      </c>
      <c r="G158" s="8">
        <v>3</v>
      </c>
      <c r="H158" s="8">
        <v>5</v>
      </c>
      <c r="I158" s="8">
        <v>5</v>
      </c>
      <c r="J158" s="8">
        <v>5</v>
      </c>
      <c r="K158" s="8">
        <v>15</v>
      </c>
      <c r="L158" s="8">
        <v>16</v>
      </c>
      <c r="M158" s="8">
        <v>16</v>
      </c>
      <c r="N158" s="8">
        <v>20</v>
      </c>
      <c r="O158" s="8">
        <v>23</v>
      </c>
      <c r="P158" s="8">
        <v>1</v>
      </c>
      <c r="Q158" s="8">
        <v>1</v>
      </c>
      <c r="R158" s="8">
        <v>1</v>
      </c>
      <c r="S158" s="8">
        <v>3</v>
      </c>
      <c r="T158" s="8">
        <v>3</v>
      </c>
      <c r="U158" s="8">
        <v>3</v>
      </c>
      <c r="V158" s="8">
        <v>5</v>
      </c>
      <c r="W158" s="8">
        <v>5</v>
      </c>
      <c r="X158" s="8">
        <v>8</v>
      </c>
      <c r="Y158" s="8">
        <v>13</v>
      </c>
    </row>
    <row r="159" spans="1:25" ht="12.75" x14ac:dyDescent="0.2">
      <c r="A159" s="8">
        <v>2</v>
      </c>
      <c r="B159" s="8">
        <v>2</v>
      </c>
      <c r="C159" s="8">
        <v>3</v>
      </c>
      <c r="D159" s="8">
        <v>3</v>
      </c>
      <c r="E159" s="8">
        <v>4</v>
      </c>
      <c r="F159" s="8">
        <v>4</v>
      </c>
      <c r="G159" s="8">
        <v>4</v>
      </c>
      <c r="H159" s="8">
        <v>4</v>
      </c>
      <c r="I159" s="8">
        <v>4</v>
      </c>
      <c r="J159" s="8">
        <v>5</v>
      </c>
      <c r="K159" s="8">
        <v>14</v>
      </c>
      <c r="L159" s="8">
        <v>15</v>
      </c>
      <c r="M159" s="8">
        <v>15</v>
      </c>
      <c r="N159" s="8">
        <v>19</v>
      </c>
      <c r="O159" s="8">
        <v>23</v>
      </c>
      <c r="P159" s="8">
        <v>0</v>
      </c>
      <c r="Q159" s="8">
        <v>2</v>
      </c>
      <c r="R159" s="8">
        <v>2</v>
      </c>
      <c r="S159" s="8">
        <v>2</v>
      </c>
      <c r="T159" s="8">
        <v>4</v>
      </c>
      <c r="U159" s="8">
        <v>3</v>
      </c>
      <c r="V159" s="8">
        <v>3</v>
      </c>
      <c r="W159" s="8">
        <v>5</v>
      </c>
      <c r="X159" s="8">
        <v>7</v>
      </c>
      <c r="Y159" s="8">
        <v>14</v>
      </c>
    </row>
    <row r="160" spans="1:25" ht="12.75" x14ac:dyDescent="0.2">
      <c r="A160" s="8">
        <v>3</v>
      </c>
      <c r="B160" s="8">
        <v>3</v>
      </c>
      <c r="C160" s="8">
        <v>3</v>
      </c>
      <c r="D160" s="8">
        <v>3</v>
      </c>
      <c r="E160" s="8">
        <v>4</v>
      </c>
      <c r="F160" s="8">
        <v>4</v>
      </c>
      <c r="G160" s="8">
        <v>4</v>
      </c>
      <c r="H160" s="8">
        <v>6</v>
      </c>
      <c r="I160" s="8">
        <v>6</v>
      </c>
      <c r="J160" s="8">
        <v>6</v>
      </c>
      <c r="K160" s="8">
        <v>16</v>
      </c>
      <c r="L160" s="8">
        <v>17</v>
      </c>
      <c r="M160" s="8">
        <v>18</v>
      </c>
      <c r="N160" s="8">
        <v>21</v>
      </c>
      <c r="O160" s="8">
        <v>25</v>
      </c>
      <c r="P160" s="8">
        <v>2</v>
      </c>
      <c r="Q160" s="8">
        <v>2</v>
      </c>
      <c r="R160" s="8">
        <v>4</v>
      </c>
      <c r="S160" s="8">
        <v>4</v>
      </c>
      <c r="T160" s="8">
        <v>6</v>
      </c>
      <c r="U160" s="8">
        <v>4</v>
      </c>
      <c r="V160" s="8">
        <v>6</v>
      </c>
      <c r="W160" s="8">
        <v>6</v>
      </c>
      <c r="X160" s="8">
        <v>9</v>
      </c>
      <c r="Y160" s="8">
        <v>13</v>
      </c>
    </row>
    <row r="161" spans="1:25" ht="12.75" x14ac:dyDescent="0.2">
      <c r="A161" s="8">
        <v>2</v>
      </c>
      <c r="B161" s="8">
        <v>2</v>
      </c>
      <c r="C161" s="8">
        <v>3</v>
      </c>
      <c r="D161" s="8">
        <v>3</v>
      </c>
      <c r="E161" s="8">
        <v>3</v>
      </c>
      <c r="F161" s="8">
        <v>3</v>
      </c>
      <c r="G161" s="8">
        <v>3</v>
      </c>
      <c r="H161" s="8">
        <v>4</v>
      </c>
      <c r="I161" s="8">
        <v>4</v>
      </c>
      <c r="J161" s="8">
        <v>6</v>
      </c>
      <c r="K161" s="8">
        <v>16</v>
      </c>
      <c r="L161" s="8">
        <v>17</v>
      </c>
      <c r="M161" s="8">
        <v>17</v>
      </c>
      <c r="N161" s="8">
        <v>21</v>
      </c>
      <c r="O161" s="8">
        <v>24</v>
      </c>
      <c r="P161" s="8">
        <v>2</v>
      </c>
      <c r="Q161" s="8">
        <v>2</v>
      </c>
      <c r="R161" s="8">
        <v>3</v>
      </c>
      <c r="S161" s="8">
        <v>3</v>
      </c>
      <c r="T161" s="8">
        <v>6</v>
      </c>
      <c r="U161" s="8">
        <v>4</v>
      </c>
      <c r="V161" s="8">
        <v>5</v>
      </c>
      <c r="W161" s="8">
        <v>5</v>
      </c>
      <c r="X161" s="8">
        <v>9</v>
      </c>
      <c r="Y161" s="8">
        <v>14</v>
      </c>
    </row>
    <row r="162" spans="1:25" ht="12.75" x14ac:dyDescent="0.2">
      <c r="A162" s="8">
        <v>2</v>
      </c>
      <c r="B162" s="8">
        <v>2</v>
      </c>
      <c r="C162" s="8">
        <v>3</v>
      </c>
      <c r="D162" s="8">
        <v>3</v>
      </c>
      <c r="E162" s="8">
        <v>3</v>
      </c>
      <c r="F162" s="8">
        <v>3</v>
      </c>
      <c r="G162" s="8">
        <v>4</v>
      </c>
      <c r="H162" s="8">
        <v>4</v>
      </c>
      <c r="I162" s="8">
        <v>4</v>
      </c>
      <c r="J162" s="8">
        <v>6</v>
      </c>
      <c r="K162" s="8">
        <v>16</v>
      </c>
      <c r="L162" s="8">
        <v>17</v>
      </c>
      <c r="M162" s="8">
        <v>17</v>
      </c>
      <c r="N162" s="8">
        <v>21</v>
      </c>
      <c r="O162" s="8">
        <v>24</v>
      </c>
      <c r="P162" s="8">
        <v>2</v>
      </c>
      <c r="Q162" s="8">
        <v>2</v>
      </c>
      <c r="R162" s="8">
        <v>3</v>
      </c>
      <c r="S162" s="8">
        <v>4</v>
      </c>
      <c r="T162" s="8">
        <v>6</v>
      </c>
      <c r="U162" s="8">
        <v>4</v>
      </c>
      <c r="V162" s="8">
        <v>5</v>
      </c>
      <c r="W162" s="8">
        <v>5</v>
      </c>
      <c r="X162" s="8">
        <v>9</v>
      </c>
      <c r="Y162" s="8">
        <v>14</v>
      </c>
    </row>
    <row r="163" spans="1:25" ht="12.75" x14ac:dyDescent="0.2">
      <c r="A163" s="8">
        <v>3</v>
      </c>
      <c r="B163" s="8">
        <v>3</v>
      </c>
      <c r="C163" s="8">
        <v>3</v>
      </c>
      <c r="D163" s="8">
        <v>3</v>
      </c>
      <c r="E163" s="8">
        <v>3</v>
      </c>
      <c r="F163" s="8">
        <v>4</v>
      </c>
      <c r="G163" s="8">
        <v>4</v>
      </c>
      <c r="H163" s="8">
        <v>4</v>
      </c>
      <c r="I163" s="8">
        <v>4</v>
      </c>
      <c r="J163" s="8">
        <v>5</v>
      </c>
      <c r="K163" s="8">
        <v>14</v>
      </c>
      <c r="L163" s="8">
        <v>15</v>
      </c>
      <c r="M163" s="8">
        <v>16</v>
      </c>
      <c r="N163" s="8">
        <v>20</v>
      </c>
      <c r="O163" s="8">
        <v>23</v>
      </c>
      <c r="P163" s="8">
        <v>1</v>
      </c>
      <c r="Q163" s="8">
        <v>2</v>
      </c>
      <c r="R163" s="8">
        <v>2</v>
      </c>
      <c r="S163" s="8">
        <v>2</v>
      </c>
      <c r="T163" s="8">
        <v>3</v>
      </c>
      <c r="U163" s="8">
        <v>4</v>
      </c>
      <c r="V163" s="8">
        <v>4</v>
      </c>
      <c r="W163" s="8">
        <v>4</v>
      </c>
      <c r="X163" s="8">
        <v>8</v>
      </c>
      <c r="Y163" s="8">
        <v>14</v>
      </c>
    </row>
    <row r="164" spans="1:25" ht="12.75" x14ac:dyDescent="0.2">
      <c r="A164" s="8">
        <v>3</v>
      </c>
      <c r="B164" s="8">
        <v>3</v>
      </c>
      <c r="C164" s="8">
        <v>3</v>
      </c>
      <c r="D164" s="8">
        <v>3</v>
      </c>
      <c r="E164" s="8">
        <v>4</v>
      </c>
      <c r="F164" s="8">
        <v>4</v>
      </c>
      <c r="G164" s="8">
        <v>5</v>
      </c>
      <c r="H164" s="8">
        <v>5</v>
      </c>
      <c r="I164" s="8">
        <v>5</v>
      </c>
      <c r="J164" s="8">
        <v>7</v>
      </c>
      <c r="K164" s="8">
        <v>17</v>
      </c>
      <c r="L164" s="8">
        <v>18</v>
      </c>
      <c r="M164" s="8">
        <v>18</v>
      </c>
      <c r="N164" s="8">
        <v>22</v>
      </c>
      <c r="O164" s="8">
        <v>25</v>
      </c>
      <c r="P164" s="8">
        <v>3</v>
      </c>
      <c r="Q164" s="8">
        <v>3</v>
      </c>
      <c r="R164" s="8">
        <v>3</v>
      </c>
      <c r="S164" s="8">
        <v>5</v>
      </c>
      <c r="T164" s="8">
        <v>6</v>
      </c>
      <c r="U164" s="8">
        <v>4</v>
      </c>
      <c r="V164" s="8">
        <v>6</v>
      </c>
      <c r="W164" s="8">
        <v>6</v>
      </c>
      <c r="X164" s="8">
        <v>10</v>
      </c>
      <c r="Y164" s="8">
        <v>14</v>
      </c>
    </row>
    <row r="165" spans="1:25" ht="12.75" x14ac:dyDescent="0.2">
      <c r="A165" s="8">
        <v>3</v>
      </c>
      <c r="B165" s="8">
        <v>3</v>
      </c>
      <c r="C165" s="8">
        <v>3</v>
      </c>
      <c r="D165" s="8">
        <v>3</v>
      </c>
      <c r="E165" s="8">
        <v>3</v>
      </c>
      <c r="F165" s="8">
        <v>4</v>
      </c>
      <c r="G165" s="8">
        <v>4</v>
      </c>
      <c r="H165" s="8">
        <v>4</v>
      </c>
      <c r="I165" s="8">
        <v>4</v>
      </c>
      <c r="J165" s="8">
        <v>5</v>
      </c>
      <c r="K165" s="8">
        <v>14</v>
      </c>
      <c r="L165" s="8">
        <v>15</v>
      </c>
      <c r="M165" s="8">
        <v>16</v>
      </c>
      <c r="N165" s="8">
        <v>20</v>
      </c>
      <c r="O165" s="8">
        <v>23</v>
      </c>
      <c r="P165" s="8">
        <v>1</v>
      </c>
      <c r="Q165" s="8">
        <v>2</v>
      </c>
      <c r="R165" s="8">
        <v>2</v>
      </c>
      <c r="S165" s="8">
        <v>2</v>
      </c>
      <c r="T165" s="8">
        <v>3</v>
      </c>
      <c r="U165" s="8">
        <v>4</v>
      </c>
      <c r="V165" s="8">
        <v>4</v>
      </c>
      <c r="W165" s="8">
        <v>4</v>
      </c>
      <c r="X165" s="8">
        <v>8</v>
      </c>
      <c r="Y165" s="8">
        <v>14</v>
      </c>
    </row>
    <row r="166" spans="1:25" ht="12.75" x14ac:dyDescent="0.2">
      <c r="A166" s="8">
        <v>2</v>
      </c>
      <c r="B166" s="8">
        <v>3</v>
      </c>
      <c r="C166" s="8">
        <v>3</v>
      </c>
      <c r="D166" s="8">
        <v>3</v>
      </c>
      <c r="E166" s="8">
        <v>4</v>
      </c>
      <c r="F166" s="8">
        <v>4</v>
      </c>
      <c r="G166" s="8">
        <v>4</v>
      </c>
      <c r="H166" s="8">
        <v>4</v>
      </c>
      <c r="I166" s="8">
        <v>4</v>
      </c>
      <c r="J166" s="8">
        <v>5</v>
      </c>
      <c r="K166" s="8">
        <v>14</v>
      </c>
      <c r="L166" s="8">
        <v>15</v>
      </c>
      <c r="M166" s="8">
        <v>15</v>
      </c>
      <c r="N166" s="8">
        <v>19</v>
      </c>
      <c r="O166" s="8">
        <v>23</v>
      </c>
      <c r="P166" s="8">
        <v>0</v>
      </c>
      <c r="Q166" s="8">
        <v>2</v>
      </c>
      <c r="R166" s="8">
        <v>2</v>
      </c>
      <c r="S166" s="8">
        <v>3</v>
      </c>
      <c r="T166" s="8">
        <v>3</v>
      </c>
      <c r="U166" s="8">
        <v>4</v>
      </c>
      <c r="V166" s="8">
        <v>4</v>
      </c>
      <c r="W166" s="8">
        <v>4</v>
      </c>
      <c r="X166" s="8">
        <v>7</v>
      </c>
      <c r="Y166" s="8">
        <v>13</v>
      </c>
    </row>
    <row r="167" spans="1:25" ht="12.75" x14ac:dyDescent="0.2">
      <c r="A167" s="8">
        <v>2</v>
      </c>
      <c r="B167" s="8">
        <v>2</v>
      </c>
      <c r="C167" s="8">
        <v>3</v>
      </c>
      <c r="D167" s="8">
        <v>3</v>
      </c>
      <c r="E167" s="8">
        <v>3</v>
      </c>
      <c r="F167" s="8">
        <v>3</v>
      </c>
      <c r="G167" s="8">
        <v>4</v>
      </c>
      <c r="H167" s="8">
        <v>4</v>
      </c>
      <c r="I167" s="8">
        <v>4</v>
      </c>
      <c r="J167" s="8">
        <v>4</v>
      </c>
      <c r="K167" s="8">
        <v>14</v>
      </c>
      <c r="L167" s="8">
        <v>15</v>
      </c>
      <c r="M167" s="8">
        <v>16</v>
      </c>
      <c r="N167" s="8">
        <v>20</v>
      </c>
      <c r="O167" s="8">
        <v>23</v>
      </c>
      <c r="P167" s="8">
        <v>1</v>
      </c>
      <c r="Q167" s="8">
        <v>2</v>
      </c>
      <c r="R167" s="8">
        <v>2</v>
      </c>
      <c r="S167" s="8">
        <v>3</v>
      </c>
      <c r="T167" s="8">
        <v>3</v>
      </c>
      <c r="U167" s="8">
        <v>4</v>
      </c>
      <c r="V167" s="8">
        <v>4</v>
      </c>
      <c r="W167" s="8">
        <v>4</v>
      </c>
      <c r="X167" s="8">
        <v>8</v>
      </c>
      <c r="Y167" s="8">
        <v>14</v>
      </c>
    </row>
    <row r="168" spans="1:25" ht="12.75" x14ac:dyDescent="0.2">
      <c r="A168" s="8">
        <v>2</v>
      </c>
      <c r="B168" s="8">
        <v>2</v>
      </c>
      <c r="C168" s="8">
        <v>3</v>
      </c>
      <c r="D168" s="8">
        <v>3</v>
      </c>
      <c r="E168" s="8">
        <v>3</v>
      </c>
      <c r="F168" s="8">
        <v>3</v>
      </c>
      <c r="G168" s="8">
        <v>4</v>
      </c>
      <c r="H168" s="8">
        <v>4</v>
      </c>
      <c r="I168" s="8">
        <v>4</v>
      </c>
      <c r="J168" s="8">
        <v>4</v>
      </c>
      <c r="K168" s="8">
        <v>14</v>
      </c>
      <c r="L168" s="8">
        <v>15</v>
      </c>
      <c r="M168" s="8">
        <v>16</v>
      </c>
      <c r="N168" s="8">
        <v>20</v>
      </c>
      <c r="O168" s="8">
        <v>23</v>
      </c>
      <c r="P168" s="8">
        <v>1</v>
      </c>
      <c r="Q168" s="8">
        <v>2</v>
      </c>
      <c r="R168" s="8">
        <v>2</v>
      </c>
      <c r="S168" s="8">
        <v>3</v>
      </c>
      <c r="T168" s="8">
        <v>3</v>
      </c>
      <c r="U168" s="8">
        <v>4</v>
      </c>
      <c r="V168" s="8">
        <v>4</v>
      </c>
      <c r="W168" s="8">
        <v>4</v>
      </c>
      <c r="X168" s="8">
        <v>8</v>
      </c>
      <c r="Y168" s="8">
        <v>14</v>
      </c>
    </row>
    <row r="169" spans="1:25" ht="12.75" x14ac:dyDescent="0.2">
      <c r="A169" s="8">
        <v>2</v>
      </c>
      <c r="B169" s="8">
        <v>2</v>
      </c>
      <c r="C169" s="8">
        <v>2</v>
      </c>
      <c r="D169" s="8">
        <v>4</v>
      </c>
      <c r="E169" s="8">
        <v>4</v>
      </c>
      <c r="F169" s="8">
        <v>4</v>
      </c>
      <c r="G169" s="8">
        <v>4</v>
      </c>
      <c r="H169" s="8">
        <v>4</v>
      </c>
      <c r="I169" s="8">
        <v>4</v>
      </c>
      <c r="J169" s="8">
        <v>5</v>
      </c>
      <c r="K169" s="8">
        <v>14</v>
      </c>
      <c r="L169" s="8">
        <v>15</v>
      </c>
      <c r="M169" s="8">
        <v>15</v>
      </c>
      <c r="N169" s="8">
        <v>19</v>
      </c>
      <c r="O169" s="8">
        <v>22</v>
      </c>
      <c r="P169" s="8">
        <v>1</v>
      </c>
      <c r="Q169" s="8">
        <v>1</v>
      </c>
      <c r="R169" s="8">
        <v>2</v>
      </c>
      <c r="S169" s="8">
        <v>3</v>
      </c>
      <c r="T169" s="8">
        <v>4</v>
      </c>
      <c r="U169" s="8">
        <v>3</v>
      </c>
      <c r="V169" s="8">
        <v>3</v>
      </c>
      <c r="W169" s="8">
        <v>5</v>
      </c>
      <c r="X169" s="8">
        <v>7</v>
      </c>
      <c r="Y169" s="8">
        <v>15</v>
      </c>
    </row>
    <row r="170" spans="1:25" ht="12.75" x14ac:dyDescent="0.2">
      <c r="A170" s="8">
        <v>3</v>
      </c>
      <c r="B170" s="8">
        <v>3</v>
      </c>
      <c r="C170" s="8">
        <v>3</v>
      </c>
      <c r="D170" s="8">
        <v>4</v>
      </c>
      <c r="E170" s="8">
        <v>4</v>
      </c>
      <c r="F170" s="8">
        <v>4</v>
      </c>
      <c r="G170" s="8">
        <v>4</v>
      </c>
      <c r="H170" s="8">
        <v>4</v>
      </c>
      <c r="I170" s="8">
        <v>6</v>
      </c>
      <c r="J170" s="8">
        <v>6</v>
      </c>
      <c r="K170" s="8">
        <v>16</v>
      </c>
      <c r="L170" s="8">
        <v>17</v>
      </c>
      <c r="M170" s="8">
        <v>18</v>
      </c>
      <c r="N170" s="8">
        <v>21</v>
      </c>
      <c r="O170" s="8">
        <v>25</v>
      </c>
      <c r="P170" s="8">
        <v>2</v>
      </c>
      <c r="Q170" s="8">
        <v>3</v>
      </c>
      <c r="R170" s="8">
        <v>4</v>
      </c>
      <c r="S170" s="8">
        <v>5</v>
      </c>
      <c r="T170" s="8">
        <v>6</v>
      </c>
      <c r="U170" s="8">
        <v>5</v>
      </c>
      <c r="V170" s="8">
        <v>6</v>
      </c>
      <c r="W170" s="8">
        <v>6</v>
      </c>
      <c r="X170" s="8">
        <v>9</v>
      </c>
      <c r="Y170" s="8">
        <v>14</v>
      </c>
    </row>
    <row r="171" spans="1:25" ht="12.75" x14ac:dyDescent="0.2">
      <c r="A171" s="8">
        <v>2</v>
      </c>
      <c r="B171" s="8">
        <v>2</v>
      </c>
      <c r="C171" s="8">
        <v>3</v>
      </c>
      <c r="D171" s="8">
        <v>3</v>
      </c>
      <c r="E171" s="8">
        <v>3</v>
      </c>
      <c r="F171" s="8">
        <v>4</v>
      </c>
      <c r="G171" s="8">
        <v>4</v>
      </c>
      <c r="H171" s="8">
        <v>4</v>
      </c>
      <c r="I171" s="8">
        <v>4</v>
      </c>
      <c r="J171" s="8">
        <v>5</v>
      </c>
      <c r="K171" s="8">
        <v>14</v>
      </c>
      <c r="L171" s="8">
        <v>15</v>
      </c>
      <c r="M171" s="8">
        <v>16</v>
      </c>
      <c r="N171" s="8">
        <v>20</v>
      </c>
      <c r="O171" s="8">
        <v>23</v>
      </c>
      <c r="P171" s="8">
        <v>1</v>
      </c>
      <c r="Q171" s="8">
        <v>1</v>
      </c>
      <c r="R171" s="8">
        <v>2</v>
      </c>
      <c r="S171" s="8">
        <v>2</v>
      </c>
      <c r="T171" s="8">
        <v>3</v>
      </c>
      <c r="U171" s="8">
        <v>4</v>
      </c>
      <c r="V171" s="8">
        <v>4</v>
      </c>
      <c r="W171" s="8">
        <v>4</v>
      </c>
      <c r="X171" s="8">
        <v>8</v>
      </c>
      <c r="Y171" s="8">
        <v>13</v>
      </c>
    </row>
    <row r="172" spans="1:25" ht="12.75" x14ac:dyDescent="0.2">
      <c r="A172" s="8">
        <v>2</v>
      </c>
      <c r="B172" s="8">
        <v>3</v>
      </c>
      <c r="C172" s="8">
        <v>3</v>
      </c>
      <c r="D172" s="8">
        <v>3</v>
      </c>
      <c r="E172" s="8">
        <v>3</v>
      </c>
      <c r="F172" s="8">
        <v>4</v>
      </c>
      <c r="G172" s="8">
        <v>4</v>
      </c>
      <c r="H172" s="8">
        <v>4</v>
      </c>
      <c r="I172" s="8">
        <v>4</v>
      </c>
      <c r="J172" s="8">
        <v>5</v>
      </c>
      <c r="K172" s="8">
        <v>14</v>
      </c>
      <c r="L172" s="8">
        <v>15</v>
      </c>
      <c r="M172" s="8">
        <v>16</v>
      </c>
      <c r="N172" s="8">
        <v>20</v>
      </c>
      <c r="O172" s="8">
        <v>23</v>
      </c>
      <c r="P172" s="8">
        <v>1</v>
      </c>
      <c r="Q172" s="8">
        <v>2</v>
      </c>
      <c r="R172" s="8">
        <v>2</v>
      </c>
      <c r="S172" s="8">
        <v>2</v>
      </c>
      <c r="T172" s="8">
        <v>3</v>
      </c>
      <c r="U172" s="8">
        <v>4</v>
      </c>
      <c r="V172" s="8">
        <v>4</v>
      </c>
      <c r="W172" s="8">
        <v>4</v>
      </c>
      <c r="X172" s="8">
        <v>8</v>
      </c>
      <c r="Y172" s="8">
        <v>14</v>
      </c>
    </row>
    <row r="173" spans="1:25" ht="12.75" x14ac:dyDescent="0.2">
      <c r="A173" s="8">
        <v>2</v>
      </c>
      <c r="B173" s="8">
        <v>2</v>
      </c>
      <c r="C173" s="8">
        <v>3</v>
      </c>
      <c r="D173" s="8">
        <v>3</v>
      </c>
      <c r="E173" s="8">
        <v>3</v>
      </c>
      <c r="F173" s="8">
        <v>3</v>
      </c>
      <c r="G173" s="8">
        <v>4</v>
      </c>
      <c r="H173" s="8">
        <v>4</v>
      </c>
      <c r="I173" s="8">
        <v>4</v>
      </c>
      <c r="J173" s="8">
        <v>6</v>
      </c>
      <c r="K173" s="8">
        <v>16</v>
      </c>
      <c r="L173" s="8">
        <v>16</v>
      </c>
      <c r="M173" s="8">
        <v>17</v>
      </c>
      <c r="N173" s="8">
        <v>21</v>
      </c>
      <c r="O173" s="8">
        <v>24</v>
      </c>
      <c r="P173" s="8">
        <v>2</v>
      </c>
      <c r="Q173" s="8">
        <v>2</v>
      </c>
      <c r="R173" s="8">
        <v>3</v>
      </c>
      <c r="S173" s="8">
        <v>4</v>
      </c>
      <c r="T173" s="8">
        <v>5</v>
      </c>
      <c r="U173" s="8">
        <v>4</v>
      </c>
      <c r="V173" s="8">
        <v>5</v>
      </c>
      <c r="W173" s="8">
        <v>5</v>
      </c>
      <c r="X173" s="8">
        <v>9</v>
      </c>
      <c r="Y173" s="8">
        <v>14</v>
      </c>
    </row>
    <row r="174" spans="1:25" ht="12.75" x14ac:dyDescent="0.2">
      <c r="A174" s="8">
        <v>2</v>
      </c>
      <c r="B174" s="8">
        <v>2</v>
      </c>
      <c r="C174" s="8">
        <v>3</v>
      </c>
      <c r="D174" s="8">
        <v>3</v>
      </c>
      <c r="E174" s="8">
        <v>3</v>
      </c>
      <c r="F174" s="8">
        <v>4</v>
      </c>
      <c r="G174" s="8">
        <v>4</v>
      </c>
      <c r="H174" s="8">
        <v>4</v>
      </c>
      <c r="I174" s="8">
        <v>5</v>
      </c>
      <c r="J174" s="8">
        <v>6</v>
      </c>
      <c r="K174" s="8">
        <v>15</v>
      </c>
      <c r="L174" s="8">
        <v>16</v>
      </c>
      <c r="M174" s="8">
        <v>17</v>
      </c>
      <c r="N174" s="8">
        <v>21</v>
      </c>
      <c r="O174" s="8">
        <v>24</v>
      </c>
      <c r="P174" s="8">
        <v>2</v>
      </c>
      <c r="Q174" s="8">
        <v>2</v>
      </c>
      <c r="R174" s="8">
        <v>3</v>
      </c>
      <c r="S174" s="8">
        <v>4</v>
      </c>
      <c r="T174" s="8">
        <v>5</v>
      </c>
      <c r="U174" s="8">
        <v>4</v>
      </c>
      <c r="V174" s="8">
        <v>5</v>
      </c>
      <c r="W174" s="8">
        <v>5</v>
      </c>
      <c r="X174" s="8">
        <v>9</v>
      </c>
      <c r="Y174" s="8">
        <v>14</v>
      </c>
    </row>
    <row r="175" spans="1:25" ht="12.75" x14ac:dyDescent="0.2">
      <c r="A175" s="8">
        <v>2</v>
      </c>
      <c r="B175" s="8">
        <v>2</v>
      </c>
      <c r="C175" s="8">
        <v>3</v>
      </c>
      <c r="D175" s="8">
        <v>4</v>
      </c>
      <c r="E175" s="8">
        <v>4</v>
      </c>
      <c r="F175" s="8">
        <v>4</v>
      </c>
      <c r="G175" s="8">
        <v>4</v>
      </c>
      <c r="H175" s="8">
        <v>5</v>
      </c>
      <c r="I175" s="8">
        <v>5</v>
      </c>
      <c r="J175" s="8">
        <v>6</v>
      </c>
      <c r="K175" s="8">
        <v>15</v>
      </c>
      <c r="L175" s="8">
        <v>16</v>
      </c>
      <c r="M175" s="8">
        <v>17</v>
      </c>
      <c r="N175" s="8">
        <v>21</v>
      </c>
      <c r="O175" s="8">
        <v>24</v>
      </c>
      <c r="P175" s="8">
        <v>2</v>
      </c>
      <c r="Q175" s="8">
        <v>2</v>
      </c>
      <c r="R175" s="8">
        <v>3</v>
      </c>
      <c r="S175" s="8">
        <v>4</v>
      </c>
      <c r="T175" s="8">
        <v>5</v>
      </c>
      <c r="U175" s="8">
        <v>4</v>
      </c>
      <c r="V175" s="8">
        <v>5</v>
      </c>
      <c r="W175" s="8">
        <v>5</v>
      </c>
      <c r="X175" s="8">
        <v>9</v>
      </c>
      <c r="Y175" s="8">
        <v>14</v>
      </c>
    </row>
    <row r="176" spans="1:25" ht="12.75" x14ac:dyDescent="0.2">
      <c r="A176" s="8">
        <v>2</v>
      </c>
      <c r="B176" s="8">
        <v>2</v>
      </c>
      <c r="C176" s="8">
        <v>3</v>
      </c>
      <c r="D176" s="8">
        <v>3</v>
      </c>
      <c r="E176" s="8">
        <v>4</v>
      </c>
      <c r="F176" s="8">
        <v>4</v>
      </c>
      <c r="G176" s="8">
        <v>4</v>
      </c>
      <c r="H176" s="8">
        <v>5</v>
      </c>
      <c r="I176" s="8">
        <v>5</v>
      </c>
      <c r="J176" s="8">
        <v>6</v>
      </c>
      <c r="K176" s="8">
        <v>15</v>
      </c>
      <c r="L176" s="8">
        <v>16</v>
      </c>
      <c r="M176" s="8">
        <v>17</v>
      </c>
      <c r="N176" s="8">
        <v>21</v>
      </c>
      <c r="O176" s="8">
        <v>24</v>
      </c>
      <c r="P176" s="8">
        <v>1</v>
      </c>
      <c r="Q176" s="8">
        <v>2</v>
      </c>
      <c r="R176" s="8">
        <v>2</v>
      </c>
      <c r="S176" s="8">
        <v>3</v>
      </c>
      <c r="T176" s="8">
        <v>5</v>
      </c>
      <c r="U176" s="8">
        <v>4</v>
      </c>
      <c r="V176" s="8">
        <v>5</v>
      </c>
      <c r="W176" s="8">
        <v>5</v>
      </c>
      <c r="X176" s="8">
        <v>9</v>
      </c>
      <c r="Y176" s="8">
        <v>14</v>
      </c>
    </row>
    <row r="177" spans="1:25" ht="12.75" x14ac:dyDescent="0.2">
      <c r="A177" s="8">
        <v>2</v>
      </c>
      <c r="B177" s="8">
        <v>2</v>
      </c>
      <c r="C177" s="8">
        <v>3</v>
      </c>
      <c r="D177" s="8">
        <v>3</v>
      </c>
      <c r="E177" s="8">
        <v>3</v>
      </c>
      <c r="F177" s="8">
        <v>4</v>
      </c>
      <c r="G177" s="8">
        <v>4</v>
      </c>
      <c r="H177" s="8">
        <v>4</v>
      </c>
      <c r="I177" s="8">
        <v>5</v>
      </c>
      <c r="J177" s="8">
        <v>5</v>
      </c>
      <c r="K177" s="8">
        <v>15</v>
      </c>
      <c r="L177" s="8">
        <v>16</v>
      </c>
      <c r="M177" s="8">
        <v>17</v>
      </c>
      <c r="N177" s="8">
        <v>21</v>
      </c>
      <c r="O177" s="8">
        <v>24</v>
      </c>
      <c r="P177" s="8">
        <v>1</v>
      </c>
      <c r="Q177" s="8">
        <v>2</v>
      </c>
      <c r="R177" s="8">
        <v>2</v>
      </c>
      <c r="S177" s="8">
        <v>3</v>
      </c>
      <c r="T177" s="8">
        <v>5</v>
      </c>
      <c r="U177" s="8">
        <v>4</v>
      </c>
      <c r="V177" s="8">
        <v>5</v>
      </c>
      <c r="W177" s="8">
        <v>5</v>
      </c>
      <c r="X177" s="8">
        <v>8</v>
      </c>
      <c r="Y177" s="8">
        <v>14</v>
      </c>
    </row>
    <row r="178" spans="1:25" ht="12.75" x14ac:dyDescent="0.2">
      <c r="A178" s="8">
        <v>1</v>
      </c>
      <c r="B178" s="8">
        <v>1</v>
      </c>
      <c r="C178" s="8">
        <v>3</v>
      </c>
      <c r="D178" s="8">
        <v>3</v>
      </c>
      <c r="E178" s="8">
        <v>3</v>
      </c>
      <c r="F178" s="8">
        <v>3</v>
      </c>
      <c r="G178" s="8">
        <v>3</v>
      </c>
      <c r="H178" s="8">
        <v>4</v>
      </c>
      <c r="I178" s="8">
        <v>5</v>
      </c>
      <c r="J178" s="8">
        <v>5</v>
      </c>
      <c r="K178" s="8">
        <v>14</v>
      </c>
      <c r="L178" s="8">
        <v>15</v>
      </c>
      <c r="M178" s="8">
        <v>16</v>
      </c>
      <c r="N178" s="8">
        <v>20</v>
      </c>
      <c r="O178" s="8">
        <v>23</v>
      </c>
      <c r="P178" s="8">
        <v>1</v>
      </c>
      <c r="Q178" s="8">
        <v>1</v>
      </c>
      <c r="R178" s="8">
        <v>2</v>
      </c>
      <c r="S178" s="8">
        <v>2</v>
      </c>
      <c r="T178" s="8">
        <v>3</v>
      </c>
      <c r="U178" s="8">
        <v>4</v>
      </c>
      <c r="V178" s="8">
        <v>4</v>
      </c>
      <c r="W178" s="8">
        <v>4</v>
      </c>
      <c r="X178" s="8">
        <v>8</v>
      </c>
      <c r="Y178" s="8">
        <v>14</v>
      </c>
    </row>
    <row r="179" spans="1:25" ht="12.75" x14ac:dyDescent="0.2">
      <c r="A179" s="8">
        <v>2</v>
      </c>
      <c r="B179" s="8">
        <v>2</v>
      </c>
      <c r="C179" s="8">
        <v>4</v>
      </c>
      <c r="D179" s="8">
        <v>4</v>
      </c>
      <c r="E179" s="8">
        <v>4</v>
      </c>
      <c r="F179" s="8">
        <v>4</v>
      </c>
      <c r="G179" s="8">
        <v>4</v>
      </c>
      <c r="H179" s="8">
        <v>4</v>
      </c>
      <c r="I179" s="8">
        <v>4</v>
      </c>
      <c r="J179" s="8">
        <v>4</v>
      </c>
      <c r="K179" s="8">
        <v>13</v>
      </c>
      <c r="L179" s="8">
        <v>14</v>
      </c>
      <c r="M179" s="8">
        <v>15</v>
      </c>
      <c r="N179" s="8">
        <v>19</v>
      </c>
      <c r="O179" s="8">
        <v>22</v>
      </c>
      <c r="P179" s="8">
        <v>0</v>
      </c>
      <c r="Q179" s="8">
        <v>1</v>
      </c>
      <c r="R179" s="8">
        <v>2</v>
      </c>
      <c r="S179" s="8">
        <v>2</v>
      </c>
      <c r="T179" s="8">
        <v>4</v>
      </c>
      <c r="U179" s="8">
        <v>3</v>
      </c>
      <c r="V179" s="8">
        <v>3</v>
      </c>
      <c r="W179" s="8">
        <v>4</v>
      </c>
      <c r="X179" s="8">
        <v>7</v>
      </c>
      <c r="Y179" s="8">
        <v>14</v>
      </c>
    </row>
    <row r="180" spans="1:25" ht="12.75" x14ac:dyDescent="0.2">
      <c r="A180" s="8">
        <v>2</v>
      </c>
      <c r="B180" s="8">
        <v>3</v>
      </c>
      <c r="C180" s="8">
        <v>3</v>
      </c>
      <c r="D180" s="8">
        <v>3</v>
      </c>
      <c r="E180" s="8">
        <v>3</v>
      </c>
      <c r="F180" s="8">
        <v>4</v>
      </c>
      <c r="G180" s="8">
        <v>4</v>
      </c>
      <c r="H180" s="8">
        <v>4</v>
      </c>
      <c r="I180" s="8">
        <v>5</v>
      </c>
      <c r="J180" s="8">
        <v>6</v>
      </c>
      <c r="K180" s="8">
        <v>15</v>
      </c>
      <c r="L180" s="8">
        <v>16</v>
      </c>
      <c r="M180" s="8">
        <v>17</v>
      </c>
      <c r="N180" s="8">
        <v>21</v>
      </c>
      <c r="O180" s="8">
        <v>24</v>
      </c>
      <c r="P180" s="8">
        <v>1</v>
      </c>
      <c r="Q180" s="8">
        <v>2</v>
      </c>
      <c r="R180" s="8">
        <v>2</v>
      </c>
      <c r="S180" s="8">
        <v>3</v>
      </c>
      <c r="T180" s="8">
        <v>4</v>
      </c>
      <c r="U180" s="8">
        <v>4</v>
      </c>
      <c r="V180" s="8">
        <v>5</v>
      </c>
      <c r="W180" s="8">
        <v>5</v>
      </c>
      <c r="X180" s="8">
        <v>8</v>
      </c>
      <c r="Y180" s="8">
        <v>13</v>
      </c>
    </row>
    <row r="181" spans="1:25" ht="12.75" x14ac:dyDescent="0.2">
      <c r="A181" s="8">
        <v>2</v>
      </c>
      <c r="B181" s="8">
        <v>2</v>
      </c>
      <c r="C181" s="8">
        <v>2</v>
      </c>
      <c r="D181" s="8">
        <v>3</v>
      </c>
      <c r="E181" s="8">
        <v>3</v>
      </c>
      <c r="F181" s="8">
        <v>3</v>
      </c>
      <c r="G181" s="8">
        <v>3</v>
      </c>
      <c r="H181" s="8">
        <v>3</v>
      </c>
      <c r="I181" s="8">
        <v>5</v>
      </c>
      <c r="J181" s="8">
        <v>5</v>
      </c>
      <c r="K181" s="8">
        <v>15</v>
      </c>
      <c r="L181" s="8">
        <v>16</v>
      </c>
      <c r="M181" s="8">
        <v>17</v>
      </c>
      <c r="N181" s="8">
        <v>20</v>
      </c>
      <c r="O181" s="8">
        <v>24</v>
      </c>
      <c r="P181" s="8">
        <v>1</v>
      </c>
      <c r="Q181" s="8">
        <v>1</v>
      </c>
      <c r="R181" s="8">
        <v>1</v>
      </c>
      <c r="S181" s="8">
        <v>3</v>
      </c>
      <c r="T181" s="8">
        <v>3</v>
      </c>
      <c r="U181" s="8">
        <v>4</v>
      </c>
      <c r="V181" s="8">
        <v>5</v>
      </c>
      <c r="W181" s="8">
        <v>5</v>
      </c>
      <c r="X181" s="8">
        <v>8</v>
      </c>
      <c r="Y181" s="8">
        <v>13</v>
      </c>
    </row>
    <row r="182" spans="1:25" ht="12.75" x14ac:dyDescent="0.2">
      <c r="A182" s="8">
        <v>2</v>
      </c>
      <c r="B182" s="8">
        <v>3</v>
      </c>
      <c r="C182" s="8">
        <v>3</v>
      </c>
      <c r="D182" s="8">
        <v>3</v>
      </c>
      <c r="E182" s="8">
        <v>4</v>
      </c>
      <c r="F182" s="8">
        <v>4</v>
      </c>
      <c r="G182" s="8">
        <v>4</v>
      </c>
      <c r="H182" s="8">
        <v>4</v>
      </c>
      <c r="I182" s="8">
        <v>5</v>
      </c>
      <c r="J182" s="8">
        <v>5</v>
      </c>
      <c r="K182" s="8">
        <v>15</v>
      </c>
      <c r="L182" s="8">
        <v>16</v>
      </c>
      <c r="M182" s="8">
        <v>17</v>
      </c>
      <c r="N182" s="8">
        <v>20</v>
      </c>
      <c r="O182" s="8">
        <v>24</v>
      </c>
      <c r="P182" s="8">
        <v>1</v>
      </c>
      <c r="Q182" s="8">
        <v>2</v>
      </c>
      <c r="R182" s="8">
        <v>2</v>
      </c>
      <c r="S182" s="8">
        <v>3</v>
      </c>
      <c r="T182" s="8">
        <v>5</v>
      </c>
      <c r="U182" s="8">
        <v>4</v>
      </c>
      <c r="V182" s="8">
        <v>5</v>
      </c>
      <c r="W182" s="8">
        <v>5</v>
      </c>
      <c r="X182" s="8">
        <v>8</v>
      </c>
      <c r="Y182" s="8">
        <v>13</v>
      </c>
    </row>
    <row r="183" spans="1:25" ht="12.75" x14ac:dyDescent="0.2">
      <c r="A183" s="8">
        <v>3</v>
      </c>
      <c r="B183" s="8">
        <v>3</v>
      </c>
      <c r="C183" s="8">
        <v>3</v>
      </c>
      <c r="D183" s="8">
        <v>3</v>
      </c>
      <c r="E183" s="8">
        <v>4</v>
      </c>
      <c r="F183" s="8">
        <v>4</v>
      </c>
      <c r="G183" s="8">
        <v>5</v>
      </c>
      <c r="H183" s="8">
        <v>6</v>
      </c>
      <c r="I183" s="8">
        <v>6</v>
      </c>
      <c r="J183" s="8">
        <v>7</v>
      </c>
      <c r="K183" s="8">
        <v>17</v>
      </c>
      <c r="L183" s="8">
        <v>18</v>
      </c>
      <c r="M183" s="8">
        <v>18</v>
      </c>
      <c r="N183" s="8">
        <v>22</v>
      </c>
      <c r="O183" s="8">
        <v>25</v>
      </c>
      <c r="P183" s="8">
        <v>3</v>
      </c>
      <c r="Q183" s="8">
        <v>3</v>
      </c>
      <c r="R183" s="8">
        <v>4</v>
      </c>
      <c r="S183" s="8">
        <v>4</v>
      </c>
      <c r="T183" s="8">
        <v>6</v>
      </c>
      <c r="U183" s="8">
        <v>4</v>
      </c>
      <c r="V183" s="8">
        <v>6</v>
      </c>
      <c r="W183" s="8">
        <v>6</v>
      </c>
      <c r="X183" s="8">
        <v>10</v>
      </c>
      <c r="Y183" s="8">
        <v>13</v>
      </c>
    </row>
    <row r="184" spans="1:25" ht="12.75" x14ac:dyDescent="0.2">
      <c r="A184" s="8">
        <v>2</v>
      </c>
      <c r="B184" s="8">
        <v>2</v>
      </c>
      <c r="C184" s="8">
        <v>2</v>
      </c>
      <c r="D184" s="8">
        <v>2</v>
      </c>
      <c r="E184" s="8">
        <v>3</v>
      </c>
      <c r="F184" s="8">
        <v>3</v>
      </c>
      <c r="G184" s="8">
        <v>4</v>
      </c>
      <c r="H184" s="8">
        <v>5</v>
      </c>
      <c r="I184" s="8">
        <v>5</v>
      </c>
      <c r="J184" s="8">
        <v>5</v>
      </c>
      <c r="K184" s="8">
        <v>16</v>
      </c>
      <c r="L184" s="8">
        <v>16</v>
      </c>
      <c r="M184" s="8">
        <v>17</v>
      </c>
      <c r="N184" s="8">
        <v>21</v>
      </c>
      <c r="O184" s="8">
        <v>24</v>
      </c>
      <c r="P184" s="8">
        <v>2</v>
      </c>
      <c r="Q184" s="8">
        <v>2</v>
      </c>
      <c r="R184" s="8">
        <v>4</v>
      </c>
      <c r="S184" s="8">
        <v>4</v>
      </c>
      <c r="T184" s="8">
        <v>5</v>
      </c>
      <c r="U184" s="8">
        <v>3</v>
      </c>
      <c r="V184" s="8">
        <v>5</v>
      </c>
      <c r="W184" s="8">
        <v>5</v>
      </c>
      <c r="X184" s="8">
        <v>9</v>
      </c>
      <c r="Y184" s="8">
        <v>13</v>
      </c>
    </row>
    <row r="185" spans="1:25" ht="12.75" x14ac:dyDescent="0.2">
      <c r="A185" s="8">
        <v>2</v>
      </c>
      <c r="B185" s="8">
        <v>2</v>
      </c>
      <c r="C185" s="8">
        <v>2</v>
      </c>
      <c r="D185" s="8">
        <v>2</v>
      </c>
      <c r="E185" s="8">
        <v>3</v>
      </c>
      <c r="F185" s="8">
        <v>3</v>
      </c>
      <c r="G185" s="8">
        <v>4</v>
      </c>
      <c r="H185" s="8">
        <v>5</v>
      </c>
      <c r="I185" s="8">
        <v>5</v>
      </c>
      <c r="J185" s="8">
        <v>5</v>
      </c>
      <c r="K185" s="8">
        <v>16</v>
      </c>
      <c r="L185" s="8">
        <v>16</v>
      </c>
      <c r="M185" s="8">
        <v>17</v>
      </c>
      <c r="N185" s="8">
        <v>21</v>
      </c>
      <c r="O185" s="8">
        <v>24</v>
      </c>
      <c r="P185" s="8">
        <v>2</v>
      </c>
      <c r="Q185" s="8">
        <v>2</v>
      </c>
      <c r="R185" s="8">
        <v>2</v>
      </c>
      <c r="S185" s="8">
        <v>4</v>
      </c>
      <c r="T185" s="8">
        <v>4</v>
      </c>
      <c r="U185" s="8">
        <v>3</v>
      </c>
      <c r="V185" s="8">
        <v>5</v>
      </c>
      <c r="W185" s="8">
        <v>5</v>
      </c>
      <c r="X185" s="8">
        <v>9</v>
      </c>
      <c r="Y185" s="8">
        <v>13</v>
      </c>
    </row>
    <row r="186" spans="1:25" ht="12.75" x14ac:dyDescent="0.2">
      <c r="A186" s="8">
        <v>3</v>
      </c>
      <c r="B186" s="8">
        <v>3</v>
      </c>
      <c r="C186" s="8">
        <v>3</v>
      </c>
      <c r="D186" s="8">
        <v>3</v>
      </c>
      <c r="E186" s="8">
        <v>4</v>
      </c>
      <c r="F186" s="8">
        <v>4</v>
      </c>
      <c r="G186" s="8">
        <v>4</v>
      </c>
      <c r="H186" s="8">
        <v>4</v>
      </c>
      <c r="I186" s="8">
        <v>6</v>
      </c>
      <c r="J186" s="8">
        <v>6</v>
      </c>
      <c r="K186" s="8">
        <v>16</v>
      </c>
      <c r="L186" s="8">
        <v>17</v>
      </c>
      <c r="M186" s="8">
        <v>18</v>
      </c>
      <c r="N186" s="8">
        <v>21</v>
      </c>
      <c r="O186" s="8">
        <v>25</v>
      </c>
      <c r="P186" s="8">
        <v>2</v>
      </c>
      <c r="Q186" s="8">
        <v>2</v>
      </c>
      <c r="R186" s="8">
        <v>4</v>
      </c>
      <c r="S186" s="8">
        <v>6</v>
      </c>
      <c r="T186" s="8">
        <v>6</v>
      </c>
      <c r="U186" s="8">
        <v>4</v>
      </c>
      <c r="V186" s="8">
        <v>6</v>
      </c>
      <c r="W186" s="8">
        <v>6</v>
      </c>
      <c r="X186" s="8">
        <v>9</v>
      </c>
      <c r="Y186" s="8">
        <v>14</v>
      </c>
    </row>
    <row r="187" spans="1:25" ht="12.75" x14ac:dyDescent="0.2">
      <c r="A187" s="8">
        <v>2</v>
      </c>
      <c r="B187" s="8">
        <v>2</v>
      </c>
      <c r="C187" s="8">
        <v>2</v>
      </c>
      <c r="D187" s="8">
        <v>3</v>
      </c>
      <c r="E187" s="8">
        <v>3</v>
      </c>
      <c r="F187" s="8">
        <v>3</v>
      </c>
      <c r="G187" s="8">
        <v>3</v>
      </c>
      <c r="H187" s="8">
        <v>5</v>
      </c>
      <c r="I187" s="8">
        <v>5</v>
      </c>
      <c r="J187" s="8">
        <v>5</v>
      </c>
      <c r="K187" s="8">
        <v>15</v>
      </c>
      <c r="L187" s="8">
        <v>16</v>
      </c>
      <c r="M187" s="8">
        <v>17</v>
      </c>
      <c r="N187" s="8">
        <v>20</v>
      </c>
      <c r="O187" s="8">
        <v>24</v>
      </c>
      <c r="P187" s="8">
        <v>1</v>
      </c>
      <c r="Q187" s="8">
        <v>2</v>
      </c>
      <c r="R187" s="8">
        <v>2</v>
      </c>
      <c r="S187" s="8">
        <v>3</v>
      </c>
      <c r="T187" s="8">
        <v>3</v>
      </c>
      <c r="U187" s="8">
        <v>3</v>
      </c>
      <c r="V187" s="8">
        <v>5</v>
      </c>
      <c r="W187" s="8">
        <v>5</v>
      </c>
      <c r="X187" s="8">
        <v>8</v>
      </c>
      <c r="Y187" s="8">
        <v>13</v>
      </c>
    </row>
    <row r="188" spans="1:25" ht="12.75" x14ac:dyDescent="0.2">
      <c r="A188" s="8">
        <v>3</v>
      </c>
      <c r="B188" s="8">
        <v>3</v>
      </c>
      <c r="C188" s="8">
        <v>3</v>
      </c>
      <c r="D188" s="8">
        <v>3</v>
      </c>
      <c r="E188" s="8">
        <v>4</v>
      </c>
      <c r="F188" s="8">
        <v>4</v>
      </c>
      <c r="G188" s="8">
        <v>4</v>
      </c>
      <c r="H188" s="8">
        <v>6</v>
      </c>
      <c r="I188" s="8">
        <v>6</v>
      </c>
      <c r="J188" s="8">
        <v>6</v>
      </c>
      <c r="K188" s="8">
        <v>16</v>
      </c>
      <c r="L188" s="8">
        <v>17</v>
      </c>
      <c r="M188" s="8">
        <v>18</v>
      </c>
      <c r="N188" s="8">
        <v>21</v>
      </c>
      <c r="O188" s="8">
        <v>25</v>
      </c>
      <c r="P188" s="8">
        <v>2</v>
      </c>
      <c r="Q188" s="8">
        <v>2</v>
      </c>
      <c r="R188" s="8">
        <v>3</v>
      </c>
      <c r="S188" s="8">
        <v>4</v>
      </c>
      <c r="T188" s="8">
        <v>6</v>
      </c>
      <c r="U188" s="8">
        <v>4</v>
      </c>
      <c r="V188" s="8">
        <v>6</v>
      </c>
      <c r="W188" s="8">
        <v>6</v>
      </c>
      <c r="X188" s="8">
        <v>9</v>
      </c>
      <c r="Y188" s="8">
        <v>14</v>
      </c>
    </row>
    <row r="189" spans="1:25" ht="12.75" x14ac:dyDescent="0.2">
      <c r="A189" s="8">
        <v>3</v>
      </c>
      <c r="B189" s="8">
        <v>3</v>
      </c>
      <c r="C189" s="8">
        <v>3</v>
      </c>
      <c r="D189" s="8">
        <v>5</v>
      </c>
      <c r="E189" s="8">
        <v>5</v>
      </c>
      <c r="F189" s="8">
        <v>5</v>
      </c>
      <c r="G189" s="8">
        <v>5</v>
      </c>
      <c r="H189" s="8">
        <v>6</v>
      </c>
      <c r="I189" s="8">
        <v>6</v>
      </c>
      <c r="J189" s="8">
        <v>7</v>
      </c>
      <c r="K189" s="8">
        <v>16</v>
      </c>
      <c r="L189" s="8">
        <v>17</v>
      </c>
      <c r="M189" s="8">
        <v>18</v>
      </c>
      <c r="N189" s="8">
        <v>22</v>
      </c>
      <c r="O189" s="8">
        <v>25</v>
      </c>
      <c r="P189" s="8">
        <v>3</v>
      </c>
      <c r="Q189" s="8">
        <v>3</v>
      </c>
      <c r="R189" s="8">
        <v>3</v>
      </c>
      <c r="S189" s="8">
        <v>5</v>
      </c>
      <c r="T189" s="8">
        <v>6</v>
      </c>
      <c r="U189" s="8">
        <v>4</v>
      </c>
      <c r="V189" s="8">
        <v>6</v>
      </c>
      <c r="W189" s="8">
        <v>6</v>
      </c>
      <c r="X189" s="8">
        <v>10</v>
      </c>
      <c r="Y189" s="8">
        <v>14</v>
      </c>
    </row>
    <row r="190" spans="1:25" ht="12.75" x14ac:dyDescent="0.2">
      <c r="A190" s="8">
        <v>3</v>
      </c>
      <c r="B190" s="8">
        <v>3</v>
      </c>
      <c r="C190" s="8">
        <v>3</v>
      </c>
      <c r="D190" s="8">
        <v>4</v>
      </c>
      <c r="E190" s="8">
        <v>5</v>
      </c>
      <c r="F190" s="8">
        <v>5</v>
      </c>
      <c r="G190" s="8">
        <v>5</v>
      </c>
      <c r="H190" s="8">
        <v>5</v>
      </c>
      <c r="I190" s="8">
        <v>6</v>
      </c>
      <c r="J190" s="8">
        <v>6</v>
      </c>
      <c r="K190" s="8">
        <v>16</v>
      </c>
      <c r="L190" s="8">
        <v>17</v>
      </c>
      <c r="M190" s="8">
        <v>18</v>
      </c>
      <c r="N190" s="8">
        <v>22</v>
      </c>
      <c r="O190" s="8">
        <v>25</v>
      </c>
      <c r="P190" s="8">
        <v>2</v>
      </c>
      <c r="Q190" s="8">
        <v>3</v>
      </c>
      <c r="R190" s="8">
        <v>3</v>
      </c>
      <c r="S190" s="8">
        <v>3</v>
      </c>
      <c r="T190" s="8">
        <v>6</v>
      </c>
      <c r="U190" s="8">
        <v>4</v>
      </c>
      <c r="V190" s="8">
        <v>6</v>
      </c>
      <c r="W190" s="8">
        <v>6</v>
      </c>
      <c r="X190" s="8">
        <v>10</v>
      </c>
      <c r="Y190" s="8">
        <v>14</v>
      </c>
    </row>
    <row r="191" spans="1:25" ht="12.75" x14ac:dyDescent="0.2">
      <c r="A191" s="8">
        <v>3</v>
      </c>
      <c r="B191" s="8">
        <v>3</v>
      </c>
      <c r="C191" s="8">
        <v>3</v>
      </c>
      <c r="D191" s="8">
        <v>3</v>
      </c>
      <c r="E191" s="8">
        <v>3</v>
      </c>
      <c r="F191" s="8">
        <v>3</v>
      </c>
      <c r="G191" s="8">
        <v>4</v>
      </c>
      <c r="H191" s="8">
        <v>4</v>
      </c>
      <c r="I191" s="8">
        <v>4</v>
      </c>
      <c r="J191" s="8">
        <v>5</v>
      </c>
      <c r="K191" s="8">
        <v>14</v>
      </c>
      <c r="L191" s="8">
        <v>15</v>
      </c>
      <c r="M191" s="8">
        <v>16</v>
      </c>
      <c r="N191" s="8">
        <v>20</v>
      </c>
      <c r="O191" s="8">
        <v>23</v>
      </c>
      <c r="P191" s="8">
        <v>1</v>
      </c>
      <c r="Q191" s="8">
        <v>2</v>
      </c>
      <c r="R191" s="8">
        <v>2</v>
      </c>
      <c r="S191" s="8">
        <v>3</v>
      </c>
      <c r="T191" s="8">
        <v>4</v>
      </c>
      <c r="U191" s="8">
        <v>4</v>
      </c>
      <c r="V191" s="8">
        <v>4</v>
      </c>
      <c r="W191" s="8">
        <v>4</v>
      </c>
      <c r="X191" s="8">
        <v>8</v>
      </c>
      <c r="Y191" s="8">
        <v>14</v>
      </c>
    </row>
    <row r="192" spans="1:25" ht="12.75" x14ac:dyDescent="0.2">
      <c r="A192" s="8">
        <v>2</v>
      </c>
      <c r="B192" s="8">
        <v>2</v>
      </c>
      <c r="C192" s="8">
        <v>3</v>
      </c>
      <c r="D192" s="8">
        <v>3</v>
      </c>
      <c r="E192" s="8">
        <v>3</v>
      </c>
      <c r="F192" s="8">
        <v>3</v>
      </c>
      <c r="G192" s="8">
        <v>4</v>
      </c>
      <c r="H192" s="8">
        <v>4</v>
      </c>
      <c r="I192" s="8">
        <v>4</v>
      </c>
      <c r="J192" s="8">
        <v>5</v>
      </c>
      <c r="K192" s="8">
        <v>14</v>
      </c>
      <c r="L192" s="8">
        <v>15</v>
      </c>
      <c r="M192" s="8">
        <v>16</v>
      </c>
      <c r="N192" s="8">
        <v>19</v>
      </c>
      <c r="O192" s="8">
        <v>23</v>
      </c>
      <c r="P192" s="8">
        <v>0</v>
      </c>
      <c r="Q192" s="8">
        <v>2</v>
      </c>
      <c r="R192" s="8">
        <v>2</v>
      </c>
      <c r="S192" s="8">
        <v>3</v>
      </c>
      <c r="T192" s="8">
        <v>4</v>
      </c>
      <c r="U192" s="8">
        <v>4</v>
      </c>
      <c r="V192" s="8">
        <v>4</v>
      </c>
      <c r="W192" s="8">
        <v>4</v>
      </c>
      <c r="X192" s="8">
        <v>7</v>
      </c>
      <c r="Y192" s="8">
        <v>13</v>
      </c>
    </row>
    <row r="193" spans="1:25" ht="12.75" x14ac:dyDescent="0.2">
      <c r="A193" s="8">
        <v>2</v>
      </c>
      <c r="B193" s="8">
        <v>2</v>
      </c>
      <c r="C193" s="8">
        <v>2</v>
      </c>
      <c r="D193" s="8">
        <v>2</v>
      </c>
      <c r="E193" s="8">
        <v>3</v>
      </c>
      <c r="F193" s="8">
        <v>4</v>
      </c>
      <c r="G193" s="8">
        <v>4</v>
      </c>
      <c r="H193" s="8">
        <v>4</v>
      </c>
      <c r="I193" s="8">
        <v>4</v>
      </c>
      <c r="J193" s="8">
        <v>6</v>
      </c>
      <c r="K193" s="8">
        <v>16</v>
      </c>
      <c r="L193" s="8">
        <v>16</v>
      </c>
      <c r="M193" s="8">
        <v>17</v>
      </c>
      <c r="N193" s="8">
        <v>21</v>
      </c>
      <c r="O193" s="8">
        <v>24</v>
      </c>
      <c r="P193" s="8">
        <v>2</v>
      </c>
      <c r="Q193" s="8">
        <v>2</v>
      </c>
      <c r="R193" s="8">
        <v>4</v>
      </c>
      <c r="S193" s="8">
        <v>4</v>
      </c>
      <c r="T193" s="8">
        <v>5</v>
      </c>
      <c r="U193" s="8">
        <v>3</v>
      </c>
      <c r="V193" s="8">
        <v>5</v>
      </c>
      <c r="W193" s="8">
        <v>5</v>
      </c>
      <c r="X193" s="8">
        <v>9</v>
      </c>
      <c r="Y193" s="8">
        <v>13</v>
      </c>
    </row>
    <row r="194" spans="1:25" ht="12.75" x14ac:dyDescent="0.2">
      <c r="A194" s="8">
        <v>3</v>
      </c>
      <c r="B194" s="8">
        <v>3</v>
      </c>
      <c r="C194" s="8">
        <v>3</v>
      </c>
      <c r="D194" s="8">
        <v>3</v>
      </c>
      <c r="E194" s="8">
        <v>3</v>
      </c>
      <c r="F194" s="8">
        <v>4</v>
      </c>
      <c r="G194" s="8">
        <v>4</v>
      </c>
      <c r="H194" s="8">
        <v>4</v>
      </c>
      <c r="I194" s="8">
        <v>4</v>
      </c>
      <c r="J194" s="8">
        <v>5</v>
      </c>
      <c r="K194" s="8">
        <v>13</v>
      </c>
      <c r="L194" s="8">
        <v>14</v>
      </c>
      <c r="M194" s="8">
        <v>15</v>
      </c>
      <c r="N194" s="8">
        <v>18</v>
      </c>
      <c r="O194" s="8">
        <v>23</v>
      </c>
      <c r="P194" s="8">
        <v>1</v>
      </c>
      <c r="Q194" s="8">
        <v>2</v>
      </c>
      <c r="R194" s="8">
        <v>3</v>
      </c>
      <c r="S194" s="8">
        <v>3</v>
      </c>
      <c r="T194" s="8">
        <v>3</v>
      </c>
      <c r="U194" s="8">
        <v>2</v>
      </c>
      <c r="V194" s="8">
        <v>2</v>
      </c>
      <c r="W194" s="8">
        <v>4</v>
      </c>
      <c r="X194" s="8">
        <v>6</v>
      </c>
      <c r="Y194" s="8">
        <v>13</v>
      </c>
    </row>
    <row r="195" spans="1:25" ht="12.75" x14ac:dyDescent="0.2">
      <c r="A195" s="8">
        <v>3</v>
      </c>
      <c r="B195" s="8">
        <v>3</v>
      </c>
      <c r="C195" s="8">
        <v>3</v>
      </c>
      <c r="D195" s="8">
        <v>3</v>
      </c>
      <c r="E195" s="8">
        <v>3</v>
      </c>
      <c r="F195" s="8">
        <v>3</v>
      </c>
      <c r="G195" s="8">
        <v>4</v>
      </c>
      <c r="H195" s="8">
        <v>4</v>
      </c>
      <c r="I195" s="8">
        <v>5</v>
      </c>
      <c r="J195" s="8">
        <v>5</v>
      </c>
      <c r="K195" s="8">
        <v>13</v>
      </c>
      <c r="L195" s="8">
        <v>14</v>
      </c>
      <c r="M195" s="8">
        <v>14</v>
      </c>
      <c r="N195" s="8">
        <v>18</v>
      </c>
      <c r="O195" s="8">
        <v>23</v>
      </c>
      <c r="P195" s="8">
        <v>1</v>
      </c>
      <c r="Q195" s="8">
        <v>2</v>
      </c>
      <c r="R195" s="8">
        <v>2</v>
      </c>
      <c r="S195" s="8">
        <v>3</v>
      </c>
      <c r="T195" s="8">
        <v>3</v>
      </c>
      <c r="U195" s="8">
        <v>2</v>
      </c>
      <c r="V195" s="8">
        <v>2</v>
      </c>
      <c r="W195" s="8">
        <v>3</v>
      </c>
      <c r="X195" s="8">
        <v>6</v>
      </c>
      <c r="Y195" s="8">
        <v>13</v>
      </c>
    </row>
    <row r="196" spans="1:25" ht="12.75" x14ac:dyDescent="0.2">
      <c r="A196" s="8">
        <v>2</v>
      </c>
      <c r="B196" s="8">
        <v>2</v>
      </c>
      <c r="C196" s="8">
        <v>3</v>
      </c>
      <c r="D196" s="8">
        <v>3</v>
      </c>
      <c r="E196" s="8">
        <v>3</v>
      </c>
      <c r="F196" s="8">
        <v>3</v>
      </c>
      <c r="G196" s="8">
        <v>3</v>
      </c>
      <c r="H196" s="8">
        <v>4</v>
      </c>
      <c r="I196" s="8">
        <v>4</v>
      </c>
      <c r="J196" s="8">
        <v>100</v>
      </c>
      <c r="K196" s="8">
        <v>14</v>
      </c>
      <c r="L196" s="8">
        <v>15</v>
      </c>
      <c r="M196" s="8">
        <v>16</v>
      </c>
      <c r="N196" s="8">
        <v>19</v>
      </c>
      <c r="O196" s="8">
        <v>23</v>
      </c>
      <c r="P196" s="8">
        <v>0</v>
      </c>
      <c r="Q196" s="8">
        <v>2</v>
      </c>
      <c r="R196" s="8">
        <v>2</v>
      </c>
      <c r="S196" s="8">
        <v>3</v>
      </c>
      <c r="T196" s="8">
        <v>4</v>
      </c>
      <c r="U196" s="8">
        <v>4</v>
      </c>
      <c r="V196" s="8">
        <v>4</v>
      </c>
      <c r="W196" s="8">
        <v>4</v>
      </c>
      <c r="X196" s="8">
        <v>7</v>
      </c>
      <c r="Y196" s="8">
        <v>13</v>
      </c>
    </row>
    <row r="197" spans="1:25" ht="12.75" x14ac:dyDescent="0.2">
      <c r="A197" s="8">
        <v>3</v>
      </c>
      <c r="B197" s="8">
        <v>3</v>
      </c>
      <c r="C197" s="8">
        <v>3</v>
      </c>
      <c r="D197" s="8">
        <v>4</v>
      </c>
      <c r="E197" s="8">
        <v>4</v>
      </c>
      <c r="F197" s="8">
        <v>4</v>
      </c>
      <c r="G197" s="8">
        <v>4</v>
      </c>
      <c r="H197" s="8">
        <v>6</v>
      </c>
      <c r="I197" s="8">
        <v>6</v>
      </c>
      <c r="J197" s="8">
        <v>6</v>
      </c>
      <c r="K197" s="8">
        <v>16</v>
      </c>
      <c r="L197" s="8">
        <v>17</v>
      </c>
      <c r="M197" s="8">
        <v>18</v>
      </c>
      <c r="N197" s="8">
        <v>21</v>
      </c>
      <c r="O197" s="8">
        <v>25</v>
      </c>
      <c r="P197" s="8">
        <v>2</v>
      </c>
      <c r="Q197" s="8">
        <v>3</v>
      </c>
      <c r="R197" s="8">
        <v>3</v>
      </c>
      <c r="S197" s="8">
        <v>4</v>
      </c>
      <c r="T197" s="8">
        <v>6</v>
      </c>
      <c r="U197" s="8">
        <v>4</v>
      </c>
      <c r="V197" s="8">
        <v>6</v>
      </c>
      <c r="W197" s="8">
        <v>6</v>
      </c>
      <c r="X197" s="8">
        <v>9</v>
      </c>
      <c r="Y197" s="8">
        <v>13</v>
      </c>
    </row>
    <row r="198" spans="1:25" ht="12.75" x14ac:dyDescent="0.2">
      <c r="A198" s="8">
        <v>2</v>
      </c>
      <c r="B198" s="8">
        <v>2</v>
      </c>
      <c r="C198" s="8">
        <v>2</v>
      </c>
      <c r="D198" s="8">
        <v>2</v>
      </c>
      <c r="E198" s="8">
        <v>2</v>
      </c>
      <c r="F198" s="8">
        <v>2</v>
      </c>
      <c r="G198" s="8">
        <v>3</v>
      </c>
      <c r="H198" s="8">
        <v>3</v>
      </c>
      <c r="I198" s="8">
        <v>4</v>
      </c>
      <c r="J198" s="8">
        <v>4</v>
      </c>
      <c r="K198" s="8">
        <v>16</v>
      </c>
      <c r="L198" s="8">
        <v>17</v>
      </c>
      <c r="M198" s="8">
        <v>17</v>
      </c>
      <c r="N198" s="8">
        <v>21</v>
      </c>
      <c r="O198" s="8">
        <v>24</v>
      </c>
      <c r="P198" s="8">
        <v>2</v>
      </c>
      <c r="Q198" s="8">
        <v>2</v>
      </c>
      <c r="R198" s="8">
        <v>4</v>
      </c>
      <c r="S198" s="8">
        <v>4</v>
      </c>
      <c r="T198" s="8">
        <v>4</v>
      </c>
      <c r="U198" s="8">
        <v>3</v>
      </c>
      <c r="V198" s="8">
        <v>5</v>
      </c>
      <c r="W198" s="8">
        <v>5</v>
      </c>
      <c r="X198" s="8">
        <v>9</v>
      </c>
      <c r="Y198" s="8">
        <v>13</v>
      </c>
    </row>
    <row r="199" spans="1:25" ht="12.75" x14ac:dyDescent="0.2">
      <c r="A199" s="8">
        <v>2</v>
      </c>
      <c r="B199" s="8">
        <v>2</v>
      </c>
      <c r="C199" s="8">
        <v>2</v>
      </c>
      <c r="D199" s="8">
        <v>2</v>
      </c>
      <c r="E199" s="8">
        <v>2</v>
      </c>
      <c r="F199" s="8">
        <v>3</v>
      </c>
      <c r="G199" s="8">
        <v>3</v>
      </c>
      <c r="H199" s="8">
        <v>4</v>
      </c>
      <c r="I199" s="8">
        <v>4</v>
      </c>
      <c r="J199" s="8">
        <v>4</v>
      </c>
      <c r="K199" s="8">
        <v>16</v>
      </c>
      <c r="L199" s="8">
        <v>17</v>
      </c>
      <c r="M199" s="8">
        <v>17</v>
      </c>
      <c r="N199" s="8">
        <v>21</v>
      </c>
      <c r="O199" s="8">
        <v>24</v>
      </c>
      <c r="P199" s="8">
        <v>2</v>
      </c>
      <c r="Q199" s="8">
        <v>2</v>
      </c>
      <c r="R199" s="8">
        <v>4</v>
      </c>
      <c r="S199" s="8">
        <v>4</v>
      </c>
      <c r="T199" s="8">
        <v>4</v>
      </c>
      <c r="U199" s="8">
        <v>3</v>
      </c>
      <c r="V199" s="8">
        <v>5</v>
      </c>
      <c r="W199" s="8">
        <v>5</v>
      </c>
      <c r="X199" s="8">
        <v>9</v>
      </c>
      <c r="Y199" s="8">
        <v>13</v>
      </c>
    </row>
    <row r="200" spans="1:25" ht="12.75" x14ac:dyDescent="0.2">
      <c r="A200" s="8">
        <v>2</v>
      </c>
      <c r="B200" s="8">
        <v>2</v>
      </c>
      <c r="C200" s="8">
        <v>2</v>
      </c>
      <c r="D200" s="8">
        <v>2</v>
      </c>
      <c r="E200" s="8">
        <v>2</v>
      </c>
      <c r="F200" s="8">
        <v>2</v>
      </c>
      <c r="G200" s="8">
        <v>4</v>
      </c>
      <c r="H200" s="8">
        <v>4</v>
      </c>
      <c r="I200" s="8">
        <v>4</v>
      </c>
      <c r="J200" s="8">
        <v>4</v>
      </c>
      <c r="K200" s="8">
        <v>15</v>
      </c>
      <c r="L200" s="8">
        <v>16</v>
      </c>
      <c r="M200" s="8">
        <v>17</v>
      </c>
      <c r="N200" s="8">
        <v>21</v>
      </c>
      <c r="O200" s="8">
        <v>24</v>
      </c>
      <c r="P200" s="8">
        <v>2</v>
      </c>
      <c r="Q200" s="8">
        <v>2</v>
      </c>
      <c r="R200" s="8">
        <v>4</v>
      </c>
      <c r="S200" s="8">
        <v>4</v>
      </c>
      <c r="T200" s="8">
        <v>5</v>
      </c>
      <c r="U200" s="8">
        <v>3</v>
      </c>
      <c r="V200" s="8">
        <v>5</v>
      </c>
      <c r="W200" s="8">
        <v>5</v>
      </c>
      <c r="X200" s="8">
        <v>9</v>
      </c>
      <c r="Y200" s="8">
        <v>13</v>
      </c>
    </row>
    <row r="201" spans="1:25" ht="12.75" x14ac:dyDescent="0.2">
      <c r="A201" s="8">
        <v>1</v>
      </c>
      <c r="B201" s="8">
        <v>2</v>
      </c>
      <c r="C201" s="8">
        <v>2</v>
      </c>
      <c r="D201" s="8">
        <v>3</v>
      </c>
      <c r="E201" s="8">
        <v>4</v>
      </c>
      <c r="F201" s="8">
        <v>5</v>
      </c>
      <c r="G201" s="8">
        <v>5</v>
      </c>
      <c r="H201" s="8">
        <v>6</v>
      </c>
      <c r="I201" s="8">
        <v>6</v>
      </c>
      <c r="J201" s="8">
        <v>100</v>
      </c>
      <c r="K201" s="8">
        <v>14</v>
      </c>
      <c r="L201" s="8">
        <v>15</v>
      </c>
      <c r="M201" s="8">
        <v>16</v>
      </c>
      <c r="N201" s="8">
        <v>19</v>
      </c>
      <c r="O201" s="8">
        <v>25</v>
      </c>
      <c r="P201" s="8">
        <v>1</v>
      </c>
      <c r="Q201" s="8">
        <v>1</v>
      </c>
      <c r="R201" s="8">
        <v>4</v>
      </c>
      <c r="S201" s="8">
        <v>5</v>
      </c>
      <c r="T201" s="8">
        <v>6</v>
      </c>
      <c r="U201" s="8">
        <v>2</v>
      </c>
      <c r="V201" s="8">
        <v>6</v>
      </c>
      <c r="W201" s="8">
        <v>6</v>
      </c>
      <c r="X201" s="8">
        <v>7</v>
      </c>
      <c r="Y201" s="8">
        <v>12</v>
      </c>
    </row>
    <row r="202" spans="1:25" ht="12.75" x14ac:dyDescent="0.2">
      <c r="A202" s="8">
        <v>3</v>
      </c>
      <c r="B202" s="8">
        <v>3</v>
      </c>
      <c r="C202" s="8">
        <v>3</v>
      </c>
      <c r="D202" s="8">
        <v>4</v>
      </c>
      <c r="E202" s="8">
        <v>4</v>
      </c>
      <c r="F202" s="8">
        <v>4</v>
      </c>
      <c r="G202" s="8">
        <v>6</v>
      </c>
      <c r="H202" s="8">
        <v>6</v>
      </c>
      <c r="I202" s="8">
        <v>6</v>
      </c>
      <c r="J202" s="8">
        <v>6</v>
      </c>
      <c r="K202" s="8">
        <v>16</v>
      </c>
      <c r="L202" s="8">
        <v>17</v>
      </c>
      <c r="M202" s="8">
        <v>18</v>
      </c>
      <c r="N202" s="8">
        <v>21</v>
      </c>
      <c r="O202" s="8">
        <v>25</v>
      </c>
      <c r="P202" s="8">
        <v>2</v>
      </c>
      <c r="Q202" s="8">
        <v>3</v>
      </c>
      <c r="R202" s="8">
        <v>3</v>
      </c>
      <c r="S202" s="8">
        <v>5</v>
      </c>
      <c r="T202" s="8">
        <v>6</v>
      </c>
      <c r="U202" s="8">
        <v>4</v>
      </c>
      <c r="V202" s="8">
        <v>6</v>
      </c>
      <c r="W202" s="8">
        <v>6</v>
      </c>
      <c r="X202" s="8">
        <v>9</v>
      </c>
      <c r="Y202" s="8">
        <v>13</v>
      </c>
    </row>
    <row r="203" spans="1:25" ht="12.75" x14ac:dyDescent="0.2">
      <c r="A203" s="8">
        <v>3</v>
      </c>
      <c r="B203" s="8">
        <v>3</v>
      </c>
      <c r="C203" s="8">
        <v>3</v>
      </c>
      <c r="D203" s="8">
        <v>3</v>
      </c>
      <c r="E203" s="8">
        <v>4</v>
      </c>
      <c r="F203" s="8">
        <v>5</v>
      </c>
      <c r="G203" s="8">
        <v>6</v>
      </c>
      <c r="H203" s="8">
        <v>6</v>
      </c>
      <c r="I203" s="8">
        <v>6</v>
      </c>
      <c r="J203" s="8">
        <v>7</v>
      </c>
      <c r="K203" s="8">
        <v>17</v>
      </c>
      <c r="L203" s="8">
        <v>18</v>
      </c>
      <c r="M203" s="8">
        <v>18</v>
      </c>
      <c r="N203" s="8">
        <v>22</v>
      </c>
      <c r="O203" s="8">
        <v>25</v>
      </c>
      <c r="P203" s="8">
        <v>3</v>
      </c>
      <c r="Q203" s="8">
        <v>3</v>
      </c>
      <c r="R203" s="8">
        <v>3</v>
      </c>
      <c r="S203" s="8">
        <v>5</v>
      </c>
      <c r="T203" s="8">
        <v>6</v>
      </c>
      <c r="U203" s="8">
        <v>4</v>
      </c>
      <c r="V203" s="8">
        <v>6</v>
      </c>
      <c r="W203" s="8">
        <v>6</v>
      </c>
      <c r="X203" s="8">
        <v>10</v>
      </c>
      <c r="Y203" s="8">
        <v>12</v>
      </c>
    </row>
    <row r="204" spans="1:25" ht="12.75" x14ac:dyDescent="0.2">
      <c r="A204" s="8">
        <v>2</v>
      </c>
      <c r="B204" s="8">
        <v>2</v>
      </c>
      <c r="C204" s="8">
        <v>3</v>
      </c>
      <c r="D204" s="8">
        <v>3</v>
      </c>
      <c r="E204" s="8">
        <v>4</v>
      </c>
      <c r="F204" s="8">
        <v>4</v>
      </c>
      <c r="G204" s="8">
        <v>4</v>
      </c>
      <c r="H204" s="8">
        <v>4</v>
      </c>
      <c r="I204" s="8">
        <v>4</v>
      </c>
      <c r="J204" s="8">
        <v>5</v>
      </c>
      <c r="K204" s="8">
        <v>14</v>
      </c>
      <c r="L204" s="8">
        <v>15</v>
      </c>
      <c r="M204" s="8">
        <v>16</v>
      </c>
      <c r="N204" s="8">
        <v>19</v>
      </c>
      <c r="O204" s="8">
        <v>23</v>
      </c>
      <c r="P204" s="8">
        <v>0</v>
      </c>
      <c r="Q204" s="8">
        <v>2</v>
      </c>
      <c r="R204" s="8">
        <v>2</v>
      </c>
      <c r="S204" s="8">
        <v>3</v>
      </c>
      <c r="T204" s="8">
        <v>3</v>
      </c>
      <c r="U204" s="8">
        <v>4</v>
      </c>
      <c r="V204" s="8">
        <v>4</v>
      </c>
      <c r="W204" s="8">
        <v>4</v>
      </c>
      <c r="X204" s="8">
        <v>7</v>
      </c>
      <c r="Y204" s="8">
        <v>13</v>
      </c>
    </row>
    <row r="205" spans="1:25" ht="12.75" x14ac:dyDescent="0.2">
      <c r="A205" s="8">
        <v>2</v>
      </c>
      <c r="B205" s="8">
        <v>3</v>
      </c>
      <c r="C205" s="8">
        <v>3</v>
      </c>
      <c r="D205" s="8">
        <v>3</v>
      </c>
      <c r="E205" s="8">
        <v>4</v>
      </c>
      <c r="F205" s="8">
        <v>4</v>
      </c>
      <c r="G205" s="8">
        <v>4</v>
      </c>
      <c r="H205" s="8">
        <v>5</v>
      </c>
      <c r="I205" s="8">
        <v>5</v>
      </c>
      <c r="J205" s="8">
        <v>6</v>
      </c>
      <c r="K205" s="8">
        <v>16</v>
      </c>
      <c r="L205" s="8">
        <v>17</v>
      </c>
      <c r="M205" s="8">
        <v>18</v>
      </c>
      <c r="N205" s="8">
        <v>21</v>
      </c>
      <c r="O205" s="8">
        <v>25</v>
      </c>
      <c r="P205" s="8">
        <v>2</v>
      </c>
      <c r="Q205" s="8">
        <v>2</v>
      </c>
      <c r="R205" s="8">
        <v>2</v>
      </c>
      <c r="S205" s="8">
        <v>4</v>
      </c>
      <c r="T205" s="8">
        <v>4</v>
      </c>
      <c r="U205" s="8">
        <v>3</v>
      </c>
      <c r="V205" s="8">
        <v>6</v>
      </c>
      <c r="W205" s="8">
        <v>6</v>
      </c>
      <c r="X205" s="8">
        <v>9</v>
      </c>
      <c r="Y205" s="8">
        <v>13</v>
      </c>
    </row>
    <row r="206" spans="1:25" ht="12.75" x14ac:dyDescent="0.2">
      <c r="A206" s="8">
        <v>3</v>
      </c>
      <c r="B206" s="8">
        <v>3</v>
      </c>
      <c r="C206" s="8">
        <v>3</v>
      </c>
      <c r="D206" s="8">
        <v>3</v>
      </c>
      <c r="E206" s="8">
        <v>3</v>
      </c>
      <c r="F206" s="8">
        <v>3</v>
      </c>
      <c r="G206" s="8">
        <v>4</v>
      </c>
      <c r="H206" s="8">
        <v>4</v>
      </c>
      <c r="I206" s="8">
        <v>5</v>
      </c>
      <c r="J206" s="8">
        <v>5</v>
      </c>
      <c r="K206" s="8">
        <v>14</v>
      </c>
      <c r="L206" s="8">
        <v>15</v>
      </c>
      <c r="M206" s="8">
        <v>16</v>
      </c>
      <c r="N206" s="8">
        <v>20</v>
      </c>
      <c r="O206" s="8">
        <v>23</v>
      </c>
      <c r="P206" s="8">
        <v>1</v>
      </c>
      <c r="Q206" s="8">
        <v>2</v>
      </c>
      <c r="R206" s="8">
        <v>2</v>
      </c>
      <c r="S206" s="8">
        <v>3</v>
      </c>
      <c r="T206" s="8">
        <v>4</v>
      </c>
      <c r="U206" s="8">
        <v>4</v>
      </c>
      <c r="V206" s="8">
        <v>4</v>
      </c>
      <c r="W206" s="8">
        <v>4</v>
      </c>
      <c r="X206" s="8">
        <v>8</v>
      </c>
      <c r="Y206" s="8">
        <v>14</v>
      </c>
    </row>
    <row r="207" spans="1:25" ht="12.75" x14ac:dyDescent="0.2">
      <c r="A207" s="8">
        <v>2</v>
      </c>
      <c r="B207" s="8">
        <v>2</v>
      </c>
      <c r="C207" s="8">
        <v>2</v>
      </c>
      <c r="D207" s="8">
        <v>2</v>
      </c>
      <c r="E207" s="8">
        <v>3</v>
      </c>
      <c r="F207" s="8">
        <v>3</v>
      </c>
      <c r="G207" s="8">
        <v>4</v>
      </c>
      <c r="H207" s="8">
        <v>4</v>
      </c>
      <c r="I207" s="8">
        <v>4</v>
      </c>
      <c r="J207" s="8">
        <v>4</v>
      </c>
      <c r="K207" s="8">
        <v>16</v>
      </c>
      <c r="L207" s="8">
        <v>17</v>
      </c>
      <c r="M207" s="8">
        <v>17</v>
      </c>
      <c r="N207" s="8">
        <v>21</v>
      </c>
      <c r="O207" s="8">
        <v>24</v>
      </c>
      <c r="P207" s="8">
        <v>2</v>
      </c>
      <c r="Q207" s="8">
        <v>2</v>
      </c>
      <c r="R207" s="8">
        <v>4</v>
      </c>
      <c r="S207" s="8">
        <v>4</v>
      </c>
      <c r="T207" s="8">
        <v>4</v>
      </c>
      <c r="U207" s="8">
        <v>3</v>
      </c>
      <c r="V207" s="8">
        <v>5</v>
      </c>
      <c r="W207" s="8">
        <v>5</v>
      </c>
      <c r="X207" s="8">
        <v>9</v>
      </c>
      <c r="Y207" s="8">
        <v>13</v>
      </c>
    </row>
    <row r="208" spans="1:25" ht="12.75" x14ac:dyDescent="0.2">
      <c r="A208" s="8">
        <v>2</v>
      </c>
      <c r="B208" s="8">
        <v>2</v>
      </c>
      <c r="C208" s="8">
        <v>2</v>
      </c>
      <c r="D208" s="8">
        <v>2</v>
      </c>
      <c r="E208" s="8">
        <v>3</v>
      </c>
      <c r="F208" s="8">
        <v>3</v>
      </c>
      <c r="G208" s="8">
        <v>4</v>
      </c>
      <c r="H208" s="8">
        <v>4</v>
      </c>
      <c r="I208" s="8">
        <v>4</v>
      </c>
      <c r="J208" s="8">
        <v>4</v>
      </c>
      <c r="K208" s="8">
        <v>15</v>
      </c>
      <c r="L208" s="8">
        <v>16</v>
      </c>
      <c r="M208" s="8">
        <v>17</v>
      </c>
      <c r="N208" s="8">
        <v>21</v>
      </c>
      <c r="O208" s="8">
        <v>24</v>
      </c>
      <c r="P208" s="8">
        <v>1</v>
      </c>
      <c r="Q208" s="8">
        <v>2</v>
      </c>
      <c r="R208" s="8">
        <v>4</v>
      </c>
      <c r="S208" s="8">
        <v>4</v>
      </c>
      <c r="T208" s="8">
        <v>4</v>
      </c>
      <c r="U208" s="8">
        <v>3</v>
      </c>
      <c r="V208" s="8">
        <v>5</v>
      </c>
      <c r="W208" s="8">
        <v>5</v>
      </c>
      <c r="X208" s="8">
        <v>9</v>
      </c>
      <c r="Y208" s="8">
        <v>13</v>
      </c>
    </row>
    <row r="209" spans="1:25" ht="12.75" x14ac:dyDescent="0.2">
      <c r="A209" s="8">
        <v>2</v>
      </c>
      <c r="B209" s="8">
        <v>2</v>
      </c>
      <c r="C209" s="8">
        <v>2</v>
      </c>
      <c r="D209" s="8">
        <v>2</v>
      </c>
      <c r="E209" s="8">
        <v>3</v>
      </c>
      <c r="F209" s="8">
        <v>4</v>
      </c>
      <c r="G209" s="8">
        <v>4</v>
      </c>
      <c r="H209" s="8">
        <v>4</v>
      </c>
      <c r="I209" s="8">
        <v>5</v>
      </c>
      <c r="J209" s="8">
        <v>6</v>
      </c>
      <c r="K209" s="8">
        <v>15</v>
      </c>
      <c r="L209" s="8">
        <v>16</v>
      </c>
      <c r="M209" s="8">
        <v>17</v>
      </c>
      <c r="N209" s="8">
        <v>21</v>
      </c>
      <c r="O209" s="8">
        <v>24</v>
      </c>
      <c r="P209" s="8">
        <v>1</v>
      </c>
      <c r="Q209" s="8">
        <v>2</v>
      </c>
      <c r="R209" s="8">
        <v>3</v>
      </c>
      <c r="S209" s="8">
        <v>4</v>
      </c>
      <c r="T209" s="8">
        <v>4</v>
      </c>
      <c r="U209" s="8">
        <v>3</v>
      </c>
      <c r="V209" s="8">
        <v>5</v>
      </c>
      <c r="W209" s="8">
        <v>5</v>
      </c>
      <c r="X209" s="8">
        <v>9</v>
      </c>
      <c r="Y209" s="8">
        <v>13</v>
      </c>
    </row>
    <row r="210" spans="1:25" ht="12.75" x14ac:dyDescent="0.2">
      <c r="A210" s="8">
        <v>2</v>
      </c>
      <c r="B210" s="8">
        <v>3</v>
      </c>
      <c r="C210" s="8">
        <v>3</v>
      </c>
      <c r="D210" s="8">
        <v>3</v>
      </c>
      <c r="E210" s="8">
        <v>3</v>
      </c>
      <c r="F210" s="8">
        <v>3</v>
      </c>
      <c r="G210" s="8">
        <v>5</v>
      </c>
      <c r="H210" s="8">
        <v>5</v>
      </c>
      <c r="I210" s="8">
        <v>5</v>
      </c>
      <c r="J210" s="8">
        <v>100</v>
      </c>
      <c r="K210" s="8">
        <v>16</v>
      </c>
      <c r="L210" s="8">
        <v>17</v>
      </c>
      <c r="M210" s="8">
        <v>18</v>
      </c>
      <c r="N210" s="8">
        <v>21</v>
      </c>
      <c r="O210" s="8">
        <v>25</v>
      </c>
      <c r="P210" s="8">
        <v>2</v>
      </c>
      <c r="Q210" s="8">
        <v>2</v>
      </c>
      <c r="R210" s="8">
        <v>3</v>
      </c>
      <c r="S210" s="8">
        <v>5</v>
      </c>
      <c r="T210" s="8">
        <v>6</v>
      </c>
      <c r="U210" s="8">
        <v>4</v>
      </c>
      <c r="V210" s="8">
        <v>6</v>
      </c>
      <c r="W210" s="8">
        <v>6</v>
      </c>
      <c r="X210" s="8">
        <v>9</v>
      </c>
      <c r="Y210" s="8">
        <v>13</v>
      </c>
    </row>
    <row r="211" spans="1:25" ht="12.75" x14ac:dyDescent="0.2">
      <c r="A211" s="8">
        <v>2</v>
      </c>
      <c r="B211" s="8">
        <v>2</v>
      </c>
      <c r="C211" s="8">
        <v>2</v>
      </c>
      <c r="D211" s="8">
        <v>2</v>
      </c>
      <c r="E211" s="8">
        <v>2</v>
      </c>
      <c r="F211" s="8">
        <v>3</v>
      </c>
      <c r="G211" s="8">
        <v>4</v>
      </c>
      <c r="H211" s="8">
        <v>4</v>
      </c>
      <c r="I211" s="8">
        <v>4</v>
      </c>
      <c r="J211" s="8">
        <v>4</v>
      </c>
      <c r="K211" s="8">
        <v>16</v>
      </c>
      <c r="L211" s="8">
        <v>16</v>
      </c>
      <c r="M211" s="8">
        <v>17</v>
      </c>
      <c r="N211" s="8">
        <v>21</v>
      </c>
      <c r="O211" s="8">
        <v>24</v>
      </c>
      <c r="P211" s="8">
        <v>2</v>
      </c>
      <c r="Q211" s="8">
        <v>2</v>
      </c>
      <c r="R211" s="8">
        <v>3</v>
      </c>
      <c r="S211" s="8">
        <v>4</v>
      </c>
      <c r="T211" s="8">
        <v>5</v>
      </c>
      <c r="U211" s="8">
        <v>3</v>
      </c>
      <c r="V211" s="8">
        <v>5</v>
      </c>
      <c r="W211" s="8">
        <v>5</v>
      </c>
      <c r="X211" s="8">
        <v>9</v>
      </c>
      <c r="Y211" s="8">
        <v>13</v>
      </c>
    </row>
    <row r="212" spans="1:25" ht="12.75" x14ac:dyDescent="0.2">
      <c r="A212" s="8">
        <v>2</v>
      </c>
      <c r="B212" s="8">
        <v>2</v>
      </c>
      <c r="C212" s="8">
        <v>2</v>
      </c>
      <c r="D212" s="8">
        <v>2</v>
      </c>
      <c r="E212" s="8">
        <v>2</v>
      </c>
      <c r="F212" s="8">
        <v>3</v>
      </c>
      <c r="G212" s="8">
        <v>4</v>
      </c>
      <c r="H212" s="8">
        <v>4</v>
      </c>
      <c r="I212" s="8">
        <v>4</v>
      </c>
      <c r="J212" s="8">
        <v>5</v>
      </c>
      <c r="K212" s="8">
        <v>16</v>
      </c>
      <c r="L212" s="8">
        <v>16</v>
      </c>
      <c r="M212" s="8">
        <v>17</v>
      </c>
      <c r="N212" s="8">
        <v>21</v>
      </c>
      <c r="O212" s="8">
        <v>24</v>
      </c>
      <c r="P212" s="8">
        <v>2</v>
      </c>
      <c r="Q212" s="8">
        <v>2</v>
      </c>
      <c r="R212" s="8">
        <v>2</v>
      </c>
      <c r="S212" s="8">
        <v>4</v>
      </c>
      <c r="T212" s="8">
        <v>5</v>
      </c>
      <c r="U212" s="8">
        <v>3</v>
      </c>
      <c r="V212" s="8">
        <v>5</v>
      </c>
      <c r="W212" s="8">
        <v>5</v>
      </c>
      <c r="X212" s="8">
        <v>9</v>
      </c>
      <c r="Y212" s="8">
        <v>13</v>
      </c>
    </row>
    <row r="213" spans="1:25" ht="12.75" x14ac:dyDescent="0.2">
      <c r="A213" s="8">
        <v>1</v>
      </c>
      <c r="B213" s="8">
        <v>2</v>
      </c>
      <c r="C213" s="8">
        <v>2</v>
      </c>
      <c r="D213" s="8">
        <v>2</v>
      </c>
      <c r="E213" s="8">
        <v>2</v>
      </c>
      <c r="F213" s="8">
        <v>2</v>
      </c>
      <c r="G213" s="8">
        <v>4</v>
      </c>
      <c r="H213" s="8">
        <v>4</v>
      </c>
      <c r="I213" s="8">
        <v>4</v>
      </c>
      <c r="J213" s="8">
        <v>5</v>
      </c>
      <c r="K213" s="8">
        <v>14</v>
      </c>
      <c r="L213" s="8">
        <v>15</v>
      </c>
      <c r="M213" s="8">
        <v>16</v>
      </c>
      <c r="N213" s="8">
        <v>19</v>
      </c>
      <c r="O213" s="8">
        <v>24</v>
      </c>
      <c r="P213" s="8">
        <v>1</v>
      </c>
      <c r="Q213" s="8">
        <v>1</v>
      </c>
      <c r="R213" s="8">
        <v>3</v>
      </c>
      <c r="S213" s="8">
        <v>4</v>
      </c>
      <c r="T213" s="8">
        <v>5</v>
      </c>
      <c r="U213" s="8">
        <v>3</v>
      </c>
      <c r="V213" s="8">
        <v>5</v>
      </c>
      <c r="W213" s="8">
        <v>5</v>
      </c>
      <c r="X213" s="8">
        <v>7</v>
      </c>
      <c r="Y213" s="8">
        <v>12</v>
      </c>
    </row>
    <row r="214" spans="1:25" ht="12.75" x14ac:dyDescent="0.2">
      <c r="A214" s="8">
        <v>1</v>
      </c>
      <c r="B214" s="8">
        <v>2</v>
      </c>
      <c r="C214" s="8">
        <v>2</v>
      </c>
      <c r="D214" s="8">
        <v>2</v>
      </c>
      <c r="E214" s="8">
        <v>2</v>
      </c>
      <c r="F214" s="8">
        <v>2</v>
      </c>
      <c r="G214" s="8">
        <v>4</v>
      </c>
      <c r="H214" s="8">
        <v>4</v>
      </c>
      <c r="I214" s="8">
        <v>6</v>
      </c>
      <c r="J214" s="8">
        <v>100</v>
      </c>
      <c r="K214" s="8">
        <v>14</v>
      </c>
      <c r="L214" s="8">
        <v>15</v>
      </c>
      <c r="M214" s="8">
        <v>16</v>
      </c>
      <c r="N214" s="8">
        <v>19</v>
      </c>
      <c r="O214" s="8">
        <v>24</v>
      </c>
      <c r="P214" s="8">
        <v>1</v>
      </c>
      <c r="Q214" s="8">
        <v>1</v>
      </c>
      <c r="R214" s="8">
        <v>4</v>
      </c>
      <c r="S214" s="8">
        <v>4</v>
      </c>
      <c r="T214" s="8">
        <v>5</v>
      </c>
      <c r="U214" s="8">
        <v>3</v>
      </c>
      <c r="V214" s="8">
        <v>5</v>
      </c>
      <c r="W214" s="8">
        <v>5</v>
      </c>
      <c r="X214" s="8">
        <v>7</v>
      </c>
      <c r="Y214" s="8">
        <v>12</v>
      </c>
    </row>
    <row r="215" spans="1:25" ht="12.75" x14ac:dyDescent="0.2">
      <c r="A215" s="8">
        <v>2</v>
      </c>
      <c r="B215" s="8">
        <v>2</v>
      </c>
      <c r="C215" s="8">
        <v>2</v>
      </c>
      <c r="D215" s="8">
        <v>2</v>
      </c>
      <c r="E215" s="8">
        <v>3</v>
      </c>
      <c r="F215" s="8">
        <v>4</v>
      </c>
      <c r="G215" s="8">
        <v>5</v>
      </c>
      <c r="H215" s="8">
        <v>5</v>
      </c>
      <c r="I215" s="8">
        <v>5</v>
      </c>
      <c r="J215" s="8">
        <v>100</v>
      </c>
      <c r="K215" s="8">
        <v>14</v>
      </c>
      <c r="L215" s="8">
        <v>15</v>
      </c>
      <c r="M215" s="8">
        <v>16</v>
      </c>
      <c r="N215" s="8">
        <v>19</v>
      </c>
      <c r="O215" s="8">
        <v>24</v>
      </c>
      <c r="P215" s="8">
        <v>1</v>
      </c>
      <c r="Q215" s="8">
        <v>1</v>
      </c>
      <c r="R215" s="8">
        <v>4</v>
      </c>
      <c r="S215" s="8">
        <v>4</v>
      </c>
      <c r="T215" s="8">
        <v>5</v>
      </c>
      <c r="U215" s="8">
        <v>3</v>
      </c>
      <c r="V215" s="8">
        <v>5</v>
      </c>
      <c r="W215" s="8">
        <v>5</v>
      </c>
      <c r="X215" s="8">
        <v>7</v>
      </c>
      <c r="Y215" s="8">
        <v>12</v>
      </c>
    </row>
    <row r="216" spans="1:25" ht="12.75" x14ac:dyDescent="0.2">
      <c r="A216" s="8">
        <v>1</v>
      </c>
      <c r="B216" s="8">
        <v>2</v>
      </c>
      <c r="C216" s="8">
        <v>2</v>
      </c>
      <c r="D216" s="8">
        <v>2</v>
      </c>
      <c r="E216" s="8">
        <v>3</v>
      </c>
      <c r="F216" s="8">
        <v>4</v>
      </c>
      <c r="G216" s="8">
        <v>5</v>
      </c>
      <c r="H216" s="8">
        <v>5</v>
      </c>
      <c r="I216" s="8">
        <v>6</v>
      </c>
      <c r="J216" s="8">
        <v>100</v>
      </c>
      <c r="K216" s="8">
        <v>14</v>
      </c>
      <c r="L216" s="8">
        <v>15</v>
      </c>
      <c r="M216" s="8">
        <v>16</v>
      </c>
      <c r="N216" s="8">
        <v>19</v>
      </c>
      <c r="O216" s="8">
        <v>24</v>
      </c>
      <c r="P216" s="8">
        <v>1</v>
      </c>
      <c r="Q216" s="8">
        <v>1</v>
      </c>
      <c r="R216" s="8">
        <v>4</v>
      </c>
      <c r="S216" s="8">
        <v>4</v>
      </c>
      <c r="T216" s="8">
        <v>6</v>
      </c>
      <c r="U216" s="8">
        <v>3</v>
      </c>
      <c r="V216" s="8">
        <v>6</v>
      </c>
      <c r="W216" s="8">
        <v>6</v>
      </c>
      <c r="X216" s="8">
        <v>7</v>
      </c>
      <c r="Y216" s="8">
        <v>12</v>
      </c>
    </row>
    <row r="217" spans="1:25" ht="12.75" x14ac:dyDescent="0.2">
      <c r="A217" s="8">
        <v>1</v>
      </c>
      <c r="B217" s="8">
        <v>2</v>
      </c>
      <c r="C217" s="8">
        <v>2</v>
      </c>
      <c r="D217" s="8">
        <v>3</v>
      </c>
      <c r="E217" s="8">
        <v>4</v>
      </c>
      <c r="F217" s="8">
        <v>4</v>
      </c>
      <c r="G217" s="8">
        <v>5</v>
      </c>
      <c r="H217" s="8">
        <v>6</v>
      </c>
      <c r="I217" s="8">
        <v>6</v>
      </c>
      <c r="J217" s="8">
        <v>100</v>
      </c>
      <c r="K217" s="8">
        <v>14</v>
      </c>
      <c r="L217" s="8">
        <v>15</v>
      </c>
      <c r="M217" s="8">
        <v>16</v>
      </c>
      <c r="N217" s="8">
        <v>19</v>
      </c>
      <c r="O217" s="8">
        <v>25</v>
      </c>
      <c r="P217" s="8">
        <v>1</v>
      </c>
      <c r="Q217" s="8">
        <v>1</v>
      </c>
      <c r="R217" s="8">
        <v>4</v>
      </c>
      <c r="S217" s="8">
        <v>5</v>
      </c>
      <c r="T217" s="8">
        <v>6</v>
      </c>
      <c r="U217" s="8">
        <v>2</v>
      </c>
      <c r="V217" s="8">
        <v>6</v>
      </c>
      <c r="W217" s="8">
        <v>6</v>
      </c>
      <c r="X217" s="8">
        <v>7</v>
      </c>
      <c r="Y217" s="8">
        <v>12</v>
      </c>
    </row>
    <row r="218" spans="1:25" ht="12.75" x14ac:dyDescent="0.2">
      <c r="A218" s="8">
        <v>1</v>
      </c>
      <c r="B218" s="8">
        <v>2</v>
      </c>
      <c r="C218" s="8">
        <v>2</v>
      </c>
      <c r="D218" s="8">
        <v>3</v>
      </c>
      <c r="E218" s="8">
        <v>4</v>
      </c>
      <c r="F218" s="8">
        <v>4</v>
      </c>
      <c r="G218" s="8">
        <v>5</v>
      </c>
      <c r="H218" s="8">
        <v>6</v>
      </c>
      <c r="I218" s="8">
        <v>6</v>
      </c>
      <c r="J218" s="8">
        <v>100</v>
      </c>
      <c r="K218" s="8">
        <v>14</v>
      </c>
      <c r="L218" s="8">
        <v>15</v>
      </c>
      <c r="M218" s="8">
        <v>16</v>
      </c>
      <c r="N218" s="8">
        <v>19</v>
      </c>
      <c r="O218" s="8">
        <v>25</v>
      </c>
      <c r="P218" s="8">
        <v>1</v>
      </c>
      <c r="Q218" s="8">
        <v>1</v>
      </c>
      <c r="R218" s="8">
        <v>4</v>
      </c>
      <c r="S218" s="8">
        <v>4</v>
      </c>
      <c r="T218" s="8">
        <v>6</v>
      </c>
      <c r="U218" s="8">
        <v>2</v>
      </c>
      <c r="V218" s="8">
        <v>6</v>
      </c>
      <c r="W218" s="8">
        <v>6</v>
      </c>
      <c r="X218" s="8">
        <v>7</v>
      </c>
      <c r="Y218" s="8">
        <v>12</v>
      </c>
    </row>
    <row r="219" spans="1:25" ht="12.75" x14ac:dyDescent="0.2">
      <c r="A219" s="8">
        <v>2</v>
      </c>
      <c r="B219" s="8">
        <v>2</v>
      </c>
      <c r="C219" s="8">
        <v>2</v>
      </c>
      <c r="D219" s="8">
        <v>2</v>
      </c>
      <c r="E219" s="8">
        <v>3</v>
      </c>
      <c r="F219" s="8">
        <v>4</v>
      </c>
      <c r="G219" s="8">
        <v>4</v>
      </c>
      <c r="H219" s="8">
        <v>5</v>
      </c>
      <c r="I219" s="8">
        <v>5</v>
      </c>
      <c r="J219" s="8">
        <v>6</v>
      </c>
      <c r="K219" s="8">
        <v>15</v>
      </c>
      <c r="L219" s="8">
        <v>16</v>
      </c>
      <c r="M219" s="8">
        <v>17</v>
      </c>
      <c r="N219" s="8">
        <v>21</v>
      </c>
      <c r="O219" s="8">
        <v>24</v>
      </c>
      <c r="P219" s="8">
        <v>2</v>
      </c>
      <c r="Q219" s="8">
        <v>2</v>
      </c>
      <c r="R219" s="8">
        <v>4</v>
      </c>
      <c r="S219" s="8">
        <v>4</v>
      </c>
      <c r="T219" s="8">
        <v>4</v>
      </c>
      <c r="U219" s="8">
        <v>3</v>
      </c>
      <c r="V219" s="8">
        <v>5</v>
      </c>
      <c r="W219" s="8">
        <v>5</v>
      </c>
      <c r="X219" s="8">
        <v>9</v>
      </c>
      <c r="Y219" s="8">
        <v>13</v>
      </c>
    </row>
    <row r="220" spans="1:25" ht="12.75" x14ac:dyDescent="0.2">
      <c r="A220" s="8">
        <v>2</v>
      </c>
      <c r="B220" s="8">
        <v>2</v>
      </c>
      <c r="C220" s="8">
        <v>2</v>
      </c>
      <c r="D220" s="8">
        <v>3</v>
      </c>
      <c r="E220" s="8">
        <v>3</v>
      </c>
      <c r="F220" s="8">
        <v>4</v>
      </c>
      <c r="G220" s="8">
        <v>4</v>
      </c>
      <c r="H220" s="8">
        <v>5</v>
      </c>
      <c r="I220" s="8">
        <v>5</v>
      </c>
      <c r="J220" s="8">
        <v>5</v>
      </c>
      <c r="K220" s="8">
        <v>15</v>
      </c>
      <c r="L220" s="8">
        <v>16</v>
      </c>
      <c r="M220" s="8">
        <v>17</v>
      </c>
      <c r="N220" s="8">
        <v>20</v>
      </c>
      <c r="O220" s="8">
        <v>24</v>
      </c>
      <c r="P220" s="8">
        <v>1</v>
      </c>
      <c r="Q220" s="8">
        <v>2</v>
      </c>
      <c r="R220" s="8">
        <v>2</v>
      </c>
      <c r="S220" s="8">
        <v>4</v>
      </c>
      <c r="T220" s="8">
        <v>4</v>
      </c>
      <c r="U220" s="8">
        <v>3</v>
      </c>
      <c r="V220" s="8">
        <v>5</v>
      </c>
      <c r="W220" s="8">
        <v>5</v>
      </c>
      <c r="X220" s="8">
        <v>8</v>
      </c>
      <c r="Y220" s="8">
        <v>13</v>
      </c>
    </row>
    <row r="221" spans="1:25" ht="12.75" x14ac:dyDescent="0.2">
      <c r="A221" s="8">
        <v>3</v>
      </c>
      <c r="B221" s="8">
        <v>3</v>
      </c>
      <c r="C221" s="8">
        <v>3</v>
      </c>
      <c r="D221" s="8">
        <v>3</v>
      </c>
      <c r="E221" s="8">
        <v>4</v>
      </c>
      <c r="F221" s="8">
        <v>4</v>
      </c>
      <c r="G221" s="8">
        <v>5</v>
      </c>
      <c r="H221" s="8">
        <v>5</v>
      </c>
      <c r="I221" s="8">
        <v>5</v>
      </c>
      <c r="J221" s="8">
        <v>100</v>
      </c>
      <c r="K221" s="8">
        <v>16</v>
      </c>
      <c r="L221" s="8">
        <v>17</v>
      </c>
      <c r="M221" s="8">
        <v>18</v>
      </c>
      <c r="N221" s="8">
        <v>21</v>
      </c>
      <c r="O221" s="8">
        <v>25</v>
      </c>
      <c r="P221" s="8">
        <v>2</v>
      </c>
      <c r="Q221" s="8">
        <v>3</v>
      </c>
      <c r="R221" s="8">
        <v>5</v>
      </c>
      <c r="S221" s="8">
        <v>5</v>
      </c>
      <c r="T221" s="8">
        <v>6</v>
      </c>
      <c r="U221" s="8">
        <v>4</v>
      </c>
      <c r="V221" s="8">
        <v>6</v>
      </c>
      <c r="W221" s="8">
        <v>6</v>
      </c>
      <c r="X221" s="8">
        <v>9</v>
      </c>
      <c r="Y221" s="8">
        <v>13</v>
      </c>
    </row>
    <row r="222" spans="1:25" ht="12.75" x14ac:dyDescent="0.2">
      <c r="A222" s="8">
        <v>2</v>
      </c>
      <c r="B222" s="8">
        <v>3</v>
      </c>
      <c r="C222" s="8">
        <v>3</v>
      </c>
      <c r="D222" s="8">
        <v>3</v>
      </c>
      <c r="E222" s="8">
        <v>3</v>
      </c>
      <c r="F222" s="8">
        <v>3</v>
      </c>
      <c r="G222" s="8">
        <v>5</v>
      </c>
      <c r="H222" s="8">
        <v>5</v>
      </c>
      <c r="I222" s="8">
        <v>5</v>
      </c>
      <c r="J222" s="8">
        <v>100</v>
      </c>
      <c r="K222" s="8">
        <v>16</v>
      </c>
      <c r="L222" s="8">
        <v>17</v>
      </c>
      <c r="M222" s="8">
        <v>18</v>
      </c>
      <c r="N222" s="8">
        <v>21</v>
      </c>
      <c r="O222" s="8">
        <v>25</v>
      </c>
      <c r="P222" s="8">
        <v>2</v>
      </c>
      <c r="Q222" s="8">
        <v>2</v>
      </c>
      <c r="R222" s="8">
        <v>2</v>
      </c>
      <c r="S222" s="8">
        <v>3</v>
      </c>
      <c r="T222" s="8">
        <v>4</v>
      </c>
      <c r="U222" s="8">
        <v>3</v>
      </c>
      <c r="V222" s="8">
        <v>6</v>
      </c>
      <c r="W222" s="8">
        <v>6</v>
      </c>
      <c r="X222" s="8">
        <v>9</v>
      </c>
      <c r="Y222" s="8">
        <v>13</v>
      </c>
    </row>
    <row r="223" spans="1:25" ht="12.75" x14ac:dyDescent="0.2">
      <c r="A223" s="8">
        <v>2</v>
      </c>
      <c r="B223" s="8">
        <v>2</v>
      </c>
      <c r="C223" s="8">
        <v>2</v>
      </c>
      <c r="D223" s="8">
        <v>3</v>
      </c>
      <c r="E223" s="8">
        <v>3</v>
      </c>
      <c r="F223" s="8">
        <v>5</v>
      </c>
      <c r="G223" s="8">
        <v>5</v>
      </c>
      <c r="H223" s="8">
        <v>5</v>
      </c>
      <c r="I223" s="8">
        <v>6</v>
      </c>
      <c r="J223" s="8">
        <v>100</v>
      </c>
      <c r="K223" s="8">
        <v>16</v>
      </c>
      <c r="L223" s="8">
        <v>17</v>
      </c>
      <c r="M223" s="8">
        <v>18</v>
      </c>
      <c r="N223" s="8">
        <v>21</v>
      </c>
      <c r="O223" s="8">
        <v>25</v>
      </c>
      <c r="P223" s="8">
        <v>2</v>
      </c>
      <c r="Q223" s="8">
        <v>2</v>
      </c>
      <c r="R223" s="8">
        <v>2</v>
      </c>
      <c r="S223" s="8">
        <v>4</v>
      </c>
      <c r="T223" s="8">
        <v>6</v>
      </c>
      <c r="U223" s="8">
        <v>3</v>
      </c>
      <c r="V223" s="8">
        <v>6</v>
      </c>
      <c r="W223" s="8">
        <v>6</v>
      </c>
      <c r="X223" s="8">
        <v>9</v>
      </c>
      <c r="Y223" s="8">
        <v>14</v>
      </c>
    </row>
    <row r="224" spans="1:25" ht="12.75" x14ac:dyDescent="0.2">
      <c r="A224" s="8">
        <v>2</v>
      </c>
      <c r="B224" s="8">
        <v>2</v>
      </c>
      <c r="C224" s="8">
        <v>2</v>
      </c>
      <c r="D224" s="8">
        <v>2</v>
      </c>
      <c r="E224" s="8">
        <v>2</v>
      </c>
      <c r="F224" s="8">
        <v>4</v>
      </c>
      <c r="G224" s="8">
        <v>4</v>
      </c>
      <c r="H224" s="8">
        <v>4</v>
      </c>
      <c r="I224" s="8">
        <v>4</v>
      </c>
      <c r="J224" s="8">
        <v>5</v>
      </c>
      <c r="K224" s="8">
        <v>16</v>
      </c>
      <c r="L224" s="8">
        <v>16</v>
      </c>
      <c r="M224" s="8">
        <v>17</v>
      </c>
      <c r="N224" s="8">
        <v>21</v>
      </c>
      <c r="O224" s="8">
        <v>24</v>
      </c>
      <c r="P224" s="8">
        <v>2</v>
      </c>
      <c r="Q224" s="8">
        <v>2</v>
      </c>
      <c r="R224" s="8">
        <v>3</v>
      </c>
      <c r="S224" s="8">
        <v>4</v>
      </c>
      <c r="T224" s="8">
        <v>5</v>
      </c>
      <c r="U224" s="8">
        <v>3</v>
      </c>
      <c r="V224" s="8">
        <v>5</v>
      </c>
      <c r="W224" s="8">
        <v>5</v>
      </c>
      <c r="X224" s="8">
        <v>9</v>
      </c>
      <c r="Y224" s="8">
        <v>13</v>
      </c>
    </row>
    <row r="225" spans="1:25" ht="12.75" x14ac:dyDescent="0.2">
      <c r="A225" s="8">
        <v>2</v>
      </c>
      <c r="B225" s="8">
        <v>2</v>
      </c>
      <c r="C225" s="8">
        <v>2</v>
      </c>
      <c r="D225" s="8">
        <v>3</v>
      </c>
      <c r="E225" s="8">
        <v>4</v>
      </c>
      <c r="F225" s="8">
        <v>4</v>
      </c>
      <c r="G225" s="8">
        <v>5</v>
      </c>
      <c r="H225" s="8">
        <v>5</v>
      </c>
      <c r="I225" s="8">
        <v>5</v>
      </c>
      <c r="J225" s="8">
        <v>5</v>
      </c>
      <c r="K225" s="8">
        <v>14</v>
      </c>
      <c r="L225" s="8">
        <v>14</v>
      </c>
      <c r="M225" s="8">
        <v>15</v>
      </c>
      <c r="N225" s="8">
        <v>19</v>
      </c>
      <c r="O225" s="8">
        <v>24</v>
      </c>
      <c r="P225" s="8">
        <v>2</v>
      </c>
      <c r="Q225" s="8">
        <v>2</v>
      </c>
      <c r="R225" s="8">
        <v>4</v>
      </c>
      <c r="S225" s="8">
        <v>4</v>
      </c>
      <c r="T225" s="8">
        <v>5</v>
      </c>
      <c r="U225" s="8">
        <v>3</v>
      </c>
      <c r="V225" s="8">
        <v>3</v>
      </c>
      <c r="W225" s="8">
        <v>3</v>
      </c>
      <c r="X225" s="8">
        <v>7</v>
      </c>
      <c r="Y225" s="8">
        <v>13</v>
      </c>
    </row>
    <row r="226" spans="1:25" ht="12.75" x14ac:dyDescent="0.2">
      <c r="A226" s="8">
        <v>1</v>
      </c>
      <c r="B226" s="8">
        <v>2</v>
      </c>
      <c r="C226" s="8">
        <v>3</v>
      </c>
      <c r="D226" s="8">
        <v>3</v>
      </c>
      <c r="E226" s="8">
        <v>4</v>
      </c>
      <c r="F226" s="8">
        <v>5</v>
      </c>
      <c r="G226" s="8">
        <v>5</v>
      </c>
      <c r="H226" s="8">
        <v>5</v>
      </c>
      <c r="I226" s="8">
        <v>5</v>
      </c>
      <c r="J226" s="8">
        <v>6</v>
      </c>
      <c r="K226" s="8">
        <v>14</v>
      </c>
      <c r="L226" s="8">
        <v>15</v>
      </c>
      <c r="M226" s="8">
        <v>16</v>
      </c>
      <c r="N226" s="8">
        <v>20</v>
      </c>
      <c r="O226" s="8">
        <v>25</v>
      </c>
      <c r="P226" s="8">
        <v>1</v>
      </c>
      <c r="Q226" s="8">
        <v>1</v>
      </c>
      <c r="R226" s="8">
        <v>4</v>
      </c>
      <c r="S226" s="8">
        <v>5</v>
      </c>
      <c r="T226" s="8">
        <v>6</v>
      </c>
      <c r="U226" s="8">
        <v>3</v>
      </c>
      <c r="V226" s="8">
        <v>6</v>
      </c>
      <c r="W226" s="8">
        <v>6</v>
      </c>
      <c r="X226" s="8">
        <v>8</v>
      </c>
      <c r="Y226" s="8">
        <v>12</v>
      </c>
    </row>
    <row r="227" spans="1:25" ht="12.75" x14ac:dyDescent="0.2">
      <c r="A227" s="8">
        <v>2</v>
      </c>
      <c r="B227" s="8">
        <v>2</v>
      </c>
      <c r="C227" s="8">
        <v>2</v>
      </c>
      <c r="D227" s="8">
        <v>2</v>
      </c>
      <c r="E227" s="8">
        <v>2</v>
      </c>
      <c r="F227" s="8">
        <v>3</v>
      </c>
      <c r="G227" s="8">
        <v>4</v>
      </c>
      <c r="H227" s="8">
        <v>4</v>
      </c>
      <c r="I227" s="8">
        <v>5</v>
      </c>
      <c r="J227" s="8">
        <v>5</v>
      </c>
      <c r="K227" s="8">
        <v>16</v>
      </c>
      <c r="L227" s="8">
        <v>16</v>
      </c>
      <c r="M227" s="8">
        <v>17</v>
      </c>
      <c r="N227" s="8">
        <v>21</v>
      </c>
      <c r="O227" s="8">
        <v>24</v>
      </c>
      <c r="P227" s="8">
        <v>2</v>
      </c>
      <c r="Q227" s="8">
        <v>2</v>
      </c>
      <c r="R227" s="8">
        <v>2</v>
      </c>
      <c r="S227" s="8">
        <v>4</v>
      </c>
      <c r="T227" s="8">
        <v>4</v>
      </c>
      <c r="U227" s="8">
        <v>3</v>
      </c>
      <c r="V227" s="8">
        <v>5</v>
      </c>
      <c r="W227" s="8">
        <v>5</v>
      </c>
      <c r="X227" s="8">
        <v>9</v>
      </c>
      <c r="Y227" s="8">
        <v>13</v>
      </c>
    </row>
    <row r="228" spans="1:25" ht="12.75" x14ac:dyDescent="0.2">
      <c r="A228" s="8">
        <v>2</v>
      </c>
      <c r="B228" s="8">
        <v>2</v>
      </c>
      <c r="C228" s="8">
        <v>2</v>
      </c>
      <c r="D228" s="8">
        <v>2</v>
      </c>
      <c r="E228" s="8">
        <v>3</v>
      </c>
      <c r="F228" s="8">
        <v>3</v>
      </c>
      <c r="G228" s="8">
        <v>3</v>
      </c>
      <c r="H228" s="8">
        <v>5</v>
      </c>
      <c r="I228" s="8">
        <v>5</v>
      </c>
      <c r="J228" s="8">
        <v>5</v>
      </c>
      <c r="K228" s="8">
        <v>15</v>
      </c>
      <c r="L228" s="8">
        <v>16</v>
      </c>
      <c r="M228" s="8">
        <v>17</v>
      </c>
      <c r="N228" s="8">
        <v>20</v>
      </c>
      <c r="O228" s="8">
        <v>24</v>
      </c>
      <c r="P228" s="8">
        <v>1</v>
      </c>
      <c r="Q228" s="8">
        <v>2</v>
      </c>
      <c r="R228" s="8">
        <v>2</v>
      </c>
      <c r="S228" s="8">
        <v>2</v>
      </c>
      <c r="T228" s="8">
        <v>3</v>
      </c>
      <c r="U228" s="8">
        <v>3</v>
      </c>
      <c r="V228" s="8">
        <v>5</v>
      </c>
      <c r="W228" s="8">
        <v>5</v>
      </c>
      <c r="X228" s="8">
        <v>8</v>
      </c>
      <c r="Y228" s="8">
        <v>13</v>
      </c>
    </row>
    <row r="229" spans="1:25" ht="12.75" x14ac:dyDescent="0.2">
      <c r="A229" s="8">
        <v>3</v>
      </c>
      <c r="B229" s="8">
        <v>3</v>
      </c>
      <c r="C229" s="8">
        <v>3</v>
      </c>
      <c r="D229" s="8">
        <v>3</v>
      </c>
      <c r="E229" s="8">
        <v>3</v>
      </c>
      <c r="F229" s="8">
        <v>5</v>
      </c>
      <c r="G229" s="8">
        <v>5</v>
      </c>
      <c r="H229" s="8">
        <v>5</v>
      </c>
      <c r="I229" s="8">
        <v>5</v>
      </c>
      <c r="J229" s="8">
        <v>6</v>
      </c>
      <c r="K229" s="8">
        <v>16</v>
      </c>
      <c r="L229" s="8">
        <v>17</v>
      </c>
      <c r="M229" s="8">
        <v>18</v>
      </c>
      <c r="N229" s="8">
        <v>22</v>
      </c>
      <c r="O229" s="8">
        <v>25</v>
      </c>
      <c r="P229" s="8">
        <v>3</v>
      </c>
      <c r="Q229" s="8">
        <v>3</v>
      </c>
      <c r="R229" s="8">
        <v>4</v>
      </c>
      <c r="S229" s="8">
        <v>4</v>
      </c>
      <c r="T229" s="8">
        <v>6</v>
      </c>
      <c r="U229" s="8">
        <v>4</v>
      </c>
      <c r="V229" s="8">
        <v>6</v>
      </c>
      <c r="W229" s="8">
        <v>6</v>
      </c>
      <c r="X229" s="8">
        <v>10</v>
      </c>
      <c r="Y229" s="8">
        <v>14</v>
      </c>
    </row>
    <row r="230" spans="1:25" ht="12.75" x14ac:dyDescent="0.2">
      <c r="A230" s="8">
        <v>3</v>
      </c>
      <c r="B230" s="8">
        <v>3</v>
      </c>
      <c r="C230" s="8">
        <v>3</v>
      </c>
      <c r="D230" s="8">
        <v>3</v>
      </c>
      <c r="E230" s="8">
        <v>3</v>
      </c>
      <c r="F230" s="8">
        <v>5</v>
      </c>
      <c r="G230" s="8">
        <v>6</v>
      </c>
      <c r="H230" s="8">
        <v>6</v>
      </c>
      <c r="I230" s="8">
        <v>7</v>
      </c>
      <c r="J230" s="8">
        <v>100</v>
      </c>
      <c r="K230" s="8">
        <v>17</v>
      </c>
      <c r="L230" s="8">
        <v>18</v>
      </c>
      <c r="M230" s="8">
        <v>18</v>
      </c>
      <c r="N230" s="8">
        <v>22</v>
      </c>
      <c r="O230" s="8">
        <v>25</v>
      </c>
      <c r="P230" s="8">
        <v>3</v>
      </c>
      <c r="Q230" s="8">
        <v>3</v>
      </c>
      <c r="R230" s="8">
        <v>5</v>
      </c>
      <c r="S230" s="8">
        <v>5</v>
      </c>
      <c r="T230" s="8">
        <v>6</v>
      </c>
      <c r="U230" s="8">
        <v>4</v>
      </c>
      <c r="V230" s="8">
        <v>7</v>
      </c>
      <c r="W230" s="8">
        <v>7</v>
      </c>
      <c r="X230" s="8">
        <v>10</v>
      </c>
      <c r="Y230" s="8">
        <v>12</v>
      </c>
    </row>
    <row r="231" spans="1:25" ht="12.75" x14ac:dyDescent="0.2">
      <c r="A231" s="8">
        <v>3</v>
      </c>
      <c r="B231" s="8">
        <v>3</v>
      </c>
      <c r="C231" s="8">
        <v>3</v>
      </c>
      <c r="D231" s="8">
        <v>3</v>
      </c>
      <c r="E231" s="8">
        <v>4</v>
      </c>
      <c r="F231" s="8">
        <v>4</v>
      </c>
      <c r="G231" s="8">
        <v>5</v>
      </c>
      <c r="H231" s="8">
        <v>5</v>
      </c>
      <c r="I231" s="8">
        <v>5</v>
      </c>
      <c r="J231" s="8">
        <v>100</v>
      </c>
      <c r="K231" s="8">
        <v>16</v>
      </c>
      <c r="L231" s="8">
        <v>17</v>
      </c>
      <c r="M231" s="8">
        <v>18</v>
      </c>
      <c r="N231" s="8">
        <v>21</v>
      </c>
      <c r="O231" s="8">
        <v>25</v>
      </c>
      <c r="P231" s="8">
        <v>2</v>
      </c>
      <c r="Q231" s="8">
        <v>3</v>
      </c>
      <c r="R231" s="8">
        <v>4</v>
      </c>
      <c r="S231" s="8">
        <v>5</v>
      </c>
      <c r="T231" s="8">
        <v>6</v>
      </c>
      <c r="U231" s="8">
        <v>4</v>
      </c>
      <c r="V231" s="8">
        <v>6</v>
      </c>
      <c r="W231" s="8">
        <v>6</v>
      </c>
      <c r="X231" s="8">
        <v>9</v>
      </c>
      <c r="Y231" s="8">
        <v>13</v>
      </c>
    </row>
    <row r="232" spans="1:25" ht="12.75" x14ac:dyDescent="0.2">
      <c r="A232" s="8">
        <v>2</v>
      </c>
      <c r="B232" s="8">
        <v>2</v>
      </c>
      <c r="C232" s="8">
        <v>2</v>
      </c>
      <c r="D232" s="8">
        <v>2</v>
      </c>
      <c r="E232" s="8">
        <v>3</v>
      </c>
      <c r="F232" s="8">
        <v>4</v>
      </c>
      <c r="G232" s="8">
        <v>4</v>
      </c>
      <c r="H232" s="8">
        <v>4</v>
      </c>
      <c r="I232" s="8">
        <v>4</v>
      </c>
      <c r="J232" s="8">
        <v>5</v>
      </c>
      <c r="K232" s="8">
        <v>15</v>
      </c>
      <c r="L232" s="8">
        <v>16</v>
      </c>
      <c r="M232" s="8">
        <v>17</v>
      </c>
      <c r="N232" s="8">
        <v>21</v>
      </c>
      <c r="O232" s="8">
        <v>24</v>
      </c>
      <c r="P232" s="8">
        <v>2</v>
      </c>
      <c r="Q232" s="8">
        <v>3</v>
      </c>
      <c r="R232" s="8">
        <v>4</v>
      </c>
      <c r="S232" s="8">
        <v>4</v>
      </c>
      <c r="T232" s="8">
        <v>5</v>
      </c>
      <c r="U232" s="8">
        <v>3</v>
      </c>
      <c r="V232" s="8">
        <v>5</v>
      </c>
      <c r="W232" s="8">
        <v>5</v>
      </c>
      <c r="X232" s="8">
        <v>9</v>
      </c>
      <c r="Y232" s="8">
        <v>13</v>
      </c>
    </row>
    <row r="233" spans="1:25" ht="12.75" x14ac:dyDescent="0.2">
      <c r="A233" s="8">
        <v>3</v>
      </c>
      <c r="B233" s="8">
        <v>3</v>
      </c>
      <c r="C233" s="8">
        <v>3</v>
      </c>
      <c r="D233" s="8">
        <v>3</v>
      </c>
      <c r="E233" s="8">
        <v>3</v>
      </c>
      <c r="F233" s="8">
        <v>5</v>
      </c>
      <c r="G233" s="8">
        <v>5</v>
      </c>
      <c r="H233" s="8">
        <v>5</v>
      </c>
      <c r="I233" s="8">
        <v>6</v>
      </c>
      <c r="J233" s="8">
        <v>100</v>
      </c>
      <c r="K233" s="8">
        <v>16</v>
      </c>
      <c r="L233" s="8">
        <v>17</v>
      </c>
      <c r="M233" s="8">
        <v>18</v>
      </c>
      <c r="N233" s="8">
        <v>22</v>
      </c>
      <c r="O233" s="8">
        <v>25</v>
      </c>
      <c r="P233" s="8">
        <v>3</v>
      </c>
      <c r="Q233" s="8">
        <v>3</v>
      </c>
      <c r="R233" s="8">
        <v>4</v>
      </c>
      <c r="S233" s="8">
        <v>5</v>
      </c>
      <c r="T233" s="8">
        <v>6</v>
      </c>
      <c r="U233" s="8">
        <v>4</v>
      </c>
      <c r="V233" s="8">
        <v>6</v>
      </c>
      <c r="W233" s="8">
        <v>6</v>
      </c>
      <c r="X233" s="8">
        <v>10</v>
      </c>
      <c r="Y233" s="8">
        <v>13</v>
      </c>
    </row>
    <row r="234" spans="1:25" ht="12.75" x14ac:dyDescent="0.2">
      <c r="A234" s="8">
        <v>2</v>
      </c>
      <c r="B234" s="8">
        <v>3</v>
      </c>
      <c r="C234" s="8">
        <v>3</v>
      </c>
      <c r="D234" s="8">
        <v>3</v>
      </c>
      <c r="E234" s="8">
        <v>3</v>
      </c>
      <c r="F234" s="8">
        <v>5</v>
      </c>
      <c r="G234" s="8">
        <v>5</v>
      </c>
      <c r="H234" s="8">
        <v>5</v>
      </c>
      <c r="I234" s="8">
        <v>5</v>
      </c>
      <c r="J234" s="8">
        <v>100</v>
      </c>
      <c r="K234" s="8">
        <v>16</v>
      </c>
      <c r="L234" s="8">
        <v>17</v>
      </c>
      <c r="M234" s="8">
        <v>18</v>
      </c>
      <c r="N234" s="8">
        <v>22</v>
      </c>
      <c r="O234" s="8">
        <v>25</v>
      </c>
      <c r="P234" s="8">
        <v>2</v>
      </c>
      <c r="Q234" s="8">
        <v>2</v>
      </c>
      <c r="R234" s="8">
        <v>3</v>
      </c>
      <c r="S234" s="8">
        <v>5</v>
      </c>
      <c r="T234" s="8">
        <v>6</v>
      </c>
      <c r="U234" s="8">
        <v>4</v>
      </c>
      <c r="V234" s="8">
        <v>6</v>
      </c>
      <c r="W234" s="8">
        <v>6</v>
      </c>
      <c r="X234" s="8">
        <v>10</v>
      </c>
      <c r="Y234" s="8">
        <v>13</v>
      </c>
    </row>
    <row r="235" spans="1:25" ht="12.75" x14ac:dyDescent="0.2">
      <c r="A235" s="8">
        <v>2</v>
      </c>
      <c r="B235" s="8">
        <v>2</v>
      </c>
      <c r="C235" s="8">
        <v>2</v>
      </c>
      <c r="D235" s="8">
        <v>2</v>
      </c>
      <c r="E235" s="8">
        <v>2</v>
      </c>
      <c r="F235" s="8">
        <v>4</v>
      </c>
      <c r="G235" s="8">
        <v>4</v>
      </c>
      <c r="H235" s="8">
        <v>4</v>
      </c>
      <c r="I235" s="8">
        <v>4</v>
      </c>
      <c r="J235" s="8">
        <v>5</v>
      </c>
      <c r="K235" s="8">
        <v>16</v>
      </c>
      <c r="L235" s="8">
        <v>16</v>
      </c>
      <c r="M235" s="8">
        <v>17</v>
      </c>
      <c r="N235" s="8">
        <v>21</v>
      </c>
      <c r="O235" s="8">
        <v>24</v>
      </c>
      <c r="P235" s="8">
        <v>2</v>
      </c>
      <c r="Q235" s="8">
        <v>2</v>
      </c>
      <c r="R235" s="8">
        <v>3</v>
      </c>
      <c r="S235" s="8">
        <v>4</v>
      </c>
      <c r="T235" s="8">
        <v>5</v>
      </c>
      <c r="U235" s="8">
        <v>3</v>
      </c>
      <c r="V235" s="8">
        <v>5</v>
      </c>
      <c r="W235" s="8">
        <v>5</v>
      </c>
      <c r="X235" s="8">
        <v>9</v>
      </c>
      <c r="Y235" s="8">
        <v>13</v>
      </c>
    </row>
    <row r="236" spans="1:25" ht="12.75" x14ac:dyDescent="0.2">
      <c r="A236" s="8">
        <v>1</v>
      </c>
      <c r="B236" s="8">
        <v>1</v>
      </c>
      <c r="C236" s="8">
        <v>2</v>
      </c>
      <c r="D236" s="8">
        <v>3</v>
      </c>
      <c r="E236" s="8">
        <v>4</v>
      </c>
      <c r="F236" s="8">
        <v>4</v>
      </c>
      <c r="G236" s="8">
        <v>4</v>
      </c>
      <c r="H236" s="8">
        <v>5</v>
      </c>
      <c r="I236" s="8">
        <v>5</v>
      </c>
      <c r="J236" s="8">
        <v>100</v>
      </c>
      <c r="K236" s="8">
        <v>14</v>
      </c>
      <c r="L236" s="8">
        <v>15</v>
      </c>
      <c r="M236" s="8">
        <v>15</v>
      </c>
      <c r="N236" s="8">
        <v>19</v>
      </c>
      <c r="O236" s="8">
        <v>25</v>
      </c>
      <c r="P236" s="8">
        <v>1</v>
      </c>
      <c r="Q236" s="8">
        <v>1</v>
      </c>
      <c r="R236" s="8">
        <v>4</v>
      </c>
      <c r="S236" s="8">
        <v>4</v>
      </c>
      <c r="T236" s="8">
        <v>6</v>
      </c>
      <c r="U236" s="8">
        <v>2</v>
      </c>
      <c r="V236" s="8">
        <v>6</v>
      </c>
      <c r="W236" s="8">
        <v>6</v>
      </c>
      <c r="X236" s="8">
        <v>7</v>
      </c>
      <c r="Y236" s="8">
        <v>12</v>
      </c>
    </row>
    <row r="237" spans="1:25" ht="12.75" x14ac:dyDescent="0.2">
      <c r="A237" s="8">
        <v>3</v>
      </c>
      <c r="B237" s="8">
        <v>3</v>
      </c>
      <c r="C237" s="8">
        <v>3</v>
      </c>
      <c r="D237" s="8">
        <v>3</v>
      </c>
      <c r="E237" s="8">
        <v>3</v>
      </c>
      <c r="F237" s="8">
        <v>5</v>
      </c>
      <c r="G237" s="8">
        <v>5</v>
      </c>
      <c r="H237" s="8">
        <v>6</v>
      </c>
      <c r="I237" s="8">
        <v>6</v>
      </c>
      <c r="J237" s="8">
        <v>7</v>
      </c>
      <c r="K237" s="8">
        <v>16</v>
      </c>
      <c r="L237" s="8">
        <v>17</v>
      </c>
      <c r="M237" s="8">
        <v>18</v>
      </c>
      <c r="N237" s="8">
        <v>22</v>
      </c>
      <c r="O237" s="8">
        <v>25</v>
      </c>
      <c r="P237" s="8">
        <v>2</v>
      </c>
      <c r="Q237" s="8">
        <v>3</v>
      </c>
      <c r="R237" s="8">
        <v>3</v>
      </c>
      <c r="S237" s="8">
        <v>5</v>
      </c>
      <c r="T237" s="8">
        <v>6</v>
      </c>
      <c r="U237" s="8">
        <v>4</v>
      </c>
      <c r="V237" s="8">
        <v>6</v>
      </c>
      <c r="W237" s="8">
        <v>6</v>
      </c>
      <c r="X237" s="8">
        <v>10</v>
      </c>
      <c r="Y237" s="8">
        <v>14</v>
      </c>
    </row>
    <row r="238" spans="1:25" ht="12.75" x14ac:dyDescent="0.2">
      <c r="A238" s="8">
        <v>2</v>
      </c>
      <c r="B238" s="8">
        <v>2</v>
      </c>
      <c r="C238" s="8">
        <v>3</v>
      </c>
      <c r="D238" s="8">
        <v>3</v>
      </c>
      <c r="E238" s="8">
        <v>3</v>
      </c>
      <c r="F238" s="8">
        <v>3</v>
      </c>
      <c r="G238" s="8">
        <v>3</v>
      </c>
      <c r="H238" s="8">
        <v>3</v>
      </c>
      <c r="I238" s="8">
        <v>4</v>
      </c>
      <c r="J238" s="8">
        <v>4</v>
      </c>
      <c r="K238" s="8">
        <v>12</v>
      </c>
      <c r="L238" s="8">
        <v>13</v>
      </c>
      <c r="M238" s="8">
        <v>14</v>
      </c>
      <c r="N238" s="8">
        <v>17</v>
      </c>
      <c r="O238" s="8">
        <v>23</v>
      </c>
      <c r="P238" s="8">
        <v>0</v>
      </c>
      <c r="Q238" s="8">
        <v>1</v>
      </c>
      <c r="R238" s="8">
        <v>2</v>
      </c>
      <c r="S238" s="8">
        <v>3</v>
      </c>
      <c r="T238" s="8">
        <v>3</v>
      </c>
      <c r="U238" s="8">
        <v>2</v>
      </c>
      <c r="V238" s="8">
        <v>2</v>
      </c>
      <c r="W238" s="8">
        <v>4</v>
      </c>
      <c r="X238" s="8">
        <v>5</v>
      </c>
      <c r="Y238" s="8">
        <v>13</v>
      </c>
    </row>
    <row r="239" spans="1:25" ht="12.75" x14ac:dyDescent="0.2">
      <c r="A239" s="8">
        <v>3</v>
      </c>
      <c r="B239" s="8">
        <v>3</v>
      </c>
      <c r="C239" s="8">
        <v>3</v>
      </c>
      <c r="D239" s="8">
        <v>3</v>
      </c>
      <c r="E239" s="8">
        <v>3</v>
      </c>
      <c r="F239" s="8">
        <v>5</v>
      </c>
      <c r="G239" s="8">
        <v>5</v>
      </c>
      <c r="H239" s="8">
        <v>5</v>
      </c>
      <c r="I239" s="8">
        <v>5</v>
      </c>
      <c r="J239" s="8">
        <v>100</v>
      </c>
      <c r="K239" s="8">
        <v>16</v>
      </c>
      <c r="L239" s="8">
        <v>17</v>
      </c>
      <c r="M239" s="8">
        <v>18</v>
      </c>
      <c r="N239" s="8">
        <v>22</v>
      </c>
      <c r="O239" s="8">
        <v>25</v>
      </c>
      <c r="P239" s="8">
        <v>2</v>
      </c>
      <c r="Q239" s="8">
        <v>3</v>
      </c>
      <c r="R239" s="8">
        <v>4</v>
      </c>
      <c r="S239" s="8">
        <v>5</v>
      </c>
      <c r="T239" s="8">
        <v>6</v>
      </c>
      <c r="U239" s="8">
        <v>4</v>
      </c>
      <c r="V239" s="8">
        <v>6</v>
      </c>
      <c r="W239" s="8">
        <v>6</v>
      </c>
      <c r="X239" s="8">
        <v>9</v>
      </c>
      <c r="Y239" s="8">
        <v>13</v>
      </c>
    </row>
    <row r="240" spans="1:25" ht="12.75" x14ac:dyDescent="0.2">
      <c r="A240" s="8">
        <v>3</v>
      </c>
      <c r="B240" s="8">
        <v>3</v>
      </c>
      <c r="C240" s="8">
        <v>3</v>
      </c>
      <c r="D240" s="8">
        <v>3</v>
      </c>
      <c r="E240" s="8">
        <v>3</v>
      </c>
      <c r="F240" s="8">
        <v>3</v>
      </c>
      <c r="G240" s="8">
        <v>4</v>
      </c>
      <c r="H240" s="8">
        <v>4</v>
      </c>
      <c r="I240" s="8">
        <v>4</v>
      </c>
      <c r="J240" s="8">
        <v>5</v>
      </c>
      <c r="K240" s="8">
        <v>14</v>
      </c>
      <c r="L240" s="8">
        <v>15</v>
      </c>
      <c r="M240" s="8">
        <v>16</v>
      </c>
      <c r="N240" s="8">
        <v>20</v>
      </c>
      <c r="O240" s="8">
        <v>23</v>
      </c>
      <c r="P240" s="8">
        <v>1</v>
      </c>
      <c r="Q240" s="8">
        <v>2</v>
      </c>
      <c r="R240" s="8">
        <v>2</v>
      </c>
      <c r="S240" s="8">
        <v>3</v>
      </c>
      <c r="T240" s="8">
        <v>4</v>
      </c>
      <c r="U240" s="8">
        <v>4</v>
      </c>
      <c r="V240" s="8">
        <v>4</v>
      </c>
      <c r="W240" s="8">
        <v>4</v>
      </c>
      <c r="X240" s="8">
        <v>8</v>
      </c>
      <c r="Y240" s="8">
        <v>14</v>
      </c>
    </row>
    <row r="241" spans="1:25" ht="12.75" x14ac:dyDescent="0.2">
      <c r="A241" s="8">
        <v>1</v>
      </c>
      <c r="B241" s="8">
        <v>2</v>
      </c>
      <c r="C241" s="8">
        <v>3</v>
      </c>
      <c r="D241" s="8">
        <v>3</v>
      </c>
      <c r="E241" s="8">
        <v>3</v>
      </c>
      <c r="F241" s="8">
        <v>3</v>
      </c>
      <c r="G241" s="8">
        <v>4</v>
      </c>
      <c r="H241" s="8">
        <v>4</v>
      </c>
      <c r="I241" s="8">
        <v>4</v>
      </c>
      <c r="J241" s="8">
        <v>5</v>
      </c>
      <c r="K241" s="8">
        <v>13</v>
      </c>
      <c r="L241" s="8">
        <v>14</v>
      </c>
      <c r="M241" s="8">
        <v>15</v>
      </c>
      <c r="N241" s="8">
        <v>18</v>
      </c>
      <c r="O241" s="8">
        <v>23</v>
      </c>
      <c r="P241" s="8">
        <v>0</v>
      </c>
      <c r="Q241" s="8">
        <v>1</v>
      </c>
      <c r="R241" s="8">
        <v>2</v>
      </c>
      <c r="S241" s="8">
        <v>3</v>
      </c>
      <c r="T241" s="8">
        <v>3</v>
      </c>
      <c r="U241" s="8">
        <v>2</v>
      </c>
      <c r="V241" s="8">
        <v>2</v>
      </c>
      <c r="W241" s="8">
        <v>4</v>
      </c>
      <c r="X241" s="8">
        <v>6</v>
      </c>
      <c r="Y241" s="8">
        <v>13</v>
      </c>
    </row>
    <row r="242" spans="1:25" ht="12.75" x14ac:dyDescent="0.2">
      <c r="A242" s="8">
        <v>2</v>
      </c>
      <c r="B242" s="8">
        <v>2</v>
      </c>
      <c r="C242" s="8">
        <v>2</v>
      </c>
      <c r="D242" s="8">
        <v>2</v>
      </c>
      <c r="E242" s="8">
        <v>4</v>
      </c>
      <c r="F242" s="8">
        <v>4</v>
      </c>
      <c r="G242" s="8">
        <v>4</v>
      </c>
      <c r="H242" s="8">
        <v>5</v>
      </c>
      <c r="I242" s="8">
        <v>5</v>
      </c>
      <c r="J242" s="8">
        <v>100</v>
      </c>
      <c r="K242" s="8">
        <v>14</v>
      </c>
      <c r="L242" s="8">
        <v>15</v>
      </c>
      <c r="M242" s="8">
        <v>16</v>
      </c>
      <c r="N242" s="8">
        <v>19</v>
      </c>
      <c r="O242" s="8">
        <v>24</v>
      </c>
      <c r="P242" s="8">
        <v>1</v>
      </c>
      <c r="Q242" s="8">
        <v>1</v>
      </c>
      <c r="R242" s="8">
        <v>4</v>
      </c>
      <c r="S242" s="8">
        <v>4</v>
      </c>
      <c r="T242" s="8">
        <v>5</v>
      </c>
      <c r="U242" s="8">
        <v>3</v>
      </c>
      <c r="V242" s="8">
        <v>5</v>
      </c>
      <c r="W242" s="8">
        <v>5</v>
      </c>
      <c r="X242" s="8">
        <v>7</v>
      </c>
      <c r="Y242" s="8">
        <v>12</v>
      </c>
    </row>
    <row r="243" spans="1:25" ht="12.75" x14ac:dyDescent="0.2">
      <c r="A243" s="8">
        <v>3</v>
      </c>
      <c r="B243" s="8">
        <v>3</v>
      </c>
      <c r="C243" s="8">
        <v>4</v>
      </c>
      <c r="D243" s="8">
        <v>4</v>
      </c>
      <c r="E243" s="8">
        <v>4</v>
      </c>
      <c r="F243" s="8">
        <v>4</v>
      </c>
      <c r="G243" s="8">
        <v>6</v>
      </c>
      <c r="H243" s="8">
        <v>6</v>
      </c>
      <c r="I243" s="8">
        <v>6</v>
      </c>
      <c r="J243" s="8">
        <v>6</v>
      </c>
      <c r="K243" s="8">
        <v>16</v>
      </c>
      <c r="L243" s="8">
        <v>17</v>
      </c>
      <c r="M243" s="8">
        <v>18</v>
      </c>
      <c r="N243" s="8">
        <v>21</v>
      </c>
      <c r="O243" s="8">
        <v>25</v>
      </c>
      <c r="P243" s="8">
        <v>2</v>
      </c>
      <c r="Q243" s="8">
        <v>3</v>
      </c>
      <c r="R243" s="8">
        <v>3</v>
      </c>
      <c r="S243" s="8">
        <v>4</v>
      </c>
      <c r="T243" s="8">
        <v>6</v>
      </c>
      <c r="U243" s="8">
        <v>4</v>
      </c>
      <c r="V243" s="8">
        <v>6</v>
      </c>
      <c r="W243" s="8">
        <v>6</v>
      </c>
      <c r="X243" s="8">
        <v>9</v>
      </c>
      <c r="Y243" s="8">
        <v>13</v>
      </c>
    </row>
    <row r="244" spans="1:25" ht="12.75" x14ac:dyDescent="0.2">
      <c r="A244" s="8">
        <v>2</v>
      </c>
      <c r="B244" s="8">
        <v>2</v>
      </c>
      <c r="C244" s="8">
        <v>3</v>
      </c>
      <c r="D244" s="8">
        <v>4</v>
      </c>
      <c r="E244" s="8">
        <v>4</v>
      </c>
      <c r="F244" s="8">
        <v>4</v>
      </c>
      <c r="G244" s="8">
        <v>5</v>
      </c>
      <c r="H244" s="8">
        <v>5</v>
      </c>
      <c r="I244" s="8">
        <v>6</v>
      </c>
      <c r="J244" s="8">
        <v>100</v>
      </c>
      <c r="K244" s="8">
        <v>16</v>
      </c>
      <c r="L244" s="8">
        <v>17</v>
      </c>
      <c r="M244" s="8">
        <v>17</v>
      </c>
      <c r="N244" s="8">
        <v>21</v>
      </c>
      <c r="O244" s="8">
        <v>24</v>
      </c>
      <c r="P244" s="8">
        <v>2</v>
      </c>
      <c r="Q244" s="8">
        <v>2</v>
      </c>
      <c r="R244" s="8">
        <v>4</v>
      </c>
      <c r="S244" s="8">
        <v>4</v>
      </c>
      <c r="T244" s="8">
        <v>4</v>
      </c>
      <c r="U244" s="8">
        <v>3</v>
      </c>
      <c r="V244" s="8">
        <v>6</v>
      </c>
      <c r="W244" s="8">
        <v>6</v>
      </c>
      <c r="X244" s="8">
        <v>9</v>
      </c>
      <c r="Y244" s="8">
        <v>13</v>
      </c>
    </row>
    <row r="245" spans="1:25" ht="12.75" x14ac:dyDescent="0.2">
      <c r="A245" s="8">
        <v>3</v>
      </c>
      <c r="B245" s="8">
        <v>3</v>
      </c>
      <c r="C245" s="8">
        <v>3</v>
      </c>
      <c r="D245" s="8">
        <v>4</v>
      </c>
      <c r="E245" s="8">
        <v>4</v>
      </c>
      <c r="F245" s="8">
        <v>4</v>
      </c>
      <c r="G245" s="8">
        <v>6</v>
      </c>
      <c r="H245" s="8">
        <v>6</v>
      </c>
      <c r="I245" s="8">
        <v>6</v>
      </c>
      <c r="J245" s="8">
        <v>6</v>
      </c>
      <c r="K245" s="8">
        <v>16</v>
      </c>
      <c r="L245" s="8">
        <v>17</v>
      </c>
      <c r="M245" s="8">
        <v>18</v>
      </c>
      <c r="N245" s="8">
        <v>21</v>
      </c>
      <c r="O245" s="8">
        <v>25</v>
      </c>
      <c r="P245" s="8">
        <v>2</v>
      </c>
      <c r="Q245" s="8">
        <v>3</v>
      </c>
      <c r="R245" s="8">
        <v>3</v>
      </c>
      <c r="S245" s="8">
        <v>4</v>
      </c>
      <c r="T245" s="8">
        <v>6</v>
      </c>
      <c r="U245" s="8">
        <v>4</v>
      </c>
      <c r="V245" s="8">
        <v>6</v>
      </c>
      <c r="W245" s="8">
        <v>6</v>
      </c>
      <c r="X245" s="8">
        <v>9</v>
      </c>
      <c r="Y245" s="8">
        <v>13</v>
      </c>
    </row>
    <row r="246" spans="1:25" ht="12.75" x14ac:dyDescent="0.2">
      <c r="A246" s="8">
        <v>3</v>
      </c>
      <c r="B246" s="8">
        <v>3</v>
      </c>
      <c r="C246" s="8">
        <v>3</v>
      </c>
      <c r="D246" s="8">
        <v>3</v>
      </c>
      <c r="E246" s="8">
        <v>4</v>
      </c>
      <c r="F246" s="8">
        <v>5</v>
      </c>
      <c r="G246" s="8">
        <v>6</v>
      </c>
      <c r="H246" s="8">
        <v>6</v>
      </c>
      <c r="I246" s="8">
        <v>6</v>
      </c>
      <c r="J246" s="8">
        <v>7</v>
      </c>
      <c r="K246" s="8">
        <v>17</v>
      </c>
      <c r="L246" s="8">
        <v>18</v>
      </c>
      <c r="M246" s="8">
        <v>18</v>
      </c>
      <c r="N246" s="8">
        <v>22</v>
      </c>
      <c r="O246" s="8">
        <v>25</v>
      </c>
      <c r="P246" s="8">
        <v>3</v>
      </c>
      <c r="Q246" s="8">
        <v>3</v>
      </c>
      <c r="R246" s="8">
        <v>4</v>
      </c>
      <c r="S246" s="8">
        <v>5</v>
      </c>
      <c r="T246" s="8">
        <v>6</v>
      </c>
      <c r="U246" s="8">
        <v>4</v>
      </c>
      <c r="V246" s="8">
        <v>6</v>
      </c>
      <c r="W246" s="8">
        <v>6</v>
      </c>
      <c r="X246" s="8">
        <v>10</v>
      </c>
      <c r="Y246" s="8">
        <v>12</v>
      </c>
    </row>
    <row r="247" spans="1:25" ht="12.75" x14ac:dyDescent="0.2">
      <c r="A247" s="8">
        <v>3</v>
      </c>
      <c r="B247" s="8">
        <v>3</v>
      </c>
      <c r="C247" s="8">
        <v>3</v>
      </c>
      <c r="D247" s="8">
        <v>3</v>
      </c>
      <c r="E247" s="8">
        <v>3</v>
      </c>
      <c r="F247" s="8">
        <v>5</v>
      </c>
      <c r="G247" s="8">
        <v>5</v>
      </c>
      <c r="H247" s="8">
        <v>5</v>
      </c>
      <c r="I247" s="8">
        <v>5</v>
      </c>
      <c r="J247" s="8">
        <v>100</v>
      </c>
      <c r="K247" s="8">
        <v>16</v>
      </c>
      <c r="L247" s="8">
        <v>17</v>
      </c>
      <c r="M247" s="8">
        <v>18</v>
      </c>
      <c r="N247" s="8">
        <v>21</v>
      </c>
      <c r="O247" s="8">
        <v>25</v>
      </c>
      <c r="P247" s="8">
        <v>2</v>
      </c>
      <c r="Q247" s="8">
        <v>2</v>
      </c>
      <c r="R247" s="8">
        <v>3</v>
      </c>
      <c r="S247" s="8">
        <v>5</v>
      </c>
      <c r="T247" s="8">
        <v>6</v>
      </c>
      <c r="U247" s="8">
        <v>4</v>
      </c>
      <c r="V247" s="8">
        <v>6</v>
      </c>
      <c r="W247" s="8">
        <v>6</v>
      </c>
      <c r="X247" s="8">
        <v>9</v>
      </c>
      <c r="Y247" s="8">
        <v>13</v>
      </c>
    </row>
    <row r="248" spans="1:25" ht="12.75" x14ac:dyDescent="0.2">
      <c r="A248" s="8">
        <v>3</v>
      </c>
      <c r="B248" s="8">
        <v>3</v>
      </c>
      <c r="C248" s="8">
        <v>3</v>
      </c>
      <c r="D248" s="8">
        <v>3</v>
      </c>
      <c r="E248" s="8">
        <v>3</v>
      </c>
      <c r="F248" s="8">
        <v>3</v>
      </c>
      <c r="G248" s="8">
        <v>3</v>
      </c>
      <c r="H248" s="8">
        <v>3</v>
      </c>
      <c r="I248" s="8">
        <v>4</v>
      </c>
      <c r="J248" s="8">
        <v>5</v>
      </c>
      <c r="K248" s="8">
        <v>13</v>
      </c>
      <c r="L248" s="8">
        <v>14</v>
      </c>
      <c r="M248" s="8">
        <v>15</v>
      </c>
      <c r="N248" s="8">
        <v>18</v>
      </c>
      <c r="O248" s="8">
        <v>23</v>
      </c>
      <c r="P248" s="8">
        <v>2</v>
      </c>
      <c r="Q248" s="8">
        <v>2</v>
      </c>
      <c r="R248" s="8">
        <v>2</v>
      </c>
      <c r="S248" s="8">
        <v>3</v>
      </c>
      <c r="T248" s="8">
        <v>3</v>
      </c>
      <c r="U248" s="8">
        <v>2</v>
      </c>
      <c r="V248" s="8">
        <v>2</v>
      </c>
      <c r="W248" s="8">
        <v>3</v>
      </c>
      <c r="X248" s="8">
        <v>6</v>
      </c>
      <c r="Y248" s="8">
        <v>13</v>
      </c>
    </row>
    <row r="249" spans="1:25" ht="12.75" x14ac:dyDescent="0.2">
      <c r="A249" s="8">
        <v>2</v>
      </c>
      <c r="B249" s="8">
        <v>2</v>
      </c>
      <c r="C249" s="8">
        <v>2</v>
      </c>
      <c r="D249" s="8">
        <v>3</v>
      </c>
      <c r="E249" s="8">
        <v>4</v>
      </c>
      <c r="F249" s="8">
        <v>4</v>
      </c>
      <c r="G249" s="8">
        <v>5</v>
      </c>
      <c r="H249" s="8">
        <v>5</v>
      </c>
      <c r="I249" s="8">
        <v>5</v>
      </c>
      <c r="J249" s="8">
        <v>100</v>
      </c>
      <c r="K249" s="8">
        <v>14</v>
      </c>
      <c r="L249" s="8">
        <v>15</v>
      </c>
      <c r="M249" s="8">
        <v>15</v>
      </c>
      <c r="N249" s="8">
        <v>19</v>
      </c>
      <c r="O249" s="8">
        <v>24</v>
      </c>
      <c r="P249" s="8">
        <v>1</v>
      </c>
      <c r="Q249" s="8">
        <v>1</v>
      </c>
      <c r="R249" s="8">
        <v>4</v>
      </c>
      <c r="S249" s="8">
        <v>4</v>
      </c>
      <c r="T249" s="8">
        <v>5</v>
      </c>
      <c r="U249" s="8">
        <v>3</v>
      </c>
      <c r="V249" s="8">
        <v>3</v>
      </c>
      <c r="W249" s="8">
        <v>3</v>
      </c>
      <c r="X249" s="8">
        <v>7</v>
      </c>
      <c r="Y249" s="8">
        <v>12</v>
      </c>
    </row>
    <row r="250" spans="1:25" ht="12.75" x14ac:dyDescent="0.2">
      <c r="A250" s="8">
        <v>2</v>
      </c>
      <c r="B250" s="8">
        <v>2</v>
      </c>
      <c r="C250" s="8">
        <v>3</v>
      </c>
      <c r="D250" s="8">
        <v>3</v>
      </c>
      <c r="E250" s="8">
        <v>3</v>
      </c>
      <c r="F250" s="8">
        <v>4</v>
      </c>
      <c r="G250" s="8">
        <v>5</v>
      </c>
      <c r="H250" s="8">
        <v>5</v>
      </c>
      <c r="I250" s="8">
        <v>5</v>
      </c>
      <c r="J250" s="8">
        <v>100</v>
      </c>
      <c r="K250" s="8">
        <v>13</v>
      </c>
      <c r="L250" s="8">
        <v>14</v>
      </c>
      <c r="M250" s="8">
        <v>15</v>
      </c>
      <c r="N250" s="8">
        <v>19</v>
      </c>
      <c r="O250" s="8">
        <v>24</v>
      </c>
      <c r="P250" s="8">
        <v>2</v>
      </c>
      <c r="Q250" s="8">
        <v>2</v>
      </c>
      <c r="R250" s="8">
        <v>4</v>
      </c>
      <c r="S250" s="8">
        <v>4</v>
      </c>
      <c r="T250" s="8">
        <v>5</v>
      </c>
      <c r="U250" s="8">
        <v>3</v>
      </c>
      <c r="V250" s="8">
        <v>3</v>
      </c>
      <c r="W250" s="8">
        <v>3</v>
      </c>
      <c r="X250" s="8">
        <v>7</v>
      </c>
      <c r="Y250" s="8">
        <v>13</v>
      </c>
    </row>
    <row r="251" spans="1:25" ht="12.75" x14ac:dyDescent="0.2">
      <c r="A251" s="8">
        <v>3</v>
      </c>
      <c r="B251" s="8">
        <v>3</v>
      </c>
      <c r="C251" s="8">
        <v>3</v>
      </c>
      <c r="D251" s="8">
        <v>3</v>
      </c>
      <c r="E251" s="8">
        <v>3</v>
      </c>
      <c r="F251" s="8">
        <v>3</v>
      </c>
      <c r="G251" s="8">
        <v>6</v>
      </c>
      <c r="H251" s="8">
        <v>6</v>
      </c>
      <c r="I251" s="8">
        <v>6</v>
      </c>
      <c r="J251" s="8">
        <v>100</v>
      </c>
      <c r="K251" s="8">
        <v>13</v>
      </c>
      <c r="L251" s="8">
        <v>14</v>
      </c>
      <c r="M251" s="8">
        <v>14</v>
      </c>
      <c r="N251" s="8">
        <v>18</v>
      </c>
      <c r="O251" s="8">
        <v>23</v>
      </c>
      <c r="P251" s="8">
        <v>1</v>
      </c>
      <c r="Q251" s="8">
        <v>2</v>
      </c>
      <c r="R251" s="8">
        <v>3</v>
      </c>
      <c r="S251" s="8">
        <v>3</v>
      </c>
      <c r="T251" s="8">
        <v>3</v>
      </c>
      <c r="U251" s="8">
        <v>2</v>
      </c>
      <c r="V251" s="8">
        <v>2</v>
      </c>
      <c r="W251" s="8">
        <v>4</v>
      </c>
      <c r="X251" s="8">
        <v>6</v>
      </c>
      <c r="Y251" s="8">
        <v>13</v>
      </c>
    </row>
    <row r="252" spans="1:25" ht="12.75" x14ac:dyDescent="0.2">
      <c r="A252" s="8">
        <v>3</v>
      </c>
      <c r="B252" s="8">
        <v>3</v>
      </c>
      <c r="C252" s="8">
        <v>3</v>
      </c>
      <c r="D252" s="8">
        <v>3</v>
      </c>
      <c r="E252" s="8">
        <v>5</v>
      </c>
      <c r="F252" s="8">
        <v>5</v>
      </c>
      <c r="G252" s="8">
        <v>5</v>
      </c>
      <c r="H252" s="8">
        <v>5</v>
      </c>
      <c r="I252" s="8">
        <v>5</v>
      </c>
      <c r="J252" s="8">
        <v>100</v>
      </c>
      <c r="K252" s="8">
        <v>16</v>
      </c>
      <c r="L252" s="8">
        <v>17</v>
      </c>
      <c r="M252" s="8">
        <v>18</v>
      </c>
      <c r="N252" s="8">
        <v>22</v>
      </c>
      <c r="O252" s="8">
        <v>25</v>
      </c>
      <c r="P252" s="8">
        <v>2</v>
      </c>
      <c r="Q252" s="8">
        <v>2</v>
      </c>
      <c r="R252" s="8">
        <v>3</v>
      </c>
      <c r="S252" s="8">
        <v>5</v>
      </c>
      <c r="T252" s="8">
        <v>6</v>
      </c>
      <c r="U252" s="8">
        <v>4</v>
      </c>
      <c r="V252" s="8">
        <v>6</v>
      </c>
      <c r="W252" s="8">
        <v>6</v>
      </c>
      <c r="X252" s="8">
        <v>10</v>
      </c>
      <c r="Y252" s="8">
        <v>13</v>
      </c>
    </row>
    <row r="253" spans="1:25" ht="12.75" x14ac:dyDescent="0.2">
      <c r="A253" s="8">
        <v>3</v>
      </c>
      <c r="B253" s="8">
        <v>3</v>
      </c>
      <c r="C253" s="8">
        <v>3</v>
      </c>
      <c r="D253" s="8">
        <v>3</v>
      </c>
      <c r="E253" s="8">
        <v>3</v>
      </c>
      <c r="F253" s="8">
        <v>5</v>
      </c>
      <c r="G253" s="8">
        <v>5</v>
      </c>
      <c r="H253" s="8">
        <v>6</v>
      </c>
      <c r="I253" s="8">
        <v>6</v>
      </c>
      <c r="J253" s="8">
        <v>7</v>
      </c>
      <c r="K253" s="8">
        <v>16</v>
      </c>
      <c r="L253" s="8">
        <v>17</v>
      </c>
      <c r="M253" s="8">
        <v>18</v>
      </c>
      <c r="N253" s="8">
        <v>22</v>
      </c>
      <c r="O253" s="8">
        <v>25</v>
      </c>
      <c r="P253" s="8">
        <v>2</v>
      </c>
      <c r="Q253" s="8">
        <v>2</v>
      </c>
      <c r="R253" s="8">
        <v>3</v>
      </c>
      <c r="S253" s="8">
        <v>4</v>
      </c>
      <c r="T253" s="8">
        <v>6</v>
      </c>
      <c r="U253" s="8">
        <v>4</v>
      </c>
      <c r="V253" s="8">
        <v>6</v>
      </c>
      <c r="W253" s="8">
        <v>6</v>
      </c>
      <c r="X253" s="8">
        <v>10</v>
      </c>
      <c r="Y253" s="8">
        <v>14</v>
      </c>
    </row>
    <row r="254" spans="1:25" ht="12.75" x14ac:dyDescent="0.2">
      <c r="A254" s="8">
        <v>3</v>
      </c>
      <c r="B254" s="8">
        <v>3</v>
      </c>
      <c r="C254" s="8">
        <v>3</v>
      </c>
      <c r="D254" s="8">
        <v>3</v>
      </c>
      <c r="E254" s="8">
        <v>3</v>
      </c>
      <c r="F254" s="8">
        <v>3</v>
      </c>
      <c r="G254" s="8">
        <v>4</v>
      </c>
      <c r="H254" s="8">
        <v>4</v>
      </c>
      <c r="I254" s="8">
        <v>4</v>
      </c>
      <c r="J254" s="8">
        <v>5</v>
      </c>
      <c r="K254" s="8">
        <v>14</v>
      </c>
      <c r="L254" s="8">
        <v>15</v>
      </c>
      <c r="M254" s="8">
        <v>16</v>
      </c>
      <c r="N254" s="8">
        <v>20</v>
      </c>
      <c r="O254" s="8">
        <v>23</v>
      </c>
      <c r="P254" s="8">
        <v>1</v>
      </c>
      <c r="Q254" s="8">
        <v>2</v>
      </c>
      <c r="R254" s="8">
        <v>2</v>
      </c>
      <c r="S254" s="8">
        <v>4</v>
      </c>
      <c r="T254" s="8">
        <v>4</v>
      </c>
      <c r="U254" s="8">
        <v>4</v>
      </c>
      <c r="V254" s="8">
        <v>4</v>
      </c>
      <c r="W254" s="8">
        <v>4</v>
      </c>
      <c r="X254" s="8">
        <v>8</v>
      </c>
      <c r="Y254" s="8">
        <v>14</v>
      </c>
    </row>
    <row r="255" spans="1:25" ht="12.75" x14ac:dyDescent="0.2">
      <c r="A255" s="8">
        <v>2</v>
      </c>
      <c r="B255" s="8">
        <v>2</v>
      </c>
      <c r="C255" s="8">
        <v>2</v>
      </c>
      <c r="D255" s="8">
        <v>2</v>
      </c>
      <c r="E255" s="8">
        <v>3</v>
      </c>
      <c r="F255" s="8">
        <v>3</v>
      </c>
      <c r="G255" s="8">
        <v>4</v>
      </c>
      <c r="H255" s="8">
        <v>4</v>
      </c>
      <c r="I255" s="8">
        <v>4</v>
      </c>
      <c r="J255" s="8">
        <v>5</v>
      </c>
      <c r="K255" s="8">
        <v>16</v>
      </c>
      <c r="L255" s="8">
        <v>16</v>
      </c>
      <c r="M255" s="8">
        <v>17</v>
      </c>
      <c r="N255" s="8">
        <v>21</v>
      </c>
      <c r="O255" s="8">
        <v>24</v>
      </c>
      <c r="P255" s="8">
        <v>2</v>
      </c>
      <c r="Q255" s="8">
        <v>4</v>
      </c>
      <c r="R255" s="8">
        <v>4</v>
      </c>
      <c r="S255" s="8">
        <v>4</v>
      </c>
      <c r="T255" s="8">
        <v>5</v>
      </c>
      <c r="U255" s="8">
        <v>3</v>
      </c>
      <c r="V255" s="8">
        <v>5</v>
      </c>
      <c r="W255" s="8">
        <v>5</v>
      </c>
      <c r="X255" s="8">
        <v>9</v>
      </c>
      <c r="Y255" s="8">
        <v>12</v>
      </c>
    </row>
    <row r="256" spans="1:25" ht="12.75" x14ac:dyDescent="0.2">
      <c r="A256" s="8">
        <v>2</v>
      </c>
      <c r="B256" s="8">
        <v>3</v>
      </c>
      <c r="C256" s="8">
        <v>3</v>
      </c>
      <c r="D256" s="8">
        <v>3</v>
      </c>
      <c r="E256" s="8">
        <v>3</v>
      </c>
      <c r="F256" s="8">
        <v>4</v>
      </c>
      <c r="G256" s="8">
        <v>4</v>
      </c>
      <c r="H256" s="8">
        <v>5</v>
      </c>
      <c r="I256" s="8">
        <v>5</v>
      </c>
      <c r="J256" s="8">
        <v>6</v>
      </c>
      <c r="K256" s="8">
        <v>15</v>
      </c>
      <c r="L256" s="8">
        <v>16</v>
      </c>
      <c r="M256" s="8">
        <v>17</v>
      </c>
      <c r="N256" s="8">
        <v>21</v>
      </c>
      <c r="O256" s="8">
        <v>26</v>
      </c>
      <c r="P256" s="8">
        <v>2</v>
      </c>
      <c r="Q256" s="8">
        <v>3</v>
      </c>
      <c r="R256" s="8">
        <v>3</v>
      </c>
      <c r="S256" s="8">
        <v>5</v>
      </c>
      <c r="T256" s="8">
        <v>7</v>
      </c>
      <c r="U256" s="8">
        <v>4</v>
      </c>
      <c r="V256" s="8">
        <v>7</v>
      </c>
      <c r="W256" s="8">
        <v>7</v>
      </c>
      <c r="X256" s="8">
        <v>9</v>
      </c>
      <c r="Y256" s="8">
        <v>12</v>
      </c>
    </row>
    <row r="257" spans="1:25" ht="12.75" x14ac:dyDescent="0.2">
      <c r="A257" s="8">
        <v>3</v>
      </c>
      <c r="B257" s="8">
        <v>3</v>
      </c>
      <c r="C257" s="8">
        <v>3</v>
      </c>
      <c r="D257" s="8">
        <v>3</v>
      </c>
      <c r="E257" s="8">
        <v>4</v>
      </c>
      <c r="F257" s="8">
        <v>4</v>
      </c>
      <c r="G257" s="8">
        <v>5</v>
      </c>
      <c r="H257" s="8">
        <v>5</v>
      </c>
      <c r="I257" s="8">
        <v>5</v>
      </c>
      <c r="J257" s="8">
        <v>6</v>
      </c>
      <c r="K257" s="8">
        <v>16</v>
      </c>
      <c r="L257" s="8">
        <v>17</v>
      </c>
      <c r="M257" s="8">
        <v>18</v>
      </c>
      <c r="N257" s="8">
        <v>22</v>
      </c>
      <c r="O257" s="8">
        <v>25</v>
      </c>
      <c r="P257" s="8">
        <v>2</v>
      </c>
      <c r="Q257" s="8">
        <v>3</v>
      </c>
      <c r="R257" s="8">
        <v>3</v>
      </c>
      <c r="S257" s="8">
        <v>5</v>
      </c>
      <c r="T257" s="8">
        <v>6</v>
      </c>
      <c r="U257" s="8">
        <v>4</v>
      </c>
      <c r="V257" s="8">
        <v>6</v>
      </c>
      <c r="W257" s="8">
        <v>6</v>
      </c>
      <c r="X257" s="8">
        <v>10</v>
      </c>
      <c r="Y257" s="8">
        <v>13</v>
      </c>
    </row>
    <row r="258" spans="1:25" ht="12.75" x14ac:dyDescent="0.2">
      <c r="A258" s="8">
        <v>2</v>
      </c>
      <c r="B258" s="8">
        <v>3</v>
      </c>
      <c r="C258" s="8">
        <v>3</v>
      </c>
      <c r="D258" s="8">
        <v>3</v>
      </c>
      <c r="E258" s="8">
        <v>3</v>
      </c>
      <c r="F258" s="8">
        <v>4</v>
      </c>
      <c r="G258" s="8">
        <v>5</v>
      </c>
      <c r="H258" s="8">
        <v>5</v>
      </c>
      <c r="I258" s="8">
        <v>6</v>
      </c>
      <c r="J258" s="8">
        <v>6</v>
      </c>
      <c r="K258" s="8">
        <v>16</v>
      </c>
      <c r="L258" s="8">
        <v>17</v>
      </c>
      <c r="M258" s="8">
        <v>18</v>
      </c>
      <c r="N258" s="8">
        <v>21</v>
      </c>
      <c r="O258" s="8">
        <v>25</v>
      </c>
      <c r="P258" s="8">
        <v>2</v>
      </c>
      <c r="Q258" s="8">
        <v>2</v>
      </c>
      <c r="R258" s="8">
        <v>2</v>
      </c>
      <c r="S258" s="8">
        <v>3</v>
      </c>
      <c r="T258" s="8">
        <v>5</v>
      </c>
      <c r="U258" s="8">
        <v>4</v>
      </c>
      <c r="V258" s="8">
        <v>6</v>
      </c>
      <c r="W258" s="8">
        <v>6</v>
      </c>
      <c r="X258" s="8">
        <v>9</v>
      </c>
      <c r="Y258" s="8">
        <v>13</v>
      </c>
    </row>
    <row r="259" spans="1:25" ht="12.75" x14ac:dyDescent="0.2">
      <c r="A259" s="8">
        <v>3</v>
      </c>
      <c r="B259" s="8">
        <v>3</v>
      </c>
      <c r="C259" s="8">
        <v>3</v>
      </c>
      <c r="D259" s="8">
        <v>4</v>
      </c>
      <c r="E259" s="8">
        <v>4</v>
      </c>
      <c r="F259" s="8">
        <v>5</v>
      </c>
      <c r="G259" s="8">
        <v>6</v>
      </c>
      <c r="H259" s="8">
        <v>6</v>
      </c>
      <c r="I259" s="8">
        <v>6</v>
      </c>
      <c r="J259" s="8">
        <v>6</v>
      </c>
      <c r="K259" s="8">
        <v>16</v>
      </c>
      <c r="L259" s="8">
        <v>17</v>
      </c>
      <c r="M259" s="8">
        <v>18</v>
      </c>
      <c r="N259" s="8">
        <v>21</v>
      </c>
      <c r="O259" s="8">
        <v>25</v>
      </c>
      <c r="P259" s="8">
        <v>2</v>
      </c>
      <c r="Q259" s="8">
        <v>2</v>
      </c>
      <c r="R259" s="8">
        <v>3</v>
      </c>
      <c r="S259" s="8">
        <v>4</v>
      </c>
      <c r="T259" s="8">
        <v>5</v>
      </c>
      <c r="U259" s="8">
        <v>4</v>
      </c>
      <c r="V259" s="8">
        <v>6</v>
      </c>
      <c r="W259" s="8">
        <v>6</v>
      </c>
      <c r="X259" s="8">
        <v>9</v>
      </c>
      <c r="Y259" s="8">
        <v>13</v>
      </c>
    </row>
    <row r="260" spans="1:25" ht="12.75" x14ac:dyDescent="0.2">
      <c r="A260" s="8">
        <v>1</v>
      </c>
      <c r="B260" s="8">
        <v>2</v>
      </c>
      <c r="C260" s="8">
        <v>2</v>
      </c>
      <c r="D260" s="8">
        <v>2</v>
      </c>
      <c r="E260" s="8">
        <v>2</v>
      </c>
      <c r="F260" s="8">
        <v>2</v>
      </c>
      <c r="G260" s="8">
        <v>2</v>
      </c>
      <c r="H260" s="8">
        <v>4</v>
      </c>
      <c r="I260" s="8">
        <v>5</v>
      </c>
      <c r="J260" s="8">
        <v>100</v>
      </c>
      <c r="K260" s="8">
        <v>14</v>
      </c>
      <c r="L260" s="8">
        <v>15</v>
      </c>
      <c r="M260" s="8">
        <v>16</v>
      </c>
      <c r="N260" s="8">
        <v>19</v>
      </c>
      <c r="O260" s="8">
        <v>24</v>
      </c>
      <c r="P260" s="8">
        <v>1</v>
      </c>
      <c r="Q260" s="8">
        <v>1</v>
      </c>
      <c r="R260" s="8">
        <v>4</v>
      </c>
      <c r="S260" s="8">
        <v>4</v>
      </c>
      <c r="T260" s="8">
        <v>5</v>
      </c>
      <c r="U260" s="8">
        <v>3</v>
      </c>
      <c r="V260" s="8">
        <v>5</v>
      </c>
      <c r="W260" s="8">
        <v>5</v>
      </c>
      <c r="X260" s="8">
        <v>7</v>
      </c>
      <c r="Y260" s="8">
        <v>12</v>
      </c>
    </row>
    <row r="261" spans="1:25" ht="12.75" x14ac:dyDescent="0.2">
      <c r="A261" s="8">
        <v>3</v>
      </c>
      <c r="B261" s="8">
        <v>3</v>
      </c>
      <c r="C261" s="8">
        <v>3</v>
      </c>
      <c r="D261" s="8">
        <v>3</v>
      </c>
      <c r="E261" s="8">
        <v>3</v>
      </c>
      <c r="F261" s="8">
        <v>5</v>
      </c>
      <c r="G261" s="8">
        <v>5</v>
      </c>
      <c r="H261" s="8">
        <v>5</v>
      </c>
      <c r="I261" s="8">
        <v>5</v>
      </c>
      <c r="J261" s="8">
        <v>100</v>
      </c>
      <c r="K261" s="8">
        <v>16</v>
      </c>
      <c r="L261" s="8">
        <v>17</v>
      </c>
      <c r="M261" s="8">
        <v>18</v>
      </c>
      <c r="N261" s="8">
        <v>22</v>
      </c>
      <c r="O261" s="8">
        <v>25</v>
      </c>
      <c r="P261" s="8">
        <v>2</v>
      </c>
      <c r="Q261" s="8">
        <v>2</v>
      </c>
      <c r="R261" s="8">
        <v>3</v>
      </c>
      <c r="S261" s="8">
        <v>5</v>
      </c>
      <c r="T261" s="8">
        <v>6</v>
      </c>
      <c r="U261" s="8">
        <v>4</v>
      </c>
      <c r="V261" s="8">
        <v>6</v>
      </c>
      <c r="W261" s="8">
        <v>6</v>
      </c>
      <c r="X261" s="8">
        <v>10</v>
      </c>
      <c r="Y261" s="8">
        <v>13</v>
      </c>
    </row>
    <row r="262" spans="1:25" ht="12.75" x14ac:dyDescent="0.2">
      <c r="A262" s="8">
        <v>3</v>
      </c>
      <c r="B262" s="8">
        <v>3</v>
      </c>
      <c r="C262" s="8">
        <v>3</v>
      </c>
      <c r="D262" s="8">
        <v>3</v>
      </c>
      <c r="E262" s="8">
        <v>5</v>
      </c>
      <c r="F262" s="8">
        <v>5</v>
      </c>
      <c r="G262" s="8">
        <v>5</v>
      </c>
      <c r="H262" s="8">
        <v>5</v>
      </c>
      <c r="I262" s="8">
        <v>6</v>
      </c>
      <c r="J262" s="8">
        <v>100</v>
      </c>
      <c r="K262" s="8">
        <v>17</v>
      </c>
      <c r="L262" s="8">
        <v>17</v>
      </c>
      <c r="M262" s="8">
        <v>18</v>
      </c>
      <c r="N262" s="8">
        <v>22</v>
      </c>
      <c r="O262" s="8">
        <v>25</v>
      </c>
      <c r="P262" s="8">
        <v>3</v>
      </c>
      <c r="Q262" s="8">
        <v>3</v>
      </c>
      <c r="R262" s="8">
        <v>5</v>
      </c>
      <c r="S262" s="8">
        <v>5</v>
      </c>
      <c r="T262" s="8">
        <v>6</v>
      </c>
      <c r="U262" s="8">
        <v>4</v>
      </c>
      <c r="V262" s="8">
        <v>6</v>
      </c>
      <c r="W262" s="8">
        <v>6</v>
      </c>
      <c r="X262" s="8">
        <v>10</v>
      </c>
      <c r="Y262" s="8">
        <v>13</v>
      </c>
    </row>
    <row r="263" spans="1:25" ht="12.75" x14ac:dyDescent="0.2">
      <c r="A263" s="8">
        <v>3</v>
      </c>
      <c r="B263" s="8">
        <v>3</v>
      </c>
      <c r="C263" s="8">
        <v>3</v>
      </c>
      <c r="D263" s="8">
        <v>3</v>
      </c>
      <c r="E263" s="8">
        <v>5</v>
      </c>
      <c r="F263" s="8">
        <v>5</v>
      </c>
      <c r="G263" s="8">
        <v>6</v>
      </c>
      <c r="H263" s="8">
        <v>6</v>
      </c>
      <c r="I263" s="8">
        <v>6</v>
      </c>
      <c r="J263" s="8">
        <v>100</v>
      </c>
      <c r="K263" s="8">
        <v>17</v>
      </c>
      <c r="L263" s="8">
        <v>18</v>
      </c>
      <c r="M263" s="8">
        <v>18</v>
      </c>
      <c r="N263" s="8">
        <v>22</v>
      </c>
      <c r="O263" s="8">
        <v>25</v>
      </c>
      <c r="P263" s="8">
        <v>3</v>
      </c>
      <c r="Q263" s="8">
        <v>3</v>
      </c>
      <c r="R263" s="8">
        <v>5</v>
      </c>
      <c r="S263" s="8">
        <v>5</v>
      </c>
      <c r="T263" s="8">
        <v>6</v>
      </c>
      <c r="U263" s="8">
        <v>4</v>
      </c>
      <c r="V263" s="8">
        <v>6</v>
      </c>
      <c r="W263" s="8">
        <v>6</v>
      </c>
      <c r="X263" s="8">
        <v>10</v>
      </c>
      <c r="Y263" s="8">
        <v>12</v>
      </c>
    </row>
    <row r="264" spans="1:25" ht="12.75" x14ac:dyDescent="0.2">
      <c r="A264" s="8">
        <v>2</v>
      </c>
      <c r="B264" s="8">
        <v>3</v>
      </c>
      <c r="C264" s="8">
        <v>3</v>
      </c>
      <c r="D264" s="8">
        <v>3</v>
      </c>
      <c r="E264" s="8">
        <v>3</v>
      </c>
      <c r="F264" s="8">
        <v>4</v>
      </c>
      <c r="G264" s="8">
        <v>4</v>
      </c>
      <c r="H264" s="8">
        <v>5</v>
      </c>
      <c r="I264" s="8">
        <v>5</v>
      </c>
      <c r="J264" s="8">
        <v>6</v>
      </c>
      <c r="K264" s="8">
        <v>14</v>
      </c>
      <c r="L264" s="8">
        <v>15</v>
      </c>
      <c r="M264" s="8">
        <v>16</v>
      </c>
      <c r="N264" s="8">
        <v>20</v>
      </c>
      <c r="O264" s="8">
        <v>25</v>
      </c>
      <c r="P264" s="8">
        <v>1</v>
      </c>
      <c r="Q264" s="8">
        <v>1</v>
      </c>
      <c r="R264" s="8">
        <v>5</v>
      </c>
      <c r="S264" s="8">
        <v>5</v>
      </c>
      <c r="T264" s="8">
        <v>6</v>
      </c>
      <c r="U264" s="8">
        <v>3</v>
      </c>
      <c r="V264" s="8">
        <v>6</v>
      </c>
      <c r="W264" s="8">
        <v>6</v>
      </c>
      <c r="X264" s="8">
        <v>8</v>
      </c>
      <c r="Y264" s="8">
        <v>12</v>
      </c>
    </row>
    <row r="265" spans="1:25" ht="12.75" x14ac:dyDescent="0.2">
      <c r="A265" s="8">
        <v>2</v>
      </c>
      <c r="B265" s="8">
        <v>2</v>
      </c>
      <c r="C265" s="8">
        <v>2</v>
      </c>
      <c r="D265" s="8">
        <v>3</v>
      </c>
      <c r="E265" s="8">
        <v>4</v>
      </c>
      <c r="F265" s="8">
        <v>4</v>
      </c>
      <c r="G265" s="8">
        <v>4</v>
      </c>
      <c r="H265" s="8">
        <v>4</v>
      </c>
      <c r="I265" s="8">
        <v>5</v>
      </c>
      <c r="J265" s="8">
        <v>6</v>
      </c>
      <c r="K265" s="8">
        <v>16</v>
      </c>
      <c r="L265" s="8">
        <v>17</v>
      </c>
      <c r="M265" s="8">
        <v>17</v>
      </c>
      <c r="N265" s="8">
        <v>21</v>
      </c>
      <c r="O265" s="8">
        <v>24</v>
      </c>
      <c r="P265" s="8">
        <v>2</v>
      </c>
      <c r="Q265" s="8">
        <v>2</v>
      </c>
      <c r="R265" s="8">
        <v>2</v>
      </c>
      <c r="S265" s="8">
        <v>4</v>
      </c>
      <c r="T265" s="8">
        <v>5</v>
      </c>
      <c r="U265" s="8">
        <v>3</v>
      </c>
      <c r="V265" s="8">
        <v>5</v>
      </c>
      <c r="W265" s="8">
        <v>5</v>
      </c>
      <c r="X265" s="8">
        <v>9</v>
      </c>
      <c r="Y265" s="8">
        <v>13</v>
      </c>
    </row>
    <row r="266" spans="1:25" ht="12.75" x14ac:dyDescent="0.2">
      <c r="A266" s="8">
        <v>2</v>
      </c>
      <c r="B266" s="8">
        <v>2</v>
      </c>
      <c r="C266" s="8">
        <v>2</v>
      </c>
      <c r="D266" s="8">
        <v>3</v>
      </c>
      <c r="E266" s="8">
        <v>3</v>
      </c>
      <c r="F266" s="8">
        <v>4</v>
      </c>
      <c r="G266" s="8">
        <v>4</v>
      </c>
      <c r="H266" s="8">
        <v>5</v>
      </c>
      <c r="I266" s="8">
        <v>5</v>
      </c>
      <c r="J266" s="8">
        <v>5</v>
      </c>
      <c r="K266" s="8">
        <v>16</v>
      </c>
      <c r="L266" s="8">
        <v>17</v>
      </c>
      <c r="M266" s="8">
        <v>17</v>
      </c>
      <c r="N266" s="8">
        <v>21</v>
      </c>
      <c r="O266" s="8">
        <v>24</v>
      </c>
      <c r="P266" s="8">
        <v>2</v>
      </c>
      <c r="Q266" s="8">
        <v>2</v>
      </c>
      <c r="R266" s="8">
        <v>3</v>
      </c>
      <c r="S266" s="8">
        <v>4</v>
      </c>
      <c r="T266" s="8">
        <v>5</v>
      </c>
      <c r="U266" s="8">
        <v>3</v>
      </c>
      <c r="V266" s="8">
        <v>5</v>
      </c>
      <c r="W266" s="8">
        <v>5</v>
      </c>
      <c r="X266" s="8">
        <v>9</v>
      </c>
      <c r="Y266" s="8">
        <v>13</v>
      </c>
    </row>
    <row r="267" spans="1:25" ht="12.75" x14ac:dyDescent="0.2">
      <c r="A267" s="8">
        <v>2</v>
      </c>
      <c r="B267" s="8">
        <v>2</v>
      </c>
      <c r="C267" s="8">
        <v>2</v>
      </c>
      <c r="D267" s="8">
        <v>2</v>
      </c>
      <c r="E267" s="8">
        <v>2</v>
      </c>
      <c r="F267" s="8">
        <v>2</v>
      </c>
      <c r="G267" s="8">
        <v>3</v>
      </c>
      <c r="H267" s="8">
        <v>4</v>
      </c>
      <c r="I267" s="8">
        <v>4</v>
      </c>
      <c r="J267" s="8">
        <v>5</v>
      </c>
      <c r="K267" s="8">
        <v>16</v>
      </c>
      <c r="L267" s="8">
        <v>16</v>
      </c>
      <c r="M267" s="8">
        <v>17</v>
      </c>
      <c r="N267" s="8">
        <v>21</v>
      </c>
      <c r="O267" s="8">
        <v>24</v>
      </c>
      <c r="P267" s="8">
        <v>1</v>
      </c>
      <c r="Q267" s="8">
        <v>1</v>
      </c>
      <c r="R267" s="8">
        <v>2</v>
      </c>
      <c r="S267" s="8">
        <v>4</v>
      </c>
      <c r="T267" s="8">
        <v>5</v>
      </c>
      <c r="U267" s="8">
        <v>3</v>
      </c>
      <c r="V267" s="8">
        <v>5</v>
      </c>
      <c r="W267" s="8">
        <v>5</v>
      </c>
      <c r="X267" s="8">
        <v>9</v>
      </c>
      <c r="Y267" s="8">
        <v>12</v>
      </c>
    </row>
    <row r="268" spans="1:25" ht="12.75" x14ac:dyDescent="0.2">
      <c r="A268" s="8">
        <v>3</v>
      </c>
      <c r="B268" s="8">
        <v>3</v>
      </c>
      <c r="C268" s="8">
        <v>5</v>
      </c>
      <c r="D268" s="8">
        <v>5</v>
      </c>
      <c r="E268" s="8">
        <v>5</v>
      </c>
      <c r="F268" s="8">
        <v>5</v>
      </c>
      <c r="G268" s="8">
        <v>5</v>
      </c>
      <c r="H268" s="8">
        <v>6</v>
      </c>
      <c r="I268" s="8">
        <v>6</v>
      </c>
      <c r="J268" s="8">
        <v>7</v>
      </c>
      <c r="K268" s="8">
        <v>16</v>
      </c>
      <c r="L268" s="8">
        <v>17</v>
      </c>
      <c r="M268" s="8">
        <v>18</v>
      </c>
      <c r="N268" s="8">
        <v>22</v>
      </c>
      <c r="O268" s="8">
        <v>25</v>
      </c>
      <c r="P268" s="8">
        <v>3</v>
      </c>
      <c r="Q268" s="8">
        <v>3</v>
      </c>
      <c r="R268" s="8">
        <v>3</v>
      </c>
      <c r="S268" s="8">
        <v>5</v>
      </c>
      <c r="T268" s="8">
        <v>6</v>
      </c>
      <c r="U268" s="8">
        <v>4</v>
      </c>
      <c r="V268" s="8">
        <v>6</v>
      </c>
      <c r="W268" s="8">
        <v>6</v>
      </c>
      <c r="X268" s="8">
        <v>10</v>
      </c>
      <c r="Y268" s="8">
        <v>14</v>
      </c>
    </row>
    <row r="269" spans="1:25" ht="12.75" x14ac:dyDescent="0.2">
      <c r="A269" s="8">
        <v>3</v>
      </c>
      <c r="B269" s="8">
        <v>3</v>
      </c>
      <c r="C269" s="8">
        <v>3</v>
      </c>
      <c r="D269" s="8">
        <v>3</v>
      </c>
      <c r="E269" s="8">
        <v>3</v>
      </c>
      <c r="F269" s="8">
        <v>4</v>
      </c>
      <c r="G269" s="8">
        <v>5</v>
      </c>
      <c r="H269" s="8">
        <v>5</v>
      </c>
      <c r="I269" s="8">
        <v>6</v>
      </c>
      <c r="J269" s="8">
        <v>6</v>
      </c>
      <c r="K269" s="8">
        <v>16</v>
      </c>
      <c r="L269" s="8">
        <v>17</v>
      </c>
      <c r="M269" s="8">
        <v>18</v>
      </c>
      <c r="N269" s="8">
        <v>22</v>
      </c>
      <c r="O269" s="8">
        <v>25</v>
      </c>
      <c r="P269" s="8">
        <v>2</v>
      </c>
      <c r="Q269" s="8">
        <v>3</v>
      </c>
      <c r="R269" s="8">
        <v>3</v>
      </c>
      <c r="S269" s="8">
        <v>4</v>
      </c>
      <c r="T269" s="8">
        <v>6</v>
      </c>
      <c r="U269" s="8">
        <v>4</v>
      </c>
      <c r="V269" s="8">
        <v>6</v>
      </c>
      <c r="W269" s="8">
        <v>6</v>
      </c>
      <c r="X269" s="8">
        <v>10</v>
      </c>
      <c r="Y269" s="8">
        <v>14</v>
      </c>
    </row>
    <row r="270" spans="1:25" ht="12.75" x14ac:dyDescent="0.2">
      <c r="A270" s="8">
        <v>2</v>
      </c>
      <c r="B270" s="8">
        <v>2</v>
      </c>
      <c r="C270" s="8">
        <v>2</v>
      </c>
      <c r="D270" s="8">
        <v>2</v>
      </c>
      <c r="E270" s="8">
        <v>3</v>
      </c>
      <c r="F270" s="8">
        <v>3</v>
      </c>
      <c r="G270" s="8">
        <v>4</v>
      </c>
      <c r="H270" s="8">
        <v>5</v>
      </c>
      <c r="I270" s="8">
        <v>5</v>
      </c>
      <c r="J270" s="8">
        <v>5</v>
      </c>
      <c r="K270" s="8">
        <v>15</v>
      </c>
      <c r="L270" s="8">
        <v>16</v>
      </c>
      <c r="M270" s="8">
        <v>17</v>
      </c>
      <c r="N270" s="8">
        <v>20</v>
      </c>
      <c r="O270" s="8">
        <v>24</v>
      </c>
      <c r="P270" s="8">
        <v>1</v>
      </c>
      <c r="Q270" s="8">
        <v>2</v>
      </c>
      <c r="R270" s="8">
        <v>2</v>
      </c>
      <c r="S270" s="8">
        <v>4</v>
      </c>
      <c r="T270" s="8">
        <v>4</v>
      </c>
      <c r="U270" s="8">
        <v>3</v>
      </c>
      <c r="V270" s="8">
        <v>5</v>
      </c>
      <c r="W270" s="8">
        <v>5</v>
      </c>
      <c r="X270" s="8">
        <v>8</v>
      </c>
      <c r="Y270" s="8">
        <v>13</v>
      </c>
    </row>
    <row r="271" spans="1:25" ht="12.75" x14ac:dyDescent="0.2">
      <c r="A271" s="8">
        <v>2</v>
      </c>
      <c r="B271" s="8">
        <v>2</v>
      </c>
      <c r="C271" s="8">
        <v>2</v>
      </c>
      <c r="D271" s="8">
        <v>2</v>
      </c>
      <c r="E271" s="8">
        <v>3</v>
      </c>
      <c r="F271" s="8">
        <v>4</v>
      </c>
      <c r="G271" s="8">
        <v>4</v>
      </c>
      <c r="H271" s="8">
        <v>4</v>
      </c>
      <c r="I271" s="8">
        <v>4</v>
      </c>
      <c r="J271" s="8">
        <v>6</v>
      </c>
      <c r="K271" s="8">
        <v>15</v>
      </c>
      <c r="L271" s="8">
        <v>16</v>
      </c>
      <c r="M271" s="8">
        <v>17</v>
      </c>
      <c r="N271" s="8">
        <v>20</v>
      </c>
      <c r="O271" s="8">
        <v>24</v>
      </c>
      <c r="P271" s="8">
        <v>1</v>
      </c>
      <c r="Q271" s="8">
        <v>2</v>
      </c>
      <c r="R271" s="8">
        <v>4</v>
      </c>
      <c r="S271" s="8">
        <v>4</v>
      </c>
      <c r="T271" s="8">
        <v>5</v>
      </c>
      <c r="U271" s="8">
        <v>3</v>
      </c>
      <c r="V271" s="8">
        <v>5</v>
      </c>
      <c r="W271" s="8">
        <v>5</v>
      </c>
      <c r="X271" s="8">
        <v>8</v>
      </c>
      <c r="Y271" s="8">
        <v>13</v>
      </c>
    </row>
    <row r="272" spans="1:25" ht="12.75" x14ac:dyDescent="0.2">
      <c r="A272" s="8">
        <v>3</v>
      </c>
      <c r="B272" s="8">
        <v>3</v>
      </c>
      <c r="C272" s="8">
        <v>3</v>
      </c>
      <c r="D272" s="8">
        <v>3</v>
      </c>
      <c r="E272" s="8">
        <v>4</v>
      </c>
      <c r="F272" s="8">
        <v>5</v>
      </c>
      <c r="G272" s="8">
        <v>5</v>
      </c>
      <c r="H272" s="8">
        <v>5</v>
      </c>
      <c r="I272" s="8">
        <v>5</v>
      </c>
      <c r="J272" s="8">
        <v>100</v>
      </c>
      <c r="K272" s="8">
        <v>16</v>
      </c>
      <c r="L272" s="8">
        <v>17</v>
      </c>
      <c r="M272" s="8">
        <v>18</v>
      </c>
      <c r="N272" s="8">
        <v>22</v>
      </c>
      <c r="O272" s="8">
        <v>25</v>
      </c>
      <c r="P272" s="8">
        <v>2</v>
      </c>
      <c r="Q272" s="8">
        <v>3</v>
      </c>
      <c r="R272" s="8">
        <v>4</v>
      </c>
      <c r="S272" s="8">
        <v>5</v>
      </c>
      <c r="T272" s="8">
        <v>6</v>
      </c>
      <c r="U272" s="8">
        <v>4</v>
      </c>
      <c r="V272" s="8">
        <v>6</v>
      </c>
      <c r="W272" s="8">
        <v>6</v>
      </c>
      <c r="X272" s="8">
        <v>10</v>
      </c>
      <c r="Y272" s="8">
        <v>13</v>
      </c>
    </row>
    <row r="273" spans="1:25" ht="12.75" x14ac:dyDescent="0.2">
      <c r="A273" s="8">
        <v>2</v>
      </c>
      <c r="B273" s="8">
        <v>2</v>
      </c>
      <c r="C273" s="8">
        <v>2</v>
      </c>
      <c r="D273" s="8">
        <v>3</v>
      </c>
      <c r="E273" s="8">
        <v>3</v>
      </c>
      <c r="F273" s="8">
        <v>4</v>
      </c>
      <c r="G273" s="8">
        <v>4</v>
      </c>
      <c r="H273" s="8">
        <v>5</v>
      </c>
      <c r="I273" s="8">
        <v>5</v>
      </c>
      <c r="J273" s="8">
        <v>5</v>
      </c>
      <c r="K273" s="8">
        <v>14</v>
      </c>
      <c r="L273" s="8">
        <v>15</v>
      </c>
      <c r="M273" s="8">
        <v>15</v>
      </c>
      <c r="N273" s="8">
        <v>19</v>
      </c>
      <c r="O273" s="8">
        <v>24</v>
      </c>
      <c r="P273" s="8">
        <v>1</v>
      </c>
      <c r="Q273" s="8">
        <v>2</v>
      </c>
      <c r="R273" s="8">
        <v>4</v>
      </c>
      <c r="S273" s="8">
        <v>4</v>
      </c>
      <c r="T273" s="8">
        <v>5</v>
      </c>
      <c r="U273" s="8">
        <v>3</v>
      </c>
      <c r="V273" s="8">
        <v>3</v>
      </c>
      <c r="W273" s="8">
        <v>3</v>
      </c>
      <c r="X273" s="8">
        <v>7</v>
      </c>
      <c r="Y273" s="8">
        <v>12</v>
      </c>
    </row>
    <row r="274" spans="1:25" ht="12.75" x14ac:dyDescent="0.2">
      <c r="A274" s="8">
        <v>3</v>
      </c>
      <c r="B274" s="8">
        <v>3</v>
      </c>
      <c r="C274" s="8">
        <v>4</v>
      </c>
      <c r="D274" s="8">
        <v>4</v>
      </c>
      <c r="E274" s="8">
        <v>5</v>
      </c>
      <c r="F274" s="8">
        <v>5</v>
      </c>
      <c r="G274" s="8">
        <v>6</v>
      </c>
      <c r="H274" s="8">
        <v>6</v>
      </c>
      <c r="I274" s="8">
        <v>6</v>
      </c>
      <c r="J274" s="8">
        <v>7</v>
      </c>
      <c r="K274" s="8">
        <v>16</v>
      </c>
      <c r="L274" s="8">
        <v>17</v>
      </c>
      <c r="M274" s="8">
        <v>18</v>
      </c>
      <c r="N274" s="8">
        <v>22</v>
      </c>
      <c r="O274" s="8">
        <v>25</v>
      </c>
      <c r="P274" s="8">
        <v>2</v>
      </c>
      <c r="Q274" s="8">
        <v>2</v>
      </c>
      <c r="R274" s="8">
        <v>3</v>
      </c>
      <c r="S274" s="8">
        <v>4</v>
      </c>
      <c r="T274" s="8">
        <v>5</v>
      </c>
      <c r="U274" s="8">
        <v>4</v>
      </c>
      <c r="V274" s="8">
        <v>6</v>
      </c>
      <c r="W274" s="8">
        <v>6</v>
      </c>
      <c r="X274" s="8">
        <v>10</v>
      </c>
      <c r="Y274" s="8">
        <v>13</v>
      </c>
    </row>
    <row r="275" spans="1:25" ht="12.75" x14ac:dyDescent="0.2">
      <c r="A275" s="8">
        <v>2</v>
      </c>
      <c r="B275" s="8">
        <v>3</v>
      </c>
      <c r="C275" s="8">
        <v>3</v>
      </c>
      <c r="D275" s="8">
        <v>3</v>
      </c>
      <c r="E275" s="8">
        <v>4</v>
      </c>
      <c r="F275" s="8">
        <v>5</v>
      </c>
      <c r="G275" s="8">
        <v>5</v>
      </c>
      <c r="H275" s="8">
        <v>6</v>
      </c>
      <c r="I275" s="8">
        <v>6</v>
      </c>
      <c r="J275" s="8">
        <v>7</v>
      </c>
      <c r="K275" s="8">
        <v>16</v>
      </c>
      <c r="L275" s="8">
        <v>17</v>
      </c>
      <c r="M275" s="8">
        <v>18</v>
      </c>
      <c r="N275" s="8">
        <v>22</v>
      </c>
      <c r="O275" s="8">
        <v>25</v>
      </c>
      <c r="P275" s="8">
        <v>2</v>
      </c>
      <c r="Q275" s="8">
        <v>2</v>
      </c>
      <c r="R275" s="8">
        <v>3</v>
      </c>
      <c r="S275" s="8">
        <v>5</v>
      </c>
      <c r="T275" s="8">
        <v>6</v>
      </c>
      <c r="U275" s="8">
        <v>4</v>
      </c>
      <c r="V275" s="8">
        <v>6</v>
      </c>
      <c r="W275" s="8">
        <v>6</v>
      </c>
      <c r="X275" s="8">
        <v>10</v>
      </c>
      <c r="Y275" s="8">
        <v>13</v>
      </c>
    </row>
    <row r="276" spans="1:25" ht="12.75" x14ac:dyDescent="0.2">
      <c r="A276" s="8">
        <v>2</v>
      </c>
      <c r="B276" s="8">
        <v>2</v>
      </c>
      <c r="C276" s="8">
        <v>3</v>
      </c>
      <c r="D276" s="8">
        <v>3</v>
      </c>
      <c r="E276" s="8">
        <v>5</v>
      </c>
      <c r="F276" s="8">
        <v>6</v>
      </c>
      <c r="G276" s="8">
        <v>6</v>
      </c>
      <c r="H276" s="8">
        <v>6</v>
      </c>
      <c r="I276" s="8">
        <v>6</v>
      </c>
      <c r="J276" s="8">
        <v>100</v>
      </c>
      <c r="K276" s="8">
        <v>15</v>
      </c>
      <c r="L276" s="8">
        <v>16</v>
      </c>
      <c r="M276" s="8">
        <v>17</v>
      </c>
      <c r="N276" s="8">
        <v>20</v>
      </c>
      <c r="O276" s="8">
        <v>26</v>
      </c>
      <c r="P276" s="8">
        <v>2</v>
      </c>
      <c r="Q276" s="8">
        <v>2</v>
      </c>
      <c r="R276" s="8">
        <v>3</v>
      </c>
      <c r="S276" s="8">
        <v>6</v>
      </c>
      <c r="T276" s="8">
        <v>7</v>
      </c>
      <c r="U276" s="8">
        <v>4</v>
      </c>
      <c r="V276" s="8">
        <v>7</v>
      </c>
      <c r="W276" s="8">
        <v>7</v>
      </c>
      <c r="X276" s="8">
        <v>8</v>
      </c>
      <c r="Y276" s="8">
        <v>11</v>
      </c>
    </row>
    <row r="277" spans="1:25" ht="12.75" x14ac:dyDescent="0.2">
      <c r="A277" s="8">
        <v>2</v>
      </c>
      <c r="B277" s="8">
        <v>2</v>
      </c>
      <c r="C277" s="8">
        <v>2</v>
      </c>
      <c r="D277" s="8">
        <v>2</v>
      </c>
      <c r="E277" s="8">
        <v>2</v>
      </c>
      <c r="F277" s="8">
        <v>4</v>
      </c>
      <c r="G277" s="8">
        <v>4</v>
      </c>
      <c r="H277" s="8">
        <v>4</v>
      </c>
      <c r="I277" s="8">
        <v>5</v>
      </c>
      <c r="J277" s="8">
        <v>5</v>
      </c>
      <c r="K277" s="8">
        <v>15</v>
      </c>
      <c r="L277" s="8">
        <v>16</v>
      </c>
      <c r="M277" s="8">
        <v>17</v>
      </c>
      <c r="N277" s="8">
        <v>20</v>
      </c>
      <c r="O277" s="8">
        <v>24</v>
      </c>
      <c r="P277" s="8">
        <v>1</v>
      </c>
      <c r="Q277" s="8">
        <v>1</v>
      </c>
      <c r="R277" s="8">
        <v>2</v>
      </c>
      <c r="S277" s="8">
        <v>4</v>
      </c>
      <c r="T277" s="8">
        <v>4</v>
      </c>
      <c r="U277" s="8">
        <v>3</v>
      </c>
      <c r="V277" s="8">
        <v>5</v>
      </c>
      <c r="W277" s="8">
        <v>5</v>
      </c>
      <c r="X277" s="8">
        <v>8</v>
      </c>
      <c r="Y277" s="8">
        <v>13</v>
      </c>
    </row>
    <row r="278" spans="1:25" ht="12.75" x14ac:dyDescent="0.2">
      <c r="A278" s="8">
        <v>2</v>
      </c>
      <c r="B278" s="8">
        <v>2</v>
      </c>
      <c r="C278" s="8">
        <v>2</v>
      </c>
      <c r="D278" s="8">
        <v>2</v>
      </c>
      <c r="E278" s="8">
        <v>2</v>
      </c>
      <c r="F278" s="8">
        <v>3</v>
      </c>
      <c r="G278" s="8">
        <v>3</v>
      </c>
      <c r="H278" s="8">
        <v>3</v>
      </c>
      <c r="I278" s="8">
        <v>4</v>
      </c>
      <c r="J278" s="8">
        <v>6</v>
      </c>
      <c r="K278" s="8">
        <v>15</v>
      </c>
      <c r="L278" s="8">
        <v>16</v>
      </c>
      <c r="M278" s="8">
        <v>17</v>
      </c>
      <c r="N278" s="8">
        <v>20</v>
      </c>
      <c r="O278" s="8">
        <v>24</v>
      </c>
      <c r="P278" s="8">
        <v>1</v>
      </c>
      <c r="Q278" s="8">
        <v>1</v>
      </c>
      <c r="R278" s="8">
        <v>3</v>
      </c>
      <c r="S278" s="8">
        <v>3</v>
      </c>
      <c r="T278" s="8">
        <v>5</v>
      </c>
      <c r="U278" s="8">
        <v>3</v>
      </c>
      <c r="V278" s="8">
        <v>5</v>
      </c>
      <c r="W278" s="8">
        <v>5</v>
      </c>
      <c r="X278" s="8">
        <v>8</v>
      </c>
      <c r="Y278" s="8">
        <v>13</v>
      </c>
    </row>
    <row r="279" spans="1:25" ht="12.75" x14ac:dyDescent="0.2">
      <c r="A279" s="8">
        <v>2</v>
      </c>
      <c r="B279" s="8">
        <v>2</v>
      </c>
      <c r="C279" s="8">
        <v>2</v>
      </c>
      <c r="D279" s="8">
        <v>2</v>
      </c>
      <c r="E279" s="8">
        <v>3</v>
      </c>
      <c r="F279" s="8">
        <v>4</v>
      </c>
      <c r="G279" s="8">
        <v>4</v>
      </c>
      <c r="H279" s="8">
        <v>4</v>
      </c>
      <c r="I279" s="8">
        <v>4</v>
      </c>
      <c r="J279" s="8">
        <v>6</v>
      </c>
      <c r="K279" s="8">
        <v>16</v>
      </c>
      <c r="L279" s="8">
        <v>16</v>
      </c>
      <c r="M279" s="8">
        <v>17</v>
      </c>
      <c r="N279" s="8">
        <v>21</v>
      </c>
      <c r="O279" s="8">
        <v>24</v>
      </c>
      <c r="P279" s="8">
        <v>2</v>
      </c>
      <c r="Q279" s="8">
        <v>2</v>
      </c>
      <c r="R279" s="8">
        <v>4</v>
      </c>
      <c r="S279" s="8">
        <v>4</v>
      </c>
      <c r="T279" s="8">
        <v>5</v>
      </c>
      <c r="U279" s="8">
        <v>3</v>
      </c>
      <c r="V279" s="8">
        <v>5</v>
      </c>
      <c r="W279" s="8">
        <v>5</v>
      </c>
      <c r="X279" s="8">
        <v>9</v>
      </c>
      <c r="Y279" s="8">
        <v>13</v>
      </c>
    </row>
    <row r="280" spans="1:25" ht="12.75" x14ac:dyDescent="0.2">
      <c r="A280" s="8">
        <v>3</v>
      </c>
      <c r="B280" s="8">
        <v>3</v>
      </c>
      <c r="C280" s="8">
        <v>3</v>
      </c>
      <c r="D280" s="8">
        <v>3</v>
      </c>
      <c r="E280" s="8">
        <v>4</v>
      </c>
      <c r="F280" s="8">
        <v>4</v>
      </c>
      <c r="G280" s="8">
        <v>4</v>
      </c>
      <c r="H280" s="8">
        <v>6</v>
      </c>
      <c r="I280" s="8">
        <v>6</v>
      </c>
      <c r="J280" s="8">
        <v>6</v>
      </c>
      <c r="K280" s="8">
        <v>16</v>
      </c>
      <c r="L280" s="8">
        <v>17</v>
      </c>
      <c r="M280" s="8">
        <v>18</v>
      </c>
      <c r="N280" s="8">
        <v>21</v>
      </c>
      <c r="O280" s="8">
        <v>25</v>
      </c>
      <c r="P280" s="8">
        <v>2</v>
      </c>
      <c r="Q280" s="8">
        <v>3</v>
      </c>
      <c r="R280" s="8">
        <v>4</v>
      </c>
      <c r="S280" s="8">
        <v>5</v>
      </c>
      <c r="T280" s="8">
        <v>6</v>
      </c>
      <c r="U280" s="8">
        <v>4</v>
      </c>
      <c r="V280" s="8">
        <v>6</v>
      </c>
      <c r="W280" s="8">
        <v>6</v>
      </c>
      <c r="X280" s="8">
        <v>9</v>
      </c>
      <c r="Y280" s="8">
        <v>13</v>
      </c>
    </row>
    <row r="281" spans="1:25" ht="12.75" x14ac:dyDescent="0.2">
      <c r="A281" s="8">
        <v>3</v>
      </c>
      <c r="B281" s="8">
        <v>3</v>
      </c>
      <c r="C281" s="8">
        <v>3</v>
      </c>
      <c r="D281" s="8">
        <v>3</v>
      </c>
      <c r="E281" s="8">
        <v>4</v>
      </c>
      <c r="F281" s="8">
        <v>4</v>
      </c>
      <c r="G281" s="8">
        <v>4</v>
      </c>
      <c r="H281" s="8">
        <v>6</v>
      </c>
      <c r="I281" s="8">
        <v>6</v>
      </c>
      <c r="J281" s="8">
        <v>6</v>
      </c>
      <c r="K281" s="8">
        <v>16</v>
      </c>
      <c r="L281" s="8">
        <v>17</v>
      </c>
      <c r="M281" s="8">
        <v>18</v>
      </c>
      <c r="N281" s="8">
        <v>21</v>
      </c>
      <c r="O281" s="8">
        <v>25</v>
      </c>
      <c r="P281" s="8">
        <v>2</v>
      </c>
      <c r="Q281" s="8">
        <v>3</v>
      </c>
      <c r="R281" s="8">
        <v>4</v>
      </c>
      <c r="S281" s="8">
        <v>5</v>
      </c>
      <c r="T281" s="8">
        <v>6</v>
      </c>
      <c r="U281" s="8">
        <v>4</v>
      </c>
      <c r="V281" s="8">
        <v>6</v>
      </c>
      <c r="W281" s="8">
        <v>6</v>
      </c>
      <c r="X281" s="8">
        <v>9</v>
      </c>
      <c r="Y281" s="8">
        <v>13</v>
      </c>
    </row>
    <row r="282" spans="1:25" ht="12.75" x14ac:dyDescent="0.2">
      <c r="A282" s="8">
        <v>3</v>
      </c>
      <c r="B282" s="8">
        <v>3</v>
      </c>
      <c r="C282" s="8">
        <v>3</v>
      </c>
      <c r="D282" s="8">
        <v>3</v>
      </c>
      <c r="E282" s="8">
        <v>3</v>
      </c>
      <c r="F282" s="8">
        <v>4</v>
      </c>
      <c r="G282" s="8">
        <v>5</v>
      </c>
      <c r="H282" s="8">
        <v>6</v>
      </c>
      <c r="I282" s="8">
        <v>6</v>
      </c>
      <c r="J282" s="8">
        <v>100</v>
      </c>
      <c r="K282" s="8">
        <v>17</v>
      </c>
      <c r="L282" s="8">
        <v>18</v>
      </c>
      <c r="M282" s="8">
        <v>18</v>
      </c>
      <c r="N282" s="8">
        <v>22</v>
      </c>
      <c r="O282" s="8">
        <v>25</v>
      </c>
      <c r="P282" s="8">
        <v>3</v>
      </c>
      <c r="Q282" s="8">
        <v>3</v>
      </c>
      <c r="R282" s="8">
        <v>3</v>
      </c>
      <c r="S282" s="8">
        <v>5</v>
      </c>
      <c r="T282" s="8">
        <v>6</v>
      </c>
      <c r="U282" s="8">
        <v>4</v>
      </c>
      <c r="V282" s="8">
        <v>6</v>
      </c>
      <c r="W282" s="8">
        <v>6</v>
      </c>
      <c r="X282" s="8">
        <v>10</v>
      </c>
      <c r="Y282" s="8">
        <v>12</v>
      </c>
    </row>
    <row r="283" spans="1:25" ht="12.75" x14ac:dyDescent="0.2">
      <c r="A283" s="8">
        <v>2</v>
      </c>
      <c r="B283" s="8">
        <v>2</v>
      </c>
      <c r="C283" s="8">
        <v>3</v>
      </c>
      <c r="D283" s="8">
        <v>3</v>
      </c>
      <c r="E283" s="8">
        <v>4</v>
      </c>
      <c r="F283" s="8">
        <v>4</v>
      </c>
      <c r="G283" s="8">
        <v>5</v>
      </c>
      <c r="H283" s="8">
        <v>5</v>
      </c>
      <c r="I283" s="8">
        <v>6</v>
      </c>
      <c r="J283" s="8">
        <v>100</v>
      </c>
      <c r="K283" s="8">
        <v>16</v>
      </c>
      <c r="L283" s="8">
        <v>17</v>
      </c>
      <c r="M283" s="8">
        <v>17</v>
      </c>
      <c r="N283" s="8">
        <v>21</v>
      </c>
      <c r="O283" s="8">
        <v>24</v>
      </c>
      <c r="P283" s="8">
        <v>2</v>
      </c>
      <c r="Q283" s="8">
        <v>2</v>
      </c>
      <c r="R283" s="8">
        <v>4</v>
      </c>
      <c r="S283" s="8">
        <v>4</v>
      </c>
      <c r="T283" s="8">
        <v>4</v>
      </c>
      <c r="U283" s="8">
        <v>3</v>
      </c>
      <c r="V283" s="8">
        <v>6</v>
      </c>
      <c r="W283" s="8">
        <v>6</v>
      </c>
      <c r="X283" s="8">
        <v>9</v>
      </c>
      <c r="Y283" s="8">
        <v>13</v>
      </c>
    </row>
    <row r="284" spans="1:25" ht="12.75" x14ac:dyDescent="0.2">
      <c r="A284" s="8">
        <v>2</v>
      </c>
      <c r="B284" s="8">
        <v>3</v>
      </c>
      <c r="C284" s="8">
        <v>3</v>
      </c>
      <c r="D284" s="8">
        <v>3</v>
      </c>
      <c r="E284" s="8">
        <v>3</v>
      </c>
      <c r="F284" s="8">
        <v>3</v>
      </c>
      <c r="G284" s="8">
        <v>3</v>
      </c>
      <c r="H284" s="8">
        <v>4</v>
      </c>
      <c r="I284" s="8">
        <v>4</v>
      </c>
      <c r="J284" s="8">
        <v>4</v>
      </c>
      <c r="K284" s="8">
        <v>13</v>
      </c>
      <c r="L284" s="8">
        <v>14</v>
      </c>
      <c r="M284" s="8">
        <v>15</v>
      </c>
      <c r="N284" s="8">
        <v>18</v>
      </c>
      <c r="O284" s="8">
        <v>23</v>
      </c>
      <c r="P284" s="8">
        <v>0</v>
      </c>
      <c r="Q284" s="8">
        <v>1</v>
      </c>
      <c r="R284" s="8">
        <v>2</v>
      </c>
      <c r="S284" s="8">
        <v>3</v>
      </c>
      <c r="T284" s="8">
        <v>3</v>
      </c>
      <c r="U284" s="8">
        <v>2</v>
      </c>
      <c r="V284" s="8">
        <v>2</v>
      </c>
      <c r="W284" s="8">
        <v>4</v>
      </c>
      <c r="X284" s="8">
        <v>6</v>
      </c>
      <c r="Y284" s="8">
        <v>13</v>
      </c>
    </row>
    <row r="285" spans="1:25" ht="12.75" x14ac:dyDescent="0.2">
      <c r="A285" s="8">
        <v>2</v>
      </c>
      <c r="B285" s="8">
        <v>2</v>
      </c>
      <c r="C285" s="8">
        <v>2</v>
      </c>
      <c r="D285" s="8">
        <v>3</v>
      </c>
      <c r="E285" s="8">
        <v>4</v>
      </c>
      <c r="F285" s="8">
        <v>4</v>
      </c>
      <c r="G285" s="8">
        <v>5</v>
      </c>
      <c r="H285" s="8">
        <v>5</v>
      </c>
      <c r="I285" s="8">
        <v>5</v>
      </c>
      <c r="J285" s="8">
        <v>5</v>
      </c>
      <c r="K285" s="8">
        <v>14</v>
      </c>
      <c r="L285" s="8">
        <v>14</v>
      </c>
      <c r="M285" s="8">
        <v>15</v>
      </c>
      <c r="N285" s="8">
        <v>19</v>
      </c>
      <c r="O285" s="8">
        <v>24</v>
      </c>
      <c r="P285" s="8">
        <v>2</v>
      </c>
      <c r="Q285" s="8">
        <v>3</v>
      </c>
      <c r="R285" s="8">
        <v>4</v>
      </c>
      <c r="S285" s="8">
        <v>4</v>
      </c>
      <c r="T285" s="8">
        <v>5</v>
      </c>
      <c r="U285" s="8">
        <v>3</v>
      </c>
      <c r="V285" s="8">
        <v>3</v>
      </c>
      <c r="W285" s="8">
        <v>3</v>
      </c>
      <c r="X285" s="8">
        <v>7</v>
      </c>
      <c r="Y285" s="8">
        <v>13</v>
      </c>
    </row>
    <row r="286" spans="1:25" ht="12.75" x14ac:dyDescent="0.2">
      <c r="A286" s="8">
        <v>2</v>
      </c>
      <c r="B286" s="8">
        <v>2</v>
      </c>
      <c r="C286" s="8">
        <v>2</v>
      </c>
      <c r="D286" s="8">
        <v>3</v>
      </c>
      <c r="E286" s="8">
        <v>4</v>
      </c>
      <c r="F286" s="8">
        <v>4</v>
      </c>
      <c r="G286" s="8">
        <v>5</v>
      </c>
      <c r="H286" s="8">
        <v>5</v>
      </c>
      <c r="I286" s="8">
        <v>5</v>
      </c>
      <c r="J286" s="8">
        <v>5</v>
      </c>
      <c r="K286" s="8">
        <v>14</v>
      </c>
      <c r="L286" s="8">
        <v>14</v>
      </c>
      <c r="M286" s="8">
        <v>15</v>
      </c>
      <c r="N286" s="8">
        <v>19</v>
      </c>
      <c r="O286" s="8">
        <v>24</v>
      </c>
      <c r="P286" s="8">
        <v>2</v>
      </c>
      <c r="Q286" s="8">
        <v>3</v>
      </c>
      <c r="R286" s="8">
        <v>4</v>
      </c>
      <c r="S286" s="8">
        <v>4</v>
      </c>
      <c r="T286" s="8">
        <v>5</v>
      </c>
      <c r="U286" s="8">
        <v>3</v>
      </c>
      <c r="V286" s="8">
        <v>3</v>
      </c>
      <c r="W286" s="8">
        <v>3</v>
      </c>
      <c r="X286" s="8">
        <v>7</v>
      </c>
      <c r="Y286" s="8">
        <v>13</v>
      </c>
    </row>
    <row r="287" spans="1:25" ht="12.75" x14ac:dyDescent="0.2">
      <c r="A287" s="8">
        <v>2</v>
      </c>
      <c r="B287" s="8">
        <v>2</v>
      </c>
      <c r="C287" s="8">
        <v>2</v>
      </c>
      <c r="D287" s="8">
        <v>3</v>
      </c>
      <c r="E287" s="8">
        <v>3</v>
      </c>
      <c r="F287" s="8">
        <v>4</v>
      </c>
      <c r="G287" s="8">
        <v>4</v>
      </c>
      <c r="H287" s="8">
        <v>5</v>
      </c>
      <c r="I287" s="8">
        <v>5</v>
      </c>
      <c r="J287" s="8">
        <v>5</v>
      </c>
      <c r="K287" s="8">
        <v>14</v>
      </c>
      <c r="L287" s="8">
        <v>15</v>
      </c>
      <c r="M287" s="8">
        <v>15</v>
      </c>
      <c r="N287" s="8">
        <v>19</v>
      </c>
      <c r="O287" s="8">
        <v>24</v>
      </c>
      <c r="P287" s="8">
        <v>2</v>
      </c>
      <c r="Q287" s="8">
        <v>2</v>
      </c>
      <c r="R287" s="8">
        <v>4</v>
      </c>
      <c r="S287" s="8">
        <v>4</v>
      </c>
      <c r="T287" s="8">
        <v>5</v>
      </c>
      <c r="U287" s="8">
        <v>3</v>
      </c>
      <c r="V287" s="8">
        <v>3</v>
      </c>
      <c r="W287" s="8">
        <v>3</v>
      </c>
      <c r="X287" s="8">
        <v>7</v>
      </c>
      <c r="Y287" s="8">
        <v>13</v>
      </c>
    </row>
    <row r="288" spans="1:25" ht="12.75" x14ac:dyDescent="0.2">
      <c r="A288" s="8">
        <v>2</v>
      </c>
      <c r="B288" s="8">
        <v>2</v>
      </c>
      <c r="C288" s="8">
        <v>3</v>
      </c>
      <c r="D288" s="8">
        <v>3</v>
      </c>
      <c r="E288" s="8">
        <v>3</v>
      </c>
      <c r="F288" s="8">
        <v>3</v>
      </c>
      <c r="G288" s="8">
        <v>4</v>
      </c>
      <c r="H288" s="8">
        <v>5</v>
      </c>
      <c r="I288" s="8">
        <v>5</v>
      </c>
      <c r="J288" s="8">
        <v>6</v>
      </c>
      <c r="K288" s="8">
        <v>16</v>
      </c>
      <c r="L288" s="8">
        <v>17</v>
      </c>
      <c r="M288" s="8">
        <v>18</v>
      </c>
      <c r="N288" s="8">
        <v>21</v>
      </c>
      <c r="O288" s="8">
        <v>25</v>
      </c>
      <c r="P288" s="8">
        <v>2</v>
      </c>
      <c r="Q288" s="8">
        <v>2</v>
      </c>
      <c r="R288" s="8">
        <v>2</v>
      </c>
      <c r="S288" s="8">
        <v>3</v>
      </c>
      <c r="T288" s="8">
        <v>4</v>
      </c>
      <c r="U288" s="8">
        <v>4</v>
      </c>
      <c r="V288" s="8">
        <v>6</v>
      </c>
      <c r="W288" s="8">
        <v>6</v>
      </c>
      <c r="X288" s="8">
        <v>9</v>
      </c>
      <c r="Y288" s="8">
        <v>13</v>
      </c>
    </row>
    <row r="289" spans="1:25" ht="12.75" x14ac:dyDescent="0.2">
      <c r="A289" s="8">
        <v>2</v>
      </c>
      <c r="B289" s="8">
        <v>3</v>
      </c>
      <c r="C289" s="8">
        <v>3</v>
      </c>
      <c r="D289" s="8">
        <v>3</v>
      </c>
      <c r="E289" s="8">
        <v>3</v>
      </c>
      <c r="F289" s="8">
        <v>4</v>
      </c>
      <c r="G289" s="8">
        <v>5</v>
      </c>
      <c r="H289" s="8">
        <v>5</v>
      </c>
      <c r="I289" s="8">
        <v>6</v>
      </c>
      <c r="J289" s="8">
        <v>100</v>
      </c>
      <c r="K289" s="8">
        <v>16</v>
      </c>
      <c r="L289" s="8">
        <v>17</v>
      </c>
      <c r="M289" s="8">
        <v>18</v>
      </c>
      <c r="N289" s="8">
        <v>21</v>
      </c>
      <c r="O289" s="8">
        <v>25</v>
      </c>
      <c r="P289" s="8">
        <v>2</v>
      </c>
      <c r="Q289" s="8">
        <v>4</v>
      </c>
      <c r="R289" s="8">
        <v>4</v>
      </c>
      <c r="S289" s="8">
        <v>4</v>
      </c>
      <c r="T289" s="8">
        <v>6</v>
      </c>
      <c r="U289" s="8">
        <v>4</v>
      </c>
      <c r="V289" s="8">
        <v>6</v>
      </c>
      <c r="W289" s="8">
        <v>6</v>
      </c>
      <c r="X289" s="8">
        <v>9</v>
      </c>
      <c r="Y289" s="8">
        <v>13</v>
      </c>
    </row>
    <row r="290" spans="1:25" ht="12.75" x14ac:dyDescent="0.2">
      <c r="A290" s="8">
        <v>2</v>
      </c>
      <c r="B290" s="8">
        <v>2</v>
      </c>
      <c r="C290" s="8">
        <v>3</v>
      </c>
      <c r="D290" s="8">
        <v>3</v>
      </c>
      <c r="E290" s="8">
        <v>3</v>
      </c>
      <c r="F290" s="8">
        <v>3</v>
      </c>
      <c r="G290" s="8">
        <v>4</v>
      </c>
      <c r="H290" s="8">
        <v>5</v>
      </c>
      <c r="I290" s="8">
        <v>6</v>
      </c>
      <c r="J290" s="8">
        <v>6</v>
      </c>
      <c r="K290" s="8">
        <v>16</v>
      </c>
      <c r="L290" s="8">
        <v>17</v>
      </c>
      <c r="M290" s="8">
        <v>18</v>
      </c>
      <c r="N290" s="8">
        <v>21</v>
      </c>
      <c r="O290" s="8">
        <v>24</v>
      </c>
      <c r="P290" s="8">
        <v>2</v>
      </c>
      <c r="Q290" s="8">
        <v>4</v>
      </c>
      <c r="R290" s="8">
        <v>4</v>
      </c>
      <c r="S290" s="8">
        <v>4</v>
      </c>
      <c r="T290" s="8">
        <v>6</v>
      </c>
      <c r="U290" s="8">
        <v>3</v>
      </c>
      <c r="V290" s="8">
        <v>6</v>
      </c>
      <c r="W290" s="8">
        <v>6</v>
      </c>
      <c r="X290" s="8">
        <v>9</v>
      </c>
      <c r="Y290" s="8">
        <v>13</v>
      </c>
    </row>
    <row r="291" spans="1:25" ht="12.75" x14ac:dyDescent="0.2">
      <c r="A291" s="8">
        <v>2</v>
      </c>
      <c r="B291" s="8">
        <v>2</v>
      </c>
      <c r="C291" s="8">
        <v>2</v>
      </c>
      <c r="D291" s="8">
        <v>2</v>
      </c>
      <c r="E291" s="8">
        <v>4</v>
      </c>
      <c r="F291" s="8">
        <v>4</v>
      </c>
      <c r="G291" s="8">
        <v>4</v>
      </c>
      <c r="H291" s="8">
        <v>5</v>
      </c>
      <c r="I291" s="8">
        <v>5</v>
      </c>
      <c r="J291" s="8">
        <v>100</v>
      </c>
      <c r="K291" s="8">
        <v>16</v>
      </c>
      <c r="L291" s="8">
        <v>16</v>
      </c>
      <c r="M291" s="8">
        <v>17</v>
      </c>
      <c r="N291" s="8">
        <v>21</v>
      </c>
      <c r="O291" s="8">
        <v>24</v>
      </c>
      <c r="P291" s="8">
        <v>1</v>
      </c>
      <c r="Q291" s="8">
        <v>1</v>
      </c>
      <c r="R291" s="8">
        <v>3</v>
      </c>
      <c r="S291" s="8">
        <v>4</v>
      </c>
      <c r="T291" s="8">
        <v>5</v>
      </c>
      <c r="U291" s="8">
        <v>3</v>
      </c>
      <c r="V291" s="8">
        <v>5</v>
      </c>
      <c r="W291" s="8">
        <v>5</v>
      </c>
      <c r="X291" s="8">
        <v>9</v>
      </c>
      <c r="Y291" s="8">
        <v>12</v>
      </c>
    </row>
    <row r="292" spans="1:25" ht="12.75" x14ac:dyDescent="0.2">
      <c r="A292" s="8">
        <v>3</v>
      </c>
      <c r="B292" s="8">
        <v>3</v>
      </c>
      <c r="C292" s="8">
        <v>3</v>
      </c>
      <c r="D292" s="8">
        <v>3</v>
      </c>
      <c r="E292" s="8">
        <v>5</v>
      </c>
      <c r="F292" s="8">
        <v>6</v>
      </c>
      <c r="G292" s="8">
        <v>6</v>
      </c>
      <c r="H292" s="8">
        <v>6</v>
      </c>
      <c r="I292" s="8">
        <v>7</v>
      </c>
      <c r="J292" s="8">
        <v>7</v>
      </c>
      <c r="K292" s="8">
        <v>15</v>
      </c>
      <c r="L292" s="8">
        <v>16</v>
      </c>
      <c r="M292" s="8">
        <v>17</v>
      </c>
      <c r="N292" s="8">
        <v>21</v>
      </c>
      <c r="O292" s="8">
        <v>26</v>
      </c>
      <c r="P292" s="8">
        <v>2</v>
      </c>
      <c r="Q292" s="8">
        <v>3</v>
      </c>
      <c r="R292" s="8">
        <v>6</v>
      </c>
      <c r="S292" s="8">
        <v>6</v>
      </c>
      <c r="T292" s="8">
        <v>7</v>
      </c>
      <c r="U292" s="8">
        <v>4</v>
      </c>
      <c r="V292" s="8">
        <v>7</v>
      </c>
      <c r="W292" s="8">
        <v>7</v>
      </c>
      <c r="X292" s="8">
        <v>9</v>
      </c>
      <c r="Y292" s="8">
        <v>11</v>
      </c>
    </row>
    <row r="293" spans="1:25" ht="12.75" x14ac:dyDescent="0.2">
      <c r="A293" s="8">
        <v>1</v>
      </c>
      <c r="B293" s="8">
        <v>1</v>
      </c>
      <c r="C293" s="8">
        <v>2</v>
      </c>
      <c r="D293" s="8">
        <v>2</v>
      </c>
      <c r="E293" s="8">
        <v>2</v>
      </c>
      <c r="F293" s="8">
        <v>3</v>
      </c>
      <c r="G293" s="8">
        <v>4</v>
      </c>
      <c r="H293" s="8">
        <v>5</v>
      </c>
      <c r="I293" s="8">
        <v>6</v>
      </c>
      <c r="J293" s="8">
        <v>100</v>
      </c>
      <c r="K293" s="8">
        <v>14</v>
      </c>
      <c r="L293" s="8">
        <v>15</v>
      </c>
      <c r="M293" s="8">
        <v>16</v>
      </c>
      <c r="N293" s="8">
        <v>19</v>
      </c>
      <c r="O293" s="8">
        <v>25</v>
      </c>
      <c r="P293" s="8">
        <v>1</v>
      </c>
      <c r="Q293" s="8">
        <v>1</v>
      </c>
      <c r="R293" s="8">
        <v>4</v>
      </c>
      <c r="S293" s="8">
        <v>5</v>
      </c>
      <c r="T293" s="8">
        <v>6</v>
      </c>
      <c r="U293" s="8">
        <v>3</v>
      </c>
      <c r="V293" s="8">
        <v>6</v>
      </c>
      <c r="W293" s="8">
        <v>6</v>
      </c>
      <c r="X293" s="8">
        <v>7</v>
      </c>
      <c r="Y293" s="8">
        <v>12</v>
      </c>
    </row>
    <row r="294" spans="1:25" ht="12.75" x14ac:dyDescent="0.2">
      <c r="A294" s="8">
        <v>2</v>
      </c>
      <c r="B294" s="8">
        <v>2</v>
      </c>
      <c r="C294" s="8">
        <v>2</v>
      </c>
      <c r="D294" s="8">
        <v>2</v>
      </c>
      <c r="E294" s="8">
        <v>3</v>
      </c>
      <c r="F294" s="8">
        <v>3</v>
      </c>
      <c r="G294" s="8">
        <v>3</v>
      </c>
      <c r="H294" s="8">
        <v>3</v>
      </c>
      <c r="I294" s="8">
        <v>4</v>
      </c>
      <c r="J294" s="8">
        <v>5</v>
      </c>
      <c r="K294" s="8">
        <v>15</v>
      </c>
      <c r="L294" s="8">
        <v>16</v>
      </c>
      <c r="M294" s="8">
        <v>16</v>
      </c>
      <c r="N294" s="8">
        <v>20</v>
      </c>
      <c r="O294" s="8">
        <v>24</v>
      </c>
      <c r="P294" s="8">
        <v>1</v>
      </c>
      <c r="Q294" s="8">
        <v>1</v>
      </c>
      <c r="R294" s="8">
        <v>3</v>
      </c>
      <c r="S294" s="8">
        <v>3</v>
      </c>
      <c r="T294" s="8">
        <v>5</v>
      </c>
      <c r="U294" s="8">
        <v>3</v>
      </c>
      <c r="V294" s="8">
        <v>5</v>
      </c>
      <c r="W294" s="8">
        <v>5</v>
      </c>
      <c r="X294" s="8">
        <v>8</v>
      </c>
      <c r="Y294" s="8">
        <v>13</v>
      </c>
    </row>
    <row r="295" spans="1:25" ht="12.75" x14ac:dyDescent="0.2">
      <c r="A295" s="8">
        <v>2</v>
      </c>
      <c r="B295" s="8">
        <v>2</v>
      </c>
      <c r="C295" s="8">
        <v>2</v>
      </c>
      <c r="D295" s="8">
        <v>2</v>
      </c>
      <c r="E295" s="8">
        <v>3</v>
      </c>
      <c r="F295" s="8">
        <v>3</v>
      </c>
      <c r="G295" s="8">
        <v>3</v>
      </c>
      <c r="H295" s="8">
        <v>3</v>
      </c>
      <c r="I295" s="8">
        <v>3</v>
      </c>
      <c r="J295" s="8">
        <v>4</v>
      </c>
      <c r="K295" s="8">
        <v>15</v>
      </c>
      <c r="L295" s="8">
        <v>16</v>
      </c>
      <c r="M295" s="8">
        <v>16</v>
      </c>
      <c r="N295" s="8">
        <v>20</v>
      </c>
      <c r="O295" s="8">
        <v>24</v>
      </c>
      <c r="P295" s="8">
        <v>1</v>
      </c>
      <c r="Q295" s="8">
        <v>2</v>
      </c>
      <c r="R295" s="8">
        <v>2</v>
      </c>
      <c r="S295" s="8">
        <v>2</v>
      </c>
      <c r="T295" s="8">
        <v>5</v>
      </c>
      <c r="U295" s="8">
        <v>3</v>
      </c>
      <c r="V295" s="8">
        <v>4</v>
      </c>
      <c r="W295" s="8">
        <v>4</v>
      </c>
      <c r="X295" s="8">
        <v>8</v>
      </c>
      <c r="Y295" s="8">
        <v>13</v>
      </c>
    </row>
    <row r="296" spans="1:25" ht="12.75" x14ac:dyDescent="0.2">
      <c r="A296" s="8">
        <v>2</v>
      </c>
      <c r="B296" s="8">
        <v>2</v>
      </c>
      <c r="C296" s="8">
        <v>3</v>
      </c>
      <c r="D296" s="8">
        <v>3</v>
      </c>
      <c r="E296" s="8">
        <v>3</v>
      </c>
      <c r="F296" s="8">
        <v>3</v>
      </c>
      <c r="G296" s="8">
        <v>3</v>
      </c>
      <c r="H296" s="8">
        <v>4</v>
      </c>
      <c r="I296" s="8">
        <v>4</v>
      </c>
      <c r="J296" s="8">
        <v>4</v>
      </c>
      <c r="K296" s="8">
        <v>14</v>
      </c>
      <c r="L296" s="8">
        <v>15</v>
      </c>
      <c r="M296" s="8">
        <v>16</v>
      </c>
      <c r="N296" s="8">
        <v>19</v>
      </c>
      <c r="O296" s="8">
        <v>23</v>
      </c>
      <c r="P296" s="8">
        <v>0</v>
      </c>
      <c r="Q296" s="8">
        <v>1</v>
      </c>
      <c r="R296" s="8">
        <v>2</v>
      </c>
      <c r="S296" s="8">
        <v>3</v>
      </c>
      <c r="T296" s="8">
        <v>3</v>
      </c>
      <c r="U296" s="8">
        <v>4</v>
      </c>
      <c r="V296" s="8">
        <v>4</v>
      </c>
      <c r="W296" s="8">
        <v>4</v>
      </c>
      <c r="X296" s="8">
        <v>7</v>
      </c>
      <c r="Y296" s="8">
        <v>13</v>
      </c>
    </row>
    <row r="297" spans="1:25" ht="12.75" x14ac:dyDescent="0.2">
      <c r="A297" s="8">
        <v>2</v>
      </c>
      <c r="B297" s="8">
        <v>2</v>
      </c>
      <c r="C297" s="8">
        <v>2</v>
      </c>
      <c r="D297" s="8">
        <v>3</v>
      </c>
      <c r="E297" s="8">
        <v>3</v>
      </c>
      <c r="F297" s="8">
        <v>4</v>
      </c>
      <c r="G297" s="8">
        <v>5</v>
      </c>
      <c r="H297" s="8">
        <v>5</v>
      </c>
      <c r="I297" s="8">
        <v>5</v>
      </c>
      <c r="J297" s="8">
        <v>5</v>
      </c>
      <c r="K297" s="8">
        <v>14</v>
      </c>
      <c r="L297" s="8">
        <v>14</v>
      </c>
      <c r="M297" s="8">
        <v>15</v>
      </c>
      <c r="N297" s="8">
        <v>19</v>
      </c>
      <c r="O297" s="8">
        <v>24</v>
      </c>
      <c r="P297" s="8">
        <v>2</v>
      </c>
      <c r="Q297" s="8">
        <v>2</v>
      </c>
      <c r="R297" s="8">
        <v>2</v>
      </c>
      <c r="S297" s="8">
        <v>4</v>
      </c>
      <c r="T297" s="8">
        <v>4</v>
      </c>
      <c r="U297" s="8">
        <v>3</v>
      </c>
      <c r="V297" s="8">
        <v>3</v>
      </c>
      <c r="W297" s="8">
        <v>3</v>
      </c>
      <c r="X297" s="8">
        <v>7</v>
      </c>
      <c r="Y297" s="8">
        <v>13</v>
      </c>
    </row>
    <row r="298" spans="1:25" ht="12.75" x14ac:dyDescent="0.2">
      <c r="A298" s="8">
        <v>2</v>
      </c>
      <c r="B298" s="8">
        <v>2</v>
      </c>
      <c r="C298" s="8">
        <v>3</v>
      </c>
      <c r="D298" s="8">
        <v>3</v>
      </c>
      <c r="E298" s="8">
        <v>4</v>
      </c>
      <c r="F298" s="8">
        <v>5</v>
      </c>
      <c r="G298" s="8">
        <v>5</v>
      </c>
      <c r="H298" s="8">
        <v>5</v>
      </c>
      <c r="I298" s="8">
        <v>5</v>
      </c>
      <c r="J298" s="8">
        <v>5</v>
      </c>
      <c r="K298" s="8">
        <v>14</v>
      </c>
      <c r="L298" s="8">
        <v>14</v>
      </c>
      <c r="M298" s="8">
        <v>15</v>
      </c>
      <c r="N298" s="8">
        <v>19</v>
      </c>
      <c r="O298" s="8">
        <v>24</v>
      </c>
      <c r="P298" s="8">
        <v>2</v>
      </c>
      <c r="Q298" s="8">
        <v>2</v>
      </c>
      <c r="R298" s="8">
        <v>2</v>
      </c>
      <c r="S298" s="8">
        <v>2</v>
      </c>
      <c r="T298" s="8">
        <v>4</v>
      </c>
      <c r="U298" s="8">
        <v>3</v>
      </c>
      <c r="V298" s="8">
        <v>3</v>
      </c>
      <c r="W298" s="8">
        <v>3</v>
      </c>
      <c r="X298" s="8">
        <v>7</v>
      </c>
      <c r="Y298" s="8">
        <v>13</v>
      </c>
    </row>
    <row r="299" spans="1:25" ht="12.75" x14ac:dyDescent="0.2">
      <c r="A299" s="8">
        <v>2</v>
      </c>
      <c r="B299" s="8">
        <v>2</v>
      </c>
      <c r="C299" s="8">
        <v>2</v>
      </c>
      <c r="D299" s="8">
        <v>2</v>
      </c>
      <c r="E299" s="8">
        <v>2</v>
      </c>
      <c r="F299" s="8">
        <v>3</v>
      </c>
      <c r="G299" s="8">
        <v>3</v>
      </c>
      <c r="H299" s="8">
        <v>4</v>
      </c>
      <c r="I299" s="8">
        <v>4</v>
      </c>
      <c r="J299" s="8">
        <v>5</v>
      </c>
      <c r="K299" s="8">
        <v>16</v>
      </c>
      <c r="L299" s="8">
        <v>16</v>
      </c>
      <c r="M299" s="8">
        <v>17</v>
      </c>
      <c r="N299" s="8">
        <v>21</v>
      </c>
      <c r="O299" s="8">
        <v>24</v>
      </c>
      <c r="P299" s="8">
        <v>1</v>
      </c>
      <c r="Q299" s="8">
        <v>2</v>
      </c>
      <c r="R299" s="8">
        <v>2</v>
      </c>
      <c r="S299" s="8">
        <v>4</v>
      </c>
      <c r="T299" s="8">
        <v>5</v>
      </c>
      <c r="U299" s="8">
        <v>3</v>
      </c>
      <c r="V299" s="8">
        <v>5</v>
      </c>
      <c r="W299" s="8">
        <v>5</v>
      </c>
      <c r="X299" s="8">
        <v>9</v>
      </c>
      <c r="Y299" s="8">
        <v>12</v>
      </c>
    </row>
    <row r="300" spans="1:25" ht="12.75" x14ac:dyDescent="0.2">
      <c r="A300" s="8">
        <v>3</v>
      </c>
      <c r="B300" s="8">
        <v>3</v>
      </c>
      <c r="C300" s="8">
        <v>3</v>
      </c>
      <c r="D300" s="8">
        <v>3</v>
      </c>
      <c r="E300" s="8">
        <v>3</v>
      </c>
      <c r="F300" s="8">
        <v>3</v>
      </c>
      <c r="G300" s="8">
        <v>3</v>
      </c>
      <c r="H300" s="8">
        <v>3</v>
      </c>
      <c r="I300" s="8">
        <v>4</v>
      </c>
      <c r="J300" s="8">
        <v>5</v>
      </c>
      <c r="K300" s="8">
        <v>13</v>
      </c>
      <c r="L300" s="8">
        <v>14</v>
      </c>
      <c r="M300" s="8">
        <v>15</v>
      </c>
      <c r="N300" s="8">
        <v>18</v>
      </c>
      <c r="O300" s="8">
        <v>23</v>
      </c>
      <c r="P300" s="8">
        <v>1</v>
      </c>
      <c r="Q300" s="8">
        <v>2</v>
      </c>
      <c r="R300" s="8">
        <v>3</v>
      </c>
      <c r="S300" s="8">
        <v>3</v>
      </c>
      <c r="T300" s="8">
        <v>3</v>
      </c>
      <c r="U300" s="8">
        <v>2</v>
      </c>
      <c r="V300" s="8">
        <v>2</v>
      </c>
      <c r="W300" s="8">
        <v>4</v>
      </c>
      <c r="X300" s="8">
        <v>6</v>
      </c>
      <c r="Y300" s="8">
        <v>13</v>
      </c>
    </row>
    <row r="301" spans="1:25" ht="12.75" x14ac:dyDescent="0.2">
      <c r="A301" s="8">
        <v>2</v>
      </c>
      <c r="B301" s="8">
        <v>3</v>
      </c>
      <c r="C301" s="8">
        <v>3</v>
      </c>
      <c r="D301" s="8">
        <v>3</v>
      </c>
      <c r="E301" s="8">
        <v>4</v>
      </c>
      <c r="F301" s="8">
        <v>5</v>
      </c>
      <c r="G301" s="8">
        <v>5</v>
      </c>
      <c r="H301" s="8">
        <v>5</v>
      </c>
      <c r="I301" s="8">
        <v>6</v>
      </c>
      <c r="J301" s="8">
        <v>6</v>
      </c>
      <c r="K301" s="8">
        <v>16</v>
      </c>
      <c r="L301" s="8">
        <v>17</v>
      </c>
      <c r="M301" s="8">
        <v>18</v>
      </c>
      <c r="N301" s="8">
        <v>21</v>
      </c>
      <c r="O301" s="8">
        <v>25</v>
      </c>
      <c r="P301" s="8">
        <v>2</v>
      </c>
      <c r="Q301" s="8">
        <v>3</v>
      </c>
      <c r="R301" s="8">
        <v>3</v>
      </c>
      <c r="S301" s="8">
        <v>4</v>
      </c>
      <c r="T301" s="8">
        <v>4</v>
      </c>
      <c r="U301" s="8">
        <v>4</v>
      </c>
      <c r="V301" s="8">
        <v>6</v>
      </c>
      <c r="W301" s="8">
        <v>6</v>
      </c>
      <c r="X301" s="8">
        <v>9</v>
      </c>
      <c r="Y301" s="8">
        <v>13</v>
      </c>
    </row>
    <row r="302" spans="1:25" ht="12.75" x14ac:dyDescent="0.2">
      <c r="A302" s="8">
        <v>3</v>
      </c>
      <c r="B302" s="8">
        <v>3</v>
      </c>
      <c r="C302" s="8">
        <v>3</v>
      </c>
      <c r="D302" s="8">
        <v>3</v>
      </c>
      <c r="E302" s="8">
        <v>3</v>
      </c>
      <c r="F302" s="8">
        <v>3</v>
      </c>
      <c r="G302" s="8">
        <v>4</v>
      </c>
      <c r="H302" s="8">
        <v>5</v>
      </c>
      <c r="I302" s="8">
        <v>5</v>
      </c>
      <c r="J302" s="8">
        <v>5</v>
      </c>
      <c r="K302" s="8">
        <v>13</v>
      </c>
      <c r="L302" s="8">
        <v>14</v>
      </c>
      <c r="M302" s="8">
        <v>14</v>
      </c>
      <c r="N302" s="8">
        <v>18</v>
      </c>
      <c r="O302" s="8">
        <v>23</v>
      </c>
      <c r="P302" s="8">
        <v>1</v>
      </c>
      <c r="Q302" s="8">
        <v>2</v>
      </c>
      <c r="R302" s="8">
        <v>2</v>
      </c>
      <c r="S302" s="8">
        <v>3</v>
      </c>
      <c r="T302" s="8">
        <v>3</v>
      </c>
      <c r="U302" s="8">
        <v>2</v>
      </c>
      <c r="V302" s="8">
        <v>2</v>
      </c>
      <c r="W302" s="8">
        <v>3</v>
      </c>
      <c r="X302" s="8">
        <v>6</v>
      </c>
      <c r="Y302" s="8">
        <v>13</v>
      </c>
    </row>
    <row r="303" spans="1:25" ht="12.75" x14ac:dyDescent="0.2">
      <c r="A303" s="8">
        <v>2</v>
      </c>
      <c r="B303" s="8">
        <v>3</v>
      </c>
      <c r="C303" s="8">
        <v>3</v>
      </c>
      <c r="D303" s="8">
        <v>3</v>
      </c>
      <c r="E303" s="8">
        <v>4</v>
      </c>
      <c r="F303" s="8">
        <v>5</v>
      </c>
      <c r="G303" s="8">
        <v>5</v>
      </c>
      <c r="H303" s="8">
        <v>5</v>
      </c>
      <c r="I303" s="8">
        <v>6</v>
      </c>
      <c r="J303" s="8">
        <v>6</v>
      </c>
      <c r="K303" s="8">
        <v>16</v>
      </c>
      <c r="L303" s="8">
        <v>17</v>
      </c>
      <c r="M303" s="8">
        <v>18</v>
      </c>
      <c r="N303" s="8">
        <v>21</v>
      </c>
      <c r="O303" s="8">
        <v>25</v>
      </c>
      <c r="P303" s="8">
        <v>2</v>
      </c>
      <c r="Q303" s="8">
        <v>4</v>
      </c>
      <c r="R303" s="8">
        <v>4</v>
      </c>
      <c r="S303" s="8">
        <v>4</v>
      </c>
      <c r="T303" s="8">
        <v>6</v>
      </c>
      <c r="U303" s="8">
        <v>4</v>
      </c>
      <c r="V303" s="8">
        <v>6</v>
      </c>
      <c r="W303" s="8">
        <v>6</v>
      </c>
      <c r="X303" s="8">
        <v>9</v>
      </c>
      <c r="Y303" s="8">
        <v>13</v>
      </c>
    </row>
    <row r="304" spans="1:25" ht="12.75" x14ac:dyDescent="0.2">
      <c r="A304" s="8">
        <v>2</v>
      </c>
      <c r="B304" s="8">
        <v>2</v>
      </c>
      <c r="C304" s="8">
        <v>2</v>
      </c>
      <c r="D304" s="8">
        <v>3</v>
      </c>
      <c r="E304" s="8">
        <v>3</v>
      </c>
      <c r="F304" s="8">
        <v>4</v>
      </c>
      <c r="G304" s="8">
        <v>5</v>
      </c>
      <c r="H304" s="8">
        <v>5</v>
      </c>
      <c r="I304" s="8">
        <v>5</v>
      </c>
      <c r="J304" s="8">
        <v>5</v>
      </c>
      <c r="K304" s="8">
        <v>14</v>
      </c>
      <c r="L304" s="8">
        <v>15</v>
      </c>
      <c r="M304" s="8">
        <v>16</v>
      </c>
      <c r="N304" s="8">
        <v>20</v>
      </c>
      <c r="O304" s="8">
        <v>25</v>
      </c>
      <c r="P304" s="8">
        <v>1</v>
      </c>
      <c r="Q304" s="8">
        <v>2</v>
      </c>
      <c r="R304" s="8">
        <v>5</v>
      </c>
      <c r="S304" s="8">
        <v>5</v>
      </c>
      <c r="T304" s="8">
        <v>6</v>
      </c>
      <c r="U304" s="8">
        <v>3</v>
      </c>
      <c r="V304" s="8">
        <v>6</v>
      </c>
      <c r="W304" s="8">
        <v>6</v>
      </c>
      <c r="X304" s="8">
        <v>8</v>
      </c>
      <c r="Y304" s="8">
        <v>12</v>
      </c>
    </row>
    <row r="305" spans="1:25" ht="12.75" x14ac:dyDescent="0.2">
      <c r="A305" s="8">
        <v>2</v>
      </c>
      <c r="B305" s="8">
        <v>2</v>
      </c>
      <c r="C305" s="8">
        <v>3</v>
      </c>
      <c r="D305" s="8">
        <v>3</v>
      </c>
      <c r="E305" s="8">
        <v>3</v>
      </c>
      <c r="F305" s="8">
        <v>4</v>
      </c>
      <c r="G305" s="8">
        <v>5</v>
      </c>
      <c r="H305" s="8">
        <v>5</v>
      </c>
      <c r="I305" s="8">
        <v>5</v>
      </c>
      <c r="J305" s="8">
        <v>6</v>
      </c>
      <c r="K305" s="8">
        <v>14</v>
      </c>
      <c r="L305" s="8">
        <v>15</v>
      </c>
      <c r="M305" s="8">
        <v>16</v>
      </c>
      <c r="N305" s="8">
        <v>20</v>
      </c>
      <c r="O305" s="8">
        <v>25</v>
      </c>
      <c r="P305" s="8">
        <v>1</v>
      </c>
      <c r="Q305" s="8">
        <v>1</v>
      </c>
      <c r="R305" s="8">
        <v>4</v>
      </c>
      <c r="S305" s="8">
        <v>5</v>
      </c>
      <c r="T305" s="8">
        <v>6</v>
      </c>
      <c r="U305" s="8">
        <v>3</v>
      </c>
      <c r="V305" s="8">
        <v>6</v>
      </c>
      <c r="W305" s="8">
        <v>6</v>
      </c>
      <c r="X305" s="8">
        <v>8</v>
      </c>
      <c r="Y305" s="8">
        <v>12</v>
      </c>
    </row>
    <row r="306" spans="1:25" ht="12.75" x14ac:dyDescent="0.2">
      <c r="A306" s="8">
        <v>3</v>
      </c>
      <c r="B306" s="8">
        <v>3</v>
      </c>
      <c r="C306" s="8">
        <v>3</v>
      </c>
      <c r="D306" s="8">
        <v>4</v>
      </c>
      <c r="E306" s="8">
        <v>5</v>
      </c>
      <c r="F306" s="8">
        <v>5</v>
      </c>
      <c r="G306" s="8">
        <v>5</v>
      </c>
      <c r="H306" s="8">
        <v>6</v>
      </c>
      <c r="I306" s="8">
        <v>6</v>
      </c>
      <c r="J306" s="8">
        <v>100</v>
      </c>
      <c r="K306" s="8">
        <v>14</v>
      </c>
      <c r="L306" s="8">
        <v>15</v>
      </c>
      <c r="M306" s="8">
        <v>16</v>
      </c>
      <c r="N306" s="8">
        <v>20</v>
      </c>
      <c r="O306" s="8">
        <v>25</v>
      </c>
      <c r="P306" s="8">
        <v>1</v>
      </c>
      <c r="Q306" s="8">
        <v>1</v>
      </c>
      <c r="R306" s="8">
        <v>4</v>
      </c>
      <c r="S306" s="8">
        <v>5</v>
      </c>
      <c r="T306" s="8">
        <v>6</v>
      </c>
      <c r="U306" s="8">
        <v>3</v>
      </c>
      <c r="V306" s="8">
        <v>6</v>
      </c>
      <c r="W306" s="8">
        <v>6</v>
      </c>
      <c r="X306" s="8">
        <v>8</v>
      </c>
      <c r="Y306" s="8">
        <v>12</v>
      </c>
    </row>
    <row r="307" spans="1:25" ht="12.75" x14ac:dyDescent="0.2">
      <c r="A307" s="8">
        <v>2</v>
      </c>
      <c r="B307" s="8">
        <v>2</v>
      </c>
      <c r="C307" s="8">
        <v>3</v>
      </c>
      <c r="D307" s="8">
        <v>3</v>
      </c>
      <c r="E307" s="8">
        <v>4</v>
      </c>
      <c r="F307" s="8">
        <v>4</v>
      </c>
      <c r="G307" s="8">
        <v>5</v>
      </c>
      <c r="H307" s="8">
        <v>5</v>
      </c>
      <c r="I307" s="8">
        <v>5</v>
      </c>
      <c r="J307" s="8">
        <v>100</v>
      </c>
      <c r="K307" s="8">
        <v>14</v>
      </c>
      <c r="L307" s="8">
        <v>15</v>
      </c>
      <c r="M307" s="8">
        <v>16</v>
      </c>
      <c r="N307" s="8">
        <v>19</v>
      </c>
      <c r="O307" s="8">
        <v>25</v>
      </c>
      <c r="P307" s="8">
        <v>1</v>
      </c>
      <c r="Q307" s="8">
        <v>1</v>
      </c>
      <c r="R307" s="8">
        <v>4</v>
      </c>
      <c r="S307" s="8">
        <v>4</v>
      </c>
      <c r="T307" s="8">
        <v>6</v>
      </c>
      <c r="U307" s="8">
        <v>3</v>
      </c>
      <c r="V307" s="8">
        <v>6</v>
      </c>
      <c r="W307" s="8">
        <v>6</v>
      </c>
      <c r="X307" s="8">
        <v>7</v>
      </c>
      <c r="Y307" s="8">
        <v>12</v>
      </c>
    </row>
    <row r="308" spans="1:25" ht="12.75" x14ac:dyDescent="0.2">
      <c r="A308" s="8">
        <v>1</v>
      </c>
      <c r="B308" s="8">
        <v>2</v>
      </c>
      <c r="C308" s="8">
        <v>2</v>
      </c>
      <c r="D308" s="8">
        <v>2</v>
      </c>
      <c r="E308" s="8">
        <v>3</v>
      </c>
      <c r="F308" s="8">
        <v>4</v>
      </c>
      <c r="G308" s="8">
        <v>5</v>
      </c>
      <c r="H308" s="8">
        <v>6</v>
      </c>
      <c r="I308" s="8">
        <v>6</v>
      </c>
      <c r="J308" s="8">
        <v>100</v>
      </c>
      <c r="K308" s="8">
        <v>14</v>
      </c>
      <c r="L308" s="8">
        <v>15</v>
      </c>
      <c r="M308" s="8">
        <v>16</v>
      </c>
      <c r="N308" s="8">
        <v>19</v>
      </c>
      <c r="O308" s="8">
        <v>25</v>
      </c>
      <c r="P308" s="8">
        <v>1</v>
      </c>
      <c r="Q308" s="8">
        <v>1</v>
      </c>
      <c r="R308" s="8">
        <v>4</v>
      </c>
      <c r="S308" s="8">
        <v>5</v>
      </c>
      <c r="T308" s="8">
        <v>6</v>
      </c>
      <c r="U308" s="8">
        <v>3</v>
      </c>
      <c r="V308" s="8">
        <v>6</v>
      </c>
      <c r="W308" s="8">
        <v>6</v>
      </c>
      <c r="X308" s="8">
        <v>7</v>
      </c>
      <c r="Y308" s="8">
        <v>12</v>
      </c>
    </row>
    <row r="309" spans="1:25" ht="12.75" x14ac:dyDescent="0.2">
      <c r="A309" s="8">
        <v>1</v>
      </c>
      <c r="B309" s="8">
        <v>1</v>
      </c>
      <c r="C309" s="8">
        <v>2</v>
      </c>
      <c r="D309" s="8">
        <v>3</v>
      </c>
      <c r="E309" s="8">
        <v>4</v>
      </c>
      <c r="F309" s="8">
        <v>4</v>
      </c>
      <c r="G309" s="8">
        <v>5</v>
      </c>
      <c r="H309" s="8">
        <v>5</v>
      </c>
      <c r="I309" s="8">
        <v>6</v>
      </c>
      <c r="J309" s="8">
        <v>100</v>
      </c>
      <c r="K309" s="8">
        <v>14</v>
      </c>
      <c r="L309" s="8">
        <v>15</v>
      </c>
      <c r="M309" s="8">
        <v>16</v>
      </c>
      <c r="N309" s="8">
        <v>19</v>
      </c>
      <c r="O309" s="8">
        <v>24</v>
      </c>
      <c r="P309" s="8">
        <v>1</v>
      </c>
      <c r="Q309" s="8">
        <v>1</v>
      </c>
      <c r="R309" s="8">
        <v>4</v>
      </c>
      <c r="S309" s="8">
        <v>4</v>
      </c>
      <c r="T309" s="8">
        <v>6</v>
      </c>
      <c r="U309" s="8">
        <v>2</v>
      </c>
      <c r="V309" s="8">
        <v>6</v>
      </c>
      <c r="W309" s="8">
        <v>6</v>
      </c>
      <c r="X309" s="8">
        <v>7</v>
      </c>
      <c r="Y309" s="8">
        <v>12</v>
      </c>
    </row>
    <row r="310" spans="1:25" ht="12.75" x14ac:dyDescent="0.2">
      <c r="A310" s="8">
        <v>2</v>
      </c>
      <c r="B310" s="8">
        <v>2</v>
      </c>
      <c r="C310" s="8">
        <v>2</v>
      </c>
      <c r="D310" s="8">
        <v>3</v>
      </c>
      <c r="E310" s="8">
        <v>3</v>
      </c>
      <c r="F310" s="8">
        <v>3</v>
      </c>
      <c r="G310" s="8">
        <v>3</v>
      </c>
      <c r="H310" s="8">
        <v>4</v>
      </c>
      <c r="I310" s="8">
        <v>5</v>
      </c>
      <c r="J310" s="8">
        <v>5</v>
      </c>
      <c r="K310" s="8">
        <v>15</v>
      </c>
      <c r="L310" s="8">
        <v>16</v>
      </c>
      <c r="M310" s="8">
        <v>16</v>
      </c>
      <c r="N310" s="8">
        <v>20</v>
      </c>
      <c r="O310" s="8">
        <v>24</v>
      </c>
      <c r="P310" s="8">
        <v>1</v>
      </c>
      <c r="Q310" s="8">
        <v>2</v>
      </c>
      <c r="R310" s="8">
        <v>2</v>
      </c>
      <c r="S310" s="8">
        <v>3</v>
      </c>
      <c r="T310" s="8">
        <v>4</v>
      </c>
      <c r="U310" s="8">
        <v>4</v>
      </c>
      <c r="V310" s="8">
        <v>4</v>
      </c>
      <c r="W310" s="8">
        <v>4</v>
      </c>
      <c r="X310" s="8">
        <v>8</v>
      </c>
      <c r="Y310" s="8">
        <v>13</v>
      </c>
    </row>
    <row r="311" spans="1:25" ht="12.75" x14ac:dyDescent="0.2">
      <c r="A311" s="8">
        <v>2</v>
      </c>
      <c r="B311" s="8">
        <v>2</v>
      </c>
      <c r="C311" s="8">
        <v>3</v>
      </c>
      <c r="D311" s="8">
        <v>3</v>
      </c>
      <c r="E311" s="8">
        <v>3</v>
      </c>
      <c r="F311" s="8">
        <v>3</v>
      </c>
      <c r="G311" s="8">
        <v>4</v>
      </c>
      <c r="H311" s="8">
        <v>4</v>
      </c>
      <c r="I311" s="8">
        <v>4</v>
      </c>
      <c r="J311" s="8">
        <v>5</v>
      </c>
      <c r="K311" s="8">
        <v>15</v>
      </c>
      <c r="L311" s="8">
        <v>16</v>
      </c>
      <c r="M311" s="8">
        <v>16</v>
      </c>
      <c r="N311" s="8">
        <v>20</v>
      </c>
      <c r="O311" s="8">
        <v>23</v>
      </c>
      <c r="P311" s="8">
        <v>1</v>
      </c>
      <c r="Q311" s="8">
        <v>2</v>
      </c>
      <c r="R311" s="8">
        <v>2</v>
      </c>
      <c r="S311" s="8">
        <v>2</v>
      </c>
      <c r="T311" s="8">
        <v>4</v>
      </c>
      <c r="U311" s="8">
        <v>4</v>
      </c>
      <c r="V311" s="8">
        <v>4</v>
      </c>
      <c r="W311" s="8">
        <v>4</v>
      </c>
      <c r="X311" s="8">
        <v>8</v>
      </c>
      <c r="Y311" s="8">
        <v>13</v>
      </c>
    </row>
    <row r="312" spans="1:25" ht="12.75" x14ac:dyDescent="0.2">
      <c r="A312" s="8">
        <v>2</v>
      </c>
      <c r="B312" s="8">
        <v>2</v>
      </c>
      <c r="C312" s="8">
        <v>2</v>
      </c>
      <c r="D312" s="8">
        <v>2</v>
      </c>
      <c r="E312" s="8">
        <v>4</v>
      </c>
      <c r="F312" s="8">
        <v>4</v>
      </c>
      <c r="G312" s="8">
        <v>4</v>
      </c>
      <c r="H312" s="8">
        <v>5</v>
      </c>
      <c r="I312" s="8">
        <v>5</v>
      </c>
      <c r="J312" s="8">
        <v>6</v>
      </c>
      <c r="K312" s="8">
        <v>15</v>
      </c>
      <c r="L312" s="8">
        <v>16</v>
      </c>
      <c r="M312" s="8">
        <v>17</v>
      </c>
      <c r="N312" s="8">
        <v>21</v>
      </c>
      <c r="O312" s="8">
        <v>24</v>
      </c>
      <c r="P312" s="8">
        <v>1</v>
      </c>
      <c r="Q312" s="8">
        <v>2</v>
      </c>
      <c r="R312" s="8">
        <v>2</v>
      </c>
      <c r="S312" s="8">
        <v>4</v>
      </c>
      <c r="T312" s="8">
        <v>4</v>
      </c>
      <c r="U312" s="8">
        <v>3</v>
      </c>
      <c r="V312" s="8">
        <v>5</v>
      </c>
      <c r="W312" s="8">
        <v>5</v>
      </c>
      <c r="X312" s="8">
        <v>9</v>
      </c>
      <c r="Y312" s="8">
        <v>13</v>
      </c>
    </row>
    <row r="313" spans="1:25" ht="12.75" x14ac:dyDescent="0.2">
      <c r="A313" s="8">
        <v>2</v>
      </c>
      <c r="B313" s="8">
        <v>2</v>
      </c>
      <c r="C313" s="8">
        <v>2</v>
      </c>
      <c r="D313" s="8">
        <v>2</v>
      </c>
      <c r="E313" s="8">
        <v>2</v>
      </c>
      <c r="F313" s="8">
        <v>2</v>
      </c>
      <c r="G313" s="8">
        <v>4</v>
      </c>
      <c r="H313" s="8">
        <v>4</v>
      </c>
      <c r="I313" s="8">
        <v>5</v>
      </c>
      <c r="J313" s="8">
        <v>100</v>
      </c>
      <c r="K313" s="8">
        <v>14</v>
      </c>
      <c r="L313" s="8">
        <v>15</v>
      </c>
      <c r="M313" s="8">
        <v>16</v>
      </c>
      <c r="N313" s="8">
        <v>19</v>
      </c>
      <c r="O313" s="8">
        <v>24</v>
      </c>
      <c r="P313" s="8">
        <v>1</v>
      </c>
      <c r="Q313" s="8">
        <v>1</v>
      </c>
      <c r="R313" s="8">
        <v>1</v>
      </c>
      <c r="S313" s="8">
        <v>4</v>
      </c>
      <c r="T313" s="8">
        <v>5</v>
      </c>
      <c r="U313" s="8">
        <v>3</v>
      </c>
      <c r="V313" s="8">
        <v>5</v>
      </c>
      <c r="W313" s="8">
        <v>5</v>
      </c>
      <c r="X313" s="8">
        <v>7</v>
      </c>
      <c r="Y313" s="8">
        <v>12</v>
      </c>
    </row>
    <row r="314" spans="1:25" ht="12.75" x14ac:dyDescent="0.2">
      <c r="A314" s="8">
        <v>1</v>
      </c>
      <c r="B314" s="8">
        <v>2</v>
      </c>
      <c r="C314" s="8">
        <v>2</v>
      </c>
      <c r="D314" s="8">
        <v>2</v>
      </c>
      <c r="E314" s="8">
        <v>3</v>
      </c>
      <c r="F314" s="8">
        <v>4</v>
      </c>
      <c r="G314" s="8">
        <v>4</v>
      </c>
      <c r="H314" s="8">
        <v>5</v>
      </c>
      <c r="I314" s="8">
        <v>5</v>
      </c>
      <c r="J314" s="8">
        <v>100</v>
      </c>
      <c r="K314" s="8">
        <v>14</v>
      </c>
      <c r="L314" s="8">
        <v>15</v>
      </c>
      <c r="M314" s="8">
        <v>16</v>
      </c>
      <c r="N314" s="8">
        <v>19</v>
      </c>
      <c r="O314" s="8">
        <v>24</v>
      </c>
      <c r="P314" s="8">
        <v>1</v>
      </c>
      <c r="Q314" s="8">
        <v>1</v>
      </c>
      <c r="R314" s="8">
        <v>4</v>
      </c>
      <c r="S314" s="8">
        <v>4</v>
      </c>
      <c r="T314" s="8">
        <v>6</v>
      </c>
      <c r="U314" s="8">
        <v>3</v>
      </c>
      <c r="V314" s="8">
        <v>6</v>
      </c>
      <c r="W314" s="8">
        <v>6</v>
      </c>
      <c r="X314" s="8">
        <v>7</v>
      </c>
      <c r="Y314" s="8">
        <v>12</v>
      </c>
    </row>
    <row r="315" spans="1:25" ht="12.75" x14ac:dyDescent="0.2">
      <c r="A315" s="8">
        <v>2</v>
      </c>
      <c r="B315" s="8">
        <v>2</v>
      </c>
      <c r="C315" s="8">
        <v>3</v>
      </c>
      <c r="D315" s="8">
        <v>3</v>
      </c>
      <c r="E315" s="8">
        <v>3</v>
      </c>
      <c r="F315" s="8">
        <v>4</v>
      </c>
      <c r="G315" s="8">
        <v>5</v>
      </c>
      <c r="H315" s="8">
        <v>5</v>
      </c>
      <c r="I315" s="8">
        <v>5</v>
      </c>
      <c r="J315" s="8">
        <v>6</v>
      </c>
      <c r="K315" s="8">
        <v>14</v>
      </c>
      <c r="L315" s="8">
        <v>15</v>
      </c>
      <c r="M315" s="8">
        <v>16</v>
      </c>
      <c r="N315" s="8">
        <v>20</v>
      </c>
      <c r="O315" s="8">
        <v>25</v>
      </c>
      <c r="P315" s="8">
        <v>1</v>
      </c>
      <c r="Q315" s="8">
        <v>2</v>
      </c>
      <c r="R315" s="8">
        <v>5</v>
      </c>
      <c r="S315" s="8">
        <v>5</v>
      </c>
      <c r="T315" s="8">
        <v>6</v>
      </c>
      <c r="U315" s="8">
        <v>3</v>
      </c>
      <c r="V315" s="8">
        <v>6</v>
      </c>
      <c r="W315" s="8">
        <v>6</v>
      </c>
      <c r="X315" s="8">
        <v>8</v>
      </c>
      <c r="Y315" s="8">
        <v>12</v>
      </c>
    </row>
    <row r="316" spans="1:25" ht="12.75" x14ac:dyDescent="0.2">
      <c r="A316" s="8">
        <v>2</v>
      </c>
      <c r="B316" s="8">
        <v>2</v>
      </c>
      <c r="C316" s="8">
        <v>3</v>
      </c>
      <c r="D316" s="8">
        <v>3</v>
      </c>
      <c r="E316" s="8">
        <v>4</v>
      </c>
      <c r="F316" s="8">
        <v>5</v>
      </c>
      <c r="G316" s="8">
        <v>5</v>
      </c>
      <c r="H316" s="8">
        <v>5</v>
      </c>
      <c r="I316" s="8">
        <v>5</v>
      </c>
      <c r="J316" s="8">
        <v>6</v>
      </c>
      <c r="K316" s="8">
        <v>14</v>
      </c>
      <c r="L316" s="8">
        <v>15</v>
      </c>
      <c r="M316" s="8">
        <v>16</v>
      </c>
      <c r="N316" s="8">
        <v>20</v>
      </c>
      <c r="O316" s="8">
        <v>25</v>
      </c>
      <c r="P316" s="8">
        <v>1</v>
      </c>
      <c r="Q316" s="8">
        <v>2</v>
      </c>
      <c r="R316" s="8">
        <v>4</v>
      </c>
      <c r="S316" s="8">
        <v>5</v>
      </c>
      <c r="T316" s="8">
        <v>6</v>
      </c>
      <c r="U316" s="8">
        <v>3</v>
      </c>
      <c r="V316" s="8">
        <v>6</v>
      </c>
      <c r="W316" s="8">
        <v>6</v>
      </c>
      <c r="X316" s="8">
        <v>8</v>
      </c>
      <c r="Y316" s="8">
        <v>12</v>
      </c>
    </row>
    <row r="317" spans="1:25" ht="12.75" x14ac:dyDescent="0.2">
      <c r="A317" s="8">
        <v>3</v>
      </c>
      <c r="B317" s="8">
        <v>3</v>
      </c>
      <c r="C317" s="8">
        <v>3</v>
      </c>
      <c r="D317" s="8">
        <v>3</v>
      </c>
      <c r="E317" s="8">
        <v>3</v>
      </c>
      <c r="F317" s="8">
        <v>5</v>
      </c>
      <c r="G317" s="8">
        <v>5</v>
      </c>
      <c r="H317" s="8">
        <v>5</v>
      </c>
      <c r="I317" s="8">
        <v>5</v>
      </c>
      <c r="J317" s="8">
        <v>6</v>
      </c>
      <c r="K317" s="8">
        <v>16</v>
      </c>
      <c r="L317" s="8">
        <v>17</v>
      </c>
      <c r="M317" s="8">
        <v>18</v>
      </c>
      <c r="N317" s="8">
        <v>22</v>
      </c>
      <c r="O317" s="8">
        <v>25</v>
      </c>
      <c r="P317" s="8">
        <v>2</v>
      </c>
      <c r="Q317" s="8">
        <v>2</v>
      </c>
      <c r="R317" s="8">
        <v>3</v>
      </c>
      <c r="S317" s="8">
        <v>5</v>
      </c>
      <c r="T317" s="8">
        <v>6</v>
      </c>
      <c r="U317" s="8">
        <v>4</v>
      </c>
      <c r="V317" s="8">
        <v>6</v>
      </c>
      <c r="W317" s="8">
        <v>6</v>
      </c>
      <c r="X317" s="8">
        <v>10</v>
      </c>
      <c r="Y317" s="8">
        <v>14</v>
      </c>
    </row>
    <row r="318" spans="1:25" ht="12.75" x14ac:dyDescent="0.2">
      <c r="A318" s="8">
        <v>3</v>
      </c>
      <c r="B318" s="8">
        <v>3</v>
      </c>
      <c r="C318" s="8">
        <v>3</v>
      </c>
      <c r="D318" s="8">
        <v>3</v>
      </c>
      <c r="E318" s="8">
        <v>3</v>
      </c>
      <c r="F318" s="8">
        <v>5</v>
      </c>
      <c r="G318" s="8">
        <v>5</v>
      </c>
      <c r="H318" s="8">
        <v>6</v>
      </c>
      <c r="I318" s="8">
        <v>6</v>
      </c>
      <c r="J318" s="8">
        <v>7</v>
      </c>
      <c r="K318" s="8">
        <v>16</v>
      </c>
      <c r="L318" s="8">
        <v>17</v>
      </c>
      <c r="M318" s="8">
        <v>18</v>
      </c>
      <c r="N318" s="8">
        <v>22</v>
      </c>
      <c r="O318" s="8">
        <v>25</v>
      </c>
      <c r="P318" s="8">
        <v>2</v>
      </c>
      <c r="Q318" s="8">
        <v>3</v>
      </c>
      <c r="R318" s="8">
        <v>4</v>
      </c>
      <c r="S318" s="8">
        <v>5</v>
      </c>
      <c r="T318" s="8">
        <v>6</v>
      </c>
      <c r="U318" s="8">
        <v>4</v>
      </c>
      <c r="V318" s="8">
        <v>6</v>
      </c>
      <c r="W318" s="8">
        <v>6</v>
      </c>
      <c r="X318" s="8">
        <v>10</v>
      </c>
      <c r="Y318" s="8">
        <v>14</v>
      </c>
    </row>
    <row r="319" spans="1:25" ht="12.75" x14ac:dyDescent="0.2">
      <c r="A319" s="8">
        <v>3</v>
      </c>
      <c r="B319" s="8">
        <v>3</v>
      </c>
      <c r="C319" s="8">
        <v>3</v>
      </c>
      <c r="D319" s="8">
        <v>3</v>
      </c>
      <c r="E319" s="8">
        <v>4</v>
      </c>
      <c r="F319" s="8">
        <v>4</v>
      </c>
      <c r="G319" s="8">
        <v>5</v>
      </c>
      <c r="H319" s="8">
        <v>5</v>
      </c>
      <c r="I319" s="8">
        <v>5</v>
      </c>
      <c r="J319" s="8">
        <v>100</v>
      </c>
      <c r="K319" s="8">
        <v>16</v>
      </c>
      <c r="L319" s="8">
        <v>17</v>
      </c>
      <c r="M319" s="8">
        <v>18</v>
      </c>
      <c r="N319" s="8">
        <v>22</v>
      </c>
      <c r="O319" s="8">
        <v>25</v>
      </c>
      <c r="P319" s="8">
        <v>2</v>
      </c>
      <c r="Q319" s="8">
        <v>3</v>
      </c>
      <c r="R319" s="8">
        <v>5</v>
      </c>
      <c r="S319" s="8">
        <v>5</v>
      </c>
      <c r="T319" s="8">
        <v>6</v>
      </c>
      <c r="U319" s="8">
        <v>4</v>
      </c>
      <c r="V319" s="8">
        <v>6</v>
      </c>
      <c r="W319" s="8">
        <v>6</v>
      </c>
      <c r="X319" s="8">
        <v>9</v>
      </c>
      <c r="Y319" s="8">
        <v>13</v>
      </c>
    </row>
    <row r="320" spans="1:25" ht="12.75" x14ac:dyDescent="0.2">
      <c r="A320" s="8">
        <v>2</v>
      </c>
      <c r="B320" s="8">
        <v>2</v>
      </c>
      <c r="C320" s="8">
        <v>2</v>
      </c>
      <c r="D320" s="8">
        <v>2</v>
      </c>
      <c r="E320" s="8">
        <v>2</v>
      </c>
      <c r="F320" s="8">
        <v>3</v>
      </c>
      <c r="G320" s="8">
        <v>4</v>
      </c>
      <c r="H320" s="8">
        <v>4</v>
      </c>
      <c r="I320" s="8">
        <v>4</v>
      </c>
      <c r="J320" s="8">
        <v>5</v>
      </c>
      <c r="K320" s="8">
        <v>15</v>
      </c>
      <c r="L320" s="8">
        <v>16</v>
      </c>
      <c r="M320" s="8">
        <v>17</v>
      </c>
      <c r="N320" s="8">
        <v>21</v>
      </c>
      <c r="O320" s="8">
        <v>24</v>
      </c>
      <c r="P320" s="8">
        <v>1</v>
      </c>
      <c r="Q320" s="8">
        <v>4</v>
      </c>
      <c r="R320" s="8">
        <v>4</v>
      </c>
      <c r="S320" s="8">
        <v>4</v>
      </c>
      <c r="T320" s="8">
        <v>5</v>
      </c>
      <c r="U320" s="8">
        <v>3</v>
      </c>
      <c r="V320" s="8">
        <v>5</v>
      </c>
      <c r="W320" s="8">
        <v>5</v>
      </c>
      <c r="X320" s="8">
        <v>9</v>
      </c>
      <c r="Y320" s="8">
        <v>12</v>
      </c>
    </row>
    <row r="321" spans="1:25" ht="12.75" x14ac:dyDescent="0.2">
      <c r="A321" s="8">
        <v>2</v>
      </c>
      <c r="B321" s="8">
        <v>2</v>
      </c>
      <c r="C321" s="8">
        <v>3</v>
      </c>
      <c r="D321" s="8">
        <v>3</v>
      </c>
      <c r="E321" s="8">
        <v>3</v>
      </c>
      <c r="F321" s="8">
        <v>3</v>
      </c>
      <c r="G321" s="8">
        <v>3</v>
      </c>
      <c r="H321" s="8">
        <v>5</v>
      </c>
      <c r="I321" s="8">
        <v>5</v>
      </c>
      <c r="J321" s="8">
        <v>5</v>
      </c>
      <c r="K321" s="8">
        <v>13</v>
      </c>
      <c r="L321" s="8">
        <v>14</v>
      </c>
      <c r="M321" s="8">
        <v>15</v>
      </c>
      <c r="N321" s="8">
        <v>18</v>
      </c>
      <c r="O321" s="8">
        <v>24</v>
      </c>
      <c r="P321" s="8">
        <v>2</v>
      </c>
      <c r="Q321" s="8">
        <v>3</v>
      </c>
      <c r="R321" s="8">
        <v>3</v>
      </c>
      <c r="S321" s="8">
        <v>3</v>
      </c>
      <c r="T321" s="8">
        <v>5</v>
      </c>
      <c r="U321" s="8">
        <v>3</v>
      </c>
      <c r="V321" s="8">
        <v>3</v>
      </c>
      <c r="W321" s="8">
        <v>3</v>
      </c>
      <c r="X321" s="8">
        <v>6</v>
      </c>
      <c r="Y321" s="8">
        <v>13</v>
      </c>
    </row>
    <row r="322" spans="1:25" ht="12.75" x14ac:dyDescent="0.2">
      <c r="A322" s="8">
        <v>1</v>
      </c>
      <c r="B322" s="8">
        <v>1</v>
      </c>
      <c r="C322" s="8">
        <v>2</v>
      </c>
      <c r="D322" s="8">
        <v>2</v>
      </c>
      <c r="E322" s="8">
        <v>2</v>
      </c>
      <c r="F322" s="8">
        <v>3</v>
      </c>
      <c r="G322" s="8">
        <v>4</v>
      </c>
      <c r="H322" s="8">
        <v>5</v>
      </c>
      <c r="I322" s="8">
        <v>6</v>
      </c>
      <c r="J322" s="8">
        <v>100</v>
      </c>
      <c r="K322" s="8">
        <v>14</v>
      </c>
      <c r="L322" s="8">
        <v>15</v>
      </c>
      <c r="M322" s="8">
        <v>16</v>
      </c>
      <c r="N322" s="8">
        <v>19</v>
      </c>
      <c r="O322" s="8">
        <v>24</v>
      </c>
      <c r="P322" s="8">
        <v>1</v>
      </c>
      <c r="Q322" s="8">
        <v>1</v>
      </c>
      <c r="R322" s="8">
        <v>4</v>
      </c>
      <c r="S322" s="8">
        <v>4</v>
      </c>
      <c r="T322" s="8">
        <v>6</v>
      </c>
      <c r="U322" s="8">
        <v>3</v>
      </c>
      <c r="V322" s="8">
        <v>6</v>
      </c>
      <c r="W322" s="8">
        <v>6</v>
      </c>
      <c r="X322" s="8">
        <v>7</v>
      </c>
      <c r="Y322" s="8">
        <v>12</v>
      </c>
    </row>
    <row r="323" spans="1:25" ht="12.75" x14ac:dyDescent="0.2">
      <c r="A323" s="8">
        <v>2</v>
      </c>
      <c r="B323" s="8">
        <v>2</v>
      </c>
      <c r="C323" s="8">
        <v>3</v>
      </c>
      <c r="D323" s="8">
        <v>3</v>
      </c>
      <c r="E323" s="8">
        <v>3</v>
      </c>
      <c r="F323" s="8">
        <v>3</v>
      </c>
      <c r="G323" s="8">
        <v>3</v>
      </c>
      <c r="H323" s="8">
        <v>4</v>
      </c>
      <c r="I323" s="8">
        <v>4</v>
      </c>
      <c r="J323" s="8">
        <v>5</v>
      </c>
      <c r="K323" s="8">
        <v>15</v>
      </c>
      <c r="L323" s="8">
        <v>15</v>
      </c>
      <c r="M323" s="8">
        <v>16</v>
      </c>
      <c r="N323" s="8">
        <v>20</v>
      </c>
      <c r="O323" s="8">
        <v>23</v>
      </c>
      <c r="P323" s="8">
        <v>1</v>
      </c>
      <c r="Q323" s="8">
        <v>2</v>
      </c>
      <c r="R323" s="8">
        <v>2</v>
      </c>
      <c r="S323" s="8">
        <v>2</v>
      </c>
      <c r="T323" s="8">
        <v>4</v>
      </c>
      <c r="U323" s="8">
        <v>4</v>
      </c>
      <c r="V323" s="8">
        <v>4</v>
      </c>
      <c r="W323" s="8">
        <v>4</v>
      </c>
      <c r="X323" s="8">
        <v>8</v>
      </c>
      <c r="Y323" s="8">
        <v>13</v>
      </c>
    </row>
    <row r="324" spans="1:25" ht="12.75" x14ac:dyDescent="0.2">
      <c r="A324" s="8">
        <v>2</v>
      </c>
      <c r="B324" s="8">
        <v>2</v>
      </c>
      <c r="C324" s="8">
        <v>3</v>
      </c>
      <c r="D324" s="8">
        <v>3</v>
      </c>
      <c r="E324" s="8">
        <v>3</v>
      </c>
      <c r="F324" s="8">
        <v>4</v>
      </c>
      <c r="G324" s="8">
        <v>4</v>
      </c>
      <c r="H324" s="8">
        <v>4</v>
      </c>
      <c r="I324" s="8">
        <v>5</v>
      </c>
      <c r="J324" s="8">
        <v>100</v>
      </c>
      <c r="K324" s="8">
        <v>14</v>
      </c>
      <c r="L324" s="8">
        <v>15</v>
      </c>
      <c r="M324" s="8">
        <v>16</v>
      </c>
      <c r="N324" s="8">
        <v>20</v>
      </c>
      <c r="O324" s="8">
        <v>23</v>
      </c>
      <c r="P324" s="8">
        <v>1</v>
      </c>
      <c r="Q324" s="8">
        <v>2</v>
      </c>
      <c r="R324" s="8">
        <v>2</v>
      </c>
      <c r="S324" s="8">
        <v>2</v>
      </c>
      <c r="T324" s="8">
        <v>4</v>
      </c>
      <c r="U324" s="8">
        <v>4</v>
      </c>
      <c r="V324" s="8">
        <v>4</v>
      </c>
      <c r="W324" s="8">
        <v>4</v>
      </c>
      <c r="X324" s="8">
        <v>8</v>
      </c>
      <c r="Y324" s="8">
        <v>13</v>
      </c>
    </row>
    <row r="325" spans="1:25" ht="12.75" x14ac:dyDescent="0.2">
      <c r="A325" s="8">
        <v>2</v>
      </c>
      <c r="B325" s="8">
        <v>3</v>
      </c>
      <c r="C325" s="8">
        <v>3</v>
      </c>
      <c r="D325" s="8">
        <v>3</v>
      </c>
      <c r="E325" s="8">
        <v>3</v>
      </c>
      <c r="F325" s="8">
        <v>4</v>
      </c>
      <c r="G325" s="8">
        <v>4</v>
      </c>
      <c r="H325" s="8">
        <v>4</v>
      </c>
      <c r="I325" s="8">
        <v>5</v>
      </c>
      <c r="J325" s="8">
        <v>100</v>
      </c>
      <c r="K325" s="8">
        <v>14</v>
      </c>
      <c r="L325" s="8">
        <v>15</v>
      </c>
      <c r="M325" s="8">
        <v>16</v>
      </c>
      <c r="N325" s="8">
        <v>20</v>
      </c>
      <c r="O325" s="8">
        <v>23</v>
      </c>
      <c r="P325" s="8">
        <v>1</v>
      </c>
      <c r="Q325" s="8">
        <v>2</v>
      </c>
      <c r="R325" s="8">
        <v>2</v>
      </c>
      <c r="S325" s="8">
        <v>2</v>
      </c>
      <c r="T325" s="8">
        <v>4</v>
      </c>
      <c r="U325" s="8">
        <v>4</v>
      </c>
      <c r="V325" s="8">
        <v>4</v>
      </c>
      <c r="W325" s="8">
        <v>4</v>
      </c>
      <c r="X325" s="8">
        <v>8</v>
      </c>
      <c r="Y325" s="8">
        <v>13</v>
      </c>
    </row>
    <row r="326" spans="1:25" ht="12.75" x14ac:dyDescent="0.2">
      <c r="A326" s="8">
        <v>3</v>
      </c>
      <c r="B326" s="8">
        <v>3</v>
      </c>
      <c r="C326" s="8">
        <v>3</v>
      </c>
      <c r="D326" s="8">
        <v>3</v>
      </c>
      <c r="E326" s="8">
        <v>3</v>
      </c>
      <c r="F326" s="8">
        <v>4</v>
      </c>
      <c r="G326" s="8">
        <v>4</v>
      </c>
      <c r="H326" s="8">
        <v>4</v>
      </c>
      <c r="I326" s="8">
        <v>5</v>
      </c>
      <c r="J326" s="8">
        <v>100</v>
      </c>
      <c r="K326" s="8">
        <v>14</v>
      </c>
      <c r="L326" s="8">
        <v>15</v>
      </c>
      <c r="M326" s="8">
        <v>16</v>
      </c>
      <c r="N326" s="8">
        <v>20</v>
      </c>
      <c r="O326" s="8">
        <v>23</v>
      </c>
      <c r="P326" s="8">
        <v>1</v>
      </c>
      <c r="Q326" s="8">
        <v>2</v>
      </c>
      <c r="R326" s="8">
        <v>2</v>
      </c>
      <c r="S326" s="8">
        <v>3</v>
      </c>
      <c r="T326" s="8">
        <v>4</v>
      </c>
      <c r="U326" s="8">
        <v>4</v>
      </c>
      <c r="V326" s="8">
        <v>4</v>
      </c>
      <c r="W326" s="8">
        <v>4</v>
      </c>
      <c r="X326" s="8">
        <v>8</v>
      </c>
      <c r="Y326" s="8">
        <v>14</v>
      </c>
    </row>
    <row r="327" spans="1:25" ht="12.75" x14ac:dyDescent="0.2">
      <c r="A327" s="8">
        <v>2</v>
      </c>
      <c r="B327" s="8">
        <v>2</v>
      </c>
      <c r="C327" s="8">
        <v>2</v>
      </c>
      <c r="D327" s="8">
        <v>2</v>
      </c>
      <c r="E327" s="8">
        <v>3</v>
      </c>
      <c r="F327" s="8">
        <v>4</v>
      </c>
      <c r="G327" s="8">
        <v>4</v>
      </c>
      <c r="H327" s="8">
        <v>4</v>
      </c>
      <c r="I327" s="8">
        <v>4</v>
      </c>
      <c r="J327" s="8">
        <v>5</v>
      </c>
      <c r="K327" s="8">
        <v>15</v>
      </c>
      <c r="L327" s="8">
        <v>16</v>
      </c>
      <c r="M327" s="8">
        <v>17</v>
      </c>
      <c r="N327" s="8">
        <v>20</v>
      </c>
      <c r="O327" s="8">
        <v>24</v>
      </c>
      <c r="P327" s="8">
        <v>1</v>
      </c>
      <c r="Q327" s="8">
        <v>2</v>
      </c>
      <c r="R327" s="8">
        <v>4</v>
      </c>
      <c r="S327" s="8">
        <v>4</v>
      </c>
      <c r="T327" s="8">
        <v>5</v>
      </c>
      <c r="U327" s="8">
        <v>3</v>
      </c>
      <c r="V327" s="8">
        <v>5</v>
      </c>
      <c r="W327" s="8">
        <v>5</v>
      </c>
      <c r="X327" s="8">
        <v>8</v>
      </c>
      <c r="Y327" s="8">
        <v>13</v>
      </c>
    </row>
    <row r="328" spans="1:25" ht="12.75" x14ac:dyDescent="0.2">
      <c r="A328" s="8">
        <v>3</v>
      </c>
      <c r="B328" s="8">
        <v>3</v>
      </c>
      <c r="C328" s="8">
        <v>3</v>
      </c>
      <c r="D328" s="8">
        <v>3</v>
      </c>
      <c r="E328" s="8">
        <v>3</v>
      </c>
      <c r="F328" s="8">
        <v>4</v>
      </c>
      <c r="G328" s="8">
        <v>5</v>
      </c>
      <c r="H328" s="8">
        <v>5</v>
      </c>
      <c r="I328" s="8">
        <v>5</v>
      </c>
      <c r="J328" s="8">
        <v>100</v>
      </c>
      <c r="K328" s="8">
        <v>16</v>
      </c>
      <c r="L328" s="8">
        <v>17</v>
      </c>
      <c r="M328" s="8">
        <v>18</v>
      </c>
      <c r="N328" s="8">
        <v>22</v>
      </c>
      <c r="O328" s="8">
        <v>25</v>
      </c>
      <c r="P328" s="8">
        <v>2</v>
      </c>
      <c r="Q328" s="8">
        <v>3</v>
      </c>
      <c r="R328" s="8">
        <v>5</v>
      </c>
      <c r="S328" s="8">
        <v>5</v>
      </c>
      <c r="T328" s="8">
        <v>6</v>
      </c>
      <c r="U328" s="8">
        <v>4</v>
      </c>
      <c r="V328" s="8">
        <v>6</v>
      </c>
      <c r="W328" s="8">
        <v>6</v>
      </c>
      <c r="X328" s="8">
        <v>9</v>
      </c>
      <c r="Y328" s="8">
        <v>13</v>
      </c>
    </row>
    <row r="329" spans="1:25" ht="12.75" x14ac:dyDescent="0.2">
      <c r="A329" s="8">
        <v>3</v>
      </c>
      <c r="B329" s="8">
        <v>3</v>
      </c>
      <c r="C329" s="8">
        <v>3</v>
      </c>
      <c r="D329" s="8">
        <v>3</v>
      </c>
      <c r="E329" s="8">
        <v>3</v>
      </c>
      <c r="F329" s="8">
        <v>5</v>
      </c>
      <c r="G329" s="8">
        <v>5</v>
      </c>
      <c r="H329" s="8">
        <v>6</v>
      </c>
      <c r="I329" s="8">
        <v>6</v>
      </c>
      <c r="J329" s="8">
        <v>100</v>
      </c>
      <c r="K329" s="8">
        <v>17</v>
      </c>
      <c r="L329" s="8">
        <v>18</v>
      </c>
      <c r="M329" s="8">
        <v>18</v>
      </c>
      <c r="N329" s="8">
        <v>22</v>
      </c>
      <c r="O329" s="8">
        <v>25</v>
      </c>
      <c r="P329" s="8">
        <v>3</v>
      </c>
      <c r="Q329" s="8">
        <v>3</v>
      </c>
      <c r="R329" s="8">
        <v>5</v>
      </c>
      <c r="S329" s="8">
        <v>5</v>
      </c>
      <c r="T329" s="8">
        <v>6</v>
      </c>
      <c r="U329" s="8">
        <v>4</v>
      </c>
      <c r="V329" s="8">
        <v>7</v>
      </c>
      <c r="W329" s="8">
        <v>7</v>
      </c>
      <c r="X329" s="8">
        <v>10</v>
      </c>
      <c r="Y329" s="8">
        <v>12</v>
      </c>
    </row>
    <row r="330" spans="1:25" ht="12.75" x14ac:dyDescent="0.2">
      <c r="A330" s="8">
        <v>3</v>
      </c>
      <c r="B330" s="8">
        <v>3</v>
      </c>
      <c r="C330" s="8">
        <v>3</v>
      </c>
      <c r="D330" s="8">
        <v>3</v>
      </c>
      <c r="E330" s="8">
        <v>3</v>
      </c>
      <c r="F330" s="8">
        <v>3</v>
      </c>
      <c r="G330" s="8">
        <v>4</v>
      </c>
      <c r="H330" s="8">
        <v>5</v>
      </c>
      <c r="I330" s="8">
        <v>5</v>
      </c>
      <c r="J330" s="8">
        <v>100</v>
      </c>
      <c r="K330" s="8">
        <v>14</v>
      </c>
      <c r="L330" s="8">
        <v>15</v>
      </c>
      <c r="M330" s="8">
        <v>16</v>
      </c>
      <c r="N330" s="8">
        <v>20</v>
      </c>
      <c r="O330" s="8">
        <v>23</v>
      </c>
      <c r="P330" s="8">
        <v>1</v>
      </c>
      <c r="Q330" s="8">
        <v>2</v>
      </c>
      <c r="R330" s="8">
        <v>2</v>
      </c>
      <c r="S330" s="8">
        <v>3</v>
      </c>
      <c r="T330" s="8">
        <v>4</v>
      </c>
      <c r="U330" s="8">
        <v>4</v>
      </c>
      <c r="V330" s="8">
        <v>4</v>
      </c>
      <c r="W330" s="8">
        <v>4</v>
      </c>
      <c r="X330" s="8">
        <v>8</v>
      </c>
      <c r="Y330" s="8">
        <v>14</v>
      </c>
    </row>
    <row r="331" spans="1:25" ht="12.75" x14ac:dyDescent="0.2">
      <c r="A331" s="8">
        <v>2</v>
      </c>
      <c r="B331" s="8">
        <v>2</v>
      </c>
      <c r="C331" s="8">
        <v>2</v>
      </c>
      <c r="D331" s="8">
        <v>3</v>
      </c>
      <c r="E331" s="8">
        <v>4</v>
      </c>
      <c r="F331" s="8">
        <v>4</v>
      </c>
      <c r="G331" s="8">
        <v>4</v>
      </c>
      <c r="H331" s="8">
        <v>4</v>
      </c>
      <c r="I331" s="8">
        <v>5</v>
      </c>
      <c r="J331" s="8">
        <v>6</v>
      </c>
      <c r="K331" s="8">
        <v>16</v>
      </c>
      <c r="L331" s="8">
        <v>16</v>
      </c>
      <c r="M331" s="8">
        <v>17</v>
      </c>
      <c r="N331" s="8">
        <v>21</v>
      </c>
      <c r="O331" s="8">
        <v>24</v>
      </c>
      <c r="P331" s="8">
        <v>2</v>
      </c>
      <c r="Q331" s="8">
        <v>2</v>
      </c>
      <c r="R331" s="8">
        <v>4</v>
      </c>
      <c r="S331" s="8">
        <v>4</v>
      </c>
      <c r="T331" s="8">
        <v>5</v>
      </c>
      <c r="U331" s="8">
        <v>3</v>
      </c>
      <c r="V331" s="8">
        <v>5</v>
      </c>
      <c r="W331" s="8">
        <v>5</v>
      </c>
      <c r="X331" s="8">
        <v>9</v>
      </c>
      <c r="Y331" s="8">
        <v>13</v>
      </c>
    </row>
    <row r="332" spans="1:25" ht="12.75" x14ac:dyDescent="0.2">
      <c r="A332" s="8">
        <v>2</v>
      </c>
      <c r="B332" s="8">
        <v>3</v>
      </c>
      <c r="C332" s="8">
        <v>3</v>
      </c>
      <c r="D332" s="8">
        <v>3</v>
      </c>
      <c r="E332" s="8">
        <v>4</v>
      </c>
      <c r="F332" s="8">
        <v>4</v>
      </c>
      <c r="G332" s="8">
        <v>4</v>
      </c>
      <c r="H332" s="8">
        <v>4</v>
      </c>
      <c r="I332" s="8">
        <v>4</v>
      </c>
      <c r="J332" s="8">
        <v>4</v>
      </c>
      <c r="K332" s="8">
        <v>13</v>
      </c>
      <c r="L332" s="8">
        <v>14</v>
      </c>
      <c r="M332" s="8">
        <v>15</v>
      </c>
      <c r="N332" s="8">
        <v>18</v>
      </c>
      <c r="O332" s="8">
        <v>23</v>
      </c>
      <c r="P332" s="8">
        <v>0</v>
      </c>
      <c r="Q332" s="8">
        <v>2</v>
      </c>
      <c r="R332" s="8">
        <v>3</v>
      </c>
      <c r="S332" s="8">
        <v>3</v>
      </c>
      <c r="T332" s="8">
        <v>3</v>
      </c>
      <c r="U332" s="8">
        <v>2</v>
      </c>
      <c r="V332" s="8">
        <v>2</v>
      </c>
      <c r="W332" s="8">
        <v>4</v>
      </c>
      <c r="X332" s="8">
        <v>6</v>
      </c>
      <c r="Y332" s="8">
        <v>13</v>
      </c>
    </row>
    <row r="333" spans="1:25" ht="12.75" x14ac:dyDescent="0.2">
      <c r="A333" s="8">
        <v>2</v>
      </c>
      <c r="B333" s="8">
        <v>2</v>
      </c>
      <c r="C333" s="8">
        <v>3</v>
      </c>
      <c r="D333" s="8">
        <v>3</v>
      </c>
      <c r="E333" s="8">
        <v>3</v>
      </c>
      <c r="F333" s="8">
        <v>3</v>
      </c>
      <c r="G333" s="8">
        <v>3</v>
      </c>
      <c r="H333" s="8">
        <v>5</v>
      </c>
      <c r="I333" s="8">
        <v>5</v>
      </c>
      <c r="J333" s="8">
        <v>5</v>
      </c>
      <c r="K333" s="8">
        <v>13</v>
      </c>
      <c r="L333" s="8">
        <v>14</v>
      </c>
      <c r="M333" s="8">
        <v>15</v>
      </c>
      <c r="N333" s="8">
        <v>18</v>
      </c>
      <c r="O333" s="8">
        <v>24</v>
      </c>
      <c r="P333" s="8">
        <v>2</v>
      </c>
      <c r="Q333" s="8">
        <v>2</v>
      </c>
      <c r="R333" s="8">
        <v>3</v>
      </c>
      <c r="S333" s="8">
        <v>3</v>
      </c>
      <c r="T333" s="8">
        <v>3</v>
      </c>
      <c r="U333" s="8">
        <v>3</v>
      </c>
      <c r="V333" s="8">
        <v>3</v>
      </c>
      <c r="W333" s="8">
        <v>4</v>
      </c>
      <c r="X333" s="8">
        <v>6</v>
      </c>
      <c r="Y333" s="8">
        <v>13</v>
      </c>
    </row>
    <row r="334" spans="1:25" ht="12.75" x14ac:dyDescent="0.2">
      <c r="A334" s="8">
        <v>2</v>
      </c>
      <c r="B334" s="8">
        <v>2</v>
      </c>
      <c r="C334" s="8">
        <v>2</v>
      </c>
      <c r="D334" s="8">
        <v>2</v>
      </c>
      <c r="E334" s="8">
        <v>2</v>
      </c>
      <c r="F334" s="8">
        <v>2</v>
      </c>
      <c r="G334" s="8">
        <v>2</v>
      </c>
      <c r="H334" s="8">
        <v>4</v>
      </c>
      <c r="I334" s="8">
        <v>4</v>
      </c>
      <c r="J334" s="8">
        <v>4</v>
      </c>
      <c r="K334" s="8">
        <v>15</v>
      </c>
      <c r="L334" s="8">
        <v>16</v>
      </c>
      <c r="M334" s="8">
        <v>17</v>
      </c>
      <c r="N334" s="8">
        <v>21</v>
      </c>
      <c r="O334" s="8">
        <v>24</v>
      </c>
      <c r="P334" s="8">
        <v>1</v>
      </c>
      <c r="Q334" s="8">
        <v>1</v>
      </c>
      <c r="R334" s="8">
        <v>2</v>
      </c>
      <c r="S334" s="8">
        <v>4</v>
      </c>
      <c r="T334" s="8">
        <v>5</v>
      </c>
      <c r="U334" s="8">
        <v>3</v>
      </c>
      <c r="V334" s="8">
        <v>5</v>
      </c>
      <c r="W334" s="8">
        <v>5</v>
      </c>
      <c r="X334" s="8">
        <v>9</v>
      </c>
      <c r="Y334" s="8">
        <v>12</v>
      </c>
    </row>
    <row r="335" spans="1:25" ht="12.75" x14ac:dyDescent="0.2">
      <c r="A335" s="8">
        <v>2</v>
      </c>
      <c r="B335" s="8">
        <v>2</v>
      </c>
      <c r="C335" s="8">
        <v>2</v>
      </c>
      <c r="D335" s="8">
        <v>3</v>
      </c>
      <c r="E335" s="8">
        <v>3</v>
      </c>
      <c r="F335" s="8">
        <v>4</v>
      </c>
      <c r="G335" s="8">
        <v>4</v>
      </c>
      <c r="H335" s="8">
        <v>5</v>
      </c>
      <c r="I335" s="8">
        <v>5</v>
      </c>
      <c r="J335" s="8">
        <v>100</v>
      </c>
      <c r="K335" s="8">
        <v>14</v>
      </c>
      <c r="L335" s="8">
        <v>15</v>
      </c>
      <c r="M335" s="8">
        <v>15</v>
      </c>
      <c r="N335" s="8">
        <v>19</v>
      </c>
      <c r="O335" s="8">
        <v>24</v>
      </c>
      <c r="P335" s="8">
        <v>1</v>
      </c>
      <c r="Q335" s="8">
        <v>1</v>
      </c>
      <c r="R335" s="8">
        <v>4</v>
      </c>
      <c r="S335" s="8">
        <v>4</v>
      </c>
      <c r="T335" s="8">
        <v>5</v>
      </c>
      <c r="U335" s="8">
        <v>3</v>
      </c>
      <c r="V335" s="8">
        <v>3</v>
      </c>
      <c r="W335" s="8">
        <v>3</v>
      </c>
      <c r="X335" s="8">
        <v>7</v>
      </c>
      <c r="Y335" s="8">
        <v>12</v>
      </c>
    </row>
    <row r="336" spans="1:25" ht="12.75" x14ac:dyDescent="0.2">
      <c r="A336" s="8">
        <v>1</v>
      </c>
      <c r="B336" s="8">
        <v>1</v>
      </c>
      <c r="C336" s="8">
        <v>2</v>
      </c>
      <c r="D336" s="8">
        <v>2</v>
      </c>
      <c r="E336" s="8">
        <v>3</v>
      </c>
      <c r="F336" s="8">
        <v>4</v>
      </c>
      <c r="G336" s="8">
        <v>4</v>
      </c>
      <c r="H336" s="8">
        <v>4</v>
      </c>
      <c r="I336" s="8">
        <v>5</v>
      </c>
      <c r="J336" s="8">
        <v>100</v>
      </c>
      <c r="K336" s="8">
        <v>14</v>
      </c>
      <c r="L336" s="8">
        <v>15</v>
      </c>
      <c r="M336" s="8">
        <v>16</v>
      </c>
      <c r="N336" s="8">
        <v>19</v>
      </c>
      <c r="O336" s="8">
        <v>25</v>
      </c>
      <c r="P336" s="8">
        <v>1</v>
      </c>
      <c r="Q336" s="8">
        <v>1</v>
      </c>
      <c r="R336" s="8">
        <v>4</v>
      </c>
      <c r="S336" s="8">
        <v>4</v>
      </c>
      <c r="T336" s="8">
        <v>6</v>
      </c>
      <c r="U336" s="8">
        <v>3</v>
      </c>
      <c r="V336" s="8">
        <v>6</v>
      </c>
      <c r="W336" s="8">
        <v>6</v>
      </c>
      <c r="X336" s="8">
        <v>7</v>
      </c>
      <c r="Y336" s="8">
        <v>12</v>
      </c>
    </row>
    <row r="337" spans="1:25" ht="12.75" x14ac:dyDescent="0.2">
      <c r="A337" s="8">
        <v>2</v>
      </c>
      <c r="B337" s="8">
        <v>3</v>
      </c>
      <c r="C337" s="8">
        <v>4</v>
      </c>
      <c r="D337" s="8">
        <v>4</v>
      </c>
      <c r="E337" s="8">
        <v>4</v>
      </c>
      <c r="F337" s="8">
        <v>4</v>
      </c>
      <c r="G337" s="8">
        <v>5</v>
      </c>
      <c r="H337" s="8">
        <v>5</v>
      </c>
      <c r="I337" s="8">
        <v>5</v>
      </c>
      <c r="J337" s="8">
        <v>6</v>
      </c>
      <c r="K337" s="8">
        <v>15</v>
      </c>
      <c r="L337" s="8">
        <v>16</v>
      </c>
      <c r="M337" s="8">
        <v>17</v>
      </c>
      <c r="N337" s="8">
        <v>21</v>
      </c>
      <c r="O337" s="8">
        <v>24</v>
      </c>
      <c r="P337" s="8">
        <v>1</v>
      </c>
      <c r="Q337" s="8">
        <v>2</v>
      </c>
      <c r="R337" s="8">
        <v>3</v>
      </c>
      <c r="S337" s="8">
        <v>3</v>
      </c>
      <c r="T337" s="8">
        <v>4</v>
      </c>
      <c r="U337" s="8">
        <v>4</v>
      </c>
      <c r="V337" s="8">
        <v>5</v>
      </c>
      <c r="W337" s="8">
        <v>5</v>
      </c>
      <c r="X337" s="8">
        <v>9</v>
      </c>
      <c r="Y337" s="8">
        <v>14</v>
      </c>
    </row>
    <row r="338" spans="1:25" ht="12.75" x14ac:dyDescent="0.2">
      <c r="A338" s="8">
        <v>2</v>
      </c>
      <c r="B338" s="8">
        <v>2</v>
      </c>
      <c r="C338" s="8">
        <v>3</v>
      </c>
      <c r="D338" s="8">
        <v>3</v>
      </c>
      <c r="E338" s="8">
        <v>3</v>
      </c>
      <c r="F338" s="8">
        <v>4</v>
      </c>
      <c r="G338" s="8">
        <v>4</v>
      </c>
      <c r="H338" s="8">
        <v>4</v>
      </c>
      <c r="I338" s="8">
        <v>5</v>
      </c>
      <c r="J338" s="8">
        <v>6</v>
      </c>
      <c r="K338" s="8">
        <v>15</v>
      </c>
      <c r="L338" s="8">
        <v>16</v>
      </c>
      <c r="M338" s="8">
        <v>17</v>
      </c>
      <c r="N338" s="8">
        <v>21</v>
      </c>
      <c r="O338" s="8">
        <v>24</v>
      </c>
      <c r="P338" s="8">
        <v>2</v>
      </c>
      <c r="Q338" s="8">
        <v>2</v>
      </c>
      <c r="R338" s="8">
        <v>3</v>
      </c>
      <c r="S338" s="8">
        <v>4</v>
      </c>
      <c r="T338" s="8">
        <v>6</v>
      </c>
      <c r="U338" s="8">
        <v>4</v>
      </c>
      <c r="V338" s="8">
        <v>5</v>
      </c>
      <c r="W338" s="8">
        <v>5</v>
      </c>
      <c r="X338" s="8">
        <v>9</v>
      </c>
      <c r="Y338" s="8">
        <v>14</v>
      </c>
    </row>
    <row r="339" spans="1:25" ht="12.75" x14ac:dyDescent="0.2">
      <c r="A339" s="8">
        <v>3</v>
      </c>
      <c r="B339" s="8">
        <v>3</v>
      </c>
      <c r="C339" s="8">
        <v>3</v>
      </c>
      <c r="D339" s="8">
        <v>3</v>
      </c>
      <c r="E339" s="8">
        <v>3</v>
      </c>
      <c r="F339" s="8">
        <v>4</v>
      </c>
      <c r="G339" s="8">
        <v>4</v>
      </c>
      <c r="H339" s="8">
        <v>4</v>
      </c>
      <c r="I339" s="8">
        <v>5</v>
      </c>
      <c r="J339" s="8">
        <v>5</v>
      </c>
      <c r="K339" s="8">
        <v>14</v>
      </c>
      <c r="L339" s="8">
        <v>15</v>
      </c>
      <c r="M339" s="8">
        <v>16</v>
      </c>
      <c r="N339" s="8">
        <v>20</v>
      </c>
      <c r="O339" s="8">
        <v>23</v>
      </c>
      <c r="P339" s="8">
        <v>1</v>
      </c>
      <c r="Q339" s="8">
        <v>2</v>
      </c>
      <c r="R339" s="8">
        <v>2</v>
      </c>
      <c r="S339" s="8">
        <v>3</v>
      </c>
      <c r="T339" s="8">
        <v>4</v>
      </c>
      <c r="U339" s="8">
        <v>4</v>
      </c>
      <c r="V339" s="8">
        <v>4</v>
      </c>
      <c r="W339" s="8">
        <v>4</v>
      </c>
      <c r="X339" s="8">
        <v>8</v>
      </c>
      <c r="Y339" s="8">
        <v>14</v>
      </c>
    </row>
    <row r="340" spans="1:25" ht="12.75" x14ac:dyDescent="0.2">
      <c r="A340" s="8">
        <v>3</v>
      </c>
      <c r="B340" s="8">
        <v>3</v>
      </c>
      <c r="C340" s="8">
        <v>3</v>
      </c>
      <c r="D340" s="8">
        <v>3</v>
      </c>
      <c r="E340" s="8">
        <v>3</v>
      </c>
      <c r="F340" s="8">
        <v>3</v>
      </c>
      <c r="G340" s="8">
        <v>3</v>
      </c>
      <c r="H340" s="8">
        <v>4</v>
      </c>
      <c r="I340" s="8">
        <v>4</v>
      </c>
      <c r="J340" s="8">
        <v>5</v>
      </c>
      <c r="K340" s="8">
        <v>13</v>
      </c>
      <c r="L340" s="8">
        <v>14</v>
      </c>
      <c r="M340" s="8">
        <v>15</v>
      </c>
      <c r="N340" s="8">
        <v>18</v>
      </c>
      <c r="O340" s="8">
        <v>23</v>
      </c>
      <c r="P340" s="8">
        <v>2</v>
      </c>
      <c r="Q340" s="8">
        <v>2</v>
      </c>
      <c r="R340" s="8">
        <v>3</v>
      </c>
      <c r="S340" s="8">
        <v>3</v>
      </c>
      <c r="T340" s="8">
        <v>3</v>
      </c>
      <c r="U340" s="8">
        <v>2</v>
      </c>
      <c r="V340" s="8">
        <v>2</v>
      </c>
      <c r="W340" s="8">
        <v>4</v>
      </c>
      <c r="X340" s="8">
        <v>6</v>
      </c>
      <c r="Y340" s="8">
        <v>13</v>
      </c>
    </row>
    <row r="341" spans="1:25" ht="12.75" x14ac:dyDescent="0.2">
      <c r="A341" s="8">
        <v>3</v>
      </c>
      <c r="B341" s="8">
        <v>3</v>
      </c>
      <c r="C341" s="8">
        <v>3</v>
      </c>
      <c r="D341" s="8">
        <v>3</v>
      </c>
      <c r="E341" s="8">
        <v>3</v>
      </c>
      <c r="F341" s="8">
        <v>3</v>
      </c>
      <c r="G341" s="8">
        <v>3</v>
      </c>
      <c r="H341" s="8">
        <v>4</v>
      </c>
      <c r="I341" s="8">
        <v>4</v>
      </c>
      <c r="J341" s="8">
        <v>5</v>
      </c>
      <c r="K341" s="8">
        <v>13</v>
      </c>
      <c r="L341" s="8">
        <v>14</v>
      </c>
      <c r="M341" s="8">
        <v>14</v>
      </c>
      <c r="N341" s="8">
        <v>18</v>
      </c>
      <c r="O341" s="8">
        <v>23</v>
      </c>
      <c r="P341" s="8">
        <v>2</v>
      </c>
      <c r="Q341" s="8">
        <v>2</v>
      </c>
      <c r="R341" s="8">
        <v>2</v>
      </c>
      <c r="S341" s="8">
        <v>3</v>
      </c>
      <c r="T341" s="8">
        <v>3</v>
      </c>
      <c r="U341" s="8">
        <v>2</v>
      </c>
      <c r="V341" s="8">
        <v>2</v>
      </c>
      <c r="W341" s="8">
        <v>3</v>
      </c>
      <c r="X341" s="8">
        <v>6</v>
      </c>
      <c r="Y341" s="8">
        <v>13</v>
      </c>
    </row>
    <row r="342" spans="1:25" ht="12.75" x14ac:dyDescent="0.2">
      <c r="A342" s="8">
        <v>2</v>
      </c>
      <c r="B342" s="8">
        <v>3</v>
      </c>
      <c r="C342" s="8">
        <v>3</v>
      </c>
      <c r="D342" s="8">
        <v>3</v>
      </c>
      <c r="E342" s="8">
        <v>3</v>
      </c>
      <c r="F342" s="8">
        <v>4</v>
      </c>
      <c r="G342" s="8">
        <v>6</v>
      </c>
      <c r="H342" s="8">
        <v>6</v>
      </c>
      <c r="I342" s="8">
        <v>6</v>
      </c>
      <c r="J342" s="8">
        <v>100</v>
      </c>
      <c r="K342" s="8">
        <v>13</v>
      </c>
      <c r="L342" s="8">
        <v>14</v>
      </c>
      <c r="M342" s="8">
        <v>14</v>
      </c>
      <c r="N342" s="8">
        <v>18</v>
      </c>
      <c r="O342" s="8">
        <v>24</v>
      </c>
      <c r="P342" s="8">
        <v>1</v>
      </c>
      <c r="Q342" s="8">
        <v>2</v>
      </c>
      <c r="R342" s="8">
        <v>2</v>
      </c>
      <c r="S342" s="8">
        <v>2</v>
      </c>
      <c r="T342" s="8">
        <v>3</v>
      </c>
      <c r="U342" s="8">
        <v>2</v>
      </c>
      <c r="V342" s="8">
        <v>2</v>
      </c>
      <c r="W342" s="8">
        <v>4</v>
      </c>
      <c r="X342" s="8">
        <v>6</v>
      </c>
      <c r="Y342" s="8">
        <v>13</v>
      </c>
    </row>
    <row r="343" spans="1:25" ht="12.75" x14ac:dyDescent="0.2">
      <c r="A343" s="8">
        <v>2</v>
      </c>
      <c r="B343" s="8">
        <v>2</v>
      </c>
      <c r="C343" s="8">
        <v>2</v>
      </c>
      <c r="D343" s="8">
        <v>3</v>
      </c>
      <c r="E343" s="8">
        <v>3</v>
      </c>
      <c r="F343" s="8">
        <v>3</v>
      </c>
      <c r="G343" s="8">
        <v>4</v>
      </c>
      <c r="H343" s="8">
        <v>5</v>
      </c>
      <c r="I343" s="8">
        <v>5</v>
      </c>
      <c r="J343" s="8">
        <v>5</v>
      </c>
      <c r="K343" s="8">
        <v>13</v>
      </c>
      <c r="L343" s="8">
        <v>14</v>
      </c>
      <c r="M343" s="8">
        <v>15</v>
      </c>
      <c r="N343" s="8">
        <v>18</v>
      </c>
      <c r="O343" s="8">
        <v>24</v>
      </c>
      <c r="P343" s="8">
        <v>2</v>
      </c>
      <c r="Q343" s="8">
        <v>3</v>
      </c>
      <c r="R343" s="8">
        <v>3</v>
      </c>
      <c r="S343" s="8">
        <v>3</v>
      </c>
      <c r="T343" s="8">
        <v>4</v>
      </c>
      <c r="U343" s="8">
        <v>3</v>
      </c>
      <c r="V343" s="8">
        <v>3</v>
      </c>
      <c r="W343" s="8">
        <v>3</v>
      </c>
      <c r="X343" s="8">
        <v>6</v>
      </c>
      <c r="Y343" s="8">
        <v>13</v>
      </c>
    </row>
    <row r="344" spans="1:25" ht="12.75" x14ac:dyDescent="0.2">
      <c r="A344" s="8">
        <v>2</v>
      </c>
      <c r="B344" s="8">
        <v>2</v>
      </c>
      <c r="C344" s="8">
        <v>2</v>
      </c>
      <c r="D344" s="8">
        <v>3</v>
      </c>
      <c r="E344" s="8">
        <v>3</v>
      </c>
      <c r="F344" s="8">
        <v>3</v>
      </c>
      <c r="G344" s="8">
        <v>4</v>
      </c>
      <c r="H344" s="8">
        <v>5</v>
      </c>
      <c r="I344" s="8">
        <v>5</v>
      </c>
      <c r="J344" s="8">
        <v>5</v>
      </c>
      <c r="K344" s="8">
        <v>13</v>
      </c>
      <c r="L344" s="8">
        <v>14</v>
      </c>
      <c r="M344" s="8">
        <v>15</v>
      </c>
      <c r="N344" s="8">
        <v>18</v>
      </c>
      <c r="O344" s="8">
        <v>24</v>
      </c>
      <c r="P344" s="8">
        <v>2</v>
      </c>
      <c r="Q344" s="8">
        <v>2</v>
      </c>
      <c r="R344" s="8">
        <v>3</v>
      </c>
      <c r="S344" s="8">
        <v>3</v>
      </c>
      <c r="T344" s="8">
        <v>3</v>
      </c>
      <c r="U344" s="8">
        <v>3</v>
      </c>
      <c r="V344" s="8">
        <v>3</v>
      </c>
      <c r="W344" s="8">
        <v>3</v>
      </c>
      <c r="X344" s="8">
        <v>6</v>
      </c>
      <c r="Y344" s="8">
        <v>13</v>
      </c>
    </row>
    <row r="345" spans="1:25" ht="12.75" x14ac:dyDescent="0.2">
      <c r="A345" s="8">
        <v>2</v>
      </c>
      <c r="B345" s="8">
        <v>2</v>
      </c>
      <c r="C345" s="8">
        <v>2</v>
      </c>
      <c r="D345" s="8">
        <v>3</v>
      </c>
      <c r="E345" s="8">
        <v>3</v>
      </c>
      <c r="F345" s="8">
        <v>3</v>
      </c>
      <c r="G345" s="8">
        <v>5</v>
      </c>
      <c r="H345" s="8">
        <v>5</v>
      </c>
      <c r="I345" s="8">
        <v>5</v>
      </c>
      <c r="J345" s="8">
        <v>5</v>
      </c>
      <c r="K345" s="8">
        <v>13</v>
      </c>
      <c r="L345" s="8">
        <v>14</v>
      </c>
      <c r="M345" s="8">
        <v>15</v>
      </c>
      <c r="N345" s="8">
        <v>18</v>
      </c>
      <c r="O345" s="8">
        <v>24</v>
      </c>
      <c r="P345" s="8">
        <v>2</v>
      </c>
      <c r="Q345" s="8">
        <v>2</v>
      </c>
      <c r="R345" s="8">
        <v>2</v>
      </c>
      <c r="S345" s="8">
        <v>3</v>
      </c>
      <c r="T345" s="8">
        <v>3</v>
      </c>
      <c r="U345" s="8">
        <v>3</v>
      </c>
      <c r="V345" s="8">
        <v>3</v>
      </c>
      <c r="W345" s="8">
        <v>3</v>
      </c>
      <c r="X345" s="8">
        <v>6</v>
      </c>
      <c r="Y345" s="8">
        <v>13</v>
      </c>
    </row>
    <row r="346" spans="1:25" ht="12.75" x14ac:dyDescent="0.2">
      <c r="A346" s="8">
        <v>2</v>
      </c>
      <c r="B346" s="8">
        <v>2</v>
      </c>
      <c r="C346" s="8">
        <v>2</v>
      </c>
      <c r="D346" s="8">
        <v>3</v>
      </c>
      <c r="E346" s="8">
        <v>3</v>
      </c>
      <c r="F346" s="8">
        <v>3</v>
      </c>
      <c r="G346" s="8">
        <v>5</v>
      </c>
      <c r="H346" s="8">
        <v>5</v>
      </c>
      <c r="I346" s="8">
        <v>5</v>
      </c>
      <c r="J346" s="8">
        <v>100</v>
      </c>
      <c r="K346" s="8">
        <v>13</v>
      </c>
      <c r="L346" s="8">
        <v>14</v>
      </c>
      <c r="M346" s="8">
        <v>15</v>
      </c>
      <c r="N346" s="8">
        <v>18</v>
      </c>
      <c r="O346" s="8">
        <v>24</v>
      </c>
      <c r="P346" s="8">
        <v>2</v>
      </c>
      <c r="Q346" s="8">
        <v>2</v>
      </c>
      <c r="R346" s="8">
        <v>2</v>
      </c>
      <c r="S346" s="8">
        <v>3</v>
      </c>
      <c r="T346" s="8">
        <v>3</v>
      </c>
      <c r="U346" s="8">
        <v>3</v>
      </c>
      <c r="V346" s="8">
        <v>3</v>
      </c>
      <c r="W346" s="8">
        <v>3</v>
      </c>
      <c r="X346" s="8">
        <v>6</v>
      </c>
      <c r="Y346" s="8">
        <v>13</v>
      </c>
    </row>
    <row r="347" spans="1:25" ht="12.75" x14ac:dyDescent="0.2">
      <c r="A347" s="8">
        <v>2</v>
      </c>
      <c r="B347" s="8">
        <v>2</v>
      </c>
      <c r="C347" s="8">
        <v>2</v>
      </c>
      <c r="D347" s="8">
        <v>3</v>
      </c>
      <c r="E347" s="8">
        <v>3</v>
      </c>
      <c r="F347" s="8">
        <v>3</v>
      </c>
      <c r="G347" s="8">
        <v>5</v>
      </c>
      <c r="H347" s="8">
        <v>5</v>
      </c>
      <c r="I347" s="8">
        <v>5</v>
      </c>
      <c r="J347" s="8">
        <v>100</v>
      </c>
      <c r="K347" s="8">
        <v>13</v>
      </c>
      <c r="L347" s="8">
        <v>14</v>
      </c>
      <c r="M347" s="8">
        <v>15</v>
      </c>
      <c r="N347" s="8">
        <v>18</v>
      </c>
      <c r="O347" s="8">
        <v>24</v>
      </c>
      <c r="P347" s="8">
        <v>2</v>
      </c>
      <c r="Q347" s="8">
        <v>2</v>
      </c>
      <c r="R347" s="8">
        <v>2</v>
      </c>
      <c r="S347" s="8">
        <v>3</v>
      </c>
      <c r="T347" s="8">
        <v>3</v>
      </c>
      <c r="U347" s="8">
        <v>3</v>
      </c>
      <c r="V347" s="8">
        <v>3</v>
      </c>
      <c r="W347" s="8">
        <v>3</v>
      </c>
      <c r="X347" s="8">
        <v>6</v>
      </c>
      <c r="Y347" s="8">
        <v>13</v>
      </c>
    </row>
    <row r="348" spans="1:25" ht="12.75" x14ac:dyDescent="0.2">
      <c r="A348" s="8">
        <v>2</v>
      </c>
      <c r="B348" s="8">
        <v>2</v>
      </c>
      <c r="C348" s="8">
        <v>2</v>
      </c>
      <c r="D348" s="8">
        <v>2</v>
      </c>
      <c r="E348" s="8">
        <v>4</v>
      </c>
      <c r="F348" s="8">
        <v>4</v>
      </c>
      <c r="G348" s="8">
        <v>4</v>
      </c>
      <c r="H348" s="8">
        <v>4</v>
      </c>
      <c r="I348" s="8">
        <v>5</v>
      </c>
      <c r="J348" s="8">
        <v>6</v>
      </c>
      <c r="K348" s="8">
        <v>15</v>
      </c>
      <c r="L348" s="8">
        <v>16</v>
      </c>
      <c r="M348" s="8">
        <v>17</v>
      </c>
      <c r="N348" s="8">
        <v>21</v>
      </c>
      <c r="O348" s="8">
        <v>24</v>
      </c>
      <c r="P348" s="8">
        <v>2</v>
      </c>
      <c r="Q348" s="8">
        <v>2</v>
      </c>
      <c r="R348" s="8">
        <v>2</v>
      </c>
      <c r="S348" s="8">
        <v>4</v>
      </c>
      <c r="T348" s="8">
        <v>4</v>
      </c>
      <c r="U348" s="8">
        <v>3</v>
      </c>
      <c r="V348" s="8">
        <v>5</v>
      </c>
      <c r="W348" s="8">
        <v>5</v>
      </c>
      <c r="X348" s="8">
        <v>9</v>
      </c>
      <c r="Y348" s="8">
        <v>13</v>
      </c>
    </row>
    <row r="349" spans="1:25" ht="12.75" x14ac:dyDescent="0.2">
      <c r="A349" s="8">
        <v>2</v>
      </c>
      <c r="B349" s="8">
        <v>2</v>
      </c>
      <c r="C349" s="8">
        <v>2</v>
      </c>
      <c r="D349" s="8">
        <v>2</v>
      </c>
      <c r="E349" s="8">
        <v>2</v>
      </c>
      <c r="F349" s="8">
        <v>4</v>
      </c>
      <c r="G349" s="8">
        <v>4</v>
      </c>
      <c r="H349" s="8">
        <v>4</v>
      </c>
      <c r="I349" s="8">
        <v>5</v>
      </c>
      <c r="J349" s="8">
        <v>6</v>
      </c>
      <c r="K349" s="8">
        <v>16</v>
      </c>
      <c r="L349" s="8">
        <v>16</v>
      </c>
      <c r="M349" s="8">
        <v>17</v>
      </c>
      <c r="N349" s="8">
        <v>21</v>
      </c>
      <c r="O349" s="8">
        <v>24</v>
      </c>
      <c r="P349" s="8">
        <v>2</v>
      </c>
      <c r="Q349" s="8">
        <v>2</v>
      </c>
      <c r="R349" s="8">
        <v>2</v>
      </c>
      <c r="S349" s="8">
        <v>2</v>
      </c>
      <c r="T349" s="8">
        <v>4</v>
      </c>
      <c r="U349" s="8">
        <v>3</v>
      </c>
      <c r="V349" s="8">
        <v>5</v>
      </c>
      <c r="W349" s="8">
        <v>5</v>
      </c>
      <c r="X349" s="8">
        <v>9</v>
      </c>
      <c r="Y349" s="8">
        <v>13</v>
      </c>
    </row>
    <row r="350" spans="1:25" ht="12.75" x14ac:dyDescent="0.2">
      <c r="A350" s="8">
        <v>2</v>
      </c>
      <c r="B350" s="8">
        <v>2</v>
      </c>
      <c r="C350" s="8">
        <v>2</v>
      </c>
      <c r="D350" s="8">
        <v>2</v>
      </c>
      <c r="E350" s="8">
        <v>2</v>
      </c>
      <c r="F350" s="8">
        <v>4</v>
      </c>
      <c r="G350" s="8">
        <v>4</v>
      </c>
      <c r="H350" s="8">
        <v>4</v>
      </c>
      <c r="I350" s="8">
        <v>5</v>
      </c>
      <c r="J350" s="8">
        <v>6</v>
      </c>
      <c r="K350" s="8">
        <v>16</v>
      </c>
      <c r="L350" s="8">
        <v>16</v>
      </c>
      <c r="M350" s="8">
        <v>17</v>
      </c>
      <c r="N350" s="8">
        <v>21</v>
      </c>
      <c r="O350" s="8">
        <v>24</v>
      </c>
      <c r="P350" s="8">
        <v>2</v>
      </c>
      <c r="Q350" s="8">
        <v>2</v>
      </c>
      <c r="R350" s="8">
        <v>3</v>
      </c>
      <c r="S350" s="8">
        <v>4</v>
      </c>
      <c r="T350" s="8">
        <v>4</v>
      </c>
      <c r="U350" s="8">
        <v>3</v>
      </c>
      <c r="V350" s="8">
        <v>5</v>
      </c>
      <c r="W350" s="8">
        <v>5</v>
      </c>
      <c r="X350" s="8">
        <v>9</v>
      </c>
      <c r="Y350" s="8">
        <v>13</v>
      </c>
    </row>
    <row r="351" spans="1:25" ht="12.75" x14ac:dyDescent="0.2">
      <c r="A351" s="8">
        <v>2</v>
      </c>
      <c r="B351" s="8">
        <v>2</v>
      </c>
      <c r="C351" s="8">
        <v>2</v>
      </c>
      <c r="D351" s="8">
        <v>2</v>
      </c>
      <c r="E351" s="8">
        <v>2</v>
      </c>
      <c r="F351" s="8">
        <v>3</v>
      </c>
      <c r="G351" s="8">
        <v>4</v>
      </c>
      <c r="H351" s="8">
        <v>4</v>
      </c>
      <c r="I351" s="8">
        <v>4</v>
      </c>
      <c r="J351" s="8">
        <v>6</v>
      </c>
      <c r="K351" s="8">
        <v>16</v>
      </c>
      <c r="L351" s="8">
        <v>16</v>
      </c>
      <c r="M351" s="8">
        <v>17</v>
      </c>
      <c r="N351" s="8">
        <v>21</v>
      </c>
      <c r="O351" s="8">
        <v>24</v>
      </c>
      <c r="P351" s="8">
        <v>2</v>
      </c>
      <c r="Q351" s="8">
        <v>2</v>
      </c>
      <c r="R351" s="8">
        <v>4</v>
      </c>
      <c r="S351" s="8">
        <v>4</v>
      </c>
      <c r="T351" s="8">
        <v>4</v>
      </c>
      <c r="U351" s="8">
        <v>3</v>
      </c>
      <c r="V351" s="8">
        <v>5</v>
      </c>
      <c r="W351" s="8">
        <v>5</v>
      </c>
      <c r="X351" s="8">
        <v>9</v>
      </c>
      <c r="Y351" s="8">
        <v>13</v>
      </c>
    </row>
    <row r="352" spans="1:25" ht="12.75" x14ac:dyDescent="0.2">
      <c r="A352" s="8">
        <v>2</v>
      </c>
      <c r="B352" s="8">
        <v>2</v>
      </c>
      <c r="C352" s="8">
        <v>2</v>
      </c>
      <c r="D352" s="8">
        <v>2</v>
      </c>
      <c r="E352" s="8">
        <v>2</v>
      </c>
      <c r="F352" s="8">
        <v>3</v>
      </c>
      <c r="G352" s="8">
        <v>4</v>
      </c>
      <c r="H352" s="8">
        <v>4</v>
      </c>
      <c r="I352" s="8">
        <v>4</v>
      </c>
      <c r="J352" s="8">
        <v>6</v>
      </c>
      <c r="K352" s="8">
        <v>15</v>
      </c>
      <c r="L352" s="8">
        <v>16</v>
      </c>
      <c r="M352" s="8">
        <v>17</v>
      </c>
      <c r="N352" s="8">
        <v>21</v>
      </c>
      <c r="O352" s="8">
        <v>24</v>
      </c>
      <c r="P352" s="8">
        <v>2</v>
      </c>
      <c r="Q352" s="8">
        <v>2</v>
      </c>
      <c r="R352" s="8">
        <v>4</v>
      </c>
      <c r="S352" s="8">
        <v>4</v>
      </c>
      <c r="T352" s="8">
        <v>4</v>
      </c>
      <c r="U352" s="8">
        <v>3</v>
      </c>
      <c r="V352" s="8">
        <v>5</v>
      </c>
      <c r="W352" s="8">
        <v>5</v>
      </c>
      <c r="X352" s="8">
        <v>9</v>
      </c>
      <c r="Y352" s="8">
        <v>13</v>
      </c>
    </row>
    <row r="353" spans="1:25" ht="12.75" x14ac:dyDescent="0.2">
      <c r="A353" s="8">
        <v>2</v>
      </c>
      <c r="B353" s="8">
        <v>2</v>
      </c>
      <c r="C353" s="8">
        <v>2</v>
      </c>
      <c r="D353" s="8">
        <v>2</v>
      </c>
      <c r="E353" s="8">
        <v>2</v>
      </c>
      <c r="F353" s="8">
        <v>3</v>
      </c>
      <c r="G353" s="8">
        <v>4</v>
      </c>
      <c r="H353" s="8">
        <v>4</v>
      </c>
      <c r="I353" s="8">
        <v>4</v>
      </c>
      <c r="J353" s="8">
        <v>6</v>
      </c>
      <c r="K353" s="8">
        <v>15</v>
      </c>
      <c r="L353" s="8">
        <v>16</v>
      </c>
      <c r="M353" s="8">
        <v>17</v>
      </c>
      <c r="N353" s="8">
        <v>21</v>
      </c>
      <c r="O353" s="8">
        <v>24</v>
      </c>
      <c r="P353" s="8">
        <v>2</v>
      </c>
      <c r="Q353" s="8">
        <v>2</v>
      </c>
      <c r="R353" s="8">
        <v>4</v>
      </c>
      <c r="S353" s="8">
        <v>4</v>
      </c>
      <c r="T353" s="8">
        <v>4</v>
      </c>
      <c r="U353" s="8">
        <v>3</v>
      </c>
      <c r="V353" s="8">
        <v>5</v>
      </c>
      <c r="W353" s="8">
        <v>5</v>
      </c>
      <c r="X353" s="8">
        <v>9</v>
      </c>
      <c r="Y353" s="8">
        <v>13</v>
      </c>
    </row>
    <row r="354" spans="1:25" ht="12.75" x14ac:dyDescent="0.2">
      <c r="A354" s="8">
        <v>2</v>
      </c>
      <c r="B354" s="8">
        <v>2</v>
      </c>
      <c r="C354" s="8">
        <v>2</v>
      </c>
      <c r="D354" s="8">
        <v>2</v>
      </c>
      <c r="E354" s="8">
        <v>4</v>
      </c>
      <c r="F354" s="8">
        <v>4</v>
      </c>
      <c r="G354" s="8">
        <v>4</v>
      </c>
      <c r="H354" s="8">
        <v>5</v>
      </c>
      <c r="I354" s="8">
        <v>5</v>
      </c>
      <c r="J354" s="8">
        <v>6</v>
      </c>
      <c r="K354" s="8">
        <v>15</v>
      </c>
      <c r="L354" s="8">
        <v>16</v>
      </c>
      <c r="M354" s="8">
        <v>17</v>
      </c>
      <c r="N354" s="8">
        <v>21</v>
      </c>
      <c r="O354" s="8">
        <v>24</v>
      </c>
      <c r="P354" s="8">
        <v>2</v>
      </c>
      <c r="Q354" s="8">
        <v>2</v>
      </c>
      <c r="R354" s="8">
        <v>3</v>
      </c>
      <c r="S354" s="8">
        <v>4</v>
      </c>
      <c r="T354" s="8">
        <v>4</v>
      </c>
      <c r="U354" s="8">
        <v>3</v>
      </c>
      <c r="V354" s="8">
        <v>5</v>
      </c>
      <c r="W354" s="8">
        <v>5</v>
      </c>
      <c r="X354" s="8">
        <v>9</v>
      </c>
      <c r="Y354" s="8">
        <v>13</v>
      </c>
    </row>
    <row r="355" spans="1:25" ht="12.75" x14ac:dyDescent="0.2">
      <c r="A355" s="8">
        <v>2</v>
      </c>
      <c r="B355" s="8">
        <v>2</v>
      </c>
      <c r="C355" s="8">
        <v>2</v>
      </c>
      <c r="D355" s="8">
        <v>4</v>
      </c>
      <c r="E355" s="8">
        <v>4</v>
      </c>
      <c r="F355" s="8">
        <v>4</v>
      </c>
      <c r="G355" s="8">
        <v>4</v>
      </c>
      <c r="H355" s="8">
        <v>5</v>
      </c>
      <c r="I355" s="8">
        <v>5</v>
      </c>
      <c r="J355" s="8">
        <v>6</v>
      </c>
      <c r="K355" s="8">
        <v>15</v>
      </c>
      <c r="L355" s="8">
        <v>16</v>
      </c>
      <c r="M355" s="8">
        <v>17</v>
      </c>
      <c r="N355" s="8">
        <v>21</v>
      </c>
      <c r="O355" s="8">
        <v>24</v>
      </c>
      <c r="P355" s="8">
        <v>2</v>
      </c>
      <c r="Q355" s="8">
        <v>2</v>
      </c>
      <c r="R355" s="8">
        <v>3</v>
      </c>
      <c r="S355" s="8">
        <v>4</v>
      </c>
      <c r="T355" s="8">
        <v>4</v>
      </c>
      <c r="U355" s="8">
        <v>3</v>
      </c>
      <c r="V355" s="8">
        <v>5</v>
      </c>
      <c r="W355" s="8">
        <v>5</v>
      </c>
      <c r="X355" s="8">
        <v>9</v>
      </c>
      <c r="Y355" s="8">
        <v>13</v>
      </c>
    </row>
    <row r="356" spans="1:25" ht="12.75" x14ac:dyDescent="0.2">
      <c r="A356" s="8">
        <v>2</v>
      </c>
      <c r="B356" s="8">
        <v>2</v>
      </c>
      <c r="C356" s="8">
        <v>4</v>
      </c>
      <c r="D356" s="8">
        <v>4</v>
      </c>
      <c r="E356" s="8">
        <v>4</v>
      </c>
      <c r="F356" s="8">
        <v>4</v>
      </c>
      <c r="G356" s="8">
        <v>4</v>
      </c>
      <c r="H356" s="8">
        <v>4</v>
      </c>
      <c r="I356" s="8">
        <v>4</v>
      </c>
      <c r="J356" s="8">
        <v>4</v>
      </c>
      <c r="K356" s="8">
        <v>13</v>
      </c>
      <c r="L356" s="8">
        <v>14</v>
      </c>
      <c r="M356" s="8">
        <v>15</v>
      </c>
      <c r="N356" s="8">
        <v>19</v>
      </c>
      <c r="O356" s="8">
        <v>22</v>
      </c>
      <c r="P356" s="8">
        <v>1</v>
      </c>
      <c r="Q356" s="8">
        <v>1</v>
      </c>
      <c r="R356" s="8">
        <v>2</v>
      </c>
      <c r="S356" s="8">
        <v>3</v>
      </c>
      <c r="T356" s="8">
        <v>3</v>
      </c>
      <c r="U356" s="8">
        <v>3</v>
      </c>
      <c r="V356" s="8">
        <v>3</v>
      </c>
      <c r="W356" s="8">
        <v>5</v>
      </c>
      <c r="X356" s="8">
        <v>7</v>
      </c>
      <c r="Y356" s="8">
        <v>15</v>
      </c>
    </row>
    <row r="357" spans="1:25" ht="12.75" x14ac:dyDescent="0.2">
      <c r="A357" s="8">
        <v>2</v>
      </c>
      <c r="B357" s="8">
        <v>2</v>
      </c>
      <c r="C357" s="8">
        <v>4</v>
      </c>
      <c r="D357" s="8">
        <v>4</v>
      </c>
      <c r="E357" s="8">
        <v>4</v>
      </c>
      <c r="F357" s="8">
        <v>4</v>
      </c>
      <c r="G357" s="8">
        <v>4</v>
      </c>
      <c r="H357" s="8">
        <v>4</v>
      </c>
      <c r="I357" s="8">
        <v>4</v>
      </c>
      <c r="J357" s="8">
        <v>5</v>
      </c>
      <c r="K357" s="8">
        <v>14</v>
      </c>
      <c r="L357" s="8">
        <v>14</v>
      </c>
      <c r="M357" s="8">
        <v>15</v>
      </c>
      <c r="N357" s="8">
        <v>19</v>
      </c>
      <c r="O357" s="8">
        <v>22</v>
      </c>
      <c r="P357" s="8">
        <v>1</v>
      </c>
      <c r="Q357" s="8">
        <v>1</v>
      </c>
      <c r="R357" s="8">
        <v>2</v>
      </c>
      <c r="S357" s="8">
        <v>3</v>
      </c>
      <c r="T357" s="8">
        <v>4</v>
      </c>
      <c r="U357" s="8">
        <v>3</v>
      </c>
      <c r="V357" s="8">
        <v>3</v>
      </c>
      <c r="W357" s="8">
        <v>5</v>
      </c>
      <c r="X357" s="8">
        <v>7</v>
      </c>
      <c r="Y357" s="8">
        <v>15</v>
      </c>
    </row>
    <row r="358" spans="1:25" ht="12.75" x14ac:dyDescent="0.2">
      <c r="A358" s="8">
        <v>2</v>
      </c>
      <c r="B358" s="8">
        <v>2</v>
      </c>
      <c r="C358" s="8">
        <v>4</v>
      </c>
      <c r="D358" s="8">
        <v>4</v>
      </c>
      <c r="E358" s="8">
        <v>4</v>
      </c>
      <c r="F358" s="8">
        <v>4</v>
      </c>
      <c r="G358" s="8">
        <v>4</v>
      </c>
      <c r="H358" s="8">
        <v>4</v>
      </c>
      <c r="I358" s="8">
        <v>5</v>
      </c>
      <c r="J358" s="8">
        <v>5</v>
      </c>
      <c r="K358" s="8">
        <v>14</v>
      </c>
      <c r="L358" s="8">
        <v>14</v>
      </c>
      <c r="M358" s="8">
        <v>15</v>
      </c>
      <c r="N358" s="8">
        <v>19</v>
      </c>
      <c r="O358" s="8">
        <v>22</v>
      </c>
      <c r="P358" s="8">
        <v>1</v>
      </c>
      <c r="Q358" s="8">
        <v>1</v>
      </c>
      <c r="R358" s="8">
        <v>2</v>
      </c>
      <c r="S358" s="8">
        <v>3</v>
      </c>
      <c r="T358" s="8">
        <v>4</v>
      </c>
      <c r="U358" s="8">
        <v>3</v>
      </c>
      <c r="V358" s="8">
        <v>3</v>
      </c>
      <c r="W358" s="8">
        <v>5</v>
      </c>
      <c r="X358" s="8">
        <v>7</v>
      </c>
      <c r="Y358" s="8">
        <v>15</v>
      </c>
    </row>
    <row r="359" spans="1:25" ht="12.75" x14ac:dyDescent="0.2">
      <c r="A359" s="8">
        <v>2</v>
      </c>
      <c r="B359" s="8">
        <v>2</v>
      </c>
      <c r="C359" s="8">
        <v>4</v>
      </c>
      <c r="D359" s="8">
        <v>4</v>
      </c>
      <c r="E359" s="8">
        <v>4</v>
      </c>
      <c r="F359" s="8">
        <v>4</v>
      </c>
      <c r="G359" s="8">
        <v>4</v>
      </c>
      <c r="H359" s="8">
        <v>4</v>
      </c>
      <c r="I359" s="8">
        <v>5</v>
      </c>
      <c r="J359" s="8">
        <v>5</v>
      </c>
      <c r="K359" s="8">
        <v>14</v>
      </c>
      <c r="L359" s="8">
        <v>14</v>
      </c>
      <c r="M359" s="8">
        <v>15</v>
      </c>
      <c r="N359" s="8">
        <v>19</v>
      </c>
      <c r="O359" s="8">
        <v>22</v>
      </c>
      <c r="P359" s="8">
        <v>1</v>
      </c>
      <c r="Q359" s="8">
        <v>1</v>
      </c>
      <c r="R359" s="8">
        <v>2</v>
      </c>
      <c r="S359" s="8">
        <v>3</v>
      </c>
      <c r="T359" s="8">
        <v>4</v>
      </c>
      <c r="U359" s="8">
        <v>3</v>
      </c>
      <c r="V359" s="8">
        <v>3</v>
      </c>
      <c r="W359" s="8">
        <v>5</v>
      </c>
      <c r="X359" s="8">
        <v>7</v>
      </c>
      <c r="Y359" s="8">
        <v>15</v>
      </c>
    </row>
    <row r="360" spans="1:25" ht="12.75" x14ac:dyDescent="0.2">
      <c r="A360" s="8">
        <v>2</v>
      </c>
      <c r="B360" s="8">
        <v>2</v>
      </c>
      <c r="C360" s="8">
        <v>3</v>
      </c>
      <c r="D360" s="8">
        <v>4</v>
      </c>
      <c r="E360" s="8">
        <v>4</v>
      </c>
      <c r="F360" s="8">
        <v>4</v>
      </c>
      <c r="G360" s="8">
        <v>4</v>
      </c>
      <c r="H360" s="8">
        <v>4</v>
      </c>
      <c r="I360" s="8">
        <v>4</v>
      </c>
      <c r="J360" s="8">
        <v>5</v>
      </c>
      <c r="K360" s="8">
        <v>14</v>
      </c>
      <c r="L360" s="8">
        <v>14</v>
      </c>
      <c r="M360" s="8">
        <v>15</v>
      </c>
      <c r="N360" s="8">
        <v>19</v>
      </c>
      <c r="O360" s="8">
        <v>22</v>
      </c>
      <c r="P360" s="8">
        <v>1</v>
      </c>
      <c r="Q360" s="8">
        <v>1</v>
      </c>
      <c r="R360" s="8">
        <v>2</v>
      </c>
      <c r="S360" s="8">
        <v>3</v>
      </c>
      <c r="T360" s="8">
        <v>4</v>
      </c>
      <c r="U360" s="8">
        <v>3</v>
      </c>
      <c r="V360" s="8">
        <v>3</v>
      </c>
      <c r="W360" s="8">
        <v>5</v>
      </c>
      <c r="X360" s="8">
        <v>7</v>
      </c>
      <c r="Y360" s="8">
        <v>15</v>
      </c>
    </row>
    <row r="361" spans="1:25" ht="12.75" x14ac:dyDescent="0.2">
      <c r="A361" s="8">
        <v>2</v>
      </c>
      <c r="B361" s="8">
        <v>2</v>
      </c>
      <c r="C361" s="8">
        <v>3</v>
      </c>
      <c r="D361" s="8">
        <v>4</v>
      </c>
      <c r="E361" s="8">
        <v>4</v>
      </c>
      <c r="F361" s="8">
        <v>4</v>
      </c>
      <c r="G361" s="8">
        <v>4</v>
      </c>
      <c r="H361" s="8">
        <v>4</v>
      </c>
      <c r="I361" s="8">
        <v>4</v>
      </c>
      <c r="J361" s="8">
        <v>5</v>
      </c>
      <c r="K361" s="8">
        <v>14</v>
      </c>
      <c r="L361" s="8">
        <v>15</v>
      </c>
      <c r="M361" s="8">
        <v>15</v>
      </c>
      <c r="N361" s="8">
        <v>19</v>
      </c>
      <c r="O361" s="8">
        <v>22</v>
      </c>
      <c r="P361" s="8">
        <v>1</v>
      </c>
      <c r="Q361" s="8">
        <v>1</v>
      </c>
      <c r="R361" s="8">
        <v>2</v>
      </c>
      <c r="S361" s="8">
        <v>3</v>
      </c>
      <c r="T361" s="8">
        <v>4</v>
      </c>
      <c r="U361" s="8">
        <v>3</v>
      </c>
      <c r="V361" s="8">
        <v>3</v>
      </c>
      <c r="W361" s="8">
        <v>5</v>
      </c>
      <c r="X361" s="8">
        <v>7</v>
      </c>
      <c r="Y361" s="8">
        <v>15</v>
      </c>
    </row>
    <row r="362" spans="1:25" ht="12.75" x14ac:dyDescent="0.2">
      <c r="A362" s="8">
        <v>2</v>
      </c>
      <c r="B362" s="8">
        <v>2</v>
      </c>
      <c r="C362" s="8">
        <v>4</v>
      </c>
      <c r="D362" s="8">
        <v>4</v>
      </c>
      <c r="E362" s="8">
        <v>4</v>
      </c>
      <c r="F362" s="8">
        <v>4</v>
      </c>
      <c r="G362" s="8">
        <v>4</v>
      </c>
      <c r="H362" s="8">
        <v>4</v>
      </c>
      <c r="I362" s="8">
        <v>4</v>
      </c>
      <c r="J362" s="8">
        <v>5</v>
      </c>
      <c r="K362" s="8">
        <v>14</v>
      </c>
      <c r="L362" s="8">
        <v>15</v>
      </c>
      <c r="M362" s="8">
        <v>15</v>
      </c>
      <c r="N362" s="8">
        <v>19</v>
      </c>
      <c r="O362" s="8">
        <v>22</v>
      </c>
      <c r="P362" s="8">
        <v>1</v>
      </c>
      <c r="Q362" s="8">
        <v>1</v>
      </c>
      <c r="R362" s="8">
        <v>2</v>
      </c>
      <c r="S362" s="8">
        <v>3</v>
      </c>
      <c r="T362" s="8">
        <v>4</v>
      </c>
      <c r="U362" s="8">
        <v>3</v>
      </c>
      <c r="V362" s="8">
        <v>3</v>
      </c>
      <c r="W362" s="8">
        <v>5</v>
      </c>
      <c r="X362" s="8">
        <v>7</v>
      </c>
      <c r="Y362" s="8">
        <v>15</v>
      </c>
    </row>
    <row r="363" spans="1:25" ht="12.75" x14ac:dyDescent="0.2">
      <c r="A363" s="8">
        <v>2</v>
      </c>
      <c r="B363" s="8">
        <v>2</v>
      </c>
      <c r="C363" s="8">
        <v>2</v>
      </c>
      <c r="D363" s="8">
        <v>4</v>
      </c>
      <c r="E363" s="8">
        <v>4</v>
      </c>
      <c r="F363" s="8">
        <v>4</v>
      </c>
      <c r="G363" s="8">
        <v>4</v>
      </c>
      <c r="H363" s="8">
        <v>4</v>
      </c>
      <c r="I363" s="8">
        <v>4</v>
      </c>
      <c r="J363" s="8">
        <v>5</v>
      </c>
      <c r="K363" s="8">
        <v>14</v>
      </c>
      <c r="L363" s="8">
        <v>15</v>
      </c>
      <c r="M363" s="8">
        <v>15</v>
      </c>
      <c r="N363" s="8">
        <v>19</v>
      </c>
      <c r="O363" s="8">
        <v>22</v>
      </c>
      <c r="P363" s="8">
        <v>1</v>
      </c>
      <c r="Q363" s="8">
        <v>1</v>
      </c>
      <c r="R363" s="8">
        <v>2</v>
      </c>
      <c r="S363" s="8">
        <v>3</v>
      </c>
      <c r="T363" s="8">
        <v>4</v>
      </c>
      <c r="U363" s="8">
        <v>3</v>
      </c>
      <c r="V363" s="8">
        <v>3</v>
      </c>
      <c r="W363" s="8">
        <v>5</v>
      </c>
      <c r="X363" s="8">
        <v>7</v>
      </c>
      <c r="Y363" s="8">
        <v>15</v>
      </c>
    </row>
    <row r="364" spans="1:25" ht="12.75" x14ac:dyDescent="0.2">
      <c r="A364" s="8">
        <v>2</v>
      </c>
      <c r="B364" s="8">
        <v>2</v>
      </c>
      <c r="C364" s="8">
        <v>2</v>
      </c>
      <c r="D364" s="8">
        <v>4</v>
      </c>
      <c r="E364" s="8">
        <v>4</v>
      </c>
      <c r="F364" s="8">
        <v>4</v>
      </c>
      <c r="G364" s="8">
        <v>4</v>
      </c>
      <c r="H364" s="8">
        <v>4</v>
      </c>
      <c r="I364" s="8">
        <v>4</v>
      </c>
      <c r="J364" s="8">
        <v>5</v>
      </c>
      <c r="K364" s="8">
        <v>14</v>
      </c>
      <c r="L364" s="8">
        <v>15</v>
      </c>
      <c r="M364" s="8">
        <v>15</v>
      </c>
      <c r="N364" s="8">
        <v>19</v>
      </c>
      <c r="O364" s="8">
        <v>22</v>
      </c>
      <c r="P364" s="8">
        <v>1</v>
      </c>
      <c r="Q364" s="8">
        <v>1</v>
      </c>
      <c r="R364" s="8">
        <v>2</v>
      </c>
      <c r="S364" s="8">
        <v>3</v>
      </c>
      <c r="T364" s="8">
        <v>4</v>
      </c>
      <c r="U364" s="8">
        <v>3</v>
      </c>
      <c r="V364" s="8">
        <v>3</v>
      </c>
      <c r="W364" s="8">
        <v>5</v>
      </c>
      <c r="X364" s="8">
        <v>7</v>
      </c>
      <c r="Y364" s="8">
        <v>15</v>
      </c>
    </row>
    <row r="365" spans="1:25" ht="12.75" x14ac:dyDescent="0.2">
      <c r="A365" s="8">
        <v>2</v>
      </c>
      <c r="B365" s="8">
        <v>2</v>
      </c>
      <c r="C365" s="8">
        <v>2</v>
      </c>
      <c r="D365" s="8">
        <v>4</v>
      </c>
      <c r="E365" s="8">
        <v>4</v>
      </c>
      <c r="F365" s="8">
        <v>4</v>
      </c>
      <c r="G365" s="8">
        <v>4</v>
      </c>
      <c r="H365" s="8">
        <v>4</v>
      </c>
      <c r="I365" s="8">
        <v>4</v>
      </c>
      <c r="J365" s="8">
        <v>4</v>
      </c>
      <c r="K365" s="8">
        <v>14</v>
      </c>
      <c r="L365" s="8">
        <v>15</v>
      </c>
      <c r="M365" s="8">
        <v>15</v>
      </c>
      <c r="N365" s="8">
        <v>19</v>
      </c>
      <c r="O365" s="8">
        <v>22</v>
      </c>
      <c r="P365" s="8">
        <v>1</v>
      </c>
      <c r="Q365" s="8">
        <v>1</v>
      </c>
      <c r="R365" s="8">
        <v>2</v>
      </c>
      <c r="S365" s="8">
        <v>3</v>
      </c>
      <c r="T365" s="8">
        <v>4</v>
      </c>
      <c r="U365" s="8">
        <v>3</v>
      </c>
      <c r="V365" s="8">
        <v>3</v>
      </c>
      <c r="W365" s="8">
        <v>5</v>
      </c>
      <c r="X365" s="8">
        <v>7</v>
      </c>
      <c r="Y365" s="8">
        <v>15</v>
      </c>
    </row>
    <row r="366" spans="1:25" ht="12.75" x14ac:dyDescent="0.2">
      <c r="A366" s="8">
        <v>2</v>
      </c>
      <c r="B366" s="8">
        <v>2</v>
      </c>
      <c r="C366" s="8">
        <v>2</v>
      </c>
      <c r="D366" s="8">
        <v>4</v>
      </c>
      <c r="E366" s="8">
        <v>4</v>
      </c>
      <c r="F366" s="8">
        <v>4</v>
      </c>
      <c r="G366" s="8">
        <v>4</v>
      </c>
      <c r="H366" s="8">
        <v>4</v>
      </c>
      <c r="I366" s="8">
        <v>4</v>
      </c>
      <c r="J366" s="8">
        <v>4</v>
      </c>
      <c r="K366" s="8">
        <v>14</v>
      </c>
      <c r="L366" s="8">
        <v>15</v>
      </c>
      <c r="M366" s="8">
        <v>15</v>
      </c>
      <c r="N366" s="8">
        <v>19</v>
      </c>
      <c r="O366" s="8">
        <v>22</v>
      </c>
      <c r="P366" s="8">
        <v>1</v>
      </c>
      <c r="Q366" s="8">
        <v>1</v>
      </c>
      <c r="R366" s="8">
        <v>2</v>
      </c>
      <c r="S366" s="8">
        <v>3</v>
      </c>
      <c r="T366" s="8">
        <v>4</v>
      </c>
      <c r="U366" s="8">
        <v>4</v>
      </c>
      <c r="V366" s="8">
        <v>4</v>
      </c>
      <c r="W366" s="8">
        <v>5</v>
      </c>
      <c r="X366" s="8">
        <v>7</v>
      </c>
      <c r="Y366" s="8">
        <v>15</v>
      </c>
    </row>
    <row r="367" spans="1:25" ht="12.75" x14ac:dyDescent="0.2">
      <c r="A367" s="8">
        <v>2</v>
      </c>
      <c r="B367" s="8">
        <v>2</v>
      </c>
      <c r="C367" s="8">
        <v>2</v>
      </c>
      <c r="D367" s="8">
        <v>3</v>
      </c>
      <c r="E367" s="8">
        <v>4</v>
      </c>
      <c r="F367" s="8">
        <v>4</v>
      </c>
      <c r="G367" s="8">
        <v>4</v>
      </c>
      <c r="H367" s="8">
        <v>4</v>
      </c>
      <c r="I367" s="8">
        <v>4</v>
      </c>
      <c r="J367" s="8">
        <v>4</v>
      </c>
      <c r="K367" s="8">
        <v>14</v>
      </c>
      <c r="L367" s="8">
        <v>15</v>
      </c>
      <c r="M367" s="8">
        <v>15</v>
      </c>
      <c r="N367" s="8">
        <v>19</v>
      </c>
      <c r="O367" s="8">
        <v>22</v>
      </c>
      <c r="P367" s="8">
        <v>1</v>
      </c>
      <c r="Q367" s="8">
        <v>1</v>
      </c>
      <c r="R367" s="8">
        <v>1</v>
      </c>
      <c r="S367" s="8">
        <v>2</v>
      </c>
      <c r="T367" s="8">
        <v>4</v>
      </c>
      <c r="U367" s="8">
        <v>4</v>
      </c>
      <c r="V367" s="8">
        <v>4</v>
      </c>
      <c r="W367" s="8">
        <v>5</v>
      </c>
      <c r="X367" s="8">
        <v>7</v>
      </c>
      <c r="Y367" s="8">
        <v>15</v>
      </c>
    </row>
    <row r="368" spans="1:25" ht="12.75" x14ac:dyDescent="0.2">
      <c r="A368" s="8">
        <v>2</v>
      </c>
      <c r="B368" s="8">
        <v>2</v>
      </c>
      <c r="C368" s="8">
        <v>2</v>
      </c>
      <c r="D368" s="8">
        <v>3</v>
      </c>
      <c r="E368" s="8">
        <v>3</v>
      </c>
      <c r="F368" s="8">
        <v>4</v>
      </c>
      <c r="G368" s="8">
        <v>4</v>
      </c>
      <c r="H368" s="8">
        <v>4</v>
      </c>
      <c r="I368" s="8">
        <v>4</v>
      </c>
      <c r="J368" s="8">
        <v>5</v>
      </c>
      <c r="K368" s="8">
        <v>14</v>
      </c>
      <c r="L368" s="8">
        <v>15</v>
      </c>
      <c r="M368" s="8">
        <v>16</v>
      </c>
      <c r="N368" s="8">
        <v>19</v>
      </c>
      <c r="O368" s="8">
        <v>23</v>
      </c>
      <c r="P368" s="8">
        <v>1</v>
      </c>
      <c r="Q368" s="8">
        <v>1</v>
      </c>
      <c r="R368" s="8">
        <v>1</v>
      </c>
      <c r="S368" s="8">
        <v>2</v>
      </c>
      <c r="T368" s="8">
        <v>4</v>
      </c>
      <c r="U368" s="8">
        <v>4</v>
      </c>
      <c r="V368" s="8">
        <v>4</v>
      </c>
      <c r="W368" s="8">
        <v>5</v>
      </c>
      <c r="X368" s="8">
        <v>7</v>
      </c>
      <c r="Y368" s="8">
        <v>15</v>
      </c>
    </row>
    <row r="369" spans="1:25" ht="12.75" x14ac:dyDescent="0.2">
      <c r="A369" s="8">
        <v>2</v>
      </c>
      <c r="B369" s="8">
        <v>2</v>
      </c>
      <c r="C369" s="8">
        <v>2</v>
      </c>
      <c r="D369" s="8">
        <v>3</v>
      </c>
      <c r="E369" s="8">
        <v>3</v>
      </c>
      <c r="F369" s="8">
        <v>4</v>
      </c>
      <c r="G369" s="8">
        <v>4</v>
      </c>
      <c r="H369" s="8">
        <v>4</v>
      </c>
      <c r="I369" s="8">
        <v>4</v>
      </c>
      <c r="J369" s="8">
        <v>4</v>
      </c>
      <c r="K369" s="8">
        <v>14</v>
      </c>
      <c r="L369" s="8">
        <v>15</v>
      </c>
      <c r="M369" s="8">
        <v>16</v>
      </c>
      <c r="N369" s="8">
        <v>19</v>
      </c>
      <c r="O369" s="8">
        <v>23</v>
      </c>
      <c r="P369" s="8">
        <v>1</v>
      </c>
      <c r="Q369" s="8">
        <v>1</v>
      </c>
      <c r="R369" s="8">
        <v>1</v>
      </c>
      <c r="S369" s="8">
        <v>2</v>
      </c>
      <c r="T369" s="8">
        <v>4</v>
      </c>
      <c r="U369" s="8">
        <v>4</v>
      </c>
      <c r="V369" s="8">
        <v>4</v>
      </c>
      <c r="W369" s="8">
        <v>5</v>
      </c>
      <c r="X369" s="8">
        <v>7</v>
      </c>
      <c r="Y369" s="8">
        <v>15</v>
      </c>
    </row>
    <row r="370" spans="1:25" ht="12.75" x14ac:dyDescent="0.2">
      <c r="A370" s="8">
        <v>2</v>
      </c>
      <c r="B370" s="8">
        <v>2</v>
      </c>
      <c r="C370" s="8">
        <v>2</v>
      </c>
      <c r="D370" s="8">
        <v>3</v>
      </c>
      <c r="E370" s="8">
        <v>3</v>
      </c>
      <c r="F370" s="8">
        <v>4</v>
      </c>
      <c r="G370" s="8">
        <v>4</v>
      </c>
      <c r="H370" s="8">
        <v>4</v>
      </c>
      <c r="I370" s="8">
        <v>4</v>
      </c>
      <c r="J370" s="8">
        <v>4</v>
      </c>
      <c r="K370" s="8">
        <v>14</v>
      </c>
      <c r="L370" s="8">
        <v>15</v>
      </c>
      <c r="M370" s="8">
        <v>16</v>
      </c>
      <c r="N370" s="8">
        <v>19</v>
      </c>
      <c r="O370" s="8">
        <v>23</v>
      </c>
      <c r="P370" s="8">
        <v>1</v>
      </c>
      <c r="Q370" s="8">
        <v>1</v>
      </c>
      <c r="R370" s="8">
        <v>1</v>
      </c>
      <c r="S370" s="8">
        <v>3</v>
      </c>
      <c r="T370" s="8">
        <v>3</v>
      </c>
      <c r="U370" s="8">
        <v>4</v>
      </c>
      <c r="V370" s="8">
        <v>4</v>
      </c>
      <c r="W370" s="8">
        <v>5</v>
      </c>
      <c r="X370" s="8">
        <v>7</v>
      </c>
      <c r="Y370" s="8">
        <v>15</v>
      </c>
    </row>
    <row r="371" spans="1:25" ht="12.75" x14ac:dyDescent="0.2">
      <c r="A371" s="8">
        <v>2</v>
      </c>
      <c r="B371" s="8">
        <v>2</v>
      </c>
      <c r="C371" s="8">
        <v>2</v>
      </c>
      <c r="D371" s="8">
        <v>3</v>
      </c>
      <c r="E371" s="8">
        <v>3</v>
      </c>
      <c r="F371" s="8">
        <v>4</v>
      </c>
      <c r="G371" s="8">
        <v>4</v>
      </c>
      <c r="H371" s="8">
        <v>4</v>
      </c>
      <c r="I371" s="8">
        <v>4</v>
      </c>
      <c r="J371" s="8">
        <v>4</v>
      </c>
      <c r="K371" s="8">
        <v>14</v>
      </c>
      <c r="L371" s="8">
        <v>15</v>
      </c>
      <c r="M371" s="8">
        <v>16</v>
      </c>
      <c r="N371" s="8">
        <v>19</v>
      </c>
      <c r="O371" s="8">
        <v>22</v>
      </c>
      <c r="P371" s="8">
        <v>1</v>
      </c>
      <c r="Q371" s="8">
        <v>1</v>
      </c>
      <c r="R371" s="8">
        <v>1</v>
      </c>
      <c r="S371" s="8">
        <v>3</v>
      </c>
      <c r="T371" s="8">
        <v>3</v>
      </c>
      <c r="U371" s="8">
        <v>4</v>
      </c>
      <c r="V371" s="8">
        <v>4</v>
      </c>
      <c r="W371" s="8">
        <v>5</v>
      </c>
      <c r="X371" s="8">
        <v>7</v>
      </c>
      <c r="Y371" s="8">
        <v>15</v>
      </c>
    </row>
    <row r="372" spans="1:25" ht="12.75" x14ac:dyDescent="0.2">
      <c r="A372" s="8">
        <v>1</v>
      </c>
      <c r="B372" s="8">
        <v>1</v>
      </c>
      <c r="C372" s="8">
        <v>2</v>
      </c>
      <c r="D372" s="8">
        <v>2</v>
      </c>
      <c r="E372" s="8">
        <v>3</v>
      </c>
      <c r="F372" s="8">
        <v>3</v>
      </c>
      <c r="G372" s="8">
        <v>4</v>
      </c>
      <c r="H372" s="8">
        <v>4</v>
      </c>
      <c r="I372" s="8">
        <v>4</v>
      </c>
      <c r="J372" s="8">
        <v>4</v>
      </c>
      <c r="K372" s="8">
        <v>14</v>
      </c>
      <c r="L372" s="8">
        <v>15</v>
      </c>
      <c r="M372" s="8">
        <v>15</v>
      </c>
      <c r="N372" s="8">
        <v>19</v>
      </c>
      <c r="O372" s="8">
        <v>22</v>
      </c>
      <c r="P372" s="8">
        <v>0</v>
      </c>
      <c r="Q372" s="8">
        <v>1</v>
      </c>
      <c r="R372" s="8">
        <v>1</v>
      </c>
      <c r="S372" s="8">
        <v>3</v>
      </c>
      <c r="T372" s="8">
        <v>3</v>
      </c>
      <c r="U372" s="8">
        <v>4</v>
      </c>
      <c r="V372" s="8">
        <v>4</v>
      </c>
      <c r="W372" s="8">
        <v>4</v>
      </c>
      <c r="X372" s="8">
        <v>7</v>
      </c>
      <c r="Y372" s="8">
        <v>15</v>
      </c>
    </row>
    <row r="373" spans="1:25" ht="12.75" x14ac:dyDescent="0.2">
      <c r="A373" s="8">
        <v>1</v>
      </c>
      <c r="B373" s="8">
        <v>1</v>
      </c>
      <c r="C373" s="8">
        <v>2</v>
      </c>
      <c r="D373" s="8">
        <v>2</v>
      </c>
      <c r="E373" s="8">
        <v>3</v>
      </c>
      <c r="F373" s="8">
        <v>3</v>
      </c>
      <c r="G373" s="8">
        <v>3</v>
      </c>
      <c r="H373" s="8">
        <v>3</v>
      </c>
      <c r="I373" s="8">
        <v>4</v>
      </c>
      <c r="J373" s="8">
        <v>4</v>
      </c>
      <c r="K373" s="8">
        <v>14</v>
      </c>
      <c r="L373" s="8">
        <v>15</v>
      </c>
      <c r="M373" s="8">
        <v>15</v>
      </c>
      <c r="N373" s="8">
        <v>19</v>
      </c>
      <c r="O373" s="8">
        <v>22</v>
      </c>
      <c r="P373" s="8">
        <v>0</v>
      </c>
      <c r="Q373" s="8">
        <v>1</v>
      </c>
      <c r="R373" s="8">
        <v>1</v>
      </c>
      <c r="S373" s="8">
        <v>3</v>
      </c>
      <c r="T373" s="8">
        <v>3</v>
      </c>
      <c r="U373" s="8">
        <v>4</v>
      </c>
      <c r="V373" s="8">
        <v>4</v>
      </c>
      <c r="W373" s="8">
        <v>4</v>
      </c>
      <c r="X373" s="8">
        <v>7</v>
      </c>
      <c r="Y373" s="8">
        <v>15</v>
      </c>
    </row>
    <row r="374" spans="1:25" ht="12.75" x14ac:dyDescent="0.2">
      <c r="A374" s="8">
        <v>2</v>
      </c>
      <c r="B374" s="8">
        <v>2</v>
      </c>
      <c r="C374" s="8">
        <v>2</v>
      </c>
      <c r="D374" s="8">
        <v>2</v>
      </c>
      <c r="E374" s="8">
        <v>3</v>
      </c>
      <c r="F374" s="8">
        <v>3</v>
      </c>
      <c r="G374" s="8">
        <v>4</v>
      </c>
      <c r="H374" s="8">
        <v>4</v>
      </c>
      <c r="I374" s="8">
        <v>4</v>
      </c>
      <c r="J374" s="8">
        <v>4</v>
      </c>
      <c r="K374" s="8">
        <v>14</v>
      </c>
      <c r="L374" s="8">
        <v>15</v>
      </c>
      <c r="M374" s="8">
        <v>15</v>
      </c>
      <c r="N374" s="8">
        <v>19</v>
      </c>
      <c r="O374" s="8">
        <v>22</v>
      </c>
      <c r="P374" s="8">
        <v>0</v>
      </c>
      <c r="Q374" s="8">
        <v>1</v>
      </c>
      <c r="R374" s="8">
        <v>3</v>
      </c>
      <c r="S374" s="8">
        <v>3</v>
      </c>
      <c r="T374" s="8">
        <v>4</v>
      </c>
      <c r="U374" s="8">
        <v>3</v>
      </c>
      <c r="V374" s="8">
        <v>3</v>
      </c>
      <c r="W374" s="8">
        <v>4</v>
      </c>
      <c r="X374" s="8">
        <v>7</v>
      </c>
      <c r="Y374" s="8">
        <v>15</v>
      </c>
    </row>
    <row r="375" spans="1:25" ht="12.75" x14ac:dyDescent="0.2">
      <c r="A375" s="8">
        <v>1</v>
      </c>
      <c r="B375" s="8">
        <v>1</v>
      </c>
      <c r="C375" s="8">
        <v>2</v>
      </c>
      <c r="D375" s="8">
        <v>2</v>
      </c>
      <c r="E375" s="8">
        <v>3</v>
      </c>
      <c r="F375" s="8">
        <v>3</v>
      </c>
      <c r="G375" s="8">
        <v>4</v>
      </c>
      <c r="H375" s="8">
        <v>4</v>
      </c>
      <c r="I375" s="8">
        <v>4</v>
      </c>
      <c r="J375" s="8">
        <v>4</v>
      </c>
      <c r="K375" s="8">
        <v>14</v>
      </c>
      <c r="L375" s="8">
        <v>15</v>
      </c>
      <c r="M375" s="8">
        <v>15</v>
      </c>
      <c r="N375" s="8">
        <v>19</v>
      </c>
      <c r="O375" s="8">
        <v>22</v>
      </c>
      <c r="P375" s="8">
        <v>0</v>
      </c>
      <c r="Q375" s="8">
        <v>1</v>
      </c>
      <c r="R375" s="8">
        <v>1</v>
      </c>
      <c r="S375" s="8">
        <v>3</v>
      </c>
      <c r="T375" s="8">
        <v>3</v>
      </c>
      <c r="U375" s="8">
        <v>4</v>
      </c>
      <c r="V375" s="8">
        <v>4</v>
      </c>
      <c r="W375" s="8">
        <v>4</v>
      </c>
      <c r="X375" s="8">
        <v>7</v>
      </c>
      <c r="Y375" s="8">
        <v>15</v>
      </c>
    </row>
    <row r="376" spans="1:25" ht="12.75" x14ac:dyDescent="0.2">
      <c r="A376" s="8">
        <v>2</v>
      </c>
      <c r="B376" s="8">
        <v>2</v>
      </c>
      <c r="C376" s="8">
        <v>2</v>
      </c>
      <c r="D376" s="8">
        <v>3</v>
      </c>
      <c r="E376" s="8">
        <v>3</v>
      </c>
      <c r="F376" s="8">
        <v>4</v>
      </c>
      <c r="G376" s="8">
        <v>4</v>
      </c>
      <c r="H376" s="8">
        <v>4</v>
      </c>
      <c r="I376" s="8">
        <v>4</v>
      </c>
      <c r="J376" s="8">
        <v>4</v>
      </c>
      <c r="K376" s="8">
        <v>14</v>
      </c>
      <c r="L376" s="8">
        <v>15</v>
      </c>
      <c r="M376" s="8">
        <v>15</v>
      </c>
      <c r="N376" s="8">
        <v>19</v>
      </c>
      <c r="O376" s="8">
        <v>22</v>
      </c>
      <c r="P376" s="8">
        <v>1</v>
      </c>
      <c r="Q376" s="8">
        <v>1</v>
      </c>
      <c r="R376" s="8">
        <v>3</v>
      </c>
      <c r="S376" s="8">
        <v>3</v>
      </c>
      <c r="T376" s="8">
        <v>3</v>
      </c>
      <c r="U376" s="8">
        <v>3</v>
      </c>
      <c r="V376" s="8">
        <v>3</v>
      </c>
      <c r="W376" s="8">
        <v>5</v>
      </c>
      <c r="X376" s="8">
        <v>7</v>
      </c>
      <c r="Y376" s="8">
        <v>15</v>
      </c>
    </row>
    <row r="377" spans="1:25" ht="12.75" x14ac:dyDescent="0.2">
      <c r="A377" s="8">
        <v>2</v>
      </c>
      <c r="B377" s="8">
        <v>2</v>
      </c>
      <c r="C377" s="8">
        <v>3</v>
      </c>
      <c r="D377" s="8">
        <v>3</v>
      </c>
      <c r="E377" s="8">
        <v>3</v>
      </c>
      <c r="F377" s="8">
        <v>4</v>
      </c>
      <c r="G377" s="8">
        <v>4</v>
      </c>
      <c r="H377" s="8">
        <v>4</v>
      </c>
      <c r="I377" s="8">
        <v>4</v>
      </c>
      <c r="J377" s="8">
        <v>4</v>
      </c>
      <c r="K377" s="8">
        <v>14</v>
      </c>
      <c r="L377" s="8">
        <v>15</v>
      </c>
      <c r="M377" s="8">
        <v>15</v>
      </c>
      <c r="N377" s="8">
        <v>19</v>
      </c>
      <c r="O377" s="8">
        <v>22</v>
      </c>
      <c r="P377" s="8">
        <v>1</v>
      </c>
      <c r="Q377" s="8">
        <v>1</v>
      </c>
      <c r="R377" s="8">
        <v>3</v>
      </c>
      <c r="S377" s="8">
        <v>3</v>
      </c>
      <c r="T377" s="8">
        <v>3</v>
      </c>
      <c r="U377" s="8">
        <v>3</v>
      </c>
      <c r="V377" s="8">
        <v>3</v>
      </c>
      <c r="W377" s="8">
        <v>5</v>
      </c>
      <c r="X377" s="8">
        <v>7</v>
      </c>
      <c r="Y377" s="8">
        <v>15</v>
      </c>
    </row>
    <row r="378" spans="1:25" ht="12.75" x14ac:dyDescent="0.2">
      <c r="A378" s="8">
        <v>2</v>
      </c>
      <c r="B378" s="8">
        <v>2</v>
      </c>
      <c r="C378" s="8">
        <v>4</v>
      </c>
      <c r="D378" s="8">
        <v>4</v>
      </c>
      <c r="E378" s="8">
        <v>4</v>
      </c>
      <c r="F378" s="8">
        <v>4</v>
      </c>
      <c r="G378" s="8">
        <v>4</v>
      </c>
      <c r="H378" s="8">
        <v>4</v>
      </c>
      <c r="I378" s="8">
        <v>4</v>
      </c>
      <c r="J378" s="8">
        <v>4</v>
      </c>
      <c r="K378" s="8">
        <v>14</v>
      </c>
      <c r="L378" s="8">
        <v>14</v>
      </c>
      <c r="M378" s="8">
        <v>15</v>
      </c>
      <c r="N378" s="8">
        <v>19</v>
      </c>
      <c r="O378" s="8">
        <v>22</v>
      </c>
      <c r="P378" s="8">
        <v>1</v>
      </c>
      <c r="Q378" s="8">
        <v>1</v>
      </c>
      <c r="R378" s="8">
        <v>3</v>
      </c>
      <c r="S378" s="8">
        <v>3</v>
      </c>
      <c r="T378" s="8">
        <v>3</v>
      </c>
      <c r="U378" s="8">
        <v>3</v>
      </c>
      <c r="V378" s="8">
        <v>3</v>
      </c>
      <c r="W378" s="8">
        <v>5</v>
      </c>
      <c r="X378" s="8">
        <v>7</v>
      </c>
      <c r="Y378" s="8">
        <v>15</v>
      </c>
    </row>
    <row r="379" spans="1:25" ht="12.75" x14ac:dyDescent="0.2">
      <c r="A379" s="8">
        <v>2</v>
      </c>
      <c r="B379" s="8">
        <v>2</v>
      </c>
      <c r="C379" s="8">
        <v>4</v>
      </c>
      <c r="D379" s="8">
        <v>4</v>
      </c>
      <c r="E379" s="8">
        <v>4</v>
      </c>
      <c r="F379" s="8">
        <v>4</v>
      </c>
      <c r="G379" s="8">
        <v>4</v>
      </c>
      <c r="H379" s="8">
        <v>4</v>
      </c>
      <c r="I379" s="8">
        <v>4</v>
      </c>
      <c r="J379" s="8">
        <v>4</v>
      </c>
      <c r="K379" s="8">
        <v>14</v>
      </c>
      <c r="L379" s="8">
        <v>14</v>
      </c>
      <c r="M379" s="8">
        <v>15</v>
      </c>
      <c r="N379" s="8">
        <v>19</v>
      </c>
      <c r="O379" s="8">
        <v>22</v>
      </c>
      <c r="P379" s="8">
        <v>1</v>
      </c>
      <c r="Q379" s="8">
        <v>1</v>
      </c>
      <c r="R379" s="8">
        <v>3</v>
      </c>
      <c r="S379" s="8">
        <v>3</v>
      </c>
      <c r="T379" s="8">
        <v>3</v>
      </c>
      <c r="U379" s="8">
        <v>3</v>
      </c>
      <c r="V379" s="8">
        <v>3</v>
      </c>
      <c r="W379" s="8">
        <v>5</v>
      </c>
      <c r="X379" s="8">
        <v>7</v>
      </c>
      <c r="Y379" s="8">
        <v>15</v>
      </c>
    </row>
    <row r="380" spans="1:25" ht="12.75" x14ac:dyDescent="0.2">
      <c r="A380" s="8">
        <v>2</v>
      </c>
      <c r="B380" s="8">
        <v>2</v>
      </c>
      <c r="C380" s="8">
        <v>4</v>
      </c>
      <c r="D380" s="8">
        <v>4</v>
      </c>
      <c r="E380" s="8">
        <v>4</v>
      </c>
      <c r="F380" s="8">
        <v>4</v>
      </c>
      <c r="G380" s="8">
        <v>4</v>
      </c>
      <c r="H380" s="8">
        <v>4</v>
      </c>
      <c r="I380" s="8">
        <v>4</v>
      </c>
      <c r="J380" s="8">
        <v>4</v>
      </c>
      <c r="K380" s="8">
        <v>13</v>
      </c>
      <c r="L380" s="8">
        <v>14</v>
      </c>
      <c r="M380" s="8">
        <v>15</v>
      </c>
      <c r="N380" s="8">
        <v>19</v>
      </c>
      <c r="O380" s="8">
        <v>22</v>
      </c>
      <c r="P380" s="8">
        <v>1</v>
      </c>
      <c r="Q380" s="8">
        <v>1</v>
      </c>
      <c r="R380" s="8">
        <v>3</v>
      </c>
      <c r="S380" s="8">
        <v>3</v>
      </c>
      <c r="T380" s="8">
        <v>3</v>
      </c>
      <c r="U380" s="8">
        <v>3</v>
      </c>
      <c r="V380" s="8">
        <v>3</v>
      </c>
      <c r="W380" s="8">
        <v>5</v>
      </c>
      <c r="X380" s="8">
        <v>7</v>
      </c>
      <c r="Y380" s="8">
        <v>15</v>
      </c>
    </row>
    <row r="381" spans="1:25" ht="12.75" x14ac:dyDescent="0.2">
      <c r="A381" s="8">
        <v>2</v>
      </c>
      <c r="B381" s="8">
        <v>2</v>
      </c>
      <c r="C381" s="8">
        <v>3</v>
      </c>
      <c r="D381" s="8">
        <v>3</v>
      </c>
      <c r="E381" s="8">
        <v>3</v>
      </c>
      <c r="F381" s="8">
        <v>3</v>
      </c>
      <c r="G381" s="8">
        <v>3</v>
      </c>
      <c r="H381" s="8">
        <v>4</v>
      </c>
      <c r="I381" s="8">
        <v>4</v>
      </c>
      <c r="J381" s="8">
        <v>4</v>
      </c>
      <c r="K381" s="8">
        <v>14</v>
      </c>
      <c r="L381" s="8">
        <v>15</v>
      </c>
      <c r="M381" s="8">
        <v>16</v>
      </c>
      <c r="N381" s="8">
        <v>19</v>
      </c>
      <c r="O381" s="8">
        <v>23</v>
      </c>
      <c r="P381" s="8">
        <v>0</v>
      </c>
      <c r="Q381" s="8">
        <v>2</v>
      </c>
      <c r="R381" s="8">
        <v>2</v>
      </c>
      <c r="S381" s="8">
        <v>3</v>
      </c>
      <c r="T381" s="8">
        <v>4</v>
      </c>
      <c r="U381" s="8">
        <v>4</v>
      </c>
      <c r="V381" s="8">
        <v>4</v>
      </c>
      <c r="W381" s="8">
        <v>4</v>
      </c>
      <c r="X381" s="8">
        <v>7</v>
      </c>
      <c r="Y381" s="8">
        <v>13</v>
      </c>
    </row>
    <row r="382" spans="1:25" ht="12.75" x14ac:dyDescent="0.2">
      <c r="A382" s="8">
        <v>2</v>
      </c>
      <c r="B382" s="8">
        <v>2</v>
      </c>
      <c r="C382" s="8">
        <v>4</v>
      </c>
      <c r="D382" s="8">
        <v>4</v>
      </c>
      <c r="E382" s="8">
        <v>4</v>
      </c>
      <c r="F382" s="8">
        <v>4</v>
      </c>
      <c r="G382" s="8">
        <v>4</v>
      </c>
      <c r="H382" s="8">
        <v>4</v>
      </c>
      <c r="I382" s="8">
        <v>5</v>
      </c>
      <c r="J382" s="8">
        <v>5</v>
      </c>
      <c r="K382" s="8">
        <v>14</v>
      </c>
      <c r="L382" s="8">
        <v>14</v>
      </c>
      <c r="M382" s="8">
        <v>15</v>
      </c>
      <c r="N382" s="8">
        <v>19</v>
      </c>
      <c r="O382" s="8">
        <v>22</v>
      </c>
      <c r="P382" s="8">
        <v>1</v>
      </c>
      <c r="Q382" s="8">
        <v>1</v>
      </c>
      <c r="R382" s="8">
        <v>2</v>
      </c>
      <c r="S382" s="8">
        <v>3</v>
      </c>
      <c r="T382" s="8">
        <v>4</v>
      </c>
      <c r="U382" s="8">
        <v>3</v>
      </c>
      <c r="V382" s="8">
        <v>3</v>
      </c>
      <c r="W382" s="8">
        <v>5</v>
      </c>
      <c r="X382" s="8">
        <v>7</v>
      </c>
      <c r="Y382" s="8">
        <v>15</v>
      </c>
    </row>
    <row r="383" spans="1:25" ht="12.75" x14ac:dyDescent="0.2">
      <c r="A383" s="8">
        <v>2</v>
      </c>
      <c r="B383" s="8">
        <v>2</v>
      </c>
      <c r="C383" s="8">
        <v>4</v>
      </c>
      <c r="D383" s="8">
        <v>4</v>
      </c>
      <c r="E383" s="8">
        <v>4</v>
      </c>
      <c r="F383" s="8">
        <v>4</v>
      </c>
      <c r="G383" s="8">
        <v>4</v>
      </c>
      <c r="H383" s="8">
        <v>4</v>
      </c>
      <c r="I383" s="8">
        <v>4</v>
      </c>
      <c r="J383" s="8">
        <v>4</v>
      </c>
      <c r="K383" s="8">
        <v>14</v>
      </c>
      <c r="L383" s="8">
        <v>15</v>
      </c>
      <c r="M383" s="8">
        <v>15</v>
      </c>
      <c r="N383" s="8">
        <v>19</v>
      </c>
      <c r="O383" s="8">
        <v>22</v>
      </c>
      <c r="P383" s="8">
        <v>1</v>
      </c>
      <c r="Q383" s="8">
        <v>1</v>
      </c>
      <c r="R383" s="8">
        <v>3</v>
      </c>
      <c r="S383" s="8">
        <v>4</v>
      </c>
      <c r="T383" s="8">
        <v>4</v>
      </c>
      <c r="U383" s="8">
        <v>3</v>
      </c>
      <c r="V383" s="8">
        <v>3</v>
      </c>
      <c r="W383" s="8">
        <v>5</v>
      </c>
      <c r="X383" s="8">
        <v>7</v>
      </c>
      <c r="Y383" s="8">
        <v>15</v>
      </c>
    </row>
    <row r="384" spans="1:25" ht="12.75" x14ac:dyDescent="0.2">
      <c r="A384" s="8">
        <v>2</v>
      </c>
      <c r="B384" s="8">
        <v>2</v>
      </c>
      <c r="C384" s="8">
        <v>4</v>
      </c>
      <c r="D384" s="8">
        <v>4</v>
      </c>
      <c r="E384" s="8">
        <v>4</v>
      </c>
      <c r="F384" s="8">
        <v>4</v>
      </c>
      <c r="G384" s="8">
        <v>4</v>
      </c>
      <c r="H384" s="8">
        <v>4</v>
      </c>
      <c r="I384" s="8">
        <v>4</v>
      </c>
      <c r="J384" s="8">
        <v>4</v>
      </c>
      <c r="K384" s="8">
        <v>14</v>
      </c>
      <c r="L384" s="8">
        <v>15</v>
      </c>
      <c r="M384" s="8">
        <v>15</v>
      </c>
      <c r="N384" s="8">
        <v>19</v>
      </c>
      <c r="O384" s="8">
        <v>22</v>
      </c>
      <c r="P384" s="8">
        <v>1</v>
      </c>
      <c r="Q384" s="8">
        <v>1</v>
      </c>
      <c r="R384" s="8">
        <v>3</v>
      </c>
      <c r="S384" s="8">
        <v>4</v>
      </c>
      <c r="T384" s="8">
        <v>4</v>
      </c>
      <c r="U384" s="8">
        <v>3</v>
      </c>
      <c r="V384" s="8">
        <v>3</v>
      </c>
      <c r="W384" s="8">
        <v>5</v>
      </c>
      <c r="X384" s="8">
        <v>7</v>
      </c>
      <c r="Y384" s="8">
        <v>15</v>
      </c>
    </row>
    <row r="385" spans="1:25" ht="12.75" x14ac:dyDescent="0.2">
      <c r="A385" s="8">
        <v>2</v>
      </c>
      <c r="B385" s="8">
        <v>2</v>
      </c>
      <c r="C385" s="8">
        <v>4</v>
      </c>
      <c r="D385" s="8">
        <v>4</v>
      </c>
      <c r="E385" s="8">
        <v>4</v>
      </c>
      <c r="F385" s="8">
        <v>4</v>
      </c>
      <c r="G385" s="8">
        <v>4</v>
      </c>
      <c r="H385" s="8">
        <v>4</v>
      </c>
      <c r="I385" s="8">
        <v>4</v>
      </c>
      <c r="J385" s="8">
        <v>4</v>
      </c>
      <c r="K385" s="8">
        <v>14</v>
      </c>
      <c r="L385" s="8">
        <v>15</v>
      </c>
      <c r="M385" s="8">
        <v>15</v>
      </c>
      <c r="N385" s="8">
        <v>19</v>
      </c>
      <c r="O385" s="8">
        <v>22</v>
      </c>
      <c r="P385" s="8">
        <v>1</v>
      </c>
      <c r="Q385" s="8">
        <v>1</v>
      </c>
      <c r="R385" s="8">
        <v>3</v>
      </c>
      <c r="S385" s="8">
        <v>3</v>
      </c>
      <c r="T385" s="8">
        <v>3</v>
      </c>
      <c r="U385" s="8">
        <v>3</v>
      </c>
      <c r="V385" s="8">
        <v>3</v>
      </c>
      <c r="W385" s="8">
        <v>5</v>
      </c>
      <c r="X385" s="8">
        <v>7</v>
      </c>
      <c r="Y385" s="8">
        <v>15</v>
      </c>
    </row>
    <row r="386" spans="1:25" ht="12.75" x14ac:dyDescent="0.2">
      <c r="A386" s="8">
        <v>2</v>
      </c>
      <c r="B386" s="8">
        <v>2</v>
      </c>
      <c r="C386" s="8">
        <v>2</v>
      </c>
      <c r="D386" s="8">
        <v>4</v>
      </c>
      <c r="E386" s="8">
        <v>4</v>
      </c>
      <c r="F386" s="8">
        <v>4</v>
      </c>
      <c r="G386" s="8">
        <v>4</v>
      </c>
      <c r="H386" s="8">
        <v>4</v>
      </c>
      <c r="I386" s="8">
        <v>4</v>
      </c>
      <c r="J386" s="8">
        <v>4</v>
      </c>
      <c r="K386" s="8">
        <v>14</v>
      </c>
      <c r="L386" s="8">
        <v>15</v>
      </c>
      <c r="M386" s="8">
        <v>15</v>
      </c>
      <c r="N386" s="8">
        <v>19</v>
      </c>
      <c r="O386" s="8">
        <v>22</v>
      </c>
      <c r="P386" s="8">
        <v>1</v>
      </c>
      <c r="Q386" s="8">
        <v>1</v>
      </c>
      <c r="R386" s="8">
        <v>3</v>
      </c>
      <c r="S386" s="8">
        <v>3</v>
      </c>
      <c r="T386" s="8">
        <v>3</v>
      </c>
      <c r="U386" s="8">
        <v>4</v>
      </c>
      <c r="V386" s="8">
        <v>4</v>
      </c>
      <c r="W386" s="8">
        <v>5</v>
      </c>
      <c r="X386" s="8">
        <v>7</v>
      </c>
      <c r="Y386" s="8">
        <v>15</v>
      </c>
    </row>
    <row r="387" spans="1:25" ht="12.75" x14ac:dyDescent="0.2">
      <c r="A387" s="8">
        <v>2</v>
      </c>
      <c r="B387" s="8">
        <v>2</v>
      </c>
      <c r="C387" s="8">
        <v>2</v>
      </c>
      <c r="D387" s="8">
        <v>4</v>
      </c>
      <c r="E387" s="8">
        <v>4</v>
      </c>
      <c r="F387" s="8">
        <v>4</v>
      </c>
      <c r="G387" s="8">
        <v>4</v>
      </c>
      <c r="H387" s="8">
        <v>4</v>
      </c>
      <c r="I387" s="8">
        <v>4</v>
      </c>
      <c r="J387" s="8">
        <v>4</v>
      </c>
      <c r="K387" s="8">
        <v>14</v>
      </c>
      <c r="L387" s="8">
        <v>15</v>
      </c>
      <c r="M387" s="8">
        <v>15</v>
      </c>
      <c r="N387" s="8">
        <v>19</v>
      </c>
      <c r="O387" s="8">
        <v>22</v>
      </c>
      <c r="P387" s="8">
        <v>1</v>
      </c>
      <c r="Q387" s="8">
        <v>1</v>
      </c>
      <c r="R387" s="8">
        <v>3</v>
      </c>
      <c r="S387" s="8">
        <v>3</v>
      </c>
      <c r="T387" s="8">
        <v>4</v>
      </c>
      <c r="U387" s="8">
        <v>4</v>
      </c>
      <c r="V387" s="8">
        <v>4</v>
      </c>
      <c r="W387" s="8">
        <v>5</v>
      </c>
      <c r="X387" s="8">
        <v>7</v>
      </c>
      <c r="Y387" s="8">
        <v>15</v>
      </c>
    </row>
    <row r="388" spans="1:25" ht="12.75" x14ac:dyDescent="0.2">
      <c r="A388" s="8">
        <v>2</v>
      </c>
      <c r="B388" s="8">
        <v>2</v>
      </c>
      <c r="C388" s="8">
        <v>2</v>
      </c>
      <c r="D388" s="8">
        <v>3</v>
      </c>
      <c r="E388" s="8">
        <v>3</v>
      </c>
      <c r="F388" s="8">
        <v>4</v>
      </c>
      <c r="G388" s="8">
        <v>4</v>
      </c>
      <c r="H388" s="8">
        <v>4</v>
      </c>
      <c r="I388" s="8">
        <v>4</v>
      </c>
      <c r="J388" s="8">
        <v>4</v>
      </c>
      <c r="K388" s="8">
        <v>14</v>
      </c>
      <c r="L388" s="8">
        <v>15</v>
      </c>
      <c r="M388" s="8">
        <v>16</v>
      </c>
      <c r="N388" s="8">
        <v>19</v>
      </c>
      <c r="O388" s="8">
        <v>22</v>
      </c>
      <c r="P388" s="8">
        <v>1</v>
      </c>
      <c r="Q388" s="8">
        <v>1</v>
      </c>
      <c r="R388" s="8">
        <v>1</v>
      </c>
      <c r="S388" s="8">
        <v>3</v>
      </c>
      <c r="T388" s="8">
        <v>3</v>
      </c>
      <c r="U388" s="8">
        <v>4</v>
      </c>
      <c r="V388" s="8">
        <v>4</v>
      </c>
      <c r="W388" s="8">
        <v>5</v>
      </c>
      <c r="X388" s="8">
        <v>7</v>
      </c>
      <c r="Y388" s="8">
        <v>15</v>
      </c>
    </row>
    <row r="389" spans="1:25" ht="12.75" x14ac:dyDescent="0.2">
      <c r="A389" s="8">
        <v>2</v>
      </c>
      <c r="B389" s="8">
        <v>2</v>
      </c>
      <c r="C389" s="8">
        <v>2</v>
      </c>
      <c r="D389" s="8">
        <v>2</v>
      </c>
      <c r="E389" s="8">
        <v>3</v>
      </c>
      <c r="F389" s="8">
        <v>3</v>
      </c>
      <c r="G389" s="8">
        <v>4</v>
      </c>
      <c r="H389" s="8">
        <v>4</v>
      </c>
      <c r="I389" s="8">
        <v>4</v>
      </c>
      <c r="J389" s="8">
        <v>4</v>
      </c>
      <c r="K389" s="8">
        <v>14</v>
      </c>
      <c r="L389" s="8">
        <v>15</v>
      </c>
      <c r="M389" s="8">
        <v>16</v>
      </c>
      <c r="N389" s="8">
        <v>19</v>
      </c>
      <c r="O389" s="8">
        <v>23</v>
      </c>
      <c r="P389" s="8">
        <v>1</v>
      </c>
      <c r="Q389" s="8">
        <v>2</v>
      </c>
      <c r="R389" s="8">
        <v>2</v>
      </c>
      <c r="S389" s="8">
        <v>2</v>
      </c>
      <c r="T389" s="8">
        <v>3</v>
      </c>
      <c r="U389" s="8">
        <v>4</v>
      </c>
      <c r="V389" s="8">
        <v>4</v>
      </c>
      <c r="W389" s="8">
        <v>4</v>
      </c>
      <c r="X389" s="8">
        <v>7</v>
      </c>
      <c r="Y389" s="8">
        <v>14</v>
      </c>
    </row>
    <row r="390" spans="1:25" ht="12.75" x14ac:dyDescent="0.2">
      <c r="A390" s="8">
        <v>2</v>
      </c>
      <c r="B390" s="8">
        <v>2</v>
      </c>
      <c r="C390" s="8">
        <v>2</v>
      </c>
      <c r="D390" s="8">
        <v>3</v>
      </c>
      <c r="E390" s="8">
        <v>3</v>
      </c>
      <c r="F390" s="8">
        <v>4</v>
      </c>
      <c r="G390" s="8">
        <v>4</v>
      </c>
      <c r="H390" s="8">
        <v>4</v>
      </c>
      <c r="I390" s="8">
        <v>5</v>
      </c>
      <c r="J390" s="8">
        <v>100</v>
      </c>
      <c r="K390" s="8">
        <v>14</v>
      </c>
      <c r="L390" s="8">
        <v>15</v>
      </c>
      <c r="M390" s="8">
        <v>15</v>
      </c>
      <c r="N390" s="8">
        <v>19</v>
      </c>
      <c r="O390" s="8">
        <v>24</v>
      </c>
      <c r="P390" s="8">
        <v>2</v>
      </c>
      <c r="Q390" s="8">
        <v>2</v>
      </c>
      <c r="R390" s="8">
        <v>2</v>
      </c>
      <c r="S390" s="8">
        <v>2</v>
      </c>
      <c r="T390" s="8">
        <v>3</v>
      </c>
      <c r="U390" s="8">
        <v>3</v>
      </c>
      <c r="V390" s="8">
        <v>3</v>
      </c>
      <c r="W390" s="8">
        <v>3</v>
      </c>
      <c r="X390" s="8">
        <v>7</v>
      </c>
      <c r="Y390" s="8">
        <v>13</v>
      </c>
    </row>
    <row r="391" spans="1:25" ht="12.75" x14ac:dyDescent="0.2">
      <c r="A391" s="8">
        <v>2</v>
      </c>
      <c r="B391" s="8">
        <v>2</v>
      </c>
      <c r="C391" s="8">
        <v>2</v>
      </c>
      <c r="D391" s="8">
        <v>3</v>
      </c>
      <c r="E391" s="8">
        <v>3</v>
      </c>
      <c r="F391" s="8">
        <v>4</v>
      </c>
      <c r="G391" s="8">
        <v>4</v>
      </c>
      <c r="H391" s="8">
        <v>4</v>
      </c>
      <c r="I391" s="8">
        <v>5</v>
      </c>
      <c r="J391" s="8">
        <v>100</v>
      </c>
      <c r="K391" s="8">
        <v>14</v>
      </c>
      <c r="L391" s="8">
        <v>15</v>
      </c>
      <c r="M391" s="8">
        <v>15</v>
      </c>
      <c r="N391" s="8">
        <v>19</v>
      </c>
      <c r="O391" s="8">
        <v>24</v>
      </c>
      <c r="P391" s="8">
        <v>2</v>
      </c>
      <c r="Q391" s="8">
        <v>2</v>
      </c>
      <c r="R391" s="8">
        <v>2</v>
      </c>
      <c r="S391" s="8">
        <v>4</v>
      </c>
      <c r="T391" s="8">
        <v>5</v>
      </c>
      <c r="U391" s="8">
        <v>3</v>
      </c>
      <c r="V391" s="8">
        <v>3</v>
      </c>
      <c r="W391" s="8">
        <v>3</v>
      </c>
      <c r="X391" s="8">
        <v>7</v>
      </c>
      <c r="Y391" s="8">
        <v>13</v>
      </c>
    </row>
    <row r="392" spans="1:25" ht="12.75" x14ac:dyDescent="0.2">
      <c r="A392" s="8">
        <v>1</v>
      </c>
      <c r="B392" s="8">
        <v>1</v>
      </c>
      <c r="C392" s="8">
        <v>3</v>
      </c>
      <c r="D392" s="8">
        <v>3</v>
      </c>
      <c r="E392" s="8">
        <v>3</v>
      </c>
      <c r="F392" s="8">
        <v>3</v>
      </c>
      <c r="G392" s="8">
        <v>3</v>
      </c>
      <c r="H392" s="8">
        <v>3</v>
      </c>
      <c r="I392" s="8">
        <v>4</v>
      </c>
      <c r="J392" s="8">
        <v>5</v>
      </c>
      <c r="K392" s="8">
        <v>14</v>
      </c>
      <c r="L392" s="8">
        <v>15</v>
      </c>
      <c r="M392" s="8">
        <v>16</v>
      </c>
      <c r="N392" s="8">
        <v>19</v>
      </c>
      <c r="O392" s="8">
        <v>23</v>
      </c>
      <c r="P392" s="8">
        <v>0</v>
      </c>
      <c r="Q392" s="8">
        <v>1</v>
      </c>
      <c r="R392" s="8">
        <v>2</v>
      </c>
      <c r="S392" s="8">
        <v>3</v>
      </c>
      <c r="T392" s="8">
        <v>3</v>
      </c>
      <c r="U392" s="8">
        <v>4</v>
      </c>
      <c r="V392" s="8">
        <v>4</v>
      </c>
      <c r="W392" s="8">
        <v>4</v>
      </c>
      <c r="X392" s="8">
        <v>7</v>
      </c>
      <c r="Y392" s="8">
        <v>15</v>
      </c>
    </row>
    <row r="393" spans="1:25" ht="12.75" x14ac:dyDescent="0.2">
      <c r="A393" s="8">
        <v>1</v>
      </c>
      <c r="B393" s="8">
        <v>1</v>
      </c>
      <c r="C393" s="8">
        <v>2</v>
      </c>
      <c r="D393" s="8">
        <v>2</v>
      </c>
      <c r="E393" s="8">
        <v>3</v>
      </c>
      <c r="F393" s="8">
        <v>3</v>
      </c>
      <c r="G393" s="8">
        <v>3</v>
      </c>
      <c r="H393" s="8">
        <v>3</v>
      </c>
      <c r="I393" s="8">
        <v>4</v>
      </c>
      <c r="J393" s="8">
        <v>5</v>
      </c>
      <c r="K393" s="8">
        <v>14</v>
      </c>
      <c r="L393" s="8">
        <v>15</v>
      </c>
      <c r="M393" s="8">
        <v>16</v>
      </c>
      <c r="N393" s="8">
        <v>19</v>
      </c>
      <c r="O393" s="8">
        <v>23</v>
      </c>
      <c r="P393" s="8">
        <v>0</v>
      </c>
      <c r="Q393" s="8">
        <v>1</v>
      </c>
      <c r="R393" s="8">
        <v>2</v>
      </c>
      <c r="S393" s="8">
        <v>2</v>
      </c>
      <c r="T393" s="8">
        <v>3</v>
      </c>
      <c r="U393" s="8">
        <v>4</v>
      </c>
      <c r="V393" s="8">
        <v>4</v>
      </c>
      <c r="W393" s="8">
        <v>4</v>
      </c>
      <c r="X393" s="8">
        <v>7</v>
      </c>
      <c r="Y393" s="8">
        <v>15</v>
      </c>
    </row>
    <row r="394" spans="1:25" ht="12.75" x14ac:dyDescent="0.2">
      <c r="A394" s="8">
        <v>1</v>
      </c>
      <c r="B394" s="8">
        <v>1</v>
      </c>
      <c r="C394" s="8">
        <v>2</v>
      </c>
      <c r="D394" s="8">
        <v>2</v>
      </c>
      <c r="E394" s="8">
        <v>3</v>
      </c>
      <c r="F394" s="8">
        <v>3</v>
      </c>
      <c r="G394" s="8">
        <v>3</v>
      </c>
      <c r="H394" s="8">
        <v>3</v>
      </c>
      <c r="I394" s="8">
        <v>4</v>
      </c>
      <c r="J394" s="8">
        <v>5</v>
      </c>
      <c r="K394" s="8">
        <v>14</v>
      </c>
      <c r="L394" s="8">
        <v>15</v>
      </c>
      <c r="M394" s="8">
        <v>16</v>
      </c>
      <c r="N394" s="8">
        <v>19</v>
      </c>
      <c r="O394" s="8">
        <v>23</v>
      </c>
      <c r="P394" s="8">
        <v>0</v>
      </c>
      <c r="Q394" s="8">
        <v>1</v>
      </c>
      <c r="R394" s="8">
        <v>2</v>
      </c>
      <c r="S394" s="8">
        <v>3</v>
      </c>
      <c r="T394" s="8">
        <v>3</v>
      </c>
      <c r="U394" s="8">
        <v>4</v>
      </c>
      <c r="V394" s="8">
        <v>4</v>
      </c>
      <c r="W394" s="8">
        <v>4</v>
      </c>
      <c r="X394" s="8">
        <v>7</v>
      </c>
      <c r="Y394" s="8">
        <v>15</v>
      </c>
    </row>
    <row r="395" spans="1:25" ht="12.75" x14ac:dyDescent="0.2">
      <c r="A395" s="8">
        <v>1</v>
      </c>
      <c r="B395" s="8">
        <v>1</v>
      </c>
      <c r="C395" s="8">
        <v>3</v>
      </c>
      <c r="D395" s="8">
        <v>3</v>
      </c>
      <c r="E395" s="8">
        <v>3</v>
      </c>
      <c r="F395" s="8">
        <v>3</v>
      </c>
      <c r="G395" s="8">
        <v>3</v>
      </c>
      <c r="H395" s="8">
        <v>3</v>
      </c>
      <c r="I395" s="8">
        <v>4</v>
      </c>
      <c r="J395" s="8">
        <v>5</v>
      </c>
      <c r="K395" s="8">
        <v>14</v>
      </c>
      <c r="L395" s="8">
        <v>15</v>
      </c>
      <c r="M395" s="8">
        <v>16</v>
      </c>
      <c r="N395" s="8">
        <v>19</v>
      </c>
      <c r="O395" s="8">
        <v>23</v>
      </c>
      <c r="P395" s="8">
        <v>0</v>
      </c>
      <c r="Q395" s="8">
        <v>1</v>
      </c>
      <c r="R395" s="8">
        <v>2</v>
      </c>
      <c r="S395" s="8">
        <v>3</v>
      </c>
      <c r="T395" s="8">
        <v>3</v>
      </c>
      <c r="U395" s="8">
        <v>4</v>
      </c>
      <c r="V395" s="8">
        <v>4</v>
      </c>
      <c r="W395" s="8">
        <v>4</v>
      </c>
      <c r="X395" s="8">
        <v>7</v>
      </c>
      <c r="Y395" s="8">
        <v>15</v>
      </c>
    </row>
    <row r="396" spans="1:25" ht="12.75" x14ac:dyDescent="0.2">
      <c r="A396" s="8">
        <v>1</v>
      </c>
      <c r="B396" s="8">
        <v>3</v>
      </c>
      <c r="C396" s="8">
        <v>3</v>
      </c>
      <c r="D396" s="8">
        <v>3</v>
      </c>
      <c r="E396" s="8">
        <v>3</v>
      </c>
      <c r="F396" s="8">
        <v>3</v>
      </c>
      <c r="G396" s="8">
        <v>3</v>
      </c>
      <c r="H396" s="8">
        <v>4</v>
      </c>
      <c r="I396" s="8">
        <v>5</v>
      </c>
      <c r="J396" s="8">
        <v>5</v>
      </c>
      <c r="K396" s="8">
        <v>14</v>
      </c>
      <c r="L396" s="8">
        <v>15</v>
      </c>
      <c r="M396" s="8">
        <v>16</v>
      </c>
      <c r="N396" s="8">
        <v>20</v>
      </c>
      <c r="O396" s="8">
        <v>23</v>
      </c>
      <c r="P396" s="8">
        <v>0</v>
      </c>
      <c r="Q396" s="8">
        <v>1</v>
      </c>
      <c r="R396" s="8">
        <v>2</v>
      </c>
      <c r="S396" s="8">
        <v>3</v>
      </c>
      <c r="T396" s="8">
        <v>3</v>
      </c>
      <c r="U396" s="8">
        <v>4</v>
      </c>
      <c r="V396" s="8">
        <v>4</v>
      </c>
      <c r="W396" s="8">
        <v>4</v>
      </c>
      <c r="X396" s="8">
        <v>8</v>
      </c>
      <c r="Y396" s="8">
        <v>15</v>
      </c>
    </row>
    <row r="397" spans="1:25" ht="12.75" x14ac:dyDescent="0.2">
      <c r="A397" s="8">
        <v>1</v>
      </c>
      <c r="B397" s="8">
        <v>3</v>
      </c>
      <c r="C397" s="8">
        <v>3</v>
      </c>
      <c r="D397" s="8">
        <v>3</v>
      </c>
      <c r="E397" s="8">
        <v>3</v>
      </c>
      <c r="F397" s="8">
        <v>3</v>
      </c>
      <c r="G397" s="8">
        <v>3</v>
      </c>
      <c r="H397" s="8">
        <v>4</v>
      </c>
      <c r="I397" s="8">
        <v>5</v>
      </c>
      <c r="J397" s="8">
        <v>5</v>
      </c>
      <c r="K397" s="8">
        <v>14</v>
      </c>
      <c r="L397" s="8">
        <v>15</v>
      </c>
      <c r="M397" s="8">
        <v>16</v>
      </c>
      <c r="N397" s="8">
        <v>20</v>
      </c>
      <c r="O397" s="8">
        <v>23</v>
      </c>
      <c r="P397" s="8">
        <v>0</v>
      </c>
      <c r="Q397" s="8">
        <v>1</v>
      </c>
      <c r="R397" s="8">
        <v>2</v>
      </c>
      <c r="S397" s="8">
        <v>3</v>
      </c>
      <c r="T397" s="8">
        <v>3</v>
      </c>
      <c r="U397" s="8">
        <v>4</v>
      </c>
      <c r="V397" s="8">
        <v>4</v>
      </c>
      <c r="W397" s="8">
        <v>4</v>
      </c>
      <c r="X397" s="8">
        <v>8</v>
      </c>
      <c r="Y397" s="8">
        <v>15</v>
      </c>
    </row>
    <row r="398" spans="1:25" ht="12.75" x14ac:dyDescent="0.2">
      <c r="A398" s="8">
        <v>1</v>
      </c>
      <c r="B398" s="8">
        <v>1</v>
      </c>
      <c r="C398" s="8">
        <v>3</v>
      </c>
      <c r="D398" s="8">
        <v>3</v>
      </c>
      <c r="E398" s="8">
        <v>3</v>
      </c>
      <c r="F398" s="8">
        <v>3</v>
      </c>
      <c r="G398" s="8">
        <v>3</v>
      </c>
      <c r="H398" s="8">
        <v>3</v>
      </c>
      <c r="I398" s="8">
        <v>4</v>
      </c>
      <c r="J398" s="8">
        <v>5</v>
      </c>
      <c r="K398" s="8">
        <v>14</v>
      </c>
      <c r="L398" s="8">
        <v>15</v>
      </c>
      <c r="M398" s="8">
        <v>16</v>
      </c>
      <c r="N398" s="8">
        <v>19</v>
      </c>
      <c r="O398" s="8">
        <v>23</v>
      </c>
      <c r="P398" s="8">
        <v>0</v>
      </c>
      <c r="Q398" s="8">
        <v>1</v>
      </c>
      <c r="R398" s="8">
        <v>2</v>
      </c>
      <c r="S398" s="8">
        <v>3</v>
      </c>
      <c r="T398" s="8">
        <v>3</v>
      </c>
      <c r="U398" s="8">
        <v>4</v>
      </c>
      <c r="V398" s="8">
        <v>4</v>
      </c>
      <c r="W398" s="8">
        <v>4</v>
      </c>
      <c r="X398" s="8">
        <v>7</v>
      </c>
      <c r="Y398" s="8">
        <v>15</v>
      </c>
    </row>
    <row r="399" spans="1:25" ht="12.75" x14ac:dyDescent="0.2">
      <c r="A399" s="8">
        <v>1</v>
      </c>
      <c r="B399" s="8">
        <v>1</v>
      </c>
      <c r="C399" s="8">
        <v>3</v>
      </c>
      <c r="D399" s="8">
        <v>3</v>
      </c>
      <c r="E399" s="8">
        <v>3</v>
      </c>
      <c r="F399" s="8">
        <v>3</v>
      </c>
      <c r="G399" s="8">
        <v>3</v>
      </c>
      <c r="H399" s="8">
        <v>3</v>
      </c>
      <c r="I399" s="8">
        <v>4</v>
      </c>
      <c r="J399" s="8">
        <v>5</v>
      </c>
      <c r="K399" s="8">
        <v>14</v>
      </c>
      <c r="L399" s="8">
        <v>15</v>
      </c>
      <c r="M399" s="8">
        <v>16</v>
      </c>
      <c r="N399" s="8">
        <v>19</v>
      </c>
      <c r="O399" s="8">
        <v>23</v>
      </c>
      <c r="P399" s="8">
        <v>0</v>
      </c>
      <c r="Q399" s="8">
        <v>1</v>
      </c>
      <c r="R399" s="8">
        <v>2</v>
      </c>
      <c r="S399" s="8">
        <v>3</v>
      </c>
      <c r="T399" s="8">
        <v>3</v>
      </c>
      <c r="U399" s="8">
        <v>4</v>
      </c>
      <c r="V399" s="8">
        <v>4</v>
      </c>
      <c r="W399" s="8">
        <v>4</v>
      </c>
      <c r="X399" s="8">
        <v>7</v>
      </c>
      <c r="Y399" s="8">
        <v>15</v>
      </c>
    </row>
    <row r="400" spans="1:25" ht="12.75" x14ac:dyDescent="0.2">
      <c r="A400" s="8">
        <v>3</v>
      </c>
      <c r="B400" s="8">
        <v>3</v>
      </c>
      <c r="C400" s="8">
        <v>3</v>
      </c>
      <c r="D400" s="8">
        <v>3</v>
      </c>
      <c r="E400" s="8">
        <v>3</v>
      </c>
      <c r="F400" s="8">
        <v>4</v>
      </c>
      <c r="G400" s="8">
        <v>4</v>
      </c>
      <c r="H400" s="8">
        <v>4</v>
      </c>
      <c r="I400" s="8">
        <v>4</v>
      </c>
      <c r="J400" s="8">
        <v>4</v>
      </c>
      <c r="K400" s="8">
        <v>14</v>
      </c>
      <c r="L400" s="8">
        <v>15</v>
      </c>
      <c r="M400" s="8">
        <v>16</v>
      </c>
      <c r="N400" s="8">
        <v>19</v>
      </c>
      <c r="O400" s="8">
        <v>23</v>
      </c>
      <c r="P400" s="8">
        <v>1</v>
      </c>
      <c r="Q400" s="8">
        <v>2</v>
      </c>
      <c r="R400" s="8">
        <v>2</v>
      </c>
      <c r="S400" s="8">
        <v>2</v>
      </c>
      <c r="T400" s="8">
        <v>4</v>
      </c>
      <c r="U400" s="8">
        <v>4</v>
      </c>
      <c r="V400" s="8">
        <v>4</v>
      </c>
      <c r="W400" s="8">
        <v>4</v>
      </c>
      <c r="X400" s="8">
        <v>7</v>
      </c>
      <c r="Y400" s="8">
        <v>14</v>
      </c>
    </row>
    <row r="401" spans="1:25" ht="12.75" x14ac:dyDescent="0.2">
      <c r="A401" s="8">
        <v>2</v>
      </c>
      <c r="B401" s="8">
        <v>2</v>
      </c>
      <c r="C401" s="8">
        <v>2</v>
      </c>
      <c r="D401" s="8">
        <v>3</v>
      </c>
      <c r="E401" s="8">
        <v>3</v>
      </c>
      <c r="F401" s="8">
        <v>3</v>
      </c>
      <c r="G401" s="8">
        <v>3</v>
      </c>
      <c r="H401" s="8">
        <v>5</v>
      </c>
      <c r="I401" s="8">
        <v>5</v>
      </c>
      <c r="J401" s="8">
        <v>5</v>
      </c>
      <c r="K401" s="8">
        <v>15</v>
      </c>
      <c r="L401" s="8">
        <v>16</v>
      </c>
      <c r="M401" s="8">
        <v>17</v>
      </c>
      <c r="N401" s="8">
        <v>20</v>
      </c>
      <c r="O401" s="8">
        <v>24</v>
      </c>
      <c r="P401" s="8">
        <v>1</v>
      </c>
      <c r="Q401" s="8">
        <v>2</v>
      </c>
      <c r="R401" s="8">
        <v>2</v>
      </c>
      <c r="S401" s="8">
        <v>3</v>
      </c>
      <c r="T401" s="8">
        <v>5</v>
      </c>
      <c r="U401" s="8">
        <v>4</v>
      </c>
      <c r="V401" s="8">
        <v>5</v>
      </c>
      <c r="W401" s="8">
        <v>5</v>
      </c>
      <c r="X401" s="8">
        <v>8</v>
      </c>
      <c r="Y401" s="8">
        <v>13</v>
      </c>
    </row>
    <row r="402" spans="1:25" ht="12.75" x14ac:dyDescent="0.2">
      <c r="A402" s="8">
        <v>2</v>
      </c>
      <c r="B402" s="8">
        <v>2</v>
      </c>
      <c r="C402" s="8">
        <v>2</v>
      </c>
      <c r="D402" s="8">
        <v>3</v>
      </c>
      <c r="E402" s="8">
        <v>3</v>
      </c>
      <c r="F402" s="8">
        <v>3</v>
      </c>
      <c r="G402" s="8">
        <v>4</v>
      </c>
      <c r="H402" s="8">
        <v>5</v>
      </c>
      <c r="I402" s="8">
        <v>5</v>
      </c>
      <c r="J402" s="8">
        <v>5</v>
      </c>
      <c r="K402" s="8">
        <v>15</v>
      </c>
      <c r="L402" s="8">
        <v>16</v>
      </c>
      <c r="M402" s="8">
        <v>17</v>
      </c>
      <c r="N402" s="8">
        <v>20</v>
      </c>
      <c r="O402" s="8">
        <v>24</v>
      </c>
      <c r="P402" s="8">
        <v>1</v>
      </c>
      <c r="Q402" s="8">
        <v>1</v>
      </c>
      <c r="R402" s="8">
        <v>2</v>
      </c>
      <c r="S402" s="8">
        <v>2</v>
      </c>
      <c r="T402" s="8">
        <v>2</v>
      </c>
      <c r="U402" s="8">
        <v>3</v>
      </c>
      <c r="V402" s="8">
        <v>5</v>
      </c>
      <c r="W402" s="8">
        <v>5</v>
      </c>
      <c r="X402" s="8">
        <v>8</v>
      </c>
      <c r="Y402" s="8">
        <v>13</v>
      </c>
    </row>
    <row r="403" spans="1:25" ht="12.75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2.75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2.75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2.75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2.75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2.75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2.75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2.75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2.75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2.75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2.75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2.75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2.75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2.75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2.75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2.75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2.75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2.75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2.75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2.75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2.75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2.75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2.75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12.75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2.75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2.75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2.75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2.75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2.75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2.75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2.75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2.75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2.75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2.75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2.75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2.75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2.75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2.75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2.75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2.75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2.75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2.75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2.75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2.75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2.75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2.75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2.75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2.75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2.75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2.75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2.75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2.75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2.75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2.75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2.75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2.75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2.75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2.75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2.75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2.75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2.75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2.75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2.75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2.75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2.75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2.75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2.75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2.75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2.75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2.75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2.75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2.75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2.75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2.75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2.75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2.75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2.75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2.75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2.75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2.75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2.75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2.75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2.75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2.75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2.75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2.75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12.75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2.75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2.75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2.75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2.75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2.75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2.75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2.75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2.75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2.75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2.75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2.75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2.75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2.75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2.75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2.75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2.75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2.75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2.75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2.75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2.75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2.75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2.75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2.75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2.75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2.75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2.75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2.75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2.75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2.75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2.75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2.75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2.75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2.75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2.75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2.75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2.75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2.75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2.75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2.75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2.75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2.75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2.75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2.75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2.75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2.75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2.75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2.75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2.75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2.75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2.75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2.75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2.75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2.75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2.75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2.75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2.75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2.75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2.75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2.75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2.75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2.75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2.75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2.75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2.75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2.75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2.75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2.75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2.75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2.75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2.75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2.75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2.75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2.75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2.75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2.75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2.75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2.75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2.75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2.75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2.75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2.75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2.75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2.75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2.75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2.75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2.75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2.75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2.75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2.75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2.75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2.75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2.75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2.75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2.75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2.75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2.75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2.75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2.75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2.75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2.75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2.75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2.75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2.75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2.75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12.75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12.75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12.75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12.75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12.75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12.75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2.75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2.75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2.75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2.75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2.75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2.75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2.75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2.75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2.75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2.75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2.75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12.75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2.75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2.75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2.75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2.75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2.75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2.75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2.75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2.75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2.75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2.75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2.75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2.75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2.75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2.75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2.75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2.75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2.75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2.75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2.75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2.75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2.75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2.75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2.75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2.75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2.75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2.75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2.75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2.75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2.75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2.75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2.75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2.75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2.75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2.75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2.75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2.75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2.75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2.75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2.75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2.75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2.75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2.75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2.75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2.75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2.75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2.75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2.75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2.75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2.75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2.75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2.75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2.75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2.75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2.75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2.75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2.75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2.75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2.75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2.75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2.75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2.75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2.75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2.75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2.75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2.75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2.75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2.75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2.75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2.75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2.75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2.75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2.75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2.75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2.75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2.75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2.75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2.75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2.75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2.75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2.75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2.75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2.75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2.75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2.75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2.75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2.75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2.75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2.75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2.75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2.75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2.75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2.75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2.75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2.75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2.75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2.75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2.75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2.75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2.75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2.75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2.75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2.75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2.75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2.75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2.75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2.75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2.75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2.75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2.75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2.75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2.75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2.75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2.75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2.75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2.75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2.75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2.75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2.75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2.75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2.75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2.75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2.75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2.75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2.75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2.75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2.75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2.75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2.75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2.75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2.75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2.75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2.75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2.75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2.75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2.75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2.75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2.75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2.75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2.75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2.75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2.75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2.75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2.75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2.75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2.75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2.75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2.75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2.75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2.75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2.75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2.75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2.75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2.75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2.75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2.75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2.75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2.75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2.75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2.75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2.75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2.75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2.75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2.75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2.75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2.75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2.75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2.75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2.75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2.75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2.75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2.75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2.75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2.75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2.75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2.75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2.75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2.75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2.75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2.75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2.75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2.75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2.75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2.75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2.75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2.75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2.75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2.75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2.75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2.75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2.75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2.75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2.75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2.75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2.75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2.75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2.75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2.75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2.75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2.75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2.75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2.75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2.75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2.75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2.75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2.75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2.75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2.75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2.75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2.75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2.75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2.75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2.75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2.75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2.75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2.75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2.75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2.75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2.75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2.75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2.75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2.75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2.75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2.75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2.75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2.75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2.75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2.75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2.75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2.75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2.75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2.75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2.75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2.75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2.75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2.75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2.75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2.75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2.75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2.75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2.75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2.75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2.75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2.75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2.75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2.75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2.75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2.75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2.75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2.75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2.75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2.75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2.75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2.75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2.75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2.75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2.75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2.75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2.75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2.75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2.75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2.75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2.75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2.75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2.75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2.75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2.75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2.75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2.75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2.75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2.75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2.75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2.75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2.75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2.75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2.75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2.75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2.75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2.75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2.75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2.75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2.75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2.75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2.75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2.75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2.75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2.75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2.75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2.75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2.75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2.75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2.75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2.75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2.75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2.75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2.75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2.75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2.75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2.75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2.75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2.75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2.75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2.75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2.75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2.75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2.75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2.75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2.75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2.75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2.75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2.75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2.75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2.75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2.75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2.75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2.75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2.75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2.75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2.75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2.75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2.75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2.75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2.75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2.75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2.75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2.75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2.75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2.75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2.75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2.75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2.75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2.75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2.75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2.75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2.75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2.75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2.75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2.75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2.75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2.75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2.75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2.75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2.75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2.75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2.75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2.75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2.75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2.75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2.75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2.75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2.75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2.75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2.75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2.75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2.75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2.75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2.75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2.75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2.75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2.75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2.75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2.75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2.75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2.75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2.75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2.75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2.75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2.75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2.75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2.75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2.75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2.75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2.75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2.75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2.75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2.75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2.75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2.75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2.75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2.75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2.75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2.75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2.75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2.75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2.75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2.75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2.75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2.75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2.75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2.75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9" width="7.7109375" customWidth="1"/>
    <col min="10" max="10" width="8.7109375" customWidth="1"/>
    <col min="11" max="25" width="9.28515625" customWidth="1"/>
  </cols>
  <sheetData>
    <row r="1" spans="1:25" ht="15.75" customHeight="1" x14ac:dyDescent="0.2">
      <c r="A1" s="7" t="s">
        <v>193</v>
      </c>
      <c r="B1" s="7" t="s">
        <v>194</v>
      </c>
      <c r="C1" s="7" t="s">
        <v>195</v>
      </c>
      <c r="D1" s="7" t="s">
        <v>196</v>
      </c>
      <c r="E1" s="7" t="s">
        <v>197</v>
      </c>
      <c r="F1" s="7" t="s">
        <v>198</v>
      </c>
      <c r="G1" s="7" t="s">
        <v>199</v>
      </c>
      <c r="H1" s="7" t="s">
        <v>200</v>
      </c>
      <c r="I1" s="7" t="s">
        <v>201</v>
      </c>
      <c r="J1" s="7" t="s">
        <v>202</v>
      </c>
      <c r="K1" s="7" t="s">
        <v>203</v>
      </c>
      <c r="L1" s="7" t="s">
        <v>204</v>
      </c>
      <c r="M1" s="7" t="s">
        <v>205</v>
      </c>
      <c r="N1" s="7" t="s">
        <v>206</v>
      </c>
      <c r="O1" s="7" t="s">
        <v>207</v>
      </c>
      <c r="P1" s="7" t="s">
        <v>208</v>
      </c>
      <c r="Q1" s="7" t="s">
        <v>209</v>
      </c>
      <c r="R1" s="7" t="s">
        <v>210</v>
      </c>
      <c r="S1" s="7" t="s">
        <v>211</v>
      </c>
      <c r="T1" s="7" t="s">
        <v>212</v>
      </c>
      <c r="U1" s="7" t="s">
        <v>213</v>
      </c>
      <c r="V1" s="7" t="s">
        <v>214</v>
      </c>
      <c r="W1" s="7" t="s">
        <v>215</v>
      </c>
      <c r="X1" s="7" t="s">
        <v>216</v>
      </c>
      <c r="Y1" s="7" t="s">
        <v>217</v>
      </c>
    </row>
    <row r="2" spans="1:25" ht="15.75" customHeight="1" x14ac:dyDescent="0.2">
      <c r="A2" s="8">
        <v>7</v>
      </c>
      <c r="B2" s="8">
        <v>8</v>
      </c>
      <c r="C2" s="8">
        <v>9</v>
      </c>
      <c r="D2" s="8">
        <v>9</v>
      </c>
      <c r="E2" s="8">
        <v>11</v>
      </c>
      <c r="F2" s="8">
        <v>11</v>
      </c>
      <c r="G2" s="8">
        <v>14</v>
      </c>
      <c r="H2" s="8">
        <v>15</v>
      </c>
      <c r="I2" s="8">
        <v>16</v>
      </c>
      <c r="J2" s="8">
        <v>16</v>
      </c>
      <c r="K2" s="8">
        <v>22</v>
      </c>
      <c r="L2" s="8">
        <v>26</v>
      </c>
      <c r="M2" s="8">
        <v>34</v>
      </c>
      <c r="N2" s="8">
        <v>39</v>
      </c>
      <c r="O2" s="8">
        <v>41</v>
      </c>
      <c r="P2" s="8">
        <v>6</v>
      </c>
      <c r="Q2" s="8">
        <v>7</v>
      </c>
      <c r="R2" s="8">
        <v>9</v>
      </c>
      <c r="S2" s="8">
        <v>11</v>
      </c>
      <c r="T2" s="8">
        <v>11</v>
      </c>
      <c r="U2" s="8">
        <v>10</v>
      </c>
      <c r="V2" s="8">
        <v>14</v>
      </c>
      <c r="W2" s="8">
        <v>14</v>
      </c>
      <c r="X2" s="8">
        <v>23</v>
      </c>
      <c r="Y2" s="8">
        <v>36</v>
      </c>
    </row>
    <row r="3" spans="1:25" ht="15.75" customHeight="1" x14ac:dyDescent="0.2">
      <c r="A3" s="8">
        <v>5</v>
      </c>
      <c r="B3" s="8">
        <v>5</v>
      </c>
      <c r="C3" s="8">
        <v>6</v>
      </c>
      <c r="D3" s="8">
        <v>6</v>
      </c>
      <c r="E3" s="8">
        <v>6</v>
      </c>
      <c r="F3" s="8">
        <v>6</v>
      </c>
      <c r="G3" s="8">
        <v>8</v>
      </c>
      <c r="H3" s="8">
        <v>8</v>
      </c>
      <c r="I3" s="8">
        <v>9</v>
      </c>
      <c r="J3" s="8">
        <v>12</v>
      </c>
      <c r="K3" s="8">
        <v>19</v>
      </c>
      <c r="L3" s="8">
        <v>23</v>
      </c>
      <c r="M3" s="8">
        <v>32</v>
      </c>
      <c r="N3" s="8">
        <v>37</v>
      </c>
      <c r="O3" s="8">
        <v>38</v>
      </c>
      <c r="P3" s="8">
        <v>4</v>
      </c>
      <c r="Q3" s="8">
        <v>7</v>
      </c>
      <c r="R3" s="8">
        <v>8</v>
      </c>
      <c r="S3" s="8">
        <v>8</v>
      </c>
      <c r="T3" s="8">
        <v>8</v>
      </c>
      <c r="U3" s="8">
        <v>12</v>
      </c>
      <c r="V3" s="8">
        <v>13</v>
      </c>
      <c r="W3" s="8">
        <v>13</v>
      </c>
      <c r="X3" s="8">
        <v>21</v>
      </c>
      <c r="Y3" s="8">
        <v>35</v>
      </c>
    </row>
    <row r="4" spans="1:25" ht="15.75" customHeight="1" x14ac:dyDescent="0.2">
      <c r="A4" s="8">
        <v>3</v>
      </c>
      <c r="B4" s="8">
        <v>4</v>
      </c>
      <c r="C4" s="8">
        <v>4</v>
      </c>
      <c r="D4" s="8">
        <v>5</v>
      </c>
      <c r="E4" s="8">
        <v>6</v>
      </c>
      <c r="F4" s="8">
        <v>6</v>
      </c>
      <c r="G4" s="8">
        <v>7</v>
      </c>
      <c r="H4" s="8">
        <v>7</v>
      </c>
      <c r="I4" s="8">
        <v>8</v>
      </c>
      <c r="J4" s="8">
        <v>10</v>
      </c>
      <c r="K4" s="8">
        <v>17</v>
      </c>
      <c r="L4" s="8">
        <v>22</v>
      </c>
      <c r="M4" s="8">
        <v>30</v>
      </c>
      <c r="N4" s="8">
        <v>35</v>
      </c>
      <c r="O4" s="8">
        <v>37</v>
      </c>
      <c r="P4" s="8">
        <v>2</v>
      </c>
      <c r="Q4" s="8">
        <v>3</v>
      </c>
      <c r="R4" s="8">
        <v>4</v>
      </c>
      <c r="S4" s="8">
        <v>6</v>
      </c>
      <c r="T4" s="8">
        <v>6</v>
      </c>
      <c r="U4" s="8">
        <v>11</v>
      </c>
      <c r="V4" s="8">
        <v>12</v>
      </c>
      <c r="W4" s="8">
        <v>12</v>
      </c>
      <c r="X4" s="8">
        <v>17</v>
      </c>
      <c r="Y4" s="8">
        <v>33</v>
      </c>
    </row>
    <row r="5" spans="1:25" ht="15.75" customHeight="1" x14ac:dyDescent="0.2">
      <c r="A5" s="8">
        <v>7</v>
      </c>
      <c r="B5" s="8">
        <v>7</v>
      </c>
      <c r="C5" s="8">
        <v>7</v>
      </c>
      <c r="D5" s="8">
        <v>7</v>
      </c>
      <c r="E5" s="8">
        <v>7</v>
      </c>
      <c r="F5" s="8">
        <v>9</v>
      </c>
      <c r="G5" s="8">
        <v>9</v>
      </c>
      <c r="H5" s="8">
        <v>9</v>
      </c>
      <c r="I5" s="8">
        <v>9</v>
      </c>
      <c r="J5" s="8">
        <v>13</v>
      </c>
      <c r="K5" s="8">
        <v>20</v>
      </c>
      <c r="L5" s="8">
        <v>24</v>
      </c>
      <c r="M5" s="8">
        <v>33</v>
      </c>
      <c r="N5" s="8">
        <v>38</v>
      </c>
      <c r="O5" s="8">
        <v>39</v>
      </c>
      <c r="P5" s="8">
        <v>6</v>
      </c>
      <c r="Q5" s="8">
        <v>6</v>
      </c>
      <c r="R5" s="8">
        <v>7</v>
      </c>
      <c r="S5" s="8">
        <v>7</v>
      </c>
      <c r="T5" s="8">
        <v>12</v>
      </c>
      <c r="U5" s="8">
        <v>13</v>
      </c>
      <c r="V5" s="8">
        <v>13</v>
      </c>
      <c r="W5" s="8">
        <v>14</v>
      </c>
      <c r="X5" s="8">
        <v>22</v>
      </c>
      <c r="Y5" s="8">
        <v>36</v>
      </c>
    </row>
    <row r="6" spans="1:25" ht="15.75" customHeight="1" x14ac:dyDescent="0.2">
      <c r="A6" s="8">
        <v>6</v>
      </c>
      <c r="B6" s="8">
        <v>7</v>
      </c>
      <c r="C6" s="8">
        <v>7</v>
      </c>
      <c r="D6" s="8">
        <v>7</v>
      </c>
      <c r="E6" s="8">
        <v>9</v>
      </c>
      <c r="F6" s="8">
        <v>9</v>
      </c>
      <c r="G6" s="8">
        <v>9</v>
      </c>
      <c r="H6" s="8">
        <v>10</v>
      </c>
      <c r="I6" s="8">
        <v>13</v>
      </c>
      <c r="J6" s="8">
        <v>15</v>
      </c>
      <c r="K6" s="8">
        <v>20</v>
      </c>
      <c r="L6" s="8">
        <v>24</v>
      </c>
      <c r="M6" s="8">
        <v>33</v>
      </c>
      <c r="N6" s="8">
        <v>38</v>
      </c>
      <c r="O6" s="8">
        <v>40</v>
      </c>
      <c r="P6" s="8">
        <v>6</v>
      </c>
      <c r="Q6" s="8">
        <v>7</v>
      </c>
      <c r="R6" s="8">
        <v>8</v>
      </c>
      <c r="S6" s="8">
        <v>12</v>
      </c>
      <c r="T6" s="8">
        <v>13</v>
      </c>
      <c r="U6" s="8">
        <v>13</v>
      </c>
      <c r="V6" s="8">
        <v>13</v>
      </c>
      <c r="W6" s="8">
        <v>14</v>
      </c>
      <c r="X6" s="8">
        <v>23</v>
      </c>
      <c r="Y6" s="8">
        <v>36</v>
      </c>
    </row>
    <row r="7" spans="1:25" ht="15.75" customHeight="1" x14ac:dyDescent="0.2">
      <c r="A7" s="8">
        <v>3</v>
      </c>
      <c r="B7" s="8">
        <v>5</v>
      </c>
      <c r="C7" s="8">
        <v>5</v>
      </c>
      <c r="D7" s="8">
        <v>5</v>
      </c>
      <c r="E7" s="8">
        <v>5</v>
      </c>
      <c r="F7" s="8">
        <v>6</v>
      </c>
      <c r="G7" s="8">
        <v>6</v>
      </c>
      <c r="H7" s="8">
        <v>6</v>
      </c>
      <c r="I7" s="8">
        <v>13</v>
      </c>
      <c r="J7" s="8">
        <v>13</v>
      </c>
      <c r="K7" s="8">
        <v>17</v>
      </c>
      <c r="L7" s="8">
        <v>21</v>
      </c>
      <c r="M7" s="8">
        <v>29</v>
      </c>
      <c r="N7" s="8">
        <v>35</v>
      </c>
      <c r="O7" s="8">
        <v>36</v>
      </c>
      <c r="P7" s="8">
        <v>2</v>
      </c>
      <c r="Q7" s="8">
        <v>4</v>
      </c>
      <c r="R7" s="8">
        <v>6</v>
      </c>
      <c r="S7" s="8">
        <v>7</v>
      </c>
      <c r="T7" s="8">
        <v>10</v>
      </c>
      <c r="U7" s="8">
        <v>11</v>
      </c>
      <c r="V7" s="8">
        <v>11</v>
      </c>
      <c r="W7" s="8">
        <v>14</v>
      </c>
      <c r="X7" s="8">
        <v>16</v>
      </c>
      <c r="Y7" s="8">
        <v>34</v>
      </c>
    </row>
    <row r="8" spans="1:25" ht="15.75" customHeight="1" x14ac:dyDescent="0.2">
      <c r="A8" s="8">
        <v>5</v>
      </c>
      <c r="B8" s="8">
        <v>8</v>
      </c>
      <c r="C8" s="8">
        <v>8</v>
      </c>
      <c r="D8" s="8">
        <v>8</v>
      </c>
      <c r="E8" s="8">
        <v>8</v>
      </c>
      <c r="F8" s="8">
        <v>8</v>
      </c>
      <c r="G8" s="8">
        <v>10</v>
      </c>
      <c r="H8" s="8">
        <v>10</v>
      </c>
      <c r="I8" s="8">
        <v>12</v>
      </c>
      <c r="J8" s="8">
        <v>13</v>
      </c>
      <c r="K8" s="8">
        <v>20</v>
      </c>
      <c r="L8" s="8">
        <v>24</v>
      </c>
      <c r="M8" s="8">
        <v>24</v>
      </c>
      <c r="N8" s="8">
        <v>31</v>
      </c>
      <c r="O8" s="8">
        <v>38</v>
      </c>
      <c r="P8" s="8">
        <v>2</v>
      </c>
      <c r="Q8" s="8">
        <v>6</v>
      </c>
      <c r="R8" s="8">
        <v>6</v>
      </c>
      <c r="S8" s="8">
        <v>9</v>
      </c>
      <c r="T8" s="8">
        <v>11</v>
      </c>
      <c r="U8" s="8">
        <v>9</v>
      </c>
      <c r="V8" s="8">
        <v>9</v>
      </c>
      <c r="W8" s="8">
        <v>15</v>
      </c>
      <c r="X8" s="8">
        <v>11</v>
      </c>
      <c r="Y8" s="8">
        <v>34</v>
      </c>
    </row>
    <row r="9" spans="1:25" ht="15.75" customHeight="1" x14ac:dyDescent="0.2">
      <c r="A9" s="8">
        <v>5</v>
      </c>
      <c r="B9" s="8">
        <v>5</v>
      </c>
      <c r="C9" s="8">
        <v>6</v>
      </c>
      <c r="D9" s="8">
        <v>6</v>
      </c>
      <c r="E9" s="8">
        <v>7</v>
      </c>
      <c r="F9" s="8">
        <v>7</v>
      </c>
      <c r="G9" s="8">
        <v>7</v>
      </c>
      <c r="H9" s="8">
        <v>8</v>
      </c>
      <c r="I9" s="8">
        <v>9</v>
      </c>
      <c r="J9" s="8">
        <v>12</v>
      </c>
      <c r="K9" s="8">
        <v>18</v>
      </c>
      <c r="L9" s="8">
        <v>22</v>
      </c>
      <c r="M9" s="8">
        <v>30</v>
      </c>
      <c r="N9" s="8">
        <v>36</v>
      </c>
      <c r="O9" s="8">
        <v>37</v>
      </c>
      <c r="P9" s="8">
        <v>3</v>
      </c>
      <c r="Q9" s="8">
        <v>5</v>
      </c>
      <c r="R9" s="8">
        <v>5</v>
      </c>
      <c r="S9" s="8">
        <v>6</v>
      </c>
      <c r="T9" s="8">
        <v>11</v>
      </c>
      <c r="U9" s="8">
        <v>12</v>
      </c>
      <c r="V9" s="8">
        <v>12</v>
      </c>
      <c r="W9" s="8">
        <v>13</v>
      </c>
      <c r="X9" s="8">
        <v>17</v>
      </c>
      <c r="Y9" s="8">
        <v>35</v>
      </c>
    </row>
    <row r="10" spans="1:25" ht="15.75" customHeight="1" x14ac:dyDescent="0.2">
      <c r="A10" s="8">
        <v>4</v>
      </c>
      <c r="B10" s="8">
        <v>6</v>
      </c>
      <c r="C10" s="8">
        <v>6</v>
      </c>
      <c r="D10" s="8">
        <v>6</v>
      </c>
      <c r="E10" s="8">
        <v>7</v>
      </c>
      <c r="F10" s="8">
        <v>7</v>
      </c>
      <c r="G10" s="8">
        <v>8</v>
      </c>
      <c r="H10" s="8">
        <v>8</v>
      </c>
      <c r="I10" s="8">
        <v>10</v>
      </c>
      <c r="J10" s="8">
        <v>11</v>
      </c>
      <c r="K10" s="8">
        <v>19</v>
      </c>
      <c r="L10" s="8">
        <v>23</v>
      </c>
      <c r="M10" s="8">
        <v>30</v>
      </c>
      <c r="N10" s="8">
        <v>37</v>
      </c>
      <c r="O10" s="8">
        <v>37</v>
      </c>
      <c r="P10" s="8">
        <v>4</v>
      </c>
      <c r="Q10" s="8">
        <v>5</v>
      </c>
      <c r="R10" s="8">
        <v>6</v>
      </c>
      <c r="S10" s="8">
        <v>10</v>
      </c>
      <c r="T10" s="8">
        <v>10</v>
      </c>
      <c r="U10" s="8">
        <v>12</v>
      </c>
      <c r="V10" s="8">
        <v>12</v>
      </c>
      <c r="W10" s="8">
        <v>13</v>
      </c>
      <c r="X10" s="8">
        <v>17</v>
      </c>
      <c r="Y10" s="8">
        <v>34</v>
      </c>
    </row>
    <row r="11" spans="1:25" ht="15.75" customHeight="1" x14ac:dyDescent="0.2">
      <c r="A11" s="8">
        <v>6</v>
      </c>
      <c r="B11" s="8">
        <v>7</v>
      </c>
      <c r="C11" s="8">
        <v>7</v>
      </c>
      <c r="D11" s="8">
        <v>9</v>
      </c>
      <c r="E11" s="8">
        <v>9</v>
      </c>
      <c r="F11" s="8">
        <v>9</v>
      </c>
      <c r="G11" s="8">
        <v>9</v>
      </c>
      <c r="H11" s="8">
        <v>12</v>
      </c>
      <c r="I11" s="8">
        <v>13</v>
      </c>
      <c r="J11" s="8">
        <v>13</v>
      </c>
      <c r="K11" s="8">
        <v>21</v>
      </c>
      <c r="L11" s="8">
        <v>24</v>
      </c>
      <c r="M11" s="8">
        <v>25</v>
      </c>
      <c r="N11" s="8">
        <v>32</v>
      </c>
      <c r="O11" s="8">
        <v>38</v>
      </c>
      <c r="P11" s="8">
        <v>1</v>
      </c>
      <c r="Q11" s="8">
        <v>6</v>
      </c>
      <c r="R11" s="8">
        <v>6</v>
      </c>
      <c r="S11" s="8">
        <v>9</v>
      </c>
      <c r="T11" s="8">
        <v>10</v>
      </c>
      <c r="U11" s="8">
        <v>8</v>
      </c>
      <c r="V11" s="8">
        <v>8</v>
      </c>
      <c r="W11" s="8">
        <v>14</v>
      </c>
      <c r="X11" s="8">
        <v>12</v>
      </c>
      <c r="Y11" s="8">
        <v>34</v>
      </c>
    </row>
    <row r="12" spans="1:25" ht="15.75" customHeight="1" x14ac:dyDescent="0.2">
      <c r="A12" s="8">
        <v>5</v>
      </c>
      <c r="B12" s="8">
        <v>6</v>
      </c>
      <c r="C12" s="8">
        <v>6</v>
      </c>
      <c r="D12" s="8">
        <v>6</v>
      </c>
      <c r="E12" s="8">
        <v>6</v>
      </c>
      <c r="F12" s="8">
        <v>6</v>
      </c>
      <c r="G12" s="8">
        <v>8</v>
      </c>
      <c r="H12" s="8">
        <v>8</v>
      </c>
      <c r="I12" s="8">
        <v>12</v>
      </c>
      <c r="J12" s="8">
        <v>17</v>
      </c>
      <c r="K12" s="8">
        <v>19</v>
      </c>
      <c r="L12" s="8">
        <v>24</v>
      </c>
      <c r="M12" s="8">
        <v>32</v>
      </c>
      <c r="N12" s="8">
        <v>37</v>
      </c>
      <c r="O12" s="8">
        <v>39</v>
      </c>
      <c r="P12" s="8">
        <v>4</v>
      </c>
      <c r="Q12" s="8">
        <v>6</v>
      </c>
      <c r="R12" s="8">
        <v>6</v>
      </c>
      <c r="S12" s="8">
        <v>7</v>
      </c>
      <c r="T12" s="8">
        <v>7</v>
      </c>
      <c r="U12" s="8">
        <v>12</v>
      </c>
      <c r="V12" s="8">
        <v>14</v>
      </c>
      <c r="W12" s="8">
        <v>14</v>
      </c>
      <c r="X12" s="8">
        <v>22</v>
      </c>
      <c r="Y12" s="8">
        <v>35</v>
      </c>
    </row>
    <row r="13" spans="1:25" ht="15.75" customHeight="1" x14ac:dyDescent="0.2">
      <c r="A13" s="8">
        <v>5</v>
      </c>
      <c r="B13" s="8">
        <v>7</v>
      </c>
      <c r="C13" s="8">
        <v>7</v>
      </c>
      <c r="D13" s="8">
        <v>8</v>
      </c>
      <c r="E13" s="8">
        <v>9</v>
      </c>
      <c r="F13" s="8">
        <v>11</v>
      </c>
      <c r="G13" s="8">
        <v>11</v>
      </c>
      <c r="H13" s="8">
        <v>13</v>
      </c>
      <c r="I13" s="8">
        <v>13</v>
      </c>
      <c r="J13" s="8">
        <v>15</v>
      </c>
      <c r="K13" s="8">
        <v>20</v>
      </c>
      <c r="L13" s="8">
        <v>24</v>
      </c>
      <c r="M13" s="8">
        <v>34</v>
      </c>
      <c r="N13" s="8">
        <v>38</v>
      </c>
      <c r="O13" s="8">
        <v>40</v>
      </c>
      <c r="P13" s="8">
        <v>8</v>
      </c>
      <c r="Q13" s="8">
        <v>11</v>
      </c>
      <c r="R13" s="8">
        <v>11</v>
      </c>
      <c r="S13" s="8">
        <v>11</v>
      </c>
      <c r="T13" s="8">
        <v>16</v>
      </c>
      <c r="U13" s="8">
        <v>17</v>
      </c>
      <c r="V13" s="8">
        <v>17</v>
      </c>
      <c r="W13" s="8">
        <v>17</v>
      </c>
      <c r="X13" s="8">
        <v>26</v>
      </c>
      <c r="Y13" s="8">
        <v>30</v>
      </c>
    </row>
    <row r="14" spans="1:25" ht="15.75" customHeight="1" x14ac:dyDescent="0.2">
      <c r="A14" s="8">
        <v>5</v>
      </c>
      <c r="B14" s="8">
        <v>6</v>
      </c>
      <c r="C14" s="8">
        <v>6</v>
      </c>
      <c r="D14" s="8">
        <v>6</v>
      </c>
      <c r="E14" s="8">
        <v>8</v>
      </c>
      <c r="F14" s="8">
        <v>8</v>
      </c>
      <c r="G14" s="8">
        <v>10</v>
      </c>
      <c r="H14" s="8">
        <v>10</v>
      </c>
      <c r="I14" s="8">
        <v>12</v>
      </c>
      <c r="J14" s="8">
        <v>17</v>
      </c>
      <c r="K14" s="8">
        <v>19</v>
      </c>
      <c r="L14" s="8">
        <v>23</v>
      </c>
      <c r="M14" s="8">
        <v>32</v>
      </c>
      <c r="N14" s="8">
        <v>37</v>
      </c>
      <c r="O14" s="8">
        <v>38</v>
      </c>
      <c r="P14" s="8">
        <v>4</v>
      </c>
      <c r="Q14" s="8">
        <v>5</v>
      </c>
      <c r="R14" s="8">
        <v>6</v>
      </c>
      <c r="S14" s="8">
        <v>6</v>
      </c>
      <c r="T14" s="8">
        <v>8</v>
      </c>
      <c r="U14" s="8">
        <v>12</v>
      </c>
      <c r="V14" s="8">
        <v>13</v>
      </c>
      <c r="W14" s="8">
        <v>13</v>
      </c>
      <c r="X14" s="8">
        <v>21</v>
      </c>
      <c r="Y14" s="8">
        <v>35</v>
      </c>
    </row>
    <row r="15" spans="1:25" ht="15.75" customHeight="1" x14ac:dyDescent="0.2">
      <c r="A15" s="8">
        <v>4</v>
      </c>
      <c r="B15" s="8">
        <v>6</v>
      </c>
      <c r="C15" s="8">
        <v>6</v>
      </c>
      <c r="D15" s="8">
        <v>6</v>
      </c>
      <c r="E15" s="8">
        <v>7</v>
      </c>
      <c r="F15" s="8">
        <v>8</v>
      </c>
      <c r="G15" s="8">
        <v>8</v>
      </c>
      <c r="H15" s="8">
        <v>10</v>
      </c>
      <c r="I15" s="8">
        <v>12</v>
      </c>
      <c r="J15" s="8">
        <v>12</v>
      </c>
      <c r="K15" s="8">
        <v>19</v>
      </c>
      <c r="L15" s="8">
        <v>23</v>
      </c>
      <c r="M15" s="8">
        <v>31</v>
      </c>
      <c r="N15" s="8">
        <v>37</v>
      </c>
      <c r="O15" s="8">
        <v>38</v>
      </c>
      <c r="P15" s="8">
        <v>4</v>
      </c>
      <c r="Q15" s="8">
        <v>5</v>
      </c>
      <c r="R15" s="8">
        <v>6</v>
      </c>
      <c r="S15" s="8">
        <v>6</v>
      </c>
      <c r="T15" s="8">
        <v>6</v>
      </c>
      <c r="U15" s="8">
        <v>12</v>
      </c>
      <c r="V15" s="8">
        <v>13</v>
      </c>
      <c r="W15" s="8">
        <v>13</v>
      </c>
      <c r="X15" s="8">
        <v>21</v>
      </c>
      <c r="Y15" s="8">
        <v>34</v>
      </c>
    </row>
    <row r="16" spans="1:25" ht="15.75" customHeight="1" x14ac:dyDescent="0.2">
      <c r="A16" s="8">
        <v>3</v>
      </c>
      <c r="B16" s="8">
        <v>5</v>
      </c>
      <c r="C16" s="8">
        <v>5</v>
      </c>
      <c r="D16" s="8">
        <v>6</v>
      </c>
      <c r="E16" s="8">
        <v>6</v>
      </c>
      <c r="F16" s="8">
        <v>6</v>
      </c>
      <c r="G16" s="8">
        <v>6</v>
      </c>
      <c r="H16" s="8">
        <v>7</v>
      </c>
      <c r="I16" s="8">
        <v>12</v>
      </c>
      <c r="J16" s="8">
        <v>14</v>
      </c>
      <c r="K16" s="8">
        <v>17</v>
      </c>
      <c r="L16" s="8">
        <v>22</v>
      </c>
      <c r="M16" s="8">
        <v>30</v>
      </c>
      <c r="N16" s="8">
        <v>35</v>
      </c>
      <c r="O16" s="8">
        <v>36</v>
      </c>
      <c r="P16" s="8">
        <v>3</v>
      </c>
      <c r="Q16" s="8">
        <v>4</v>
      </c>
      <c r="R16" s="8">
        <v>5</v>
      </c>
      <c r="S16" s="8">
        <v>6</v>
      </c>
      <c r="T16" s="8">
        <v>6</v>
      </c>
      <c r="U16" s="8">
        <v>11</v>
      </c>
      <c r="V16" s="8">
        <v>11</v>
      </c>
      <c r="W16" s="8">
        <v>14</v>
      </c>
      <c r="X16" s="8">
        <v>16</v>
      </c>
      <c r="Y16" s="8">
        <v>34</v>
      </c>
    </row>
    <row r="17" spans="1:25" ht="15.75" customHeight="1" x14ac:dyDescent="0.2">
      <c r="A17" s="8">
        <v>5</v>
      </c>
      <c r="B17" s="8">
        <v>6</v>
      </c>
      <c r="C17" s="8">
        <v>6</v>
      </c>
      <c r="D17" s="8">
        <v>6</v>
      </c>
      <c r="E17" s="8">
        <v>8</v>
      </c>
      <c r="F17" s="8">
        <v>8</v>
      </c>
      <c r="G17" s="8">
        <v>8</v>
      </c>
      <c r="H17" s="8">
        <v>8</v>
      </c>
      <c r="I17" s="8">
        <v>10</v>
      </c>
      <c r="J17" s="8">
        <v>15</v>
      </c>
      <c r="K17" s="8">
        <v>19</v>
      </c>
      <c r="L17" s="8">
        <v>23</v>
      </c>
      <c r="M17" s="8">
        <v>30</v>
      </c>
      <c r="N17" s="8">
        <v>37</v>
      </c>
      <c r="O17" s="8">
        <v>37</v>
      </c>
      <c r="P17" s="8">
        <v>4</v>
      </c>
      <c r="Q17" s="8">
        <v>5</v>
      </c>
      <c r="R17" s="8">
        <v>6</v>
      </c>
      <c r="S17" s="8">
        <v>9</v>
      </c>
      <c r="T17" s="8">
        <v>10</v>
      </c>
      <c r="U17" s="8">
        <v>12</v>
      </c>
      <c r="V17" s="8">
        <v>12</v>
      </c>
      <c r="W17" s="8">
        <v>13</v>
      </c>
      <c r="X17" s="8">
        <v>17</v>
      </c>
      <c r="Y17" s="8">
        <v>35</v>
      </c>
    </row>
    <row r="18" spans="1:25" ht="15.75" customHeight="1" x14ac:dyDescent="0.2">
      <c r="A18" s="8">
        <v>7</v>
      </c>
      <c r="B18" s="8">
        <v>7</v>
      </c>
      <c r="C18" s="8">
        <v>7</v>
      </c>
      <c r="D18" s="8">
        <v>7</v>
      </c>
      <c r="E18" s="8">
        <v>7</v>
      </c>
      <c r="F18" s="8">
        <v>9</v>
      </c>
      <c r="G18" s="8">
        <v>9</v>
      </c>
      <c r="H18" s="8">
        <v>10</v>
      </c>
      <c r="I18" s="8">
        <v>13</v>
      </c>
      <c r="J18" s="8">
        <v>15</v>
      </c>
      <c r="K18" s="8">
        <v>20</v>
      </c>
      <c r="L18" s="8">
        <v>24</v>
      </c>
      <c r="M18" s="8">
        <v>33</v>
      </c>
      <c r="N18" s="8">
        <v>38</v>
      </c>
      <c r="O18" s="8">
        <v>40</v>
      </c>
      <c r="P18" s="8">
        <v>6</v>
      </c>
      <c r="Q18" s="8">
        <v>7</v>
      </c>
      <c r="R18" s="8">
        <v>8</v>
      </c>
      <c r="S18" s="8">
        <v>8</v>
      </c>
      <c r="T18" s="8">
        <v>12</v>
      </c>
      <c r="U18" s="8">
        <v>13</v>
      </c>
      <c r="V18" s="8">
        <v>13</v>
      </c>
      <c r="W18" s="8">
        <v>15</v>
      </c>
      <c r="X18" s="8">
        <v>23</v>
      </c>
      <c r="Y18" s="8">
        <v>36</v>
      </c>
    </row>
    <row r="19" spans="1:25" ht="15.75" customHeight="1" x14ac:dyDescent="0.2">
      <c r="A19" s="8">
        <v>6</v>
      </c>
      <c r="B19" s="8">
        <v>7</v>
      </c>
      <c r="C19" s="8">
        <v>9</v>
      </c>
      <c r="D19" s="8">
        <v>9</v>
      </c>
      <c r="E19" s="8">
        <v>10</v>
      </c>
      <c r="F19" s="8">
        <v>10</v>
      </c>
      <c r="G19" s="8">
        <v>11</v>
      </c>
      <c r="H19" s="8">
        <v>12</v>
      </c>
      <c r="I19" s="8">
        <v>15</v>
      </c>
      <c r="J19" s="8">
        <v>17</v>
      </c>
      <c r="K19" s="8">
        <v>20</v>
      </c>
      <c r="L19" s="8">
        <v>24</v>
      </c>
      <c r="M19" s="8">
        <v>34</v>
      </c>
      <c r="N19" s="8">
        <v>38</v>
      </c>
      <c r="O19" s="8">
        <v>41</v>
      </c>
      <c r="P19" s="8">
        <v>8</v>
      </c>
      <c r="Q19" s="8">
        <v>10</v>
      </c>
      <c r="R19" s="8">
        <v>10</v>
      </c>
      <c r="S19" s="8">
        <v>12</v>
      </c>
      <c r="T19" s="8">
        <v>15</v>
      </c>
      <c r="U19" s="8">
        <v>15</v>
      </c>
      <c r="V19" s="8">
        <v>15</v>
      </c>
      <c r="W19" s="8">
        <v>17</v>
      </c>
      <c r="X19" s="8">
        <v>25</v>
      </c>
      <c r="Y19" s="8">
        <v>31</v>
      </c>
    </row>
    <row r="20" spans="1:25" ht="15.75" customHeight="1" x14ac:dyDescent="0.2">
      <c r="A20" s="8">
        <v>4</v>
      </c>
      <c r="B20" s="8">
        <v>5</v>
      </c>
      <c r="C20" s="8">
        <v>5</v>
      </c>
      <c r="D20" s="8">
        <v>6</v>
      </c>
      <c r="E20" s="8">
        <v>6</v>
      </c>
      <c r="F20" s="8">
        <v>7</v>
      </c>
      <c r="G20" s="8">
        <v>8</v>
      </c>
      <c r="H20" s="8">
        <v>8</v>
      </c>
      <c r="I20" s="8">
        <v>10</v>
      </c>
      <c r="J20" s="8">
        <v>12</v>
      </c>
      <c r="K20" s="8">
        <v>18</v>
      </c>
      <c r="L20" s="8">
        <v>23</v>
      </c>
      <c r="M20" s="8">
        <v>31</v>
      </c>
      <c r="N20" s="8">
        <v>37</v>
      </c>
      <c r="O20" s="8">
        <v>38</v>
      </c>
      <c r="P20" s="8">
        <v>4</v>
      </c>
      <c r="Q20" s="8">
        <v>4</v>
      </c>
      <c r="R20" s="8">
        <v>4</v>
      </c>
      <c r="S20" s="8">
        <v>6</v>
      </c>
      <c r="T20" s="8">
        <v>6</v>
      </c>
      <c r="U20" s="8">
        <v>11</v>
      </c>
      <c r="V20" s="8">
        <v>13</v>
      </c>
      <c r="W20" s="8">
        <v>13</v>
      </c>
      <c r="X20" s="8">
        <v>18</v>
      </c>
      <c r="Y20" s="8">
        <v>34</v>
      </c>
    </row>
    <row r="21" spans="1:25" ht="15.75" customHeight="1" x14ac:dyDescent="0.2">
      <c r="A21" s="8">
        <v>8</v>
      </c>
      <c r="B21" s="8">
        <v>8</v>
      </c>
      <c r="C21" s="8">
        <v>9</v>
      </c>
      <c r="D21" s="8">
        <v>9</v>
      </c>
      <c r="E21" s="8">
        <v>9</v>
      </c>
      <c r="F21" s="8">
        <v>9</v>
      </c>
      <c r="G21" s="8">
        <v>10</v>
      </c>
      <c r="H21" s="8">
        <v>11</v>
      </c>
      <c r="I21" s="8">
        <v>11</v>
      </c>
      <c r="J21" s="8">
        <v>17</v>
      </c>
      <c r="K21" s="8">
        <v>21</v>
      </c>
      <c r="L21" s="8">
        <v>25</v>
      </c>
      <c r="M21" s="8">
        <v>34</v>
      </c>
      <c r="N21" s="8">
        <v>38</v>
      </c>
      <c r="O21" s="8">
        <v>41</v>
      </c>
      <c r="P21" s="8">
        <v>7</v>
      </c>
      <c r="Q21" s="8">
        <v>9</v>
      </c>
      <c r="R21" s="8">
        <v>9</v>
      </c>
      <c r="S21" s="8">
        <v>11</v>
      </c>
      <c r="T21" s="8">
        <v>14</v>
      </c>
      <c r="U21" s="8">
        <v>15</v>
      </c>
      <c r="V21" s="8">
        <v>15</v>
      </c>
      <c r="W21" s="8">
        <v>16</v>
      </c>
      <c r="X21" s="8">
        <v>24</v>
      </c>
      <c r="Y21" s="8">
        <v>32</v>
      </c>
    </row>
    <row r="22" spans="1:25" ht="15.75" customHeight="1" x14ac:dyDescent="0.2">
      <c r="A22" s="8">
        <v>4</v>
      </c>
      <c r="B22" s="8">
        <v>5</v>
      </c>
      <c r="C22" s="8">
        <v>5</v>
      </c>
      <c r="D22" s="8">
        <v>7</v>
      </c>
      <c r="E22" s="8">
        <v>7</v>
      </c>
      <c r="F22" s="8">
        <v>11</v>
      </c>
      <c r="G22" s="8">
        <v>12</v>
      </c>
      <c r="H22" s="8">
        <v>13</v>
      </c>
      <c r="I22" s="8">
        <v>13</v>
      </c>
      <c r="J22" s="8">
        <v>17</v>
      </c>
      <c r="K22" s="8">
        <v>18</v>
      </c>
      <c r="L22" s="8">
        <v>22</v>
      </c>
      <c r="M22" s="8">
        <v>32</v>
      </c>
      <c r="N22" s="8">
        <v>36</v>
      </c>
      <c r="O22" s="8">
        <v>39</v>
      </c>
      <c r="P22" s="8">
        <v>6</v>
      </c>
      <c r="Q22" s="8">
        <v>9</v>
      </c>
      <c r="R22" s="8">
        <v>10</v>
      </c>
      <c r="S22" s="8">
        <v>11</v>
      </c>
      <c r="T22" s="8">
        <v>13</v>
      </c>
      <c r="U22" s="8">
        <v>14</v>
      </c>
      <c r="V22" s="8">
        <v>14</v>
      </c>
      <c r="W22" s="8">
        <v>19</v>
      </c>
      <c r="X22" s="8">
        <v>25</v>
      </c>
      <c r="Y22" s="8">
        <v>32</v>
      </c>
    </row>
    <row r="23" spans="1:25" ht="15.75" customHeight="1" x14ac:dyDescent="0.2">
      <c r="A23" s="8">
        <v>3</v>
      </c>
      <c r="B23" s="8">
        <v>5</v>
      </c>
      <c r="C23" s="8">
        <v>5</v>
      </c>
      <c r="D23" s="8">
        <v>6</v>
      </c>
      <c r="E23" s="8">
        <v>6</v>
      </c>
      <c r="F23" s="8">
        <v>6</v>
      </c>
      <c r="G23" s="8">
        <v>6</v>
      </c>
      <c r="H23" s="8">
        <v>7</v>
      </c>
      <c r="I23" s="8">
        <v>12</v>
      </c>
      <c r="J23" s="8">
        <v>14</v>
      </c>
      <c r="K23" s="8">
        <v>18</v>
      </c>
      <c r="L23" s="8">
        <v>22</v>
      </c>
      <c r="M23" s="8">
        <v>30</v>
      </c>
      <c r="N23" s="8">
        <v>36</v>
      </c>
      <c r="O23" s="8">
        <v>37</v>
      </c>
      <c r="P23" s="8">
        <v>3</v>
      </c>
      <c r="Q23" s="8">
        <v>5</v>
      </c>
      <c r="R23" s="8">
        <v>5</v>
      </c>
      <c r="S23" s="8">
        <v>6</v>
      </c>
      <c r="T23" s="8">
        <v>6</v>
      </c>
      <c r="U23" s="8">
        <v>12</v>
      </c>
      <c r="V23" s="8">
        <v>12</v>
      </c>
      <c r="W23" s="8">
        <v>13</v>
      </c>
      <c r="X23" s="8">
        <v>17</v>
      </c>
      <c r="Y23" s="8">
        <v>34</v>
      </c>
    </row>
    <row r="24" spans="1:25" ht="15.75" customHeight="1" x14ac:dyDescent="0.2">
      <c r="A24" s="8">
        <v>5</v>
      </c>
      <c r="B24" s="8">
        <v>6</v>
      </c>
      <c r="C24" s="8">
        <v>6</v>
      </c>
      <c r="D24" s="8">
        <v>8</v>
      </c>
      <c r="E24" s="8">
        <v>10</v>
      </c>
      <c r="F24" s="8">
        <v>10</v>
      </c>
      <c r="G24" s="8">
        <v>10</v>
      </c>
      <c r="H24" s="8">
        <v>12</v>
      </c>
      <c r="I24" s="8">
        <v>13</v>
      </c>
      <c r="J24" s="8">
        <v>18</v>
      </c>
      <c r="K24" s="8">
        <v>19</v>
      </c>
      <c r="L24" s="8">
        <v>23</v>
      </c>
      <c r="M24" s="8">
        <v>33</v>
      </c>
      <c r="N24" s="8">
        <v>37</v>
      </c>
      <c r="O24" s="8">
        <v>40</v>
      </c>
      <c r="P24" s="8">
        <v>6</v>
      </c>
      <c r="Q24" s="8">
        <v>7</v>
      </c>
      <c r="R24" s="8">
        <v>10</v>
      </c>
      <c r="S24" s="8">
        <v>11</v>
      </c>
      <c r="T24" s="8">
        <v>11</v>
      </c>
      <c r="U24" s="8">
        <v>16</v>
      </c>
      <c r="V24" s="8">
        <v>16</v>
      </c>
      <c r="W24" s="8">
        <v>18</v>
      </c>
      <c r="X24" s="8">
        <v>26</v>
      </c>
      <c r="Y24" s="8">
        <v>31</v>
      </c>
    </row>
    <row r="25" spans="1:25" ht="12.75" x14ac:dyDescent="0.2">
      <c r="A25" s="8">
        <v>6</v>
      </c>
      <c r="B25" s="8">
        <v>7</v>
      </c>
      <c r="C25" s="8">
        <v>7</v>
      </c>
      <c r="D25" s="8">
        <v>9</v>
      </c>
      <c r="E25" s="8">
        <v>10</v>
      </c>
      <c r="F25" s="8">
        <v>10</v>
      </c>
      <c r="G25" s="8">
        <v>10</v>
      </c>
      <c r="H25" s="8">
        <v>12</v>
      </c>
      <c r="I25" s="8">
        <v>12</v>
      </c>
      <c r="J25" s="8">
        <v>18</v>
      </c>
      <c r="K25" s="8">
        <v>20</v>
      </c>
      <c r="L25" s="8">
        <v>25</v>
      </c>
      <c r="M25" s="8">
        <v>34</v>
      </c>
      <c r="N25" s="8">
        <v>38</v>
      </c>
      <c r="O25" s="8">
        <v>41</v>
      </c>
      <c r="P25" s="8">
        <v>8</v>
      </c>
      <c r="Q25" s="8">
        <v>10</v>
      </c>
      <c r="R25" s="8">
        <v>10</v>
      </c>
      <c r="S25" s="8">
        <v>10</v>
      </c>
      <c r="T25" s="8">
        <v>12</v>
      </c>
      <c r="U25" s="8">
        <v>16</v>
      </c>
      <c r="V25" s="8">
        <v>16</v>
      </c>
      <c r="W25" s="8">
        <v>17</v>
      </c>
      <c r="X25" s="8">
        <v>25</v>
      </c>
      <c r="Y25" s="8">
        <v>31</v>
      </c>
    </row>
    <row r="26" spans="1:25" ht="12.75" x14ac:dyDescent="0.2">
      <c r="A26" s="8">
        <v>6</v>
      </c>
      <c r="B26" s="8">
        <v>7</v>
      </c>
      <c r="C26" s="8">
        <v>7</v>
      </c>
      <c r="D26" s="8">
        <v>9</v>
      </c>
      <c r="E26" s="8">
        <v>10</v>
      </c>
      <c r="F26" s="8">
        <v>10</v>
      </c>
      <c r="G26" s="8">
        <v>10</v>
      </c>
      <c r="H26" s="8">
        <v>12</v>
      </c>
      <c r="I26" s="8">
        <v>12</v>
      </c>
      <c r="J26" s="8">
        <v>18</v>
      </c>
      <c r="K26" s="8">
        <v>20</v>
      </c>
      <c r="L26" s="8">
        <v>25</v>
      </c>
      <c r="M26" s="8">
        <v>34</v>
      </c>
      <c r="N26" s="8">
        <v>38</v>
      </c>
      <c r="O26" s="8">
        <v>41</v>
      </c>
      <c r="P26" s="8">
        <v>8</v>
      </c>
      <c r="Q26" s="8">
        <v>10</v>
      </c>
      <c r="R26" s="8">
        <v>10</v>
      </c>
      <c r="S26" s="8">
        <v>10</v>
      </c>
      <c r="T26" s="8">
        <v>12</v>
      </c>
      <c r="U26" s="8">
        <v>16</v>
      </c>
      <c r="V26" s="8">
        <v>16</v>
      </c>
      <c r="W26" s="8">
        <v>17</v>
      </c>
      <c r="X26" s="8">
        <v>25</v>
      </c>
      <c r="Y26" s="8">
        <v>31</v>
      </c>
    </row>
    <row r="27" spans="1:25" ht="12.75" x14ac:dyDescent="0.2">
      <c r="A27" s="8">
        <v>6</v>
      </c>
      <c r="B27" s="8">
        <v>7</v>
      </c>
      <c r="C27" s="8">
        <v>7</v>
      </c>
      <c r="D27" s="8">
        <v>9</v>
      </c>
      <c r="E27" s="8">
        <v>10</v>
      </c>
      <c r="F27" s="8">
        <v>10</v>
      </c>
      <c r="G27" s="8">
        <v>10</v>
      </c>
      <c r="H27" s="8">
        <v>12</v>
      </c>
      <c r="I27" s="8">
        <v>12</v>
      </c>
      <c r="J27" s="8">
        <v>18</v>
      </c>
      <c r="K27" s="8">
        <v>20</v>
      </c>
      <c r="L27" s="8">
        <v>25</v>
      </c>
      <c r="M27" s="8">
        <v>34</v>
      </c>
      <c r="N27" s="8">
        <v>38</v>
      </c>
      <c r="O27" s="8">
        <v>41</v>
      </c>
      <c r="P27" s="8">
        <v>8</v>
      </c>
      <c r="Q27" s="8">
        <v>9</v>
      </c>
      <c r="R27" s="8">
        <v>10</v>
      </c>
      <c r="S27" s="8">
        <v>10</v>
      </c>
      <c r="T27" s="8">
        <v>10</v>
      </c>
      <c r="U27" s="8">
        <v>16</v>
      </c>
      <c r="V27" s="8">
        <v>16</v>
      </c>
      <c r="W27" s="8">
        <v>17</v>
      </c>
      <c r="X27" s="8">
        <v>25</v>
      </c>
      <c r="Y27" s="8">
        <v>31</v>
      </c>
    </row>
    <row r="28" spans="1:25" ht="12.75" x14ac:dyDescent="0.2">
      <c r="A28" s="8">
        <v>6</v>
      </c>
      <c r="B28" s="8">
        <v>7</v>
      </c>
      <c r="C28" s="8">
        <v>7</v>
      </c>
      <c r="D28" s="8">
        <v>9</v>
      </c>
      <c r="E28" s="8">
        <v>9</v>
      </c>
      <c r="F28" s="8">
        <v>9</v>
      </c>
      <c r="G28" s="8">
        <v>10</v>
      </c>
      <c r="H28" s="8">
        <v>11</v>
      </c>
      <c r="I28" s="8">
        <v>12</v>
      </c>
      <c r="J28" s="8">
        <v>17</v>
      </c>
      <c r="K28" s="8">
        <v>20</v>
      </c>
      <c r="L28" s="8">
        <v>25</v>
      </c>
      <c r="M28" s="8">
        <v>34</v>
      </c>
      <c r="N28" s="8">
        <v>38</v>
      </c>
      <c r="O28" s="8">
        <v>41</v>
      </c>
      <c r="P28" s="8">
        <v>8</v>
      </c>
      <c r="Q28" s="8">
        <v>8</v>
      </c>
      <c r="R28" s="8">
        <v>9</v>
      </c>
      <c r="S28" s="8">
        <v>9</v>
      </c>
      <c r="T28" s="8">
        <v>9</v>
      </c>
      <c r="U28" s="8">
        <v>15</v>
      </c>
      <c r="V28" s="8">
        <v>15</v>
      </c>
      <c r="W28" s="8">
        <v>16</v>
      </c>
      <c r="X28" s="8">
        <v>24</v>
      </c>
      <c r="Y28" s="8">
        <v>31</v>
      </c>
    </row>
    <row r="29" spans="1:25" ht="12.75" x14ac:dyDescent="0.2">
      <c r="A29" s="8">
        <v>4</v>
      </c>
      <c r="B29" s="8">
        <v>5</v>
      </c>
      <c r="C29" s="8">
        <v>6</v>
      </c>
      <c r="D29" s="8">
        <v>6</v>
      </c>
      <c r="E29" s="8">
        <v>7</v>
      </c>
      <c r="F29" s="8">
        <v>8</v>
      </c>
      <c r="G29" s="8">
        <v>8</v>
      </c>
      <c r="H29" s="8">
        <v>10</v>
      </c>
      <c r="I29" s="8">
        <v>11</v>
      </c>
      <c r="J29" s="8">
        <v>16</v>
      </c>
      <c r="K29" s="8">
        <v>18</v>
      </c>
      <c r="L29" s="8">
        <v>23</v>
      </c>
      <c r="M29" s="8">
        <v>31</v>
      </c>
      <c r="N29" s="8">
        <v>36</v>
      </c>
      <c r="O29" s="8">
        <v>38</v>
      </c>
      <c r="P29" s="8">
        <v>3</v>
      </c>
      <c r="Q29" s="8">
        <v>5</v>
      </c>
      <c r="R29" s="8">
        <v>6</v>
      </c>
      <c r="S29" s="8">
        <v>6</v>
      </c>
      <c r="T29" s="8">
        <v>7</v>
      </c>
      <c r="U29" s="8">
        <v>13</v>
      </c>
      <c r="V29" s="8">
        <v>13</v>
      </c>
      <c r="W29" s="8">
        <v>13</v>
      </c>
      <c r="X29" s="8">
        <v>18</v>
      </c>
      <c r="Y29" s="8">
        <v>34</v>
      </c>
    </row>
    <row r="30" spans="1:25" ht="12.75" x14ac:dyDescent="0.2">
      <c r="A30" s="8">
        <v>6</v>
      </c>
      <c r="B30" s="8">
        <v>6</v>
      </c>
      <c r="C30" s="8">
        <v>7</v>
      </c>
      <c r="D30" s="8">
        <v>7</v>
      </c>
      <c r="E30" s="8">
        <v>8</v>
      </c>
      <c r="F30" s="8">
        <v>8</v>
      </c>
      <c r="G30" s="8">
        <v>8</v>
      </c>
      <c r="H30" s="8">
        <v>11</v>
      </c>
      <c r="I30" s="8">
        <v>11</v>
      </c>
      <c r="J30" s="8">
        <v>11</v>
      </c>
      <c r="K30" s="8">
        <v>23</v>
      </c>
      <c r="L30" s="8">
        <v>24</v>
      </c>
      <c r="M30" s="8">
        <v>25</v>
      </c>
      <c r="N30" s="8">
        <v>32</v>
      </c>
      <c r="O30" s="8">
        <v>40</v>
      </c>
      <c r="P30" s="8">
        <v>0</v>
      </c>
      <c r="Q30" s="8">
        <v>5</v>
      </c>
      <c r="R30" s="8">
        <v>7</v>
      </c>
      <c r="S30" s="8">
        <v>9</v>
      </c>
      <c r="T30" s="8">
        <v>9</v>
      </c>
      <c r="U30" s="8">
        <v>7</v>
      </c>
      <c r="V30" s="8">
        <v>7</v>
      </c>
      <c r="W30" s="8">
        <v>13</v>
      </c>
      <c r="X30" s="8">
        <v>12</v>
      </c>
      <c r="Y30" s="8">
        <v>34</v>
      </c>
    </row>
    <row r="31" spans="1:25" ht="12.75" x14ac:dyDescent="0.2">
      <c r="A31" s="8">
        <v>4</v>
      </c>
      <c r="B31" s="8">
        <v>5</v>
      </c>
      <c r="C31" s="8">
        <v>5</v>
      </c>
      <c r="D31" s="8">
        <v>5</v>
      </c>
      <c r="E31" s="8">
        <v>5</v>
      </c>
      <c r="F31" s="8">
        <v>7</v>
      </c>
      <c r="G31" s="8">
        <v>7</v>
      </c>
      <c r="H31" s="8">
        <v>7</v>
      </c>
      <c r="I31" s="8">
        <v>9</v>
      </c>
      <c r="J31" s="8">
        <v>9</v>
      </c>
      <c r="K31" s="8">
        <v>18</v>
      </c>
      <c r="L31" s="8">
        <v>22</v>
      </c>
      <c r="M31" s="8">
        <v>29</v>
      </c>
      <c r="N31" s="8">
        <v>36</v>
      </c>
      <c r="O31" s="8">
        <v>36</v>
      </c>
      <c r="P31" s="8">
        <v>3</v>
      </c>
      <c r="Q31" s="8">
        <v>5</v>
      </c>
      <c r="R31" s="8">
        <v>5</v>
      </c>
      <c r="S31" s="8">
        <v>5</v>
      </c>
      <c r="T31" s="8">
        <v>7</v>
      </c>
      <c r="U31" s="8">
        <v>11</v>
      </c>
      <c r="V31" s="8">
        <v>11</v>
      </c>
      <c r="W31" s="8">
        <v>12</v>
      </c>
      <c r="X31" s="8">
        <v>16</v>
      </c>
      <c r="Y31" s="8">
        <v>34</v>
      </c>
    </row>
    <row r="32" spans="1:25" ht="12.75" x14ac:dyDescent="0.2">
      <c r="A32" s="8">
        <v>6</v>
      </c>
      <c r="B32" s="8">
        <v>7</v>
      </c>
      <c r="C32" s="8">
        <v>7</v>
      </c>
      <c r="D32" s="8">
        <v>7</v>
      </c>
      <c r="E32" s="8">
        <v>7</v>
      </c>
      <c r="F32" s="8">
        <v>9</v>
      </c>
      <c r="G32" s="8">
        <v>9</v>
      </c>
      <c r="H32" s="8">
        <v>10</v>
      </c>
      <c r="I32" s="8">
        <v>13</v>
      </c>
      <c r="J32" s="8">
        <v>15</v>
      </c>
      <c r="K32" s="8">
        <v>20</v>
      </c>
      <c r="L32" s="8">
        <v>24</v>
      </c>
      <c r="M32" s="8">
        <v>33</v>
      </c>
      <c r="N32" s="8">
        <v>38</v>
      </c>
      <c r="O32" s="8">
        <v>40</v>
      </c>
      <c r="P32" s="8">
        <v>6</v>
      </c>
      <c r="Q32" s="8">
        <v>6</v>
      </c>
      <c r="R32" s="8">
        <v>8</v>
      </c>
      <c r="S32" s="8">
        <v>12</v>
      </c>
      <c r="T32" s="8">
        <v>13</v>
      </c>
      <c r="U32" s="8">
        <v>13</v>
      </c>
      <c r="V32" s="8">
        <v>13</v>
      </c>
      <c r="W32" s="8">
        <v>15</v>
      </c>
      <c r="X32" s="8">
        <v>23</v>
      </c>
      <c r="Y32" s="8">
        <v>36</v>
      </c>
    </row>
    <row r="33" spans="1:25" ht="12.75" x14ac:dyDescent="0.2">
      <c r="A33" s="8">
        <v>5</v>
      </c>
      <c r="B33" s="8">
        <v>5</v>
      </c>
      <c r="C33" s="8">
        <v>6</v>
      </c>
      <c r="D33" s="8">
        <v>6</v>
      </c>
      <c r="E33" s="8">
        <v>6</v>
      </c>
      <c r="F33" s="8">
        <v>6</v>
      </c>
      <c r="G33" s="8">
        <v>6</v>
      </c>
      <c r="H33" s="8">
        <v>7</v>
      </c>
      <c r="I33" s="8">
        <v>7</v>
      </c>
      <c r="J33" s="8">
        <v>12</v>
      </c>
      <c r="K33" s="8">
        <v>17</v>
      </c>
      <c r="L33" s="8">
        <v>22</v>
      </c>
      <c r="M33" s="8">
        <v>30</v>
      </c>
      <c r="N33" s="8">
        <v>35</v>
      </c>
      <c r="O33" s="8">
        <v>36</v>
      </c>
      <c r="P33" s="8">
        <v>2</v>
      </c>
      <c r="Q33" s="8">
        <v>5</v>
      </c>
      <c r="R33" s="8">
        <v>6</v>
      </c>
      <c r="S33" s="8">
        <v>6</v>
      </c>
      <c r="T33" s="8">
        <v>6</v>
      </c>
      <c r="U33" s="8">
        <v>11</v>
      </c>
      <c r="V33" s="8">
        <v>11</v>
      </c>
      <c r="W33" s="8">
        <v>14</v>
      </c>
      <c r="X33" s="8">
        <v>16</v>
      </c>
      <c r="Y33" s="8">
        <v>34</v>
      </c>
    </row>
    <row r="34" spans="1:25" ht="12.75" x14ac:dyDescent="0.2">
      <c r="A34" s="8">
        <v>5</v>
      </c>
      <c r="B34" s="8">
        <v>6</v>
      </c>
      <c r="C34" s="8">
        <v>6</v>
      </c>
      <c r="D34" s="8">
        <v>7</v>
      </c>
      <c r="E34" s="8">
        <v>7</v>
      </c>
      <c r="F34" s="8">
        <v>7</v>
      </c>
      <c r="G34" s="8">
        <v>8</v>
      </c>
      <c r="H34" s="8">
        <v>9</v>
      </c>
      <c r="I34" s="8">
        <v>9</v>
      </c>
      <c r="J34" s="8">
        <v>12</v>
      </c>
      <c r="K34" s="8">
        <v>19</v>
      </c>
      <c r="L34" s="8">
        <v>24</v>
      </c>
      <c r="M34" s="8">
        <v>32</v>
      </c>
      <c r="N34" s="8">
        <v>38</v>
      </c>
      <c r="O34" s="8">
        <v>39</v>
      </c>
      <c r="P34" s="8">
        <v>5</v>
      </c>
      <c r="Q34" s="8">
        <v>7</v>
      </c>
      <c r="R34" s="8">
        <v>7</v>
      </c>
      <c r="S34" s="8">
        <v>13</v>
      </c>
      <c r="T34" s="8">
        <v>13</v>
      </c>
      <c r="U34" s="8">
        <v>12</v>
      </c>
      <c r="V34" s="8">
        <v>14</v>
      </c>
      <c r="W34" s="8">
        <v>14</v>
      </c>
      <c r="X34" s="8">
        <v>22</v>
      </c>
      <c r="Y34" s="8">
        <v>35</v>
      </c>
    </row>
    <row r="35" spans="1:25" ht="12.75" x14ac:dyDescent="0.2">
      <c r="A35" s="8">
        <v>4</v>
      </c>
      <c r="B35" s="8">
        <v>5</v>
      </c>
      <c r="C35" s="8">
        <v>5</v>
      </c>
      <c r="D35" s="8">
        <v>5</v>
      </c>
      <c r="E35" s="8">
        <v>5</v>
      </c>
      <c r="F35" s="8">
        <v>7</v>
      </c>
      <c r="G35" s="8">
        <v>7</v>
      </c>
      <c r="H35" s="8">
        <v>8</v>
      </c>
      <c r="I35" s="8">
        <v>9</v>
      </c>
      <c r="J35" s="8">
        <v>9</v>
      </c>
      <c r="K35" s="8">
        <v>18</v>
      </c>
      <c r="L35" s="8">
        <v>22</v>
      </c>
      <c r="M35" s="8">
        <v>29</v>
      </c>
      <c r="N35" s="8">
        <v>36</v>
      </c>
      <c r="O35" s="8">
        <v>36</v>
      </c>
      <c r="P35" s="8">
        <v>3</v>
      </c>
      <c r="Q35" s="8">
        <v>5</v>
      </c>
      <c r="R35" s="8">
        <v>5</v>
      </c>
      <c r="S35" s="8">
        <v>6</v>
      </c>
      <c r="T35" s="8">
        <v>8</v>
      </c>
      <c r="U35" s="8">
        <v>10</v>
      </c>
      <c r="V35" s="8">
        <v>10</v>
      </c>
      <c r="W35" s="8">
        <v>12</v>
      </c>
      <c r="X35" s="8">
        <v>16</v>
      </c>
      <c r="Y35" s="8">
        <v>34</v>
      </c>
    </row>
    <row r="36" spans="1:25" ht="12.75" x14ac:dyDescent="0.2">
      <c r="A36" s="8">
        <v>4</v>
      </c>
      <c r="B36" s="8">
        <v>5</v>
      </c>
      <c r="C36" s="8">
        <v>5</v>
      </c>
      <c r="D36" s="8">
        <v>6</v>
      </c>
      <c r="E36" s="8">
        <v>6</v>
      </c>
      <c r="F36" s="8">
        <v>7</v>
      </c>
      <c r="G36" s="8">
        <v>8</v>
      </c>
      <c r="H36" s="8">
        <v>8</v>
      </c>
      <c r="I36" s="8">
        <v>9</v>
      </c>
      <c r="J36" s="8">
        <v>9</v>
      </c>
      <c r="K36" s="8">
        <v>18</v>
      </c>
      <c r="L36" s="8">
        <v>23</v>
      </c>
      <c r="M36" s="8">
        <v>29</v>
      </c>
      <c r="N36" s="8">
        <v>35</v>
      </c>
      <c r="O36" s="8">
        <v>36</v>
      </c>
      <c r="P36" s="8">
        <v>3</v>
      </c>
      <c r="Q36" s="8">
        <v>5</v>
      </c>
      <c r="R36" s="8">
        <v>5</v>
      </c>
      <c r="S36" s="8">
        <v>6</v>
      </c>
      <c r="T36" s="8">
        <v>8</v>
      </c>
      <c r="U36" s="8">
        <v>10</v>
      </c>
      <c r="V36" s="8">
        <v>10</v>
      </c>
      <c r="W36" s="8">
        <v>13</v>
      </c>
      <c r="X36" s="8">
        <v>15</v>
      </c>
      <c r="Y36" s="8">
        <v>34</v>
      </c>
    </row>
    <row r="37" spans="1:25" ht="12.75" x14ac:dyDescent="0.2">
      <c r="A37" s="8">
        <v>5</v>
      </c>
      <c r="B37" s="8">
        <v>7</v>
      </c>
      <c r="C37" s="8">
        <v>7</v>
      </c>
      <c r="D37" s="8">
        <v>7</v>
      </c>
      <c r="E37" s="8">
        <v>7</v>
      </c>
      <c r="F37" s="8">
        <v>7</v>
      </c>
      <c r="G37" s="8">
        <v>9</v>
      </c>
      <c r="H37" s="8">
        <v>9</v>
      </c>
      <c r="I37" s="8">
        <v>9</v>
      </c>
      <c r="J37" s="8">
        <v>12</v>
      </c>
      <c r="K37" s="8">
        <v>20</v>
      </c>
      <c r="L37" s="8">
        <v>24</v>
      </c>
      <c r="M37" s="8">
        <v>27</v>
      </c>
      <c r="N37" s="8">
        <v>34</v>
      </c>
      <c r="O37" s="8">
        <v>38</v>
      </c>
      <c r="P37" s="8">
        <v>3</v>
      </c>
      <c r="Q37" s="8">
        <v>6</v>
      </c>
      <c r="R37" s="8">
        <v>7</v>
      </c>
      <c r="S37" s="8">
        <v>7</v>
      </c>
      <c r="T37" s="8">
        <v>9</v>
      </c>
      <c r="U37" s="8">
        <v>9</v>
      </c>
      <c r="V37" s="8">
        <v>9</v>
      </c>
      <c r="W37" s="8">
        <v>14</v>
      </c>
      <c r="X37" s="8">
        <v>14</v>
      </c>
      <c r="Y37" s="8">
        <v>36</v>
      </c>
    </row>
    <row r="38" spans="1:25" ht="12.75" x14ac:dyDescent="0.2">
      <c r="A38" s="8">
        <v>11</v>
      </c>
      <c r="B38" s="8">
        <v>12</v>
      </c>
      <c r="C38" s="8">
        <v>12</v>
      </c>
      <c r="D38" s="8">
        <v>12</v>
      </c>
      <c r="E38" s="8">
        <v>12</v>
      </c>
      <c r="F38" s="8">
        <v>13</v>
      </c>
      <c r="G38" s="8">
        <v>13</v>
      </c>
      <c r="H38" s="8">
        <v>14</v>
      </c>
      <c r="I38" s="8">
        <v>16</v>
      </c>
      <c r="J38" s="8">
        <v>16</v>
      </c>
      <c r="K38" s="8">
        <v>23</v>
      </c>
      <c r="L38" s="8">
        <v>28</v>
      </c>
      <c r="M38" s="8">
        <v>36</v>
      </c>
      <c r="N38" s="8">
        <v>40</v>
      </c>
      <c r="O38" s="8">
        <v>43</v>
      </c>
      <c r="P38" s="8">
        <v>11</v>
      </c>
      <c r="Q38" s="8">
        <v>11</v>
      </c>
      <c r="R38" s="8">
        <v>12</v>
      </c>
      <c r="S38" s="8">
        <v>13</v>
      </c>
      <c r="T38" s="8">
        <v>15</v>
      </c>
      <c r="U38" s="8">
        <v>15</v>
      </c>
      <c r="V38" s="8">
        <v>16</v>
      </c>
      <c r="W38" s="8">
        <v>16</v>
      </c>
      <c r="X38" s="8">
        <v>26</v>
      </c>
      <c r="Y38" s="8">
        <v>34</v>
      </c>
    </row>
    <row r="39" spans="1:25" ht="12.75" x14ac:dyDescent="0.2">
      <c r="A39" s="8">
        <v>7</v>
      </c>
      <c r="B39" s="8">
        <v>8</v>
      </c>
      <c r="C39" s="8">
        <v>8</v>
      </c>
      <c r="D39" s="8">
        <v>8</v>
      </c>
      <c r="E39" s="8">
        <v>8</v>
      </c>
      <c r="F39" s="8">
        <v>9</v>
      </c>
      <c r="G39" s="8">
        <v>10</v>
      </c>
      <c r="H39" s="8">
        <v>10</v>
      </c>
      <c r="I39" s="8">
        <v>10</v>
      </c>
      <c r="J39" s="8">
        <v>14</v>
      </c>
      <c r="K39" s="8">
        <v>21</v>
      </c>
      <c r="L39" s="8">
        <v>25</v>
      </c>
      <c r="M39" s="8">
        <v>29</v>
      </c>
      <c r="N39" s="8">
        <v>36</v>
      </c>
      <c r="O39" s="8">
        <v>38</v>
      </c>
      <c r="P39" s="8">
        <v>3</v>
      </c>
      <c r="Q39" s="8">
        <v>7</v>
      </c>
      <c r="R39" s="8">
        <v>8</v>
      </c>
      <c r="S39" s="8">
        <v>8</v>
      </c>
      <c r="T39" s="8">
        <v>9</v>
      </c>
      <c r="U39" s="8">
        <v>11</v>
      </c>
      <c r="V39" s="8">
        <v>11</v>
      </c>
      <c r="W39" s="8">
        <v>15</v>
      </c>
      <c r="X39" s="8">
        <v>16</v>
      </c>
      <c r="Y39" s="8">
        <v>38</v>
      </c>
    </row>
    <row r="40" spans="1:25" ht="12.75" x14ac:dyDescent="0.2">
      <c r="A40" s="8">
        <v>4</v>
      </c>
      <c r="B40" s="8">
        <v>5</v>
      </c>
      <c r="C40" s="8">
        <v>6</v>
      </c>
      <c r="D40" s="8">
        <v>6</v>
      </c>
      <c r="E40" s="8">
        <v>7</v>
      </c>
      <c r="F40" s="8">
        <v>8</v>
      </c>
      <c r="G40" s="8">
        <v>8</v>
      </c>
      <c r="H40" s="8">
        <v>9</v>
      </c>
      <c r="I40" s="8">
        <v>10</v>
      </c>
      <c r="J40" s="8">
        <v>14</v>
      </c>
      <c r="K40" s="8">
        <v>18</v>
      </c>
      <c r="L40" s="8">
        <v>23</v>
      </c>
      <c r="M40" s="8">
        <v>28</v>
      </c>
      <c r="N40" s="8">
        <v>35</v>
      </c>
      <c r="O40" s="8">
        <v>37</v>
      </c>
      <c r="P40" s="8">
        <v>4</v>
      </c>
      <c r="Q40" s="8">
        <v>4</v>
      </c>
      <c r="R40" s="8">
        <v>6</v>
      </c>
      <c r="S40" s="8">
        <v>7</v>
      </c>
      <c r="T40" s="8">
        <v>8</v>
      </c>
      <c r="U40" s="8">
        <v>10</v>
      </c>
      <c r="V40" s="8">
        <v>10</v>
      </c>
      <c r="W40" s="8">
        <v>13</v>
      </c>
      <c r="X40" s="8">
        <v>15</v>
      </c>
      <c r="Y40" s="8">
        <v>34</v>
      </c>
    </row>
    <row r="41" spans="1:25" ht="12.75" x14ac:dyDescent="0.2">
      <c r="A41" s="8">
        <v>3</v>
      </c>
      <c r="B41" s="8">
        <v>4</v>
      </c>
      <c r="C41" s="8">
        <v>4</v>
      </c>
      <c r="D41" s="8">
        <v>5</v>
      </c>
      <c r="E41" s="8">
        <v>5</v>
      </c>
      <c r="F41" s="8">
        <v>6</v>
      </c>
      <c r="G41" s="8">
        <v>6</v>
      </c>
      <c r="H41" s="8">
        <v>7</v>
      </c>
      <c r="I41" s="8">
        <v>9</v>
      </c>
      <c r="J41" s="8">
        <v>10</v>
      </c>
      <c r="K41" s="8">
        <v>17</v>
      </c>
      <c r="L41" s="8">
        <v>22</v>
      </c>
      <c r="M41" s="8">
        <v>29</v>
      </c>
      <c r="N41" s="8">
        <v>35</v>
      </c>
      <c r="O41" s="8">
        <v>36</v>
      </c>
      <c r="P41" s="8">
        <v>2</v>
      </c>
      <c r="Q41" s="8">
        <v>4</v>
      </c>
      <c r="R41" s="8">
        <v>5</v>
      </c>
      <c r="S41" s="8">
        <v>6</v>
      </c>
      <c r="T41" s="8">
        <v>9</v>
      </c>
      <c r="U41" s="8">
        <v>11</v>
      </c>
      <c r="V41" s="8">
        <v>11</v>
      </c>
      <c r="W41" s="8">
        <v>12</v>
      </c>
      <c r="X41" s="8">
        <v>16</v>
      </c>
      <c r="Y41" s="8">
        <v>33</v>
      </c>
    </row>
    <row r="42" spans="1:25" ht="12.75" x14ac:dyDescent="0.2">
      <c r="A42" s="8">
        <v>4</v>
      </c>
      <c r="B42" s="8">
        <v>6</v>
      </c>
      <c r="C42" s="8">
        <v>6</v>
      </c>
      <c r="D42" s="8">
        <v>6</v>
      </c>
      <c r="E42" s="8">
        <v>7</v>
      </c>
      <c r="F42" s="8">
        <v>8</v>
      </c>
      <c r="G42" s="8">
        <v>8</v>
      </c>
      <c r="H42" s="8">
        <v>8</v>
      </c>
      <c r="I42" s="8">
        <v>10</v>
      </c>
      <c r="J42" s="8">
        <v>13</v>
      </c>
      <c r="K42" s="8">
        <v>19</v>
      </c>
      <c r="L42" s="8">
        <v>23</v>
      </c>
      <c r="M42" s="8">
        <v>28</v>
      </c>
      <c r="N42" s="8">
        <v>35</v>
      </c>
      <c r="O42" s="8">
        <v>37</v>
      </c>
      <c r="P42" s="8">
        <v>4</v>
      </c>
      <c r="Q42" s="8">
        <v>4</v>
      </c>
      <c r="R42" s="8">
        <v>5</v>
      </c>
      <c r="S42" s="8">
        <v>6</v>
      </c>
      <c r="T42" s="8">
        <v>8</v>
      </c>
      <c r="U42" s="8">
        <v>10</v>
      </c>
      <c r="V42" s="8">
        <v>10</v>
      </c>
      <c r="W42" s="8">
        <v>13</v>
      </c>
      <c r="X42" s="8">
        <v>15</v>
      </c>
      <c r="Y42" s="8">
        <v>37</v>
      </c>
    </row>
    <row r="43" spans="1:25" ht="12.75" x14ac:dyDescent="0.2">
      <c r="A43" s="8">
        <v>7</v>
      </c>
      <c r="B43" s="8">
        <v>7</v>
      </c>
      <c r="C43" s="8">
        <v>9</v>
      </c>
      <c r="D43" s="8">
        <v>9</v>
      </c>
      <c r="E43" s="8">
        <v>11</v>
      </c>
      <c r="F43" s="8">
        <v>11</v>
      </c>
      <c r="G43" s="8">
        <v>13</v>
      </c>
      <c r="H43" s="8">
        <v>14</v>
      </c>
      <c r="I43" s="8">
        <v>15</v>
      </c>
      <c r="J43" s="8">
        <v>15</v>
      </c>
      <c r="K43" s="8">
        <v>20</v>
      </c>
      <c r="L43" s="8">
        <v>24</v>
      </c>
      <c r="M43" s="8">
        <v>34</v>
      </c>
      <c r="N43" s="8">
        <v>38</v>
      </c>
      <c r="O43" s="8">
        <v>41</v>
      </c>
      <c r="P43" s="8">
        <v>8</v>
      </c>
      <c r="Q43" s="8">
        <v>11</v>
      </c>
      <c r="R43" s="8">
        <v>11</v>
      </c>
      <c r="S43" s="8">
        <v>11</v>
      </c>
      <c r="T43" s="8">
        <v>18</v>
      </c>
      <c r="U43" s="8">
        <v>17</v>
      </c>
      <c r="V43" s="8">
        <v>17</v>
      </c>
      <c r="W43" s="8">
        <v>17</v>
      </c>
      <c r="X43" s="8">
        <v>23</v>
      </c>
      <c r="Y43" s="8">
        <v>30</v>
      </c>
    </row>
    <row r="44" spans="1:25" ht="12.75" x14ac:dyDescent="0.2">
      <c r="A44" s="8">
        <v>4</v>
      </c>
      <c r="B44" s="8">
        <v>6</v>
      </c>
      <c r="C44" s="8">
        <v>6</v>
      </c>
      <c r="D44" s="8">
        <v>6</v>
      </c>
      <c r="E44" s="8">
        <v>8</v>
      </c>
      <c r="F44" s="8">
        <v>8</v>
      </c>
      <c r="G44" s="8">
        <v>8</v>
      </c>
      <c r="H44" s="8">
        <v>8</v>
      </c>
      <c r="I44" s="8">
        <v>10</v>
      </c>
      <c r="J44" s="8">
        <v>13</v>
      </c>
      <c r="K44" s="8">
        <v>19</v>
      </c>
      <c r="L44" s="8">
        <v>23</v>
      </c>
      <c r="M44" s="8">
        <v>28</v>
      </c>
      <c r="N44" s="8">
        <v>35</v>
      </c>
      <c r="O44" s="8">
        <v>37</v>
      </c>
      <c r="P44" s="8">
        <v>4</v>
      </c>
      <c r="Q44" s="8">
        <v>4</v>
      </c>
      <c r="R44" s="8">
        <v>5</v>
      </c>
      <c r="S44" s="8">
        <v>6</v>
      </c>
      <c r="T44" s="8">
        <v>7</v>
      </c>
      <c r="U44" s="8">
        <v>10</v>
      </c>
      <c r="V44" s="8">
        <v>10</v>
      </c>
      <c r="W44" s="8">
        <v>13</v>
      </c>
      <c r="X44" s="8">
        <v>15</v>
      </c>
      <c r="Y44" s="8">
        <v>37</v>
      </c>
    </row>
    <row r="45" spans="1:25" ht="12.75" x14ac:dyDescent="0.2">
      <c r="A45" s="8">
        <v>5</v>
      </c>
      <c r="B45" s="8">
        <v>8</v>
      </c>
      <c r="C45" s="8">
        <v>8</v>
      </c>
      <c r="D45" s="8">
        <v>8</v>
      </c>
      <c r="E45" s="8">
        <v>8</v>
      </c>
      <c r="F45" s="8">
        <v>8</v>
      </c>
      <c r="G45" s="8">
        <v>10</v>
      </c>
      <c r="H45" s="8">
        <v>12</v>
      </c>
      <c r="I45" s="8">
        <v>12</v>
      </c>
      <c r="J45" s="8">
        <v>14</v>
      </c>
      <c r="K45" s="8">
        <v>19</v>
      </c>
      <c r="L45" s="8">
        <v>24</v>
      </c>
      <c r="M45" s="8">
        <v>24</v>
      </c>
      <c r="N45" s="8">
        <v>31</v>
      </c>
      <c r="O45" s="8">
        <v>38</v>
      </c>
      <c r="P45" s="8">
        <v>2</v>
      </c>
      <c r="Q45" s="8">
        <v>5</v>
      </c>
      <c r="R45" s="8">
        <v>5</v>
      </c>
      <c r="S45" s="8">
        <v>9</v>
      </c>
      <c r="T45" s="8">
        <v>10</v>
      </c>
      <c r="U45" s="8">
        <v>9</v>
      </c>
      <c r="V45" s="8">
        <v>9</v>
      </c>
      <c r="W45" s="8">
        <v>15</v>
      </c>
      <c r="X45" s="8">
        <v>11</v>
      </c>
      <c r="Y45" s="8">
        <v>33</v>
      </c>
    </row>
    <row r="46" spans="1:25" ht="12.75" x14ac:dyDescent="0.2">
      <c r="A46" s="8">
        <v>4</v>
      </c>
      <c r="B46" s="8">
        <v>5</v>
      </c>
      <c r="C46" s="8">
        <v>5</v>
      </c>
      <c r="D46" s="8">
        <v>7</v>
      </c>
      <c r="E46" s="8">
        <v>8</v>
      </c>
      <c r="F46" s="8">
        <v>10</v>
      </c>
      <c r="G46" s="8">
        <v>11</v>
      </c>
      <c r="H46" s="8">
        <v>12</v>
      </c>
      <c r="I46" s="8">
        <v>14</v>
      </c>
      <c r="J46" s="8">
        <v>18</v>
      </c>
      <c r="K46" s="8">
        <v>18</v>
      </c>
      <c r="L46" s="8">
        <v>23</v>
      </c>
      <c r="M46" s="8">
        <v>32</v>
      </c>
      <c r="N46" s="8">
        <v>36</v>
      </c>
      <c r="O46" s="8">
        <v>39</v>
      </c>
      <c r="P46" s="8">
        <v>7</v>
      </c>
      <c r="Q46" s="8">
        <v>9</v>
      </c>
      <c r="R46" s="8">
        <v>11</v>
      </c>
      <c r="S46" s="8">
        <v>14</v>
      </c>
      <c r="T46" s="8">
        <v>14</v>
      </c>
      <c r="U46" s="8">
        <v>15</v>
      </c>
      <c r="V46" s="8">
        <v>15</v>
      </c>
      <c r="W46" s="8">
        <v>18</v>
      </c>
      <c r="X46" s="8">
        <v>25</v>
      </c>
      <c r="Y46" s="8">
        <v>31</v>
      </c>
    </row>
    <row r="47" spans="1:25" ht="12.75" x14ac:dyDescent="0.2">
      <c r="A47" s="8">
        <v>4</v>
      </c>
      <c r="B47" s="8">
        <v>5</v>
      </c>
      <c r="C47" s="8">
        <v>5</v>
      </c>
      <c r="D47" s="8">
        <v>6</v>
      </c>
      <c r="E47" s="8">
        <v>7</v>
      </c>
      <c r="F47" s="8">
        <v>7</v>
      </c>
      <c r="G47" s="8">
        <v>8</v>
      </c>
      <c r="H47" s="8">
        <v>8</v>
      </c>
      <c r="I47" s="8">
        <v>10</v>
      </c>
      <c r="J47" s="8">
        <v>11</v>
      </c>
      <c r="K47" s="8">
        <v>18</v>
      </c>
      <c r="L47" s="8">
        <v>23</v>
      </c>
      <c r="M47" s="8">
        <v>30</v>
      </c>
      <c r="N47" s="8">
        <v>36</v>
      </c>
      <c r="O47" s="8">
        <v>37</v>
      </c>
      <c r="P47" s="8">
        <v>4</v>
      </c>
      <c r="Q47" s="8">
        <v>5</v>
      </c>
      <c r="R47" s="8">
        <v>6</v>
      </c>
      <c r="S47" s="8">
        <v>10</v>
      </c>
      <c r="T47" s="8">
        <v>10</v>
      </c>
      <c r="U47" s="8">
        <v>12</v>
      </c>
      <c r="V47" s="8">
        <v>12</v>
      </c>
      <c r="W47" s="8">
        <v>13</v>
      </c>
      <c r="X47" s="8">
        <v>17</v>
      </c>
      <c r="Y47" s="8">
        <v>34</v>
      </c>
    </row>
    <row r="48" spans="1:25" ht="12.75" x14ac:dyDescent="0.2">
      <c r="A48" s="8">
        <v>4</v>
      </c>
      <c r="B48" s="8">
        <v>6</v>
      </c>
      <c r="C48" s="8">
        <v>6</v>
      </c>
      <c r="D48" s="8">
        <v>6</v>
      </c>
      <c r="E48" s="8">
        <v>6</v>
      </c>
      <c r="F48" s="8">
        <v>8</v>
      </c>
      <c r="G48" s="8">
        <v>8</v>
      </c>
      <c r="H48" s="8">
        <v>8</v>
      </c>
      <c r="I48" s="8">
        <v>8</v>
      </c>
      <c r="J48" s="8">
        <v>11</v>
      </c>
      <c r="K48" s="8">
        <v>19</v>
      </c>
      <c r="L48" s="8">
        <v>23</v>
      </c>
      <c r="M48" s="8">
        <v>30</v>
      </c>
      <c r="N48" s="8">
        <v>37</v>
      </c>
      <c r="O48" s="8">
        <v>37</v>
      </c>
      <c r="P48" s="8">
        <v>4</v>
      </c>
      <c r="Q48" s="8">
        <v>5</v>
      </c>
      <c r="R48" s="8">
        <v>6</v>
      </c>
      <c r="S48" s="8">
        <v>10</v>
      </c>
      <c r="T48" s="8">
        <v>10</v>
      </c>
      <c r="U48" s="8">
        <v>12</v>
      </c>
      <c r="V48" s="8">
        <v>12</v>
      </c>
      <c r="W48" s="8">
        <v>13</v>
      </c>
      <c r="X48" s="8">
        <v>17</v>
      </c>
      <c r="Y48" s="8">
        <v>35</v>
      </c>
    </row>
    <row r="49" spans="1:25" ht="12.75" x14ac:dyDescent="0.2">
      <c r="A49" s="8">
        <v>5</v>
      </c>
      <c r="B49" s="8">
        <v>6</v>
      </c>
      <c r="C49" s="8">
        <v>6</v>
      </c>
      <c r="D49" s="8">
        <v>6</v>
      </c>
      <c r="E49" s="8">
        <v>8</v>
      </c>
      <c r="F49" s="8">
        <v>8</v>
      </c>
      <c r="G49" s="8">
        <v>8</v>
      </c>
      <c r="H49" s="8">
        <v>9</v>
      </c>
      <c r="I49" s="8">
        <v>10</v>
      </c>
      <c r="J49" s="8">
        <v>15</v>
      </c>
      <c r="K49" s="8">
        <v>19</v>
      </c>
      <c r="L49" s="8">
        <v>23</v>
      </c>
      <c r="M49" s="8">
        <v>30</v>
      </c>
      <c r="N49" s="8">
        <v>37</v>
      </c>
      <c r="O49" s="8">
        <v>37</v>
      </c>
      <c r="P49" s="8">
        <v>4</v>
      </c>
      <c r="Q49" s="8">
        <v>4</v>
      </c>
      <c r="R49" s="8">
        <v>7</v>
      </c>
      <c r="S49" s="8">
        <v>9</v>
      </c>
      <c r="T49" s="8">
        <v>10</v>
      </c>
      <c r="U49" s="8">
        <v>12</v>
      </c>
      <c r="V49" s="8">
        <v>12</v>
      </c>
      <c r="W49" s="8">
        <v>14</v>
      </c>
      <c r="X49" s="8">
        <v>17</v>
      </c>
      <c r="Y49" s="8">
        <v>35</v>
      </c>
    </row>
    <row r="50" spans="1:25" ht="12.75" x14ac:dyDescent="0.2">
      <c r="A50" s="8">
        <v>7</v>
      </c>
      <c r="B50" s="8">
        <v>8</v>
      </c>
      <c r="C50" s="8">
        <v>8</v>
      </c>
      <c r="D50" s="8">
        <v>10</v>
      </c>
      <c r="E50" s="8">
        <v>10</v>
      </c>
      <c r="F50" s="8">
        <v>10</v>
      </c>
      <c r="G50" s="8">
        <v>12</v>
      </c>
      <c r="H50" s="8">
        <v>12</v>
      </c>
      <c r="I50" s="8">
        <v>16</v>
      </c>
      <c r="J50" s="8">
        <v>16</v>
      </c>
      <c r="K50" s="8">
        <v>21</v>
      </c>
      <c r="L50" s="8">
        <v>25</v>
      </c>
      <c r="M50" s="8">
        <v>35</v>
      </c>
      <c r="N50" s="8">
        <v>38</v>
      </c>
      <c r="O50" s="8">
        <v>42</v>
      </c>
      <c r="P50" s="8">
        <v>8</v>
      </c>
      <c r="Q50" s="8">
        <v>10</v>
      </c>
      <c r="R50" s="8">
        <v>10</v>
      </c>
      <c r="S50" s="8">
        <v>12</v>
      </c>
      <c r="T50" s="8">
        <v>15</v>
      </c>
      <c r="U50" s="8">
        <v>15</v>
      </c>
      <c r="V50" s="8">
        <v>15</v>
      </c>
      <c r="W50" s="8">
        <v>16</v>
      </c>
      <c r="X50" s="8">
        <v>25</v>
      </c>
      <c r="Y50" s="8">
        <v>32</v>
      </c>
    </row>
    <row r="51" spans="1:25" ht="12.75" x14ac:dyDescent="0.2">
      <c r="A51" s="8">
        <v>5</v>
      </c>
      <c r="B51" s="8">
        <v>6</v>
      </c>
      <c r="C51" s="8">
        <v>6</v>
      </c>
      <c r="D51" s="8">
        <v>6</v>
      </c>
      <c r="E51" s="8">
        <v>8</v>
      </c>
      <c r="F51" s="8">
        <v>8</v>
      </c>
      <c r="G51" s="8">
        <v>8</v>
      </c>
      <c r="H51" s="8">
        <v>9</v>
      </c>
      <c r="I51" s="8">
        <v>10</v>
      </c>
      <c r="J51" s="8">
        <v>13</v>
      </c>
      <c r="K51" s="8">
        <v>19</v>
      </c>
      <c r="L51" s="8">
        <v>23</v>
      </c>
      <c r="M51" s="8">
        <v>28</v>
      </c>
      <c r="N51" s="8">
        <v>35</v>
      </c>
      <c r="O51" s="8">
        <v>37</v>
      </c>
      <c r="P51" s="8">
        <v>4</v>
      </c>
      <c r="Q51" s="8">
        <v>4</v>
      </c>
      <c r="R51" s="8">
        <v>5</v>
      </c>
      <c r="S51" s="8">
        <v>7</v>
      </c>
      <c r="T51" s="8">
        <v>7</v>
      </c>
      <c r="U51" s="8">
        <v>10</v>
      </c>
      <c r="V51" s="8">
        <v>10</v>
      </c>
      <c r="W51" s="8">
        <v>13</v>
      </c>
      <c r="X51" s="8">
        <v>15</v>
      </c>
      <c r="Y51" s="8">
        <v>37</v>
      </c>
    </row>
    <row r="52" spans="1:25" ht="12.75" x14ac:dyDescent="0.2">
      <c r="A52" s="8">
        <v>7</v>
      </c>
      <c r="B52" s="8">
        <v>8</v>
      </c>
      <c r="C52" s="8">
        <v>8</v>
      </c>
      <c r="D52" s="8">
        <v>10</v>
      </c>
      <c r="E52" s="8">
        <v>10</v>
      </c>
      <c r="F52" s="8">
        <v>10</v>
      </c>
      <c r="G52" s="8">
        <v>10</v>
      </c>
      <c r="H52" s="8">
        <v>12</v>
      </c>
      <c r="I52" s="8">
        <v>12</v>
      </c>
      <c r="J52" s="8">
        <v>16</v>
      </c>
      <c r="K52" s="8">
        <v>21</v>
      </c>
      <c r="L52" s="8">
        <v>25</v>
      </c>
      <c r="M52" s="8">
        <v>35</v>
      </c>
      <c r="N52" s="8">
        <v>38</v>
      </c>
      <c r="O52" s="8">
        <v>42</v>
      </c>
      <c r="P52" s="8">
        <v>8</v>
      </c>
      <c r="Q52" s="8">
        <v>10</v>
      </c>
      <c r="R52" s="8">
        <v>12</v>
      </c>
      <c r="S52" s="8">
        <v>15</v>
      </c>
      <c r="T52" s="8">
        <v>16</v>
      </c>
      <c r="U52" s="8">
        <v>15</v>
      </c>
      <c r="V52" s="8">
        <v>15</v>
      </c>
      <c r="W52" s="8">
        <v>16</v>
      </c>
      <c r="X52" s="8">
        <v>25</v>
      </c>
      <c r="Y52" s="8">
        <v>32</v>
      </c>
    </row>
    <row r="53" spans="1:25" ht="12.75" x14ac:dyDescent="0.2">
      <c r="A53" s="8">
        <v>5</v>
      </c>
      <c r="B53" s="8">
        <v>6</v>
      </c>
      <c r="C53" s="8">
        <v>7</v>
      </c>
      <c r="D53" s="8">
        <v>7</v>
      </c>
      <c r="E53" s="8">
        <v>7</v>
      </c>
      <c r="F53" s="8">
        <v>8</v>
      </c>
      <c r="G53" s="8">
        <v>8</v>
      </c>
      <c r="H53" s="8">
        <v>9</v>
      </c>
      <c r="I53" s="8">
        <v>9</v>
      </c>
      <c r="J53" s="8">
        <v>13</v>
      </c>
      <c r="K53" s="8">
        <v>19</v>
      </c>
      <c r="L53" s="8">
        <v>24</v>
      </c>
      <c r="M53" s="8">
        <v>28</v>
      </c>
      <c r="N53" s="8">
        <v>34</v>
      </c>
      <c r="O53" s="8">
        <v>37</v>
      </c>
      <c r="P53" s="8">
        <v>4</v>
      </c>
      <c r="Q53" s="8">
        <v>4</v>
      </c>
      <c r="R53" s="8">
        <v>6</v>
      </c>
      <c r="S53" s="8">
        <v>7</v>
      </c>
      <c r="T53" s="8">
        <v>7</v>
      </c>
      <c r="U53" s="8">
        <v>9</v>
      </c>
      <c r="V53" s="8">
        <v>9</v>
      </c>
      <c r="W53" s="8">
        <v>13</v>
      </c>
      <c r="X53" s="8">
        <v>14</v>
      </c>
      <c r="Y53" s="8">
        <v>37</v>
      </c>
    </row>
    <row r="54" spans="1:25" ht="12.75" x14ac:dyDescent="0.2">
      <c r="A54" s="8">
        <v>5</v>
      </c>
      <c r="B54" s="8">
        <v>6</v>
      </c>
      <c r="C54" s="8">
        <v>7</v>
      </c>
      <c r="D54" s="8">
        <v>7</v>
      </c>
      <c r="E54" s="8">
        <v>8</v>
      </c>
      <c r="F54" s="8">
        <v>8</v>
      </c>
      <c r="G54" s="8">
        <v>8</v>
      </c>
      <c r="H54" s="8">
        <v>9</v>
      </c>
      <c r="I54" s="8">
        <v>9</v>
      </c>
      <c r="J54" s="8">
        <v>13</v>
      </c>
      <c r="K54" s="8">
        <v>19</v>
      </c>
      <c r="L54" s="8">
        <v>24</v>
      </c>
      <c r="M54" s="8">
        <v>27</v>
      </c>
      <c r="N54" s="8">
        <v>34</v>
      </c>
      <c r="O54" s="8">
        <v>38</v>
      </c>
      <c r="P54" s="8">
        <v>3</v>
      </c>
      <c r="Q54" s="8">
        <v>7</v>
      </c>
      <c r="R54" s="8">
        <v>7</v>
      </c>
      <c r="S54" s="8">
        <v>9</v>
      </c>
      <c r="T54" s="8">
        <v>10</v>
      </c>
      <c r="U54" s="8">
        <v>9</v>
      </c>
      <c r="V54" s="8">
        <v>9</v>
      </c>
      <c r="W54" s="8">
        <v>14</v>
      </c>
      <c r="X54" s="8">
        <v>14</v>
      </c>
      <c r="Y54" s="8">
        <v>36</v>
      </c>
    </row>
    <row r="55" spans="1:25" ht="12.75" x14ac:dyDescent="0.2">
      <c r="A55" s="8">
        <v>7</v>
      </c>
      <c r="B55" s="8">
        <v>7</v>
      </c>
      <c r="C55" s="8">
        <v>8</v>
      </c>
      <c r="D55" s="8">
        <v>9</v>
      </c>
      <c r="E55" s="8">
        <v>9</v>
      </c>
      <c r="F55" s="8">
        <v>9</v>
      </c>
      <c r="G55" s="8">
        <v>9</v>
      </c>
      <c r="H55" s="8">
        <v>10</v>
      </c>
      <c r="I55" s="8">
        <v>10</v>
      </c>
      <c r="J55" s="8">
        <v>12</v>
      </c>
      <c r="K55" s="8">
        <v>20</v>
      </c>
      <c r="L55" s="8">
        <v>25</v>
      </c>
      <c r="M55" s="8">
        <v>26</v>
      </c>
      <c r="N55" s="8">
        <v>33</v>
      </c>
      <c r="O55" s="8">
        <v>37</v>
      </c>
      <c r="P55" s="8">
        <v>2</v>
      </c>
      <c r="Q55" s="8">
        <v>6</v>
      </c>
      <c r="R55" s="8">
        <v>6</v>
      </c>
      <c r="S55" s="8">
        <v>8</v>
      </c>
      <c r="T55" s="8">
        <v>10</v>
      </c>
      <c r="U55" s="8">
        <v>8</v>
      </c>
      <c r="V55" s="8">
        <v>8</v>
      </c>
      <c r="W55" s="8">
        <v>14</v>
      </c>
      <c r="X55" s="8">
        <v>13</v>
      </c>
      <c r="Y55" s="8">
        <v>36</v>
      </c>
    </row>
    <row r="56" spans="1:25" ht="12.75" x14ac:dyDescent="0.2">
      <c r="A56" s="8">
        <v>11</v>
      </c>
      <c r="B56" s="8">
        <v>12</v>
      </c>
      <c r="C56" s="8">
        <v>12</v>
      </c>
      <c r="D56" s="8">
        <v>13</v>
      </c>
      <c r="E56" s="8">
        <v>13</v>
      </c>
      <c r="F56" s="8">
        <v>13</v>
      </c>
      <c r="G56" s="8">
        <v>13</v>
      </c>
      <c r="H56" s="8">
        <v>13</v>
      </c>
      <c r="I56" s="8">
        <v>16</v>
      </c>
      <c r="J56" s="8">
        <v>16</v>
      </c>
      <c r="K56" s="8">
        <v>23</v>
      </c>
      <c r="L56" s="8">
        <v>28</v>
      </c>
      <c r="M56" s="8">
        <v>36</v>
      </c>
      <c r="N56" s="8">
        <v>40</v>
      </c>
      <c r="O56" s="8">
        <v>43</v>
      </c>
      <c r="P56" s="8">
        <v>11</v>
      </c>
      <c r="Q56" s="8">
        <v>11</v>
      </c>
      <c r="R56" s="8">
        <v>12</v>
      </c>
      <c r="S56" s="8">
        <v>12</v>
      </c>
      <c r="T56" s="8">
        <v>13</v>
      </c>
      <c r="U56" s="8">
        <v>15</v>
      </c>
      <c r="V56" s="8">
        <v>16</v>
      </c>
      <c r="W56" s="8">
        <v>16</v>
      </c>
      <c r="X56" s="8">
        <v>26</v>
      </c>
      <c r="Y56" s="8">
        <v>34</v>
      </c>
    </row>
    <row r="57" spans="1:25" ht="12.75" x14ac:dyDescent="0.2">
      <c r="A57" s="8">
        <v>5</v>
      </c>
      <c r="B57" s="8">
        <v>6</v>
      </c>
      <c r="C57" s="8">
        <v>7</v>
      </c>
      <c r="D57" s="8">
        <v>7</v>
      </c>
      <c r="E57" s="8">
        <v>8</v>
      </c>
      <c r="F57" s="8">
        <v>8</v>
      </c>
      <c r="G57" s="8">
        <v>9</v>
      </c>
      <c r="H57" s="8">
        <v>9</v>
      </c>
      <c r="I57" s="8">
        <v>10</v>
      </c>
      <c r="J57" s="8">
        <v>15</v>
      </c>
      <c r="K57" s="8">
        <v>19</v>
      </c>
      <c r="L57" s="8">
        <v>24</v>
      </c>
      <c r="M57" s="8">
        <v>29</v>
      </c>
      <c r="N57" s="8">
        <v>36</v>
      </c>
      <c r="O57" s="8">
        <v>37</v>
      </c>
      <c r="P57" s="8">
        <v>4</v>
      </c>
      <c r="Q57" s="8">
        <v>5</v>
      </c>
      <c r="R57" s="8">
        <v>7</v>
      </c>
      <c r="S57" s="8">
        <v>9</v>
      </c>
      <c r="T57" s="8">
        <v>9</v>
      </c>
      <c r="U57" s="8">
        <v>11</v>
      </c>
      <c r="V57" s="8">
        <v>12</v>
      </c>
      <c r="W57" s="8">
        <v>14</v>
      </c>
      <c r="X57" s="8">
        <v>16</v>
      </c>
      <c r="Y57" s="8">
        <v>35</v>
      </c>
    </row>
    <row r="58" spans="1:25" ht="12.75" x14ac:dyDescent="0.2">
      <c r="A58" s="8">
        <v>5</v>
      </c>
      <c r="B58" s="8">
        <v>6</v>
      </c>
      <c r="C58" s="8">
        <v>7</v>
      </c>
      <c r="D58" s="8">
        <v>7</v>
      </c>
      <c r="E58" s="8">
        <v>8</v>
      </c>
      <c r="F58" s="8">
        <v>8</v>
      </c>
      <c r="G58" s="8">
        <v>9</v>
      </c>
      <c r="H58" s="8">
        <v>9</v>
      </c>
      <c r="I58" s="8">
        <v>10</v>
      </c>
      <c r="J58" s="8">
        <v>15</v>
      </c>
      <c r="K58" s="8">
        <v>19</v>
      </c>
      <c r="L58" s="8">
        <v>24</v>
      </c>
      <c r="M58" s="8">
        <v>29</v>
      </c>
      <c r="N58" s="8">
        <v>36</v>
      </c>
      <c r="O58" s="8">
        <v>37</v>
      </c>
      <c r="P58" s="8">
        <v>4</v>
      </c>
      <c r="Q58" s="8">
        <v>5</v>
      </c>
      <c r="R58" s="8">
        <v>7</v>
      </c>
      <c r="S58" s="8">
        <v>9</v>
      </c>
      <c r="T58" s="8">
        <v>9</v>
      </c>
      <c r="U58" s="8">
        <v>11</v>
      </c>
      <c r="V58" s="8">
        <v>11</v>
      </c>
      <c r="W58" s="8">
        <v>14</v>
      </c>
      <c r="X58" s="8">
        <v>16</v>
      </c>
      <c r="Y58" s="8">
        <v>38</v>
      </c>
    </row>
    <row r="59" spans="1:25" ht="12.75" x14ac:dyDescent="0.2">
      <c r="A59" s="8">
        <v>5</v>
      </c>
      <c r="B59" s="8">
        <v>7</v>
      </c>
      <c r="C59" s="8">
        <v>7</v>
      </c>
      <c r="D59" s="8">
        <v>7</v>
      </c>
      <c r="E59" s="8">
        <v>8</v>
      </c>
      <c r="F59" s="8">
        <v>9</v>
      </c>
      <c r="G59" s="8">
        <v>9</v>
      </c>
      <c r="H59" s="8">
        <v>9</v>
      </c>
      <c r="I59" s="8">
        <v>10</v>
      </c>
      <c r="J59" s="8">
        <v>15</v>
      </c>
      <c r="K59" s="8">
        <v>19</v>
      </c>
      <c r="L59" s="8">
        <v>24</v>
      </c>
      <c r="M59" s="8">
        <v>29</v>
      </c>
      <c r="N59" s="8">
        <v>36</v>
      </c>
      <c r="O59" s="8">
        <v>38</v>
      </c>
      <c r="P59" s="8">
        <v>4</v>
      </c>
      <c r="Q59" s="8">
        <v>5</v>
      </c>
      <c r="R59" s="8">
        <v>7</v>
      </c>
      <c r="S59" s="8">
        <v>9</v>
      </c>
      <c r="T59" s="8">
        <v>9</v>
      </c>
      <c r="U59" s="8">
        <v>11</v>
      </c>
      <c r="V59" s="8">
        <v>11</v>
      </c>
      <c r="W59" s="8">
        <v>14</v>
      </c>
      <c r="X59" s="8">
        <v>16</v>
      </c>
      <c r="Y59" s="8">
        <v>38</v>
      </c>
    </row>
    <row r="60" spans="1:25" ht="12.75" x14ac:dyDescent="0.2">
      <c r="A60" s="8">
        <v>5</v>
      </c>
      <c r="B60" s="8">
        <v>7</v>
      </c>
      <c r="C60" s="8">
        <v>7</v>
      </c>
      <c r="D60" s="8">
        <v>7</v>
      </c>
      <c r="E60" s="8">
        <v>9</v>
      </c>
      <c r="F60" s="8">
        <v>9</v>
      </c>
      <c r="G60" s="8">
        <v>9</v>
      </c>
      <c r="H60" s="8">
        <v>9</v>
      </c>
      <c r="I60" s="8">
        <v>10</v>
      </c>
      <c r="J60" s="8">
        <v>14</v>
      </c>
      <c r="K60" s="8">
        <v>20</v>
      </c>
      <c r="L60" s="8">
        <v>24</v>
      </c>
      <c r="M60" s="8">
        <v>29</v>
      </c>
      <c r="N60" s="8">
        <v>36</v>
      </c>
      <c r="O60" s="8">
        <v>38</v>
      </c>
      <c r="P60" s="8">
        <v>4</v>
      </c>
      <c r="Q60" s="8">
        <v>5</v>
      </c>
      <c r="R60" s="8">
        <v>7</v>
      </c>
      <c r="S60" s="8">
        <v>9</v>
      </c>
      <c r="T60" s="8">
        <v>9</v>
      </c>
      <c r="U60" s="8">
        <v>11</v>
      </c>
      <c r="V60" s="8">
        <v>11</v>
      </c>
      <c r="W60" s="8">
        <v>14</v>
      </c>
      <c r="X60" s="8">
        <v>16</v>
      </c>
      <c r="Y60" s="8">
        <v>38</v>
      </c>
    </row>
    <row r="61" spans="1:25" ht="12.75" x14ac:dyDescent="0.2">
      <c r="A61" s="8">
        <v>12</v>
      </c>
      <c r="B61" s="8">
        <v>12</v>
      </c>
      <c r="C61" s="8">
        <v>12</v>
      </c>
      <c r="D61" s="8">
        <v>12</v>
      </c>
      <c r="E61" s="8">
        <v>13</v>
      </c>
      <c r="F61" s="8">
        <v>13</v>
      </c>
      <c r="G61" s="8">
        <v>14</v>
      </c>
      <c r="H61" s="8">
        <v>14</v>
      </c>
      <c r="I61" s="8">
        <v>16</v>
      </c>
      <c r="J61" s="8">
        <v>16</v>
      </c>
      <c r="K61" s="8">
        <v>23</v>
      </c>
      <c r="L61" s="8">
        <v>28</v>
      </c>
      <c r="M61" s="8">
        <v>36</v>
      </c>
      <c r="N61" s="8">
        <v>40</v>
      </c>
      <c r="O61" s="8">
        <v>43</v>
      </c>
      <c r="P61" s="8">
        <v>11</v>
      </c>
      <c r="Q61" s="8">
        <v>11</v>
      </c>
      <c r="R61" s="8">
        <v>12</v>
      </c>
      <c r="S61" s="8">
        <v>12</v>
      </c>
      <c r="T61" s="8">
        <v>13</v>
      </c>
      <c r="U61" s="8">
        <v>15</v>
      </c>
      <c r="V61" s="8">
        <v>16</v>
      </c>
      <c r="W61" s="8">
        <v>16</v>
      </c>
      <c r="X61" s="8">
        <v>23</v>
      </c>
      <c r="Y61" s="8">
        <v>34</v>
      </c>
    </row>
    <row r="62" spans="1:25" ht="12.75" x14ac:dyDescent="0.2">
      <c r="A62" s="8">
        <v>6</v>
      </c>
      <c r="B62" s="8">
        <v>7</v>
      </c>
      <c r="C62" s="8">
        <v>7</v>
      </c>
      <c r="D62" s="8">
        <v>7</v>
      </c>
      <c r="E62" s="8">
        <v>9</v>
      </c>
      <c r="F62" s="8">
        <v>9</v>
      </c>
      <c r="G62" s="8">
        <v>9</v>
      </c>
      <c r="H62" s="8">
        <v>10</v>
      </c>
      <c r="I62" s="8">
        <v>13</v>
      </c>
      <c r="J62" s="8">
        <v>15</v>
      </c>
      <c r="K62" s="8">
        <v>20</v>
      </c>
      <c r="L62" s="8">
        <v>24</v>
      </c>
      <c r="M62" s="8">
        <v>33</v>
      </c>
      <c r="N62" s="8">
        <v>38</v>
      </c>
      <c r="O62" s="8">
        <v>40</v>
      </c>
      <c r="P62" s="8">
        <v>6</v>
      </c>
      <c r="Q62" s="8">
        <v>7</v>
      </c>
      <c r="R62" s="8">
        <v>7</v>
      </c>
      <c r="S62" s="8">
        <v>12</v>
      </c>
      <c r="T62" s="8">
        <v>14</v>
      </c>
      <c r="U62" s="8">
        <v>13</v>
      </c>
      <c r="V62" s="8">
        <v>13</v>
      </c>
      <c r="W62" s="8">
        <v>14</v>
      </c>
      <c r="X62" s="8">
        <v>22</v>
      </c>
      <c r="Y62" s="8">
        <v>36</v>
      </c>
    </row>
    <row r="63" spans="1:25" ht="12.75" x14ac:dyDescent="0.2">
      <c r="A63" s="8">
        <v>11</v>
      </c>
      <c r="B63" s="8">
        <v>12</v>
      </c>
      <c r="C63" s="8">
        <v>12</v>
      </c>
      <c r="D63" s="8">
        <v>13</v>
      </c>
      <c r="E63" s="8">
        <v>13</v>
      </c>
      <c r="F63" s="8">
        <v>14</v>
      </c>
      <c r="G63" s="8">
        <v>14</v>
      </c>
      <c r="H63" s="8">
        <v>15</v>
      </c>
      <c r="I63" s="8">
        <v>16</v>
      </c>
      <c r="J63" s="8">
        <v>16</v>
      </c>
      <c r="K63" s="8">
        <v>23</v>
      </c>
      <c r="L63" s="8">
        <v>28</v>
      </c>
      <c r="M63" s="8">
        <v>36</v>
      </c>
      <c r="N63" s="8">
        <v>40</v>
      </c>
      <c r="O63" s="8">
        <v>43</v>
      </c>
      <c r="P63" s="8">
        <v>9</v>
      </c>
      <c r="Q63" s="8">
        <v>10</v>
      </c>
      <c r="R63" s="8">
        <v>11</v>
      </c>
      <c r="S63" s="8">
        <v>12</v>
      </c>
      <c r="T63" s="8">
        <v>13</v>
      </c>
      <c r="U63" s="8">
        <v>15</v>
      </c>
      <c r="V63" s="8">
        <v>16</v>
      </c>
      <c r="W63" s="8">
        <v>16</v>
      </c>
      <c r="X63" s="8">
        <v>23</v>
      </c>
      <c r="Y63" s="8">
        <v>34</v>
      </c>
    </row>
    <row r="64" spans="1:25" ht="12.75" x14ac:dyDescent="0.2">
      <c r="A64" s="8">
        <v>3</v>
      </c>
      <c r="B64" s="8">
        <v>4</v>
      </c>
      <c r="C64" s="8">
        <v>4</v>
      </c>
      <c r="D64" s="8">
        <v>6</v>
      </c>
      <c r="E64" s="8">
        <v>9</v>
      </c>
      <c r="F64" s="8">
        <v>9</v>
      </c>
      <c r="G64" s="8">
        <v>10</v>
      </c>
      <c r="H64" s="8">
        <v>11</v>
      </c>
      <c r="I64" s="8">
        <v>13</v>
      </c>
      <c r="J64" s="8">
        <v>13</v>
      </c>
      <c r="K64" s="8">
        <v>17</v>
      </c>
      <c r="L64" s="8">
        <v>22</v>
      </c>
      <c r="M64" s="8">
        <v>31</v>
      </c>
      <c r="N64" s="8">
        <v>36</v>
      </c>
      <c r="O64" s="8">
        <v>38</v>
      </c>
      <c r="P64" s="8">
        <v>6</v>
      </c>
      <c r="Q64" s="8">
        <v>7</v>
      </c>
      <c r="R64" s="8">
        <v>9</v>
      </c>
      <c r="S64" s="8">
        <v>10</v>
      </c>
      <c r="T64" s="8">
        <v>13</v>
      </c>
      <c r="U64" s="8">
        <v>13</v>
      </c>
      <c r="V64" s="8">
        <v>13</v>
      </c>
      <c r="W64" s="8">
        <v>19</v>
      </c>
      <c r="X64" s="8">
        <v>24</v>
      </c>
      <c r="Y64" s="8">
        <v>33</v>
      </c>
    </row>
    <row r="65" spans="1:25" ht="12.75" x14ac:dyDescent="0.2">
      <c r="A65" s="8">
        <v>4</v>
      </c>
      <c r="B65" s="8">
        <v>5</v>
      </c>
      <c r="C65" s="8">
        <v>7</v>
      </c>
      <c r="D65" s="8">
        <v>7</v>
      </c>
      <c r="E65" s="8">
        <v>9</v>
      </c>
      <c r="F65" s="8">
        <v>9</v>
      </c>
      <c r="G65" s="8">
        <v>11</v>
      </c>
      <c r="H65" s="8">
        <v>13</v>
      </c>
      <c r="I65" s="8">
        <v>13</v>
      </c>
      <c r="J65" s="8">
        <v>17</v>
      </c>
      <c r="K65" s="8">
        <v>18</v>
      </c>
      <c r="L65" s="8">
        <v>22</v>
      </c>
      <c r="M65" s="8">
        <v>32</v>
      </c>
      <c r="N65" s="8">
        <v>36</v>
      </c>
      <c r="O65" s="8">
        <v>39</v>
      </c>
      <c r="P65" s="8">
        <v>5</v>
      </c>
      <c r="Q65" s="8">
        <v>7</v>
      </c>
      <c r="R65" s="8">
        <v>9</v>
      </c>
      <c r="S65" s="8">
        <v>11</v>
      </c>
      <c r="T65" s="8">
        <v>13</v>
      </c>
      <c r="U65" s="8">
        <v>13</v>
      </c>
      <c r="V65" s="8">
        <v>13</v>
      </c>
      <c r="W65" s="8">
        <v>19</v>
      </c>
      <c r="X65" s="8">
        <v>24</v>
      </c>
      <c r="Y65" s="8">
        <v>33</v>
      </c>
    </row>
    <row r="66" spans="1:25" ht="12.75" x14ac:dyDescent="0.2">
      <c r="A66" s="8">
        <v>4</v>
      </c>
      <c r="B66" s="8">
        <v>5</v>
      </c>
      <c r="C66" s="8">
        <v>7</v>
      </c>
      <c r="D66" s="8">
        <v>8</v>
      </c>
      <c r="E66" s="8">
        <v>10</v>
      </c>
      <c r="F66" s="8">
        <v>10</v>
      </c>
      <c r="G66" s="8">
        <v>11</v>
      </c>
      <c r="H66" s="8">
        <v>12</v>
      </c>
      <c r="I66" s="8">
        <v>14</v>
      </c>
      <c r="J66" s="8">
        <v>14</v>
      </c>
      <c r="K66" s="8">
        <v>18</v>
      </c>
      <c r="L66" s="8">
        <v>23</v>
      </c>
      <c r="M66" s="8">
        <v>32</v>
      </c>
      <c r="N66" s="8">
        <v>36</v>
      </c>
      <c r="O66" s="8">
        <v>39</v>
      </c>
      <c r="P66" s="8">
        <v>5</v>
      </c>
      <c r="Q66" s="8">
        <v>8</v>
      </c>
      <c r="R66" s="8">
        <v>10</v>
      </c>
      <c r="S66" s="8">
        <v>11</v>
      </c>
      <c r="T66" s="8">
        <v>14</v>
      </c>
      <c r="U66" s="8">
        <v>15</v>
      </c>
      <c r="V66" s="8">
        <v>15</v>
      </c>
      <c r="W66" s="8">
        <v>18</v>
      </c>
      <c r="X66" s="8">
        <v>25</v>
      </c>
      <c r="Y66" s="8">
        <v>34</v>
      </c>
    </row>
    <row r="67" spans="1:25" ht="12.75" x14ac:dyDescent="0.2">
      <c r="A67" s="8">
        <v>4</v>
      </c>
      <c r="B67" s="8">
        <v>5</v>
      </c>
      <c r="C67" s="8">
        <v>7</v>
      </c>
      <c r="D67" s="8">
        <v>8</v>
      </c>
      <c r="E67" s="8">
        <v>10</v>
      </c>
      <c r="F67" s="8">
        <v>10</v>
      </c>
      <c r="G67" s="8">
        <v>12</v>
      </c>
      <c r="H67" s="8">
        <v>13</v>
      </c>
      <c r="I67" s="8">
        <v>13</v>
      </c>
      <c r="J67" s="8">
        <v>18</v>
      </c>
      <c r="K67" s="8">
        <v>18</v>
      </c>
      <c r="L67" s="8">
        <v>23</v>
      </c>
      <c r="M67" s="8">
        <v>32</v>
      </c>
      <c r="N67" s="8">
        <v>37</v>
      </c>
      <c r="O67" s="8">
        <v>39</v>
      </c>
      <c r="P67" s="8">
        <v>5</v>
      </c>
      <c r="Q67" s="8">
        <v>8</v>
      </c>
      <c r="R67" s="8">
        <v>10</v>
      </c>
      <c r="S67" s="8">
        <v>11</v>
      </c>
      <c r="T67" s="8">
        <v>13</v>
      </c>
      <c r="U67" s="8">
        <v>14</v>
      </c>
      <c r="V67" s="8">
        <v>14</v>
      </c>
      <c r="W67" s="8">
        <v>18</v>
      </c>
      <c r="X67" s="8">
        <v>25</v>
      </c>
      <c r="Y67" s="8">
        <v>34</v>
      </c>
    </row>
    <row r="68" spans="1:25" ht="12.75" x14ac:dyDescent="0.2">
      <c r="A68" s="8">
        <v>5</v>
      </c>
      <c r="B68" s="8">
        <v>6</v>
      </c>
      <c r="C68" s="8">
        <v>6</v>
      </c>
      <c r="D68" s="8">
        <v>8</v>
      </c>
      <c r="E68" s="8">
        <v>8</v>
      </c>
      <c r="F68" s="8">
        <v>9</v>
      </c>
      <c r="G68" s="8">
        <v>11</v>
      </c>
      <c r="H68" s="8">
        <v>13</v>
      </c>
      <c r="I68" s="8">
        <v>13</v>
      </c>
      <c r="J68" s="8">
        <v>16</v>
      </c>
      <c r="K68" s="8">
        <v>19</v>
      </c>
      <c r="L68" s="8">
        <v>23</v>
      </c>
      <c r="M68" s="8">
        <v>32</v>
      </c>
      <c r="N68" s="8">
        <v>37</v>
      </c>
      <c r="O68" s="8">
        <v>38</v>
      </c>
      <c r="P68" s="8">
        <v>4</v>
      </c>
      <c r="Q68" s="8">
        <v>8</v>
      </c>
      <c r="R68" s="8">
        <v>9</v>
      </c>
      <c r="S68" s="8">
        <v>11</v>
      </c>
      <c r="T68" s="8">
        <v>13</v>
      </c>
      <c r="U68" s="8">
        <v>13</v>
      </c>
      <c r="V68" s="8">
        <v>13</v>
      </c>
      <c r="W68" s="8">
        <v>18</v>
      </c>
      <c r="X68" s="8">
        <v>24</v>
      </c>
      <c r="Y68" s="8">
        <v>35</v>
      </c>
    </row>
    <row r="69" spans="1:25" ht="12.75" x14ac:dyDescent="0.2">
      <c r="A69" s="8">
        <v>5</v>
      </c>
      <c r="B69" s="8">
        <v>7</v>
      </c>
      <c r="C69" s="8">
        <v>7</v>
      </c>
      <c r="D69" s="8">
        <v>8</v>
      </c>
      <c r="E69" s="8">
        <v>9</v>
      </c>
      <c r="F69" s="8">
        <v>9</v>
      </c>
      <c r="G69" s="8">
        <v>11</v>
      </c>
      <c r="H69" s="8">
        <v>13</v>
      </c>
      <c r="I69" s="8">
        <v>13</v>
      </c>
      <c r="J69" s="8">
        <v>16</v>
      </c>
      <c r="K69" s="8">
        <v>19</v>
      </c>
      <c r="L69" s="8">
        <v>24</v>
      </c>
      <c r="M69" s="8">
        <v>31</v>
      </c>
      <c r="N69" s="8">
        <v>37</v>
      </c>
      <c r="O69" s="8">
        <v>38</v>
      </c>
      <c r="P69" s="8">
        <v>4</v>
      </c>
      <c r="Q69" s="8">
        <v>8</v>
      </c>
      <c r="R69" s="8">
        <v>10</v>
      </c>
      <c r="S69" s="8">
        <v>12</v>
      </c>
      <c r="T69" s="8">
        <v>12</v>
      </c>
      <c r="U69" s="8">
        <v>13</v>
      </c>
      <c r="V69" s="8">
        <v>13</v>
      </c>
      <c r="W69" s="8">
        <v>17</v>
      </c>
      <c r="X69" s="8">
        <v>24</v>
      </c>
      <c r="Y69" s="8">
        <v>37</v>
      </c>
    </row>
    <row r="70" spans="1:25" ht="12.75" x14ac:dyDescent="0.2">
      <c r="A70" s="8">
        <v>6</v>
      </c>
      <c r="B70" s="8">
        <v>6</v>
      </c>
      <c r="C70" s="8">
        <v>6</v>
      </c>
      <c r="D70" s="8">
        <v>8</v>
      </c>
      <c r="E70" s="8">
        <v>9</v>
      </c>
      <c r="F70" s="8">
        <v>9</v>
      </c>
      <c r="G70" s="8">
        <v>11</v>
      </c>
      <c r="H70" s="8">
        <v>12</v>
      </c>
      <c r="I70" s="8">
        <v>12</v>
      </c>
      <c r="J70" s="8">
        <v>16</v>
      </c>
      <c r="K70" s="8">
        <v>20</v>
      </c>
      <c r="L70" s="8">
        <v>24</v>
      </c>
      <c r="M70" s="8">
        <v>31</v>
      </c>
      <c r="N70" s="8">
        <v>38</v>
      </c>
      <c r="O70" s="8">
        <v>38</v>
      </c>
      <c r="P70" s="8">
        <v>4</v>
      </c>
      <c r="Q70" s="8">
        <v>8</v>
      </c>
      <c r="R70" s="8">
        <v>10</v>
      </c>
      <c r="S70" s="8">
        <v>12</v>
      </c>
      <c r="T70" s="8">
        <v>12</v>
      </c>
      <c r="U70" s="8">
        <v>13</v>
      </c>
      <c r="V70" s="8">
        <v>13</v>
      </c>
      <c r="W70" s="8">
        <v>17</v>
      </c>
      <c r="X70" s="8">
        <v>18</v>
      </c>
      <c r="Y70" s="8">
        <v>37</v>
      </c>
    </row>
    <row r="71" spans="1:25" ht="12.75" x14ac:dyDescent="0.2">
      <c r="A71" s="8">
        <v>5</v>
      </c>
      <c r="B71" s="8">
        <v>6</v>
      </c>
      <c r="C71" s="8">
        <v>6</v>
      </c>
      <c r="D71" s="8">
        <v>8</v>
      </c>
      <c r="E71" s="8">
        <v>9</v>
      </c>
      <c r="F71" s="8">
        <v>9</v>
      </c>
      <c r="G71" s="8">
        <v>10</v>
      </c>
      <c r="H71" s="8">
        <v>12</v>
      </c>
      <c r="I71" s="8">
        <v>12</v>
      </c>
      <c r="J71" s="8">
        <v>15</v>
      </c>
      <c r="K71" s="8">
        <v>20</v>
      </c>
      <c r="L71" s="8">
        <v>24</v>
      </c>
      <c r="M71" s="8">
        <v>31</v>
      </c>
      <c r="N71" s="8">
        <v>38</v>
      </c>
      <c r="O71" s="8">
        <v>38</v>
      </c>
      <c r="P71" s="8">
        <v>4</v>
      </c>
      <c r="Q71" s="8">
        <v>7</v>
      </c>
      <c r="R71" s="8">
        <v>10</v>
      </c>
      <c r="S71" s="8">
        <v>11</v>
      </c>
      <c r="T71" s="8">
        <v>12</v>
      </c>
      <c r="U71" s="8">
        <v>12</v>
      </c>
      <c r="V71" s="8">
        <v>12</v>
      </c>
      <c r="W71" s="8">
        <v>17</v>
      </c>
      <c r="X71" s="8">
        <v>18</v>
      </c>
      <c r="Y71" s="8">
        <v>37</v>
      </c>
    </row>
    <row r="72" spans="1:25" ht="12.75" x14ac:dyDescent="0.2">
      <c r="A72" s="8">
        <v>4</v>
      </c>
      <c r="B72" s="8">
        <v>4</v>
      </c>
      <c r="C72" s="8">
        <v>6</v>
      </c>
      <c r="D72" s="8">
        <v>6</v>
      </c>
      <c r="E72" s="8">
        <v>6</v>
      </c>
      <c r="F72" s="8">
        <v>6</v>
      </c>
      <c r="G72" s="8">
        <v>6</v>
      </c>
      <c r="H72" s="8">
        <v>7</v>
      </c>
      <c r="I72" s="8">
        <v>13</v>
      </c>
      <c r="J72" s="8">
        <v>13</v>
      </c>
      <c r="K72" s="8">
        <v>17</v>
      </c>
      <c r="L72" s="8">
        <v>22</v>
      </c>
      <c r="M72" s="8">
        <v>29</v>
      </c>
      <c r="N72" s="8">
        <v>35</v>
      </c>
      <c r="O72" s="8">
        <v>36</v>
      </c>
      <c r="P72" s="8">
        <v>2</v>
      </c>
      <c r="Q72" s="8">
        <v>4</v>
      </c>
      <c r="R72" s="8">
        <v>4</v>
      </c>
      <c r="S72" s="8">
        <v>6</v>
      </c>
      <c r="T72" s="8">
        <v>7</v>
      </c>
      <c r="U72" s="8">
        <v>11</v>
      </c>
      <c r="V72" s="8">
        <v>11</v>
      </c>
      <c r="W72" s="8">
        <v>14</v>
      </c>
      <c r="X72" s="8">
        <v>16</v>
      </c>
      <c r="Y72" s="8">
        <v>34</v>
      </c>
    </row>
    <row r="73" spans="1:25" ht="12.75" x14ac:dyDescent="0.2">
      <c r="A73" s="8">
        <v>3</v>
      </c>
      <c r="B73" s="8">
        <v>4</v>
      </c>
      <c r="C73" s="8">
        <v>4</v>
      </c>
      <c r="D73" s="8">
        <v>6</v>
      </c>
      <c r="E73" s="8">
        <v>6</v>
      </c>
      <c r="F73" s="8">
        <v>6</v>
      </c>
      <c r="G73" s="8">
        <v>6</v>
      </c>
      <c r="H73" s="8">
        <v>7</v>
      </c>
      <c r="I73" s="8">
        <v>13</v>
      </c>
      <c r="J73" s="8">
        <v>13</v>
      </c>
      <c r="K73" s="8">
        <v>17</v>
      </c>
      <c r="L73" s="8">
        <v>22</v>
      </c>
      <c r="M73" s="8">
        <v>29</v>
      </c>
      <c r="N73" s="8">
        <v>35</v>
      </c>
      <c r="O73" s="8">
        <v>36</v>
      </c>
      <c r="P73" s="8">
        <v>2</v>
      </c>
      <c r="Q73" s="8">
        <v>4</v>
      </c>
      <c r="R73" s="8">
        <v>6</v>
      </c>
      <c r="S73" s="8">
        <v>7</v>
      </c>
      <c r="T73" s="8">
        <v>10</v>
      </c>
      <c r="U73" s="8">
        <v>11</v>
      </c>
      <c r="V73" s="8">
        <v>11</v>
      </c>
      <c r="W73" s="8">
        <v>14</v>
      </c>
      <c r="X73" s="8">
        <v>16</v>
      </c>
      <c r="Y73" s="8">
        <v>34</v>
      </c>
    </row>
    <row r="74" spans="1:25" ht="12.75" x14ac:dyDescent="0.2">
      <c r="A74" s="8">
        <v>4</v>
      </c>
      <c r="B74" s="8">
        <v>5</v>
      </c>
      <c r="C74" s="8">
        <v>5</v>
      </c>
      <c r="D74" s="8">
        <v>7</v>
      </c>
      <c r="E74" s="8">
        <v>7</v>
      </c>
      <c r="F74" s="8">
        <v>11</v>
      </c>
      <c r="G74" s="8">
        <v>11</v>
      </c>
      <c r="H74" s="8">
        <v>13</v>
      </c>
      <c r="I74" s="8">
        <v>13</v>
      </c>
      <c r="J74" s="8">
        <v>17</v>
      </c>
      <c r="K74" s="8">
        <v>18</v>
      </c>
      <c r="L74" s="8">
        <v>22</v>
      </c>
      <c r="M74" s="8">
        <v>32</v>
      </c>
      <c r="N74" s="8">
        <v>36</v>
      </c>
      <c r="O74" s="8">
        <v>39</v>
      </c>
      <c r="P74" s="8">
        <v>6</v>
      </c>
      <c r="Q74" s="8">
        <v>9</v>
      </c>
      <c r="R74" s="8">
        <v>9</v>
      </c>
      <c r="S74" s="8">
        <v>11</v>
      </c>
      <c r="T74" s="8">
        <v>13</v>
      </c>
      <c r="U74" s="8">
        <v>13</v>
      </c>
      <c r="V74" s="8">
        <v>13</v>
      </c>
      <c r="W74" s="8">
        <v>19</v>
      </c>
      <c r="X74" s="8">
        <v>24</v>
      </c>
      <c r="Y74" s="8">
        <v>32</v>
      </c>
    </row>
    <row r="75" spans="1:25" ht="12.75" x14ac:dyDescent="0.2">
      <c r="A75" s="8">
        <v>6</v>
      </c>
      <c r="B75" s="8">
        <v>7</v>
      </c>
      <c r="C75" s="8">
        <v>7</v>
      </c>
      <c r="D75" s="8">
        <v>9</v>
      </c>
      <c r="E75" s="8">
        <v>10</v>
      </c>
      <c r="F75" s="8">
        <v>10</v>
      </c>
      <c r="G75" s="8">
        <v>10</v>
      </c>
      <c r="H75" s="8">
        <v>12</v>
      </c>
      <c r="I75" s="8">
        <v>13</v>
      </c>
      <c r="J75" s="8">
        <v>13</v>
      </c>
      <c r="K75" s="8">
        <v>20</v>
      </c>
      <c r="L75" s="8">
        <v>24</v>
      </c>
      <c r="M75" s="8">
        <v>25</v>
      </c>
      <c r="N75" s="8">
        <v>32</v>
      </c>
      <c r="O75" s="8">
        <v>38</v>
      </c>
      <c r="P75" s="8">
        <v>1</v>
      </c>
      <c r="Q75" s="8">
        <v>6</v>
      </c>
      <c r="R75" s="8">
        <v>6</v>
      </c>
      <c r="S75" s="8">
        <v>10</v>
      </c>
      <c r="T75" s="8">
        <v>10</v>
      </c>
      <c r="U75" s="8">
        <v>8</v>
      </c>
      <c r="V75" s="8">
        <v>8</v>
      </c>
      <c r="W75" s="8">
        <v>14</v>
      </c>
      <c r="X75" s="8">
        <v>12</v>
      </c>
      <c r="Y75" s="8">
        <v>34</v>
      </c>
    </row>
    <row r="76" spans="1:25" ht="12.75" x14ac:dyDescent="0.2">
      <c r="A76" s="8">
        <v>7</v>
      </c>
      <c r="B76" s="8">
        <v>7</v>
      </c>
      <c r="C76" s="8">
        <v>7</v>
      </c>
      <c r="D76" s="8">
        <v>8</v>
      </c>
      <c r="E76" s="8">
        <v>8</v>
      </c>
      <c r="F76" s="8">
        <v>9</v>
      </c>
      <c r="G76" s="8">
        <v>9</v>
      </c>
      <c r="H76" s="8">
        <v>10</v>
      </c>
      <c r="I76" s="8">
        <v>11</v>
      </c>
      <c r="J76" s="8">
        <v>11</v>
      </c>
      <c r="K76" s="8">
        <v>21</v>
      </c>
      <c r="L76" s="8">
        <v>26</v>
      </c>
      <c r="M76" s="8">
        <v>27</v>
      </c>
      <c r="N76" s="8">
        <v>34</v>
      </c>
      <c r="O76" s="8">
        <v>39</v>
      </c>
      <c r="P76" s="8">
        <v>2</v>
      </c>
      <c r="Q76" s="8">
        <v>7</v>
      </c>
      <c r="R76" s="8">
        <v>7</v>
      </c>
      <c r="S76" s="8">
        <v>8</v>
      </c>
      <c r="T76" s="8">
        <v>9</v>
      </c>
      <c r="U76" s="8">
        <v>9</v>
      </c>
      <c r="V76" s="8">
        <v>9</v>
      </c>
      <c r="W76" s="8">
        <v>15</v>
      </c>
      <c r="X76" s="8">
        <v>14</v>
      </c>
      <c r="Y76" s="8">
        <v>36</v>
      </c>
    </row>
    <row r="77" spans="1:25" ht="12.75" x14ac:dyDescent="0.2">
      <c r="A77" s="8">
        <v>6</v>
      </c>
      <c r="B77" s="8">
        <v>7</v>
      </c>
      <c r="C77" s="8">
        <v>7</v>
      </c>
      <c r="D77" s="8">
        <v>7</v>
      </c>
      <c r="E77" s="8">
        <v>9</v>
      </c>
      <c r="F77" s="8">
        <v>9</v>
      </c>
      <c r="G77" s="8">
        <v>9</v>
      </c>
      <c r="H77" s="8">
        <v>9</v>
      </c>
      <c r="I77" s="8">
        <v>10</v>
      </c>
      <c r="J77" s="8">
        <v>14</v>
      </c>
      <c r="K77" s="8">
        <v>20</v>
      </c>
      <c r="L77" s="8">
        <v>24</v>
      </c>
      <c r="M77" s="8">
        <v>29</v>
      </c>
      <c r="N77" s="8">
        <v>36</v>
      </c>
      <c r="O77" s="8">
        <v>38</v>
      </c>
      <c r="P77" s="8">
        <v>3</v>
      </c>
      <c r="Q77" s="8">
        <v>6</v>
      </c>
      <c r="R77" s="8">
        <v>7</v>
      </c>
      <c r="S77" s="8">
        <v>8</v>
      </c>
      <c r="T77" s="8">
        <v>9</v>
      </c>
      <c r="U77" s="8">
        <v>11</v>
      </c>
      <c r="V77" s="8">
        <v>11</v>
      </c>
      <c r="W77" s="8">
        <v>14</v>
      </c>
      <c r="X77" s="8">
        <v>16</v>
      </c>
      <c r="Y77" s="8">
        <v>38</v>
      </c>
    </row>
    <row r="78" spans="1:25" ht="12.75" x14ac:dyDescent="0.2">
      <c r="A78" s="8">
        <v>6</v>
      </c>
      <c r="B78" s="8">
        <v>7</v>
      </c>
      <c r="C78" s="8">
        <v>7</v>
      </c>
      <c r="D78" s="8">
        <v>8</v>
      </c>
      <c r="E78" s="8">
        <v>9</v>
      </c>
      <c r="F78" s="8">
        <v>9</v>
      </c>
      <c r="G78" s="8">
        <v>9</v>
      </c>
      <c r="H78" s="8">
        <v>9</v>
      </c>
      <c r="I78" s="8">
        <v>10</v>
      </c>
      <c r="J78" s="8">
        <v>14</v>
      </c>
      <c r="K78" s="8">
        <v>20</v>
      </c>
      <c r="L78" s="8">
        <v>25</v>
      </c>
      <c r="M78" s="8">
        <v>29</v>
      </c>
      <c r="N78" s="8">
        <v>35</v>
      </c>
      <c r="O78" s="8">
        <v>38</v>
      </c>
      <c r="P78" s="8">
        <v>3</v>
      </c>
      <c r="Q78" s="8">
        <v>6</v>
      </c>
      <c r="R78" s="8">
        <v>8</v>
      </c>
      <c r="S78" s="8">
        <v>8</v>
      </c>
      <c r="T78" s="8">
        <v>9</v>
      </c>
      <c r="U78" s="8">
        <v>11</v>
      </c>
      <c r="V78" s="8">
        <v>11</v>
      </c>
      <c r="W78" s="8">
        <v>15</v>
      </c>
      <c r="X78" s="8">
        <v>15</v>
      </c>
      <c r="Y78" s="8">
        <v>38</v>
      </c>
    </row>
    <row r="79" spans="1:25" ht="12.75" x14ac:dyDescent="0.2">
      <c r="A79" s="8">
        <v>3</v>
      </c>
      <c r="B79" s="8">
        <v>5</v>
      </c>
      <c r="C79" s="8">
        <v>5</v>
      </c>
      <c r="D79" s="8">
        <v>6</v>
      </c>
      <c r="E79" s="8">
        <v>6</v>
      </c>
      <c r="F79" s="8">
        <v>7</v>
      </c>
      <c r="G79" s="8">
        <v>7</v>
      </c>
      <c r="H79" s="8">
        <v>9</v>
      </c>
      <c r="I79" s="8">
        <v>11</v>
      </c>
      <c r="J79" s="8">
        <v>16</v>
      </c>
      <c r="K79" s="8">
        <v>18</v>
      </c>
      <c r="L79" s="8">
        <v>22</v>
      </c>
      <c r="M79" s="8">
        <v>30</v>
      </c>
      <c r="N79" s="8">
        <v>36</v>
      </c>
      <c r="O79" s="8">
        <v>37</v>
      </c>
      <c r="P79" s="8">
        <v>3</v>
      </c>
      <c r="Q79" s="8">
        <v>5</v>
      </c>
      <c r="R79" s="8">
        <v>6</v>
      </c>
      <c r="S79" s="8">
        <v>6</v>
      </c>
      <c r="T79" s="8">
        <v>10</v>
      </c>
      <c r="U79" s="8">
        <v>12</v>
      </c>
      <c r="V79" s="8">
        <v>12</v>
      </c>
      <c r="W79" s="8">
        <v>12</v>
      </c>
      <c r="X79" s="8">
        <v>17</v>
      </c>
      <c r="Y79" s="8">
        <v>33</v>
      </c>
    </row>
    <row r="80" spans="1:25" ht="12.75" x14ac:dyDescent="0.2">
      <c r="A80" s="8">
        <v>6</v>
      </c>
      <c r="B80" s="8">
        <v>6</v>
      </c>
      <c r="C80" s="8">
        <v>6</v>
      </c>
      <c r="D80" s="8">
        <v>6</v>
      </c>
      <c r="E80" s="8">
        <v>9</v>
      </c>
      <c r="F80" s="8">
        <v>9</v>
      </c>
      <c r="G80" s="8">
        <v>9</v>
      </c>
      <c r="H80" s="8">
        <v>10</v>
      </c>
      <c r="I80" s="8">
        <v>11</v>
      </c>
      <c r="J80" s="8">
        <v>11</v>
      </c>
      <c r="K80" s="8">
        <v>23</v>
      </c>
      <c r="L80" s="8">
        <v>24</v>
      </c>
      <c r="M80" s="8">
        <v>26</v>
      </c>
      <c r="N80" s="8">
        <v>32</v>
      </c>
      <c r="O80" s="8">
        <v>40</v>
      </c>
      <c r="P80" s="8">
        <v>0</v>
      </c>
      <c r="Q80" s="8">
        <v>5</v>
      </c>
      <c r="R80" s="8">
        <v>7</v>
      </c>
      <c r="S80" s="8">
        <v>9</v>
      </c>
      <c r="T80" s="8">
        <v>9</v>
      </c>
      <c r="U80" s="8">
        <v>7</v>
      </c>
      <c r="V80" s="8">
        <v>7</v>
      </c>
      <c r="W80" s="8">
        <v>13</v>
      </c>
      <c r="X80" s="8">
        <v>12</v>
      </c>
      <c r="Y80" s="8">
        <v>35</v>
      </c>
    </row>
    <row r="81" spans="1:25" ht="12.75" x14ac:dyDescent="0.2">
      <c r="A81" s="8">
        <v>5</v>
      </c>
      <c r="B81" s="8">
        <v>6</v>
      </c>
      <c r="C81" s="8">
        <v>6</v>
      </c>
      <c r="D81" s="8">
        <v>6</v>
      </c>
      <c r="E81" s="8">
        <v>6</v>
      </c>
      <c r="F81" s="8">
        <v>8</v>
      </c>
      <c r="G81" s="8">
        <v>8</v>
      </c>
      <c r="H81" s="8">
        <v>9</v>
      </c>
      <c r="I81" s="8">
        <v>9</v>
      </c>
      <c r="J81" s="8">
        <v>12</v>
      </c>
      <c r="K81" s="8">
        <v>19</v>
      </c>
      <c r="L81" s="8">
        <v>23</v>
      </c>
      <c r="M81" s="8">
        <v>32</v>
      </c>
      <c r="N81" s="8">
        <v>37</v>
      </c>
      <c r="O81" s="8">
        <v>38</v>
      </c>
      <c r="P81" s="8">
        <v>4</v>
      </c>
      <c r="Q81" s="8">
        <v>6</v>
      </c>
      <c r="R81" s="8">
        <v>8</v>
      </c>
      <c r="S81" s="8">
        <v>8</v>
      </c>
      <c r="T81" s="8">
        <v>11</v>
      </c>
      <c r="U81" s="8">
        <v>12</v>
      </c>
      <c r="V81" s="8">
        <v>13</v>
      </c>
      <c r="W81" s="8">
        <v>13</v>
      </c>
      <c r="X81" s="8">
        <v>21</v>
      </c>
      <c r="Y81" s="8">
        <v>35</v>
      </c>
    </row>
    <row r="82" spans="1:25" ht="12.75" x14ac:dyDescent="0.2">
      <c r="A82" s="8">
        <v>5</v>
      </c>
      <c r="B82" s="8">
        <v>6</v>
      </c>
      <c r="C82" s="8">
        <v>6</v>
      </c>
      <c r="D82" s="8">
        <v>8</v>
      </c>
      <c r="E82" s="8">
        <v>8</v>
      </c>
      <c r="F82" s="8">
        <v>8</v>
      </c>
      <c r="G82" s="8">
        <v>9</v>
      </c>
      <c r="H82" s="8">
        <v>10</v>
      </c>
      <c r="I82" s="8">
        <v>12</v>
      </c>
      <c r="J82" s="8">
        <v>15</v>
      </c>
      <c r="K82" s="8">
        <v>19</v>
      </c>
      <c r="L82" s="8">
        <v>24</v>
      </c>
      <c r="M82" s="8">
        <v>30</v>
      </c>
      <c r="N82" s="8">
        <v>37</v>
      </c>
      <c r="O82" s="8">
        <v>38</v>
      </c>
      <c r="P82" s="8">
        <v>3</v>
      </c>
      <c r="Q82" s="8">
        <v>6</v>
      </c>
      <c r="R82" s="8">
        <v>9</v>
      </c>
      <c r="S82" s="8">
        <v>11</v>
      </c>
      <c r="T82" s="8">
        <v>11</v>
      </c>
      <c r="U82" s="8">
        <v>12</v>
      </c>
      <c r="V82" s="8">
        <v>12</v>
      </c>
      <c r="W82" s="8">
        <v>17</v>
      </c>
      <c r="X82" s="8">
        <v>17</v>
      </c>
      <c r="Y82" s="8">
        <v>36</v>
      </c>
    </row>
    <row r="83" spans="1:25" ht="12.75" x14ac:dyDescent="0.2">
      <c r="A83" s="8">
        <v>5</v>
      </c>
      <c r="B83" s="8">
        <v>5</v>
      </c>
      <c r="C83" s="8">
        <v>5</v>
      </c>
      <c r="D83" s="8">
        <v>7</v>
      </c>
      <c r="E83" s="8">
        <v>7</v>
      </c>
      <c r="F83" s="8">
        <v>7</v>
      </c>
      <c r="G83" s="8">
        <v>8</v>
      </c>
      <c r="H83" s="8">
        <v>8</v>
      </c>
      <c r="I83" s="8">
        <v>10</v>
      </c>
      <c r="J83" s="8">
        <v>15</v>
      </c>
      <c r="K83" s="8">
        <v>19</v>
      </c>
      <c r="L83" s="8">
        <v>23</v>
      </c>
      <c r="M83" s="8">
        <v>30</v>
      </c>
      <c r="N83" s="8">
        <v>37</v>
      </c>
      <c r="O83" s="8">
        <v>37</v>
      </c>
      <c r="P83" s="8">
        <v>3</v>
      </c>
      <c r="Q83" s="8">
        <v>6</v>
      </c>
      <c r="R83" s="8">
        <v>8</v>
      </c>
      <c r="S83" s="8">
        <v>9</v>
      </c>
      <c r="T83" s="8">
        <v>11</v>
      </c>
      <c r="U83" s="8">
        <v>12</v>
      </c>
      <c r="V83" s="8">
        <v>12</v>
      </c>
      <c r="W83" s="8">
        <v>16</v>
      </c>
      <c r="X83" s="8">
        <v>17</v>
      </c>
      <c r="Y83" s="8">
        <v>36</v>
      </c>
    </row>
    <row r="84" spans="1:25" ht="12.75" x14ac:dyDescent="0.2">
      <c r="A84" s="8">
        <v>4</v>
      </c>
      <c r="B84" s="8">
        <v>5</v>
      </c>
      <c r="C84" s="8">
        <v>5</v>
      </c>
      <c r="D84" s="8">
        <v>7</v>
      </c>
      <c r="E84" s="8">
        <v>7</v>
      </c>
      <c r="F84" s="8">
        <v>7</v>
      </c>
      <c r="G84" s="8">
        <v>8</v>
      </c>
      <c r="H84" s="8">
        <v>9</v>
      </c>
      <c r="I84" s="8">
        <v>11</v>
      </c>
      <c r="J84" s="8">
        <v>14</v>
      </c>
      <c r="K84" s="8">
        <v>19</v>
      </c>
      <c r="L84" s="8">
        <v>23</v>
      </c>
      <c r="M84" s="8">
        <v>30</v>
      </c>
      <c r="N84" s="8">
        <v>36</v>
      </c>
      <c r="O84" s="8">
        <v>37</v>
      </c>
      <c r="P84" s="8">
        <v>2</v>
      </c>
      <c r="Q84" s="8">
        <v>6</v>
      </c>
      <c r="R84" s="8">
        <v>7</v>
      </c>
      <c r="S84" s="8">
        <v>9</v>
      </c>
      <c r="T84" s="8">
        <v>11</v>
      </c>
      <c r="U84" s="8">
        <v>11</v>
      </c>
      <c r="V84" s="8">
        <v>11</v>
      </c>
      <c r="W84" s="8">
        <v>16</v>
      </c>
      <c r="X84" s="8">
        <v>16</v>
      </c>
      <c r="Y84" s="8">
        <v>35</v>
      </c>
    </row>
    <row r="85" spans="1:25" ht="12.75" x14ac:dyDescent="0.2">
      <c r="A85" s="8">
        <v>4</v>
      </c>
      <c r="B85" s="8">
        <v>5</v>
      </c>
      <c r="C85" s="8">
        <v>5</v>
      </c>
      <c r="D85" s="8">
        <v>7</v>
      </c>
      <c r="E85" s="8">
        <v>7</v>
      </c>
      <c r="F85" s="8">
        <v>7</v>
      </c>
      <c r="G85" s="8">
        <v>8</v>
      </c>
      <c r="H85" s="8">
        <v>9</v>
      </c>
      <c r="I85" s="8">
        <v>11</v>
      </c>
      <c r="J85" s="8">
        <v>14</v>
      </c>
      <c r="K85" s="8">
        <v>18</v>
      </c>
      <c r="L85" s="8">
        <v>23</v>
      </c>
      <c r="M85" s="8">
        <v>29</v>
      </c>
      <c r="N85" s="8">
        <v>36</v>
      </c>
      <c r="O85" s="8">
        <v>37</v>
      </c>
      <c r="P85" s="8">
        <v>2</v>
      </c>
      <c r="Q85" s="8">
        <v>6</v>
      </c>
      <c r="R85" s="8">
        <v>7</v>
      </c>
      <c r="S85" s="8">
        <v>8</v>
      </c>
      <c r="T85" s="8">
        <v>10</v>
      </c>
      <c r="U85" s="8">
        <v>11</v>
      </c>
      <c r="V85" s="8">
        <v>11</v>
      </c>
      <c r="W85" s="8">
        <v>16</v>
      </c>
      <c r="X85" s="8">
        <v>16</v>
      </c>
      <c r="Y85" s="8">
        <v>35</v>
      </c>
    </row>
    <row r="86" spans="1:25" ht="12.75" x14ac:dyDescent="0.2">
      <c r="A86" s="8">
        <v>3</v>
      </c>
      <c r="B86" s="8">
        <v>5</v>
      </c>
      <c r="C86" s="8">
        <v>5</v>
      </c>
      <c r="D86" s="8">
        <v>5</v>
      </c>
      <c r="E86" s="8">
        <v>5</v>
      </c>
      <c r="F86" s="8">
        <v>6</v>
      </c>
      <c r="G86" s="8">
        <v>6</v>
      </c>
      <c r="H86" s="8">
        <v>8</v>
      </c>
      <c r="I86" s="8">
        <v>13</v>
      </c>
      <c r="J86" s="8">
        <v>13</v>
      </c>
      <c r="K86" s="8">
        <v>17</v>
      </c>
      <c r="L86" s="8">
        <v>21</v>
      </c>
      <c r="M86" s="8">
        <v>29</v>
      </c>
      <c r="N86" s="8">
        <v>35</v>
      </c>
      <c r="O86" s="8">
        <v>36</v>
      </c>
      <c r="P86" s="8">
        <v>2</v>
      </c>
      <c r="Q86" s="8">
        <v>4</v>
      </c>
      <c r="R86" s="8">
        <v>6</v>
      </c>
      <c r="S86" s="8">
        <v>7</v>
      </c>
      <c r="T86" s="8">
        <v>10</v>
      </c>
      <c r="U86" s="8">
        <v>11</v>
      </c>
      <c r="V86" s="8">
        <v>11</v>
      </c>
      <c r="W86" s="8">
        <v>14</v>
      </c>
      <c r="X86" s="8">
        <v>16</v>
      </c>
      <c r="Y86" s="8">
        <v>34</v>
      </c>
    </row>
    <row r="87" spans="1:25" ht="12.75" x14ac:dyDescent="0.2">
      <c r="A87" s="8">
        <v>5</v>
      </c>
      <c r="B87" s="8">
        <v>5</v>
      </c>
      <c r="C87" s="8">
        <v>7</v>
      </c>
      <c r="D87" s="8">
        <v>7</v>
      </c>
      <c r="E87" s="8">
        <v>7</v>
      </c>
      <c r="F87" s="8">
        <v>7</v>
      </c>
      <c r="G87" s="8">
        <v>8</v>
      </c>
      <c r="H87" s="8">
        <v>9</v>
      </c>
      <c r="I87" s="8">
        <v>11</v>
      </c>
      <c r="J87" s="8">
        <v>14</v>
      </c>
      <c r="K87" s="8">
        <v>18</v>
      </c>
      <c r="L87" s="8">
        <v>23</v>
      </c>
      <c r="M87" s="8">
        <v>29</v>
      </c>
      <c r="N87" s="8">
        <v>36</v>
      </c>
      <c r="O87" s="8">
        <v>36</v>
      </c>
      <c r="P87" s="8">
        <v>2</v>
      </c>
      <c r="Q87" s="8">
        <v>5</v>
      </c>
      <c r="R87" s="8">
        <v>7</v>
      </c>
      <c r="S87" s="8">
        <v>8</v>
      </c>
      <c r="T87" s="8">
        <v>10</v>
      </c>
      <c r="U87" s="8">
        <v>11</v>
      </c>
      <c r="V87" s="8">
        <v>11</v>
      </c>
      <c r="W87" s="8">
        <v>15</v>
      </c>
      <c r="X87" s="8">
        <v>16</v>
      </c>
      <c r="Y87" s="8">
        <v>35</v>
      </c>
    </row>
    <row r="88" spans="1:25" ht="12.75" x14ac:dyDescent="0.2">
      <c r="A88" s="8">
        <v>7</v>
      </c>
      <c r="B88" s="8">
        <v>7</v>
      </c>
      <c r="C88" s="8">
        <v>7</v>
      </c>
      <c r="D88" s="8">
        <v>9</v>
      </c>
      <c r="E88" s="8">
        <v>10</v>
      </c>
      <c r="F88" s="8">
        <v>10</v>
      </c>
      <c r="G88" s="8">
        <v>10</v>
      </c>
      <c r="H88" s="8">
        <v>10</v>
      </c>
      <c r="I88" s="8">
        <v>11</v>
      </c>
      <c r="J88" s="8">
        <v>11</v>
      </c>
      <c r="K88" s="8">
        <v>22</v>
      </c>
      <c r="L88" s="8">
        <v>25</v>
      </c>
      <c r="M88" s="8">
        <v>27</v>
      </c>
      <c r="N88" s="8">
        <v>34</v>
      </c>
      <c r="O88" s="8">
        <v>39</v>
      </c>
      <c r="P88" s="8">
        <v>1</v>
      </c>
      <c r="Q88" s="8">
        <v>6</v>
      </c>
      <c r="R88" s="8">
        <v>8</v>
      </c>
      <c r="S88" s="8">
        <v>8</v>
      </c>
      <c r="T88" s="8">
        <v>9</v>
      </c>
      <c r="U88" s="8">
        <v>9</v>
      </c>
      <c r="V88" s="8">
        <v>9</v>
      </c>
      <c r="W88" s="8">
        <v>15</v>
      </c>
      <c r="X88" s="8">
        <v>14</v>
      </c>
      <c r="Y88" s="8">
        <v>36</v>
      </c>
    </row>
    <row r="89" spans="1:25" ht="12.75" x14ac:dyDescent="0.2">
      <c r="A89" s="8">
        <v>6</v>
      </c>
      <c r="B89" s="8">
        <v>8</v>
      </c>
      <c r="C89" s="8">
        <v>8</v>
      </c>
      <c r="D89" s="8">
        <v>8</v>
      </c>
      <c r="E89" s="8">
        <v>9</v>
      </c>
      <c r="F89" s="8">
        <v>10</v>
      </c>
      <c r="G89" s="8">
        <v>10</v>
      </c>
      <c r="H89" s="8">
        <v>10</v>
      </c>
      <c r="I89" s="8">
        <v>10</v>
      </c>
      <c r="J89" s="8">
        <v>14</v>
      </c>
      <c r="K89" s="8">
        <v>21</v>
      </c>
      <c r="L89" s="8">
        <v>25</v>
      </c>
      <c r="M89" s="8">
        <v>29</v>
      </c>
      <c r="N89" s="8">
        <v>35</v>
      </c>
      <c r="O89" s="8">
        <v>38</v>
      </c>
      <c r="P89" s="8">
        <v>3</v>
      </c>
      <c r="Q89" s="8">
        <v>6</v>
      </c>
      <c r="R89" s="8">
        <v>8</v>
      </c>
      <c r="S89" s="8">
        <v>8</v>
      </c>
      <c r="T89" s="8">
        <v>12</v>
      </c>
      <c r="U89" s="8">
        <v>11</v>
      </c>
      <c r="V89" s="8">
        <v>11</v>
      </c>
      <c r="W89" s="8">
        <v>15</v>
      </c>
      <c r="X89" s="8">
        <v>15</v>
      </c>
      <c r="Y89" s="8">
        <v>38</v>
      </c>
    </row>
    <row r="90" spans="1:25" ht="12.75" x14ac:dyDescent="0.2">
      <c r="A90" s="8">
        <v>7</v>
      </c>
      <c r="B90" s="8">
        <v>7</v>
      </c>
      <c r="C90" s="8">
        <v>7</v>
      </c>
      <c r="D90" s="8">
        <v>9</v>
      </c>
      <c r="E90" s="8">
        <v>10</v>
      </c>
      <c r="F90" s="8">
        <v>10</v>
      </c>
      <c r="G90" s="8">
        <v>10</v>
      </c>
      <c r="H90" s="8">
        <v>10</v>
      </c>
      <c r="I90" s="8">
        <v>11</v>
      </c>
      <c r="J90" s="8">
        <v>11</v>
      </c>
      <c r="K90" s="8">
        <v>22</v>
      </c>
      <c r="L90" s="8">
        <v>25</v>
      </c>
      <c r="M90" s="8">
        <v>27</v>
      </c>
      <c r="N90" s="8">
        <v>33</v>
      </c>
      <c r="O90" s="8">
        <v>39</v>
      </c>
      <c r="P90" s="8">
        <v>1</v>
      </c>
      <c r="Q90" s="8">
        <v>6</v>
      </c>
      <c r="R90" s="8">
        <v>8</v>
      </c>
      <c r="S90" s="8">
        <v>8</v>
      </c>
      <c r="T90" s="8">
        <v>10</v>
      </c>
      <c r="U90" s="8">
        <v>9</v>
      </c>
      <c r="V90" s="8">
        <v>9</v>
      </c>
      <c r="W90" s="8">
        <v>15</v>
      </c>
      <c r="X90" s="8">
        <v>13</v>
      </c>
      <c r="Y90" s="8">
        <v>36</v>
      </c>
    </row>
    <row r="91" spans="1:25" ht="12.75" x14ac:dyDescent="0.2">
      <c r="A91" s="8">
        <v>6</v>
      </c>
      <c r="B91" s="8">
        <v>8</v>
      </c>
      <c r="C91" s="8">
        <v>8</v>
      </c>
      <c r="D91" s="8">
        <v>8</v>
      </c>
      <c r="E91" s="8">
        <v>8</v>
      </c>
      <c r="F91" s="8">
        <v>8</v>
      </c>
      <c r="G91" s="8">
        <v>10</v>
      </c>
      <c r="H91" s="8">
        <v>10</v>
      </c>
      <c r="I91" s="8">
        <v>10</v>
      </c>
      <c r="J91" s="8">
        <v>10</v>
      </c>
      <c r="K91" s="8">
        <v>21</v>
      </c>
      <c r="L91" s="8">
        <v>25</v>
      </c>
      <c r="M91" s="8">
        <v>28</v>
      </c>
      <c r="N91" s="8">
        <v>35</v>
      </c>
      <c r="O91" s="8">
        <v>38</v>
      </c>
      <c r="P91" s="8">
        <v>3</v>
      </c>
      <c r="Q91" s="8">
        <v>6</v>
      </c>
      <c r="R91" s="8">
        <v>7</v>
      </c>
      <c r="S91" s="8">
        <v>7</v>
      </c>
      <c r="T91" s="8">
        <v>8</v>
      </c>
      <c r="U91" s="8">
        <v>10</v>
      </c>
      <c r="V91" s="8">
        <v>10</v>
      </c>
      <c r="W91" s="8">
        <v>15</v>
      </c>
      <c r="X91" s="8">
        <v>15</v>
      </c>
      <c r="Y91" s="8">
        <v>37</v>
      </c>
    </row>
    <row r="92" spans="1:25" ht="12.75" x14ac:dyDescent="0.2">
      <c r="A92" s="8">
        <v>6</v>
      </c>
      <c r="B92" s="8">
        <v>7</v>
      </c>
      <c r="C92" s="8">
        <v>7</v>
      </c>
      <c r="D92" s="8">
        <v>8</v>
      </c>
      <c r="E92" s="8">
        <v>8</v>
      </c>
      <c r="F92" s="8">
        <v>9</v>
      </c>
      <c r="G92" s="8">
        <v>9</v>
      </c>
      <c r="H92" s="8">
        <v>9</v>
      </c>
      <c r="I92" s="8">
        <v>10</v>
      </c>
      <c r="J92" s="8">
        <v>10</v>
      </c>
      <c r="K92" s="8">
        <v>20</v>
      </c>
      <c r="L92" s="8">
        <v>25</v>
      </c>
      <c r="M92" s="8">
        <v>28</v>
      </c>
      <c r="N92" s="8">
        <v>35</v>
      </c>
      <c r="O92" s="8">
        <v>37</v>
      </c>
      <c r="P92" s="8">
        <v>3</v>
      </c>
      <c r="Q92" s="8">
        <v>6</v>
      </c>
      <c r="R92" s="8">
        <v>6</v>
      </c>
      <c r="S92" s="8">
        <v>8</v>
      </c>
      <c r="T92" s="8">
        <v>8</v>
      </c>
      <c r="U92" s="8">
        <v>10</v>
      </c>
      <c r="V92" s="8">
        <v>10</v>
      </c>
      <c r="W92" s="8">
        <v>15</v>
      </c>
      <c r="X92" s="8">
        <v>15</v>
      </c>
      <c r="Y92" s="8">
        <v>37</v>
      </c>
    </row>
    <row r="93" spans="1:25" ht="12.75" x14ac:dyDescent="0.2">
      <c r="A93" s="8">
        <v>6</v>
      </c>
      <c r="B93" s="8">
        <v>8</v>
      </c>
      <c r="C93" s="8">
        <v>8</v>
      </c>
      <c r="D93" s="8">
        <v>8</v>
      </c>
      <c r="E93" s="8">
        <v>9</v>
      </c>
      <c r="F93" s="8">
        <v>9</v>
      </c>
      <c r="G93" s="8">
        <v>9</v>
      </c>
      <c r="H93" s="8">
        <v>10</v>
      </c>
      <c r="I93" s="8">
        <v>10</v>
      </c>
      <c r="J93" s="8">
        <v>10</v>
      </c>
      <c r="K93" s="8">
        <v>21</v>
      </c>
      <c r="L93" s="8">
        <v>25</v>
      </c>
      <c r="M93" s="8">
        <v>28</v>
      </c>
      <c r="N93" s="8">
        <v>35</v>
      </c>
      <c r="O93" s="8">
        <v>38</v>
      </c>
      <c r="P93" s="8">
        <v>3</v>
      </c>
      <c r="Q93" s="8">
        <v>6</v>
      </c>
      <c r="R93" s="8">
        <v>8</v>
      </c>
      <c r="S93" s="8">
        <v>8</v>
      </c>
      <c r="T93" s="8">
        <v>12</v>
      </c>
      <c r="U93" s="8">
        <v>10</v>
      </c>
      <c r="V93" s="8">
        <v>10</v>
      </c>
      <c r="W93" s="8">
        <v>15</v>
      </c>
      <c r="X93" s="8">
        <v>15</v>
      </c>
      <c r="Y93" s="8">
        <v>37</v>
      </c>
    </row>
    <row r="94" spans="1:25" ht="12.75" x14ac:dyDescent="0.2">
      <c r="A94" s="8">
        <v>7</v>
      </c>
      <c r="B94" s="8">
        <v>8</v>
      </c>
      <c r="C94" s="8">
        <v>8</v>
      </c>
      <c r="D94" s="8">
        <v>8</v>
      </c>
      <c r="E94" s="8">
        <v>8</v>
      </c>
      <c r="F94" s="8">
        <v>10</v>
      </c>
      <c r="G94" s="8">
        <v>10</v>
      </c>
      <c r="H94" s="8">
        <v>10</v>
      </c>
      <c r="I94" s="8">
        <v>10</v>
      </c>
      <c r="J94" s="8">
        <v>13</v>
      </c>
      <c r="K94" s="8">
        <v>21</v>
      </c>
      <c r="L94" s="8">
        <v>25</v>
      </c>
      <c r="M94" s="8">
        <v>28</v>
      </c>
      <c r="N94" s="8">
        <v>35</v>
      </c>
      <c r="O94" s="8">
        <v>38</v>
      </c>
      <c r="P94" s="8">
        <v>3</v>
      </c>
      <c r="Q94" s="8">
        <v>6</v>
      </c>
      <c r="R94" s="8">
        <v>7</v>
      </c>
      <c r="S94" s="8">
        <v>7</v>
      </c>
      <c r="T94" s="8">
        <v>8</v>
      </c>
      <c r="U94" s="8">
        <v>10</v>
      </c>
      <c r="V94" s="8">
        <v>10</v>
      </c>
      <c r="W94" s="8">
        <v>15</v>
      </c>
      <c r="X94" s="8">
        <v>15</v>
      </c>
      <c r="Y94" s="8">
        <v>37</v>
      </c>
    </row>
    <row r="95" spans="1:25" ht="12.75" x14ac:dyDescent="0.2">
      <c r="A95" s="8">
        <v>7</v>
      </c>
      <c r="B95" s="8">
        <v>8</v>
      </c>
      <c r="C95" s="8">
        <v>8</v>
      </c>
      <c r="D95" s="8">
        <v>8</v>
      </c>
      <c r="E95" s="8">
        <v>8</v>
      </c>
      <c r="F95" s="8">
        <v>8</v>
      </c>
      <c r="G95" s="8">
        <v>8</v>
      </c>
      <c r="H95" s="8">
        <v>8</v>
      </c>
      <c r="I95" s="8">
        <v>10</v>
      </c>
      <c r="J95" s="8">
        <v>11</v>
      </c>
      <c r="K95" s="8">
        <v>21</v>
      </c>
      <c r="L95" s="8">
        <v>25</v>
      </c>
      <c r="M95" s="8">
        <v>28</v>
      </c>
      <c r="N95" s="8">
        <v>35</v>
      </c>
      <c r="O95" s="8">
        <v>38</v>
      </c>
      <c r="P95" s="8">
        <v>2</v>
      </c>
      <c r="Q95" s="8">
        <v>7</v>
      </c>
      <c r="R95" s="8">
        <v>7</v>
      </c>
      <c r="S95" s="8">
        <v>7</v>
      </c>
      <c r="T95" s="8">
        <v>9</v>
      </c>
      <c r="U95" s="8">
        <v>10</v>
      </c>
      <c r="V95" s="8">
        <v>10</v>
      </c>
      <c r="W95" s="8">
        <v>16</v>
      </c>
      <c r="X95" s="8">
        <v>15</v>
      </c>
      <c r="Y95" s="8">
        <v>37</v>
      </c>
    </row>
    <row r="96" spans="1:25" ht="12.75" x14ac:dyDescent="0.2">
      <c r="A96" s="8">
        <v>6</v>
      </c>
      <c r="B96" s="8">
        <v>8</v>
      </c>
      <c r="C96" s="8">
        <v>8</v>
      </c>
      <c r="D96" s="8">
        <v>8</v>
      </c>
      <c r="E96" s="8">
        <v>8</v>
      </c>
      <c r="F96" s="8">
        <v>9</v>
      </c>
      <c r="G96" s="8">
        <v>9</v>
      </c>
      <c r="H96" s="8">
        <v>10</v>
      </c>
      <c r="I96" s="8">
        <v>11</v>
      </c>
      <c r="J96" s="8">
        <v>11</v>
      </c>
      <c r="K96" s="8">
        <v>21</v>
      </c>
      <c r="L96" s="8">
        <v>24</v>
      </c>
      <c r="M96" s="8">
        <v>26</v>
      </c>
      <c r="N96" s="8">
        <v>33</v>
      </c>
      <c r="O96" s="8">
        <v>38</v>
      </c>
      <c r="P96" s="8">
        <v>2</v>
      </c>
      <c r="Q96" s="8">
        <v>5</v>
      </c>
      <c r="R96" s="8">
        <v>6</v>
      </c>
      <c r="S96" s="8">
        <v>9</v>
      </c>
      <c r="T96" s="8">
        <v>9</v>
      </c>
      <c r="U96" s="8">
        <v>7</v>
      </c>
      <c r="V96" s="8">
        <v>7</v>
      </c>
      <c r="W96" s="8">
        <v>13</v>
      </c>
      <c r="X96" s="8">
        <v>12</v>
      </c>
      <c r="Y96" s="8">
        <v>35</v>
      </c>
    </row>
    <row r="97" spans="1:25" ht="12.75" x14ac:dyDescent="0.2">
      <c r="A97" s="8">
        <v>6</v>
      </c>
      <c r="B97" s="8">
        <v>6</v>
      </c>
      <c r="C97" s="8">
        <v>8</v>
      </c>
      <c r="D97" s="8">
        <v>8</v>
      </c>
      <c r="E97" s="8">
        <v>8</v>
      </c>
      <c r="F97" s="8">
        <v>8</v>
      </c>
      <c r="G97" s="8">
        <v>8</v>
      </c>
      <c r="H97" s="8">
        <v>11</v>
      </c>
      <c r="I97" s="8">
        <v>11</v>
      </c>
      <c r="J97" s="8">
        <v>11</v>
      </c>
      <c r="K97" s="8">
        <v>21</v>
      </c>
      <c r="L97" s="8">
        <v>24</v>
      </c>
      <c r="M97" s="8">
        <v>25</v>
      </c>
      <c r="N97" s="8">
        <v>32</v>
      </c>
      <c r="O97" s="8">
        <v>38</v>
      </c>
      <c r="P97" s="8">
        <v>1</v>
      </c>
      <c r="Q97" s="8">
        <v>5</v>
      </c>
      <c r="R97" s="8">
        <v>5</v>
      </c>
      <c r="S97" s="8">
        <v>9</v>
      </c>
      <c r="T97" s="8">
        <v>9</v>
      </c>
      <c r="U97" s="8">
        <v>7</v>
      </c>
      <c r="V97" s="8">
        <v>7</v>
      </c>
      <c r="W97" s="8">
        <v>13</v>
      </c>
      <c r="X97" s="8">
        <v>12</v>
      </c>
      <c r="Y97" s="8">
        <v>34</v>
      </c>
    </row>
    <row r="98" spans="1:25" ht="12.75" x14ac:dyDescent="0.2">
      <c r="A98" s="8">
        <v>5</v>
      </c>
      <c r="B98" s="8">
        <v>8</v>
      </c>
      <c r="C98" s="8">
        <v>8</v>
      </c>
      <c r="D98" s="8">
        <v>8</v>
      </c>
      <c r="E98" s="8">
        <v>8</v>
      </c>
      <c r="F98" s="8">
        <v>8</v>
      </c>
      <c r="G98" s="8">
        <v>10</v>
      </c>
      <c r="H98" s="8">
        <v>11</v>
      </c>
      <c r="I98" s="8">
        <v>11</v>
      </c>
      <c r="J98" s="8">
        <v>12</v>
      </c>
      <c r="K98" s="8">
        <v>22</v>
      </c>
      <c r="L98" s="8">
        <v>24</v>
      </c>
      <c r="M98" s="8">
        <v>25</v>
      </c>
      <c r="N98" s="8">
        <v>32</v>
      </c>
      <c r="O98" s="8">
        <v>39</v>
      </c>
      <c r="P98" s="8">
        <v>1</v>
      </c>
      <c r="Q98" s="8">
        <v>5</v>
      </c>
      <c r="R98" s="8">
        <v>5</v>
      </c>
      <c r="S98" s="8">
        <v>8</v>
      </c>
      <c r="T98" s="8">
        <v>9</v>
      </c>
      <c r="U98" s="8">
        <v>7</v>
      </c>
      <c r="V98" s="8">
        <v>7</v>
      </c>
      <c r="W98" s="8">
        <v>13</v>
      </c>
      <c r="X98" s="8">
        <v>12</v>
      </c>
      <c r="Y98" s="8">
        <v>34</v>
      </c>
    </row>
    <row r="99" spans="1:25" ht="12.75" x14ac:dyDescent="0.2">
      <c r="A99" s="8">
        <v>4</v>
      </c>
      <c r="B99" s="8">
        <v>4</v>
      </c>
      <c r="C99" s="8">
        <v>6</v>
      </c>
      <c r="D99" s="8">
        <v>6</v>
      </c>
      <c r="E99" s="8">
        <v>6</v>
      </c>
      <c r="F99" s="8">
        <v>7</v>
      </c>
      <c r="G99" s="8">
        <v>7</v>
      </c>
      <c r="H99" s="8">
        <v>7</v>
      </c>
      <c r="I99" s="8">
        <v>13</v>
      </c>
      <c r="J99" s="8">
        <v>13</v>
      </c>
      <c r="K99" s="8">
        <v>18</v>
      </c>
      <c r="L99" s="8">
        <v>22</v>
      </c>
      <c r="M99" s="8">
        <v>28</v>
      </c>
      <c r="N99" s="8">
        <v>35</v>
      </c>
      <c r="O99" s="8">
        <v>36</v>
      </c>
      <c r="P99" s="8">
        <v>1</v>
      </c>
      <c r="Q99" s="8">
        <v>5</v>
      </c>
      <c r="R99" s="8">
        <v>7</v>
      </c>
      <c r="S99" s="8">
        <v>7</v>
      </c>
      <c r="T99" s="8">
        <v>10</v>
      </c>
      <c r="U99" s="8">
        <v>10</v>
      </c>
      <c r="V99" s="8">
        <v>10</v>
      </c>
      <c r="W99" s="8">
        <v>15</v>
      </c>
      <c r="X99" s="8">
        <v>15</v>
      </c>
      <c r="Y99" s="8">
        <v>37</v>
      </c>
    </row>
    <row r="100" spans="1:25" ht="12.75" x14ac:dyDescent="0.2">
      <c r="A100" s="8">
        <v>4</v>
      </c>
      <c r="B100" s="8">
        <v>5</v>
      </c>
      <c r="C100" s="8">
        <v>5</v>
      </c>
      <c r="D100" s="8">
        <v>7</v>
      </c>
      <c r="E100" s="8">
        <v>7</v>
      </c>
      <c r="F100" s="8">
        <v>7</v>
      </c>
      <c r="G100" s="8">
        <v>8</v>
      </c>
      <c r="H100" s="8">
        <v>8</v>
      </c>
      <c r="I100" s="8">
        <v>12</v>
      </c>
      <c r="J100" s="8">
        <v>13</v>
      </c>
      <c r="K100" s="8">
        <v>19</v>
      </c>
      <c r="L100" s="8">
        <v>23</v>
      </c>
      <c r="M100" s="8">
        <v>28</v>
      </c>
      <c r="N100" s="8">
        <v>35</v>
      </c>
      <c r="O100" s="8">
        <v>37</v>
      </c>
      <c r="P100" s="8">
        <v>0</v>
      </c>
      <c r="Q100" s="8">
        <v>4</v>
      </c>
      <c r="R100" s="8">
        <v>6</v>
      </c>
      <c r="S100" s="8">
        <v>7</v>
      </c>
      <c r="T100" s="8">
        <v>7</v>
      </c>
      <c r="U100" s="8">
        <v>10</v>
      </c>
      <c r="V100" s="8">
        <v>10</v>
      </c>
      <c r="W100" s="8">
        <v>16</v>
      </c>
      <c r="X100" s="8">
        <v>15</v>
      </c>
      <c r="Y100" s="8">
        <v>37</v>
      </c>
    </row>
    <row r="101" spans="1:25" ht="12.75" x14ac:dyDescent="0.2">
      <c r="A101" s="8">
        <v>3</v>
      </c>
      <c r="B101" s="8">
        <v>4</v>
      </c>
      <c r="C101" s="8">
        <v>4</v>
      </c>
      <c r="D101" s="8">
        <v>6</v>
      </c>
      <c r="E101" s="8">
        <v>7</v>
      </c>
      <c r="F101" s="8">
        <v>9</v>
      </c>
      <c r="G101" s="8">
        <v>9</v>
      </c>
      <c r="H101" s="8">
        <v>13</v>
      </c>
      <c r="I101" s="8">
        <v>13</v>
      </c>
      <c r="J101" s="8">
        <v>16</v>
      </c>
      <c r="K101" s="8">
        <v>17</v>
      </c>
      <c r="L101" s="8">
        <v>22</v>
      </c>
      <c r="M101" s="8">
        <v>31</v>
      </c>
      <c r="N101" s="8">
        <v>35</v>
      </c>
      <c r="O101" s="8">
        <v>38</v>
      </c>
      <c r="P101" s="8">
        <v>5</v>
      </c>
      <c r="Q101" s="8">
        <v>7</v>
      </c>
      <c r="R101" s="8">
        <v>7</v>
      </c>
      <c r="S101" s="8">
        <v>9</v>
      </c>
      <c r="T101" s="8">
        <v>13</v>
      </c>
      <c r="U101" s="8">
        <v>13</v>
      </c>
      <c r="V101" s="8">
        <v>13</v>
      </c>
      <c r="W101" s="8">
        <v>19</v>
      </c>
      <c r="X101" s="8">
        <v>24</v>
      </c>
      <c r="Y101" s="8">
        <v>32</v>
      </c>
    </row>
    <row r="102" spans="1:25" ht="12.75" x14ac:dyDescent="0.2">
      <c r="A102" s="8">
        <v>5</v>
      </c>
      <c r="B102" s="8">
        <v>5</v>
      </c>
      <c r="C102" s="8">
        <v>5</v>
      </c>
      <c r="D102" s="8">
        <v>7</v>
      </c>
      <c r="E102" s="8">
        <v>7</v>
      </c>
      <c r="F102" s="8">
        <v>7</v>
      </c>
      <c r="G102" s="8">
        <v>8</v>
      </c>
      <c r="H102" s="8">
        <v>8</v>
      </c>
      <c r="I102" s="8">
        <v>9</v>
      </c>
      <c r="J102" s="8">
        <v>10</v>
      </c>
      <c r="K102" s="8">
        <v>19</v>
      </c>
      <c r="L102" s="8">
        <v>24</v>
      </c>
      <c r="M102" s="8">
        <v>28</v>
      </c>
      <c r="N102" s="8">
        <v>35</v>
      </c>
      <c r="O102" s="8">
        <v>37</v>
      </c>
      <c r="P102" s="8">
        <v>0</v>
      </c>
      <c r="Q102" s="8">
        <v>5</v>
      </c>
      <c r="R102" s="8">
        <v>6</v>
      </c>
      <c r="S102" s="8">
        <v>7</v>
      </c>
      <c r="T102" s="8">
        <v>7</v>
      </c>
      <c r="U102" s="8">
        <v>10</v>
      </c>
      <c r="V102" s="8">
        <v>10</v>
      </c>
      <c r="W102" s="8">
        <v>16</v>
      </c>
      <c r="X102" s="8">
        <v>15</v>
      </c>
      <c r="Y102" s="8">
        <v>37</v>
      </c>
    </row>
    <row r="103" spans="1:25" ht="12.75" x14ac:dyDescent="0.2">
      <c r="A103" s="8">
        <v>5</v>
      </c>
      <c r="B103" s="8">
        <v>5</v>
      </c>
      <c r="C103" s="8">
        <v>5</v>
      </c>
      <c r="D103" s="8">
        <v>7</v>
      </c>
      <c r="E103" s="8">
        <v>7</v>
      </c>
      <c r="F103" s="8">
        <v>7</v>
      </c>
      <c r="G103" s="8">
        <v>8</v>
      </c>
      <c r="H103" s="8">
        <v>8</v>
      </c>
      <c r="I103" s="8">
        <v>9</v>
      </c>
      <c r="J103" s="8">
        <v>11</v>
      </c>
      <c r="K103" s="8">
        <v>19</v>
      </c>
      <c r="L103" s="8">
        <v>24</v>
      </c>
      <c r="M103" s="8">
        <v>27</v>
      </c>
      <c r="N103" s="8">
        <v>34</v>
      </c>
      <c r="O103" s="8">
        <v>37</v>
      </c>
      <c r="P103" s="8">
        <v>1</v>
      </c>
      <c r="Q103" s="8">
        <v>5</v>
      </c>
      <c r="R103" s="8">
        <v>6</v>
      </c>
      <c r="S103" s="8">
        <v>6</v>
      </c>
      <c r="T103" s="8">
        <v>9</v>
      </c>
      <c r="U103" s="8">
        <v>9</v>
      </c>
      <c r="V103" s="8">
        <v>9</v>
      </c>
      <c r="W103" s="8">
        <v>16</v>
      </c>
      <c r="X103" s="8">
        <v>14</v>
      </c>
      <c r="Y103" s="8">
        <v>36</v>
      </c>
    </row>
    <row r="104" spans="1:25" ht="12.75" x14ac:dyDescent="0.2">
      <c r="A104" s="8">
        <v>5</v>
      </c>
      <c r="B104" s="8">
        <v>5</v>
      </c>
      <c r="C104" s="8">
        <v>5</v>
      </c>
      <c r="D104" s="8">
        <v>6</v>
      </c>
      <c r="E104" s="8">
        <v>6</v>
      </c>
      <c r="F104" s="8">
        <v>6</v>
      </c>
      <c r="G104" s="8">
        <v>6</v>
      </c>
      <c r="H104" s="8">
        <v>6</v>
      </c>
      <c r="I104" s="8">
        <v>12</v>
      </c>
      <c r="J104" s="8">
        <v>13</v>
      </c>
      <c r="K104" s="8">
        <v>17</v>
      </c>
      <c r="L104" s="8">
        <v>22</v>
      </c>
      <c r="M104" s="8">
        <v>29</v>
      </c>
      <c r="N104" s="8">
        <v>35</v>
      </c>
      <c r="O104" s="8">
        <v>36</v>
      </c>
      <c r="P104" s="8">
        <v>2</v>
      </c>
      <c r="Q104" s="8">
        <v>4</v>
      </c>
      <c r="R104" s="8">
        <v>5</v>
      </c>
      <c r="S104" s="8">
        <v>6</v>
      </c>
      <c r="T104" s="8">
        <v>7</v>
      </c>
      <c r="U104" s="8">
        <v>11</v>
      </c>
      <c r="V104" s="8">
        <v>11</v>
      </c>
      <c r="W104" s="8">
        <v>14</v>
      </c>
      <c r="X104" s="8">
        <v>16</v>
      </c>
      <c r="Y104" s="8">
        <v>34</v>
      </c>
    </row>
    <row r="105" spans="1:25" ht="12.75" x14ac:dyDescent="0.2">
      <c r="A105" s="8">
        <v>7</v>
      </c>
      <c r="B105" s="8">
        <v>8</v>
      </c>
      <c r="C105" s="8">
        <v>8</v>
      </c>
      <c r="D105" s="8">
        <v>8</v>
      </c>
      <c r="E105" s="8">
        <v>10</v>
      </c>
      <c r="F105" s="8">
        <v>10</v>
      </c>
      <c r="G105" s="8">
        <v>10</v>
      </c>
      <c r="H105" s="8">
        <v>10</v>
      </c>
      <c r="I105" s="8">
        <v>10</v>
      </c>
      <c r="J105" s="8">
        <v>14</v>
      </c>
      <c r="K105" s="8">
        <v>21</v>
      </c>
      <c r="L105" s="8">
        <v>26</v>
      </c>
      <c r="M105" s="8">
        <v>29</v>
      </c>
      <c r="N105" s="8">
        <v>36</v>
      </c>
      <c r="O105" s="8">
        <v>38</v>
      </c>
      <c r="P105" s="8">
        <v>4</v>
      </c>
      <c r="Q105" s="8">
        <v>7</v>
      </c>
      <c r="R105" s="8">
        <v>9</v>
      </c>
      <c r="S105" s="8">
        <v>9</v>
      </c>
      <c r="T105" s="8">
        <v>9</v>
      </c>
      <c r="U105" s="8">
        <v>11</v>
      </c>
      <c r="V105" s="8">
        <v>11</v>
      </c>
      <c r="W105" s="8">
        <v>16</v>
      </c>
      <c r="X105" s="8">
        <v>16</v>
      </c>
      <c r="Y105" s="8">
        <v>38</v>
      </c>
    </row>
    <row r="106" spans="1:25" ht="12.75" x14ac:dyDescent="0.2">
      <c r="A106" s="8">
        <v>7</v>
      </c>
      <c r="B106" s="8">
        <v>7</v>
      </c>
      <c r="C106" s="8">
        <v>7</v>
      </c>
      <c r="D106" s="8">
        <v>10</v>
      </c>
      <c r="E106" s="8">
        <v>10</v>
      </c>
      <c r="F106" s="8">
        <v>10</v>
      </c>
      <c r="G106" s="8">
        <v>10</v>
      </c>
      <c r="H106" s="8">
        <v>11</v>
      </c>
      <c r="I106" s="8">
        <v>11</v>
      </c>
      <c r="J106" s="8">
        <v>13</v>
      </c>
      <c r="K106" s="8">
        <v>22</v>
      </c>
      <c r="L106" s="8">
        <v>25</v>
      </c>
      <c r="M106" s="8">
        <v>26</v>
      </c>
      <c r="N106" s="8">
        <v>33</v>
      </c>
      <c r="O106" s="8">
        <v>39</v>
      </c>
      <c r="P106" s="8">
        <v>1</v>
      </c>
      <c r="Q106" s="8">
        <v>6</v>
      </c>
      <c r="R106" s="8">
        <v>7</v>
      </c>
      <c r="S106" s="8">
        <v>8</v>
      </c>
      <c r="T106" s="8">
        <v>10</v>
      </c>
      <c r="U106" s="8">
        <v>8</v>
      </c>
      <c r="V106" s="8">
        <v>8</v>
      </c>
      <c r="W106" s="8">
        <v>14</v>
      </c>
      <c r="X106" s="8">
        <v>13</v>
      </c>
      <c r="Y106" s="8">
        <v>35</v>
      </c>
    </row>
    <row r="107" spans="1:25" ht="12.75" x14ac:dyDescent="0.2">
      <c r="A107" s="8">
        <v>5</v>
      </c>
      <c r="B107" s="8">
        <v>7</v>
      </c>
      <c r="C107" s="8">
        <v>7</v>
      </c>
      <c r="D107" s="8">
        <v>7</v>
      </c>
      <c r="E107" s="8">
        <v>7</v>
      </c>
      <c r="F107" s="8">
        <v>8</v>
      </c>
      <c r="G107" s="8">
        <v>9</v>
      </c>
      <c r="H107" s="8">
        <v>9</v>
      </c>
      <c r="I107" s="8">
        <v>10</v>
      </c>
      <c r="J107" s="8">
        <v>14</v>
      </c>
      <c r="K107" s="8">
        <v>20</v>
      </c>
      <c r="L107" s="8">
        <v>24</v>
      </c>
      <c r="M107" s="8">
        <v>29</v>
      </c>
      <c r="N107" s="8">
        <v>36</v>
      </c>
      <c r="O107" s="8">
        <v>38</v>
      </c>
      <c r="P107" s="8">
        <v>4</v>
      </c>
      <c r="Q107" s="8">
        <v>5</v>
      </c>
      <c r="R107" s="8">
        <v>7</v>
      </c>
      <c r="S107" s="8">
        <v>9</v>
      </c>
      <c r="T107" s="8">
        <v>9</v>
      </c>
      <c r="U107" s="8">
        <v>11</v>
      </c>
      <c r="V107" s="8">
        <v>11</v>
      </c>
      <c r="W107" s="8">
        <v>14</v>
      </c>
      <c r="X107" s="8">
        <v>16</v>
      </c>
      <c r="Y107" s="8">
        <v>38</v>
      </c>
    </row>
    <row r="108" spans="1:25" ht="12.75" x14ac:dyDescent="0.2">
      <c r="A108" s="8">
        <v>6</v>
      </c>
      <c r="B108" s="8">
        <v>7</v>
      </c>
      <c r="C108" s="8">
        <v>7</v>
      </c>
      <c r="D108" s="8">
        <v>9</v>
      </c>
      <c r="E108" s="8">
        <v>10</v>
      </c>
      <c r="F108" s="8">
        <v>10</v>
      </c>
      <c r="G108" s="8">
        <v>10</v>
      </c>
      <c r="H108" s="8">
        <v>12</v>
      </c>
      <c r="I108" s="8">
        <v>13</v>
      </c>
      <c r="J108" s="8">
        <v>18</v>
      </c>
      <c r="K108" s="8">
        <v>20</v>
      </c>
      <c r="L108" s="8">
        <v>25</v>
      </c>
      <c r="M108" s="8">
        <v>36</v>
      </c>
      <c r="N108" s="8">
        <v>38</v>
      </c>
      <c r="O108" s="8">
        <v>43</v>
      </c>
      <c r="P108" s="8">
        <v>9</v>
      </c>
      <c r="Q108" s="8">
        <v>10</v>
      </c>
      <c r="R108" s="8">
        <v>10</v>
      </c>
      <c r="S108" s="8">
        <v>16</v>
      </c>
      <c r="T108" s="8">
        <v>16</v>
      </c>
      <c r="U108" s="8">
        <v>16</v>
      </c>
      <c r="V108" s="8">
        <v>16</v>
      </c>
      <c r="W108" s="8">
        <v>17</v>
      </c>
      <c r="X108" s="8">
        <v>25</v>
      </c>
      <c r="Y108" s="8">
        <v>31</v>
      </c>
    </row>
    <row r="109" spans="1:25" ht="12.75" x14ac:dyDescent="0.2">
      <c r="A109" s="8">
        <v>7</v>
      </c>
      <c r="B109" s="8">
        <v>8</v>
      </c>
      <c r="C109" s="8">
        <v>8</v>
      </c>
      <c r="D109" s="8">
        <v>8</v>
      </c>
      <c r="E109" s="8">
        <v>8</v>
      </c>
      <c r="F109" s="8">
        <v>9</v>
      </c>
      <c r="G109" s="8">
        <v>9</v>
      </c>
      <c r="H109" s="8">
        <v>9</v>
      </c>
      <c r="I109" s="8">
        <v>10</v>
      </c>
      <c r="J109" s="8">
        <v>11</v>
      </c>
      <c r="K109" s="8">
        <v>21</v>
      </c>
      <c r="L109" s="8">
        <v>26</v>
      </c>
      <c r="M109" s="8">
        <v>27</v>
      </c>
      <c r="N109" s="8">
        <v>34</v>
      </c>
      <c r="O109" s="8">
        <v>38</v>
      </c>
      <c r="P109" s="8">
        <v>2</v>
      </c>
      <c r="Q109" s="8">
        <v>7</v>
      </c>
      <c r="R109" s="8">
        <v>7</v>
      </c>
      <c r="S109" s="8">
        <v>7</v>
      </c>
      <c r="T109" s="8">
        <v>9</v>
      </c>
      <c r="U109" s="8">
        <v>9</v>
      </c>
      <c r="V109" s="8">
        <v>9</v>
      </c>
      <c r="W109" s="8">
        <v>15</v>
      </c>
      <c r="X109" s="8">
        <v>14</v>
      </c>
      <c r="Y109" s="8">
        <v>36</v>
      </c>
    </row>
    <row r="110" spans="1:25" ht="12.75" x14ac:dyDescent="0.2">
      <c r="A110" s="8">
        <v>6</v>
      </c>
      <c r="B110" s="8">
        <v>7</v>
      </c>
      <c r="C110" s="8">
        <v>7</v>
      </c>
      <c r="D110" s="8">
        <v>7</v>
      </c>
      <c r="E110" s="8">
        <v>7</v>
      </c>
      <c r="F110" s="8">
        <v>9</v>
      </c>
      <c r="G110" s="8">
        <v>9</v>
      </c>
      <c r="H110" s="8">
        <v>9</v>
      </c>
      <c r="I110" s="8">
        <v>9</v>
      </c>
      <c r="J110" s="8">
        <v>14</v>
      </c>
      <c r="K110" s="8">
        <v>20</v>
      </c>
      <c r="L110" s="8">
        <v>24</v>
      </c>
      <c r="M110" s="8">
        <v>29</v>
      </c>
      <c r="N110" s="8">
        <v>36</v>
      </c>
      <c r="O110" s="8">
        <v>38</v>
      </c>
      <c r="P110" s="8">
        <v>4</v>
      </c>
      <c r="Q110" s="8">
        <v>5</v>
      </c>
      <c r="R110" s="8">
        <v>7</v>
      </c>
      <c r="S110" s="8">
        <v>8</v>
      </c>
      <c r="T110" s="8">
        <v>9</v>
      </c>
      <c r="U110" s="8">
        <v>11</v>
      </c>
      <c r="V110" s="8">
        <v>11</v>
      </c>
      <c r="W110" s="8">
        <v>14</v>
      </c>
      <c r="X110" s="8">
        <v>16</v>
      </c>
      <c r="Y110" s="8">
        <v>38</v>
      </c>
    </row>
    <row r="111" spans="1:25" ht="12.75" x14ac:dyDescent="0.2">
      <c r="A111" s="8">
        <v>6</v>
      </c>
      <c r="B111" s="8">
        <v>7</v>
      </c>
      <c r="C111" s="8">
        <v>7</v>
      </c>
      <c r="D111" s="8">
        <v>9</v>
      </c>
      <c r="E111" s="8">
        <v>10</v>
      </c>
      <c r="F111" s="8">
        <v>10</v>
      </c>
      <c r="G111" s="8">
        <v>10</v>
      </c>
      <c r="H111" s="8">
        <v>12</v>
      </c>
      <c r="I111" s="8">
        <v>13</v>
      </c>
      <c r="J111" s="8">
        <v>18</v>
      </c>
      <c r="K111" s="8">
        <v>20</v>
      </c>
      <c r="L111" s="8">
        <v>25</v>
      </c>
      <c r="M111" s="8">
        <v>36</v>
      </c>
      <c r="N111" s="8">
        <v>38</v>
      </c>
      <c r="O111" s="8">
        <v>43</v>
      </c>
      <c r="P111" s="8">
        <v>9</v>
      </c>
      <c r="Q111" s="8">
        <v>9</v>
      </c>
      <c r="R111" s="8">
        <v>10</v>
      </c>
      <c r="S111" s="8">
        <v>10</v>
      </c>
      <c r="T111" s="8">
        <v>16</v>
      </c>
      <c r="U111" s="8">
        <v>16</v>
      </c>
      <c r="V111" s="8">
        <v>16</v>
      </c>
      <c r="W111" s="8">
        <v>17</v>
      </c>
      <c r="X111" s="8">
        <v>25</v>
      </c>
      <c r="Y111" s="8">
        <v>31</v>
      </c>
    </row>
    <row r="112" spans="1:25" ht="12.75" x14ac:dyDescent="0.2">
      <c r="A112" s="8">
        <v>6</v>
      </c>
      <c r="B112" s="8">
        <v>7</v>
      </c>
      <c r="C112" s="8">
        <v>7</v>
      </c>
      <c r="D112" s="8">
        <v>7</v>
      </c>
      <c r="E112" s="8">
        <v>7</v>
      </c>
      <c r="F112" s="8">
        <v>7</v>
      </c>
      <c r="G112" s="8">
        <v>9</v>
      </c>
      <c r="H112" s="8">
        <v>9</v>
      </c>
      <c r="I112" s="8">
        <v>13</v>
      </c>
      <c r="J112" s="8">
        <v>15</v>
      </c>
      <c r="K112" s="8">
        <v>20</v>
      </c>
      <c r="L112" s="8">
        <v>24</v>
      </c>
      <c r="M112" s="8">
        <v>33</v>
      </c>
      <c r="N112" s="8">
        <v>38</v>
      </c>
      <c r="O112" s="8">
        <v>39</v>
      </c>
      <c r="P112" s="8">
        <v>6</v>
      </c>
      <c r="Q112" s="8">
        <v>6</v>
      </c>
      <c r="R112" s="8">
        <v>7</v>
      </c>
      <c r="S112" s="8">
        <v>7</v>
      </c>
      <c r="T112" s="8">
        <v>12</v>
      </c>
      <c r="U112" s="8">
        <v>13</v>
      </c>
      <c r="V112" s="8">
        <v>13</v>
      </c>
      <c r="W112" s="8">
        <v>14</v>
      </c>
      <c r="X112" s="8">
        <v>22</v>
      </c>
      <c r="Y112" s="8">
        <v>36</v>
      </c>
    </row>
    <row r="113" spans="1:25" ht="12.75" x14ac:dyDescent="0.2">
      <c r="A113" s="8">
        <v>7</v>
      </c>
      <c r="B113" s="8">
        <v>8</v>
      </c>
      <c r="C113" s="8">
        <v>8</v>
      </c>
      <c r="D113" s="8">
        <v>8</v>
      </c>
      <c r="E113" s="8">
        <v>8</v>
      </c>
      <c r="F113" s="8">
        <v>8</v>
      </c>
      <c r="G113" s="8">
        <v>9</v>
      </c>
      <c r="H113" s="8">
        <v>9</v>
      </c>
      <c r="I113" s="8">
        <v>11</v>
      </c>
      <c r="J113" s="8">
        <v>11</v>
      </c>
      <c r="K113" s="8">
        <v>21</v>
      </c>
      <c r="L113" s="8">
        <v>26</v>
      </c>
      <c r="M113" s="8">
        <v>27</v>
      </c>
      <c r="N113" s="8">
        <v>34</v>
      </c>
      <c r="O113" s="8">
        <v>38</v>
      </c>
      <c r="P113" s="8">
        <v>2</v>
      </c>
      <c r="Q113" s="8">
        <v>7</v>
      </c>
      <c r="R113" s="8">
        <v>7</v>
      </c>
      <c r="S113" s="8">
        <v>8</v>
      </c>
      <c r="T113" s="8">
        <v>9</v>
      </c>
      <c r="U113" s="8">
        <v>9</v>
      </c>
      <c r="V113" s="8">
        <v>9</v>
      </c>
      <c r="W113" s="8">
        <v>16</v>
      </c>
      <c r="X113" s="8">
        <v>14</v>
      </c>
      <c r="Y113" s="8">
        <v>37</v>
      </c>
    </row>
    <row r="114" spans="1:25" ht="12.75" x14ac:dyDescent="0.2">
      <c r="A114" s="8">
        <v>7</v>
      </c>
      <c r="B114" s="8">
        <v>8</v>
      </c>
      <c r="C114" s="8">
        <v>8</v>
      </c>
      <c r="D114" s="8">
        <v>8</v>
      </c>
      <c r="E114" s="8">
        <v>8</v>
      </c>
      <c r="F114" s="8">
        <v>8</v>
      </c>
      <c r="G114" s="8">
        <v>9</v>
      </c>
      <c r="H114" s="8">
        <v>9</v>
      </c>
      <c r="I114" s="8">
        <v>11</v>
      </c>
      <c r="J114" s="8">
        <v>11</v>
      </c>
      <c r="K114" s="8">
        <v>21</v>
      </c>
      <c r="L114" s="8">
        <v>26</v>
      </c>
      <c r="M114" s="8">
        <v>27</v>
      </c>
      <c r="N114" s="8">
        <v>34</v>
      </c>
      <c r="O114" s="8">
        <v>38</v>
      </c>
      <c r="P114" s="8">
        <v>2</v>
      </c>
      <c r="Q114" s="8">
        <v>7</v>
      </c>
      <c r="R114" s="8">
        <v>7</v>
      </c>
      <c r="S114" s="8">
        <v>8</v>
      </c>
      <c r="T114" s="8">
        <v>9</v>
      </c>
      <c r="U114" s="8">
        <v>9</v>
      </c>
      <c r="V114" s="8">
        <v>9</v>
      </c>
      <c r="W114" s="8">
        <v>15</v>
      </c>
      <c r="X114" s="8">
        <v>14</v>
      </c>
      <c r="Y114" s="8">
        <v>36</v>
      </c>
    </row>
    <row r="115" spans="1:25" ht="12.75" x14ac:dyDescent="0.2">
      <c r="A115" s="8">
        <v>7</v>
      </c>
      <c r="B115" s="8">
        <v>8</v>
      </c>
      <c r="C115" s="8">
        <v>9</v>
      </c>
      <c r="D115" s="8">
        <v>10</v>
      </c>
      <c r="E115" s="8">
        <v>10</v>
      </c>
      <c r="F115" s="8">
        <v>10</v>
      </c>
      <c r="G115" s="8">
        <v>10</v>
      </c>
      <c r="H115" s="8">
        <v>11</v>
      </c>
      <c r="I115" s="8">
        <v>11</v>
      </c>
      <c r="J115" s="8">
        <v>11</v>
      </c>
      <c r="K115" s="8">
        <v>22</v>
      </c>
      <c r="L115" s="8">
        <v>26</v>
      </c>
      <c r="M115" s="8">
        <v>27</v>
      </c>
      <c r="N115" s="8">
        <v>34</v>
      </c>
      <c r="O115" s="8">
        <v>39</v>
      </c>
      <c r="P115" s="8">
        <v>2</v>
      </c>
      <c r="Q115" s="8">
        <v>7</v>
      </c>
      <c r="R115" s="8">
        <v>7</v>
      </c>
      <c r="S115" s="8">
        <v>9</v>
      </c>
      <c r="T115" s="8">
        <v>9</v>
      </c>
      <c r="U115" s="8">
        <v>9</v>
      </c>
      <c r="V115" s="8">
        <v>9</v>
      </c>
      <c r="W115" s="8">
        <v>15</v>
      </c>
      <c r="X115" s="8">
        <v>14</v>
      </c>
      <c r="Y115" s="8">
        <v>36</v>
      </c>
    </row>
    <row r="116" spans="1:25" ht="12.75" x14ac:dyDescent="0.2">
      <c r="A116" s="8">
        <v>4</v>
      </c>
      <c r="B116" s="8">
        <v>4</v>
      </c>
      <c r="C116" s="8">
        <v>4</v>
      </c>
      <c r="D116" s="8">
        <v>6</v>
      </c>
      <c r="E116" s="8">
        <v>6</v>
      </c>
      <c r="F116" s="8">
        <v>7</v>
      </c>
      <c r="G116" s="8">
        <v>7</v>
      </c>
      <c r="H116" s="8">
        <v>9</v>
      </c>
      <c r="I116" s="8">
        <v>10</v>
      </c>
      <c r="J116" s="8">
        <v>14</v>
      </c>
      <c r="K116" s="8">
        <v>18</v>
      </c>
      <c r="L116" s="8">
        <v>22</v>
      </c>
      <c r="M116" s="8">
        <v>29</v>
      </c>
      <c r="N116" s="8">
        <v>36</v>
      </c>
      <c r="O116" s="8">
        <v>36</v>
      </c>
      <c r="P116" s="8">
        <v>2</v>
      </c>
      <c r="Q116" s="8">
        <v>5</v>
      </c>
      <c r="R116" s="8">
        <v>7</v>
      </c>
      <c r="S116" s="8">
        <v>8</v>
      </c>
      <c r="T116" s="8">
        <v>10</v>
      </c>
      <c r="U116" s="8">
        <v>11</v>
      </c>
      <c r="V116" s="8">
        <v>11</v>
      </c>
      <c r="W116" s="8">
        <v>15</v>
      </c>
      <c r="X116" s="8">
        <v>16</v>
      </c>
      <c r="Y116" s="8">
        <v>35</v>
      </c>
    </row>
    <row r="117" spans="1:25" ht="12.75" x14ac:dyDescent="0.2">
      <c r="A117" s="8">
        <v>3</v>
      </c>
      <c r="B117" s="8">
        <v>5</v>
      </c>
      <c r="C117" s="8">
        <v>5</v>
      </c>
      <c r="D117" s="8">
        <v>5</v>
      </c>
      <c r="E117" s="8">
        <v>6</v>
      </c>
      <c r="F117" s="8">
        <v>6</v>
      </c>
      <c r="G117" s="8">
        <v>6</v>
      </c>
      <c r="H117" s="8">
        <v>6</v>
      </c>
      <c r="I117" s="8">
        <v>6</v>
      </c>
      <c r="J117" s="8">
        <v>13</v>
      </c>
      <c r="K117" s="8">
        <v>17</v>
      </c>
      <c r="L117" s="8">
        <v>22</v>
      </c>
      <c r="M117" s="8">
        <v>29</v>
      </c>
      <c r="N117" s="8">
        <v>35</v>
      </c>
      <c r="O117" s="8">
        <v>36</v>
      </c>
      <c r="P117" s="8">
        <v>2</v>
      </c>
      <c r="Q117" s="8">
        <v>4</v>
      </c>
      <c r="R117" s="8">
        <v>6</v>
      </c>
      <c r="S117" s="8">
        <v>7</v>
      </c>
      <c r="T117" s="8">
        <v>11</v>
      </c>
      <c r="U117" s="8">
        <v>11</v>
      </c>
      <c r="V117" s="8">
        <v>11</v>
      </c>
      <c r="W117" s="8">
        <v>14</v>
      </c>
      <c r="X117" s="8">
        <v>16</v>
      </c>
      <c r="Y117" s="8">
        <v>34</v>
      </c>
    </row>
    <row r="118" spans="1:25" ht="12.75" x14ac:dyDescent="0.2">
      <c r="A118" s="8">
        <v>6</v>
      </c>
      <c r="B118" s="8">
        <v>7</v>
      </c>
      <c r="C118" s="8">
        <v>7</v>
      </c>
      <c r="D118" s="8">
        <v>9</v>
      </c>
      <c r="E118" s="8">
        <v>9</v>
      </c>
      <c r="F118" s="8">
        <v>10</v>
      </c>
      <c r="G118" s="8">
        <v>10</v>
      </c>
      <c r="H118" s="8">
        <v>11</v>
      </c>
      <c r="I118" s="8">
        <v>13</v>
      </c>
      <c r="J118" s="8">
        <v>13</v>
      </c>
      <c r="K118" s="8">
        <v>23</v>
      </c>
      <c r="L118" s="8">
        <v>25</v>
      </c>
      <c r="M118" s="8">
        <v>26</v>
      </c>
      <c r="N118" s="8">
        <v>33</v>
      </c>
      <c r="O118" s="8">
        <v>40</v>
      </c>
      <c r="P118" s="8">
        <v>1</v>
      </c>
      <c r="Q118" s="8">
        <v>6</v>
      </c>
      <c r="R118" s="8">
        <v>7</v>
      </c>
      <c r="S118" s="8">
        <v>7</v>
      </c>
      <c r="T118" s="8">
        <v>10</v>
      </c>
      <c r="U118" s="8">
        <v>8</v>
      </c>
      <c r="V118" s="8">
        <v>8</v>
      </c>
      <c r="W118" s="8">
        <v>14</v>
      </c>
      <c r="X118" s="8">
        <v>13</v>
      </c>
      <c r="Y118" s="8">
        <v>35</v>
      </c>
    </row>
    <row r="119" spans="1:25" ht="12.75" x14ac:dyDescent="0.2">
      <c r="A119" s="8">
        <v>7</v>
      </c>
      <c r="B119" s="8">
        <v>7</v>
      </c>
      <c r="C119" s="8">
        <v>7</v>
      </c>
      <c r="D119" s="8">
        <v>9</v>
      </c>
      <c r="E119" s="8">
        <v>10</v>
      </c>
      <c r="F119" s="8">
        <v>10</v>
      </c>
      <c r="G119" s="8">
        <v>10</v>
      </c>
      <c r="H119" s="8">
        <v>11</v>
      </c>
      <c r="I119" s="8">
        <v>11</v>
      </c>
      <c r="J119" s="8">
        <v>12</v>
      </c>
      <c r="K119" s="8">
        <v>22</v>
      </c>
      <c r="L119" s="8">
        <v>26</v>
      </c>
      <c r="M119" s="8">
        <v>27</v>
      </c>
      <c r="N119" s="8">
        <v>34</v>
      </c>
      <c r="O119" s="8">
        <v>39</v>
      </c>
      <c r="P119" s="8">
        <v>2</v>
      </c>
      <c r="Q119" s="8">
        <v>6</v>
      </c>
      <c r="R119" s="8">
        <v>7</v>
      </c>
      <c r="S119" s="8">
        <v>9</v>
      </c>
      <c r="T119" s="8">
        <v>9</v>
      </c>
      <c r="U119" s="8">
        <v>9</v>
      </c>
      <c r="V119" s="8">
        <v>9</v>
      </c>
      <c r="W119" s="8">
        <v>15</v>
      </c>
      <c r="X119" s="8">
        <v>14</v>
      </c>
      <c r="Y119" s="8">
        <v>36</v>
      </c>
    </row>
    <row r="120" spans="1:25" ht="12.75" x14ac:dyDescent="0.2">
      <c r="A120" s="8">
        <v>7</v>
      </c>
      <c r="B120" s="8">
        <v>7</v>
      </c>
      <c r="C120" s="8">
        <v>7</v>
      </c>
      <c r="D120" s="8">
        <v>9</v>
      </c>
      <c r="E120" s="8">
        <v>10</v>
      </c>
      <c r="F120" s="8">
        <v>10</v>
      </c>
      <c r="G120" s="8">
        <v>10</v>
      </c>
      <c r="H120" s="8">
        <v>10</v>
      </c>
      <c r="I120" s="8">
        <v>11</v>
      </c>
      <c r="J120" s="8">
        <v>11</v>
      </c>
      <c r="K120" s="8">
        <v>22</v>
      </c>
      <c r="L120" s="8">
        <v>25</v>
      </c>
      <c r="M120" s="8">
        <v>27</v>
      </c>
      <c r="N120" s="8">
        <v>33</v>
      </c>
      <c r="O120" s="8">
        <v>39</v>
      </c>
      <c r="P120" s="8">
        <v>1</v>
      </c>
      <c r="Q120" s="8">
        <v>6</v>
      </c>
      <c r="R120" s="8">
        <v>8</v>
      </c>
      <c r="S120" s="8">
        <v>10</v>
      </c>
      <c r="T120" s="8">
        <v>10</v>
      </c>
      <c r="U120" s="8">
        <v>9</v>
      </c>
      <c r="V120" s="8">
        <v>9</v>
      </c>
      <c r="W120" s="8">
        <v>15</v>
      </c>
      <c r="X120" s="8">
        <v>13</v>
      </c>
      <c r="Y120" s="8">
        <v>36</v>
      </c>
    </row>
    <row r="121" spans="1:25" ht="12.75" x14ac:dyDescent="0.2">
      <c r="A121" s="8">
        <v>8</v>
      </c>
      <c r="B121" s="8">
        <v>8</v>
      </c>
      <c r="C121" s="8">
        <v>10</v>
      </c>
      <c r="D121" s="8">
        <v>10</v>
      </c>
      <c r="E121" s="8">
        <v>10</v>
      </c>
      <c r="F121" s="8">
        <v>10</v>
      </c>
      <c r="G121" s="8">
        <v>11</v>
      </c>
      <c r="H121" s="8">
        <v>12</v>
      </c>
      <c r="I121" s="8">
        <v>15</v>
      </c>
      <c r="J121" s="8">
        <v>15</v>
      </c>
      <c r="K121" s="8">
        <v>21</v>
      </c>
      <c r="L121" s="8">
        <v>25</v>
      </c>
      <c r="M121" s="8">
        <v>35</v>
      </c>
      <c r="N121" s="8">
        <v>38</v>
      </c>
      <c r="O121" s="8">
        <v>42</v>
      </c>
      <c r="P121" s="8">
        <v>8</v>
      </c>
      <c r="Q121" s="8">
        <v>10</v>
      </c>
      <c r="R121" s="8">
        <v>10</v>
      </c>
      <c r="S121" s="8">
        <v>12</v>
      </c>
      <c r="T121" s="8">
        <v>15</v>
      </c>
      <c r="U121" s="8">
        <v>15</v>
      </c>
      <c r="V121" s="8">
        <v>15</v>
      </c>
      <c r="W121" s="8">
        <v>16</v>
      </c>
      <c r="X121" s="8">
        <v>25</v>
      </c>
      <c r="Y121" s="8">
        <v>32</v>
      </c>
    </row>
    <row r="122" spans="1:25" ht="12.75" x14ac:dyDescent="0.2">
      <c r="A122" s="8">
        <v>5</v>
      </c>
      <c r="B122" s="8">
        <v>8</v>
      </c>
      <c r="C122" s="8">
        <v>8</v>
      </c>
      <c r="D122" s="8">
        <v>8</v>
      </c>
      <c r="E122" s="8">
        <v>9</v>
      </c>
      <c r="F122" s="8">
        <v>10</v>
      </c>
      <c r="G122" s="8">
        <v>10</v>
      </c>
      <c r="H122" s="8">
        <v>10</v>
      </c>
      <c r="I122" s="8">
        <v>12</v>
      </c>
      <c r="J122" s="8">
        <v>12</v>
      </c>
      <c r="K122" s="8">
        <v>20</v>
      </c>
      <c r="L122" s="8">
        <v>24</v>
      </c>
      <c r="M122" s="8">
        <v>25</v>
      </c>
      <c r="N122" s="8">
        <v>31</v>
      </c>
      <c r="O122" s="8">
        <v>38</v>
      </c>
      <c r="P122" s="8">
        <v>4</v>
      </c>
      <c r="Q122" s="8">
        <v>4</v>
      </c>
      <c r="R122" s="8">
        <v>6</v>
      </c>
      <c r="S122" s="8">
        <v>7</v>
      </c>
      <c r="T122" s="8">
        <v>9</v>
      </c>
      <c r="U122" s="8">
        <v>6</v>
      </c>
      <c r="V122" s="8">
        <v>6</v>
      </c>
      <c r="W122" s="8">
        <v>17</v>
      </c>
      <c r="X122" s="8">
        <v>11</v>
      </c>
      <c r="Y122" s="8">
        <v>34</v>
      </c>
    </row>
    <row r="123" spans="1:25" ht="12.75" x14ac:dyDescent="0.2">
      <c r="A123" s="8">
        <v>6</v>
      </c>
      <c r="B123" s="8">
        <v>8</v>
      </c>
      <c r="C123" s="8">
        <v>9</v>
      </c>
      <c r="D123" s="8">
        <v>10</v>
      </c>
      <c r="E123" s="8">
        <v>10</v>
      </c>
      <c r="F123" s="8">
        <v>10</v>
      </c>
      <c r="G123" s="8">
        <v>10</v>
      </c>
      <c r="H123" s="8">
        <v>10</v>
      </c>
      <c r="I123" s="8">
        <v>12</v>
      </c>
      <c r="J123" s="8">
        <v>12</v>
      </c>
      <c r="K123" s="8">
        <v>22</v>
      </c>
      <c r="L123" s="8">
        <v>24</v>
      </c>
      <c r="M123" s="8">
        <v>26</v>
      </c>
      <c r="N123" s="8">
        <v>33</v>
      </c>
      <c r="O123" s="8">
        <v>39</v>
      </c>
      <c r="P123" s="8">
        <v>4</v>
      </c>
      <c r="Q123" s="8">
        <v>5</v>
      </c>
      <c r="R123" s="8">
        <v>7</v>
      </c>
      <c r="S123" s="8">
        <v>7</v>
      </c>
      <c r="T123" s="8">
        <v>9</v>
      </c>
      <c r="U123" s="8">
        <v>7</v>
      </c>
      <c r="V123" s="8">
        <v>7</v>
      </c>
      <c r="W123" s="8">
        <v>18</v>
      </c>
      <c r="X123" s="8">
        <v>12</v>
      </c>
      <c r="Y123" s="8">
        <v>35</v>
      </c>
    </row>
    <row r="124" spans="1:25" ht="12.75" x14ac:dyDescent="0.2">
      <c r="A124" s="8">
        <v>4</v>
      </c>
      <c r="B124" s="8">
        <v>5</v>
      </c>
      <c r="C124" s="8">
        <v>5</v>
      </c>
      <c r="D124" s="8">
        <v>7</v>
      </c>
      <c r="E124" s="8">
        <v>8</v>
      </c>
      <c r="F124" s="8">
        <v>10</v>
      </c>
      <c r="G124" s="8">
        <v>11</v>
      </c>
      <c r="H124" s="8">
        <v>12</v>
      </c>
      <c r="I124" s="8">
        <v>14</v>
      </c>
      <c r="J124" s="8">
        <v>17</v>
      </c>
      <c r="K124" s="8">
        <v>18</v>
      </c>
      <c r="L124" s="8">
        <v>23</v>
      </c>
      <c r="M124" s="8">
        <v>32</v>
      </c>
      <c r="N124" s="8">
        <v>36</v>
      </c>
      <c r="O124" s="8">
        <v>39</v>
      </c>
      <c r="P124" s="8">
        <v>6</v>
      </c>
      <c r="Q124" s="8">
        <v>9</v>
      </c>
      <c r="R124" s="8">
        <v>11</v>
      </c>
      <c r="S124" s="8">
        <v>14</v>
      </c>
      <c r="T124" s="8">
        <v>14</v>
      </c>
      <c r="U124" s="8">
        <v>15</v>
      </c>
      <c r="V124" s="8">
        <v>15</v>
      </c>
      <c r="W124" s="8">
        <v>19</v>
      </c>
      <c r="X124" s="8">
        <v>25</v>
      </c>
      <c r="Y124" s="8">
        <v>31</v>
      </c>
    </row>
    <row r="125" spans="1:25" ht="12.75" x14ac:dyDescent="0.2">
      <c r="A125" s="8">
        <v>8</v>
      </c>
      <c r="B125" s="8">
        <v>8</v>
      </c>
      <c r="C125" s="8">
        <v>9</v>
      </c>
      <c r="D125" s="8">
        <v>10</v>
      </c>
      <c r="E125" s="8">
        <v>10</v>
      </c>
      <c r="F125" s="8">
        <v>12</v>
      </c>
      <c r="G125" s="8">
        <v>13</v>
      </c>
      <c r="H125" s="8">
        <v>16</v>
      </c>
      <c r="I125" s="8">
        <v>16</v>
      </c>
      <c r="J125" s="8">
        <v>18</v>
      </c>
      <c r="K125" s="8">
        <v>21</v>
      </c>
      <c r="L125" s="8">
        <v>25</v>
      </c>
      <c r="M125" s="8">
        <v>36</v>
      </c>
      <c r="N125" s="8">
        <v>38</v>
      </c>
      <c r="O125" s="8">
        <v>43</v>
      </c>
      <c r="P125" s="8">
        <v>9</v>
      </c>
      <c r="Q125" s="8">
        <v>10</v>
      </c>
      <c r="R125" s="8">
        <v>11</v>
      </c>
      <c r="S125" s="8">
        <v>16</v>
      </c>
      <c r="T125" s="8">
        <v>16</v>
      </c>
      <c r="U125" s="8">
        <v>16</v>
      </c>
      <c r="V125" s="8">
        <v>16</v>
      </c>
      <c r="W125" s="8">
        <v>18</v>
      </c>
      <c r="X125" s="8">
        <v>23</v>
      </c>
      <c r="Y125" s="8">
        <v>32</v>
      </c>
    </row>
    <row r="126" spans="1:25" ht="12.75" x14ac:dyDescent="0.2">
      <c r="A126" s="8">
        <v>8</v>
      </c>
      <c r="B126" s="8">
        <v>8</v>
      </c>
      <c r="C126" s="8">
        <v>9</v>
      </c>
      <c r="D126" s="8">
        <v>10</v>
      </c>
      <c r="E126" s="8">
        <v>10</v>
      </c>
      <c r="F126" s="8">
        <v>12</v>
      </c>
      <c r="G126" s="8">
        <v>13</v>
      </c>
      <c r="H126" s="8">
        <v>16</v>
      </c>
      <c r="I126" s="8">
        <v>16</v>
      </c>
      <c r="J126" s="8">
        <v>18</v>
      </c>
      <c r="K126" s="8">
        <v>21</v>
      </c>
      <c r="L126" s="8">
        <v>25</v>
      </c>
      <c r="M126" s="8">
        <v>36</v>
      </c>
      <c r="N126" s="8">
        <v>38</v>
      </c>
      <c r="O126" s="8">
        <v>43</v>
      </c>
      <c r="P126" s="8">
        <v>9</v>
      </c>
      <c r="Q126" s="8">
        <v>10</v>
      </c>
      <c r="R126" s="8">
        <v>11</v>
      </c>
      <c r="S126" s="8">
        <v>16</v>
      </c>
      <c r="T126" s="8">
        <v>16</v>
      </c>
      <c r="U126" s="8">
        <v>16</v>
      </c>
      <c r="V126" s="8">
        <v>16</v>
      </c>
      <c r="W126" s="8">
        <v>18</v>
      </c>
      <c r="X126" s="8">
        <v>23</v>
      </c>
      <c r="Y126" s="8">
        <v>32</v>
      </c>
    </row>
    <row r="127" spans="1:25" ht="12.75" x14ac:dyDescent="0.2">
      <c r="A127" s="8">
        <v>8</v>
      </c>
      <c r="B127" s="8">
        <v>8</v>
      </c>
      <c r="C127" s="8">
        <v>9</v>
      </c>
      <c r="D127" s="8">
        <v>9</v>
      </c>
      <c r="E127" s="8">
        <v>10</v>
      </c>
      <c r="F127" s="8">
        <v>11</v>
      </c>
      <c r="G127" s="8">
        <v>11</v>
      </c>
      <c r="H127" s="8">
        <v>15</v>
      </c>
      <c r="I127" s="8">
        <v>15</v>
      </c>
      <c r="J127" s="8">
        <v>17</v>
      </c>
      <c r="K127" s="8">
        <v>20</v>
      </c>
      <c r="L127" s="8">
        <v>25</v>
      </c>
      <c r="M127" s="8">
        <v>34</v>
      </c>
      <c r="N127" s="8">
        <v>38</v>
      </c>
      <c r="O127" s="8">
        <v>41</v>
      </c>
      <c r="P127" s="8">
        <v>8</v>
      </c>
      <c r="Q127" s="8">
        <v>9</v>
      </c>
      <c r="R127" s="8">
        <v>9</v>
      </c>
      <c r="S127" s="8">
        <v>9</v>
      </c>
      <c r="T127" s="8">
        <v>14</v>
      </c>
      <c r="U127" s="8">
        <v>15</v>
      </c>
      <c r="V127" s="8">
        <v>15</v>
      </c>
      <c r="W127" s="8">
        <v>16</v>
      </c>
      <c r="X127" s="8">
        <v>24</v>
      </c>
      <c r="Y127" s="8">
        <v>32</v>
      </c>
    </row>
    <row r="128" spans="1:25" ht="12.75" x14ac:dyDescent="0.2">
      <c r="A128" s="8">
        <v>8</v>
      </c>
      <c r="B128" s="8">
        <v>8</v>
      </c>
      <c r="C128" s="8">
        <v>8</v>
      </c>
      <c r="D128" s="8">
        <v>10</v>
      </c>
      <c r="E128" s="8">
        <v>10</v>
      </c>
      <c r="F128" s="8">
        <v>10</v>
      </c>
      <c r="G128" s="8">
        <v>10</v>
      </c>
      <c r="H128" s="8">
        <v>14</v>
      </c>
      <c r="I128" s="8">
        <v>14</v>
      </c>
      <c r="J128" s="8">
        <v>16</v>
      </c>
      <c r="K128" s="8">
        <v>21</v>
      </c>
      <c r="L128" s="8">
        <v>25</v>
      </c>
      <c r="M128" s="8">
        <v>34</v>
      </c>
      <c r="N128" s="8">
        <v>38</v>
      </c>
      <c r="O128" s="8">
        <v>41</v>
      </c>
      <c r="P128" s="8">
        <v>7</v>
      </c>
      <c r="Q128" s="8">
        <v>8</v>
      </c>
      <c r="R128" s="8">
        <v>8</v>
      </c>
      <c r="S128" s="8">
        <v>8</v>
      </c>
      <c r="T128" s="8">
        <v>13</v>
      </c>
      <c r="U128" s="8">
        <v>14</v>
      </c>
      <c r="V128" s="8">
        <v>14</v>
      </c>
      <c r="W128" s="8">
        <v>15</v>
      </c>
      <c r="X128" s="8">
        <v>23</v>
      </c>
      <c r="Y128" s="8">
        <v>32</v>
      </c>
    </row>
    <row r="129" spans="1:25" ht="12.75" x14ac:dyDescent="0.2">
      <c r="A129" s="8">
        <v>8</v>
      </c>
      <c r="B129" s="8">
        <v>8</v>
      </c>
      <c r="C129" s="8">
        <v>9</v>
      </c>
      <c r="D129" s="8">
        <v>10</v>
      </c>
      <c r="E129" s="8">
        <v>10</v>
      </c>
      <c r="F129" s="8">
        <v>12</v>
      </c>
      <c r="G129" s="8">
        <v>13</v>
      </c>
      <c r="H129" s="8">
        <v>16</v>
      </c>
      <c r="I129" s="8">
        <v>16</v>
      </c>
      <c r="J129" s="8">
        <v>18</v>
      </c>
      <c r="K129" s="8">
        <v>21</v>
      </c>
      <c r="L129" s="8">
        <v>25</v>
      </c>
      <c r="M129" s="8">
        <v>36</v>
      </c>
      <c r="N129" s="8">
        <v>38</v>
      </c>
      <c r="O129" s="8">
        <v>43</v>
      </c>
      <c r="P129" s="8">
        <v>9</v>
      </c>
      <c r="Q129" s="8">
        <v>10</v>
      </c>
      <c r="R129" s="8">
        <v>11</v>
      </c>
      <c r="S129" s="8">
        <v>15</v>
      </c>
      <c r="T129" s="8">
        <v>16</v>
      </c>
      <c r="U129" s="8">
        <v>16</v>
      </c>
      <c r="V129" s="8">
        <v>16</v>
      </c>
      <c r="W129" s="8">
        <v>18</v>
      </c>
      <c r="X129" s="8">
        <v>23</v>
      </c>
      <c r="Y129" s="8">
        <v>32</v>
      </c>
    </row>
    <row r="130" spans="1:25" ht="12.75" x14ac:dyDescent="0.2">
      <c r="A130" s="8">
        <v>7</v>
      </c>
      <c r="B130" s="8">
        <v>8</v>
      </c>
      <c r="C130" s="8">
        <v>8</v>
      </c>
      <c r="D130" s="8">
        <v>10</v>
      </c>
      <c r="E130" s="8">
        <v>10</v>
      </c>
      <c r="F130" s="8">
        <v>11</v>
      </c>
      <c r="G130" s="8">
        <v>11</v>
      </c>
      <c r="H130" s="8">
        <v>14</v>
      </c>
      <c r="I130" s="8">
        <v>14</v>
      </c>
      <c r="J130" s="8">
        <v>16</v>
      </c>
      <c r="K130" s="8">
        <v>21</v>
      </c>
      <c r="L130" s="8">
        <v>26</v>
      </c>
      <c r="M130" s="8">
        <v>34</v>
      </c>
      <c r="N130" s="8">
        <v>38</v>
      </c>
      <c r="O130" s="8">
        <v>41</v>
      </c>
      <c r="P130" s="8">
        <v>7</v>
      </c>
      <c r="Q130" s="8">
        <v>9</v>
      </c>
      <c r="R130" s="8">
        <v>9</v>
      </c>
      <c r="S130" s="8">
        <v>14</v>
      </c>
      <c r="T130" s="8">
        <v>14</v>
      </c>
      <c r="U130" s="8">
        <v>14</v>
      </c>
      <c r="V130" s="8">
        <v>14</v>
      </c>
      <c r="W130" s="8">
        <v>16</v>
      </c>
      <c r="X130" s="8">
        <v>24</v>
      </c>
      <c r="Y130" s="8">
        <v>32</v>
      </c>
    </row>
    <row r="131" spans="1:25" ht="12.75" x14ac:dyDescent="0.2">
      <c r="A131" s="8">
        <v>6</v>
      </c>
      <c r="B131" s="8">
        <v>8</v>
      </c>
      <c r="C131" s="8">
        <v>10</v>
      </c>
      <c r="D131" s="8">
        <v>10</v>
      </c>
      <c r="E131" s="8">
        <v>10</v>
      </c>
      <c r="F131" s="8">
        <v>10</v>
      </c>
      <c r="G131" s="8">
        <v>11</v>
      </c>
      <c r="H131" s="8">
        <v>12</v>
      </c>
      <c r="I131" s="8">
        <v>15</v>
      </c>
      <c r="J131" s="8">
        <v>17</v>
      </c>
      <c r="K131" s="8">
        <v>21</v>
      </c>
      <c r="L131" s="8">
        <v>25</v>
      </c>
      <c r="M131" s="8">
        <v>35</v>
      </c>
      <c r="N131" s="8">
        <v>38</v>
      </c>
      <c r="O131" s="8">
        <v>42</v>
      </c>
      <c r="P131" s="8">
        <v>8</v>
      </c>
      <c r="Q131" s="8">
        <v>10</v>
      </c>
      <c r="R131" s="8">
        <v>10</v>
      </c>
      <c r="S131" s="8">
        <v>12</v>
      </c>
      <c r="T131" s="8">
        <v>15</v>
      </c>
      <c r="U131" s="8">
        <v>15</v>
      </c>
      <c r="V131" s="8">
        <v>15</v>
      </c>
      <c r="W131" s="8">
        <v>16</v>
      </c>
      <c r="X131" s="8">
        <v>25</v>
      </c>
      <c r="Y131" s="8">
        <v>32</v>
      </c>
    </row>
    <row r="132" spans="1:25" ht="12.75" x14ac:dyDescent="0.2">
      <c r="A132" s="8">
        <v>6</v>
      </c>
      <c r="B132" s="8">
        <v>6</v>
      </c>
      <c r="C132" s="8">
        <v>7</v>
      </c>
      <c r="D132" s="8">
        <v>9</v>
      </c>
      <c r="E132" s="8">
        <v>10</v>
      </c>
      <c r="F132" s="8">
        <v>12</v>
      </c>
      <c r="G132" s="8">
        <v>12</v>
      </c>
      <c r="H132" s="8">
        <v>13</v>
      </c>
      <c r="I132" s="8">
        <v>16</v>
      </c>
      <c r="J132" s="8">
        <v>19</v>
      </c>
      <c r="K132" s="8">
        <v>20</v>
      </c>
      <c r="L132" s="8">
        <v>25</v>
      </c>
      <c r="M132" s="8">
        <v>37</v>
      </c>
      <c r="N132" s="8">
        <v>37</v>
      </c>
      <c r="O132" s="8">
        <v>44</v>
      </c>
      <c r="P132" s="8">
        <v>8</v>
      </c>
      <c r="Q132" s="8">
        <v>9</v>
      </c>
      <c r="R132" s="8">
        <v>11</v>
      </c>
      <c r="S132" s="8">
        <v>12</v>
      </c>
      <c r="T132" s="8">
        <v>16</v>
      </c>
      <c r="U132" s="8">
        <v>16</v>
      </c>
      <c r="V132" s="8">
        <v>17</v>
      </c>
      <c r="W132" s="8">
        <v>17</v>
      </c>
      <c r="X132" s="8">
        <v>24</v>
      </c>
      <c r="Y132" s="8">
        <v>30</v>
      </c>
    </row>
    <row r="133" spans="1:25" ht="12.75" x14ac:dyDescent="0.2">
      <c r="A133" s="8">
        <v>7</v>
      </c>
      <c r="B133" s="8">
        <v>7</v>
      </c>
      <c r="C133" s="8">
        <v>8</v>
      </c>
      <c r="D133" s="8">
        <v>10</v>
      </c>
      <c r="E133" s="8">
        <v>10</v>
      </c>
      <c r="F133" s="8">
        <v>10</v>
      </c>
      <c r="G133" s="8">
        <v>11</v>
      </c>
      <c r="H133" s="8">
        <v>12</v>
      </c>
      <c r="I133" s="8">
        <v>16</v>
      </c>
      <c r="J133" s="8">
        <v>18</v>
      </c>
      <c r="K133" s="8">
        <v>21</v>
      </c>
      <c r="L133" s="8">
        <v>26</v>
      </c>
      <c r="M133" s="8">
        <v>36</v>
      </c>
      <c r="N133" s="8">
        <v>38</v>
      </c>
      <c r="O133" s="8">
        <v>43</v>
      </c>
      <c r="P133" s="8">
        <v>9</v>
      </c>
      <c r="Q133" s="8">
        <v>10</v>
      </c>
      <c r="R133" s="8">
        <v>10</v>
      </c>
      <c r="S133" s="8">
        <v>16</v>
      </c>
      <c r="T133" s="8">
        <v>17</v>
      </c>
      <c r="U133" s="8">
        <v>15</v>
      </c>
      <c r="V133" s="8">
        <v>16</v>
      </c>
      <c r="W133" s="8">
        <v>16</v>
      </c>
      <c r="X133" s="8">
        <v>25</v>
      </c>
      <c r="Y133" s="8">
        <v>32</v>
      </c>
    </row>
    <row r="134" spans="1:25" ht="12.75" x14ac:dyDescent="0.2">
      <c r="A134" s="8">
        <v>7</v>
      </c>
      <c r="B134" s="8">
        <v>8</v>
      </c>
      <c r="C134" s="8">
        <v>10</v>
      </c>
      <c r="D134" s="8">
        <v>10</v>
      </c>
      <c r="E134" s="8">
        <v>10</v>
      </c>
      <c r="F134" s="8">
        <v>10</v>
      </c>
      <c r="G134" s="8">
        <v>11</v>
      </c>
      <c r="H134" s="8">
        <v>12</v>
      </c>
      <c r="I134" s="8">
        <v>12</v>
      </c>
      <c r="J134" s="8">
        <v>16</v>
      </c>
      <c r="K134" s="8">
        <v>21</v>
      </c>
      <c r="L134" s="8">
        <v>26</v>
      </c>
      <c r="M134" s="8">
        <v>36</v>
      </c>
      <c r="N134" s="8">
        <v>38</v>
      </c>
      <c r="O134" s="8">
        <v>43</v>
      </c>
      <c r="P134" s="8">
        <v>9</v>
      </c>
      <c r="Q134" s="8">
        <v>10</v>
      </c>
      <c r="R134" s="8">
        <v>10</v>
      </c>
      <c r="S134" s="8">
        <v>13</v>
      </c>
      <c r="T134" s="8">
        <v>17</v>
      </c>
      <c r="U134" s="8">
        <v>15</v>
      </c>
      <c r="V134" s="8">
        <v>16</v>
      </c>
      <c r="W134" s="8">
        <v>16</v>
      </c>
      <c r="X134" s="8">
        <v>25</v>
      </c>
      <c r="Y134" s="8">
        <v>32</v>
      </c>
    </row>
    <row r="135" spans="1:25" ht="12.75" x14ac:dyDescent="0.2">
      <c r="A135" s="8">
        <v>3</v>
      </c>
      <c r="B135" s="8">
        <v>5</v>
      </c>
      <c r="C135" s="8">
        <v>5</v>
      </c>
      <c r="D135" s="8">
        <v>6</v>
      </c>
      <c r="E135" s="8">
        <v>7</v>
      </c>
      <c r="F135" s="8">
        <v>9</v>
      </c>
      <c r="G135" s="8">
        <v>9</v>
      </c>
      <c r="H135" s="8">
        <v>11</v>
      </c>
      <c r="I135" s="8">
        <v>13</v>
      </c>
      <c r="J135" s="8">
        <v>13</v>
      </c>
      <c r="K135" s="8">
        <v>18</v>
      </c>
      <c r="L135" s="8">
        <v>22</v>
      </c>
      <c r="M135" s="8">
        <v>32</v>
      </c>
      <c r="N135" s="8">
        <v>36</v>
      </c>
      <c r="O135" s="8">
        <v>38</v>
      </c>
      <c r="P135" s="8">
        <v>6</v>
      </c>
      <c r="Q135" s="8">
        <v>8</v>
      </c>
      <c r="R135" s="8">
        <v>10</v>
      </c>
      <c r="S135" s="8">
        <v>13</v>
      </c>
      <c r="T135" s="8">
        <v>13</v>
      </c>
      <c r="U135" s="8">
        <v>13</v>
      </c>
      <c r="V135" s="8">
        <v>13</v>
      </c>
      <c r="W135" s="8">
        <v>19</v>
      </c>
      <c r="X135" s="8">
        <v>24</v>
      </c>
      <c r="Y135" s="8">
        <v>32</v>
      </c>
    </row>
    <row r="136" spans="1:25" ht="12.75" x14ac:dyDescent="0.2">
      <c r="A136" s="8">
        <v>6</v>
      </c>
      <c r="B136" s="8">
        <v>7</v>
      </c>
      <c r="C136" s="8">
        <v>7</v>
      </c>
      <c r="D136" s="8">
        <v>7</v>
      </c>
      <c r="E136" s="8">
        <v>7</v>
      </c>
      <c r="F136" s="8">
        <v>9</v>
      </c>
      <c r="G136" s="8">
        <v>9</v>
      </c>
      <c r="H136" s="8">
        <v>10</v>
      </c>
      <c r="I136" s="8">
        <v>13</v>
      </c>
      <c r="J136" s="8">
        <v>15</v>
      </c>
      <c r="K136" s="8">
        <v>20</v>
      </c>
      <c r="L136" s="8">
        <v>24</v>
      </c>
      <c r="M136" s="8">
        <v>33</v>
      </c>
      <c r="N136" s="8">
        <v>38</v>
      </c>
      <c r="O136" s="8">
        <v>40</v>
      </c>
      <c r="P136" s="8">
        <v>6</v>
      </c>
      <c r="Q136" s="8">
        <v>7</v>
      </c>
      <c r="R136" s="8">
        <v>8</v>
      </c>
      <c r="S136" s="8">
        <v>12</v>
      </c>
      <c r="T136" s="8">
        <v>13</v>
      </c>
      <c r="U136" s="8">
        <v>13</v>
      </c>
      <c r="V136" s="8">
        <v>13</v>
      </c>
      <c r="W136" s="8">
        <v>15</v>
      </c>
      <c r="X136" s="8">
        <v>23</v>
      </c>
      <c r="Y136" s="8">
        <v>36</v>
      </c>
    </row>
    <row r="137" spans="1:25" ht="12.75" x14ac:dyDescent="0.2">
      <c r="A137" s="8">
        <v>7</v>
      </c>
      <c r="B137" s="8">
        <v>7</v>
      </c>
      <c r="C137" s="8">
        <v>7</v>
      </c>
      <c r="D137" s="8">
        <v>9</v>
      </c>
      <c r="E137" s="8">
        <v>9</v>
      </c>
      <c r="F137" s="8">
        <v>9</v>
      </c>
      <c r="G137" s="8">
        <v>10</v>
      </c>
      <c r="H137" s="8">
        <v>13</v>
      </c>
      <c r="I137" s="8">
        <v>13</v>
      </c>
      <c r="J137" s="8">
        <v>15</v>
      </c>
      <c r="K137" s="8">
        <v>20</v>
      </c>
      <c r="L137" s="8">
        <v>24</v>
      </c>
      <c r="M137" s="8">
        <v>33</v>
      </c>
      <c r="N137" s="8">
        <v>38</v>
      </c>
      <c r="O137" s="8">
        <v>40</v>
      </c>
      <c r="P137" s="8">
        <v>6</v>
      </c>
      <c r="Q137" s="8">
        <v>8</v>
      </c>
      <c r="R137" s="8">
        <v>12</v>
      </c>
      <c r="S137" s="8">
        <v>12</v>
      </c>
      <c r="T137" s="8">
        <v>13</v>
      </c>
      <c r="U137" s="8">
        <v>13</v>
      </c>
      <c r="V137" s="8">
        <v>13</v>
      </c>
      <c r="W137" s="8">
        <v>15</v>
      </c>
      <c r="X137" s="8">
        <v>23</v>
      </c>
      <c r="Y137" s="8">
        <v>36</v>
      </c>
    </row>
    <row r="138" spans="1:25" ht="12.75" x14ac:dyDescent="0.2">
      <c r="A138" s="8">
        <v>6</v>
      </c>
      <c r="B138" s="8">
        <v>7</v>
      </c>
      <c r="C138" s="8">
        <v>7</v>
      </c>
      <c r="D138" s="8">
        <v>9</v>
      </c>
      <c r="E138" s="8">
        <v>9</v>
      </c>
      <c r="F138" s="8">
        <v>9</v>
      </c>
      <c r="G138" s="8">
        <v>10</v>
      </c>
      <c r="H138" s="8">
        <v>13</v>
      </c>
      <c r="I138" s="8">
        <v>13</v>
      </c>
      <c r="J138" s="8">
        <v>15</v>
      </c>
      <c r="K138" s="8">
        <v>20</v>
      </c>
      <c r="L138" s="8">
        <v>24</v>
      </c>
      <c r="M138" s="8">
        <v>33</v>
      </c>
      <c r="N138" s="8">
        <v>38</v>
      </c>
      <c r="O138" s="8">
        <v>40</v>
      </c>
      <c r="P138" s="8">
        <v>6</v>
      </c>
      <c r="Q138" s="8">
        <v>8</v>
      </c>
      <c r="R138" s="8">
        <v>12</v>
      </c>
      <c r="S138" s="8">
        <v>12</v>
      </c>
      <c r="T138" s="8">
        <v>13</v>
      </c>
      <c r="U138" s="8">
        <v>13</v>
      </c>
      <c r="V138" s="8">
        <v>13</v>
      </c>
      <c r="W138" s="8">
        <v>15</v>
      </c>
      <c r="X138" s="8">
        <v>23</v>
      </c>
      <c r="Y138" s="8">
        <v>36</v>
      </c>
    </row>
    <row r="139" spans="1:25" ht="12.75" x14ac:dyDescent="0.2">
      <c r="A139" s="8">
        <v>6</v>
      </c>
      <c r="B139" s="8">
        <v>7</v>
      </c>
      <c r="C139" s="8">
        <v>7</v>
      </c>
      <c r="D139" s="8">
        <v>7</v>
      </c>
      <c r="E139" s="8">
        <v>7</v>
      </c>
      <c r="F139" s="8">
        <v>9</v>
      </c>
      <c r="G139" s="8">
        <v>9</v>
      </c>
      <c r="H139" s="8">
        <v>9</v>
      </c>
      <c r="I139" s="8">
        <v>9</v>
      </c>
      <c r="J139" s="8">
        <v>15</v>
      </c>
      <c r="K139" s="8">
        <v>20</v>
      </c>
      <c r="L139" s="8">
        <v>24</v>
      </c>
      <c r="M139" s="8">
        <v>33</v>
      </c>
      <c r="N139" s="8">
        <v>38</v>
      </c>
      <c r="O139" s="8">
        <v>40</v>
      </c>
      <c r="P139" s="8">
        <v>6</v>
      </c>
      <c r="Q139" s="8">
        <v>6</v>
      </c>
      <c r="R139" s="8">
        <v>8</v>
      </c>
      <c r="S139" s="8">
        <v>8</v>
      </c>
      <c r="T139" s="8">
        <v>12</v>
      </c>
      <c r="U139" s="8">
        <v>13</v>
      </c>
      <c r="V139" s="8">
        <v>13</v>
      </c>
      <c r="W139" s="8">
        <v>14</v>
      </c>
      <c r="X139" s="8">
        <v>23</v>
      </c>
      <c r="Y139" s="8">
        <v>36</v>
      </c>
    </row>
    <row r="140" spans="1:25" ht="12.75" x14ac:dyDescent="0.2">
      <c r="A140" s="8">
        <v>5</v>
      </c>
      <c r="B140" s="8">
        <v>7</v>
      </c>
      <c r="C140" s="8">
        <v>7</v>
      </c>
      <c r="D140" s="8">
        <v>9</v>
      </c>
      <c r="E140" s="8">
        <v>10</v>
      </c>
      <c r="F140" s="8">
        <v>10</v>
      </c>
      <c r="G140" s="8">
        <v>10</v>
      </c>
      <c r="H140" s="8">
        <v>12</v>
      </c>
      <c r="I140" s="8">
        <v>12</v>
      </c>
      <c r="J140" s="8">
        <v>13</v>
      </c>
      <c r="K140" s="8">
        <v>20</v>
      </c>
      <c r="L140" s="8">
        <v>24</v>
      </c>
      <c r="M140" s="8">
        <v>25</v>
      </c>
      <c r="N140" s="8">
        <v>32</v>
      </c>
      <c r="O140" s="8">
        <v>37</v>
      </c>
      <c r="P140" s="8">
        <v>1</v>
      </c>
      <c r="Q140" s="8">
        <v>6</v>
      </c>
      <c r="R140" s="8">
        <v>6</v>
      </c>
      <c r="S140" s="8">
        <v>10</v>
      </c>
      <c r="T140" s="8">
        <v>10</v>
      </c>
      <c r="U140" s="8">
        <v>8</v>
      </c>
      <c r="V140" s="8">
        <v>8</v>
      </c>
      <c r="W140" s="8">
        <v>15</v>
      </c>
      <c r="X140" s="8">
        <v>12</v>
      </c>
      <c r="Y140" s="8">
        <v>34</v>
      </c>
    </row>
    <row r="141" spans="1:25" ht="12.75" x14ac:dyDescent="0.2">
      <c r="A141" s="8">
        <v>5</v>
      </c>
      <c r="B141" s="8">
        <v>6</v>
      </c>
      <c r="C141" s="8">
        <v>7</v>
      </c>
      <c r="D141" s="8">
        <v>7</v>
      </c>
      <c r="E141" s="8">
        <v>7</v>
      </c>
      <c r="F141" s="8">
        <v>8</v>
      </c>
      <c r="G141" s="8">
        <v>8</v>
      </c>
      <c r="H141" s="8">
        <v>9</v>
      </c>
      <c r="I141" s="8">
        <v>9</v>
      </c>
      <c r="J141" s="8">
        <v>9</v>
      </c>
      <c r="K141" s="8">
        <v>19</v>
      </c>
      <c r="L141" s="8">
        <v>24</v>
      </c>
      <c r="M141" s="8">
        <v>32</v>
      </c>
      <c r="N141" s="8">
        <v>38</v>
      </c>
      <c r="O141" s="8">
        <v>39</v>
      </c>
      <c r="P141" s="8">
        <v>5</v>
      </c>
      <c r="Q141" s="8">
        <v>7</v>
      </c>
      <c r="R141" s="8">
        <v>7</v>
      </c>
      <c r="S141" s="8">
        <v>11</v>
      </c>
      <c r="T141" s="8">
        <v>13</v>
      </c>
      <c r="U141" s="8">
        <v>12</v>
      </c>
      <c r="V141" s="8">
        <v>12</v>
      </c>
      <c r="W141" s="8">
        <v>14</v>
      </c>
      <c r="X141" s="8">
        <v>22</v>
      </c>
      <c r="Y141" s="8">
        <v>35</v>
      </c>
    </row>
    <row r="142" spans="1:25" ht="12.75" x14ac:dyDescent="0.2">
      <c r="A142" s="8">
        <v>5</v>
      </c>
      <c r="B142" s="8">
        <v>7</v>
      </c>
      <c r="C142" s="8">
        <v>7</v>
      </c>
      <c r="D142" s="8">
        <v>7</v>
      </c>
      <c r="E142" s="8">
        <v>7</v>
      </c>
      <c r="F142" s="8">
        <v>7</v>
      </c>
      <c r="G142" s="8">
        <v>8</v>
      </c>
      <c r="H142" s="8">
        <v>9</v>
      </c>
      <c r="I142" s="8">
        <v>9</v>
      </c>
      <c r="J142" s="8">
        <v>13</v>
      </c>
      <c r="K142" s="8">
        <v>19</v>
      </c>
      <c r="L142" s="8">
        <v>24</v>
      </c>
      <c r="M142" s="8">
        <v>32</v>
      </c>
      <c r="N142" s="8">
        <v>38</v>
      </c>
      <c r="O142" s="8">
        <v>39</v>
      </c>
      <c r="P142" s="8">
        <v>5</v>
      </c>
      <c r="Q142" s="8">
        <v>7</v>
      </c>
      <c r="R142" s="8">
        <v>7</v>
      </c>
      <c r="S142" s="8">
        <v>12</v>
      </c>
      <c r="T142" s="8">
        <v>13</v>
      </c>
      <c r="U142" s="8">
        <v>12</v>
      </c>
      <c r="V142" s="8">
        <v>12</v>
      </c>
      <c r="W142" s="8">
        <v>14</v>
      </c>
      <c r="X142" s="8">
        <v>22</v>
      </c>
      <c r="Y142" s="8">
        <v>35</v>
      </c>
    </row>
    <row r="143" spans="1:25" ht="12.75" x14ac:dyDescent="0.2">
      <c r="A143" s="8">
        <v>5</v>
      </c>
      <c r="B143" s="8">
        <v>6</v>
      </c>
      <c r="C143" s="8">
        <v>6</v>
      </c>
      <c r="D143" s="8">
        <v>6</v>
      </c>
      <c r="E143" s="8">
        <v>6</v>
      </c>
      <c r="F143" s="8">
        <v>6</v>
      </c>
      <c r="G143" s="8">
        <v>8</v>
      </c>
      <c r="H143" s="8">
        <v>8</v>
      </c>
      <c r="I143" s="8">
        <v>8</v>
      </c>
      <c r="J143" s="8">
        <v>8</v>
      </c>
      <c r="K143" s="8">
        <v>19</v>
      </c>
      <c r="L143" s="8">
        <v>23</v>
      </c>
      <c r="M143" s="8">
        <v>32</v>
      </c>
      <c r="N143" s="8">
        <v>37</v>
      </c>
      <c r="O143" s="8">
        <v>38</v>
      </c>
      <c r="P143" s="8">
        <v>4</v>
      </c>
      <c r="Q143" s="8">
        <v>6</v>
      </c>
      <c r="R143" s="8">
        <v>6</v>
      </c>
      <c r="S143" s="8">
        <v>6</v>
      </c>
      <c r="T143" s="8">
        <v>8</v>
      </c>
      <c r="U143" s="8">
        <v>12</v>
      </c>
      <c r="V143" s="8">
        <v>13</v>
      </c>
      <c r="W143" s="8">
        <v>13</v>
      </c>
      <c r="X143" s="8">
        <v>21</v>
      </c>
      <c r="Y143" s="8">
        <v>35</v>
      </c>
    </row>
    <row r="144" spans="1:25" ht="12.75" x14ac:dyDescent="0.2">
      <c r="A144" s="8">
        <v>4</v>
      </c>
      <c r="B144" s="8">
        <v>6</v>
      </c>
      <c r="C144" s="8">
        <v>6</v>
      </c>
      <c r="D144" s="8">
        <v>7</v>
      </c>
      <c r="E144" s="8">
        <v>7</v>
      </c>
      <c r="F144" s="8">
        <v>8</v>
      </c>
      <c r="G144" s="8">
        <v>8</v>
      </c>
      <c r="H144" s="8">
        <v>8</v>
      </c>
      <c r="I144" s="8">
        <v>12</v>
      </c>
      <c r="J144" s="8">
        <v>17</v>
      </c>
      <c r="K144" s="8">
        <v>19</v>
      </c>
      <c r="L144" s="8">
        <v>23</v>
      </c>
      <c r="M144" s="8">
        <v>31</v>
      </c>
      <c r="N144" s="8">
        <v>37</v>
      </c>
      <c r="O144" s="8">
        <v>38</v>
      </c>
      <c r="P144" s="8">
        <v>4</v>
      </c>
      <c r="Q144" s="8">
        <v>5</v>
      </c>
      <c r="R144" s="8">
        <v>5</v>
      </c>
      <c r="S144" s="8">
        <v>6</v>
      </c>
      <c r="T144" s="8">
        <v>6</v>
      </c>
      <c r="U144" s="8">
        <v>12</v>
      </c>
      <c r="V144" s="8">
        <v>13</v>
      </c>
      <c r="W144" s="8">
        <v>13</v>
      </c>
      <c r="X144" s="8">
        <v>21</v>
      </c>
      <c r="Y144" s="8">
        <v>34</v>
      </c>
    </row>
    <row r="145" spans="1:25" ht="12.75" x14ac:dyDescent="0.2">
      <c r="A145" s="8">
        <v>5</v>
      </c>
      <c r="B145" s="8">
        <v>6</v>
      </c>
      <c r="C145" s="8">
        <v>6</v>
      </c>
      <c r="D145" s="8">
        <v>7</v>
      </c>
      <c r="E145" s="8">
        <v>7</v>
      </c>
      <c r="F145" s="8">
        <v>8</v>
      </c>
      <c r="G145" s="8">
        <v>8</v>
      </c>
      <c r="H145" s="8">
        <v>8</v>
      </c>
      <c r="I145" s="8">
        <v>12</v>
      </c>
      <c r="J145" s="8">
        <v>16</v>
      </c>
      <c r="K145" s="8">
        <v>18</v>
      </c>
      <c r="L145" s="8">
        <v>23</v>
      </c>
      <c r="M145" s="8">
        <v>31</v>
      </c>
      <c r="N145" s="8">
        <v>37</v>
      </c>
      <c r="O145" s="8">
        <v>38</v>
      </c>
      <c r="P145" s="8">
        <v>4</v>
      </c>
      <c r="Q145" s="8">
        <v>6</v>
      </c>
      <c r="R145" s="8">
        <v>6</v>
      </c>
      <c r="S145" s="8">
        <v>6</v>
      </c>
      <c r="T145" s="8">
        <v>7</v>
      </c>
      <c r="U145" s="8">
        <v>11</v>
      </c>
      <c r="V145" s="8">
        <v>13</v>
      </c>
      <c r="W145" s="8">
        <v>13</v>
      </c>
      <c r="X145" s="8">
        <v>21</v>
      </c>
      <c r="Y145" s="8">
        <v>34</v>
      </c>
    </row>
    <row r="146" spans="1:25" ht="12.75" x14ac:dyDescent="0.2">
      <c r="A146" s="8">
        <v>5</v>
      </c>
      <c r="B146" s="8">
        <v>5</v>
      </c>
      <c r="C146" s="8">
        <v>6</v>
      </c>
      <c r="D146" s="8">
        <v>6</v>
      </c>
      <c r="E146" s="8">
        <v>7</v>
      </c>
      <c r="F146" s="8">
        <v>7</v>
      </c>
      <c r="G146" s="8">
        <v>8</v>
      </c>
      <c r="H146" s="8">
        <v>8</v>
      </c>
      <c r="I146" s="8">
        <v>11</v>
      </c>
      <c r="J146" s="8">
        <v>16</v>
      </c>
      <c r="K146" s="8">
        <v>18</v>
      </c>
      <c r="L146" s="8">
        <v>23</v>
      </c>
      <c r="M146" s="8">
        <v>30</v>
      </c>
      <c r="N146" s="8">
        <v>36</v>
      </c>
      <c r="O146" s="8">
        <v>37</v>
      </c>
      <c r="P146" s="8">
        <v>3</v>
      </c>
      <c r="Q146" s="8">
        <v>5</v>
      </c>
      <c r="R146" s="8">
        <v>6</v>
      </c>
      <c r="S146" s="8">
        <v>6</v>
      </c>
      <c r="T146" s="8">
        <v>7</v>
      </c>
      <c r="U146" s="8">
        <v>12</v>
      </c>
      <c r="V146" s="8">
        <v>12</v>
      </c>
      <c r="W146" s="8">
        <v>13</v>
      </c>
      <c r="X146" s="8">
        <v>17</v>
      </c>
      <c r="Y146" s="8">
        <v>34</v>
      </c>
    </row>
    <row r="147" spans="1:25" ht="12.75" x14ac:dyDescent="0.2">
      <c r="A147" s="8">
        <v>7</v>
      </c>
      <c r="B147" s="8">
        <v>7</v>
      </c>
      <c r="C147" s="8">
        <v>7</v>
      </c>
      <c r="D147" s="8">
        <v>10</v>
      </c>
      <c r="E147" s="8">
        <v>10</v>
      </c>
      <c r="F147" s="8">
        <v>10</v>
      </c>
      <c r="G147" s="8">
        <v>10</v>
      </c>
      <c r="H147" s="8">
        <v>10</v>
      </c>
      <c r="I147" s="8">
        <v>10</v>
      </c>
      <c r="J147" s="8">
        <v>11</v>
      </c>
      <c r="K147" s="8">
        <v>22</v>
      </c>
      <c r="L147" s="8">
        <v>25</v>
      </c>
      <c r="M147" s="8">
        <v>26</v>
      </c>
      <c r="N147" s="8">
        <v>33</v>
      </c>
      <c r="O147" s="8">
        <v>39</v>
      </c>
      <c r="P147" s="8">
        <v>1</v>
      </c>
      <c r="Q147" s="8">
        <v>6</v>
      </c>
      <c r="R147" s="8">
        <v>7</v>
      </c>
      <c r="S147" s="8">
        <v>10</v>
      </c>
      <c r="T147" s="8">
        <v>10</v>
      </c>
      <c r="U147" s="8">
        <v>8</v>
      </c>
      <c r="V147" s="8">
        <v>8</v>
      </c>
      <c r="W147" s="8">
        <v>14</v>
      </c>
      <c r="X147" s="8">
        <v>13</v>
      </c>
      <c r="Y147" s="8">
        <v>35</v>
      </c>
    </row>
    <row r="148" spans="1:25" ht="12.75" x14ac:dyDescent="0.2">
      <c r="A148" s="8">
        <v>6</v>
      </c>
      <c r="B148" s="8">
        <v>7</v>
      </c>
      <c r="C148" s="8">
        <v>7</v>
      </c>
      <c r="D148" s="8">
        <v>7</v>
      </c>
      <c r="E148" s="8">
        <v>8</v>
      </c>
      <c r="F148" s="8">
        <v>8</v>
      </c>
      <c r="G148" s="8">
        <v>9</v>
      </c>
      <c r="H148" s="8">
        <v>10</v>
      </c>
      <c r="I148" s="8">
        <v>10</v>
      </c>
      <c r="J148" s="8">
        <v>12</v>
      </c>
      <c r="K148" s="8">
        <v>20</v>
      </c>
      <c r="L148" s="8">
        <v>25</v>
      </c>
      <c r="M148" s="8">
        <v>27</v>
      </c>
      <c r="N148" s="8">
        <v>34</v>
      </c>
      <c r="O148" s="8">
        <v>37</v>
      </c>
      <c r="P148" s="8">
        <v>3</v>
      </c>
      <c r="Q148" s="8">
        <v>6</v>
      </c>
      <c r="R148" s="8">
        <v>8</v>
      </c>
      <c r="S148" s="8">
        <v>8</v>
      </c>
      <c r="T148" s="8">
        <v>10</v>
      </c>
      <c r="U148" s="8">
        <v>9</v>
      </c>
      <c r="V148" s="8">
        <v>9</v>
      </c>
      <c r="W148" s="8">
        <v>15</v>
      </c>
      <c r="X148" s="8">
        <v>14</v>
      </c>
      <c r="Y148" s="8">
        <v>36</v>
      </c>
    </row>
    <row r="149" spans="1:25" ht="12.75" x14ac:dyDescent="0.2">
      <c r="A149" s="8">
        <v>6</v>
      </c>
      <c r="B149" s="8">
        <v>7</v>
      </c>
      <c r="C149" s="8">
        <v>7</v>
      </c>
      <c r="D149" s="8">
        <v>7</v>
      </c>
      <c r="E149" s="8">
        <v>8</v>
      </c>
      <c r="F149" s="8">
        <v>8</v>
      </c>
      <c r="G149" s="8">
        <v>9</v>
      </c>
      <c r="H149" s="8">
        <v>10</v>
      </c>
      <c r="I149" s="8">
        <v>10</v>
      </c>
      <c r="J149" s="8">
        <v>12</v>
      </c>
      <c r="K149" s="8">
        <v>20</v>
      </c>
      <c r="L149" s="8">
        <v>25</v>
      </c>
      <c r="M149" s="8">
        <v>27</v>
      </c>
      <c r="N149" s="8">
        <v>34</v>
      </c>
      <c r="O149" s="8">
        <v>37</v>
      </c>
      <c r="P149" s="8">
        <v>3</v>
      </c>
      <c r="Q149" s="8">
        <v>6</v>
      </c>
      <c r="R149" s="8">
        <v>7</v>
      </c>
      <c r="S149" s="8">
        <v>8</v>
      </c>
      <c r="T149" s="8">
        <v>10</v>
      </c>
      <c r="U149" s="8">
        <v>9</v>
      </c>
      <c r="V149" s="8">
        <v>9</v>
      </c>
      <c r="W149" s="8">
        <v>15</v>
      </c>
      <c r="X149" s="8">
        <v>14</v>
      </c>
      <c r="Y149" s="8">
        <v>36</v>
      </c>
    </row>
    <row r="150" spans="1:25" ht="12.75" x14ac:dyDescent="0.2">
      <c r="A150" s="8">
        <v>6</v>
      </c>
      <c r="B150" s="8">
        <v>7</v>
      </c>
      <c r="C150" s="8">
        <v>7</v>
      </c>
      <c r="D150" s="8">
        <v>7</v>
      </c>
      <c r="E150" s="8">
        <v>8</v>
      </c>
      <c r="F150" s="8">
        <v>8</v>
      </c>
      <c r="G150" s="8">
        <v>9</v>
      </c>
      <c r="H150" s="8">
        <v>9</v>
      </c>
      <c r="I150" s="8">
        <v>10</v>
      </c>
      <c r="J150" s="8">
        <v>12</v>
      </c>
      <c r="K150" s="8">
        <v>20</v>
      </c>
      <c r="L150" s="8">
        <v>25</v>
      </c>
      <c r="M150" s="8">
        <v>27</v>
      </c>
      <c r="N150" s="8">
        <v>34</v>
      </c>
      <c r="O150" s="8">
        <v>37</v>
      </c>
      <c r="P150" s="8">
        <v>3</v>
      </c>
      <c r="Q150" s="8">
        <v>6</v>
      </c>
      <c r="R150" s="8">
        <v>8</v>
      </c>
      <c r="S150" s="8">
        <v>8</v>
      </c>
      <c r="T150" s="8">
        <v>10</v>
      </c>
      <c r="U150" s="8">
        <v>9</v>
      </c>
      <c r="V150" s="8">
        <v>9</v>
      </c>
      <c r="W150" s="8">
        <v>15</v>
      </c>
      <c r="X150" s="8">
        <v>14</v>
      </c>
      <c r="Y150" s="8">
        <v>36</v>
      </c>
    </row>
    <row r="151" spans="1:25" ht="12.75" x14ac:dyDescent="0.2">
      <c r="A151" s="8">
        <v>4</v>
      </c>
      <c r="B151" s="8">
        <v>8</v>
      </c>
      <c r="C151" s="8">
        <v>8</v>
      </c>
      <c r="D151" s="8">
        <v>8</v>
      </c>
      <c r="E151" s="8">
        <v>9</v>
      </c>
      <c r="F151" s="8">
        <v>9</v>
      </c>
      <c r="G151" s="8">
        <v>10</v>
      </c>
      <c r="H151" s="8">
        <v>10</v>
      </c>
      <c r="I151" s="8">
        <v>11</v>
      </c>
      <c r="J151" s="8">
        <v>13</v>
      </c>
      <c r="K151" s="8">
        <v>19</v>
      </c>
      <c r="L151" s="8">
        <v>24</v>
      </c>
      <c r="M151" s="8">
        <v>24</v>
      </c>
      <c r="N151" s="8">
        <v>31</v>
      </c>
      <c r="O151" s="8">
        <v>37</v>
      </c>
      <c r="P151" s="8">
        <v>3</v>
      </c>
      <c r="Q151" s="8">
        <v>4</v>
      </c>
      <c r="R151" s="8">
        <v>4</v>
      </c>
      <c r="S151" s="8">
        <v>8</v>
      </c>
      <c r="T151" s="8">
        <v>9</v>
      </c>
      <c r="U151" s="8">
        <v>6</v>
      </c>
      <c r="V151" s="8">
        <v>6</v>
      </c>
      <c r="W151" s="8">
        <v>16</v>
      </c>
      <c r="X151" s="8">
        <v>11</v>
      </c>
      <c r="Y151" s="8">
        <v>33</v>
      </c>
    </row>
    <row r="152" spans="1:25" ht="12.75" x14ac:dyDescent="0.2">
      <c r="A152" s="8">
        <v>5</v>
      </c>
      <c r="B152" s="8">
        <v>6</v>
      </c>
      <c r="C152" s="8">
        <v>6</v>
      </c>
      <c r="D152" s="8">
        <v>8</v>
      </c>
      <c r="E152" s="8">
        <v>8</v>
      </c>
      <c r="F152" s="8">
        <v>8</v>
      </c>
      <c r="G152" s="8">
        <v>8</v>
      </c>
      <c r="H152" s="8">
        <v>10</v>
      </c>
      <c r="I152" s="8">
        <v>10</v>
      </c>
      <c r="J152" s="8">
        <v>13</v>
      </c>
      <c r="K152" s="8">
        <v>19</v>
      </c>
      <c r="L152" s="8">
        <v>24</v>
      </c>
      <c r="M152" s="8">
        <v>29</v>
      </c>
      <c r="N152" s="8">
        <v>36</v>
      </c>
      <c r="O152" s="8">
        <v>38</v>
      </c>
      <c r="P152" s="8">
        <v>0</v>
      </c>
      <c r="Q152" s="8">
        <v>5</v>
      </c>
      <c r="R152" s="8">
        <v>6</v>
      </c>
      <c r="S152" s="8">
        <v>7</v>
      </c>
      <c r="T152" s="8">
        <v>8</v>
      </c>
      <c r="U152" s="8">
        <v>10</v>
      </c>
      <c r="V152" s="8">
        <v>10</v>
      </c>
      <c r="W152" s="8">
        <v>17</v>
      </c>
      <c r="X152" s="8">
        <v>16</v>
      </c>
      <c r="Y152" s="8">
        <v>38</v>
      </c>
    </row>
    <row r="153" spans="1:25" ht="12.75" x14ac:dyDescent="0.2">
      <c r="A153" s="8">
        <v>5</v>
      </c>
      <c r="B153" s="8">
        <v>6</v>
      </c>
      <c r="C153" s="8">
        <v>6</v>
      </c>
      <c r="D153" s="8">
        <v>6</v>
      </c>
      <c r="E153" s="8">
        <v>6</v>
      </c>
      <c r="F153" s="8">
        <v>8</v>
      </c>
      <c r="G153" s="8">
        <v>8</v>
      </c>
      <c r="H153" s="8">
        <v>8</v>
      </c>
      <c r="I153" s="8">
        <v>8</v>
      </c>
      <c r="J153" s="8">
        <v>10</v>
      </c>
      <c r="K153" s="8">
        <v>19</v>
      </c>
      <c r="L153" s="8">
        <v>23</v>
      </c>
      <c r="M153" s="8">
        <v>30</v>
      </c>
      <c r="N153" s="8">
        <v>37</v>
      </c>
      <c r="O153" s="8">
        <v>37</v>
      </c>
      <c r="P153" s="8">
        <v>0</v>
      </c>
      <c r="Q153" s="8">
        <v>4</v>
      </c>
      <c r="R153" s="8">
        <v>7</v>
      </c>
      <c r="S153" s="8">
        <v>9</v>
      </c>
      <c r="T153" s="8">
        <v>10</v>
      </c>
      <c r="U153" s="8">
        <v>12</v>
      </c>
      <c r="V153" s="8">
        <v>12</v>
      </c>
      <c r="W153" s="8">
        <v>14</v>
      </c>
      <c r="X153" s="8">
        <v>17</v>
      </c>
      <c r="Y153" s="8">
        <v>35</v>
      </c>
    </row>
    <row r="154" spans="1:25" ht="12.75" x14ac:dyDescent="0.2">
      <c r="A154" s="8">
        <v>5</v>
      </c>
      <c r="B154" s="8">
        <v>6</v>
      </c>
      <c r="C154" s="8">
        <v>6</v>
      </c>
      <c r="D154" s="8">
        <v>7</v>
      </c>
      <c r="E154" s="8">
        <v>7</v>
      </c>
      <c r="F154" s="8">
        <v>8</v>
      </c>
      <c r="G154" s="8">
        <v>8</v>
      </c>
      <c r="H154" s="8">
        <v>8</v>
      </c>
      <c r="I154" s="8">
        <v>9</v>
      </c>
      <c r="J154" s="8">
        <v>10</v>
      </c>
      <c r="K154" s="8">
        <v>19</v>
      </c>
      <c r="L154" s="8">
        <v>24</v>
      </c>
      <c r="M154" s="8">
        <v>29</v>
      </c>
      <c r="N154" s="8">
        <v>36</v>
      </c>
      <c r="O154" s="8">
        <v>37</v>
      </c>
      <c r="P154" s="8">
        <v>4</v>
      </c>
      <c r="Q154" s="8">
        <v>5</v>
      </c>
      <c r="R154" s="8">
        <v>7</v>
      </c>
      <c r="S154" s="8">
        <v>9</v>
      </c>
      <c r="T154" s="8">
        <v>9</v>
      </c>
      <c r="U154" s="8">
        <v>11</v>
      </c>
      <c r="V154" s="8">
        <v>11</v>
      </c>
      <c r="W154" s="8">
        <v>14</v>
      </c>
      <c r="X154" s="8">
        <v>16</v>
      </c>
      <c r="Y154" s="8">
        <v>35</v>
      </c>
    </row>
    <row r="155" spans="1:25" ht="12.75" x14ac:dyDescent="0.2">
      <c r="A155" s="8">
        <v>5</v>
      </c>
      <c r="B155" s="8">
        <v>6</v>
      </c>
      <c r="C155" s="8">
        <v>7</v>
      </c>
      <c r="D155" s="8">
        <v>7</v>
      </c>
      <c r="E155" s="8">
        <v>8</v>
      </c>
      <c r="F155" s="8">
        <v>8</v>
      </c>
      <c r="G155" s="8">
        <v>8</v>
      </c>
      <c r="H155" s="8">
        <v>9</v>
      </c>
      <c r="I155" s="8">
        <v>10</v>
      </c>
      <c r="J155" s="8">
        <v>15</v>
      </c>
      <c r="K155" s="8">
        <v>19</v>
      </c>
      <c r="L155" s="8">
        <v>24</v>
      </c>
      <c r="M155" s="8">
        <v>29</v>
      </c>
      <c r="N155" s="8">
        <v>36</v>
      </c>
      <c r="O155" s="8">
        <v>38</v>
      </c>
      <c r="P155" s="8">
        <v>4</v>
      </c>
      <c r="Q155" s="8">
        <v>5</v>
      </c>
      <c r="R155" s="8">
        <v>7</v>
      </c>
      <c r="S155" s="8">
        <v>9</v>
      </c>
      <c r="T155" s="8">
        <v>9</v>
      </c>
      <c r="U155" s="8">
        <v>11</v>
      </c>
      <c r="V155" s="8">
        <v>11</v>
      </c>
      <c r="W155" s="8">
        <v>14</v>
      </c>
      <c r="X155" s="8">
        <v>16</v>
      </c>
      <c r="Y155" s="8">
        <v>38</v>
      </c>
    </row>
    <row r="156" spans="1:25" ht="12.75" x14ac:dyDescent="0.2">
      <c r="A156" s="8">
        <v>5</v>
      </c>
      <c r="B156" s="8">
        <v>7</v>
      </c>
      <c r="C156" s="8">
        <v>7</v>
      </c>
      <c r="D156" s="8">
        <v>7</v>
      </c>
      <c r="E156" s="8">
        <v>7</v>
      </c>
      <c r="F156" s="8">
        <v>8</v>
      </c>
      <c r="G156" s="8">
        <v>8</v>
      </c>
      <c r="H156" s="8">
        <v>9</v>
      </c>
      <c r="I156" s="8">
        <v>9</v>
      </c>
      <c r="J156" s="8">
        <v>10</v>
      </c>
      <c r="K156" s="8">
        <v>20</v>
      </c>
      <c r="L156" s="8">
        <v>24</v>
      </c>
      <c r="M156" s="8">
        <v>29</v>
      </c>
      <c r="N156" s="8">
        <v>36</v>
      </c>
      <c r="O156" s="8">
        <v>38</v>
      </c>
      <c r="P156" s="8">
        <v>4</v>
      </c>
      <c r="Q156" s="8">
        <v>5</v>
      </c>
      <c r="R156" s="8">
        <v>7</v>
      </c>
      <c r="S156" s="8">
        <v>9</v>
      </c>
      <c r="T156" s="8">
        <v>9</v>
      </c>
      <c r="U156" s="8">
        <v>11</v>
      </c>
      <c r="V156" s="8">
        <v>11</v>
      </c>
      <c r="W156" s="8">
        <v>14</v>
      </c>
      <c r="X156" s="8">
        <v>16</v>
      </c>
      <c r="Y156" s="8">
        <v>38</v>
      </c>
    </row>
    <row r="157" spans="1:25" ht="12.75" x14ac:dyDescent="0.2">
      <c r="A157" s="8">
        <v>7</v>
      </c>
      <c r="B157" s="8">
        <v>7</v>
      </c>
      <c r="C157" s="8">
        <v>7</v>
      </c>
      <c r="D157" s="8">
        <v>9</v>
      </c>
      <c r="E157" s="8">
        <v>10</v>
      </c>
      <c r="F157" s="8">
        <v>10</v>
      </c>
      <c r="G157" s="8">
        <v>10</v>
      </c>
      <c r="H157" s="8">
        <v>11</v>
      </c>
      <c r="I157" s="8">
        <v>11</v>
      </c>
      <c r="J157" s="8">
        <v>11</v>
      </c>
      <c r="K157" s="8">
        <v>22</v>
      </c>
      <c r="L157" s="8">
        <v>25</v>
      </c>
      <c r="M157" s="8">
        <v>27</v>
      </c>
      <c r="N157" s="8">
        <v>34</v>
      </c>
      <c r="O157" s="8">
        <v>39</v>
      </c>
      <c r="P157" s="8">
        <v>1</v>
      </c>
      <c r="Q157" s="8">
        <v>6</v>
      </c>
      <c r="R157" s="8">
        <v>8</v>
      </c>
      <c r="S157" s="8">
        <v>8</v>
      </c>
      <c r="T157" s="8">
        <v>10</v>
      </c>
      <c r="U157" s="8">
        <v>9</v>
      </c>
      <c r="V157" s="8">
        <v>9</v>
      </c>
      <c r="W157" s="8">
        <v>15</v>
      </c>
      <c r="X157" s="8">
        <v>14</v>
      </c>
      <c r="Y157" s="8">
        <v>36</v>
      </c>
    </row>
    <row r="158" spans="1:25" ht="12.75" x14ac:dyDescent="0.2">
      <c r="A158" s="8">
        <v>4</v>
      </c>
      <c r="B158" s="8">
        <v>5</v>
      </c>
      <c r="C158" s="8">
        <v>6</v>
      </c>
      <c r="D158" s="8">
        <v>7</v>
      </c>
      <c r="E158" s="8">
        <v>7</v>
      </c>
      <c r="F158" s="8">
        <v>8</v>
      </c>
      <c r="G158" s="8">
        <v>8</v>
      </c>
      <c r="H158" s="8">
        <v>10</v>
      </c>
      <c r="I158" s="8">
        <v>11</v>
      </c>
      <c r="J158" s="8">
        <v>16</v>
      </c>
      <c r="K158" s="8">
        <v>18</v>
      </c>
      <c r="L158" s="8">
        <v>23</v>
      </c>
      <c r="M158" s="8">
        <v>31</v>
      </c>
      <c r="N158" s="8">
        <v>36</v>
      </c>
      <c r="O158" s="8">
        <v>38</v>
      </c>
      <c r="P158" s="8">
        <v>3</v>
      </c>
      <c r="Q158" s="8">
        <v>5</v>
      </c>
      <c r="R158" s="8">
        <v>6</v>
      </c>
      <c r="S158" s="8">
        <v>6</v>
      </c>
      <c r="T158" s="8">
        <v>7</v>
      </c>
      <c r="U158" s="8">
        <v>11</v>
      </c>
      <c r="V158" s="8">
        <v>13</v>
      </c>
      <c r="W158" s="8">
        <v>13</v>
      </c>
      <c r="X158" s="8">
        <v>21</v>
      </c>
      <c r="Y158" s="8">
        <v>34</v>
      </c>
    </row>
    <row r="159" spans="1:25" ht="12.75" x14ac:dyDescent="0.2">
      <c r="A159" s="8">
        <v>6</v>
      </c>
      <c r="B159" s="8">
        <v>6</v>
      </c>
      <c r="C159" s="8">
        <v>7</v>
      </c>
      <c r="D159" s="8">
        <v>7</v>
      </c>
      <c r="E159" s="8">
        <v>9</v>
      </c>
      <c r="F159" s="8">
        <v>9</v>
      </c>
      <c r="G159" s="8">
        <v>10</v>
      </c>
      <c r="H159" s="8">
        <v>10</v>
      </c>
      <c r="I159" s="8">
        <v>10</v>
      </c>
      <c r="J159" s="8">
        <v>11</v>
      </c>
      <c r="K159" s="8">
        <v>23</v>
      </c>
      <c r="L159" s="8">
        <v>25</v>
      </c>
      <c r="M159" s="8">
        <v>26</v>
      </c>
      <c r="N159" s="8">
        <v>33</v>
      </c>
      <c r="O159" s="8">
        <v>40</v>
      </c>
      <c r="P159" s="8">
        <v>1</v>
      </c>
      <c r="Q159" s="8">
        <v>6</v>
      </c>
      <c r="R159" s="8">
        <v>7</v>
      </c>
      <c r="S159" s="8">
        <v>9</v>
      </c>
      <c r="T159" s="8">
        <v>10</v>
      </c>
      <c r="U159" s="8">
        <v>8</v>
      </c>
      <c r="V159" s="8">
        <v>8</v>
      </c>
      <c r="W159" s="8">
        <v>14</v>
      </c>
      <c r="X159" s="8">
        <v>13</v>
      </c>
      <c r="Y159" s="8">
        <v>35</v>
      </c>
    </row>
    <row r="160" spans="1:25" ht="12.75" x14ac:dyDescent="0.2">
      <c r="A160" s="8">
        <v>5</v>
      </c>
      <c r="B160" s="8">
        <v>7</v>
      </c>
      <c r="C160" s="8">
        <v>8</v>
      </c>
      <c r="D160" s="8">
        <v>9</v>
      </c>
      <c r="E160" s="8">
        <v>10</v>
      </c>
      <c r="F160" s="8">
        <v>10</v>
      </c>
      <c r="G160" s="8">
        <v>12</v>
      </c>
      <c r="H160" s="8">
        <v>12</v>
      </c>
      <c r="I160" s="8">
        <v>15</v>
      </c>
      <c r="J160" s="8">
        <v>18</v>
      </c>
      <c r="K160" s="8">
        <v>20</v>
      </c>
      <c r="L160" s="8">
        <v>24</v>
      </c>
      <c r="M160" s="8">
        <v>34</v>
      </c>
      <c r="N160" s="8">
        <v>38</v>
      </c>
      <c r="O160" s="8">
        <v>40</v>
      </c>
      <c r="P160" s="8">
        <v>8</v>
      </c>
      <c r="Q160" s="8">
        <v>10</v>
      </c>
      <c r="R160" s="8">
        <v>10</v>
      </c>
      <c r="S160" s="8">
        <v>11</v>
      </c>
      <c r="T160" s="8">
        <v>15</v>
      </c>
      <c r="U160" s="8">
        <v>15</v>
      </c>
      <c r="V160" s="8">
        <v>15</v>
      </c>
      <c r="W160" s="8">
        <v>17</v>
      </c>
      <c r="X160" s="8">
        <v>25</v>
      </c>
      <c r="Y160" s="8">
        <v>31</v>
      </c>
    </row>
    <row r="161" spans="1:25" ht="12.75" x14ac:dyDescent="0.2">
      <c r="A161" s="8">
        <v>7</v>
      </c>
      <c r="B161" s="8">
        <v>8</v>
      </c>
      <c r="C161" s="8">
        <v>8</v>
      </c>
      <c r="D161" s="8">
        <v>9</v>
      </c>
      <c r="E161" s="8">
        <v>9</v>
      </c>
      <c r="F161" s="8">
        <v>9</v>
      </c>
      <c r="G161" s="8">
        <v>9</v>
      </c>
      <c r="H161" s="8">
        <v>10</v>
      </c>
      <c r="I161" s="8">
        <v>11</v>
      </c>
      <c r="J161" s="8">
        <v>16</v>
      </c>
      <c r="K161" s="8">
        <v>21</v>
      </c>
      <c r="L161" s="8">
        <v>26</v>
      </c>
      <c r="M161" s="8">
        <v>34</v>
      </c>
      <c r="N161" s="8">
        <v>38</v>
      </c>
      <c r="O161" s="8">
        <v>41</v>
      </c>
      <c r="P161" s="8">
        <v>7</v>
      </c>
      <c r="Q161" s="8">
        <v>7</v>
      </c>
      <c r="R161" s="8">
        <v>9</v>
      </c>
      <c r="S161" s="8">
        <v>9</v>
      </c>
      <c r="T161" s="8">
        <v>14</v>
      </c>
      <c r="U161" s="8">
        <v>14</v>
      </c>
      <c r="V161" s="8">
        <v>14</v>
      </c>
      <c r="W161" s="8">
        <v>16</v>
      </c>
      <c r="X161" s="8">
        <v>24</v>
      </c>
      <c r="Y161" s="8">
        <v>32</v>
      </c>
    </row>
    <row r="162" spans="1:25" ht="12.75" x14ac:dyDescent="0.2">
      <c r="A162" s="8">
        <v>7</v>
      </c>
      <c r="B162" s="8">
        <v>8</v>
      </c>
      <c r="C162" s="8">
        <v>8</v>
      </c>
      <c r="D162" s="8">
        <v>8</v>
      </c>
      <c r="E162" s="8">
        <v>8</v>
      </c>
      <c r="F162" s="8">
        <v>8</v>
      </c>
      <c r="G162" s="8">
        <v>8</v>
      </c>
      <c r="H162" s="8">
        <v>10</v>
      </c>
      <c r="I162" s="8">
        <v>11</v>
      </c>
      <c r="J162" s="8">
        <v>16</v>
      </c>
      <c r="K162" s="8">
        <v>21</v>
      </c>
      <c r="L162" s="8">
        <v>25</v>
      </c>
      <c r="M162" s="8">
        <v>34</v>
      </c>
      <c r="N162" s="8">
        <v>38</v>
      </c>
      <c r="O162" s="8">
        <v>41</v>
      </c>
      <c r="P162" s="8">
        <v>7</v>
      </c>
      <c r="Q162" s="8">
        <v>8</v>
      </c>
      <c r="R162" s="8">
        <v>9</v>
      </c>
      <c r="S162" s="8">
        <v>14</v>
      </c>
      <c r="T162" s="8">
        <v>14</v>
      </c>
      <c r="U162" s="8">
        <v>14</v>
      </c>
      <c r="V162" s="8">
        <v>14</v>
      </c>
      <c r="W162" s="8">
        <v>16</v>
      </c>
      <c r="X162" s="8">
        <v>24</v>
      </c>
      <c r="Y162" s="8">
        <v>32</v>
      </c>
    </row>
    <row r="163" spans="1:25" ht="12.75" x14ac:dyDescent="0.2">
      <c r="A163" s="8">
        <v>6</v>
      </c>
      <c r="B163" s="8">
        <v>7</v>
      </c>
      <c r="C163" s="8">
        <v>7</v>
      </c>
      <c r="D163" s="8">
        <v>7</v>
      </c>
      <c r="E163" s="8">
        <v>8</v>
      </c>
      <c r="F163" s="8">
        <v>8</v>
      </c>
      <c r="G163" s="8">
        <v>9</v>
      </c>
      <c r="H163" s="8">
        <v>9</v>
      </c>
      <c r="I163" s="8">
        <v>10</v>
      </c>
      <c r="J163" s="8">
        <v>12</v>
      </c>
      <c r="K163" s="8">
        <v>20</v>
      </c>
      <c r="L163" s="8">
        <v>25</v>
      </c>
      <c r="M163" s="8">
        <v>27</v>
      </c>
      <c r="N163" s="8">
        <v>34</v>
      </c>
      <c r="O163" s="8">
        <v>37</v>
      </c>
      <c r="P163" s="8">
        <v>3</v>
      </c>
      <c r="Q163" s="8">
        <v>6</v>
      </c>
      <c r="R163" s="8">
        <v>8</v>
      </c>
      <c r="S163" s="8">
        <v>8</v>
      </c>
      <c r="T163" s="8">
        <v>10</v>
      </c>
      <c r="U163" s="8">
        <v>9</v>
      </c>
      <c r="V163" s="8">
        <v>9</v>
      </c>
      <c r="W163" s="8">
        <v>15</v>
      </c>
      <c r="X163" s="8">
        <v>14</v>
      </c>
      <c r="Y163" s="8">
        <v>36</v>
      </c>
    </row>
    <row r="164" spans="1:25" ht="12.75" x14ac:dyDescent="0.2">
      <c r="A164" s="8">
        <v>11</v>
      </c>
      <c r="B164" s="8">
        <v>12</v>
      </c>
      <c r="C164" s="8">
        <v>12</v>
      </c>
      <c r="D164" s="8">
        <v>12</v>
      </c>
      <c r="E164" s="8">
        <v>12</v>
      </c>
      <c r="F164" s="8">
        <v>12</v>
      </c>
      <c r="G164" s="8">
        <v>13</v>
      </c>
      <c r="H164" s="8">
        <v>14</v>
      </c>
      <c r="I164" s="8">
        <v>15</v>
      </c>
      <c r="J164" s="8">
        <v>18</v>
      </c>
      <c r="K164" s="8">
        <v>23</v>
      </c>
      <c r="L164" s="8">
        <v>28</v>
      </c>
      <c r="M164" s="8">
        <v>36</v>
      </c>
      <c r="N164" s="8">
        <v>40</v>
      </c>
      <c r="O164" s="8">
        <v>43</v>
      </c>
      <c r="P164" s="8">
        <v>10</v>
      </c>
      <c r="Q164" s="8">
        <v>11</v>
      </c>
      <c r="R164" s="8">
        <v>12</v>
      </c>
      <c r="S164" s="8">
        <v>13</v>
      </c>
      <c r="T164" s="8">
        <v>15</v>
      </c>
      <c r="U164" s="8">
        <v>15</v>
      </c>
      <c r="V164" s="8">
        <v>16</v>
      </c>
      <c r="W164" s="8">
        <v>16</v>
      </c>
      <c r="X164" s="8">
        <v>23</v>
      </c>
      <c r="Y164" s="8">
        <v>34</v>
      </c>
    </row>
    <row r="165" spans="1:25" ht="12.75" x14ac:dyDescent="0.2">
      <c r="A165" s="8">
        <v>6</v>
      </c>
      <c r="B165" s="8">
        <v>7</v>
      </c>
      <c r="C165" s="8">
        <v>7</v>
      </c>
      <c r="D165" s="8">
        <v>7</v>
      </c>
      <c r="E165" s="8">
        <v>8</v>
      </c>
      <c r="F165" s="8">
        <v>8</v>
      </c>
      <c r="G165" s="8">
        <v>9</v>
      </c>
      <c r="H165" s="8">
        <v>9</v>
      </c>
      <c r="I165" s="8">
        <v>10</v>
      </c>
      <c r="J165" s="8">
        <v>12</v>
      </c>
      <c r="K165" s="8">
        <v>20</v>
      </c>
      <c r="L165" s="8">
        <v>25</v>
      </c>
      <c r="M165" s="8">
        <v>27</v>
      </c>
      <c r="N165" s="8">
        <v>34</v>
      </c>
      <c r="O165" s="8">
        <v>37</v>
      </c>
      <c r="P165" s="8">
        <v>3</v>
      </c>
      <c r="Q165" s="8">
        <v>6</v>
      </c>
      <c r="R165" s="8">
        <v>8</v>
      </c>
      <c r="S165" s="8">
        <v>8</v>
      </c>
      <c r="T165" s="8">
        <v>10</v>
      </c>
      <c r="U165" s="8">
        <v>9</v>
      </c>
      <c r="V165" s="8">
        <v>9</v>
      </c>
      <c r="W165" s="8">
        <v>15</v>
      </c>
      <c r="X165" s="8">
        <v>14</v>
      </c>
      <c r="Y165" s="8">
        <v>36</v>
      </c>
    </row>
    <row r="166" spans="1:25" ht="12.75" x14ac:dyDescent="0.2">
      <c r="A166" s="8">
        <v>6</v>
      </c>
      <c r="B166" s="8">
        <v>7</v>
      </c>
      <c r="C166" s="8">
        <v>8</v>
      </c>
      <c r="D166" s="8">
        <v>8</v>
      </c>
      <c r="E166" s="8">
        <v>8</v>
      </c>
      <c r="F166" s="8">
        <v>8</v>
      </c>
      <c r="G166" s="8">
        <v>10</v>
      </c>
      <c r="H166" s="8">
        <v>10</v>
      </c>
      <c r="I166" s="8">
        <v>11</v>
      </c>
      <c r="J166" s="8">
        <v>11</v>
      </c>
      <c r="K166" s="8">
        <v>22</v>
      </c>
      <c r="L166" s="8">
        <v>24</v>
      </c>
      <c r="M166" s="8">
        <v>25</v>
      </c>
      <c r="N166" s="8">
        <v>32</v>
      </c>
      <c r="O166" s="8">
        <v>40</v>
      </c>
      <c r="P166" s="8">
        <v>0</v>
      </c>
      <c r="Q166" s="8">
        <v>5</v>
      </c>
      <c r="R166" s="8">
        <v>5</v>
      </c>
      <c r="S166" s="8">
        <v>8</v>
      </c>
      <c r="T166" s="8">
        <v>9</v>
      </c>
      <c r="U166" s="8">
        <v>7</v>
      </c>
      <c r="V166" s="8">
        <v>7</v>
      </c>
      <c r="W166" s="8">
        <v>13</v>
      </c>
      <c r="X166" s="8">
        <v>12</v>
      </c>
      <c r="Y166" s="8">
        <v>34</v>
      </c>
    </row>
    <row r="167" spans="1:25" ht="12.75" x14ac:dyDescent="0.2">
      <c r="A167" s="8">
        <v>7</v>
      </c>
      <c r="B167" s="8">
        <v>8</v>
      </c>
      <c r="C167" s="8">
        <v>8</v>
      </c>
      <c r="D167" s="8">
        <v>9</v>
      </c>
      <c r="E167" s="8">
        <v>9</v>
      </c>
      <c r="F167" s="8">
        <v>10</v>
      </c>
      <c r="G167" s="8">
        <v>10</v>
      </c>
      <c r="H167" s="8">
        <v>10</v>
      </c>
      <c r="I167" s="8">
        <v>10</v>
      </c>
      <c r="J167" s="8">
        <v>11</v>
      </c>
      <c r="K167" s="8">
        <v>21</v>
      </c>
      <c r="L167" s="8">
        <v>26</v>
      </c>
      <c r="M167" s="8">
        <v>29</v>
      </c>
      <c r="N167" s="8">
        <v>36</v>
      </c>
      <c r="O167" s="8">
        <v>38</v>
      </c>
      <c r="P167" s="8">
        <v>4</v>
      </c>
      <c r="Q167" s="8">
        <v>7</v>
      </c>
      <c r="R167" s="8">
        <v>9</v>
      </c>
      <c r="S167" s="8">
        <v>9</v>
      </c>
      <c r="T167" s="8">
        <v>9</v>
      </c>
      <c r="U167" s="8">
        <v>11</v>
      </c>
      <c r="V167" s="8">
        <v>11</v>
      </c>
      <c r="W167" s="8">
        <v>16</v>
      </c>
      <c r="X167" s="8">
        <v>16</v>
      </c>
      <c r="Y167" s="8">
        <v>38</v>
      </c>
    </row>
    <row r="168" spans="1:25" ht="12.75" x14ac:dyDescent="0.2">
      <c r="A168" s="8">
        <v>9</v>
      </c>
      <c r="B168" s="8">
        <v>9</v>
      </c>
      <c r="C168" s="8">
        <v>9</v>
      </c>
      <c r="D168" s="8">
        <v>9</v>
      </c>
      <c r="E168" s="8">
        <v>9</v>
      </c>
      <c r="F168" s="8">
        <v>9</v>
      </c>
      <c r="G168" s="8">
        <v>10</v>
      </c>
      <c r="H168" s="8">
        <v>10</v>
      </c>
      <c r="I168" s="8">
        <v>13</v>
      </c>
      <c r="J168" s="8">
        <v>14</v>
      </c>
      <c r="K168" s="8">
        <v>21</v>
      </c>
      <c r="L168" s="8">
        <v>26</v>
      </c>
      <c r="M168" s="8">
        <v>29</v>
      </c>
      <c r="N168" s="8">
        <v>36</v>
      </c>
      <c r="O168" s="8">
        <v>38</v>
      </c>
      <c r="P168" s="8">
        <v>4</v>
      </c>
      <c r="Q168" s="8">
        <v>7</v>
      </c>
      <c r="R168" s="8">
        <v>9</v>
      </c>
      <c r="S168" s="8">
        <v>9</v>
      </c>
      <c r="T168" s="8">
        <v>9</v>
      </c>
      <c r="U168" s="8">
        <v>11</v>
      </c>
      <c r="V168" s="8">
        <v>11</v>
      </c>
      <c r="W168" s="8">
        <v>16</v>
      </c>
      <c r="X168" s="8">
        <v>16</v>
      </c>
      <c r="Y168" s="8">
        <v>38</v>
      </c>
    </row>
    <row r="169" spans="1:25" ht="12.75" x14ac:dyDescent="0.2">
      <c r="A169" s="8">
        <v>6</v>
      </c>
      <c r="B169" s="8">
        <v>8</v>
      </c>
      <c r="C169" s="8">
        <v>8</v>
      </c>
      <c r="D169" s="8">
        <v>10</v>
      </c>
      <c r="E169" s="8">
        <v>10</v>
      </c>
      <c r="F169" s="8">
        <v>10</v>
      </c>
      <c r="G169" s="8">
        <v>10</v>
      </c>
      <c r="H169" s="8">
        <v>11</v>
      </c>
      <c r="I169" s="8">
        <v>12</v>
      </c>
      <c r="J169" s="8">
        <v>12</v>
      </c>
      <c r="K169" s="8">
        <v>21</v>
      </c>
      <c r="L169" s="8">
        <v>25</v>
      </c>
      <c r="M169" s="8">
        <v>26</v>
      </c>
      <c r="N169" s="8">
        <v>33</v>
      </c>
      <c r="O169" s="8">
        <v>39</v>
      </c>
      <c r="P169" s="8">
        <v>4</v>
      </c>
      <c r="Q169" s="8">
        <v>5</v>
      </c>
      <c r="R169" s="8">
        <v>7</v>
      </c>
      <c r="S169" s="8">
        <v>7</v>
      </c>
      <c r="T169" s="8">
        <v>8</v>
      </c>
      <c r="U169" s="8">
        <v>8</v>
      </c>
      <c r="V169" s="8">
        <v>8</v>
      </c>
      <c r="W169" s="8">
        <v>18</v>
      </c>
      <c r="X169" s="8">
        <v>13</v>
      </c>
      <c r="Y169" s="8">
        <v>35</v>
      </c>
    </row>
    <row r="170" spans="1:25" ht="12.75" x14ac:dyDescent="0.2">
      <c r="A170" s="8">
        <v>6</v>
      </c>
      <c r="B170" s="8">
        <v>8</v>
      </c>
      <c r="C170" s="8">
        <v>8</v>
      </c>
      <c r="D170" s="8">
        <v>9</v>
      </c>
      <c r="E170" s="8">
        <v>10</v>
      </c>
      <c r="F170" s="8">
        <v>10</v>
      </c>
      <c r="G170" s="8">
        <v>10</v>
      </c>
      <c r="H170" s="8">
        <v>12</v>
      </c>
      <c r="I170" s="8">
        <v>13</v>
      </c>
      <c r="J170" s="8">
        <v>18</v>
      </c>
      <c r="K170" s="8">
        <v>20</v>
      </c>
      <c r="L170" s="8">
        <v>25</v>
      </c>
      <c r="M170" s="8">
        <v>36</v>
      </c>
      <c r="N170" s="8">
        <v>38</v>
      </c>
      <c r="O170" s="8">
        <v>43</v>
      </c>
      <c r="P170" s="8">
        <v>9</v>
      </c>
      <c r="Q170" s="8">
        <v>10</v>
      </c>
      <c r="R170" s="8">
        <v>11</v>
      </c>
      <c r="S170" s="8">
        <v>16</v>
      </c>
      <c r="T170" s="8">
        <v>16</v>
      </c>
      <c r="U170" s="8">
        <v>16</v>
      </c>
      <c r="V170" s="8">
        <v>16</v>
      </c>
      <c r="W170" s="8">
        <v>18</v>
      </c>
      <c r="X170" s="8">
        <v>23</v>
      </c>
      <c r="Y170" s="8">
        <v>32</v>
      </c>
    </row>
    <row r="171" spans="1:25" ht="12.75" x14ac:dyDescent="0.2">
      <c r="A171" s="8">
        <v>6</v>
      </c>
      <c r="B171" s="8">
        <v>7</v>
      </c>
      <c r="C171" s="8">
        <v>7</v>
      </c>
      <c r="D171" s="8">
        <v>7</v>
      </c>
      <c r="E171" s="8">
        <v>7</v>
      </c>
      <c r="F171" s="8">
        <v>9</v>
      </c>
      <c r="G171" s="8">
        <v>9</v>
      </c>
      <c r="H171" s="8">
        <v>9</v>
      </c>
      <c r="I171" s="8">
        <v>10</v>
      </c>
      <c r="J171" s="8">
        <v>14</v>
      </c>
      <c r="K171" s="8">
        <v>20</v>
      </c>
      <c r="L171" s="8">
        <v>24</v>
      </c>
      <c r="M171" s="8">
        <v>29</v>
      </c>
      <c r="N171" s="8">
        <v>36</v>
      </c>
      <c r="O171" s="8">
        <v>37</v>
      </c>
      <c r="P171" s="8">
        <v>3</v>
      </c>
      <c r="Q171" s="8">
        <v>6</v>
      </c>
      <c r="R171" s="8">
        <v>8</v>
      </c>
      <c r="S171" s="8">
        <v>8</v>
      </c>
      <c r="T171" s="8">
        <v>9</v>
      </c>
      <c r="U171" s="8">
        <v>11</v>
      </c>
      <c r="V171" s="8">
        <v>11</v>
      </c>
      <c r="W171" s="8">
        <v>15</v>
      </c>
      <c r="X171" s="8">
        <v>16</v>
      </c>
      <c r="Y171" s="8">
        <v>38</v>
      </c>
    </row>
    <row r="172" spans="1:25" ht="12.75" x14ac:dyDescent="0.2">
      <c r="A172" s="8">
        <v>6</v>
      </c>
      <c r="B172" s="8">
        <v>8</v>
      </c>
      <c r="C172" s="8">
        <v>8</v>
      </c>
      <c r="D172" s="8">
        <v>8</v>
      </c>
      <c r="E172" s="8">
        <v>9</v>
      </c>
      <c r="F172" s="8">
        <v>10</v>
      </c>
      <c r="G172" s="8">
        <v>10</v>
      </c>
      <c r="H172" s="8">
        <v>10</v>
      </c>
      <c r="I172" s="8">
        <v>10</v>
      </c>
      <c r="J172" s="8">
        <v>14</v>
      </c>
      <c r="K172" s="8">
        <v>21</v>
      </c>
      <c r="L172" s="8">
        <v>25</v>
      </c>
      <c r="M172" s="8">
        <v>28</v>
      </c>
      <c r="N172" s="8">
        <v>35</v>
      </c>
      <c r="O172" s="8">
        <v>38</v>
      </c>
      <c r="P172" s="8">
        <v>3</v>
      </c>
      <c r="Q172" s="8">
        <v>6</v>
      </c>
      <c r="R172" s="8">
        <v>8</v>
      </c>
      <c r="S172" s="8">
        <v>8</v>
      </c>
      <c r="T172" s="8">
        <v>9</v>
      </c>
      <c r="U172" s="8">
        <v>10</v>
      </c>
      <c r="V172" s="8">
        <v>10</v>
      </c>
      <c r="W172" s="8">
        <v>15</v>
      </c>
      <c r="X172" s="8">
        <v>15</v>
      </c>
      <c r="Y172" s="8">
        <v>38</v>
      </c>
    </row>
    <row r="173" spans="1:25" ht="12.75" x14ac:dyDescent="0.2">
      <c r="A173" s="8">
        <v>6</v>
      </c>
      <c r="B173" s="8">
        <v>8</v>
      </c>
      <c r="C173" s="8">
        <v>8</v>
      </c>
      <c r="D173" s="8">
        <v>8</v>
      </c>
      <c r="E173" s="8">
        <v>8</v>
      </c>
      <c r="F173" s="8">
        <v>8</v>
      </c>
      <c r="G173" s="8">
        <v>8</v>
      </c>
      <c r="H173" s="8">
        <v>10</v>
      </c>
      <c r="I173" s="8">
        <v>10</v>
      </c>
      <c r="J173" s="8">
        <v>16</v>
      </c>
      <c r="K173" s="8">
        <v>21</v>
      </c>
      <c r="L173" s="8">
        <v>25</v>
      </c>
      <c r="M173" s="8">
        <v>34</v>
      </c>
      <c r="N173" s="8">
        <v>38</v>
      </c>
      <c r="O173" s="8">
        <v>40</v>
      </c>
      <c r="P173" s="8">
        <v>7</v>
      </c>
      <c r="Q173" s="8">
        <v>8</v>
      </c>
      <c r="R173" s="8">
        <v>8</v>
      </c>
      <c r="S173" s="8">
        <v>13</v>
      </c>
      <c r="T173" s="8">
        <v>14</v>
      </c>
      <c r="U173" s="8">
        <v>14</v>
      </c>
      <c r="V173" s="8">
        <v>14</v>
      </c>
      <c r="W173" s="8">
        <v>15</v>
      </c>
      <c r="X173" s="8">
        <v>23</v>
      </c>
      <c r="Y173" s="8">
        <v>32</v>
      </c>
    </row>
    <row r="174" spans="1:25" ht="12.75" x14ac:dyDescent="0.2">
      <c r="A174" s="8">
        <v>6</v>
      </c>
      <c r="B174" s="8">
        <v>8</v>
      </c>
      <c r="C174" s="8">
        <v>8</v>
      </c>
      <c r="D174" s="8">
        <v>8</v>
      </c>
      <c r="E174" s="8">
        <v>8</v>
      </c>
      <c r="F174" s="8">
        <v>8</v>
      </c>
      <c r="G174" s="8">
        <v>9</v>
      </c>
      <c r="H174" s="8">
        <v>10</v>
      </c>
      <c r="I174" s="8">
        <v>10</v>
      </c>
      <c r="J174" s="8">
        <v>16</v>
      </c>
      <c r="K174" s="8">
        <v>20</v>
      </c>
      <c r="L174" s="8">
        <v>25</v>
      </c>
      <c r="M174" s="8">
        <v>33</v>
      </c>
      <c r="N174" s="8">
        <v>38</v>
      </c>
      <c r="O174" s="8">
        <v>40</v>
      </c>
      <c r="P174" s="8">
        <v>6</v>
      </c>
      <c r="Q174" s="8">
        <v>7</v>
      </c>
      <c r="R174" s="8">
        <v>8</v>
      </c>
      <c r="S174" s="8">
        <v>13</v>
      </c>
      <c r="T174" s="8">
        <v>14</v>
      </c>
      <c r="U174" s="8">
        <v>13</v>
      </c>
      <c r="V174" s="8">
        <v>14</v>
      </c>
      <c r="W174" s="8">
        <v>15</v>
      </c>
      <c r="X174" s="8">
        <v>23</v>
      </c>
      <c r="Y174" s="8">
        <v>33</v>
      </c>
    </row>
    <row r="175" spans="1:25" ht="12.75" x14ac:dyDescent="0.2">
      <c r="A175" s="8">
        <v>6</v>
      </c>
      <c r="B175" s="8">
        <v>7</v>
      </c>
      <c r="C175" s="8">
        <v>7</v>
      </c>
      <c r="D175" s="8">
        <v>8</v>
      </c>
      <c r="E175" s="8">
        <v>9</v>
      </c>
      <c r="F175" s="8">
        <v>9</v>
      </c>
      <c r="G175" s="8">
        <v>10</v>
      </c>
      <c r="H175" s="8">
        <v>10</v>
      </c>
      <c r="I175" s="8">
        <v>13</v>
      </c>
      <c r="J175" s="8">
        <v>15</v>
      </c>
      <c r="K175" s="8">
        <v>20</v>
      </c>
      <c r="L175" s="8">
        <v>25</v>
      </c>
      <c r="M175" s="8">
        <v>33</v>
      </c>
      <c r="N175" s="8">
        <v>37</v>
      </c>
      <c r="O175" s="8">
        <v>40</v>
      </c>
      <c r="P175" s="8">
        <v>6</v>
      </c>
      <c r="Q175" s="8">
        <v>7</v>
      </c>
      <c r="R175" s="8">
        <v>8</v>
      </c>
      <c r="S175" s="8">
        <v>12</v>
      </c>
      <c r="T175" s="8">
        <v>14</v>
      </c>
      <c r="U175" s="8">
        <v>13</v>
      </c>
      <c r="V175" s="8">
        <v>13</v>
      </c>
      <c r="W175" s="8">
        <v>15</v>
      </c>
      <c r="X175" s="8">
        <v>23</v>
      </c>
      <c r="Y175" s="8">
        <v>33</v>
      </c>
    </row>
    <row r="176" spans="1:25" ht="12.75" x14ac:dyDescent="0.2">
      <c r="A176" s="8">
        <v>7</v>
      </c>
      <c r="B176" s="8">
        <v>7</v>
      </c>
      <c r="C176" s="8">
        <v>7</v>
      </c>
      <c r="D176" s="8">
        <v>7</v>
      </c>
      <c r="E176" s="8">
        <v>9</v>
      </c>
      <c r="F176" s="8">
        <v>9</v>
      </c>
      <c r="G176" s="8">
        <v>9</v>
      </c>
      <c r="H176" s="8">
        <v>10</v>
      </c>
      <c r="I176" s="8">
        <v>13</v>
      </c>
      <c r="J176" s="8">
        <v>15</v>
      </c>
      <c r="K176" s="8">
        <v>20</v>
      </c>
      <c r="L176" s="8">
        <v>24</v>
      </c>
      <c r="M176" s="8">
        <v>33</v>
      </c>
      <c r="N176" s="8">
        <v>37</v>
      </c>
      <c r="O176" s="8">
        <v>40</v>
      </c>
      <c r="P176" s="8">
        <v>6</v>
      </c>
      <c r="Q176" s="8">
        <v>7</v>
      </c>
      <c r="R176" s="8">
        <v>8</v>
      </c>
      <c r="S176" s="8">
        <v>8</v>
      </c>
      <c r="T176" s="8">
        <v>14</v>
      </c>
      <c r="U176" s="8">
        <v>13</v>
      </c>
      <c r="V176" s="8">
        <v>13</v>
      </c>
      <c r="W176" s="8">
        <v>15</v>
      </c>
      <c r="X176" s="8">
        <v>23</v>
      </c>
      <c r="Y176" s="8">
        <v>36</v>
      </c>
    </row>
    <row r="177" spans="1:25" ht="12.75" x14ac:dyDescent="0.2">
      <c r="A177" s="8">
        <v>7</v>
      </c>
      <c r="B177" s="8">
        <v>7</v>
      </c>
      <c r="C177" s="8">
        <v>7</v>
      </c>
      <c r="D177" s="8">
        <v>7</v>
      </c>
      <c r="E177" s="8">
        <v>9</v>
      </c>
      <c r="F177" s="8">
        <v>9</v>
      </c>
      <c r="G177" s="8">
        <v>9</v>
      </c>
      <c r="H177" s="8">
        <v>9</v>
      </c>
      <c r="I177" s="8">
        <v>9</v>
      </c>
      <c r="J177" s="8">
        <v>13</v>
      </c>
      <c r="K177" s="8">
        <v>20</v>
      </c>
      <c r="L177" s="8">
        <v>24</v>
      </c>
      <c r="M177" s="8">
        <v>33</v>
      </c>
      <c r="N177" s="8">
        <v>38</v>
      </c>
      <c r="O177" s="8">
        <v>39</v>
      </c>
      <c r="P177" s="8">
        <v>6</v>
      </c>
      <c r="Q177" s="8">
        <v>7</v>
      </c>
      <c r="R177" s="8">
        <v>7</v>
      </c>
      <c r="S177" s="8">
        <v>8</v>
      </c>
      <c r="T177" s="8">
        <v>14</v>
      </c>
      <c r="U177" s="8">
        <v>13</v>
      </c>
      <c r="V177" s="8">
        <v>13</v>
      </c>
      <c r="W177" s="8">
        <v>14</v>
      </c>
      <c r="X177" s="8">
        <v>22</v>
      </c>
      <c r="Y177" s="8">
        <v>36</v>
      </c>
    </row>
    <row r="178" spans="1:25" ht="12.75" x14ac:dyDescent="0.2">
      <c r="A178" s="8">
        <v>5</v>
      </c>
      <c r="B178" s="8">
        <v>5</v>
      </c>
      <c r="C178" s="8">
        <v>5</v>
      </c>
      <c r="D178" s="8">
        <v>5</v>
      </c>
      <c r="E178" s="8">
        <v>5</v>
      </c>
      <c r="F178" s="8">
        <v>6</v>
      </c>
      <c r="G178" s="8">
        <v>6</v>
      </c>
      <c r="H178" s="8">
        <v>6</v>
      </c>
      <c r="I178" s="8">
        <v>13</v>
      </c>
      <c r="J178" s="8">
        <v>13</v>
      </c>
      <c r="K178" s="8">
        <v>17</v>
      </c>
      <c r="L178" s="8">
        <v>21</v>
      </c>
      <c r="M178" s="8">
        <v>29</v>
      </c>
      <c r="N178" s="8">
        <v>35</v>
      </c>
      <c r="O178" s="8">
        <v>36</v>
      </c>
      <c r="P178" s="8">
        <v>2</v>
      </c>
      <c r="Q178" s="8">
        <v>4</v>
      </c>
      <c r="R178" s="8">
        <v>4</v>
      </c>
      <c r="S178" s="8">
        <v>6</v>
      </c>
      <c r="T178" s="8">
        <v>7</v>
      </c>
      <c r="U178" s="8">
        <v>11</v>
      </c>
      <c r="V178" s="8">
        <v>11</v>
      </c>
      <c r="W178" s="8">
        <v>14</v>
      </c>
      <c r="X178" s="8">
        <v>16</v>
      </c>
      <c r="Y178" s="8">
        <v>34</v>
      </c>
    </row>
    <row r="179" spans="1:25" ht="12.75" x14ac:dyDescent="0.2">
      <c r="A179" s="8">
        <v>5</v>
      </c>
      <c r="B179" s="8">
        <v>7</v>
      </c>
      <c r="C179" s="8">
        <v>7</v>
      </c>
      <c r="D179" s="8">
        <v>9</v>
      </c>
      <c r="E179" s="8">
        <v>10</v>
      </c>
      <c r="F179" s="8">
        <v>10</v>
      </c>
      <c r="G179" s="8">
        <v>10</v>
      </c>
      <c r="H179" s="8">
        <v>11</v>
      </c>
      <c r="I179" s="8">
        <v>13</v>
      </c>
      <c r="J179" s="8">
        <v>14</v>
      </c>
      <c r="K179" s="8">
        <v>20</v>
      </c>
      <c r="L179" s="8">
        <v>24</v>
      </c>
      <c r="M179" s="8">
        <v>25</v>
      </c>
      <c r="N179" s="8">
        <v>32</v>
      </c>
      <c r="O179" s="8">
        <v>37</v>
      </c>
      <c r="P179" s="8">
        <v>1</v>
      </c>
      <c r="Q179" s="8">
        <v>6</v>
      </c>
      <c r="R179" s="8">
        <v>6</v>
      </c>
      <c r="S179" s="8">
        <v>10</v>
      </c>
      <c r="T179" s="8">
        <v>10</v>
      </c>
      <c r="U179" s="8">
        <v>9</v>
      </c>
      <c r="V179" s="8">
        <v>9</v>
      </c>
      <c r="W179" s="8">
        <v>15</v>
      </c>
      <c r="X179" s="8">
        <v>12</v>
      </c>
      <c r="Y179" s="8">
        <v>34</v>
      </c>
    </row>
    <row r="180" spans="1:25" ht="12.75" x14ac:dyDescent="0.2">
      <c r="A180" s="8">
        <v>5</v>
      </c>
      <c r="B180" s="8">
        <v>7</v>
      </c>
      <c r="C180" s="8">
        <v>7</v>
      </c>
      <c r="D180" s="8">
        <v>7</v>
      </c>
      <c r="E180" s="8">
        <v>7</v>
      </c>
      <c r="F180" s="8">
        <v>9</v>
      </c>
      <c r="G180" s="8">
        <v>9</v>
      </c>
      <c r="H180" s="8">
        <v>9</v>
      </c>
      <c r="I180" s="8">
        <v>13</v>
      </c>
      <c r="J180" s="8">
        <v>15</v>
      </c>
      <c r="K180" s="8">
        <v>20</v>
      </c>
      <c r="L180" s="8">
        <v>24</v>
      </c>
      <c r="M180" s="8">
        <v>32</v>
      </c>
      <c r="N180" s="8">
        <v>38</v>
      </c>
      <c r="O180" s="8">
        <v>39</v>
      </c>
      <c r="P180" s="8">
        <v>6</v>
      </c>
      <c r="Q180" s="8">
        <v>6</v>
      </c>
      <c r="R180" s="8">
        <v>7</v>
      </c>
      <c r="S180" s="8">
        <v>12</v>
      </c>
      <c r="T180" s="8">
        <v>13</v>
      </c>
      <c r="U180" s="8">
        <v>13</v>
      </c>
      <c r="V180" s="8">
        <v>13</v>
      </c>
      <c r="W180" s="8">
        <v>14</v>
      </c>
      <c r="X180" s="8">
        <v>22</v>
      </c>
      <c r="Y180" s="8">
        <v>36</v>
      </c>
    </row>
    <row r="181" spans="1:25" ht="12.75" x14ac:dyDescent="0.2">
      <c r="A181" s="8">
        <v>4</v>
      </c>
      <c r="B181" s="8">
        <v>5</v>
      </c>
      <c r="C181" s="8">
        <v>5</v>
      </c>
      <c r="D181" s="8">
        <v>6</v>
      </c>
      <c r="E181" s="8">
        <v>6</v>
      </c>
      <c r="F181" s="8">
        <v>7</v>
      </c>
      <c r="G181" s="8">
        <v>8</v>
      </c>
      <c r="H181" s="8">
        <v>8</v>
      </c>
      <c r="I181" s="8">
        <v>8</v>
      </c>
      <c r="J181" s="8">
        <v>11</v>
      </c>
      <c r="K181" s="8">
        <v>18</v>
      </c>
      <c r="L181" s="8">
        <v>23</v>
      </c>
      <c r="M181" s="8">
        <v>30</v>
      </c>
      <c r="N181" s="8">
        <v>37</v>
      </c>
      <c r="O181" s="8">
        <v>37</v>
      </c>
      <c r="P181" s="8">
        <v>4</v>
      </c>
      <c r="Q181" s="8">
        <v>5</v>
      </c>
      <c r="R181" s="8">
        <v>6</v>
      </c>
      <c r="S181" s="8">
        <v>10</v>
      </c>
      <c r="T181" s="8">
        <v>10</v>
      </c>
      <c r="U181" s="8">
        <v>12</v>
      </c>
      <c r="V181" s="8">
        <v>12</v>
      </c>
      <c r="W181" s="8">
        <v>13</v>
      </c>
      <c r="X181" s="8">
        <v>17</v>
      </c>
      <c r="Y181" s="8">
        <v>34</v>
      </c>
    </row>
    <row r="182" spans="1:25" ht="12.75" x14ac:dyDescent="0.2">
      <c r="A182" s="8">
        <v>5</v>
      </c>
      <c r="B182" s="8">
        <v>7</v>
      </c>
      <c r="C182" s="8">
        <v>7</v>
      </c>
      <c r="D182" s="8">
        <v>7</v>
      </c>
      <c r="E182" s="8">
        <v>8</v>
      </c>
      <c r="F182" s="8">
        <v>8</v>
      </c>
      <c r="G182" s="8">
        <v>9</v>
      </c>
      <c r="H182" s="8">
        <v>9</v>
      </c>
      <c r="I182" s="8">
        <v>13</v>
      </c>
      <c r="J182" s="8">
        <v>15</v>
      </c>
      <c r="K182" s="8">
        <v>19</v>
      </c>
      <c r="L182" s="8">
        <v>24</v>
      </c>
      <c r="M182" s="8">
        <v>32</v>
      </c>
      <c r="N182" s="8">
        <v>38</v>
      </c>
      <c r="O182" s="8">
        <v>39</v>
      </c>
      <c r="P182" s="8">
        <v>5</v>
      </c>
      <c r="Q182" s="8">
        <v>7</v>
      </c>
      <c r="R182" s="8">
        <v>7</v>
      </c>
      <c r="S182" s="8">
        <v>7</v>
      </c>
      <c r="T182" s="8">
        <v>13</v>
      </c>
      <c r="U182" s="8">
        <v>12</v>
      </c>
      <c r="V182" s="8">
        <v>12</v>
      </c>
      <c r="W182" s="8">
        <v>14</v>
      </c>
      <c r="X182" s="8">
        <v>22</v>
      </c>
      <c r="Y182" s="8">
        <v>35</v>
      </c>
    </row>
    <row r="183" spans="1:25" ht="12.75" x14ac:dyDescent="0.2">
      <c r="A183" s="8">
        <v>6</v>
      </c>
      <c r="B183" s="8">
        <v>6</v>
      </c>
      <c r="C183" s="8">
        <v>7</v>
      </c>
      <c r="D183" s="8">
        <v>9</v>
      </c>
      <c r="E183" s="8">
        <v>9</v>
      </c>
      <c r="F183" s="8">
        <v>11</v>
      </c>
      <c r="G183" s="8">
        <v>11</v>
      </c>
      <c r="H183" s="8">
        <v>14</v>
      </c>
      <c r="I183" s="8">
        <v>15</v>
      </c>
      <c r="J183" s="8">
        <v>19</v>
      </c>
      <c r="K183" s="8">
        <v>20</v>
      </c>
      <c r="L183" s="8">
        <v>25</v>
      </c>
      <c r="M183" s="8">
        <v>36</v>
      </c>
      <c r="N183" s="8">
        <v>37</v>
      </c>
      <c r="O183" s="8">
        <v>43</v>
      </c>
      <c r="P183" s="8">
        <v>8</v>
      </c>
      <c r="Q183" s="8">
        <v>11</v>
      </c>
      <c r="R183" s="8">
        <v>11</v>
      </c>
      <c r="S183" s="8">
        <v>11</v>
      </c>
      <c r="T183" s="8">
        <v>18</v>
      </c>
      <c r="U183" s="8">
        <v>17</v>
      </c>
      <c r="V183" s="8">
        <v>17</v>
      </c>
      <c r="W183" s="8">
        <v>17</v>
      </c>
      <c r="X183" s="8">
        <v>23</v>
      </c>
      <c r="Y183" s="8">
        <v>30</v>
      </c>
    </row>
    <row r="184" spans="1:25" ht="12.75" x14ac:dyDescent="0.2">
      <c r="A184" s="8">
        <v>6</v>
      </c>
      <c r="B184" s="8">
        <v>6</v>
      </c>
      <c r="C184" s="8">
        <v>6</v>
      </c>
      <c r="D184" s="8">
        <v>8</v>
      </c>
      <c r="E184" s="8">
        <v>8</v>
      </c>
      <c r="F184" s="8">
        <v>8</v>
      </c>
      <c r="G184" s="8">
        <v>9</v>
      </c>
      <c r="H184" s="8">
        <v>9</v>
      </c>
      <c r="I184" s="8">
        <v>12</v>
      </c>
      <c r="J184" s="8">
        <v>12</v>
      </c>
      <c r="K184" s="8">
        <v>19</v>
      </c>
      <c r="L184" s="8">
        <v>23</v>
      </c>
      <c r="M184" s="8">
        <v>32</v>
      </c>
      <c r="N184" s="8">
        <v>37</v>
      </c>
      <c r="O184" s="8">
        <v>38</v>
      </c>
      <c r="P184" s="8">
        <v>7</v>
      </c>
      <c r="Q184" s="8">
        <v>8</v>
      </c>
      <c r="R184" s="8">
        <v>11</v>
      </c>
      <c r="S184" s="8">
        <v>14</v>
      </c>
      <c r="T184" s="8">
        <v>15</v>
      </c>
      <c r="U184" s="8">
        <v>12</v>
      </c>
      <c r="V184" s="8">
        <v>13</v>
      </c>
      <c r="W184" s="8">
        <v>13</v>
      </c>
      <c r="X184" s="8">
        <v>21</v>
      </c>
      <c r="Y184" s="8">
        <v>35</v>
      </c>
    </row>
    <row r="185" spans="1:25" ht="12.75" x14ac:dyDescent="0.2">
      <c r="A185" s="8">
        <v>6</v>
      </c>
      <c r="B185" s="8">
        <v>6</v>
      </c>
      <c r="C185" s="8">
        <v>6</v>
      </c>
      <c r="D185" s="8">
        <v>8</v>
      </c>
      <c r="E185" s="8">
        <v>8</v>
      </c>
      <c r="F185" s="8">
        <v>8</v>
      </c>
      <c r="G185" s="8">
        <v>9</v>
      </c>
      <c r="H185" s="8">
        <v>9</v>
      </c>
      <c r="I185" s="8">
        <v>12</v>
      </c>
      <c r="J185" s="8">
        <v>12</v>
      </c>
      <c r="K185" s="8">
        <v>19</v>
      </c>
      <c r="L185" s="8">
        <v>23</v>
      </c>
      <c r="M185" s="8">
        <v>32</v>
      </c>
      <c r="N185" s="8">
        <v>37</v>
      </c>
      <c r="O185" s="8">
        <v>38</v>
      </c>
      <c r="P185" s="8">
        <v>7</v>
      </c>
      <c r="Q185" s="8">
        <v>8</v>
      </c>
      <c r="R185" s="8">
        <v>8</v>
      </c>
      <c r="S185" s="8">
        <v>11</v>
      </c>
      <c r="T185" s="8">
        <v>14</v>
      </c>
      <c r="U185" s="8">
        <v>12</v>
      </c>
      <c r="V185" s="8">
        <v>13</v>
      </c>
      <c r="W185" s="8">
        <v>13</v>
      </c>
      <c r="X185" s="8">
        <v>21</v>
      </c>
      <c r="Y185" s="8">
        <v>35</v>
      </c>
    </row>
    <row r="186" spans="1:25" ht="12.75" x14ac:dyDescent="0.2">
      <c r="A186" s="8">
        <v>7</v>
      </c>
      <c r="B186" s="8">
        <v>8</v>
      </c>
      <c r="C186" s="8">
        <v>10</v>
      </c>
      <c r="D186" s="8">
        <v>10</v>
      </c>
      <c r="E186" s="8">
        <v>10</v>
      </c>
      <c r="F186" s="8">
        <v>10</v>
      </c>
      <c r="G186" s="8">
        <v>10</v>
      </c>
      <c r="H186" s="8">
        <v>12</v>
      </c>
      <c r="I186" s="8">
        <v>12</v>
      </c>
      <c r="J186" s="8">
        <v>16</v>
      </c>
      <c r="K186" s="8">
        <v>21</v>
      </c>
      <c r="L186" s="8">
        <v>26</v>
      </c>
      <c r="M186" s="8">
        <v>35</v>
      </c>
      <c r="N186" s="8">
        <v>38</v>
      </c>
      <c r="O186" s="8">
        <v>42</v>
      </c>
      <c r="P186" s="8">
        <v>9</v>
      </c>
      <c r="Q186" s="8">
        <v>10</v>
      </c>
      <c r="R186" s="8">
        <v>12</v>
      </c>
      <c r="S186" s="8">
        <v>15</v>
      </c>
      <c r="T186" s="8">
        <v>16</v>
      </c>
      <c r="U186" s="8">
        <v>16</v>
      </c>
      <c r="V186" s="8">
        <v>16</v>
      </c>
      <c r="W186" s="8">
        <v>16</v>
      </c>
      <c r="X186" s="8">
        <v>25</v>
      </c>
      <c r="Y186" s="8">
        <v>32</v>
      </c>
    </row>
    <row r="187" spans="1:25" ht="12.75" x14ac:dyDescent="0.2">
      <c r="A187" s="8">
        <v>4</v>
      </c>
      <c r="B187" s="8">
        <v>4</v>
      </c>
      <c r="C187" s="8">
        <v>6</v>
      </c>
      <c r="D187" s="8">
        <v>6</v>
      </c>
      <c r="E187" s="8">
        <v>6</v>
      </c>
      <c r="F187" s="8">
        <v>6</v>
      </c>
      <c r="G187" s="8">
        <v>7</v>
      </c>
      <c r="H187" s="8">
        <v>9</v>
      </c>
      <c r="I187" s="8">
        <v>10</v>
      </c>
      <c r="J187" s="8">
        <v>10</v>
      </c>
      <c r="K187" s="8">
        <v>17</v>
      </c>
      <c r="L187" s="8">
        <v>22</v>
      </c>
      <c r="M187" s="8">
        <v>30</v>
      </c>
      <c r="N187" s="8">
        <v>35</v>
      </c>
      <c r="O187" s="8">
        <v>37</v>
      </c>
      <c r="P187" s="8">
        <v>2</v>
      </c>
      <c r="Q187" s="8">
        <v>4</v>
      </c>
      <c r="R187" s="8">
        <v>6</v>
      </c>
      <c r="S187" s="8">
        <v>6</v>
      </c>
      <c r="T187" s="8">
        <v>9</v>
      </c>
      <c r="U187" s="8">
        <v>12</v>
      </c>
      <c r="V187" s="8">
        <v>12</v>
      </c>
      <c r="W187" s="8">
        <v>12</v>
      </c>
      <c r="X187" s="8">
        <v>17</v>
      </c>
      <c r="Y187" s="8">
        <v>33</v>
      </c>
    </row>
    <row r="188" spans="1:25" ht="12.75" x14ac:dyDescent="0.2">
      <c r="A188" s="8">
        <v>7</v>
      </c>
      <c r="B188" s="8">
        <v>8</v>
      </c>
      <c r="C188" s="8">
        <v>8</v>
      </c>
      <c r="D188" s="8">
        <v>10</v>
      </c>
      <c r="E188" s="8">
        <v>10</v>
      </c>
      <c r="F188" s="8">
        <v>10</v>
      </c>
      <c r="G188" s="8">
        <v>12</v>
      </c>
      <c r="H188" s="8">
        <v>12</v>
      </c>
      <c r="I188" s="8">
        <v>16</v>
      </c>
      <c r="J188" s="8">
        <v>16</v>
      </c>
      <c r="K188" s="8">
        <v>21</v>
      </c>
      <c r="L188" s="8">
        <v>26</v>
      </c>
      <c r="M188" s="8">
        <v>35</v>
      </c>
      <c r="N188" s="8">
        <v>38</v>
      </c>
      <c r="O188" s="8">
        <v>42</v>
      </c>
      <c r="P188" s="8">
        <v>9</v>
      </c>
      <c r="Q188" s="8">
        <v>10</v>
      </c>
      <c r="R188" s="8">
        <v>10</v>
      </c>
      <c r="S188" s="8">
        <v>12</v>
      </c>
      <c r="T188" s="8">
        <v>16</v>
      </c>
      <c r="U188" s="8">
        <v>16</v>
      </c>
      <c r="V188" s="8">
        <v>16</v>
      </c>
      <c r="W188" s="8">
        <v>16</v>
      </c>
      <c r="X188" s="8">
        <v>25</v>
      </c>
      <c r="Y188" s="8">
        <v>32</v>
      </c>
    </row>
    <row r="189" spans="1:25" ht="12.75" x14ac:dyDescent="0.2">
      <c r="A189" s="8">
        <v>10</v>
      </c>
      <c r="B189" s="8">
        <v>11</v>
      </c>
      <c r="C189" s="8">
        <v>12</v>
      </c>
      <c r="D189" s="8">
        <v>12</v>
      </c>
      <c r="E189" s="8">
        <v>12</v>
      </c>
      <c r="F189" s="8">
        <v>12</v>
      </c>
      <c r="G189" s="8">
        <v>13</v>
      </c>
      <c r="H189" s="8">
        <v>15</v>
      </c>
      <c r="I189" s="8">
        <v>16</v>
      </c>
      <c r="J189" s="8">
        <v>18</v>
      </c>
      <c r="K189" s="8">
        <v>23</v>
      </c>
      <c r="L189" s="8">
        <v>27</v>
      </c>
      <c r="M189" s="8">
        <v>36</v>
      </c>
      <c r="N189" s="8">
        <v>40</v>
      </c>
      <c r="O189" s="8">
        <v>43</v>
      </c>
      <c r="P189" s="8">
        <v>10</v>
      </c>
      <c r="Q189" s="8">
        <v>11</v>
      </c>
      <c r="R189" s="8">
        <v>12</v>
      </c>
      <c r="S189" s="8">
        <v>12</v>
      </c>
      <c r="T189" s="8">
        <v>15</v>
      </c>
      <c r="U189" s="8">
        <v>14</v>
      </c>
      <c r="V189" s="8">
        <v>16</v>
      </c>
      <c r="W189" s="8">
        <v>16</v>
      </c>
      <c r="X189" s="8">
        <v>23</v>
      </c>
      <c r="Y189" s="8">
        <v>33</v>
      </c>
    </row>
    <row r="190" spans="1:25" ht="12.75" x14ac:dyDescent="0.2">
      <c r="A190" s="8">
        <v>10</v>
      </c>
      <c r="B190" s="8">
        <v>11</v>
      </c>
      <c r="C190" s="8">
        <v>12</v>
      </c>
      <c r="D190" s="8">
        <v>12</v>
      </c>
      <c r="E190" s="8">
        <v>12</v>
      </c>
      <c r="F190" s="8">
        <v>12</v>
      </c>
      <c r="G190" s="8">
        <v>13</v>
      </c>
      <c r="H190" s="8">
        <v>13</v>
      </c>
      <c r="I190" s="8">
        <v>16</v>
      </c>
      <c r="J190" s="8">
        <v>16</v>
      </c>
      <c r="K190" s="8">
        <v>23</v>
      </c>
      <c r="L190" s="8">
        <v>27</v>
      </c>
      <c r="M190" s="8">
        <v>36</v>
      </c>
      <c r="N190" s="8">
        <v>40</v>
      </c>
      <c r="O190" s="8">
        <v>43</v>
      </c>
      <c r="P190" s="8">
        <v>9</v>
      </c>
      <c r="Q190" s="8">
        <v>10</v>
      </c>
      <c r="R190" s="8">
        <v>11</v>
      </c>
      <c r="S190" s="8">
        <v>12</v>
      </c>
      <c r="T190" s="8">
        <v>12</v>
      </c>
      <c r="U190" s="8">
        <v>14</v>
      </c>
      <c r="V190" s="8">
        <v>16</v>
      </c>
      <c r="W190" s="8">
        <v>16</v>
      </c>
      <c r="X190" s="8">
        <v>23</v>
      </c>
      <c r="Y190" s="8">
        <v>33</v>
      </c>
    </row>
    <row r="191" spans="1:25" ht="12.75" x14ac:dyDescent="0.2">
      <c r="A191" s="8">
        <v>7</v>
      </c>
      <c r="B191" s="8">
        <v>7</v>
      </c>
      <c r="C191" s="8">
        <v>8</v>
      </c>
      <c r="D191" s="8">
        <v>8</v>
      </c>
      <c r="E191" s="8">
        <v>8</v>
      </c>
      <c r="F191" s="8">
        <v>9</v>
      </c>
      <c r="G191" s="8">
        <v>10</v>
      </c>
      <c r="H191" s="8">
        <v>10</v>
      </c>
      <c r="I191" s="8">
        <v>10</v>
      </c>
      <c r="J191" s="8">
        <v>11</v>
      </c>
      <c r="K191" s="8">
        <v>21</v>
      </c>
      <c r="L191" s="8">
        <v>25</v>
      </c>
      <c r="M191" s="8">
        <v>26</v>
      </c>
      <c r="N191" s="8">
        <v>33</v>
      </c>
      <c r="O191" s="8">
        <v>38</v>
      </c>
      <c r="P191" s="8">
        <v>2</v>
      </c>
      <c r="Q191" s="8">
        <v>6</v>
      </c>
      <c r="R191" s="8">
        <v>6</v>
      </c>
      <c r="S191" s="8">
        <v>9</v>
      </c>
      <c r="T191" s="8">
        <v>10</v>
      </c>
      <c r="U191" s="8">
        <v>8</v>
      </c>
      <c r="V191" s="8">
        <v>8</v>
      </c>
      <c r="W191" s="8">
        <v>14</v>
      </c>
      <c r="X191" s="8">
        <v>13</v>
      </c>
      <c r="Y191" s="8">
        <v>36</v>
      </c>
    </row>
    <row r="192" spans="1:25" ht="12.75" x14ac:dyDescent="0.2">
      <c r="A192" s="8">
        <v>6</v>
      </c>
      <c r="B192" s="8">
        <v>7</v>
      </c>
      <c r="C192" s="8">
        <v>8</v>
      </c>
      <c r="D192" s="8">
        <v>8</v>
      </c>
      <c r="E192" s="8">
        <v>8</v>
      </c>
      <c r="F192" s="8">
        <v>9</v>
      </c>
      <c r="G192" s="8">
        <v>10</v>
      </c>
      <c r="H192" s="8">
        <v>10</v>
      </c>
      <c r="I192" s="8">
        <v>10</v>
      </c>
      <c r="J192" s="8">
        <v>12</v>
      </c>
      <c r="K192" s="8">
        <v>21</v>
      </c>
      <c r="L192" s="8">
        <v>25</v>
      </c>
      <c r="M192" s="8">
        <v>26</v>
      </c>
      <c r="N192" s="8">
        <v>33</v>
      </c>
      <c r="O192" s="8">
        <v>38</v>
      </c>
      <c r="P192" s="8">
        <v>2</v>
      </c>
      <c r="Q192" s="8">
        <v>5</v>
      </c>
      <c r="R192" s="8">
        <v>6</v>
      </c>
      <c r="S192" s="8">
        <v>9</v>
      </c>
      <c r="T192" s="8">
        <v>10</v>
      </c>
      <c r="U192" s="8">
        <v>8</v>
      </c>
      <c r="V192" s="8">
        <v>8</v>
      </c>
      <c r="W192" s="8">
        <v>14</v>
      </c>
      <c r="X192" s="8">
        <v>13</v>
      </c>
      <c r="Y192" s="8">
        <v>35</v>
      </c>
    </row>
    <row r="193" spans="1:25" ht="12.75" x14ac:dyDescent="0.2">
      <c r="A193" s="8">
        <v>5</v>
      </c>
      <c r="B193" s="8">
        <v>6</v>
      </c>
      <c r="C193" s="8">
        <v>7</v>
      </c>
      <c r="D193" s="8">
        <v>8</v>
      </c>
      <c r="E193" s="8">
        <v>8</v>
      </c>
      <c r="F193" s="8">
        <v>9</v>
      </c>
      <c r="G193" s="8">
        <v>9</v>
      </c>
      <c r="H193" s="8">
        <v>12</v>
      </c>
      <c r="I193" s="8">
        <v>12</v>
      </c>
      <c r="J193" s="8">
        <v>15</v>
      </c>
      <c r="K193" s="8">
        <v>19</v>
      </c>
      <c r="L193" s="8">
        <v>23</v>
      </c>
      <c r="M193" s="8">
        <v>32</v>
      </c>
      <c r="N193" s="8">
        <v>37</v>
      </c>
      <c r="O193" s="8">
        <v>39</v>
      </c>
      <c r="P193" s="8">
        <v>7</v>
      </c>
      <c r="Q193" s="8">
        <v>8</v>
      </c>
      <c r="R193" s="8">
        <v>8</v>
      </c>
      <c r="S193" s="8">
        <v>14</v>
      </c>
      <c r="T193" s="8">
        <v>15</v>
      </c>
      <c r="U193" s="8">
        <v>11</v>
      </c>
      <c r="V193" s="8">
        <v>13</v>
      </c>
      <c r="W193" s="8">
        <v>13</v>
      </c>
      <c r="X193" s="8">
        <v>22</v>
      </c>
      <c r="Y193" s="8">
        <v>35</v>
      </c>
    </row>
    <row r="194" spans="1:25" ht="12.75" x14ac:dyDescent="0.2">
      <c r="A194" s="8">
        <v>6</v>
      </c>
      <c r="B194" s="8">
        <v>8</v>
      </c>
      <c r="C194" s="8">
        <v>9</v>
      </c>
      <c r="D194" s="8">
        <v>9</v>
      </c>
      <c r="E194" s="8">
        <v>10</v>
      </c>
      <c r="F194" s="8">
        <v>10</v>
      </c>
      <c r="G194" s="8">
        <v>10</v>
      </c>
      <c r="H194" s="8">
        <v>10</v>
      </c>
      <c r="I194" s="8">
        <v>10</v>
      </c>
      <c r="J194" s="8">
        <v>10</v>
      </c>
      <c r="K194" s="8">
        <v>23</v>
      </c>
      <c r="L194" s="8">
        <v>24</v>
      </c>
      <c r="M194" s="8">
        <v>25</v>
      </c>
      <c r="N194" s="8">
        <v>32</v>
      </c>
      <c r="O194" s="8">
        <v>40</v>
      </c>
      <c r="P194" s="8">
        <v>4</v>
      </c>
      <c r="Q194" s="8">
        <v>5</v>
      </c>
      <c r="R194" s="8">
        <v>9</v>
      </c>
      <c r="S194" s="8">
        <v>9</v>
      </c>
      <c r="T194" s="8">
        <v>9</v>
      </c>
      <c r="U194" s="8">
        <v>7</v>
      </c>
      <c r="V194" s="8">
        <v>7</v>
      </c>
      <c r="W194" s="8">
        <v>11</v>
      </c>
      <c r="X194" s="8">
        <v>12</v>
      </c>
      <c r="Y194" s="8">
        <v>34</v>
      </c>
    </row>
    <row r="195" spans="1:25" ht="12.75" x14ac:dyDescent="0.2">
      <c r="A195" s="8">
        <v>6</v>
      </c>
      <c r="B195" s="8">
        <v>6</v>
      </c>
      <c r="C195" s="8">
        <v>8</v>
      </c>
      <c r="D195" s="8">
        <v>8</v>
      </c>
      <c r="E195" s="8">
        <v>9</v>
      </c>
      <c r="F195" s="8">
        <v>9</v>
      </c>
      <c r="G195" s="8">
        <v>11</v>
      </c>
      <c r="H195" s="8">
        <v>11</v>
      </c>
      <c r="I195" s="8">
        <v>11</v>
      </c>
      <c r="J195" s="8">
        <v>11</v>
      </c>
      <c r="K195" s="8">
        <v>24</v>
      </c>
      <c r="L195" s="8">
        <v>24</v>
      </c>
      <c r="M195" s="8">
        <v>25</v>
      </c>
      <c r="N195" s="8">
        <v>32</v>
      </c>
      <c r="O195" s="8">
        <v>42</v>
      </c>
      <c r="P195" s="8">
        <v>3</v>
      </c>
      <c r="Q195" s="8">
        <v>5</v>
      </c>
      <c r="R195" s="8">
        <v>5</v>
      </c>
      <c r="S195" s="8">
        <v>6</v>
      </c>
      <c r="T195" s="8">
        <v>9</v>
      </c>
      <c r="U195" s="8">
        <v>7</v>
      </c>
      <c r="V195" s="8">
        <v>7</v>
      </c>
      <c r="W195" s="8">
        <v>11</v>
      </c>
      <c r="X195" s="8">
        <v>12</v>
      </c>
      <c r="Y195" s="8">
        <v>35</v>
      </c>
    </row>
    <row r="196" spans="1:25" ht="12.75" x14ac:dyDescent="0.2">
      <c r="A196" s="8">
        <v>8</v>
      </c>
      <c r="B196" s="8">
        <v>8</v>
      </c>
      <c r="C196" s="8">
        <v>8</v>
      </c>
      <c r="D196" s="8">
        <v>8</v>
      </c>
      <c r="E196" s="8">
        <v>8</v>
      </c>
      <c r="F196" s="8">
        <v>9</v>
      </c>
      <c r="G196" s="8">
        <v>9</v>
      </c>
      <c r="H196" s="8">
        <v>9</v>
      </c>
      <c r="I196" s="8">
        <v>11</v>
      </c>
      <c r="J196" s="8">
        <v>12</v>
      </c>
      <c r="K196" s="8">
        <v>21</v>
      </c>
      <c r="L196" s="8">
        <v>24</v>
      </c>
      <c r="M196" s="8">
        <v>26</v>
      </c>
      <c r="N196" s="8">
        <v>32</v>
      </c>
      <c r="O196" s="8">
        <v>38</v>
      </c>
      <c r="P196" s="8">
        <v>2</v>
      </c>
      <c r="Q196" s="8">
        <v>5</v>
      </c>
      <c r="R196" s="8">
        <v>5</v>
      </c>
      <c r="S196" s="8">
        <v>9</v>
      </c>
      <c r="T196" s="8">
        <v>9</v>
      </c>
      <c r="U196" s="8">
        <v>7</v>
      </c>
      <c r="V196" s="8">
        <v>7</v>
      </c>
      <c r="W196" s="8">
        <v>13</v>
      </c>
      <c r="X196" s="8">
        <v>12</v>
      </c>
      <c r="Y196" s="8">
        <v>35</v>
      </c>
    </row>
    <row r="197" spans="1:25" ht="12.75" x14ac:dyDescent="0.2">
      <c r="A197" s="8">
        <v>11</v>
      </c>
      <c r="B197" s="8">
        <v>11</v>
      </c>
      <c r="C197" s="8">
        <v>11</v>
      </c>
      <c r="D197" s="8">
        <v>12</v>
      </c>
      <c r="E197" s="8">
        <v>12</v>
      </c>
      <c r="F197" s="8">
        <v>12</v>
      </c>
      <c r="G197" s="8">
        <v>16</v>
      </c>
      <c r="H197" s="8">
        <v>16</v>
      </c>
      <c r="I197" s="8">
        <v>16</v>
      </c>
      <c r="J197" s="8">
        <v>18</v>
      </c>
      <c r="K197" s="8">
        <v>22</v>
      </c>
      <c r="L197" s="8">
        <v>26</v>
      </c>
      <c r="M197" s="8">
        <v>36</v>
      </c>
      <c r="N197" s="8">
        <v>39</v>
      </c>
      <c r="O197" s="8">
        <v>43</v>
      </c>
      <c r="P197" s="8">
        <v>9</v>
      </c>
      <c r="Q197" s="8">
        <v>9</v>
      </c>
      <c r="R197" s="8">
        <v>11</v>
      </c>
      <c r="S197" s="8">
        <v>15</v>
      </c>
      <c r="T197" s="8">
        <v>17</v>
      </c>
      <c r="U197" s="8">
        <v>15</v>
      </c>
      <c r="V197" s="8">
        <v>16</v>
      </c>
      <c r="W197" s="8">
        <v>16</v>
      </c>
      <c r="X197" s="8">
        <v>23</v>
      </c>
      <c r="Y197" s="8">
        <v>33</v>
      </c>
    </row>
    <row r="198" spans="1:25" ht="12.75" x14ac:dyDescent="0.2">
      <c r="A198" s="8">
        <v>7</v>
      </c>
      <c r="B198" s="8">
        <v>8</v>
      </c>
      <c r="C198" s="8">
        <v>8</v>
      </c>
      <c r="D198" s="8">
        <v>8</v>
      </c>
      <c r="E198" s="8">
        <v>8</v>
      </c>
      <c r="F198" s="8">
        <v>8</v>
      </c>
      <c r="G198" s="8">
        <v>9</v>
      </c>
      <c r="H198" s="8">
        <v>9</v>
      </c>
      <c r="I198" s="8">
        <v>9</v>
      </c>
      <c r="J198" s="8">
        <v>11</v>
      </c>
      <c r="K198" s="8">
        <v>20</v>
      </c>
      <c r="L198" s="8">
        <v>24</v>
      </c>
      <c r="M198" s="8">
        <v>32</v>
      </c>
      <c r="N198" s="8">
        <v>38</v>
      </c>
      <c r="O198" s="8">
        <v>39</v>
      </c>
      <c r="P198" s="8">
        <v>7</v>
      </c>
      <c r="Q198" s="8">
        <v>7</v>
      </c>
      <c r="R198" s="8">
        <v>8</v>
      </c>
      <c r="S198" s="8">
        <v>8</v>
      </c>
      <c r="T198" s="8">
        <v>13</v>
      </c>
      <c r="U198" s="8">
        <v>11</v>
      </c>
      <c r="V198" s="8">
        <v>13</v>
      </c>
      <c r="W198" s="8">
        <v>13</v>
      </c>
      <c r="X198" s="8">
        <v>22</v>
      </c>
      <c r="Y198" s="8">
        <v>35</v>
      </c>
    </row>
    <row r="199" spans="1:25" ht="12.75" x14ac:dyDescent="0.2">
      <c r="A199" s="8">
        <v>5</v>
      </c>
      <c r="B199" s="8">
        <v>6</v>
      </c>
      <c r="C199" s="8">
        <v>8</v>
      </c>
      <c r="D199" s="8">
        <v>8</v>
      </c>
      <c r="E199" s="8">
        <v>8</v>
      </c>
      <c r="F199" s="8">
        <v>8</v>
      </c>
      <c r="G199" s="8">
        <v>9</v>
      </c>
      <c r="H199" s="8">
        <v>9</v>
      </c>
      <c r="I199" s="8">
        <v>9</v>
      </c>
      <c r="J199" s="8">
        <v>11</v>
      </c>
      <c r="K199" s="8">
        <v>19</v>
      </c>
      <c r="L199" s="8">
        <v>24</v>
      </c>
      <c r="M199" s="8">
        <v>32</v>
      </c>
      <c r="N199" s="8">
        <v>38</v>
      </c>
      <c r="O199" s="8">
        <v>39</v>
      </c>
      <c r="P199" s="8">
        <v>7</v>
      </c>
      <c r="Q199" s="8">
        <v>7</v>
      </c>
      <c r="R199" s="8">
        <v>8</v>
      </c>
      <c r="S199" s="8">
        <v>8</v>
      </c>
      <c r="T199" s="8">
        <v>11</v>
      </c>
      <c r="U199" s="8">
        <v>11</v>
      </c>
      <c r="V199" s="8">
        <v>12</v>
      </c>
      <c r="W199" s="8">
        <v>12</v>
      </c>
      <c r="X199" s="8">
        <v>22</v>
      </c>
      <c r="Y199" s="8">
        <v>35</v>
      </c>
    </row>
    <row r="200" spans="1:25" ht="12.75" x14ac:dyDescent="0.2">
      <c r="A200" s="8">
        <v>4</v>
      </c>
      <c r="B200" s="8">
        <v>6</v>
      </c>
      <c r="C200" s="8">
        <v>6</v>
      </c>
      <c r="D200" s="8">
        <v>6</v>
      </c>
      <c r="E200" s="8">
        <v>7</v>
      </c>
      <c r="F200" s="8">
        <v>7</v>
      </c>
      <c r="G200" s="8">
        <v>7</v>
      </c>
      <c r="H200" s="8">
        <v>7</v>
      </c>
      <c r="I200" s="8">
        <v>8</v>
      </c>
      <c r="J200" s="8">
        <v>8</v>
      </c>
      <c r="K200" s="8">
        <v>19</v>
      </c>
      <c r="L200" s="8">
        <v>23</v>
      </c>
      <c r="M200" s="8">
        <v>31</v>
      </c>
      <c r="N200" s="8">
        <v>37</v>
      </c>
      <c r="O200" s="8">
        <v>38</v>
      </c>
      <c r="P200" s="8">
        <v>4</v>
      </c>
      <c r="Q200" s="8">
        <v>6</v>
      </c>
      <c r="R200" s="8">
        <v>6</v>
      </c>
      <c r="S200" s="8">
        <v>7</v>
      </c>
      <c r="T200" s="8">
        <v>8</v>
      </c>
      <c r="U200" s="8">
        <v>10</v>
      </c>
      <c r="V200" s="8">
        <v>13</v>
      </c>
      <c r="W200" s="8">
        <v>13</v>
      </c>
      <c r="X200" s="8">
        <v>21</v>
      </c>
      <c r="Y200" s="8">
        <v>34</v>
      </c>
    </row>
    <row r="201" spans="1:25" ht="12.75" x14ac:dyDescent="0.2">
      <c r="A201" s="8">
        <v>5</v>
      </c>
      <c r="B201" s="8">
        <v>7</v>
      </c>
      <c r="C201" s="8">
        <v>7</v>
      </c>
      <c r="D201" s="8">
        <v>8</v>
      </c>
      <c r="E201" s="8">
        <v>9</v>
      </c>
      <c r="F201" s="8">
        <v>9</v>
      </c>
      <c r="G201" s="8">
        <v>9</v>
      </c>
      <c r="H201" s="8">
        <v>9</v>
      </c>
      <c r="I201" s="8">
        <v>12</v>
      </c>
      <c r="J201" s="8">
        <v>14</v>
      </c>
      <c r="K201" s="8">
        <v>20</v>
      </c>
      <c r="L201" s="8">
        <v>24</v>
      </c>
      <c r="M201" s="8">
        <v>32</v>
      </c>
      <c r="N201" s="8">
        <v>37</v>
      </c>
      <c r="O201" s="8">
        <v>38</v>
      </c>
      <c r="P201" s="8">
        <v>4</v>
      </c>
      <c r="Q201" s="8">
        <v>4</v>
      </c>
      <c r="R201" s="8">
        <v>8</v>
      </c>
      <c r="S201" s="8">
        <v>9</v>
      </c>
      <c r="T201" s="8">
        <v>9</v>
      </c>
      <c r="U201" s="8">
        <v>8</v>
      </c>
      <c r="V201" s="8">
        <v>11</v>
      </c>
      <c r="W201" s="8">
        <v>11</v>
      </c>
      <c r="X201" s="8">
        <v>21</v>
      </c>
      <c r="Y201" s="8">
        <v>34</v>
      </c>
    </row>
    <row r="202" spans="1:25" ht="12.75" x14ac:dyDescent="0.2">
      <c r="A202" s="8">
        <v>11</v>
      </c>
      <c r="B202" s="8">
        <v>11</v>
      </c>
      <c r="C202" s="8">
        <v>11</v>
      </c>
      <c r="D202" s="8">
        <v>12</v>
      </c>
      <c r="E202" s="8">
        <v>12</v>
      </c>
      <c r="F202" s="8">
        <v>12</v>
      </c>
      <c r="G202" s="8">
        <v>16</v>
      </c>
      <c r="H202" s="8">
        <v>16</v>
      </c>
      <c r="I202" s="8">
        <v>16</v>
      </c>
      <c r="J202" s="8">
        <v>18</v>
      </c>
      <c r="K202" s="8">
        <v>22</v>
      </c>
      <c r="L202" s="8">
        <v>26</v>
      </c>
      <c r="M202" s="8">
        <v>36</v>
      </c>
      <c r="N202" s="8">
        <v>39</v>
      </c>
      <c r="O202" s="8">
        <v>43</v>
      </c>
      <c r="P202" s="8">
        <v>9</v>
      </c>
      <c r="Q202" s="8">
        <v>10</v>
      </c>
      <c r="R202" s="8">
        <v>11</v>
      </c>
      <c r="S202" s="8">
        <v>11</v>
      </c>
      <c r="T202" s="8">
        <v>17</v>
      </c>
      <c r="U202" s="8">
        <v>15</v>
      </c>
      <c r="V202" s="8">
        <v>16</v>
      </c>
      <c r="W202" s="8">
        <v>16</v>
      </c>
      <c r="X202" s="8">
        <v>23</v>
      </c>
      <c r="Y202" s="8">
        <v>33</v>
      </c>
    </row>
    <row r="203" spans="1:25" ht="12.75" x14ac:dyDescent="0.2">
      <c r="A203" s="8">
        <v>6</v>
      </c>
      <c r="B203" s="8">
        <v>9</v>
      </c>
      <c r="C203" s="8">
        <v>10</v>
      </c>
      <c r="D203" s="8">
        <v>12</v>
      </c>
      <c r="E203" s="8">
        <v>12</v>
      </c>
      <c r="F203" s="8">
        <v>12</v>
      </c>
      <c r="G203" s="8">
        <v>14</v>
      </c>
      <c r="H203" s="8">
        <v>16</v>
      </c>
      <c r="I203" s="8">
        <v>16</v>
      </c>
      <c r="J203" s="8">
        <v>20</v>
      </c>
      <c r="K203" s="8">
        <v>21</v>
      </c>
      <c r="L203" s="8">
        <v>25</v>
      </c>
      <c r="M203" s="8">
        <v>37</v>
      </c>
      <c r="N203" s="8">
        <v>38</v>
      </c>
      <c r="O203" s="8">
        <v>44</v>
      </c>
      <c r="P203" s="8">
        <v>9</v>
      </c>
      <c r="Q203" s="8">
        <v>12</v>
      </c>
      <c r="R203" s="8">
        <v>12</v>
      </c>
      <c r="S203" s="8">
        <v>16</v>
      </c>
      <c r="T203" s="8">
        <v>17</v>
      </c>
      <c r="U203" s="8">
        <v>16</v>
      </c>
      <c r="V203" s="8">
        <v>18</v>
      </c>
      <c r="W203" s="8">
        <v>18</v>
      </c>
      <c r="X203" s="8">
        <v>24</v>
      </c>
      <c r="Y203" s="8">
        <v>30</v>
      </c>
    </row>
    <row r="204" spans="1:25" ht="12.75" x14ac:dyDescent="0.2">
      <c r="A204" s="8">
        <v>6</v>
      </c>
      <c r="B204" s="8">
        <v>8</v>
      </c>
      <c r="C204" s="8">
        <v>8</v>
      </c>
      <c r="D204" s="8">
        <v>8</v>
      </c>
      <c r="E204" s="8">
        <v>8</v>
      </c>
      <c r="F204" s="8">
        <v>8</v>
      </c>
      <c r="G204" s="8">
        <v>10</v>
      </c>
      <c r="H204" s="8">
        <v>10</v>
      </c>
      <c r="I204" s="8">
        <v>11</v>
      </c>
      <c r="J204" s="8">
        <v>12</v>
      </c>
      <c r="K204" s="8">
        <v>22</v>
      </c>
      <c r="L204" s="8">
        <v>24</v>
      </c>
      <c r="M204" s="8">
        <v>25</v>
      </c>
      <c r="N204" s="8">
        <v>32</v>
      </c>
      <c r="O204" s="8">
        <v>39</v>
      </c>
      <c r="P204" s="8">
        <v>1</v>
      </c>
      <c r="Q204" s="8">
        <v>5</v>
      </c>
      <c r="R204" s="8">
        <v>5</v>
      </c>
      <c r="S204" s="8">
        <v>8</v>
      </c>
      <c r="T204" s="8">
        <v>9</v>
      </c>
      <c r="U204" s="8">
        <v>7</v>
      </c>
      <c r="V204" s="8">
        <v>7</v>
      </c>
      <c r="W204" s="8">
        <v>13</v>
      </c>
      <c r="X204" s="8">
        <v>12</v>
      </c>
      <c r="Y204" s="8">
        <v>34</v>
      </c>
    </row>
    <row r="205" spans="1:25" ht="12.75" x14ac:dyDescent="0.2">
      <c r="A205" s="8">
        <v>6</v>
      </c>
      <c r="B205" s="8">
        <v>6</v>
      </c>
      <c r="C205" s="8">
        <v>8</v>
      </c>
      <c r="D205" s="8">
        <v>8</v>
      </c>
      <c r="E205" s="8">
        <v>9</v>
      </c>
      <c r="F205" s="8">
        <v>9</v>
      </c>
      <c r="G205" s="8">
        <v>10</v>
      </c>
      <c r="H205" s="8">
        <v>10</v>
      </c>
      <c r="I205" s="8">
        <v>14</v>
      </c>
      <c r="J205" s="8">
        <v>14</v>
      </c>
      <c r="K205" s="8">
        <v>20</v>
      </c>
      <c r="L205" s="8">
        <v>25</v>
      </c>
      <c r="M205" s="8">
        <v>33</v>
      </c>
      <c r="N205" s="8">
        <v>38</v>
      </c>
      <c r="O205" s="8">
        <v>40</v>
      </c>
      <c r="P205" s="8">
        <v>8</v>
      </c>
      <c r="Q205" s="8">
        <v>8</v>
      </c>
      <c r="R205" s="8">
        <v>8</v>
      </c>
      <c r="S205" s="8">
        <v>9</v>
      </c>
      <c r="T205" s="8">
        <v>14</v>
      </c>
      <c r="U205" s="8">
        <v>12</v>
      </c>
      <c r="V205" s="8">
        <v>14</v>
      </c>
      <c r="W205" s="8">
        <v>14</v>
      </c>
      <c r="X205" s="8">
        <v>23</v>
      </c>
      <c r="Y205" s="8">
        <v>36</v>
      </c>
    </row>
    <row r="206" spans="1:25" ht="12.75" x14ac:dyDescent="0.2">
      <c r="A206" s="8">
        <v>8</v>
      </c>
      <c r="B206" s="8">
        <v>8</v>
      </c>
      <c r="C206" s="8">
        <v>9</v>
      </c>
      <c r="D206" s="8">
        <v>9</v>
      </c>
      <c r="E206" s="8">
        <v>10</v>
      </c>
      <c r="F206" s="8">
        <v>10</v>
      </c>
      <c r="G206" s="8">
        <v>11</v>
      </c>
      <c r="H206" s="8">
        <v>11</v>
      </c>
      <c r="I206" s="8">
        <v>12</v>
      </c>
      <c r="J206" s="8">
        <v>12</v>
      </c>
      <c r="K206" s="8">
        <v>21</v>
      </c>
      <c r="L206" s="8">
        <v>26</v>
      </c>
      <c r="M206" s="8">
        <v>27</v>
      </c>
      <c r="N206" s="8">
        <v>34</v>
      </c>
      <c r="O206" s="8">
        <v>38</v>
      </c>
      <c r="P206" s="8">
        <v>3</v>
      </c>
      <c r="Q206" s="8">
        <v>6</v>
      </c>
      <c r="R206" s="8">
        <v>7</v>
      </c>
      <c r="S206" s="8">
        <v>9</v>
      </c>
      <c r="T206" s="8">
        <v>11</v>
      </c>
      <c r="U206" s="8">
        <v>8</v>
      </c>
      <c r="V206" s="8">
        <v>8</v>
      </c>
      <c r="W206" s="8">
        <v>15</v>
      </c>
      <c r="X206" s="8">
        <v>14</v>
      </c>
      <c r="Y206" s="8">
        <v>36</v>
      </c>
    </row>
    <row r="207" spans="1:25" ht="12.75" x14ac:dyDescent="0.2">
      <c r="A207" s="8">
        <v>5</v>
      </c>
      <c r="B207" s="8">
        <v>6</v>
      </c>
      <c r="C207" s="8">
        <v>8</v>
      </c>
      <c r="D207" s="8">
        <v>8</v>
      </c>
      <c r="E207" s="8">
        <v>8</v>
      </c>
      <c r="F207" s="8">
        <v>8</v>
      </c>
      <c r="G207" s="8">
        <v>9</v>
      </c>
      <c r="H207" s="8">
        <v>9</v>
      </c>
      <c r="I207" s="8">
        <v>11</v>
      </c>
      <c r="J207" s="8">
        <v>12</v>
      </c>
      <c r="K207" s="8">
        <v>19</v>
      </c>
      <c r="L207" s="8">
        <v>24</v>
      </c>
      <c r="M207" s="8">
        <v>32</v>
      </c>
      <c r="N207" s="8">
        <v>37</v>
      </c>
      <c r="O207" s="8">
        <v>39</v>
      </c>
      <c r="P207" s="8">
        <v>7</v>
      </c>
      <c r="Q207" s="8">
        <v>7</v>
      </c>
      <c r="R207" s="8">
        <v>8</v>
      </c>
      <c r="S207" s="8">
        <v>8</v>
      </c>
      <c r="T207" s="8">
        <v>11</v>
      </c>
      <c r="U207" s="8">
        <v>11</v>
      </c>
      <c r="V207" s="8">
        <v>13</v>
      </c>
      <c r="W207" s="8">
        <v>13</v>
      </c>
      <c r="X207" s="8">
        <v>22</v>
      </c>
      <c r="Y207" s="8">
        <v>35</v>
      </c>
    </row>
    <row r="208" spans="1:25" ht="12.75" x14ac:dyDescent="0.2">
      <c r="A208" s="8">
        <v>4</v>
      </c>
      <c r="B208" s="8">
        <v>5</v>
      </c>
      <c r="C208" s="8">
        <v>7</v>
      </c>
      <c r="D208" s="8">
        <v>7</v>
      </c>
      <c r="E208" s="8">
        <v>7</v>
      </c>
      <c r="F208" s="8">
        <v>7</v>
      </c>
      <c r="G208" s="8">
        <v>8</v>
      </c>
      <c r="H208" s="8">
        <v>8</v>
      </c>
      <c r="I208" s="8">
        <v>11</v>
      </c>
      <c r="J208" s="8">
        <v>11</v>
      </c>
      <c r="K208" s="8">
        <v>18</v>
      </c>
      <c r="L208" s="8">
        <v>23</v>
      </c>
      <c r="M208" s="8">
        <v>31</v>
      </c>
      <c r="N208" s="8">
        <v>36</v>
      </c>
      <c r="O208" s="8">
        <v>38</v>
      </c>
      <c r="P208" s="8">
        <v>4</v>
      </c>
      <c r="Q208" s="8">
        <v>7</v>
      </c>
      <c r="R208" s="8">
        <v>7</v>
      </c>
      <c r="S208" s="8">
        <v>7</v>
      </c>
      <c r="T208" s="8">
        <v>7</v>
      </c>
      <c r="U208" s="8">
        <v>11</v>
      </c>
      <c r="V208" s="8">
        <v>13</v>
      </c>
      <c r="W208" s="8">
        <v>13</v>
      </c>
      <c r="X208" s="8">
        <v>21</v>
      </c>
      <c r="Y208" s="8">
        <v>34</v>
      </c>
    </row>
    <row r="209" spans="1:25" ht="12.75" x14ac:dyDescent="0.2">
      <c r="A209" s="8">
        <v>4</v>
      </c>
      <c r="B209" s="8">
        <v>4</v>
      </c>
      <c r="C209" s="8">
        <v>5</v>
      </c>
      <c r="D209" s="8">
        <v>5</v>
      </c>
      <c r="E209" s="8">
        <v>5</v>
      </c>
      <c r="F209" s="8">
        <v>7</v>
      </c>
      <c r="G209" s="8">
        <v>7</v>
      </c>
      <c r="H209" s="8">
        <v>8</v>
      </c>
      <c r="I209" s="8">
        <v>11</v>
      </c>
      <c r="J209" s="8">
        <v>15</v>
      </c>
      <c r="K209" s="8">
        <v>18</v>
      </c>
      <c r="L209" s="8">
        <v>23</v>
      </c>
      <c r="M209" s="8">
        <v>31</v>
      </c>
      <c r="N209" s="8">
        <v>36</v>
      </c>
      <c r="O209" s="8">
        <v>38</v>
      </c>
      <c r="P209" s="8">
        <v>3</v>
      </c>
      <c r="Q209" s="8">
        <v>7</v>
      </c>
      <c r="R209" s="8">
        <v>7</v>
      </c>
      <c r="S209" s="8">
        <v>7</v>
      </c>
      <c r="T209" s="8">
        <v>10</v>
      </c>
      <c r="U209" s="8">
        <v>11</v>
      </c>
      <c r="V209" s="8">
        <v>12</v>
      </c>
      <c r="W209" s="8">
        <v>12</v>
      </c>
      <c r="X209" s="8">
        <v>21</v>
      </c>
      <c r="Y209" s="8">
        <v>34</v>
      </c>
    </row>
    <row r="210" spans="1:25" ht="12.75" x14ac:dyDescent="0.2">
      <c r="A210" s="8">
        <v>7</v>
      </c>
      <c r="B210" s="8">
        <v>9</v>
      </c>
      <c r="C210" s="8">
        <v>9</v>
      </c>
      <c r="D210" s="8">
        <v>10</v>
      </c>
      <c r="E210" s="8">
        <v>10</v>
      </c>
      <c r="F210" s="8">
        <v>11</v>
      </c>
      <c r="G210" s="8">
        <v>11</v>
      </c>
      <c r="H210" s="8">
        <v>11</v>
      </c>
      <c r="I210" s="8">
        <v>13</v>
      </c>
      <c r="J210" s="8">
        <v>15</v>
      </c>
      <c r="K210" s="8">
        <v>22</v>
      </c>
      <c r="L210" s="8">
        <v>26</v>
      </c>
      <c r="M210" s="8">
        <v>34</v>
      </c>
      <c r="N210" s="8">
        <v>39</v>
      </c>
      <c r="O210" s="8">
        <v>41</v>
      </c>
      <c r="P210" s="8">
        <v>9</v>
      </c>
      <c r="Q210" s="8">
        <v>9</v>
      </c>
      <c r="R210" s="8">
        <v>10</v>
      </c>
      <c r="S210" s="8">
        <v>11</v>
      </c>
      <c r="T210" s="8">
        <v>11</v>
      </c>
      <c r="U210" s="8">
        <v>13</v>
      </c>
      <c r="V210" s="8">
        <v>15</v>
      </c>
      <c r="W210" s="8">
        <v>15</v>
      </c>
      <c r="X210" s="8">
        <v>24</v>
      </c>
      <c r="Y210" s="8">
        <v>32</v>
      </c>
    </row>
    <row r="211" spans="1:25" ht="12.75" x14ac:dyDescent="0.2">
      <c r="A211" s="8">
        <v>5</v>
      </c>
      <c r="B211" s="8">
        <v>6</v>
      </c>
      <c r="C211" s="8">
        <v>6</v>
      </c>
      <c r="D211" s="8">
        <v>7</v>
      </c>
      <c r="E211" s="8">
        <v>8</v>
      </c>
      <c r="F211" s="8">
        <v>8</v>
      </c>
      <c r="G211" s="8">
        <v>9</v>
      </c>
      <c r="H211" s="8">
        <v>9</v>
      </c>
      <c r="I211" s="8">
        <v>11</v>
      </c>
      <c r="J211" s="8">
        <v>12</v>
      </c>
      <c r="K211" s="8">
        <v>19</v>
      </c>
      <c r="L211" s="8">
        <v>23</v>
      </c>
      <c r="M211" s="8">
        <v>32</v>
      </c>
      <c r="N211" s="8">
        <v>37</v>
      </c>
      <c r="O211" s="8">
        <v>39</v>
      </c>
      <c r="P211" s="8">
        <v>7</v>
      </c>
      <c r="Q211" s="8">
        <v>7</v>
      </c>
      <c r="R211" s="8">
        <v>8</v>
      </c>
      <c r="S211" s="8">
        <v>11</v>
      </c>
      <c r="T211" s="8">
        <v>15</v>
      </c>
      <c r="U211" s="8">
        <v>11</v>
      </c>
      <c r="V211" s="8">
        <v>13</v>
      </c>
      <c r="W211" s="8">
        <v>13</v>
      </c>
      <c r="X211" s="8">
        <v>22</v>
      </c>
      <c r="Y211" s="8">
        <v>35</v>
      </c>
    </row>
    <row r="212" spans="1:25" ht="12.75" x14ac:dyDescent="0.2">
      <c r="A212" s="8">
        <v>6</v>
      </c>
      <c r="B212" s="8">
        <v>6</v>
      </c>
      <c r="C212" s="8">
        <v>6</v>
      </c>
      <c r="D212" s="8">
        <v>6</v>
      </c>
      <c r="E212" s="8">
        <v>8</v>
      </c>
      <c r="F212" s="8">
        <v>8</v>
      </c>
      <c r="G212" s="8">
        <v>8</v>
      </c>
      <c r="H212" s="8">
        <v>9</v>
      </c>
      <c r="I212" s="8">
        <v>9</v>
      </c>
      <c r="J212" s="8">
        <v>11</v>
      </c>
      <c r="K212" s="8">
        <v>19</v>
      </c>
      <c r="L212" s="8">
        <v>23</v>
      </c>
      <c r="M212" s="8">
        <v>32</v>
      </c>
      <c r="N212" s="8">
        <v>37</v>
      </c>
      <c r="O212" s="8">
        <v>38</v>
      </c>
      <c r="P212" s="8">
        <v>6</v>
      </c>
      <c r="Q212" s="8">
        <v>7</v>
      </c>
      <c r="R212" s="8">
        <v>8</v>
      </c>
      <c r="S212" s="8">
        <v>9</v>
      </c>
      <c r="T212" s="8">
        <v>15</v>
      </c>
      <c r="U212" s="8">
        <v>11</v>
      </c>
      <c r="V212" s="8">
        <v>13</v>
      </c>
      <c r="W212" s="8">
        <v>13</v>
      </c>
      <c r="X212" s="8">
        <v>21</v>
      </c>
      <c r="Y212" s="8">
        <v>35</v>
      </c>
    </row>
    <row r="213" spans="1:25" ht="12.75" x14ac:dyDescent="0.2">
      <c r="A213" s="8">
        <v>6</v>
      </c>
      <c r="B213" s="8">
        <v>6</v>
      </c>
      <c r="C213" s="8">
        <v>6</v>
      </c>
      <c r="D213" s="8">
        <v>7</v>
      </c>
      <c r="E213" s="8">
        <v>8</v>
      </c>
      <c r="F213" s="8">
        <v>8</v>
      </c>
      <c r="G213" s="8">
        <v>8</v>
      </c>
      <c r="H213" s="8">
        <v>10</v>
      </c>
      <c r="I213" s="8">
        <v>10</v>
      </c>
      <c r="J213" s="8">
        <v>12</v>
      </c>
      <c r="K213" s="8">
        <v>19</v>
      </c>
      <c r="L213" s="8">
        <v>24</v>
      </c>
      <c r="M213" s="8">
        <v>31</v>
      </c>
      <c r="N213" s="8">
        <v>37</v>
      </c>
      <c r="O213" s="8">
        <v>38</v>
      </c>
      <c r="P213" s="8">
        <v>5</v>
      </c>
      <c r="Q213" s="8">
        <v>5</v>
      </c>
      <c r="R213" s="8">
        <v>8</v>
      </c>
      <c r="S213" s="8">
        <v>11</v>
      </c>
      <c r="T213" s="8">
        <v>15</v>
      </c>
      <c r="U213" s="8">
        <v>9</v>
      </c>
      <c r="V213" s="8">
        <v>12</v>
      </c>
      <c r="W213" s="8">
        <v>12</v>
      </c>
      <c r="X213" s="8">
        <v>21</v>
      </c>
      <c r="Y213" s="8">
        <v>35</v>
      </c>
    </row>
    <row r="214" spans="1:25" ht="12.75" x14ac:dyDescent="0.2">
      <c r="A214" s="8">
        <v>6</v>
      </c>
      <c r="B214" s="8">
        <v>7</v>
      </c>
      <c r="C214" s="8">
        <v>7</v>
      </c>
      <c r="D214" s="8">
        <v>7</v>
      </c>
      <c r="E214" s="8">
        <v>7</v>
      </c>
      <c r="F214" s="8">
        <v>7</v>
      </c>
      <c r="G214" s="8">
        <v>8</v>
      </c>
      <c r="H214" s="8">
        <v>9</v>
      </c>
      <c r="I214" s="8">
        <v>9</v>
      </c>
      <c r="J214" s="8">
        <v>9</v>
      </c>
      <c r="K214" s="8">
        <v>20</v>
      </c>
      <c r="L214" s="8">
        <v>24</v>
      </c>
      <c r="M214" s="8">
        <v>31</v>
      </c>
      <c r="N214" s="8">
        <v>38</v>
      </c>
      <c r="O214" s="8">
        <v>38</v>
      </c>
      <c r="P214" s="8">
        <v>5</v>
      </c>
      <c r="Q214" s="8">
        <v>5</v>
      </c>
      <c r="R214" s="8">
        <v>13</v>
      </c>
      <c r="S214" s="8">
        <v>14</v>
      </c>
      <c r="T214" s="8">
        <v>14</v>
      </c>
      <c r="U214" s="8">
        <v>9</v>
      </c>
      <c r="V214" s="8">
        <v>11</v>
      </c>
      <c r="W214" s="8">
        <v>11</v>
      </c>
      <c r="X214" s="8">
        <v>18</v>
      </c>
      <c r="Y214" s="8">
        <v>35</v>
      </c>
    </row>
    <row r="215" spans="1:25" ht="12.75" x14ac:dyDescent="0.2">
      <c r="A215" s="8">
        <v>7</v>
      </c>
      <c r="B215" s="8">
        <v>7</v>
      </c>
      <c r="C215" s="8">
        <v>7</v>
      </c>
      <c r="D215" s="8">
        <v>7</v>
      </c>
      <c r="E215" s="8">
        <v>8</v>
      </c>
      <c r="F215" s="8">
        <v>8</v>
      </c>
      <c r="G215" s="8">
        <v>10</v>
      </c>
      <c r="H215" s="8">
        <v>10</v>
      </c>
      <c r="I215" s="8">
        <v>10</v>
      </c>
      <c r="J215" s="8">
        <v>14</v>
      </c>
      <c r="K215" s="8">
        <v>20</v>
      </c>
      <c r="L215" s="8">
        <v>24</v>
      </c>
      <c r="M215" s="8">
        <v>31</v>
      </c>
      <c r="N215" s="8">
        <v>38</v>
      </c>
      <c r="O215" s="8">
        <v>38</v>
      </c>
      <c r="P215" s="8">
        <v>4</v>
      </c>
      <c r="Q215" s="8">
        <v>5</v>
      </c>
      <c r="R215" s="8">
        <v>8</v>
      </c>
      <c r="S215" s="8">
        <v>9</v>
      </c>
      <c r="T215" s="8">
        <v>13</v>
      </c>
      <c r="U215" s="8">
        <v>9</v>
      </c>
      <c r="V215" s="8">
        <v>11</v>
      </c>
      <c r="W215" s="8">
        <v>11</v>
      </c>
      <c r="X215" s="8">
        <v>21</v>
      </c>
      <c r="Y215" s="8">
        <v>34</v>
      </c>
    </row>
    <row r="216" spans="1:25" ht="12.75" x14ac:dyDescent="0.2">
      <c r="A216" s="8">
        <v>5</v>
      </c>
      <c r="B216" s="8">
        <v>7</v>
      </c>
      <c r="C216" s="8">
        <v>7</v>
      </c>
      <c r="D216" s="8">
        <v>7</v>
      </c>
      <c r="E216" s="8">
        <v>8</v>
      </c>
      <c r="F216" s="8">
        <v>9</v>
      </c>
      <c r="G216" s="8">
        <v>10</v>
      </c>
      <c r="H216" s="8">
        <v>10</v>
      </c>
      <c r="I216" s="8">
        <v>10</v>
      </c>
      <c r="J216" s="8">
        <v>14</v>
      </c>
      <c r="K216" s="8">
        <v>20</v>
      </c>
      <c r="L216" s="8">
        <v>25</v>
      </c>
      <c r="M216" s="8">
        <v>32</v>
      </c>
      <c r="N216" s="8">
        <v>38</v>
      </c>
      <c r="O216" s="8">
        <v>39</v>
      </c>
      <c r="P216" s="8">
        <v>4</v>
      </c>
      <c r="Q216" s="8">
        <v>5</v>
      </c>
      <c r="R216" s="8">
        <v>9</v>
      </c>
      <c r="S216" s="8">
        <v>10</v>
      </c>
      <c r="T216" s="8">
        <v>14</v>
      </c>
      <c r="U216" s="8">
        <v>9</v>
      </c>
      <c r="V216" s="8">
        <v>12</v>
      </c>
      <c r="W216" s="8">
        <v>12</v>
      </c>
      <c r="X216" s="8">
        <v>22</v>
      </c>
      <c r="Y216" s="8">
        <v>34</v>
      </c>
    </row>
    <row r="217" spans="1:25" ht="12.75" x14ac:dyDescent="0.2">
      <c r="A217" s="8">
        <v>5</v>
      </c>
      <c r="B217" s="8">
        <v>7</v>
      </c>
      <c r="C217" s="8">
        <v>7</v>
      </c>
      <c r="D217" s="8">
        <v>8</v>
      </c>
      <c r="E217" s="8">
        <v>9</v>
      </c>
      <c r="F217" s="8">
        <v>9</v>
      </c>
      <c r="G217" s="8">
        <v>9</v>
      </c>
      <c r="H217" s="8">
        <v>9</v>
      </c>
      <c r="I217" s="8">
        <v>12</v>
      </c>
      <c r="J217" s="8">
        <v>13</v>
      </c>
      <c r="K217" s="8">
        <v>20</v>
      </c>
      <c r="L217" s="8">
        <v>24</v>
      </c>
      <c r="M217" s="8">
        <v>31</v>
      </c>
      <c r="N217" s="8">
        <v>38</v>
      </c>
      <c r="O217" s="8">
        <v>38</v>
      </c>
      <c r="P217" s="8">
        <v>4</v>
      </c>
      <c r="Q217" s="8">
        <v>4</v>
      </c>
      <c r="R217" s="8">
        <v>8</v>
      </c>
      <c r="S217" s="8">
        <v>9</v>
      </c>
      <c r="T217" s="8">
        <v>9</v>
      </c>
      <c r="U217" s="8">
        <v>8</v>
      </c>
      <c r="V217" s="8">
        <v>11</v>
      </c>
      <c r="W217" s="8">
        <v>11</v>
      </c>
      <c r="X217" s="8">
        <v>17</v>
      </c>
      <c r="Y217" s="8">
        <v>25</v>
      </c>
    </row>
    <row r="218" spans="1:25" ht="12.75" x14ac:dyDescent="0.2">
      <c r="A218" s="8">
        <v>4</v>
      </c>
      <c r="B218" s="8">
        <v>7</v>
      </c>
      <c r="C218" s="8">
        <v>7</v>
      </c>
      <c r="D218" s="8">
        <v>8</v>
      </c>
      <c r="E218" s="8">
        <v>8</v>
      </c>
      <c r="F218" s="8">
        <v>9</v>
      </c>
      <c r="G218" s="8">
        <v>9</v>
      </c>
      <c r="H218" s="8">
        <v>9</v>
      </c>
      <c r="I218" s="8">
        <v>12</v>
      </c>
      <c r="J218" s="8">
        <v>13</v>
      </c>
      <c r="K218" s="8">
        <v>20</v>
      </c>
      <c r="L218" s="8">
        <v>24</v>
      </c>
      <c r="M218" s="8">
        <v>31</v>
      </c>
      <c r="N218" s="8">
        <v>38</v>
      </c>
      <c r="O218" s="8">
        <v>38</v>
      </c>
      <c r="P218" s="8">
        <v>4</v>
      </c>
      <c r="Q218" s="8">
        <v>4</v>
      </c>
      <c r="R218" s="8">
        <v>8</v>
      </c>
      <c r="S218" s="8">
        <v>8</v>
      </c>
      <c r="T218" s="8">
        <v>9</v>
      </c>
      <c r="U218" s="8">
        <v>8</v>
      </c>
      <c r="V218" s="8">
        <v>11</v>
      </c>
      <c r="W218" s="8">
        <v>11</v>
      </c>
      <c r="X218" s="8">
        <v>17</v>
      </c>
      <c r="Y218" s="8">
        <v>25</v>
      </c>
    </row>
    <row r="219" spans="1:25" ht="12.75" x14ac:dyDescent="0.2">
      <c r="A219" s="8">
        <v>5</v>
      </c>
      <c r="B219" s="8">
        <v>6</v>
      </c>
      <c r="C219" s="8">
        <v>6</v>
      </c>
      <c r="D219" s="8">
        <v>8</v>
      </c>
      <c r="E219" s="8">
        <v>8</v>
      </c>
      <c r="F219" s="8">
        <v>8</v>
      </c>
      <c r="G219" s="8">
        <v>9</v>
      </c>
      <c r="H219" s="8">
        <v>9</v>
      </c>
      <c r="I219" s="8">
        <v>12</v>
      </c>
      <c r="J219" s="8">
        <v>16</v>
      </c>
      <c r="K219" s="8">
        <v>19</v>
      </c>
      <c r="L219" s="8">
        <v>23</v>
      </c>
      <c r="M219" s="8">
        <v>31</v>
      </c>
      <c r="N219" s="8">
        <v>37</v>
      </c>
      <c r="O219" s="8">
        <v>38</v>
      </c>
      <c r="P219" s="8">
        <v>7</v>
      </c>
      <c r="Q219" s="8">
        <v>7</v>
      </c>
      <c r="R219" s="8">
        <v>8</v>
      </c>
      <c r="S219" s="8">
        <v>14</v>
      </c>
      <c r="T219" s="8">
        <v>14</v>
      </c>
      <c r="U219" s="8">
        <v>12</v>
      </c>
      <c r="V219" s="8">
        <v>13</v>
      </c>
      <c r="W219" s="8">
        <v>13</v>
      </c>
      <c r="X219" s="8">
        <v>21</v>
      </c>
      <c r="Y219" s="8">
        <v>35</v>
      </c>
    </row>
    <row r="220" spans="1:25" ht="12.75" x14ac:dyDescent="0.2">
      <c r="A220" s="8">
        <v>3</v>
      </c>
      <c r="B220" s="8">
        <v>3</v>
      </c>
      <c r="C220" s="8">
        <v>4</v>
      </c>
      <c r="D220" s="8">
        <v>4</v>
      </c>
      <c r="E220" s="8">
        <v>5</v>
      </c>
      <c r="F220" s="8">
        <v>6</v>
      </c>
      <c r="G220" s="8">
        <v>6</v>
      </c>
      <c r="H220" s="8">
        <v>7</v>
      </c>
      <c r="I220" s="8">
        <v>10</v>
      </c>
      <c r="J220" s="8">
        <v>15</v>
      </c>
      <c r="K220" s="8">
        <v>17</v>
      </c>
      <c r="L220" s="8">
        <v>22</v>
      </c>
      <c r="M220" s="8">
        <v>30</v>
      </c>
      <c r="N220" s="8">
        <v>35</v>
      </c>
      <c r="O220" s="8">
        <v>37</v>
      </c>
      <c r="P220" s="8">
        <v>3</v>
      </c>
      <c r="Q220" s="8">
        <v>4</v>
      </c>
      <c r="R220" s="8">
        <v>6</v>
      </c>
      <c r="S220" s="8">
        <v>6</v>
      </c>
      <c r="T220" s="8">
        <v>6</v>
      </c>
      <c r="U220" s="8">
        <v>11</v>
      </c>
      <c r="V220" s="8">
        <v>12</v>
      </c>
      <c r="W220" s="8">
        <v>12</v>
      </c>
      <c r="X220" s="8">
        <v>17</v>
      </c>
      <c r="Y220" s="8">
        <v>33</v>
      </c>
    </row>
    <row r="221" spans="1:25" ht="12.75" x14ac:dyDescent="0.2">
      <c r="A221" s="8">
        <v>11</v>
      </c>
      <c r="B221" s="8">
        <v>11</v>
      </c>
      <c r="C221" s="8">
        <v>12</v>
      </c>
      <c r="D221" s="8">
        <v>12</v>
      </c>
      <c r="E221" s="8">
        <v>12</v>
      </c>
      <c r="F221" s="8">
        <v>13</v>
      </c>
      <c r="G221" s="8">
        <v>14</v>
      </c>
      <c r="H221" s="8">
        <v>16</v>
      </c>
      <c r="I221" s="8">
        <v>16</v>
      </c>
      <c r="J221" s="8">
        <v>17</v>
      </c>
      <c r="K221" s="8">
        <v>22</v>
      </c>
      <c r="L221" s="8">
        <v>26</v>
      </c>
      <c r="M221" s="8">
        <v>36</v>
      </c>
      <c r="N221" s="8">
        <v>39</v>
      </c>
      <c r="O221" s="8">
        <v>43</v>
      </c>
      <c r="P221" s="8">
        <v>9</v>
      </c>
      <c r="Q221" s="8">
        <v>11</v>
      </c>
      <c r="R221" s="8">
        <v>11</v>
      </c>
      <c r="S221" s="8">
        <v>11</v>
      </c>
      <c r="T221" s="8">
        <v>11</v>
      </c>
      <c r="U221" s="8">
        <v>15</v>
      </c>
      <c r="V221" s="8">
        <v>16</v>
      </c>
      <c r="W221" s="8">
        <v>16</v>
      </c>
      <c r="X221" s="8">
        <v>23</v>
      </c>
      <c r="Y221" s="8">
        <v>32</v>
      </c>
    </row>
    <row r="222" spans="1:25" ht="12.75" x14ac:dyDescent="0.2">
      <c r="A222" s="8">
        <v>9</v>
      </c>
      <c r="B222" s="8">
        <v>9</v>
      </c>
      <c r="C222" s="8">
        <v>9</v>
      </c>
      <c r="D222" s="8">
        <v>11</v>
      </c>
      <c r="E222" s="8">
        <v>11</v>
      </c>
      <c r="F222" s="8">
        <v>11</v>
      </c>
      <c r="G222" s="8">
        <v>12</v>
      </c>
      <c r="H222" s="8">
        <v>14</v>
      </c>
      <c r="I222" s="8">
        <v>14</v>
      </c>
      <c r="J222" s="8">
        <v>14</v>
      </c>
      <c r="K222" s="8">
        <v>21</v>
      </c>
      <c r="L222" s="8">
        <v>26</v>
      </c>
      <c r="M222" s="8">
        <v>34</v>
      </c>
      <c r="N222" s="8">
        <v>38</v>
      </c>
      <c r="O222" s="8">
        <v>41</v>
      </c>
      <c r="P222" s="8">
        <v>8</v>
      </c>
      <c r="Q222" s="8">
        <v>9</v>
      </c>
      <c r="R222" s="8">
        <v>9</v>
      </c>
      <c r="S222" s="8">
        <v>9</v>
      </c>
      <c r="T222" s="8">
        <v>10</v>
      </c>
      <c r="U222" s="8">
        <v>13</v>
      </c>
      <c r="V222" s="8">
        <v>14</v>
      </c>
      <c r="W222" s="8">
        <v>14</v>
      </c>
      <c r="X222" s="8">
        <v>24</v>
      </c>
      <c r="Y222" s="8">
        <v>32</v>
      </c>
    </row>
    <row r="223" spans="1:25" ht="12.75" x14ac:dyDescent="0.2">
      <c r="A223" s="8">
        <v>6</v>
      </c>
      <c r="B223" s="8">
        <v>8</v>
      </c>
      <c r="C223" s="8">
        <v>8</v>
      </c>
      <c r="D223" s="8">
        <v>8</v>
      </c>
      <c r="E223" s="8">
        <v>9</v>
      </c>
      <c r="F223" s="8">
        <v>10</v>
      </c>
      <c r="G223" s="8">
        <v>10</v>
      </c>
      <c r="H223" s="8">
        <v>12</v>
      </c>
      <c r="I223" s="8">
        <v>14</v>
      </c>
      <c r="J223" s="8">
        <v>14</v>
      </c>
      <c r="K223" s="8">
        <v>21</v>
      </c>
      <c r="L223" s="8">
        <v>25</v>
      </c>
      <c r="M223" s="8">
        <v>33</v>
      </c>
      <c r="N223" s="8">
        <v>38</v>
      </c>
      <c r="O223" s="8">
        <v>40</v>
      </c>
      <c r="P223" s="8">
        <v>8</v>
      </c>
      <c r="Q223" s="8">
        <v>8</v>
      </c>
      <c r="R223" s="8">
        <v>8</v>
      </c>
      <c r="S223" s="8">
        <v>9</v>
      </c>
      <c r="T223" s="8">
        <v>10</v>
      </c>
      <c r="U223" s="8">
        <v>12</v>
      </c>
      <c r="V223" s="8">
        <v>14</v>
      </c>
      <c r="W223" s="8">
        <v>14</v>
      </c>
      <c r="X223" s="8">
        <v>23</v>
      </c>
      <c r="Y223" s="8">
        <v>36</v>
      </c>
    </row>
    <row r="224" spans="1:25" ht="12.75" x14ac:dyDescent="0.2">
      <c r="A224" s="8">
        <v>5</v>
      </c>
      <c r="B224" s="8">
        <v>6</v>
      </c>
      <c r="C224" s="8">
        <v>6</v>
      </c>
      <c r="D224" s="8">
        <v>6</v>
      </c>
      <c r="E224" s="8">
        <v>6</v>
      </c>
      <c r="F224" s="8">
        <v>8</v>
      </c>
      <c r="G224" s="8">
        <v>8</v>
      </c>
      <c r="H224" s="8">
        <v>8</v>
      </c>
      <c r="I224" s="8">
        <v>9</v>
      </c>
      <c r="J224" s="8">
        <v>9</v>
      </c>
      <c r="K224" s="8">
        <v>19</v>
      </c>
      <c r="L224" s="8">
        <v>23</v>
      </c>
      <c r="M224" s="8">
        <v>32</v>
      </c>
      <c r="N224" s="8">
        <v>37</v>
      </c>
      <c r="O224" s="8">
        <v>39</v>
      </c>
      <c r="P224" s="8">
        <v>7</v>
      </c>
      <c r="Q224" s="8">
        <v>8</v>
      </c>
      <c r="R224" s="8">
        <v>8</v>
      </c>
      <c r="S224" s="8">
        <v>11</v>
      </c>
      <c r="T224" s="8">
        <v>15</v>
      </c>
      <c r="U224" s="8">
        <v>11</v>
      </c>
      <c r="V224" s="8">
        <v>13</v>
      </c>
      <c r="W224" s="8">
        <v>13</v>
      </c>
      <c r="X224" s="8">
        <v>22</v>
      </c>
      <c r="Y224" s="8">
        <v>35</v>
      </c>
    </row>
    <row r="225" spans="1:25" ht="12.75" x14ac:dyDescent="0.2">
      <c r="A225" s="8">
        <v>7</v>
      </c>
      <c r="B225" s="8">
        <v>8</v>
      </c>
      <c r="C225" s="8">
        <v>9</v>
      </c>
      <c r="D225" s="8">
        <v>10</v>
      </c>
      <c r="E225" s="8">
        <v>12</v>
      </c>
      <c r="F225" s="8">
        <v>12</v>
      </c>
      <c r="G225" s="8">
        <v>13</v>
      </c>
      <c r="H225" s="8">
        <v>13</v>
      </c>
      <c r="I225" s="8">
        <v>15</v>
      </c>
      <c r="J225" s="8">
        <v>15</v>
      </c>
      <c r="K225" s="8">
        <v>22</v>
      </c>
      <c r="L225" s="8">
        <v>27</v>
      </c>
      <c r="M225" s="8">
        <v>29</v>
      </c>
      <c r="N225" s="8">
        <v>36</v>
      </c>
      <c r="O225" s="8">
        <v>39</v>
      </c>
      <c r="P225" s="8">
        <v>7</v>
      </c>
      <c r="Q225" s="8">
        <v>10</v>
      </c>
      <c r="R225" s="8">
        <v>12</v>
      </c>
      <c r="S225" s="8">
        <v>13</v>
      </c>
      <c r="T225" s="8">
        <v>15</v>
      </c>
      <c r="U225" s="8">
        <v>10</v>
      </c>
      <c r="V225" s="8">
        <v>10</v>
      </c>
      <c r="W225" s="8">
        <v>12</v>
      </c>
      <c r="X225" s="8">
        <v>16</v>
      </c>
      <c r="Y225" s="8">
        <v>37</v>
      </c>
    </row>
    <row r="226" spans="1:25" ht="12.75" x14ac:dyDescent="0.2">
      <c r="A226" s="8">
        <v>6</v>
      </c>
      <c r="B226" s="8">
        <v>8</v>
      </c>
      <c r="C226" s="8">
        <v>8</v>
      </c>
      <c r="D226" s="8">
        <v>9</v>
      </c>
      <c r="E226" s="8">
        <v>10</v>
      </c>
      <c r="F226" s="8">
        <v>10</v>
      </c>
      <c r="G226" s="8">
        <v>11</v>
      </c>
      <c r="H226" s="8">
        <v>11</v>
      </c>
      <c r="I226" s="8">
        <v>13</v>
      </c>
      <c r="J226" s="8">
        <v>15</v>
      </c>
      <c r="K226" s="8">
        <v>21</v>
      </c>
      <c r="L226" s="8">
        <v>26</v>
      </c>
      <c r="M226" s="8">
        <v>33</v>
      </c>
      <c r="N226" s="8">
        <v>38</v>
      </c>
      <c r="O226" s="8">
        <v>40</v>
      </c>
      <c r="P226" s="8">
        <v>5</v>
      </c>
      <c r="Q226" s="8">
        <v>6</v>
      </c>
      <c r="R226" s="8">
        <v>10</v>
      </c>
      <c r="S226" s="8">
        <v>10</v>
      </c>
      <c r="T226" s="8">
        <v>11</v>
      </c>
      <c r="U226" s="8">
        <v>10</v>
      </c>
      <c r="V226" s="8">
        <v>13</v>
      </c>
      <c r="W226" s="8">
        <v>13</v>
      </c>
      <c r="X226" s="8">
        <v>22</v>
      </c>
      <c r="Y226" s="8">
        <v>35</v>
      </c>
    </row>
    <row r="227" spans="1:25" ht="12.75" x14ac:dyDescent="0.2">
      <c r="A227" s="8">
        <v>5</v>
      </c>
      <c r="B227" s="8">
        <v>6</v>
      </c>
      <c r="C227" s="8">
        <v>6</v>
      </c>
      <c r="D227" s="8">
        <v>6</v>
      </c>
      <c r="E227" s="8">
        <v>6</v>
      </c>
      <c r="F227" s="8">
        <v>8</v>
      </c>
      <c r="G227" s="8">
        <v>8</v>
      </c>
      <c r="H227" s="8">
        <v>9</v>
      </c>
      <c r="I227" s="8">
        <v>9</v>
      </c>
      <c r="J227" s="8">
        <v>12</v>
      </c>
      <c r="K227" s="8">
        <v>19</v>
      </c>
      <c r="L227" s="8">
        <v>23</v>
      </c>
      <c r="M227" s="8">
        <v>32</v>
      </c>
      <c r="N227" s="8">
        <v>37</v>
      </c>
      <c r="O227" s="8">
        <v>38</v>
      </c>
      <c r="P227" s="8">
        <v>5</v>
      </c>
      <c r="Q227" s="8">
        <v>7</v>
      </c>
      <c r="R227" s="8">
        <v>8</v>
      </c>
      <c r="S227" s="8">
        <v>14</v>
      </c>
      <c r="T227" s="8">
        <v>14</v>
      </c>
      <c r="U227" s="8">
        <v>12</v>
      </c>
      <c r="V227" s="8">
        <v>13</v>
      </c>
      <c r="W227" s="8">
        <v>13</v>
      </c>
      <c r="X227" s="8">
        <v>21</v>
      </c>
      <c r="Y227" s="8">
        <v>35</v>
      </c>
    </row>
    <row r="228" spans="1:25" ht="12.75" x14ac:dyDescent="0.2">
      <c r="A228" s="8">
        <v>4</v>
      </c>
      <c r="B228" s="8">
        <v>4</v>
      </c>
      <c r="C228" s="8">
        <v>4</v>
      </c>
      <c r="D228" s="8">
        <v>6</v>
      </c>
      <c r="E228" s="8">
        <v>6</v>
      </c>
      <c r="F228" s="8">
        <v>6</v>
      </c>
      <c r="G228" s="8">
        <v>7</v>
      </c>
      <c r="H228" s="8">
        <v>8</v>
      </c>
      <c r="I228" s="8">
        <v>10</v>
      </c>
      <c r="J228" s="8">
        <v>10</v>
      </c>
      <c r="K228" s="8">
        <v>17</v>
      </c>
      <c r="L228" s="8">
        <v>22</v>
      </c>
      <c r="M228" s="8">
        <v>30</v>
      </c>
      <c r="N228" s="8">
        <v>35</v>
      </c>
      <c r="O228" s="8">
        <v>37</v>
      </c>
      <c r="P228" s="8">
        <v>2</v>
      </c>
      <c r="Q228" s="8">
        <v>3</v>
      </c>
      <c r="R228" s="8">
        <v>4</v>
      </c>
      <c r="S228" s="8">
        <v>6</v>
      </c>
      <c r="T228" s="8">
        <v>6</v>
      </c>
      <c r="U228" s="8">
        <v>11</v>
      </c>
      <c r="V228" s="8">
        <v>11</v>
      </c>
      <c r="W228" s="8">
        <v>11</v>
      </c>
      <c r="X228" s="8">
        <v>17</v>
      </c>
      <c r="Y228" s="8">
        <v>33</v>
      </c>
    </row>
    <row r="229" spans="1:25" ht="12.75" x14ac:dyDescent="0.2">
      <c r="A229" s="8">
        <v>10</v>
      </c>
      <c r="B229" s="8">
        <v>11</v>
      </c>
      <c r="C229" s="8">
        <v>11</v>
      </c>
      <c r="D229" s="8">
        <v>11</v>
      </c>
      <c r="E229" s="8">
        <v>11</v>
      </c>
      <c r="F229" s="8">
        <v>12</v>
      </c>
      <c r="G229" s="8">
        <v>12</v>
      </c>
      <c r="H229" s="8">
        <v>13</v>
      </c>
      <c r="I229" s="8">
        <v>14</v>
      </c>
      <c r="J229" s="8">
        <v>16</v>
      </c>
      <c r="K229" s="8">
        <v>23</v>
      </c>
      <c r="L229" s="8">
        <v>27</v>
      </c>
      <c r="M229" s="8">
        <v>35</v>
      </c>
      <c r="N229" s="8">
        <v>40</v>
      </c>
      <c r="O229" s="8">
        <v>42</v>
      </c>
      <c r="P229" s="8">
        <v>10</v>
      </c>
      <c r="Q229" s="8">
        <v>10</v>
      </c>
      <c r="R229" s="8">
        <v>12</v>
      </c>
      <c r="S229" s="8">
        <v>15</v>
      </c>
      <c r="T229" s="8">
        <v>16</v>
      </c>
      <c r="U229" s="8">
        <v>14</v>
      </c>
      <c r="V229" s="8">
        <v>16</v>
      </c>
      <c r="W229" s="8">
        <v>16</v>
      </c>
      <c r="X229" s="8">
        <v>25</v>
      </c>
      <c r="Y229" s="8">
        <v>33</v>
      </c>
    </row>
    <row r="230" spans="1:25" ht="12.75" x14ac:dyDescent="0.2">
      <c r="A230" s="8">
        <v>11</v>
      </c>
      <c r="B230" s="8">
        <v>12</v>
      </c>
      <c r="C230" s="8">
        <v>12</v>
      </c>
      <c r="D230" s="8">
        <v>12</v>
      </c>
      <c r="E230" s="8">
        <v>12</v>
      </c>
      <c r="F230" s="8">
        <v>15</v>
      </c>
      <c r="G230" s="8">
        <v>17</v>
      </c>
      <c r="H230" s="8">
        <v>19</v>
      </c>
      <c r="I230" s="8">
        <v>19</v>
      </c>
      <c r="J230" s="8">
        <v>20</v>
      </c>
      <c r="K230" s="8">
        <v>21</v>
      </c>
      <c r="L230" s="8">
        <v>25</v>
      </c>
      <c r="M230" s="8">
        <v>37</v>
      </c>
      <c r="N230" s="8">
        <v>38</v>
      </c>
      <c r="O230" s="8">
        <v>44</v>
      </c>
      <c r="P230" s="8">
        <v>10</v>
      </c>
      <c r="Q230" s="8">
        <v>10</v>
      </c>
      <c r="R230" s="8">
        <v>11</v>
      </c>
      <c r="S230" s="8">
        <v>12</v>
      </c>
      <c r="T230" s="8">
        <v>17</v>
      </c>
      <c r="U230" s="8">
        <v>16</v>
      </c>
      <c r="V230" s="8">
        <v>18</v>
      </c>
      <c r="W230" s="8">
        <v>18</v>
      </c>
      <c r="X230" s="8">
        <v>24</v>
      </c>
      <c r="Y230" s="8">
        <v>31</v>
      </c>
    </row>
    <row r="231" spans="1:25" ht="12.75" x14ac:dyDescent="0.2">
      <c r="A231" s="8">
        <v>11</v>
      </c>
      <c r="B231" s="8">
        <v>11</v>
      </c>
      <c r="C231" s="8">
        <v>12</v>
      </c>
      <c r="D231" s="8">
        <v>12</v>
      </c>
      <c r="E231" s="8">
        <v>12</v>
      </c>
      <c r="F231" s="8">
        <v>12</v>
      </c>
      <c r="G231" s="8">
        <v>14</v>
      </c>
      <c r="H231" s="8">
        <v>16</v>
      </c>
      <c r="I231" s="8">
        <v>16</v>
      </c>
      <c r="J231" s="8">
        <v>17</v>
      </c>
      <c r="K231" s="8">
        <v>22</v>
      </c>
      <c r="L231" s="8">
        <v>26</v>
      </c>
      <c r="M231" s="8">
        <v>36</v>
      </c>
      <c r="N231" s="8">
        <v>39</v>
      </c>
      <c r="O231" s="8">
        <v>43</v>
      </c>
      <c r="P231" s="8">
        <v>9</v>
      </c>
      <c r="Q231" s="8">
        <v>11</v>
      </c>
      <c r="R231" s="8">
        <v>11</v>
      </c>
      <c r="S231" s="8">
        <v>11</v>
      </c>
      <c r="T231" s="8">
        <v>16</v>
      </c>
      <c r="U231" s="8">
        <v>15</v>
      </c>
      <c r="V231" s="8">
        <v>16</v>
      </c>
      <c r="W231" s="8">
        <v>16</v>
      </c>
      <c r="X231" s="8">
        <v>23</v>
      </c>
      <c r="Y231" s="8">
        <v>32</v>
      </c>
    </row>
    <row r="232" spans="1:25" ht="12.75" x14ac:dyDescent="0.2">
      <c r="A232" s="8">
        <v>4</v>
      </c>
      <c r="B232" s="8">
        <v>6</v>
      </c>
      <c r="C232" s="8">
        <v>6</v>
      </c>
      <c r="D232" s="8">
        <v>7</v>
      </c>
      <c r="E232" s="8">
        <v>7</v>
      </c>
      <c r="F232" s="8">
        <v>7</v>
      </c>
      <c r="G232" s="8">
        <v>8</v>
      </c>
      <c r="H232" s="8">
        <v>8</v>
      </c>
      <c r="I232" s="8">
        <v>8</v>
      </c>
      <c r="J232" s="8">
        <v>12</v>
      </c>
      <c r="K232" s="8">
        <v>19</v>
      </c>
      <c r="L232" s="8">
        <v>23</v>
      </c>
      <c r="M232" s="8">
        <v>31</v>
      </c>
      <c r="N232" s="8">
        <v>37</v>
      </c>
      <c r="O232" s="8">
        <v>38</v>
      </c>
      <c r="P232" s="8">
        <v>4</v>
      </c>
      <c r="Q232" s="8">
        <v>7</v>
      </c>
      <c r="R232" s="8">
        <v>7</v>
      </c>
      <c r="S232" s="8">
        <v>8</v>
      </c>
      <c r="T232" s="8">
        <v>11</v>
      </c>
      <c r="U232" s="8">
        <v>10</v>
      </c>
      <c r="V232" s="8">
        <v>13</v>
      </c>
      <c r="W232" s="8">
        <v>13</v>
      </c>
      <c r="X232" s="8">
        <v>21</v>
      </c>
      <c r="Y232" s="8">
        <v>34</v>
      </c>
    </row>
    <row r="233" spans="1:25" ht="12.75" x14ac:dyDescent="0.2">
      <c r="A233" s="8">
        <v>8</v>
      </c>
      <c r="B233" s="8">
        <v>10</v>
      </c>
      <c r="C233" s="8">
        <v>10</v>
      </c>
      <c r="D233" s="8">
        <v>10</v>
      </c>
      <c r="E233" s="8">
        <v>11</v>
      </c>
      <c r="F233" s="8">
        <v>12</v>
      </c>
      <c r="G233" s="8">
        <v>13</v>
      </c>
      <c r="H233" s="8">
        <v>14</v>
      </c>
      <c r="I233" s="8">
        <v>16</v>
      </c>
      <c r="J233" s="8">
        <v>16</v>
      </c>
      <c r="K233" s="8">
        <v>23</v>
      </c>
      <c r="L233" s="8">
        <v>27</v>
      </c>
      <c r="M233" s="8">
        <v>35</v>
      </c>
      <c r="N233" s="8">
        <v>40</v>
      </c>
      <c r="O233" s="8">
        <v>41</v>
      </c>
      <c r="P233" s="8">
        <v>10</v>
      </c>
      <c r="Q233" s="8">
        <v>11</v>
      </c>
      <c r="R233" s="8">
        <v>12</v>
      </c>
      <c r="S233" s="8">
        <v>12</v>
      </c>
      <c r="T233" s="8">
        <v>14</v>
      </c>
      <c r="U233" s="8">
        <v>14</v>
      </c>
      <c r="V233" s="8">
        <v>16</v>
      </c>
      <c r="W233" s="8">
        <v>16</v>
      </c>
      <c r="X233" s="8">
        <v>22</v>
      </c>
      <c r="Y233" s="8">
        <v>31</v>
      </c>
    </row>
    <row r="234" spans="1:25" ht="12.75" x14ac:dyDescent="0.2">
      <c r="A234" s="8">
        <v>7</v>
      </c>
      <c r="B234" s="8">
        <v>10</v>
      </c>
      <c r="C234" s="8">
        <v>11</v>
      </c>
      <c r="D234" s="8">
        <v>11</v>
      </c>
      <c r="E234" s="8">
        <v>11</v>
      </c>
      <c r="F234" s="8">
        <v>11</v>
      </c>
      <c r="G234" s="8">
        <v>12</v>
      </c>
      <c r="H234" s="8">
        <v>13</v>
      </c>
      <c r="I234" s="8">
        <v>15</v>
      </c>
      <c r="J234" s="8">
        <v>15</v>
      </c>
      <c r="K234" s="8">
        <v>22</v>
      </c>
      <c r="L234" s="8">
        <v>27</v>
      </c>
      <c r="M234" s="8">
        <v>35</v>
      </c>
      <c r="N234" s="8">
        <v>39</v>
      </c>
      <c r="O234" s="8">
        <v>42</v>
      </c>
      <c r="P234" s="8">
        <v>8</v>
      </c>
      <c r="Q234" s="8">
        <v>10</v>
      </c>
      <c r="R234" s="8">
        <v>10</v>
      </c>
      <c r="S234" s="8">
        <v>11</v>
      </c>
      <c r="T234" s="8">
        <v>12</v>
      </c>
      <c r="U234" s="8">
        <v>14</v>
      </c>
      <c r="V234" s="8">
        <v>15</v>
      </c>
      <c r="W234" s="8">
        <v>15</v>
      </c>
      <c r="X234" s="8">
        <v>25</v>
      </c>
      <c r="Y234" s="8">
        <v>31</v>
      </c>
    </row>
    <row r="235" spans="1:25" ht="12.75" x14ac:dyDescent="0.2">
      <c r="A235" s="8">
        <v>5</v>
      </c>
      <c r="B235" s="8">
        <v>6</v>
      </c>
      <c r="C235" s="8">
        <v>6</v>
      </c>
      <c r="D235" s="8">
        <v>6</v>
      </c>
      <c r="E235" s="8">
        <v>6</v>
      </c>
      <c r="F235" s="8">
        <v>7</v>
      </c>
      <c r="G235" s="8">
        <v>8</v>
      </c>
      <c r="H235" s="8">
        <v>8</v>
      </c>
      <c r="I235" s="8">
        <v>8</v>
      </c>
      <c r="J235" s="8">
        <v>9</v>
      </c>
      <c r="K235" s="8">
        <v>19</v>
      </c>
      <c r="L235" s="8">
        <v>23</v>
      </c>
      <c r="M235" s="8">
        <v>32</v>
      </c>
      <c r="N235" s="8">
        <v>37</v>
      </c>
      <c r="O235" s="8">
        <v>39</v>
      </c>
      <c r="P235" s="8">
        <v>6</v>
      </c>
      <c r="Q235" s="8">
        <v>7</v>
      </c>
      <c r="R235" s="8">
        <v>8</v>
      </c>
      <c r="S235" s="8">
        <v>11</v>
      </c>
      <c r="T235" s="8">
        <v>15</v>
      </c>
      <c r="U235" s="8">
        <v>11</v>
      </c>
      <c r="V235" s="8">
        <v>13</v>
      </c>
      <c r="W235" s="8">
        <v>13</v>
      </c>
      <c r="X235" s="8">
        <v>22</v>
      </c>
      <c r="Y235" s="8">
        <v>35</v>
      </c>
    </row>
    <row r="236" spans="1:25" ht="12.75" x14ac:dyDescent="0.2">
      <c r="A236" s="8">
        <v>4</v>
      </c>
      <c r="B236" s="8">
        <v>4</v>
      </c>
      <c r="C236" s="8">
        <v>6</v>
      </c>
      <c r="D236" s="8">
        <v>6</v>
      </c>
      <c r="E236" s="8">
        <v>6</v>
      </c>
      <c r="F236" s="8">
        <v>7</v>
      </c>
      <c r="G236" s="8">
        <v>8</v>
      </c>
      <c r="H236" s="8">
        <v>9</v>
      </c>
      <c r="I236" s="8">
        <v>11</v>
      </c>
      <c r="J236" s="8">
        <v>13</v>
      </c>
      <c r="K236" s="8">
        <v>19</v>
      </c>
      <c r="L236" s="8">
        <v>24</v>
      </c>
      <c r="M236" s="8">
        <v>31</v>
      </c>
      <c r="N236" s="8">
        <v>37</v>
      </c>
      <c r="O236" s="8">
        <v>38</v>
      </c>
      <c r="P236" s="8">
        <v>3</v>
      </c>
      <c r="Q236" s="8">
        <v>4</v>
      </c>
      <c r="R236" s="8">
        <v>8</v>
      </c>
      <c r="S236" s="8">
        <v>8</v>
      </c>
      <c r="T236" s="8">
        <v>9</v>
      </c>
      <c r="U236" s="8">
        <v>8</v>
      </c>
      <c r="V236" s="8">
        <v>11</v>
      </c>
      <c r="W236" s="8">
        <v>11</v>
      </c>
      <c r="X236" s="8">
        <v>17</v>
      </c>
      <c r="Y236" s="8">
        <v>24</v>
      </c>
    </row>
    <row r="237" spans="1:25" ht="12.75" x14ac:dyDescent="0.2">
      <c r="A237" s="8">
        <v>10</v>
      </c>
      <c r="B237" s="8">
        <v>11</v>
      </c>
      <c r="C237" s="8">
        <v>11</v>
      </c>
      <c r="D237" s="8">
        <v>12</v>
      </c>
      <c r="E237" s="8">
        <v>12</v>
      </c>
      <c r="F237" s="8">
        <v>13</v>
      </c>
      <c r="G237" s="8">
        <v>13</v>
      </c>
      <c r="H237" s="8">
        <v>14</v>
      </c>
      <c r="I237" s="8">
        <v>16</v>
      </c>
      <c r="J237" s="8">
        <v>18</v>
      </c>
      <c r="K237" s="8">
        <v>23</v>
      </c>
      <c r="L237" s="8">
        <v>27</v>
      </c>
      <c r="M237" s="8">
        <v>35</v>
      </c>
      <c r="N237" s="8">
        <v>40</v>
      </c>
      <c r="O237" s="8">
        <v>42</v>
      </c>
      <c r="P237" s="8">
        <v>9</v>
      </c>
      <c r="Q237" s="8">
        <v>10</v>
      </c>
      <c r="R237" s="8">
        <v>10</v>
      </c>
      <c r="S237" s="8">
        <v>11</v>
      </c>
      <c r="T237" s="8">
        <v>12</v>
      </c>
      <c r="U237" s="8">
        <v>14</v>
      </c>
      <c r="V237" s="8">
        <v>16</v>
      </c>
      <c r="W237" s="8">
        <v>16</v>
      </c>
      <c r="X237" s="8">
        <v>25</v>
      </c>
      <c r="Y237" s="8">
        <v>33</v>
      </c>
    </row>
    <row r="238" spans="1:25" ht="12.75" x14ac:dyDescent="0.2">
      <c r="A238" s="8">
        <v>7</v>
      </c>
      <c r="B238" s="8">
        <v>7</v>
      </c>
      <c r="C238" s="8">
        <v>7</v>
      </c>
      <c r="D238" s="8">
        <v>8</v>
      </c>
      <c r="E238" s="8">
        <v>8</v>
      </c>
      <c r="F238" s="8">
        <v>9</v>
      </c>
      <c r="G238" s="8">
        <v>10</v>
      </c>
      <c r="H238" s="8">
        <v>10</v>
      </c>
      <c r="I238" s="8">
        <v>10</v>
      </c>
      <c r="J238" s="8">
        <v>10</v>
      </c>
      <c r="K238" s="8">
        <v>22</v>
      </c>
      <c r="L238" s="8">
        <v>23</v>
      </c>
      <c r="M238" s="8">
        <v>24</v>
      </c>
      <c r="N238" s="8">
        <v>31</v>
      </c>
      <c r="O238" s="8">
        <v>40</v>
      </c>
      <c r="P238" s="8">
        <v>1</v>
      </c>
      <c r="Q238" s="8">
        <v>4</v>
      </c>
      <c r="R238" s="8">
        <v>4</v>
      </c>
      <c r="S238" s="8">
        <v>8</v>
      </c>
      <c r="T238" s="8">
        <v>9</v>
      </c>
      <c r="U238" s="8">
        <v>6</v>
      </c>
      <c r="V238" s="8">
        <v>6</v>
      </c>
      <c r="W238" s="8">
        <v>12</v>
      </c>
      <c r="X238" s="8">
        <v>11</v>
      </c>
      <c r="Y238" s="8">
        <v>33</v>
      </c>
    </row>
    <row r="239" spans="1:25" ht="12.75" x14ac:dyDescent="0.2">
      <c r="A239" s="8">
        <v>9</v>
      </c>
      <c r="B239" s="8">
        <v>9</v>
      </c>
      <c r="C239" s="8">
        <v>10</v>
      </c>
      <c r="D239" s="8">
        <v>10</v>
      </c>
      <c r="E239" s="8">
        <v>11</v>
      </c>
      <c r="F239" s="8">
        <v>11</v>
      </c>
      <c r="G239" s="8">
        <v>11</v>
      </c>
      <c r="H239" s="8">
        <v>13</v>
      </c>
      <c r="I239" s="8">
        <v>14</v>
      </c>
      <c r="J239" s="8">
        <v>15</v>
      </c>
      <c r="K239" s="8">
        <v>22</v>
      </c>
      <c r="L239" s="8">
        <v>26</v>
      </c>
      <c r="M239" s="8">
        <v>35</v>
      </c>
      <c r="N239" s="8">
        <v>39</v>
      </c>
      <c r="O239" s="8">
        <v>42</v>
      </c>
      <c r="P239" s="8">
        <v>9</v>
      </c>
      <c r="Q239" s="8">
        <v>10</v>
      </c>
      <c r="R239" s="8">
        <v>11</v>
      </c>
      <c r="S239" s="8">
        <v>11</v>
      </c>
      <c r="T239" s="8">
        <v>15</v>
      </c>
      <c r="U239" s="8">
        <v>13</v>
      </c>
      <c r="V239" s="8">
        <v>15</v>
      </c>
      <c r="W239" s="8">
        <v>15</v>
      </c>
      <c r="X239" s="8">
        <v>25</v>
      </c>
      <c r="Y239" s="8">
        <v>32</v>
      </c>
    </row>
    <row r="240" spans="1:25" ht="12.75" x14ac:dyDescent="0.2">
      <c r="A240" s="8">
        <v>9</v>
      </c>
      <c r="B240" s="8">
        <v>9</v>
      </c>
      <c r="C240" s="8">
        <v>9</v>
      </c>
      <c r="D240" s="8">
        <v>10</v>
      </c>
      <c r="E240" s="8">
        <v>10</v>
      </c>
      <c r="F240" s="8">
        <v>11</v>
      </c>
      <c r="G240" s="8">
        <v>11</v>
      </c>
      <c r="H240" s="8">
        <v>11</v>
      </c>
      <c r="I240" s="8">
        <v>12</v>
      </c>
      <c r="J240" s="8">
        <v>12</v>
      </c>
      <c r="K240" s="8">
        <v>21</v>
      </c>
      <c r="L240" s="8">
        <v>26</v>
      </c>
      <c r="M240" s="8">
        <v>27</v>
      </c>
      <c r="N240" s="8">
        <v>34</v>
      </c>
      <c r="O240" s="8">
        <v>38</v>
      </c>
      <c r="P240" s="8">
        <v>3</v>
      </c>
      <c r="Q240" s="8">
        <v>6</v>
      </c>
      <c r="R240" s="8">
        <v>7</v>
      </c>
      <c r="S240" s="8">
        <v>7</v>
      </c>
      <c r="T240" s="8">
        <v>9</v>
      </c>
      <c r="U240" s="8">
        <v>9</v>
      </c>
      <c r="V240" s="8">
        <v>9</v>
      </c>
      <c r="W240" s="8">
        <v>15</v>
      </c>
      <c r="X240" s="8">
        <v>14</v>
      </c>
      <c r="Y240" s="8">
        <v>36</v>
      </c>
    </row>
    <row r="241" spans="1:25" ht="12.75" x14ac:dyDescent="0.2">
      <c r="A241" s="8">
        <v>4</v>
      </c>
      <c r="B241" s="8">
        <v>7</v>
      </c>
      <c r="C241" s="8">
        <v>8</v>
      </c>
      <c r="D241" s="8">
        <v>8</v>
      </c>
      <c r="E241" s="8">
        <v>10</v>
      </c>
      <c r="F241" s="8">
        <v>10</v>
      </c>
      <c r="G241" s="8">
        <v>10</v>
      </c>
      <c r="H241" s="8">
        <v>10</v>
      </c>
      <c r="I241" s="8">
        <v>10</v>
      </c>
      <c r="J241" s="8">
        <v>10</v>
      </c>
      <c r="K241" s="8">
        <v>23</v>
      </c>
      <c r="L241" s="8">
        <v>23</v>
      </c>
      <c r="M241" s="8">
        <v>25</v>
      </c>
      <c r="N241" s="8">
        <v>32</v>
      </c>
      <c r="O241" s="8">
        <v>40</v>
      </c>
      <c r="P241" s="8">
        <v>2</v>
      </c>
      <c r="Q241" s="8">
        <v>4</v>
      </c>
      <c r="R241" s="8">
        <v>5</v>
      </c>
      <c r="S241" s="8">
        <v>9</v>
      </c>
      <c r="T241" s="8">
        <v>9</v>
      </c>
      <c r="U241" s="8">
        <v>6</v>
      </c>
      <c r="V241" s="8">
        <v>6</v>
      </c>
      <c r="W241" s="8">
        <v>11</v>
      </c>
      <c r="X241" s="8">
        <v>12</v>
      </c>
      <c r="Y241" s="8">
        <v>34</v>
      </c>
    </row>
    <row r="242" spans="1:25" ht="12.75" x14ac:dyDescent="0.2">
      <c r="A242" s="8">
        <v>6</v>
      </c>
      <c r="B242" s="8">
        <v>6</v>
      </c>
      <c r="C242" s="8">
        <v>6</v>
      </c>
      <c r="D242" s="8">
        <v>7</v>
      </c>
      <c r="E242" s="8">
        <v>8</v>
      </c>
      <c r="F242" s="8">
        <v>8</v>
      </c>
      <c r="G242" s="8">
        <v>8</v>
      </c>
      <c r="H242" s="8">
        <v>9</v>
      </c>
      <c r="I242" s="8">
        <v>9</v>
      </c>
      <c r="J242" s="8">
        <v>12</v>
      </c>
      <c r="K242" s="8">
        <v>19</v>
      </c>
      <c r="L242" s="8">
        <v>24</v>
      </c>
      <c r="M242" s="8">
        <v>31</v>
      </c>
      <c r="N242" s="8">
        <v>37</v>
      </c>
      <c r="O242" s="8">
        <v>38</v>
      </c>
      <c r="P242" s="8">
        <v>5</v>
      </c>
      <c r="Q242" s="8">
        <v>5</v>
      </c>
      <c r="R242" s="8">
        <v>8</v>
      </c>
      <c r="S242" s="8">
        <v>11</v>
      </c>
      <c r="T242" s="8">
        <v>15</v>
      </c>
      <c r="U242" s="8">
        <v>9</v>
      </c>
      <c r="V242" s="8">
        <v>12</v>
      </c>
      <c r="W242" s="8">
        <v>12</v>
      </c>
      <c r="X242" s="8">
        <v>21</v>
      </c>
      <c r="Y242" s="8">
        <v>35</v>
      </c>
    </row>
    <row r="243" spans="1:25" ht="12.75" x14ac:dyDescent="0.2">
      <c r="A243" s="8">
        <v>10</v>
      </c>
      <c r="B243" s="8">
        <v>10</v>
      </c>
      <c r="C243" s="8">
        <v>11</v>
      </c>
      <c r="D243" s="8">
        <v>11</v>
      </c>
      <c r="E243" s="8">
        <v>13</v>
      </c>
      <c r="F243" s="8">
        <v>16</v>
      </c>
      <c r="G243" s="8">
        <v>16</v>
      </c>
      <c r="H243" s="8">
        <v>16</v>
      </c>
      <c r="I243" s="8">
        <v>16</v>
      </c>
      <c r="J243" s="8">
        <v>18</v>
      </c>
      <c r="K243" s="8">
        <v>21</v>
      </c>
      <c r="L243" s="8">
        <v>26</v>
      </c>
      <c r="M243" s="8">
        <v>36</v>
      </c>
      <c r="N243" s="8">
        <v>39</v>
      </c>
      <c r="O243" s="8">
        <v>43</v>
      </c>
      <c r="P243" s="8">
        <v>9</v>
      </c>
      <c r="Q243" s="8">
        <v>10</v>
      </c>
      <c r="R243" s="8">
        <v>11</v>
      </c>
      <c r="S243" s="8">
        <v>13</v>
      </c>
      <c r="T243" s="8">
        <v>17</v>
      </c>
      <c r="U243" s="8">
        <v>15</v>
      </c>
      <c r="V243" s="8">
        <v>16</v>
      </c>
      <c r="W243" s="8">
        <v>16</v>
      </c>
      <c r="X243" s="8">
        <v>23</v>
      </c>
      <c r="Y243" s="8">
        <v>32</v>
      </c>
    </row>
    <row r="244" spans="1:25" ht="12.75" x14ac:dyDescent="0.2">
      <c r="A244" s="8">
        <v>6</v>
      </c>
      <c r="B244" s="8">
        <v>7</v>
      </c>
      <c r="C244" s="8">
        <v>8</v>
      </c>
      <c r="D244" s="8">
        <v>9</v>
      </c>
      <c r="E244" s="8">
        <v>9</v>
      </c>
      <c r="F244" s="8">
        <v>9</v>
      </c>
      <c r="G244" s="8">
        <v>9</v>
      </c>
      <c r="H244" s="8">
        <v>11</v>
      </c>
      <c r="I244" s="8">
        <v>13</v>
      </c>
      <c r="J244" s="8">
        <v>13</v>
      </c>
      <c r="K244" s="8">
        <v>20</v>
      </c>
      <c r="L244" s="8">
        <v>25</v>
      </c>
      <c r="M244" s="8">
        <v>33</v>
      </c>
      <c r="N244" s="8">
        <v>37</v>
      </c>
      <c r="O244" s="8">
        <v>40</v>
      </c>
      <c r="P244" s="8">
        <v>8</v>
      </c>
      <c r="Q244" s="8">
        <v>8</v>
      </c>
      <c r="R244" s="8">
        <v>9</v>
      </c>
      <c r="S244" s="8">
        <v>9</v>
      </c>
      <c r="T244" s="8">
        <v>14</v>
      </c>
      <c r="U244" s="8">
        <v>12</v>
      </c>
      <c r="V244" s="8">
        <v>13</v>
      </c>
      <c r="W244" s="8">
        <v>13</v>
      </c>
      <c r="X244" s="8">
        <v>23</v>
      </c>
      <c r="Y244" s="8">
        <v>36</v>
      </c>
    </row>
    <row r="245" spans="1:25" ht="12.75" x14ac:dyDescent="0.2">
      <c r="A245" s="8">
        <v>10</v>
      </c>
      <c r="B245" s="8">
        <v>10</v>
      </c>
      <c r="C245" s="8">
        <v>10</v>
      </c>
      <c r="D245" s="8">
        <v>11</v>
      </c>
      <c r="E245" s="8">
        <v>11</v>
      </c>
      <c r="F245" s="8">
        <v>12</v>
      </c>
      <c r="G245" s="8">
        <v>16</v>
      </c>
      <c r="H245" s="8">
        <v>16</v>
      </c>
      <c r="I245" s="8">
        <v>16</v>
      </c>
      <c r="J245" s="8">
        <v>18</v>
      </c>
      <c r="K245" s="8">
        <v>21</v>
      </c>
      <c r="L245" s="8">
        <v>26</v>
      </c>
      <c r="M245" s="8">
        <v>36</v>
      </c>
      <c r="N245" s="8">
        <v>39</v>
      </c>
      <c r="O245" s="8">
        <v>43</v>
      </c>
      <c r="P245" s="8">
        <v>9</v>
      </c>
      <c r="Q245" s="8">
        <v>10</v>
      </c>
      <c r="R245" s="8">
        <v>10</v>
      </c>
      <c r="S245" s="8">
        <v>11</v>
      </c>
      <c r="T245" s="8">
        <v>17</v>
      </c>
      <c r="U245" s="8">
        <v>15</v>
      </c>
      <c r="V245" s="8">
        <v>16</v>
      </c>
      <c r="W245" s="8">
        <v>16</v>
      </c>
      <c r="X245" s="8">
        <v>23</v>
      </c>
      <c r="Y245" s="8">
        <v>32</v>
      </c>
    </row>
    <row r="246" spans="1:25" ht="12.75" x14ac:dyDescent="0.2">
      <c r="A246" s="8">
        <v>6</v>
      </c>
      <c r="B246" s="8">
        <v>6</v>
      </c>
      <c r="C246" s="8">
        <v>9</v>
      </c>
      <c r="D246" s="8">
        <v>10</v>
      </c>
      <c r="E246" s="8">
        <v>12</v>
      </c>
      <c r="F246" s="8">
        <v>12</v>
      </c>
      <c r="G246" s="8">
        <v>14</v>
      </c>
      <c r="H246" s="8">
        <v>16</v>
      </c>
      <c r="I246" s="8">
        <v>16</v>
      </c>
      <c r="J246" s="8">
        <v>20</v>
      </c>
      <c r="K246" s="8">
        <v>20</v>
      </c>
      <c r="L246" s="8">
        <v>25</v>
      </c>
      <c r="M246" s="8">
        <v>37</v>
      </c>
      <c r="N246" s="8">
        <v>38</v>
      </c>
      <c r="O246" s="8">
        <v>44</v>
      </c>
      <c r="P246" s="8">
        <v>9</v>
      </c>
      <c r="Q246" s="8">
        <v>11</v>
      </c>
      <c r="R246" s="8">
        <v>12</v>
      </c>
      <c r="S246" s="8">
        <v>16</v>
      </c>
      <c r="T246" s="8">
        <v>17</v>
      </c>
      <c r="U246" s="8">
        <v>16</v>
      </c>
      <c r="V246" s="8">
        <v>19</v>
      </c>
      <c r="W246" s="8">
        <v>19</v>
      </c>
      <c r="X246" s="8">
        <v>24</v>
      </c>
      <c r="Y246" s="8">
        <v>30</v>
      </c>
    </row>
    <row r="247" spans="1:25" ht="12.75" x14ac:dyDescent="0.2">
      <c r="A247" s="8">
        <v>9</v>
      </c>
      <c r="B247" s="8">
        <v>9</v>
      </c>
      <c r="C247" s="8">
        <v>10</v>
      </c>
      <c r="D247" s="8">
        <v>10</v>
      </c>
      <c r="E247" s="8">
        <v>11</v>
      </c>
      <c r="F247" s="8">
        <v>11</v>
      </c>
      <c r="G247" s="8">
        <v>12</v>
      </c>
      <c r="H247" s="8">
        <v>13</v>
      </c>
      <c r="I247" s="8">
        <v>13</v>
      </c>
      <c r="J247" s="8">
        <v>15</v>
      </c>
      <c r="K247" s="8">
        <v>22</v>
      </c>
      <c r="L247" s="8">
        <v>26</v>
      </c>
      <c r="M247" s="8">
        <v>35</v>
      </c>
      <c r="N247" s="8">
        <v>39</v>
      </c>
      <c r="O247" s="8">
        <v>41</v>
      </c>
      <c r="P247" s="8">
        <v>8</v>
      </c>
      <c r="Q247" s="8">
        <v>9</v>
      </c>
      <c r="R247" s="8">
        <v>10</v>
      </c>
      <c r="S247" s="8">
        <v>11</v>
      </c>
      <c r="T247" s="8">
        <v>11</v>
      </c>
      <c r="U247" s="8">
        <v>13</v>
      </c>
      <c r="V247" s="8">
        <v>15</v>
      </c>
      <c r="W247" s="8">
        <v>15</v>
      </c>
      <c r="X247" s="8">
        <v>24</v>
      </c>
      <c r="Y247" s="8">
        <v>32</v>
      </c>
    </row>
    <row r="248" spans="1:25" ht="12.75" x14ac:dyDescent="0.2">
      <c r="A248" s="8">
        <v>6</v>
      </c>
      <c r="B248" s="8">
        <v>6</v>
      </c>
      <c r="C248" s="8">
        <v>8</v>
      </c>
      <c r="D248" s="8">
        <v>9</v>
      </c>
      <c r="E248" s="8">
        <v>9</v>
      </c>
      <c r="F248" s="8">
        <v>9</v>
      </c>
      <c r="G248" s="8">
        <v>10</v>
      </c>
      <c r="H248" s="8">
        <v>10</v>
      </c>
      <c r="I248" s="8">
        <v>10</v>
      </c>
      <c r="J248" s="8">
        <v>11</v>
      </c>
      <c r="K248" s="8">
        <v>24</v>
      </c>
      <c r="L248" s="8">
        <v>25</v>
      </c>
      <c r="M248" s="8">
        <v>25</v>
      </c>
      <c r="N248" s="8">
        <v>32</v>
      </c>
      <c r="O248" s="8">
        <v>42</v>
      </c>
      <c r="P248" s="8">
        <v>5</v>
      </c>
      <c r="Q248" s="8">
        <v>5</v>
      </c>
      <c r="R248" s="8">
        <v>6</v>
      </c>
      <c r="S248" s="8">
        <v>9</v>
      </c>
      <c r="T248" s="8">
        <v>10</v>
      </c>
      <c r="U248" s="8">
        <v>7</v>
      </c>
      <c r="V248" s="8">
        <v>7</v>
      </c>
      <c r="W248" s="8">
        <v>11</v>
      </c>
      <c r="X248" s="8">
        <v>12</v>
      </c>
      <c r="Y248" s="8">
        <v>34</v>
      </c>
    </row>
    <row r="249" spans="1:25" ht="12.75" x14ac:dyDescent="0.2">
      <c r="A249" s="8">
        <v>7</v>
      </c>
      <c r="B249" s="8">
        <v>7</v>
      </c>
      <c r="C249" s="8">
        <v>7</v>
      </c>
      <c r="D249" s="8">
        <v>7</v>
      </c>
      <c r="E249" s="8">
        <v>8</v>
      </c>
      <c r="F249" s="8">
        <v>9</v>
      </c>
      <c r="G249" s="8">
        <v>9</v>
      </c>
      <c r="H249" s="8">
        <v>9</v>
      </c>
      <c r="I249" s="8">
        <v>10</v>
      </c>
      <c r="J249" s="8">
        <v>10</v>
      </c>
      <c r="K249" s="8">
        <v>20</v>
      </c>
      <c r="L249" s="8">
        <v>24</v>
      </c>
      <c r="M249" s="8">
        <v>30</v>
      </c>
      <c r="N249" s="8">
        <v>37</v>
      </c>
      <c r="O249" s="8">
        <v>37</v>
      </c>
      <c r="P249" s="8">
        <v>5</v>
      </c>
      <c r="Q249" s="8">
        <v>6</v>
      </c>
      <c r="R249" s="8">
        <v>13</v>
      </c>
      <c r="S249" s="8">
        <v>14</v>
      </c>
      <c r="T249" s="8">
        <v>14</v>
      </c>
      <c r="U249" s="8">
        <v>9</v>
      </c>
      <c r="V249" s="8">
        <v>11</v>
      </c>
      <c r="W249" s="8">
        <v>11</v>
      </c>
      <c r="X249" s="8">
        <v>17</v>
      </c>
      <c r="Y249" s="8">
        <v>38</v>
      </c>
    </row>
    <row r="250" spans="1:25" ht="12.75" x14ac:dyDescent="0.2">
      <c r="A250" s="8">
        <v>7</v>
      </c>
      <c r="B250" s="8">
        <v>7</v>
      </c>
      <c r="C250" s="8">
        <v>8</v>
      </c>
      <c r="D250" s="8">
        <v>9</v>
      </c>
      <c r="E250" s="8">
        <v>9</v>
      </c>
      <c r="F250" s="8">
        <v>11</v>
      </c>
      <c r="G250" s="8">
        <v>12</v>
      </c>
      <c r="H250" s="8">
        <v>14</v>
      </c>
      <c r="I250" s="8">
        <v>14</v>
      </c>
      <c r="J250" s="8">
        <v>15</v>
      </c>
      <c r="K250" s="8">
        <v>22</v>
      </c>
      <c r="L250" s="8">
        <v>26</v>
      </c>
      <c r="M250" s="8">
        <v>29</v>
      </c>
      <c r="N250" s="8">
        <v>36</v>
      </c>
      <c r="O250" s="8">
        <v>39</v>
      </c>
      <c r="P250" s="8">
        <v>7</v>
      </c>
      <c r="Q250" s="8">
        <v>7</v>
      </c>
      <c r="R250" s="8">
        <v>11</v>
      </c>
      <c r="S250" s="8">
        <v>12</v>
      </c>
      <c r="T250" s="8">
        <v>12</v>
      </c>
      <c r="U250" s="8">
        <v>9</v>
      </c>
      <c r="V250" s="8">
        <v>9</v>
      </c>
      <c r="W250" s="8">
        <v>12</v>
      </c>
      <c r="X250" s="8">
        <v>16</v>
      </c>
      <c r="Y250" s="8">
        <v>37</v>
      </c>
    </row>
    <row r="251" spans="1:25" ht="12.75" x14ac:dyDescent="0.2">
      <c r="A251" s="8">
        <v>5</v>
      </c>
      <c r="B251" s="8">
        <v>6</v>
      </c>
      <c r="C251" s="8">
        <v>7</v>
      </c>
      <c r="D251" s="8">
        <v>8</v>
      </c>
      <c r="E251" s="8">
        <v>9</v>
      </c>
      <c r="F251" s="8">
        <v>9</v>
      </c>
      <c r="G251" s="8">
        <v>11</v>
      </c>
      <c r="H251" s="8">
        <v>12</v>
      </c>
      <c r="I251" s="8">
        <v>12</v>
      </c>
      <c r="J251" s="8">
        <v>12</v>
      </c>
      <c r="K251" s="8">
        <v>24</v>
      </c>
      <c r="L251" s="8">
        <v>25</v>
      </c>
      <c r="M251" s="8">
        <v>26</v>
      </c>
      <c r="N251" s="8">
        <v>33</v>
      </c>
      <c r="O251" s="8">
        <v>41</v>
      </c>
      <c r="P251" s="8">
        <v>4</v>
      </c>
      <c r="Q251" s="8">
        <v>6</v>
      </c>
      <c r="R251" s="8">
        <v>6</v>
      </c>
      <c r="S251" s="8">
        <v>9</v>
      </c>
      <c r="T251" s="8">
        <v>10</v>
      </c>
      <c r="U251" s="8">
        <v>7</v>
      </c>
      <c r="V251" s="8">
        <v>7</v>
      </c>
      <c r="W251" s="8">
        <v>10</v>
      </c>
      <c r="X251" s="8">
        <v>13</v>
      </c>
      <c r="Y251" s="8">
        <v>34</v>
      </c>
    </row>
    <row r="252" spans="1:25" ht="12.75" x14ac:dyDescent="0.2">
      <c r="A252" s="8">
        <v>10</v>
      </c>
      <c r="B252" s="8">
        <v>11</v>
      </c>
      <c r="C252" s="8">
        <v>11</v>
      </c>
      <c r="D252" s="8">
        <v>11</v>
      </c>
      <c r="E252" s="8">
        <v>11</v>
      </c>
      <c r="F252" s="8">
        <v>12</v>
      </c>
      <c r="G252" s="8">
        <v>13</v>
      </c>
      <c r="H252" s="8">
        <v>14</v>
      </c>
      <c r="I252" s="8">
        <v>15</v>
      </c>
      <c r="J252" s="8">
        <v>15</v>
      </c>
      <c r="K252" s="8">
        <v>22</v>
      </c>
      <c r="L252" s="8">
        <v>27</v>
      </c>
      <c r="M252" s="8">
        <v>35</v>
      </c>
      <c r="N252" s="8">
        <v>39</v>
      </c>
      <c r="O252" s="8">
        <v>42</v>
      </c>
      <c r="P252" s="8">
        <v>8</v>
      </c>
      <c r="Q252" s="8">
        <v>10</v>
      </c>
      <c r="R252" s="8">
        <v>10</v>
      </c>
      <c r="S252" s="8">
        <v>11</v>
      </c>
      <c r="T252" s="8">
        <v>12</v>
      </c>
      <c r="U252" s="8">
        <v>14</v>
      </c>
      <c r="V252" s="8">
        <v>15</v>
      </c>
      <c r="W252" s="8">
        <v>15</v>
      </c>
      <c r="X252" s="8">
        <v>25</v>
      </c>
      <c r="Y252" s="8">
        <v>33</v>
      </c>
    </row>
    <row r="253" spans="1:25" ht="12.75" x14ac:dyDescent="0.2">
      <c r="A253" s="8">
        <v>10</v>
      </c>
      <c r="B253" s="8">
        <v>10</v>
      </c>
      <c r="C253" s="8">
        <v>11</v>
      </c>
      <c r="D253" s="8">
        <v>11</v>
      </c>
      <c r="E253" s="8">
        <v>12</v>
      </c>
      <c r="F253" s="8">
        <v>12</v>
      </c>
      <c r="G253" s="8">
        <v>13</v>
      </c>
      <c r="H253" s="8">
        <v>14</v>
      </c>
      <c r="I253" s="8">
        <v>15</v>
      </c>
      <c r="J253" s="8">
        <v>18</v>
      </c>
      <c r="K253" s="8">
        <v>22</v>
      </c>
      <c r="L253" s="8">
        <v>27</v>
      </c>
      <c r="M253" s="8">
        <v>35</v>
      </c>
      <c r="N253" s="8">
        <v>39</v>
      </c>
      <c r="O253" s="8">
        <v>42</v>
      </c>
      <c r="P253" s="8">
        <v>8</v>
      </c>
      <c r="Q253" s="8">
        <v>10</v>
      </c>
      <c r="R253" s="8">
        <v>10</v>
      </c>
      <c r="S253" s="8">
        <v>12</v>
      </c>
      <c r="T253" s="8">
        <v>14</v>
      </c>
      <c r="U253" s="8">
        <v>14</v>
      </c>
      <c r="V253" s="8">
        <v>15</v>
      </c>
      <c r="W253" s="8">
        <v>15</v>
      </c>
      <c r="X253" s="8">
        <v>25</v>
      </c>
      <c r="Y253" s="8">
        <v>33</v>
      </c>
    </row>
    <row r="254" spans="1:25" ht="12.75" x14ac:dyDescent="0.2">
      <c r="A254" s="8">
        <v>9</v>
      </c>
      <c r="B254" s="8">
        <v>9</v>
      </c>
      <c r="C254" s="8">
        <v>9</v>
      </c>
      <c r="D254" s="8">
        <v>10</v>
      </c>
      <c r="E254" s="8">
        <v>10</v>
      </c>
      <c r="F254" s="8">
        <v>11</v>
      </c>
      <c r="G254" s="8">
        <v>11</v>
      </c>
      <c r="H254" s="8">
        <v>11</v>
      </c>
      <c r="I254" s="8">
        <v>12</v>
      </c>
      <c r="J254" s="8">
        <v>12</v>
      </c>
      <c r="K254" s="8">
        <v>21</v>
      </c>
      <c r="L254" s="8">
        <v>26</v>
      </c>
      <c r="M254" s="8">
        <v>27</v>
      </c>
      <c r="N254" s="8">
        <v>34</v>
      </c>
      <c r="O254" s="8">
        <v>38</v>
      </c>
      <c r="P254" s="8">
        <v>3</v>
      </c>
      <c r="Q254" s="8">
        <v>6</v>
      </c>
      <c r="R254" s="8">
        <v>7</v>
      </c>
      <c r="S254" s="8">
        <v>9</v>
      </c>
      <c r="T254" s="8">
        <v>13</v>
      </c>
      <c r="U254" s="8">
        <v>9</v>
      </c>
      <c r="V254" s="8">
        <v>9</v>
      </c>
      <c r="W254" s="8">
        <v>15</v>
      </c>
      <c r="X254" s="8">
        <v>14</v>
      </c>
      <c r="Y254" s="8">
        <v>36</v>
      </c>
    </row>
    <row r="255" spans="1:25" ht="12.75" x14ac:dyDescent="0.2">
      <c r="A255" s="8">
        <v>6</v>
      </c>
      <c r="B255" s="8">
        <v>7</v>
      </c>
      <c r="C255" s="8">
        <v>8</v>
      </c>
      <c r="D255" s="8">
        <v>8</v>
      </c>
      <c r="E255" s="8">
        <v>8</v>
      </c>
      <c r="F255" s="8">
        <v>8</v>
      </c>
      <c r="G255" s="8">
        <v>8</v>
      </c>
      <c r="H255" s="8">
        <v>8</v>
      </c>
      <c r="I255" s="8">
        <v>10</v>
      </c>
      <c r="J255" s="8">
        <v>12</v>
      </c>
      <c r="K255" s="8">
        <v>19</v>
      </c>
      <c r="L255" s="8">
        <v>23</v>
      </c>
      <c r="M255" s="8">
        <v>31</v>
      </c>
      <c r="N255" s="8">
        <v>37</v>
      </c>
      <c r="O255" s="8">
        <v>38</v>
      </c>
      <c r="P255" s="8">
        <v>7</v>
      </c>
      <c r="Q255" s="8">
        <v>8</v>
      </c>
      <c r="R255" s="8">
        <v>10</v>
      </c>
      <c r="S255" s="8">
        <v>14</v>
      </c>
      <c r="T255" s="8">
        <v>14</v>
      </c>
      <c r="U255" s="8">
        <v>10</v>
      </c>
      <c r="V255" s="8">
        <v>13</v>
      </c>
      <c r="W255" s="8">
        <v>13</v>
      </c>
      <c r="X255" s="8">
        <v>21</v>
      </c>
      <c r="Y255" s="8">
        <v>35</v>
      </c>
    </row>
    <row r="256" spans="1:25" ht="12.75" x14ac:dyDescent="0.2">
      <c r="A256" s="8">
        <v>9</v>
      </c>
      <c r="B256" s="8">
        <v>9</v>
      </c>
      <c r="C256" s="8">
        <v>11</v>
      </c>
      <c r="D256" s="8">
        <v>11</v>
      </c>
      <c r="E256" s="8">
        <v>11</v>
      </c>
      <c r="F256" s="8">
        <v>12</v>
      </c>
      <c r="G256" s="8">
        <v>13</v>
      </c>
      <c r="H256" s="8">
        <v>14</v>
      </c>
      <c r="I256" s="8">
        <v>17</v>
      </c>
      <c r="J256" s="8">
        <v>18</v>
      </c>
      <c r="K256" s="8">
        <v>22</v>
      </c>
      <c r="L256" s="8">
        <v>27</v>
      </c>
      <c r="M256" s="8">
        <v>37</v>
      </c>
      <c r="N256" s="8">
        <v>39</v>
      </c>
      <c r="O256" s="8">
        <v>40</v>
      </c>
      <c r="P256" s="8">
        <v>10</v>
      </c>
      <c r="Q256" s="8">
        <v>11</v>
      </c>
      <c r="R256" s="8">
        <v>11</v>
      </c>
      <c r="S256" s="8">
        <v>12</v>
      </c>
      <c r="T256" s="8">
        <v>12</v>
      </c>
      <c r="U256" s="8">
        <v>15</v>
      </c>
      <c r="V256" s="8">
        <v>18</v>
      </c>
      <c r="W256" s="8">
        <v>18</v>
      </c>
      <c r="X256" s="8">
        <v>23</v>
      </c>
      <c r="Y256" s="8">
        <v>30</v>
      </c>
    </row>
    <row r="257" spans="1:25" ht="12.75" x14ac:dyDescent="0.2">
      <c r="A257" s="8">
        <v>7</v>
      </c>
      <c r="B257" s="8">
        <v>10</v>
      </c>
      <c r="C257" s="8">
        <v>10</v>
      </c>
      <c r="D257" s="8">
        <v>11</v>
      </c>
      <c r="E257" s="8">
        <v>12</v>
      </c>
      <c r="F257" s="8">
        <v>12</v>
      </c>
      <c r="G257" s="8">
        <v>12</v>
      </c>
      <c r="H257" s="8">
        <v>13</v>
      </c>
      <c r="I257" s="8">
        <v>13</v>
      </c>
      <c r="J257" s="8">
        <v>16</v>
      </c>
      <c r="K257" s="8">
        <v>23</v>
      </c>
      <c r="L257" s="8">
        <v>27</v>
      </c>
      <c r="M257" s="8">
        <v>35</v>
      </c>
      <c r="N257" s="8">
        <v>40</v>
      </c>
      <c r="O257" s="8">
        <v>41</v>
      </c>
      <c r="P257" s="8">
        <v>9</v>
      </c>
      <c r="Q257" s="8">
        <v>10</v>
      </c>
      <c r="R257" s="8">
        <v>11</v>
      </c>
      <c r="S257" s="8">
        <v>12</v>
      </c>
      <c r="T257" s="8">
        <v>12</v>
      </c>
      <c r="U257" s="8">
        <v>14</v>
      </c>
      <c r="V257" s="8">
        <v>16</v>
      </c>
      <c r="W257" s="8">
        <v>16</v>
      </c>
      <c r="X257" s="8">
        <v>22</v>
      </c>
      <c r="Y257" s="8">
        <v>31</v>
      </c>
    </row>
    <row r="258" spans="1:25" ht="12.75" x14ac:dyDescent="0.2">
      <c r="A258" s="8">
        <v>7</v>
      </c>
      <c r="B258" s="8">
        <v>9</v>
      </c>
      <c r="C258" s="8">
        <v>9</v>
      </c>
      <c r="D258" s="8">
        <v>9</v>
      </c>
      <c r="E258" s="8">
        <v>11</v>
      </c>
      <c r="F258" s="8">
        <v>12</v>
      </c>
      <c r="G258" s="8">
        <v>12</v>
      </c>
      <c r="H258" s="8">
        <v>13</v>
      </c>
      <c r="I258" s="8">
        <v>15</v>
      </c>
      <c r="J258" s="8">
        <v>18</v>
      </c>
      <c r="K258" s="8">
        <v>22</v>
      </c>
      <c r="L258" s="8">
        <v>26</v>
      </c>
      <c r="M258" s="8">
        <v>35</v>
      </c>
      <c r="N258" s="8">
        <v>39</v>
      </c>
      <c r="O258" s="8">
        <v>41</v>
      </c>
      <c r="P258" s="8">
        <v>8</v>
      </c>
      <c r="Q258" s="8">
        <v>8</v>
      </c>
      <c r="R258" s="8">
        <v>9</v>
      </c>
      <c r="S258" s="8">
        <v>10</v>
      </c>
      <c r="T258" s="8">
        <v>11</v>
      </c>
      <c r="U258" s="8">
        <v>13</v>
      </c>
      <c r="V258" s="8">
        <v>15</v>
      </c>
      <c r="W258" s="8">
        <v>15</v>
      </c>
      <c r="X258" s="8">
        <v>24</v>
      </c>
      <c r="Y258" s="8">
        <v>32</v>
      </c>
    </row>
    <row r="259" spans="1:25" ht="12.75" x14ac:dyDescent="0.2">
      <c r="A259" s="8">
        <v>9</v>
      </c>
      <c r="B259" s="8">
        <v>9</v>
      </c>
      <c r="C259" s="8">
        <v>9</v>
      </c>
      <c r="D259" s="8">
        <v>10</v>
      </c>
      <c r="E259" s="8">
        <v>11</v>
      </c>
      <c r="F259" s="8">
        <v>11</v>
      </c>
      <c r="G259" s="8">
        <v>12</v>
      </c>
      <c r="H259" s="8">
        <v>14</v>
      </c>
      <c r="I259" s="8">
        <v>15</v>
      </c>
      <c r="J259" s="8">
        <v>18</v>
      </c>
      <c r="K259" s="8">
        <v>22</v>
      </c>
      <c r="L259" s="8">
        <v>26</v>
      </c>
      <c r="M259" s="8">
        <v>34</v>
      </c>
      <c r="N259" s="8">
        <v>39</v>
      </c>
      <c r="O259" s="8">
        <v>41</v>
      </c>
      <c r="P259" s="8">
        <v>9</v>
      </c>
      <c r="Q259" s="8">
        <v>9</v>
      </c>
      <c r="R259" s="8">
        <v>9</v>
      </c>
      <c r="S259" s="8">
        <v>10</v>
      </c>
      <c r="T259" s="8">
        <v>14</v>
      </c>
      <c r="U259" s="8">
        <v>13</v>
      </c>
      <c r="V259" s="8">
        <v>15</v>
      </c>
      <c r="W259" s="8">
        <v>15</v>
      </c>
      <c r="X259" s="8">
        <v>24</v>
      </c>
      <c r="Y259" s="8">
        <v>32</v>
      </c>
    </row>
    <row r="260" spans="1:25" ht="12.75" x14ac:dyDescent="0.2">
      <c r="A260" s="8">
        <v>6</v>
      </c>
      <c r="B260" s="8">
        <v>6</v>
      </c>
      <c r="C260" s="8">
        <v>6</v>
      </c>
      <c r="D260" s="8">
        <v>7</v>
      </c>
      <c r="E260" s="8">
        <v>7</v>
      </c>
      <c r="F260" s="8">
        <v>8</v>
      </c>
      <c r="G260" s="8">
        <v>8</v>
      </c>
      <c r="H260" s="8">
        <v>9</v>
      </c>
      <c r="I260" s="8">
        <v>9</v>
      </c>
      <c r="J260" s="8">
        <v>10</v>
      </c>
      <c r="K260" s="8">
        <v>19</v>
      </c>
      <c r="L260" s="8">
        <v>24</v>
      </c>
      <c r="M260" s="8">
        <v>31</v>
      </c>
      <c r="N260" s="8">
        <v>38</v>
      </c>
      <c r="O260" s="8">
        <v>38</v>
      </c>
      <c r="P260" s="8">
        <v>5</v>
      </c>
      <c r="Q260" s="8">
        <v>5</v>
      </c>
      <c r="R260" s="8">
        <v>8</v>
      </c>
      <c r="S260" s="8">
        <v>9</v>
      </c>
      <c r="T260" s="8">
        <v>13</v>
      </c>
      <c r="U260" s="8">
        <v>9</v>
      </c>
      <c r="V260" s="8">
        <v>11</v>
      </c>
      <c r="W260" s="8">
        <v>11</v>
      </c>
      <c r="X260" s="8">
        <v>21</v>
      </c>
      <c r="Y260" s="8">
        <v>34</v>
      </c>
    </row>
    <row r="261" spans="1:25" ht="12.75" x14ac:dyDescent="0.2">
      <c r="A261" s="8">
        <v>8</v>
      </c>
      <c r="B261" s="8">
        <v>10</v>
      </c>
      <c r="C261" s="8">
        <v>10</v>
      </c>
      <c r="D261" s="8">
        <v>11</v>
      </c>
      <c r="E261" s="8">
        <v>11</v>
      </c>
      <c r="F261" s="8">
        <v>14</v>
      </c>
      <c r="G261" s="8">
        <v>16</v>
      </c>
      <c r="H261" s="8">
        <v>16</v>
      </c>
      <c r="I261" s="8">
        <v>17</v>
      </c>
      <c r="J261" s="8">
        <v>17</v>
      </c>
      <c r="K261" s="8">
        <v>23</v>
      </c>
      <c r="L261" s="8">
        <v>27</v>
      </c>
      <c r="M261" s="8">
        <v>36</v>
      </c>
      <c r="N261" s="8">
        <v>40</v>
      </c>
      <c r="O261" s="8">
        <v>42</v>
      </c>
      <c r="P261" s="8">
        <v>9</v>
      </c>
      <c r="Q261" s="8">
        <v>10</v>
      </c>
      <c r="R261" s="8">
        <v>10</v>
      </c>
      <c r="S261" s="8">
        <v>12</v>
      </c>
      <c r="T261" s="8">
        <v>12</v>
      </c>
      <c r="U261" s="8">
        <v>14</v>
      </c>
      <c r="V261" s="8">
        <v>16</v>
      </c>
      <c r="W261" s="8">
        <v>16</v>
      </c>
      <c r="X261" s="8">
        <v>22</v>
      </c>
      <c r="Y261" s="8">
        <v>32</v>
      </c>
    </row>
    <row r="262" spans="1:25" ht="12.75" x14ac:dyDescent="0.2">
      <c r="A262" s="8">
        <v>8</v>
      </c>
      <c r="B262" s="8">
        <v>10</v>
      </c>
      <c r="C262" s="8">
        <v>10</v>
      </c>
      <c r="D262" s="8">
        <v>10</v>
      </c>
      <c r="E262" s="8">
        <v>11</v>
      </c>
      <c r="F262" s="8">
        <v>12</v>
      </c>
      <c r="G262" s="8">
        <v>12</v>
      </c>
      <c r="H262" s="8">
        <v>14</v>
      </c>
      <c r="I262" s="8">
        <v>16</v>
      </c>
      <c r="J262" s="8">
        <v>16</v>
      </c>
      <c r="K262" s="8">
        <v>23</v>
      </c>
      <c r="L262" s="8">
        <v>28</v>
      </c>
      <c r="M262" s="8">
        <v>36</v>
      </c>
      <c r="N262" s="8">
        <v>40</v>
      </c>
      <c r="O262" s="8">
        <v>41</v>
      </c>
      <c r="P262" s="8">
        <v>10</v>
      </c>
      <c r="Q262" s="8">
        <v>11</v>
      </c>
      <c r="R262" s="8">
        <v>12</v>
      </c>
      <c r="S262" s="8">
        <v>12</v>
      </c>
      <c r="T262" s="8">
        <v>15</v>
      </c>
      <c r="U262" s="8">
        <v>15</v>
      </c>
      <c r="V262" s="8">
        <v>16</v>
      </c>
      <c r="W262" s="8">
        <v>16</v>
      </c>
      <c r="X262" s="8">
        <v>23</v>
      </c>
      <c r="Y262" s="8">
        <v>31</v>
      </c>
    </row>
    <row r="263" spans="1:25" ht="12.75" x14ac:dyDescent="0.2">
      <c r="A263" s="8">
        <v>9</v>
      </c>
      <c r="B263" s="8">
        <v>9</v>
      </c>
      <c r="C263" s="8">
        <v>11</v>
      </c>
      <c r="D263" s="8">
        <v>11</v>
      </c>
      <c r="E263" s="8">
        <v>12</v>
      </c>
      <c r="F263" s="8">
        <v>15</v>
      </c>
      <c r="G263" s="8">
        <v>17</v>
      </c>
      <c r="H263" s="8">
        <v>17</v>
      </c>
      <c r="I263" s="8">
        <v>17</v>
      </c>
      <c r="J263" s="8">
        <v>17</v>
      </c>
      <c r="K263" s="8">
        <v>21</v>
      </c>
      <c r="L263" s="8">
        <v>26</v>
      </c>
      <c r="M263" s="8">
        <v>36</v>
      </c>
      <c r="N263" s="8">
        <v>39</v>
      </c>
      <c r="O263" s="8">
        <v>40</v>
      </c>
      <c r="P263" s="8">
        <v>10</v>
      </c>
      <c r="Q263" s="8">
        <v>10</v>
      </c>
      <c r="R263" s="8">
        <v>11</v>
      </c>
      <c r="S263" s="8">
        <v>11</v>
      </c>
      <c r="T263" s="8">
        <v>11</v>
      </c>
      <c r="U263" s="8">
        <v>15</v>
      </c>
      <c r="V263" s="8">
        <v>18</v>
      </c>
      <c r="W263" s="8">
        <v>18</v>
      </c>
      <c r="X263" s="8">
        <v>23</v>
      </c>
      <c r="Y263" s="8">
        <v>30</v>
      </c>
    </row>
    <row r="264" spans="1:25" ht="12.75" x14ac:dyDescent="0.2">
      <c r="A264" s="8">
        <v>6</v>
      </c>
      <c r="B264" s="8">
        <v>10</v>
      </c>
      <c r="C264" s="8">
        <v>11</v>
      </c>
      <c r="D264" s="8">
        <v>11</v>
      </c>
      <c r="E264" s="8">
        <v>11</v>
      </c>
      <c r="F264" s="8">
        <v>14</v>
      </c>
      <c r="G264" s="8">
        <v>14</v>
      </c>
      <c r="H264" s="8">
        <v>14</v>
      </c>
      <c r="I264" s="8">
        <v>14</v>
      </c>
      <c r="J264" s="8">
        <v>15</v>
      </c>
      <c r="K264" s="8">
        <v>21</v>
      </c>
      <c r="L264" s="8">
        <v>26</v>
      </c>
      <c r="M264" s="8">
        <v>33</v>
      </c>
      <c r="N264" s="8">
        <v>38</v>
      </c>
      <c r="O264" s="8">
        <v>40</v>
      </c>
      <c r="P264" s="8">
        <v>5</v>
      </c>
      <c r="Q264" s="8">
        <v>6</v>
      </c>
      <c r="R264" s="8">
        <v>10</v>
      </c>
      <c r="S264" s="8">
        <v>11</v>
      </c>
      <c r="T264" s="8">
        <v>14</v>
      </c>
      <c r="U264" s="8">
        <v>10</v>
      </c>
      <c r="V264" s="8">
        <v>13</v>
      </c>
      <c r="W264" s="8">
        <v>13</v>
      </c>
      <c r="X264" s="8">
        <v>22</v>
      </c>
      <c r="Y264" s="8">
        <v>35</v>
      </c>
    </row>
    <row r="265" spans="1:25" ht="12.75" x14ac:dyDescent="0.2">
      <c r="A265" s="8">
        <v>5</v>
      </c>
      <c r="B265" s="8">
        <v>7</v>
      </c>
      <c r="C265" s="8">
        <v>7</v>
      </c>
      <c r="D265" s="8">
        <v>7</v>
      </c>
      <c r="E265" s="8">
        <v>8</v>
      </c>
      <c r="F265" s="8">
        <v>8</v>
      </c>
      <c r="G265" s="8">
        <v>9</v>
      </c>
      <c r="H265" s="8">
        <v>9</v>
      </c>
      <c r="I265" s="8">
        <v>11</v>
      </c>
      <c r="J265" s="8">
        <v>13</v>
      </c>
      <c r="K265" s="8">
        <v>20</v>
      </c>
      <c r="L265" s="8">
        <v>24</v>
      </c>
      <c r="M265" s="8">
        <v>32</v>
      </c>
      <c r="N265" s="8">
        <v>38</v>
      </c>
      <c r="O265" s="8">
        <v>39</v>
      </c>
      <c r="P265" s="8">
        <v>7</v>
      </c>
      <c r="Q265" s="8">
        <v>7</v>
      </c>
      <c r="R265" s="8">
        <v>8</v>
      </c>
      <c r="S265" s="8">
        <v>8</v>
      </c>
      <c r="T265" s="8">
        <v>9</v>
      </c>
      <c r="U265" s="8">
        <v>11</v>
      </c>
      <c r="V265" s="8">
        <v>13</v>
      </c>
      <c r="W265" s="8">
        <v>13</v>
      </c>
      <c r="X265" s="8">
        <v>22</v>
      </c>
      <c r="Y265" s="8">
        <v>35</v>
      </c>
    </row>
    <row r="266" spans="1:25" ht="12.75" x14ac:dyDescent="0.2">
      <c r="A266" s="8">
        <v>6</v>
      </c>
      <c r="B266" s="8">
        <v>6</v>
      </c>
      <c r="C266" s="8">
        <v>6</v>
      </c>
      <c r="D266" s="8">
        <v>8</v>
      </c>
      <c r="E266" s="8">
        <v>8</v>
      </c>
      <c r="F266" s="8">
        <v>9</v>
      </c>
      <c r="G266" s="8">
        <v>9</v>
      </c>
      <c r="H266" s="8">
        <v>11</v>
      </c>
      <c r="I266" s="8">
        <v>12</v>
      </c>
      <c r="J266" s="8">
        <v>12</v>
      </c>
      <c r="K266" s="8">
        <v>19</v>
      </c>
      <c r="L266" s="8">
        <v>24</v>
      </c>
      <c r="M266" s="8">
        <v>32</v>
      </c>
      <c r="N266" s="8">
        <v>37</v>
      </c>
      <c r="O266" s="8">
        <v>39</v>
      </c>
      <c r="P266" s="8">
        <v>6</v>
      </c>
      <c r="Q266" s="8">
        <v>7</v>
      </c>
      <c r="R266" s="8">
        <v>8</v>
      </c>
      <c r="S266" s="8">
        <v>9</v>
      </c>
      <c r="T266" s="8">
        <v>12</v>
      </c>
      <c r="U266" s="8">
        <v>11</v>
      </c>
      <c r="V266" s="8">
        <v>12</v>
      </c>
      <c r="W266" s="8">
        <v>12</v>
      </c>
      <c r="X266" s="8">
        <v>22</v>
      </c>
      <c r="Y266" s="8">
        <v>35</v>
      </c>
    </row>
    <row r="267" spans="1:25" ht="12.75" x14ac:dyDescent="0.2">
      <c r="A267" s="8">
        <v>6</v>
      </c>
      <c r="B267" s="8">
        <v>6</v>
      </c>
      <c r="C267" s="8">
        <v>6</v>
      </c>
      <c r="D267" s="8">
        <v>7</v>
      </c>
      <c r="E267" s="8">
        <v>7</v>
      </c>
      <c r="F267" s="8">
        <v>8</v>
      </c>
      <c r="G267" s="8">
        <v>8</v>
      </c>
      <c r="H267" s="8">
        <v>8</v>
      </c>
      <c r="I267" s="8">
        <v>10</v>
      </c>
      <c r="J267" s="8">
        <v>10</v>
      </c>
      <c r="K267" s="8">
        <v>19</v>
      </c>
      <c r="L267" s="8">
        <v>23</v>
      </c>
      <c r="M267" s="8">
        <v>32</v>
      </c>
      <c r="N267" s="8">
        <v>37</v>
      </c>
      <c r="O267" s="8">
        <v>38</v>
      </c>
      <c r="P267" s="8">
        <v>5</v>
      </c>
      <c r="Q267" s="8">
        <v>6</v>
      </c>
      <c r="R267" s="8">
        <v>8</v>
      </c>
      <c r="S267" s="8">
        <v>9</v>
      </c>
      <c r="T267" s="8">
        <v>15</v>
      </c>
      <c r="U267" s="8">
        <v>10</v>
      </c>
      <c r="V267" s="8">
        <v>12</v>
      </c>
      <c r="W267" s="8">
        <v>12</v>
      </c>
      <c r="X267" s="8">
        <v>21</v>
      </c>
      <c r="Y267" s="8">
        <v>35</v>
      </c>
    </row>
    <row r="268" spans="1:25" ht="12.75" x14ac:dyDescent="0.2">
      <c r="A268" s="8">
        <v>10</v>
      </c>
      <c r="B268" s="8">
        <v>11</v>
      </c>
      <c r="C268" s="8">
        <v>12</v>
      </c>
      <c r="D268" s="8">
        <v>12</v>
      </c>
      <c r="E268" s="8">
        <v>12</v>
      </c>
      <c r="F268" s="8">
        <v>12</v>
      </c>
      <c r="G268" s="8">
        <v>14</v>
      </c>
      <c r="H268" s="8">
        <v>16</v>
      </c>
      <c r="I268" s="8">
        <v>16</v>
      </c>
      <c r="J268" s="8">
        <v>18</v>
      </c>
      <c r="K268" s="8">
        <v>23</v>
      </c>
      <c r="L268" s="8">
        <v>27</v>
      </c>
      <c r="M268" s="8">
        <v>35</v>
      </c>
      <c r="N268" s="8">
        <v>40</v>
      </c>
      <c r="O268" s="8">
        <v>42</v>
      </c>
      <c r="P268" s="8">
        <v>10</v>
      </c>
      <c r="Q268" s="8">
        <v>11</v>
      </c>
      <c r="R268" s="8">
        <v>12</v>
      </c>
      <c r="S268" s="8">
        <v>13</v>
      </c>
      <c r="T268" s="8">
        <v>14</v>
      </c>
      <c r="U268" s="8">
        <v>14</v>
      </c>
      <c r="V268" s="8">
        <v>16</v>
      </c>
      <c r="W268" s="8">
        <v>16</v>
      </c>
      <c r="X268" s="8">
        <v>22</v>
      </c>
      <c r="Y268" s="8">
        <v>33</v>
      </c>
    </row>
    <row r="269" spans="1:25" ht="12.75" x14ac:dyDescent="0.2">
      <c r="A269" s="8">
        <v>10</v>
      </c>
      <c r="B269" s="8">
        <v>10</v>
      </c>
      <c r="C269" s="8">
        <v>11</v>
      </c>
      <c r="D269" s="8">
        <v>12</v>
      </c>
      <c r="E269" s="8">
        <v>12</v>
      </c>
      <c r="F269" s="8">
        <v>12</v>
      </c>
      <c r="G269" s="8">
        <v>13</v>
      </c>
      <c r="H269" s="8">
        <v>13</v>
      </c>
      <c r="I269" s="8">
        <v>14</v>
      </c>
      <c r="J269" s="8">
        <v>16</v>
      </c>
      <c r="K269" s="8">
        <v>23</v>
      </c>
      <c r="L269" s="8">
        <v>27</v>
      </c>
      <c r="M269" s="8">
        <v>35</v>
      </c>
      <c r="N269" s="8">
        <v>40</v>
      </c>
      <c r="O269" s="8">
        <v>42</v>
      </c>
      <c r="P269" s="8">
        <v>9</v>
      </c>
      <c r="Q269" s="8">
        <v>10</v>
      </c>
      <c r="R269" s="8">
        <v>11</v>
      </c>
      <c r="S269" s="8">
        <v>12</v>
      </c>
      <c r="T269" s="8">
        <v>15</v>
      </c>
      <c r="U269" s="8">
        <v>14</v>
      </c>
      <c r="V269" s="8">
        <v>16</v>
      </c>
      <c r="W269" s="8">
        <v>16</v>
      </c>
      <c r="X269" s="8">
        <v>22</v>
      </c>
      <c r="Y269" s="8">
        <v>33</v>
      </c>
    </row>
    <row r="270" spans="1:25" ht="12.75" x14ac:dyDescent="0.2">
      <c r="A270" s="8">
        <v>3</v>
      </c>
      <c r="B270" s="8">
        <v>4</v>
      </c>
      <c r="C270" s="8">
        <v>4</v>
      </c>
      <c r="D270" s="8">
        <v>5</v>
      </c>
      <c r="E270" s="8">
        <v>6</v>
      </c>
      <c r="F270" s="8">
        <v>6</v>
      </c>
      <c r="G270" s="8">
        <v>7</v>
      </c>
      <c r="H270" s="8">
        <v>8</v>
      </c>
      <c r="I270" s="8">
        <v>10</v>
      </c>
      <c r="J270" s="8">
        <v>15</v>
      </c>
      <c r="K270" s="8">
        <v>17</v>
      </c>
      <c r="L270" s="8">
        <v>22</v>
      </c>
      <c r="M270" s="8">
        <v>30</v>
      </c>
      <c r="N270" s="8">
        <v>35</v>
      </c>
      <c r="O270" s="8">
        <v>37</v>
      </c>
      <c r="P270" s="8">
        <v>3</v>
      </c>
      <c r="Q270" s="8">
        <v>4</v>
      </c>
      <c r="R270" s="8">
        <v>6</v>
      </c>
      <c r="S270" s="8">
        <v>6</v>
      </c>
      <c r="T270" s="8">
        <v>6</v>
      </c>
      <c r="U270" s="8">
        <v>11</v>
      </c>
      <c r="V270" s="8">
        <v>12</v>
      </c>
      <c r="W270" s="8">
        <v>12</v>
      </c>
      <c r="X270" s="8">
        <v>17</v>
      </c>
      <c r="Y270" s="8">
        <v>33</v>
      </c>
    </row>
    <row r="271" spans="1:25" ht="12.75" x14ac:dyDescent="0.2">
      <c r="A271" s="8">
        <v>4</v>
      </c>
      <c r="B271" s="8">
        <v>5</v>
      </c>
      <c r="C271" s="8">
        <v>5</v>
      </c>
      <c r="D271" s="8">
        <v>5</v>
      </c>
      <c r="E271" s="8">
        <v>7</v>
      </c>
      <c r="F271" s="8">
        <v>7</v>
      </c>
      <c r="G271" s="8">
        <v>8</v>
      </c>
      <c r="H271" s="8">
        <v>11</v>
      </c>
      <c r="I271" s="8">
        <v>11</v>
      </c>
      <c r="J271" s="8">
        <v>15</v>
      </c>
      <c r="K271" s="8">
        <v>18</v>
      </c>
      <c r="L271" s="8">
        <v>22</v>
      </c>
      <c r="M271" s="8">
        <v>30</v>
      </c>
      <c r="N271" s="8">
        <v>36</v>
      </c>
      <c r="O271" s="8">
        <v>37</v>
      </c>
      <c r="P271" s="8">
        <v>3</v>
      </c>
      <c r="Q271" s="8">
        <v>6</v>
      </c>
      <c r="R271" s="8">
        <v>6</v>
      </c>
      <c r="S271" s="8">
        <v>7</v>
      </c>
      <c r="T271" s="8">
        <v>7</v>
      </c>
      <c r="U271" s="8">
        <v>11</v>
      </c>
      <c r="V271" s="8">
        <v>12</v>
      </c>
      <c r="W271" s="8">
        <v>12</v>
      </c>
      <c r="X271" s="8">
        <v>17</v>
      </c>
      <c r="Y271" s="8">
        <v>34</v>
      </c>
    </row>
    <row r="272" spans="1:25" ht="12.75" x14ac:dyDescent="0.2">
      <c r="A272" s="8">
        <v>8</v>
      </c>
      <c r="B272" s="8">
        <v>10</v>
      </c>
      <c r="C272" s="8">
        <v>11</v>
      </c>
      <c r="D272" s="8">
        <v>11</v>
      </c>
      <c r="E272" s="8">
        <v>12</v>
      </c>
      <c r="F272" s="8">
        <v>14</v>
      </c>
      <c r="G272" s="8">
        <v>16</v>
      </c>
      <c r="H272" s="8">
        <v>16</v>
      </c>
      <c r="I272" s="8">
        <v>17</v>
      </c>
      <c r="J272" s="8">
        <v>17</v>
      </c>
      <c r="K272" s="8">
        <v>23</v>
      </c>
      <c r="L272" s="8">
        <v>27</v>
      </c>
      <c r="M272" s="8">
        <v>36</v>
      </c>
      <c r="N272" s="8">
        <v>40</v>
      </c>
      <c r="O272" s="8">
        <v>42</v>
      </c>
      <c r="P272" s="8">
        <v>10</v>
      </c>
      <c r="Q272" s="8">
        <v>10</v>
      </c>
      <c r="R272" s="8">
        <v>12</v>
      </c>
      <c r="S272" s="8">
        <v>12</v>
      </c>
      <c r="T272" s="8">
        <v>14</v>
      </c>
      <c r="U272" s="8">
        <v>14</v>
      </c>
      <c r="V272" s="8">
        <v>16</v>
      </c>
      <c r="W272" s="8">
        <v>16</v>
      </c>
      <c r="X272" s="8">
        <v>22</v>
      </c>
      <c r="Y272" s="8">
        <v>32</v>
      </c>
    </row>
    <row r="273" spans="1:25" ht="12.75" x14ac:dyDescent="0.2">
      <c r="A273" s="8">
        <v>6</v>
      </c>
      <c r="B273" s="8">
        <v>7</v>
      </c>
      <c r="C273" s="8">
        <v>7</v>
      </c>
      <c r="D273" s="8">
        <v>7</v>
      </c>
      <c r="E273" s="8">
        <v>8</v>
      </c>
      <c r="F273" s="8">
        <v>8</v>
      </c>
      <c r="G273" s="8">
        <v>9</v>
      </c>
      <c r="H273" s="8">
        <v>10</v>
      </c>
      <c r="I273" s="8">
        <v>10</v>
      </c>
      <c r="J273" s="8">
        <v>10</v>
      </c>
      <c r="K273" s="8">
        <v>21</v>
      </c>
      <c r="L273" s="8">
        <v>25</v>
      </c>
      <c r="M273" s="8">
        <v>30</v>
      </c>
      <c r="N273" s="8">
        <v>37</v>
      </c>
      <c r="O273" s="8">
        <v>38</v>
      </c>
      <c r="P273" s="8">
        <v>6</v>
      </c>
      <c r="Q273" s="8">
        <v>6</v>
      </c>
      <c r="R273" s="8">
        <v>12</v>
      </c>
      <c r="S273" s="8">
        <v>13</v>
      </c>
      <c r="T273" s="8">
        <v>16</v>
      </c>
      <c r="U273" s="8">
        <v>10</v>
      </c>
      <c r="V273" s="8">
        <v>10</v>
      </c>
      <c r="W273" s="8">
        <v>10</v>
      </c>
      <c r="X273" s="8">
        <v>17</v>
      </c>
      <c r="Y273" s="8">
        <v>38</v>
      </c>
    </row>
    <row r="274" spans="1:25" ht="12.75" x14ac:dyDescent="0.2">
      <c r="A274" s="8">
        <v>9</v>
      </c>
      <c r="B274" s="8">
        <v>10</v>
      </c>
      <c r="C274" s="8">
        <v>10</v>
      </c>
      <c r="D274" s="8">
        <v>11</v>
      </c>
      <c r="E274" s="8">
        <v>11</v>
      </c>
      <c r="F274" s="8">
        <v>12</v>
      </c>
      <c r="G274" s="8">
        <v>13</v>
      </c>
      <c r="H274" s="8">
        <v>13</v>
      </c>
      <c r="I274" s="8">
        <v>15</v>
      </c>
      <c r="J274" s="8">
        <v>18</v>
      </c>
      <c r="K274" s="8">
        <v>22</v>
      </c>
      <c r="L274" s="8">
        <v>27</v>
      </c>
      <c r="M274" s="8">
        <v>35</v>
      </c>
      <c r="N274" s="8">
        <v>39</v>
      </c>
      <c r="O274" s="8">
        <v>41</v>
      </c>
      <c r="P274" s="8">
        <v>8</v>
      </c>
      <c r="Q274" s="8">
        <v>9</v>
      </c>
      <c r="R274" s="8">
        <v>9</v>
      </c>
      <c r="S274" s="8">
        <v>11</v>
      </c>
      <c r="T274" s="8">
        <v>14</v>
      </c>
      <c r="U274" s="8">
        <v>14</v>
      </c>
      <c r="V274" s="8">
        <v>15</v>
      </c>
      <c r="W274" s="8">
        <v>15</v>
      </c>
      <c r="X274" s="8">
        <v>25</v>
      </c>
      <c r="Y274" s="8">
        <v>31</v>
      </c>
    </row>
    <row r="275" spans="1:25" ht="12.75" x14ac:dyDescent="0.2">
      <c r="A275" s="8">
        <v>7</v>
      </c>
      <c r="B275" s="8">
        <v>9</v>
      </c>
      <c r="C275" s="8">
        <v>9</v>
      </c>
      <c r="D275" s="8">
        <v>9</v>
      </c>
      <c r="E275" s="8">
        <v>11</v>
      </c>
      <c r="F275" s="8">
        <v>12</v>
      </c>
      <c r="G275" s="8">
        <v>12</v>
      </c>
      <c r="H275" s="8">
        <v>13</v>
      </c>
      <c r="I275" s="8">
        <v>15</v>
      </c>
      <c r="J275" s="8">
        <v>18</v>
      </c>
      <c r="K275" s="8">
        <v>22</v>
      </c>
      <c r="L275" s="8">
        <v>26</v>
      </c>
      <c r="M275" s="8">
        <v>35</v>
      </c>
      <c r="N275" s="8">
        <v>39</v>
      </c>
      <c r="O275" s="8">
        <v>42</v>
      </c>
      <c r="P275" s="8">
        <v>8</v>
      </c>
      <c r="Q275" s="8">
        <v>9</v>
      </c>
      <c r="R275" s="8">
        <v>10</v>
      </c>
      <c r="S275" s="8">
        <v>11</v>
      </c>
      <c r="T275" s="8">
        <v>11</v>
      </c>
      <c r="U275" s="8">
        <v>14</v>
      </c>
      <c r="V275" s="8">
        <v>15</v>
      </c>
      <c r="W275" s="8">
        <v>15</v>
      </c>
      <c r="X275" s="8">
        <v>25</v>
      </c>
      <c r="Y275" s="8">
        <v>32</v>
      </c>
    </row>
    <row r="276" spans="1:25" ht="12.75" x14ac:dyDescent="0.2">
      <c r="A276" s="8">
        <v>9</v>
      </c>
      <c r="B276" s="8">
        <v>10</v>
      </c>
      <c r="C276" s="8">
        <v>11</v>
      </c>
      <c r="D276" s="8">
        <v>12</v>
      </c>
      <c r="E276" s="8">
        <v>13</v>
      </c>
      <c r="F276" s="8">
        <v>14</v>
      </c>
      <c r="G276" s="8">
        <v>17</v>
      </c>
      <c r="H276" s="8">
        <v>17</v>
      </c>
      <c r="I276" s="8">
        <v>19</v>
      </c>
      <c r="J276" s="8">
        <v>19</v>
      </c>
      <c r="K276" s="8">
        <v>25</v>
      </c>
      <c r="L276" s="8">
        <v>29</v>
      </c>
      <c r="M276" s="8">
        <v>36</v>
      </c>
      <c r="N276" s="8">
        <v>38</v>
      </c>
      <c r="O276" s="8">
        <v>42</v>
      </c>
      <c r="P276" s="8">
        <v>9</v>
      </c>
      <c r="Q276" s="8">
        <v>9</v>
      </c>
      <c r="R276" s="8">
        <v>10</v>
      </c>
      <c r="S276" s="8">
        <v>13</v>
      </c>
      <c r="T276" s="8">
        <v>14</v>
      </c>
      <c r="U276" s="8">
        <v>13</v>
      </c>
      <c r="V276" s="8">
        <v>16</v>
      </c>
      <c r="W276" s="8">
        <v>16</v>
      </c>
      <c r="X276" s="8">
        <v>26</v>
      </c>
      <c r="Y276" s="8">
        <v>29</v>
      </c>
    </row>
    <row r="277" spans="1:25" ht="12.75" x14ac:dyDescent="0.2">
      <c r="A277" s="8">
        <v>5</v>
      </c>
      <c r="B277" s="8">
        <v>5</v>
      </c>
      <c r="C277" s="8">
        <v>5</v>
      </c>
      <c r="D277" s="8">
        <v>6</v>
      </c>
      <c r="E277" s="8">
        <v>6</v>
      </c>
      <c r="F277" s="8">
        <v>7</v>
      </c>
      <c r="G277" s="8">
        <v>9</v>
      </c>
      <c r="H277" s="8">
        <v>9</v>
      </c>
      <c r="I277" s="8">
        <v>10</v>
      </c>
      <c r="J277" s="8">
        <v>14</v>
      </c>
      <c r="K277" s="8">
        <v>18</v>
      </c>
      <c r="L277" s="8">
        <v>22</v>
      </c>
      <c r="M277" s="8">
        <v>29</v>
      </c>
      <c r="N277" s="8">
        <v>36</v>
      </c>
      <c r="O277" s="8">
        <v>36</v>
      </c>
      <c r="P277" s="8">
        <v>3</v>
      </c>
      <c r="Q277" s="8">
        <v>4</v>
      </c>
      <c r="R277" s="8">
        <v>5</v>
      </c>
      <c r="S277" s="8">
        <v>6</v>
      </c>
      <c r="T277" s="8">
        <v>6</v>
      </c>
      <c r="U277" s="8">
        <v>11</v>
      </c>
      <c r="V277" s="8">
        <v>11</v>
      </c>
      <c r="W277" s="8">
        <v>12</v>
      </c>
      <c r="X277" s="8">
        <v>16</v>
      </c>
      <c r="Y277" s="8">
        <v>33</v>
      </c>
    </row>
    <row r="278" spans="1:25" ht="12.75" x14ac:dyDescent="0.2">
      <c r="A278" s="8">
        <v>5</v>
      </c>
      <c r="B278" s="8">
        <v>5</v>
      </c>
      <c r="C278" s="8">
        <v>5</v>
      </c>
      <c r="D278" s="8">
        <v>7</v>
      </c>
      <c r="E278" s="8">
        <v>7</v>
      </c>
      <c r="F278" s="8">
        <v>8</v>
      </c>
      <c r="G278" s="8">
        <v>9</v>
      </c>
      <c r="H278" s="8">
        <v>9</v>
      </c>
      <c r="I278" s="8">
        <v>9</v>
      </c>
      <c r="J278" s="8">
        <v>14</v>
      </c>
      <c r="K278" s="8">
        <v>18</v>
      </c>
      <c r="L278" s="8">
        <v>22</v>
      </c>
      <c r="M278" s="8">
        <v>29</v>
      </c>
      <c r="N278" s="8">
        <v>36</v>
      </c>
      <c r="O278" s="8">
        <v>36</v>
      </c>
      <c r="P278" s="8">
        <v>3</v>
      </c>
      <c r="Q278" s="8">
        <v>5</v>
      </c>
      <c r="R278" s="8">
        <v>7</v>
      </c>
      <c r="S278" s="8">
        <v>7</v>
      </c>
      <c r="T278" s="8">
        <v>7</v>
      </c>
      <c r="U278" s="8">
        <v>11</v>
      </c>
      <c r="V278" s="8">
        <v>11</v>
      </c>
      <c r="W278" s="8">
        <v>12</v>
      </c>
      <c r="X278" s="8">
        <v>16</v>
      </c>
      <c r="Y278" s="8">
        <v>34</v>
      </c>
    </row>
    <row r="279" spans="1:25" ht="12.75" x14ac:dyDescent="0.2">
      <c r="A279" s="8">
        <v>5</v>
      </c>
      <c r="B279" s="8">
        <v>6</v>
      </c>
      <c r="C279" s="8">
        <v>6</v>
      </c>
      <c r="D279" s="8">
        <v>8</v>
      </c>
      <c r="E279" s="8">
        <v>8</v>
      </c>
      <c r="F279" s="8">
        <v>8</v>
      </c>
      <c r="G279" s="8">
        <v>9</v>
      </c>
      <c r="H279" s="8">
        <v>12</v>
      </c>
      <c r="I279" s="8">
        <v>12</v>
      </c>
      <c r="J279" s="8">
        <v>15</v>
      </c>
      <c r="K279" s="8">
        <v>19</v>
      </c>
      <c r="L279" s="8">
        <v>23</v>
      </c>
      <c r="M279" s="8">
        <v>32</v>
      </c>
      <c r="N279" s="8">
        <v>37</v>
      </c>
      <c r="O279" s="8">
        <v>39</v>
      </c>
      <c r="P279" s="8">
        <v>7</v>
      </c>
      <c r="Q279" s="8">
        <v>8</v>
      </c>
      <c r="R279" s="8">
        <v>8</v>
      </c>
      <c r="S279" s="8">
        <v>8</v>
      </c>
      <c r="T279" s="8">
        <v>15</v>
      </c>
      <c r="U279" s="8">
        <v>11</v>
      </c>
      <c r="V279" s="8">
        <v>12</v>
      </c>
      <c r="W279" s="8">
        <v>12</v>
      </c>
      <c r="X279" s="8">
        <v>22</v>
      </c>
      <c r="Y279" s="8">
        <v>35</v>
      </c>
    </row>
    <row r="280" spans="1:25" ht="12.75" x14ac:dyDescent="0.2">
      <c r="A280" s="8">
        <v>11</v>
      </c>
      <c r="B280" s="8">
        <v>11</v>
      </c>
      <c r="C280" s="8">
        <v>11</v>
      </c>
      <c r="D280" s="8">
        <v>12</v>
      </c>
      <c r="E280" s="8">
        <v>12</v>
      </c>
      <c r="F280" s="8">
        <v>12</v>
      </c>
      <c r="G280" s="8">
        <v>13</v>
      </c>
      <c r="H280" s="8">
        <v>16</v>
      </c>
      <c r="I280" s="8">
        <v>16</v>
      </c>
      <c r="J280" s="8">
        <v>17</v>
      </c>
      <c r="K280" s="8">
        <v>22</v>
      </c>
      <c r="L280" s="8">
        <v>26</v>
      </c>
      <c r="M280" s="8">
        <v>36</v>
      </c>
      <c r="N280" s="8">
        <v>39</v>
      </c>
      <c r="O280" s="8">
        <v>43</v>
      </c>
      <c r="P280" s="8">
        <v>9</v>
      </c>
      <c r="Q280" s="8">
        <v>11</v>
      </c>
      <c r="R280" s="8">
        <v>11</v>
      </c>
      <c r="S280" s="8">
        <v>11</v>
      </c>
      <c r="T280" s="8">
        <v>16</v>
      </c>
      <c r="U280" s="8">
        <v>15</v>
      </c>
      <c r="V280" s="8">
        <v>16</v>
      </c>
      <c r="W280" s="8">
        <v>16</v>
      </c>
      <c r="X280" s="8">
        <v>23</v>
      </c>
      <c r="Y280" s="8">
        <v>32</v>
      </c>
    </row>
    <row r="281" spans="1:25" ht="12.75" x14ac:dyDescent="0.2">
      <c r="A281" s="8">
        <v>11</v>
      </c>
      <c r="B281" s="8">
        <v>11</v>
      </c>
      <c r="C281" s="8">
        <v>11</v>
      </c>
      <c r="D281" s="8">
        <v>12</v>
      </c>
      <c r="E281" s="8">
        <v>12</v>
      </c>
      <c r="F281" s="8">
        <v>12</v>
      </c>
      <c r="G281" s="8">
        <v>12</v>
      </c>
      <c r="H281" s="8">
        <v>16</v>
      </c>
      <c r="I281" s="8">
        <v>16</v>
      </c>
      <c r="J281" s="8">
        <v>17</v>
      </c>
      <c r="K281" s="8">
        <v>22</v>
      </c>
      <c r="L281" s="8">
        <v>26</v>
      </c>
      <c r="M281" s="8">
        <v>36</v>
      </c>
      <c r="N281" s="8">
        <v>39</v>
      </c>
      <c r="O281" s="8">
        <v>43</v>
      </c>
      <c r="P281" s="8">
        <v>9</v>
      </c>
      <c r="Q281" s="8">
        <v>11</v>
      </c>
      <c r="R281" s="8">
        <v>11</v>
      </c>
      <c r="S281" s="8">
        <v>11</v>
      </c>
      <c r="T281" s="8">
        <v>16</v>
      </c>
      <c r="U281" s="8">
        <v>15</v>
      </c>
      <c r="V281" s="8">
        <v>16</v>
      </c>
      <c r="W281" s="8">
        <v>16</v>
      </c>
      <c r="X281" s="8">
        <v>23</v>
      </c>
      <c r="Y281" s="8">
        <v>32</v>
      </c>
    </row>
    <row r="282" spans="1:25" ht="12.75" x14ac:dyDescent="0.2">
      <c r="A282" s="8">
        <v>10</v>
      </c>
      <c r="B282" s="8">
        <v>12</v>
      </c>
      <c r="C282" s="8">
        <v>12</v>
      </c>
      <c r="D282" s="8">
        <v>12</v>
      </c>
      <c r="E282" s="8">
        <v>12</v>
      </c>
      <c r="F282" s="8">
        <v>14</v>
      </c>
      <c r="G282" s="8">
        <v>15</v>
      </c>
      <c r="H282" s="8">
        <v>16</v>
      </c>
      <c r="I282" s="8">
        <v>18</v>
      </c>
      <c r="J282" s="8">
        <v>18</v>
      </c>
      <c r="K282" s="8">
        <v>21</v>
      </c>
      <c r="L282" s="8">
        <v>25</v>
      </c>
      <c r="M282" s="8">
        <v>37</v>
      </c>
      <c r="N282" s="8">
        <v>38</v>
      </c>
      <c r="O282" s="8">
        <v>44</v>
      </c>
      <c r="P282" s="8">
        <v>10</v>
      </c>
      <c r="Q282" s="8">
        <v>10</v>
      </c>
      <c r="R282" s="8">
        <v>11</v>
      </c>
      <c r="S282" s="8">
        <v>12</v>
      </c>
      <c r="T282" s="8">
        <v>17</v>
      </c>
      <c r="U282" s="8">
        <v>16</v>
      </c>
      <c r="V282" s="8">
        <v>18</v>
      </c>
      <c r="W282" s="8">
        <v>18</v>
      </c>
      <c r="X282" s="8">
        <v>24</v>
      </c>
      <c r="Y282" s="8">
        <v>30</v>
      </c>
    </row>
    <row r="283" spans="1:25" ht="12.75" x14ac:dyDescent="0.2">
      <c r="A283" s="8">
        <v>7</v>
      </c>
      <c r="B283" s="8">
        <v>9</v>
      </c>
      <c r="C283" s="8">
        <v>9</v>
      </c>
      <c r="D283" s="8">
        <v>9</v>
      </c>
      <c r="E283" s="8">
        <v>9</v>
      </c>
      <c r="F283" s="8">
        <v>9</v>
      </c>
      <c r="G283" s="8">
        <v>10</v>
      </c>
      <c r="H283" s="8">
        <v>11</v>
      </c>
      <c r="I283" s="8">
        <v>13</v>
      </c>
      <c r="J283" s="8">
        <v>13</v>
      </c>
      <c r="K283" s="8">
        <v>20</v>
      </c>
      <c r="L283" s="8">
        <v>25</v>
      </c>
      <c r="M283" s="8">
        <v>33</v>
      </c>
      <c r="N283" s="8">
        <v>37</v>
      </c>
      <c r="O283" s="8">
        <v>40</v>
      </c>
      <c r="P283" s="8">
        <v>8</v>
      </c>
      <c r="Q283" s="8">
        <v>8</v>
      </c>
      <c r="R283" s="8">
        <v>9</v>
      </c>
      <c r="S283" s="8">
        <v>9</v>
      </c>
      <c r="T283" s="8">
        <v>14</v>
      </c>
      <c r="U283" s="8">
        <v>12</v>
      </c>
      <c r="V283" s="8">
        <v>13</v>
      </c>
      <c r="W283" s="8">
        <v>13</v>
      </c>
      <c r="X283" s="8">
        <v>23</v>
      </c>
      <c r="Y283" s="8">
        <v>36</v>
      </c>
    </row>
    <row r="284" spans="1:25" ht="12.75" x14ac:dyDescent="0.2">
      <c r="A284" s="8">
        <v>7</v>
      </c>
      <c r="B284" s="8">
        <v>8</v>
      </c>
      <c r="C284" s="8">
        <v>8</v>
      </c>
      <c r="D284" s="8">
        <v>8</v>
      </c>
      <c r="E284" s="8">
        <v>8</v>
      </c>
      <c r="F284" s="8">
        <v>10</v>
      </c>
      <c r="G284" s="8">
        <v>10</v>
      </c>
      <c r="H284" s="8">
        <v>10</v>
      </c>
      <c r="I284" s="8">
        <v>10</v>
      </c>
      <c r="J284" s="8">
        <v>10</v>
      </c>
      <c r="K284" s="8">
        <v>23</v>
      </c>
      <c r="L284" s="8">
        <v>23</v>
      </c>
      <c r="M284" s="8">
        <v>24</v>
      </c>
      <c r="N284" s="8">
        <v>31</v>
      </c>
      <c r="O284" s="8">
        <v>40</v>
      </c>
      <c r="P284" s="8">
        <v>2</v>
      </c>
      <c r="Q284" s="8">
        <v>4</v>
      </c>
      <c r="R284" s="8">
        <v>4</v>
      </c>
      <c r="S284" s="8">
        <v>8</v>
      </c>
      <c r="T284" s="8">
        <v>9</v>
      </c>
      <c r="U284" s="8">
        <v>6</v>
      </c>
      <c r="V284" s="8">
        <v>6</v>
      </c>
      <c r="W284" s="8">
        <v>12</v>
      </c>
      <c r="X284" s="8">
        <v>11</v>
      </c>
      <c r="Y284" s="8">
        <v>34</v>
      </c>
    </row>
    <row r="285" spans="1:25" ht="12.75" x14ac:dyDescent="0.2">
      <c r="A285" s="8">
        <v>7</v>
      </c>
      <c r="B285" s="8">
        <v>7</v>
      </c>
      <c r="C285" s="8">
        <v>7</v>
      </c>
      <c r="D285" s="8">
        <v>10</v>
      </c>
      <c r="E285" s="8">
        <v>11</v>
      </c>
      <c r="F285" s="8">
        <v>12</v>
      </c>
      <c r="G285" s="8">
        <v>12</v>
      </c>
      <c r="H285" s="8">
        <v>13</v>
      </c>
      <c r="I285" s="8">
        <v>13</v>
      </c>
      <c r="J285" s="8">
        <v>15</v>
      </c>
      <c r="K285" s="8">
        <v>21</v>
      </c>
      <c r="L285" s="8">
        <v>26</v>
      </c>
      <c r="M285" s="8">
        <v>29</v>
      </c>
      <c r="N285" s="8">
        <v>36</v>
      </c>
      <c r="O285" s="8">
        <v>38</v>
      </c>
      <c r="P285" s="8">
        <v>7</v>
      </c>
      <c r="Q285" s="8">
        <v>9</v>
      </c>
      <c r="R285" s="8">
        <v>12</v>
      </c>
      <c r="S285" s="8">
        <v>13</v>
      </c>
      <c r="T285" s="8">
        <v>15</v>
      </c>
      <c r="U285" s="8">
        <v>10</v>
      </c>
      <c r="V285" s="8">
        <v>10</v>
      </c>
      <c r="W285" s="8">
        <v>10</v>
      </c>
      <c r="X285" s="8">
        <v>16</v>
      </c>
      <c r="Y285" s="8">
        <v>37</v>
      </c>
    </row>
    <row r="286" spans="1:25" ht="12.75" x14ac:dyDescent="0.2">
      <c r="A286" s="8">
        <v>7</v>
      </c>
      <c r="B286" s="8">
        <v>8</v>
      </c>
      <c r="C286" s="8">
        <v>9</v>
      </c>
      <c r="D286" s="8">
        <v>10</v>
      </c>
      <c r="E286" s="8">
        <v>12</v>
      </c>
      <c r="F286" s="8">
        <v>12</v>
      </c>
      <c r="G286" s="8">
        <v>12</v>
      </c>
      <c r="H286" s="8">
        <v>12</v>
      </c>
      <c r="I286" s="8">
        <v>13</v>
      </c>
      <c r="J286" s="8">
        <v>15</v>
      </c>
      <c r="K286" s="8">
        <v>22</v>
      </c>
      <c r="L286" s="8">
        <v>27</v>
      </c>
      <c r="M286" s="8">
        <v>29</v>
      </c>
      <c r="N286" s="8">
        <v>36</v>
      </c>
      <c r="O286" s="8">
        <v>39</v>
      </c>
      <c r="P286" s="8">
        <v>7</v>
      </c>
      <c r="Q286" s="8">
        <v>9</v>
      </c>
      <c r="R286" s="8">
        <v>12</v>
      </c>
      <c r="S286" s="8">
        <v>13</v>
      </c>
      <c r="T286" s="8">
        <v>15</v>
      </c>
      <c r="U286" s="8">
        <v>10</v>
      </c>
      <c r="V286" s="8">
        <v>10</v>
      </c>
      <c r="W286" s="8">
        <v>12</v>
      </c>
      <c r="X286" s="8">
        <v>16</v>
      </c>
      <c r="Y286" s="8">
        <v>37</v>
      </c>
    </row>
    <row r="287" spans="1:25" ht="12.75" x14ac:dyDescent="0.2">
      <c r="A287" s="8">
        <v>7</v>
      </c>
      <c r="B287" s="8">
        <v>9</v>
      </c>
      <c r="C287" s="8">
        <v>9</v>
      </c>
      <c r="D287" s="8">
        <v>10</v>
      </c>
      <c r="E287" s="8">
        <v>10</v>
      </c>
      <c r="F287" s="8">
        <v>12</v>
      </c>
      <c r="G287" s="8">
        <v>12</v>
      </c>
      <c r="H287" s="8">
        <v>12</v>
      </c>
      <c r="I287" s="8">
        <v>13</v>
      </c>
      <c r="J287" s="8">
        <v>14</v>
      </c>
      <c r="K287" s="8">
        <v>22</v>
      </c>
      <c r="L287" s="8">
        <v>27</v>
      </c>
      <c r="M287" s="8">
        <v>30</v>
      </c>
      <c r="N287" s="8">
        <v>36</v>
      </c>
      <c r="O287" s="8">
        <v>40</v>
      </c>
      <c r="P287" s="8">
        <v>7</v>
      </c>
      <c r="Q287" s="8">
        <v>10</v>
      </c>
      <c r="R287" s="8">
        <v>12</v>
      </c>
      <c r="S287" s="8">
        <v>13</v>
      </c>
      <c r="T287" s="8">
        <v>15</v>
      </c>
      <c r="U287" s="8">
        <v>10</v>
      </c>
      <c r="V287" s="8">
        <v>10</v>
      </c>
      <c r="W287" s="8">
        <v>12</v>
      </c>
      <c r="X287" s="8">
        <v>16</v>
      </c>
      <c r="Y287" s="8">
        <v>37</v>
      </c>
    </row>
    <row r="288" spans="1:25" ht="12.75" x14ac:dyDescent="0.2">
      <c r="A288" s="8">
        <v>6</v>
      </c>
      <c r="B288" s="8">
        <v>9</v>
      </c>
      <c r="C288" s="8">
        <v>9</v>
      </c>
      <c r="D288" s="8">
        <v>9</v>
      </c>
      <c r="E288" s="8">
        <v>11</v>
      </c>
      <c r="F288" s="8">
        <v>12</v>
      </c>
      <c r="G288" s="8">
        <v>14</v>
      </c>
      <c r="H288" s="8">
        <v>14</v>
      </c>
      <c r="I288" s="8">
        <v>16</v>
      </c>
      <c r="J288" s="8">
        <v>17</v>
      </c>
      <c r="K288" s="8">
        <v>21</v>
      </c>
      <c r="L288" s="8">
        <v>26</v>
      </c>
      <c r="M288" s="8">
        <v>34</v>
      </c>
      <c r="N288" s="8">
        <v>38</v>
      </c>
      <c r="O288" s="8">
        <v>41</v>
      </c>
      <c r="P288" s="8">
        <v>8</v>
      </c>
      <c r="Q288" s="8">
        <v>9</v>
      </c>
      <c r="R288" s="8">
        <v>9</v>
      </c>
      <c r="S288" s="8">
        <v>9</v>
      </c>
      <c r="T288" s="8">
        <v>10</v>
      </c>
      <c r="U288" s="8">
        <v>13</v>
      </c>
      <c r="V288" s="8">
        <v>14</v>
      </c>
      <c r="W288" s="8">
        <v>14</v>
      </c>
      <c r="X288" s="8">
        <v>24</v>
      </c>
      <c r="Y288" s="8">
        <v>32</v>
      </c>
    </row>
    <row r="289" spans="1:25" ht="12.75" x14ac:dyDescent="0.2">
      <c r="A289" s="8">
        <v>8</v>
      </c>
      <c r="B289" s="8">
        <v>9</v>
      </c>
      <c r="C289" s="8">
        <v>10</v>
      </c>
      <c r="D289" s="8">
        <v>10</v>
      </c>
      <c r="E289" s="8">
        <v>11</v>
      </c>
      <c r="F289" s="8">
        <v>11</v>
      </c>
      <c r="G289" s="8">
        <v>12</v>
      </c>
      <c r="H289" s="8">
        <v>14</v>
      </c>
      <c r="I289" s="8">
        <v>16</v>
      </c>
      <c r="J289" s="8">
        <v>17</v>
      </c>
      <c r="K289" s="8">
        <v>21</v>
      </c>
      <c r="L289" s="8">
        <v>26</v>
      </c>
      <c r="M289" s="8">
        <v>34</v>
      </c>
      <c r="N289" s="8">
        <v>38</v>
      </c>
      <c r="O289" s="8">
        <v>41</v>
      </c>
      <c r="P289" s="8">
        <v>8</v>
      </c>
      <c r="Q289" s="8">
        <v>10</v>
      </c>
      <c r="R289" s="8">
        <v>10</v>
      </c>
      <c r="S289" s="8">
        <v>10</v>
      </c>
      <c r="T289" s="8">
        <v>13</v>
      </c>
      <c r="U289" s="8">
        <v>13</v>
      </c>
      <c r="V289" s="8">
        <v>14</v>
      </c>
      <c r="W289" s="8">
        <v>14</v>
      </c>
      <c r="X289" s="8">
        <v>24</v>
      </c>
      <c r="Y289" s="8">
        <v>32</v>
      </c>
    </row>
    <row r="290" spans="1:25" ht="12.75" x14ac:dyDescent="0.2">
      <c r="A290" s="8">
        <v>6</v>
      </c>
      <c r="B290" s="8">
        <v>7</v>
      </c>
      <c r="C290" s="8">
        <v>7</v>
      </c>
      <c r="D290" s="8">
        <v>8</v>
      </c>
      <c r="E290" s="8">
        <v>9</v>
      </c>
      <c r="F290" s="8">
        <v>10</v>
      </c>
      <c r="G290" s="8">
        <v>10</v>
      </c>
      <c r="H290" s="8">
        <v>10</v>
      </c>
      <c r="I290" s="8">
        <v>13</v>
      </c>
      <c r="J290" s="8">
        <v>16</v>
      </c>
      <c r="K290" s="8">
        <v>20</v>
      </c>
      <c r="L290" s="8">
        <v>25</v>
      </c>
      <c r="M290" s="8">
        <v>33</v>
      </c>
      <c r="N290" s="8">
        <v>38</v>
      </c>
      <c r="O290" s="8">
        <v>40</v>
      </c>
      <c r="P290" s="8">
        <v>8</v>
      </c>
      <c r="Q290" s="8">
        <v>9</v>
      </c>
      <c r="R290" s="8">
        <v>9</v>
      </c>
      <c r="S290" s="8">
        <v>10</v>
      </c>
      <c r="T290" s="8">
        <v>12</v>
      </c>
      <c r="U290" s="8">
        <v>12</v>
      </c>
      <c r="V290" s="8">
        <v>13</v>
      </c>
      <c r="W290" s="8">
        <v>13</v>
      </c>
      <c r="X290" s="8">
        <v>23</v>
      </c>
      <c r="Y290" s="8">
        <v>36</v>
      </c>
    </row>
    <row r="291" spans="1:25" ht="12.75" x14ac:dyDescent="0.2">
      <c r="A291" s="8">
        <v>6</v>
      </c>
      <c r="B291" s="8">
        <v>6</v>
      </c>
      <c r="C291" s="8">
        <v>6</v>
      </c>
      <c r="D291" s="8">
        <v>6</v>
      </c>
      <c r="E291" s="8">
        <v>7</v>
      </c>
      <c r="F291" s="8">
        <v>8</v>
      </c>
      <c r="G291" s="8">
        <v>8</v>
      </c>
      <c r="H291" s="8">
        <v>8</v>
      </c>
      <c r="I291" s="8">
        <v>9</v>
      </c>
      <c r="J291" s="8">
        <v>10</v>
      </c>
      <c r="K291" s="8">
        <v>19</v>
      </c>
      <c r="L291" s="8">
        <v>23</v>
      </c>
      <c r="M291" s="8">
        <v>32</v>
      </c>
      <c r="N291" s="8">
        <v>37</v>
      </c>
      <c r="O291" s="8">
        <v>38</v>
      </c>
      <c r="P291" s="8">
        <v>5</v>
      </c>
      <c r="Q291" s="8">
        <v>6</v>
      </c>
      <c r="R291" s="8">
        <v>8</v>
      </c>
      <c r="S291" s="8">
        <v>11</v>
      </c>
      <c r="T291" s="8">
        <v>15</v>
      </c>
      <c r="U291" s="8">
        <v>10</v>
      </c>
      <c r="V291" s="8">
        <v>12</v>
      </c>
      <c r="W291" s="8">
        <v>12</v>
      </c>
      <c r="X291" s="8">
        <v>21</v>
      </c>
      <c r="Y291" s="8">
        <v>35</v>
      </c>
    </row>
    <row r="292" spans="1:25" ht="12.75" x14ac:dyDescent="0.2">
      <c r="A292" s="8">
        <v>10</v>
      </c>
      <c r="B292" s="8">
        <v>11</v>
      </c>
      <c r="C292" s="8">
        <v>11</v>
      </c>
      <c r="D292" s="8">
        <v>12</v>
      </c>
      <c r="E292" s="8">
        <v>12</v>
      </c>
      <c r="F292" s="8">
        <v>13</v>
      </c>
      <c r="G292" s="8">
        <v>13</v>
      </c>
      <c r="H292" s="8">
        <v>17</v>
      </c>
      <c r="I292" s="8">
        <v>18</v>
      </c>
      <c r="J292" s="8">
        <v>18</v>
      </c>
      <c r="K292" s="8">
        <v>23</v>
      </c>
      <c r="L292" s="8">
        <v>27</v>
      </c>
      <c r="M292" s="8">
        <v>37</v>
      </c>
      <c r="N292" s="8">
        <v>39</v>
      </c>
      <c r="O292" s="8">
        <v>40</v>
      </c>
      <c r="P292" s="8">
        <v>10</v>
      </c>
      <c r="Q292" s="8">
        <v>10</v>
      </c>
      <c r="R292" s="8">
        <v>11</v>
      </c>
      <c r="S292" s="8">
        <v>12</v>
      </c>
      <c r="T292" s="8">
        <v>16</v>
      </c>
      <c r="U292" s="8">
        <v>14</v>
      </c>
      <c r="V292" s="8">
        <v>17</v>
      </c>
      <c r="W292" s="8">
        <v>17</v>
      </c>
      <c r="X292" s="8">
        <v>24</v>
      </c>
      <c r="Y292" s="8">
        <v>29</v>
      </c>
    </row>
    <row r="293" spans="1:25" ht="12.75" x14ac:dyDescent="0.2">
      <c r="A293" s="8">
        <v>6</v>
      </c>
      <c r="B293" s="8">
        <v>6</v>
      </c>
      <c r="C293" s="8">
        <v>7</v>
      </c>
      <c r="D293" s="8">
        <v>8</v>
      </c>
      <c r="E293" s="8">
        <v>9</v>
      </c>
      <c r="F293" s="8">
        <v>10</v>
      </c>
      <c r="G293" s="8">
        <v>10</v>
      </c>
      <c r="H293" s="8">
        <v>10</v>
      </c>
      <c r="I293" s="8">
        <v>13</v>
      </c>
      <c r="J293" s="8">
        <v>15</v>
      </c>
      <c r="K293" s="8">
        <v>21</v>
      </c>
      <c r="L293" s="8">
        <v>25</v>
      </c>
      <c r="M293" s="8">
        <v>32</v>
      </c>
      <c r="N293" s="8">
        <v>38</v>
      </c>
      <c r="O293" s="8">
        <v>39</v>
      </c>
      <c r="P293" s="8">
        <v>5</v>
      </c>
      <c r="Q293" s="8">
        <v>5</v>
      </c>
      <c r="R293" s="8">
        <v>9</v>
      </c>
      <c r="S293" s="8">
        <v>9</v>
      </c>
      <c r="T293" s="8">
        <v>10</v>
      </c>
      <c r="U293" s="8">
        <v>9</v>
      </c>
      <c r="V293" s="8">
        <v>12</v>
      </c>
      <c r="W293" s="8">
        <v>12</v>
      </c>
      <c r="X293" s="8">
        <v>22</v>
      </c>
      <c r="Y293" s="8">
        <v>34</v>
      </c>
    </row>
    <row r="294" spans="1:25" ht="12.75" x14ac:dyDescent="0.2">
      <c r="A294" s="8">
        <v>5</v>
      </c>
      <c r="B294" s="8">
        <v>5</v>
      </c>
      <c r="C294" s="8">
        <v>6</v>
      </c>
      <c r="D294" s="8">
        <v>6</v>
      </c>
      <c r="E294" s="8">
        <v>6</v>
      </c>
      <c r="F294" s="8">
        <v>7</v>
      </c>
      <c r="G294" s="8">
        <v>7</v>
      </c>
      <c r="H294" s="8">
        <v>8</v>
      </c>
      <c r="I294" s="8">
        <v>9</v>
      </c>
      <c r="J294" s="8">
        <v>14</v>
      </c>
      <c r="K294" s="8">
        <v>18</v>
      </c>
      <c r="L294" s="8">
        <v>23</v>
      </c>
      <c r="M294" s="8">
        <v>28</v>
      </c>
      <c r="N294" s="8">
        <v>35</v>
      </c>
      <c r="O294" s="8">
        <v>36</v>
      </c>
      <c r="P294" s="8">
        <v>4</v>
      </c>
      <c r="Q294" s="8">
        <v>4</v>
      </c>
      <c r="R294" s="8">
        <v>7</v>
      </c>
      <c r="S294" s="8">
        <v>7</v>
      </c>
      <c r="T294" s="8">
        <v>8</v>
      </c>
      <c r="U294" s="8">
        <v>10</v>
      </c>
      <c r="V294" s="8">
        <v>10</v>
      </c>
      <c r="W294" s="8">
        <v>13</v>
      </c>
      <c r="X294" s="8">
        <v>15</v>
      </c>
      <c r="Y294" s="8">
        <v>34</v>
      </c>
    </row>
    <row r="295" spans="1:25" ht="12.75" x14ac:dyDescent="0.2">
      <c r="A295" s="8">
        <v>5</v>
      </c>
      <c r="B295" s="8">
        <v>5</v>
      </c>
      <c r="C295" s="8">
        <v>6</v>
      </c>
      <c r="D295" s="8">
        <v>6</v>
      </c>
      <c r="E295" s="8">
        <v>6</v>
      </c>
      <c r="F295" s="8">
        <v>7</v>
      </c>
      <c r="G295" s="8">
        <v>7</v>
      </c>
      <c r="H295" s="8">
        <v>8</v>
      </c>
      <c r="I295" s="8">
        <v>8</v>
      </c>
      <c r="J295" s="8">
        <v>9</v>
      </c>
      <c r="K295" s="8">
        <v>18</v>
      </c>
      <c r="L295" s="8">
        <v>23</v>
      </c>
      <c r="M295" s="8">
        <v>28</v>
      </c>
      <c r="N295" s="8">
        <v>35</v>
      </c>
      <c r="O295" s="8">
        <v>37</v>
      </c>
      <c r="P295" s="8">
        <v>4</v>
      </c>
      <c r="Q295" s="8">
        <v>4</v>
      </c>
      <c r="R295" s="8">
        <v>4</v>
      </c>
      <c r="S295" s="8">
        <v>8</v>
      </c>
      <c r="T295" s="8">
        <v>8</v>
      </c>
      <c r="U295" s="8">
        <v>10</v>
      </c>
      <c r="V295" s="8">
        <v>10</v>
      </c>
      <c r="W295" s="8">
        <v>13</v>
      </c>
      <c r="X295" s="8">
        <v>15</v>
      </c>
      <c r="Y295" s="8">
        <v>37</v>
      </c>
    </row>
    <row r="296" spans="1:25" ht="12.75" x14ac:dyDescent="0.2">
      <c r="A296" s="8">
        <v>7</v>
      </c>
      <c r="B296" s="8">
        <v>7</v>
      </c>
      <c r="C296" s="8">
        <v>7</v>
      </c>
      <c r="D296" s="8">
        <v>8</v>
      </c>
      <c r="E296" s="8">
        <v>8</v>
      </c>
      <c r="F296" s="8">
        <v>8</v>
      </c>
      <c r="G296" s="8">
        <v>8</v>
      </c>
      <c r="H296" s="8">
        <v>10</v>
      </c>
      <c r="I296" s="8">
        <v>11</v>
      </c>
      <c r="J296" s="8">
        <v>11</v>
      </c>
      <c r="K296" s="8">
        <v>22</v>
      </c>
      <c r="L296" s="8">
        <v>23</v>
      </c>
      <c r="M296" s="8">
        <v>24</v>
      </c>
      <c r="N296" s="8">
        <v>31</v>
      </c>
      <c r="O296" s="8">
        <v>39</v>
      </c>
      <c r="P296" s="8">
        <v>1</v>
      </c>
      <c r="Q296" s="8">
        <v>4</v>
      </c>
      <c r="R296" s="8">
        <v>4</v>
      </c>
      <c r="S296" s="8">
        <v>8</v>
      </c>
      <c r="T296" s="8">
        <v>8</v>
      </c>
      <c r="U296" s="8">
        <v>6</v>
      </c>
      <c r="V296" s="8">
        <v>6</v>
      </c>
      <c r="W296" s="8">
        <v>12</v>
      </c>
      <c r="X296" s="8">
        <v>11</v>
      </c>
      <c r="Y296" s="8">
        <v>33</v>
      </c>
    </row>
    <row r="297" spans="1:25" ht="12.75" x14ac:dyDescent="0.2">
      <c r="A297" s="8">
        <v>7</v>
      </c>
      <c r="B297" s="8">
        <v>8</v>
      </c>
      <c r="C297" s="8">
        <v>9</v>
      </c>
      <c r="D297" s="8">
        <v>10</v>
      </c>
      <c r="E297" s="8">
        <v>12</v>
      </c>
      <c r="F297" s="8">
        <v>12</v>
      </c>
      <c r="G297" s="8">
        <v>12</v>
      </c>
      <c r="H297" s="8">
        <v>13</v>
      </c>
      <c r="I297" s="8">
        <v>15</v>
      </c>
      <c r="J297" s="8">
        <v>15</v>
      </c>
      <c r="K297" s="8">
        <v>22</v>
      </c>
      <c r="L297" s="8">
        <v>27</v>
      </c>
      <c r="M297" s="8">
        <v>29</v>
      </c>
      <c r="N297" s="8">
        <v>36</v>
      </c>
      <c r="O297" s="8">
        <v>39</v>
      </c>
      <c r="P297" s="8">
        <v>7</v>
      </c>
      <c r="Q297" s="8">
        <v>7</v>
      </c>
      <c r="R297" s="8">
        <v>10</v>
      </c>
      <c r="S297" s="8">
        <v>11</v>
      </c>
      <c r="T297" s="8">
        <v>12</v>
      </c>
      <c r="U297" s="8">
        <v>10</v>
      </c>
      <c r="V297" s="8">
        <v>10</v>
      </c>
      <c r="W297" s="8">
        <v>12</v>
      </c>
      <c r="X297" s="8">
        <v>16</v>
      </c>
      <c r="Y297" s="8">
        <v>37</v>
      </c>
    </row>
    <row r="298" spans="1:25" ht="12.75" x14ac:dyDescent="0.2">
      <c r="A298" s="8">
        <v>7</v>
      </c>
      <c r="B298" s="8">
        <v>8</v>
      </c>
      <c r="C298" s="8">
        <v>10</v>
      </c>
      <c r="D298" s="8">
        <v>12</v>
      </c>
      <c r="E298" s="8">
        <v>12</v>
      </c>
      <c r="F298" s="8">
        <v>12</v>
      </c>
      <c r="G298" s="8">
        <v>13</v>
      </c>
      <c r="H298" s="8">
        <v>15</v>
      </c>
      <c r="I298" s="8">
        <v>15</v>
      </c>
      <c r="J298" s="8">
        <v>15</v>
      </c>
      <c r="K298" s="8">
        <v>22</v>
      </c>
      <c r="L298" s="8">
        <v>27</v>
      </c>
      <c r="M298" s="8">
        <v>29</v>
      </c>
      <c r="N298" s="8">
        <v>36</v>
      </c>
      <c r="O298" s="8">
        <v>39</v>
      </c>
      <c r="P298" s="8">
        <v>6</v>
      </c>
      <c r="Q298" s="8">
        <v>7</v>
      </c>
      <c r="R298" s="8">
        <v>7</v>
      </c>
      <c r="S298" s="8">
        <v>10</v>
      </c>
      <c r="T298" s="8">
        <v>12</v>
      </c>
      <c r="U298" s="8">
        <v>10</v>
      </c>
      <c r="V298" s="8">
        <v>10</v>
      </c>
      <c r="W298" s="8">
        <v>12</v>
      </c>
      <c r="X298" s="8">
        <v>16</v>
      </c>
      <c r="Y298" s="8">
        <v>37</v>
      </c>
    </row>
    <row r="299" spans="1:25" ht="12.75" x14ac:dyDescent="0.2">
      <c r="A299" s="8">
        <v>6</v>
      </c>
      <c r="B299" s="8">
        <v>6</v>
      </c>
      <c r="C299" s="8">
        <v>7</v>
      </c>
      <c r="D299" s="8">
        <v>8</v>
      </c>
      <c r="E299" s="8">
        <v>8</v>
      </c>
      <c r="F299" s="8">
        <v>8</v>
      </c>
      <c r="G299" s="8">
        <v>8</v>
      </c>
      <c r="H299" s="8">
        <v>8</v>
      </c>
      <c r="I299" s="8">
        <v>10</v>
      </c>
      <c r="J299" s="8">
        <v>11</v>
      </c>
      <c r="K299" s="8">
        <v>19</v>
      </c>
      <c r="L299" s="8">
        <v>23</v>
      </c>
      <c r="M299" s="8">
        <v>31</v>
      </c>
      <c r="N299" s="8">
        <v>37</v>
      </c>
      <c r="O299" s="8">
        <v>38</v>
      </c>
      <c r="P299" s="8">
        <v>6</v>
      </c>
      <c r="Q299" s="8">
        <v>6</v>
      </c>
      <c r="R299" s="8">
        <v>7</v>
      </c>
      <c r="S299" s="8">
        <v>8</v>
      </c>
      <c r="T299" s="8">
        <v>14</v>
      </c>
      <c r="U299" s="8">
        <v>10</v>
      </c>
      <c r="V299" s="8">
        <v>13</v>
      </c>
      <c r="W299" s="8">
        <v>13</v>
      </c>
      <c r="X299" s="8">
        <v>21</v>
      </c>
      <c r="Y299" s="8">
        <v>35</v>
      </c>
    </row>
    <row r="300" spans="1:25" ht="12.75" x14ac:dyDescent="0.2">
      <c r="A300" s="8">
        <v>5</v>
      </c>
      <c r="B300" s="8">
        <v>6</v>
      </c>
      <c r="C300" s="8">
        <v>8</v>
      </c>
      <c r="D300" s="8">
        <v>9</v>
      </c>
      <c r="E300" s="8">
        <v>9</v>
      </c>
      <c r="F300" s="8">
        <v>9</v>
      </c>
      <c r="G300" s="8">
        <v>10</v>
      </c>
      <c r="H300" s="8">
        <v>10</v>
      </c>
      <c r="I300" s="8">
        <v>10</v>
      </c>
      <c r="J300" s="8">
        <v>10</v>
      </c>
      <c r="K300" s="8">
        <v>23</v>
      </c>
      <c r="L300" s="8">
        <v>24</v>
      </c>
      <c r="M300" s="8">
        <v>25</v>
      </c>
      <c r="N300" s="8">
        <v>32</v>
      </c>
      <c r="O300" s="8">
        <v>41</v>
      </c>
      <c r="P300" s="8">
        <v>4</v>
      </c>
      <c r="Q300" s="8">
        <v>5</v>
      </c>
      <c r="R300" s="8">
        <v>9</v>
      </c>
      <c r="S300" s="8">
        <v>9</v>
      </c>
      <c r="T300" s="8">
        <v>10</v>
      </c>
      <c r="U300" s="8">
        <v>7</v>
      </c>
      <c r="V300" s="8">
        <v>7</v>
      </c>
      <c r="W300" s="8">
        <v>11</v>
      </c>
      <c r="X300" s="8">
        <v>12</v>
      </c>
      <c r="Y300" s="8">
        <v>34</v>
      </c>
    </row>
    <row r="301" spans="1:25" ht="12.75" x14ac:dyDescent="0.2">
      <c r="A301" s="8">
        <v>9</v>
      </c>
      <c r="B301" s="8">
        <v>9</v>
      </c>
      <c r="C301" s="8">
        <v>9</v>
      </c>
      <c r="D301" s="8">
        <v>10</v>
      </c>
      <c r="E301" s="8">
        <v>11</v>
      </c>
      <c r="F301" s="8">
        <v>12</v>
      </c>
      <c r="G301" s="8">
        <v>14</v>
      </c>
      <c r="H301" s="8">
        <v>14</v>
      </c>
      <c r="I301" s="8">
        <v>16</v>
      </c>
      <c r="J301" s="8">
        <v>17</v>
      </c>
      <c r="K301" s="8">
        <v>21</v>
      </c>
      <c r="L301" s="8">
        <v>26</v>
      </c>
      <c r="M301" s="8">
        <v>34</v>
      </c>
      <c r="N301" s="8">
        <v>38</v>
      </c>
      <c r="O301" s="8">
        <v>41</v>
      </c>
      <c r="P301" s="8">
        <v>8</v>
      </c>
      <c r="Q301" s="8">
        <v>9</v>
      </c>
      <c r="R301" s="8">
        <v>10</v>
      </c>
      <c r="S301" s="8">
        <v>10</v>
      </c>
      <c r="T301" s="8">
        <v>10</v>
      </c>
      <c r="U301" s="8">
        <v>13</v>
      </c>
      <c r="V301" s="8">
        <v>14</v>
      </c>
      <c r="W301" s="8">
        <v>14</v>
      </c>
      <c r="X301" s="8">
        <v>24</v>
      </c>
      <c r="Y301" s="8">
        <v>32</v>
      </c>
    </row>
    <row r="302" spans="1:25" ht="12.75" x14ac:dyDescent="0.2">
      <c r="A302" s="8">
        <v>6</v>
      </c>
      <c r="B302" s="8">
        <v>6</v>
      </c>
      <c r="C302" s="8">
        <v>8</v>
      </c>
      <c r="D302" s="8">
        <v>9</v>
      </c>
      <c r="E302" s="8">
        <v>9</v>
      </c>
      <c r="F302" s="8">
        <v>11</v>
      </c>
      <c r="G302" s="8">
        <v>11</v>
      </c>
      <c r="H302" s="8">
        <v>11</v>
      </c>
      <c r="I302" s="8">
        <v>11</v>
      </c>
      <c r="J302" s="8">
        <v>11</v>
      </c>
      <c r="K302" s="8">
        <v>24</v>
      </c>
      <c r="L302" s="8">
        <v>24</v>
      </c>
      <c r="M302" s="8">
        <v>26</v>
      </c>
      <c r="N302" s="8">
        <v>33</v>
      </c>
      <c r="O302" s="8">
        <v>41</v>
      </c>
      <c r="P302" s="8">
        <v>3</v>
      </c>
      <c r="Q302" s="8">
        <v>5</v>
      </c>
      <c r="R302" s="8">
        <v>6</v>
      </c>
      <c r="S302" s="8">
        <v>6</v>
      </c>
      <c r="T302" s="8">
        <v>9</v>
      </c>
      <c r="U302" s="8">
        <v>7</v>
      </c>
      <c r="V302" s="8">
        <v>7</v>
      </c>
      <c r="W302" s="8">
        <v>10</v>
      </c>
      <c r="X302" s="8">
        <v>12</v>
      </c>
      <c r="Y302" s="8">
        <v>34</v>
      </c>
    </row>
    <row r="303" spans="1:25" ht="12.75" x14ac:dyDescent="0.2">
      <c r="A303" s="8">
        <v>9</v>
      </c>
      <c r="B303" s="8">
        <v>9</v>
      </c>
      <c r="C303" s="8">
        <v>9</v>
      </c>
      <c r="D303" s="8">
        <v>10</v>
      </c>
      <c r="E303" s="8">
        <v>10</v>
      </c>
      <c r="F303" s="8">
        <v>11</v>
      </c>
      <c r="G303" s="8">
        <v>12</v>
      </c>
      <c r="H303" s="8">
        <v>14</v>
      </c>
      <c r="I303" s="8">
        <v>14</v>
      </c>
      <c r="J303" s="8">
        <v>17</v>
      </c>
      <c r="K303" s="8">
        <v>21</v>
      </c>
      <c r="L303" s="8">
        <v>26</v>
      </c>
      <c r="M303" s="8">
        <v>34</v>
      </c>
      <c r="N303" s="8">
        <v>38</v>
      </c>
      <c r="O303" s="8">
        <v>41</v>
      </c>
      <c r="P303" s="8">
        <v>8</v>
      </c>
      <c r="Q303" s="8">
        <v>10</v>
      </c>
      <c r="R303" s="8">
        <v>10</v>
      </c>
      <c r="S303" s="8">
        <v>11</v>
      </c>
      <c r="T303" s="8">
        <v>13</v>
      </c>
      <c r="U303" s="8">
        <v>13</v>
      </c>
      <c r="V303" s="8">
        <v>14</v>
      </c>
      <c r="W303" s="8">
        <v>14</v>
      </c>
      <c r="X303" s="8">
        <v>24</v>
      </c>
      <c r="Y303" s="8">
        <v>32</v>
      </c>
    </row>
    <row r="304" spans="1:25" ht="12.75" x14ac:dyDescent="0.2">
      <c r="A304" s="8">
        <v>7</v>
      </c>
      <c r="B304" s="8">
        <v>8</v>
      </c>
      <c r="C304" s="8">
        <v>8</v>
      </c>
      <c r="D304" s="8">
        <v>9</v>
      </c>
      <c r="E304" s="8">
        <v>11</v>
      </c>
      <c r="F304" s="8">
        <v>14</v>
      </c>
      <c r="G304" s="8">
        <v>14</v>
      </c>
      <c r="H304" s="8">
        <v>15</v>
      </c>
      <c r="I304" s="8">
        <v>16</v>
      </c>
      <c r="J304" s="8">
        <v>16</v>
      </c>
      <c r="K304" s="8">
        <v>22</v>
      </c>
      <c r="L304" s="8">
        <v>26</v>
      </c>
      <c r="M304" s="8">
        <v>39</v>
      </c>
      <c r="N304" s="8">
        <v>43</v>
      </c>
      <c r="O304" s="8">
        <v>50</v>
      </c>
      <c r="P304" s="8">
        <v>6</v>
      </c>
      <c r="Q304" s="8">
        <v>6</v>
      </c>
      <c r="R304" s="8">
        <v>9</v>
      </c>
      <c r="S304" s="8">
        <v>11</v>
      </c>
      <c r="T304" s="8">
        <v>11</v>
      </c>
      <c r="U304" s="8">
        <v>10</v>
      </c>
      <c r="V304" s="8">
        <v>13</v>
      </c>
      <c r="W304" s="8">
        <v>13</v>
      </c>
      <c r="X304" s="8">
        <v>22</v>
      </c>
      <c r="Y304" s="8">
        <v>36</v>
      </c>
    </row>
    <row r="305" spans="1:25" ht="12.75" x14ac:dyDescent="0.2">
      <c r="A305" s="8">
        <v>6</v>
      </c>
      <c r="B305" s="8">
        <v>8</v>
      </c>
      <c r="C305" s="8">
        <v>8</v>
      </c>
      <c r="D305" s="8">
        <v>9</v>
      </c>
      <c r="E305" s="8">
        <v>11</v>
      </c>
      <c r="F305" s="8">
        <v>11</v>
      </c>
      <c r="G305" s="8">
        <v>13</v>
      </c>
      <c r="H305" s="8">
        <v>14</v>
      </c>
      <c r="I305" s="8">
        <v>14</v>
      </c>
      <c r="J305" s="8">
        <v>15</v>
      </c>
      <c r="K305" s="8">
        <v>21</v>
      </c>
      <c r="L305" s="8">
        <v>26</v>
      </c>
      <c r="M305" s="8">
        <v>33</v>
      </c>
      <c r="N305" s="8">
        <v>38</v>
      </c>
      <c r="O305" s="8">
        <v>40</v>
      </c>
      <c r="P305" s="8">
        <v>5</v>
      </c>
      <c r="Q305" s="8">
        <v>6</v>
      </c>
      <c r="R305" s="8">
        <v>10</v>
      </c>
      <c r="S305" s="8">
        <v>10</v>
      </c>
      <c r="T305" s="8">
        <v>11</v>
      </c>
      <c r="U305" s="8">
        <v>10</v>
      </c>
      <c r="V305" s="8">
        <v>13</v>
      </c>
      <c r="W305" s="8">
        <v>13</v>
      </c>
      <c r="X305" s="8">
        <v>22</v>
      </c>
      <c r="Y305" s="8">
        <v>35</v>
      </c>
    </row>
    <row r="306" spans="1:25" ht="12.75" x14ac:dyDescent="0.2">
      <c r="A306" s="8">
        <v>8</v>
      </c>
      <c r="B306" s="8">
        <v>9</v>
      </c>
      <c r="C306" s="8">
        <v>9</v>
      </c>
      <c r="D306" s="8">
        <v>10</v>
      </c>
      <c r="E306" s="8">
        <v>11</v>
      </c>
      <c r="F306" s="8">
        <v>11</v>
      </c>
      <c r="G306" s="8">
        <v>13</v>
      </c>
      <c r="H306" s="8">
        <v>14</v>
      </c>
      <c r="I306" s="8">
        <v>14</v>
      </c>
      <c r="J306" s="8">
        <v>15</v>
      </c>
      <c r="K306" s="8">
        <v>21</v>
      </c>
      <c r="L306" s="8">
        <v>26</v>
      </c>
      <c r="M306" s="8">
        <v>33</v>
      </c>
      <c r="N306" s="8">
        <v>38</v>
      </c>
      <c r="O306" s="8">
        <v>40</v>
      </c>
      <c r="P306" s="8">
        <v>5</v>
      </c>
      <c r="Q306" s="8">
        <v>6</v>
      </c>
      <c r="R306" s="8">
        <v>10</v>
      </c>
      <c r="S306" s="8">
        <v>10</v>
      </c>
      <c r="T306" s="8">
        <v>11</v>
      </c>
      <c r="U306" s="8">
        <v>10</v>
      </c>
      <c r="V306" s="8">
        <v>13</v>
      </c>
      <c r="W306" s="8">
        <v>13</v>
      </c>
      <c r="X306" s="8">
        <v>22</v>
      </c>
      <c r="Y306" s="8">
        <v>35</v>
      </c>
    </row>
    <row r="307" spans="1:25" ht="12.75" x14ac:dyDescent="0.2">
      <c r="A307" s="8">
        <v>8</v>
      </c>
      <c r="B307" s="8">
        <v>8</v>
      </c>
      <c r="C307" s="8">
        <v>8</v>
      </c>
      <c r="D307" s="8">
        <v>9</v>
      </c>
      <c r="E307" s="8">
        <v>9</v>
      </c>
      <c r="F307" s="8">
        <v>10</v>
      </c>
      <c r="G307" s="8">
        <v>10</v>
      </c>
      <c r="H307" s="8">
        <v>12</v>
      </c>
      <c r="I307" s="8">
        <v>13</v>
      </c>
      <c r="J307" s="8">
        <v>14</v>
      </c>
      <c r="K307" s="8">
        <v>21</v>
      </c>
      <c r="L307" s="8">
        <v>25</v>
      </c>
      <c r="M307" s="8">
        <v>32</v>
      </c>
      <c r="N307" s="8">
        <v>38</v>
      </c>
      <c r="O307" s="8">
        <v>39</v>
      </c>
      <c r="P307" s="8">
        <v>5</v>
      </c>
      <c r="Q307" s="8">
        <v>5</v>
      </c>
      <c r="R307" s="8">
        <v>9</v>
      </c>
      <c r="S307" s="8">
        <v>10</v>
      </c>
      <c r="T307" s="8">
        <v>15</v>
      </c>
      <c r="U307" s="8">
        <v>9</v>
      </c>
      <c r="V307" s="8">
        <v>12</v>
      </c>
      <c r="W307" s="8">
        <v>12</v>
      </c>
      <c r="X307" s="8">
        <v>22</v>
      </c>
      <c r="Y307" s="8">
        <v>34</v>
      </c>
    </row>
    <row r="308" spans="1:25" ht="12.75" x14ac:dyDescent="0.2">
      <c r="A308" s="8">
        <v>6</v>
      </c>
      <c r="B308" s="8">
        <v>7</v>
      </c>
      <c r="C308" s="8">
        <v>8</v>
      </c>
      <c r="D308" s="8">
        <v>8</v>
      </c>
      <c r="E308" s="8">
        <v>9</v>
      </c>
      <c r="F308" s="8">
        <v>10</v>
      </c>
      <c r="G308" s="8">
        <v>10</v>
      </c>
      <c r="H308" s="8">
        <v>10</v>
      </c>
      <c r="I308" s="8">
        <v>13</v>
      </c>
      <c r="J308" s="8">
        <v>14</v>
      </c>
      <c r="K308" s="8">
        <v>21</v>
      </c>
      <c r="L308" s="8">
        <v>25</v>
      </c>
      <c r="M308" s="8">
        <v>32</v>
      </c>
      <c r="N308" s="8">
        <v>38</v>
      </c>
      <c r="O308" s="8">
        <v>39</v>
      </c>
      <c r="P308" s="8">
        <v>5</v>
      </c>
      <c r="Q308" s="8">
        <v>5</v>
      </c>
      <c r="R308" s="8">
        <v>9</v>
      </c>
      <c r="S308" s="8">
        <v>9</v>
      </c>
      <c r="T308" s="8">
        <v>10</v>
      </c>
      <c r="U308" s="8">
        <v>9</v>
      </c>
      <c r="V308" s="8">
        <v>12</v>
      </c>
      <c r="W308" s="8">
        <v>12</v>
      </c>
      <c r="X308" s="8">
        <v>22</v>
      </c>
      <c r="Y308" s="8">
        <v>34</v>
      </c>
    </row>
    <row r="309" spans="1:25" ht="12.75" x14ac:dyDescent="0.2">
      <c r="A309" s="8">
        <v>4</v>
      </c>
      <c r="B309" s="8">
        <v>6</v>
      </c>
      <c r="C309" s="8">
        <v>6</v>
      </c>
      <c r="D309" s="8">
        <v>7</v>
      </c>
      <c r="E309" s="8">
        <v>7</v>
      </c>
      <c r="F309" s="8">
        <v>8</v>
      </c>
      <c r="G309" s="8">
        <v>8</v>
      </c>
      <c r="H309" s="8">
        <v>9</v>
      </c>
      <c r="I309" s="8">
        <v>9</v>
      </c>
      <c r="J309" s="8">
        <v>13</v>
      </c>
      <c r="K309" s="8">
        <v>20</v>
      </c>
      <c r="L309" s="8">
        <v>24</v>
      </c>
      <c r="M309" s="8">
        <v>31</v>
      </c>
      <c r="N309" s="8">
        <v>37</v>
      </c>
      <c r="O309" s="8">
        <v>38</v>
      </c>
      <c r="P309" s="8">
        <v>4</v>
      </c>
      <c r="Q309" s="8">
        <v>4</v>
      </c>
      <c r="R309" s="8">
        <v>8</v>
      </c>
      <c r="S309" s="8">
        <v>9</v>
      </c>
      <c r="T309" s="8">
        <v>14</v>
      </c>
      <c r="U309" s="8">
        <v>8</v>
      </c>
      <c r="V309" s="8">
        <v>11</v>
      </c>
      <c r="W309" s="8">
        <v>11</v>
      </c>
      <c r="X309" s="8">
        <v>21</v>
      </c>
      <c r="Y309" s="8">
        <v>33</v>
      </c>
    </row>
    <row r="310" spans="1:25" ht="12.75" x14ac:dyDescent="0.2">
      <c r="A310" s="8">
        <v>6</v>
      </c>
      <c r="B310" s="8">
        <v>6</v>
      </c>
      <c r="C310" s="8">
        <v>6</v>
      </c>
      <c r="D310" s="8">
        <v>6</v>
      </c>
      <c r="E310" s="8">
        <v>8</v>
      </c>
      <c r="F310" s="8">
        <v>8</v>
      </c>
      <c r="G310" s="8">
        <v>8</v>
      </c>
      <c r="H310" s="8">
        <v>8</v>
      </c>
      <c r="I310" s="8">
        <v>8</v>
      </c>
      <c r="J310" s="8">
        <v>13</v>
      </c>
      <c r="K310" s="8">
        <v>19</v>
      </c>
      <c r="L310" s="8">
        <v>23</v>
      </c>
      <c r="M310" s="8">
        <v>28</v>
      </c>
      <c r="N310" s="8">
        <v>35</v>
      </c>
      <c r="O310" s="8">
        <v>37</v>
      </c>
      <c r="P310" s="8">
        <v>4</v>
      </c>
      <c r="Q310" s="8">
        <v>5</v>
      </c>
      <c r="R310" s="8">
        <v>7</v>
      </c>
      <c r="S310" s="8">
        <v>10</v>
      </c>
      <c r="T310" s="8">
        <v>11</v>
      </c>
      <c r="U310" s="8">
        <v>10</v>
      </c>
      <c r="V310" s="8">
        <v>10</v>
      </c>
      <c r="W310" s="8">
        <v>13</v>
      </c>
      <c r="X310" s="8">
        <v>15</v>
      </c>
      <c r="Y310" s="8">
        <v>37</v>
      </c>
    </row>
    <row r="311" spans="1:25" ht="12.75" x14ac:dyDescent="0.2">
      <c r="A311" s="8">
        <v>6</v>
      </c>
      <c r="B311" s="8">
        <v>6</v>
      </c>
      <c r="C311" s="8">
        <v>7</v>
      </c>
      <c r="D311" s="8">
        <v>7</v>
      </c>
      <c r="E311" s="8">
        <v>8</v>
      </c>
      <c r="F311" s="8">
        <v>8</v>
      </c>
      <c r="G311" s="8">
        <v>8</v>
      </c>
      <c r="H311" s="8">
        <v>8</v>
      </c>
      <c r="I311" s="8">
        <v>9</v>
      </c>
      <c r="J311" s="8">
        <v>13</v>
      </c>
      <c r="K311" s="8">
        <v>19</v>
      </c>
      <c r="L311" s="8">
        <v>24</v>
      </c>
      <c r="M311" s="8">
        <v>28</v>
      </c>
      <c r="N311" s="8">
        <v>34</v>
      </c>
      <c r="O311" s="8">
        <v>37</v>
      </c>
      <c r="P311" s="8">
        <v>4</v>
      </c>
      <c r="Q311" s="8">
        <v>7</v>
      </c>
      <c r="R311" s="8">
        <v>7</v>
      </c>
      <c r="S311" s="8">
        <v>9</v>
      </c>
      <c r="T311" s="8">
        <v>11</v>
      </c>
      <c r="U311" s="8">
        <v>9</v>
      </c>
      <c r="V311" s="8">
        <v>9</v>
      </c>
      <c r="W311" s="8">
        <v>14</v>
      </c>
      <c r="X311" s="8">
        <v>14</v>
      </c>
      <c r="Y311" s="8">
        <v>37</v>
      </c>
    </row>
    <row r="312" spans="1:25" ht="12.75" x14ac:dyDescent="0.2">
      <c r="A312" s="8">
        <v>4</v>
      </c>
      <c r="B312" s="8">
        <v>4</v>
      </c>
      <c r="C312" s="8">
        <v>5</v>
      </c>
      <c r="D312" s="8">
        <v>5</v>
      </c>
      <c r="E312" s="8">
        <v>5</v>
      </c>
      <c r="F312" s="8">
        <v>7</v>
      </c>
      <c r="G312" s="8">
        <v>7</v>
      </c>
      <c r="H312" s="8">
        <v>8</v>
      </c>
      <c r="I312" s="8">
        <v>11</v>
      </c>
      <c r="J312" s="8">
        <v>15</v>
      </c>
      <c r="K312" s="8">
        <v>18</v>
      </c>
      <c r="L312" s="8">
        <v>23</v>
      </c>
      <c r="M312" s="8">
        <v>31</v>
      </c>
      <c r="N312" s="8">
        <v>36</v>
      </c>
      <c r="O312" s="8">
        <v>38</v>
      </c>
      <c r="P312" s="8">
        <v>3</v>
      </c>
      <c r="Q312" s="8">
        <v>6</v>
      </c>
      <c r="R312" s="8">
        <v>7</v>
      </c>
      <c r="S312" s="8">
        <v>7</v>
      </c>
      <c r="T312" s="8">
        <v>7</v>
      </c>
      <c r="U312" s="8">
        <v>11</v>
      </c>
      <c r="V312" s="8">
        <v>12</v>
      </c>
      <c r="W312" s="8">
        <v>12</v>
      </c>
      <c r="X312" s="8">
        <v>21</v>
      </c>
      <c r="Y312" s="8">
        <v>34</v>
      </c>
    </row>
    <row r="313" spans="1:25" ht="12.75" x14ac:dyDescent="0.2">
      <c r="A313" s="8">
        <v>6</v>
      </c>
      <c r="B313" s="8">
        <v>6</v>
      </c>
      <c r="C313" s="8">
        <v>7</v>
      </c>
      <c r="D313" s="8">
        <v>7</v>
      </c>
      <c r="E313" s="8">
        <v>8</v>
      </c>
      <c r="F313" s="8">
        <v>9</v>
      </c>
      <c r="G313" s="8">
        <v>9</v>
      </c>
      <c r="H313" s="8">
        <v>9</v>
      </c>
      <c r="I313" s="8">
        <v>10</v>
      </c>
      <c r="J313" s="8">
        <v>12</v>
      </c>
      <c r="K313" s="8">
        <v>19</v>
      </c>
      <c r="L313" s="8">
        <v>24</v>
      </c>
      <c r="M313" s="8">
        <v>31</v>
      </c>
      <c r="N313" s="8">
        <v>37</v>
      </c>
      <c r="O313" s="8">
        <v>38</v>
      </c>
      <c r="P313" s="8">
        <v>5</v>
      </c>
      <c r="Q313" s="8">
        <v>5</v>
      </c>
      <c r="R313" s="8">
        <v>5</v>
      </c>
      <c r="S313" s="8">
        <v>8</v>
      </c>
      <c r="T313" s="8">
        <v>9</v>
      </c>
      <c r="U313" s="8">
        <v>9</v>
      </c>
      <c r="V313" s="8">
        <v>11</v>
      </c>
      <c r="W313" s="8">
        <v>12</v>
      </c>
      <c r="X313" s="8">
        <v>21</v>
      </c>
      <c r="Y313" s="8">
        <v>35</v>
      </c>
    </row>
    <row r="314" spans="1:25" ht="12.75" x14ac:dyDescent="0.2">
      <c r="A314" s="8">
        <v>5</v>
      </c>
      <c r="B314" s="8">
        <v>7</v>
      </c>
      <c r="C314" s="8">
        <v>7</v>
      </c>
      <c r="D314" s="8">
        <v>8</v>
      </c>
      <c r="E314" s="8">
        <v>8</v>
      </c>
      <c r="F314" s="8">
        <v>9</v>
      </c>
      <c r="G314" s="8">
        <v>9</v>
      </c>
      <c r="H314" s="8">
        <v>10</v>
      </c>
      <c r="I314" s="8">
        <v>10</v>
      </c>
      <c r="J314" s="8">
        <v>14</v>
      </c>
      <c r="K314" s="8">
        <v>20</v>
      </c>
      <c r="L314" s="8">
        <v>25</v>
      </c>
      <c r="M314" s="8">
        <v>32</v>
      </c>
      <c r="N314" s="8">
        <v>37</v>
      </c>
      <c r="O314" s="8">
        <v>39</v>
      </c>
      <c r="P314" s="8">
        <v>4</v>
      </c>
      <c r="Q314" s="8">
        <v>5</v>
      </c>
      <c r="R314" s="8">
        <v>9</v>
      </c>
      <c r="S314" s="8">
        <v>10</v>
      </c>
      <c r="T314" s="8">
        <v>14</v>
      </c>
      <c r="U314" s="8">
        <v>9</v>
      </c>
      <c r="V314" s="8">
        <v>12</v>
      </c>
      <c r="W314" s="8">
        <v>12</v>
      </c>
      <c r="X314" s="8">
        <v>21</v>
      </c>
      <c r="Y314" s="8">
        <v>34</v>
      </c>
    </row>
    <row r="315" spans="1:25" ht="12.75" x14ac:dyDescent="0.2">
      <c r="A315" s="8">
        <v>7</v>
      </c>
      <c r="B315" s="8">
        <v>8</v>
      </c>
      <c r="C315" s="8">
        <v>9</v>
      </c>
      <c r="D315" s="8">
        <v>9</v>
      </c>
      <c r="E315" s="8">
        <v>11</v>
      </c>
      <c r="F315" s="8">
        <v>11</v>
      </c>
      <c r="G315" s="8">
        <v>14</v>
      </c>
      <c r="H315" s="8">
        <v>14</v>
      </c>
      <c r="I315" s="8">
        <v>15</v>
      </c>
      <c r="J315" s="8">
        <v>16</v>
      </c>
      <c r="K315" s="8">
        <v>22</v>
      </c>
      <c r="L315" s="8">
        <v>26</v>
      </c>
      <c r="M315" s="8">
        <v>33</v>
      </c>
      <c r="N315" s="8">
        <v>39</v>
      </c>
      <c r="O315" s="8">
        <v>40</v>
      </c>
      <c r="P315" s="8">
        <v>6</v>
      </c>
      <c r="Q315" s="8">
        <v>6</v>
      </c>
      <c r="R315" s="8">
        <v>10</v>
      </c>
      <c r="S315" s="8">
        <v>11</v>
      </c>
      <c r="T315" s="8">
        <v>11</v>
      </c>
      <c r="U315" s="8">
        <v>10</v>
      </c>
      <c r="V315" s="8">
        <v>13</v>
      </c>
      <c r="W315" s="8">
        <v>13</v>
      </c>
      <c r="X315" s="8">
        <v>22</v>
      </c>
      <c r="Y315" s="8">
        <v>36</v>
      </c>
    </row>
    <row r="316" spans="1:25" ht="12.75" x14ac:dyDescent="0.2">
      <c r="A316" s="8">
        <v>6</v>
      </c>
      <c r="B316" s="8">
        <v>8</v>
      </c>
      <c r="C316" s="8">
        <v>8</v>
      </c>
      <c r="D316" s="8">
        <v>9</v>
      </c>
      <c r="E316" s="8">
        <v>10</v>
      </c>
      <c r="F316" s="8">
        <v>10</v>
      </c>
      <c r="G316" s="8">
        <v>11</v>
      </c>
      <c r="H316" s="8">
        <v>11</v>
      </c>
      <c r="I316" s="8">
        <v>14</v>
      </c>
      <c r="J316" s="8">
        <v>15</v>
      </c>
      <c r="K316" s="8">
        <v>21</v>
      </c>
      <c r="L316" s="8">
        <v>26</v>
      </c>
      <c r="M316" s="8">
        <v>33</v>
      </c>
      <c r="N316" s="8">
        <v>39</v>
      </c>
      <c r="O316" s="8">
        <v>40</v>
      </c>
      <c r="P316" s="8">
        <v>6</v>
      </c>
      <c r="Q316" s="8">
        <v>6</v>
      </c>
      <c r="R316" s="8">
        <v>10</v>
      </c>
      <c r="S316" s="8">
        <v>10</v>
      </c>
      <c r="T316" s="8">
        <v>11</v>
      </c>
      <c r="U316" s="8">
        <v>10</v>
      </c>
      <c r="V316" s="8">
        <v>13</v>
      </c>
      <c r="W316" s="8">
        <v>13</v>
      </c>
      <c r="X316" s="8">
        <v>22</v>
      </c>
      <c r="Y316" s="8">
        <v>35</v>
      </c>
    </row>
    <row r="317" spans="1:25" ht="12.75" x14ac:dyDescent="0.2">
      <c r="A317" s="8">
        <v>10</v>
      </c>
      <c r="B317" s="8">
        <v>11</v>
      </c>
      <c r="C317" s="8">
        <v>11</v>
      </c>
      <c r="D317" s="8">
        <v>11</v>
      </c>
      <c r="E317" s="8">
        <v>11</v>
      </c>
      <c r="F317" s="8">
        <v>12</v>
      </c>
      <c r="G317" s="8">
        <v>12</v>
      </c>
      <c r="H317" s="8">
        <v>13</v>
      </c>
      <c r="I317" s="8">
        <v>14</v>
      </c>
      <c r="J317" s="8">
        <v>15</v>
      </c>
      <c r="K317" s="8">
        <v>22</v>
      </c>
      <c r="L317" s="8">
        <v>27</v>
      </c>
      <c r="M317" s="8">
        <v>35</v>
      </c>
      <c r="N317" s="8">
        <v>39</v>
      </c>
      <c r="O317" s="8">
        <v>42</v>
      </c>
      <c r="P317" s="8">
        <v>8</v>
      </c>
      <c r="Q317" s="8">
        <v>10</v>
      </c>
      <c r="R317" s="8">
        <v>10</v>
      </c>
      <c r="S317" s="8">
        <v>11</v>
      </c>
      <c r="T317" s="8">
        <v>12</v>
      </c>
      <c r="U317" s="8">
        <v>14</v>
      </c>
      <c r="V317" s="8">
        <v>15</v>
      </c>
      <c r="W317" s="8">
        <v>15</v>
      </c>
      <c r="X317" s="8">
        <v>25</v>
      </c>
      <c r="Y317" s="8">
        <v>33</v>
      </c>
    </row>
    <row r="318" spans="1:25" ht="12.75" x14ac:dyDescent="0.2">
      <c r="A318" s="8">
        <v>10</v>
      </c>
      <c r="B318" s="8">
        <v>11</v>
      </c>
      <c r="C318" s="8">
        <v>11</v>
      </c>
      <c r="D318" s="8">
        <v>12</v>
      </c>
      <c r="E318" s="8">
        <v>12</v>
      </c>
      <c r="F318" s="8">
        <v>13</v>
      </c>
      <c r="G318" s="8">
        <v>13</v>
      </c>
      <c r="H318" s="8">
        <v>14</v>
      </c>
      <c r="I318" s="8">
        <v>15</v>
      </c>
      <c r="J318" s="8">
        <v>18</v>
      </c>
      <c r="K318" s="8">
        <v>22</v>
      </c>
      <c r="L318" s="8">
        <v>27</v>
      </c>
      <c r="M318" s="8">
        <v>35</v>
      </c>
      <c r="N318" s="8">
        <v>40</v>
      </c>
      <c r="O318" s="8">
        <v>42</v>
      </c>
      <c r="P318" s="8">
        <v>10</v>
      </c>
      <c r="Q318" s="8">
        <v>10</v>
      </c>
      <c r="R318" s="8">
        <v>11</v>
      </c>
      <c r="S318" s="8">
        <v>12</v>
      </c>
      <c r="T318" s="8">
        <v>16</v>
      </c>
      <c r="U318" s="8">
        <v>14</v>
      </c>
      <c r="V318" s="8">
        <v>15</v>
      </c>
      <c r="W318" s="8">
        <v>15</v>
      </c>
      <c r="X318" s="8">
        <v>25</v>
      </c>
      <c r="Y318" s="8">
        <v>33</v>
      </c>
    </row>
    <row r="319" spans="1:25" ht="12.75" x14ac:dyDescent="0.2">
      <c r="A319" s="8">
        <v>10</v>
      </c>
      <c r="B319" s="8">
        <v>10</v>
      </c>
      <c r="C319" s="8">
        <v>11</v>
      </c>
      <c r="D319" s="8">
        <v>11</v>
      </c>
      <c r="E319" s="8">
        <v>12</v>
      </c>
      <c r="F319" s="8">
        <v>12</v>
      </c>
      <c r="G319" s="8">
        <v>14</v>
      </c>
      <c r="H319" s="8">
        <v>16</v>
      </c>
      <c r="I319" s="8">
        <v>16</v>
      </c>
      <c r="J319" s="8">
        <v>17</v>
      </c>
      <c r="K319" s="8">
        <v>23</v>
      </c>
      <c r="L319" s="8">
        <v>27</v>
      </c>
      <c r="M319" s="8">
        <v>36</v>
      </c>
      <c r="N319" s="8">
        <v>40</v>
      </c>
      <c r="O319" s="8">
        <v>43</v>
      </c>
      <c r="P319" s="8">
        <v>10</v>
      </c>
      <c r="Q319" s="8">
        <v>10</v>
      </c>
      <c r="R319" s="8">
        <v>12</v>
      </c>
      <c r="S319" s="8">
        <v>12</v>
      </c>
      <c r="T319" s="8">
        <v>12</v>
      </c>
      <c r="U319" s="8">
        <v>14</v>
      </c>
      <c r="V319" s="8">
        <v>16</v>
      </c>
      <c r="W319" s="8">
        <v>16</v>
      </c>
      <c r="X319" s="8">
        <v>23</v>
      </c>
      <c r="Y319" s="8">
        <v>32</v>
      </c>
    </row>
    <row r="320" spans="1:25" ht="12.75" x14ac:dyDescent="0.2">
      <c r="A320" s="8">
        <v>3</v>
      </c>
      <c r="B320" s="8">
        <v>5</v>
      </c>
      <c r="C320" s="8">
        <v>7</v>
      </c>
      <c r="D320" s="8">
        <v>7</v>
      </c>
      <c r="E320" s="8">
        <v>7</v>
      </c>
      <c r="F320" s="8">
        <v>7</v>
      </c>
      <c r="G320" s="8">
        <v>8</v>
      </c>
      <c r="H320" s="8">
        <v>8</v>
      </c>
      <c r="I320" s="8">
        <v>8</v>
      </c>
      <c r="J320" s="8">
        <v>11</v>
      </c>
      <c r="K320" s="8">
        <v>18</v>
      </c>
      <c r="L320" s="8">
        <v>23</v>
      </c>
      <c r="M320" s="8">
        <v>31</v>
      </c>
      <c r="N320" s="8">
        <v>36</v>
      </c>
      <c r="O320" s="8">
        <v>38</v>
      </c>
      <c r="P320" s="8">
        <v>3</v>
      </c>
      <c r="Q320" s="8">
        <v>7</v>
      </c>
      <c r="R320" s="8">
        <v>7</v>
      </c>
      <c r="S320" s="8">
        <v>7</v>
      </c>
      <c r="T320" s="8">
        <v>8</v>
      </c>
      <c r="U320" s="8">
        <v>10</v>
      </c>
      <c r="V320" s="8">
        <v>12</v>
      </c>
      <c r="W320" s="8">
        <v>12</v>
      </c>
      <c r="X320" s="8">
        <v>21</v>
      </c>
      <c r="Y320" s="8">
        <v>34</v>
      </c>
    </row>
    <row r="321" spans="1:25" ht="12.75" x14ac:dyDescent="0.2">
      <c r="A321" s="8">
        <v>6</v>
      </c>
      <c r="B321" s="8">
        <v>8</v>
      </c>
      <c r="C321" s="8">
        <v>8</v>
      </c>
      <c r="D321" s="8">
        <v>8</v>
      </c>
      <c r="E321" s="8">
        <v>9</v>
      </c>
      <c r="F321" s="8">
        <v>10</v>
      </c>
      <c r="G321" s="8">
        <v>11</v>
      </c>
      <c r="H321" s="8">
        <v>11</v>
      </c>
      <c r="I321" s="8">
        <v>12</v>
      </c>
      <c r="J321" s="8">
        <v>12</v>
      </c>
      <c r="K321" s="8">
        <v>23</v>
      </c>
      <c r="L321" s="8">
        <v>26</v>
      </c>
      <c r="M321" s="8">
        <v>27</v>
      </c>
      <c r="N321" s="8">
        <v>34</v>
      </c>
      <c r="O321" s="8">
        <v>40</v>
      </c>
      <c r="P321" s="8">
        <v>6</v>
      </c>
      <c r="Q321" s="8">
        <v>7</v>
      </c>
      <c r="R321" s="8">
        <v>11</v>
      </c>
      <c r="S321" s="8">
        <v>11</v>
      </c>
      <c r="T321" s="8">
        <v>11</v>
      </c>
      <c r="U321" s="8">
        <v>8</v>
      </c>
      <c r="V321" s="8">
        <v>8</v>
      </c>
      <c r="W321" s="8">
        <v>11</v>
      </c>
      <c r="X321" s="8">
        <v>14</v>
      </c>
      <c r="Y321" s="8">
        <v>35</v>
      </c>
    </row>
    <row r="322" spans="1:25" ht="12.75" x14ac:dyDescent="0.2">
      <c r="A322" s="8">
        <v>5</v>
      </c>
      <c r="B322" s="8">
        <v>5</v>
      </c>
      <c r="C322" s="8">
        <v>7</v>
      </c>
      <c r="D322" s="8">
        <v>7</v>
      </c>
      <c r="E322" s="8">
        <v>8</v>
      </c>
      <c r="F322" s="8">
        <v>9</v>
      </c>
      <c r="G322" s="8">
        <v>9</v>
      </c>
      <c r="H322" s="8">
        <v>10</v>
      </c>
      <c r="I322" s="8">
        <v>10</v>
      </c>
      <c r="J322" s="8">
        <v>14</v>
      </c>
      <c r="K322" s="8">
        <v>20</v>
      </c>
      <c r="L322" s="8">
        <v>25</v>
      </c>
      <c r="M322" s="8">
        <v>32</v>
      </c>
      <c r="N322" s="8">
        <v>37</v>
      </c>
      <c r="O322" s="8">
        <v>39</v>
      </c>
      <c r="P322" s="8">
        <v>4</v>
      </c>
      <c r="Q322" s="8">
        <v>5</v>
      </c>
      <c r="R322" s="8">
        <v>9</v>
      </c>
      <c r="S322" s="8">
        <v>10</v>
      </c>
      <c r="T322" s="8">
        <v>14</v>
      </c>
      <c r="U322" s="8">
        <v>9</v>
      </c>
      <c r="V322" s="8">
        <v>12</v>
      </c>
      <c r="W322" s="8">
        <v>12</v>
      </c>
      <c r="X322" s="8">
        <v>21</v>
      </c>
      <c r="Y322" s="8">
        <v>34</v>
      </c>
    </row>
    <row r="323" spans="1:25" ht="12.75" x14ac:dyDescent="0.2">
      <c r="A323" s="8">
        <v>6</v>
      </c>
      <c r="B323" s="8">
        <v>6</v>
      </c>
      <c r="C323" s="8">
        <v>7</v>
      </c>
      <c r="D323" s="8">
        <v>7</v>
      </c>
      <c r="E323" s="8">
        <v>8</v>
      </c>
      <c r="F323" s="8">
        <v>8</v>
      </c>
      <c r="G323" s="8">
        <v>8</v>
      </c>
      <c r="H323" s="8">
        <v>8</v>
      </c>
      <c r="I323" s="8">
        <v>9</v>
      </c>
      <c r="J323" s="8">
        <v>13</v>
      </c>
      <c r="K323" s="8">
        <v>19</v>
      </c>
      <c r="L323" s="8">
        <v>24</v>
      </c>
      <c r="M323" s="8">
        <v>27</v>
      </c>
      <c r="N323" s="8">
        <v>34</v>
      </c>
      <c r="O323" s="8">
        <v>38</v>
      </c>
      <c r="P323" s="8">
        <v>3</v>
      </c>
      <c r="Q323" s="8">
        <v>7</v>
      </c>
      <c r="R323" s="8">
        <v>7</v>
      </c>
      <c r="S323" s="8">
        <v>9</v>
      </c>
      <c r="T323" s="8">
        <v>10</v>
      </c>
      <c r="U323" s="8">
        <v>9</v>
      </c>
      <c r="V323" s="8">
        <v>9</v>
      </c>
      <c r="W323" s="8">
        <v>14</v>
      </c>
      <c r="X323" s="8">
        <v>14</v>
      </c>
      <c r="Y323" s="8">
        <v>36</v>
      </c>
    </row>
    <row r="324" spans="1:25" ht="12.75" x14ac:dyDescent="0.2">
      <c r="A324" s="8">
        <v>5</v>
      </c>
      <c r="B324" s="8">
        <v>7</v>
      </c>
      <c r="C324" s="8">
        <v>7</v>
      </c>
      <c r="D324" s="8">
        <v>7</v>
      </c>
      <c r="E324" s="8">
        <v>7</v>
      </c>
      <c r="F324" s="8">
        <v>7</v>
      </c>
      <c r="G324" s="8">
        <v>8</v>
      </c>
      <c r="H324" s="8">
        <v>9</v>
      </c>
      <c r="I324" s="8">
        <v>10</v>
      </c>
      <c r="J324" s="8">
        <v>12</v>
      </c>
      <c r="K324" s="8">
        <v>20</v>
      </c>
      <c r="L324" s="8">
        <v>24</v>
      </c>
      <c r="M324" s="8">
        <v>27</v>
      </c>
      <c r="N324" s="8">
        <v>34</v>
      </c>
      <c r="O324" s="8">
        <v>37</v>
      </c>
      <c r="P324" s="8">
        <v>3</v>
      </c>
      <c r="Q324" s="8">
        <v>6</v>
      </c>
      <c r="R324" s="8">
        <v>7</v>
      </c>
      <c r="S324" s="8">
        <v>7</v>
      </c>
      <c r="T324" s="8">
        <v>9</v>
      </c>
      <c r="U324" s="8">
        <v>9</v>
      </c>
      <c r="V324" s="8">
        <v>9</v>
      </c>
      <c r="W324" s="8">
        <v>14</v>
      </c>
      <c r="X324" s="8">
        <v>14</v>
      </c>
      <c r="Y324" s="8">
        <v>36</v>
      </c>
    </row>
    <row r="325" spans="1:25" ht="12.75" x14ac:dyDescent="0.2">
      <c r="A325" s="8">
        <v>6</v>
      </c>
      <c r="B325" s="8">
        <v>7</v>
      </c>
      <c r="C325" s="8">
        <v>7</v>
      </c>
      <c r="D325" s="8">
        <v>7</v>
      </c>
      <c r="E325" s="8">
        <v>7</v>
      </c>
      <c r="F325" s="8">
        <v>7</v>
      </c>
      <c r="G325" s="8">
        <v>9</v>
      </c>
      <c r="H325" s="8">
        <v>9</v>
      </c>
      <c r="I325" s="8">
        <v>9</v>
      </c>
      <c r="J325" s="8">
        <v>12</v>
      </c>
      <c r="K325" s="8">
        <v>20</v>
      </c>
      <c r="L325" s="8">
        <v>24</v>
      </c>
      <c r="M325" s="8">
        <v>27</v>
      </c>
      <c r="N325" s="8">
        <v>34</v>
      </c>
      <c r="O325" s="8">
        <v>37</v>
      </c>
      <c r="P325" s="8">
        <v>3</v>
      </c>
      <c r="Q325" s="8">
        <v>6</v>
      </c>
      <c r="R325" s="8">
        <v>7</v>
      </c>
      <c r="S325" s="8">
        <v>8</v>
      </c>
      <c r="T325" s="8">
        <v>10</v>
      </c>
      <c r="U325" s="8">
        <v>8</v>
      </c>
      <c r="V325" s="8">
        <v>8</v>
      </c>
      <c r="W325" s="8">
        <v>14</v>
      </c>
      <c r="X325" s="8">
        <v>14</v>
      </c>
      <c r="Y325" s="8">
        <v>36</v>
      </c>
    </row>
    <row r="326" spans="1:25" ht="12.75" x14ac:dyDescent="0.2">
      <c r="A326" s="8">
        <v>7</v>
      </c>
      <c r="B326" s="8">
        <v>9</v>
      </c>
      <c r="C326" s="8">
        <v>9</v>
      </c>
      <c r="D326" s="8">
        <v>9</v>
      </c>
      <c r="E326" s="8">
        <v>10</v>
      </c>
      <c r="F326" s="8">
        <v>10</v>
      </c>
      <c r="G326" s="8">
        <v>10</v>
      </c>
      <c r="H326" s="8">
        <v>10</v>
      </c>
      <c r="I326" s="8">
        <v>11</v>
      </c>
      <c r="J326" s="8">
        <v>12</v>
      </c>
      <c r="K326" s="8">
        <v>21</v>
      </c>
      <c r="L326" s="8">
        <v>26</v>
      </c>
      <c r="M326" s="8">
        <v>27</v>
      </c>
      <c r="N326" s="8">
        <v>34</v>
      </c>
      <c r="O326" s="8">
        <v>38</v>
      </c>
      <c r="P326" s="8">
        <v>3</v>
      </c>
      <c r="Q326" s="8">
        <v>6</v>
      </c>
      <c r="R326" s="8">
        <v>7</v>
      </c>
      <c r="S326" s="8">
        <v>9</v>
      </c>
      <c r="T326" s="8">
        <v>10</v>
      </c>
      <c r="U326" s="8">
        <v>9</v>
      </c>
      <c r="V326" s="8">
        <v>9</v>
      </c>
      <c r="W326" s="8">
        <v>15</v>
      </c>
      <c r="X326" s="8">
        <v>14</v>
      </c>
      <c r="Y326" s="8">
        <v>36</v>
      </c>
    </row>
    <row r="327" spans="1:25" ht="12.75" x14ac:dyDescent="0.2">
      <c r="A327" s="8">
        <v>3</v>
      </c>
      <c r="B327" s="8">
        <v>5</v>
      </c>
      <c r="C327" s="8">
        <v>5</v>
      </c>
      <c r="D327" s="8">
        <v>5</v>
      </c>
      <c r="E327" s="8">
        <v>6</v>
      </c>
      <c r="F327" s="8">
        <v>7</v>
      </c>
      <c r="G327" s="8">
        <v>8</v>
      </c>
      <c r="H327" s="8">
        <v>11</v>
      </c>
      <c r="I327" s="8">
        <v>11</v>
      </c>
      <c r="J327" s="8">
        <v>15</v>
      </c>
      <c r="K327" s="8">
        <v>18</v>
      </c>
      <c r="L327" s="8">
        <v>22</v>
      </c>
      <c r="M327" s="8">
        <v>30</v>
      </c>
      <c r="N327" s="8">
        <v>36</v>
      </c>
      <c r="O327" s="8">
        <v>37</v>
      </c>
      <c r="P327" s="8">
        <v>3</v>
      </c>
      <c r="Q327" s="8">
        <v>6</v>
      </c>
      <c r="R327" s="8">
        <v>6</v>
      </c>
      <c r="S327" s="8">
        <v>6</v>
      </c>
      <c r="T327" s="8">
        <v>7</v>
      </c>
      <c r="U327" s="8">
        <v>11</v>
      </c>
      <c r="V327" s="8">
        <v>12</v>
      </c>
      <c r="W327" s="8">
        <v>12</v>
      </c>
      <c r="X327" s="8">
        <v>17</v>
      </c>
      <c r="Y327" s="8">
        <v>33</v>
      </c>
    </row>
    <row r="328" spans="1:25" ht="12.75" x14ac:dyDescent="0.2">
      <c r="A328" s="8">
        <v>10</v>
      </c>
      <c r="B328" s="8">
        <v>10</v>
      </c>
      <c r="C328" s="8">
        <v>11</v>
      </c>
      <c r="D328" s="8">
        <v>11</v>
      </c>
      <c r="E328" s="8">
        <v>12</v>
      </c>
      <c r="F328" s="8">
        <v>12</v>
      </c>
      <c r="G328" s="8">
        <v>14</v>
      </c>
      <c r="H328" s="8">
        <v>16</v>
      </c>
      <c r="I328" s="8">
        <v>16</v>
      </c>
      <c r="J328" s="8">
        <v>17</v>
      </c>
      <c r="K328" s="8">
        <v>23</v>
      </c>
      <c r="L328" s="8">
        <v>27</v>
      </c>
      <c r="M328" s="8">
        <v>36</v>
      </c>
      <c r="N328" s="8">
        <v>40</v>
      </c>
      <c r="O328" s="8">
        <v>43</v>
      </c>
      <c r="P328" s="8">
        <v>10</v>
      </c>
      <c r="Q328" s="8">
        <v>10</v>
      </c>
      <c r="R328" s="8">
        <v>12</v>
      </c>
      <c r="S328" s="8">
        <v>12</v>
      </c>
      <c r="T328" s="8">
        <v>12</v>
      </c>
      <c r="U328" s="8">
        <v>14</v>
      </c>
      <c r="V328" s="8">
        <v>16</v>
      </c>
      <c r="W328" s="8">
        <v>16</v>
      </c>
      <c r="X328" s="8">
        <v>23</v>
      </c>
      <c r="Y328" s="8">
        <v>32</v>
      </c>
    </row>
    <row r="329" spans="1:25" ht="12.75" x14ac:dyDescent="0.2">
      <c r="A329" s="8">
        <v>9</v>
      </c>
      <c r="B329" s="8">
        <v>11</v>
      </c>
      <c r="C329" s="8">
        <v>11</v>
      </c>
      <c r="D329" s="8">
        <v>11</v>
      </c>
      <c r="E329" s="8">
        <v>11</v>
      </c>
      <c r="F329" s="8">
        <v>15</v>
      </c>
      <c r="G329" s="8">
        <v>17</v>
      </c>
      <c r="H329" s="8">
        <v>17</v>
      </c>
      <c r="I329" s="8">
        <v>17</v>
      </c>
      <c r="J329" s="8">
        <v>17</v>
      </c>
      <c r="K329" s="8">
        <v>21</v>
      </c>
      <c r="L329" s="8">
        <v>26</v>
      </c>
      <c r="M329" s="8">
        <v>37</v>
      </c>
      <c r="N329" s="8">
        <v>38</v>
      </c>
      <c r="O329" s="8">
        <v>41</v>
      </c>
      <c r="P329" s="8">
        <v>10</v>
      </c>
      <c r="Q329" s="8">
        <v>10</v>
      </c>
      <c r="R329" s="8">
        <v>11</v>
      </c>
      <c r="S329" s="8">
        <v>11</v>
      </c>
      <c r="T329" s="8">
        <v>11</v>
      </c>
      <c r="U329" s="8">
        <v>16</v>
      </c>
      <c r="V329" s="8">
        <v>18</v>
      </c>
      <c r="W329" s="8">
        <v>18</v>
      </c>
      <c r="X329" s="8">
        <v>24</v>
      </c>
      <c r="Y329" s="8">
        <v>31</v>
      </c>
    </row>
    <row r="330" spans="1:25" ht="12.75" x14ac:dyDescent="0.2">
      <c r="A330" s="8">
        <v>6</v>
      </c>
      <c r="B330" s="8">
        <v>9</v>
      </c>
      <c r="C330" s="8">
        <v>9</v>
      </c>
      <c r="D330" s="8">
        <v>9</v>
      </c>
      <c r="E330" s="8">
        <v>10</v>
      </c>
      <c r="F330" s="8">
        <v>10</v>
      </c>
      <c r="G330" s="8">
        <v>10</v>
      </c>
      <c r="H330" s="8">
        <v>11</v>
      </c>
      <c r="I330" s="8">
        <v>12</v>
      </c>
      <c r="J330" s="8">
        <v>12</v>
      </c>
      <c r="K330" s="8">
        <v>21</v>
      </c>
      <c r="L330" s="8">
        <v>26</v>
      </c>
      <c r="M330" s="8">
        <v>27</v>
      </c>
      <c r="N330" s="8">
        <v>34</v>
      </c>
      <c r="O330" s="8">
        <v>38</v>
      </c>
      <c r="P330" s="8">
        <v>3</v>
      </c>
      <c r="Q330" s="8">
        <v>6</v>
      </c>
      <c r="R330" s="8">
        <v>7</v>
      </c>
      <c r="S330" s="8">
        <v>9</v>
      </c>
      <c r="T330" s="8">
        <v>10</v>
      </c>
      <c r="U330" s="8">
        <v>9</v>
      </c>
      <c r="V330" s="8">
        <v>9</v>
      </c>
      <c r="W330" s="8">
        <v>15</v>
      </c>
      <c r="X330" s="8">
        <v>14</v>
      </c>
      <c r="Y330" s="8">
        <v>36</v>
      </c>
    </row>
    <row r="331" spans="1:25" ht="12.75" x14ac:dyDescent="0.2">
      <c r="A331" s="8">
        <v>5</v>
      </c>
      <c r="B331" s="8">
        <v>6</v>
      </c>
      <c r="C331" s="8">
        <v>6</v>
      </c>
      <c r="D331" s="8">
        <v>8</v>
      </c>
      <c r="E331" s="8">
        <v>8</v>
      </c>
      <c r="F331" s="8">
        <v>9</v>
      </c>
      <c r="G331" s="8">
        <v>9</v>
      </c>
      <c r="H331" s="8">
        <v>12</v>
      </c>
      <c r="I331" s="8">
        <v>12</v>
      </c>
      <c r="J331" s="8">
        <v>15</v>
      </c>
      <c r="K331" s="8">
        <v>19</v>
      </c>
      <c r="L331" s="8">
        <v>23</v>
      </c>
      <c r="M331" s="8">
        <v>32</v>
      </c>
      <c r="N331" s="8">
        <v>37</v>
      </c>
      <c r="O331" s="8">
        <v>38</v>
      </c>
      <c r="P331" s="8">
        <v>7</v>
      </c>
      <c r="Q331" s="8">
        <v>8</v>
      </c>
      <c r="R331" s="8">
        <v>8</v>
      </c>
      <c r="S331" s="8">
        <v>8</v>
      </c>
      <c r="T331" s="8">
        <v>15</v>
      </c>
      <c r="U331" s="8">
        <v>11</v>
      </c>
      <c r="V331" s="8">
        <v>12</v>
      </c>
      <c r="W331" s="8">
        <v>12</v>
      </c>
      <c r="X331" s="8">
        <v>22</v>
      </c>
      <c r="Y331" s="8">
        <v>35</v>
      </c>
    </row>
    <row r="332" spans="1:25" ht="12.75" x14ac:dyDescent="0.2">
      <c r="A332" s="8">
        <v>7</v>
      </c>
      <c r="B332" s="8">
        <v>7</v>
      </c>
      <c r="C332" s="8">
        <v>7</v>
      </c>
      <c r="D332" s="8">
        <v>8</v>
      </c>
      <c r="E332" s="8">
        <v>8</v>
      </c>
      <c r="F332" s="8">
        <v>10</v>
      </c>
      <c r="G332" s="8">
        <v>10</v>
      </c>
      <c r="H332" s="8">
        <v>10</v>
      </c>
      <c r="I332" s="8">
        <v>10</v>
      </c>
      <c r="J332" s="8">
        <v>11</v>
      </c>
      <c r="K332" s="8">
        <v>23</v>
      </c>
      <c r="L332" s="8">
        <v>23</v>
      </c>
      <c r="M332" s="8">
        <v>24</v>
      </c>
      <c r="N332" s="8">
        <v>31</v>
      </c>
      <c r="O332" s="8">
        <v>40</v>
      </c>
      <c r="P332" s="8">
        <v>2</v>
      </c>
      <c r="Q332" s="8">
        <v>4</v>
      </c>
      <c r="R332" s="8">
        <v>8</v>
      </c>
      <c r="S332" s="8">
        <v>9</v>
      </c>
      <c r="T332" s="8">
        <v>9</v>
      </c>
      <c r="U332" s="8">
        <v>6</v>
      </c>
      <c r="V332" s="8">
        <v>6</v>
      </c>
      <c r="W332" s="8">
        <v>12</v>
      </c>
      <c r="X332" s="8">
        <v>11</v>
      </c>
      <c r="Y332" s="8">
        <v>33</v>
      </c>
    </row>
    <row r="333" spans="1:25" ht="12.75" x14ac:dyDescent="0.2">
      <c r="A333" s="8">
        <v>6</v>
      </c>
      <c r="B333" s="8">
        <v>7</v>
      </c>
      <c r="C333" s="8">
        <v>9</v>
      </c>
      <c r="D333" s="8">
        <v>9</v>
      </c>
      <c r="E333" s="8">
        <v>9</v>
      </c>
      <c r="F333" s="8">
        <v>10</v>
      </c>
      <c r="G333" s="8">
        <v>11</v>
      </c>
      <c r="H333" s="8">
        <v>11</v>
      </c>
      <c r="I333" s="8">
        <v>11</v>
      </c>
      <c r="J333" s="8">
        <v>12</v>
      </c>
      <c r="K333" s="8">
        <v>23</v>
      </c>
      <c r="L333" s="8">
        <v>26</v>
      </c>
      <c r="M333" s="8">
        <v>27</v>
      </c>
      <c r="N333" s="8">
        <v>34</v>
      </c>
      <c r="O333" s="8">
        <v>40</v>
      </c>
      <c r="P333" s="8">
        <v>6</v>
      </c>
      <c r="Q333" s="8">
        <v>6</v>
      </c>
      <c r="R333" s="8">
        <v>7</v>
      </c>
      <c r="S333" s="8">
        <v>11</v>
      </c>
      <c r="T333" s="8">
        <v>11</v>
      </c>
      <c r="U333" s="8">
        <v>7</v>
      </c>
      <c r="V333" s="8">
        <v>7</v>
      </c>
      <c r="W333" s="8">
        <v>11</v>
      </c>
      <c r="X333" s="8">
        <v>14</v>
      </c>
      <c r="Y333" s="8">
        <v>35</v>
      </c>
    </row>
    <row r="334" spans="1:25" ht="12.75" x14ac:dyDescent="0.2">
      <c r="A334" s="8">
        <v>6</v>
      </c>
      <c r="B334" s="8">
        <v>6</v>
      </c>
      <c r="C334" s="8">
        <v>6</v>
      </c>
      <c r="D334" s="8">
        <v>6</v>
      </c>
      <c r="E334" s="8">
        <v>7</v>
      </c>
      <c r="F334" s="8">
        <v>8</v>
      </c>
      <c r="G334" s="8">
        <v>8</v>
      </c>
      <c r="H334" s="8">
        <v>8</v>
      </c>
      <c r="I334" s="8">
        <v>8</v>
      </c>
      <c r="J334" s="8">
        <v>10</v>
      </c>
      <c r="K334" s="8">
        <v>19</v>
      </c>
      <c r="L334" s="8">
        <v>23</v>
      </c>
      <c r="M334" s="8">
        <v>31</v>
      </c>
      <c r="N334" s="8">
        <v>37</v>
      </c>
      <c r="O334" s="8">
        <v>38</v>
      </c>
      <c r="P334" s="8">
        <v>5</v>
      </c>
      <c r="Q334" s="8">
        <v>6</v>
      </c>
      <c r="R334" s="8">
        <v>7</v>
      </c>
      <c r="S334" s="8">
        <v>8</v>
      </c>
      <c r="T334" s="8">
        <v>14</v>
      </c>
      <c r="U334" s="8">
        <v>10</v>
      </c>
      <c r="V334" s="8">
        <v>12</v>
      </c>
      <c r="W334" s="8">
        <v>12</v>
      </c>
      <c r="X334" s="8">
        <v>22</v>
      </c>
      <c r="Y334" s="8">
        <v>35</v>
      </c>
    </row>
    <row r="335" spans="1:25" ht="12.75" x14ac:dyDescent="0.2">
      <c r="A335" s="8">
        <v>6</v>
      </c>
      <c r="B335" s="8">
        <v>7</v>
      </c>
      <c r="C335" s="8">
        <v>7</v>
      </c>
      <c r="D335" s="8">
        <v>8</v>
      </c>
      <c r="E335" s="8">
        <v>8</v>
      </c>
      <c r="F335" s="8">
        <v>9</v>
      </c>
      <c r="G335" s="8">
        <v>9</v>
      </c>
      <c r="H335" s="8">
        <v>10</v>
      </c>
      <c r="I335" s="8">
        <v>10</v>
      </c>
      <c r="J335" s="8">
        <v>10</v>
      </c>
      <c r="K335" s="8">
        <v>20</v>
      </c>
      <c r="L335" s="8">
        <v>25</v>
      </c>
      <c r="M335" s="8">
        <v>30</v>
      </c>
      <c r="N335" s="8">
        <v>37</v>
      </c>
      <c r="O335" s="8">
        <v>37</v>
      </c>
      <c r="P335" s="8">
        <v>5</v>
      </c>
      <c r="Q335" s="8">
        <v>6</v>
      </c>
      <c r="R335" s="8">
        <v>12</v>
      </c>
      <c r="S335" s="8">
        <v>14</v>
      </c>
      <c r="T335" s="8">
        <v>16</v>
      </c>
      <c r="U335" s="8">
        <v>10</v>
      </c>
      <c r="V335" s="8">
        <v>10</v>
      </c>
      <c r="W335" s="8">
        <v>10</v>
      </c>
      <c r="X335" s="8">
        <v>17</v>
      </c>
      <c r="Y335" s="8">
        <v>38</v>
      </c>
    </row>
    <row r="336" spans="1:25" ht="12.75" x14ac:dyDescent="0.2">
      <c r="A336" s="8">
        <v>5</v>
      </c>
      <c r="B336" s="8">
        <v>6</v>
      </c>
      <c r="C336" s="8">
        <v>9</v>
      </c>
      <c r="D336" s="8">
        <v>10</v>
      </c>
      <c r="E336" s="8">
        <v>10</v>
      </c>
      <c r="F336" s="8">
        <v>11</v>
      </c>
      <c r="G336" s="8">
        <v>13</v>
      </c>
      <c r="H336" s="8">
        <v>14</v>
      </c>
      <c r="I336" s="8">
        <v>14</v>
      </c>
      <c r="J336" s="8">
        <v>14</v>
      </c>
      <c r="K336" s="8">
        <v>21</v>
      </c>
      <c r="L336" s="8">
        <v>25</v>
      </c>
      <c r="M336" s="8">
        <v>32</v>
      </c>
      <c r="N336" s="8">
        <v>38</v>
      </c>
      <c r="O336" s="8">
        <v>39</v>
      </c>
      <c r="P336" s="8">
        <v>5</v>
      </c>
      <c r="Q336" s="8">
        <v>5</v>
      </c>
      <c r="R336" s="8">
        <v>9</v>
      </c>
      <c r="S336" s="8">
        <v>10</v>
      </c>
      <c r="T336" s="8">
        <v>15</v>
      </c>
      <c r="U336" s="8">
        <v>9</v>
      </c>
      <c r="V336" s="8">
        <v>12</v>
      </c>
      <c r="W336" s="8">
        <v>12</v>
      </c>
      <c r="X336" s="8">
        <v>22</v>
      </c>
      <c r="Y336" s="8">
        <v>34</v>
      </c>
    </row>
    <row r="337" spans="1:25" ht="12.75" x14ac:dyDescent="0.2">
      <c r="A337" s="8">
        <v>6</v>
      </c>
      <c r="B337" s="8">
        <v>7</v>
      </c>
      <c r="C337" s="8">
        <v>8</v>
      </c>
      <c r="D337" s="8">
        <v>9</v>
      </c>
      <c r="E337" s="8">
        <v>9</v>
      </c>
      <c r="F337" s="8">
        <v>10</v>
      </c>
      <c r="G337" s="8">
        <v>10</v>
      </c>
      <c r="H337" s="8">
        <v>13</v>
      </c>
      <c r="I337" s="8">
        <v>13</v>
      </c>
      <c r="J337" s="8">
        <v>15</v>
      </c>
      <c r="K337" s="8">
        <v>20</v>
      </c>
      <c r="L337" s="8">
        <v>25</v>
      </c>
      <c r="M337" s="8">
        <v>33</v>
      </c>
      <c r="N337" s="8">
        <v>37</v>
      </c>
      <c r="O337" s="8">
        <v>40</v>
      </c>
      <c r="P337" s="8">
        <v>6</v>
      </c>
      <c r="Q337" s="8">
        <v>7</v>
      </c>
      <c r="R337" s="8">
        <v>8</v>
      </c>
      <c r="S337" s="8">
        <v>8</v>
      </c>
      <c r="T337" s="8">
        <v>13</v>
      </c>
      <c r="U337" s="8">
        <v>13</v>
      </c>
      <c r="V337" s="8">
        <v>13</v>
      </c>
      <c r="W337" s="8">
        <v>15</v>
      </c>
      <c r="X337" s="8">
        <v>23</v>
      </c>
      <c r="Y337" s="8">
        <v>33</v>
      </c>
    </row>
    <row r="338" spans="1:25" ht="12.75" x14ac:dyDescent="0.2">
      <c r="A338" s="8">
        <v>6</v>
      </c>
      <c r="B338" s="8">
        <v>7</v>
      </c>
      <c r="C338" s="8">
        <v>7</v>
      </c>
      <c r="D338" s="8">
        <v>8</v>
      </c>
      <c r="E338" s="8">
        <v>8</v>
      </c>
      <c r="F338" s="8">
        <v>8</v>
      </c>
      <c r="G338" s="8">
        <v>9</v>
      </c>
      <c r="H338" s="8">
        <v>9</v>
      </c>
      <c r="I338" s="8">
        <v>10</v>
      </c>
      <c r="J338" s="8">
        <v>15</v>
      </c>
      <c r="K338" s="8">
        <v>20</v>
      </c>
      <c r="L338" s="8">
        <v>25</v>
      </c>
      <c r="M338" s="8">
        <v>33</v>
      </c>
      <c r="N338" s="8">
        <v>37</v>
      </c>
      <c r="O338" s="8">
        <v>40</v>
      </c>
      <c r="P338" s="8">
        <v>6</v>
      </c>
      <c r="Q338" s="8">
        <v>7</v>
      </c>
      <c r="R338" s="8">
        <v>8</v>
      </c>
      <c r="S338" s="8">
        <v>13</v>
      </c>
      <c r="T338" s="8">
        <v>13</v>
      </c>
      <c r="U338" s="8">
        <v>13</v>
      </c>
      <c r="V338" s="8">
        <v>13</v>
      </c>
      <c r="W338" s="8">
        <v>15</v>
      </c>
      <c r="X338" s="8">
        <v>23</v>
      </c>
      <c r="Y338" s="8">
        <v>33</v>
      </c>
    </row>
    <row r="339" spans="1:25" ht="12.75" x14ac:dyDescent="0.2">
      <c r="A339" s="8">
        <v>8</v>
      </c>
      <c r="B339" s="8">
        <v>9</v>
      </c>
      <c r="C339" s="8">
        <v>9</v>
      </c>
      <c r="D339" s="8">
        <v>10</v>
      </c>
      <c r="E339" s="8">
        <v>10</v>
      </c>
      <c r="F339" s="8">
        <v>11</v>
      </c>
      <c r="G339" s="8">
        <v>11</v>
      </c>
      <c r="H339" s="8">
        <v>12</v>
      </c>
      <c r="I339" s="8">
        <v>12</v>
      </c>
      <c r="J339" s="8">
        <v>13</v>
      </c>
      <c r="K339" s="8">
        <v>21</v>
      </c>
      <c r="L339" s="8">
        <v>26</v>
      </c>
      <c r="M339" s="8">
        <v>27</v>
      </c>
      <c r="N339" s="8">
        <v>34</v>
      </c>
      <c r="O339" s="8">
        <v>38</v>
      </c>
      <c r="P339" s="8">
        <v>3</v>
      </c>
      <c r="Q339" s="8">
        <v>6</v>
      </c>
      <c r="R339" s="8">
        <v>7</v>
      </c>
      <c r="S339" s="8">
        <v>9</v>
      </c>
      <c r="T339" s="8">
        <v>9</v>
      </c>
      <c r="U339" s="8">
        <v>9</v>
      </c>
      <c r="V339" s="8">
        <v>9</v>
      </c>
      <c r="W339" s="8">
        <v>15</v>
      </c>
      <c r="X339" s="8">
        <v>14</v>
      </c>
      <c r="Y339" s="8">
        <v>36</v>
      </c>
    </row>
    <row r="340" spans="1:25" ht="12.75" x14ac:dyDescent="0.2">
      <c r="A340" s="8">
        <v>5</v>
      </c>
      <c r="B340" s="8">
        <v>6</v>
      </c>
      <c r="C340" s="8">
        <v>8</v>
      </c>
      <c r="D340" s="8">
        <v>9</v>
      </c>
      <c r="E340" s="8">
        <v>9</v>
      </c>
      <c r="F340" s="8">
        <v>9</v>
      </c>
      <c r="G340" s="8">
        <v>10</v>
      </c>
      <c r="H340" s="8">
        <v>10</v>
      </c>
      <c r="I340" s="8">
        <v>11</v>
      </c>
      <c r="J340" s="8">
        <v>11</v>
      </c>
      <c r="K340" s="8">
        <v>23</v>
      </c>
      <c r="L340" s="8">
        <v>24</v>
      </c>
      <c r="M340" s="8">
        <v>25</v>
      </c>
      <c r="N340" s="8">
        <v>32</v>
      </c>
      <c r="O340" s="8">
        <v>41</v>
      </c>
      <c r="P340" s="8">
        <v>4</v>
      </c>
      <c r="Q340" s="8">
        <v>5</v>
      </c>
      <c r="R340" s="8">
        <v>7</v>
      </c>
      <c r="S340" s="8">
        <v>9</v>
      </c>
      <c r="T340" s="8">
        <v>10</v>
      </c>
      <c r="U340" s="8">
        <v>7</v>
      </c>
      <c r="V340" s="8">
        <v>7</v>
      </c>
      <c r="W340" s="8">
        <v>11</v>
      </c>
      <c r="X340" s="8">
        <v>12</v>
      </c>
      <c r="Y340" s="8">
        <v>34</v>
      </c>
    </row>
    <row r="341" spans="1:25" ht="12.75" x14ac:dyDescent="0.2">
      <c r="A341" s="8">
        <v>6</v>
      </c>
      <c r="B341" s="8">
        <v>6</v>
      </c>
      <c r="C341" s="8">
        <v>8</v>
      </c>
      <c r="D341" s="8">
        <v>9</v>
      </c>
      <c r="E341" s="8">
        <v>9</v>
      </c>
      <c r="F341" s="8">
        <v>9</v>
      </c>
      <c r="G341" s="8">
        <v>10</v>
      </c>
      <c r="H341" s="8">
        <v>11</v>
      </c>
      <c r="I341" s="8">
        <v>11</v>
      </c>
      <c r="J341" s="8">
        <v>11</v>
      </c>
      <c r="K341" s="8">
        <v>24</v>
      </c>
      <c r="L341" s="8">
        <v>24</v>
      </c>
      <c r="M341" s="8">
        <v>25</v>
      </c>
      <c r="N341" s="8">
        <v>32</v>
      </c>
      <c r="O341" s="8">
        <v>42</v>
      </c>
      <c r="P341" s="8">
        <v>5</v>
      </c>
      <c r="Q341" s="8">
        <v>5</v>
      </c>
      <c r="R341" s="8">
        <v>6</v>
      </c>
      <c r="S341" s="8">
        <v>9</v>
      </c>
      <c r="T341" s="8">
        <v>10</v>
      </c>
      <c r="U341" s="8">
        <v>7</v>
      </c>
      <c r="V341" s="8">
        <v>7</v>
      </c>
      <c r="W341" s="8">
        <v>11</v>
      </c>
      <c r="X341" s="8">
        <v>12</v>
      </c>
      <c r="Y341" s="8">
        <v>34</v>
      </c>
    </row>
    <row r="342" spans="1:25" ht="12.75" x14ac:dyDescent="0.2">
      <c r="A342" s="8">
        <v>6</v>
      </c>
      <c r="B342" s="8">
        <v>6</v>
      </c>
      <c r="C342" s="8">
        <v>7</v>
      </c>
      <c r="D342" s="8">
        <v>8</v>
      </c>
      <c r="E342" s="8">
        <v>10</v>
      </c>
      <c r="F342" s="8">
        <v>10</v>
      </c>
      <c r="G342" s="8">
        <v>11</v>
      </c>
      <c r="H342" s="8">
        <v>12</v>
      </c>
      <c r="I342" s="8">
        <v>12</v>
      </c>
      <c r="J342" s="8">
        <v>12</v>
      </c>
      <c r="K342" s="8">
        <v>24</v>
      </c>
      <c r="L342" s="8">
        <v>25</v>
      </c>
      <c r="M342" s="8">
        <v>27</v>
      </c>
      <c r="N342" s="8">
        <v>34</v>
      </c>
      <c r="O342" s="8">
        <v>42</v>
      </c>
      <c r="P342" s="8">
        <v>4</v>
      </c>
      <c r="Q342" s="8">
        <v>6</v>
      </c>
      <c r="R342" s="8">
        <v>6</v>
      </c>
      <c r="S342" s="8">
        <v>7</v>
      </c>
      <c r="T342" s="8">
        <v>8</v>
      </c>
      <c r="U342" s="8">
        <v>7</v>
      </c>
      <c r="V342" s="8">
        <v>7</v>
      </c>
      <c r="W342" s="8">
        <v>11</v>
      </c>
      <c r="X342" s="8">
        <v>13</v>
      </c>
      <c r="Y342" s="8">
        <v>34</v>
      </c>
    </row>
    <row r="343" spans="1:25" ht="12.75" x14ac:dyDescent="0.2">
      <c r="A343" s="8">
        <v>5</v>
      </c>
      <c r="B343" s="8">
        <v>8</v>
      </c>
      <c r="C343" s="8">
        <v>8</v>
      </c>
      <c r="D343" s="8">
        <v>9</v>
      </c>
      <c r="E343" s="8">
        <v>10</v>
      </c>
      <c r="F343" s="8">
        <v>10</v>
      </c>
      <c r="G343" s="8">
        <v>11</v>
      </c>
      <c r="H343" s="8">
        <v>12</v>
      </c>
      <c r="I343" s="8">
        <v>13</v>
      </c>
      <c r="J343" s="8">
        <v>13</v>
      </c>
      <c r="K343" s="8">
        <v>23</v>
      </c>
      <c r="L343" s="8">
        <v>26</v>
      </c>
      <c r="M343" s="8">
        <v>28</v>
      </c>
      <c r="N343" s="8">
        <v>34</v>
      </c>
      <c r="O343" s="8">
        <v>40</v>
      </c>
      <c r="P343" s="8">
        <v>8</v>
      </c>
      <c r="Q343" s="8">
        <v>10</v>
      </c>
      <c r="R343" s="8">
        <v>10</v>
      </c>
      <c r="S343" s="8">
        <v>11</v>
      </c>
      <c r="T343" s="8">
        <v>11</v>
      </c>
      <c r="U343" s="8">
        <v>8</v>
      </c>
      <c r="V343" s="8">
        <v>8</v>
      </c>
      <c r="W343" s="8">
        <v>10</v>
      </c>
      <c r="X343" s="8">
        <v>14</v>
      </c>
      <c r="Y343" s="8">
        <v>35</v>
      </c>
    </row>
    <row r="344" spans="1:25" ht="12.75" x14ac:dyDescent="0.2">
      <c r="A344" s="8">
        <v>5</v>
      </c>
      <c r="B344" s="8">
        <v>8</v>
      </c>
      <c r="C344" s="8">
        <v>8</v>
      </c>
      <c r="D344" s="8">
        <v>9</v>
      </c>
      <c r="E344" s="8">
        <v>10</v>
      </c>
      <c r="F344" s="8">
        <v>10</v>
      </c>
      <c r="G344" s="8">
        <v>11</v>
      </c>
      <c r="H344" s="8">
        <v>12</v>
      </c>
      <c r="I344" s="8">
        <v>13</v>
      </c>
      <c r="J344" s="8">
        <v>13</v>
      </c>
      <c r="K344" s="8">
        <v>22</v>
      </c>
      <c r="L344" s="8">
        <v>27</v>
      </c>
      <c r="M344" s="8">
        <v>28</v>
      </c>
      <c r="N344" s="8">
        <v>35</v>
      </c>
      <c r="O344" s="8">
        <v>40</v>
      </c>
      <c r="P344" s="8">
        <v>6</v>
      </c>
      <c r="Q344" s="8">
        <v>8</v>
      </c>
      <c r="R344" s="8">
        <v>10</v>
      </c>
      <c r="S344" s="8">
        <v>10</v>
      </c>
      <c r="T344" s="8">
        <v>10</v>
      </c>
      <c r="U344" s="8">
        <v>8</v>
      </c>
      <c r="V344" s="8">
        <v>8</v>
      </c>
      <c r="W344" s="8">
        <v>10</v>
      </c>
      <c r="X344" s="8">
        <v>15</v>
      </c>
      <c r="Y344" s="8">
        <v>36</v>
      </c>
    </row>
    <row r="345" spans="1:25" ht="12.75" x14ac:dyDescent="0.2">
      <c r="A345" s="8">
        <v>5</v>
      </c>
      <c r="B345" s="8">
        <v>8</v>
      </c>
      <c r="C345" s="8">
        <v>8</v>
      </c>
      <c r="D345" s="8">
        <v>8</v>
      </c>
      <c r="E345" s="8">
        <v>10</v>
      </c>
      <c r="F345" s="8">
        <v>11</v>
      </c>
      <c r="G345" s="8">
        <v>12</v>
      </c>
      <c r="H345" s="8">
        <v>13</v>
      </c>
      <c r="I345" s="8">
        <v>13</v>
      </c>
      <c r="J345" s="8">
        <v>13</v>
      </c>
      <c r="K345" s="8">
        <v>23</v>
      </c>
      <c r="L345" s="8">
        <v>27</v>
      </c>
      <c r="M345" s="8">
        <v>28</v>
      </c>
      <c r="N345" s="8">
        <v>35</v>
      </c>
      <c r="O345" s="8">
        <v>40</v>
      </c>
      <c r="P345" s="8">
        <v>5</v>
      </c>
      <c r="Q345" s="8">
        <v>7</v>
      </c>
      <c r="R345" s="8">
        <v>8</v>
      </c>
      <c r="S345" s="8">
        <v>10</v>
      </c>
      <c r="T345" s="8">
        <v>10</v>
      </c>
      <c r="U345" s="8">
        <v>8</v>
      </c>
      <c r="V345" s="8">
        <v>8</v>
      </c>
      <c r="W345" s="8">
        <v>10</v>
      </c>
      <c r="X345" s="8">
        <v>15</v>
      </c>
      <c r="Y345" s="8">
        <v>36</v>
      </c>
    </row>
    <row r="346" spans="1:25" ht="12.75" x14ac:dyDescent="0.2">
      <c r="A346" s="8">
        <v>5</v>
      </c>
      <c r="B346" s="8">
        <v>6</v>
      </c>
      <c r="C346" s="8">
        <v>8</v>
      </c>
      <c r="D346" s="8">
        <v>8</v>
      </c>
      <c r="E346" s="8">
        <v>8</v>
      </c>
      <c r="F346" s="8">
        <v>10</v>
      </c>
      <c r="G346" s="8">
        <v>11</v>
      </c>
      <c r="H346" s="8">
        <v>13</v>
      </c>
      <c r="I346" s="8">
        <v>13</v>
      </c>
      <c r="J346" s="8">
        <v>13</v>
      </c>
      <c r="K346" s="8">
        <v>22</v>
      </c>
      <c r="L346" s="8">
        <v>27</v>
      </c>
      <c r="M346" s="8">
        <v>28</v>
      </c>
      <c r="N346" s="8">
        <v>35</v>
      </c>
      <c r="O346" s="8">
        <v>40</v>
      </c>
      <c r="P346" s="8">
        <v>6</v>
      </c>
      <c r="Q346" s="8">
        <v>7</v>
      </c>
      <c r="R346" s="8">
        <v>8</v>
      </c>
      <c r="S346" s="8">
        <v>10</v>
      </c>
      <c r="T346" s="8">
        <v>10</v>
      </c>
      <c r="U346" s="8">
        <v>8</v>
      </c>
      <c r="V346" s="8">
        <v>8</v>
      </c>
      <c r="W346" s="8">
        <v>10</v>
      </c>
      <c r="X346" s="8">
        <v>15</v>
      </c>
      <c r="Y346" s="8">
        <v>36</v>
      </c>
    </row>
    <row r="347" spans="1:25" ht="12.75" x14ac:dyDescent="0.2">
      <c r="A347" s="8">
        <v>5</v>
      </c>
      <c r="B347" s="8">
        <v>5</v>
      </c>
      <c r="C347" s="8">
        <v>8</v>
      </c>
      <c r="D347" s="8">
        <v>8</v>
      </c>
      <c r="E347" s="8">
        <v>8</v>
      </c>
      <c r="F347" s="8">
        <v>10</v>
      </c>
      <c r="G347" s="8">
        <v>11</v>
      </c>
      <c r="H347" s="8">
        <v>13</v>
      </c>
      <c r="I347" s="8">
        <v>13</v>
      </c>
      <c r="J347" s="8">
        <v>13</v>
      </c>
      <c r="K347" s="8">
        <v>23</v>
      </c>
      <c r="L347" s="8">
        <v>26</v>
      </c>
      <c r="M347" s="8">
        <v>28</v>
      </c>
      <c r="N347" s="8">
        <v>34</v>
      </c>
      <c r="O347" s="8">
        <v>40</v>
      </c>
      <c r="P347" s="8">
        <v>5</v>
      </c>
      <c r="Q347" s="8">
        <v>7</v>
      </c>
      <c r="R347" s="8">
        <v>8</v>
      </c>
      <c r="S347" s="8">
        <v>10</v>
      </c>
      <c r="T347" s="8">
        <v>10</v>
      </c>
      <c r="U347" s="8">
        <v>8</v>
      </c>
      <c r="V347" s="8">
        <v>8</v>
      </c>
      <c r="W347" s="8">
        <v>10</v>
      </c>
      <c r="X347" s="8">
        <v>14</v>
      </c>
      <c r="Y347" s="8">
        <v>35</v>
      </c>
    </row>
    <row r="348" spans="1:25" ht="12.75" x14ac:dyDescent="0.2">
      <c r="A348" s="8">
        <v>4</v>
      </c>
      <c r="B348" s="8">
        <v>4</v>
      </c>
      <c r="C348" s="8">
        <v>6</v>
      </c>
      <c r="D348" s="8">
        <v>6</v>
      </c>
      <c r="E348" s="8">
        <v>6</v>
      </c>
      <c r="F348" s="8">
        <v>7</v>
      </c>
      <c r="G348" s="8">
        <v>7</v>
      </c>
      <c r="H348" s="8">
        <v>8</v>
      </c>
      <c r="I348" s="8">
        <v>8</v>
      </c>
      <c r="J348" s="8">
        <v>16</v>
      </c>
      <c r="K348" s="8">
        <v>19</v>
      </c>
      <c r="L348" s="8">
        <v>23</v>
      </c>
      <c r="M348" s="8">
        <v>31</v>
      </c>
      <c r="N348" s="8">
        <v>37</v>
      </c>
      <c r="O348" s="8">
        <v>38</v>
      </c>
      <c r="P348" s="8">
        <v>5</v>
      </c>
      <c r="Q348" s="8">
        <v>6</v>
      </c>
      <c r="R348" s="8">
        <v>7</v>
      </c>
      <c r="S348" s="8">
        <v>7</v>
      </c>
      <c r="T348" s="8">
        <v>14</v>
      </c>
      <c r="U348" s="8">
        <v>11</v>
      </c>
      <c r="V348" s="8">
        <v>13</v>
      </c>
      <c r="W348" s="8">
        <v>13</v>
      </c>
      <c r="X348" s="8">
        <v>21</v>
      </c>
      <c r="Y348" s="8">
        <v>34</v>
      </c>
    </row>
    <row r="349" spans="1:25" ht="12.75" x14ac:dyDescent="0.2">
      <c r="A349" s="8">
        <v>5</v>
      </c>
      <c r="B349" s="8">
        <v>5</v>
      </c>
      <c r="C349" s="8">
        <v>6</v>
      </c>
      <c r="D349" s="8">
        <v>6</v>
      </c>
      <c r="E349" s="8">
        <v>6</v>
      </c>
      <c r="F349" s="8">
        <v>6</v>
      </c>
      <c r="G349" s="8">
        <v>8</v>
      </c>
      <c r="H349" s="8">
        <v>8</v>
      </c>
      <c r="I349" s="8">
        <v>9</v>
      </c>
      <c r="J349" s="8">
        <v>16</v>
      </c>
      <c r="K349" s="8">
        <v>19</v>
      </c>
      <c r="L349" s="8">
        <v>23</v>
      </c>
      <c r="M349" s="8">
        <v>32</v>
      </c>
      <c r="N349" s="8">
        <v>37</v>
      </c>
      <c r="O349" s="8">
        <v>38</v>
      </c>
      <c r="P349" s="8">
        <v>5</v>
      </c>
      <c r="Q349" s="8">
        <v>5</v>
      </c>
      <c r="R349" s="8">
        <v>7</v>
      </c>
      <c r="S349" s="8">
        <v>8</v>
      </c>
      <c r="T349" s="8">
        <v>9</v>
      </c>
      <c r="U349" s="8">
        <v>12</v>
      </c>
      <c r="V349" s="8">
        <v>12</v>
      </c>
      <c r="W349" s="8">
        <v>12</v>
      </c>
      <c r="X349" s="8">
        <v>21</v>
      </c>
      <c r="Y349" s="8">
        <v>35</v>
      </c>
    </row>
    <row r="350" spans="1:25" ht="12.75" x14ac:dyDescent="0.2">
      <c r="A350" s="8">
        <v>5</v>
      </c>
      <c r="B350" s="8">
        <v>5</v>
      </c>
      <c r="C350" s="8">
        <v>6</v>
      </c>
      <c r="D350" s="8">
        <v>6</v>
      </c>
      <c r="E350" s="8">
        <v>6</v>
      </c>
      <c r="F350" s="8">
        <v>8</v>
      </c>
      <c r="G350" s="8">
        <v>8</v>
      </c>
      <c r="H350" s="8">
        <v>9</v>
      </c>
      <c r="I350" s="8">
        <v>9</v>
      </c>
      <c r="J350" s="8">
        <v>16</v>
      </c>
      <c r="K350" s="8">
        <v>19</v>
      </c>
      <c r="L350" s="8">
        <v>23</v>
      </c>
      <c r="M350" s="8">
        <v>32</v>
      </c>
      <c r="N350" s="8">
        <v>37</v>
      </c>
      <c r="O350" s="8">
        <v>38</v>
      </c>
      <c r="P350" s="8">
        <v>5</v>
      </c>
      <c r="Q350" s="8">
        <v>7</v>
      </c>
      <c r="R350" s="8">
        <v>8</v>
      </c>
      <c r="S350" s="8">
        <v>11</v>
      </c>
      <c r="T350" s="8">
        <v>13</v>
      </c>
      <c r="U350" s="8">
        <v>12</v>
      </c>
      <c r="V350" s="8">
        <v>12</v>
      </c>
      <c r="W350" s="8">
        <v>12</v>
      </c>
      <c r="X350" s="8">
        <v>21</v>
      </c>
      <c r="Y350" s="8">
        <v>35</v>
      </c>
    </row>
    <row r="351" spans="1:25" ht="12.75" x14ac:dyDescent="0.2">
      <c r="A351" s="8">
        <v>5</v>
      </c>
      <c r="B351" s="8">
        <v>5</v>
      </c>
      <c r="C351" s="8">
        <v>6</v>
      </c>
      <c r="D351" s="8">
        <v>6</v>
      </c>
      <c r="E351" s="8">
        <v>6</v>
      </c>
      <c r="F351" s="8">
        <v>8</v>
      </c>
      <c r="G351" s="8">
        <v>9</v>
      </c>
      <c r="H351" s="8">
        <v>9</v>
      </c>
      <c r="I351" s="8">
        <v>9</v>
      </c>
      <c r="J351" s="8">
        <v>16</v>
      </c>
      <c r="K351" s="8">
        <v>19</v>
      </c>
      <c r="L351" s="8">
        <v>23</v>
      </c>
      <c r="M351" s="8">
        <v>32</v>
      </c>
      <c r="N351" s="8">
        <v>37</v>
      </c>
      <c r="O351" s="8">
        <v>38</v>
      </c>
      <c r="P351" s="8">
        <v>5</v>
      </c>
      <c r="Q351" s="8">
        <v>7</v>
      </c>
      <c r="R351" s="8">
        <v>8</v>
      </c>
      <c r="S351" s="8">
        <v>8</v>
      </c>
      <c r="T351" s="8">
        <v>11</v>
      </c>
      <c r="U351" s="8">
        <v>12</v>
      </c>
      <c r="V351" s="8">
        <v>12</v>
      </c>
      <c r="W351" s="8">
        <v>12</v>
      </c>
      <c r="X351" s="8">
        <v>21</v>
      </c>
      <c r="Y351" s="8">
        <v>35</v>
      </c>
    </row>
    <row r="352" spans="1:25" ht="12.75" x14ac:dyDescent="0.2">
      <c r="A352" s="8">
        <v>4</v>
      </c>
      <c r="B352" s="8">
        <v>4</v>
      </c>
      <c r="C352" s="8">
        <v>6</v>
      </c>
      <c r="D352" s="8">
        <v>6</v>
      </c>
      <c r="E352" s="8">
        <v>6</v>
      </c>
      <c r="F352" s="8">
        <v>8</v>
      </c>
      <c r="G352" s="8">
        <v>8</v>
      </c>
      <c r="H352" s="8">
        <v>9</v>
      </c>
      <c r="I352" s="8">
        <v>9</v>
      </c>
      <c r="J352" s="8">
        <v>16</v>
      </c>
      <c r="K352" s="8">
        <v>19</v>
      </c>
      <c r="L352" s="8">
        <v>23</v>
      </c>
      <c r="M352" s="8">
        <v>31</v>
      </c>
      <c r="N352" s="8">
        <v>37</v>
      </c>
      <c r="O352" s="8">
        <v>38</v>
      </c>
      <c r="P352" s="8">
        <v>5</v>
      </c>
      <c r="Q352" s="8">
        <v>7</v>
      </c>
      <c r="R352" s="8">
        <v>7</v>
      </c>
      <c r="S352" s="8">
        <v>8</v>
      </c>
      <c r="T352" s="8">
        <v>14</v>
      </c>
      <c r="U352" s="8">
        <v>12</v>
      </c>
      <c r="V352" s="8">
        <v>12</v>
      </c>
      <c r="W352" s="8">
        <v>12</v>
      </c>
      <c r="X352" s="8">
        <v>21</v>
      </c>
      <c r="Y352" s="8">
        <v>35</v>
      </c>
    </row>
    <row r="353" spans="1:25" ht="12.75" x14ac:dyDescent="0.2">
      <c r="A353" s="8">
        <v>4</v>
      </c>
      <c r="B353" s="8">
        <v>4</v>
      </c>
      <c r="C353" s="8">
        <v>6</v>
      </c>
      <c r="D353" s="8">
        <v>6</v>
      </c>
      <c r="E353" s="8">
        <v>6</v>
      </c>
      <c r="F353" s="8">
        <v>7</v>
      </c>
      <c r="G353" s="8">
        <v>8</v>
      </c>
      <c r="H353" s="8">
        <v>8</v>
      </c>
      <c r="I353" s="8">
        <v>8</v>
      </c>
      <c r="J353" s="8">
        <v>16</v>
      </c>
      <c r="K353" s="8">
        <v>18</v>
      </c>
      <c r="L353" s="8">
        <v>23</v>
      </c>
      <c r="M353" s="8">
        <v>31</v>
      </c>
      <c r="N353" s="8">
        <v>37</v>
      </c>
      <c r="O353" s="8">
        <v>38</v>
      </c>
      <c r="P353" s="8">
        <v>6</v>
      </c>
      <c r="Q353" s="8">
        <v>7</v>
      </c>
      <c r="R353" s="8">
        <v>8</v>
      </c>
      <c r="S353" s="8">
        <v>14</v>
      </c>
      <c r="T353" s="8">
        <v>14</v>
      </c>
      <c r="U353" s="8">
        <v>11</v>
      </c>
      <c r="V353" s="8">
        <v>13</v>
      </c>
      <c r="W353" s="8">
        <v>13</v>
      </c>
      <c r="X353" s="8">
        <v>21</v>
      </c>
      <c r="Y353" s="8">
        <v>34</v>
      </c>
    </row>
    <row r="354" spans="1:25" ht="12.75" x14ac:dyDescent="0.2">
      <c r="A354" s="8">
        <v>4</v>
      </c>
      <c r="B354" s="8">
        <v>4</v>
      </c>
      <c r="C354" s="8">
        <v>5</v>
      </c>
      <c r="D354" s="8">
        <v>5</v>
      </c>
      <c r="E354" s="8">
        <v>6</v>
      </c>
      <c r="F354" s="8">
        <v>7</v>
      </c>
      <c r="G354" s="8">
        <v>8</v>
      </c>
      <c r="H354" s="8">
        <v>8</v>
      </c>
      <c r="I354" s="8">
        <v>11</v>
      </c>
      <c r="J354" s="8">
        <v>16</v>
      </c>
      <c r="K354" s="8">
        <v>18</v>
      </c>
      <c r="L354" s="8">
        <v>23</v>
      </c>
      <c r="M354" s="8">
        <v>31</v>
      </c>
      <c r="N354" s="8">
        <v>37</v>
      </c>
      <c r="O354" s="8">
        <v>38</v>
      </c>
      <c r="P354" s="8">
        <v>6</v>
      </c>
      <c r="Q354" s="8">
        <v>7</v>
      </c>
      <c r="R354" s="8">
        <v>7</v>
      </c>
      <c r="S354" s="8">
        <v>10</v>
      </c>
      <c r="T354" s="8">
        <v>14</v>
      </c>
      <c r="U354" s="8">
        <v>11</v>
      </c>
      <c r="V354" s="8">
        <v>13</v>
      </c>
      <c r="W354" s="8">
        <v>13</v>
      </c>
      <c r="X354" s="8">
        <v>21</v>
      </c>
      <c r="Y354" s="8">
        <v>34</v>
      </c>
    </row>
    <row r="355" spans="1:25" ht="12.75" x14ac:dyDescent="0.2">
      <c r="A355" s="8">
        <v>4</v>
      </c>
      <c r="B355" s="8">
        <v>4</v>
      </c>
      <c r="C355" s="8">
        <v>5</v>
      </c>
      <c r="D355" s="8">
        <v>6</v>
      </c>
      <c r="E355" s="8">
        <v>7</v>
      </c>
      <c r="F355" s="8">
        <v>7</v>
      </c>
      <c r="G355" s="8">
        <v>8</v>
      </c>
      <c r="H355" s="8">
        <v>8</v>
      </c>
      <c r="I355" s="8">
        <v>11</v>
      </c>
      <c r="J355" s="8">
        <v>16</v>
      </c>
      <c r="K355" s="8">
        <v>18</v>
      </c>
      <c r="L355" s="8">
        <v>23</v>
      </c>
      <c r="M355" s="8">
        <v>31</v>
      </c>
      <c r="N355" s="8">
        <v>37</v>
      </c>
      <c r="O355" s="8">
        <v>38</v>
      </c>
      <c r="P355" s="8">
        <v>6</v>
      </c>
      <c r="Q355" s="8">
        <v>7</v>
      </c>
      <c r="R355" s="8">
        <v>7</v>
      </c>
      <c r="S355" s="8">
        <v>10</v>
      </c>
      <c r="T355" s="8">
        <v>14</v>
      </c>
      <c r="U355" s="8">
        <v>11</v>
      </c>
      <c r="V355" s="8">
        <v>13</v>
      </c>
      <c r="W355" s="8">
        <v>13</v>
      </c>
      <c r="X355" s="8">
        <v>21</v>
      </c>
      <c r="Y355" s="8">
        <v>34</v>
      </c>
    </row>
    <row r="356" spans="1:25" ht="12.75" x14ac:dyDescent="0.2">
      <c r="A356" s="8">
        <v>5</v>
      </c>
      <c r="B356" s="8">
        <v>8</v>
      </c>
      <c r="C356" s="8">
        <v>9</v>
      </c>
      <c r="D356" s="8">
        <v>9</v>
      </c>
      <c r="E356" s="8">
        <v>9</v>
      </c>
      <c r="F356" s="8">
        <v>10</v>
      </c>
      <c r="G356" s="8">
        <v>10</v>
      </c>
      <c r="H356" s="8">
        <v>10</v>
      </c>
      <c r="I356" s="8">
        <v>12</v>
      </c>
      <c r="J356" s="8">
        <v>14</v>
      </c>
      <c r="K356" s="8">
        <v>21</v>
      </c>
      <c r="L356" s="8">
        <v>24</v>
      </c>
      <c r="M356" s="8">
        <v>25</v>
      </c>
      <c r="N356" s="8">
        <v>32</v>
      </c>
      <c r="O356" s="8">
        <v>38</v>
      </c>
      <c r="P356" s="8">
        <v>3</v>
      </c>
      <c r="Q356" s="8">
        <v>4</v>
      </c>
      <c r="R356" s="8">
        <v>5</v>
      </c>
      <c r="S356" s="8">
        <v>9</v>
      </c>
      <c r="T356" s="8">
        <v>10</v>
      </c>
      <c r="U356" s="8">
        <v>6</v>
      </c>
      <c r="V356" s="8">
        <v>6</v>
      </c>
      <c r="W356" s="8">
        <v>17</v>
      </c>
      <c r="X356" s="8">
        <v>12</v>
      </c>
      <c r="Y356" s="8">
        <v>34</v>
      </c>
    </row>
    <row r="357" spans="1:25" ht="12.75" x14ac:dyDescent="0.2">
      <c r="A357" s="8">
        <v>6</v>
      </c>
      <c r="B357" s="8">
        <v>8</v>
      </c>
      <c r="C357" s="8">
        <v>10</v>
      </c>
      <c r="D357" s="8">
        <v>10</v>
      </c>
      <c r="E357" s="8">
        <v>10</v>
      </c>
      <c r="F357" s="8">
        <v>10</v>
      </c>
      <c r="G357" s="8">
        <v>10</v>
      </c>
      <c r="H357" s="8">
        <v>10</v>
      </c>
      <c r="I357" s="8">
        <v>12</v>
      </c>
      <c r="J357" s="8">
        <v>12</v>
      </c>
      <c r="K357" s="8">
        <v>21</v>
      </c>
      <c r="L357" s="8">
        <v>24</v>
      </c>
      <c r="M357" s="8">
        <v>25</v>
      </c>
      <c r="N357" s="8">
        <v>32</v>
      </c>
      <c r="O357" s="8">
        <v>39</v>
      </c>
      <c r="P357" s="8">
        <v>4</v>
      </c>
      <c r="Q357" s="8">
        <v>4</v>
      </c>
      <c r="R357" s="8">
        <v>7</v>
      </c>
      <c r="S357" s="8">
        <v>7</v>
      </c>
      <c r="T357" s="8">
        <v>10</v>
      </c>
      <c r="U357" s="8">
        <v>7</v>
      </c>
      <c r="V357" s="8">
        <v>7</v>
      </c>
      <c r="W357" s="8">
        <v>18</v>
      </c>
      <c r="X357" s="8">
        <v>12</v>
      </c>
      <c r="Y357" s="8">
        <v>34</v>
      </c>
    </row>
    <row r="358" spans="1:25" ht="12.75" x14ac:dyDescent="0.2">
      <c r="A358" s="8">
        <v>6</v>
      </c>
      <c r="B358" s="8">
        <v>8</v>
      </c>
      <c r="C358" s="8">
        <v>10</v>
      </c>
      <c r="D358" s="8">
        <v>10</v>
      </c>
      <c r="E358" s="8">
        <v>10</v>
      </c>
      <c r="F358" s="8">
        <v>10</v>
      </c>
      <c r="G358" s="8">
        <v>10</v>
      </c>
      <c r="H358" s="8">
        <v>10</v>
      </c>
      <c r="I358" s="8">
        <v>12</v>
      </c>
      <c r="J358" s="8">
        <v>12</v>
      </c>
      <c r="K358" s="8">
        <v>22</v>
      </c>
      <c r="L358" s="8">
        <v>24</v>
      </c>
      <c r="M358" s="8">
        <v>26</v>
      </c>
      <c r="N358" s="8">
        <v>32</v>
      </c>
      <c r="O358" s="8">
        <v>39</v>
      </c>
      <c r="P358" s="8">
        <v>4</v>
      </c>
      <c r="Q358" s="8">
        <v>5</v>
      </c>
      <c r="R358" s="8">
        <v>7</v>
      </c>
      <c r="S358" s="8">
        <v>7</v>
      </c>
      <c r="T358" s="8">
        <v>10</v>
      </c>
      <c r="U358" s="8">
        <v>7</v>
      </c>
      <c r="V358" s="8">
        <v>7</v>
      </c>
      <c r="W358" s="8">
        <v>18</v>
      </c>
      <c r="X358" s="8">
        <v>12</v>
      </c>
      <c r="Y358" s="8">
        <v>35</v>
      </c>
    </row>
    <row r="359" spans="1:25" ht="12.75" x14ac:dyDescent="0.2">
      <c r="A359" s="8">
        <v>6</v>
      </c>
      <c r="B359" s="8">
        <v>8</v>
      </c>
      <c r="C359" s="8">
        <v>10</v>
      </c>
      <c r="D359" s="8">
        <v>10</v>
      </c>
      <c r="E359" s="8">
        <v>10</v>
      </c>
      <c r="F359" s="8">
        <v>10</v>
      </c>
      <c r="G359" s="8">
        <v>10</v>
      </c>
      <c r="H359" s="8">
        <v>10</v>
      </c>
      <c r="I359" s="8">
        <v>12</v>
      </c>
      <c r="J359" s="8">
        <v>12</v>
      </c>
      <c r="K359" s="8">
        <v>22</v>
      </c>
      <c r="L359" s="8">
        <v>24</v>
      </c>
      <c r="M359" s="8">
        <v>26</v>
      </c>
      <c r="N359" s="8">
        <v>33</v>
      </c>
      <c r="O359" s="8">
        <v>39</v>
      </c>
      <c r="P359" s="8">
        <v>4</v>
      </c>
      <c r="Q359" s="8">
        <v>5</v>
      </c>
      <c r="R359" s="8">
        <v>7</v>
      </c>
      <c r="S359" s="8">
        <v>7</v>
      </c>
      <c r="T359" s="8">
        <v>10</v>
      </c>
      <c r="U359" s="8">
        <v>7</v>
      </c>
      <c r="V359" s="8">
        <v>7</v>
      </c>
      <c r="W359" s="8">
        <v>18</v>
      </c>
      <c r="X359" s="8">
        <v>13</v>
      </c>
      <c r="Y359" s="8">
        <v>35</v>
      </c>
    </row>
    <row r="360" spans="1:25" ht="12.75" x14ac:dyDescent="0.2">
      <c r="A360" s="8">
        <v>6</v>
      </c>
      <c r="B360" s="8">
        <v>8</v>
      </c>
      <c r="C360" s="8">
        <v>9</v>
      </c>
      <c r="D360" s="8">
        <v>10</v>
      </c>
      <c r="E360" s="8">
        <v>10</v>
      </c>
      <c r="F360" s="8">
        <v>10</v>
      </c>
      <c r="G360" s="8">
        <v>10</v>
      </c>
      <c r="H360" s="8">
        <v>10</v>
      </c>
      <c r="I360" s="8">
        <v>10</v>
      </c>
      <c r="J360" s="8">
        <v>12</v>
      </c>
      <c r="K360" s="8">
        <v>22</v>
      </c>
      <c r="L360" s="8">
        <v>24</v>
      </c>
      <c r="M360" s="8">
        <v>26</v>
      </c>
      <c r="N360" s="8">
        <v>33</v>
      </c>
      <c r="O360" s="8">
        <v>39</v>
      </c>
      <c r="P360" s="8">
        <v>4</v>
      </c>
      <c r="Q360" s="8">
        <v>5</v>
      </c>
      <c r="R360" s="8">
        <v>7</v>
      </c>
      <c r="S360" s="8">
        <v>7</v>
      </c>
      <c r="T360" s="8">
        <v>9</v>
      </c>
      <c r="U360" s="8">
        <v>7</v>
      </c>
      <c r="V360" s="8">
        <v>7</v>
      </c>
      <c r="W360" s="8">
        <v>18</v>
      </c>
      <c r="X360" s="8">
        <v>13</v>
      </c>
      <c r="Y360" s="8">
        <v>35</v>
      </c>
    </row>
    <row r="361" spans="1:25" ht="12.75" x14ac:dyDescent="0.2">
      <c r="A361" s="8">
        <v>6</v>
      </c>
      <c r="B361" s="8">
        <v>8</v>
      </c>
      <c r="C361" s="8">
        <v>10</v>
      </c>
      <c r="D361" s="8">
        <v>10</v>
      </c>
      <c r="E361" s="8">
        <v>10</v>
      </c>
      <c r="F361" s="8">
        <v>10</v>
      </c>
      <c r="G361" s="8">
        <v>10</v>
      </c>
      <c r="H361" s="8">
        <v>10</v>
      </c>
      <c r="I361" s="8">
        <v>10</v>
      </c>
      <c r="J361" s="8">
        <v>12</v>
      </c>
      <c r="K361" s="8">
        <v>22</v>
      </c>
      <c r="L361" s="8">
        <v>25</v>
      </c>
      <c r="M361" s="8">
        <v>26</v>
      </c>
      <c r="N361" s="8">
        <v>33</v>
      </c>
      <c r="O361" s="8">
        <v>39</v>
      </c>
      <c r="P361" s="8">
        <v>4</v>
      </c>
      <c r="Q361" s="8">
        <v>5</v>
      </c>
      <c r="R361" s="8">
        <v>7</v>
      </c>
      <c r="S361" s="8">
        <v>7</v>
      </c>
      <c r="T361" s="8">
        <v>11</v>
      </c>
      <c r="U361" s="8">
        <v>7</v>
      </c>
      <c r="V361" s="8">
        <v>7</v>
      </c>
      <c r="W361" s="8">
        <v>18</v>
      </c>
      <c r="X361" s="8">
        <v>13</v>
      </c>
      <c r="Y361" s="8">
        <v>35</v>
      </c>
    </row>
    <row r="362" spans="1:25" ht="12.75" x14ac:dyDescent="0.2">
      <c r="A362" s="8">
        <v>6</v>
      </c>
      <c r="B362" s="8">
        <v>8</v>
      </c>
      <c r="C362" s="8">
        <v>10</v>
      </c>
      <c r="D362" s="8">
        <v>10</v>
      </c>
      <c r="E362" s="8">
        <v>10</v>
      </c>
      <c r="F362" s="8">
        <v>10</v>
      </c>
      <c r="G362" s="8">
        <v>10</v>
      </c>
      <c r="H362" s="8">
        <v>10</v>
      </c>
      <c r="I362" s="8">
        <v>10</v>
      </c>
      <c r="J362" s="8">
        <v>12</v>
      </c>
      <c r="K362" s="8">
        <v>21</v>
      </c>
      <c r="L362" s="8">
        <v>25</v>
      </c>
      <c r="M362" s="8">
        <v>26</v>
      </c>
      <c r="N362" s="8">
        <v>33</v>
      </c>
      <c r="O362" s="8">
        <v>39</v>
      </c>
      <c r="P362" s="8">
        <v>4</v>
      </c>
      <c r="Q362" s="8">
        <v>5</v>
      </c>
      <c r="R362" s="8">
        <v>7</v>
      </c>
      <c r="S362" s="8">
        <v>7</v>
      </c>
      <c r="T362" s="8">
        <v>11</v>
      </c>
      <c r="U362" s="8">
        <v>8</v>
      </c>
      <c r="V362" s="8">
        <v>8</v>
      </c>
      <c r="W362" s="8">
        <v>18</v>
      </c>
      <c r="X362" s="8">
        <v>13</v>
      </c>
      <c r="Y362" s="8">
        <v>35</v>
      </c>
    </row>
    <row r="363" spans="1:25" ht="12.75" x14ac:dyDescent="0.2">
      <c r="A363" s="8">
        <v>6</v>
      </c>
      <c r="B363" s="8">
        <v>6</v>
      </c>
      <c r="C363" s="8">
        <v>8</v>
      </c>
      <c r="D363" s="8">
        <v>10</v>
      </c>
      <c r="E363" s="8">
        <v>10</v>
      </c>
      <c r="F363" s="8">
        <v>11</v>
      </c>
      <c r="G363" s="8">
        <v>11</v>
      </c>
      <c r="H363" s="8">
        <v>11</v>
      </c>
      <c r="I363" s="8">
        <v>11</v>
      </c>
      <c r="J363" s="8">
        <v>12</v>
      </c>
      <c r="K363" s="8">
        <v>21</v>
      </c>
      <c r="L363" s="8">
        <v>25</v>
      </c>
      <c r="M363" s="8">
        <v>26</v>
      </c>
      <c r="N363" s="8">
        <v>33</v>
      </c>
      <c r="O363" s="8">
        <v>38</v>
      </c>
      <c r="P363" s="8">
        <v>3</v>
      </c>
      <c r="Q363" s="8">
        <v>5</v>
      </c>
      <c r="R363" s="8">
        <v>7</v>
      </c>
      <c r="S363" s="8">
        <v>8</v>
      </c>
      <c r="T363" s="8">
        <v>11</v>
      </c>
      <c r="U363" s="8">
        <v>8</v>
      </c>
      <c r="V363" s="8">
        <v>8</v>
      </c>
      <c r="W363" s="8">
        <v>18</v>
      </c>
      <c r="X363" s="8">
        <v>13</v>
      </c>
      <c r="Y363" s="8">
        <v>35</v>
      </c>
    </row>
    <row r="364" spans="1:25" ht="12.75" x14ac:dyDescent="0.2">
      <c r="A364" s="8">
        <v>7</v>
      </c>
      <c r="B364" s="8">
        <v>7</v>
      </c>
      <c r="C364" s="8">
        <v>7</v>
      </c>
      <c r="D364" s="8">
        <v>9</v>
      </c>
      <c r="E364" s="8">
        <v>10</v>
      </c>
      <c r="F364" s="8">
        <v>10</v>
      </c>
      <c r="G364" s="8">
        <v>11</v>
      </c>
      <c r="H364" s="8">
        <v>11</v>
      </c>
      <c r="I364" s="8">
        <v>11</v>
      </c>
      <c r="J364" s="8">
        <v>12</v>
      </c>
      <c r="K364" s="8">
        <v>21</v>
      </c>
      <c r="L364" s="8">
        <v>25</v>
      </c>
      <c r="M364" s="8">
        <v>26</v>
      </c>
      <c r="N364" s="8">
        <v>33</v>
      </c>
      <c r="O364" s="8">
        <v>38</v>
      </c>
      <c r="P364" s="8">
        <v>3</v>
      </c>
      <c r="Q364" s="8">
        <v>5</v>
      </c>
      <c r="R364" s="8">
        <v>7</v>
      </c>
      <c r="S364" s="8">
        <v>8</v>
      </c>
      <c r="T364" s="8">
        <v>11</v>
      </c>
      <c r="U364" s="8">
        <v>8</v>
      </c>
      <c r="V364" s="8">
        <v>8</v>
      </c>
      <c r="W364" s="8">
        <v>18</v>
      </c>
      <c r="X364" s="8">
        <v>13</v>
      </c>
      <c r="Y364" s="8">
        <v>35</v>
      </c>
    </row>
    <row r="365" spans="1:25" ht="12.75" x14ac:dyDescent="0.2">
      <c r="A365" s="8">
        <v>7</v>
      </c>
      <c r="B365" s="8">
        <v>7</v>
      </c>
      <c r="C365" s="8">
        <v>7</v>
      </c>
      <c r="D365" s="8">
        <v>9</v>
      </c>
      <c r="E365" s="8">
        <v>9</v>
      </c>
      <c r="F365" s="8">
        <v>9</v>
      </c>
      <c r="G365" s="8">
        <v>11</v>
      </c>
      <c r="H365" s="8">
        <v>11</v>
      </c>
      <c r="I365" s="8">
        <v>11</v>
      </c>
      <c r="J365" s="8">
        <v>12</v>
      </c>
      <c r="K365" s="8">
        <v>21</v>
      </c>
      <c r="L365" s="8">
        <v>25</v>
      </c>
      <c r="M365" s="8">
        <v>26</v>
      </c>
      <c r="N365" s="8">
        <v>33</v>
      </c>
      <c r="O365" s="8">
        <v>38</v>
      </c>
      <c r="P365" s="8">
        <v>3</v>
      </c>
      <c r="Q365" s="8">
        <v>5</v>
      </c>
      <c r="R365" s="8">
        <v>7</v>
      </c>
      <c r="S365" s="8">
        <v>8</v>
      </c>
      <c r="T365" s="8">
        <v>11</v>
      </c>
      <c r="U365" s="8">
        <v>8</v>
      </c>
      <c r="V365" s="8">
        <v>8</v>
      </c>
      <c r="W365" s="8">
        <v>18</v>
      </c>
      <c r="X365" s="8">
        <v>13</v>
      </c>
      <c r="Y365" s="8">
        <v>36</v>
      </c>
    </row>
    <row r="366" spans="1:25" ht="12.75" x14ac:dyDescent="0.2">
      <c r="A366" s="8">
        <v>7</v>
      </c>
      <c r="B366" s="8">
        <v>7</v>
      </c>
      <c r="C366" s="8">
        <v>7</v>
      </c>
      <c r="D366" s="8">
        <v>9</v>
      </c>
      <c r="E366" s="8">
        <v>9</v>
      </c>
      <c r="F366" s="8">
        <v>9</v>
      </c>
      <c r="G366" s="8">
        <v>11</v>
      </c>
      <c r="H366" s="8">
        <v>11</v>
      </c>
      <c r="I366" s="8">
        <v>11</v>
      </c>
      <c r="J366" s="8">
        <v>11</v>
      </c>
      <c r="K366" s="8">
        <v>21</v>
      </c>
      <c r="L366" s="8">
        <v>25</v>
      </c>
      <c r="M366" s="8">
        <v>27</v>
      </c>
      <c r="N366" s="8">
        <v>34</v>
      </c>
      <c r="O366" s="8">
        <v>38</v>
      </c>
      <c r="P366" s="8">
        <v>3</v>
      </c>
      <c r="Q366" s="8">
        <v>6</v>
      </c>
      <c r="R366" s="8">
        <v>6</v>
      </c>
      <c r="S366" s="8">
        <v>8</v>
      </c>
      <c r="T366" s="8">
        <v>8</v>
      </c>
      <c r="U366" s="8">
        <v>8</v>
      </c>
      <c r="V366" s="8">
        <v>8</v>
      </c>
      <c r="W366" s="8">
        <v>18</v>
      </c>
      <c r="X366" s="8">
        <v>14</v>
      </c>
      <c r="Y366" s="8">
        <v>36</v>
      </c>
    </row>
    <row r="367" spans="1:25" ht="12.75" x14ac:dyDescent="0.2">
      <c r="A367" s="8">
        <v>7</v>
      </c>
      <c r="B367" s="8">
        <v>7</v>
      </c>
      <c r="C367" s="8">
        <v>7</v>
      </c>
      <c r="D367" s="8">
        <v>9</v>
      </c>
      <c r="E367" s="8">
        <v>9</v>
      </c>
      <c r="F367" s="8">
        <v>9</v>
      </c>
      <c r="G367" s="8">
        <v>11</v>
      </c>
      <c r="H367" s="8">
        <v>11</v>
      </c>
      <c r="I367" s="8">
        <v>11</v>
      </c>
      <c r="J367" s="8">
        <v>11</v>
      </c>
      <c r="K367" s="8">
        <v>20</v>
      </c>
      <c r="L367" s="8">
        <v>25</v>
      </c>
      <c r="M367" s="8">
        <v>27</v>
      </c>
      <c r="N367" s="8">
        <v>34</v>
      </c>
      <c r="O367" s="8">
        <v>38</v>
      </c>
      <c r="P367" s="8">
        <v>3</v>
      </c>
      <c r="Q367" s="8">
        <v>6</v>
      </c>
      <c r="R367" s="8">
        <v>6</v>
      </c>
      <c r="S367" s="8">
        <v>7</v>
      </c>
      <c r="T367" s="8">
        <v>8</v>
      </c>
      <c r="U367" s="8">
        <v>8</v>
      </c>
      <c r="V367" s="8">
        <v>9</v>
      </c>
      <c r="W367" s="8">
        <v>18</v>
      </c>
      <c r="X367" s="8">
        <v>14</v>
      </c>
      <c r="Y367" s="8">
        <v>36</v>
      </c>
    </row>
    <row r="368" spans="1:25" ht="12.75" x14ac:dyDescent="0.2">
      <c r="A368" s="8">
        <v>6</v>
      </c>
      <c r="B368" s="8">
        <v>7</v>
      </c>
      <c r="C368" s="8">
        <v>7</v>
      </c>
      <c r="D368" s="8">
        <v>9</v>
      </c>
      <c r="E368" s="8">
        <v>9</v>
      </c>
      <c r="F368" s="8">
        <v>9</v>
      </c>
      <c r="G368" s="8">
        <v>9</v>
      </c>
      <c r="H368" s="8">
        <v>10</v>
      </c>
      <c r="I368" s="8">
        <v>11</v>
      </c>
      <c r="J368" s="8">
        <v>12</v>
      </c>
      <c r="K368" s="8">
        <v>20</v>
      </c>
      <c r="L368" s="8">
        <v>25</v>
      </c>
      <c r="M368" s="8">
        <v>27</v>
      </c>
      <c r="N368" s="8">
        <v>34</v>
      </c>
      <c r="O368" s="8">
        <v>38</v>
      </c>
      <c r="P368" s="8">
        <v>3</v>
      </c>
      <c r="Q368" s="8">
        <v>6</v>
      </c>
      <c r="R368" s="8">
        <v>6</v>
      </c>
      <c r="S368" s="8">
        <v>7</v>
      </c>
      <c r="T368" s="8">
        <v>8</v>
      </c>
      <c r="U368" s="8">
        <v>9</v>
      </c>
      <c r="V368" s="8">
        <v>9</v>
      </c>
      <c r="W368" s="8">
        <v>18</v>
      </c>
      <c r="X368" s="8">
        <v>14</v>
      </c>
      <c r="Y368" s="8">
        <v>36</v>
      </c>
    </row>
    <row r="369" spans="1:25" ht="12.75" x14ac:dyDescent="0.2">
      <c r="A369" s="8">
        <v>6</v>
      </c>
      <c r="B369" s="8">
        <v>7</v>
      </c>
      <c r="C369" s="8">
        <v>7</v>
      </c>
      <c r="D369" s="8">
        <v>9</v>
      </c>
      <c r="E369" s="8">
        <v>9</v>
      </c>
      <c r="F369" s="8">
        <v>9</v>
      </c>
      <c r="G369" s="8">
        <v>9</v>
      </c>
      <c r="H369" s="8">
        <v>11</v>
      </c>
      <c r="I369" s="8">
        <v>12</v>
      </c>
      <c r="J369" s="8">
        <v>12</v>
      </c>
      <c r="K369" s="8">
        <v>20</v>
      </c>
      <c r="L369" s="8">
        <v>25</v>
      </c>
      <c r="M369" s="8">
        <v>27</v>
      </c>
      <c r="N369" s="8">
        <v>34</v>
      </c>
      <c r="O369" s="8">
        <v>37</v>
      </c>
      <c r="P369" s="8">
        <v>2</v>
      </c>
      <c r="Q369" s="8">
        <v>6</v>
      </c>
      <c r="R369" s="8">
        <v>6</v>
      </c>
      <c r="S369" s="8">
        <v>7</v>
      </c>
      <c r="T369" s="8">
        <v>8</v>
      </c>
      <c r="U369" s="8">
        <v>9</v>
      </c>
      <c r="V369" s="8">
        <v>9</v>
      </c>
      <c r="W369" s="8">
        <v>17</v>
      </c>
      <c r="X369" s="8">
        <v>14</v>
      </c>
      <c r="Y369" s="8">
        <v>36</v>
      </c>
    </row>
    <row r="370" spans="1:25" ht="12.75" x14ac:dyDescent="0.2">
      <c r="A370" s="8">
        <v>6</v>
      </c>
      <c r="B370" s="8">
        <v>7</v>
      </c>
      <c r="C370" s="8">
        <v>9</v>
      </c>
      <c r="D370" s="8">
        <v>9</v>
      </c>
      <c r="E370" s="8">
        <v>9</v>
      </c>
      <c r="F370" s="8">
        <v>9</v>
      </c>
      <c r="G370" s="8">
        <v>9</v>
      </c>
      <c r="H370" s="8">
        <v>11</v>
      </c>
      <c r="I370" s="8">
        <v>12</v>
      </c>
      <c r="J370" s="8">
        <v>12</v>
      </c>
      <c r="K370" s="8">
        <v>20</v>
      </c>
      <c r="L370" s="8">
        <v>25</v>
      </c>
      <c r="M370" s="8">
        <v>27</v>
      </c>
      <c r="N370" s="8">
        <v>34</v>
      </c>
      <c r="O370" s="8">
        <v>37</v>
      </c>
      <c r="P370" s="8">
        <v>2</v>
      </c>
      <c r="Q370" s="8">
        <v>6</v>
      </c>
      <c r="R370" s="8">
        <v>6</v>
      </c>
      <c r="S370" s="8">
        <v>7</v>
      </c>
      <c r="T370" s="8">
        <v>8</v>
      </c>
      <c r="U370" s="8">
        <v>9</v>
      </c>
      <c r="V370" s="8">
        <v>9</v>
      </c>
      <c r="W370" s="8">
        <v>17</v>
      </c>
      <c r="X370" s="8">
        <v>14</v>
      </c>
      <c r="Y370" s="8">
        <v>36</v>
      </c>
    </row>
    <row r="371" spans="1:25" ht="12.75" x14ac:dyDescent="0.2">
      <c r="A371" s="8">
        <v>6</v>
      </c>
      <c r="B371" s="8">
        <v>7</v>
      </c>
      <c r="C371" s="8">
        <v>9</v>
      </c>
      <c r="D371" s="8">
        <v>9</v>
      </c>
      <c r="E371" s="8">
        <v>9</v>
      </c>
      <c r="F371" s="8">
        <v>9</v>
      </c>
      <c r="G371" s="8">
        <v>9</v>
      </c>
      <c r="H371" s="8">
        <v>11</v>
      </c>
      <c r="I371" s="8">
        <v>12</v>
      </c>
      <c r="J371" s="8">
        <v>12</v>
      </c>
      <c r="K371" s="8">
        <v>20</v>
      </c>
      <c r="L371" s="8">
        <v>25</v>
      </c>
      <c r="M371" s="8">
        <v>27</v>
      </c>
      <c r="N371" s="8">
        <v>34</v>
      </c>
      <c r="O371" s="8">
        <v>37</v>
      </c>
      <c r="P371" s="8">
        <v>2</v>
      </c>
      <c r="Q371" s="8">
        <v>6</v>
      </c>
      <c r="R371" s="8">
        <v>6</v>
      </c>
      <c r="S371" s="8">
        <v>8</v>
      </c>
      <c r="T371" s="8">
        <v>10</v>
      </c>
      <c r="U371" s="8">
        <v>9</v>
      </c>
      <c r="V371" s="8">
        <v>9</v>
      </c>
      <c r="W371" s="8">
        <v>17</v>
      </c>
      <c r="X371" s="8">
        <v>14</v>
      </c>
      <c r="Y371" s="8">
        <v>36</v>
      </c>
    </row>
    <row r="372" spans="1:25" ht="12.75" x14ac:dyDescent="0.2">
      <c r="A372" s="8">
        <v>6</v>
      </c>
      <c r="B372" s="8">
        <v>7</v>
      </c>
      <c r="C372" s="8">
        <v>7</v>
      </c>
      <c r="D372" s="8">
        <v>8</v>
      </c>
      <c r="E372" s="8">
        <v>8</v>
      </c>
      <c r="F372" s="8">
        <v>8</v>
      </c>
      <c r="G372" s="8">
        <v>9</v>
      </c>
      <c r="H372" s="8">
        <v>9</v>
      </c>
      <c r="I372" s="8">
        <v>11</v>
      </c>
      <c r="J372" s="8">
        <v>11</v>
      </c>
      <c r="K372" s="8">
        <v>20</v>
      </c>
      <c r="L372" s="8">
        <v>24</v>
      </c>
      <c r="M372" s="8">
        <v>27</v>
      </c>
      <c r="N372" s="8">
        <v>34</v>
      </c>
      <c r="O372" s="8">
        <v>37</v>
      </c>
      <c r="P372" s="8">
        <v>2</v>
      </c>
      <c r="Q372" s="8">
        <v>6</v>
      </c>
      <c r="R372" s="8">
        <v>6</v>
      </c>
      <c r="S372" s="8">
        <v>8</v>
      </c>
      <c r="T372" s="8">
        <v>10</v>
      </c>
      <c r="U372" s="8">
        <v>8</v>
      </c>
      <c r="V372" s="8">
        <v>9</v>
      </c>
      <c r="W372" s="8">
        <v>17</v>
      </c>
      <c r="X372" s="8">
        <v>14</v>
      </c>
      <c r="Y372" s="8">
        <v>36</v>
      </c>
    </row>
    <row r="373" spans="1:25" ht="12.75" x14ac:dyDescent="0.2">
      <c r="A373" s="8">
        <v>5</v>
      </c>
      <c r="B373" s="8">
        <v>6</v>
      </c>
      <c r="C373" s="8">
        <v>6</v>
      </c>
      <c r="D373" s="8">
        <v>8</v>
      </c>
      <c r="E373" s="8">
        <v>8</v>
      </c>
      <c r="F373" s="8">
        <v>8</v>
      </c>
      <c r="G373" s="8">
        <v>8</v>
      </c>
      <c r="H373" s="8">
        <v>8</v>
      </c>
      <c r="I373" s="8">
        <v>9</v>
      </c>
      <c r="J373" s="8">
        <v>11</v>
      </c>
      <c r="K373" s="8">
        <v>19</v>
      </c>
      <c r="L373" s="8">
        <v>24</v>
      </c>
      <c r="M373" s="8">
        <v>27</v>
      </c>
      <c r="N373" s="8">
        <v>34</v>
      </c>
      <c r="O373" s="8">
        <v>37</v>
      </c>
      <c r="P373" s="8">
        <v>2</v>
      </c>
      <c r="Q373" s="8">
        <v>5</v>
      </c>
      <c r="R373" s="8">
        <v>6</v>
      </c>
      <c r="S373" s="8">
        <v>6</v>
      </c>
      <c r="T373" s="8">
        <v>9</v>
      </c>
      <c r="U373" s="8">
        <v>8</v>
      </c>
      <c r="V373" s="8">
        <v>8</v>
      </c>
      <c r="W373" s="8">
        <v>17</v>
      </c>
      <c r="X373" s="8">
        <v>14</v>
      </c>
      <c r="Y373" s="8">
        <v>36</v>
      </c>
    </row>
    <row r="374" spans="1:25" ht="12.75" x14ac:dyDescent="0.2">
      <c r="A374" s="8">
        <v>6</v>
      </c>
      <c r="B374" s="8">
        <v>6</v>
      </c>
      <c r="C374" s="8">
        <v>6</v>
      </c>
      <c r="D374" s="8">
        <v>7</v>
      </c>
      <c r="E374" s="8">
        <v>7</v>
      </c>
      <c r="F374" s="8">
        <v>8</v>
      </c>
      <c r="G374" s="8">
        <v>8</v>
      </c>
      <c r="H374" s="8">
        <v>11</v>
      </c>
      <c r="I374" s="8">
        <v>11</v>
      </c>
      <c r="J374" s="8">
        <v>11</v>
      </c>
      <c r="K374" s="8">
        <v>20</v>
      </c>
      <c r="L374" s="8">
        <v>24</v>
      </c>
      <c r="M374" s="8">
        <v>26</v>
      </c>
      <c r="N374" s="8">
        <v>33</v>
      </c>
      <c r="O374" s="8">
        <v>37</v>
      </c>
      <c r="P374" s="8">
        <v>2</v>
      </c>
      <c r="Q374" s="8">
        <v>5</v>
      </c>
      <c r="R374" s="8">
        <v>8</v>
      </c>
      <c r="S374" s="8">
        <v>8</v>
      </c>
      <c r="T374" s="8">
        <v>10</v>
      </c>
      <c r="U374" s="8">
        <v>8</v>
      </c>
      <c r="V374" s="8">
        <v>8</v>
      </c>
      <c r="W374" s="8">
        <v>17</v>
      </c>
      <c r="X374" s="8">
        <v>13</v>
      </c>
      <c r="Y374" s="8">
        <v>35</v>
      </c>
    </row>
    <row r="375" spans="1:25" ht="12.75" x14ac:dyDescent="0.2">
      <c r="A375" s="8">
        <v>6</v>
      </c>
      <c r="B375" s="8">
        <v>7</v>
      </c>
      <c r="C375" s="8">
        <v>7</v>
      </c>
      <c r="D375" s="8">
        <v>8</v>
      </c>
      <c r="E375" s="8">
        <v>8</v>
      </c>
      <c r="F375" s="8">
        <v>9</v>
      </c>
      <c r="G375" s="8">
        <v>9</v>
      </c>
      <c r="H375" s="8">
        <v>11</v>
      </c>
      <c r="I375" s="8">
        <v>11</v>
      </c>
      <c r="J375" s="8">
        <v>11</v>
      </c>
      <c r="K375" s="8">
        <v>20</v>
      </c>
      <c r="L375" s="8">
        <v>24</v>
      </c>
      <c r="M375" s="8">
        <v>27</v>
      </c>
      <c r="N375" s="8">
        <v>34</v>
      </c>
      <c r="O375" s="8">
        <v>37</v>
      </c>
      <c r="P375" s="8">
        <v>2</v>
      </c>
      <c r="Q375" s="8">
        <v>6</v>
      </c>
      <c r="R375" s="8">
        <v>6</v>
      </c>
      <c r="S375" s="8">
        <v>8</v>
      </c>
      <c r="T375" s="8">
        <v>10</v>
      </c>
      <c r="U375" s="8">
        <v>8</v>
      </c>
      <c r="V375" s="8">
        <v>8</v>
      </c>
      <c r="W375" s="8">
        <v>17</v>
      </c>
      <c r="X375" s="8">
        <v>14</v>
      </c>
      <c r="Y375" s="8">
        <v>36</v>
      </c>
    </row>
    <row r="376" spans="1:25" ht="12.75" x14ac:dyDescent="0.2">
      <c r="A376" s="8">
        <v>6</v>
      </c>
      <c r="B376" s="8">
        <v>6</v>
      </c>
      <c r="C376" s="8">
        <v>6</v>
      </c>
      <c r="D376" s="8">
        <v>7</v>
      </c>
      <c r="E376" s="8">
        <v>9</v>
      </c>
      <c r="F376" s="8">
        <v>9</v>
      </c>
      <c r="G376" s="8">
        <v>10</v>
      </c>
      <c r="H376" s="8">
        <v>10</v>
      </c>
      <c r="I376" s="8">
        <v>11</v>
      </c>
      <c r="J376" s="8">
        <v>11</v>
      </c>
      <c r="K376" s="8">
        <v>20</v>
      </c>
      <c r="L376" s="8">
        <v>25</v>
      </c>
      <c r="M376" s="8">
        <v>26</v>
      </c>
      <c r="N376" s="8">
        <v>33</v>
      </c>
      <c r="O376" s="8">
        <v>37</v>
      </c>
      <c r="P376" s="8">
        <v>2</v>
      </c>
      <c r="Q376" s="8">
        <v>5</v>
      </c>
      <c r="R376" s="8">
        <v>7</v>
      </c>
      <c r="S376" s="8">
        <v>8</v>
      </c>
      <c r="T376" s="8">
        <v>10</v>
      </c>
      <c r="U376" s="8">
        <v>8</v>
      </c>
      <c r="V376" s="8">
        <v>8</v>
      </c>
      <c r="W376" s="8">
        <v>17</v>
      </c>
      <c r="X376" s="8">
        <v>13</v>
      </c>
      <c r="Y376" s="8">
        <v>35</v>
      </c>
    </row>
    <row r="377" spans="1:25" ht="12.75" x14ac:dyDescent="0.2">
      <c r="A377" s="8">
        <v>6</v>
      </c>
      <c r="B377" s="8">
        <v>6</v>
      </c>
      <c r="C377" s="8">
        <v>7</v>
      </c>
      <c r="D377" s="8">
        <v>9</v>
      </c>
      <c r="E377" s="8">
        <v>9</v>
      </c>
      <c r="F377" s="8">
        <v>9</v>
      </c>
      <c r="G377" s="8">
        <v>9</v>
      </c>
      <c r="H377" s="8">
        <v>10</v>
      </c>
      <c r="I377" s="8">
        <v>11</v>
      </c>
      <c r="J377" s="8">
        <v>11</v>
      </c>
      <c r="K377" s="8">
        <v>20</v>
      </c>
      <c r="L377" s="8">
        <v>24</v>
      </c>
      <c r="M377" s="8">
        <v>26</v>
      </c>
      <c r="N377" s="8">
        <v>33</v>
      </c>
      <c r="O377" s="8">
        <v>37</v>
      </c>
      <c r="P377" s="8">
        <v>2</v>
      </c>
      <c r="Q377" s="8">
        <v>5</v>
      </c>
      <c r="R377" s="8">
        <v>7</v>
      </c>
      <c r="S377" s="8">
        <v>8</v>
      </c>
      <c r="T377" s="8">
        <v>10</v>
      </c>
      <c r="U377" s="8">
        <v>7</v>
      </c>
      <c r="V377" s="8">
        <v>7</v>
      </c>
      <c r="W377" s="8">
        <v>17</v>
      </c>
      <c r="X377" s="8">
        <v>13</v>
      </c>
      <c r="Y377" s="8">
        <v>35</v>
      </c>
    </row>
    <row r="378" spans="1:25" ht="12.75" x14ac:dyDescent="0.2">
      <c r="A378" s="8">
        <v>6</v>
      </c>
      <c r="B378" s="8">
        <v>7</v>
      </c>
      <c r="C378" s="8">
        <v>9</v>
      </c>
      <c r="D378" s="8">
        <v>9</v>
      </c>
      <c r="E378" s="8">
        <v>9</v>
      </c>
      <c r="F378" s="8">
        <v>10</v>
      </c>
      <c r="G378" s="8">
        <v>10</v>
      </c>
      <c r="H378" s="8">
        <v>11</v>
      </c>
      <c r="I378" s="8">
        <v>11</v>
      </c>
      <c r="J378" s="8">
        <v>11</v>
      </c>
      <c r="K378" s="8">
        <v>20</v>
      </c>
      <c r="L378" s="8">
        <v>24</v>
      </c>
      <c r="M378" s="8">
        <v>26</v>
      </c>
      <c r="N378" s="8">
        <v>32</v>
      </c>
      <c r="O378" s="8">
        <v>38</v>
      </c>
      <c r="P378" s="8">
        <v>3</v>
      </c>
      <c r="Q378" s="8">
        <v>5</v>
      </c>
      <c r="R378" s="8">
        <v>7</v>
      </c>
      <c r="S378" s="8">
        <v>8</v>
      </c>
      <c r="T378" s="8">
        <v>10</v>
      </c>
      <c r="U378" s="8">
        <v>7</v>
      </c>
      <c r="V378" s="8">
        <v>7</v>
      </c>
      <c r="W378" s="8">
        <v>18</v>
      </c>
      <c r="X378" s="8">
        <v>12</v>
      </c>
      <c r="Y378" s="8">
        <v>35</v>
      </c>
    </row>
    <row r="379" spans="1:25" ht="12.75" x14ac:dyDescent="0.2">
      <c r="A379" s="8">
        <v>6</v>
      </c>
      <c r="B379" s="8">
        <v>7</v>
      </c>
      <c r="C379" s="8">
        <v>9</v>
      </c>
      <c r="D379" s="8">
        <v>9</v>
      </c>
      <c r="E379" s="8">
        <v>9</v>
      </c>
      <c r="F379" s="8">
        <v>10</v>
      </c>
      <c r="G379" s="8">
        <v>10</v>
      </c>
      <c r="H379" s="8">
        <v>11</v>
      </c>
      <c r="I379" s="8">
        <v>11</v>
      </c>
      <c r="J379" s="8">
        <v>11</v>
      </c>
      <c r="K379" s="8">
        <v>21</v>
      </c>
      <c r="L379" s="8">
        <v>24</v>
      </c>
      <c r="M379" s="8">
        <v>25</v>
      </c>
      <c r="N379" s="8">
        <v>32</v>
      </c>
      <c r="O379" s="8">
        <v>38</v>
      </c>
      <c r="P379" s="8">
        <v>3</v>
      </c>
      <c r="Q379" s="8">
        <v>4</v>
      </c>
      <c r="R379" s="8">
        <v>8</v>
      </c>
      <c r="S379" s="8">
        <v>8</v>
      </c>
      <c r="T379" s="8">
        <v>11</v>
      </c>
      <c r="U379" s="8">
        <v>7</v>
      </c>
      <c r="V379" s="8">
        <v>7</v>
      </c>
      <c r="W379" s="8">
        <v>18</v>
      </c>
      <c r="X379" s="8">
        <v>12</v>
      </c>
      <c r="Y379" s="8">
        <v>34</v>
      </c>
    </row>
    <row r="380" spans="1:25" ht="12.75" x14ac:dyDescent="0.2">
      <c r="A380" s="8">
        <v>6</v>
      </c>
      <c r="B380" s="8">
        <v>8</v>
      </c>
      <c r="C380" s="8">
        <v>9</v>
      </c>
      <c r="D380" s="8">
        <v>9</v>
      </c>
      <c r="E380" s="8">
        <v>10</v>
      </c>
      <c r="F380" s="8">
        <v>10</v>
      </c>
      <c r="G380" s="8">
        <v>10</v>
      </c>
      <c r="H380" s="8">
        <v>10</v>
      </c>
      <c r="I380" s="8">
        <v>10</v>
      </c>
      <c r="J380" s="8">
        <v>12</v>
      </c>
      <c r="K380" s="8">
        <v>21</v>
      </c>
      <c r="L380" s="8">
        <v>24</v>
      </c>
      <c r="M380" s="8">
        <v>25</v>
      </c>
      <c r="N380" s="8">
        <v>32</v>
      </c>
      <c r="O380" s="8">
        <v>38</v>
      </c>
      <c r="P380" s="8">
        <v>3</v>
      </c>
      <c r="Q380" s="8">
        <v>4</v>
      </c>
      <c r="R380" s="8">
        <v>8</v>
      </c>
      <c r="S380" s="8">
        <v>9</v>
      </c>
      <c r="T380" s="8">
        <v>10</v>
      </c>
      <c r="U380" s="8">
        <v>7</v>
      </c>
      <c r="V380" s="8">
        <v>7</v>
      </c>
      <c r="W380" s="8">
        <v>18</v>
      </c>
      <c r="X380" s="8">
        <v>12</v>
      </c>
      <c r="Y380" s="8">
        <v>34</v>
      </c>
    </row>
    <row r="381" spans="1:25" ht="12.75" x14ac:dyDescent="0.2">
      <c r="A381" s="8">
        <v>6</v>
      </c>
      <c r="B381" s="8">
        <v>8</v>
      </c>
      <c r="C381" s="8">
        <v>8</v>
      </c>
      <c r="D381" s="8">
        <v>8</v>
      </c>
      <c r="E381" s="8">
        <v>9</v>
      </c>
      <c r="F381" s="8">
        <v>9</v>
      </c>
      <c r="G381" s="8">
        <v>9</v>
      </c>
      <c r="H381" s="8">
        <v>9</v>
      </c>
      <c r="I381" s="8">
        <v>11</v>
      </c>
      <c r="J381" s="8">
        <v>11</v>
      </c>
      <c r="K381" s="8">
        <v>21</v>
      </c>
      <c r="L381" s="8">
        <v>25</v>
      </c>
      <c r="M381" s="8">
        <v>26</v>
      </c>
      <c r="N381" s="8">
        <v>33</v>
      </c>
      <c r="O381" s="8">
        <v>38</v>
      </c>
      <c r="P381" s="8">
        <v>2</v>
      </c>
      <c r="Q381" s="8">
        <v>5</v>
      </c>
      <c r="R381" s="8">
        <v>6</v>
      </c>
      <c r="S381" s="8">
        <v>9</v>
      </c>
      <c r="T381" s="8">
        <v>10</v>
      </c>
      <c r="U381" s="8">
        <v>8</v>
      </c>
      <c r="V381" s="8">
        <v>8</v>
      </c>
      <c r="W381" s="8">
        <v>14</v>
      </c>
      <c r="X381" s="8">
        <v>13</v>
      </c>
      <c r="Y381" s="8">
        <v>35</v>
      </c>
    </row>
    <row r="382" spans="1:25" ht="12.75" x14ac:dyDescent="0.2">
      <c r="A382" s="8">
        <v>6</v>
      </c>
      <c r="B382" s="8">
        <v>8</v>
      </c>
      <c r="C382" s="8">
        <v>10</v>
      </c>
      <c r="D382" s="8">
        <v>10</v>
      </c>
      <c r="E382" s="8">
        <v>10</v>
      </c>
      <c r="F382" s="8">
        <v>10</v>
      </c>
      <c r="G382" s="8">
        <v>10</v>
      </c>
      <c r="H382" s="8">
        <v>10</v>
      </c>
      <c r="I382" s="8">
        <v>12</v>
      </c>
      <c r="J382" s="8">
        <v>12</v>
      </c>
      <c r="K382" s="8">
        <v>22</v>
      </c>
      <c r="L382" s="8">
        <v>24</v>
      </c>
      <c r="M382" s="8">
        <v>26</v>
      </c>
      <c r="N382" s="8">
        <v>32</v>
      </c>
      <c r="O382" s="8">
        <v>39</v>
      </c>
      <c r="P382" s="8">
        <v>4</v>
      </c>
      <c r="Q382" s="8">
        <v>5</v>
      </c>
      <c r="R382" s="8">
        <v>7</v>
      </c>
      <c r="S382" s="8">
        <v>7</v>
      </c>
      <c r="T382" s="8">
        <v>10</v>
      </c>
      <c r="U382" s="8">
        <v>7</v>
      </c>
      <c r="V382" s="8">
        <v>7</v>
      </c>
      <c r="W382" s="8">
        <v>18</v>
      </c>
      <c r="X382" s="8">
        <v>12</v>
      </c>
      <c r="Y382" s="8">
        <v>35</v>
      </c>
    </row>
    <row r="383" spans="1:25" ht="12.75" x14ac:dyDescent="0.2">
      <c r="A383" s="8">
        <v>6</v>
      </c>
      <c r="B383" s="8">
        <v>8</v>
      </c>
      <c r="C383" s="8">
        <v>10</v>
      </c>
      <c r="D383" s="8">
        <v>10</v>
      </c>
      <c r="E383" s="8">
        <v>11</v>
      </c>
      <c r="F383" s="8">
        <v>11</v>
      </c>
      <c r="G383" s="8">
        <v>11</v>
      </c>
      <c r="H383" s="8">
        <v>12</v>
      </c>
      <c r="I383" s="8">
        <v>12</v>
      </c>
      <c r="J383" s="8">
        <v>12</v>
      </c>
      <c r="K383" s="8">
        <v>21</v>
      </c>
      <c r="L383" s="8">
        <v>25</v>
      </c>
      <c r="M383" s="8">
        <v>26</v>
      </c>
      <c r="N383" s="8">
        <v>33</v>
      </c>
      <c r="O383" s="8">
        <v>38</v>
      </c>
      <c r="P383" s="8">
        <v>4</v>
      </c>
      <c r="Q383" s="8">
        <v>5</v>
      </c>
      <c r="R383" s="8">
        <v>7</v>
      </c>
      <c r="S383" s="8">
        <v>7</v>
      </c>
      <c r="T383" s="8">
        <v>11</v>
      </c>
      <c r="U383" s="8">
        <v>8</v>
      </c>
      <c r="V383" s="8">
        <v>8</v>
      </c>
      <c r="W383" s="8">
        <v>18</v>
      </c>
      <c r="X383" s="8">
        <v>13</v>
      </c>
      <c r="Y383" s="8">
        <v>35</v>
      </c>
    </row>
    <row r="384" spans="1:25" ht="12.75" x14ac:dyDescent="0.2">
      <c r="A384" s="8">
        <v>7</v>
      </c>
      <c r="B384" s="8">
        <v>8</v>
      </c>
      <c r="C384" s="8">
        <v>10</v>
      </c>
      <c r="D384" s="8">
        <v>10</v>
      </c>
      <c r="E384" s="8">
        <v>10</v>
      </c>
      <c r="F384" s="8">
        <v>11</v>
      </c>
      <c r="G384" s="8">
        <v>11</v>
      </c>
      <c r="H384" s="8">
        <v>12</v>
      </c>
      <c r="I384" s="8">
        <v>12</v>
      </c>
      <c r="J384" s="8">
        <v>12</v>
      </c>
      <c r="K384" s="8">
        <v>21</v>
      </c>
      <c r="L384" s="8">
        <v>25</v>
      </c>
      <c r="M384" s="8">
        <v>26</v>
      </c>
      <c r="N384" s="8">
        <v>33</v>
      </c>
      <c r="O384" s="8">
        <v>38</v>
      </c>
      <c r="P384" s="8">
        <v>3</v>
      </c>
      <c r="Q384" s="8">
        <v>5</v>
      </c>
      <c r="R384" s="8">
        <v>7</v>
      </c>
      <c r="S384" s="8">
        <v>8</v>
      </c>
      <c r="T384" s="8">
        <v>11</v>
      </c>
      <c r="U384" s="8">
        <v>8</v>
      </c>
      <c r="V384" s="8">
        <v>8</v>
      </c>
      <c r="W384" s="8">
        <v>18</v>
      </c>
      <c r="X384" s="8">
        <v>13</v>
      </c>
      <c r="Y384" s="8">
        <v>35</v>
      </c>
    </row>
    <row r="385" spans="1:25" ht="12.75" x14ac:dyDescent="0.2">
      <c r="A385" s="8">
        <v>7</v>
      </c>
      <c r="B385" s="8">
        <v>7</v>
      </c>
      <c r="C385" s="8">
        <v>9</v>
      </c>
      <c r="D385" s="8">
        <v>9</v>
      </c>
      <c r="E385" s="8">
        <v>9</v>
      </c>
      <c r="F385" s="8">
        <v>11</v>
      </c>
      <c r="G385" s="8">
        <v>11</v>
      </c>
      <c r="H385" s="8">
        <v>11</v>
      </c>
      <c r="I385" s="8">
        <v>12</v>
      </c>
      <c r="J385" s="8">
        <v>12</v>
      </c>
      <c r="K385" s="8">
        <v>21</v>
      </c>
      <c r="L385" s="8">
        <v>25</v>
      </c>
      <c r="M385" s="8">
        <v>26</v>
      </c>
      <c r="N385" s="8">
        <v>33</v>
      </c>
      <c r="O385" s="8">
        <v>38</v>
      </c>
      <c r="P385" s="8">
        <v>3</v>
      </c>
      <c r="Q385" s="8">
        <v>5</v>
      </c>
      <c r="R385" s="8">
        <v>8</v>
      </c>
      <c r="S385" s="8">
        <v>9</v>
      </c>
      <c r="T385" s="8">
        <v>11</v>
      </c>
      <c r="U385" s="8">
        <v>8</v>
      </c>
      <c r="V385" s="8">
        <v>8</v>
      </c>
      <c r="W385" s="8">
        <v>18</v>
      </c>
      <c r="X385" s="8">
        <v>13</v>
      </c>
      <c r="Y385" s="8">
        <v>35</v>
      </c>
    </row>
    <row r="386" spans="1:25" ht="12.75" x14ac:dyDescent="0.2">
      <c r="A386" s="8">
        <v>7</v>
      </c>
      <c r="B386" s="8">
        <v>7</v>
      </c>
      <c r="C386" s="8">
        <v>7</v>
      </c>
      <c r="D386" s="8">
        <v>9</v>
      </c>
      <c r="E386" s="8">
        <v>9</v>
      </c>
      <c r="F386" s="8">
        <v>11</v>
      </c>
      <c r="G386" s="8">
        <v>11</v>
      </c>
      <c r="H386" s="8">
        <v>11</v>
      </c>
      <c r="I386" s="8">
        <v>11</v>
      </c>
      <c r="J386" s="8">
        <v>12</v>
      </c>
      <c r="K386" s="8">
        <v>21</v>
      </c>
      <c r="L386" s="8">
        <v>25</v>
      </c>
      <c r="M386" s="8">
        <v>27</v>
      </c>
      <c r="N386" s="8">
        <v>33</v>
      </c>
      <c r="O386" s="8">
        <v>38</v>
      </c>
      <c r="P386" s="8">
        <v>3</v>
      </c>
      <c r="Q386" s="8">
        <v>6</v>
      </c>
      <c r="R386" s="8">
        <v>8</v>
      </c>
      <c r="S386" s="8">
        <v>9</v>
      </c>
      <c r="T386" s="8">
        <v>11</v>
      </c>
      <c r="U386" s="8">
        <v>8</v>
      </c>
      <c r="V386" s="8">
        <v>8</v>
      </c>
      <c r="W386" s="8">
        <v>18</v>
      </c>
      <c r="X386" s="8">
        <v>13</v>
      </c>
      <c r="Y386" s="8">
        <v>36</v>
      </c>
    </row>
    <row r="387" spans="1:25" ht="12.75" x14ac:dyDescent="0.2">
      <c r="A387" s="8">
        <v>7</v>
      </c>
      <c r="B387" s="8">
        <v>7</v>
      </c>
      <c r="C387" s="8">
        <v>7</v>
      </c>
      <c r="D387" s="8">
        <v>9</v>
      </c>
      <c r="E387" s="8">
        <v>9</v>
      </c>
      <c r="F387" s="8">
        <v>11</v>
      </c>
      <c r="G387" s="8">
        <v>11</v>
      </c>
      <c r="H387" s="8">
        <v>11</v>
      </c>
      <c r="I387" s="8">
        <v>11</v>
      </c>
      <c r="J387" s="8">
        <v>12</v>
      </c>
      <c r="K387" s="8">
        <v>21</v>
      </c>
      <c r="L387" s="8">
        <v>25</v>
      </c>
      <c r="M387" s="8">
        <v>27</v>
      </c>
      <c r="N387" s="8">
        <v>34</v>
      </c>
      <c r="O387" s="8">
        <v>38</v>
      </c>
      <c r="P387" s="8">
        <v>3</v>
      </c>
      <c r="Q387" s="8">
        <v>6</v>
      </c>
      <c r="R387" s="8">
        <v>8</v>
      </c>
      <c r="S387" s="8">
        <v>8</v>
      </c>
      <c r="T387" s="8">
        <v>10</v>
      </c>
      <c r="U387" s="8">
        <v>8</v>
      </c>
      <c r="V387" s="8">
        <v>8</v>
      </c>
      <c r="W387" s="8">
        <v>18</v>
      </c>
      <c r="X387" s="8">
        <v>14</v>
      </c>
      <c r="Y387" s="8">
        <v>36</v>
      </c>
    </row>
    <row r="388" spans="1:25" ht="12.75" x14ac:dyDescent="0.2">
      <c r="A388" s="8">
        <v>6</v>
      </c>
      <c r="B388" s="8">
        <v>7</v>
      </c>
      <c r="C388" s="8">
        <v>8</v>
      </c>
      <c r="D388" s="8">
        <v>9</v>
      </c>
      <c r="E388" s="8">
        <v>9</v>
      </c>
      <c r="F388" s="8">
        <v>9</v>
      </c>
      <c r="G388" s="8">
        <v>11</v>
      </c>
      <c r="H388" s="8">
        <v>12</v>
      </c>
      <c r="I388" s="8">
        <v>12</v>
      </c>
      <c r="J388" s="8">
        <v>12</v>
      </c>
      <c r="K388" s="8">
        <v>20</v>
      </c>
      <c r="L388" s="8">
        <v>25</v>
      </c>
      <c r="M388" s="8">
        <v>27</v>
      </c>
      <c r="N388" s="8">
        <v>34</v>
      </c>
      <c r="O388" s="8">
        <v>37</v>
      </c>
      <c r="P388" s="8">
        <v>2</v>
      </c>
      <c r="Q388" s="8">
        <v>6</v>
      </c>
      <c r="R388" s="8">
        <v>6</v>
      </c>
      <c r="S388" s="8">
        <v>8</v>
      </c>
      <c r="T388" s="8">
        <v>10</v>
      </c>
      <c r="U388" s="8">
        <v>9</v>
      </c>
      <c r="V388" s="8">
        <v>9</v>
      </c>
      <c r="W388" s="8">
        <v>17</v>
      </c>
      <c r="X388" s="8">
        <v>14</v>
      </c>
      <c r="Y388" s="8">
        <v>36</v>
      </c>
    </row>
    <row r="389" spans="1:25" ht="12.75" x14ac:dyDescent="0.2">
      <c r="A389" s="8">
        <v>8</v>
      </c>
      <c r="B389" s="8">
        <v>8</v>
      </c>
      <c r="C389" s="8">
        <v>8</v>
      </c>
      <c r="D389" s="8">
        <v>8</v>
      </c>
      <c r="E389" s="8">
        <v>8</v>
      </c>
      <c r="F389" s="8">
        <v>9</v>
      </c>
      <c r="G389" s="8">
        <v>9</v>
      </c>
      <c r="H389" s="8">
        <v>10</v>
      </c>
      <c r="I389" s="8">
        <v>11</v>
      </c>
      <c r="J389" s="8">
        <v>12</v>
      </c>
      <c r="K389" s="8">
        <v>21</v>
      </c>
      <c r="L389" s="8">
        <v>25</v>
      </c>
      <c r="M389" s="8">
        <v>28</v>
      </c>
      <c r="N389" s="8">
        <v>35</v>
      </c>
      <c r="O389" s="8">
        <v>38</v>
      </c>
      <c r="P389" s="8">
        <v>2</v>
      </c>
      <c r="Q389" s="8">
        <v>7</v>
      </c>
      <c r="R389" s="8">
        <v>7</v>
      </c>
      <c r="S389" s="8">
        <v>7</v>
      </c>
      <c r="T389" s="8">
        <v>9</v>
      </c>
      <c r="U389" s="8">
        <v>10</v>
      </c>
      <c r="V389" s="8">
        <v>10</v>
      </c>
      <c r="W389" s="8">
        <v>16</v>
      </c>
      <c r="X389" s="8">
        <v>14</v>
      </c>
      <c r="Y389" s="8">
        <v>37</v>
      </c>
    </row>
    <row r="390" spans="1:25" ht="12.75" x14ac:dyDescent="0.2">
      <c r="A390" s="8">
        <v>7</v>
      </c>
      <c r="B390" s="8">
        <v>7</v>
      </c>
      <c r="C390" s="8">
        <v>9</v>
      </c>
      <c r="D390" s="8">
        <v>9</v>
      </c>
      <c r="E390" s="8">
        <v>10</v>
      </c>
      <c r="F390" s="8">
        <v>11</v>
      </c>
      <c r="G390" s="8">
        <v>12</v>
      </c>
      <c r="H390" s="8">
        <v>12</v>
      </c>
      <c r="I390" s="8">
        <v>13</v>
      </c>
      <c r="J390" s="8">
        <v>15</v>
      </c>
      <c r="K390" s="8">
        <v>22</v>
      </c>
      <c r="L390" s="8">
        <v>27</v>
      </c>
      <c r="M390" s="8">
        <v>30</v>
      </c>
      <c r="N390" s="8">
        <v>36</v>
      </c>
      <c r="O390" s="8">
        <v>40</v>
      </c>
      <c r="P390" s="8">
        <v>6</v>
      </c>
      <c r="Q390" s="8">
        <v>7</v>
      </c>
      <c r="R390" s="8">
        <v>8</v>
      </c>
      <c r="S390" s="8">
        <v>10</v>
      </c>
      <c r="T390" s="8">
        <v>13</v>
      </c>
      <c r="U390" s="8">
        <v>10</v>
      </c>
      <c r="V390" s="8">
        <v>10</v>
      </c>
      <c r="W390" s="8">
        <v>12</v>
      </c>
      <c r="X390" s="8">
        <v>16</v>
      </c>
      <c r="Y390" s="8">
        <v>37</v>
      </c>
    </row>
    <row r="391" spans="1:25" ht="12.75" x14ac:dyDescent="0.2">
      <c r="A391" s="8">
        <v>7</v>
      </c>
      <c r="B391" s="8">
        <v>7</v>
      </c>
      <c r="C391" s="8">
        <v>7</v>
      </c>
      <c r="D391" s="8">
        <v>9</v>
      </c>
      <c r="E391" s="8">
        <v>10</v>
      </c>
      <c r="F391" s="8">
        <v>11</v>
      </c>
      <c r="G391" s="8">
        <v>12</v>
      </c>
      <c r="H391" s="8">
        <v>12</v>
      </c>
      <c r="I391" s="8">
        <v>13</v>
      </c>
      <c r="J391" s="8">
        <v>15</v>
      </c>
      <c r="K391" s="8">
        <v>22</v>
      </c>
      <c r="L391" s="8">
        <v>27</v>
      </c>
      <c r="M391" s="8">
        <v>30</v>
      </c>
      <c r="N391" s="8">
        <v>36</v>
      </c>
      <c r="O391" s="8">
        <v>40</v>
      </c>
      <c r="P391" s="8">
        <v>7</v>
      </c>
      <c r="Q391" s="8">
        <v>7</v>
      </c>
      <c r="R391" s="8">
        <v>10</v>
      </c>
      <c r="S391" s="8">
        <v>12</v>
      </c>
      <c r="T391" s="8">
        <v>13</v>
      </c>
      <c r="U391" s="8">
        <v>10</v>
      </c>
      <c r="V391" s="8">
        <v>10</v>
      </c>
      <c r="W391" s="8">
        <v>12</v>
      </c>
      <c r="X391" s="8">
        <v>16</v>
      </c>
      <c r="Y391" s="8">
        <v>37</v>
      </c>
    </row>
    <row r="392" spans="1:25" ht="12.75" x14ac:dyDescent="0.2">
      <c r="A392" s="8">
        <v>5</v>
      </c>
      <c r="B392" s="8">
        <v>6</v>
      </c>
      <c r="C392" s="8">
        <v>6</v>
      </c>
      <c r="D392" s="8">
        <v>7</v>
      </c>
      <c r="E392" s="8">
        <v>7</v>
      </c>
      <c r="F392" s="8">
        <v>7</v>
      </c>
      <c r="G392" s="8">
        <v>8</v>
      </c>
      <c r="H392" s="8">
        <v>8</v>
      </c>
      <c r="I392" s="8">
        <v>9</v>
      </c>
      <c r="J392" s="8">
        <v>10</v>
      </c>
      <c r="K392" s="8">
        <v>19</v>
      </c>
      <c r="L392" s="8">
        <v>23</v>
      </c>
      <c r="M392" s="8">
        <v>28</v>
      </c>
      <c r="N392" s="8">
        <v>35</v>
      </c>
      <c r="O392" s="8">
        <v>37</v>
      </c>
      <c r="P392" s="8">
        <v>0</v>
      </c>
      <c r="Q392" s="8">
        <v>5</v>
      </c>
      <c r="R392" s="8">
        <v>6</v>
      </c>
      <c r="S392" s="8">
        <v>7</v>
      </c>
      <c r="T392" s="8">
        <v>9</v>
      </c>
      <c r="U392" s="8">
        <v>10</v>
      </c>
      <c r="V392" s="8">
        <v>10</v>
      </c>
      <c r="W392" s="8">
        <v>16</v>
      </c>
      <c r="X392" s="8">
        <v>15</v>
      </c>
      <c r="Y392" s="8">
        <v>37</v>
      </c>
    </row>
    <row r="393" spans="1:25" ht="12.75" x14ac:dyDescent="0.2">
      <c r="A393" s="8">
        <v>4</v>
      </c>
      <c r="B393" s="8">
        <v>5</v>
      </c>
      <c r="C393" s="8">
        <v>5</v>
      </c>
      <c r="D393" s="8">
        <v>7</v>
      </c>
      <c r="E393" s="8">
        <v>7</v>
      </c>
      <c r="F393" s="8">
        <v>7</v>
      </c>
      <c r="G393" s="8">
        <v>8</v>
      </c>
      <c r="H393" s="8">
        <v>8</v>
      </c>
      <c r="I393" s="8">
        <v>9</v>
      </c>
      <c r="J393" s="8">
        <v>13</v>
      </c>
      <c r="K393" s="8">
        <v>19</v>
      </c>
      <c r="L393" s="8">
        <v>23</v>
      </c>
      <c r="M393" s="8">
        <v>28</v>
      </c>
      <c r="N393" s="8">
        <v>35</v>
      </c>
      <c r="O393" s="8">
        <v>37</v>
      </c>
      <c r="P393" s="8">
        <v>0</v>
      </c>
      <c r="Q393" s="8">
        <v>4</v>
      </c>
      <c r="R393" s="8">
        <v>6</v>
      </c>
      <c r="S393" s="8">
        <v>7</v>
      </c>
      <c r="T393" s="8">
        <v>8</v>
      </c>
      <c r="U393" s="8">
        <v>10</v>
      </c>
      <c r="V393" s="8">
        <v>10</v>
      </c>
      <c r="W393" s="8">
        <v>16</v>
      </c>
      <c r="X393" s="8">
        <v>15</v>
      </c>
      <c r="Y393" s="8">
        <v>37</v>
      </c>
    </row>
    <row r="394" spans="1:25" ht="12.75" x14ac:dyDescent="0.2">
      <c r="A394" s="8">
        <v>5</v>
      </c>
      <c r="B394" s="8">
        <v>6</v>
      </c>
      <c r="C394" s="8">
        <v>6</v>
      </c>
      <c r="D394" s="8">
        <v>7</v>
      </c>
      <c r="E394" s="8">
        <v>7</v>
      </c>
      <c r="F394" s="8">
        <v>7</v>
      </c>
      <c r="G394" s="8">
        <v>8</v>
      </c>
      <c r="H394" s="8">
        <v>8</v>
      </c>
      <c r="I394" s="8">
        <v>9</v>
      </c>
      <c r="J394" s="8">
        <v>10</v>
      </c>
      <c r="K394" s="8">
        <v>19</v>
      </c>
      <c r="L394" s="8">
        <v>23</v>
      </c>
      <c r="M394" s="8">
        <v>28</v>
      </c>
      <c r="N394" s="8">
        <v>35</v>
      </c>
      <c r="O394" s="8">
        <v>37</v>
      </c>
      <c r="P394" s="8">
        <v>0</v>
      </c>
      <c r="Q394" s="8">
        <v>5</v>
      </c>
      <c r="R394" s="8">
        <v>6</v>
      </c>
      <c r="S394" s="8">
        <v>7</v>
      </c>
      <c r="T394" s="8">
        <v>9</v>
      </c>
      <c r="U394" s="8">
        <v>10</v>
      </c>
      <c r="V394" s="8">
        <v>10</v>
      </c>
      <c r="W394" s="8">
        <v>16</v>
      </c>
      <c r="X394" s="8">
        <v>15</v>
      </c>
      <c r="Y394" s="8">
        <v>37</v>
      </c>
    </row>
    <row r="395" spans="1:25" ht="12.75" x14ac:dyDescent="0.2">
      <c r="A395" s="8">
        <v>5</v>
      </c>
      <c r="B395" s="8">
        <v>6</v>
      </c>
      <c r="C395" s="8">
        <v>6</v>
      </c>
      <c r="D395" s="8">
        <v>8</v>
      </c>
      <c r="E395" s="8">
        <v>8</v>
      </c>
      <c r="F395" s="8">
        <v>8</v>
      </c>
      <c r="G395" s="8">
        <v>8</v>
      </c>
      <c r="H395" s="8">
        <v>8</v>
      </c>
      <c r="I395" s="8">
        <v>9</v>
      </c>
      <c r="J395" s="8">
        <v>10</v>
      </c>
      <c r="K395" s="8">
        <v>19</v>
      </c>
      <c r="L395" s="8">
        <v>24</v>
      </c>
      <c r="M395" s="8">
        <v>28</v>
      </c>
      <c r="N395" s="8">
        <v>35</v>
      </c>
      <c r="O395" s="8">
        <v>37</v>
      </c>
      <c r="P395" s="8">
        <v>0</v>
      </c>
      <c r="Q395" s="8">
        <v>5</v>
      </c>
      <c r="R395" s="8">
        <v>7</v>
      </c>
      <c r="S395" s="8">
        <v>9</v>
      </c>
      <c r="T395" s="8">
        <v>9</v>
      </c>
      <c r="U395" s="8">
        <v>10</v>
      </c>
      <c r="V395" s="8">
        <v>10</v>
      </c>
      <c r="W395" s="8">
        <v>16</v>
      </c>
      <c r="X395" s="8">
        <v>15</v>
      </c>
      <c r="Y395" s="8">
        <v>37</v>
      </c>
    </row>
    <row r="396" spans="1:25" ht="12.75" x14ac:dyDescent="0.2">
      <c r="A396" s="8">
        <v>5</v>
      </c>
      <c r="B396" s="8">
        <v>6</v>
      </c>
      <c r="C396" s="8">
        <v>8</v>
      </c>
      <c r="D396" s="8">
        <v>8</v>
      </c>
      <c r="E396" s="8">
        <v>8</v>
      </c>
      <c r="F396" s="8">
        <v>8</v>
      </c>
      <c r="G396" s="8">
        <v>8</v>
      </c>
      <c r="H396" s="8">
        <v>10</v>
      </c>
      <c r="I396" s="8">
        <v>10</v>
      </c>
      <c r="J396" s="8">
        <v>13</v>
      </c>
      <c r="K396" s="8">
        <v>19</v>
      </c>
      <c r="L396" s="8">
        <v>24</v>
      </c>
      <c r="M396" s="8">
        <v>29</v>
      </c>
      <c r="N396" s="8">
        <v>36</v>
      </c>
      <c r="O396" s="8">
        <v>37</v>
      </c>
      <c r="P396" s="8">
        <v>0</v>
      </c>
      <c r="Q396" s="8">
        <v>5</v>
      </c>
      <c r="R396" s="8">
        <v>6</v>
      </c>
      <c r="S396" s="8">
        <v>8</v>
      </c>
      <c r="T396" s="8">
        <v>9</v>
      </c>
      <c r="U396" s="8">
        <v>10</v>
      </c>
      <c r="V396" s="8">
        <v>10</v>
      </c>
      <c r="W396" s="8">
        <v>17</v>
      </c>
      <c r="X396" s="8">
        <v>15</v>
      </c>
      <c r="Y396" s="8">
        <v>38</v>
      </c>
    </row>
    <row r="397" spans="1:25" ht="12.75" x14ac:dyDescent="0.2">
      <c r="A397" s="8">
        <v>5</v>
      </c>
      <c r="B397" s="8">
        <v>6</v>
      </c>
      <c r="C397" s="8">
        <v>8</v>
      </c>
      <c r="D397" s="8">
        <v>8</v>
      </c>
      <c r="E397" s="8">
        <v>8</v>
      </c>
      <c r="F397" s="8">
        <v>8</v>
      </c>
      <c r="G397" s="8">
        <v>8</v>
      </c>
      <c r="H397" s="8">
        <v>10</v>
      </c>
      <c r="I397" s="8">
        <v>10</v>
      </c>
      <c r="J397" s="8">
        <v>13</v>
      </c>
      <c r="K397" s="8">
        <v>19</v>
      </c>
      <c r="L397" s="8">
        <v>24</v>
      </c>
      <c r="M397" s="8">
        <v>29</v>
      </c>
      <c r="N397" s="8">
        <v>36</v>
      </c>
      <c r="O397" s="8">
        <v>37</v>
      </c>
      <c r="P397" s="8">
        <v>0</v>
      </c>
      <c r="Q397" s="8">
        <v>5</v>
      </c>
      <c r="R397" s="8">
        <v>7</v>
      </c>
      <c r="S397" s="8">
        <v>8</v>
      </c>
      <c r="T397" s="8">
        <v>9</v>
      </c>
      <c r="U397" s="8">
        <v>10</v>
      </c>
      <c r="V397" s="8">
        <v>10</v>
      </c>
      <c r="W397" s="8">
        <v>17</v>
      </c>
      <c r="X397" s="8">
        <v>16</v>
      </c>
      <c r="Y397" s="8">
        <v>38</v>
      </c>
    </row>
    <row r="398" spans="1:25" ht="12.75" x14ac:dyDescent="0.2">
      <c r="A398" s="8">
        <v>5</v>
      </c>
      <c r="B398" s="8">
        <v>6</v>
      </c>
      <c r="C398" s="8">
        <v>6</v>
      </c>
      <c r="D398" s="8">
        <v>8</v>
      </c>
      <c r="E398" s="8">
        <v>8</v>
      </c>
      <c r="F398" s="8">
        <v>8</v>
      </c>
      <c r="G398" s="8">
        <v>8</v>
      </c>
      <c r="H398" s="8">
        <v>8</v>
      </c>
      <c r="I398" s="8">
        <v>9</v>
      </c>
      <c r="J398" s="8">
        <v>10</v>
      </c>
      <c r="K398" s="8">
        <v>19</v>
      </c>
      <c r="L398" s="8">
        <v>24</v>
      </c>
      <c r="M398" s="8">
        <v>28</v>
      </c>
      <c r="N398" s="8">
        <v>35</v>
      </c>
      <c r="O398" s="8">
        <v>37</v>
      </c>
      <c r="P398" s="8">
        <v>0</v>
      </c>
      <c r="Q398" s="8">
        <v>5</v>
      </c>
      <c r="R398" s="8">
        <v>6</v>
      </c>
      <c r="S398" s="8">
        <v>7</v>
      </c>
      <c r="T398" s="8">
        <v>9</v>
      </c>
      <c r="U398" s="8">
        <v>10</v>
      </c>
      <c r="V398" s="8">
        <v>10</v>
      </c>
      <c r="W398" s="8">
        <v>16</v>
      </c>
      <c r="X398" s="8">
        <v>15</v>
      </c>
      <c r="Y398" s="8">
        <v>38</v>
      </c>
    </row>
    <row r="399" spans="1:25" ht="12.75" x14ac:dyDescent="0.2">
      <c r="A399" s="8">
        <v>5</v>
      </c>
      <c r="B399" s="8">
        <v>6</v>
      </c>
      <c r="C399" s="8">
        <v>6</v>
      </c>
      <c r="D399" s="8">
        <v>7</v>
      </c>
      <c r="E399" s="8">
        <v>7</v>
      </c>
      <c r="F399" s="8">
        <v>7</v>
      </c>
      <c r="G399" s="8">
        <v>8</v>
      </c>
      <c r="H399" s="8">
        <v>8</v>
      </c>
      <c r="I399" s="8">
        <v>10</v>
      </c>
      <c r="J399" s="8">
        <v>13</v>
      </c>
      <c r="K399" s="8">
        <v>19</v>
      </c>
      <c r="L399" s="8">
        <v>24</v>
      </c>
      <c r="M399" s="8">
        <v>28</v>
      </c>
      <c r="N399" s="8">
        <v>35</v>
      </c>
      <c r="O399" s="8">
        <v>37</v>
      </c>
      <c r="P399" s="8">
        <v>0</v>
      </c>
      <c r="Q399" s="8">
        <v>5</v>
      </c>
      <c r="R399" s="8">
        <v>6</v>
      </c>
      <c r="S399" s="8">
        <v>7</v>
      </c>
      <c r="T399" s="8">
        <v>9</v>
      </c>
      <c r="U399" s="8">
        <v>10</v>
      </c>
      <c r="V399" s="8">
        <v>10</v>
      </c>
      <c r="W399" s="8">
        <v>16</v>
      </c>
      <c r="X399" s="8">
        <v>15</v>
      </c>
      <c r="Y399" s="8">
        <v>37</v>
      </c>
    </row>
    <row r="400" spans="1:25" ht="12.75" x14ac:dyDescent="0.2">
      <c r="A400" s="8">
        <v>6</v>
      </c>
      <c r="B400" s="8">
        <v>8</v>
      </c>
      <c r="C400" s="8">
        <v>9</v>
      </c>
      <c r="D400" s="8">
        <v>9</v>
      </c>
      <c r="E400" s="8">
        <v>10</v>
      </c>
      <c r="F400" s="8">
        <v>10</v>
      </c>
      <c r="G400" s="8">
        <v>11</v>
      </c>
      <c r="H400" s="8">
        <v>11</v>
      </c>
      <c r="I400" s="8">
        <v>11</v>
      </c>
      <c r="J400" s="8">
        <v>12</v>
      </c>
      <c r="K400" s="8">
        <v>20</v>
      </c>
      <c r="L400" s="8">
        <v>25</v>
      </c>
      <c r="M400" s="8">
        <v>26</v>
      </c>
      <c r="N400" s="8">
        <v>33</v>
      </c>
      <c r="O400" s="8">
        <v>38</v>
      </c>
      <c r="P400" s="8">
        <v>2</v>
      </c>
      <c r="Q400" s="8">
        <v>5</v>
      </c>
      <c r="R400" s="8">
        <v>6</v>
      </c>
      <c r="S400" s="8">
        <v>8</v>
      </c>
      <c r="T400" s="8">
        <v>10</v>
      </c>
      <c r="U400" s="8">
        <v>8</v>
      </c>
      <c r="V400" s="8">
        <v>8</v>
      </c>
      <c r="W400" s="8">
        <v>14</v>
      </c>
      <c r="X400" s="8">
        <v>13</v>
      </c>
      <c r="Y400" s="8">
        <v>35</v>
      </c>
    </row>
    <row r="401" spans="1:25" ht="12.75" x14ac:dyDescent="0.2">
      <c r="A401" s="8">
        <v>6</v>
      </c>
      <c r="B401" s="8">
        <v>6</v>
      </c>
      <c r="C401" s="8">
        <v>6</v>
      </c>
      <c r="D401" s="8">
        <v>6</v>
      </c>
      <c r="E401" s="8">
        <v>8</v>
      </c>
      <c r="F401" s="8">
        <v>8</v>
      </c>
      <c r="G401" s="8">
        <v>8</v>
      </c>
      <c r="H401" s="8">
        <v>8</v>
      </c>
      <c r="I401" s="8">
        <v>12</v>
      </c>
      <c r="J401" s="8">
        <v>12</v>
      </c>
      <c r="K401" s="8">
        <v>19</v>
      </c>
      <c r="L401" s="8">
        <v>23</v>
      </c>
      <c r="M401" s="8">
        <v>31</v>
      </c>
      <c r="N401" s="8">
        <v>37</v>
      </c>
      <c r="O401" s="8">
        <v>38</v>
      </c>
      <c r="P401" s="8">
        <v>5</v>
      </c>
      <c r="Q401" s="8">
        <v>6</v>
      </c>
      <c r="R401" s="8">
        <v>6</v>
      </c>
      <c r="S401" s="8">
        <v>12</v>
      </c>
      <c r="T401" s="8">
        <v>12</v>
      </c>
      <c r="U401" s="8">
        <v>12</v>
      </c>
      <c r="V401" s="8">
        <v>12</v>
      </c>
      <c r="W401" s="8">
        <v>13</v>
      </c>
      <c r="X401" s="8">
        <v>21</v>
      </c>
      <c r="Y401" s="8">
        <v>34</v>
      </c>
    </row>
    <row r="402" spans="1:25" ht="12.75" x14ac:dyDescent="0.2">
      <c r="A402" s="8">
        <v>3</v>
      </c>
      <c r="B402" s="8">
        <v>4</v>
      </c>
      <c r="C402" s="8">
        <v>5</v>
      </c>
      <c r="D402" s="8">
        <v>5</v>
      </c>
      <c r="E402" s="8">
        <v>6</v>
      </c>
      <c r="F402" s="8">
        <v>6</v>
      </c>
      <c r="G402" s="8">
        <v>7</v>
      </c>
      <c r="H402" s="8">
        <v>11</v>
      </c>
      <c r="I402" s="8">
        <v>11</v>
      </c>
      <c r="J402" s="8">
        <v>15</v>
      </c>
      <c r="K402" s="8">
        <v>17</v>
      </c>
      <c r="L402" s="8">
        <v>22</v>
      </c>
      <c r="M402" s="8">
        <v>30</v>
      </c>
      <c r="N402" s="8">
        <v>36</v>
      </c>
      <c r="O402" s="8">
        <v>37</v>
      </c>
      <c r="P402" s="8">
        <v>3</v>
      </c>
      <c r="Q402" s="8">
        <v>3</v>
      </c>
      <c r="R402" s="8">
        <v>3</v>
      </c>
      <c r="S402" s="8">
        <v>5</v>
      </c>
      <c r="T402" s="8">
        <v>6</v>
      </c>
      <c r="U402" s="8">
        <v>10</v>
      </c>
      <c r="V402" s="8">
        <v>12</v>
      </c>
      <c r="W402" s="8">
        <v>12</v>
      </c>
      <c r="X402" s="8">
        <v>17</v>
      </c>
      <c r="Y402" s="8">
        <v>33</v>
      </c>
    </row>
    <row r="403" spans="1:25" ht="12.75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2.75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2.75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2.75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2.75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2.75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2.75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2.75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2.75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2.75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2.75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2.75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2.75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2.75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2.75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2.75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2.75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2.75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2.75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2.75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2.75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2.75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2.75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12.75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2.75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2.75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2.75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2.75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2.75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2.75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2.75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2.75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2.75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2.75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2.75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2.75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2.75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2.75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2.75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2.75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2.75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2.75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2.75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2.75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2.75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2.75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2.75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2.75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2.75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2.75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2.75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2.75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2.75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2.75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2.75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2.75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2.75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2.75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2.75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2.75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2.75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2.75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2.75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2.75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2.75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2.75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2.75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2.75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2.75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2.75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2.75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2.75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2.75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2.75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2.75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2.75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2.75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2.75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2.75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2.75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2.75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2.75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2.75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2.75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2.75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2.75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12.75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2.75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2.75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2.75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2.75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2.75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2.75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2.75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2.75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2.75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2.75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2.75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2.75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2.75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2.75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2.75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2.75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2.75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2.75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2.75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2.75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2.75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2.75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2.75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2.75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2.75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2.75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2.75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2.75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2.75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2.75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2.75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2.75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2.75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2.75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2.75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2.75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2.75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2.75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2.75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2.75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2.75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2.75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2.75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2.75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2.75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2.75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2.75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2.75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2.75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2.75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2.75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2.75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2.75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2.75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2.75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2.75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2.75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2.75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2.75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2.75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2.75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2.75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2.75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2.75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2.75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2.75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2.75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2.75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2.75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2.75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2.75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2.75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2.75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2.75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2.75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2.75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2.75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2.75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2.75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2.75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2.75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2.75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2.75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2.75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2.75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2.75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2.75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2.75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2.75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2.75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2.75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2.75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2.75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2.75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2.75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2.75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2.75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2.75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2.75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2.75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2.75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2.75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2.75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2.75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12.75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12.75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12.75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12.75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12.75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12.75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2.75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2.75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2.75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2.75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2.75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2.75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2.75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2.75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2.75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2.75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2.75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12.75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2.75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2.75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2.75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2.75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2.75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2.75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2.75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2.75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2.75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2.75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2.75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2.75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2.75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2.75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2.75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2.75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2.75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2.75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2.75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2.75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2.75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2.75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2.75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2.75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2.75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2.75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2.75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2.75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2.75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2.75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2.75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2.75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2.75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2.75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2.75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2.75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2.75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2.75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2.75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2.75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2.75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2.75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2.75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2.75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2.75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2.75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2.75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2.75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2.75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2.75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2.75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2.75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2.75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2.75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2.75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2.75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2.75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2.75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2.75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2.75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2.75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2.75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2.75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2.75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2.75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2.75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2.75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2.75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2.75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2.75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2.75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2.75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2.75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2.75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2.75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2.75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2.75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2.75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2.75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2.75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2.75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2.75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2.75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2.75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2.75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2.75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2.75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2.75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2.75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2.75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2.75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2.75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2.75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2.75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2.75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2.75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2.75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2.75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2.75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2.75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2.75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2.75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2.75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2.75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2.75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2.75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2.75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2.75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2.75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2.75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2.75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2.75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2.75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2.75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2.75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2.75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2.75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2.75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2.75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2.75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2.75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2.75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2.75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2.75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2.75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2.75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2.75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2.75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2.75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2.75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2.75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2.75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2.75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2.75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2.75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2.75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2.75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2.75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2.75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2.75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2.75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2.75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2.75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2.75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2.75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2.75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2.75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2.75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2.75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2.75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2.75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2.75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2.75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2.75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2.75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2.75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2.75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2.75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2.75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2.75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2.75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2.75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2.75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2.75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2.75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2.75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2.75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2.75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2.75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2.75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2.75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2.75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2.75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2.75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2.75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2.75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2.75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2.75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2.75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2.75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2.75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2.75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2.75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2.75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2.75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2.75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2.75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2.75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2.75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2.75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2.75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2.75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2.75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2.75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2.75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2.75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2.75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2.75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2.75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2.75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2.75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2.75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2.75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2.75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2.75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2.75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2.75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2.75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2.75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2.75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2.75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2.75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2.75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2.75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2.75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2.75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2.75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2.75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2.75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2.75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2.75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2.75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2.75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2.75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2.75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2.75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2.75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2.75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2.75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2.75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2.75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2.75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2.75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2.75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2.75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2.75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2.75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2.75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2.75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2.75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2.75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2.75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2.75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2.75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2.75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2.75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2.75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2.75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2.75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2.75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2.75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2.75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2.75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2.75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2.75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2.75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2.75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2.75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2.75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2.75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2.75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2.75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2.75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2.75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2.75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2.75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2.75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2.75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2.75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2.75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2.75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2.75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2.75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2.75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2.75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2.75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2.75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2.75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2.75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2.75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2.75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2.75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2.75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2.75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2.75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2.75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2.75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2.75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2.75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2.75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2.75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2.75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2.75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2.75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2.75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2.75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2.75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2.75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2.75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2.75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2.75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2.75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2.75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2.75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2.75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2.75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2.75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2.75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2.75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2.75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2.75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2.75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2.75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2.75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2.75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2.75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2.75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2.75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2.75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2.75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2.75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2.75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2.75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2.75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2.75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2.75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2.75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2.75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2.75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2.75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2.75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2.75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2.75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2.75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2.75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2.75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2.75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2.75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2.75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2.75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2.75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2.75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2.75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2.75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2.75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2.75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2.75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2.75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2.75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2.75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2.75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2.75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2.75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2.75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2.75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2.75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2.75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2.75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2.75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2.75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2.75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2.75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2.75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2.75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2.75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2.75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2.75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2.75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2.75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2.75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2.75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2.75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2.75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2.75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2.75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2.75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2.75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2.75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2.75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2.75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2.75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2.75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2.75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2.75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2.75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2.75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2.75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2.75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2.75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9" width="8.140625" customWidth="1"/>
    <col min="10" max="10" width="9.140625" customWidth="1"/>
    <col min="11" max="25" width="9.7109375" customWidth="1"/>
  </cols>
  <sheetData>
    <row r="1" spans="1:25" ht="15.75" customHeight="1" x14ac:dyDescent="0.2">
      <c r="A1" s="7" t="s">
        <v>218</v>
      </c>
      <c r="B1" s="7" t="s">
        <v>219</v>
      </c>
      <c r="C1" s="7" t="s">
        <v>220</v>
      </c>
      <c r="D1" s="7" t="s">
        <v>221</v>
      </c>
      <c r="E1" s="7" t="s">
        <v>222</v>
      </c>
      <c r="F1" s="7" t="s">
        <v>223</v>
      </c>
      <c r="G1" s="7" t="s">
        <v>224</v>
      </c>
      <c r="H1" s="7" t="s">
        <v>225</v>
      </c>
      <c r="I1" s="7" t="s">
        <v>226</v>
      </c>
      <c r="J1" s="7" t="s">
        <v>227</v>
      </c>
      <c r="K1" s="7" t="s">
        <v>228</v>
      </c>
      <c r="L1" s="7" t="s">
        <v>229</v>
      </c>
      <c r="M1" s="7" t="s">
        <v>230</v>
      </c>
      <c r="N1" s="7" t="s">
        <v>231</v>
      </c>
      <c r="O1" s="7" t="s">
        <v>232</v>
      </c>
      <c r="P1" s="7" t="s">
        <v>233</v>
      </c>
      <c r="Q1" s="7" t="s">
        <v>234</v>
      </c>
      <c r="R1" s="7" t="s">
        <v>235</v>
      </c>
      <c r="S1" s="7" t="s">
        <v>236</v>
      </c>
      <c r="T1" s="7" t="s">
        <v>237</v>
      </c>
      <c r="U1" s="7" t="s">
        <v>238</v>
      </c>
      <c r="V1" s="7" t="s">
        <v>239</v>
      </c>
      <c r="W1" s="7" t="s">
        <v>240</v>
      </c>
      <c r="X1" s="7" t="s">
        <v>241</v>
      </c>
      <c r="Y1" s="7" t="s">
        <v>242</v>
      </c>
    </row>
    <row r="2" spans="1:25" ht="15.75" customHeight="1" x14ac:dyDescent="0.2">
      <c r="A2" s="8">
        <v>2</v>
      </c>
      <c r="B2" s="8">
        <v>3</v>
      </c>
      <c r="C2" s="8">
        <v>3</v>
      </c>
      <c r="D2" s="8">
        <v>4</v>
      </c>
      <c r="E2" s="8">
        <v>4</v>
      </c>
      <c r="F2" s="8">
        <v>4</v>
      </c>
      <c r="G2" s="8">
        <v>4</v>
      </c>
      <c r="H2" s="8">
        <v>4</v>
      </c>
      <c r="I2" s="8">
        <v>4</v>
      </c>
      <c r="J2" s="8">
        <v>4</v>
      </c>
      <c r="K2" s="8">
        <v>9</v>
      </c>
      <c r="L2" s="8">
        <v>10</v>
      </c>
      <c r="M2" s="8">
        <v>13</v>
      </c>
      <c r="N2" s="8">
        <v>13</v>
      </c>
      <c r="O2" s="8">
        <v>15</v>
      </c>
      <c r="P2" s="8">
        <v>2</v>
      </c>
      <c r="Q2" s="8">
        <v>2</v>
      </c>
      <c r="R2" s="8">
        <v>3</v>
      </c>
      <c r="S2" s="8">
        <v>4</v>
      </c>
      <c r="T2" s="8">
        <v>4</v>
      </c>
      <c r="U2" s="8">
        <v>2</v>
      </c>
      <c r="V2" s="8">
        <v>4</v>
      </c>
      <c r="W2" s="8">
        <v>4</v>
      </c>
      <c r="X2" s="8">
        <v>7</v>
      </c>
      <c r="Y2" s="8">
        <v>7</v>
      </c>
    </row>
    <row r="3" spans="1:25" ht="15.75" customHeight="1" x14ac:dyDescent="0.2">
      <c r="A3" s="8">
        <v>2</v>
      </c>
      <c r="B3" s="8">
        <v>2</v>
      </c>
      <c r="C3" s="8">
        <v>3</v>
      </c>
      <c r="D3" s="8">
        <v>3</v>
      </c>
      <c r="E3" s="8">
        <v>3</v>
      </c>
      <c r="F3" s="8">
        <v>3</v>
      </c>
      <c r="G3" s="8">
        <v>3</v>
      </c>
      <c r="H3" s="8">
        <v>3</v>
      </c>
      <c r="I3" s="8">
        <v>4</v>
      </c>
      <c r="J3" s="8">
        <v>4</v>
      </c>
      <c r="K3" s="8">
        <v>8</v>
      </c>
      <c r="L3" s="8">
        <v>10</v>
      </c>
      <c r="M3" s="8">
        <v>12</v>
      </c>
      <c r="N3" s="8">
        <v>14</v>
      </c>
      <c r="O3" s="8">
        <v>15</v>
      </c>
      <c r="P3" s="8">
        <v>2</v>
      </c>
      <c r="Q3" s="8">
        <v>2</v>
      </c>
      <c r="R3" s="8">
        <v>2</v>
      </c>
      <c r="S3" s="8">
        <v>2</v>
      </c>
      <c r="T3" s="8">
        <v>3</v>
      </c>
      <c r="U3" s="8">
        <v>2</v>
      </c>
      <c r="V3" s="8">
        <v>4</v>
      </c>
      <c r="W3" s="8">
        <v>4</v>
      </c>
      <c r="X3" s="8">
        <v>6</v>
      </c>
      <c r="Y3" s="8">
        <v>8</v>
      </c>
    </row>
    <row r="4" spans="1:25" ht="15.75" customHeight="1" x14ac:dyDescent="0.2">
      <c r="A4" s="8">
        <v>1</v>
      </c>
      <c r="B4" s="8">
        <v>1</v>
      </c>
      <c r="C4" s="8">
        <v>2</v>
      </c>
      <c r="D4" s="8">
        <v>3</v>
      </c>
      <c r="E4" s="8">
        <v>3</v>
      </c>
      <c r="F4" s="8">
        <v>3</v>
      </c>
      <c r="G4" s="8">
        <v>3</v>
      </c>
      <c r="H4" s="8">
        <v>3</v>
      </c>
      <c r="I4" s="8">
        <v>4</v>
      </c>
      <c r="J4" s="8">
        <v>4</v>
      </c>
      <c r="K4" s="8">
        <v>8</v>
      </c>
      <c r="L4" s="8">
        <v>9</v>
      </c>
      <c r="M4" s="8">
        <v>12</v>
      </c>
      <c r="N4" s="8">
        <v>14</v>
      </c>
      <c r="O4" s="8">
        <v>14</v>
      </c>
      <c r="P4" s="8">
        <v>1</v>
      </c>
      <c r="Q4" s="8">
        <v>1</v>
      </c>
      <c r="R4" s="8">
        <v>1</v>
      </c>
      <c r="S4" s="8">
        <v>2</v>
      </c>
      <c r="T4" s="8">
        <v>3</v>
      </c>
      <c r="U4" s="8">
        <v>2</v>
      </c>
      <c r="V4" s="8">
        <v>3</v>
      </c>
      <c r="W4" s="8">
        <v>3</v>
      </c>
      <c r="X4" s="8">
        <v>6</v>
      </c>
      <c r="Y4" s="8">
        <v>7</v>
      </c>
    </row>
    <row r="5" spans="1:25" ht="15.75" customHeight="1" x14ac:dyDescent="0.2">
      <c r="A5" s="8">
        <v>2</v>
      </c>
      <c r="B5" s="8">
        <v>2</v>
      </c>
      <c r="C5" s="8">
        <v>3</v>
      </c>
      <c r="D5" s="8">
        <v>3</v>
      </c>
      <c r="E5" s="8">
        <v>4</v>
      </c>
      <c r="F5" s="8">
        <v>4</v>
      </c>
      <c r="G5" s="8">
        <v>4</v>
      </c>
      <c r="H5" s="8">
        <v>4</v>
      </c>
      <c r="I5" s="8">
        <v>4</v>
      </c>
      <c r="J5" s="8">
        <v>4</v>
      </c>
      <c r="K5" s="8">
        <v>9</v>
      </c>
      <c r="L5" s="8">
        <v>10</v>
      </c>
      <c r="M5" s="8">
        <v>13</v>
      </c>
      <c r="N5" s="8">
        <v>14</v>
      </c>
      <c r="O5" s="8">
        <v>15</v>
      </c>
      <c r="P5" s="8">
        <v>1</v>
      </c>
      <c r="Q5" s="8">
        <v>2</v>
      </c>
      <c r="R5" s="8">
        <v>2</v>
      </c>
      <c r="S5" s="8">
        <v>4</v>
      </c>
      <c r="T5" s="8">
        <v>4</v>
      </c>
      <c r="U5" s="8">
        <v>3</v>
      </c>
      <c r="V5" s="8">
        <v>4</v>
      </c>
      <c r="W5" s="8">
        <v>4</v>
      </c>
      <c r="X5" s="8">
        <v>7</v>
      </c>
      <c r="Y5" s="8">
        <v>8</v>
      </c>
    </row>
    <row r="6" spans="1:25" ht="15.75" customHeight="1" x14ac:dyDescent="0.2">
      <c r="A6" s="8">
        <v>2</v>
      </c>
      <c r="B6" s="8">
        <v>3</v>
      </c>
      <c r="C6" s="8">
        <v>3</v>
      </c>
      <c r="D6" s="8">
        <v>4</v>
      </c>
      <c r="E6" s="8">
        <v>4</v>
      </c>
      <c r="F6" s="8">
        <v>4</v>
      </c>
      <c r="G6" s="8">
        <v>4</v>
      </c>
      <c r="H6" s="8">
        <v>4</v>
      </c>
      <c r="I6" s="8">
        <v>5</v>
      </c>
      <c r="J6" s="8">
        <v>5</v>
      </c>
      <c r="K6" s="8">
        <v>9</v>
      </c>
      <c r="L6" s="8">
        <v>11</v>
      </c>
      <c r="M6" s="8">
        <v>13</v>
      </c>
      <c r="N6" s="8">
        <v>15</v>
      </c>
      <c r="O6" s="8">
        <v>16</v>
      </c>
      <c r="P6" s="8">
        <v>2</v>
      </c>
      <c r="Q6" s="8">
        <v>2</v>
      </c>
      <c r="R6" s="8">
        <v>4</v>
      </c>
      <c r="S6" s="8">
        <v>4</v>
      </c>
      <c r="T6" s="8">
        <v>4</v>
      </c>
      <c r="U6" s="8">
        <v>3</v>
      </c>
      <c r="V6" s="8">
        <v>4</v>
      </c>
      <c r="W6" s="8">
        <v>4</v>
      </c>
      <c r="X6" s="8">
        <v>7</v>
      </c>
      <c r="Y6" s="8">
        <v>9</v>
      </c>
    </row>
    <row r="7" spans="1:25" ht="15.75" customHeight="1" x14ac:dyDescent="0.2">
      <c r="A7" s="8">
        <v>1</v>
      </c>
      <c r="B7" s="8">
        <v>1</v>
      </c>
      <c r="C7" s="8">
        <v>2</v>
      </c>
      <c r="D7" s="8">
        <v>2</v>
      </c>
      <c r="E7" s="8">
        <v>2</v>
      </c>
      <c r="F7" s="8">
        <v>2</v>
      </c>
      <c r="G7" s="8">
        <v>3</v>
      </c>
      <c r="H7" s="8">
        <v>4</v>
      </c>
      <c r="I7" s="8">
        <v>4</v>
      </c>
      <c r="J7" s="8">
        <v>4</v>
      </c>
      <c r="K7" s="8">
        <v>10</v>
      </c>
      <c r="L7" s="8">
        <v>10</v>
      </c>
      <c r="M7" s="8">
        <v>13</v>
      </c>
      <c r="N7" s="8">
        <v>14</v>
      </c>
      <c r="O7" s="8">
        <v>15</v>
      </c>
      <c r="P7" s="8">
        <v>1</v>
      </c>
      <c r="Q7" s="8">
        <v>1</v>
      </c>
      <c r="R7" s="8">
        <v>2</v>
      </c>
      <c r="S7" s="8">
        <v>2</v>
      </c>
      <c r="T7" s="8">
        <v>3</v>
      </c>
      <c r="U7" s="8">
        <v>2</v>
      </c>
      <c r="V7" s="8">
        <v>3</v>
      </c>
      <c r="W7" s="8">
        <v>3</v>
      </c>
      <c r="X7" s="8">
        <v>6</v>
      </c>
      <c r="Y7" s="8">
        <v>8</v>
      </c>
    </row>
    <row r="8" spans="1:25" ht="15.75" customHeight="1" x14ac:dyDescent="0.2">
      <c r="A8" s="8">
        <v>2</v>
      </c>
      <c r="B8" s="8">
        <v>2</v>
      </c>
      <c r="C8" s="8">
        <v>2</v>
      </c>
      <c r="D8" s="8">
        <v>3</v>
      </c>
      <c r="E8" s="8">
        <v>3</v>
      </c>
      <c r="F8" s="8">
        <v>3</v>
      </c>
      <c r="G8" s="8">
        <v>3</v>
      </c>
      <c r="H8" s="8">
        <v>4</v>
      </c>
      <c r="I8" s="8">
        <v>4</v>
      </c>
      <c r="J8" s="8">
        <v>4</v>
      </c>
      <c r="K8" s="8">
        <v>7</v>
      </c>
      <c r="L8" s="8">
        <v>9</v>
      </c>
      <c r="M8" s="8">
        <v>12</v>
      </c>
      <c r="N8" s="8">
        <v>13</v>
      </c>
      <c r="O8" s="8">
        <v>14</v>
      </c>
      <c r="P8" s="8">
        <v>0</v>
      </c>
      <c r="Q8" s="8">
        <v>1</v>
      </c>
      <c r="R8" s="8">
        <v>2</v>
      </c>
      <c r="S8" s="8">
        <v>2</v>
      </c>
      <c r="T8" s="8">
        <v>3</v>
      </c>
      <c r="U8" s="8">
        <v>2</v>
      </c>
      <c r="V8" s="8">
        <v>2</v>
      </c>
      <c r="W8" s="8">
        <v>3</v>
      </c>
      <c r="X8" s="8">
        <v>5</v>
      </c>
      <c r="Y8" s="8">
        <v>7</v>
      </c>
    </row>
    <row r="9" spans="1:25" ht="15.75" customHeight="1" x14ac:dyDescent="0.2">
      <c r="A9" s="8">
        <v>1</v>
      </c>
      <c r="B9" s="8">
        <v>1</v>
      </c>
      <c r="C9" s="8">
        <v>2</v>
      </c>
      <c r="D9" s="8">
        <v>3</v>
      </c>
      <c r="E9" s="8">
        <v>3</v>
      </c>
      <c r="F9" s="8">
        <v>3</v>
      </c>
      <c r="G9" s="8">
        <v>3</v>
      </c>
      <c r="H9" s="8">
        <v>3</v>
      </c>
      <c r="I9" s="8">
        <v>3</v>
      </c>
      <c r="J9" s="8">
        <v>4</v>
      </c>
      <c r="K9" s="8">
        <v>8</v>
      </c>
      <c r="L9" s="8">
        <v>10</v>
      </c>
      <c r="M9" s="8">
        <v>12</v>
      </c>
      <c r="N9" s="8">
        <v>14</v>
      </c>
      <c r="O9" s="8">
        <v>15</v>
      </c>
      <c r="P9" s="8">
        <v>1</v>
      </c>
      <c r="Q9" s="8">
        <v>1</v>
      </c>
      <c r="R9" s="8">
        <v>1</v>
      </c>
      <c r="S9" s="8">
        <v>3</v>
      </c>
      <c r="T9" s="8">
        <v>3</v>
      </c>
      <c r="U9" s="8">
        <v>2</v>
      </c>
      <c r="V9" s="8">
        <v>3</v>
      </c>
      <c r="W9" s="8">
        <v>3</v>
      </c>
      <c r="X9" s="8">
        <v>6</v>
      </c>
      <c r="Y9" s="8">
        <v>8</v>
      </c>
    </row>
    <row r="10" spans="1:25" ht="15.75" customHeight="1" x14ac:dyDescent="0.2">
      <c r="A10" s="8">
        <v>1</v>
      </c>
      <c r="B10" s="8">
        <v>1</v>
      </c>
      <c r="C10" s="8">
        <v>2</v>
      </c>
      <c r="D10" s="8">
        <v>3</v>
      </c>
      <c r="E10" s="8">
        <v>3</v>
      </c>
      <c r="F10" s="8">
        <v>3</v>
      </c>
      <c r="G10" s="8">
        <v>3</v>
      </c>
      <c r="H10" s="8">
        <v>4</v>
      </c>
      <c r="I10" s="8">
        <v>4</v>
      </c>
      <c r="J10" s="8">
        <v>4</v>
      </c>
      <c r="K10" s="8">
        <v>8</v>
      </c>
      <c r="L10" s="8">
        <v>10</v>
      </c>
      <c r="M10" s="8">
        <v>12</v>
      </c>
      <c r="N10" s="8">
        <v>14</v>
      </c>
      <c r="O10" s="8">
        <v>15</v>
      </c>
      <c r="P10" s="8">
        <v>1</v>
      </c>
      <c r="Q10" s="8">
        <v>1</v>
      </c>
      <c r="R10" s="8">
        <v>1</v>
      </c>
      <c r="S10" s="8">
        <v>3</v>
      </c>
      <c r="T10" s="8">
        <v>3</v>
      </c>
      <c r="U10" s="8">
        <v>2</v>
      </c>
      <c r="V10" s="8">
        <v>3</v>
      </c>
      <c r="W10" s="8">
        <v>3</v>
      </c>
      <c r="X10" s="8">
        <v>6</v>
      </c>
      <c r="Y10" s="8">
        <v>8</v>
      </c>
    </row>
    <row r="11" spans="1:25" ht="15.75" customHeight="1" x14ac:dyDescent="0.2">
      <c r="A11" s="8">
        <v>2</v>
      </c>
      <c r="B11" s="8">
        <v>2</v>
      </c>
      <c r="C11" s="8">
        <v>2</v>
      </c>
      <c r="D11" s="8">
        <v>2</v>
      </c>
      <c r="E11" s="8">
        <v>3</v>
      </c>
      <c r="F11" s="8">
        <v>3</v>
      </c>
      <c r="G11" s="8">
        <v>3</v>
      </c>
      <c r="H11" s="8">
        <v>4</v>
      </c>
      <c r="I11" s="8">
        <v>4</v>
      </c>
      <c r="J11" s="8">
        <v>4</v>
      </c>
      <c r="K11" s="8">
        <v>7</v>
      </c>
      <c r="L11" s="8">
        <v>9</v>
      </c>
      <c r="M11" s="8">
        <v>11</v>
      </c>
      <c r="N11" s="8">
        <v>13</v>
      </c>
      <c r="O11" s="8">
        <v>14</v>
      </c>
      <c r="P11" s="8">
        <v>0</v>
      </c>
      <c r="Q11" s="8">
        <v>1</v>
      </c>
      <c r="R11" s="8">
        <v>2</v>
      </c>
      <c r="S11" s="8">
        <v>2</v>
      </c>
      <c r="T11" s="8">
        <v>2</v>
      </c>
      <c r="U11" s="8">
        <v>2</v>
      </c>
      <c r="V11" s="8">
        <v>2</v>
      </c>
      <c r="W11" s="8">
        <v>3</v>
      </c>
      <c r="X11" s="8">
        <v>5</v>
      </c>
      <c r="Y11" s="8">
        <v>7</v>
      </c>
    </row>
    <row r="12" spans="1:25" ht="15.75" customHeight="1" x14ac:dyDescent="0.2">
      <c r="A12" s="8">
        <v>2</v>
      </c>
      <c r="B12" s="8">
        <v>2</v>
      </c>
      <c r="C12" s="8">
        <v>2</v>
      </c>
      <c r="D12" s="8">
        <v>2</v>
      </c>
      <c r="E12" s="8">
        <v>3</v>
      </c>
      <c r="F12" s="8">
        <v>3</v>
      </c>
      <c r="G12" s="8">
        <v>4</v>
      </c>
      <c r="H12" s="8">
        <v>4</v>
      </c>
      <c r="I12" s="8">
        <v>4</v>
      </c>
      <c r="J12" s="8">
        <v>4</v>
      </c>
      <c r="K12" s="8">
        <v>8</v>
      </c>
      <c r="L12" s="8">
        <v>10</v>
      </c>
      <c r="M12" s="8">
        <v>13</v>
      </c>
      <c r="N12" s="8">
        <v>14</v>
      </c>
      <c r="O12" s="8">
        <v>15</v>
      </c>
      <c r="P12" s="8">
        <v>1</v>
      </c>
      <c r="Q12" s="8">
        <v>1</v>
      </c>
      <c r="R12" s="8">
        <v>2</v>
      </c>
      <c r="S12" s="8">
        <v>2</v>
      </c>
      <c r="T12" s="8">
        <v>4</v>
      </c>
      <c r="U12" s="8">
        <v>2</v>
      </c>
      <c r="V12" s="8">
        <v>3</v>
      </c>
      <c r="W12" s="8">
        <v>4</v>
      </c>
      <c r="X12" s="8">
        <v>6</v>
      </c>
      <c r="Y12" s="8">
        <v>8</v>
      </c>
    </row>
    <row r="13" spans="1:25" ht="15.75" customHeight="1" x14ac:dyDescent="0.2">
      <c r="A13" s="8">
        <v>1</v>
      </c>
      <c r="B13" s="8">
        <v>2</v>
      </c>
      <c r="C13" s="8">
        <v>2</v>
      </c>
      <c r="D13" s="8">
        <v>3</v>
      </c>
      <c r="E13" s="8">
        <v>3</v>
      </c>
      <c r="F13" s="8">
        <v>4</v>
      </c>
      <c r="G13" s="8">
        <v>4</v>
      </c>
      <c r="H13" s="8">
        <v>4</v>
      </c>
      <c r="I13" s="8">
        <v>4</v>
      </c>
      <c r="J13" s="8">
        <v>5</v>
      </c>
      <c r="K13" s="8">
        <v>11</v>
      </c>
      <c r="L13" s="8">
        <v>12</v>
      </c>
      <c r="M13" s="8">
        <v>13</v>
      </c>
      <c r="N13" s="8">
        <v>13</v>
      </c>
      <c r="O13" s="8">
        <v>16</v>
      </c>
      <c r="P13" s="8">
        <v>2</v>
      </c>
      <c r="Q13" s="8">
        <v>3</v>
      </c>
      <c r="R13" s="8">
        <v>3</v>
      </c>
      <c r="S13" s="8">
        <v>4</v>
      </c>
      <c r="T13" s="8">
        <v>4</v>
      </c>
      <c r="U13" s="8">
        <v>3</v>
      </c>
      <c r="V13" s="8">
        <v>4</v>
      </c>
      <c r="W13" s="8">
        <v>4</v>
      </c>
      <c r="X13" s="8">
        <v>7</v>
      </c>
      <c r="Y13" s="8">
        <v>8</v>
      </c>
    </row>
    <row r="14" spans="1:25" ht="15.75" customHeight="1" x14ac:dyDescent="0.2">
      <c r="A14" s="8">
        <v>1</v>
      </c>
      <c r="B14" s="8">
        <v>1</v>
      </c>
      <c r="C14" s="8">
        <v>2</v>
      </c>
      <c r="D14" s="8">
        <v>2</v>
      </c>
      <c r="E14" s="8">
        <v>3</v>
      </c>
      <c r="F14" s="8">
        <v>3</v>
      </c>
      <c r="G14" s="8">
        <v>4</v>
      </c>
      <c r="H14" s="8">
        <v>4</v>
      </c>
      <c r="I14" s="8">
        <v>4</v>
      </c>
      <c r="J14" s="8">
        <v>4</v>
      </c>
      <c r="K14" s="8">
        <v>8</v>
      </c>
      <c r="L14" s="8">
        <v>10</v>
      </c>
      <c r="M14" s="8">
        <v>13</v>
      </c>
      <c r="N14" s="8">
        <v>14</v>
      </c>
      <c r="O14" s="8">
        <v>15</v>
      </c>
      <c r="P14" s="8">
        <v>1</v>
      </c>
      <c r="Q14" s="8">
        <v>1</v>
      </c>
      <c r="R14" s="8">
        <v>1</v>
      </c>
      <c r="S14" s="8">
        <v>2</v>
      </c>
      <c r="T14" s="8">
        <v>3</v>
      </c>
      <c r="U14" s="8">
        <v>2</v>
      </c>
      <c r="V14" s="8">
        <v>3</v>
      </c>
      <c r="W14" s="8">
        <v>3</v>
      </c>
      <c r="X14" s="8">
        <v>6</v>
      </c>
      <c r="Y14" s="8">
        <v>8</v>
      </c>
    </row>
    <row r="15" spans="1:25" ht="15.75" customHeight="1" x14ac:dyDescent="0.2">
      <c r="A15" s="8">
        <v>1</v>
      </c>
      <c r="B15" s="8">
        <v>1</v>
      </c>
      <c r="C15" s="8">
        <v>2</v>
      </c>
      <c r="D15" s="8">
        <v>3</v>
      </c>
      <c r="E15" s="8">
        <v>3</v>
      </c>
      <c r="F15" s="8">
        <v>4</v>
      </c>
      <c r="G15" s="8">
        <v>4</v>
      </c>
      <c r="H15" s="8">
        <v>4</v>
      </c>
      <c r="I15" s="8">
        <v>4</v>
      </c>
      <c r="J15" s="8">
        <v>4</v>
      </c>
      <c r="K15" s="8">
        <v>8</v>
      </c>
      <c r="L15" s="8">
        <v>10</v>
      </c>
      <c r="M15" s="8">
        <v>12</v>
      </c>
      <c r="N15" s="8">
        <v>14</v>
      </c>
      <c r="O15" s="8">
        <v>15</v>
      </c>
      <c r="P15" s="8">
        <v>1</v>
      </c>
      <c r="Q15" s="8">
        <v>1</v>
      </c>
      <c r="R15" s="8">
        <v>1</v>
      </c>
      <c r="S15" s="8">
        <v>2</v>
      </c>
      <c r="T15" s="8">
        <v>3</v>
      </c>
      <c r="U15" s="8">
        <v>2</v>
      </c>
      <c r="V15" s="8">
        <v>3</v>
      </c>
      <c r="W15" s="8">
        <v>3</v>
      </c>
      <c r="X15" s="8">
        <v>6</v>
      </c>
      <c r="Y15" s="8">
        <v>8</v>
      </c>
    </row>
    <row r="16" spans="1:25" ht="15.75" customHeight="1" x14ac:dyDescent="0.2">
      <c r="A16" s="8">
        <v>1</v>
      </c>
      <c r="B16" s="8">
        <v>1</v>
      </c>
      <c r="C16" s="8">
        <v>2</v>
      </c>
      <c r="D16" s="8">
        <v>2</v>
      </c>
      <c r="E16" s="8">
        <v>2</v>
      </c>
      <c r="F16" s="8">
        <v>3</v>
      </c>
      <c r="G16" s="8">
        <v>4</v>
      </c>
      <c r="H16" s="8">
        <v>4</v>
      </c>
      <c r="I16" s="8">
        <v>4</v>
      </c>
      <c r="J16" s="8">
        <v>4</v>
      </c>
      <c r="K16" s="8">
        <v>8</v>
      </c>
      <c r="L16" s="8">
        <v>10</v>
      </c>
      <c r="M16" s="8">
        <v>13</v>
      </c>
      <c r="N16" s="8">
        <v>14</v>
      </c>
      <c r="O16" s="8">
        <v>15</v>
      </c>
      <c r="P16" s="8">
        <v>1</v>
      </c>
      <c r="Q16" s="8">
        <v>1</v>
      </c>
      <c r="R16" s="8">
        <v>1</v>
      </c>
      <c r="S16" s="8">
        <v>2</v>
      </c>
      <c r="T16" s="8">
        <v>3</v>
      </c>
      <c r="U16" s="8">
        <v>2</v>
      </c>
      <c r="V16" s="8">
        <v>3</v>
      </c>
      <c r="W16" s="8">
        <v>3</v>
      </c>
      <c r="X16" s="8">
        <v>6</v>
      </c>
      <c r="Y16" s="8">
        <v>8</v>
      </c>
    </row>
    <row r="17" spans="1:25" ht="15.75" customHeight="1" x14ac:dyDescent="0.2">
      <c r="A17" s="8">
        <v>1</v>
      </c>
      <c r="B17" s="8">
        <v>2</v>
      </c>
      <c r="C17" s="8">
        <v>3</v>
      </c>
      <c r="D17" s="8">
        <v>3</v>
      </c>
      <c r="E17" s="8">
        <v>3</v>
      </c>
      <c r="F17" s="8">
        <v>3</v>
      </c>
      <c r="G17" s="8">
        <v>4</v>
      </c>
      <c r="H17" s="8">
        <v>4</v>
      </c>
      <c r="I17" s="8">
        <v>4</v>
      </c>
      <c r="J17" s="8">
        <v>4</v>
      </c>
      <c r="K17" s="8">
        <v>8</v>
      </c>
      <c r="L17" s="8">
        <v>10</v>
      </c>
      <c r="M17" s="8">
        <v>12</v>
      </c>
      <c r="N17" s="8">
        <v>14</v>
      </c>
      <c r="O17" s="8">
        <v>15</v>
      </c>
      <c r="P17" s="8">
        <v>1</v>
      </c>
      <c r="Q17" s="8">
        <v>1</v>
      </c>
      <c r="R17" s="8">
        <v>1</v>
      </c>
      <c r="S17" s="8">
        <v>3</v>
      </c>
      <c r="T17" s="8">
        <v>3</v>
      </c>
      <c r="U17" s="8">
        <v>2</v>
      </c>
      <c r="V17" s="8">
        <v>3</v>
      </c>
      <c r="W17" s="8">
        <v>3</v>
      </c>
      <c r="X17" s="8">
        <v>6</v>
      </c>
      <c r="Y17" s="8">
        <v>8</v>
      </c>
    </row>
    <row r="18" spans="1:25" ht="15.75" customHeight="1" x14ac:dyDescent="0.2">
      <c r="A18" s="8">
        <v>2</v>
      </c>
      <c r="B18" s="8">
        <v>2</v>
      </c>
      <c r="C18" s="8">
        <v>3</v>
      </c>
      <c r="D18" s="8">
        <v>3</v>
      </c>
      <c r="E18" s="8">
        <v>4</v>
      </c>
      <c r="F18" s="8">
        <v>4</v>
      </c>
      <c r="G18" s="8">
        <v>4</v>
      </c>
      <c r="H18" s="8">
        <v>4</v>
      </c>
      <c r="I18" s="8">
        <v>4</v>
      </c>
      <c r="J18" s="8">
        <v>4</v>
      </c>
      <c r="K18" s="8">
        <v>9</v>
      </c>
      <c r="L18" s="8">
        <v>10</v>
      </c>
      <c r="M18" s="8">
        <v>13</v>
      </c>
      <c r="N18" s="8">
        <v>14</v>
      </c>
      <c r="O18" s="8">
        <v>15</v>
      </c>
      <c r="P18" s="8">
        <v>1</v>
      </c>
      <c r="Q18" s="8">
        <v>2</v>
      </c>
      <c r="R18" s="8">
        <v>4</v>
      </c>
      <c r="S18" s="8">
        <v>4</v>
      </c>
      <c r="T18" s="8">
        <v>4</v>
      </c>
      <c r="U18" s="8">
        <v>3</v>
      </c>
      <c r="V18" s="8">
        <v>4</v>
      </c>
      <c r="W18" s="8">
        <v>4</v>
      </c>
      <c r="X18" s="8">
        <v>7</v>
      </c>
      <c r="Y18" s="8">
        <v>8</v>
      </c>
    </row>
    <row r="19" spans="1:25" ht="15.75" customHeight="1" x14ac:dyDescent="0.2">
      <c r="A19" s="8">
        <v>2</v>
      </c>
      <c r="B19" s="8">
        <v>2</v>
      </c>
      <c r="C19" s="8">
        <v>3</v>
      </c>
      <c r="D19" s="8">
        <v>3</v>
      </c>
      <c r="E19" s="8">
        <v>4</v>
      </c>
      <c r="F19" s="8">
        <v>4</v>
      </c>
      <c r="G19" s="8">
        <v>4</v>
      </c>
      <c r="H19" s="8">
        <v>4</v>
      </c>
      <c r="I19" s="8">
        <v>5</v>
      </c>
      <c r="J19" s="8">
        <v>5</v>
      </c>
      <c r="K19" s="8">
        <v>9</v>
      </c>
      <c r="L19" s="8">
        <v>11</v>
      </c>
      <c r="M19" s="8">
        <v>13</v>
      </c>
      <c r="N19" s="8">
        <v>14</v>
      </c>
      <c r="O19" s="8">
        <v>16</v>
      </c>
      <c r="P19" s="8">
        <v>2</v>
      </c>
      <c r="Q19" s="8">
        <v>2</v>
      </c>
      <c r="R19" s="8">
        <v>2</v>
      </c>
      <c r="S19" s="8">
        <v>4</v>
      </c>
      <c r="T19" s="8">
        <v>5</v>
      </c>
      <c r="U19" s="8">
        <v>3</v>
      </c>
      <c r="V19" s="8">
        <v>4</v>
      </c>
      <c r="W19" s="8">
        <v>4</v>
      </c>
      <c r="X19" s="8">
        <v>7</v>
      </c>
      <c r="Y19" s="8">
        <v>8</v>
      </c>
    </row>
    <row r="20" spans="1:25" ht="15.75" customHeight="1" x14ac:dyDescent="0.2">
      <c r="A20" s="8">
        <v>1</v>
      </c>
      <c r="B20" s="8">
        <v>1</v>
      </c>
      <c r="C20" s="8">
        <v>2</v>
      </c>
      <c r="D20" s="8">
        <v>3</v>
      </c>
      <c r="E20" s="8">
        <v>3</v>
      </c>
      <c r="F20" s="8">
        <v>4</v>
      </c>
      <c r="G20" s="8">
        <v>4</v>
      </c>
      <c r="H20" s="8">
        <v>4</v>
      </c>
      <c r="I20" s="8">
        <v>4</v>
      </c>
      <c r="J20" s="8">
        <v>4</v>
      </c>
      <c r="K20" s="8">
        <v>8</v>
      </c>
      <c r="L20" s="8">
        <v>10</v>
      </c>
      <c r="M20" s="8">
        <v>12</v>
      </c>
      <c r="N20" s="8">
        <v>14</v>
      </c>
      <c r="O20" s="8">
        <v>15</v>
      </c>
      <c r="P20" s="8">
        <v>1</v>
      </c>
      <c r="Q20" s="8">
        <v>1</v>
      </c>
      <c r="R20" s="8">
        <v>1</v>
      </c>
      <c r="S20" s="8">
        <v>2</v>
      </c>
      <c r="T20" s="8">
        <v>2</v>
      </c>
      <c r="U20" s="8">
        <v>2</v>
      </c>
      <c r="V20" s="8">
        <v>3</v>
      </c>
      <c r="W20" s="8">
        <v>3</v>
      </c>
      <c r="X20" s="8">
        <v>6</v>
      </c>
      <c r="Y20" s="8">
        <v>8</v>
      </c>
    </row>
    <row r="21" spans="1:25" ht="15.75" customHeight="1" x14ac:dyDescent="0.2">
      <c r="A21" s="8">
        <v>2</v>
      </c>
      <c r="B21" s="8">
        <v>2</v>
      </c>
      <c r="C21" s="8">
        <v>3</v>
      </c>
      <c r="D21" s="8">
        <v>3</v>
      </c>
      <c r="E21" s="8">
        <v>4</v>
      </c>
      <c r="F21" s="8">
        <v>4</v>
      </c>
      <c r="G21" s="8">
        <v>4</v>
      </c>
      <c r="H21" s="8">
        <v>4</v>
      </c>
      <c r="I21" s="8">
        <v>5</v>
      </c>
      <c r="J21" s="8">
        <v>5</v>
      </c>
      <c r="K21" s="8">
        <v>9</v>
      </c>
      <c r="L21" s="8">
        <v>10</v>
      </c>
      <c r="M21" s="8">
        <v>13</v>
      </c>
      <c r="N21" s="8">
        <v>14</v>
      </c>
      <c r="O21" s="8">
        <v>16</v>
      </c>
      <c r="P21" s="8">
        <v>2</v>
      </c>
      <c r="Q21" s="8">
        <v>2</v>
      </c>
      <c r="R21" s="8">
        <v>3</v>
      </c>
      <c r="S21" s="8">
        <v>4</v>
      </c>
      <c r="T21" s="8">
        <v>4</v>
      </c>
      <c r="U21" s="8">
        <v>3</v>
      </c>
      <c r="V21" s="8">
        <v>4</v>
      </c>
      <c r="W21" s="8">
        <v>4</v>
      </c>
      <c r="X21" s="8">
        <v>7</v>
      </c>
      <c r="Y21" s="8">
        <v>8</v>
      </c>
    </row>
    <row r="22" spans="1:25" ht="15.75" customHeight="1" x14ac:dyDescent="0.2">
      <c r="A22" s="8">
        <v>1</v>
      </c>
      <c r="B22" s="8">
        <v>2</v>
      </c>
      <c r="C22" s="8">
        <v>2</v>
      </c>
      <c r="D22" s="8">
        <v>3</v>
      </c>
      <c r="E22" s="8">
        <v>4</v>
      </c>
      <c r="F22" s="8">
        <v>4</v>
      </c>
      <c r="G22" s="8">
        <v>5</v>
      </c>
      <c r="H22" s="8">
        <v>5</v>
      </c>
      <c r="I22" s="8">
        <v>5</v>
      </c>
      <c r="J22" s="8">
        <v>5</v>
      </c>
      <c r="K22" s="8">
        <v>11</v>
      </c>
      <c r="L22" s="8">
        <v>11</v>
      </c>
      <c r="M22" s="8">
        <v>13</v>
      </c>
      <c r="N22" s="8">
        <v>13</v>
      </c>
      <c r="O22" s="8">
        <v>16</v>
      </c>
      <c r="P22" s="8">
        <v>2</v>
      </c>
      <c r="Q22" s="8">
        <v>3</v>
      </c>
      <c r="R22" s="8">
        <v>4</v>
      </c>
      <c r="S22" s="8">
        <v>4</v>
      </c>
      <c r="T22" s="8">
        <v>5</v>
      </c>
      <c r="U22" s="8">
        <v>3</v>
      </c>
      <c r="V22" s="8">
        <v>4</v>
      </c>
      <c r="W22" s="8">
        <v>4</v>
      </c>
      <c r="X22" s="8">
        <v>7</v>
      </c>
      <c r="Y22" s="8">
        <v>7</v>
      </c>
    </row>
    <row r="23" spans="1:25" ht="15.75" customHeight="1" x14ac:dyDescent="0.2">
      <c r="A23" s="8">
        <v>1</v>
      </c>
      <c r="B23" s="8">
        <v>1</v>
      </c>
      <c r="C23" s="8">
        <v>2</v>
      </c>
      <c r="D23" s="8">
        <v>3</v>
      </c>
      <c r="E23" s="8">
        <v>3</v>
      </c>
      <c r="F23" s="8">
        <v>3</v>
      </c>
      <c r="G23" s="8">
        <v>3</v>
      </c>
      <c r="H23" s="8">
        <v>4</v>
      </c>
      <c r="I23" s="8">
        <v>4</v>
      </c>
      <c r="J23" s="8">
        <v>4</v>
      </c>
      <c r="K23" s="8">
        <v>8</v>
      </c>
      <c r="L23" s="8">
        <v>10</v>
      </c>
      <c r="M23" s="8">
        <v>13</v>
      </c>
      <c r="N23" s="8">
        <v>14</v>
      </c>
      <c r="O23" s="8">
        <v>15</v>
      </c>
      <c r="P23" s="8">
        <v>1</v>
      </c>
      <c r="Q23" s="8">
        <v>1</v>
      </c>
      <c r="R23" s="8">
        <v>1</v>
      </c>
      <c r="S23" s="8">
        <v>2</v>
      </c>
      <c r="T23" s="8">
        <v>2</v>
      </c>
      <c r="U23" s="8">
        <v>2</v>
      </c>
      <c r="V23" s="8">
        <v>3</v>
      </c>
      <c r="W23" s="8">
        <v>3</v>
      </c>
      <c r="X23" s="8">
        <v>7</v>
      </c>
      <c r="Y23" s="8">
        <v>8</v>
      </c>
    </row>
    <row r="24" spans="1:25" ht="15.75" customHeight="1" x14ac:dyDescent="0.2">
      <c r="A24" s="8">
        <v>1</v>
      </c>
      <c r="B24" s="8">
        <v>2</v>
      </c>
      <c r="C24" s="8">
        <v>2</v>
      </c>
      <c r="D24" s="8">
        <v>3</v>
      </c>
      <c r="E24" s="8">
        <v>3</v>
      </c>
      <c r="F24" s="8">
        <v>4</v>
      </c>
      <c r="G24" s="8">
        <v>4</v>
      </c>
      <c r="H24" s="8">
        <v>4</v>
      </c>
      <c r="I24" s="8">
        <v>5</v>
      </c>
      <c r="J24" s="8">
        <v>5</v>
      </c>
      <c r="K24" s="8">
        <v>11</v>
      </c>
      <c r="L24" s="8">
        <v>12</v>
      </c>
      <c r="M24" s="8">
        <v>13</v>
      </c>
      <c r="N24" s="8">
        <v>13</v>
      </c>
      <c r="O24" s="8">
        <v>16</v>
      </c>
      <c r="P24" s="8">
        <v>2</v>
      </c>
      <c r="Q24" s="8">
        <v>2</v>
      </c>
      <c r="R24" s="8">
        <v>3</v>
      </c>
      <c r="S24" s="8">
        <v>4</v>
      </c>
      <c r="T24" s="8">
        <v>5</v>
      </c>
      <c r="U24" s="8">
        <v>3</v>
      </c>
      <c r="V24" s="8">
        <v>4</v>
      </c>
      <c r="W24" s="8">
        <v>4</v>
      </c>
      <c r="X24" s="8">
        <v>7</v>
      </c>
      <c r="Y24" s="8">
        <v>7</v>
      </c>
    </row>
    <row r="25" spans="1:25" ht="12.75" x14ac:dyDescent="0.2">
      <c r="A25" s="8">
        <v>2</v>
      </c>
      <c r="B25" s="8">
        <v>3</v>
      </c>
      <c r="C25" s="8">
        <v>3</v>
      </c>
      <c r="D25" s="8">
        <v>3</v>
      </c>
      <c r="E25" s="8">
        <v>3</v>
      </c>
      <c r="F25" s="8">
        <v>5</v>
      </c>
      <c r="G25" s="8">
        <v>5</v>
      </c>
      <c r="H25" s="8">
        <v>5</v>
      </c>
      <c r="I25" s="8">
        <v>5</v>
      </c>
      <c r="J25" s="8">
        <v>5</v>
      </c>
      <c r="K25" s="8">
        <v>10</v>
      </c>
      <c r="L25" s="8">
        <v>11</v>
      </c>
      <c r="M25" s="8">
        <v>14</v>
      </c>
      <c r="N25" s="8">
        <v>14</v>
      </c>
      <c r="O25" s="8">
        <v>16</v>
      </c>
      <c r="P25" s="8">
        <v>2</v>
      </c>
      <c r="Q25" s="8">
        <v>2</v>
      </c>
      <c r="R25" s="8">
        <v>3</v>
      </c>
      <c r="S25" s="8">
        <v>5</v>
      </c>
      <c r="T25" s="8">
        <v>5</v>
      </c>
      <c r="U25" s="8">
        <v>3</v>
      </c>
      <c r="V25" s="8">
        <v>5</v>
      </c>
      <c r="W25" s="8">
        <v>5</v>
      </c>
      <c r="X25" s="8">
        <v>7</v>
      </c>
      <c r="Y25" s="8">
        <v>8</v>
      </c>
    </row>
    <row r="26" spans="1:25" ht="12.75" x14ac:dyDescent="0.2">
      <c r="A26" s="8">
        <v>2</v>
      </c>
      <c r="B26" s="8">
        <v>3</v>
      </c>
      <c r="C26" s="8">
        <v>3</v>
      </c>
      <c r="D26" s="8">
        <v>3</v>
      </c>
      <c r="E26" s="8">
        <v>3</v>
      </c>
      <c r="F26" s="8">
        <v>5</v>
      </c>
      <c r="G26" s="8">
        <v>5</v>
      </c>
      <c r="H26" s="8">
        <v>5</v>
      </c>
      <c r="I26" s="8">
        <v>5</v>
      </c>
      <c r="J26" s="8">
        <v>5</v>
      </c>
      <c r="K26" s="8">
        <v>10</v>
      </c>
      <c r="L26" s="8">
        <v>11</v>
      </c>
      <c r="M26" s="8">
        <v>14</v>
      </c>
      <c r="N26" s="8">
        <v>14</v>
      </c>
      <c r="O26" s="8">
        <v>16</v>
      </c>
      <c r="P26" s="8">
        <v>2</v>
      </c>
      <c r="Q26" s="8">
        <v>2</v>
      </c>
      <c r="R26" s="8">
        <v>3</v>
      </c>
      <c r="S26" s="8">
        <v>5</v>
      </c>
      <c r="T26" s="8">
        <v>5</v>
      </c>
      <c r="U26" s="8">
        <v>3</v>
      </c>
      <c r="V26" s="8">
        <v>5</v>
      </c>
      <c r="W26" s="8">
        <v>5</v>
      </c>
      <c r="X26" s="8">
        <v>7</v>
      </c>
      <c r="Y26" s="8">
        <v>8</v>
      </c>
    </row>
    <row r="27" spans="1:25" ht="12.75" x14ac:dyDescent="0.2">
      <c r="A27" s="8">
        <v>2</v>
      </c>
      <c r="B27" s="8">
        <v>3</v>
      </c>
      <c r="C27" s="8">
        <v>3</v>
      </c>
      <c r="D27" s="8">
        <v>3</v>
      </c>
      <c r="E27" s="8">
        <v>3</v>
      </c>
      <c r="F27" s="8">
        <v>5</v>
      </c>
      <c r="G27" s="8">
        <v>5</v>
      </c>
      <c r="H27" s="8">
        <v>5</v>
      </c>
      <c r="I27" s="8">
        <v>5</v>
      </c>
      <c r="J27" s="8">
        <v>5</v>
      </c>
      <c r="K27" s="8">
        <v>10</v>
      </c>
      <c r="L27" s="8">
        <v>11</v>
      </c>
      <c r="M27" s="8">
        <v>14</v>
      </c>
      <c r="N27" s="8">
        <v>14</v>
      </c>
      <c r="O27" s="8">
        <v>16</v>
      </c>
      <c r="P27" s="8">
        <v>2</v>
      </c>
      <c r="Q27" s="8">
        <v>3</v>
      </c>
      <c r="R27" s="8">
        <v>3</v>
      </c>
      <c r="S27" s="8">
        <v>5</v>
      </c>
      <c r="T27" s="8">
        <v>5</v>
      </c>
      <c r="U27" s="8">
        <v>3</v>
      </c>
      <c r="V27" s="8">
        <v>5</v>
      </c>
      <c r="W27" s="8">
        <v>5</v>
      </c>
      <c r="X27" s="8">
        <v>8</v>
      </c>
      <c r="Y27" s="8">
        <v>8</v>
      </c>
    </row>
    <row r="28" spans="1:25" ht="12.75" x14ac:dyDescent="0.2">
      <c r="A28" s="8">
        <v>2</v>
      </c>
      <c r="B28" s="8">
        <v>2</v>
      </c>
      <c r="C28" s="8">
        <v>2</v>
      </c>
      <c r="D28" s="8">
        <v>3</v>
      </c>
      <c r="E28" s="8">
        <v>3</v>
      </c>
      <c r="F28" s="8">
        <v>4</v>
      </c>
      <c r="G28" s="8">
        <v>4</v>
      </c>
      <c r="H28" s="8">
        <v>4</v>
      </c>
      <c r="I28" s="8">
        <v>5</v>
      </c>
      <c r="J28" s="8">
        <v>5</v>
      </c>
      <c r="K28" s="8">
        <v>9</v>
      </c>
      <c r="L28" s="8">
        <v>11</v>
      </c>
      <c r="M28" s="8">
        <v>13</v>
      </c>
      <c r="N28" s="8">
        <v>14</v>
      </c>
      <c r="O28" s="8">
        <v>16</v>
      </c>
      <c r="P28" s="8">
        <v>2</v>
      </c>
      <c r="Q28" s="8">
        <v>2</v>
      </c>
      <c r="R28" s="8">
        <v>3</v>
      </c>
      <c r="S28" s="8">
        <v>4</v>
      </c>
      <c r="T28" s="8">
        <v>5</v>
      </c>
      <c r="U28" s="8">
        <v>3</v>
      </c>
      <c r="V28" s="8">
        <v>4</v>
      </c>
      <c r="W28" s="8">
        <v>4</v>
      </c>
      <c r="X28" s="8">
        <v>7</v>
      </c>
      <c r="Y28" s="8">
        <v>8</v>
      </c>
    </row>
    <row r="29" spans="1:25" ht="12.75" x14ac:dyDescent="0.2">
      <c r="A29" s="8">
        <v>1</v>
      </c>
      <c r="B29" s="8">
        <v>2</v>
      </c>
      <c r="C29" s="8">
        <v>2</v>
      </c>
      <c r="D29" s="8">
        <v>3</v>
      </c>
      <c r="E29" s="8">
        <v>3</v>
      </c>
      <c r="F29" s="8">
        <v>3</v>
      </c>
      <c r="G29" s="8">
        <v>3</v>
      </c>
      <c r="H29" s="8">
        <v>3</v>
      </c>
      <c r="I29" s="8">
        <v>4</v>
      </c>
      <c r="J29" s="8">
        <v>4</v>
      </c>
      <c r="K29" s="8">
        <v>8</v>
      </c>
      <c r="L29" s="8">
        <v>10</v>
      </c>
      <c r="M29" s="8">
        <v>12</v>
      </c>
      <c r="N29" s="8">
        <v>14</v>
      </c>
      <c r="O29" s="8">
        <v>15</v>
      </c>
      <c r="P29" s="8">
        <v>1</v>
      </c>
      <c r="Q29" s="8">
        <v>1</v>
      </c>
      <c r="R29" s="8">
        <v>1</v>
      </c>
      <c r="S29" s="8">
        <v>3</v>
      </c>
      <c r="T29" s="8">
        <v>3</v>
      </c>
      <c r="U29" s="8">
        <v>2</v>
      </c>
      <c r="V29" s="8">
        <v>3</v>
      </c>
      <c r="W29" s="8">
        <v>3</v>
      </c>
      <c r="X29" s="8">
        <v>6</v>
      </c>
      <c r="Y29" s="8">
        <v>8</v>
      </c>
    </row>
    <row r="30" spans="1:25" ht="12.75" x14ac:dyDescent="0.2">
      <c r="A30" s="8">
        <v>2</v>
      </c>
      <c r="B30" s="8">
        <v>2</v>
      </c>
      <c r="C30" s="8">
        <v>2</v>
      </c>
      <c r="D30" s="8">
        <v>2</v>
      </c>
      <c r="E30" s="8">
        <v>2</v>
      </c>
      <c r="F30" s="8">
        <v>3</v>
      </c>
      <c r="G30" s="8">
        <v>3</v>
      </c>
      <c r="H30" s="8">
        <v>3</v>
      </c>
      <c r="I30" s="8">
        <v>3</v>
      </c>
      <c r="J30" s="8">
        <v>3</v>
      </c>
      <c r="K30" s="8">
        <v>7</v>
      </c>
      <c r="L30" s="8">
        <v>9</v>
      </c>
      <c r="M30" s="8">
        <v>11</v>
      </c>
      <c r="N30" s="8">
        <v>13</v>
      </c>
      <c r="O30" s="8">
        <v>14</v>
      </c>
      <c r="P30" s="8">
        <v>0</v>
      </c>
      <c r="Q30" s="8">
        <v>1</v>
      </c>
      <c r="R30" s="8">
        <v>2</v>
      </c>
      <c r="S30" s="8">
        <v>2</v>
      </c>
      <c r="T30" s="8">
        <v>3</v>
      </c>
      <c r="U30" s="8">
        <v>2</v>
      </c>
      <c r="V30" s="8">
        <v>2</v>
      </c>
      <c r="W30" s="8">
        <v>3</v>
      </c>
      <c r="X30" s="8">
        <v>5</v>
      </c>
      <c r="Y30" s="8">
        <v>7</v>
      </c>
    </row>
    <row r="31" spans="1:25" ht="12.75" x14ac:dyDescent="0.2">
      <c r="A31" s="8">
        <v>2</v>
      </c>
      <c r="B31" s="8">
        <v>2</v>
      </c>
      <c r="C31" s="8">
        <v>2</v>
      </c>
      <c r="D31" s="8">
        <v>3</v>
      </c>
      <c r="E31" s="8">
        <v>3</v>
      </c>
      <c r="F31" s="8">
        <v>3</v>
      </c>
      <c r="G31" s="8">
        <v>3</v>
      </c>
      <c r="H31" s="8">
        <v>3</v>
      </c>
      <c r="I31" s="8">
        <v>4</v>
      </c>
      <c r="J31" s="8">
        <v>4</v>
      </c>
      <c r="K31" s="8">
        <v>8</v>
      </c>
      <c r="L31" s="8">
        <v>10</v>
      </c>
      <c r="M31" s="8">
        <v>12</v>
      </c>
      <c r="N31" s="8">
        <v>14</v>
      </c>
      <c r="O31" s="8">
        <v>15</v>
      </c>
      <c r="P31" s="8">
        <v>1</v>
      </c>
      <c r="Q31" s="8">
        <v>1</v>
      </c>
      <c r="R31" s="8">
        <v>2</v>
      </c>
      <c r="S31" s="8">
        <v>3</v>
      </c>
      <c r="T31" s="8">
        <v>3</v>
      </c>
      <c r="U31" s="8">
        <v>2</v>
      </c>
      <c r="V31" s="8">
        <v>3</v>
      </c>
      <c r="W31" s="8">
        <v>3</v>
      </c>
      <c r="X31" s="8">
        <v>6</v>
      </c>
      <c r="Y31" s="8">
        <v>8</v>
      </c>
    </row>
    <row r="32" spans="1:25" ht="12.75" x14ac:dyDescent="0.2">
      <c r="A32" s="8">
        <v>2</v>
      </c>
      <c r="B32" s="8">
        <v>2</v>
      </c>
      <c r="C32" s="8">
        <v>3</v>
      </c>
      <c r="D32" s="8">
        <v>3</v>
      </c>
      <c r="E32" s="8">
        <v>4</v>
      </c>
      <c r="F32" s="8">
        <v>4</v>
      </c>
      <c r="G32" s="8">
        <v>4</v>
      </c>
      <c r="H32" s="8">
        <v>4</v>
      </c>
      <c r="I32" s="8">
        <v>5</v>
      </c>
      <c r="J32" s="8">
        <v>5</v>
      </c>
      <c r="K32" s="8">
        <v>9</v>
      </c>
      <c r="L32" s="8">
        <v>11</v>
      </c>
      <c r="M32" s="8">
        <v>13</v>
      </c>
      <c r="N32" s="8">
        <v>15</v>
      </c>
      <c r="O32" s="8">
        <v>16</v>
      </c>
      <c r="P32" s="8">
        <v>2</v>
      </c>
      <c r="Q32" s="8">
        <v>2</v>
      </c>
      <c r="R32" s="8">
        <v>3</v>
      </c>
      <c r="S32" s="8">
        <v>4</v>
      </c>
      <c r="T32" s="8">
        <v>4</v>
      </c>
      <c r="U32" s="8">
        <v>3</v>
      </c>
      <c r="V32" s="8">
        <v>4</v>
      </c>
      <c r="W32" s="8">
        <v>4</v>
      </c>
      <c r="X32" s="8">
        <v>7</v>
      </c>
      <c r="Y32" s="8">
        <v>9</v>
      </c>
    </row>
    <row r="33" spans="1:25" ht="12.75" x14ac:dyDescent="0.2">
      <c r="A33" s="8">
        <v>1</v>
      </c>
      <c r="B33" s="8">
        <v>1</v>
      </c>
      <c r="C33" s="8">
        <v>2</v>
      </c>
      <c r="D33" s="8">
        <v>2</v>
      </c>
      <c r="E33" s="8">
        <v>2</v>
      </c>
      <c r="F33" s="8">
        <v>3</v>
      </c>
      <c r="G33" s="8">
        <v>4</v>
      </c>
      <c r="H33" s="8">
        <v>4</v>
      </c>
      <c r="I33" s="8">
        <v>4</v>
      </c>
      <c r="J33" s="8">
        <v>4</v>
      </c>
      <c r="K33" s="8">
        <v>8</v>
      </c>
      <c r="L33" s="8">
        <v>10</v>
      </c>
      <c r="M33" s="8">
        <v>13</v>
      </c>
      <c r="N33" s="8">
        <v>14</v>
      </c>
      <c r="O33" s="8">
        <v>15</v>
      </c>
      <c r="P33" s="8">
        <v>1</v>
      </c>
      <c r="Q33" s="8">
        <v>1</v>
      </c>
      <c r="R33" s="8">
        <v>1</v>
      </c>
      <c r="S33" s="8">
        <v>2</v>
      </c>
      <c r="T33" s="8">
        <v>3</v>
      </c>
      <c r="U33" s="8">
        <v>2</v>
      </c>
      <c r="V33" s="8">
        <v>3</v>
      </c>
      <c r="W33" s="8">
        <v>3</v>
      </c>
      <c r="X33" s="8">
        <v>6</v>
      </c>
      <c r="Y33" s="8">
        <v>8</v>
      </c>
    </row>
    <row r="34" spans="1:25" ht="12.75" x14ac:dyDescent="0.2">
      <c r="A34" s="8">
        <v>2</v>
      </c>
      <c r="B34" s="8">
        <v>2</v>
      </c>
      <c r="C34" s="8">
        <v>3</v>
      </c>
      <c r="D34" s="8">
        <v>3</v>
      </c>
      <c r="E34" s="8">
        <v>3</v>
      </c>
      <c r="F34" s="8">
        <v>4</v>
      </c>
      <c r="G34" s="8">
        <v>4</v>
      </c>
      <c r="H34" s="8">
        <v>4</v>
      </c>
      <c r="I34" s="8">
        <v>4</v>
      </c>
      <c r="J34" s="8">
        <v>4</v>
      </c>
      <c r="K34" s="8">
        <v>9</v>
      </c>
      <c r="L34" s="8">
        <v>10</v>
      </c>
      <c r="M34" s="8">
        <v>13</v>
      </c>
      <c r="N34" s="8">
        <v>14</v>
      </c>
      <c r="O34" s="8">
        <v>15</v>
      </c>
      <c r="P34" s="8">
        <v>2</v>
      </c>
      <c r="Q34" s="8">
        <v>2</v>
      </c>
      <c r="R34" s="8">
        <v>2</v>
      </c>
      <c r="S34" s="8">
        <v>3</v>
      </c>
      <c r="T34" s="8">
        <v>3</v>
      </c>
      <c r="U34" s="8">
        <v>3</v>
      </c>
      <c r="V34" s="8">
        <v>4</v>
      </c>
      <c r="W34" s="8">
        <v>4</v>
      </c>
      <c r="X34" s="8">
        <v>7</v>
      </c>
      <c r="Y34" s="8">
        <v>8</v>
      </c>
    </row>
    <row r="35" spans="1:25" ht="12.75" x14ac:dyDescent="0.2">
      <c r="A35" s="8">
        <v>2</v>
      </c>
      <c r="B35" s="8">
        <v>2</v>
      </c>
      <c r="C35" s="8">
        <v>2</v>
      </c>
      <c r="D35" s="8">
        <v>3</v>
      </c>
      <c r="E35" s="8">
        <v>3</v>
      </c>
      <c r="F35" s="8">
        <v>3</v>
      </c>
      <c r="G35" s="8">
        <v>3</v>
      </c>
      <c r="H35" s="8">
        <v>3</v>
      </c>
      <c r="I35" s="8">
        <v>4</v>
      </c>
      <c r="J35" s="8">
        <v>4</v>
      </c>
      <c r="K35" s="8">
        <v>8</v>
      </c>
      <c r="L35" s="8">
        <v>9</v>
      </c>
      <c r="M35" s="8">
        <v>12</v>
      </c>
      <c r="N35" s="8">
        <v>14</v>
      </c>
      <c r="O35" s="8">
        <v>15</v>
      </c>
      <c r="P35" s="8">
        <v>1</v>
      </c>
      <c r="Q35" s="8">
        <v>1</v>
      </c>
      <c r="R35" s="8">
        <v>2</v>
      </c>
      <c r="S35" s="8">
        <v>3</v>
      </c>
      <c r="T35" s="8">
        <v>3</v>
      </c>
      <c r="U35" s="8">
        <v>2</v>
      </c>
      <c r="V35" s="8">
        <v>3</v>
      </c>
      <c r="W35" s="8">
        <v>3</v>
      </c>
      <c r="X35" s="8">
        <v>6</v>
      </c>
      <c r="Y35" s="8">
        <v>8</v>
      </c>
    </row>
    <row r="36" spans="1:25" ht="12.75" x14ac:dyDescent="0.2">
      <c r="A36" s="8">
        <v>2</v>
      </c>
      <c r="B36" s="8">
        <v>2</v>
      </c>
      <c r="C36" s="8">
        <v>2</v>
      </c>
      <c r="D36" s="8">
        <v>3</v>
      </c>
      <c r="E36" s="8">
        <v>3</v>
      </c>
      <c r="F36" s="8">
        <v>3</v>
      </c>
      <c r="G36" s="8">
        <v>3</v>
      </c>
      <c r="H36" s="8">
        <v>3</v>
      </c>
      <c r="I36" s="8">
        <v>4</v>
      </c>
      <c r="J36" s="8">
        <v>4</v>
      </c>
      <c r="K36" s="8">
        <v>8</v>
      </c>
      <c r="L36" s="8">
        <v>9</v>
      </c>
      <c r="M36" s="8">
        <v>12</v>
      </c>
      <c r="N36" s="8">
        <v>14</v>
      </c>
      <c r="O36" s="8">
        <v>15</v>
      </c>
      <c r="P36" s="8">
        <v>1</v>
      </c>
      <c r="Q36" s="8">
        <v>1</v>
      </c>
      <c r="R36" s="8">
        <v>2</v>
      </c>
      <c r="S36" s="8">
        <v>3</v>
      </c>
      <c r="T36" s="8">
        <v>3</v>
      </c>
      <c r="U36" s="8">
        <v>2</v>
      </c>
      <c r="V36" s="8">
        <v>3</v>
      </c>
      <c r="W36" s="8">
        <v>3</v>
      </c>
      <c r="X36" s="8">
        <v>6</v>
      </c>
      <c r="Y36" s="8">
        <v>8</v>
      </c>
    </row>
    <row r="37" spans="1:25" ht="12.75" x14ac:dyDescent="0.2">
      <c r="A37" s="8">
        <v>2</v>
      </c>
      <c r="B37" s="8">
        <v>2</v>
      </c>
      <c r="C37" s="8">
        <v>3</v>
      </c>
      <c r="D37" s="8">
        <v>3</v>
      </c>
      <c r="E37" s="8">
        <v>3</v>
      </c>
      <c r="F37" s="8">
        <v>3</v>
      </c>
      <c r="G37" s="8">
        <v>4</v>
      </c>
      <c r="H37" s="8">
        <v>4</v>
      </c>
      <c r="I37" s="8">
        <v>4</v>
      </c>
      <c r="J37" s="8">
        <v>4</v>
      </c>
      <c r="K37" s="8">
        <v>8</v>
      </c>
      <c r="L37" s="8">
        <v>9</v>
      </c>
      <c r="M37" s="8">
        <v>12</v>
      </c>
      <c r="N37" s="8">
        <v>13</v>
      </c>
      <c r="O37" s="8">
        <v>14</v>
      </c>
      <c r="P37" s="8">
        <v>1</v>
      </c>
      <c r="Q37" s="8">
        <v>2</v>
      </c>
      <c r="R37" s="8">
        <v>2</v>
      </c>
      <c r="S37" s="8">
        <v>2</v>
      </c>
      <c r="T37" s="8">
        <v>4</v>
      </c>
      <c r="U37" s="8">
        <v>2</v>
      </c>
      <c r="V37" s="8">
        <v>3</v>
      </c>
      <c r="W37" s="8">
        <v>3</v>
      </c>
      <c r="X37" s="8">
        <v>6</v>
      </c>
      <c r="Y37" s="8">
        <v>8</v>
      </c>
    </row>
    <row r="38" spans="1:25" ht="12.75" x14ac:dyDescent="0.2">
      <c r="A38" s="8">
        <v>3</v>
      </c>
      <c r="B38" s="8">
        <v>3</v>
      </c>
      <c r="C38" s="8">
        <v>4</v>
      </c>
      <c r="D38" s="8">
        <v>4</v>
      </c>
      <c r="E38" s="8">
        <v>4</v>
      </c>
      <c r="F38" s="8">
        <v>4</v>
      </c>
      <c r="G38" s="8">
        <v>4</v>
      </c>
      <c r="H38" s="8">
        <v>4</v>
      </c>
      <c r="I38" s="8">
        <v>5</v>
      </c>
      <c r="J38" s="8">
        <v>5</v>
      </c>
      <c r="K38" s="8">
        <v>9</v>
      </c>
      <c r="L38" s="8">
        <v>10</v>
      </c>
      <c r="M38" s="8">
        <v>13</v>
      </c>
      <c r="N38" s="8">
        <v>14</v>
      </c>
      <c r="O38" s="8">
        <v>16</v>
      </c>
      <c r="P38" s="8">
        <v>3</v>
      </c>
      <c r="Q38" s="8">
        <v>3</v>
      </c>
      <c r="R38" s="8">
        <v>3</v>
      </c>
      <c r="S38" s="8">
        <v>4</v>
      </c>
      <c r="T38" s="8">
        <v>4</v>
      </c>
      <c r="U38" s="8">
        <v>3</v>
      </c>
      <c r="V38" s="8">
        <v>4</v>
      </c>
      <c r="W38" s="8">
        <v>4</v>
      </c>
      <c r="X38" s="8">
        <v>7</v>
      </c>
      <c r="Y38" s="8">
        <v>8</v>
      </c>
    </row>
    <row r="39" spans="1:25" ht="12.75" x14ac:dyDescent="0.2">
      <c r="A39" s="8">
        <v>2</v>
      </c>
      <c r="B39" s="8">
        <v>2</v>
      </c>
      <c r="C39" s="8">
        <v>3</v>
      </c>
      <c r="D39" s="8">
        <v>3</v>
      </c>
      <c r="E39" s="8">
        <v>3</v>
      </c>
      <c r="F39" s="8">
        <v>3</v>
      </c>
      <c r="G39" s="8">
        <v>4</v>
      </c>
      <c r="H39" s="8">
        <v>4</v>
      </c>
      <c r="I39" s="8">
        <v>4</v>
      </c>
      <c r="J39" s="8">
        <v>4</v>
      </c>
      <c r="K39" s="8">
        <v>8</v>
      </c>
      <c r="L39" s="8">
        <v>10</v>
      </c>
      <c r="M39" s="8">
        <v>12</v>
      </c>
      <c r="N39" s="8">
        <v>14</v>
      </c>
      <c r="O39" s="8">
        <v>15</v>
      </c>
      <c r="P39" s="8">
        <v>1</v>
      </c>
      <c r="Q39" s="8">
        <v>2</v>
      </c>
      <c r="R39" s="8">
        <v>2</v>
      </c>
      <c r="S39" s="8">
        <v>3</v>
      </c>
      <c r="T39" s="8">
        <v>3</v>
      </c>
      <c r="U39" s="8">
        <v>3</v>
      </c>
      <c r="V39" s="8">
        <v>3</v>
      </c>
      <c r="W39" s="8">
        <v>3</v>
      </c>
      <c r="X39" s="8">
        <v>6</v>
      </c>
      <c r="Y39" s="8">
        <v>8</v>
      </c>
    </row>
    <row r="40" spans="1:25" ht="12.75" x14ac:dyDescent="0.2">
      <c r="A40" s="8">
        <v>2</v>
      </c>
      <c r="B40" s="8">
        <v>2</v>
      </c>
      <c r="C40" s="8">
        <v>3</v>
      </c>
      <c r="D40" s="8">
        <v>3</v>
      </c>
      <c r="E40" s="8">
        <v>3</v>
      </c>
      <c r="F40" s="8">
        <v>3</v>
      </c>
      <c r="G40" s="8">
        <v>3</v>
      </c>
      <c r="H40" s="8">
        <v>4</v>
      </c>
      <c r="I40" s="8">
        <v>4</v>
      </c>
      <c r="J40" s="8">
        <v>4</v>
      </c>
      <c r="K40" s="8">
        <v>8</v>
      </c>
      <c r="L40" s="8">
        <v>9</v>
      </c>
      <c r="M40" s="8">
        <v>12</v>
      </c>
      <c r="N40" s="8">
        <v>14</v>
      </c>
      <c r="O40" s="8">
        <v>15</v>
      </c>
      <c r="P40" s="8">
        <v>1</v>
      </c>
      <c r="Q40" s="8">
        <v>2</v>
      </c>
      <c r="R40" s="8">
        <v>2</v>
      </c>
      <c r="S40" s="8">
        <v>3</v>
      </c>
      <c r="T40" s="8">
        <v>3</v>
      </c>
      <c r="U40" s="8">
        <v>2</v>
      </c>
      <c r="V40" s="8">
        <v>3</v>
      </c>
      <c r="W40" s="8">
        <v>3</v>
      </c>
      <c r="X40" s="8">
        <v>6</v>
      </c>
      <c r="Y40" s="8">
        <v>8</v>
      </c>
    </row>
    <row r="41" spans="1:25" ht="12.75" x14ac:dyDescent="0.2">
      <c r="A41" s="8">
        <v>1</v>
      </c>
      <c r="B41" s="8">
        <v>1</v>
      </c>
      <c r="C41" s="8">
        <v>2</v>
      </c>
      <c r="D41" s="8">
        <v>3</v>
      </c>
      <c r="E41" s="8">
        <v>3</v>
      </c>
      <c r="F41" s="8">
        <v>3</v>
      </c>
      <c r="G41" s="8">
        <v>3</v>
      </c>
      <c r="H41" s="8">
        <v>3</v>
      </c>
      <c r="I41" s="8">
        <v>3</v>
      </c>
      <c r="J41" s="8">
        <v>4</v>
      </c>
      <c r="K41" s="8">
        <v>8</v>
      </c>
      <c r="L41" s="8">
        <v>10</v>
      </c>
      <c r="M41" s="8">
        <v>12</v>
      </c>
      <c r="N41" s="8">
        <v>14</v>
      </c>
      <c r="O41" s="8">
        <v>15</v>
      </c>
      <c r="P41" s="8">
        <v>1</v>
      </c>
      <c r="Q41" s="8">
        <v>1</v>
      </c>
      <c r="R41" s="8">
        <v>3</v>
      </c>
      <c r="S41" s="8">
        <v>3</v>
      </c>
      <c r="T41" s="8">
        <v>3</v>
      </c>
      <c r="U41" s="8">
        <v>2</v>
      </c>
      <c r="V41" s="8">
        <v>3</v>
      </c>
      <c r="W41" s="8">
        <v>3</v>
      </c>
      <c r="X41" s="8">
        <v>6</v>
      </c>
      <c r="Y41" s="8">
        <v>7</v>
      </c>
    </row>
    <row r="42" spans="1:25" ht="12.75" x14ac:dyDescent="0.2">
      <c r="A42" s="8">
        <v>2</v>
      </c>
      <c r="B42" s="8">
        <v>2</v>
      </c>
      <c r="C42" s="8">
        <v>3</v>
      </c>
      <c r="D42" s="8">
        <v>3</v>
      </c>
      <c r="E42" s="8">
        <v>3</v>
      </c>
      <c r="F42" s="8">
        <v>4</v>
      </c>
      <c r="G42" s="8">
        <v>4</v>
      </c>
      <c r="H42" s="8">
        <v>4</v>
      </c>
      <c r="I42" s="8">
        <v>4</v>
      </c>
      <c r="J42" s="8">
        <v>4</v>
      </c>
      <c r="K42" s="8">
        <v>8</v>
      </c>
      <c r="L42" s="8">
        <v>9</v>
      </c>
      <c r="M42" s="8">
        <v>12</v>
      </c>
      <c r="N42" s="8">
        <v>14</v>
      </c>
      <c r="O42" s="8">
        <v>14</v>
      </c>
      <c r="P42" s="8">
        <v>1</v>
      </c>
      <c r="Q42" s="8">
        <v>2</v>
      </c>
      <c r="R42" s="8">
        <v>2</v>
      </c>
      <c r="S42" s="8">
        <v>2</v>
      </c>
      <c r="T42" s="8">
        <v>3</v>
      </c>
      <c r="U42" s="8">
        <v>2</v>
      </c>
      <c r="V42" s="8">
        <v>3</v>
      </c>
      <c r="W42" s="8">
        <v>3</v>
      </c>
      <c r="X42" s="8">
        <v>6</v>
      </c>
      <c r="Y42" s="8">
        <v>8</v>
      </c>
    </row>
    <row r="43" spans="1:25" ht="12.75" x14ac:dyDescent="0.2">
      <c r="A43" s="8">
        <v>2</v>
      </c>
      <c r="B43" s="8">
        <v>2</v>
      </c>
      <c r="C43" s="8">
        <v>3</v>
      </c>
      <c r="D43" s="8">
        <v>4</v>
      </c>
      <c r="E43" s="8">
        <v>4</v>
      </c>
      <c r="F43" s="8">
        <v>4</v>
      </c>
      <c r="G43" s="8">
        <v>4</v>
      </c>
      <c r="H43" s="8">
        <v>4</v>
      </c>
      <c r="I43" s="8">
        <v>4</v>
      </c>
      <c r="J43" s="8">
        <v>5</v>
      </c>
      <c r="K43" s="8">
        <v>9</v>
      </c>
      <c r="L43" s="8">
        <v>11</v>
      </c>
      <c r="M43" s="8">
        <v>13</v>
      </c>
      <c r="N43" s="8">
        <v>13</v>
      </c>
      <c r="O43" s="8">
        <v>16</v>
      </c>
      <c r="P43" s="8">
        <v>2</v>
      </c>
      <c r="Q43" s="8">
        <v>3</v>
      </c>
      <c r="R43" s="8">
        <v>3</v>
      </c>
      <c r="S43" s="8">
        <v>4</v>
      </c>
      <c r="T43" s="8">
        <v>4</v>
      </c>
      <c r="U43" s="8">
        <v>3</v>
      </c>
      <c r="V43" s="8">
        <v>4</v>
      </c>
      <c r="W43" s="8">
        <v>4</v>
      </c>
      <c r="X43" s="8">
        <v>7</v>
      </c>
      <c r="Y43" s="8">
        <v>8</v>
      </c>
    </row>
    <row r="44" spans="1:25" ht="12.75" x14ac:dyDescent="0.2">
      <c r="A44" s="8">
        <v>2</v>
      </c>
      <c r="B44" s="8">
        <v>2</v>
      </c>
      <c r="C44" s="8">
        <v>3</v>
      </c>
      <c r="D44" s="8">
        <v>3</v>
      </c>
      <c r="E44" s="8">
        <v>3</v>
      </c>
      <c r="F44" s="8">
        <v>4</v>
      </c>
      <c r="G44" s="8">
        <v>4</v>
      </c>
      <c r="H44" s="8">
        <v>4</v>
      </c>
      <c r="I44" s="8">
        <v>4</v>
      </c>
      <c r="J44" s="8">
        <v>4</v>
      </c>
      <c r="K44" s="8">
        <v>8</v>
      </c>
      <c r="L44" s="8">
        <v>9</v>
      </c>
      <c r="M44" s="8">
        <v>12</v>
      </c>
      <c r="N44" s="8">
        <v>14</v>
      </c>
      <c r="O44" s="8">
        <v>14</v>
      </c>
      <c r="P44" s="8">
        <v>1</v>
      </c>
      <c r="Q44" s="8">
        <v>2</v>
      </c>
      <c r="R44" s="8">
        <v>2</v>
      </c>
      <c r="S44" s="8">
        <v>2</v>
      </c>
      <c r="T44" s="8">
        <v>3</v>
      </c>
      <c r="U44" s="8">
        <v>2</v>
      </c>
      <c r="V44" s="8">
        <v>3</v>
      </c>
      <c r="W44" s="8">
        <v>3</v>
      </c>
      <c r="X44" s="8">
        <v>6</v>
      </c>
      <c r="Y44" s="8">
        <v>8</v>
      </c>
    </row>
    <row r="45" spans="1:25" ht="12.75" x14ac:dyDescent="0.2">
      <c r="A45" s="8">
        <v>2</v>
      </c>
      <c r="B45" s="8">
        <v>2</v>
      </c>
      <c r="C45" s="8">
        <v>2</v>
      </c>
      <c r="D45" s="8">
        <v>3</v>
      </c>
      <c r="E45" s="8">
        <v>3</v>
      </c>
      <c r="F45" s="8">
        <v>3</v>
      </c>
      <c r="G45" s="8">
        <v>3</v>
      </c>
      <c r="H45" s="8">
        <v>3</v>
      </c>
      <c r="I45" s="8">
        <v>4</v>
      </c>
      <c r="J45" s="8">
        <v>4</v>
      </c>
      <c r="K45" s="8">
        <v>8</v>
      </c>
      <c r="L45" s="8">
        <v>9</v>
      </c>
      <c r="M45" s="8">
        <v>12</v>
      </c>
      <c r="N45" s="8">
        <v>13</v>
      </c>
      <c r="O45" s="8">
        <v>14</v>
      </c>
      <c r="P45" s="8">
        <v>0</v>
      </c>
      <c r="Q45" s="8">
        <v>1</v>
      </c>
      <c r="R45" s="8">
        <v>2</v>
      </c>
      <c r="S45" s="8">
        <v>2</v>
      </c>
      <c r="T45" s="8">
        <v>3</v>
      </c>
      <c r="U45" s="8">
        <v>2</v>
      </c>
      <c r="V45" s="8">
        <v>2</v>
      </c>
      <c r="W45" s="8">
        <v>3</v>
      </c>
      <c r="X45" s="8">
        <v>6</v>
      </c>
      <c r="Y45" s="8">
        <v>7</v>
      </c>
    </row>
    <row r="46" spans="1:25" ht="12.75" x14ac:dyDescent="0.2">
      <c r="A46" s="8">
        <v>1</v>
      </c>
      <c r="B46" s="8">
        <v>2</v>
      </c>
      <c r="C46" s="8">
        <v>2</v>
      </c>
      <c r="D46" s="8">
        <v>3</v>
      </c>
      <c r="E46" s="8">
        <v>3</v>
      </c>
      <c r="F46" s="8">
        <v>4</v>
      </c>
      <c r="G46" s="8">
        <v>4</v>
      </c>
      <c r="H46" s="8">
        <v>5</v>
      </c>
      <c r="I46" s="8">
        <v>5</v>
      </c>
      <c r="J46" s="8">
        <v>5</v>
      </c>
      <c r="K46" s="8">
        <v>11</v>
      </c>
      <c r="L46" s="8">
        <v>11</v>
      </c>
      <c r="M46" s="8">
        <v>13</v>
      </c>
      <c r="N46" s="8">
        <v>13</v>
      </c>
      <c r="O46" s="8">
        <v>16</v>
      </c>
      <c r="P46" s="8">
        <v>2</v>
      </c>
      <c r="Q46" s="8">
        <v>3</v>
      </c>
      <c r="R46" s="8">
        <v>4</v>
      </c>
      <c r="S46" s="8">
        <v>5</v>
      </c>
      <c r="T46" s="8">
        <v>5</v>
      </c>
      <c r="U46" s="8">
        <v>3</v>
      </c>
      <c r="V46" s="8">
        <v>4</v>
      </c>
      <c r="W46" s="8">
        <v>4</v>
      </c>
      <c r="X46" s="8">
        <v>7</v>
      </c>
      <c r="Y46" s="8">
        <v>7</v>
      </c>
    </row>
    <row r="47" spans="1:25" ht="12.75" x14ac:dyDescent="0.2">
      <c r="A47" s="8">
        <v>1</v>
      </c>
      <c r="B47" s="8">
        <v>1</v>
      </c>
      <c r="C47" s="8">
        <v>2</v>
      </c>
      <c r="D47" s="8">
        <v>2</v>
      </c>
      <c r="E47" s="8">
        <v>3</v>
      </c>
      <c r="F47" s="8">
        <v>3</v>
      </c>
      <c r="G47" s="8">
        <v>3</v>
      </c>
      <c r="H47" s="8">
        <v>3</v>
      </c>
      <c r="I47" s="8">
        <v>3</v>
      </c>
      <c r="J47" s="8">
        <v>4</v>
      </c>
      <c r="K47" s="8">
        <v>8</v>
      </c>
      <c r="L47" s="8">
        <v>10</v>
      </c>
      <c r="M47" s="8">
        <v>12</v>
      </c>
      <c r="N47" s="8">
        <v>14</v>
      </c>
      <c r="O47" s="8">
        <v>15</v>
      </c>
      <c r="P47" s="8">
        <v>1</v>
      </c>
      <c r="Q47" s="8">
        <v>1</v>
      </c>
      <c r="R47" s="8">
        <v>1</v>
      </c>
      <c r="S47" s="8">
        <v>3</v>
      </c>
      <c r="T47" s="8">
        <v>3</v>
      </c>
      <c r="U47" s="8">
        <v>2</v>
      </c>
      <c r="V47" s="8">
        <v>3</v>
      </c>
      <c r="W47" s="8">
        <v>3</v>
      </c>
      <c r="X47" s="8">
        <v>6</v>
      </c>
      <c r="Y47" s="8">
        <v>8</v>
      </c>
    </row>
    <row r="48" spans="1:25" ht="12.75" x14ac:dyDescent="0.2">
      <c r="A48" s="8">
        <v>1</v>
      </c>
      <c r="B48" s="8">
        <v>1</v>
      </c>
      <c r="C48" s="8">
        <v>2</v>
      </c>
      <c r="D48" s="8">
        <v>3</v>
      </c>
      <c r="E48" s="8">
        <v>3</v>
      </c>
      <c r="F48" s="8">
        <v>3</v>
      </c>
      <c r="G48" s="8">
        <v>4</v>
      </c>
      <c r="H48" s="8">
        <v>4</v>
      </c>
      <c r="I48" s="8">
        <v>4</v>
      </c>
      <c r="J48" s="8">
        <v>4</v>
      </c>
      <c r="K48" s="8">
        <v>8</v>
      </c>
      <c r="L48" s="8">
        <v>10</v>
      </c>
      <c r="M48" s="8">
        <v>12</v>
      </c>
      <c r="N48" s="8">
        <v>14</v>
      </c>
      <c r="O48" s="8">
        <v>15</v>
      </c>
      <c r="P48" s="8">
        <v>1</v>
      </c>
      <c r="Q48" s="8">
        <v>1</v>
      </c>
      <c r="R48" s="8">
        <v>1</v>
      </c>
      <c r="S48" s="8">
        <v>3</v>
      </c>
      <c r="T48" s="8">
        <v>3</v>
      </c>
      <c r="U48" s="8">
        <v>2</v>
      </c>
      <c r="V48" s="8">
        <v>3</v>
      </c>
      <c r="W48" s="8">
        <v>3</v>
      </c>
      <c r="X48" s="8">
        <v>6</v>
      </c>
      <c r="Y48" s="8">
        <v>8</v>
      </c>
    </row>
    <row r="49" spans="1:25" ht="12.75" x14ac:dyDescent="0.2">
      <c r="A49" s="8">
        <v>1</v>
      </c>
      <c r="B49" s="8">
        <v>2</v>
      </c>
      <c r="C49" s="8">
        <v>3</v>
      </c>
      <c r="D49" s="8">
        <v>3</v>
      </c>
      <c r="E49" s="8">
        <v>3</v>
      </c>
      <c r="F49" s="8">
        <v>4</v>
      </c>
      <c r="G49" s="8">
        <v>4</v>
      </c>
      <c r="H49" s="8">
        <v>4</v>
      </c>
      <c r="I49" s="8">
        <v>4</v>
      </c>
      <c r="J49" s="8">
        <v>4</v>
      </c>
      <c r="K49" s="8">
        <v>8</v>
      </c>
      <c r="L49" s="8">
        <v>10</v>
      </c>
      <c r="M49" s="8">
        <v>12</v>
      </c>
      <c r="N49" s="8">
        <v>14</v>
      </c>
      <c r="O49" s="8">
        <v>15</v>
      </c>
      <c r="P49" s="8">
        <v>1</v>
      </c>
      <c r="Q49" s="8">
        <v>1</v>
      </c>
      <c r="R49" s="8">
        <v>1</v>
      </c>
      <c r="S49" s="8">
        <v>3</v>
      </c>
      <c r="T49" s="8">
        <v>3</v>
      </c>
      <c r="U49" s="8">
        <v>2</v>
      </c>
      <c r="V49" s="8">
        <v>3</v>
      </c>
      <c r="W49" s="8">
        <v>3</v>
      </c>
      <c r="X49" s="8">
        <v>6</v>
      </c>
      <c r="Y49" s="8">
        <v>8</v>
      </c>
    </row>
    <row r="50" spans="1:25" ht="12.75" x14ac:dyDescent="0.2">
      <c r="A50" s="8">
        <v>2</v>
      </c>
      <c r="B50" s="8">
        <v>3</v>
      </c>
      <c r="C50" s="8">
        <v>3</v>
      </c>
      <c r="D50" s="8">
        <v>3</v>
      </c>
      <c r="E50" s="8">
        <v>4</v>
      </c>
      <c r="F50" s="8">
        <v>4</v>
      </c>
      <c r="G50" s="8">
        <v>4</v>
      </c>
      <c r="H50" s="8">
        <v>4</v>
      </c>
      <c r="I50" s="8">
        <v>5</v>
      </c>
      <c r="J50" s="8">
        <v>5</v>
      </c>
      <c r="K50" s="8">
        <v>9</v>
      </c>
      <c r="L50" s="8">
        <v>11</v>
      </c>
      <c r="M50" s="8">
        <v>13</v>
      </c>
      <c r="N50" s="8">
        <v>14</v>
      </c>
      <c r="O50" s="8">
        <v>16</v>
      </c>
      <c r="P50" s="8">
        <v>2</v>
      </c>
      <c r="Q50" s="8">
        <v>3</v>
      </c>
      <c r="R50" s="8">
        <v>3</v>
      </c>
      <c r="S50" s="8">
        <v>4</v>
      </c>
      <c r="T50" s="8">
        <v>4</v>
      </c>
      <c r="U50" s="8">
        <v>3</v>
      </c>
      <c r="V50" s="8">
        <v>5</v>
      </c>
      <c r="W50" s="8">
        <v>5</v>
      </c>
      <c r="X50" s="8">
        <v>7</v>
      </c>
      <c r="Y50" s="8">
        <v>7</v>
      </c>
    </row>
    <row r="51" spans="1:25" ht="12.75" x14ac:dyDescent="0.2">
      <c r="A51" s="8">
        <v>2</v>
      </c>
      <c r="B51" s="8">
        <v>2</v>
      </c>
      <c r="C51" s="8">
        <v>3</v>
      </c>
      <c r="D51" s="8">
        <v>3</v>
      </c>
      <c r="E51" s="8">
        <v>3</v>
      </c>
      <c r="F51" s="8">
        <v>4</v>
      </c>
      <c r="G51" s="8">
        <v>4</v>
      </c>
      <c r="H51" s="8">
        <v>4</v>
      </c>
      <c r="I51" s="8">
        <v>4</v>
      </c>
      <c r="J51" s="8">
        <v>4</v>
      </c>
      <c r="K51" s="8">
        <v>8</v>
      </c>
      <c r="L51" s="8">
        <v>9</v>
      </c>
      <c r="M51" s="8">
        <v>12</v>
      </c>
      <c r="N51" s="8">
        <v>14</v>
      </c>
      <c r="O51" s="8">
        <v>14</v>
      </c>
      <c r="P51" s="8">
        <v>1</v>
      </c>
      <c r="Q51" s="8">
        <v>2</v>
      </c>
      <c r="R51" s="8">
        <v>2</v>
      </c>
      <c r="S51" s="8">
        <v>2</v>
      </c>
      <c r="T51" s="8">
        <v>3</v>
      </c>
      <c r="U51" s="8">
        <v>2</v>
      </c>
      <c r="V51" s="8">
        <v>3</v>
      </c>
      <c r="W51" s="8">
        <v>3</v>
      </c>
      <c r="X51" s="8">
        <v>6</v>
      </c>
      <c r="Y51" s="8">
        <v>8</v>
      </c>
    </row>
    <row r="52" spans="1:25" ht="12.75" x14ac:dyDescent="0.2">
      <c r="A52" s="8">
        <v>2</v>
      </c>
      <c r="B52" s="8">
        <v>3</v>
      </c>
      <c r="C52" s="8">
        <v>3</v>
      </c>
      <c r="D52" s="8">
        <v>3</v>
      </c>
      <c r="E52" s="8">
        <v>4</v>
      </c>
      <c r="F52" s="8">
        <v>4</v>
      </c>
      <c r="G52" s="8">
        <v>4</v>
      </c>
      <c r="H52" s="8">
        <v>4</v>
      </c>
      <c r="I52" s="8">
        <v>5</v>
      </c>
      <c r="J52" s="8">
        <v>5</v>
      </c>
      <c r="K52" s="8">
        <v>9</v>
      </c>
      <c r="L52" s="8">
        <v>11</v>
      </c>
      <c r="M52" s="8">
        <v>13</v>
      </c>
      <c r="N52" s="8">
        <v>14</v>
      </c>
      <c r="O52" s="8">
        <v>16</v>
      </c>
      <c r="P52" s="8">
        <v>2</v>
      </c>
      <c r="Q52" s="8">
        <v>3</v>
      </c>
      <c r="R52" s="8">
        <v>3</v>
      </c>
      <c r="S52" s="8">
        <v>4</v>
      </c>
      <c r="T52" s="8">
        <v>4</v>
      </c>
      <c r="U52" s="8">
        <v>3</v>
      </c>
      <c r="V52" s="8">
        <v>5</v>
      </c>
      <c r="W52" s="8">
        <v>5</v>
      </c>
      <c r="X52" s="8">
        <v>7</v>
      </c>
      <c r="Y52" s="8">
        <v>7</v>
      </c>
    </row>
    <row r="53" spans="1:25" ht="12.75" x14ac:dyDescent="0.2">
      <c r="A53" s="8">
        <v>2</v>
      </c>
      <c r="B53" s="8">
        <v>2</v>
      </c>
      <c r="C53" s="8">
        <v>3</v>
      </c>
      <c r="D53" s="8">
        <v>3</v>
      </c>
      <c r="E53" s="8">
        <v>3</v>
      </c>
      <c r="F53" s="8">
        <v>4</v>
      </c>
      <c r="G53" s="8">
        <v>4</v>
      </c>
      <c r="H53" s="8">
        <v>4</v>
      </c>
      <c r="I53" s="8">
        <v>4</v>
      </c>
      <c r="J53" s="8">
        <v>4</v>
      </c>
      <c r="K53" s="8">
        <v>8</v>
      </c>
      <c r="L53" s="8">
        <v>9</v>
      </c>
      <c r="M53" s="8">
        <v>12</v>
      </c>
      <c r="N53" s="8">
        <v>14</v>
      </c>
      <c r="O53" s="8">
        <v>14</v>
      </c>
      <c r="P53" s="8">
        <v>1</v>
      </c>
      <c r="Q53" s="8">
        <v>2</v>
      </c>
      <c r="R53" s="8">
        <v>2</v>
      </c>
      <c r="S53" s="8">
        <v>2</v>
      </c>
      <c r="T53" s="8">
        <v>2</v>
      </c>
      <c r="U53" s="8">
        <v>2</v>
      </c>
      <c r="V53" s="8">
        <v>3</v>
      </c>
      <c r="W53" s="8">
        <v>3</v>
      </c>
      <c r="X53" s="8">
        <v>6</v>
      </c>
      <c r="Y53" s="8">
        <v>8</v>
      </c>
    </row>
    <row r="54" spans="1:25" ht="12.75" x14ac:dyDescent="0.2">
      <c r="A54" s="8">
        <v>2</v>
      </c>
      <c r="B54" s="8">
        <v>2</v>
      </c>
      <c r="C54" s="8">
        <v>3</v>
      </c>
      <c r="D54" s="8">
        <v>3</v>
      </c>
      <c r="E54" s="8">
        <v>3</v>
      </c>
      <c r="F54" s="8">
        <v>3</v>
      </c>
      <c r="G54" s="8">
        <v>4</v>
      </c>
      <c r="H54" s="8">
        <v>4</v>
      </c>
      <c r="I54" s="8">
        <v>4</v>
      </c>
      <c r="J54" s="8">
        <v>4</v>
      </c>
      <c r="K54" s="8">
        <v>8</v>
      </c>
      <c r="L54" s="8">
        <v>9</v>
      </c>
      <c r="M54" s="8">
        <v>12</v>
      </c>
      <c r="N54" s="8">
        <v>13</v>
      </c>
      <c r="O54" s="8">
        <v>14</v>
      </c>
      <c r="P54" s="8">
        <v>1</v>
      </c>
      <c r="Q54" s="8">
        <v>2</v>
      </c>
      <c r="R54" s="8">
        <v>2</v>
      </c>
      <c r="S54" s="8">
        <v>2</v>
      </c>
      <c r="T54" s="8">
        <v>4</v>
      </c>
      <c r="U54" s="8">
        <v>2</v>
      </c>
      <c r="V54" s="8">
        <v>3</v>
      </c>
      <c r="W54" s="8">
        <v>3</v>
      </c>
      <c r="X54" s="8">
        <v>6</v>
      </c>
      <c r="Y54" s="8">
        <v>8</v>
      </c>
    </row>
    <row r="55" spans="1:25" ht="12.75" x14ac:dyDescent="0.2">
      <c r="A55" s="8">
        <v>2</v>
      </c>
      <c r="B55" s="8">
        <v>3</v>
      </c>
      <c r="C55" s="8">
        <v>3</v>
      </c>
      <c r="D55" s="8">
        <v>3</v>
      </c>
      <c r="E55" s="8">
        <v>3</v>
      </c>
      <c r="F55" s="8">
        <v>3</v>
      </c>
      <c r="G55" s="8">
        <v>3</v>
      </c>
      <c r="H55" s="8">
        <v>4</v>
      </c>
      <c r="I55" s="8">
        <v>4</v>
      </c>
      <c r="J55" s="8">
        <v>4</v>
      </c>
      <c r="K55" s="8">
        <v>8</v>
      </c>
      <c r="L55" s="8">
        <v>9</v>
      </c>
      <c r="M55" s="8">
        <v>12</v>
      </c>
      <c r="N55" s="8">
        <v>13</v>
      </c>
      <c r="O55" s="8">
        <v>14</v>
      </c>
      <c r="P55" s="8">
        <v>1</v>
      </c>
      <c r="Q55" s="8">
        <v>2</v>
      </c>
      <c r="R55" s="8">
        <v>2</v>
      </c>
      <c r="S55" s="8">
        <v>2</v>
      </c>
      <c r="T55" s="8">
        <v>3</v>
      </c>
      <c r="U55" s="8">
        <v>2</v>
      </c>
      <c r="V55" s="8">
        <v>2</v>
      </c>
      <c r="W55" s="8">
        <v>3</v>
      </c>
      <c r="X55" s="8">
        <v>6</v>
      </c>
      <c r="Y55" s="8">
        <v>7</v>
      </c>
    </row>
    <row r="56" spans="1:25" ht="12.75" x14ac:dyDescent="0.2">
      <c r="A56" s="8">
        <v>3</v>
      </c>
      <c r="B56" s="8">
        <v>3</v>
      </c>
      <c r="C56" s="8">
        <v>3</v>
      </c>
      <c r="D56" s="8">
        <v>4</v>
      </c>
      <c r="E56" s="8">
        <v>4</v>
      </c>
      <c r="F56" s="8">
        <v>4</v>
      </c>
      <c r="G56" s="8">
        <v>4</v>
      </c>
      <c r="H56" s="8">
        <v>5</v>
      </c>
      <c r="I56" s="8">
        <v>5</v>
      </c>
      <c r="J56" s="8">
        <v>5</v>
      </c>
      <c r="K56" s="8">
        <v>9</v>
      </c>
      <c r="L56" s="8">
        <v>10</v>
      </c>
      <c r="M56" s="8">
        <v>13</v>
      </c>
      <c r="N56" s="8">
        <v>14</v>
      </c>
      <c r="O56" s="8">
        <v>16</v>
      </c>
      <c r="P56" s="8">
        <v>3</v>
      </c>
      <c r="Q56" s="8">
        <v>3</v>
      </c>
      <c r="R56" s="8">
        <v>4</v>
      </c>
      <c r="S56" s="8">
        <v>4</v>
      </c>
      <c r="T56" s="8">
        <v>4</v>
      </c>
      <c r="U56" s="8">
        <v>3</v>
      </c>
      <c r="V56" s="8">
        <v>4</v>
      </c>
      <c r="W56" s="8">
        <v>4</v>
      </c>
      <c r="X56" s="8">
        <v>7</v>
      </c>
      <c r="Y56" s="8">
        <v>8</v>
      </c>
    </row>
    <row r="57" spans="1:25" ht="12.75" x14ac:dyDescent="0.2">
      <c r="A57" s="8">
        <v>1</v>
      </c>
      <c r="B57" s="8">
        <v>2</v>
      </c>
      <c r="C57" s="8">
        <v>3</v>
      </c>
      <c r="D57" s="8">
        <v>3</v>
      </c>
      <c r="E57" s="8">
        <v>3</v>
      </c>
      <c r="F57" s="8">
        <v>4</v>
      </c>
      <c r="G57" s="8">
        <v>4</v>
      </c>
      <c r="H57" s="8">
        <v>4</v>
      </c>
      <c r="I57" s="8">
        <v>4</v>
      </c>
      <c r="J57" s="8">
        <v>4</v>
      </c>
      <c r="K57" s="8">
        <v>8</v>
      </c>
      <c r="L57" s="8">
        <v>10</v>
      </c>
      <c r="M57" s="8">
        <v>12</v>
      </c>
      <c r="N57" s="8">
        <v>14</v>
      </c>
      <c r="O57" s="8">
        <v>15</v>
      </c>
      <c r="P57" s="8">
        <v>1</v>
      </c>
      <c r="Q57" s="8">
        <v>1</v>
      </c>
      <c r="R57" s="8">
        <v>1</v>
      </c>
      <c r="S57" s="8">
        <v>3</v>
      </c>
      <c r="T57" s="8">
        <v>3</v>
      </c>
      <c r="U57" s="8">
        <v>2</v>
      </c>
      <c r="V57" s="8">
        <v>3</v>
      </c>
      <c r="W57" s="8">
        <v>3</v>
      </c>
      <c r="X57" s="8">
        <v>6</v>
      </c>
      <c r="Y57" s="8">
        <v>8</v>
      </c>
    </row>
    <row r="58" spans="1:25" ht="12.75" x14ac:dyDescent="0.2">
      <c r="A58" s="8">
        <v>2</v>
      </c>
      <c r="B58" s="8">
        <v>2</v>
      </c>
      <c r="C58" s="8">
        <v>3</v>
      </c>
      <c r="D58" s="8">
        <v>3</v>
      </c>
      <c r="E58" s="8">
        <v>3</v>
      </c>
      <c r="F58" s="8">
        <v>4</v>
      </c>
      <c r="G58" s="8">
        <v>4</v>
      </c>
      <c r="H58" s="8">
        <v>4</v>
      </c>
      <c r="I58" s="8">
        <v>4</v>
      </c>
      <c r="J58" s="8">
        <v>4</v>
      </c>
      <c r="K58" s="8">
        <v>8</v>
      </c>
      <c r="L58" s="8">
        <v>10</v>
      </c>
      <c r="M58" s="8">
        <v>12</v>
      </c>
      <c r="N58" s="8">
        <v>14</v>
      </c>
      <c r="O58" s="8">
        <v>15</v>
      </c>
      <c r="P58" s="8">
        <v>1</v>
      </c>
      <c r="Q58" s="8">
        <v>1</v>
      </c>
      <c r="R58" s="8">
        <v>1</v>
      </c>
      <c r="S58" s="8">
        <v>3</v>
      </c>
      <c r="T58" s="8">
        <v>3</v>
      </c>
      <c r="U58" s="8">
        <v>2</v>
      </c>
      <c r="V58" s="8">
        <v>3</v>
      </c>
      <c r="W58" s="8">
        <v>3</v>
      </c>
      <c r="X58" s="8">
        <v>6</v>
      </c>
      <c r="Y58" s="8">
        <v>8</v>
      </c>
    </row>
    <row r="59" spans="1:25" ht="12.75" x14ac:dyDescent="0.2">
      <c r="A59" s="8">
        <v>2</v>
      </c>
      <c r="B59" s="8">
        <v>2</v>
      </c>
      <c r="C59" s="8">
        <v>3</v>
      </c>
      <c r="D59" s="8">
        <v>3</v>
      </c>
      <c r="E59" s="8">
        <v>3</v>
      </c>
      <c r="F59" s="8">
        <v>4</v>
      </c>
      <c r="G59" s="8">
        <v>4</v>
      </c>
      <c r="H59" s="8">
        <v>4</v>
      </c>
      <c r="I59" s="8">
        <v>4</v>
      </c>
      <c r="J59" s="8">
        <v>4</v>
      </c>
      <c r="K59" s="8">
        <v>8</v>
      </c>
      <c r="L59" s="8">
        <v>9</v>
      </c>
      <c r="M59" s="8">
        <v>12</v>
      </c>
      <c r="N59" s="8">
        <v>14</v>
      </c>
      <c r="O59" s="8">
        <v>15</v>
      </c>
      <c r="P59" s="8">
        <v>1</v>
      </c>
      <c r="Q59" s="8">
        <v>1</v>
      </c>
      <c r="R59" s="8">
        <v>1</v>
      </c>
      <c r="S59" s="8">
        <v>3</v>
      </c>
      <c r="T59" s="8">
        <v>3</v>
      </c>
      <c r="U59" s="8">
        <v>2</v>
      </c>
      <c r="V59" s="8">
        <v>3</v>
      </c>
      <c r="W59" s="8">
        <v>3</v>
      </c>
      <c r="X59" s="8">
        <v>6</v>
      </c>
      <c r="Y59" s="8">
        <v>8</v>
      </c>
    </row>
    <row r="60" spans="1:25" ht="12.75" x14ac:dyDescent="0.2">
      <c r="A60" s="8">
        <v>2</v>
      </c>
      <c r="B60" s="8">
        <v>2</v>
      </c>
      <c r="C60" s="8">
        <v>3</v>
      </c>
      <c r="D60" s="8">
        <v>3</v>
      </c>
      <c r="E60" s="8">
        <v>3</v>
      </c>
      <c r="F60" s="8">
        <v>4</v>
      </c>
      <c r="G60" s="8">
        <v>4</v>
      </c>
      <c r="H60" s="8">
        <v>4</v>
      </c>
      <c r="I60" s="8">
        <v>4</v>
      </c>
      <c r="J60" s="8">
        <v>4</v>
      </c>
      <c r="K60" s="8">
        <v>8</v>
      </c>
      <c r="L60" s="8">
        <v>9</v>
      </c>
      <c r="M60" s="8">
        <v>12</v>
      </c>
      <c r="N60" s="8">
        <v>14</v>
      </c>
      <c r="O60" s="8">
        <v>15</v>
      </c>
      <c r="P60" s="8">
        <v>1</v>
      </c>
      <c r="Q60" s="8">
        <v>1</v>
      </c>
      <c r="R60" s="8">
        <v>1</v>
      </c>
      <c r="S60" s="8">
        <v>3</v>
      </c>
      <c r="T60" s="8">
        <v>3</v>
      </c>
      <c r="U60" s="8">
        <v>2</v>
      </c>
      <c r="V60" s="8">
        <v>3</v>
      </c>
      <c r="W60" s="8">
        <v>3</v>
      </c>
      <c r="X60" s="8">
        <v>6</v>
      </c>
      <c r="Y60" s="8">
        <v>8</v>
      </c>
    </row>
    <row r="61" spans="1:25" ht="12.75" x14ac:dyDescent="0.2">
      <c r="A61" s="8">
        <v>3</v>
      </c>
      <c r="B61" s="8">
        <v>3</v>
      </c>
      <c r="C61" s="8">
        <v>3</v>
      </c>
      <c r="D61" s="8">
        <v>3</v>
      </c>
      <c r="E61" s="8">
        <v>4</v>
      </c>
      <c r="F61" s="8">
        <v>4</v>
      </c>
      <c r="G61" s="8">
        <v>4</v>
      </c>
      <c r="H61" s="8">
        <v>4</v>
      </c>
      <c r="I61" s="8">
        <v>5</v>
      </c>
      <c r="J61" s="8">
        <v>5</v>
      </c>
      <c r="K61" s="8">
        <v>9</v>
      </c>
      <c r="L61" s="8">
        <v>10</v>
      </c>
      <c r="M61" s="8">
        <v>13</v>
      </c>
      <c r="N61" s="8">
        <v>14</v>
      </c>
      <c r="O61" s="8">
        <v>16</v>
      </c>
      <c r="P61" s="8">
        <v>3</v>
      </c>
      <c r="Q61" s="8">
        <v>3</v>
      </c>
      <c r="R61" s="8">
        <v>4</v>
      </c>
      <c r="S61" s="8">
        <v>4</v>
      </c>
      <c r="T61" s="8">
        <v>4</v>
      </c>
      <c r="U61" s="8">
        <v>3</v>
      </c>
      <c r="V61" s="8">
        <v>4</v>
      </c>
      <c r="W61" s="8">
        <v>4</v>
      </c>
      <c r="X61" s="8">
        <v>7</v>
      </c>
      <c r="Y61" s="8">
        <v>8</v>
      </c>
    </row>
    <row r="62" spans="1:25" ht="12.75" x14ac:dyDescent="0.2">
      <c r="A62" s="8">
        <v>2</v>
      </c>
      <c r="B62" s="8">
        <v>2</v>
      </c>
      <c r="C62" s="8">
        <v>3</v>
      </c>
      <c r="D62" s="8">
        <v>3</v>
      </c>
      <c r="E62" s="8">
        <v>3</v>
      </c>
      <c r="F62" s="8">
        <v>4</v>
      </c>
      <c r="G62" s="8">
        <v>4</v>
      </c>
      <c r="H62" s="8">
        <v>4</v>
      </c>
      <c r="I62" s="8">
        <v>4</v>
      </c>
      <c r="J62" s="8">
        <v>4</v>
      </c>
      <c r="K62" s="8">
        <v>9</v>
      </c>
      <c r="L62" s="8">
        <v>10</v>
      </c>
      <c r="M62" s="8">
        <v>13</v>
      </c>
      <c r="N62" s="8">
        <v>14</v>
      </c>
      <c r="O62" s="8">
        <v>15</v>
      </c>
      <c r="P62" s="8">
        <v>1</v>
      </c>
      <c r="Q62" s="8">
        <v>2</v>
      </c>
      <c r="R62" s="8">
        <v>3</v>
      </c>
      <c r="S62" s="8">
        <v>4</v>
      </c>
      <c r="T62" s="8">
        <v>4</v>
      </c>
      <c r="U62" s="8">
        <v>3</v>
      </c>
      <c r="V62" s="8">
        <v>4</v>
      </c>
      <c r="W62" s="8">
        <v>4</v>
      </c>
      <c r="X62" s="8">
        <v>7</v>
      </c>
      <c r="Y62" s="8">
        <v>8</v>
      </c>
    </row>
    <row r="63" spans="1:25" ht="12.75" x14ac:dyDescent="0.2">
      <c r="A63" s="8">
        <v>3</v>
      </c>
      <c r="B63" s="8">
        <v>3</v>
      </c>
      <c r="C63" s="8">
        <v>3</v>
      </c>
      <c r="D63" s="8">
        <v>4</v>
      </c>
      <c r="E63" s="8">
        <v>4</v>
      </c>
      <c r="F63" s="8">
        <v>4</v>
      </c>
      <c r="G63" s="8">
        <v>4</v>
      </c>
      <c r="H63" s="8">
        <v>4</v>
      </c>
      <c r="I63" s="8">
        <v>5</v>
      </c>
      <c r="J63" s="8">
        <v>5</v>
      </c>
      <c r="K63" s="8">
        <v>9</v>
      </c>
      <c r="L63" s="8">
        <v>10</v>
      </c>
      <c r="M63" s="8">
        <v>13</v>
      </c>
      <c r="N63" s="8">
        <v>14</v>
      </c>
      <c r="O63" s="8">
        <v>16</v>
      </c>
      <c r="P63" s="8">
        <v>3</v>
      </c>
      <c r="Q63" s="8">
        <v>3</v>
      </c>
      <c r="R63" s="8">
        <v>3</v>
      </c>
      <c r="S63" s="8">
        <v>4</v>
      </c>
      <c r="T63" s="8">
        <v>5</v>
      </c>
      <c r="U63" s="8">
        <v>3</v>
      </c>
      <c r="V63" s="8">
        <v>4</v>
      </c>
      <c r="W63" s="8">
        <v>4</v>
      </c>
      <c r="X63" s="8">
        <v>7</v>
      </c>
      <c r="Y63" s="8">
        <v>8</v>
      </c>
    </row>
    <row r="64" spans="1:25" ht="12.75" x14ac:dyDescent="0.2">
      <c r="A64" s="8">
        <v>1</v>
      </c>
      <c r="B64" s="8">
        <v>2</v>
      </c>
      <c r="C64" s="8">
        <v>2</v>
      </c>
      <c r="D64" s="8">
        <v>3</v>
      </c>
      <c r="E64" s="8">
        <v>3</v>
      </c>
      <c r="F64" s="8">
        <v>5</v>
      </c>
      <c r="G64" s="8">
        <v>5</v>
      </c>
      <c r="H64" s="8">
        <v>5</v>
      </c>
      <c r="I64" s="8">
        <v>5</v>
      </c>
      <c r="J64" s="8">
        <v>5</v>
      </c>
      <c r="K64" s="8">
        <v>10</v>
      </c>
      <c r="L64" s="8">
        <v>11</v>
      </c>
      <c r="M64" s="8">
        <v>13</v>
      </c>
      <c r="N64" s="8">
        <v>14</v>
      </c>
      <c r="O64" s="8">
        <v>16</v>
      </c>
      <c r="P64" s="8">
        <v>1</v>
      </c>
      <c r="Q64" s="8">
        <v>2</v>
      </c>
      <c r="R64" s="8">
        <v>3</v>
      </c>
      <c r="S64" s="8">
        <v>4</v>
      </c>
      <c r="T64" s="8">
        <v>4</v>
      </c>
      <c r="U64" s="8">
        <v>3</v>
      </c>
      <c r="V64" s="8">
        <v>4</v>
      </c>
      <c r="W64" s="8">
        <v>4</v>
      </c>
      <c r="X64" s="8">
        <v>7</v>
      </c>
      <c r="Y64" s="8">
        <v>8</v>
      </c>
    </row>
    <row r="65" spans="1:25" ht="12.75" x14ac:dyDescent="0.2">
      <c r="A65" s="8">
        <v>1</v>
      </c>
      <c r="B65" s="8">
        <v>1</v>
      </c>
      <c r="C65" s="8">
        <v>3</v>
      </c>
      <c r="D65" s="8">
        <v>3</v>
      </c>
      <c r="E65" s="8">
        <v>4</v>
      </c>
      <c r="F65" s="8">
        <v>4</v>
      </c>
      <c r="G65" s="8">
        <v>4</v>
      </c>
      <c r="H65" s="8">
        <v>4</v>
      </c>
      <c r="I65" s="8">
        <v>4</v>
      </c>
      <c r="J65" s="8">
        <v>5</v>
      </c>
      <c r="K65" s="8">
        <v>10</v>
      </c>
      <c r="L65" s="8">
        <v>11</v>
      </c>
      <c r="M65" s="8">
        <v>13</v>
      </c>
      <c r="N65" s="8">
        <v>14</v>
      </c>
      <c r="O65" s="8">
        <v>15</v>
      </c>
      <c r="P65" s="8">
        <v>1</v>
      </c>
      <c r="Q65" s="8">
        <v>2</v>
      </c>
      <c r="R65" s="8">
        <v>3</v>
      </c>
      <c r="S65" s="8">
        <v>4</v>
      </c>
      <c r="T65" s="8">
        <v>4</v>
      </c>
      <c r="U65" s="8">
        <v>3</v>
      </c>
      <c r="V65" s="8">
        <v>3</v>
      </c>
      <c r="W65" s="8">
        <v>3</v>
      </c>
      <c r="X65" s="8">
        <v>7</v>
      </c>
      <c r="Y65" s="8">
        <v>8</v>
      </c>
    </row>
    <row r="66" spans="1:25" ht="12.75" x14ac:dyDescent="0.2">
      <c r="A66" s="8">
        <v>1</v>
      </c>
      <c r="B66" s="8">
        <v>1</v>
      </c>
      <c r="C66" s="8">
        <v>3</v>
      </c>
      <c r="D66" s="8">
        <v>3</v>
      </c>
      <c r="E66" s="8">
        <v>4</v>
      </c>
      <c r="F66" s="8">
        <v>4</v>
      </c>
      <c r="G66" s="8">
        <v>4</v>
      </c>
      <c r="H66" s="8">
        <v>4</v>
      </c>
      <c r="I66" s="8">
        <v>4</v>
      </c>
      <c r="J66" s="8">
        <v>5</v>
      </c>
      <c r="K66" s="8">
        <v>10</v>
      </c>
      <c r="L66" s="8">
        <v>11</v>
      </c>
      <c r="M66" s="8">
        <v>13</v>
      </c>
      <c r="N66" s="8">
        <v>14</v>
      </c>
      <c r="O66" s="8">
        <v>15</v>
      </c>
      <c r="P66" s="8">
        <v>1</v>
      </c>
      <c r="Q66" s="8">
        <v>2</v>
      </c>
      <c r="R66" s="8">
        <v>3</v>
      </c>
      <c r="S66" s="8">
        <v>4</v>
      </c>
      <c r="T66" s="8">
        <v>4</v>
      </c>
      <c r="U66" s="8">
        <v>3</v>
      </c>
      <c r="V66" s="8">
        <v>3</v>
      </c>
      <c r="W66" s="8">
        <v>3</v>
      </c>
      <c r="X66" s="8">
        <v>7</v>
      </c>
      <c r="Y66" s="8">
        <v>8</v>
      </c>
    </row>
    <row r="67" spans="1:25" ht="12.75" x14ac:dyDescent="0.2">
      <c r="A67" s="8">
        <v>1</v>
      </c>
      <c r="B67" s="8">
        <v>1</v>
      </c>
      <c r="C67" s="8">
        <v>3</v>
      </c>
      <c r="D67" s="8">
        <v>3</v>
      </c>
      <c r="E67" s="8">
        <v>4</v>
      </c>
      <c r="F67" s="8">
        <v>4</v>
      </c>
      <c r="G67" s="8">
        <v>4</v>
      </c>
      <c r="H67" s="8">
        <v>4</v>
      </c>
      <c r="I67" s="8">
        <v>4</v>
      </c>
      <c r="J67" s="8">
        <v>5</v>
      </c>
      <c r="K67" s="8">
        <v>10</v>
      </c>
      <c r="L67" s="8">
        <v>11</v>
      </c>
      <c r="M67" s="8">
        <v>13</v>
      </c>
      <c r="N67" s="8">
        <v>14</v>
      </c>
      <c r="O67" s="8">
        <v>15</v>
      </c>
      <c r="P67" s="8">
        <v>1</v>
      </c>
      <c r="Q67" s="8">
        <v>2</v>
      </c>
      <c r="R67" s="8">
        <v>3</v>
      </c>
      <c r="S67" s="8">
        <v>4</v>
      </c>
      <c r="T67" s="8">
        <v>4</v>
      </c>
      <c r="U67" s="8">
        <v>3</v>
      </c>
      <c r="V67" s="8">
        <v>3</v>
      </c>
      <c r="W67" s="8">
        <v>3</v>
      </c>
      <c r="X67" s="8">
        <v>7</v>
      </c>
      <c r="Y67" s="8">
        <v>8</v>
      </c>
    </row>
    <row r="68" spans="1:25" ht="12.75" x14ac:dyDescent="0.2">
      <c r="A68" s="8">
        <v>1</v>
      </c>
      <c r="B68" s="8">
        <v>1</v>
      </c>
      <c r="C68" s="8">
        <v>1</v>
      </c>
      <c r="D68" s="8">
        <v>3</v>
      </c>
      <c r="E68" s="8">
        <v>3</v>
      </c>
      <c r="F68" s="8">
        <v>3</v>
      </c>
      <c r="G68" s="8">
        <v>4</v>
      </c>
      <c r="H68" s="8">
        <v>4</v>
      </c>
      <c r="I68" s="8">
        <v>4</v>
      </c>
      <c r="J68" s="8">
        <v>5</v>
      </c>
      <c r="K68" s="8">
        <v>10</v>
      </c>
      <c r="L68" s="8">
        <v>11</v>
      </c>
      <c r="M68" s="8">
        <v>13</v>
      </c>
      <c r="N68" s="8">
        <v>14</v>
      </c>
      <c r="O68" s="8">
        <v>15</v>
      </c>
      <c r="P68" s="8">
        <v>1</v>
      </c>
      <c r="Q68" s="8">
        <v>2</v>
      </c>
      <c r="R68" s="8">
        <v>3</v>
      </c>
      <c r="S68" s="8">
        <v>4</v>
      </c>
      <c r="T68" s="8">
        <v>4</v>
      </c>
      <c r="U68" s="8">
        <v>3</v>
      </c>
      <c r="V68" s="8">
        <v>3</v>
      </c>
      <c r="W68" s="8">
        <v>3</v>
      </c>
      <c r="X68" s="8">
        <v>7</v>
      </c>
      <c r="Y68" s="8">
        <v>8</v>
      </c>
    </row>
    <row r="69" spans="1:25" ht="12.75" x14ac:dyDescent="0.2">
      <c r="A69" s="8">
        <v>1</v>
      </c>
      <c r="B69" s="8">
        <v>1</v>
      </c>
      <c r="C69" s="8">
        <v>1</v>
      </c>
      <c r="D69" s="8">
        <v>3</v>
      </c>
      <c r="E69" s="8">
        <v>3</v>
      </c>
      <c r="F69" s="8">
        <v>3</v>
      </c>
      <c r="G69" s="8">
        <v>4</v>
      </c>
      <c r="H69" s="8">
        <v>4</v>
      </c>
      <c r="I69" s="8">
        <v>4</v>
      </c>
      <c r="J69" s="8">
        <v>5</v>
      </c>
      <c r="K69" s="8">
        <v>10</v>
      </c>
      <c r="L69" s="8">
        <v>11</v>
      </c>
      <c r="M69" s="8">
        <v>13</v>
      </c>
      <c r="N69" s="8">
        <v>14</v>
      </c>
      <c r="O69" s="8">
        <v>15</v>
      </c>
      <c r="P69" s="8">
        <v>1</v>
      </c>
      <c r="Q69" s="8">
        <v>2</v>
      </c>
      <c r="R69" s="8">
        <v>3</v>
      </c>
      <c r="S69" s="8">
        <v>3</v>
      </c>
      <c r="T69" s="8">
        <v>4</v>
      </c>
      <c r="U69" s="8">
        <v>3</v>
      </c>
      <c r="V69" s="8">
        <v>3</v>
      </c>
      <c r="W69" s="8">
        <v>3</v>
      </c>
      <c r="X69" s="8">
        <v>7</v>
      </c>
      <c r="Y69" s="8">
        <v>8</v>
      </c>
    </row>
    <row r="70" spans="1:25" ht="12.75" x14ac:dyDescent="0.2">
      <c r="A70" s="8">
        <v>1</v>
      </c>
      <c r="B70" s="8">
        <v>1</v>
      </c>
      <c r="C70" s="8">
        <v>2</v>
      </c>
      <c r="D70" s="8">
        <v>3</v>
      </c>
      <c r="E70" s="8">
        <v>3</v>
      </c>
      <c r="F70" s="8">
        <v>3</v>
      </c>
      <c r="G70" s="8">
        <v>4</v>
      </c>
      <c r="H70" s="8">
        <v>4</v>
      </c>
      <c r="I70" s="8">
        <v>4</v>
      </c>
      <c r="J70" s="8">
        <v>5</v>
      </c>
      <c r="K70" s="8">
        <v>10</v>
      </c>
      <c r="L70" s="8">
        <v>11</v>
      </c>
      <c r="M70" s="8">
        <v>13</v>
      </c>
      <c r="N70" s="8">
        <v>14</v>
      </c>
      <c r="O70" s="8">
        <v>15</v>
      </c>
      <c r="P70" s="8">
        <v>1</v>
      </c>
      <c r="Q70" s="8">
        <v>2</v>
      </c>
      <c r="R70" s="8">
        <v>3</v>
      </c>
      <c r="S70" s="8">
        <v>3</v>
      </c>
      <c r="T70" s="8">
        <v>4</v>
      </c>
      <c r="U70" s="8">
        <v>3</v>
      </c>
      <c r="V70" s="8">
        <v>3</v>
      </c>
      <c r="W70" s="8">
        <v>3</v>
      </c>
      <c r="X70" s="8">
        <v>7</v>
      </c>
      <c r="Y70" s="8">
        <v>8</v>
      </c>
    </row>
    <row r="71" spans="1:25" ht="12.75" x14ac:dyDescent="0.2">
      <c r="A71" s="8">
        <v>1</v>
      </c>
      <c r="B71" s="8">
        <v>1</v>
      </c>
      <c r="C71" s="8">
        <v>2</v>
      </c>
      <c r="D71" s="8">
        <v>3</v>
      </c>
      <c r="E71" s="8">
        <v>3</v>
      </c>
      <c r="F71" s="8">
        <v>3</v>
      </c>
      <c r="G71" s="8">
        <v>4</v>
      </c>
      <c r="H71" s="8">
        <v>4</v>
      </c>
      <c r="I71" s="8">
        <v>4</v>
      </c>
      <c r="J71" s="8">
        <v>5</v>
      </c>
      <c r="K71" s="8">
        <v>10</v>
      </c>
      <c r="L71" s="8">
        <v>11</v>
      </c>
      <c r="M71" s="8">
        <v>13</v>
      </c>
      <c r="N71" s="8">
        <v>14</v>
      </c>
      <c r="O71" s="8">
        <v>15</v>
      </c>
      <c r="P71" s="8">
        <v>1</v>
      </c>
      <c r="Q71" s="8">
        <v>2</v>
      </c>
      <c r="R71" s="8">
        <v>3</v>
      </c>
      <c r="S71" s="8">
        <v>3</v>
      </c>
      <c r="T71" s="8">
        <v>4</v>
      </c>
      <c r="U71" s="8">
        <v>3</v>
      </c>
      <c r="V71" s="8">
        <v>3</v>
      </c>
      <c r="W71" s="8">
        <v>3</v>
      </c>
      <c r="X71" s="8">
        <v>7</v>
      </c>
      <c r="Y71" s="8">
        <v>8</v>
      </c>
    </row>
    <row r="72" spans="1:25" ht="12.75" x14ac:dyDescent="0.2">
      <c r="A72" s="8">
        <v>1</v>
      </c>
      <c r="B72" s="8">
        <v>1</v>
      </c>
      <c r="C72" s="8">
        <v>2</v>
      </c>
      <c r="D72" s="8">
        <v>2</v>
      </c>
      <c r="E72" s="8">
        <v>2</v>
      </c>
      <c r="F72" s="8">
        <v>3</v>
      </c>
      <c r="G72" s="8">
        <v>4</v>
      </c>
      <c r="H72" s="8">
        <v>4</v>
      </c>
      <c r="I72" s="8">
        <v>4</v>
      </c>
      <c r="J72" s="8">
        <v>4</v>
      </c>
      <c r="K72" s="8">
        <v>10</v>
      </c>
      <c r="L72" s="8">
        <v>10</v>
      </c>
      <c r="M72" s="8">
        <v>13</v>
      </c>
      <c r="N72" s="8">
        <v>14</v>
      </c>
      <c r="O72" s="8">
        <v>15</v>
      </c>
      <c r="P72" s="8">
        <v>1</v>
      </c>
      <c r="Q72" s="8">
        <v>1</v>
      </c>
      <c r="R72" s="8">
        <v>2</v>
      </c>
      <c r="S72" s="8">
        <v>2</v>
      </c>
      <c r="T72" s="8">
        <v>2</v>
      </c>
      <c r="U72" s="8">
        <v>2</v>
      </c>
      <c r="V72" s="8">
        <v>3</v>
      </c>
      <c r="W72" s="8">
        <v>3</v>
      </c>
      <c r="X72" s="8">
        <v>6</v>
      </c>
      <c r="Y72" s="8">
        <v>8</v>
      </c>
    </row>
    <row r="73" spans="1:25" ht="12.75" x14ac:dyDescent="0.2">
      <c r="A73" s="8">
        <v>1</v>
      </c>
      <c r="B73" s="8">
        <v>1</v>
      </c>
      <c r="C73" s="8">
        <v>2</v>
      </c>
      <c r="D73" s="8">
        <v>2</v>
      </c>
      <c r="E73" s="8">
        <v>2</v>
      </c>
      <c r="F73" s="8">
        <v>2</v>
      </c>
      <c r="G73" s="8">
        <v>3</v>
      </c>
      <c r="H73" s="8">
        <v>4</v>
      </c>
      <c r="I73" s="8">
        <v>4</v>
      </c>
      <c r="J73" s="8">
        <v>4</v>
      </c>
      <c r="K73" s="8">
        <v>10</v>
      </c>
      <c r="L73" s="8">
        <v>10</v>
      </c>
      <c r="M73" s="8">
        <v>13</v>
      </c>
      <c r="N73" s="8">
        <v>14</v>
      </c>
      <c r="O73" s="8">
        <v>15</v>
      </c>
      <c r="P73" s="8">
        <v>1</v>
      </c>
      <c r="Q73" s="8">
        <v>2</v>
      </c>
      <c r="R73" s="8">
        <v>2</v>
      </c>
      <c r="S73" s="8">
        <v>2</v>
      </c>
      <c r="T73" s="8">
        <v>3</v>
      </c>
      <c r="U73" s="8">
        <v>2</v>
      </c>
      <c r="V73" s="8">
        <v>3</v>
      </c>
      <c r="W73" s="8">
        <v>3</v>
      </c>
      <c r="X73" s="8">
        <v>6</v>
      </c>
      <c r="Y73" s="8">
        <v>8</v>
      </c>
    </row>
    <row r="74" spans="1:25" ht="12.75" x14ac:dyDescent="0.2">
      <c r="A74" s="8">
        <v>1</v>
      </c>
      <c r="B74" s="8">
        <v>2</v>
      </c>
      <c r="C74" s="8">
        <v>2</v>
      </c>
      <c r="D74" s="8">
        <v>3</v>
      </c>
      <c r="E74" s="8">
        <v>4</v>
      </c>
      <c r="F74" s="8">
        <v>4</v>
      </c>
      <c r="G74" s="8">
        <v>5</v>
      </c>
      <c r="H74" s="8">
        <v>5</v>
      </c>
      <c r="I74" s="8">
        <v>5</v>
      </c>
      <c r="J74" s="8">
        <v>5</v>
      </c>
      <c r="K74" s="8">
        <v>11</v>
      </c>
      <c r="L74" s="8">
        <v>11</v>
      </c>
      <c r="M74" s="8">
        <v>13</v>
      </c>
      <c r="N74" s="8">
        <v>13</v>
      </c>
      <c r="O74" s="8">
        <v>16</v>
      </c>
      <c r="P74" s="8">
        <v>2</v>
      </c>
      <c r="Q74" s="8">
        <v>2</v>
      </c>
      <c r="R74" s="8">
        <v>4</v>
      </c>
      <c r="S74" s="8">
        <v>4</v>
      </c>
      <c r="T74" s="8">
        <v>5</v>
      </c>
      <c r="U74" s="8">
        <v>3</v>
      </c>
      <c r="V74" s="8">
        <v>4</v>
      </c>
      <c r="W74" s="8">
        <v>4</v>
      </c>
      <c r="X74" s="8">
        <v>7</v>
      </c>
      <c r="Y74" s="8">
        <v>7</v>
      </c>
    </row>
    <row r="75" spans="1:25" ht="12.75" x14ac:dyDescent="0.2">
      <c r="A75" s="8">
        <v>2</v>
      </c>
      <c r="B75" s="8">
        <v>2</v>
      </c>
      <c r="C75" s="8">
        <v>3</v>
      </c>
      <c r="D75" s="8">
        <v>3</v>
      </c>
      <c r="E75" s="8">
        <v>3</v>
      </c>
      <c r="F75" s="8">
        <v>3</v>
      </c>
      <c r="G75" s="8">
        <v>3</v>
      </c>
      <c r="H75" s="8">
        <v>4</v>
      </c>
      <c r="I75" s="8">
        <v>4</v>
      </c>
      <c r="J75" s="8">
        <v>4</v>
      </c>
      <c r="K75" s="8">
        <v>7</v>
      </c>
      <c r="L75" s="8">
        <v>9</v>
      </c>
      <c r="M75" s="8">
        <v>11</v>
      </c>
      <c r="N75" s="8">
        <v>13</v>
      </c>
      <c r="O75" s="8">
        <v>14</v>
      </c>
      <c r="P75" s="8">
        <v>0</v>
      </c>
      <c r="Q75" s="8">
        <v>1</v>
      </c>
      <c r="R75" s="8">
        <v>2</v>
      </c>
      <c r="S75" s="8">
        <v>2</v>
      </c>
      <c r="T75" s="8">
        <v>3</v>
      </c>
      <c r="U75" s="8">
        <v>2</v>
      </c>
      <c r="V75" s="8">
        <v>2</v>
      </c>
      <c r="W75" s="8">
        <v>3</v>
      </c>
      <c r="X75" s="8">
        <v>5</v>
      </c>
      <c r="Y75" s="8">
        <v>7</v>
      </c>
    </row>
    <row r="76" spans="1:25" ht="12.75" x14ac:dyDescent="0.2">
      <c r="A76" s="8">
        <v>2</v>
      </c>
      <c r="B76" s="8">
        <v>2</v>
      </c>
      <c r="C76" s="8">
        <v>2</v>
      </c>
      <c r="D76" s="8">
        <v>3</v>
      </c>
      <c r="E76" s="8">
        <v>3</v>
      </c>
      <c r="F76" s="8">
        <v>3</v>
      </c>
      <c r="G76" s="8">
        <v>3</v>
      </c>
      <c r="H76" s="8">
        <v>3</v>
      </c>
      <c r="I76" s="8">
        <v>4</v>
      </c>
      <c r="J76" s="8">
        <v>4</v>
      </c>
      <c r="K76" s="8">
        <v>8</v>
      </c>
      <c r="L76" s="8">
        <v>9</v>
      </c>
      <c r="M76" s="8">
        <v>12</v>
      </c>
      <c r="N76" s="8">
        <v>13</v>
      </c>
      <c r="O76" s="8">
        <v>14</v>
      </c>
      <c r="P76" s="8">
        <v>0</v>
      </c>
      <c r="Q76" s="8">
        <v>2</v>
      </c>
      <c r="R76" s="8">
        <v>2</v>
      </c>
      <c r="S76" s="8">
        <v>2</v>
      </c>
      <c r="T76" s="8">
        <v>2</v>
      </c>
      <c r="U76" s="8">
        <v>2</v>
      </c>
      <c r="V76" s="8">
        <v>2</v>
      </c>
      <c r="W76" s="8">
        <v>3</v>
      </c>
      <c r="X76" s="8">
        <v>6</v>
      </c>
      <c r="Y76" s="8">
        <v>7</v>
      </c>
    </row>
    <row r="77" spans="1:25" ht="12.75" x14ac:dyDescent="0.2">
      <c r="A77" s="8">
        <v>2</v>
      </c>
      <c r="B77" s="8">
        <v>2</v>
      </c>
      <c r="C77" s="8">
        <v>3</v>
      </c>
      <c r="D77" s="8">
        <v>3</v>
      </c>
      <c r="E77" s="8">
        <v>3</v>
      </c>
      <c r="F77" s="8">
        <v>4</v>
      </c>
      <c r="G77" s="8">
        <v>4</v>
      </c>
      <c r="H77" s="8">
        <v>4</v>
      </c>
      <c r="I77" s="8">
        <v>4</v>
      </c>
      <c r="J77" s="8">
        <v>4</v>
      </c>
      <c r="K77" s="8">
        <v>8</v>
      </c>
      <c r="L77" s="8">
        <v>9</v>
      </c>
      <c r="M77" s="8">
        <v>12</v>
      </c>
      <c r="N77" s="8">
        <v>14</v>
      </c>
      <c r="O77" s="8">
        <v>15</v>
      </c>
      <c r="P77" s="8">
        <v>1</v>
      </c>
      <c r="Q77" s="8">
        <v>1</v>
      </c>
      <c r="R77" s="8">
        <v>1</v>
      </c>
      <c r="S77" s="8">
        <v>3</v>
      </c>
      <c r="T77" s="8">
        <v>3</v>
      </c>
      <c r="U77" s="8">
        <v>2</v>
      </c>
      <c r="V77" s="8">
        <v>3</v>
      </c>
      <c r="W77" s="8">
        <v>3</v>
      </c>
      <c r="X77" s="8">
        <v>6</v>
      </c>
      <c r="Y77" s="8">
        <v>8</v>
      </c>
    </row>
    <row r="78" spans="1:25" ht="12.75" x14ac:dyDescent="0.2">
      <c r="A78" s="8">
        <v>2</v>
      </c>
      <c r="B78" s="8">
        <v>2</v>
      </c>
      <c r="C78" s="8">
        <v>2</v>
      </c>
      <c r="D78" s="8">
        <v>3</v>
      </c>
      <c r="E78" s="8">
        <v>3</v>
      </c>
      <c r="F78" s="8">
        <v>3</v>
      </c>
      <c r="G78" s="8">
        <v>4</v>
      </c>
      <c r="H78" s="8">
        <v>4</v>
      </c>
      <c r="I78" s="8">
        <v>4</v>
      </c>
      <c r="J78" s="8">
        <v>4</v>
      </c>
      <c r="K78" s="8">
        <v>8</v>
      </c>
      <c r="L78" s="8">
        <v>9</v>
      </c>
      <c r="M78" s="8">
        <v>12</v>
      </c>
      <c r="N78" s="8">
        <v>14</v>
      </c>
      <c r="O78" s="8">
        <v>14</v>
      </c>
      <c r="P78" s="8">
        <v>1</v>
      </c>
      <c r="Q78" s="8">
        <v>1</v>
      </c>
      <c r="R78" s="8">
        <v>2</v>
      </c>
      <c r="S78" s="8">
        <v>2</v>
      </c>
      <c r="T78" s="8">
        <v>3</v>
      </c>
      <c r="U78" s="8">
        <v>3</v>
      </c>
      <c r="V78" s="8">
        <v>3</v>
      </c>
      <c r="W78" s="8">
        <v>3</v>
      </c>
      <c r="X78" s="8">
        <v>6</v>
      </c>
      <c r="Y78" s="8">
        <v>8</v>
      </c>
    </row>
    <row r="79" spans="1:25" ht="12.75" x14ac:dyDescent="0.2">
      <c r="A79" s="8">
        <v>1</v>
      </c>
      <c r="B79" s="8">
        <v>2</v>
      </c>
      <c r="C79" s="8">
        <v>2</v>
      </c>
      <c r="D79" s="8">
        <v>3</v>
      </c>
      <c r="E79" s="8">
        <v>3</v>
      </c>
      <c r="F79" s="8">
        <v>3</v>
      </c>
      <c r="G79" s="8">
        <v>3</v>
      </c>
      <c r="H79" s="8">
        <v>3</v>
      </c>
      <c r="I79" s="8">
        <v>4</v>
      </c>
      <c r="J79" s="8">
        <v>4</v>
      </c>
      <c r="K79" s="8">
        <v>8</v>
      </c>
      <c r="L79" s="8">
        <v>10</v>
      </c>
      <c r="M79" s="8">
        <v>12</v>
      </c>
      <c r="N79" s="8">
        <v>14</v>
      </c>
      <c r="O79" s="8">
        <v>15</v>
      </c>
      <c r="P79" s="8">
        <v>1</v>
      </c>
      <c r="Q79" s="8">
        <v>1</v>
      </c>
      <c r="R79" s="8">
        <v>1</v>
      </c>
      <c r="S79" s="8">
        <v>3</v>
      </c>
      <c r="T79" s="8">
        <v>3</v>
      </c>
      <c r="U79" s="8">
        <v>2</v>
      </c>
      <c r="V79" s="8">
        <v>3</v>
      </c>
      <c r="W79" s="8">
        <v>3</v>
      </c>
      <c r="X79" s="8">
        <v>6</v>
      </c>
      <c r="Y79" s="8">
        <v>7</v>
      </c>
    </row>
    <row r="80" spans="1:25" ht="12.75" x14ac:dyDescent="0.2">
      <c r="A80" s="8">
        <v>2</v>
      </c>
      <c r="B80" s="8">
        <v>2</v>
      </c>
      <c r="C80" s="8">
        <v>2</v>
      </c>
      <c r="D80" s="8">
        <v>2</v>
      </c>
      <c r="E80" s="8">
        <v>2</v>
      </c>
      <c r="F80" s="8">
        <v>3</v>
      </c>
      <c r="G80" s="8">
        <v>3</v>
      </c>
      <c r="H80" s="8">
        <v>3</v>
      </c>
      <c r="I80" s="8">
        <v>3</v>
      </c>
      <c r="J80" s="8">
        <v>3</v>
      </c>
      <c r="K80" s="8">
        <v>7</v>
      </c>
      <c r="L80" s="8">
        <v>9</v>
      </c>
      <c r="M80" s="8">
        <v>11</v>
      </c>
      <c r="N80" s="8">
        <v>13</v>
      </c>
      <c r="O80" s="8">
        <v>14</v>
      </c>
      <c r="P80" s="8">
        <v>0</v>
      </c>
      <c r="Q80" s="8">
        <v>1</v>
      </c>
      <c r="R80" s="8">
        <v>2</v>
      </c>
      <c r="S80" s="8">
        <v>2</v>
      </c>
      <c r="T80" s="8">
        <v>3</v>
      </c>
      <c r="U80" s="8">
        <v>2</v>
      </c>
      <c r="V80" s="8">
        <v>2</v>
      </c>
      <c r="W80" s="8">
        <v>3</v>
      </c>
      <c r="X80" s="8">
        <v>5</v>
      </c>
      <c r="Y80" s="8">
        <v>7</v>
      </c>
    </row>
    <row r="81" spans="1:25" ht="12.75" x14ac:dyDescent="0.2">
      <c r="A81" s="8">
        <v>2</v>
      </c>
      <c r="B81" s="8">
        <v>2</v>
      </c>
      <c r="C81" s="8">
        <v>2</v>
      </c>
      <c r="D81" s="8">
        <v>3</v>
      </c>
      <c r="E81" s="8">
        <v>3</v>
      </c>
      <c r="F81" s="8">
        <v>3</v>
      </c>
      <c r="G81" s="8">
        <v>3</v>
      </c>
      <c r="H81" s="8">
        <v>3</v>
      </c>
      <c r="I81" s="8">
        <v>4</v>
      </c>
      <c r="J81" s="8">
        <v>4</v>
      </c>
      <c r="K81" s="8">
        <v>8</v>
      </c>
      <c r="L81" s="8">
        <v>10</v>
      </c>
      <c r="M81" s="8">
        <v>12</v>
      </c>
      <c r="N81" s="8">
        <v>14</v>
      </c>
      <c r="O81" s="8">
        <v>15</v>
      </c>
      <c r="P81" s="8">
        <v>2</v>
      </c>
      <c r="Q81" s="8">
        <v>2</v>
      </c>
      <c r="R81" s="8">
        <v>2</v>
      </c>
      <c r="S81" s="8">
        <v>3</v>
      </c>
      <c r="T81" s="8">
        <v>3</v>
      </c>
      <c r="U81" s="8">
        <v>2</v>
      </c>
      <c r="V81" s="8">
        <v>4</v>
      </c>
      <c r="W81" s="8">
        <v>4</v>
      </c>
      <c r="X81" s="8">
        <v>6</v>
      </c>
      <c r="Y81" s="8">
        <v>8</v>
      </c>
    </row>
    <row r="82" spans="1:25" ht="12.75" x14ac:dyDescent="0.2">
      <c r="A82" s="8">
        <v>1</v>
      </c>
      <c r="B82" s="8">
        <v>1</v>
      </c>
      <c r="C82" s="8">
        <v>2</v>
      </c>
      <c r="D82" s="8">
        <v>3</v>
      </c>
      <c r="E82" s="8">
        <v>3</v>
      </c>
      <c r="F82" s="8">
        <v>3</v>
      </c>
      <c r="G82" s="8">
        <v>4</v>
      </c>
      <c r="H82" s="8">
        <v>4</v>
      </c>
      <c r="I82" s="8">
        <v>4</v>
      </c>
      <c r="J82" s="8">
        <v>5</v>
      </c>
      <c r="K82" s="8">
        <v>10</v>
      </c>
      <c r="L82" s="8">
        <v>11</v>
      </c>
      <c r="M82" s="8">
        <v>13</v>
      </c>
      <c r="N82" s="8">
        <v>14</v>
      </c>
      <c r="O82" s="8">
        <v>15</v>
      </c>
      <c r="P82" s="8">
        <v>1</v>
      </c>
      <c r="Q82" s="8">
        <v>2</v>
      </c>
      <c r="R82" s="8">
        <v>2</v>
      </c>
      <c r="S82" s="8">
        <v>3</v>
      </c>
      <c r="T82" s="8">
        <v>4</v>
      </c>
      <c r="U82" s="8">
        <v>3</v>
      </c>
      <c r="V82" s="8">
        <v>3</v>
      </c>
      <c r="W82" s="8">
        <v>3</v>
      </c>
      <c r="X82" s="8">
        <v>7</v>
      </c>
      <c r="Y82" s="8">
        <v>8</v>
      </c>
    </row>
    <row r="83" spans="1:25" ht="12.75" x14ac:dyDescent="0.2">
      <c r="A83" s="8">
        <v>1</v>
      </c>
      <c r="B83" s="8">
        <v>1</v>
      </c>
      <c r="C83" s="8">
        <v>2</v>
      </c>
      <c r="D83" s="8">
        <v>2</v>
      </c>
      <c r="E83" s="8">
        <v>3</v>
      </c>
      <c r="F83" s="8">
        <v>3</v>
      </c>
      <c r="G83" s="8">
        <v>4</v>
      </c>
      <c r="H83" s="8">
        <v>4</v>
      </c>
      <c r="I83" s="8">
        <v>4</v>
      </c>
      <c r="J83" s="8">
        <v>4</v>
      </c>
      <c r="K83" s="8">
        <v>10</v>
      </c>
      <c r="L83" s="8">
        <v>11</v>
      </c>
      <c r="M83" s="8">
        <v>13</v>
      </c>
      <c r="N83" s="8">
        <v>14</v>
      </c>
      <c r="O83" s="8">
        <v>15</v>
      </c>
      <c r="P83" s="8">
        <v>1</v>
      </c>
      <c r="Q83" s="8">
        <v>2</v>
      </c>
      <c r="R83" s="8">
        <v>2</v>
      </c>
      <c r="S83" s="8">
        <v>2</v>
      </c>
      <c r="T83" s="8">
        <v>3</v>
      </c>
      <c r="U83" s="8">
        <v>3</v>
      </c>
      <c r="V83" s="8">
        <v>3</v>
      </c>
      <c r="W83" s="8">
        <v>3</v>
      </c>
      <c r="X83" s="8">
        <v>6</v>
      </c>
      <c r="Y83" s="8">
        <v>8</v>
      </c>
    </row>
    <row r="84" spans="1:25" ht="12.75" x14ac:dyDescent="0.2">
      <c r="A84" s="8">
        <v>1</v>
      </c>
      <c r="B84" s="8">
        <v>1</v>
      </c>
      <c r="C84" s="8">
        <v>2</v>
      </c>
      <c r="D84" s="8">
        <v>2</v>
      </c>
      <c r="E84" s="8">
        <v>3</v>
      </c>
      <c r="F84" s="8">
        <v>4</v>
      </c>
      <c r="G84" s="8">
        <v>4</v>
      </c>
      <c r="H84" s="8">
        <v>4</v>
      </c>
      <c r="I84" s="8">
        <v>4</v>
      </c>
      <c r="J84" s="8">
        <v>4</v>
      </c>
      <c r="K84" s="8">
        <v>10</v>
      </c>
      <c r="L84" s="8">
        <v>10</v>
      </c>
      <c r="M84" s="8">
        <v>13</v>
      </c>
      <c r="N84" s="8">
        <v>14</v>
      </c>
      <c r="O84" s="8">
        <v>15</v>
      </c>
      <c r="P84" s="8">
        <v>1</v>
      </c>
      <c r="Q84" s="8">
        <v>2</v>
      </c>
      <c r="R84" s="8">
        <v>2</v>
      </c>
      <c r="S84" s="8">
        <v>2</v>
      </c>
      <c r="T84" s="8">
        <v>3</v>
      </c>
      <c r="U84" s="8">
        <v>3</v>
      </c>
      <c r="V84" s="8">
        <v>3</v>
      </c>
      <c r="W84" s="8">
        <v>3</v>
      </c>
      <c r="X84" s="8">
        <v>6</v>
      </c>
      <c r="Y84" s="8">
        <v>8</v>
      </c>
    </row>
    <row r="85" spans="1:25" ht="12.75" x14ac:dyDescent="0.2">
      <c r="A85" s="8">
        <v>1</v>
      </c>
      <c r="B85" s="8">
        <v>1</v>
      </c>
      <c r="C85" s="8">
        <v>2</v>
      </c>
      <c r="D85" s="8">
        <v>2</v>
      </c>
      <c r="E85" s="8">
        <v>3</v>
      </c>
      <c r="F85" s="8">
        <v>4</v>
      </c>
      <c r="G85" s="8">
        <v>4</v>
      </c>
      <c r="H85" s="8">
        <v>4</v>
      </c>
      <c r="I85" s="8">
        <v>4</v>
      </c>
      <c r="J85" s="8">
        <v>4</v>
      </c>
      <c r="K85" s="8">
        <v>10</v>
      </c>
      <c r="L85" s="8">
        <v>10</v>
      </c>
      <c r="M85" s="8">
        <v>13</v>
      </c>
      <c r="N85" s="8">
        <v>14</v>
      </c>
      <c r="O85" s="8">
        <v>15</v>
      </c>
      <c r="P85" s="8">
        <v>1</v>
      </c>
      <c r="Q85" s="8">
        <v>2</v>
      </c>
      <c r="R85" s="8">
        <v>2</v>
      </c>
      <c r="S85" s="8">
        <v>2</v>
      </c>
      <c r="T85" s="8">
        <v>3</v>
      </c>
      <c r="U85" s="8">
        <v>3</v>
      </c>
      <c r="V85" s="8">
        <v>3</v>
      </c>
      <c r="W85" s="8">
        <v>3</v>
      </c>
      <c r="X85" s="8">
        <v>6</v>
      </c>
      <c r="Y85" s="8">
        <v>8</v>
      </c>
    </row>
    <row r="86" spans="1:25" ht="12.75" x14ac:dyDescent="0.2">
      <c r="A86" s="8">
        <v>1</v>
      </c>
      <c r="B86" s="8">
        <v>1</v>
      </c>
      <c r="C86" s="8">
        <v>2</v>
      </c>
      <c r="D86" s="8">
        <v>2</v>
      </c>
      <c r="E86" s="8">
        <v>2</v>
      </c>
      <c r="F86" s="8">
        <v>2</v>
      </c>
      <c r="G86" s="8">
        <v>4</v>
      </c>
      <c r="H86" s="8">
        <v>4</v>
      </c>
      <c r="I86" s="8">
        <v>4</v>
      </c>
      <c r="J86" s="8">
        <v>4</v>
      </c>
      <c r="K86" s="8">
        <v>10</v>
      </c>
      <c r="L86" s="8">
        <v>11</v>
      </c>
      <c r="M86" s="8">
        <v>13</v>
      </c>
      <c r="N86" s="8">
        <v>14</v>
      </c>
      <c r="O86" s="8">
        <v>15</v>
      </c>
      <c r="P86" s="8">
        <v>1</v>
      </c>
      <c r="Q86" s="8">
        <v>1</v>
      </c>
      <c r="R86" s="8">
        <v>2</v>
      </c>
      <c r="S86" s="8">
        <v>2</v>
      </c>
      <c r="T86" s="8">
        <v>3</v>
      </c>
      <c r="U86" s="8">
        <v>2</v>
      </c>
      <c r="V86" s="8">
        <v>3</v>
      </c>
      <c r="W86" s="8">
        <v>3</v>
      </c>
      <c r="X86" s="8">
        <v>6</v>
      </c>
      <c r="Y86" s="8">
        <v>8</v>
      </c>
    </row>
    <row r="87" spans="1:25" ht="12.75" x14ac:dyDescent="0.2">
      <c r="A87" s="8">
        <v>1</v>
      </c>
      <c r="B87" s="8">
        <v>1</v>
      </c>
      <c r="C87" s="8">
        <v>2</v>
      </c>
      <c r="D87" s="8">
        <v>2</v>
      </c>
      <c r="E87" s="8">
        <v>3</v>
      </c>
      <c r="F87" s="8">
        <v>3</v>
      </c>
      <c r="G87" s="8">
        <v>4</v>
      </c>
      <c r="H87" s="8">
        <v>4</v>
      </c>
      <c r="I87" s="8">
        <v>4</v>
      </c>
      <c r="J87" s="8">
        <v>4</v>
      </c>
      <c r="K87" s="8">
        <v>10</v>
      </c>
      <c r="L87" s="8">
        <v>10</v>
      </c>
      <c r="M87" s="8">
        <v>12</v>
      </c>
      <c r="N87" s="8">
        <v>14</v>
      </c>
      <c r="O87" s="8">
        <v>15</v>
      </c>
      <c r="P87" s="8">
        <v>1</v>
      </c>
      <c r="Q87" s="8">
        <v>2</v>
      </c>
      <c r="R87" s="8">
        <v>2</v>
      </c>
      <c r="S87" s="8">
        <v>2</v>
      </c>
      <c r="T87" s="8">
        <v>3</v>
      </c>
      <c r="U87" s="8">
        <v>3</v>
      </c>
      <c r="V87" s="8">
        <v>3</v>
      </c>
      <c r="W87" s="8">
        <v>3</v>
      </c>
      <c r="X87" s="8">
        <v>6</v>
      </c>
      <c r="Y87" s="8">
        <v>8</v>
      </c>
    </row>
    <row r="88" spans="1:25" ht="12.75" x14ac:dyDescent="0.2">
      <c r="A88" s="8">
        <v>2</v>
      </c>
      <c r="B88" s="8">
        <v>2</v>
      </c>
      <c r="C88" s="8">
        <v>3</v>
      </c>
      <c r="D88" s="8">
        <v>3</v>
      </c>
      <c r="E88" s="8">
        <v>3</v>
      </c>
      <c r="F88" s="8">
        <v>3</v>
      </c>
      <c r="G88" s="8">
        <v>3</v>
      </c>
      <c r="H88" s="8">
        <v>3</v>
      </c>
      <c r="I88" s="8">
        <v>4</v>
      </c>
      <c r="J88" s="8">
        <v>4</v>
      </c>
      <c r="K88" s="8">
        <v>8</v>
      </c>
      <c r="L88" s="8">
        <v>9</v>
      </c>
      <c r="M88" s="8">
        <v>12</v>
      </c>
      <c r="N88" s="8">
        <v>13</v>
      </c>
      <c r="O88" s="8">
        <v>14</v>
      </c>
      <c r="P88" s="8">
        <v>0</v>
      </c>
      <c r="Q88" s="8">
        <v>2</v>
      </c>
      <c r="R88" s="8">
        <v>2</v>
      </c>
      <c r="S88" s="8">
        <v>2</v>
      </c>
      <c r="T88" s="8">
        <v>3</v>
      </c>
      <c r="U88" s="8">
        <v>2</v>
      </c>
      <c r="V88" s="8">
        <v>2</v>
      </c>
      <c r="W88" s="8">
        <v>3</v>
      </c>
      <c r="X88" s="8">
        <v>6</v>
      </c>
      <c r="Y88" s="8">
        <v>7</v>
      </c>
    </row>
    <row r="89" spans="1:25" ht="12.75" x14ac:dyDescent="0.2">
      <c r="A89" s="8">
        <v>2</v>
      </c>
      <c r="B89" s="8">
        <v>3</v>
      </c>
      <c r="C89" s="8">
        <v>3</v>
      </c>
      <c r="D89" s="8">
        <v>3</v>
      </c>
      <c r="E89" s="8">
        <v>3</v>
      </c>
      <c r="F89" s="8">
        <v>3</v>
      </c>
      <c r="G89" s="8">
        <v>4</v>
      </c>
      <c r="H89" s="8">
        <v>4</v>
      </c>
      <c r="I89" s="8">
        <v>4</v>
      </c>
      <c r="J89" s="8">
        <v>4</v>
      </c>
      <c r="K89" s="8">
        <v>8</v>
      </c>
      <c r="L89" s="8">
        <v>9</v>
      </c>
      <c r="M89" s="8">
        <v>12</v>
      </c>
      <c r="N89" s="8">
        <v>14</v>
      </c>
      <c r="O89" s="8">
        <v>15</v>
      </c>
      <c r="P89" s="8">
        <v>1</v>
      </c>
      <c r="Q89" s="8">
        <v>2</v>
      </c>
      <c r="R89" s="8">
        <v>2</v>
      </c>
      <c r="S89" s="8">
        <v>3</v>
      </c>
      <c r="T89" s="8">
        <v>3</v>
      </c>
      <c r="U89" s="8">
        <v>3</v>
      </c>
      <c r="V89" s="8">
        <v>3</v>
      </c>
      <c r="W89" s="8">
        <v>3</v>
      </c>
      <c r="X89" s="8">
        <v>6</v>
      </c>
      <c r="Y89" s="8">
        <v>8</v>
      </c>
    </row>
    <row r="90" spans="1:25" ht="12.75" x14ac:dyDescent="0.2">
      <c r="A90" s="8">
        <v>2</v>
      </c>
      <c r="B90" s="8">
        <v>2</v>
      </c>
      <c r="C90" s="8">
        <v>3</v>
      </c>
      <c r="D90" s="8">
        <v>3</v>
      </c>
      <c r="E90" s="8">
        <v>3</v>
      </c>
      <c r="F90" s="8">
        <v>3</v>
      </c>
      <c r="G90" s="8">
        <v>3</v>
      </c>
      <c r="H90" s="8">
        <v>3</v>
      </c>
      <c r="I90" s="8">
        <v>4</v>
      </c>
      <c r="J90" s="8">
        <v>4</v>
      </c>
      <c r="K90" s="8">
        <v>8</v>
      </c>
      <c r="L90" s="8">
        <v>9</v>
      </c>
      <c r="M90" s="8">
        <v>12</v>
      </c>
      <c r="N90" s="8">
        <v>13</v>
      </c>
      <c r="O90" s="8">
        <v>14</v>
      </c>
      <c r="P90" s="8">
        <v>0</v>
      </c>
      <c r="Q90" s="8">
        <v>2</v>
      </c>
      <c r="R90" s="8">
        <v>2</v>
      </c>
      <c r="S90" s="8">
        <v>2</v>
      </c>
      <c r="T90" s="8">
        <v>3</v>
      </c>
      <c r="U90" s="8">
        <v>2</v>
      </c>
      <c r="V90" s="8">
        <v>2</v>
      </c>
      <c r="W90" s="8">
        <v>3</v>
      </c>
      <c r="X90" s="8">
        <v>5</v>
      </c>
      <c r="Y90" s="8">
        <v>7</v>
      </c>
    </row>
    <row r="91" spans="1:25" ht="12.75" x14ac:dyDescent="0.2">
      <c r="A91" s="8">
        <v>2</v>
      </c>
      <c r="B91" s="8">
        <v>2</v>
      </c>
      <c r="C91" s="8">
        <v>2</v>
      </c>
      <c r="D91" s="8">
        <v>2</v>
      </c>
      <c r="E91" s="8">
        <v>3</v>
      </c>
      <c r="F91" s="8">
        <v>3</v>
      </c>
      <c r="G91" s="8">
        <v>3</v>
      </c>
      <c r="H91" s="8">
        <v>3</v>
      </c>
      <c r="I91" s="8">
        <v>4</v>
      </c>
      <c r="J91" s="8">
        <v>4</v>
      </c>
      <c r="K91" s="8">
        <v>8</v>
      </c>
      <c r="L91" s="8">
        <v>9</v>
      </c>
      <c r="M91" s="8">
        <v>12</v>
      </c>
      <c r="N91" s="8">
        <v>13</v>
      </c>
      <c r="O91" s="8">
        <v>14</v>
      </c>
      <c r="P91" s="8">
        <v>1</v>
      </c>
      <c r="Q91" s="8">
        <v>2</v>
      </c>
      <c r="R91" s="8">
        <v>2</v>
      </c>
      <c r="S91" s="8">
        <v>2</v>
      </c>
      <c r="T91" s="8">
        <v>2</v>
      </c>
      <c r="U91" s="8">
        <v>3</v>
      </c>
      <c r="V91" s="8">
        <v>3</v>
      </c>
      <c r="W91" s="8">
        <v>3</v>
      </c>
      <c r="X91" s="8">
        <v>6</v>
      </c>
      <c r="Y91" s="8">
        <v>8</v>
      </c>
    </row>
    <row r="92" spans="1:25" ht="12.75" x14ac:dyDescent="0.2">
      <c r="A92" s="8">
        <v>2</v>
      </c>
      <c r="B92" s="8">
        <v>2</v>
      </c>
      <c r="C92" s="8">
        <v>2</v>
      </c>
      <c r="D92" s="8">
        <v>3</v>
      </c>
      <c r="E92" s="8">
        <v>3</v>
      </c>
      <c r="F92" s="8">
        <v>3</v>
      </c>
      <c r="G92" s="8">
        <v>3</v>
      </c>
      <c r="H92" s="8">
        <v>4</v>
      </c>
      <c r="I92" s="8">
        <v>4</v>
      </c>
      <c r="J92" s="8">
        <v>4</v>
      </c>
      <c r="K92" s="8">
        <v>8</v>
      </c>
      <c r="L92" s="8">
        <v>9</v>
      </c>
      <c r="M92" s="8">
        <v>12</v>
      </c>
      <c r="N92" s="8">
        <v>14</v>
      </c>
      <c r="O92" s="8">
        <v>14</v>
      </c>
      <c r="P92" s="8">
        <v>1</v>
      </c>
      <c r="Q92" s="8">
        <v>1</v>
      </c>
      <c r="R92" s="8">
        <v>2</v>
      </c>
      <c r="S92" s="8">
        <v>2</v>
      </c>
      <c r="T92" s="8">
        <v>2</v>
      </c>
      <c r="U92" s="8">
        <v>3</v>
      </c>
      <c r="V92" s="8">
        <v>3</v>
      </c>
      <c r="W92" s="8">
        <v>3</v>
      </c>
      <c r="X92" s="8">
        <v>6</v>
      </c>
      <c r="Y92" s="8">
        <v>8</v>
      </c>
    </row>
    <row r="93" spans="1:25" ht="12.75" x14ac:dyDescent="0.2">
      <c r="A93" s="8">
        <v>2</v>
      </c>
      <c r="B93" s="8">
        <v>2</v>
      </c>
      <c r="C93" s="8">
        <v>2</v>
      </c>
      <c r="D93" s="8">
        <v>3</v>
      </c>
      <c r="E93" s="8">
        <v>3</v>
      </c>
      <c r="F93" s="8">
        <v>3</v>
      </c>
      <c r="G93" s="8">
        <v>3</v>
      </c>
      <c r="H93" s="8">
        <v>4</v>
      </c>
      <c r="I93" s="8">
        <v>4</v>
      </c>
      <c r="J93" s="8">
        <v>4</v>
      </c>
      <c r="K93" s="8">
        <v>8</v>
      </c>
      <c r="L93" s="8">
        <v>9</v>
      </c>
      <c r="M93" s="8">
        <v>12</v>
      </c>
      <c r="N93" s="8">
        <v>14</v>
      </c>
      <c r="O93" s="8">
        <v>14</v>
      </c>
      <c r="P93" s="8">
        <v>1</v>
      </c>
      <c r="Q93" s="8">
        <v>2</v>
      </c>
      <c r="R93" s="8">
        <v>2</v>
      </c>
      <c r="S93" s="8">
        <v>2</v>
      </c>
      <c r="T93" s="8">
        <v>3</v>
      </c>
      <c r="U93" s="8">
        <v>3</v>
      </c>
      <c r="V93" s="8">
        <v>3</v>
      </c>
      <c r="W93" s="8">
        <v>3</v>
      </c>
      <c r="X93" s="8">
        <v>6</v>
      </c>
      <c r="Y93" s="8">
        <v>8</v>
      </c>
    </row>
    <row r="94" spans="1:25" ht="12.75" x14ac:dyDescent="0.2">
      <c r="A94" s="8">
        <v>2</v>
      </c>
      <c r="B94" s="8">
        <v>2</v>
      </c>
      <c r="C94" s="8">
        <v>2</v>
      </c>
      <c r="D94" s="8">
        <v>3</v>
      </c>
      <c r="E94" s="8">
        <v>3</v>
      </c>
      <c r="F94" s="8">
        <v>3</v>
      </c>
      <c r="G94" s="8">
        <v>4</v>
      </c>
      <c r="H94" s="8">
        <v>4</v>
      </c>
      <c r="I94" s="8">
        <v>4</v>
      </c>
      <c r="J94" s="8">
        <v>4</v>
      </c>
      <c r="K94" s="8">
        <v>8</v>
      </c>
      <c r="L94" s="8">
        <v>9</v>
      </c>
      <c r="M94" s="8">
        <v>12</v>
      </c>
      <c r="N94" s="8">
        <v>13</v>
      </c>
      <c r="O94" s="8">
        <v>14</v>
      </c>
      <c r="P94" s="8">
        <v>1</v>
      </c>
      <c r="Q94" s="8">
        <v>2</v>
      </c>
      <c r="R94" s="8">
        <v>2</v>
      </c>
      <c r="S94" s="8">
        <v>2</v>
      </c>
      <c r="T94" s="8">
        <v>2</v>
      </c>
      <c r="U94" s="8">
        <v>3</v>
      </c>
      <c r="V94" s="8">
        <v>3</v>
      </c>
      <c r="W94" s="8">
        <v>3</v>
      </c>
      <c r="X94" s="8">
        <v>6</v>
      </c>
      <c r="Y94" s="8">
        <v>8</v>
      </c>
    </row>
    <row r="95" spans="1:25" ht="12.75" x14ac:dyDescent="0.2">
      <c r="A95" s="8">
        <v>2</v>
      </c>
      <c r="B95" s="8">
        <v>2</v>
      </c>
      <c r="C95" s="8">
        <v>2</v>
      </c>
      <c r="D95" s="8">
        <v>2</v>
      </c>
      <c r="E95" s="8">
        <v>3</v>
      </c>
      <c r="F95" s="8">
        <v>3</v>
      </c>
      <c r="G95" s="8">
        <v>3</v>
      </c>
      <c r="H95" s="8">
        <v>4</v>
      </c>
      <c r="I95" s="8">
        <v>4</v>
      </c>
      <c r="J95" s="8">
        <v>4</v>
      </c>
      <c r="K95" s="8">
        <v>8</v>
      </c>
      <c r="L95" s="8">
        <v>9</v>
      </c>
      <c r="M95" s="8">
        <v>12</v>
      </c>
      <c r="N95" s="8">
        <v>13</v>
      </c>
      <c r="O95" s="8">
        <v>14</v>
      </c>
      <c r="P95" s="8">
        <v>1</v>
      </c>
      <c r="Q95" s="8">
        <v>2</v>
      </c>
      <c r="R95" s="8">
        <v>2</v>
      </c>
      <c r="S95" s="8">
        <v>2</v>
      </c>
      <c r="T95" s="8">
        <v>2</v>
      </c>
      <c r="U95" s="8">
        <v>3</v>
      </c>
      <c r="V95" s="8">
        <v>3</v>
      </c>
      <c r="W95" s="8">
        <v>3</v>
      </c>
      <c r="X95" s="8">
        <v>6</v>
      </c>
      <c r="Y95" s="8">
        <v>8</v>
      </c>
    </row>
    <row r="96" spans="1:25" ht="12.75" x14ac:dyDescent="0.2">
      <c r="A96" s="8">
        <v>2</v>
      </c>
      <c r="B96" s="8">
        <v>2</v>
      </c>
      <c r="C96" s="8">
        <v>2</v>
      </c>
      <c r="D96" s="8">
        <v>2</v>
      </c>
      <c r="E96" s="8">
        <v>2</v>
      </c>
      <c r="F96" s="8">
        <v>3</v>
      </c>
      <c r="G96" s="8">
        <v>3</v>
      </c>
      <c r="H96" s="8">
        <v>4</v>
      </c>
      <c r="I96" s="8">
        <v>4</v>
      </c>
      <c r="J96" s="8">
        <v>4</v>
      </c>
      <c r="K96" s="8">
        <v>7</v>
      </c>
      <c r="L96" s="8">
        <v>9</v>
      </c>
      <c r="M96" s="8">
        <v>11</v>
      </c>
      <c r="N96" s="8">
        <v>13</v>
      </c>
      <c r="O96" s="8">
        <v>14</v>
      </c>
      <c r="P96" s="8">
        <v>0</v>
      </c>
      <c r="Q96" s="8">
        <v>2</v>
      </c>
      <c r="R96" s="8">
        <v>2</v>
      </c>
      <c r="S96" s="8">
        <v>2</v>
      </c>
      <c r="T96" s="8">
        <v>3</v>
      </c>
      <c r="U96" s="8">
        <v>2</v>
      </c>
      <c r="V96" s="8">
        <v>2</v>
      </c>
      <c r="W96" s="8">
        <v>3</v>
      </c>
      <c r="X96" s="8">
        <v>5</v>
      </c>
      <c r="Y96" s="8">
        <v>7</v>
      </c>
    </row>
    <row r="97" spans="1:25" ht="12.75" x14ac:dyDescent="0.2">
      <c r="A97" s="8">
        <v>2</v>
      </c>
      <c r="B97" s="8">
        <v>2</v>
      </c>
      <c r="C97" s="8">
        <v>2</v>
      </c>
      <c r="D97" s="8">
        <v>2</v>
      </c>
      <c r="E97" s="8">
        <v>2</v>
      </c>
      <c r="F97" s="8">
        <v>2</v>
      </c>
      <c r="G97" s="8">
        <v>3</v>
      </c>
      <c r="H97" s="8">
        <v>3</v>
      </c>
      <c r="I97" s="8">
        <v>4</v>
      </c>
      <c r="J97" s="8">
        <v>4</v>
      </c>
      <c r="K97" s="8">
        <v>7</v>
      </c>
      <c r="L97" s="8">
        <v>9</v>
      </c>
      <c r="M97" s="8">
        <v>11</v>
      </c>
      <c r="N97" s="8">
        <v>13</v>
      </c>
      <c r="O97" s="8">
        <v>14</v>
      </c>
      <c r="P97" s="8">
        <v>0</v>
      </c>
      <c r="Q97" s="8">
        <v>2</v>
      </c>
      <c r="R97" s="8">
        <v>2</v>
      </c>
      <c r="S97" s="8">
        <v>2</v>
      </c>
      <c r="T97" s="8">
        <v>2</v>
      </c>
      <c r="U97" s="8">
        <v>2</v>
      </c>
      <c r="V97" s="8">
        <v>2</v>
      </c>
      <c r="W97" s="8">
        <v>3</v>
      </c>
      <c r="X97" s="8">
        <v>5</v>
      </c>
      <c r="Y97" s="8">
        <v>7</v>
      </c>
    </row>
    <row r="98" spans="1:25" ht="12.75" x14ac:dyDescent="0.2">
      <c r="A98" s="8">
        <v>2</v>
      </c>
      <c r="B98" s="8">
        <v>2</v>
      </c>
      <c r="C98" s="8">
        <v>2</v>
      </c>
      <c r="D98" s="8">
        <v>3</v>
      </c>
      <c r="E98" s="8">
        <v>3</v>
      </c>
      <c r="F98" s="8">
        <v>3</v>
      </c>
      <c r="G98" s="8">
        <v>3</v>
      </c>
      <c r="H98" s="8">
        <v>3</v>
      </c>
      <c r="I98" s="8">
        <v>3</v>
      </c>
      <c r="J98" s="8">
        <v>4</v>
      </c>
      <c r="K98" s="8">
        <v>7</v>
      </c>
      <c r="L98" s="8">
        <v>9</v>
      </c>
      <c r="M98" s="8">
        <v>11</v>
      </c>
      <c r="N98" s="8">
        <v>13</v>
      </c>
      <c r="O98" s="8">
        <v>14</v>
      </c>
      <c r="P98" s="8">
        <v>0</v>
      </c>
      <c r="Q98" s="8">
        <v>2</v>
      </c>
      <c r="R98" s="8">
        <v>2</v>
      </c>
      <c r="S98" s="8">
        <v>2</v>
      </c>
      <c r="T98" s="8">
        <v>2</v>
      </c>
      <c r="U98" s="8">
        <v>2</v>
      </c>
      <c r="V98" s="8">
        <v>2</v>
      </c>
      <c r="W98" s="8">
        <v>3</v>
      </c>
      <c r="X98" s="8">
        <v>5</v>
      </c>
      <c r="Y98" s="8">
        <v>7</v>
      </c>
    </row>
    <row r="99" spans="1:25" ht="12.75" x14ac:dyDescent="0.2">
      <c r="A99" s="8">
        <v>1</v>
      </c>
      <c r="B99" s="8">
        <v>1</v>
      </c>
      <c r="C99" s="8">
        <v>2</v>
      </c>
      <c r="D99" s="8">
        <v>2</v>
      </c>
      <c r="E99" s="8">
        <v>3</v>
      </c>
      <c r="F99" s="8">
        <v>3</v>
      </c>
      <c r="G99" s="8">
        <v>4</v>
      </c>
      <c r="H99" s="8">
        <v>4</v>
      </c>
      <c r="I99" s="8">
        <v>4</v>
      </c>
      <c r="J99" s="8">
        <v>4</v>
      </c>
      <c r="K99" s="8">
        <v>10</v>
      </c>
      <c r="L99" s="8">
        <v>10</v>
      </c>
      <c r="M99" s="8">
        <v>12</v>
      </c>
      <c r="N99" s="8">
        <v>14</v>
      </c>
      <c r="O99" s="8">
        <v>15</v>
      </c>
      <c r="P99" s="8">
        <v>0</v>
      </c>
      <c r="Q99" s="8">
        <v>1</v>
      </c>
      <c r="R99" s="8">
        <v>2</v>
      </c>
      <c r="S99" s="8">
        <v>2</v>
      </c>
      <c r="T99" s="8">
        <v>3</v>
      </c>
      <c r="U99" s="8">
        <v>3</v>
      </c>
      <c r="V99" s="8">
        <v>3</v>
      </c>
      <c r="W99" s="8">
        <v>3</v>
      </c>
      <c r="X99" s="8">
        <v>6</v>
      </c>
      <c r="Y99" s="8">
        <v>8</v>
      </c>
    </row>
    <row r="100" spans="1:25" ht="12.75" x14ac:dyDescent="0.2">
      <c r="A100" s="8">
        <v>1</v>
      </c>
      <c r="B100" s="8">
        <v>1</v>
      </c>
      <c r="C100" s="8">
        <v>2</v>
      </c>
      <c r="D100" s="8">
        <v>2</v>
      </c>
      <c r="E100" s="8">
        <v>2</v>
      </c>
      <c r="F100" s="8">
        <v>3</v>
      </c>
      <c r="G100" s="8">
        <v>4</v>
      </c>
      <c r="H100" s="8">
        <v>4</v>
      </c>
      <c r="I100" s="8">
        <v>4</v>
      </c>
      <c r="J100" s="8">
        <v>4</v>
      </c>
      <c r="K100" s="8">
        <v>10</v>
      </c>
      <c r="L100" s="8">
        <v>10</v>
      </c>
      <c r="M100" s="8">
        <v>12</v>
      </c>
      <c r="N100" s="8">
        <v>14</v>
      </c>
      <c r="O100" s="8">
        <v>15</v>
      </c>
      <c r="P100" s="8">
        <v>0</v>
      </c>
      <c r="Q100" s="8">
        <v>1</v>
      </c>
      <c r="R100" s="8">
        <v>1</v>
      </c>
      <c r="S100" s="8">
        <v>2</v>
      </c>
      <c r="T100" s="8">
        <v>2</v>
      </c>
      <c r="U100" s="8">
        <v>3</v>
      </c>
      <c r="V100" s="8">
        <v>3</v>
      </c>
      <c r="W100" s="8">
        <v>3</v>
      </c>
      <c r="X100" s="8">
        <v>6</v>
      </c>
      <c r="Y100" s="8">
        <v>8</v>
      </c>
    </row>
    <row r="101" spans="1:25" ht="12.75" x14ac:dyDescent="0.2">
      <c r="A101" s="8">
        <v>1</v>
      </c>
      <c r="B101" s="8">
        <v>2</v>
      </c>
      <c r="C101" s="8">
        <v>2</v>
      </c>
      <c r="D101" s="8">
        <v>3</v>
      </c>
      <c r="E101" s="8">
        <v>3</v>
      </c>
      <c r="F101" s="8">
        <v>4</v>
      </c>
      <c r="G101" s="8">
        <v>5</v>
      </c>
      <c r="H101" s="8">
        <v>5</v>
      </c>
      <c r="I101" s="8">
        <v>5</v>
      </c>
      <c r="J101" s="8">
        <v>5</v>
      </c>
      <c r="K101" s="8">
        <v>11</v>
      </c>
      <c r="L101" s="8">
        <v>11</v>
      </c>
      <c r="M101" s="8">
        <v>13</v>
      </c>
      <c r="N101" s="8">
        <v>14</v>
      </c>
      <c r="O101" s="8">
        <v>16</v>
      </c>
      <c r="P101" s="8">
        <v>1</v>
      </c>
      <c r="Q101" s="8">
        <v>2</v>
      </c>
      <c r="R101" s="8">
        <v>3</v>
      </c>
      <c r="S101" s="8">
        <v>4</v>
      </c>
      <c r="T101" s="8">
        <v>5</v>
      </c>
      <c r="U101" s="8">
        <v>3</v>
      </c>
      <c r="V101" s="8">
        <v>4</v>
      </c>
      <c r="W101" s="8">
        <v>4</v>
      </c>
      <c r="X101" s="8">
        <v>7</v>
      </c>
      <c r="Y101" s="8">
        <v>7</v>
      </c>
    </row>
    <row r="102" spans="1:25" ht="12.75" x14ac:dyDescent="0.2">
      <c r="A102" s="8">
        <v>1</v>
      </c>
      <c r="B102" s="8">
        <v>1</v>
      </c>
      <c r="C102" s="8">
        <v>2</v>
      </c>
      <c r="D102" s="8">
        <v>2</v>
      </c>
      <c r="E102" s="8">
        <v>2</v>
      </c>
      <c r="F102" s="8">
        <v>3</v>
      </c>
      <c r="G102" s="8">
        <v>4</v>
      </c>
      <c r="H102" s="8">
        <v>4</v>
      </c>
      <c r="I102" s="8">
        <v>4</v>
      </c>
      <c r="J102" s="8">
        <v>4</v>
      </c>
      <c r="K102" s="8">
        <v>10</v>
      </c>
      <c r="L102" s="8">
        <v>10</v>
      </c>
      <c r="M102" s="8">
        <v>12</v>
      </c>
      <c r="N102" s="8">
        <v>14</v>
      </c>
      <c r="O102" s="8">
        <v>15</v>
      </c>
      <c r="P102" s="8">
        <v>0</v>
      </c>
      <c r="Q102" s="8">
        <v>1</v>
      </c>
      <c r="R102" s="8">
        <v>2</v>
      </c>
      <c r="S102" s="8">
        <v>3</v>
      </c>
      <c r="T102" s="8">
        <v>3</v>
      </c>
      <c r="U102" s="8">
        <v>3</v>
      </c>
      <c r="V102" s="8">
        <v>3</v>
      </c>
      <c r="W102" s="8">
        <v>3</v>
      </c>
      <c r="X102" s="8">
        <v>6</v>
      </c>
      <c r="Y102" s="8">
        <v>8</v>
      </c>
    </row>
    <row r="103" spans="1:25" ht="12.75" x14ac:dyDescent="0.2">
      <c r="A103" s="8">
        <v>1</v>
      </c>
      <c r="B103" s="8">
        <v>1</v>
      </c>
      <c r="C103" s="8">
        <v>2</v>
      </c>
      <c r="D103" s="8">
        <v>2</v>
      </c>
      <c r="E103" s="8">
        <v>2</v>
      </c>
      <c r="F103" s="8">
        <v>3</v>
      </c>
      <c r="G103" s="8">
        <v>3</v>
      </c>
      <c r="H103" s="8">
        <v>4</v>
      </c>
      <c r="I103" s="8">
        <v>4</v>
      </c>
      <c r="J103" s="8">
        <v>4</v>
      </c>
      <c r="K103" s="8">
        <v>9</v>
      </c>
      <c r="L103" s="8">
        <v>10</v>
      </c>
      <c r="M103" s="8">
        <v>12</v>
      </c>
      <c r="N103" s="8">
        <v>14</v>
      </c>
      <c r="O103" s="8">
        <v>14</v>
      </c>
      <c r="P103" s="8">
        <v>0</v>
      </c>
      <c r="Q103" s="8">
        <v>1</v>
      </c>
      <c r="R103" s="8">
        <v>1</v>
      </c>
      <c r="S103" s="8">
        <v>2</v>
      </c>
      <c r="T103" s="8">
        <v>2</v>
      </c>
      <c r="U103" s="8">
        <v>3</v>
      </c>
      <c r="V103" s="8">
        <v>3</v>
      </c>
      <c r="W103" s="8">
        <v>3</v>
      </c>
      <c r="X103" s="8">
        <v>6</v>
      </c>
      <c r="Y103" s="8">
        <v>8</v>
      </c>
    </row>
    <row r="104" spans="1:25" ht="12.75" x14ac:dyDescent="0.2">
      <c r="A104" s="8">
        <v>1</v>
      </c>
      <c r="B104" s="8">
        <v>1</v>
      </c>
      <c r="C104" s="8">
        <v>2</v>
      </c>
      <c r="D104" s="8">
        <v>2</v>
      </c>
      <c r="E104" s="8">
        <v>2</v>
      </c>
      <c r="F104" s="8">
        <v>3</v>
      </c>
      <c r="G104" s="8">
        <v>4</v>
      </c>
      <c r="H104" s="8">
        <v>4</v>
      </c>
      <c r="I104" s="8">
        <v>4</v>
      </c>
      <c r="J104" s="8">
        <v>4</v>
      </c>
      <c r="K104" s="8">
        <v>8</v>
      </c>
      <c r="L104" s="8">
        <v>10</v>
      </c>
      <c r="M104" s="8">
        <v>13</v>
      </c>
      <c r="N104" s="8">
        <v>14</v>
      </c>
      <c r="O104" s="8">
        <v>15</v>
      </c>
      <c r="P104" s="8">
        <v>1</v>
      </c>
      <c r="Q104" s="8">
        <v>1</v>
      </c>
      <c r="R104" s="8">
        <v>1</v>
      </c>
      <c r="S104" s="8">
        <v>2</v>
      </c>
      <c r="T104" s="8">
        <v>2</v>
      </c>
      <c r="U104" s="8">
        <v>2</v>
      </c>
      <c r="V104" s="8">
        <v>3</v>
      </c>
      <c r="W104" s="8">
        <v>3</v>
      </c>
      <c r="X104" s="8">
        <v>6</v>
      </c>
      <c r="Y104" s="8">
        <v>8</v>
      </c>
    </row>
    <row r="105" spans="1:25" ht="12.75" x14ac:dyDescent="0.2">
      <c r="A105" s="8">
        <v>2</v>
      </c>
      <c r="B105" s="8">
        <v>3</v>
      </c>
      <c r="C105" s="8">
        <v>3</v>
      </c>
      <c r="D105" s="8">
        <v>3</v>
      </c>
      <c r="E105" s="8">
        <v>3</v>
      </c>
      <c r="F105" s="8">
        <v>3</v>
      </c>
      <c r="G105" s="8">
        <v>4</v>
      </c>
      <c r="H105" s="8">
        <v>4</v>
      </c>
      <c r="I105" s="8">
        <v>4</v>
      </c>
      <c r="J105" s="8">
        <v>4</v>
      </c>
      <c r="K105" s="8">
        <v>8</v>
      </c>
      <c r="L105" s="8">
        <v>10</v>
      </c>
      <c r="M105" s="8">
        <v>12</v>
      </c>
      <c r="N105" s="8">
        <v>14</v>
      </c>
      <c r="O105" s="8">
        <v>15</v>
      </c>
      <c r="P105" s="8">
        <v>1</v>
      </c>
      <c r="Q105" s="8">
        <v>2</v>
      </c>
      <c r="R105" s="8">
        <v>2</v>
      </c>
      <c r="S105" s="8">
        <v>3</v>
      </c>
      <c r="T105" s="8">
        <v>3</v>
      </c>
      <c r="U105" s="8">
        <v>3</v>
      </c>
      <c r="V105" s="8">
        <v>3</v>
      </c>
      <c r="W105" s="8">
        <v>3</v>
      </c>
      <c r="X105" s="8">
        <v>6</v>
      </c>
      <c r="Y105" s="8">
        <v>8</v>
      </c>
    </row>
    <row r="106" spans="1:25" ht="12.75" x14ac:dyDescent="0.2">
      <c r="A106" s="8">
        <v>2</v>
      </c>
      <c r="B106" s="8">
        <v>2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4</v>
      </c>
      <c r="I106" s="8">
        <v>4</v>
      </c>
      <c r="J106" s="8">
        <v>4</v>
      </c>
      <c r="K106" s="8">
        <v>7</v>
      </c>
      <c r="L106" s="8">
        <v>9</v>
      </c>
      <c r="M106" s="8">
        <v>12</v>
      </c>
      <c r="N106" s="8">
        <v>13</v>
      </c>
      <c r="O106" s="8">
        <v>14</v>
      </c>
      <c r="P106" s="8">
        <v>0</v>
      </c>
      <c r="Q106" s="8">
        <v>2</v>
      </c>
      <c r="R106" s="8">
        <v>2</v>
      </c>
      <c r="S106" s="8">
        <v>2</v>
      </c>
      <c r="T106" s="8">
        <v>3</v>
      </c>
      <c r="U106" s="8">
        <v>2</v>
      </c>
      <c r="V106" s="8">
        <v>2</v>
      </c>
      <c r="W106" s="8">
        <v>3</v>
      </c>
      <c r="X106" s="8">
        <v>5</v>
      </c>
      <c r="Y106" s="8">
        <v>7</v>
      </c>
    </row>
    <row r="107" spans="1:25" ht="12.75" x14ac:dyDescent="0.2">
      <c r="A107" s="8">
        <v>2</v>
      </c>
      <c r="B107" s="8">
        <v>2</v>
      </c>
      <c r="C107" s="8">
        <v>2</v>
      </c>
      <c r="D107" s="8">
        <v>3</v>
      </c>
      <c r="E107" s="8">
        <v>3</v>
      </c>
      <c r="F107" s="8">
        <v>3</v>
      </c>
      <c r="G107" s="8">
        <v>4</v>
      </c>
      <c r="H107" s="8">
        <v>4</v>
      </c>
      <c r="I107" s="8">
        <v>4</v>
      </c>
      <c r="J107" s="8">
        <v>4</v>
      </c>
      <c r="K107" s="8">
        <v>8</v>
      </c>
      <c r="L107" s="8">
        <v>9</v>
      </c>
      <c r="M107" s="8">
        <v>12</v>
      </c>
      <c r="N107" s="8">
        <v>14</v>
      </c>
      <c r="O107" s="8">
        <v>15</v>
      </c>
      <c r="P107" s="8">
        <v>1</v>
      </c>
      <c r="Q107" s="8">
        <v>1</v>
      </c>
      <c r="R107" s="8">
        <v>1</v>
      </c>
      <c r="S107" s="8">
        <v>3</v>
      </c>
      <c r="T107" s="8">
        <v>3</v>
      </c>
      <c r="U107" s="8">
        <v>2</v>
      </c>
      <c r="V107" s="8">
        <v>3</v>
      </c>
      <c r="W107" s="8">
        <v>3</v>
      </c>
      <c r="X107" s="8">
        <v>6</v>
      </c>
      <c r="Y107" s="8">
        <v>8</v>
      </c>
    </row>
    <row r="108" spans="1:25" ht="12.75" x14ac:dyDescent="0.2">
      <c r="A108" s="8">
        <v>2</v>
      </c>
      <c r="B108" s="8">
        <v>3</v>
      </c>
      <c r="C108" s="8">
        <v>3</v>
      </c>
      <c r="D108" s="8">
        <v>3</v>
      </c>
      <c r="E108" s="8">
        <v>3</v>
      </c>
      <c r="F108" s="8">
        <v>4</v>
      </c>
      <c r="G108" s="8">
        <v>5</v>
      </c>
      <c r="H108" s="8">
        <v>5</v>
      </c>
      <c r="I108" s="8">
        <v>5</v>
      </c>
      <c r="J108" s="8">
        <v>5</v>
      </c>
      <c r="K108" s="8">
        <v>10</v>
      </c>
      <c r="L108" s="8">
        <v>11</v>
      </c>
      <c r="M108" s="8">
        <v>14</v>
      </c>
      <c r="N108" s="8">
        <v>14</v>
      </c>
      <c r="O108" s="8">
        <v>16</v>
      </c>
      <c r="P108" s="8">
        <v>2</v>
      </c>
      <c r="Q108" s="8">
        <v>3</v>
      </c>
      <c r="R108" s="8">
        <v>4</v>
      </c>
      <c r="S108" s="8">
        <v>5</v>
      </c>
      <c r="T108" s="8">
        <v>5</v>
      </c>
      <c r="U108" s="8">
        <v>4</v>
      </c>
      <c r="V108" s="8">
        <v>5</v>
      </c>
      <c r="W108" s="8">
        <v>5</v>
      </c>
      <c r="X108" s="8">
        <v>8</v>
      </c>
      <c r="Y108" s="8">
        <v>8</v>
      </c>
    </row>
    <row r="109" spans="1:25" ht="12.75" x14ac:dyDescent="0.2">
      <c r="A109" s="8">
        <v>2</v>
      </c>
      <c r="B109" s="8">
        <v>2</v>
      </c>
      <c r="C109" s="8">
        <v>2</v>
      </c>
      <c r="D109" s="8">
        <v>3</v>
      </c>
      <c r="E109" s="8">
        <v>3</v>
      </c>
      <c r="F109" s="8">
        <v>3</v>
      </c>
      <c r="G109" s="8">
        <v>3</v>
      </c>
      <c r="H109" s="8">
        <v>4</v>
      </c>
      <c r="I109" s="8">
        <v>4</v>
      </c>
      <c r="J109" s="8">
        <v>4</v>
      </c>
      <c r="K109" s="8">
        <v>8</v>
      </c>
      <c r="L109" s="8">
        <v>9</v>
      </c>
      <c r="M109" s="8">
        <v>12</v>
      </c>
      <c r="N109" s="8">
        <v>13</v>
      </c>
      <c r="O109" s="8">
        <v>14</v>
      </c>
      <c r="P109" s="8">
        <v>1</v>
      </c>
      <c r="Q109" s="8">
        <v>2</v>
      </c>
      <c r="R109" s="8">
        <v>2</v>
      </c>
      <c r="S109" s="8">
        <v>2</v>
      </c>
      <c r="T109" s="8">
        <v>2</v>
      </c>
      <c r="U109" s="8">
        <v>2</v>
      </c>
      <c r="V109" s="8">
        <v>2</v>
      </c>
      <c r="W109" s="8">
        <v>3</v>
      </c>
      <c r="X109" s="8">
        <v>6</v>
      </c>
      <c r="Y109" s="8">
        <v>7</v>
      </c>
    </row>
    <row r="110" spans="1:25" ht="12.75" x14ac:dyDescent="0.2">
      <c r="A110" s="8">
        <v>2</v>
      </c>
      <c r="B110" s="8">
        <v>2</v>
      </c>
      <c r="C110" s="8">
        <v>2</v>
      </c>
      <c r="D110" s="8">
        <v>3</v>
      </c>
      <c r="E110" s="8">
        <v>3</v>
      </c>
      <c r="F110" s="8">
        <v>3</v>
      </c>
      <c r="G110" s="8">
        <v>4</v>
      </c>
      <c r="H110" s="8">
        <v>4</v>
      </c>
      <c r="I110" s="8">
        <v>4</v>
      </c>
      <c r="J110" s="8">
        <v>4</v>
      </c>
      <c r="K110" s="8">
        <v>8</v>
      </c>
      <c r="L110" s="8">
        <v>9</v>
      </c>
      <c r="M110" s="8">
        <v>12</v>
      </c>
      <c r="N110" s="8">
        <v>14</v>
      </c>
      <c r="O110" s="8">
        <v>15</v>
      </c>
      <c r="P110" s="8">
        <v>1</v>
      </c>
      <c r="Q110" s="8">
        <v>1</v>
      </c>
      <c r="R110" s="8">
        <v>1</v>
      </c>
      <c r="S110" s="8">
        <v>3</v>
      </c>
      <c r="T110" s="8">
        <v>3</v>
      </c>
      <c r="U110" s="8">
        <v>2</v>
      </c>
      <c r="V110" s="8">
        <v>3</v>
      </c>
      <c r="W110" s="8">
        <v>3</v>
      </c>
      <c r="X110" s="8">
        <v>6</v>
      </c>
      <c r="Y110" s="8">
        <v>8</v>
      </c>
    </row>
    <row r="111" spans="1:25" ht="12.75" x14ac:dyDescent="0.2">
      <c r="A111" s="8">
        <v>2</v>
      </c>
      <c r="B111" s="8">
        <v>3</v>
      </c>
      <c r="C111" s="8">
        <v>3</v>
      </c>
      <c r="D111" s="8">
        <v>3</v>
      </c>
      <c r="E111" s="8">
        <v>3</v>
      </c>
      <c r="F111" s="8">
        <v>4</v>
      </c>
      <c r="G111" s="8">
        <v>5</v>
      </c>
      <c r="H111" s="8">
        <v>5</v>
      </c>
      <c r="I111" s="8">
        <v>5</v>
      </c>
      <c r="J111" s="8">
        <v>5</v>
      </c>
      <c r="K111" s="8">
        <v>10</v>
      </c>
      <c r="L111" s="8">
        <v>11</v>
      </c>
      <c r="M111" s="8">
        <v>14</v>
      </c>
      <c r="N111" s="8">
        <v>14</v>
      </c>
      <c r="O111" s="8">
        <v>16</v>
      </c>
      <c r="P111" s="8">
        <v>2</v>
      </c>
      <c r="Q111" s="8">
        <v>3</v>
      </c>
      <c r="R111" s="8">
        <v>3</v>
      </c>
      <c r="S111" s="8">
        <v>5</v>
      </c>
      <c r="T111" s="8">
        <v>5</v>
      </c>
      <c r="U111" s="8">
        <v>4</v>
      </c>
      <c r="V111" s="8">
        <v>5</v>
      </c>
      <c r="W111" s="8">
        <v>5</v>
      </c>
      <c r="X111" s="8">
        <v>8</v>
      </c>
      <c r="Y111" s="8">
        <v>8</v>
      </c>
    </row>
    <row r="112" spans="1:25" ht="12.75" x14ac:dyDescent="0.2">
      <c r="A112" s="8">
        <v>2</v>
      </c>
      <c r="B112" s="8">
        <v>2</v>
      </c>
      <c r="C112" s="8">
        <v>2</v>
      </c>
      <c r="D112" s="8">
        <v>3</v>
      </c>
      <c r="E112" s="8">
        <v>3</v>
      </c>
      <c r="F112" s="8">
        <v>4</v>
      </c>
      <c r="G112" s="8">
        <v>4</v>
      </c>
      <c r="H112" s="8">
        <v>4</v>
      </c>
      <c r="I112" s="8">
        <v>4</v>
      </c>
      <c r="J112" s="8">
        <v>4</v>
      </c>
      <c r="K112" s="8">
        <v>9</v>
      </c>
      <c r="L112" s="8">
        <v>10</v>
      </c>
      <c r="M112" s="8">
        <v>13</v>
      </c>
      <c r="N112" s="8">
        <v>14</v>
      </c>
      <c r="O112" s="8">
        <v>15</v>
      </c>
      <c r="P112" s="8">
        <v>1</v>
      </c>
      <c r="Q112" s="8">
        <v>2</v>
      </c>
      <c r="R112" s="8">
        <v>2</v>
      </c>
      <c r="S112" s="8">
        <v>4</v>
      </c>
      <c r="T112" s="8">
        <v>4</v>
      </c>
      <c r="U112" s="8">
        <v>3</v>
      </c>
      <c r="V112" s="8">
        <v>4</v>
      </c>
      <c r="W112" s="8">
        <v>4</v>
      </c>
      <c r="X112" s="8">
        <v>7</v>
      </c>
      <c r="Y112" s="8">
        <v>8</v>
      </c>
    </row>
    <row r="113" spans="1:25" ht="12.75" x14ac:dyDescent="0.2">
      <c r="A113" s="8">
        <v>2</v>
      </c>
      <c r="B113" s="8">
        <v>2</v>
      </c>
      <c r="C113" s="8">
        <v>2</v>
      </c>
      <c r="D113" s="8">
        <v>2</v>
      </c>
      <c r="E113" s="8">
        <v>3</v>
      </c>
      <c r="F113" s="8">
        <v>3</v>
      </c>
      <c r="G113" s="8">
        <v>3</v>
      </c>
      <c r="H113" s="8">
        <v>4</v>
      </c>
      <c r="I113" s="8">
        <v>4</v>
      </c>
      <c r="J113" s="8">
        <v>4</v>
      </c>
      <c r="K113" s="8">
        <v>8</v>
      </c>
      <c r="L113" s="8">
        <v>9</v>
      </c>
      <c r="M113" s="8">
        <v>12</v>
      </c>
      <c r="N113" s="8">
        <v>13</v>
      </c>
      <c r="O113" s="8">
        <v>14</v>
      </c>
      <c r="P113" s="8">
        <v>1</v>
      </c>
      <c r="Q113" s="8">
        <v>2</v>
      </c>
      <c r="R113" s="8">
        <v>2</v>
      </c>
      <c r="S113" s="8">
        <v>2</v>
      </c>
      <c r="T113" s="8">
        <v>2</v>
      </c>
      <c r="U113" s="8">
        <v>2</v>
      </c>
      <c r="V113" s="8">
        <v>2</v>
      </c>
      <c r="W113" s="8">
        <v>3</v>
      </c>
      <c r="X113" s="8">
        <v>6</v>
      </c>
      <c r="Y113" s="8">
        <v>8</v>
      </c>
    </row>
    <row r="114" spans="1:25" ht="12.75" x14ac:dyDescent="0.2">
      <c r="A114" s="8">
        <v>2</v>
      </c>
      <c r="B114" s="8">
        <v>2</v>
      </c>
      <c r="C114" s="8">
        <v>2</v>
      </c>
      <c r="D114" s="8">
        <v>2</v>
      </c>
      <c r="E114" s="8">
        <v>3</v>
      </c>
      <c r="F114" s="8">
        <v>3</v>
      </c>
      <c r="G114" s="8">
        <v>3</v>
      </c>
      <c r="H114" s="8">
        <v>4</v>
      </c>
      <c r="I114" s="8">
        <v>4</v>
      </c>
      <c r="J114" s="8">
        <v>4</v>
      </c>
      <c r="K114" s="8">
        <v>8</v>
      </c>
      <c r="L114" s="8">
        <v>9</v>
      </c>
      <c r="M114" s="8">
        <v>12</v>
      </c>
      <c r="N114" s="8">
        <v>13</v>
      </c>
      <c r="O114" s="8">
        <v>14</v>
      </c>
      <c r="P114" s="8">
        <v>0</v>
      </c>
      <c r="Q114" s="8">
        <v>2</v>
      </c>
      <c r="R114" s="8">
        <v>2</v>
      </c>
      <c r="S114" s="8">
        <v>2</v>
      </c>
      <c r="T114" s="8">
        <v>4</v>
      </c>
      <c r="U114" s="8">
        <v>2</v>
      </c>
      <c r="V114" s="8">
        <v>2</v>
      </c>
      <c r="W114" s="8">
        <v>3</v>
      </c>
      <c r="X114" s="8">
        <v>6</v>
      </c>
      <c r="Y114" s="8">
        <v>7</v>
      </c>
    </row>
    <row r="115" spans="1:25" ht="12.75" x14ac:dyDescent="0.2">
      <c r="A115" s="8">
        <v>2</v>
      </c>
      <c r="B115" s="8">
        <v>2</v>
      </c>
      <c r="C115" s="8">
        <v>2</v>
      </c>
      <c r="D115" s="8">
        <v>3</v>
      </c>
      <c r="E115" s="8">
        <v>3</v>
      </c>
      <c r="F115" s="8">
        <v>3</v>
      </c>
      <c r="G115" s="8">
        <v>4</v>
      </c>
      <c r="H115" s="8">
        <v>4</v>
      </c>
      <c r="I115" s="8">
        <v>4</v>
      </c>
      <c r="J115" s="8">
        <v>4</v>
      </c>
      <c r="K115" s="8">
        <v>8</v>
      </c>
      <c r="L115" s="8">
        <v>9</v>
      </c>
      <c r="M115" s="8">
        <v>12</v>
      </c>
      <c r="N115" s="8">
        <v>13</v>
      </c>
      <c r="O115" s="8">
        <v>14</v>
      </c>
      <c r="P115" s="8">
        <v>0</v>
      </c>
      <c r="Q115" s="8">
        <v>2</v>
      </c>
      <c r="R115" s="8">
        <v>2</v>
      </c>
      <c r="S115" s="8">
        <v>2</v>
      </c>
      <c r="T115" s="8">
        <v>4</v>
      </c>
      <c r="U115" s="8">
        <v>2</v>
      </c>
      <c r="V115" s="8">
        <v>2</v>
      </c>
      <c r="W115" s="8">
        <v>3</v>
      </c>
      <c r="X115" s="8">
        <v>6</v>
      </c>
      <c r="Y115" s="8">
        <v>7</v>
      </c>
    </row>
    <row r="116" spans="1:25" ht="12.75" x14ac:dyDescent="0.2">
      <c r="A116" s="8">
        <v>1</v>
      </c>
      <c r="B116" s="8">
        <v>1</v>
      </c>
      <c r="C116" s="8">
        <v>2</v>
      </c>
      <c r="D116" s="8">
        <v>2</v>
      </c>
      <c r="E116" s="8">
        <v>2</v>
      </c>
      <c r="F116" s="8">
        <v>3</v>
      </c>
      <c r="G116" s="8">
        <v>4</v>
      </c>
      <c r="H116" s="8">
        <v>4</v>
      </c>
      <c r="I116" s="8">
        <v>4</v>
      </c>
      <c r="J116" s="8">
        <v>4</v>
      </c>
      <c r="K116" s="8">
        <v>10</v>
      </c>
      <c r="L116" s="8">
        <v>10</v>
      </c>
      <c r="M116" s="8">
        <v>12</v>
      </c>
      <c r="N116" s="8">
        <v>14</v>
      </c>
      <c r="O116" s="8">
        <v>15</v>
      </c>
      <c r="P116" s="8">
        <v>1</v>
      </c>
      <c r="Q116" s="8">
        <v>1</v>
      </c>
      <c r="R116" s="8">
        <v>2</v>
      </c>
      <c r="S116" s="8">
        <v>2</v>
      </c>
      <c r="T116" s="8">
        <v>3</v>
      </c>
      <c r="U116" s="8">
        <v>3</v>
      </c>
      <c r="V116" s="8">
        <v>3</v>
      </c>
      <c r="W116" s="8">
        <v>3</v>
      </c>
      <c r="X116" s="8">
        <v>6</v>
      </c>
      <c r="Y116" s="8">
        <v>8</v>
      </c>
    </row>
    <row r="117" spans="1:25" ht="12.75" x14ac:dyDescent="0.2">
      <c r="A117" s="8">
        <v>1</v>
      </c>
      <c r="B117" s="8">
        <v>1</v>
      </c>
      <c r="C117" s="8">
        <v>2</v>
      </c>
      <c r="D117" s="8">
        <v>2</v>
      </c>
      <c r="E117" s="8">
        <v>2</v>
      </c>
      <c r="F117" s="8">
        <v>2</v>
      </c>
      <c r="G117" s="8">
        <v>3</v>
      </c>
      <c r="H117" s="8">
        <v>4</v>
      </c>
      <c r="I117" s="8">
        <v>4</v>
      </c>
      <c r="J117" s="8">
        <v>4</v>
      </c>
      <c r="K117" s="8">
        <v>8</v>
      </c>
      <c r="L117" s="8">
        <v>10</v>
      </c>
      <c r="M117" s="8">
        <v>13</v>
      </c>
      <c r="N117" s="8">
        <v>14</v>
      </c>
      <c r="O117" s="8">
        <v>15</v>
      </c>
      <c r="P117" s="8">
        <v>1</v>
      </c>
      <c r="Q117" s="8">
        <v>1</v>
      </c>
      <c r="R117" s="8">
        <v>2</v>
      </c>
      <c r="S117" s="8">
        <v>2</v>
      </c>
      <c r="T117" s="8">
        <v>3</v>
      </c>
      <c r="U117" s="8">
        <v>2</v>
      </c>
      <c r="V117" s="8">
        <v>3</v>
      </c>
      <c r="W117" s="8">
        <v>3</v>
      </c>
      <c r="X117" s="8">
        <v>6</v>
      </c>
      <c r="Y117" s="8">
        <v>8</v>
      </c>
    </row>
    <row r="118" spans="1:25" ht="12.75" x14ac:dyDescent="0.2">
      <c r="A118" s="8">
        <v>2</v>
      </c>
      <c r="B118" s="8">
        <v>2</v>
      </c>
      <c r="C118" s="8">
        <v>3</v>
      </c>
      <c r="D118" s="8">
        <v>3</v>
      </c>
      <c r="E118" s="8">
        <v>3</v>
      </c>
      <c r="F118" s="8">
        <v>3</v>
      </c>
      <c r="G118" s="8">
        <v>3</v>
      </c>
      <c r="H118" s="8">
        <v>4</v>
      </c>
      <c r="I118" s="8">
        <v>4</v>
      </c>
      <c r="J118" s="8">
        <v>4</v>
      </c>
      <c r="K118" s="8">
        <v>7</v>
      </c>
      <c r="L118" s="8">
        <v>9</v>
      </c>
      <c r="M118" s="8">
        <v>12</v>
      </c>
      <c r="N118" s="8">
        <v>13</v>
      </c>
      <c r="O118" s="8">
        <v>14</v>
      </c>
      <c r="P118" s="8">
        <v>0</v>
      </c>
      <c r="Q118" s="8">
        <v>1</v>
      </c>
      <c r="R118" s="8">
        <v>2</v>
      </c>
      <c r="S118" s="8">
        <v>2</v>
      </c>
      <c r="T118" s="8">
        <v>2</v>
      </c>
      <c r="U118" s="8">
        <v>2</v>
      </c>
      <c r="V118" s="8">
        <v>2</v>
      </c>
      <c r="W118" s="8">
        <v>3</v>
      </c>
      <c r="X118" s="8">
        <v>5</v>
      </c>
      <c r="Y118" s="8">
        <v>7</v>
      </c>
    </row>
    <row r="119" spans="1:25" ht="12.75" x14ac:dyDescent="0.2">
      <c r="A119" s="8">
        <v>2</v>
      </c>
      <c r="B119" s="8">
        <v>2</v>
      </c>
      <c r="C119" s="8">
        <v>3</v>
      </c>
      <c r="D119" s="8">
        <v>3</v>
      </c>
      <c r="E119" s="8">
        <v>3</v>
      </c>
      <c r="F119" s="8">
        <v>3</v>
      </c>
      <c r="G119" s="8">
        <v>4</v>
      </c>
      <c r="H119" s="8">
        <v>4</v>
      </c>
      <c r="I119" s="8">
        <v>4</v>
      </c>
      <c r="J119" s="8">
        <v>4</v>
      </c>
      <c r="K119" s="8">
        <v>8</v>
      </c>
      <c r="L119" s="8">
        <v>9</v>
      </c>
      <c r="M119" s="8">
        <v>12</v>
      </c>
      <c r="N119" s="8">
        <v>13</v>
      </c>
      <c r="O119" s="8">
        <v>14</v>
      </c>
      <c r="P119" s="8">
        <v>0</v>
      </c>
      <c r="Q119" s="8">
        <v>2</v>
      </c>
      <c r="R119" s="8">
        <v>2</v>
      </c>
      <c r="S119" s="8">
        <v>2</v>
      </c>
      <c r="T119" s="8">
        <v>4</v>
      </c>
      <c r="U119" s="8">
        <v>2</v>
      </c>
      <c r="V119" s="8">
        <v>2</v>
      </c>
      <c r="W119" s="8">
        <v>3</v>
      </c>
      <c r="X119" s="8">
        <v>6</v>
      </c>
      <c r="Y119" s="8">
        <v>7</v>
      </c>
    </row>
    <row r="120" spans="1:25" ht="12.75" x14ac:dyDescent="0.2">
      <c r="A120" s="8">
        <v>2</v>
      </c>
      <c r="B120" s="8">
        <v>2</v>
      </c>
      <c r="C120" s="8">
        <v>3</v>
      </c>
      <c r="D120" s="8">
        <v>3</v>
      </c>
      <c r="E120" s="8">
        <v>3</v>
      </c>
      <c r="F120" s="8">
        <v>3</v>
      </c>
      <c r="G120" s="8">
        <v>3</v>
      </c>
      <c r="H120" s="8">
        <v>3</v>
      </c>
      <c r="I120" s="8">
        <v>4</v>
      </c>
      <c r="J120" s="8">
        <v>4</v>
      </c>
      <c r="K120" s="8">
        <v>8</v>
      </c>
      <c r="L120" s="8">
        <v>9</v>
      </c>
      <c r="M120" s="8">
        <v>12</v>
      </c>
      <c r="N120" s="8">
        <v>13</v>
      </c>
      <c r="O120" s="8">
        <v>14</v>
      </c>
      <c r="P120" s="8">
        <v>0</v>
      </c>
      <c r="Q120" s="8">
        <v>2</v>
      </c>
      <c r="R120" s="8">
        <v>2</v>
      </c>
      <c r="S120" s="8">
        <v>2</v>
      </c>
      <c r="T120" s="8">
        <v>4</v>
      </c>
      <c r="U120" s="8">
        <v>2</v>
      </c>
      <c r="V120" s="8">
        <v>2</v>
      </c>
      <c r="W120" s="8">
        <v>3</v>
      </c>
      <c r="X120" s="8">
        <v>5</v>
      </c>
      <c r="Y120" s="8">
        <v>7</v>
      </c>
    </row>
    <row r="121" spans="1:25" ht="12.75" x14ac:dyDescent="0.2">
      <c r="A121" s="8">
        <v>3</v>
      </c>
      <c r="B121" s="8">
        <v>3</v>
      </c>
      <c r="C121" s="8">
        <v>3</v>
      </c>
      <c r="D121" s="8">
        <v>3</v>
      </c>
      <c r="E121" s="8">
        <v>4</v>
      </c>
      <c r="F121" s="8">
        <v>4</v>
      </c>
      <c r="G121" s="8">
        <v>4</v>
      </c>
      <c r="H121" s="8">
        <v>4</v>
      </c>
      <c r="I121" s="8">
        <v>5</v>
      </c>
      <c r="J121" s="8">
        <v>5</v>
      </c>
      <c r="K121" s="8">
        <v>9</v>
      </c>
      <c r="L121" s="8">
        <v>11</v>
      </c>
      <c r="M121" s="8">
        <v>13</v>
      </c>
      <c r="N121" s="8">
        <v>14</v>
      </c>
      <c r="O121" s="8">
        <v>16</v>
      </c>
      <c r="P121" s="8">
        <v>2</v>
      </c>
      <c r="Q121" s="8">
        <v>3</v>
      </c>
      <c r="R121" s="8">
        <v>3</v>
      </c>
      <c r="S121" s="8">
        <v>4</v>
      </c>
      <c r="T121" s="8">
        <v>4</v>
      </c>
      <c r="U121" s="8">
        <v>3</v>
      </c>
      <c r="V121" s="8">
        <v>5</v>
      </c>
      <c r="W121" s="8">
        <v>5</v>
      </c>
      <c r="X121" s="8">
        <v>7</v>
      </c>
      <c r="Y121" s="8">
        <v>7</v>
      </c>
    </row>
    <row r="122" spans="1:25" ht="12.75" x14ac:dyDescent="0.2">
      <c r="A122" s="8">
        <v>1</v>
      </c>
      <c r="B122" s="8">
        <v>2</v>
      </c>
      <c r="C122" s="8">
        <v>3</v>
      </c>
      <c r="D122" s="8">
        <v>3</v>
      </c>
      <c r="E122" s="8">
        <v>3</v>
      </c>
      <c r="F122" s="8">
        <v>3</v>
      </c>
      <c r="G122" s="8">
        <v>3</v>
      </c>
      <c r="H122" s="8">
        <v>3</v>
      </c>
      <c r="I122" s="8">
        <v>4</v>
      </c>
      <c r="J122" s="8">
        <v>4</v>
      </c>
      <c r="K122" s="8">
        <v>9</v>
      </c>
      <c r="L122" s="8">
        <v>10</v>
      </c>
      <c r="M122" s="8">
        <v>12</v>
      </c>
      <c r="N122" s="8">
        <v>13</v>
      </c>
      <c r="O122" s="8">
        <v>14</v>
      </c>
      <c r="P122" s="8">
        <v>1</v>
      </c>
      <c r="Q122" s="8">
        <v>1</v>
      </c>
      <c r="R122" s="8">
        <v>1</v>
      </c>
      <c r="S122" s="8">
        <v>2</v>
      </c>
      <c r="T122" s="8">
        <v>2</v>
      </c>
      <c r="U122" s="8">
        <v>2</v>
      </c>
      <c r="V122" s="8">
        <v>2</v>
      </c>
      <c r="W122" s="8">
        <v>3</v>
      </c>
      <c r="X122" s="8">
        <v>6</v>
      </c>
      <c r="Y122" s="8">
        <v>7</v>
      </c>
    </row>
    <row r="123" spans="1:25" ht="12.75" x14ac:dyDescent="0.2">
      <c r="A123" s="8">
        <v>2</v>
      </c>
      <c r="B123" s="8">
        <v>2</v>
      </c>
      <c r="C123" s="8">
        <v>3</v>
      </c>
      <c r="D123" s="8">
        <v>3</v>
      </c>
      <c r="E123" s="8">
        <v>3</v>
      </c>
      <c r="F123" s="8">
        <v>3</v>
      </c>
      <c r="G123" s="8">
        <v>3</v>
      </c>
      <c r="H123" s="8">
        <v>4</v>
      </c>
      <c r="I123" s="8">
        <v>4</v>
      </c>
      <c r="J123" s="8">
        <v>5</v>
      </c>
      <c r="K123" s="8">
        <v>9</v>
      </c>
      <c r="L123" s="8">
        <v>10</v>
      </c>
      <c r="M123" s="8">
        <v>12</v>
      </c>
      <c r="N123" s="8">
        <v>14</v>
      </c>
      <c r="O123" s="8">
        <v>14</v>
      </c>
      <c r="P123" s="8">
        <v>1</v>
      </c>
      <c r="Q123" s="8">
        <v>1</v>
      </c>
      <c r="R123" s="8">
        <v>2</v>
      </c>
      <c r="S123" s="8">
        <v>3</v>
      </c>
      <c r="T123" s="8">
        <v>3</v>
      </c>
      <c r="U123" s="8">
        <v>2</v>
      </c>
      <c r="V123" s="8">
        <v>2</v>
      </c>
      <c r="W123" s="8">
        <v>3</v>
      </c>
      <c r="X123" s="8">
        <v>6</v>
      </c>
      <c r="Y123" s="8">
        <v>7</v>
      </c>
    </row>
    <row r="124" spans="1:25" ht="12.75" x14ac:dyDescent="0.2">
      <c r="A124" s="8">
        <v>1</v>
      </c>
      <c r="B124" s="8">
        <v>2</v>
      </c>
      <c r="C124" s="8">
        <v>2</v>
      </c>
      <c r="D124" s="8">
        <v>3</v>
      </c>
      <c r="E124" s="8">
        <v>3</v>
      </c>
      <c r="F124" s="8">
        <v>4</v>
      </c>
      <c r="G124" s="8">
        <v>4</v>
      </c>
      <c r="H124" s="8">
        <v>5</v>
      </c>
      <c r="I124" s="8">
        <v>5</v>
      </c>
      <c r="J124" s="8">
        <v>5</v>
      </c>
      <c r="K124" s="8">
        <v>11</v>
      </c>
      <c r="L124" s="8">
        <v>11</v>
      </c>
      <c r="M124" s="8">
        <v>13</v>
      </c>
      <c r="N124" s="8">
        <v>13</v>
      </c>
      <c r="O124" s="8">
        <v>16</v>
      </c>
      <c r="P124" s="8">
        <v>2</v>
      </c>
      <c r="Q124" s="8">
        <v>3</v>
      </c>
      <c r="R124" s="8">
        <v>4</v>
      </c>
      <c r="S124" s="8">
        <v>5</v>
      </c>
      <c r="T124" s="8">
        <v>5</v>
      </c>
      <c r="U124" s="8">
        <v>3</v>
      </c>
      <c r="V124" s="8">
        <v>4</v>
      </c>
      <c r="W124" s="8">
        <v>4</v>
      </c>
      <c r="X124" s="8">
        <v>7</v>
      </c>
      <c r="Y124" s="8">
        <v>7</v>
      </c>
    </row>
    <row r="125" spans="1:25" ht="12.75" x14ac:dyDescent="0.2">
      <c r="A125" s="8">
        <v>3</v>
      </c>
      <c r="B125" s="8">
        <v>3</v>
      </c>
      <c r="C125" s="8">
        <v>4</v>
      </c>
      <c r="D125" s="8">
        <v>4</v>
      </c>
      <c r="E125" s="8">
        <v>5</v>
      </c>
      <c r="F125" s="8">
        <v>5</v>
      </c>
      <c r="G125" s="8">
        <v>5</v>
      </c>
      <c r="H125" s="8">
        <v>5</v>
      </c>
      <c r="I125" s="8">
        <v>5</v>
      </c>
      <c r="J125" s="8">
        <v>5</v>
      </c>
      <c r="K125" s="8">
        <v>10</v>
      </c>
      <c r="L125" s="8">
        <v>11</v>
      </c>
      <c r="M125" s="8">
        <v>14</v>
      </c>
      <c r="N125" s="8">
        <v>14</v>
      </c>
      <c r="O125" s="8">
        <v>16</v>
      </c>
      <c r="P125" s="8">
        <v>2</v>
      </c>
      <c r="Q125" s="8">
        <v>3</v>
      </c>
      <c r="R125" s="8">
        <v>5</v>
      </c>
      <c r="S125" s="8">
        <v>5</v>
      </c>
      <c r="T125" s="8">
        <v>5</v>
      </c>
      <c r="U125" s="8">
        <v>4</v>
      </c>
      <c r="V125" s="8">
        <v>5</v>
      </c>
      <c r="W125" s="8">
        <v>5</v>
      </c>
      <c r="X125" s="8">
        <v>8</v>
      </c>
      <c r="Y125" s="8">
        <v>8</v>
      </c>
    </row>
    <row r="126" spans="1:25" ht="12.75" x14ac:dyDescent="0.2">
      <c r="A126" s="8">
        <v>3</v>
      </c>
      <c r="B126" s="8">
        <v>3</v>
      </c>
      <c r="C126" s="8">
        <v>4</v>
      </c>
      <c r="D126" s="8">
        <v>4</v>
      </c>
      <c r="E126" s="8">
        <v>5</v>
      </c>
      <c r="F126" s="8">
        <v>5</v>
      </c>
      <c r="G126" s="8">
        <v>5</v>
      </c>
      <c r="H126" s="8">
        <v>5</v>
      </c>
      <c r="I126" s="8">
        <v>5</v>
      </c>
      <c r="J126" s="8">
        <v>5</v>
      </c>
      <c r="K126" s="8">
        <v>10</v>
      </c>
      <c r="L126" s="8">
        <v>11</v>
      </c>
      <c r="M126" s="8">
        <v>14</v>
      </c>
      <c r="N126" s="8">
        <v>14</v>
      </c>
      <c r="O126" s="8">
        <v>16</v>
      </c>
      <c r="P126" s="8">
        <v>2</v>
      </c>
      <c r="Q126" s="8">
        <v>3</v>
      </c>
      <c r="R126" s="8">
        <v>5</v>
      </c>
      <c r="S126" s="8">
        <v>5</v>
      </c>
      <c r="T126" s="8">
        <v>5</v>
      </c>
      <c r="U126" s="8">
        <v>4</v>
      </c>
      <c r="V126" s="8">
        <v>5</v>
      </c>
      <c r="W126" s="8">
        <v>5</v>
      </c>
      <c r="X126" s="8">
        <v>8</v>
      </c>
      <c r="Y126" s="8">
        <v>8</v>
      </c>
    </row>
    <row r="127" spans="1:25" ht="12.75" x14ac:dyDescent="0.2">
      <c r="A127" s="8">
        <v>2</v>
      </c>
      <c r="B127" s="8">
        <v>2</v>
      </c>
      <c r="C127" s="8">
        <v>3</v>
      </c>
      <c r="D127" s="8">
        <v>4</v>
      </c>
      <c r="E127" s="8">
        <v>4</v>
      </c>
      <c r="F127" s="8">
        <v>4</v>
      </c>
      <c r="G127" s="8">
        <v>4</v>
      </c>
      <c r="H127" s="8">
        <v>4</v>
      </c>
      <c r="I127" s="8">
        <v>5</v>
      </c>
      <c r="J127" s="8">
        <v>5</v>
      </c>
      <c r="K127" s="8">
        <v>9</v>
      </c>
      <c r="L127" s="8">
        <v>10</v>
      </c>
      <c r="M127" s="8">
        <v>13</v>
      </c>
      <c r="N127" s="8">
        <v>14</v>
      </c>
      <c r="O127" s="8">
        <v>16</v>
      </c>
      <c r="P127" s="8">
        <v>2</v>
      </c>
      <c r="Q127" s="8">
        <v>2</v>
      </c>
      <c r="R127" s="8">
        <v>4</v>
      </c>
      <c r="S127" s="8">
        <v>4</v>
      </c>
      <c r="T127" s="8">
        <v>5</v>
      </c>
      <c r="U127" s="8">
        <v>3</v>
      </c>
      <c r="V127" s="8">
        <v>4</v>
      </c>
      <c r="W127" s="8">
        <v>4</v>
      </c>
      <c r="X127" s="8">
        <v>7</v>
      </c>
      <c r="Y127" s="8">
        <v>8</v>
      </c>
    </row>
    <row r="128" spans="1:25" ht="12.75" x14ac:dyDescent="0.2">
      <c r="A128" s="8">
        <v>2</v>
      </c>
      <c r="B128" s="8">
        <v>2</v>
      </c>
      <c r="C128" s="8">
        <v>3</v>
      </c>
      <c r="D128" s="8">
        <v>3</v>
      </c>
      <c r="E128" s="8">
        <v>4</v>
      </c>
      <c r="F128" s="8">
        <v>4</v>
      </c>
      <c r="G128" s="8">
        <v>4</v>
      </c>
      <c r="H128" s="8">
        <v>4</v>
      </c>
      <c r="I128" s="8">
        <v>4</v>
      </c>
      <c r="J128" s="8">
        <v>5</v>
      </c>
      <c r="K128" s="8">
        <v>9</v>
      </c>
      <c r="L128" s="8">
        <v>10</v>
      </c>
      <c r="M128" s="8">
        <v>13</v>
      </c>
      <c r="N128" s="8">
        <v>14</v>
      </c>
      <c r="O128" s="8">
        <v>15</v>
      </c>
      <c r="P128" s="8">
        <v>2</v>
      </c>
      <c r="Q128" s="8">
        <v>2</v>
      </c>
      <c r="R128" s="8">
        <v>4</v>
      </c>
      <c r="S128" s="8">
        <v>5</v>
      </c>
      <c r="T128" s="8">
        <v>5</v>
      </c>
      <c r="U128" s="8">
        <v>3</v>
      </c>
      <c r="V128" s="8">
        <v>4</v>
      </c>
      <c r="W128" s="8">
        <v>4</v>
      </c>
      <c r="X128" s="8">
        <v>7</v>
      </c>
      <c r="Y128" s="8">
        <v>8</v>
      </c>
    </row>
    <row r="129" spans="1:25" ht="12.75" x14ac:dyDescent="0.2">
      <c r="A129" s="8">
        <v>3</v>
      </c>
      <c r="B129" s="8">
        <v>3</v>
      </c>
      <c r="C129" s="8">
        <v>4</v>
      </c>
      <c r="D129" s="8">
        <v>4</v>
      </c>
      <c r="E129" s="8">
        <v>5</v>
      </c>
      <c r="F129" s="8">
        <v>5</v>
      </c>
      <c r="G129" s="8">
        <v>5</v>
      </c>
      <c r="H129" s="8">
        <v>5</v>
      </c>
      <c r="I129" s="8">
        <v>5</v>
      </c>
      <c r="J129" s="8">
        <v>5</v>
      </c>
      <c r="K129" s="8">
        <v>10</v>
      </c>
      <c r="L129" s="8">
        <v>11</v>
      </c>
      <c r="M129" s="8">
        <v>14</v>
      </c>
      <c r="N129" s="8">
        <v>14</v>
      </c>
      <c r="O129" s="8">
        <v>16</v>
      </c>
      <c r="P129" s="8">
        <v>2</v>
      </c>
      <c r="Q129" s="8">
        <v>3</v>
      </c>
      <c r="R129" s="8">
        <v>5</v>
      </c>
      <c r="S129" s="8">
        <v>5</v>
      </c>
      <c r="T129" s="8">
        <v>5</v>
      </c>
      <c r="U129" s="8">
        <v>4</v>
      </c>
      <c r="V129" s="8">
        <v>5</v>
      </c>
      <c r="W129" s="8">
        <v>5</v>
      </c>
      <c r="X129" s="8">
        <v>8</v>
      </c>
      <c r="Y129" s="8">
        <v>8</v>
      </c>
    </row>
    <row r="130" spans="1:25" ht="12.75" x14ac:dyDescent="0.2">
      <c r="A130" s="8">
        <v>2</v>
      </c>
      <c r="B130" s="8">
        <v>2</v>
      </c>
      <c r="C130" s="8">
        <v>2</v>
      </c>
      <c r="D130" s="8">
        <v>4</v>
      </c>
      <c r="E130" s="8">
        <v>4</v>
      </c>
      <c r="F130" s="8">
        <v>4</v>
      </c>
      <c r="G130" s="8">
        <v>4</v>
      </c>
      <c r="H130" s="8">
        <v>4</v>
      </c>
      <c r="I130" s="8">
        <v>5</v>
      </c>
      <c r="J130" s="8">
        <v>5</v>
      </c>
      <c r="K130" s="8">
        <v>9</v>
      </c>
      <c r="L130" s="8">
        <v>10</v>
      </c>
      <c r="M130" s="8">
        <v>13</v>
      </c>
      <c r="N130" s="8">
        <v>14</v>
      </c>
      <c r="O130" s="8">
        <v>16</v>
      </c>
      <c r="P130" s="8">
        <v>2</v>
      </c>
      <c r="Q130" s="8">
        <v>2</v>
      </c>
      <c r="R130" s="8">
        <v>4</v>
      </c>
      <c r="S130" s="8">
        <v>4</v>
      </c>
      <c r="T130" s="8">
        <v>4</v>
      </c>
      <c r="U130" s="8">
        <v>3</v>
      </c>
      <c r="V130" s="8">
        <v>4</v>
      </c>
      <c r="W130" s="8">
        <v>4</v>
      </c>
      <c r="X130" s="8">
        <v>7</v>
      </c>
      <c r="Y130" s="8">
        <v>8</v>
      </c>
    </row>
    <row r="131" spans="1:25" ht="12.75" x14ac:dyDescent="0.2">
      <c r="A131" s="8">
        <v>2</v>
      </c>
      <c r="B131" s="8">
        <v>3</v>
      </c>
      <c r="C131" s="8">
        <v>3</v>
      </c>
      <c r="D131" s="8">
        <v>3</v>
      </c>
      <c r="E131" s="8">
        <v>4</v>
      </c>
      <c r="F131" s="8">
        <v>4</v>
      </c>
      <c r="G131" s="8">
        <v>4</v>
      </c>
      <c r="H131" s="8">
        <v>4</v>
      </c>
      <c r="I131" s="8">
        <v>5</v>
      </c>
      <c r="J131" s="8">
        <v>5</v>
      </c>
      <c r="K131" s="8">
        <v>9</v>
      </c>
      <c r="L131" s="8">
        <v>11</v>
      </c>
      <c r="M131" s="8">
        <v>13</v>
      </c>
      <c r="N131" s="8">
        <v>14</v>
      </c>
      <c r="O131" s="8">
        <v>16</v>
      </c>
      <c r="P131" s="8">
        <v>2</v>
      </c>
      <c r="Q131" s="8">
        <v>3</v>
      </c>
      <c r="R131" s="8">
        <v>3</v>
      </c>
      <c r="S131" s="8">
        <v>4</v>
      </c>
      <c r="T131" s="8">
        <v>4</v>
      </c>
      <c r="U131" s="8">
        <v>3</v>
      </c>
      <c r="V131" s="8">
        <v>5</v>
      </c>
      <c r="W131" s="8">
        <v>5</v>
      </c>
      <c r="X131" s="8">
        <v>7</v>
      </c>
      <c r="Y131" s="8">
        <v>7</v>
      </c>
    </row>
    <row r="132" spans="1:25" ht="12.75" x14ac:dyDescent="0.2">
      <c r="A132" s="8">
        <v>2</v>
      </c>
      <c r="B132" s="8">
        <v>2</v>
      </c>
      <c r="C132" s="8">
        <v>2</v>
      </c>
      <c r="D132" s="8">
        <v>3</v>
      </c>
      <c r="E132" s="8">
        <v>4</v>
      </c>
      <c r="F132" s="8">
        <v>4</v>
      </c>
      <c r="G132" s="8">
        <v>4</v>
      </c>
      <c r="H132" s="8">
        <v>4</v>
      </c>
      <c r="I132" s="8">
        <v>4</v>
      </c>
      <c r="J132" s="8">
        <v>5</v>
      </c>
      <c r="K132" s="8">
        <v>9</v>
      </c>
      <c r="L132" s="8">
        <v>11</v>
      </c>
      <c r="M132" s="8">
        <v>13</v>
      </c>
      <c r="N132" s="8">
        <v>13</v>
      </c>
      <c r="O132" s="8">
        <v>16</v>
      </c>
      <c r="P132" s="8">
        <v>2</v>
      </c>
      <c r="Q132" s="8">
        <v>3</v>
      </c>
      <c r="R132" s="8">
        <v>4</v>
      </c>
      <c r="S132" s="8">
        <v>4</v>
      </c>
      <c r="T132" s="8">
        <v>4</v>
      </c>
      <c r="U132" s="8">
        <v>3</v>
      </c>
      <c r="V132" s="8">
        <v>4</v>
      </c>
      <c r="W132" s="8">
        <v>4</v>
      </c>
      <c r="X132" s="8">
        <v>7</v>
      </c>
      <c r="Y132" s="8">
        <v>8</v>
      </c>
    </row>
    <row r="133" spans="1:25" ht="12.75" x14ac:dyDescent="0.2">
      <c r="A133" s="8">
        <v>2</v>
      </c>
      <c r="B133" s="8">
        <v>2</v>
      </c>
      <c r="C133" s="8">
        <v>3</v>
      </c>
      <c r="D133" s="8">
        <v>4</v>
      </c>
      <c r="E133" s="8">
        <v>4</v>
      </c>
      <c r="F133" s="8">
        <v>4</v>
      </c>
      <c r="G133" s="8">
        <v>4</v>
      </c>
      <c r="H133" s="8">
        <v>4</v>
      </c>
      <c r="I133" s="8">
        <v>5</v>
      </c>
      <c r="J133" s="8">
        <v>5</v>
      </c>
      <c r="K133" s="8">
        <v>9</v>
      </c>
      <c r="L133" s="8">
        <v>10</v>
      </c>
      <c r="M133" s="8">
        <v>13</v>
      </c>
      <c r="N133" s="8">
        <v>14</v>
      </c>
      <c r="O133" s="8">
        <v>16</v>
      </c>
      <c r="P133" s="8">
        <v>2</v>
      </c>
      <c r="Q133" s="8">
        <v>3</v>
      </c>
      <c r="R133" s="8">
        <v>4</v>
      </c>
      <c r="S133" s="8">
        <v>4</v>
      </c>
      <c r="T133" s="8">
        <v>5</v>
      </c>
      <c r="U133" s="8">
        <v>3</v>
      </c>
      <c r="V133" s="8">
        <v>4</v>
      </c>
      <c r="W133" s="8">
        <v>4</v>
      </c>
      <c r="X133" s="8">
        <v>7</v>
      </c>
      <c r="Y133" s="8">
        <v>7</v>
      </c>
    </row>
    <row r="134" spans="1:25" ht="12.75" x14ac:dyDescent="0.2">
      <c r="A134" s="8">
        <v>2</v>
      </c>
      <c r="B134" s="8">
        <v>3</v>
      </c>
      <c r="C134" s="8">
        <v>3</v>
      </c>
      <c r="D134" s="8">
        <v>4</v>
      </c>
      <c r="E134" s="8">
        <v>4</v>
      </c>
      <c r="F134" s="8">
        <v>4</v>
      </c>
      <c r="G134" s="8">
        <v>4</v>
      </c>
      <c r="H134" s="8">
        <v>4</v>
      </c>
      <c r="I134" s="8">
        <v>5</v>
      </c>
      <c r="J134" s="8">
        <v>5</v>
      </c>
      <c r="K134" s="8">
        <v>9</v>
      </c>
      <c r="L134" s="8">
        <v>10</v>
      </c>
      <c r="M134" s="8">
        <v>13</v>
      </c>
      <c r="N134" s="8">
        <v>14</v>
      </c>
      <c r="O134" s="8">
        <v>16</v>
      </c>
      <c r="P134" s="8">
        <v>2</v>
      </c>
      <c r="Q134" s="8">
        <v>3</v>
      </c>
      <c r="R134" s="8">
        <v>3</v>
      </c>
      <c r="S134" s="8">
        <v>4</v>
      </c>
      <c r="T134" s="8">
        <v>4</v>
      </c>
      <c r="U134" s="8">
        <v>3</v>
      </c>
      <c r="V134" s="8">
        <v>4</v>
      </c>
      <c r="W134" s="8">
        <v>4</v>
      </c>
      <c r="X134" s="8">
        <v>7</v>
      </c>
      <c r="Y134" s="8">
        <v>7</v>
      </c>
    </row>
    <row r="135" spans="1:25" ht="12.75" x14ac:dyDescent="0.2">
      <c r="A135" s="8">
        <v>1</v>
      </c>
      <c r="B135" s="8">
        <v>2</v>
      </c>
      <c r="C135" s="8">
        <v>2</v>
      </c>
      <c r="D135" s="8">
        <v>3</v>
      </c>
      <c r="E135" s="8">
        <v>3</v>
      </c>
      <c r="F135" s="8">
        <v>4</v>
      </c>
      <c r="G135" s="8">
        <v>4</v>
      </c>
      <c r="H135" s="8">
        <v>5</v>
      </c>
      <c r="I135" s="8">
        <v>5</v>
      </c>
      <c r="J135" s="8">
        <v>5</v>
      </c>
      <c r="K135" s="8">
        <v>11</v>
      </c>
      <c r="L135" s="8">
        <v>11</v>
      </c>
      <c r="M135" s="8">
        <v>13</v>
      </c>
      <c r="N135" s="8">
        <v>13</v>
      </c>
      <c r="O135" s="8">
        <v>16</v>
      </c>
      <c r="P135" s="8">
        <v>1</v>
      </c>
      <c r="Q135" s="8">
        <v>2</v>
      </c>
      <c r="R135" s="8">
        <v>4</v>
      </c>
      <c r="S135" s="8">
        <v>5</v>
      </c>
      <c r="T135" s="8">
        <v>5</v>
      </c>
      <c r="U135" s="8">
        <v>3</v>
      </c>
      <c r="V135" s="8">
        <v>4</v>
      </c>
      <c r="W135" s="8">
        <v>4</v>
      </c>
      <c r="X135" s="8">
        <v>7</v>
      </c>
      <c r="Y135" s="8">
        <v>7</v>
      </c>
    </row>
    <row r="136" spans="1:25" ht="12.75" x14ac:dyDescent="0.2">
      <c r="A136" s="8">
        <v>2</v>
      </c>
      <c r="B136" s="8">
        <v>2</v>
      </c>
      <c r="C136" s="8">
        <v>3</v>
      </c>
      <c r="D136" s="8">
        <v>3</v>
      </c>
      <c r="E136" s="8">
        <v>4</v>
      </c>
      <c r="F136" s="8">
        <v>4</v>
      </c>
      <c r="G136" s="8">
        <v>4</v>
      </c>
      <c r="H136" s="8">
        <v>4</v>
      </c>
      <c r="I136" s="8">
        <v>5</v>
      </c>
      <c r="J136" s="8">
        <v>5</v>
      </c>
      <c r="K136" s="8">
        <v>9</v>
      </c>
      <c r="L136" s="8">
        <v>11</v>
      </c>
      <c r="M136" s="8">
        <v>13</v>
      </c>
      <c r="N136" s="8">
        <v>15</v>
      </c>
      <c r="O136" s="8">
        <v>16</v>
      </c>
      <c r="P136" s="8">
        <v>2</v>
      </c>
      <c r="Q136" s="8">
        <v>2</v>
      </c>
      <c r="R136" s="8">
        <v>3</v>
      </c>
      <c r="S136" s="8">
        <v>4</v>
      </c>
      <c r="T136" s="8">
        <v>4</v>
      </c>
      <c r="U136" s="8">
        <v>3</v>
      </c>
      <c r="V136" s="8">
        <v>4</v>
      </c>
      <c r="W136" s="8">
        <v>4</v>
      </c>
      <c r="X136" s="8">
        <v>7</v>
      </c>
      <c r="Y136" s="8">
        <v>9</v>
      </c>
    </row>
    <row r="137" spans="1:25" ht="12.75" x14ac:dyDescent="0.2">
      <c r="A137" s="8">
        <v>2</v>
      </c>
      <c r="B137" s="8">
        <v>3</v>
      </c>
      <c r="C137" s="8">
        <v>4</v>
      </c>
      <c r="D137" s="8">
        <v>4</v>
      </c>
      <c r="E137" s="8">
        <v>4</v>
      </c>
      <c r="F137" s="8">
        <v>4</v>
      </c>
      <c r="G137" s="8">
        <v>4</v>
      </c>
      <c r="H137" s="8">
        <v>4</v>
      </c>
      <c r="I137" s="8">
        <v>5</v>
      </c>
      <c r="J137" s="8">
        <v>5</v>
      </c>
      <c r="K137" s="8">
        <v>9</v>
      </c>
      <c r="L137" s="8">
        <v>11</v>
      </c>
      <c r="M137" s="8">
        <v>13</v>
      </c>
      <c r="N137" s="8">
        <v>15</v>
      </c>
      <c r="O137" s="8">
        <v>16</v>
      </c>
      <c r="P137" s="8">
        <v>2</v>
      </c>
      <c r="Q137" s="8">
        <v>2</v>
      </c>
      <c r="R137" s="8">
        <v>3</v>
      </c>
      <c r="S137" s="8">
        <v>4</v>
      </c>
      <c r="T137" s="8">
        <v>4</v>
      </c>
      <c r="U137" s="8">
        <v>3</v>
      </c>
      <c r="V137" s="8">
        <v>4</v>
      </c>
      <c r="W137" s="8">
        <v>4</v>
      </c>
      <c r="X137" s="8">
        <v>7</v>
      </c>
      <c r="Y137" s="8">
        <v>9</v>
      </c>
    </row>
    <row r="138" spans="1:25" ht="12.75" x14ac:dyDescent="0.2">
      <c r="A138" s="8">
        <v>2</v>
      </c>
      <c r="B138" s="8">
        <v>3</v>
      </c>
      <c r="C138" s="8">
        <v>3</v>
      </c>
      <c r="D138" s="8">
        <v>4</v>
      </c>
      <c r="E138" s="8">
        <v>4</v>
      </c>
      <c r="F138" s="8">
        <v>4</v>
      </c>
      <c r="G138" s="8">
        <v>4</v>
      </c>
      <c r="H138" s="8">
        <v>4</v>
      </c>
      <c r="I138" s="8">
        <v>5</v>
      </c>
      <c r="J138" s="8">
        <v>5</v>
      </c>
      <c r="K138" s="8">
        <v>9</v>
      </c>
      <c r="L138" s="8">
        <v>11</v>
      </c>
      <c r="M138" s="8">
        <v>13</v>
      </c>
      <c r="N138" s="8">
        <v>15</v>
      </c>
      <c r="O138" s="8">
        <v>16</v>
      </c>
      <c r="P138" s="8">
        <v>2</v>
      </c>
      <c r="Q138" s="8">
        <v>2</v>
      </c>
      <c r="R138" s="8">
        <v>3</v>
      </c>
      <c r="S138" s="8">
        <v>4</v>
      </c>
      <c r="T138" s="8">
        <v>4</v>
      </c>
      <c r="U138" s="8">
        <v>3</v>
      </c>
      <c r="V138" s="8">
        <v>4</v>
      </c>
      <c r="W138" s="8">
        <v>4</v>
      </c>
      <c r="X138" s="8">
        <v>7</v>
      </c>
      <c r="Y138" s="8">
        <v>9</v>
      </c>
    </row>
    <row r="139" spans="1:25" ht="12.75" x14ac:dyDescent="0.2">
      <c r="A139" s="8">
        <v>2</v>
      </c>
      <c r="B139" s="8">
        <v>3</v>
      </c>
      <c r="C139" s="8">
        <v>3</v>
      </c>
      <c r="D139" s="8">
        <v>4</v>
      </c>
      <c r="E139" s="8">
        <v>4</v>
      </c>
      <c r="F139" s="8">
        <v>4</v>
      </c>
      <c r="G139" s="8">
        <v>4</v>
      </c>
      <c r="H139" s="8">
        <v>4</v>
      </c>
      <c r="I139" s="8">
        <v>4</v>
      </c>
      <c r="J139" s="8">
        <v>5</v>
      </c>
      <c r="K139" s="8">
        <v>9</v>
      </c>
      <c r="L139" s="8">
        <v>11</v>
      </c>
      <c r="M139" s="8">
        <v>13</v>
      </c>
      <c r="N139" s="8">
        <v>15</v>
      </c>
      <c r="O139" s="8">
        <v>16</v>
      </c>
      <c r="P139" s="8">
        <v>2</v>
      </c>
      <c r="Q139" s="8">
        <v>2</v>
      </c>
      <c r="R139" s="8">
        <v>2</v>
      </c>
      <c r="S139" s="8">
        <v>3</v>
      </c>
      <c r="T139" s="8">
        <v>3</v>
      </c>
      <c r="U139" s="8">
        <v>3</v>
      </c>
      <c r="V139" s="8">
        <v>4</v>
      </c>
      <c r="W139" s="8">
        <v>4</v>
      </c>
      <c r="X139" s="8">
        <v>7</v>
      </c>
      <c r="Y139" s="8">
        <v>9</v>
      </c>
    </row>
    <row r="140" spans="1:25" ht="12.75" x14ac:dyDescent="0.2">
      <c r="A140" s="8">
        <v>2</v>
      </c>
      <c r="B140" s="8">
        <v>2</v>
      </c>
      <c r="C140" s="8">
        <v>3</v>
      </c>
      <c r="D140" s="8">
        <v>3</v>
      </c>
      <c r="E140" s="8">
        <v>3</v>
      </c>
      <c r="F140" s="8">
        <v>3</v>
      </c>
      <c r="G140" s="8">
        <v>3</v>
      </c>
      <c r="H140" s="8">
        <v>4</v>
      </c>
      <c r="I140" s="8">
        <v>4</v>
      </c>
      <c r="J140" s="8">
        <v>4</v>
      </c>
      <c r="K140" s="8">
        <v>7</v>
      </c>
      <c r="L140" s="8">
        <v>9</v>
      </c>
      <c r="M140" s="8">
        <v>12</v>
      </c>
      <c r="N140" s="8">
        <v>13</v>
      </c>
      <c r="O140" s="8">
        <v>14</v>
      </c>
      <c r="P140" s="8">
        <v>0</v>
      </c>
      <c r="Q140" s="8">
        <v>1</v>
      </c>
      <c r="R140" s="8">
        <v>2</v>
      </c>
      <c r="S140" s="8">
        <v>2</v>
      </c>
      <c r="T140" s="8">
        <v>3</v>
      </c>
      <c r="U140" s="8">
        <v>2</v>
      </c>
      <c r="V140" s="8">
        <v>2</v>
      </c>
      <c r="W140" s="8">
        <v>3</v>
      </c>
      <c r="X140" s="8">
        <v>5</v>
      </c>
      <c r="Y140" s="8">
        <v>7</v>
      </c>
    </row>
    <row r="141" spans="1:25" ht="12.75" x14ac:dyDescent="0.2">
      <c r="A141" s="8">
        <v>2</v>
      </c>
      <c r="B141" s="8">
        <v>3</v>
      </c>
      <c r="C141" s="8">
        <v>3</v>
      </c>
      <c r="D141" s="8">
        <v>3</v>
      </c>
      <c r="E141" s="8">
        <v>3</v>
      </c>
      <c r="F141" s="8">
        <v>4</v>
      </c>
      <c r="G141" s="8">
        <v>4</v>
      </c>
      <c r="H141" s="8">
        <v>4</v>
      </c>
      <c r="I141" s="8">
        <v>4</v>
      </c>
      <c r="J141" s="8">
        <v>4</v>
      </c>
      <c r="K141" s="8">
        <v>9</v>
      </c>
      <c r="L141" s="8">
        <v>10</v>
      </c>
      <c r="M141" s="8">
        <v>13</v>
      </c>
      <c r="N141" s="8">
        <v>14</v>
      </c>
      <c r="O141" s="8">
        <v>15</v>
      </c>
      <c r="P141" s="8">
        <v>2</v>
      </c>
      <c r="Q141" s="8">
        <v>2</v>
      </c>
      <c r="R141" s="8">
        <v>2</v>
      </c>
      <c r="S141" s="8">
        <v>3</v>
      </c>
      <c r="T141" s="8">
        <v>3</v>
      </c>
      <c r="U141" s="8">
        <v>3</v>
      </c>
      <c r="V141" s="8">
        <v>4</v>
      </c>
      <c r="W141" s="8">
        <v>4</v>
      </c>
      <c r="X141" s="8">
        <v>7</v>
      </c>
      <c r="Y141" s="8">
        <v>8</v>
      </c>
    </row>
    <row r="142" spans="1:25" ht="12.75" x14ac:dyDescent="0.2">
      <c r="A142" s="8">
        <v>2</v>
      </c>
      <c r="B142" s="8">
        <v>2</v>
      </c>
      <c r="C142" s="8">
        <v>2</v>
      </c>
      <c r="D142" s="8">
        <v>3</v>
      </c>
      <c r="E142" s="8">
        <v>3</v>
      </c>
      <c r="F142" s="8">
        <v>4</v>
      </c>
      <c r="G142" s="8">
        <v>4</v>
      </c>
      <c r="H142" s="8">
        <v>4</v>
      </c>
      <c r="I142" s="8">
        <v>4</v>
      </c>
      <c r="J142" s="8">
        <v>4</v>
      </c>
      <c r="K142" s="8">
        <v>9</v>
      </c>
      <c r="L142" s="8">
        <v>10</v>
      </c>
      <c r="M142" s="8">
        <v>13</v>
      </c>
      <c r="N142" s="8">
        <v>14</v>
      </c>
      <c r="O142" s="8">
        <v>15</v>
      </c>
      <c r="P142" s="8">
        <v>1</v>
      </c>
      <c r="Q142" s="8">
        <v>2</v>
      </c>
      <c r="R142" s="8">
        <v>3</v>
      </c>
      <c r="S142" s="8">
        <v>3</v>
      </c>
      <c r="T142" s="8">
        <v>4</v>
      </c>
      <c r="U142" s="8">
        <v>3</v>
      </c>
      <c r="V142" s="8">
        <v>4</v>
      </c>
      <c r="W142" s="8">
        <v>4</v>
      </c>
      <c r="X142" s="8">
        <v>7</v>
      </c>
      <c r="Y142" s="8">
        <v>8</v>
      </c>
    </row>
    <row r="143" spans="1:25" ht="12.75" x14ac:dyDescent="0.2">
      <c r="A143" s="8">
        <v>1</v>
      </c>
      <c r="B143" s="8">
        <v>1</v>
      </c>
      <c r="C143" s="8">
        <v>2</v>
      </c>
      <c r="D143" s="8">
        <v>3</v>
      </c>
      <c r="E143" s="8">
        <v>3</v>
      </c>
      <c r="F143" s="8">
        <v>4</v>
      </c>
      <c r="G143" s="8">
        <v>4</v>
      </c>
      <c r="H143" s="8">
        <v>4</v>
      </c>
      <c r="I143" s="8">
        <v>4</v>
      </c>
      <c r="J143" s="8">
        <v>4</v>
      </c>
      <c r="K143" s="8">
        <v>8</v>
      </c>
      <c r="L143" s="8">
        <v>10</v>
      </c>
      <c r="M143" s="8">
        <v>13</v>
      </c>
      <c r="N143" s="8">
        <v>14</v>
      </c>
      <c r="O143" s="8">
        <v>15</v>
      </c>
      <c r="P143" s="8">
        <v>1</v>
      </c>
      <c r="Q143" s="8">
        <v>1</v>
      </c>
      <c r="R143" s="8">
        <v>1</v>
      </c>
      <c r="S143" s="8">
        <v>3</v>
      </c>
      <c r="T143" s="8">
        <v>3</v>
      </c>
      <c r="U143" s="8">
        <v>2</v>
      </c>
      <c r="V143" s="8">
        <v>3</v>
      </c>
      <c r="W143" s="8">
        <v>3</v>
      </c>
      <c r="X143" s="8">
        <v>6</v>
      </c>
      <c r="Y143" s="8">
        <v>8</v>
      </c>
    </row>
    <row r="144" spans="1:25" ht="12.75" x14ac:dyDescent="0.2">
      <c r="A144" s="8">
        <v>1</v>
      </c>
      <c r="B144" s="8">
        <v>3</v>
      </c>
      <c r="C144" s="8">
        <v>3</v>
      </c>
      <c r="D144" s="8">
        <v>3</v>
      </c>
      <c r="E144" s="8">
        <v>4</v>
      </c>
      <c r="F144" s="8">
        <v>4</v>
      </c>
      <c r="G144" s="8">
        <v>4</v>
      </c>
      <c r="H144" s="8">
        <v>4</v>
      </c>
      <c r="I144" s="8">
        <v>4</v>
      </c>
      <c r="J144" s="8">
        <v>4</v>
      </c>
      <c r="K144" s="8">
        <v>8</v>
      </c>
      <c r="L144" s="8">
        <v>10</v>
      </c>
      <c r="M144" s="8">
        <v>12</v>
      </c>
      <c r="N144" s="8">
        <v>14</v>
      </c>
      <c r="O144" s="8">
        <v>15</v>
      </c>
      <c r="P144" s="8">
        <v>1</v>
      </c>
      <c r="Q144" s="8">
        <v>1</v>
      </c>
      <c r="R144" s="8">
        <v>1</v>
      </c>
      <c r="S144" s="8">
        <v>2</v>
      </c>
      <c r="T144" s="8">
        <v>2</v>
      </c>
      <c r="U144" s="8">
        <v>2</v>
      </c>
      <c r="V144" s="8">
        <v>3</v>
      </c>
      <c r="W144" s="8">
        <v>3</v>
      </c>
      <c r="X144" s="8">
        <v>6</v>
      </c>
      <c r="Y144" s="8">
        <v>8</v>
      </c>
    </row>
    <row r="145" spans="1:25" ht="12.75" x14ac:dyDescent="0.2">
      <c r="A145" s="8">
        <v>1</v>
      </c>
      <c r="B145" s="8">
        <v>2</v>
      </c>
      <c r="C145" s="8">
        <v>3</v>
      </c>
      <c r="D145" s="8">
        <v>3</v>
      </c>
      <c r="E145" s="8">
        <v>4</v>
      </c>
      <c r="F145" s="8">
        <v>4</v>
      </c>
      <c r="G145" s="8">
        <v>4</v>
      </c>
      <c r="H145" s="8">
        <v>4</v>
      </c>
      <c r="I145" s="8">
        <v>4</v>
      </c>
      <c r="J145" s="8">
        <v>4</v>
      </c>
      <c r="K145" s="8">
        <v>8</v>
      </c>
      <c r="L145" s="8">
        <v>10</v>
      </c>
      <c r="M145" s="8">
        <v>12</v>
      </c>
      <c r="N145" s="8">
        <v>14</v>
      </c>
      <c r="O145" s="8">
        <v>15</v>
      </c>
      <c r="P145" s="8">
        <v>1</v>
      </c>
      <c r="Q145" s="8">
        <v>1</v>
      </c>
      <c r="R145" s="8">
        <v>1</v>
      </c>
      <c r="S145" s="8">
        <v>3</v>
      </c>
      <c r="T145" s="8">
        <v>3</v>
      </c>
      <c r="U145" s="8">
        <v>2</v>
      </c>
      <c r="V145" s="8">
        <v>3</v>
      </c>
      <c r="W145" s="8">
        <v>3</v>
      </c>
      <c r="X145" s="8">
        <v>6</v>
      </c>
      <c r="Y145" s="8">
        <v>8</v>
      </c>
    </row>
    <row r="146" spans="1:25" ht="12.75" x14ac:dyDescent="0.2">
      <c r="A146" s="8">
        <v>1</v>
      </c>
      <c r="B146" s="8">
        <v>1</v>
      </c>
      <c r="C146" s="8">
        <v>2</v>
      </c>
      <c r="D146" s="8">
        <v>3</v>
      </c>
      <c r="E146" s="8">
        <v>3</v>
      </c>
      <c r="F146" s="8">
        <v>3</v>
      </c>
      <c r="G146" s="8">
        <v>3</v>
      </c>
      <c r="H146" s="8">
        <v>3</v>
      </c>
      <c r="I146" s="8">
        <v>4</v>
      </c>
      <c r="J146" s="8">
        <v>4</v>
      </c>
      <c r="K146" s="8">
        <v>8</v>
      </c>
      <c r="L146" s="8">
        <v>10</v>
      </c>
      <c r="M146" s="8">
        <v>12</v>
      </c>
      <c r="N146" s="8">
        <v>14</v>
      </c>
      <c r="O146" s="8">
        <v>15</v>
      </c>
      <c r="P146" s="8">
        <v>1</v>
      </c>
      <c r="Q146" s="8">
        <v>1</v>
      </c>
      <c r="R146" s="8">
        <v>1</v>
      </c>
      <c r="S146" s="8">
        <v>3</v>
      </c>
      <c r="T146" s="8">
        <v>3</v>
      </c>
      <c r="U146" s="8">
        <v>2</v>
      </c>
      <c r="V146" s="8">
        <v>3</v>
      </c>
      <c r="W146" s="8">
        <v>3</v>
      </c>
      <c r="X146" s="8">
        <v>6</v>
      </c>
      <c r="Y146" s="8">
        <v>8</v>
      </c>
    </row>
    <row r="147" spans="1:25" ht="12.75" x14ac:dyDescent="0.2">
      <c r="A147" s="8">
        <v>2</v>
      </c>
      <c r="B147" s="8">
        <v>2</v>
      </c>
      <c r="C147" s="8">
        <v>2</v>
      </c>
      <c r="D147" s="8">
        <v>3</v>
      </c>
      <c r="E147" s="8">
        <v>3</v>
      </c>
      <c r="F147" s="8">
        <v>3</v>
      </c>
      <c r="G147" s="8">
        <v>3</v>
      </c>
      <c r="H147" s="8">
        <v>3</v>
      </c>
      <c r="I147" s="8">
        <v>4</v>
      </c>
      <c r="J147" s="8">
        <v>4</v>
      </c>
      <c r="K147" s="8">
        <v>7</v>
      </c>
      <c r="L147" s="8">
        <v>9</v>
      </c>
      <c r="M147" s="8">
        <v>12</v>
      </c>
      <c r="N147" s="8">
        <v>13</v>
      </c>
      <c r="O147" s="8">
        <v>14</v>
      </c>
      <c r="P147" s="8">
        <v>0</v>
      </c>
      <c r="Q147" s="8">
        <v>2</v>
      </c>
      <c r="R147" s="8">
        <v>2</v>
      </c>
      <c r="S147" s="8">
        <v>2</v>
      </c>
      <c r="T147" s="8">
        <v>4</v>
      </c>
      <c r="U147" s="8">
        <v>2</v>
      </c>
      <c r="V147" s="8">
        <v>2</v>
      </c>
      <c r="W147" s="8">
        <v>3</v>
      </c>
      <c r="X147" s="8">
        <v>5</v>
      </c>
      <c r="Y147" s="8">
        <v>7</v>
      </c>
    </row>
    <row r="148" spans="1:25" ht="12.75" x14ac:dyDescent="0.2">
      <c r="A148" s="8">
        <v>2</v>
      </c>
      <c r="B148" s="8">
        <v>2</v>
      </c>
      <c r="C148" s="8">
        <v>3</v>
      </c>
      <c r="D148" s="8">
        <v>3</v>
      </c>
      <c r="E148" s="8">
        <v>3</v>
      </c>
      <c r="F148" s="8">
        <v>3</v>
      </c>
      <c r="G148" s="8">
        <v>4</v>
      </c>
      <c r="H148" s="8">
        <v>4</v>
      </c>
      <c r="I148" s="8">
        <v>4</v>
      </c>
      <c r="J148" s="8">
        <v>4</v>
      </c>
      <c r="K148" s="8">
        <v>8</v>
      </c>
      <c r="L148" s="8">
        <v>9</v>
      </c>
      <c r="M148" s="8">
        <v>12</v>
      </c>
      <c r="N148" s="8">
        <v>14</v>
      </c>
      <c r="O148" s="8">
        <v>14</v>
      </c>
      <c r="P148" s="8">
        <v>1</v>
      </c>
      <c r="Q148" s="8">
        <v>2</v>
      </c>
      <c r="R148" s="8">
        <v>2</v>
      </c>
      <c r="S148" s="8">
        <v>2</v>
      </c>
      <c r="T148" s="8">
        <v>4</v>
      </c>
      <c r="U148" s="8">
        <v>3</v>
      </c>
      <c r="V148" s="8">
        <v>3</v>
      </c>
      <c r="W148" s="8">
        <v>3</v>
      </c>
      <c r="X148" s="8">
        <v>6</v>
      </c>
      <c r="Y148" s="8">
        <v>8</v>
      </c>
    </row>
    <row r="149" spans="1:25" ht="12.75" x14ac:dyDescent="0.2">
      <c r="A149" s="8">
        <v>2</v>
      </c>
      <c r="B149" s="8">
        <v>2</v>
      </c>
      <c r="C149" s="8">
        <v>3</v>
      </c>
      <c r="D149" s="8">
        <v>3</v>
      </c>
      <c r="E149" s="8">
        <v>3</v>
      </c>
      <c r="F149" s="8">
        <v>3</v>
      </c>
      <c r="G149" s="8">
        <v>4</v>
      </c>
      <c r="H149" s="8">
        <v>4</v>
      </c>
      <c r="I149" s="8">
        <v>4</v>
      </c>
      <c r="J149" s="8">
        <v>4</v>
      </c>
      <c r="K149" s="8">
        <v>8</v>
      </c>
      <c r="L149" s="8">
        <v>9</v>
      </c>
      <c r="M149" s="8">
        <v>12</v>
      </c>
      <c r="N149" s="8">
        <v>14</v>
      </c>
      <c r="O149" s="8">
        <v>14</v>
      </c>
      <c r="P149" s="8">
        <v>1</v>
      </c>
      <c r="Q149" s="8">
        <v>2</v>
      </c>
      <c r="R149" s="8">
        <v>2</v>
      </c>
      <c r="S149" s="8">
        <v>2</v>
      </c>
      <c r="T149" s="8">
        <v>4</v>
      </c>
      <c r="U149" s="8">
        <v>3</v>
      </c>
      <c r="V149" s="8">
        <v>3</v>
      </c>
      <c r="W149" s="8">
        <v>3</v>
      </c>
      <c r="X149" s="8">
        <v>6</v>
      </c>
      <c r="Y149" s="8">
        <v>8</v>
      </c>
    </row>
    <row r="150" spans="1:25" ht="12.75" x14ac:dyDescent="0.2">
      <c r="A150" s="8">
        <v>2</v>
      </c>
      <c r="B150" s="8">
        <v>2</v>
      </c>
      <c r="C150" s="8">
        <v>3</v>
      </c>
      <c r="D150" s="8">
        <v>3</v>
      </c>
      <c r="E150" s="8">
        <v>3</v>
      </c>
      <c r="F150" s="8">
        <v>3</v>
      </c>
      <c r="G150" s="8">
        <v>3</v>
      </c>
      <c r="H150" s="8">
        <v>4</v>
      </c>
      <c r="I150" s="8">
        <v>4</v>
      </c>
      <c r="J150" s="8">
        <v>4</v>
      </c>
      <c r="K150" s="8">
        <v>8</v>
      </c>
      <c r="L150" s="8">
        <v>9</v>
      </c>
      <c r="M150" s="8">
        <v>12</v>
      </c>
      <c r="N150" s="8">
        <v>14</v>
      </c>
      <c r="O150" s="8">
        <v>14</v>
      </c>
      <c r="P150" s="8">
        <v>1</v>
      </c>
      <c r="Q150" s="8">
        <v>2</v>
      </c>
      <c r="R150" s="8">
        <v>2</v>
      </c>
      <c r="S150" s="8">
        <v>2</v>
      </c>
      <c r="T150" s="8">
        <v>4</v>
      </c>
      <c r="U150" s="8">
        <v>3</v>
      </c>
      <c r="V150" s="8">
        <v>3</v>
      </c>
      <c r="W150" s="8">
        <v>3</v>
      </c>
      <c r="X150" s="8">
        <v>6</v>
      </c>
      <c r="Y150" s="8">
        <v>8</v>
      </c>
    </row>
    <row r="151" spans="1:25" ht="12.75" x14ac:dyDescent="0.2">
      <c r="A151" s="8">
        <v>1</v>
      </c>
      <c r="B151" s="8">
        <v>2</v>
      </c>
      <c r="C151" s="8">
        <v>2</v>
      </c>
      <c r="D151" s="8">
        <v>3</v>
      </c>
      <c r="E151" s="8">
        <v>3</v>
      </c>
      <c r="F151" s="8">
        <v>3</v>
      </c>
      <c r="G151" s="8">
        <v>3</v>
      </c>
      <c r="H151" s="8">
        <v>3</v>
      </c>
      <c r="I151" s="8">
        <v>4</v>
      </c>
      <c r="J151" s="8">
        <v>4</v>
      </c>
      <c r="K151" s="8">
        <v>9</v>
      </c>
      <c r="L151" s="8">
        <v>10</v>
      </c>
      <c r="M151" s="8">
        <v>12</v>
      </c>
      <c r="N151" s="8">
        <v>13</v>
      </c>
      <c r="O151" s="8">
        <v>14</v>
      </c>
      <c r="P151" s="8">
        <v>1</v>
      </c>
      <c r="Q151" s="8">
        <v>1</v>
      </c>
      <c r="R151" s="8">
        <v>1</v>
      </c>
      <c r="S151" s="8">
        <v>1</v>
      </c>
      <c r="T151" s="8">
        <v>3</v>
      </c>
      <c r="U151" s="8">
        <v>2</v>
      </c>
      <c r="V151" s="8">
        <v>2</v>
      </c>
      <c r="W151" s="8">
        <v>3</v>
      </c>
      <c r="X151" s="8">
        <v>5</v>
      </c>
      <c r="Y151" s="8">
        <v>7</v>
      </c>
    </row>
    <row r="152" spans="1:25" ht="12.75" x14ac:dyDescent="0.2">
      <c r="A152" s="8">
        <v>1</v>
      </c>
      <c r="B152" s="8">
        <v>1</v>
      </c>
      <c r="C152" s="8">
        <v>2</v>
      </c>
      <c r="D152" s="8">
        <v>2</v>
      </c>
      <c r="E152" s="8">
        <v>3</v>
      </c>
      <c r="F152" s="8">
        <v>4</v>
      </c>
      <c r="G152" s="8">
        <v>4</v>
      </c>
      <c r="H152" s="8">
        <v>4</v>
      </c>
      <c r="I152" s="8">
        <v>4</v>
      </c>
      <c r="J152" s="8">
        <v>4</v>
      </c>
      <c r="K152" s="8">
        <v>10</v>
      </c>
      <c r="L152" s="8">
        <v>10</v>
      </c>
      <c r="M152" s="8">
        <v>13</v>
      </c>
      <c r="N152" s="8">
        <v>14</v>
      </c>
      <c r="O152" s="8">
        <v>15</v>
      </c>
      <c r="P152" s="8">
        <v>0</v>
      </c>
      <c r="Q152" s="8">
        <v>1</v>
      </c>
      <c r="R152" s="8">
        <v>2</v>
      </c>
      <c r="S152" s="8">
        <v>3</v>
      </c>
      <c r="T152" s="8">
        <v>3</v>
      </c>
      <c r="U152" s="8">
        <v>3</v>
      </c>
      <c r="V152" s="8">
        <v>3</v>
      </c>
      <c r="W152" s="8">
        <v>3</v>
      </c>
      <c r="X152" s="8">
        <v>6</v>
      </c>
      <c r="Y152" s="8">
        <v>8</v>
      </c>
    </row>
    <row r="153" spans="1:25" ht="12.75" x14ac:dyDescent="0.2">
      <c r="A153" s="8">
        <v>1</v>
      </c>
      <c r="B153" s="8">
        <v>1</v>
      </c>
      <c r="C153" s="8">
        <v>2</v>
      </c>
      <c r="D153" s="8">
        <v>3</v>
      </c>
      <c r="E153" s="8">
        <v>3</v>
      </c>
      <c r="F153" s="8">
        <v>3</v>
      </c>
      <c r="G153" s="8">
        <v>3</v>
      </c>
      <c r="H153" s="8">
        <v>4</v>
      </c>
      <c r="I153" s="8">
        <v>4</v>
      </c>
      <c r="J153" s="8">
        <v>4</v>
      </c>
      <c r="K153" s="8">
        <v>8</v>
      </c>
      <c r="L153" s="8">
        <v>10</v>
      </c>
      <c r="M153" s="8">
        <v>12</v>
      </c>
      <c r="N153" s="8">
        <v>14</v>
      </c>
      <c r="O153" s="8">
        <v>15</v>
      </c>
      <c r="P153" s="8">
        <v>0</v>
      </c>
      <c r="Q153" s="8">
        <v>1</v>
      </c>
      <c r="R153" s="8">
        <v>1</v>
      </c>
      <c r="S153" s="8">
        <v>3</v>
      </c>
      <c r="T153" s="8">
        <v>3</v>
      </c>
      <c r="U153" s="8">
        <v>2</v>
      </c>
      <c r="V153" s="8">
        <v>3</v>
      </c>
      <c r="W153" s="8">
        <v>3</v>
      </c>
      <c r="X153" s="8">
        <v>6</v>
      </c>
      <c r="Y153" s="8">
        <v>8</v>
      </c>
    </row>
    <row r="154" spans="1:25" ht="12.75" x14ac:dyDescent="0.2">
      <c r="A154" s="8">
        <v>1</v>
      </c>
      <c r="B154" s="8">
        <v>1</v>
      </c>
      <c r="C154" s="8">
        <v>2</v>
      </c>
      <c r="D154" s="8">
        <v>3</v>
      </c>
      <c r="E154" s="8">
        <v>3</v>
      </c>
      <c r="F154" s="8">
        <v>3</v>
      </c>
      <c r="G154" s="8">
        <v>3</v>
      </c>
      <c r="H154" s="8">
        <v>4</v>
      </c>
      <c r="I154" s="8">
        <v>4</v>
      </c>
      <c r="J154" s="8">
        <v>4</v>
      </c>
      <c r="K154" s="8">
        <v>8</v>
      </c>
      <c r="L154" s="8">
        <v>10</v>
      </c>
      <c r="M154" s="8">
        <v>12</v>
      </c>
      <c r="N154" s="8">
        <v>14</v>
      </c>
      <c r="O154" s="8">
        <v>15</v>
      </c>
      <c r="P154" s="8">
        <v>1</v>
      </c>
      <c r="Q154" s="8">
        <v>1</v>
      </c>
      <c r="R154" s="8">
        <v>1</v>
      </c>
      <c r="S154" s="8">
        <v>3</v>
      </c>
      <c r="T154" s="8">
        <v>3</v>
      </c>
      <c r="U154" s="8">
        <v>2</v>
      </c>
      <c r="V154" s="8">
        <v>3</v>
      </c>
      <c r="W154" s="8">
        <v>3</v>
      </c>
      <c r="X154" s="8">
        <v>6</v>
      </c>
      <c r="Y154" s="8">
        <v>8</v>
      </c>
    </row>
    <row r="155" spans="1:25" ht="12.75" x14ac:dyDescent="0.2">
      <c r="A155" s="8">
        <v>2</v>
      </c>
      <c r="B155" s="8">
        <v>2</v>
      </c>
      <c r="C155" s="8">
        <v>3</v>
      </c>
      <c r="D155" s="8">
        <v>3</v>
      </c>
      <c r="E155" s="8">
        <v>3</v>
      </c>
      <c r="F155" s="8">
        <v>3</v>
      </c>
      <c r="G155" s="8">
        <v>4</v>
      </c>
      <c r="H155" s="8">
        <v>4</v>
      </c>
      <c r="I155" s="8">
        <v>4</v>
      </c>
      <c r="J155" s="8">
        <v>4</v>
      </c>
      <c r="K155" s="8">
        <v>8</v>
      </c>
      <c r="L155" s="8">
        <v>10</v>
      </c>
      <c r="M155" s="8">
        <v>12</v>
      </c>
      <c r="N155" s="8">
        <v>14</v>
      </c>
      <c r="O155" s="8">
        <v>15</v>
      </c>
      <c r="P155" s="8">
        <v>1</v>
      </c>
      <c r="Q155" s="8">
        <v>1</v>
      </c>
      <c r="R155" s="8">
        <v>1</v>
      </c>
      <c r="S155" s="8">
        <v>3</v>
      </c>
      <c r="T155" s="8">
        <v>3</v>
      </c>
      <c r="U155" s="8">
        <v>2</v>
      </c>
      <c r="V155" s="8">
        <v>3</v>
      </c>
      <c r="W155" s="8">
        <v>3</v>
      </c>
      <c r="X155" s="8">
        <v>6</v>
      </c>
      <c r="Y155" s="8">
        <v>8</v>
      </c>
    </row>
    <row r="156" spans="1:25" ht="12.75" x14ac:dyDescent="0.2">
      <c r="A156" s="8">
        <v>2</v>
      </c>
      <c r="B156" s="8">
        <v>2</v>
      </c>
      <c r="C156" s="8">
        <v>2</v>
      </c>
      <c r="D156" s="8">
        <v>3</v>
      </c>
      <c r="E156" s="8">
        <v>3</v>
      </c>
      <c r="F156" s="8">
        <v>3</v>
      </c>
      <c r="G156" s="8">
        <v>3</v>
      </c>
      <c r="H156" s="8">
        <v>4</v>
      </c>
      <c r="I156" s="8">
        <v>4</v>
      </c>
      <c r="J156" s="8">
        <v>4</v>
      </c>
      <c r="K156" s="8">
        <v>8</v>
      </c>
      <c r="L156" s="8">
        <v>9</v>
      </c>
      <c r="M156" s="8">
        <v>12</v>
      </c>
      <c r="N156" s="8">
        <v>14</v>
      </c>
      <c r="O156" s="8">
        <v>15</v>
      </c>
      <c r="P156" s="8">
        <v>1</v>
      </c>
      <c r="Q156" s="8">
        <v>1</v>
      </c>
      <c r="R156" s="8">
        <v>1</v>
      </c>
      <c r="S156" s="8">
        <v>3</v>
      </c>
      <c r="T156" s="8">
        <v>3</v>
      </c>
      <c r="U156" s="8">
        <v>2</v>
      </c>
      <c r="V156" s="8">
        <v>3</v>
      </c>
      <c r="W156" s="8">
        <v>3</v>
      </c>
      <c r="X156" s="8">
        <v>6</v>
      </c>
      <c r="Y156" s="8">
        <v>8</v>
      </c>
    </row>
    <row r="157" spans="1:25" ht="12.75" x14ac:dyDescent="0.2">
      <c r="A157" s="8">
        <v>2</v>
      </c>
      <c r="B157" s="8">
        <v>2</v>
      </c>
      <c r="C157" s="8">
        <v>3</v>
      </c>
      <c r="D157" s="8">
        <v>3</v>
      </c>
      <c r="E157" s="8">
        <v>3</v>
      </c>
      <c r="F157" s="8">
        <v>3</v>
      </c>
      <c r="G157" s="8">
        <v>3</v>
      </c>
      <c r="H157" s="8">
        <v>3</v>
      </c>
      <c r="I157" s="8">
        <v>4</v>
      </c>
      <c r="J157" s="8">
        <v>4</v>
      </c>
      <c r="K157" s="8">
        <v>8</v>
      </c>
      <c r="L157" s="8">
        <v>9</v>
      </c>
      <c r="M157" s="8">
        <v>12</v>
      </c>
      <c r="N157" s="8">
        <v>13</v>
      </c>
      <c r="O157" s="8">
        <v>14</v>
      </c>
      <c r="P157" s="8">
        <v>0</v>
      </c>
      <c r="Q157" s="8">
        <v>2</v>
      </c>
      <c r="R157" s="8">
        <v>2</v>
      </c>
      <c r="S157" s="8">
        <v>2</v>
      </c>
      <c r="T157" s="8">
        <v>3</v>
      </c>
      <c r="U157" s="8">
        <v>2</v>
      </c>
      <c r="V157" s="8">
        <v>2</v>
      </c>
      <c r="W157" s="8">
        <v>3</v>
      </c>
      <c r="X157" s="8">
        <v>5</v>
      </c>
      <c r="Y157" s="8">
        <v>7</v>
      </c>
    </row>
    <row r="158" spans="1:25" ht="12.75" x14ac:dyDescent="0.2">
      <c r="A158" s="8">
        <v>1</v>
      </c>
      <c r="B158" s="8">
        <v>2</v>
      </c>
      <c r="C158" s="8">
        <v>2</v>
      </c>
      <c r="D158" s="8">
        <v>3</v>
      </c>
      <c r="E158" s="8">
        <v>3</v>
      </c>
      <c r="F158" s="8">
        <v>3</v>
      </c>
      <c r="G158" s="8">
        <v>3</v>
      </c>
      <c r="H158" s="8">
        <v>3</v>
      </c>
      <c r="I158" s="8">
        <v>4</v>
      </c>
      <c r="J158" s="8">
        <v>4</v>
      </c>
      <c r="K158" s="8">
        <v>8</v>
      </c>
      <c r="L158" s="8">
        <v>10</v>
      </c>
      <c r="M158" s="8">
        <v>12</v>
      </c>
      <c r="N158" s="8">
        <v>14</v>
      </c>
      <c r="O158" s="8">
        <v>15</v>
      </c>
      <c r="P158" s="8">
        <v>1</v>
      </c>
      <c r="Q158" s="8">
        <v>1</v>
      </c>
      <c r="R158" s="8">
        <v>1</v>
      </c>
      <c r="S158" s="8">
        <v>3</v>
      </c>
      <c r="T158" s="8">
        <v>3</v>
      </c>
      <c r="U158" s="8">
        <v>2</v>
      </c>
      <c r="V158" s="8">
        <v>3</v>
      </c>
      <c r="W158" s="8">
        <v>3</v>
      </c>
      <c r="X158" s="8">
        <v>6</v>
      </c>
      <c r="Y158" s="8">
        <v>8</v>
      </c>
    </row>
    <row r="159" spans="1:25" ht="12.75" x14ac:dyDescent="0.2">
      <c r="A159" s="8">
        <v>2</v>
      </c>
      <c r="B159" s="8">
        <v>2</v>
      </c>
      <c r="C159" s="8">
        <v>2</v>
      </c>
      <c r="D159" s="8">
        <v>3</v>
      </c>
      <c r="E159" s="8">
        <v>3</v>
      </c>
      <c r="F159" s="8">
        <v>3</v>
      </c>
      <c r="G159" s="8">
        <v>3</v>
      </c>
      <c r="H159" s="8">
        <v>3</v>
      </c>
      <c r="I159" s="8">
        <v>4</v>
      </c>
      <c r="J159" s="8">
        <v>4</v>
      </c>
      <c r="K159" s="8">
        <v>7</v>
      </c>
      <c r="L159" s="8">
        <v>9</v>
      </c>
      <c r="M159" s="8">
        <v>12</v>
      </c>
      <c r="N159" s="8">
        <v>13</v>
      </c>
      <c r="O159" s="8">
        <v>14</v>
      </c>
      <c r="P159" s="8">
        <v>0</v>
      </c>
      <c r="Q159" s="8">
        <v>1</v>
      </c>
      <c r="R159" s="8">
        <v>2</v>
      </c>
      <c r="S159" s="8">
        <v>2</v>
      </c>
      <c r="T159" s="8">
        <v>3</v>
      </c>
      <c r="U159" s="8">
        <v>2</v>
      </c>
      <c r="V159" s="8">
        <v>2</v>
      </c>
      <c r="W159" s="8">
        <v>3</v>
      </c>
      <c r="X159" s="8">
        <v>5</v>
      </c>
      <c r="Y159" s="8">
        <v>7</v>
      </c>
    </row>
    <row r="160" spans="1:25" ht="12.75" x14ac:dyDescent="0.2">
      <c r="A160" s="8">
        <v>2</v>
      </c>
      <c r="B160" s="8">
        <v>3</v>
      </c>
      <c r="C160" s="8">
        <v>3</v>
      </c>
      <c r="D160" s="8">
        <v>3</v>
      </c>
      <c r="E160" s="8">
        <v>4</v>
      </c>
      <c r="F160" s="8">
        <v>4</v>
      </c>
      <c r="G160" s="8">
        <v>5</v>
      </c>
      <c r="H160" s="8">
        <v>5</v>
      </c>
      <c r="I160" s="8">
        <v>5</v>
      </c>
      <c r="J160" s="8">
        <v>5</v>
      </c>
      <c r="K160" s="8">
        <v>10</v>
      </c>
      <c r="L160" s="8">
        <v>11</v>
      </c>
      <c r="M160" s="8">
        <v>14</v>
      </c>
      <c r="N160" s="8">
        <v>14</v>
      </c>
      <c r="O160" s="8">
        <v>16</v>
      </c>
      <c r="P160" s="8">
        <v>2</v>
      </c>
      <c r="Q160" s="8">
        <v>3</v>
      </c>
      <c r="R160" s="8">
        <v>3</v>
      </c>
      <c r="S160" s="8">
        <v>5</v>
      </c>
      <c r="T160" s="8">
        <v>5</v>
      </c>
      <c r="U160" s="8">
        <v>3</v>
      </c>
      <c r="V160" s="8">
        <v>4</v>
      </c>
      <c r="W160" s="8">
        <v>4</v>
      </c>
      <c r="X160" s="8">
        <v>7</v>
      </c>
      <c r="Y160" s="8">
        <v>8</v>
      </c>
    </row>
    <row r="161" spans="1:25" ht="12.75" x14ac:dyDescent="0.2">
      <c r="A161" s="8">
        <v>2</v>
      </c>
      <c r="B161" s="8">
        <v>2</v>
      </c>
      <c r="C161" s="8">
        <v>2</v>
      </c>
      <c r="D161" s="8">
        <v>3</v>
      </c>
      <c r="E161" s="8">
        <v>3</v>
      </c>
      <c r="F161" s="8">
        <v>4</v>
      </c>
      <c r="G161" s="8">
        <v>4</v>
      </c>
      <c r="H161" s="8">
        <v>4</v>
      </c>
      <c r="I161" s="8">
        <v>5</v>
      </c>
      <c r="J161" s="8">
        <v>5</v>
      </c>
      <c r="K161" s="8">
        <v>9</v>
      </c>
      <c r="L161" s="8">
        <v>10</v>
      </c>
      <c r="M161" s="8">
        <v>13</v>
      </c>
      <c r="N161" s="8">
        <v>14</v>
      </c>
      <c r="O161" s="8">
        <v>16</v>
      </c>
      <c r="P161" s="8">
        <v>2</v>
      </c>
      <c r="Q161" s="8">
        <v>2</v>
      </c>
      <c r="R161" s="8">
        <v>2</v>
      </c>
      <c r="S161" s="8">
        <v>4</v>
      </c>
      <c r="T161" s="8">
        <v>4</v>
      </c>
      <c r="U161" s="8">
        <v>3</v>
      </c>
      <c r="V161" s="8">
        <v>4</v>
      </c>
      <c r="W161" s="8">
        <v>4</v>
      </c>
      <c r="X161" s="8">
        <v>7</v>
      </c>
      <c r="Y161" s="8">
        <v>8</v>
      </c>
    </row>
    <row r="162" spans="1:25" ht="12.75" x14ac:dyDescent="0.2">
      <c r="A162" s="8">
        <v>2</v>
      </c>
      <c r="B162" s="8">
        <v>2</v>
      </c>
      <c r="C162" s="8">
        <v>2</v>
      </c>
      <c r="D162" s="8">
        <v>3</v>
      </c>
      <c r="E162" s="8">
        <v>3</v>
      </c>
      <c r="F162" s="8">
        <v>4</v>
      </c>
      <c r="G162" s="8">
        <v>4</v>
      </c>
      <c r="H162" s="8">
        <v>4</v>
      </c>
      <c r="I162" s="8">
        <v>5</v>
      </c>
      <c r="J162" s="8">
        <v>5</v>
      </c>
      <c r="K162" s="8">
        <v>9</v>
      </c>
      <c r="L162" s="8">
        <v>10</v>
      </c>
      <c r="M162" s="8">
        <v>13</v>
      </c>
      <c r="N162" s="8">
        <v>14</v>
      </c>
      <c r="O162" s="8">
        <v>15</v>
      </c>
      <c r="P162" s="8">
        <v>2</v>
      </c>
      <c r="Q162" s="8">
        <v>2</v>
      </c>
      <c r="R162" s="8">
        <v>3</v>
      </c>
      <c r="S162" s="8">
        <v>4</v>
      </c>
      <c r="T162" s="8">
        <v>4</v>
      </c>
      <c r="U162" s="8">
        <v>3</v>
      </c>
      <c r="V162" s="8">
        <v>4</v>
      </c>
      <c r="W162" s="8">
        <v>4</v>
      </c>
      <c r="X162" s="8">
        <v>7</v>
      </c>
      <c r="Y162" s="8">
        <v>8</v>
      </c>
    </row>
    <row r="163" spans="1:25" ht="12.75" x14ac:dyDescent="0.2">
      <c r="A163" s="8">
        <v>2</v>
      </c>
      <c r="B163" s="8">
        <v>2</v>
      </c>
      <c r="C163" s="8">
        <v>3</v>
      </c>
      <c r="D163" s="8">
        <v>3</v>
      </c>
      <c r="E163" s="8">
        <v>3</v>
      </c>
      <c r="F163" s="8">
        <v>3</v>
      </c>
      <c r="G163" s="8">
        <v>3</v>
      </c>
      <c r="H163" s="8">
        <v>4</v>
      </c>
      <c r="I163" s="8">
        <v>4</v>
      </c>
      <c r="J163" s="8">
        <v>4</v>
      </c>
      <c r="K163" s="8">
        <v>8</v>
      </c>
      <c r="L163" s="8">
        <v>9</v>
      </c>
      <c r="M163" s="8">
        <v>12</v>
      </c>
      <c r="N163" s="8">
        <v>14</v>
      </c>
      <c r="O163" s="8">
        <v>14</v>
      </c>
      <c r="P163" s="8">
        <v>1</v>
      </c>
      <c r="Q163" s="8">
        <v>2</v>
      </c>
      <c r="R163" s="8">
        <v>2</v>
      </c>
      <c r="S163" s="8">
        <v>2</v>
      </c>
      <c r="T163" s="8">
        <v>4</v>
      </c>
      <c r="U163" s="8">
        <v>3</v>
      </c>
      <c r="V163" s="8">
        <v>3</v>
      </c>
      <c r="W163" s="8">
        <v>3</v>
      </c>
      <c r="X163" s="8">
        <v>6</v>
      </c>
      <c r="Y163" s="8">
        <v>8</v>
      </c>
    </row>
    <row r="164" spans="1:25" ht="12.75" x14ac:dyDescent="0.2">
      <c r="A164" s="8">
        <v>3</v>
      </c>
      <c r="B164" s="8">
        <v>3</v>
      </c>
      <c r="C164" s="8">
        <v>3</v>
      </c>
      <c r="D164" s="8">
        <v>3</v>
      </c>
      <c r="E164" s="8">
        <v>4</v>
      </c>
      <c r="F164" s="8">
        <v>4</v>
      </c>
      <c r="G164" s="8">
        <v>4</v>
      </c>
      <c r="H164" s="8">
        <v>4</v>
      </c>
      <c r="I164" s="8">
        <v>5</v>
      </c>
      <c r="J164" s="8">
        <v>5</v>
      </c>
      <c r="K164" s="8">
        <v>9</v>
      </c>
      <c r="L164" s="8">
        <v>10</v>
      </c>
      <c r="M164" s="8">
        <v>13</v>
      </c>
      <c r="N164" s="8">
        <v>14</v>
      </c>
      <c r="O164" s="8">
        <v>16</v>
      </c>
      <c r="P164" s="8">
        <v>3</v>
      </c>
      <c r="Q164" s="8">
        <v>3</v>
      </c>
      <c r="R164" s="8">
        <v>3</v>
      </c>
      <c r="S164" s="8">
        <v>4</v>
      </c>
      <c r="T164" s="8">
        <v>5</v>
      </c>
      <c r="U164" s="8">
        <v>3</v>
      </c>
      <c r="V164" s="8">
        <v>4</v>
      </c>
      <c r="W164" s="8">
        <v>4</v>
      </c>
      <c r="X164" s="8">
        <v>7</v>
      </c>
      <c r="Y164" s="8">
        <v>8</v>
      </c>
    </row>
    <row r="165" spans="1:25" ht="12.75" x14ac:dyDescent="0.2">
      <c r="A165" s="8">
        <v>2</v>
      </c>
      <c r="B165" s="8">
        <v>2</v>
      </c>
      <c r="C165" s="8">
        <v>3</v>
      </c>
      <c r="D165" s="8">
        <v>3</v>
      </c>
      <c r="E165" s="8">
        <v>3</v>
      </c>
      <c r="F165" s="8">
        <v>3</v>
      </c>
      <c r="G165" s="8">
        <v>3</v>
      </c>
      <c r="H165" s="8">
        <v>4</v>
      </c>
      <c r="I165" s="8">
        <v>4</v>
      </c>
      <c r="J165" s="8">
        <v>4</v>
      </c>
      <c r="K165" s="8">
        <v>8</v>
      </c>
      <c r="L165" s="8">
        <v>9</v>
      </c>
      <c r="M165" s="8">
        <v>12</v>
      </c>
      <c r="N165" s="8">
        <v>14</v>
      </c>
      <c r="O165" s="8">
        <v>14</v>
      </c>
      <c r="P165" s="8">
        <v>1</v>
      </c>
      <c r="Q165" s="8">
        <v>2</v>
      </c>
      <c r="R165" s="8">
        <v>2</v>
      </c>
      <c r="S165" s="8">
        <v>2</v>
      </c>
      <c r="T165" s="8">
        <v>4</v>
      </c>
      <c r="U165" s="8">
        <v>3</v>
      </c>
      <c r="V165" s="8">
        <v>3</v>
      </c>
      <c r="W165" s="8">
        <v>3</v>
      </c>
      <c r="X165" s="8">
        <v>6</v>
      </c>
      <c r="Y165" s="8">
        <v>8</v>
      </c>
    </row>
    <row r="166" spans="1:25" ht="12.75" x14ac:dyDescent="0.2">
      <c r="A166" s="8">
        <v>2</v>
      </c>
      <c r="B166" s="8">
        <v>2</v>
      </c>
      <c r="C166" s="8">
        <v>2</v>
      </c>
      <c r="D166" s="8">
        <v>2</v>
      </c>
      <c r="E166" s="8">
        <v>3</v>
      </c>
      <c r="F166" s="8">
        <v>3</v>
      </c>
      <c r="G166" s="8">
        <v>3</v>
      </c>
      <c r="H166" s="8">
        <v>3</v>
      </c>
      <c r="I166" s="8">
        <v>3</v>
      </c>
      <c r="J166" s="8">
        <v>3</v>
      </c>
      <c r="K166" s="8">
        <v>7</v>
      </c>
      <c r="L166" s="8">
        <v>9</v>
      </c>
      <c r="M166" s="8">
        <v>11</v>
      </c>
      <c r="N166" s="8">
        <v>13</v>
      </c>
      <c r="O166" s="8">
        <v>14</v>
      </c>
      <c r="P166" s="8">
        <v>0</v>
      </c>
      <c r="Q166" s="8">
        <v>1</v>
      </c>
      <c r="R166" s="8">
        <v>2</v>
      </c>
      <c r="S166" s="8">
        <v>2</v>
      </c>
      <c r="T166" s="8">
        <v>2</v>
      </c>
      <c r="U166" s="8">
        <v>2</v>
      </c>
      <c r="V166" s="8">
        <v>2</v>
      </c>
      <c r="W166" s="8">
        <v>3</v>
      </c>
      <c r="X166" s="8">
        <v>5</v>
      </c>
      <c r="Y166" s="8">
        <v>7</v>
      </c>
    </row>
    <row r="167" spans="1:25" ht="12.75" x14ac:dyDescent="0.2">
      <c r="A167" s="8">
        <v>2</v>
      </c>
      <c r="B167" s="8">
        <v>2</v>
      </c>
      <c r="C167" s="8">
        <v>3</v>
      </c>
      <c r="D167" s="8">
        <v>3</v>
      </c>
      <c r="E167" s="8">
        <v>3</v>
      </c>
      <c r="F167" s="8">
        <v>3</v>
      </c>
      <c r="G167" s="8">
        <v>3</v>
      </c>
      <c r="H167" s="8">
        <v>4</v>
      </c>
      <c r="I167" s="8">
        <v>4</v>
      </c>
      <c r="J167" s="8">
        <v>4</v>
      </c>
      <c r="K167" s="8">
        <v>8</v>
      </c>
      <c r="L167" s="8">
        <v>10</v>
      </c>
      <c r="M167" s="8">
        <v>12</v>
      </c>
      <c r="N167" s="8">
        <v>14</v>
      </c>
      <c r="O167" s="8">
        <v>15</v>
      </c>
      <c r="P167" s="8">
        <v>1</v>
      </c>
      <c r="Q167" s="8">
        <v>2</v>
      </c>
      <c r="R167" s="8">
        <v>2</v>
      </c>
      <c r="S167" s="8">
        <v>3</v>
      </c>
      <c r="T167" s="8">
        <v>3</v>
      </c>
      <c r="U167" s="8">
        <v>3</v>
      </c>
      <c r="V167" s="8">
        <v>3</v>
      </c>
      <c r="W167" s="8">
        <v>3</v>
      </c>
      <c r="X167" s="8">
        <v>6</v>
      </c>
      <c r="Y167" s="8">
        <v>8</v>
      </c>
    </row>
    <row r="168" spans="1:25" ht="12.75" x14ac:dyDescent="0.2">
      <c r="A168" s="8">
        <v>2</v>
      </c>
      <c r="B168" s="8">
        <v>2</v>
      </c>
      <c r="C168" s="8">
        <v>3</v>
      </c>
      <c r="D168" s="8">
        <v>3</v>
      </c>
      <c r="E168" s="8">
        <v>3</v>
      </c>
      <c r="F168" s="8">
        <v>3</v>
      </c>
      <c r="G168" s="8">
        <v>3</v>
      </c>
      <c r="H168" s="8">
        <v>4</v>
      </c>
      <c r="I168" s="8">
        <v>4</v>
      </c>
      <c r="J168" s="8">
        <v>4</v>
      </c>
      <c r="K168" s="8">
        <v>8</v>
      </c>
      <c r="L168" s="8">
        <v>10</v>
      </c>
      <c r="M168" s="8">
        <v>12</v>
      </c>
      <c r="N168" s="8">
        <v>14</v>
      </c>
      <c r="O168" s="8">
        <v>15</v>
      </c>
      <c r="P168" s="8">
        <v>1</v>
      </c>
      <c r="Q168" s="8">
        <v>2</v>
      </c>
      <c r="R168" s="8">
        <v>2</v>
      </c>
      <c r="S168" s="8">
        <v>3</v>
      </c>
      <c r="T168" s="8">
        <v>3</v>
      </c>
      <c r="U168" s="8">
        <v>3</v>
      </c>
      <c r="V168" s="8">
        <v>3</v>
      </c>
      <c r="W168" s="8">
        <v>3</v>
      </c>
      <c r="X168" s="8">
        <v>6</v>
      </c>
      <c r="Y168" s="8">
        <v>8</v>
      </c>
    </row>
    <row r="169" spans="1:25" ht="12.75" x14ac:dyDescent="0.2">
      <c r="A169" s="8">
        <v>2</v>
      </c>
      <c r="B169" s="8">
        <v>2</v>
      </c>
      <c r="C169" s="8">
        <v>2</v>
      </c>
      <c r="D169" s="8">
        <v>3</v>
      </c>
      <c r="E169" s="8">
        <v>3</v>
      </c>
      <c r="F169" s="8">
        <v>3</v>
      </c>
      <c r="G169" s="8">
        <v>4</v>
      </c>
      <c r="H169" s="8">
        <v>4</v>
      </c>
      <c r="I169" s="8">
        <v>5</v>
      </c>
      <c r="J169" s="8">
        <v>5</v>
      </c>
      <c r="K169" s="8">
        <v>9</v>
      </c>
      <c r="L169" s="8">
        <v>10</v>
      </c>
      <c r="M169" s="8">
        <v>12</v>
      </c>
      <c r="N169" s="8">
        <v>14</v>
      </c>
      <c r="O169" s="8">
        <v>15</v>
      </c>
      <c r="P169" s="8">
        <v>1</v>
      </c>
      <c r="Q169" s="8">
        <v>1</v>
      </c>
      <c r="R169" s="8">
        <v>2</v>
      </c>
      <c r="S169" s="8">
        <v>3</v>
      </c>
      <c r="T169" s="8">
        <v>3</v>
      </c>
      <c r="U169" s="8">
        <v>3</v>
      </c>
      <c r="V169" s="8">
        <v>3</v>
      </c>
      <c r="W169" s="8">
        <v>3</v>
      </c>
      <c r="X169" s="8">
        <v>6</v>
      </c>
      <c r="Y169" s="8">
        <v>8</v>
      </c>
    </row>
    <row r="170" spans="1:25" ht="12.75" x14ac:dyDescent="0.2">
      <c r="A170" s="8">
        <v>2</v>
      </c>
      <c r="B170" s="8">
        <v>3</v>
      </c>
      <c r="C170" s="8">
        <v>3</v>
      </c>
      <c r="D170" s="8">
        <v>4</v>
      </c>
      <c r="E170" s="8">
        <v>4</v>
      </c>
      <c r="F170" s="8">
        <v>4</v>
      </c>
      <c r="G170" s="8">
        <v>5</v>
      </c>
      <c r="H170" s="8">
        <v>5</v>
      </c>
      <c r="I170" s="8">
        <v>5</v>
      </c>
      <c r="J170" s="8">
        <v>5</v>
      </c>
      <c r="K170" s="8">
        <v>10</v>
      </c>
      <c r="L170" s="8">
        <v>11</v>
      </c>
      <c r="M170" s="8">
        <v>14</v>
      </c>
      <c r="N170" s="8">
        <v>14</v>
      </c>
      <c r="O170" s="8">
        <v>16</v>
      </c>
      <c r="P170" s="8">
        <v>2</v>
      </c>
      <c r="Q170" s="8">
        <v>3</v>
      </c>
      <c r="R170" s="8">
        <v>4</v>
      </c>
      <c r="S170" s="8">
        <v>5</v>
      </c>
      <c r="T170" s="8">
        <v>5</v>
      </c>
      <c r="U170" s="8">
        <v>4</v>
      </c>
      <c r="V170" s="8">
        <v>5</v>
      </c>
      <c r="W170" s="8">
        <v>5</v>
      </c>
      <c r="X170" s="8">
        <v>8</v>
      </c>
      <c r="Y170" s="8">
        <v>8</v>
      </c>
    </row>
    <row r="171" spans="1:25" ht="12.75" x14ac:dyDescent="0.2">
      <c r="A171" s="8">
        <v>2</v>
      </c>
      <c r="B171" s="8">
        <v>2</v>
      </c>
      <c r="C171" s="8">
        <v>2</v>
      </c>
      <c r="D171" s="8">
        <v>3</v>
      </c>
      <c r="E171" s="8">
        <v>3</v>
      </c>
      <c r="F171" s="8">
        <v>3</v>
      </c>
      <c r="G171" s="8">
        <v>4</v>
      </c>
      <c r="H171" s="8">
        <v>4</v>
      </c>
      <c r="I171" s="8">
        <v>4</v>
      </c>
      <c r="J171" s="8">
        <v>4</v>
      </c>
      <c r="K171" s="8">
        <v>8</v>
      </c>
      <c r="L171" s="8">
        <v>9</v>
      </c>
      <c r="M171" s="8">
        <v>12</v>
      </c>
      <c r="N171" s="8">
        <v>14</v>
      </c>
      <c r="O171" s="8">
        <v>15</v>
      </c>
      <c r="P171" s="8">
        <v>1</v>
      </c>
      <c r="Q171" s="8">
        <v>1</v>
      </c>
      <c r="R171" s="8">
        <v>2</v>
      </c>
      <c r="S171" s="8">
        <v>3</v>
      </c>
      <c r="T171" s="8">
        <v>3</v>
      </c>
      <c r="U171" s="8">
        <v>2</v>
      </c>
      <c r="V171" s="8">
        <v>3</v>
      </c>
      <c r="W171" s="8">
        <v>3</v>
      </c>
      <c r="X171" s="8">
        <v>6</v>
      </c>
      <c r="Y171" s="8">
        <v>8</v>
      </c>
    </row>
    <row r="172" spans="1:25" ht="12.75" x14ac:dyDescent="0.2">
      <c r="A172" s="8">
        <v>2</v>
      </c>
      <c r="B172" s="8">
        <v>3</v>
      </c>
      <c r="C172" s="8">
        <v>3</v>
      </c>
      <c r="D172" s="8">
        <v>3</v>
      </c>
      <c r="E172" s="8">
        <v>3</v>
      </c>
      <c r="F172" s="8">
        <v>3</v>
      </c>
      <c r="G172" s="8">
        <v>4</v>
      </c>
      <c r="H172" s="8">
        <v>4</v>
      </c>
      <c r="I172" s="8">
        <v>4</v>
      </c>
      <c r="J172" s="8">
        <v>4</v>
      </c>
      <c r="K172" s="8">
        <v>8</v>
      </c>
      <c r="L172" s="8">
        <v>9</v>
      </c>
      <c r="M172" s="8">
        <v>12</v>
      </c>
      <c r="N172" s="8">
        <v>14</v>
      </c>
      <c r="O172" s="8">
        <v>15</v>
      </c>
      <c r="P172" s="8">
        <v>1</v>
      </c>
      <c r="Q172" s="8">
        <v>2</v>
      </c>
      <c r="R172" s="8">
        <v>2</v>
      </c>
      <c r="S172" s="8">
        <v>3</v>
      </c>
      <c r="T172" s="8">
        <v>3</v>
      </c>
      <c r="U172" s="8">
        <v>3</v>
      </c>
      <c r="V172" s="8">
        <v>3</v>
      </c>
      <c r="W172" s="8">
        <v>3</v>
      </c>
      <c r="X172" s="8">
        <v>6</v>
      </c>
      <c r="Y172" s="8">
        <v>8</v>
      </c>
    </row>
    <row r="173" spans="1:25" ht="12.75" x14ac:dyDescent="0.2">
      <c r="A173" s="8">
        <v>2</v>
      </c>
      <c r="B173" s="8">
        <v>2</v>
      </c>
      <c r="C173" s="8">
        <v>2</v>
      </c>
      <c r="D173" s="8">
        <v>3</v>
      </c>
      <c r="E173" s="8">
        <v>3</v>
      </c>
      <c r="F173" s="8">
        <v>4</v>
      </c>
      <c r="G173" s="8">
        <v>4</v>
      </c>
      <c r="H173" s="8">
        <v>4</v>
      </c>
      <c r="I173" s="8">
        <v>4</v>
      </c>
      <c r="J173" s="8">
        <v>5</v>
      </c>
      <c r="K173" s="8">
        <v>9</v>
      </c>
      <c r="L173" s="8">
        <v>10</v>
      </c>
      <c r="M173" s="8">
        <v>13</v>
      </c>
      <c r="N173" s="8">
        <v>14</v>
      </c>
      <c r="O173" s="8">
        <v>15</v>
      </c>
      <c r="P173" s="8">
        <v>2</v>
      </c>
      <c r="Q173" s="8">
        <v>2</v>
      </c>
      <c r="R173" s="8">
        <v>3</v>
      </c>
      <c r="S173" s="8">
        <v>4</v>
      </c>
      <c r="T173" s="8">
        <v>4</v>
      </c>
      <c r="U173" s="8">
        <v>3</v>
      </c>
      <c r="V173" s="8">
        <v>4</v>
      </c>
      <c r="W173" s="8">
        <v>4</v>
      </c>
      <c r="X173" s="8">
        <v>7</v>
      </c>
      <c r="Y173" s="8">
        <v>8</v>
      </c>
    </row>
    <row r="174" spans="1:25" ht="12.75" x14ac:dyDescent="0.2">
      <c r="A174" s="8">
        <v>2</v>
      </c>
      <c r="B174" s="8">
        <v>2</v>
      </c>
      <c r="C174" s="8">
        <v>2</v>
      </c>
      <c r="D174" s="8">
        <v>3</v>
      </c>
      <c r="E174" s="8">
        <v>3</v>
      </c>
      <c r="F174" s="8">
        <v>3</v>
      </c>
      <c r="G174" s="8">
        <v>4</v>
      </c>
      <c r="H174" s="8">
        <v>4</v>
      </c>
      <c r="I174" s="8">
        <v>4</v>
      </c>
      <c r="J174" s="8">
        <v>5</v>
      </c>
      <c r="K174" s="8">
        <v>9</v>
      </c>
      <c r="L174" s="8">
        <v>10</v>
      </c>
      <c r="M174" s="8">
        <v>13</v>
      </c>
      <c r="N174" s="8">
        <v>14</v>
      </c>
      <c r="O174" s="8">
        <v>15</v>
      </c>
      <c r="P174" s="8">
        <v>2</v>
      </c>
      <c r="Q174" s="8">
        <v>2</v>
      </c>
      <c r="R174" s="8">
        <v>3</v>
      </c>
      <c r="S174" s="8">
        <v>4</v>
      </c>
      <c r="T174" s="8">
        <v>4</v>
      </c>
      <c r="U174" s="8">
        <v>3</v>
      </c>
      <c r="V174" s="8">
        <v>4</v>
      </c>
      <c r="W174" s="8">
        <v>4</v>
      </c>
      <c r="X174" s="8">
        <v>7</v>
      </c>
      <c r="Y174" s="8">
        <v>8</v>
      </c>
    </row>
    <row r="175" spans="1:25" ht="12.75" x14ac:dyDescent="0.2">
      <c r="A175" s="8">
        <v>2</v>
      </c>
      <c r="B175" s="8">
        <v>2</v>
      </c>
      <c r="C175" s="8">
        <v>2</v>
      </c>
      <c r="D175" s="8">
        <v>3</v>
      </c>
      <c r="E175" s="8">
        <v>3</v>
      </c>
      <c r="F175" s="8">
        <v>3</v>
      </c>
      <c r="G175" s="8">
        <v>4</v>
      </c>
      <c r="H175" s="8">
        <v>4</v>
      </c>
      <c r="I175" s="8">
        <v>4</v>
      </c>
      <c r="J175" s="8">
        <v>5</v>
      </c>
      <c r="K175" s="8">
        <v>9</v>
      </c>
      <c r="L175" s="8">
        <v>10</v>
      </c>
      <c r="M175" s="8">
        <v>13</v>
      </c>
      <c r="N175" s="8">
        <v>14</v>
      </c>
      <c r="O175" s="8">
        <v>15</v>
      </c>
      <c r="P175" s="8">
        <v>2</v>
      </c>
      <c r="Q175" s="8">
        <v>2</v>
      </c>
      <c r="R175" s="8">
        <v>3</v>
      </c>
      <c r="S175" s="8">
        <v>4</v>
      </c>
      <c r="T175" s="8">
        <v>4</v>
      </c>
      <c r="U175" s="8">
        <v>3</v>
      </c>
      <c r="V175" s="8">
        <v>4</v>
      </c>
      <c r="W175" s="8">
        <v>4</v>
      </c>
      <c r="X175" s="8">
        <v>7</v>
      </c>
      <c r="Y175" s="8">
        <v>8</v>
      </c>
    </row>
    <row r="176" spans="1:25" ht="12.75" x14ac:dyDescent="0.2">
      <c r="A176" s="8">
        <v>2</v>
      </c>
      <c r="B176" s="8">
        <v>2</v>
      </c>
      <c r="C176" s="8">
        <v>3</v>
      </c>
      <c r="D176" s="8">
        <v>3</v>
      </c>
      <c r="E176" s="8">
        <v>3</v>
      </c>
      <c r="F176" s="8">
        <v>4</v>
      </c>
      <c r="G176" s="8">
        <v>4</v>
      </c>
      <c r="H176" s="8">
        <v>4</v>
      </c>
      <c r="I176" s="8">
        <v>4</v>
      </c>
      <c r="J176" s="8">
        <v>4</v>
      </c>
      <c r="K176" s="8">
        <v>9</v>
      </c>
      <c r="L176" s="8">
        <v>10</v>
      </c>
      <c r="M176" s="8">
        <v>13</v>
      </c>
      <c r="N176" s="8">
        <v>14</v>
      </c>
      <c r="O176" s="8">
        <v>15</v>
      </c>
      <c r="P176" s="8">
        <v>1</v>
      </c>
      <c r="Q176" s="8">
        <v>2</v>
      </c>
      <c r="R176" s="8">
        <v>2</v>
      </c>
      <c r="S176" s="8">
        <v>3</v>
      </c>
      <c r="T176" s="8">
        <v>4</v>
      </c>
      <c r="U176" s="8">
        <v>3</v>
      </c>
      <c r="V176" s="8">
        <v>4</v>
      </c>
      <c r="W176" s="8">
        <v>4</v>
      </c>
      <c r="X176" s="8">
        <v>7</v>
      </c>
      <c r="Y176" s="8">
        <v>8</v>
      </c>
    </row>
    <row r="177" spans="1:25" ht="12.75" x14ac:dyDescent="0.2">
      <c r="A177" s="8">
        <v>2</v>
      </c>
      <c r="B177" s="8">
        <v>2</v>
      </c>
      <c r="C177" s="8">
        <v>3</v>
      </c>
      <c r="D177" s="8">
        <v>3</v>
      </c>
      <c r="E177" s="8">
        <v>3</v>
      </c>
      <c r="F177" s="8">
        <v>4</v>
      </c>
      <c r="G177" s="8">
        <v>4</v>
      </c>
      <c r="H177" s="8">
        <v>4</v>
      </c>
      <c r="I177" s="8">
        <v>4</v>
      </c>
      <c r="J177" s="8">
        <v>4</v>
      </c>
      <c r="K177" s="8">
        <v>9</v>
      </c>
      <c r="L177" s="8">
        <v>10</v>
      </c>
      <c r="M177" s="8">
        <v>13</v>
      </c>
      <c r="N177" s="8">
        <v>14</v>
      </c>
      <c r="O177" s="8">
        <v>15</v>
      </c>
      <c r="P177" s="8">
        <v>1</v>
      </c>
      <c r="Q177" s="8">
        <v>2</v>
      </c>
      <c r="R177" s="8">
        <v>2</v>
      </c>
      <c r="S177" s="8">
        <v>3</v>
      </c>
      <c r="T177" s="8">
        <v>4</v>
      </c>
      <c r="U177" s="8">
        <v>3</v>
      </c>
      <c r="V177" s="8">
        <v>4</v>
      </c>
      <c r="W177" s="8">
        <v>4</v>
      </c>
      <c r="X177" s="8">
        <v>7</v>
      </c>
      <c r="Y177" s="8">
        <v>8</v>
      </c>
    </row>
    <row r="178" spans="1:25" ht="12.75" x14ac:dyDescent="0.2">
      <c r="A178" s="8">
        <v>1</v>
      </c>
      <c r="B178" s="8">
        <v>1</v>
      </c>
      <c r="C178" s="8">
        <v>2</v>
      </c>
      <c r="D178" s="8">
        <v>2</v>
      </c>
      <c r="E178" s="8">
        <v>2</v>
      </c>
      <c r="F178" s="8">
        <v>3</v>
      </c>
      <c r="G178" s="8">
        <v>4</v>
      </c>
      <c r="H178" s="8">
        <v>4</v>
      </c>
      <c r="I178" s="8">
        <v>4</v>
      </c>
      <c r="J178" s="8">
        <v>4</v>
      </c>
      <c r="K178" s="8">
        <v>10</v>
      </c>
      <c r="L178" s="8">
        <v>10</v>
      </c>
      <c r="M178" s="8">
        <v>13</v>
      </c>
      <c r="N178" s="8">
        <v>14</v>
      </c>
      <c r="O178" s="8">
        <v>15</v>
      </c>
      <c r="P178" s="8">
        <v>1</v>
      </c>
      <c r="Q178" s="8">
        <v>1</v>
      </c>
      <c r="R178" s="8">
        <v>1</v>
      </c>
      <c r="S178" s="8">
        <v>2</v>
      </c>
      <c r="T178" s="8">
        <v>2</v>
      </c>
      <c r="U178" s="8">
        <v>2</v>
      </c>
      <c r="V178" s="8">
        <v>3</v>
      </c>
      <c r="W178" s="8">
        <v>3</v>
      </c>
      <c r="X178" s="8">
        <v>6</v>
      </c>
      <c r="Y178" s="8">
        <v>8</v>
      </c>
    </row>
    <row r="179" spans="1:25" ht="12.75" x14ac:dyDescent="0.2">
      <c r="A179" s="8">
        <v>2</v>
      </c>
      <c r="B179" s="8">
        <v>2</v>
      </c>
      <c r="C179" s="8">
        <v>3</v>
      </c>
      <c r="D179" s="8">
        <v>3</v>
      </c>
      <c r="E179" s="8">
        <v>3</v>
      </c>
      <c r="F179" s="8">
        <v>3</v>
      </c>
      <c r="G179" s="8">
        <v>3</v>
      </c>
      <c r="H179" s="8">
        <v>4</v>
      </c>
      <c r="I179" s="8">
        <v>4</v>
      </c>
      <c r="J179" s="8">
        <v>4</v>
      </c>
      <c r="K179" s="8">
        <v>7</v>
      </c>
      <c r="L179" s="8">
        <v>9</v>
      </c>
      <c r="M179" s="8">
        <v>12</v>
      </c>
      <c r="N179" s="8">
        <v>13</v>
      </c>
      <c r="O179" s="8">
        <v>14</v>
      </c>
      <c r="P179" s="8">
        <v>0</v>
      </c>
      <c r="Q179" s="8">
        <v>1</v>
      </c>
      <c r="R179" s="8">
        <v>2</v>
      </c>
      <c r="S179" s="8">
        <v>2</v>
      </c>
      <c r="T179" s="8">
        <v>3</v>
      </c>
      <c r="U179" s="8">
        <v>2</v>
      </c>
      <c r="V179" s="8">
        <v>2</v>
      </c>
      <c r="W179" s="8">
        <v>3</v>
      </c>
      <c r="X179" s="8">
        <v>5</v>
      </c>
      <c r="Y179" s="8">
        <v>7</v>
      </c>
    </row>
    <row r="180" spans="1:25" ht="12.75" x14ac:dyDescent="0.2">
      <c r="A180" s="8">
        <v>2</v>
      </c>
      <c r="B180" s="8">
        <v>3</v>
      </c>
      <c r="C180" s="8">
        <v>3</v>
      </c>
      <c r="D180" s="8">
        <v>4</v>
      </c>
      <c r="E180" s="8">
        <v>4</v>
      </c>
      <c r="F180" s="8">
        <v>4</v>
      </c>
      <c r="G180" s="8">
        <v>4</v>
      </c>
      <c r="H180" s="8">
        <v>4</v>
      </c>
      <c r="I180" s="8">
        <v>5</v>
      </c>
      <c r="J180" s="8">
        <v>5</v>
      </c>
      <c r="K180" s="8">
        <v>9</v>
      </c>
      <c r="L180" s="8">
        <v>10</v>
      </c>
      <c r="M180" s="8">
        <v>13</v>
      </c>
      <c r="N180" s="8">
        <v>15</v>
      </c>
      <c r="O180" s="8">
        <v>16</v>
      </c>
      <c r="P180" s="8">
        <v>2</v>
      </c>
      <c r="Q180" s="8">
        <v>2</v>
      </c>
      <c r="R180" s="8">
        <v>3</v>
      </c>
      <c r="S180" s="8">
        <v>4</v>
      </c>
      <c r="T180" s="8">
        <v>4</v>
      </c>
      <c r="U180" s="8">
        <v>3</v>
      </c>
      <c r="V180" s="8">
        <v>4</v>
      </c>
      <c r="W180" s="8">
        <v>4</v>
      </c>
      <c r="X180" s="8">
        <v>7</v>
      </c>
      <c r="Y180" s="8">
        <v>8</v>
      </c>
    </row>
    <row r="181" spans="1:25" ht="12.75" x14ac:dyDescent="0.2">
      <c r="A181" s="8">
        <v>1</v>
      </c>
      <c r="B181" s="8">
        <v>1</v>
      </c>
      <c r="C181" s="8">
        <v>2</v>
      </c>
      <c r="D181" s="8">
        <v>3</v>
      </c>
      <c r="E181" s="8">
        <v>3</v>
      </c>
      <c r="F181" s="8">
        <v>3</v>
      </c>
      <c r="G181" s="8">
        <v>3</v>
      </c>
      <c r="H181" s="8">
        <v>3</v>
      </c>
      <c r="I181" s="8">
        <v>4</v>
      </c>
      <c r="J181" s="8">
        <v>4</v>
      </c>
      <c r="K181" s="8">
        <v>8</v>
      </c>
      <c r="L181" s="8">
        <v>10</v>
      </c>
      <c r="M181" s="8">
        <v>12</v>
      </c>
      <c r="N181" s="8">
        <v>14</v>
      </c>
      <c r="O181" s="8">
        <v>15</v>
      </c>
      <c r="P181" s="8">
        <v>1</v>
      </c>
      <c r="Q181" s="8">
        <v>1</v>
      </c>
      <c r="R181" s="8">
        <v>1</v>
      </c>
      <c r="S181" s="8">
        <v>3</v>
      </c>
      <c r="T181" s="8">
        <v>3</v>
      </c>
      <c r="U181" s="8">
        <v>2</v>
      </c>
      <c r="V181" s="8">
        <v>3</v>
      </c>
      <c r="W181" s="8">
        <v>3</v>
      </c>
      <c r="X181" s="8">
        <v>6</v>
      </c>
      <c r="Y181" s="8">
        <v>8</v>
      </c>
    </row>
    <row r="182" spans="1:25" ht="12.75" x14ac:dyDescent="0.2">
      <c r="A182" s="8">
        <v>2</v>
      </c>
      <c r="B182" s="8">
        <v>2</v>
      </c>
      <c r="C182" s="8">
        <v>3</v>
      </c>
      <c r="D182" s="8">
        <v>3</v>
      </c>
      <c r="E182" s="8">
        <v>3</v>
      </c>
      <c r="F182" s="8">
        <v>4</v>
      </c>
      <c r="G182" s="8">
        <v>4</v>
      </c>
      <c r="H182" s="8">
        <v>4</v>
      </c>
      <c r="I182" s="8">
        <v>4</v>
      </c>
      <c r="J182" s="8">
        <v>4</v>
      </c>
      <c r="K182" s="8">
        <v>9</v>
      </c>
      <c r="L182" s="8">
        <v>10</v>
      </c>
      <c r="M182" s="8">
        <v>13</v>
      </c>
      <c r="N182" s="8">
        <v>14</v>
      </c>
      <c r="O182" s="8">
        <v>15</v>
      </c>
      <c r="P182" s="8">
        <v>1</v>
      </c>
      <c r="Q182" s="8">
        <v>2</v>
      </c>
      <c r="R182" s="8">
        <v>2</v>
      </c>
      <c r="S182" s="8">
        <v>3</v>
      </c>
      <c r="T182" s="8">
        <v>4</v>
      </c>
      <c r="U182" s="8">
        <v>3</v>
      </c>
      <c r="V182" s="8">
        <v>4</v>
      </c>
      <c r="W182" s="8">
        <v>4</v>
      </c>
      <c r="X182" s="8">
        <v>7</v>
      </c>
      <c r="Y182" s="8">
        <v>8</v>
      </c>
    </row>
    <row r="183" spans="1:25" ht="12.75" x14ac:dyDescent="0.2">
      <c r="A183" s="8">
        <v>2</v>
      </c>
      <c r="B183" s="8">
        <v>2</v>
      </c>
      <c r="C183" s="8">
        <v>2</v>
      </c>
      <c r="D183" s="8">
        <v>3</v>
      </c>
      <c r="E183" s="8">
        <v>4</v>
      </c>
      <c r="F183" s="8">
        <v>4</v>
      </c>
      <c r="G183" s="8">
        <v>4</v>
      </c>
      <c r="H183" s="8">
        <v>4</v>
      </c>
      <c r="I183" s="8">
        <v>5</v>
      </c>
      <c r="J183" s="8">
        <v>5</v>
      </c>
      <c r="K183" s="8">
        <v>9</v>
      </c>
      <c r="L183" s="8">
        <v>11</v>
      </c>
      <c r="M183" s="8">
        <v>13</v>
      </c>
      <c r="N183" s="8">
        <v>13</v>
      </c>
      <c r="O183" s="8">
        <v>16</v>
      </c>
      <c r="P183" s="8">
        <v>2</v>
      </c>
      <c r="Q183" s="8">
        <v>3</v>
      </c>
      <c r="R183" s="8">
        <v>3</v>
      </c>
      <c r="S183" s="8">
        <v>4</v>
      </c>
      <c r="T183" s="8">
        <v>4</v>
      </c>
      <c r="U183" s="8">
        <v>3</v>
      </c>
      <c r="V183" s="8">
        <v>4</v>
      </c>
      <c r="W183" s="8">
        <v>4</v>
      </c>
      <c r="X183" s="8">
        <v>7</v>
      </c>
      <c r="Y183" s="8">
        <v>8</v>
      </c>
    </row>
    <row r="184" spans="1:25" ht="12.75" x14ac:dyDescent="0.2">
      <c r="A184" s="8">
        <v>2</v>
      </c>
      <c r="B184" s="8">
        <v>2</v>
      </c>
      <c r="C184" s="8">
        <v>3</v>
      </c>
      <c r="D184" s="8">
        <v>3</v>
      </c>
      <c r="E184" s="8">
        <v>3</v>
      </c>
      <c r="F184" s="8">
        <v>3</v>
      </c>
      <c r="G184" s="8">
        <v>3</v>
      </c>
      <c r="H184" s="8">
        <v>3</v>
      </c>
      <c r="I184" s="8">
        <v>4</v>
      </c>
      <c r="J184" s="8">
        <v>4</v>
      </c>
      <c r="K184" s="8">
        <v>8</v>
      </c>
      <c r="L184" s="8">
        <v>10</v>
      </c>
      <c r="M184" s="8">
        <v>12</v>
      </c>
      <c r="N184" s="8">
        <v>14</v>
      </c>
      <c r="O184" s="8">
        <v>15</v>
      </c>
      <c r="P184" s="8">
        <v>2</v>
      </c>
      <c r="Q184" s="8">
        <v>2</v>
      </c>
      <c r="R184" s="8">
        <v>3</v>
      </c>
      <c r="S184" s="8">
        <v>3</v>
      </c>
      <c r="T184" s="8">
        <v>4</v>
      </c>
      <c r="U184" s="8">
        <v>2</v>
      </c>
      <c r="V184" s="8">
        <v>4</v>
      </c>
      <c r="W184" s="8">
        <v>4</v>
      </c>
      <c r="X184" s="8">
        <v>6</v>
      </c>
      <c r="Y184" s="8">
        <v>8</v>
      </c>
    </row>
    <row r="185" spans="1:25" ht="12.75" x14ac:dyDescent="0.2">
      <c r="A185" s="8">
        <v>2</v>
      </c>
      <c r="B185" s="8">
        <v>2</v>
      </c>
      <c r="C185" s="8">
        <v>3</v>
      </c>
      <c r="D185" s="8">
        <v>3</v>
      </c>
      <c r="E185" s="8">
        <v>3</v>
      </c>
      <c r="F185" s="8">
        <v>3</v>
      </c>
      <c r="G185" s="8">
        <v>3</v>
      </c>
      <c r="H185" s="8">
        <v>3</v>
      </c>
      <c r="I185" s="8">
        <v>4</v>
      </c>
      <c r="J185" s="8">
        <v>4</v>
      </c>
      <c r="K185" s="8">
        <v>8</v>
      </c>
      <c r="L185" s="8">
        <v>10</v>
      </c>
      <c r="M185" s="8">
        <v>12</v>
      </c>
      <c r="N185" s="8">
        <v>14</v>
      </c>
      <c r="O185" s="8">
        <v>15</v>
      </c>
      <c r="P185" s="8">
        <v>2</v>
      </c>
      <c r="Q185" s="8">
        <v>2</v>
      </c>
      <c r="R185" s="8">
        <v>2</v>
      </c>
      <c r="S185" s="8">
        <v>3</v>
      </c>
      <c r="T185" s="8">
        <v>3</v>
      </c>
      <c r="U185" s="8">
        <v>2</v>
      </c>
      <c r="V185" s="8">
        <v>4</v>
      </c>
      <c r="W185" s="8">
        <v>4</v>
      </c>
      <c r="X185" s="8">
        <v>6</v>
      </c>
      <c r="Y185" s="8">
        <v>8</v>
      </c>
    </row>
    <row r="186" spans="1:25" ht="12.75" x14ac:dyDescent="0.2">
      <c r="A186" s="8">
        <v>2</v>
      </c>
      <c r="B186" s="8">
        <v>3</v>
      </c>
      <c r="C186" s="8">
        <v>3</v>
      </c>
      <c r="D186" s="8">
        <v>4</v>
      </c>
      <c r="E186" s="8">
        <v>4</v>
      </c>
      <c r="F186" s="8">
        <v>4</v>
      </c>
      <c r="G186" s="8">
        <v>4</v>
      </c>
      <c r="H186" s="8">
        <v>4</v>
      </c>
      <c r="I186" s="8">
        <v>5</v>
      </c>
      <c r="J186" s="8">
        <v>5</v>
      </c>
      <c r="K186" s="8">
        <v>9</v>
      </c>
      <c r="L186" s="8">
        <v>11</v>
      </c>
      <c r="M186" s="8">
        <v>13</v>
      </c>
      <c r="N186" s="8">
        <v>14</v>
      </c>
      <c r="O186" s="8">
        <v>16</v>
      </c>
      <c r="P186" s="8">
        <v>2</v>
      </c>
      <c r="Q186" s="8">
        <v>3</v>
      </c>
      <c r="R186" s="8">
        <v>3</v>
      </c>
      <c r="S186" s="8">
        <v>4</v>
      </c>
      <c r="T186" s="8">
        <v>4</v>
      </c>
      <c r="U186" s="8">
        <v>3</v>
      </c>
      <c r="V186" s="8">
        <v>4</v>
      </c>
      <c r="W186" s="8">
        <v>4</v>
      </c>
      <c r="X186" s="8">
        <v>7</v>
      </c>
      <c r="Y186" s="8">
        <v>7</v>
      </c>
    </row>
    <row r="187" spans="1:25" ht="12.75" x14ac:dyDescent="0.2">
      <c r="A187" s="8">
        <v>1</v>
      </c>
      <c r="B187" s="8">
        <v>2</v>
      </c>
      <c r="C187" s="8">
        <v>3</v>
      </c>
      <c r="D187" s="8">
        <v>3</v>
      </c>
      <c r="E187" s="8">
        <v>3</v>
      </c>
      <c r="F187" s="8">
        <v>3</v>
      </c>
      <c r="G187" s="8">
        <v>3</v>
      </c>
      <c r="H187" s="8">
        <v>3</v>
      </c>
      <c r="I187" s="8">
        <v>4</v>
      </c>
      <c r="J187" s="8">
        <v>4</v>
      </c>
      <c r="K187" s="8">
        <v>8</v>
      </c>
      <c r="L187" s="8">
        <v>9</v>
      </c>
      <c r="M187" s="8">
        <v>12</v>
      </c>
      <c r="N187" s="8">
        <v>14</v>
      </c>
      <c r="O187" s="8">
        <v>15</v>
      </c>
      <c r="P187" s="8">
        <v>1</v>
      </c>
      <c r="Q187" s="8">
        <v>1</v>
      </c>
      <c r="R187" s="8">
        <v>2</v>
      </c>
      <c r="S187" s="8">
        <v>3</v>
      </c>
      <c r="T187" s="8">
        <v>3</v>
      </c>
      <c r="U187" s="8">
        <v>2</v>
      </c>
      <c r="V187" s="8">
        <v>3</v>
      </c>
      <c r="W187" s="8">
        <v>3</v>
      </c>
      <c r="X187" s="8">
        <v>6</v>
      </c>
      <c r="Y187" s="8">
        <v>7</v>
      </c>
    </row>
    <row r="188" spans="1:25" ht="12.75" x14ac:dyDescent="0.2">
      <c r="A188" s="8">
        <v>2</v>
      </c>
      <c r="B188" s="8">
        <v>3</v>
      </c>
      <c r="C188" s="8">
        <v>3</v>
      </c>
      <c r="D188" s="8">
        <v>4</v>
      </c>
      <c r="E188" s="8">
        <v>4</v>
      </c>
      <c r="F188" s="8">
        <v>4</v>
      </c>
      <c r="G188" s="8">
        <v>4</v>
      </c>
      <c r="H188" s="8">
        <v>4</v>
      </c>
      <c r="I188" s="8">
        <v>5</v>
      </c>
      <c r="J188" s="8">
        <v>5</v>
      </c>
      <c r="K188" s="8">
        <v>9</v>
      </c>
      <c r="L188" s="8">
        <v>11</v>
      </c>
      <c r="M188" s="8">
        <v>13</v>
      </c>
      <c r="N188" s="8">
        <v>14</v>
      </c>
      <c r="O188" s="8">
        <v>16</v>
      </c>
      <c r="P188" s="8">
        <v>2</v>
      </c>
      <c r="Q188" s="8">
        <v>3</v>
      </c>
      <c r="R188" s="8">
        <v>3</v>
      </c>
      <c r="S188" s="8">
        <v>4</v>
      </c>
      <c r="T188" s="8">
        <v>5</v>
      </c>
      <c r="U188" s="8">
        <v>3</v>
      </c>
      <c r="V188" s="8">
        <v>4</v>
      </c>
      <c r="W188" s="8">
        <v>4</v>
      </c>
      <c r="X188" s="8">
        <v>7</v>
      </c>
      <c r="Y188" s="8">
        <v>7</v>
      </c>
    </row>
    <row r="189" spans="1:25" ht="12.75" x14ac:dyDescent="0.2">
      <c r="A189" s="8">
        <v>3</v>
      </c>
      <c r="B189" s="8">
        <v>3</v>
      </c>
      <c r="C189" s="8">
        <v>3</v>
      </c>
      <c r="D189" s="8">
        <v>4</v>
      </c>
      <c r="E189" s="8">
        <v>4</v>
      </c>
      <c r="F189" s="8">
        <v>4</v>
      </c>
      <c r="G189" s="8">
        <v>4</v>
      </c>
      <c r="H189" s="8">
        <v>5</v>
      </c>
      <c r="I189" s="8">
        <v>5</v>
      </c>
      <c r="J189" s="8">
        <v>5</v>
      </c>
      <c r="K189" s="8">
        <v>9</v>
      </c>
      <c r="L189" s="8">
        <v>10</v>
      </c>
      <c r="M189" s="8">
        <v>13</v>
      </c>
      <c r="N189" s="8">
        <v>14</v>
      </c>
      <c r="O189" s="8">
        <v>16</v>
      </c>
      <c r="P189" s="8">
        <v>3</v>
      </c>
      <c r="Q189" s="8">
        <v>3</v>
      </c>
      <c r="R189" s="8">
        <v>3</v>
      </c>
      <c r="S189" s="8">
        <v>4</v>
      </c>
      <c r="T189" s="8">
        <v>4</v>
      </c>
      <c r="U189" s="8">
        <v>3</v>
      </c>
      <c r="V189" s="8">
        <v>4</v>
      </c>
      <c r="W189" s="8">
        <v>4</v>
      </c>
      <c r="X189" s="8">
        <v>7</v>
      </c>
      <c r="Y189" s="8">
        <v>8</v>
      </c>
    </row>
    <row r="190" spans="1:25" ht="12.75" x14ac:dyDescent="0.2">
      <c r="A190" s="8">
        <v>3</v>
      </c>
      <c r="B190" s="8">
        <v>3</v>
      </c>
      <c r="C190" s="8">
        <v>4</v>
      </c>
      <c r="D190" s="8">
        <v>4</v>
      </c>
      <c r="E190" s="8">
        <v>4</v>
      </c>
      <c r="F190" s="8">
        <v>4</v>
      </c>
      <c r="G190" s="8">
        <v>4</v>
      </c>
      <c r="H190" s="8">
        <v>5</v>
      </c>
      <c r="I190" s="8">
        <v>5</v>
      </c>
      <c r="J190" s="8">
        <v>5</v>
      </c>
      <c r="K190" s="8">
        <v>9</v>
      </c>
      <c r="L190" s="8">
        <v>10</v>
      </c>
      <c r="M190" s="8">
        <v>13</v>
      </c>
      <c r="N190" s="8">
        <v>14</v>
      </c>
      <c r="O190" s="8">
        <v>16</v>
      </c>
      <c r="P190" s="8">
        <v>2</v>
      </c>
      <c r="Q190" s="8">
        <v>3</v>
      </c>
      <c r="R190" s="8">
        <v>3</v>
      </c>
      <c r="S190" s="8">
        <v>4</v>
      </c>
      <c r="T190" s="8">
        <v>4</v>
      </c>
      <c r="U190" s="8">
        <v>3</v>
      </c>
      <c r="V190" s="8">
        <v>4</v>
      </c>
      <c r="W190" s="8">
        <v>4</v>
      </c>
      <c r="X190" s="8">
        <v>7</v>
      </c>
      <c r="Y190" s="8">
        <v>8</v>
      </c>
    </row>
    <row r="191" spans="1:25" ht="12.75" x14ac:dyDescent="0.2">
      <c r="A191" s="8">
        <v>2</v>
      </c>
      <c r="B191" s="8">
        <v>3</v>
      </c>
      <c r="C191" s="8">
        <v>3</v>
      </c>
      <c r="D191" s="8">
        <v>3</v>
      </c>
      <c r="E191" s="8">
        <v>3</v>
      </c>
      <c r="F191" s="8">
        <v>3</v>
      </c>
      <c r="G191" s="8">
        <v>4</v>
      </c>
      <c r="H191" s="8">
        <v>4</v>
      </c>
      <c r="I191" s="8">
        <v>4</v>
      </c>
      <c r="J191" s="8">
        <v>4</v>
      </c>
      <c r="K191" s="8">
        <v>8</v>
      </c>
      <c r="L191" s="8">
        <v>9</v>
      </c>
      <c r="M191" s="8">
        <v>12</v>
      </c>
      <c r="N191" s="8">
        <v>13</v>
      </c>
      <c r="O191" s="8">
        <v>14</v>
      </c>
      <c r="P191" s="8">
        <v>1</v>
      </c>
      <c r="Q191" s="8">
        <v>2</v>
      </c>
      <c r="R191" s="8">
        <v>2</v>
      </c>
      <c r="S191" s="8">
        <v>2</v>
      </c>
      <c r="T191" s="8">
        <v>3</v>
      </c>
      <c r="U191" s="8">
        <v>2</v>
      </c>
      <c r="V191" s="8">
        <v>2</v>
      </c>
      <c r="W191" s="8">
        <v>3</v>
      </c>
      <c r="X191" s="8">
        <v>6</v>
      </c>
      <c r="Y191" s="8">
        <v>7</v>
      </c>
    </row>
    <row r="192" spans="1:25" ht="12.75" x14ac:dyDescent="0.2">
      <c r="A192" s="8">
        <v>2</v>
      </c>
      <c r="B192" s="8">
        <v>2</v>
      </c>
      <c r="C192" s="8">
        <v>2</v>
      </c>
      <c r="D192" s="8">
        <v>3</v>
      </c>
      <c r="E192" s="8">
        <v>3</v>
      </c>
      <c r="F192" s="8">
        <v>3</v>
      </c>
      <c r="G192" s="8">
        <v>4</v>
      </c>
      <c r="H192" s="8">
        <v>4</v>
      </c>
      <c r="I192" s="8">
        <v>4</v>
      </c>
      <c r="J192" s="8">
        <v>4</v>
      </c>
      <c r="K192" s="8">
        <v>7</v>
      </c>
      <c r="L192" s="8">
        <v>9</v>
      </c>
      <c r="M192" s="8">
        <v>12</v>
      </c>
      <c r="N192" s="8">
        <v>13</v>
      </c>
      <c r="O192" s="8">
        <v>14</v>
      </c>
      <c r="P192" s="8">
        <v>0</v>
      </c>
      <c r="Q192" s="8">
        <v>2</v>
      </c>
      <c r="R192" s="8">
        <v>2</v>
      </c>
      <c r="S192" s="8">
        <v>2</v>
      </c>
      <c r="T192" s="8">
        <v>3</v>
      </c>
      <c r="U192" s="8">
        <v>2</v>
      </c>
      <c r="V192" s="8">
        <v>2</v>
      </c>
      <c r="W192" s="8">
        <v>3</v>
      </c>
      <c r="X192" s="8">
        <v>5</v>
      </c>
      <c r="Y192" s="8">
        <v>7</v>
      </c>
    </row>
    <row r="193" spans="1:25" ht="12.75" x14ac:dyDescent="0.2">
      <c r="A193" s="8">
        <v>2</v>
      </c>
      <c r="B193" s="8">
        <v>2</v>
      </c>
      <c r="C193" s="8">
        <v>3</v>
      </c>
      <c r="D193" s="8">
        <v>3</v>
      </c>
      <c r="E193" s="8">
        <v>3</v>
      </c>
      <c r="F193" s="8">
        <v>3</v>
      </c>
      <c r="G193" s="8">
        <v>3</v>
      </c>
      <c r="H193" s="8">
        <v>3</v>
      </c>
      <c r="I193" s="8">
        <v>3</v>
      </c>
      <c r="J193" s="8">
        <v>4</v>
      </c>
      <c r="K193" s="8">
        <v>8</v>
      </c>
      <c r="L193" s="8">
        <v>9</v>
      </c>
      <c r="M193" s="8">
        <v>12</v>
      </c>
      <c r="N193" s="8">
        <v>14</v>
      </c>
      <c r="O193" s="8">
        <v>15</v>
      </c>
      <c r="P193" s="8">
        <v>2</v>
      </c>
      <c r="Q193" s="8">
        <v>2</v>
      </c>
      <c r="R193" s="8">
        <v>3</v>
      </c>
      <c r="S193" s="8">
        <v>3</v>
      </c>
      <c r="T193" s="8">
        <v>4</v>
      </c>
      <c r="U193" s="8">
        <v>2</v>
      </c>
      <c r="V193" s="8">
        <v>3</v>
      </c>
      <c r="W193" s="8">
        <v>3</v>
      </c>
      <c r="X193" s="8">
        <v>6</v>
      </c>
      <c r="Y193" s="8">
        <v>7</v>
      </c>
    </row>
    <row r="194" spans="1:25" ht="12.75" x14ac:dyDescent="0.2">
      <c r="A194" s="8">
        <v>2</v>
      </c>
      <c r="B194" s="8">
        <v>2</v>
      </c>
      <c r="C194" s="8">
        <v>2</v>
      </c>
      <c r="D194" s="8">
        <v>3</v>
      </c>
      <c r="E194" s="8">
        <v>3</v>
      </c>
      <c r="F194" s="8">
        <v>3</v>
      </c>
      <c r="G194" s="8">
        <v>4</v>
      </c>
      <c r="H194" s="8">
        <v>4</v>
      </c>
      <c r="I194" s="8">
        <v>4</v>
      </c>
      <c r="J194" s="8">
        <v>4</v>
      </c>
      <c r="K194" s="8">
        <v>7</v>
      </c>
      <c r="L194" s="8">
        <v>8</v>
      </c>
      <c r="M194" s="8">
        <v>11</v>
      </c>
      <c r="N194" s="8">
        <v>12</v>
      </c>
      <c r="O194" s="8">
        <v>13</v>
      </c>
      <c r="P194" s="8">
        <v>2</v>
      </c>
      <c r="Q194" s="8">
        <v>2</v>
      </c>
      <c r="R194" s="8">
        <v>2</v>
      </c>
      <c r="S194" s="8">
        <v>2</v>
      </c>
      <c r="T194" s="8">
        <v>2</v>
      </c>
      <c r="U194" s="8">
        <v>2</v>
      </c>
      <c r="V194" s="8">
        <v>2</v>
      </c>
      <c r="W194" s="8">
        <v>3</v>
      </c>
      <c r="X194" s="8">
        <v>5</v>
      </c>
      <c r="Y194" s="8">
        <v>6</v>
      </c>
    </row>
    <row r="195" spans="1:25" ht="12.75" x14ac:dyDescent="0.2">
      <c r="A195" s="8">
        <v>2</v>
      </c>
      <c r="B195" s="8">
        <v>2</v>
      </c>
      <c r="C195" s="8">
        <v>2</v>
      </c>
      <c r="D195" s="8">
        <v>2</v>
      </c>
      <c r="E195" s="8">
        <v>3</v>
      </c>
      <c r="F195" s="8">
        <v>3</v>
      </c>
      <c r="G195" s="8">
        <v>4</v>
      </c>
      <c r="H195" s="8">
        <v>4</v>
      </c>
      <c r="I195" s="8">
        <v>4</v>
      </c>
      <c r="J195" s="8">
        <v>4</v>
      </c>
      <c r="K195" s="8">
        <v>7</v>
      </c>
      <c r="L195" s="8">
        <v>8</v>
      </c>
      <c r="M195" s="8">
        <v>11</v>
      </c>
      <c r="N195" s="8">
        <v>12</v>
      </c>
      <c r="O195" s="8">
        <v>13</v>
      </c>
      <c r="P195" s="8">
        <v>0</v>
      </c>
      <c r="Q195" s="8">
        <v>1</v>
      </c>
      <c r="R195" s="8">
        <v>2</v>
      </c>
      <c r="S195" s="8">
        <v>2</v>
      </c>
      <c r="T195" s="8">
        <v>2</v>
      </c>
      <c r="U195" s="8">
        <v>2</v>
      </c>
      <c r="V195" s="8">
        <v>2</v>
      </c>
      <c r="W195" s="8">
        <v>2</v>
      </c>
      <c r="X195" s="8">
        <v>5</v>
      </c>
      <c r="Y195" s="8">
        <v>6</v>
      </c>
    </row>
    <row r="196" spans="1:25" ht="12.75" x14ac:dyDescent="0.2">
      <c r="A196" s="8">
        <v>2</v>
      </c>
      <c r="B196" s="8">
        <v>2</v>
      </c>
      <c r="C196" s="8">
        <v>2</v>
      </c>
      <c r="D196" s="8">
        <v>2</v>
      </c>
      <c r="E196" s="8">
        <v>3</v>
      </c>
      <c r="F196" s="8">
        <v>3</v>
      </c>
      <c r="G196" s="8">
        <v>3</v>
      </c>
      <c r="H196" s="8">
        <v>4</v>
      </c>
      <c r="I196" s="8">
        <v>4</v>
      </c>
      <c r="J196" s="8">
        <v>7</v>
      </c>
      <c r="K196" s="8">
        <v>7</v>
      </c>
      <c r="L196" s="8">
        <v>9</v>
      </c>
      <c r="M196" s="8">
        <v>11</v>
      </c>
      <c r="N196" s="8">
        <v>13</v>
      </c>
      <c r="O196" s="8">
        <v>14</v>
      </c>
      <c r="P196" s="8">
        <v>0</v>
      </c>
      <c r="Q196" s="8">
        <v>2</v>
      </c>
      <c r="R196" s="8">
        <v>2</v>
      </c>
      <c r="S196" s="8">
        <v>2</v>
      </c>
      <c r="T196" s="8">
        <v>3</v>
      </c>
      <c r="U196" s="8">
        <v>2</v>
      </c>
      <c r="V196" s="8">
        <v>2</v>
      </c>
      <c r="W196" s="8">
        <v>3</v>
      </c>
      <c r="X196" s="8">
        <v>5</v>
      </c>
      <c r="Y196" s="8">
        <v>7</v>
      </c>
    </row>
    <row r="197" spans="1:25" ht="12.75" x14ac:dyDescent="0.2">
      <c r="A197" s="8">
        <v>2</v>
      </c>
      <c r="B197" s="8">
        <v>3</v>
      </c>
      <c r="C197" s="8">
        <v>3</v>
      </c>
      <c r="D197" s="8">
        <v>4</v>
      </c>
      <c r="E197" s="8">
        <v>4</v>
      </c>
      <c r="F197" s="8">
        <v>4</v>
      </c>
      <c r="G197" s="8">
        <v>4</v>
      </c>
      <c r="H197" s="8">
        <v>4</v>
      </c>
      <c r="I197" s="8">
        <v>5</v>
      </c>
      <c r="J197" s="8">
        <v>5</v>
      </c>
      <c r="K197" s="8">
        <v>9</v>
      </c>
      <c r="L197" s="8">
        <v>10</v>
      </c>
      <c r="M197" s="8">
        <v>13</v>
      </c>
      <c r="N197" s="8">
        <v>14</v>
      </c>
      <c r="O197" s="8">
        <v>16</v>
      </c>
      <c r="P197" s="8">
        <v>3</v>
      </c>
      <c r="Q197" s="8">
        <v>3</v>
      </c>
      <c r="R197" s="8">
        <v>4</v>
      </c>
      <c r="S197" s="8">
        <v>4</v>
      </c>
      <c r="T197" s="8">
        <v>4</v>
      </c>
      <c r="U197" s="8">
        <v>3</v>
      </c>
      <c r="V197" s="8">
        <v>4</v>
      </c>
      <c r="W197" s="8">
        <v>4</v>
      </c>
      <c r="X197" s="8">
        <v>7</v>
      </c>
      <c r="Y197" s="8">
        <v>7</v>
      </c>
    </row>
    <row r="198" spans="1:25" ht="12.75" x14ac:dyDescent="0.2">
      <c r="A198" s="8">
        <v>2</v>
      </c>
      <c r="B198" s="8">
        <v>2</v>
      </c>
      <c r="C198" s="8">
        <v>2</v>
      </c>
      <c r="D198" s="8">
        <v>2</v>
      </c>
      <c r="E198" s="8">
        <v>3</v>
      </c>
      <c r="F198" s="8">
        <v>3</v>
      </c>
      <c r="G198" s="8">
        <v>3</v>
      </c>
      <c r="H198" s="8">
        <v>3</v>
      </c>
      <c r="I198" s="8">
        <v>3</v>
      </c>
      <c r="J198" s="8">
        <v>4</v>
      </c>
      <c r="K198" s="8">
        <v>8</v>
      </c>
      <c r="L198" s="8">
        <v>10</v>
      </c>
      <c r="M198" s="8">
        <v>12</v>
      </c>
      <c r="N198" s="8">
        <v>14</v>
      </c>
      <c r="O198" s="8">
        <v>15</v>
      </c>
      <c r="P198" s="8">
        <v>2</v>
      </c>
      <c r="Q198" s="8">
        <v>2</v>
      </c>
      <c r="R198" s="8">
        <v>3</v>
      </c>
      <c r="S198" s="8">
        <v>3</v>
      </c>
      <c r="T198" s="8">
        <v>3</v>
      </c>
      <c r="U198" s="8">
        <v>2</v>
      </c>
      <c r="V198" s="8">
        <v>3</v>
      </c>
      <c r="W198" s="8">
        <v>3</v>
      </c>
      <c r="X198" s="8">
        <v>6</v>
      </c>
      <c r="Y198" s="8">
        <v>7</v>
      </c>
    </row>
    <row r="199" spans="1:25" ht="12.75" x14ac:dyDescent="0.2">
      <c r="A199" s="8">
        <v>2</v>
      </c>
      <c r="B199" s="8">
        <v>2</v>
      </c>
      <c r="C199" s="8">
        <v>2</v>
      </c>
      <c r="D199" s="8">
        <v>3</v>
      </c>
      <c r="E199" s="8">
        <v>3</v>
      </c>
      <c r="F199" s="8">
        <v>3</v>
      </c>
      <c r="G199" s="8">
        <v>3</v>
      </c>
      <c r="H199" s="8">
        <v>3</v>
      </c>
      <c r="I199" s="8">
        <v>3</v>
      </c>
      <c r="J199" s="8">
        <v>4</v>
      </c>
      <c r="K199" s="8">
        <v>8</v>
      </c>
      <c r="L199" s="8">
        <v>9</v>
      </c>
      <c r="M199" s="8">
        <v>12</v>
      </c>
      <c r="N199" s="8">
        <v>14</v>
      </c>
      <c r="O199" s="8">
        <v>15</v>
      </c>
      <c r="P199" s="8">
        <v>2</v>
      </c>
      <c r="Q199" s="8">
        <v>2</v>
      </c>
      <c r="R199" s="8">
        <v>3</v>
      </c>
      <c r="S199" s="8">
        <v>3</v>
      </c>
      <c r="T199" s="8">
        <v>3</v>
      </c>
      <c r="U199" s="8">
        <v>2</v>
      </c>
      <c r="V199" s="8">
        <v>3</v>
      </c>
      <c r="W199" s="8">
        <v>3</v>
      </c>
      <c r="X199" s="8">
        <v>6</v>
      </c>
      <c r="Y199" s="8">
        <v>7</v>
      </c>
    </row>
    <row r="200" spans="1:25" ht="12.75" x14ac:dyDescent="0.2">
      <c r="A200" s="8">
        <v>2</v>
      </c>
      <c r="B200" s="8">
        <v>2</v>
      </c>
      <c r="C200" s="8">
        <v>2</v>
      </c>
      <c r="D200" s="8">
        <v>2</v>
      </c>
      <c r="E200" s="8">
        <v>3</v>
      </c>
      <c r="F200" s="8">
        <v>3</v>
      </c>
      <c r="G200" s="8">
        <v>3</v>
      </c>
      <c r="H200" s="8">
        <v>3</v>
      </c>
      <c r="I200" s="8">
        <v>3</v>
      </c>
      <c r="J200" s="8">
        <v>3</v>
      </c>
      <c r="K200" s="8">
        <v>8</v>
      </c>
      <c r="L200" s="8">
        <v>9</v>
      </c>
      <c r="M200" s="8">
        <v>12</v>
      </c>
      <c r="N200" s="8">
        <v>14</v>
      </c>
      <c r="O200" s="8">
        <v>15</v>
      </c>
      <c r="P200" s="8">
        <v>2</v>
      </c>
      <c r="Q200" s="8">
        <v>2</v>
      </c>
      <c r="R200" s="8">
        <v>3</v>
      </c>
      <c r="S200" s="8">
        <v>3</v>
      </c>
      <c r="T200" s="8">
        <v>4</v>
      </c>
      <c r="U200" s="8">
        <v>2</v>
      </c>
      <c r="V200" s="8">
        <v>3</v>
      </c>
      <c r="W200" s="8">
        <v>3</v>
      </c>
      <c r="X200" s="8">
        <v>6</v>
      </c>
      <c r="Y200" s="8">
        <v>7</v>
      </c>
    </row>
    <row r="201" spans="1:25" ht="12.75" x14ac:dyDescent="0.2">
      <c r="A201" s="8">
        <v>1</v>
      </c>
      <c r="B201" s="8">
        <v>2</v>
      </c>
      <c r="C201" s="8">
        <v>3</v>
      </c>
      <c r="D201" s="8">
        <v>3</v>
      </c>
      <c r="E201" s="8">
        <v>4</v>
      </c>
      <c r="F201" s="8">
        <v>4</v>
      </c>
      <c r="G201" s="8">
        <v>4</v>
      </c>
      <c r="H201" s="8">
        <v>4</v>
      </c>
      <c r="I201" s="8">
        <v>4</v>
      </c>
      <c r="J201" s="8">
        <v>7</v>
      </c>
      <c r="K201" s="8">
        <v>8</v>
      </c>
      <c r="L201" s="8">
        <v>9</v>
      </c>
      <c r="M201" s="8">
        <v>12</v>
      </c>
      <c r="N201" s="8">
        <v>13</v>
      </c>
      <c r="O201" s="8">
        <v>15</v>
      </c>
      <c r="P201" s="8">
        <v>1</v>
      </c>
      <c r="Q201" s="8">
        <v>1</v>
      </c>
      <c r="R201" s="8">
        <v>3</v>
      </c>
      <c r="S201" s="8">
        <v>4</v>
      </c>
      <c r="T201" s="8">
        <v>4</v>
      </c>
      <c r="U201" s="8">
        <v>2</v>
      </c>
      <c r="V201" s="8">
        <v>3</v>
      </c>
      <c r="W201" s="8">
        <v>3</v>
      </c>
      <c r="X201" s="8">
        <v>6</v>
      </c>
      <c r="Y201" s="8">
        <v>7</v>
      </c>
    </row>
    <row r="202" spans="1:25" ht="12.75" x14ac:dyDescent="0.2">
      <c r="A202" s="8">
        <v>2</v>
      </c>
      <c r="B202" s="8">
        <v>3</v>
      </c>
      <c r="C202" s="8">
        <v>3</v>
      </c>
      <c r="D202" s="8">
        <v>4</v>
      </c>
      <c r="E202" s="8">
        <v>4</v>
      </c>
      <c r="F202" s="8">
        <v>4</v>
      </c>
      <c r="G202" s="8">
        <v>4</v>
      </c>
      <c r="H202" s="8">
        <v>4</v>
      </c>
      <c r="I202" s="8">
        <v>5</v>
      </c>
      <c r="J202" s="8">
        <v>5</v>
      </c>
      <c r="K202" s="8">
        <v>9</v>
      </c>
      <c r="L202" s="8">
        <v>10</v>
      </c>
      <c r="M202" s="8">
        <v>13</v>
      </c>
      <c r="N202" s="8">
        <v>14</v>
      </c>
      <c r="O202" s="8">
        <v>16</v>
      </c>
      <c r="P202" s="8">
        <v>3</v>
      </c>
      <c r="Q202" s="8">
        <v>3</v>
      </c>
      <c r="R202" s="8">
        <v>4</v>
      </c>
      <c r="S202" s="8">
        <v>4</v>
      </c>
      <c r="T202" s="8">
        <v>4</v>
      </c>
      <c r="U202" s="8">
        <v>3</v>
      </c>
      <c r="V202" s="8">
        <v>4</v>
      </c>
      <c r="W202" s="8">
        <v>4</v>
      </c>
      <c r="X202" s="8">
        <v>7</v>
      </c>
      <c r="Y202" s="8">
        <v>7</v>
      </c>
    </row>
    <row r="203" spans="1:25" ht="12.75" x14ac:dyDescent="0.2">
      <c r="A203" s="8">
        <v>2</v>
      </c>
      <c r="B203" s="8">
        <v>3</v>
      </c>
      <c r="C203" s="8">
        <v>3</v>
      </c>
      <c r="D203" s="8">
        <v>4</v>
      </c>
      <c r="E203" s="8">
        <v>4</v>
      </c>
      <c r="F203" s="8">
        <v>4</v>
      </c>
      <c r="G203" s="8">
        <v>4</v>
      </c>
      <c r="H203" s="8">
        <v>4</v>
      </c>
      <c r="I203" s="8">
        <v>4</v>
      </c>
      <c r="J203" s="8">
        <v>5</v>
      </c>
      <c r="K203" s="8">
        <v>9</v>
      </c>
      <c r="L203" s="8">
        <v>11</v>
      </c>
      <c r="M203" s="8">
        <v>13</v>
      </c>
      <c r="N203" s="8">
        <v>13</v>
      </c>
      <c r="O203" s="8">
        <v>16</v>
      </c>
      <c r="P203" s="8">
        <v>2</v>
      </c>
      <c r="Q203" s="8">
        <v>3</v>
      </c>
      <c r="R203" s="8">
        <v>4</v>
      </c>
      <c r="S203" s="8">
        <v>4</v>
      </c>
      <c r="T203" s="8">
        <v>4</v>
      </c>
      <c r="U203" s="8">
        <v>3</v>
      </c>
      <c r="V203" s="8">
        <v>4</v>
      </c>
      <c r="W203" s="8">
        <v>4</v>
      </c>
      <c r="X203" s="8">
        <v>7</v>
      </c>
      <c r="Y203" s="8">
        <v>7</v>
      </c>
    </row>
    <row r="204" spans="1:25" ht="12.75" x14ac:dyDescent="0.2">
      <c r="A204" s="8">
        <v>2</v>
      </c>
      <c r="B204" s="8">
        <v>2</v>
      </c>
      <c r="C204" s="8">
        <v>3</v>
      </c>
      <c r="D204" s="8">
        <v>3</v>
      </c>
      <c r="E204" s="8">
        <v>3</v>
      </c>
      <c r="F204" s="8">
        <v>3</v>
      </c>
      <c r="G204" s="8">
        <v>3</v>
      </c>
      <c r="H204" s="8">
        <v>4</v>
      </c>
      <c r="I204" s="8">
        <v>4</v>
      </c>
      <c r="J204" s="8">
        <v>4</v>
      </c>
      <c r="K204" s="8">
        <v>7</v>
      </c>
      <c r="L204" s="8">
        <v>9</v>
      </c>
      <c r="M204" s="8">
        <v>11</v>
      </c>
      <c r="N204" s="8">
        <v>13</v>
      </c>
      <c r="O204" s="8">
        <v>14</v>
      </c>
      <c r="P204" s="8">
        <v>0</v>
      </c>
      <c r="Q204" s="8">
        <v>2</v>
      </c>
      <c r="R204" s="8">
        <v>2</v>
      </c>
      <c r="S204" s="8">
        <v>2</v>
      </c>
      <c r="T204" s="8">
        <v>2</v>
      </c>
      <c r="U204" s="8">
        <v>2</v>
      </c>
      <c r="V204" s="8">
        <v>2</v>
      </c>
      <c r="W204" s="8">
        <v>3</v>
      </c>
      <c r="X204" s="8">
        <v>5</v>
      </c>
      <c r="Y204" s="8">
        <v>7</v>
      </c>
    </row>
    <row r="205" spans="1:25" ht="12.75" x14ac:dyDescent="0.2">
      <c r="A205" s="8">
        <v>2</v>
      </c>
      <c r="B205" s="8">
        <v>2</v>
      </c>
      <c r="C205" s="8">
        <v>2</v>
      </c>
      <c r="D205" s="8">
        <v>2</v>
      </c>
      <c r="E205" s="8">
        <v>2</v>
      </c>
      <c r="F205" s="8">
        <v>3</v>
      </c>
      <c r="G205" s="8">
        <v>3</v>
      </c>
      <c r="H205" s="8">
        <v>3</v>
      </c>
      <c r="I205" s="8">
        <v>4</v>
      </c>
      <c r="J205" s="8">
        <v>4</v>
      </c>
      <c r="K205" s="8">
        <v>8</v>
      </c>
      <c r="L205" s="8">
        <v>10</v>
      </c>
      <c r="M205" s="8">
        <v>12</v>
      </c>
      <c r="N205" s="8">
        <v>14</v>
      </c>
      <c r="O205" s="8">
        <v>15</v>
      </c>
      <c r="P205" s="8">
        <v>2</v>
      </c>
      <c r="Q205" s="8">
        <v>2</v>
      </c>
      <c r="R205" s="8">
        <v>3</v>
      </c>
      <c r="S205" s="8">
        <v>3</v>
      </c>
      <c r="T205" s="8">
        <v>4</v>
      </c>
      <c r="U205" s="8">
        <v>2</v>
      </c>
      <c r="V205" s="8">
        <v>4</v>
      </c>
      <c r="W205" s="8">
        <v>4</v>
      </c>
      <c r="X205" s="8">
        <v>6</v>
      </c>
      <c r="Y205" s="8">
        <v>7</v>
      </c>
    </row>
    <row r="206" spans="1:25" ht="12.75" x14ac:dyDescent="0.2">
      <c r="A206" s="8">
        <v>3</v>
      </c>
      <c r="B206" s="8">
        <v>3</v>
      </c>
      <c r="C206" s="8">
        <v>3</v>
      </c>
      <c r="D206" s="8">
        <v>3</v>
      </c>
      <c r="E206" s="8">
        <v>3</v>
      </c>
      <c r="F206" s="8">
        <v>3</v>
      </c>
      <c r="G206" s="8">
        <v>4</v>
      </c>
      <c r="H206" s="8">
        <v>4</v>
      </c>
      <c r="I206" s="8">
        <v>4</v>
      </c>
      <c r="J206" s="8">
        <v>4</v>
      </c>
      <c r="K206" s="8">
        <v>8</v>
      </c>
      <c r="L206" s="8">
        <v>9</v>
      </c>
      <c r="M206" s="8">
        <v>12</v>
      </c>
      <c r="N206" s="8">
        <v>13</v>
      </c>
      <c r="O206" s="8">
        <v>14</v>
      </c>
      <c r="P206" s="8">
        <v>1</v>
      </c>
      <c r="Q206" s="8">
        <v>2</v>
      </c>
      <c r="R206" s="8">
        <v>2</v>
      </c>
      <c r="S206" s="8">
        <v>2</v>
      </c>
      <c r="T206" s="8">
        <v>3</v>
      </c>
      <c r="U206" s="8">
        <v>3</v>
      </c>
      <c r="V206" s="8">
        <v>3</v>
      </c>
      <c r="W206" s="8">
        <v>3</v>
      </c>
      <c r="X206" s="8">
        <v>6</v>
      </c>
      <c r="Y206" s="8">
        <v>7</v>
      </c>
    </row>
    <row r="207" spans="1:25" ht="12.75" x14ac:dyDescent="0.2">
      <c r="A207" s="8">
        <v>2</v>
      </c>
      <c r="B207" s="8">
        <v>2</v>
      </c>
      <c r="C207" s="8">
        <v>3</v>
      </c>
      <c r="D207" s="8">
        <v>3</v>
      </c>
      <c r="E207" s="8">
        <v>3</v>
      </c>
      <c r="F207" s="8">
        <v>3</v>
      </c>
      <c r="G207" s="8">
        <v>3</v>
      </c>
      <c r="H207" s="8">
        <v>3</v>
      </c>
      <c r="I207" s="8">
        <v>3</v>
      </c>
      <c r="J207" s="8">
        <v>4</v>
      </c>
      <c r="K207" s="8">
        <v>8</v>
      </c>
      <c r="L207" s="8">
        <v>9</v>
      </c>
      <c r="M207" s="8">
        <v>12</v>
      </c>
      <c r="N207" s="8">
        <v>14</v>
      </c>
      <c r="O207" s="8">
        <v>15</v>
      </c>
      <c r="P207" s="8">
        <v>2</v>
      </c>
      <c r="Q207" s="8">
        <v>2</v>
      </c>
      <c r="R207" s="8">
        <v>3</v>
      </c>
      <c r="S207" s="8">
        <v>3</v>
      </c>
      <c r="T207" s="8">
        <v>3</v>
      </c>
      <c r="U207" s="8">
        <v>2</v>
      </c>
      <c r="V207" s="8">
        <v>3</v>
      </c>
      <c r="W207" s="8">
        <v>3</v>
      </c>
      <c r="X207" s="8">
        <v>6</v>
      </c>
      <c r="Y207" s="8">
        <v>7</v>
      </c>
    </row>
    <row r="208" spans="1:25" ht="12.75" x14ac:dyDescent="0.2">
      <c r="A208" s="8">
        <v>2</v>
      </c>
      <c r="B208" s="8">
        <v>2</v>
      </c>
      <c r="C208" s="8">
        <v>3</v>
      </c>
      <c r="D208" s="8">
        <v>3</v>
      </c>
      <c r="E208" s="8">
        <v>3</v>
      </c>
      <c r="F208" s="8">
        <v>3</v>
      </c>
      <c r="G208" s="8">
        <v>3</v>
      </c>
      <c r="H208" s="8">
        <v>3</v>
      </c>
      <c r="I208" s="8">
        <v>3</v>
      </c>
      <c r="J208" s="8">
        <v>4</v>
      </c>
      <c r="K208" s="8">
        <v>8</v>
      </c>
      <c r="L208" s="8">
        <v>9</v>
      </c>
      <c r="M208" s="8">
        <v>12</v>
      </c>
      <c r="N208" s="8">
        <v>14</v>
      </c>
      <c r="O208" s="8">
        <v>14</v>
      </c>
      <c r="P208" s="8">
        <v>2</v>
      </c>
      <c r="Q208" s="8">
        <v>2</v>
      </c>
      <c r="R208" s="8">
        <v>3</v>
      </c>
      <c r="S208" s="8">
        <v>3</v>
      </c>
      <c r="T208" s="8">
        <v>3</v>
      </c>
      <c r="U208" s="8">
        <v>2</v>
      </c>
      <c r="V208" s="8">
        <v>3</v>
      </c>
      <c r="W208" s="8">
        <v>3</v>
      </c>
      <c r="X208" s="8">
        <v>6</v>
      </c>
      <c r="Y208" s="8">
        <v>7</v>
      </c>
    </row>
    <row r="209" spans="1:25" ht="12.75" x14ac:dyDescent="0.2">
      <c r="A209" s="8">
        <v>2</v>
      </c>
      <c r="B209" s="8">
        <v>2</v>
      </c>
      <c r="C209" s="8">
        <v>3</v>
      </c>
      <c r="D209" s="8">
        <v>3</v>
      </c>
      <c r="E209" s="8">
        <v>3</v>
      </c>
      <c r="F209" s="8">
        <v>3</v>
      </c>
      <c r="G209" s="8">
        <v>3</v>
      </c>
      <c r="H209" s="8">
        <v>3</v>
      </c>
      <c r="I209" s="8">
        <v>3</v>
      </c>
      <c r="J209" s="8">
        <v>4</v>
      </c>
      <c r="K209" s="8">
        <v>8</v>
      </c>
      <c r="L209" s="8">
        <v>9</v>
      </c>
      <c r="M209" s="8">
        <v>12</v>
      </c>
      <c r="N209" s="8">
        <v>14</v>
      </c>
      <c r="O209" s="8">
        <v>15</v>
      </c>
      <c r="P209" s="8">
        <v>1</v>
      </c>
      <c r="Q209" s="8">
        <v>2</v>
      </c>
      <c r="R209" s="8">
        <v>3</v>
      </c>
      <c r="S209" s="8">
        <v>3</v>
      </c>
      <c r="T209" s="8">
        <v>3</v>
      </c>
      <c r="U209" s="8">
        <v>2</v>
      </c>
      <c r="V209" s="8">
        <v>3</v>
      </c>
      <c r="W209" s="8">
        <v>3</v>
      </c>
      <c r="X209" s="8">
        <v>6</v>
      </c>
      <c r="Y209" s="8">
        <v>7</v>
      </c>
    </row>
    <row r="210" spans="1:25" ht="12.75" x14ac:dyDescent="0.2">
      <c r="A210" s="8">
        <v>2</v>
      </c>
      <c r="B210" s="8">
        <v>2</v>
      </c>
      <c r="C210" s="8">
        <v>2</v>
      </c>
      <c r="D210" s="8">
        <v>4</v>
      </c>
      <c r="E210" s="8">
        <v>4</v>
      </c>
      <c r="F210" s="8">
        <v>4</v>
      </c>
      <c r="G210" s="8">
        <v>4</v>
      </c>
      <c r="H210" s="8">
        <v>4</v>
      </c>
      <c r="I210" s="8">
        <v>4</v>
      </c>
      <c r="J210" s="8">
        <v>7</v>
      </c>
      <c r="K210" s="8">
        <v>8</v>
      </c>
      <c r="L210" s="8">
        <v>10</v>
      </c>
      <c r="M210" s="8">
        <v>13</v>
      </c>
      <c r="N210" s="8">
        <v>13</v>
      </c>
      <c r="O210" s="8">
        <v>15</v>
      </c>
      <c r="P210" s="8">
        <v>2</v>
      </c>
      <c r="Q210" s="8">
        <v>2</v>
      </c>
      <c r="R210" s="8">
        <v>4</v>
      </c>
      <c r="S210" s="8">
        <v>4</v>
      </c>
      <c r="T210" s="8">
        <v>4</v>
      </c>
      <c r="U210" s="8">
        <v>2</v>
      </c>
      <c r="V210" s="8">
        <v>4</v>
      </c>
      <c r="W210" s="8">
        <v>4</v>
      </c>
      <c r="X210" s="8">
        <v>6</v>
      </c>
      <c r="Y210" s="8">
        <v>7</v>
      </c>
    </row>
    <row r="211" spans="1:25" ht="12.75" x14ac:dyDescent="0.2">
      <c r="A211" s="8">
        <v>2</v>
      </c>
      <c r="B211" s="8">
        <v>2</v>
      </c>
      <c r="C211" s="8">
        <v>2</v>
      </c>
      <c r="D211" s="8">
        <v>3</v>
      </c>
      <c r="E211" s="8">
        <v>3</v>
      </c>
      <c r="F211" s="8">
        <v>3</v>
      </c>
      <c r="G211" s="8">
        <v>3</v>
      </c>
      <c r="H211" s="8">
        <v>3</v>
      </c>
      <c r="I211" s="8">
        <v>3</v>
      </c>
      <c r="J211" s="8">
        <v>4</v>
      </c>
      <c r="K211" s="8">
        <v>8</v>
      </c>
      <c r="L211" s="8">
        <v>9</v>
      </c>
      <c r="M211" s="8">
        <v>12</v>
      </c>
      <c r="N211" s="8">
        <v>14</v>
      </c>
      <c r="O211" s="8">
        <v>15</v>
      </c>
      <c r="P211" s="8">
        <v>2</v>
      </c>
      <c r="Q211" s="8">
        <v>2</v>
      </c>
      <c r="R211" s="8">
        <v>3</v>
      </c>
      <c r="S211" s="8">
        <v>3</v>
      </c>
      <c r="T211" s="8">
        <v>4</v>
      </c>
      <c r="U211" s="8">
        <v>2</v>
      </c>
      <c r="V211" s="8">
        <v>3</v>
      </c>
      <c r="W211" s="8">
        <v>3</v>
      </c>
      <c r="X211" s="8">
        <v>6</v>
      </c>
      <c r="Y211" s="8">
        <v>7</v>
      </c>
    </row>
    <row r="212" spans="1:25" ht="12.75" x14ac:dyDescent="0.2">
      <c r="A212" s="8">
        <v>2</v>
      </c>
      <c r="B212" s="8">
        <v>2</v>
      </c>
      <c r="C212" s="8">
        <v>2</v>
      </c>
      <c r="D212" s="8">
        <v>3</v>
      </c>
      <c r="E212" s="8">
        <v>3</v>
      </c>
      <c r="F212" s="8">
        <v>3</v>
      </c>
      <c r="G212" s="8">
        <v>3</v>
      </c>
      <c r="H212" s="8">
        <v>3</v>
      </c>
      <c r="I212" s="8">
        <v>3</v>
      </c>
      <c r="J212" s="8">
        <v>4</v>
      </c>
      <c r="K212" s="8">
        <v>8</v>
      </c>
      <c r="L212" s="8">
        <v>9</v>
      </c>
      <c r="M212" s="8">
        <v>12</v>
      </c>
      <c r="N212" s="8">
        <v>14</v>
      </c>
      <c r="O212" s="8">
        <v>15</v>
      </c>
      <c r="P212" s="8">
        <v>2</v>
      </c>
      <c r="Q212" s="8">
        <v>2</v>
      </c>
      <c r="R212" s="8">
        <v>2</v>
      </c>
      <c r="S212" s="8">
        <v>3</v>
      </c>
      <c r="T212" s="8">
        <v>3</v>
      </c>
      <c r="U212" s="8">
        <v>2</v>
      </c>
      <c r="V212" s="8">
        <v>3</v>
      </c>
      <c r="W212" s="8">
        <v>3</v>
      </c>
      <c r="X212" s="8">
        <v>6</v>
      </c>
      <c r="Y212" s="8">
        <v>7</v>
      </c>
    </row>
    <row r="213" spans="1:25" ht="12.75" x14ac:dyDescent="0.2">
      <c r="A213" s="8">
        <v>1</v>
      </c>
      <c r="B213" s="8">
        <v>2</v>
      </c>
      <c r="C213" s="8">
        <v>2</v>
      </c>
      <c r="D213" s="8">
        <v>3</v>
      </c>
      <c r="E213" s="8">
        <v>3</v>
      </c>
      <c r="F213" s="8">
        <v>3</v>
      </c>
      <c r="G213" s="8">
        <v>3</v>
      </c>
      <c r="H213" s="8">
        <v>3</v>
      </c>
      <c r="I213" s="8">
        <v>4</v>
      </c>
      <c r="J213" s="8">
        <v>4</v>
      </c>
      <c r="K213" s="8">
        <v>8</v>
      </c>
      <c r="L213" s="8">
        <v>9</v>
      </c>
      <c r="M213" s="8">
        <v>12</v>
      </c>
      <c r="N213" s="8">
        <v>13</v>
      </c>
      <c r="O213" s="8">
        <v>14</v>
      </c>
      <c r="P213" s="8">
        <v>1</v>
      </c>
      <c r="Q213" s="8">
        <v>1</v>
      </c>
      <c r="R213" s="8">
        <v>3</v>
      </c>
      <c r="S213" s="8">
        <v>3</v>
      </c>
      <c r="T213" s="8">
        <v>3</v>
      </c>
      <c r="U213" s="8">
        <v>2</v>
      </c>
      <c r="V213" s="8">
        <v>3</v>
      </c>
      <c r="W213" s="8">
        <v>3</v>
      </c>
      <c r="X213" s="8">
        <v>6</v>
      </c>
      <c r="Y213" s="8">
        <v>7</v>
      </c>
    </row>
    <row r="214" spans="1:25" ht="12.75" x14ac:dyDescent="0.2">
      <c r="A214" s="8">
        <v>2</v>
      </c>
      <c r="B214" s="8">
        <v>2</v>
      </c>
      <c r="C214" s="8">
        <v>2</v>
      </c>
      <c r="D214" s="8">
        <v>3</v>
      </c>
      <c r="E214" s="8">
        <v>3</v>
      </c>
      <c r="F214" s="8">
        <v>3</v>
      </c>
      <c r="G214" s="8">
        <v>3</v>
      </c>
      <c r="H214" s="8">
        <v>3</v>
      </c>
      <c r="I214" s="8">
        <v>4</v>
      </c>
      <c r="J214" s="8">
        <v>7</v>
      </c>
      <c r="K214" s="8">
        <v>7</v>
      </c>
      <c r="L214" s="8">
        <v>9</v>
      </c>
      <c r="M214" s="8">
        <v>12</v>
      </c>
      <c r="N214" s="8">
        <v>13</v>
      </c>
      <c r="O214" s="8">
        <v>14</v>
      </c>
      <c r="P214" s="8">
        <v>1</v>
      </c>
      <c r="Q214" s="8">
        <v>1</v>
      </c>
      <c r="R214" s="8">
        <v>3</v>
      </c>
      <c r="S214" s="8">
        <v>3</v>
      </c>
      <c r="T214" s="8">
        <v>4</v>
      </c>
      <c r="U214" s="8">
        <v>2</v>
      </c>
      <c r="V214" s="8">
        <v>3</v>
      </c>
      <c r="W214" s="8">
        <v>3</v>
      </c>
      <c r="X214" s="8">
        <v>5</v>
      </c>
      <c r="Y214" s="8">
        <v>7</v>
      </c>
    </row>
    <row r="215" spans="1:25" ht="12.75" x14ac:dyDescent="0.2">
      <c r="A215" s="8">
        <v>2</v>
      </c>
      <c r="B215" s="8">
        <v>3</v>
      </c>
      <c r="C215" s="8">
        <v>3</v>
      </c>
      <c r="D215" s="8">
        <v>3</v>
      </c>
      <c r="E215" s="8">
        <v>3</v>
      </c>
      <c r="F215" s="8">
        <v>3</v>
      </c>
      <c r="G215" s="8">
        <v>3</v>
      </c>
      <c r="H215" s="8">
        <v>4</v>
      </c>
      <c r="I215" s="8">
        <v>4</v>
      </c>
      <c r="J215" s="8">
        <v>7</v>
      </c>
      <c r="K215" s="8">
        <v>8</v>
      </c>
      <c r="L215" s="8">
        <v>9</v>
      </c>
      <c r="M215" s="8">
        <v>12</v>
      </c>
      <c r="N215" s="8">
        <v>13</v>
      </c>
      <c r="O215" s="8">
        <v>14</v>
      </c>
      <c r="P215" s="8">
        <v>1</v>
      </c>
      <c r="Q215" s="8">
        <v>1</v>
      </c>
      <c r="R215" s="8">
        <v>3</v>
      </c>
      <c r="S215" s="8">
        <v>3</v>
      </c>
      <c r="T215" s="8">
        <v>3</v>
      </c>
      <c r="U215" s="8">
        <v>1</v>
      </c>
      <c r="V215" s="8">
        <v>3</v>
      </c>
      <c r="W215" s="8">
        <v>3</v>
      </c>
      <c r="X215" s="8">
        <v>6</v>
      </c>
      <c r="Y215" s="8">
        <v>7</v>
      </c>
    </row>
    <row r="216" spans="1:25" ht="12.75" x14ac:dyDescent="0.2">
      <c r="A216" s="8">
        <v>1</v>
      </c>
      <c r="B216" s="8">
        <v>2</v>
      </c>
      <c r="C216" s="8">
        <v>3</v>
      </c>
      <c r="D216" s="8">
        <v>3</v>
      </c>
      <c r="E216" s="8">
        <v>4</v>
      </c>
      <c r="F216" s="8">
        <v>4</v>
      </c>
      <c r="G216" s="8">
        <v>4</v>
      </c>
      <c r="H216" s="8">
        <v>4</v>
      </c>
      <c r="I216" s="8">
        <v>4</v>
      </c>
      <c r="J216" s="8">
        <v>7</v>
      </c>
      <c r="K216" s="8">
        <v>8</v>
      </c>
      <c r="L216" s="8">
        <v>10</v>
      </c>
      <c r="M216" s="8">
        <v>12</v>
      </c>
      <c r="N216" s="8">
        <v>13</v>
      </c>
      <c r="O216" s="8">
        <v>15</v>
      </c>
      <c r="P216" s="8">
        <v>1</v>
      </c>
      <c r="Q216" s="8">
        <v>1</v>
      </c>
      <c r="R216" s="8">
        <v>3</v>
      </c>
      <c r="S216" s="8">
        <v>4</v>
      </c>
      <c r="T216" s="8">
        <v>4</v>
      </c>
      <c r="U216" s="8">
        <v>2</v>
      </c>
      <c r="V216" s="8">
        <v>3</v>
      </c>
      <c r="W216" s="8">
        <v>3</v>
      </c>
      <c r="X216" s="8">
        <v>6</v>
      </c>
      <c r="Y216" s="8">
        <v>7</v>
      </c>
    </row>
    <row r="217" spans="1:25" ht="12.75" x14ac:dyDescent="0.2">
      <c r="A217" s="8">
        <v>1</v>
      </c>
      <c r="B217" s="8">
        <v>2</v>
      </c>
      <c r="C217" s="8">
        <v>3</v>
      </c>
      <c r="D217" s="8">
        <v>3</v>
      </c>
      <c r="E217" s="8">
        <v>4</v>
      </c>
      <c r="F217" s="8">
        <v>4</v>
      </c>
      <c r="G217" s="8">
        <v>4</v>
      </c>
      <c r="H217" s="8">
        <v>4</v>
      </c>
      <c r="I217" s="8">
        <v>4</v>
      </c>
      <c r="J217" s="8">
        <v>7</v>
      </c>
      <c r="K217" s="8">
        <v>8</v>
      </c>
      <c r="L217" s="8">
        <v>9</v>
      </c>
      <c r="M217" s="8">
        <v>12</v>
      </c>
      <c r="N217" s="8">
        <v>13</v>
      </c>
      <c r="O217" s="8">
        <v>15</v>
      </c>
      <c r="P217" s="8">
        <v>1</v>
      </c>
      <c r="Q217" s="8">
        <v>1</v>
      </c>
      <c r="R217" s="8">
        <v>3</v>
      </c>
      <c r="S217" s="8">
        <v>4</v>
      </c>
      <c r="T217" s="8">
        <v>4</v>
      </c>
      <c r="U217" s="8">
        <v>1</v>
      </c>
      <c r="V217" s="8">
        <v>3</v>
      </c>
      <c r="W217" s="8">
        <v>3</v>
      </c>
      <c r="X217" s="8">
        <v>6</v>
      </c>
      <c r="Y217" s="8">
        <v>7</v>
      </c>
    </row>
    <row r="218" spans="1:25" ht="12.75" x14ac:dyDescent="0.2">
      <c r="A218" s="8">
        <v>1</v>
      </c>
      <c r="B218" s="8">
        <v>2</v>
      </c>
      <c r="C218" s="8">
        <v>3</v>
      </c>
      <c r="D218" s="8">
        <v>3</v>
      </c>
      <c r="E218" s="8">
        <v>4</v>
      </c>
      <c r="F218" s="8">
        <v>4</v>
      </c>
      <c r="G218" s="8">
        <v>4</v>
      </c>
      <c r="H218" s="8">
        <v>4</v>
      </c>
      <c r="I218" s="8">
        <v>4</v>
      </c>
      <c r="J218" s="8">
        <v>7</v>
      </c>
      <c r="K218" s="8">
        <v>8</v>
      </c>
      <c r="L218" s="8">
        <v>9</v>
      </c>
      <c r="M218" s="8">
        <v>12</v>
      </c>
      <c r="N218" s="8">
        <v>13</v>
      </c>
      <c r="O218" s="8">
        <v>14</v>
      </c>
      <c r="P218" s="8">
        <v>1</v>
      </c>
      <c r="Q218" s="8">
        <v>1</v>
      </c>
      <c r="R218" s="8">
        <v>3</v>
      </c>
      <c r="S218" s="8">
        <v>4</v>
      </c>
      <c r="T218" s="8">
        <v>4</v>
      </c>
      <c r="U218" s="8">
        <v>1</v>
      </c>
      <c r="V218" s="8">
        <v>3</v>
      </c>
      <c r="W218" s="8">
        <v>3</v>
      </c>
      <c r="X218" s="8">
        <v>6</v>
      </c>
      <c r="Y218" s="8">
        <v>7</v>
      </c>
    </row>
    <row r="219" spans="1:25" ht="12.75" x14ac:dyDescent="0.2">
      <c r="A219" s="8">
        <v>2</v>
      </c>
      <c r="B219" s="8">
        <v>2</v>
      </c>
      <c r="C219" s="8">
        <v>2</v>
      </c>
      <c r="D219" s="8">
        <v>3</v>
      </c>
      <c r="E219" s="8">
        <v>3</v>
      </c>
      <c r="F219" s="8">
        <v>3</v>
      </c>
      <c r="G219" s="8">
        <v>3</v>
      </c>
      <c r="H219" s="8">
        <v>3</v>
      </c>
      <c r="I219" s="8">
        <v>4</v>
      </c>
      <c r="J219" s="8">
        <v>4</v>
      </c>
      <c r="K219" s="8">
        <v>8</v>
      </c>
      <c r="L219" s="8">
        <v>10</v>
      </c>
      <c r="M219" s="8">
        <v>12</v>
      </c>
      <c r="N219" s="8">
        <v>14</v>
      </c>
      <c r="O219" s="8">
        <v>15</v>
      </c>
      <c r="P219" s="8">
        <v>2</v>
      </c>
      <c r="Q219" s="8">
        <v>2</v>
      </c>
      <c r="R219" s="8">
        <v>3</v>
      </c>
      <c r="S219" s="8">
        <v>3</v>
      </c>
      <c r="T219" s="8">
        <v>3</v>
      </c>
      <c r="U219" s="8">
        <v>2</v>
      </c>
      <c r="V219" s="8">
        <v>4</v>
      </c>
      <c r="W219" s="8">
        <v>4</v>
      </c>
      <c r="X219" s="8">
        <v>6</v>
      </c>
      <c r="Y219" s="8">
        <v>8</v>
      </c>
    </row>
    <row r="220" spans="1:25" ht="12.75" x14ac:dyDescent="0.2">
      <c r="A220" s="8">
        <v>1</v>
      </c>
      <c r="B220" s="8">
        <v>1</v>
      </c>
      <c r="C220" s="8">
        <v>3</v>
      </c>
      <c r="D220" s="8">
        <v>3</v>
      </c>
      <c r="E220" s="8">
        <v>3</v>
      </c>
      <c r="F220" s="8">
        <v>3</v>
      </c>
      <c r="G220" s="8">
        <v>3</v>
      </c>
      <c r="H220" s="8">
        <v>3</v>
      </c>
      <c r="I220" s="8">
        <v>4</v>
      </c>
      <c r="J220" s="8">
        <v>4</v>
      </c>
      <c r="K220" s="8">
        <v>8</v>
      </c>
      <c r="L220" s="8">
        <v>9</v>
      </c>
      <c r="M220" s="8">
        <v>12</v>
      </c>
      <c r="N220" s="8">
        <v>13</v>
      </c>
      <c r="O220" s="8">
        <v>14</v>
      </c>
      <c r="P220" s="8">
        <v>1</v>
      </c>
      <c r="Q220" s="8">
        <v>1</v>
      </c>
      <c r="R220" s="8">
        <v>1</v>
      </c>
      <c r="S220" s="8">
        <v>3</v>
      </c>
      <c r="T220" s="8">
        <v>3</v>
      </c>
      <c r="U220" s="8">
        <v>2</v>
      </c>
      <c r="V220" s="8">
        <v>3</v>
      </c>
      <c r="W220" s="8">
        <v>3</v>
      </c>
      <c r="X220" s="8">
        <v>6</v>
      </c>
      <c r="Y220" s="8">
        <v>7</v>
      </c>
    </row>
    <row r="221" spans="1:25" ht="12.75" x14ac:dyDescent="0.2">
      <c r="A221" s="8">
        <v>2</v>
      </c>
      <c r="B221" s="8">
        <v>3</v>
      </c>
      <c r="C221" s="8">
        <v>3</v>
      </c>
      <c r="D221" s="8">
        <v>4</v>
      </c>
      <c r="E221" s="8">
        <v>4</v>
      </c>
      <c r="F221" s="8">
        <v>4</v>
      </c>
      <c r="G221" s="8">
        <v>4</v>
      </c>
      <c r="H221" s="8">
        <v>4</v>
      </c>
      <c r="I221" s="8">
        <v>5</v>
      </c>
      <c r="J221" s="8">
        <v>7</v>
      </c>
      <c r="K221" s="8">
        <v>9</v>
      </c>
      <c r="L221" s="8">
        <v>10</v>
      </c>
      <c r="M221" s="8">
        <v>13</v>
      </c>
      <c r="N221" s="8">
        <v>13</v>
      </c>
      <c r="O221" s="8">
        <v>15</v>
      </c>
      <c r="P221" s="8">
        <v>3</v>
      </c>
      <c r="Q221" s="8">
        <v>4</v>
      </c>
      <c r="R221" s="8">
        <v>4</v>
      </c>
      <c r="S221" s="8">
        <v>4</v>
      </c>
      <c r="T221" s="8">
        <v>4</v>
      </c>
      <c r="U221" s="8">
        <v>3</v>
      </c>
      <c r="V221" s="8">
        <v>4</v>
      </c>
      <c r="W221" s="8">
        <v>4</v>
      </c>
      <c r="X221" s="8">
        <v>7</v>
      </c>
      <c r="Y221" s="8">
        <v>7</v>
      </c>
    </row>
    <row r="222" spans="1:25" ht="12.75" x14ac:dyDescent="0.2">
      <c r="A222" s="8">
        <v>2</v>
      </c>
      <c r="B222" s="8">
        <v>2</v>
      </c>
      <c r="C222" s="8">
        <v>2</v>
      </c>
      <c r="D222" s="8">
        <v>2</v>
      </c>
      <c r="E222" s="8">
        <v>3</v>
      </c>
      <c r="F222" s="8">
        <v>3</v>
      </c>
      <c r="G222" s="8">
        <v>3</v>
      </c>
      <c r="H222" s="8">
        <v>3</v>
      </c>
      <c r="I222" s="8">
        <v>4</v>
      </c>
      <c r="J222" s="8">
        <v>7</v>
      </c>
      <c r="K222" s="8">
        <v>8</v>
      </c>
      <c r="L222" s="8">
        <v>10</v>
      </c>
      <c r="M222" s="8">
        <v>12</v>
      </c>
      <c r="N222" s="8">
        <v>14</v>
      </c>
      <c r="O222" s="8">
        <v>15</v>
      </c>
      <c r="P222" s="8">
        <v>2</v>
      </c>
      <c r="Q222" s="8">
        <v>2</v>
      </c>
      <c r="R222" s="8">
        <v>2</v>
      </c>
      <c r="S222" s="8">
        <v>4</v>
      </c>
      <c r="T222" s="8">
        <v>4</v>
      </c>
      <c r="U222" s="8">
        <v>2</v>
      </c>
      <c r="V222" s="8">
        <v>4</v>
      </c>
      <c r="W222" s="8">
        <v>4</v>
      </c>
      <c r="X222" s="8">
        <v>6</v>
      </c>
      <c r="Y222" s="8">
        <v>7</v>
      </c>
    </row>
    <row r="223" spans="1:25" ht="12.75" x14ac:dyDescent="0.2">
      <c r="A223" s="8">
        <v>2</v>
      </c>
      <c r="B223" s="8">
        <v>2</v>
      </c>
      <c r="C223" s="8">
        <v>2</v>
      </c>
      <c r="D223" s="8">
        <v>3</v>
      </c>
      <c r="E223" s="8">
        <v>3</v>
      </c>
      <c r="F223" s="8">
        <v>3</v>
      </c>
      <c r="G223" s="8">
        <v>3</v>
      </c>
      <c r="H223" s="8">
        <v>3</v>
      </c>
      <c r="I223" s="8">
        <v>4</v>
      </c>
      <c r="J223" s="8">
        <v>7</v>
      </c>
      <c r="K223" s="8">
        <v>8</v>
      </c>
      <c r="L223" s="8">
        <v>10</v>
      </c>
      <c r="M223" s="8">
        <v>12</v>
      </c>
      <c r="N223" s="8">
        <v>14</v>
      </c>
      <c r="O223" s="8">
        <v>15</v>
      </c>
      <c r="P223" s="8">
        <v>2</v>
      </c>
      <c r="Q223" s="8">
        <v>2</v>
      </c>
      <c r="R223" s="8">
        <v>2</v>
      </c>
      <c r="S223" s="8">
        <v>4</v>
      </c>
      <c r="T223" s="8">
        <v>4</v>
      </c>
      <c r="U223" s="8">
        <v>2</v>
      </c>
      <c r="V223" s="8">
        <v>4</v>
      </c>
      <c r="W223" s="8">
        <v>4</v>
      </c>
      <c r="X223" s="8">
        <v>6</v>
      </c>
      <c r="Y223" s="8">
        <v>7</v>
      </c>
    </row>
    <row r="224" spans="1:25" ht="12.75" x14ac:dyDescent="0.2">
      <c r="A224" s="8">
        <v>2</v>
      </c>
      <c r="B224" s="8">
        <v>2</v>
      </c>
      <c r="C224" s="8">
        <v>2</v>
      </c>
      <c r="D224" s="8">
        <v>3</v>
      </c>
      <c r="E224" s="8">
        <v>3</v>
      </c>
      <c r="F224" s="8">
        <v>3</v>
      </c>
      <c r="G224" s="8">
        <v>3</v>
      </c>
      <c r="H224" s="8">
        <v>3</v>
      </c>
      <c r="I224" s="8">
        <v>3</v>
      </c>
      <c r="J224" s="8">
        <v>3</v>
      </c>
      <c r="K224" s="8">
        <v>8</v>
      </c>
      <c r="L224" s="8">
        <v>9</v>
      </c>
      <c r="M224" s="8">
        <v>12</v>
      </c>
      <c r="N224" s="8">
        <v>14</v>
      </c>
      <c r="O224" s="8">
        <v>15</v>
      </c>
      <c r="P224" s="8">
        <v>2</v>
      </c>
      <c r="Q224" s="8">
        <v>2</v>
      </c>
      <c r="R224" s="8">
        <v>3</v>
      </c>
      <c r="S224" s="8">
        <v>3</v>
      </c>
      <c r="T224" s="8">
        <v>4</v>
      </c>
      <c r="U224" s="8">
        <v>2</v>
      </c>
      <c r="V224" s="8">
        <v>3</v>
      </c>
      <c r="W224" s="8">
        <v>3</v>
      </c>
      <c r="X224" s="8">
        <v>6</v>
      </c>
      <c r="Y224" s="8">
        <v>7</v>
      </c>
    </row>
    <row r="225" spans="1:25" ht="12.75" x14ac:dyDescent="0.2">
      <c r="A225" s="8">
        <v>2</v>
      </c>
      <c r="B225" s="8">
        <v>2</v>
      </c>
      <c r="C225" s="8">
        <v>3</v>
      </c>
      <c r="D225" s="8">
        <v>3</v>
      </c>
      <c r="E225" s="8">
        <v>3</v>
      </c>
      <c r="F225" s="8">
        <v>3</v>
      </c>
      <c r="G225" s="8">
        <v>4</v>
      </c>
      <c r="H225" s="8">
        <v>4</v>
      </c>
      <c r="I225" s="8">
        <v>4</v>
      </c>
      <c r="J225" s="8">
        <v>5</v>
      </c>
      <c r="K225" s="8">
        <v>8</v>
      </c>
      <c r="L225" s="8">
        <v>9</v>
      </c>
      <c r="M225" s="8">
        <v>12</v>
      </c>
      <c r="N225" s="8">
        <v>13</v>
      </c>
      <c r="O225" s="8">
        <v>14</v>
      </c>
      <c r="P225" s="8">
        <v>2</v>
      </c>
      <c r="Q225" s="8">
        <v>2</v>
      </c>
      <c r="R225" s="8">
        <v>3</v>
      </c>
      <c r="S225" s="8">
        <v>3</v>
      </c>
      <c r="T225" s="8">
        <v>4</v>
      </c>
      <c r="U225" s="8">
        <v>2</v>
      </c>
      <c r="V225" s="8">
        <v>3</v>
      </c>
      <c r="W225" s="8">
        <v>3</v>
      </c>
      <c r="X225" s="8">
        <v>5</v>
      </c>
      <c r="Y225" s="8">
        <v>8</v>
      </c>
    </row>
    <row r="226" spans="1:25" ht="12.75" x14ac:dyDescent="0.2">
      <c r="A226" s="8">
        <v>2</v>
      </c>
      <c r="B226" s="8">
        <v>3</v>
      </c>
      <c r="C226" s="8">
        <v>3</v>
      </c>
      <c r="D226" s="8">
        <v>4</v>
      </c>
      <c r="E226" s="8">
        <v>4</v>
      </c>
      <c r="F226" s="8">
        <v>4</v>
      </c>
      <c r="G226" s="8">
        <v>4</v>
      </c>
      <c r="H226" s="8">
        <v>4</v>
      </c>
      <c r="I226" s="8">
        <v>4</v>
      </c>
      <c r="J226" s="8">
        <v>4</v>
      </c>
      <c r="K226" s="8">
        <v>8</v>
      </c>
      <c r="L226" s="8">
        <v>10</v>
      </c>
      <c r="M226" s="8">
        <v>13</v>
      </c>
      <c r="N226" s="8">
        <v>13</v>
      </c>
      <c r="O226" s="8">
        <v>15</v>
      </c>
      <c r="P226" s="8">
        <v>2</v>
      </c>
      <c r="Q226" s="8">
        <v>2</v>
      </c>
      <c r="R226" s="8">
        <v>4</v>
      </c>
      <c r="S226" s="8">
        <v>4</v>
      </c>
      <c r="T226" s="8">
        <v>4</v>
      </c>
      <c r="U226" s="8">
        <v>2</v>
      </c>
      <c r="V226" s="8">
        <v>4</v>
      </c>
      <c r="W226" s="8">
        <v>4</v>
      </c>
      <c r="X226" s="8">
        <v>6</v>
      </c>
      <c r="Y226" s="8">
        <v>7</v>
      </c>
    </row>
    <row r="227" spans="1:25" ht="12.75" x14ac:dyDescent="0.2">
      <c r="A227" s="8">
        <v>2</v>
      </c>
      <c r="B227" s="8">
        <v>2</v>
      </c>
      <c r="C227" s="8">
        <v>2</v>
      </c>
      <c r="D227" s="8">
        <v>3</v>
      </c>
      <c r="E227" s="8">
        <v>3</v>
      </c>
      <c r="F227" s="8">
        <v>3</v>
      </c>
      <c r="G227" s="8">
        <v>3</v>
      </c>
      <c r="H227" s="8">
        <v>3</v>
      </c>
      <c r="I227" s="8">
        <v>4</v>
      </c>
      <c r="J227" s="8">
        <v>4</v>
      </c>
      <c r="K227" s="8">
        <v>8</v>
      </c>
      <c r="L227" s="8">
        <v>10</v>
      </c>
      <c r="M227" s="8">
        <v>12</v>
      </c>
      <c r="N227" s="8">
        <v>14</v>
      </c>
      <c r="O227" s="8">
        <v>15</v>
      </c>
      <c r="P227" s="8">
        <v>2</v>
      </c>
      <c r="Q227" s="8">
        <v>2</v>
      </c>
      <c r="R227" s="8">
        <v>2</v>
      </c>
      <c r="S227" s="8">
        <v>3</v>
      </c>
      <c r="T227" s="8">
        <v>3</v>
      </c>
      <c r="U227" s="8">
        <v>2</v>
      </c>
      <c r="V227" s="8">
        <v>4</v>
      </c>
      <c r="W227" s="8">
        <v>4</v>
      </c>
      <c r="X227" s="8">
        <v>6</v>
      </c>
      <c r="Y227" s="8">
        <v>8</v>
      </c>
    </row>
    <row r="228" spans="1:25" ht="12.75" x14ac:dyDescent="0.2">
      <c r="A228" s="8">
        <v>1</v>
      </c>
      <c r="B228" s="8">
        <v>1</v>
      </c>
      <c r="C228" s="8">
        <v>2</v>
      </c>
      <c r="D228" s="8">
        <v>3</v>
      </c>
      <c r="E228" s="8">
        <v>3</v>
      </c>
      <c r="F228" s="8">
        <v>3</v>
      </c>
      <c r="G228" s="8">
        <v>3</v>
      </c>
      <c r="H228" s="8">
        <v>3</v>
      </c>
      <c r="I228" s="8">
        <v>4</v>
      </c>
      <c r="J228" s="8">
        <v>4</v>
      </c>
      <c r="K228" s="8">
        <v>8</v>
      </c>
      <c r="L228" s="8">
        <v>9</v>
      </c>
      <c r="M228" s="8">
        <v>12</v>
      </c>
      <c r="N228" s="8">
        <v>14</v>
      </c>
      <c r="O228" s="8">
        <v>15</v>
      </c>
      <c r="P228" s="8">
        <v>1</v>
      </c>
      <c r="Q228" s="8">
        <v>1</v>
      </c>
      <c r="R228" s="8">
        <v>1</v>
      </c>
      <c r="S228" s="8">
        <v>2</v>
      </c>
      <c r="T228" s="8">
        <v>3</v>
      </c>
      <c r="U228" s="8">
        <v>2</v>
      </c>
      <c r="V228" s="8">
        <v>3</v>
      </c>
      <c r="W228" s="8">
        <v>3</v>
      </c>
      <c r="X228" s="8">
        <v>6</v>
      </c>
      <c r="Y228" s="8">
        <v>7</v>
      </c>
    </row>
    <row r="229" spans="1:25" ht="12.75" x14ac:dyDescent="0.2">
      <c r="A229" s="8">
        <v>3</v>
      </c>
      <c r="B229" s="8">
        <v>3</v>
      </c>
      <c r="C229" s="8">
        <v>3</v>
      </c>
      <c r="D229" s="8">
        <v>3</v>
      </c>
      <c r="E229" s="8">
        <v>4</v>
      </c>
      <c r="F229" s="8">
        <v>4</v>
      </c>
      <c r="G229" s="8">
        <v>4</v>
      </c>
      <c r="H229" s="8">
        <v>4</v>
      </c>
      <c r="I229" s="8">
        <v>4</v>
      </c>
      <c r="J229" s="8">
        <v>5</v>
      </c>
      <c r="K229" s="8">
        <v>9</v>
      </c>
      <c r="L229" s="8">
        <v>10</v>
      </c>
      <c r="M229" s="8">
        <v>13</v>
      </c>
      <c r="N229" s="8">
        <v>14</v>
      </c>
      <c r="O229" s="8">
        <v>15</v>
      </c>
      <c r="P229" s="8">
        <v>2</v>
      </c>
      <c r="Q229" s="8">
        <v>4</v>
      </c>
      <c r="R229" s="8">
        <v>4</v>
      </c>
      <c r="S229" s="8">
        <v>4</v>
      </c>
      <c r="T229" s="8">
        <v>4</v>
      </c>
      <c r="U229" s="8">
        <v>3</v>
      </c>
      <c r="V229" s="8">
        <v>4</v>
      </c>
      <c r="W229" s="8">
        <v>4</v>
      </c>
      <c r="X229" s="8">
        <v>7</v>
      </c>
      <c r="Y229" s="8">
        <v>8</v>
      </c>
    </row>
    <row r="230" spans="1:25" ht="12.75" x14ac:dyDescent="0.2">
      <c r="A230" s="8">
        <v>2</v>
      </c>
      <c r="B230" s="8">
        <v>3</v>
      </c>
      <c r="C230" s="8">
        <v>3</v>
      </c>
      <c r="D230" s="8">
        <v>4</v>
      </c>
      <c r="E230" s="8">
        <v>4</v>
      </c>
      <c r="F230" s="8">
        <v>4</v>
      </c>
      <c r="G230" s="8">
        <v>4</v>
      </c>
      <c r="H230" s="8">
        <v>4</v>
      </c>
      <c r="I230" s="8">
        <v>5</v>
      </c>
      <c r="J230" s="8">
        <v>6</v>
      </c>
      <c r="K230" s="8">
        <v>9</v>
      </c>
      <c r="L230" s="8">
        <v>10</v>
      </c>
      <c r="M230" s="8">
        <v>13</v>
      </c>
      <c r="N230" s="8">
        <v>13</v>
      </c>
      <c r="O230" s="8">
        <v>16</v>
      </c>
      <c r="P230" s="8">
        <v>2</v>
      </c>
      <c r="Q230" s="8">
        <v>4</v>
      </c>
      <c r="R230" s="8">
        <v>4</v>
      </c>
      <c r="S230" s="8">
        <v>4</v>
      </c>
      <c r="T230" s="8">
        <v>4</v>
      </c>
      <c r="U230" s="8">
        <v>3</v>
      </c>
      <c r="V230" s="8">
        <v>4</v>
      </c>
      <c r="W230" s="8">
        <v>4</v>
      </c>
      <c r="X230" s="8">
        <v>7</v>
      </c>
      <c r="Y230" s="8">
        <v>7</v>
      </c>
    </row>
    <row r="231" spans="1:25" ht="12.75" x14ac:dyDescent="0.2">
      <c r="A231" s="8">
        <v>2</v>
      </c>
      <c r="B231" s="8">
        <v>3</v>
      </c>
      <c r="C231" s="8">
        <v>3</v>
      </c>
      <c r="D231" s="8">
        <v>4</v>
      </c>
      <c r="E231" s="8">
        <v>4</v>
      </c>
      <c r="F231" s="8">
        <v>4</v>
      </c>
      <c r="G231" s="8">
        <v>4</v>
      </c>
      <c r="H231" s="8">
        <v>4</v>
      </c>
      <c r="I231" s="8">
        <v>4</v>
      </c>
      <c r="J231" s="8">
        <v>7</v>
      </c>
      <c r="K231" s="8">
        <v>9</v>
      </c>
      <c r="L231" s="8">
        <v>10</v>
      </c>
      <c r="M231" s="8">
        <v>13</v>
      </c>
      <c r="N231" s="8">
        <v>13</v>
      </c>
      <c r="O231" s="8">
        <v>15</v>
      </c>
      <c r="P231" s="8">
        <v>3</v>
      </c>
      <c r="Q231" s="8">
        <v>4</v>
      </c>
      <c r="R231" s="8">
        <v>4</v>
      </c>
      <c r="S231" s="8">
        <v>4</v>
      </c>
      <c r="T231" s="8">
        <v>4</v>
      </c>
      <c r="U231" s="8">
        <v>3</v>
      </c>
      <c r="V231" s="8">
        <v>4</v>
      </c>
      <c r="W231" s="8">
        <v>4</v>
      </c>
      <c r="X231" s="8">
        <v>7</v>
      </c>
      <c r="Y231" s="8">
        <v>7</v>
      </c>
    </row>
    <row r="232" spans="1:25" ht="12.75" x14ac:dyDescent="0.2">
      <c r="A232" s="8">
        <v>2</v>
      </c>
      <c r="B232" s="8">
        <v>2</v>
      </c>
      <c r="C232" s="8">
        <v>3</v>
      </c>
      <c r="D232" s="8">
        <v>3</v>
      </c>
      <c r="E232" s="8">
        <v>3</v>
      </c>
      <c r="F232" s="8">
        <v>3</v>
      </c>
      <c r="G232" s="8">
        <v>3</v>
      </c>
      <c r="H232" s="8">
        <v>3</v>
      </c>
      <c r="I232" s="8">
        <v>3</v>
      </c>
      <c r="J232" s="8">
        <v>3</v>
      </c>
      <c r="K232" s="8">
        <v>8</v>
      </c>
      <c r="L232" s="8">
        <v>9</v>
      </c>
      <c r="M232" s="8">
        <v>12</v>
      </c>
      <c r="N232" s="8">
        <v>14</v>
      </c>
      <c r="O232" s="8">
        <v>15</v>
      </c>
      <c r="P232" s="8">
        <v>2</v>
      </c>
      <c r="Q232" s="8">
        <v>3</v>
      </c>
      <c r="R232" s="8">
        <v>3</v>
      </c>
      <c r="S232" s="8">
        <v>3</v>
      </c>
      <c r="T232" s="8">
        <v>3</v>
      </c>
      <c r="U232" s="8">
        <v>2</v>
      </c>
      <c r="V232" s="8">
        <v>3</v>
      </c>
      <c r="W232" s="8">
        <v>3</v>
      </c>
      <c r="X232" s="8">
        <v>6</v>
      </c>
      <c r="Y232" s="8">
        <v>7</v>
      </c>
    </row>
    <row r="233" spans="1:25" ht="12.75" x14ac:dyDescent="0.2">
      <c r="A233" s="8">
        <v>2</v>
      </c>
      <c r="B233" s="8">
        <v>2</v>
      </c>
      <c r="C233" s="8">
        <v>2</v>
      </c>
      <c r="D233" s="8">
        <v>4</v>
      </c>
      <c r="E233" s="8">
        <v>4</v>
      </c>
      <c r="F233" s="8">
        <v>4</v>
      </c>
      <c r="G233" s="8">
        <v>4</v>
      </c>
      <c r="H233" s="8">
        <v>4</v>
      </c>
      <c r="I233" s="8">
        <v>4</v>
      </c>
      <c r="J233" s="8">
        <v>7</v>
      </c>
      <c r="K233" s="8">
        <v>9</v>
      </c>
      <c r="L233" s="8">
        <v>10</v>
      </c>
      <c r="M233" s="8">
        <v>13</v>
      </c>
      <c r="N233" s="8">
        <v>13</v>
      </c>
      <c r="O233" s="8">
        <v>15</v>
      </c>
      <c r="P233" s="8">
        <v>2</v>
      </c>
      <c r="Q233" s="8">
        <v>3</v>
      </c>
      <c r="R233" s="8">
        <v>4</v>
      </c>
      <c r="S233" s="8">
        <v>4</v>
      </c>
      <c r="T233" s="8">
        <v>4</v>
      </c>
      <c r="U233" s="8">
        <v>3</v>
      </c>
      <c r="V233" s="8">
        <v>4</v>
      </c>
      <c r="W233" s="8">
        <v>4</v>
      </c>
      <c r="X233" s="8">
        <v>7</v>
      </c>
      <c r="Y233" s="8">
        <v>7</v>
      </c>
    </row>
    <row r="234" spans="1:25" ht="12.75" x14ac:dyDescent="0.2">
      <c r="A234" s="8">
        <v>2</v>
      </c>
      <c r="B234" s="8">
        <v>2</v>
      </c>
      <c r="C234" s="8">
        <v>2</v>
      </c>
      <c r="D234" s="8">
        <v>2</v>
      </c>
      <c r="E234" s="8">
        <v>4</v>
      </c>
      <c r="F234" s="8">
        <v>4</v>
      </c>
      <c r="G234" s="8">
        <v>4</v>
      </c>
      <c r="H234" s="8">
        <v>4</v>
      </c>
      <c r="I234" s="8">
        <v>4</v>
      </c>
      <c r="J234" s="8">
        <v>7</v>
      </c>
      <c r="K234" s="8">
        <v>8</v>
      </c>
      <c r="L234" s="8">
        <v>10</v>
      </c>
      <c r="M234" s="8">
        <v>13</v>
      </c>
      <c r="N234" s="8">
        <v>13</v>
      </c>
      <c r="O234" s="8">
        <v>15</v>
      </c>
      <c r="P234" s="8">
        <v>2</v>
      </c>
      <c r="Q234" s="8">
        <v>2</v>
      </c>
      <c r="R234" s="8">
        <v>4</v>
      </c>
      <c r="S234" s="8">
        <v>4</v>
      </c>
      <c r="T234" s="8">
        <v>4</v>
      </c>
      <c r="U234" s="8">
        <v>2</v>
      </c>
      <c r="V234" s="8">
        <v>4</v>
      </c>
      <c r="W234" s="8">
        <v>4</v>
      </c>
      <c r="X234" s="8">
        <v>6</v>
      </c>
      <c r="Y234" s="8">
        <v>7</v>
      </c>
    </row>
    <row r="235" spans="1:25" ht="12.75" x14ac:dyDescent="0.2">
      <c r="A235" s="8">
        <v>2</v>
      </c>
      <c r="B235" s="8">
        <v>2</v>
      </c>
      <c r="C235" s="8">
        <v>2</v>
      </c>
      <c r="D235" s="8">
        <v>2</v>
      </c>
      <c r="E235" s="8">
        <v>3</v>
      </c>
      <c r="F235" s="8">
        <v>3</v>
      </c>
      <c r="G235" s="8">
        <v>3</v>
      </c>
      <c r="H235" s="8">
        <v>3</v>
      </c>
      <c r="I235" s="8">
        <v>3</v>
      </c>
      <c r="J235" s="8">
        <v>3</v>
      </c>
      <c r="K235" s="8">
        <v>8</v>
      </c>
      <c r="L235" s="8">
        <v>9</v>
      </c>
      <c r="M235" s="8">
        <v>12</v>
      </c>
      <c r="N235" s="8">
        <v>14</v>
      </c>
      <c r="O235" s="8">
        <v>15</v>
      </c>
      <c r="P235" s="8">
        <v>2</v>
      </c>
      <c r="Q235" s="8">
        <v>2</v>
      </c>
      <c r="R235" s="8">
        <v>3</v>
      </c>
      <c r="S235" s="8">
        <v>3</v>
      </c>
      <c r="T235" s="8">
        <v>4</v>
      </c>
      <c r="U235" s="8">
        <v>2</v>
      </c>
      <c r="V235" s="8">
        <v>3</v>
      </c>
      <c r="W235" s="8">
        <v>3</v>
      </c>
      <c r="X235" s="8">
        <v>6</v>
      </c>
      <c r="Y235" s="8">
        <v>7</v>
      </c>
    </row>
    <row r="236" spans="1:25" ht="12.75" x14ac:dyDescent="0.2">
      <c r="A236" s="8">
        <v>1</v>
      </c>
      <c r="B236" s="8">
        <v>2</v>
      </c>
      <c r="C236" s="8">
        <v>2</v>
      </c>
      <c r="D236" s="8">
        <v>3</v>
      </c>
      <c r="E236" s="8">
        <v>3</v>
      </c>
      <c r="F236" s="8">
        <v>3</v>
      </c>
      <c r="G236" s="8">
        <v>4</v>
      </c>
      <c r="H236" s="8">
        <v>4</v>
      </c>
      <c r="I236" s="8">
        <v>4</v>
      </c>
      <c r="J236" s="8">
        <v>7</v>
      </c>
      <c r="K236" s="8">
        <v>8</v>
      </c>
      <c r="L236" s="8">
        <v>9</v>
      </c>
      <c r="M236" s="8">
        <v>12</v>
      </c>
      <c r="N236" s="8">
        <v>13</v>
      </c>
      <c r="O236" s="8">
        <v>14</v>
      </c>
      <c r="P236" s="8">
        <v>1</v>
      </c>
      <c r="Q236" s="8">
        <v>1</v>
      </c>
      <c r="R236" s="8">
        <v>3</v>
      </c>
      <c r="S236" s="8">
        <v>4</v>
      </c>
      <c r="T236" s="8">
        <v>4</v>
      </c>
      <c r="U236" s="8">
        <v>1</v>
      </c>
      <c r="V236" s="8">
        <v>3</v>
      </c>
      <c r="W236" s="8">
        <v>3</v>
      </c>
      <c r="X236" s="8">
        <v>6</v>
      </c>
      <c r="Y236" s="8">
        <v>7</v>
      </c>
    </row>
    <row r="237" spans="1:25" ht="12.75" x14ac:dyDescent="0.2">
      <c r="A237" s="8">
        <v>3</v>
      </c>
      <c r="B237" s="8">
        <v>3</v>
      </c>
      <c r="C237" s="8">
        <v>3</v>
      </c>
      <c r="D237" s="8">
        <v>3</v>
      </c>
      <c r="E237" s="8">
        <v>3</v>
      </c>
      <c r="F237" s="8">
        <v>4</v>
      </c>
      <c r="G237" s="8">
        <v>4</v>
      </c>
      <c r="H237" s="8">
        <v>5</v>
      </c>
      <c r="I237" s="8">
        <v>5</v>
      </c>
      <c r="J237" s="8">
        <v>5</v>
      </c>
      <c r="K237" s="8">
        <v>9</v>
      </c>
      <c r="L237" s="8">
        <v>10</v>
      </c>
      <c r="M237" s="8">
        <v>13</v>
      </c>
      <c r="N237" s="8">
        <v>14</v>
      </c>
      <c r="O237" s="8">
        <v>15</v>
      </c>
      <c r="P237" s="8">
        <v>2</v>
      </c>
      <c r="Q237" s="8">
        <v>2</v>
      </c>
      <c r="R237" s="8">
        <v>4</v>
      </c>
      <c r="S237" s="8">
        <v>4</v>
      </c>
      <c r="T237" s="8">
        <v>4</v>
      </c>
      <c r="U237" s="8">
        <v>3</v>
      </c>
      <c r="V237" s="8">
        <v>4</v>
      </c>
      <c r="W237" s="8">
        <v>4</v>
      </c>
      <c r="X237" s="8">
        <v>7</v>
      </c>
      <c r="Y237" s="8">
        <v>8</v>
      </c>
    </row>
    <row r="238" spans="1:25" ht="12.75" x14ac:dyDescent="0.2">
      <c r="A238" s="8">
        <v>2</v>
      </c>
      <c r="B238" s="8">
        <v>2</v>
      </c>
      <c r="C238" s="8">
        <v>2</v>
      </c>
      <c r="D238" s="8">
        <v>2</v>
      </c>
      <c r="E238" s="8">
        <v>3</v>
      </c>
      <c r="F238" s="8">
        <v>3</v>
      </c>
      <c r="G238" s="8">
        <v>3</v>
      </c>
      <c r="H238" s="8">
        <v>3</v>
      </c>
      <c r="I238" s="8">
        <v>3</v>
      </c>
      <c r="J238" s="8">
        <v>3</v>
      </c>
      <c r="K238" s="8">
        <v>7</v>
      </c>
      <c r="L238" s="8">
        <v>8</v>
      </c>
      <c r="M238" s="8">
        <v>11</v>
      </c>
      <c r="N238" s="8">
        <v>13</v>
      </c>
      <c r="O238" s="8">
        <v>13</v>
      </c>
      <c r="P238" s="8">
        <v>0</v>
      </c>
      <c r="Q238" s="8">
        <v>2</v>
      </c>
      <c r="R238" s="8">
        <v>2</v>
      </c>
      <c r="S238" s="8">
        <v>2</v>
      </c>
      <c r="T238" s="8">
        <v>2</v>
      </c>
      <c r="U238" s="8">
        <v>2</v>
      </c>
      <c r="V238" s="8">
        <v>2</v>
      </c>
      <c r="W238" s="8">
        <v>3</v>
      </c>
      <c r="X238" s="8">
        <v>5</v>
      </c>
      <c r="Y238" s="8">
        <v>7</v>
      </c>
    </row>
    <row r="239" spans="1:25" ht="12.75" x14ac:dyDescent="0.2">
      <c r="A239" s="8">
        <v>2</v>
      </c>
      <c r="B239" s="8">
        <v>2</v>
      </c>
      <c r="C239" s="8">
        <v>3</v>
      </c>
      <c r="D239" s="8">
        <v>4</v>
      </c>
      <c r="E239" s="8">
        <v>4</v>
      </c>
      <c r="F239" s="8">
        <v>4</v>
      </c>
      <c r="G239" s="8">
        <v>4</v>
      </c>
      <c r="H239" s="8">
        <v>4</v>
      </c>
      <c r="I239" s="8">
        <v>4</v>
      </c>
      <c r="J239" s="8">
        <v>7</v>
      </c>
      <c r="K239" s="8">
        <v>9</v>
      </c>
      <c r="L239" s="8">
        <v>10</v>
      </c>
      <c r="M239" s="8">
        <v>13</v>
      </c>
      <c r="N239" s="8">
        <v>14</v>
      </c>
      <c r="O239" s="8">
        <v>15</v>
      </c>
      <c r="P239" s="8">
        <v>2</v>
      </c>
      <c r="Q239" s="8">
        <v>3</v>
      </c>
      <c r="R239" s="8">
        <v>4</v>
      </c>
      <c r="S239" s="8">
        <v>4</v>
      </c>
      <c r="T239" s="8">
        <v>4</v>
      </c>
      <c r="U239" s="8">
        <v>2</v>
      </c>
      <c r="V239" s="8">
        <v>4</v>
      </c>
      <c r="W239" s="8">
        <v>4</v>
      </c>
      <c r="X239" s="8">
        <v>7</v>
      </c>
      <c r="Y239" s="8">
        <v>7</v>
      </c>
    </row>
    <row r="240" spans="1:25" ht="12.75" x14ac:dyDescent="0.2">
      <c r="A240" s="8">
        <v>3</v>
      </c>
      <c r="B240" s="8">
        <v>3</v>
      </c>
      <c r="C240" s="8">
        <v>3</v>
      </c>
      <c r="D240" s="8">
        <v>3</v>
      </c>
      <c r="E240" s="8">
        <v>3</v>
      </c>
      <c r="F240" s="8">
        <v>4</v>
      </c>
      <c r="G240" s="8">
        <v>4</v>
      </c>
      <c r="H240" s="8">
        <v>4</v>
      </c>
      <c r="I240" s="8">
        <v>4</v>
      </c>
      <c r="J240" s="8">
        <v>4</v>
      </c>
      <c r="K240" s="8">
        <v>8</v>
      </c>
      <c r="L240" s="8">
        <v>9</v>
      </c>
      <c r="M240" s="8">
        <v>12</v>
      </c>
      <c r="N240" s="8">
        <v>13</v>
      </c>
      <c r="O240" s="8">
        <v>14</v>
      </c>
      <c r="P240" s="8">
        <v>1</v>
      </c>
      <c r="Q240" s="8">
        <v>2</v>
      </c>
      <c r="R240" s="8">
        <v>2</v>
      </c>
      <c r="S240" s="8">
        <v>3</v>
      </c>
      <c r="T240" s="8">
        <v>3</v>
      </c>
      <c r="U240" s="8">
        <v>3</v>
      </c>
      <c r="V240" s="8">
        <v>3</v>
      </c>
      <c r="W240" s="8">
        <v>3</v>
      </c>
      <c r="X240" s="8">
        <v>6</v>
      </c>
      <c r="Y240" s="8">
        <v>7</v>
      </c>
    </row>
    <row r="241" spans="1:25" ht="12.75" x14ac:dyDescent="0.2">
      <c r="A241" s="8">
        <v>2</v>
      </c>
      <c r="B241" s="8">
        <v>2</v>
      </c>
      <c r="C241" s="8">
        <v>2</v>
      </c>
      <c r="D241" s="8">
        <v>2</v>
      </c>
      <c r="E241" s="8">
        <v>3</v>
      </c>
      <c r="F241" s="8">
        <v>3</v>
      </c>
      <c r="G241" s="8">
        <v>3</v>
      </c>
      <c r="H241" s="8">
        <v>4</v>
      </c>
      <c r="I241" s="8">
        <v>4</v>
      </c>
      <c r="J241" s="8">
        <v>4</v>
      </c>
      <c r="K241" s="8">
        <v>7</v>
      </c>
      <c r="L241" s="8">
        <v>8</v>
      </c>
      <c r="M241" s="8">
        <v>11</v>
      </c>
      <c r="N241" s="8">
        <v>12</v>
      </c>
      <c r="O241" s="8">
        <v>13</v>
      </c>
      <c r="P241" s="8">
        <v>0</v>
      </c>
      <c r="Q241" s="8">
        <v>2</v>
      </c>
      <c r="R241" s="8">
        <v>2</v>
      </c>
      <c r="S241" s="8">
        <v>2</v>
      </c>
      <c r="T241" s="8">
        <v>2</v>
      </c>
      <c r="U241" s="8">
        <v>2</v>
      </c>
      <c r="V241" s="8">
        <v>2</v>
      </c>
      <c r="W241" s="8">
        <v>3</v>
      </c>
      <c r="X241" s="8">
        <v>5</v>
      </c>
      <c r="Y241" s="8">
        <v>6</v>
      </c>
    </row>
    <row r="242" spans="1:25" ht="12.75" x14ac:dyDescent="0.2">
      <c r="A242" s="8">
        <v>2</v>
      </c>
      <c r="B242" s="8">
        <v>2</v>
      </c>
      <c r="C242" s="8">
        <v>3</v>
      </c>
      <c r="D242" s="8">
        <v>3</v>
      </c>
      <c r="E242" s="8">
        <v>3</v>
      </c>
      <c r="F242" s="8">
        <v>3</v>
      </c>
      <c r="G242" s="8">
        <v>3</v>
      </c>
      <c r="H242" s="8">
        <v>3</v>
      </c>
      <c r="I242" s="8">
        <v>4</v>
      </c>
      <c r="J242" s="8">
        <v>7</v>
      </c>
      <c r="K242" s="8">
        <v>8</v>
      </c>
      <c r="L242" s="8">
        <v>9</v>
      </c>
      <c r="M242" s="8">
        <v>12</v>
      </c>
      <c r="N242" s="8">
        <v>13</v>
      </c>
      <c r="O242" s="8">
        <v>14</v>
      </c>
      <c r="P242" s="8">
        <v>1</v>
      </c>
      <c r="Q242" s="8">
        <v>1</v>
      </c>
      <c r="R242" s="8">
        <v>3</v>
      </c>
      <c r="S242" s="8">
        <v>3</v>
      </c>
      <c r="T242" s="8">
        <v>3</v>
      </c>
      <c r="U242" s="8">
        <v>2</v>
      </c>
      <c r="V242" s="8">
        <v>3</v>
      </c>
      <c r="W242" s="8">
        <v>3</v>
      </c>
      <c r="X242" s="8">
        <v>6</v>
      </c>
      <c r="Y242" s="8">
        <v>7</v>
      </c>
    </row>
    <row r="243" spans="1:25" ht="12.75" x14ac:dyDescent="0.2">
      <c r="A243" s="8">
        <v>2</v>
      </c>
      <c r="B243" s="8">
        <v>3</v>
      </c>
      <c r="C243" s="8">
        <v>4</v>
      </c>
      <c r="D243" s="8">
        <v>4</v>
      </c>
      <c r="E243" s="8">
        <v>4</v>
      </c>
      <c r="F243" s="8">
        <v>4</v>
      </c>
      <c r="G243" s="8">
        <v>4</v>
      </c>
      <c r="H243" s="8">
        <v>5</v>
      </c>
      <c r="I243" s="8">
        <v>5</v>
      </c>
      <c r="J243" s="8">
        <v>5</v>
      </c>
      <c r="K243" s="8">
        <v>9</v>
      </c>
      <c r="L243" s="8">
        <v>10</v>
      </c>
      <c r="M243" s="8">
        <v>13</v>
      </c>
      <c r="N243" s="8">
        <v>14</v>
      </c>
      <c r="O243" s="8">
        <v>16</v>
      </c>
      <c r="P243" s="8">
        <v>2</v>
      </c>
      <c r="Q243" s="8">
        <v>3</v>
      </c>
      <c r="R243" s="8">
        <v>4</v>
      </c>
      <c r="S243" s="8">
        <v>4</v>
      </c>
      <c r="T243" s="8">
        <v>4</v>
      </c>
      <c r="U243" s="8">
        <v>3</v>
      </c>
      <c r="V243" s="8">
        <v>4</v>
      </c>
      <c r="W243" s="8">
        <v>4</v>
      </c>
      <c r="X243" s="8">
        <v>7</v>
      </c>
      <c r="Y243" s="8">
        <v>7</v>
      </c>
    </row>
    <row r="244" spans="1:25" ht="12.75" x14ac:dyDescent="0.2">
      <c r="A244" s="8">
        <v>2</v>
      </c>
      <c r="B244" s="8">
        <v>2</v>
      </c>
      <c r="C244" s="8">
        <v>3</v>
      </c>
      <c r="D244" s="8">
        <v>3</v>
      </c>
      <c r="E244" s="8">
        <v>3</v>
      </c>
      <c r="F244" s="8">
        <v>3</v>
      </c>
      <c r="G244" s="8">
        <v>3</v>
      </c>
      <c r="H244" s="8">
        <v>3</v>
      </c>
      <c r="I244" s="8">
        <v>4</v>
      </c>
      <c r="J244" s="8">
        <v>7</v>
      </c>
      <c r="K244" s="8">
        <v>8</v>
      </c>
      <c r="L244" s="8">
        <v>10</v>
      </c>
      <c r="M244" s="8">
        <v>12</v>
      </c>
      <c r="N244" s="8">
        <v>14</v>
      </c>
      <c r="O244" s="8">
        <v>15</v>
      </c>
      <c r="P244" s="8">
        <v>2</v>
      </c>
      <c r="Q244" s="8">
        <v>2</v>
      </c>
      <c r="R244" s="8">
        <v>3</v>
      </c>
      <c r="S244" s="8">
        <v>4</v>
      </c>
      <c r="T244" s="8">
        <v>4</v>
      </c>
      <c r="U244" s="8">
        <v>2</v>
      </c>
      <c r="V244" s="8">
        <v>3</v>
      </c>
      <c r="W244" s="8">
        <v>3</v>
      </c>
      <c r="X244" s="8">
        <v>6</v>
      </c>
      <c r="Y244" s="8">
        <v>7</v>
      </c>
    </row>
    <row r="245" spans="1:25" ht="12.75" x14ac:dyDescent="0.2">
      <c r="A245" s="8">
        <v>2</v>
      </c>
      <c r="B245" s="8">
        <v>3</v>
      </c>
      <c r="C245" s="8">
        <v>3</v>
      </c>
      <c r="D245" s="8">
        <v>4</v>
      </c>
      <c r="E245" s="8">
        <v>4</v>
      </c>
      <c r="F245" s="8">
        <v>4</v>
      </c>
      <c r="G245" s="8">
        <v>4</v>
      </c>
      <c r="H245" s="8">
        <v>4</v>
      </c>
      <c r="I245" s="8">
        <v>5</v>
      </c>
      <c r="J245" s="8">
        <v>5</v>
      </c>
      <c r="K245" s="8">
        <v>9</v>
      </c>
      <c r="L245" s="8">
        <v>10</v>
      </c>
      <c r="M245" s="8">
        <v>13</v>
      </c>
      <c r="N245" s="8">
        <v>14</v>
      </c>
      <c r="O245" s="8">
        <v>16</v>
      </c>
      <c r="P245" s="8">
        <v>2</v>
      </c>
      <c r="Q245" s="8">
        <v>3</v>
      </c>
      <c r="R245" s="8">
        <v>4</v>
      </c>
      <c r="S245" s="8">
        <v>4</v>
      </c>
      <c r="T245" s="8">
        <v>4</v>
      </c>
      <c r="U245" s="8">
        <v>3</v>
      </c>
      <c r="V245" s="8">
        <v>4</v>
      </c>
      <c r="W245" s="8">
        <v>4</v>
      </c>
      <c r="X245" s="8">
        <v>7</v>
      </c>
      <c r="Y245" s="8">
        <v>7</v>
      </c>
    </row>
    <row r="246" spans="1:25" ht="12.75" x14ac:dyDescent="0.2">
      <c r="A246" s="8">
        <v>2</v>
      </c>
      <c r="B246" s="8">
        <v>2</v>
      </c>
      <c r="C246" s="8">
        <v>3</v>
      </c>
      <c r="D246" s="8">
        <v>4</v>
      </c>
      <c r="E246" s="8">
        <v>4</v>
      </c>
      <c r="F246" s="8">
        <v>4</v>
      </c>
      <c r="G246" s="8">
        <v>4</v>
      </c>
      <c r="H246" s="8">
        <v>4</v>
      </c>
      <c r="I246" s="8">
        <v>4</v>
      </c>
      <c r="J246" s="8">
        <v>5</v>
      </c>
      <c r="K246" s="8">
        <v>9</v>
      </c>
      <c r="L246" s="8">
        <v>11</v>
      </c>
      <c r="M246" s="8">
        <v>13</v>
      </c>
      <c r="N246" s="8">
        <v>13</v>
      </c>
      <c r="O246" s="8">
        <v>16</v>
      </c>
      <c r="P246" s="8">
        <v>2</v>
      </c>
      <c r="Q246" s="8">
        <v>3</v>
      </c>
      <c r="R246" s="8">
        <v>4</v>
      </c>
      <c r="S246" s="8">
        <v>4</v>
      </c>
      <c r="T246" s="8">
        <v>4</v>
      </c>
      <c r="U246" s="8">
        <v>3</v>
      </c>
      <c r="V246" s="8">
        <v>4</v>
      </c>
      <c r="W246" s="8">
        <v>4</v>
      </c>
      <c r="X246" s="8">
        <v>7</v>
      </c>
      <c r="Y246" s="8">
        <v>8</v>
      </c>
    </row>
    <row r="247" spans="1:25" ht="12.75" x14ac:dyDescent="0.2">
      <c r="A247" s="8">
        <v>2</v>
      </c>
      <c r="B247" s="8">
        <v>2</v>
      </c>
      <c r="C247" s="8">
        <v>2</v>
      </c>
      <c r="D247" s="8">
        <v>4</v>
      </c>
      <c r="E247" s="8">
        <v>4</v>
      </c>
      <c r="F247" s="8">
        <v>4</v>
      </c>
      <c r="G247" s="8">
        <v>4</v>
      </c>
      <c r="H247" s="8">
        <v>4</v>
      </c>
      <c r="I247" s="8">
        <v>4</v>
      </c>
      <c r="J247" s="8">
        <v>7</v>
      </c>
      <c r="K247" s="8">
        <v>9</v>
      </c>
      <c r="L247" s="8">
        <v>10</v>
      </c>
      <c r="M247" s="8">
        <v>13</v>
      </c>
      <c r="N247" s="8">
        <v>14</v>
      </c>
      <c r="O247" s="8">
        <v>15</v>
      </c>
      <c r="P247" s="8">
        <v>2</v>
      </c>
      <c r="Q247" s="8">
        <v>2</v>
      </c>
      <c r="R247" s="8">
        <v>4</v>
      </c>
      <c r="S247" s="8">
        <v>4</v>
      </c>
      <c r="T247" s="8">
        <v>4</v>
      </c>
      <c r="U247" s="8">
        <v>2</v>
      </c>
      <c r="V247" s="8">
        <v>4</v>
      </c>
      <c r="W247" s="8">
        <v>4</v>
      </c>
      <c r="X247" s="8">
        <v>7</v>
      </c>
      <c r="Y247" s="8">
        <v>7</v>
      </c>
    </row>
    <row r="248" spans="1:25" ht="12.75" x14ac:dyDescent="0.2">
      <c r="A248" s="8">
        <v>2</v>
      </c>
      <c r="B248" s="8">
        <v>2</v>
      </c>
      <c r="C248" s="8">
        <v>2</v>
      </c>
      <c r="D248" s="8">
        <v>2</v>
      </c>
      <c r="E248" s="8">
        <v>3</v>
      </c>
      <c r="F248" s="8">
        <v>3</v>
      </c>
      <c r="G248" s="8">
        <v>3</v>
      </c>
      <c r="H248" s="8">
        <v>3</v>
      </c>
      <c r="I248" s="8">
        <v>4</v>
      </c>
      <c r="J248" s="8">
        <v>4</v>
      </c>
      <c r="K248" s="8">
        <v>7</v>
      </c>
      <c r="L248" s="8">
        <v>8</v>
      </c>
      <c r="M248" s="8">
        <v>11</v>
      </c>
      <c r="N248" s="8">
        <v>12</v>
      </c>
      <c r="O248" s="8">
        <v>13</v>
      </c>
      <c r="P248" s="8">
        <v>2</v>
      </c>
      <c r="Q248" s="8">
        <v>2</v>
      </c>
      <c r="R248" s="8">
        <v>2</v>
      </c>
      <c r="S248" s="8">
        <v>2</v>
      </c>
      <c r="T248" s="8">
        <v>2</v>
      </c>
      <c r="U248" s="8">
        <v>2</v>
      </c>
      <c r="V248" s="8">
        <v>2</v>
      </c>
      <c r="W248" s="8">
        <v>2</v>
      </c>
      <c r="X248" s="8">
        <v>5</v>
      </c>
      <c r="Y248" s="8">
        <v>6</v>
      </c>
    </row>
    <row r="249" spans="1:25" ht="12.75" x14ac:dyDescent="0.2">
      <c r="A249" s="8">
        <v>2</v>
      </c>
      <c r="B249" s="8">
        <v>3</v>
      </c>
      <c r="C249" s="8">
        <v>3</v>
      </c>
      <c r="D249" s="8">
        <v>3</v>
      </c>
      <c r="E249" s="8">
        <v>3</v>
      </c>
      <c r="F249" s="8">
        <v>3</v>
      </c>
      <c r="G249" s="8">
        <v>4</v>
      </c>
      <c r="H249" s="8">
        <v>4</v>
      </c>
      <c r="I249" s="8">
        <v>4</v>
      </c>
      <c r="J249" s="8">
        <v>7</v>
      </c>
      <c r="K249" s="8">
        <v>7</v>
      </c>
      <c r="L249" s="8">
        <v>9</v>
      </c>
      <c r="M249" s="8">
        <v>12</v>
      </c>
      <c r="N249" s="8">
        <v>13</v>
      </c>
      <c r="O249" s="8">
        <v>14</v>
      </c>
      <c r="P249" s="8">
        <v>1</v>
      </c>
      <c r="Q249" s="8">
        <v>1</v>
      </c>
      <c r="R249" s="8">
        <v>3</v>
      </c>
      <c r="S249" s="8">
        <v>3</v>
      </c>
      <c r="T249" s="8">
        <v>4</v>
      </c>
      <c r="U249" s="8">
        <v>2</v>
      </c>
      <c r="V249" s="8">
        <v>3</v>
      </c>
      <c r="W249" s="8">
        <v>3</v>
      </c>
      <c r="X249" s="8">
        <v>5</v>
      </c>
      <c r="Y249" s="8">
        <v>7</v>
      </c>
    </row>
    <row r="250" spans="1:25" ht="12.75" x14ac:dyDescent="0.2">
      <c r="A250" s="8">
        <v>2</v>
      </c>
      <c r="B250" s="8">
        <v>2</v>
      </c>
      <c r="C250" s="8">
        <v>3</v>
      </c>
      <c r="D250" s="8">
        <v>3</v>
      </c>
      <c r="E250" s="8">
        <v>3</v>
      </c>
      <c r="F250" s="8">
        <v>3</v>
      </c>
      <c r="G250" s="8">
        <v>4</v>
      </c>
      <c r="H250" s="8">
        <v>4</v>
      </c>
      <c r="I250" s="8">
        <v>4</v>
      </c>
      <c r="J250" s="8">
        <v>7</v>
      </c>
      <c r="K250" s="8">
        <v>7</v>
      </c>
      <c r="L250" s="8">
        <v>9</v>
      </c>
      <c r="M250" s="8">
        <v>12</v>
      </c>
      <c r="N250" s="8">
        <v>13</v>
      </c>
      <c r="O250" s="8">
        <v>14</v>
      </c>
      <c r="P250" s="8">
        <v>2</v>
      </c>
      <c r="Q250" s="8">
        <v>2</v>
      </c>
      <c r="R250" s="8">
        <v>3</v>
      </c>
      <c r="S250" s="8">
        <v>4</v>
      </c>
      <c r="T250" s="8">
        <v>4</v>
      </c>
      <c r="U250" s="8">
        <v>2</v>
      </c>
      <c r="V250" s="8">
        <v>3</v>
      </c>
      <c r="W250" s="8">
        <v>3</v>
      </c>
      <c r="X250" s="8">
        <v>5</v>
      </c>
      <c r="Y250" s="8">
        <v>8</v>
      </c>
    </row>
    <row r="251" spans="1:25" ht="12.75" x14ac:dyDescent="0.2">
      <c r="A251" s="8">
        <v>2</v>
      </c>
      <c r="B251" s="8">
        <v>2</v>
      </c>
      <c r="C251" s="8">
        <v>3</v>
      </c>
      <c r="D251" s="8">
        <v>3</v>
      </c>
      <c r="E251" s="8">
        <v>3</v>
      </c>
      <c r="F251" s="8">
        <v>3</v>
      </c>
      <c r="G251" s="8">
        <v>4</v>
      </c>
      <c r="H251" s="8">
        <v>4</v>
      </c>
      <c r="I251" s="8">
        <v>4</v>
      </c>
      <c r="J251" s="8">
        <v>7</v>
      </c>
      <c r="K251" s="8">
        <v>7</v>
      </c>
      <c r="L251" s="8">
        <v>8</v>
      </c>
      <c r="M251" s="8">
        <v>11</v>
      </c>
      <c r="N251" s="8">
        <v>12</v>
      </c>
      <c r="O251" s="8">
        <v>13</v>
      </c>
      <c r="P251" s="8">
        <v>1</v>
      </c>
      <c r="Q251" s="8">
        <v>2</v>
      </c>
      <c r="R251" s="8">
        <v>2</v>
      </c>
      <c r="S251" s="8">
        <v>3</v>
      </c>
      <c r="T251" s="8">
        <v>3</v>
      </c>
      <c r="U251" s="8">
        <v>2</v>
      </c>
      <c r="V251" s="8">
        <v>2</v>
      </c>
      <c r="W251" s="8">
        <v>2</v>
      </c>
      <c r="X251" s="8">
        <v>5</v>
      </c>
      <c r="Y251" s="8">
        <v>6</v>
      </c>
    </row>
    <row r="252" spans="1:25" ht="12.75" x14ac:dyDescent="0.2">
      <c r="A252" s="8">
        <v>3</v>
      </c>
      <c r="B252" s="8">
        <v>3</v>
      </c>
      <c r="C252" s="8">
        <v>3</v>
      </c>
      <c r="D252" s="8">
        <v>4</v>
      </c>
      <c r="E252" s="8">
        <v>4</v>
      </c>
      <c r="F252" s="8">
        <v>4</v>
      </c>
      <c r="G252" s="8">
        <v>4</v>
      </c>
      <c r="H252" s="8">
        <v>4</v>
      </c>
      <c r="I252" s="8">
        <v>4</v>
      </c>
      <c r="J252" s="8">
        <v>7</v>
      </c>
      <c r="K252" s="8">
        <v>9</v>
      </c>
      <c r="L252" s="8">
        <v>10</v>
      </c>
      <c r="M252" s="8">
        <v>13</v>
      </c>
      <c r="N252" s="8">
        <v>14</v>
      </c>
      <c r="O252" s="8">
        <v>15</v>
      </c>
      <c r="P252" s="8">
        <v>2</v>
      </c>
      <c r="Q252" s="8">
        <v>2</v>
      </c>
      <c r="R252" s="8">
        <v>4</v>
      </c>
      <c r="S252" s="8">
        <v>4</v>
      </c>
      <c r="T252" s="8">
        <v>4</v>
      </c>
      <c r="U252" s="8">
        <v>3</v>
      </c>
      <c r="V252" s="8">
        <v>4</v>
      </c>
      <c r="W252" s="8">
        <v>4</v>
      </c>
      <c r="X252" s="8">
        <v>7</v>
      </c>
      <c r="Y252" s="8">
        <v>7</v>
      </c>
    </row>
    <row r="253" spans="1:25" ht="12.75" x14ac:dyDescent="0.2">
      <c r="A253" s="8">
        <v>3</v>
      </c>
      <c r="B253" s="8">
        <v>3</v>
      </c>
      <c r="C253" s="8">
        <v>3</v>
      </c>
      <c r="D253" s="8">
        <v>3</v>
      </c>
      <c r="E253" s="8">
        <v>4</v>
      </c>
      <c r="F253" s="8">
        <v>4</v>
      </c>
      <c r="G253" s="8">
        <v>4</v>
      </c>
      <c r="H253" s="8">
        <v>4</v>
      </c>
      <c r="I253" s="8">
        <v>5</v>
      </c>
      <c r="J253" s="8">
        <v>5</v>
      </c>
      <c r="K253" s="8">
        <v>9</v>
      </c>
      <c r="L253" s="8">
        <v>10</v>
      </c>
      <c r="M253" s="8">
        <v>13</v>
      </c>
      <c r="N253" s="8">
        <v>14</v>
      </c>
      <c r="O253" s="8">
        <v>15</v>
      </c>
      <c r="P253" s="8">
        <v>2</v>
      </c>
      <c r="Q253" s="8">
        <v>2</v>
      </c>
      <c r="R253" s="8">
        <v>3</v>
      </c>
      <c r="S253" s="8">
        <v>4</v>
      </c>
      <c r="T253" s="8">
        <v>4</v>
      </c>
      <c r="U253" s="8">
        <v>3</v>
      </c>
      <c r="V253" s="8">
        <v>4</v>
      </c>
      <c r="W253" s="8">
        <v>4</v>
      </c>
      <c r="X253" s="8">
        <v>7</v>
      </c>
      <c r="Y253" s="8">
        <v>8</v>
      </c>
    </row>
    <row r="254" spans="1:25" ht="12.75" x14ac:dyDescent="0.2">
      <c r="A254" s="8">
        <v>3</v>
      </c>
      <c r="B254" s="8">
        <v>3</v>
      </c>
      <c r="C254" s="8">
        <v>3</v>
      </c>
      <c r="D254" s="8">
        <v>3</v>
      </c>
      <c r="E254" s="8">
        <v>3</v>
      </c>
      <c r="F254" s="8">
        <v>4</v>
      </c>
      <c r="G254" s="8">
        <v>4</v>
      </c>
      <c r="H254" s="8">
        <v>4</v>
      </c>
      <c r="I254" s="8">
        <v>4</v>
      </c>
      <c r="J254" s="8">
        <v>4</v>
      </c>
      <c r="K254" s="8">
        <v>8</v>
      </c>
      <c r="L254" s="8">
        <v>9</v>
      </c>
      <c r="M254" s="8">
        <v>12</v>
      </c>
      <c r="N254" s="8">
        <v>13</v>
      </c>
      <c r="O254" s="8">
        <v>14</v>
      </c>
      <c r="P254" s="8">
        <v>1</v>
      </c>
      <c r="Q254" s="8">
        <v>2</v>
      </c>
      <c r="R254" s="8">
        <v>2</v>
      </c>
      <c r="S254" s="8">
        <v>3</v>
      </c>
      <c r="T254" s="8">
        <v>3</v>
      </c>
      <c r="U254" s="8">
        <v>3</v>
      </c>
      <c r="V254" s="8">
        <v>3</v>
      </c>
      <c r="W254" s="8">
        <v>3</v>
      </c>
      <c r="X254" s="8">
        <v>6</v>
      </c>
      <c r="Y254" s="8">
        <v>7</v>
      </c>
    </row>
    <row r="255" spans="1:25" ht="12.75" x14ac:dyDescent="0.2">
      <c r="A255" s="8">
        <v>2</v>
      </c>
      <c r="B255" s="8">
        <v>2</v>
      </c>
      <c r="C255" s="8">
        <v>3</v>
      </c>
      <c r="D255" s="8">
        <v>3</v>
      </c>
      <c r="E255" s="8">
        <v>3</v>
      </c>
      <c r="F255" s="8">
        <v>3</v>
      </c>
      <c r="G255" s="8">
        <v>3</v>
      </c>
      <c r="H255" s="8">
        <v>3</v>
      </c>
      <c r="I255" s="8">
        <v>4</v>
      </c>
      <c r="J255" s="8">
        <v>4</v>
      </c>
      <c r="K255" s="8">
        <v>8</v>
      </c>
      <c r="L255" s="8">
        <v>9</v>
      </c>
      <c r="M255" s="8">
        <v>12</v>
      </c>
      <c r="N255" s="8">
        <v>13</v>
      </c>
      <c r="O255" s="8">
        <v>14</v>
      </c>
      <c r="P255" s="8">
        <v>1</v>
      </c>
      <c r="Q255" s="8">
        <v>3</v>
      </c>
      <c r="R255" s="8">
        <v>3</v>
      </c>
      <c r="S255" s="8">
        <v>3</v>
      </c>
      <c r="T255" s="8">
        <v>3</v>
      </c>
      <c r="U255" s="8">
        <v>2</v>
      </c>
      <c r="V255" s="8">
        <v>3</v>
      </c>
      <c r="W255" s="8">
        <v>3</v>
      </c>
      <c r="X255" s="8">
        <v>6</v>
      </c>
      <c r="Y255" s="8">
        <v>7</v>
      </c>
    </row>
    <row r="256" spans="1:25" ht="12.75" x14ac:dyDescent="0.2">
      <c r="A256" s="8">
        <v>2</v>
      </c>
      <c r="B256" s="8">
        <v>2</v>
      </c>
      <c r="C256" s="8">
        <v>3</v>
      </c>
      <c r="D256" s="8">
        <v>3</v>
      </c>
      <c r="E256" s="8">
        <v>4</v>
      </c>
      <c r="F256" s="8">
        <v>4</v>
      </c>
      <c r="G256" s="8">
        <v>4</v>
      </c>
      <c r="H256" s="8">
        <v>4</v>
      </c>
      <c r="I256" s="8">
        <v>4</v>
      </c>
      <c r="J256" s="8">
        <v>4</v>
      </c>
      <c r="K256" s="8">
        <v>9</v>
      </c>
      <c r="L256" s="8">
        <v>10</v>
      </c>
      <c r="M256" s="8">
        <v>13</v>
      </c>
      <c r="N256" s="8">
        <v>13</v>
      </c>
      <c r="O256" s="8">
        <v>15</v>
      </c>
      <c r="P256" s="8">
        <v>2</v>
      </c>
      <c r="Q256" s="8">
        <v>2</v>
      </c>
      <c r="R256" s="8">
        <v>4</v>
      </c>
      <c r="S256" s="8">
        <v>4</v>
      </c>
      <c r="T256" s="8">
        <v>4</v>
      </c>
      <c r="U256" s="8">
        <v>2</v>
      </c>
      <c r="V256" s="8">
        <v>5</v>
      </c>
      <c r="W256" s="8">
        <v>5</v>
      </c>
      <c r="X256" s="8">
        <v>7</v>
      </c>
      <c r="Y256" s="8">
        <v>7</v>
      </c>
    </row>
    <row r="257" spans="1:25" ht="12.75" x14ac:dyDescent="0.2">
      <c r="A257" s="8">
        <v>2</v>
      </c>
      <c r="B257" s="8">
        <v>2</v>
      </c>
      <c r="C257" s="8">
        <v>2</v>
      </c>
      <c r="D257" s="8">
        <v>2</v>
      </c>
      <c r="E257" s="8">
        <v>3</v>
      </c>
      <c r="F257" s="8">
        <v>4</v>
      </c>
      <c r="G257" s="8">
        <v>4</v>
      </c>
      <c r="H257" s="8">
        <v>4</v>
      </c>
      <c r="I257" s="8">
        <v>4</v>
      </c>
      <c r="J257" s="8">
        <v>4</v>
      </c>
      <c r="K257" s="8">
        <v>9</v>
      </c>
      <c r="L257" s="8">
        <v>10</v>
      </c>
      <c r="M257" s="8">
        <v>13</v>
      </c>
      <c r="N257" s="8">
        <v>13</v>
      </c>
      <c r="O257" s="8">
        <v>15</v>
      </c>
      <c r="P257" s="8">
        <v>2</v>
      </c>
      <c r="Q257" s="8">
        <v>2</v>
      </c>
      <c r="R257" s="8">
        <v>4</v>
      </c>
      <c r="S257" s="8">
        <v>4</v>
      </c>
      <c r="T257" s="8">
        <v>4</v>
      </c>
      <c r="U257" s="8">
        <v>2</v>
      </c>
      <c r="V257" s="8">
        <v>4</v>
      </c>
      <c r="W257" s="8">
        <v>4</v>
      </c>
      <c r="X257" s="8">
        <v>7</v>
      </c>
      <c r="Y257" s="8">
        <v>7</v>
      </c>
    </row>
    <row r="258" spans="1:25" ht="12.75" x14ac:dyDescent="0.2">
      <c r="A258" s="8">
        <v>2</v>
      </c>
      <c r="B258" s="8">
        <v>2</v>
      </c>
      <c r="C258" s="8">
        <v>2</v>
      </c>
      <c r="D258" s="8">
        <v>4</v>
      </c>
      <c r="E258" s="8">
        <v>4</v>
      </c>
      <c r="F258" s="8">
        <v>4</v>
      </c>
      <c r="G258" s="8">
        <v>4</v>
      </c>
      <c r="H258" s="8">
        <v>4</v>
      </c>
      <c r="I258" s="8">
        <v>4</v>
      </c>
      <c r="J258" s="8">
        <v>4</v>
      </c>
      <c r="K258" s="8">
        <v>8</v>
      </c>
      <c r="L258" s="8">
        <v>10</v>
      </c>
      <c r="M258" s="8">
        <v>13</v>
      </c>
      <c r="N258" s="8">
        <v>13</v>
      </c>
      <c r="O258" s="8">
        <v>15</v>
      </c>
      <c r="P258" s="8">
        <v>2</v>
      </c>
      <c r="Q258" s="8">
        <v>2</v>
      </c>
      <c r="R258" s="8">
        <v>2</v>
      </c>
      <c r="S258" s="8">
        <v>4</v>
      </c>
      <c r="T258" s="8">
        <v>4</v>
      </c>
      <c r="U258" s="8">
        <v>2</v>
      </c>
      <c r="V258" s="8">
        <v>4</v>
      </c>
      <c r="W258" s="8">
        <v>4</v>
      </c>
      <c r="X258" s="8">
        <v>6</v>
      </c>
      <c r="Y258" s="8">
        <v>7</v>
      </c>
    </row>
    <row r="259" spans="1:25" ht="12.75" x14ac:dyDescent="0.2">
      <c r="A259" s="8">
        <v>2</v>
      </c>
      <c r="B259" s="8">
        <v>3</v>
      </c>
      <c r="C259" s="8">
        <v>4</v>
      </c>
      <c r="D259" s="8">
        <v>4</v>
      </c>
      <c r="E259" s="8">
        <v>4</v>
      </c>
      <c r="F259" s="8">
        <v>4</v>
      </c>
      <c r="G259" s="8">
        <v>4</v>
      </c>
      <c r="H259" s="8">
        <v>4</v>
      </c>
      <c r="I259" s="8">
        <v>4</v>
      </c>
      <c r="J259" s="8">
        <v>4</v>
      </c>
      <c r="K259" s="8">
        <v>8</v>
      </c>
      <c r="L259" s="8">
        <v>10</v>
      </c>
      <c r="M259" s="8">
        <v>12</v>
      </c>
      <c r="N259" s="8">
        <v>13</v>
      </c>
      <c r="O259" s="8">
        <v>15</v>
      </c>
      <c r="P259" s="8">
        <v>2</v>
      </c>
      <c r="Q259" s="8">
        <v>2</v>
      </c>
      <c r="R259" s="8">
        <v>4</v>
      </c>
      <c r="S259" s="8">
        <v>4</v>
      </c>
      <c r="T259" s="8">
        <v>4</v>
      </c>
      <c r="U259" s="8">
        <v>2</v>
      </c>
      <c r="V259" s="8">
        <v>4</v>
      </c>
      <c r="W259" s="8">
        <v>4</v>
      </c>
      <c r="X259" s="8">
        <v>6</v>
      </c>
      <c r="Y259" s="8">
        <v>7</v>
      </c>
    </row>
    <row r="260" spans="1:25" ht="12.75" x14ac:dyDescent="0.2">
      <c r="A260" s="8">
        <v>2</v>
      </c>
      <c r="B260" s="8">
        <v>2</v>
      </c>
      <c r="C260" s="8">
        <v>2</v>
      </c>
      <c r="D260" s="8">
        <v>3</v>
      </c>
      <c r="E260" s="8">
        <v>3</v>
      </c>
      <c r="F260" s="8">
        <v>3</v>
      </c>
      <c r="G260" s="8">
        <v>3</v>
      </c>
      <c r="H260" s="8">
        <v>4</v>
      </c>
      <c r="I260" s="8">
        <v>4</v>
      </c>
      <c r="J260" s="8">
        <v>7</v>
      </c>
      <c r="K260" s="8">
        <v>8</v>
      </c>
      <c r="L260" s="8">
        <v>9</v>
      </c>
      <c r="M260" s="8">
        <v>12</v>
      </c>
      <c r="N260" s="8">
        <v>13</v>
      </c>
      <c r="O260" s="8">
        <v>14</v>
      </c>
      <c r="P260" s="8">
        <v>1</v>
      </c>
      <c r="Q260" s="8">
        <v>1</v>
      </c>
      <c r="R260" s="8">
        <v>3</v>
      </c>
      <c r="S260" s="8">
        <v>3</v>
      </c>
      <c r="T260" s="8">
        <v>3</v>
      </c>
      <c r="U260" s="8">
        <v>1</v>
      </c>
      <c r="V260" s="8">
        <v>3</v>
      </c>
      <c r="W260" s="8">
        <v>3</v>
      </c>
      <c r="X260" s="8">
        <v>5</v>
      </c>
      <c r="Y260" s="8">
        <v>7</v>
      </c>
    </row>
    <row r="261" spans="1:25" ht="12.75" x14ac:dyDescent="0.2">
      <c r="A261" s="8">
        <v>2</v>
      </c>
      <c r="B261" s="8">
        <v>3</v>
      </c>
      <c r="C261" s="8">
        <v>3</v>
      </c>
      <c r="D261" s="8">
        <v>4</v>
      </c>
      <c r="E261" s="8">
        <v>4</v>
      </c>
      <c r="F261" s="8">
        <v>4</v>
      </c>
      <c r="G261" s="8">
        <v>4</v>
      </c>
      <c r="H261" s="8">
        <v>4</v>
      </c>
      <c r="I261" s="8">
        <v>4</v>
      </c>
      <c r="J261" s="8">
        <v>7</v>
      </c>
      <c r="K261" s="8">
        <v>9</v>
      </c>
      <c r="L261" s="8">
        <v>10</v>
      </c>
      <c r="M261" s="8">
        <v>13</v>
      </c>
      <c r="N261" s="8">
        <v>13</v>
      </c>
      <c r="O261" s="8">
        <v>15</v>
      </c>
      <c r="P261" s="8">
        <v>2</v>
      </c>
      <c r="Q261" s="8">
        <v>2</v>
      </c>
      <c r="R261" s="8">
        <v>4</v>
      </c>
      <c r="S261" s="8">
        <v>4</v>
      </c>
      <c r="T261" s="8">
        <v>4</v>
      </c>
      <c r="U261" s="8">
        <v>3</v>
      </c>
      <c r="V261" s="8">
        <v>4</v>
      </c>
      <c r="W261" s="8">
        <v>4</v>
      </c>
      <c r="X261" s="8">
        <v>7</v>
      </c>
      <c r="Y261" s="8">
        <v>7</v>
      </c>
    </row>
    <row r="262" spans="1:25" ht="12.75" x14ac:dyDescent="0.2">
      <c r="A262" s="8">
        <v>2</v>
      </c>
      <c r="B262" s="8">
        <v>3</v>
      </c>
      <c r="C262" s="8">
        <v>4</v>
      </c>
      <c r="D262" s="8">
        <v>4</v>
      </c>
      <c r="E262" s="8">
        <v>4</v>
      </c>
      <c r="F262" s="8">
        <v>4</v>
      </c>
      <c r="G262" s="8">
        <v>4</v>
      </c>
      <c r="H262" s="8">
        <v>4</v>
      </c>
      <c r="I262" s="8">
        <v>4</v>
      </c>
      <c r="J262" s="8">
        <v>6</v>
      </c>
      <c r="K262" s="8">
        <v>9</v>
      </c>
      <c r="L262" s="8">
        <v>10</v>
      </c>
      <c r="M262" s="8">
        <v>13</v>
      </c>
      <c r="N262" s="8">
        <v>13</v>
      </c>
      <c r="O262" s="8">
        <v>15</v>
      </c>
      <c r="P262" s="8">
        <v>2</v>
      </c>
      <c r="Q262" s="8">
        <v>2</v>
      </c>
      <c r="R262" s="8">
        <v>4</v>
      </c>
      <c r="S262" s="8">
        <v>4</v>
      </c>
      <c r="T262" s="8">
        <v>4</v>
      </c>
      <c r="U262" s="8">
        <v>3</v>
      </c>
      <c r="V262" s="8">
        <v>4</v>
      </c>
      <c r="W262" s="8">
        <v>4</v>
      </c>
      <c r="X262" s="8">
        <v>7</v>
      </c>
      <c r="Y262" s="8">
        <v>7</v>
      </c>
    </row>
    <row r="263" spans="1:25" ht="12.75" x14ac:dyDescent="0.2">
      <c r="A263" s="8">
        <v>2</v>
      </c>
      <c r="B263" s="8">
        <v>3</v>
      </c>
      <c r="C263" s="8">
        <v>4</v>
      </c>
      <c r="D263" s="8">
        <v>4</v>
      </c>
      <c r="E263" s="8">
        <v>4</v>
      </c>
      <c r="F263" s="8">
        <v>4</v>
      </c>
      <c r="G263" s="8">
        <v>4</v>
      </c>
      <c r="H263" s="8">
        <v>4</v>
      </c>
      <c r="I263" s="8">
        <v>4</v>
      </c>
      <c r="J263" s="8">
        <v>6</v>
      </c>
      <c r="K263" s="8">
        <v>9</v>
      </c>
      <c r="L263" s="8">
        <v>10</v>
      </c>
      <c r="M263" s="8">
        <v>13</v>
      </c>
      <c r="N263" s="8">
        <v>13</v>
      </c>
      <c r="O263" s="8">
        <v>16</v>
      </c>
      <c r="P263" s="8">
        <v>2</v>
      </c>
      <c r="Q263" s="8">
        <v>4</v>
      </c>
      <c r="R263" s="8">
        <v>4</v>
      </c>
      <c r="S263" s="8">
        <v>4</v>
      </c>
      <c r="T263" s="8">
        <v>4</v>
      </c>
      <c r="U263" s="8">
        <v>3</v>
      </c>
      <c r="V263" s="8">
        <v>4</v>
      </c>
      <c r="W263" s="8">
        <v>4</v>
      </c>
      <c r="X263" s="8">
        <v>7</v>
      </c>
      <c r="Y263" s="8">
        <v>7</v>
      </c>
    </row>
    <row r="264" spans="1:25" ht="12.75" x14ac:dyDescent="0.2">
      <c r="A264" s="8">
        <v>2</v>
      </c>
      <c r="B264" s="8">
        <v>3</v>
      </c>
      <c r="C264" s="8">
        <v>3</v>
      </c>
      <c r="D264" s="8">
        <v>3</v>
      </c>
      <c r="E264" s="8">
        <v>4</v>
      </c>
      <c r="F264" s="8">
        <v>4</v>
      </c>
      <c r="G264" s="8">
        <v>4</v>
      </c>
      <c r="H264" s="8">
        <v>4</v>
      </c>
      <c r="I264" s="8">
        <v>4</v>
      </c>
      <c r="J264" s="8">
        <v>5</v>
      </c>
      <c r="K264" s="8">
        <v>9</v>
      </c>
      <c r="L264" s="8">
        <v>10</v>
      </c>
      <c r="M264" s="8">
        <v>13</v>
      </c>
      <c r="N264" s="8">
        <v>14</v>
      </c>
      <c r="O264" s="8">
        <v>15</v>
      </c>
      <c r="P264" s="8">
        <v>2</v>
      </c>
      <c r="Q264" s="8">
        <v>2</v>
      </c>
      <c r="R264" s="8">
        <v>4</v>
      </c>
      <c r="S264" s="8">
        <v>5</v>
      </c>
      <c r="T264" s="8">
        <v>5</v>
      </c>
      <c r="U264" s="8">
        <v>2</v>
      </c>
      <c r="V264" s="8">
        <v>4</v>
      </c>
      <c r="W264" s="8">
        <v>4</v>
      </c>
      <c r="X264" s="8">
        <v>7</v>
      </c>
      <c r="Y264" s="8">
        <v>8</v>
      </c>
    </row>
    <row r="265" spans="1:25" ht="12.75" x14ac:dyDescent="0.2">
      <c r="A265" s="8">
        <v>2</v>
      </c>
      <c r="B265" s="8">
        <v>2</v>
      </c>
      <c r="C265" s="8">
        <v>3</v>
      </c>
      <c r="D265" s="8">
        <v>3</v>
      </c>
      <c r="E265" s="8">
        <v>3</v>
      </c>
      <c r="F265" s="8">
        <v>3</v>
      </c>
      <c r="G265" s="8">
        <v>3</v>
      </c>
      <c r="H265" s="8">
        <v>3</v>
      </c>
      <c r="I265" s="8">
        <v>4</v>
      </c>
      <c r="J265" s="8">
        <v>4</v>
      </c>
      <c r="K265" s="8">
        <v>8</v>
      </c>
      <c r="L265" s="8">
        <v>9</v>
      </c>
      <c r="M265" s="8">
        <v>12</v>
      </c>
      <c r="N265" s="8">
        <v>14</v>
      </c>
      <c r="O265" s="8">
        <v>15</v>
      </c>
      <c r="P265" s="8">
        <v>2</v>
      </c>
      <c r="Q265" s="8">
        <v>2</v>
      </c>
      <c r="R265" s="8">
        <v>2</v>
      </c>
      <c r="S265" s="8">
        <v>3</v>
      </c>
      <c r="T265" s="8">
        <v>4</v>
      </c>
      <c r="U265" s="8">
        <v>2</v>
      </c>
      <c r="V265" s="8">
        <v>3</v>
      </c>
      <c r="W265" s="8">
        <v>3</v>
      </c>
      <c r="X265" s="8">
        <v>6</v>
      </c>
      <c r="Y265" s="8">
        <v>7</v>
      </c>
    </row>
    <row r="266" spans="1:25" ht="12.75" x14ac:dyDescent="0.2">
      <c r="A266" s="8">
        <v>2</v>
      </c>
      <c r="B266" s="8">
        <v>2</v>
      </c>
      <c r="C266" s="8">
        <v>3</v>
      </c>
      <c r="D266" s="8">
        <v>3</v>
      </c>
      <c r="E266" s="8">
        <v>3</v>
      </c>
      <c r="F266" s="8">
        <v>3</v>
      </c>
      <c r="G266" s="8">
        <v>3</v>
      </c>
      <c r="H266" s="8">
        <v>4</v>
      </c>
      <c r="I266" s="8">
        <v>4</v>
      </c>
      <c r="J266" s="8">
        <v>4</v>
      </c>
      <c r="K266" s="8">
        <v>8</v>
      </c>
      <c r="L266" s="8">
        <v>9</v>
      </c>
      <c r="M266" s="8">
        <v>12</v>
      </c>
      <c r="N266" s="8">
        <v>14</v>
      </c>
      <c r="O266" s="8">
        <v>15</v>
      </c>
      <c r="P266" s="8">
        <v>2</v>
      </c>
      <c r="Q266" s="8">
        <v>2</v>
      </c>
      <c r="R266" s="8">
        <v>3</v>
      </c>
      <c r="S266" s="8">
        <v>3</v>
      </c>
      <c r="T266" s="8">
        <v>3</v>
      </c>
      <c r="U266" s="8">
        <v>2</v>
      </c>
      <c r="V266" s="8">
        <v>3</v>
      </c>
      <c r="W266" s="8">
        <v>3</v>
      </c>
      <c r="X266" s="8">
        <v>6</v>
      </c>
      <c r="Y266" s="8">
        <v>7</v>
      </c>
    </row>
    <row r="267" spans="1:25" ht="12.75" x14ac:dyDescent="0.2">
      <c r="A267" s="8">
        <v>2</v>
      </c>
      <c r="B267" s="8">
        <v>2</v>
      </c>
      <c r="C267" s="8">
        <v>2</v>
      </c>
      <c r="D267" s="8">
        <v>3</v>
      </c>
      <c r="E267" s="8">
        <v>3</v>
      </c>
      <c r="F267" s="8">
        <v>3</v>
      </c>
      <c r="G267" s="8">
        <v>3</v>
      </c>
      <c r="H267" s="8">
        <v>3</v>
      </c>
      <c r="I267" s="8">
        <v>4</v>
      </c>
      <c r="J267" s="8">
        <v>4</v>
      </c>
      <c r="K267" s="8">
        <v>8</v>
      </c>
      <c r="L267" s="8">
        <v>9</v>
      </c>
      <c r="M267" s="8">
        <v>12</v>
      </c>
      <c r="N267" s="8">
        <v>13</v>
      </c>
      <c r="O267" s="8">
        <v>14</v>
      </c>
      <c r="P267" s="8">
        <v>1</v>
      </c>
      <c r="Q267" s="8">
        <v>1</v>
      </c>
      <c r="R267" s="8">
        <v>2</v>
      </c>
      <c r="S267" s="8">
        <v>3</v>
      </c>
      <c r="T267" s="8">
        <v>3</v>
      </c>
      <c r="U267" s="8">
        <v>2</v>
      </c>
      <c r="V267" s="8">
        <v>3</v>
      </c>
      <c r="W267" s="8">
        <v>3</v>
      </c>
      <c r="X267" s="8">
        <v>6</v>
      </c>
      <c r="Y267" s="8">
        <v>7</v>
      </c>
    </row>
    <row r="268" spans="1:25" ht="12.75" x14ac:dyDescent="0.2">
      <c r="A268" s="8">
        <v>3</v>
      </c>
      <c r="B268" s="8">
        <v>3</v>
      </c>
      <c r="C268" s="8">
        <v>4</v>
      </c>
      <c r="D268" s="8">
        <v>4</v>
      </c>
      <c r="E268" s="8">
        <v>4</v>
      </c>
      <c r="F268" s="8">
        <v>4</v>
      </c>
      <c r="G268" s="8">
        <v>4</v>
      </c>
      <c r="H268" s="8">
        <v>5</v>
      </c>
      <c r="I268" s="8">
        <v>5</v>
      </c>
      <c r="J268" s="8">
        <v>5</v>
      </c>
      <c r="K268" s="8">
        <v>9</v>
      </c>
      <c r="L268" s="8">
        <v>10</v>
      </c>
      <c r="M268" s="8">
        <v>13</v>
      </c>
      <c r="N268" s="8">
        <v>14</v>
      </c>
      <c r="O268" s="8">
        <v>15</v>
      </c>
      <c r="P268" s="8">
        <v>2</v>
      </c>
      <c r="Q268" s="8">
        <v>3</v>
      </c>
      <c r="R268" s="8">
        <v>3</v>
      </c>
      <c r="S268" s="8">
        <v>4</v>
      </c>
      <c r="T268" s="8">
        <v>4</v>
      </c>
      <c r="U268" s="8">
        <v>3</v>
      </c>
      <c r="V268" s="8">
        <v>4</v>
      </c>
      <c r="W268" s="8">
        <v>4</v>
      </c>
      <c r="X268" s="8">
        <v>7</v>
      </c>
      <c r="Y268" s="8">
        <v>8</v>
      </c>
    </row>
    <row r="269" spans="1:25" ht="12.75" x14ac:dyDescent="0.2">
      <c r="A269" s="8">
        <v>3</v>
      </c>
      <c r="B269" s="8">
        <v>3</v>
      </c>
      <c r="C269" s="8">
        <v>3</v>
      </c>
      <c r="D269" s="8">
        <v>3</v>
      </c>
      <c r="E269" s="8">
        <v>4</v>
      </c>
      <c r="F269" s="8">
        <v>4</v>
      </c>
      <c r="G269" s="8">
        <v>4</v>
      </c>
      <c r="H269" s="8">
        <v>4</v>
      </c>
      <c r="I269" s="8">
        <v>5</v>
      </c>
      <c r="J269" s="8">
        <v>5</v>
      </c>
      <c r="K269" s="8">
        <v>9</v>
      </c>
      <c r="L269" s="8">
        <v>10</v>
      </c>
      <c r="M269" s="8">
        <v>13</v>
      </c>
      <c r="N269" s="8">
        <v>14</v>
      </c>
      <c r="O269" s="8">
        <v>15</v>
      </c>
      <c r="P269" s="8">
        <v>2</v>
      </c>
      <c r="Q269" s="8">
        <v>2</v>
      </c>
      <c r="R269" s="8">
        <v>4</v>
      </c>
      <c r="S269" s="8">
        <v>4</v>
      </c>
      <c r="T269" s="8">
        <v>4</v>
      </c>
      <c r="U269" s="8">
        <v>3</v>
      </c>
      <c r="V269" s="8">
        <v>4</v>
      </c>
      <c r="W269" s="8">
        <v>4</v>
      </c>
      <c r="X269" s="8">
        <v>7</v>
      </c>
      <c r="Y269" s="8">
        <v>8</v>
      </c>
    </row>
    <row r="270" spans="1:25" ht="12.75" x14ac:dyDescent="0.2">
      <c r="A270" s="8">
        <v>1</v>
      </c>
      <c r="B270" s="8">
        <v>1</v>
      </c>
      <c r="C270" s="8">
        <v>2</v>
      </c>
      <c r="D270" s="8">
        <v>3</v>
      </c>
      <c r="E270" s="8">
        <v>3</v>
      </c>
      <c r="F270" s="8">
        <v>3</v>
      </c>
      <c r="G270" s="8">
        <v>3</v>
      </c>
      <c r="H270" s="8">
        <v>3</v>
      </c>
      <c r="I270" s="8">
        <v>4</v>
      </c>
      <c r="J270" s="8">
        <v>4</v>
      </c>
      <c r="K270" s="8">
        <v>8</v>
      </c>
      <c r="L270" s="8">
        <v>9</v>
      </c>
      <c r="M270" s="8">
        <v>12</v>
      </c>
      <c r="N270" s="8">
        <v>13</v>
      </c>
      <c r="O270" s="8">
        <v>14</v>
      </c>
      <c r="P270" s="8">
        <v>1</v>
      </c>
      <c r="Q270" s="8">
        <v>1</v>
      </c>
      <c r="R270" s="8">
        <v>1</v>
      </c>
      <c r="S270" s="8">
        <v>3</v>
      </c>
      <c r="T270" s="8">
        <v>3</v>
      </c>
      <c r="U270" s="8">
        <v>2</v>
      </c>
      <c r="V270" s="8">
        <v>3</v>
      </c>
      <c r="W270" s="8">
        <v>3</v>
      </c>
      <c r="X270" s="8">
        <v>6</v>
      </c>
      <c r="Y270" s="8">
        <v>7</v>
      </c>
    </row>
    <row r="271" spans="1:25" ht="12.75" x14ac:dyDescent="0.2">
      <c r="A271" s="8">
        <v>2</v>
      </c>
      <c r="B271" s="8">
        <v>2</v>
      </c>
      <c r="C271" s="8">
        <v>2</v>
      </c>
      <c r="D271" s="8">
        <v>3</v>
      </c>
      <c r="E271" s="8">
        <v>3</v>
      </c>
      <c r="F271" s="8">
        <v>3</v>
      </c>
      <c r="G271" s="8">
        <v>3</v>
      </c>
      <c r="H271" s="8">
        <v>3</v>
      </c>
      <c r="I271" s="8">
        <v>3</v>
      </c>
      <c r="J271" s="8">
        <v>4</v>
      </c>
      <c r="K271" s="8">
        <v>8</v>
      </c>
      <c r="L271" s="8">
        <v>9</v>
      </c>
      <c r="M271" s="8">
        <v>12</v>
      </c>
      <c r="N271" s="8">
        <v>13</v>
      </c>
      <c r="O271" s="8">
        <v>14</v>
      </c>
      <c r="P271" s="8">
        <v>1</v>
      </c>
      <c r="Q271" s="8">
        <v>1</v>
      </c>
      <c r="R271" s="8">
        <v>3</v>
      </c>
      <c r="S271" s="8">
        <v>3</v>
      </c>
      <c r="T271" s="8">
        <v>3</v>
      </c>
      <c r="U271" s="8">
        <v>2</v>
      </c>
      <c r="V271" s="8">
        <v>3</v>
      </c>
      <c r="W271" s="8">
        <v>3</v>
      </c>
      <c r="X271" s="8">
        <v>6</v>
      </c>
      <c r="Y271" s="8">
        <v>7</v>
      </c>
    </row>
    <row r="272" spans="1:25" ht="12.75" x14ac:dyDescent="0.2">
      <c r="A272" s="8">
        <v>2</v>
      </c>
      <c r="B272" s="8">
        <v>3</v>
      </c>
      <c r="C272" s="8">
        <v>3</v>
      </c>
      <c r="D272" s="8">
        <v>4</v>
      </c>
      <c r="E272" s="8">
        <v>4</v>
      </c>
      <c r="F272" s="8">
        <v>4</v>
      </c>
      <c r="G272" s="8">
        <v>4</v>
      </c>
      <c r="H272" s="8">
        <v>4</v>
      </c>
      <c r="I272" s="8">
        <v>4</v>
      </c>
      <c r="J272" s="8">
        <v>7</v>
      </c>
      <c r="K272" s="8">
        <v>9</v>
      </c>
      <c r="L272" s="8">
        <v>10</v>
      </c>
      <c r="M272" s="8">
        <v>13</v>
      </c>
      <c r="N272" s="8">
        <v>13</v>
      </c>
      <c r="O272" s="8">
        <v>15</v>
      </c>
      <c r="P272" s="8">
        <v>2</v>
      </c>
      <c r="Q272" s="8">
        <v>4</v>
      </c>
      <c r="R272" s="8">
        <v>4</v>
      </c>
      <c r="S272" s="8">
        <v>4</v>
      </c>
      <c r="T272" s="8">
        <v>4</v>
      </c>
      <c r="U272" s="8">
        <v>3</v>
      </c>
      <c r="V272" s="8">
        <v>4</v>
      </c>
      <c r="W272" s="8">
        <v>4</v>
      </c>
      <c r="X272" s="8">
        <v>7</v>
      </c>
      <c r="Y272" s="8">
        <v>7</v>
      </c>
    </row>
    <row r="273" spans="1:25" ht="12.75" x14ac:dyDescent="0.2">
      <c r="A273" s="8">
        <v>2</v>
      </c>
      <c r="B273" s="8">
        <v>2</v>
      </c>
      <c r="C273" s="8">
        <v>2</v>
      </c>
      <c r="D273" s="8">
        <v>3</v>
      </c>
      <c r="E273" s="8">
        <v>3</v>
      </c>
      <c r="F273" s="8">
        <v>3</v>
      </c>
      <c r="G273" s="8">
        <v>3</v>
      </c>
      <c r="H273" s="8">
        <v>3</v>
      </c>
      <c r="I273" s="8">
        <v>4</v>
      </c>
      <c r="J273" s="8">
        <v>4</v>
      </c>
      <c r="K273" s="8">
        <v>7</v>
      </c>
      <c r="L273" s="8">
        <v>9</v>
      </c>
      <c r="M273" s="8">
        <v>11</v>
      </c>
      <c r="N273" s="8">
        <v>13</v>
      </c>
      <c r="O273" s="8">
        <v>14</v>
      </c>
      <c r="P273" s="8">
        <v>1</v>
      </c>
      <c r="Q273" s="8">
        <v>1</v>
      </c>
      <c r="R273" s="8">
        <v>3</v>
      </c>
      <c r="S273" s="8">
        <v>3</v>
      </c>
      <c r="T273" s="8">
        <v>4</v>
      </c>
      <c r="U273" s="8">
        <v>2</v>
      </c>
      <c r="V273" s="8">
        <v>3</v>
      </c>
      <c r="W273" s="8">
        <v>3</v>
      </c>
      <c r="X273" s="8">
        <v>5</v>
      </c>
      <c r="Y273" s="8">
        <v>7</v>
      </c>
    </row>
    <row r="274" spans="1:25" ht="12.75" x14ac:dyDescent="0.2">
      <c r="A274" s="8">
        <v>2</v>
      </c>
      <c r="B274" s="8">
        <v>2</v>
      </c>
      <c r="C274" s="8">
        <v>4</v>
      </c>
      <c r="D274" s="8">
        <v>4</v>
      </c>
      <c r="E274" s="8">
        <v>4</v>
      </c>
      <c r="F274" s="8">
        <v>4</v>
      </c>
      <c r="G274" s="8">
        <v>4</v>
      </c>
      <c r="H274" s="8">
        <v>4</v>
      </c>
      <c r="I274" s="8">
        <v>4</v>
      </c>
      <c r="J274" s="8">
        <v>4</v>
      </c>
      <c r="K274" s="8">
        <v>8</v>
      </c>
      <c r="L274" s="8">
        <v>10</v>
      </c>
      <c r="M274" s="8">
        <v>13</v>
      </c>
      <c r="N274" s="8">
        <v>13</v>
      </c>
      <c r="O274" s="8">
        <v>15</v>
      </c>
      <c r="P274" s="8">
        <v>2</v>
      </c>
      <c r="Q274" s="8">
        <v>2</v>
      </c>
      <c r="R274" s="8">
        <v>4</v>
      </c>
      <c r="S274" s="8">
        <v>4</v>
      </c>
      <c r="T274" s="8">
        <v>4</v>
      </c>
      <c r="U274" s="8">
        <v>2</v>
      </c>
      <c r="V274" s="8">
        <v>4</v>
      </c>
      <c r="W274" s="8">
        <v>4</v>
      </c>
      <c r="X274" s="8">
        <v>6</v>
      </c>
      <c r="Y274" s="8">
        <v>7</v>
      </c>
    </row>
    <row r="275" spans="1:25" ht="12.75" x14ac:dyDescent="0.2">
      <c r="A275" s="8">
        <v>2</v>
      </c>
      <c r="B275" s="8">
        <v>2</v>
      </c>
      <c r="C275" s="8">
        <v>2</v>
      </c>
      <c r="D275" s="8">
        <v>4</v>
      </c>
      <c r="E275" s="8">
        <v>4</v>
      </c>
      <c r="F275" s="8">
        <v>4</v>
      </c>
      <c r="G275" s="8">
        <v>4</v>
      </c>
      <c r="H275" s="8">
        <v>4</v>
      </c>
      <c r="I275" s="8">
        <v>4</v>
      </c>
      <c r="J275" s="8">
        <v>4</v>
      </c>
      <c r="K275" s="8">
        <v>8</v>
      </c>
      <c r="L275" s="8">
        <v>10</v>
      </c>
      <c r="M275" s="8">
        <v>13</v>
      </c>
      <c r="N275" s="8">
        <v>13</v>
      </c>
      <c r="O275" s="8">
        <v>15</v>
      </c>
      <c r="P275" s="8">
        <v>2</v>
      </c>
      <c r="Q275" s="8">
        <v>2</v>
      </c>
      <c r="R275" s="8">
        <v>4</v>
      </c>
      <c r="S275" s="8">
        <v>4</v>
      </c>
      <c r="T275" s="8">
        <v>4</v>
      </c>
      <c r="U275" s="8">
        <v>2</v>
      </c>
      <c r="V275" s="8">
        <v>4</v>
      </c>
      <c r="W275" s="8">
        <v>4</v>
      </c>
      <c r="X275" s="8">
        <v>6</v>
      </c>
      <c r="Y275" s="8">
        <v>7</v>
      </c>
    </row>
    <row r="276" spans="1:25" ht="12.75" x14ac:dyDescent="0.2">
      <c r="A276" s="8">
        <v>2</v>
      </c>
      <c r="B276" s="8">
        <v>2</v>
      </c>
      <c r="C276" s="8">
        <v>4</v>
      </c>
      <c r="D276" s="8">
        <v>4</v>
      </c>
      <c r="E276" s="8">
        <v>4</v>
      </c>
      <c r="F276" s="8">
        <v>4</v>
      </c>
      <c r="G276" s="8">
        <v>4</v>
      </c>
      <c r="H276" s="8">
        <v>5</v>
      </c>
      <c r="I276" s="8">
        <v>5</v>
      </c>
      <c r="J276" s="8">
        <v>6</v>
      </c>
      <c r="K276" s="8">
        <v>9</v>
      </c>
      <c r="L276" s="8">
        <v>11</v>
      </c>
      <c r="M276" s="8">
        <v>13</v>
      </c>
      <c r="N276" s="8">
        <v>13</v>
      </c>
      <c r="O276" s="8">
        <v>16</v>
      </c>
      <c r="P276" s="8">
        <v>2</v>
      </c>
      <c r="Q276" s="8">
        <v>2</v>
      </c>
      <c r="R276" s="8">
        <v>4</v>
      </c>
      <c r="S276" s="8">
        <v>4</v>
      </c>
      <c r="T276" s="8">
        <v>4</v>
      </c>
      <c r="U276" s="8">
        <v>2</v>
      </c>
      <c r="V276" s="8">
        <v>5</v>
      </c>
      <c r="W276" s="8">
        <v>5</v>
      </c>
      <c r="X276" s="8">
        <v>6</v>
      </c>
      <c r="Y276" s="8">
        <v>7</v>
      </c>
    </row>
    <row r="277" spans="1:25" ht="12.75" x14ac:dyDescent="0.2">
      <c r="A277" s="8">
        <v>2</v>
      </c>
      <c r="B277" s="8">
        <v>2</v>
      </c>
      <c r="C277" s="8">
        <v>2</v>
      </c>
      <c r="D277" s="8">
        <v>2</v>
      </c>
      <c r="E277" s="8">
        <v>3</v>
      </c>
      <c r="F277" s="8">
        <v>3</v>
      </c>
      <c r="G277" s="8">
        <v>3</v>
      </c>
      <c r="H277" s="8">
        <v>3</v>
      </c>
      <c r="I277" s="8">
        <v>4</v>
      </c>
      <c r="J277" s="8">
        <v>4</v>
      </c>
      <c r="K277" s="8">
        <v>8</v>
      </c>
      <c r="L277" s="8">
        <v>10</v>
      </c>
      <c r="M277" s="8">
        <v>12</v>
      </c>
      <c r="N277" s="8">
        <v>14</v>
      </c>
      <c r="O277" s="8">
        <v>15</v>
      </c>
      <c r="P277" s="8">
        <v>1</v>
      </c>
      <c r="Q277" s="8">
        <v>1</v>
      </c>
      <c r="R277" s="8">
        <v>2</v>
      </c>
      <c r="S277" s="8">
        <v>3</v>
      </c>
      <c r="T277" s="8">
        <v>3</v>
      </c>
      <c r="U277" s="8">
        <v>2</v>
      </c>
      <c r="V277" s="8">
        <v>3</v>
      </c>
      <c r="W277" s="8">
        <v>3</v>
      </c>
      <c r="X277" s="8">
        <v>6</v>
      </c>
      <c r="Y277" s="8">
        <v>8</v>
      </c>
    </row>
    <row r="278" spans="1:25" ht="12.75" x14ac:dyDescent="0.2">
      <c r="A278" s="8">
        <v>2</v>
      </c>
      <c r="B278" s="8">
        <v>2</v>
      </c>
      <c r="C278" s="8">
        <v>2</v>
      </c>
      <c r="D278" s="8">
        <v>2</v>
      </c>
      <c r="E278" s="8">
        <v>3</v>
      </c>
      <c r="F278" s="8">
        <v>3</v>
      </c>
      <c r="G278" s="8">
        <v>3</v>
      </c>
      <c r="H278" s="8">
        <v>3</v>
      </c>
      <c r="I278" s="8">
        <v>4</v>
      </c>
      <c r="J278" s="8">
        <v>4</v>
      </c>
      <c r="K278" s="8">
        <v>8</v>
      </c>
      <c r="L278" s="8">
        <v>10</v>
      </c>
      <c r="M278" s="8">
        <v>12</v>
      </c>
      <c r="N278" s="8">
        <v>14</v>
      </c>
      <c r="O278" s="8">
        <v>15</v>
      </c>
      <c r="P278" s="8">
        <v>1</v>
      </c>
      <c r="Q278" s="8">
        <v>1</v>
      </c>
      <c r="R278" s="8">
        <v>3</v>
      </c>
      <c r="S278" s="8">
        <v>3</v>
      </c>
      <c r="T278" s="8">
        <v>3</v>
      </c>
      <c r="U278" s="8">
        <v>2</v>
      </c>
      <c r="V278" s="8">
        <v>3</v>
      </c>
      <c r="W278" s="8">
        <v>3</v>
      </c>
      <c r="X278" s="8">
        <v>6</v>
      </c>
      <c r="Y278" s="8">
        <v>8</v>
      </c>
    </row>
    <row r="279" spans="1:25" ht="12.75" x14ac:dyDescent="0.2">
      <c r="A279" s="8">
        <v>2</v>
      </c>
      <c r="B279" s="8">
        <v>2</v>
      </c>
      <c r="C279" s="8">
        <v>2</v>
      </c>
      <c r="D279" s="8">
        <v>3</v>
      </c>
      <c r="E279" s="8">
        <v>3</v>
      </c>
      <c r="F279" s="8">
        <v>3</v>
      </c>
      <c r="G279" s="8">
        <v>3</v>
      </c>
      <c r="H279" s="8">
        <v>3</v>
      </c>
      <c r="I279" s="8">
        <v>3</v>
      </c>
      <c r="J279" s="8">
        <v>4</v>
      </c>
      <c r="K279" s="8">
        <v>8</v>
      </c>
      <c r="L279" s="8">
        <v>9</v>
      </c>
      <c r="M279" s="8">
        <v>12</v>
      </c>
      <c r="N279" s="8">
        <v>14</v>
      </c>
      <c r="O279" s="8">
        <v>15</v>
      </c>
      <c r="P279" s="8">
        <v>2</v>
      </c>
      <c r="Q279" s="8">
        <v>2</v>
      </c>
      <c r="R279" s="8">
        <v>3</v>
      </c>
      <c r="S279" s="8">
        <v>3</v>
      </c>
      <c r="T279" s="8">
        <v>4</v>
      </c>
      <c r="U279" s="8">
        <v>2</v>
      </c>
      <c r="V279" s="8">
        <v>3</v>
      </c>
      <c r="W279" s="8">
        <v>3</v>
      </c>
      <c r="X279" s="8">
        <v>6</v>
      </c>
      <c r="Y279" s="8">
        <v>7</v>
      </c>
    </row>
    <row r="280" spans="1:25" ht="12.75" x14ac:dyDescent="0.2">
      <c r="A280" s="8">
        <v>2</v>
      </c>
      <c r="B280" s="8">
        <v>3</v>
      </c>
      <c r="C280" s="8">
        <v>3</v>
      </c>
      <c r="D280" s="8">
        <v>3</v>
      </c>
      <c r="E280" s="8">
        <v>4</v>
      </c>
      <c r="F280" s="8">
        <v>4</v>
      </c>
      <c r="G280" s="8">
        <v>4</v>
      </c>
      <c r="H280" s="8">
        <v>4</v>
      </c>
      <c r="I280" s="8">
        <v>5</v>
      </c>
      <c r="J280" s="8">
        <v>5</v>
      </c>
      <c r="K280" s="8">
        <v>9</v>
      </c>
      <c r="L280" s="8">
        <v>10</v>
      </c>
      <c r="M280" s="8">
        <v>13</v>
      </c>
      <c r="N280" s="8">
        <v>14</v>
      </c>
      <c r="O280" s="8">
        <v>16</v>
      </c>
      <c r="P280" s="8">
        <v>3</v>
      </c>
      <c r="Q280" s="8">
        <v>4</v>
      </c>
      <c r="R280" s="8">
        <v>4</v>
      </c>
      <c r="S280" s="8">
        <v>4</v>
      </c>
      <c r="T280" s="8">
        <v>4</v>
      </c>
      <c r="U280" s="8">
        <v>3</v>
      </c>
      <c r="V280" s="8">
        <v>4</v>
      </c>
      <c r="W280" s="8">
        <v>4</v>
      </c>
      <c r="X280" s="8">
        <v>7</v>
      </c>
      <c r="Y280" s="8">
        <v>7</v>
      </c>
    </row>
    <row r="281" spans="1:25" ht="12.75" x14ac:dyDescent="0.2">
      <c r="A281" s="8">
        <v>2</v>
      </c>
      <c r="B281" s="8">
        <v>3</v>
      </c>
      <c r="C281" s="8">
        <v>3</v>
      </c>
      <c r="D281" s="8">
        <v>3</v>
      </c>
      <c r="E281" s="8">
        <v>4</v>
      </c>
      <c r="F281" s="8">
        <v>4</v>
      </c>
      <c r="G281" s="8">
        <v>4</v>
      </c>
      <c r="H281" s="8">
        <v>4</v>
      </c>
      <c r="I281" s="8">
        <v>4</v>
      </c>
      <c r="J281" s="8">
        <v>5</v>
      </c>
      <c r="K281" s="8">
        <v>9</v>
      </c>
      <c r="L281" s="8">
        <v>10</v>
      </c>
      <c r="M281" s="8">
        <v>13</v>
      </c>
      <c r="N281" s="8">
        <v>14</v>
      </c>
      <c r="O281" s="8">
        <v>16</v>
      </c>
      <c r="P281" s="8">
        <v>3</v>
      </c>
      <c r="Q281" s="8">
        <v>4</v>
      </c>
      <c r="R281" s="8">
        <v>4</v>
      </c>
      <c r="S281" s="8">
        <v>4</v>
      </c>
      <c r="T281" s="8">
        <v>4</v>
      </c>
      <c r="U281" s="8">
        <v>3</v>
      </c>
      <c r="V281" s="8">
        <v>4</v>
      </c>
      <c r="W281" s="8">
        <v>4</v>
      </c>
      <c r="X281" s="8">
        <v>7</v>
      </c>
      <c r="Y281" s="8">
        <v>7</v>
      </c>
    </row>
    <row r="282" spans="1:25" ht="12.75" x14ac:dyDescent="0.2">
      <c r="A282" s="8">
        <v>2</v>
      </c>
      <c r="B282" s="8">
        <v>3</v>
      </c>
      <c r="C282" s="8">
        <v>3</v>
      </c>
      <c r="D282" s="8">
        <v>4</v>
      </c>
      <c r="E282" s="8">
        <v>4</v>
      </c>
      <c r="F282" s="8">
        <v>4</v>
      </c>
      <c r="G282" s="8">
        <v>4</v>
      </c>
      <c r="H282" s="8">
        <v>4</v>
      </c>
      <c r="I282" s="8">
        <v>4</v>
      </c>
      <c r="J282" s="8">
        <v>6</v>
      </c>
      <c r="K282" s="8">
        <v>9</v>
      </c>
      <c r="L282" s="8">
        <v>10</v>
      </c>
      <c r="M282" s="8">
        <v>13</v>
      </c>
      <c r="N282" s="8">
        <v>13</v>
      </c>
      <c r="O282" s="8">
        <v>16</v>
      </c>
      <c r="P282" s="8">
        <v>2</v>
      </c>
      <c r="Q282" s="8">
        <v>3</v>
      </c>
      <c r="R282" s="8">
        <v>4</v>
      </c>
      <c r="S282" s="8">
        <v>4</v>
      </c>
      <c r="T282" s="8">
        <v>4</v>
      </c>
      <c r="U282" s="8">
        <v>3</v>
      </c>
      <c r="V282" s="8">
        <v>4</v>
      </c>
      <c r="W282" s="8">
        <v>4</v>
      </c>
      <c r="X282" s="8">
        <v>7</v>
      </c>
      <c r="Y282" s="8">
        <v>7</v>
      </c>
    </row>
    <row r="283" spans="1:25" ht="12.75" x14ac:dyDescent="0.2">
      <c r="A283" s="8">
        <v>2</v>
      </c>
      <c r="B283" s="8">
        <v>2</v>
      </c>
      <c r="C283" s="8">
        <v>2</v>
      </c>
      <c r="D283" s="8">
        <v>3</v>
      </c>
      <c r="E283" s="8">
        <v>3</v>
      </c>
      <c r="F283" s="8">
        <v>3</v>
      </c>
      <c r="G283" s="8">
        <v>4</v>
      </c>
      <c r="H283" s="8">
        <v>4</v>
      </c>
      <c r="I283" s="8">
        <v>4</v>
      </c>
      <c r="J283" s="8">
        <v>7</v>
      </c>
      <c r="K283" s="8">
        <v>8</v>
      </c>
      <c r="L283" s="8">
        <v>10</v>
      </c>
      <c r="M283" s="8">
        <v>12</v>
      </c>
      <c r="N283" s="8">
        <v>14</v>
      </c>
      <c r="O283" s="8">
        <v>15</v>
      </c>
      <c r="P283" s="8">
        <v>2</v>
      </c>
      <c r="Q283" s="8">
        <v>2</v>
      </c>
      <c r="R283" s="8">
        <v>3</v>
      </c>
      <c r="S283" s="8">
        <v>4</v>
      </c>
      <c r="T283" s="8">
        <v>4</v>
      </c>
      <c r="U283" s="8">
        <v>2</v>
      </c>
      <c r="V283" s="8">
        <v>3</v>
      </c>
      <c r="W283" s="8">
        <v>3</v>
      </c>
      <c r="X283" s="8">
        <v>6</v>
      </c>
      <c r="Y283" s="8">
        <v>7</v>
      </c>
    </row>
    <row r="284" spans="1:25" ht="12.75" x14ac:dyDescent="0.2">
      <c r="A284" s="8">
        <v>2</v>
      </c>
      <c r="B284" s="8">
        <v>2</v>
      </c>
      <c r="C284" s="8">
        <v>2</v>
      </c>
      <c r="D284" s="8">
        <v>2</v>
      </c>
      <c r="E284" s="8">
        <v>3</v>
      </c>
      <c r="F284" s="8">
        <v>3</v>
      </c>
      <c r="G284" s="8">
        <v>3</v>
      </c>
      <c r="H284" s="8">
        <v>3</v>
      </c>
      <c r="I284" s="8">
        <v>4</v>
      </c>
      <c r="J284" s="8">
        <v>4</v>
      </c>
      <c r="K284" s="8">
        <v>7</v>
      </c>
      <c r="L284" s="8">
        <v>8</v>
      </c>
      <c r="M284" s="8">
        <v>11</v>
      </c>
      <c r="N284" s="8">
        <v>13</v>
      </c>
      <c r="O284" s="8">
        <v>13</v>
      </c>
      <c r="P284" s="8">
        <v>0</v>
      </c>
      <c r="Q284" s="8">
        <v>2</v>
      </c>
      <c r="R284" s="8">
        <v>2</v>
      </c>
      <c r="S284" s="8">
        <v>2</v>
      </c>
      <c r="T284" s="8">
        <v>2</v>
      </c>
      <c r="U284" s="8">
        <v>2</v>
      </c>
      <c r="V284" s="8">
        <v>2</v>
      </c>
      <c r="W284" s="8">
        <v>3</v>
      </c>
      <c r="X284" s="8">
        <v>5</v>
      </c>
      <c r="Y284" s="8">
        <v>6</v>
      </c>
    </row>
    <row r="285" spans="1:25" ht="12.75" x14ac:dyDescent="0.2">
      <c r="A285" s="8">
        <v>2</v>
      </c>
      <c r="B285" s="8">
        <v>2</v>
      </c>
      <c r="C285" s="8">
        <v>2</v>
      </c>
      <c r="D285" s="8">
        <v>2</v>
      </c>
      <c r="E285" s="8">
        <v>3</v>
      </c>
      <c r="F285" s="8">
        <v>3</v>
      </c>
      <c r="G285" s="8">
        <v>3</v>
      </c>
      <c r="H285" s="8">
        <v>4</v>
      </c>
      <c r="I285" s="8">
        <v>4</v>
      </c>
      <c r="J285" s="8">
        <v>4</v>
      </c>
      <c r="K285" s="8">
        <v>7</v>
      </c>
      <c r="L285" s="8">
        <v>9</v>
      </c>
      <c r="M285" s="8">
        <v>11</v>
      </c>
      <c r="N285" s="8">
        <v>13</v>
      </c>
      <c r="O285" s="8">
        <v>14</v>
      </c>
      <c r="P285" s="8">
        <v>1</v>
      </c>
      <c r="Q285" s="8">
        <v>3</v>
      </c>
      <c r="R285" s="8">
        <v>3</v>
      </c>
      <c r="S285" s="8">
        <v>3</v>
      </c>
      <c r="T285" s="8">
        <v>4</v>
      </c>
      <c r="U285" s="8">
        <v>2</v>
      </c>
      <c r="V285" s="8">
        <v>3</v>
      </c>
      <c r="W285" s="8">
        <v>3</v>
      </c>
      <c r="X285" s="8">
        <v>5</v>
      </c>
      <c r="Y285" s="8">
        <v>7</v>
      </c>
    </row>
    <row r="286" spans="1:25" ht="12.75" x14ac:dyDescent="0.2">
      <c r="A286" s="8">
        <v>2</v>
      </c>
      <c r="B286" s="8">
        <v>2</v>
      </c>
      <c r="C286" s="8">
        <v>3</v>
      </c>
      <c r="D286" s="8">
        <v>3</v>
      </c>
      <c r="E286" s="8">
        <v>3</v>
      </c>
      <c r="F286" s="8">
        <v>3</v>
      </c>
      <c r="G286" s="8">
        <v>4</v>
      </c>
      <c r="H286" s="8">
        <v>4</v>
      </c>
      <c r="I286" s="8">
        <v>4</v>
      </c>
      <c r="J286" s="8">
        <v>5</v>
      </c>
      <c r="K286" s="8">
        <v>7</v>
      </c>
      <c r="L286" s="8">
        <v>9</v>
      </c>
      <c r="M286" s="8">
        <v>12</v>
      </c>
      <c r="N286" s="8">
        <v>13</v>
      </c>
      <c r="O286" s="8">
        <v>14</v>
      </c>
      <c r="P286" s="8">
        <v>2</v>
      </c>
      <c r="Q286" s="8">
        <v>3</v>
      </c>
      <c r="R286" s="8">
        <v>3</v>
      </c>
      <c r="S286" s="8">
        <v>3</v>
      </c>
      <c r="T286" s="8">
        <v>4</v>
      </c>
      <c r="U286" s="8">
        <v>2</v>
      </c>
      <c r="V286" s="8">
        <v>3</v>
      </c>
      <c r="W286" s="8">
        <v>3</v>
      </c>
      <c r="X286" s="8">
        <v>5</v>
      </c>
      <c r="Y286" s="8">
        <v>8</v>
      </c>
    </row>
    <row r="287" spans="1:25" ht="12.75" x14ac:dyDescent="0.2">
      <c r="A287" s="8">
        <v>2</v>
      </c>
      <c r="B287" s="8">
        <v>2</v>
      </c>
      <c r="C287" s="8">
        <v>3</v>
      </c>
      <c r="D287" s="8">
        <v>3</v>
      </c>
      <c r="E287" s="8">
        <v>3</v>
      </c>
      <c r="F287" s="8">
        <v>4</v>
      </c>
      <c r="G287" s="8">
        <v>4</v>
      </c>
      <c r="H287" s="8">
        <v>4</v>
      </c>
      <c r="I287" s="8">
        <v>4</v>
      </c>
      <c r="J287" s="8">
        <v>5</v>
      </c>
      <c r="K287" s="8">
        <v>8</v>
      </c>
      <c r="L287" s="8">
        <v>9</v>
      </c>
      <c r="M287" s="8">
        <v>12</v>
      </c>
      <c r="N287" s="8">
        <v>13</v>
      </c>
      <c r="O287" s="8">
        <v>14</v>
      </c>
      <c r="P287" s="8">
        <v>2</v>
      </c>
      <c r="Q287" s="8">
        <v>2</v>
      </c>
      <c r="R287" s="8">
        <v>3</v>
      </c>
      <c r="S287" s="8">
        <v>3</v>
      </c>
      <c r="T287" s="8">
        <v>4</v>
      </c>
      <c r="U287" s="8">
        <v>2</v>
      </c>
      <c r="V287" s="8">
        <v>3</v>
      </c>
      <c r="W287" s="8">
        <v>3</v>
      </c>
      <c r="X287" s="8">
        <v>6</v>
      </c>
      <c r="Y287" s="8">
        <v>8</v>
      </c>
    </row>
    <row r="288" spans="1:25" ht="12.75" x14ac:dyDescent="0.2">
      <c r="A288" s="8">
        <v>2</v>
      </c>
      <c r="B288" s="8">
        <v>2</v>
      </c>
      <c r="C288" s="8">
        <v>2</v>
      </c>
      <c r="D288" s="8">
        <v>2</v>
      </c>
      <c r="E288" s="8">
        <v>3</v>
      </c>
      <c r="F288" s="8">
        <v>3</v>
      </c>
      <c r="G288" s="8">
        <v>3</v>
      </c>
      <c r="H288" s="8">
        <v>4</v>
      </c>
      <c r="I288" s="8">
        <v>4</v>
      </c>
      <c r="J288" s="8">
        <v>4</v>
      </c>
      <c r="K288" s="8">
        <v>8</v>
      </c>
      <c r="L288" s="8">
        <v>10</v>
      </c>
      <c r="M288" s="8">
        <v>12</v>
      </c>
      <c r="N288" s="8">
        <v>13</v>
      </c>
      <c r="O288" s="8">
        <v>15</v>
      </c>
      <c r="P288" s="8">
        <v>2</v>
      </c>
      <c r="Q288" s="8">
        <v>2</v>
      </c>
      <c r="R288" s="8">
        <v>2</v>
      </c>
      <c r="S288" s="8">
        <v>4</v>
      </c>
      <c r="T288" s="8">
        <v>4</v>
      </c>
      <c r="U288" s="8">
        <v>2</v>
      </c>
      <c r="V288" s="8">
        <v>4</v>
      </c>
      <c r="W288" s="8">
        <v>4</v>
      </c>
      <c r="X288" s="8">
        <v>6</v>
      </c>
      <c r="Y288" s="8">
        <v>7</v>
      </c>
    </row>
    <row r="289" spans="1:25" ht="12.75" x14ac:dyDescent="0.2">
      <c r="A289" s="8">
        <v>2</v>
      </c>
      <c r="B289" s="8">
        <v>2</v>
      </c>
      <c r="C289" s="8">
        <v>3</v>
      </c>
      <c r="D289" s="8">
        <v>3</v>
      </c>
      <c r="E289" s="8">
        <v>3</v>
      </c>
      <c r="F289" s="8">
        <v>4</v>
      </c>
      <c r="G289" s="8">
        <v>4</v>
      </c>
      <c r="H289" s="8">
        <v>4</v>
      </c>
      <c r="I289" s="8">
        <v>4</v>
      </c>
      <c r="J289" s="8">
        <v>7</v>
      </c>
      <c r="K289" s="8">
        <v>8</v>
      </c>
      <c r="L289" s="8">
        <v>10</v>
      </c>
      <c r="M289" s="8">
        <v>12</v>
      </c>
      <c r="N289" s="8">
        <v>14</v>
      </c>
      <c r="O289" s="8">
        <v>15</v>
      </c>
      <c r="P289" s="8">
        <v>2</v>
      </c>
      <c r="Q289" s="8">
        <v>4</v>
      </c>
      <c r="R289" s="8">
        <v>4</v>
      </c>
      <c r="S289" s="8">
        <v>4</v>
      </c>
      <c r="T289" s="8">
        <v>4</v>
      </c>
      <c r="U289" s="8">
        <v>2</v>
      </c>
      <c r="V289" s="8">
        <v>4</v>
      </c>
      <c r="W289" s="8">
        <v>4</v>
      </c>
      <c r="X289" s="8">
        <v>6</v>
      </c>
      <c r="Y289" s="8">
        <v>7</v>
      </c>
    </row>
    <row r="290" spans="1:25" ht="12.75" x14ac:dyDescent="0.2">
      <c r="A290" s="8">
        <v>2</v>
      </c>
      <c r="B290" s="8">
        <v>2</v>
      </c>
      <c r="C290" s="8">
        <v>2</v>
      </c>
      <c r="D290" s="8">
        <v>2</v>
      </c>
      <c r="E290" s="8">
        <v>3</v>
      </c>
      <c r="F290" s="8">
        <v>3</v>
      </c>
      <c r="G290" s="8">
        <v>3</v>
      </c>
      <c r="H290" s="8">
        <v>4</v>
      </c>
      <c r="I290" s="8">
        <v>4</v>
      </c>
      <c r="J290" s="8">
        <v>4</v>
      </c>
      <c r="K290" s="8">
        <v>8</v>
      </c>
      <c r="L290" s="8">
        <v>10</v>
      </c>
      <c r="M290" s="8">
        <v>12</v>
      </c>
      <c r="N290" s="8">
        <v>14</v>
      </c>
      <c r="O290" s="8">
        <v>15</v>
      </c>
      <c r="P290" s="8">
        <v>2</v>
      </c>
      <c r="Q290" s="8">
        <v>3</v>
      </c>
      <c r="R290" s="8">
        <v>4</v>
      </c>
      <c r="S290" s="8">
        <v>4</v>
      </c>
      <c r="T290" s="8">
        <v>4</v>
      </c>
      <c r="U290" s="8">
        <v>2</v>
      </c>
      <c r="V290" s="8">
        <v>4</v>
      </c>
      <c r="W290" s="8">
        <v>4</v>
      </c>
      <c r="X290" s="8">
        <v>6</v>
      </c>
      <c r="Y290" s="8">
        <v>7</v>
      </c>
    </row>
    <row r="291" spans="1:25" ht="12.75" x14ac:dyDescent="0.2">
      <c r="A291" s="8">
        <v>2</v>
      </c>
      <c r="B291" s="8">
        <v>2</v>
      </c>
      <c r="C291" s="8">
        <v>3</v>
      </c>
      <c r="D291" s="8">
        <v>3</v>
      </c>
      <c r="E291" s="8">
        <v>3</v>
      </c>
      <c r="F291" s="8">
        <v>3</v>
      </c>
      <c r="G291" s="8">
        <v>3</v>
      </c>
      <c r="H291" s="8">
        <v>3</v>
      </c>
      <c r="I291" s="8">
        <v>4</v>
      </c>
      <c r="J291" s="8">
        <v>7</v>
      </c>
      <c r="K291" s="8">
        <v>8</v>
      </c>
      <c r="L291" s="8">
        <v>9</v>
      </c>
      <c r="M291" s="8">
        <v>12</v>
      </c>
      <c r="N291" s="8">
        <v>13</v>
      </c>
      <c r="O291" s="8">
        <v>14</v>
      </c>
      <c r="P291" s="8">
        <v>1</v>
      </c>
      <c r="Q291" s="8">
        <v>1</v>
      </c>
      <c r="R291" s="8">
        <v>3</v>
      </c>
      <c r="S291" s="8">
        <v>3</v>
      </c>
      <c r="T291" s="8">
        <v>3</v>
      </c>
      <c r="U291" s="8">
        <v>2</v>
      </c>
      <c r="V291" s="8">
        <v>3</v>
      </c>
      <c r="W291" s="8">
        <v>3</v>
      </c>
      <c r="X291" s="8">
        <v>6</v>
      </c>
      <c r="Y291" s="8">
        <v>7</v>
      </c>
    </row>
    <row r="292" spans="1:25" ht="12.75" x14ac:dyDescent="0.2">
      <c r="A292" s="8">
        <v>2</v>
      </c>
      <c r="B292" s="8">
        <v>3</v>
      </c>
      <c r="C292" s="8">
        <v>4</v>
      </c>
      <c r="D292" s="8">
        <v>4</v>
      </c>
      <c r="E292" s="8">
        <v>4</v>
      </c>
      <c r="F292" s="8">
        <v>4</v>
      </c>
      <c r="G292" s="8">
        <v>4</v>
      </c>
      <c r="H292" s="8">
        <v>4</v>
      </c>
      <c r="I292" s="8">
        <v>4</v>
      </c>
      <c r="J292" s="8">
        <v>5</v>
      </c>
      <c r="K292" s="8">
        <v>9</v>
      </c>
      <c r="L292" s="8">
        <v>11</v>
      </c>
      <c r="M292" s="8">
        <v>13</v>
      </c>
      <c r="N292" s="8">
        <v>13</v>
      </c>
      <c r="O292" s="8">
        <v>16</v>
      </c>
      <c r="P292" s="8">
        <v>2</v>
      </c>
      <c r="Q292" s="8">
        <v>4</v>
      </c>
      <c r="R292" s="8">
        <v>4</v>
      </c>
      <c r="S292" s="8">
        <v>4</v>
      </c>
      <c r="T292" s="8">
        <v>4</v>
      </c>
      <c r="U292" s="8">
        <v>2</v>
      </c>
      <c r="V292" s="8">
        <v>5</v>
      </c>
      <c r="W292" s="8">
        <v>5</v>
      </c>
      <c r="X292" s="8">
        <v>6</v>
      </c>
      <c r="Y292" s="8">
        <v>7</v>
      </c>
    </row>
    <row r="293" spans="1:25" ht="12.75" x14ac:dyDescent="0.2">
      <c r="A293" s="8">
        <v>1</v>
      </c>
      <c r="B293" s="8">
        <v>2</v>
      </c>
      <c r="C293" s="8">
        <v>3</v>
      </c>
      <c r="D293" s="8">
        <v>3</v>
      </c>
      <c r="E293" s="8">
        <v>3</v>
      </c>
      <c r="F293" s="8">
        <v>4</v>
      </c>
      <c r="G293" s="8">
        <v>4</v>
      </c>
      <c r="H293" s="8">
        <v>4</v>
      </c>
      <c r="I293" s="8">
        <v>4</v>
      </c>
      <c r="J293" s="8">
        <v>7</v>
      </c>
      <c r="K293" s="8">
        <v>8</v>
      </c>
      <c r="L293" s="8">
        <v>10</v>
      </c>
      <c r="M293" s="8">
        <v>12</v>
      </c>
      <c r="N293" s="8">
        <v>14</v>
      </c>
      <c r="O293" s="8">
        <v>15</v>
      </c>
      <c r="P293" s="8">
        <v>2</v>
      </c>
      <c r="Q293" s="8">
        <v>2</v>
      </c>
      <c r="R293" s="8">
        <v>4</v>
      </c>
      <c r="S293" s="8">
        <v>4</v>
      </c>
      <c r="T293" s="8">
        <v>4</v>
      </c>
      <c r="U293" s="8">
        <v>2</v>
      </c>
      <c r="V293" s="8">
        <v>4</v>
      </c>
      <c r="W293" s="8">
        <v>4</v>
      </c>
      <c r="X293" s="8">
        <v>6</v>
      </c>
      <c r="Y293" s="8">
        <v>7</v>
      </c>
    </row>
    <row r="294" spans="1:25" ht="12.75" x14ac:dyDescent="0.2">
      <c r="A294" s="8">
        <v>2</v>
      </c>
      <c r="B294" s="8">
        <v>2</v>
      </c>
      <c r="C294" s="8">
        <v>2</v>
      </c>
      <c r="D294" s="8">
        <v>2</v>
      </c>
      <c r="E294" s="8">
        <v>3</v>
      </c>
      <c r="F294" s="8">
        <v>3</v>
      </c>
      <c r="G294" s="8">
        <v>3</v>
      </c>
      <c r="H294" s="8">
        <v>3</v>
      </c>
      <c r="I294" s="8">
        <v>4</v>
      </c>
      <c r="J294" s="8">
        <v>4</v>
      </c>
      <c r="K294" s="8">
        <v>8</v>
      </c>
      <c r="L294" s="8">
        <v>9</v>
      </c>
      <c r="M294" s="8">
        <v>12</v>
      </c>
      <c r="N294" s="8">
        <v>14</v>
      </c>
      <c r="O294" s="8">
        <v>15</v>
      </c>
      <c r="P294" s="8">
        <v>1</v>
      </c>
      <c r="Q294" s="8">
        <v>1</v>
      </c>
      <c r="R294" s="8">
        <v>3</v>
      </c>
      <c r="S294" s="8">
        <v>3</v>
      </c>
      <c r="T294" s="8">
        <v>3</v>
      </c>
      <c r="U294" s="8">
        <v>2</v>
      </c>
      <c r="V294" s="8">
        <v>3</v>
      </c>
      <c r="W294" s="8">
        <v>3</v>
      </c>
      <c r="X294" s="8">
        <v>6</v>
      </c>
      <c r="Y294" s="8">
        <v>8</v>
      </c>
    </row>
    <row r="295" spans="1:25" ht="12.75" x14ac:dyDescent="0.2">
      <c r="A295" s="8">
        <v>2</v>
      </c>
      <c r="B295" s="8">
        <v>2</v>
      </c>
      <c r="C295" s="8">
        <v>2</v>
      </c>
      <c r="D295" s="8">
        <v>2</v>
      </c>
      <c r="E295" s="8">
        <v>3</v>
      </c>
      <c r="F295" s="8">
        <v>3</v>
      </c>
      <c r="G295" s="8">
        <v>3</v>
      </c>
      <c r="H295" s="8">
        <v>4</v>
      </c>
      <c r="I295" s="8">
        <v>4</v>
      </c>
      <c r="J295" s="8">
        <v>4</v>
      </c>
      <c r="K295" s="8">
        <v>8</v>
      </c>
      <c r="L295" s="8">
        <v>9</v>
      </c>
      <c r="M295" s="8">
        <v>12</v>
      </c>
      <c r="N295" s="8">
        <v>14</v>
      </c>
      <c r="O295" s="8">
        <v>15</v>
      </c>
      <c r="P295" s="8">
        <v>1</v>
      </c>
      <c r="Q295" s="8">
        <v>2</v>
      </c>
      <c r="R295" s="8">
        <v>2</v>
      </c>
      <c r="S295" s="8">
        <v>3</v>
      </c>
      <c r="T295" s="8">
        <v>3</v>
      </c>
      <c r="U295" s="8">
        <v>2</v>
      </c>
      <c r="V295" s="8">
        <v>3</v>
      </c>
      <c r="W295" s="8">
        <v>3</v>
      </c>
      <c r="X295" s="8">
        <v>6</v>
      </c>
      <c r="Y295" s="8">
        <v>8</v>
      </c>
    </row>
    <row r="296" spans="1:25" ht="12.75" x14ac:dyDescent="0.2">
      <c r="A296" s="8">
        <v>2</v>
      </c>
      <c r="B296" s="8">
        <v>2</v>
      </c>
      <c r="C296" s="8">
        <v>2</v>
      </c>
      <c r="D296" s="8">
        <v>2</v>
      </c>
      <c r="E296" s="8">
        <v>2</v>
      </c>
      <c r="F296" s="8">
        <v>3</v>
      </c>
      <c r="G296" s="8">
        <v>3</v>
      </c>
      <c r="H296" s="8">
        <v>3</v>
      </c>
      <c r="I296" s="8">
        <v>3</v>
      </c>
      <c r="J296" s="8">
        <v>3</v>
      </c>
      <c r="K296" s="8">
        <v>7</v>
      </c>
      <c r="L296" s="8">
        <v>8</v>
      </c>
      <c r="M296" s="8">
        <v>11</v>
      </c>
      <c r="N296" s="8">
        <v>13</v>
      </c>
      <c r="O296" s="8">
        <v>14</v>
      </c>
      <c r="P296" s="8">
        <v>0</v>
      </c>
      <c r="Q296" s="8">
        <v>2</v>
      </c>
      <c r="R296" s="8">
        <v>2</v>
      </c>
      <c r="S296" s="8">
        <v>2</v>
      </c>
      <c r="T296" s="8">
        <v>2</v>
      </c>
      <c r="U296" s="8">
        <v>2</v>
      </c>
      <c r="V296" s="8">
        <v>2</v>
      </c>
      <c r="W296" s="8">
        <v>3</v>
      </c>
      <c r="X296" s="8">
        <v>5</v>
      </c>
      <c r="Y296" s="8">
        <v>7</v>
      </c>
    </row>
    <row r="297" spans="1:25" ht="12.75" x14ac:dyDescent="0.2">
      <c r="A297" s="8">
        <v>2</v>
      </c>
      <c r="B297" s="8">
        <v>2</v>
      </c>
      <c r="C297" s="8">
        <v>3</v>
      </c>
      <c r="D297" s="8">
        <v>3</v>
      </c>
      <c r="E297" s="8">
        <v>3</v>
      </c>
      <c r="F297" s="8">
        <v>3</v>
      </c>
      <c r="G297" s="8">
        <v>4</v>
      </c>
      <c r="H297" s="8">
        <v>4</v>
      </c>
      <c r="I297" s="8">
        <v>4</v>
      </c>
      <c r="J297" s="8">
        <v>5</v>
      </c>
      <c r="K297" s="8">
        <v>7</v>
      </c>
      <c r="L297" s="8">
        <v>9</v>
      </c>
      <c r="M297" s="8">
        <v>12</v>
      </c>
      <c r="N297" s="8">
        <v>13</v>
      </c>
      <c r="O297" s="8">
        <v>14</v>
      </c>
      <c r="P297" s="8">
        <v>2</v>
      </c>
      <c r="Q297" s="8">
        <v>2</v>
      </c>
      <c r="R297" s="8">
        <v>3</v>
      </c>
      <c r="S297" s="8">
        <v>3</v>
      </c>
      <c r="T297" s="8">
        <v>3</v>
      </c>
      <c r="U297" s="8">
        <v>2</v>
      </c>
      <c r="V297" s="8">
        <v>3</v>
      </c>
      <c r="W297" s="8">
        <v>3</v>
      </c>
      <c r="X297" s="8">
        <v>5</v>
      </c>
      <c r="Y297" s="8">
        <v>8</v>
      </c>
    </row>
    <row r="298" spans="1:25" ht="12.75" x14ac:dyDescent="0.2">
      <c r="A298" s="8">
        <v>2</v>
      </c>
      <c r="B298" s="8">
        <v>3</v>
      </c>
      <c r="C298" s="8">
        <v>3</v>
      </c>
      <c r="D298" s="8">
        <v>3</v>
      </c>
      <c r="E298" s="8">
        <v>3</v>
      </c>
      <c r="F298" s="8">
        <v>4</v>
      </c>
      <c r="G298" s="8">
        <v>4</v>
      </c>
      <c r="H298" s="8">
        <v>4</v>
      </c>
      <c r="I298" s="8">
        <v>4</v>
      </c>
      <c r="J298" s="8">
        <v>5</v>
      </c>
      <c r="K298" s="8">
        <v>7</v>
      </c>
      <c r="L298" s="8">
        <v>9</v>
      </c>
      <c r="M298" s="8">
        <v>12</v>
      </c>
      <c r="N298" s="8">
        <v>13</v>
      </c>
      <c r="O298" s="8">
        <v>14</v>
      </c>
      <c r="P298" s="8">
        <v>2</v>
      </c>
      <c r="Q298" s="8">
        <v>2</v>
      </c>
      <c r="R298" s="8">
        <v>2</v>
      </c>
      <c r="S298" s="8">
        <v>3</v>
      </c>
      <c r="T298" s="8">
        <v>4</v>
      </c>
      <c r="U298" s="8">
        <v>2</v>
      </c>
      <c r="V298" s="8">
        <v>3</v>
      </c>
      <c r="W298" s="8">
        <v>3</v>
      </c>
      <c r="X298" s="8">
        <v>5</v>
      </c>
      <c r="Y298" s="8">
        <v>8</v>
      </c>
    </row>
    <row r="299" spans="1:25" ht="12.75" x14ac:dyDescent="0.2">
      <c r="A299" s="8">
        <v>2</v>
      </c>
      <c r="B299" s="8">
        <v>2</v>
      </c>
      <c r="C299" s="8">
        <v>2</v>
      </c>
      <c r="D299" s="8">
        <v>3</v>
      </c>
      <c r="E299" s="8">
        <v>3</v>
      </c>
      <c r="F299" s="8">
        <v>3</v>
      </c>
      <c r="G299" s="8">
        <v>3</v>
      </c>
      <c r="H299" s="8">
        <v>4</v>
      </c>
      <c r="I299" s="8">
        <v>4</v>
      </c>
      <c r="J299" s="8">
        <v>4</v>
      </c>
      <c r="K299" s="8">
        <v>8</v>
      </c>
      <c r="L299" s="8">
        <v>9</v>
      </c>
      <c r="M299" s="8">
        <v>12</v>
      </c>
      <c r="N299" s="8">
        <v>13</v>
      </c>
      <c r="O299" s="8">
        <v>14</v>
      </c>
      <c r="P299" s="8">
        <v>1</v>
      </c>
      <c r="Q299" s="8">
        <v>1</v>
      </c>
      <c r="R299" s="8">
        <v>1</v>
      </c>
      <c r="S299" s="8">
        <v>3</v>
      </c>
      <c r="T299" s="8">
        <v>3</v>
      </c>
      <c r="U299" s="8">
        <v>2</v>
      </c>
      <c r="V299" s="8">
        <v>3</v>
      </c>
      <c r="W299" s="8">
        <v>3</v>
      </c>
      <c r="X299" s="8">
        <v>6</v>
      </c>
      <c r="Y299" s="8">
        <v>7</v>
      </c>
    </row>
    <row r="300" spans="1:25" ht="12.75" x14ac:dyDescent="0.2">
      <c r="A300" s="8">
        <v>2</v>
      </c>
      <c r="B300" s="8">
        <v>2</v>
      </c>
      <c r="C300" s="8">
        <v>2</v>
      </c>
      <c r="D300" s="8">
        <v>2</v>
      </c>
      <c r="E300" s="8">
        <v>2</v>
      </c>
      <c r="F300" s="8">
        <v>3</v>
      </c>
      <c r="G300" s="8">
        <v>3</v>
      </c>
      <c r="H300" s="8">
        <v>3</v>
      </c>
      <c r="I300" s="8">
        <v>4</v>
      </c>
      <c r="J300" s="8">
        <v>4</v>
      </c>
      <c r="K300" s="8">
        <v>7</v>
      </c>
      <c r="L300" s="8">
        <v>8</v>
      </c>
      <c r="M300" s="8">
        <v>11</v>
      </c>
      <c r="N300" s="8">
        <v>12</v>
      </c>
      <c r="O300" s="8">
        <v>13</v>
      </c>
      <c r="P300" s="8">
        <v>2</v>
      </c>
      <c r="Q300" s="8">
        <v>2</v>
      </c>
      <c r="R300" s="8">
        <v>2</v>
      </c>
      <c r="S300" s="8">
        <v>2</v>
      </c>
      <c r="T300" s="8">
        <v>2</v>
      </c>
      <c r="U300" s="8">
        <v>2</v>
      </c>
      <c r="V300" s="8">
        <v>2</v>
      </c>
      <c r="W300" s="8">
        <v>3</v>
      </c>
      <c r="X300" s="8">
        <v>5</v>
      </c>
      <c r="Y300" s="8">
        <v>6</v>
      </c>
    </row>
    <row r="301" spans="1:25" ht="12.75" x14ac:dyDescent="0.2">
      <c r="A301" s="8">
        <v>2</v>
      </c>
      <c r="B301" s="8">
        <v>2</v>
      </c>
      <c r="C301" s="8">
        <v>3</v>
      </c>
      <c r="D301" s="8">
        <v>3</v>
      </c>
      <c r="E301" s="8">
        <v>3</v>
      </c>
      <c r="F301" s="8">
        <v>3</v>
      </c>
      <c r="G301" s="8">
        <v>4</v>
      </c>
      <c r="H301" s="8">
        <v>4</v>
      </c>
      <c r="I301" s="8">
        <v>4</v>
      </c>
      <c r="J301" s="8">
        <v>4</v>
      </c>
      <c r="K301" s="8">
        <v>8</v>
      </c>
      <c r="L301" s="8">
        <v>10</v>
      </c>
      <c r="M301" s="8">
        <v>12</v>
      </c>
      <c r="N301" s="8">
        <v>13</v>
      </c>
      <c r="O301" s="8">
        <v>15</v>
      </c>
      <c r="P301" s="8">
        <v>2</v>
      </c>
      <c r="Q301" s="8">
        <v>2</v>
      </c>
      <c r="R301" s="8">
        <v>4</v>
      </c>
      <c r="S301" s="8">
        <v>4</v>
      </c>
      <c r="T301" s="8">
        <v>4</v>
      </c>
      <c r="U301" s="8">
        <v>2</v>
      </c>
      <c r="V301" s="8">
        <v>4</v>
      </c>
      <c r="W301" s="8">
        <v>4</v>
      </c>
      <c r="X301" s="8">
        <v>6</v>
      </c>
      <c r="Y301" s="8">
        <v>7</v>
      </c>
    </row>
    <row r="302" spans="1:25" ht="12.75" x14ac:dyDescent="0.2">
      <c r="A302" s="8">
        <v>2</v>
      </c>
      <c r="B302" s="8">
        <v>2</v>
      </c>
      <c r="C302" s="8">
        <v>2</v>
      </c>
      <c r="D302" s="8">
        <v>2</v>
      </c>
      <c r="E302" s="8">
        <v>3</v>
      </c>
      <c r="F302" s="8">
        <v>3</v>
      </c>
      <c r="G302" s="8">
        <v>4</v>
      </c>
      <c r="H302" s="8">
        <v>4</v>
      </c>
      <c r="I302" s="8">
        <v>4</v>
      </c>
      <c r="J302" s="8">
        <v>4</v>
      </c>
      <c r="K302" s="8">
        <v>7</v>
      </c>
      <c r="L302" s="8">
        <v>8</v>
      </c>
      <c r="M302" s="8">
        <v>11</v>
      </c>
      <c r="N302" s="8">
        <v>12</v>
      </c>
      <c r="O302" s="8">
        <v>13</v>
      </c>
      <c r="P302" s="8">
        <v>0</v>
      </c>
      <c r="Q302" s="8">
        <v>1</v>
      </c>
      <c r="R302" s="8">
        <v>2</v>
      </c>
      <c r="S302" s="8">
        <v>2</v>
      </c>
      <c r="T302" s="8">
        <v>2</v>
      </c>
      <c r="U302" s="8">
        <v>2</v>
      </c>
      <c r="V302" s="8">
        <v>2</v>
      </c>
      <c r="W302" s="8">
        <v>2</v>
      </c>
      <c r="X302" s="8">
        <v>5</v>
      </c>
      <c r="Y302" s="8">
        <v>6</v>
      </c>
    </row>
    <row r="303" spans="1:25" ht="12.75" x14ac:dyDescent="0.2">
      <c r="A303" s="8">
        <v>2</v>
      </c>
      <c r="B303" s="8">
        <v>2</v>
      </c>
      <c r="C303" s="8">
        <v>3</v>
      </c>
      <c r="D303" s="8">
        <v>3</v>
      </c>
      <c r="E303" s="8">
        <v>3</v>
      </c>
      <c r="F303" s="8">
        <v>3</v>
      </c>
      <c r="G303" s="8">
        <v>4</v>
      </c>
      <c r="H303" s="8">
        <v>4</v>
      </c>
      <c r="I303" s="8">
        <v>4</v>
      </c>
      <c r="J303" s="8">
        <v>4</v>
      </c>
      <c r="K303" s="8">
        <v>8</v>
      </c>
      <c r="L303" s="8">
        <v>10</v>
      </c>
      <c r="M303" s="8">
        <v>12</v>
      </c>
      <c r="N303" s="8">
        <v>13</v>
      </c>
      <c r="O303" s="8">
        <v>15</v>
      </c>
      <c r="P303" s="8">
        <v>2</v>
      </c>
      <c r="Q303" s="8">
        <v>3</v>
      </c>
      <c r="R303" s="8">
        <v>4</v>
      </c>
      <c r="S303" s="8">
        <v>4</v>
      </c>
      <c r="T303" s="8">
        <v>4</v>
      </c>
      <c r="U303" s="8">
        <v>2</v>
      </c>
      <c r="V303" s="8">
        <v>4</v>
      </c>
      <c r="W303" s="8">
        <v>4</v>
      </c>
      <c r="X303" s="8">
        <v>6</v>
      </c>
      <c r="Y303" s="8">
        <v>7</v>
      </c>
    </row>
    <row r="304" spans="1:25" ht="12.75" x14ac:dyDescent="0.2">
      <c r="A304" s="8">
        <v>2</v>
      </c>
      <c r="B304" s="8">
        <v>3</v>
      </c>
      <c r="C304" s="8">
        <v>3</v>
      </c>
      <c r="D304" s="8">
        <v>4</v>
      </c>
      <c r="E304" s="8">
        <v>4</v>
      </c>
      <c r="F304" s="8">
        <v>4</v>
      </c>
      <c r="G304" s="8">
        <v>4</v>
      </c>
      <c r="H304" s="8">
        <v>4</v>
      </c>
      <c r="I304" s="8">
        <v>4</v>
      </c>
      <c r="J304" s="8">
        <v>4</v>
      </c>
      <c r="K304" s="8">
        <v>9</v>
      </c>
      <c r="L304" s="8">
        <v>10</v>
      </c>
      <c r="M304" s="8">
        <v>13</v>
      </c>
      <c r="N304" s="8">
        <v>14</v>
      </c>
      <c r="O304" s="8">
        <v>15</v>
      </c>
      <c r="P304" s="8">
        <v>2</v>
      </c>
      <c r="Q304" s="8">
        <v>2</v>
      </c>
      <c r="R304" s="8">
        <v>4</v>
      </c>
      <c r="S304" s="8">
        <v>5</v>
      </c>
      <c r="T304" s="8">
        <v>5</v>
      </c>
      <c r="U304" s="8">
        <v>2</v>
      </c>
      <c r="V304" s="8">
        <v>4</v>
      </c>
      <c r="W304" s="8">
        <v>4</v>
      </c>
      <c r="X304" s="8">
        <v>7</v>
      </c>
      <c r="Y304" s="8">
        <v>7</v>
      </c>
    </row>
    <row r="305" spans="1:25" ht="12.75" x14ac:dyDescent="0.2">
      <c r="A305" s="8">
        <v>2</v>
      </c>
      <c r="B305" s="8">
        <v>3</v>
      </c>
      <c r="C305" s="8">
        <v>3</v>
      </c>
      <c r="D305" s="8">
        <v>3</v>
      </c>
      <c r="E305" s="8">
        <v>4</v>
      </c>
      <c r="F305" s="8">
        <v>4</v>
      </c>
      <c r="G305" s="8">
        <v>4</v>
      </c>
      <c r="H305" s="8">
        <v>4</v>
      </c>
      <c r="I305" s="8">
        <v>4</v>
      </c>
      <c r="J305" s="8">
        <v>4</v>
      </c>
      <c r="K305" s="8">
        <v>9</v>
      </c>
      <c r="L305" s="8">
        <v>10</v>
      </c>
      <c r="M305" s="8">
        <v>13</v>
      </c>
      <c r="N305" s="8">
        <v>14</v>
      </c>
      <c r="O305" s="8">
        <v>15</v>
      </c>
      <c r="P305" s="8">
        <v>2</v>
      </c>
      <c r="Q305" s="8">
        <v>2</v>
      </c>
      <c r="R305" s="8">
        <v>4</v>
      </c>
      <c r="S305" s="8">
        <v>4</v>
      </c>
      <c r="T305" s="8">
        <v>5</v>
      </c>
      <c r="U305" s="8">
        <v>2</v>
      </c>
      <c r="V305" s="8">
        <v>4</v>
      </c>
      <c r="W305" s="8">
        <v>4</v>
      </c>
      <c r="X305" s="8">
        <v>7</v>
      </c>
      <c r="Y305" s="8">
        <v>8</v>
      </c>
    </row>
    <row r="306" spans="1:25" ht="12.75" x14ac:dyDescent="0.2">
      <c r="A306" s="8">
        <v>3</v>
      </c>
      <c r="B306" s="8">
        <v>3</v>
      </c>
      <c r="C306" s="8">
        <v>4</v>
      </c>
      <c r="D306" s="8">
        <v>4</v>
      </c>
      <c r="E306" s="8">
        <v>4</v>
      </c>
      <c r="F306" s="8">
        <v>4</v>
      </c>
      <c r="G306" s="8">
        <v>4</v>
      </c>
      <c r="H306" s="8">
        <v>4</v>
      </c>
      <c r="I306" s="8">
        <v>4</v>
      </c>
      <c r="J306" s="8">
        <v>7</v>
      </c>
      <c r="K306" s="8">
        <v>9</v>
      </c>
      <c r="L306" s="8">
        <v>10</v>
      </c>
      <c r="M306" s="8">
        <v>13</v>
      </c>
      <c r="N306" s="8">
        <v>14</v>
      </c>
      <c r="O306" s="8">
        <v>15</v>
      </c>
      <c r="P306" s="8">
        <v>2</v>
      </c>
      <c r="Q306" s="8">
        <v>2</v>
      </c>
      <c r="R306" s="8">
        <v>4</v>
      </c>
      <c r="S306" s="8">
        <v>4</v>
      </c>
      <c r="T306" s="8">
        <v>5</v>
      </c>
      <c r="U306" s="8">
        <v>2</v>
      </c>
      <c r="V306" s="8">
        <v>4</v>
      </c>
      <c r="W306" s="8">
        <v>4</v>
      </c>
      <c r="X306" s="8">
        <v>7</v>
      </c>
      <c r="Y306" s="8">
        <v>8</v>
      </c>
    </row>
    <row r="307" spans="1:25" ht="12.75" x14ac:dyDescent="0.2">
      <c r="A307" s="8">
        <v>2</v>
      </c>
      <c r="B307" s="8">
        <v>3</v>
      </c>
      <c r="C307" s="8">
        <v>3</v>
      </c>
      <c r="D307" s="8">
        <v>3</v>
      </c>
      <c r="E307" s="8">
        <v>4</v>
      </c>
      <c r="F307" s="8">
        <v>4</v>
      </c>
      <c r="G307" s="8">
        <v>4</v>
      </c>
      <c r="H307" s="8">
        <v>4</v>
      </c>
      <c r="I307" s="8">
        <v>4</v>
      </c>
      <c r="J307" s="8">
        <v>7</v>
      </c>
      <c r="K307" s="8">
        <v>8</v>
      </c>
      <c r="L307" s="8">
        <v>10</v>
      </c>
      <c r="M307" s="8">
        <v>12</v>
      </c>
      <c r="N307" s="8">
        <v>13</v>
      </c>
      <c r="O307" s="8">
        <v>15</v>
      </c>
      <c r="P307" s="8">
        <v>1</v>
      </c>
      <c r="Q307" s="8">
        <v>1</v>
      </c>
      <c r="R307" s="8">
        <v>3</v>
      </c>
      <c r="S307" s="8">
        <v>4</v>
      </c>
      <c r="T307" s="8">
        <v>4</v>
      </c>
      <c r="U307" s="8">
        <v>2</v>
      </c>
      <c r="V307" s="8">
        <v>3</v>
      </c>
      <c r="W307" s="8">
        <v>3</v>
      </c>
      <c r="X307" s="8">
        <v>6</v>
      </c>
      <c r="Y307" s="8">
        <v>7</v>
      </c>
    </row>
    <row r="308" spans="1:25" ht="12.75" x14ac:dyDescent="0.2">
      <c r="A308" s="8">
        <v>1</v>
      </c>
      <c r="B308" s="8">
        <v>3</v>
      </c>
      <c r="C308" s="8">
        <v>3</v>
      </c>
      <c r="D308" s="8">
        <v>3</v>
      </c>
      <c r="E308" s="8">
        <v>4</v>
      </c>
      <c r="F308" s="8">
        <v>4</v>
      </c>
      <c r="G308" s="8">
        <v>4</v>
      </c>
      <c r="H308" s="8">
        <v>4</v>
      </c>
      <c r="I308" s="8">
        <v>4</v>
      </c>
      <c r="J308" s="8">
        <v>7</v>
      </c>
      <c r="K308" s="8">
        <v>8</v>
      </c>
      <c r="L308" s="8">
        <v>10</v>
      </c>
      <c r="M308" s="8">
        <v>12</v>
      </c>
      <c r="N308" s="8">
        <v>14</v>
      </c>
      <c r="O308" s="8">
        <v>15</v>
      </c>
      <c r="P308" s="8">
        <v>2</v>
      </c>
      <c r="Q308" s="8">
        <v>2</v>
      </c>
      <c r="R308" s="8">
        <v>4</v>
      </c>
      <c r="S308" s="8">
        <v>4</v>
      </c>
      <c r="T308" s="8">
        <v>4</v>
      </c>
      <c r="U308" s="8">
        <v>2</v>
      </c>
      <c r="V308" s="8">
        <v>4</v>
      </c>
      <c r="W308" s="8">
        <v>4</v>
      </c>
      <c r="X308" s="8">
        <v>6</v>
      </c>
      <c r="Y308" s="8">
        <v>7</v>
      </c>
    </row>
    <row r="309" spans="1:25" ht="12.75" x14ac:dyDescent="0.2">
      <c r="A309" s="8">
        <v>1</v>
      </c>
      <c r="B309" s="8">
        <v>2</v>
      </c>
      <c r="C309" s="8">
        <v>3</v>
      </c>
      <c r="D309" s="8">
        <v>3</v>
      </c>
      <c r="E309" s="8">
        <v>3</v>
      </c>
      <c r="F309" s="8">
        <v>3</v>
      </c>
      <c r="G309" s="8">
        <v>3</v>
      </c>
      <c r="H309" s="8">
        <v>4</v>
      </c>
      <c r="I309" s="8">
        <v>4</v>
      </c>
      <c r="J309" s="8">
        <v>6</v>
      </c>
      <c r="K309" s="8">
        <v>8</v>
      </c>
      <c r="L309" s="8">
        <v>9</v>
      </c>
      <c r="M309" s="8">
        <v>12</v>
      </c>
      <c r="N309" s="8">
        <v>13</v>
      </c>
      <c r="O309" s="8">
        <v>14</v>
      </c>
      <c r="P309" s="8">
        <v>1</v>
      </c>
      <c r="Q309" s="8">
        <v>1</v>
      </c>
      <c r="R309" s="8">
        <v>3</v>
      </c>
      <c r="S309" s="8">
        <v>3</v>
      </c>
      <c r="T309" s="8">
        <v>4</v>
      </c>
      <c r="U309" s="8">
        <v>1</v>
      </c>
      <c r="V309" s="8">
        <v>3</v>
      </c>
      <c r="W309" s="8">
        <v>3</v>
      </c>
      <c r="X309" s="8">
        <v>6</v>
      </c>
      <c r="Y309" s="8">
        <v>7</v>
      </c>
    </row>
    <row r="310" spans="1:25" ht="12.75" x14ac:dyDescent="0.2">
      <c r="A310" s="8">
        <v>2</v>
      </c>
      <c r="B310" s="8">
        <v>2</v>
      </c>
      <c r="C310" s="8">
        <v>2</v>
      </c>
      <c r="D310" s="8">
        <v>3</v>
      </c>
      <c r="E310" s="8">
        <v>3</v>
      </c>
      <c r="F310" s="8">
        <v>3</v>
      </c>
      <c r="G310" s="8">
        <v>4</v>
      </c>
      <c r="H310" s="8">
        <v>4</v>
      </c>
      <c r="I310" s="8">
        <v>4</v>
      </c>
      <c r="J310" s="8">
        <v>4</v>
      </c>
      <c r="K310" s="8">
        <v>8</v>
      </c>
      <c r="L310" s="8">
        <v>9</v>
      </c>
      <c r="M310" s="8">
        <v>12</v>
      </c>
      <c r="N310" s="8">
        <v>14</v>
      </c>
      <c r="O310" s="8">
        <v>14</v>
      </c>
      <c r="P310" s="8">
        <v>1</v>
      </c>
      <c r="Q310" s="8">
        <v>2</v>
      </c>
      <c r="R310" s="8">
        <v>2</v>
      </c>
      <c r="S310" s="8">
        <v>3</v>
      </c>
      <c r="T310" s="8">
        <v>3</v>
      </c>
      <c r="U310" s="8">
        <v>2</v>
      </c>
      <c r="V310" s="8">
        <v>3</v>
      </c>
      <c r="W310" s="8">
        <v>3</v>
      </c>
      <c r="X310" s="8">
        <v>6</v>
      </c>
      <c r="Y310" s="8">
        <v>8</v>
      </c>
    </row>
    <row r="311" spans="1:25" ht="12.75" x14ac:dyDescent="0.2">
      <c r="A311" s="8">
        <v>2</v>
      </c>
      <c r="B311" s="8">
        <v>2</v>
      </c>
      <c r="C311" s="8">
        <v>2</v>
      </c>
      <c r="D311" s="8">
        <v>3</v>
      </c>
      <c r="E311" s="8">
        <v>3</v>
      </c>
      <c r="F311" s="8">
        <v>3</v>
      </c>
      <c r="G311" s="8">
        <v>3</v>
      </c>
      <c r="H311" s="8">
        <v>4</v>
      </c>
      <c r="I311" s="8">
        <v>4</v>
      </c>
      <c r="J311" s="8">
        <v>4</v>
      </c>
      <c r="K311" s="8">
        <v>8</v>
      </c>
      <c r="L311" s="8">
        <v>9</v>
      </c>
      <c r="M311" s="8">
        <v>12</v>
      </c>
      <c r="N311" s="8">
        <v>14</v>
      </c>
      <c r="O311" s="8">
        <v>14</v>
      </c>
      <c r="P311" s="8">
        <v>1</v>
      </c>
      <c r="Q311" s="8">
        <v>2</v>
      </c>
      <c r="R311" s="8">
        <v>2</v>
      </c>
      <c r="S311" s="8">
        <v>2</v>
      </c>
      <c r="T311" s="8">
        <v>4</v>
      </c>
      <c r="U311" s="8">
        <v>2</v>
      </c>
      <c r="V311" s="8">
        <v>3</v>
      </c>
      <c r="W311" s="8">
        <v>3</v>
      </c>
      <c r="X311" s="8">
        <v>6</v>
      </c>
      <c r="Y311" s="8">
        <v>8</v>
      </c>
    </row>
    <row r="312" spans="1:25" ht="12.75" x14ac:dyDescent="0.2">
      <c r="A312" s="8">
        <v>2</v>
      </c>
      <c r="B312" s="8">
        <v>2</v>
      </c>
      <c r="C312" s="8">
        <v>2</v>
      </c>
      <c r="D312" s="8">
        <v>3</v>
      </c>
      <c r="E312" s="8">
        <v>3</v>
      </c>
      <c r="F312" s="8">
        <v>3</v>
      </c>
      <c r="G312" s="8">
        <v>3</v>
      </c>
      <c r="H312" s="8">
        <v>3</v>
      </c>
      <c r="I312" s="8">
        <v>4</v>
      </c>
      <c r="J312" s="8">
        <v>4</v>
      </c>
      <c r="K312" s="8">
        <v>8</v>
      </c>
      <c r="L312" s="8">
        <v>9</v>
      </c>
      <c r="M312" s="8">
        <v>12</v>
      </c>
      <c r="N312" s="8">
        <v>14</v>
      </c>
      <c r="O312" s="8">
        <v>15</v>
      </c>
      <c r="P312" s="8">
        <v>1</v>
      </c>
      <c r="Q312" s="8">
        <v>2</v>
      </c>
      <c r="R312" s="8">
        <v>2</v>
      </c>
      <c r="S312" s="8">
        <v>3</v>
      </c>
      <c r="T312" s="8">
        <v>3</v>
      </c>
      <c r="U312" s="8">
        <v>2</v>
      </c>
      <c r="V312" s="8">
        <v>3</v>
      </c>
      <c r="W312" s="8">
        <v>3</v>
      </c>
      <c r="X312" s="8">
        <v>6</v>
      </c>
      <c r="Y312" s="8">
        <v>7</v>
      </c>
    </row>
    <row r="313" spans="1:25" ht="12.75" x14ac:dyDescent="0.2">
      <c r="A313" s="8">
        <v>2</v>
      </c>
      <c r="B313" s="8">
        <v>2</v>
      </c>
      <c r="C313" s="8">
        <v>3</v>
      </c>
      <c r="D313" s="8">
        <v>3</v>
      </c>
      <c r="E313" s="8">
        <v>3</v>
      </c>
      <c r="F313" s="8">
        <v>3</v>
      </c>
      <c r="G313" s="8">
        <v>3</v>
      </c>
      <c r="H313" s="8">
        <v>4</v>
      </c>
      <c r="I313" s="8">
        <v>4</v>
      </c>
      <c r="J313" s="8">
        <v>7</v>
      </c>
      <c r="K313" s="8">
        <v>8</v>
      </c>
      <c r="L313" s="8">
        <v>9</v>
      </c>
      <c r="M313" s="8">
        <v>12</v>
      </c>
      <c r="N313" s="8">
        <v>13</v>
      </c>
      <c r="O313" s="8">
        <v>14</v>
      </c>
      <c r="P313" s="8">
        <v>1</v>
      </c>
      <c r="Q313" s="8">
        <v>1</v>
      </c>
      <c r="R313" s="8">
        <v>1</v>
      </c>
      <c r="S313" s="8">
        <v>3</v>
      </c>
      <c r="T313" s="8">
        <v>3</v>
      </c>
      <c r="U313" s="8">
        <v>2</v>
      </c>
      <c r="V313" s="8">
        <v>3</v>
      </c>
      <c r="W313" s="8">
        <v>3</v>
      </c>
      <c r="X313" s="8">
        <v>6</v>
      </c>
      <c r="Y313" s="8">
        <v>7</v>
      </c>
    </row>
    <row r="314" spans="1:25" ht="12.75" x14ac:dyDescent="0.2">
      <c r="A314" s="8">
        <v>1</v>
      </c>
      <c r="B314" s="8">
        <v>2</v>
      </c>
      <c r="C314" s="8">
        <v>3</v>
      </c>
      <c r="D314" s="8">
        <v>3</v>
      </c>
      <c r="E314" s="8">
        <v>4</v>
      </c>
      <c r="F314" s="8">
        <v>4</v>
      </c>
      <c r="G314" s="8">
        <v>4</v>
      </c>
      <c r="H314" s="8">
        <v>4</v>
      </c>
      <c r="I314" s="8">
        <v>4</v>
      </c>
      <c r="J314" s="8">
        <v>7</v>
      </c>
      <c r="K314" s="8">
        <v>8</v>
      </c>
      <c r="L314" s="8">
        <v>10</v>
      </c>
      <c r="M314" s="8">
        <v>12</v>
      </c>
      <c r="N314" s="8">
        <v>13</v>
      </c>
      <c r="O314" s="8">
        <v>15</v>
      </c>
      <c r="P314" s="8">
        <v>1</v>
      </c>
      <c r="Q314" s="8">
        <v>1</v>
      </c>
      <c r="R314" s="8">
        <v>3</v>
      </c>
      <c r="S314" s="8">
        <v>4</v>
      </c>
      <c r="T314" s="8">
        <v>4</v>
      </c>
      <c r="U314" s="8">
        <v>2</v>
      </c>
      <c r="V314" s="8">
        <v>3</v>
      </c>
      <c r="W314" s="8">
        <v>3</v>
      </c>
      <c r="X314" s="8">
        <v>6</v>
      </c>
      <c r="Y314" s="8">
        <v>7</v>
      </c>
    </row>
    <row r="315" spans="1:25" ht="12.75" x14ac:dyDescent="0.2">
      <c r="A315" s="8">
        <v>2</v>
      </c>
      <c r="B315" s="8">
        <v>3</v>
      </c>
      <c r="C315" s="8">
        <v>3</v>
      </c>
      <c r="D315" s="8">
        <v>3</v>
      </c>
      <c r="E315" s="8">
        <v>4</v>
      </c>
      <c r="F315" s="8">
        <v>4</v>
      </c>
      <c r="G315" s="8">
        <v>4</v>
      </c>
      <c r="H315" s="8">
        <v>4</v>
      </c>
      <c r="I315" s="8">
        <v>4</v>
      </c>
      <c r="J315" s="8">
        <v>4</v>
      </c>
      <c r="K315" s="8">
        <v>9</v>
      </c>
      <c r="L315" s="8">
        <v>10</v>
      </c>
      <c r="M315" s="8">
        <v>13</v>
      </c>
      <c r="N315" s="8">
        <v>14</v>
      </c>
      <c r="O315" s="8">
        <v>15</v>
      </c>
      <c r="P315" s="8">
        <v>2</v>
      </c>
      <c r="Q315" s="8">
        <v>2</v>
      </c>
      <c r="R315" s="8">
        <v>4</v>
      </c>
      <c r="S315" s="8">
        <v>4</v>
      </c>
      <c r="T315" s="8">
        <v>5</v>
      </c>
      <c r="U315" s="8">
        <v>2</v>
      </c>
      <c r="V315" s="8">
        <v>4</v>
      </c>
      <c r="W315" s="8">
        <v>4</v>
      </c>
      <c r="X315" s="8">
        <v>7</v>
      </c>
      <c r="Y315" s="8">
        <v>7</v>
      </c>
    </row>
    <row r="316" spans="1:25" ht="12.75" x14ac:dyDescent="0.2">
      <c r="A316" s="8">
        <v>2</v>
      </c>
      <c r="B316" s="8">
        <v>3</v>
      </c>
      <c r="C316" s="8">
        <v>3</v>
      </c>
      <c r="D316" s="8">
        <v>4</v>
      </c>
      <c r="E316" s="8">
        <v>4</v>
      </c>
      <c r="F316" s="8">
        <v>4</v>
      </c>
      <c r="G316" s="8">
        <v>4</v>
      </c>
      <c r="H316" s="8">
        <v>4</v>
      </c>
      <c r="I316" s="8">
        <v>4</v>
      </c>
      <c r="J316" s="8">
        <v>4</v>
      </c>
      <c r="K316" s="8">
        <v>9</v>
      </c>
      <c r="L316" s="8">
        <v>10</v>
      </c>
      <c r="M316" s="8">
        <v>13</v>
      </c>
      <c r="N316" s="8">
        <v>14</v>
      </c>
      <c r="O316" s="8">
        <v>15</v>
      </c>
      <c r="P316" s="8">
        <v>2</v>
      </c>
      <c r="Q316" s="8">
        <v>2</v>
      </c>
      <c r="R316" s="8">
        <v>4</v>
      </c>
      <c r="S316" s="8">
        <v>4</v>
      </c>
      <c r="T316" s="8">
        <v>4</v>
      </c>
      <c r="U316" s="8">
        <v>2</v>
      </c>
      <c r="V316" s="8">
        <v>4</v>
      </c>
      <c r="W316" s="8">
        <v>4</v>
      </c>
      <c r="X316" s="8">
        <v>7</v>
      </c>
      <c r="Y316" s="8">
        <v>7</v>
      </c>
    </row>
    <row r="317" spans="1:25" ht="12.75" x14ac:dyDescent="0.2">
      <c r="A317" s="8">
        <v>3</v>
      </c>
      <c r="B317" s="8">
        <v>3</v>
      </c>
      <c r="C317" s="8">
        <v>3</v>
      </c>
      <c r="D317" s="8">
        <v>3</v>
      </c>
      <c r="E317" s="8">
        <v>4</v>
      </c>
      <c r="F317" s="8">
        <v>4</v>
      </c>
      <c r="G317" s="8">
        <v>4</v>
      </c>
      <c r="H317" s="8">
        <v>4</v>
      </c>
      <c r="I317" s="8">
        <v>4</v>
      </c>
      <c r="J317" s="8">
        <v>5</v>
      </c>
      <c r="K317" s="8">
        <v>9</v>
      </c>
      <c r="L317" s="8">
        <v>10</v>
      </c>
      <c r="M317" s="8">
        <v>13</v>
      </c>
      <c r="N317" s="8">
        <v>14</v>
      </c>
      <c r="O317" s="8">
        <v>15</v>
      </c>
      <c r="P317" s="8">
        <v>2</v>
      </c>
      <c r="Q317" s="8">
        <v>2</v>
      </c>
      <c r="R317" s="8">
        <v>4</v>
      </c>
      <c r="S317" s="8">
        <v>4</v>
      </c>
      <c r="T317" s="8">
        <v>4</v>
      </c>
      <c r="U317" s="8">
        <v>3</v>
      </c>
      <c r="V317" s="8">
        <v>4</v>
      </c>
      <c r="W317" s="8">
        <v>4</v>
      </c>
      <c r="X317" s="8">
        <v>7</v>
      </c>
      <c r="Y317" s="8">
        <v>8</v>
      </c>
    </row>
    <row r="318" spans="1:25" ht="12.75" x14ac:dyDescent="0.2">
      <c r="A318" s="8">
        <v>3</v>
      </c>
      <c r="B318" s="8">
        <v>3</v>
      </c>
      <c r="C318" s="8">
        <v>3</v>
      </c>
      <c r="D318" s="8">
        <v>3</v>
      </c>
      <c r="E318" s="8">
        <v>3</v>
      </c>
      <c r="F318" s="8">
        <v>4</v>
      </c>
      <c r="G318" s="8">
        <v>4</v>
      </c>
      <c r="H318" s="8">
        <v>5</v>
      </c>
      <c r="I318" s="8">
        <v>5</v>
      </c>
      <c r="J318" s="8">
        <v>5</v>
      </c>
      <c r="K318" s="8">
        <v>9</v>
      </c>
      <c r="L318" s="8">
        <v>10</v>
      </c>
      <c r="M318" s="8">
        <v>13</v>
      </c>
      <c r="N318" s="8">
        <v>14</v>
      </c>
      <c r="O318" s="8">
        <v>15</v>
      </c>
      <c r="P318" s="8">
        <v>2</v>
      </c>
      <c r="Q318" s="8">
        <v>3</v>
      </c>
      <c r="R318" s="8">
        <v>4</v>
      </c>
      <c r="S318" s="8">
        <v>4</v>
      </c>
      <c r="T318" s="8">
        <v>4</v>
      </c>
      <c r="U318" s="8">
        <v>3</v>
      </c>
      <c r="V318" s="8">
        <v>4</v>
      </c>
      <c r="W318" s="8">
        <v>4</v>
      </c>
      <c r="X318" s="8">
        <v>7</v>
      </c>
      <c r="Y318" s="8">
        <v>8</v>
      </c>
    </row>
    <row r="319" spans="1:25" ht="12.75" x14ac:dyDescent="0.2">
      <c r="A319" s="8">
        <v>2</v>
      </c>
      <c r="B319" s="8">
        <v>3</v>
      </c>
      <c r="C319" s="8">
        <v>3</v>
      </c>
      <c r="D319" s="8">
        <v>4</v>
      </c>
      <c r="E319" s="8">
        <v>4</v>
      </c>
      <c r="F319" s="8">
        <v>4</v>
      </c>
      <c r="G319" s="8">
        <v>4</v>
      </c>
      <c r="H319" s="8">
        <v>4</v>
      </c>
      <c r="I319" s="8">
        <v>4</v>
      </c>
      <c r="J319" s="8">
        <v>7</v>
      </c>
      <c r="K319" s="8">
        <v>9</v>
      </c>
      <c r="L319" s="8">
        <v>10</v>
      </c>
      <c r="M319" s="8">
        <v>13</v>
      </c>
      <c r="N319" s="8">
        <v>13</v>
      </c>
      <c r="O319" s="8">
        <v>15</v>
      </c>
      <c r="P319" s="8">
        <v>2</v>
      </c>
      <c r="Q319" s="8">
        <v>4</v>
      </c>
      <c r="R319" s="8">
        <v>4</v>
      </c>
      <c r="S319" s="8">
        <v>4</v>
      </c>
      <c r="T319" s="8">
        <v>4</v>
      </c>
      <c r="U319" s="8">
        <v>3</v>
      </c>
      <c r="V319" s="8">
        <v>4</v>
      </c>
      <c r="W319" s="8">
        <v>4</v>
      </c>
      <c r="X319" s="8">
        <v>7</v>
      </c>
      <c r="Y319" s="8">
        <v>7</v>
      </c>
    </row>
    <row r="320" spans="1:25" ht="12.75" x14ac:dyDescent="0.2">
      <c r="A320" s="8">
        <v>1</v>
      </c>
      <c r="B320" s="8">
        <v>2</v>
      </c>
      <c r="C320" s="8">
        <v>2</v>
      </c>
      <c r="D320" s="8">
        <v>3</v>
      </c>
      <c r="E320" s="8">
        <v>3</v>
      </c>
      <c r="F320" s="8">
        <v>3</v>
      </c>
      <c r="G320" s="8">
        <v>3</v>
      </c>
      <c r="H320" s="8">
        <v>3</v>
      </c>
      <c r="I320" s="8">
        <v>3</v>
      </c>
      <c r="J320" s="8">
        <v>4</v>
      </c>
      <c r="K320" s="8">
        <v>8</v>
      </c>
      <c r="L320" s="8">
        <v>9</v>
      </c>
      <c r="M320" s="8">
        <v>12</v>
      </c>
      <c r="N320" s="8">
        <v>13</v>
      </c>
      <c r="O320" s="8">
        <v>14</v>
      </c>
      <c r="P320" s="8">
        <v>1</v>
      </c>
      <c r="Q320" s="8">
        <v>3</v>
      </c>
      <c r="R320" s="8">
        <v>3</v>
      </c>
      <c r="S320" s="8">
        <v>3</v>
      </c>
      <c r="T320" s="8">
        <v>3</v>
      </c>
      <c r="U320" s="8">
        <v>2</v>
      </c>
      <c r="V320" s="8">
        <v>3</v>
      </c>
      <c r="W320" s="8">
        <v>3</v>
      </c>
      <c r="X320" s="8">
        <v>6</v>
      </c>
      <c r="Y320" s="8">
        <v>7</v>
      </c>
    </row>
    <row r="321" spans="1:25" ht="12.75" x14ac:dyDescent="0.2">
      <c r="A321" s="8">
        <v>2</v>
      </c>
      <c r="B321" s="8">
        <v>2</v>
      </c>
      <c r="C321" s="8">
        <v>2</v>
      </c>
      <c r="D321" s="8">
        <v>3</v>
      </c>
      <c r="E321" s="8">
        <v>3</v>
      </c>
      <c r="F321" s="8">
        <v>3</v>
      </c>
      <c r="G321" s="8">
        <v>3</v>
      </c>
      <c r="H321" s="8">
        <v>4</v>
      </c>
      <c r="I321" s="8">
        <v>4</v>
      </c>
      <c r="J321" s="8">
        <v>4</v>
      </c>
      <c r="K321" s="8">
        <v>7</v>
      </c>
      <c r="L321" s="8">
        <v>8</v>
      </c>
      <c r="M321" s="8">
        <v>11</v>
      </c>
      <c r="N321" s="8">
        <v>13</v>
      </c>
      <c r="O321" s="8">
        <v>14</v>
      </c>
      <c r="P321" s="8">
        <v>2</v>
      </c>
      <c r="Q321" s="8">
        <v>2</v>
      </c>
      <c r="R321" s="8">
        <v>2</v>
      </c>
      <c r="S321" s="8">
        <v>2</v>
      </c>
      <c r="T321" s="8">
        <v>4</v>
      </c>
      <c r="U321" s="8">
        <v>2</v>
      </c>
      <c r="V321" s="8">
        <v>2</v>
      </c>
      <c r="W321" s="8">
        <v>2</v>
      </c>
      <c r="X321" s="8">
        <v>5</v>
      </c>
      <c r="Y321" s="8">
        <v>7</v>
      </c>
    </row>
    <row r="322" spans="1:25" ht="12.75" x14ac:dyDescent="0.2">
      <c r="A322" s="8">
        <v>1</v>
      </c>
      <c r="B322" s="8">
        <v>2</v>
      </c>
      <c r="C322" s="8">
        <v>2</v>
      </c>
      <c r="D322" s="8">
        <v>3</v>
      </c>
      <c r="E322" s="8">
        <v>3</v>
      </c>
      <c r="F322" s="8">
        <v>4</v>
      </c>
      <c r="G322" s="8">
        <v>4</v>
      </c>
      <c r="H322" s="8">
        <v>4</v>
      </c>
      <c r="I322" s="8">
        <v>4</v>
      </c>
      <c r="J322" s="8">
        <v>7</v>
      </c>
      <c r="K322" s="8">
        <v>8</v>
      </c>
      <c r="L322" s="8">
        <v>10</v>
      </c>
      <c r="M322" s="8">
        <v>12</v>
      </c>
      <c r="N322" s="8">
        <v>13</v>
      </c>
      <c r="O322" s="8">
        <v>15</v>
      </c>
      <c r="P322" s="8">
        <v>1</v>
      </c>
      <c r="Q322" s="8">
        <v>1</v>
      </c>
      <c r="R322" s="8">
        <v>3</v>
      </c>
      <c r="S322" s="8">
        <v>4</v>
      </c>
      <c r="T322" s="8">
        <v>4</v>
      </c>
      <c r="U322" s="8">
        <v>2</v>
      </c>
      <c r="V322" s="8">
        <v>3</v>
      </c>
      <c r="W322" s="8">
        <v>3</v>
      </c>
      <c r="X322" s="8">
        <v>6</v>
      </c>
      <c r="Y322" s="8">
        <v>7</v>
      </c>
    </row>
    <row r="323" spans="1:25" ht="12.75" x14ac:dyDescent="0.2">
      <c r="A323" s="8">
        <v>2</v>
      </c>
      <c r="B323" s="8">
        <v>2</v>
      </c>
      <c r="C323" s="8">
        <v>2</v>
      </c>
      <c r="D323" s="8">
        <v>3</v>
      </c>
      <c r="E323" s="8">
        <v>3</v>
      </c>
      <c r="F323" s="8">
        <v>3</v>
      </c>
      <c r="G323" s="8">
        <v>3</v>
      </c>
      <c r="H323" s="8">
        <v>4</v>
      </c>
      <c r="I323" s="8">
        <v>4</v>
      </c>
      <c r="J323" s="8">
        <v>4</v>
      </c>
      <c r="K323" s="8">
        <v>8</v>
      </c>
      <c r="L323" s="8">
        <v>9</v>
      </c>
      <c r="M323" s="8">
        <v>12</v>
      </c>
      <c r="N323" s="8">
        <v>13</v>
      </c>
      <c r="O323" s="8">
        <v>14</v>
      </c>
      <c r="P323" s="8">
        <v>1</v>
      </c>
      <c r="Q323" s="8">
        <v>2</v>
      </c>
      <c r="R323" s="8">
        <v>2</v>
      </c>
      <c r="S323" s="8">
        <v>2</v>
      </c>
      <c r="T323" s="8">
        <v>4</v>
      </c>
      <c r="U323" s="8">
        <v>2</v>
      </c>
      <c r="V323" s="8">
        <v>3</v>
      </c>
      <c r="W323" s="8">
        <v>3</v>
      </c>
      <c r="X323" s="8">
        <v>6</v>
      </c>
      <c r="Y323" s="8">
        <v>8</v>
      </c>
    </row>
    <row r="324" spans="1:25" ht="12.75" x14ac:dyDescent="0.2">
      <c r="A324" s="8">
        <v>2</v>
      </c>
      <c r="B324" s="8">
        <v>2</v>
      </c>
      <c r="C324" s="8">
        <v>3</v>
      </c>
      <c r="D324" s="8">
        <v>3</v>
      </c>
      <c r="E324" s="8">
        <v>3</v>
      </c>
      <c r="F324" s="8">
        <v>3</v>
      </c>
      <c r="G324" s="8">
        <v>4</v>
      </c>
      <c r="H324" s="8">
        <v>4</v>
      </c>
      <c r="I324" s="8">
        <v>4</v>
      </c>
      <c r="J324" s="8">
        <v>8</v>
      </c>
      <c r="K324" s="8">
        <v>8</v>
      </c>
      <c r="L324" s="8">
        <v>9</v>
      </c>
      <c r="M324" s="8">
        <v>12</v>
      </c>
      <c r="N324" s="8">
        <v>13</v>
      </c>
      <c r="O324" s="8">
        <v>14</v>
      </c>
      <c r="P324" s="8">
        <v>1</v>
      </c>
      <c r="Q324" s="8">
        <v>2</v>
      </c>
      <c r="R324" s="8">
        <v>2</v>
      </c>
      <c r="S324" s="8">
        <v>2</v>
      </c>
      <c r="T324" s="8">
        <v>4</v>
      </c>
      <c r="U324" s="8">
        <v>2</v>
      </c>
      <c r="V324" s="8">
        <v>3</v>
      </c>
      <c r="W324" s="8">
        <v>3</v>
      </c>
      <c r="X324" s="8">
        <v>6</v>
      </c>
      <c r="Y324" s="8">
        <v>8</v>
      </c>
    </row>
    <row r="325" spans="1:25" ht="12.75" x14ac:dyDescent="0.2">
      <c r="A325" s="8">
        <v>2</v>
      </c>
      <c r="B325" s="8">
        <v>2</v>
      </c>
      <c r="C325" s="8">
        <v>3</v>
      </c>
      <c r="D325" s="8">
        <v>3</v>
      </c>
      <c r="E325" s="8">
        <v>3</v>
      </c>
      <c r="F325" s="8">
        <v>3</v>
      </c>
      <c r="G325" s="8">
        <v>3</v>
      </c>
      <c r="H325" s="8">
        <v>4</v>
      </c>
      <c r="I325" s="8">
        <v>4</v>
      </c>
      <c r="J325" s="8">
        <v>8</v>
      </c>
      <c r="K325" s="8">
        <v>8</v>
      </c>
      <c r="L325" s="8">
        <v>9</v>
      </c>
      <c r="M325" s="8">
        <v>12</v>
      </c>
      <c r="N325" s="8">
        <v>13</v>
      </c>
      <c r="O325" s="8">
        <v>14</v>
      </c>
      <c r="P325" s="8">
        <v>1</v>
      </c>
      <c r="Q325" s="8">
        <v>2</v>
      </c>
      <c r="R325" s="8">
        <v>2</v>
      </c>
      <c r="S325" s="8">
        <v>2</v>
      </c>
      <c r="T325" s="8">
        <v>3</v>
      </c>
      <c r="U325" s="8">
        <v>2</v>
      </c>
      <c r="V325" s="8">
        <v>2</v>
      </c>
      <c r="W325" s="8">
        <v>2</v>
      </c>
      <c r="X325" s="8">
        <v>6</v>
      </c>
      <c r="Y325" s="8">
        <v>8</v>
      </c>
    </row>
    <row r="326" spans="1:25" ht="12.75" x14ac:dyDescent="0.2">
      <c r="A326" s="8">
        <v>3</v>
      </c>
      <c r="B326" s="8">
        <v>3</v>
      </c>
      <c r="C326" s="8">
        <v>3</v>
      </c>
      <c r="D326" s="8">
        <v>3</v>
      </c>
      <c r="E326" s="8">
        <v>3</v>
      </c>
      <c r="F326" s="8">
        <v>4</v>
      </c>
      <c r="G326" s="8">
        <v>4</v>
      </c>
      <c r="H326" s="8">
        <v>4</v>
      </c>
      <c r="I326" s="8">
        <v>4</v>
      </c>
      <c r="J326" s="8">
        <v>8</v>
      </c>
      <c r="K326" s="8">
        <v>8</v>
      </c>
      <c r="L326" s="8">
        <v>9</v>
      </c>
      <c r="M326" s="8">
        <v>12</v>
      </c>
      <c r="N326" s="8">
        <v>13</v>
      </c>
      <c r="O326" s="8">
        <v>14</v>
      </c>
      <c r="P326" s="8">
        <v>1</v>
      </c>
      <c r="Q326" s="8">
        <v>2</v>
      </c>
      <c r="R326" s="8">
        <v>2</v>
      </c>
      <c r="S326" s="8">
        <v>2</v>
      </c>
      <c r="T326" s="8">
        <v>3</v>
      </c>
      <c r="U326" s="8">
        <v>3</v>
      </c>
      <c r="V326" s="8">
        <v>3</v>
      </c>
      <c r="W326" s="8">
        <v>3</v>
      </c>
      <c r="X326" s="8">
        <v>6</v>
      </c>
      <c r="Y326" s="8">
        <v>7</v>
      </c>
    </row>
    <row r="327" spans="1:25" ht="12.75" x14ac:dyDescent="0.2">
      <c r="A327" s="8">
        <v>1</v>
      </c>
      <c r="B327" s="8">
        <v>1</v>
      </c>
      <c r="C327" s="8">
        <v>2</v>
      </c>
      <c r="D327" s="8">
        <v>3</v>
      </c>
      <c r="E327" s="8">
        <v>3</v>
      </c>
      <c r="F327" s="8">
        <v>3</v>
      </c>
      <c r="G327" s="8">
        <v>3</v>
      </c>
      <c r="H327" s="8">
        <v>3</v>
      </c>
      <c r="I327" s="8">
        <v>3</v>
      </c>
      <c r="J327" s="8">
        <v>4</v>
      </c>
      <c r="K327" s="8">
        <v>8</v>
      </c>
      <c r="L327" s="8">
        <v>9</v>
      </c>
      <c r="M327" s="8">
        <v>12</v>
      </c>
      <c r="N327" s="8">
        <v>13</v>
      </c>
      <c r="O327" s="8">
        <v>14</v>
      </c>
      <c r="P327" s="8">
        <v>1</v>
      </c>
      <c r="Q327" s="8">
        <v>1</v>
      </c>
      <c r="R327" s="8">
        <v>3</v>
      </c>
      <c r="S327" s="8">
        <v>3</v>
      </c>
      <c r="T327" s="8">
        <v>3</v>
      </c>
      <c r="U327" s="8">
        <v>2</v>
      </c>
      <c r="V327" s="8">
        <v>3</v>
      </c>
      <c r="W327" s="8">
        <v>3</v>
      </c>
      <c r="X327" s="8">
        <v>6</v>
      </c>
      <c r="Y327" s="8">
        <v>7</v>
      </c>
    </row>
    <row r="328" spans="1:25" ht="12.75" x14ac:dyDescent="0.2">
      <c r="A328" s="8">
        <v>2</v>
      </c>
      <c r="B328" s="8">
        <v>3</v>
      </c>
      <c r="C328" s="8">
        <v>3</v>
      </c>
      <c r="D328" s="8">
        <v>3</v>
      </c>
      <c r="E328" s="8">
        <v>4</v>
      </c>
      <c r="F328" s="8">
        <v>4</v>
      </c>
      <c r="G328" s="8">
        <v>4</v>
      </c>
      <c r="H328" s="8">
        <v>4</v>
      </c>
      <c r="I328" s="8">
        <v>4</v>
      </c>
      <c r="J328" s="8">
        <v>7</v>
      </c>
      <c r="K328" s="8">
        <v>9</v>
      </c>
      <c r="L328" s="8">
        <v>10</v>
      </c>
      <c r="M328" s="8">
        <v>13</v>
      </c>
      <c r="N328" s="8">
        <v>13</v>
      </c>
      <c r="O328" s="8">
        <v>15</v>
      </c>
      <c r="P328" s="8">
        <v>2</v>
      </c>
      <c r="Q328" s="8">
        <v>4</v>
      </c>
      <c r="R328" s="8">
        <v>4</v>
      </c>
      <c r="S328" s="8">
        <v>4</v>
      </c>
      <c r="T328" s="8">
        <v>4</v>
      </c>
      <c r="U328" s="8">
        <v>3</v>
      </c>
      <c r="V328" s="8">
        <v>4</v>
      </c>
      <c r="W328" s="8">
        <v>4</v>
      </c>
      <c r="X328" s="8">
        <v>7</v>
      </c>
      <c r="Y328" s="8">
        <v>7</v>
      </c>
    </row>
    <row r="329" spans="1:25" ht="12.75" x14ac:dyDescent="0.2">
      <c r="A329" s="8">
        <v>2</v>
      </c>
      <c r="B329" s="8">
        <v>3</v>
      </c>
      <c r="C329" s="8">
        <v>3</v>
      </c>
      <c r="D329" s="8">
        <v>4</v>
      </c>
      <c r="E329" s="8">
        <v>4</v>
      </c>
      <c r="F329" s="8">
        <v>4</v>
      </c>
      <c r="G329" s="8">
        <v>4</v>
      </c>
      <c r="H329" s="8">
        <v>4</v>
      </c>
      <c r="I329" s="8">
        <v>4</v>
      </c>
      <c r="J329" s="8">
        <v>6</v>
      </c>
      <c r="K329" s="8">
        <v>9</v>
      </c>
      <c r="L329" s="8">
        <v>10</v>
      </c>
      <c r="M329" s="8">
        <v>13</v>
      </c>
      <c r="N329" s="8">
        <v>13</v>
      </c>
      <c r="O329" s="8">
        <v>16</v>
      </c>
      <c r="P329" s="8">
        <v>2</v>
      </c>
      <c r="Q329" s="8">
        <v>4</v>
      </c>
      <c r="R329" s="8">
        <v>4</v>
      </c>
      <c r="S329" s="8">
        <v>4</v>
      </c>
      <c r="T329" s="8">
        <v>4</v>
      </c>
      <c r="U329" s="8">
        <v>3</v>
      </c>
      <c r="V329" s="8">
        <v>4</v>
      </c>
      <c r="W329" s="8">
        <v>4</v>
      </c>
      <c r="X329" s="8">
        <v>7</v>
      </c>
      <c r="Y329" s="8">
        <v>7</v>
      </c>
    </row>
    <row r="330" spans="1:25" ht="12.75" x14ac:dyDescent="0.2">
      <c r="A330" s="8">
        <v>3</v>
      </c>
      <c r="B330" s="8">
        <v>3</v>
      </c>
      <c r="C330" s="8">
        <v>3</v>
      </c>
      <c r="D330" s="8">
        <v>3</v>
      </c>
      <c r="E330" s="8">
        <v>3</v>
      </c>
      <c r="F330" s="8">
        <v>4</v>
      </c>
      <c r="G330" s="8">
        <v>4</v>
      </c>
      <c r="H330" s="8">
        <v>4</v>
      </c>
      <c r="I330" s="8">
        <v>4</v>
      </c>
      <c r="J330" s="8">
        <v>8</v>
      </c>
      <c r="K330" s="8">
        <v>8</v>
      </c>
      <c r="L330" s="8">
        <v>9</v>
      </c>
      <c r="M330" s="8">
        <v>12</v>
      </c>
      <c r="N330" s="8">
        <v>13</v>
      </c>
      <c r="O330" s="8">
        <v>14</v>
      </c>
      <c r="P330" s="8">
        <v>1</v>
      </c>
      <c r="Q330" s="8">
        <v>2</v>
      </c>
      <c r="R330" s="8">
        <v>2</v>
      </c>
      <c r="S330" s="8">
        <v>2</v>
      </c>
      <c r="T330" s="8">
        <v>3</v>
      </c>
      <c r="U330" s="8">
        <v>3</v>
      </c>
      <c r="V330" s="8">
        <v>3</v>
      </c>
      <c r="W330" s="8">
        <v>3</v>
      </c>
      <c r="X330" s="8">
        <v>6</v>
      </c>
      <c r="Y330" s="8">
        <v>7</v>
      </c>
    </row>
    <row r="331" spans="1:25" ht="12.75" x14ac:dyDescent="0.2">
      <c r="A331" s="8">
        <v>2</v>
      </c>
      <c r="B331" s="8">
        <v>3</v>
      </c>
      <c r="C331" s="8">
        <v>3</v>
      </c>
      <c r="D331" s="8">
        <v>3</v>
      </c>
      <c r="E331" s="8">
        <v>3</v>
      </c>
      <c r="F331" s="8">
        <v>3</v>
      </c>
      <c r="G331" s="8">
        <v>3</v>
      </c>
      <c r="H331" s="8">
        <v>3</v>
      </c>
      <c r="I331" s="8">
        <v>3</v>
      </c>
      <c r="J331" s="8">
        <v>4</v>
      </c>
      <c r="K331" s="8">
        <v>8</v>
      </c>
      <c r="L331" s="8">
        <v>9</v>
      </c>
      <c r="M331" s="8">
        <v>12</v>
      </c>
      <c r="N331" s="8">
        <v>14</v>
      </c>
      <c r="O331" s="8">
        <v>15</v>
      </c>
      <c r="P331" s="8">
        <v>2</v>
      </c>
      <c r="Q331" s="8">
        <v>2</v>
      </c>
      <c r="R331" s="8">
        <v>3</v>
      </c>
      <c r="S331" s="8">
        <v>3</v>
      </c>
      <c r="T331" s="8">
        <v>3</v>
      </c>
      <c r="U331" s="8">
        <v>2</v>
      </c>
      <c r="V331" s="8">
        <v>3</v>
      </c>
      <c r="W331" s="8">
        <v>3</v>
      </c>
      <c r="X331" s="8">
        <v>6</v>
      </c>
      <c r="Y331" s="8">
        <v>7</v>
      </c>
    </row>
    <row r="332" spans="1:25" ht="12.75" x14ac:dyDescent="0.2">
      <c r="A332" s="8">
        <v>2</v>
      </c>
      <c r="B332" s="8">
        <v>2</v>
      </c>
      <c r="C332" s="8">
        <v>2</v>
      </c>
      <c r="D332" s="8">
        <v>2</v>
      </c>
      <c r="E332" s="8">
        <v>3</v>
      </c>
      <c r="F332" s="8">
        <v>3</v>
      </c>
      <c r="G332" s="8">
        <v>3</v>
      </c>
      <c r="H332" s="8">
        <v>3</v>
      </c>
      <c r="I332" s="8">
        <v>4</v>
      </c>
      <c r="J332" s="8">
        <v>4</v>
      </c>
      <c r="K332" s="8">
        <v>7</v>
      </c>
      <c r="L332" s="8">
        <v>8</v>
      </c>
      <c r="M332" s="8">
        <v>11</v>
      </c>
      <c r="N332" s="8">
        <v>13</v>
      </c>
      <c r="O332" s="8">
        <v>13</v>
      </c>
      <c r="P332" s="8">
        <v>0</v>
      </c>
      <c r="Q332" s="8">
        <v>2</v>
      </c>
      <c r="R332" s="8">
        <v>2</v>
      </c>
      <c r="S332" s="8">
        <v>2</v>
      </c>
      <c r="T332" s="8">
        <v>2</v>
      </c>
      <c r="U332" s="8">
        <v>2</v>
      </c>
      <c r="V332" s="8">
        <v>2</v>
      </c>
      <c r="W332" s="8">
        <v>3</v>
      </c>
      <c r="X332" s="8">
        <v>5</v>
      </c>
      <c r="Y332" s="8">
        <v>6</v>
      </c>
    </row>
    <row r="333" spans="1:25" ht="12.75" x14ac:dyDescent="0.2">
      <c r="A333" s="8">
        <v>2</v>
      </c>
      <c r="B333" s="8">
        <v>2</v>
      </c>
      <c r="C333" s="8">
        <v>2</v>
      </c>
      <c r="D333" s="8">
        <v>3</v>
      </c>
      <c r="E333" s="8">
        <v>3</v>
      </c>
      <c r="F333" s="8">
        <v>3</v>
      </c>
      <c r="G333" s="8">
        <v>3</v>
      </c>
      <c r="H333" s="8">
        <v>4</v>
      </c>
      <c r="I333" s="8">
        <v>4</v>
      </c>
      <c r="J333" s="8">
        <v>4</v>
      </c>
      <c r="K333" s="8">
        <v>7</v>
      </c>
      <c r="L333" s="8">
        <v>8</v>
      </c>
      <c r="M333" s="8">
        <v>11</v>
      </c>
      <c r="N333" s="8">
        <v>13</v>
      </c>
      <c r="O333" s="8">
        <v>13</v>
      </c>
      <c r="P333" s="8">
        <v>2</v>
      </c>
      <c r="Q333" s="8">
        <v>2</v>
      </c>
      <c r="R333" s="8">
        <v>2</v>
      </c>
      <c r="S333" s="8">
        <v>2</v>
      </c>
      <c r="T333" s="8">
        <v>2</v>
      </c>
      <c r="U333" s="8">
        <v>2</v>
      </c>
      <c r="V333" s="8">
        <v>2</v>
      </c>
      <c r="W333" s="8">
        <v>2</v>
      </c>
      <c r="X333" s="8">
        <v>5</v>
      </c>
      <c r="Y333" s="8">
        <v>6</v>
      </c>
    </row>
    <row r="334" spans="1:25" ht="12.75" x14ac:dyDescent="0.2">
      <c r="A334" s="8">
        <v>2</v>
      </c>
      <c r="B334" s="8">
        <v>2</v>
      </c>
      <c r="C334" s="8">
        <v>2</v>
      </c>
      <c r="D334" s="8">
        <v>2</v>
      </c>
      <c r="E334" s="8">
        <v>3</v>
      </c>
      <c r="F334" s="8">
        <v>3</v>
      </c>
      <c r="G334" s="8">
        <v>3</v>
      </c>
      <c r="H334" s="8">
        <v>3</v>
      </c>
      <c r="I334" s="8">
        <v>3</v>
      </c>
      <c r="J334" s="8">
        <v>3</v>
      </c>
      <c r="K334" s="8">
        <v>8</v>
      </c>
      <c r="L334" s="8">
        <v>9</v>
      </c>
      <c r="M334" s="8">
        <v>12</v>
      </c>
      <c r="N334" s="8">
        <v>13</v>
      </c>
      <c r="O334" s="8">
        <v>14</v>
      </c>
      <c r="P334" s="8">
        <v>1</v>
      </c>
      <c r="Q334" s="8">
        <v>1</v>
      </c>
      <c r="R334" s="8">
        <v>2</v>
      </c>
      <c r="S334" s="8">
        <v>3</v>
      </c>
      <c r="T334" s="8">
        <v>3</v>
      </c>
      <c r="U334" s="8">
        <v>2</v>
      </c>
      <c r="V334" s="8">
        <v>3</v>
      </c>
      <c r="W334" s="8">
        <v>3</v>
      </c>
      <c r="X334" s="8">
        <v>6</v>
      </c>
      <c r="Y334" s="8">
        <v>7</v>
      </c>
    </row>
    <row r="335" spans="1:25" ht="12.75" x14ac:dyDescent="0.2">
      <c r="A335" s="8">
        <v>2</v>
      </c>
      <c r="B335" s="8">
        <v>2</v>
      </c>
      <c r="C335" s="8">
        <v>3</v>
      </c>
      <c r="D335" s="8">
        <v>3</v>
      </c>
      <c r="E335" s="8">
        <v>3</v>
      </c>
      <c r="F335" s="8">
        <v>3</v>
      </c>
      <c r="G335" s="8">
        <v>3</v>
      </c>
      <c r="H335" s="8">
        <v>4</v>
      </c>
      <c r="I335" s="8">
        <v>4</v>
      </c>
      <c r="J335" s="8">
        <v>7</v>
      </c>
      <c r="K335" s="8">
        <v>7</v>
      </c>
      <c r="L335" s="8">
        <v>9</v>
      </c>
      <c r="M335" s="8">
        <v>12</v>
      </c>
      <c r="N335" s="8">
        <v>13</v>
      </c>
      <c r="O335" s="8">
        <v>14</v>
      </c>
      <c r="P335" s="8">
        <v>1</v>
      </c>
      <c r="Q335" s="8">
        <v>1</v>
      </c>
      <c r="R335" s="8">
        <v>3</v>
      </c>
      <c r="S335" s="8">
        <v>3</v>
      </c>
      <c r="T335" s="8">
        <v>4</v>
      </c>
      <c r="U335" s="8">
        <v>2</v>
      </c>
      <c r="V335" s="8">
        <v>3</v>
      </c>
      <c r="W335" s="8">
        <v>3</v>
      </c>
      <c r="X335" s="8">
        <v>5</v>
      </c>
      <c r="Y335" s="8">
        <v>7</v>
      </c>
    </row>
    <row r="336" spans="1:25" ht="12.75" x14ac:dyDescent="0.2">
      <c r="A336" s="8">
        <v>1</v>
      </c>
      <c r="B336" s="8">
        <v>2</v>
      </c>
      <c r="C336" s="8">
        <v>2</v>
      </c>
      <c r="D336" s="8">
        <v>3</v>
      </c>
      <c r="E336" s="8">
        <v>3</v>
      </c>
      <c r="F336" s="8">
        <v>4</v>
      </c>
      <c r="G336" s="8">
        <v>4</v>
      </c>
      <c r="H336" s="8">
        <v>4</v>
      </c>
      <c r="I336" s="8">
        <v>4</v>
      </c>
      <c r="J336" s="8">
        <v>7</v>
      </c>
      <c r="K336" s="8">
        <v>8</v>
      </c>
      <c r="L336" s="8">
        <v>10</v>
      </c>
      <c r="M336" s="8">
        <v>12</v>
      </c>
      <c r="N336" s="8">
        <v>13</v>
      </c>
      <c r="O336" s="8">
        <v>15</v>
      </c>
      <c r="P336" s="8">
        <v>1</v>
      </c>
      <c r="Q336" s="8">
        <v>1</v>
      </c>
      <c r="R336" s="8">
        <v>3</v>
      </c>
      <c r="S336" s="8">
        <v>4</v>
      </c>
      <c r="T336" s="8">
        <v>4</v>
      </c>
      <c r="U336" s="8">
        <v>2</v>
      </c>
      <c r="V336" s="8">
        <v>3</v>
      </c>
      <c r="W336" s="8">
        <v>3</v>
      </c>
      <c r="X336" s="8">
        <v>6</v>
      </c>
      <c r="Y336" s="8">
        <v>7</v>
      </c>
    </row>
    <row r="337" spans="1:25" ht="12.75" x14ac:dyDescent="0.2">
      <c r="A337" s="8">
        <v>2</v>
      </c>
      <c r="B337" s="8">
        <v>2</v>
      </c>
      <c r="C337" s="8">
        <v>3</v>
      </c>
      <c r="D337" s="8">
        <v>3</v>
      </c>
      <c r="E337" s="8">
        <v>4</v>
      </c>
      <c r="F337" s="8">
        <v>4</v>
      </c>
      <c r="G337" s="8">
        <v>4</v>
      </c>
      <c r="H337" s="8">
        <v>4</v>
      </c>
      <c r="I337" s="8">
        <v>4</v>
      </c>
      <c r="J337" s="8">
        <v>4</v>
      </c>
      <c r="K337" s="8">
        <v>9</v>
      </c>
      <c r="L337" s="8">
        <v>10</v>
      </c>
      <c r="M337" s="8">
        <v>13</v>
      </c>
      <c r="N337" s="8">
        <v>14</v>
      </c>
      <c r="O337" s="8">
        <v>15</v>
      </c>
      <c r="P337" s="8">
        <v>2</v>
      </c>
      <c r="Q337" s="8">
        <v>2</v>
      </c>
      <c r="R337" s="8">
        <v>2</v>
      </c>
      <c r="S337" s="8">
        <v>4</v>
      </c>
      <c r="T337" s="8">
        <v>4</v>
      </c>
      <c r="U337" s="8">
        <v>3</v>
      </c>
      <c r="V337" s="8">
        <v>4</v>
      </c>
      <c r="W337" s="8">
        <v>4</v>
      </c>
      <c r="X337" s="8">
        <v>7</v>
      </c>
      <c r="Y337" s="8">
        <v>8</v>
      </c>
    </row>
    <row r="338" spans="1:25" ht="12.75" x14ac:dyDescent="0.2">
      <c r="A338" s="8">
        <v>2</v>
      </c>
      <c r="B338" s="8">
        <v>2</v>
      </c>
      <c r="C338" s="8">
        <v>2</v>
      </c>
      <c r="D338" s="8">
        <v>3</v>
      </c>
      <c r="E338" s="8">
        <v>3</v>
      </c>
      <c r="F338" s="8">
        <v>4</v>
      </c>
      <c r="G338" s="8">
        <v>4</v>
      </c>
      <c r="H338" s="8">
        <v>4</v>
      </c>
      <c r="I338" s="8">
        <v>4</v>
      </c>
      <c r="J338" s="8">
        <v>5</v>
      </c>
      <c r="K338" s="8">
        <v>9</v>
      </c>
      <c r="L338" s="8">
        <v>10</v>
      </c>
      <c r="M338" s="8">
        <v>13</v>
      </c>
      <c r="N338" s="8">
        <v>14</v>
      </c>
      <c r="O338" s="8">
        <v>15</v>
      </c>
      <c r="P338" s="8">
        <v>2</v>
      </c>
      <c r="Q338" s="8">
        <v>2</v>
      </c>
      <c r="R338" s="8">
        <v>4</v>
      </c>
      <c r="S338" s="8">
        <v>4</v>
      </c>
      <c r="T338" s="8">
        <v>4</v>
      </c>
      <c r="U338" s="8">
        <v>3</v>
      </c>
      <c r="V338" s="8">
        <v>4</v>
      </c>
      <c r="W338" s="8">
        <v>4</v>
      </c>
      <c r="X338" s="8">
        <v>7</v>
      </c>
      <c r="Y338" s="8">
        <v>8</v>
      </c>
    </row>
    <row r="339" spans="1:25" ht="12.75" x14ac:dyDescent="0.2">
      <c r="A339" s="8">
        <v>3</v>
      </c>
      <c r="B339" s="8">
        <v>3</v>
      </c>
      <c r="C339" s="8">
        <v>3</v>
      </c>
      <c r="D339" s="8">
        <v>3</v>
      </c>
      <c r="E339" s="8">
        <v>4</v>
      </c>
      <c r="F339" s="8">
        <v>4</v>
      </c>
      <c r="G339" s="8">
        <v>4</v>
      </c>
      <c r="H339" s="8">
        <v>4</v>
      </c>
      <c r="I339" s="8">
        <v>4</v>
      </c>
      <c r="J339" s="8">
        <v>4</v>
      </c>
      <c r="K339" s="8">
        <v>8</v>
      </c>
      <c r="L339" s="8">
        <v>9</v>
      </c>
      <c r="M339" s="8">
        <v>12</v>
      </c>
      <c r="N339" s="8">
        <v>13</v>
      </c>
      <c r="O339" s="8">
        <v>14</v>
      </c>
      <c r="P339" s="8">
        <v>1</v>
      </c>
      <c r="Q339" s="8">
        <v>2</v>
      </c>
      <c r="R339" s="8">
        <v>2</v>
      </c>
      <c r="S339" s="8">
        <v>3</v>
      </c>
      <c r="T339" s="8">
        <v>3</v>
      </c>
      <c r="U339" s="8">
        <v>3</v>
      </c>
      <c r="V339" s="8">
        <v>3</v>
      </c>
      <c r="W339" s="8">
        <v>3</v>
      </c>
      <c r="X339" s="8">
        <v>6</v>
      </c>
      <c r="Y339" s="8">
        <v>7</v>
      </c>
    </row>
    <row r="340" spans="1:25" ht="12.75" x14ac:dyDescent="0.2">
      <c r="A340" s="8">
        <v>2</v>
      </c>
      <c r="B340" s="8">
        <v>2</v>
      </c>
      <c r="C340" s="8">
        <v>2</v>
      </c>
      <c r="D340" s="8">
        <v>2</v>
      </c>
      <c r="E340" s="8">
        <v>2</v>
      </c>
      <c r="F340" s="8">
        <v>3</v>
      </c>
      <c r="G340" s="8">
        <v>3</v>
      </c>
      <c r="H340" s="8">
        <v>4</v>
      </c>
      <c r="I340" s="8">
        <v>4</v>
      </c>
      <c r="J340" s="8">
        <v>4</v>
      </c>
      <c r="K340" s="8">
        <v>7</v>
      </c>
      <c r="L340" s="8">
        <v>8</v>
      </c>
      <c r="M340" s="8">
        <v>11</v>
      </c>
      <c r="N340" s="8">
        <v>12</v>
      </c>
      <c r="O340" s="8">
        <v>13</v>
      </c>
      <c r="P340" s="8">
        <v>2</v>
      </c>
      <c r="Q340" s="8">
        <v>2</v>
      </c>
      <c r="R340" s="8">
        <v>2</v>
      </c>
      <c r="S340" s="8">
        <v>2</v>
      </c>
      <c r="T340" s="8">
        <v>2</v>
      </c>
      <c r="U340" s="8">
        <v>2</v>
      </c>
      <c r="V340" s="8">
        <v>2</v>
      </c>
      <c r="W340" s="8">
        <v>2</v>
      </c>
      <c r="X340" s="8">
        <v>5</v>
      </c>
      <c r="Y340" s="8">
        <v>6</v>
      </c>
    </row>
    <row r="341" spans="1:25" ht="12.75" x14ac:dyDescent="0.2">
      <c r="A341" s="8">
        <v>2</v>
      </c>
      <c r="B341" s="8">
        <v>2</v>
      </c>
      <c r="C341" s="8">
        <v>2</v>
      </c>
      <c r="D341" s="8">
        <v>2</v>
      </c>
      <c r="E341" s="8">
        <v>3</v>
      </c>
      <c r="F341" s="8">
        <v>3</v>
      </c>
      <c r="G341" s="8">
        <v>3</v>
      </c>
      <c r="H341" s="8">
        <v>4</v>
      </c>
      <c r="I341" s="8">
        <v>4</v>
      </c>
      <c r="J341" s="8">
        <v>4</v>
      </c>
      <c r="K341" s="8">
        <v>7</v>
      </c>
      <c r="L341" s="8">
        <v>8</v>
      </c>
      <c r="M341" s="8">
        <v>11</v>
      </c>
      <c r="N341" s="8">
        <v>12</v>
      </c>
      <c r="O341" s="8">
        <v>13</v>
      </c>
      <c r="P341" s="8">
        <v>2</v>
      </c>
      <c r="Q341" s="8">
        <v>2</v>
      </c>
      <c r="R341" s="8">
        <v>2</v>
      </c>
      <c r="S341" s="8">
        <v>2</v>
      </c>
      <c r="T341" s="8">
        <v>2</v>
      </c>
      <c r="U341" s="8">
        <v>2</v>
      </c>
      <c r="V341" s="8">
        <v>2</v>
      </c>
      <c r="W341" s="8">
        <v>2</v>
      </c>
      <c r="X341" s="8">
        <v>5</v>
      </c>
      <c r="Y341" s="8">
        <v>6</v>
      </c>
    </row>
    <row r="342" spans="1:25" ht="12.75" x14ac:dyDescent="0.2">
      <c r="A342" s="8">
        <v>2</v>
      </c>
      <c r="B342" s="8">
        <v>2</v>
      </c>
      <c r="C342" s="8">
        <v>3</v>
      </c>
      <c r="D342" s="8">
        <v>3</v>
      </c>
      <c r="E342" s="8">
        <v>3</v>
      </c>
      <c r="F342" s="8">
        <v>4</v>
      </c>
      <c r="G342" s="8">
        <v>4</v>
      </c>
      <c r="H342" s="8">
        <v>4</v>
      </c>
      <c r="I342" s="8">
        <v>4</v>
      </c>
      <c r="J342" s="8">
        <v>7</v>
      </c>
      <c r="K342" s="8">
        <v>7</v>
      </c>
      <c r="L342" s="8">
        <v>8</v>
      </c>
      <c r="M342" s="8">
        <v>11</v>
      </c>
      <c r="N342" s="8">
        <v>12</v>
      </c>
      <c r="O342" s="8">
        <v>13</v>
      </c>
      <c r="P342" s="8">
        <v>1</v>
      </c>
      <c r="Q342" s="8">
        <v>2</v>
      </c>
      <c r="R342" s="8">
        <v>2</v>
      </c>
      <c r="S342" s="8">
        <v>2</v>
      </c>
      <c r="T342" s="8">
        <v>2</v>
      </c>
      <c r="U342" s="8">
        <v>2</v>
      </c>
      <c r="V342" s="8">
        <v>2</v>
      </c>
      <c r="W342" s="8">
        <v>2</v>
      </c>
      <c r="X342" s="8">
        <v>5</v>
      </c>
      <c r="Y342" s="8">
        <v>6</v>
      </c>
    </row>
    <row r="343" spans="1:25" ht="12.75" x14ac:dyDescent="0.2">
      <c r="A343" s="8">
        <v>2</v>
      </c>
      <c r="B343" s="8">
        <v>2</v>
      </c>
      <c r="C343" s="8">
        <v>2</v>
      </c>
      <c r="D343" s="8">
        <v>3</v>
      </c>
      <c r="E343" s="8">
        <v>3</v>
      </c>
      <c r="F343" s="8">
        <v>3</v>
      </c>
      <c r="G343" s="8">
        <v>4</v>
      </c>
      <c r="H343" s="8">
        <v>4</v>
      </c>
      <c r="I343" s="8">
        <v>4</v>
      </c>
      <c r="J343" s="8">
        <v>4</v>
      </c>
      <c r="K343" s="8">
        <v>7</v>
      </c>
      <c r="L343" s="8">
        <v>8</v>
      </c>
      <c r="M343" s="8">
        <v>11</v>
      </c>
      <c r="N343" s="8">
        <v>13</v>
      </c>
      <c r="O343" s="8">
        <v>14</v>
      </c>
      <c r="P343" s="8">
        <v>2</v>
      </c>
      <c r="Q343" s="8">
        <v>2</v>
      </c>
      <c r="R343" s="8">
        <v>2</v>
      </c>
      <c r="S343" s="8">
        <v>3</v>
      </c>
      <c r="T343" s="8">
        <v>4</v>
      </c>
      <c r="U343" s="8">
        <v>2</v>
      </c>
      <c r="V343" s="8">
        <v>2</v>
      </c>
      <c r="W343" s="8">
        <v>2</v>
      </c>
      <c r="X343" s="8">
        <v>5</v>
      </c>
      <c r="Y343" s="8">
        <v>7</v>
      </c>
    </row>
    <row r="344" spans="1:25" ht="12.75" x14ac:dyDescent="0.2">
      <c r="A344" s="8">
        <v>2</v>
      </c>
      <c r="B344" s="8">
        <v>2</v>
      </c>
      <c r="C344" s="8">
        <v>2</v>
      </c>
      <c r="D344" s="8">
        <v>3</v>
      </c>
      <c r="E344" s="8">
        <v>3</v>
      </c>
      <c r="F344" s="8">
        <v>3</v>
      </c>
      <c r="G344" s="8">
        <v>4</v>
      </c>
      <c r="H344" s="8">
        <v>4</v>
      </c>
      <c r="I344" s="8">
        <v>4</v>
      </c>
      <c r="J344" s="8">
        <v>4</v>
      </c>
      <c r="K344" s="8">
        <v>7</v>
      </c>
      <c r="L344" s="8">
        <v>8</v>
      </c>
      <c r="M344" s="8">
        <v>11</v>
      </c>
      <c r="N344" s="8">
        <v>13</v>
      </c>
      <c r="O344" s="8">
        <v>14</v>
      </c>
      <c r="P344" s="8">
        <v>2</v>
      </c>
      <c r="Q344" s="8">
        <v>2</v>
      </c>
      <c r="R344" s="8">
        <v>2</v>
      </c>
      <c r="S344" s="8">
        <v>3</v>
      </c>
      <c r="T344" s="8">
        <v>3</v>
      </c>
      <c r="U344" s="8">
        <v>2</v>
      </c>
      <c r="V344" s="8">
        <v>2</v>
      </c>
      <c r="W344" s="8">
        <v>2</v>
      </c>
      <c r="X344" s="8">
        <v>5</v>
      </c>
      <c r="Y344" s="8">
        <v>7</v>
      </c>
    </row>
    <row r="345" spans="1:25" ht="12.75" x14ac:dyDescent="0.2">
      <c r="A345" s="8">
        <v>2</v>
      </c>
      <c r="B345" s="8">
        <v>2</v>
      </c>
      <c r="C345" s="8">
        <v>2</v>
      </c>
      <c r="D345" s="8">
        <v>2</v>
      </c>
      <c r="E345" s="8">
        <v>3</v>
      </c>
      <c r="F345" s="8">
        <v>3</v>
      </c>
      <c r="G345" s="8">
        <v>3</v>
      </c>
      <c r="H345" s="8">
        <v>4</v>
      </c>
      <c r="I345" s="8">
        <v>4</v>
      </c>
      <c r="J345" s="8">
        <v>4</v>
      </c>
      <c r="K345" s="8">
        <v>7</v>
      </c>
      <c r="L345" s="8">
        <v>8</v>
      </c>
      <c r="M345" s="8">
        <v>11</v>
      </c>
      <c r="N345" s="8">
        <v>13</v>
      </c>
      <c r="O345" s="8">
        <v>14</v>
      </c>
      <c r="P345" s="8">
        <v>2</v>
      </c>
      <c r="Q345" s="8">
        <v>2</v>
      </c>
      <c r="R345" s="8">
        <v>2</v>
      </c>
      <c r="S345" s="8">
        <v>2</v>
      </c>
      <c r="T345" s="8">
        <v>3</v>
      </c>
      <c r="U345" s="8">
        <v>2</v>
      </c>
      <c r="V345" s="8">
        <v>2</v>
      </c>
      <c r="W345" s="8">
        <v>2</v>
      </c>
      <c r="X345" s="8">
        <v>5</v>
      </c>
      <c r="Y345" s="8">
        <v>7</v>
      </c>
    </row>
    <row r="346" spans="1:25" ht="12.75" x14ac:dyDescent="0.2">
      <c r="A346" s="8">
        <v>2</v>
      </c>
      <c r="B346" s="8">
        <v>2</v>
      </c>
      <c r="C346" s="8">
        <v>2</v>
      </c>
      <c r="D346" s="8">
        <v>2</v>
      </c>
      <c r="E346" s="8">
        <v>3</v>
      </c>
      <c r="F346" s="8">
        <v>3</v>
      </c>
      <c r="G346" s="8">
        <v>3</v>
      </c>
      <c r="H346" s="8">
        <v>4</v>
      </c>
      <c r="I346" s="8">
        <v>4</v>
      </c>
      <c r="J346" s="8">
        <v>7</v>
      </c>
      <c r="K346" s="8">
        <v>7</v>
      </c>
      <c r="L346" s="8">
        <v>9</v>
      </c>
      <c r="M346" s="8">
        <v>11</v>
      </c>
      <c r="N346" s="8">
        <v>13</v>
      </c>
      <c r="O346" s="8">
        <v>14</v>
      </c>
      <c r="P346" s="8">
        <v>2</v>
      </c>
      <c r="Q346" s="8">
        <v>2</v>
      </c>
      <c r="R346" s="8">
        <v>2</v>
      </c>
      <c r="S346" s="8">
        <v>2</v>
      </c>
      <c r="T346" s="8">
        <v>3</v>
      </c>
      <c r="U346" s="8">
        <v>2</v>
      </c>
      <c r="V346" s="8">
        <v>2</v>
      </c>
      <c r="W346" s="8">
        <v>2</v>
      </c>
      <c r="X346" s="8">
        <v>5</v>
      </c>
      <c r="Y346" s="8">
        <v>7</v>
      </c>
    </row>
    <row r="347" spans="1:25" ht="12.75" x14ac:dyDescent="0.2">
      <c r="A347" s="8">
        <v>2</v>
      </c>
      <c r="B347" s="8">
        <v>2</v>
      </c>
      <c r="C347" s="8">
        <v>2</v>
      </c>
      <c r="D347" s="8">
        <v>2</v>
      </c>
      <c r="E347" s="8">
        <v>3</v>
      </c>
      <c r="F347" s="8">
        <v>3</v>
      </c>
      <c r="G347" s="8">
        <v>3</v>
      </c>
      <c r="H347" s="8">
        <v>4</v>
      </c>
      <c r="I347" s="8">
        <v>4</v>
      </c>
      <c r="J347" s="8">
        <v>7</v>
      </c>
      <c r="K347" s="8">
        <v>7</v>
      </c>
      <c r="L347" s="8">
        <v>8</v>
      </c>
      <c r="M347" s="8">
        <v>11</v>
      </c>
      <c r="N347" s="8">
        <v>13</v>
      </c>
      <c r="O347" s="8">
        <v>14</v>
      </c>
      <c r="P347" s="8">
        <v>2</v>
      </c>
      <c r="Q347" s="8">
        <v>2</v>
      </c>
      <c r="R347" s="8">
        <v>2</v>
      </c>
      <c r="S347" s="8">
        <v>2</v>
      </c>
      <c r="T347" s="8">
        <v>3</v>
      </c>
      <c r="U347" s="8">
        <v>2</v>
      </c>
      <c r="V347" s="8">
        <v>2</v>
      </c>
      <c r="W347" s="8">
        <v>2</v>
      </c>
      <c r="X347" s="8">
        <v>5</v>
      </c>
      <c r="Y347" s="8">
        <v>7</v>
      </c>
    </row>
    <row r="348" spans="1:25" ht="12.75" x14ac:dyDescent="0.2">
      <c r="A348" s="8">
        <v>2</v>
      </c>
      <c r="B348" s="8">
        <v>2</v>
      </c>
      <c r="C348" s="8">
        <v>2</v>
      </c>
      <c r="D348" s="8">
        <v>3</v>
      </c>
      <c r="E348" s="8">
        <v>3</v>
      </c>
      <c r="F348" s="8">
        <v>3</v>
      </c>
      <c r="G348" s="8">
        <v>3</v>
      </c>
      <c r="H348" s="8">
        <v>3</v>
      </c>
      <c r="I348" s="8">
        <v>4</v>
      </c>
      <c r="J348" s="8">
        <v>4</v>
      </c>
      <c r="K348" s="8">
        <v>8</v>
      </c>
      <c r="L348" s="8">
        <v>10</v>
      </c>
      <c r="M348" s="8">
        <v>12</v>
      </c>
      <c r="N348" s="8">
        <v>14</v>
      </c>
      <c r="O348" s="8">
        <v>15</v>
      </c>
      <c r="P348" s="8">
        <v>2</v>
      </c>
      <c r="Q348" s="8">
        <v>2</v>
      </c>
      <c r="R348" s="8">
        <v>2</v>
      </c>
      <c r="S348" s="8">
        <v>3</v>
      </c>
      <c r="T348" s="8">
        <v>3</v>
      </c>
      <c r="U348" s="8">
        <v>2</v>
      </c>
      <c r="V348" s="8">
        <v>4</v>
      </c>
      <c r="W348" s="8">
        <v>4</v>
      </c>
      <c r="X348" s="8">
        <v>6</v>
      </c>
      <c r="Y348" s="8">
        <v>8</v>
      </c>
    </row>
    <row r="349" spans="1:25" ht="12.75" x14ac:dyDescent="0.2">
      <c r="A349" s="8">
        <v>2</v>
      </c>
      <c r="B349" s="8">
        <v>2</v>
      </c>
      <c r="C349" s="8">
        <v>2</v>
      </c>
      <c r="D349" s="8">
        <v>3</v>
      </c>
      <c r="E349" s="8">
        <v>3</v>
      </c>
      <c r="F349" s="8">
        <v>3</v>
      </c>
      <c r="G349" s="8">
        <v>3</v>
      </c>
      <c r="H349" s="8">
        <v>3</v>
      </c>
      <c r="I349" s="8">
        <v>4</v>
      </c>
      <c r="J349" s="8">
        <v>4</v>
      </c>
      <c r="K349" s="8">
        <v>8</v>
      </c>
      <c r="L349" s="8">
        <v>10</v>
      </c>
      <c r="M349" s="8">
        <v>12</v>
      </c>
      <c r="N349" s="8">
        <v>14</v>
      </c>
      <c r="O349" s="8">
        <v>15</v>
      </c>
      <c r="P349" s="8">
        <v>2</v>
      </c>
      <c r="Q349" s="8">
        <v>2</v>
      </c>
      <c r="R349" s="8">
        <v>2</v>
      </c>
      <c r="S349" s="8">
        <v>2</v>
      </c>
      <c r="T349" s="8">
        <v>3</v>
      </c>
      <c r="U349" s="8">
        <v>2</v>
      </c>
      <c r="V349" s="8">
        <v>4</v>
      </c>
      <c r="W349" s="8">
        <v>4</v>
      </c>
      <c r="X349" s="8">
        <v>6</v>
      </c>
      <c r="Y349" s="8">
        <v>8</v>
      </c>
    </row>
    <row r="350" spans="1:25" ht="12.75" x14ac:dyDescent="0.2">
      <c r="A350" s="8">
        <v>2</v>
      </c>
      <c r="B350" s="8">
        <v>2</v>
      </c>
      <c r="C350" s="8">
        <v>2</v>
      </c>
      <c r="D350" s="8">
        <v>2</v>
      </c>
      <c r="E350" s="8">
        <v>3</v>
      </c>
      <c r="F350" s="8">
        <v>3</v>
      </c>
      <c r="G350" s="8">
        <v>3</v>
      </c>
      <c r="H350" s="8">
        <v>3</v>
      </c>
      <c r="I350" s="8">
        <v>4</v>
      </c>
      <c r="J350" s="8">
        <v>4</v>
      </c>
      <c r="K350" s="8">
        <v>8</v>
      </c>
      <c r="L350" s="8">
        <v>10</v>
      </c>
      <c r="M350" s="8">
        <v>12</v>
      </c>
      <c r="N350" s="8">
        <v>14</v>
      </c>
      <c r="O350" s="8">
        <v>15</v>
      </c>
      <c r="P350" s="8">
        <v>2</v>
      </c>
      <c r="Q350" s="8">
        <v>2</v>
      </c>
      <c r="R350" s="8">
        <v>3</v>
      </c>
      <c r="S350" s="8">
        <v>3</v>
      </c>
      <c r="T350" s="8">
        <v>3</v>
      </c>
      <c r="U350" s="8">
        <v>2</v>
      </c>
      <c r="V350" s="8">
        <v>4</v>
      </c>
      <c r="W350" s="8">
        <v>4</v>
      </c>
      <c r="X350" s="8">
        <v>6</v>
      </c>
      <c r="Y350" s="8">
        <v>8</v>
      </c>
    </row>
    <row r="351" spans="1:25" ht="12.75" x14ac:dyDescent="0.2">
      <c r="A351" s="8">
        <v>2</v>
      </c>
      <c r="B351" s="8">
        <v>2</v>
      </c>
      <c r="C351" s="8">
        <v>2</v>
      </c>
      <c r="D351" s="8">
        <v>2</v>
      </c>
      <c r="E351" s="8">
        <v>3</v>
      </c>
      <c r="F351" s="8">
        <v>3</v>
      </c>
      <c r="G351" s="8">
        <v>3</v>
      </c>
      <c r="H351" s="8">
        <v>3</v>
      </c>
      <c r="I351" s="8">
        <v>4</v>
      </c>
      <c r="J351" s="8">
        <v>4</v>
      </c>
      <c r="K351" s="8">
        <v>8</v>
      </c>
      <c r="L351" s="8">
        <v>10</v>
      </c>
      <c r="M351" s="8">
        <v>12</v>
      </c>
      <c r="N351" s="8">
        <v>14</v>
      </c>
      <c r="O351" s="8">
        <v>15</v>
      </c>
      <c r="P351" s="8">
        <v>2</v>
      </c>
      <c r="Q351" s="8">
        <v>2</v>
      </c>
      <c r="R351" s="8">
        <v>3</v>
      </c>
      <c r="S351" s="8">
        <v>3</v>
      </c>
      <c r="T351" s="8">
        <v>4</v>
      </c>
      <c r="U351" s="8">
        <v>2</v>
      </c>
      <c r="V351" s="8">
        <v>4</v>
      </c>
      <c r="W351" s="8">
        <v>4</v>
      </c>
      <c r="X351" s="8">
        <v>6</v>
      </c>
      <c r="Y351" s="8">
        <v>8</v>
      </c>
    </row>
    <row r="352" spans="1:25" ht="12.75" x14ac:dyDescent="0.2">
      <c r="A352" s="8">
        <v>2</v>
      </c>
      <c r="B352" s="8">
        <v>2</v>
      </c>
      <c r="C352" s="8">
        <v>2</v>
      </c>
      <c r="D352" s="8">
        <v>3</v>
      </c>
      <c r="E352" s="8">
        <v>3</v>
      </c>
      <c r="F352" s="8">
        <v>3</v>
      </c>
      <c r="G352" s="8">
        <v>3</v>
      </c>
      <c r="H352" s="8">
        <v>3</v>
      </c>
      <c r="I352" s="8">
        <v>4</v>
      </c>
      <c r="J352" s="8">
        <v>4</v>
      </c>
      <c r="K352" s="8">
        <v>8</v>
      </c>
      <c r="L352" s="8">
        <v>10</v>
      </c>
      <c r="M352" s="8">
        <v>12</v>
      </c>
      <c r="N352" s="8">
        <v>14</v>
      </c>
      <c r="O352" s="8">
        <v>15</v>
      </c>
      <c r="P352" s="8">
        <v>2</v>
      </c>
      <c r="Q352" s="8">
        <v>2</v>
      </c>
      <c r="R352" s="8">
        <v>3</v>
      </c>
      <c r="S352" s="8">
        <v>3</v>
      </c>
      <c r="T352" s="8">
        <v>3</v>
      </c>
      <c r="U352" s="8">
        <v>2</v>
      </c>
      <c r="V352" s="8">
        <v>4</v>
      </c>
      <c r="W352" s="8">
        <v>4</v>
      </c>
      <c r="X352" s="8">
        <v>6</v>
      </c>
      <c r="Y352" s="8">
        <v>8</v>
      </c>
    </row>
    <row r="353" spans="1:25" ht="12.75" x14ac:dyDescent="0.2">
      <c r="A353" s="8">
        <v>2</v>
      </c>
      <c r="B353" s="8">
        <v>2</v>
      </c>
      <c r="C353" s="8">
        <v>2</v>
      </c>
      <c r="D353" s="8">
        <v>3</v>
      </c>
      <c r="E353" s="8">
        <v>3</v>
      </c>
      <c r="F353" s="8">
        <v>3</v>
      </c>
      <c r="G353" s="8">
        <v>3</v>
      </c>
      <c r="H353" s="8">
        <v>3</v>
      </c>
      <c r="I353" s="8">
        <v>4</v>
      </c>
      <c r="J353" s="8">
        <v>4</v>
      </c>
      <c r="K353" s="8">
        <v>8</v>
      </c>
      <c r="L353" s="8">
        <v>10</v>
      </c>
      <c r="M353" s="8">
        <v>12</v>
      </c>
      <c r="N353" s="8">
        <v>14</v>
      </c>
      <c r="O353" s="8">
        <v>15</v>
      </c>
      <c r="P353" s="8">
        <v>2</v>
      </c>
      <c r="Q353" s="8">
        <v>2</v>
      </c>
      <c r="R353" s="8">
        <v>3</v>
      </c>
      <c r="S353" s="8">
        <v>3</v>
      </c>
      <c r="T353" s="8">
        <v>3</v>
      </c>
      <c r="U353" s="8">
        <v>2</v>
      </c>
      <c r="V353" s="8">
        <v>4</v>
      </c>
      <c r="W353" s="8">
        <v>4</v>
      </c>
      <c r="X353" s="8">
        <v>6</v>
      </c>
      <c r="Y353" s="8">
        <v>8</v>
      </c>
    </row>
    <row r="354" spans="1:25" ht="12.75" x14ac:dyDescent="0.2">
      <c r="A354" s="8">
        <v>2</v>
      </c>
      <c r="B354" s="8">
        <v>2</v>
      </c>
      <c r="C354" s="8">
        <v>2</v>
      </c>
      <c r="D354" s="8">
        <v>3</v>
      </c>
      <c r="E354" s="8">
        <v>3</v>
      </c>
      <c r="F354" s="8">
        <v>3</v>
      </c>
      <c r="G354" s="8">
        <v>3</v>
      </c>
      <c r="H354" s="8">
        <v>3</v>
      </c>
      <c r="I354" s="8">
        <v>4</v>
      </c>
      <c r="J354" s="8">
        <v>4</v>
      </c>
      <c r="K354" s="8">
        <v>8</v>
      </c>
      <c r="L354" s="8">
        <v>10</v>
      </c>
      <c r="M354" s="8">
        <v>12</v>
      </c>
      <c r="N354" s="8">
        <v>14</v>
      </c>
      <c r="O354" s="8">
        <v>15</v>
      </c>
      <c r="P354" s="8">
        <v>2</v>
      </c>
      <c r="Q354" s="8">
        <v>2</v>
      </c>
      <c r="R354" s="8">
        <v>3</v>
      </c>
      <c r="S354" s="8">
        <v>3</v>
      </c>
      <c r="T354" s="8">
        <v>3</v>
      </c>
      <c r="U354" s="8">
        <v>2</v>
      </c>
      <c r="V354" s="8">
        <v>3</v>
      </c>
      <c r="W354" s="8">
        <v>3</v>
      </c>
      <c r="X354" s="8">
        <v>6</v>
      </c>
      <c r="Y354" s="8">
        <v>8</v>
      </c>
    </row>
    <row r="355" spans="1:25" ht="12.75" x14ac:dyDescent="0.2">
      <c r="A355" s="8">
        <v>2</v>
      </c>
      <c r="B355" s="8">
        <v>2</v>
      </c>
      <c r="C355" s="8">
        <v>3</v>
      </c>
      <c r="D355" s="8">
        <v>3</v>
      </c>
      <c r="E355" s="8">
        <v>3</v>
      </c>
      <c r="F355" s="8">
        <v>3</v>
      </c>
      <c r="G355" s="8">
        <v>3</v>
      </c>
      <c r="H355" s="8">
        <v>3</v>
      </c>
      <c r="I355" s="8">
        <v>4</v>
      </c>
      <c r="J355" s="8">
        <v>4</v>
      </c>
      <c r="K355" s="8">
        <v>8</v>
      </c>
      <c r="L355" s="8">
        <v>10</v>
      </c>
      <c r="M355" s="8">
        <v>12</v>
      </c>
      <c r="N355" s="8">
        <v>14</v>
      </c>
      <c r="O355" s="8">
        <v>15</v>
      </c>
      <c r="P355" s="8">
        <v>2</v>
      </c>
      <c r="Q355" s="8">
        <v>2</v>
      </c>
      <c r="R355" s="8">
        <v>3</v>
      </c>
      <c r="S355" s="8">
        <v>3</v>
      </c>
      <c r="T355" s="8">
        <v>3</v>
      </c>
      <c r="U355" s="8">
        <v>2</v>
      </c>
      <c r="V355" s="8">
        <v>3</v>
      </c>
      <c r="W355" s="8">
        <v>3</v>
      </c>
      <c r="X355" s="8">
        <v>6</v>
      </c>
      <c r="Y355" s="8">
        <v>8</v>
      </c>
    </row>
    <row r="356" spans="1:25" ht="12.75" x14ac:dyDescent="0.2">
      <c r="A356" s="8">
        <v>1</v>
      </c>
      <c r="B356" s="8">
        <v>2</v>
      </c>
      <c r="C356" s="8">
        <v>2</v>
      </c>
      <c r="D356" s="8">
        <v>2</v>
      </c>
      <c r="E356" s="8">
        <v>3</v>
      </c>
      <c r="F356" s="8">
        <v>3</v>
      </c>
      <c r="G356" s="8">
        <v>3</v>
      </c>
      <c r="H356" s="8">
        <v>3</v>
      </c>
      <c r="I356" s="8">
        <v>4</v>
      </c>
      <c r="J356" s="8">
        <v>4</v>
      </c>
      <c r="K356" s="8">
        <v>9</v>
      </c>
      <c r="L356" s="8">
        <v>10</v>
      </c>
      <c r="M356" s="8">
        <v>12</v>
      </c>
      <c r="N356" s="8">
        <v>13</v>
      </c>
      <c r="O356" s="8">
        <v>14</v>
      </c>
      <c r="P356" s="8">
        <v>1</v>
      </c>
      <c r="Q356" s="8">
        <v>1</v>
      </c>
      <c r="R356" s="8">
        <v>2</v>
      </c>
      <c r="S356" s="8">
        <v>2</v>
      </c>
      <c r="T356" s="8">
        <v>3</v>
      </c>
      <c r="U356" s="8">
        <v>2</v>
      </c>
      <c r="V356" s="8">
        <v>2</v>
      </c>
      <c r="W356" s="8">
        <v>3</v>
      </c>
      <c r="X356" s="8">
        <v>6</v>
      </c>
      <c r="Y356" s="8">
        <v>7</v>
      </c>
    </row>
    <row r="357" spans="1:25" ht="12.75" x14ac:dyDescent="0.2">
      <c r="A357" s="8">
        <v>2</v>
      </c>
      <c r="B357" s="8">
        <v>2</v>
      </c>
      <c r="C357" s="8">
        <v>3</v>
      </c>
      <c r="D357" s="8">
        <v>3</v>
      </c>
      <c r="E357" s="8">
        <v>3</v>
      </c>
      <c r="F357" s="8">
        <v>3</v>
      </c>
      <c r="G357" s="8">
        <v>3</v>
      </c>
      <c r="H357" s="8">
        <v>4</v>
      </c>
      <c r="I357" s="8">
        <v>4</v>
      </c>
      <c r="J357" s="8">
        <v>5</v>
      </c>
      <c r="K357" s="8">
        <v>9</v>
      </c>
      <c r="L357" s="8">
        <v>10</v>
      </c>
      <c r="M357" s="8">
        <v>12</v>
      </c>
      <c r="N357" s="8">
        <v>14</v>
      </c>
      <c r="O357" s="8">
        <v>14</v>
      </c>
      <c r="P357" s="8">
        <v>1</v>
      </c>
      <c r="Q357" s="8">
        <v>1</v>
      </c>
      <c r="R357" s="8">
        <v>1</v>
      </c>
      <c r="S357" s="8">
        <v>2</v>
      </c>
      <c r="T357" s="8">
        <v>3</v>
      </c>
      <c r="U357" s="8">
        <v>2</v>
      </c>
      <c r="V357" s="8">
        <v>2</v>
      </c>
      <c r="W357" s="8">
        <v>3</v>
      </c>
      <c r="X357" s="8">
        <v>6</v>
      </c>
      <c r="Y357" s="8">
        <v>7</v>
      </c>
    </row>
    <row r="358" spans="1:25" ht="12.75" x14ac:dyDescent="0.2">
      <c r="A358" s="8">
        <v>2</v>
      </c>
      <c r="B358" s="8">
        <v>2</v>
      </c>
      <c r="C358" s="8">
        <v>3</v>
      </c>
      <c r="D358" s="8">
        <v>3</v>
      </c>
      <c r="E358" s="8">
        <v>3</v>
      </c>
      <c r="F358" s="8">
        <v>3</v>
      </c>
      <c r="G358" s="8">
        <v>3</v>
      </c>
      <c r="H358" s="8">
        <v>4</v>
      </c>
      <c r="I358" s="8">
        <v>4</v>
      </c>
      <c r="J358" s="8">
        <v>5</v>
      </c>
      <c r="K358" s="8">
        <v>9</v>
      </c>
      <c r="L358" s="8">
        <v>10</v>
      </c>
      <c r="M358" s="8">
        <v>12</v>
      </c>
      <c r="N358" s="8">
        <v>14</v>
      </c>
      <c r="O358" s="8">
        <v>14</v>
      </c>
      <c r="P358" s="8">
        <v>1</v>
      </c>
      <c r="Q358" s="8">
        <v>1</v>
      </c>
      <c r="R358" s="8">
        <v>1</v>
      </c>
      <c r="S358" s="8">
        <v>2</v>
      </c>
      <c r="T358" s="8">
        <v>3</v>
      </c>
      <c r="U358" s="8">
        <v>2</v>
      </c>
      <c r="V358" s="8">
        <v>2</v>
      </c>
      <c r="W358" s="8">
        <v>3</v>
      </c>
      <c r="X358" s="8">
        <v>6</v>
      </c>
      <c r="Y358" s="8">
        <v>7</v>
      </c>
    </row>
    <row r="359" spans="1:25" ht="12.75" x14ac:dyDescent="0.2">
      <c r="A359" s="8">
        <v>2</v>
      </c>
      <c r="B359" s="8">
        <v>2</v>
      </c>
      <c r="C359" s="8">
        <v>3</v>
      </c>
      <c r="D359" s="8">
        <v>3</v>
      </c>
      <c r="E359" s="8">
        <v>3</v>
      </c>
      <c r="F359" s="8">
        <v>3</v>
      </c>
      <c r="G359" s="8">
        <v>3</v>
      </c>
      <c r="H359" s="8">
        <v>4</v>
      </c>
      <c r="I359" s="8">
        <v>4</v>
      </c>
      <c r="J359" s="8">
        <v>5</v>
      </c>
      <c r="K359" s="8">
        <v>9</v>
      </c>
      <c r="L359" s="8">
        <v>10</v>
      </c>
      <c r="M359" s="8">
        <v>12</v>
      </c>
      <c r="N359" s="8">
        <v>14</v>
      </c>
      <c r="O359" s="8">
        <v>14</v>
      </c>
      <c r="P359" s="8">
        <v>1</v>
      </c>
      <c r="Q359" s="8">
        <v>1</v>
      </c>
      <c r="R359" s="8">
        <v>2</v>
      </c>
      <c r="S359" s="8">
        <v>2</v>
      </c>
      <c r="T359" s="8">
        <v>3</v>
      </c>
      <c r="U359" s="8">
        <v>2</v>
      </c>
      <c r="V359" s="8">
        <v>2</v>
      </c>
      <c r="W359" s="8">
        <v>3</v>
      </c>
      <c r="X359" s="8">
        <v>6</v>
      </c>
      <c r="Y359" s="8">
        <v>8</v>
      </c>
    </row>
    <row r="360" spans="1:25" ht="12.75" x14ac:dyDescent="0.2">
      <c r="A360" s="8">
        <v>2</v>
      </c>
      <c r="B360" s="8">
        <v>2</v>
      </c>
      <c r="C360" s="8">
        <v>3</v>
      </c>
      <c r="D360" s="8">
        <v>3</v>
      </c>
      <c r="E360" s="8">
        <v>3</v>
      </c>
      <c r="F360" s="8">
        <v>3</v>
      </c>
      <c r="G360" s="8">
        <v>3</v>
      </c>
      <c r="H360" s="8">
        <v>3</v>
      </c>
      <c r="I360" s="8">
        <v>4</v>
      </c>
      <c r="J360" s="8">
        <v>5</v>
      </c>
      <c r="K360" s="8">
        <v>9</v>
      </c>
      <c r="L360" s="8">
        <v>10</v>
      </c>
      <c r="M360" s="8">
        <v>12</v>
      </c>
      <c r="N360" s="8">
        <v>14</v>
      </c>
      <c r="O360" s="8">
        <v>14</v>
      </c>
      <c r="P360" s="8">
        <v>1</v>
      </c>
      <c r="Q360" s="8">
        <v>1</v>
      </c>
      <c r="R360" s="8">
        <v>2</v>
      </c>
      <c r="S360" s="8">
        <v>3</v>
      </c>
      <c r="T360" s="8">
        <v>3</v>
      </c>
      <c r="U360" s="8">
        <v>2</v>
      </c>
      <c r="V360" s="8">
        <v>3</v>
      </c>
      <c r="W360" s="8">
        <v>3</v>
      </c>
      <c r="X360" s="8">
        <v>6</v>
      </c>
      <c r="Y360" s="8">
        <v>8</v>
      </c>
    </row>
    <row r="361" spans="1:25" ht="12.75" x14ac:dyDescent="0.2">
      <c r="A361" s="8">
        <v>2</v>
      </c>
      <c r="B361" s="8">
        <v>2</v>
      </c>
      <c r="C361" s="8">
        <v>3</v>
      </c>
      <c r="D361" s="8">
        <v>3</v>
      </c>
      <c r="E361" s="8">
        <v>3</v>
      </c>
      <c r="F361" s="8">
        <v>3</v>
      </c>
      <c r="G361" s="8">
        <v>3</v>
      </c>
      <c r="H361" s="8">
        <v>3</v>
      </c>
      <c r="I361" s="8">
        <v>4</v>
      </c>
      <c r="J361" s="8">
        <v>5</v>
      </c>
      <c r="K361" s="8">
        <v>9</v>
      </c>
      <c r="L361" s="8">
        <v>10</v>
      </c>
      <c r="M361" s="8">
        <v>12</v>
      </c>
      <c r="N361" s="8">
        <v>14</v>
      </c>
      <c r="O361" s="8">
        <v>14</v>
      </c>
      <c r="P361" s="8">
        <v>1</v>
      </c>
      <c r="Q361" s="8">
        <v>1</v>
      </c>
      <c r="R361" s="8">
        <v>2</v>
      </c>
      <c r="S361" s="8">
        <v>3</v>
      </c>
      <c r="T361" s="8">
        <v>3</v>
      </c>
      <c r="U361" s="8">
        <v>3</v>
      </c>
      <c r="V361" s="8">
        <v>3</v>
      </c>
      <c r="W361" s="8">
        <v>3</v>
      </c>
      <c r="X361" s="8">
        <v>6</v>
      </c>
      <c r="Y361" s="8">
        <v>8</v>
      </c>
    </row>
    <row r="362" spans="1:25" ht="12.75" x14ac:dyDescent="0.2">
      <c r="A362" s="8">
        <v>2</v>
      </c>
      <c r="B362" s="8">
        <v>2</v>
      </c>
      <c r="C362" s="8">
        <v>3</v>
      </c>
      <c r="D362" s="8">
        <v>3</v>
      </c>
      <c r="E362" s="8">
        <v>3</v>
      </c>
      <c r="F362" s="8">
        <v>3</v>
      </c>
      <c r="G362" s="8">
        <v>3</v>
      </c>
      <c r="H362" s="8">
        <v>4</v>
      </c>
      <c r="I362" s="8">
        <v>5</v>
      </c>
      <c r="J362" s="8">
        <v>5</v>
      </c>
      <c r="K362" s="8">
        <v>9</v>
      </c>
      <c r="L362" s="8">
        <v>10</v>
      </c>
      <c r="M362" s="8">
        <v>12</v>
      </c>
      <c r="N362" s="8">
        <v>14</v>
      </c>
      <c r="O362" s="8">
        <v>15</v>
      </c>
      <c r="P362" s="8">
        <v>1</v>
      </c>
      <c r="Q362" s="8">
        <v>1</v>
      </c>
      <c r="R362" s="8">
        <v>2</v>
      </c>
      <c r="S362" s="8">
        <v>3</v>
      </c>
      <c r="T362" s="8">
        <v>3</v>
      </c>
      <c r="U362" s="8">
        <v>3</v>
      </c>
      <c r="V362" s="8">
        <v>3</v>
      </c>
      <c r="W362" s="8">
        <v>3</v>
      </c>
      <c r="X362" s="8">
        <v>6</v>
      </c>
      <c r="Y362" s="8">
        <v>8</v>
      </c>
    </row>
    <row r="363" spans="1:25" ht="12.75" x14ac:dyDescent="0.2">
      <c r="A363" s="8">
        <v>2</v>
      </c>
      <c r="B363" s="8">
        <v>2</v>
      </c>
      <c r="C363" s="8">
        <v>2</v>
      </c>
      <c r="D363" s="8">
        <v>3</v>
      </c>
      <c r="E363" s="8">
        <v>3</v>
      </c>
      <c r="F363" s="8">
        <v>3</v>
      </c>
      <c r="G363" s="8">
        <v>4</v>
      </c>
      <c r="H363" s="8">
        <v>4</v>
      </c>
      <c r="I363" s="8">
        <v>4</v>
      </c>
      <c r="J363" s="8">
        <v>5</v>
      </c>
      <c r="K363" s="8">
        <v>10</v>
      </c>
      <c r="L363" s="8">
        <v>10</v>
      </c>
      <c r="M363" s="8">
        <v>12</v>
      </c>
      <c r="N363" s="8">
        <v>14</v>
      </c>
      <c r="O363" s="8">
        <v>15</v>
      </c>
      <c r="P363" s="8">
        <v>1</v>
      </c>
      <c r="Q363" s="8">
        <v>1</v>
      </c>
      <c r="R363" s="8">
        <v>2</v>
      </c>
      <c r="S363" s="8">
        <v>3</v>
      </c>
      <c r="T363" s="8">
        <v>3</v>
      </c>
      <c r="U363" s="8">
        <v>3</v>
      </c>
      <c r="V363" s="8">
        <v>3</v>
      </c>
      <c r="W363" s="8">
        <v>3</v>
      </c>
      <c r="X363" s="8">
        <v>6</v>
      </c>
      <c r="Y363" s="8">
        <v>8</v>
      </c>
    </row>
    <row r="364" spans="1:25" ht="12.75" x14ac:dyDescent="0.2">
      <c r="A364" s="8">
        <v>2</v>
      </c>
      <c r="B364" s="8">
        <v>2</v>
      </c>
      <c r="C364" s="8">
        <v>2</v>
      </c>
      <c r="D364" s="8">
        <v>3</v>
      </c>
      <c r="E364" s="8">
        <v>3</v>
      </c>
      <c r="F364" s="8">
        <v>3</v>
      </c>
      <c r="G364" s="8">
        <v>4</v>
      </c>
      <c r="H364" s="8">
        <v>4</v>
      </c>
      <c r="I364" s="8">
        <v>5</v>
      </c>
      <c r="J364" s="8">
        <v>5</v>
      </c>
      <c r="K364" s="8">
        <v>10</v>
      </c>
      <c r="L364" s="8">
        <v>10</v>
      </c>
      <c r="M364" s="8">
        <v>12</v>
      </c>
      <c r="N364" s="8">
        <v>14</v>
      </c>
      <c r="O364" s="8">
        <v>15</v>
      </c>
      <c r="P364" s="8">
        <v>1</v>
      </c>
      <c r="Q364" s="8">
        <v>1</v>
      </c>
      <c r="R364" s="8">
        <v>2</v>
      </c>
      <c r="S364" s="8">
        <v>3</v>
      </c>
      <c r="T364" s="8">
        <v>3</v>
      </c>
      <c r="U364" s="8">
        <v>3</v>
      </c>
      <c r="V364" s="8">
        <v>3</v>
      </c>
      <c r="W364" s="8">
        <v>3</v>
      </c>
      <c r="X364" s="8">
        <v>6</v>
      </c>
      <c r="Y364" s="8">
        <v>8</v>
      </c>
    </row>
    <row r="365" spans="1:25" ht="12.75" x14ac:dyDescent="0.2">
      <c r="A365" s="8">
        <v>2</v>
      </c>
      <c r="B365" s="8">
        <v>2</v>
      </c>
      <c r="C365" s="8">
        <v>2</v>
      </c>
      <c r="D365" s="8">
        <v>3</v>
      </c>
      <c r="E365" s="8">
        <v>3</v>
      </c>
      <c r="F365" s="8">
        <v>4</v>
      </c>
      <c r="G365" s="8">
        <v>4</v>
      </c>
      <c r="H365" s="8">
        <v>5</v>
      </c>
      <c r="I365" s="8">
        <v>5</v>
      </c>
      <c r="J365" s="8">
        <v>5</v>
      </c>
      <c r="K365" s="8">
        <v>10</v>
      </c>
      <c r="L365" s="8">
        <v>10</v>
      </c>
      <c r="M365" s="8">
        <v>12</v>
      </c>
      <c r="N365" s="8">
        <v>14</v>
      </c>
      <c r="O365" s="8">
        <v>15</v>
      </c>
      <c r="P365" s="8">
        <v>1</v>
      </c>
      <c r="Q365" s="8">
        <v>1</v>
      </c>
      <c r="R365" s="8">
        <v>2</v>
      </c>
      <c r="S365" s="8">
        <v>3</v>
      </c>
      <c r="T365" s="8">
        <v>3</v>
      </c>
      <c r="U365" s="8">
        <v>3</v>
      </c>
      <c r="V365" s="8">
        <v>3</v>
      </c>
      <c r="W365" s="8">
        <v>3</v>
      </c>
      <c r="X365" s="8">
        <v>6</v>
      </c>
      <c r="Y365" s="8">
        <v>8</v>
      </c>
    </row>
    <row r="366" spans="1:25" ht="12.75" x14ac:dyDescent="0.2">
      <c r="A366" s="8">
        <v>2</v>
      </c>
      <c r="B366" s="8">
        <v>2</v>
      </c>
      <c r="C366" s="8">
        <v>2</v>
      </c>
      <c r="D366" s="8">
        <v>3</v>
      </c>
      <c r="E366" s="8">
        <v>3</v>
      </c>
      <c r="F366" s="8">
        <v>4</v>
      </c>
      <c r="G366" s="8">
        <v>4</v>
      </c>
      <c r="H366" s="8">
        <v>5</v>
      </c>
      <c r="I366" s="8">
        <v>5</v>
      </c>
      <c r="J366" s="8">
        <v>5</v>
      </c>
      <c r="K366" s="8">
        <v>10</v>
      </c>
      <c r="L366" s="8">
        <v>10</v>
      </c>
      <c r="M366" s="8">
        <v>12</v>
      </c>
      <c r="N366" s="8">
        <v>14</v>
      </c>
      <c r="O366" s="8">
        <v>15</v>
      </c>
      <c r="P366" s="8">
        <v>1</v>
      </c>
      <c r="Q366" s="8">
        <v>1</v>
      </c>
      <c r="R366" s="8">
        <v>2</v>
      </c>
      <c r="S366" s="8">
        <v>3</v>
      </c>
      <c r="T366" s="8">
        <v>3</v>
      </c>
      <c r="U366" s="8">
        <v>3</v>
      </c>
      <c r="V366" s="8">
        <v>3</v>
      </c>
      <c r="W366" s="8">
        <v>3</v>
      </c>
      <c r="X366" s="8">
        <v>6</v>
      </c>
      <c r="Y366" s="8">
        <v>8</v>
      </c>
    </row>
    <row r="367" spans="1:25" ht="12.75" x14ac:dyDescent="0.2">
      <c r="A367" s="8">
        <v>2</v>
      </c>
      <c r="B367" s="8">
        <v>2</v>
      </c>
      <c r="C367" s="8">
        <v>2</v>
      </c>
      <c r="D367" s="8">
        <v>3</v>
      </c>
      <c r="E367" s="8">
        <v>3</v>
      </c>
      <c r="F367" s="8">
        <v>4</v>
      </c>
      <c r="G367" s="8">
        <v>4</v>
      </c>
      <c r="H367" s="8">
        <v>5</v>
      </c>
      <c r="I367" s="8">
        <v>5</v>
      </c>
      <c r="J367" s="8">
        <v>5</v>
      </c>
      <c r="K367" s="8">
        <v>10</v>
      </c>
      <c r="L367" s="8">
        <v>10</v>
      </c>
      <c r="M367" s="8">
        <v>12</v>
      </c>
      <c r="N367" s="8">
        <v>14</v>
      </c>
      <c r="O367" s="8">
        <v>15</v>
      </c>
      <c r="P367" s="8">
        <v>1</v>
      </c>
      <c r="Q367" s="8">
        <v>1</v>
      </c>
      <c r="R367" s="8">
        <v>2</v>
      </c>
      <c r="S367" s="8">
        <v>2</v>
      </c>
      <c r="T367" s="8">
        <v>3</v>
      </c>
      <c r="U367" s="8">
        <v>3</v>
      </c>
      <c r="V367" s="8">
        <v>3</v>
      </c>
      <c r="W367" s="8">
        <v>3</v>
      </c>
      <c r="X367" s="8">
        <v>6</v>
      </c>
      <c r="Y367" s="8">
        <v>8</v>
      </c>
    </row>
    <row r="368" spans="1:25" ht="12.75" x14ac:dyDescent="0.2">
      <c r="A368" s="8">
        <v>2</v>
      </c>
      <c r="B368" s="8">
        <v>2</v>
      </c>
      <c r="C368" s="8">
        <v>2</v>
      </c>
      <c r="D368" s="8">
        <v>3</v>
      </c>
      <c r="E368" s="8">
        <v>3</v>
      </c>
      <c r="F368" s="8">
        <v>4</v>
      </c>
      <c r="G368" s="8">
        <v>4</v>
      </c>
      <c r="H368" s="8">
        <v>5</v>
      </c>
      <c r="I368" s="8">
        <v>5</v>
      </c>
      <c r="J368" s="8">
        <v>5</v>
      </c>
      <c r="K368" s="8">
        <v>10</v>
      </c>
      <c r="L368" s="8">
        <v>10</v>
      </c>
      <c r="M368" s="8">
        <v>12</v>
      </c>
      <c r="N368" s="8">
        <v>14</v>
      </c>
      <c r="O368" s="8">
        <v>15</v>
      </c>
      <c r="P368" s="8">
        <v>1</v>
      </c>
      <c r="Q368" s="8">
        <v>1</v>
      </c>
      <c r="R368" s="8">
        <v>1</v>
      </c>
      <c r="S368" s="8">
        <v>2</v>
      </c>
      <c r="T368" s="8">
        <v>3</v>
      </c>
      <c r="U368" s="8">
        <v>3</v>
      </c>
      <c r="V368" s="8">
        <v>3</v>
      </c>
      <c r="W368" s="8">
        <v>3</v>
      </c>
      <c r="X368" s="8">
        <v>6</v>
      </c>
      <c r="Y368" s="8">
        <v>8</v>
      </c>
    </row>
    <row r="369" spans="1:25" ht="12.75" x14ac:dyDescent="0.2">
      <c r="A369" s="8">
        <v>2</v>
      </c>
      <c r="B369" s="8">
        <v>2</v>
      </c>
      <c r="C369" s="8">
        <v>2</v>
      </c>
      <c r="D369" s="8">
        <v>3</v>
      </c>
      <c r="E369" s="8">
        <v>3</v>
      </c>
      <c r="F369" s="8">
        <v>4</v>
      </c>
      <c r="G369" s="8">
        <v>4</v>
      </c>
      <c r="H369" s="8">
        <v>5</v>
      </c>
      <c r="I369" s="8">
        <v>5</v>
      </c>
      <c r="J369" s="8">
        <v>5</v>
      </c>
      <c r="K369" s="8">
        <v>10</v>
      </c>
      <c r="L369" s="8">
        <v>10</v>
      </c>
      <c r="M369" s="8">
        <v>12</v>
      </c>
      <c r="N369" s="8">
        <v>14</v>
      </c>
      <c r="O369" s="8">
        <v>15</v>
      </c>
      <c r="P369" s="8">
        <v>1</v>
      </c>
      <c r="Q369" s="8">
        <v>1</v>
      </c>
      <c r="R369" s="8">
        <v>2</v>
      </c>
      <c r="S369" s="8">
        <v>2</v>
      </c>
      <c r="T369" s="8">
        <v>3</v>
      </c>
      <c r="U369" s="8">
        <v>3</v>
      </c>
      <c r="V369" s="8">
        <v>3</v>
      </c>
      <c r="W369" s="8">
        <v>3</v>
      </c>
      <c r="X369" s="8">
        <v>6</v>
      </c>
      <c r="Y369" s="8">
        <v>8</v>
      </c>
    </row>
    <row r="370" spans="1:25" ht="12.75" x14ac:dyDescent="0.2">
      <c r="A370" s="8">
        <v>2</v>
      </c>
      <c r="B370" s="8">
        <v>2</v>
      </c>
      <c r="C370" s="8">
        <v>2</v>
      </c>
      <c r="D370" s="8">
        <v>3</v>
      </c>
      <c r="E370" s="8">
        <v>3</v>
      </c>
      <c r="F370" s="8">
        <v>4</v>
      </c>
      <c r="G370" s="8">
        <v>4</v>
      </c>
      <c r="H370" s="8">
        <v>5</v>
      </c>
      <c r="I370" s="8">
        <v>5</v>
      </c>
      <c r="J370" s="8">
        <v>5</v>
      </c>
      <c r="K370" s="8">
        <v>10</v>
      </c>
      <c r="L370" s="8">
        <v>10</v>
      </c>
      <c r="M370" s="8">
        <v>12</v>
      </c>
      <c r="N370" s="8">
        <v>14</v>
      </c>
      <c r="O370" s="8">
        <v>15</v>
      </c>
      <c r="P370" s="8">
        <v>1</v>
      </c>
      <c r="Q370" s="8">
        <v>1</v>
      </c>
      <c r="R370" s="8">
        <v>2</v>
      </c>
      <c r="S370" s="8">
        <v>3</v>
      </c>
      <c r="T370" s="8">
        <v>3</v>
      </c>
      <c r="U370" s="8">
        <v>3</v>
      </c>
      <c r="V370" s="8">
        <v>3</v>
      </c>
      <c r="W370" s="8">
        <v>3</v>
      </c>
      <c r="X370" s="8">
        <v>6</v>
      </c>
      <c r="Y370" s="8">
        <v>8</v>
      </c>
    </row>
    <row r="371" spans="1:25" ht="12.75" x14ac:dyDescent="0.2">
      <c r="A371" s="8">
        <v>2</v>
      </c>
      <c r="B371" s="8">
        <v>2</v>
      </c>
      <c r="C371" s="8">
        <v>2</v>
      </c>
      <c r="D371" s="8">
        <v>3</v>
      </c>
      <c r="E371" s="8">
        <v>3</v>
      </c>
      <c r="F371" s="8">
        <v>4</v>
      </c>
      <c r="G371" s="8">
        <v>4</v>
      </c>
      <c r="H371" s="8">
        <v>5</v>
      </c>
      <c r="I371" s="8">
        <v>5</v>
      </c>
      <c r="J371" s="8">
        <v>5</v>
      </c>
      <c r="K371" s="8">
        <v>10</v>
      </c>
      <c r="L371" s="8">
        <v>10</v>
      </c>
      <c r="M371" s="8">
        <v>13</v>
      </c>
      <c r="N371" s="8">
        <v>14</v>
      </c>
      <c r="O371" s="8">
        <v>15</v>
      </c>
      <c r="P371" s="8">
        <v>1</v>
      </c>
      <c r="Q371" s="8">
        <v>1</v>
      </c>
      <c r="R371" s="8">
        <v>2</v>
      </c>
      <c r="S371" s="8">
        <v>2</v>
      </c>
      <c r="T371" s="8">
        <v>3</v>
      </c>
      <c r="U371" s="8">
        <v>3</v>
      </c>
      <c r="V371" s="8">
        <v>3</v>
      </c>
      <c r="W371" s="8">
        <v>3</v>
      </c>
      <c r="X371" s="8">
        <v>6</v>
      </c>
      <c r="Y371" s="8">
        <v>8</v>
      </c>
    </row>
    <row r="372" spans="1:25" ht="12.75" x14ac:dyDescent="0.2">
      <c r="A372" s="8">
        <v>1</v>
      </c>
      <c r="B372" s="8">
        <v>1</v>
      </c>
      <c r="C372" s="8">
        <v>2</v>
      </c>
      <c r="D372" s="8">
        <v>2</v>
      </c>
      <c r="E372" s="8">
        <v>3</v>
      </c>
      <c r="F372" s="8">
        <v>3</v>
      </c>
      <c r="G372" s="8">
        <v>4</v>
      </c>
      <c r="H372" s="8">
        <v>4</v>
      </c>
      <c r="I372" s="8">
        <v>4</v>
      </c>
      <c r="J372" s="8">
        <v>5</v>
      </c>
      <c r="K372" s="8">
        <v>10</v>
      </c>
      <c r="L372" s="8">
        <v>10</v>
      </c>
      <c r="M372" s="8">
        <v>13</v>
      </c>
      <c r="N372" s="8">
        <v>14</v>
      </c>
      <c r="O372" s="8">
        <v>15</v>
      </c>
      <c r="P372" s="8">
        <v>1</v>
      </c>
      <c r="Q372" s="8">
        <v>1</v>
      </c>
      <c r="R372" s="8">
        <v>2</v>
      </c>
      <c r="S372" s="8">
        <v>2</v>
      </c>
      <c r="T372" s="8">
        <v>3</v>
      </c>
      <c r="U372" s="8">
        <v>3</v>
      </c>
      <c r="V372" s="8">
        <v>3</v>
      </c>
      <c r="W372" s="8">
        <v>3</v>
      </c>
      <c r="X372" s="8">
        <v>6</v>
      </c>
      <c r="Y372" s="8">
        <v>9</v>
      </c>
    </row>
    <row r="373" spans="1:25" ht="12.75" x14ac:dyDescent="0.2">
      <c r="A373" s="8">
        <v>1</v>
      </c>
      <c r="B373" s="8">
        <v>1</v>
      </c>
      <c r="C373" s="8">
        <v>2</v>
      </c>
      <c r="D373" s="8">
        <v>2</v>
      </c>
      <c r="E373" s="8">
        <v>2</v>
      </c>
      <c r="F373" s="8">
        <v>3</v>
      </c>
      <c r="G373" s="8">
        <v>3</v>
      </c>
      <c r="H373" s="8">
        <v>4</v>
      </c>
      <c r="I373" s="8">
        <v>4</v>
      </c>
      <c r="J373" s="8">
        <v>4</v>
      </c>
      <c r="K373" s="8">
        <v>9</v>
      </c>
      <c r="L373" s="8">
        <v>10</v>
      </c>
      <c r="M373" s="8">
        <v>12</v>
      </c>
      <c r="N373" s="8">
        <v>14</v>
      </c>
      <c r="O373" s="8">
        <v>14</v>
      </c>
      <c r="P373" s="8">
        <v>0</v>
      </c>
      <c r="Q373" s="8">
        <v>1</v>
      </c>
      <c r="R373" s="8">
        <v>1</v>
      </c>
      <c r="S373" s="8">
        <v>2</v>
      </c>
      <c r="T373" s="8">
        <v>2</v>
      </c>
      <c r="U373" s="8">
        <v>2</v>
      </c>
      <c r="V373" s="8">
        <v>2</v>
      </c>
      <c r="W373" s="8">
        <v>3</v>
      </c>
      <c r="X373" s="8">
        <v>6</v>
      </c>
      <c r="Y373" s="8">
        <v>7</v>
      </c>
    </row>
    <row r="374" spans="1:25" ht="12.75" x14ac:dyDescent="0.2">
      <c r="A374" s="8">
        <v>1</v>
      </c>
      <c r="B374" s="8">
        <v>1</v>
      </c>
      <c r="C374" s="8">
        <v>2</v>
      </c>
      <c r="D374" s="8">
        <v>2</v>
      </c>
      <c r="E374" s="8">
        <v>2</v>
      </c>
      <c r="F374" s="8">
        <v>3</v>
      </c>
      <c r="G374" s="8">
        <v>3</v>
      </c>
      <c r="H374" s="8">
        <v>3</v>
      </c>
      <c r="I374" s="8">
        <v>4</v>
      </c>
      <c r="J374" s="8">
        <v>5</v>
      </c>
      <c r="K374" s="8">
        <v>9</v>
      </c>
      <c r="L374" s="8">
        <v>10</v>
      </c>
      <c r="M374" s="8">
        <v>12</v>
      </c>
      <c r="N374" s="8">
        <v>14</v>
      </c>
      <c r="O374" s="8">
        <v>14</v>
      </c>
      <c r="P374" s="8">
        <v>0</v>
      </c>
      <c r="Q374" s="8">
        <v>1</v>
      </c>
      <c r="R374" s="8">
        <v>2</v>
      </c>
      <c r="S374" s="8">
        <v>3</v>
      </c>
      <c r="T374" s="8">
        <v>3</v>
      </c>
      <c r="U374" s="8">
        <v>2</v>
      </c>
      <c r="V374" s="8">
        <v>2</v>
      </c>
      <c r="W374" s="8">
        <v>3</v>
      </c>
      <c r="X374" s="8">
        <v>6</v>
      </c>
      <c r="Y374" s="8">
        <v>7</v>
      </c>
    </row>
    <row r="375" spans="1:25" ht="12.75" x14ac:dyDescent="0.2">
      <c r="A375" s="8">
        <v>1</v>
      </c>
      <c r="B375" s="8">
        <v>1</v>
      </c>
      <c r="C375" s="8">
        <v>2</v>
      </c>
      <c r="D375" s="8">
        <v>2</v>
      </c>
      <c r="E375" s="8">
        <v>3</v>
      </c>
      <c r="F375" s="8">
        <v>3</v>
      </c>
      <c r="G375" s="8">
        <v>4</v>
      </c>
      <c r="H375" s="8">
        <v>4</v>
      </c>
      <c r="I375" s="8">
        <v>4</v>
      </c>
      <c r="J375" s="8">
        <v>5</v>
      </c>
      <c r="K375" s="8">
        <v>10</v>
      </c>
      <c r="L375" s="8">
        <v>10</v>
      </c>
      <c r="M375" s="8">
        <v>13</v>
      </c>
      <c r="N375" s="8">
        <v>14</v>
      </c>
      <c r="O375" s="8">
        <v>15</v>
      </c>
      <c r="P375" s="8">
        <v>1</v>
      </c>
      <c r="Q375" s="8">
        <v>1</v>
      </c>
      <c r="R375" s="8">
        <v>2</v>
      </c>
      <c r="S375" s="8">
        <v>2</v>
      </c>
      <c r="T375" s="8">
        <v>3</v>
      </c>
      <c r="U375" s="8">
        <v>3</v>
      </c>
      <c r="V375" s="8">
        <v>3</v>
      </c>
      <c r="W375" s="8">
        <v>3</v>
      </c>
      <c r="X375" s="8">
        <v>6</v>
      </c>
      <c r="Y375" s="8">
        <v>9</v>
      </c>
    </row>
    <row r="376" spans="1:25" ht="12.75" x14ac:dyDescent="0.2">
      <c r="A376" s="8">
        <v>1</v>
      </c>
      <c r="B376" s="8">
        <v>2</v>
      </c>
      <c r="C376" s="8">
        <v>2</v>
      </c>
      <c r="D376" s="8">
        <v>2</v>
      </c>
      <c r="E376" s="8">
        <v>3</v>
      </c>
      <c r="F376" s="8">
        <v>3</v>
      </c>
      <c r="G376" s="8">
        <v>3</v>
      </c>
      <c r="H376" s="8">
        <v>3</v>
      </c>
      <c r="I376" s="8">
        <v>4</v>
      </c>
      <c r="J376" s="8">
        <v>5</v>
      </c>
      <c r="K376" s="8">
        <v>9</v>
      </c>
      <c r="L376" s="8">
        <v>10</v>
      </c>
      <c r="M376" s="8">
        <v>12</v>
      </c>
      <c r="N376" s="8">
        <v>13</v>
      </c>
      <c r="O376" s="8">
        <v>14</v>
      </c>
      <c r="P376" s="8">
        <v>0</v>
      </c>
      <c r="Q376" s="8">
        <v>1</v>
      </c>
      <c r="R376" s="8">
        <v>2</v>
      </c>
      <c r="S376" s="8">
        <v>3</v>
      </c>
      <c r="T376" s="8">
        <v>3</v>
      </c>
      <c r="U376" s="8">
        <v>2</v>
      </c>
      <c r="V376" s="8">
        <v>2</v>
      </c>
      <c r="W376" s="8">
        <v>3</v>
      </c>
      <c r="X376" s="8">
        <v>6</v>
      </c>
      <c r="Y376" s="8">
        <v>7</v>
      </c>
    </row>
    <row r="377" spans="1:25" ht="12.75" x14ac:dyDescent="0.2">
      <c r="A377" s="8">
        <v>1</v>
      </c>
      <c r="B377" s="8">
        <v>2</v>
      </c>
      <c r="C377" s="8">
        <v>2</v>
      </c>
      <c r="D377" s="8">
        <v>3</v>
      </c>
      <c r="E377" s="8">
        <v>3</v>
      </c>
      <c r="F377" s="8">
        <v>3</v>
      </c>
      <c r="G377" s="8">
        <v>3</v>
      </c>
      <c r="H377" s="8">
        <v>4</v>
      </c>
      <c r="I377" s="8">
        <v>4</v>
      </c>
      <c r="J377" s="8">
        <v>5</v>
      </c>
      <c r="K377" s="8">
        <v>9</v>
      </c>
      <c r="L377" s="8">
        <v>10</v>
      </c>
      <c r="M377" s="8">
        <v>12</v>
      </c>
      <c r="N377" s="8">
        <v>13</v>
      </c>
      <c r="O377" s="8">
        <v>14</v>
      </c>
      <c r="P377" s="8">
        <v>0</v>
      </c>
      <c r="Q377" s="8">
        <v>1</v>
      </c>
      <c r="R377" s="8">
        <v>2</v>
      </c>
      <c r="S377" s="8">
        <v>3</v>
      </c>
      <c r="T377" s="8">
        <v>3</v>
      </c>
      <c r="U377" s="8">
        <v>2</v>
      </c>
      <c r="V377" s="8">
        <v>2</v>
      </c>
      <c r="W377" s="8">
        <v>3</v>
      </c>
      <c r="X377" s="8">
        <v>6</v>
      </c>
      <c r="Y377" s="8">
        <v>7</v>
      </c>
    </row>
    <row r="378" spans="1:25" ht="12.75" x14ac:dyDescent="0.2">
      <c r="A378" s="8">
        <v>1</v>
      </c>
      <c r="B378" s="8">
        <v>2</v>
      </c>
      <c r="C378" s="8">
        <v>2</v>
      </c>
      <c r="D378" s="8">
        <v>2</v>
      </c>
      <c r="E378" s="8">
        <v>3</v>
      </c>
      <c r="F378" s="8">
        <v>3</v>
      </c>
      <c r="G378" s="8">
        <v>3</v>
      </c>
      <c r="H378" s="8">
        <v>4</v>
      </c>
      <c r="I378" s="8">
        <v>4</v>
      </c>
      <c r="J378" s="8">
        <v>4</v>
      </c>
      <c r="K378" s="8">
        <v>9</v>
      </c>
      <c r="L378" s="8">
        <v>10</v>
      </c>
      <c r="M378" s="8">
        <v>12</v>
      </c>
      <c r="N378" s="8">
        <v>13</v>
      </c>
      <c r="O378" s="8">
        <v>14</v>
      </c>
      <c r="P378" s="8">
        <v>0</v>
      </c>
      <c r="Q378" s="8">
        <v>1</v>
      </c>
      <c r="R378" s="8">
        <v>2</v>
      </c>
      <c r="S378" s="8">
        <v>3</v>
      </c>
      <c r="T378" s="8">
        <v>3</v>
      </c>
      <c r="U378" s="8">
        <v>2</v>
      </c>
      <c r="V378" s="8">
        <v>2</v>
      </c>
      <c r="W378" s="8">
        <v>3</v>
      </c>
      <c r="X378" s="8">
        <v>6</v>
      </c>
      <c r="Y378" s="8">
        <v>7</v>
      </c>
    </row>
    <row r="379" spans="1:25" ht="12.75" x14ac:dyDescent="0.2">
      <c r="A379" s="8">
        <v>1</v>
      </c>
      <c r="B379" s="8">
        <v>2</v>
      </c>
      <c r="C379" s="8">
        <v>2</v>
      </c>
      <c r="D379" s="8">
        <v>2</v>
      </c>
      <c r="E379" s="8">
        <v>3</v>
      </c>
      <c r="F379" s="8">
        <v>3</v>
      </c>
      <c r="G379" s="8">
        <v>3</v>
      </c>
      <c r="H379" s="8">
        <v>3</v>
      </c>
      <c r="I379" s="8">
        <v>4</v>
      </c>
      <c r="J379" s="8">
        <v>4</v>
      </c>
      <c r="K379" s="8">
        <v>9</v>
      </c>
      <c r="L379" s="8">
        <v>10</v>
      </c>
      <c r="M379" s="8">
        <v>12</v>
      </c>
      <c r="N379" s="8">
        <v>13</v>
      </c>
      <c r="O379" s="8">
        <v>14</v>
      </c>
      <c r="P379" s="8">
        <v>1</v>
      </c>
      <c r="Q379" s="8">
        <v>1</v>
      </c>
      <c r="R379" s="8">
        <v>2</v>
      </c>
      <c r="S379" s="8">
        <v>3</v>
      </c>
      <c r="T379" s="8">
        <v>3</v>
      </c>
      <c r="U379" s="8">
        <v>2</v>
      </c>
      <c r="V379" s="8">
        <v>2</v>
      </c>
      <c r="W379" s="8">
        <v>3</v>
      </c>
      <c r="X379" s="8">
        <v>6</v>
      </c>
      <c r="Y379" s="8">
        <v>7</v>
      </c>
    </row>
    <row r="380" spans="1:25" ht="12.75" x14ac:dyDescent="0.2">
      <c r="A380" s="8">
        <v>2</v>
      </c>
      <c r="B380" s="8">
        <v>2</v>
      </c>
      <c r="C380" s="8">
        <v>3</v>
      </c>
      <c r="D380" s="8">
        <v>3</v>
      </c>
      <c r="E380" s="8">
        <v>3</v>
      </c>
      <c r="F380" s="8">
        <v>3</v>
      </c>
      <c r="G380" s="8">
        <v>3</v>
      </c>
      <c r="H380" s="8">
        <v>3</v>
      </c>
      <c r="I380" s="8">
        <v>4</v>
      </c>
      <c r="J380" s="8">
        <v>5</v>
      </c>
      <c r="K380" s="8">
        <v>9</v>
      </c>
      <c r="L380" s="8">
        <v>10</v>
      </c>
      <c r="M380" s="8">
        <v>12</v>
      </c>
      <c r="N380" s="8">
        <v>14</v>
      </c>
      <c r="O380" s="8">
        <v>14</v>
      </c>
      <c r="P380" s="8">
        <v>1</v>
      </c>
      <c r="Q380" s="8">
        <v>1</v>
      </c>
      <c r="R380" s="8">
        <v>2</v>
      </c>
      <c r="S380" s="8">
        <v>3</v>
      </c>
      <c r="T380" s="8">
        <v>3</v>
      </c>
      <c r="U380" s="8">
        <v>2</v>
      </c>
      <c r="V380" s="8">
        <v>2</v>
      </c>
      <c r="W380" s="8">
        <v>3</v>
      </c>
      <c r="X380" s="8">
        <v>6</v>
      </c>
      <c r="Y380" s="8">
        <v>7</v>
      </c>
    </row>
    <row r="381" spans="1:25" ht="12.75" x14ac:dyDescent="0.2">
      <c r="A381" s="8">
        <v>2</v>
      </c>
      <c r="B381" s="8">
        <v>2</v>
      </c>
      <c r="C381" s="8">
        <v>2</v>
      </c>
      <c r="D381" s="8">
        <v>2</v>
      </c>
      <c r="E381" s="8">
        <v>3</v>
      </c>
      <c r="F381" s="8">
        <v>3</v>
      </c>
      <c r="G381" s="8">
        <v>4</v>
      </c>
      <c r="H381" s="8">
        <v>4</v>
      </c>
      <c r="I381" s="8">
        <v>4</v>
      </c>
      <c r="J381" s="8">
        <v>4</v>
      </c>
      <c r="K381" s="8">
        <v>7</v>
      </c>
      <c r="L381" s="8">
        <v>9</v>
      </c>
      <c r="M381" s="8">
        <v>12</v>
      </c>
      <c r="N381" s="8">
        <v>13</v>
      </c>
      <c r="O381" s="8">
        <v>14</v>
      </c>
      <c r="P381" s="8">
        <v>0</v>
      </c>
      <c r="Q381" s="8">
        <v>2</v>
      </c>
      <c r="R381" s="8">
        <v>2</v>
      </c>
      <c r="S381" s="8">
        <v>2</v>
      </c>
      <c r="T381" s="8">
        <v>3</v>
      </c>
      <c r="U381" s="8">
        <v>2</v>
      </c>
      <c r="V381" s="8">
        <v>2</v>
      </c>
      <c r="W381" s="8">
        <v>3</v>
      </c>
      <c r="X381" s="8">
        <v>5</v>
      </c>
      <c r="Y381" s="8">
        <v>7</v>
      </c>
    </row>
    <row r="382" spans="1:25" ht="12.75" x14ac:dyDescent="0.2">
      <c r="A382" s="8">
        <v>2</v>
      </c>
      <c r="B382" s="8">
        <v>2</v>
      </c>
      <c r="C382" s="8">
        <v>3</v>
      </c>
      <c r="D382" s="8">
        <v>3</v>
      </c>
      <c r="E382" s="8">
        <v>3</v>
      </c>
      <c r="F382" s="8">
        <v>3</v>
      </c>
      <c r="G382" s="8">
        <v>3</v>
      </c>
      <c r="H382" s="8">
        <v>4</v>
      </c>
      <c r="I382" s="8">
        <v>4</v>
      </c>
      <c r="J382" s="8">
        <v>5</v>
      </c>
      <c r="K382" s="8">
        <v>9</v>
      </c>
      <c r="L382" s="8">
        <v>10</v>
      </c>
      <c r="M382" s="8">
        <v>12</v>
      </c>
      <c r="N382" s="8">
        <v>14</v>
      </c>
      <c r="O382" s="8">
        <v>14</v>
      </c>
      <c r="P382" s="8">
        <v>1</v>
      </c>
      <c r="Q382" s="8">
        <v>1</v>
      </c>
      <c r="R382" s="8">
        <v>1</v>
      </c>
      <c r="S382" s="8">
        <v>2</v>
      </c>
      <c r="T382" s="8">
        <v>3</v>
      </c>
      <c r="U382" s="8">
        <v>2</v>
      </c>
      <c r="V382" s="8">
        <v>2</v>
      </c>
      <c r="W382" s="8">
        <v>3</v>
      </c>
      <c r="X382" s="8">
        <v>6</v>
      </c>
      <c r="Y382" s="8">
        <v>7</v>
      </c>
    </row>
    <row r="383" spans="1:25" ht="12.75" x14ac:dyDescent="0.2">
      <c r="A383" s="8">
        <v>2</v>
      </c>
      <c r="B383" s="8">
        <v>2</v>
      </c>
      <c r="C383" s="8">
        <v>3</v>
      </c>
      <c r="D383" s="8">
        <v>3</v>
      </c>
      <c r="E383" s="8">
        <v>3</v>
      </c>
      <c r="F383" s="8">
        <v>4</v>
      </c>
      <c r="G383" s="8">
        <v>4</v>
      </c>
      <c r="H383" s="8">
        <v>4</v>
      </c>
      <c r="I383" s="8">
        <v>5</v>
      </c>
      <c r="J383" s="8">
        <v>5</v>
      </c>
      <c r="K383" s="8">
        <v>9</v>
      </c>
      <c r="L383" s="8">
        <v>10</v>
      </c>
      <c r="M383" s="8">
        <v>12</v>
      </c>
      <c r="N383" s="8">
        <v>14</v>
      </c>
      <c r="O383" s="8">
        <v>15</v>
      </c>
      <c r="P383" s="8">
        <v>1</v>
      </c>
      <c r="Q383" s="8">
        <v>1</v>
      </c>
      <c r="R383" s="8">
        <v>3</v>
      </c>
      <c r="S383" s="8">
        <v>3</v>
      </c>
      <c r="T383" s="8">
        <v>3</v>
      </c>
      <c r="U383" s="8">
        <v>3</v>
      </c>
      <c r="V383" s="8">
        <v>3</v>
      </c>
      <c r="W383" s="8">
        <v>3</v>
      </c>
      <c r="X383" s="8">
        <v>6</v>
      </c>
      <c r="Y383" s="8">
        <v>8</v>
      </c>
    </row>
    <row r="384" spans="1:25" ht="12.75" x14ac:dyDescent="0.2">
      <c r="A384" s="8">
        <v>2</v>
      </c>
      <c r="B384" s="8">
        <v>2</v>
      </c>
      <c r="C384" s="8">
        <v>3</v>
      </c>
      <c r="D384" s="8">
        <v>3</v>
      </c>
      <c r="E384" s="8">
        <v>3</v>
      </c>
      <c r="F384" s="8">
        <v>4</v>
      </c>
      <c r="G384" s="8">
        <v>4</v>
      </c>
      <c r="H384" s="8">
        <v>5</v>
      </c>
      <c r="I384" s="8">
        <v>5</v>
      </c>
      <c r="J384" s="8">
        <v>5</v>
      </c>
      <c r="K384" s="8">
        <v>10</v>
      </c>
      <c r="L384" s="8">
        <v>10</v>
      </c>
      <c r="M384" s="8">
        <v>12</v>
      </c>
      <c r="N384" s="8">
        <v>14</v>
      </c>
      <c r="O384" s="8">
        <v>15</v>
      </c>
      <c r="P384" s="8">
        <v>1</v>
      </c>
      <c r="Q384" s="8">
        <v>1</v>
      </c>
      <c r="R384" s="8">
        <v>3</v>
      </c>
      <c r="S384" s="8">
        <v>3</v>
      </c>
      <c r="T384" s="8">
        <v>3</v>
      </c>
      <c r="U384" s="8">
        <v>3</v>
      </c>
      <c r="V384" s="8">
        <v>3</v>
      </c>
      <c r="W384" s="8">
        <v>4</v>
      </c>
      <c r="X384" s="8">
        <v>6</v>
      </c>
      <c r="Y384" s="8">
        <v>8</v>
      </c>
    </row>
    <row r="385" spans="1:25" ht="12.75" x14ac:dyDescent="0.2">
      <c r="A385" s="8">
        <v>2</v>
      </c>
      <c r="B385" s="8">
        <v>2</v>
      </c>
      <c r="C385" s="8">
        <v>3</v>
      </c>
      <c r="D385" s="8">
        <v>3</v>
      </c>
      <c r="E385" s="8">
        <v>4</v>
      </c>
      <c r="F385" s="8">
        <v>4</v>
      </c>
      <c r="G385" s="8">
        <v>4</v>
      </c>
      <c r="H385" s="8">
        <v>5</v>
      </c>
      <c r="I385" s="8">
        <v>5</v>
      </c>
      <c r="J385" s="8">
        <v>5</v>
      </c>
      <c r="K385" s="8">
        <v>10</v>
      </c>
      <c r="L385" s="8">
        <v>10</v>
      </c>
      <c r="M385" s="8">
        <v>12</v>
      </c>
      <c r="N385" s="8">
        <v>14</v>
      </c>
      <c r="O385" s="8">
        <v>15</v>
      </c>
      <c r="P385" s="8">
        <v>1</v>
      </c>
      <c r="Q385" s="8">
        <v>1</v>
      </c>
      <c r="R385" s="8">
        <v>3</v>
      </c>
      <c r="S385" s="8">
        <v>3</v>
      </c>
      <c r="T385" s="8">
        <v>3</v>
      </c>
      <c r="U385" s="8">
        <v>3</v>
      </c>
      <c r="V385" s="8">
        <v>3</v>
      </c>
      <c r="W385" s="8">
        <v>3</v>
      </c>
      <c r="X385" s="8">
        <v>6</v>
      </c>
      <c r="Y385" s="8">
        <v>8</v>
      </c>
    </row>
    <row r="386" spans="1:25" ht="12.75" x14ac:dyDescent="0.2">
      <c r="A386" s="8">
        <v>2</v>
      </c>
      <c r="B386" s="8">
        <v>2</v>
      </c>
      <c r="C386" s="8">
        <v>2</v>
      </c>
      <c r="D386" s="8">
        <v>3</v>
      </c>
      <c r="E386" s="8">
        <v>3</v>
      </c>
      <c r="F386" s="8">
        <v>4</v>
      </c>
      <c r="G386" s="8">
        <v>4</v>
      </c>
      <c r="H386" s="8">
        <v>4</v>
      </c>
      <c r="I386" s="8">
        <v>5</v>
      </c>
      <c r="J386" s="8">
        <v>5</v>
      </c>
      <c r="K386" s="8">
        <v>10</v>
      </c>
      <c r="L386" s="8">
        <v>10</v>
      </c>
      <c r="M386" s="8">
        <v>12</v>
      </c>
      <c r="N386" s="8">
        <v>14</v>
      </c>
      <c r="O386" s="8">
        <v>15</v>
      </c>
      <c r="P386" s="8">
        <v>1</v>
      </c>
      <c r="Q386" s="8">
        <v>1</v>
      </c>
      <c r="R386" s="8">
        <v>3</v>
      </c>
      <c r="S386" s="8">
        <v>3</v>
      </c>
      <c r="T386" s="8">
        <v>3</v>
      </c>
      <c r="U386" s="8">
        <v>3</v>
      </c>
      <c r="V386" s="8">
        <v>3</v>
      </c>
      <c r="W386" s="8">
        <v>3</v>
      </c>
      <c r="X386" s="8">
        <v>6</v>
      </c>
      <c r="Y386" s="8">
        <v>8</v>
      </c>
    </row>
    <row r="387" spans="1:25" ht="12.75" x14ac:dyDescent="0.2">
      <c r="A387" s="8">
        <v>2</v>
      </c>
      <c r="B387" s="8">
        <v>2</v>
      </c>
      <c r="C387" s="8">
        <v>2</v>
      </c>
      <c r="D387" s="8">
        <v>3</v>
      </c>
      <c r="E387" s="8">
        <v>3</v>
      </c>
      <c r="F387" s="8">
        <v>4</v>
      </c>
      <c r="G387" s="8">
        <v>4</v>
      </c>
      <c r="H387" s="8">
        <v>4</v>
      </c>
      <c r="I387" s="8">
        <v>5</v>
      </c>
      <c r="J387" s="8">
        <v>5</v>
      </c>
      <c r="K387" s="8">
        <v>10</v>
      </c>
      <c r="L387" s="8">
        <v>10</v>
      </c>
      <c r="M387" s="8">
        <v>12</v>
      </c>
      <c r="N387" s="8">
        <v>14</v>
      </c>
      <c r="O387" s="8">
        <v>15</v>
      </c>
      <c r="P387" s="8">
        <v>1</v>
      </c>
      <c r="Q387" s="8">
        <v>1</v>
      </c>
      <c r="R387" s="8">
        <v>2</v>
      </c>
      <c r="S387" s="8">
        <v>3</v>
      </c>
      <c r="T387" s="8">
        <v>3</v>
      </c>
      <c r="U387" s="8">
        <v>3</v>
      </c>
      <c r="V387" s="8">
        <v>3</v>
      </c>
      <c r="W387" s="8">
        <v>3</v>
      </c>
      <c r="X387" s="8">
        <v>6</v>
      </c>
      <c r="Y387" s="8">
        <v>8</v>
      </c>
    </row>
    <row r="388" spans="1:25" ht="12.75" x14ac:dyDescent="0.2">
      <c r="A388" s="8">
        <v>2</v>
      </c>
      <c r="B388" s="8">
        <v>2</v>
      </c>
      <c r="C388" s="8">
        <v>2</v>
      </c>
      <c r="D388" s="8">
        <v>3</v>
      </c>
      <c r="E388" s="8">
        <v>3</v>
      </c>
      <c r="F388" s="8">
        <v>4</v>
      </c>
      <c r="G388" s="8">
        <v>4</v>
      </c>
      <c r="H388" s="8">
        <v>4</v>
      </c>
      <c r="I388" s="8">
        <v>4</v>
      </c>
      <c r="J388" s="8">
        <v>5</v>
      </c>
      <c r="K388" s="8">
        <v>10</v>
      </c>
      <c r="L388" s="8">
        <v>10</v>
      </c>
      <c r="M388" s="8">
        <v>13</v>
      </c>
      <c r="N388" s="8">
        <v>14</v>
      </c>
      <c r="O388" s="8">
        <v>15</v>
      </c>
      <c r="P388" s="8">
        <v>1</v>
      </c>
      <c r="Q388" s="8">
        <v>1</v>
      </c>
      <c r="R388" s="8">
        <v>2</v>
      </c>
      <c r="S388" s="8">
        <v>2</v>
      </c>
      <c r="T388" s="8">
        <v>3</v>
      </c>
      <c r="U388" s="8">
        <v>3</v>
      </c>
      <c r="V388" s="8">
        <v>3</v>
      </c>
      <c r="W388" s="8">
        <v>3</v>
      </c>
      <c r="X388" s="8">
        <v>6</v>
      </c>
      <c r="Y388" s="8">
        <v>8</v>
      </c>
    </row>
    <row r="389" spans="1:25" ht="12.75" x14ac:dyDescent="0.2">
      <c r="A389" s="8">
        <v>2</v>
      </c>
      <c r="B389" s="8">
        <v>2</v>
      </c>
      <c r="C389" s="8">
        <v>2</v>
      </c>
      <c r="D389" s="8">
        <v>2</v>
      </c>
      <c r="E389" s="8">
        <v>3</v>
      </c>
      <c r="F389" s="8">
        <v>3</v>
      </c>
      <c r="G389" s="8">
        <v>3</v>
      </c>
      <c r="H389" s="8">
        <v>3</v>
      </c>
      <c r="I389" s="8">
        <v>4</v>
      </c>
      <c r="J389" s="8">
        <v>4</v>
      </c>
      <c r="K389" s="8">
        <v>8</v>
      </c>
      <c r="L389" s="8">
        <v>9</v>
      </c>
      <c r="M389" s="8">
        <v>12</v>
      </c>
      <c r="N389" s="8">
        <v>13</v>
      </c>
      <c r="O389" s="8">
        <v>14</v>
      </c>
      <c r="P389" s="8">
        <v>1</v>
      </c>
      <c r="Q389" s="8">
        <v>2</v>
      </c>
      <c r="R389" s="8">
        <v>2</v>
      </c>
      <c r="S389" s="8">
        <v>2</v>
      </c>
      <c r="T389" s="8">
        <v>2</v>
      </c>
      <c r="U389" s="8">
        <v>3</v>
      </c>
      <c r="V389" s="8">
        <v>3</v>
      </c>
      <c r="W389" s="8">
        <v>3</v>
      </c>
      <c r="X389" s="8">
        <v>6</v>
      </c>
      <c r="Y389" s="8">
        <v>8</v>
      </c>
    </row>
    <row r="390" spans="1:25" ht="12.75" x14ac:dyDescent="0.2">
      <c r="A390" s="8">
        <v>2</v>
      </c>
      <c r="B390" s="8">
        <v>2</v>
      </c>
      <c r="C390" s="8">
        <v>3</v>
      </c>
      <c r="D390" s="8">
        <v>3</v>
      </c>
      <c r="E390" s="8">
        <v>3</v>
      </c>
      <c r="F390" s="8">
        <v>3</v>
      </c>
      <c r="G390" s="8">
        <v>3</v>
      </c>
      <c r="H390" s="8">
        <v>4</v>
      </c>
      <c r="I390" s="8">
        <v>4</v>
      </c>
      <c r="J390" s="8">
        <v>7</v>
      </c>
      <c r="K390" s="8">
        <v>8</v>
      </c>
      <c r="L390" s="8">
        <v>9</v>
      </c>
      <c r="M390" s="8">
        <v>12</v>
      </c>
      <c r="N390" s="8">
        <v>13</v>
      </c>
      <c r="O390" s="8">
        <v>14</v>
      </c>
      <c r="P390" s="8">
        <v>1</v>
      </c>
      <c r="Q390" s="8">
        <v>2</v>
      </c>
      <c r="R390" s="8">
        <v>2</v>
      </c>
      <c r="S390" s="8">
        <v>3</v>
      </c>
      <c r="T390" s="8">
        <v>4</v>
      </c>
      <c r="U390" s="8">
        <v>2</v>
      </c>
      <c r="V390" s="8">
        <v>3</v>
      </c>
      <c r="W390" s="8">
        <v>3</v>
      </c>
      <c r="X390" s="8">
        <v>6</v>
      </c>
      <c r="Y390" s="8">
        <v>8</v>
      </c>
    </row>
    <row r="391" spans="1:25" ht="12.75" x14ac:dyDescent="0.2">
      <c r="A391" s="8">
        <v>2</v>
      </c>
      <c r="B391" s="8">
        <v>3</v>
      </c>
      <c r="C391" s="8">
        <v>3</v>
      </c>
      <c r="D391" s="8">
        <v>3</v>
      </c>
      <c r="E391" s="8">
        <v>3</v>
      </c>
      <c r="F391" s="8">
        <v>3</v>
      </c>
      <c r="G391" s="8">
        <v>4</v>
      </c>
      <c r="H391" s="8">
        <v>4</v>
      </c>
      <c r="I391" s="8">
        <v>4</v>
      </c>
      <c r="J391" s="8">
        <v>7</v>
      </c>
      <c r="K391" s="8">
        <v>8</v>
      </c>
      <c r="L391" s="8">
        <v>9</v>
      </c>
      <c r="M391" s="8">
        <v>12</v>
      </c>
      <c r="N391" s="8">
        <v>13</v>
      </c>
      <c r="O391" s="8">
        <v>14</v>
      </c>
      <c r="P391" s="8">
        <v>1</v>
      </c>
      <c r="Q391" s="8">
        <v>2</v>
      </c>
      <c r="R391" s="8">
        <v>2</v>
      </c>
      <c r="S391" s="8">
        <v>3</v>
      </c>
      <c r="T391" s="8">
        <v>4</v>
      </c>
      <c r="U391" s="8">
        <v>2</v>
      </c>
      <c r="V391" s="8">
        <v>3</v>
      </c>
      <c r="W391" s="8">
        <v>3</v>
      </c>
      <c r="X391" s="8">
        <v>6</v>
      </c>
      <c r="Y391" s="8">
        <v>8</v>
      </c>
    </row>
    <row r="392" spans="1:25" ht="12.75" x14ac:dyDescent="0.2">
      <c r="A392" s="8">
        <v>1</v>
      </c>
      <c r="B392" s="8">
        <v>1</v>
      </c>
      <c r="C392" s="8">
        <v>2</v>
      </c>
      <c r="D392" s="8">
        <v>2</v>
      </c>
      <c r="E392" s="8">
        <v>2</v>
      </c>
      <c r="F392" s="8">
        <v>3</v>
      </c>
      <c r="G392" s="8">
        <v>4</v>
      </c>
      <c r="H392" s="8">
        <v>4</v>
      </c>
      <c r="I392" s="8">
        <v>4</v>
      </c>
      <c r="J392" s="8">
        <v>4</v>
      </c>
      <c r="K392" s="8">
        <v>10</v>
      </c>
      <c r="L392" s="8">
        <v>10</v>
      </c>
      <c r="M392" s="8">
        <v>12</v>
      </c>
      <c r="N392" s="8">
        <v>14</v>
      </c>
      <c r="O392" s="8">
        <v>15</v>
      </c>
      <c r="P392" s="8">
        <v>0</v>
      </c>
      <c r="Q392" s="8">
        <v>1</v>
      </c>
      <c r="R392" s="8">
        <v>2</v>
      </c>
      <c r="S392" s="8">
        <v>2</v>
      </c>
      <c r="T392" s="8">
        <v>3</v>
      </c>
      <c r="U392" s="8">
        <v>3</v>
      </c>
      <c r="V392" s="8">
        <v>3</v>
      </c>
      <c r="W392" s="8">
        <v>3</v>
      </c>
      <c r="X392" s="8">
        <v>6</v>
      </c>
      <c r="Y392" s="8">
        <v>8</v>
      </c>
    </row>
    <row r="393" spans="1:25" ht="12.75" x14ac:dyDescent="0.2">
      <c r="A393" s="8">
        <v>1</v>
      </c>
      <c r="B393" s="8">
        <v>1</v>
      </c>
      <c r="C393" s="8">
        <v>2</v>
      </c>
      <c r="D393" s="8">
        <v>2</v>
      </c>
      <c r="E393" s="8">
        <v>2</v>
      </c>
      <c r="F393" s="8">
        <v>3</v>
      </c>
      <c r="G393" s="8">
        <v>4</v>
      </c>
      <c r="H393" s="8">
        <v>4</v>
      </c>
      <c r="I393" s="8">
        <v>4</v>
      </c>
      <c r="J393" s="8">
        <v>4</v>
      </c>
      <c r="K393" s="8">
        <v>10</v>
      </c>
      <c r="L393" s="8">
        <v>10</v>
      </c>
      <c r="M393" s="8">
        <v>12</v>
      </c>
      <c r="N393" s="8">
        <v>14</v>
      </c>
      <c r="O393" s="8">
        <v>15</v>
      </c>
      <c r="P393" s="8">
        <v>0</v>
      </c>
      <c r="Q393" s="8">
        <v>1</v>
      </c>
      <c r="R393" s="8">
        <v>1</v>
      </c>
      <c r="S393" s="8">
        <v>2</v>
      </c>
      <c r="T393" s="8">
        <v>2</v>
      </c>
      <c r="U393" s="8">
        <v>3</v>
      </c>
      <c r="V393" s="8">
        <v>3</v>
      </c>
      <c r="W393" s="8">
        <v>3</v>
      </c>
      <c r="X393" s="8">
        <v>6</v>
      </c>
      <c r="Y393" s="8">
        <v>8</v>
      </c>
    </row>
    <row r="394" spans="1:25" ht="12.75" x14ac:dyDescent="0.2">
      <c r="A394" s="8">
        <v>1</v>
      </c>
      <c r="B394" s="8">
        <v>1</v>
      </c>
      <c r="C394" s="8">
        <v>2</v>
      </c>
      <c r="D394" s="8">
        <v>2</v>
      </c>
      <c r="E394" s="8">
        <v>2</v>
      </c>
      <c r="F394" s="8">
        <v>3</v>
      </c>
      <c r="G394" s="8">
        <v>4</v>
      </c>
      <c r="H394" s="8">
        <v>4</v>
      </c>
      <c r="I394" s="8">
        <v>4</v>
      </c>
      <c r="J394" s="8">
        <v>4</v>
      </c>
      <c r="K394" s="8">
        <v>10</v>
      </c>
      <c r="L394" s="8">
        <v>10</v>
      </c>
      <c r="M394" s="8">
        <v>12</v>
      </c>
      <c r="N394" s="8">
        <v>14</v>
      </c>
      <c r="O394" s="8">
        <v>15</v>
      </c>
      <c r="P394" s="8">
        <v>0</v>
      </c>
      <c r="Q394" s="8">
        <v>1</v>
      </c>
      <c r="R394" s="8">
        <v>1</v>
      </c>
      <c r="S394" s="8">
        <v>2</v>
      </c>
      <c r="T394" s="8">
        <v>3</v>
      </c>
      <c r="U394" s="8">
        <v>3</v>
      </c>
      <c r="V394" s="8">
        <v>3</v>
      </c>
      <c r="W394" s="8">
        <v>3</v>
      </c>
      <c r="X394" s="8">
        <v>6</v>
      </c>
      <c r="Y394" s="8">
        <v>8</v>
      </c>
    </row>
    <row r="395" spans="1:25" ht="12.75" x14ac:dyDescent="0.2">
      <c r="A395" s="8">
        <v>1</v>
      </c>
      <c r="B395" s="8">
        <v>1</v>
      </c>
      <c r="C395" s="8">
        <v>2</v>
      </c>
      <c r="D395" s="8">
        <v>2</v>
      </c>
      <c r="E395" s="8">
        <v>2</v>
      </c>
      <c r="F395" s="8">
        <v>3</v>
      </c>
      <c r="G395" s="8">
        <v>4</v>
      </c>
      <c r="H395" s="8">
        <v>4</v>
      </c>
      <c r="I395" s="8">
        <v>4</v>
      </c>
      <c r="J395" s="8">
        <v>4</v>
      </c>
      <c r="K395" s="8">
        <v>10</v>
      </c>
      <c r="L395" s="8">
        <v>10</v>
      </c>
      <c r="M395" s="8">
        <v>13</v>
      </c>
      <c r="N395" s="8">
        <v>14</v>
      </c>
      <c r="O395" s="8">
        <v>15</v>
      </c>
      <c r="P395" s="8">
        <v>0</v>
      </c>
      <c r="Q395" s="8">
        <v>1</v>
      </c>
      <c r="R395" s="8">
        <v>2</v>
      </c>
      <c r="S395" s="8">
        <v>2</v>
      </c>
      <c r="T395" s="8">
        <v>2</v>
      </c>
      <c r="U395" s="8">
        <v>3</v>
      </c>
      <c r="V395" s="8">
        <v>3</v>
      </c>
      <c r="W395" s="8">
        <v>3</v>
      </c>
      <c r="X395" s="8">
        <v>6</v>
      </c>
      <c r="Y395" s="8">
        <v>8</v>
      </c>
    </row>
    <row r="396" spans="1:25" ht="12.75" x14ac:dyDescent="0.2">
      <c r="A396" s="8">
        <v>1</v>
      </c>
      <c r="B396" s="8">
        <v>2</v>
      </c>
      <c r="C396" s="8">
        <v>2</v>
      </c>
      <c r="D396" s="8">
        <v>2</v>
      </c>
      <c r="E396" s="8">
        <v>3</v>
      </c>
      <c r="F396" s="8">
        <v>4</v>
      </c>
      <c r="G396" s="8">
        <v>4</v>
      </c>
      <c r="H396" s="8">
        <v>4</v>
      </c>
      <c r="I396" s="8">
        <v>4</v>
      </c>
      <c r="J396" s="8">
        <v>4</v>
      </c>
      <c r="K396" s="8">
        <v>10</v>
      </c>
      <c r="L396" s="8">
        <v>10</v>
      </c>
      <c r="M396" s="8">
        <v>13</v>
      </c>
      <c r="N396" s="8">
        <v>14</v>
      </c>
      <c r="O396" s="8">
        <v>15</v>
      </c>
      <c r="P396" s="8">
        <v>0</v>
      </c>
      <c r="Q396" s="8">
        <v>1</v>
      </c>
      <c r="R396" s="8">
        <v>2</v>
      </c>
      <c r="S396" s="8">
        <v>2</v>
      </c>
      <c r="T396" s="8">
        <v>3</v>
      </c>
      <c r="U396" s="8">
        <v>3</v>
      </c>
      <c r="V396" s="8">
        <v>3</v>
      </c>
      <c r="W396" s="8">
        <v>3</v>
      </c>
      <c r="X396" s="8">
        <v>6</v>
      </c>
      <c r="Y396" s="8">
        <v>8</v>
      </c>
    </row>
    <row r="397" spans="1:25" ht="12.75" x14ac:dyDescent="0.2">
      <c r="A397" s="8">
        <v>1</v>
      </c>
      <c r="B397" s="8">
        <v>2</v>
      </c>
      <c r="C397" s="8">
        <v>2</v>
      </c>
      <c r="D397" s="8">
        <v>2</v>
      </c>
      <c r="E397" s="8">
        <v>3</v>
      </c>
      <c r="F397" s="8">
        <v>4</v>
      </c>
      <c r="G397" s="8">
        <v>4</v>
      </c>
      <c r="H397" s="8">
        <v>4</v>
      </c>
      <c r="I397" s="8">
        <v>4</v>
      </c>
      <c r="J397" s="8">
        <v>4</v>
      </c>
      <c r="K397" s="8">
        <v>10</v>
      </c>
      <c r="L397" s="8">
        <v>10</v>
      </c>
      <c r="M397" s="8">
        <v>13</v>
      </c>
      <c r="N397" s="8">
        <v>14</v>
      </c>
      <c r="O397" s="8">
        <v>15</v>
      </c>
      <c r="P397" s="8">
        <v>0</v>
      </c>
      <c r="Q397" s="8">
        <v>1</v>
      </c>
      <c r="R397" s="8">
        <v>2</v>
      </c>
      <c r="S397" s="8">
        <v>2</v>
      </c>
      <c r="T397" s="8">
        <v>3</v>
      </c>
      <c r="U397" s="8">
        <v>3</v>
      </c>
      <c r="V397" s="8">
        <v>3</v>
      </c>
      <c r="W397" s="8">
        <v>3</v>
      </c>
      <c r="X397" s="8">
        <v>6</v>
      </c>
      <c r="Y397" s="8">
        <v>8</v>
      </c>
    </row>
    <row r="398" spans="1:25" ht="12.75" x14ac:dyDescent="0.2">
      <c r="A398" s="8">
        <v>1</v>
      </c>
      <c r="B398" s="8">
        <v>1</v>
      </c>
      <c r="C398" s="8">
        <v>2</v>
      </c>
      <c r="D398" s="8">
        <v>2</v>
      </c>
      <c r="E398" s="8">
        <v>2</v>
      </c>
      <c r="F398" s="8">
        <v>3</v>
      </c>
      <c r="G398" s="8">
        <v>4</v>
      </c>
      <c r="H398" s="8">
        <v>4</v>
      </c>
      <c r="I398" s="8">
        <v>4</v>
      </c>
      <c r="J398" s="8">
        <v>4</v>
      </c>
      <c r="K398" s="8">
        <v>10</v>
      </c>
      <c r="L398" s="8">
        <v>10</v>
      </c>
      <c r="M398" s="8">
        <v>13</v>
      </c>
      <c r="N398" s="8">
        <v>14</v>
      </c>
      <c r="O398" s="8">
        <v>15</v>
      </c>
      <c r="P398" s="8">
        <v>0</v>
      </c>
      <c r="Q398" s="8">
        <v>1</v>
      </c>
      <c r="R398" s="8">
        <v>2</v>
      </c>
      <c r="S398" s="8">
        <v>2</v>
      </c>
      <c r="T398" s="8">
        <v>3</v>
      </c>
      <c r="U398" s="8">
        <v>3</v>
      </c>
      <c r="V398" s="8">
        <v>3</v>
      </c>
      <c r="W398" s="8">
        <v>3</v>
      </c>
      <c r="X398" s="8">
        <v>6</v>
      </c>
      <c r="Y398" s="8">
        <v>8</v>
      </c>
    </row>
    <row r="399" spans="1:25" ht="12.75" x14ac:dyDescent="0.2">
      <c r="A399" s="8">
        <v>1</v>
      </c>
      <c r="B399" s="8">
        <v>1</v>
      </c>
      <c r="C399" s="8">
        <v>2</v>
      </c>
      <c r="D399" s="8">
        <v>2</v>
      </c>
      <c r="E399" s="8">
        <v>2</v>
      </c>
      <c r="F399" s="8">
        <v>3</v>
      </c>
      <c r="G399" s="8">
        <v>4</v>
      </c>
      <c r="H399" s="8">
        <v>4</v>
      </c>
      <c r="I399" s="8">
        <v>4</v>
      </c>
      <c r="J399" s="8">
        <v>4</v>
      </c>
      <c r="K399" s="8">
        <v>10</v>
      </c>
      <c r="L399" s="8">
        <v>10</v>
      </c>
      <c r="M399" s="8">
        <v>12</v>
      </c>
      <c r="N399" s="8">
        <v>14</v>
      </c>
      <c r="O399" s="8">
        <v>15</v>
      </c>
      <c r="P399" s="8">
        <v>0</v>
      </c>
      <c r="Q399" s="8">
        <v>1</v>
      </c>
      <c r="R399" s="8">
        <v>2</v>
      </c>
      <c r="S399" s="8">
        <v>2</v>
      </c>
      <c r="T399" s="8">
        <v>3</v>
      </c>
      <c r="U399" s="8">
        <v>3</v>
      </c>
      <c r="V399" s="8">
        <v>3</v>
      </c>
      <c r="W399" s="8">
        <v>3</v>
      </c>
      <c r="X399" s="8">
        <v>6</v>
      </c>
      <c r="Y399" s="8">
        <v>8</v>
      </c>
    </row>
    <row r="400" spans="1:25" ht="12.75" x14ac:dyDescent="0.2">
      <c r="A400" s="8">
        <v>2</v>
      </c>
      <c r="B400" s="8">
        <v>2</v>
      </c>
      <c r="C400" s="8">
        <v>2</v>
      </c>
      <c r="D400" s="8">
        <v>3</v>
      </c>
      <c r="E400" s="8">
        <v>3</v>
      </c>
      <c r="F400" s="8">
        <v>3</v>
      </c>
      <c r="G400" s="8">
        <v>3</v>
      </c>
      <c r="H400" s="8">
        <v>4</v>
      </c>
      <c r="I400" s="8">
        <v>4</v>
      </c>
      <c r="J400" s="8">
        <v>4</v>
      </c>
      <c r="K400" s="8">
        <v>7</v>
      </c>
      <c r="L400" s="8">
        <v>9</v>
      </c>
      <c r="M400" s="8">
        <v>12</v>
      </c>
      <c r="N400" s="8">
        <v>13</v>
      </c>
      <c r="O400" s="8">
        <v>14</v>
      </c>
      <c r="P400" s="8">
        <v>1</v>
      </c>
      <c r="Q400" s="8">
        <v>2</v>
      </c>
      <c r="R400" s="8">
        <v>2</v>
      </c>
      <c r="S400" s="8">
        <v>2</v>
      </c>
      <c r="T400" s="8">
        <v>3</v>
      </c>
      <c r="U400" s="8">
        <v>2</v>
      </c>
      <c r="V400" s="8">
        <v>2</v>
      </c>
      <c r="W400" s="8">
        <v>3</v>
      </c>
      <c r="X400" s="8">
        <v>5</v>
      </c>
      <c r="Y400" s="8">
        <v>7</v>
      </c>
    </row>
    <row r="401" spans="1:25" ht="12.75" x14ac:dyDescent="0.2">
      <c r="A401" s="8">
        <v>1</v>
      </c>
      <c r="B401" s="8">
        <v>1</v>
      </c>
      <c r="C401" s="8">
        <v>2</v>
      </c>
      <c r="D401" s="8">
        <v>3</v>
      </c>
      <c r="E401" s="8">
        <v>4</v>
      </c>
      <c r="F401" s="8">
        <v>4</v>
      </c>
      <c r="G401" s="8">
        <v>4</v>
      </c>
      <c r="H401" s="8">
        <v>4</v>
      </c>
      <c r="I401" s="8">
        <v>4</v>
      </c>
      <c r="J401" s="8">
        <v>4</v>
      </c>
      <c r="K401" s="8">
        <v>8</v>
      </c>
      <c r="L401" s="8">
        <v>10</v>
      </c>
      <c r="M401" s="8">
        <v>13</v>
      </c>
      <c r="N401" s="8">
        <v>14</v>
      </c>
      <c r="O401" s="8">
        <v>15</v>
      </c>
      <c r="P401" s="8">
        <v>1</v>
      </c>
      <c r="Q401" s="8">
        <v>1</v>
      </c>
      <c r="R401" s="8">
        <v>1</v>
      </c>
      <c r="S401" s="8">
        <v>3</v>
      </c>
      <c r="T401" s="8">
        <v>3</v>
      </c>
      <c r="U401" s="8">
        <v>2</v>
      </c>
      <c r="V401" s="8">
        <v>3</v>
      </c>
      <c r="W401" s="8">
        <v>3</v>
      </c>
      <c r="X401" s="8">
        <v>6</v>
      </c>
      <c r="Y401" s="8">
        <v>8</v>
      </c>
    </row>
    <row r="402" spans="1:25" ht="12.75" x14ac:dyDescent="0.2">
      <c r="A402" s="8">
        <v>1</v>
      </c>
      <c r="B402" s="8">
        <v>2</v>
      </c>
      <c r="C402" s="8">
        <v>2</v>
      </c>
      <c r="D402" s="8">
        <v>3</v>
      </c>
      <c r="E402" s="8">
        <v>3</v>
      </c>
      <c r="F402" s="8">
        <v>3</v>
      </c>
      <c r="G402" s="8">
        <v>3</v>
      </c>
      <c r="H402" s="8">
        <v>3</v>
      </c>
      <c r="I402" s="8">
        <v>4</v>
      </c>
      <c r="J402" s="8">
        <v>4</v>
      </c>
      <c r="K402" s="8">
        <v>8</v>
      </c>
      <c r="L402" s="8">
        <v>9</v>
      </c>
      <c r="M402" s="8">
        <v>12</v>
      </c>
      <c r="N402" s="8">
        <v>14</v>
      </c>
      <c r="O402" s="8">
        <v>15</v>
      </c>
      <c r="P402" s="8">
        <v>1</v>
      </c>
      <c r="Q402" s="8">
        <v>1</v>
      </c>
      <c r="R402" s="8">
        <v>1</v>
      </c>
      <c r="S402" s="8">
        <v>2</v>
      </c>
      <c r="T402" s="8">
        <v>2</v>
      </c>
      <c r="U402" s="8">
        <v>2</v>
      </c>
      <c r="V402" s="8">
        <v>3</v>
      </c>
      <c r="W402" s="8">
        <v>3</v>
      </c>
      <c r="X402" s="8">
        <v>6</v>
      </c>
      <c r="Y402" s="8">
        <v>7</v>
      </c>
    </row>
    <row r="403" spans="1:25" ht="12.75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2.75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2.75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2.75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2.75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2.75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2.75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2.75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2.75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2.75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2.75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2.75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2.75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2.75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2.75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2.75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2.75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2.75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2.75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2.75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2.75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2.75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2.75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12.75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2.75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2.75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2.75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2.75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2.75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2.75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2.75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2.75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2.75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2.75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2.75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2.75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2.75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2.75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2.75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2.75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2.75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2.75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2.75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2.75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2.75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2.75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2.75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2.75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2.75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2.75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2.75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2.75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2.75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2.75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2.75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2.75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2.75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2.75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2.75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2.75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2.75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2.75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2.75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2.75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2.75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2.75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2.75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2.75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2.75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2.75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2.75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2.75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2.75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2.75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2.75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2.75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2.75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2.75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2.75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2.75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2.75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2.75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2.75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2.75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2.75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2.75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12.75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2.75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2.75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2.75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2.75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2.75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2.75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2.75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2.75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2.75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2.75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2.75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2.75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2.75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2.75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2.75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2.75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2.75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2.75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2.75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2.75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2.75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2.75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2.75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2.75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2.75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2.75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2.75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2.75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2.75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2.75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2.75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2.75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2.75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2.75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2.75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2.75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2.75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2.75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2.75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2.75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2.75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2.75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2.75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2.75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2.75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2.75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2.75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2.75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2.75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2.75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2.75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2.75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2.75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2.75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2.75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2.75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2.75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2.75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2.75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2.75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2.75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2.75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2.75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2.75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2.75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2.75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2.75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2.75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2.75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2.75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2.75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2.75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2.75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2.75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2.75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2.75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2.75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2.75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2.75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2.75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2.75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2.75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2.75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2.75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2.75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2.75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2.75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2.75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2.75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2.75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2.75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2.75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2.75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2.75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2.75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2.75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2.75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2.75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2.75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2.75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2.75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2.75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2.75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2.75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12.75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12.75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12.75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12.75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12.75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12.75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2.75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2.75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2.75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2.75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2.75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2.75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2.75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2.75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2.75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2.75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2.75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12.75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2.75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2.75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2.75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2.75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2.75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2.75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2.75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2.75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2.75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2.75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2.75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2.75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2.75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2.75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2.75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2.75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2.75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2.75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2.75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2.75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2.75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2.75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2.75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2.75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2.75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2.75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2.75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2.75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2.75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2.75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2.75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2.75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2.75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2.75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2.75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2.75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2.75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2.75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2.75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2.75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2.75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2.75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2.75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2.75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2.75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2.75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2.75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2.75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2.75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2.75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2.75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2.75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2.75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2.75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2.75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2.75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2.75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2.75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2.75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2.75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2.75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2.75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2.75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2.75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2.75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2.75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2.75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2.75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2.75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2.75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2.75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2.75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2.75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2.75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2.75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2.75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2.75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2.75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2.75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2.75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2.75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2.75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2.75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2.75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2.75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2.75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2.75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2.75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2.75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2.75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2.75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2.75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2.75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2.75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2.75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2.75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2.75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2.75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2.75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2.75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2.75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2.75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2.75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2.75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2.75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2.75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2.75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2.75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2.75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2.75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2.75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2.75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2.75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2.75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2.75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2.75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2.75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2.75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2.75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2.75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2.75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2.75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2.75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2.75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2.75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2.75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2.75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2.75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2.75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2.75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2.75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2.75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2.75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2.75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2.75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2.75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2.75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2.75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2.75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2.75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2.75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2.75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2.75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2.75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2.75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2.75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2.75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2.75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2.75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2.75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2.75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2.75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2.75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2.75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2.75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2.75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2.75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2.75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2.75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2.75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2.75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2.75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2.75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2.75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2.75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2.75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2.75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2.75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2.75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2.75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2.75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2.75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2.75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2.75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2.75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2.75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2.75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2.75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2.75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2.75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2.75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2.75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2.75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2.75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2.75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2.75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2.75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2.75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2.75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2.75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2.75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2.75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2.75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2.75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2.75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2.75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2.75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2.75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2.75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2.75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2.75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2.75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2.75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2.75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2.75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2.75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2.75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2.75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2.75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2.75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2.75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2.75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2.75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2.75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2.75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2.75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2.75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2.75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2.75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2.75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2.75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2.75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2.75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2.75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2.75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2.75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2.75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2.75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2.75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2.75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2.75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2.75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2.75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2.75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2.75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2.75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2.75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2.75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2.75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2.75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2.75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2.75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2.75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2.75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2.75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2.75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2.75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2.75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2.75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2.75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2.75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2.75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2.75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2.75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2.75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2.75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2.75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2.75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2.75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2.75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2.75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2.75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2.75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2.75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2.75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2.75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2.75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2.75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2.75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2.75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2.75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2.75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2.75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2.75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2.75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2.75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2.75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2.75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2.75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2.75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2.75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2.75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2.75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2.75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2.75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2.75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2.75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2.75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2.75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2.75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2.75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2.75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2.75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2.75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2.75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2.75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2.75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2.75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2.75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2.75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2.75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2.75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2.75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2.75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2.75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2.75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2.75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2.75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2.75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2.75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2.75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2.75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2.75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2.75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2.75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2.75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2.75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2.75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2.75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2.75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2.75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2.75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2.75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2.75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2.75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2.75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2.75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2.75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2.75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2.75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2.75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2.75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2.75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2.75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2.75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2.75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2.75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2.75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2.75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2.75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2.75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2.75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2.75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2.75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2.75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2.75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2.75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2.75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2.75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2.75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2.75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2.75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2.75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2.75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2.75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2.75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2.75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2.75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2.75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2.75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2.75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2.75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2.75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2.75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2.75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2.75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2.75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2.75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2.75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2.75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2.75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2.75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2.75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2.75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2.75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2.75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2.75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2.75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2.75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2.75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2.75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2.75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2.75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2.75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2.75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2.75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2.75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2.75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2.75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H31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.75" customHeight="1" x14ac:dyDescent="0.2"/>
  <cols>
    <col min="1" max="1" width="16" customWidth="1"/>
    <col min="2" max="6" width="21.5703125" customWidth="1"/>
    <col min="7" max="7" width="9.85546875" customWidth="1"/>
    <col min="8" max="8" width="9.5703125" customWidth="1"/>
    <col min="9" max="9" width="10.28515625" customWidth="1"/>
    <col min="10" max="10" width="5.5703125" customWidth="1"/>
    <col min="11" max="11" width="6.85546875" customWidth="1"/>
    <col min="12" max="21" width="21.5703125" customWidth="1"/>
    <col min="22" max="22" width="13.28515625" customWidth="1"/>
    <col min="23" max="23" width="9.5703125" customWidth="1"/>
    <col min="24" max="24" width="10.28515625" customWidth="1"/>
    <col min="25" max="25" width="5.5703125" customWidth="1"/>
    <col min="26" max="26" width="6.85546875" customWidth="1"/>
    <col min="27" max="31" width="21.5703125" customWidth="1"/>
    <col min="32" max="32" width="13.28515625" customWidth="1"/>
    <col min="33" max="33" width="9.5703125" customWidth="1"/>
    <col min="34" max="34" width="10.28515625" customWidth="1"/>
    <col min="35" max="35" width="5.5703125" customWidth="1"/>
    <col min="36" max="36" width="6.85546875" customWidth="1"/>
    <col min="37" max="41" width="21.5703125" customWidth="1"/>
    <col min="42" max="42" width="13.28515625" customWidth="1"/>
    <col min="43" max="43" width="9.5703125" customWidth="1"/>
    <col min="44" max="44" width="10.28515625" customWidth="1"/>
    <col min="45" max="45" width="5.5703125" customWidth="1"/>
    <col min="46" max="46" width="6.85546875" customWidth="1"/>
    <col min="47" max="51" width="21.5703125" customWidth="1"/>
    <col min="52" max="52" width="13.28515625" customWidth="1"/>
    <col min="53" max="53" width="9.5703125" customWidth="1"/>
    <col min="54" max="54" width="10.28515625" customWidth="1"/>
    <col min="55" max="55" width="5.5703125" customWidth="1"/>
    <col min="56" max="56" width="6.85546875" customWidth="1"/>
    <col min="57" max="61" width="21.5703125" customWidth="1"/>
    <col min="62" max="62" width="13.28515625" customWidth="1"/>
    <col min="63" max="63" width="9.5703125" customWidth="1"/>
    <col min="64" max="64" width="10.28515625" customWidth="1"/>
    <col min="65" max="65" width="5.5703125" customWidth="1"/>
    <col min="66" max="66" width="6.85546875" customWidth="1"/>
    <col min="67" max="86" width="21.5703125" customWidth="1"/>
  </cols>
  <sheetData>
    <row r="1" spans="1:86" ht="15.75" customHeight="1" x14ac:dyDescent="0.2">
      <c r="A1" s="10"/>
      <c r="B1" s="10"/>
      <c r="C1" s="10"/>
      <c r="D1" s="10"/>
      <c r="E1" s="10"/>
      <c r="F1" s="10"/>
      <c r="G1" s="11" t="s">
        <v>243</v>
      </c>
      <c r="H1" s="12"/>
      <c r="I1" s="12"/>
      <c r="J1" s="12"/>
      <c r="K1" s="12"/>
      <c r="L1" s="13" t="s">
        <v>244</v>
      </c>
      <c r="M1" s="13"/>
      <c r="N1" s="13"/>
      <c r="O1" s="13"/>
      <c r="P1" s="13"/>
      <c r="Q1" s="14"/>
      <c r="R1" s="14"/>
      <c r="S1" s="14"/>
      <c r="T1" s="14"/>
      <c r="U1" s="14"/>
      <c r="V1" s="15" t="s">
        <v>245</v>
      </c>
      <c r="W1" s="16"/>
      <c r="X1" s="16"/>
      <c r="Y1" s="16"/>
      <c r="Z1" s="16"/>
      <c r="AA1" s="14"/>
      <c r="AB1" s="14"/>
      <c r="AC1" s="14"/>
      <c r="AD1" s="14"/>
      <c r="AE1" s="14"/>
      <c r="AF1" s="17" t="s">
        <v>246</v>
      </c>
      <c r="AG1" s="18"/>
      <c r="AH1" s="18"/>
      <c r="AI1" s="18"/>
      <c r="AJ1" s="18"/>
      <c r="AK1" s="10"/>
      <c r="AL1" s="10"/>
      <c r="AM1" s="10"/>
      <c r="AN1" s="10"/>
      <c r="AO1" s="10"/>
      <c r="AP1" s="19" t="s">
        <v>247</v>
      </c>
      <c r="AQ1" s="20"/>
      <c r="AR1" s="20"/>
      <c r="AS1" s="20"/>
      <c r="AT1" s="20"/>
      <c r="AU1" s="10"/>
      <c r="AV1" s="10"/>
      <c r="AW1" s="10"/>
      <c r="AX1" s="10"/>
      <c r="AY1" s="10"/>
      <c r="AZ1" s="21" t="s">
        <v>248</v>
      </c>
      <c r="BA1" s="22"/>
      <c r="BB1" s="22"/>
      <c r="BC1" s="22"/>
      <c r="BD1" s="22"/>
      <c r="BE1" s="10"/>
      <c r="BF1" s="10"/>
      <c r="BG1" s="10"/>
      <c r="BH1" s="10"/>
      <c r="BI1" s="10"/>
      <c r="BJ1" s="23" t="s">
        <v>249</v>
      </c>
      <c r="BK1" s="24"/>
      <c r="BL1" s="24"/>
      <c r="BM1" s="24"/>
      <c r="BN1" s="24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</row>
    <row r="2" spans="1:86" ht="15.75" customHeight="1" x14ac:dyDescent="0.2">
      <c r="A2" s="26" t="s">
        <v>250</v>
      </c>
      <c r="B2" s="26" t="s">
        <v>251</v>
      </c>
      <c r="C2" s="26" t="s">
        <v>252</v>
      </c>
      <c r="D2" s="26" t="s">
        <v>253</v>
      </c>
      <c r="E2" s="26" t="s">
        <v>254</v>
      </c>
      <c r="F2" s="26" t="s">
        <v>255</v>
      </c>
      <c r="G2" s="27" t="s">
        <v>256</v>
      </c>
      <c r="H2" s="27" t="s">
        <v>257</v>
      </c>
      <c r="I2" s="27" t="s">
        <v>258</v>
      </c>
      <c r="J2" s="27" t="s">
        <v>259</v>
      </c>
      <c r="K2" s="27" t="s">
        <v>260</v>
      </c>
      <c r="L2" s="28" t="s">
        <v>261</v>
      </c>
      <c r="M2" s="28" t="s">
        <v>262</v>
      </c>
      <c r="N2" s="28" t="s">
        <v>263</v>
      </c>
      <c r="O2" s="28" t="s">
        <v>264</v>
      </c>
      <c r="P2" s="28" t="s">
        <v>265</v>
      </c>
      <c r="Q2" s="29" t="s">
        <v>266</v>
      </c>
      <c r="R2" s="29" t="s">
        <v>267</v>
      </c>
      <c r="S2" s="29" t="s">
        <v>268</v>
      </c>
      <c r="T2" s="29" t="s">
        <v>269</v>
      </c>
      <c r="U2" s="29" t="s">
        <v>270</v>
      </c>
      <c r="V2" s="30" t="s">
        <v>256</v>
      </c>
      <c r="W2" s="30" t="s">
        <v>257</v>
      </c>
      <c r="X2" s="30" t="s">
        <v>258</v>
      </c>
      <c r="Y2" s="30" t="s">
        <v>259</v>
      </c>
      <c r="Z2" s="30" t="s">
        <v>260</v>
      </c>
      <c r="AA2" s="29" t="s">
        <v>271</v>
      </c>
      <c r="AB2" s="29" t="s">
        <v>272</v>
      </c>
      <c r="AC2" s="29" t="s">
        <v>273</v>
      </c>
      <c r="AD2" s="29" t="s">
        <v>274</v>
      </c>
      <c r="AE2" s="29" t="s">
        <v>275</v>
      </c>
      <c r="AF2" s="31" t="s">
        <v>256</v>
      </c>
      <c r="AG2" s="31" t="s">
        <v>257</v>
      </c>
      <c r="AH2" s="31" t="s">
        <v>258</v>
      </c>
      <c r="AI2" s="31" t="s">
        <v>259</v>
      </c>
      <c r="AJ2" s="31" t="s">
        <v>260</v>
      </c>
      <c r="AK2" s="29" t="s">
        <v>276</v>
      </c>
      <c r="AL2" s="29" t="s">
        <v>277</v>
      </c>
      <c r="AM2" s="29" t="s">
        <v>278</v>
      </c>
      <c r="AN2" s="29" t="s">
        <v>279</v>
      </c>
      <c r="AO2" s="29" t="s">
        <v>280</v>
      </c>
      <c r="AP2" s="32" t="s">
        <v>256</v>
      </c>
      <c r="AQ2" s="32" t="s">
        <v>257</v>
      </c>
      <c r="AR2" s="32" t="s">
        <v>258</v>
      </c>
      <c r="AS2" s="32" t="s">
        <v>259</v>
      </c>
      <c r="AT2" s="32" t="s">
        <v>260</v>
      </c>
      <c r="AU2" s="29" t="s">
        <v>281</v>
      </c>
      <c r="AV2" s="29" t="s">
        <v>282</v>
      </c>
      <c r="AW2" s="29" t="s">
        <v>283</v>
      </c>
      <c r="AX2" s="29" t="s">
        <v>284</v>
      </c>
      <c r="AY2" s="29" t="s">
        <v>285</v>
      </c>
      <c r="AZ2" s="33" t="s">
        <v>256</v>
      </c>
      <c r="BA2" s="33" t="s">
        <v>257</v>
      </c>
      <c r="BB2" s="33" t="s">
        <v>258</v>
      </c>
      <c r="BC2" s="33" t="s">
        <v>259</v>
      </c>
      <c r="BD2" s="33" t="s">
        <v>260</v>
      </c>
      <c r="BE2" s="29" t="s">
        <v>286</v>
      </c>
      <c r="BF2" s="29" t="s">
        <v>287</v>
      </c>
      <c r="BG2" s="29" t="s">
        <v>288</v>
      </c>
      <c r="BH2" s="29" t="s">
        <v>289</v>
      </c>
      <c r="BI2" s="29" t="s">
        <v>290</v>
      </c>
      <c r="BJ2" s="34" t="s">
        <v>256</v>
      </c>
      <c r="BK2" s="34" t="s">
        <v>257</v>
      </c>
      <c r="BL2" s="34" t="s">
        <v>258</v>
      </c>
      <c r="BM2" s="34" t="s">
        <v>259</v>
      </c>
      <c r="BN2" s="34" t="s">
        <v>260</v>
      </c>
      <c r="BO2" s="35" t="s">
        <v>291</v>
      </c>
      <c r="BP2" s="35" t="s">
        <v>292</v>
      </c>
      <c r="BQ2" s="35" t="s">
        <v>293</v>
      </c>
      <c r="BR2" s="35" t="s">
        <v>294</v>
      </c>
      <c r="BS2" s="35" t="s">
        <v>295</v>
      </c>
      <c r="BT2" s="35" t="s">
        <v>296</v>
      </c>
      <c r="BU2" s="35" t="s">
        <v>297</v>
      </c>
      <c r="BV2" s="35" t="s">
        <v>298</v>
      </c>
      <c r="BW2" s="35" t="s">
        <v>299</v>
      </c>
      <c r="BX2" s="35" t="s">
        <v>300</v>
      </c>
      <c r="BY2" s="35" t="s">
        <v>301</v>
      </c>
      <c r="BZ2" s="35" t="s">
        <v>302</v>
      </c>
      <c r="CA2" s="35" t="s">
        <v>303</v>
      </c>
      <c r="CB2" s="35" t="s">
        <v>304</v>
      </c>
      <c r="CC2" s="35" t="s">
        <v>305</v>
      </c>
      <c r="CD2" s="35" t="s">
        <v>306</v>
      </c>
      <c r="CE2" s="35" t="s">
        <v>307</v>
      </c>
      <c r="CF2" s="35" t="s">
        <v>308</v>
      </c>
      <c r="CG2" s="35" t="s">
        <v>309</v>
      </c>
      <c r="CH2" s="35" t="s">
        <v>310</v>
      </c>
    </row>
    <row r="3" spans="1:86" ht="15.75" customHeight="1" x14ac:dyDescent="0.2">
      <c r="A3" s="36">
        <v>43227.361656527777</v>
      </c>
      <c r="B3" s="1" t="s">
        <v>311</v>
      </c>
      <c r="C3" s="1" t="s">
        <v>311</v>
      </c>
      <c r="D3" s="1" t="s">
        <v>312</v>
      </c>
      <c r="E3" s="1" t="s">
        <v>312</v>
      </c>
      <c r="F3" s="1" t="s">
        <v>313</v>
      </c>
      <c r="G3">
        <f t="shared" ref="G3:K3" si="0">IF(B3:B31="Less than once a month",0.5,IF(B3:B31="Once or twice a month",1.5,IF(B3:B31="Once or twice a week",6,IF(B3:B31="Three to four times a week",14,IF(B3:B31="Almost every day",30,"")))))</f>
        <v>0.5</v>
      </c>
      <c r="H3">
        <f t="shared" si="0"/>
        <v>0.5</v>
      </c>
      <c r="I3">
        <f t="shared" si="0"/>
        <v>6</v>
      </c>
      <c r="J3">
        <f t="shared" si="0"/>
        <v>6</v>
      </c>
      <c r="K3">
        <f t="shared" si="0"/>
        <v>1.5</v>
      </c>
      <c r="L3" s="1">
        <v>4</v>
      </c>
      <c r="M3" s="1">
        <v>4</v>
      </c>
      <c r="N3" s="1">
        <v>3</v>
      </c>
      <c r="O3" s="1">
        <v>3</v>
      </c>
      <c r="P3" s="1">
        <v>4</v>
      </c>
      <c r="Q3" s="1" t="s">
        <v>314</v>
      </c>
      <c r="R3" s="1" t="s">
        <v>314</v>
      </c>
      <c r="S3" s="1" t="s">
        <v>315</v>
      </c>
      <c r="T3" s="1" t="s">
        <v>314</v>
      </c>
      <c r="U3" s="1" t="s">
        <v>316</v>
      </c>
      <c r="V3">
        <f t="shared" ref="V3:Z3" si="1">IF(Q3:Q31="Just one is fine",1,IF(Q3:Q31="Two to three",2.5,IF(Q3:Q31="Four to five",4.5,IF(Q3:Q31="Six to ten",8,IF(Q3:Q31="More than ten",20,"")))))</f>
        <v>1</v>
      </c>
      <c r="W3">
        <f t="shared" si="1"/>
        <v>1</v>
      </c>
      <c r="X3">
        <f t="shared" si="1"/>
        <v>4.5</v>
      </c>
      <c r="Y3">
        <f t="shared" si="1"/>
        <v>1</v>
      </c>
      <c r="Z3">
        <f t="shared" si="1"/>
        <v>2.5</v>
      </c>
      <c r="AA3" s="1" t="s">
        <v>317</v>
      </c>
      <c r="AB3" s="1" t="s">
        <v>318</v>
      </c>
      <c r="AC3" s="1" t="s">
        <v>318</v>
      </c>
      <c r="AD3" s="1" t="s">
        <v>319</v>
      </c>
      <c r="AE3" s="1" t="s">
        <v>319</v>
      </c>
      <c r="AF3">
        <f t="shared" ref="AF3:AJ3" si="2">IF(AA3:AA31="1-3 minutes",2,IF(AA3:AA31="3-6 minutes",4.5,IF(AA3:AA31="6-10 minutes",8,IF(AA3:AA31="10-15 minutes",12.5,IF(AA3:AA31="More than 15 minutes",30,"")))))</f>
        <v>12.5</v>
      </c>
      <c r="AG3">
        <f t="shared" si="2"/>
        <v>8</v>
      </c>
      <c r="AH3">
        <f t="shared" si="2"/>
        <v>8</v>
      </c>
      <c r="AI3">
        <f t="shared" si="2"/>
        <v>4.5</v>
      </c>
      <c r="AJ3">
        <f t="shared" si="2"/>
        <v>4.5</v>
      </c>
      <c r="AK3" s="1" t="s">
        <v>317</v>
      </c>
      <c r="AL3" s="1" t="s">
        <v>317</v>
      </c>
      <c r="AM3" s="1" t="s">
        <v>317</v>
      </c>
      <c r="AN3" s="1" t="s">
        <v>319</v>
      </c>
      <c r="AO3" s="1" t="s">
        <v>318</v>
      </c>
      <c r="AP3">
        <f t="shared" ref="AP3:AT3" si="3">IF(AK3:AK31="1-3 minutes",2,IF(AK3:AK31="3-6 minutes",4.5,IF(AK3:AK31="6-10 minutes",8,IF(AK3:AK31="10-15 minutes",12.5,IF(AK3:AK31="More than 15 minutes",20,"")))))</f>
        <v>12.5</v>
      </c>
      <c r="AQ3">
        <f t="shared" si="3"/>
        <v>12.5</v>
      </c>
      <c r="AR3">
        <f t="shared" si="3"/>
        <v>12.5</v>
      </c>
      <c r="AS3">
        <f t="shared" si="3"/>
        <v>4.5</v>
      </c>
      <c r="AT3">
        <f t="shared" si="3"/>
        <v>8</v>
      </c>
      <c r="AU3" s="1" t="s">
        <v>320</v>
      </c>
      <c r="AV3" s="1" t="s">
        <v>320</v>
      </c>
      <c r="AW3" s="1" t="s">
        <v>320</v>
      </c>
      <c r="AX3" s="1" t="s">
        <v>321</v>
      </c>
      <c r="AY3" s="1" t="s">
        <v>320</v>
      </c>
      <c r="AZ3">
        <f t="shared" ref="AZ3:BD3" si="4">IF(AU3:AU31="1-10 minutes",5,IF(AU3:AU31="10-20 minutes",15,IF(AU3:AU31="20-30 minutes",25,IF(AU3:AU31="30-40 minutes",35,IF(AU3:AU31="More than 40 minutes",50,"")))))</f>
        <v>25</v>
      </c>
      <c r="BA3">
        <f t="shared" si="4"/>
        <v>25</v>
      </c>
      <c r="BB3">
        <f t="shared" si="4"/>
        <v>25</v>
      </c>
      <c r="BC3">
        <f t="shared" si="4"/>
        <v>15</v>
      </c>
      <c r="BD3">
        <f t="shared" si="4"/>
        <v>25</v>
      </c>
      <c r="BE3" s="1" t="s">
        <v>320</v>
      </c>
      <c r="BF3" s="1" t="s">
        <v>320</v>
      </c>
      <c r="BG3" s="1" t="s">
        <v>321</v>
      </c>
      <c r="BH3" s="1" t="s">
        <v>322</v>
      </c>
      <c r="BI3" s="1" t="s">
        <v>321</v>
      </c>
      <c r="BJ3">
        <f t="shared" ref="BJ3:BN3" si="5">IF(BE3:BE31="1-10 minutes",5,IF(BE3:BE31="10-20 minutes",15,IF(BE3:BE31="20-30 minutes",25,IF(BE3:BE31="30-40 minutes",35,IF(BE3:BE31="More than 40 minutes",50,"")))))</f>
        <v>25</v>
      </c>
      <c r="BK3">
        <f t="shared" si="5"/>
        <v>25</v>
      </c>
      <c r="BL3">
        <f t="shared" si="5"/>
        <v>15</v>
      </c>
      <c r="BM3">
        <f t="shared" si="5"/>
        <v>5</v>
      </c>
      <c r="BN3">
        <f t="shared" si="5"/>
        <v>15</v>
      </c>
      <c r="BO3" s="1">
        <v>3</v>
      </c>
      <c r="BP3" s="1">
        <v>2</v>
      </c>
      <c r="BQ3" s="1">
        <v>3</v>
      </c>
      <c r="BR3" s="1">
        <v>3</v>
      </c>
      <c r="BS3" s="1">
        <v>3</v>
      </c>
      <c r="BT3" s="1">
        <v>3</v>
      </c>
      <c r="BU3" s="1">
        <v>2</v>
      </c>
      <c r="BV3" s="1">
        <v>3</v>
      </c>
      <c r="BW3" s="1">
        <v>4</v>
      </c>
      <c r="BX3" s="1">
        <v>3</v>
      </c>
      <c r="BY3" s="1">
        <v>3</v>
      </c>
      <c r="BZ3" s="1">
        <v>3</v>
      </c>
      <c r="CA3" s="1">
        <v>4</v>
      </c>
      <c r="CB3" s="1">
        <v>3</v>
      </c>
      <c r="CC3" s="1">
        <v>2</v>
      </c>
      <c r="CD3" s="1">
        <v>3</v>
      </c>
      <c r="CE3" s="1">
        <v>4</v>
      </c>
      <c r="CF3" s="1">
        <v>4</v>
      </c>
      <c r="CG3" s="1">
        <v>4</v>
      </c>
      <c r="CH3" s="1">
        <v>3</v>
      </c>
    </row>
    <row r="4" spans="1:86" ht="15.75" customHeight="1" x14ac:dyDescent="0.2">
      <c r="A4" s="36">
        <v>43227.361690937498</v>
      </c>
      <c r="B4" s="1" t="s">
        <v>311</v>
      </c>
      <c r="C4" s="1" t="s">
        <v>311</v>
      </c>
      <c r="D4" s="1" t="s">
        <v>312</v>
      </c>
      <c r="E4" s="1" t="s">
        <v>311</v>
      </c>
      <c r="F4" s="1" t="s">
        <v>312</v>
      </c>
      <c r="G4">
        <v>0.5</v>
      </c>
      <c r="H4">
        <v>0.5</v>
      </c>
      <c r="I4">
        <v>6</v>
      </c>
      <c r="J4">
        <v>0.5</v>
      </c>
      <c r="K4">
        <v>6</v>
      </c>
      <c r="L4" s="1">
        <v>1</v>
      </c>
      <c r="M4" s="1">
        <v>3</v>
      </c>
      <c r="N4" s="1">
        <v>4</v>
      </c>
      <c r="O4" s="1">
        <v>2</v>
      </c>
      <c r="P4" s="1">
        <v>5</v>
      </c>
      <c r="Q4" s="1" t="s">
        <v>314</v>
      </c>
      <c r="R4" s="1" t="s">
        <v>314</v>
      </c>
      <c r="S4" s="1" t="s">
        <v>323</v>
      </c>
      <c r="T4" s="1" t="s">
        <v>316</v>
      </c>
      <c r="U4" s="1" t="s">
        <v>316</v>
      </c>
      <c r="V4" s="1">
        <v>1</v>
      </c>
      <c r="W4" s="1">
        <v>1</v>
      </c>
      <c r="X4" s="1">
        <v>8</v>
      </c>
      <c r="Y4" s="1">
        <v>2.5</v>
      </c>
      <c r="Z4" s="1">
        <v>2.5</v>
      </c>
      <c r="AA4" s="1" t="s">
        <v>318</v>
      </c>
      <c r="AB4" s="1" t="s">
        <v>318</v>
      </c>
      <c r="AC4" s="1" t="s">
        <v>324</v>
      </c>
      <c r="AD4" s="1" t="s">
        <v>318</v>
      </c>
      <c r="AE4" s="1" t="s">
        <v>317</v>
      </c>
      <c r="AF4" s="1">
        <v>8</v>
      </c>
      <c r="AG4" s="1">
        <v>8</v>
      </c>
      <c r="AH4" s="1">
        <v>30</v>
      </c>
      <c r="AI4" s="1">
        <v>8</v>
      </c>
      <c r="AJ4" s="1">
        <v>12.5</v>
      </c>
      <c r="AK4" s="1" t="s">
        <v>324</v>
      </c>
      <c r="AL4" s="1" t="s">
        <v>324</v>
      </c>
      <c r="AM4" s="1" t="s">
        <v>324</v>
      </c>
      <c r="AN4" s="1" t="s">
        <v>319</v>
      </c>
      <c r="AO4" s="1" t="s">
        <v>317</v>
      </c>
      <c r="AP4" s="1">
        <v>20</v>
      </c>
      <c r="AQ4" s="1">
        <v>20</v>
      </c>
      <c r="AR4" s="1">
        <v>20</v>
      </c>
      <c r="AS4" s="1">
        <v>4.5</v>
      </c>
      <c r="AT4" s="1">
        <v>12.5</v>
      </c>
      <c r="AU4" s="1" t="s">
        <v>321</v>
      </c>
      <c r="AV4" s="1" t="s">
        <v>321</v>
      </c>
      <c r="AW4" s="1" t="s">
        <v>325</v>
      </c>
      <c r="AX4" s="1" t="s">
        <v>322</v>
      </c>
      <c r="AY4" s="1" t="s">
        <v>321</v>
      </c>
      <c r="AZ4" s="1">
        <v>15</v>
      </c>
      <c r="BA4" s="1">
        <v>15</v>
      </c>
      <c r="BB4" s="1">
        <v>35</v>
      </c>
      <c r="BC4" s="1">
        <v>5</v>
      </c>
      <c r="BD4" s="1">
        <v>15</v>
      </c>
      <c r="BE4" s="1" t="s">
        <v>321</v>
      </c>
      <c r="BF4" s="1" t="s">
        <v>320</v>
      </c>
      <c r="BG4" s="1" t="s">
        <v>325</v>
      </c>
      <c r="BH4" s="1" t="s">
        <v>322</v>
      </c>
      <c r="BI4" s="1" t="s">
        <v>320</v>
      </c>
      <c r="BJ4" s="1">
        <v>15</v>
      </c>
      <c r="BK4" s="1">
        <v>25</v>
      </c>
      <c r="BL4" s="1">
        <v>35</v>
      </c>
      <c r="BM4" s="1">
        <v>5</v>
      </c>
      <c r="BN4" s="1">
        <v>25</v>
      </c>
      <c r="BO4" s="1">
        <v>2</v>
      </c>
      <c r="BP4" s="1">
        <v>3</v>
      </c>
      <c r="BQ4" s="1">
        <v>1</v>
      </c>
      <c r="BR4" s="1">
        <v>4</v>
      </c>
      <c r="BS4" s="1">
        <v>2</v>
      </c>
      <c r="BT4" s="1">
        <v>3</v>
      </c>
      <c r="BU4" s="1">
        <v>1</v>
      </c>
      <c r="BV4" s="1">
        <v>4</v>
      </c>
      <c r="BW4" s="1">
        <v>4</v>
      </c>
      <c r="BX4" s="1">
        <v>3</v>
      </c>
      <c r="BY4" s="1">
        <v>2</v>
      </c>
      <c r="BZ4" s="1">
        <v>1</v>
      </c>
      <c r="CA4" s="1">
        <v>4</v>
      </c>
      <c r="CB4" s="1">
        <v>3</v>
      </c>
      <c r="CC4" s="1">
        <v>1</v>
      </c>
      <c r="CD4" s="1">
        <v>2</v>
      </c>
      <c r="CE4" s="1">
        <v>3</v>
      </c>
      <c r="CF4" s="1">
        <v>2</v>
      </c>
      <c r="CG4" s="1">
        <v>1</v>
      </c>
      <c r="CH4" s="1">
        <v>4</v>
      </c>
    </row>
    <row r="5" spans="1:86" ht="15.75" customHeight="1" x14ac:dyDescent="0.2">
      <c r="A5" s="36">
        <v>43227.362292743055</v>
      </c>
      <c r="B5" s="1" t="s">
        <v>313</v>
      </c>
      <c r="C5" s="1" t="s">
        <v>313</v>
      </c>
      <c r="D5" s="1" t="s">
        <v>326</v>
      </c>
      <c r="E5" s="1" t="s">
        <v>326</v>
      </c>
      <c r="F5" s="1" t="s">
        <v>313</v>
      </c>
      <c r="G5">
        <v>1.5</v>
      </c>
      <c r="H5">
        <v>1.5</v>
      </c>
      <c r="I5">
        <v>14</v>
      </c>
      <c r="J5">
        <v>14</v>
      </c>
      <c r="K5">
        <v>1.5</v>
      </c>
      <c r="L5" s="1">
        <v>3</v>
      </c>
      <c r="M5" s="1">
        <v>3</v>
      </c>
      <c r="N5" s="1">
        <v>3</v>
      </c>
      <c r="O5" s="1">
        <v>2</v>
      </c>
      <c r="P5" s="1">
        <v>5</v>
      </c>
      <c r="Q5" s="1" t="s">
        <v>316</v>
      </c>
      <c r="R5" s="1" t="s">
        <v>316</v>
      </c>
      <c r="S5" s="1" t="s">
        <v>323</v>
      </c>
      <c r="T5" s="1" t="s">
        <v>316</v>
      </c>
      <c r="U5" s="1" t="s">
        <v>316</v>
      </c>
      <c r="V5" s="1">
        <v>2.5</v>
      </c>
      <c r="W5" s="1">
        <v>2.5</v>
      </c>
      <c r="X5" s="1">
        <v>8</v>
      </c>
      <c r="Y5" s="1">
        <v>2.5</v>
      </c>
      <c r="Z5" s="1">
        <v>2.5</v>
      </c>
      <c r="AA5" s="1" t="s">
        <v>317</v>
      </c>
      <c r="AB5" s="1" t="s">
        <v>317</v>
      </c>
      <c r="AC5" s="1" t="s">
        <v>317</v>
      </c>
      <c r="AD5" s="1" t="s">
        <v>318</v>
      </c>
      <c r="AE5" s="1" t="s">
        <v>319</v>
      </c>
      <c r="AF5" s="1">
        <v>12.5</v>
      </c>
      <c r="AG5" s="1">
        <v>12.5</v>
      </c>
      <c r="AH5" s="1">
        <v>12.5</v>
      </c>
      <c r="AI5" s="1">
        <v>8</v>
      </c>
      <c r="AJ5" s="1">
        <v>4.5</v>
      </c>
      <c r="AK5" s="1" t="s">
        <v>317</v>
      </c>
      <c r="AL5" s="1" t="s">
        <v>317</v>
      </c>
      <c r="AM5" s="1" t="s">
        <v>317</v>
      </c>
      <c r="AN5" s="1" t="s">
        <v>318</v>
      </c>
      <c r="AO5" s="1" t="s">
        <v>319</v>
      </c>
      <c r="AP5" s="1">
        <v>12.5</v>
      </c>
      <c r="AQ5" s="1">
        <v>12.5</v>
      </c>
      <c r="AR5" s="1">
        <v>12.5</v>
      </c>
      <c r="AS5" s="1">
        <v>8</v>
      </c>
      <c r="AT5" s="1">
        <v>4.5</v>
      </c>
      <c r="AU5" s="1" t="s">
        <v>322</v>
      </c>
      <c r="AV5" s="1" t="s">
        <v>322</v>
      </c>
      <c r="AW5" s="1" t="s">
        <v>321</v>
      </c>
      <c r="AX5" s="1" t="s">
        <v>322</v>
      </c>
      <c r="AY5" s="1" t="s">
        <v>321</v>
      </c>
      <c r="AZ5" s="1">
        <v>5</v>
      </c>
      <c r="BA5" s="1">
        <v>5</v>
      </c>
      <c r="BB5" s="1">
        <v>15</v>
      </c>
      <c r="BC5" s="1">
        <v>5</v>
      </c>
      <c r="BD5" s="1">
        <v>15</v>
      </c>
      <c r="BE5" s="1" t="s">
        <v>322</v>
      </c>
      <c r="BF5" s="1" t="s">
        <v>322</v>
      </c>
      <c r="BG5" s="1" t="s">
        <v>321</v>
      </c>
      <c r="BH5" s="1" t="s">
        <v>322</v>
      </c>
      <c r="BI5" s="1" t="s">
        <v>321</v>
      </c>
      <c r="BJ5" s="1">
        <v>5</v>
      </c>
      <c r="BK5" s="1">
        <v>5</v>
      </c>
      <c r="BL5" s="1">
        <v>15</v>
      </c>
      <c r="BM5" s="1">
        <v>5</v>
      </c>
      <c r="BN5" s="1">
        <v>15</v>
      </c>
      <c r="BO5" s="1">
        <v>4</v>
      </c>
      <c r="BP5" s="1">
        <v>3</v>
      </c>
      <c r="BQ5" s="1">
        <v>1</v>
      </c>
      <c r="BR5" s="1">
        <v>2</v>
      </c>
      <c r="BS5" s="1">
        <v>3</v>
      </c>
      <c r="BT5" s="1">
        <v>4</v>
      </c>
      <c r="BU5" s="1">
        <v>1</v>
      </c>
      <c r="BV5" s="1">
        <v>2</v>
      </c>
      <c r="BW5" s="1">
        <v>2</v>
      </c>
      <c r="BX5" s="1">
        <v>3</v>
      </c>
      <c r="BY5" s="1">
        <v>2</v>
      </c>
      <c r="BZ5" s="1">
        <v>3</v>
      </c>
      <c r="CA5" s="1">
        <v>4</v>
      </c>
      <c r="CB5" s="1">
        <v>4</v>
      </c>
      <c r="CC5" s="1">
        <v>1</v>
      </c>
      <c r="CD5" s="1">
        <v>3</v>
      </c>
      <c r="CE5" s="1">
        <v>4</v>
      </c>
      <c r="CF5" s="1">
        <v>1</v>
      </c>
      <c r="CG5" s="1">
        <v>2</v>
      </c>
      <c r="CH5" s="1">
        <v>3</v>
      </c>
    </row>
    <row r="6" spans="1:86" ht="15.75" customHeight="1" x14ac:dyDescent="0.2">
      <c r="A6" s="36">
        <v>43227.363671388885</v>
      </c>
      <c r="B6" s="1" t="s">
        <v>311</v>
      </c>
      <c r="C6" s="1" t="s">
        <v>311</v>
      </c>
      <c r="D6" s="1" t="s">
        <v>312</v>
      </c>
      <c r="E6" s="1" t="s">
        <v>313</v>
      </c>
      <c r="F6" s="1" t="s">
        <v>312</v>
      </c>
      <c r="G6">
        <v>0.5</v>
      </c>
      <c r="H6">
        <v>0.5</v>
      </c>
      <c r="I6">
        <v>6</v>
      </c>
      <c r="J6">
        <v>1.5</v>
      </c>
      <c r="K6">
        <v>6</v>
      </c>
      <c r="L6" s="1">
        <v>2</v>
      </c>
      <c r="M6" s="1">
        <v>5</v>
      </c>
      <c r="N6" s="1">
        <v>4</v>
      </c>
      <c r="O6" s="1">
        <v>4</v>
      </c>
      <c r="P6" s="1">
        <v>5</v>
      </c>
      <c r="Q6" s="1" t="s">
        <v>316</v>
      </c>
      <c r="R6" s="1" t="s">
        <v>316</v>
      </c>
      <c r="S6" s="1" t="s">
        <v>327</v>
      </c>
      <c r="T6" s="1" t="s">
        <v>316</v>
      </c>
      <c r="U6" s="1" t="s">
        <v>316</v>
      </c>
      <c r="V6" s="1">
        <v>2.5</v>
      </c>
      <c r="W6" s="1">
        <v>2.5</v>
      </c>
      <c r="X6" s="1">
        <v>20</v>
      </c>
      <c r="Y6" s="1">
        <v>2.5</v>
      </c>
      <c r="Z6" s="1">
        <v>2.5</v>
      </c>
      <c r="AA6" s="1" t="s">
        <v>324</v>
      </c>
      <c r="AB6" s="1" t="s">
        <v>318</v>
      </c>
      <c r="AC6" s="1" t="s">
        <v>317</v>
      </c>
      <c r="AD6" s="1" t="s">
        <v>318</v>
      </c>
      <c r="AE6" s="1" t="s">
        <v>318</v>
      </c>
      <c r="AF6" s="1">
        <v>30</v>
      </c>
      <c r="AG6" s="1">
        <v>8</v>
      </c>
      <c r="AH6" s="1">
        <v>12.5</v>
      </c>
      <c r="AI6" s="1">
        <v>8</v>
      </c>
      <c r="AJ6" s="1">
        <v>8</v>
      </c>
      <c r="AK6" s="1" t="s">
        <v>324</v>
      </c>
      <c r="AL6" s="1" t="s">
        <v>318</v>
      </c>
      <c r="AM6" s="1" t="s">
        <v>317</v>
      </c>
      <c r="AN6" s="1" t="s">
        <v>318</v>
      </c>
      <c r="AO6" s="1" t="s">
        <v>318</v>
      </c>
      <c r="AP6" s="1">
        <v>20</v>
      </c>
      <c r="AQ6" s="1">
        <v>8</v>
      </c>
      <c r="AR6" s="1">
        <v>12.5</v>
      </c>
      <c r="AS6" s="1">
        <v>8</v>
      </c>
      <c r="AT6" s="1">
        <v>8</v>
      </c>
      <c r="AU6" s="1" t="s">
        <v>320</v>
      </c>
      <c r="AV6" s="1" t="s">
        <v>320</v>
      </c>
      <c r="AW6" s="1" t="s">
        <v>321</v>
      </c>
      <c r="AX6" s="1" t="s">
        <v>322</v>
      </c>
      <c r="AY6" s="1" t="s">
        <v>321</v>
      </c>
      <c r="AZ6" s="1">
        <v>25</v>
      </c>
      <c r="BA6" s="1">
        <v>25</v>
      </c>
      <c r="BB6" s="1">
        <v>15</v>
      </c>
      <c r="BC6" s="1">
        <v>5</v>
      </c>
      <c r="BD6" s="1">
        <v>15</v>
      </c>
      <c r="BE6" s="1" t="s">
        <v>320</v>
      </c>
      <c r="BF6" s="1" t="s">
        <v>320</v>
      </c>
      <c r="BG6" s="1" t="s">
        <v>321</v>
      </c>
      <c r="BH6" s="1" t="s">
        <v>322</v>
      </c>
      <c r="BI6" s="1" t="s">
        <v>321</v>
      </c>
      <c r="BJ6" s="1">
        <v>25</v>
      </c>
      <c r="BK6" s="1">
        <v>25</v>
      </c>
      <c r="BL6" s="1">
        <v>15</v>
      </c>
      <c r="BM6" s="1">
        <v>5</v>
      </c>
      <c r="BN6" s="1">
        <v>15</v>
      </c>
      <c r="BO6" s="1">
        <v>2</v>
      </c>
      <c r="BP6" s="1">
        <v>4</v>
      </c>
      <c r="BQ6" s="1">
        <v>1</v>
      </c>
      <c r="BR6" s="1">
        <v>3</v>
      </c>
      <c r="BS6" s="1">
        <v>1</v>
      </c>
      <c r="BT6" s="1">
        <v>2</v>
      </c>
      <c r="BU6" s="1">
        <v>3</v>
      </c>
      <c r="BV6" s="1">
        <v>4</v>
      </c>
      <c r="BW6" s="1">
        <v>3</v>
      </c>
      <c r="BX6" s="1">
        <v>4</v>
      </c>
      <c r="BY6" s="1">
        <v>1</v>
      </c>
      <c r="BZ6" s="1">
        <v>2</v>
      </c>
      <c r="CA6" s="1">
        <v>3</v>
      </c>
      <c r="CB6" s="1">
        <v>4</v>
      </c>
      <c r="CC6" s="1">
        <v>2</v>
      </c>
      <c r="CD6" s="1">
        <v>1</v>
      </c>
      <c r="CE6" s="1">
        <v>1</v>
      </c>
      <c r="CF6" s="1">
        <v>2</v>
      </c>
      <c r="CG6" s="1">
        <v>3</v>
      </c>
      <c r="CH6" s="1">
        <v>4</v>
      </c>
    </row>
    <row r="7" spans="1:86" ht="15.75" customHeight="1" x14ac:dyDescent="0.2">
      <c r="A7" s="36">
        <v>43227.467113530089</v>
      </c>
      <c r="B7" s="1" t="s">
        <v>311</v>
      </c>
      <c r="C7" s="1" t="s">
        <v>313</v>
      </c>
      <c r="D7" s="1" t="s">
        <v>312</v>
      </c>
      <c r="E7" s="1" t="s">
        <v>313</v>
      </c>
      <c r="F7" s="1" t="s">
        <v>326</v>
      </c>
      <c r="G7">
        <v>0.5</v>
      </c>
      <c r="H7">
        <v>1.5</v>
      </c>
      <c r="I7">
        <v>6</v>
      </c>
      <c r="J7">
        <v>1.5</v>
      </c>
      <c r="K7">
        <v>14</v>
      </c>
      <c r="L7" s="1">
        <v>3</v>
      </c>
      <c r="M7" s="1">
        <v>3</v>
      </c>
      <c r="N7" s="1">
        <v>4</v>
      </c>
      <c r="O7" s="1">
        <v>4</v>
      </c>
      <c r="P7" s="1">
        <v>5</v>
      </c>
      <c r="Q7" s="1" t="s">
        <v>316</v>
      </c>
      <c r="R7" s="1" t="s">
        <v>316</v>
      </c>
      <c r="S7" s="1" t="s">
        <v>323</v>
      </c>
      <c r="T7" s="1" t="s">
        <v>315</v>
      </c>
      <c r="U7" s="1" t="s">
        <v>315</v>
      </c>
      <c r="V7">
        <v>2.5</v>
      </c>
      <c r="W7">
        <v>2.5</v>
      </c>
      <c r="X7">
        <v>8</v>
      </c>
      <c r="Y7">
        <v>4.5</v>
      </c>
      <c r="Z7">
        <v>4.5</v>
      </c>
      <c r="AA7" s="1" t="s">
        <v>318</v>
      </c>
      <c r="AB7" s="1" t="s">
        <v>318</v>
      </c>
      <c r="AC7" s="1" t="s">
        <v>318</v>
      </c>
      <c r="AD7" s="1" t="s">
        <v>318</v>
      </c>
      <c r="AE7" s="1" t="s">
        <v>319</v>
      </c>
      <c r="AF7">
        <v>8</v>
      </c>
      <c r="AG7">
        <v>8</v>
      </c>
      <c r="AH7">
        <v>8</v>
      </c>
      <c r="AI7">
        <v>8</v>
      </c>
      <c r="AJ7">
        <v>4.5</v>
      </c>
      <c r="AK7" s="1" t="s">
        <v>319</v>
      </c>
      <c r="AL7" s="1" t="s">
        <v>319</v>
      </c>
      <c r="AM7" s="1" t="s">
        <v>319</v>
      </c>
      <c r="AN7" s="1" t="s">
        <v>319</v>
      </c>
      <c r="AO7" s="1" t="s">
        <v>319</v>
      </c>
      <c r="AP7">
        <v>4.5</v>
      </c>
      <c r="AQ7">
        <v>4.5</v>
      </c>
      <c r="AR7">
        <v>4.5</v>
      </c>
      <c r="AS7">
        <v>4.5</v>
      </c>
      <c r="AT7">
        <v>4.5</v>
      </c>
      <c r="AU7" s="1" t="s">
        <v>322</v>
      </c>
      <c r="AV7" s="1" t="s">
        <v>322</v>
      </c>
      <c r="AW7" s="1" t="s">
        <v>322</v>
      </c>
      <c r="AX7" s="1" t="s">
        <v>322</v>
      </c>
      <c r="AY7" s="1" t="s">
        <v>322</v>
      </c>
      <c r="AZ7">
        <v>5</v>
      </c>
      <c r="BA7">
        <v>5</v>
      </c>
      <c r="BB7">
        <v>5</v>
      </c>
      <c r="BC7">
        <v>5</v>
      </c>
      <c r="BD7">
        <v>5</v>
      </c>
      <c r="BE7" s="1" t="s">
        <v>322</v>
      </c>
      <c r="BF7" s="1" t="s">
        <v>322</v>
      </c>
      <c r="BG7" s="1" t="s">
        <v>322</v>
      </c>
      <c r="BH7" s="1" t="s">
        <v>322</v>
      </c>
      <c r="BI7" s="1" t="s">
        <v>322</v>
      </c>
      <c r="BJ7">
        <v>5</v>
      </c>
      <c r="BK7">
        <v>5</v>
      </c>
      <c r="BL7">
        <v>5</v>
      </c>
      <c r="BM7">
        <v>5</v>
      </c>
      <c r="BN7">
        <v>5</v>
      </c>
      <c r="BO7" s="1">
        <v>2</v>
      </c>
      <c r="BP7" s="1">
        <v>1</v>
      </c>
      <c r="BQ7" s="1">
        <v>1</v>
      </c>
      <c r="BR7" s="1">
        <v>4</v>
      </c>
      <c r="BS7" s="1">
        <v>1</v>
      </c>
      <c r="BT7" s="1">
        <v>1</v>
      </c>
      <c r="BU7" s="1">
        <v>4</v>
      </c>
      <c r="BV7" s="1">
        <v>1</v>
      </c>
      <c r="BW7" s="1">
        <v>1</v>
      </c>
      <c r="BX7" s="1">
        <v>1</v>
      </c>
      <c r="BY7" s="1">
        <v>3</v>
      </c>
      <c r="BZ7" s="1">
        <v>1</v>
      </c>
      <c r="CA7" s="1">
        <v>1</v>
      </c>
      <c r="CB7" s="1">
        <v>4</v>
      </c>
      <c r="CC7" s="1">
        <v>4</v>
      </c>
      <c r="CD7" s="1">
        <v>1</v>
      </c>
      <c r="CE7" s="1">
        <v>4</v>
      </c>
      <c r="CF7" s="1">
        <v>4</v>
      </c>
      <c r="CG7" s="1">
        <v>1</v>
      </c>
      <c r="CH7" s="1">
        <v>4</v>
      </c>
    </row>
    <row r="8" spans="1:86" ht="15.75" customHeight="1" x14ac:dyDescent="0.2">
      <c r="A8" s="36">
        <v>43227.468190057873</v>
      </c>
      <c r="B8" s="1" t="s">
        <v>313</v>
      </c>
      <c r="C8" s="1" t="s">
        <v>313</v>
      </c>
      <c r="D8" s="1" t="s">
        <v>312</v>
      </c>
      <c r="E8" s="1" t="s">
        <v>313</v>
      </c>
      <c r="F8" s="1" t="s">
        <v>312</v>
      </c>
      <c r="G8">
        <v>1.5</v>
      </c>
      <c r="H8">
        <v>1.5</v>
      </c>
      <c r="I8">
        <v>6</v>
      </c>
      <c r="J8">
        <v>1.5</v>
      </c>
      <c r="K8">
        <v>6</v>
      </c>
      <c r="L8" s="1">
        <v>5</v>
      </c>
      <c r="M8" s="1">
        <v>5</v>
      </c>
      <c r="N8" s="1">
        <v>5</v>
      </c>
      <c r="O8" s="1">
        <v>3</v>
      </c>
      <c r="P8" s="1">
        <v>5</v>
      </c>
      <c r="Q8" s="1" t="s">
        <v>315</v>
      </c>
      <c r="R8" s="1" t="s">
        <v>316</v>
      </c>
      <c r="S8" s="1" t="s">
        <v>316</v>
      </c>
      <c r="T8" s="1" t="s">
        <v>316</v>
      </c>
      <c r="U8" s="1" t="s">
        <v>315</v>
      </c>
      <c r="V8">
        <v>4.5</v>
      </c>
      <c r="W8">
        <v>2.5</v>
      </c>
      <c r="X8">
        <v>2.5</v>
      </c>
      <c r="Y8">
        <v>2.5</v>
      </c>
      <c r="Z8">
        <v>4.5</v>
      </c>
      <c r="AA8" s="1" t="s">
        <v>318</v>
      </c>
      <c r="AB8" s="1" t="s">
        <v>319</v>
      </c>
      <c r="AC8" s="1" t="s">
        <v>328</v>
      </c>
      <c r="AD8" s="1" t="s">
        <v>319</v>
      </c>
      <c r="AE8" s="1" t="s">
        <v>319</v>
      </c>
      <c r="AF8">
        <v>8</v>
      </c>
      <c r="AG8">
        <v>4.5</v>
      </c>
      <c r="AH8">
        <v>2</v>
      </c>
      <c r="AI8">
        <v>4.5</v>
      </c>
      <c r="AJ8">
        <v>4.5</v>
      </c>
      <c r="AK8" s="1" t="s">
        <v>318</v>
      </c>
      <c r="AL8" s="1" t="s">
        <v>324</v>
      </c>
      <c r="AM8" s="1" t="s">
        <v>318</v>
      </c>
      <c r="AN8" s="1" t="s">
        <v>324</v>
      </c>
      <c r="AO8" s="1" t="s">
        <v>318</v>
      </c>
      <c r="AP8">
        <v>8</v>
      </c>
      <c r="AQ8">
        <v>20</v>
      </c>
      <c r="AR8">
        <v>8</v>
      </c>
      <c r="AS8">
        <v>20</v>
      </c>
      <c r="AT8">
        <v>8</v>
      </c>
      <c r="AU8" s="1" t="s">
        <v>322</v>
      </c>
      <c r="AV8" s="1" t="s">
        <v>320</v>
      </c>
      <c r="AW8" s="1" t="s">
        <v>320</v>
      </c>
      <c r="AX8" s="1" t="s">
        <v>321</v>
      </c>
      <c r="AY8" s="1" t="s">
        <v>320</v>
      </c>
      <c r="AZ8">
        <v>5</v>
      </c>
      <c r="BA8">
        <v>25</v>
      </c>
      <c r="BB8">
        <v>25</v>
      </c>
      <c r="BC8">
        <v>15</v>
      </c>
      <c r="BD8">
        <v>25</v>
      </c>
      <c r="BE8" s="1" t="s">
        <v>322</v>
      </c>
      <c r="BF8" s="1" t="s">
        <v>322</v>
      </c>
      <c r="BG8" s="1" t="s">
        <v>322</v>
      </c>
      <c r="BH8" s="1" t="s">
        <v>322</v>
      </c>
      <c r="BI8" s="1" t="s">
        <v>321</v>
      </c>
      <c r="BJ8">
        <v>5</v>
      </c>
      <c r="BK8">
        <v>5</v>
      </c>
      <c r="BL8">
        <v>5</v>
      </c>
      <c r="BM8">
        <v>5</v>
      </c>
      <c r="BN8">
        <v>15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3</v>
      </c>
      <c r="BY8" s="1">
        <v>2</v>
      </c>
      <c r="BZ8" s="1">
        <v>3</v>
      </c>
      <c r="CA8" s="1">
        <v>1</v>
      </c>
      <c r="CB8" s="1">
        <v>2</v>
      </c>
      <c r="CC8" s="1">
        <v>3</v>
      </c>
      <c r="CD8" s="1">
        <v>1</v>
      </c>
      <c r="CE8" s="1">
        <v>1</v>
      </c>
      <c r="CF8" s="1">
        <v>3</v>
      </c>
      <c r="CG8" s="1">
        <v>2</v>
      </c>
      <c r="CH8" s="1">
        <v>1</v>
      </c>
    </row>
    <row r="9" spans="1:86" ht="15.75" customHeight="1" x14ac:dyDescent="0.2">
      <c r="A9" s="36">
        <v>43227.468787881946</v>
      </c>
      <c r="B9" s="1" t="s">
        <v>313</v>
      </c>
      <c r="C9" s="1" t="s">
        <v>311</v>
      </c>
      <c r="D9" s="1" t="s">
        <v>326</v>
      </c>
      <c r="E9" s="1" t="s">
        <v>313</v>
      </c>
      <c r="F9" s="1" t="s">
        <v>313</v>
      </c>
      <c r="G9">
        <v>1.5</v>
      </c>
      <c r="H9">
        <v>0.5</v>
      </c>
      <c r="I9">
        <v>14</v>
      </c>
      <c r="J9">
        <v>1.5</v>
      </c>
      <c r="K9">
        <v>1.5</v>
      </c>
      <c r="L9" s="1">
        <v>4</v>
      </c>
      <c r="M9" s="1">
        <v>5</v>
      </c>
      <c r="N9" s="1">
        <v>3</v>
      </c>
      <c r="O9" s="1">
        <v>2</v>
      </c>
      <c r="P9" s="1">
        <v>2</v>
      </c>
      <c r="Q9" s="1" t="s">
        <v>316</v>
      </c>
      <c r="R9" s="1" t="s">
        <v>314</v>
      </c>
      <c r="S9" s="1" t="s">
        <v>316</v>
      </c>
      <c r="T9" s="1" t="s">
        <v>316</v>
      </c>
      <c r="U9" s="1" t="s">
        <v>314</v>
      </c>
      <c r="V9">
        <v>2.5</v>
      </c>
      <c r="W9">
        <v>1</v>
      </c>
      <c r="X9">
        <v>2.5</v>
      </c>
      <c r="Y9">
        <v>2.5</v>
      </c>
      <c r="Z9">
        <v>1</v>
      </c>
      <c r="AA9" s="1" t="s">
        <v>324</v>
      </c>
      <c r="AB9" s="1" t="s">
        <v>324</v>
      </c>
      <c r="AC9" s="1" t="s">
        <v>324</v>
      </c>
      <c r="AD9" s="1" t="s">
        <v>318</v>
      </c>
      <c r="AE9" s="1" t="s">
        <v>324</v>
      </c>
      <c r="AF9">
        <v>30</v>
      </c>
      <c r="AG9">
        <v>30</v>
      </c>
      <c r="AH9">
        <v>30</v>
      </c>
      <c r="AI9">
        <v>8</v>
      </c>
      <c r="AJ9">
        <v>30</v>
      </c>
      <c r="AK9" s="1" t="s">
        <v>317</v>
      </c>
      <c r="AL9" s="1" t="s">
        <v>317</v>
      </c>
      <c r="AM9" s="1" t="s">
        <v>317</v>
      </c>
      <c r="AN9" s="1" t="s">
        <v>317</v>
      </c>
      <c r="AO9" s="1" t="s">
        <v>317</v>
      </c>
      <c r="AP9">
        <v>12.5</v>
      </c>
      <c r="AQ9">
        <v>12.5</v>
      </c>
      <c r="AR9">
        <v>12.5</v>
      </c>
      <c r="AS9">
        <v>12.5</v>
      </c>
      <c r="AT9">
        <v>12.5</v>
      </c>
      <c r="AU9" s="1" t="s">
        <v>321</v>
      </c>
      <c r="AV9" s="1" t="s">
        <v>320</v>
      </c>
      <c r="AW9" s="1" t="s">
        <v>322</v>
      </c>
      <c r="AX9" s="1" t="s">
        <v>322</v>
      </c>
      <c r="AY9" s="1" t="s">
        <v>321</v>
      </c>
      <c r="AZ9">
        <v>15</v>
      </c>
      <c r="BA9">
        <v>25</v>
      </c>
      <c r="BB9">
        <v>5</v>
      </c>
      <c r="BC9">
        <v>5</v>
      </c>
      <c r="BD9">
        <v>15</v>
      </c>
      <c r="BE9" s="1" t="s">
        <v>322</v>
      </c>
      <c r="BF9" s="1" t="s">
        <v>321</v>
      </c>
      <c r="BG9" s="1" t="s">
        <v>321</v>
      </c>
      <c r="BH9" s="1" t="s">
        <v>322</v>
      </c>
      <c r="BI9" s="1" t="s">
        <v>322</v>
      </c>
      <c r="BJ9">
        <v>5</v>
      </c>
      <c r="BK9">
        <v>15</v>
      </c>
      <c r="BL9">
        <v>15</v>
      </c>
      <c r="BM9">
        <v>5</v>
      </c>
      <c r="BN9">
        <v>5</v>
      </c>
      <c r="BO9" s="1">
        <v>4</v>
      </c>
      <c r="BP9" s="1">
        <v>1</v>
      </c>
      <c r="BQ9" s="1">
        <v>2</v>
      </c>
      <c r="BR9" s="1">
        <v>3</v>
      </c>
      <c r="BS9" s="1">
        <v>4</v>
      </c>
      <c r="BT9" s="1">
        <v>1</v>
      </c>
      <c r="BU9" s="1">
        <v>3</v>
      </c>
      <c r="BV9" s="1">
        <v>2</v>
      </c>
      <c r="BW9" s="1">
        <v>4</v>
      </c>
      <c r="BX9" s="1">
        <v>2</v>
      </c>
      <c r="BY9" s="1">
        <v>1</v>
      </c>
      <c r="BZ9" s="1">
        <v>3</v>
      </c>
      <c r="CA9" s="1">
        <v>4</v>
      </c>
      <c r="CB9" s="1">
        <v>3</v>
      </c>
      <c r="CC9" s="1">
        <v>2</v>
      </c>
      <c r="CD9" s="1">
        <v>1</v>
      </c>
      <c r="CE9" s="1">
        <v>4</v>
      </c>
      <c r="CF9" s="1">
        <v>3</v>
      </c>
      <c r="CG9" s="1">
        <v>2</v>
      </c>
      <c r="CH9" s="1">
        <v>1</v>
      </c>
    </row>
    <row r="10" spans="1:86" ht="15.75" customHeight="1" x14ac:dyDescent="0.2">
      <c r="A10" s="36">
        <v>43227.46905133102</v>
      </c>
      <c r="B10" s="1" t="s">
        <v>313</v>
      </c>
      <c r="C10" s="1" t="s">
        <v>311</v>
      </c>
      <c r="D10" s="1" t="s">
        <v>326</v>
      </c>
      <c r="E10" s="1" t="s">
        <v>311</v>
      </c>
      <c r="F10" s="1" t="s">
        <v>313</v>
      </c>
      <c r="G10">
        <v>1.5</v>
      </c>
      <c r="H10">
        <v>0.5</v>
      </c>
      <c r="I10">
        <v>14</v>
      </c>
      <c r="J10">
        <v>0.5</v>
      </c>
      <c r="K10">
        <v>1.5</v>
      </c>
      <c r="L10" s="1">
        <v>3</v>
      </c>
      <c r="M10" s="1">
        <v>1</v>
      </c>
      <c r="N10" s="1">
        <v>5</v>
      </c>
      <c r="O10" s="1">
        <v>2</v>
      </c>
      <c r="P10" s="1">
        <v>3</v>
      </c>
      <c r="Q10" s="1" t="s">
        <v>314</v>
      </c>
      <c r="R10" s="1" t="s">
        <v>314</v>
      </c>
      <c r="S10" s="1" t="s">
        <v>323</v>
      </c>
      <c r="T10" s="1" t="s">
        <v>314</v>
      </c>
      <c r="U10" s="1" t="s">
        <v>316</v>
      </c>
      <c r="V10">
        <v>1</v>
      </c>
      <c r="W10">
        <v>1</v>
      </c>
      <c r="X10">
        <v>8</v>
      </c>
      <c r="Y10">
        <v>1</v>
      </c>
      <c r="Z10">
        <v>2.5</v>
      </c>
      <c r="AA10" s="1" t="s">
        <v>319</v>
      </c>
      <c r="AB10" s="1" t="s">
        <v>319</v>
      </c>
      <c r="AC10" s="1" t="s">
        <v>319</v>
      </c>
      <c r="AD10" s="1" t="s">
        <v>319</v>
      </c>
      <c r="AE10" s="1" t="s">
        <v>319</v>
      </c>
      <c r="AF10">
        <v>4.5</v>
      </c>
      <c r="AG10">
        <v>4.5</v>
      </c>
      <c r="AH10">
        <v>4.5</v>
      </c>
      <c r="AI10">
        <v>4.5</v>
      </c>
      <c r="AJ10">
        <v>4.5</v>
      </c>
      <c r="AK10" s="1" t="s">
        <v>319</v>
      </c>
      <c r="AL10" s="1" t="s">
        <v>319</v>
      </c>
      <c r="AM10" s="1" t="s">
        <v>319</v>
      </c>
      <c r="AN10" s="1" t="s">
        <v>319</v>
      </c>
      <c r="AO10" s="1" t="s">
        <v>319</v>
      </c>
      <c r="AP10">
        <v>4.5</v>
      </c>
      <c r="AQ10">
        <v>4.5</v>
      </c>
      <c r="AR10">
        <v>4.5</v>
      </c>
      <c r="AS10">
        <v>4.5</v>
      </c>
      <c r="AT10">
        <v>4.5</v>
      </c>
      <c r="AU10" s="1" t="s">
        <v>322</v>
      </c>
      <c r="AV10" s="1" t="s">
        <v>322</v>
      </c>
      <c r="AW10" s="1" t="s">
        <v>322</v>
      </c>
      <c r="AX10" s="1" t="s">
        <v>322</v>
      </c>
      <c r="AY10" s="1" t="s">
        <v>322</v>
      </c>
      <c r="AZ10">
        <v>5</v>
      </c>
      <c r="BA10">
        <v>5</v>
      </c>
      <c r="BB10">
        <v>5</v>
      </c>
      <c r="BC10">
        <v>5</v>
      </c>
      <c r="BD10">
        <v>5</v>
      </c>
      <c r="BE10" s="1" t="s">
        <v>322</v>
      </c>
      <c r="BF10" s="1" t="s">
        <v>322</v>
      </c>
      <c r="BG10" s="1" t="s">
        <v>322</v>
      </c>
      <c r="BH10" s="1" t="s">
        <v>322</v>
      </c>
      <c r="BI10" s="1" t="s">
        <v>322</v>
      </c>
      <c r="BJ10">
        <v>5</v>
      </c>
      <c r="BK10">
        <v>5</v>
      </c>
      <c r="BL10">
        <v>5</v>
      </c>
      <c r="BM10">
        <v>5</v>
      </c>
      <c r="BN10">
        <v>5</v>
      </c>
      <c r="BO10" s="1">
        <v>4</v>
      </c>
      <c r="BP10" s="1">
        <v>1</v>
      </c>
      <c r="BQ10" s="1">
        <v>1</v>
      </c>
      <c r="BR10" s="1">
        <v>4</v>
      </c>
      <c r="BS10" s="1">
        <v>4</v>
      </c>
      <c r="BT10" s="1">
        <v>1</v>
      </c>
      <c r="BU10" s="1">
        <v>1</v>
      </c>
      <c r="BV10" s="1">
        <v>4</v>
      </c>
      <c r="BW10" s="1">
        <v>4</v>
      </c>
      <c r="BX10" s="1">
        <v>1</v>
      </c>
      <c r="BY10" s="1">
        <v>1</v>
      </c>
      <c r="BZ10" s="1">
        <v>4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4</v>
      </c>
    </row>
    <row r="11" spans="1:86" ht="15.75" customHeight="1" x14ac:dyDescent="0.2">
      <c r="A11" s="36">
        <v>43228.526003321764</v>
      </c>
      <c r="B11" s="1" t="s">
        <v>311</v>
      </c>
      <c r="C11" s="1" t="s">
        <v>311</v>
      </c>
      <c r="D11" s="1" t="s">
        <v>313</v>
      </c>
      <c r="E11" s="1" t="s">
        <v>312</v>
      </c>
      <c r="F11" s="1" t="s">
        <v>312</v>
      </c>
      <c r="G11">
        <v>0.5</v>
      </c>
      <c r="H11">
        <v>0.5</v>
      </c>
      <c r="I11">
        <v>1.5</v>
      </c>
      <c r="J11">
        <v>6</v>
      </c>
      <c r="K11">
        <v>6</v>
      </c>
      <c r="L11" s="1">
        <v>2</v>
      </c>
      <c r="M11" s="1">
        <v>3</v>
      </c>
      <c r="N11" s="1">
        <v>4</v>
      </c>
      <c r="O11" s="1">
        <v>3</v>
      </c>
      <c r="P11" s="1">
        <v>5</v>
      </c>
      <c r="Q11" s="1" t="s">
        <v>316</v>
      </c>
      <c r="R11" s="1" t="s">
        <v>316</v>
      </c>
      <c r="S11" s="1" t="s">
        <v>327</v>
      </c>
      <c r="T11" s="1" t="s">
        <v>315</v>
      </c>
      <c r="U11" s="1" t="s">
        <v>323</v>
      </c>
      <c r="V11">
        <v>2.5</v>
      </c>
      <c r="W11">
        <v>2.5</v>
      </c>
      <c r="X11">
        <v>20</v>
      </c>
      <c r="Y11">
        <v>4.5</v>
      </c>
      <c r="Z11">
        <v>8</v>
      </c>
      <c r="AA11" s="1" t="s">
        <v>318</v>
      </c>
      <c r="AB11" s="1" t="s">
        <v>318</v>
      </c>
      <c r="AC11" s="1" t="s">
        <v>319</v>
      </c>
      <c r="AD11" s="1" t="s">
        <v>318</v>
      </c>
      <c r="AE11" s="1" t="s">
        <v>328</v>
      </c>
      <c r="AF11">
        <v>8</v>
      </c>
      <c r="AG11">
        <v>8</v>
      </c>
      <c r="AH11">
        <v>4.5</v>
      </c>
      <c r="AI11">
        <v>8</v>
      </c>
      <c r="AJ11">
        <v>2</v>
      </c>
      <c r="AK11" s="1" t="s">
        <v>317</v>
      </c>
      <c r="AL11" s="1" t="s">
        <v>328</v>
      </c>
      <c r="AM11" s="1" t="s">
        <v>328</v>
      </c>
      <c r="AN11" s="1" t="s">
        <v>319</v>
      </c>
      <c r="AO11" s="1" t="s">
        <v>328</v>
      </c>
      <c r="AP11">
        <v>12.5</v>
      </c>
      <c r="AQ11">
        <v>2</v>
      </c>
      <c r="AR11">
        <v>2</v>
      </c>
      <c r="AS11">
        <v>4.5</v>
      </c>
      <c r="AT11">
        <v>2</v>
      </c>
      <c r="AU11" s="1" t="s">
        <v>320</v>
      </c>
      <c r="AV11" s="1" t="s">
        <v>322</v>
      </c>
      <c r="AW11" s="1" t="s">
        <v>322</v>
      </c>
      <c r="AX11" s="1" t="s">
        <v>321</v>
      </c>
      <c r="AY11" s="1" t="s">
        <v>322</v>
      </c>
      <c r="AZ11">
        <v>25</v>
      </c>
      <c r="BA11">
        <v>5</v>
      </c>
      <c r="BB11">
        <v>5</v>
      </c>
      <c r="BC11">
        <v>15</v>
      </c>
      <c r="BD11">
        <v>5</v>
      </c>
      <c r="BE11" s="1" t="s">
        <v>321</v>
      </c>
      <c r="BF11" s="1" t="s">
        <v>322</v>
      </c>
      <c r="BG11" s="1" t="s">
        <v>322</v>
      </c>
      <c r="BH11" s="1" t="s">
        <v>321</v>
      </c>
      <c r="BI11" s="1" t="s">
        <v>322</v>
      </c>
      <c r="BJ11">
        <v>15</v>
      </c>
      <c r="BK11">
        <v>5</v>
      </c>
      <c r="BL11">
        <v>5</v>
      </c>
      <c r="BM11">
        <v>15</v>
      </c>
      <c r="BN11">
        <v>5</v>
      </c>
      <c r="BO11" s="1">
        <v>1</v>
      </c>
      <c r="BP11" s="1">
        <v>2</v>
      </c>
      <c r="BQ11" s="1">
        <v>3</v>
      </c>
      <c r="BR11" s="1">
        <v>4</v>
      </c>
      <c r="BS11" s="1">
        <v>1</v>
      </c>
      <c r="BT11" s="1">
        <v>2</v>
      </c>
      <c r="BU11" s="1">
        <v>3</v>
      </c>
      <c r="BV11" s="1">
        <v>4</v>
      </c>
      <c r="BW11" s="1">
        <v>4</v>
      </c>
      <c r="BX11" s="1">
        <v>4</v>
      </c>
      <c r="BY11" s="1">
        <v>3</v>
      </c>
      <c r="BZ11" s="1">
        <v>4</v>
      </c>
      <c r="CA11" s="1">
        <v>1</v>
      </c>
      <c r="CB11" s="1">
        <v>2</v>
      </c>
      <c r="CC11" s="1">
        <v>3</v>
      </c>
      <c r="CD11" s="1">
        <v>4</v>
      </c>
      <c r="CE11" s="1">
        <v>1</v>
      </c>
      <c r="CF11" s="1">
        <v>3</v>
      </c>
      <c r="CG11" s="1">
        <v>3</v>
      </c>
      <c r="CH11" s="1">
        <v>4</v>
      </c>
    </row>
    <row r="12" spans="1:86" ht="15.75" customHeight="1" x14ac:dyDescent="0.2">
      <c r="A12" s="36">
        <v>43228.526508668983</v>
      </c>
      <c r="B12" s="1" t="s">
        <v>313</v>
      </c>
      <c r="C12" s="1" t="s">
        <v>311</v>
      </c>
      <c r="D12" s="1" t="s">
        <v>312</v>
      </c>
      <c r="E12" s="1" t="s">
        <v>312</v>
      </c>
      <c r="F12" s="1" t="s">
        <v>329</v>
      </c>
      <c r="G12">
        <v>1.5</v>
      </c>
      <c r="H12">
        <v>0.5</v>
      </c>
      <c r="I12">
        <v>6</v>
      </c>
      <c r="J12">
        <v>6</v>
      </c>
      <c r="K12">
        <v>30</v>
      </c>
      <c r="L12" s="1">
        <v>2</v>
      </c>
      <c r="M12" s="1">
        <v>1</v>
      </c>
      <c r="N12" s="1">
        <v>4</v>
      </c>
      <c r="O12" s="1">
        <v>3</v>
      </c>
      <c r="P12" s="1">
        <v>5</v>
      </c>
      <c r="Q12" s="1" t="s">
        <v>314</v>
      </c>
      <c r="R12" s="1" t="s">
        <v>314</v>
      </c>
      <c r="S12" s="1" t="s">
        <v>327</v>
      </c>
      <c r="T12" s="1" t="s">
        <v>315</v>
      </c>
      <c r="U12" s="1" t="s">
        <v>316</v>
      </c>
      <c r="V12">
        <v>1</v>
      </c>
      <c r="W12">
        <v>1</v>
      </c>
      <c r="X12">
        <v>20</v>
      </c>
      <c r="Y12">
        <v>4.5</v>
      </c>
      <c r="Z12">
        <v>2.5</v>
      </c>
      <c r="AA12" s="1" t="s">
        <v>317</v>
      </c>
      <c r="AB12" s="1" t="s">
        <v>319</v>
      </c>
      <c r="AC12" s="1" t="s">
        <v>318</v>
      </c>
      <c r="AD12" s="1" t="s">
        <v>319</v>
      </c>
      <c r="AE12" s="1" t="s">
        <v>319</v>
      </c>
      <c r="AF12">
        <v>12.5</v>
      </c>
      <c r="AG12">
        <v>4.5</v>
      </c>
      <c r="AH12">
        <v>8</v>
      </c>
      <c r="AI12">
        <v>4.5</v>
      </c>
      <c r="AJ12">
        <v>4.5</v>
      </c>
      <c r="AK12" s="1" t="s">
        <v>318</v>
      </c>
      <c r="AL12" s="1" t="s">
        <v>319</v>
      </c>
      <c r="AM12" s="1" t="s">
        <v>317</v>
      </c>
      <c r="AN12" s="1" t="s">
        <v>319</v>
      </c>
      <c r="AO12" s="1" t="s">
        <v>328</v>
      </c>
      <c r="AP12">
        <v>8</v>
      </c>
      <c r="AQ12">
        <v>4.5</v>
      </c>
      <c r="AR12">
        <v>12.5</v>
      </c>
      <c r="AS12">
        <v>4.5</v>
      </c>
      <c r="AT12">
        <v>2</v>
      </c>
      <c r="AU12" s="1" t="s">
        <v>321</v>
      </c>
      <c r="AV12" s="1" t="s">
        <v>322</v>
      </c>
      <c r="AW12" s="1" t="s">
        <v>325</v>
      </c>
      <c r="AX12" s="1" t="s">
        <v>322</v>
      </c>
      <c r="AY12" s="1" t="s">
        <v>321</v>
      </c>
      <c r="AZ12">
        <v>15</v>
      </c>
      <c r="BA12">
        <v>5</v>
      </c>
      <c r="BB12">
        <v>35</v>
      </c>
      <c r="BC12">
        <v>5</v>
      </c>
      <c r="BD12">
        <v>15</v>
      </c>
      <c r="BE12" s="1" t="s">
        <v>322</v>
      </c>
      <c r="BF12" s="1" t="s">
        <v>322</v>
      </c>
      <c r="BG12" s="1" t="s">
        <v>321</v>
      </c>
      <c r="BH12" s="1" t="s">
        <v>322</v>
      </c>
      <c r="BI12" s="1" t="s">
        <v>322</v>
      </c>
      <c r="BJ12">
        <v>5</v>
      </c>
      <c r="BK12">
        <v>5</v>
      </c>
      <c r="BL12">
        <v>15</v>
      </c>
      <c r="BM12">
        <v>5</v>
      </c>
      <c r="BN12">
        <v>5</v>
      </c>
      <c r="BO12" s="1">
        <v>4</v>
      </c>
      <c r="BP12" s="1">
        <v>3</v>
      </c>
      <c r="BQ12" s="1">
        <v>3</v>
      </c>
      <c r="BR12" s="1">
        <v>1</v>
      </c>
      <c r="BS12" s="1">
        <v>4</v>
      </c>
      <c r="BT12" s="1">
        <v>3</v>
      </c>
      <c r="BU12" s="1">
        <v>2</v>
      </c>
      <c r="BV12" s="1">
        <v>1</v>
      </c>
      <c r="BW12" s="1">
        <v>4</v>
      </c>
      <c r="BX12" s="1">
        <v>2</v>
      </c>
      <c r="BY12" s="1">
        <v>3</v>
      </c>
      <c r="BZ12" s="1">
        <v>1</v>
      </c>
      <c r="CA12" s="1">
        <v>4</v>
      </c>
      <c r="CB12" s="1">
        <v>3</v>
      </c>
      <c r="CC12" s="1">
        <v>2</v>
      </c>
      <c r="CD12" s="1">
        <v>1</v>
      </c>
      <c r="CE12" s="1">
        <v>4</v>
      </c>
      <c r="CF12" s="1">
        <v>3</v>
      </c>
      <c r="CG12" s="1">
        <v>1</v>
      </c>
      <c r="CH12" s="1">
        <v>1</v>
      </c>
    </row>
    <row r="13" spans="1:86" ht="15.75" customHeight="1" x14ac:dyDescent="0.2">
      <c r="A13" s="36">
        <v>43228.526632650464</v>
      </c>
      <c r="B13" s="1" t="s">
        <v>313</v>
      </c>
      <c r="C13" s="1" t="s">
        <v>311</v>
      </c>
      <c r="D13" s="1" t="s">
        <v>312</v>
      </c>
      <c r="E13" s="1" t="s">
        <v>313</v>
      </c>
      <c r="F13" s="1" t="s">
        <v>312</v>
      </c>
      <c r="G13">
        <v>1.5</v>
      </c>
      <c r="H13">
        <v>0.5</v>
      </c>
      <c r="I13">
        <v>6</v>
      </c>
      <c r="J13">
        <v>1.5</v>
      </c>
      <c r="K13">
        <v>6</v>
      </c>
      <c r="L13" s="1">
        <v>2</v>
      </c>
      <c r="M13" s="1">
        <v>1</v>
      </c>
      <c r="N13" s="1">
        <v>4</v>
      </c>
      <c r="O13" s="1">
        <v>3</v>
      </c>
      <c r="P13" s="1">
        <v>5</v>
      </c>
      <c r="Q13" s="1" t="s">
        <v>316</v>
      </c>
      <c r="R13" s="1" t="s">
        <v>316</v>
      </c>
      <c r="S13" s="1" t="s">
        <v>315</v>
      </c>
      <c r="T13" s="1" t="s">
        <v>316</v>
      </c>
      <c r="U13" s="1" t="s">
        <v>316</v>
      </c>
      <c r="V13">
        <v>2.5</v>
      </c>
      <c r="W13">
        <v>2.5</v>
      </c>
      <c r="X13">
        <v>4.5</v>
      </c>
      <c r="Y13">
        <v>2.5</v>
      </c>
      <c r="Z13">
        <v>2.5</v>
      </c>
      <c r="AA13" s="1" t="s">
        <v>318</v>
      </c>
      <c r="AB13" s="1" t="s">
        <v>318</v>
      </c>
      <c r="AC13" s="1" t="s">
        <v>318</v>
      </c>
      <c r="AD13" s="1" t="s">
        <v>318</v>
      </c>
      <c r="AE13" s="1" t="s">
        <v>318</v>
      </c>
      <c r="AF13">
        <v>8</v>
      </c>
      <c r="AG13">
        <v>8</v>
      </c>
      <c r="AH13">
        <v>8</v>
      </c>
      <c r="AI13">
        <v>8</v>
      </c>
      <c r="AJ13">
        <v>8</v>
      </c>
      <c r="AK13" s="1" t="s">
        <v>324</v>
      </c>
      <c r="AL13" s="1" t="s">
        <v>317</v>
      </c>
      <c r="AM13" s="1" t="s">
        <v>317</v>
      </c>
      <c r="AN13" s="1" t="s">
        <v>319</v>
      </c>
      <c r="AO13" s="1" t="s">
        <v>324</v>
      </c>
      <c r="AP13">
        <v>20</v>
      </c>
      <c r="AQ13">
        <v>12.5</v>
      </c>
      <c r="AR13">
        <v>12.5</v>
      </c>
      <c r="AS13">
        <v>4.5</v>
      </c>
      <c r="AT13">
        <v>20</v>
      </c>
      <c r="AU13" s="1" t="s">
        <v>322</v>
      </c>
      <c r="AV13" s="1" t="s">
        <v>322</v>
      </c>
      <c r="AW13" s="1" t="s">
        <v>321</v>
      </c>
      <c r="AX13" s="1" t="s">
        <v>322</v>
      </c>
      <c r="AY13" s="1" t="s">
        <v>321</v>
      </c>
      <c r="AZ13">
        <v>5</v>
      </c>
      <c r="BA13">
        <v>5</v>
      </c>
      <c r="BB13">
        <v>15</v>
      </c>
      <c r="BC13">
        <v>5</v>
      </c>
      <c r="BD13">
        <v>15</v>
      </c>
      <c r="BE13" s="1" t="s">
        <v>322</v>
      </c>
      <c r="BF13" s="1" t="s">
        <v>322</v>
      </c>
      <c r="BG13" s="1" t="s">
        <v>321</v>
      </c>
      <c r="BH13" s="1" t="s">
        <v>322</v>
      </c>
      <c r="BI13" s="1" t="s">
        <v>322</v>
      </c>
      <c r="BJ13">
        <v>5</v>
      </c>
      <c r="BK13">
        <v>5</v>
      </c>
      <c r="BL13">
        <v>15</v>
      </c>
      <c r="BM13">
        <v>5</v>
      </c>
      <c r="BN13">
        <v>5</v>
      </c>
      <c r="BO13" s="1">
        <v>4</v>
      </c>
      <c r="BP13" s="1">
        <v>3</v>
      </c>
      <c r="BQ13" s="1">
        <v>2</v>
      </c>
      <c r="BR13" s="1">
        <v>1</v>
      </c>
      <c r="BS13" s="1">
        <v>4</v>
      </c>
      <c r="BT13" s="1">
        <v>3</v>
      </c>
      <c r="BU13" s="1">
        <v>2</v>
      </c>
      <c r="BV13" s="1">
        <v>1</v>
      </c>
      <c r="BW13" s="1">
        <v>3</v>
      </c>
      <c r="BX13" s="1">
        <v>4</v>
      </c>
      <c r="BY13" s="1">
        <v>2</v>
      </c>
      <c r="BZ13" s="1">
        <v>1</v>
      </c>
      <c r="CA13" s="1">
        <v>4</v>
      </c>
      <c r="CB13" s="1">
        <v>3</v>
      </c>
      <c r="CC13" s="1">
        <v>2</v>
      </c>
      <c r="CD13" s="1">
        <v>1</v>
      </c>
      <c r="CE13" s="1">
        <v>1</v>
      </c>
      <c r="CF13" s="1">
        <v>3</v>
      </c>
      <c r="CG13" s="1">
        <v>2</v>
      </c>
      <c r="CH13" s="1">
        <v>4</v>
      </c>
    </row>
    <row r="14" spans="1:86" ht="15.75" customHeight="1" x14ac:dyDescent="0.2">
      <c r="A14" s="36">
        <v>43228.527073425925</v>
      </c>
      <c r="B14" s="1" t="s">
        <v>313</v>
      </c>
      <c r="C14" s="1" t="s">
        <v>311</v>
      </c>
      <c r="D14" s="1" t="s">
        <v>312</v>
      </c>
      <c r="E14" s="1" t="s">
        <v>312</v>
      </c>
      <c r="F14" s="1" t="s">
        <v>312</v>
      </c>
      <c r="G14">
        <v>1.5</v>
      </c>
      <c r="H14">
        <v>0.5</v>
      </c>
      <c r="I14">
        <v>6</v>
      </c>
      <c r="J14">
        <v>6</v>
      </c>
      <c r="K14">
        <v>6</v>
      </c>
      <c r="L14" s="1">
        <v>4</v>
      </c>
      <c r="M14" s="1">
        <v>4</v>
      </c>
      <c r="N14" s="1">
        <v>2</v>
      </c>
      <c r="O14" s="1">
        <v>3</v>
      </c>
      <c r="P14" s="1">
        <v>5</v>
      </c>
      <c r="Q14" s="1" t="s">
        <v>314</v>
      </c>
      <c r="R14" s="1" t="s">
        <v>314</v>
      </c>
      <c r="S14" s="1" t="s">
        <v>315</v>
      </c>
      <c r="T14" s="1" t="s">
        <v>314</v>
      </c>
      <c r="U14" s="1" t="s">
        <v>316</v>
      </c>
      <c r="V14">
        <v>1</v>
      </c>
      <c r="W14">
        <v>1</v>
      </c>
      <c r="X14">
        <v>4.5</v>
      </c>
      <c r="Y14">
        <v>1</v>
      </c>
      <c r="Z14">
        <v>2.5</v>
      </c>
      <c r="AA14" s="1" t="s">
        <v>317</v>
      </c>
      <c r="AB14" s="1" t="s">
        <v>318</v>
      </c>
      <c r="AC14" s="1" t="s">
        <v>318</v>
      </c>
      <c r="AD14" s="1" t="s">
        <v>319</v>
      </c>
      <c r="AE14" s="1" t="s">
        <v>317</v>
      </c>
      <c r="AF14">
        <v>12.5</v>
      </c>
      <c r="AG14">
        <v>8</v>
      </c>
      <c r="AH14">
        <v>8</v>
      </c>
      <c r="AI14">
        <v>4.5</v>
      </c>
      <c r="AJ14">
        <v>12.5</v>
      </c>
      <c r="AK14" s="1" t="s">
        <v>318</v>
      </c>
      <c r="AL14" s="1" t="s">
        <v>319</v>
      </c>
      <c r="AM14" s="1" t="s">
        <v>319</v>
      </c>
      <c r="AN14" s="1" t="s">
        <v>328</v>
      </c>
      <c r="AO14" s="1" t="s">
        <v>319</v>
      </c>
      <c r="AP14">
        <v>8</v>
      </c>
      <c r="AQ14">
        <v>4.5</v>
      </c>
      <c r="AR14">
        <v>4.5</v>
      </c>
      <c r="AS14">
        <v>2</v>
      </c>
      <c r="AT14">
        <v>4.5</v>
      </c>
      <c r="AU14" s="1" t="s">
        <v>322</v>
      </c>
      <c r="AV14" s="1" t="s">
        <v>322</v>
      </c>
      <c r="AW14" s="1" t="s">
        <v>320</v>
      </c>
      <c r="AX14" s="1" t="s">
        <v>322</v>
      </c>
      <c r="AY14" s="1" t="s">
        <v>321</v>
      </c>
      <c r="AZ14">
        <v>5</v>
      </c>
      <c r="BA14">
        <v>5</v>
      </c>
      <c r="BB14">
        <v>25</v>
      </c>
      <c r="BC14">
        <v>5</v>
      </c>
      <c r="BD14">
        <v>15</v>
      </c>
      <c r="BE14" s="1" t="s">
        <v>322</v>
      </c>
      <c r="BF14" s="1" t="s">
        <v>322</v>
      </c>
      <c r="BG14" s="1" t="s">
        <v>325</v>
      </c>
      <c r="BH14" s="1" t="s">
        <v>322</v>
      </c>
      <c r="BI14" s="1" t="s">
        <v>321</v>
      </c>
      <c r="BJ14">
        <v>5</v>
      </c>
      <c r="BK14">
        <v>5</v>
      </c>
      <c r="BL14">
        <v>35</v>
      </c>
      <c r="BM14">
        <v>5</v>
      </c>
      <c r="BN14">
        <v>15</v>
      </c>
      <c r="BO14" s="1">
        <v>4</v>
      </c>
      <c r="BP14" s="1">
        <v>2</v>
      </c>
      <c r="BQ14" s="1">
        <v>1</v>
      </c>
      <c r="BR14" s="1">
        <v>1</v>
      </c>
      <c r="BS14" s="1">
        <v>4</v>
      </c>
      <c r="BT14" s="1">
        <v>3</v>
      </c>
      <c r="BU14" s="1">
        <v>1</v>
      </c>
      <c r="BV14" s="1">
        <v>1</v>
      </c>
      <c r="BW14" s="1">
        <v>4</v>
      </c>
      <c r="BX14" s="1">
        <v>2</v>
      </c>
      <c r="BY14" s="1">
        <v>3</v>
      </c>
      <c r="BZ14" s="1">
        <v>2</v>
      </c>
      <c r="CA14" s="1">
        <v>4</v>
      </c>
      <c r="CB14" s="1">
        <v>1</v>
      </c>
      <c r="CC14" s="1">
        <v>1</v>
      </c>
      <c r="CD14" s="1">
        <v>1</v>
      </c>
      <c r="CE14" s="1">
        <v>4</v>
      </c>
      <c r="CF14" s="1">
        <v>2</v>
      </c>
      <c r="CG14" s="1">
        <v>3</v>
      </c>
      <c r="CH14" s="1">
        <v>4</v>
      </c>
    </row>
    <row r="15" spans="1:86" ht="15.75" customHeight="1" x14ac:dyDescent="0.2">
      <c r="A15" s="36">
        <v>43228.527120555555</v>
      </c>
      <c r="B15" s="1" t="s">
        <v>313</v>
      </c>
      <c r="C15" s="1" t="s">
        <v>313</v>
      </c>
      <c r="D15" s="1" t="s">
        <v>312</v>
      </c>
      <c r="E15" s="1" t="s">
        <v>311</v>
      </c>
      <c r="F15" s="1" t="s">
        <v>312</v>
      </c>
      <c r="G15">
        <v>1.5</v>
      </c>
      <c r="H15">
        <v>1.5</v>
      </c>
      <c r="I15">
        <v>6</v>
      </c>
      <c r="J15">
        <v>0.5</v>
      </c>
      <c r="K15">
        <v>6</v>
      </c>
      <c r="L15" s="1">
        <v>2</v>
      </c>
      <c r="M15" s="1">
        <v>3</v>
      </c>
      <c r="N15" s="1">
        <v>4</v>
      </c>
      <c r="O15" s="1">
        <v>1</v>
      </c>
      <c r="P15" s="1">
        <v>5</v>
      </c>
      <c r="Q15" s="1" t="s">
        <v>314</v>
      </c>
      <c r="R15" s="1" t="s">
        <v>316</v>
      </c>
      <c r="S15" s="1" t="s">
        <v>323</v>
      </c>
      <c r="T15" s="1" t="s">
        <v>316</v>
      </c>
      <c r="U15" s="1" t="s">
        <v>316</v>
      </c>
      <c r="V15">
        <v>1</v>
      </c>
      <c r="W15">
        <v>2.5</v>
      </c>
      <c r="X15">
        <v>8</v>
      </c>
      <c r="Y15">
        <v>2.5</v>
      </c>
      <c r="Z15">
        <v>2.5</v>
      </c>
      <c r="AA15" s="1" t="s">
        <v>317</v>
      </c>
      <c r="AB15" s="1" t="s">
        <v>318</v>
      </c>
      <c r="AC15" s="1" t="s">
        <v>318</v>
      </c>
      <c r="AD15" s="1" t="s">
        <v>319</v>
      </c>
      <c r="AE15" s="1" t="s">
        <v>328</v>
      </c>
      <c r="AF15">
        <v>12.5</v>
      </c>
      <c r="AG15">
        <v>8</v>
      </c>
      <c r="AH15">
        <v>8</v>
      </c>
      <c r="AI15">
        <v>4.5</v>
      </c>
      <c r="AJ15">
        <v>2</v>
      </c>
      <c r="AK15" s="1" t="s">
        <v>318</v>
      </c>
      <c r="AL15" s="1" t="s">
        <v>328</v>
      </c>
      <c r="AM15" s="1" t="s">
        <v>324</v>
      </c>
      <c r="AN15" s="1" t="s">
        <v>319</v>
      </c>
      <c r="AO15" s="1" t="s">
        <v>317</v>
      </c>
      <c r="AP15">
        <v>8</v>
      </c>
      <c r="AQ15">
        <v>2</v>
      </c>
      <c r="AR15">
        <v>20</v>
      </c>
      <c r="AS15">
        <v>4.5</v>
      </c>
      <c r="AT15">
        <v>12.5</v>
      </c>
      <c r="AU15" s="1" t="s">
        <v>322</v>
      </c>
      <c r="AV15" s="1" t="s">
        <v>322</v>
      </c>
      <c r="AW15" s="1" t="s">
        <v>322</v>
      </c>
      <c r="AX15" s="1" t="s">
        <v>322</v>
      </c>
      <c r="AY15" s="1" t="s">
        <v>322</v>
      </c>
      <c r="AZ15">
        <v>5</v>
      </c>
      <c r="BA15">
        <v>5</v>
      </c>
      <c r="BB15">
        <v>5</v>
      </c>
      <c r="BC15">
        <v>5</v>
      </c>
      <c r="BD15">
        <v>5</v>
      </c>
      <c r="BE15" s="1" t="s">
        <v>322</v>
      </c>
      <c r="BF15" s="1" t="s">
        <v>322</v>
      </c>
      <c r="BG15" s="1" t="s">
        <v>322</v>
      </c>
      <c r="BH15" s="1" t="s">
        <v>322</v>
      </c>
      <c r="BI15" s="1" t="s">
        <v>322</v>
      </c>
      <c r="BJ15">
        <v>5</v>
      </c>
      <c r="BK15">
        <v>5</v>
      </c>
      <c r="BL15">
        <v>5</v>
      </c>
      <c r="BM15">
        <v>5</v>
      </c>
      <c r="BN15">
        <v>5</v>
      </c>
      <c r="BO15" s="1">
        <v>3</v>
      </c>
      <c r="BP15" s="1">
        <v>2</v>
      </c>
      <c r="BQ15" s="1">
        <v>4</v>
      </c>
      <c r="BR15" s="1">
        <v>1</v>
      </c>
      <c r="BS15" s="1">
        <v>2</v>
      </c>
      <c r="BT15" s="1">
        <v>3</v>
      </c>
      <c r="BU15" s="1">
        <v>4</v>
      </c>
      <c r="BV15" s="1">
        <v>1</v>
      </c>
      <c r="BW15" s="1">
        <v>2</v>
      </c>
      <c r="BX15" s="1">
        <v>3</v>
      </c>
      <c r="BY15" s="1">
        <v>4</v>
      </c>
      <c r="BZ15" s="1">
        <v>1</v>
      </c>
      <c r="CA15" s="1">
        <v>1</v>
      </c>
      <c r="CB15" s="1">
        <v>2</v>
      </c>
      <c r="CC15" s="1">
        <v>4</v>
      </c>
      <c r="CD15" s="1">
        <v>3</v>
      </c>
      <c r="CE15" s="1">
        <v>2</v>
      </c>
      <c r="CF15" s="1">
        <v>4</v>
      </c>
      <c r="CG15" s="1">
        <v>3</v>
      </c>
      <c r="CH15" s="1">
        <v>1</v>
      </c>
    </row>
    <row r="16" spans="1:86" ht="15.75" customHeight="1" x14ac:dyDescent="0.2">
      <c r="A16" s="36">
        <v>43228.527656238424</v>
      </c>
      <c r="B16" s="1" t="s">
        <v>312</v>
      </c>
      <c r="C16" s="1" t="s">
        <v>312</v>
      </c>
      <c r="D16" s="1" t="s">
        <v>313</v>
      </c>
      <c r="E16" s="1" t="s">
        <v>313</v>
      </c>
      <c r="F16" s="1" t="s">
        <v>312</v>
      </c>
      <c r="G16">
        <v>6</v>
      </c>
      <c r="H16">
        <v>6</v>
      </c>
      <c r="I16">
        <v>1.5</v>
      </c>
      <c r="J16">
        <v>1.5</v>
      </c>
      <c r="K16">
        <v>6</v>
      </c>
      <c r="L16" s="1">
        <v>4</v>
      </c>
      <c r="M16" s="1">
        <v>5</v>
      </c>
      <c r="N16" s="1">
        <v>3</v>
      </c>
      <c r="O16" s="1">
        <v>2</v>
      </c>
      <c r="P16" s="1">
        <v>1</v>
      </c>
      <c r="Q16" s="1" t="s">
        <v>314</v>
      </c>
      <c r="R16" s="1" t="s">
        <v>314</v>
      </c>
      <c r="S16" s="1" t="s">
        <v>323</v>
      </c>
      <c r="T16" s="1" t="s">
        <v>315</v>
      </c>
      <c r="U16" s="1" t="s">
        <v>314</v>
      </c>
      <c r="V16">
        <v>1</v>
      </c>
      <c r="W16">
        <v>1</v>
      </c>
      <c r="X16">
        <v>8</v>
      </c>
      <c r="Y16">
        <v>4.5</v>
      </c>
      <c r="Z16">
        <v>1</v>
      </c>
      <c r="AA16" s="1" t="s">
        <v>318</v>
      </c>
      <c r="AB16" s="1" t="s">
        <v>318</v>
      </c>
      <c r="AC16" s="1" t="s">
        <v>319</v>
      </c>
      <c r="AD16" s="1" t="s">
        <v>319</v>
      </c>
      <c r="AE16" s="1" t="s">
        <v>319</v>
      </c>
      <c r="AF16">
        <v>8</v>
      </c>
      <c r="AG16">
        <v>8</v>
      </c>
      <c r="AH16">
        <v>4.5</v>
      </c>
      <c r="AI16">
        <v>4.5</v>
      </c>
      <c r="AJ16">
        <v>4.5</v>
      </c>
      <c r="AK16" s="1" t="s">
        <v>319</v>
      </c>
      <c r="AL16" s="1" t="s">
        <v>319</v>
      </c>
      <c r="AM16" s="1" t="s">
        <v>319</v>
      </c>
      <c r="AN16" s="1" t="s">
        <v>319</v>
      </c>
      <c r="AO16" s="1" t="s">
        <v>319</v>
      </c>
      <c r="AP16">
        <v>4.5</v>
      </c>
      <c r="AQ16">
        <v>4.5</v>
      </c>
      <c r="AR16">
        <v>4.5</v>
      </c>
      <c r="AS16">
        <v>4.5</v>
      </c>
      <c r="AT16">
        <v>4.5</v>
      </c>
      <c r="AU16" s="1" t="s">
        <v>322</v>
      </c>
      <c r="AV16" s="1" t="s">
        <v>322</v>
      </c>
      <c r="AW16" s="1" t="s">
        <v>322</v>
      </c>
      <c r="AX16" s="1" t="s">
        <v>322</v>
      </c>
      <c r="AY16" s="1" t="s">
        <v>322</v>
      </c>
      <c r="AZ16">
        <v>5</v>
      </c>
      <c r="BA16">
        <v>5</v>
      </c>
      <c r="BB16">
        <v>5</v>
      </c>
      <c r="BC16">
        <v>5</v>
      </c>
      <c r="BD16">
        <v>5</v>
      </c>
      <c r="BE16" s="1" t="s">
        <v>322</v>
      </c>
      <c r="BF16" s="1" t="s">
        <v>322</v>
      </c>
      <c r="BG16" s="1" t="s">
        <v>322</v>
      </c>
      <c r="BH16" s="1" t="s">
        <v>322</v>
      </c>
      <c r="BI16" s="1" t="s">
        <v>322</v>
      </c>
      <c r="BJ16">
        <v>5</v>
      </c>
      <c r="BK16">
        <v>5</v>
      </c>
      <c r="BL16">
        <v>5</v>
      </c>
      <c r="BM16">
        <v>5</v>
      </c>
      <c r="BN16">
        <v>5</v>
      </c>
      <c r="BO16" s="1">
        <v>1</v>
      </c>
      <c r="BP16" s="1">
        <v>2</v>
      </c>
      <c r="BQ16" s="1">
        <v>3</v>
      </c>
      <c r="BR16" s="1">
        <v>4</v>
      </c>
      <c r="BS16" s="1">
        <v>1</v>
      </c>
      <c r="BT16" s="1">
        <v>2</v>
      </c>
      <c r="BU16" s="1">
        <v>3</v>
      </c>
      <c r="BV16" s="1">
        <v>4</v>
      </c>
      <c r="BW16" s="1">
        <v>1</v>
      </c>
      <c r="BX16" s="1">
        <v>2</v>
      </c>
      <c r="BY16" s="1">
        <v>3</v>
      </c>
      <c r="BZ16" s="1">
        <v>4</v>
      </c>
      <c r="CA16" s="1">
        <v>1</v>
      </c>
      <c r="CB16" s="1">
        <v>2</v>
      </c>
      <c r="CC16" s="1">
        <v>3</v>
      </c>
      <c r="CD16" s="1">
        <v>4</v>
      </c>
      <c r="CE16" s="1">
        <v>2</v>
      </c>
      <c r="CF16" s="1">
        <v>1</v>
      </c>
      <c r="CG16" s="1">
        <v>4</v>
      </c>
      <c r="CH16" s="1">
        <v>3</v>
      </c>
    </row>
    <row r="17" spans="1:86" ht="15.75" customHeight="1" x14ac:dyDescent="0.2">
      <c r="A17" s="36">
        <v>43228.528795150458</v>
      </c>
      <c r="B17" s="1" t="s">
        <v>311</v>
      </c>
      <c r="C17" s="1" t="s">
        <v>311</v>
      </c>
      <c r="D17" s="1" t="s">
        <v>313</v>
      </c>
      <c r="E17" s="1" t="s">
        <v>312</v>
      </c>
      <c r="F17" s="1" t="s">
        <v>312</v>
      </c>
      <c r="G17">
        <v>0.5</v>
      </c>
      <c r="H17">
        <v>0.5</v>
      </c>
      <c r="I17">
        <v>1.5</v>
      </c>
      <c r="J17">
        <v>6</v>
      </c>
      <c r="K17">
        <v>6</v>
      </c>
      <c r="L17" s="1">
        <v>1</v>
      </c>
      <c r="M17" s="1">
        <v>2</v>
      </c>
      <c r="N17" s="1">
        <v>3</v>
      </c>
      <c r="O17" s="1">
        <v>4</v>
      </c>
      <c r="P17" s="1">
        <v>5</v>
      </c>
      <c r="Q17" s="1" t="s">
        <v>314</v>
      </c>
      <c r="R17" s="1" t="s">
        <v>314</v>
      </c>
      <c r="S17" s="1" t="s">
        <v>316</v>
      </c>
      <c r="T17" s="1" t="s">
        <v>314</v>
      </c>
      <c r="U17" s="1" t="s">
        <v>314</v>
      </c>
      <c r="V17">
        <v>1</v>
      </c>
      <c r="W17">
        <v>1</v>
      </c>
      <c r="X17">
        <v>2.5</v>
      </c>
      <c r="Y17">
        <v>1</v>
      </c>
      <c r="Z17">
        <v>1</v>
      </c>
      <c r="AA17" s="1" t="s">
        <v>317</v>
      </c>
      <c r="AB17" s="1" t="s">
        <v>317</v>
      </c>
      <c r="AC17" s="1" t="s">
        <v>324</v>
      </c>
      <c r="AD17" s="1" t="s">
        <v>317</v>
      </c>
      <c r="AE17" s="1" t="s">
        <v>324</v>
      </c>
      <c r="AF17">
        <v>12.5</v>
      </c>
      <c r="AG17">
        <v>12.5</v>
      </c>
      <c r="AH17">
        <v>30</v>
      </c>
      <c r="AI17">
        <v>12.5</v>
      </c>
      <c r="AJ17">
        <v>30</v>
      </c>
      <c r="AK17" s="1" t="s">
        <v>318</v>
      </c>
      <c r="AL17" s="1" t="s">
        <v>318</v>
      </c>
      <c r="AM17" s="1" t="s">
        <v>324</v>
      </c>
      <c r="AN17" s="1" t="s">
        <v>318</v>
      </c>
      <c r="AO17" s="1" t="s">
        <v>324</v>
      </c>
      <c r="AP17">
        <v>8</v>
      </c>
      <c r="AQ17">
        <v>8</v>
      </c>
      <c r="AR17">
        <v>20</v>
      </c>
      <c r="AS17">
        <v>8</v>
      </c>
      <c r="AT17">
        <v>20</v>
      </c>
      <c r="AU17" s="1" t="s">
        <v>320</v>
      </c>
      <c r="AV17" s="1" t="s">
        <v>321</v>
      </c>
      <c r="AW17" s="1" t="s">
        <v>320</v>
      </c>
      <c r="AX17" s="1" t="s">
        <v>322</v>
      </c>
      <c r="AY17" s="1" t="s">
        <v>321</v>
      </c>
      <c r="AZ17">
        <v>25</v>
      </c>
      <c r="BA17">
        <v>15</v>
      </c>
      <c r="BB17">
        <v>25</v>
      </c>
      <c r="BC17">
        <v>5</v>
      </c>
      <c r="BD17">
        <v>15</v>
      </c>
      <c r="BE17" s="1" t="s">
        <v>321</v>
      </c>
      <c r="BF17" s="1" t="s">
        <v>321</v>
      </c>
      <c r="BG17" s="1" t="s">
        <v>320</v>
      </c>
      <c r="BH17" s="1" t="s">
        <v>322</v>
      </c>
      <c r="BI17" s="1" t="s">
        <v>321</v>
      </c>
      <c r="BJ17">
        <v>15</v>
      </c>
      <c r="BK17">
        <v>15</v>
      </c>
      <c r="BL17">
        <v>25</v>
      </c>
      <c r="BM17">
        <v>5</v>
      </c>
      <c r="BN17">
        <v>15</v>
      </c>
      <c r="BO17" s="1">
        <v>3</v>
      </c>
      <c r="BP17" s="1">
        <v>2</v>
      </c>
      <c r="BQ17" s="1">
        <v>4</v>
      </c>
      <c r="BR17" s="1">
        <v>1</v>
      </c>
      <c r="BS17" s="1">
        <v>3</v>
      </c>
      <c r="BT17" s="1">
        <v>2</v>
      </c>
      <c r="BU17" s="1">
        <v>4</v>
      </c>
      <c r="BV17" s="1">
        <v>1</v>
      </c>
      <c r="BW17" s="1">
        <v>2</v>
      </c>
      <c r="BX17" s="1">
        <v>1</v>
      </c>
      <c r="BY17" s="1">
        <v>4</v>
      </c>
      <c r="BZ17" s="1">
        <v>3</v>
      </c>
      <c r="CA17" s="1">
        <v>1</v>
      </c>
      <c r="CB17" s="1">
        <v>2</v>
      </c>
      <c r="CC17" s="1">
        <v>4</v>
      </c>
      <c r="CD17" s="1">
        <v>3</v>
      </c>
      <c r="CE17" s="1">
        <v>3</v>
      </c>
      <c r="CF17" s="1">
        <v>2</v>
      </c>
      <c r="CG17" s="1">
        <v>4</v>
      </c>
      <c r="CH17" s="1">
        <v>1</v>
      </c>
    </row>
    <row r="18" spans="1:86" ht="15.75" customHeight="1" x14ac:dyDescent="0.2">
      <c r="A18" s="36">
        <v>43228.530225972223</v>
      </c>
      <c r="B18" s="1" t="s">
        <v>311</v>
      </c>
      <c r="C18" s="1" t="s">
        <v>311</v>
      </c>
      <c r="D18" s="1" t="s">
        <v>329</v>
      </c>
      <c r="E18" s="1" t="s">
        <v>313</v>
      </c>
      <c r="F18" s="1" t="s">
        <v>312</v>
      </c>
      <c r="G18">
        <v>0.5</v>
      </c>
      <c r="H18">
        <v>0.5</v>
      </c>
      <c r="I18">
        <v>30</v>
      </c>
      <c r="J18">
        <v>1.5</v>
      </c>
      <c r="K18">
        <v>6</v>
      </c>
      <c r="L18" s="1">
        <v>2</v>
      </c>
      <c r="M18" s="1">
        <v>1</v>
      </c>
      <c r="N18" s="1">
        <v>4</v>
      </c>
      <c r="O18" s="1">
        <v>3</v>
      </c>
      <c r="P18" s="1">
        <v>5</v>
      </c>
      <c r="Q18" s="1" t="s">
        <v>314</v>
      </c>
      <c r="R18" s="1" t="s">
        <v>314</v>
      </c>
      <c r="S18" s="1" t="s">
        <v>327</v>
      </c>
      <c r="T18" s="1" t="s">
        <v>316</v>
      </c>
      <c r="U18" s="1" t="s">
        <v>316</v>
      </c>
      <c r="V18">
        <v>1</v>
      </c>
      <c r="W18">
        <v>1</v>
      </c>
      <c r="X18">
        <v>20</v>
      </c>
      <c r="Y18">
        <v>2.5</v>
      </c>
      <c r="Z18">
        <v>2.5</v>
      </c>
      <c r="AA18" s="1" t="s">
        <v>319</v>
      </c>
      <c r="AB18" s="1" t="s">
        <v>318</v>
      </c>
      <c r="AC18" s="1" t="s">
        <v>317</v>
      </c>
      <c r="AD18" s="1" t="s">
        <v>318</v>
      </c>
      <c r="AE18" s="1" t="s">
        <v>317</v>
      </c>
      <c r="AF18">
        <v>4.5</v>
      </c>
      <c r="AG18">
        <v>8</v>
      </c>
      <c r="AH18">
        <v>12.5</v>
      </c>
      <c r="AI18">
        <v>8</v>
      </c>
      <c r="AJ18">
        <v>12.5</v>
      </c>
      <c r="AK18" s="1" t="s">
        <v>318</v>
      </c>
      <c r="AL18" s="1" t="s">
        <v>318</v>
      </c>
      <c r="AM18" s="1" t="s">
        <v>324</v>
      </c>
      <c r="AN18" s="1" t="s">
        <v>318</v>
      </c>
      <c r="AO18" s="1" t="s">
        <v>324</v>
      </c>
      <c r="AP18">
        <v>8</v>
      </c>
      <c r="AQ18">
        <v>8</v>
      </c>
      <c r="AR18">
        <v>20</v>
      </c>
      <c r="AS18">
        <v>8</v>
      </c>
      <c r="AT18">
        <v>20</v>
      </c>
      <c r="AU18" s="1" t="s">
        <v>321</v>
      </c>
      <c r="AV18" s="1" t="s">
        <v>321</v>
      </c>
      <c r="AW18" s="1" t="s">
        <v>325</v>
      </c>
      <c r="AX18" s="1" t="s">
        <v>320</v>
      </c>
      <c r="AY18" s="1" t="s">
        <v>325</v>
      </c>
      <c r="AZ18">
        <v>15</v>
      </c>
      <c r="BA18">
        <v>15</v>
      </c>
      <c r="BB18">
        <v>35</v>
      </c>
      <c r="BC18">
        <v>25</v>
      </c>
      <c r="BD18">
        <v>35</v>
      </c>
      <c r="BE18" s="1" t="s">
        <v>321</v>
      </c>
      <c r="BF18" s="1" t="s">
        <v>321</v>
      </c>
      <c r="BG18" s="1" t="s">
        <v>325</v>
      </c>
      <c r="BH18" s="1" t="s">
        <v>320</v>
      </c>
      <c r="BI18" s="1" t="s">
        <v>325</v>
      </c>
      <c r="BJ18">
        <v>15</v>
      </c>
      <c r="BK18">
        <v>15</v>
      </c>
      <c r="BL18">
        <v>35</v>
      </c>
      <c r="BM18">
        <v>25</v>
      </c>
      <c r="BN18">
        <v>35</v>
      </c>
      <c r="BO18" s="1">
        <v>4</v>
      </c>
      <c r="BP18" s="1">
        <v>3</v>
      </c>
      <c r="BQ18" s="1">
        <v>1</v>
      </c>
      <c r="BR18" s="1">
        <v>2</v>
      </c>
      <c r="BS18" s="1">
        <v>4</v>
      </c>
      <c r="BT18" s="1">
        <v>3</v>
      </c>
      <c r="BU18" s="1">
        <v>1</v>
      </c>
      <c r="BV18" s="1">
        <v>2</v>
      </c>
      <c r="BW18" s="1">
        <v>4</v>
      </c>
      <c r="BX18" s="1">
        <v>3</v>
      </c>
      <c r="BY18" s="1">
        <v>1</v>
      </c>
      <c r="BZ18" s="1">
        <v>2</v>
      </c>
      <c r="CA18" s="1">
        <v>4</v>
      </c>
      <c r="CB18" s="1">
        <v>3</v>
      </c>
      <c r="CC18" s="1">
        <v>1</v>
      </c>
      <c r="CD18" s="1">
        <v>2</v>
      </c>
      <c r="CE18" s="1">
        <v>4</v>
      </c>
      <c r="CF18" s="1">
        <v>1</v>
      </c>
      <c r="CG18" s="1">
        <v>3</v>
      </c>
      <c r="CH18" s="1">
        <v>2</v>
      </c>
    </row>
    <row r="19" spans="1:86" ht="15.75" customHeight="1" x14ac:dyDescent="0.2">
      <c r="A19" s="36">
        <v>43228.54131601852</v>
      </c>
      <c r="B19" s="1" t="s">
        <v>311</v>
      </c>
      <c r="C19" s="1" t="s">
        <v>313</v>
      </c>
      <c r="D19" s="1" t="s">
        <v>329</v>
      </c>
      <c r="E19" s="1" t="s">
        <v>329</v>
      </c>
      <c r="F19" s="1" t="s">
        <v>312</v>
      </c>
      <c r="G19">
        <v>0.5</v>
      </c>
      <c r="H19">
        <v>1.5</v>
      </c>
      <c r="I19">
        <v>30</v>
      </c>
      <c r="J19">
        <v>30</v>
      </c>
      <c r="K19">
        <v>6</v>
      </c>
      <c r="L19" s="1">
        <v>1</v>
      </c>
      <c r="M19" s="1">
        <v>3</v>
      </c>
      <c r="N19" s="1">
        <v>2</v>
      </c>
      <c r="O19" s="1">
        <v>5</v>
      </c>
      <c r="P19" s="1">
        <v>4</v>
      </c>
      <c r="Q19" s="1" t="s">
        <v>314</v>
      </c>
      <c r="R19" s="1" t="s">
        <v>315</v>
      </c>
      <c r="S19" s="1" t="s">
        <v>327</v>
      </c>
      <c r="T19" s="1" t="s">
        <v>323</v>
      </c>
      <c r="U19" s="1" t="s">
        <v>316</v>
      </c>
      <c r="V19">
        <v>1</v>
      </c>
      <c r="W19">
        <v>4.5</v>
      </c>
      <c r="X19">
        <v>20</v>
      </c>
      <c r="Y19">
        <v>8</v>
      </c>
      <c r="Z19">
        <v>2.5</v>
      </c>
      <c r="AA19" s="1" t="s">
        <v>318</v>
      </c>
      <c r="AB19" s="1" t="s">
        <v>317</v>
      </c>
      <c r="AC19" s="1" t="s">
        <v>317</v>
      </c>
      <c r="AD19" s="1" t="s">
        <v>328</v>
      </c>
      <c r="AE19" s="1" t="s">
        <v>319</v>
      </c>
      <c r="AF19">
        <v>8</v>
      </c>
      <c r="AG19">
        <v>12.5</v>
      </c>
      <c r="AH19">
        <v>12.5</v>
      </c>
      <c r="AI19">
        <v>2</v>
      </c>
      <c r="AJ19">
        <v>4.5</v>
      </c>
      <c r="AK19" s="1" t="s">
        <v>318</v>
      </c>
      <c r="AL19" s="1" t="s">
        <v>319</v>
      </c>
      <c r="AM19" s="1" t="s">
        <v>318</v>
      </c>
      <c r="AN19" s="1" t="s">
        <v>319</v>
      </c>
      <c r="AO19" s="1" t="s">
        <v>319</v>
      </c>
      <c r="AP19">
        <v>8</v>
      </c>
      <c r="AQ19">
        <v>4.5</v>
      </c>
      <c r="AR19">
        <v>8</v>
      </c>
      <c r="AS19">
        <v>4.5</v>
      </c>
      <c r="AT19">
        <v>4.5</v>
      </c>
      <c r="AU19" s="1" t="s">
        <v>320</v>
      </c>
      <c r="AV19" s="1" t="s">
        <v>321</v>
      </c>
      <c r="AW19" s="1" t="s">
        <v>325</v>
      </c>
      <c r="AX19" s="1" t="s">
        <v>322</v>
      </c>
      <c r="AY19" s="1" t="s">
        <v>321</v>
      </c>
      <c r="AZ19">
        <v>25</v>
      </c>
      <c r="BA19">
        <v>15</v>
      </c>
      <c r="BB19">
        <v>35</v>
      </c>
      <c r="BC19">
        <v>5</v>
      </c>
      <c r="BD19">
        <v>15</v>
      </c>
      <c r="BE19" s="1" t="s">
        <v>321</v>
      </c>
      <c r="BF19" s="1" t="s">
        <v>321</v>
      </c>
      <c r="BG19" s="1" t="s">
        <v>320</v>
      </c>
      <c r="BH19" s="1" t="s">
        <v>322</v>
      </c>
      <c r="BI19" s="1" t="s">
        <v>322</v>
      </c>
      <c r="BJ19">
        <v>15</v>
      </c>
      <c r="BK19">
        <v>15</v>
      </c>
      <c r="BL19">
        <v>25</v>
      </c>
      <c r="BM19">
        <v>5</v>
      </c>
      <c r="BN19">
        <v>5</v>
      </c>
      <c r="BO19" s="1">
        <v>4</v>
      </c>
      <c r="BP19" s="1">
        <v>1</v>
      </c>
      <c r="BQ19" s="1">
        <v>2</v>
      </c>
      <c r="BR19" s="1">
        <v>3</v>
      </c>
      <c r="BS19" s="1">
        <v>4</v>
      </c>
      <c r="BT19" s="1">
        <v>1</v>
      </c>
      <c r="BU19" s="1">
        <v>2</v>
      </c>
      <c r="BV19" s="1">
        <v>3</v>
      </c>
      <c r="BW19" s="1">
        <v>4</v>
      </c>
      <c r="BX19" s="1">
        <v>1</v>
      </c>
      <c r="BY19" s="1">
        <v>3</v>
      </c>
      <c r="BZ19" s="1">
        <v>2</v>
      </c>
      <c r="CA19" s="1">
        <v>4</v>
      </c>
      <c r="CB19" s="1">
        <v>2</v>
      </c>
      <c r="CC19" s="1">
        <v>3</v>
      </c>
      <c r="CD19" s="1">
        <v>1</v>
      </c>
      <c r="CE19" s="1">
        <v>2</v>
      </c>
      <c r="CF19" s="1">
        <v>1</v>
      </c>
      <c r="CG19" s="1">
        <v>3</v>
      </c>
      <c r="CH19" s="1">
        <v>4</v>
      </c>
    </row>
    <row r="20" spans="1:86" ht="15.75" customHeight="1" x14ac:dyDescent="0.2">
      <c r="A20" s="36">
        <v>43228.541491006945</v>
      </c>
      <c r="B20" s="1" t="s">
        <v>311</v>
      </c>
      <c r="C20" s="1" t="s">
        <v>311</v>
      </c>
      <c r="D20" s="1" t="s">
        <v>313</v>
      </c>
      <c r="E20" s="1" t="s">
        <v>311</v>
      </c>
      <c r="F20" s="1" t="s">
        <v>313</v>
      </c>
      <c r="G20">
        <v>0.5</v>
      </c>
      <c r="H20">
        <v>0.5</v>
      </c>
      <c r="I20">
        <v>1.5</v>
      </c>
      <c r="J20">
        <v>0.5</v>
      </c>
      <c r="K20">
        <v>1.5</v>
      </c>
      <c r="L20" s="1">
        <v>5</v>
      </c>
      <c r="M20" s="1">
        <v>5</v>
      </c>
      <c r="N20" s="1">
        <v>3</v>
      </c>
      <c r="O20" s="1">
        <v>3</v>
      </c>
      <c r="P20" s="1">
        <v>5</v>
      </c>
      <c r="Q20" s="1" t="s">
        <v>314</v>
      </c>
      <c r="R20" s="1" t="s">
        <v>316</v>
      </c>
      <c r="S20" s="1" t="s">
        <v>316</v>
      </c>
      <c r="T20" s="1" t="s">
        <v>316</v>
      </c>
      <c r="U20" s="1" t="s">
        <v>314</v>
      </c>
      <c r="V20">
        <v>1</v>
      </c>
      <c r="W20">
        <v>2.5</v>
      </c>
      <c r="X20">
        <v>2.5</v>
      </c>
      <c r="Y20">
        <v>2.5</v>
      </c>
      <c r="Z20">
        <v>1</v>
      </c>
      <c r="AA20" s="1" t="s">
        <v>318</v>
      </c>
      <c r="AB20" s="1" t="s">
        <v>318</v>
      </c>
      <c r="AC20" s="1" t="s">
        <v>318</v>
      </c>
      <c r="AD20" s="1" t="s">
        <v>318</v>
      </c>
      <c r="AE20" s="1" t="s">
        <v>318</v>
      </c>
      <c r="AF20">
        <v>8</v>
      </c>
      <c r="AG20">
        <v>8</v>
      </c>
      <c r="AH20">
        <v>8</v>
      </c>
      <c r="AI20">
        <v>8</v>
      </c>
      <c r="AJ20">
        <v>8</v>
      </c>
      <c r="AK20" s="1" t="s">
        <v>318</v>
      </c>
      <c r="AL20" s="1" t="s">
        <v>318</v>
      </c>
      <c r="AM20" s="1" t="s">
        <v>318</v>
      </c>
      <c r="AN20" s="1" t="s">
        <v>318</v>
      </c>
      <c r="AO20" s="1" t="s">
        <v>318</v>
      </c>
      <c r="AP20">
        <v>8</v>
      </c>
      <c r="AQ20">
        <v>8</v>
      </c>
      <c r="AR20">
        <v>8</v>
      </c>
      <c r="AS20">
        <v>8</v>
      </c>
      <c r="AT20">
        <v>8</v>
      </c>
      <c r="AU20" s="1" t="s">
        <v>322</v>
      </c>
      <c r="AV20" s="1" t="s">
        <v>322</v>
      </c>
      <c r="AW20" s="1" t="s">
        <v>322</v>
      </c>
      <c r="AX20" s="1" t="s">
        <v>322</v>
      </c>
      <c r="AY20" s="1" t="s">
        <v>322</v>
      </c>
      <c r="AZ20">
        <v>5</v>
      </c>
      <c r="BA20">
        <v>5</v>
      </c>
      <c r="BB20">
        <v>5</v>
      </c>
      <c r="BC20">
        <v>5</v>
      </c>
      <c r="BD20">
        <v>5</v>
      </c>
      <c r="BE20" s="1" t="s">
        <v>322</v>
      </c>
      <c r="BF20" s="1" t="s">
        <v>322</v>
      </c>
      <c r="BG20" s="1" t="s">
        <v>321</v>
      </c>
      <c r="BH20" s="1" t="s">
        <v>322</v>
      </c>
      <c r="BI20" s="1" t="s">
        <v>322</v>
      </c>
      <c r="BJ20">
        <v>5</v>
      </c>
      <c r="BK20">
        <v>5</v>
      </c>
      <c r="BL20">
        <v>15</v>
      </c>
      <c r="BM20">
        <v>5</v>
      </c>
      <c r="BN20">
        <v>5</v>
      </c>
      <c r="BO20" s="1">
        <v>3</v>
      </c>
      <c r="BP20" s="1">
        <v>2</v>
      </c>
      <c r="BQ20" s="1">
        <v>1</v>
      </c>
      <c r="BR20" s="1">
        <v>4</v>
      </c>
      <c r="BS20" s="1">
        <v>3</v>
      </c>
      <c r="BT20" s="1">
        <v>2</v>
      </c>
      <c r="BU20" s="1">
        <v>1</v>
      </c>
      <c r="BV20" s="1">
        <v>4</v>
      </c>
      <c r="BW20" s="1">
        <v>3</v>
      </c>
      <c r="BX20" s="1">
        <v>1</v>
      </c>
      <c r="BY20" s="1">
        <v>2</v>
      </c>
      <c r="BZ20" s="1">
        <v>4</v>
      </c>
      <c r="CA20" s="1">
        <v>3</v>
      </c>
      <c r="CB20" s="1">
        <v>2</v>
      </c>
      <c r="CC20" s="1">
        <v>1</v>
      </c>
      <c r="CD20" s="1">
        <v>4</v>
      </c>
      <c r="CE20" s="1">
        <v>1</v>
      </c>
      <c r="CF20" s="1">
        <v>2</v>
      </c>
      <c r="CG20" s="1">
        <v>3</v>
      </c>
      <c r="CH20" s="1">
        <v>4</v>
      </c>
    </row>
    <row r="21" spans="1:86" ht="15.75" customHeight="1" x14ac:dyDescent="0.2">
      <c r="A21" s="36">
        <v>43228.541526446759</v>
      </c>
      <c r="B21" s="1" t="s">
        <v>311</v>
      </c>
      <c r="C21" s="1" t="s">
        <v>311</v>
      </c>
      <c r="D21" s="1" t="s">
        <v>313</v>
      </c>
      <c r="E21" s="1" t="s">
        <v>329</v>
      </c>
      <c r="F21" s="1" t="s">
        <v>329</v>
      </c>
      <c r="G21">
        <v>0.5</v>
      </c>
      <c r="H21">
        <v>0.5</v>
      </c>
      <c r="I21">
        <v>1.5</v>
      </c>
      <c r="J21">
        <v>30</v>
      </c>
      <c r="K21">
        <v>30</v>
      </c>
      <c r="L21" s="1">
        <v>4</v>
      </c>
      <c r="M21" s="1">
        <v>4</v>
      </c>
      <c r="N21" s="1">
        <v>4</v>
      </c>
      <c r="O21" s="1">
        <v>4</v>
      </c>
      <c r="P21" s="1">
        <v>5</v>
      </c>
      <c r="Q21" s="1" t="s">
        <v>316</v>
      </c>
      <c r="R21" s="1" t="s">
        <v>316</v>
      </c>
      <c r="S21" s="1" t="s">
        <v>323</v>
      </c>
      <c r="T21" s="1" t="s">
        <v>315</v>
      </c>
      <c r="U21" s="1" t="s">
        <v>316</v>
      </c>
      <c r="V21">
        <v>2.5</v>
      </c>
      <c r="W21">
        <v>2.5</v>
      </c>
      <c r="X21">
        <v>8</v>
      </c>
      <c r="Y21">
        <v>4.5</v>
      </c>
      <c r="Z21">
        <v>2.5</v>
      </c>
      <c r="AA21" s="1" t="s">
        <v>324</v>
      </c>
      <c r="AB21" s="1" t="s">
        <v>324</v>
      </c>
      <c r="AC21" s="1" t="s">
        <v>318</v>
      </c>
      <c r="AD21" s="1" t="s">
        <v>328</v>
      </c>
      <c r="AE21" s="1" t="s">
        <v>319</v>
      </c>
      <c r="AF21">
        <v>30</v>
      </c>
      <c r="AG21">
        <v>30</v>
      </c>
      <c r="AH21">
        <v>8</v>
      </c>
      <c r="AI21">
        <v>2</v>
      </c>
      <c r="AJ21">
        <v>4.5</v>
      </c>
      <c r="AK21" s="1" t="s">
        <v>317</v>
      </c>
      <c r="AL21" s="1" t="s">
        <v>317</v>
      </c>
      <c r="AM21" s="1" t="s">
        <v>318</v>
      </c>
      <c r="AN21" s="1" t="s">
        <v>328</v>
      </c>
      <c r="AO21" s="1" t="s">
        <v>328</v>
      </c>
      <c r="AP21">
        <v>12.5</v>
      </c>
      <c r="AQ21">
        <v>12.5</v>
      </c>
      <c r="AR21">
        <v>8</v>
      </c>
      <c r="AS21">
        <v>2</v>
      </c>
      <c r="AT21">
        <v>2</v>
      </c>
      <c r="AU21" s="1" t="s">
        <v>322</v>
      </c>
      <c r="AV21" s="1" t="s">
        <v>322</v>
      </c>
      <c r="AW21" s="1" t="s">
        <v>322</v>
      </c>
      <c r="AX21" s="1" t="s">
        <v>322</v>
      </c>
      <c r="AY21" s="1" t="s">
        <v>322</v>
      </c>
      <c r="AZ21">
        <v>5</v>
      </c>
      <c r="BA21">
        <v>5</v>
      </c>
      <c r="BB21">
        <v>5</v>
      </c>
      <c r="BC21">
        <v>5</v>
      </c>
      <c r="BD21">
        <v>5</v>
      </c>
      <c r="BE21" s="1" t="s">
        <v>322</v>
      </c>
      <c r="BF21" s="1" t="s">
        <v>322</v>
      </c>
      <c r="BG21" s="1" t="s">
        <v>322</v>
      </c>
      <c r="BH21" s="1" t="s">
        <v>322</v>
      </c>
      <c r="BI21" s="1" t="s">
        <v>322</v>
      </c>
      <c r="BJ21">
        <v>5</v>
      </c>
      <c r="BK21">
        <v>5</v>
      </c>
      <c r="BL21">
        <v>5</v>
      </c>
      <c r="BM21">
        <v>5</v>
      </c>
      <c r="BN21">
        <v>5</v>
      </c>
      <c r="BO21" s="1">
        <v>4</v>
      </c>
      <c r="BP21" s="1">
        <v>4</v>
      </c>
      <c r="BQ21" s="1">
        <v>2</v>
      </c>
      <c r="BR21" s="1">
        <v>3</v>
      </c>
      <c r="BS21" s="1">
        <v>4</v>
      </c>
      <c r="BT21" s="1">
        <v>4</v>
      </c>
      <c r="BU21" s="1">
        <v>2</v>
      </c>
      <c r="BV21" s="1">
        <v>2</v>
      </c>
      <c r="BW21" s="1">
        <v>4</v>
      </c>
      <c r="BX21" s="1">
        <v>2</v>
      </c>
      <c r="BY21" s="1">
        <v>4</v>
      </c>
      <c r="BZ21" s="1">
        <v>2</v>
      </c>
      <c r="CA21" s="1">
        <v>4</v>
      </c>
      <c r="CB21" s="1">
        <v>4</v>
      </c>
      <c r="CC21" s="1">
        <v>2</v>
      </c>
      <c r="CD21" s="1">
        <v>2</v>
      </c>
      <c r="CE21" s="1">
        <v>2</v>
      </c>
      <c r="CF21" s="1">
        <v>2</v>
      </c>
      <c r="CG21" s="1">
        <v>4</v>
      </c>
      <c r="CH21" s="1">
        <v>4</v>
      </c>
    </row>
    <row r="22" spans="1:86" ht="15.75" customHeight="1" x14ac:dyDescent="0.2">
      <c r="A22" s="36">
        <v>43228.541637106478</v>
      </c>
      <c r="B22" s="1" t="s">
        <v>313</v>
      </c>
      <c r="C22" s="1" t="s">
        <v>313</v>
      </c>
      <c r="D22" s="1" t="s">
        <v>312</v>
      </c>
      <c r="E22" s="1" t="s">
        <v>311</v>
      </c>
      <c r="F22" s="1" t="s">
        <v>312</v>
      </c>
      <c r="G22">
        <v>1.5</v>
      </c>
      <c r="H22">
        <v>1.5</v>
      </c>
      <c r="I22">
        <v>6</v>
      </c>
      <c r="J22">
        <v>0.5</v>
      </c>
      <c r="K22">
        <v>6</v>
      </c>
      <c r="L22" s="1">
        <v>3</v>
      </c>
      <c r="M22" s="1">
        <v>4</v>
      </c>
      <c r="N22" s="1">
        <v>5</v>
      </c>
      <c r="O22" s="1">
        <v>3</v>
      </c>
      <c r="P22" s="1">
        <v>4</v>
      </c>
      <c r="Q22" s="1" t="s">
        <v>314</v>
      </c>
      <c r="R22" s="1" t="s">
        <v>314</v>
      </c>
      <c r="S22" s="1" t="s">
        <v>315</v>
      </c>
      <c r="T22" s="1" t="s">
        <v>314</v>
      </c>
      <c r="U22" s="1" t="s">
        <v>314</v>
      </c>
      <c r="V22">
        <v>1</v>
      </c>
      <c r="W22">
        <v>1</v>
      </c>
      <c r="X22">
        <v>4.5</v>
      </c>
      <c r="Y22">
        <v>1</v>
      </c>
      <c r="Z22">
        <v>1</v>
      </c>
      <c r="AA22" s="1" t="s">
        <v>318</v>
      </c>
      <c r="AB22" s="1" t="s">
        <v>319</v>
      </c>
      <c r="AC22" s="1" t="s">
        <v>319</v>
      </c>
      <c r="AD22" s="1" t="s">
        <v>318</v>
      </c>
      <c r="AE22" s="1" t="s">
        <v>319</v>
      </c>
      <c r="AF22">
        <v>8</v>
      </c>
      <c r="AG22">
        <v>4.5</v>
      </c>
      <c r="AH22">
        <v>4.5</v>
      </c>
      <c r="AI22">
        <v>8</v>
      </c>
      <c r="AJ22">
        <v>4.5</v>
      </c>
      <c r="AK22" s="1" t="s">
        <v>317</v>
      </c>
      <c r="AL22" s="1" t="s">
        <v>318</v>
      </c>
      <c r="AM22" s="1" t="s">
        <v>319</v>
      </c>
      <c r="AN22" s="1" t="s">
        <v>318</v>
      </c>
      <c r="AO22" s="1" t="s">
        <v>319</v>
      </c>
      <c r="AP22">
        <v>12.5</v>
      </c>
      <c r="AQ22">
        <v>8</v>
      </c>
      <c r="AR22">
        <v>4.5</v>
      </c>
      <c r="AS22">
        <v>8</v>
      </c>
      <c r="AT22">
        <v>4.5</v>
      </c>
      <c r="AU22" s="1" t="s">
        <v>322</v>
      </c>
      <c r="AV22" s="1" t="s">
        <v>322</v>
      </c>
      <c r="AW22" s="1" t="s">
        <v>322</v>
      </c>
      <c r="AX22" s="1" t="s">
        <v>322</v>
      </c>
      <c r="AY22" s="1" t="s">
        <v>322</v>
      </c>
      <c r="AZ22">
        <v>5</v>
      </c>
      <c r="BA22">
        <v>5</v>
      </c>
      <c r="BB22">
        <v>5</v>
      </c>
      <c r="BC22">
        <v>5</v>
      </c>
      <c r="BD22">
        <v>5</v>
      </c>
      <c r="BE22" s="1" t="s">
        <v>322</v>
      </c>
      <c r="BF22" s="1" t="s">
        <v>322</v>
      </c>
      <c r="BG22" s="1" t="s">
        <v>322</v>
      </c>
      <c r="BH22" s="1" t="s">
        <v>322</v>
      </c>
      <c r="BI22" s="1" t="s">
        <v>322</v>
      </c>
      <c r="BJ22">
        <v>5</v>
      </c>
      <c r="BK22">
        <v>5</v>
      </c>
      <c r="BL22">
        <v>5</v>
      </c>
      <c r="BM22">
        <v>5</v>
      </c>
      <c r="BN22">
        <v>5</v>
      </c>
      <c r="BO22" s="1">
        <v>4</v>
      </c>
      <c r="BP22" s="1">
        <v>3</v>
      </c>
      <c r="BQ22" s="1">
        <v>2</v>
      </c>
      <c r="BR22" s="1">
        <v>1</v>
      </c>
      <c r="BS22" s="1">
        <v>4</v>
      </c>
      <c r="BT22" s="1">
        <v>3</v>
      </c>
      <c r="BU22" s="1">
        <v>2</v>
      </c>
      <c r="BV22" s="1">
        <v>1</v>
      </c>
      <c r="BW22" s="1">
        <v>4</v>
      </c>
      <c r="BX22" s="1">
        <v>3</v>
      </c>
      <c r="BY22" s="1">
        <v>2</v>
      </c>
      <c r="BZ22" s="1">
        <v>2</v>
      </c>
      <c r="CA22" s="1">
        <v>3</v>
      </c>
      <c r="CB22" s="1">
        <v>4</v>
      </c>
      <c r="CC22" s="1">
        <v>3</v>
      </c>
      <c r="CD22" s="1">
        <v>2</v>
      </c>
      <c r="CE22" s="1">
        <v>4</v>
      </c>
      <c r="CF22" s="1">
        <v>2</v>
      </c>
      <c r="CG22" s="1">
        <v>2</v>
      </c>
      <c r="CH22" s="1">
        <v>3</v>
      </c>
    </row>
    <row r="23" spans="1:86" ht="15.75" customHeight="1" x14ac:dyDescent="0.2">
      <c r="A23" s="36">
        <v>43228.541959710652</v>
      </c>
      <c r="B23" s="1" t="s">
        <v>312</v>
      </c>
      <c r="C23" s="1" t="s">
        <v>313</v>
      </c>
      <c r="D23" s="1" t="s">
        <v>329</v>
      </c>
      <c r="E23" s="1" t="s">
        <v>326</v>
      </c>
      <c r="F23" s="1" t="s">
        <v>312</v>
      </c>
      <c r="G23">
        <v>6</v>
      </c>
      <c r="H23">
        <v>1.5</v>
      </c>
      <c r="I23">
        <v>30</v>
      </c>
      <c r="J23">
        <v>14</v>
      </c>
      <c r="K23">
        <v>6</v>
      </c>
      <c r="L23" s="1">
        <v>3</v>
      </c>
      <c r="M23" s="1">
        <v>3</v>
      </c>
      <c r="N23" s="1">
        <v>5</v>
      </c>
      <c r="O23" s="1">
        <v>5</v>
      </c>
      <c r="P23" s="1">
        <v>4</v>
      </c>
      <c r="Q23" s="1" t="s">
        <v>314</v>
      </c>
      <c r="R23" s="1" t="s">
        <v>316</v>
      </c>
      <c r="S23" s="1" t="s">
        <v>327</v>
      </c>
      <c r="T23" s="1" t="s">
        <v>316</v>
      </c>
      <c r="U23" s="1" t="s">
        <v>314</v>
      </c>
      <c r="V23">
        <v>1</v>
      </c>
      <c r="W23">
        <v>2.5</v>
      </c>
      <c r="X23">
        <v>20</v>
      </c>
      <c r="Y23">
        <v>2.5</v>
      </c>
      <c r="Z23">
        <v>1</v>
      </c>
      <c r="AA23" s="1" t="s">
        <v>317</v>
      </c>
      <c r="AB23" s="1" t="s">
        <v>318</v>
      </c>
      <c r="AC23" s="1" t="s">
        <v>317</v>
      </c>
      <c r="AD23" s="1" t="s">
        <v>318</v>
      </c>
      <c r="AE23" s="1" t="s">
        <v>318</v>
      </c>
      <c r="AF23">
        <v>12.5</v>
      </c>
      <c r="AG23">
        <v>8</v>
      </c>
      <c r="AH23">
        <v>12.5</v>
      </c>
      <c r="AI23">
        <v>8</v>
      </c>
      <c r="AJ23">
        <v>8</v>
      </c>
      <c r="AK23" s="1" t="s">
        <v>324</v>
      </c>
      <c r="AL23" s="1" t="s">
        <v>317</v>
      </c>
      <c r="AM23" s="1" t="s">
        <v>318</v>
      </c>
      <c r="AN23" s="1" t="s">
        <v>317</v>
      </c>
      <c r="AO23" s="1" t="s">
        <v>317</v>
      </c>
      <c r="AP23">
        <v>20</v>
      </c>
      <c r="AQ23">
        <v>12.5</v>
      </c>
      <c r="AR23">
        <v>8</v>
      </c>
      <c r="AS23">
        <v>12.5</v>
      </c>
      <c r="AT23">
        <v>12.5</v>
      </c>
      <c r="AU23" s="1" t="s">
        <v>322</v>
      </c>
      <c r="AV23" s="1" t="s">
        <v>322</v>
      </c>
      <c r="AW23" s="1" t="s">
        <v>321</v>
      </c>
      <c r="AX23" s="1" t="s">
        <v>322</v>
      </c>
      <c r="AY23" s="1" t="s">
        <v>321</v>
      </c>
      <c r="AZ23">
        <v>5</v>
      </c>
      <c r="BA23">
        <v>5</v>
      </c>
      <c r="BB23">
        <v>15</v>
      </c>
      <c r="BC23">
        <v>5</v>
      </c>
      <c r="BD23">
        <v>15</v>
      </c>
      <c r="BE23" s="1" t="s">
        <v>321</v>
      </c>
      <c r="BF23" s="1" t="s">
        <v>322</v>
      </c>
      <c r="BG23" s="1" t="s">
        <v>321</v>
      </c>
      <c r="BH23" s="1" t="s">
        <v>322</v>
      </c>
      <c r="BI23" s="1" t="s">
        <v>321</v>
      </c>
      <c r="BJ23">
        <v>15</v>
      </c>
      <c r="BK23">
        <v>5</v>
      </c>
      <c r="BL23">
        <v>15</v>
      </c>
      <c r="BM23">
        <v>5</v>
      </c>
      <c r="BN23">
        <v>15</v>
      </c>
      <c r="BO23" s="1">
        <v>4</v>
      </c>
      <c r="BP23" s="1">
        <v>3</v>
      </c>
      <c r="BQ23" s="1">
        <v>2</v>
      </c>
      <c r="BR23" s="1">
        <v>1</v>
      </c>
      <c r="BS23" s="1">
        <v>4</v>
      </c>
      <c r="BT23" s="1">
        <v>3</v>
      </c>
      <c r="BU23" s="1">
        <v>1</v>
      </c>
      <c r="BV23" s="1">
        <v>3</v>
      </c>
      <c r="BW23" s="1">
        <v>4</v>
      </c>
      <c r="BX23" s="1">
        <v>2</v>
      </c>
      <c r="BY23" s="1">
        <v>1</v>
      </c>
      <c r="BZ23" s="1">
        <v>3</v>
      </c>
      <c r="CA23" s="1">
        <v>4</v>
      </c>
      <c r="CB23" s="1">
        <v>2</v>
      </c>
      <c r="CC23" s="1">
        <v>1</v>
      </c>
      <c r="CD23" s="1">
        <v>3</v>
      </c>
      <c r="CE23" s="1">
        <v>3</v>
      </c>
      <c r="CF23" s="1">
        <v>2</v>
      </c>
      <c r="CG23" s="1">
        <v>1</v>
      </c>
      <c r="CH23" s="1">
        <v>4</v>
      </c>
    </row>
    <row r="24" spans="1:86" ht="15.75" customHeight="1" x14ac:dyDescent="0.2">
      <c r="A24" s="36">
        <v>43228.542045844908</v>
      </c>
      <c r="B24" s="1" t="s">
        <v>311</v>
      </c>
      <c r="C24" s="1" t="s">
        <v>311</v>
      </c>
      <c r="D24" s="1" t="s">
        <v>313</v>
      </c>
      <c r="E24" s="1" t="s">
        <v>312</v>
      </c>
      <c r="F24" s="1" t="s">
        <v>312</v>
      </c>
      <c r="G24">
        <v>0.5</v>
      </c>
      <c r="H24">
        <v>0.5</v>
      </c>
      <c r="I24">
        <v>1.5</v>
      </c>
      <c r="J24">
        <v>6</v>
      </c>
      <c r="K24">
        <v>6</v>
      </c>
      <c r="L24" s="1">
        <v>5</v>
      </c>
      <c r="M24" s="1">
        <v>3</v>
      </c>
      <c r="N24" s="1">
        <v>2</v>
      </c>
      <c r="O24" s="1">
        <v>4</v>
      </c>
      <c r="P24" s="1">
        <v>1</v>
      </c>
      <c r="Q24" s="1" t="s">
        <v>316</v>
      </c>
      <c r="R24" s="1" t="s">
        <v>314</v>
      </c>
      <c r="S24" s="1" t="s">
        <v>315</v>
      </c>
      <c r="T24" s="1" t="s">
        <v>316</v>
      </c>
      <c r="U24" s="1" t="s">
        <v>314</v>
      </c>
      <c r="V24">
        <v>2.5</v>
      </c>
      <c r="W24">
        <v>1</v>
      </c>
      <c r="X24">
        <v>4.5</v>
      </c>
      <c r="Y24">
        <v>2.5</v>
      </c>
      <c r="Z24">
        <v>1</v>
      </c>
      <c r="AA24" s="1" t="s">
        <v>317</v>
      </c>
      <c r="AB24" s="1" t="s">
        <v>317</v>
      </c>
      <c r="AC24" s="1" t="s">
        <v>317</v>
      </c>
      <c r="AD24" s="1" t="s">
        <v>318</v>
      </c>
      <c r="AE24" s="1" t="s">
        <v>317</v>
      </c>
      <c r="AF24">
        <v>12.5</v>
      </c>
      <c r="AG24">
        <v>12.5</v>
      </c>
      <c r="AH24">
        <v>12.5</v>
      </c>
      <c r="AI24">
        <v>8</v>
      </c>
      <c r="AJ24">
        <v>12.5</v>
      </c>
      <c r="AK24" s="1" t="s">
        <v>324</v>
      </c>
      <c r="AL24" s="1" t="s">
        <v>324</v>
      </c>
      <c r="AM24" s="1" t="s">
        <v>317</v>
      </c>
      <c r="AN24" s="1" t="s">
        <v>318</v>
      </c>
      <c r="AO24" s="1" t="s">
        <v>318</v>
      </c>
      <c r="AP24">
        <v>20</v>
      </c>
      <c r="AQ24">
        <v>20</v>
      </c>
      <c r="AR24">
        <v>12.5</v>
      </c>
      <c r="AS24">
        <v>8</v>
      </c>
      <c r="AT24">
        <v>8</v>
      </c>
      <c r="AU24" s="1" t="s">
        <v>321</v>
      </c>
      <c r="AV24" s="1" t="s">
        <v>321</v>
      </c>
      <c r="AW24" s="1" t="s">
        <v>320</v>
      </c>
      <c r="AX24" s="1" t="s">
        <v>321</v>
      </c>
      <c r="AY24" s="1" t="s">
        <v>320</v>
      </c>
      <c r="AZ24">
        <v>15</v>
      </c>
      <c r="BA24">
        <v>15</v>
      </c>
      <c r="BB24">
        <v>25</v>
      </c>
      <c r="BC24">
        <v>15</v>
      </c>
      <c r="BD24">
        <v>25</v>
      </c>
      <c r="BE24" s="1" t="s">
        <v>321</v>
      </c>
      <c r="BF24" s="1" t="s">
        <v>321</v>
      </c>
      <c r="BG24" s="1" t="s">
        <v>320</v>
      </c>
      <c r="BH24" s="1" t="s">
        <v>321</v>
      </c>
      <c r="BI24" s="1" t="s">
        <v>321</v>
      </c>
      <c r="BJ24">
        <v>15</v>
      </c>
      <c r="BK24">
        <v>15</v>
      </c>
      <c r="BL24">
        <v>25</v>
      </c>
      <c r="BM24">
        <v>15</v>
      </c>
      <c r="BN24">
        <v>15</v>
      </c>
      <c r="BO24" s="1">
        <v>1</v>
      </c>
      <c r="BP24" s="1">
        <v>2</v>
      </c>
      <c r="BQ24" s="1">
        <v>3</v>
      </c>
      <c r="BR24" s="1">
        <v>4</v>
      </c>
      <c r="BS24" s="1">
        <v>1</v>
      </c>
      <c r="BT24" s="1">
        <v>2</v>
      </c>
      <c r="BU24" s="1">
        <v>3</v>
      </c>
      <c r="BV24" s="1">
        <v>4</v>
      </c>
      <c r="BW24" s="1">
        <v>1</v>
      </c>
      <c r="BX24" s="1">
        <v>2</v>
      </c>
      <c r="BY24" s="1">
        <v>3</v>
      </c>
      <c r="BZ24" s="1">
        <v>4</v>
      </c>
      <c r="CA24" s="1">
        <v>1</v>
      </c>
      <c r="CB24" s="1">
        <v>2</v>
      </c>
      <c r="CC24" s="1">
        <v>3</v>
      </c>
      <c r="CD24" s="1">
        <v>4</v>
      </c>
      <c r="CE24" s="1">
        <v>1</v>
      </c>
      <c r="CF24" s="1">
        <v>2</v>
      </c>
      <c r="CG24" s="1">
        <v>3</v>
      </c>
      <c r="CH24" s="1">
        <v>4</v>
      </c>
    </row>
    <row r="25" spans="1:86" ht="15.75" customHeight="1" x14ac:dyDescent="0.2">
      <c r="A25" s="36">
        <v>43228.542335555554</v>
      </c>
      <c r="B25" s="1" t="s">
        <v>311</v>
      </c>
      <c r="C25" s="1" t="s">
        <v>313</v>
      </c>
      <c r="D25" s="1" t="s">
        <v>312</v>
      </c>
      <c r="E25" s="1" t="s">
        <v>312</v>
      </c>
      <c r="F25" s="1" t="s">
        <v>312</v>
      </c>
      <c r="G25">
        <v>0.5</v>
      </c>
      <c r="H25">
        <v>1.5</v>
      </c>
      <c r="I25">
        <v>6</v>
      </c>
      <c r="J25">
        <v>6</v>
      </c>
      <c r="K25">
        <v>6</v>
      </c>
      <c r="L25" s="1">
        <v>1</v>
      </c>
      <c r="M25" s="1">
        <v>4</v>
      </c>
      <c r="N25" s="1">
        <v>4</v>
      </c>
      <c r="O25" s="1">
        <v>4</v>
      </c>
      <c r="P25" s="1">
        <v>3</v>
      </c>
      <c r="Q25" s="1" t="s">
        <v>316</v>
      </c>
      <c r="R25" s="1" t="s">
        <v>316</v>
      </c>
      <c r="S25" s="1" t="s">
        <v>323</v>
      </c>
      <c r="T25" s="1" t="s">
        <v>316</v>
      </c>
      <c r="U25" s="1" t="s">
        <v>316</v>
      </c>
      <c r="V25">
        <v>2.5</v>
      </c>
      <c r="W25">
        <v>2.5</v>
      </c>
      <c r="X25">
        <v>8</v>
      </c>
      <c r="Y25">
        <v>2.5</v>
      </c>
      <c r="Z25">
        <v>2.5</v>
      </c>
      <c r="AA25" s="1" t="s">
        <v>318</v>
      </c>
      <c r="AB25" s="1" t="s">
        <v>318</v>
      </c>
      <c r="AC25" s="1" t="s">
        <v>318</v>
      </c>
      <c r="AD25" s="1" t="s">
        <v>319</v>
      </c>
      <c r="AE25" s="1" t="s">
        <v>318</v>
      </c>
      <c r="AF25">
        <v>8</v>
      </c>
      <c r="AG25">
        <v>8</v>
      </c>
      <c r="AH25">
        <v>8</v>
      </c>
      <c r="AI25">
        <v>4.5</v>
      </c>
      <c r="AJ25">
        <v>8</v>
      </c>
      <c r="AK25" s="1" t="s">
        <v>317</v>
      </c>
      <c r="AL25" s="1" t="s">
        <v>318</v>
      </c>
      <c r="AM25" s="1" t="s">
        <v>318</v>
      </c>
      <c r="AN25" s="1" t="s">
        <v>318</v>
      </c>
      <c r="AO25" s="1" t="s">
        <v>318</v>
      </c>
      <c r="AP25">
        <v>12.5</v>
      </c>
      <c r="AQ25">
        <v>8</v>
      </c>
      <c r="AR25">
        <v>8</v>
      </c>
      <c r="AS25">
        <v>8</v>
      </c>
      <c r="AT25">
        <v>8</v>
      </c>
      <c r="AU25" s="1" t="s">
        <v>321</v>
      </c>
      <c r="AV25" s="1" t="s">
        <v>322</v>
      </c>
      <c r="AW25" s="1" t="s">
        <v>322</v>
      </c>
      <c r="AX25" s="1" t="s">
        <v>322</v>
      </c>
      <c r="AY25" s="1" t="s">
        <v>322</v>
      </c>
      <c r="AZ25">
        <v>15</v>
      </c>
      <c r="BA25">
        <v>5</v>
      </c>
      <c r="BB25">
        <v>5</v>
      </c>
      <c r="BC25">
        <v>5</v>
      </c>
      <c r="BD25">
        <v>5</v>
      </c>
      <c r="BE25" s="1" t="s">
        <v>321</v>
      </c>
      <c r="BF25" s="1" t="s">
        <v>321</v>
      </c>
      <c r="BG25" s="1" t="s">
        <v>322</v>
      </c>
      <c r="BH25" s="1" t="s">
        <v>322</v>
      </c>
      <c r="BI25" s="1" t="s">
        <v>321</v>
      </c>
      <c r="BJ25">
        <v>15</v>
      </c>
      <c r="BK25">
        <v>15</v>
      </c>
      <c r="BL25">
        <v>5</v>
      </c>
      <c r="BM25">
        <v>5</v>
      </c>
      <c r="BN25">
        <v>15</v>
      </c>
      <c r="BO25" s="1">
        <v>4</v>
      </c>
      <c r="BP25" s="1">
        <v>1</v>
      </c>
      <c r="BQ25" s="1">
        <v>3</v>
      </c>
      <c r="BR25" s="1">
        <v>2</v>
      </c>
      <c r="BS25" s="1">
        <v>4</v>
      </c>
      <c r="BT25" s="1">
        <v>2</v>
      </c>
      <c r="BU25" s="1">
        <v>3</v>
      </c>
      <c r="BV25" s="1">
        <v>1</v>
      </c>
      <c r="BW25" s="1">
        <v>4</v>
      </c>
      <c r="BX25" s="1">
        <v>1</v>
      </c>
      <c r="BY25" s="1">
        <v>2</v>
      </c>
      <c r="BZ25" s="1">
        <v>2</v>
      </c>
      <c r="CA25" s="1">
        <v>4</v>
      </c>
      <c r="CB25" s="1">
        <v>3</v>
      </c>
      <c r="CC25" s="1">
        <v>1</v>
      </c>
      <c r="CD25" s="1">
        <v>1</v>
      </c>
      <c r="CE25" s="1">
        <v>3</v>
      </c>
      <c r="CF25" s="1">
        <v>1</v>
      </c>
      <c r="CG25" s="1">
        <v>4</v>
      </c>
      <c r="CH25" s="1">
        <v>2</v>
      </c>
    </row>
    <row r="26" spans="1:86" ht="12.75" x14ac:dyDescent="0.2">
      <c r="A26" s="36">
        <v>43228.542364340276</v>
      </c>
      <c r="B26" s="1" t="s">
        <v>311</v>
      </c>
      <c r="C26" s="1" t="s">
        <v>313</v>
      </c>
      <c r="D26" s="1" t="s">
        <v>312</v>
      </c>
      <c r="E26" s="1" t="s">
        <v>312</v>
      </c>
      <c r="F26" s="1" t="s">
        <v>312</v>
      </c>
      <c r="G26">
        <v>0.5</v>
      </c>
      <c r="H26">
        <v>1.5</v>
      </c>
      <c r="I26">
        <v>6</v>
      </c>
      <c r="J26">
        <v>6</v>
      </c>
      <c r="K26">
        <v>6</v>
      </c>
      <c r="L26" s="1">
        <v>2</v>
      </c>
      <c r="M26" s="1">
        <v>4</v>
      </c>
      <c r="N26" s="1">
        <v>3</v>
      </c>
      <c r="O26" s="1">
        <v>5</v>
      </c>
      <c r="P26" s="1">
        <v>4</v>
      </c>
      <c r="Q26" s="1" t="s">
        <v>314</v>
      </c>
      <c r="R26" s="1" t="s">
        <v>316</v>
      </c>
      <c r="S26" s="1" t="s">
        <v>315</v>
      </c>
      <c r="T26" s="1" t="s">
        <v>315</v>
      </c>
      <c r="U26" s="1" t="s">
        <v>316</v>
      </c>
      <c r="V26">
        <v>1</v>
      </c>
      <c r="W26">
        <v>2.5</v>
      </c>
      <c r="X26">
        <v>4.5</v>
      </c>
      <c r="Y26">
        <v>4.5</v>
      </c>
      <c r="Z26">
        <v>2.5</v>
      </c>
      <c r="AA26" s="1" t="s">
        <v>317</v>
      </c>
      <c r="AB26" s="1" t="s">
        <v>318</v>
      </c>
      <c r="AC26" s="1" t="s">
        <v>318</v>
      </c>
      <c r="AD26" s="1" t="s">
        <v>318</v>
      </c>
      <c r="AE26" s="1" t="s">
        <v>317</v>
      </c>
      <c r="AF26">
        <v>12.5</v>
      </c>
      <c r="AG26">
        <v>8</v>
      </c>
      <c r="AH26">
        <v>8</v>
      </c>
      <c r="AI26">
        <v>8</v>
      </c>
      <c r="AJ26">
        <v>12.5</v>
      </c>
      <c r="AK26" s="1" t="s">
        <v>318</v>
      </c>
      <c r="AL26" s="1" t="s">
        <v>319</v>
      </c>
      <c r="AM26" s="1" t="s">
        <v>319</v>
      </c>
      <c r="AN26" s="1" t="s">
        <v>319</v>
      </c>
      <c r="AO26" s="1" t="s">
        <v>318</v>
      </c>
      <c r="AP26">
        <v>8</v>
      </c>
      <c r="AQ26">
        <v>4.5</v>
      </c>
      <c r="AR26">
        <v>4.5</v>
      </c>
      <c r="AS26">
        <v>4.5</v>
      </c>
      <c r="AT26">
        <v>8</v>
      </c>
      <c r="AU26" s="1" t="s">
        <v>322</v>
      </c>
      <c r="AV26" s="1" t="s">
        <v>322</v>
      </c>
      <c r="AW26" s="1" t="s">
        <v>322</v>
      </c>
      <c r="AX26" s="1" t="s">
        <v>322</v>
      </c>
      <c r="AY26" s="1" t="s">
        <v>322</v>
      </c>
      <c r="AZ26">
        <v>5</v>
      </c>
      <c r="BA26">
        <v>5</v>
      </c>
      <c r="BB26">
        <v>5</v>
      </c>
      <c r="BC26">
        <v>5</v>
      </c>
      <c r="BD26">
        <v>5</v>
      </c>
      <c r="BE26" s="1" t="s">
        <v>322</v>
      </c>
      <c r="BF26" s="1" t="s">
        <v>322</v>
      </c>
      <c r="BG26" s="1" t="s">
        <v>322</v>
      </c>
      <c r="BH26" s="1" t="s">
        <v>322</v>
      </c>
      <c r="BI26" s="1" t="s">
        <v>322</v>
      </c>
      <c r="BJ26">
        <v>5</v>
      </c>
      <c r="BK26">
        <v>5</v>
      </c>
      <c r="BL26">
        <v>5</v>
      </c>
      <c r="BM26">
        <v>5</v>
      </c>
      <c r="BN26">
        <v>5</v>
      </c>
      <c r="BO26" s="1">
        <v>4</v>
      </c>
      <c r="BP26" s="1">
        <v>4</v>
      </c>
      <c r="BQ26" s="1">
        <v>2</v>
      </c>
      <c r="BR26" s="1">
        <v>1</v>
      </c>
      <c r="BS26" s="1">
        <v>4</v>
      </c>
      <c r="BT26" s="1">
        <v>4</v>
      </c>
      <c r="BU26" s="1">
        <v>3</v>
      </c>
      <c r="BV26" s="1">
        <v>2</v>
      </c>
      <c r="BW26" s="1">
        <v>2</v>
      </c>
      <c r="BX26" s="1">
        <v>2</v>
      </c>
      <c r="BY26" s="1">
        <v>3</v>
      </c>
      <c r="BZ26" s="1">
        <v>3</v>
      </c>
      <c r="CA26" s="1">
        <v>1</v>
      </c>
      <c r="CB26" s="1">
        <v>2</v>
      </c>
      <c r="CC26" s="1">
        <v>3</v>
      </c>
      <c r="CD26" s="1">
        <v>4</v>
      </c>
      <c r="CE26" s="1">
        <v>1</v>
      </c>
      <c r="CF26" s="1">
        <v>2</v>
      </c>
      <c r="CG26" s="1">
        <v>3</v>
      </c>
      <c r="CH26" s="1">
        <v>4</v>
      </c>
    </row>
    <row r="27" spans="1:86" ht="12.75" x14ac:dyDescent="0.2">
      <c r="A27" s="36">
        <v>43228.542639976848</v>
      </c>
      <c r="B27" s="1" t="s">
        <v>311</v>
      </c>
      <c r="C27" s="1" t="s">
        <v>313</v>
      </c>
      <c r="D27" s="1" t="s">
        <v>312</v>
      </c>
      <c r="E27" s="1" t="s">
        <v>312</v>
      </c>
      <c r="F27" s="1" t="s">
        <v>326</v>
      </c>
      <c r="G27">
        <v>0.5</v>
      </c>
      <c r="H27">
        <v>1.5</v>
      </c>
      <c r="I27">
        <v>6</v>
      </c>
      <c r="J27">
        <v>6</v>
      </c>
      <c r="K27">
        <v>14</v>
      </c>
      <c r="L27" s="1">
        <v>1</v>
      </c>
      <c r="M27" s="1">
        <v>5</v>
      </c>
      <c r="N27" s="1">
        <v>3</v>
      </c>
      <c r="O27" s="1">
        <v>3</v>
      </c>
      <c r="P27" s="1">
        <v>4</v>
      </c>
      <c r="Q27" s="1" t="s">
        <v>314</v>
      </c>
      <c r="R27" s="1" t="s">
        <v>316</v>
      </c>
      <c r="S27" s="1" t="s">
        <v>315</v>
      </c>
      <c r="T27" s="1" t="s">
        <v>315</v>
      </c>
      <c r="U27" s="1" t="s">
        <v>314</v>
      </c>
      <c r="V27">
        <v>1</v>
      </c>
      <c r="W27">
        <v>2.5</v>
      </c>
      <c r="X27">
        <v>4.5</v>
      </c>
      <c r="Y27">
        <v>4.5</v>
      </c>
      <c r="Z27">
        <v>1</v>
      </c>
      <c r="AA27" s="1" t="s">
        <v>318</v>
      </c>
      <c r="AB27" s="1" t="s">
        <v>319</v>
      </c>
      <c r="AC27" s="1" t="s">
        <v>319</v>
      </c>
      <c r="AD27" s="1" t="s">
        <v>328</v>
      </c>
      <c r="AE27" s="1" t="s">
        <v>319</v>
      </c>
      <c r="AF27">
        <v>8</v>
      </c>
      <c r="AG27">
        <v>4.5</v>
      </c>
      <c r="AH27">
        <v>4.5</v>
      </c>
      <c r="AI27">
        <v>2</v>
      </c>
      <c r="AJ27">
        <v>4.5</v>
      </c>
      <c r="AK27" s="1" t="s">
        <v>318</v>
      </c>
      <c r="AL27" s="1" t="s">
        <v>318</v>
      </c>
      <c r="AM27" s="1" t="s">
        <v>318</v>
      </c>
      <c r="AN27" s="1" t="s">
        <v>318</v>
      </c>
      <c r="AO27" s="1" t="s">
        <v>318</v>
      </c>
      <c r="AP27">
        <v>8</v>
      </c>
      <c r="AQ27">
        <v>8</v>
      </c>
      <c r="AR27">
        <v>8</v>
      </c>
      <c r="AS27">
        <v>8</v>
      </c>
      <c r="AT27">
        <v>8</v>
      </c>
      <c r="AU27" s="1" t="s">
        <v>322</v>
      </c>
      <c r="AV27" s="1" t="s">
        <v>322</v>
      </c>
      <c r="AW27" s="1" t="s">
        <v>322</v>
      </c>
      <c r="AX27" s="1" t="s">
        <v>322</v>
      </c>
      <c r="AY27" s="1" t="s">
        <v>322</v>
      </c>
      <c r="AZ27">
        <v>5</v>
      </c>
      <c r="BA27">
        <v>5</v>
      </c>
      <c r="BB27">
        <v>5</v>
      </c>
      <c r="BC27">
        <v>5</v>
      </c>
      <c r="BD27">
        <v>5</v>
      </c>
      <c r="BE27" s="1" t="s">
        <v>322</v>
      </c>
      <c r="BF27" s="1" t="s">
        <v>322</v>
      </c>
      <c r="BG27" s="1" t="s">
        <v>322</v>
      </c>
      <c r="BH27" s="1" t="s">
        <v>322</v>
      </c>
      <c r="BI27" s="1" t="s">
        <v>322</v>
      </c>
      <c r="BJ27">
        <v>5</v>
      </c>
      <c r="BK27">
        <v>5</v>
      </c>
      <c r="BL27">
        <v>5</v>
      </c>
      <c r="BM27">
        <v>5</v>
      </c>
      <c r="BN27">
        <v>5</v>
      </c>
      <c r="BO27" s="1">
        <v>3</v>
      </c>
      <c r="BP27" s="1">
        <v>2</v>
      </c>
      <c r="BQ27" s="1">
        <v>3</v>
      </c>
      <c r="BR27" s="1">
        <v>3</v>
      </c>
      <c r="BS27" s="1">
        <v>1</v>
      </c>
      <c r="BT27" s="1">
        <v>2</v>
      </c>
      <c r="BU27" s="1">
        <v>3</v>
      </c>
      <c r="BV27" s="1">
        <v>4</v>
      </c>
      <c r="BW27" s="1">
        <v>4</v>
      </c>
      <c r="BX27" s="1">
        <v>3</v>
      </c>
      <c r="BY27" s="1">
        <v>2</v>
      </c>
      <c r="BZ27" s="1">
        <v>1</v>
      </c>
      <c r="CA27" s="1">
        <v>4</v>
      </c>
      <c r="CB27" s="1">
        <v>4</v>
      </c>
      <c r="CC27" s="1">
        <v>2</v>
      </c>
      <c r="CD27" s="1">
        <v>2</v>
      </c>
      <c r="CE27" s="1">
        <v>4</v>
      </c>
      <c r="CF27" s="1">
        <v>4</v>
      </c>
      <c r="CG27" s="1">
        <v>2</v>
      </c>
      <c r="CH27" s="1">
        <v>2</v>
      </c>
    </row>
    <row r="28" spans="1:86" ht="12.75" x14ac:dyDescent="0.2">
      <c r="A28" s="36">
        <v>43228.542837106477</v>
      </c>
      <c r="B28" s="1" t="s">
        <v>313</v>
      </c>
      <c r="C28" s="1" t="s">
        <v>313</v>
      </c>
      <c r="D28" s="1" t="s">
        <v>312</v>
      </c>
      <c r="E28" s="1" t="s">
        <v>313</v>
      </c>
      <c r="F28" s="1" t="s">
        <v>313</v>
      </c>
      <c r="G28">
        <v>1.5</v>
      </c>
      <c r="H28">
        <v>1.5</v>
      </c>
      <c r="I28">
        <v>6</v>
      </c>
      <c r="J28">
        <v>1.5</v>
      </c>
      <c r="K28">
        <v>1.5</v>
      </c>
      <c r="L28" s="1">
        <v>2</v>
      </c>
      <c r="M28" s="1">
        <v>4</v>
      </c>
      <c r="N28" s="1">
        <v>4</v>
      </c>
      <c r="O28" s="1">
        <v>2</v>
      </c>
      <c r="P28" s="1">
        <v>4</v>
      </c>
      <c r="Q28" s="1" t="s">
        <v>314</v>
      </c>
      <c r="R28" s="1" t="s">
        <v>314</v>
      </c>
      <c r="S28" s="1" t="s">
        <v>315</v>
      </c>
      <c r="T28" s="1" t="s">
        <v>314</v>
      </c>
      <c r="U28" s="1" t="s">
        <v>316</v>
      </c>
      <c r="V28">
        <v>1</v>
      </c>
      <c r="W28">
        <v>1</v>
      </c>
      <c r="X28">
        <v>4.5</v>
      </c>
      <c r="Y28">
        <v>1</v>
      </c>
      <c r="Z28">
        <v>2.5</v>
      </c>
      <c r="AA28" s="1" t="s">
        <v>317</v>
      </c>
      <c r="AB28" s="1" t="s">
        <v>318</v>
      </c>
      <c r="AC28" s="1" t="s">
        <v>319</v>
      </c>
      <c r="AD28" s="1" t="s">
        <v>319</v>
      </c>
      <c r="AE28" s="1" t="s">
        <v>319</v>
      </c>
      <c r="AF28">
        <v>12.5</v>
      </c>
      <c r="AG28">
        <v>8</v>
      </c>
      <c r="AH28">
        <v>4.5</v>
      </c>
      <c r="AI28">
        <v>4.5</v>
      </c>
      <c r="AJ28">
        <v>4.5</v>
      </c>
      <c r="AK28" s="1" t="s">
        <v>317</v>
      </c>
      <c r="AL28" s="1" t="s">
        <v>319</v>
      </c>
      <c r="AM28" s="1" t="s">
        <v>319</v>
      </c>
      <c r="AN28" s="1" t="s">
        <v>319</v>
      </c>
      <c r="AO28" s="1" t="s">
        <v>319</v>
      </c>
      <c r="AP28">
        <v>12.5</v>
      </c>
      <c r="AQ28">
        <v>4.5</v>
      </c>
      <c r="AR28">
        <v>4.5</v>
      </c>
      <c r="AS28">
        <v>4.5</v>
      </c>
      <c r="AT28">
        <v>4.5</v>
      </c>
      <c r="AU28" s="1" t="s">
        <v>320</v>
      </c>
      <c r="AV28" s="1" t="s">
        <v>322</v>
      </c>
      <c r="AW28" s="1" t="s">
        <v>322</v>
      </c>
      <c r="AX28" s="1" t="s">
        <v>322</v>
      </c>
      <c r="AY28" s="1" t="s">
        <v>322</v>
      </c>
      <c r="AZ28">
        <v>25</v>
      </c>
      <c r="BA28">
        <v>5</v>
      </c>
      <c r="BB28">
        <v>5</v>
      </c>
      <c r="BC28">
        <v>5</v>
      </c>
      <c r="BD28">
        <v>5</v>
      </c>
      <c r="BE28" s="1" t="s">
        <v>321</v>
      </c>
      <c r="BF28" s="1" t="s">
        <v>322</v>
      </c>
      <c r="BG28" s="1" t="s">
        <v>321</v>
      </c>
      <c r="BH28" s="1" t="s">
        <v>322</v>
      </c>
      <c r="BI28" s="1" t="s">
        <v>322</v>
      </c>
      <c r="BJ28">
        <v>15</v>
      </c>
      <c r="BK28">
        <v>5</v>
      </c>
      <c r="BL28">
        <v>15</v>
      </c>
      <c r="BM28">
        <v>5</v>
      </c>
      <c r="BN28">
        <v>5</v>
      </c>
      <c r="BO28" s="1">
        <v>1</v>
      </c>
      <c r="BP28" s="1">
        <v>1</v>
      </c>
      <c r="BQ28" s="1">
        <v>2</v>
      </c>
      <c r="BR28" s="1">
        <v>4</v>
      </c>
      <c r="BS28" s="1">
        <v>2</v>
      </c>
      <c r="BT28" s="1">
        <v>2</v>
      </c>
      <c r="BU28" s="1">
        <v>3</v>
      </c>
      <c r="BV28" s="1">
        <v>4</v>
      </c>
      <c r="BW28" s="1">
        <v>4</v>
      </c>
      <c r="BX28" s="1">
        <v>4</v>
      </c>
      <c r="BY28" s="1">
        <v>3</v>
      </c>
      <c r="BZ28" s="1">
        <v>3</v>
      </c>
      <c r="CA28" s="1">
        <v>3</v>
      </c>
      <c r="CB28" s="1">
        <v>3</v>
      </c>
      <c r="CC28" s="1">
        <v>1</v>
      </c>
      <c r="CD28" s="1">
        <v>4</v>
      </c>
      <c r="CE28" s="1">
        <v>4</v>
      </c>
      <c r="CF28" s="1">
        <v>1</v>
      </c>
      <c r="CG28" s="1">
        <v>1</v>
      </c>
      <c r="CH28" s="1">
        <v>4</v>
      </c>
    </row>
    <row r="29" spans="1:86" ht="12.75" x14ac:dyDescent="0.2">
      <c r="A29" s="36">
        <v>43228.542986909721</v>
      </c>
      <c r="B29" s="1" t="s">
        <v>312</v>
      </c>
      <c r="C29" s="1" t="s">
        <v>311</v>
      </c>
      <c r="D29" s="1" t="s">
        <v>329</v>
      </c>
      <c r="E29" s="1" t="s">
        <v>312</v>
      </c>
      <c r="F29" s="1" t="s">
        <v>312</v>
      </c>
      <c r="G29">
        <v>6</v>
      </c>
      <c r="H29">
        <v>0.5</v>
      </c>
      <c r="I29">
        <v>30</v>
      </c>
      <c r="J29">
        <v>6</v>
      </c>
      <c r="K29">
        <v>6</v>
      </c>
      <c r="L29" s="1">
        <v>4</v>
      </c>
      <c r="M29" s="1">
        <v>3</v>
      </c>
      <c r="N29" s="1">
        <v>5</v>
      </c>
      <c r="O29" s="1">
        <v>4</v>
      </c>
      <c r="P29" s="1">
        <v>4</v>
      </c>
      <c r="Q29" s="1" t="s">
        <v>316</v>
      </c>
      <c r="R29" s="1" t="s">
        <v>316</v>
      </c>
      <c r="S29" s="1" t="s">
        <v>327</v>
      </c>
      <c r="T29" s="1" t="s">
        <v>316</v>
      </c>
      <c r="U29" s="1" t="s">
        <v>316</v>
      </c>
      <c r="V29">
        <v>2.5</v>
      </c>
      <c r="W29">
        <v>2.5</v>
      </c>
      <c r="X29">
        <v>20</v>
      </c>
      <c r="Y29">
        <v>2.5</v>
      </c>
      <c r="Z29">
        <v>2.5</v>
      </c>
      <c r="AA29" s="1" t="s">
        <v>319</v>
      </c>
      <c r="AB29" s="1" t="s">
        <v>319</v>
      </c>
      <c r="AC29" s="1" t="s">
        <v>328</v>
      </c>
      <c r="AD29" s="1" t="s">
        <v>328</v>
      </c>
      <c r="AE29" s="1" t="s">
        <v>328</v>
      </c>
      <c r="AF29">
        <v>4.5</v>
      </c>
      <c r="AG29">
        <v>4.5</v>
      </c>
      <c r="AH29">
        <v>2</v>
      </c>
      <c r="AI29">
        <v>2</v>
      </c>
      <c r="AJ29">
        <v>2</v>
      </c>
      <c r="AK29" s="1" t="s">
        <v>328</v>
      </c>
      <c r="AL29" s="1" t="s">
        <v>328</v>
      </c>
      <c r="AM29" s="1" t="s">
        <v>328</v>
      </c>
      <c r="AN29" s="1" t="s">
        <v>328</v>
      </c>
      <c r="AO29" s="1" t="s">
        <v>328</v>
      </c>
      <c r="AP29">
        <v>2</v>
      </c>
      <c r="AQ29">
        <v>2</v>
      </c>
      <c r="AR29">
        <v>2</v>
      </c>
      <c r="AS29">
        <v>2</v>
      </c>
      <c r="AT29">
        <v>2</v>
      </c>
      <c r="AU29" s="1" t="s">
        <v>322</v>
      </c>
      <c r="AV29" s="1" t="s">
        <v>322</v>
      </c>
      <c r="AW29" s="1" t="s">
        <v>322</v>
      </c>
      <c r="AX29" s="1" t="s">
        <v>322</v>
      </c>
      <c r="AY29" s="1" t="s">
        <v>322</v>
      </c>
      <c r="AZ29">
        <v>5</v>
      </c>
      <c r="BA29">
        <v>5</v>
      </c>
      <c r="BB29">
        <v>5</v>
      </c>
      <c r="BC29">
        <v>5</v>
      </c>
      <c r="BD29">
        <v>5</v>
      </c>
      <c r="BE29" s="1" t="s">
        <v>321</v>
      </c>
      <c r="BF29" s="1" t="s">
        <v>321</v>
      </c>
      <c r="BG29" s="1" t="s">
        <v>321</v>
      </c>
      <c r="BH29" s="1" t="s">
        <v>321</v>
      </c>
      <c r="BI29" s="1" t="s">
        <v>321</v>
      </c>
      <c r="BJ29">
        <v>15</v>
      </c>
      <c r="BK29">
        <v>15</v>
      </c>
      <c r="BL29">
        <v>15</v>
      </c>
      <c r="BM29">
        <v>15</v>
      </c>
      <c r="BN29">
        <v>15</v>
      </c>
      <c r="BO29" s="1">
        <v>4</v>
      </c>
      <c r="BP29" s="1">
        <v>3</v>
      </c>
      <c r="BQ29" s="1">
        <v>2</v>
      </c>
      <c r="BR29" s="1">
        <v>1</v>
      </c>
      <c r="BS29" s="1">
        <v>4</v>
      </c>
      <c r="BT29" s="1">
        <v>3</v>
      </c>
      <c r="BU29" s="1">
        <v>2</v>
      </c>
      <c r="BV29" s="1">
        <v>1</v>
      </c>
      <c r="BW29" s="1">
        <v>4</v>
      </c>
      <c r="BX29" s="1">
        <v>3</v>
      </c>
      <c r="BY29" s="1">
        <v>3</v>
      </c>
      <c r="BZ29" s="1">
        <v>3</v>
      </c>
      <c r="CA29" s="1">
        <v>4</v>
      </c>
      <c r="CB29" s="1">
        <v>3</v>
      </c>
      <c r="CC29" s="1">
        <v>2</v>
      </c>
      <c r="CD29" s="1">
        <v>1</v>
      </c>
      <c r="CE29" s="1">
        <v>4</v>
      </c>
      <c r="CF29" s="1">
        <v>3</v>
      </c>
      <c r="CG29" s="1">
        <v>2</v>
      </c>
      <c r="CH29" s="1">
        <v>1</v>
      </c>
    </row>
    <row r="30" spans="1:86" ht="12.75" x14ac:dyDescent="0.2">
      <c r="A30" s="36">
        <v>43228.545750115736</v>
      </c>
      <c r="B30" s="1" t="s">
        <v>311</v>
      </c>
      <c r="C30" s="1" t="s">
        <v>311</v>
      </c>
      <c r="D30" s="1" t="s">
        <v>326</v>
      </c>
      <c r="E30" s="1" t="s">
        <v>326</v>
      </c>
      <c r="F30" s="1" t="s">
        <v>312</v>
      </c>
      <c r="G30">
        <v>0.5</v>
      </c>
      <c r="H30">
        <v>0.5</v>
      </c>
      <c r="I30">
        <v>14</v>
      </c>
      <c r="J30">
        <v>14</v>
      </c>
      <c r="K30">
        <v>6</v>
      </c>
      <c r="L30" s="1">
        <v>1</v>
      </c>
      <c r="M30" s="1">
        <v>4</v>
      </c>
      <c r="N30" s="1">
        <v>5</v>
      </c>
      <c r="O30" s="1">
        <v>5</v>
      </c>
      <c r="P30" s="1">
        <v>3</v>
      </c>
      <c r="Q30" s="1" t="s">
        <v>314</v>
      </c>
      <c r="R30" s="1" t="s">
        <v>316</v>
      </c>
      <c r="S30" s="1" t="s">
        <v>327</v>
      </c>
      <c r="T30" s="1" t="s">
        <v>323</v>
      </c>
      <c r="U30" s="1" t="s">
        <v>315</v>
      </c>
      <c r="V30">
        <v>1</v>
      </c>
      <c r="W30">
        <v>2.5</v>
      </c>
      <c r="X30">
        <v>20</v>
      </c>
      <c r="Y30">
        <v>8</v>
      </c>
      <c r="Z30">
        <v>4.5</v>
      </c>
      <c r="AA30" s="1" t="s">
        <v>328</v>
      </c>
      <c r="AB30" s="1" t="s">
        <v>319</v>
      </c>
      <c r="AC30" s="1" t="s">
        <v>318</v>
      </c>
      <c r="AD30" s="1" t="s">
        <v>319</v>
      </c>
      <c r="AE30" s="1" t="s">
        <v>319</v>
      </c>
      <c r="AF30">
        <v>2</v>
      </c>
      <c r="AG30">
        <v>4.5</v>
      </c>
      <c r="AH30">
        <v>8</v>
      </c>
      <c r="AI30">
        <v>4.5</v>
      </c>
      <c r="AJ30">
        <v>4.5</v>
      </c>
      <c r="AK30" s="1" t="s">
        <v>318</v>
      </c>
      <c r="AL30" s="1" t="s">
        <v>318</v>
      </c>
      <c r="AM30" s="1" t="s">
        <v>317</v>
      </c>
      <c r="AN30" s="1" t="s">
        <v>319</v>
      </c>
      <c r="AO30" s="1" t="s">
        <v>319</v>
      </c>
      <c r="AP30">
        <v>8</v>
      </c>
      <c r="AQ30">
        <v>8</v>
      </c>
      <c r="AR30">
        <v>12.5</v>
      </c>
      <c r="AS30">
        <v>4.5</v>
      </c>
      <c r="AT30">
        <v>4.5</v>
      </c>
      <c r="AU30" s="1" t="s">
        <v>321</v>
      </c>
      <c r="AV30" s="1" t="s">
        <v>321</v>
      </c>
      <c r="AW30" s="1" t="s">
        <v>320</v>
      </c>
      <c r="AX30" s="1" t="s">
        <v>322</v>
      </c>
      <c r="AY30" s="1" t="s">
        <v>321</v>
      </c>
      <c r="AZ30">
        <v>15</v>
      </c>
      <c r="BA30">
        <v>15</v>
      </c>
      <c r="BB30">
        <v>25</v>
      </c>
      <c r="BC30">
        <v>5</v>
      </c>
      <c r="BD30">
        <v>15</v>
      </c>
      <c r="BE30" s="1" t="s">
        <v>321</v>
      </c>
      <c r="BF30" s="1" t="s">
        <v>321</v>
      </c>
      <c r="BG30" s="1" t="s">
        <v>320</v>
      </c>
      <c r="BH30" s="1" t="s">
        <v>322</v>
      </c>
      <c r="BI30" s="1" t="s">
        <v>321</v>
      </c>
      <c r="BJ30">
        <v>15</v>
      </c>
      <c r="BK30">
        <v>15</v>
      </c>
      <c r="BL30">
        <v>25</v>
      </c>
      <c r="BM30">
        <v>5</v>
      </c>
      <c r="BN30">
        <v>15</v>
      </c>
      <c r="BO30" s="1">
        <v>3</v>
      </c>
      <c r="BP30" s="1">
        <v>3</v>
      </c>
      <c r="BQ30" s="1">
        <v>2</v>
      </c>
      <c r="BR30" s="1">
        <v>2</v>
      </c>
      <c r="BS30" s="1">
        <v>1</v>
      </c>
      <c r="BT30" s="1">
        <v>2</v>
      </c>
      <c r="BU30" s="1">
        <v>3</v>
      </c>
      <c r="BV30" s="1">
        <v>4</v>
      </c>
      <c r="BW30" s="1">
        <v>1</v>
      </c>
      <c r="BX30" s="1">
        <v>2</v>
      </c>
      <c r="BY30" s="1">
        <v>3</v>
      </c>
      <c r="BZ30" s="1">
        <v>4</v>
      </c>
      <c r="CA30" s="1">
        <v>4</v>
      </c>
      <c r="CB30" s="1">
        <v>3</v>
      </c>
      <c r="CC30" s="1">
        <v>2</v>
      </c>
      <c r="CD30" s="1">
        <v>1</v>
      </c>
      <c r="CE30" s="1">
        <v>4</v>
      </c>
      <c r="CF30" s="1">
        <v>1</v>
      </c>
      <c r="CG30" s="1">
        <v>2</v>
      </c>
      <c r="CH30" s="1">
        <v>4</v>
      </c>
    </row>
    <row r="31" spans="1:86" ht="12.75" x14ac:dyDescent="0.2">
      <c r="G31" t="s">
        <v>330</v>
      </c>
      <c r="H31" t="s">
        <v>330</v>
      </c>
      <c r="I31" t="s">
        <v>330</v>
      </c>
      <c r="J31" t="s">
        <v>330</v>
      </c>
      <c r="K31" t="s">
        <v>330</v>
      </c>
      <c r="V31" t="s">
        <v>330</v>
      </c>
      <c r="W31" t="s">
        <v>330</v>
      </c>
      <c r="X31" t="s">
        <v>330</v>
      </c>
      <c r="Y31" t="s">
        <v>330</v>
      </c>
      <c r="Z31" t="s">
        <v>330</v>
      </c>
      <c r="AF31" t="s">
        <v>330</v>
      </c>
      <c r="AG31" t="s">
        <v>330</v>
      </c>
      <c r="AH31" t="s">
        <v>330</v>
      </c>
      <c r="AI31" t="s">
        <v>330</v>
      </c>
      <c r="AJ31" t="s">
        <v>330</v>
      </c>
      <c r="AP31" t="s">
        <v>330</v>
      </c>
      <c r="AQ31" t="s">
        <v>330</v>
      </c>
      <c r="AR31" t="s">
        <v>330</v>
      </c>
      <c r="AS31" t="s">
        <v>330</v>
      </c>
      <c r="AT31" t="s">
        <v>330</v>
      </c>
      <c r="AZ31" t="s">
        <v>330</v>
      </c>
      <c r="BA31" t="s">
        <v>330</v>
      </c>
      <c r="BB31" t="s">
        <v>330</v>
      </c>
      <c r="BC31" t="s">
        <v>330</v>
      </c>
      <c r="BD31" t="s">
        <v>330</v>
      </c>
      <c r="BJ31" t="s">
        <v>330</v>
      </c>
      <c r="BK31" t="s">
        <v>330</v>
      </c>
      <c r="BL31" t="s">
        <v>330</v>
      </c>
      <c r="BM31" t="s">
        <v>330</v>
      </c>
      <c r="BN31" t="s">
        <v>330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R8"/>
  <sheetViews>
    <sheetView workbookViewId="0">
      <pane ySplit="1" topLeftCell="A2" activePane="bottomLeft" state="frozen"/>
      <selection pane="bottomLeft" activeCell="A7" sqref="A7"/>
    </sheetView>
  </sheetViews>
  <sheetFormatPr defaultColWidth="14.42578125" defaultRowHeight="15.75" customHeight="1" x14ac:dyDescent="0.2"/>
  <cols>
    <col min="1" max="1" width="11.42578125" customWidth="1"/>
    <col min="2" max="2" width="9.85546875" customWidth="1"/>
    <col min="3" max="4" width="8.42578125" customWidth="1"/>
    <col min="5" max="5" width="13.85546875" customWidth="1"/>
    <col min="6" max="6" width="9" customWidth="1"/>
    <col min="7" max="10" width="11" customWidth="1"/>
    <col min="11" max="14" width="8.28515625" customWidth="1"/>
    <col min="15" max="18" width="8.42578125" customWidth="1"/>
  </cols>
  <sheetData>
    <row r="1" spans="1:18" ht="51" customHeight="1" x14ac:dyDescent="0.2">
      <c r="A1" s="37" t="s">
        <v>331</v>
      </c>
      <c r="B1" s="38" t="s">
        <v>332</v>
      </c>
      <c r="C1" s="39" t="s">
        <v>244</v>
      </c>
      <c r="D1" s="40" t="s">
        <v>333</v>
      </c>
      <c r="E1" s="41" t="s">
        <v>334</v>
      </c>
      <c r="F1" s="42" t="s">
        <v>335</v>
      </c>
      <c r="G1" s="43" t="s">
        <v>336</v>
      </c>
      <c r="H1" s="44" t="s">
        <v>337</v>
      </c>
      <c r="I1" s="45" t="s">
        <v>338</v>
      </c>
      <c r="J1" s="46" t="s">
        <v>339</v>
      </c>
      <c r="K1" s="47" t="s">
        <v>246</v>
      </c>
      <c r="L1" s="48" t="s">
        <v>247</v>
      </c>
      <c r="M1" s="49" t="s">
        <v>248</v>
      </c>
      <c r="N1" s="50" t="s">
        <v>249</v>
      </c>
      <c r="O1" s="51" t="s">
        <v>340</v>
      </c>
      <c r="P1" s="51" t="s">
        <v>341</v>
      </c>
      <c r="Q1" s="51" t="s">
        <v>342</v>
      </c>
      <c r="R1" s="51" t="s">
        <v>343</v>
      </c>
    </row>
    <row r="2" spans="1:18" ht="15.75" customHeight="1" x14ac:dyDescent="0.2">
      <c r="A2" s="7" t="s">
        <v>13</v>
      </c>
      <c r="B2" s="52">
        <f>AVERAGE(survey!G3:G31)</f>
        <v>1.4464285714285714</v>
      </c>
      <c r="C2" s="53">
        <f>AVERAGE(survey!L3:L31)</f>
        <v>2.7142857142857144</v>
      </c>
      <c r="D2" s="54">
        <f t="shared" ref="D2:D6" si="0">AVERAGE(B2:C2)</f>
        <v>2.0803571428571428</v>
      </c>
      <c r="E2" s="55">
        <f>AVERAGE(survey!V3:V31)</f>
        <v>1.6607142857142858</v>
      </c>
      <c r="F2" s="56">
        <f t="shared" ref="F2:F6" si="1">1-(1/E2)</f>
        <v>0.39784946236559138</v>
      </c>
      <c r="G2" s="57">
        <f>AVERAGE(survey!AF3:AF31)</f>
        <v>11.375</v>
      </c>
      <c r="H2" s="58">
        <f>AVERAGE(survey!AP3:AP31)</f>
        <v>10.839285714285714</v>
      </c>
      <c r="I2" s="59">
        <f>AVERAGE(survey!AZ3:AZ31)</f>
        <v>11.785714285714286</v>
      </c>
      <c r="J2" s="60">
        <f>AVERAGE(survey!BJ3:BJ31)</f>
        <v>10.357142857142858</v>
      </c>
      <c r="K2" s="61">
        <f t="shared" ref="K2:M2" si="2">LN(0.1)/G2</f>
        <v>-0.20242506312035566</v>
      </c>
      <c r="L2" s="62">
        <f t="shared" si="2"/>
        <v>-0.21242959671773731</v>
      </c>
      <c r="M2" s="63">
        <f t="shared" si="2"/>
        <v>-0.19537085637525234</v>
      </c>
      <c r="N2" s="64">
        <f>LN(0.1)/J2</f>
        <v>-0.22231856070287334</v>
      </c>
      <c r="O2" s="65">
        <f>AVERAGE(survey!BO3:BO31)</f>
        <v>3.0357142857142856</v>
      </c>
      <c r="P2" s="65">
        <f>AVERAGE(survey!BP3:BP31)</f>
        <v>2.2857142857142856</v>
      </c>
      <c r="Q2" s="65">
        <f>AVERAGE(survey!BQ3:BQ31)</f>
        <v>2.0714285714285716</v>
      </c>
      <c r="R2" s="65">
        <f>AVERAGE(survey!BR3:BR31)</f>
        <v>2.4285714285714284</v>
      </c>
    </row>
    <row r="3" spans="1:18" ht="15.75" customHeight="1" x14ac:dyDescent="0.2">
      <c r="A3" s="7" t="s">
        <v>32</v>
      </c>
      <c r="B3" s="52">
        <f>AVERAGE(survey!H3:H31)</f>
        <v>1.0892857142857142</v>
      </c>
      <c r="C3" s="53">
        <f>AVERAGE(survey!M3:M31)</f>
        <v>3.3928571428571428</v>
      </c>
      <c r="D3" s="54">
        <f t="shared" si="0"/>
        <v>2.2410714285714284</v>
      </c>
      <c r="E3" s="55">
        <f>AVERAGE(survey!W3:W31)</f>
        <v>1.9285714285714286</v>
      </c>
      <c r="F3" s="56">
        <f t="shared" si="1"/>
        <v>0.48148148148148151</v>
      </c>
      <c r="G3" s="57">
        <f>AVERAGE(survey!AG3:AG31)</f>
        <v>9.3392857142857135</v>
      </c>
      <c r="H3" s="58">
        <f>AVERAGE(survey!AQ3:AQ31)</f>
        <v>8.6071428571428577</v>
      </c>
      <c r="I3" s="59">
        <f>AVERAGE(survey!BA3:BA31)</f>
        <v>10</v>
      </c>
      <c r="J3" s="60">
        <f>AVERAGE(survey!BK3:BK31)</f>
        <v>10</v>
      </c>
      <c r="K3" s="61">
        <f t="shared" ref="K3:N3" si="3">LN(0.1)/G3</f>
        <v>-0.24654830823645613</v>
      </c>
      <c r="L3" s="62">
        <f t="shared" si="3"/>
        <v>-0.26752025976694305</v>
      </c>
      <c r="M3" s="63">
        <f t="shared" si="3"/>
        <v>-0.23025850929940456</v>
      </c>
      <c r="N3" s="64">
        <f t="shared" si="3"/>
        <v>-0.23025850929940456</v>
      </c>
      <c r="O3" s="65">
        <f>AVERAGE(survey!BS3:BS31)</f>
        <v>2.7857142857142856</v>
      </c>
      <c r="P3" s="65">
        <f>AVERAGE(survey!BT3:BT31)</f>
        <v>2.3928571428571428</v>
      </c>
      <c r="Q3" s="65">
        <f>AVERAGE(survey!BU3:BU31)</f>
        <v>2.2857142857142856</v>
      </c>
      <c r="R3" s="65">
        <f>AVERAGE(survey!BV3:BV31)</f>
        <v>2.4642857142857144</v>
      </c>
    </row>
    <row r="4" spans="1:18" ht="15.75" customHeight="1" x14ac:dyDescent="0.2">
      <c r="A4" s="7" t="s">
        <v>86</v>
      </c>
      <c r="B4" s="52">
        <f>AVERAGE(survey!I3:I31)</f>
        <v>9.6071428571428577</v>
      </c>
      <c r="C4" s="53">
        <f>AVERAGE(survey!N3:N31)</f>
        <v>3.7142857142857144</v>
      </c>
      <c r="D4" s="54">
        <f t="shared" si="0"/>
        <v>6.6607142857142865</v>
      </c>
      <c r="E4" s="55">
        <f>AVERAGE(survey!X3:X31)</f>
        <v>9.6428571428571423</v>
      </c>
      <c r="F4" s="56">
        <f t="shared" si="1"/>
        <v>0.89629629629629626</v>
      </c>
      <c r="G4" s="57">
        <f>AVERAGE(survey!AH3:AH31)</f>
        <v>10.142857142857142</v>
      </c>
      <c r="H4" s="58">
        <f>AVERAGE(survey!AR3:AR31)</f>
        <v>9.6964285714285712</v>
      </c>
      <c r="I4" s="59">
        <f>AVERAGE(survey!BB3:BB31)</f>
        <v>15</v>
      </c>
      <c r="J4" s="60">
        <f>AVERAGE(survey!BL3:BL31)</f>
        <v>14.642857142857142</v>
      </c>
      <c r="K4" s="61">
        <f t="shared" ref="K4:N4" si="4">LN(0.1)/G4</f>
        <v>-0.2270154317036383</v>
      </c>
      <c r="L4" s="62">
        <f t="shared" si="4"/>
        <v>-0.2374673392406382</v>
      </c>
      <c r="M4" s="63">
        <f t="shared" si="4"/>
        <v>-0.1535056728662697</v>
      </c>
      <c r="N4" s="64">
        <f t="shared" si="4"/>
        <v>-0.15724971366788604</v>
      </c>
      <c r="O4" s="65">
        <f>AVERAGE(survey!BW3:BW31)</f>
        <v>3.0714285714285716</v>
      </c>
      <c r="P4" s="65">
        <f>AVERAGE(survey!BX3:BX31)</f>
        <v>2.3928571428571428</v>
      </c>
      <c r="Q4" s="65">
        <f>AVERAGE(survey!BY3:BY31)</f>
        <v>2.4642857142857144</v>
      </c>
      <c r="R4" s="65">
        <f>AVERAGE(survey!BZ3:BZ31)</f>
        <v>2.5357142857142856</v>
      </c>
    </row>
    <row r="5" spans="1:18" ht="15.75" customHeight="1" x14ac:dyDescent="0.2">
      <c r="A5" s="7" t="s">
        <v>53</v>
      </c>
      <c r="B5" s="52">
        <f>AVERAGE(survey!J3:J31)</f>
        <v>6.3035714285714288</v>
      </c>
      <c r="C5" s="53">
        <f>AVERAGE(survey!O3:O31)</f>
        <v>3.25</v>
      </c>
      <c r="D5" s="54">
        <f t="shared" si="0"/>
        <v>4.7767857142857144</v>
      </c>
      <c r="E5" s="55">
        <f>AVERAGE(survey!Y3:Y31)</f>
        <v>3.0714285714285716</v>
      </c>
      <c r="F5" s="56">
        <f t="shared" si="1"/>
        <v>0.67441860465116288</v>
      </c>
      <c r="G5" s="57">
        <f>AVERAGE(survey!AI3:AI31)</f>
        <v>6.0535714285714288</v>
      </c>
      <c r="H5" s="58">
        <f>AVERAGE(survey!AS3:AS31)</f>
        <v>6.4821428571428568</v>
      </c>
      <c r="I5" s="59">
        <f>AVERAGE(survey!BC3:BC31)</f>
        <v>7.1428571428571432</v>
      </c>
      <c r="J5" s="60">
        <f>AVERAGE(survey!BM3:BM31)</f>
        <v>6.7857142857142856</v>
      </c>
      <c r="K5" s="61">
        <f t="shared" ref="K5:N5" si="5">LN(0.1)/G5</f>
        <v>-0.38036803896066829</v>
      </c>
      <c r="L5" s="62">
        <f t="shared" si="5"/>
        <v>-0.35521973886409519</v>
      </c>
      <c r="M5" s="63">
        <f t="shared" si="5"/>
        <v>-0.32236191301916634</v>
      </c>
      <c r="N5" s="64">
        <f t="shared" si="5"/>
        <v>-0.33932832949385933</v>
      </c>
      <c r="O5" s="65">
        <f>AVERAGE(survey!CA3:CA31)</f>
        <v>2.8928571428571428</v>
      </c>
      <c r="P5" s="65">
        <f>AVERAGE(survey!CB3:CB31)</f>
        <v>2.7142857142857144</v>
      </c>
      <c r="Q5" s="65">
        <f>AVERAGE(survey!CC3:CC31)</f>
        <v>2.1428571428571428</v>
      </c>
      <c r="R5" s="65">
        <f>AVERAGE(survey!CD3:CD31)</f>
        <v>2.1785714285714284</v>
      </c>
    </row>
    <row r="6" spans="1:18" ht="15.75" customHeight="1" x14ac:dyDescent="0.2">
      <c r="A6" s="7" t="s">
        <v>74</v>
      </c>
      <c r="B6" s="52">
        <f>AVERAGE(survey!K3:K31)</f>
        <v>7.3214285714285712</v>
      </c>
      <c r="C6" s="53">
        <f>AVERAGE(survey!P3:P31)</f>
        <v>4.1071428571428568</v>
      </c>
      <c r="D6" s="54">
        <f t="shared" si="0"/>
        <v>5.7142857142857135</v>
      </c>
      <c r="E6" s="55">
        <f>AVERAGE(survey!Z3:Z31)</f>
        <v>2.4821428571428572</v>
      </c>
      <c r="F6" s="56">
        <f t="shared" si="1"/>
        <v>0.59712230215827344</v>
      </c>
      <c r="G6" s="57">
        <f>AVERAGE(survey!AJ3:AJ31)</f>
        <v>8.1071428571428577</v>
      </c>
      <c r="H6" s="58">
        <f>AVERAGE(survey!AT3:AT31)</f>
        <v>7.9464285714285712</v>
      </c>
      <c r="I6" s="59">
        <f>AVERAGE(survey!BD3:BD31)</f>
        <v>12.142857142857142</v>
      </c>
      <c r="J6" s="60">
        <f>AVERAGE(survey!BN3:BN31)</f>
        <v>10.714285714285714</v>
      </c>
      <c r="K6" s="61">
        <f t="shared" ref="K6:N6" si="6">LN(0.1)/G6</f>
        <v>-0.28401930662481617</v>
      </c>
      <c r="L6" s="62">
        <f t="shared" si="6"/>
        <v>-0.28976351732059896</v>
      </c>
      <c r="M6" s="63">
        <f t="shared" si="6"/>
        <v>-0.1896246547171567</v>
      </c>
      <c r="N6" s="64">
        <f t="shared" si="6"/>
        <v>-0.2149079420127776</v>
      </c>
      <c r="O6" s="65">
        <f>AVERAGE(survey!CE3:CE31)</f>
        <v>2.7142857142857144</v>
      </c>
      <c r="P6" s="65">
        <f>AVERAGE(survey!CF3:CF31)</f>
        <v>2.2142857142857144</v>
      </c>
      <c r="Q6" s="65">
        <f>AVERAGE(survey!CG3:CG31)</f>
        <v>2.4642857142857144</v>
      </c>
      <c r="R6" s="65">
        <f>AVERAGE(survey!CH3:CH31)</f>
        <v>3</v>
      </c>
    </row>
    <row r="7" spans="1:18" ht="15.75" customHeight="1" x14ac:dyDescent="0.2">
      <c r="A7" s="1" t="s">
        <v>363</v>
      </c>
      <c r="B7" s="66">
        <f t="shared" ref="B7:R7" si="7">AVERAGE(B2:B6)</f>
        <v>5.1535714285714276</v>
      </c>
      <c r="C7" s="67">
        <f t="shared" si="7"/>
        <v>3.4357142857142859</v>
      </c>
      <c r="D7" s="68">
        <f t="shared" si="7"/>
        <v>4.2946428571428568</v>
      </c>
      <c r="E7" s="69">
        <f t="shared" si="7"/>
        <v>3.7571428571428576</v>
      </c>
      <c r="F7" s="70">
        <f t="shared" si="7"/>
        <v>0.60943362939056112</v>
      </c>
      <c r="G7" s="71">
        <f t="shared" si="7"/>
        <v>9.0035714285714281</v>
      </c>
      <c r="H7" s="72">
        <f t="shared" si="7"/>
        <v>8.7142857142857117</v>
      </c>
      <c r="I7" s="73">
        <f t="shared" si="7"/>
        <v>11.214285714285714</v>
      </c>
      <c r="J7" s="74">
        <f t="shared" si="7"/>
        <v>10.5</v>
      </c>
      <c r="K7" s="75">
        <f t="shared" si="7"/>
        <v>-0.26807522972918696</v>
      </c>
      <c r="L7" s="76">
        <f t="shared" si="7"/>
        <v>-0.27248009038200255</v>
      </c>
      <c r="M7" s="77">
        <f t="shared" si="7"/>
        <v>-0.21822432125544994</v>
      </c>
      <c r="N7" s="78">
        <f t="shared" si="7"/>
        <v>-0.23281261103536016</v>
      </c>
      <c r="O7" s="79">
        <f t="shared" si="7"/>
        <v>2.9</v>
      </c>
      <c r="P7" s="79">
        <f t="shared" si="7"/>
        <v>2.4</v>
      </c>
      <c r="Q7" s="79">
        <f t="shared" si="7"/>
        <v>2.285714285714286</v>
      </c>
      <c r="R7" s="79">
        <f t="shared" si="7"/>
        <v>2.5214285714285714</v>
      </c>
    </row>
    <row r="8" spans="1:18" ht="15.75" customHeight="1" x14ac:dyDescent="0.2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26"/>
  <sheetViews>
    <sheetView tabSelected="1" workbookViewId="0">
      <pane ySplit="1" topLeftCell="A2" activePane="bottomLeft" state="frozen"/>
      <selection pane="bottomLeft" activeCell="U2" sqref="U2"/>
    </sheetView>
  </sheetViews>
  <sheetFormatPr defaultColWidth="14.42578125" defaultRowHeight="15.75" customHeight="1" x14ac:dyDescent="0.2"/>
  <cols>
    <col min="1" max="1" width="6.140625" customWidth="1"/>
    <col min="2" max="2" width="11.42578125" customWidth="1"/>
    <col min="3" max="3" width="5.42578125" customWidth="1"/>
    <col min="4" max="5" width="5.140625" customWidth="1"/>
    <col min="6" max="6" width="6.7109375" customWidth="1"/>
    <col min="7" max="7" width="5.42578125" customWidth="1"/>
    <col min="8" max="8" width="8.42578125" customWidth="1"/>
    <col min="9" max="9" width="9" customWidth="1"/>
    <col min="10" max="13" width="8.28515625" customWidth="1"/>
    <col min="14" max="17" width="8.42578125" customWidth="1"/>
    <col min="18" max="18" width="7.42578125" customWidth="1"/>
    <col min="19" max="19" width="8.85546875" customWidth="1"/>
    <col min="20" max="20" width="6" customWidth="1"/>
  </cols>
  <sheetData>
    <row r="1" spans="1:20" ht="60" customHeight="1" x14ac:dyDescent="0.2">
      <c r="A1" s="80" t="s">
        <v>344</v>
      </c>
      <c r="B1" s="80" t="s">
        <v>345</v>
      </c>
      <c r="C1" s="80" t="s">
        <v>346</v>
      </c>
      <c r="D1" s="37" t="s">
        <v>347</v>
      </c>
      <c r="E1" s="37" t="s">
        <v>348</v>
      </c>
      <c r="F1" s="37" t="s">
        <v>349</v>
      </c>
      <c r="G1" s="37" t="s">
        <v>350</v>
      </c>
      <c r="H1" s="80" t="s">
        <v>333</v>
      </c>
      <c r="I1" s="81" t="s">
        <v>335</v>
      </c>
      <c r="J1" s="81" t="s">
        <v>351</v>
      </c>
      <c r="K1" s="81" t="s">
        <v>352</v>
      </c>
      <c r="L1" s="81" t="s">
        <v>353</v>
      </c>
      <c r="M1" s="81" t="s">
        <v>354</v>
      </c>
      <c r="N1" s="81" t="s">
        <v>340</v>
      </c>
      <c r="O1" s="81" t="s">
        <v>341</v>
      </c>
      <c r="P1" s="81" t="s">
        <v>342</v>
      </c>
      <c r="Q1" s="81" t="s">
        <v>343</v>
      </c>
      <c r="R1" s="81" t="s">
        <v>355</v>
      </c>
      <c r="S1" s="81" t="s">
        <v>356</v>
      </c>
      <c r="T1" s="81" t="s">
        <v>357</v>
      </c>
    </row>
    <row r="2" spans="1:20" ht="15.75" customHeight="1" x14ac:dyDescent="0.2">
      <c r="A2" s="82">
        <v>40</v>
      </c>
      <c r="B2" s="7" t="s">
        <v>86</v>
      </c>
      <c r="C2">
        <v>0</v>
      </c>
      <c r="D2">
        <f t="array" ref="D2:D26">TRANSPOSE(walk!41:41)</f>
        <v>7</v>
      </c>
      <c r="E2">
        <f t="array" ref="E2:E26">TRANSPOSE(bike!41:41)</f>
        <v>2</v>
      </c>
      <c r="F2">
        <f t="array" ref="F2:F26">TRANSPOSE(transit!41:41)</f>
        <v>3</v>
      </c>
      <c r="G2">
        <f t="array" ref="G2:G26">TRANSPOSE(drive!41:41)</f>
        <v>1</v>
      </c>
      <c r="H2" s="8">
        <f t="array" ref="H2:H26">VLOOKUP(B2:B26,weights!$A$2:$R$7,4,0)</f>
        <v>6.6607142857142865</v>
      </c>
      <c r="I2" s="83">
        <f t="array" ref="I2:I26">VLOOKUP(B2:B26,weights!$A$2:$R$6,6)^C2:C26</f>
        <v>1</v>
      </c>
      <c r="J2" s="83">
        <f t="array" ref="J2:J26">EXP(VLOOKUP(B2:B26,weights!$A$2:$P$6,11)*D2:D26)</f>
        <v>0.20410759005698731</v>
      </c>
      <c r="K2" s="83">
        <f t="array" ref="K2:K26">EXP(VLOOKUP(B2:B26,weights!$A$2:$R$6,12)*E2:E26)</f>
        <v>0.62192568026816974</v>
      </c>
      <c r="L2" s="83">
        <f t="array" ref="L2:L26">EXP(VLOOKUP(B2:B26,weights!$A$2:$R$6,13)*F2:F26)</f>
        <v>0.63095734448019325</v>
      </c>
      <c r="M2" s="83">
        <f t="array" ref="M2:M26">EXP(VLOOKUP(B2:B26,weights!$A$2:$R$6,14)*G2:G26)</f>
        <v>0.85449065417833714</v>
      </c>
      <c r="N2" s="83">
        <f t="array" ref="N2:N26">VLOOKUP($B2:$B26,weights!$A$2:$R$6,15)*J2:J26</f>
        <v>0.62690188374646105</v>
      </c>
      <c r="O2" s="83">
        <f t="array" ref="O2:O26">VLOOKUP($B2:$B26,weights!$A$2:$R$6,16)*K2:K26</f>
        <v>1.4881793063559776</v>
      </c>
      <c r="P2" s="83">
        <f t="array" ref="P2:P26">VLOOKUP($B2:$B26,weights!$A$2:$R$6,17)*L2:L26</f>
        <v>1.5548591703261907</v>
      </c>
      <c r="Q2" s="83">
        <f t="array" ref="Q2:Q26">VLOOKUP($B2:$B26,weights!$A$2:$R$6,18)*M2:M26</f>
        <v>2.1667441588093546</v>
      </c>
      <c r="R2" s="83">
        <f t="array" ref="R2:R26">N2:N26+O2:O26+P2:P26+Q2:Q26</f>
        <v>5.8366845192379841</v>
      </c>
      <c r="S2" s="83">
        <f t="array" ref="S2:S26">R2:R26*I2:I26</f>
        <v>5.8366845192379841</v>
      </c>
      <c r="T2" s="83">
        <f t="array" ref="T2:T26">S2:S26*H2:H26</f>
        <v>38.876487958495865</v>
      </c>
    </row>
    <row r="3" spans="1:20" ht="15.75" customHeight="1" x14ac:dyDescent="0.2">
      <c r="A3" s="82">
        <v>40</v>
      </c>
      <c r="B3" s="7" t="s">
        <v>86</v>
      </c>
      <c r="C3">
        <v>1</v>
      </c>
      <c r="D3">
        <v>7</v>
      </c>
      <c r="E3">
        <v>2</v>
      </c>
      <c r="F3">
        <v>4</v>
      </c>
      <c r="G3">
        <v>1</v>
      </c>
      <c r="H3" s="8">
        <v>6.6607142857142865</v>
      </c>
      <c r="I3" s="83">
        <v>0.89629629629629626</v>
      </c>
      <c r="J3" s="83">
        <v>0.20410759005698731</v>
      </c>
      <c r="K3" s="83">
        <v>0.62192568026816974</v>
      </c>
      <c r="L3" s="83">
        <v>0.54116952654646366</v>
      </c>
      <c r="M3" s="83">
        <v>0.85449065417833714</v>
      </c>
      <c r="N3" s="83">
        <v>0.62690188374646105</v>
      </c>
      <c r="O3" s="83">
        <v>1.4881793063559776</v>
      </c>
      <c r="P3" s="83">
        <v>1.3335963332752141</v>
      </c>
      <c r="Q3" s="83">
        <v>2.1667441588093546</v>
      </c>
      <c r="R3" s="83">
        <v>5.6154216821870069</v>
      </c>
      <c r="S3" s="83">
        <v>5.0330816558861322</v>
      </c>
      <c r="T3" s="83">
        <v>33.523918886527277</v>
      </c>
    </row>
    <row r="4" spans="1:20" ht="15.75" customHeight="1" x14ac:dyDescent="0.2">
      <c r="A4" s="82">
        <v>40</v>
      </c>
      <c r="B4" s="7" t="s">
        <v>86</v>
      </c>
      <c r="C4">
        <v>2</v>
      </c>
      <c r="D4">
        <v>9</v>
      </c>
      <c r="E4">
        <v>2</v>
      </c>
      <c r="F4">
        <v>4</v>
      </c>
      <c r="G4">
        <v>2</v>
      </c>
      <c r="H4" s="8">
        <v>6.6607142857142865</v>
      </c>
      <c r="I4" s="83">
        <v>0.80334705075445811</v>
      </c>
      <c r="J4" s="83">
        <v>0.1296212055558362</v>
      </c>
      <c r="K4" s="83">
        <v>0.62192568026816974</v>
      </c>
      <c r="L4" s="83">
        <v>0.54116952654646366</v>
      </c>
      <c r="M4" s="83">
        <v>0.73015427807812261</v>
      </c>
      <c r="N4" s="83">
        <v>0.39812227420721119</v>
      </c>
      <c r="O4" s="83">
        <v>1.4881793063559776</v>
      </c>
      <c r="P4" s="83">
        <v>1.3335963332752141</v>
      </c>
      <c r="Q4" s="83">
        <v>1.8514626336980966</v>
      </c>
      <c r="R4" s="83">
        <v>5.0713605475364991</v>
      </c>
      <c r="S4" s="83">
        <v>4.0740625391759604</v>
      </c>
      <c r="T4" s="83">
        <v>27.13616655558274</v>
      </c>
    </row>
    <row r="5" spans="1:20" ht="15.75" customHeight="1" x14ac:dyDescent="0.2">
      <c r="A5" s="82">
        <v>40</v>
      </c>
      <c r="B5" s="7" t="s">
        <v>86</v>
      </c>
      <c r="C5">
        <v>3</v>
      </c>
      <c r="D5">
        <v>10</v>
      </c>
      <c r="E5">
        <v>2</v>
      </c>
      <c r="F5">
        <v>5</v>
      </c>
      <c r="G5">
        <v>3</v>
      </c>
      <c r="H5" s="8">
        <v>6.6607142857142865</v>
      </c>
      <c r="I5" s="83">
        <v>0.72003698623177359</v>
      </c>
      <c r="J5" s="83">
        <v>0.10329623848370932</v>
      </c>
      <c r="K5" s="83">
        <v>0.62192568026816974</v>
      </c>
      <c r="L5" s="83">
        <v>0.46415888336127792</v>
      </c>
      <c r="M5" s="83">
        <v>0.62391000672608654</v>
      </c>
      <c r="N5" s="83">
        <v>0.31726701819996439</v>
      </c>
      <c r="O5" s="83">
        <v>1.4881793063559776</v>
      </c>
      <c r="P5" s="83">
        <v>1.1438201054260064</v>
      </c>
      <c r="Q5" s="83">
        <v>1.5820575170554336</v>
      </c>
      <c r="R5" s="83">
        <v>4.5313239470373823</v>
      </c>
      <c r="S5" s="83">
        <v>3.2627208384646615</v>
      </c>
      <c r="T5" s="83">
        <v>21.732051299059265</v>
      </c>
    </row>
    <row r="6" spans="1:20" ht="15.75" customHeight="1" x14ac:dyDescent="0.2">
      <c r="A6" s="82">
        <v>40</v>
      </c>
      <c r="B6" s="7" t="s">
        <v>86</v>
      </c>
      <c r="C6">
        <v>4</v>
      </c>
      <c r="D6">
        <v>10</v>
      </c>
      <c r="E6">
        <v>2</v>
      </c>
      <c r="F6">
        <v>5</v>
      </c>
      <c r="G6">
        <v>3</v>
      </c>
      <c r="H6" s="8">
        <v>6.6607142857142865</v>
      </c>
      <c r="I6" s="83">
        <v>0.64536648395588592</v>
      </c>
      <c r="J6" s="83">
        <v>0.10329623848370932</v>
      </c>
      <c r="K6" s="83">
        <v>0.62192568026816974</v>
      </c>
      <c r="L6" s="83">
        <v>0.46415888336127792</v>
      </c>
      <c r="M6" s="83">
        <v>0.62391000672608654</v>
      </c>
      <c r="N6" s="83">
        <v>0.31726701819996439</v>
      </c>
      <c r="O6" s="83">
        <v>1.4881793063559776</v>
      </c>
      <c r="P6" s="83">
        <v>1.1438201054260064</v>
      </c>
      <c r="Q6" s="83">
        <v>1.5820575170554336</v>
      </c>
      <c r="R6" s="83">
        <v>4.5313239470373823</v>
      </c>
      <c r="S6" s="83">
        <v>2.9243646033646225</v>
      </c>
      <c r="T6" s="83">
        <v>19.478357090267934</v>
      </c>
    </row>
    <row r="7" spans="1:20" ht="15.75" customHeight="1" x14ac:dyDescent="0.2">
      <c r="A7" s="82">
        <v>40</v>
      </c>
      <c r="B7" s="7" t="s">
        <v>86</v>
      </c>
      <c r="C7">
        <v>5</v>
      </c>
      <c r="D7">
        <v>10</v>
      </c>
      <c r="E7">
        <v>3</v>
      </c>
      <c r="F7">
        <v>6</v>
      </c>
      <c r="G7">
        <v>3</v>
      </c>
      <c r="H7" s="8">
        <v>6.6607142857142865</v>
      </c>
      <c r="I7" s="83">
        <v>0.57843958932342365</v>
      </c>
      <c r="J7" s="83">
        <v>0.10329623848370932</v>
      </c>
      <c r="K7" s="83">
        <v>0.49046467656795395</v>
      </c>
      <c r="L7" s="83">
        <v>0.39810717055349726</v>
      </c>
      <c r="M7" s="83">
        <v>0.62391000672608654</v>
      </c>
      <c r="N7" s="83">
        <v>0.31726701819996439</v>
      </c>
      <c r="O7" s="83">
        <v>1.1736119046447469</v>
      </c>
      <c r="P7" s="83">
        <v>0.98104981314968975</v>
      </c>
      <c r="Q7" s="83">
        <v>1.5820575170554336</v>
      </c>
      <c r="R7" s="83">
        <v>4.0539862530498345</v>
      </c>
      <c r="S7" s="83">
        <v>2.3449861433369512</v>
      </c>
      <c r="T7" s="83">
        <v>15.61928270472648</v>
      </c>
    </row>
    <row r="8" spans="1:20" ht="15.75" customHeight="1" x14ac:dyDescent="0.2">
      <c r="A8" s="82">
        <v>40</v>
      </c>
      <c r="B8" s="7" t="s">
        <v>86</v>
      </c>
      <c r="C8">
        <v>6</v>
      </c>
      <c r="D8">
        <v>11</v>
      </c>
      <c r="E8">
        <v>3</v>
      </c>
      <c r="F8">
        <v>6</v>
      </c>
      <c r="G8">
        <v>3</v>
      </c>
      <c r="H8" s="8">
        <v>6.6607142857142865</v>
      </c>
      <c r="I8" s="83">
        <v>0.51845326154173521</v>
      </c>
      <c r="J8" s="83">
        <v>8.2317648868703394E-2</v>
      </c>
      <c r="K8" s="83">
        <v>0.49046467656795395</v>
      </c>
      <c r="L8" s="83">
        <v>0.39810717055349726</v>
      </c>
      <c r="M8" s="83">
        <v>0.62391000672608654</v>
      </c>
      <c r="N8" s="83">
        <v>0.25283277866816045</v>
      </c>
      <c r="O8" s="83">
        <v>1.1736119046447469</v>
      </c>
      <c r="P8" s="83">
        <v>0.98104981314968975</v>
      </c>
      <c r="Q8" s="83">
        <v>1.5820575170554336</v>
      </c>
      <c r="R8" s="83">
        <v>3.9895520135180309</v>
      </c>
      <c r="S8" s="83">
        <v>2.0683962534988201</v>
      </c>
      <c r="T8" s="83">
        <v>13.7769964741975</v>
      </c>
    </row>
    <row r="9" spans="1:20" ht="15.75" customHeight="1" x14ac:dyDescent="0.2">
      <c r="A9" s="82">
        <v>40</v>
      </c>
      <c r="B9" s="7" t="s">
        <v>86</v>
      </c>
      <c r="C9">
        <v>7</v>
      </c>
      <c r="D9">
        <v>12</v>
      </c>
      <c r="E9">
        <v>4</v>
      </c>
      <c r="F9">
        <v>7</v>
      </c>
      <c r="G9">
        <v>3</v>
      </c>
      <c r="H9" s="8">
        <v>6.6607142857142865</v>
      </c>
      <c r="I9" s="83">
        <v>0.46468773812259234</v>
      </c>
      <c r="J9" s="83">
        <v>6.5599632810828937E-2</v>
      </c>
      <c r="K9" s="83">
        <v>0.38679155177702562</v>
      </c>
      <c r="L9" s="83">
        <v>0.34145488738336022</v>
      </c>
      <c r="M9" s="83">
        <v>0.62391000672608654</v>
      </c>
      <c r="N9" s="83">
        <v>0.20148458649040318</v>
      </c>
      <c r="O9" s="83">
        <v>0.92553692746645411</v>
      </c>
      <c r="P9" s="83">
        <v>0.84144240105185197</v>
      </c>
      <c r="Q9" s="83">
        <v>1.5820575170554336</v>
      </c>
      <c r="R9" s="83">
        <v>3.5505214320641429</v>
      </c>
      <c r="S9" s="83">
        <v>1.649883773421674</v>
      </c>
      <c r="T9" s="83">
        <v>10.989404419397937</v>
      </c>
    </row>
    <row r="10" spans="1:20" ht="15.75" customHeight="1" x14ac:dyDescent="0.2">
      <c r="A10" s="84">
        <v>40</v>
      </c>
      <c r="B10" s="85" t="s">
        <v>86</v>
      </c>
      <c r="C10" s="86">
        <v>8</v>
      </c>
      <c r="D10" s="86">
        <v>13</v>
      </c>
      <c r="E10" s="86">
        <v>5</v>
      </c>
      <c r="F10" s="86">
        <v>9</v>
      </c>
      <c r="G10" s="86">
        <v>3</v>
      </c>
      <c r="H10" s="8">
        <v>6.6607142857142865</v>
      </c>
      <c r="I10" s="83">
        <v>0.41649789861358277</v>
      </c>
      <c r="J10" s="83">
        <v>5.2276903969637946E-2</v>
      </c>
      <c r="K10" s="83">
        <v>0.30503257762203256</v>
      </c>
      <c r="L10" s="83">
        <v>0.25118864315095801</v>
      </c>
      <c r="M10" s="83">
        <v>0.62391000672608654</v>
      </c>
      <c r="N10" s="83">
        <v>0.16056477647817369</v>
      </c>
      <c r="O10" s="83">
        <v>0.72989938216700645</v>
      </c>
      <c r="P10" s="83">
        <v>0.61900058490771803</v>
      </c>
      <c r="Q10" s="83">
        <v>1.5820575170554336</v>
      </c>
      <c r="R10" s="83">
        <v>3.0915222606083317</v>
      </c>
      <c r="S10" s="83">
        <v>1.2876125250604831</v>
      </c>
      <c r="T10" s="83">
        <v>8.5764191401350036</v>
      </c>
    </row>
    <row r="11" spans="1:20" ht="15.75" customHeight="1" x14ac:dyDescent="0.2">
      <c r="A11" s="82">
        <v>40</v>
      </c>
      <c r="B11" s="7" t="s">
        <v>86</v>
      </c>
      <c r="C11">
        <v>9</v>
      </c>
      <c r="D11">
        <v>15</v>
      </c>
      <c r="E11">
        <v>5</v>
      </c>
      <c r="F11">
        <v>10</v>
      </c>
      <c r="G11">
        <v>4</v>
      </c>
      <c r="H11" s="8">
        <v>6.6607142857142865</v>
      </c>
      <c r="I11" s="83">
        <v>0.37330552394254457</v>
      </c>
      <c r="J11" s="83">
        <v>3.3199134404454142E-2</v>
      </c>
      <c r="K11" s="83">
        <v>0.30503257762203256</v>
      </c>
      <c r="L11" s="83">
        <v>0.21544346900318839</v>
      </c>
      <c r="M11" s="83">
        <v>0.53312526979578445</v>
      </c>
      <c r="N11" s="83">
        <v>0.10196876995653772</v>
      </c>
      <c r="O11" s="83">
        <v>0.72989938216700645</v>
      </c>
      <c r="P11" s="83">
        <v>0.53091426290071431</v>
      </c>
      <c r="Q11" s="83">
        <v>1.3518533626964533</v>
      </c>
      <c r="R11" s="83">
        <v>2.7146357777207117</v>
      </c>
      <c r="S11" s="83">
        <v>1.0133885313152073</v>
      </c>
      <c r="T11" s="83">
        <v>6.7498914675102215</v>
      </c>
    </row>
    <row r="12" spans="1:20" ht="15.75" customHeight="1" x14ac:dyDescent="0.2">
      <c r="A12" s="82">
        <v>40</v>
      </c>
      <c r="B12" s="7" t="s">
        <v>74</v>
      </c>
      <c r="C12">
        <v>0</v>
      </c>
      <c r="D12">
        <v>36</v>
      </c>
      <c r="E12">
        <v>15</v>
      </c>
      <c r="F12">
        <v>17</v>
      </c>
      <c r="G12">
        <v>8</v>
      </c>
      <c r="H12" s="8">
        <v>5.7142857142857135</v>
      </c>
      <c r="I12" s="83">
        <v>1</v>
      </c>
      <c r="J12" s="83">
        <v>3.6263637573315224E-5</v>
      </c>
      <c r="K12" s="83">
        <v>1.2952677443553284E-2</v>
      </c>
      <c r="L12" s="83">
        <v>3.9810717055349727E-2</v>
      </c>
      <c r="M12" s="83">
        <v>0.17919807223753337</v>
      </c>
      <c r="N12" s="83">
        <v>9.8429873413284177E-5</v>
      </c>
      <c r="O12" s="83">
        <v>2.8680928625010843E-2</v>
      </c>
      <c r="P12" s="83">
        <v>9.8104981314968975E-2</v>
      </c>
      <c r="Q12" s="83">
        <v>0.5375942167126001</v>
      </c>
      <c r="R12" s="83">
        <v>0.66447855652599319</v>
      </c>
      <c r="S12" s="83">
        <v>0.66447855652599319</v>
      </c>
      <c r="T12" s="83">
        <v>3.7970203230056749</v>
      </c>
    </row>
    <row r="13" spans="1:20" ht="15.75" customHeight="1" x14ac:dyDescent="0.2">
      <c r="A13" s="82">
        <v>40</v>
      </c>
      <c r="B13" s="7" t="s">
        <v>74</v>
      </c>
      <c r="C13">
        <v>1</v>
      </c>
      <c r="D13">
        <v>48</v>
      </c>
      <c r="E13">
        <v>16</v>
      </c>
      <c r="F13">
        <v>22</v>
      </c>
      <c r="G13">
        <v>10</v>
      </c>
      <c r="H13" s="8">
        <v>5.7142857142857135</v>
      </c>
      <c r="I13" s="83">
        <v>0.59712230215827344</v>
      </c>
      <c r="J13" s="83">
        <v>1.2003147810940614E-6</v>
      </c>
      <c r="K13" s="83">
        <v>9.694308898699721E-3</v>
      </c>
      <c r="L13" s="83">
        <v>1.5425359490188221E-2</v>
      </c>
      <c r="M13" s="83">
        <v>0.11659144011798316</v>
      </c>
      <c r="N13" s="83">
        <v>3.2579972629695956E-6</v>
      </c>
      <c r="O13" s="83">
        <v>2.146596970426367E-2</v>
      </c>
      <c r="P13" s="83">
        <v>3.8012493029392407E-2</v>
      </c>
      <c r="Q13" s="83">
        <v>0.34977432035394945</v>
      </c>
      <c r="R13" s="83">
        <v>0.40925604108486852</v>
      </c>
      <c r="S13" s="83">
        <v>0.24437590942477763</v>
      </c>
      <c r="T13" s="83">
        <v>1.3964337681415864</v>
      </c>
    </row>
    <row r="14" spans="1:20" ht="15.75" customHeight="1" x14ac:dyDescent="0.2">
      <c r="A14" s="82">
        <v>40</v>
      </c>
      <c r="B14" s="7" t="s">
        <v>74</v>
      </c>
      <c r="C14">
        <v>2</v>
      </c>
      <c r="D14">
        <v>53</v>
      </c>
      <c r="E14">
        <v>17</v>
      </c>
      <c r="F14">
        <v>29</v>
      </c>
      <c r="G14">
        <v>12</v>
      </c>
      <c r="H14" s="8">
        <v>5.7142857142857135</v>
      </c>
      <c r="I14" s="83">
        <v>0.35655504373479641</v>
      </c>
      <c r="J14" s="83">
        <v>2.9010490119497341E-7</v>
      </c>
      <c r="K14" s="83">
        <v>7.2556137858727802E-3</v>
      </c>
      <c r="L14" s="83">
        <v>4.0903898860933088E-3</v>
      </c>
      <c r="M14" s="83">
        <v>7.5857757502918385E-2</v>
      </c>
      <c r="N14" s="83">
        <v>7.8742758895778504E-7</v>
      </c>
      <c r="O14" s="83">
        <v>1.6066001954432585E-2</v>
      </c>
      <c r="P14" s="83">
        <v>1.0079889362158511E-2</v>
      </c>
      <c r="Q14" s="83">
        <v>0.22757327250875514</v>
      </c>
      <c r="R14" s="83">
        <v>0.25371995125293523</v>
      </c>
      <c r="S14" s="83">
        <v>9.0465128315380727E-2</v>
      </c>
      <c r="T14" s="83">
        <v>0.51694359037360404</v>
      </c>
    </row>
    <row r="15" spans="1:20" ht="15.75" customHeight="1" x14ac:dyDescent="0.2">
      <c r="A15" s="82">
        <v>40</v>
      </c>
      <c r="B15" s="7" t="s">
        <v>74</v>
      </c>
      <c r="C15">
        <v>3</v>
      </c>
      <c r="D15">
        <v>60</v>
      </c>
      <c r="E15">
        <v>20</v>
      </c>
      <c r="F15">
        <v>35</v>
      </c>
      <c r="G15">
        <v>14</v>
      </c>
      <c r="H15" s="8">
        <v>5.7142857142857135</v>
      </c>
      <c r="I15" s="83">
        <v>0.2129069685610655</v>
      </c>
      <c r="J15" s="83">
        <v>3.9730034550451981E-8</v>
      </c>
      <c r="K15" s="83">
        <v>3.0419079466187907E-3</v>
      </c>
      <c r="L15" s="83">
        <v>1.311133937421565E-3</v>
      </c>
      <c r="M15" s="83">
        <v>4.9355247413948047E-2</v>
      </c>
      <c r="N15" s="83">
        <v>1.0783866520836966E-7</v>
      </c>
      <c r="O15" s="83">
        <v>6.7356533103701795E-3</v>
      </c>
      <c r="P15" s="83">
        <v>3.2310086315031424E-3</v>
      </c>
      <c r="Q15" s="83">
        <v>0.14806574224184416</v>
      </c>
      <c r="R15" s="83">
        <v>0.15803251202238269</v>
      </c>
      <c r="S15" s="83">
        <v>3.3646223068775641E-2</v>
      </c>
      <c r="T15" s="83">
        <v>0.19226413182157506</v>
      </c>
    </row>
    <row r="16" spans="1:20" ht="15.75" customHeight="1" x14ac:dyDescent="0.2">
      <c r="A16" s="82">
        <v>40</v>
      </c>
      <c r="B16" s="7" t="s">
        <v>74</v>
      </c>
      <c r="C16">
        <v>4</v>
      </c>
      <c r="D16">
        <v>77</v>
      </c>
      <c r="E16">
        <v>24</v>
      </c>
      <c r="F16">
        <v>36</v>
      </c>
      <c r="G16">
        <v>15</v>
      </c>
      <c r="H16" s="8">
        <v>5.7142857142857135</v>
      </c>
      <c r="I16" s="83">
        <v>0.12713149921272257</v>
      </c>
      <c r="J16" s="83">
        <v>3.1783567559734127E-10</v>
      </c>
      <c r="K16" s="83">
        <v>9.5449856739593581E-4</v>
      </c>
      <c r="L16" s="83">
        <v>1.0846612314544049E-3</v>
      </c>
      <c r="M16" s="83">
        <v>3.9810717055349727E-2</v>
      </c>
      <c r="N16" s="83">
        <v>8.6269683376421201E-10</v>
      </c>
      <c r="O16" s="83">
        <v>2.113532542091001E-3</v>
      </c>
      <c r="P16" s="83">
        <v>2.672915177512641E-3</v>
      </c>
      <c r="Q16" s="83">
        <v>0.11943215116604919</v>
      </c>
      <c r="R16" s="83">
        <v>0.12421859974834966</v>
      </c>
      <c r="S16" s="83">
        <v>1.5792096816112815E-2</v>
      </c>
      <c r="T16" s="83">
        <v>9.0240553234930354E-2</v>
      </c>
    </row>
    <row r="17" spans="1:20" ht="15.75" customHeight="1" x14ac:dyDescent="0.2">
      <c r="A17" s="82">
        <v>40</v>
      </c>
      <c r="B17" s="7" t="s">
        <v>53</v>
      </c>
      <c r="C17">
        <v>0</v>
      </c>
      <c r="D17">
        <v>4</v>
      </c>
      <c r="E17">
        <v>1</v>
      </c>
      <c r="F17">
        <v>2</v>
      </c>
      <c r="G17">
        <v>1</v>
      </c>
      <c r="H17" s="8">
        <v>4.7767857142857144</v>
      </c>
      <c r="I17" s="83">
        <v>1</v>
      </c>
      <c r="J17" s="83">
        <v>0.21839014585460192</v>
      </c>
      <c r="K17" s="83">
        <v>0.7010193850795271</v>
      </c>
      <c r="L17" s="83">
        <v>0.52480746024977265</v>
      </c>
      <c r="M17" s="83">
        <v>0.71224855848599145</v>
      </c>
      <c r="N17" s="83">
        <v>0.63177149336509841</v>
      </c>
      <c r="O17" s="83">
        <v>1.9027669023587166</v>
      </c>
      <c r="P17" s="83">
        <v>1.1245874148209414</v>
      </c>
      <c r="Q17" s="83">
        <v>1.551684359558767</v>
      </c>
      <c r="R17" s="83">
        <v>5.2108101701035228</v>
      </c>
      <c r="S17" s="83">
        <v>5.2108101701035228</v>
      </c>
      <c r="T17" s="83">
        <v>24.890923580405222</v>
      </c>
    </row>
    <row r="18" spans="1:20" ht="15.75" customHeight="1" x14ac:dyDescent="0.2">
      <c r="A18" s="82">
        <v>40</v>
      </c>
      <c r="B18" s="7" t="s">
        <v>53</v>
      </c>
      <c r="C18">
        <v>1</v>
      </c>
      <c r="D18">
        <v>5</v>
      </c>
      <c r="E18">
        <v>2</v>
      </c>
      <c r="F18">
        <v>4</v>
      </c>
      <c r="G18">
        <v>1</v>
      </c>
      <c r="H18" s="8">
        <v>4.7767857142857144</v>
      </c>
      <c r="I18" s="83">
        <v>0.67441860465116288</v>
      </c>
      <c r="J18" s="83">
        <v>0.14929363691490355</v>
      </c>
      <c r="K18" s="83">
        <v>0.49142817825727825</v>
      </c>
      <c r="L18" s="83">
        <v>0.27542287033381674</v>
      </c>
      <c r="M18" s="83">
        <v>0.71224855848599145</v>
      </c>
      <c r="N18" s="83">
        <v>0.43188516393239956</v>
      </c>
      <c r="O18" s="83">
        <v>1.3338764838411838</v>
      </c>
      <c r="P18" s="83">
        <v>0.59019186500103582</v>
      </c>
      <c r="Q18" s="83">
        <v>1.551684359558767</v>
      </c>
      <c r="R18" s="83">
        <v>3.9076378723333862</v>
      </c>
      <c r="S18" s="83">
        <v>2.6353836813411213</v>
      </c>
      <c r="T18" s="83">
        <v>12.588663120691963</v>
      </c>
    </row>
    <row r="19" spans="1:20" ht="15.75" customHeight="1" x14ac:dyDescent="0.2">
      <c r="A19" s="82">
        <v>40</v>
      </c>
      <c r="B19" s="7" t="s">
        <v>53</v>
      </c>
      <c r="C19">
        <v>2</v>
      </c>
      <c r="D19">
        <v>8</v>
      </c>
      <c r="E19">
        <v>3</v>
      </c>
      <c r="F19">
        <v>5</v>
      </c>
      <c r="G19">
        <v>3</v>
      </c>
      <c r="H19" s="8">
        <v>4.7767857142857144</v>
      </c>
      <c r="I19" s="83">
        <v>0.45484045429962155</v>
      </c>
      <c r="J19" s="83">
        <v>4.7694255806394296E-2</v>
      </c>
      <c r="K19" s="83">
        <v>0.34450067933266942</v>
      </c>
      <c r="L19" s="83">
        <v>0.199526231496888</v>
      </c>
      <c r="M19" s="83">
        <v>0.36132227567962522</v>
      </c>
      <c r="N19" s="83">
        <v>0.13797266858278351</v>
      </c>
      <c r="O19" s="83">
        <v>0.93507327247438843</v>
      </c>
      <c r="P19" s="83">
        <v>0.42755621035047425</v>
      </c>
      <c r="Q19" s="83">
        <v>0.78716638630204061</v>
      </c>
      <c r="R19" s="83">
        <v>2.2877685377096868</v>
      </c>
      <c r="S19" s="83">
        <v>1.0405696810242548</v>
      </c>
      <c r="T19" s="83">
        <v>4.9705783870355029</v>
      </c>
    </row>
    <row r="20" spans="1:20" ht="15.75" customHeight="1" x14ac:dyDescent="0.2">
      <c r="A20" s="82">
        <v>40</v>
      </c>
      <c r="B20" s="7" t="s">
        <v>53</v>
      </c>
      <c r="C20">
        <v>3</v>
      </c>
      <c r="D20">
        <v>9</v>
      </c>
      <c r="E20">
        <v>3</v>
      </c>
      <c r="F20">
        <v>6</v>
      </c>
      <c r="G20">
        <v>3</v>
      </c>
      <c r="H20" s="8">
        <v>4.7767857142857144</v>
      </c>
      <c r="I20" s="83">
        <v>0.30675286452765177</v>
      </c>
      <c r="J20" s="83">
        <v>3.260425914100977E-2</v>
      </c>
      <c r="K20" s="83">
        <v>0.34450067933266942</v>
      </c>
      <c r="L20" s="83">
        <v>0.14454397707459282</v>
      </c>
      <c r="M20" s="83">
        <v>0.36132227567962522</v>
      </c>
      <c r="N20" s="83">
        <v>9.4319463943635398E-2</v>
      </c>
      <c r="O20" s="83">
        <v>0.93507327247438843</v>
      </c>
      <c r="P20" s="83">
        <v>0.30973709373127034</v>
      </c>
      <c r="Q20" s="83">
        <v>0.78716638630204061</v>
      </c>
      <c r="R20" s="83">
        <v>2.1262962164513346</v>
      </c>
      <c r="S20" s="83">
        <v>0.65224745523075478</v>
      </c>
      <c r="T20" s="83">
        <v>3.1156463263254803</v>
      </c>
    </row>
    <row r="21" spans="1:20" ht="15.75" customHeight="1" x14ac:dyDescent="0.2">
      <c r="A21" s="82">
        <v>40</v>
      </c>
      <c r="B21" s="7" t="s">
        <v>53</v>
      </c>
      <c r="C21">
        <v>4</v>
      </c>
      <c r="D21">
        <v>12</v>
      </c>
      <c r="E21">
        <v>3</v>
      </c>
      <c r="F21">
        <v>9</v>
      </c>
      <c r="G21">
        <v>3</v>
      </c>
      <c r="H21" s="8">
        <v>4.7767857142857144</v>
      </c>
      <c r="I21" s="83">
        <v>0.20687983886748612</v>
      </c>
      <c r="J21" s="83">
        <v>1.0415955481985146E-2</v>
      </c>
      <c r="K21" s="83">
        <v>0.34450067933266942</v>
      </c>
      <c r="L21" s="83">
        <v>5.4954087385762483E-2</v>
      </c>
      <c r="M21" s="83">
        <v>0.36132227567962522</v>
      </c>
      <c r="N21" s="83">
        <v>3.0131871215742741E-2</v>
      </c>
      <c r="O21" s="83">
        <v>0.93507327247438843</v>
      </c>
      <c r="P21" s="83">
        <v>0.11775875868377675</v>
      </c>
      <c r="Q21" s="83">
        <v>0.78716638630204061</v>
      </c>
      <c r="R21" s="83">
        <v>1.8701302886759485</v>
      </c>
      <c r="S21" s="83">
        <v>0.38689225278248551</v>
      </c>
      <c r="T21" s="83">
        <v>1.8481013860591942</v>
      </c>
    </row>
    <row r="22" spans="1:20" ht="15.75" customHeight="1" x14ac:dyDescent="0.2">
      <c r="A22" s="82">
        <v>40</v>
      </c>
      <c r="B22" s="7" t="s">
        <v>32</v>
      </c>
      <c r="C22">
        <v>0</v>
      </c>
      <c r="D22">
        <v>11</v>
      </c>
      <c r="E22">
        <v>3</v>
      </c>
      <c r="F22">
        <v>11</v>
      </c>
      <c r="G22">
        <v>2</v>
      </c>
      <c r="H22" s="8">
        <v>2.2410714285714284</v>
      </c>
      <c r="I22" s="83">
        <v>1</v>
      </c>
      <c r="J22" s="83">
        <v>6.6401781661978354E-2</v>
      </c>
      <c r="K22" s="83">
        <v>0.44817980380759115</v>
      </c>
      <c r="L22" s="83">
        <v>7.943282347242818E-2</v>
      </c>
      <c r="M22" s="83">
        <v>0.63095734448019325</v>
      </c>
      <c r="N22" s="83">
        <v>0.18497639177265399</v>
      </c>
      <c r="O22" s="83">
        <v>1.0724302448253074</v>
      </c>
      <c r="P22" s="83">
        <v>0.18156073936555012</v>
      </c>
      <c r="Q22" s="83">
        <v>1.5548591703261907</v>
      </c>
      <c r="R22" s="83">
        <v>2.9938265462897018</v>
      </c>
      <c r="S22" s="83">
        <v>2.9938265462897018</v>
      </c>
      <c r="T22" s="83">
        <v>6.7093791349885272</v>
      </c>
    </row>
    <row r="23" spans="1:20" ht="15.75" customHeight="1" x14ac:dyDescent="0.2">
      <c r="A23" s="82">
        <v>40</v>
      </c>
      <c r="B23" s="7" t="s">
        <v>32</v>
      </c>
      <c r="C23">
        <v>1</v>
      </c>
      <c r="D23">
        <v>11</v>
      </c>
      <c r="E23">
        <v>5</v>
      </c>
      <c r="F23">
        <v>11</v>
      </c>
      <c r="G23">
        <v>3</v>
      </c>
      <c r="H23" s="8">
        <v>2.2410714285714284</v>
      </c>
      <c r="I23" s="83">
        <v>0.48148148148148151</v>
      </c>
      <c r="J23" s="83">
        <v>6.6401781661978354E-2</v>
      </c>
      <c r="K23" s="83">
        <v>0.26247451199286942</v>
      </c>
      <c r="L23" s="83">
        <v>7.943282347242818E-2</v>
      </c>
      <c r="M23" s="83">
        <v>0.50118723362727224</v>
      </c>
      <c r="N23" s="83">
        <v>0.18497639177265399</v>
      </c>
      <c r="O23" s="83">
        <v>0.62806401084008034</v>
      </c>
      <c r="P23" s="83">
        <v>0.18156073936555012</v>
      </c>
      <c r="Q23" s="83">
        <v>1.2350685400100638</v>
      </c>
      <c r="R23" s="83">
        <v>2.2296696819883484</v>
      </c>
      <c r="S23" s="83">
        <v>1.0735446616980937</v>
      </c>
      <c r="T23" s="83">
        <v>2.4058902686269779</v>
      </c>
    </row>
    <row r="24" spans="1:20" ht="15.75" customHeight="1" x14ac:dyDescent="0.2">
      <c r="A24" s="82">
        <v>40</v>
      </c>
      <c r="B24" s="7" t="s">
        <v>32</v>
      </c>
      <c r="C24">
        <v>2</v>
      </c>
      <c r="D24">
        <v>12</v>
      </c>
      <c r="E24">
        <v>5</v>
      </c>
      <c r="F24">
        <v>12</v>
      </c>
      <c r="G24">
        <v>3</v>
      </c>
      <c r="H24" s="8">
        <v>2.2410714285714284</v>
      </c>
      <c r="I24" s="83">
        <v>0.23182441700960221</v>
      </c>
      <c r="J24" s="83">
        <v>5.1892567931775435E-2</v>
      </c>
      <c r="K24" s="83">
        <v>0.26247451199286942</v>
      </c>
      <c r="L24" s="83">
        <v>6.3095734448019317E-2</v>
      </c>
      <c r="M24" s="83">
        <v>0.50118723362727224</v>
      </c>
      <c r="N24" s="83">
        <v>0.14455786780994584</v>
      </c>
      <c r="O24" s="83">
        <v>0.62806401084008034</v>
      </c>
      <c r="P24" s="83">
        <v>0.14421882159547272</v>
      </c>
      <c r="Q24" s="83">
        <v>1.2350685400100638</v>
      </c>
      <c r="R24" s="83">
        <v>2.1519092402555628</v>
      </c>
      <c r="S24" s="83">
        <v>0.4988651050798219</v>
      </c>
      <c r="T24" s="83">
        <v>1.1179923337056723</v>
      </c>
    </row>
    <row r="25" spans="1:20" ht="12.75" x14ac:dyDescent="0.2">
      <c r="A25" s="82">
        <v>40</v>
      </c>
      <c r="B25" s="7" t="s">
        <v>13</v>
      </c>
      <c r="C25">
        <v>0</v>
      </c>
      <c r="D25">
        <v>23</v>
      </c>
      <c r="E25">
        <v>8</v>
      </c>
      <c r="F25">
        <v>16</v>
      </c>
      <c r="G25">
        <v>6</v>
      </c>
      <c r="H25" s="8">
        <v>2.0803571428571428</v>
      </c>
      <c r="I25" s="83">
        <v>1</v>
      </c>
      <c r="J25" s="83">
        <v>9.5065290143238803E-3</v>
      </c>
      <c r="K25" s="83">
        <v>0.18278644519162687</v>
      </c>
      <c r="L25" s="83">
        <v>4.3895928766569489E-2</v>
      </c>
      <c r="M25" s="83">
        <v>0.26344481485700161</v>
      </c>
      <c r="N25" s="83">
        <v>2.8859105936340348E-2</v>
      </c>
      <c r="O25" s="83">
        <v>0.41779758900943281</v>
      </c>
      <c r="P25" s="83">
        <v>9.0927281016465383E-2</v>
      </c>
      <c r="Q25" s="83">
        <v>0.63979455036700383</v>
      </c>
      <c r="R25" s="83">
        <v>1.1773785263292424</v>
      </c>
      <c r="S25" s="83">
        <v>1.1773785263292424</v>
      </c>
      <c r="T25" s="83">
        <v>2.449367827095656</v>
      </c>
    </row>
    <row r="26" spans="1:20" ht="12.75" x14ac:dyDescent="0.2">
      <c r="A26" s="82">
        <v>40</v>
      </c>
      <c r="B26" s="7" t="s">
        <v>13</v>
      </c>
      <c r="C26">
        <v>1</v>
      </c>
      <c r="D26">
        <v>42</v>
      </c>
      <c r="E26">
        <v>13</v>
      </c>
      <c r="F26">
        <v>33</v>
      </c>
      <c r="G26">
        <v>7</v>
      </c>
      <c r="H26" s="8">
        <v>2.0803571428571428</v>
      </c>
      <c r="I26" s="83">
        <v>0.39784946236559138</v>
      </c>
      <c r="J26" s="83">
        <v>2.0309176209047365E-4</v>
      </c>
      <c r="K26" s="83">
        <v>6.3191545701038951E-2</v>
      </c>
      <c r="L26" s="83">
        <v>1.5848931924611149E-3</v>
      </c>
      <c r="M26" s="83">
        <v>0.21092979522563668</v>
      </c>
      <c r="N26" s="83">
        <v>6.1652856348893789E-4</v>
      </c>
      <c r="O26" s="83">
        <v>0.14443781874523187</v>
      </c>
      <c r="P26" s="83">
        <v>3.2829930415265956E-3</v>
      </c>
      <c r="Q26" s="83">
        <v>0.51225807411940327</v>
      </c>
      <c r="R26" s="83">
        <v>0.66059541446965064</v>
      </c>
      <c r="S26" s="83">
        <v>0.2628175304879255</v>
      </c>
      <c r="T26" s="83">
        <v>0.54675432681863068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H10026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5.7109375" customWidth="1"/>
    <col min="2" max="2" width="9.5703125" customWidth="1"/>
    <col min="3" max="3" width="4.7109375" customWidth="1"/>
    <col min="4" max="4" width="9.7109375" customWidth="1"/>
    <col min="5" max="5" width="9.28515625" customWidth="1"/>
    <col min="6" max="6" width="11.28515625" customWidth="1"/>
    <col min="7" max="7" width="10" customWidth="1"/>
    <col min="8" max="8" width="6" customWidth="1"/>
  </cols>
  <sheetData>
    <row r="1" spans="1:8" ht="15.75" customHeight="1" x14ac:dyDescent="0.2">
      <c r="A1" t="s">
        <v>358</v>
      </c>
      <c r="B1" t="s">
        <v>11</v>
      </c>
      <c r="C1" t="s">
        <v>359</v>
      </c>
      <c r="D1" t="s">
        <v>347</v>
      </c>
      <c r="E1" t="s">
        <v>348</v>
      </c>
      <c r="F1" t="s">
        <v>349</v>
      </c>
      <c r="G1" t="s">
        <v>350</v>
      </c>
      <c r="H1" s="5" t="s">
        <v>357</v>
      </c>
    </row>
    <row r="2" spans="1:8" ht="15.75" customHeight="1" x14ac:dyDescent="0.2">
      <c r="A2" s="2">
        <v>1</v>
      </c>
      <c r="B2" t="s">
        <v>86</v>
      </c>
      <c r="C2">
        <v>0</v>
      </c>
      <c r="D2">
        <f ca="1">OFFSET(walk!$A$2:$Y$402,TRUNC((ROW()-ROW($D$2))/COLUMNS(walk!$A$2:$Y$402)),MOD(ROW()-ROW($D$2),COLUMNS(walk!$A$2:$Y$402)),1,1)</f>
        <v>7</v>
      </c>
      <c r="E2">
        <f ca="1">OFFSET(bike!$A$2:$Y$402,TRUNC((ROW()-ROW($E$2))/COLUMNS(bike!$A$2:$Y$402)),MOD(ROW()-ROW($E$2),COLUMNS(bike!$A$2:$Y$402)),1,1)</f>
        <v>2</v>
      </c>
      <c r="F2">
        <f ca="1">OFFSET(transit!$A$2:$Y$402,TRUNC((ROW()-ROW($F$2))/COLUMNS(transit!$A$2:$Y$402)),MOD(ROW()-ROW($F$2),COLUMNS(transit!$A$2:$Y$402)),1,1)</f>
        <v>7</v>
      </c>
      <c r="G2">
        <f ca="1">OFFSET(drive!$A$2:$Y$402,TRUNC((ROW()-ROW($G$2))/COLUMNS(drive!$A$2:$Y$402)),MOD(ROW()-ROW($G$2),COLUMNS(drive!$A$2:$Y$402)),1,1)</f>
        <v>2</v>
      </c>
      <c r="H2" s="5">
        <f ca="1">(VLOOKUP($B2,weights!$A$2:$R$6,4))*VLOOKUP($B2,weights!$A$2:$R$6,6)^C2*(VLOOKUP($B2,weights!$A$2:$R$6,15)*EXP(VLOOKUP($B2,weights!$A$2:$R$6,11)*D2)+VLOOKUP($B2,weights!$A$2:$R$6,16)*EXP(VLOOKUP($B2,weights!$A$2:$R$6,12)*E2)+VLOOKUP($B2,weights!$A$2:$R$6,17)*EXP(VLOOKUP($B2,weights!$A$2:$R$6,13)*F2)+VLOOKUP($B2,weights!$A$2:$R$6,18)*EXP(VLOOKUP($B2,weights!$A$2:$R$6,14)*G2))</f>
        <v>32.024622533391799</v>
      </c>
    </row>
    <row r="3" spans="1:8" ht="15.75" customHeight="1" x14ac:dyDescent="0.2">
      <c r="A3" s="2">
        <v>1</v>
      </c>
      <c r="B3" t="s">
        <v>86</v>
      </c>
      <c r="C3">
        <v>1</v>
      </c>
      <c r="D3">
        <f ca="1">OFFSET(walk!$A$2:$Y$402,TRUNC((ROW()-ROW($D$2))/COLUMNS(walk!$A$2:$Y$402)),MOD(ROW()-ROW($D$2),COLUMNS(walk!$A$2:$Y$402)),1,1)</f>
        <v>8</v>
      </c>
      <c r="E3">
        <f ca="1">OFFSET(bike!$A$2:$Y$402,TRUNC((ROW()-ROW($E$2))/COLUMNS(bike!$A$2:$Y$402)),MOD(ROW()-ROW($E$2),COLUMNS(bike!$A$2:$Y$402)),1,1)</f>
        <v>2</v>
      </c>
      <c r="F3">
        <f ca="1">OFFSET(transit!$A$2:$Y$402,TRUNC((ROW()-ROW($F$2))/COLUMNS(transit!$A$2:$Y$402)),MOD(ROW()-ROW($F$2),COLUMNS(transit!$A$2:$Y$402)),1,1)</f>
        <v>8</v>
      </c>
      <c r="G3">
        <f ca="1">OFFSET(drive!$A$2:$Y$402,TRUNC((ROW()-ROW($G$2))/COLUMNS(drive!$A$2:$Y$402)),MOD(ROW()-ROW($G$2),COLUMNS(drive!$A$2:$Y$402)),1,1)</f>
        <v>3</v>
      </c>
      <c r="H3" s="5">
        <f ca="1">(VLOOKUP($B3,weights!$A$2:$R$6,4))*VLOOKUP($B3,weights!$A$2:$R$6,6)^C3*(VLOOKUP($B3,weights!$A$2:$R$6,15)*EXP(VLOOKUP($B3,weights!$A$2:$R$6,11)*D3)+VLOOKUP($B3,weights!$A$2:$R$6,16)*EXP(VLOOKUP($B3,weights!$A$2:$R$6,12)*E3)+VLOOKUP($B3,weights!$A$2:$R$6,17)*EXP(VLOOKUP($B3,weights!$A$2:$R$6,13)*F3)+VLOOKUP($B3,weights!$A$2:$R$6,18)*EXP(VLOOKUP($B3,weights!$A$2:$R$6,14)*G3))</f>
        <v>25.620272508131702</v>
      </c>
    </row>
    <row r="4" spans="1:8" ht="15.75" customHeight="1" x14ac:dyDescent="0.2">
      <c r="A4" s="2">
        <v>1</v>
      </c>
      <c r="B4" t="s">
        <v>86</v>
      </c>
      <c r="C4">
        <v>2</v>
      </c>
      <c r="D4">
        <f ca="1">OFFSET(walk!$A$2:$Y$402,TRUNC((ROW()-ROW($D$2))/COLUMNS(walk!$A$2:$Y$402)),MOD(ROW()-ROW($D$2),COLUMNS(walk!$A$2:$Y$402)),1,1)</f>
        <v>11</v>
      </c>
      <c r="E4">
        <f ca="1">OFFSET(bike!$A$2:$Y$402,TRUNC((ROW()-ROW($E$2))/COLUMNS(bike!$A$2:$Y$402)),MOD(ROW()-ROW($E$2),COLUMNS(bike!$A$2:$Y$402)),1,1)</f>
        <v>3</v>
      </c>
      <c r="F4">
        <f ca="1">OFFSET(transit!$A$2:$Y$402,TRUNC((ROW()-ROW($F$2))/COLUMNS(transit!$A$2:$Y$402)),MOD(ROW()-ROW($F$2),COLUMNS(transit!$A$2:$Y$402)),1,1)</f>
        <v>9</v>
      </c>
      <c r="G4">
        <f ca="1">OFFSET(drive!$A$2:$Y$402,TRUNC((ROW()-ROW($G$2))/COLUMNS(drive!$A$2:$Y$402)),MOD(ROW()-ROW($G$2),COLUMNS(drive!$A$2:$Y$402)),1,1)</f>
        <v>3</v>
      </c>
      <c r="H4" s="5">
        <f ca="1">(VLOOKUP($B4,weights!$A$2:$R$6,4))*VLOOKUP($B4,weights!$A$2:$R$6,6)^C4*(VLOOKUP($B4,weights!$A$2:$R$6,15)*EXP(VLOOKUP($B4,weights!$A$2:$R$6,11)*D4)+VLOOKUP($B4,weights!$A$2:$R$6,16)*EXP(VLOOKUP($B4,weights!$A$2:$R$6,12)*E4)+VLOOKUP($B4,weights!$A$2:$R$6,17)*EXP(VLOOKUP($B4,weights!$A$2:$R$6,13)*F4)+VLOOKUP($B4,weights!$A$2:$R$6,18)*EXP(VLOOKUP($B4,weights!$A$2:$R$6,14)*G4))</f>
        <v>19.41027833446168</v>
      </c>
    </row>
    <row r="5" spans="1:8" ht="15.75" customHeight="1" x14ac:dyDescent="0.2">
      <c r="A5" s="2">
        <v>1</v>
      </c>
      <c r="B5" t="s">
        <v>86</v>
      </c>
      <c r="C5">
        <v>3</v>
      </c>
      <c r="D5">
        <f ca="1">OFFSET(walk!$A$2:$Y$402,TRUNC((ROW()-ROW($D$2))/COLUMNS(walk!$A$2:$Y$402)),MOD(ROW()-ROW($D$2),COLUMNS(walk!$A$2:$Y$402)),1,1)</f>
        <v>14</v>
      </c>
      <c r="E5">
        <f ca="1">OFFSET(bike!$A$2:$Y$402,TRUNC((ROW()-ROW($E$2))/COLUMNS(bike!$A$2:$Y$402)),MOD(ROW()-ROW($E$2),COLUMNS(bike!$A$2:$Y$402)),1,1)</f>
        <v>4</v>
      </c>
      <c r="F5">
        <f ca="1">OFFSET(transit!$A$2:$Y$402,TRUNC((ROW()-ROW($F$2))/COLUMNS(transit!$A$2:$Y$402)),MOD(ROW()-ROW($F$2),COLUMNS(transit!$A$2:$Y$402)),1,1)</f>
        <v>9</v>
      </c>
      <c r="G5">
        <f ca="1">OFFSET(drive!$A$2:$Y$402,TRUNC((ROW()-ROW($G$2))/COLUMNS(drive!$A$2:$Y$402)),MOD(ROW()-ROW($G$2),COLUMNS(drive!$A$2:$Y$402)),1,1)</f>
        <v>4</v>
      </c>
      <c r="H5" s="5">
        <f ca="1">(VLOOKUP($B5,weights!$A$2:$R$6,4))*VLOOKUP($B5,weights!$A$2:$R$6,6)^C5*(VLOOKUP($B5,weights!$A$2:$R$6,15)*EXP(VLOOKUP($B5,weights!$A$2:$R$6,11)*D5)+VLOOKUP($B5,weights!$A$2:$R$6,16)*EXP(VLOOKUP($B5,weights!$A$2:$R$6,12)*E5)+VLOOKUP($B5,weights!$A$2:$R$6,17)*EXP(VLOOKUP($B5,weights!$A$2:$R$6,13)*F5)+VLOOKUP($B5,weights!$A$2:$R$6,18)*EXP(VLOOKUP($B5,weights!$A$2:$R$6,14)*G5))</f>
        <v>14.504645855087452</v>
      </c>
    </row>
    <row r="6" spans="1:8" ht="15.75" customHeight="1" x14ac:dyDescent="0.2">
      <c r="A6" s="2">
        <v>1</v>
      </c>
      <c r="B6" t="s">
        <v>86</v>
      </c>
      <c r="C6">
        <v>4</v>
      </c>
      <c r="D6">
        <f ca="1">OFFSET(walk!$A$2:$Y$402,TRUNC((ROW()-ROW($D$2))/COLUMNS(walk!$A$2:$Y$402)),MOD(ROW()-ROW($D$2),COLUMNS(walk!$A$2:$Y$402)),1,1)</f>
        <v>15</v>
      </c>
      <c r="E6">
        <f ca="1">OFFSET(bike!$A$2:$Y$402,TRUNC((ROW()-ROW($E$2))/COLUMNS(bike!$A$2:$Y$402)),MOD(ROW()-ROW($E$2),COLUMNS(bike!$A$2:$Y$402)),1,1)</f>
        <v>5</v>
      </c>
      <c r="F6">
        <f ca="1">OFFSET(transit!$A$2:$Y$402,TRUNC((ROW()-ROW($F$2))/COLUMNS(transit!$A$2:$Y$402)),MOD(ROW()-ROW($F$2),COLUMNS(transit!$A$2:$Y$402)),1,1)</f>
        <v>11</v>
      </c>
      <c r="G6">
        <f ca="1">OFFSET(drive!$A$2:$Y$402,TRUNC((ROW()-ROW($G$2))/COLUMNS(drive!$A$2:$Y$402)),MOD(ROW()-ROW($G$2),COLUMNS(drive!$A$2:$Y$402)),1,1)</f>
        <v>4</v>
      </c>
      <c r="H6" s="5">
        <f ca="1">(VLOOKUP($B6,weights!$A$2:$R$6,4))*VLOOKUP($B6,weights!$A$2:$R$6,6)^C6*(VLOOKUP($B6,weights!$A$2:$R$6,15)*EXP(VLOOKUP($B6,weights!$A$2:$R$6,11)*D6)+VLOOKUP($B6,weights!$A$2:$R$6,16)*EXP(VLOOKUP($B6,weights!$A$2:$R$6,12)*E6)+VLOOKUP($B6,weights!$A$2:$R$6,17)*EXP(VLOOKUP($B6,weights!$A$2:$R$6,13)*F6)+VLOOKUP($B6,weights!$A$2:$R$6,18)*EXP(VLOOKUP($B6,weights!$A$2:$R$6,14)*G6))</f>
        <v>11.344373277030272</v>
      </c>
    </row>
    <row r="7" spans="1:8" ht="15.75" customHeight="1" x14ac:dyDescent="0.2">
      <c r="A7" s="2">
        <v>1</v>
      </c>
      <c r="B7" t="s">
        <v>86</v>
      </c>
      <c r="C7">
        <v>5</v>
      </c>
      <c r="D7">
        <f ca="1">OFFSET(walk!$A$2:$Y$402,TRUNC((ROW()-ROW($D$2))/COLUMNS(walk!$A$2:$Y$402)),MOD(ROW()-ROW($D$2),COLUMNS(walk!$A$2:$Y$402)),1,1)</f>
        <v>16</v>
      </c>
      <c r="E7">
        <f ca="1">OFFSET(bike!$A$2:$Y$402,TRUNC((ROW()-ROW($E$2))/COLUMNS(bike!$A$2:$Y$402)),MOD(ROW()-ROW($E$2),COLUMNS(bike!$A$2:$Y$402)),1,1)</f>
        <v>5</v>
      </c>
      <c r="F7">
        <f ca="1">OFFSET(transit!$A$2:$Y$402,TRUNC((ROW()-ROW($F$2))/COLUMNS(transit!$A$2:$Y$402)),MOD(ROW()-ROW($F$2),COLUMNS(transit!$A$2:$Y$402)),1,1)</f>
        <v>11</v>
      </c>
      <c r="G7">
        <f ca="1">OFFSET(drive!$A$2:$Y$402,TRUNC((ROW()-ROW($G$2))/COLUMNS(drive!$A$2:$Y$402)),MOD(ROW()-ROW($G$2),COLUMNS(drive!$A$2:$Y$402)),1,1)</f>
        <v>4</v>
      </c>
      <c r="H7" s="5">
        <f ca="1">(VLOOKUP($B7,weights!$A$2:$R$6,4))*VLOOKUP($B7,weights!$A$2:$R$6,6)^C7*(VLOOKUP($B7,weights!$A$2:$R$6,15)*EXP(VLOOKUP($B7,weights!$A$2:$R$6,11)*D7)+VLOOKUP($B7,weights!$A$2:$R$6,16)*EXP(VLOOKUP($B7,weights!$A$2:$R$6,12)*E7)+VLOOKUP($B7,weights!$A$2:$R$6,17)*EXP(VLOOKUP($B7,weights!$A$2:$R$6,13)*F7)+VLOOKUP($B7,weights!$A$2:$R$6,18)*EXP(VLOOKUP($B7,weights!$A$2:$R$6,14)*G7))</f>
        <v>10.088131716056717</v>
      </c>
    </row>
    <row r="8" spans="1:8" ht="15.75" customHeight="1" x14ac:dyDescent="0.2">
      <c r="A8" s="2">
        <v>1</v>
      </c>
      <c r="B8" t="s">
        <v>86</v>
      </c>
      <c r="C8">
        <v>6</v>
      </c>
      <c r="D8">
        <f ca="1">OFFSET(walk!$A$2:$Y$402,TRUNC((ROW()-ROW($D$2))/COLUMNS(walk!$A$2:$Y$402)),MOD(ROW()-ROW($D$2),COLUMNS(walk!$A$2:$Y$402)),1,1)</f>
        <v>16</v>
      </c>
      <c r="E8">
        <f ca="1">OFFSET(bike!$A$2:$Y$402,TRUNC((ROW()-ROW($E$2))/COLUMNS(bike!$A$2:$Y$402)),MOD(ROW()-ROW($E$2),COLUMNS(bike!$A$2:$Y$402)),1,1)</f>
        <v>5</v>
      </c>
      <c r="F8">
        <f ca="1">OFFSET(transit!$A$2:$Y$402,TRUNC((ROW()-ROW($F$2))/COLUMNS(transit!$A$2:$Y$402)),MOD(ROW()-ROW($F$2),COLUMNS(transit!$A$2:$Y$402)),1,1)</f>
        <v>14</v>
      </c>
      <c r="G8">
        <f ca="1">OFFSET(drive!$A$2:$Y$402,TRUNC((ROW()-ROW($G$2))/COLUMNS(drive!$A$2:$Y$402)),MOD(ROW()-ROW($G$2),COLUMNS(drive!$A$2:$Y$402)),1,1)</f>
        <v>4</v>
      </c>
      <c r="H8" s="5">
        <f ca="1">(VLOOKUP($B8,weights!$A$2:$R$6,4))*VLOOKUP($B8,weights!$A$2:$R$6,6)^C8*(VLOOKUP($B8,weights!$A$2:$R$6,15)*EXP(VLOOKUP($B8,weights!$A$2:$R$6,11)*D8)+VLOOKUP($B8,weights!$A$2:$R$6,16)*EXP(VLOOKUP($B8,weights!$A$2:$R$6,12)*E8)+VLOOKUP($B8,weights!$A$2:$R$6,17)*EXP(VLOOKUP($B8,weights!$A$2:$R$6,13)*F8)+VLOOKUP($B8,weights!$A$2:$R$6,18)*EXP(VLOOKUP($B8,weights!$A$2:$R$6,14)*G8))</f>
        <v>8.461638874892607</v>
      </c>
    </row>
    <row r="9" spans="1:8" ht="15.75" customHeight="1" x14ac:dyDescent="0.2">
      <c r="A9" s="2">
        <v>1</v>
      </c>
      <c r="B9" t="s">
        <v>86</v>
      </c>
      <c r="C9">
        <v>7</v>
      </c>
      <c r="D9">
        <f ca="1">OFFSET(walk!$A$2:$Y$402,TRUNC((ROW()-ROW($D$2))/COLUMNS(walk!$A$2:$Y$402)),MOD(ROW()-ROW($D$2),COLUMNS(walk!$A$2:$Y$402)),1,1)</f>
        <v>16</v>
      </c>
      <c r="E9">
        <f ca="1">OFFSET(bike!$A$2:$Y$402,TRUNC((ROW()-ROW($E$2))/COLUMNS(bike!$A$2:$Y$402)),MOD(ROW()-ROW($E$2),COLUMNS(bike!$A$2:$Y$402)),1,1)</f>
        <v>5</v>
      </c>
      <c r="F9">
        <f ca="1">OFFSET(transit!$A$2:$Y$402,TRUNC((ROW()-ROW($F$2))/COLUMNS(transit!$A$2:$Y$402)),MOD(ROW()-ROW($F$2),COLUMNS(transit!$A$2:$Y$402)),1,1)</f>
        <v>15</v>
      </c>
      <c r="G9">
        <f ca="1">OFFSET(drive!$A$2:$Y$402,TRUNC((ROW()-ROW($G$2))/COLUMNS(drive!$A$2:$Y$402)),MOD(ROW()-ROW($G$2),COLUMNS(drive!$A$2:$Y$402)),1,1)</f>
        <v>4</v>
      </c>
      <c r="H9" s="5">
        <f ca="1">(VLOOKUP($B9,weights!$A$2:$R$6,4))*VLOOKUP($B9,weights!$A$2:$R$6,6)^C9*(VLOOKUP($B9,weights!$A$2:$R$6,15)*EXP(VLOOKUP($B9,weights!$A$2:$R$6,11)*D9)+VLOOKUP($B9,weights!$A$2:$R$6,16)*EXP(VLOOKUP($B9,weights!$A$2:$R$6,12)*E9)+VLOOKUP($B9,weights!$A$2:$R$6,17)*EXP(VLOOKUP($B9,weights!$A$2:$R$6,13)*F9)+VLOOKUP($B9,weights!$A$2:$R$6,18)*EXP(VLOOKUP($B9,weights!$A$2:$R$6,14)*G9))</f>
        <v>7.4575870378002058</v>
      </c>
    </row>
    <row r="10" spans="1:8" ht="15.75" customHeight="1" x14ac:dyDescent="0.2">
      <c r="A10" s="2">
        <v>1</v>
      </c>
      <c r="B10" t="s">
        <v>86</v>
      </c>
      <c r="C10">
        <v>8</v>
      </c>
      <c r="D10">
        <f ca="1">OFFSET(walk!$A$2:$Y$402,TRUNC((ROW()-ROW($D$2))/COLUMNS(walk!$A$2:$Y$402)),MOD(ROW()-ROW($D$2),COLUMNS(walk!$A$2:$Y$402)),1,1)</f>
        <v>19</v>
      </c>
      <c r="E10">
        <f ca="1">OFFSET(bike!$A$2:$Y$402,TRUNC((ROW()-ROW($E$2))/COLUMNS(bike!$A$2:$Y$402)),MOD(ROW()-ROW($E$2),COLUMNS(bike!$A$2:$Y$402)),1,1)</f>
        <v>5</v>
      </c>
      <c r="F10">
        <f ca="1">OFFSET(transit!$A$2:$Y$402,TRUNC((ROW()-ROW($F$2))/COLUMNS(transit!$A$2:$Y$402)),MOD(ROW()-ROW($F$2),COLUMNS(transit!$A$2:$Y$402)),1,1)</f>
        <v>16</v>
      </c>
      <c r="G10">
        <f ca="1">OFFSET(drive!$A$2:$Y$402,TRUNC((ROW()-ROW($G$2))/COLUMNS(drive!$A$2:$Y$402)),MOD(ROW()-ROW($G$2),COLUMNS(drive!$A$2:$Y$402)),1,1)</f>
        <v>4</v>
      </c>
      <c r="H10" s="5">
        <f ca="1">(VLOOKUP($B10,weights!$A$2:$R$6,4))*VLOOKUP($B10,weights!$A$2:$R$6,6)^C10*(VLOOKUP($B10,weights!$A$2:$R$6,15)*EXP(VLOOKUP($B10,weights!$A$2:$R$6,11)*D10)+VLOOKUP($B10,weights!$A$2:$R$6,16)*EXP(VLOOKUP($B10,weights!$A$2:$R$6,12)*E10)+VLOOKUP($B10,weights!$A$2:$R$6,17)*EXP(VLOOKUP($B10,weights!$A$2:$R$6,13)*F10)+VLOOKUP($B10,weights!$A$2:$R$6,18)*EXP(VLOOKUP($B10,weights!$A$2:$R$6,14)*G10))</f>
        <v>6.4755813576555052</v>
      </c>
    </row>
    <row r="11" spans="1:8" ht="15.75" customHeight="1" x14ac:dyDescent="0.2">
      <c r="A11" s="2">
        <v>1</v>
      </c>
      <c r="B11" t="s">
        <v>86</v>
      </c>
      <c r="C11">
        <v>9</v>
      </c>
      <c r="D11">
        <f ca="1">OFFSET(walk!$A$2:$Y$402,TRUNC((ROW()-ROW($D$2))/COLUMNS(walk!$A$2:$Y$402)),MOD(ROW()-ROW($D$2),COLUMNS(walk!$A$2:$Y$402)),1,1)</f>
        <v>21</v>
      </c>
      <c r="E11">
        <f ca="1">OFFSET(bike!$A$2:$Y$402,TRUNC((ROW()-ROW($E$2))/COLUMNS(bike!$A$2:$Y$402)),MOD(ROW()-ROW($E$2),COLUMNS(bike!$A$2:$Y$402)),1,1)</f>
        <v>6</v>
      </c>
      <c r="F11">
        <f ca="1">OFFSET(transit!$A$2:$Y$402,TRUNC((ROW()-ROW($F$2))/COLUMNS(transit!$A$2:$Y$402)),MOD(ROW()-ROW($F$2),COLUMNS(transit!$A$2:$Y$402)),1,1)</f>
        <v>16</v>
      </c>
      <c r="G11">
        <f ca="1">OFFSET(drive!$A$2:$Y$402,TRUNC((ROW()-ROW($G$2))/COLUMNS(drive!$A$2:$Y$402)),MOD(ROW()-ROW($G$2),COLUMNS(drive!$A$2:$Y$402)),1,1)</f>
        <v>4</v>
      </c>
      <c r="H11" s="5">
        <f ca="1">(VLOOKUP($B11,weights!$A$2:$R$6,4))*VLOOKUP($B11,weights!$A$2:$R$6,6)^C11*(VLOOKUP($B11,weights!$A$2:$R$6,15)*EXP(VLOOKUP($B11,weights!$A$2:$R$6,11)*D11)+VLOOKUP($B11,weights!$A$2:$R$6,16)*EXP(VLOOKUP($B11,weights!$A$2:$R$6,12)*E11)+VLOOKUP($B11,weights!$A$2:$R$6,17)*EXP(VLOOKUP($B11,weights!$A$2:$R$6,13)*F11)+VLOOKUP($B11,weights!$A$2:$R$6,18)*EXP(VLOOKUP($B11,weights!$A$2:$R$6,14)*G11))</f>
        <v>5.3830980294007436</v>
      </c>
    </row>
    <row r="12" spans="1:8" ht="15.75" customHeight="1" x14ac:dyDescent="0.2">
      <c r="A12" s="2">
        <v>1</v>
      </c>
      <c r="B12" t="s">
        <v>74</v>
      </c>
      <c r="C12">
        <v>0</v>
      </c>
      <c r="D12">
        <f ca="1">OFFSET(walk!$A$2:$Y$402,TRUNC((ROW()-ROW($D$2))/COLUMNS(walk!$A$2:$Y$402)),MOD(ROW()-ROW($D$2),COLUMNS(walk!$A$2:$Y$402)),1,1)</f>
        <v>41</v>
      </c>
      <c r="E12">
        <f ca="1">OFFSET(bike!$A$2:$Y$402,TRUNC((ROW()-ROW($E$2))/COLUMNS(bike!$A$2:$Y$402)),MOD(ROW()-ROW($E$2),COLUMNS(bike!$A$2:$Y$402)),1,1)</f>
        <v>14</v>
      </c>
      <c r="F12">
        <f ca="1">OFFSET(transit!$A$2:$Y$402,TRUNC((ROW()-ROW($F$2))/COLUMNS(transit!$A$2:$Y$402)),MOD(ROW()-ROW($F$2),COLUMNS(transit!$A$2:$Y$402)),1,1)</f>
        <v>22</v>
      </c>
      <c r="G12">
        <f ca="1">OFFSET(drive!$A$2:$Y$402,TRUNC((ROW()-ROW($G$2))/COLUMNS(drive!$A$2:$Y$402)),MOD(ROW()-ROW($G$2),COLUMNS(drive!$A$2:$Y$402)),1,1)</f>
        <v>9</v>
      </c>
      <c r="H12" s="5">
        <f ca="1">(VLOOKUP($B12,weights!$A$2:$R$6,4))*VLOOKUP($B12,weights!$A$2:$R$6,6)^C12*(VLOOKUP($B12,weights!$A$2:$R$6,15)*EXP(VLOOKUP($B12,weights!$A$2:$R$6,11)*D12)+VLOOKUP($B12,weights!$A$2:$R$6,16)*EXP(VLOOKUP($B12,weights!$A$2:$R$6,12)*E12)+VLOOKUP($B12,weights!$A$2:$R$6,17)*EXP(VLOOKUP($B12,weights!$A$2:$R$6,13)*F12)+VLOOKUP($B12,weights!$A$2:$R$6,18)*EXP(VLOOKUP($B12,weights!$A$2:$R$6,14)*G12))</f>
        <v>2.9142236110184054</v>
      </c>
    </row>
    <row r="13" spans="1:8" ht="15.75" customHeight="1" x14ac:dyDescent="0.2">
      <c r="A13" s="2">
        <v>1</v>
      </c>
      <c r="B13" t="s">
        <v>74</v>
      </c>
      <c r="C13">
        <v>1</v>
      </c>
      <c r="D13">
        <f ca="1">OFFSET(walk!$A$2:$Y$402,TRUNC((ROW()-ROW($D$2))/COLUMNS(walk!$A$2:$Y$402)),MOD(ROW()-ROW($D$2),COLUMNS(walk!$A$2:$Y$402)),1,1)</f>
        <v>49</v>
      </c>
      <c r="E13">
        <f ca="1">OFFSET(bike!$A$2:$Y$402,TRUNC((ROW()-ROW($E$2))/COLUMNS(bike!$A$2:$Y$402)),MOD(ROW()-ROW($E$2),COLUMNS(bike!$A$2:$Y$402)),1,1)</f>
        <v>15</v>
      </c>
      <c r="F13">
        <f ca="1">OFFSET(transit!$A$2:$Y$402,TRUNC((ROW()-ROW($F$2))/COLUMNS(transit!$A$2:$Y$402)),MOD(ROW()-ROW($F$2),COLUMNS(transit!$A$2:$Y$402)),1,1)</f>
        <v>26</v>
      </c>
      <c r="G13">
        <f ca="1">OFFSET(drive!$A$2:$Y$402,TRUNC((ROW()-ROW($G$2))/COLUMNS(drive!$A$2:$Y$402)),MOD(ROW()-ROW($G$2),COLUMNS(drive!$A$2:$Y$402)),1,1)</f>
        <v>10</v>
      </c>
      <c r="H13" s="5">
        <f ca="1">(VLOOKUP($B13,weights!$A$2:$R$6,4))*VLOOKUP($B13,weights!$A$2:$R$6,6)^C13*(VLOOKUP($B13,weights!$A$2:$R$6,15)*EXP(VLOOKUP($B13,weights!$A$2:$R$6,11)*D13)+VLOOKUP($B13,weights!$A$2:$R$6,16)*EXP(VLOOKUP($B13,weights!$A$2:$R$6,12)*E13)+VLOOKUP($B13,weights!$A$2:$R$6,17)*EXP(VLOOKUP($B13,weights!$A$2:$R$6,13)*F13)+VLOOKUP($B13,weights!$A$2:$R$6,18)*EXP(VLOOKUP($B13,weights!$A$2:$R$6,14)*G13))</f>
        <v>1.3520950060798407</v>
      </c>
    </row>
    <row r="14" spans="1:8" ht="15.75" customHeight="1" x14ac:dyDescent="0.2">
      <c r="A14" s="2">
        <v>1</v>
      </c>
      <c r="B14" t="s">
        <v>74</v>
      </c>
      <c r="C14">
        <v>2</v>
      </c>
      <c r="D14">
        <f ca="1">OFFSET(walk!$A$2:$Y$402,TRUNC((ROW()-ROW($D$2))/COLUMNS(walk!$A$2:$Y$402)),MOD(ROW()-ROW($D$2),COLUMNS(walk!$A$2:$Y$402)),1,1)</f>
        <v>54</v>
      </c>
      <c r="E14">
        <f ca="1">OFFSET(bike!$A$2:$Y$402,TRUNC((ROW()-ROW($E$2))/COLUMNS(bike!$A$2:$Y$402)),MOD(ROW()-ROW($E$2),COLUMNS(bike!$A$2:$Y$402)),1,1)</f>
        <v>16</v>
      </c>
      <c r="F14">
        <f ca="1">OFFSET(transit!$A$2:$Y$402,TRUNC((ROW()-ROW($F$2))/COLUMNS(transit!$A$2:$Y$402)),MOD(ROW()-ROW($F$2),COLUMNS(transit!$A$2:$Y$402)),1,1)</f>
        <v>34</v>
      </c>
      <c r="G14">
        <f ca="1">OFFSET(drive!$A$2:$Y$402,TRUNC((ROW()-ROW($G$2))/COLUMNS(drive!$A$2:$Y$402)),MOD(ROW()-ROW($G$2),COLUMNS(drive!$A$2:$Y$402)),1,1)</f>
        <v>13</v>
      </c>
      <c r="H14" s="5">
        <f ca="1">(VLOOKUP($B14,weights!$A$2:$R$6,4))*VLOOKUP($B14,weights!$A$2:$R$6,6)^C14*(VLOOKUP($B14,weights!$A$2:$R$6,15)*EXP(VLOOKUP($B14,weights!$A$2:$R$6,11)*D14)+VLOOKUP($B14,weights!$A$2:$R$6,16)*EXP(VLOOKUP($B14,weights!$A$2:$R$6,12)*E14)+VLOOKUP($B14,weights!$A$2:$R$6,17)*EXP(VLOOKUP($B14,weights!$A$2:$R$6,13)*F14)+VLOOKUP($B14,weights!$A$2:$R$6,18)*EXP(VLOOKUP($B14,weights!$A$2:$R$6,14)*G14))</f>
        <v>0.42569894112195272</v>
      </c>
    </row>
    <row r="15" spans="1:8" ht="15.75" customHeight="1" x14ac:dyDescent="0.2">
      <c r="A15" s="2">
        <v>1</v>
      </c>
      <c r="B15" t="s">
        <v>74</v>
      </c>
      <c r="C15">
        <v>3</v>
      </c>
      <c r="D15">
        <f ca="1">OFFSET(walk!$A$2:$Y$402,TRUNC((ROW()-ROW($D$2))/COLUMNS(walk!$A$2:$Y$402)),MOD(ROW()-ROW($D$2),COLUMNS(walk!$A$2:$Y$402)),1,1)</f>
        <v>61</v>
      </c>
      <c r="E15">
        <f ca="1">OFFSET(bike!$A$2:$Y$402,TRUNC((ROW()-ROW($E$2))/COLUMNS(bike!$A$2:$Y$402)),MOD(ROW()-ROW($E$2),COLUMNS(bike!$A$2:$Y$402)),1,1)</f>
        <v>20</v>
      </c>
      <c r="F15">
        <f ca="1">OFFSET(transit!$A$2:$Y$402,TRUNC((ROW()-ROW($F$2))/COLUMNS(transit!$A$2:$Y$402)),MOD(ROW()-ROW($F$2),COLUMNS(transit!$A$2:$Y$402)),1,1)</f>
        <v>39</v>
      </c>
      <c r="G15">
        <f ca="1">OFFSET(drive!$A$2:$Y$402,TRUNC((ROW()-ROW($G$2))/COLUMNS(drive!$A$2:$Y$402)),MOD(ROW()-ROW($G$2),COLUMNS(drive!$A$2:$Y$402)),1,1)</f>
        <v>13</v>
      </c>
      <c r="H15" s="5">
        <f ca="1">(VLOOKUP($B15,weights!$A$2:$R$6,4))*VLOOKUP($B15,weights!$A$2:$R$6,6)^C15*(VLOOKUP($B15,weights!$A$2:$R$6,15)*EXP(VLOOKUP($B15,weights!$A$2:$R$6,11)*D15)+VLOOKUP($B15,weights!$A$2:$R$6,16)*EXP(VLOOKUP($B15,weights!$A$2:$R$6,12)*E15)+VLOOKUP($B15,weights!$A$2:$R$6,17)*EXP(VLOOKUP($B15,weights!$A$2:$R$6,13)*F15)+VLOOKUP($B15,weights!$A$2:$R$6,18)*EXP(VLOOKUP($B15,weights!$A$2:$R$6,14)*G15))</f>
        <v>0.2333621111872099</v>
      </c>
    </row>
    <row r="16" spans="1:8" ht="15.75" customHeight="1" x14ac:dyDescent="0.2">
      <c r="A16" s="2">
        <v>1</v>
      </c>
      <c r="B16" t="s">
        <v>74</v>
      </c>
      <c r="C16">
        <v>4</v>
      </c>
      <c r="D16">
        <f ca="1">OFFSET(walk!$A$2:$Y$402,TRUNC((ROW()-ROW($D$2))/COLUMNS(walk!$A$2:$Y$402)),MOD(ROW()-ROW($D$2),COLUMNS(walk!$A$2:$Y$402)),1,1)</f>
        <v>77</v>
      </c>
      <c r="E16">
        <f ca="1">OFFSET(bike!$A$2:$Y$402,TRUNC((ROW()-ROW($E$2))/COLUMNS(bike!$A$2:$Y$402)),MOD(ROW()-ROW($E$2),COLUMNS(bike!$A$2:$Y$402)),1,1)</f>
        <v>25</v>
      </c>
      <c r="F16">
        <f ca="1">OFFSET(transit!$A$2:$Y$402,TRUNC((ROW()-ROW($F$2))/COLUMNS(transit!$A$2:$Y$402)),MOD(ROW()-ROW($F$2),COLUMNS(transit!$A$2:$Y$402)),1,1)</f>
        <v>41</v>
      </c>
      <c r="G16">
        <f ca="1">OFFSET(drive!$A$2:$Y$402,TRUNC((ROW()-ROW($G$2))/COLUMNS(drive!$A$2:$Y$402)),MOD(ROW()-ROW($G$2),COLUMNS(drive!$A$2:$Y$402)),1,1)</f>
        <v>15</v>
      </c>
      <c r="H16" s="5">
        <f ca="1">(VLOOKUP($B16,weights!$A$2:$R$6,4))*VLOOKUP($B16,weights!$A$2:$R$6,6)^C16*(VLOOKUP($B16,weights!$A$2:$R$6,15)*EXP(VLOOKUP($B16,weights!$A$2:$R$6,11)*D16)+VLOOKUP($B16,weights!$A$2:$R$6,16)*EXP(VLOOKUP($B16,weights!$A$2:$R$6,12)*E16)+VLOOKUP($B16,weights!$A$2:$R$6,17)*EXP(VLOOKUP($B16,weights!$A$2:$R$6,13)*F16)+VLOOKUP($B16,weights!$A$2:$R$6,18)*EXP(VLOOKUP($B16,weights!$A$2:$R$6,14)*G16))</f>
        <v>8.8664902513612545E-2</v>
      </c>
    </row>
    <row r="17" spans="1:8" ht="15.75" customHeight="1" x14ac:dyDescent="0.2">
      <c r="A17" s="2">
        <v>1</v>
      </c>
      <c r="B17" t="s">
        <v>53</v>
      </c>
      <c r="C17">
        <v>0</v>
      </c>
      <c r="D17">
        <f ca="1">OFFSET(walk!$A$2:$Y$402,TRUNC((ROW()-ROW($D$2))/COLUMNS(walk!$A$2:$Y$402)),MOD(ROW()-ROW($D$2),COLUMNS(walk!$A$2:$Y$402)),1,1)</f>
        <v>6</v>
      </c>
      <c r="E17">
        <f ca="1">OFFSET(bike!$A$2:$Y$402,TRUNC((ROW()-ROW($E$2))/COLUMNS(bike!$A$2:$Y$402)),MOD(ROW()-ROW($E$2),COLUMNS(bike!$A$2:$Y$402)),1,1)</f>
        <v>2</v>
      </c>
      <c r="F17">
        <f ca="1">OFFSET(transit!$A$2:$Y$402,TRUNC((ROW()-ROW($F$2))/COLUMNS(transit!$A$2:$Y$402)),MOD(ROW()-ROW($F$2),COLUMNS(transit!$A$2:$Y$402)),1,1)</f>
        <v>6</v>
      </c>
      <c r="G17">
        <f ca="1">OFFSET(drive!$A$2:$Y$402,TRUNC((ROW()-ROW($G$2))/COLUMNS(drive!$A$2:$Y$402)),MOD(ROW()-ROW($G$2),COLUMNS(drive!$A$2:$Y$402)),1,1)</f>
        <v>2</v>
      </c>
      <c r="H17" s="5">
        <f ca="1">(VLOOKUP($B17,weights!$A$2:$R$6,4))*VLOOKUP($B17,weights!$A$2:$R$6,6)^C17*(VLOOKUP($B17,weights!$A$2:$R$6,15)*EXP(VLOOKUP($B17,weights!$A$2:$R$6,11)*D17)+VLOOKUP($B17,weights!$A$2:$R$6,16)*EXP(VLOOKUP($B17,weights!$A$2:$R$6,12)*E17)+VLOOKUP($B17,weights!$A$2:$R$6,17)*EXP(VLOOKUP($B17,weights!$A$2:$R$6,13)*F17)+VLOOKUP($B17,weights!$A$2:$R$6,18)*EXP(VLOOKUP($B17,weights!$A$2:$R$6,14)*G17))</f>
        <v>14.540724122942899</v>
      </c>
    </row>
    <row r="18" spans="1:8" ht="15.75" customHeight="1" x14ac:dyDescent="0.2">
      <c r="A18" s="2">
        <v>1</v>
      </c>
      <c r="B18" t="s">
        <v>53</v>
      </c>
      <c r="C18">
        <v>1</v>
      </c>
      <c r="D18">
        <f ca="1">OFFSET(walk!$A$2:$Y$402,TRUNC((ROW()-ROW($D$2))/COLUMNS(walk!$A$2:$Y$402)),MOD(ROW()-ROW($D$2),COLUMNS(walk!$A$2:$Y$402)),1,1)</f>
        <v>7</v>
      </c>
      <c r="E18">
        <f ca="1">OFFSET(bike!$A$2:$Y$402,TRUNC((ROW()-ROW($E$2))/COLUMNS(bike!$A$2:$Y$402)),MOD(ROW()-ROW($E$2),COLUMNS(bike!$A$2:$Y$402)),1,1)</f>
        <v>2</v>
      </c>
      <c r="F18">
        <f ca="1">OFFSET(transit!$A$2:$Y$402,TRUNC((ROW()-ROW($F$2))/COLUMNS(transit!$A$2:$Y$402)),MOD(ROW()-ROW($F$2),COLUMNS(transit!$A$2:$Y$402)),1,1)</f>
        <v>7</v>
      </c>
      <c r="G18">
        <f ca="1">OFFSET(drive!$A$2:$Y$402,TRUNC((ROW()-ROW($G$2))/COLUMNS(drive!$A$2:$Y$402)),MOD(ROW()-ROW($G$2),COLUMNS(drive!$A$2:$Y$402)),1,1)</f>
        <v>2</v>
      </c>
      <c r="H18" s="5">
        <f ca="1">(VLOOKUP($B18,weights!$A$2:$R$6,4))*VLOOKUP($B18,weights!$A$2:$R$6,6)^C18*(VLOOKUP($B18,weights!$A$2:$R$6,15)*EXP(VLOOKUP($B18,weights!$A$2:$R$6,11)*D18)+VLOOKUP($B18,weights!$A$2:$R$6,16)*EXP(VLOOKUP($B18,weights!$A$2:$R$6,12)*E18)+VLOOKUP($B18,weights!$A$2:$R$6,17)*EXP(VLOOKUP($B18,weights!$A$2:$R$6,13)*F18)+VLOOKUP($B18,weights!$A$2:$R$6,18)*EXP(VLOOKUP($B18,weights!$A$2:$R$6,14)*G18))</f>
        <v>9.230637960199946</v>
      </c>
    </row>
    <row r="19" spans="1:8" ht="15.75" customHeight="1" x14ac:dyDescent="0.2">
      <c r="A19" s="2">
        <v>1</v>
      </c>
      <c r="B19" t="s">
        <v>53</v>
      </c>
      <c r="C19">
        <v>2</v>
      </c>
      <c r="D19">
        <f ca="1">OFFSET(walk!$A$2:$Y$402,TRUNC((ROW()-ROW($D$2))/COLUMNS(walk!$A$2:$Y$402)),MOD(ROW()-ROW($D$2),COLUMNS(walk!$A$2:$Y$402)),1,1)</f>
        <v>16</v>
      </c>
      <c r="E19">
        <f ca="1">OFFSET(bike!$A$2:$Y$402,TRUNC((ROW()-ROW($E$2))/COLUMNS(bike!$A$2:$Y$402)),MOD(ROW()-ROW($E$2),COLUMNS(bike!$A$2:$Y$402)),1,1)</f>
        <v>5</v>
      </c>
      <c r="F19">
        <f ca="1">OFFSET(transit!$A$2:$Y$402,TRUNC((ROW()-ROW($F$2))/COLUMNS(transit!$A$2:$Y$402)),MOD(ROW()-ROW($F$2),COLUMNS(transit!$A$2:$Y$402)),1,1)</f>
        <v>9</v>
      </c>
      <c r="G19">
        <f ca="1">OFFSET(drive!$A$2:$Y$402,TRUNC((ROW()-ROW($G$2))/COLUMNS(drive!$A$2:$Y$402)),MOD(ROW()-ROW($G$2),COLUMNS(drive!$A$2:$Y$402)),1,1)</f>
        <v>3</v>
      </c>
      <c r="H19" s="5">
        <f ca="1">(VLOOKUP($B19,weights!$A$2:$R$6,4))*VLOOKUP($B19,weights!$A$2:$R$6,6)^C19*(VLOOKUP($B19,weights!$A$2:$R$6,15)*EXP(VLOOKUP($B19,weights!$A$2:$R$6,11)*D19)+VLOOKUP($B19,weights!$A$2:$R$6,16)*EXP(VLOOKUP($B19,weights!$A$2:$R$6,12)*E19)+VLOOKUP($B19,weights!$A$2:$R$6,17)*EXP(VLOOKUP($B19,weights!$A$2:$R$6,13)*F19)+VLOOKUP($B19,weights!$A$2:$R$6,18)*EXP(VLOOKUP($B19,weights!$A$2:$R$6,14)*G19))</f>
        <v>2.9787966219619859</v>
      </c>
    </row>
    <row r="20" spans="1:8" ht="15.75" customHeight="1" x14ac:dyDescent="0.2">
      <c r="A20" s="2">
        <v>1</v>
      </c>
      <c r="B20" t="s">
        <v>53</v>
      </c>
      <c r="C20">
        <v>3</v>
      </c>
      <c r="D20">
        <f ca="1">OFFSET(walk!$A$2:$Y$402,TRUNC((ROW()-ROW($D$2))/COLUMNS(walk!$A$2:$Y$402)),MOD(ROW()-ROW($D$2),COLUMNS(walk!$A$2:$Y$402)),1,1)</f>
        <v>19</v>
      </c>
      <c r="E20">
        <f ca="1">OFFSET(bike!$A$2:$Y$402,TRUNC((ROW()-ROW($E$2))/COLUMNS(bike!$A$2:$Y$402)),MOD(ROW()-ROW($E$2),COLUMNS(bike!$A$2:$Y$402)),1,1)</f>
        <v>5</v>
      </c>
      <c r="F20">
        <f ca="1">OFFSET(transit!$A$2:$Y$402,TRUNC((ROW()-ROW($F$2))/COLUMNS(transit!$A$2:$Y$402)),MOD(ROW()-ROW($F$2),COLUMNS(transit!$A$2:$Y$402)),1,1)</f>
        <v>11</v>
      </c>
      <c r="G20">
        <f ca="1">OFFSET(drive!$A$2:$Y$402,TRUNC((ROW()-ROW($G$2))/COLUMNS(drive!$A$2:$Y$402)),MOD(ROW()-ROW($G$2),COLUMNS(drive!$A$2:$Y$402)),1,1)</f>
        <v>4</v>
      </c>
      <c r="H20" s="5">
        <f ca="1">(VLOOKUP($B20,weights!$A$2:$R$6,4))*VLOOKUP($B20,weights!$A$2:$R$6,6)^C20*(VLOOKUP($B20,weights!$A$2:$R$6,15)*EXP(VLOOKUP($B20,weights!$A$2:$R$6,11)*D20)+VLOOKUP($B20,weights!$A$2:$R$6,16)*EXP(VLOOKUP($B20,weights!$A$2:$R$6,12)*E20)+VLOOKUP($B20,weights!$A$2:$R$6,17)*EXP(VLOOKUP($B20,weights!$A$2:$R$6,13)*F20)+VLOOKUP($B20,weights!$A$2:$R$6,18)*EXP(VLOOKUP($B20,weights!$A$2:$R$6,14)*G20))</f>
        <v>1.5884980305806964</v>
      </c>
    </row>
    <row r="21" spans="1:8" ht="15.75" customHeight="1" x14ac:dyDescent="0.2">
      <c r="A21" s="2">
        <v>1</v>
      </c>
      <c r="B21" t="s">
        <v>53</v>
      </c>
      <c r="C21">
        <v>4</v>
      </c>
      <c r="D21">
        <f ca="1">OFFSET(walk!$A$2:$Y$402,TRUNC((ROW()-ROW($D$2))/COLUMNS(walk!$A$2:$Y$402)),MOD(ROW()-ROW($D$2),COLUMNS(walk!$A$2:$Y$402)),1,1)</f>
        <v>20</v>
      </c>
      <c r="E21">
        <f ca="1">OFFSET(bike!$A$2:$Y$402,TRUNC((ROW()-ROW($E$2))/COLUMNS(bike!$A$2:$Y$402)),MOD(ROW()-ROW($E$2),COLUMNS(bike!$A$2:$Y$402)),1,1)</f>
        <v>6</v>
      </c>
      <c r="F21">
        <f ca="1">OFFSET(transit!$A$2:$Y$402,TRUNC((ROW()-ROW($F$2))/COLUMNS(transit!$A$2:$Y$402)),MOD(ROW()-ROW($F$2),COLUMNS(transit!$A$2:$Y$402)),1,1)</f>
        <v>11</v>
      </c>
      <c r="G21">
        <f ca="1">OFFSET(drive!$A$2:$Y$402,TRUNC((ROW()-ROW($G$2))/COLUMNS(drive!$A$2:$Y$402)),MOD(ROW()-ROW($G$2),COLUMNS(drive!$A$2:$Y$402)),1,1)</f>
        <v>4</v>
      </c>
      <c r="H21" s="5">
        <f ca="1">(VLOOKUP($B21,weights!$A$2:$R$6,4))*VLOOKUP($B21,weights!$A$2:$R$6,6)^C21*(VLOOKUP($B21,weights!$A$2:$R$6,15)*EXP(VLOOKUP($B21,weights!$A$2:$R$6,11)*D21)+VLOOKUP($B21,weights!$A$2:$R$6,16)*EXP(VLOOKUP($B21,weights!$A$2:$R$6,12)*E21)+VLOOKUP($B21,weights!$A$2:$R$6,17)*EXP(VLOOKUP($B21,weights!$A$2:$R$6,13)*F21)+VLOOKUP($B21,weights!$A$2:$R$6,18)*EXP(VLOOKUP($B21,weights!$A$2:$R$6,14)*G21))</f>
        <v>0.93488569200156502</v>
      </c>
    </row>
    <row r="22" spans="1:8" ht="15.75" customHeight="1" x14ac:dyDescent="0.2">
      <c r="A22" s="2">
        <v>1</v>
      </c>
      <c r="B22" t="s">
        <v>32</v>
      </c>
      <c r="C22">
        <v>0</v>
      </c>
      <c r="D22">
        <f ca="1">OFFSET(walk!$A$2:$Y$402,TRUNC((ROW()-ROW($D$2))/COLUMNS(walk!$A$2:$Y$402)),MOD(ROW()-ROW($D$2),COLUMNS(walk!$A$2:$Y$402)),1,1)</f>
        <v>10</v>
      </c>
      <c r="E22">
        <f ca="1">OFFSET(bike!$A$2:$Y$402,TRUNC((ROW()-ROW($E$2))/COLUMNS(bike!$A$2:$Y$402)),MOD(ROW()-ROW($E$2),COLUMNS(bike!$A$2:$Y$402)),1,1)</f>
        <v>3</v>
      </c>
      <c r="F22">
        <f ca="1">OFFSET(transit!$A$2:$Y$402,TRUNC((ROW()-ROW($F$2))/COLUMNS(transit!$A$2:$Y$402)),MOD(ROW()-ROW($F$2),COLUMNS(transit!$A$2:$Y$402)),1,1)</f>
        <v>10</v>
      </c>
      <c r="G22">
        <f ca="1">OFFSET(drive!$A$2:$Y$402,TRUNC((ROW()-ROW($G$2))/COLUMNS(drive!$A$2:$Y$402)),MOD(ROW()-ROW($G$2),COLUMNS(drive!$A$2:$Y$402)),1,1)</f>
        <v>2</v>
      </c>
      <c r="H22" s="5">
        <f ca="1">(VLOOKUP($B22,weights!$A$2:$R$6,4))*VLOOKUP($B22,weights!$A$2:$R$6,6)^C22*(VLOOKUP($B22,weights!$A$2:$R$6,15)*EXP(VLOOKUP($B22,weights!$A$2:$R$6,11)*D22)+VLOOKUP($B22,weights!$A$2:$R$6,16)*EXP(VLOOKUP($B22,weights!$A$2:$R$6,12)*E22)+VLOOKUP($B22,weights!$A$2:$R$6,17)*EXP(VLOOKUP($B22,weights!$A$2:$R$6,13)*F22)+VLOOKUP($B22,weights!$A$2:$R$6,18)*EXP(VLOOKUP($B22,weights!$A$2:$R$6,14)*G22))</f>
        <v>6.9306407284183704</v>
      </c>
    </row>
    <row r="23" spans="1:8" ht="15.75" customHeight="1" x14ac:dyDescent="0.2">
      <c r="A23" s="2">
        <v>1</v>
      </c>
      <c r="B23" t="s">
        <v>32</v>
      </c>
      <c r="C23">
        <v>1</v>
      </c>
      <c r="D23">
        <f ca="1">OFFSET(walk!$A$2:$Y$402,TRUNC((ROW()-ROW($D$2))/COLUMNS(walk!$A$2:$Y$402)),MOD(ROW()-ROW($D$2),COLUMNS(walk!$A$2:$Y$402)),1,1)</f>
        <v>14</v>
      </c>
      <c r="E23">
        <f ca="1">OFFSET(bike!$A$2:$Y$402,TRUNC((ROW()-ROW($E$2))/COLUMNS(bike!$A$2:$Y$402)),MOD(ROW()-ROW($E$2),COLUMNS(bike!$A$2:$Y$402)),1,1)</f>
        <v>6</v>
      </c>
      <c r="F23">
        <f ca="1">OFFSET(transit!$A$2:$Y$402,TRUNC((ROW()-ROW($F$2))/COLUMNS(transit!$A$2:$Y$402)),MOD(ROW()-ROW($F$2),COLUMNS(transit!$A$2:$Y$402)),1,1)</f>
        <v>14</v>
      </c>
      <c r="G23">
        <f ca="1">OFFSET(drive!$A$2:$Y$402,TRUNC((ROW()-ROW($G$2))/COLUMNS(drive!$A$2:$Y$402)),MOD(ROW()-ROW($G$2),COLUMNS(drive!$A$2:$Y$402)),1,1)</f>
        <v>4</v>
      </c>
      <c r="H23" s="5">
        <f ca="1">(VLOOKUP($B23,weights!$A$2:$R$6,4))*VLOOKUP($B23,weights!$A$2:$R$6,6)^C23*(VLOOKUP($B23,weights!$A$2:$R$6,15)*EXP(VLOOKUP($B23,weights!$A$2:$R$6,11)*D23)+VLOOKUP($B23,weights!$A$2:$R$6,16)*EXP(VLOOKUP($B23,weights!$A$2:$R$6,12)*E23)+VLOOKUP($B23,weights!$A$2:$R$6,17)*EXP(VLOOKUP($B23,weights!$A$2:$R$6,13)*F23)+VLOOKUP($B23,weights!$A$2:$R$6,18)*EXP(VLOOKUP($B23,weights!$A$2:$R$6,14)*G23))</f>
        <v>1.7706668073463134</v>
      </c>
    </row>
    <row r="24" spans="1:8" ht="15.75" customHeight="1" x14ac:dyDescent="0.2">
      <c r="A24" s="2">
        <v>1</v>
      </c>
      <c r="B24" t="s">
        <v>32</v>
      </c>
      <c r="C24">
        <v>2</v>
      </c>
      <c r="D24">
        <f ca="1">OFFSET(walk!$A$2:$Y$402,TRUNC((ROW()-ROW($D$2))/COLUMNS(walk!$A$2:$Y$402)),MOD(ROW()-ROW($D$2),COLUMNS(walk!$A$2:$Y$402)),1,1)</f>
        <v>14</v>
      </c>
      <c r="E24">
        <f ca="1">OFFSET(bike!$A$2:$Y$402,TRUNC((ROW()-ROW($E$2))/COLUMNS(bike!$A$2:$Y$402)),MOD(ROW()-ROW($E$2),COLUMNS(bike!$A$2:$Y$402)),1,1)</f>
        <v>6</v>
      </c>
      <c r="F24">
        <f ca="1">OFFSET(transit!$A$2:$Y$402,TRUNC((ROW()-ROW($F$2))/COLUMNS(transit!$A$2:$Y$402)),MOD(ROW()-ROW($F$2),COLUMNS(transit!$A$2:$Y$402)),1,1)</f>
        <v>14</v>
      </c>
      <c r="G24">
        <f ca="1">OFFSET(drive!$A$2:$Y$402,TRUNC((ROW()-ROW($G$2))/COLUMNS(drive!$A$2:$Y$402)),MOD(ROW()-ROW($G$2),COLUMNS(drive!$A$2:$Y$402)),1,1)</f>
        <v>4</v>
      </c>
      <c r="H24" s="5">
        <f ca="1">(VLOOKUP($B24,weights!$A$2:$R$6,4))*VLOOKUP($B24,weights!$A$2:$R$6,6)^C24*(VLOOKUP($B24,weights!$A$2:$R$6,15)*EXP(VLOOKUP($B24,weights!$A$2:$R$6,11)*D24)+VLOOKUP($B24,weights!$A$2:$R$6,16)*EXP(VLOOKUP($B24,weights!$A$2:$R$6,12)*E24)+VLOOKUP($B24,weights!$A$2:$R$6,17)*EXP(VLOOKUP($B24,weights!$A$2:$R$6,13)*F24)+VLOOKUP($B24,weights!$A$2:$R$6,18)*EXP(VLOOKUP($B24,weights!$A$2:$R$6,14)*G24))</f>
        <v>0.85254327761118809</v>
      </c>
    </row>
    <row r="25" spans="1:8" ht="12.75" x14ac:dyDescent="0.2">
      <c r="A25" s="2">
        <v>1</v>
      </c>
      <c r="B25" t="s">
        <v>13</v>
      </c>
      <c r="C25">
        <v>0</v>
      </c>
      <c r="D25">
        <f ca="1">OFFSET(walk!$A$2:$Y$402,TRUNC((ROW()-ROW($D$2))/COLUMNS(walk!$A$2:$Y$402)),MOD(ROW()-ROW($D$2),COLUMNS(walk!$A$2:$Y$402)),1,1)</f>
        <v>23</v>
      </c>
      <c r="E25">
        <f ca="1">OFFSET(bike!$A$2:$Y$402,TRUNC((ROW()-ROW($E$2))/COLUMNS(bike!$A$2:$Y$402)),MOD(ROW()-ROW($E$2),COLUMNS(bike!$A$2:$Y$402)),1,1)</f>
        <v>8</v>
      </c>
      <c r="F25">
        <f ca="1">OFFSET(transit!$A$2:$Y$402,TRUNC((ROW()-ROW($F$2))/COLUMNS(transit!$A$2:$Y$402)),MOD(ROW()-ROW($F$2),COLUMNS(transit!$A$2:$Y$402)),1,1)</f>
        <v>23</v>
      </c>
      <c r="G25">
        <f ca="1">OFFSET(drive!$A$2:$Y$402,TRUNC((ROW()-ROW($G$2))/COLUMNS(drive!$A$2:$Y$402)),MOD(ROW()-ROW($G$2),COLUMNS(drive!$A$2:$Y$402)),1,1)</f>
        <v>7</v>
      </c>
      <c r="H25" s="5">
        <f ca="1">(VLOOKUP($B25,weights!$A$2:$R$6,4))*VLOOKUP($B25,weights!$A$2:$R$6,6)^C25*(VLOOKUP($B25,weights!$A$2:$R$6,15)*EXP(VLOOKUP($B25,weights!$A$2:$R$6,11)*D25)+VLOOKUP($B25,weights!$A$2:$R$6,16)*EXP(VLOOKUP($B25,weights!$A$2:$R$6,12)*E25)+VLOOKUP($B25,weights!$A$2:$R$6,17)*EXP(VLOOKUP($B25,weights!$A$2:$R$6,13)*F25)+VLOOKUP($B25,weights!$A$2:$R$6,18)*EXP(VLOOKUP($B25,weights!$A$2:$R$6,14)*G25))</f>
        <v>2.0430680640966292</v>
      </c>
    </row>
    <row r="26" spans="1:8" ht="12.75" x14ac:dyDescent="0.2">
      <c r="A26" s="2">
        <v>1</v>
      </c>
      <c r="B26" t="s">
        <v>13</v>
      </c>
      <c r="C26">
        <v>1</v>
      </c>
      <c r="D26">
        <f ca="1">OFFSET(walk!$A$2:$Y$402,TRUNC((ROW()-ROW($D$2))/COLUMNS(walk!$A$2:$Y$402)),MOD(ROW()-ROW($D$2),COLUMNS(walk!$A$2:$Y$402)),1,1)</f>
        <v>37</v>
      </c>
      <c r="E26">
        <f ca="1">OFFSET(bike!$A$2:$Y$402,TRUNC((ROW()-ROW($E$2))/COLUMNS(bike!$A$2:$Y$402)),MOD(ROW()-ROW($E$2),COLUMNS(bike!$A$2:$Y$402)),1,1)</f>
        <v>12</v>
      </c>
      <c r="F26">
        <f ca="1">OFFSET(transit!$A$2:$Y$402,TRUNC((ROW()-ROW($F$2))/COLUMNS(transit!$A$2:$Y$402)),MOD(ROW()-ROW($F$2),COLUMNS(transit!$A$2:$Y$402)),1,1)</f>
        <v>36</v>
      </c>
      <c r="G26">
        <f ca="1">OFFSET(drive!$A$2:$Y$402,TRUNC((ROW()-ROW($G$2))/COLUMNS(drive!$A$2:$Y$402)),MOD(ROW()-ROW($G$2),COLUMNS(drive!$A$2:$Y$402)),1,1)</f>
        <v>7</v>
      </c>
      <c r="H26" s="5">
        <f ca="1">(VLOOKUP($B26,weights!$A$2:$R$6,4))*VLOOKUP($B26,weights!$A$2:$R$6,6)^C26*(VLOOKUP($B26,weights!$A$2:$R$6,15)*EXP(VLOOKUP($B26,weights!$A$2:$R$6,11)*D26)+VLOOKUP($B26,weights!$A$2:$R$6,16)*EXP(VLOOKUP($B26,weights!$A$2:$R$6,12)*E26)+VLOOKUP($B26,weights!$A$2:$R$6,17)*EXP(VLOOKUP($B26,weights!$A$2:$R$6,13)*F26)+VLOOKUP($B26,weights!$A$2:$R$6,18)*EXP(VLOOKUP($B26,weights!$A$2:$R$6,14)*G26))</f>
        <v>0.57473712536546195</v>
      </c>
    </row>
    <row r="27" spans="1:8" ht="12.75" x14ac:dyDescent="0.2">
      <c r="A27">
        <f t="shared" ref="A27:A10026" si="0">A2+1</f>
        <v>2</v>
      </c>
      <c r="B27" t="str">
        <f t="shared" ref="B27:C27" si="1">B2</f>
        <v>restaurant</v>
      </c>
      <c r="C27">
        <f t="shared" si="1"/>
        <v>0</v>
      </c>
      <c r="D27">
        <f ca="1">OFFSET(walk!$A$2:$Y$402,TRUNC((ROW()-ROW($D$2))/COLUMNS(walk!$A$2:$Y$402)),MOD(ROW()-ROW($D$2),COLUMNS(walk!$A$2:$Y$402)),1,1)</f>
        <v>9</v>
      </c>
      <c r="E27">
        <f ca="1">OFFSET(bike!$A$2:$Y$402,TRUNC((ROW()-ROW($E$2))/COLUMNS(bike!$A$2:$Y$402)),MOD(ROW()-ROW($E$2),COLUMNS(bike!$A$2:$Y$402)),1,1)</f>
        <v>2</v>
      </c>
      <c r="F27">
        <f ca="1">OFFSET(transit!$A$2:$Y$402,TRUNC((ROW()-ROW($F$2))/COLUMNS(transit!$A$2:$Y$402)),MOD(ROW()-ROW($F$2),COLUMNS(transit!$A$2:$Y$402)),1,1)</f>
        <v>5</v>
      </c>
      <c r="G27">
        <f ca="1">OFFSET(drive!$A$2:$Y$402,TRUNC((ROW()-ROW($G$2))/COLUMNS(drive!$A$2:$Y$402)),MOD(ROW()-ROW($G$2),COLUMNS(drive!$A$2:$Y$402)),1,1)</f>
        <v>2</v>
      </c>
      <c r="H27" s="5">
        <f ca="1">(VLOOKUP($B27,weights!$A$2:$R$6,4))*VLOOKUP($B27,weights!$A$2:$R$6,6)^C27*(VLOOKUP($B27,weights!$A$2:$R$6,15)*EXP(VLOOKUP($B27,weights!$A$2:$R$6,11)*D27)+VLOOKUP($B27,weights!$A$2:$R$6,16)*EXP(VLOOKUP($B27,weights!$A$2:$R$6,12)*E27)+VLOOKUP($B27,weights!$A$2:$R$6,17)*EXP(VLOOKUP($B27,weights!$A$2:$R$6,13)*F27)+VLOOKUP($B27,weights!$A$2:$R$6,18)*EXP(VLOOKUP($B27,weights!$A$2:$R$6,14)*G27))</f>
        <v>32.514838415059998</v>
      </c>
    </row>
    <row r="28" spans="1:8" ht="12.75" x14ac:dyDescent="0.2">
      <c r="A28">
        <f t="shared" si="0"/>
        <v>2</v>
      </c>
      <c r="B28" t="str">
        <f t="shared" ref="B28:C28" si="2">B3</f>
        <v>restaurant</v>
      </c>
      <c r="C28">
        <f t="shared" si="2"/>
        <v>1</v>
      </c>
      <c r="D28">
        <f ca="1">OFFSET(walk!$A$2:$Y$402,TRUNC((ROW()-ROW($D$2))/COLUMNS(walk!$A$2:$Y$402)),MOD(ROW()-ROW($D$2),COLUMNS(walk!$A$2:$Y$402)),1,1)</f>
        <v>9</v>
      </c>
      <c r="E28">
        <f ca="1">OFFSET(bike!$A$2:$Y$402,TRUNC((ROW()-ROW($E$2))/COLUMNS(bike!$A$2:$Y$402)),MOD(ROW()-ROW($E$2),COLUMNS(bike!$A$2:$Y$402)),1,1)</f>
        <v>2</v>
      </c>
      <c r="F28">
        <f ca="1">OFFSET(transit!$A$2:$Y$402,TRUNC((ROW()-ROW($F$2))/COLUMNS(transit!$A$2:$Y$402)),MOD(ROW()-ROW($F$2),COLUMNS(transit!$A$2:$Y$402)),1,1)</f>
        <v>5</v>
      </c>
      <c r="G28">
        <f ca="1">OFFSET(drive!$A$2:$Y$402,TRUNC((ROW()-ROW($G$2))/COLUMNS(drive!$A$2:$Y$402)),MOD(ROW()-ROW($G$2),COLUMNS(drive!$A$2:$Y$402)),1,1)</f>
        <v>2</v>
      </c>
      <c r="H28" s="5">
        <f ca="1">(VLOOKUP($B28,weights!$A$2:$R$6,4))*VLOOKUP($B28,weights!$A$2:$R$6,6)^C28*(VLOOKUP($B28,weights!$A$2:$R$6,15)*EXP(VLOOKUP($B28,weights!$A$2:$R$6,11)*D28)+VLOOKUP($B28,weights!$A$2:$R$6,16)*EXP(VLOOKUP($B28,weights!$A$2:$R$6,12)*E28)+VLOOKUP($B28,weights!$A$2:$R$6,17)*EXP(VLOOKUP($B28,weights!$A$2:$R$6,13)*F28)+VLOOKUP($B28,weights!$A$2:$R$6,18)*EXP(VLOOKUP($B28,weights!$A$2:$R$6,14)*G28))</f>
        <v>29.142929246090816</v>
      </c>
    </row>
    <row r="29" spans="1:8" ht="12.75" x14ac:dyDescent="0.2">
      <c r="A29">
        <f t="shared" si="0"/>
        <v>2</v>
      </c>
      <c r="B29" t="str">
        <f t="shared" ref="B29:C29" si="3">B4</f>
        <v>restaurant</v>
      </c>
      <c r="C29">
        <f t="shared" si="3"/>
        <v>2</v>
      </c>
      <c r="D29">
        <f ca="1">OFFSET(walk!$A$2:$Y$402,TRUNC((ROW()-ROW($D$2))/COLUMNS(walk!$A$2:$Y$402)),MOD(ROW()-ROW($D$2),COLUMNS(walk!$A$2:$Y$402)),1,1)</f>
        <v>10</v>
      </c>
      <c r="E29">
        <f ca="1">OFFSET(bike!$A$2:$Y$402,TRUNC((ROW()-ROW($E$2))/COLUMNS(bike!$A$2:$Y$402)),MOD(ROW()-ROW($E$2),COLUMNS(bike!$A$2:$Y$402)),1,1)</f>
        <v>2</v>
      </c>
      <c r="F29">
        <f ca="1">OFFSET(transit!$A$2:$Y$402,TRUNC((ROW()-ROW($F$2))/COLUMNS(transit!$A$2:$Y$402)),MOD(ROW()-ROW($F$2),COLUMNS(transit!$A$2:$Y$402)),1,1)</f>
        <v>6</v>
      </c>
      <c r="G29">
        <f ca="1">OFFSET(drive!$A$2:$Y$402,TRUNC((ROW()-ROW($G$2))/COLUMNS(drive!$A$2:$Y$402)),MOD(ROW()-ROW($G$2),COLUMNS(drive!$A$2:$Y$402)),1,1)</f>
        <v>3</v>
      </c>
      <c r="H29" s="5">
        <f ca="1">(VLOOKUP($B29,weights!$A$2:$R$6,4))*VLOOKUP($B29,weights!$A$2:$R$6,6)^C29*(VLOOKUP($B29,weights!$A$2:$R$6,15)*EXP(VLOOKUP($B29,weights!$A$2:$R$6,11)*D29)+VLOOKUP($B29,weights!$A$2:$R$6,16)*EXP(VLOOKUP($B29,weights!$A$2:$R$6,12)*E29)+VLOOKUP($B29,weights!$A$2:$R$6,17)*EXP(VLOOKUP($B29,weights!$A$2:$R$6,13)*F29)+VLOOKUP($B29,weights!$A$2:$R$6,18)*EXP(VLOOKUP($B29,weights!$A$2:$R$6,14)*G29))</f>
        <v>23.375541626631463</v>
      </c>
    </row>
    <row r="30" spans="1:8" ht="12.75" x14ac:dyDescent="0.2">
      <c r="A30">
        <f t="shared" si="0"/>
        <v>2</v>
      </c>
      <c r="B30" t="str">
        <f t="shared" ref="B30:C30" si="4">B5</f>
        <v>restaurant</v>
      </c>
      <c r="C30">
        <f t="shared" si="4"/>
        <v>3</v>
      </c>
      <c r="D30">
        <f ca="1">OFFSET(walk!$A$2:$Y$402,TRUNC((ROW()-ROW($D$2))/COLUMNS(walk!$A$2:$Y$402)),MOD(ROW()-ROW($D$2),COLUMNS(walk!$A$2:$Y$402)),1,1)</f>
        <v>10</v>
      </c>
      <c r="E30">
        <f ca="1">OFFSET(bike!$A$2:$Y$402,TRUNC((ROW()-ROW($E$2))/COLUMNS(bike!$A$2:$Y$402)),MOD(ROW()-ROW($E$2),COLUMNS(bike!$A$2:$Y$402)),1,1)</f>
        <v>2</v>
      </c>
      <c r="F30">
        <f ca="1">OFFSET(transit!$A$2:$Y$402,TRUNC((ROW()-ROW($F$2))/COLUMNS(transit!$A$2:$Y$402)),MOD(ROW()-ROW($F$2),COLUMNS(transit!$A$2:$Y$402)),1,1)</f>
        <v>6</v>
      </c>
      <c r="G30">
        <f ca="1">OFFSET(drive!$A$2:$Y$402,TRUNC((ROW()-ROW($G$2))/COLUMNS(drive!$A$2:$Y$402)),MOD(ROW()-ROW($G$2),COLUMNS(drive!$A$2:$Y$402)),1,1)</f>
        <v>3</v>
      </c>
      <c r="H30" s="5">
        <f ca="1">(VLOOKUP($B30,weights!$A$2:$R$6,4))*VLOOKUP($B30,weights!$A$2:$R$6,6)^C30*(VLOOKUP($B30,weights!$A$2:$R$6,15)*EXP(VLOOKUP($B30,weights!$A$2:$R$6,11)*D30)+VLOOKUP($B30,weights!$A$2:$R$6,16)*EXP(VLOOKUP($B30,weights!$A$2:$R$6,12)*E30)+VLOOKUP($B30,weights!$A$2:$R$6,17)*EXP(VLOOKUP($B30,weights!$A$2:$R$6,13)*F30)+VLOOKUP($B30,weights!$A$2:$R$6,18)*EXP(VLOOKUP($B30,weights!$A$2:$R$6,14)*G30))</f>
        <v>20.951411383869683</v>
      </c>
    </row>
    <row r="31" spans="1:8" ht="12.75" x14ac:dyDescent="0.2">
      <c r="A31">
        <f t="shared" si="0"/>
        <v>2</v>
      </c>
      <c r="B31" t="str">
        <f t="shared" ref="B31:C31" si="5">B6</f>
        <v>restaurant</v>
      </c>
      <c r="C31">
        <f t="shared" si="5"/>
        <v>4</v>
      </c>
      <c r="D31">
        <f ca="1">OFFSET(walk!$A$2:$Y$402,TRUNC((ROW()-ROW($D$2))/COLUMNS(walk!$A$2:$Y$402)),MOD(ROW()-ROW($D$2),COLUMNS(walk!$A$2:$Y$402)),1,1)</f>
        <v>12</v>
      </c>
      <c r="E31">
        <f ca="1">OFFSET(bike!$A$2:$Y$402,TRUNC((ROW()-ROW($E$2))/COLUMNS(bike!$A$2:$Y$402)),MOD(ROW()-ROW($E$2),COLUMNS(bike!$A$2:$Y$402)),1,1)</f>
        <v>3</v>
      </c>
      <c r="F31">
        <f ca="1">OFFSET(transit!$A$2:$Y$402,TRUNC((ROW()-ROW($F$2))/COLUMNS(transit!$A$2:$Y$402)),MOD(ROW()-ROW($F$2),COLUMNS(transit!$A$2:$Y$402)),1,1)</f>
        <v>6</v>
      </c>
      <c r="G31">
        <f ca="1">OFFSET(drive!$A$2:$Y$402,TRUNC((ROW()-ROW($G$2))/COLUMNS(drive!$A$2:$Y$402)),MOD(ROW()-ROW($G$2),COLUMNS(drive!$A$2:$Y$402)),1,1)</f>
        <v>3</v>
      </c>
      <c r="H31" s="5">
        <f ca="1">(VLOOKUP($B31,weights!$A$2:$R$6,4))*VLOOKUP($B31,weights!$A$2:$R$6,6)^C31*(VLOOKUP($B31,weights!$A$2:$R$6,15)*EXP(VLOOKUP($B31,weights!$A$2:$R$6,11)*D31)+VLOOKUP($B31,weights!$A$2:$R$6,16)*EXP(VLOOKUP($B31,weights!$A$2:$R$6,12)*E31)+VLOOKUP($B31,weights!$A$2:$R$6,17)*EXP(VLOOKUP($B31,weights!$A$2:$R$6,13)*F31)+VLOOKUP($B31,weights!$A$2:$R$6,18)*EXP(VLOOKUP($B31,weights!$A$2:$R$6,14)*G31))</f>
        <v>16.928769874525759</v>
      </c>
    </row>
    <row r="32" spans="1:8" ht="12.75" x14ac:dyDescent="0.2">
      <c r="A32">
        <f t="shared" si="0"/>
        <v>2</v>
      </c>
      <c r="B32" t="str">
        <f t="shared" ref="B32:C32" si="6">B7</f>
        <v>restaurant</v>
      </c>
      <c r="C32">
        <f t="shared" si="6"/>
        <v>5</v>
      </c>
      <c r="D32">
        <f ca="1">OFFSET(walk!$A$2:$Y$402,TRUNC((ROW()-ROW($D$2))/COLUMNS(walk!$A$2:$Y$402)),MOD(ROW()-ROW($D$2),COLUMNS(walk!$A$2:$Y$402)),1,1)</f>
        <v>12</v>
      </c>
      <c r="E32">
        <f ca="1">OFFSET(bike!$A$2:$Y$402,TRUNC((ROW()-ROW($E$2))/COLUMNS(bike!$A$2:$Y$402)),MOD(ROW()-ROW($E$2),COLUMNS(bike!$A$2:$Y$402)),1,1)</f>
        <v>4</v>
      </c>
      <c r="F32">
        <f ca="1">OFFSET(transit!$A$2:$Y$402,TRUNC((ROW()-ROW($F$2))/COLUMNS(transit!$A$2:$Y$402)),MOD(ROW()-ROW($F$2),COLUMNS(transit!$A$2:$Y$402)),1,1)</f>
        <v>6</v>
      </c>
      <c r="G32">
        <f ca="1">OFFSET(drive!$A$2:$Y$402,TRUNC((ROW()-ROW($G$2))/COLUMNS(drive!$A$2:$Y$402)),MOD(ROW()-ROW($G$2),COLUMNS(drive!$A$2:$Y$402)),1,1)</f>
        <v>3</v>
      </c>
      <c r="H32" s="5">
        <f ca="1">(VLOOKUP($B32,weights!$A$2:$R$6,4))*VLOOKUP($B32,weights!$A$2:$R$6,6)^C32*(VLOOKUP($B32,weights!$A$2:$R$6,15)*EXP(VLOOKUP($B32,weights!$A$2:$R$6,11)*D32)+VLOOKUP($B32,weights!$A$2:$R$6,16)*EXP(VLOOKUP($B32,weights!$A$2:$R$6,12)*E32)+VLOOKUP($B32,weights!$A$2:$R$6,17)*EXP(VLOOKUP($B32,weights!$A$2:$R$6,13)*F32)+VLOOKUP($B32,weights!$A$2:$R$6,18)*EXP(VLOOKUP($B32,weights!$A$2:$R$6,14)*G32))</f>
        <v>14.217405298419751</v>
      </c>
    </row>
    <row r="33" spans="1:8" ht="12.75" x14ac:dyDescent="0.2">
      <c r="A33">
        <f t="shared" si="0"/>
        <v>2</v>
      </c>
      <c r="B33" t="str">
        <f t="shared" ref="B33:C33" si="7">B8</f>
        <v>restaurant</v>
      </c>
      <c r="C33">
        <f t="shared" si="7"/>
        <v>6</v>
      </c>
      <c r="D33">
        <f ca="1">OFFSET(walk!$A$2:$Y$402,TRUNC((ROW()-ROW($D$2))/COLUMNS(walk!$A$2:$Y$402)),MOD(ROW()-ROW($D$2),COLUMNS(walk!$A$2:$Y$402)),1,1)</f>
        <v>13</v>
      </c>
      <c r="E33">
        <f ca="1">OFFSET(bike!$A$2:$Y$402,TRUNC((ROW()-ROW($E$2))/COLUMNS(bike!$A$2:$Y$402)),MOD(ROW()-ROW($E$2),COLUMNS(bike!$A$2:$Y$402)),1,1)</f>
        <v>4</v>
      </c>
      <c r="F33">
        <f ca="1">OFFSET(transit!$A$2:$Y$402,TRUNC((ROW()-ROW($F$2))/COLUMNS(transit!$A$2:$Y$402)),MOD(ROW()-ROW($F$2),COLUMNS(transit!$A$2:$Y$402)),1,1)</f>
        <v>8</v>
      </c>
      <c r="G33">
        <f ca="1">OFFSET(drive!$A$2:$Y$402,TRUNC((ROW()-ROW($G$2))/COLUMNS(drive!$A$2:$Y$402)),MOD(ROW()-ROW($G$2),COLUMNS(drive!$A$2:$Y$402)),1,1)</f>
        <v>3</v>
      </c>
      <c r="H33" s="5">
        <f ca="1">(VLOOKUP($B33,weights!$A$2:$R$6,4))*VLOOKUP($B33,weights!$A$2:$R$6,6)^C33*(VLOOKUP($B33,weights!$A$2:$R$6,15)*EXP(VLOOKUP($B33,weights!$A$2:$R$6,11)*D33)+VLOOKUP($B33,weights!$A$2:$R$6,16)*EXP(VLOOKUP($B33,weights!$A$2:$R$6,12)*E33)+VLOOKUP($B33,weights!$A$2:$R$6,17)*EXP(VLOOKUP($B33,weights!$A$2:$R$6,13)*F33)+VLOOKUP($B33,weights!$A$2:$R$6,18)*EXP(VLOOKUP($B33,weights!$A$2:$R$6,14)*G33))</f>
        <v>11.706101774630419</v>
      </c>
    </row>
    <row r="34" spans="1:8" ht="12.75" x14ac:dyDescent="0.2">
      <c r="A34">
        <f t="shared" si="0"/>
        <v>2</v>
      </c>
      <c r="B34" t="str">
        <f t="shared" ref="B34:C34" si="8">B9</f>
        <v>restaurant</v>
      </c>
      <c r="C34">
        <f t="shared" si="8"/>
        <v>7</v>
      </c>
      <c r="D34">
        <f ca="1">OFFSET(walk!$A$2:$Y$402,TRUNC((ROW()-ROW($D$2))/COLUMNS(walk!$A$2:$Y$402)),MOD(ROW()-ROW($D$2),COLUMNS(walk!$A$2:$Y$402)),1,1)</f>
        <v>13</v>
      </c>
      <c r="E34">
        <f ca="1">OFFSET(bike!$A$2:$Y$402,TRUNC((ROW()-ROW($E$2))/COLUMNS(bike!$A$2:$Y$402)),MOD(ROW()-ROW($E$2),COLUMNS(bike!$A$2:$Y$402)),1,1)</f>
        <v>4</v>
      </c>
      <c r="F34">
        <f ca="1">OFFSET(transit!$A$2:$Y$402,TRUNC((ROW()-ROW($F$2))/COLUMNS(transit!$A$2:$Y$402)),MOD(ROW()-ROW($F$2),COLUMNS(transit!$A$2:$Y$402)),1,1)</f>
        <v>8</v>
      </c>
      <c r="G34">
        <f ca="1">OFFSET(drive!$A$2:$Y$402,TRUNC((ROW()-ROW($G$2))/COLUMNS(drive!$A$2:$Y$402)),MOD(ROW()-ROW($G$2),COLUMNS(drive!$A$2:$Y$402)),1,1)</f>
        <v>3</v>
      </c>
      <c r="H34" s="5">
        <f ca="1">(VLOOKUP($B34,weights!$A$2:$R$6,4))*VLOOKUP($B34,weights!$A$2:$R$6,6)^C34*(VLOOKUP($B34,weights!$A$2:$R$6,15)*EXP(VLOOKUP($B34,weights!$A$2:$R$6,11)*D34)+VLOOKUP($B34,weights!$A$2:$R$6,16)*EXP(VLOOKUP($B34,weights!$A$2:$R$6,12)*E34)+VLOOKUP($B34,weights!$A$2:$R$6,17)*EXP(VLOOKUP($B34,weights!$A$2:$R$6,13)*F34)+VLOOKUP($B34,weights!$A$2:$R$6,18)*EXP(VLOOKUP($B34,weights!$A$2:$R$6,14)*G34))</f>
        <v>10.492135664668748</v>
      </c>
    </row>
    <row r="35" spans="1:8" ht="12.75" x14ac:dyDescent="0.2">
      <c r="A35">
        <f t="shared" si="0"/>
        <v>2</v>
      </c>
      <c r="B35" t="str">
        <f t="shared" ref="B35:C35" si="9">B10</f>
        <v>restaurant</v>
      </c>
      <c r="C35">
        <f t="shared" si="9"/>
        <v>8</v>
      </c>
      <c r="D35">
        <f ca="1">OFFSET(walk!$A$2:$Y$402,TRUNC((ROW()-ROW($D$2))/COLUMNS(walk!$A$2:$Y$402)),MOD(ROW()-ROW($D$2),COLUMNS(walk!$A$2:$Y$402)),1,1)</f>
        <v>14</v>
      </c>
      <c r="E35">
        <f ca="1">OFFSET(bike!$A$2:$Y$402,TRUNC((ROW()-ROW($E$2))/COLUMNS(bike!$A$2:$Y$402)),MOD(ROW()-ROW($E$2),COLUMNS(bike!$A$2:$Y$402)),1,1)</f>
        <v>5</v>
      </c>
      <c r="F35">
        <f ca="1">OFFSET(transit!$A$2:$Y$402,TRUNC((ROW()-ROW($F$2))/COLUMNS(transit!$A$2:$Y$402)),MOD(ROW()-ROW($F$2),COLUMNS(transit!$A$2:$Y$402)),1,1)</f>
        <v>9</v>
      </c>
      <c r="G35">
        <f ca="1">OFFSET(drive!$A$2:$Y$402,TRUNC((ROW()-ROW($G$2))/COLUMNS(drive!$A$2:$Y$402)),MOD(ROW()-ROW($G$2),COLUMNS(drive!$A$2:$Y$402)),1,1)</f>
        <v>4</v>
      </c>
      <c r="H35" s="5">
        <f ca="1">(VLOOKUP($B35,weights!$A$2:$R$6,4))*VLOOKUP($B35,weights!$A$2:$R$6,6)^C35*(VLOOKUP($B35,weights!$A$2:$R$6,15)*EXP(VLOOKUP($B35,weights!$A$2:$R$6,11)*D35)+VLOOKUP($B35,weights!$A$2:$R$6,16)*EXP(VLOOKUP($B35,weights!$A$2:$R$6,12)*E35)+VLOOKUP($B35,weights!$A$2:$R$6,17)*EXP(VLOOKUP($B35,weights!$A$2:$R$6,13)*F35)+VLOOKUP($B35,weights!$A$2:$R$6,18)*EXP(VLOOKUP($B35,weights!$A$2:$R$6,14)*G35))</f>
        <v>7.8473288972848589</v>
      </c>
    </row>
    <row r="36" spans="1:8" ht="12.75" x14ac:dyDescent="0.2">
      <c r="A36">
        <f t="shared" si="0"/>
        <v>2</v>
      </c>
      <c r="B36" t="str">
        <f t="shared" ref="B36:C36" si="10">B11</f>
        <v>restaurant</v>
      </c>
      <c r="C36">
        <f t="shared" si="10"/>
        <v>9</v>
      </c>
      <c r="D36">
        <f ca="1">OFFSET(walk!$A$2:$Y$402,TRUNC((ROW()-ROW($D$2))/COLUMNS(walk!$A$2:$Y$402)),MOD(ROW()-ROW($D$2),COLUMNS(walk!$A$2:$Y$402)),1,1)</f>
        <v>17</v>
      </c>
      <c r="E36">
        <f ca="1">OFFSET(bike!$A$2:$Y$402,TRUNC((ROW()-ROW($E$2))/COLUMNS(bike!$A$2:$Y$402)),MOD(ROW()-ROW($E$2),COLUMNS(bike!$A$2:$Y$402)),1,1)</f>
        <v>5</v>
      </c>
      <c r="F36">
        <f ca="1">OFFSET(transit!$A$2:$Y$402,TRUNC((ROW()-ROW($F$2))/COLUMNS(transit!$A$2:$Y$402)),MOD(ROW()-ROW($F$2),COLUMNS(transit!$A$2:$Y$402)),1,1)</f>
        <v>12</v>
      </c>
      <c r="G36">
        <f ca="1">OFFSET(drive!$A$2:$Y$402,TRUNC((ROW()-ROW($G$2))/COLUMNS(drive!$A$2:$Y$402)),MOD(ROW()-ROW($G$2),COLUMNS(drive!$A$2:$Y$402)),1,1)</f>
        <v>4</v>
      </c>
      <c r="H36" s="5">
        <f ca="1">(VLOOKUP($B36,weights!$A$2:$R$6,4))*VLOOKUP($B36,weights!$A$2:$R$6,6)^C36*(VLOOKUP($B36,weights!$A$2:$R$6,15)*EXP(VLOOKUP($B36,weights!$A$2:$R$6,11)*D36)+VLOOKUP($B36,weights!$A$2:$R$6,16)*EXP(VLOOKUP($B36,weights!$A$2:$R$6,12)*E36)+VLOOKUP($B36,weights!$A$2:$R$6,17)*EXP(VLOOKUP($B36,weights!$A$2:$R$6,13)*F36)+VLOOKUP($B36,weights!$A$2:$R$6,18)*EXP(VLOOKUP($B36,weights!$A$2:$R$6,14)*G36))</f>
        <v>6.3083832177696575</v>
      </c>
    </row>
    <row r="37" spans="1:8" ht="12.75" x14ac:dyDescent="0.2">
      <c r="A37">
        <f t="shared" si="0"/>
        <v>2</v>
      </c>
      <c r="B37" t="str">
        <f t="shared" ref="B37:C37" si="11">B12</f>
        <v>supermarket</v>
      </c>
      <c r="C37">
        <f t="shared" si="11"/>
        <v>0</v>
      </c>
      <c r="D37">
        <f ca="1">OFFSET(walk!$A$2:$Y$402,TRUNC((ROW()-ROW($D$2))/COLUMNS(walk!$A$2:$Y$402)),MOD(ROW()-ROW($D$2),COLUMNS(walk!$A$2:$Y$402)),1,1)</f>
        <v>38</v>
      </c>
      <c r="E37">
        <f ca="1">OFFSET(bike!$A$2:$Y$402,TRUNC((ROW()-ROW($E$2))/COLUMNS(bike!$A$2:$Y$402)),MOD(ROW()-ROW($E$2),COLUMNS(bike!$A$2:$Y$402)),1,1)</f>
        <v>16</v>
      </c>
      <c r="F37">
        <f ca="1">OFFSET(transit!$A$2:$Y$402,TRUNC((ROW()-ROW($F$2))/COLUMNS(transit!$A$2:$Y$402)),MOD(ROW()-ROW($F$2),COLUMNS(transit!$A$2:$Y$402)),1,1)</f>
        <v>19</v>
      </c>
      <c r="G37">
        <f ca="1">OFFSET(drive!$A$2:$Y$402,TRUNC((ROW()-ROW($G$2))/COLUMNS(drive!$A$2:$Y$402)),MOD(ROW()-ROW($G$2),COLUMNS(drive!$A$2:$Y$402)),1,1)</f>
        <v>8</v>
      </c>
      <c r="H37" s="5">
        <f ca="1">(VLOOKUP($B37,weights!$A$2:$R$6,4))*VLOOKUP($B37,weights!$A$2:$R$6,6)^C37*(VLOOKUP($B37,weights!$A$2:$R$6,15)*EXP(VLOOKUP($B37,weights!$A$2:$R$6,11)*D37)+VLOOKUP($B37,weights!$A$2:$R$6,16)*EXP(VLOOKUP($B37,weights!$A$2:$R$6,12)*E37)+VLOOKUP($B37,weights!$A$2:$R$6,17)*EXP(VLOOKUP($B37,weights!$A$2:$R$6,13)*F37)+VLOOKUP($B37,weights!$A$2:$R$6,18)*EXP(VLOOKUP($B37,weights!$A$2:$R$6,14)*G37))</f>
        <v>3.5786088798334439</v>
      </c>
    </row>
    <row r="38" spans="1:8" ht="12.75" x14ac:dyDescent="0.2">
      <c r="A38">
        <f t="shared" si="0"/>
        <v>2</v>
      </c>
      <c r="B38" t="str">
        <f t="shared" ref="B38:C38" si="12">B13</f>
        <v>supermarket</v>
      </c>
      <c r="C38">
        <f t="shared" si="12"/>
        <v>1</v>
      </c>
      <c r="D38">
        <f ca="1">OFFSET(walk!$A$2:$Y$402,TRUNC((ROW()-ROW($D$2))/COLUMNS(walk!$A$2:$Y$402)),MOD(ROW()-ROW($D$2),COLUMNS(walk!$A$2:$Y$402)),1,1)</f>
        <v>49</v>
      </c>
      <c r="E38">
        <f ca="1">OFFSET(bike!$A$2:$Y$402,TRUNC((ROW()-ROW($E$2))/COLUMNS(bike!$A$2:$Y$402)),MOD(ROW()-ROW($E$2),COLUMNS(bike!$A$2:$Y$402)),1,1)</f>
        <v>16</v>
      </c>
      <c r="F38">
        <f ca="1">OFFSET(transit!$A$2:$Y$402,TRUNC((ROW()-ROW($F$2))/COLUMNS(transit!$A$2:$Y$402)),MOD(ROW()-ROW($F$2),COLUMNS(transit!$A$2:$Y$402)),1,1)</f>
        <v>23</v>
      </c>
      <c r="G38">
        <f ca="1">OFFSET(drive!$A$2:$Y$402,TRUNC((ROW()-ROW($G$2))/COLUMNS(drive!$A$2:$Y$402)),MOD(ROW()-ROW($G$2),COLUMNS(drive!$A$2:$Y$402)),1,1)</f>
        <v>10</v>
      </c>
      <c r="H38" s="5">
        <f ca="1">(VLOOKUP($B38,weights!$A$2:$R$6,4))*VLOOKUP($B38,weights!$A$2:$R$6,6)^C38*(VLOOKUP($B38,weights!$A$2:$R$6,15)*EXP(VLOOKUP($B38,weights!$A$2:$R$6,11)*D38)+VLOOKUP($B38,weights!$A$2:$R$6,16)*EXP(VLOOKUP($B38,weights!$A$2:$R$6,12)*E38)+VLOOKUP($B38,weights!$A$2:$R$6,17)*EXP(VLOOKUP($B38,weights!$A$2:$R$6,13)*F38)+VLOOKUP($B38,weights!$A$2:$R$6,18)*EXP(VLOOKUP($B38,weights!$A$2:$R$6,14)*G38))</f>
        <v>1.3740272855762965</v>
      </c>
    </row>
    <row r="39" spans="1:8" ht="12.75" x14ac:dyDescent="0.2">
      <c r="A39">
        <f t="shared" si="0"/>
        <v>2</v>
      </c>
      <c r="B39" t="str">
        <f t="shared" ref="B39:C39" si="13">B14</f>
        <v>supermarket</v>
      </c>
      <c r="C39">
        <f t="shared" si="13"/>
        <v>2</v>
      </c>
      <c r="D39">
        <f ca="1">OFFSET(walk!$A$2:$Y$402,TRUNC((ROW()-ROW($D$2))/COLUMNS(walk!$A$2:$Y$402)),MOD(ROW()-ROW($D$2),COLUMNS(walk!$A$2:$Y$402)),1,1)</f>
        <v>54</v>
      </c>
      <c r="E39">
        <f ca="1">OFFSET(bike!$A$2:$Y$402,TRUNC((ROW()-ROW($E$2))/COLUMNS(bike!$A$2:$Y$402)),MOD(ROW()-ROW($E$2),COLUMNS(bike!$A$2:$Y$402)),1,1)</f>
        <v>17</v>
      </c>
      <c r="F39">
        <f ca="1">OFFSET(transit!$A$2:$Y$402,TRUNC((ROW()-ROW($F$2))/COLUMNS(transit!$A$2:$Y$402)),MOD(ROW()-ROW($F$2),COLUMNS(transit!$A$2:$Y$402)),1,1)</f>
        <v>32</v>
      </c>
      <c r="G39">
        <f ca="1">OFFSET(drive!$A$2:$Y$402,TRUNC((ROW()-ROW($G$2))/COLUMNS(drive!$A$2:$Y$402)),MOD(ROW()-ROW($G$2),COLUMNS(drive!$A$2:$Y$402)),1,1)</f>
        <v>12</v>
      </c>
      <c r="H39" s="5">
        <f ca="1">(VLOOKUP($B39,weights!$A$2:$R$6,4))*VLOOKUP($B39,weights!$A$2:$R$6,6)^C39*(VLOOKUP($B39,weights!$A$2:$R$6,15)*EXP(VLOOKUP($B39,weights!$A$2:$R$6,11)*D39)+VLOOKUP($B39,weights!$A$2:$R$6,16)*EXP(VLOOKUP($B39,weights!$A$2:$R$6,12)*E39)+VLOOKUP($B39,weights!$A$2:$R$6,17)*EXP(VLOOKUP($B39,weights!$A$2:$R$6,13)*F39)+VLOOKUP($B39,weights!$A$2:$R$6,18)*EXP(VLOOKUP($B39,weights!$A$2:$R$6,14)*G39))</f>
        <v>0.50803332528591838</v>
      </c>
    </row>
    <row r="40" spans="1:8" ht="12.75" x14ac:dyDescent="0.2">
      <c r="A40">
        <f t="shared" si="0"/>
        <v>2</v>
      </c>
      <c r="B40" t="str">
        <f t="shared" ref="B40:C40" si="14">B15</f>
        <v>supermarket</v>
      </c>
      <c r="C40">
        <f t="shared" si="14"/>
        <v>3</v>
      </c>
      <c r="D40">
        <f ca="1">OFFSET(walk!$A$2:$Y$402,TRUNC((ROW()-ROW($D$2))/COLUMNS(walk!$A$2:$Y$402)),MOD(ROW()-ROW($D$2),COLUMNS(walk!$A$2:$Y$402)),1,1)</f>
        <v>62</v>
      </c>
      <c r="E40">
        <f ca="1">OFFSET(bike!$A$2:$Y$402,TRUNC((ROW()-ROW($E$2))/COLUMNS(bike!$A$2:$Y$402)),MOD(ROW()-ROW($E$2),COLUMNS(bike!$A$2:$Y$402)),1,1)</f>
        <v>21</v>
      </c>
      <c r="F40">
        <f ca="1">OFFSET(transit!$A$2:$Y$402,TRUNC((ROW()-ROW($F$2))/COLUMNS(transit!$A$2:$Y$402)),MOD(ROW()-ROW($F$2),COLUMNS(transit!$A$2:$Y$402)),1,1)</f>
        <v>37</v>
      </c>
      <c r="G40">
        <f ca="1">OFFSET(drive!$A$2:$Y$402,TRUNC((ROW()-ROW($G$2))/COLUMNS(drive!$A$2:$Y$402)),MOD(ROW()-ROW($G$2),COLUMNS(drive!$A$2:$Y$402)),1,1)</f>
        <v>14</v>
      </c>
      <c r="H40" s="5">
        <f ca="1">(VLOOKUP($B40,weights!$A$2:$R$6,4))*VLOOKUP($B40,weights!$A$2:$R$6,6)^C40*(VLOOKUP($B40,weights!$A$2:$R$6,15)*EXP(VLOOKUP($B40,weights!$A$2:$R$6,11)*D40)+VLOOKUP($B40,weights!$A$2:$R$6,16)*EXP(VLOOKUP($B40,weights!$A$2:$R$6,12)*E40)+VLOOKUP($B40,weights!$A$2:$R$6,17)*EXP(VLOOKUP($B40,weights!$A$2:$R$6,13)*F40)+VLOOKUP($B40,weights!$A$2:$R$6,18)*EXP(VLOOKUP($B40,weights!$A$2:$R$6,14)*G40))</f>
        <v>0.18896194323160473</v>
      </c>
    </row>
    <row r="41" spans="1:8" ht="12.75" x14ac:dyDescent="0.2">
      <c r="A41">
        <f t="shared" si="0"/>
        <v>2</v>
      </c>
      <c r="B41" t="str">
        <f t="shared" ref="B41:C41" si="15">B16</f>
        <v>supermarket</v>
      </c>
      <c r="C41">
        <f t="shared" si="15"/>
        <v>4</v>
      </c>
      <c r="D41">
        <f ca="1">OFFSET(walk!$A$2:$Y$402,TRUNC((ROW()-ROW($D$2))/COLUMNS(walk!$A$2:$Y$402)),MOD(ROW()-ROW($D$2),COLUMNS(walk!$A$2:$Y$402)),1,1)</f>
        <v>78</v>
      </c>
      <c r="E41">
        <f ca="1">OFFSET(bike!$A$2:$Y$402,TRUNC((ROW()-ROW($E$2))/COLUMNS(bike!$A$2:$Y$402)),MOD(ROW()-ROW($E$2),COLUMNS(bike!$A$2:$Y$402)),1,1)</f>
        <v>24</v>
      </c>
      <c r="F41">
        <f ca="1">OFFSET(transit!$A$2:$Y$402,TRUNC((ROW()-ROW($F$2))/COLUMNS(transit!$A$2:$Y$402)),MOD(ROW()-ROW($F$2),COLUMNS(transit!$A$2:$Y$402)),1,1)</f>
        <v>38</v>
      </c>
      <c r="G41">
        <f ca="1">OFFSET(drive!$A$2:$Y$402,TRUNC((ROW()-ROW($G$2))/COLUMNS(drive!$A$2:$Y$402)),MOD(ROW()-ROW($G$2),COLUMNS(drive!$A$2:$Y$402)),1,1)</f>
        <v>15</v>
      </c>
      <c r="H41" s="5">
        <f ca="1">(VLOOKUP($B41,weights!$A$2:$R$6,4))*VLOOKUP($B41,weights!$A$2:$R$6,6)^C41*(VLOOKUP($B41,weights!$A$2:$R$6,15)*EXP(VLOOKUP($B41,weights!$A$2:$R$6,11)*D41)+VLOOKUP($B41,weights!$A$2:$R$6,16)*EXP(VLOOKUP($B41,weights!$A$2:$R$6,12)*E41)+VLOOKUP($B41,weights!$A$2:$R$6,17)*EXP(VLOOKUP($B41,weights!$A$2:$R$6,13)*F41)+VLOOKUP($B41,weights!$A$2:$R$6,18)*EXP(VLOOKUP($B41,weights!$A$2:$R$6,14)*G41))</f>
        <v>8.9627678324147253E-2</v>
      </c>
    </row>
    <row r="42" spans="1:8" ht="12.75" x14ac:dyDescent="0.2">
      <c r="A42">
        <f t="shared" si="0"/>
        <v>2</v>
      </c>
      <c r="B42" t="str">
        <f t="shared" ref="B42:C42" si="16">B17</f>
        <v>store</v>
      </c>
      <c r="C42">
        <f t="shared" si="16"/>
        <v>0</v>
      </c>
      <c r="D42">
        <f ca="1">OFFSET(walk!$A$2:$Y$402,TRUNC((ROW()-ROW($D$2))/COLUMNS(walk!$A$2:$Y$402)),MOD(ROW()-ROW($D$2),COLUMNS(walk!$A$2:$Y$402)),1,1)</f>
        <v>7</v>
      </c>
      <c r="E42">
        <f ca="1">OFFSET(bike!$A$2:$Y$402,TRUNC((ROW()-ROW($E$2))/COLUMNS(bike!$A$2:$Y$402)),MOD(ROW()-ROW($E$2),COLUMNS(bike!$A$2:$Y$402)),1,1)</f>
        <v>2</v>
      </c>
      <c r="F42">
        <f ca="1">OFFSET(transit!$A$2:$Y$402,TRUNC((ROW()-ROW($F$2))/COLUMNS(transit!$A$2:$Y$402)),MOD(ROW()-ROW($F$2),COLUMNS(transit!$A$2:$Y$402)),1,1)</f>
        <v>4</v>
      </c>
      <c r="G42">
        <f ca="1">OFFSET(drive!$A$2:$Y$402,TRUNC((ROW()-ROW($G$2))/COLUMNS(drive!$A$2:$Y$402)),MOD(ROW()-ROW($G$2),COLUMNS(drive!$A$2:$Y$402)),1,1)</f>
        <v>2</v>
      </c>
      <c r="H42" s="5">
        <f ca="1">(VLOOKUP($B42,weights!$A$2:$R$6,4))*VLOOKUP($B42,weights!$A$2:$R$6,6)^C42*(VLOOKUP($B42,weights!$A$2:$R$6,15)*EXP(VLOOKUP($B42,weights!$A$2:$R$6,11)*D42)+VLOOKUP($B42,weights!$A$2:$R$6,16)*EXP(VLOOKUP($B42,weights!$A$2:$R$6,12)*E42)+VLOOKUP($B42,weights!$A$2:$R$6,17)*EXP(VLOOKUP($B42,weights!$A$2:$R$6,13)*F42)+VLOOKUP($B42,weights!$A$2:$R$6,18)*EXP(VLOOKUP($B42,weights!$A$2:$R$6,14)*G42))</f>
        <v>15.434190503086887</v>
      </c>
    </row>
    <row r="43" spans="1:8" ht="12.75" x14ac:dyDescent="0.2">
      <c r="A43">
        <f t="shared" si="0"/>
        <v>2</v>
      </c>
      <c r="B43" t="str">
        <f t="shared" ref="B43:C43" si="17">B18</f>
        <v>store</v>
      </c>
      <c r="C43">
        <f t="shared" si="17"/>
        <v>1</v>
      </c>
      <c r="D43">
        <f ca="1">OFFSET(walk!$A$2:$Y$402,TRUNC((ROW()-ROW($D$2))/COLUMNS(walk!$A$2:$Y$402)),MOD(ROW()-ROW($D$2),COLUMNS(walk!$A$2:$Y$402)),1,1)</f>
        <v>7</v>
      </c>
      <c r="E43">
        <f ca="1">OFFSET(bike!$A$2:$Y$402,TRUNC((ROW()-ROW($E$2))/COLUMNS(bike!$A$2:$Y$402)),MOD(ROW()-ROW($E$2),COLUMNS(bike!$A$2:$Y$402)),1,1)</f>
        <v>2</v>
      </c>
      <c r="F43">
        <f ca="1">OFFSET(transit!$A$2:$Y$402,TRUNC((ROW()-ROW($F$2))/COLUMNS(transit!$A$2:$Y$402)),MOD(ROW()-ROW($F$2),COLUMNS(transit!$A$2:$Y$402)),1,1)</f>
        <v>7</v>
      </c>
      <c r="G43">
        <f ca="1">OFFSET(drive!$A$2:$Y$402,TRUNC((ROW()-ROW($G$2))/COLUMNS(drive!$A$2:$Y$402)),MOD(ROW()-ROW($G$2),COLUMNS(drive!$A$2:$Y$402)),1,1)</f>
        <v>2</v>
      </c>
      <c r="H43" s="5">
        <f ca="1">(VLOOKUP($B43,weights!$A$2:$R$6,4))*VLOOKUP($B43,weights!$A$2:$R$6,6)^C43*(VLOOKUP($B43,weights!$A$2:$R$6,15)*EXP(VLOOKUP($B43,weights!$A$2:$R$6,11)*D43)+VLOOKUP($B43,weights!$A$2:$R$6,16)*EXP(VLOOKUP($B43,weights!$A$2:$R$6,12)*E43)+VLOOKUP($B43,weights!$A$2:$R$6,17)*EXP(VLOOKUP($B43,weights!$A$2:$R$6,13)*F43)+VLOOKUP($B43,weights!$A$2:$R$6,18)*EXP(VLOOKUP($B43,weights!$A$2:$R$6,14)*G43))</f>
        <v>9.230637960199946</v>
      </c>
    </row>
    <row r="44" spans="1:8" ht="12.75" x14ac:dyDescent="0.2">
      <c r="A44">
        <f t="shared" si="0"/>
        <v>2</v>
      </c>
      <c r="B44" t="str">
        <f t="shared" ref="B44:C44" si="18">B19</f>
        <v>store</v>
      </c>
      <c r="C44">
        <f t="shared" si="18"/>
        <v>2</v>
      </c>
      <c r="D44">
        <f ca="1">OFFSET(walk!$A$2:$Y$402,TRUNC((ROW()-ROW($D$2))/COLUMNS(walk!$A$2:$Y$402)),MOD(ROW()-ROW($D$2),COLUMNS(walk!$A$2:$Y$402)),1,1)</f>
        <v>8</v>
      </c>
      <c r="E44">
        <f ca="1">OFFSET(bike!$A$2:$Y$402,TRUNC((ROW()-ROW($E$2))/COLUMNS(bike!$A$2:$Y$402)),MOD(ROW()-ROW($E$2),COLUMNS(bike!$A$2:$Y$402)),1,1)</f>
        <v>2</v>
      </c>
      <c r="F44">
        <f ca="1">OFFSET(transit!$A$2:$Y$402,TRUNC((ROW()-ROW($F$2))/COLUMNS(transit!$A$2:$Y$402)),MOD(ROW()-ROW($F$2),COLUMNS(transit!$A$2:$Y$402)),1,1)</f>
        <v>8</v>
      </c>
      <c r="G44">
        <f ca="1">OFFSET(drive!$A$2:$Y$402,TRUNC((ROW()-ROW($G$2))/COLUMNS(drive!$A$2:$Y$402)),MOD(ROW()-ROW($G$2),COLUMNS(drive!$A$2:$Y$402)),1,1)</f>
        <v>2</v>
      </c>
      <c r="H44" s="5">
        <f ca="1">(VLOOKUP($B44,weights!$A$2:$R$6,4))*VLOOKUP($B44,weights!$A$2:$R$6,6)^C44*(VLOOKUP($B44,weights!$A$2:$R$6,15)*EXP(VLOOKUP($B44,weights!$A$2:$R$6,11)*D44)+VLOOKUP($B44,weights!$A$2:$R$6,16)*EXP(VLOOKUP($B44,weights!$A$2:$R$6,12)*E44)+VLOOKUP($B44,weights!$A$2:$R$6,17)*EXP(VLOOKUP($B44,weights!$A$2:$R$6,13)*F44)+VLOOKUP($B44,weights!$A$2:$R$6,18)*EXP(VLOOKUP($B44,weights!$A$2:$R$6,14)*G44))</f>
        <v>5.9522320177632659</v>
      </c>
    </row>
    <row r="45" spans="1:8" ht="12.75" x14ac:dyDescent="0.2">
      <c r="A45">
        <f t="shared" si="0"/>
        <v>2</v>
      </c>
      <c r="B45" t="str">
        <f t="shared" ref="B45:C45" si="19">B20</f>
        <v>store</v>
      </c>
      <c r="C45">
        <f t="shared" si="19"/>
        <v>3</v>
      </c>
      <c r="D45">
        <f ca="1">OFFSET(walk!$A$2:$Y$402,TRUNC((ROW()-ROW($D$2))/COLUMNS(walk!$A$2:$Y$402)),MOD(ROW()-ROW($D$2),COLUMNS(walk!$A$2:$Y$402)),1,1)</f>
        <v>8</v>
      </c>
      <c r="E45">
        <f ca="1">OFFSET(bike!$A$2:$Y$402,TRUNC((ROW()-ROW($E$2))/COLUMNS(bike!$A$2:$Y$402)),MOD(ROW()-ROW($E$2),COLUMNS(bike!$A$2:$Y$402)),1,1)</f>
        <v>2</v>
      </c>
      <c r="F45">
        <f ca="1">OFFSET(transit!$A$2:$Y$402,TRUNC((ROW()-ROW($F$2))/COLUMNS(transit!$A$2:$Y$402)),MOD(ROW()-ROW($F$2),COLUMNS(transit!$A$2:$Y$402)),1,1)</f>
        <v>8</v>
      </c>
      <c r="G45">
        <f ca="1">OFFSET(drive!$A$2:$Y$402,TRUNC((ROW()-ROW($G$2))/COLUMNS(drive!$A$2:$Y$402)),MOD(ROW()-ROW($G$2),COLUMNS(drive!$A$2:$Y$402)),1,1)</f>
        <v>2</v>
      </c>
      <c r="H45" s="5">
        <f ca="1">(VLOOKUP($B45,weights!$A$2:$R$6,4))*VLOOKUP($B45,weights!$A$2:$R$6,6)^C45*(VLOOKUP($B45,weights!$A$2:$R$6,15)*EXP(VLOOKUP($B45,weights!$A$2:$R$6,11)*D45)+VLOOKUP($B45,weights!$A$2:$R$6,16)*EXP(VLOOKUP($B45,weights!$A$2:$R$6,12)*E45)+VLOOKUP($B45,weights!$A$2:$R$6,17)*EXP(VLOOKUP($B45,weights!$A$2:$R$6,13)*F45)+VLOOKUP($B45,weights!$A$2:$R$6,18)*EXP(VLOOKUP($B45,weights!$A$2:$R$6,14)*G45))</f>
        <v>4.0142960119798774</v>
      </c>
    </row>
    <row r="46" spans="1:8" ht="12.75" x14ac:dyDescent="0.2">
      <c r="A46">
        <f t="shared" si="0"/>
        <v>2</v>
      </c>
      <c r="B46" t="str">
        <f t="shared" ref="B46:C46" si="20">B21</f>
        <v>store</v>
      </c>
      <c r="C46">
        <f t="shared" si="20"/>
        <v>4</v>
      </c>
      <c r="D46">
        <f ca="1">OFFSET(walk!$A$2:$Y$402,TRUNC((ROW()-ROW($D$2))/COLUMNS(walk!$A$2:$Y$402)),MOD(ROW()-ROW($D$2),COLUMNS(walk!$A$2:$Y$402)),1,1)</f>
        <v>14</v>
      </c>
      <c r="E46">
        <f ca="1">OFFSET(bike!$A$2:$Y$402,TRUNC((ROW()-ROW($E$2))/COLUMNS(bike!$A$2:$Y$402)),MOD(ROW()-ROW($E$2),COLUMNS(bike!$A$2:$Y$402)),1,1)</f>
        <v>4</v>
      </c>
      <c r="F46">
        <f ca="1">OFFSET(transit!$A$2:$Y$402,TRUNC((ROW()-ROW($F$2))/COLUMNS(transit!$A$2:$Y$402)),MOD(ROW()-ROW($F$2),COLUMNS(transit!$A$2:$Y$402)),1,1)</f>
        <v>8</v>
      </c>
      <c r="G46">
        <f ca="1">OFFSET(drive!$A$2:$Y$402,TRUNC((ROW()-ROW($G$2))/COLUMNS(drive!$A$2:$Y$402)),MOD(ROW()-ROW($G$2),COLUMNS(drive!$A$2:$Y$402)),1,1)</f>
        <v>3</v>
      </c>
      <c r="H46" s="5">
        <f ca="1">(VLOOKUP($B46,weights!$A$2:$R$6,4))*VLOOKUP($B46,weights!$A$2:$R$6,6)^C46*(VLOOKUP($B46,weights!$A$2:$R$6,15)*EXP(VLOOKUP($B46,weights!$A$2:$R$6,11)*D46)+VLOOKUP($B46,weights!$A$2:$R$6,16)*EXP(VLOOKUP($B46,weights!$A$2:$R$6,12)*E46)+VLOOKUP($B46,weights!$A$2:$R$6,17)*EXP(VLOOKUP($B46,weights!$A$2:$R$6,13)*F46)+VLOOKUP($B46,weights!$A$2:$R$6,18)*EXP(VLOOKUP($B46,weights!$A$2:$R$6,14)*G46))</f>
        <v>1.6002301698785588</v>
      </c>
    </row>
    <row r="47" spans="1:8" ht="12.75" x14ac:dyDescent="0.2">
      <c r="A47">
        <f t="shared" si="0"/>
        <v>2</v>
      </c>
      <c r="B47" t="str">
        <f t="shared" ref="B47:C47" si="21">B22</f>
        <v>pharmacy</v>
      </c>
      <c r="C47">
        <f t="shared" si="21"/>
        <v>0</v>
      </c>
      <c r="D47">
        <f ca="1">OFFSET(walk!$A$2:$Y$402,TRUNC((ROW()-ROW($D$2))/COLUMNS(walk!$A$2:$Y$402)),MOD(ROW()-ROW($D$2),COLUMNS(walk!$A$2:$Y$402)),1,1)</f>
        <v>12</v>
      </c>
      <c r="E47">
        <f ca="1">OFFSET(bike!$A$2:$Y$402,TRUNC((ROW()-ROW($E$2))/COLUMNS(bike!$A$2:$Y$402)),MOD(ROW()-ROW($E$2),COLUMNS(bike!$A$2:$Y$402)),1,1)</f>
        <v>3</v>
      </c>
      <c r="F47">
        <f ca="1">OFFSET(transit!$A$2:$Y$402,TRUNC((ROW()-ROW($F$2))/COLUMNS(transit!$A$2:$Y$402)),MOD(ROW()-ROW($F$2),COLUMNS(transit!$A$2:$Y$402)),1,1)</f>
        <v>12</v>
      </c>
      <c r="G47">
        <f ca="1">OFFSET(drive!$A$2:$Y$402,TRUNC((ROW()-ROW($G$2))/COLUMNS(drive!$A$2:$Y$402)),MOD(ROW()-ROW($G$2),COLUMNS(drive!$A$2:$Y$402)),1,1)</f>
        <v>2</v>
      </c>
      <c r="H47" s="5">
        <f ca="1">(VLOOKUP($B47,weights!$A$2:$R$6,4))*VLOOKUP($B47,weights!$A$2:$R$6,6)^C47*(VLOOKUP($B47,weights!$A$2:$R$6,15)*EXP(VLOOKUP($B47,weights!$A$2:$R$6,11)*D47)+VLOOKUP($B47,weights!$A$2:$R$6,16)*EXP(VLOOKUP($B47,weights!$A$2:$R$6,12)*E47)+VLOOKUP($B47,weights!$A$2:$R$6,17)*EXP(VLOOKUP($B47,weights!$A$2:$R$6,13)*F47)+VLOOKUP($B47,weights!$A$2:$R$6,18)*EXP(VLOOKUP($B47,weights!$A$2:$R$6,14)*G47))</f>
        <v>6.5351124307480895</v>
      </c>
    </row>
    <row r="48" spans="1:8" ht="12.75" x14ac:dyDescent="0.2">
      <c r="A48">
        <f t="shared" si="0"/>
        <v>2</v>
      </c>
      <c r="B48" t="str">
        <f t="shared" ref="B48:C48" si="22">B23</f>
        <v>pharmacy</v>
      </c>
      <c r="C48">
        <f t="shared" si="22"/>
        <v>1</v>
      </c>
      <c r="D48">
        <f ca="1">OFFSET(walk!$A$2:$Y$402,TRUNC((ROW()-ROW($D$2))/COLUMNS(walk!$A$2:$Y$402)),MOD(ROW()-ROW($D$2),COLUMNS(walk!$A$2:$Y$402)),1,1)</f>
        <v>13</v>
      </c>
      <c r="E48">
        <f ca="1">OFFSET(bike!$A$2:$Y$402,TRUNC((ROW()-ROW($E$2))/COLUMNS(bike!$A$2:$Y$402)),MOD(ROW()-ROW($E$2),COLUMNS(bike!$A$2:$Y$402)),1,1)</f>
        <v>5</v>
      </c>
      <c r="F48">
        <f ca="1">OFFSET(transit!$A$2:$Y$402,TRUNC((ROW()-ROW($F$2))/COLUMNS(transit!$A$2:$Y$402)),MOD(ROW()-ROW($F$2),COLUMNS(transit!$A$2:$Y$402)),1,1)</f>
        <v>13</v>
      </c>
      <c r="G48">
        <f ca="1">OFFSET(drive!$A$2:$Y$402,TRUNC((ROW()-ROW($G$2))/COLUMNS(drive!$A$2:$Y$402)),MOD(ROW()-ROW($G$2),COLUMNS(drive!$A$2:$Y$402)),1,1)</f>
        <v>4</v>
      </c>
      <c r="H48" s="5">
        <f ca="1">(VLOOKUP($B48,weights!$A$2:$R$6,4))*VLOOKUP($B48,weights!$A$2:$R$6,6)^C48*(VLOOKUP($B48,weights!$A$2:$R$6,15)*EXP(VLOOKUP($B48,weights!$A$2:$R$6,11)*D48)+VLOOKUP($B48,weights!$A$2:$R$6,16)*EXP(VLOOKUP($B48,weights!$A$2:$R$6,12)*E48)+VLOOKUP($B48,weights!$A$2:$R$6,17)*EXP(VLOOKUP($B48,weights!$A$2:$R$6,13)*F48)+VLOOKUP($B48,weights!$A$2:$R$6,18)*EXP(VLOOKUP($B48,weights!$A$2:$R$6,14)*G48))</f>
        <v>1.9817998350792918</v>
      </c>
    </row>
    <row r="49" spans="1:8" ht="12.75" x14ac:dyDescent="0.2">
      <c r="A49">
        <f t="shared" si="0"/>
        <v>2</v>
      </c>
      <c r="B49" t="str">
        <f t="shared" ref="B49:C49" si="23">B24</f>
        <v>pharmacy</v>
      </c>
      <c r="C49">
        <f t="shared" si="23"/>
        <v>2</v>
      </c>
      <c r="D49">
        <f ca="1">OFFSET(walk!$A$2:$Y$402,TRUNC((ROW()-ROW($D$2))/COLUMNS(walk!$A$2:$Y$402)),MOD(ROW()-ROW($D$2),COLUMNS(walk!$A$2:$Y$402)),1,1)</f>
        <v>13</v>
      </c>
      <c r="E49">
        <f ca="1">OFFSET(bike!$A$2:$Y$402,TRUNC((ROW()-ROW($E$2))/COLUMNS(bike!$A$2:$Y$402)),MOD(ROW()-ROW($E$2),COLUMNS(bike!$A$2:$Y$402)),1,1)</f>
        <v>5</v>
      </c>
      <c r="F49">
        <f ca="1">OFFSET(transit!$A$2:$Y$402,TRUNC((ROW()-ROW($F$2))/COLUMNS(transit!$A$2:$Y$402)),MOD(ROW()-ROW($F$2),COLUMNS(transit!$A$2:$Y$402)),1,1)</f>
        <v>13</v>
      </c>
      <c r="G49">
        <f ca="1">OFFSET(drive!$A$2:$Y$402,TRUNC((ROW()-ROW($G$2))/COLUMNS(drive!$A$2:$Y$402)),MOD(ROW()-ROW($G$2),COLUMNS(drive!$A$2:$Y$402)),1,1)</f>
        <v>4</v>
      </c>
      <c r="H49" s="5">
        <f ca="1">(VLOOKUP($B49,weights!$A$2:$R$6,4))*VLOOKUP($B49,weights!$A$2:$R$6,6)^C49*(VLOOKUP($B49,weights!$A$2:$R$6,15)*EXP(VLOOKUP($B49,weights!$A$2:$R$6,11)*D49)+VLOOKUP($B49,weights!$A$2:$R$6,16)*EXP(VLOOKUP($B49,weights!$A$2:$R$6,12)*E49)+VLOOKUP($B49,weights!$A$2:$R$6,17)*EXP(VLOOKUP($B49,weights!$A$2:$R$6,13)*F49)+VLOOKUP($B49,weights!$A$2:$R$6,18)*EXP(VLOOKUP($B49,weights!$A$2:$R$6,14)*G49))</f>
        <v>0.95419992059373326</v>
      </c>
    </row>
    <row r="50" spans="1:8" ht="12.75" x14ac:dyDescent="0.2">
      <c r="A50">
        <f t="shared" si="0"/>
        <v>2</v>
      </c>
      <c r="B50" t="str">
        <f t="shared" ref="B50:C50" si="24">B25</f>
        <v>bank</v>
      </c>
      <c r="C50">
        <f t="shared" si="24"/>
        <v>0</v>
      </c>
      <c r="D50">
        <f ca="1">OFFSET(walk!$A$2:$Y$402,TRUNC((ROW()-ROW($D$2))/COLUMNS(walk!$A$2:$Y$402)),MOD(ROW()-ROW($D$2),COLUMNS(walk!$A$2:$Y$402)),1,1)</f>
        <v>24</v>
      </c>
      <c r="E50">
        <f ca="1">OFFSET(bike!$A$2:$Y$402,TRUNC((ROW()-ROW($E$2))/COLUMNS(bike!$A$2:$Y$402)),MOD(ROW()-ROW($E$2),COLUMNS(bike!$A$2:$Y$402)),1,1)</f>
        <v>9</v>
      </c>
      <c r="F50">
        <f ca="1">OFFSET(transit!$A$2:$Y$402,TRUNC((ROW()-ROW($F$2))/COLUMNS(transit!$A$2:$Y$402)),MOD(ROW()-ROW($F$2),COLUMNS(transit!$A$2:$Y$402)),1,1)</f>
        <v>21</v>
      </c>
      <c r="G50">
        <f ca="1">OFFSET(drive!$A$2:$Y$402,TRUNC((ROW()-ROW($G$2))/COLUMNS(drive!$A$2:$Y$402)),MOD(ROW()-ROW($G$2),COLUMNS(drive!$A$2:$Y$402)),1,1)</f>
        <v>6</v>
      </c>
      <c r="H50" s="5">
        <f ca="1">(VLOOKUP($B50,weights!$A$2:$R$6,4))*VLOOKUP($B50,weights!$A$2:$R$6,6)^C50*(VLOOKUP($B50,weights!$A$2:$R$6,15)*EXP(VLOOKUP($B50,weights!$A$2:$R$6,11)*D50)+VLOOKUP($B50,weights!$A$2:$R$6,16)*EXP(VLOOKUP($B50,weights!$A$2:$R$6,12)*E50)+VLOOKUP($B50,weights!$A$2:$R$6,17)*EXP(VLOOKUP($B50,weights!$A$2:$R$6,13)*F50)+VLOOKUP($B50,weights!$A$2:$R$6,18)*EXP(VLOOKUP($B50,weights!$A$2:$R$6,14)*G50))</f>
        <v>2.1540788229125214</v>
      </c>
    </row>
    <row r="51" spans="1:8" ht="12.75" x14ac:dyDescent="0.2">
      <c r="A51">
        <f t="shared" si="0"/>
        <v>2</v>
      </c>
      <c r="B51" t="str">
        <f t="shared" ref="B51:C51" si="25">B26</f>
        <v>bank</v>
      </c>
      <c r="C51">
        <f t="shared" si="25"/>
        <v>1</v>
      </c>
      <c r="D51">
        <f ca="1">OFFSET(walk!$A$2:$Y$402,TRUNC((ROW()-ROW($D$2))/COLUMNS(walk!$A$2:$Y$402)),MOD(ROW()-ROW($D$2),COLUMNS(walk!$A$2:$Y$402)),1,1)</f>
        <v>42</v>
      </c>
      <c r="E51">
        <f ca="1">OFFSET(bike!$A$2:$Y$402,TRUNC((ROW()-ROW($E$2))/COLUMNS(bike!$A$2:$Y$402)),MOD(ROW()-ROW($E$2),COLUMNS(bike!$A$2:$Y$402)),1,1)</f>
        <v>13</v>
      </c>
      <c r="F51">
        <f ca="1">OFFSET(transit!$A$2:$Y$402,TRUNC((ROW()-ROW($F$2))/COLUMNS(transit!$A$2:$Y$402)),MOD(ROW()-ROW($F$2),COLUMNS(transit!$A$2:$Y$402)),1,1)</f>
        <v>35</v>
      </c>
      <c r="G51">
        <f ca="1">OFFSET(drive!$A$2:$Y$402,TRUNC((ROW()-ROW($G$2))/COLUMNS(drive!$A$2:$Y$402)),MOD(ROW()-ROW($G$2),COLUMNS(drive!$A$2:$Y$402)),1,1)</f>
        <v>8</v>
      </c>
      <c r="H51" s="5">
        <f ca="1">(VLOOKUP($B51,weights!$A$2:$R$6,4))*VLOOKUP($B51,weights!$A$2:$R$6,6)^C51*(VLOOKUP($B51,weights!$A$2:$R$6,15)*EXP(VLOOKUP($B51,weights!$A$2:$R$6,11)*D51)+VLOOKUP($B51,weights!$A$2:$R$6,16)*EXP(VLOOKUP($B51,weights!$A$2:$R$6,12)*E51)+VLOOKUP($B51,weights!$A$2:$R$6,17)*EXP(VLOOKUP($B51,weights!$A$2:$R$6,13)*F51)+VLOOKUP($B51,weights!$A$2:$R$6,18)*EXP(VLOOKUP($B51,weights!$A$2:$R$6,14)*G51))</f>
        <v>0.46135936810462563</v>
      </c>
    </row>
    <row r="52" spans="1:8" ht="12.75" x14ac:dyDescent="0.2">
      <c r="A52">
        <f t="shared" si="0"/>
        <v>3</v>
      </c>
      <c r="B52" t="str">
        <f t="shared" ref="B52:C52" si="26">B27</f>
        <v>restaurant</v>
      </c>
      <c r="C52">
        <f t="shared" si="26"/>
        <v>0</v>
      </c>
      <c r="D52">
        <f ca="1">OFFSET(walk!$A$2:$Y$402,TRUNC((ROW()-ROW($D$2))/COLUMNS(walk!$A$2:$Y$402)),MOD(ROW()-ROW($D$2),COLUMNS(walk!$A$2:$Y$402)),1,1)</f>
        <v>7</v>
      </c>
      <c r="E52">
        <f ca="1">OFFSET(bike!$A$2:$Y$402,TRUNC((ROW()-ROW($E$2))/COLUMNS(bike!$A$2:$Y$402)),MOD(ROW()-ROW($E$2),COLUMNS(bike!$A$2:$Y$402)),1,1)</f>
        <v>2</v>
      </c>
      <c r="F52">
        <f ca="1">OFFSET(transit!$A$2:$Y$402,TRUNC((ROW()-ROW($F$2))/COLUMNS(transit!$A$2:$Y$402)),MOD(ROW()-ROW($F$2),COLUMNS(transit!$A$2:$Y$402)),1,1)</f>
        <v>3</v>
      </c>
      <c r="G52">
        <f ca="1">OFFSET(drive!$A$2:$Y$402,TRUNC((ROW()-ROW($G$2))/COLUMNS(drive!$A$2:$Y$402)),MOD(ROW()-ROW($G$2),COLUMNS(drive!$A$2:$Y$402)),1,1)</f>
        <v>1</v>
      </c>
      <c r="H52" s="5">
        <f ca="1">(VLOOKUP($B52,weights!$A$2:$R$6,4))*VLOOKUP($B52,weights!$A$2:$R$6,6)^C52*(VLOOKUP($B52,weights!$A$2:$R$6,15)*EXP(VLOOKUP($B52,weights!$A$2:$R$6,11)*D52)+VLOOKUP($B52,weights!$A$2:$R$6,16)*EXP(VLOOKUP($B52,weights!$A$2:$R$6,12)*E52)+VLOOKUP($B52,weights!$A$2:$R$6,17)*EXP(VLOOKUP($B52,weights!$A$2:$R$6,13)*F52)+VLOOKUP($B52,weights!$A$2:$R$6,18)*EXP(VLOOKUP($B52,weights!$A$2:$R$6,14)*G52))</f>
        <v>38.876487958495865</v>
      </c>
    </row>
    <row r="53" spans="1:8" ht="12.75" x14ac:dyDescent="0.2">
      <c r="A53">
        <f t="shared" si="0"/>
        <v>3</v>
      </c>
      <c r="B53" t="str">
        <f t="shared" ref="B53:C53" si="27">B28</f>
        <v>restaurant</v>
      </c>
      <c r="C53">
        <f t="shared" si="27"/>
        <v>1</v>
      </c>
      <c r="D53">
        <f ca="1">OFFSET(walk!$A$2:$Y$402,TRUNC((ROW()-ROW($D$2))/COLUMNS(walk!$A$2:$Y$402)),MOD(ROW()-ROW($D$2),COLUMNS(walk!$A$2:$Y$402)),1,1)</f>
        <v>7</v>
      </c>
      <c r="E53">
        <f ca="1">OFFSET(bike!$A$2:$Y$402,TRUNC((ROW()-ROW($E$2))/COLUMNS(bike!$A$2:$Y$402)),MOD(ROW()-ROW($E$2),COLUMNS(bike!$A$2:$Y$402)),1,1)</f>
        <v>2</v>
      </c>
      <c r="F53">
        <f ca="1">OFFSET(transit!$A$2:$Y$402,TRUNC((ROW()-ROW($F$2))/COLUMNS(transit!$A$2:$Y$402)),MOD(ROW()-ROW($F$2),COLUMNS(transit!$A$2:$Y$402)),1,1)</f>
        <v>4</v>
      </c>
      <c r="G53">
        <f ca="1">OFFSET(drive!$A$2:$Y$402,TRUNC((ROW()-ROW($G$2))/COLUMNS(drive!$A$2:$Y$402)),MOD(ROW()-ROW($G$2),COLUMNS(drive!$A$2:$Y$402)),1,1)</f>
        <v>1</v>
      </c>
      <c r="H53" s="5">
        <f ca="1">(VLOOKUP($B53,weights!$A$2:$R$6,4))*VLOOKUP($B53,weights!$A$2:$R$6,6)^C53*(VLOOKUP($B53,weights!$A$2:$R$6,15)*EXP(VLOOKUP($B53,weights!$A$2:$R$6,11)*D53)+VLOOKUP($B53,weights!$A$2:$R$6,16)*EXP(VLOOKUP($B53,weights!$A$2:$R$6,12)*E53)+VLOOKUP($B53,weights!$A$2:$R$6,17)*EXP(VLOOKUP($B53,weights!$A$2:$R$6,13)*F53)+VLOOKUP($B53,weights!$A$2:$R$6,18)*EXP(VLOOKUP($B53,weights!$A$2:$R$6,14)*G53))</f>
        <v>33.523918886527277</v>
      </c>
    </row>
    <row r="54" spans="1:8" ht="12.75" x14ac:dyDescent="0.2">
      <c r="A54">
        <f t="shared" si="0"/>
        <v>3</v>
      </c>
      <c r="B54" t="str">
        <f t="shared" ref="B54:C54" si="28">B29</f>
        <v>restaurant</v>
      </c>
      <c r="C54">
        <f t="shared" si="28"/>
        <v>2</v>
      </c>
      <c r="D54">
        <f ca="1">OFFSET(walk!$A$2:$Y$402,TRUNC((ROW()-ROW($D$2))/COLUMNS(walk!$A$2:$Y$402)),MOD(ROW()-ROW($D$2),COLUMNS(walk!$A$2:$Y$402)),1,1)</f>
        <v>8</v>
      </c>
      <c r="E54">
        <f ca="1">OFFSET(bike!$A$2:$Y$402,TRUNC((ROW()-ROW($E$2))/COLUMNS(bike!$A$2:$Y$402)),MOD(ROW()-ROW($E$2),COLUMNS(bike!$A$2:$Y$402)),1,1)</f>
        <v>2</v>
      </c>
      <c r="F54">
        <f ca="1">OFFSET(transit!$A$2:$Y$402,TRUNC((ROW()-ROW($F$2))/COLUMNS(transit!$A$2:$Y$402)),MOD(ROW()-ROW($F$2),COLUMNS(transit!$A$2:$Y$402)),1,1)</f>
        <v>4</v>
      </c>
      <c r="G54">
        <f ca="1">OFFSET(drive!$A$2:$Y$402,TRUNC((ROW()-ROW($G$2))/COLUMNS(drive!$A$2:$Y$402)),MOD(ROW()-ROW($G$2),COLUMNS(drive!$A$2:$Y$402)),1,1)</f>
        <v>2</v>
      </c>
      <c r="H54" s="5">
        <f ca="1">(VLOOKUP($B54,weights!$A$2:$R$6,4))*VLOOKUP($B54,weights!$A$2:$R$6,6)^C54*(VLOOKUP($B54,weights!$A$2:$R$6,15)*EXP(VLOOKUP($B54,weights!$A$2:$R$6,11)*D54)+VLOOKUP($B54,weights!$A$2:$R$6,16)*EXP(VLOOKUP($B54,weights!$A$2:$R$6,12)*E54)+VLOOKUP($B54,weights!$A$2:$R$6,17)*EXP(VLOOKUP($B54,weights!$A$2:$R$6,13)*F54)+VLOOKUP($B54,weights!$A$2:$R$6,18)*EXP(VLOOKUP($B54,weights!$A$2:$R$6,14)*G54))</f>
        <v>27.679071521671201</v>
      </c>
    </row>
    <row r="55" spans="1:8" ht="12.75" x14ac:dyDescent="0.2">
      <c r="A55">
        <f t="shared" si="0"/>
        <v>3</v>
      </c>
      <c r="B55" t="str">
        <f t="shared" ref="B55:C55" si="29">B30</f>
        <v>restaurant</v>
      </c>
      <c r="C55">
        <f t="shared" si="29"/>
        <v>3</v>
      </c>
      <c r="D55">
        <f ca="1">OFFSET(walk!$A$2:$Y$402,TRUNC((ROW()-ROW($D$2))/COLUMNS(walk!$A$2:$Y$402)),MOD(ROW()-ROW($D$2),COLUMNS(walk!$A$2:$Y$402)),1,1)</f>
        <v>9</v>
      </c>
      <c r="E55">
        <f ca="1">OFFSET(bike!$A$2:$Y$402,TRUNC((ROW()-ROW($E$2))/COLUMNS(bike!$A$2:$Y$402)),MOD(ROW()-ROW($E$2),COLUMNS(bike!$A$2:$Y$402)),1,1)</f>
        <v>2</v>
      </c>
      <c r="F55">
        <f ca="1">OFFSET(transit!$A$2:$Y$402,TRUNC((ROW()-ROW($F$2))/COLUMNS(transit!$A$2:$Y$402)),MOD(ROW()-ROW($F$2),COLUMNS(transit!$A$2:$Y$402)),1,1)</f>
        <v>5</v>
      </c>
      <c r="G55">
        <f ca="1">OFFSET(drive!$A$2:$Y$402,TRUNC((ROW()-ROW($G$2))/COLUMNS(drive!$A$2:$Y$402)),MOD(ROW()-ROW($G$2),COLUMNS(drive!$A$2:$Y$402)),1,1)</f>
        <v>3</v>
      </c>
      <c r="H55" s="5">
        <f ca="1">(VLOOKUP($B55,weights!$A$2:$R$6,4))*VLOOKUP($B55,weights!$A$2:$R$6,6)^C55*(VLOOKUP($B55,weights!$A$2:$R$6,15)*EXP(VLOOKUP($B55,weights!$A$2:$R$6,11)*D55)+VLOOKUP($B55,weights!$A$2:$R$6,16)*EXP(VLOOKUP($B55,weights!$A$2:$R$6,12)*E55)+VLOOKUP($B55,weights!$A$2:$R$6,17)*EXP(VLOOKUP($B55,weights!$A$2:$R$6,13)*F55)+VLOOKUP($B55,weights!$A$2:$R$6,18)*EXP(VLOOKUP($B55,weights!$A$2:$R$6,14)*G55))</f>
        <v>22.119829924442449</v>
      </c>
    </row>
    <row r="56" spans="1:8" ht="12.75" x14ac:dyDescent="0.2">
      <c r="A56">
        <f t="shared" si="0"/>
        <v>3</v>
      </c>
      <c r="B56" t="str">
        <f t="shared" ref="B56:C56" si="30">B31</f>
        <v>restaurant</v>
      </c>
      <c r="C56">
        <f t="shared" si="30"/>
        <v>4</v>
      </c>
      <c r="D56">
        <f ca="1">OFFSET(walk!$A$2:$Y$402,TRUNC((ROW()-ROW($D$2))/COLUMNS(walk!$A$2:$Y$402)),MOD(ROW()-ROW($D$2),COLUMNS(walk!$A$2:$Y$402)),1,1)</f>
        <v>10</v>
      </c>
      <c r="E56">
        <f ca="1">OFFSET(bike!$A$2:$Y$402,TRUNC((ROW()-ROW($E$2))/COLUMNS(bike!$A$2:$Y$402)),MOD(ROW()-ROW($E$2),COLUMNS(bike!$A$2:$Y$402)),1,1)</f>
        <v>3</v>
      </c>
      <c r="F56">
        <f ca="1">OFFSET(transit!$A$2:$Y$402,TRUNC((ROW()-ROW($F$2))/COLUMNS(transit!$A$2:$Y$402)),MOD(ROW()-ROW($F$2),COLUMNS(transit!$A$2:$Y$402)),1,1)</f>
        <v>6</v>
      </c>
      <c r="G56">
        <f ca="1">OFFSET(drive!$A$2:$Y$402,TRUNC((ROW()-ROW($G$2))/COLUMNS(drive!$A$2:$Y$402)),MOD(ROW()-ROW($G$2),COLUMNS(drive!$A$2:$Y$402)),1,1)</f>
        <v>3</v>
      </c>
      <c r="H56" s="5">
        <f ca="1">(VLOOKUP($B56,weights!$A$2:$R$6,4))*VLOOKUP($B56,weights!$A$2:$R$6,6)^C56*(VLOOKUP($B56,weights!$A$2:$R$6,15)*EXP(VLOOKUP($B56,weights!$A$2:$R$6,11)*D56)+VLOOKUP($B56,weights!$A$2:$R$6,16)*EXP(VLOOKUP($B56,weights!$A$2:$R$6,12)*E56)+VLOOKUP($B56,weights!$A$2:$R$6,17)*EXP(VLOOKUP($B56,weights!$A$2:$R$6,13)*F56)+VLOOKUP($B56,weights!$A$2:$R$6,18)*EXP(VLOOKUP($B56,weights!$A$2:$R$6,14)*G56))</f>
        <v>17.426472439157646</v>
      </c>
    </row>
    <row r="57" spans="1:8" ht="12.75" x14ac:dyDescent="0.2">
      <c r="A57">
        <f t="shared" si="0"/>
        <v>3</v>
      </c>
      <c r="B57" t="str">
        <f t="shared" ref="B57:C57" si="31">B32</f>
        <v>restaurant</v>
      </c>
      <c r="C57">
        <f t="shared" si="31"/>
        <v>5</v>
      </c>
      <c r="D57">
        <f ca="1">OFFSET(walk!$A$2:$Y$402,TRUNC((ROW()-ROW($D$2))/COLUMNS(walk!$A$2:$Y$402)),MOD(ROW()-ROW($D$2),COLUMNS(walk!$A$2:$Y$402)),1,1)</f>
        <v>11</v>
      </c>
      <c r="E57">
        <f ca="1">OFFSET(bike!$A$2:$Y$402,TRUNC((ROW()-ROW($E$2))/COLUMNS(bike!$A$2:$Y$402)),MOD(ROW()-ROW($E$2),COLUMNS(bike!$A$2:$Y$402)),1,1)</f>
        <v>3</v>
      </c>
      <c r="F57">
        <f ca="1">OFFSET(transit!$A$2:$Y$402,TRUNC((ROW()-ROW($F$2))/COLUMNS(transit!$A$2:$Y$402)),MOD(ROW()-ROW($F$2),COLUMNS(transit!$A$2:$Y$402)),1,1)</f>
        <v>6</v>
      </c>
      <c r="G57">
        <f ca="1">OFFSET(drive!$A$2:$Y$402,TRUNC((ROW()-ROW($G$2))/COLUMNS(drive!$A$2:$Y$402)),MOD(ROW()-ROW($G$2),COLUMNS(drive!$A$2:$Y$402)),1,1)</f>
        <v>3</v>
      </c>
      <c r="H57" s="5">
        <f ca="1">(VLOOKUP($B57,weights!$A$2:$R$6,4))*VLOOKUP($B57,weights!$A$2:$R$6,6)^C57*(VLOOKUP($B57,weights!$A$2:$R$6,15)*EXP(VLOOKUP($B57,weights!$A$2:$R$6,11)*D57)+VLOOKUP($B57,weights!$A$2:$R$6,16)*EXP(VLOOKUP($B57,weights!$A$2:$R$6,12)*E57)+VLOOKUP($B57,weights!$A$2:$R$6,17)*EXP(VLOOKUP($B57,weights!$A$2:$R$6,13)*F57)+VLOOKUP($B57,weights!$A$2:$R$6,18)*EXP(VLOOKUP($B57,weights!$A$2:$R$6,14)*G57))</f>
        <v>15.371029124104648</v>
      </c>
    </row>
    <row r="58" spans="1:8" ht="12.75" x14ac:dyDescent="0.2">
      <c r="A58">
        <f t="shared" si="0"/>
        <v>3</v>
      </c>
      <c r="B58" t="str">
        <f t="shared" ref="B58:C58" si="32">B33</f>
        <v>restaurant</v>
      </c>
      <c r="C58">
        <f t="shared" si="32"/>
        <v>6</v>
      </c>
      <c r="D58">
        <f ca="1">OFFSET(walk!$A$2:$Y$402,TRUNC((ROW()-ROW($D$2))/COLUMNS(walk!$A$2:$Y$402)),MOD(ROW()-ROW($D$2),COLUMNS(walk!$A$2:$Y$402)),1,1)</f>
        <v>12</v>
      </c>
      <c r="E58">
        <f ca="1">OFFSET(bike!$A$2:$Y$402,TRUNC((ROW()-ROW($E$2))/COLUMNS(bike!$A$2:$Y$402)),MOD(ROW()-ROW($E$2),COLUMNS(bike!$A$2:$Y$402)),1,1)</f>
        <v>3</v>
      </c>
      <c r="F58">
        <f ca="1">OFFSET(transit!$A$2:$Y$402,TRUNC((ROW()-ROW($F$2))/COLUMNS(transit!$A$2:$Y$402)),MOD(ROW()-ROW($F$2),COLUMNS(transit!$A$2:$Y$402)),1,1)</f>
        <v>7</v>
      </c>
      <c r="G58">
        <f ca="1">OFFSET(drive!$A$2:$Y$402,TRUNC((ROW()-ROW($G$2))/COLUMNS(drive!$A$2:$Y$402)),MOD(ROW()-ROW($G$2),COLUMNS(drive!$A$2:$Y$402)),1,1)</f>
        <v>3</v>
      </c>
      <c r="H58" s="5">
        <f ca="1">(VLOOKUP($B58,weights!$A$2:$R$6,4))*VLOOKUP($B58,weights!$A$2:$R$6,6)^C58*(VLOOKUP($B58,weights!$A$2:$R$6,15)*EXP(VLOOKUP($B58,weights!$A$2:$R$6,11)*D58)+VLOOKUP($B58,weights!$A$2:$R$6,16)*EXP(VLOOKUP($B58,weights!$A$2:$R$6,12)*E58)+VLOOKUP($B58,weights!$A$2:$R$6,17)*EXP(VLOOKUP($B58,weights!$A$2:$R$6,13)*F58)+VLOOKUP($B58,weights!$A$2:$R$6,18)*EXP(VLOOKUP($B58,weights!$A$2:$R$6,14)*G58))</f>
        <v>13.117575396863739</v>
      </c>
    </row>
    <row r="59" spans="1:8" ht="12.75" x14ac:dyDescent="0.2">
      <c r="A59">
        <f t="shared" si="0"/>
        <v>3</v>
      </c>
      <c r="B59" t="str">
        <f t="shared" ref="B59:C59" si="33">B34</f>
        <v>restaurant</v>
      </c>
      <c r="C59">
        <f t="shared" si="33"/>
        <v>7</v>
      </c>
      <c r="D59">
        <f ca="1">OFFSET(walk!$A$2:$Y$402,TRUNC((ROW()-ROW($D$2))/COLUMNS(walk!$A$2:$Y$402)),MOD(ROW()-ROW($D$2),COLUMNS(walk!$A$2:$Y$402)),1,1)</f>
        <v>12</v>
      </c>
      <c r="E59">
        <f ca="1">OFFSET(bike!$A$2:$Y$402,TRUNC((ROW()-ROW($E$2))/COLUMNS(bike!$A$2:$Y$402)),MOD(ROW()-ROW($E$2),COLUMNS(bike!$A$2:$Y$402)),1,1)</f>
        <v>4</v>
      </c>
      <c r="F59">
        <f ca="1">OFFSET(transit!$A$2:$Y$402,TRUNC((ROW()-ROW($F$2))/COLUMNS(transit!$A$2:$Y$402)),MOD(ROW()-ROW($F$2),COLUMNS(transit!$A$2:$Y$402)),1,1)</f>
        <v>7</v>
      </c>
      <c r="G59">
        <f ca="1">OFFSET(drive!$A$2:$Y$402,TRUNC((ROW()-ROW($G$2))/COLUMNS(drive!$A$2:$Y$402)),MOD(ROW()-ROW($G$2),COLUMNS(drive!$A$2:$Y$402)),1,1)</f>
        <v>3</v>
      </c>
      <c r="H59" s="5">
        <f ca="1">(VLOOKUP($B59,weights!$A$2:$R$6,4))*VLOOKUP($B59,weights!$A$2:$R$6,6)^C59*(VLOOKUP($B59,weights!$A$2:$R$6,15)*EXP(VLOOKUP($B59,weights!$A$2:$R$6,11)*D59)+VLOOKUP($B59,weights!$A$2:$R$6,16)*EXP(VLOOKUP($B59,weights!$A$2:$R$6,12)*E59)+VLOOKUP($B59,weights!$A$2:$R$6,17)*EXP(VLOOKUP($B59,weights!$A$2:$R$6,13)*F59)+VLOOKUP($B59,weights!$A$2:$R$6,18)*EXP(VLOOKUP($B59,weights!$A$2:$R$6,14)*G59))</f>
        <v>10.989404419397937</v>
      </c>
    </row>
    <row r="60" spans="1:8" ht="12.75" x14ac:dyDescent="0.2">
      <c r="A60">
        <f t="shared" si="0"/>
        <v>3</v>
      </c>
      <c r="B60" t="str">
        <f t="shared" ref="B60:C60" si="34">B35</f>
        <v>restaurant</v>
      </c>
      <c r="C60">
        <f t="shared" si="34"/>
        <v>8</v>
      </c>
      <c r="D60">
        <f ca="1">OFFSET(walk!$A$2:$Y$402,TRUNC((ROW()-ROW($D$2))/COLUMNS(walk!$A$2:$Y$402)),MOD(ROW()-ROW($D$2),COLUMNS(walk!$A$2:$Y$402)),1,1)</f>
        <v>12</v>
      </c>
      <c r="E60">
        <f ca="1">OFFSET(bike!$A$2:$Y$402,TRUNC((ROW()-ROW($E$2))/COLUMNS(bike!$A$2:$Y$402)),MOD(ROW()-ROW($E$2),COLUMNS(bike!$A$2:$Y$402)),1,1)</f>
        <v>5</v>
      </c>
      <c r="F60">
        <f ca="1">OFFSET(transit!$A$2:$Y$402,TRUNC((ROW()-ROW($F$2))/COLUMNS(transit!$A$2:$Y$402)),MOD(ROW()-ROW($F$2),COLUMNS(transit!$A$2:$Y$402)),1,1)</f>
        <v>8</v>
      </c>
      <c r="G60">
        <f ca="1">OFFSET(drive!$A$2:$Y$402,TRUNC((ROW()-ROW($G$2))/COLUMNS(drive!$A$2:$Y$402)),MOD(ROW()-ROW($G$2),COLUMNS(drive!$A$2:$Y$402)),1,1)</f>
        <v>4</v>
      </c>
      <c r="H60" s="5">
        <f ca="1">(VLOOKUP($B60,weights!$A$2:$R$6,4))*VLOOKUP($B60,weights!$A$2:$R$6,6)^C60*(VLOOKUP($B60,weights!$A$2:$R$6,15)*EXP(VLOOKUP($B60,weights!$A$2:$R$6,11)*D60)+VLOOKUP($B60,weights!$A$2:$R$6,16)*EXP(VLOOKUP($B60,weights!$A$2:$R$6,12)*E60)+VLOOKUP($B60,weights!$A$2:$R$6,17)*EXP(VLOOKUP($B60,weights!$A$2:$R$6,13)*F60)+VLOOKUP($B60,weights!$A$2:$R$6,18)*EXP(VLOOKUP($B60,weights!$A$2:$R$6,14)*G60))</f>
        <v>8.3362222293975172</v>
      </c>
    </row>
    <row r="61" spans="1:8" ht="12.75" x14ac:dyDescent="0.2">
      <c r="A61">
        <f t="shared" si="0"/>
        <v>3</v>
      </c>
      <c r="B61" t="str">
        <f t="shared" ref="B61:C61" si="35">B36</f>
        <v>restaurant</v>
      </c>
      <c r="C61">
        <f t="shared" si="35"/>
        <v>9</v>
      </c>
      <c r="D61">
        <f ca="1">OFFSET(walk!$A$2:$Y$402,TRUNC((ROW()-ROW($D$2))/COLUMNS(walk!$A$2:$Y$402)),MOD(ROW()-ROW($D$2),COLUMNS(walk!$A$2:$Y$402)),1,1)</f>
        <v>15</v>
      </c>
      <c r="E61">
        <f ca="1">OFFSET(bike!$A$2:$Y$402,TRUNC((ROW()-ROW($E$2))/COLUMNS(bike!$A$2:$Y$402)),MOD(ROW()-ROW($E$2),COLUMNS(bike!$A$2:$Y$402)),1,1)</f>
        <v>5</v>
      </c>
      <c r="F61">
        <f ca="1">OFFSET(transit!$A$2:$Y$402,TRUNC((ROW()-ROW($F$2))/COLUMNS(transit!$A$2:$Y$402)),MOD(ROW()-ROW($F$2),COLUMNS(transit!$A$2:$Y$402)),1,1)</f>
        <v>10</v>
      </c>
      <c r="G61">
        <f ca="1">OFFSET(drive!$A$2:$Y$402,TRUNC((ROW()-ROW($G$2))/COLUMNS(drive!$A$2:$Y$402)),MOD(ROW()-ROW($G$2),COLUMNS(drive!$A$2:$Y$402)),1,1)</f>
        <v>4</v>
      </c>
      <c r="H61" s="5">
        <f ca="1">(VLOOKUP($B61,weights!$A$2:$R$6,4))*VLOOKUP($B61,weights!$A$2:$R$6,6)^C61*(VLOOKUP($B61,weights!$A$2:$R$6,15)*EXP(VLOOKUP($B61,weights!$A$2:$R$6,11)*D61)+VLOOKUP($B61,weights!$A$2:$R$6,16)*EXP(VLOOKUP($B61,weights!$A$2:$R$6,12)*E61)+VLOOKUP($B61,weights!$A$2:$R$6,17)*EXP(VLOOKUP($B61,weights!$A$2:$R$6,13)*F61)+VLOOKUP($B61,weights!$A$2:$R$6,18)*EXP(VLOOKUP($B61,weights!$A$2:$R$6,14)*G61))</f>
        <v>6.7498914675102197</v>
      </c>
    </row>
    <row r="62" spans="1:8" ht="12.75" x14ac:dyDescent="0.2">
      <c r="A62">
        <f t="shared" si="0"/>
        <v>3</v>
      </c>
      <c r="B62" t="str">
        <f t="shared" ref="B62:C62" si="36">B37</f>
        <v>supermarket</v>
      </c>
      <c r="C62">
        <f t="shared" si="36"/>
        <v>0</v>
      </c>
      <c r="D62">
        <f ca="1">OFFSET(walk!$A$2:$Y$402,TRUNC((ROW()-ROW($D$2))/COLUMNS(walk!$A$2:$Y$402)),MOD(ROW()-ROW($D$2),COLUMNS(walk!$A$2:$Y$402)),1,1)</f>
        <v>36</v>
      </c>
      <c r="E62">
        <f ca="1">OFFSET(bike!$A$2:$Y$402,TRUNC((ROW()-ROW($E$2))/COLUMNS(bike!$A$2:$Y$402)),MOD(ROW()-ROW($E$2),COLUMNS(bike!$A$2:$Y$402)),1,1)</f>
        <v>15</v>
      </c>
      <c r="F62">
        <f ca="1">OFFSET(transit!$A$2:$Y$402,TRUNC((ROW()-ROW($F$2))/COLUMNS(transit!$A$2:$Y$402)),MOD(ROW()-ROW($F$2),COLUMNS(transit!$A$2:$Y$402)),1,1)</f>
        <v>17</v>
      </c>
      <c r="G62">
        <f ca="1">OFFSET(drive!$A$2:$Y$402,TRUNC((ROW()-ROW($G$2))/COLUMNS(drive!$A$2:$Y$402)),MOD(ROW()-ROW($G$2),COLUMNS(drive!$A$2:$Y$402)),1,1)</f>
        <v>8</v>
      </c>
      <c r="H62" s="5">
        <f ca="1">(VLOOKUP($B62,weights!$A$2:$R$6,4))*VLOOKUP($B62,weights!$A$2:$R$6,6)^C62*(VLOOKUP($B62,weights!$A$2:$R$6,15)*EXP(VLOOKUP($B62,weights!$A$2:$R$6,11)*D62)+VLOOKUP($B62,weights!$A$2:$R$6,16)*EXP(VLOOKUP($B62,weights!$A$2:$R$6,12)*E62)+VLOOKUP($B62,weights!$A$2:$R$6,17)*EXP(VLOOKUP($B62,weights!$A$2:$R$6,13)*F62)+VLOOKUP($B62,weights!$A$2:$R$6,18)*EXP(VLOOKUP($B62,weights!$A$2:$R$6,14)*G62))</f>
        <v>3.7970203230056749</v>
      </c>
    </row>
    <row r="63" spans="1:8" ht="12.75" x14ac:dyDescent="0.2">
      <c r="A63">
        <f t="shared" si="0"/>
        <v>3</v>
      </c>
      <c r="B63" t="str">
        <f t="shared" ref="B63:C63" si="37">B38</f>
        <v>supermarket</v>
      </c>
      <c r="C63">
        <f t="shared" si="37"/>
        <v>1</v>
      </c>
      <c r="D63">
        <f ca="1">OFFSET(walk!$A$2:$Y$402,TRUNC((ROW()-ROW($D$2))/COLUMNS(walk!$A$2:$Y$402)),MOD(ROW()-ROW($D$2),COLUMNS(walk!$A$2:$Y$402)),1,1)</f>
        <v>49</v>
      </c>
      <c r="E63">
        <f ca="1">OFFSET(bike!$A$2:$Y$402,TRUNC((ROW()-ROW($E$2))/COLUMNS(bike!$A$2:$Y$402)),MOD(ROW()-ROW($E$2),COLUMNS(bike!$A$2:$Y$402)),1,1)</f>
        <v>16</v>
      </c>
      <c r="F63">
        <f ca="1">OFFSET(transit!$A$2:$Y$402,TRUNC((ROW()-ROW($F$2))/COLUMNS(transit!$A$2:$Y$402)),MOD(ROW()-ROW($F$2),COLUMNS(transit!$A$2:$Y$402)),1,1)</f>
        <v>22</v>
      </c>
      <c r="G63">
        <f ca="1">OFFSET(drive!$A$2:$Y$402,TRUNC((ROW()-ROW($G$2))/COLUMNS(drive!$A$2:$Y$402)),MOD(ROW()-ROW($G$2),COLUMNS(drive!$A$2:$Y$402)),1,1)</f>
        <v>9</v>
      </c>
      <c r="H63" s="5">
        <f ca="1">(VLOOKUP($B63,weights!$A$2:$R$6,4))*VLOOKUP($B63,weights!$A$2:$R$6,6)^C63*(VLOOKUP($B63,weights!$A$2:$R$6,15)*EXP(VLOOKUP($B63,weights!$A$2:$R$6,11)*D63)+VLOOKUP($B63,weights!$A$2:$R$6,16)*EXP(VLOOKUP($B63,weights!$A$2:$R$6,12)*E63)+VLOOKUP($B63,weights!$A$2:$R$6,17)*EXP(VLOOKUP($B63,weights!$A$2:$R$6,13)*F63)+VLOOKUP($B63,weights!$A$2:$R$6,18)*EXP(VLOOKUP($B63,weights!$A$2:$R$6,14)*G63))</f>
        <v>1.6825638747381506</v>
      </c>
    </row>
    <row r="64" spans="1:8" ht="12.75" x14ac:dyDescent="0.2">
      <c r="A64">
        <f t="shared" si="0"/>
        <v>3</v>
      </c>
      <c r="B64" t="str">
        <f t="shared" ref="B64:C64" si="38">B39</f>
        <v>supermarket</v>
      </c>
      <c r="C64">
        <f t="shared" si="38"/>
        <v>2</v>
      </c>
      <c r="D64">
        <f ca="1">OFFSET(walk!$A$2:$Y$402,TRUNC((ROW()-ROW($D$2))/COLUMNS(walk!$A$2:$Y$402)),MOD(ROW()-ROW($D$2),COLUMNS(walk!$A$2:$Y$402)),1,1)</f>
        <v>54</v>
      </c>
      <c r="E64">
        <f ca="1">OFFSET(bike!$A$2:$Y$402,TRUNC((ROW()-ROW($E$2))/COLUMNS(bike!$A$2:$Y$402)),MOD(ROW()-ROW($E$2),COLUMNS(bike!$A$2:$Y$402)),1,1)</f>
        <v>17</v>
      </c>
      <c r="F64">
        <f ca="1">OFFSET(transit!$A$2:$Y$402,TRUNC((ROW()-ROW($F$2))/COLUMNS(transit!$A$2:$Y$402)),MOD(ROW()-ROW($F$2),COLUMNS(transit!$A$2:$Y$402)),1,1)</f>
        <v>30</v>
      </c>
      <c r="G64">
        <f ca="1">OFFSET(drive!$A$2:$Y$402,TRUNC((ROW()-ROW($G$2))/COLUMNS(drive!$A$2:$Y$402)),MOD(ROW()-ROW($G$2),COLUMNS(drive!$A$2:$Y$402)),1,1)</f>
        <v>12</v>
      </c>
      <c r="H64" s="5">
        <f ca="1">(VLOOKUP($B64,weights!$A$2:$R$6,4))*VLOOKUP($B64,weights!$A$2:$R$6,6)^C64*(VLOOKUP($B64,weights!$A$2:$R$6,15)*EXP(VLOOKUP($B64,weights!$A$2:$R$6,11)*D64)+VLOOKUP($B64,weights!$A$2:$R$6,16)*EXP(VLOOKUP($B64,weights!$A$2:$R$6,12)*E64)+VLOOKUP($B64,weights!$A$2:$R$6,17)*EXP(VLOOKUP($B64,weights!$A$2:$R$6,13)*F64)+VLOOKUP($B64,weights!$A$2:$R$6,18)*EXP(VLOOKUP($B64,weights!$A$2:$R$6,14)*G64))</f>
        <v>0.51339576960898892</v>
      </c>
    </row>
    <row r="65" spans="1:8" ht="12.75" x14ac:dyDescent="0.2">
      <c r="A65">
        <f t="shared" si="0"/>
        <v>3</v>
      </c>
      <c r="B65" t="str">
        <f t="shared" ref="B65:C65" si="39">B40</f>
        <v>supermarket</v>
      </c>
      <c r="C65">
        <f t="shared" si="39"/>
        <v>3</v>
      </c>
      <c r="D65">
        <f ca="1">OFFSET(walk!$A$2:$Y$402,TRUNC((ROW()-ROW($D$2))/COLUMNS(walk!$A$2:$Y$402)),MOD(ROW()-ROW($D$2),COLUMNS(walk!$A$2:$Y$402)),1,1)</f>
        <v>61</v>
      </c>
      <c r="E65">
        <f ca="1">OFFSET(bike!$A$2:$Y$402,TRUNC((ROW()-ROW($E$2))/COLUMNS(bike!$A$2:$Y$402)),MOD(ROW()-ROW($E$2),COLUMNS(bike!$A$2:$Y$402)),1,1)</f>
        <v>20</v>
      </c>
      <c r="F65">
        <f ca="1">OFFSET(transit!$A$2:$Y$402,TRUNC((ROW()-ROW($F$2))/COLUMNS(transit!$A$2:$Y$402)),MOD(ROW()-ROW($F$2),COLUMNS(transit!$A$2:$Y$402)),1,1)</f>
        <v>35</v>
      </c>
      <c r="G65">
        <f ca="1">OFFSET(drive!$A$2:$Y$402,TRUNC((ROW()-ROW($G$2))/COLUMNS(drive!$A$2:$Y$402)),MOD(ROW()-ROW($G$2),COLUMNS(drive!$A$2:$Y$402)),1,1)</f>
        <v>14</v>
      </c>
      <c r="H65" s="5">
        <f ca="1">(VLOOKUP($B65,weights!$A$2:$R$6,4))*VLOOKUP($B65,weights!$A$2:$R$6,6)^C65*(VLOOKUP($B65,weights!$A$2:$R$6,15)*EXP(VLOOKUP($B65,weights!$A$2:$R$6,11)*D65)+VLOOKUP($B65,weights!$A$2:$R$6,16)*EXP(VLOOKUP($B65,weights!$A$2:$R$6,12)*E65)+VLOOKUP($B65,weights!$A$2:$R$6,17)*EXP(VLOOKUP($B65,weights!$A$2:$R$6,13)*F65)+VLOOKUP($B65,weights!$A$2:$R$6,18)*EXP(VLOOKUP($B65,weights!$A$2:$R$6,14)*G65))</f>
        <v>0.19226409938321254</v>
      </c>
    </row>
    <row r="66" spans="1:8" ht="12.75" x14ac:dyDescent="0.2">
      <c r="A66">
        <f t="shared" si="0"/>
        <v>3</v>
      </c>
      <c r="B66" t="str">
        <f t="shared" ref="B66:C66" si="40">B41</f>
        <v>supermarket</v>
      </c>
      <c r="C66">
        <f t="shared" si="40"/>
        <v>4</v>
      </c>
      <c r="D66">
        <f ca="1">OFFSET(walk!$A$2:$Y$402,TRUNC((ROW()-ROW($D$2))/COLUMNS(walk!$A$2:$Y$402)),MOD(ROW()-ROW($D$2),COLUMNS(walk!$A$2:$Y$402)),1,1)</f>
        <v>77</v>
      </c>
      <c r="E66">
        <f ca="1">OFFSET(bike!$A$2:$Y$402,TRUNC((ROW()-ROW($E$2))/COLUMNS(bike!$A$2:$Y$402)),MOD(ROW()-ROW($E$2),COLUMNS(bike!$A$2:$Y$402)),1,1)</f>
        <v>24</v>
      </c>
      <c r="F66">
        <f ca="1">OFFSET(transit!$A$2:$Y$402,TRUNC((ROW()-ROW($F$2))/COLUMNS(transit!$A$2:$Y$402)),MOD(ROW()-ROW($F$2),COLUMNS(transit!$A$2:$Y$402)),1,1)</f>
        <v>37</v>
      </c>
      <c r="G66">
        <f ca="1">OFFSET(drive!$A$2:$Y$402,TRUNC((ROW()-ROW($G$2))/COLUMNS(drive!$A$2:$Y$402)),MOD(ROW()-ROW($G$2),COLUMNS(drive!$A$2:$Y$402)),1,1)</f>
        <v>14</v>
      </c>
      <c r="H66" s="5">
        <f ca="1">(VLOOKUP($B66,weights!$A$2:$R$6,4))*VLOOKUP($B66,weights!$A$2:$R$6,6)^C66*(VLOOKUP($B66,weights!$A$2:$R$6,15)*EXP(VLOOKUP($B66,weights!$A$2:$R$6,11)*D66)+VLOOKUP($B66,weights!$A$2:$R$6,16)*EXP(VLOOKUP($B66,weights!$A$2:$R$6,12)*E66)+VLOOKUP($B66,weights!$A$2:$R$6,17)*EXP(VLOOKUP($B66,weights!$A$2:$R$6,13)*F66)+VLOOKUP($B66,weights!$A$2:$R$6,18)*EXP(VLOOKUP($B66,weights!$A$2:$R$6,14)*G66))</f>
        <v>0.11070647062799258</v>
      </c>
    </row>
    <row r="67" spans="1:8" ht="12.75" x14ac:dyDescent="0.2">
      <c r="A67">
        <f t="shared" si="0"/>
        <v>3</v>
      </c>
      <c r="B67" t="str">
        <f t="shared" ref="B67:C67" si="41">B42</f>
        <v>store</v>
      </c>
      <c r="C67">
        <f t="shared" si="41"/>
        <v>0</v>
      </c>
      <c r="D67">
        <f ca="1">OFFSET(walk!$A$2:$Y$402,TRUNC((ROW()-ROW($D$2))/COLUMNS(walk!$A$2:$Y$402)),MOD(ROW()-ROW($D$2),COLUMNS(walk!$A$2:$Y$402)),1,1)</f>
        <v>5</v>
      </c>
      <c r="E67">
        <f ca="1">OFFSET(bike!$A$2:$Y$402,TRUNC((ROW()-ROW($E$2))/COLUMNS(bike!$A$2:$Y$402)),MOD(ROW()-ROW($E$2),COLUMNS(bike!$A$2:$Y$402)),1,1)</f>
        <v>1</v>
      </c>
      <c r="F67">
        <f ca="1">OFFSET(transit!$A$2:$Y$402,TRUNC((ROW()-ROW($F$2))/COLUMNS(transit!$A$2:$Y$402)),MOD(ROW()-ROW($F$2),COLUMNS(transit!$A$2:$Y$402)),1,1)</f>
        <v>2</v>
      </c>
      <c r="G67">
        <f ca="1">OFFSET(drive!$A$2:$Y$402,TRUNC((ROW()-ROW($G$2))/COLUMNS(drive!$A$2:$Y$402)),MOD(ROW()-ROW($G$2),COLUMNS(drive!$A$2:$Y$402)),1,1)</f>
        <v>1</v>
      </c>
      <c r="H67" s="5">
        <f ca="1">(VLOOKUP($B67,weights!$A$2:$R$6,4))*VLOOKUP($B67,weights!$A$2:$R$6,6)^C67*(VLOOKUP($B67,weights!$A$2:$R$6,15)*EXP(VLOOKUP($B67,weights!$A$2:$R$6,11)*D67)+VLOOKUP($B67,weights!$A$2:$R$6,16)*EXP(VLOOKUP($B67,weights!$A$2:$R$6,12)*E67)+VLOOKUP($B67,weights!$A$2:$R$6,17)*EXP(VLOOKUP($B67,weights!$A$2:$R$6,13)*F67)+VLOOKUP($B67,weights!$A$2:$R$6,18)*EXP(VLOOKUP($B67,weights!$A$2:$R$6,14)*G67))</f>
        <v>23.936109417490105</v>
      </c>
    </row>
    <row r="68" spans="1:8" ht="12.75" x14ac:dyDescent="0.2">
      <c r="A68">
        <f t="shared" si="0"/>
        <v>3</v>
      </c>
      <c r="B68" t="str">
        <f t="shared" ref="B68:C68" si="42">B43</f>
        <v>store</v>
      </c>
      <c r="C68">
        <f t="shared" si="42"/>
        <v>1</v>
      </c>
      <c r="D68">
        <f ca="1">OFFSET(walk!$A$2:$Y$402,TRUNC((ROW()-ROW($D$2))/COLUMNS(walk!$A$2:$Y$402)),MOD(ROW()-ROW($D$2),COLUMNS(walk!$A$2:$Y$402)),1,1)</f>
        <v>6</v>
      </c>
      <c r="E68">
        <f ca="1">OFFSET(bike!$A$2:$Y$402,TRUNC((ROW()-ROW($E$2))/COLUMNS(bike!$A$2:$Y$402)),MOD(ROW()-ROW($E$2),COLUMNS(bike!$A$2:$Y$402)),1,1)</f>
        <v>2</v>
      </c>
      <c r="F68">
        <f ca="1">OFFSET(transit!$A$2:$Y$402,TRUNC((ROW()-ROW($F$2))/COLUMNS(transit!$A$2:$Y$402)),MOD(ROW()-ROW($F$2),COLUMNS(transit!$A$2:$Y$402)),1,1)</f>
        <v>3</v>
      </c>
      <c r="G68">
        <f ca="1">OFFSET(drive!$A$2:$Y$402,TRUNC((ROW()-ROW($G$2))/COLUMNS(drive!$A$2:$Y$402)),MOD(ROW()-ROW($G$2),COLUMNS(drive!$A$2:$Y$402)),1,1)</f>
        <v>1</v>
      </c>
      <c r="H68" s="5">
        <f ca="1">(VLOOKUP($B68,weights!$A$2:$R$6,4))*VLOOKUP($B68,weights!$A$2:$R$6,6)^C68*(VLOOKUP($B68,weights!$A$2:$R$6,15)*EXP(VLOOKUP($B68,weights!$A$2:$R$6,11)*D68)+VLOOKUP($B68,weights!$A$2:$R$6,16)*EXP(VLOOKUP($B68,weights!$A$2:$R$6,12)*E68)+VLOOKUP($B68,weights!$A$2:$R$6,17)*EXP(VLOOKUP($B68,weights!$A$2:$R$6,13)*F68)+VLOOKUP($B68,weights!$A$2:$R$6,18)*EXP(VLOOKUP($B68,weights!$A$2:$R$6,14)*G68))</f>
        <v>12.871694127038639</v>
      </c>
    </row>
    <row r="69" spans="1:8" ht="12.75" x14ac:dyDescent="0.2">
      <c r="A69">
        <f t="shared" si="0"/>
        <v>3</v>
      </c>
      <c r="B69" t="str">
        <f t="shared" ref="B69:C69" si="43">B44</f>
        <v>store</v>
      </c>
      <c r="C69">
        <f t="shared" si="43"/>
        <v>2</v>
      </c>
      <c r="D69">
        <f ca="1">OFFSET(walk!$A$2:$Y$402,TRUNC((ROW()-ROW($D$2))/COLUMNS(walk!$A$2:$Y$402)),MOD(ROW()-ROW($D$2),COLUMNS(walk!$A$2:$Y$402)),1,1)</f>
        <v>7</v>
      </c>
      <c r="E69">
        <f ca="1">OFFSET(bike!$A$2:$Y$402,TRUNC((ROW()-ROW($E$2))/COLUMNS(bike!$A$2:$Y$402)),MOD(ROW()-ROW($E$2),COLUMNS(bike!$A$2:$Y$402)),1,1)</f>
        <v>2</v>
      </c>
      <c r="F69">
        <f ca="1">OFFSET(transit!$A$2:$Y$402,TRUNC((ROW()-ROW($F$2))/COLUMNS(transit!$A$2:$Y$402)),MOD(ROW()-ROW($F$2),COLUMNS(transit!$A$2:$Y$402)),1,1)</f>
        <v>4</v>
      </c>
      <c r="G69">
        <f ca="1">OFFSET(drive!$A$2:$Y$402,TRUNC((ROW()-ROW($G$2))/COLUMNS(drive!$A$2:$Y$402)),MOD(ROW()-ROW($G$2),COLUMNS(drive!$A$2:$Y$402)),1,1)</f>
        <v>1</v>
      </c>
      <c r="H69" s="5">
        <f ca="1">(VLOOKUP($B69,weights!$A$2:$R$6,4))*VLOOKUP($B69,weights!$A$2:$R$6,6)^C69*(VLOOKUP($B69,weights!$A$2:$R$6,15)*EXP(VLOOKUP($B69,weights!$A$2:$R$6,11)*D69)+VLOOKUP($B69,weights!$A$2:$R$6,16)*EXP(VLOOKUP($B69,weights!$A$2:$R$6,12)*E69)+VLOOKUP($B69,weights!$A$2:$R$6,17)*EXP(VLOOKUP($B69,weights!$A$2:$R$6,13)*F69)+VLOOKUP($B69,weights!$A$2:$R$6,18)*EXP(VLOOKUP($B69,weights!$A$2:$R$6,14)*G69))</f>
        <v>7.990192500106378</v>
      </c>
    </row>
    <row r="70" spans="1:8" ht="12.75" x14ac:dyDescent="0.2">
      <c r="A70">
        <f t="shared" si="0"/>
        <v>3</v>
      </c>
      <c r="B70" t="str">
        <f t="shared" ref="B70:C70" si="44">B45</f>
        <v>store</v>
      </c>
      <c r="C70">
        <f t="shared" si="44"/>
        <v>3</v>
      </c>
      <c r="D70">
        <f ca="1">OFFSET(walk!$A$2:$Y$402,TRUNC((ROW()-ROW($D$2))/COLUMNS(walk!$A$2:$Y$402)),MOD(ROW()-ROW($D$2),COLUMNS(walk!$A$2:$Y$402)),1,1)</f>
        <v>7</v>
      </c>
      <c r="E70">
        <f ca="1">OFFSET(bike!$A$2:$Y$402,TRUNC((ROW()-ROW($E$2))/COLUMNS(bike!$A$2:$Y$402)),MOD(ROW()-ROW($E$2),COLUMNS(bike!$A$2:$Y$402)),1,1)</f>
        <v>2</v>
      </c>
      <c r="F70">
        <f ca="1">OFFSET(transit!$A$2:$Y$402,TRUNC((ROW()-ROW($F$2))/COLUMNS(transit!$A$2:$Y$402)),MOD(ROW()-ROW($F$2),COLUMNS(transit!$A$2:$Y$402)),1,1)</f>
        <v>6</v>
      </c>
      <c r="G70">
        <f ca="1">OFFSET(drive!$A$2:$Y$402,TRUNC((ROW()-ROW($G$2))/COLUMNS(drive!$A$2:$Y$402)),MOD(ROW()-ROW($G$2),COLUMNS(drive!$A$2:$Y$402)),1,1)</f>
        <v>2</v>
      </c>
      <c r="H70" s="5">
        <f ca="1">(VLOOKUP($B70,weights!$A$2:$R$6,4))*VLOOKUP($B70,weights!$A$2:$R$6,6)^C70*(VLOOKUP($B70,weights!$A$2:$R$6,15)*EXP(VLOOKUP($B70,weights!$A$2:$R$6,11)*D70)+VLOOKUP($B70,weights!$A$2:$R$6,16)*EXP(VLOOKUP($B70,weights!$A$2:$R$6,12)*E70)+VLOOKUP($B70,weights!$A$2:$R$6,17)*EXP(VLOOKUP($B70,weights!$A$2:$R$6,13)*F70)+VLOOKUP($B70,weights!$A$2:$R$6,18)*EXP(VLOOKUP($B70,weights!$A$2:$R$6,14)*G70))</f>
        <v>4.3235338191593939</v>
      </c>
    </row>
    <row r="71" spans="1:8" ht="12.75" x14ac:dyDescent="0.2">
      <c r="A71">
        <f t="shared" si="0"/>
        <v>3</v>
      </c>
      <c r="B71" t="str">
        <f t="shared" ref="B71:C71" si="45">B46</f>
        <v>store</v>
      </c>
      <c r="C71">
        <f t="shared" si="45"/>
        <v>4</v>
      </c>
      <c r="D71">
        <f ca="1">OFFSET(walk!$A$2:$Y$402,TRUNC((ROW()-ROW($D$2))/COLUMNS(walk!$A$2:$Y$402)),MOD(ROW()-ROW($D$2),COLUMNS(walk!$A$2:$Y$402)),1,1)</f>
        <v>12</v>
      </c>
      <c r="E71">
        <f ca="1">OFFSET(bike!$A$2:$Y$402,TRUNC((ROW()-ROW($E$2))/COLUMNS(bike!$A$2:$Y$402)),MOD(ROW()-ROW($E$2),COLUMNS(bike!$A$2:$Y$402)),1,1)</f>
        <v>3</v>
      </c>
      <c r="F71">
        <f ca="1">OFFSET(transit!$A$2:$Y$402,TRUNC((ROW()-ROW($F$2))/COLUMNS(transit!$A$2:$Y$402)),MOD(ROW()-ROW($F$2),COLUMNS(transit!$A$2:$Y$402)),1,1)</f>
        <v>6</v>
      </c>
      <c r="G71">
        <f ca="1">OFFSET(drive!$A$2:$Y$402,TRUNC((ROW()-ROW($G$2))/COLUMNS(drive!$A$2:$Y$402)),MOD(ROW()-ROW($G$2),COLUMNS(drive!$A$2:$Y$402)),1,1)</f>
        <v>3</v>
      </c>
      <c r="H71" s="5">
        <f ca="1">(VLOOKUP($B71,weights!$A$2:$R$6,4))*VLOOKUP($B71,weights!$A$2:$R$6,6)^C71*(VLOOKUP($B71,weights!$A$2:$R$6,15)*EXP(VLOOKUP($B71,weights!$A$2:$R$6,11)*D71)+VLOOKUP($B71,weights!$A$2:$R$6,16)*EXP(VLOOKUP($B71,weights!$A$2:$R$6,12)*E71)+VLOOKUP($B71,weights!$A$2:$R$6,17)*EXP(VLOOKUP($B71,weights!$A$2:$R$6,13)*F71)+VLOOKUP($B71,weights!$A$2:$R$6,18)*EXP(VLOOKUP($B71,weights!$A$2:$R$6,14)*G71))</f>
        <v>2.0378183428097341</v>
      </c>
    </row>
    <row r="72" spans="1:8" ht="12.75" x14ac:dyDescent="0.2">
      <c r="A72">
        <f t="shared" si="0"/>
        <v>3</v>
      </c>
      <c r="B72" t="str">
        <f t="shared" ref="B72:C72" si="46">B47</f>
        <v>pharmacy</v>
      </c>
      <c r="C72">
        <f t="shared" si="46"/>
        <v>0</v>
      </c>
      <c r="D72">
        <f ca="1">OFFSET(walk!$A$2:$Y$402,TRUNC((ROW()-ROW($D$2))/COLUMNS(walk!$A$2:$Y$402)),MOD(ROW()-ROW($D$2),COLUMNS(walk!$A$2:$Y$402)),1,1)</f>
        <v>11</v>
      </c>
      <c r="E72">
        <f ca="1">OFFSET(bike!$A$2:$Y$402,TRUNC((ROW()-ROW($E$2))/COLUMNS(bike!$A$2:$Y$402)),MOD(ROW()-ROW($E$2),COLUMNS(bike!$A$2:$Y$402)),1,1)</f>
        <v>3</v>
      </c>
      <c r="F72">
        <f ca="1">OFFSET(transit!$A$2:$Y$402,TRUNC((ROW()-ROW($F$2))/COLUMNS(transit!$A$2:$Y$402)),MOD(ROW()-ROW($F$2),COLUMNS(transit!$A$2:$Y$402)),1,1)</f>
        <v>11</v>
      </c>
      <c r="G72">
        <f ca="1">OFFSET(drive!$A$2:$Y$402,TRUNC((ROW()-ROW($G$2))/COLUMNS(drive!$A$2:$Y$402)),MOD(ROW()-ROW($G$2),COLUMNS(drive!$A$2:$Y$402)),1,1)</f>
        <v>2</v>
      </c>
      <c r="H72" s="5">
        <f ca="1">(VLOOKUP($B72,weights!$A$2:$R$6,4))*VLOOKUP($B72,weights!$A$2:$R$6,6)^C72*(VLOOKUP($B72,weights!$A$2:$R$6,15)*EXP(VLOOKUP($B72,weights!$A$2:$R$6,11)*D72)+VLOOKUP($B72,weights!$A$2:$R$6,16)*EXP(VLOOKUP($B72,weights!$A$2:$R$6,12)*E72)+VLOOKUP($B72,weights!$A$2:$R$6,17)*EXP(VLOOKUP($B72,weights!$A$2:$R$6,13)*F72)+VLOOKUP($B72,weights!$A$2:$R$6,18)*EXP(VLOOKUP($B72,weights!$A$2:$R$6,14)*G72))</f>
        <v>6.7093791349885272</v>
      </c>
    </row>
    <row r="73" spans="1:8" ht="12.75" x14ac:dyDescent="0.2">
      <c r="A73">
        <f t="shared" si="0"/>
        <v>3</v>
      </c>
      <c r="B73" t="str">
        <f t="shared" ref="B73:C73" si="47">B48</f>
        <v>pharmacy</v>
      </c>
      <c r="C73">
        <f t="shared" si="47"/>
        <v>1</v>
      </c>
      <c r="D73">
        <f ca="1">OFFSET(walk!$A$2:$Y$402,TRUNC((ROW()-ROW($D$2))/COLUMNS(walk!$A$2:$Y$402)),MOD(ROW()-ROW($D$2),COLUMNS(walk!$A$2:$Y$402)),1,1)</f>
        <v>12</v>
      </c>
      <c r="E73">
        <f ca="1">OFFSET(bike!$A$2:$Y$402,TRUNC((ROW()-ROW($E$2))/COLUMNS(bike!$A$2:$Y$402)),MOD(ROW()-ROW($E$2),COLUMNS(bike!$A$2:$Y$402)),1,1)</f>
        <v>5</v>
      </c>
      <c r="F73">
        <f ca="1">OFFSET(transit!$A$2:$Y$402,TRUNC((ROW()-ROW($F$2))/COLUMNS(transit!$A$2:$Y$402)),MOD(ROW()-ROW($F$2),COLUMNS(transit!$A$2:$Y$402)),1,1)</f>
        <v>12</v>
      </c>
      <c r="G73">
        <f ca="1">OFFSET(drive!$A$2:$Y$402,TRUNC((ROW()-ROW($G$2))/COLUMNS(drive!$A$2:$Y$402)),MOD(ROW()-ROW($G$2),COLUMNS(drive!$A$2:$Y$402)),1,1)</f>
        <v>3</v>
      </c>
      <c r="H73" s="5">
        <f ca="1">(VLOOKUP($B73,weights!$A$2:$R$6,4))*VLOOKUP($B73,weights!$A$2:$R$6,6)^C73*(VLOOKUP($B73,weights!$A$2:$R$6,15)*EXP(VLOOKUP($B73,weights!$A$2:$R$6,11)*D73)+VLOOKUP($B73,weights!$A$2:$R$6,16)*EXP(VLOOKUP($B73,weights!$A$2:$R$6,12)*E73)+VLOOKUP($B73,weights!$A$2:$R$6,17)*EXP(VLOOKUP($B73,weights!$A$2:$R$6,13)*F73)+VLOOKUP($B73,weights!$A$2:$R$6,18)*EXP(VLOOKUP($B73,weights!$A$2:$R$6,14)*G73))</f>
        <v>2.3219840776963956</v>
      </c>
    </row>
    <row r="74" spans="1:8" ht="12.75" x14ac:dyDescent="0.2">
      <c r="A74">
        <f t="shared" si="0"/>
        <v>3</v>
      </c>
      <c r="B74" t="str">
        <f t="shared" ref="B74:C74" si="48">B49</f>
        <v>pharmacy</v>
      </c>
      <c r="C74">
        <f t="shared" si="48"/>
        <v>2</v>
      </c>
      <c r="D74">
        <f ca="1">OFFSET(walk!$A$2:$Y$402,TRUNC((ROW()-ROW($D$2))/COLUMNS(walk!$A$2:$Y$402)),MOD(ROW()-ROW($D$2),COLUMNS(walk!$A$2:$Y$402)),1,1)</f>
        <v>12</v>
      </c>
      <c r="E74">
        <f ca="1">OFFSET(bike!$A$2:$Y$402,TRUNC((ROW()-ROW($E$2))/COLUMNS(bike!$A$2:$Y$402)),MOD(ROW()-ROW($E$2),COLUMNS(bike!$A$2:$Y$402)),1,1)</f>
        <v>5</v>
      </c>
      <c r="F74">
        <f ca="1">OFFSET(transit!$A$2:$Y$402,TRUNC((ROW()-ROW($F$2))/COLUMNS(transit!$A$2:$Y$402)),MOD(ROW()-ROW($F$2),COLUMNS(transit!$A$2:$Y$402)),1,1)</f>
        <v>12</v>
      </c>
      <c r="G74">
        <f ca="1">OFFSET(drive!$A$2:$Y$402,TRUNC((ROW()-ROW($G$2))/COLUMNS(drive!$A$2:$Y$402)),MOD(ROW()-ROW($G$2),COLUMNS(drive!$A$2:$Y$402)),1,1)</f>
        <v>3</v>
      </c>
      <c r="H74" s="5">
        <f ca="1">(VLOOKUP($B74,weights!$A$2:$R$6,4))*VLOOKUP($B74,weights!$A$2:$R$6,6)^C74*(VLOOKUP($B74,weights!$A$2:$R$6,15)*EXP(VLOOKUP($B74,weights!$A$2:$R$6,11)*D74)+VLOOKUP($B74,weights!$A$2:$R$6,16)*EXP(VLOOKUP($B74,weights!$A$2:$R$6,12)*E74)+VLOOKUP($B74,weights!$A$2:$R$6,17)*EXP(VLOOKUP($B74,weights!$A$2:$R$6,13)*F74)+VLOOKUP($B74,weights!$A$2:$R$6,18)*EXP(VLOOKUP($B74,weights!$A$2:$R$6,14)*G74))</f>
        <v>1.1179923337056723</v>
      </c>
    </row>
    <row r="75" spans="1:8" ht="12.75" x14ac:dyDescent="0.2">
      <c r="A75">
        <f t="shared" si="0"/>
        <v>3</v>
      </c>
      <c r="B75" t="str">
        <f t="shared" ref="B75:C75" si="49">B50</f>
        <v>bank</v>
      </c>
      <c r="C75">
        <f t="shared" si="49"/>
        <v>0</v>
      </c>
      <c r="D75">
        <f ca="1">OFFSET(walk!$A$2:$Y$402,TRUNC((ROW()-ROW($D$2))/COLUMNS(walk!$A$2:$Y$402)),MOD(ROW()-ROW($D$2),COLUMNS(walk!$A$2:$Y$402)),1,1)</f>
        <v>23</v>
      </c>
      <c r="E75">
        <f ca="1">OFFSET(bike!$A$2:$Y$402,TRUNC((ROW()-ROW($E$2))/COLUMNS(bike!$A$2:$Y$402)),MOD(ROW()-ROW($E$2),COLUMNS(bike!$A$2:$Y$402)),1,1)</f>
        <v>8</v>
      </c>
      <c r="F75">
        <f ca="1">OFFSET(transit!$A$2:$Y$402,TRUNC((ROW()-ROW($F$2))/COLUMNS(transit!$A$2:$Y$402)),MOD(ROW()-ROW($F$2),COLUMNS(transit!$A$2:$Y$402)),1,1)</f>
        <v>17</v>
      </c>
      <c r="G75">
        <f ca="1">OFFSET(drive!$A$2:$Y$402,TRUNC((ROW()-ROW($G$2))/COLUMNS(drive!$A$2:$Y$402)),MOD(ROW()-ROW($G$2),COLUMNS(drive!$A$2:$Y$402)),1,1)</f>
        <v>6</v>
      </c>
      <c r="H75" s="5">
        <f ca="1">(VLOOKUP($B75,weights!$A$2:$R$6,4))*VLOOKUP($B75,weights!$A$2:$R$6,6)^C75*(VLOOKUP($B75,weights!$A$2:$R$6,15)*EXP(VLOOKUP($B75,weights!$A$2:$R$6,11)*D75)+VLOOKUP($B75,weights!$A$2:$R$6,16)*EXP(VLOOKUP($B75,weights!$A$2:$R$6,12)*E75)+VLOOKUP($B75,weights!$A$2:$R$6,17)*EXP(VLOOKUP($B75,weights!$A$2:$R$6,13)*F75)+VLOOKUP($B75,weights!$A$2:$R$6,18)*EXP(VLOOKUP($B75,weights!$A$2:$R$6,14)*G75))</f>
        <v>2.4157973026282211</v>
      </c>
    </row>
    <row r="76" spans="1:8" ht="12.75" x14ac:dyDescent="0.2">
      <c r="A76">
        <f t="shared" si="0"/>
        <v>3</v>
      </c>
      <c r="B76" t="str">
        <f t="shared" ref="B76:C76" si="50">B51</f>
        <v>bank</v>
      </c>
      <c r="C76">
        <f t="shared" si="50"/>
        <v>1</v>
      </c>
      <c r="D76">
        <f ca="1">OFFSET(walk!$A$2:$Y$402,TRUNC((ROW()-ROW($D$2))/COLUMNS(walk!$A$2:$Y$402)),MOD(ROW()-ROW($D$2),COLUMNS(walk!$A$2:$Y$402)),1,1)</f>
        <v>41</v>
      </c>
      <c r="E76">
        <f ca="1">OFFSET(bike!$A$2:$Y$402,TRUNC((ROW()-ROW($E$2))/COLUMNS(bike!$A$2:$Y$402)),MOD(ROW()-ROW($E$2),COLUMNS(bike!$A$2:$Y$402)),1,1)</f>
        <v>13</v>
      </c>
      <c r="F76">
        <f ca="1">OFFSET(transit!$A$2:$Y$402,TRUNC((ROW()-ROW($F$2))/COLUMNS(transit!$A$2:$Y$402)),MOD(ROW()-ROW($F$2),COLUMNS(transit!$A$2:$Y$402)),1,1)</f>
        <v>33</v>
      </c>
      <c r="G76">
        <f ca="1">OFFSET(drive!$A$2:$Y$402,TRUNC((ROW()-ROW($G$2))/COLUMNS(drive!$A$2:$Y$402)),MOD(ROW()-ROW($G$2),COLUMNS(drive!$A$2:$Y$402)),1,1)</f>
        <v>7</v>
      </c>
      <c r="H76" s="5">
        <f ca="1">(VLOOKUP($B76,weights!$A$2:$R$6,4))*VLOOKUP($B76,weights!$A$2:$R$6,6)^C76*(VLOOKUP($B76,weights!$A$2:$R$6,15)*EXP(VLOOKUP($B76,weights!$A$2:$R$6,11)*D76)+VLOOKUP($B76,weights!$A$2:$R$6,16)*EXP(VLOOKUP($B76,weights!$A$2:$R$6,12)*E76)+VLOOKUP($B76,weights!$A$2:$R$6,17)*EXP(VLOOKUP($B76,weights!$A$2:$R$6,13)*F76)+VLOOKUP($B76,weights!$A$2:$R$6,18)*EXP(VLOOKUP($B76,weights!$A$2:$R$6,14)*G76))</f>
        <v>0.54686881784112595</v>
      </c>
    </row>
    <row r="77" spans="1:8" ht="12.75" x14ac:dyDescent="0.2">
      <c r="A77">
        <f t="shared" si="0"/>
        <v>4</v>
      </c>
      <c r="B77" t="str">
        <f t="shared" ref="B77:C77" si="51">B52</f>
        <v>restaurant</v>
      </c>
      <c r="C77">
        <f t="shared" si="51"/>
        <v>0</v>
      </c>
      <c r="D77">
        <f ca="1">OFFSET(walk!$A$2:$Y$402,TRUNC((ROW()-ROW($D$2))/COLUMNS(walk!$A$2:$Y$402)),MOD(ROW()-ROW($D$2),COLUMNS(walk!$A$2:$Y$402)),1,1)</f>
        <v>8</v>
      </c>
      <c r="E77">
        <f ca="1">OFFSET(bike!$A$2:$Y$402,TRUNC((ROW()-ROW($E$2))/COLUMNS(bike!$A$2:$Y$402)),MOD(ROW()-ROW($E$2),COLUMNS(bike!$A$2:$Y$402)),1,1)</f>
        <v>2</v>
      </c>
      <c r="F77">
        <f ca="1">OFFSET(transit!$A$2:$Y$402,TRUNC((ROW()-ROW($F$2))/COLUMNS(transit!$A$2:$Y$402)),MOD(ROW()-ROW($F$2),COLUMNS(transit!$A$2:$Y$402)),1,1)</f>
        <v>7</v>
      </c>
      <c r="G77">
        <f ca="1">OFFSET(drive!$A$2:$Y$402,TRUNC((ROW()-ROW($G$2))/COLUMNS(drive!$A$2:$Y$402)),MOD(ROW()-ROW($G$2),COLUMNS(drive!$A$2:$Y$402)),1,1)</f>
        <v>2</v>
      </c>
      <c r="H77" s="5">
        <f ca="1">(VLOOKUP($B77,weights!$A$2:$R$6,4))*VLOOKUP($B77,weights!$A$2:$R$6,6)^C77*(VLOOKUP($B77,weights!$A$2:$R$6,15)*EXP(VLOOKUP($B77,weights!$A$2:$R$6,11)*D77)+VLOOKUP($B77,weights!$A$2:$R$6,16)*EXP(VLOOKUP($B77,weights!$A$2:$R$6,12)*E77)+VLOOKUP($B77,weights!$A$2:$R$6,17)*EXP(VLOOKUP($B77,weights!$A$2:$R$6,13)*F77)+VLOOKUP($B77,weights!$A$2:$R$6,18)*EXP(VLOOKUP($B77,weights!$A$2:$R$6,14)*G77))</f>
        <v>31.176590690563376</v>
      </c>
    </row>
    <row r="78" spans="1:8" ht="12.75" x14ac:dyDescent="0.2">
      <c r="A78">
        <f t="shared" si="0"/>
        <v>4</v>
      </c>
      <c r="B78" t="str">
        <f t="shared" ref="B78:C78" si="52">B53</f>
        <v>restaurant</v>
      </c>
      <c r="C78">
        <f t="shared" si="52"/>
        <v>1</v>
      </c>
      <c r="D78">
        <f ca="1">OFFSET(walk!$A$2:$Y$402,TRUNC((ROW()-ROW($D$2))/COLUMNS(walk!$A$2:$Y$402)),MOD(ROW()-ROW($D$2),COLUMNS(walk!$A$2:$Y$402)),1,1)</f>
        <v>8</v>
      </c>
      <c r="E78">
        <f ca="1">OFFSET(bike!$A$2:$Y$402,TRUNC((ROW()-ROW($E$2))/COLUMNS(bike!$A$2:$Y$402)),MOD(ROW()-ROW($E$2),COLUMNS(bike!$A$2:$Y$402)),1,1)</f>
        <v>2</v>
      </c>
      <c r="F78">
        <f ca="1">OFFSET(transit!$A$2:$Y$402,TRUNC((ROW()-ROW($F$2))/COLUMNS(transit!$A$2:$Y$402)),MOD(ROW()-ROW($F$2),COLUMNS(transit!$A$2:$Y$402)),1,1)</f>
        <v>7</v>
      </c>
      <c r="G78">
        <f ca="1">OFFSET(drive!$A$2:$Y$402,TRUNC((ROW()-ROW($G$2))/COLUMNS(drive!$A$2:$Y$402)),MOD(ROW()-ROW($G$2),COLUMNS(drive!$A$2:$Y$402)),1,1)</f>
        <v>2</v>
      </c>
      <c r="H78" s="5">
        <f ca="1">(VLOOKUP($B78,weights!$A$2:$R$6,4))*VLOOKUP($B78,weights!$A$2:$R$6,6)^C78*(VLOOKUP($B78,weights!$A$2:$R$6,15)*EXP(VLOOKUP($B78,weights!$A$2:$R$6,11)*D78)+VLOOKUP($B78,weights!$A$2:$R$6,16)*EXP(VLOOKUP($B78,weights!$A$2:$R$6,12)*E78)+VLOOKUP($B78,weights!$A$2:$R$6,17)*EXP(VLOOKUP($B78,weights!$A$2:$R$6,13)*F78)+VLOOKUP($B78,weights!$A$2:$R$6,18)*EXP(VLOOKUP($B78,weights!$A$2:$R$6,14)*G78))</f>
        <v>27.943462767097543</v>
      </c>
    </row>
    <row r="79" spans="1:8" ht="12.75" x14ac:dyDescent="0.2">
      <c r="A79">
        <f t="shared" si="0"/>
        <v>4</v>
      </c>
      <c r="B79" t="str">
        <f t="shared" ref="B79:C79" si="53">B54</f>
        <v>restaurant</v>
      </c>
      <c r="C79">
        <f t="shared" si="53"/>
        <v>2</v>
      </c>
      <c r="D79">
        <f ca="1">OFFSET(walk!$A$2:$Y$402,TRUNC((ROW()-ROW($D$2))/COLUMNS(walk!$A$2:$Y$402)),MOD(ROW()-ROW($D$2),COLUMNS(walk!$A$2:$Y$402)),1,1)</f>
        <v>11</v>
      </c>
      <c r="E79">
        <f ca="1">OFFSET(bike!$A$2:$Y$402,TRUNC((ROW()-ROW($E$2))/COLUMNS(bike!$A$2:$Y$402)),MOD(ROW()-ROW($E$2),COLUMNS(bike!$A$2:$Y$402)),1,1)</f>
        <v>3</v>
      </c>
      <c r="F79">
        <f ca="1">OFFSET(transit!$A$2:$Y$402,TRUNC((ROW()-ROW($F$2))/COLUMNS(transit!$A$2:$Y$402)),MOD(ROW()-ROW($F$2),COLUMNS(transit!$A$2:$Y$402)),1,1)</f>
        <v>7</v>
      </c>
      <c r="G79">
        <f ca="1">OFFSET(drive!$A$2:$Y$402,TRUNC((ROW()-ROW($G$2))/COLUMNS(drive!$A$2:$Y$402)),MOD(ROW()-ROW($G$2),COLUMNS(drive!$A$2:$Y$402)),1,1)</f>
        <v>3</v>
      </c>
      <c r="H79" s="5">
        <f ca="1">(VLOOKUP($B79,weights!$A$2:$R$6,4))*VLOOKUP($B79,weights!$A$2:$R$6,6)^C79*(VLOOKUP($B79,weights!$A$2:$R$6,15)*EXP(VLOOKUP($B79,weights!$A$2:$R$6,11)*D79)+VLOOKUP($B79,weights!$A$2:$R$6,16)*EXP(VLOOKUP($B79,weights!$A$2:$R$6,12)*E79)+VLOOKUP($B79,weights!$A$2:$R$6,17)*EXP(VLOOKUP($B79,weights!$A$2:$R$6,13)*F79)+VLOOKUP($B79,weights!$A$2:$R$6,18)*EXP(VLOOKUP($B79,weights!$A$2:$R$6,14)*G79))</f>
        <v>20.600534502453069</v>
      </c>
    </row>
    <row r="80" spans="1:8" ht="12.75" x14ac:dyDescent="0.2">
      <c r="A80">
        <f t="shared" si="0"/>
        <v>4</v>
      </c>
      <c r="B80" t="str">
        <f t="shared" ref="B80:C80" si="54">B55</f>
        <v>restaurant</v>
      </c>
      <c r="C80">
        <f t="shared" si="54"/>
        <v>3</v>
      </c>
      <c r="D80">
        <f ca="1">OFFSET(walk!$A$2:$Y$402,TRUNC((ROW()-ROW($D$2))/COLUMNS(walk!$A$2:$Y$402)),MOD(ROW()-ROW($D$2),COLUMNS(walk!$A$2:$Y$402)),1,1)</f>
        <v>12</v>
      </c>
      <c r="E80">
        <f ca="1">OFFSET(bike!$A$2:$Y$402,TRUNC((ROW()-ROW($E$2))/COLUMNS(bike!$A$2:$Y$402)),MOD(ROW()-ROW($E$2),COLUMNS(bike!$A$2:$Y$402)),1,1)</f>
        <v>3</v>
      </c>
      <c r="F80">
        <f ca="1">OFFSET(transit!$A$2:$Y$402,TRUNC((ROW()-ROW($F$2))/COLUMNS(transit!$A$2:$Y$402)),MOD(ROW()-ROW($F$2),COLUMNS(transit!$A$2:$Y$402)),1,1)</f>
        <v>7</v>
      </c>
      <c r="G80">
        <f ca="1">OFFSET(drive!$A$2:$Y$402,TRUNC((ROW()-ROW($G$2))/COLUMNS(drive!$A$2:$Y$402)),MOD(ROW()-ROW($G$2),COLUMNS(drive!$A$2:$Y$402)),1,1)</f>
        <v>3</v>
      </c>
      <c r="H80" s="5">
        <f ca="1">(VLOOKUP($B80,weights!$A$2:$R$6,4))*VLOOKUP($B80,weights!$A$2:$R$6,6)^C80*(VLOOKUP($B80,weights!$A$2:$R$6,15)*EXP(VLOOKUP($B80,weights!$A$2:$R$6,11)*D80)+VLOOKUP($B80,weights!$A$2:$R$6,16)*EXP(VLOOKUP($B80,weights!$A$2:$R$6,12)*E80)+VLOOKUP($B80,weights!$A$2:$R$6,17)*EXP(VLOOKUP($B80,weights!$A$2:$R$6,13)*F80)+VLOOKUP($B80,weights!$A$2:$R$6,18)*EXP(VLOOKUP($B80,weights!$A$2:$R$6,14)*G80))</f>
        <v>18.217918867630654</v>
      </c>
    </row>
    <row r="81" spans="1:8" ht="12.75" x14ac:dyDescent="0.2">
      <c r="A81">
        <f t="shared" si="0"/>
        <v>4</v>
      </c>
      <c r="B81" t="str">
        <f t="shared" ref="B81:C81" si="55">B56</f>
        <v>restaurant</v>
      </c>
      <c r="C81">
        <f t="shared" si="55"/>
        <v>4</v>
      </c>
      <c r="D81">
        <f ca="1">OFFSET(walk!$A$2:$Y$402,TRUNC((ROW()-ROW($D$2))/COLUMNS(walk!$A$2:$Y$402)),MOD(ROW()-ROW($D$2),COLUMNS(walk!$A$2:$Y$402)),1,1)</f>
        <v>12</v>
      </c>
      <c r="E81">
        <f ca="1">OFFSET(bike!$A$2:$Y$402,TRUNC((ROW()-ROW($E$2))/COLUMNS(bike!$A$2:$Y$402)),MOD(ROW()-ROW($E$2),COLUMNS(bike!$A$2:$Y$402)),1,1)</f>
        <v>3</v>
      </c>
      <c r="F81">
        <f ca="1">OFFSET(transit!$A$2:$Y$402,TRUNC((ROW()-ROW($F$2))/COLUMNS(transit!$A$2:$Y$402)),MOD(ROW()-ROW($F$2),COLUMNS(transit!$A$2:$Y$402)),1,1)</f>
        <v>7</v>
      </c>
      <c r="G81">
        <f ca="1">OFFSET(drive!$A$2:$Y$402,TRUNC((ROW()-ROW($G$2))/COLUMNS(drive!$A$2:$Y$402)),MOD(ROW()-ROW($G$2),COLUMNS(drive!$A$2:$Y$402)),1,1)</f>
        <v>4</v>
      </c>
      <c r="H81" s="5">
        <f ca="1">(VLOOKUP($B81,weights!$A$2:$R$6,4))*VLOOKUP($B81,weights!$A$2:$R$6,6)^C81*(VLOOKUP($B81,weights!$A$2:$R$6,15)*EXP(VLOOKUP($B81,weights!$A$2:$R$6,11)*D81)+VLOOKUP($B81,weights!$A$2:$R$6,16)*EXP(VLOOKUP($B81,weights!$A$2:$R$6,12)*E81)+VLOOKUP($B81,weights!$A$2:$R$6,17)*EXP(VLOOKUP($B81,weights!$A$2:$R$6,13)*F81)+VLOOKUP($B81,weights!$A$2:$R$6,18)*EXP(VLOOKUP($B81,weights!$A$2:$R$6,14)*G81))</f>
        <v>15.339097224379691</v>
      </c>
    </row>
    <row r="82" spans="1:8" ht="12.75" x14ac:dyDescent="0.2">
      <c r="A82">
        <f t="shared" si="0"/>
        <v>4</v>
      </c>
      <c r="B82" t="str">
        <f t="shared" ref="B82:C82" si="56">B57</f>
        <v>restaurant</v>
      </c>
      <c r="C82">
        <f t="shared" si="56"/>
        <v>5</v>
      </c>
      <c r="D82">
        <f ca="1">OFFSET(walk!$A$2:$Y$402,TRUNC((ROW()-ROW($D$2))/COLUMNS(walk!$A$2:$Y$402)),MOD(ROW()-ROW($D$2),COLUMNS(walk!$A$2:$Y$402)),1,1)</f>
        <v>13</v>
      </c>
      <c r="E82">
        <f ca="1">OFFSET(bike!$A$2:$Y$402,TRUNC((ROW()-ROW($E$2))/COLUMNS(bike!$A$2:$Y$402)),MOD(ROW()-ROW($E$2),COLUMNS(bike!$A$2:$Y$402)),1,1)</f>
        <v>3</v>
      </c>
      <c r="F82">
        <f ca="1">OFFSET(transit!$A$2:$Y$402,TRUNC((ROW()-ROW($F$2))/COLUMNS(transit!$A$2:$Y$402)),MOD(ROW()-ROW($F$2),COLUMNS(transit!$A$2:$Y$402)),1,1)</f>
        <v>9</v>
      </c>
      <c r="G82">
        <f ca="1">OFFSET(drive!$A$2:$Y$402,TRUNC((ROW()-ROW($G$2))/COLUMNS(drive!$A$2:$Y$402)),MOD(ROW()-ROW($G$2),COLUMNS(drive!$A$2:$Y$402)),1,1)</f>
        <v>4</v>
      </c>
      <c r="H82" s="5">
        <f ca="1">(VLOOKUP($B82,weights!$A$2:$R$6,4))*VLOOKUP($B82,weights!$A$2:$R$6,6)^C82*(VLOOKUP($B82,weights!$A$2:$R$6,15)*EXP(VLOOKUP($B82,weights!$A$2:$R$6,11)*D82)+VLOOKUP($B82,weights!$A$2:$R$6,16)*EXP(VLOOKUP($B82,weights!$A$2:$R$6,12)*E82)+VLOOKUP($B82,weights!$A$2:$R$6,17)*EXP(VLOOKUP($B82,weights!$A$2:$R$6,13)*F82)+VLOOKUP($B82,weights!$A$2:$R$6,18)*EXP(VLOOKUP($B82,weights!$A$2:$R$6,14)*G82))</f>
        <v>12.733690870074536</v>
      </c>
    </row>
    <row r="83" spans="1:8" ht="12.75" x14ac:dyDescent="0.2">
      <c r="A83">
        <f t="shared" si="0"/>
        <v>4</v>
      </c>
      <c r="B83" t="str">
        <f t="shared" ref="B83:C83" si="57">B58</f>
        <v>restaurant</v>
      </c>
      <c r="C83">
        <f t="shared" si="57"/>
        <v>6</v>
      </c>
      <c r="D83">
        <f ca="1">OFFSET(walk!$A$2:$Y$402,TRUNC((ROW()-ROW($D$2))/COLUMNS(walk!$A$2:$Y$402)),MOD(ROW()-ROW($D$2),COLUMNS(walk!$A$2:$Y$402)),1,1)</f>
        <v>13</v>
      </c>
      <c r="E83">
        <f ca="1">OFFSET(bike!$A$2:$Y$402,TRUNC((ROW()-ROW($E$2))/COLUMNS(bike!$A$2:$Y$402)),MOD(ROW()-ROW($E$2),COLUMNS(bike!$A$2:$Y$402)),1,1)</f>
        <v>4</v>
      </c>
      <c r="F83">
        <f ca="1">OFFSET(transit!$A$2:$Y$402,TRUNC((ROW()-ROW($F$2))/COLUMNS(transit!$A$2:$Y$402)),MOD(ROW()-ROW($F$2),COLUMNS(transit!$A$2:$Y$402)),1,1)</f>
        <v>9</v>
      </c>
      <c r="G83">
        <f ca="1">OFFSET(drive!$A$2:$Y$402,TRUNC((ROW()-ROW($G$2))/COLUMNS(drive!$A$2:$Y$402)),MOD(ROW()-ROW($G$2),COLUMNS(drive!$A$2:$Y$402)),1,1)</f>
        <v>4</v>
      </c>
      <c r="H83" s="5">
        <f ca="1">(VLOOKUP($B83,weights!$A$2:$R$6,4))*VLOOKUP($B83,weights!$A$2:$R$6,6)^C83*(VLOOKUP($B83,weights!$A$2:$R$6,15)*EXP(VLOOKUP($B83,weights!$A$2:$R$6,11)*D83)+VLOOKUP($B83,weights!$A$2:$R$6,16)*EXP(VLOOKUP($B83,weights!$A$2:$R$6,12)*E83)+VLOOKUP($B83,weights!$A$2:$R$6,17)*EXP(VLOOKUP($B83,weights!$A$2:$R$6,13)*F83)+VLOOKUP($B83,weights!$A$2:$R$6,18)*EXP(VLOOKUP($B83,weights!$A$2:$R$6,14)*G83))</f>
        <v>10.556490325345544</v>
      </c>
    </row>
    <row r="84" spans="1:8" ht="12.75" x14ac:dyDescent="0.2">
      <c r="A84">
        <f t="shared" si="0"/>
        <v>4</v>
      </c>
      <c r="B84" t="str">
        <f t="shared" ref="B84:C84" si="58">B59</f>
        <v>restaurant</v>
      </c>
      <c r="C84">
        <f t="shared" si="58"/>
        <v>7</v>
      </c>
      <c r="D84">
        <f ca="1">OFFSET(walk!$A$2:$Y$402,TRUNC((ROW()-ROW($D$2))/COLUMNS(walk!$A$2:$Y$402)),MOD(ROW()-ROW($D$2),COLUMNS(walk!$A$2:$Y$402)),1,1)</f>
        <v>14</v>
      </c>
      <c r="E84">
        <f ca="1">OFFSET(bike!$A$2:$Y$402,TRUNC((ROW()-ROW($E$2))/COLUMNS(bike!$A$2:$Y$402)),MOD(ROW()-ROW($E$2),COLUMNS(bike!$A$2:$Y$402)),1,1)</f>
        <v>4</v>
      </c>
      <c r="F84">
        <f ca="1">OFFSET(transit!$A$2:$Y$402,TRUNC((ROW()-ROW($F$2))/COLUMNS(transit!$A$2:$Y$402)),MOD(ROW()-ROW($F$2),COLUMNS(transit!$A$2:$Y$402)),1,1)</f>
        <v>9</v>
      </c>
      <c r="G84">
        <f ca="1">OFFSET(drive!$A$2:$Y$402,TRUNC((ROW()-ROW($G$2))/COLUMNS(drive!$A$2:$Y$402)),MOD(ROW()-ROW($G$2),COLUMNS(drive!$A$2:$Y$402)),1,1)</f>
        <v>4</v>
      </c>
      <c r="H84" s="5">
        <f ca="1">(VLOOKUP($B84,weights!$A$2:$R$6,4))*VLOOKUP($B84,weights!$A$2:$R$6,6)^C84*(VLOOKUP($B84,weights!$A$2:$R$6,15)*EXP(VLOOKUP($B84,weights!$A$2:$R$6,11)*D84)+VLOOKUP($B84,weights!$A$2:$R$6,16)*EXP(VLOOKUP($B84,weights!$A$2:$R$6,12)*E84)+VLOOKUP($B84,weights!$A$2:$R$6,17)*EXP(VLOOKUP($B84,weights!$A$2:$R$6,13)*F84)+VLOOKUP($B84,weights!$A$2:$R$6,18)*EXP(VLOOKUP($B84,weights!$A$2:$R$6,14)*G84))</f>
        <v>9.3608122965231022</v>
      </c>
    </row>
    <row r="85" spans="1:8" ht="12.75" x14ac:dyDescent="0.2">
      <c r="A85">
        <f t="shared" si="0"/>
        <v>4</v>
      </c>
      <c r="B85" t="str">
        <f t="shared" ref="B85:C85" si="59">B60</f>
        <v>restaurant</v>
      </c>
      <c r="C85">
        <f t="shared" si="59"/>
        <v>8</v>
      </c>
      <c r="D85">
        <f ca="1">OFFSET(walk!$A$2:$Y$402,TRUNC((ROW()-ROW($D$2))/COLUMNS(walk!$A$2:$Y$402)),MOD(ROW()-ROW($D$2),COLUMNS(walk!$A$2:$Y$402)),1,1)</f>
        <v>15</v>
      </c>
      <c r="E85">
        <f ca="1">OFFSET(bike!$A$2:$Y$402,TRUNC((ROW()-ROW($E$2))/COLUMNS(bike!$A$2:$Y$402)),MOD(ROW()-ROW($E$2),COLUMNS(bike!$A$2:$Y$402)),1,1)</f>
        <v>5</v>
      </c>
      <c r="F85">
        <f ca="1">OFFSET(transit!$A$2:$Y$402,TRUNC((ROW()-ROW($F$2))/COLUMNS(transit!$A$2:$Y$402)),MOD(ROW()-ROW($F$2),COLUMNS(transit!$A$2:$Y$402)),1,1)</f>
        <v>9</v>
      </c>
      <c r="G85">
        <f ca="1">OFFSET(drive!$A$2:$Y$402,TRUNC((ROW()-ROW($G$2))/COLUMNS(drive!$A$2:$Y$402)),MOD(ROW()-ROW($G$2),COLUMNS(drive!$A$2:$Y$402)),1,1)</f>
        <v>4</v>
      </c>
      <c r="H85" s="5">
        <f ca="1">(VLOOKUP($B85,weights!$A$2:$R$6,4))*VLOOKUP($B85,weights!$A$2:$R$6,6)^C85*(VLOOKUP($B85,weights!$A$2:$R$6,15)*EXP(VLOOKUP($B85,weights!$A$2:$R$6,11)*D85)+VLOOKUP($B85,weights!$A$2:$R$6,16)*EXP(VLOOKUP($B85,weights!$A$2:$R$6,12)*E85)+VLOOKUP($B85,weights!$A$2:$R$6,17)*EXP(VLOOKUP($B85,weights!$A$2:$R$6,13)*F85)+VLOOKUP($B85,weights!$A$2:$R$6,18)*EXP(VLOOKUP($B85,weights!$A$2:$R$6,14)*G85))</f>
        <v>7.7752373860811934</v>
      </c>
    </row>
    <row r="86" spans="1:8" ht="12.75" x14ac:dyDescent="0.2">
      <c r="A86">
        <f t="shared" si="0"/>
        <v>4</v>
      </c>
      <c r="B86" t="str">
        <f t="shared" ref="B86:C86" si="60">B61</f>
        <v>restaurant</v>
      </c>
      <c r="C86">
        <f t="shared" si="60"/>
        <v>9</v>
      </c>
      <c r="D86">
        <f ca="1">OFFSET(walk!$A$2:$Y$402,TRUNC((ROW()-ROW($D$2))/COLUMNS(walk!$A$2:$Y$402)),MOD(ROW()-ROW($D$2),COLUMNS(walk!$A$2:$Y$402)),1,1)</f>
        <v>16</v>
      </c>
      <c r="E86">
        <f ca="1">OFFSET(bike!$A$2:$Y$402,TRUNC((ROW()-ROW($E$2))/COLUMNS(bike!$A$2:$Y$402)),MOD(ROW()-ROW($E$2),COLUMNS(bike!$A$2:$Y$402)),1,1)</f>
        <v>5</v>
      </c>
      <c r="F86">
        <f ca="1">OFFSET(transit!$A$2:$Y$402,TRUNC((ROW()-ROW($F$2))/COLUMNS(transit!$A$2:$Y$402)),MOD(ROW()-ROW($F$2),COLUMNS(transit!$A$2:$Y$402)),1,1)</f>
        <v>13</v>
      </c>
      <c r="G86">
        <f ca="1">OFFSET(drive!$A$2:$Y$402,TRUNC((ROW()-ROW($G$2))/COLUMNS(drive!$A$2:$Y$402)),MOD(ROW()-ROW($G$2),COLUMNS(drive!$A$2:$Y$402)),1,1)</f>
        <v>4</v>
      </c>
      <c r="H86" s="5">
        <f ca="1">(VLOOKUP($B86,weights!$A$2:$R$6,4))*VLOOKUP($B86,weights!$A$2:$R$6,6)^C86*(VLOOKUP($B86,weights!$A$2:$R$6,15)*EXP(VLOOKUP($B86,weights!$A$2:$R$6,11)*D86)+VLOOKUP($B86,weights!$A$2:$R$6,16)*EXP(VLOOKUP($B86,weights!$A$2:$R$6,12)*E86)+VLOOKUP($B86,weights!$A$2:$R$6,17)*EXP(VLOOKUP($B86,weights!$A$2:$R$6,13)*F86)+VLOOKUP($B86,weights!$A$2:$R$6,18)*EXP(VLOOKUP($B86,weights!$A$2:$R$6,14)*G86))</f>
        <v>6.2112226120241214</v>
      </c>
    </row>
    <row r="87" spans="1:8" ht="12.75" x14ac:dyDescent="0.2">
      <c r="A87">
        <f t="shared" si="0"/>
        <v>4</v>
      </c>
      <c r="B87" t="str">
        <f t="shared" ref="B87:C87" si="61">B62</f>
        <v>supermarket</v>
      </c>
      <c r="C87">
        <f t="shared" si="61"/>
        <v>0</v>
      </c>
      <c r="D87">
        <f ca="1">OFFSET(walk!$A$2:$Y$402,TRUNC((ROW()-ROW($D$2))/COLUMNS(walk!$A$2:$Y$402)),MOD(ROW()-ROW($D$2),COLUMNS(walk!$A$2:$Y$402)),1,1)</f>
        <v>39</v>
      </c>
      <c r="E87">
        <f ca="1">OFFSET(bike!$A$2:$Y$402,TRUNC((ROW()-ROW($E$2))/COLUMNS(bike!$A$2:$Y$402)),MOD(ROW()-ROW($E$2),COLUMNS(bike!$A$2:$Y$402)),1,1)</f>
        <v>15</v>
      </c>
      <c r="F87">
        <f ca="1">OFFSET(transit!$A$2:$Y$402,TRUNC((ROW()-ROW($F$2))/COLUMNS(transit!$A$2:$Y$402)),MOD(ROW()-ROW($F$2),COLUMNS(transit!$A$2:$Y$402)),1,1)</f>
        <v>20</v>
      </c>
      <c r="G87">
        <f ca="1">OFFSET(drive!$A$2:$Y$402,TRUNC((ROW()-ROW($G$2))/COLUMNS(drive!$A$2:$Y$402)),MOD(ROW()-ROW($G$2),COLUMNS(drive!$A$2:$Y$402)),1,1)</f>
        <v>9</v>
      </c>
      <c r="H87" s="5">
        <f ca="1">(VLOOKUP($B87,weights!$A$2:$R$6,4))*VLOOKUP($B87,weights!$A$2:$R$6,6)^C87*(VLOOKUP($B87,weights!$A$2:$R$6,15)*EXP(VLOOKUP($B87,weights!$A$2:$R$6,11)*D87)+VLOOKUP($B87,weights!$A$2:$R$6,16)*EXP(VLOOKUP($B87,weights!$A$2:$R$6,12)*E87)+VLOOKUP($B87,weights!$A$2:$R$6,17)*EXP(VLOOKUP($B87,weights!$A$2:$R$6,13)*F87)+VLOOKUP($B87,weights!$A$2:$R$6,18)*EXP(VLOOKUP($B87,weights!$A$2:$R$6,14)*G87))</f>
        <v>2.9594183713244209</v>
      </c>
    </row>
    <row r="88" spans="1:8" ht="12.75" x14ac:dyDescent="0.2">
      <c r="A88">
        <f t="shared" si="0"/>
        <v>4</v>
      </c>
      <c r="B88" t="str">
        <f t="shared" ref="B88:C88" si="62">B63</f>
        <v>supermarket</v>
      </c>
      <c r="C88">
        <f t="shared" si="62"/>
        <v>1</v>
      </c>
      <c r="D88">
        <f ca="1">OFFSET(walk!$A$2:$Y$402,TRUNC((ROW()-ROW($D$2))/COLUMNS(walk!$A$2:$Y$402)),MOD(ROW()-ROW($D$2),COLUMNS(walk!$A$2:$Y$402)),1,1)</f>
        <v>52</v>
      </c>
      <c r="E88">
        <f ca="1">OFFSET(bike!$A$2:$Y$402,TRUNC((ROW()-ROW($E$2))/COLUMNS(bike!$A$2:$Y$402)),MOD(ROW()-ROW($E$2),COLUMNS(bike!$A$2:$Y$402)),1,1)</f>
        <v>16</v>
      </c>
      <c r="F88">
        <f ca="1">OFFSET(transit!$A$2:$Y$402,TRUNC((ROW()-ROW($F$2))/COLUMNS(transit!$A$2:$Y$402)),MOD(ROW()-ROW($F$2),COLUMNS(transit!$A$2:$Y$402)),1,1)</f>
        <v>24</v>
      </c>
      <c r="G88">
        <f ca="1">OFFSET(drive!$A$2:$Y$402,TRUNC((ROW()-ROW($G$2))/COLUMNS(drive!$A$2:$Y$402)),MOD(ROW()-ROW($G$2),COLUMNS(drive!$A$2:$Y$402)),1,1)</f>
        <v>10</v>
      </c>
      <c r="H88" s="5">
        <f ca="1">(VLOOKUP($B88,weights!$A$2:$R$6,4))*VLOOKUP($B88,weights!$A$2:$R$6,6)^C88*(VLOOKUP($B88,weights!$A$2:$R$6,15)*EXP(VLOOKUP($B88,weights!$A$2:$R$6,11)*D88)+VLOOKUP($B88,weights!$A$2:$R$6,16)*EXP(VLOOKUP($B88,weights!$A$2:$R$6,12)*E88)+VLOOKUP($B88,weights!$A$2:$R$6,17)*EXP(VLOOKUP($B88,weights!$A$2:$R$6,13)*F88)+VLOOKUP($B88,weights!$A$2:$R$6,18)*EXP(VLOOKUP($B88,weights!$A$2:$R$6,14)*G88))</f>
        <v>1.3554885589927179</v>
      </c>
    </row>
    <row r="89" spans="1:8" ht="12.75" x14ac:dyDescent="0.2">
      <c r="A89">
        <f t="shared" si="0"/>
        <v>4</v>
      </c>
      <c r="B89" t="str">
        <f t="shared" ref="B89:C89" si="63">B64</f>
        <v>supermarket</v>
      </c>
      <c r="C89">
        <f t="shared" si="63"/>
        <v>2</v>
      </c>
      <c r="D89">
        <f ca="1">OFFSET(walk!$A$2:$Y$402,TRUNC((ROW()-ROW($D$2))/COLUMNS(walk!$A$2:$Y$402)),MOD(ROW()-ROW($D$2),COLUMNS(walk!$A$2:$Y$402)),1,1)</f>
        <v>57</v>
      </c>
      <c r="E89">
        <f ca="1">OFFSET(bike!$A$2:$Y$402,TRUNC((ROW()-ROW($E$2))/COLUMNS(bike!$A$2:$Y$402)),MOD(ROW()-ROW($E$2),COLUMNS(bike!$A$2:$Y$402)),1,1)</f>
        <v>17</v>
      </c>
      <c r="F89">
        <f ca="1">OFFSET(transit!$A$2:$Y$402,TRUNC((ROW()-ROW($F$2))/COLUMNS(transit!$A$2:$Y$402)),MOD(ROW()-ROW($F$2),COLUMNS(transit!$A$2:$Y$402)),1,1)</f>
        <v>33</v>
      </c>
      <c r="G89">
        <f ca="1">OFFSET(drive!$A$2:$Y$402,TRUNC((ROW()-ROW($G$2))/COLUMNS(drive!$A$2:$Y$402)),MOD(ROW()-ROW($G$2),COLUMNS(drive!$A$2:$Y$402)),1,1)</f>
        <v>13</v>
      </c>
      <c r="H89" s="5">
        <f ca="1">(VLOOKUP($B89,weights!$A$2:$R$6,4))*VLOOKUP($B89,weights!$A$2:$R$6,6)^C89*(VLOOKUP($B89,weights!$A$2:$R$6,15)*EXP(VLOOKUP($B89,weights!$A$2:$R$6,11)*D89)+VLOOKUP($B89,weights!$A$2:$R$6,16)*EXP(VLOOKUP($B89,weights!$A$2:$R$6,12)*E89)+VLOOKUP($B89,weights!$A$2:$R$6,17)*EXP(VLOOKUP($B89,weights!$A$2:$R$6,13)*F89)+VLOOKUP($B89,weights!$A$2:$R$6,18)*EXP(VLOOKUP($B89,weights!$A$2:$R$6,14)*G89))</f>
        <v>0.41635754817899395</v>
      </c>
    </row>
    <row r="90" spans="1:8" ht="12.75" x14ac:dyDescent="0.2">
      <c r="A90">
        <f t="shared" si="0"/>
        <v>4</v>
      </c>
      <c r="B90" t="str">
        <f t="shared" ref="B90:C90" si="64">B65</f>
        <v>supermarket</v>
      </c>
      <c r="C90">
        <f t="shared" si="64"/>
        <v>3</v>
      </c>
      <c r="D90">
        <f ca="1">OFFSET(walk!$A$2:$Y$402,TRUNC((ROW()-ROW($D$2))/COLUMNS(walk!$A$2:$Y$402)),MOD(ROW()-ROW($D$2),COLUMNS(walk!$A$2:$Y$402)),1,1)</f>
        <v>64</v>
      </c>
      <c r="E90">
        <f ca="1">OFFSET(bike!$A$2:$Y$402,TRUNC((ROW()-ROW($E$2))/COLUMNS(bike!$A$2:$Y$402)),MOD(ROW()-ROW($E$2),COLUMNS(bike!$A$2:$Y$402)),1,1)</f>
        <v>21</v>
      </c>
      <c r="F90">
        <f ca="1">OFFSET(transit!$A$2:$Y$402,TRUNC((ROW()-ROW($F$2))/COLUMNS(transit!$A$2:$Y$402)),MOD(ROW()-ROW($F$2),COLUMNS(transit!$A$2:$Y$402)),1,1)</f>
        <v>38</v>
      </c>
      <c r="G90">
        <f ca="1">OFFSET(drive!$A$2:$Y$402,TRUNC((ROW()-ROW($G$2))/COLUMNS(drive!$A$2:$Y$402)),MOD(ROW()-ROW($G$2),COLUMNS(drive!$A$2:$Y$402)),1,1)</f>
        <v>14</v>
      </c>
      <c r="H90" s="5">
        <f ca="1">(VLOOKUP($B90,weights!$A$2:$R$6,4))*VLOOKUP($B90,weights!$A$2:$R$6,6)^C90*(VLOOKUP($B90,weights!$A$2:$R$6,15)*EXP(VLOOKUP($B90,weights!$A$2:$R$6,11)*D90)+VLOOKUP($B90,weights!$A$2:$R$6,16)*EXP(VLOOKUP($B90,weights!$A$2:$R$6,12)*E90)+VLOOKUP($B90,weights!$A$2:$R$6,17)*EXP(VLOOKUP($B90,weights!$A$2:$R$6,13)*F90)+VLOOKUP($B90,weights!$A$2:$R$6,18)*EXP(VLOOKUP($B90,weights!$A$2:$R$6,14)*G90))</f>
        <v>0.18849723219891851</v>
      </c>
    </row>
    <row r="91" spans="1:8" ht="12.75" x14ac:dyDescent="0.2">
      <c r="A91">
        <f t="shared" si="0"/>
        <v>4</v>
      </c>
      <c r="B91" t="str">
        <f t="shared" ref="B91:C91" si="65">B66</f>
        <v>supermarket</v>
      </c>
      <c r="C91">
        <f t="shared" si="65"/>
        <v>4</v>
      </c>
      <c r="D91">
        <f ca="1">OFFSET(walk!$A$2:$Y$402,TRUNC((ROW()-ROW($D$2))/COLUMNS(walk!$A$2:$Y$402)),MOD(ROW()-ROW($D$2),COLUMNS(walk!$A$2:$Y$402)),1,1)</f>
        <v>80</v>
      </c>
      <c r="E91">
        <f ca="1">OFFSET(bike!$A$2:$Y$402,TRUNC((ROW()-ROW($E$2))/COLUMNS(bike!$A$2:$Y$402)),MOD(ROW()-ROW($E$2),COLUMNS(bike!$A$2:$Y$402)),1,1)</f>
        <v>24</v>
      </c>
      <c r="F91">
        <f ca="1">OFFSET(transit!$A$2:$Y$402,TRUNC((ROW()-ROW($F$2))/COLUMNS(transit!$A$2:$Y$402)),MOD(ROW()-ROW($F$2),COLUMNS(transit!$A$2:$Y$402)),1,1)</f>
        <v>39</v>
      </c>
      <c r="G91">
        <f ca="1">OFFSET(drive!$A$2:$Y$402,TRUNC((ROW()-ROW($G$2))/COLUMNS(drive!$A$2:$Y$402)),MOD(ROW()-ROW($G$2),COLUMNS(drive!$A$2:$Y$402)),1,1)</f>
        <v>15</v>
      </c>
      <c r="H91" s="5">
        <f ca="1">(VLOOKUP($B91,weights!$A$2:$R$6,4))*VLOOKUP($B91,weights!$A$2:$R$6,6)^C91*(VLOOKUP($B91,weights!$A$2:$R$6,15)*EXP(VLOOKUP($B91,weights!$A$2:$R$6,11)*D91)+VLOOKUP($B91,weights!$A$2:$R$6,16)*EXP(VLOOKUP($B91,weights!$A$2:$R$6,12)*E91)+VLOOKUP($B91,weights!$A$2:$R$6,17)*EXP(VLOOKUP($B91,weights!$A$2:$R$6,13)*F91)+VLOOKUP($B91,weights!$A$2:$R$6,18)*EXP(VLOOKUP($B91,weights!$A$2:$R$6,14)*G91))</f>
        <v>8.9398135557573977E-2</v>
      </c>
    </row>
    <row r="92" spans="1:8" ht="12.75" x14ac:dyDescent="0.2">
      <c r="A92">
        <f t="shared" si="0"/>
        <v>4</v>
      </c>
      <c r="B92" t="str">
        <f t="shared" ref="B92:C92" si="66">B67</f>
        <v>store</v>
      </c>
      <c r="C92">
        <f t="shared" si="66"/>
        <v>0</v>
      </c>
      <c r="D92">
        <f ca="1">OFFSET(walk!$A$2:$Y$402,TRUNC((ROW()-ROW($D$2))/COLUMNS(walk!$A$2:$Y$402)),MOD(ROW()-ROW($D$2),COLUMNS(walk!$A$2:$Y$402)),1,1)</f>
        <v>6</v>
      </c>
      <c r="E92">
        <f ca="1">OFFSET(bike!$A$2:$Y$402,TRUNC((ROW()-ROW($E$2))/COLUMNS(bike!$A$2:$Y$402)),MOD(ROW()-ROW($E$2),COLUMNS(bike!$A$2:$Y$402)),1,1)</f>
        <v>1</v>
      </c>
      <c r="F92">
        <f ca="1">OFFSET(transit!$A$2:$Y$402,TRUNC((ROW()-ROW($F$2))/COLUMNS(transit!$A$2:$Y$402)),MOD(ROW()-ROW($F$2),COLUMNS(transit!$A$2:$Y$402)),1,1)</f>
        <v>6</v>
      </c>
      <c r="G92">
        <f ca="1">OFFSET(drive!$A$2:$Y$402,TRUNC((ROW()-ROW($G$2))/COLUMNS(drive!$A$2:$Y$402)),MOD(ROW()-ROW($G$2),COLUMNS(drive!$A$2:$Y$402)),1,1)</f>
        <v>1</v>
      </c>
      <c r="H92" s="5">
        <f ca="1">(VLOOKUP($B92,weights!$A$2:$R$6,4))*VLOOKUP($B92,weights!$A$2:$R$6,6)^C92*(VLOOKUP($B92,weights!$A$2:$R$6,15)*EXP(VLOOKUP($B92,weights!$A$2:$R$6,11)*D92)+VLOOKUP($B92,weights!$A$2:$R$6,16)*EXP(VLOOKUP($B92,weights!$A$2:$R$6,12)*E92)+VLOOKUP($B92,weights!$A$2:$R$6,17)*EXP(VLOOKUP($B92,weights!$A$2:$R$6,13)*F92)+VLOOKUP($B92,weights!$A$2:$R$6,18)*EXP(VLOOKUP($B92,weights!$A$2:$R$6,14)*G92))</f>
        <v>19.391023756149067</v>
      </c>
    </row>
    <row r="93" spans="1:8" ht="12.75" x14ac:dyDescent="0.2">
      <c r="A93">
        <f t="shared" si="0"/>
        <v>4</v>
      </c>
      <c r="B93" t="str">
        <f t="shared" ref="B93:C93" si="67">B68</f>
        <v>store</v>
      </c>
      <c r="C93">
        <f t="shared" si="67"/>
        <v>1</v>
      </c>
      <c r="D93">
        <f ca="1">OFFSET(walk!$A$2:$Y$402,TRUNC((ROW()-ROW($D$2))/COLUMNS(walk!$A$2:$Y$402)),MOD(ROW()-ROW($D$2),COLUMNS(walk!$A$2:$Y$402)),1,1)</f>
        <v>7</v>
      </c>
      <c r="E93">
        <f ca="1">OFFSET(bike!$A$2:$Y$402,TRUNC((ROW()-ROW($E$2))/COLUMNS(bike!$A$2:$Y$402)),MOD(ROW()-ROW($E$2),COLUMNS(bike!$A$2:$Y$402)),1,1)</f>
        <v>2</v>
      </c>
      <c r="F93">
        <f ca="1">OFFSET(transit!$A$2:$Y$402,TRUNC((ROW()-ROW($F$2))/COLUMNS(transit!$A$2:$Y$402)),MOD(ROW()-ROW($F$2),COLUMNS(transit!$A$2:$Y$402)),1,1)</f>
        <v>6</v>
      </c>
      <c r="G93">
        <f ca="1">OFFSET(drive!$A$2:$Y$402,TRUNC((ROW()-ROW($G$2))/COLUMNS(drive!$A$2:$Y$402)),MOD(ROW()-ROW($G$2),COLUMNS(drive!$A$2:$Y$402)),1,1)</f>
        <v>2</v>
      </c>
      <c r="H93" s="5">
        <f ca="1">(VLOOKUP($B93,weights!$A$2:$R$6,4))*VLOOKUP($B93,weights!$A$2:$R$6,6)^C93*(VLOOKUP($B93,weights!$A$2:$R$6,15)*EXP(VLOOKUP($B93,weights!$A$2:$R$6,11)*D93)+VLOOKUP($B93,weights!$A$2:$R$6,16)*EXP(VLOOKUP($B93,weights!$A$2:$R$6,12)*E93)+VLOOKUP($B93,weights!$A$2:$R$6,17)*EXP(VLOOKUP($B93,weights!$A$2:$R$6,13)*F93)+VLOOKUP($B93,weights!$A$2:$R$6,18)*EXP(VLOOKUP($B93,weights!$A$2:$R$6,14)*G93))</f>
        <v>9.5056052694717206</v>
      </c>
    </row>
    <row r="94" spans="1:8" ht="12.75" x14ac:dyDescent="0.2">
      <c r="A94">
        <f t="shared" si="0"/>
        <v>4</v>
      </c>
      <c r="B94" t="str">
        <f t="shared" ref="B94:C94" si="68">B69</f>
        <v>store</v>
      </c>
      <c r="C94">
        <f t="shared" si="68"/>
        <v>2</v>
      </c>
      <c r="D94">
        <f ca="1">OFFSET(walk!$A$2:$Y$402,TRUNC((ROW()-ROW($D$2))/COLUMNS(walk!$A$2:$Y$402)),MOD(ROW()-ROW($D$2),COLUMNS(walk!$A$2:$Y$402)),1,1)</f>
        <v>10</v>
      </c>
      <c r="E94">
        <f ca="1">OFFSET(bike!$A$2:$Y$402,TRUNC((ROW()-ROW($E$2))/COLUMNS(bike!$A$2:$Y$402)),MOD(ROW()-ROW($E$2),COLUMNS(bike!$A$2:$Y$402)),1,1)</f>
        <v>3</v>
      </c>
      <c r="F94">
        <f ca="1">OFFSET(transit!$A$2:$Y$402,TRUNC((ROW()-ROW($F$2))/COLUMNS(transit!$A$2:$Y$402)),MOD(ROW()-ROW($F$2),COLUMNS(transit!$A$2:$Y$402)),1,1)</f>
        <v>7</v>
      </c>
      <c r="G94">
        <f ca="1">OFFSET(drive!$A$2:$Y$402,TRUNC((ROW()-ROW($G$2))/COLUMNS(drive!$A$2:$Y$402)),MOD(ROW()-ROW($G$2),COLUMNS(drive!$A$2:$Y$402)),1,1)</f>
        <v>2</v>
      </c>
      <c r="H94" s="5">
        <f ca="1">(VLOOKUP($B94,weights!$A$2:$R$6,4))*VLOOKUP($B94,weights!$A$2:$R$6,6)^C94*(VLOOKUP($B94,weights!$A$2:$R$6,15)*EXP(VLOOKUP($B94,weights!$A$2:$R$6,11)*D94)+VLOOKUP($B94,weights!$A$2:$R$6,16)*EXP(VLOOKUP($B94,weights!$A$2:$R$6,12)*E94)+VLOOKUP($B94,weights!$A$2:$R$6,17)*EXP(VLOOKUP($B94,weights!$A$2:$R$6,13)*F94)+VLOOKUP($B94,weights!$A$2:$R$6,18)*EXP(VLOOKUP($B94,weights!$A$2:$R$6,14)*G94))</f>
        <v>5.060423030751882</v>
      </c>
    </row>
    <row r="95" spans="1:8" ht="12.75" x14ac:dyDescent="0.2">
      <c r="A95">
        <f t="shared" si="0"/>
        <v>4</v>
      </c>
      <c r="B95" t="str">
        <f t="shared" ref="B95:C95" si="69">B70</f>
        <v>store</v>
      </c>
      <c r="C95">
        <f t="shared" si="69"/>
        <v>3</v>
      </c>
      <c r="D95">
        <f ca="1">OFFSET(walk!$A$2:$Y$402,TRUNC((ROW()-ROW($D$2))/COLUMNS(walk!$A$2:$Y$402)),MOD(ROW()-ROW($D$2),COLUMNS(walk!$A$2:$Y$402)),1,1)</f>
        <v>12</v>
      </c>
      <c r="E95">
        <f ca="1">OFFSET(bike!$A$2:$Y$402,TRUNC((ROW()-ROW($E$2))/COLUMNS(bike!$A$2:$Y$402)),MOD(ROW()-ROW($E$2),COLUMNS(bike!$A$2:$Y$402)),1,1)</f>
        <v>3</v>
      </c>
      <c r="F95">
        <f ca="1">OFFSET(transit!$A$2:$Y$402,TRUNC((ROW()-ROW($F$2))/COLUMNS(transit!$A$2:$Y$402)),MOD(ROW()-ROW($F$2),COLUMNS(transit!$A$2:$Y$402)),1,1)</f>
        <v>7</v>
      </c>
      <c r="G95">
        <f ca="1">OFFSET(drive!$A$2:$Y$402,TRUNC((ROW()-ROW($G$2))/COLUMNS(drive!$A$2:$Y$402)),MOD(ROW()-ROW($G$2),COLUMNS(drive!$A$2:$Y$402)),1,1)</f>
        <v>4</v>
      </c>
      <c r="H95" s="5">
        <f ca="1">(VLOOKUP($B95,weights!$A$2:$R$6,4))*VLOOKUP($B95,weights!$A$2:$R$6,6)^C95*(VLOOKUP($B95,weights!$A$2:$R$6,15)*EXP(VLOOKUP($B95,weights!$A$2:$R$6,11)*D95)+VLOOKUP($B95,weights!$A$2:$R$6,16)*EXP(VLOOKUP($B95,weights!$A$2:$R$6,12)*E95)+VLOOKUP($B95,weights!$A$2:$R$6,17)*EXP(VLOOKUP($B95,weights!$A$2:$R$6,13)*F95)+VLOOKUP($B95,weights!$A$2:$R$6,18)*EXP(VLOOKUP($B95,weights!$A$2:$R$6,14)*G95))</f>
        <v>2.5646255557464643</v>
      </c>
    </row>
    <row r="96" spans="1:8" ht="12.75" x14ac:dyDescent="0.2">
      <c r="A96">
        <f t="shared" si="0"/>
        <v>4</v>
      </c>
      <c r="B96" t="str">
        <f t="shared" ref="B96:C96" si="70">B71</f>
        <v>store</v>
      </c>
      <c r="C96">
        <f t="shared" si="70"/>
        <v>4</v>
      </c>
      <c r="D96">
        <f ca="1">OFFSET(walk!$A$2:$Y$402,TRUNC((ROW()-ROW($D$2))/COLUMNS(walk!$A$2:$Y$402)),MOD(ROW()-ROW($D$2),COLUMNS(walk!$A$2:$Y$402)),1,1)</f>
        <v>12</v>
      </c>
      <c r="E96">
        <f ca="1">OFFSET(bike!$A$2:$Y$402,TRUNC((ROW()-ROW($E$2))/COLUMNS(bike!$A$2:$Y$402)),MOD(ROW()-ROW($E$2),COLUMNS(bike!$A$2:$Y$402)),1,1)</f>
        <v>3</v>
      </c>
      <c r="F96">
        <f ca="1">OFFSET(transit!$A$2:$Y$402,TRUNC((ROW()-ROW($F$2))/COLUMNS(transit!$A$2:$Y$402)),MOD(ROW()-ROW($F$2),COLUMNS(transit!$A$2:$Y$402)),1,1)</f>
        <v>12</v>
      </c>
      <c r="G96">
        <f ca="1">OFFSET(drive!$A$2:$Y$402,TRUNC((ROW()-ROW($G$2))/COLUMNS(drive!$A$2:$Y$402)),MOD(ROW()-ROW($G$2),COLUMNS(drive!$A$2:$Y$402)),1,1)</f>
        <v>4</v>
      </c>
      <c r="H96" s="5">
        <f ca="1">(VLOOKUP($B96,weights!$A$2:$R$6,4))*VLOOKUP($B96,weights!$A$2:$R$6,6)^C96*(VLOOKUP($B96,weights!$A$2:$R$6,15)*EXP(VLOOKUP($B96,weights!$A$2:$R$6,11)*D96)+VLOOKUP($B96,weights!$A$2:$R$6,16)*EXP(VLOOKUP($B96,weights!$A$2:$R$6,12)*E96)+VLOOKUP($B96,weights!$A$2:$R$6,17)*EXP(VLOOKUP($B96,weights!$A$2:$R$6,13)*F96)+VLOOKUP($B96,weights!$A$2:$R$6,18)*EXP(VLOOKUP($B96,weights!$A$2:$R$6,14)*G96))</f>
        <v>1.5521328665205198</v>
      </c>
    </row>
    <row r="97" spans="1:8" ht="12.75" x14ac:dyDescent="0.2">
      <c r="A97">
        <f t="shared" si="0"/>
        <v>4</v>
      </c>
      <c r="B97" t="str">
        <f t="shared" ref="B97:C97" si="71">B72</f>
        <v>pharmacy</v>
      </c>
      <c r="C97">
        <f t="shared" si="71"/>
        <v>0</v>
      </c>
      <c r="D97">
        <f ca="1">OFFSET(walk!$A$2:$Y$402,TRUNC((ROW()-ROW($D$2))/COLUMNS(walk!$A$2:$Y$402)),MOD(ROW()-ROW($D$2),COLUMNS(walk!$A$2:$Y$402)),1,1)</f>
        <v>14</v>
      </c>
      <c r="E97">
        <f ca="1">OFFSET(bike!$A$2:$Y$402,TRUNC((ROW()-ROW($E$2))/COLUMNS(bike!$A$2:$Y$402)),MOD(ROW()-ROW($E$2),COLUMNS(bike!$A$2:$Y$402)),1,1)</f>
        <v>4</v>
      </c>
      <c r="F97">
        <f ca="1">OFFSET(transit!$A$2:$Y$402,TRUNC((ROW()-ROW($F$2))/COLUMNS(transit!$A$2:$Y$402)),MOD(ROW()-ROW($F$2),COLUMNS(transit!$A$2:$Y$402)),1,1)</f>
        <v>13</v>
      </c>
      <c r="G97">
        <f ca="1">OFFSET(drive!$A$2:$Y$402,TRUNC((ROW()-ROW($G$2))/COLUMNS(drive!$A$2:$Y$402)),MOD(ROW()-ROW($G$2),COLUMNS(drive!$A$2:$Y$402)),1,1)</f>
        <v>3</v>
      </c>
      <c r="H97" s="5">
        <f ca="1">(VLOOKUP($B97,weights!$A$2:$R$6,4))*VLOOKUP($B97,weights!$A$2:$R$6,6)^C97*(VLOOKUP($B97,weights!$A$2:$R$6,15)*EXP(VLOOKUP($B97,weights!$A$2:$R$6,11)*D97)+VLOOKUP($B97,weights!$A$2:$R$6,16)*EXP(VLOOKUP($B97,weights!$A$2:$R$6,12)*E97)+VLOOKUP($B97,weights!$A$2:$R$6,17)*EXP(VLOOKUP($B97,weights!$A$2:$R$6,13)*F97)+VLOOKUP($B97,weights!$A$2:$R$6,18)*EXP(VLOOKUP($B97,weights!$A$2:$R$6,14)*G97))</f>
        <v>5.0617189887915783</v>
      </c>
    </row>
    <row r="98" spans="1:8" ht="12.75" x14ac:dyDescent="0.2">
      <c r="A98">
        <f t="shared" si="0"/>
        <v>4</v>
      </c>
      <c r="B98" t="str">
        <f t="shared" ref="B98:C98" si="72">B73</f>
        <v>pharmacy</v>
      </c>
      <c r="C98">
        <f t="shared" si="72"/>
        <v>1</v>
      </c>
      <c r="D98">
        <f ca="1">OFFSET(walk!$A$2:$Y$402,TRUNC((ROW()-ROW($D$2))/COLUMNS(walk!$A$2:$Y$402)),MOD(ROW()-ROW($D$2),COLUMNS(walk!$A$2:$Y$402)),1,1)</f>
        <v>14</v>
      </c>
      <c r="E98">
        <f ca="1">OFFSET(bike!$A$2:$Y$402,TRUNC((ROW()-ROW($E$2))/COLUMNS(bike!$A$2:$Y$402)),MOD(ROW()-ROW($E$2),COLUMNS(bike!$A$2:$Y$402)),1,1)</f>
        <v>5</v>
      </c>
      <c r="F98">
        <f ca="1">OFFSET(transit!$A$2:$Y$402,TRUNC((ROW()-ROW($F$2))/COLUMNS(transit!$A$2:$Y$402)),MOD(ROW()-ROW($F$2),COLUMNS(transit!$A$2:$Y$402)),1,1)</f>
        <v>13</v>
      </c>
      <c r="G98">
        <f ca="1">OFFSET(drive!$A$2:$Y$402,TRUNC((ROW()-ROW($G$2))/COLUMNS(drive!$A$2:$Y$402)),MOD(ROW()-ROW($G$2),COLUMNS(drive!$A$2:$Y$402)),1,1)</f>
        <v>4</v>
      </c>
      <c r="H98" s="5">
        <f ca="1">(VLOOKUP($B98,weights!$A$2:$R$6,4))*VLOOKUP($B98,weights!$A$2:$R$6,6)^C98*(VLOOKUP($B98,weights!$A$2:$R$6,15)*EXP(VLOOKUP($B98,weights!$A$2:$R$6,11)*D98)+VLOOKUP($B98,weights!$A$2:$R$6,16)*EXP(VLOOKUP($B98,weights!$A$2:$R$6,12)*E98)+VLOOKUP($B98,weights!$A$2:$R$6,17)*EXP(VLOOKUP($B98,weights!$A$2:$R$6,13)*F98)+VLOOKUP($B98,weights!$A$2:$R$6,18)*EXP(VLOOKUP($B98,weights!$A$2:$R$6,14)*G98))</f>
        <v>1.9551639828452152</v>
      </c>
    </row>
    <row r="99" spans="1:8" ht="12.75" x14ac:dyDescent="0.2">
      <c r="A99">
        <f t="shared" si="0"/>
        <v>4</v>
      </c>
      <c r="B99" t="str">
        <f t="shared" ref="B99:C99" si="73">B74</f>
        <v>pharmacy</v>
      </c>
      <c r="C99">
        <f t="shared" si="73"/>
        <v>2</v>
      </c>
      <c r="D99">
        <f ca="1">OFFSET(walk!$A$2:$Y$402,TRUNC((ROW()-ROW($D$2))/COLUMNS(walk!$A$2:$Y$402)),MOD(ROW()-ROW($D$2),COLUMNS(walk!$A$2:$Y$402)),1,1)</f>
        <v>14</v>
      </c>
      <c r="E99">
        <f ca="1">OFFSET(bike!$A$2:$Y$402,TRUNC((ROW()-ROW($E$2))/COLUMNS(bike!$A$2:$Y$402)),MOD(ROW()-ROW($E$2),COLUMNS(bike!$A$2:$Y$402)),1,1)</f>
        <v>5</v>
      </c>
      <c r="F99">
        <f ca="1">OFFSET(transit!$A$2:$Y$402,TRUNC((ROW()-ROW($F$2))/COLUMNS(transit!$A$2:$Y$402)),MOD(ROW()-ROW($F$2),COLUMNS(transit!$A$2:$Y$402)),1,1)</f>
        <v>14</v>
      </c>
      <c r="G99">
        <f ca="1">OFFSET(drive!$A$2:$Y$402,TRUNC((ROW()-ROW($G$2))/COLUMNS(drive!$A$2:$Y$402)),MOD(ROW()-ROW($G$2),COLUMNS(drive!$A$2:$Y$402)),1,1)</f>
        <v>4</v>
      </c>
      <c r="H99" s="5">
        <f ca="1">(VLOOKUP($B99,weights!$A$2:$R$6,4))*VLOOKUP($B99,weights!$A$2:$R$6,6)^C99*(VLOOKUP($B99,weights!$A$2:$R$6,15)*EXP(VLOOKUP($B99,weights!$A$2:$R$6,11)*D99)+VLOOKUP($B99,weights!$A$2:$R$6,16)*EXP(VLOOKUP($B99,weights!$A$2:$R$6,12)*E99)+VLOOKUP($B99,weights!$A$2:$R$6,17)*EXP(VLOOKUP($B99,weights!$A$2:$R$6,13)*F99)+VLOOKUP($B99,weights!$A$2:$R$6,18)*EXP(VLOOKUP($B99,weights!$A$2:$R$6,14)*G99))</f>
        <v>0.92913440333143571</v>
      </c>
    </row>
    <row r="100" spans="1:8" ht="12.75" x14ac:dyDescent="0.2">
      <c r="A100">
        <f t="shared" si="0"/>
        <v>4</v>
      </c>
      <c r="B100" t="str">
        <f t="shared" ref="B100:C100" si="74">B75</f>
        <v>bank</v>
      </c>
      <c r="C100">
        <f t="shared" si="74"/>
        <v>0</v>
      </c>
      <c r="D100">
        <f ca="1">OFFSET(walk!$A$2:$Y$402,TRUNC((ROW()-ROW($D$2))/COLUMNS(walk!$A$2:$Y$402)),MOD(ROW()-ROW($D$2),COLUMNS(walk!$A$2:$Y$402)),1,1)</f>
        <v>26</v>
      </c>
      <c r="E100">
        <f ca="1">OFFSET(bike!$A$2:$Y$402,TRUNC((ROW()-ROW($E$2))/COLUMNS(bike!$A$2:$Y$402)),MOD(ROW()-ROW($E$2),COLUMNS(bike!$A$2:$Y$402)),1,1)</f>
        <v>8</v>
      </c>
      <c r="F100">
        <f ca="1">OFFSET(transit!$A$2:$Y$402,TRUNC((ROW()-ROW($F$2))/COLUMNS(transit!$A$2:$Y$402)),MOD(ROW()-ROW($F$2),COLUMNS(transit!$A$2:$Y$402)),1,1)</f>
        <v>22</v>
      </c>
      <c r="G100">
        <f ca="1">OFFSET(drive!$A$2:$Y$402,TRUNC((ROW()-ROW($G$2))/COLUMNS(drive!$A$2:$Y$402)),MOD(ROW()-ROW($G$2),COLUMNS(drive!$A$2:$Y$402)),1,1)</f>
        <v>7</v>
      </c>
      <c r="H100" s="5">
        <f ca="1">(VLOOKUP($B100,weights!$A$2:$R$6,4))*VLOOKUP($B100,weights!$A$2:$R$6,6)^C100*(VLOOKUP($B100,weights!$A$2:$R$6,15)*EXP(VLOOKUP($B100,weights!$A$2:$R$6,11)*D100)+VLOOKUP($B100,weights!$A$2:$R$6,16)*EXP(VLOOKUP($B100,weights!$A$2:$R$6,12)*E100)+VLOOKUP($B100,weights!$A$2:$R$6,17)*EXP(VLOOKUP($B100,weights!$A$2:$R$6,13)*F100)+VLOOKUP($B100,weights!$A$2:$R$6,18)*EXP(VLOOKUP($B100,weights!$A$2:$R$6,14)*G100))</f>
        <v>2.0261371380542172</v>
      </c>
    </row>
    <row r="101" spans="1:8" ht="12.75" x14ac:dyDescent="0.2">
      <c r="A101">
        <f t="shared" si="0"/>
        <v>4</v>
      </c>
      <c r="B101" t="str">
        <f t="shared" ref="B101:C101" si="75">B76</f>
        <v>bank</v>
      </c>
      <c r="C101">
        <f t="shared" si="75"/>
        <v>1</v>
      </c>
      <c r="D101">
        <f ca="1">OFFSET(walk!$A$2:$Y$402,TRUNC((ROW()-ROW($D$2))/COLUMNS(walk!$A$2:$Y$402)),MOD(ROW()-ROW($D$2),COLUMNS(walk!$A$2:$Y$402)),1,1)</f>
        <v>43</v>
      </c>
      <c r="E101">
        <f ca="1">OFFSET(bike!$A$2:$Y$402,TRUNC((ROW()-ROW($E$2))/COLUMNS(bike!$A$2:$Y$402)),MOD(ROW()-ROW($E$2),COLUMNS(bike!$A$2:$Y$402)),1,1)</f>
        <v>14</v>
      </c>
      <c r="F101">
        <f ca="1">OFFSET(transit!$A$2:$Y$402,TRUNC((ROW()-ROW($F$2))/COLUMNS(transit!$A$2:$Y$402)),MOD(ROW()-ROW($F$2),COLUMNS(transit!$A$2:$Y$402)),1,1)</f>
        <v>36</v>
      </c>
      <c r="G101">
        <f ca="1">OFFSET(drive!$A$2:$Y$402,TRUNC((ROW()-ROW($G$2))/COLUMNS(drive!$A$2:$Y$402)),MOD(ROW()-ROW($G$2),COLUMNS(drive!$A$2:$Y$402)),1,1)</f>
        <v>8</v>
      </c>
      <c r="H101" s="5">
        <f ca="1">(VLOOKUP($B101,weights!$A$2:$R$6,4))*VLOOKUP($B101,weights!$A$2:$R$6,6)^C101*(VLOOKUP($B101,weights!$A$2:$R$6,15)*EXP(VLOOKUP($B101,weights!$A$2:$R$6,11)*D101)+VLOOKUP($B101,weights!$A$2:$R$6,16)*EXP(VLOOKUP($B101,weights!$A$2:$R$6,12)*E101)+VLOOKUP($B101,weights!$A$2:$R$6,17)*EXP(VLOOKUP($B101,weights!$A$2:$R$6,13)*F101)+VLOOKUP($B101,weights!$A$2:$R$6,18)*EXP(VLOOKUP($B101,weights!$A$2:$R$6,14)*G101))</f>
        <v>0.43806042683161273</v>
      </c>
    </row>
    <row r="102" spans="1:8" ht="12.75" x14ac:dyDescent="0.2">
      <c r="A102">
        <f t="shared" si="0"/>
        <v>5</v>
      </c>
      <c r="B102" t="str">
        <f t="shared" ref="B102:C102" si="76">B77</f>
        <v>restaurant</v>
      </c>
      <c r="C102">
        <f t="shared" si="76"/>
        <v>0</v>
      </c>
      <c r="D102">
        <f ca="1">OFFSET(walk!$A$2:$Y$402,TRUNC((ROW()-ROW($D$2))/COLUMNS(walk!$A$2:$Y$402)),MOD(ROW()-ROW($D$2),COLUMNS(walk!$A$2:$Y$402)),1,1)</f>
        <v>8</v>
      </c>
      <c r="E102">
        <f ca="1">OFFSET(bike!$A$2:$Y$402,TRUNC((ROW()-ROW($E$2))/COLUMNS(bike!$A$2:$Y$402)),MOD(ROW()-ROW($E$2),COLUMNS(bike!$A$2:$Y$402)),1,1)</f>
        <v>2</v>
      </c>
      <c r="F102">
        <f ca="1">OFFSET(transit!$A$2:$Y$402,TRUNC((ROW()-ROW($F$2))/COLUMNS(transit!$A$2:$Y$402)),MOD(ROW()-ROW($F$2),COLUMNS(transit!$A$2:$Y$402)),1,1)</f>
        <v>6</v>
      </c>
      <c r="G102">
        <f ca="1">OFFSET(drive!$A$2:$Y$402,TRUNC((ROW()-ROW($G$2))/COLUMNS(drive!$A$2:$Y$402)),MOD(ROW()-ROW($G$2),COLUMNS(drive!$A$2:$Y$402)),1,1)</f>
        <v>2</v>
      </c>
      <c r="H102" s="5">
        <f ca="1">(VLOOKUP($B102,weights!$A$2:$R$6,4))*VLOOKUP($B102,weights!$A$2:$R$6,6)^C102*(VLOOKUP($B102,weights!$A$2:$R$6,15)*EXP(VLOOKUP($B102,weights!$A$2:$R$6,11)*D102)+VLOOKUP($B102,weights!$A$2:$R$6,16)*EXP(VLOOKUP($B102,weights!$A$2:$R$6,12)*E102)+VLOOKUP($B102,weights!$A$2:$R$6,17)*EXP(VLOOKUP($B102,weights!$A$2:$R$6,13)*F102)+VLOOKUP($B102,weights!$A$2:$R$6,18)*EXP(VLOOKUP($B102,weights!$A$2:$R$6,14)*G102))</f>
        <v>32.106475774715051</v>
      </c>
    </row>
    <row r="103" spans="1:8" ht="12.75" x14ac:dyDescent="0.2">
      <c r="A103">
        <f t="shared" si="0"/>
        <v>5</v>
      </c>
      <c r="B103" t="str">
        <f t="shared" ref="B103:C103" si="77">B78</f>
        <v>restaurant</v>
      </c>
      <c r="C103">
        <f t="shared" si="77"/>
        <v>1</v>
      </c>
      <c r="D103">
        <f ca="1">OFFSET(walk!$A$2:$Y$402,TRUNC((ROW()-ROW($D$2))/COLUMNS(walk!$A$2:$Y$402)),MOD(ROW()-ROW($D$2),COLUMNS(walk!$A$2:$Y$402)),1,1)</f>
        <v>11</v>
      </c>
      <c r="E103">
        <f ca="1">OFFSET(bike!$A$2:$Y$402,TRUNC((ROW()-ROW($E$2))/COLUMNS(bike!$A$2:$Y$402)),MOD(ROW()-ROW($E$2),COLUMNS(bike!$A$2:$Y$402)),1,1)</f>
        <v>3</v>
      </c>
      <c r="F103">
        <f ca="1">OFFSET(transit!$A$2:$Y$402,TRUNC((ROW()-ROW($F$2))/COLUMNS(transit!$A$2:$Y$402)),MOD(ROW()-ROW($F$2),COLUMNS(transit!$A$2:$Y$402)),1,1)</f>
        <v>7</v>
      </c>
      <c r="G103">
        <f ca="1">OFFSET(drive!$A$2:$Y$402,TRUNC((ROW()-ROW($G$2))/COLUMNS(drive!$A$2:$Y$402)),MOD(ROW()-ROW($G$2),COLUMNS(drive!$A$2:$Y$402)),1,1)</f>
        <v>3</v>
      </c>
      <c r="H103" s="5">
        <f ca="1">(VLOOKUP($B103,weights!$A$2:$R$6,4))*VLOOKUP($B103,weights!$A$2:$R$6,6)^C103*(VLOOKUP($B103,weights!$A$2:$R$6,15)*EXP(VLOOKUP($B103,weights!$A$2:$R$6,11)*D103)+VLOOKUP($B103,weights!$A$2:$R$6,16)*EXP(VLOOKUP($B103,weights!$A$2:$R$6,12)*E103)+VLOOKUP($B103,weights!$A$2:$R$6,17)*EXP(VLOOKUP($B103,weights!$A$2:$R$6,13)*F103)+VLOOKUP($B103,weights!$A$2:$R$6,18)*EXP(VLOOKUP($B103,weights!$A$2:$R$6,14)*G103))</f>
        <v>22.984067420092273</v>
      </c>
    </row>
    <row r="104" spans="1:8" ht="12.75" x14ac:dyDescent="0.2">
      <c r="A104">
        <f t="shared" si="0"/>
        <v>5</v>
      </c>
      <c r="B104" t="str">
        <f t="shared" ref="B104:C104" si="78">B79</f>
        <v>restaurant</v>
      </c>
      <c r="C104">
        <f t="shared" si="78"/>
        <v>2</v>
      </c>
      <c r="D104">
        <f ca="1">OFFSET(walk!$A$2:$Y$402,TRUNC((ROW()-ROW($D$2))/COLUMNS(walk!$A$2:$Y$402)),MOD(ROW()-ROW($D$2),COLUMNS(walk!$A$2:$Y$402)),1,1)</f>
        <v>12</v>
      </c>
      <c r="E104">
        <f ca="1">OFFSET(bike!$A$2:$Y$402,TRUNC((ROW()-ROW($E$2))/COLUMNS(bike!$A$2:$Y$402)),MOD(ROW()-ROW($E$2),COLUMNS(bike!$A$2:$Y$402)),1,1)</f>
        <v>3</v>
      </c>
      <c r="F104">
        <f ca="1">OFFSET(transit!$A$2:$Y$402,TRUNC((ROW()-ROW($F$2))/COLUMNS(transit!$A$2:$Y$402)),MOD(ROW()-ROW($F$2),COLUMNS(transit!$A$2:$Y$402)),1,1)</f>
        <v>7</v>
      </c>
      <c r="G104">
        <f ca="1">OFFSET(drive!$A$2:$Y$402,TRUNC((ROW()-ROW($G$2))/COLUMNS(drive!$A$2:$Y$402)),MOD(ROW()-ROW($G$2),COLUMNS(drive!$A$2:$Y$402)),1,1)</f>
        <v>3</v>
      </c>
      <c r="H104" s="5">
        <f ca="1">(VLOOKUP($B104,weights!$A$2:$R$6,4))*VLOOKUP($B104,weights!$A$2:$R$6,6)^C104*(VLOOKUP($B104,weights!$A$2:$R$6,15)*EXP(VLOOKUP($B104,weights!$A$2:$R$6,11)*D104)+VLOOKUP($B104,weights!$A$2:$R$6,16)*EXP(VLOOKUP($B104,weights!$A$2:$R$6,12)*E104)+VLOOKUP($B104,weights!$A$2:$R$6,17)*EXP(VLOOKUP($B104,weights!$A$2:$R$6,13)*F104)+VLOOKUP($B104,weights!$A$2:$R$6,18)*EXP(VLOOKUP($B104,weights!$A$2:$R$6,14)*G104))</f>
        <v>20.325777249009406</v>
      </c>
    </row>
    <row r="105" spans="1:8" ht="12.75" x14ac:dyDescent="0.2">
      <c r="A105">
        <f t="shared" si="0"/>
        <v>5</v>
      </c>
      <c r="B105" t="str">
        <f t="shared" ref="B105:C105" si="79">B80</f>
        <v>restaurant</v>
      </c>
      <c r="C105">
        <f t="shared" si="79"/>
        <v>3</v>
      </c>
      <c r="D105">
        <f ca="1">OFFSET(walk!$A$2:$Y$402,TRUNC((ROW()-ROW($D$2))/COLUMNS(walk!$A$2:$Y$402)),MOD(ROW()-ROW($D$2),COLUMNS(walk!$A$2:$Y$402)),1,1)</f>
        <v>13</v>
      </c>
      <c r="E105">
        <f ca="1">OFFSET(bike!$A$2:$Y$402,TRUNC((ROW()-ROW($E$2))/COLUMNS(bike!$A$2:$Y$402)),MOD(ROW()-ROW($E$2),COLUMNS(bike!$A$2:$Y$402)),1,1)</f>
        <v>4</v>
      </c>
      <c r="F105">
        <f ca="1">OFFSET(transit!$A$2:$Y$402,TRUNC((ROW()-ROW($F$2))/COLUMNS(transit!$A$2:$Y$402)),MOD(ROW()-ROW($F$2),COLUMNS(transit!$A$2:$Y$402)),1,1)</f>
        <v>7</v>
      </c>
      <c r="G105">
        <f ca="1">OFFSET(drive!$A$2:$Y$402,TRUNC((ROW()-ROW($G$2))/COLUMNS(drive!$A$2:$Y$402)),MOD(ROW()-ROW($G$2),COLUMNS(drive!$A$2:$Y$402)),1,1)</f>
        <v>4</v>
      </c>
      <c r="H105" s="5">
        <f ca="1">(VLOOKUP($B105,weights!$A$2:$R$6,4))*VLOOKUP($B105,weights!$A$2:$R$6,6)^C105*(VLOOKUP($B105,weights!$A$2:$R$6,15)*EXP(VLOOKUP($B105,weights!$A$2:$R$6,11)*D105)+VLOOKUP($B105,weights!$A$2:$R$6,16)*EXP(VLOOKUP($B105,weights!$A$2:$R$6,12)*E105)+VLOOKUP($B105,weights!$A$2:$R$6,17)*EXP(VLOOKUP($B105,weights!$A$2:$R$6,13)*F105)+VLOOKUP($B105,weights!$A$2:$R$6,18)*EXP(VLOOKUP($B105,weights!$A$2:$R$6,14)*G105))</f>
        <v>15.727861179402877</v>
      </c>
    </row>
    <row r="106" spans="1:8" ht="12.75" x14ac:dyDescent="0.2">
      <c r="A106">
        <f t="shared" si="0"/>
        <v>5</v>
      </c>
      <c r="B106" t="str">
        <f t="shared" ref="B106:C106" si="80">B81</f>
        <v>restaurant</v>
      </c>
      <c r="C106">
        <f t="shared" si="80"/>
        <v>4</v>
      </c>
      <c r="D106">
        <f ca="1">OFFSET(walk!$A$2:$Y$402,TRUNC((ROW()-ROW($D$2))/COLUMNS(walk!$A$2:$Y$402)),MOD(ROW()-ROW($D$2),COLUMNS(walk!$A$2:$Y$402)),1,1)</f>
        <v>13</v>
      </c>
      <c r="E106">
        <f ca="1">OFFSET(bike!$A$2:$Y$402,TRUNC((ROW()-ROW($E$2))/COLUMNS(bike!$A$2:$Y$402)),MOD(ROW()-ROW($E$2),COLUMNS(bike!$A$2:$Y$402)),1,1)</f>
        <v>4</v>
      </c>
      <c r="F106">
        <f ca="1">OFFSET(transit!$A$2:$Y$402,TRUNC((ROW()-ROW($F$2))/COLUMNS(transit!$A$2:$Y$402)),MOD(ROW()-ROW($F$2),COLUMNS(transit!$A$2:$Y$402)),1,1)</f>
        <v>9</v>
      </c>
      <c r="G106">
        <f ca="1">OFFSET(drive!$A$2:$Y$402,TRUNC((ROW()-ROW($G$2))/COLUMNS(drive!$A$2:$Y$402)),MOD(ROW()-ROW($G$2),COLUMNS(drive!$A$2:$Y$402)),1,1)</f>
        <v>4</v>
      </c>
      <c r="H106" s="5">
        <f ca="1">(VLOOKUP($B106,weights!$A$2:$R$6,4))*VLOOKUP($B106,weights!$A$2:$R$6,6)^C106*(VLOOKUP($B106,weights!$A$2:$R$6,15)*EXP(VLOOKUP($B106,weights!$A$2:$R$6,11)*D106)+VLOOKUP($B106,weights!$A$2:$R$6,16)*EXP(VLOOKUP($B106,weights!$A$2:$R$6,12)*E106)+VLOOKUP($B106,weights!$A$2:$R$6,17)*EXP(VLOOKUP($B106,weights!$A$2:$R$6,13)*F106)+VLOOKUP($B106,weights!$A$2:$R$6,18)*EXP(VLOOKUP($B106,weights!$A$2:$R$6,14)*G106))</f>
        <v>13.140634941562912</v>
      </c>
    </row>
    <row r="107" spans="1:8" ht="12.75" x14ac:dyDescent="0.2">
      <c r="A107">
        <f t="shared" si="0"/>
        <v>5</v>
      </c>
      <c r="B107" t="str">
        <f t="shared" ref="B107:C107" si="81">B82</f>
        <v>restaurant</v>
      </c>
      <c r="C107">
        <f t="shared" si="81"/>
        <v>5</v>
      </c>
      <c r="D107">
        <f ca="1">OFFSET(walk!$A$2:$Y$402,TRUNC((ROW()-ROW($D$2))/COLUMNS(walk!$A$2:$Y$402)),MOD(ROW()-ROW($D$2),COLUMNS(walk!$A$2:$Y$402)),1,1)</f>
        <v>13</v>
      </c>
      <c r="E107">
        <f ca="1">OFFSET(bike!$A$2:$Y$402,TRUNC((ROW()-ROW($E$2))/COLUMNS(bike!$A$2:$Y$402)),MOD(ROW()-ROW($E$2),COLUMNS(bike!$A$2:$Y$402)),1,1)</f>
        <v>4</v>
      </c>
      <c r="F107">
        <f ca="1">OFFSET(transit!$A$2:$Y$402,TRUNC((ROW()-ROW($F$2))/COLUMNS(transit!$A$2:$Y$402)),MOD(ROW()-ROW($F$2),COLUMNS(transit!$A$2:$Y$402)),1,1)</f>
        <v>9</v>
      </c>
      <c r="G107">
        <f ca="1">OFFSET(drive!$A$2:$Y$402,TRUNC((ROW()-ROW($G$2))/COLUMNS(drive!$A$2:$Y$402)),MOD(ROW()-ROW($G$2),COLUMNS(drive!$A$2:$Y$402)),1,1)</f>
        <v>4</v>
      </c>
      <c r="H107" s="5">
        <f ca="1">(VLOOKUP($B107,weights!$A$2:$R$6,4))*VLOOKUP($B107,weights!$A$2:$R$6,6)^C107*(VLOOKUP($B107,weights!$A$2:$R$6,15)*EXP(VLOOKUP($B107,weights!$A$2:$R$6,11)*D107)+VLOOKUP($B107,weights!$A$2:$R$6,16)*EXP(VLOOKUP($B107,weights!$A$2:$R$6,12)*E107)+VLOOKUP($B107,weights!$A$2:$R$6,17)*EXP(VLOOKUP($B107,weights!$A$2:$R$6,13)*F107)+VLOOKUP($B107,weights!$A$2:$R$6,18)*EXP(VLOOKUP($B107,weights!$A$2:$R$6,14)*G107))</f>
        <v>11.777902429104532</v>
      </c>
    </row>
    <row r="108" spans="1:8" ht="12.75" x14ac:dyDescent="0.2">
      <c r="A108">
        <f t="shared" si="0"/>
        <v>5</v>
      </c>
      <c r="B108" t="str">
        <f t="shared" ref="B108:C108" si="82">B83</f>
        <v>restaurant</v>
      </c>
      <c r="C108">
        <f t="shared" si="82"/>
        <v>6</v>
      </c>
      <c r="D108">
        <f ca="1">OFFSET(walk!$A$2:$Y$402,TRUNC((ROW()-ROW($D$2))/COLUMNS(walk!$A$2:$Y$402)),MOD(ROW()-ROW($D$2),COLUMNS(walk!$A$2:$Y$402)),1,1)</f>
        <v>15</v>
      </c>
      <c r="E108">
        <f ca="1">OFFSET(bike!$A$2:$Y$402,TRUNC((ROW()-ROW($E$2))/COLUMNS(bike!$A$2:$Y$402)),MOD(ROW()-ROW($E$2),COLUMNS(bike!$A$2:$Y$402)),1,1)</f>
        <v>4</v>
      </c>
      <c r="F108">
        <f ca="1">OFFSET(transit!$A$2:$Y$402,TRUNC((ROW()-ROW($F$2))/COLUMNS(transit!$A$2:$Y$402)),MOD(ROW()-ROW($F$2),COLUMNS(transit!$A$2:$Y$402)),1,1)</f>
        <v>9</v>
      </c>
      <c r="G108">
        <f ca="1">OFFSET(drive!$A$2:$Y$402,TRUNC((ROW()-ROW($G$2))/COLUMNS(drive!$A$2:$Y$402)),MOD(ROW()-ROW($G$2),COLUMNS(drive!$A$2:$Y$402)),1,1)</f>
        <v>4</v>
      </c>
      <c r="H108" s="5">
        <f ca="1">(VLOOKUP($B108,weights!$A$2:$R$6,4))*VLOOKUP($B108,weights!$A$2:$R$6,6)^C108*(VLOOKUP($B108,weights!$A$2:$R$6,15)*EXP(VLOOKUP($B108,weights!$A$2:$R$6,11)*D108)+VLOOKUP($B108,weights!$A$2:$R$6,16)*EXP(VLOOKUP($B108,weights!$A$2:$R$6,12)*E108)+VLOOKUP($B108,weights!$A$2:$R$6,17)*EXP(VLOOKUP($B108,weights!$A$2:$R$6,13)*F108)+VLOOKUP($B108,weights!$A$2:$R$6,18)*EXP(VLOOKUP($B108,weights!$A$2:$R$6,14)*G108))</f>
        <v>10.354142549827067</v>
      </c>
    </row>
    <row r="109" spans="1:8" ht="12.75" x14ac:dyDescent="0.2">
      <c r="A109">
        <f t="shared" si="0"/>
        <v>5</v>
      </c>
      <c r="B109" t="str">
        <f t="shared" ref="B109:C109" si="83">B84</f>
        <v>restaurant</v>
      </c>
      <c r="C109">
        <f t="shared" si="83"/>
        <v>7</v>
      </c>
      <c r="D109">
        <f ca="1">OFFSET(walk!$A$2:$Y$402,TRUNC((ROW()-ROW($D$2))/COLUMNS(walk!$A$2:$Y$402)),MOD(ROW()-ROW($D$2),COLUMNS(walk!$A$2:$Y$402)),1,1)</f>
        <v>15</v>
      </c>
      <c r="E109">
        <f ca="1">OFFSET(bike!$A$2:$Y$402,TRUNC((ROW()-ROW($E$2))/COLUMNS(bike!$A$2:$Y$402)),MOD(ROW()-ROW($E$2),COLUMNS(bike!$A$2:$Y$402)),1,1)</f>
        <v>5</v>
      </c>
      <c r="F109">
        <f ca="1">OFFSET(transit!$A$2:$Y$402,TRUNC((ROW()-ROW($F$2))/COLUMNS(transit!$A$2:$Y$402)),MOD(ROW()-ROW($F$2),COLUMNS(transit!$A$2:$Y$402)),1,1)</f>
        <v>10</v>
      </c>
      <c r="G109">
        <f ca="1">OFFSET(drive!$A$2:$Y$402,TRUNC((ROW()-ROW($G$2))/COLUMNS(drive!$A$2:$Y$402)),MOD(ROW()-ROW($G$2),COLUMNS(drive!$A$2:$Y$402)),1,1)</f>
        <v>4</v>
      </c>
      <c r="H109" s="5">
        <f ca="1">(VLOOKUP($B109,weights!$A$2:$R$6,4))*VLOOKUP($B109,weights!$A$2:$R$6,6)^C109*(VLOOKUP($B109,weights!$A$2:$R$6,15)*EXP(VLOOKUP($B109,weights!$A$2:$R$6,11)*D109)+VLOOKUP($B109,weights!$A$2:$R$6,16)*EXP(VLOOKUP($B109,weights!$A$2:$R$6,12)*E109)+VLOOKUP($B109,weights!$A$2:$R$6,17)*EXP(VLOOKUP($B109,weights!$A$2:$R$6,13)*F109)+VLOOKUP($B109,weights!$A$2:$R$6,18)*EXP(VLOOKUP($B109,weights!$A$2:$R$6,14)*G109))</f>
        <v>8.4022110508417303</v>
      </c>
    </row>
    <row r="110" spans="1:8" ht="12.75" x14ac:dyDescent="0.2">
      <c r="A110">
        <f t="shared" si="0"/>
        <v>5</v>
      </c>
      <c r="B110" t="str">
        <f t="shared" ref="B110:C110" si="84">B85</f>
        <v>restaurant</v>
      </c>
      <c r="C110">
        <f t="shared" si="84"/>
        <v>8</v>
      </c>
      <c r="D110">
        <f ca="1">OFFSET(walk!$A$2:$Y$402,TRUNC((ROW()-ROW($D$2))/COLUMNS(walk!$A$2:$Y$402)),MOD(ROW()-ROW($D$2),COLUMNS(walk!$A$2:$Y$402)),1,1)</f>
        <v>16</v>
      </c>
      <c r="E110">
        <f ca="1">OFFSET(bike!$A$2:$Y$402,TRUNC((ROW()-ROW($E$2))/COLUMNS(bike!$A$2:$Y$402)),MOD(ROW()-ROW($E$2),COLUMNS(bike!$A$2:$Y$402)),1,1)</f>
        <v>5</v>
      </c>
      <c r="F110">
        <f ca="1">OFFSET(transit!$A$2:$Y$402,TRUNC((ROW()-ROW($F$2))/COLUMNS(transit!$A$2:$Y$402)),MOD(ROW()-ROW($F$2),COLUMNS(transit!$A$2:$Y$402)),1,1)</f>
        <v>13</v>
      </c>
      <c r="G110">
        <f ca="1">OFFSET(drive!$A$2:$Y$402,TRUNC((ROW()-ROW($G$2))/COLUMNS(drive!$A$2:$Y$402)),MOD(ROW()-ROW($G$2),COLUMNS(drive!$A$2:$Y$402)),1,1)</f>
        <v>5</v>
      </c>
      <c r="H110" s="5">
        <f ca="1">(VLOOKUP($B110,weights!$A$2:$R$6,4))*VLOOKUP($B110,weights!$A$2:$R$6,6)^C110*(VLOOKUP($B110,weights!$A$2:$R$6,15)*EXP(VLOOKUP($B110,weights!$A$2:$R$6,11)*D110)+VLOOKUP($B110,weights!$A$2:$R$6,16)*EXP(VLOOKUP($B110,weights!$A$2:$R$6,12)*E110)+VLOOKUP($B110,weights!$A$2:$R$6,17)*EXP(VLOOKUP($B110,weights!$A$2:$R$6,13)*F110)+VLOOKUP($B110,weights!$A$2:$R$6,18)*EXP(VLOOKUP($B110,weights!$A$2:$R$6,14)*G110))</f>
        <v>6.384176292694173</v>
      </c>
    </row>
    <row r="111" spans="1:8" ht="12.75" x14ac:dyDescent="0.2">
      <c r="A111">
        <f t="shared" si="0"/>
        <v>5</v>
      </c>
      <c r="B111" t="str">
        <f t="shared" ref="B111:C111" si="85">B86</f>
        <v>restaurant</v>
      </c>
      <c r="C111">
        <f t="shared" si="85"/>
        <v>9</v>
      </c>
      <c r="D111">
        <f ca="1">OFFSET(walk!$A$2:$Y$402,TRUNC((ROW()-ROW($D$2))/COLUMNS(walk!$A$2:$Y$402)),MOD(ROW()-ROW($D$2),COLUMNS(walk!$A$2:$Y$402)),1,1)</f>
        <v>18</v>
      </c>
      <c r="E111">
        <f ca="1">OFFSET(bike!$A$2:$Y$402,TRUNC((ROW()-ROW($E$2))/COLUMNS(bike!$A$2:$Y$402)),MOD(ROW()-ROW($E$2),COLUMNS(bike!$A$2:$Y$402)),1,1)</f>
        <v>6</v>
      </c>
      <c r="F111">
        <f ca="1">OFFSET(transit!$A$2:$Y$402,TRUNC((ROW()-ROW($F$2))/COLUMNS(transit!$A$2:$Y$402)),MOD(ROW()-ROW($F$2),COLUMNS(transit!$A$2:$Y$402)),1,1)</f>
        <v>15</v>
      </c>
      <c r="G111">
        <f ca="1">OFFSET(drive!$A$2:$Y$402,TRUNC((ROW()-ROW($G$2))/COLUMNS(drive!$A$2:$Y$402)),MOD(ROW()-ROW($G$2),COLUMNS(drive!$A$2:$Y$402)),1,1)</f>
        <v>5</v>
      </c>
      <c r="H111" s="5">
        <f ca="1">(VLOOKUP($B111,weights!$A$2:$R$6,4))*VLOOKUP($B111,weights!$A$2:$R$6,6)^C111*(VLOOKUP($B111,weights!$A$2:$R$6,15)*EXP(VLOOKUP($B111,weights!$A$2:$R$6,11)*D111)+VLOOKUP($B111,weights!$A$2:$R$6,16)*EXP(VLOOKUP($B111,weights!$A$2:$R$6,12)*E111)+VLOOKUP($B111,weights!$A$2:$R$6,17)*EXP(VLOOKUP($B111,weights!$A$2:$R$6,13)*F111)+VLOOKUP($B111,weights!$A$2:$R$6,18)*EXP(VLOOKUP($B111,weights!$A$2:$R$6,14)*G111))</f>
        <v>5.0445608768243462</v>
      </c>
    </row>
    <row r="112" spans="1:8" ht="12.75" x14ac:dyDescent="0.2">
      <c r="A112">
        <f t="shared" si="0"/>
        <v>5</v>
      </c>
      <c r="B112" t="str">
        <f t="shared" ref="B112:C112" si="86">B87</f>
        <v>supermarket</v>
      </c>
      <c r="C112">
        <f t="shared" si="86"/>
        <v>0</v>
      </c>
      <c r="D112">
        <f ca="1">OFFSET(walk!$A$2:$Y$402,TRUNC((ROW()-ROW($D$2))/COLUMNS(walk!$A$2:$Y$402)),MOD(ROW()-ROW($D$2),COLUMNS(walk!$A$2:$Y$402)),1,1)</f>
        <v>39</v>
      </c>
      <c r="E112">
        <f ca="1">OFFSET(bike!$A$2:$Y$402,TRUNC((ROW()-ROW($E$2))/COLUMNS(bike!$A$2:$Y$402)),MOD(ROW()-ROW($E$2),COLUMNS(bike!$A$2:$Y$402)),1,1)</f>
        <v>15</v>
      </c>
      <c r="F112">
        <f ca="1">OFFSET(transit!$A$2:$Y$402,TRUNC((ROW()-ROW($F$2))/COLUMNS(transit!$A$2:$Y$402)),MOD(ROW()-ROW($F$2),COLUMNS(transit!$A$2:$Y$402)),1,1)</f>
        <v>20</v>
      </c>
      <c r="G112">
        <f ca="1">OFFSET(drive!$A$2:$Y$402,TRUNC((ROW()-ROW($G$2))/COLUMNS(drive!$A$2:$Y$402)),MOD(ROW()-ROW($G$2),COLUMNS(drive!$A$2:$Y$402)),1,1)</f>
        <v>9</v>
      </c>
      <c r="H112" s="5">
        <f ca="1">(VLOOKUP($B112,weights!$A$2:$R$6,4))*VLOOKUP($B112,weights!$A$2:$R$6,6)^C112*(VLOOKUP($B112,weights!$A$2:$R$6,15)*EXP(VLOOKUP($B112,weights!$A$2:$R$6,11)*D112)+VLOOKUP($B112,weights!$A$2:$R$6,16)*EXP(VLOOKUP($B112,weights!$A$2:$R$6,12)*E112)+VLOOKUP($B112,weights!$A$2:$R$6,17)*EXP(VLOOKUP($B112,weights!$A$2:$R$6,13)*F112)+VLOOKUP($B112,weights!$A$2:$R$6,18)*EXP(VLOOKUP($B112,weights!$A$2:$R$6,14)*G112))</f>
        <v>2.9594183713244209</v>
      </c>
    </row>
    <row r="113" spans="1:8" ht="12.75" x14ac:dyDescent="0.2">
      <c r="A113">
        <f t="shared" si="0"/>
        <v>5</v>
      </c>
      <c r="B113" t="str">
        <f t="shared" ref="B113:C113" si="87">B88</f>
        <v>supermarket</v>
      </c>
      <c r="C113">
        <f t="shared" si="87"/>
        <v>1</v>
      </c>
      <c r="D113">
        <f ca="1">OFFSET(walk!$A$2:$Y$402,TRUNC((ROW()-ROW($D$2))/COLUMNS(walk!$A$2:$Y$402)),MOD(ROW()-ROW($D$2),COLUMNS(walk!$A$2:$Y$402)),1,1)</f>
        <v>52</v>
      </c>
      <c r="E113">
        <f ca="1">OFFSET(bike!$A$2:$Y$402,TRUNC((ROW()-ROW($E$2))/COLUMNS(bike!$A$2:$Y$402)),MOD(ROW()-ROW($E$2),COLUMNS(bike!$A$2:$Y$402)),1,1)</f>
        <v>16</v>
      </c>
      <c r="F113">
        <f ca="1">OFFSET(transit!$A$2:$Y$402,TRUNC((ROW()-ROW($F$2))/COLUMNS(transit!$A$2:$Y$402)),MOD(ROW()-ROW($F$2),COLUMNS(transit!$A$2:$Y$402)),1,1)</f>
        <v>24</v>
      </c>
      <c r="G113">
        <f ca="1">OFFSET(drive!$A$2:$Y$402,TRUNC((ROW()-ROW($G$2))/COLUMNS(drive!$A$2:$Y$402)),MOD(ROW()-ROW($G$2),COLUMNS(drive!$A$2:$Y$402)),1,1)</f>
        <v>11</v>
      </c>
      <c r="H113" s="5">
        <f ca="1">(VLOOKUP($B113,weights!$A$2:$R$6,4))*VLOOKUP($B113,weights!$A$2:$R$6,6)^C113*(VLOOKUP($B113,weights!$A$2:$R$6,15)*EXP(VLOOKUP($B113,weights!$A$2:$R$6,11)*D113)+VLOOKUP($B113,weights!$A$2:$R$6,16)*EXP(VLOOKUP($B113,weights!$A$2:$R$6,12)*E113)+VLOOKUP($B113,weights!$A$2:$R$6,17)*EXP(VLOOKUP($B113,weights!$A$2:$R$6,13)*F113)+VLOOKUP($B113,weights!$A$2:$R$6,18)*EXP(VLOOKUP($B113,weights!$A$2:$R$6,14)*G113))</f>
        <v>1.1246893079591456</v>
      </c>
    </row>
    <row r="114" spans="1:8" ht="12.75" x14ac:dyDescent="0.2">
      <c r="A114">
        <f t="shared" si="0"/>
        <v>5</v>
      </c>
      <c r="B114" t="str">
        <f t="shared" ref="B114:C114" si="88">B89</f>
        <v>supermarket</v>
      </c>
      <c r="C114">
        <f t="shared" si="88"/>
        <v>2</v>
      </c>
      <c r="D114">
        <f ca="1">OFFSET(walk!$A$2:$Y$402,TRUNC((ROW()-ROW($D$2))/COLUMNS(walk!$A$2:$Y$402)),MOD(ROW()-ROW($D$2),COLUMNS(walk!$A$2:$Y$402)),1,1)</f>
        <v>57</v>
      </c>
      <c r="E114">
        <f ca="1">OFFSET(bike!$A$2:$Y$402,TRUNC((ROW()-ROW($E$2))/COLUMNS(bike!$A$2:$Y$402)),MOD(ROW()-ROW($E$2),COLUMNS(bike!$A$2:$Y$402)),1,1)</f>
        <v>17</v>
      </c>
      <c r="F114">
        <f ca="1">OFFSET(transit!$A$2:$Y$402,TRUNC((ROW()-ROW($F$2))/COLUMNS(transit!$A$2:$Y$402)),MOD(ROW()-ROW($F$2),COLUMNS(transit!$A$2:$Y$402)),1,1)</f>
        <v>33</v>
      </c>
      <c r="G114">
        <f ca="1">OFFSET(drive!$A$2:$Y$402,TRUNC((ROW()-ROW($G$2))/COLUMNS(drive!$A$2:$Y$402)),MOD(ROW()-ROW($G$2),COLUMNS(drive!$A$2:$Y$402)),1,1)</f>
        <v>13</v>
      </c>
      <c r="H114" s="5">
        <f ca="1">(VLOOKUP($B114,weights!$A$2:$R$6,4))*VLOOKUP($B114,weights!$A$2:$R$6,6)^C114*(VLOOKUP($B114,weights!$A$2:$R$6,15)*EXP(VLOOKUP($B114,weights!$A$2:$R$6,11)*D114)+VLOOKUP($B114,weights!$A$2:$R$6,16)*EXP(VLOOKUP($B114,weights!$A$2:$R$6,12)*E114)+VLOOKUP($B114,weights!$A$2:$R$6,17)*EXP(VLOOKUP($B114,weights!$A$2:$R$6,13)*F114)+VLOOKUP($B114,weights!$A$2:$R$6,18)*EXP(VLOOKUP($B114,weights!$A$2:$R$6,14)*G114))</f>
        <v>0.41635754817899395</v>
      </c>
    </row>
    <row r="115" spans="1:8" ht="12.75" x14ac:dyDescent="0.2">
      <c r="A115">
        <f t="shared" si="0"/>
        <v>5</v>
      </c>
      <c r="B115" t="str">
        <f t="shared" ref="B115:C115" si="89">B90</f>
        <v>supermarket</v>
      </c>
      <c r="C115">
        <f t="shared" si="89"/>
        <v>3</v>
      </c>
      <c r="D115">
        <f ca="1">OFFSET(walk!$A$2:$Y$402,TRUNC((ROW()-ROW($D$2))/COLUMNS(walk!$A$2:$Y$402)),MOD(ROW()-ROW($D$2),COLUMNS(walk!$A$2:$Y$402)),1,1)</f>
        <v>64</v>
      </c>
      <c r="E115">
        <f ca="1">OFFSET(bike!$A$2:$Y$402,TRUNC((ROW()-ROW($E$2))/COLUMNS(bike!$A$2:$Y$402)),MOD(ROW()-ROW($E$2),COLUMNS(bike!$A$2:$Y$402)),1,1)</f>
        <v>21</v>
      </c>
      <c r="F115">
        <f ca="1">OFFSET(transit!$A$2:$Y$402,TRUNC((ROW()-ROW($F$2))/COLUMNS(transit!$A$2:$Y$402)),MOD(ROW()-ROW($F$2),COLUMNS(transit!$A$2:$Y$402)),1,1)</f>
        <v>38</v>
      </c>
      <c r="G115">
        <f ca="1">OFFSET(drive!$A$2:$Y$402,TRUNC((ROW()-ROW($G$2))/COLUMNS(drive!$A$2:$Y$402)),MOD(ROW()-ROW($G$2),COLUMNS(drive!$A$2:$Y$402)),1,1)</f>
        <v>15</v>
      </c>
      <c r="H115" s="5">
        <f ca="1">(VLOOKUP($B115,weights!$A$2:$R$6,4))*VLOOKUP($B115,weights!$A$2:$R$6,6)^C115*(VLOOKUP($B115,weights!$A$2:$R$6,15)*EXP(VLOOKUP($B115,weights!$A$2:$R$6,11)*D115)+VLOOKUP($B115,weights!$A$2:$R$6,16)*EXP(VLOOKUP($B115,weights!$A$2:$R$6,12)*E115)+VLOOKUP($B115,weights!$A$2:$R$6,17)*EXP(VLOOKUP($B115,weights!$A$2:$R$6,13)*F115)+VLOOKUP($B115,weights!$A$2:$R$6,18)*EXP(VLOOKUP($B115,weights!$A$2:$R$6,14)*G115))</f>
        <v>0.15366128319912031</v>
      </c>
    </row>
    <row r="116" spans="1:8" ht="12.75" x14ac:dyDescent="0.2">
      <c r="A116">
        <f t="shared" si="0"/>
        <v>5</v>
      </c>
      <c r="B116" t="str">
        <f t="shared" ref="B116:C116" si="90">B91</f>
        <v>supermarket</v>
      </c>
      <c r="C116">
        <f t="shared" si="90"/>
        <v>4</v>
      </c>
      <c r="D116">
        <f ca="1">OFFSET(walk!$A$2:$Y$402,TRUNC((ROW()-ROW($D$2))/COLUMNS(walk!$A$2:$Y$402)),MOD(ROW()-ROW($D$2),COLUMNS(walk!$A$2:$Y$402)),1,1)</f>
        <v>80</v>
      </c>
      <c r="E116">
        <f ca="1">OFFSET(bike!$A$2:$Y$402,TRUNC((ROW()-ROW($E$2))/COLUMNS(bike!$A$2:$Y$402)),MOD(ROW()-ROW($E$2),COLUMNS(bike!$A$2:$Y$402)),1,1)</f>
        <v>24</v>
      </c>
      <c r="F116">
        <f ca="1">OFFSET(transit!$A$2:$Y$402,TRUNC((ROW()-ROW($F$2))/COLUMNS(transit!$A$2:$Y$402)),MOD(ROW()-ROW($F$2),COLUMNS(transit!$A$2:$Y$402)),1,1)</f>
        <v>40</v>
      </c>
      <c r="G116">
        <f ca="1">OFFSET(drive!$A$2:$Y$402,TRUNC((ROW()-ROW($G$2))/COLUMNS(drive!$A$2:$Y$402)),MOD(ROW()-ROW($G$2),COLUMNS(drive!$A$2:$Y$402)),1,1)</f>
        <v>16</v>
      </c>
      <c r="H116" s="5">
        <f ca="1">(VLOOKUP($B116,weights!$A$2:$R$6,4))*VLOOKUP($B116,weights!$A$2:$R$6,6)^C116*(VLOOKUP($B116,weights!$A$2:$R$6,15)*EXP(VLOOKUP($B116,weights!$A$2:$R$6,11)*D116)+VLOOKUP($B116,weights!$A$2:$R$6,16)*EXP(VLOOKUP($B116,weights!$A$2:$R$6,12)*E116)+VLOOKUP($B116,weights!$A$2:$R$6,17)*EXP(VLOOKUP($B116,weights!$A$2:$R$6,13)*F116)+VLOOKUP($B116,weights!$A$2:$R$6,18)*EXP(VLOOKUP($B116,weights!$A$2:$R$6,14)*G116))</f>
        <v>7.2429569181560655E-2</v>
      </c>
    </row>
    <row r="117" spans="1:8" ht="12.75" x14ac:dyDescent="0.2">
      <c r="A117">
        <f t="shared" si="0"/>
        <v>5</v>
      </c>
      <c r="B117" t="str">
        <f t="shared" ref="B117:C117" si="91">B92</f>
        <v>store</v>
      </c>
      <c r="C117">
        <f t="shared" si="91"/>
        <v>0</v>
      </c>
      <c r="D117">
        <f ca="1">OFFSET(walk!$A$2:$Y$402,TRUNC((ROW()-ROW($D$2))/COLUMNS(walk!$A$2:$Y$402)),MOD(ROW()-ROW($D$2),COLUMNS(walk!$A$2:$Y$402)),1,1)</f>
        <v>6</v>
      </c>
      <c r="E117">
        <f ca="1">OFFSET(bike!$A$2:$Y$402,TRUNC((ROW()-ROW($E$2))/COLUMNS(bike!$A$2:$Y$402)),MOD(ROW()-ROW($E$2),COLUMNS(bike!$A$2:$Y$402)),1,1)</f>
        <v>1</v>
      </c>
      <c r="F117">
        <f ca="1">OFFSET(transit!$A$2:$Y$402,TRUNC((ROW()-ROW($F$2))/COLUMNS(transit!$A$2:$Y$402)),MOD(ROW()-ROW($F$2),COLUMNS(transit!$A$2:$Y$402)),1,1)</f>
        <v>6</v>
      </c>
      <c r="G117">
        <f ca="1">OFFSET(drive!$A$2:$Y$402,TRUNC((ROW()-ROW($G$2))/COLUMNS(drive!$A$2:$Y$402)),MOD(ROW()-ROW($G$2),COLUMNS(drive!$A$2:$Y$402)),1,1)</f>
        <v>2</v>
      </c>
      <c r="H117" s="5">
        <f ca="1">(VLOOKUP($B117,weights!$A$2:$R$6,4))*VLOOKUP($B117,weights!$A$2:$R$6,6)^C117*(VLOOKUP($B117,weights!$A$2:$R$6,15)*EXP(VLOOKUP($B117,weights!$A$2:$R$6,11)*D117)+VLOOKUP($B117,weights!$A$2:$R$6,16)*EXP(VLOOKUP($B117,weights!$A$2:$R$6,12)*E117)+VLOOKUP($B117,weights!$A$2:$R$6,17)*EXP(VLOOKUP($B117,weights!$A$2:$R$6,13)*F117)+VLOOKUP($B117,weights!$A$2:$R$6,18)*EXP(VLOOKUP($B117,weights!$A$2:$R$6,14)*G117))</f>
        <v>17.258191747111471</v>
      </c>
    </row>
    <row r="118" spans="1:8" ht="12.75" x14ac:dyDescent="0.2">
      <c r="A118">
        <f t="shared" si="0"/>
        <v>5</v>
      </c>
      <c r="B118" t="str">
        <f t="shared" ref="B118:C118" si="92">B93</f>
        <v>store</v>
      </c>
      <c r="C118">
        <f t="shared" si="92"/>
        <v>1</v>
      </c>
      <c r="D118">
        <f ca="1">OFFSET(walk!$A$2:$Y$402,TRUNC((ROW()-ROW($D$2))/COLUMNS(walk!$A$2:$Y$402)),MOD(ROW()-ROW($D$2),COLUMNS(walk!$A$2:$Y$402)),1,1)</f>
        <v>8</v>
      </c>
      <c r="E118">
        <f ca="1">OFFSET(bike!$A$2:$Y$402,TRUNC((ROW()-ROW($E$2))/COLUMNS(bike!$A$2:$Y$402)),MOD(ROW()-ROW($E$2),COLUMNS(bike!$A$2:$Y$402)),1,1)</f>
        <v>2</v>
      </c>
      <c r="F118">
        <f ca="1">OFFSET(transit!$A$2:$Y$402,TRUNC((ROW()-ROW($F$2))/COLUMNS(transit!$A$2:$Y$402)),MOD(ROW()-ROW($F$2),COLUMNS(transit!$A$2:$Y$402)),1,1)</f>
        <v>7</v>
      </c>
      <c r="G118">
        <f ca="1">OFFSET(drive!$A$2:$Y$402,TRUNC((ROW()-ROW($G$2))/COLUMNS(drive!$A$2:$Y$402)),MOD(ROW()-ROW($G$2),COLUMNS(drive!$A$2:$Y$402)),1,1)</f>
        <v>2</v>
      </c>
      <c r="H118" s="5">
        <f ca="1">(VLOOKUP($B118,weights!$A$2:$R$6,4))*VLOOKUP($B118,weights!$A$2:$R$6,6)^C118*(VLOOKUP($B118,weights!$A$2:$R$6,15)*EXP(VLOOKUP($B118,weights!$A$2:$R$6,11)*D118)+VLOOKUP($B118,weights!$A$2:$R$6,16)*EXP(VLOOKUP($B118,weights!$A$2:$R$6,12)*E118)+VLOOKUP($B118,weights!$A$2:$R$6,17)*EXP(VLOOKUP($B118,weights!$A$2:$R$6,13)*F118)+VLOOKUP($B118,weights!$A$2:$R$6,18)*EXP(VLOOKUP($B118,weights!$A$2:$R$6,14)*G118))</f>
        <v>9.0249195433649962</v>
      </c>
    </row>
    <row r="119" spans="1:8" ht="12.75" x14ac:dyDescent="0.2">
      <c r="A119">
        <f t="shared" si="0"/>
        <v>5</v>
      </c>
      <c r="B119" t="str">
        <f t="shared" ref="B119:C119" si="93">B94</f>
        <v>store</v>
      </c>
      <c r="C119">
        <f t="shared" si="93"/>
        <v>2</v>
      </c>
      <c r="D119">
        <f ca="1">OFFSET(walk!$A$2:$Y$402,TRUNC((ROW()-ROW($D$2))/COLUMNS(walk!$A$2:$Y$402)),MOD(ROW()-ROW($D$2),COLUMNS(walk!$A$2:$Y$402)),1,1)</f>
        <v>12</v>
      </c>
      <c r="E119">
        <f ca="1">OFFSET(bike!$A$2:$Y$402,TRUNC((ROW()-ROW($E$2))/COLUMNS(bike!$A$2:$Y$402)),MOD(ROW()-ROW($E$2),COLUMNS(bike!$A$2:$Y$402)),1,1)</f>
        <v>3</v>
      </c>
      <c r="F119">
        <f ca="1">OFFSET(transit!$A$2:$Y$402,TRUNC((ROW()-ROW($F$2))/COLUMNS(transit!$A$2:$Y$402)),MOD(ROW()-ROW($F$2),COLUMNS(transit!$A$2:$Y$402)),1,1)</f>
        <v>8</v>
      </c>
      <c r="G119">
        <f ca="1">OFFSET(drive!$A$2:$Y$402,TRUNC((ROW()-ROW($G$2))/COLUMNS(drive!$A$2:$Y$402)),MOD(ROW()-ROW($G$2),COLUMNS(drive!$A$2:$Y$402)),1,1)</f>
        <v>4</v>
      </c>
      <c r="H119" s="5">
        <f ca="1">(VLOOKUP($B119,weights!$A$2:$R$6,4))*VLOOKUP($B119,weights!$A$2:$R$6,6)^C119*(VLOOKUP($B119,weights!$A$2:$R$6,15)*EXP(VLOOKUP($B119,weights!$A$2:$R$6,11)*D119)+VLOOKUP($B119,weights!$A$2:$R$6,16)*EXP(VLOOKUP($B119,weights!$A$2:$R$6,12)*E119)+VLOOKUP($B119,weights!$A$2:$R$6,17)*EXP(VLOOKUP($B119,weights!$A$2:$R$6,13)*F119)+VLOOKUP($B119,weights!$A$2:$R$6,18)*EXP(VLOOKUP($B119,weights!$A$2:$R$6,14)*G119))</f>
        <v>3.6683790238621024</v>
      </c>
    </row>
    <row r="120" spans="1:8" ht="12.75" x14ac:dyDescent="0.2">
      <c r="A120">
        <f t="shared" si="0"/>
        <v>5</v>
      </c>
      <c r="B120" t="str">
        <f t="shared" ref="B120:C120" si="94">B95</f>
        <v>store</v>
      </c>
      <c r="C120">
        <f t="shared" si="94"/>
        <v>3</v>
      </c>
      <c r="D120">
        <f ca="1">OFFSET(walk!$A$2:$Y$402,TRUNC((ROW()-ROW($D$2))/COLUMNS(walk!$A$2:$Y$402)),MOD(ROW()-ROW($D$2),COLUMNS(walk!$A$2:$Y$402)),1,1)</f>
        <v>12</v>
      </c>
      <c r="E120">
        <f ca="1">OFFSET(bike!$A$2:$Y$402,TRUNC((ROW()-ROW($E$2))/COLUMNS(bike!$A$2:$Y$402)),MOD(ROW()-ROW($E$2),COLUMNS(bike!$A$2:$Y$402)),1,1)</f>
        <v>4</v>
      </c>
      <c r="F120">
        <f ca="1">OFFSET(transit!$A$2:$Y$402,TRUNC((ROW()-ROW($F$2))/COLUMNS(transit!$A$2:$Y$402)),MOD(ROW()-ROW($F$2),COLUMNS(transit!$A$2:$Y$402)),1,1)</f>
        <v>12</v>
      </c>
      <c r="G120">
        <f ca="1">OFFSET(drive!$A$2:$Y$402,TRUNC((ROW()-ROW($G$2))/COLUMNS(drive!$A$2:$Y$402)),MOD(ROW()-ROW($G$2),COLUMNS(drive!$A$2:$Y$402)),1,1)</f>
        <v>4</v>
      </c>
      <c r="H120" s="5">
        <f ca="1">(VLOOKUP($B120,weights!$A$2:$R$6,4))*VLOOKUP($B120,weights!$A$2:$R$6,6)^C120*(VLOOKUP($B120,weights!$A$2:$R$6,15)*EXP(VLOOKUP($B120,weights!$A$2:$R$6,11)*D120)+VLOOKUP($B120,weights!$A$2:$R$6,16)*EXP(VLOOKUP($B120,weights!$A$2:$R$6,12)*E120)+VLOOKUP($B120,weights!$A$2:$R$6,17)*EXP(VLOOKUP($B120,weights!$A$2:$R$6,13)*F120)+VLOOKUP($B120,weights!$A$2:$R$6,18)*EXP(VLOOKUP($B120,weights!$A$2:$R$6,14)*G120))</f>
        <v>1.8917882925711569</v>
      </c>
    </row>
    <row r="121" spans="1:8" ht="12.75" x14ac:dyDescent="0.2">
      <c r="A121">
        <f t="shared" si="0"/>
        <v>5</v>
      </c>
      <c r="B121" t="str">
        <f t="shared" ref="B121:C121" si="95">B96</f>
        <v>store</v>
      </c>
      <c r="C121">
        <f t="shared" si="95"/>
        <v>4</v>
      </c>
      <c r="D121">
        <f ca="1">OFFSET(walk!$A$2:$Y$402,TRUNC((ROW()-ROW($D$2))/COLUMNS(walk!$A$2:$Y$402)),MOD(ROW()-ROW($D$2),COLUMNS(walk!$A$2:$Y$402)),1,1)</f>
        <v>13</v>
      </c>
      <c r="E121">
        <f ca="1">OFFSET(bike!$A$2:$Y$402,TRUNC((ROW()-ROW($E$2))/COLUMNS(bike!$A$2:$Y$402)),MOD(ROW()-ROW($E$2),COLUMNS(bike!$A$2:$Y$402)),1,1)</f>
        <v>4</v>
      </c>
      <c r="F121">
        <f ca="1">OFFSET(transit!$A$2:$Y$402,TRUNC((ROW()-ROW($F$2))/COLUMNS(transit!$A$2:$Y$402)),MOD(ROW()-ROW($F$2),COLUMNS(transit!$A$2:$Y$402)),1,1)</f>
        <v>13</v>
      </c>
      <c r="G121">
        <f ca="1">OFFSET(drive!$A$2:$Y$402,TRUNC((ROW()-ROW($G$2))/COLUMNS(drive!$A$2:$Y$402)),MOD(ROW()-ROW($G$2),COLUMNS(drive!$A$2:$Y$402)),1,1)</f>
        <v>4</v>
      </c>
      <c r="H121" s="5">
        <f ca="1">(VLOOKUP($B121,weights!$A$2:$R$6,4))*VLOOKUP($B121,weights!$A$2:$R$6,6)^C121*(VLOOKUP($B121,weights!$A$2:$R$6,15)*EXP(VLOOKUP($B121,weights!$A$2:$R$6,11)*D121)+VLOOKUP($B121,weights!$A$2:$R$6,16)*EXP(VLOOKUP($B121,weights!$A$2:$R$6,12)*E121)+VLOOKUP($B121,weights!$A$2:$R$6,17)*EXP(VLOOKUP($B121,weights!$A$2:$R$6,13)*F121)+VLOOKUP($B121,weights!$A$2:$R$6,18)*EXP(VLOOKUP($B121,weights!$A$2:$R$6,14)*G121))</f>
        <v>1.2542442361173429</v>
      </c>
    </row>
    <row r="122" spans="1:8" ht="12.75" x14ac:dyDescent="0.2">
      <c r="A122">
        <f t="shared" si="0"/>
        <v>5</v>
      </c>
      <c r="B122" t="str">
        <f t="shared" ref="B122:C122" si="96">B97</f>
        <v>pharmacy</v>
      </c>
      <c r="C122">
        <f t="shared" si="96"/>
        <v>0</v>
      </c>
      <c r="D122">
        <f ca="1">OFFSET(walk!$A$2:$Y$402,TRUNC((ROW()-ROW($D$2))/COLUMNS(walk!$A$2:$Y$402)),MOD(ROW()-ROW($D$2),COLUMNS(walk!$A$2:$Y$402)),1,1)</f>
        <v>14</v>
      </c>
      <c r="E122">
        <f ca="1">OFFSET(bike!$A$2:$Y$402,TRUNC((ROW()-ROW($E$2))/COLUMNS(bike!$A$2:$Y$402)),MOD(ROW()-ROW($E$2),COLUMNS(bike!$A$2:$Y$402)),1,1)</f>
        <v>4</v>
      </c>
      <c r="F122">
        <f ca="1">OFFSET(transit!$A$2:$Y$402,TRUNC((ROW()-ROW($F$2))/COLUMNS(transit!$A$2:$Y$402)),MOD(ROW()-ROW($F$2),COLUMNS(transit!$A$2:$Y$402)),1,1)</f>
        <v>13</v>
      </c>
      <c r="G122">
        <f ca="1">OFFSET(drive!$A$2:$Y$402,TRUNC((ROW()-ROW($G$2))/COLUMNS(drive!$A$2:$Y$402)),MOD(ROW()-ROW($G$2),COLUMNS(drive!$A$2:$Y$402)),1,1)</f>
        <v>3</v>
      </c>
      <c r="H122" s="5">
        <f ca="1">(VLOOKUP($B122,weights!$A$2:$R$6,4))*VLOOKUP($B122,weights!$A$2:$R$6,6)^C122*(VLOOKUP($B122,weights!$A$2:$R$6,15)*EXP(VLOOKUP($B122,weights!$A$2:$R$6,11)*D122)+VLOOKUP($B122,weights!$A$2:$R$6,16)*EXP(VLOOKUP($B122,weights!$A$2:$R$6,12)*E122)+VLOOKUP($B122,weights!$A$2:$R$6,17)*EXP(VLOOKUP($B122,weights!$A$2:$R$6,13)*F122)+VLOOKUP($B122,weights!$A$2:$R$6,18)*EXP(VLOOKUP($B122,weights!$A$2:$R$6,14)*G122))</f>
        <v>5.0617189887915783</v>
      </c>
    </row>
    <row r="123" spans="1:8" ht="12.75" x14ac:dyDescent="0.2">
      <c r="A123">
        <f t="shared" si="0"/>
        <v>5</v>
      </c>
      <c r="B123" t="str">
        <f t="shared" ref="B123:C123" si="97">B98</f>
        <v>pharmacy</v>
      </c>
      <c r="C123">
        <f t="shared" si="97"/>
        <v>1</v>
      </c>
      <c r="D123">
        <f ca="1">OFFSET(walk!$A$2:$Y$402,TRUNC((ROW()-ROW($D$2))/COLUMNS(walk!$A$2:$Y$402)),MOD(ROW()-ROW($D$2),COLUMNS(walk!$A$2:$Y$402)),1,1)</f>
        <v>14</v>
      </c>
      <c r="E123">
        <f ca="1">OFFSET(bike!$A$2:$Y$402,TRUNC((ROW()-ROW($E$2))/COLUMNS(bike!$A$2:$Y$402)),MOD(ROW()-ROW($E$2),COLUMNS(bike!$A$2:$Y$402)),1,1)</f>
        <v>5</v>
      </c>
      <c r="F123">
        <f ca="1">OFFSET(transit!$A$2:$Y$402,TRUNC((ROW()-ROW($F$2))/COLUMNS(transit!$A$2:$Y$402)),MOD(ROW()-ROW($F$2),COLUMNS(transit!$A$2:$Y$402)),1,1)</f>
        <v>13</v>
      </c>
      <c r="G123">
        <f ca="1">OFFSET(drive!$A$2:$Y$402,TRUNC((ROW()-ROW($G$2))/COLUMNS(drive!$A$2:$Y$402)),MOD(ROW()-ROW($G$2),COLUMNS(drive!$A$2:$Y$402)),1,1)</f>
        <v>4</v>
      </c>
      <c r="H123" s="5">
        <f ca="1">(VLOOKUP($B123,weights!$A$2:$R$6,4))*VLOOKUP($B123,weights!$A$2:$R$6,6)^C123*(VLOOKUP($B123,weights!$A$2:$R$6,15)*EXP(VLOOKUP($B123,weights!$A$2:$R$6,11)*D123)+VLOOKUP($B123,weights!$A$2:$R$6,16)*EXP(VLOOKUP($B123,weights!$A$2:$R$6,12)*E123)+VLOOKUP($B123,weights!$A$2:$R$6,17)*EXP(VLOOKUP($B123,weights!$A$2:$R$6,13)*F123)+VLOOKUP($B123,weights!$A$2:$R$6,18)*EXP(VLOOKUP($B123,weights!$A$2:$R$6,14)*G123))</f>
        <v>1.9551639828452152</v>
      </c>
    </row>
    <row r="124" spans="1:8" ht="12.75" x14ac:dyDescent="0.2">
      <c r="A124">
        <f t="shared" si="0"/>
        <v>5</v>
      </c>
      <c r="B124" t="str">
        <f t="shared" ref="B124:C124" si="98">B99</f>
        <v>pharmacy</v>
      </c>
      <c r="C124">
        <f t="shared" si="98"/>
        <v>2</v>
      </c>
      <c r="D124">
        <f ca="1">OFFSET(walk!$A$2:$Y$402,TRUNC((ROW()-ROW($D$2))/COLUMNS(walk!$A$2:$Y$402)),MOD(ROW()-ROW($D$2),COLUMNS(walk!$A$2:$Y$402)),1,1)</f>
        <v>14</v>
      </c>
      <c r="E124">
        <f ca="1">OFFSET(bike!$A$2:$Y$402,TRUNC((ROW()-ROW($E$2))/COLUMNS(bike!$A$2:$Y$402)),MOD(ROW()-ROW($E$2),COLUMNS(bike!$A$2:$Y$402)),1,1)</f>
        <v>5</v>
      </c>
      <c r="F124">
        <f ca="1">OFFSET(transit!$A$2:$Y$402,TRUNC((ROW()-ROW($F$2))/COLUMNS(transit!$A$2:$Y$402)),MOD(ROW()-ROW($F$2),COLUMNS(transit!$A$2:$Y$402)),1,1)</f>
        <v>14</v>
      </c>
      <c r="G124">
        <f ca="1">OFFSET(drive!$A$2:$Y$402,TRUNC((ROW()-ROW($G$2))/COLUMNS(drive!$A$2:$Y$402)),MOD(ROW()-ROW($G$2),COLUMNS(drive!$A$2:$Y$402)),1,1)</f>
        <v>4</v>
      </c>
      <c r="H124" s="5">
        <f ca="1">(VLOOKUP($B124,weights!$A$2:$R$6,4))*VLOOKUP($B124,weights!$A$2:$R$6,6)^C124*(VLOOKUP($B124,weights!$A$2:$R$6,15)*EXP(VLOOKUP($B124,weights!$A$2:$R$6,11)*D124)+VLOOKUP($B124,weights!$A$2:$R$6,16)*EXP(VLOOKUP($B124,weights!$A$2:$R$6,12)*E124)+VLOOKUP($B124,weights!$A$2:$R$6,17)*EXP(VLOOKUP($B124,weights!$A$2:$R$6,13)*F124)+VLOOKUP($B124,weights!$A$2:$R$6,18)*EXP(VLOOKUP($B124,weights!$A$2:$R$6,14)*G124))</f>
        <v>0.92913440333143571</v>
      </c>
    </row>
    <row r="125" spans="1:8" ht="12.75" x14ac:dyDescent="0.2">
      <c r="A125">
        <f t="shared" si="0"/>
        <v>5</v>
      </c>
      <c r="B125" t="str">
        <f t="shared" ref="B125:C125" si="99">B100</f>
        <v>bank</v>
      </c>
      <c r="C125">
        <f t="shared" si="99"/>
        <v>0</v>
      </c>
      <c r="D125">
        <f ca="1">OFFSET(walk!$A$2:$Y$402,TRUNC((ROW()-ROW($D$2))/COLUMNS(walk!$A$2:$Y$402)),MOD(ROW()-ROW($D$2),COLUMNS(walk!$A$2:$Y$402)),1,1)</f>
        <v>26</v>
      </c>
      <c r="E125">
        <f ca="1">OFFSET(bike!$A$2:$Y$402,TRUNC((ROW()-ROW($E$2))/COLUMNS(bike!$A$2:$Y$402)),MOD(ROW()-ROW($E$2),COLUMNS(bike!$A$2:$Y$402)),1,1)</f>
        <v>9</v>
      </c>
      <c r="F125">
        <f ca="1">OFFSET(transit!$A$2:$Y$402,TRUNC((ROW()-ROW($F$2))/COLUMNS(transit!$A$2:$Y$402)),MOD(ROW()-ROW($F$2),COLUMNS(transit!$A$2:$Y$402)),1,1)</f>
        <v>23</v>
      </c>
      <c r="G125">
        <f ca="1">OFFSET(drive!$A$2:$Y$402,TRUNC((ROW()-ROW($G$2))/COLUMNS(drive!$A$2:$Y$402)),MOD(ROW()-ROW($G$2),COLUMNS(drive!$A$2:$Y$402)),1,1)</f>
        <v>7</v>
      </c>
      <c r="H125" s="5">
        <f ca="1">(VLOOKUP($B125,weights!$A$2:$R$6,4))*VLOOKUP($B125,weights!$A$2:$R$6,6)^C125*(VLOOKUP($B125,weights!$A$2:$R$6,15)*EXP(VLOOKUP($B125,weights!$A$2:$R$6,11)*D125)+VLOOKUP($B125,weights!$A$2:$R$6,16)*EXP(VLOOKUP($B125,weights!$A$2:$R$6,12)*E125)+VLOOKUP($B125,weights!$A$2:$R$6,17)*EXP(VLOOKUP($B125,weights!$A$2:$R$6,13)*F125)+VLOOKUP($B125,weights!$A$2:$R$6,18)*EXP(VLOOKUP($B125,weights!$A$2:$R$6,14)*G125))</f>
        <v>1.8493973098076979</v>
      </c>
    </row>
    <row r="126" spans="1:8" ht="12.75" x14ac:dyDescent="0.2">
      <c r="A126">
        <f t="shared" si="0"/>
        <v>5</v>
      </c>
      <c r="B126" t="str">
        <f t="shared" ref="B126:C126" si="100">B101</f>
        <v>bank</v>
      </c>
      <c r="C126">
        <f t="shared" si="100"/>
        <v>1</v>
      </c>
      <c r="D126">
        <f ca="1">OFFSET(walk!$A$2:$Y$402,TRUNC((ROW()-ROW($D$2))/COLUMNS(walk!$A$2:$Y$402)),MOD(ROW()-ROW($D$2),COLUMNS(walk!$A$2:$Y$402)),1,1)</f>
        <v>44</v>
      </c>
      <c r="E126">
        <f ca="1">OFFSET(bike!$A$2:$Y$402,TRUNC((ROW()-ROW($E$2))/COLUMNS(bike!$A$2:$Y$402)),MOD(ROW()-ROW($E$2),COLUMNS(bike!$A$2:$Y$402)),1,1)</f>
        <v>13</v>
      </c>
      <c r="F126">
        <f ca="1">OFFSET(transit!$A$2:$Y$402,TRUNC((ROW()-ROW($F$2))/COLUMNS(transit!$A$2:$Y$402)),MOD(ROW()-ROW($F$2),COLUMNS(transit!$A$2:$Y$402)),1,1)</f>
        <v>36</v>
      </c>
      <c r="G126">
        <f ca="1">OFFSET(drive!$A$2:$Y$402,TRUNC((ROW()-ROW($G$2))/COLUMNS(drive!$A$2:$Y$402)),MOD(ROW()-ROW($G$2),COLUMNS(drive!$A$2:$Y$402)),1,1)</f>
        <v>9</v>
      </c>
      <c r="H126" s="5">
        <f ca="1">(VLOOKUP($B126,weights!$A$2:$R$6,4))*VLOOKUP($B126,weights!$A$2:$R$6,6)^C126*(VLOOKUP($B126,weights!$A$2:$R$6,15)*EXP(VLOOKUP($B126,weights!$A$2:$R$6,11)*D126)+VLOOKUP($B126,weights!$A$2:$R$6,16)*EXP(VLOOKUP($B126,weights!$A$2:$R$6,12)*E126)+VLOOKUP($B126,weights!$A$2:$R$6,17)*EXP(VLOOKUP($B126,weights!$A$2:$R$6,13)*F126)+VLOOKUP($B126,weights!$A$2:$R$6,18)*EXP(VLOOKUP($B126,weights!$A$2:$R$6,14)*G126))</f>
        <v>0.39319455988412211</v>
      </c>
    </row>
    <row r="127" spans="1:8" ht="12.75" x14ac:dyDescent="0.2">
      <c r="A127">
        <f t="shared" si="0"/>
        <v>6</v>
      </c>
      <c r="B127" t="str">
        <f t="shared" ref="B127:C127" si="101">B102</f>
        <v>restaurant</v>
      </c>
      <c r="C127">
        <f t="shared" si="101"/>
        <v>0</v>
      </c>
      <c r="D127">
        <f ca="1">OFFSET(walk!$A$2:$Y$402,TRUNC((ROW()-ROW($D$2))/COLUMNS(walk!$A$2:$Y$402)),MOD(ROW()-ROW($D$2),COLUMNS(walk!$A$2:$Y$402)),1,1)</f>
        <v>5</v>
      </c>
      <c r="E127">
        <f ca="1">OFFSET(bike!$A$2:$Y$402,TRUNC((ROW()-ROW($E$2))/COLUMNS(bike!$A$2:$Y$402)),MOD(ROW()-ROW($E$2),COLUMNS(bike!$A$2:$Y$402)),1,1)</f>
        <v>1</v>
      </c>
      <c r="F127">
        <f ca="1">OFFSET(transit!$A$2:$Y$402,TRUNC((ROW()-ROW($F$2))/COLUMNS(transit!$A$2:$Y$402)),MOD(ROW()-ROW($F$2),COLUMNS(transit!$A$2:$Y$402)),1,1)</f>
        <v>3</v>
      </c>
      <c r="G127">
        <f ca="1">OFFSET(drive!$A$2:$Y$402,TRUNC((ROW()-ROW($G$2))/COLUMNS(drive!$A$2:$Y$402)),MOD(ROW()-ROW($G$2),COLUMNS(drive!$A$2:$Y$402)),1,1)</f>
        <v>1</v>
      </c>
      <c r="H127" s="5">
        <f ca="1">(VLOOKUP($B127,weights!$A$2:$R$6,4))*VLOOKUP($B127,weights!$A$2:$R$6,6)^C127*(VLOOKUP($B127,weights!$A$2:$R$6,15)*EXP(VLOOKUP($B127,weights!$A$2:$R$6,11)*D127)+VLOOKUP($B127,weights!$A$2:$R$6,16)*EXP(VLOOKUP($B127,weights!$A$2:$R$6,12)*E127)+VLOOKUP($B127,weights!$A$2:$R$6,17)*EXP(VLOOKUP($B127,weights!$A$2:$R$6,13)*F127)+VLOOKUP($B127,weights!$A$2:$R$6,18)*EXP(VLOOKUP($B127,weights!$A$2:$R$6,14)*G127))</f>
        <v>43.932829748029924</v>
      </c>
    </row>
    <row r="128" spans="1:8" ht="12.75" x14ac:dyDescent="0.2">
      <c r="A128">
        <f t="shared" si="0"/>
        <v>6</v>
      </c>
      <c r="B128" t="str">
        <f t="shared" ref="B128:C128" si="102">B103</f>
        <v>restaurant</v>
      </c>
      <c r="C128">
        <f t="shared" si="102"/>
        <v>1</v>
      </c>
      <c r="D128">
        <f ca="1">OFFSET(walk!$A$2:$Y$402,TRUNC((ROW()-ROW($D$2))/COLUMNS(walk!$A$2:$Y$402)),MOD(ROW()-ROW($D$2),COLUMNS(walk!$A$2:$Y$402)),1,1)</f>
        <v>5</v>
      </c>
      <c r="E128">
        <f ca="1">OFFSET(bike!$A$2:$Y$402,TRUNC((ROW()-ROW($E$2))/COLUMNS(bike!$A$2:$Y$402)),MOD(ROW()-ROW($E$2),COLUMNS(bike!$A$2:$Y$402)),1,1)</f>
        <v>1</v>
      </c>
      <c r="F128">
        <f ca="1">OFFSET(transit!$A$2:$Y$402,TRUNC((ROW()-ROW($F$2))/COLUMNS(transit!$A$2:$Y$402)),MOD(ROW()-ROW($F$2),COLUMNS(transit!$A$2:$Y$402)),1,1)</f>
        <v>5</v>
      </c>
      <c r="G128">
        <f ca="1">OFFSET(drive!$A$2:$Y$402,TRUNC((ROW()-ROW($G$2))/COLUMNS(drive!$A$2:$Y$402)),MOD(ROW()-ROW($G$2),COLUMNS(drive!$A$2:$Y$402)),1,1)</f>
        <v>1</v>
      </c>
      <c r="H128" s="5">
        <f ca="1">(VLOOKUP($B128,weights!$A$2:$R$6,4))*VLOOKUP($B128,weights!$A$2:$R$6,6)^C128*(VLOOKUP($B128,weights!$A$2:$R$6,15)*EXP(VLOOKUP($B128,weights!$A$2:$R$6,11)*D128)+VLOOKUP($B128,weights!$A$2:$R$6,16)*EXP(VLOOKUP($B128,weights!$A$2:$R$6,12)*E128)+VLOOKUP($B128,weights!$A$2:$R$6,17)*EXP(VLOOKUP($B128,weights!$A$2:$R$6,13)*F128)+VLOOKUP($B128,weights!$A$2:$R$6,18)*EXP(VLOOKUP($B128,weights!$A$2:$R$6,14)*G128))</f>
        <v>36.922940245570203</v>
      </c>
    </row>
    <row r="129" spans="1:8" ht="12.75" x14ac:dyDescent="0.2">
      <c r="A129">
        <f t="shared" si="0"/>
        <v>6</v>
      </c>
      <c r="B129" t="str">
        <f t="shared" ref="B129:C129" si="103">B104</f>
        <v>restaurant</v>
      </c>
      <c r="C129">
        <f t="shared" si="103"/>
        <v>2</v>
      </c>
      <c r="D129">
        <f ca="1">OFFSET(walk!$A$2:$Y$402,TRUNC((ROW()-ROW($D$2))/COLUMNS(walk!$A$2:$Y$402)),MOD(ROW()-ROW($D$2),COLUMNS(walk!$A$2:$Y$402)),1,1)</f>
        <v>9</v>
      </c>
      <c r="E129">
        <f ca="1">OFFSET(bike!$A$2:$Y$402,TRUNC((ROW()-ROW($E$2))/COLUMNS(bike!$A$2:$Y$402)),MOD(ROW()-ROW($E$2),COLUMNS(bike!$A$2:$Y$402)),1,1)</f>
        <v>3</v>
      </c>
      <c r="F129">
        <f ca="1">OFFSET(transit!$A$2:$Y$402,TRUNC((ROW()-ROW($F$2))/COLUMNS(transit!$A$2:$Y$402)),MOD(ROW()-ROW($F$2),COLUMNS(transit!$A$2:$Y$402)),1,1)</f>
        <v>5</v>
      </c>
      <c r="G129">
        <f ca="1">OFFSET(drive!$A$2:$Y$402,TRUNC((ROW()-ROW($G$2))/COLUMNS(drive!$A$2:$Y$402)),MOD(ROW()-ROW($G$2),COLUMNS(drive!$A$2:$Y$402)),1,1)</f>
        <v>2</v>
      </c>
      <c r="H129" s="5">
        <f ca="1">(VLOOKUP($B129,weights!$A$2:$R$6,4))*VLOOKUP($B129,weights!$A$2:$R$6,6)^C129*(VLOOKUP($B129,weights!$A$2:$R$6,15)*EXP(VLOOKUP($B129,weights!$A$2:$R$6,11)*D129)+VLOOKUP($B129,weights!$A$2:$R$6,16)*EXP(VLOOKUP($B129,weights!$A$2:$R$6,12)*E129)+VLOOKUP($B129,weights!$A$2:$R$6,17)*EXP(VLOOKUP($B129,weights!$A$2:$R$6,13)*F129)+VLOOKUP($B129,weights!$A$2:$R$6,18)*EXP(VLOOKUP($B129,weights!$A$2:$R$6,14)*G129))</f>
        <v>24.437491790751167</v>
      </c>
    </row>
    <row r="130" spans="1:8" ht="12.75" x14ac:dyDescent="0.2">
      <c r="A130">
        <f t="shared" si="0"/>
        <v>6</v>
      </c>
      <c r="B130" t="str">
        <f t="shared" ref="B130:C130" si="104">B105</f>
        <v>restaurant</v>
      </c>
      <c r="C130">
        <f t="shared" si="104"/>
        <v>3</v>
      </c>
      <c r="D130">
        <f ca="1">OFFSET(walk!$A$2:$Y$402,TRUNC((ROW()-ROW($D$2))/COLUMNS(walk!$A$2:$Y$402)),MOD(ROW()-ROW($D$2),COLUMNS(walk!$A$2:$Y$402)),1,1)</f>
        <v>10</v>
      </c>
      <c r="E130">
        <f ca="1">OFFSET(bike!$A$2:$Y$402,TRUNC((ROW()-ROW($E$2))/COLUMNS(bike!$A$2:$Y$402)),MOD(ROW()-ROW($E$2),COLUMNS(bike!$A$2:$Y$402)),1,1)</f>
        <v>3</v>
      </c>
      <c r="F130">
        <f ca="1">OFFSET(transit!$A$2:$Y$402,TRUNC((ROW()-ROW($F$2))/COLUMNS(transit!$A$2:$Y$402)),MOD(ROW()-ROW($F$2),COLUMNS(transit!$A$2:$Y$402)),1,1)</f>
        <v>5</v>
      </c>
      <c r="G130">
        <f ca="1">OFFSET(drive!$A$2:$Y$402,TRUNC((ROW()-ROW($G$2))/COLUMNS(drive!$A$2:$Y$402)),MOD(ROW()-ROW($G$2),COLUMNS(drive!$A$2:$Y$402)),1,1)</f>
        <v>2</v>
      </c>
      <c r="H130" s="5">
        <f ca="1">(VLOOKUP($B130,weights!$A$2:$R$6,4))*VLOOKUP($B130,weights!$A$2:$R$6,6)^C130*(VLOOKUP($B130,weights!$A$2:$R$6,15)*EXP(VLOOKUP($B130,weights!$A$2:$R$6,11)*D130)+VLOOKUP($B130,weights!$A$2:$R$6,16)*EXP(VLOOKUP($B130,weights!$A$2:$R$6,12)*E130)+VLOOKUP($B130,weights!$A$2:$R$6,17)*EXP(VLOOKUP($B130,weights!$A$2:$R$6,13)*F130)+VLOOKUP($B130,weights!$A$2:$R$6,18)*EXP(VLOOKUP($B130,weights!$A$2:$R$6,14)*G130))</f>
        <v>21.515454757438235</v>
      </c>
    </row>
    <row r="131" spans="1:8" ht="12.75" x14ac:dyDescent="0.2">
      <c r="A131">
        <f t="shared" si="0"/>
        <v>6</v>
      </c>
      <c r="B131" t="str">
        <f t="shared" ref="B131:C131" si="105">B106</f>
        <v>restaurant</v>
      </c>
      <c r="C131">
        <f t="shared" si="105"/>
        <v>4</v>
      </c>
      <c r="D131">
        <f ca="1">OFFSET(walk!$A$2:$Y$402,TRUNC((ROW()-ROW($D$2))/COLUMNS(walk!$A$2:$Y$402)),MOD(ROW()-ROW($D$2),COLUMNS(walk!$A$2:$Y$402)),1,1)</f>
        <v>10</v>
      </c>
      <c r="E131">
        <f ca="1">OFFSET(bike!$A$2:$Y$402,TRUNC((ROW()-ROW($E$2))/COLUMNS(bike!$A$2:$Y$402)),MOD(ROW()-ROW($E$2),COLUMNS(bike!$A$2:$Y$402)),1,1)</f>
        <v>3</v>
      </c>
      <c r="F131">
        <f ca="1">OFFSET(transit!$A$2:$Y$402,TRUNC((ROW()-ROW($F$2))/COLUMNS(transit!$A$2:$Y$402)),MOD(ROW()-ROW($F$2),COLUMNS(transit!$A$2:$Y$402)),1,1)</f>
        <v>5</v>
      </c>
      <c r="G131">
        <f ca="1">OFFSET(drive!$A$2:$Y$402,TRUNC((ROW()-ROW($G$2))/COLUMNS(drive!$A$2:$Y$402)),MOD(ROW()-ROW($G$2),COLUMNS(drive!$A$2:$Y$402)),1,1)</f>
        <v>2</v>
      </c>
      <c r="H131" s="5">
        <f ca="1">(VLOOKUP($B131,weights!$A$2:$R$6,4))*VLOOKUP($B131,weights!$A$2:$R$6,6)^C131*(VLOOKUP($B131,weights!$A$2:$R$6,15)*EXP(VLOOKUP($B131,weights!$A$2:$R$6,11)*D131)+VLOOKUP($B131,weights!$A$2:$R$6,16)*EXP(VLOOKUP($B131,weights!$A$2:$R$6,12)*E131)+VLOOKUP($B131,weights!$A$2:$R$6,17)*EXP(VLOOKUP($B131,weights!$A$2:$R$6,13)*F131)+VLOOKUP($B131,weights!$A$2:$R$6,18)*EXP(VLOOKUP($B131,weights!$A$2:$R$6,14)*G131))</f>
        <v>19.284222412222416</v>
      </c>
    </row>
    <row r="132" spans="1:8" ht="12.75" x14ac:dyDescent="0.2">
      <c r="A132">
        <f t="shared" si="0"/>
        <v>6</v>
      </c>
      <c r="B132" t="str">
        <f t="shared" ref="B132:C132" si="106">B107</f>
        <v>restaurant</v>
      </c>
      <c r="C132">
        <f t="shared" si="106"/>
        <v>5</v>
      </c>
      <c r="D132">
        <f ca="1">OFFSET(walk!$A$2:$Y$402,TRUNC((ROW()-ROW($D$2))/COLUMNS(walk!$A$2:$Y$402)),MOD(ROW()-ROW($D$2),COLUMNS(walk!$A$2:$Y$402)),1,1)</f>
        <v>11</v>
      </c>
      <c r="E132">
        <f ca="1">OFFSET(bike!$A$2:$Y$402,TRUNC((ROW()-ROW($E$2))/COLUMNS(bike!$A$2:$Y$402)),MOD(ROW()-ROW($E$2),COLUMNS(bike!$A$2:$Y$402)),1,1)</f>
        <v>3</v>
      </c>
      <c r="F132">
        <f ca="1">OFFSET(transit!$A$2:$Y$402,TRUNC((ROW()-ROW($F$2))/COLUMNS(transit!$A$2:$Y$402)),MOD(ROW()-ROW($F$2),COLUMNS(transit!$A$2:$Y$402)),1,1)</f>
        <v>6</v>
      </c>
      <c r="G132">
        <f ca="1">OFFSET(drive!$A$2:$Y$402,TRUNC((ROW()-ROW($G$2))/COLUMNS(drive!$A$2:$Y$402)),MOD(ROW()-ROW($G$2),COLUMNS(drive!$A$2:$Y$402)),1,1)</f>
        <v>2</v>
      </c>
      <c r="H132" s="5">
        <f ca="1">(VLOOKUP($B132,weights!$A$2:$R$6,4))*VLOOKUP($B132,weights!$A$2:$R$6,6)^C132*(VLOOKUP($B132,weights!$A$2:$R$6,15)*EXP(VLOOKUP($B132,weights!$A$2:$R$6,11)*D132)+VLOOKUP($B132,weights!$A$2:$R$6,16)*EXP(VLOOKUP($B132,weights!$A$2:$R$6,12)*E132)+VLOOKUP($B132,weights!$A$2:$R$6,17)*EXP(VLOOKUP($B132,weights!$A$2:$R$6,13)*F132)+VLOOKUP($B132,weights!$A$2:$R$6,18)*EXP(VLOOKUP($B132,weights!$A$2:$R$6,14)*G132))</f>
        <v>16.408998770838384</v>
      </c>
    </row>
    <row r="133" spans="1:8" ht="12.75" x14ac:dyDescent="0.2">
      <c r="A133">
        <f t="shared" si="0"/>
        <v>6</v>
      </c>
      <c r="B133" t="str">
        <f t="shared" ref="B133:C133" si="107">B108</f>
        <v>restaurant</v>
      </c>
      <c r="C133">
        <f t="shared" si="107"/>
        <v>6</v>
      </c>
      <c r="D133">
        <f ca="1">OFFSET(walk!$A$2:$Y$402,TRUNC((ROW()-ROW($D$2))/COLUMNS(walk!$A$2:$Y$402)),MOD(ROW()-ROW($D$2),COLUMNS(walk!$A$2:$Y$402)),1,1)</f>
        <v>12</v>
      </c>
      <c r="E133">
        <f ca="1">OFFSET(bike!$A$2:$Y$402,TRUNC((ROW()-ROW($E$2))/COLUMNS(bike!$A$2:$Y$402)),MOD(ROW()-ROW($E$2),COLUMNS(bike!$A$2:$Y$402)),1,1)</f>
        <v>3</v>
      </c>
      <c r="F133">
        <f ca="1">OFFSET(transit!$A$2:$Y$402,TRUNC((ROW()-ROW($F$2))/COLUMNS(transit!$A$2:$Y$402)),MOD(ROW()-ROW($F$2),COLUMNS(transit!$A$2:$Y$402)),1,1)</f>
        <v>6</v>
      </c>
      <c r="G133">
        <f ca="1">OFFSET(drive!$A$2:$Y$402,TRUNC((ROW()-ROW($G$2))/COLUMNS(drive!$A$2:$Y$402)),MOD(ROW()-ROW($G$2),COLUMNS(drive!$A$2:$Y$402)),1,1)</f>
        <v>3</v>
      </c>
      <c r="H133" s="5">
        <f ca="1">(VLOOKUP($B133,weights!$A$2:$R$6,4))*VLOOKUP($B133,weights!$A$2:$R$6,6)^C133*(VLOOKUP($B133,weights!$A$2:$R$6,15)*EXP(VLOOKUP($B133,weights!$A$2:$R$6,11)*D133)+VLOOKUP($B133,weights!$A$2:$R$6,16)*EXP(VLOOKUP($B133,weights!$A$2:$R$6,12)*E133)+VLOOKUP($B133,weights!$A$2:$R$6,17)*EXP(VLOOKUP($B133,weights!$A$2:$R$6,13)*F133)+VLOOKUP($B133,weights!$A$2:$R$6,18)*EXP(VLOOKUP($B133,weights!$A$2:$R$6,14)*G133))</f>
        <v>13.599677351601185</v>
      </c>
    </row>
    <row r="134" spans="1:8" ht="12.75" x14ac:dyDescent="0.2">
      <c r="A134">
        <f t="shared" si="0"/>
        <v>6</v>
      </c>
      <c r="B134" t="str">
        <f t="shared" ref="B134:C134" si="108">B109</f>
        <v>restaurant</v>
      </c>
      <c r="C134">
        <f t="shared" si="108"/>
        <v>7</v>
      </c>
      <c r="D134">
        <f ca="1">OFFSET(walk!$A$2:$Y$402,TRUNC((ROW()-ROW($D$2))/COLUMNS(walk!$A$2:$Y$402)),MOD(ROW()-ROW($D$2),COLUMNS(walk!$A$2:$Y$402)),1,1)</f>
        <v>12</v>
      </c>
      <c r="E134">
        <f ca="1">OFFSET(bike!$A$2:$Y$402,TRUNC((ROW()-ROW($E$2))/COLUMNS(bike!$A$2:$Y$402)),MOD(ROW()-ROW($E$2),COLUMNS(bike!$A$2:$Y$402)),1,1)</f>
        <v>4</v>
      </c>
      <c r="F134">
        <f ca="1">OFFSET(transit!$A$2:$Y$402,TRUNC((ROW()-ROW($F$2))/COLUMNS(transit!$A$2:$Y$402)),MOD(ROW()-ROW($F$2),COLUMNS(transit!$A$2:$Y$402)),1,1)</f>
        <v>6</v>
      </c>
      <c r="G134">
        <f ca="1">OFFSET(drive!$A$2:$Y$402,TRUNC((ROW()-ROW($G$2))/COLUMNS(drive!$A$2:$Y$402)),MOD(ROW()-ROW($G$2),COLUMNS(drive!$A$2:$Y$402)),1,1)</f>
        <v>4</v>
      </c>
      <c r="H134" s="5">
        <f ca="1">(VLOOKUP($B134,weights!$A$2:$R$6,4))*VLOOKUP($B134,weights!$A$2:$R$6,6)^C134*(VLOOKUP($B134,weights!$A$2:$R$6,15)*EXP(VLOOKUP($B134,weights!$A$2:$R$6,11)*D134)+VLOOKUP($B134,weights!$A$2:$R$6,16)*EXP(VLOOKUP($B134,weights!$A$2:$R$6,12)*E134)+VLOOKUP($B134,weights!$A$2:$R$6,17)*EXP(VLOOKUP($B134,weights!$A$2:$R$6,13)*F134)+VLOOKUP($B134,weights!$A$2:$R$6,18)*EXP(VLOOKUP($B134,weights!$A$2:$R$6,14)*G134))</f>
        <v>10.708993708228439</v>
      </c>
    </row>
    <row r="135" spans="1:8" ht="12.75" x14ac:dyDescent="0.2">
      <c r="A135">
        <f t="shared" si="0"/>
        <v>6</v>
      </c>
      <c r="B135" t="str">
        <f t="shared" ref="B135:C135" si="109">B110</f>
        <v>restaurant</v>
      </c>
      <c r="C135">
        <f t="shared" si="109"/>
        <v>8</v>
      </c>
      <c r="D135">
        <f ca="1">OFFSET(walk!$A$2:$Y$402,TRUNC((ROW()-ROW($D$2))/COLUMNS(walk!$A$2:$Y$402)),MOD(ROW()-ROW($D$2),COLUMNS(walk!$A$2:$Y$402)),1,1)</f>
        <v>13</v>
      </c>
      <c r="E135">
        <f ca="1">OFFSET(bike!$A$2:$Y$402,TRUNC((ROW()-ROW($E$2))/COLUMNS(bike!$A$2:$Y$402)),MOD(ROW()-ROW($E$2),COLUMNS(bike!$A$2:$Y$402)),1,1)</f>
        <v>5</v>
      </c>
      <c r="F135">
        <f ca="1">OFFSET(transit!$A$2:$Y$402,TRUNC((ROW()-ROW($F$2))/COLUMNS(transit!$A$2:$Y$402)),MOD(ROW()-ROW($F$2),COLUMNS(transit!$A$2:$Y$402)),1,1)</f>
        <v>13</v>
      </c>
      <c r="G135">
        <f ca="1">OFFSET(drive!$A$2:$Y$402,TRUNC((ROW()-ROW($G$2))/COLUMNS(drive!$A$2:$Y$402)),MOD(ROW()-ROW($G$2),COLUMNS(drive!$A$2:$Y$402)),1,1)</f>
        <v>4</v>
      </c>
      <c r="H135" s="5">
        <f ca="1">(VLOOKUP($B135,weights!$A$2:$R$6,4))*VLOOKUP($B135,weights!$A$2:$R$6,6)^C135*(VLOOKUP($B135,weights!$A$2:$R$6,15)*EXP(VLOOKUP($B135,weights!$A$2:$R$6,11)*D135)+VLOOKUP($B135,weights!$A$2:$R$6,16)*EXP(VLOOKUP($B135,weights!$A$2:$R$6,12)*E135)+VLOOKUP($B135,weights!$A$2:$R$6,17)*EXP(VLOOKUP($B135,weights!$A$2:$R$6,13)*F135)+VLOOKUP($B135,weights!$A$2:$R$6,18)*EXP(VLOOKUP($B135,weights!$A$2:$R$6,14)*G135))</f>
        <v>7.1498822935917792</v>
      </c>
    </row>
    <row r="136" spans="1:8" ht="12.75" x14ac:dyDescent="0.2">
      <c r="A136">
        <f t="shared" si="0"/>
        <v>6</v>
      </c>
      <c r="B136" t="str">
        <f t="shared" ref="B136:C136" si="110">B111</f>
        <v>restaurant</v>
      </c>
      <c r="C136">
        <f t="shared" si="110"/>
        <v>9</v>
      </c>
      <c r="D136">
        <f ca="1">OFFSET(walk!$A$2:$Y$402,TRUNC((ROW()-ROW($D$2))/COLUMNS(walk!$A$2:$Y$402)),MOD(ROW()-ROW($D$2),COLUMNS(walk!$A$2:$Y$402)),1,1)</f>
        <v>18</v>
      </c>
      <c r="E136">
        <f ca="1">OFFSET(bike!$A$2:$Y$402,TRUNC((ROW()-ROW($E$2))/COLUMNS(bike!$A$2:$Y$402)),MOD(ROW()-ROW($E$2),COLUMNS(bike!$A$2:$Y$402)),1,1)</f>
        <v>5</v>
      </c>
      <c r="F136">
        <f ca="1">OFFSET(transit!$A$2:$Y$402,TRUNC((ROW()-ROW($F$2))/COLUMNS(transit!$A$2:$Y$402)),MOD(ROW()-ROW($F$2),COLUMNS(transit!$A$2:$Y$402)),1,1)</f>
        <v>13</v>
      </c>
      <c r="G136">
        <f ca="1">OFFSET(drive!$A$2:$Y$402,TRUNC((ROW()-ROW($G$2))/COLUMNS(drive!$A$2:$Y$402)),MOD(ROW()-ROW($G$2),COLUMNS(drive!$A$2:$Y$402)),1,1)</f>
        <v>4</v>
      </c>
      <c r="H136" s="5">
        <f ca="1">(VLOOKUP($B136,weights!$A$2:$R$6,4))*VLOOKUP($B136,weights!$A$2:$R$6,6)^C136*(VLOOKUP($B136,weights!$A$2:$R$6,15)*EXP(VLOOKUP($B136,weights!$A$2:$R$6,11)*D136)+VLOOKUP($B136,weights!$A$2:$R$6,16)*EXP(VLOOKUP($B136,weights!$A$2:$R$6,12)*E136)+VLOOKUP($B136,weights!$A$2:$R$6,17)*EXP(VLOOKUP($B136,weights!$A$2:$R$6,13)*F136)+VLOOKUP($B136,weights!$A$2:$R$6,18)*EXP(VLOOKUP($B136,weights!$A$2:$R$6,14)*G136))</f>
        <v>6.137486778837105</v>
      </c>
    </row>
    <row r="137" spans="1:8" ht="12.75" x14ac:dyDescent="0.2">
      <c r="A137">
        <f t="shared" si="0"/>
        <v>6</v>
      </c>
      <c r="B137" t="str">
        <f t="shared" ref="B137:C137" si="111">B112</f>
        <v>supermarket</v>
      </c>
      <c r="C137">
        <f t="shared" si="111"/>
        <v>0</v>
      </c>
      <c r="D137">
        <f ca="1">OFFSET(walk!$A$2:$Y$402,TRUNC((ROW()-ROW($D$2))/COLUMNS(walk!$A$2:$Y$402)),MOD(ROW()-ROW($D$2),COLUMNS(walk!$A$2:$Y$402)),1,1)</f>
        <v>38</v>
      </c>
      <c r="E137">
        <f ca="1">OFFSET(bike!$A$2:$Y$402,TRUNC((ROW()-ROW($E$2))/COLUMNS(bike!$A$2:$Y$402)),MOD(ROW()-ROW($E$2),COLUMNS(bike!$A$2:$Y$402)),1,1)</f>
        <v>14</v>
      </c>
      <c r="F137">
        <f ca="1">OFFSET(transit!$A$2:$Y$402,TRUNC((ROW()-ROW($F$2))/COLUMNS(transit!$A$2:$Y$402)),MOD(ROW()-ROW($F$2),COLUMNS(transit!$A$2:$Y$402)),1,1)</f>
        <v>17</v>
      </c>
      <c r="G137">
        <f ca="1">OFFSET(drive!$A$2:$Y$402,TRUNC((ROW()-ROW($G$2))/COLUMNS(drive!$A$2:$Y$402)),MOD(ROW()-ROW($G$2),COLUMNS(drive!$A$2:$Y$402)),1,1)</f>
        <v>10</v>
      </c>
      <c r="H137" s="5">
        <f ca="1">(VLOOKUP($B137,weights!$A$2:$R$6,4))*VLOOKUP($B137,weights!$A$2:$R$6,6)^C137*(VLOOKUP($B137,weights!$A$2:$R$6,15)*EXP(VLOOKUP($B137,weights!$A$2:$R$6,11)*D137)+VLOOKUP($B137,weights!$A$2:$R$6,16)*EXP(VLOOKUP($B137,weights!$A$2:$R$6,12)*E137)+VLOOKUP($B137,weights!$A$2:$R$6,17)*EXP(VLOOKUP($B137,weights!$A$2:$R$6,13)*F137)+VLOOKUP($B137,weights!$A$2:$R$6,18)*EXP(VLOOKUP($B137,weights!$A$2:$R$6,14)*G137))</f>
        <v>2.7786056779700905</v>
      </c>
    </row>
    <row r="138" spans="1:8" ht="12.75" x14ac:dyDescent="0.2">
      <c r="A138">
        <f t="shared" si="0"/>
        <v>6</v>
      </c>
      <c r="B138" t="str">
        <f t="shared" ref="B138:C138" si="112">B113</f>
        <v>supermarket</v>
      </c>
      <c r="C138">
        <f t="shared" si="112"/>
        <v>1</v>
      </c>
      <c r="D138">
        <f ca="1">OFFSET(walk!$A$2:$Y$402,TRUNC((ROW()-ROW($D$2))/COLUMNS(walk!$A$2:$Y$402)),MOD(ROW()-ROW($D$2),COLUMNS(walk!$A$2:$Y$402)),1,1)</f>
        <v>51</v>
      </c>
      <c r="E138">
        <f ca="1">OFFSET(bike!$A$2:$Y$402,TRUNC((ROW()-ROW($E$2))/COLUMNS(bike!$A$2:$Y$402)),MOD(ROW()-ROW($E$2),COLUMNS(bike!$A$2:$Y$402)),1,1)</f>
        <v>15</v>
      </c>
      <c r="F138">
        <f ca="1">OFFSET(transit!$A$2:$Y$402,TRUNC((ROW()-ROW($F$2))/COLUMNS(transit!$A$2:$Y$402)),MOD(ROW()-ROW($F$2),COLUMNS(transit!$A$2:$Y$402)),1,1)</f>
        <v>21</v>
      </c>
      <c r="G138">
        <f ca="1">OFFSET(drive!$A$2:$Y$402,TRUNC((ROW()-ROW($G$2))/COLUMNS(drive!$A$2:$Y$402)),MOD(ROW()-ROW($G$2),COLUMNS(drive!$A$2:$Y$402)),1,1)</f>
        <v>10</v>
      </c>
      <c r="H138" s="5">
        <f ca="1">(VLOOKUP($B138,weights!$A$2:$R$6,4))*VLOOKUP($B138,weights!$A$2:$R$6,6)^C138*(VLOOKUP($B138,weights!$A$2:$R$6,15)*EXP(VLOOKUP($B138,weights!$A$2:$R$6,11)*D138)+VLOOKUP($B138,weights!$A$2:$R$6,16)*EXP(VLOOKUP($B138,weights!$A$2:$R$6,12)*E138)+VLOOKUP($B138,weights!$A$2:$R$6,17)*EXP(VLOOKUP($B138,weights!$A$2:$R$6,13)*F138)+VLOOKUP($B138,weights!$A$2:$R$6,18)*EXP(VLOOKUP($B138,weights!$A$2:$R$6,14)*G138))</f>
        <v>1.448127291904971</v>
      </c>
    </row>
    <row r="139" spans="1:8" ht="12.75" x14ac:dyDescent="0.2">
      <c r="A139">
        <f t="shared" si="0"/>
        <v>6</v>
      </c>
      <c r="B139" t="str">
        <f t="shared" ref="B139:C139" si="113">B114</f>
        <v>supermarket</v>
      </c>
      <c r="C139">
        <f t="shared" si="113"/>
        <v>2</v>
      </c>
      <c r="D139">
        <f ca="1">OFFSET(walk!$A$2:$Y$402,TRUNC((ROW()-ROW($D$2))/COLUMNS(walk!$A$2:$Y$402)),MOD(ROW()-ROW($D$2),COLUMNS(walk!$A$2:$Y$402)),1,1)</f>
        <v>56</v>
      </c>
      <c r="E139">
        <f ca="1">OFFSET(bike!$A$2:$Y$402,TRUNC((ROW()-ROW($E$2))/COLUMNS(bike!$A$2:$Y$402)),MOD(ROW()-ROW($E$2),COLUMNS(bike!$A$2:$Y$402)),1,1)</f>
        <v>16</v>
      </c>
      <c r="F139">
        <f ca="1">OFFSET(transit!$A$2:$Y$402,TRUNC((ROW()-ROW($F$2))/COLUMNS(transit!$A$2:$Y$402)),MOD(ROW()-ROW($F$2),COLUMNS(transit!$A$2:$Y$402)),1,1)</f>
        <v>29</v>
      </c>
      <c r="G139">
        <f ca="1">OFFSET(drive!$A$2:$Y$402,TRUNC((ROW()-ROW($G$2))/COLUMNS(drive!$A$2:$Y$402)),MOD(ROW()-ROW($G$2),COLUMNS(drive!$A$2:$Y$402)),1,1)</f>
        <v>13</v>
      </c>
      <c r="H139" s="5">
        <f ca="1">(VLOOKUP($B139,weights!$A$2:$R$6,4))*VLOOKUP($B139,weights!$A$2:$R$6,6)^C139*(VLOOKUP($B139,weights!$A$2:$R$6,15)*EXP(VLOOKUP($B139,weights!$A$2:$R$6,11)*D139)+VLOOKUP($B139,weights!$A$2:$R$6,16)*EXP(VLOOKUP($B139,weights!$A$2:$R$6,12)*E139)+VLOOKUP($B139,weights!$A$2:$R$6,17)*EXP(VLOOKUP($B139,weights!$A$2:$R$6,13)*F139)+VLOOKUP($B139,weights!$A$2:$R$6,18)*EXP(VLOOKUP($B139,weights!$A$2:$R$6,14)*G139))</f>
        <v>0.43827820884709656</v>
      </c>
    </row>
    <row r="140" spans="1:8" ht="12.75" x14ac:dyDescent="0.2">
      <c r="A140">
        <f t="shared" si="0"/>
        <v>6</v>
      </c>
      <c r="B140" t="str">
        <f t="shared" ref="B140:C140" si="114">B115</f>
        <v>supermarket</v>
      </c>
      <c r="C140">
        <f t="shared" si="114"/>
        <v>3</v>
      </c>
      <c r="D140">
        <f ca="1">OFFSET(walk!$A$2:$Y$402,TRUNC((ROW()-ROW($D$2))/COLUMNS(walk!$A$2:$Y$402)),MOD(ROW()-ROW($D$2),COLUMNS(walk!$A$2:$Y$402)),1,1)</f>
        <v>64</v>
      </c>
      <c r="E140">
        <f ca="1">OFFSET(bike!$A$2:$Y$402,TRUNC((ROW()-ROW($E$2))/COLUMNS(bike!$A$2:$Y$402)),MOD(ROW()-ROW($E$2),COLUMNS(bike!$A$2:$Y$402)),1,1)</f>
        <v>20</v>
      </c>
      <c r="F140">
        <f ca="1">OFFSET(transit!$A$2:$Y$402,TRUNC((ROW()-ROW($F$2))/COLUMNS(transit!$A$2:$Y$402)),MOD(ROW()-ROW($F$2),COLUMNS(transit!$A$2:$Y$402)),1,1)</f>
        <v>35</v>
      </c>
      <c r="G140">
        <f ca="1">OFFSET(drive!$A$2:$Y$402,TRUNC((ROW()-ROW($G$2))/COLUMNS(drive!$A$2:$Y$402)),MOD(ROW()-ROW($G$2),COLUMNS(drive!$A$2:$Y$402)),1,1)</f>
        <v>14</v>
      </c>
      <c r="H140" s="5">
        <f ca="1">(VLOOKUP($B140,weights!$A$2:$R$6,4))*VLOOKUP($B140,weights!$A$2:$R$6,6)^C140*(VLOOKUP($B140,weights!$A$2:$R$6,15)*EXP(VLOOKUP($B140,weights!$A$2:$R$6,11)*D140)+VLOOKUP($B140,weights!$A$2:$R$6,16)*EXP(VLOOKUP($B140,weights!$A$2:$R$6,12)*E140)+VLOOKUP($B140,weights!$A$2:$R$6,17)*EXP(VLOOKUP($B140,weights!$A$2:$R$6,13)*F140)+VLOOKUP($B140,weights!$A$2:$R$6,18)*EXP(VLOOKUP($B140,weights!$A$2:$R$6,14)*G140))</f>
        <v>0.19226404274829359</v>
      </c>
    </row>
    <row r="141" spans="1:8" ht="12.75" x14ac:dyDescent="0.2">
      <c r="A141">
        <f t="shared" si="0"/>
        <v>6</v>
      </c>
      <c r="B141" t="str">
        <f t="shared" ref="B141:C141" si="115">B116</f>
        <v>supermarket</v>
      </c>
      <c r="C141">
        <f t="shared" si="115"/>
        <v>4</v>
      </c>
      <c r="D141">
        <f ca="1">OFFSET(walk!$A$2:$Y$402,TRUNC((ROW()-ROW($D$2))/COLUMNS(walk!$A$2:$Y$402)),MOD(ROW()-ROW($D$2),COLUMNS(walk!$A$2:$Y$402)),1,1)</f>
        <v>80</v>
      </c>
      <c r="E141">
        <f ca="1">OFFSET(bike!$A$2:$Y$402,TRUNC((ROW()-ROW($E$2))/COLUMNS(bike!$A$2:$Y$402)),MOD(ROW()-ROW($E$2),COLUMNS(bike!$A$2:$Y$402)),1,1)</f>
        <v>23</v>
      </c>
      <c r="F141">
        <f ca="1">OFFSET(transit!$A$2:$Y$402,TRUNC((ROW()-ROW($F$2))/COLUMNS(transit!$A$2:$Y$402)),MOD(ROW()-ROW($F$2),COLUMNS(transit!$A$2:$Y$402)),1,1)</f>
        <v>36</v>
      </c>
      <c r="G141">
        <f ca="1">OFFSET(drive!$A$2:$Y$402,TRUNC((ROW()-ROW($G$2))/COLUMNS(drive!$A$2:$Y$402)),MOD(ROW()-ROW($G$2),COLUMNS(drive!$A$2:$Y$402)),1,1)</f>
        <v>15</v>
      </c>
      <c r="H141" s="5">
        <f ca="1">(VLOOKUP($B141,weights!$A$2:$R$6,4))*VLOOKUP($B141,weights!$A$2:$R$6,6)^C141*(VLOOKUP($B141,weights!$A$2:$R$6,15)*EXP(VLOOKUP($B141,weights!$A$2:$R$6,11)*D141)+VLOOKUP($B141,weights!$A$2:$R$6,16)*EXP(VLOOKUP($B141,weights!$A$2:$R$6,12)*E141)+VLOOKUP($B141,weights!$A$2:$R$6,17)*EXP(VLOOKUP($B141,weights!$A$2:$R$6,13)*F141)+VLOOKUP($B141,weights!$A$2:$R$6,18)*EXP(VLOOKUP($B141,weights!$A$2:$R$6,14)*G141))</f>
        <v>9.0756621444760099E-2</v>
      </c>
    </row>
    <row r="142" spans="1:8" ht="12.75" x14ac:dyDescent="0.2">
      <c r="A142">
        <f t="shared" si="0"/>
        <v>6</v>
      </c>
      <c r="B142" t="str">
        <f t="shared" ref="B142:C142" si="116">B117</f>
        <v>store</v>
      </c>
      <c r="C142">
        <f t="shared" si="116"/>
        <v>0</v>
      </c>
      <c r="D142">
        <f ca="1">OFFSET(walk!$A$2:$Y$402,TRUNC((ROW()-ROW($D$2))/COLUMNS(walk!$A$2:$Y$402)),MOD(ROW()-ROW($D$2),COLUMNS(walk!$A$2:$Y$402)),1,1)</f>
        <v>2</v>
      </c>
      <c r="E142">
        <f ca="1">OFFSET(bike!$A$2:$Y$402,TRUNC((ROW()-ROW($E$2))/COLUMNS(bike!$A$2:$Y$402)),MOD(ROW()-ROW($E$2),COLUMNS(bike!$A$2:$Y$402)),1,1)</f>
        <v>1</v>
      </c>
      <c r="F142">
        <f ca="1">OFFSET(transit!$A$2:$Y$402,TRUNC((ROW()-ROW($F$2))/COLUMNS(transit!$A$2:$Y$402)),MOD(ROW()-ROW($F$2),COLUMNS(transit!$A$2:$Y$402)),1,1)</f>
        <v>2</v>
      </c>
      <c r="G142">
        <f ca="1">OFFSET(drive!$A$2:$Y$402,TRUNC((ROW()-ROW($G$2))/COLUMNS(drive!$A$2:$Y$402)),MOD(ROW()-ROW($G$2),COLUMNS(drive!$A$2:$Y$402)),1,1)</f>
        <v>1</v>
      </c>
      <c r="H142" s="5">
        <f ca="1">(VLOOKUP($B142,weights!$A$2:$R$6,4))*VLOOKUP($B142,weights!$A$2:$R$6,6)^C142*(VLOOKUP($B142,weights!$A$2:$R$6,15)*EXP(VLOOKUP($B142,weights!$A$2:$R$6,11)*D142)+VLOOKUP($B142,weights!$A$2:$R$6,16)*EXP(VLOOKUP($B142,weights!$A$2:$R$6,12)*E142)+VLOOKUP($B142,weights!$A$2:$R$6,17)*EXP(VLOOKUP($B142,weights!$A$2:$R$6,13)*F142)+VLOOKUP($B142,weights!$A$2:$R$6,18)*EXP(VLOOKUP($B142,weights!$A$2:$R$6,14)*G142))</f>
        <v>28.330807361871702</v>
      </c>
    </row>
    <row r="143" spans="1:8" ht="12.75" x14ac:dyDescent="0.2">
      <c r="A143">
        <f t="shared" si="0"/>
        <v>6</v>
      </c>
      <c r="B143" t="str">
        <f t="shared" ref="B143:C143" si="117">B118</f>
        <v>store</v>
      </c>
      <c r="C143">
        <f t="shared" si="117"/>
        <v>1</v>
      </c>
      <c r="D143">
        <f ca="1">OFFSET(walk!$A$2:$Y$402,TRUNC((ROW()-ROW($D$2))/COLUMNS(walk!$A$2:$Y$402)),MOD(ROW()-ROW($D$2),COLUMNS(walk!$A$2:$Y$402)),1,1)</f>
        <v>7</v>
      </c>
      <c r="E143">
        <f ca="1">OFFSET(bike!$A$2:$Y$402,TRUNC((ROW()-ROW($E$2))/COLUMNS(bike!$A$2:$Y$402)),MOD(ROW()-ROW($E$2),COLUMNS(bike!$A$2:$Y$402)),1,1)</f>
        <v>2</v>
      </c>
      <c r="F143">
        <f ca="1">OFFSET(transit!$A$2:$Y$402,TRUNC((ROW()-ROW($F$2))/COLUMNS(transit!$A$2:$Y$402)),MOD(ROW()-ROW($F$2),COLUMNS(transit!$A$2:$Y$402)),1,1)</f>
        <v>4</v>
      </c>
      <c r="G143">
        <f ca="1">OFFSET(drive!$A$2:$Y$402,TRUNC((ROW()-ROW($G$2))/COLUMNS(drive!$A$2:$Y$402)),MOD(ROW()-ROW($G$2),COLUMNS(drive!$A$2:$Y$402)),1,1)</f>
        <v>1</v>
      </c>
      <c r="H143" s="5">
        <f ca="1">(VLOOKUP($B143,weights!$A$2:$R$6,4))*VLOOKUP($B143,weights!$A$2:$R$6,6)^C143*(VLOOKUP($B143,weights!$A$2:$R$6,15)*EXP(VLOOKUP($B143,weights!$A$2:$R$6,11)*D143)+VLOOKUP($B143,weights!$A$2:$R$6,16)*EXP(VLOOKUP($B143,weights!$A$2:$R$6,12)*E143)+VLOOKUP($B143,weights!$A$2:$R$6,17)*EXP(VLOOKUP($B143,weights!$A$2:$R$6,13)*F143)+VLOOKUP($B143,weights!$A$2:$R$6,18)*EXP(VLOOKUP($B143,weights!$A$2:$R$6,14)*G143))</f>
        <v>11.847526810502558</v>
      </c>
    </row>
    <row r="144" spans="1:8" ht="12.75" x14ac:dyDescent="0.2">
      <c r="A144">
        <f t="shared" si="0"/>
        <v>6</v>
      </c>
      <c r="B144" t="str">
        <f t="shared" ref="B144:C144" si="118">B119</f>
        <v>store</v>
      </c>
      <c r="C144">
        <f t="shared" si="118"/>
        <v>2</v>
      </c>
      <c r="D144">
        <f ca="1">OFFSET(walk!$A$2:$Y$402,TRUNC((ROW()-ROW($D$2))/COLUMNS(walk!$A$2:$Y$402)),MOD(ROW()-ROW($D$2),COLUMNS(walk!$A$2:$Y$402)),1,1)</f>
        <v>10</v>
      </c>
      <c r="E144">
        <f ca="1">OFFSET(bike!$A$2:$Y$402,TRUNC((ROW()-ROW($E$2))/COLUMNS(bike!$A$2:$Y$402)),MOD(ROW()-ROW($E$2),COLUMNS(bike!$A$2:$Y$402)),1,1)</f>
        <v>2</v>
      </c>
      <c r="F144">
        <f ca="1">OFFSET(transit!$A$2:$Y$402,TRUNC((ROW()-ROW($F$2))/COLUMNS(transit!$A$2:$Y$402)),MOD(ROW()-ROW($F$2),COLUMNS(transit!$A$2:$Y$402)),1,1)</f>
        <v>6</v>
      </c>
      <c r="G144">
        <f ca="1">OFFSET(drive!$A$2:$Y$402,TRUNC((ROW()-ROW($G$2))/COLUMNS(drive!$A$2:$Y$402)),MOD(ROW()-ROW($G$2),COLUMNS(drive!$A$2:$Y$402)),1,1)</f>
        <v>2</v>
      </c>
      <c r="H144" s="5">
        <f ca="1">(VLOOKUP($B144,weights!$A$2:$R$6,4))*VLOOKUP($B144,weights!$A$2:$R$6,6)^C144*(VLOOKUP($B144,weights!$A$2:$R$6,15)*EXP(VLOOKUP($B144,weights!$A$2:$R$6,11)*D144)+VLOOKUP($B144,weights!$A$2:$R$6,16)*EXP(VLOOKUP($B144,weights!$A$2:$R$6,12)*E144)+VLOOKUP($B144,weights!$A$2:$R$6,17)*EXP(VLOOKUP($B144,weights!$A$2:$R$6,13)*F144)+VLOOKUP($B144,weights!$A$2:$R$6,18)*EXP(VLOOKUP($B144,weights!$A$2:$R$6,14)*G144))</f>
        <v>6.112336020343033</v>
      </c>
    </row>
    <row r="145" spans="1:8" ht="12.75" x14ac:dyDescent="0.2">
      <c r="A145">
        <f t="shared" si="0"/>
        <v>6</v>
      </c>
      <c r="B145" t="str">
        <f t="shared" ref="B145:C145" si="119">B120</f>
        <v>store</v>
      </c>
      <c r="C145">
        <f t="shared" si="119"/>
        <v>3</v>
      </c>
      <c r="D145">
        <f ca="1">OFFSET(walk!$A$2:$Y$402,TRUNC((ROW()-ROW($D$2))/COLUMNS(walk!$A$2:$Y$402)),MOD(ROW()-ROW($D$2),COLUMNS(walk!$A$2:$Y$402)),1,1)</f>
        <v>10</v>
      </c>
      <c r="E145">
        <f ca="1">OFFSET(bike!$A$2:$Y$402,TRUNC((ROW()-ROW($E$2))/COLUMNS(bike!$A$2:$Y$402)),MOD(ROW()-ROW($E$2),COLUMNS(bike!$A$2:$Y$402)),1,1)</f>
        <v>3</v>
      </c>
      <c r="F145">
        <f ca="1">OFFSET(transit!$A$2:$Y$402,TRUNC((ROW()-ROW($F$2))/COLUMNS(transit!$A$2:$Y$402)),MOD(ROW()-ROW($F$2),COLUMNS(transit!$A$2:$Y$402)),1,1)</f>
        <v>7</v>
      </c>
      <c r="G145">
        <f ca="1">OFFSET(drive!$A$2:$Y$402,TRUNC((ROW()-ROW($G$2))/COLUMNS(drive!$A$2:$Y$402)),MOD(ROW()-ROW($G$2),COLUMNS(drive!$A$2:$Y$402)),1,1)</f>
        <v>2</v>
      </c>
      <c r="H145" s="5">
        <f ca="1">(VLOOKUP($B145,weights!$A$2:$R$6,4))*VLOOKUP($B145,weights!$A$2:$R$6,6)^C145*(VLOOKUP($B145,weights!$A$2:$R$6,15)*EXP(VLOOKUP($B145,weights!$A$2:$R$6,11)*D145)+VLOOKUP($B145,weights!$A$2:$R$6,16)*EXP(VLOOKUP($B145,weights!$A$2:$R$6,12)*E145)+VLOOKUP($B145,weights!$A$2:$R$6,17)*EXP(VLOOKUP($B145,weights!$A$2:$R$6,13)*F145)+VLOOKUP($B145,weights!$A$2:$R$6,18)*EXP(VLOOKUP($B145,weights!$A$2:$R$6,14)*G145))</f>
        <v>3.4128434393442926</v>
      </c>
    </row>
    <row r="146" spans="1:8" ht="12.75" x14ac:dyDescent="0.2">
      <c r="A146">
        <f t="shared" si="0"/>
        <v>6</v>
      </c>
      <c r="B146" t="str">
        <f t="shared" ref="B146:C146" si="120">B121</f>
        <v>store</v>
      </c>
      <c r="C146">
        <f t="shared" si="120"/>
        <v>4</v>
      </c>
      <c r="D146">
        <f ca="1">OFFSET(walk!$A$2:$Y$402,TRUNC((ROW()-ROW($D$2))/COLUMNS(walk!$A$2:$Y$402)),MOD(ROW()-ROW($D$2),COLUMNS(walk!$A$2:$Y$402)),1,1)</f>
        <v>10</v>
      </c>
      <c r="E146">
        <f ca="1">OFFSET(bike!$A$2:$Y$402,TRUNC((ROW()-ROW($E$2))/COLUMNS(bike!$A$2:$Y$402)),MOD(ROW()-ROW($E$2),COLUMNS(bike!$A$2:$Y$402)),1,1)</f>
        <v>5</v>
      </c>
      <c r="F146">
        <f ca="1">OFFSET(transit!$A$2:$Y$402,TRUNC((ROW()-ROW($F$2))/COLUMNS(transit!$A$2:$Y$402)),MOD(ROW()-ROW($F$2),COLUMNS(transit!$A$2:$Y$402)),1,1)</f>
        <v>10</v>
      </c>
      <c r="G146">
        <f ca="1">OFFSET(drive!$A$2:$Y$402,TRUNC((ROW()-ROW($G$2))/COLUMNS(drive!$A$2:$Y$402)),MOD(ROW()-ROW($G$2),COLUMNS(drive!$A$2:$Y$402)),1,1)</f>
        <v>3</v>
      </c>
      <c r="H146" s="5">
        <f ca="1">(VLOOKUP($B146,weights!$A$2:$R$6,4))*VLOOKUP($B146,weights!$A$2:$R$6,6)^C146*(VLOOKUP($B146,weights!$A$2:$R$6,15)*EXP(VLOOKUP($B146,weights!$A$2:$R$6,11)*D146)+VLOOKUP($B146,weights!$A$2:$R$6,16)*EXP(VLOOKUP($B146,weights!$A$2:$R$6,12)*E146)+VLOOKUP($B146,weights!$A$2:$R$6,17)*EXP(VLOOKUP($B146,weights!$A$2:$R$6,13)*F146)+VLOOKUP($B146,weights!$A$2:$R$6,18)*EXP(VLOOKUP($B146,weights!$A$2:$R$6,14)*G146))</f>
        <v>1.3800245822711426</v>
      </c>
    </row>
    <row r="147" spans="1:8" ht="12.75" x14ac:dyDescent="0.2">
      <c r="A147">
        <f t="shared" si="0"/>
        <v>6</v>
      </c>
      <c r="B147" t="str">
        <f t="shared" ref="B147:C147" si="121">B122</f>
        <v>pharmacy</v>
      </c>
      <c r="C147">
        <f t="shared" si="121"/>
        <v>0</v>
      </c>
      <c r="D147">
        <f ca="1">OFFSET(walk!$A$2:$Y$402,TRUNC((ROW()-ROW($D$2))/COLUMNS(walk!$A$2:$Y$402)),MOD(ROW()-ROW($D$2),COLUMNS(walk!$A$2:$Y$402)),1,1)</f>
        <v>14</v>
      </c>
      <c r="E147">
        <f ca="1">OFFSET(bike!$A$2:$Y$402,TRUNC((ROW()-ROW($E$2))/COLUMNS(bike!$A$2:$Y$402)),MOD(ROW()-ROW($E$2),COLUMNS(bike!$A$2:$Y$402)),1,1)</f>
        <v>4</v>
      </c>
      <c r="F147">
        <f ca="1">OFFSET(transit!$A$2:$Y$402,TRUNC((ROW()-ROW($F$2))/COLUMNS(transit!$A$2:$Y$402)),MOD(ROW()-ROW($F$2),COLUMNS(transit!$A$2:$Y$402)),1,1)</f>
        <v>11</v>
      </c>
      <c r="G147">
        <f ca="1">OFFSET(drive!$A$2:$Y$402,TRUNC((ROW()-ROW($G$2))/COLUMNS(drive!$A$2:$Y$402)),MOD(ROW()-ROW($G$2),COLUMNS(drive!$A$2:$Y$402)),1,1)</f>
        <v>2</v>
      </c>
      <c r="H147" s="5">
        <f ca="1">(VLOOKUP($B147,weights!$A$2:$R$6,4))*VLOOKUP($B147,weights!$A$2:$R$6,6)^C147*(VLOOKUP($B147,weights!$A$2:$R$6,15)*EXP(VLOOKUP($B147,weights!$A$2:$R$6,11)*D147)+VLOOKUP($B147,weights!$A$2:$R$6,16)*EXP(VLOOKUP($B147,weights!$A$2:$R$6,12)*E147)+VLOOKUP($B147,weights!$A$2:$R$6,17)*EXP(VLOOKUP($B147,weights!$A$2:$R$6,13)*F147)+VLOOKUP($B147,weights!$A$2:$R$6,18)*EXP(VLOOKUP($B147,weights!$A$2:$R$6,14)*G147))</f>
        <v>5.9285526157124888</v>
      </c>
    </row>
    <row r="148" spans="1:8" ht="12.75" x14ac:dyDescent="0.2">
      <c r="A148">
        <f t="shared" si="0"/>
        <v>6</v>
      </c>
      <c r="B148" t="str">
        <f t="shared" ref="B148:C148" si="122">B123</f>
        <v>pharmacy</v>
      </c>
      <c r="C148">
        <f t="shared" si="122"/>
        <v>1</v>
      </c>
      <c r="D148">
        <f ca="1">OFFSET(walk!$A$2:$Y$402,TRUNC((ROW()-ROW($D$2))/COLUMNS(walk!$A$2:$Y$402)),MOD(ROW()-ROW($D$2),COLUMNS(walk!$A$2:$Y$402)),1,1)</f>
        <v>14</v>
      </c>
      <c r="E148">
        <f ca="1">OFFSET(bike!$A$2:$Y$402,TRUNC((ROW()-ROW($E$2))/COLUMNS(bike!$A$2:$Y$402)),MOD(ROW()-ROW($E$2),COLUMNS(bike!$A$2:$Y$402)),1,1)</f>
        <v>4</v>
      </c>
      <c r="F148">
        <f ca="1">OFFSET(transit!$A$2:$Y$402,TRUNC((ROW()-ROW($F$2))/COLUMNS(transit!$A$2:$Y$402)),MOD(ROW()-ROW($F$2),COLUMNS(transit!$A$2:$Y$402)),1,1)</f>
        <v>11</v>
      </c>
      <c r="G148">
        <f ca="1">OFFSET(drive!$A$2:$Y$402,TRUNC((ROW()-ROW($G$2))/COLUMNS(drive!$A$2:$Y$402)),MOD(ROW()-ROW($G$2),COLUMNS(drive!$A$2:$Y$402)),1,1)</f>
        <v>3</v>
      </c>
      <c r="H148" s="5">
        <f ca="1">(VLOOKUP($B148,weights!$A$2:$R$6,4))*VLOOKUP($B148,weights!$A$2:$R$6,6)^C148*(VLOOKUP($B148,weights!$A$2:$R$6,15)*EXP(VLOOKUP($B148,weights!$A$2:$R$6,11)*D148)+VLOOKUP($B148,weights!$A$2:$R$6,16)*EXP(VLOOKUP($B148,weights!$A$2:$R$6,12)*E148)+VLOOKUP($B148,weights!$A$2:$R$6,17)*EXP(VLOOKUP($B148,weights!$A$2:$R$6,13)*F148)+VLOOKUP($B148,weights!$A$2:$R$6,18)*EXP(VLOOKUP($B148,weights!$A$2:$R$6,14)*G148))</f>
        <v>2.5094232082525991</v>
      </c>
    </row>
    <row r="149" spans="1:8" ht="12.75" x14ac:dyDescent="0.2">
      <c r="A149">
        <f t="shared" si="0"/>
        <v>6</v>
      </c>
      <c r="B149" t="str">
        <f t="shared" ref="B149:C149" si="123">B124</f>
        <v>pharmacy</v>
      </c>
      <c r="C149">
        <f t="shared" si="123"/>
        <v>2</v>
      </c>
      <c r="D149">
        <f ca="1">OFFSET(walk!$A$2:$Y$402,TRUNC((ROW()-ROW($D$2))/COLUMNS(walk!$A$2:$Y$402)),MOD(ROW()-ROW($D$2),COLUMNS(walk!$A$2:$Y$402)),1,1)</f>
        <v>14</v>
      </c>
      <c r="E149">
        <f ca="1">OFFSET(bike!$A$2:$Y$402,TRUNC((ROW()-ROW($E$2))/COLUMNS(bike!$A$2:$Y$402)),MOD(ROW()-ROW($E$2),COLUMNS(bike!$A$2:$Y$402)),1,1)</f>
        <v>4</v>
      </c>
      <c r="F149">
        <f ca="1">OFFSET(transit!$A$2:$Y$402,TRUNC((ROW()-ROW($F$2))/COLUMNS(transit!$A$2:$Y$402)),MOD(ROW()-ROW($F$2),COLUMNS(transit!$A$2:$Y$402)),1,1)</f>
        <v>14</v>
      </c>
      <c r="G149">
        <f ca="1">OFFSET(drive!$A$2:$Y$402,TRUNC((ROW()-ROW($G$2))/COLUMNS(drive!$A$2:$Y$402)),MOD(ROW()-ROW($G$2),COLUMNS(drive!$A$2:$Y$402)),1,1)</f>
        <v>3</v>
      </c>
      <c r="H149" s="5">
        <f ca="1">(VLOOKUP($B149,weights!$A$2:$R$6,4))*VLOOKUP($B149,weights!$A$2:$R$6,6)^C149*(VLOOKUP($B149,weights!$A$2:$R$6,15)*EXP(VLOOKUP($B149,weights!$A$2:$R$6,11)*D149)+VLOOKUP($B149,weights!$A$2:$R$6,16)*EXP(VLOOKUP($B149,weights!$A$2:$R$6,12)*E149)+VLOOKUP($B149,weights!$A$2:$R$6,17)*EXP(VLOOKUP($B149,weights!$A$2:$R$6,13)*F149)+VLOOKUP($B149,weights!$A$2:$R$6,18)*EXP(VLOOKUP($B149,weights!$A$2:$R$6,14)*G149))</f>
        <v>1.161189205974928</v>
      </c>
    </row>
    <row r="150" spans="1:8" ht="12.75" x14ac:dyDescent="0.2">
      <c r="A150">
        <f t="shared" si="0"/>
        <v>6</v>
      </c>
      <c r="B150" t="str">
        <f t="shared" ref="B150:C150" si="124">B125</f>
        <v>bank</v>
      </c>
      <c r="C150">
        <f t="shared" si="124"/>
        <v>0</v>
      </c>
      <c r="D150">
        <f ca="1">OFFSET(walk!$A$2:$Y$402,TRUNC((ROW()-ROW($D$2))/COLUMNS(walk!$A$2:$Y$402)),MOD(ROW()-ROW($D$2),COLUMNS(walk!$A$2:$Y$402)),1,1)</f>
        <v>26</v>
      </c>
      <c r="E150">
        <f ca="1">OFFSET(bike!$A$2:$Y$402,TRUNC((ROW()-ROW($E$2))/COLUMNS(bike!$A$2:$Y$402)),MOD(ROW()-ROW($E$2),COLUMNS(bike!$A$2:$Y$402)),1,1)</f>
        <v>8</v>
      </c>
      <c r="F150">
        <f ca="1">OFFSET(transit!$A$2:$Y$402,TRUNC((ROW()-ROW($F$2))/COLUMNS(transit!$A$2:$Y$402)),MOD(ROW()-ROW($F$2),COLUMNS(transit!$A$2:$Y$402)),1,1)</f>
        <v>16</v>
      </c>
      <c r="G150">
        <f ca="1">OFFSET(drive!$A$2:$Y$402,TRUNC((ROW()-ROW($G$2))/COLUMNS(drive!$A$2:$Y$402)),MOD(ROW()-ROW($G$2),COLUMNS(drive!$A$2:$Y$402)),1,1)</f>
        <v>6</v>
      </c>
      <c r="H150" s="5">
        <f ca="1">(VLOOKUP($B150,weights!$A$2:$R$6,4))*VLOOKUP($B150,weights!$A$2:$R$6,6)^C150*(VLOOKUP($B150,weights!$A$2:$R$6,15)*EXP(VLOOKUP($B150,weights!$A$2:$R$6,11)*D150)+VLOOKUP($B150,weights!$A$2:$R$6,16)*EXP(VLOOKUP($B150,weights!$A$2:$R$6,12)*E150)+VLOOKUP($B150,weights!$A$2:$R$6,17)*EXP(VLOOKUP($B150,weights!$A$2:$R$6,13)*F150)+VLOOKUP($B150,weights!$A$2:$R$6,18)*EXP(VLOOKUP($B150,weights!$A$2:$R$6,14)*G150))</f>
        <v>2.4220408784009777</v>
      </c>
    </row>
    <row r="151" spans="1:8" ht="12.75" x14ac:dyDescent="0.2">
      <c r="A151">
        <f t="shared" si="0"/>
        <v>6</v>
      </c>
      <c r="B151" t="str">
        <f t="shared" ref="B151:C151" si="125">B126</f>
        <v>bank</v>
      </c>
      <c r="C151">
        <f t="shared" si="125"/>
        <v>1</v>
      </c>
      <c r="D151">
        <f ca="1">OFFSET(walk!$A$2:$Y$402,TRUNC((ROW()-ROW($D$2))/COLUMNS(walk!$A$2:$Y$402)),MOD(ROW()-ROW($D$2),COLUMNS(walk!$A$2:$Y$402)),1,1)</f>
        <v>44</v>
      </c>
      <c r="E151">
        <f ca="1">OFFSET(bike!$A$2:$Y$402,TRUNC((ROW()-ROW($E$2))/COLUMNS(bike!$A$2:$Y$402)),MOD(ROW()-ROW($E$2),COLUMNS(bike!$A$2:$Y$402)),1,1)</f>
        <v>14</v>
      </c>
      <c r="F151">
        <f ca="1">OFFSET(transit!$A$2:$Y$402,TRUNC((ROW()-ROW($F$2))/COLUMNS(transit!$A$2:$Y$402)),MOD(ROW()-ROW($F$2),COLUMNS(transit!$A$2:$Y$402)),1,1)</f>
        <v>34</v>
      </c>
      <c r="G151">
        <f ca="1">OFFSET(drive!$A$2:$Y$402,TRUNC((ROW()-ROW($G$2))/COLUMNS(drive!$A$2:$Y$402)),MOD(ROW()-ROW($G$2),COLUMNS(drive!$A$2:$Y$402)),1,1)</f>
        <v>8</v>
      </c>
      <c r="H151" s="5">
        <f ca="1">(VLOOKUP($B151,weights!$A$2:$R$6,4))*VLOOKUP($B151,weights!$A$2:$R$6,6)^C151*(VLOOKUP($B151,weights!$A$2:$R$6,15)*EXP(VLOOKUP($B151,weights!$A$2:$R$6,11)*D151)+VLOOKUP($B151,weights!$A$2:$R$6,16)*EXP(VLOOKUP($B151,weights!$A$2:$R$6,12)*E151)+VLOOKUP($B151,weights!$A$2:$R$6,17)*EXP(VLOOKUP($B151,weights!$A$2:$R$6,13)*F151)+VLOOKUP($B151,weights!$A$2:$R$6,18)*EXP(VLOOKUP($B151,weights!$A$2:$R$6,14)*G151))</f>
        <v>0.43870695341270177</v>
      </c>
    </row>
    <row r="152" spans="1:8" ht="12.75" x14ac:dyDescent="0.2">
      <c r="A152">
        <f t="shared" si="0"/>
        <v>7</v>
      </c>
      <c r="B152" t="str">
        <f t="shared" ref="B152:C152" si="126">B127</f>
        <v>restaurant</v>
      </c>
      <c r="C152">
        <f t="shared" si="126"/>
        <v>0</v>
      </c>
      <c r="D152">
        <f ca="1">OFFSET(walk!$A$2:$Y$402,TRUNC((ROW()-ROW($D$2))/COLUMNS(walk!$A$2:$Y$402)),MOD(ROW()-ROW($D$2),COLUMNS(walk!$A$2:$Y$402)),1,1)</f>
        <v>5</v>
      </c>
      <c r="E152">
        <f ca="1">OFFSET(bike!$A$2:$Y$402,TRUNC((ROW()-ROW($E$2))/COLUMNS(bike!$A$2:$Y$402)),MOD(ROW()-ROW($E$2),COLUMNS(bike!$A$2:$Y$402)),1,1)</f>
        <v>2</v>
      </c>
      <c r="F152">
        <f ca="1">OFFSET(transit!$A$2:$Y$402,TRUNC((ROW()-ROW($F$2))/COLUMNS(transit!$A$2:$Y$402)),MOD(ROW()-ROW($F$2),COLUMNS(transit!$A$2:$Y$402)),1,1)</f>
        <v>5</v>
      </c>
      <c r="G152">
        <f ca="1">OFFSET(drive!$A$2:$Y$402,TRUNC((ROW()-ROW($G$2))/COLUMNS(drive!$A$2:$Y$402)),MOD(ROW()-ROW($G$2),COLUMNS(drive!$A$2:$Y$402)),1,1)</f>
        <v>2</v>
      </c>
      <c r="H152" s="5">
        <f ca="1">(VLOOKUP($B152,weights!$A$2:$R$6,4))*VLOOKUP($B152,weights!$A$2:$R$6,6)^C152*(VLOOKUP($B152,weights!$A$2:$R$6,15)*EXP(VLOOKUP($B152,weights!$A$2:$R$6,11)*D152)+VLOOKUP($B152,weights!$A$2:$R$6,16)*EXP(VLOOKUP($B152,weights!$A$2:$R$6,12)*E152)+VLOOKUP($B152,weights!$A$2:$R$6,17)*EXP(VLOOKUP($B152,weights!$A$2:$R$6,13)*F152)+VLOOKUP($B152,weights!$A$2:$R$6,18)*EXP(VLOOKUP($B152,weights!$A$2:$R$6,14)*G152))</f>
        <v>36.438176589838612</v>
      </c>
    </row>
    <row r="153" spans="1:8" ht="12.75" x14ac:dyDescent="0.2">
      <c r="A153">
        <f t="shared" si="0"/>
        <v>7</v>
      </c>
      <c r="B153" t="str">
        <f t="shared" ref="B153:C153" si="127">B128</f>
        <v>restaurant</v>
      </c>
      <c r="C153">
        <f t="shared" si="127"/>
        <v>1</v>
      </c>
      <c r="D153">
        <f ca="1">OFFSET(walk!$A$2:$Y$402,TRUNC((ROW()-ROW($D$2))/COLUMNS(walk!$A$2:$Y$402)),MOD(ROW()-ROW($D$2),COLUMNS(walk!$A$2:$Y$402)),1,1)</f>
        <v>8</v>
      </c>
      <c r="E153">
        <f ca="1">OFFSET(bike!$A$2:$Y$402,TRUNC((ROW()-ROW($E$2))/COLUMNS(bike!$A$2:$Y$402)),MOD(ROW()-ROW($E$2),COLUMNS(bike!$A$2:$Y$402)),1,1)</f>
        <v>2</v>
      </c>
      <c r="F153">
        <f ca="1">OFFSET(transit!$A$2:$Y$402,TRUNC((ROW()-ROW($F$2))/COLUMNS(transit!$A$2:$Y$402)),MOD(ROW()-ROW($F$2),COLUMNS(transit!$A$2:$Y$402)),1,1)</f>
        <v>8</v>
      </c>
      <c r="G153">
        <f ca="1">OFFSET(drive!$A$2:$Y$402,TRUNC((ROW()-ROW($G$2))/COLUMNS(drive!$A$2:$Y$402)),MOD(ROW()-ROW($G$2),COLUMNS(drive!$A$2:$Y$402)),1,1)</f>
        <v>2</v>
      </c>
      <c r="H153" s="5">
        <f ca="1">(VLOOKUP($B153,weights!$A$2:$R$6,4))*VLOOKUP($B153,weights!$A$2:$R$6,6)^C153*(VLOOKUP($B153,weights!$A$2:$R$6,15)*EXP(VLOOKUP($B153,weights!$A$2:$R$6,11)*D153)+VLOOKUP($B153,weights!$A$2:$R$6,16)*EXP(VLOOKUP($B153,weights!$A$2:$R$6,12)*E153)+VLOOKUP($B153,weights!$A$2:$R$6,17)*EXP(VLOOKUP($B153,weights!$A$2:$R$6,13)*F153)+VLOOKUP($B153,weights!$A$2:$R$6,18)*EXP(VLOOKUP($B153,weights!$A$2:$R$6,14)*G153))</f>
        <v>27.228613927368908</v>
      </c>
    </row>
    <row r="154" spans="1:8" ht="12.75" x14ac:dyDescent="0.2">
      <c r="A154">
        <f t="shared" si="0"/>
        <v>7</v>
      </c>
      <c r="B154" t="str">
        <f t="shared" ref="B154:C154" si="128">B129</f>
        <v>restaurant</v>
      </c>
      <c r="C154">
        <f t="shared" si="128"/>
        <v>2</v>
      </c>
      <c r="D154">
        <f ca="1">OFFSET(walk!$A$2:$Y$402,TRUNC((ROW()-ROW($D$2))/COLUMNS(walk!$A$2:$Y$402)),MOD(ROW()-ROW($D$2),COLUMNS(walk!$A$2:$Y$402)),1,1)</f>
        <v>8</v>
      </c>
      <c r="E154">
        <f ca="1">OFFSET(bike!$A$2:$Y$402,TRUNC((ROW()-ROW($E$2))/COLUMNS(bike!$A$2:$Y$402)),MOD(ROW()-ROW($E$2),COLUMNS(bike!$A$2:$Y$402)),1,1)</f>
        <v>2</v>
      </c>
      <c r="F154">
        <f ca="1">OFFSET(transit!$A$2:$Y$402,TRUNC((ROW()-ROW($F$2))/COLUMNS(transit!$A$2:$Y$402)),MOD(ROW()-ROW($F$2),COLUMNS(transit!$A$2:$Y$402)),1,1)</f>
        <v>8</v>
      </c>
      <c r="G154">
        <f ca="1">OFFSET(drive!$A$2:$Y$402,TRUNC((ROW()-ROW($G$2))/COLUMNS(drive!$A$2:$Y$402)),MOD(ROW()-ROW($G$2),COLUMNS(drive!$A$2:$Y$402)),1,1)</f>
        <v>2</v>
      </c>
      <c r="H154" s="5">
        <f ca="1">(VLOOKUP($B154,weights!$A$2:$R$6,4))*VLOOKUP($B154,weights!$A$2:$R$6,6)^C154*(VLOOKUP($B154,weights!$A$2:$R$6,15)*EXP(VLOOKUP($B154,weights!$A$2:$R$6,11)*D154)+VLOOKUP($B154,weights!$A$2:$R$6,16)*EXP(VLOOKUP($B154,weights!$A$2:$R$6,12)*E154)+VLOOKUP($B154,weights!$A$2:$R$6,17)*EXP(VLOOKUP($B154,weights!$A$2:$R$6,13)*F154)+VLOOKUP($B154,weights!$A$2:$R$6,18)*EXP(VLOOKUP($B154,weights!$A$2:$R$6,14)*G154))</f>
        <v>24.404905816382499</v>
      </c>
    </row>
    <row r="155" spans="1:8" ht="12.75" x14ac:dyDescent="0.2">
      <c r="A155">
        <f t="shared" si="0"/>
        <v>7</v>
      </c>
      <c r="B155" t="str">
        <f t="shared" ref="B155:C155" si="129">B130</f>
        <v>restaurant</v>
      </c>
      <c r="C155">
        <f t="shared" si="129"/>
        <v>3</v>
      </c>
      <c r="D155">
        <f ca="1">OFFSET(walk!$A$2:$Y$402,TRUNC((ROW()-ROW($D$2))/COLUMNS(walk!$A$2:$Y$402)),MOD(ROW()-ROW($D$2),COLUMNS(walk!$A$2:$Y$402)),1,1)</f>
        <v>10</v>
      </c>
      <c r="E155">
        <f ca="1">OFFSET(bike!$A$2:$Y$402,TRUNC((ROW()-ROW($E$2))/COLUMNS(bike!$A$2:$Y$402)),MOD(ROW()-ROW($E$2),COLUMNS(bike!$A$2:$Y$402)),1,1)</f>
        <v>4</v>
      </c>
      <c r="F155">
        <f ca="1">OFFSET(transit!$A$2:$Y$402,TRUNC((ROW()-ROW($F$2))/COLUMNS(transit!$A$2:$Y$402)),MOD(ROW()-ROW($F$2),COLUMNS(transit!$A$2:$Y$402)),1,1)</f>
        <v>8</v>
      </c>
      <c r="G155">
        <f ca="1">OFFSET(drive!$A$2:$Y$402,TRUNC((ROW()-ROW($G$2))/COLUMNS(drive!$A$2:$Y$402)),MOD(ROW()-ROW($G$2),COLUMNS(drive!$A$2:$Y$402)),1,1)</f>
        <v>3</v>
      </c>
      <c r="H155" s="5">
        <f ca="1">(VLOOKUP($B155,weights!$A$2:$R$6,4))*VLOOKUP($B155,weights!$A$2:$R$6,6)^C155*(VLOOKUP($B155,weights!$A$2:$R$6,15)*EXP(VLOOKUP($B155,weights!$A$2:$R$6,11)*D155)+VLOOKUP($B155,weights!$A$2:$R$6,16)*EXP(VLOOKUP($B155,weights!$A$2:$R$6,12)*E155)+VLOOKUP($B155,weights!$A$2:$R$6,17)*EXP(VLOOKUP($B155,weights!$A$2:$R$6,13)*F155)+VLOOKUP($B155,weights!$A$2:$R$6,18)*EXP(VLOOKUP($B155,weights!$A$2:$R$6,14)*G155))</f>
        <v>17.009177319408195</v>
      </c>
    </row>
    <row r="156" spans="1:8" ht="12.75" x14ac:dyDescent="0.2">
      <c r="A156">
        <f t="shared" si="0"/>
        <v>7</v>
      </c>
      <c r="B156" t="str">
        <f t="shared" ref="B156:C156" si="130">B131</f>
        <v>restaurant</v>
      </c>
      <c r="C156">
        <f t="shared" si="130"/>
        <v>4</v>
      </c>
      <c r="D156">
        <f ca="1">OFFSET(walk!$A$2:$Y$402,TRUNC((ROW()-ROW($D$2))/COLUMNS(walk!$A$2:$Y$402)),MOD(ROW()-ROW($D$2),COLUMNS(walk!$A$2:$Y$402)),1,1)</f>
        <v>10</v>
      </c>
      <c r="E156">
        <f ca="1">OFFSET(bike!$A$2:$Y$402,TRUNC((ROW()-ROW($E$2))/COLUMNS(bike!$A$2:$Y$402)),MOD(ROW()-ROW($E$2),COLUMNS(bike!$A$2:$Y$402)),1,1)</f>
        <v>4</v>
      </c>
      <c r="F156">
        <f ca="1">OFFSET(transit!$A$2:$Y$402,TRUNC((ROW()-ROW($F$2))/COLUMNS(transit!$A$2:$Y$402)),MOD(ROW()-ROW($F$2),COLUMNS(transit!$A$2:$Y$402)),1,1)</f>
        <v>8</v>
      </c>
      <c r="G156">
        <f ca="1">OFFSET(drive!$A$2:$Y$402,TRUNC((ROW()-ROW($G$2))/COLUMNS(drive!$A$2:$Y$402)),MOD(ROW()-ROW($G$2),COLUMNS(drive!$A$2:$Y$402)),1,1)</f>
        <v>3</v>
      </c>
      <c r="H156" s="5">
        <f ca="1">(VLOOKUP($B156,weights!$A$2:$R$6,4))*VLOOKUP($B156,weights!$A$2:$R$6,6)^C156*(VLOOKUP($B156,weights!$A$2:$R$6,15)*EXP(VLOOKUP($B156,weights!$A$2:$R$6,11)*D156)+VLOOKUP($B156,weights!$A$2:$R$6,16)*EXP(VLOOKUP($B156,weights!$A$2:$R$6,12)*E156)+VLOOKUP($B156,weights!$A$2:$R$6,17)*EXP(VLOOKUP($B156,weights!$A$2:$R$6,13)*F156)+VLOOKUP($B156,weights!$A$2:$R$6,18)*EXP(VLOOKUP($B156,weights!$A$2:$R$6,14)*G156))</f>
        <v>15.245262634432533</v>
      </c>
    </row>
    <row r="157" spans="1:8" ht="12.75" x14ac:dyDescent="0.2">
      <c r="A157">
        <f t="shared" si="0"/>
        <v>7</v>
      </c>
      <c r="B157" t="str">
        <f t="shared" ref="B157:C157" si="131">B132</f>
        <v>restaurant</v>
      </c>
      <c r="C157">
        <f t="shared" si="131"/>
        <v>5</v>
      </c>
      <c r="D157">
        <f ca="1">OFFSET(walk!$A$2:$Y$402,TRUNC((ROW()-ROW($D$2))/COLUMNS(walk!$A$2:$Y$402)),MOD(ROW()-ROW($D$2),COLUMNS(walk!$A$2:$Y$402)),1,1)</f>
        <v>10</v>
      </c>
      <c r="E157">
        <f ca="1">OFFSET(bike!$A$2:$Y$402,TRUNC((ROW()-ROW($E$2))/COLUMNS(bike!$A$2:$Y$402)),MOD(ROW()-ROW($E$2),COLUMNS(bike!$A$2:$Y$402)),1,1)</f>
        <v>4</v>
      </c>
      <c r="F157">
        <f ca="1">OFFSET(transit!$A$2:$Y$402,TRUNC((ROW()-ROW($F$2))/COLUMNS(transit!$A$2:$Y$402)),MOD(ROW()-ROW($F$2),COLUMNS(transit!$A$2:$Y$402)),1,1)</f>
        <v>8</v>
      </c>
      <c r="G157">
        <f ca="1">OFFSET(drive!$A$2:$Y$402,TRUNC((ROW()-ROW($G$2))/COLUMNS(drive!$A$2:$Y$402)),MOD(ROW()-ROW($G$2),COLUMNS(drive!$A$2:$Y$402)),1,1)</f>
        <v>3</v>
      </c>
      <c r="H157" s="5">
        <f ca="1">(VLOOKUP($B157,weights!$A$2:$R$6,4))*VLOOKUP($B157,weights!$A$2:$R$6,6)^C157*(VLOOKUP($B157,weights!$A$2:$R$6,15)*EXP(VLOOKUP($B157,weights!$A$2:$R$6,11)*D157)+VLOOKUP($B157,weights!$A$2:$R$6,16)*EXP(VLOOKUP($B157,weights!$A$2:$R$6,12)*E157)+VLOOKUP($B157,weights!$A$2:$R$6,17)*EXP(VLOOKUP($B157,weights!$A$2:$R$6,13)*F157)+VLOOKUP($B157,weights!$A$2:$R$6,18)*EXP(VLOOKUP($B157,weights!$A$2:$R$6,14)*G157))</f>
        <v>13.664272435306193</v>
      </c>
    </row>
    <row r="158" spans="1:8" ht="12.75" x14ac:dyDescent="0.2">
      <c r="A158">
        <f t="shared" si="0"/>
        <v>7</v>
      </c>
      <c r="B158" t="str">
        <f t="shared" ref="B158:C158" si="132">B133</f>
        <v>restaurant</v>
      </c>
      <c r="C158">
        <f t="shared" si="132"/>
        <v>6</v>
      </c>
      <c r="D158">
        <f ca="1">OFFSET(walk!$A$2:$Y$402,TRUNC((ROW()-ROW($D$2))/COLUMNS(walk!$A$2:$Y$402)),MOD(ROW()-ROW($D$2),COLUMNS(walk!$A$2:$Y$402)),1,1)</f>
        <v>10</v>
      </c>
      <c r="E158">
        <f ca="1">OFFSET(bike!$A$2:$Y$402,TRUNC((ROW()-ROW($E$2))/COLUMNS(bike!$A$2:$Y$402)),MOD(ROW()-ROW($E$2),COLUMNS(bike!$A$2:$Y$402)),1,1)</f>
        <v>4</v>
      </c>
      <c r="F158">
        <f ca="1">OFFSET(transit!$A$2:$Y$402,TRUNC((ROW()-ROW($F$2))/COLUMNS(transit!$A$2:$Y$402)),MOD(ROW()-ROW($F$2),COLUMNS(transit!$A$2:$Y$402)),1,1)</f>
        <v>10</v>
      </c>
      <c r="G158">
        <f ca="1">OFFSET(drive!$A$2:$Y$402,TRUNC((ROW()-ROW($G$2))/COLUMNS(drive!$A$2:$Y$402)),MOD(ROW()-ROW($G$2),COLUMNS(drive!$A$2:$Y$402)),1,1)</f>
        <v>3</v>
      </c>
      <c r="H158" s="5">
        <f ca="1">(VLOOKUP($B158,weights!$A$2:$R$6,4))*VLOOKUP($B158,weights!$A$2:$R$6,6)^C158*(VLOOKUP($B158,weights!$A$2:$R$6,15)*EXP(VLOOKUP($B158,weights!$A$2:$R$6,11)*D158)+VLOOKUP($B158,weights!$A$2:$R$6,16)*EXP(VLOOKUP($B158,weights!$A$2:$R$6,12)*E158)+VLOOKUP($B158,weights!$A$2:$R$6,17)*EXP(VLOOKUP($B158,weights!$A$2:$R$6,13)*F158)+VLOOKUP($B158,weights!$A$2:$R$6,18)*EXP(VLOOKUP($B158,weights!$A$2:$R$6,14)*G158))</f>
        <v>11.588396437356211</v>
      </c>
    </row>
    <row r="159" spans="1:8" ht="12.75" x14ac:dyDescent="0.2">
      <c r="A159">
        <f t="shared" si="0"/>
        <v>7</v>
      </c>
      <c r="B159" t="str">
        <f t="shared" ref="B159:C159" si="133">B134</f>
        <v>restaurant</v>
      </c>
      <c r="C159">
        <f t="shared" si="133"/>
        <v>7</v>
      </c>
      <c r="D159">
        <f ca="1">OFFSET(walk!$A$2:$Y$402,TRUNC((ROW()-ROW($D$2))/COLUMNS(walk!$A$2:$Y$402)),MOD(ROW()-ROW($D$2),COLUMNS(walk!$A$2:$Y$402)),1,1)</f>
        <v>13</v>
      </c>
      <c r="E159">
        <f ca="1">OFFSET(bike!$A$2:$Y$402,TRUNC((ROW()-ROW($E$2))/COLUMNS(bike!$A$2:$Y$402)),MOD(ROW()-ROW($E$2),COLUMNS(bike!$A$2:$Y$402)),1,1)</f>
        <v>4</v>
      </c>
      <c r="F159">
        <f ca="1">OFFSET(transit!$A$2:$Y$402,TRUNC((ROW()-ROW($F$2))/COLUMNS(transit!$A$2:$Y$402)),MOD(ROW()-ROW($F$2),COLUMNS(transit!$A$2:$Y$402)),1,1)</f>
        <v>10</v>
      </c>
      <c r="G159">
        <f ca="1">OFFSET(drive!$A$2:$Y$402,TRUNC((ROW()-ROW($G$2))/COLUMNS(drive!$A$2:$Y$402)),MOD(ROW()-ROW($G$2),COLUMNS(drive!$A$2:$Y$402)),1,1)</f>
        <v>4</v>
      </c>
      <c r="H159" s="5">
        <f ca="1">(VLOOKUP($B159,weights!$A$2:$R$6,4))*VLOOKUP($B159,weights!$A$2:$R$6,6)^C159*(VLOOKUP($B159,weights!$A$2:$R$6,15)*EXP(VLOOKUP($B159,weights!$A$2:$R$6,11)*D159)+VLOOKUP($B159,weights!$A$2:$R$6,16)*EXP(VLOOKUP($B159,weights!$A$2:$R$6,12)*E159)+VLOOKUP($B159,weights!$A$2:$R$6,17)*EXP(VLOOKUP($B159,weights!$A$2:$R$6,13)*F159)+VLOOKUP($B159,weights!$A$2:$R$6,18)*EXP(VLOOKUP($B159,weights!$A$2:$R$6,14)*G159))</f>
        <v>9.1891026022377726</v>
      </c>
    </row>
    <row r="160" spans="1:8" ht="12.75" x14ac:dyDescent="0.2">
      <c r="A160">
        <f t="shared" si="0"/>
        <v>7</v>
      </c>
      <c r="B160" t="str">
        <f t="shared" ref="B160:C160" si="134">B135</f>
        <v>restaurant</v>
      </c>
      <c r="C160">
        <f t="shared" si="134"/>
        <v>8</v>
      </c>
      <c r="D160">
        <f ca="1">OFFSET(walk!$A$2:$Y$402,TRUNC((ROW()-ROW($D$2))/COLUMNS(walk!$A$2:$Y$402)),MOD(ROW()-ROW($D$2),COLUMNS(walk!$A$2:$Y$402)),1,1)</f>
        <v>13</v>
      </c>
      <c r="E160">
        <f ca="1">OFFSET(bike!$A$2:$Y$402,TRUNC((ROW()-ROW($E$2))/COLUMNS(bike!$A$2:$Y$402)),MOD(ROW()-ROW($E$2),COLUMNS(bike!$A$2:$Y$402)),1,1)</f>
        <v>4</v>
      </c>
      <c r="F160">
        <f ca="1">OFFSET(transit!$A$2:$Y$402,TRUNC((ROW()-ROW($F$2))/COLUMNS(transit!$A$2:$Y$402)),MOD(ROW()-ROW($F$2),COLUMNS(transit!$A$2:$Y$402)),1,1)</f>
        <v>12</v>
      </c>
      <c r="G160">
        <f ca="1">OFFSET(drive!$A$2:$Y$402,TRUNC((ROW()-ROW($G$2))/COLUMNS(drive!$A$2:$Y$402)),MOD(ROW()-ROW($G$2),COLUMNS(drive!$A$2:$Y$402)),1,1)</f>
        <v>4</v>
      </c>
      <c r="H160" s="5">
        <f ca="1">(VLOOKUP($B160,weights!$A$2:$R$6,4))*VLOOKUP($B160,weights!$A$2:$R$6,6)^C160*(VLOOKUP($B160,weights!$A$2:$R$6,15)*EXP(VLOOKUP($B160,weights!$A$2:$R$6,11)*D160)+VLOOKUP($B160,weights!$A$2:$R$6,16)*EXP(VLOOKUP($B160,weights!$A$2:$R$6,12)*E160)+VLOOKUP($B160,weights!$A$2:$R$6,17)*EXP(VLOOKUP($B160,weights!$A$2:$R$6,13)*F160)+VLOOKUP($B160,weights!$A$2:$R$6,18)*EXP(VLOOKUP($B160,weights!$A$2:$R$6,14)*G160))</f>
        <v>7.8467997776780996</v>
      </c>
    </row>
    <row r="161" spans="1:8" ht="12.75" x14ac:dyDescent="0.2">
      <c r="A161">
        <f t="shared" si="0"/>
        <v>7</v>
      </c>
      <c r="B161" t="str">
        <f t="shared" ref="B161:C161" si="135">B136</f>
        <v>restaurant</v>
      </c>
      <c r="C161">
        <f t="shared" si="135"/>
        <v>9</v>
      </c>
      <c r="D161">
        <f ca="1">OFFSET(walk!$A$2:$Y$402,TRUNC((ROW()-ROW($D$2))/COLUMNS(walk!$A$2:$Y$402)),MOD(ROW()-ROW($D$2),COLUMNS(walk!$A$2:$Y$402)),1,1)</f>
        <v>14</v>
      </c>
      <c r="E161">
        <f ca="1">OFFSET(bike!$A$2:$Y$402,TRUNC((ROW()-ROW($E$2))/COLUMNS(bike!$A$2:$Y$402)),MOD(ROW()-ROW($E$2),COLUMNS(bike!$A$2:$Y$402)),1,1)</f>
        <v>4</v>
      </c>
      <c r="F161">
        <f ca="1">OFFSET(transit!$A$2:$Y$402,TRUNC((ROW()-ROW($F$2))/COLUMNS(transit!$A$2:$Y$402)),MOD(ROW()-ROW($F$2),COLUMNS(transit!$A$2:$Y$402)),1,1)</f>
        <v>13</v>
      </c>
      <c r="G161">
        <f ca="1">OFFSET(drive!$A$2:$Y$402,TRUNC((ROW()-ROW($G$2))/COLUMNS(drive!$A$2:$Y$402)),MOD(ROW()-ROW($G$2),COLUMNS(drive!$A$2:$Y$402)),1,1)</f>
        <v>4</v>
      </c>
      <c r="H161" s="5">
        <f ca="1">(VLOOKUP($B161,weights!$A$2:$R$6,4))*VLOOKUP($B161,weights!$A$2:$R$6,6)^C161*(VLOOKUP($B161,weights!$A$2:$R$6,15)*EXP(VLOOKUP($B161,weights!$A$2:$R$6,11)*D161)+VLOOKUP($B161,weights!$A$2:$R$6,16)*EXP(VLOOKUP($B161,weights!$A$2:$R$6,12)*E161)+VLOOKUP($B161,weights!$A$2:$R$6,17)*EXP(VLOOKUP($B161,weights!$A$2:$R$6,13)*F161)+VLOOKUP($B161,weights!$A$2:$R$6,18)*EXP(VLOOKUP($B161,weights!$A$2:$R$6,14)*G161))</f>
        <v>6.8137796153545818</v>
      </c>
    </row>
    <row r="162" spans="1:8" ht="12.75" x14ac:dyDescent="0.2">
      <c r="A162">
        <f t="shared" si="0"/>
        <v>7</v>
      </c>
      <c r="B162" t="str">
        <f t="shared" ref="B162:C162" si="136">B137</f>
        <v>supermarket</v>
      </c>
      <c r="C162">
        <f t="shared" si="136"/>
        <v>0</v>
      </c>
      <c r="D162">
        <f ca="1">OFFSET(walk!$A$2:$Y$402,TRUNC((ROW()-ROW($D$2))/COLUMNS(walk!$A$2:$Y$402)),MOD(ROW()-ROW($D$2),COLUMNS(walk!$A$2:$Y$402)),1,1)</f>
        <v>33</v>
      </c>
      <c r="E162">
        <f ca="1">OFFSET(bike!$A$2:$Y$402,TRUNC((ROW()-ROW($E$2))/COLUMNS(bike!$A$2:$Y$402)),MOD(ROW()-ROW($E$2),COLUMNS(bike!$A$2:$Y$402)),1,1)</f>
        <v>13</v>
      </c>
      <c r="F162">
        <f ca="1">OFFSET(transit!$A$2:$Y$402,TRUNC((ROW()-ROW($F$2))/COLUMNS(transit!$A$2:$Y$402)),MOD(ROW()-ROW($F$2),COLUMNS(transit!$A$2:$Y$402)),1,1)</f>
        <v>20</v>
      </c>
      <c r="G162">
        <f ca="1">OFFSET(drive!$A$2:$Y$402,TRUNC((ROW()-ROW($G$2))/COLUMNS(drive!$A$2:$Y$402)),MOD(ROW()-ROW($G$2),COLUMNS(drive!$A$2:$Y$402)),1,1)</f>
        <v>7</v>
      </c>
      <c r="H162" s="5">
        <f ca="1">(VLOOKUP($B162,weights!$A$2:$R$6,4))*VLOOKUP($B162,weights!$A$2:$R$6,6)^C162*(VLOOKUP($B162,weights!$A$2:$R$6,15)*EXP(VLOOKUP($B162,weights!$A$2:$R$6,11)*D162)+VLOOKUP($B162,weights!$A$2:$R$6,16)*EXP(VLOOKUP($B162,weights!$A$2:$R$6,12)*E162)+VLOOKUP($B162,weights!$A$2:$R$6,17)*EXP(VLOOKUP($B162,weights!$A$2:$R$6,13)*F162)+VLOOKUP($B162,weights!$A$2:$R$6,18)*EXP(VLOOKUP($B162,weights!$A$2:$R$6,14)*G162))</f>
        <v>4.4197507604615591</v>
      </c>
    </row>
    <row r="163" spans="1:8" ht="12.75" x14ac:dyDescent="0.2">
      <c r="A163">
        <f t="shared" si="0"/>
        <v>7</v>
      </c>
      <c r="B163" t="str">
        <f t="shared" ref="B163:C163" si="137">B138</f>
        <v>supermarket</v>
      </c>
      <c r="C163">
        <f t="shared" si="137"/>
        <v>1</v>
      </c>
      <c r="D163">
        <f ca="1">OFFSET(walk!$A$2:$Y$402,TRUNC((ROW()-ROW($D$2))/COLUMNS(walk!$A$2:$Y$402)),MOD(ROW()-ROW($D$2),COLUMNS(walk!$A$2:$Y$402)),1,1)</f>
        <v>46</v>
      </c>
      <c r="E163">
        <f ca="1">OFFSET(bike!$A$2:$Y$402,TRUNC((ROW()-ROW($E$2))/COLUMNS(bike!$A$2:$Y$402)),MOD(ROW()-ROW($E$2),COLUMNS(bike!$A$2:$Y$402)),1,1)</f>
        <v>14</v>
      </c>
      <c r="F163">
        <f ca="1">OFFSET(transit!$A$2:$Y$402,TRUNC((ROW()-ROW($F$2))/COLUMNS(transit!$A$2:$Y$402)),MOD(ROW()-ROW($F$2),COLUMNS(transit!$A$2:$Y$402)),1,1)</f>
        <v>24</v>
      </c>
      <c r="G163">
        <f ca="1">OFFSET(drive!$A$2:$Y$402,TRUNC((ROW()-ROW($G$2))/COLUMNS(drive!$A$2:$Y$402)),MOD(ROW()-ROW($G$2),COLUMNS(drive!$A$2:$Y$402)),1,1)</f>
        <v>9</v>
      </c>
      <c r="H163" s="5">
        <f ca="1">(VLOOKUP($B163,weights!$A$2:$R$6,4))*VLOOKUP($B163,weights!$A$2:$R$6,6)^C163*(VLOOKUP($B163,weights!$A$2:$R$6,15)*EXP(VLOOKUP($B163,weights!$A$2:$R$6,11)*D163)+VLOOKUP($B163,weights!$A$2:$R$6,16)*EXP(VLOOKUP($B163,weights!$A$2:$R$6,12)*E163)+VLOOKUP($B163,weights!$A$2:$R$6,17)*EXP(VLOOKUP($B163,weights!$A$2:$R$6,13)*F163)+VLOOKUP($B163,weights!$A$2:$R$6,18)*EXP(VLOOKUP($B163,weights!$A$2:$R$6,14)*G163))</f>
        <v>1.6991486955506399</v>
      </c>
    </row>
    <row r="164" spans="1:8" ht="12.75" x14ac:dyDescent="0.2">
      <c r="A164">
        <f t="shared" si="0"/>
        <v>7</v>
      </c>
      <c r="B164" t="str">
        <f t="shared" ref="B164:C164" si="138">B139</f>
        <v>supermarket</v>
      </c>
      <c r="C164">
        <f t="shared" si="138"/>
        <v>2</v>
      </c>
      <c r="D164">
        <f ca="1">OFFSET(walk!$A$2:$Y$402,TRUNC((ROW()-ROW($D$2))/COLUMNS(walk!$A$2:$Y$402)),MOD(ROW()-ROW($D$2),COLUMNS(walk!$A$2:$Y$402)),1,1)</f>
        <v>51</v>
      </c>
      <c r="E164">
        <f ca="1">OFFSET(bike!$A$2:$Y$402,TRUNC((ROW()-ROW($E$2))/COLUMNS(bike!$A$2:$Y$402)),MOD(ROW()-ROW($E$2),COLUMNS(bike!$A$2:$Y$402)),1,1)</f>
        <v>15</v>
      </c>
      <c r="F164">
        <f ca="1">OFFSET(transit!$A$2:$Y$402,TRUNC((ROW()-ROW($F$2))/COLUMNS(transit!$A$2:$Y$402)),MOD(ROW()-ROW($F$2),COLUMNS(transit!$A$2:$Y$402)),1,1)</f>
        <v>24</v>
      </c>
      <c r="G164">
        <f ca="1">OFFSET(drive!$A$2:$Y$402,TRUNC((ROW()-ROW($G$2))/COLUMNS(drive!$A$2:$Y$402)),MOD(ROW()-ROW($G$2),COLUMNS(drive!$A$2:$Y$402)),1,1)</f>
        <v>12</v>
      </c>
      <c r="H164" s="5">
        <f ca="1">(VLOOKUP($B164,weights!$A$2:$R$6,4))*VLOOKUP($B164,weights!$A$2:$R$6,6)^C164*(VLOOKUP($B164,weights!$A$2:$R$6,15)*EXP(VLOOKUP($B164,weights!$A$2:$R$6,11)*D164)+VLOOKUP($B164,weights!$A$2:$R$6,16)*EXP(VLOOKUP($B164,weights!$A$2:$R$6,12)*E164)+VLOOKUP($B164,weights!$A$2:$R$6,17)*EXP(VLOOKUP($B164,weights!$A$2:$R$6,13)*F164)+VLOOKUP($B164,weights!$A$2:$R$6,18)*EXP(VLOOKUP($B164,weights!$A$2:$R$6,14)*G164))</f>
        <v>0.57511389199803031</v>
      </c>
    </row>
    <row r="165" spans="1:8" ht="12.75" x14ac:dyDescent="0.2">
      <c r="A165">
        <f t="shared" si="0"/>
        <v>7</v>
      </c>
      <c r="B165" t="str">
        <f t="shared" ref="B165:C165" si="139">B140</f>
        <v>supermarket</v>
      </c>
      <c r="C165">
        <f t="shared" si="139"/>
        <v>3</v>
      </c>
      <c r="D165">
        <f ca="1">OFFSET(walk!$A$2:$Y$402,TRUNC((ROW()-ROW($D$2))/COLUMNS(walk!$A$2:$Y$402)),MOD(ROW()-ROW($D$2),COLUMNS(walk!$A$2:$Y$402)),1,1)</f>
        <v>58</v>
      </c>
      <c r="E165">
        <f ca="1">OFFSET(bike!$A$2:$Y$402,TRUNC((ROW()-ROW($E$2))/COLUMNS(bike!$A$2:$Y$402)),MOD(ROW()-ROW($E$2),COLUMNS(bike!$A$2:$Y$402)),1,1)</f>
        <v>19</v>
      </c>
      <c r="F165">
        <f ca="1">OFFSET(transit!$A$2:$Y$402,TRUNC((ROW()-ROW($F$2))/COLUMNS(transit!$A$2:$Y$402)),MOD(ROW()-ROW($F$2),COLUMNS(transit!$A$2:$Y$402)),1,1)</f>
        <v>31</v>
      </c>
      <c r="G165">
        <f ca="1">OFFSET(drive!$A$2:$Y$402,TRUNC((ROW()-ROW($G$2))/COLUMNS(drive!$A$2:$Y$402)),MOD(ROW()-ROW($G$2),COLUMNS(drive!$A$2:$Y$402)),1,1)</f>
        <v>13</v>
      </c>
      <c r="H165" s="5">
        <f ca="1">(VLOOKUP($B165,weights!$A$2:$R$6,4))*VLOOKUP($B165,weights!$A$2:$R$6,6)^C165*(VLOOKUP($B165,weights!$A$2:$R$6,15)*EXP(VLOOKUP($B165,weights!$A$2:$R$6,11)*D165)+VLOOKUP($B165,weights!$A$2:$R$6,16)*EXP(VLOOKUP($B165,weights!$A$2:$R$6,12)*E165)+VLOOKUP($B165,weights!$A$2:$R$6,17)*EXP(VLOOKUP($B165,weights!$A$2:$R$6,13)*F165)+VLOOKUP($B165,weights!$A$2:$R$6,18)*EXP(VLOOKUP($B165,weights!$A$2:$R$6,14)*G165))</f>
        <v>0.24266816400093283</v>
      </c>
    </row>
    <row r="166" spans="1:8" ht="12.75" x14ac:dyDescent="0.2">
      <c r="A166">
        <f t="shared" si="0"/>
        <v>7</v>
      </c>
      <c r="B166" t="str">
        <f t="shared" ref="B166:C166" si="140">B141</f>
        <v>supermarket</v>
      </c>
      <c r="C166">
        <f t="shared" si="140"/>
        <v>4</v>
      </c>
      <c r="D166">
        <f ca="1">OFFSET(walk!$A$2:$Y$402,TRUNC((ROW()-ROW($D$2))/COLUMNS(walk!$A$2:$Y$402)),MOD(ROW()-ROW($D$2),COLUMNS(walk!$A$2:$Y$402)),1,1)</f>
        <v>75</v>
      </c>
      <c r="E166">
        <f ca="1">OFFSET(bike!$A$2:$Y$402,TRUNC((ROW()-ROW($E$2))/COLUMNS(bike!$A$2:$Y$402)),MOD(ROW()-ROW($E$2),COLUMNS(bike!$A$2:$Y$402)),1,1)</f>
        <v>22</v>
      </c>
      <c r="F166">
        <f ca="1">OFFSET(transit!$A$2:$Y$402,TRUNC((ROW()-ROW($F$2))/COLUMNS(transit!$A$2:$Y$402)),MOD(ROW()-ROW($F$2),COLUMNS(transit!$A$2:$Y$402)),1,1)</f>
        <v>38</v>
      </c>
      <c r="G166">
        <f ca="1">OFFSET(drive!$A$2:$Y$402,TRUNC((ROW()-ROW($G$2))/COLUMNS(drive!$A$2:$Y$402)),MOD(ROW()-ROW($G$2),COLUMNS(drive!$A$2:$Y$402)),1,1)</f>
        <v>14</v>
      </c>
      <c r="H166" s="5">
        <f ca="1">(VLOOKUP($B166,weights!$A$2:$R$6,4))*VLOOKUP($B166,weights!$A$2:$R$6,6)^C166*(VLOOKUP($B166,weights!$A$2:$R$6,15)*EXP(VLOOKUP($B166,weights!$A$2:$R$6,11)*D166)+VLOOKUP($B166,weights!$A$2:$R$6,16)*EXP(VLOOKUP($B166,weights!$A$2:$R$6,12)*E166)+VLOOKUP($B166,weights!$A$2:$R$6,17)*EXP(VLOOKUP($B166,weights!$A$2:$R$6,13)*F166)+VLOOKUP($B166,weights!$A$2:$R$6,18)*EXP(VLOOKUP($B166,weights!$A$2:$R$6,14)*G166))</f>
        <v>0.1116345947338683</v>
      </c>
    </row>
    <row r="167" spans="1:8" ht="12.75" x14ac:dyDescent="0.2">
      <c r="A167">
        <f t="shared" si="0"/>
        <v>7</v>
      </c>
      <c r="B167" t="str">
        <f t="shared" ref="B167:C167" si="141">B142</f>
        <v>store</v>
      </c>
      <c r="C167">
        <f t="shared" si="141"/>
        <v>0</v>
      </c>
      <c r="D167">
        <f ca="1">OFFSET(walk!$A$2:$Y$402,TRUNC((ROW()-ROW($D$2))/COLUMNS(walk!$A$2:$Y$402)),MOD(ROW()-ROW($D$2),COLUMNS(walk!$A$2:$Y$402)),1,1)</f>
        <v>2</v>
      </c>
      <c r="E167">
        <f ca="1">OFFSET(bike!$A$2:$Y$402,TRUNC((ROW()-ROW($E$2))/COLUMNS(bike!$A$2:$Y$402)),MOD(ROW()-ROW($E$2),COLUMNS(bike!$A$2:$Y$402)),1,1)</f>
        <v>0</v>
      </c>
      <c r="F167">
        <f ca="1">OFFSET(transit!$A$2:$Y$402,TRUNC((ROW()-ROW($F$2))/COLUMNS(transit!$A$2:$Y$402)),MOD(ROW()-ROW($F$2),COLUMNS(transit!$A$2:$Y$402)),1,1)</f>
        <v>2</v>
      </c>
      <c r="G167">
        <f ca="1">OFFSET(drive!$A$2:$Y$402,TRUNC((ROW()-ROW($G$2))/COLUMNS(drive!$A$2:$Y$402)),MOD(ROW()-ROW($G$2),COLUMNS(drive!$A$2:$Y$402)),1,1)</f>
        <v>0</v>
      </c>
      <c r="H167" s="5">
        <f ca="1">(VLOOKUP($B167,weights!$A$2:$R$6,4))*VLOOKUP($B167,weights!$A$2:$R$6,6)^C167*(VLOOKUP($B167,weights!$A$2:$R$6,15)*EXP(VLOOKUP($B167,weights!$A$2:$R$6,11)*D167)+VLOOKUP($B167,weights!$A$2:$R$6,16)*EXP(VLOOKUP($B167,weights!$A$2:$R$6,12)*E167)+VLOOKUP($B167,weights!$A$2:$R$6,17)*EXP(VLOOKUP($B167,weights!$A$2:$R$6,13)*F167)+VLOOKUP($B167,weights!$A$2:$R$6,18)*EXP(VLOOKUP($B167,weights!$A$2:$R$6,14)*G167))</f>
        <v>35.201764025288824</v>
      </c>
    </row>
    <row r="168" spans="1:8" ht="12.75" x14ac:dyDescent="0.2">
      <c r="A168">
        <f t="shared" si="0"/>
        <v>7</v>
      </c>
      <c r="B168" t="str">
        <f t="shared" ref="B168:C168" si="142">B143</f>
        <v>store</v>
      </c>
      <c r="C168">
        <f t="shared" si="142"/>
        <v>1</v>
      </c>
      <c r="D168">
        <f ca="1">OFFSET(walk!$A$2:$Y$402,TRUNC((ROW()-ROW($D$2))/COLUMNS(walk!$A$2:$Y$402)),MOD(ROW()-ROW($D$2),COLUMNS(walk!$A$2:$Y$402)),1,1)</f>
        <v>6</v>
      </c>
      <c r="E168">
        <f ca="1">OFFSET(bike!$A$2:$Y$402,TRUNC((ROW()-ROW($E$2))/COLUMNS(bike!$A$2:$Y$402)),MOD(ROW()-ROW($E$2),COLUMNS(bike!$A$2:$Y$402)),1,1)</f>
        <v>1</v>
      </c>
      <c r="F168">
        <f ca="1">OFFSET(transit!$A$2:$Y$402,TRUNC((ROW()-ROW($F$2))/COLUMNS(transit!$A$2:$Y$402)),MOD(ROW()-ROW($F$2),COLUMNS(transit!$A$2:$Y$402)),1,1)</f>
        <v>6</v>
      </c>
      <c r="G168">
        <f ca="1">OFFSET(drive!$A$2:$Y$402,TRUNC((ROW()-ROW($G$2))/COLUMNS(drive!$A$2:$Y$402)),MOD(ROW()-ROW($G$2),COLUMNS(drive!$A$2:$Y$402)),1,1)</f>
        <v>1</v>
      </c>
      <c r="H168" s="5">
        <f ca="1">(VLOOKUP($B168,weights!$A$2:$R$6,4))*VLOOKUP($B168,weights!$A$2:$R$6,6)^C168*(VLOOKUP($B168,weights!$A$2:$R$6,15)*EXP(VLOOKUP($B168,weights!$A$2:$R$6,11)*D168)+VLOOKUP($B168,weights!$A$2:$R$6,16)*EXP(VLOOKUP($B168,weights!$A$2:$R$6,12)*E168)+VLOOKUP($B168,weights!$A$2:$R$6,17)*EXP(VLOOKUP($B168,weights!$A$2:$R$6,13)*F168)+VLOOKUP($B168,weights!$A$2:$R$6,18)*EXP(VLOOKUP($B168,weights!$A$2:$R$6,14)*G168))</f>
        <v>13.077667184379605</v>
      </c>
    </row>
    <row r="169" spans="1:8" ht="12.75" x14ac:dyDescent="0.2">
      <c r="A169">
        <f t="shared" si="0"/>
        <v>7</v>
      </c>
      <c r="B169" t="str">
        <f t="shared" ref="B169:C169" si="143">B144</f>
        <v>store</v>
      </c>
      <c r="C169">
        <f t="shared" si="143"/>
        <v>2</v>
      </c>
      <c r="D169">
        <f ca="1">OFFSET(walk!$A$2:$Y$402,TRUNC((ROW()-ROW($D$2))/COLUMNS(walk!$A$2:$Y$402)),MOD(ROW()-ROW($D$2),COLUMNS(walk!$A$2:$Y$402)),1,1)</f>
        <v>6</v>
      </c>
      <c r="E169">
        <f ca="1">OFFSET(bike!$A$2:$Y$402,TRUNC((ROW()-ROW($E$2))/COLUMNS(bike!$A$2:$Y$402)),MOD(ROW()-ROW($E$2),COLUMNS(bike!$A$2:$Y$402)),1,1)</f>
        <v>2</v>
      </c>
      <c r="F169">
        <f ca="1">OFFSET(transit!$A$2:$Y$402,TRUNC((ROW()-ROW($F$2))/COLUMNS(transit!$A$2:$Y$402)),MOD(ROW()-ROW($F$2),COLUMNS(transit!$A$2:$Y$402)),1,1)</f>
        <v>6</v>
      </c>
      <c r="G169">
        <f ca="1">OFFSET(drive!$A$2:$Y$402,TRUNC((ROW()-ROW($G$2))/COLUMNS(drive!$A$2:$Y$402)),MOD(ROW()-ROW($G$2),COLUMNS(drive!$A$2:$Y$402)),1,1)</f>
        <v>2</v>
      </c>
      <c r="H169" s="5">
        <f ca="1">(VLOOKUP($B169,weights!$A$2:$R$6,4))*VLOOKUP($B169,weights!$A$2:$R$6,6)^C169*(VLOOKUP($B169,weights!$A$2:$R$6,15)*EXP(VLOOKUP($B169,weights!$A$2:$R$6,11)*D169)+VLOOKUP($B169,weights!$A$2:$R$6,16)*EXP(VLOOKUP($B169,weights!$A$2:$R$6,12)*E169)+VLOOKUP($B169,weights!$A$2:$R$6,17)*EXP(VLOOKUP($B169,weights!$A$2:$R$6,13)*F169)+VLOOKUP($B169,weights!$A$2:$R$6,18)*EXP(VLOOKUP($B169,weights!$A$2:$R$6,14)*G169))</f>
        <v>6.6137095659248146</v>
      </c>
    </row>
    <row r="170" spans="1:8" ht="12.75" x14ac:dyDescent="0.2">
      <c r="A170">
        <f t="shared" si="0"/>
        <v>7</v>
      </c>
      <c r="B170" t="str">
        <f t="shared" ref="B170:C170" si="144">B145</f>
        <v>store</v>
      </c>
      <c r="C170">
        <f t="shared" si="144"/>
        <v>3</v>
      </c>
      <c r="D170">
        <f ca="1">OFFSET(walk!$A$2:$Y$402,TRUNC((ROW()-ROW($D$2))/COLUMNS(walk!$A$2:$Y$402)),MOD(ROW()-ROW($D$2),COLUMNS(walk!$A$2:$Y$402)),1,1)</f>
        <v>9</v>
      </c>
      <c r="E170">
        <f ca="1">OFFSET(bike!$A$2:$Y$402,TRUNC((ROW()-ROW($E$2))/COLUMNS(bike!$A$2:$Y$402)),MOD(ROW()-ROW($E$2),COLUMNS(bike!$A$2:$Y$402)),1,1)</f>
        <v>2</v>
      </c>
      <c r="F170">
        <f ca="1">OFFSET(transit!$A$2:$Y$402,TRUNC((ROW()-ROW($F$2))/COLUMNS(transit!$A$2:$Y$402)),MOD(ROW()-ROW($F$2),COLUMNS(transit!$A$2:$Y$402)),1,1)</f>
        <v>9</v>
      </c>
      <c r="G170">
        <f ca="1">OFFSET(drive!$A$2:$Y$402,TRUNC((ROW()-ROW($G$2))/COLUMNS(drive!$A$2:$Y$402)),MOD(ROW()-ROW($G$2),COLUMNS(drive!$A$2:$Y$402)),1,1)</f>
        <v>2</v>
      </c>
      <c r="H170" s="5">
        <f ca="1">(VLOOKUP($B170,weights!$A$2:$R$6,4))*VLOOKUP($B170,weights!$A$2:$R$6,6)^C170*(VLOOKUP($B170,weights!$A$2:$R$6,15)*EXP(VLOOKUP($B170,weights!$A$2:$R$6,11)*D170)+VLOOKUP($B170,weights!$A$2:$R$6,16)*EXP(VLOOKUP($B170,weights!$A$2:$R$6,12)*E170)+VLOOKUP($B170,weights!$A$2:$R$6,17)*EXP(VLOOKUP($B170,weights!$A$2:$R$6,13)*F170)+VLOOKUP($B170,weights!$A$2:$R$6,18)*EXP(VLOOKUP($B170,weights!$A$2:$R$6,14)*G170))</f>
        <v>3.8846955857385024</v>
      </c>
    </row>
    <row r="171" spans="1:8" ht="12.75" x14ac:dyDescent="0.2">
      <c r="A171">
        <f t="shared" si="0"/>
        <v>7</v>
      </c>
      <c r="B171" t="str">
        <f t="shared" ref="B171:C171" si="145">B146</f>
        <v>store</v>
      </c>
      <c r="C171">
        <f t="shared" si="145"/>
        <v>4</v>
      </c>
      <c r="D171">
        <f ca="1">OFFSET(walk!$A$2:$Y$402,TRUNC((ROW()-ROW($D$2))/COLUMNS(walk!$A$2:$Y$402)),MOD(ROW()-ROW($D$2),COLUMNS(walk!$A$2:$Y$402)),1,1)</f>
        <v>11</v>
      </c>
      <c r="E171">
        <f ca="1">OFFSET(bike!$A$2:$Y$402,TRUNC((ROW()-ROW($E$2))/COLUMNS(bike!$A$2:$Y$402)),MOD(ROW()-ROW($E$2),COLUMNS(bike!$A$2:$Y$402)),1,1)</f>
        <v>4</v>
      </c>
      <c r="F171">
        <f ca="1">OFFSET(transit!$A$2:$Y$402,TRUNC((ROW()-ROW($F$2))/COLUMNS(transit!$A$2:$Y$402)),MOD(ROW()-ROW($F$2),COLUMNS(transit!$A$2:$Y$402)),1,1)</f>
        <v>11</v>
      </c>
      <c r="G171">
        <f ca="1">OFFSET(drive!$A$2:$Y$402,TRUNC((ROW()-ROW($G$2))/COLUMNS(drive!$A$2:$Y$402)),MOD(ROW()-ROW($G$2),COLUMNS(drive!$A$2:$Y$402)),1,1)</f>
        <v>3</v>
      </c>
      <c r="H171" s="5">
        <f ca="1">(VLOOKUP($B171,weights!$A$2:$R$6,4))*VLOOKUP($B171,weights!$A$2:$R$6,6)^C171*(VLOOKUP($B171,weights!$A$2:$R$6,15)*EXP(VLOOKUP($B171,weights!$A$2:$R$6,11)*D171)+VLOOKUP($B171,weights!$A$2:$R$6,16)*EXP(VLOOKUP($B171,weights!$A$2:$R$6,12)*E171)+VLOOKUP($B171,weights!$A$2:$R$6,17)*EXP(VLOOKUP($B171,weights!$A$2:$R$6,13)*F171)+VLOOKUP($B171,weights!$A$2:$R$6,18)*EXP(VLOOKUP($B171,weights!$A$2:$R$6,14)*G171))</f>
        <v>1.5303082534668961</v>
      </c>
    </row>
    <row r="172" spans="1:8" ht="12.75" x14ac:dyDescent="0.2">
      <c r="A172">
        <f t="shared" si="0"/>
        <v>7</v>
      </c>
      <c r="B172" t="str">
        <f t="shared" ref="B172:C172" si="146">B147</f>
        <v>pharmacy</v>
      </c>
      <c r="C172">
        <f t="shared" si="146"/>
        <v>0</v>
      </c>
      <c r="D172">
        <f ca="1">OFFSET(walk!$A$2:$Y$402,TRUNC((ROW()-ROW($D$2))/COLUMNS(walk!$A$2:$Y$402)),MOD(ROW()-ROW($D$2),COLUMNS(walk!$A$2:$Y$402)),1,1)</f>
        <v>9</v>
      </c>
      <c r="E172">
        <f ca="1">OFFSET(bike!$A$2:$Y$402,TRUNC((ROW()-ROW($E$2))/COLUMNS(bike!$A$2:$Y$402)),MOD(ROW()-ROW($E$2),COLUMNS(bike!$A$2:$Y$402)),1,1)</f>
        <v>3</v>
      </c>
      <c r="F172">
        <f ca="1">OFFSET(transit!$A$2:$Y$402,TRUNC((ROW()-ROW($F$2))/COLUMNS(transit!$A$2:$Y$402)),MOD(ROW()-ROW($F$2),COLUMNS(transit!$A$2:$Y$402)),1,1)</f>
        <v>9</v>
      </c>
      <c r="G172">
        <f ca="1">OFFSET(drive!$A$2:$Y$402,TRUNC((ROW()-ROW($G$2))/COLUMNS(drive!$A$2:$Y$402)),MOD(ROW()-ROW($G$2),COLUMNS(drive!$A$2:$Y$402)),1,1)</f>
        <v>2</v>
      </c>
      <c r="H172" s="5">
        <f ca="1">(VLOOKUP($B172,weights!$A$2:$R$6,4))*VLOOKUP($B172,weights!$A$2:$R$6,6)^C172*(VLOOKUP($B172,weights!$A$2:$R$6,15)*EXP(VLOOKUP($B172,weights!$A$2:$R$6,11)*D172)+VLOOKUP($B172,weights!$A$2:$R$6,16)*EXP(VLOOKUP($B172,weights!$A$2:$R$6,12)*E172)+VLOOKUP($B172,weights!$A$2:$R$6,17)*EXP(VLOOKUP($B172,weights!$A$2:$R$6,13)*F172)+VLOOKUP($B172,weights!$A$2:$R$6,18)*EXP(VLOOKUP($B172,weights!$A$2:$R$6,14)*G172))</f>
        <v>7.2115890219049117</v>
      </c>
    </row>
    <row r="173" spans="1:8" ht="12.75" x14ac:dyDescent="0.2">
      <c r="A173">
        <f t="shared" si="0"/>
        <v>7</v>
      </c>
      <c r="B173" t="str">
        <f t="shared" ref="B173:C173" si="147">B148</f>
        <v>pharmacy</v>
      </c>
      <c r="C173">
        <f t="shared" si="147"/>
        <v>1</v>
      </c>
      <c r="D173">
        <f ca="1">OFFSET(walk!$A$2:$Y$402,TRUNC((ROW()-ROW($D$2))/COLUMNS(walk!$A$2:$Y$402)),MOD(ROW()-ROW($D$2),COLUMNS(walk!$A$2:$Y$402)),1,1)</f>
        <v>9</v>
      </c>
      <c r="E173">
        <f ca="1">OFFSET(bike!$A$2:$Y$402,TRUNC((ROW()-ROW($E$2))/COLUMNS(bike!$A$2:$Y$402)),MOD(ROW()-ROW($E$2),COLUMNS(bike!$A$2:$Y$402)),1,1)</f>
        <v>3</v>
      </c>
      <c r="F173">
        <f ca="1">OFFSET(transit!$A$2:$Y$402,TRUNC((ROW()-ROW($F$2))/COLUMNS(transit!$A$2:$Y$402)),MOD(ROW()-ROW($F$2),COLUMNS(transit!$A$2:$Y$402)),1,1)</f>
        <v>9</v>
      </c>
      <c r="G173">
        <f ca="1">OFFSET(drive!$A$2:$Y$402,TRUNC((ROW()-ROW($G$2))/COLUMNS(drive!$A$2:$Y$402)),MOD(ROW()-ROW($G$2),COLUMNS(drive!$A$2:$Y$402)),1,1)</f>
        <v>2</v>
      </c>
      <c r="H173" s="5">
        <f ca="1">(VLOOKUP($B173,weights!$A$2:$R$6,4))*VLOOKUP($B173,weights!$A$2:$R$6,6)^C173*(VLOOKUP($B173,weights!$A$2:$R$6,15)*EXP(VLOOKUP($B173,weights!$A$2:$R$6,11)*D173)+VLOOKUP($B173,weights!$A$2:$R$6,16)*EXP(VLOOKUP($B173,weights!$A$2:$R$6,12)*E173)+VLOOKUP($B173,weights!$A$2:$R$6,17)*EXP(VLOOKUP($B173,weights!$A$2:$R$6,13)*F173)+VLOOKUP($B173,weights!$A$2:$R$6,18)*EXP(VLOOKUP($B173,weights!$A$2:$R$6,14)*G173))</f>
        <v>3.4722465661023647</v>
      </c>
    </row>
    <row r="174" spans="1:8" ht="12.75" x14ac:dyDescent="0.2">
      <c r="A174">
        <f t="shared" si="0"/>
        <v>7</v>
      </c>
      <c r="B174" t="str">
        <f t="shared" ref="B174:C174" si="148">B149</f>
        <v>pharmacy</v>
      </c>
      <c r="C174">
        <f t="shared" si="148"/>
        <v>2</v>
      </c>
      <c r="D174">
        <f ca="1">OFFSET(walk!$A$2:$Y$402,TRUNC((ROW()-ROW($D$2))/COLUMNS(walk!$A$2:$Y$402)),MOD(ROW()-ROW($D$2),COLUMNS(walk!$A$2:$Y$402)),1,1)</f>
        <v>15</v>
      </c>
      <c r="E174">
        <f ca="1">OFFSET(bike!$A$2:$Y$402,TRUNC((ROW()-ROW($E$2))/COLUMNS(bike!$A$2:$Y$402)),MOD(ROW()-ROW($E$2),COLUMNS(bike!$A$2:$Y$402)),1,1)</f>
        <v>4</v>
      </c>
      <c r="F174">
        <f ca="1">OFFSET(transit!$A$2:$Y$402,TRUNC((ROW()-ROW($F$2))/COLUMNS(transit!$A$2:$Y$402)),MOD(ROW()-ROW($F$2),COLUMNS(transit!$A$2:$Y$402)),1,1)</f>
        <v>15</v>
      </c>
      <c r="G174">
        <f ca="1">OFFSET(drive!$A$2:$Y$402,TRUNC((ROW()-ROW($G$2))/COLUMNS(drive!$A$2:$Y$402)),MOD(ROW()-ROW($G$2),COLUMNS(drive!$A$2:$Y$402)),1,1)</f>
        <v>3</v>
      </c>
      <c r="H174" s="5">
        <f ca="1">(VLOOKUP($B174,weights!$A$2:$R$6,4))*VLOOKUP($B174,weights!$A$2:$R$6,6)^C174*(VLOOKUP($B174,weights!$A$2:$R$6,15)*EXP(VLOOKUP($B174,weights!$A$2:$R$6,11)*D174)+VLOOKUP($B174,weights!$A$2:$R$6,16)*EXP(VLOOKUP($B174,weights!$A$2:$R$6,12)*E174)+VLOOKUP($B174,weights!$A$2:$R$6,17)*EXP(VLOOKUP($B174,weights!$A$2:$R$6,13)*F174)+VLOOKUP($B174,weights!$A$2:$R$6,18)*EXP(VLOOKUP($B174,weights!$A$2:$R$6,14)*G174))</f>
        <v>1.1414435577420159</v>
      </c>
    </row>
    <row r="175" spans="1:8" ht="12.75" x14ac:dyDescent="0.2">
      <c r="A175">
        <f t="shared" si="0"/>
        <v>7</v>
      </c>
      <c r="B175" t="str">
        <f t="shared" ref="B175:C175" si="149">B150</f>
        <v>bank</v>
      </c>
      <c r="C175">
        <f t="shared" si="149"/>
        <v>0</v>
      </c>
      <c r="D175">
        <f ca="1">OFFSET(walk!$A$2:$Y$402,TRUNC((ROW()-ROW($D$2))/COLUMNS(walk!$A$2:$Y$402)),MOD(ROW()-ROW($D$2),COLUMNS(walk!$A$2:$Y$402)),1,1)</f>
        <v>21</v>
      </c>
      <c r="E175">
        <f ca="1">OFFSET(bike!$A$2:$Y$402,TRUNC((ROW()-ROW($E$2))/COLUMNS(bike!$A$2:$Y$402)),MOD(ROW()-ROW($E$2),COLUMNS(bike!$A$2:$Y$402)),1,1)</f>
        <v>7</v>
      </c>
      <c r="F175">
        <f ca="1">OFFSET(transit!$A$2:$Y$402,TRUNC((ROW()-ROW($F$2))/COLUMNS(transit!$A$2:$Y$402)),MOD(ROW()-ROW($F$2),COLUMNS(transit!$A$2:$Y$402)),1,1)</f>
        <v>11</v>
      </c>
      <c r="G175">
        <f ca="1">OFFSET(drive!$A$2:$Y$402,TRUNC((ROW()-ROW($G$2))/COLUMNS(drive!$A$2:$Y$402)),MOD(ROW()-ROW($G$2),COLUMNS(drive!$A$2:$Y$402)),1,1)</f>
        <v>5</v>
      </c>
      <c r="H175" s="5">
        <f ca="1">(VLOOKUP($B175,weights!$A$2:$R$6,4))*VLOOKUP($B175,weights!$A$2:$R$6,6)^C175*(VLOOKUP($B175,weights!$A$2:$R$6,15)*EXP(VLOOKUP($B175,weights!$A$2:$R$6,11)*D175)+VLOOKUP($B175,weights!$A$2:$R$6,16)*EXP(VLOOKUP($B175,weights!$A$2:$R$6,12)*E175)+VLOOKUP($B175,weights!$A$2:$R$6,17)*EXP(VLOOKUP($B175,weights!$A$2:$R$6,13)*F175)+VLOOKUP($B175,weights!$A$2:$R$6,18)*EXP(VLOOKUP($B175,weights!$A$2:$R$6,14)*G175))</f>
        <v>3.3296908439358646</v>
      </c>
    </row>
    <row r="176" spans="1:8" ht="12.75" x14ac:dyDescent="0.2">
      <c r="A176">
        <f t="shared" si="0"/>
        <v>7</v>
      </c>
      <c r="B176" t="str">
        <f t="shared" ref="B176:C176" si="150">B151</f>
        <v>bank</v>
      </c>
      <c r="C176">
        <f t="shared" si="150"/>
        <v>1</v>
      </c>
      <c r="D176">
        <f ca="1">OFFSET(walk!$A$2:$Y$402,TRUNC((ROW()-ROW($D$2))/COLUMNS(walk!$A$2:$Y$402)),MOD(ROW()-ROW($D$2),COLUMNS(walk!$A$2:$Y$402)),1,1)</f>
        <v>46</v>
      </c>
      <c r="E176">
        <f ca="1">OFFSET(bike!$A$2:$Y$402,TRUNC((ROW()-ROW($E$2))/COLUMNS(bike!$A$2:$Y$402)),MOD(ROW()-ROW($E$2),COLUMNS(bike!$A$2:$Y$402)),1,1)</f>
        <v>14</v>
      </c>
      <c r="F176">
        <f ca="1">OFFSET(transit!$A$2:$Y$402,TRUNC((ROW()-ROW($F$2))/COLUMNS(transit!$A$2:$Y$402)),MOD(ROW()-ROW($F$2),COLUMNS(transit!$A$2:$Y$402)),1,1)</f>
        <v>34</v>
      </c>
      <c r="G176">
        <f ca="1">OFFSET(drive!$A$2:$Y$402,TRUNC((ROW()-ROW($G$2))/COLUMNS(drive!$A$2:$Y$402)),MOD(ROW()-ROW($G$2),COLUMNS(drive!$A$2:$Y$402)),1,1)</f>
        <v>7</v>
      </c>
      <c r="H176" s="5">
        <f ca="1">(VLOOKUP($B176,weights!$A$2:$R$6,4))*VLOOKUP($B176,weights!$A$2:$R$6,6)^C176*(VLOOKUP($B176,weights!$A$2:$R$6,15)*EXP(VLOOKUP($B176,weights!$A$2:$R$6,11)*D176)+VLOOKUP($B176,weights!$A$2:$R$6,16)*EXP(VLOOKUP($B176,weights!$A$2:$R$6,12)*E176)+VLOOKUP($B176,weights!$A$2:$R$6,17)*EXP(VLOOKUP($B176,weights!$A$2:$R$6,13)*F176)+VLOOKUP($B176,weights!$A$2:$R$6,18)*EXP(VLOOKUP($B176,weights!$A$2:$R$6,14)*G176))</f>
        <v>0.52310971080554414</v>
      </c>
    </row>
    <row r="177" spans="1:8" ht="12.75" x14ac:dyDescent="0.2">
      <c r="A177">
        <f t="shared" si="0"/>
        <v>8</v>
      </c>
      <c r="B177" t="str">
        <f t="shared" ref="B177:C177" si="151">B152</f>
        <v>restaurant</v>
      </c>
      <c r="C177">
        <f t="shared" si="151"/>
        <v>0</v>
      </c>
      <c r="D177">
        <f ca="1">OFFSET(walk!$A$2:$Y$402,TRUNC((ROW()-ROW($D$2))/COLUMNS(walk!$A$2:$Y$402)),MOD(ROW()-ROW($D$2),COLUMNS(walk!$A$2:$Y$402)),1,1)</f>
        <v>6</v>
      </c>
      <c r="E177">
        <f ca="1">OFFSET(bike!$A$2:$Y$402,TRUNC((ROW()-ROW($E$2))/COLUMNS(bike!$A$2:$Y$402)),MOD(ROW()-ROW($E$2),COLUMNS(bike!$A$2:$Y$402)),1,1)</f>
        <v>1</v>
      </c>
      <c r="F177">
        <f ca="1">OFFSET(transit!$A$2:$Y$402,TRUNC((ROW()-ROW($F$2))/COLUMNS(transit!$A$2:$Y$402)),MOD(ROW()-ROW($F$2),COLUMNS(transit!$A$2:$Y$402)),1,1)</f>
        <v>5</v>
      </c>
      <c r="G177">
        <f ca="1">OFFSET(drive!$A$2:$Y$402,TRUNC((ROW()-ROW($G$2))/COLUMNS(drive!$A$2:$Y$402)),MOD(ROW()-ROW($G$2),COLUMNS(drive!$A$2:$Y$402)),1,1)</f>
        <v>1</v>
      </c>
      <c r="H177" s="5">
        <f ca="1">(VLOOKUP($B177,weights!$A$2:$R$6,4))*VLOOKUP($B177,weights!$A$2:$R$6,6)^C177*(VLOOKUP($B177,weights!$A$2:$R$6,15)*EXP(VLOOKUP($B177,weights!$A$2:$R$6,11)*D177)+VLOOKUP($B177,weights!$A$2:$R$6,16)*EXP(VLOOKUP($B177,weights!$A$2:$R$6,12)*E177)+VLOOKUP($B177,weights!$A$2:$R$6,17)*EXP(VLOOKUP($B177,weights!$A$2:$R$6,13)*F177)+VLOOKUP($B177,weights!$A$2:$R$6,18)*EXP(VLOOKUP($B177,weights!$A$2:$R$6,14)*G177))</f>
        <v>39.859665522121006</v>
      </c>
    </row>
    <row r="178" spans="1:8" ht="12.75" x14ac:dyDescent="0.2">
      <c r="A178">
        <f t="shared" si="0"/>
        <v>8</v>
      </c>
      <c r="B178" t="str">
        <f t="shared" ref="B178:C178" si="152">B153</f>
        <v>restaurant</v>
      </c>
      <c r="C178">
        <f t="shared" si="152"/>
        <v>1</v>
      </c>
      <c r="D178">
        <f ca="1">OFFSET(walk!$A$2:$Y$402,TRUNC((ROW()-ROW($D$2))/COLUMNS(walk!$A$2:$Y$402)),MOD(ROW()-ROW($D$2),COLUMNS(walk!$A$2:$Y$402)),1,1)</f>
        <v>6</v>
      </c>
      <c r="E178">
        <f ca="1">OFFSET(bike!$A$2:$Y$402,TRUNC((ROW()-ROW($E$2))/COLUMNS(bike!$A$2:$Y$402)),MOD(ROW()-ROW($E$2),COLUMNS(bike!$A$2:$Y$402)),1,1)</f>
        <v>1</v>
      </c>
      <c r="F178">
        <f ca="1">OFFSET(transit!$A$2:$Y$402,TRUNC((ROW()-ROW($F$2))/COLUMNS(transit!$A$2:$Y$402)),MOD(ROW()-ROW($F$2),COLUMNS(transit!$A$2:$Y$402)),1,1)</f>
        <v>5</v>
      </c>
      <c r="G178">
        <f ca="1">OFFSET(drive!$A$2:$Y$402,TRUNC((ROW()-ROW($G$2))/COLUMNS(drive!$A$2:$Y$402)),MOD(ROW()-ROW($G$2),COLUMNS(drive!$A$2:$Y$402)),1,1)</f>
        <v>1</v>
      </c>
      <c r="H178" s="5">
        <f ca="1">(VLOOKUP($B178,weights!$A$2:$R$6,4))*VLOOKUP($B178,weights!$A$2:$R$6,6)^C178*(VLOOKUP($B178,weights!$A$2:$R$6,15)*EXP(VLOOKUP($B178,weights!$A$2:$R$6,11)*D178)+VLOOKUP($B178,weights!$A$2:$R$6,16)*EXP(VLOOKUP($B178,weights!$A$2:$R$6,12)*E178)+VLOOKUP($B178,weights!$A$2:$R$6,17)*EXP(VLOOKUP($B178,weights!$A$2:$R$6,13)*F178)+VLOOKUP($B178,weights!$A$2:$R$6,18)*EXP(VLOOKUP($B178,weights!$A$2:$R$6,14)*G178))</f>
        <v>35.726070579086233</v>
      </c>
    </row>
    <row r="179" spans="1:8" ht="12.75" x14ac:dyDescent="0.2">
      <c r="A179">
        <f t="shared" si="0"/>
        <v>8</v>
      </c>
      <c r="B179" t="str">
        <f t="shared" ref="B179:C179" si="153">B154</f>
        <v>restaurant</v>
      </c>
      <c r="C179">
        <f t="shared" si="153"/>
        <v>2</v>
      </c>
      <c r="D179">
        <f ca="1">OFFSET(walk!$A$2:$Y$402,TRUNC((ROW()-ROW($D$2))/COLUMNS(walk!$A$2:$Y$402)),MOD(ROW()-ROW($D$2),COLUMNS(walk!$A$2:$Y$402)),1,1)</f>
        <v>10</v>
      </c>
      <c r="E179">
        <f ca="1">OFFSET(bike!$A$2:$Y$402,TRUNC((ROW()-ROW($E$2))/COLUMNS(bike!$A$2:$Y$402)),MOD(ROW()-ROW($E$2),COLUMNS(bike!$A$2:$Y$402)),1,1)</f>
        <v>2</v>
      </c>
      <c r="F179">
        <f ca="1">OFFSET(transit!$A$2:$Y$402,TRUNC((ROW()-ROW($F$2))/COLUMNS(transit!$A$2:$Y$402)),MOD(ROW()-ROW($F$2),COLUMNS(transit!$A$2:$Y$402)),1,1)</f>
        <v>6</v>
      </c>
      <c r="G179">
        <f ca="1">OFFSET(drive!$A$2:$Y$402,TRUNC((ROW()-ROW($G$2))/COLUMNS(drive!$A$2:$Y$402)),MOD(ROW()-ROW($G$2),COLUMNS(drive!$A$2:$Y$402)),1,1)</f>
        <v>2</v>
      </c>
      <c r="H179" s="5">
        <f ca="1">(VLOOKUP($B179,weights!$A$2:$R$6,4))*VLOOKUP($B179,weights!$A$2:$R$6,6)^C179*(VLOOKUP($B179,weights!$A$2:$R$6,15)*EXP(VLOOKUP($B179,weights!$A$2:$R$6,11)*D179)+VLOOKUP($B179,weights!$A$2:$R$6,16)*EXP(VLOOKUP($B179,weights!$A$2:$R$6,12)*E179)+VLOOKUP($B179,weights!$A$2:$R$6,17)*EXP(VLOOKUP($B179,weights!$A$2:$R$6,13)*F179)+VLOOKUP($B179,weights!$A$2:$R$6,18)*EXP(VLOOKUP($B179,weights!$A$2:$R$6,14)*G179))</f>
        <v>24.817092083873703</v>
      </c>
    </row>
    <row r="180" spans="1:8" ht="12.75" x14ac:dyDescent="0.2">
      <c r="A180">
        <f t="shared" si="0"/>
        <v>8</v>
      </c>
      <c r="B180" t="str">
        <f t="shared" ref="B180:C180" si="154">B155</f>
        <v>restaurant</v>
      </c>
      <c r="C180">
        <f t="shared" si="154"/>
        <v>3</v>
      </c>
      <c r="D180">
        <f ca="1">OFFSET(walk!$A$2:$Y$402,TRUNC((ROW()-ROW($D$2))/COLUMNS(walk!$A$2:$Y$402)),MOD(ROW()-ROW($D$2),COLUMNS(walk!$A$2:$Y$402)),1,1)</f>
        <v>10</v>
      </c>
      <c r="E180">
        <f ca="1">OFFSET(bike!$A$2:$Y$402,TRUNC((ROW()-ROW($E$2))/COLUMNS(bike!$A$2:$Y$402)),MOD(ROW()-ROW($E$2),COLUMNS(bike!$A$2:$Y$402)),1,1)</f>
        <v>3</v>
      </c>
      <c r="F180">
        <f ca="1">OFFSET(transit!$A$2:$Y$402,TRUNC((ROW()-ROW($F$2))/COLUMNS(transit!$A$2:$Y$402)),MOD(ROW()-ROW($F$2),COLUMNS(transit!$A$2:$Y$402)),1,1)</f>
        <v>6</v>
      </c>
      <c r="G180">
        <f ca="1">OFFSET(drive!$A$2:$Y$402,TRUNC((ROW()-ROW($G$2))/COLUMNS(drive!$A$2:$Y$402)),MOD(ROW()-ROW($G$2),COLUMNS(drive!$A$2:$Y$402)),1,1)</f>
        <v>3</v>
      </c>
      <c r="H180" s="5">
        <f ca="1">(VLOOKUP($B180,weights!$A$2:$R$6,4))*VLOOKUP($B180,weights!$A$2:$R$6,6)^C180*(VLOOKUP($B180,weights!$A$2:$R$6,15)*EXP(VLOOKUP($B180,weights!$A$2:$R$6,11)*D180)+VLOOKUP($B180,weights!$A$2:$R$6,16)*EXP(VLOOKUP($B180,weights!$A$2:$R$6,12)*E180)+VLOOKUP($B180,weights!$A$2:$R$6,17)*EXP(VLOOKUP($B180,weights!$A$2:$R$6,13)*F180)+VLOOKUP($B180,weights!$A$2:$R$6,18)*EXP(VLOOKUP($B180,weights!$A$2:$R$6,14)*G180))</f>
        <v>19.442758506498201</v>
      </c>
    </row>
    <row r="181" spans="1:8" ht="12.75" x14ac:dyDescent="0.2">
      <c r="A181">
        <f t="shared" si="0"/>
        <v>8</v>
      </c>
      <c r="B181" t="str">
        <f t="shared" ref="B181:C181" si="155">B156</f>
        <v>restaurant</v>
      </c>
      <c r="C181">
        <f t="shared" si="155"/>
        <v>4</v>
      </c>
      <c r="D181">
        <f ca="1">OFFSET(walk!$A$2:$Y$402,TRUNC((ROW()-ROW($D$2))/COLUMNS(walk!$A$2:$Y$402)),MOD(ROW()-ROW($D$2),COLUMNS(walk!$A$2:$Y$402)),1,1)</f>
        <v>10</v>
      </c>
      <c r="E181">
        <f ca="1">OFFSET(bike!$A$2:$Y$402,TRUNC((ROW()-ROW($E$2))/COLUMNS(bike!$A$2:$Y$402)),MOD(ROW()-ROW($E$2),COLUMNS(bike!$A$2:$Y$402)),1,1)</f>
        <v>3</v>
      </c>
      <c r="F181">
        <f ca="1">OFFSET(transit!$A$2:$Y$402,TRUNC((ROW()-ROW($F$2))/COLUMNS(transit!$A$2:$Y$402)),MOD(ROW()-ROW($F$2),COLUMNS(transit!$A$2:$Y$402)),1,1)</f>
        <v>7</v>
      </c>
      <c r="G181">
        <f ca="1">OFFSET(drive!$A$2:$Y$402,TRUNC((ROW()-ROW($G$2))/COLUMNS(drive!$A$2:$Y$402)),MOD(ROW()-ROW($G$2),COLUMNS(drive!$A$2:$Y$402)),1,1)</f>
        <v>3</v>
      </c>
      <c r="H181" s="5">
        <f ca="1">(VLOOKUP($B181,weights!$A$2:$R$6,4))*VLOOKUP($B181,weights!$A$2:$R$6,6)^C181*(VLOOKUP($B181,weights!$A$2:$R$6,15)*EXP(VLOOKUP($B181,weights!$A$2:$R$6,11)*D181)+VLOOKUP($B181,weights!$A$2:$R$6,16)*EXP(VLOOKUP($B181,weights!$A$2:$R$6,12)*E181)+VLOOKUP($B181,weights!$A$2:$R$6,17)*EXP(VLOOKUP($B181,weights!$A$2:$R$6,13)*F181)+VLOOKUP($B181,weights!$A$2:$R$6,18)*EXP(VLOOKUP($B181,weights!$A$2:$R$6,14)*G181))</f>
        <v>16.826355771915662</v>
      </c>
    </row>
    <row r="182" spans="1:8" ht="12.75" x14ac:dyDescent="0.2">
      <c r="A182">
        <f t="shared" si="0"/>
        <v>8</v>
      </c>
      <c r="B182" t="str">
        <f t="shared" ref="B182:C182" si="156">B157</f>
        <v>restaurant</v>
      </c>
      <c r="C182">
        <f t="shared" si="156"/>
        <v>5</v>
      </c>
      <c r="D182">
        <f ca="1">OFFSET(walk!$A$2:$Y$402,TRUNC((ROW()-ROW($D$2))/COLUMNS(walk!$A$2:$Y$402)),MOD(ROW()-ROW($D$2),COLUMNS(walk!$A$2:$Y$402)),1,1)</f>
        <v>11</v>
      </c>
      <c r="E182">
        <f ca="1">OFFSET(bike!$A$2:$Y$402,TRUNC((ROW()-ROW($E$2))/COLUMNS(bike!$A$2:$Y$402)),MOD(ROW()-ROW($E$2),COLUMNS(bike!$A$2:$Y$402)),1,1)</f>
        <v>3</v>
      </c>
      <c r="F182">
        <f ca="1">OFFSET(transit!$A$2:$Y$402,TRUNC((ROW()-ROW($F$2))/COLUMNS(transit!$A$2:$Y$402)),MOD(ROW()-ROW($F$2),COLUMNS(transit!$A$2:$Y$402)),1,1)</f>
        <v>7</v>
      </c>
      <c r="G182">
        <f ca="1">OFFSET(drive!$A$2:$Y$402,TRUNC((ROW()-ROW($G$2))/COLUMNS(drive!$A$2:$Y$402)),MOD(ROW()-ROW($G$2),COLUMNS(drive!$A$2:$Y$402)),1,1)</f>
        <v>3</v>
      </c>
      <c r="H182" s="5">
        <f ca="1">(VLOOKUP($B182,weights!$A$2:$R$6,4))*VLOOKUP($B182,weights!$A$2:$R$6,6)^C182*(VLOOKUP($B182,weights!$A$2:$R$6,15)*EXP(VLOOKUP($B182,weights!$A$2:$R$6,11)*D182)+VLOOKUP($B182,weights!$A$2:$R$6,16)*EXP(VLOOKUP($B182,weights!$A$2:$R$6,12)*E182)+VLOOKUP($B182,weights!$A$2:$R$6,17)*EXP(VLOOKUP($B182,weights!$A$2:$R$6,13)*F182)+VLOOKUP($B182,weights!$A$2:$R$6,18)*EXP(VLOOKUP($B182,weights!$A$2:$R$6,14)*G182))</f>
        <v>14.833146777909977</v>
      </c>
    </row>
    <row r="183" spans="1:8" ht="12.75" x14ac:dyDescent="0.2">
      <c r="A183">
        <f t="shared" si="0"/>
        <v>8</v>
      </c>
      <c r="B183" t="str">
        <f t="shared" ref="B183:C183" si="157">B158</f>
        <v>restaurant</v>
      </c>
      <c r="C183">
        <f t="shared" si="157"/>
        <v>6</v>
      </c>
      <c r="D183">
        <f ca="1">OFFSET(walk!$A$2:$Y$402,TRUNC((ROW()-ROW($D$2))/COLUMNS(walk!$A$2:$Y$402)),MOD(ROW()-ROW($D$2),COLUMNS(walk!$A$2:$Y$402)),1,1)</f>
        <v>12</v>
      </c>
      <c r="E183">
        <f ca="1">OFFSET(bike!$A$2:$Y$402,TRUNC((ROW()-ROW($E$2))/COLUMNS(bike!$A$2:$Y$402)),MOD(ROW()-ROW($E$2),COLUMNS(bike!$A$2:$Y$402)),1,1)</f>
        <v>3</v>
      </c>
      <c r="F183">
        <f ca="1">OFFSET(transit!$A$2:$Y$402,TRUNC((ROW()-ROW($F$2))/COLUMNS(transit!$A$2:$Y$402)),MOD(ROW()-ROW($F$2),COLUMNS(transit!$A$2:$Y$402)),1,1)</f>
        <v>7</v>
      </c>
      <c r="G183">
        <f ca="1">OFFSET(drive!$A$2:$Y$402,TRUNC((ROW()-ROW($G$2))/COLUMNS(drive!$A$2:$Y$402)),MOD(ROW()-ROW($G$2),COLUMNS(drive!$A$2:$Y$402)),1,1)</f>
        <v>3</v>
      </c>
      <c r="H183" s="5">
        <f ca="1">(VLOOKUP($B183,weights!$A$2:$R$6,4))*VLOOKUP($B183,weights!$A$2:$R$6,6)^C183*(VLOOKUP($B183,weights!$A$2:$R$6,15)*EXP(VLOOKUP($B183,weights!$A$2:$R$6,11)*D183)+VLOOKUP($B183,weights!$A$2:$R$6,16)*EXP(VLOOKUP($B183,weights!$A$2:$R$6,12)*E183)+VLOOKUP($B183,weights!$A$2:$R$6,17)*EXP(VLOOKUP($B183,weights!$A$2:$R$6,13)*F183)+VLOOKUP($B183,weights!$A$2:$R$6,18)*EXP(VLOOKUP($B183,weights!$A$2:$R$6,14)*G183))</f>
        <v>13.117575396863739</v>
      </c>
    </row>
    <row r="184" spans="1:8" ht="12.75" x14ac:dyDescent="0.2">
      <c r="A184">
        <f t="shared" si="0"/>
        <v>8</v>
      </c>
      <c r="B184" t="str">
        <f t="shared" ref="B184:C184" si="158">B159</f>
        <v>restaurant</v>
      </c>
      <c r="C184">
        <f t="shared" si="158"/>
        <v>7</v>
      </c>
      <c r="D184">
        <f ca="1">OFFSET(walk!$A$2:$Y$402,TRUNC((ROW()-ROW($D$2))/COLUMNS(walk!$A$2:$Y$402)),MOD(ROW()-ROW($D$2),COLUMNS(walk!$A$2:$Y$402)),1,1)</f>
        <v>13</v>
      </c>
      <c r="E184">
        <f ca="1">OFFSET(bike!$A$2:$Y$402,TRUNC((ROW()-ROW($E$2))/COLUMNS(bike!$A$2:$Y$402)),MOD(ROW()-ROW($E$2),COLUMNS(bike!$A$2:$Y$402)),1,1)</f>
        <v>3</v>
      </c>
      <c r="F184">
        <f ca="1">OFFSET(transit!$A$2:$Y$402,TRUNC((ROW()-ROW($F$2))/COLUMNS(transit!$A$2:$Y$402)),MOD(ROW()-ROW($F$2),COLUMNS(transit!$A$2:$Y$402)),1,1)</f>
        <v>8</v>
      </c>
      <c r="G184">
        <f ca="1">OFFSET(drive!$A$2:$Y$402,TRUNC((ROW()-ROW($G$2))/COLUMNS(drive!$A$2:$Y$402)),MOD(ROW()-ROW($G$2),COLUMNS(drive!$A$2:$Y$402)),1,1)</f>
        <v>3</v>
      </c>
      <c r="H184" s="5">
        <f ca="1">(VLOOKUP($B184,weights!$A$2:$R$6,4))*VLOOKUP($B184,weights!$A$2:$R$6,6)^C184*(VLOOKUP($B184,weights!$A$2:$R$6,15)*EXP(VLOOKUP($B184,weights!$A$2:$R$6,11)*D184)+VLOOKUP($B184,weights!$A$2:$R$6,16)*EXP(VLOOKUP($B184,weights!$A$2:$R$6,12)*E184)+VLOOKUP($B184,weights!$A$2:$R$6,17)*EXP(VLOOKUP($B184,weights!$A$2:$R$6,13)*F184)+VLOOKUP($B184,weights!$A$2:$R$6,18)*EXP(VLOOKUP($B184,weights!$A$2:$R$6,14)*G184))</f>
        <v>11.2599654898672</v>
      </c>
    </row>
    <row r="185" spans="1:8" ht="12.75" x14ac:dyDescent="0.2">
      <c r="A185">
        <f t="shared" si="0"/>
        <v>8</v>
      </c>
      <c r="B185" t="str">
        <f t="shared" ref="B185:C185" si="159">B160</f>
        <v>restaurant</v>
      </c>
      <c r="C185">
        <f t="shared" si="159"/>
        <v>8</v>
      </c>
      <c r="D185">
        <f ca="1">OFFSET(walk!$A$2:$Y$402,TRUNC((ROW()-ROW($D$2))/COLUMNS(walk!$A$2:$Y$402)),MOD(ROW()-ROW($D$2),COLUMNS(walk!$A$2:$Y$402)),1,1)</f>
        <v>13</v>
      </c>
      <c r="E185">
        <f ca="1">OFFSET(bike!$A$2:$Y$402,TRUNC((ROW()-ROW($E$2))/COLUMNS(bike!$A$2:$Y$402)),MOD(ROW()-ROW($E$2),COLUMNS(bike!$A$2:$Y$402)),1,1)</f>
        <v>4</v>
      </c>
      <c r="F185">
        <f ca="1">OFFSET(transit!$A$2:$Y$402,TRUNC((ROW()-ROW($F$2))/COLUMNS(transit!$A$2:$Y$402)),MOD(ROW()-ROW($F$2),COLUMNS(transit!$A$2:$Y$402)),1,1)</f>
        <v>9</v>
      </c>
      <c r="G185">
        <f ca="1">OFFSET(drive!$A$2:$Y$402,TRUNC((ROW()-ROW($G$2))/COLUMNS(drive!$A$2:$Y$402)),MOD(ROW()-ROW($G$2),COLUMNS(drive!$A$2:$Y$402)),1,1)</f>
        <v>3</v>
      </c>
      <c r="H185" s="5">
        <f ca="1">(VLOOKUP($B185,weights!$A$2:$R$6,4))*VLOOKUP($B185,weights!$A$2:$R$6,6)^C185*(VLOOKUP($B185,weights!$A$2:$R$6,15)*EXP(VLOOKUP($B185,weights!$A$2:$R$6,11)*D185)+VLOOKUP($B185,weights!$A$2:$R$6,16)*EXP(VLOOKUP($B185,weights!$A$2:$R$6,12)*E185)+VLOOKUP($B185,weights!$A$2:$R$6,17)*EXP(VLOOKUP($B185,weights!$A$2:$R$6,13)*F185)+VLOOKUP($B185,weights!$A$2:$R$6,18)*EXP(VLOOKUP($B185,weights!$A$2:$R$6,14)*G185))</f>
        <v>9.119151634548631</v>
      </c>
    </row>
    <row r="186" spans="1:8" ht="12.75" x14ac:dyDescent="0.2">
      <c r="A186">
        <f t="shared" si="0"/>
        <v>8</v>
      </c>
      <c r="B186" t="str">
        <f t="shared" ref="B186:C186" si="160">B161</f>
        <v>restaurant</v>
      </c>
      <c r="C186">
        <f t="shared" si="160"/>
        <v>9</v>
      </c>
      <c r="D186">
        <f ca="1">OFFSET(walk!$A$2:$Y$402,TRUNC((ROW()-ROW($D$2))/COLUMNS(walk!$A$2:$Y$402)),MOD(ROW()-ROW($D$2),COLUMNS(walk!$A$2:$Y$402)),1,1)</f>
        <v>14</v>
      </c>
      <c r="E186">
        <f ca="1">OFFSET(bike!$A$2:$Y$402,TRUNC((ROW()-ROW($E$2))/COLUMNS(bike!$A$2:$Y$402)),MOD(ROW()-ROW($E$2),COLUMNS(bike!$A$2:$Y$402)),1,1)</f>
        <v>5</v>
      </c>
      <c r="F186">
        <f ca="1">OFFSET(transit!$A$2:$Y$402,TRUNC((ROW()-ROW($F$2))/COLUMNS(transit!$A$2:$Y$402)),MOD(ROW()-ROW($F$2),COLUMNS(transit!$A$2:$Y$402)),1,1)</f>
        <v>12</v>
      </c>
      <c r="G186">
        <f ca="1">OFFSET(drive!$A$2:$Y$402,TRUNC((ROW()-ROW($G$2))/COLUMNS(drive!$A$2:$Y$402)),MOD(ROW()-ROW($G$2),COLUMNS(drive!$A$2:$Y$402)),1,1)</f>
        <v>4</v>
      </c>
      <c r="H186" s="5">
        <f ca="1">(VLOOKUP($B186,weights!$A$2:$R$6,4))*VLOOKUP($B186,weights!$A$2:$R$6,6)^C186*(VLOOKUP($B186,weights!$A$2:$R$6,15)*EXP(VLOOKUP($B186,weights!$A$2:$R$6,11)*D186)+VLOOKUP($B186,weights!$A$2:$R$6,16)*EXP(VLOOKUP($B186,weights!$A$2:$R$6,12)*E186)+VLOOKUP($B186,weights!$A$2:$R$6,17)*EXP(VLOOKUP($B186,weights!$A$2:$R$6,13)*F186)+VLOOKUP($B186,weights!$A$2:$R$6,18)*EXP(VLOOKUP($B186,weights!$A$2:$R$6,14)*G186))</f>
        <v>6.4655259259201197</v>
      </c>
    </row>
    <row r="187" spans="1:8" ht="12.75" x14ac:dyDescent="0.2">
      <c r="A187">
        <f t="shared" si="0"/>
        <v>8</v>
      </c>
      <c r="B187" t="str">
        <f t="shared" ref="B187:C187" si="161">B162</f>
        <v>supermarket</v>
      </c>
      <c r="C187">
        <f t="shared" si="161"/>
        <v>0</v>
      </c>
      <c r="D187">
        <f ca="1">OFFSET(walk!$A$2:$Y$402,TRUNC((ROW()-ROW($D$2))/COLUMNS(walk!$A$2:$Y$402)),MOD(ROW()-ROW($D$2),COLUMNS(walk!$A$2:$Y$402)),1,1)</f>
        <v>39</v>
      </c>
      <c r="E187">
        <f ca="1">OFFSET(bike!$A$2:$Y$402,TRUNC((ROW()-ROW($E$2))/COLUMNS(bike!$A$2:$Y$402)),MOD(ROW()-ROW($E$2),COLUMNS(bike!$A$2:$Y$402)),1,1)</f>
        <v>15</v>
      </c>
      <c r="F187">
        <f ca="1">OFFSET(transit!$A$2:$Y$402,TRUNC((ROW()-ROW($F$2))/COLUMNS(transit!$A$2:$Y$402)),MOD(ROW()-ROW($F$2),COLUMNS(transit!$A$2:$Y$402)),1,1)</f>
        <v>18</v>
      </c>
      <c r="G187">
        <f ca="1">OFFSET(drive!$A$2:$Y$402,TRUNC((ROW()-ROW($G$2))/COLUMNS(drive!$A$2:$Y$402)),MOD(ROW()-ROW($G$2),COLUMNS(drive!$A$2:$Y$402)),1,1)</f>
        <v>8</v>
      </c>
      <c r="H187" s="5">
        <f ca="1">(VLOOKUP($B187,weights!$A$2:$R$6,4))*VLOOKUP($B187,weights!$A$2:$R$6,6)^C187*(VLOOKUP($B187,weights!$A$2:$R$6,15)*EXP(VLOOKUP($B187,weights!$A$2:$R$6,11)*D187)+VLOOKUP($B187,weights!$A$2:$R$6,16)*EXP(VLOOKUP($B187,weights!$A$2:$R$6,12)*E187)+VLOOKUP($B187,weights!$A$2:$R$6,17)*EXP(VLOOKUP($B187,weights!$A$2:$R$6,13)*F187)+VLOOKUP($B187,weights!$A$2:$R$6,18)*EXP(VLOOKUP($B187,weights!$A$2:$R$6,14)*G187))</f>
        <v>3.6998651237851687</v>
      </c>
    </row>
    <row r="188" spans="1:8" ht="12.75" x14ac:dyDescent="0.2">
      <c r="A188">
        <f t="shared" si="0"/>
        <v>8</v>
      </c>
      <c r="B188" t="str">
        <f t="shared" ref="B188:C188" si="162">B163</f>
        <v>supermarket</v>
      </c>
      <c r="C188">
        <f t="shared" si="162"/>
        <v>1</v>
      </c>
      <c r="D188">
        <f ca="1">OFFSET(walk!$A$2:$Y$402,TRUNC((ROW()-ROW($D$2))/COLUMNS(walk!$A$2:$Y$402)),MOD(ROW()-ROW($D$2),COLUMNS(walk!$A$2:$Y$402)),1,1)</f>
        <v>51</v>
      </c>
      <c r="E188">
        <f ca="1">OFFSET(bike!$A$2:$Y$402,TRUNC((ROW()-ROW($E$2))/COLUMNS(bike!$A$2:$Y$402)),MOD(ROW()-ROW($E$2),COLUMNS(bike!$A$2:$Y$402)),1,1)</f>
        <v>16</v>
      </c>
      <c r="F188">
        <f ca="1">OFFSET(transit!$A$2:$Y$402,TRUNC((ROW()-ROW($F$2))/COLUMNS(transit!$A$2:$Y$402)),MOD(ROW()-ROW($F$2),COLUMNS(transit!$A$2:$Y$402)),1,1)</f>
        <v>22</v>
      </c>
      <c r="G188">
        <f ca="1">OFFSET(drive!$A$2:$Y$402,TRUNC((ROW()-ROW($G$2))/COLUMNS(drive!$A$2:$Y$402)),MOD(ROW()-ROW($G$2),COLUMNS(drive!$A$2:$Y$402)),1,1)</f>
        <v>10</v>
      </c>
      <c r="H188" s="5">
        <f ca="1">(VLOOKUP($B188,weights!$A$2:$R$6,4))*VLOOKUP($B188,weights!$A$2:$R$6,6)^C188*(VLOOKUP($B188,weights!$A$2:$R$6,15)*EXP(VLOOKUP($B188,weights!$A$2:$R$6,11)*D188)+VLOOKUP($B188,weights!$A$2:$R$6,16)*EXP(VLOOKUP($B188,weights!$A$2:$R$6,12)*E188)+VLOOKUP($B188,weights!$A$2:$R$6,17)*EXP(VLOOKUP($B188,weights!$A$2:$R$6,13)*F188)+VLOOKUP($B188,weights!$A$2:$R$6,18)*EXP(VLOOKUP($B188,weights!$A$2:$R$6,14)*G188))</f>
        <v>1.3964273931160558</v>
      </c>
    </row>
    <row r="189" spans="1:8" ht="12.75" x14ac:dyDescent="0.2">
      <c r="A189">
        <f t="shared" si="0"/>
        <v>8</v>
      </c>
      <c r="B189" t="str">
        <f t="shared" ref="B189:C189" si="163">B164</f>
        <v>supermarket</v>
      </c>
      <c r="C189">
        <f t="shared" si="163"/>
        <v>2</v>
      </c>
      <c r="D189">
        <f ca="1">OFFSET(walk!$A$2:$Y$402,TRUNC((ROW()-ROW($D$2))/COLUMNS(walk!$A$2:$Y$402)),MOD(ROW()-ROW($D$2),COLUMNS(walk!$A$2:$Y$402)),1,1)</f>
        <v>55</v>
      </c>
      <c r="E189">
        <f ca="1">OFFSET(bike!$A$2:$Y$402,TRUNC((ROW()-ROW($E$2))/COLUMNS(bike!$A$2:$Y$402)),MOD(ROW()-ROW($E$2),COLUMNS(bike!$A$2:$Y$402)),1,1)</f>
        <v>16</v>
      </c>
      <c r="F189">
        <f ca="1">OFFSET(transit!$A$2:$Y$402,TRUNC((ROW()-ROW($F$2))/COLUMNS(transit!$A$2:$Y$402)),MOD(ROW()-ROW($F$2),COLUMNS(transit!$A$2:$Y$402)),1,1)</f>
        <v>30</v>
      </c>
      <c r="G189">
        <f ca="1">OFFSET(drive!$A$2:$Y$402,TRUNC((ROW()-ROW($G$2))/COLUMNS(drive!$A$2:$Y$402)),MOD(ROW()-ROW($G$2),COLUMNS(drive!$A$2:$Y$402)),1,1)</f>
        <v>12</v>
      </c>
      <c r="H189" s="5">
        <f ca="1">(VLOOKUP($B189,weights!$A$2:$R$6,4))*VLOOKUP($B189,weights!$A$2:$R$6,6)^C189*(VLOOKUP($B189,weights!$A$2:$R$6,15)*EXP(VLOOKUP($B189,weights!$A$2:$R$6,11)*D189)+VLOOKUP($B189,weights!$A$2:$R$6,16)*EXP(VLOOKUP($B189,weights!$A$2:$R$6,12)*E189)+VLOOKUP($B189,weights!$A$2:$R$6,17)*EXP(VLOOKUP($B189,weights!$A$2:$R$6,13)*F189)+VLOOKUP($B189,weights!$A$2:$R$6,18)*EXP(VLOOKUP($B189,weights!$A$2:$R$6,14)*G189))</f>
        <v>0.52439767522577452</v>
      </c>
    </row>
    <row r="190" spans="1:8" ht="12.75" x14ac:dyDescent="0.2">
      <c r="A190">
        <f t="shared" si="0"/>
        <v>8</v>
      </c>
      <c r="B190" t="str">
        <f t="shared" ref="B190:C190" si="164">B165</f>
        <v>supermarket</v>
      </c>
      <c r="C190">
        <f t="shared" si="164"/>
        <v>3</v>
      </c>
      <c r="D190">
        <f ca="1">OFFSET(walk!$A$2:$Y$402,TRUNC((ROW()-ROW($D$2))/COLUMNS(walk!$A$2:$Y$402)),MOD(ROW()-ROW($D$2),COLUMNS(walk!$A$2:$Y$402)),1,1)</f>
        <v>63</v>
      </c>
      <c r="E190">
        <f ca="1">OFFSET(bike!$A$2:$Y$402,TRUNC((ROW()-ROW($E$2))/COLUMNS(bike!$A$2:$Y$402)),MOD(ROW()-ROW($E$2),COLUMNS(bike!$A$2:$Y$402)),1,1)</f>
        <v>20</v>
      </c>
      <c r="F190">
        <f ca="1">OFFSET(transit!$A$2:$Y$402,TRUNC((ROW()-ROW($F$2))/COLUMNS(transit!$A$2:$Y$402)),MOD(ROW()-ROW($F$2),COLUMNS(transit!$A$2:$Y$402)),1,1)</f>
        <v>36</v>
      </c>
      <c r="G190">
        <f ca="1">OFFSET(drive!$A$2:$Y$402,TRUNC((ROW()-ROW($G$2))/COLUMNS(drive!$A$2:$Y$402)),MOD(ROW()-ROW($G$2),COLUMNS(drive!$A$2:$Y$402)),1,1)</f>
        <v>14</v>
      </c>
      <c r="H190" s="5">
        <f ca="1">(VLOOKUP($B190,weights!$A$2:$R$6,4))*VLOOKUP($B190,weights!$A$2:$R$6,6)^C190*(VLOOKUP($B190,weights!$A$2:$R$6,15)*EXP(VLOOKUP($B190,weights!$A$2:$R$6,11)*D190)+VLOOKUP($B190,weights!$A$2:$R$6,16)*EXP(VLOOKUP($B190,weights!$A$2:$R$6,12)*E190)+VLOOKUP($B190,weights!$A$2:$R$6,17)*EXP(VLOOKUP($B190,weights!$A$2:$R$6,13)*F190)+VLOOKUP($B190,weights!$A$2:$R$6,18)*EXP(VLOOKUP($B190,weights!$A$2:$R$6,14)*G190))</f>
        <v>0.19158507381035741</v>
      </c>
    </row>
    <row r="191" spans="1:8" ht="12.75" x14ac:dyDescent="0.2">
      <c r="A191">
        <f t="shared" si="0"/>
        <v>8</v>
      </c>
      <c r="B191" t="str">
        <f t="shared" ref="B191:C191" si="165">B166</f>
        <v>supermarket</v>
      </c>
      <c r="C191">
        <f t="shared" si="165"/>
        <v>4</v>
      </c>
      <c r="D191">
        <f ca="1">OFFSET(walk!$A$2:$Y$402,TRUNC((ROW()-ROW($D$2))/COLUMNS(walk!$A$2:$Y$402)),MOD(ROW()-ROW($D$2),COLUMNS(walk!$A$2:$Y$402)),1,1)</f>
        <v>79</v>
      </c>
      <c r="E191">
        <f ca="1">OFFSET(bike!$A$2:$Y$402,TRUNC((ROW()-ROW($E$2))/COLUMNS(bike!$A$2:$Y$402)),MOD(ROW()-ROW($E$2),COLUMNS(bike!$A$2:$Y$402)),1,1)</f>
        <v>23</v>
      </c>
      <c r="F191">
        <f ca="1">OFFSET(transit!$A$2:$Y$402,TRUNC((ROW()-ROW($F$2))/COLUMNS(transit!$A$2:$Y$402)),MOD(ROW()-ROW($F$2),COLUMNS(transit!$A$2:$Y$402)),1,1)</f>
        <v>37</v>
      </c>
      <c r="G191">
        <f ca="1">OFFSET(drive!$A$2:$Y$402,TRUNC((ROW()-ROW($G$2))/COLUMNS(drive!$A$2:$Y$402)),MOD(ROW()-ROW($G$2),COLUMNS(drive!$A$2:$Y$402)),1,1)</f>
        <v>15</v>
      </c>
      <c r="H191" s="5">
        <f ca="1">(VLOOKUP($B191,weights!$A$2:$R$6,4))*VLOOKUP($B191,weights!$A$2:$R$6,6)^C191*(VLOOKUP($B191,weights!$A$2:$R$6,15)*EXP(VLOOKUP($B191,weights!$A$2:$R$6,11)*D191)+VLOOKUP($B191,weights!$A$2:$R$6,16)*EXP(VLOOKUP($B191,weights!$A$2:$R$6,12)*E191)+VLOOKUP($B191,weights!$A$2:$R$6,17)*EXP(VLOOKUP($B191,weights!$A$2:$R$6,13)*F191)+VLOOKUP($B191,weights!$A$2:$R$6,18)*EXP(VLOOKUP($B191,weights!$A$2:$R$6,14)*G191))</f>
        <v>9.0421216860997716E-2</v>
      </c>
    </row>
    <row r="192" spans="1:8" ht="12.75" x14ac:dyDescent="0.2">
      <c r="A192">
        <f t="shared" si="0"/>
        <v>8</v>
      </c>
      <c r="B192" t="str">
        <f t="shared" ref="B192:C192" si="166">B167</f>
        <v>store</v>
      </c>
      <c r="C192">
        <f t="shared" si="166"/>
        <v>0</v>
      </c>
      <c r="D192">
        <f ca="1">OFFSET(walk!$A$2:$Y$402,TRUNC((ROW()-ROW($D$2))/COLUMNS(walk!$A$2:$Y$402)),MOD(ROW()-ROW($D$2),COLUMNS(walk!$A$2:$Y$402)),1,1)</f>
        <v>3</v>
      </c>
      <c r="E192">
        <f ca="1">OFFSET(bike!$A$2:$Y$402,TRUNC((ROW()-ROW($E$2))/COLUMNS(bike!$A$2:$Y$402)),MOD(ROW()-ROW($E$2),COLUMNS(bike!$A$2:$Y$402)),1,1)</f>
        <v>1</v>
      </c>
      <c r="F192">
        <f ca="1">OFFSET(transit!$A$2:$Y$402,TRUNC((ROW()-ROW($F$2))/COLUMNS(transit!$A$2:$Y$402)),MOD(ROW()-ROW($F$2),COLUMNS(transit!$A$2:$Y$402)),1,1)</f>
        <v>3</v>
      </c>
      <c r="G192">
        <f ca="1">OFFSET(drive!$A$2:$Y$402,TRUNC((ROW()-ROW($G$2))/COLUMNS(drive!$A$2:$Y$402)),MOD(ROW()-ROW($G$2),COLUMNS(drive!$A$2:$Y$402)),1,1)</f>
        <v>1</v>
      </c>
      <c r="H192" s="5">
        <f ca="1">(VLOOKUP($B192,weights!$A$2:$R$6,4))*VLOOKUP($B192,weights!$A$2:$R$6,6)^C192*(VLOOKUP($B192,weights!$A$2:$R$6,15)*EXP(VLOOKUP($B192,weights!$A$2:$R$6,11)*D192)+VLOOKUP($B192,weights!$A$2:$R$6,16)*EXP(VLOOKUP($B192,weights!$A$2:$R$6,12)*E192)+VLOOKUP($B192,weights!$A$2:$R$6,17)*EXP(VLOOKUP($B192,weights!$A$2:$R$6,13)*F192)+VLOOKUP($B192,weights!$A$2:$R$6,18)*EXP(VLOOKUP($B192,weights!$A$2:$R$6,14)*G192))</f>
        <v>24.807341495576125</v>
      </c>
    </row>
    <row r="193" spans="1:8" ht="12.75" x14ac:dyDescent="0.2">
      <c r="A193">
        <f t="shared" si="0"/>
        <v>8</v>
      </c>
      <c r="B193" t="str">
        <f t="shared" ref="B193:C193" si="167">B168</f>
        <v>store</v>
      </c>
      <c r="C193">
        <f t="shared" si="167"/>
        <v>1</v>
      </c>
      <c r="D193">
        <f ca="1">OFFSET(walk!$A$2:$Y$402,TRUNC((ROW()-ROW($D$2))/COLUMNS(walk!$A$2:$Y$402)),MOD(ROW()-ROW($D$2),COLUMNS(walk!$A$2:$Y$402)),1,1)</f>
        <v>5</v>
      </c>
      <c r="E193">
        <f ca="1">OFFSET(bike!$A$2:$Y$402,TRUNC((ROW()-ROW($E$2))/COLUMNS(bike!$A$2:$Y$402)),MOD(ROW()-ROW($E$2),COLUMNS(bike!$A$2:$Y$402)),1,1)</f>
        <v>1</v>
      </c>
      <c r="F193">
        <f ca="1">OFFSET(transit!$A$2:$Y$402,TRUNC((ROW()-ROW($F$2))/COLUMNS(transit!$A$2:$Y$402)),MOD(ROW()-ROW($F$2),COLUMNS(transit!$A$2:$Y$402)),1,1)</f>
        <v>5</v>
      </c>
      <c r="G193">
        <f ca="1">OFFSET(drive!$A$2:$Y$402,TRUNC((ROW()-ROW($G$2))/COLUMNS(drive!$A$2:$Y$402)),MOD(ROW()-ROW($G$2),COLUMNS(drive!$A$2:$Y$402)),1,1)</f>
        <v>1</v>
      </c>
      <c r="H193" s="5">
        <f ca="1">(VLOOKUP($B193,weights!$A$2:$R$6,4))*VLOOKUP($B193,weights!$A$2:$R$6,6)^C193*(VLOOKUP($B193,weights!$A$2:$R$6,15)*EXP(VLOOKUP($B193,weights!$A$2:$R$6,11)*D193)+VLOOKUP($B193,weights!$A$2:$R$6,16)*EXP(VLOOKUP($B193,weights!$A$2:$R$6,12)*E193)+VLOOKUP($B193,weights!$A$2:$R$6,17)*EXP(VLOOKUP($B193,weights!$A$2:$R$6,13)*F193)+VLOOKUP($B193,weights!$A$2:$R$6,18)*EXP(VLOOKUP($B193,weights!$A$2:$R$6,14)*G193))</f>
        <v>13.897434437427027</v>
      </c>
    </row>
    <row r="194" spans="1:8" ht="12.75" x14ac:dyDescent="0.2">
      <c r="A194">
        <f t="shared" si="0"/>
        <v>8</v>
      </c>
      <c r="B194" t="str">
        <f t="shared" ref="B194:C194" si="168">B169</f>
        <v>store</v>
      </c>
      <c r="C194">
        <f t="shared" si="168"/>
        <v>2</v>
      </c>
      <c r="D194">
        <f ca="1">OFFSET(walk!$A$2:$Y$402,TRUNC((ROW()-ROW($D$2))/COLUMNS(walk!$A$2:$Y$402)),MOD(ROW()-ROW($D$2),COLUMNS(walk!$A$2:$Y$402)),1,1)</f>
        <v>6</v>
      </c>
      <c r="E194">
        <f ca="1">OFFSET(bike!$A$2:$Y$402,TRUNC((ROW()-ROW($E$2))/COLUMNS(bike!$A$2:$Y$402)),MOD(ROW()-ROW($E$2),COLUMNS(bike!$A$2:$Y$402)),1,1)</f>
        <v>1</v>
      </c>
      <c r="F194">
        <f ca="1">OFFSET(transit!$A$2:$Y$402,TRUNC((ROW()-ROW($F$2))/COLUMNS(transit!$A$2:$Y$402)),MOD(ROW()-ROW($F$2),COLUMNS(transit!$A$2:$Y$402)),1,1)</f>
        <v>5</v>
      </c>
      <c r="G194">
        <f ca="1">OFFSET(drive!$A$2:$Y$402,TRUNC((ROW()-ROW($G$2))/COLUMNS(drive!$A$2:$Y$402)),MOD(ROW()-ROW($G$2),COLUMNS(drive!$A$2:$Y$402)),1,1)</f>
        <v>1</v>
      </c>
      <c r="H194" s="5">
        <f ca="1">(VLOOKUP($B194,weights!$A$2:$R$6,4))*VLOOKUP($B194,weights!$A$2:$R$6,6)^C194*(VLOOKUP($B194,weights!$A$2:$R$6,15)*EXP(VLOOKUP($B194,weights!$A$2:$R$6,11)*D194)+VLOOKUP($B194,weights!$A$2:$R$6,16)*EXP(VLOOKUP($B194,weights!$A$2:$R$6,12)*E194)+VLOOKUP($B194,weights!$A$2:$R$6,17)*EXP(VLOOKUP($B194,weights!$A$2:$R$6,13)*F194)+VLOOKUP($B194,weights!$A$2:$R$6,18)*EXP(VLOOKUP($B194,weights!$A$2:$R$6,14)*G194))</f>
        <v>9.0758047490692615</v>
      </c>
    </row>
    <row r="195" spans="1:8" ht="12.75" x14ac:dyDescent="0.2">
      <c r="A195">
        <f t="shared" si="0"/>
        <v>8</v>
      </c>
      <c r="B195" t="str">
        <f t="shared" ref="B195:C195" si="169">B170</f>
        <v>store</v>
      </c>
      <c r="C195">
        <f t="shared" si="169"/>
        <v>3</v>
      </c>
      <c r="D195">
        <f ca="1">OFFSET(walk!$A$2:$Y$402,TRUNC((ROW()-ROW($D$2))/COLUMNS(walk!$A$2:$Y$402)),MOD(ROW()-ROW($D$2),COLUMNS(walk!$A$2:$Y$402)),1,1)</f>
        <v>7</v>
      </c>
      <c r="E195">
        <f ca="1">OFFSET(bike!$A$2:$Y$402,TRUNC((ROW()-ROW($E$2))/COLUMNS(bike!$A$2:$Y$402)),MOD(ROW()-ROW($E$2),COLUMNS(bike!$A$2:$Y$402)),1,1)</f>
        <v>3</v>
      </c>
      <c r="F195">
        <f ca="1">OFFSET(transit!$A$2:$Y$402,TRUNC((ROW()-ROW($F$2))/COLUMNS(transit!$A$2:$Y$402)),MOD(ROW()-ROW($F$2),COLUMNS(transit!$A$2:$Y$402)),1,1)</f>
        <v>6</v>
      </c>
      <c r="G195">
        <f ca="1">OFFSET(drive!$A$2:$Y$402,TRUNC((ROW()-ROW($G$2))/COLUMNS(drive!$A$2:$Y$402)),MOD(ROW()-ROW($G$2),COLUMNS(drive!$A$2:$Y$402)),1,1)</f>
        <v>3</v>
      </c>
      <c r="H195" s="5">
        <f ca="1">(VLOOKUP($B195,weights!$A$2:$R$6,4))*VLOOKUP($B195,weights!$A$2:$R$6,6)^C195*(VLOOKUP($B195,weights!$A$2:$R$6,15)*EXP(VLOOKUP($B195,weights!$A$2:$R$6,11)*D195)+VLOOKUP($B195,weights!$A$2:$R$6,16)*EXP(VLOOKUP($B195,weights!$A$2:$R$6,12)*E195)+VLOOKUP($B195,weights!$A$2:$R$6,17)*EXP(VLOOKUP($B195,weights!$A$2:$R$6,13)*F195)+VLOOKUP($B195,weights!$A$2:$R$6,18)*EXP(VLOOKUP($B195,weights!$A$2:$R$6,14)*G195))</f>
        <v>3.2731801066335033</v>
      </c>
    </row>
    <row r="196" spans="1:8" ht="12.75" x14ac:dyDescent="0.2">
      <c r="A196">
        <f t="shared" si="0"/>
        <v>8</v>
      </c>
      <c r="B196" t="str">
        <f t="shared" ref="B196:C196" si="170">B171</f>
        <v>store</v>
      </c>
      <c r="C196">
        <f t="shared" si="170"/>
        <v>4</v>
      </c>
      <c r="D196">
        <f ca="1">OFFSET(walk!$A$2:$Y$402,TRUNC((ROW()-ROW($D$2))/COLUMNS(walk!$A$2:$Y$402)),MOD(ROW()-ROW($D$2),COLUMNS(walk!$A$2:$Y$402)),1,1)</f>
        <v>11</v>
      </c>
      <c r="E196">
        <f ca="1">OFFSET(bike!$A$2:$Y$402,TRUNC((ROW()-ROW($E$2))/COLUMNS(bike!$A$2:$Y$402)),MOD(ROW()-ROW($E$2),COLUMNS(bike!$A$2:$Y$402)),1,1)</f>
        <v>3</v>
      </c>
      <c r="F196">
        <f ca="1">OFFSET(transit!$A$2:$Y$402,TRUNC((ROW()-ROW($F$2))/COLUMNS(transit!$A$2:$Y$402)),MOD(ROW()-ROW($F$2),COLUMNS(transit!$A$2:$Y$402)),1,1)</f>
        <v>11</v>
      </c>
      <c r="G196">
        <f ca="1">OFFSET(drive!$A$2:$Y$402,TRUNC((ROW()-ROW($G$2))/COLUMNS(drive!$A$2:$Y$402)),MOD(ROW()-ROW($G$2),COLUMNS(drive!$A$2:$Y$402)),1,1)</f>
        <v>3</v>
      </c>
      <c r="H196" s="5">
        <f ca="1">(VLOOKUP($B196,weights!$A$2:$R$6,4))*VLOOKUP($B196,weights!$A$2:$R$6,6)^C196*(VLOOKUP($B196,weights!$A$2:$R$6,15)*EXP(VLOOKUP($B196,weights!$A$2:$R$6,11)*D196)+VLOOKUP($B196,weights!$A$2:$R$6,16)*EXP(VLOOKUP($B196,weights!$A$2:$R$6,12)*E196)+VLOOKUP($B196,weights!$A$2:$R$6,17)*EXP(VLOOKUP($B196,weights!$A$2:$R$6,13)*F196)+VLOOKUP($B196,weights!$A$2:$R$6,18)*EXP(VLOOKUP($B196,weights!$A$2:$R$6,14)*G196))</f>
        <v>1.8065838994161705</v>
      </c>
    </row>
    <row r="197" spans="1:8" ht="12.75" x14ac:dyDescent="0.2">
      <c r="A197">
        <f t="shared" si="0"/>
        <v>8</v>
      </c>
      <c r="B197" t="str">
        <f t="shared" ref="B197:C197" si="171">B172</f>
        <v>pharmacy</v>
      </c>
      <c r="C197">
        <f t="shared" si="171"/>
        <v>0</v>
      </c>
      <c r="D197">
        <f ca="1">OFFSET(walk!$A$2:$Y$402,TRUNC((ROW()-ROW($D$2))/COLUMNS(walk!$A$2:$Y$402)),MOD(ROW()-ROW($D$2),COLUMNS(walk!$A$2:$Y$402)),1,1)</f>
        <v>13</v>
      </c>
      <c r="E197">
        <f ca="1">OFFSET(bike!$A$2:$Y$402,TRUNC((ROW()-ROW($E$2))/COLUMNS(bike!$A$2:$Y$402)),MOD(ROW()-ROW($E$2),COLUMNS(bike!$A$2:$Y$402)),1,1)</f>
        <v>4</v>
      </c>
      <c r="F197">
        <f ca="1">OFFSET(transit!$A$2:$Y$402,TRUNC((ROW()-ROW($F$2))/COLUMNS(transit!$A$2:$Y$402)),MOD(ROW()-ROW($F$2),COLUMNS(transit!$A$2:$Y$402)),1,1)</f>
        <v>12</v>
      </c>
      <c r="G197">
        <f ca="1">OFFSET(drive!$A$2:$Y$402,TRUNC((ROW()-ROW($G$2))/COLUMNS(drive!$A$2:$Y$402)),MOD(ROW()-ROW($G$2),COLUMNS(drive!$A$2:$Y$402)),1,1)</f>
        <v>2</v>
      </c>
      <c r="H197" s="5">
        <f ca="1">(VLOOKUP($B197,weights!$A$2:$R$6,4))*VLOOKUP($B197,weights!$A$2:$R$6,6)^C197*(VLOOKUP($B197,weights!$A$2:$R$6,15)*EXP(VLOOKUP($B197,weights!$A$2:$R$6,11)*D197)+VLOOKUP($B197,weights!$A$2:$R$6,16)*EXP(VLOOKUP($B197,weights!$A$2:$R$6,12)*E197)+VLOOKUP($B197,weights!$A$2:$R$6,17)*EXP(VLOOKUP($B197,weights!$A$2:$R$6,13)*F197)+VLOOKUP($B197,weights!$A$2:$R$6,18)*EXP(VLOOKUP($B197,weights!$A$2:$R$6,14)*G197))</f>
        <v>5.9001873268883704</v>
      </c>
    </row>
    <row r="198" spans="1:8" ht="12.75" x14ac:dyDescent="0.2">
      <c r="A198">
        <f t="shared" si="0"/>
        <v>8</v>
      </c>
      <c r="B198" t="str">
        <f t="shared" ref="B198:C198" si="172">B173</f>
        <v>pharmacy</v>
      </c>
      <c r="C198">
        <f t="shared" si="172"/>
        <v>1</v>
      </c>
      <c r="D198">
        <f ca="1">OFFSET(walk!$A$2:$Y$402,TRUNC((ROW()-ROW($D$2))/COLUMNS(walk!$A$2:$Y$402)),MOD(ROW()-ROW($D$2),COLUMNS(walk!$A$2:$Y$402)),1,1)</f>
        <v>13</v>
      </c>
      <c r="E198">
        <f ca="1">OFFSET(bike!$A$2:$Y$402,TRUNC((ROW()-ROW($E$2))/COLUMNS(bike!$A$2:$Y$402)),MOD(ROW()-ROW($E$2),COLUMNS(bike!$A$2:$Y$402)),1,1)</f>
        <v>4</v>
      </c>
      <c r="F198">
        <f ca="1">OFFSET(transit!$A$2:$Y$402,TRUNC((ROW()-ROW($F$2))/COLUMNS(transit!$A$2:$Y$402)),MOD(ROW()-ROW($F$2),COLUMNS(transit!$A$2:$Y$402)),1,1)</f>
        <v>12</v>
      </c>
      <c r="G198">
        <f ca="1">OFFSET(drive!$A$2:$Y$402,TRUNC((ROW()-ROW($G$2))/COLUMNS(drive!$A$2:$Y$402)),MOD(ROW()-ROW($G$2),COLUMNS(drive!$A$2:$Y$402)),1,1)</f>
        <v>3</v>
      </c>
      <c r="H198" s="5">
        <f ca="1">(VLOOKUP($B198,weights!$A$2:$R$6,4))*VLOOKUP($B198,weights!$A$2:$R$6,6)^C198*(VLOOKUP($B198,weights!$A$2:$R$6,15)*EXP(VLOOKUP($B198,weights!$A$2:$R$6,11)*D198)+VLOOKUP($B198,weights!$A$2:$R$6,16)*EXP(VLOOKUP($B198,weights!$A$2:$R$6,12)*E198)+VLOOKUP($B198,weights!$A$2:$R$6,17)*EXP(VLOOKUP($B198,weights!$A$2:$R$6,13)*F198)+VLOOKUP($B198,weights!$A$2:$R$6,18)*EXP(VLOOKUP($B198,weights!$A$2:$R$6,14)*G198))</f>
        <v>2.4957658469669131</v>
      </c>
    </row>
    <row r="199" spans="1:8" ht="12.75" x14ac:dyDescent="0.2">
      <c r="A199">
        <f t="shared" si="0"/>
        <v>8</v>
      </c>
      <c r="B199" t="str">
        <f t="shared" ref="B199:C199" si="173">B174</f>
        <v>pharmacy</v>
      </c>
      <c r="C199">
        <f t="shared" si="173"/>
        <v>2</v>
      </c>
      <c r="D199">
        <f ca="1">OFFSET(walk!$A$2:$Y$402,TRUNC((ROW()-ROW($D$2))/COLUMNS(walk!$A$2:$Y$402)),MOD(ROW()-ROW($D$2),COLUMNS(walk!$A$2:$Y$402)),1,1)</f>
        <v>13</v>
      </c>
      <c r="E199">
        <f ca="1">OFFSET(bike!$A$2:$Y$402,TRUNC((ROW()-ROW($E$2))/COLUMNS(bike!$A$2:$Y$402)),MOD(ROW()-ROW($E$2),COLUMNS(bike!$A$2:$Y$402)),1,1)</f>
        <v>4</v>
      </c>
      <c r="F199">
        <f ca="1">OFFSET(transit!$A$2:$Y$402,TRUNC((ROW()-ROW($F$2))/COLUMNS(transit!$A$2:$Y$402)),MOD(ROW()-ROW($F$2),COLUMNS(transit!$A$2:$Y$402)),1,1)</f>
        <v>13</v>
      </c>
      <c r="G199">
        <f ca="1">OFFSET(drive!$A$2:$Y$402,TRUNC((ROW()-ROW($G$2))/COLUMNS(drive!$A$2:$Y$402)),MOD(ROW()-ROW($G$2),COLUMNS(drive!$A$2:$Y$402)),1,1)</f>
        <v>3</v>
      </c>
      <c r="H199" s="5">
        <f ca="1">(VLOOKUP($B199,weights!$A$2:$R$6,4))*VLOOKUP($B199,weights!$A$2:$R$6,6)^C199*(VLOOKUP($B199,weights!$A$2:$R$6,15)*EXP(VLOOKUP($B199,weights!$A$2:$R$6,11)*D199)+VLOOKUP($B199,weights!$A$2:$R$6,16)*EXP(VLOOKUP($B199,weights!$A$2:$R$6,12)*E199)+VLOOKUP($B199,weights!$A$2:$R$6,17)*EXP(VLOOKUP($B199,weights!$A$2:$R$6,13)*F199)+VLOOKUP($B199,weights!$A$2:$R$6,18)*EXP(VLOOKUP($B199,weights!$A$2:$R$6,14)*G199))</f>
        <v>1.1862547232372256</v>
      </c>
    </row>
    <row r="200" spans="1:8" ht="12.75" x14ac:dyDescent="0.2">
      <c r="A200">
        <f t="shared" si="0"/>
        <v>8</v>
      </c>
      <c r="B200" t="str">
        <f t="shared" ref="B200:C200" si="174">B175</f>
        <v>bank</v>
      </c>
      <c r="C200">
        <f t="shared" si="174"/>
        <v>0</v>
      </c>
      <c r="D200">
        <f ca="1">OFFSET(walk!$A$2:$Y$402,TRUNC((ROW()-ROW($D$2))/COLUMNS(walk!$A$2:$Y$402)),MOD(ROW()-ROW($D$2),COLUMNS(walk!$A$2:$Y$402)),1,1)</f>
        <v>25</v>
      </c>
      <c r="E200">
        <f ca="1">OFFSET(bike!$A$2:$Y$402,TRUNC((ROW()-ROW($E$2))/COLUMNS(bike!$A$2:$Y$402)),MOD(ROW()-ROW($E$2),COLUMNS(bike!$A$2:$Y$402)),1,1)</f>
        <v>8</v>
      </c>
      <c r="F200">
        <f ca="1">OFFSET(transit!$A$2:$Y$402,TRUNC((ROW()-ROW($F$2))/COLUMNS(transit!$A$2:$Y$402)),MOD(ROW()-ROW($F$2),COLUMNS(transit!$A$2:$Y$402)),1,1)</f>
        <v>17</v>
      </c>
      <c r="G200">
        <f ca="1">OFFSET(drive!$A$2:$Y$402,TRUNC((ROW()-ROW($G$2))/COLUMNS(drive!$A$2:$Y$402)),MOD(ROW()-ROW($G$2),COLUMNS(drive!$A$2:$Y$402)),1,1)</f>
        <v>6</v>
      </c>
      <c r="H200" s="5">
        <f ca="1">(VLOOKUP($B200,weights!$A$2:$R$6,4))*VLOOKUP($B200,weights!$A$2:$R$6,6)^C200*(VLOOKUP($B200,weights!$A$2:$R$6,15)*EXP(VLOOKUP($B200,weights!$A$2:$R$6,11)*D200)+VLOOKUP($B200,weights!$A$2:$R$6,16)*EXP(VLOOKUP($B200,weights!$A$2:$R$6,12)*E200)+VLOOKUP($B200,weights!$A$2:$R$6,17)*EXP(VLOOKUP($B200,weights!$A$2:$R$6,13)*F200)+VLOOKUP($B200,weights!$A$2:$R$6,18)*EXP(VLOOKUP($B200,weights!$A$2:$R$6,14)*G200))</f>
        <v>2.395809509020399</v>
      </c>
    </row>
    <row r="201" spans="1:8" ht="12.75" x14ac:dyDescent="0.2">
      <c r="A201">
        <f t="shared" si="0"/>
        <v>8</v>
      </c>
      <c r="B201" t="str">
        <f t="shared" ref="B201:C201" si="175">B176</f>
        <v>bank</v>
      </c>
      <c r="C201">
        <f t="shared" si="175"/>
        <v>1</v>
      </c>
      <c r="D201">
        <f ca="1">OFFSET(walk!$A$2:$Y$402,TRUNC((ROW()-ROW($D$2))/COLUMNS(walk!$A$2:$Y$402)),MOD(ROW()-ROW($D$2),COLUMNS(walk!$A$2:$Y$402)),1,1)</f>
        <v>43</v>
      </c>
      <c r="E201">
        <f ca="1">OFFSET(bike!$A$2:$Y$402,TRUNC((ROW()-ROW($E$2))/COLUMNS(bike!$A$2:$Y$402)),MOD(ROW()-ROW($E$2),COLUMNS(bike!$A$2:$Y$402)),1,1)</f>
        <v>13</v>
      </c>
      <c r="F201">
        <f ca="1">OFFSET(transit!$A$2:$Y$402,TRUNC((ROW()-ROW($F$2))/COLUMNS(transit!$A$2:$Y$402)),MOD(ROW()-ROW($F$2),COLUMNS(transit!$A$2:$Y$402)),1,1)</f>
        <v>35</v>
      </c>
      <c r="G201">
        <f ca="1">OFFSET(drive!$A$2:$Y$402,TRUNC((ROW()-ROW($G$2))/COLUMNS(drive!$A$2:$Y$402)),MOD(ROW()-ROW($G$2),COLUMNS(drive!$A$2:$Y$402)),1,1)</f>
        <v>8</v>
      </c>
      <c r="H201" s="5">
        <f ca="1">(VLOOKUP($B201,weights!$A$2:$R$6,4))*VLOOKUP($B201,weights!$A$2:$R$6,6)^C201*(VLOOKUP($B201,weights!$A$2:$R$6,15)*EXP(VLOOKUP($B201,weights!$A$2:$R$6,11)*D201)+VLOOKUP($B201,weights!$A$2:$R$6,16)*EXP(VLOOKUP($B201,weights!$A$2:$R$6,12)*E201)+VLOOKUP($B201,weights!$A$2:$R$6,17)*EXP(VLOOKUP($B201,weights!$A$2:$R$6,13)*F201)+VLOOKUP($B201,weights!$A$2:$R$6,18)*EXP(VLOOKUP($B201,weights!$A$2:$R$6,14)*G201))</f>
        <v>0.46126585782706903</v>
      </c>
    </row>
    <row r="202" spans="1:8" ht="12.75" x14ac:dyDescent="0.2">
      <c r="A202">
        <f t="shared" si="0"/>
        <v>9</v>
      </c>
      <c r="B202" t="str">
        <f t="shared" ref="B202:C202" si="176">B177</f>
        <v>restaurant</v>
      </c>
      <c r="C202">
        <f t="shared" si="176"/>
        <v>0</v>
      </c>
      <c r="D202">
        <f ca="1">OFFSET(walk!$A$2:$Y$402,TRUNC((ROW()-ROW($D$2))/COLUMNS(walk!$A$2:$Y$402)),MOD(ROW()-ROW($D$2),COLUMNS(walk!$A$2:$Y$402)),1,1)</f>
        <v>7</v>
      </c>
      <c r="E202">
        <f ca="1">OFFSET(bike!$A$2:$Y$402,TRUNC((ROW()-ROW($E$2))/COLUMNS(bike!$A$2:$Y$402)),MOD(ROW()-ROW($E$2),COLUMNS(bike!$A$2:$Y$402)),1,1)</f>
        <v>2</v>
      </c>
      <c r="F202">
        <f ca="1">OFFSET(transit!$A$2:$Y$402,TRUNC((ROW()-ROW($F$2))/COLUMNS(transit!$A$2:$Y$402)),MOD(ROW()-ROW($F$2),COLUMNS(transit!$A$2:$Y$402)),1,1)</f>
        <v>4</v>
      </c>
      <c r="G202">
        <f ca="1">OFFSET(drive!$A$2:$Y$402,TRUNC((ROW()-ROW($G$2))/COLUMNS(drive!$A$2:$Y$402)),MOD(ROW()-ROW($G$2),COLUMNS(drive!$A$2:$Y$402)),1,1)</f>
        <v>1</v>
      </c>
      <c r="H202" s="5">
        <f ca="1">(VLOOKUP($B202,weights!$A$2:$R$6,4))*VLOOKUP($B202,weights!$A$2:$R$6,6)^C202*(VLOOKUP($B202,weights!$A$2:$R$6,15)*EXP(VLOOKUP($B202,weights!$A$2:$R$6,11)*D202)+VLOOKUP($B202,weights!$A$2:$R$6,16)*EXP(VLOOKUP($B202,weights!$A$2:$R$6,12)*E202)+VLOOKUP($B202,weights!$A$2:$R$6,17)*EXP(VLOOKUP($B202,weights!$A$2:$R$6,13)*F202)+VLOOKUP($B202,weights!$A$2:$R$6,18)*EXP(VLOOKUP($B202,weights!$A$2:$R$6,14)*G202))</f>
        <v>37.402719418852747</v>
      </c>
    </row>
    <row r="203" spans="1:8" ht="12.75" x14ac:dyDescent="0.2">
      <c r="A203">
        <f t="shared" si="0"/>
        <v>9</v>
      </c>
      <c r="B203" t="str">
        <f t="shared" ref="B203:C203" si="177">B178</f>
        <v>restaurant</v>
      </c>
      <c r="C203">
        <f t="shared" si="177"/>
        <v>1</v>
      </c>
      <c r="D203">
        <f ca="1">OFFSET(walk!$A$2:$Y$402,TRUNC((ROW()-ROW($D$2))/COLUMNS(walk!$A$2:$Y$402)),MOD(ROW()-ROW($D$2),COLUMNS(walk!$A$2:$Y$402)),1,1)</f>
        <v>7</v>
      </c>
      <c r="E203">
        <f ca="1">OFFSET(bike!$A$2:$Y$402,TRUNC((ROW()-ROW($E$2))/COLUMNS(bike!$A$2:$Y$402)),MOD(ROW()-ROW($E$2),COLUMNS(bike!$A$2:$Y$402)),1,1)</f>
        <v>2</v>
      </c>
      <c r="F203">
        <f ca="1">OFFSET(transit!$A$2:$Y$402,TRUNC((ROW()-ROW($F$2))/COLUMNS(transit!$A$2:$Y$402)),MOD(ROW()-ROW($F$2),COLUMNS(transit!$A$2:$Y$402)),1,1)</f>
        <v>6</v>
      </c>
      <c r="G203">
        <f ca="1">OFFSET(drive!$A$2:$Y$402,TRUNC((ROW()-ROW($G$2))/COLUMNS(drive!$A$2:$Y$402)),MOD(ROW()-ROW($G$2),COLUMNS(drive!$A$2:$Y$402)),1,1)</f>
        <v>1</v>
      </c>
      <c r="H203" s="5">
        <f ca="1">(VLOOKUP($B203,weights!$A$2:$R$6,4))*VLOOKUP($B203,weights!$A$2:$R$6,6)^C203*(VLOOKUP($B203,weights!$A$2:$R$6,15)*EXP(VLOOKUP($B203,weights!$A$2:$R$6,11)*D203)+VLOOKUP($B203,weights!$A$2:$R$6,16)*EXP(VLOOKUP($B203,weights!$A$2:$R$6,12)*E203)+VLOOKUP($B203,weights!$A$2:$R$6,17)*EXP(VLOOKUP($B203,weights!$A$2:$R$6,13)*F203)+VLOOKUP($B203,weights!$A$2:$R$6,18)*EXP(VLOOKUP($B203,weights!$A$2:$R$6,14)*G203))</f>
        <v>31.41922548800542</v>
      </c>
    </row>
    <row r="204" spans="1:8" ht="12.75" x14ac:dyDescent="0.2">
      <c r="A204">
        <f t="shared" si="0"/>
        <v>9</v>
      </c>
      <c r="B204" t="str">
        <f t="shared" ref="B204:C204" si="178">B179</f>
        <v>restaurant</v>
      </c>
      <c r="C204">
        <f t="shared" si="178"/>
        <v>2</v>
      </c>
      <c r="D204">
        <f ca="1">OFFSET(walk!$A$2:$Y$402,TRUNC((ROW()-ROW($D$2))/COLUMNS(walk!$A$2:$Y$402)),MOD(ROW()-ROW($D$2),COLUMNS(walk!$A$2:$Y$402)),1,1)</f>
        <v>10</v>
      </c>
      <c r="E204">
        <f ca="1">OFFSET(bike!$A$2:$Y$402,TRUNC((ROW()-ROW($E$2))/COLUMNS(bike!$A$2:$Y$402)),MOD(ROW()-ROW($E$2),COLUMNS(bike!$A$2:$Y$402)),1,1)</f>
        <v>2</v>
      </c>
      <c r="F204">
        <f ca="1">OFFSET(transit!$A$2:$Y$402,TRUNC((ROW()-ROW($F$2))/COLUMNS(transit!$A$2:$Y$402)),MOD(ROW()-ROW($F$2),COLUMNS(transit!$A$2:$Y$402)),1,1)</f>
        <v>6</v>
      </c>
      <c r="G204">
        <f ca="1">OFFSET(drive!$A$2:$Y$402,TRUNC((ROW()-ROW($G$2))/COLUMNS(drive!$A$2:$Y$402)),MOD(ROW()-ROW($G$2),COLUMNS(drive!$A$2:$Y$402)),1,1)</f>
        <v>2</v>
      </c>
      <c r="H204" s="5">
        <f ca="1">(VLOOKUP($B204,weights!$A$2:$R$6,4))*VLOOKUP($B204,weights!$A$2:$R$6,6)^C204*(VLOOKUP($B204,weights!$A$2:$R$6,15)*EXP(VLOOKUP($B204,weights!$A$2:$R$6,11)*D204)+VLOOKUP($B204,weights!$A$2:$R$6,16)*EXP(VLOOKUP($B204,weights!$A$2:$R$6,12)*E204)+VLOOKUP($B204,weights!$A$2:$R$6,17)*EXP(VLOOKUP($B204,weights!$A$2:$R$6,13)*F204)+VLOOKUP($B204,weights!$A$2:$R$6,18)*EXP(VLOOKUP($B204,weights!$A$2:$R$6,14)*G204))</f>
        <v>24.817092083873703</v>
      </c>
    </row>
    <row r="205" spans="1:8" ht="12.75" x14ac:dyDescent="0.2">
      <c r="A205">
        <f t="shared" si="0"/>
        <v>9</v>
      </c>
      <c r="B205" t="str">
        <f t="shared" ref="B205:C205" si="179">B180</f>
        <v>restaurant</v>
      </c>
      <c r="C205">
        <f t="shared" si="179"/>
        <v>3</v>
      </c>
      <c r="D205">
        <f ca="1">OFFSET(walk!$A$2:$Y$402,TRUNC((ROW()-ROW($D$2))/COLUMNS(walk!$A$2:$Y$402)),MOD(ROW()-ROW($D$2),COLUMNS(walk!$A$2:$Y$402)),1,1)</f>
        <v>10</v>
      </c>
      <c r="E205">
        <f ca="1">OFFSET(bike!$A$2:$Y$402,TRUNC((ROW()-ROW($E$2))/COLUMNS(bike!$A$2:$Y$402)),MOD(ROW()-ROW($E$2),COLUMNS(bike!$A$2:$Y$402)),1,1)</f>
        <v>3</v>
      </c>
      <c r="F205">
        <f ca="1">OFFSET(transit!$A$2:$Y$402,TRUNC((ROW()-ROW($F$2))/COLUMNS(transit!$A$2:$Y$402)),MOD(ROW()-ROW($F$2),COLUMNS(transit!$A$2:$Y$402)),1,1)</f>
        <v>6</v>
      </c>
      <c r="G205">
        <f ca="1">OFFSET(drive!$A$2:$Y$402,TRUNC((ROW()-ROW($G$2))/COLUMNS(drive!$A$2:$Y$402)),MOD(ROW()-ROW($G$2),COLUMNS(drive!$A$2:$Y$402)),1,1)</f>
        <v>3</v>
      </c>
      <c r="H205" s="5">
        <f ca="1">(VLOOKUP($B205,weights!$A$2:$R$6,4))*VLOOKUP($B205,weights!$A$2:$R$6,6)^C205*(VLOOKUP($B205,weights!$A$2:$R$6,15)*EXP(VLOOKUP($B205,weights!$A$2:$R$6,11)*D205)+VLOOKUP($B205,weights!$A$2:$R$6,16)*EXP(VLOOKUP($B205,weights!$A$2:$R$6,12)*E205)+VLOOKUP($B205,weights!$A$2:$R$6,17)*EXP(VLOOKUP($B205,weights!$A$2:$R$6,13)*F205)+VLOOKUP($B205,weights!$A$2:$R$6,18)*EXP(VLOOKUP($B205,weights!$A$2:$R$6,14)*G205))</f>
        <v>19.442758506498201</v>
      </c>
    </row>
    <row r="206" spans="1:8" ht="12.75" x14ac:dyDescent="0.2">
      <c r="A206">
        <f t="shared" si="0"/>
        <v>9</v>
      </c>
      <c r="B206" t="str">
        <f t="shared" ref="B206:C206" si="180">B181</f>
        <v>restaurant</v>
      </c>
      <c r="C206">
        <f t="shared" si="180"/>
        <v>4</v>
      </c>
      <c r="D206">
        <f ca="1">OFFSET(walk!$A$2:$Y$402,TRUNC((ROW()-ROW($D$2))/COLUMNS(walk!$A$2:$Y$402)),MOD(ROW()-ROW($D$2),COLUMNS(walk!$A$2:$Y$402)),1,1)</f>
        <v>10</v>
      </c>
      <c r="E206">
        <f ca="1">OFFSET(bike!$A$2:$Y$402,TRUNC((ROW()-ROW($E$2))/COLUMNS(bike!$A$2:$Y$402)),MOD(ROW()-ROW($E$2),COLUMNS(bike!$A$2:$Y$402)),1,1)</f>
        <v>3</v>
      </c>
      <c r="F206">
        <f ca="1">OFFSET(transit!$A$2:$Y$402,TRUNC((ROW()-ROW($F$2))/COLUMNS(transit!$A$2:$Y$402)),MOD(ROW()-ROW($F$2),COLUMNS(transit!$A$2:$Y$402)),1,1)</f>
        <v>7</v>
      </c>
      <c r="G206">
        <f ca="1">OFFSET(drive!$A$2:$Y$402,TRUNC((ROW()-ROW($G$2))/COLUMNS(drive!$A$2:$Y$402)),MOD(ROW()-ROW($G$2),COLUMNS(drive!$A$2:$Y$402)),1,1)</f>
        <v>3</v>
      </c>
      <c r="H206" s="5">
        <f ca="1">(VLOOKUP($B206,weights!$A$2:$R$6,4))*VLOOKUP($B206,weights!$A$2:$R$6,6)^C206*(VLOOKUP($B206,weights!$A$2:$R$6,15)*EXP(VLOOKUP($B206,weights!$A$2:$R$6,11)*D206)+VLOOKUP($B206,weights!$A$2:$R$6,16)*EXP(VLOOKUP($B206,weights!$A$2:$R$6,12)*E206)+VLOOKUP($B206,weights!$A$2:$R$6,17)*EXP(VLOOKUP($B206,weights!$A$2:$R$6,13)*F206)+VLOOKUP($B206,weights!$A$2:$R$6,18)*EXP(VLOOKUP($B206,weights!$A$2:$R$6,14)*G206))</f>
        <v>16.826355771915662</v>
      </c>
    </row>
    <row r="207" spans="1:8" ht="12.75" x14ac:dyDescent="0.2">
      <c r="A207">
        <f t="shared" si="0"/>
        <v>9</v>
      </c>
      <c r="B207" t="str">
        <f t="shared" ref="B207:C207" si="181">B182</f>
        <v>restaurant</v>
      </c>
      <c r="C207">
        <f t="shared" si="181"/>
        <v>5</v>
      </c>
      <c r="D207">
        <f ca="1">OFFSET(walk!$A$2:$Y$402,TRUNC((ROW()-ROW($D$2))/COLUMNS(walk!$A$2:$Y$402)),MOD(ROW()-ROW($D$2),COLUMNS(walk!$A$2:$Y$402)),1,1)</f>
        <v>11</v>
      </c>
      <c r="E207">
        <f ca="1">OFFSET(bike!$A$2:$Y$402,TRUNC((ROW()-ROW($E$2))/COLUMNS(bike!$A$2:$Y$402)),MOD(ROW()-ROW($E$2),COLUMNS(bike!$A$2:$Y$402)),1,1)</f>
        <v>3</v>
      </c>
      <c r="F207">
        <f ca="1">OFFSET(transit!$A$2:$Y$402,TRUNC((ROW()-ROW($F$2))/COLUMNS(transit!$A$2:$Y$402)),MOD(ROW()-ROW($F$2),COLUMNS(transit!$A$2:$Y$402)),1,1)</f>
        <v>7</v>
      </c>
      <c r="G207">
        <f ca="1">OFFSET(drive!$A$2:$Y$402,TRUNC((ROW()-ROW($G$2))/COLUMNS(drive!$A$2:$Y$402)),MOD(ROW()-ROW($G$2),COLUMNS(drive!$A$2:$Y$402)),1,1)</f>
        <v>3</v>
      </c>
      <c r="H207" s="5">
        <f ca="1">(VLOOKUP($B207,weights!$A$2:$R$6,4))*VLOOKUP($B207,weights!$A$2:$R$6,6)^C207*(VLOOKUP($B207,weights!$A$2:$R$6,15)*EXP(VLOOKUP($B207,weights!$A$2:$R$6,11)*D207)+VLOOKUP($B207,weights!$A$2:$R$6,16)*EXP(VLOOKUP($B207,weights!$A$2:$R$6,12)*E207)+VLOOKUP($B207,weights!$A$2:$R$6,17)*EXP(VLOOKUP($B207,weights!$A$2:$R$6,13)*F207)+VLOOKUP($B207,weights!$A$2:$R$6,18)*EXP(VLOOKUP($B207,weights!$A$2:$R$6,14)*G207))</f>
        <v>14.833146777909977</v>
      </c>
    </row>
    <row r="208" spans="1:8" ht="12.75" x14ac:dyDescent="0.2">
      <c r="A208">
        <f t="shared" si="0"/>
        <v>9</v>
      </c>
      <c r="B208" t="str">
        <f t="shared" ref="B208:C208" si="182">B183</f>
        <v>restaurant</v>
      </c>
      <c r="C208">
        <f t="shared" si="182"/>
        <v>6</v>
      </c>
      <c r="D208">
        <f ca="1">OFFSET(walk!$A$2:$Y$402,TRUNC((ROW()-ROW($D$2))/COLUMNS(walk!$A$2:$Y$402)),MOD(ROW()-ROW($D$2),COLUMNS(walk!$A$2:$Y$402)),1,1)</f>
        <v>11</v>
      </c>
      <c r="E208">
        <f ca="1">OFFSET(bike!$A$2:$Y$402,TRUNC((ROW()-ROW($E$2))/COLUMNS(bike!$A$2:$Y$402)),MOD(ROW()-ROW($E$2),COLUMNS(bike!$A$2:$Y$402)),1,1)</f>
        <v>3</v>
      </c>
      <c r="F208">
        <f ca="1">OFFSET(transit!$A$2:$Y$402,TRUNC((ROW()-ROW($F$2))/COLUMNS(transit!$A$2:$Y$402)),MOD(ROW()-ROW($F$2),COLUMNS(transit!$A$2:$Y$402)),1,1)</f>
        <v>8</v>
      </c>
      <c r="G208">
        <f ca="1">OFFSET(drive!$A$2:$Y$402,TRUNC((ROW()-ROW($G$2))/COLUMNS(drive!$A$2:$Y$402)),MOD(ROW()-ROW($G$2),COLUMNS(drive!$A$2:$Y$402)),1,1)</f>
        <v>3</v>
      </c>
      <c r="H208" s="5">
        <f ca="1">(VLOOKUP($B208,weights!$A$2:$R$6,4))*VLOOKUP($B208,weights!$A$2:$R$6,6)^C208*(VLOOKUP($B208,weights!$A$2:$R$6,15)*EXP(VLOOKUP($B208,weights!$A$2:$R$6,11)*D208)+VLOOKUP($B208,weights!$A$2:$R$6,16)*EXP(VLOOKUP($B208,weights!$A$2:$R$6,12)*E208)+VLOOKUP($B208,weights!$A$2:$R$6,17)*EXP(VLOOKUP($B208,weights!$A$2:$R$6,13)*F208)+VLOOKUP($B208,weights!$A$2:$R$6,18)*EXP(VLOOKUP($B208,weights!$A$2:$R$6,14)*G208))</f>
        <v>12.881397650179096</v>
      </c>
    </row>
    <row r="209" spans="1:8" ht="12.75" x14ac:dyDescent="0.2">
      <c r="A209">
        <f t="shared" si="0"/>
        <v>9</v>
      </c>
      <c r="B209" t="str">
        <f t="shared" ref="B209:C209" si="183">B184</f>
        <v>restaurant</v>
      </c>
      <c r="C209">
        <f t="shared" si="183"/>
        <v>7</v>
      </c>
      <c r="D209">
        <f ca="1">OFFSET(walk!$A$2:$Y$402,TRUNC((ROW()-ROW($D$2))/COLUMNS(walk!$A$2:$Y$402)),MOD(ROW()-ROW($D$2),COLUMNS(walk!$A$2:$Y$402)),1,1)</f>
        <v>11</v>
      </c>
      <c r="E209">
        <f ca="1">OFFSET(bike!$A$2:$Y$402,TRUNC((ROW()-ROW($E$2))/COLUMNS(bike!$A$2:$Y$402)),MOD(ROW()-ROW($E$2),COLUMNS(bike!$A$2:$Y$402)),1,1)</f>
        <v>4</v>
      </c>
      <c r="F209">
        <f ca="1">OFFSET(transit!$A$2:$Y$402,TRUNC((ROW()-ROW($F$2))/COLUMNS(transit!$A$2:$Y$402)),MOD(ROW()-ROW($F$2),COLUMNS(transit!$A$2:$Y$402)),1,1)</f>
        <v>8</v>
      </c>
      <c r="G209">
        <f ca="1">OFFSET(drive!$A$2:$Y$402,TRUNC((ROW()-ROW($G$2))/COLUMNS(drive!$A$2:$Y$402)),MOD(ROW()-ROW($G$2),COLUMNS(drive!$A$2:$Y$402)),1,1)</f>
        <v>4</v>
      </c>
      <c r="H209" s="5">
        <f ca="1">(VLOOKUP($B209,weights!$A$2:$R$6,4))*VLOOKUP($B209,weights!$A$2:$R$6,6)^C209*(VLOOKUP($B209,weights!$A$2:$R$6,15)*EXP(VLOOKUP($B209,weights!$A$2:$R$6,11)*D209)+VLOOKUP($B209,weights!$A$2:$R$6,16)*EXP(VLOOKUP($B209,weights!$A$2:$R$6,12)*E209)+VLOOKUP($B209,weights!$A$2:$R$6,17)*EXP(VLOOKUP($B209,weights!$A$2:$R$6,13)*F209)+VLOOKUP($B209,weights!$A$2:$R$6,18)*EXP(VLOOKUP($B209,weights!$A$2:$R$6,14)*G209))</f>
        <v>10.065202272139009</v>
      </c>
    </row>
    <row r="210" spans="1:8" ht="12.75" x14ac:dyDescent="0.2">
      <c r="A210">
        <f t="shared" si="0"/>
        <v>9</v>
      </c>
      <c r="B210" t="str">
        <f t="shared" ref="B210:C210" si="184">B185</f>
        <v>restaurant</v>
      </c>
      <c r="C210">
        <f t="shared" si="184"/>
        <v>8</v>
      </c>
      <c r="D210">
        <f ca="1">OFFSET(walk!$A$2:$Y$402,TRUNC((ROW()-ROW($D$2))/COLUMNS(walk!$A$2:$Y$402)),MOD(ROW()-ROW($D$2),COLUMNS(walk!$A$2:$Y$402)),1,1)</f>
        <v>13</v>
      </c>
      <c r="E210">
        <f ca="1">OFFSET(bike!$A$2:$Y$402,TRUNC((ROW()-ROW($E$2))/COLUMNS(bike!$A$2:$Y$402)),MOD(ROW()-ROW($E$2),COLUMNS(bike!$A$2:$Y$402)),1,1)</f>
        <v>5</v>
      </c>
      <c r="F210">
        <f ca="1">OFFSET(transit!$A$2:$Y$402,TRUNC((ROW()-ROW($F$2))/COLUMNS(transit!$A$2:$Y$402)),MOD(ROW()-ROW($F$2),COLUMNS(transit!$A$2:$Y$402)),1,1)</f>
        <v>10</v>
      </c>
      <c r="G210">
        <f ca="1">OFFSET(drive!$A$2:$Y$402,TRUNC((ROW()-ROW($G$2))/COLUMNS(drive!$A$2:$Y$402)),MOD(ROW()-ROW($G$2),COLUMNS(drive!$A$2:$Y$402)),1,1)</f>
        <v>4</v>
      </c>
      <c r="H210" s="5">
        <f ca="1">(VLOOKUP($B210,weights!$A$2:$R$6,4))*VLOOKUP($B210,weights!$A$2:$R$6,6)^C210*(VLOOKUP($B210,weights!$A$2:$R$6,15)*EXP(VLOOKUP($B210,weights!$A$2:$R$6,11)*D210)+VLOOKUP($B210,weights!$A$2:$R$6,16)*EXP(VLOOKUP($B210,weights!$A$2:$R$6,12)*E210)+VLOOKUP($B210,weights!$A$2:$R$6,17)*EXP(VLOOKUP($B210,weights!$A$2:$R$6,13)*F210)+VLOOKUP($B210,weights!$A$2:$R$6,18)*EXP(VLOOKUP($B210,weights!$A$2:$R$6,14)*G210))</f>
        <v>7.6934261342587469</v>
      </c>
    </row>
    <row r="211" spans="1:8" ht="12.75" x14ac:dyDescent="0.2">
      <c r="A211">
        <f t="shared" si="0"/>
        <v>9</v>
      </c>
      <c r="B211" t="str">
        <f t="shared" ref="B211:C211" si="185">B186</f>
        <v>restaurant</v>
      </c>
      <c r="C211">
        <f t="shared" si="185"/>
        <v>9</v>
      </c>
      <c r="D211">
        <f ca="1">OFFSET(walk!$A$2:$Y$402,TRUNC((ROW()-ROW($D$2))/COLUMNS(walk!$A$2:$Y$402)),MOD(ROW()-ROW($D$2),COLUMNS(walk!$A$2:$Y$402)),1,1)</f>
        <v>14</v>
      </c>
      <c r="E211">
        <f ca="1">OFFSET(bike!$A$2:$Y$402,TRUNC((ROW()-ROW($E$2))/COLUMNS(bike!$A$2:$Y$402)),MOD(ROW()-ROW($E$2),COLUMNS(bike!$A$2:$Y$402)),1,1)</f>
        <v>5</v>
      </c>
      <c r="F211">
        <f ca="1">OFFSET(transit!$A$2:$Y$402,TRUNC((ROW()-ROW($F$2))/COLUMNS(transit!$A$2:$Y$402)),MOD(ROW()-ROW($F$2),COLUMNS(transit!$A$2:$Y$402)),1,1)</f>
        <v>11</v>
      </c>
      <c r="G211">
        <f ca="1">OFFSET(drive!$A$2:$Y$402,TRUNC((ROW()-ROW($G$2))/COLUMNS(drive!$A$2:$Y$402)),MOD(ROW()-ROW($G$2),COLUMNS(drive!$A$2:$Y$402)),1,1)</f>
        <v>4</v>
      </c>
      <c r="H211" s="5">
        <f ca="1">(VLOOKUP($B211,weights!$A$2:$R$6,4))*VLOOKUP($B211,weights!$A$2:$R$6,6)^C211*(VLOOKUP($B211,weights!$A$2:$R$6,15)*EXP(VLOOKUP($B211,weights!$A$2:$R$6,11)*D211)+VLOOKUP($B211,weights!$A$2:$R$6,16)*EXP(VLOOKUP($B211,weights!$A$2:$R$6,12)*E211)+VLOOKUP($B211,weights!$A$2:$R$6,17)*EXP(VLOOKUP($B211,weights!$A$2:$R$6,13)*F211)+VLOOKUP($B211,weights!$A$2:$R$6,18)*EXP(VLOOKUP($B211,weights!$A$2:$R$6,14)*G211))</f>
        <v>6.6266499739832607</v>
      </c>
    </row>
    <row r="212" spans="1:8" ht="12.75" x14ac:dyDescent="0.2">
      <c r="A212">
        <f t="shared" si="0"/>
        <v>9</v>
      </c>
      <c r="B212" t="str">
        <f t="shared" ref="B212:C212" si="186">B187</f>
        <v>supermarket</v>
      </c>
      <c r="C212">
        <f t="shared" si="186"/>
        <v>0</v>
      </c>
      <c r="D212">
        <f ca="1">OFFSET(walk!$A$2:$Y$402,TRUNC((ROW()-ROW($D$2))/COLUMNS(walk!$A$2:$Y$402)),MOD(ROW()-ROW($D$2),COLUMNS(walk!$A$2:$Y$402)),1,1)</f>
        <v>37</v>
      </c>
      <c r="E212">
        <f ca="1">OFFSET(bike!$A$2:$Y$402,TRUNC((ROW()-ROW($E$2))/COLUMNS(bike!$A$2:$Y$402)),MOD(ROW()-ROW($E$2),COLUMNS(bike!$A$2:$Y$402)),1,1)</f>
        <v>15</v>
      </c>
      <c r="F212">
        <f ca="1">OFFSET(transit!$A$2:$Y$402,TRUNC((ROW()-ROW($F$2))/COLUMNS(transit!$A$2:$Y$402)),MOD(ROW()-ROW($F$2),COLUMNS(transit!$A$2:$Y$402)),1,1)</f>
        <v>19</v>
      </c>
      <c r="G212">
        <f ca="1">OFFSET(drive!$A$2:$Y$402,TRUNC((ROW()-ROW($G$2))/COLUMNS(drive!$A$2:$Y$402)),MOD(ROW()-ROW($G$2),COLUMNS(drive!$A$2:$Y$402)),1,1)</f>
        <v>8</v>
      </c>
      <c r="H212" s="5">
        <f ca="1">(VLOOKUP($B212,weights!$A$2:$R$6,4))*VLOOKUP($B212,weights!$A$2:$R$6,6)^C212*(VLOOKUP($B212,weights!$A$2:$R$6,15)*EXP(VLOOKUP($B212,weights!$A$2:$R$6,11)*D212)+VLOOKUP($B212,weights!$A$2:$R$6,16)*EXP(VLOOKUP($B212,weights!$A$2:$R$6,12)*E212)+VLOOKUP($B212,weights!$A$2:$R$6,17)*EXP(VLOOKUP($B212,weights!$A$2:$R$6,13)*F212)+VLOOKUP($B212,weights!$A$2:$R$6,18)*EXP(VLOOKUP($B212,weights!$A$2:$R$6,14)*G212))</f>
        <v>3.6199418988705943</v>
      </c>
    </row>
    <row r="213" spans="1:8" ht="12.75" x14ac:dyDescent="0.2">
      <c r="A213">
        <f t="shared" si="0"/>
        <v>9</v>
      </c>
      <c r="B213" t="str">
        <f t="shared" ref="B213:C213" si="187">B188</f>
        <v>supermarket</v>
      </c>
      <c r="C213">
        <f t="shared" si="187"/>
        <v>1</v>
      </c>
      <c r="D213">
        <f ca="1">OFFSET(walk!$A$2:$Y$402,TRUNC((ROW()-ROW($D$2))/COLUMNS(walk!$A$2:$Y$402)),MOD(ROW()-ROW($D$2),COLUMNS(walk!$A$2:$Y$402)),1,1)</f>
        <v>49</v>
      </c>
      <c r="E213">
        <f ca="1">OFFSET(bike!$A$2:$Y$402,TRUNC((ROW()-ROW($E$2))/COLUMNS(bike!$A$2:$Y$402)),MOD(ROW()-ROW($E$2),COLUMNS(bike!$A$2:$Y$402)),1,1)</f>
        <v>16</v>
      </c>
      <c r="F213">
        <f ca="1">OFFSET(transit!$A$2:$Y$402,TRUNC((ROW()-ROW($F$2))/COLUMNS(transit!$A$2:$Y$402)),MOD(ROW()-ROW($F$2),COLUMNS(transit!$A$2:$Y$402)),1,1)</f>
        <v>23</v>
      </c>
      <c r="G213">
        <f ca="1">OFFSET(drive!$A$2:$Y$402,TRUNC((ROW()-ROW($G$2))/COLUMNS(drive!$A$2:$Y$402)),MOD(ROW()-ROW($G$2),COLUMNS(drive!$A$2:$Y$402)),1,1)</f>
        <v>10</v>
      </c>
      <c r="H213" s="5">
        <f ca="1">(VLOOKUP($B213,weights!$A$2:$R$6,4))*VLOOKUP($B213,weights!$A$2:$R$6,6)^C213*(VLOOKUP($B213,weights!$A$2:$R$6,15)*EXP(VLOOKUP($B213,weights!$A$2:$R$6,11)*D213)+VLOOKUP($B213,weights!$A$2:$R$6,16)*EXP(VLOOKUP($B213,weights!$A$2:$R$6,12)*E213)+VLOOKUP($B213,weights!$A$2:$R$6,17)*EXP(VLOOKUP($B213,weights!$A$2:$R$6,13)*F213)+VLOOKUP($B213,weights!$A$2:$R$6,18)*EXP(VLOOKUP($B213,weights!$A$2:$R$6,14)*G213))</f>
        <v>1.3740272855762965</v>
      </c>
    </row>
    <row r="214" spans="1:8" ht="12.75" x14ac:dyDescent="0.2">
      <c r="A214">
        <f t="shared" si="0"/>
        <v>9</v>
      </c>
      <c r="B214" t="str">
        <f t="shared" ref="B214:C214" si="188">B189</f>
        <v>supermarket</v>
      </c>
      <c r="C214">
        <f t="shared" si="188"/>
        <v>2</v>
      </c>
      <c r="D214">
        <f ca="1">OFFSET(walk!$A$2:$Y$402,TRUNC((ROW()-ROW($D$2))/COLUMNS(walk!$A$2:$Y$402)),MOD(ROW()-ROW($D$2),COLUMNS(walk!$A$2:$Y$402)),1,1)</f>
        <v>54</v>
      </c>
      <c r="E214">
        <f ca="1">OFFSET(bike!$A$2:$Y$402,TRUNC((ROW()-ROW($E$2))/COLUMNS(bike!$A$2:$Y$402)),MOD(ROW()-ROW($E$2),COLUMNS(bike!$A$2:$Y$402)),1,1)</f>
        <v>17</v>
      </c>
      <c r="F214">
        <f ca="1">OFFSET(transit!$A$2:$Y$402,TRUNC((ROW()-ROW($F$2))/COLUMNS(transit!$A$2:$Y$402)),MOD(ROW()-ROW($F$2),COLUMNS(transit!$A$2:$Y$402)),1,1)</f>
        <v>30</v>
      </c>
      <c r="G214">
        <f ca="1">OFFSET(drive!$A$2:$Y$402,TRUNC((ROW()-ROW($G$2))/COLUMNS(drive!$A$2:$Y$402)),MOD(ROW()-ROW($G$2),COLUMNS(drive!$A$2:$Y$402)),1,1)</f>
        <v>12</v>
      </c>
      <c r="H214" s="5">
        <f ca="1">(VLOOKUP($B214,weights!$A$2:$R$6,4))*VLOOKUP($B214,weights!$A$2:$R$6,6)^C214*(VLOOKUP($B214,weights!$A$2:$R$6,15)*EXP(VLOOKUP($B214,weights!$A$2:$R$6,11)*D214)+VLOOKUP($B214,weights!$A$2:$R$6,16)*EXP(VLOOKUP($B214,weights!$A$2:$R$6,12)*E214)+VLOOKUP($B214,weights!$A$2:$R$6,17)*EXP(VLOOKUP($B214,weights!$A$2:$R$6,13)*F214)+VLOOKUP($B214,weights!$A$2:$R$6,18)*EXP(VLOOKUP($B214,weights!$A$2:$R$6,14)*G214))</f>
        <v>0.51339576960898892</v>
      </c>
    </row>
    <row r="215" spans="1:8" ht="12.75" x14ac:dyDescent="0.2">
      <c r="A215">
        <f t="shared" si="0"/>
        <v>9</v>
      </c>
      <c r="B215" t="str">
        <f t="shared" ref="B215:C215" si="189">B190</f>
        <v>supermarket</v>
      </c>
      <c r="C215">
        <f t="shared" si="189"/>
        <v>3</v>
      </c>
      <c r="D215">
        <f ca="1">OFFSET(walk!$A$2:$Y$402,TRUNC((ROW()-ROW($D$2))/COLUMNS(walk!$A$2:$Y$402)),MOD(ROW()-ROW($D$2),COLUMNS(walk!$A$2:$Y$402)),1,1)</f>
        <v>61</v>
      </c>
      <c r="E215">
        <f ca="1">OFFSET(bike!$A$2:$Y$402,TRUNC((ROW()-ROW($E$2))/COLUMNS(bike!$A$2:$Y$402)),MOD(ROW()-ROW($E$2),COLUMNS(bike!$A$2:$Y$402)),1,1)</f>
        <v>20</v>
      </c>
      <c r="F215">
        <f ca="1">OFFSET(transit!$A$2:$Y$402,TRUNC((ROW()-ROW($F$2))/COLUMNS(transit!$A$2:$Y$402)),MOD(ROW()-ROW($F$2),COLUMNS(transit!$A$2:$Y$402)),1,1)</f>
        <v>37</v>
      </c>
      <c r="G215">
        <f ca="1">OFFSET(drive!$A$2:$Y$402,TRUNC((ROW()-ROW($G$2))/COLUMNS(drive!$A$2:$Y$402)),MOD(ROW()-ROW($G$2),COLUMNS(drive!$A$2:$Y$402)),1,1)</f>
        <v>14</v>
      </c>
      <c r="H215" s="5">
        <f ca="1">(VLOOKUP($B215,weights!$A$2:$R$6,4))*VLOOKUP($B215,weights!$A$2:$R$6,6)^C215*(VLOOKUP($B215,weights!$A$2:$R$6,15)*EXP(VLOOKUP($B215,weights!$A$2:$R$6,11)*D215)+VLOOKUP($B215,weights!$A$2:$R$6,16)*EXP(VLOOKUP($B215,weights!$A$2:$R$6,12)*E215)+VLOOKUP($B215,weights!$A$2:$R$6,17)*EXP(VLOOKUP($B215,weights!$A$2:$R$6,13)*F215)+VLOOKUP($B215,weights!$A$2:$R$6,18)*EXP(VLOOKUP($B215,weights!$A$2:$R$6,14)*G215))</f>
        <v>0.19102341480977017</v>
      </c>
    </row>
    <row r="216" spans="1:8" ht="12.75" x14ac:dyDescent="0.2">
      <c r="A216">
        <f t="shared" si="0"/>
        <v>9</v>
      </c>
      <c r="B216" t="str">
        <f t="shared" ref="B216:C216" si="190">B191</f>
        <v>supermarket</v>
      </c>
      <c r="C216">
        <f t="shared" si="190"/>
        <v>4</v>
      </c>
      <c r="D216">
        <f ca="1">OFFSET(walk!$A$2:$Y$402,TRUNC((ROW()-ROW($D$2))/COLUMNS(walk!$A$2:$Y$402)),MOD(ROW()-ROW($D$2),COLUMNS(walk!$A$2:$Y$402)),1,1)</f>
        <v>78</v>
      </c>
      <c r="E216">
        <f ca="1">OFFSET(bike!$A$2:$Y$402,TRUNC((ROW()-ROW($E$2))/COLUMNS(bike!$A$2:$Y$402)),MOD(ROW()-ROW($E$2),COLUMNS(bike!$A$2:$Y$402)),1,1)</f>
        <v>24</v>
      </c>
      <c r="F216">
        <f ca="1">OFFSET(transit!$A$2:$Y$402,TRUNC((ROW()-ROW($F$2))/COLUMNS(transit!$A$2:$Y$402)),MOD(ROW()-ROW($F$2),COLUMNS(transit!$A$2:$Y$402)),1,1)</f>
        <v>37</v>
      </c>
      <c r="G216">
        <f ca="1">OFFSET(drive!$A$2:$Y$402,TRUNC((ROW()-ROW($G$2))/COLUMNS(drive!$A$2:$Y$402)),MOD(ROW()-ROW($G$2),COLUMNS(drive!$A$2:$Y$402)),1,1)</f>
        <v>15</v>
      </c>
      <c r="H216" s="5">
        <f ca="1">(VLOOKUP($B216,weights!$A$2:$R$6,4))*VLOOKUP($B216,weights!$A$2:$R$6,6)^C216*(VLOOKUP($B216,weights!$A$2:$R$6,15)*EXP(VLOOKUP($B216,weights!$A$2:$R$6,11)*D216)+VLOOKUP($B216,weights!$A$2:$R$6,16)*EXP(VLOOKUP($B216,weights!$A$2:$R$6,12)*E216)+VLOOKUP($B216,weights!$A$2:$R$6,17)*EXP(VLOOKUP($B216,weights!$A$2:$R$6,13)*F216)+VLOOKUP($B216,weights!$A$2:$R$6,18)*EXP(VLOOKUP($B216,weights!$A$2:$R$6,14)*G216))</f>
        <v>8.9905148408409755E-2</v>
      </c>
    </row>
    <row r="217" spans="1:8" ht="12.75" x14ac:dyDescent="0.2">
      <c r="A217">
        <f t="shared" si="0"/>
        <v>9</v>
      </c>
      <c r="B217" t="str">
        <f t="shared" ref="B217:C217" si="191">B192</f>
        <v>store</v>
      </c>
      <c r="C217">
        <f t="shared" si="191"/>
        <v>0</v>
      </c>
      <c r="D217">
        <f ca="1">OFFSET(walk!$A$2:$Y$402,TRUNC((ROW()-ROW($D$2))/COLUMNS(walk!$A$2:$Y$402)),MOD(ROW()-ROW($D$2),COLUMNS(walk!$A$2:$Y$402)),1,1)</f>
        <v>4</v>
      </c>
      <c r="E217">
        <f ca="1">OFFSET(bike!$A$2:$Y$402,TRUNC((ROW()-ROW($E$2))/COLUMNS(bike!$A$2:$Y$402)),MOD(ROW()-ROW($E$2),COLUMNS(bike!$A$2:$Y$402)),1,1)</f>
        <v>1</v>
      </c>
      <c r="F217">
        <f ca="1">OFFSET(transit!$A$2:$Y$402,TRUNC((ROW()-ROW($F$2))/COLUMNS(transit!$A$2:$Y$402)),MOD(ROW()-ROW($F$2),COLUMNS(transit!$A$2:$Y$402)),1,1)</f>
        <v>4</v>
      </c>
      <c r="G217">
        <f ca="1">OFFSET(drive!$A$2:$Y$402,TRUNC((ROW()-ROW($G$2))/COLUMNS(drive!$A$2:$Y$402)),MOD(ROW()-ROW($G$2),COLUMNS(drive!$A$2:$Y$402)),1,1)</f>
        <v>1</v>
      </c>
      <c r="H217" s="5">
        <f ca="1">(VLOOKUP($B217,weights!$A$2:$R$6,4))*VLOOKUP($B217,weights!$A$2:$R$6,6)^C217*(VLOOKUP($B217,weights!$A$2:$R$6,15)*EXP(VLOOKUP($B217,weights!$A$2:$R$6,11)*D217)+VLOOKUP($B217,weights!$A$2:$R$6,16)*EXP(VLOOKUP($B217,weights!$A$2:$R$6,12)*E217)+VLOOKUP($B217,weights!$A$2:$R$6,17)*EXP(VLOOKUP($B217,weights!$A$2:$R$6,13)*F217)+VLOOKUP($B217,weights!$A$2:$R$6,18)*EXP(VLOOKUP($B217,weights!$A$2:$R$6,14)*G217))</f>
        <v>22.338230552247637</v>
      </c>
    </row>
    <row r="218" spans="1:8" ht="12.75" x14ac:dyDescent="0.2">
      <c r="A218">
        <f t="shared" si="0"/>
        <v>9</v>
      </c>
      <c r="B218" t="str">
        <f t="shared" ref="B218:C218" si="192">B193</f>
        <v>store</v>
      </c>
      <c r="C218">
        <f t="shared" si="192"/>
        <v>1</v>
      </c>
      <c r="D218">
        <f ca="1">OFFSET(walk!$A$2:$Y$402,TRUNC((ROW()-ROW($D$2))/COLUMNS(walk!$A$2:$Y$402)),MOD(ROW()-ROW($D$2),COLUMNS(walk!$A$2:$Y$402)),1,1)</f>
        <v>5</v>
      </c>
      <c r="E218">
        <f ca="1">OFFSET(bike!$A$2:$Y$402,TRUNC((ROW()-ROW($E$2))/COLUMNS(bike!$A$2:$Y$402)),MOD(ROW()-ROW($E$2),COLUMNS(bike!$A$2:$Y$402)),1,1)</f>
        <v>1</v>
      </c>
      <c r="F218">
        <f ca="1">OFFSET(transit!$A$2:$Y$402,TRUNC((ROW()-ROW($F$2))/COLUMNS(transit!$A$2:$Y$402)),MOD(ROW()-ROW($F$2),COLUMNS(transit!$A$2:$Y$402)),1,1)</f>
        <v>5</v>
      </c>
      <c r="G218">
        <f ca="1">OFFSET(drive!$A$2:$Y$402,TRUNC((ROW()-ROW($G$2))/COLUMNS(drive!$A$2:$Y$402)),MOD(ROW()-ROW($G$2),COLUMNS(drive!$A$2:$Y$402)),1,1)</f>
        <v>1</v>
      </c>
      <c r="H218" s="5">
        <f ca="1">(VLOOKUP($B218,weights!$A$2:$R$6,4))*VLOOKUP($B218,weights!$A$2:$R$6,6)^C218*(VLOOKUP($B218,weights!$A$2:$R$6,15)*EXP(VLOOKUP($B218,weights!$A$2:$R$6,11)*D218)+VLOOKUP($B218,weights!$A$2:$R$6,16)*EXP(VLOOKUP($B218,weights!$A$2:$R$6,12)*E218)+VLOOKUP($B218,weights!$A$2:$R$6,17)*EXP(VLOOKUP($B218,weights!$A$2:$R$6,13)*F218)+VLOOKUP($B218,weights!$A$2:$R$6,18)*EXP(VLOOKUP($B218,weights!$A$2:$R$6,14)*G218))</f>
        <v>13.897434437427027</v>
      </c>
    </row>
    <row r="219" spans="1:8" ht="12.75" x14ac:dyDescent="0.2">
      <c r="A219">
        <f t="shared" si="0"/>
        <v>9</v>
      </c>
      <c r="B219" t="str">
        <f t="shared" ref="B219:C219" si="193">B194</f>
        <v>store</v>
      </c>
      <c r="C219">
        <f t="shared" si="193"/>
        <v>2</v>
      </c>
      <c r="D219">
        <f ca="1">OFFSET(walk!$A$2:$Y$402,TRUNC((ROW()-ROW($D$2))/COLUMNS(walk!$A$2:$Y$402)),MOD(ROW()-ROW($D$2),COLUMNS(walk!$A$2:$Y$402)),1,1)</f>
        <v>6</v>
      </c>
      <c r="E219">
        <f ca="1">OFFSET(bike!$A$2:$Y$402,TRUNC((ROW()-ROW($E$2))/COLUMNS(bike!$A$2:$Y$402)),MOD(ROW()-ROW($E$2),COLUMNS(bike!$A$2:$Y$402)),1,1)</f>
        <v>2</v>
      </c>
      <c r="F219">
        <f ca="1">OFFSET(transit!$A$2:$Y$402,TRUNC((ROW()-ROW($F$2))/COLUMNS(transit!$A$2:$Y$402)),MOD(ROW()-ROW($F$2),COLUMNS(transit!$A$2:$Y$402)),1,1)</f>
        <v>6</v>
      </c>
      <c r="G219">
        <f ca="1">OFFSET(drive!$A$2:$Y$402,TRUNC((ROW()-ROW($G$2))/COLUMNS(drive!$A$2:$Y$402)),MOD(ROW()-ROW($G$2),COLUMNS(drive!$A$2:$Y$402)),1,1)</f>
        <v>1</v>
      </c>
      <c r="H219" s="5">
        <f ca="1">(VLOOKUP($B219,weights!$A$2:$R$6,4))*VLOOKUP($B219,weights!$A$2:$R$6,6)^C219*(VLOOKUP($B219,weights!$A$2:$R$6,15)*EXP(VLOOKUP($B219,weights!$A$2:$R$6,11)*D219)+VLOOKUP($B219,weights!$A$2:$R$6,16)*EXP(VLOOKUP($B219,weights!$A$2:$R$6,12)*E219)+VLOOKUP($B219,weights!$A$2:$R$6,17)*EXP(VLOOKUP($B219,weights!$A$2:$R$6,13)*F219)+VLOOKUP($B219,weights!$A$2:$R$6,18)*EXP(VLOOKUP($B219,weights!$A$2:$R$6,14)*G219))</f>
        <v>7.5838078458602487</v>
      </c>
    </row>
    <row r="220" spans="1:8" ht="12.75" x14ac:dyDescent="0.2">
      <c r="A220">
        <f t="shared" si="0"/>
        <v>9</v>
      </c>
      <c r="B220" t="str">
        <f t="shared" ref="B220:C220" si="194">B195</f>
        <v>store</v>
      </c>
      <c r="C220">
        <f t="shared" si="194"/>
        <v>3</v>
      </c>
      <c r="D220">
        <f ca="1">OFFSET(walk!$A$2:$Y$402,TRUNC((ROW()-ROW($D$2))/COLUMNS(walk!$A$2:$Y$402)),MOD(ROW()-ROW($D$2),COLUMNS(walk!$A$2:$Y$402)),1,1)</f>
        <v>10</v>
      </c>
      <c r="E220">
        <f ca="1">OFFSET(bike!$A$2:$Y$402,TRUNC((ROW()-ROW($E$2))/COLUMNS(bike!$A$2:$Y$402)),MOD(ROW()-ROW($E$2),COLUMNS(bike!$A$2:$Y$402)),1,1)</f>
        <v>3</v>
      </c>
      <c r="F220">
        <f ca="1">OFFSET(transit!$A$2:$Y$402,TRUNC((ROW()-ROW($F$2))/COLUMNS(transit!$A$2:$Y$402)),MOD(ROW()-ROW($F$2),COLUMNS(transit!$A$2:$Y$402)),1,1)</f>
        <v>10</v>
      </c>
      <c r="G220">
        <f ca="1">OFFSET(drive!$A$2:$Y$402,TRUNC((ROW()-ROW($G$2))/COLUMNS(drive!$A$2:$Y$402)),MOD(ROW()-ROW($G$2),COLUMNS(drive!$A$2:$Y$402)),1,1)</f>
        <v>3</v>
      </c>
      <c r="H220" s="5">
        <f ca="1">(VLOOKUP($B220,weights!$A$2:$R$6,4))*VLOOKUP($B220,weights!$A$2:$R$6,6)^C220*(VLOOKUP($B220,weights!$A$2:$R$6,15)*EXP(VLOOKUP($B220,weights!$A$2:$R$6,11)*D220)+VLOOKUP($B220,weights!$A$2:$R$6,16)*EXP(VLOOKUP($B220,weights!$A$2:$R$6,12)*E220)+VLOOKUP($B220,weights!$A$2:$R$6,17)*EXP(VLOOKUP($B220,weights!$A$2:$R$6,13)*F220)+VLOOKUP($B220,weights!$A$2:$R$6,18)*EXP(VLOOKUP($B220,weights!$A$2:$R$6,14)*G220))</f>
        <v>2.7430661000419896</v>
      </c>
    </row>
    <row r="221" spans="1:8" ht="12.75" x14ac:dyDescent="0.2">
      <c r="A221">
        <f t="shared" si="0"/>
        <v>9</v>
      </c>
      <c r="B221" t="str">
        <f t="shared" ref="B221:C221" si="195">B196</f>
        <v>store</v>
      </c>
      <c r="C221">
        <f t="shared" si="195"/>
        <v>4</v>
      </c>
      <c r="D221">
        <f ca="1">OFFSET(walk!$A$2:$Y$402,TRUNC((ROW()-ROW($D$2))/COLUMNS(walk!$A$2:$Y$402)),MOD(ROW()-ROW($D$2),COLUMNS(walk!$A$2:$Y$402)),1,1)</f>
        <v>10</v>
      </c>
      <c r="E221">
        <f ca="1">OFFSET(bike!$A$2:$Y$402,TRUNC((ROW()-ROW($E$2))/COLUMNS(bike!$A$2:$Y$402)),MOD(ROW()-ROW($E$2),COLUMNS(bike!$A$2:$Y$402)),1,1)</f>
        <v>3</v>
      </c>
      <c r="F221">
        <f ca="1">OFFSET(transit!$A$2:$Y$402,TRUNC((ROW()-ROW($F$2))/COLUMNS(transit!$A$2:$Y$402)),MOD(ROW()-ROW($F$2),COLUMNS(transit!$A$2:$Y$402)),1,1)</f>
        <v>10</v>
      </c>
      <c r="G221">
        <f ca="1">OFFSET(drive!$A$2:$Y$402,TRUNC((ROW()-ROW($G$2))/COLUMNS(drive!$A$2:$Y$402)),MOD(ROW()-ROW($G$2),COLUMNS(drive!$A$2:$Y$402)),1,1)</f>
        <v>3</v>
      </c>
      <c r="H221" s="5">
        <f ca="1">(VLOOKUP($B221,weights!$A$2:$R$6,4))*VLOOKUP($B221,weights!$A$2:$R$6,6)^C221*(VLOOKUP($B221,weights!$A$2:$R$6,15)*EXP(VLOOKUP($B221,weights!$A$2:$R$6,11)*D221)+VLOOKUP($B221,weights!$A$2:$R$6,16)*EXP(VLOOKUP($B221,weights!$A$2:$R$6,12)*E221)+VLOOKUP($B221,weights!$A$2:$R$6,17)*EXP(VLOOKUP($B221,weights!$A$2:$R$6,13)*F221)+VLOOKUP($B221,weights!$A$2:$R$6,18)*EXP(VLOOKUP($B221,weights!$A$2:$R$6,14)*G221))</f>
        <v>1.8499748116562258</v>
      </c>
    </row>
    <row r="222" spans="1:8" ht="12.75" x14ac:dyDescent="0.2">
      <c r="A222">
        <f t="shared" si="0"/>
        <v>9</v>
      </c>
      <c r="B222" t="str">
        <f t="shared" ref="B222:C222" si="196">B197</f>
        <v>pharmacy</v>
      </c>
      <c r="C222">
        <f t="shared" si="196"/>
        <v>0</v>
      </c>
      <c r="D222">
        <f ca="1">OFFSET(walk!$A$2:$Y$402,TRUNC((ROW()-ROW($D$2))/COLUMNS(walk!$A$2:$Y$402)),MOD(ROW()-ROW($D$2),COLUMNS(walk!$A$2:$Y$402)),1,1)</f>
        <v>12</v>
      </c>
      <c r="E222">
        <f ca="1">OFFSET(bike!$A$2:$Y$402,TRUNC((ROW()-ROW($E$2))/COLUMNS(bike!$A$2:$Y$402)),MOD(ROW()-ROW($E$2),COLUMNS(bike!$A$2:$Y$402)),1,1)</f>
        <v>4</v>
      </c>
      <c r="F222">
        <f ca="1">OFFSET(transit!$A$2:$Y$402,TRUNC((ROW()-ROW($F$2))/COLUMNS(transit!$A$2:$Y$402)),MOD(ROW()-ROW($F$2),COLUMNS(transit!$A$2:$Y$402)),1,1)</f>
        <v>12</v>
      </c>
      <c r="G222">
        <f ca="1">OFFSET(drive!$A$2:$Y$402,TRUNC((ROW()-ROW($G$2))/COLUMNS(drive!$A$2:$Y$402)),MOD(ROW()-ROW($G$2),COLUMNS(drive!$A$2:$Y$402)),1,1)</f>
        <v>2</v>
      </c>
      <c r="H222" s="5">
        <f ca="1">(VLOOKUP($B222,weights!$A$2:$R$6,4))*VLOOKUP($B222,weights!$A$2:$R$6,6)^C222*(VLOOKUP($B222,weights!$A$2:$R$6,15)*EXP(VLOOKUP($B222,weights!$A$2:$R$6,11)*D222)+VLOOKUP($B222,weights!$A$2:$R$6,16)*EXP(VLOOKUP($B222,weights!$A$2:$R$6,12)*E222)+VLOOKUP($B222,weights!$A$2:$R$6,17)*EXP(VLOOKUP($B222,weights!$A$2:$R$6,13)*F222)+VLOOKUP($B222,weights!$A$2:$R$6,18)*EXP(VLOOKUP($B222,weights!$A$2:$R$6,14)*G222))</f>
        <v>5.9709756425045528</v>
      </c>
    </row>
    <row r="223" spans="1:8" ht="12.75" x14ac:dyDescent="0.2">
      <c r="A223">
        <f t="shared" si="0"/>
        <v>9</v>
      </c>
      <c r="B223" t="str">
        <f t="shared" ref="B223:C223" si="197">B198</f>
        <v>pharmacy</v>
      </c>
      <c r="C223">
        <f t="shared" si="197"/>
        <v>1</v>
      </c>
      <c r="D223">
        <f ca="1">OFFSET(walk!$A$2:$Y$402,TRUNC((ROW()-ROW($D$2))/COLUMNS(walk!$A$2:$Y$402)),MOD(ROW()-ROW($D$2),COLUMNS(walk!$A$2:$Y$402)),1,1)</f>
        <v>12</v>
      </c>
      <c r="E223">
        <f ca="1">OFFSET(bike!$A$2:$Y$402,TRUNC((ROW()-ROW($E$2))/COLUMNS(bike!$A$2:$Y$402)),MOD(ROW()-ROW($E$2),COLUMNS(bike!$A$2:$Y$402)),1,1)</f>
        <v>5</v>
      </c>
      <c r="F223">
        <f ca="1">OFFSET(transit!$A$2:$Y$402,TRUNC((ROW()-ROW($F$2))/COLUMNS(transit!$A$2:$Y$402)),MOD(ROW()-ROW($F$2),COLUMNS(transit!$A$2:$Y$402)),1,1)</f>
        <v>12</v>
      </c>
      <c r="G223">
        <f ca="1">OFFSET(drive!$A$2:$Y$402,TRUNC((ROW()-ROW($G$2))/COLUMNS(drive!$A$2:$Y$402)),MOD(ROW()-ROW($G$2),COLUMNS(drive!$A$2:$Y$402)),1,1)</f>
        <v>3</v>
      </c>
      <c r="H223" s="5">
        <f ca="1">(VLOOKUP($B223,weights!$A$2:$R$6,4))*VLOOKUP($B223,weights!$A$2:$R$6,6)^C223*(VLOOKUP($B223,weights!$A$2:$R$6,15)*EXP(VLOOKUP($B223,weights!$A$2:$R$6,11)*D223)+VLOOKUP($B223,weights!$A$2:$R$6,16)*EXP(VLOOKUP($B223,weights!$A$2:$R$6,12)*E223)+VLOOKUP($B223,weights!$A$2:$R$6,17)*EXP(VLOOKUP($B223,weights!$A$2:$R$6,13)*F223)+VLOOKUP($B223,weights!$A$2:$R$6,18)*EXP(VLOOKUP($B223,weights!$A$2:$R$6,14)*G223))</f>
        <v>2.3219840776963956</v>
      </c>
    </row>
    <row r="224" spans="1:8" ht="12.75" x14ac:dyDescent="0.2">
      <c r="A224">
        <f t="shared" si="0"/>
        <v>9</v>
      </c>
      <c r="B224" t="str">
        <f t="shared" ref="B224:C224" si="198">B199</f>
        <v>pharmacy</v>
      </c>
      <c r="C224">
        <f t="shared" si="198"/>
        <v>2</v>
      </c>
      <c r="D224">
        <f ca="1">OFFSET(walk!$A$2:$Y$402,TRUNC((ROW()-ROW($D$2))/COLUMNS(walk!$A$2:$Y$402)),MOD(ROW()-ROW($D$2),COLUMNS(walk!$A$2:$Y$402)),1,1)</f>
        <v>13</v>
      </c>
      <c r="E224">
        <f ca="1">OFFSET(bike!$A$2:$Y$402,TRUNC((ROW()-ROW($E$2))/COLUMNS(bike!$A$2:$Y$402)),MOD(ROW()-ROW($E$2),COLUMNS(bike!$A$2:$Y$402)),1,1)</f>
        <v>5</v>
      </c>
      <c r="F224">
        <f ca="1">OFFSET(transit!$A$2:$Y$402,TRUNC((ROW()-ROW($F$2))/COLUMNS(transit!$A$2:$Y$402)),MOD(ROW()-ROW($F$2),COLUMNS(transit!$A$2:$Y$402)),1,1)</f>
        <v>13</v>
      </c>
      <c r="G224">
        <f ca="1">OFFSET(drive!$A$2:$Y$402,TRUNC((ROW()-ROW($G$2))/COLUMNS(drive!$A$2:$Y$402)),MOD(ROW()-ROW($G$2),COLUMNS(drive!$A$2:$Y$402)),1,1)</f>
        <v>3</v>
      </c>
      <c r="H224" s="5">
        <f ca="1">(VLOOKUP($B224,weights!$A$2:$R$6,4))*VLOOKUP($B224,weights!$A$2:$R$6,6)^C224*(VLOOKUP($B224,weights!$A$2:$R$6,15)*EXP(VLOOKUP($B224,weights!$A$2:$R$6,11)*D224)+VLOOKUP($B224,weights!$A$2:$R$6,16)*EXP(VLOOKUP($B224,weights!$A$2:$R$6,12)*E224)+VLOOKUP($B224,weights!$A$2:$R$6,17)*EXP(VLOOKUP($B224,weights!$A$2:$R$6,13)*F224)+VLOOKUP($B224,weights!$A$2:$R$6,18)*EXP(VLOOKUP($B224,weights!$A$2:$R$6,14)*G224))</f>
        <v>1.086171559515571</v>
      </c>
    </row>
    <row r="225" spans="1:8" ht="12.75" x14ac:dyDescent="0.2">
      <c r="A225">
        <f t="shared" si="0"/>
        <v>9</v>
      </c>
      <c r="B225" t="str">
        <f t="shared" ref="B225:C225" si="199">B200</f>
        <v>bank</v>
      </c>
      <c r="C225">
        <f t="shared" si="199"/>
        <v>0</v>
      </c>
      <c r="D225">
        <f ca="1">OFFSET(walk!$A$2:$Y$402,TRUNC((ROW()-ROW($D$2))/COLUMNS(walk!$A$2:$Y$402)),MOD(ROW()-ROW($D$2),COLUMNS(walk!$A$2:$Y$402)),1,1)</f>
        <v>24</v>
      </c>
      <c r="E225">
        <f ca="1">OFFSET(bike!$A$2:$Y$402,TRUNC((ROW()-ROW($E$2))/COLUMNS(bike!$A$2:$Y$402)),MOD(ROW()-ROW($E$2),COLUMNS(bike!$A$2:$Y$402)),1,1)</f>
        <v>8</v>
      </c>
      <c r="F225">
        <f ca="1">OFFSET(transit!$A$2:$Y$402,TRUNC((ROW()-ROW($F$2))/COLUMNS(transit!$A$2:$Y$402)),MOD(ROW()-ROW($F$2),COLUMNS(transit!$A$2:$Y$402)),1,1)</f>
        <v>17</v>
      </c>
      <c r="G225">
        <f ca="1">OFFSET(drive!$A$2:$Y$402,TRUNC((ROW()-ROW($G$2))/COLUMNS(drive!$A$2:$Y$402)),MOD(ROW()-ROW($G$2),COLUMNS(drive!$A$2:$Y$402)),1,1)</f>
        <v>6</v>
      </c>
      <c r="H225" s="5">
        <f ca="1">(VLOOKUP($B225,weights!$A$2:$R$6,4))*VLOOKUP($B225,weights!$A$2:$R$6,6)^C225*(VLOOKUP($B225,weights!$A$2:$R$6,15)*EXP(VLOOKUP($B225,weights!$A$2:$R$6,11)*D225)+VLOOKUP($B225,weights!$A$2:$R$6,16)*EXP(VLOOKUP($B225,weights!$A$2:$R$6,12)*E225)+VLOOKUP($B225,weights!$A$2:$R$6,17)*EXP(VLOOKUP($B225,weights!$A$2:$R$6,13)*F225)+VLOOKUP($B225,weights!$A$2:$R$6,18)*EXP(VLOOKUP($B225,weights!$A$2:$R$6,14)*G225))</f>
        <v>2.4047953380875504</v>
      </c>
    </row>
    <row r="226" spans="1:8" ht="12.75" x14ac:dyDescent="0.2">
      <c r="A226">
        <f t="shared" si="0"/>
        <v>9</v>
      </c>
      <c r="B226" t="str">
        <f t="shared" ref="B226:C226" si="200">B201</f>
        <v>bank</v>
      </c>
      <c r="C226">
        <f t="shared" si="200"/>
        <v>1</v>
      </c>
      <c r="D226">
        <f ca="1">OFFSET(walk!$A$2:$Y$402,TRUNC((ROW()-ROW($D$2))/COLUMNS(walk!$A$2:$Y$402)),MOD(ROW()-ROW($D$2),COLUMNS(walk!$A$2:$Y$402)),1,1)</f>
        <v>43</v>
      </c>
      <c r="E226">
        <f ca="1">OFFSET(bike!$A$2:$Y$402,TRUNC((ROW()-ROW($E$2))/COLUMNS(bike!$A$2:$Y$402)),MOD(ROW()-ROW($E$2),COLUMNS(bike!$A$2:$Y$402)),1,1)</f>
        <v>13</v>
      </c>
      <c r="F226">
        <f ca="1">OFFSET(transit!$A$2:$Y$402,TRUNC((ROW()-ROW($F$2))/COLUMNS(transit!$A$2:$Y$402)),MOD(ROW()-ROW($F$2),COLUMNS(transit!$A$2:$Y$402)),1,1)</f>
        <v>34</v>
      </c>
      <c r="G226">
        <f ca="1">OFFSET(drive!$A$2:$Y$402,TRUNC((ROW()-ROW($G$2))/COLUMNS(drive!$A$2:$Y$402)),MOD(ROW()-ROW($G$2),COLUMNS(drive!$A$2:$Y$402)),1,1)</f>
        <v>8</v>
      </c>
      <c r="H226" s="5">
        <f ca="1">(VLOOKUP($B226,weights!$A$2:$R$6,4))*VLOOKUP($B226,weights!$A$2:$R$6,6)^C226*(VLOOKUP($B226,weights!$A$2:$R$6,15)*EXP(VLOOKUP($B226,weights!$A$2:$R$6,11)*D226)+VLOOKUP($B226,weights!$A$2:$R$6,16)*EXP(VLOOKUP($B226,weights!$A$2:$R$6,12)*E226)+VLOOKUP($B226,weights!$A$2:$R$6,17)*EXP(VLOOKUP($B226,weights!$A$2:$R$6,13)*F226)+VLOOKUP($B226,weights!$A$2:$R$6,18)*EXP(VLOOKUP($B226,weights!$A$2:$R$6,14)*G226))</f>
        <v>0.46166250482758908</v>
      </c>
    </row>
    <row r="227" spans="1:8" ht="12.75" x14ac:dyDescent="0.2">
      <c r="A227">
        <f t="shared" si="0"/>
        <v>10</v>
      </c>
      <c r="B227" t="str">
        <f t="shared" ref="B227:C227" si="201">B202</f>
        <v>restaurant</v>
      </c>
      <c r="C227">
        <f t="shared" si="201"/>
        <v>0</v>
      </c>
      <c r="D227">
        <f ca="1">OFFSET(walk!$A$2:$Y$402,TRUNC((ROW()-ROW($D$2))/COLUMNS(walk!$A$2:$Y$402)),MOD(ROW()-ROW($D$2),COLUMNS(walk!$A$2:$Y$402)),1,1)</f>
        <v>6</v>
      </c>
      <c r="E227">
        <f ca="1">OFFSET(bike!$A$2:$Y$402,TRUNC((ROW()-ROW($E$2))/COLUMNS(bike!$A$2:$Y$402)),MOD(ROW()-ROW($E$2),COLUMNS(bike!$A$2:$Y$402)),1,1)</f>
        <v>2</v>
      </c>
      <c r="F227">
        <f ca="1">OFFSET(transit!$A$2:$Y$402,TRUNC((ROW()-ROW($F$2))/COLUMNS(transit!$A$2:$Y$402)),MOD(ROW()-ROW($F$2),COLUMNS(transit!$A$2:$Y$402)),1,1)</f>
        <v>6</v>
      </c>
      <c r="G227">
        <f ca="1">OFFSET(drive!$A$2:$Y$402,TRUNC((ROW()-ROW($G$2))/COLUMNS(drive!$A$2:$Y$402)),MOD(ROW()-ROW($G$2),COLUMNS(drive!$A$2:$Y$402)),1,1)</f>
        <v>2</v>
      </c>
      <c r="H227" s="5">
        <f ca="1">(VLOOKUP($B227,weights!$A$2:$R$6,4))*VLOOKUP($B227,weights!$A$2:$R$6,6)^C227*(VLOOKUP($B227,weights!$A$2:$R$6,15)*EXP(VLOOKUP($B227,weights!$A$2:$R$6,11)*D227)+VLOOKUP($B227,weights!$A$2:$R$6,16)*EXP(VLOOKUP($B227,weights!$A$2:$R$6,12)*E227)+VLOOKUP($B227,weights!$A$2:$R$6,17)*EXP(VLOOKUP($B227,weights!$A$2:$R$6,13)*F227)+VLOOKUP($B227,weights!$A$2:$R$6,18)*EXP(VLOOKUP($B227,weights!$A$2:$R$6,14)*G227))</f>
        <v>34.018659724442237</v>
      </c>
    </row>
    <row r="228" spans="1:8" ht="12.75" x14ac:dyDescent="0.2">
      <c r="A228">
        <f t="shared" si="0"/>
        <v>10</v>
      </c>
      <c r="B228" t="str">
        <f t="shared" ref="B228:C228" si="202">B203</f>
        <v>restaurant</v>
      </c>
      <c r="C228">
        <f t="shared" si="202"/>
        <v>1</v>
      </c>
      <c r="D228">
        <f ca="1">OFFSET(walk!$A$2:$Y$402,TRUNC((ROW()-ROW($D$2))/COLUMNS(walk!$A$2:$Y$402)),MOD(ROW()-ROW($D$2),COLUMNS(walk!$A$2:$Y$402)),1,1)</f>
        <v>7</v>
      </c>
      <c r="E228">
        <f ca="1">OFFSET(bike!$A$2:$Y$402,TRUNC((ROW()-ROW($E$2))/COLUMNS(bike!$A$2:$Y$402)),MOD(ROW()-ROW($E$2),COLUMNS(bike!$A$2:$Y$402)),1,1)</f>
        <v>3</v>
      </c>
      <c r="F228">
        <f ca="1">OFFSET(transit!$A$2:$Y$402,TRUNC((ROW()-ROW($F$2))/COLUMNS(transit!$A$2:$Y$402)),MOD(ROW()-ROW($F$2),COLUMNS(transit!$A$2:$Y$402)),1,1)</f>
        <v>7</v>
      </c>
      <c r="G228">
        <f ca="1">OFFSET(drive!$A$2:$Y$402,TRUNC((ROW()-ROW($G$2))/COLUMNS(drive!$A$2:$Y$402)),MOD(ROW()-ROW($G$2),COLUMNS(drive!$A$2:$Y$402)),1,1)</f>
        <v>2</v>
      </c>
      <c r="H228" s="5">
        <f ca="1">(VLOOKUP($B228,weights!$A$2:$R$6,4))*VLOOKUP($B228,weights!$A$2:$R$6,6)^C228*(VLOOKUP($B228,weights!$A$2:$R$6,15)*EXP(VLOOKUP($B228,weights!$A$2:$R$6,11)*D228)+VLOOKUP($B228,weights!$A$2:$R$6,16)*EXP(VLOOKUP($B228,weights!$A$2:$R$6,12)*E228)+VLOOKUP($B228,weights!$A$2:$R$6,17)*EXP(VLOOKUP($B228,weights!$A$2:$R$6,13)*F228)+VLOOKUP($B228,weights!$A$2:$R$6,18)*EXP(VLOOKUP($B228,weights!$A$2:$R$6,14)*G228))</f>
        <v>26.825591500638868</v>
      </c>
    </row>
    <row r="229" spans="1:8" ht="12.75" x14ac:dyDescent="0.2">
      <c r="A229">
        <f t="shared" si="0"/>
        <v>10</v>
      </c>
      <c r="B229" t="str">
        <f t="shared" ref="B229:C229" si="203">B204</f>
        <v>restaurant</v>
      </c>
      <c r="C229">
        <f t="shared" si="203"/>
        <v>2</v>
      </c>
      <c r="D229">
        <f ca="1">OFFSET(walk!$A$2:$Y$402,TRUNC((ROW()-ROW($D$2))/COLUMNS(walk!$A$2:$Y$402)),MOD(ROW()-ROW($D$2),COLUMNS(walk!$A$2:$Y$402)),1,1)</f>
        <v>7</v>
      </c>
      <c r="E229">
        <f ca="1">OFFSET(bike!$A$2:$Y$402,TRUNC((ROW()-ROW($E$2))/COLUMNS(bike!$A$2:$Y$402)),MOD(ROW()-ROW($E$2),COLUMNS(bike!$A$2:$Y$402)),1,1)</f>
        <v>4</v>
      </c>
      <c r="F229">
        <f ca="1">OFFSET(transit!$A$2:$Y$402,TRUNC((ROW()-ROW($F$2))/COLUMNS(transit!$A$2:$Y$402)),MOD(ROW()-ROW($F$2),COLUMNS(transit!$A$2:$Y$402)),1,1)</f>
        <v>7</v>
      </c>
      <c r="G229">
        <f ca="1">OFFSET(drive!$A$2:$Y$402,TRUNC((ROW()-ROW($G$2))/COLUMNS(drive!$A$2:$Y$402)),MOD(ROW()-ROW($G$2),COLUMNS(drive!$A$2:$Y$402)),1,1)</f>
        <v>2</v>
      </c>
      <c r="H229" s="5">
        <f ca="1">(VLOOKUP($B229,weights!$A$2:$R$6,4))*VLOOKUP($B229,weights!$A$2:$R$6,6)^C229*(VLOOKUP($B229,weights!$A$2:$R$6,15)*EXP(VLOOKUP($B229,weights!$A$2:$R$6,11)*D229)+VLOOKUP($B229,weights!$A$2:$R$6,16)*EXP(VLOOKUP($B229,weights!$A$2:$R$6,12)*E229)+VLOOKUP($B229,weights!$A$2:$R$6,17)*EXP(VLOOKUP($B229,weights!$A$2:$R$6,13)*F229)+VLOOKUP($B229,weights!$A$2:$R$6,18)*EXP(VLOOKUP($B229,weights!$A$2:$R$6,14)*G229))</f>
        <v>22.716262551225626</v>
      </c>
    </row>
    <row r="230" spans="1:8" ht="12.75" x14ac:dyDescent="0.2">
      <c r="A230">
        <f t="shared" si="0"/>
        <v>10</v>
      </c>
      <c r="B230" t="str">
        <f t="shared" ref="B230:C230" si="204">B205</f>
        <v>restaurant</v>
      </c>
      <c r="C230">
        <f t="shared" si="204"/>
        <v>3</v>
      </c>
      <c r="D230">
        <f ca="1">OFFSET(walk!$A$2:$Y$402,TRUNC((ROW()-ROW($D$2))/COLUMNS(walk!$A$2:$Y$402)),MOD(ROW()-ROW($D$2),COLUMNS(walk!$A$2:$Y$402)),1,1)</f>
        <v>9</v>
      </c>
      <c r="E230">
        <f ca="1">OFFSET(bike!$A$2:$Y$402,TRUNC((ROW()-ROW($E$2))/COLUMNS(bike!$A$2:$Y$402)),MOD(ROW()-ROW($E$2),COLUMNS(bike!$A$2:$Y$402)),1,1)</f>
        <v>4</v>
      </c>
      <c r="F230">
        <f ca="1">OFFSET(transit!$A$2:$Y$402,TRUNC((ROW()-ROW($F$2))/COLUMNS(transit!$A$2:$Y$402)),MOD(ROW()-ROW($F$2),COLUMNS(transit!$A$2:$Y$402)),1,1)</f>
        <v>9</v>
      </c>
      <c r="G230">
        <f ca="1">OFFSET(drive!$A$2:$Y$402,TRUNC((ROW()-ROW($G$2))/COLUMNS(drive!$A$2:$Y$402)),MOD(ROW()-ROW($G$2),COLUMNS(drive!$A$2:$Y$402)),1,1)</f>
        <v>2</v>
      </c>
      <c r="H230" s="5">
        <f ca="1">(VLOOKUP($B230,weights!$A$2:$R$6,4))*VLOOKUP($B230,weights!$A$2:$R$6,6)^C230*(VLOOKUP($B230,weights!$A$2:$R$6,15)*EXP(VLOOKUP($B230,weights!$A$2:$R$6,11)*D230)+VLOOKUP($B230,weights!$A$2:$R$6,16)*EXP(VLOOKUP($B230,weights!$A$2:$R$6,12)*E230)+VLOOKUP($B230,weights!$A$2:$R$6,17)*EXP(VLOOKUP($B230,weights!$A$2:$R$6,13)*F230)+VLOOKUP($B230,weights!$A$2:$R$6,18)*EXP(VLOOKUP($B230,weights!$A$2:$R$6,14)*G230))</f>
        <v>18.196461792658571</v>
      </c>
    </row>
    <row r="231" spans="1:8" ht="12.75" x14ac:dyDescent="0.2">
      <c r="A231">
        <f t="shared" si="0"/>
        <v>10</v>
      </c>
      <c r="B231" t="str">
        <f t="shared" ref="B231:C231" si="205">B206</f>
        <v>restaurant</v>
      </c>
      <c r="C231">
        <f t="shared" si="205"/>
        <v>4</v>
      </c>
      <c r="D231">
        <f ca="1">OFFSET(walk!$A$2:$Y$402,TRUNC((ROW()-ROW($D$2))/COLUMNS(walk!$A$2:$Y$402)),MOD(ROW()-ROW($D$2),COLUMNS(walk!$A$2:$Y$402)),1,1)</f>
        <v>9</v>
      </c>
      <c r="E231">
        <f ca="1">OFFSET(bike!$A$2:$Y$402,TRUNC((ROW()-ROW($E$2))/COLUMNS(bike!$A$2:$Y$402)),MOD(ROW()-ROW($E$2),COLUMNS(bike!$A$2:$Y$402)),1,1)</f>
        <v>4</v>
      </c>
      <c r="F231">
        <f ca="1">OFFSET(transit!$A$2:$Y$402,TRUNC((ROW()-ROW($F$2))/COLUMNS(transit!$A$2:$Y$402)),MOD(ROW()-ROW($F$2),COLUMNS(transit!$A$2:$Y$402)),1,1)</f>
        <v>9</v>
      </c>
      <c r="G231">
        <f ca="1">OFFSET(drive!$A$2:$Y$402,TRUNC((ROW()-ROW($G$2))/COLUMNS(drive!$A$2:$Y$402)),MOD(ROW()-ROW($G$2),COLUMNS(drive!$A$2:$Y$402)),1,1)</f>
        <v>3</v>
      </c>
      <c r="H231" s="5">
        <f ca="1">(VLOOKUP($B231,weights!$A$2:$R$6,4))*VLOOKUP($B231,weights!$A$2:$R$6,6)^C231*(VLOOKUP($B231,weights!$A$2:$R$6,15)*EXP(VLOOKUP($B231,weights!$A$2:$R$6,11)*D231)+VLOOKUP($B231,weights!$A$2:$R$6,16)*EXP(VLOOKUP($B231,weights!$A$2:$R$6,12)*E231)+VLOOKUP($B231,weights!$A$2:$R$6,17)*EXP(VLOOKUP($B231,weights!$A$2:$R$6,13)*F231)+VLOOKUP($B231,weights!$A$2:$R$6,18)*EXP(VLOOKUP($B231,weights!$A$2:$R$6,14)*G231))</f>
        <v>15.151356002117648</v>
      </c>
    </row>
    <row r="232" spans="1:8" ht="12.75" x14ac:dyDescent="0.2">
      <c r="A232">
        <f t="shared" si="0"/>
        <v>10</v>
      </c>
      <c r="B232" t="str">
        <f t="shared" ref="B232:C232" si="206">B207</f>
        <v>restaurant</v>
      </c>
      <c r="C232">
        <f t="shared" si="206"/>
        <v>5</v>
      </c>
      <c r="D232">
        <f ca="1">OFFSET(walk!$A$2:$Y$402,TRUNC((ROW()-ROW($D$2))/COLUMNS(walk!$A$2:$Y$402)),MOD(ROW()-ROW($D$2),COLUMNS(walk!$A$2:$Y$402)),1,1)</f>
        <v>11</v>
      </c>
      <c r="E232">
        <f ca="1">OFFSET(bike!$A$2:$Y$402,TRUNC((ROW()-ROW($E$2))/COLUMNS(bike!$A$2:$Y$402)),MOD(ROW()-ROW($E$2),COLUMNS(bike!$A$2:$Y$402)),1,1)</f>
        <v>4</v>
      </c>
      <c r="F232">
        <f ca="1">OFFSET(transit!$A$2:$Y$402,TRUNC((ROW()-ROW($F$2))/COLUMNS(transit!$A$2:$Y$402)),MOD(ROW()-ROW($F$2),COLUMNS(transit!$A$2:$Y$402)),1,1)</f>
        <v>9</v>
      </c>
      <c r="G232">
        <f ca="1">OFFSET(drive!$A$2:$Y$402,TRUNC((ROW()-ROW($G$2))/COLUMNS(drive!$A$2:$Y$402)),MOD(ROW()-ROW($G$2),COLUMNS(drive!$A$2:$Y$402)),1,1)</f>
        <v>3</v>
      </c>
      <c r="H232" s="5">
        <f ca="1">(VLOOKUP($B232,weights!$A$2:$R$6,4))*VLOOKUP($B232,weights!$A$2:$R$6,6)^C232*(VLOOKUP($B232,weights!$A$2:$R$6,15)*EXP(VLOOKUP($B232,weights!$A$2:$R$6,11)*D232)+VLOOKUP($B232,weights!$A$2:$R$6,16)*EXP(VLOOKUP($B232,weights!$A$2:$R$6,12)*E232)+VLOOKUP($B232,weights!$A$2:$R$6,17)*EXP(VLOOKUP($B232,weights!$A$2:$R$6,13)*F232)+VLOOKUP($B232,weights!$A$2:$R$6,18)*EXP(VLOOKUP($B232,weights!$A$2:$R$6,14)*G232))</f>
        <v>13.020329872895674</v>
      </c>
    </row>
    <row r="233" spans="1:8" ht="12.75" x14ac:dyDescent="0.2">
      <c r="A233">
        <f t="shared" si="0"/>
        <v>10</v>
      </c>
      <c r="B233" t="str">
        <f t="shared" ref="B233:C233" si="207">B208</f>
        <v>restaurant</v>
      </c>
      <c r="C233">
        <f t="shared" si="207"/>
        <v>6</v>
      </c>
      <c r="D233">
        <f ca="1">OFFSET(walk!$A$2:$Y$402,TRUNC((ROW()-ROW($D$2))/COLUMNS(walk!$A$2:$Y$402)),MOD(ROW()-ROW($D$2),COLUMNS(walk!$A$2:$Y$402)),1,1)</f>
        <v>12</v>
      </c>
      <c r="E233">
        <f ca="1">OFFSET(bike!$A$2:$Y$402,TRUNC((ROW()-ROW($E$2))/COLUMNS(bike!$A$2:$Y$402)),MOD(ROW()-ROW($E$2),COLUMNS(bike!$A$2:$Y$402)),1,1)</f>
        <v>4</v>
      </c>
      <c r="F233">
        <f ca="1">OFFSET(transit!$A$2:$Y$402,TRUNC((ROW()-ROW($F$2))/COLUMNS(transit!$A$2:$Y$402)),MOD(ROW()-ROW($F$2),COLUMNS(transit!$A$2:$Y$402)),1,1)</f>
        <v>9</v>
      </c>
      <c r="G233">
        <f ca="1">OFFSET(drive!$A$2:$Y$402,TRUNC((ROW()-ROW($G$2))/COLUMNS(drive!$A$2:$Y$402)),MOD(ROW()-ROW($G$2),COLUMNS(drive!$A$2:$Y$402)),1,1)</f>
        <v>3</v>
      </c>
      <c r="H233" s="5">
        <f ca="1">(VLOOKUP($B233,weights!$A$2:$R$6,4))*VLOOKUP($B233,weights!$A$2:$R$6,6)^C233*(VLOOKUP($B233,weights!$A$2:$R$6,15)*EXP(VLOOKUP($B233,weights!$A$2:$R$6,11)*D233)+VLOOKUP($B233,weights!$A$2:$R$6,16)*EXP(VLOOKUP($B233,weights!$A$2:$R$6,12)*E233)+VLOOKUP($B233,weights!$A$2:$R$6,17)*EXP(VLOOKUP($B233,weights!$A$2:$R$6,13)*F233)+VLOOKUP($B233,weights!$A$2:$R$6,18)*EXP(VLOOKUP($B233,weights!$A$2:$R$6,14)*G233))</f>
        <v>11.492754319036104</v>
      </c>
    </row>
    <row r="234" spans="1:8" ht="12.75" x14ac:dyDescent="0.2">
      <c r="A234">
        <f t="shared" si="0"/>
        <v>10</v>
      </c>
      <c r="B234" t="str">
        <f t="shared" ref="B234:C234" si="208">B209</f>
        <v>restaurant</v>
      </c>
      <c r="C234">
        <f t="shared" si="208"/>
        <v>7</v>
      </c>
      <c r="D234">
        <f ca="1">OFFSET(walk!$A$2:$Y$402,TRUNC((ROW()-ROW($D$2))/COLUMNS(walk!$A$2:$Y$402)),MOD(ROW()-ROW($D$2),COLUMNS(walk!$A$2:$Y$402)),1,1)</f>
        <v>13</v>
      </c>
      <c r="E234">
        <f ca="1">OFFSET(bike!$A$2:$Y$402,TRUNC((ROW()-ROW($E$2))/COLUMNS(bike!$A$2:$Y$402)),MOD(ROW()-ROW($E$2),COLUMNS(bike!$A$2:$Y$402)),1,1)</f>
        <v>4</v>
      </c>
      <c r="F234">
        <f ca="1">OFFSET(transit!$A$2:$Y$402,TRUNC((ROW()-ROW($F$2))/COLUMNS(transit!$A$2:$Y$402)),MOD(ROW()-ROW($F$2),COLUMNS(transit!$A$2:$Y$402)),1,1)</f>
        <v>12</v>
      </c>
      <c r="G234">
        <f ca="1">OFFSET(drive!$A$2:$Y$402,TRUNC((ROW()-ROW($G$2))/COLUMNS(drive!$A$2:$Y$402)),MOD(ROW()-ROW($G$2),COLUMNS(drive!$A$2:$Y$402)),1,1)</f>
        <v>4</v>
      </c>
      <c r="H234" s="5">
        <f ca="1">(VLOOKUP($B234,weights!$A$2:$R$6,4))*VLOOKUP($B234,weights!$A$2:$R$6,6)^C234*(VLOOKUP($B234,weights!$A$2:$R$6,15)*EXP(VLOOKUP($B234,weights!$A$2:$R$6,11)*D234)+VLOOKUP($B234,weights!$A$2:$R$6,16)*EXP(VLOOKUP($B234,weights!$A$2:$R$6,12)*E234)+VLOOKUP($B234,weights!$A$2:$R$6,17)*EXP(VLOOKUP($B234,weights!$A$2:$R$6,13)*F234)+VLOOKUP($B234,weights!$A$2:$R$6,18)*EXP(VLOOKUP($B234,weights!$A$2:$R$6,14)*G234))</f>
        <v>8.7546939668309367</v>
      </c>
    </row>
    <row r="235" spans="1:8" ht="12.75" x14ac:dyDescent="0.2">
      <c r="A235">
        <f t="shared" si="0"/>
        <v>10</v>
      </c>
      <c r="B235" t="str">
        <f t="shared" ref="B235:C235" si="209">B210</f>
        <v>restaurant</v>
      </c>
      <c r="C235">
        <f t="shared" si="209"/>
        <v>8</v>
      </c>
      <c r="D235">
        <f ca="1">OFFSET(walk!$A$2:$Y$402,TRUNC((ROW()-ROW($D$2))/COLUMNS(walk!$A$2:$Y$402)),MOD(ROW()-ROW($D$2),COLUMNS(walk!$A$2:$Y$402)),1,1)</f>
        <v>13</v>
      </c>
      <c r="E235">
        <f ca="1">OFFSET(bike!$A$2:$Y$402,TRUNC((ROW()-ROW($E$2))/COLUMNS(bike!$A$2:$Y$402)),MOD(ROW()-ROW($E$2),COLUMNS(bike!$A$2:$Y$402)),1,1)</f>
        <v>4</v>
      </c>
      <c r="F235">
        <f ca="1">OFFSET(transit!$A$2:$Y$402,TRUNC((ROW()-ROW($F$2))/COLUMNS(transit!$A$2:$Y$402)),MOD(ROW()-ROW($F$2),COLUMNS(transit!$A$2:$Y$402)),1,1)</f>
        <v>13</v>
      </c>
      <c r="G235">
        <f ca="1">OFFSET(drive!$A$2:$Y$402,TRUNC((ROW()-ROW($G$2))/COLUMNS(drive!$A$2:$Y$402)),MOD(ROW()-ROW($G$2),COLUMNS(drive!$A$2:$Y$402)),1,1)</f>
        <v>4</v>
      </c>
      <c r="H235" s="5">
        <f ca="1">(VLOOKUP($B235,weights!$A$2:$R$6,4))*VLOOKUP($B235,weights!$A$2:$R$6,6)^C235*(VLOOKUP($B235,weights!$A$2:$R$6,15)*EXP(VLOOKUP($B235,weights!$A$2:$R$6,11)*D235)+VLOOKUP($B235,weights!$A$2:$R$6,16)*EXP(VLOOKUP($B235,weights!$A$2:$R$6,12)*E235)+VLOOKUP($B235,weights!$A$2:$R$6,17)*EXP(VLOOKUP($B235,weights!$A$2:$R$6,13)*F235)+VLOOKUP($B235,weights!$A$2:$R$6,18)*EXP(VLOOKUP($B235,weights!$A$2:$R$6,14)*G235))</f>
        <v>7.6926147880054048</v>
      </c>
    </row>
    <row r="236" spans="1:8" ht="12.75" x14ac:dyDescent="0.2">
      <c r="A236">
        <f t="shared" si="0"/>
        <v>10</v>
      </c>
      <c r="B236" t="str">
        <f t="shared" ref="B236:C236" si="210">B211</f>
        <v>restaurant</v>
      </c>
      <c r="C236">
        <f t="shared" si="210"/>
        <v>9</v>
      </c>
      <c r="D236">
        <f ca="1">OFFSET(walk!$A$2:$Y$402,TRUNC((ROW()-ROW($D$2))/COLUMNS(walk!$A$2:$Y$402)),MOD(ROW()-ROW($D$2),COLUMNS(walk!$A$2:$Y$402)),1,1)</f>
        <v>15</v>
      </c>
      <c r="E236">
        <f ca="1">OFFSET(bike!$A$2:$Y$402,TRUNC((ROW()-ROW($E$2))/COLUMNS(bike!$A$2:$Y$402)),MOD(ROW()-ROW($E$2),COLUMNS(bike!$A$2:$Y$402)),1,1)</f>
        <v>4</v>
      </c>
      <c r="F236">
        <f ca="1">OFFSET(transit!$A$2:$Y$402,TRUNC((ROW()-ROW($F$2))/COLUMNS(transit!$A$2:$Y$402)),MOD(ROW()-ROW($F$2),COLUMNS(transit!$A$2:$Y$402)),1,1)</f>
        <v>13</v>
      </c>
      <c r="G236">
        <f ca="1">OFFSET(drive!$A$2:$Y$402,TRUNC((ROW()-ROW($G$2))/COLUMNS(drive!$A$2:$Y$402)),MOD(ROW()-ROW($G$2),COLUMNS(drive!$A$2:$Y$402)),1,1)</f>
        <v>4</v>
      </c>
      <c r="H236" s="5">
        <f ca="1">(VLOOKUP($B236,weights!$A$2:$R$6,4))*VLOOKUP($B236,weights!$A$2:$R$6,6)^C236*(VLOOKUP($B236,weights!$A$2:$R$6,15)*EXP(VLOOKUP($B236,weights!$A$2:$R$6,11)*D236)+VLOOKUP($B236,weights!$A$2:$R$6,16)*EXP(VLOOKUP($B236,weights!$A$2:$R$6,12)*E236)+VLOOKUP($B236,weights!$A$2:$R$6,17)*EXP(VLOOKUP($B236,weights!$A$2:$R$6,13)*F236)+VLOOKUP($B236,weights!$A$2:$R$6,18)*EXP(VLOOKUP($B236,weights!$A$2:$R$6,14)*G236))</f>
        <v>6.7491642608683353</v>
      </c>
    </row>
    <row r="237" spans="1:8" ht="12.75" x14ac:dyDescent="0.2">
      <c r="A237">
        <f t="shared" si="0"/>
        <v>10</v>
      </c>
      <c r="B237" t="str">
        <f t="shared" ref="B237:C237" si="211">B212</f>
        <v>supermarket</v>
      </c>
      <c r="C237">
        <f t="shared" si="211"/>
        <v>0</v>
      </c>
      <c r="D237">
        <f ca="1">OFFSET(walk!$A$2:$Y$402,TRUNC((ROW()-ROW($D$2))/COLUMNS(walk!$A$2:$Y$402)),MOD(ROW()-ROW($D$2),COLUMNS(walk!$A$2:$Y$402)),1,1)</f>
        <v>33</v>
      </c>
      <c r="E237">
        <f ca="1">OFFSET(bike!$A$2:$Y$402,TRUNC((ROW()-ROW($E$2))/COLUMNS(bike!$A$2:$Y$402)),MOD(ROW()-ROW($E$2),COLUMNS(bike!$A$2:$Y$402)),1,1)</f>
        <v>14</v>
      </c>
      <c r="F237">
        <f ca="1">OFFSET(transit!$A$2:$Y$402,TRUNC((ROW()-ROW($F$2))/COLUMNS(transit!$A$2:$Y$402)),MOD(ROW()-ROW($F$2),COLUMNS(transit!$A$2:$Y$402)),1,1)</f>
        <v>21</v>
      </c>
      <c r="G237">
        <f ca="1">OFFSET(drive!$A$2:$Y$402,TRUNC((ROW()-ROW($G$2))/COLUMNS(drive!$A$2:$Y$402)),MOD(ROW()-ROW($G$2),COLUMNS(drive!$A$2:$Y$402)),1,1)</f>
        <v>7</v>
      </c>
      <c r="H237" s="5">
        <f ca="1">(VLOOKUP($B237,weights!$A$2:$R$6,4))*VLOOKUP($B237,weights!$A$2:$R$6,6)^C237*(VLOOKUP($B237,weights!$A$2:$R$6,15)*EXP(VLOOKUP($B237,weights!$A$2:$R$6,11)*D237)+VLOOKUP($B237,weights!$A$2:$R$6,16)*EXP(VLOOKUP($B237,weights!$A$2:$R$6,12)*E237)+VLOOKUP($B237,weights!$A$2:$R$6,17)*EXP(VLOOKUP($B237,weights!$A$2:$R$6,13)*F237)+VLOOKUP($B237,weights!$A$2:$R$6,18)*EXP(VLOOKUP($B237,weights!$A$2:$R$6,14)*G237))</f>
        <v>4.2913271601505629</v>
      </c>
    </row>
    <row r="238" spans="1:8" ht="12.75" x14ac:dyDescent="0.2">
      <c r="A238">
        <f t="shared" si="0"/>
        <v>10</v>
      </c>
      <c r="B238" t="str">
        <f t="shared" ref="B238:C238" si="212">B213</f>
        <v>supermarket</v>
      </c>
      <c r="C238">
        <f t="shared" si="212"/>
        <v>1</v>
      </c>
      <c r="D238">
        <f ca="1">OFFSET(walk!$A$2:$Y$402,TRUNC((ROW()-ROW($D$2))/COLUMNS(walk!$A$2:$Y$402)),MOD(ROW()-ROW($D$2),COLUMNS(walk!$A$2:$Y$402)),1,1)</f>
        <v>45</v>
      </c>
      <c r="E238">
        <f ca="1">OFFSET(bike!$A$2:$Y$402,TRUNC((ROW()-ROW($E$2))/COLUMNS(bike!$A$2:$Y$402)),MOD(ROW()-ROW($E$2),COLUMNS(bike!$A$2:$Y$402)),1,1)</f>
        <v>14</v>
      </c>
      <c r="F238">
        <f ca="1">OFFSET(transit!$A$2:$Y$402,TRUNC((ROW()-ROW($F$2))/COLUMNS(transit!$A$2:$Y$402)),MOD(ROW()-ROW($F$2),COLUMNS(transit!$A$2:$Y$402)),1,1)</f>
        <v>24</v>
      </c>
      <c r="G238">
        <f ca="1">OFFSET(drive!$A$2:$Y$402,TRUNC((ROW()-ROW($G$2))/COLUMNS(drive!$A$2:$Y$402)),MOD(ROW()-ROW($G$2),COLUMNS(drive!$A$2:$Y$402)),1,1)</f>
        <v>9</v>
      </c>
      <c r="H238" s="5">
        <f ca="1">(VLOOKUP($B238,weights!$A$2:$R$6,4))*VLOOKUP($B238,weights!$A$2:$R$6,6)^C238*(VLOOKUP($B238,weights!$A$2:$R$6,15)*EXP(VLOOKUP($B238,weights!$A$2:$R$6,11)*D238)+VLOOKUP($B238,weights!$A$2:$R$6,16)*EXP(VLOOKUP($B238,weights!$A$2:$R$6,12)*E238)+VLOOKUP($B238,weights!$A$2:$R$6,17)*EXP(VLOOKUP($B238,weights!$A$2:$R$6,13)*F238)+VLOOKUP($B238,weights!$A$2:$R$6,18)*EXP(VLOOKUP($B238,weights!$A$2:$R$6,14)*G238))</f>
        <v>1.6991551395071822</v>
      </c>
    </row>
    <row r="239" spans="1:8" ht="12.75" x14ac:dyDescent="0.2">
      <c r="A239">
        <f t="shared" si="0"/>
        <v>10</v>
      </c>
      <c r="B239" t="str">
        <f t="shared" ref="B239:C239" si="213">B214</f>
        <v>supermarket</v>
      </c>
      <c r="C239">
        <f t="shared" si="213"/>
        <v>2</v>
      </c>
      <c r="D239">
        <f ca="1">OFFSET(walk!$A$2:$Y$402,TRUNC((ROW()-ROW($D$2))/COLUMNS(walk!$A$2:$Y$402)),MOD(ROW()-ROW($D$2),COLUMNS(walk!$A$2:$Y$402)),1,1)</f>
        <v>50</v>
      </c>
      <c r="E239">
        <f ca="1">OFFSET(bike!$A$2:$Y$402,TRUNC((ROW()-ROW($E$2))/COLUMNS(bike!$A$2:$Y$402)),MOD(ROW()-ROW($E$2),COLUMNS(bike!$A$2:$Y$402)),1,1)</f>
        <v>15</v>
      </c>
      <c r="F239">
        <f ca="1">OFFSET(transit!$A$2:$Y$402,TRUNC((ROW()-ROW($F$2))/COLUMNS(transit!$A$2:$Y$402)),MOD(ROW()-ROW($F$2),COLUMNS(transit!$A$2:$Y$402)),1,1)</f>
        <v>25</v>
      </c>
      <c r="G239">
        <f ca="1">OFFSET(drive!$A$2:$Y$402,TRUNC((ROW()-ROW($G$2))/COLUMNS(drive!$A$2:$Y$402)),MOD(ROW()-ROW($G$2),COLUMNS(drive!$A$2:$Y$402)),1,1)</f>
        <v>11</v>
      </c>
      <c r="H239" s="5">
        <f ca="1">(VLOOKUP($B239,weights!$A$2:$R$6,4))*VLOOKUP($B239,weights!$A$2:$R$6,6)^C239*(VLOOKUP($B239,weights!$A$2:$R$6,15)*EXP(VLOOKUP($B239,weights!$A$2:$R$6,11)*D239)+VLOOKUP($B239,weights!$A$2:$R$6,16)*EXP(VLOOKUP($B239,weights!$A$2:$R$6,12)*E239)+VLOOKUP($B239,weights!$A$2:$R$6,17)*EXP(VLOOKUP($B239,weights!$A$2:$R$6,13)*F239)+VLOOKUP($B239,weights!$A$2:$R$6,18)*EXP(VLOOKUP($B239,weights!$A$2:$R$6,14)*G239))</f>
        <v>0.67712345979793687</v>
      </c>
    </row>
    <row r="240" spans="1:8" ht="12.75" x14ac:dyDescent="0.2">
      <c r="A240">
        <f t="shared" si="0"/>
        <v>10</v>
      </c>
      <c r="B240" t="str">
        <f t="shared" ref="B240:C240" si="214">B215</f>
        <v>supermarket</v>
      </c>
      <c r="C240">
        <f t="shared" si="214"/>
        <v>3</v>
      </c>
      <c r="D240">
        <f ca="1">OFFSET(walk!$A$2:$Y$402,TRUNC((ROW()-ROW($D$2))/COLUMNS(walk!$A$2:$Y$402)),MOD(ROW()-ROW($D$2),COLUMNS(walk!$A$2:$Y$402)),1,1)</f>
        <v>58</v>
      </c>
      <c r="E240">
        <f ca="1">OFFSET(bike!$A$2:$Y$402,TRUNC((ROW()-ROW($E$2))/COLUMNS(bike!$A$2:$Y$402)),MOD(ROW()-ROW($E$2),COLUMNS(bike!$A$2:$Y$402)),1,1)</f>
        <v>19</v>
      </c>
      <c r="F240">
        <f ca="1">OFFSET(transit!$A$2:$Y$402,TRUNC((ROW()-ROW($F$2))/COLUMNS(transit!$A$2:$Y$402)),MOD(ROW()-ROW($F$2),COLUMNS(transit!$A$2:$Y$402)),1,1)</f>
        <v>32</v>
      </c>
      <c r="G240">
        <f ca="1">OFFSET(drive!$A$2:$Y$402,TRUNC((ROW()-ROW($G$2))/COLUMNS(drive!$A$2:$Y$402)),MOD(ROW()-ROW($G$2),COLUMNS(drive!$A$2:$Y$402)),1,1)</f>
        <v>13</v>
      </c>
      <c r="H240" s="5">
        <f ca="1">(VLOOKUP($B240,weights!$A$2:$R$6,4))*VLOOKUP($B240,weights!$A$2:$R$6,6)^C240*(VLOOKUP($B240,weights!$A$2:$R$6,15)*EXP(VLOOKUP($B240,weights!$A$2:$R$6,11)*D240)+VLOOKUP($B240,weights!$A$2:$R$6,16)*EXP(VLOOKUP($B240,weights!$A$2:$R$6,12)*E240)+VLOOKUP($B240,weights!$A$2:$R$6,17)*EXP(VLOOKUP($B240,weights!$A$2:$R$6,13)*F240)+VLOOKUP($B240,weights!$A$2:$R$6,18)*EXP(VLOOKUP($B240,weights!$A$2:$R$6,14)*G240))</f>
        <v>0.24121848942975849</v>
      </c>
    </row>
    <row r="241" spans="1:8" ht="12.75" x14ac:dyDescent="0.2">
      <c r="A241">
        <f t="shared" si="0"/>
        <v>10</v>
      </c>
      <c r="B241" t="str">
        <f t="shared" ref="B241:C241" si="215">B216</f>
        <v>supermarket</v>
      </c>
      <c r="C241">
        <f t="shared" si="215"/>
        <v>4</v>
      </c>
      <c r="D241">
        <f ca="1">OFFSET(walk!$A$2:$Y$402,TRUNC((ROW()-ROW($D$2))/COLUMNS(walk!$A$2:$Y$402)),MOD(ROW()-ROW($D$2),COLUMNS(walk!$A$2:$Y$402)),1,1)</f>
        <v>74</v>
      </c>
      <c r="E241">
        <f ca="1">OFFSET(bike!$A$2:$Y$402,TRUNC((ROW()-ROW($E$2))/COLUMNS(bike!$A$2:$Y$402)),MOD(ROW()-ROW($E$2),COLUMNS(bike!$A$2:$Y$402)),1,1)</f>
        <v>22</v>
      </c>
      <c r="F241">
        <f ca="1">OFFSET(transit!$A$2:$Y$402,TRUNC((ROW()-ROW($F$2))/COLUMNS(transit!$A$2:$Y$402)),MOD(ROW()-ROW($F$2),COLUMNS(transit!$A$2:$Y$402)),1,1)</f>
        <v>38</v>
      </c>
      <c r="G241">
        <f ca="1">OFFSET(drive!$A$2:$Y$402,TRUNC((ROW()-ROW($G$2))/COLUMNS(drive!$A$2:$Y$402)),MOD(ROW()-ROW($G$2),COLUMNS(drive!$A$2:$Y$402)),1,1)</f>
        <v>14</v>
      </c>
      <c r="H241" s="5">
        <f ca="1">(VLOOKUP($B241,weights!$A$2:$R$6,4))*VLOOKUP($B241,weights!$A$2:$R$6,6)^C241*(VLOOKUP($B241,weights!$A$2:$R$6,15)*EXP(VLOOKUP($B241,weights!$A$2:$R$6,11)*D241)+VLOOKUP($B241,weights!$A$2:$R$6,16)*EXP(VLOOKUP($B241,weights!$A$2:$R$6,12)*E241)+VLOOKUP($B241,weights!$A$2:$R$6,17)*EXP(VLOOKUP($B241,weights!$A$2:$R$6,13)*F241)+VLOOKUP($B241,weights!$A$2:$R$6,18)*EXP(VLOOKUP($B241,weights!$A$2:$R$6,14)*G241))</f>
        <v>0.11163459509715538</v>
      </c>
    </row>
    <row r="242" spans="1:8" ht="12.75" x14ac:dyDescent="0.2">
      <c r="A242">
        <f t="shared" si="0"/>
        <v>10</v>
      </c>
      <c r="B242" t="str">
        <f t="shared" ref="B242:C242" si="216">B217</f>
        <v>store</v>
      </c>
      <c r="C242">
        <f t="shared" si="216"/>
        <v>0</v>
      </c>
      <c r="D242">
        <f ca="1">OFFSET(walk!$A$2:$Y$402,TRUNC((ROW()-ROW($D$2))/COLUMNS(walk!$A$2:$Y$402)),MOD(ROW()-ROW($D$2),COLUMNS(walk!$A$2:$Y$402)),1,1)</f>
        <v>1</v>
      </c>
      <c r="E242">
        <f ca="1">OFFSET(bike!$A$2:$Y$402,TRUNC((ROW()-ROW($E$2))/COLUMNS(bike!$A$2:$Y$402)),MOD(ROW()-ROW($E$2),COLUMNS(bike!$A$2:$Y$402)),1,1)</f>
        <v>0</v>
      </c>
      <c r="F242">
        <f ca="1">OFFSET(transit!$A$2:$Y$402,TRUNC((ROW()-ROW($F$2))/COLUMNS(transit!$A$2:$Y$402)),MOD(ROW()-ROW($F$2),COLUMNS(transit!$A$2:$Y$402)),1,1)</f>
        <v>1</v>
      </c>
      <c r="G242">
        <f ca="1">OFFSET(drive!$A$2:$Y$402,TRUNC((ROW()-ROW($G$2))/COLUMNS(drive!$A$2:$Y$402)),MOD(ROW()-ROW($G$2),COLUMNS(drive!$A$2:$Y$402)),1,1)</f>
        <v>0</v>
      </c>
      <c r="H242" s="5">
        <f ca="1">(VLOOKUP($B242,weights!$A$2:$R$6,4))*VLOOKUP($B242,weights!$A$2:$R$6,6)^C242*(VLOOKUP($B242,weights!$A$2:$R$6,15)*EXP(VLOOKUP($B242,weights!$A$2:$R$6,11)*D242)+VLOOKUP($B242,weights!$A$2:$R$6,16)*EXP(VLOOKUP($B242,weights!$A$2:$R$6,12)*E242)+VLOOKUP($B242,weights!$A$2:$R$6,17)*EXP(VLOOKUP($B242,weights!$A$2:$R$6,13)*F242)+VLOOKUP($B242,weights!$A$2:$R$6,18)*EXP(VLOOKUP($B242,weights!$A$2:$R$6,14)*G242))</f>
        <v>40.233936099961419</v>
      </c>
    </row>
    <row r="243" spans="1:8" ht="12.75" x14ac:dyDescent="0.2">
      <c r="A243">
        <f t="shared" si="0"/>
        <v>10</v>
      </c>
      <c r="B243" t="str">
        <f t="shared" ref="B243:C243" si="217">B218</f>
        <v>store</v>
      </c>
      <c r="C243">
        <f t="shared" si="217"/>
        <v>1</v>
      </c>
      <c r="D243">
        <f ca="1">OFFSET(walk!$A$2:$Y$402,TRUNC((ROW()-ROW($D$2))/COLUMNS(walk!$A$2:$Y$402)),MOD(ROW()-ROW($D$2),COLUMNS(walk!$A$2:$Y$402)),1,1)</f>
        <v>6</v>
      </c>
      <c r="E243">
        <f ca="1">OFFSET(bike!$A$2:$Y$402,TRUNC((ROW()-ROW($E$2))/COLUMNS(bike!$A$2:$Y$402)),MOD(ROW()-ROW($E$2),COLUMNS(bike!$A$2:$Y$402)),1,1)</f>
        <v>2</v>
      </c>
      <c r="F243">
        <f ca="1">OFFSET(transit!$A$2:$Y$402,TRUNC((ROW()-ROW($F$2))/COLUMNS(transit!$A$2:$Y$402)),MOD(ROW()-ROW($F$2),COLUMNS(transit!$A$2:$Y$402)),1,1)</f>
        <v>6</v>
      </c>
      <c r="G243">
        <f ca="1">OFFSET(drive!$A$2:$Y$402,TRUNC((ROW()-ROW($G$2))/COLUMNS(drive!$A$2:$Y$402)),MOD(ROW()-ROW($G$2),COLUMNS(drive!$A$2:$Y$402)),1,1)</f>
        <v>1</v>
      </c>
      <c r="H243" s="5">
        <f ca="1">(VLOOKUP($B243,weights!$A$2:$R$6,4))*VLOOKUP($B243,weights!$A$2:$R$6,6)^C243*(VLOOKUP($B243,weights!$A$2:$R$6,15)*EXP(VLOOKUP($B243,weights!$A$2:$R$6,11)*D243)+VLOOKUP($B243,weights!$A$2:$R$6,16)*EXP(VLOOKUP($B243,weights!$A$2:$R$6,12)*E243)+VLOOKUP($B243,weights!$A$2:$R$6,17)*EXP(VLOOKUP($B243,weights!$A$2:$R$6,13)*F243)+VLOOKUP($B243,weights!$A$2:$R$6,18)*EXP(VLOOKUP($B243,weights!$A$2:$R$6,14)*G243))</f>
        <v>11.244956461103126</v>
      </c>
    </row>
    <row r="244" spans="1:8" ht="12.75" x14ac:dyDescent="0.2">
      <c r="A244">
        <f t="shared" si="0"/>
        <v>10</v>
      </c>
      <c r="B244" t="str">
        <f t="shared" ref="B244:C244" si="218">B219</f>
        <v>store</v>
      </c>
      <c r="C244">
        <f t="shared" si="218"/>
        <v>2</v>
      </c>
      <c r="D244">
        <f ca="1">OFFSET(walk!$A$2:$Y$402,TRUNC((ROW()-ROW($D$2))/COLUMNS(walk!$A$2:$Y$402)),MOD(ROW()-ROW($D$2),COLUMNS(walk!$A$2:$Y$402)),1,1)</f>
        <v>6</v>
      </c>
      <c r="E244">
        <f ca="1">OFFSET(bike!$A$2:$Y$402,TRUNC((ROW()-ROW($E$2))/COLUMNS(bike!$A$2:$Y$402)),MOD(ROW()-ROW($E$2),COLUMNS(bike!$A$2:$Y$402)),1,1)</f>
        <v>2</v>
      </c>
      <c r="F244">
        <f ca="1">OFFSET(transit!$A$2:$Y$402,TRUNC((ROW()-ROW($F$2))/COLUMNS(transit!$A$2:$Y$402)),MOD(ROW()-ROW($F$2),COLUMNS(transit!$A$2:$Y$402)),1,1)</f>
        <v>6</v>
      </c>
      <c r="G244">
        <f ca="1">OFFSET(drive!$A$2:$Y$402,TRUNC((ROW()-ROW($G$2))/COLUMNS(drive!$A$2:$Y$402)),MOD(ROW()-ROW($G$2),COLUMNS(drive!$A$2:$Y$402)),1,1)</f>
        <v>2</v>
      </c>
      <c r="H244" s="5">
        <f ca="1">(VLOOKUP($B244,weights!$A$2:$R$6,4))*VLOOKUP($B244,weights!$A$2:$R$6,6)^C244*(VLOOKUP($B244,weights!$A$2:$R$6,15)*EXP(VLOOKUP($B244,weights!$A$2:$R$6,11)*D244)+VLOOKUP($B244,weights!$A$2:$R$6,16)*EXP(VLOOKUP($B244,weights!$A$2:$R$6,12)*E244)+VLOOKUP($B244,weights!$A$2:$R$6,17)*EXP(VLOOKUP($B244,weights!$A$2:$R$6,13)*F244)+VLOOKUP($B244,weights!$A$2:$R$6,18)*EXP(VLOOKUP($B244,weights!$A$2:$R$6,14)*G244))</f>
        <v>6.6137095659248146</v>
      </c>
    </row>
    <row r="245" spans="1:8" ht="12.75" x14ac:dyDescent="0.2">
      <c r="A245">
        <f t="shared" si="0"/>
        <v>10</v>
      </c>
      <c r="B245" t="str">
        <f t="shared" ref="B245:C245" si="219">B220</f>
        <v>store</v>
      </c>
      <c r="C245">
        <f t="shared" si="219"/>
        <v>3</v>
      </c>
      <c r="D245">
        <f ca="1">OFFSET(walk!$A$2:$Y$402,TRUNC((ROW()-ROW($D$2))/COLUMNS(walk!$A$2:$Y$402)),MOD(ROW()-ROW($D$2),COLUMNS(walk!$A$2:$Y$402)),1,1)</f>
        <v>10</v>
      </c>
      <c r="E245">
        <f ca="1">OFFSET(bike!$A$2:$Y$402,TRUNC((ROW()-ROW($E$2))/COLUMNS(bike!$A$2:$Y$402)),MOD(ROW()-ROW($E$2),COLUMNS(bike!$A$2:$Y$402)),1,1)</f>
        <v>2</v>
      </c>
      <c r="F245">
        <f ca="1">OFFSET(transit!$A$2:$Y$402,TRUNC((ROW()-ROW($F$2))/COLUMNS(transit!$A$2:$Y$402)),MOD(ROW()-ROW($F$2),COLUMNS(transit!$A$2:$Y$402)),1,1)</f>
        <v>9</v>
      </c>
      <c r="G245">
        <f ca="1">OFFSET(drive!$A$2:$Y$402,TRUNC((ROW()-ROW($G$2))/COLUMNS(drive!$A$2:$Y$402)),MOD(ROW()-ROW($G$2),COLUMNS(drive!$A$2:$Y$402)),1,1)</f>
        <v>2</v>
      </c>
      <c r="H245" s="5">
        <f ca="1">(VLOOKUP($B245,weights!$A$2:$R$6,4))*VLOOKUP($B245,weights!$A$2:$R$6,6)^C245*(VLOOKUP($B245,weights!$A$2:$R$6,15)*EXP(VLOOKUP($B245,weights!$A$2:$R$6,11)*D245)+VLOOKUP($B245,weights!$A$2:$R$6,16)*EXP(VLOOKUP($B245,weights!$A$2:$R$6,12)*E245)+VLOOKUP($B245,weights!$A$2:$R$6,17)*EXP(VLOOKUP($B245,weights!$A$2:$R$6,13)*F245)+VLOOKUP($B245,weights!$A$2:$R$6,18)*EXP(VLOOKUP($B245,weights!$A$2:$R$6,14)*G245))</f>
        <v>3.8409686768859208</v>
      </c>
    </row>
    <row r="246" spans="1:8" ht="12.75" x14ac:dyDescent="0.2">
      <c r="A246">
        <f t="shared" si="0"/>
        <v>10</v>
      </c>
      <c r="B246" t="str">
        <f t="shared" ref="B246:C246" si="220">B221</f>
        <v>store</v>
      </c>
      <c r="C246">
        <f t="shared" si="220"/>
        <v>4</v>
      </c>
      <c r="D246">
        <f ca="1">OFFSET(walk!$A$2:$Y$402,TRUNC((ROW()-ROW($D$2))/COLUMNS(walk!$A$2:$Y$402)),MOD(ROW()-ROW($D$2),COLUMNS(walk!$A$2:$Y$402)),1,1)</f>
        <v>11</v>
      </c>
      <c r="E246">
        <f ca="1">OFFSET(bike!$A$2:$Y$402,TRUNC((ROW()-ROW($E$2))/COLUMNS(bike!$A$2:$Y$402)),MOD(ROW()-ROW($E$2),COLUMNS(bike!$A$2:$Y$402)),1,1)</f>
        <v>4</v>
      </c>
      <c r="F246">
        <f ca="1">OFFSET(transit!$A$2:$Y$402,TRUNC((ROW()-ROW($F$2))/COLUMNS(transit!$A$2:$Y$402)),MOD(ROW()-ROW($F$2),COLUMNS(transit!$A$2:$Y$402)),1,1)</f>
        <v>10</v>
      </c>
      <c r="G246">
        <f ca="1">OFFSET(drive!$A$2:$Y$402,TRUNC((ROW()-ROW($G$2))/COLUMNS(drive!$A$2:$Y$402)),MOD(ROW()-ROW($G$2),COLUMNS(drive!$A$2:$Y$402)),1,1)</f>
        <v>2</v>
      </c>
      <c r="H246" s="5">
        <f ca="1">(VLOOKUP($B246,weights!$A$2:$R$6,4))*VLOOKUP($B246,weights!$A$2:$R$6,6)^C246*(VLOOKUP($B246,weights!$A$2:$R$6,15)*EXP(VLOOKUP($B246,weights!$A$2:$R$6,11)*D246)+VLOOKUP($B246,weights!$A$2:$R$6,16)*EXP(VLOOKUP($B246,weights!$A$2:$R$6,12)*E246)+VLOOKUP($B246,weights!$A$2:$R$6,17)*EXP(VLOOKUP($B246,weights!$A$2:$R$6,13)*F246)+VLOOKUP($B246,weights!$A$2:$R$6,18)*EXP(VLOOKUP($B246,weights!$A$2:$R$6,14)*G246))</f>
        <v>1.8678118618951283</v>
      </c>
    </row>
    <row r="247" spans="1:8" ht="12.75" x14ac:dyDescent="0.2">
      <c r="A247">
        <f t="shared" si="0"/>
        <v>10</v>
      </c>
      <c r="B247" t="str">
        <f t="shared" ref="B247:C247" si="221">B222</f>
        <v>pharmacy</v>
      </c>
      <c r="C247">
        <f t="shared" si="221"/>
        <v>0</v>
      </c>
      <c r="D247">
        <f ca="1">OFFSET(walk!$A$2:$Y$402,TRUNC((ROW()-ROW($D$2))/COLUMNS(walk!$A$2:$Y$402)),MOD(ROW()-ROW($D$2),COLUMNS(walk!$A$2:$Y$402)),1,1)</f>
        <v>8</v>
      </c>
      <c r="E247">
        <f ca="1">OFFSET(bike!$A$2:$Y$402,TRUNC((ROW()-ROW($E$2))/COLUMNS(bike!$A$2:$Y$402)),MOD(ROW()-ROW($E$2),COLUMNS(bike!$A$2:$Y$402)),1,1)</f>
        <v>3</v>
      </c>
      <c r="F247">
        <f ca="1">OFFSET(transit!$A$2:$Y$402,TRUNC((ROW()-ROW($F$2))/COLUMNS(transit!$A$2:$Y$402)),MOD(ROW()-ROW($F$2),COLUMNS(transit!$A$2:$Y$402)),1,1)</f>
        <v>8</v>
      </c>
      <c r="G247">
        <f ca="1">OFFSET(drive!$A$2:$Y$402,TRUNC((ROW()-ROW($G$2))/COLUMNS(drive!$A$2:$Y$402)),MOD(ROW()-ROW($G$2),COLUMNS(drive!$A$2:$Y$402)),1,1)</f>
        <v>2</v>
      </c>
      <c r="H247" s="5">
        <f ca="1">(VLOOKUP($B247,weights!$A$2:$R$6,4))*VLOOKUP($B247,weights!$A$2:$R$6,6)^C247*(VLOOKUP($B247,weights!$A$2:$R$6,15)*EXP(VLOOKUP($B247,weights!$A$2:$R$6,11)*D247)+VLOOKUP($B247,weights!$A$2:$R$6,16)*EXP(VLOOKUP($B247,weights!$A$2:$R$6,12)*E247)+VLOOKUP($B247,weights!$A$2:$R$6,17)*EXP(VLOOKUP($B247,weights!$A$2:$R$6,13)*F247)+VLOOKUP($B247,weights!$A$2:$R$6,18)*EXP(VLOOKUP($B247,weights!$A$2:$R$6,14)*G247))</f>
        <v>7.5683484688896856</v>
      </c>
    </row>
    <row r="248" spans="1:8" ht="12.75" x14ac:dyDescent="0.2">
      <c r="A248">
        <f t="shared" si="0"/>
        <v>10</v>
      </c>
      <c r="B248" t="str">
        <f t="shared" ref="B248:C248" si="222">B223</f>
        <v>pharmacy</v>
      </c>
      <c r="C248">
        <f t="shared" si="222"/>
        <v>1</v>
      </c>
      <c r="D248">
        <f ca="1">OFFSET(walk!$A$2:$Y$402,TRUNC((ROW()-ROW($D$2))/COLUMNS(walk!$A$2:$Y$402)),MOD(ROW()-ROW($D$2),COLUMNS(walk!$A$2:$Y$402)),1,1)</f>
        <v>8</v>
      </c>
      <c r="E248">
        <f ca="1">OFFSET(bike!$A$2:$Y$402,TRUNC((ROW()-ROW($E$2))/COLUMNS(bike!$A$2:$Y$402)),MOD(ROW()-ROW($E$2),COLUMNS(bike!$A$2:$Y$402)),1,1)</f>
        <v>3</v>
      </c>
      <c r="F248">
        <f ca="1">OFFSET(transit!$A$2:$Y$402,TRUNC((ROW()-ROW($F$2))/COLUMNS(transit!$A$2:$Y$402)),MOD(ROW()-ROW($F$2),COLUMNS(transit!$A$2:$Y$402)),1,1)</f>
        <v>8</v>
      </c>
      <c r="G248">
        <f ca="1">OFFSET(drive!$A$2:$Y$402,TRUNC((ROW()-ROW($G$2))/COLUMNS(drive!$A$2:$Y$402)),MOD(ROW()-ROW($G$2),COLUMNS(drive!$A$2:$Y$402)),1,1)</f>
        <v>2</v>
      </c>
      <c r="H248" s="5">
        <f ca="1">(VLOOKUP($B248,weights!$A$2:$R$6,4))*VLOOKUP($B248,weights!$A$2:$R$6,6)^C248*(VLOOKUP($B248,weights!$A$2:$R$6,15)*EXP(VLOOKUP($B248,weights!$A$2:$R$6,11)*D248)+VLOOKUP($B248,weights!$A$2:$R$6,16)*EXP(VLOOKUP($B248,weights!$A$2:$R$6,12)*E248)+VLOOKUP($B248,weights!$A$2:$R$6,17)*EXP(VLOOKUP($B248,weights!$A$2:$R$6,13)*F248)+VLOOKUP($B248,weights!$A$2:$R$6,18)*EXP(VLOOKUP($B248,weights!$A$2:$R$6,14)*G248))</f>
        <v>3.6440196331691075</v>
      </c>
    </row>
    <row r="249" spans="1:8" ht="12.75" x14ac:dyDescent="0.2">
      <c r="A249">
        <f t="shared" si="0"/>
        <v>10</v>
      </c>
      <c r="B249" t="str">
        <f t="shared" ref="B249:C249" si="223">B224</f>
        <v>pharmacy</v>
      </c>
      <c r="C249">
        <f t="shared" si="223"/>
        <v>2</v>
      </c>
      <c r="D249">
        <f ca="1">OFFSET(walk!$A$2:$Y$402,TRUNC((ROW()-ROW($D$2))/COLUMNS(walk!$A$2:$Y$402)),MOD(ROW()-ROW($D$2),COLUMNS(walk!$A$2:$Y$402)),1,1)</f>
        <v>14</v>
      </c>
      <c r="E249">
        <f ca="1">OFFSET(bike!$A$2:$Y$402,TRUNC((ROW()-ROW($E$2))/COLUMNS(bike!$A$2:$Y$402)),MOD(ROW()-ROW($E$2),COLUMNS(bike!$A$2:$Y$402)),1,1)</f>
        <v>4</v>
      </c>
      <c r="F249">
        <f ca="1">OFFSET(transit!$A$2:$Y$402,TRUNC((ROW()-ROW($F$2))/COLUMNS(transit!$A$2:$Y$402)),MOD(ROW()-ROW($F$2),COLUMNS(transit!$A$2:$Y$402)),1,1)</f>
        <v>14</v>
      </c>
      <c r="G249">
        <f ca="1">OFFSET(drive!$A$2:$Y$402,TRUNC((ROW()-ROW($G$2))/COLUMNS(drive!$A$2:$Y$402)),MOD(ROW()-ROW($G$2),COLUMNS(drive!$A$2:$Y$402)),1,1)</f>
        <v>3</v>
      </c>
      <c r="H249" s="5">
        <f ca="1">(VLOOKUP($B249,weights!$A$2:$R$6,4))*VLOOKUP($B249,weights!$A$2:$R$6,6)^C249*(VLOOKUP($B249,weights!$A$2:$R$6,15)*EXP(VLOOKUP($B249,weights!$A$2:$R$6,11)*D249)+VLOOKUP($B249,weights!$A$2:$R$6,16)*EXP(VLOOKUP($B249,weights!$A$2:$R$6,12)*E249)+VLOOKUP($B249,weights!$A$2:$R$6,17)*EXP(VLOOKUP($B249,weights!$A$2:$R$6,13)*F249)+VLOOKUP($B249,weights!$A$2:$R$6,18)*EXP(VLOOKUP($B249,weights!$A$2:$R$6,14)*G249))</f>
        <v>1.161189205974928</v>
      </c>
    </row>
    <row r="250" spans="1:8" ht="12.75" x14ac:dyDescent="0.2">
      <c r="A250">
        <f t="shared" si="0"/>
        <v>10</v>
      </c>
      <c r="B250" t="str">
        <f t="shared" ref="B250:C250" si="224">B225</f>
        <v>bank</v>
      </c>
      <c r="C250">
        <f t="shared" si="224"/>
        <v>0</v>
      </c>
      <c r="D250">
        <f ca="1">OFFSET(walk!$A$2:$Y$402,TRUNC((ROW()-ROW($D$2))/COLUMNS(walk!$A$2:$Y$402)),MOD(ROW()-ROW($D$2),COLUMNS(walk!$A$2:$Y$402)),1,1)</f>
        <v>20</v>
      </c>
      <c r="E250">
        <f ca="1">OFFSET(bike!$A$2:$Y$402,TRUNC((ROW()-ROW($E$2))/COLUMNS(bike!$A$2:$Y$402)),MOD(ROW()-ROW($E$2),COLUMNS(bike!$A$2:$Y$402)),1,1)</f>
        <v>7</v>
      </c>
      <c r="F250">
        <f ca="1">OFFSET(transit!$A$2:$Y$402,TRUNC((ROW()-ROW($F$2))/COLUMNS(transit!$A$2:$Y$402)),MOD(ROW()-ROW($F$2),COLUMNS(transit!$A$2:$Y$402)),1,1)</f>
        <v>12</v>
      </c>
      <c r="G250">
        <f ca="1">OFFSET(drive!$A$2:$Y$402,TRUNC((ROW()-ROW($G$2))/COLUMNS(drive!$A$2:$Y$402)),MOD(ROW()-ROW($G$2),COLUMNS(drive!$A$2:$Y$402)),1,1)</f>
        <v>5</v>
      </c>
      <c r="H250" s="5">
        <f ca="1">(VLOOKUP($B250,weights!$A$2:$R$6,4))*VLOOKUP($B250,weights!$A$2:$R$6,6)^C250*(VLOOKUP($B250,weights!$A$2:$R$6,15)*EXP(VLOOKUP($B250,weights!$A$2:$R$6,11)*D250)+VLOOKUP($B250,weights!$A$2:$R$6,16)*EXP(VLOOKUP($B250,weights!$A$2:$R$6,12)*E250)+VLOOKUP($B250,weights!$A$2:$R$6,17)*EXP(VLOOKUP($B250,weights!$A$2:$R$6,13)*F250)+VLOOKUP($B250,weights!$A$2:$R$6,18)*EXP(VLOOKUP($B250,weights!$A$2:$R$6,14)*G250))</f>
        <v>3.2607178471699831</v>
      </c>
    </row>
    <row r="251" spans="1:8" ht="12.75" x14ac:dyDescent="0.2">
      <c r="A251">
        <f t="shared" si="0"/>
        <v>10</v>
      </c>
      <c r="B251" t="str">
        <f t="shared" ref="B251:C251" si="225">B226</f>
        <v>bank</v>
      </c>
      <c r="C251">
        <f t="shared" si="225"/>
        <v>1</v>
      </c>
      <c r="D251">
        <f ca="1">OFFSET(walk!$A$2:$Y$402,TRUNC((ROW()-ROW($D$2))/COLUMNS(walk!$A$2:$Y$402)),MOD(ROW()-ROW($D$2),COLUMNS(walk!$A$2:$Y$402)),1,1)</f>
        <v>45</v>
      </c>
      <c r="E251">
        <f ca="1">OFFSET(bike!$A$2:$Y$402,TRUNC((ROW()-ROW($E$2))/COLUMNS(bike!$A$2:$Y$402)),MOD(ROW()-ROW($E$2),COLUMNS(bike!$A$2:$Y$402)),1,1)</f>
        <v>14</v>
      </c>
      <c r="F251">
        <f ca="1">OFFSET(transit!$A$2:$Y$402,TRUNC((ROW()-ROW($F$2))/COLUMNS(transit!$A$2:$Y$402)),MOD(ROW()-ROW($F$2),COLUMNS(transit!$A$2:$Y$402)),1,1)</f>
        <v>34</v>
      </c>
      <c r="G251">
        <f ca="1">OFFSET(drive!$A$2:$Y$402,TRUNC((ROW()-ROW($G$2))/COLUMNS(drive!$A$2:$Y$402)),MOD(ROW()-ROW($G$2),COLUMNS(drive!$A$2:$Y$402)),1,1)</f>
        <v>7</v>
      </c>
      <c r="H251" s="5">
        <f ca="1">(VLOOKUP($B251,weights!$A$2:$R$6,4))*VLOOKUP($B251,weights!$A$2:$R$6,6)^C251*(VLOOKUP($B251,weights!$A$2:$R$6,15)*EXP(VLOOKUP($B251,weights!$A$2:$R$6,11)*D251)+VLOOKUP($B251,weights!$A$2:$R$6,16)*EXP(VLOOKUP($B251,weights!$A$2:$R$6,12)*E251)+VLOOKUP($B251,weights!$A$2:$R$6,17)*EXP(VLOOKUP($B251,weights!$A$2:$R$6,13)*F251)+VLOOKUP($B251,weights!$A$2:$R$6,18)*EXP(VLOOKUP($B251,weights!$A$2:$R$6,14)*G251))</f>
        <v>0.52316065832951664</v>
      </c>
    </row>
    <row r="252" spans="1:8" ht="12.75" x14ac:dyDescent="0.2">
      <c r="A252">
        <f t="shared" si="0"/>
        <v>11</v>
      </c>
      <c r="B252" t="str">
        <f t="shared" ref="B252:C252" si="226">B227</f>
        <v>restaurant</v>
      </c>
      <c r="C252">
        <f t="shared" si="226"/>
        <v>0</v>
      </c>
      <c r="D252">
        <f ca="1">OFFSET(walk!$A$2:$Y$402,TRUNC((ROW()-ROW($D$2))/COLUMNS(walk!$A$2:$Y$402)),MOD(ROW()-ROW($D$2),COLUMNS(walk!$A$2:$Y$402)),1,1)</f>
        <v>8</v>
      </c>
      <c r="E252">
        <f ca="1">OFFSET(bike!$A$2:$Y$402,TRUNC((ROW()-ROW($E$2))/COLUMNS(bike!$A$2:$Y$402)),MOD(ROW()-ROW($E$2),COLUMNS(bike!$A$2:$Y$402)),1,1)</f>
        <v>2</v>
      </c>
      <c r="F252">
        <f ca="1">OFFSET(transit!$A$2:$Y$402,TRUNC((ROW()-ROW($F$2))/COLUMNS(transit!$A$2:$Y$402)),MOD(ROW()-ROW($F$2),COLUMNS(transit!$A$2:$Y$402)),1,1)</f>
        <v>5</v>
      </c>
      <c r="G252">
        <f ca="1">OFFSET(drive!$A$2:$Y$402,TRUNC((ROW()-ROW($G$2))/COLUMNS(drive!$A$2:$Y$402)),MOD(ROW()-ROW($G$2),COLUMNS(drive!$A$2:$Y$402)),1,1)</f>
        <v>2</v>
      </c>
      <c r="H252" s="5">
        <f ca="1">(VLOOKUP($B252,weights!$A$2:$R$6,4))*VLOOKUP($B252,weights!$A$2:$R$6,6)^C252*(VLOOKUP($B252,weights!$A$2:$R$6,15)*EXP(VLOOKUP($B252,weights!$A$2:$R$6,11)*D252)+VLOOKUP($B252,weights!$A$2:$R$6,16)*EXP(VLOOKUP($B252,weights!$A$2:$R$6,12)*E252)+VLOOKUP($B252,weights!$A$2:$R$6,17)*EXP(VLOOKUP($B252,weights!$A$2:$R$6,13)*F252)+VLOOKUP($B252,weights!$A$2:$R$6,18)*EXP(VLOOKUP($B252,weights!$A$2:$R$6,14)*G252))</f>
        <v>33.190642185769796</v>
      </c>
    </row>
    <row r="253" spans="1:8" ht="12.75" x14ac:dyDescent="0.2">
      <c r="A253">
        <f t="shared" si="0"/>
        <v>11</v>
      </c>
      <c r="B253" t="str">
        <f t="shared" ref="B253:C253" si="227">B228</f>
        <v>restaurant</v>
      </c>
      <c r="C253">
        <f t="shared" si="227"/>
        <v>1</v>
      </c>
      <c r="D253">
        <f ca="1">OFFSET(walk!$A$2:$Y$402,TRUNC((ROW()-ROW($D$2))/COLUMNS(walk!$A$2:$Y$402)),MOD(ROW()-ROW($D$2),COLUMNS(walk!$A$2:$Y$402)),1,1)</f>
        <v>8</v>
      </c>
      <c r="E253">
        <f ca="1">OFFSET(bike!$A$2:$Y$402,TRUNC((ROW()-ROW($E$2))/COLUMNS(bike!$A$2:$Y$402)),MOD(ROW()-ROW($E$2),COLUMNS(bike!$A$2:$Y$402)),1,1)</f>
        <v>2</v>
      </c>
      <c r="F253">
        <f ca="1">OFFSET(transit!$A$2:$Y$402,TRUNC((ROW()-ROW($F$2))/COLUMNS(transit!$A$2:$Y$402)),MOD(ROW()-ROW($F$2),COLUMNS(transit!$A$2:$Y$402)),1,1)</f>
        <v>6</v>
      </c>
      <c r="G253">
        <f ca="1">OFFSET(drive!$A$2:$Y$402,TRUNC((ROW()-ROW($G$2))/COLUMNS(drive!$A$2:$Y$402)),MOD(ROW()-ROW($G$2),COLUMNS(drive!$A$2:$Y$402)),1,1)</f>
        <v>2</v>
      </c>
      <c r="H253" s="5">
        <f ca="1">(VLOOKUP($B253,weights!$A$2:$R$6,4))*VLOOKUP($B253,weights!$A$2:$R$6,6)^C253*(VLOOKUP($B253,weights!$A$2:$R$6,15)*EXP(VLOOKUP($B253,weights!$A$2:$R$6,11)*D253)+VLOOKUP($B253,weights!$A$2:$R$6,16)*EXP(VLOOKUP($B253,weights!$A$2:$R$6,12)*E253)+VLOOKUP($B253,weights!$A$2:$R$6,17)*EXP(VLOOKUP($B253,weights!$A$2:$R$6,13)*F253)+VLOOKUP($B253,weights!$A$2:$R$6,18)*EXP(VLOOKUP($B253,weights!$A$2:$R$6,14)*G253))</f>
        <v>28.776915324003859</v>
      </c>
    </row>
    <row r="254" spans="1:8" ht="12.75" x14ac:dyDescent="0.2">
      <c r="A254">
        <f t="shared" si="0"/>
        <v>11</v>
      </c>
      <c r="B254" t="str">
        <f t="shared" ref="B254:C254" si="228">B229</f>
        <v>restaurant</v>
      </c>
      <c r="C254">
        <f t="shared" si="228"/>
        <v>2</v>
      </c>
      <c r="D254">
        <f ca="1">OFFSET(walk!$A$2:$Y$402,TRUNC((ROW()-ROW($D$2))/COLUMNS(walk!$A$2:$Y$402)),MOD(ROW()-ROW($D$2),COLUMNS(walk!$A$2:$Y$402)),1,1)</f>
        <v>11</v>
      </c>
      <c r="E254">
        <f ca="1">OFFSET(bike!$A$2:$Y$402,TRUNC((ROW()-ROW($E$2))/COLUMNS(bike!$A$2:$Y$402)),MOD(ROW()-ROW($E$2),COLUMNS(bike!$A$2:$Y$402)),1,1)</f>
        <v>3</v>
      </c>
      <c r="F254">
        <f ca="1">OFFSET(transit!$A$2:$Y$402,TRUNC((ROW()-ROW($F$2))/COLUMNS(transit!$A$2:$Y$402)),MOD(ROW()-ROW($F$2),COLUMNS(transit!$A$2:$Y$402)),1,1)</f>
        <v>6</v>
      </c>
      <c r="G254">
        <f ca="1">OFFSET(drive!$A$2:$Y$402,TRUNC((ROW()-ROW($G$2))/COLUMNS(drive!$A$2:$Y$402)),MOD(ROW()-ROW($G$2),COLUMNS(drive!$A$2:$Y$402)),1,1)</f>
        <v>2</v>
      </c>
      <c r="H254" s="5">
        <f ca="1">(VLOOKUP($B254,weights!$A$2:$R$6,4))*VLOOKUP($B254,weights!$A$2:$R$6,6)^C254*(VLOOKUP($B254,weights!$A$2:$R$6,15)*EXP(VLOOKUP($B254,weights!$A$2:$R$6,11)*D254)+VLOOKUP($B254,weights!$A$2:$R$6,16)*EXP(VLOOKUP($B254,weights!$A$2:$R$6,12)*E254)+VLOOKUP($B254,weights!$A$2:$R$6,17)*EXP(VLOOKUP($B254,weights!$A$2:$R$6,13)*F254)+VLOOKUP($B254,weights!$A$2:$R$6,18)*EXP(VLOOKUP($B254,weights!$A$2:$R$6,14)*G254))</f>
        <v>22.789105399589115</v>
      </c>
    </row>
    <row r="255" spans="1:8" ht="12.75" x14ac:dyDescent="0.2">
      <c r="A255">
        <f t="shared" si="0"/>
        <v>11</v>
      </c>
      <c r="B255" t="str">
        <f t="shared" ref="B255:C255" si="229">B230</f>
        <v>restaurant</v>
      </c>
      <c r="C255">
        <f t="shared" si="229"/>
        <v>3</v>
      </c>
      <c r="D255">
        <f ca="1">OFFSET(walk!$A$2:$Y$402,TRUNC((ROW()-ROW($D$2))/COLUMNS(walk!$A$2:$Y$402)),MOD(ROW()-ROW($D$2),COLUMNS(walk!$A$2:$Y$402)),1,1)</f>
        <v>11</v>
      </c>
      <c r="E255">
        <f ca="1">OFFSET(bike!$A$2:$Y$402,TRUNC((ROW()-ROW($E$2))/COLUMNS(bike!$A$2:$Y$402)),MOD(ROW()-ROW($E$2),COLUMNS(bike!$A$2:$Y$402)),1,1)</f>
        <v>3</v>
      </c>
      <c r="F255">
        <f ca="1">OFFSET(transit!$A$2:$Y$402,TRUNC((ROW()-ROW($F$2))/COLUMNS(transit!$A$2:$Y$402)),MOD(ROW()-ROW($F$2),COLUMNS(transit!$A$2:$Y$402)),1,1)</f>
        <v>6</v>
      </c>
      <c r="G255">
        <f ca="1">OFFSET(drive!$A$2:$Y$402,TRUNC((ROW()-ROW($G$2))/COLUMNS(drive!$A$2:$Y$402)),MOD(ROW()-ROW($G$2),COLUMNS(drive!$A$2:$Y$402)),1,1)</f>
        <v>2</v>
      </c>
      <c r="H255" s="5">
        <f ca="1">(VLOOKUP($B255,weights!$A$2:$R$6,4))*VLOOKUP($B255,weights!$A$2:$R$6,6)^C255*(VLOOKUP($B255,weights!$A$2:$R$6,15)*EXP(VLOOKUP($B255,weights!$A$2:$R$6,11)*D255)+VLOOKUP($B255,weights!$A$2:$R$6,16)*EXP(VLOOKUP($B255,weights!$A$2:$R$6,12)*E255)+VLOOKUP($B255,weights!$A$2:$R$6,17)*EXP(VLOOKUP($B255,weights!$A$2:$R$6,13)*F255)+VLOOKUP($B255,weights!$A$2:$R$6,18)*EXP(VLOOKUP($B255,weights!$A$2:$R$6,14)*G255))</f>
        <v>20.425790765557654</v>
      </c>
    </row>
    <row r="256" spans="1:8" ht="12.75" x14ac:dyDescent="0.2">
      <c r="A256">
        <f t="shared" si="0"/>
        <v>11</v>
      </c>
      <c r="B256" t="str">
        <f t="shared" ref="B256:C256" si="230">B231</f>
        <v>restaurant</v>
      </c>
      <c r="C256">
        <f t="shared" si="230"/>
        <v>4</v>
      </c>
      <c r="D256">
        <f ca="1">OFFSET(walk!$A$2:$Y$402,TRUNC((ROW()-ROW($D$2))/COLUMNS(walk!$A$2:$Y$402)),MOD(ROW()-ROW($D$2),COLUMNS(walk!$A$2:$Y$402)),1,1)</f>
        <v>12</v>
      </c>
      <c r="E256">
        <f ca="1">OFFSET(bike!$A$2:$Y$402,TRUNC((ROW()-ROW($E$2))/COLUMNS(bike!$A$2:$Y$402)),MOD(ROW()-ROW($E$2),COLUMNS(bike!$A$2:$Y$402)),1,1)</f>
        <v>3</v>
      </c>
      <c r="F256">
        <f ca="1">OFFSET(transit!$A$2:$Y$402,TRUNC((ROW()-ROW($F$2))/COLUMNS(transit!$A$2:$Y$402)),MOD(ROW()-ROW($F$2),COLUMNS(transit!$A$2:$Y$402)),1,1)</f>
        <v>6</v>
      </c>
      <c r="G256">
        <f ca="1">OFFSET(drive!$A$2:$Y$402,TRUNC((ROW()-ROW($G$2))/COLUMNS(drive!$A$2:$Y$402)),MOD(ROW()-ROW($G$2),COLUMNS(drive!$A$2:$Y$402)),1,1)</f>
        <v>3</v>
      </c>
      <c r="H256" s="5">
        <f ca="1">(VLOOKUP($B256,weights!$A$2:$R$6,4))*VLOOKUP($B256,weights!$A$2:$R$6,6)^C256*(VLOOKUP($B256,weights!$A$2:$R$6,15)*EXP(VLOOKUP($B256,weights!$A$2:$R$6,11)*D256)+VLOOKUP($B256,weights!$A$2:$R$6,16)*EXP(VLOOKUP($B256,weights!$A$2:$R$6,12)*E256)+VLOOKUP($B256,weights!$A$2:$R$6,17)*EXP(VLOOKUP($B256,weights!$A$2:$R$6,13)*F256)+VLOOKUP($B256,weights!$A$2:$R$6,18)*EXP(VLOOKUP($B256,weights!$A$2:$R$6,14)*G256))</f>
        <v>16.928769874525759</v>
      </c>
    </row>
    <row r="257" spans="1:8" ht="12.75" x14ac:dyDescent="0.2">
      <c r="A257">
        <f t="shared" si="0"/>
        <v>11</v>
      </c>
      <c r="B257" t="str">
        <f t="shared" ref="B257:C257" si="231">B232</f>
        <v>restaurant</v>
      </c>
      <c r="C257">
        <f t="shared" si="231"/>
        <v>5</v>
      </c>
      <c r="D257">
        <f ca="1">OFFSET(walk!$A$2:$Y$402,TRUNC((ROW()-ROW($D$2))/COLUMNS(walk!$A$2:$Y$402)),MOD(ROW()-ROW($D$2),COLUMNS(walk!$A$2:$Y$402)),1,1)</f>
        <v>12</v>
      </c>
      <c r="E257">
        <f ca="1">OFFSET(bike!$A$2:$Y$402,TRUNC((ROW()-ROW($E$2))/COLUMNS(bike!$A$2:$Y$402)),MOD(ROW()-ROW($E$2),COLUMNS(bike!$A$2:$Y$402)),1,1)</f>
        <v>3</v>
      </c>
      <c r="F257">
        <f ca="1">OFFSET(transit!$A$2:$Y$402,TRUNC((ROW()-ROW($F$2))/COLUMNS(transit!$A$2:$Y$402)),MOD(ROW()-ROW($F$2),COLUMNS(transit!$A$2:$Y$402)),1,1)</f>
        <v>6</v>
      </c>
      <c r="G257">
        <f ca="1">OFFSET(drive!$A$2:$Y$402,TRUNC((ROW()-ROW($G$2))/COLUMNS(drive!$A$2:$Y$402)),MOD(ROW()-ROW($G$2),COLUMNS(drive!$A$2:$Y$402)),1,1)</f>
        <v>3</v>
      </c>
      <c r="H257" s="5">
        <f ca="1">(VLOOKUP($B257,weights!$A$2:$R$6,4))*VLOOKUP($B257,weights!$A$2:$R$6,6)^C257*(VLOOKUP($B257,weights!$A$2:$R$6,15)*EXP(VLOOKUP($B257,weights!$A$2:$R$6,11)*D257)+VLOOKUP($B257,weights!$A$2:$R$6,16)*EXP(VLOOKUP($B257,weights!$A$2:$R$6,12)*E257)+VLOOKUP($B257,weights!$A$2:$R$6,17)*EXP(VLOOKUP($B257,weights!$A$2:$R$6,13)*F257)+VLOOKUP($B257,weights!$A$2:$R$6,18)*EXP(VLOOKUP($B257,weights!$A$2:$R$6,14)*G257))</f>
        <v>15.173193739389752</v>
      </c>
    </row>
    <row r="258" spans="1:8" ht="12.75" x14ac:dyDescent="0.2">
      <c r="A258">
        <f t="shared" si="0"/>
        <v>11</v>
      </c>
      <c r="B258" t="str">
        <f t="shared" ref="B258:C258" si="232">B233</f>
        <v>restaurant</v>
      </c>
      <c r="C258">
        <f t="shared" si="232"/>
        <v>6</v>
      </c>
      <c r="D258">
        <f ca="1">OFFSET(walk!$A$2:$Y$402,TRUNC((ROW()-ROW($D$2))/COLUMNS(walk!$A$2:$Y$402)),MOD(ROW()-ROW($D$2),COLUMNS(walk!$A$2:$Y$402)),1,1)</f>
        <v>12</v>
      </c>
      <c r="E258">
        <f ca="1">OFFSET(bike!$A$2:$Y$402,TRUNC((ROW()-ROW($E$2))/COLUMNS(bike!$A$2:$Y$402)),MOD(ROW()-ROW($E$2),COLUMNS(bike!$A$2:$Y$402)),1,1)</f>
        <v>3</v>
      </c>
      <c r="F258">
        <f ca="1">OFFSET(transit!$A$2:$Y$402,TRUNC((ROW()-ROW($F$2))/COLUMNS(transit!$A$2:$Y$402)),MOD(ROW()-ROW($F$2),COLUMNS(transit!$A$2:$Y$402)),1,1)</f>
        <v>8</v>
      </c>
      <c r="G258">
        <f ca="1">OFFSET(drive!$A$2:$Y$402,TRUNC((ROW()-ROW($G$2))/COLUMNS(drive!$A$2:$Y$402)),MOD(ROW()-ROW($G$2),COLUMNS(drive!$A$2:$Y$402)),1,1)</f>
        <v>4</v>
      </c>
      <c r="H258" s="5">
        <f ca="1">(VLOOKUP($B258,weights!$A$2:$R$6,4))*VLOOKUP($B258,weights!$A$2:$R$6,6)^C258*(VLOOKUP($B258,weights!$A$2:$R$6,15)*EXP(VLOOKUP($B258,weights!$A$2:$R$6,11)*D258)+VLOOKUP($B258,weights!$A$2:$R$6,16)*EXP(VLOOKUP($B258,weights!$A$2:$R$6,12)*E258)+VLOOKUP($B258,weights!$A$2:$R$6,17)*EXP(VLOOKUP($B258,weights!$A$2:$R$6,13)*F258)+VLOOKUP($B258,weights!$A$2:$R$6,18)*EXP(VLOOKUP($B258,weights!$A$2:$R$6,14)*G258))</f>
        <v>11.909121647160358</v>
      </c>
    </row>
    <row r="259" spans="1:8" ht="12.75" x14ac:dyDescent="0.2">
      <c r="A259">
        <f t="shared" si="0"/>
        <v>11</v>
      </c>
      <c r="B259" t="str">
        <f t="shared" ref="B259:C259" si="233">B234</f>
        <v>restaurant</v>
      </c>
      <c r="C259">
        <f t="shared" si="233"/>
        <v>7</v>
      </c>
      <c r="D259">
        <f ca="1">OFFSET(walk!$A$2:$Y$402,TRUNC((ROW()-ROW($D$2))/COLUMNS(walk!$A$2:$Y$402)),MOD(ROW()-ROW($D$2),COLUMNS(walk!$A$2:$Y$402)),1,1)</f>
        <v>12</v>
      </c>
      <c r="E259">
        <f ca="1">OFFSET(bike!$A$2:$Y$402,TRUNC((ROW()-ROW($E$2))/COLUMNS(bike!$A$2:$Y$402)),MOD(ROW()-ROW($E$2),COLUMNS(bike!$A$2:$Y$402)),1,1)</f>
        <v>4</v>
      </c>
      <c r="F259">
        <f ca="1">OFFSET(transit!$A$2:$Y$402,TRUNC((ROW()-ROW($F$2))/COLUMNS(transit!$A$2:$Y$402)),MOD(ROW()-ROW($F$2),COLUMNS(transit!$A$2:$Y$402)),1,1)</f>
        <v>8</v>
      </c>
      <c r="G259">
        <f ca="1">OFFSET(drive!$A$2:$Y$402,TRUNC((ROW()-ROW($G$2))/COLUMNS(drive!$A$2:$Y$402)),MOD(ROW()-ROW($G$2),COLUMNS(drive!$A$2:$Y$402)),1,1)</f>
        <v>4</v>
      </c>
      <c r="H259" s="5">
        <f ca="1">(VLOOKUP($B259,weights!$A$2:$R$6,4))*VLOOKUP($B259,weights!$A$2:$R$6,6)^C259*(VLOOKUP($B259,weights!$A$2:$R$6,15)*EXP(VLOOKUP($B259,weights!$A$2:$R$6,11)*D259)+VLOOKUP($B259,weights!$A$2:$R$6,16)*EXP(VLOOKUP($B259,weights!$A$2:$R$6,12)*E259)+VLOOKUP($B259,weights!$A$2:$R$6,17)*EXP(VLOOKUP($B259,weights!$A$2:$R$6,13)*F259)+VLOOKUP($B259,weights!$A$2:$R$6,18)*EXP(VLOOKUP($B259,weights!$A$2:$R$6,14)*G259))</f>
        <v>9.9062717992934246</v>
      </c>
    </row>
    <row r="260" spans="1:8" ht="12.75" x14ac:dyDescent="0.2">
      <c r="A260">
        <f t="shared" si="0"/>
        <v>11</v>
      </c>
      <c r="B260" t="str">
        <f t="shared" ref="B260:C260" si="234">B235</f>
        <v>restaurant</v>
      </c>
      <c r="C260">
        <f t="shared" si="234"/>
        <v>8</v>
      </c>
      <c r="D260">
        <f ca="1">OFFSET(walk!$A$2:$Y$402,TRUNC((ROW()-ROW($D$2))/COLUMNS(walk!$A$2:$Y$402)),MOD(ROW()-ROW($D$2),COLUMNS(walk!$A$2:$Y$402)),1,1)</f>
        <v>14</v>
      </c>
      <c r="E260">
        <f ca="1">OFFSET(bike!$A$2:$Y$402,TRUNC((ROW()-ROW($E$2))/COLUMNS(bike!$A$2:$Y$402)),MOD(ROW()-ROW($E$2),COLUMNS(bike!$A$2:$Y$402)),1,1)</f>
        <v>5</v>
      </c>
      <c r="F260">
        <f ca="1">OFFSET(transit!$A$2:$Y$402,TRUNC((ROW()-ROW($F$2))/COLUMNS(transit!$A$2:$Y$402)),MOD(ROW()-ROW($F$2),COLUMNS(transit!$A$2:$Y$402)),1,1)</f>
        <v>12</v>
      </c>
      <c r="G260">
        <f ca="1">OFFSET(drive!$A$2:$Y$402,TRUNC((ROW()-ROW($G$2))/COLUMNS(drive!$A$2:$Y$402)),MOD(ROW()-ROW($G$2),COLUMNS(drive!$A$2:$Y$402)),1,1)</f>
        <v>4</v>
      </c>
      <c r="H260" s="5">
        <f ca="1">(VLOOKUP($B260,weights!$A$2:$R$6,4))*VLOOKUP($B260,weights!$A$2:$R$6,6)^C260*(VLOOKUP($B260,weights!$A$2:$R$6,15)*EXP(VLOOKUP($B260,weights!$A$2:$R$6,11)*D260)+VLOOKUP($B260,weights!$A$2:$R$6,16)*EXP(VLOOKUP($B260,weights!$A$2:$R$6,12)*E260)+VLOOKUP($B260,weights!$A$2:$R$6,17)*EXP(VLOOKUP($B260,weights!$A$2:$R$6,13)*F260)+VLOOKUP($B260,weights!$A$2:$R$6,18)*EXP(VLOOKUP($B260,weights!$A$2:$R$6,14)*G260))</f>
        <v>7.2136033057786459</v>
      </c>
    </row>
    <row r="261" spans="1:8" ht="12.75" x14ac:dyDescent="0.2">
      <c r="A261">
        <f t="shared" si="0"/>
        <v>11</v>
      </c>
      <c r="B261" t="str">
        <f t="shared" ref="B261:C261" si="235">B236</f>
        <v>restaurant</v>
      </c>
      <c r="C261">
        <f t="shared" si="235"/>
        <v>9</v>
      </c>
      <c r="D261">
        <f ca="1">OFFSET(walk!$A$2:$Y$402,TRUNC((ROW()-ROW($D$2))/COLUMNS(walk!$A$2:$Y$402)),MOD(ROW()-ROW($D$2),COLUMNS(walk!$A$2:$Y$402)),1,1)</f>
        <v>17</v>
      </c>
      <c r="E261">
        <f ca="1">OFFSET(bike!$A$2:$Y$402,TRUNC((ROW()-ROW($E$2))/COLUMNS(bike!$A$2:$Y$402)),MOD(ROW()-ROW($E$2),COLUMNS(bike!$A$2:$Y$402)),1,1)</f>
        <v>5</v>
      </c>
      <c r="F261">
        <f ca="1">OFFSET(transit!$A$2:$Y$402,TRUNC((ROW()-ROW($F$2))/COLUMNS(transit!$A$2:$Y$402)),MOD(ROW()-ROW($F$2),COLUMNS(transit!$A$2:$Y$402)),1,1)</f>
        <v>17</v>
      </c>
      <c r="G261">
        <f ca="1">OFFSET(drive!$A$2:$Y$402,TRUNC((ROW()-ROW($G$2))/COLUMNS(drive!$A$2:$Y$402)),MOD(ROW()-ROW($G$2),COLUMNS(drive!$A$2:$Y$402)),1,1)</f>
        <v>4</v>
      </c>
      <c r="H261" s="5">
        <f ca="1">(VLOOKUP($B261,weights!$A$2:$R$6,4))*VLOOKUP($B261,weights!$A$2:$R$6,6)^C261*(VLOOKUP($B261,weights!$A$2:$R$6,15)*EXP(VLOOKUP($B261,weights!$A$2:$R$6,11)*D261)+VLOOKUP($B261,weights!$A$2:$R$6,16)*EXP(VLOOKUP($B261,weights!$A$2:$R$6,12)*E261)+VLOOKUP($B261,weights!$A$2:$R$6,17)*EXP(VLOOKUP($B261,weights!$A$2:$R$6,13)*F261)+VLOOKUP($B261,weights!$A$2:$R$6,18)*EXP(VLOOKUP($B261,weights!$A$2:$R$6,14)*G261))</f>
        <v>5.788013140081671</v>
      </c>
    </row>
    <row r="262" spans="1:8" ht="12.75" x14ac:dyDescent="0.2">
      <c r="A262">
        <f t="shared" si="0"/>
        <v>11</v>
      </c>
      <c r="B262" t="str">
        <f t="shared" ref="B262:C262" si="236">B237</f>
        <v>supermarket</v>
      </c>
      <c r="C262">
        <f t="shared" si="236"/>
        <v>0</v>
      </c>
      <c r="D262">
        <f ca="1">OFFSET(walk!$A$2:$Y$402,TRUNC((ROW()-ROW($D$2))/COLUMNS(walk!$A$2:$Y$402)),MOD(ROW()-ROW($D$2),COLUMNS(walk!$A$2:$Y$402)),1,1)</f>
        <v>38</v>
      </c>
      <c r="E262">
        <f ca="1">OFFSET(bike!$A$2:$Y$402,TRUNC((ROW()-ROW($E$2))/COLUMNS(bike!$A$2:$Y$402)),MOD(ROW()-ROW($E$2),COLUMNS(bike!$A$2:$Y$402)),1,1)</f>
        <v>15</v>
      </c>
      <c r="F262">
        <f ca="1">OFFSET(transit!$A$2:$Y$402,TRUNC((ROW()-ROW($F$2))/COLUMNS(transit!$A$2:$Y$402)),MOD(ROW()-ROW($F$2),COLUMNS(transit!$A$2:$Y$402)),1,1)</f>
        <v>19</v>
      </c>
      <c r="G262">
        <f ca="1">OFFSET(drive!$A$2:$Y$402,TRUNC((ROW()-ROW($G$2))/COLUMNS(drive!$A$2:$Y$402)),MOD(ROW()-ROW($G$2),COLUMNS(drive!$A$2:$Y$402)),1,1)</f>
        <v>8</v>
      </c>
      <c r="H262" s="5">
        <f ca="1">(VLOOKUP($B262,weights!$A$2:$R$6,4))*VLOOKUP($B262,weights!$A$2:$R$6,6)^C262*(VLOOKUP($B262,weights!$A$2:$R$6,15)*EXP(VLOOKUP($B262,weights!$A$2:$R$6,11)*D262)+VLOOKUP($B262,weights!$A$2:$R$6,16)*EXP(VLOOKUP($B262,weights!$A$2:$R$6,12)*E262)+VLOOKUP($B262,weights!$A$2:$R$6,17)*EXP(VLOOKUP($B262,weights!$A$2:$R$6,13)*F262)+VLOOKUP($B262,weights!$A$2:$R$6,18)*EXP(VLOOKUP($B262,weights!$A$2:$R$6,14)*G262))</f>
        <v>3.619837216523428</v>
      </c>
    </row>
    <row r="263" spans="1:8" ht="12.75" x14ac:dyDescent="0.2">
      <c r="A263">
        <f t="shared" si="0"/>
        <v>11</v>
      </c>
      <c r="B263" t="str">
        <f t="shared" ref="B263:C263" si="237">B238</f>
        <v>supermarket</v>
      </c>
      <c r="C263">
        <f t="shared" si="237"/>
        <v>1</v>
      </c>
      <c r="D263">
        <f ca="1">OFFSET(walk!$A$2:$Y$402,TRUNC((ROW()-ROW($D$2))/COLUMNS(walk!$A$2:$Y$402)),MOD(ROW()-ROW($D$2),COLUMNS(walk!$A$2:$Y$402)),1,1)</f>
        <v>51</v>
      </c>
      <c r="E263">
        <f ca="1">OFFSET(bike!$A$2:$Y$402,TRUNC((ROW()-ROW($E$2))/COLUMNS(bike!$A$2:$Y$402)),MOD(ROW()-ROW($E$2),COLUMNS(bike!$A$2:$Y$402)),1,1)</f>
        <v>16</v>
      </c>
      <c r="F263">
        <f ca="1">OFFSET(transit!$A$2:$Y$402,TRUNC((ROW()-ROW($F$2))/COLUMNS(transit!$A$2:$Y$402)),MOD(ROW()-ROW($F$2),COLUMNS(transit!$A$2:$Y$402)),1,1)</f>
        <v>24</v>
      </c>
      <c r="G263">
        <f ca="1">OFFSET(drive!$A$2:$Y$402,TRUNC((ROW()-ROW($G$2))/COLUMNS(drive!$A$2:$Y$402)),MOD(ROW()-ROW($G$2),COLUMNS(drive!$A$2:$Y$402)),1,1)</f>
        <v>10</v>
      </c>
      <c r="H263" s="5">
        <f ca="1">(VLOOKUP($B263,weights!$A$2:$R$6,4))*VLOOKUP($B263,weights!$A$2:$R$6,6)^C263*(VLOOKUP($B263,weights!$A$2:$R$6,15)*EXP(VLOOKUP($B263,weights!$A$2:$R$6,11)*D263)+VLOOKUP($B263,weights!$A$2:$R$6,16)*EXP(VLOOKUP($B263,weights!$A$2:$R$6,12)*E263)+VLOOKUP($B263,weights!$A$2:$R$6,17)*EXP(VLOOKUP($B263,weights!$A$2:$R$6,13)*F263)+VLOOKUP($B263,weights!$A$2:$R$6,18)*EXP(VLOOKUP($B263,weights!$A$2:$R$6,14)*G263))</f>
        <v>1.3554897313621794</v>
      </c>
    </row>
    <row r="264" spans="1:8" ht="12.75" x14ac:dyDescent="0.2">
      <c r="A264">
        <f t="shared" si="0"/>
        <v>11</v>
      </c>
      <c r="B264" t="str">
        <f t="shared" ref="B264:C264" si="238">B239</f>
        <v>supermarket</v>
      </c>
      <c r="C264">
        <f t="shared" si="238"/>
        <v>2</v>
      </c>
      <c r="D264">
        <f ca="1">OFFSET(walk!$A$2:$Y$402,TRUNC((ROW()-ROW($D$2))/COLUMNS(walk!$A$2:$Y$402)),MOD(ROW()-ROW($D$2),COLUMNS(walk!$A$2:$Y$402)),1,1)</f>
        <v>56</v>
      </c>
      <c r="E264">
        <f ca="1">OFFSET(bike!$A$2:$Y$402,TRUNC((ROW()-ROW($E$2))/COLUMNS(bike!$A$2:$Y$402)),MOD(ROW()-ROW($E$2),COLUMNS(bike!$A$2:$Y$402)),1,1)</f>
        <v>17</v>
      </c>
      <c r="F264">
        <f ca="1">OFFSET(transit!$A$2:$Y$402,TRUNC((ROW()-ROW($F$2))/COLUMNS(transit!$A$2:$Y$402)),MOD(ROW()-ROW($F$2),COLUMNS(transit!$A$2:$Y$402)),1,1)</f>
        <v>32</v>
      </c>
      <c r="G264">
        <f ca="1">OFFSET(drive!$A$2:$Y$402,TRUNC((ROW()-ROW($G$2))/COLUMNS(drive!$A$2:$Y$402)),MOD(ROW()-ROW($G$2),COLUMNS(drive!$A$2:$Y$402)),1,1)</f>
        <v>13</v>
      </c>
      <c r="H264" s="5">
        <f ca="1">(VLOOKUP($B264,weights!$A$2:$R$6,4))*VLOOKUP($B264,weights!$A$2:$R$6,6)^C264*(VLOOKUP($B264,weights!$A$2:$R$6,15)*EXP(VLOOKUP($B264,weights!$A$2:$R$6,11)*D264)+VLOOKUP($B264,weights!$A$2:$R$6,16)*EXP(VLOOKUP($B264,weights!$A$2:$R$6,12)*E264)+VLOOKUP($B264,weights!$A$2:$R$6,17)*EXP(VLOOKUP($B264,weights!$A$2:$R$6,13)*F264)+VLOOKUP($B264,weights!$A$2:$R$6,18)*EXP(VLOOKUP($B264,weights!$A$2:$R$6,14)*G264))</f>
        <v>0.41836613621898661</v>
      </c>
    </row>
    <row r="265" spans="1:8" ht="12.75" x14ac:dyDescent="0.2">
      <c r="A265">
        <f t="shared" si="0"/>
        <v>11</v>
      </c>
      <c r="B265" t="str">
        <f t="shared" ref="B265:C265" si="239">B240</f>
        <v>supermarket</v>
      </c>
      <c r="C265">
        <f t="shared" si="239"/>
        <v>3</v>
      </c>
      <c r="D265">
        <f ca="1">OFFSET(walk!$A$2:$Y$402,TRUNC((ROW()-ROW($D$2))/COLUMNS(walk!$A$2:$Y$402)),MOD(ROW()-ROW($D$2),COLUMNS(walk!$A$2:$Y$402)),1,1)</f>
        <v>63</v>
      </c>
      <c r="E265">
        <f ca="1">OFFSET(bike!$A$2:$Y$402,TRUNC((ROW()-ROW($E$2))/COLUMNS(bike!$A$2:$Y$402)),MOD(ROW()-ROW($E$2),COLUMNS(bike!$A$2:$Y$402)),1,1)</f>
        <v>20</v>
      </c>
      <c r="F265">
        <f ca="1">OFFSET(transit!$A$2:$Y$402,TRUNC((ROW()-ROW($F$2))/COLUMNS(transit!$A$2:$Y$402)),MOD(ROW()-ROW($F$2),COLUMNS(transit!$A$2:$Y$402)),1,1)</f>
        <v>37</v>
      </c>
      <c r="G265">
        <f ca="1">OFFSET(drive!$A$2:$Y$402,TRUNC((ROW()-ROW($G$2))/COLUMNS(drive!$A$2:$Y$402)),MOD(ROW()-ROW($G$2),COLUMNS(drive!$A$2:$Y$402)),1,1)</f>
        <v>14</v>
      </c>
      <c r="H265" s="5">
        <f ca="1">(VLOOKUP($B265,weights!$A$2:$R$6,4))*VLOOKUP($B265,weights!$A$2:$R$6,6)^C265*(VLOOKUP($B265,weights!$A$2:$R$6,15)*EXP(VLOOKUP($B265,weights!$A$2:$R$6,11)*D265)+VLOOKUP($B265,weights!$A$2:$R$6,16)*EXP(VLOOKUP($B265,weights!$A$2:$R$6,12)*E265)+VLOOKUP($B265,weights!$A$2:$R$6,17)*EXP(VLOOKUP($B265,weights!$A$2:$R$6,13)*F265)+VLOOKUP($B265,weights!$A$2:$R$6,18)*EXP(VLOOKUP($B265,weights!$A$2:$R$6,14)*G265))</f>
        <v>0.19102337201098871</v>
      </c>
    </row>
    <row r="266" spans="1:8" ht="12.75" x14ac:dyDescent="0.2">
      <c r="A266">
        <f t="shared" si="0"/>
        <v>11</v>
      </c>
      <c r="B266" t="str">
        <f t="shared" ref="B266:C266" si="240">B241</f>
        <v>supermarket</v>
      </c>
      <c r="C266">
        <f t="shared" si="240"/>
        <v>4</v>
      </c>
      <c r="D266">
        <f ca="1">OFFSET(walk!$A$2:$Y$402,TRUNC((ROW()-ROW($D$2))/COLUMNS(walk!$A$2:$Y$402)),MOD(ROW()-ROW($D$2),COLUMNS(walk!$A$2:$Y$402)),1,1)</f>
        <v>79</v>
      </c>
      <c r="E266">
        <f ca="1">OFFSET(bike!$A$2:$Y$402,TRUNC((ROW()-ROW($E$2))/COLUMNS(bike!$A$2:$Y$402)),MOD(ROW()-ROW($E$2),COLUMNS(bike!$A$2:$Y$402)),1,1)</f>
        <v>24</v>
      </c>
      <c r="F266">
        <f ca="1">OFFSET(transit!$A$2:$Y$402,TRUNC((ROW()-ROW($F$2))/COLUMNS(transit!$A$2:$Y$402)),MOD(ROW()-ROW($F$2),COLUMNS(transit!$A$2:$Y$402)),1,1)</f>
        <v>39</v>
      </c>
      <c r="G266">
        <f ca="1">OFFSET(drive!$A$2:$Y$402,TRUNC((ROW()-ROW($G$2))/COLUMNS(drive!$A$2:$Y$402)),MOD(ROW()-ROW($G$2),COLUMNS(drive!$A$2:$Y$402)),1,1)</f>
        <v>15</v>
      </c>
      <c r="H266" s="5">
        <f ca="1">(VLOOKUP($B266,weights!$A$2:$R$6,4))*VLOOKUP($B266,weights!$A$2:$R$6,6)^C266*(VLOOKUP($B266,weights!$A$2:$R$6,15)*EXP(VLOOKUP($B266,weights!$A$2:$R$6,11)*D266)+VLOOKUP($B266,weights!$A$2:$R$6,16)*EXP(VLOOKUP($B266,weights!$A$2:$R$6,12)*E266)+VLOOKUP($B266,weights!$A$2:$R$6,17)*EXP(VLOOKUP($B266,weights!$A$2:$R$6,13)*F266)+VLOOKUP($B266,weights!$A$2:$R$6,18)*EXP(VLOOKUP($B266,weights!$A$2:$R$6,14)*G266))</f>
        <v>8.9398135645377089E-2</v>
      </c>
    </row>
    <row r="267" spans="1:8" ht="12.75" x14ac:dyDescent="0.2">
      <c r="A267">
        <f t="shared" si="0"/>
        <v>11</v>
      </c>
      <c r="B267" t="str">
        <f t="shared" ref="B267:C267" si="241">B242</f>
        <v>store</v>
      </c>
      <c r="C267">
        <f t="shared" si="241"/>
        <v>0</v>
      </c>
      <c r="D267">
        <f ca="1">OFFSET(walk!$A$2:$Y$402,TRUNC((ROW()-ROW($D$2))/COLUMNS(walk!$A$2:$Y$402)),MOD(ROW()-ROW($D$2),COLUMNS(walk!$A$2:$Y$402)),1,1)</f>
        <v>5</v>
      </c>
      <c r="E267">
        <f ca="1">OFFSET(bike!$A$2:$Y$402,TRUNC((ROW()-ROW($E$2))/COLUMNS(bike!$A$2:$Y$402)),MOD(ROW()-ROW($E$2),COLUMNS(bike!$A$2:$Y$402)),1,1)</f>
        <v>1</v>
      </c>
      <c r="F267">
        <f ca="1">OFFSET(transit!$A$2:$Y$402,TRUNC((ROW()-ROW($F$2))/COLUMNS(transit!$A$2:$Y$402)),MOD(ROW()-ROW($F$2),COLUMNS(transit!$A$2:$Y$402)),1,1)</f>
        <v>4</v>
      </c>
      <c r="G267">
        <f ca="1">OFFSET(drive!$A$2:$Y$402,TRUNC((ROW()-ROW($G$2))/COLUMNS(drive!$A$2:$Y$402)),MOD(ROW()-ROW($G$2),COLUMNS(drive!$A$2:$Y$402)),1,1)</f>
        <v>1</v>
      </c>
      <c r="H267" s="5">
        <f ca="1">(VLOOKUP($B267,weights!$A$2:$R$6,4))*VLOOKUP($B267,weights!$A$2:$R$6,6)^C267*(VLOOKUP($B267,weights!$A$2:$R$6,15)*EXP(VLOOKUP($B267,weights!$A$2:$R$6,11)*D267)+VLOOKUP($B267,weights!$A$2:$R$6,16)*EXP(VLOOKUP($B267,weights!$A$2:$R$6,12)*E267)+VLOOKUP($B267,weights!$A$2:$R$6,17)*EXP(VLOOKUP($B267,weights!$A$2:$R$6,13)*F267)+VLOOKUP($B267,weights!$A$2:$R$6,18)*EXP(VLOOKUP($B267,weights!$A$2:$R$6,14)*G267))</f>
        <v>21.383416389332513</v>
      </c>
    </row>
    <row r="268" spans="1:8" ht="12.75" x14ac:dyDescent="0.2">
      <c r="A268">
        <f t="shared" si="0"/>
        <v>11</v>
      </c>
      <c r="B268" t="str">
        <f t="shared" ref="B268:C268" si="242">B243</f>
        <v>store</v>
      </c>
      <c r="C268">
        <f t="shared" si="242"/>
        <v>1</v>
      </c>
      <c r="D268">
        <f ca="1">OFFSET(walk!$A$2:$Y$402,TRUNC((ROW()-ROW($D$2))/COLUMNS(walk!$A$2:$Y$402)),MOD(ROW()-ROW($D$2),COLUMNS(walk!$A$2:$Y$402)),1,1)</f>
        <v>7</v>
      </c>
      <c r="E268">
        <f ca="1">OFFSET(bike!$A$2:$Y$402,TRUNC((ROW()-ROW($E$2))/COLUMNS(bike!$A$2:$Y$402)),MOD(ROW()-ROW($E$2),COLUMNS(bike!$A$2:$Y$402)),1,1)</f>
        <v>2</v>
      </c>
      <c r="F268">
        <f ca="1">OFFSET(transit!$A$2:$Y$402,TRUNC((ROW()-ROW($F$2))/COLUMNS(transit!$A$2:$Y$402)),MOD(ROW()-ROW($F$2),COLUMNS(transit!$A$2:$Y$402)),1,1)</f>
        <v>6</v>
      </c>
      <c r="G268">
        <f ca="1">OFFSET(drive!$A$2:$Y$402,TRUNC((ROW()-ROW($G$2))/COLUMNS(drive!$A$2:$Y$402)),MOD(ROW()-ROW($G$2),COLUMNS(drive!$A$2:$Y$402)),1,1)</f>
        <v>1</v>
      </c>
      <c r="H268" s="5">
        <f ca="1">(VLOOKUP($B268,weights!$A$2:$R$6,4))*VLOOKUP($B268,weights!$A$2:$R$6,6)^C268*(VLOOKUP($B268,weights!$A$2:$R$6,15)*EXP(VLOOKUP($B268,weights!$A$2:$R$6,11)*D268)+VLOOKUP($B268,weights!$A$2:$R$6,16)*EXP(VLOOKUP($B268,weights!$A$2:$R$6,12)*E268)+VLOOKUP($B268,weights!$A$2:$R$6,17)*EXP(VLOOKUP($B268,weights!$A$2:$R$6,13)*F268)+VLOOKUP($B268,weights!$A$2:$R$6,18)*EXP(VLOOKUP($B268,weights!$A$2:$R$6,14)*G268))</f>
        <v>10.944026856962191</v>
      </c>
    </row>
    <row r="269" spans="1:8" ht="12.75" x14ac:dyDescent="0.2">
      <c r="A269">
        <f t="shared" si="0"/>
        <v>11</v>
      </c>
      <c r="B269" t="str">
        <f t="shared" ref="B269:C269" si="243">B244</f>
        <v>store</v>
      </c>
      <c r="C269">
        <f t="shared" si="243"/>
        <v>2</v>
      </c>
      <c r="D269">
        <f ca="1">OFFSET(walk!$A$2:$Y$402,TRUNC((ROW()-ROW($D$2))/COLUMNS(walk!$A$2:$Y$402)),MOD(ROW()-ROW($D$2),COLUMNS(walk!$A$2:$Y$402)),1,1)</f>
        <v>7</v>
      </c>
      <c r="E269">
        <f ca="1">OFFSET(bike!$A$2:$Y$402,TRUNC((ROW()-ROW($E$2))/COLUMNS(bike!$A$2:$Y$402)),MOD(ROW()-ROW($E$2),COLUMNS(bike!$A$2:$Y$402)),1,1)</f>
        <v>2</v>
      </c>
      <c r="F269">
        <f ca="1">OFFSET(transit!$A$2:$Y$402,TRUNC((ROW()-ROW($F$2))/COLUMNS(transit!$A$2:$Y$402)),MOD(ROW()-ROW($F$2),COLUMNS(transit!$A$2:$Y$402)),1,1)</f>
        <v>6</v>
      </c>
      <c r="G269">
        <f ca="1">OFFSET(drive!$A$2:$Y$402,TRUNC((ROW()-ROW($G$2))/COLUMNS(drive!$A$2:$Y$402)),MOD(ROW()-ROW($G$2),COLUMNS(drive!$A$2:$Y$402)),1,1)</f>
        <v>2</v>
      </c>
      <c r="H269" s="5">
        <f ca="1">(VLOOKUP($B269,weights!$A$2:$R$6,4))*VLOOKUP($B269,weights!$A$2:$R$6,6)^C269*(VLOOKUP($B269,weights!$A$2:$R$6,15)*EXP(VLOOKUP($B269,weights!$A$2:$R$6,11)*D269)+VLOOKUP($B269,weights!$A$2:$R$6,16)*EXP(VLOOKUP($B269,weights!$A$2:$R$6,12)*E269)+VLOOKUP($B269,weights!$A$2:$R$6,17)*EXP(VLOOKUP($B269,weights!$A$2:$R$6,13)*F269)+VLOOKUP($B269,weights!$A$2:$R$6,18)*EXP(VLOOKUP($B269,weights!$A$2:$R$6,14)*G269))</f>
        <v>6.4107570422018592</v>
      </c>
    </row>
    <row r="270" spans="1:8" ht="12.75" x14ac:dyDescent="0.2">
      <c r="A270">
        <f t="shared" si="0"/>
        <v>11</v>
      </c>
      <c r="B270" t="str">
        <f t="shared" ref="B270:C270" si="244">B245</f>
        <v>store</v>
      </c>
      <c r="C270">
        <f t="shared" si="244"/>
        <v>3</v>
      </c>
      <c r="D270">
        <f ca="1">OFFSET(walk!$A$2:$Y$402,TRUNC((ROW()-ROW($D$2))/COLUMNS(walk!$A$2:$Y$402)),MOD(ROW()-ROW($D$2),COLUMNS(walk!$A$2:$Y$402)),1,1)</f>
        <v>10</v>
      </c>
      <c r="E270">
        <f ca="1">OFFSET(bike!$A$2:$Y$402,TRUNC((ROW()-ROW($E$2))/COLUMNS(bike!$A$2:$Y$402)),MOD(ROW()-ROW($E$2),COLUMNS(bike!$A$2:$Y$402)),1,1)</f>
        <v>2</v>
      </c>
      <c r="F270">
        <f ca="1">OFFSET(transit!$A$2:$Y$402,TRUNC((ROW()-ROW($F$2))/COLUMNS(transit!$A$2:$Y$402)),MOD(ROW()-ROW($F$2),COLUMNS(transit!$A$2:$Y$402)),1,1)</f>
        <v>7</v>
      </c>
      <c r="G270">
        <f ca="1">OFFSET(drive!$A$2:$Y$402,TRUNC((ROW()-ROW($G$2))/COLUMNS(drive!$A$2:$Y$402)),MOD(ROW()-ROW($G$2),COLUMNS(drive!$A$2:$Y$402)),1,1)</f>
        <v>2</v>
      </c>
      <c r="H270" s="5">
        <f ca="1">(VLOOKUP($B270,weights!$A$2:$R$6,4))*VLOOKUP($B270,weights!$A$2:$R$6,6)^C270*(VLOOKUP($B270,weights!$A$2:$R$6,15)*EXP(VLOOKUP($B270,weights!$A$2:$R$6,11)*D270)+VLOOKUP($B270,weights!$A$2:$R$6,16)*EXP(VLOOKUP($B270,weights!$A$2:$R$6,12)*E270)+VLOOKUP($B270,weights!$A$2:$R$6,17)*EXP(VLOOKUP($B270,weights!$A$2:$R$6,13)*F270)+VLOOKUP($B270,weights!$A$2:$R$6,18)*EXP(VLOOKUP($B270,weights!$A$2:$R$6,14)*G270))</f>
        <v>3.997206874132071</v>
      </c>
    </row>
    <row r="271" spans="1:8" ht="12.75" x14ac:dyDescent="0.2">
      <c r="A271">
        <f t="shared" si="0"/>
        <v>11</v>
      </c>
      <c r="B271" t="str">
        <f t="shared" ref="B271:C271" si="245">B246</f>
        <v>store</v>
      </c>
      <c r="C271">
        <f t="shared" si="245"/>
        <v>4</v>
      </c>
      <c r="D271">
        <f ca="1">OFFSET(walk!$A$2:$Y$402,TRUNC((ROW()-ROW($D$2))/COLUMNS(walk!$A$2:$Y$402)),MOD(ROW()-ROW($D$2),COLUMNS(walk!$A$2:$Y$402)),1,1)</f>
        <v>12</v>
      </c>
      <c r="E271">
        <f ca="1">OFFSET(bike!$A$2:$Y$402,TRUNC((ROW()-ROW($E$2))/COLUMNS(bike!$A$2:$Y$402)),MOD(ROW()-ROW($E$2),COLUMNS(bike!$A$2:$Y$402)),1,1)</f>
        <v>3</v>
      </c>
      <c r="F271">
        <f ca="1">OFFSET(transit!$A$2:$Y$402,TRUNC((ROW()-ROW($F$2))/COLUMNS(transit!$A$2:$Y$402)),MOD(ROW()-ROW($F$2),COLUMNS(transit!$A$2:$Y$402)),1,1)</f>
        <v>7</v>
      </c>
      <c r="G271">
        <f ca="1">OFFSET(drive!$A$2:$Y$402,TRUNC((ROW()-ROW($G$2))/COLUMNS(drive!$A$2:$Y$402)),MOD(ROW()-ROW($G$2),COLUMNS(drive!$A$2:$Y$402)),1,1)</f>
        <v>4</v>
      </c>
      <c r="H271" s="5">
        <f ca="1">(VLOOKUP($B271,weights!$A$2:$R$6,4))*VLOOKUP($B271,weights!$A$2:$R$6,6)^C271*(VLOOKUP($B271,weights!$A$2:$R$6,15)*EXP(VLOOKUP($B271,weights!$A$2:$R$6,11)*D271)+VLOOKUP($B271,weights!$A$2:$R$6,16)*EXP(VLOOKUP($B271,weights!$A$2:$R$6,12)*E271)+VLOOKUP($B271,weights!$A$2:$R$6,17)*EXP(VLOOKUP($B271,weights!$A$2:$R$6,13)*F271)+VLOOKUP($B271,weights!$A$2:$R$6,18)*EXP(VLOOKUP($B271,weights!$A$2:$R$6,14)*G271))</f>
        <v>1.7296311887592439</v>
      </c>
    </row>
    <row r="272" spans="1:8" ht="12.75" x14ac:dyDescent="0.2">
      <c r="A272">
        <f t="shared" si="0"/>
        <v>11</v>
      </c>
      <c r="B272" t="str">
        <f t="shared" ref="B272:C272" si="246">B247</f>
        <v>pharmacy</v>
      </c>
      <c r="C272">
        <f t="shared" si="246"/>
        <v>0</v>
      </c>
      <c r="D272">
        <f ca="1">OFFSET(walk!$A$2:$Y$402,TRUNC((ROW()-ROW($D$2))/COLUMNS(walk!$A$2:$Y$402)),MOD(ROW()-ROW($D$2),COLUMNS(walk!$A$2:$Y$402)),1,1)</f>
        <v>14</v>
      </c>
      <c r="E272">
        <f ca="1">OFFSET(bike!$A$2:$Y$402,TRUNC((ROW()-ROW($E$2))/COLUMNS(bike!$A$2:$Y$402)),MOD(ROW()-ROW($E$2),COLUMNS(bike!$A$2:$Y$402)),1,1)</f>
        <v>4</v>
      </c>
      <c r="F272">
        <f ca="1">OFFSET(transit!$A$2:$Y$402,TRUNC((ROW()-ROW($F$2))/COLUMNS(transit!$A$2:$Y$402)),MOD(ROW()-ROW($F$2),COLUMNS(transit!$A$2:$Y$402)),1,1)</f>
        <v>12</v>
      </c>
      <c r="G272">
        <f ca="1">OFFSET(drive!$A$2:$Y$402,TRUNC((ROW()-ROW($G$2))/COLUMNS(drive!$A$2:$Y$402)),MOD(ROW()-ROW($G$2),COLUMNS(drive!$A$2:$Y$402)),1,1)</f>
        <v>2</v>
      </c>
      <c r="H272" s="5">
        <f ca="1">(VLOOKUP($B272,weights!$A$2:$R$6,4))*VLOOKUP($B272,weights!$A$2:$R$6,6)^C272*(VLOOKUP($B272,weights!$A$2:$R$6,15)*EXP(VLOOKUP($B272,weights!$A$2:$R$6,11)*D272)+VLOOKUP($B272,weights!$A$2:$R$6,16)*EXP(VLOOKUP($B272,weights!$A$2:$R$6,12)*E272)+VLOOKUP($B272,weights!$A$2:$R$6,17)*EXP(VLOOKUP($B272,weights!$A$2:$R$6,13)*F272)+VLOOKUP($B272,weights!$A$2:$R$6,18)*EXP(VLOOKUP($B272,weights!$A$2:$R$6,14)*G272))</f>
        <v>5.8448667107099048</v>
      </c>
    </row>
    <row r="273" spans="1:8" ht="12.75" x14ac:dyDescent="0.2">
      <c r="A273">
        <f t="shared" si="0"/>
        <v>11</v>
      </c>
      <c r="B273" t="str">
        <f t="shared" ref="B273:C273" si="247">B248</f>
        <v>pharmacy</v>
      </c>
      <c r="C273">
        <f t="shared" si="247"/>
        <v>1</v>
      </c>
      <c r="D273">
        <f ca="1">OFFSET(walk!$A$2:$Y$402,TRUNC((ROW()-ROW($D$2))/COLUMNS(walk!$A$2:$Y$402)),MOD(ROW()-ROW($D$2),COLUMNS(walk!$A$2:$Y$402)),1,1)</f>
        <v>14</v>
      </c>
      <c r="E273">
        <f ca="1">OFFSET(bike!$A$2:$Y$402,TRUNC((ROW()-ROW($E$2))/COLUMNS(bike!$A$2:$Y$402)),MOD(ROW()-ROW($E$2),COLUMNS(bike!$A$2:$Y$402)),1,1)</f>
        <v>5</v>
      </c>
      <c r="F273">
        <f ca="1">OFFSET(transit!$A$2:$Y$402,TRUNC((ROW()-ROW($F$2))/COLUMNS(transit!$A$2:$Y$402)),MOD(ROW()-ROW($F$2),COLUMNS(transit!$A$2:$Y$402)),1,1)</f>
        <v>14</v>
      </c>
      <c r="G273">
        <f ca="1">OFFSET(drive!$A$2:$Y$402,TRUNC((ROW()-ROW($G$2))/COLUMNS(drive!$A$2:$Y$402)),MOD(ROW()-ROW($G$2),COLUMNS(drive!$A$2:$Y$402)),1,1)</f>
        <v>3</v>
      </c>
      <c r="H273" s="5">
        <f ca="1">(VLOOKUP($B273,weights!$A$2:$R$6,4))*VLOOKUP($B273,weights!$A$2:$R$6,6)^C273*(VLOOKUP($B273,weights!$A$2:$R$6,15)*EXP(VLOOKUP($B273,weights!$A$2:$R$6,11)*D273)+VLOOKUP($B273,weights!$A$2:$R$6,16)*EXP(VLOOKUP($B273,weights!$A$2:$R$6,12)*E273)+VLOOKUP($B273,weights!$A$2:$R$6,17)*EXP(VLOOKUP($B273,weights!$A$2:$R$6,13)*F273)+VLOOKUP($B273,weights!$A$2:$R$6,18)*EXP(VLOOKUP($B273,weights!$A$2:$R$6,14)*G273))</f>
        <v>2.203835626218337</v>
      </c>
    </row>
    <row r="274" spans="1:8" ht="12.75" x14ac:dyDescent="0.2">
      <c r="A274">
        <f t="shared" si="0"/>
        <v>11</v>
      </c>
      <c r="B274" t="str">
        <f t="shared" ref="B274:C274" si="248">B249</f>
        <v>pharmacy</v>
      </c>
      <c r="C274">
        <f t="shared" si="248"/>
        <v>2</v>
      </c>
      <c r="D274">
        <f ca="1">OFFSET(walk!$A$2:$Y$402,TRUNC((ROW()-ROW($D$2))/COLUMNS(walk!$A$2:$Y$402)),MOD(ROW()-ROW($D$2),COLUMNS(walk!$A$2:$Y$402)),1,1)</f>
        <v>14</v>
      </c>
      <c r="E274">
        <f ca="1">OFFSET(bike!$A$2:$Y$402,TRUNC((ROW()-ROW($E$2))/COLUMNS(bike!$A$2:$Y$402)),MOD(ROW()-ROW($E$2),COLUMNS(bike!$A$2:$Y$402)),1,1)</f>
        <v>5</v>
      </c>
      <c r="F274">
        <f ca="1">OFFSET(transit!$A$2:$Y$402,TRUNC((ROW()-ROW($F$2))/COLUMNS(transit!$A$2:$Y$402)),MOD(ROW()-ROW($F$2),COLUMNS(transit!$A$2:$Y$402)),1,1)</f>
        <v>14</v>
      </c>
      <c r="G274">
        <f ca="1">OFFSET(drive!$A$2:$Y$402,TRUNC((ROW()-ROW($G$2))/COLUMNS(drive!$A$2:$Y$402)),MOD(ROW()-ROW($G$2),COLUMNS(drive!$A$2:$Y$402)),1,1)</f>
        <v>4</v>
      </c>
      <c r="H274" s="5">
        <f ca="1">(VLOOKUP($B274,weights!$A$2:$R$6,4))*VLOOKUP($B274,weights!$A$2:$R$6,6)^C274*(VLOOKUP($B274,weights!$A$2:$R$6,15)*EXP(VLOOKUP($B274,weights!$A$2:$R$6,11)*D274)+VLOOKUP($B274,weights!$A$2:$R$6,16)*EXP(VLOOKUP($B274,weights!$A$2:$R$6,12)*E274)+VLOOKUP($B274,weights!$A$2:$R$6,17)*EXP(VLOOKUP($B274,weights!$A$2:$R$6,13)*F274)+VLOOKUP($B274,weights!$A$2:$R$6,18)*EXP(VLOOKUP($B274,weights!$A$2:$R$6,14)*G274))</f>
        <v>0.92913440333143571</v>
      </c>
    </row>
    <row r="275" spans="1:8" ht="12.75" x14ac:dyDescent="0.2">
      <c r="A275">
        <f t="shared" si="0"/>
        <v>11</v>
      </c>
      <c r="B275" t="str">
        <f t="shared" ref="B275:C275" si="249">B250</f>
        <v>bank</v>
      </c>
      <c r="C275">
        <f t="shared" si="249"/>
        <v>0</v>
      </c>
      <c r="D275">
        <f ca="1">OFFSET(walk!$A$2:$Y$402,TRUNC((ROW()-ROW($D$2))/COLUMNS(walk!$A$2:$Y$402)),MOD(ROW()-ROW($D$2),COLUMNS(walk!$A$2:$Y$402)),1,1)</f>
        <v>25</v>
      </c>
      <c r="E275">
        <f ca="1">OFFSET(bike!$A$2:$Y$402,TRUNC((ROW()-ROW($E$2))/COLUMNS(bike!$A$2:$Y$402)),MOD(ROW()-ROW($E$2),COLUMNS(bike!$A$2:$Y$402)),1,1)</f>
        <v>8</v>
      </c>
      <c r="F275">
        <f ca="1">OFFSET(transit!$A$2:$Y$402,TRUNC((ROW()-ROW($F$2))/COLUMNS(transit!$A$2:$Y$402)),MOD(ROW()-ROW($F$2),COLUMNS(transit!$A$2:$Y$402)),1,1)</f>
        <v>22</v>
      </c>
      <c r="G275">
        <f ca="1">OFFSET(drive!$A$2:$Y$402,TRUNC((ROW()-ROW($G$2))/COLUMNS(drive!$A$2:$Y$402)),MOD(ROW()-ROW($G$2),COLUMNS(drive!$A$2:$Y$402)),1,1)</f>
        <v>6</v>
      </c>
      <c r="H275" s="5">
        <f ca="1">(VLOOKUP($B275,weights!$A$2:$R$6,4))*VLOOKUP($B275,weights!$A$2:$R$6,6)^C275*(VLOOKUP($B275,weights!$A$2:$R$6,15)*EXP(VLOOKUP($B275,weights!$A$2:$R$6,11)*D275)+VLOOKUP($B275,weights!$A$2:$R$6,16)*EXP(VLOOKUP($B275,weights!$A$2:$R$6,12)*E275)+VLOOKUP($B275,weights!$A$2:$R$6,17)*EXP(VLOOKUP($B275,weights!$A$2:$R$6,13)*F275)+VLOOKUP($B275,weights!$A$2:$R$6,18)*EXP(VLOOKUP($B275,weights!$A$2:$R$6,14)*G275))</f>
        <v>2.2987977124775987</v>
      </c>
    </row>
    <row r="276" spans="1:8" ht="12.75" x14ac:dyDescent="0.2">
      <c r="A276">
        <f t="shared" si="0"/>
        <v>11</v>
      </c>
      <c r="B276" t="str">
        <f t="shared" ref="B276:C276" si="250">B251</f>
        <v>bank</v>
      </c>
      <c r="C276">
        <f t="shared" si="250"/>
        <v>1</v>
      </c>
      <c r="D276">
        <f ca="1">OFFSET(walk!$A$2:$Y$402,TRUNC((ROW()-ROW($D$2))/COLUMNS(walk!$A$2:$Y$402)),MOD(ROW()-ROW($D$2),COLUMNS(walk!$A$2:$Y$402)),1,1)</f>
        <v>44</v>
      </c>
      <c r="E276">
        <f ca="1">OFFSET(bike!$A$2:$Y$402,TRUNC((ROW()-ROW($E$2))/COLUMNS(bike!$A$2:$Y$402)),MOD(ROW()-ROW($E$2),COLUMNS(bike!$A$2:$Y$402)),1,1)</f>
        <v>13</v>
      </c>
      <c r="F276">
        <f ca="1">OFFSET(transit!$A$2:$Y$402,TRUNC((ROW()-ROW($F$2))/COLUMNS(transit!$A$2:$Y$402)),MOD(ROW()-ROW($F$2),COLUMNS(transit!$A$2:$Y$402)),1,1)</f>
        <v>35</v>
      </c>
      <c r="G276">
        <f ca="1">OFFSET(drive!$A$2:$Y$402,TRUNC((ROW()-ROW($G$2))/COLUMNS(drive!$A$2:$Y$402)),MOD(ROW()-ROW($G$2),COLUMNS(drive!$A$2:$Y$402)),1,1)</f>
        <v>8</v>
      </c>
      <c r="H276" s="5">
        <f ca="1">(VLOOKUP($B276,weights!$A$2:$R$6,4))*VLOOKUP($B276,weights!$A$2:$R$6,6)^C276*(VLOOKUP($B276,weights!$A$2:$R$6,15)*EXP(VLOOKUP($B276,weights!$A$2:$R$6,11)*D276)+VLOOKUP($B276,weights!$A$2:$R$6,16)*EXP(VLOOKUP($B276,weights!$A$2:$R$6,12)*E276)+VLOOKUP($B276,weights!$A$2:$R$6,17)*EXP(VLOOKUP($B276,weights!$A$2:$R$6,13)*F276)+VLOOKUP($B276,weights!$A$2:$R$6,18)*EXP(VLOOKUP($B276,weights!$A$2:$R$6,14)*G276))</f>
        <v>0.46118948352436706</v>
      </c>
    </row>
    <row r="277" spans="1:8" ht="12.75" x14ac:dyDescent="0.2">
      <c r="A277">
        <f t="shared" si="0"/>
        <v>12</v>
      </c>
      <c r="B277" t="str">
        <f t="shared" ref="B277:C277" si="251">B252</f>
        <v>restaurant</v>
      </c>
      <c r="C277">
        <f t="shared" si="251"/>
        <v>0</v>
      </c>
      <c r="D277">
        <f ca="1">OFFSET(walk!$A$2:$Y$402,TRUNC((ROW()-ROW($D$2))/COLUMNS(walk!$A$2:$Y$402)),MOD(ROW()-ROW($D$2),COLUMNS(walk!$A$2:$Y$402)),1,1)</f>
        <v>9</v>
      </c>
      <c r="E277">
        <f ca="1">OFFSET(bike!$A$2:$Y$402,TRUNC((ROW()-ROW($E$2))/COLUMNS(bike!$A$2:$Y$402)),MOD(ROW()-ROW($E$2),COLUMNS(bike!$A$2:$Y$402)),1,1)</f>
        <v>3</v>
      </c>
      <c r="F277">
        <f ca="1">OFFSET(transit!$A$2:$Y$402,TRUNC((ROW()-ROW($F$2))/COLUMNS(transit!$A$2:$Y$402)),MOD(ROW()-ROW($F$2),COLUMNS(transit!$A$2:$Y$402)),1,1)</f>
        <v>5</v>
      </c>
      <c r="G277">
        <f ca="1">OFFSET(drive!$A$2:$Y$402,TRUNC((ROW()-ROW($G$2))/COLUMNS(drive!$A$2:$Y$402)),MOD(ROW()-ROW($G$2),COLUMNS(drive!$A$2:$Y$402)),1,1)</f>
        <v>1</v>
      </c>
      <c r="H277" s="5">
        <f ca="1">(VLOOKUP($B277,weights!$A$2:$R$6,4))*VLOOKUP($B277,weights!$A$2:$R$6,6)^C277*(VLOOKUP($B277,weights!$A$2:$R$6,15)*EXP(VLOOKUP($B277,weights!$A$2:$R$6,11)*D277)+VLOOKUP($B277,weights!$A$2:$R$6,16)*EXP(VLOOKUP($B277,weights!$A$2:$R$6,12)*E277)+VLOOKUP($B277,weights!$A$2:$R$6,17)*EXP(VLOOKUP($B277,weights!$A$2:$R$6,13)*F277)+VLOOKUP($B277,weights!$A$2:$R$6,18)*EXP(VLOOKUP($B277,weights!$A$2:$R$6,14)*G277))</f>
        <v>32.519594986992324</v>
      </c>
    </row>
    <row r="278" spans="1:8" ht="12.75" x14ac:dyDescent="0.2">
      <c r="A278">
        <f t="shared" si="0"/>
        <v>12</v>
      </c>
      <c r="B278" t="str">
        <f t="shared" ref="B278:C278" si="252">B253</f>
        <v>restaurant</v>
      </c>
      <c r="C278">
        <f t="shared" si="252"/>
        <v>1</v>
      </c>
      <c r="D278">
        <f ca="1">OFFSET(walk!$A$2:$Y$402,TRUNC((ROW()-ROW($D$2))/COLUMNS(walk!$A$2:$Y$402)),MOD(ROW()-ROW($D$2),COLUMNS(walk!$A$2:$Y$402)),1,1)</f>
        <v>12</v>
      </c>
      <c r="E278">
        <f ca="1">OFFSET(bike!$A$2:$Y$402,TRUNC((ROW()-ROW($E$2))/COLUMNS(bike!$A$2:$Y$402)),MOD(ROW()-ROW($E$2),COLUMNS(bike!$A$2:$Y$402)),1,1)</f>
        <v>3</v>
      </c>
      <c r="F278">
        <f ca="1">OFFSET(transit!$A$2:$Y$402,TRUNC((ROW()-ROW($F$2))/COLUMNS(transit!$A$2:$Y$402)),MOD(ROW()-ROW($F$2),COLUMNS(transit!$A$2:$Y$402)),1,1)</f>
        <v>7</v>
      </c>
      <c r="G278">
        <f ca="1">OFFSET(drive!$A$2:$Y$402,TRUNC((ROW()-ROW($G$2))/COLUMNS(drive!$A$2:$Y$402)),MOD(ROW()-ROW($G$2),COLUMNS(drive!$A$2:$Y$402)),1,1)</f>
        <v>2</v>
      </c>
      <c r="H278" s="5">
        <f ca="1">(VLOOKUP($B278,weights!$A$2:$R$6,4))*VLOOKUP($B278,weights!$A$2:$R$6,6)^C278*(VLOOKUP($B278,weights!$A$2:$R$6,15)*EXP(VLOOKUP($B278,weights!$A$2:$R$6,11)*D278)+VLOOKUP($B278,weights!$A$2:$R$6,16)*EXP(VLOOKUP($B278,weights!$A$2:$R$6,12)*E278)+VLOOKUP($B278,weights!$A$2:$R$6,17)*EXP(VLOOKUP($B278,weights!$A$2:$R$6,13)*F278)+VLOOKUP($B278,weights!$A$2:$R$6,18)*EXP(VLOOKUP($B278,weights!$A$2:$R$6,14)*G278))</f>
        <v>24.285861490446056</v>
      </c>
    </row>
    <row r="279" spans="1:8" ht="12.75" x14ac:dyDescent="0.2">
      <c r="A279">
        <f t="shared" si="0"/>
        <v>12</v>
      </c>
      <c r="B279" t="str">
        <f t="shared" ref="B279:C279" si="253">B254</f>
        <v>restaurant</v>
      </c>
      <c r="C279">
        <f t="shared" si="253"/>
        <v>2</v>
      </c>
      <c r="D279">
        <f ca="1">OFFSET(walk!$A$2:$Y$402,TRUNC((ROW()-ROW($D$2))/COLUMNS(walk!$A$2:$Y$402)),MOD(ROW()-ROW($D$2),COLUMNS(walk!$A$2:$Y$402)),1,1)</f>
        <v>12</v>
      </c>
      <c r="E279">
        <f ca="1">OFFSET(bike!$A$2:$Y$402,TRUNC((ROW()-ROW($E$2))/COLUMNS(bike!$A$2:$Y$402)),MOD(ROW()-ROW($E$2),COLUMNS(bike!$A$2:$Y$402)),1,1)</f>
        <v>3</v>
      </c>
      <c r="F279">
        <f ca="1">OFFSET(transit!$A$2:$Y$402,TRUNC((ROW()-ROW($F$2))/COLUMNS(transit!$A$2:$Y$402)),MOD(ROW()-ROW($F$2),COLUMNS(transit!$A$2:$Y$402)),1,1)</f>
        <v>7</v>
      </c>
      <c r="G279">
        <f ca="1">OFFSET(drive!$A$2:$Y$402,TRUNC((ROW()-ROW($G$2))/COLUMNS(drive!$A$2:$Y$402)),MOD(ROW()-ROW($G$2),COLUMNS(drive!$A$2:$Y$402)),1,1)</f>
        <v>2</v>
      </c>
      <c r="H279" s="5">
        <f ca="1">(VLOOKUP($B279,weights!$A$2:$R$6,4))*VLOOKUP($B279,weights!$A$2:$R$6,6)^C279*(VLOOKUP($B279,weights!$A$2:$R$6,15)*EXP(VLOOKUP($B279,weights!$A$2:$R$6,11)*D279)+VLOOKUP($B279,weights!$A$2:$R$6,16)*EXP(VLOOKUP($B279,weights!$A$2:$R$6,12)*E279)+VLOOKUP($B279,weights!$A$2:$R$6,17)*EXP(VLOOKUP($B279,weights!$A$2:$R$6,13)*F279)+VLOOKUP($B279,weights!$A$2:$R$6,18)*EXP(VLOOKUP($B279,weights!$A$2:$R$6,14)*G279))</f>
        <v>21.767327706251649</v>
      </c>
    </row>
    <row r="280" spans="1:8" ht="12.75" x14ac:dyDescent="0.2">
      <c r="A280">
        <f t="shared" si="0"/>
        <v>12</v>
      </c>
      <c r="B280" t="str">
        <f t="shared" ref="B280:C280" si="254">B255</f>
        <v>restaurant</v>
      </c>
      <c r="C280">
        <f t="shared" si="254"/>
        <v>3</v>
      </c>
      <c r="D280">
        <f ca="1">OFFSET(walk!$A$2:$Y$402,TRUNC((ROW()-ROW($D$2))/COLUMNS(walk!$A$2:$Y$402)),MOD(ROW()-ROW($D$2),COLUMNS(walk!$A$2:$Y$402)),1,1)</f>
        <v>14</v>
      </c>
      <c r="E280">
        <f ca="1">OFFSET(bike!$A$2:$Y$402,TRUNC((ROW()-ROW($E$2))/COLUMNS(bike!$A$2:$Y$402)),MOD(ROW()-ROW($E$2),COLUMNS(bike!$A$2:$Y$402)),1,1)</f>
        <v>3</v>
      </c>
      <c r="F280">
        <f ca="1">OFFSET(transit!$A$2:$Y$402,TRUNC((ROW()-ROW($F$2))/COLUMNS(transit!$A$2:$Y$402)),MOD(ROW()-ROW($F$2),COLUMNS(transit!$A$2:$Y$402)),1,1)</f>
        <v>8</v>
      </c>
      <c r="G280">
        <f ca="1">OFFSET(drive!$A$2:$Y$402,TRUNC((ROW()-ROW($G$2))/COLUMNS(drive!$A$2:$Y$402)),MOD(ROW()-ROW($G$2),COLUMNS(drive!$A$2:$Y$402)),1,1)</f>
        <v>3</v>
      </c>
      <c r="H280" s="5">
        <f ca="1">(VLOOKUP($B280,weights!$A$2:$R$6,4))*VLOOKUP($B280,weights!$A$2:$R$6,6)^C280*(VLOOKUP($B280,weights!$A$2:$R$6,15)*EXP(VLOOKUP($B280,weights!$A$2:$R$6,11)*D280)+VLOOKUP($B280,weights!$A$2:$R$6,16)*EXP(VLOOKUP($B280,weights!$A$2:$R$6,12)*E280)+VLOOKUP($B280,weights!$A$2:$R$6,17)*EXP(VLOOKUP($B280,weights!$A$2:$R$6,13)*F280)+VLOOKUP($B280,weights!$A$2:$R$6,18)*EXP(VLOOKUP($B280,weights!$A$2:$R$6,14)*G280))</f>
        <v>17.291004232965694</v>
      </c>
    </row>
    <row r="281" spans="1:8" ht="12.75" x14ac:dyDescent="0.2">
      <c r="A281">
        <f t="shared" si="0"/>
        <v>12</v>
      </c>
      <c r="B281" t="str">
        <f t="shared" ref="B281:C281" si="255">B256</f>
        <v>restaurant</v>
      </c>
      <c r="C281">
        <f t="shared" si="255"/>
        <v>4</v>
      </c>
      <c r="D281">
        <f ca="1">OFFSET(walk!$A$2:$Y$402,TRUNC((ROW()-ROW($D$2))/COLUMNS(walk!$A$2:$Y$402)),MOD(ROW()-ROW($D$2),COLUMNS(walk!$A$2:$Y$402)),1,1)</f>
        <v>14</v>
      </c>
      <c r="E281">
        <f ca="1">OFFSET(bike!$A$2:$Y$402,TRUNC((ROW()-ROW($E$2))/COLUMNS(bike!$A$2:$Y$402)),MOD(ROW()-ROW($E$2),COLUMNS(bike!$A$2:$Y$402)),1,1)</f>
        <v>3</v>
      </c>
      <c r="F281">
        <f ca="1">OFFSET(transit!$A$2:$Y$402,TRUNC((ROW()-ROW($F$2))/COLUMNS(transit!$A$2:$Y$402)),MOD(ROW()-ROW($F$2),COLUMNS(transit!$A$2:$Y$402)),1,1)</f>
        <v>9</v>
      </c>
      <c r="G281">
        <f ca="1">OFFSET(drive!$A$2:$Y$402,TRUNC((ROW()-ROW($G$2))/COLUMNS(drive!$A$2:$Y$402)),MOD(ROW()-ROW($G$2),COLUMNS(drive!$A$2:$Y$402)),1,1)</f>
        <v>3</v>
      </c>
      <c r="H281" s="5">
        <f ca="1">(VLOOKUP($B281,weights!$A$2:$R$6,4))*VLOOKUP($B281,weights!$A$2:$R$6,6)^C281*(VLOOKUP($B281,weights!$A$2:$R$6,15)*EXP(VLOOKUP($B281,weights!$A$2:$R$6,11)*D281)+VLOOKUP($B281,weights!$A$2:$R$6,16)*EXP(VLOOKUP($B281,weights!$A$2:$R$6,12)*E281)+VLOOKUP($B281,weights!$A$2:$R$6,17)*EXP(VLOOKUP($B281,weights!$A$2:$R$6,13)*F281)+VLOOKUP($B281,weights!$A$2:$R$6,18)*EXP(VLOOKUP($B281,weights!$A$2:$R$6,14)*G281))</f>
        <v>15.05639187522203</v>
      </c>
    </row>
    <row r="282" spans="1:8" ht="12.75" x14ac:dyDescent="0.2">
      <c r="A282">
        <f t="shared" si="0"/>
        <v>12</v>
      </c>
      <c r="B282" t="str">
        <f t="shared" ref="B282:C282" si="256">B257</f>
        <v>restaurant</v>
      </c>
      <c r="C282">
        <f t="shared" si="256"/>
        <v>5</v>
      </c>
      <c r="D282">
        <f ca="1">OFFSET(walk!$A$2:$Y$402,TRUNC((ROW()-ROW($D$2))/COLUMNS(walk!$A$2:$Y$402)),MOD(ROW()-ROW($D$2),COLUMNS(walk!$A$2:$Y$402)),1,1)</f>
        <v>16</v>
      </c>
      <c r="E282">
        <f ca="1">OFFSET(bike!$A$2:$Y$402,TRUNC((ROW()-ROW($E$2))/COLUMNS(bike!$A$2:$Y$402)),MOD(ROW()-ROW($E$2),COLUMNS(bike!$A$2:$Y$402)),1,1)</f>
        <v>4</v>
      </c>
      <c r="F282">
        <f ca="1">OFFSET(transit!$A$2:$Y$402,TRUNC((ROW()-ROW($F$2))/COLUMNS(transit!$A$2:$Y$402)),MOD(ROW()-ROW($F$2),COLUMNS(transit!$A$2:$Y$402)),1,1)</f>
        <v>11</v>
      </c>
      <c r="G282">
        <f ca="1">OFFSET(drive!$A$2:$Y$402,TRUNC((ROW()-ROW($G$2))/COLUMNS(drive!$A$2:$Y$402)),MOD(ROW()-ROW($G$2),COLUMNS(drive!$A$2:$Y$402)),1,1)</f>
        <v>4</v>
      </c>
      <c r="H282" s="5">
        <f ca="1">(VLOOKUP($B282,weights!$A$2:$R$6,4))*VLOOKUP($B282,weights!$A$2:$R$6,6)^C282*(VLOOKUP($B282,weights!$A$2:$R$6,15)*EXP(VLOOKUP($B282,weights!$A$2:$R$6,11)*D282)+VLOOKUP($B282,weights!$A$2:$R$6,16)*EXP(VLOOKUP($B282,weights!$A$2:$R$6,12)*E282)+VLOOKUP($B282,weights!$A$2:$R$6,17)*EXP(VLOOKUP($B282,weights!$A$2:$R$6,13)*F282)+VLOOKUP($B282,weights!$A$2:$R$6,18)*EXP(VLOOKUP($B282,weights!$A$2:$R$6,14)*G282))</f>
        <v>10.841888126896041</v>
      </c>
    </row>
    <row r="283" spans="1:8" ht="12.75" x14ac:dyDescent="0.2">
      <c r="A283">
        <f t="shared" si="0"/>
        <v>12</v>
      </c>
      <c r="B283" t="str">
        <f t="shared" ref="B283:C283" si="257">B258</f>
        <v>restaurant</v>
      </c>
      <c r="C283">
        <f t="shared" si="257"/>
        <v>6</v>
      </c>
      <c r="D283">
        <f ca="1">OFFSET(walk!$A$2:$Y$402,TRUNC((ROW()-ROW($D$2))/COLUMNS(walk!$A$2:$Y$402)),MOD(ROW()-ROW($D$2),COLUMNS(walk!$A$2:$Y$402)),1,1)</f>
        <v>17</v>
      </c>
      <c r="E283">
        <f ca="1">OFFSET(bike!$A$2:$Y$402,TRUNC((ROW()-ROW($E$2))/COLUMNS(bike!$A$2:$Y$402)),MOD(ROW()-ROW($E$2),COLUMNS(bike!$A$2:$Y$402)),1,1)</f>
        <v>4</v>
      </c>
      <c r="F283">
        <f ca="1">OFFSET(transit!$A$2:$Y$402,TRUNC((ROW()-ROW($F$2))/COLUMNS(transit!$A$2:$Y$402)),MOD(ROW()-ROW($F$2),COLUMNS(transit!$A$2:$Y$402)),1,1)</f>
        <v>11</v>
      </c>
      <c r="G283">
        <f ca="1">OFFSET(drive!$A$2:$Y$402,TRUNC((ROW()-ROW($G$2))/COLUMNS(drive!$A$2:$Y$402)),MOD(ROW()-ROW($G$2),COLUMNS(drive!$A$2:$Y$402)),1,1)</f>
        <v>4</v>
      </c>
      <c r="H283" s="5">
        <f ca="1">(VLOOKUP($B283,weights!$A$2:$R$6,4))*VLOOKUP($B283,weights!$A$2:$R$6,6)^C283*(VLOOKUP($B283,weights!$A$2:$R$6,15)*EXP(VLOOKUP($B283,weights!$A$2:$R$6,11)*D283)+VLOOKUP($B283,weights!$A$2:$R$6,16)*EXP(VLOOKUP($B283,weights!$A$2:$R$6,12)*E283)+VLOOKUP($B283,weights!$A$2:$R$6,17)*EXP(VLOOKUP($B283,weights!$A$2:$R$6,13)*F283)+VLOOKUP($B283,weights!$A$2:$R$6,18)*EXP(VLOOKUP($B283,weights!$A$2:$R$6,14)*G283))</f>
        <v>9.6605542818828471</v>
      </c>
    </row>
    <row r="284" spans="1:8" ht="12.75" x14ac:dyDescent="0.2">
      <c r="A284">
        <f t="shared" si="0"/>
        <v>12</v>
      </c>
      <c r="B284" t="str">
        <f t="shared" ref="B284:C284" si="258">B259</f>
        <v>restaurant</v>
      </c>
      <c r="C284">
        <f t="shared" si="258"/>
        <v>7</v>
      </c>
      <c r="D284">
        <f ca="1">OFFSET(walk!$A$2:$Y$402,TRUNC((ROW()-ROW($D$2))/COLUMNS(walk!$A$2:$Y$402)),MOD(ROW()-ROW($D$2),COLUMNS(walk!$A$2:$Y$402)),1,1)</f>
        <v>17</v>
      </c>
      <c r="E284">
        <f ca="1">OFFSET(bike!$A$2:$Y$402,TRUNC((ROW()-ROW($E$2))/COLUMNS(bike!$A$2:$Y$402)),MOD(ROW()-ROW($E$2),COLUMNS(bike!$A$2:$Y$402)),1,1)</f>
        <v>5</v>
      </c>
      <c r="F284">
        <f ca="1">OFFSET(transit!$A$2:$Y$402,TRUNC((ROW()-ROW($F$2))/COLUMNS(transit!$A$2:$Y$402)),MOD(ROW()-ROW($F$2),COLUMNS(transit!$A$2:$Y$402)),1,1)</f>
        <v>13</v>
      </c>
      <c r="G284">
        <f ca="1">OFFSET(drive!$A$2:$Y$402,TRUNC((ROW()-ROW($G$2))/COLUMNS(drive!$A$2:$Y$402)),MOD(ROW()-ROW($G$2),COLUMNS(drive!$A$2:$Y$402)),1,1)</f>
        <v>4</v>
      </c>
      <c r="H284" s="5">
        <f ca="1">(VLOOKUP($B284,weights!$A$2:$R$6,4))*VLOOKUP($B284,weights!$A$2:$R$6,6)^C284*(VLOOKUP($B284,weights!$A$2:$R$6,15)*EXP(VLOOKUP($B284,weights!$A$2:$R$6,11)*D284)+VLOOKUP($B284,weights!$A$2:$R$6,16)*EXP(VLOOKUP($B284,weights!$A$2:$R$6,12)*E284)+VLOOKUP($B284,weights!$A$2:$R$6,17)*EXP(VLOOKUP($B284,weights!$A$2:$R$6,13)*F284)+VLOOKUP($B284,weights!$A$2:$R$6,18)*EXP(VLOOKUP($B284,weights!$A$2:$R$6,14)*G284))</f>
        <v>7.6806005284849777</v>
      </c>
    </row>
    <row r="285" spans="1:8" ht="12.75" x14ac:dyDescent="0.2">
      <c r="A285">
        <f t="shared" si="0"/>
        <v>12</v>
      </c>
      <c r="B285" t="str">
        <f t="shared" ref="B285:C285" si="259">B260</f>
        <v>restaurant</v>
      </c>
      <c r="C285">
        <f t="shared" si="259"/>
        <v>8</v>
      </c>
      <c r="D285">
        <f ca="1">OFFSET(walk!$A$2:$Y$402,TRUNC((ROW()-ROW($D$2))/COLUMNS(walk!$A$2:$Y$402)),MOD(ROW()-ROW($D$2),COLUMNS(walk!$A$2:$Y$402)),1,1)</f>
        <v>18</v>
      </c>
      <c r="E285">
        <f ca="1">OFFSET(bike!$A$2:$Y$402,TRUNC((ROW()-ROW($E$2))/COLUMNS(bike!$A$2:$Y$402)),MOD(ROW()-ROW($E$2),COLUMNS(bike!$A$2:$Y$402)),1,1)</f>
        <v>6</v>
      </c>
      <c r="F285">
        <f ca="1">OFFSET(transit!$A$2:$Y$402,TRUNC((ROW()-ROW($F$2))/COLUMNS(transit!$A$2:$Y$402)),MOD(ROW()-ROW($F$2),COLUMNS(transit!$A$2:$Y$402)),1,1)</f>
        <v>13</v>
      </c>
      <c r="G285">
        <f ca="1">OFFSET(drive!$A$2:$Y$402,TRUNC((ROW()-ROW($G$2))/COLUMNS(drive!$A$2:$Y$402)),MOD(ROW()-ROW($G$2),COLUMNS(drive!$A$2:$Y$402)),1,1)</f>
        <v>4</v>
      </c>
      <c r="H285" s="5">
        <f ca="1">(VLOOKUP($B285,weights!$A$2:$R$6,4))*VLOOKUP($B285,weights!$A$2:$R$6,6)^C285*(VLOOKUP($B285,weights!$A$2:$R$6,15)*EXP(VLOOKUP($B285,weights!$A$2:$R$6,11)*D285)+VLOOKUP($B285,weights!$A$2:$R$6,16)*EXP(VLOOKUP($B285,weights!$A$2:$R$6,12)*E285)+VLOOKUP($B285,weights!$A$2:$R$6,17)*EXP(VLOOKUP($B285,weights!$A$2:$R$6,13)*F285)+VLOOKUP($B285,weights!$A$2:$R$6,18)*EXP(VLOOKUP($B285,weights!$A$2:$R$6,14)*G285))</f>
        <v>6.4195980793884821</v>
      </c>
    </row>
    <row r="286" spans="1:8" ht="12.75" x14ac:dyDescent="0.2">
      <c r="A286">
        <f t="shared" si="0"/>
        <v>12</v>
      </c>
      <c r="B286" t="str">
        <f t="shared" ref="B286:C286" si="260">B261</f>
        <v>restaurant</v>
      </c>
      <c r="C286">
        <f t="shared" si="260"/>
        <v>9</v>
      </c>
      <c r="D286">
        <f ca="1">OFFSET(walk!$A$2:$Y$402,TRUNC((ROW()-ROW($D$2))/COLUMNS(walk!$A$2:$Y$402)),MOD(ROW()-ROW($D$2),COLUMNS(walk!$A$2:$Y$402)),1,1)</f>
        <v>19</v>
      </c>
      <c r="E286">
        <f ca="1">OFFSET(bike!$A$2:$Y$402,TRUNC((ROW()-ROW($E$2))/COLUMNS(bike!$A$2:$Y$402)),MOD(ROW()-ROW($E$2),COLUMNS(bike!$A$2:$Y$402)),1,1)</f>
        <v>6</v>
      </c>
      <c r="F286">
        <f ca="1">OFFSET(transit!$A$2:$Y$402,TRUNC((ROW()-ROW($F$2))/COLUMNS(transit!$A$2:$Y$402)),MOD(ROW()-ROW($F$2),COLUMNS(transit!$A$2:$Y$402)),1,1)</f>
        <v>15</v>
      </c>
      <c r="G286">
        <f ca="1">OFFSET(drive!$A$2:$Y$402,TRUNC((ROW()-ROW($G$2))/COLUMNS(drive!$A$2:$Y$402)),MOD(ROW()-ROW($G$2),COLUMNS(drive!$A$2:$Y$402)),1,1)</f>
        <v>5</v>
      </c>
      <c r="H286" s="5">
        <f ca="1">(VLOOKUP($B286,weights!$A$2:$R$6,4))*VLOOKUP($B286,weights!$A$2:$R$6,6)^C286*(VLOOKUP($B286,weights!$A$2:$R$6,15)*EXP(VLOOKUP($B286,weights!$A$2:$R$6,11)*D286)+VLOOKUP($B286,weights!$A$2:$R$6,16)*EXP(VLOOKUP($B286,weights!$A$2:$R$6,12)*E286)+VLOOKUP($B286,weights!$A$2:$R$6,17)*EXP(VLOOKUP($B286,weights!$A$2:$R$6,13)*F286)+VLOOKUP($B286,weights!$A$2:$R$6,18)*EXP(VLOOKUP($B286,weights!$A$2:$R$6,14)*G286))</f>
        <v>5.0185011694874433</v>
      </c>
    </row>
    <row r="287" spans="1:8" ht="12.75" x14ac:dyDescent="0.2">
      <c r="A287">
        <f t="shared" si="0"/>
        <v>12</v>
      </c>
      <c r="B287" t="str">
        <f t="shared" ref="B287:C287" si="261">B262</f>
        <v>supermarket</v>
      </c>
      <c r="C287">
        <f t="shared" si="261"/>
        <v>0</v>
      </c>
      <c r="D287">
        <f ca="1">OFFSET(walk!$A$2:$Y$402,TRUNC((ROW()-ROW($D$2))/COLUMNS(walk!$A$2:$Y$402)),MOD(ROW()-ROW($D$2),COLUMNS(walk!$A$2:$Y$402)),1,1)</f>
        <v>42</v>
      </c>
      <c r="E287">
        <f ca="1">OFFSET(bike!$A$2:$Y$402,TRUNC((ROW()-ROW($E$2))/COLUMNS(bike!$A$2:$Y$402)),MOD(ROW()-ROW($E$2),COLUMNS(bike!$A$2:$Y$402)),1,1)</f>
        <v>16</v>
      </c>
      <c r="F287">
        <f ca="1">OFFSET(transit!$A$2:$Y$402,TRUNC((ROW()-ROW($F$2))/COLUMNS(transit!$A$2:$Y$402)),MOD(ROW()-ROW($F$2),COLUMNS(transit!$A$2:$Y$402)),1,1)</f>
        <v>20</v>
      </c>
      <c r="G287">
        <f ca="1">OFFSET(drive!$A$2:$Y$402,TRUNC((ROW()-ROW($G$2))/COLUMNS(drive!$A$2:$Y$402)),MOD(ROW()-ROW($G$2),COLUMNS(drive!$A$2:$Y$402)),1,1)</f>
        <v>11</v>
      </c>
      <c r="H287" s="5">
        <f ca="1">(VLOOKUP($B287,weights!$A$2:$R$6,4))*VLOOKUP($B287,weights!$A$2:$R$6,6)^C287*(VLOOKUP($B287,weights!$A$2:$R$6,15)*EXP(VLOOKUP($B287,weights!$A$2:$R$6,11)*D287)+VLOOKUP($B287,weights!$A$2:$R$6,16)*EXP(VLOOKUP($B287,weights!$A$2:$R$6,12)*E287)+VLOOKUP($B287,weights!$A$2:$R$6,17)*EXP(VLOOKUP($B287,weights!$A$2:$R$6,13)*F287)+VLOOKUP($B287,weights!$A$2:$R$6,18)*EXP(VLOOKUP($B287,weights!$A$2:$R$6,14)*G287))</f>
        <v>2.0523468806011143</v>
      </c>
    </row>
    <row r="288" spans="1:8" ht="12.75" x14ac:dyDescent="0.2">
      <c r="A288">
        <f t="shared" si="0"/>
        <v>12</v>
      </c>
      <c r="B288" t="str">
        <f t="shared" ref="B288:C288" si="262">B263</f>
        <v>supermarket</v>
      </c>
      <c r="C288">
        <f t="shared" si="262"/>
        <v>1</v>
      </c>
      <c r="D288">
        <f ca="1">OFFSET(walk!$A$2:$Y$402,TRUNC((ROW()-ROW($D$2))/COLUMNS(walk!$A$2:$Y$402)),MOD(ROW()-ROW($D$2),COLUMNS(walk!$A$2:$Y$402)),1,1)</f>
        <v>55</v>
      </c>
      <c r="E288">
        <f ca="1">OFFSET(bike!$A$2:$Y$402,TRUNC((ROW()-ROW($E$2))/COLUMNS(bike!$A$2:$Y$402)),MOD(ROW()-ROW($E$2),COLUMNS(bike!$A$2:$Y$402)),1,1)</f>
        <v>17</v>
      </c>
      <c r="F288">
        <f ca="1">OFFSET(transit!$A$2:$Y$402,TRUNC((ROW()-ROW($F$2))/COLUMNS(transit!$A$2:$Y$402)),MOD(ROW()-ROW($F$2),COLUMNS(transit!$A$2:$Y$402)),1,1)</f>
        <v>24</v>
      </c>
      <c r="G288">
        <f ca="1">OFFSET(drive!$A$2:$Y$402,TRUNC((ROW()-ROW($G$2))/COLUMNS(drive!$A$2:$Y$402)),MOD(ROW()-ROW($G$2),COLUMNS(drive!$A$2:$Y$402)),1,1)</f>
        <v>12</v>
      </c>
      <c r="H288" s="5">
        <f ca="1">(VLOOKUP($B288,weights!$A$2:$R$6,4))*VLOOKUP($B288,weights!$A$2:$R$6,6)^C288*(VLOOKUP($B288,weights!$A$2:$R$6,15)*EXP(VLOOKUP($B288,weights!$A$2:$R$6,11)*D288)+VLOOKUP($B288,weights!$A$2:$R$6,16)*EXP(VLOOKUP($B288,weights!$A$2:$R$6,12)*E288)+VLOOKUP($B288,weights!$A$2:$R$6,17)*EXP(VLOOKUP($B288,weights!$A$2:$R$6,13)*F288)+VLOOKUP($B288,weights!$A$2:$R$6,18)*EXP(VLOOKUP($B288,weights!$A$2:$R$6,14)*G288))</f>
        <v>0.92009558532555824</v>
      </c>
    </row>
    <row r="289" spans="1:8" ht="12.75" x14ac:dyDescent="0.2">
      <c r="A289">
        <f t="shared" si="0"/>
        <v>12</v>
      </c>
      <c r="B289" t="str">
        <f t="shared" ref="B289:C289" si="263">B264</f>
        <v>supermarket</v>
      </c>
      <c r="C289">
        <f t="shared" si="263"/>
        <v>2</v>
      </c>
      <c r="D289">
        <f ca="1">OFFSET(walk!$A$2:$Y$402,TRUNC((ROW()-ROW($D$2))/COLUMNS(walk!$A$2:$Y$402)),MOD(ROW()-ROW($D$2),COLUMNS(walk!$A$2:$Y$402)),1,1)</f>
        <v>60</v>
      </c>
      <c r="E289">
        <f ca="1">OFFSET(bike!$A$2:$Y$402,TRUNC((ROW()-ROW($E$2))/COLUMNS(bike!$A$2:$Y$402)),MOD(ROW()-ROW($E$2),COLUMNS(bike!$A$2:$Y$402)),1,1)</f>
        <v>18</v>
      </c>
      <c r="F289">
        <f ca="1">OFFSET(transit!$A$2:$Y$402,TRUNC((ROW()-ROW($F$2))/COLUMNS(transit!$A$2:$Y$402)),MOD(ROW()-ROW($F$2),COLUMNS(transit!$A$2:$Y$402)),1,1)</f>
        <v>34</v>
      </c>
      <c r="G289">
        <f ca="1">OFFSET(drive!$A$2:$Y$402,TRUNC((ROW()-ROW($G$2))/COLUMNS(drive!$A$2:$Y$402)),MOD(ROW()-ROW($G$2),COLUMNS(drive!$A$2:$Y$402)),1,1)</f>
        <v>13</v>
      </c>
      <c r="H289" s="5">
        <f ca="1">(VLOOKUP($B289,weights!$A$2:$R$6,4))*VLOOKUP($B289,weights!$A$2:$R$6,6)^C289*(VLOOKUP($B289,weights!$A$2:$R$6,15)*EXP(VLOOKUP($B289,weights!$A$2:$R$6,11)*D289)+VLOOKUP($B289,weights!$A$2:$R$6,16)*EXP(VLOOKUP($B289,weights!$A$2:$R$6,12)*E289)+VLOOKUP($B289,weights!$A$2:$R$6,17)*EXP(VLOOKUP($B289,weights!$A$2:$R$6,13)*F289)+VLOOKUP($B289,weights!$A$2:$R$6,18)*EXP(VLOOKUP($B289,weights!$A$2:$R$6,14)*G289))</f>
        <v>0.40646125328733074</v>
      </c>
    </row>
    <row r="290" spans="1:8" ht="12.75" x14ac:dyDescent="0.2">
      <c r="A290">
        <f t="shared" si="0"/>
        <v>12</v>
      </c>
      <c r="B290" t="str">
        <f t="shared" ref="B290:C290" si="264">B265</f>
        <v>supermarket</v>
      </c>
      <c r="C290">
        <f t="shared" si="264"/>
        <v>3</v>
      </c>
      <c r="D290">
        <f ca="1">OFFSET(walk!$A$2:$Y$402,TRUNC((ROW()-ROW($D$2))/COLUMNS(walk!$A$2:$Y$402)),MOD(ROW()-ROW($D$2),COLUMNS(walk!$A$2:$Y$402)),1,1)</f>
        <v>67</v>
      </c>
      <c r="E290">
        <f ca="1">OFFSET(bike!$A$2:$Y$402,TRUNC((ROW()-ROW($E$2))/COLUMNS(bike!$A$2:$Y$402)),MOD(ROW()-ROW($E$2),COLUMNS(bike!$A$2:$Y$402)),1,1)</f>
        <v>22</v>
      </c>
      <c r="F290">
        <f ca="1">OFFSET(transit!$A$2:$Y$402,TRUNC((ROW()-ROW($F$2))/COLUMNS(transit!$A$2:$Y$402)),MOD(ROW()-ROW($F$2),COLUMNS(transit!$A$2:$Y$402)),1,1)</f>
        <v>38</v>
      </c>
      <c r="G290">
        <f ca="1">OFFSET(drive!$A$2:$Y$402,TRUNC((ROW()-ROW($G$2))/COLUMNS(drive!$A$2:$Y$402)),MOD(ROW()-ROW($G$2),COLUMNS(drive!$A$2:$Y$402)),1,1)</f>
        <v>13</v>
      </c>
      <c r="H290" s="5">
        <f ca="1">(VLOOKUP($B290,weights!$A$2:$R$6,4))*VLOOKUP($B290,weights!$A$2:$R$6,6)^C290*(VLOOKUP($B290,weights!$A$2:$R$6,15)*EXP(VLOOKUP($B290,weights!$A$2:$R$6,11)*D290)+VLOOKUP($B290,weights!$A$2:$R$6,16)*EXP(VLOOKUP($B290,weights!$A$2:$R$6,12)*E290)+VLOOKUP($B290,weights!$A$2:$R$6,17)*EXP(VLOOKUP($B290,weights!$A$2:$R$6,13)*F290)+VLOOKUP($B290,weights!$A$2:$R$6,18)*EXP(VLOOKUP($B290,weights!$A$2:$R$6,14)*G290))</f>
        <v>0.23014212726211591</v>
      </c>
    </row>
    <row r="291" spans="1:8" ht="12.75" x14ac:dyDescent="0.2">
      <c r="A291">
        <f t="shared" si="0"/>
        <v>12</v>
      </c>
      <c r="B291" t="str">
        <f t="shared" ref="B291:C291" si="265">B266</f>
        <v>supermarket</v>
      </c>
      <c r="C291">
        <f t="shared" si="265"/>
        <v>4</v>
      </c>
      <c r="D291">
        <f ca="1">OFFSET(walk!$A$2:$Y$402,TRUNC((ROW()-ROW($D$2))/COLUMNS(walk!$A$2:$Y$402)),MOD(ROW()-ROW($D$2),COLUMNS(walk!$A$2:$Y$402)),1,1)</f>
        <v>83</v>
      </c>
      <c r="E291">
        <f ca="1">OFFSET(bike!$A$2:$Y$402,TRUNC((ROW()-ROW($E$2))/COLUMNS(bike!$A$2:$Y$402)),MOD(ROW()-ROW($E$2),COLUMNS(bike!$A$2:$Y$402)),1,1)</f>
        <v>25</v>
      </c>
      <c r="F291">
        <f ca="1">OFFSET(transit!$A$2:$Y$402,TRUNC((ROW()-ROW($F$2))/COLUMNS(transit!$A$2:$Y$402)),MOD(ROW()-ROW($F$2),COLUMNS(transit!$A$2:$Y$402)),1,1)</f>
        <v>40</v>
      </c>
      <c r="G291">
        <f ca="1">OFFSET(drive!$A$2:$Y$402,TRUNC((ROW()-ROW($G$2))/COLUMNS(drive!$A$2:$Y$402)),MOD(ROW()-ROW($G$2),COLUMNS(drive!$A$2:$Y$402)),1,1)</f>
        <v>16</v>
      </c>
      <c r="H291" s="5">
        <f ca="1">(VLOOKUP($B291,weights!$A$2:$R$6,4))*VLOOKUP($B291,weights!$A$2:$R$6,6)^C291*(VLOOKUP($B291,weights!$A$2:$R$6,15)*EXP(VLOOKUP($B291,weights!$A$2:$R$6,11)*D291)+VLOOKUP($B291,weights!$A$2:$R$6,16)*EXP(VLOOKUP($B291,weights!$A$2:$R$6,12)*E291)+VLOOKUP($B291,weights!$A$2:$R$6,17)*EXP(VLOOKUP($B291,weights!$A$2:$R$6,13)*F291)+VLOOKUP($B291,weights!$A$2:$R$6,18)*EXP(VLOOKUP($B291,weights!$A$2:$R$6,14)*G291))</f>
        <v>7.2043322389694714E-2</v>
      </c>
    </row>
    <row r="292" spans="1:8" ht="12.75" x14ac:dyDescent="0.2">
      <c r="A292">
        <f t="shared" si="0"/>
        <v>12</v>
      </c>
      <c r="B292" t="str">
        <f t="shared" ref="B292:C292" si="266">B267</f>
        <v>store</v>
      </c>
      <c r="C292">
        <f t="shared" si="266"/>
        <v>0</v>
      </c>
      <c r="D292">
        <f ca="1">OFFSET(walk!$A$2:$Y$402,TRUNC((ROW()-ROW($D$2))/COLUMNS(walk!$A$2:$Y$402)),MOD(ROW()-ROW($D$2),COLUMNS(walk!$A$2:$Y$402)),1,1)</f>
        <v>9</v>
      </c>
      <c r="E292">
        <f ca="1">OFFSET(bike!$A$2:$Y$402,TRUNC((ROW()-ROW($E$2))/COLUMNS(bike!$A$2:$Y$402)),MOD(ROW()-ROW($E$2),COLUMNS(bike!$A$2:$Y$402)),1,1)</f>
        <v>3</v>
      </c>
      <c r="F292">
        <f ca="1">OFFSET(transit!$A$2:$Y$402,TRUNC((ROW()-ROW($F$2))/COLUMNS(transit!$A$2:$Y$402)),MOD(ROW()-ROW($F$2),COLUMNS(transit!$A$2:$Y$402)),1,1)</f>
        <v>8</v>
      </c>
      <c r="G292">
        <f ca="1">OFFSET(drive!$A$2:$Y$402,TRUNC((ROW()-ROW($G$2))/COLUMNS(drive!$A$2:$Y$402)),MOD(ROW()-ROW($G$2),COLUMNS(drive!$A$2:$Y$402)),1,1)</f>
        <v>2</v>
      </c>
      <c r="H292" s="5">
        <f ca="1">(VLOOKUP($B292,weights!$A$2:$R$6,4))*VLOOKUP($B292,weights!$A$2:$R$6,6)^C292*(VLOOKUP($B292,weights!$A$2:$R$6,15)*EXP(VLOOKUP($B292,weights!$A$2:$R$6,11)*D292)+VLOOKUP($B292,weights!$A$2:$R$6,16)*EXP(VLOOKUP($B292,weights!$A$2:$R$6,12)*E292)+VLOOKUP($B292,weights!$A$2:$R$6,17)*EXP(VLOOKUP($B292,weights!$A$2:$R$6,13)*F292)+VLOOKUP($B292,weights!$A$2:$R$6,18)*EXP(VLOOKUP($B292,weights!$A$2:$R$6,14)*G292))</f>
        <v>10.972897874118022</v>
      </c>
    </row>
    <row r="293" spans="1:8" ht="12.75" x14ac:dyDescent="0.2">
      <c r="A293">
        <f t="shared" si="0"/>
        <v>12</v>
      </c>
      <c r="B293" t="str">
        <f t="shared" ref="B293:C293" si="267">B268</f>
        <v>store</v>
      </c>
      <c r="C293">
        <f t="shared" si="267"/>
        <v>1</v>
      </c>
      <c r="D293">
        <f ca="1">OFFSET(walk!$A$2:$Y$402,TRUNC((ROW()-ROW($D$2))/COLUMNS(walk!$A$2:$Y$402)),MOD(ROW()-ROW($D$2),COLUMNS(walk!$A$2:$Y$402)),1,1)</f>
        <v>11</v>
      </c>
      <c r="E293">
        <f ca="1">OFFSET(bike!$A$2:$Y$402,TRUNC((ROW()-ROW($E$2))/COLUMNS(bike!$A$2:$Y$402)),MOD(ROW()-ROW($E$2),COLUMNS(bike!$A$2:$Y$402)),1,1)</f>
        <v>3</v>
      </c>
      <c r="F293">
        <f ca="1">OFFSET(transit!$A$2:$Y$402,TRUNC((ROW()-ROW($F$2))/COLUMNS(transit!$A$2:$Y$402)),MOD(ROW()-ROW($F$2),COLUMNS(transit!$A$2:$Y$402)),1,1)</f>
        <v>11</v>
      </c>
      <c r="G293">
        <f ca="1">OFFSET(drive!$A$2:$Y$402,TRUNC((ROW()-ROW($G$2))/COLUMNS(drive!$A$2:$Y$402)),MOD(ROW()-ROW($G$2),COLUMNS(drive!$A$2:$Y$402)),1,1)</f>
        <v>3</v>
      </c>
      <c r="H293" s="5">
        <f ca="1">(VLOOKUP($B293,weights!$A$2:$R$6,4))*VLOOKUP($B293,weights!$A$2:$R$6,6)^C293*(VLOOKUP($B293,weights!$A$2:$R$6,15)*EXP(VLOOKUP($B293,weights!$A$2:$R$6,11)*D293)+VLOOKUP($B293,weights!$A$2:$R$6,16)*EXP(VLOOKUP($B293,weights!$A$2:$R$6,12)*E293)+VLOOKUP($B293,weights!$A$2:$R$6,17)*EXP(VLOOKUP($B293,weights!$A$2:$R$6,13)*F293)+VLOOKUP($B293,weights!$A$2:$R$6,18)*EXP(VLOOKUP($B293,weights!$A$2:$R$6,14)*G293))</f>
        <v>5.8893790680586084</v>
      </c>
    </row>
    <row r="294" spans="1:8" ht="12.75" x14ac:dyDescent="0.2">
      <c r="A294">
        <f t="shared" si="0"/>
        <v>12</v>
      </c>
      <c r="B294" t="str">
        <f t="shared" ref="B294:C294" si="268">B269</f>
        <v>store</v>
      </c>
      <c r="C294">
        <f t="shared" si="268"/>
        <v>2</v>
      </c>
      <c r="D294">
        <f ca="1">OFFSET(walk!$A$2:$Y$402,TRUNC((ROW()-ROW($D$2))/COLUMNS(walk!$A$2:$Y$402)),MOD(ROW()-ROW($D$2),COLUMNS(walk!$A$2:$Y$402)),1,1)</f>
        <v>11</v>
      </c>
      <c r="E294">
        <f ca="1">OFFSET(bike!$A$2:$Y$402,TRUNC((ROW()-ROW($E$2))/COLUMNS(bike!$A$2:$Y$402)),MOD(ROW()-ROW($E$2),COLUMNS(bike!$A$2:$Y$402)),1,1)</f>
        <v>4</v>
      </c>
      <c r="F294">
        <f ca="1">OFFSET(transit!$A$2:$Y$402,TRUNC((ROW()-ROW($F$2))/COLUMNS(transit!$A$2:$Y$402)),MOD(ROW()-ROW($F$2),COLUMNS(transit!$A$2:$Y$402)),1,1)</f>
        <v>11</v>
      </c>
      <c r="G294">
        <f ca="1">OFFSET(drive!$A$2:$Y$402,TRUNC((ROW()-ROW($G$2))/COLUMNS(drive!$A$2:$Y$402)),MOD(ROW()-ROW($G$2),COLUMNS(drive!$A$2:$Y$402)),1,1)</f>
        <v>3</v>
      </c>
      <c r="H294" s="5">
        <f ca="1">(VLOOKUP($B294,weights!$A$2:$R$6,4))*VLOOKUP($B294,weights!$A$2:$R$6,6)^C294*(VLOOKUP($B294,weights!$A$2:$R$6,15)*EXP(VLOOKUP($B294,weights!$A$2:$R$6,11)*D294)+VLOOKUP($B294,weights!$A$2:$R$6,16)*EXP(VLOOKUP($B294,weights!$A$2:$R$6,12)*E294)+VLOOKUP($B294,weights!$A$2:$R$6,17)*EXP(VLOOKUP($B294,weights!$A$2:$R$6,13)*F294)+VLOOKUP($B294,weights!$A$2:$R$6,18)*EXP(VLOOKUP($B294,weights!$A$2:$R$6,14)*G294))</f>
        <v>3.3644946024498101</v>
      </c>
    </row>
    <row r="295" spans="1:8" ht="12.75" x14ac:dyDescent="0.2">
      <c r="A295">
        <f t="shared" si="0"/>
        <v>12</v>
      </c>
      <c r="B295" t="str">
        <f t="shared" ref="B295:C295" si="269">B270</f>
        <v>store</v>
      </c>
      <c r="C295">
        <f t="shared" si="269"/>
        <v>3</v>
      </c>
      <c r="D295">
        <f ca="1">OFFSET(walk!$A$2:$Y$402,TRUNC((ROW()-ROW($D$2))/COLUMNS(walk!$A$2:$Y$402)),MOD(ROW()-ROW($D$2),COLUMNS(walk!$A$2:$Y$402)),1,1)</f>
        <v>15</v>
      </c>
      <c r="E295">
        <f ca="1">OFFSET(bike!$A$2:$Y$402,TRUNC((ROW()-ROW($E$2))/COLUMNS(bike!$A$2:$Y$402)),MOD(ROW()-ROW($E$2),COLUMNS(bike!$A$2:$Y$402)),1,1)</f>
        <v>4</v>
      </c>
      <c r="F295">
        <f ca="1">OFFSET(transit!$A$2:$Y$402,TRUNC((ROW()-ROW($F$2))/COLUMNS(transit!$A$2:$Y$402)),MOD(ROW()-ROW($F$2),COLUMNS(transit!$A$2:$Y$402)),1,1)</f>
        <v>11</v>
      </c>
      <c r="G295">
        <f ca="1">OFFSET(drive!$A$2:$Y$402,TRUNC((ROW()-ROW($G$2))/COLUMNS(drive!$A$2:$Y$402)),MOD(ROW()-ROW($G$2),COLUMNS(drive!$A$2:$Y$402)),1,1)</f>
        <v>4</v>
      </c>
      <c r="H295" s="5">
        <f ca="1">(VLOOKUP($B295,weights!$A$2:$R$6,4))*VLOOKUP($B295,weights!$A$2:$R$6,6)^C295*(VLOOKUP($B295,weights!$A$2:$R$6,15)*EXP(VLOOKUP($B295,weights!$A$2:$R$6,11)*D295)+VLOOKUP($B295,weights!$A$2:$R$6,16)*EXP(VLOOKUP($B295,weights!$A$2:$R$6,12)*E295)+VLOOKUP($B295,weights!$A$2:$R$6,17)*EXP(VLOOKUP($B295,weights!$A$2:$R$6,13)*F295)+VLOOKUP($B295,weights!$A$2:$R$6,18)*EXP(VLOOKUP($B295,weights!$A$2:$R$6,14)*G295))</f>
        <v>1.886695351038882</v>
      </c>
    </row>
    <row r="296" spans="1:8" ht="12.75" x14ac:dyDescent="0.2">
      <c r="A296">
        <f t="shared" si="0"/>
        <v>12</v>
      </c>
      <c r="B296" t="str">
        <f t="shared" ref="B296:C296" si="270">B271</f>
        <v>store</v>
      </c>
      <c r="C296">
        <f t="shared" si="270"/>
        <v>4</v>
      </c>
      <c r="D296">
        <f ca="1">OFFSET(walk!$A$2:$Y$402,TRUNC((ROW()-ROW($D$2))/COLUMNS(walk!$A$2:$Y$402)),MOD(ROW()-ROW($D$2),COLUMNS(walk!$A$2:$Y$402)),1,1)</f>
        <v>16</v>
      </c>
      <c r="E296">
        <f ca="1">OFFSET(bike!$A$2:$Y$402,TRUNC((ROW()-ROW($E$2))/COLUMNS(bike!$A$2:$Y$402)),MOD(ROW()-ROW($E$2),COLUMNS(bike!$A$2:$Y$402)),1,1)</f>
        <v>7</v>
      </c>
      <c r="F296">
        <f ca="1">OFFSET(transit!$A$2:$Y$402,TRUNC((ROW()-ROW($F$2))/COLUMNS(transit!$A$2:$Y$402)),MOD(ROW()-ROW($F$2),COLUMNS(transit!$A$2:$Y$402)),1,1)</f>
        <v>16</v>
      </c>
      <c r="G296">
        <f ca="1">OFFSET(drive!$A$2:$Y$402,TRUNC((ROW()-ROW($G$2))/COLUMNS(drive!$A$2:$Y$402)),MOD(ROW()-ROW($G$2),COLUMNS(drive!$A$2:$Y$402)),1,1)</f>
        <v>4</v>
      </c>
      <c r="H296" s="5">
        <f ca="1">(VLOOKUP($B296,weights!$A$2:$R$6,4))*VLOOKUP($B296,weights!$A$2:$R$6,6)^C296*(VLOOKUP($B296,weights!$A$2:$R$6,15)*EXP(VLOOKUP($B296,weights!$A$2:$R$6,11)*D296)+VLOOKUP($B296,weights!$A$2:$R$6,16)*EXP(VLOOKUP($B296,weights!$A$2:$R$6,12)*E296)+VLOOKUP($B296,weights!$A$2:$R$6,17)*EXP(VLOOKUP($B296,weights!$A$2:$R$6,13)*F296)+VLOOKUP($B296,weights!$A$2:$R$6,18)*EXP(VLOOKUP($B296,weights!$A$2:$R$6,14)*G296))</f>
        <v>0.79590424776951962</v>
      </c>
    </row>
    <row r="297" spans="1:8" ht="12.75" x14ac:dyDescent="0.2">
      <c r="A297">
        <f t="shared" si="0"/>
        <v>12</v>
      </c>
      <c r="B297" t="str">
        <f t="shared" ref="B297:C297" si="271">B272</f>
        <v>pharmacy</v>
      </c>
      <c r="C297">
        <f t="shared" si="271"/>
        <v>0</v>
      </c>
      <c r="D297">
        <f ca="1">OFFSET(walk!$A$2:$Y$402,TRUNC((ROW()-ROW($D$2))/COLUMNS(walk!$A$2:$Y$402)),MOD(ROW()-ROW($D$2),COLUMNS(walk!$A$2:$Y$402)),1,1)</f>
        <v>17</v>
      </c>
      <c r="E297">
        <f ca="1">OFFSET(bike!$A$2:$Y$402,TRUNC((ROW()-ROW($E$2))/COLUMNS(bike!$A$2:$Y$402)),MOD(ROW()-ROW($E$2),COLUMNS(bike!$A$2:$Y$402)),1,1)</f>
        <v>5</v>
      </c>
      <c r="F297">
        <f ca="1">OFFSET(transit!$A$2:$Y$402,TRUNC((ROW()-ROW($F$2))/COLUMNS(transit!$A$2:$Y$402)),MOD(ROW()-ROW($F$2),COLUMNS(transit!$A$2:$Y$402)),1,1)</f>
        <v>17</v>
      </c>
      <c r="G297">
        <f ca="1">OFFSET(drive!$A$2:$Y$402,TRUNC((ROW()-ROW($G$2))/COLUMNS(drive!$A$2:$Y$402)),MOD(ROW()-ROW($G$2),COLUMNS(drive!$A$2:$Y$402)),1,1)</f>
        <v>3</v>
      </c>
      <c r="H297" s="5">
        <f ca="1">(VLOOKUP($B297,weights!$A$2:$R$6,4))*VLOOKUP($B297,weights!$A$2:$R$6,6)^C297*(VLOOKUP($B297,weights!$A$2:$R$6,15)*EXP(VLOOKUP($B297,weights!$A$2:$R$6,11)*D297)+VLOOKUP($B297,weights!$A$2:$R$6,16)*EXP(VLOOKUP($B297,weights!$A$2:$R$6,12)*E297)+VLOOKUP($B297,weights!$A$2:$R$6,17)*EXP(VLOOKUP($B297,weights!$A$2:$R$6,13)*F297)+VLOOKUP($B297,weights!$A$2:$R$6,18)*EXP(VLOOKUP($B297,weights!$A$2:$R$6,14)*G297))</f>
        <v>4.372052594727637</v>
      </c>
    </row>
    <row r="298" spans="1:8" ht="12.75" x14ac:dyDescent="0.2">
      <c r="A298">
        <f t="shared" si="0"/>
        <v>12</v>
      </c>
      <c r="B298" t="str">
        <f t="shared" ref="B298:C298" si="272">B273</f>
        <v>pharmacy</v>
      </c>
      <c r="C298">
        <f t="shared" si="272"/>
        <v>1</v>
      </c>
      <c r="D298">
        <f ca="1">OFFSET(walk!$A$2:$Y$402,TRUNC((ROW()-ROW($D$2))/COLUMNS(walk!$A$2:$Y$402)),MOD(ROW()-ROW($D$2),COLUMNS(walk!$A$2:$Y$402)),1,1)</f>
        <v>18</v>
      </c>
      <c r="E298">
        <f ca="1">OFFSET(bike!$A$2:$Y$402,TRUNC((ROW()-ROW($E$2))/COLUMNS(bike!$A$2:$Y$402)),MOD(ROW()-ROW($E$2),COLUMNS(bike!$A$2:$Y$402)),1,1)</f>
        <v>6</v>
      </c>
      <c r="F298">
        <f ca="1">OFFSET(transit!$A$2:$Y$402,TRUNC((ROW()-ROW($F$2))/COLUMNS(transit!$A$2:$Y$402)),MOD(ROW()-ROW($F$2),COLUMNS(transit!$A$2:$Y$402)),1,1)</f>
        <v>17</v>
      </c>
      <c r="G298">
        <f ca="1">OFFSET(drive!$A$2:$Y$402,TRUNC((ROW()-ROW($G$2))/COLUMNS(drive!$A$2:$Y$402)),MOD(ROW()-ROW($G$2),COLUMNS(drive!$A$2:$Y$402)),1,1)</f>
        <v>4</v>
      </c>
      <c r="H298" s="5">
        <f ca="1">(VLOOKUP($B298,weights!$A$2:$R$6,4))*VLOOKUP($B298,weights!$A$2:$R$6,6)^C298*(VLOOKUP($B298,weights!$A$2:$R$6,15)*EXP(VLOOKUP($B298,weights!$A$2:$R$6,11)*D298)+VLOOKUP($B298,weights!$A$2:$R$6,16)*EXP(VLOOKUP($B298,weights!$A$2:$R$6,12)*E298)+VLOOKUP($B298,weights!$A$2:$R$6,17)*EXP(VLOOKUP($B298,weights!$A$2:$R$6,13)*F298)+VLOOKUP($B298,weights!$A$2:$R$6,18)*EXP(VLOOKUP($B298,weights!$A$2:$R$6,14)*G298))</f>
        <v>1.661958531342373</v>
      </c>
    </row>
    <row r="299" spans="1:8" ht="12.75" x14ac:dyDescent="0.2">
      <c r="A299">
        <f t="shared" si="0"/>
        <v>12</v>
      </c>
      <c r="B299" t="str">
        <f t="shared" ref="B299:C299" si="273">B274</f>
        <v>pharmacy</v>
      </c>
      <c r="C299">
        <f t="shared" si="273"/>
        <v>2</v>
      </c>
      <c r="D299">
        <f ca="1">OFFSET(walk!$A$2:$Y$402,TRUNC((ROW()-ROW($D$2))/COLUMNS(walk!$A$2:$Y$402)),MOD(ROW()-ROW($D$2),COLUMNS(walk!$A$2:$Y$402)),1,1)</f>
        <v>18</v>
      </c>
      <c r="E299">
        <f ca="1">OFFSET(bike!$A$2:$Y$402,TRUNC((ROW()-ROW($E$2))/COLUMNS(bike!$A$2:$Y$402)),MOD(ROW()-ROW($E$2),COLUMNS(bike!$A$2:$Y$402)),1,1)</f>
        <v>6</v>
      </c>
      <c r="F299">
        <f ca="1">OFFSET(transit!$A$2:$Y$402,TRUNC((ROW()-ROW($F$2))/COLUMNS(transit!$A$2:$Y$402)),MOD(ROW()-ROW($F$2),COLUMNS(transit!$A$2:$Y$402)),1,1)</f>
        <v>17</v>
      </c>
      <c r="G299">
        <f ca="1">OFFSET(drive!$A$2:$Y$402,TRUNC((ROW()-ROW($G$2))/COLUMNS(drive!$A$2:$Y$402)),MOD(ROW()-ROW($G$2),COLUMNS(drive!$A$2:$Y$402)),1,1)</f>
        <v>4</v>
      </c>
      <c r="H299" s="5">
        <f ca="1">(VLOOKUP($B299,weights!$A$2:$R$6,4))*VLOOKUP($B299,weights!$A$2:$R$6,6)^C299*(VLOOKUP($B299,weights!$A$2:$R$6,15)*EXP(VLOOKUP($B299,weights!$A$2:$R$6,11)*D299)+VLOOKUP($B299,weights!$A$2:$R$6,16)*EXP(VLOOKUP($B299,weights!$A$2:$R$6,12)*E299)+VLOOKUP($B299,weights!$A$2:$R$6,17)*EXP(VLOOKUP($B299,weights!$A$2:$R$6,13)*F299)+VLOOKUP($B299,weights!$A$2:$R$6,18)*EXP(VLOOKUP($B299,weights!$A$2:$R$6,14)*G299))</f>
        <v>0.80020225583151317</v>
      </c>
    </row>
    <row r="300" spans="1:8" ht="12.75" x14ac:dyDescent="0.2">
      <c r="A300">
        <f t="shared" si="0"/>
        <v>12</v>
      </c>
      <c r="B300" t="str">
        <f t="shared" ref="B300:C300" si="274">B275</f>
        <v>bank</v>
      </c>
      <c r="C300">
        <f t="shared" si="274"/>
        <v>0</v>
      </c>
      <c r="D300">
        <f ca="1">OFFSET(walk!$A$2:$Y$402,TRUNC((ROW()-ROW($D$2))/COLUMNS(walk!$A$2:$Y$402)),MOD(ROW()-ROW($D$2),COLUMNS(walk!$A$2:$Y$402)),1,1)</f>
        <v>29</v>
      </c>
      <c r="E300">
        <f ca="1">OFFSET(bike!$A$2:$Y$402,TRUNC((ROW()-ROW($E$2))/COLUMNS(bike!$A$2:$Y$402)),MOD(ROW()-ROW($E$2),COLUMNS(bike!$A$2:$Y$402)),1,1)</f>
        <v>10</v>
      </c>
      <c r="F300">
        <f ca="1">OFFSET(transit!$A$2:$Y$402,TRUNC((ROW()-ROW($F$2))/COLUMNS(transit!$A$2:$Y$402)),MOD(ROW()-ROW($F$2),COLUMNS(transit!$A$2:$Y$402)),1,1)</f>
        <v>26</v>
      </c>
      <c r="G300">
        <f ca="1">OFFSET(drive!$A$2:$Y$402,TRUNC((ROW()-ROW($G$2))/COLUMNS(drive!$A$2:$Y$402)),MOD(ROW()-ROW($G$2),COLUMNS(drive!$A$2:$Y$402)),1,1)</f>
        <v>7</v>
      </c>
      <c r="H300" s="5">
        <f ca="1">(VLOOKUP($B300,weights!$A$2:$R$6,4))*VLOOKUP($B300,weights!$A$2:$R$6,6)^C300*(VLOOKUP($B300,weights!$A$2:$R$6,15)*EXP(VLOOKUP($B300,weights!$A$2:$R$6,11)*D300)+VLOOKUP($B300,weights!$A$2:$R$6,16)*EXP(VLOOKUP($B300,weights!$A$2:$R$6,12)*E300)+VLOOKUP($B300,weights!$A$2:$R$6,17)*EXP(VLOOKUP($B300,weights!$A$2:$R$6,13)*F300)+VLOOKUP($B300,weights!$A$2:$R$6,18)*EXP(VLOOKUP($B300,weights!$A$2:$R$6,14)*G300))</f>
        <v>1.6786304445323972</v>
      </c>
    </row>
    <row r="301" spans="1:8" ht="12.75" x14ac:dyDescent="0.2">
      <c r="A301">
        <f t="shared" si="0"/>
        <v>12</v>
      </c>
      <c r="B301" t="str">
        <f t="shared" ref="B301:C301" si="275">B276</f>
        <v>bank</v>
      </c>
      <c r="C301">
        <f t="shared" si="275"/>
        <v>1</v>
      </c>
      <c r="D301">
        <f ca="1">OFFSET(walk!$A$2:$Y$402,TRUNC((ROW()-ROW($D$2))/COLUMNS(walk!$A$2:$Y$402)),MOD(ROW()-ROW($D$2),COLUMNS(walk!$A$2:$Y$402)),1,1)</f>
        <v>40</v>
      </c>
      <c r="E301">
        <f ca="1">OFFSET(bike!$A$2:$Y$402,TRUNC((ROW()-ROW($E$2))/COLUMNS(bike!$A$2:$Y$402)),MOD(ROW()-ROW($E$2),COLUMNS(bike!$A$2:$Y$402)),1,1)</f>
        <v>13</v>
      </c>
      <c r="F301">
        <f ca="1">OFFSET(transit!$A$2:$Y$402,TRUNC((ROW()-ROW($F$2))/COLUMNS(transit!$A$2:$Y$402)),MOD(ROW()-ROW($F$2),COLUMNS(transit!$A$2:$Y$402)),1,1)</f>
        <v>30</v>
      </c>
      <c r="G301">
        <f ca="1">OFFSET(drive!$A$2:$Y$402,TRUNC((ROW()-ROW($G$2))/COLUMNS(drive!$A$2:$Y$402)),MOD(ROW()-ROW($G$2),COLUMNS(drive!$A$2:$Y$402)),1,1)</f>
        <v>8</v>
      </c>
      <c r="H301" s="5">
        <f ca="1">(VLOOKUP($B301,weights!$A$2:$R$6,4))*VLOOKUP($B301,weights!$A$2:$R$6,6)^C301*(VLOOKUP($B301,weights!$A$2:$R$6,15)*EXP(VLOOKUP($B301,weights!$A$2:$R$6,11)*D301)+VLOOKUP($B301,weights!$A$2:$R$6,16)*EXP(VLOOKUP($B301,weights!$A$2:$R$6,12)*E301)+VLOOKUP($B301,weights!$A$2:$R$6,17)*EXP(VLOOKUP($B301,weights!$A$2:$R$6,13)*F301)+VLOOKUP($B301,weights!$A$2:$R$6,18)*EXP(VLOOKUP($B301,weights!$A$2:$R$6,14)*G301))</f>
        <v>0.46465851756869686</v>
      </c>
    </row>
    <row r="302" spans="1:8" ht="12.75" x14ac:dyDescent="0.2">
      <c r="A302">
        <f t="shared" si="0"/>
        <v>13</v>
      </c>
      <c r="B302" t="str">
        <f t="shared" ref="B302:C302" si="276">B277</f>
        <v>restaurant</v>
      </c>
      <c r="C302">
        <f t="shared" si="276"/>
        <v>0</v>
      </c>
      <c r="D302">
        <f ca="1">OFFSET(walk!$A$2:$Y$402,TRUNC((ROW()-ROW($D$2))/COLUMNS(walk!$A$2:$Y$402)),MOD(ROW()-ROW($D$2),COLUMNS(walk!$A$2:$Y$402)),1,1)</f>
        <v>7</v>
      </c>
      <c r="E302">
        <f ca="1">OFFSET(bike!$A$2:$Y$402,TRUNC((ROW()-ROW($E$2))/COLUMNS(bike!$A$2:$Y$402)),MOD(ROW()-ROW($E$2),COLUMNS(bike!$A$2:$Y$402)),1,1)</f>
        <v>2</v>
      </c>
      <c r="F302">
        <f ca="1">OFFSET(transit!$A$2:$Y$402,TRUNC((ROW()-ROW($F$2))/COLUMNS(transit!$A$2:$Y$402)),MOD(ROW()-ROW($F$2),COLUMNS(transit!$A$2:$Y$402)),1,1)</f>
        <v>5</v>
      </c>
      <c r="G302">
        <f ca="1">OFFSET(drive!$A$2:$Y$402,TRUNC((ROW()-ROW($G$2))/COLUMNS(drive!$A$2:$Y$402)),MOD(ROW()-ROW($G$2),COLUMNS(drive!$A$2:$Y$402)),1,1)</f>
        <v>1</v>
      </c>
      <c r="H302" s="5">
        <f ca="1">(VLOOKUP($B302,weights!$A$2:$R$6,4))*VLOOKUP($B302,weights!$A$2:$R$6,6)^C302*(VLOOKUP($B302,weights!$A$2:$R$6,15)*EXP(VLOOKUP($B302,weights!$A$2:$R$6,11)*D302)+VLOOKUP($B302,weights!$A$2:$R$6,16)*EXP(VLOOKUP($B302,weights!$A$2:$R$6,12)*E302)+VLOOKUP($B302,weights!$A$2:$R$6,17)*EXP(VLOOKUP($B302,weights!$A$2:$R$6,13)*F302)+VLOOKUP($B302,weights!$A$2:$R$6,18)*EXP(VLOOKUP($B302,weights!$A$2:$R$6,14)*G302))</f>
        <v>36.138674186928561</v>
      </c>
    </row>
    <row r="303" spans="1:8" ht="12.75" x14ac:dyDescent="0.2">
      <c r="A303">
        <f t="shared" si="0"/>
        <v>13</v>
      </c>
      <c r="B303" t="str">
        <f t="shared" ref="B303:C303" si="277">B278</f>
        <v>restaurant</v>
      </c>
      <c r="C303">
        <f t="shared" si="277"/>
        <v>1</v>
      </c>
      <c r="D303">
        <f ca="1">OFFSET(walk!$A$2:$Y$402,TRUNC((ROW()-ROW($D$2))/COLUMNS(walk!$A$2:$Y$402)),MOD(ROW()-ROW($D$2),COLUMNS(walk!$A$2:$Y$402)),1,1)</f>
        <v>7</v>
      </c>
      <c r="E303">
        <f ca="1">OFFSET(bike!$A$2:$Y$402,TRUNC((ROW()-ROW($E$2))/COLUMNS(bike!$A$2:$Y$402)),MOD(ROW()-ROW($E$2),COLUMNS(bike!$A$2:$Y$402)),1,1)</f>
        <v>2</v>
      </c>
      <c r="F303">
        <f ca="1">OFFSET(transit!$A$2:$Y$402,TRUNC((ROW()-ROW($F$2))/COLUMNS(transit!$A$2:$Y$402)),MOD(ROW()-ROW($F$2),COLUMNS(transit!$A$2:$Y$402)),1,1)</f>
        <v>6</v>
      </c>
      <c r="G303">
        <f ca="1">OFFSET(drive!$A$2:$Y$402,TRUNC((ROW()-ROW($G$2))/COLUMNS(drive!$A$2:$Y$402)),MOD(ROW()-ROW($G$2),COLUMNS(drive!$A$2:$Y$402)),1,1)</f>
        <v>1</v>
      </c>
      <c r="H303" s="5">
        <f ca="1">(VLOOKUP($B303,weights!$A$2:$R$6,4))*VLOOKUP($B303,weights!$A$2:$R$6,6)^C303*(VLOOKUP($B303,weights!$A$2:$R$6,15)*EXP(VLOOKUP($B303,weights!$A$2:$R$6,11)*D303)+VLOOKUP($B303,weights!$A$2:$R$6,16)*EXP(VLOOKUP($B303,weights!$A$2:$R$6,12)*E303)+VLOOKUP($B303,weights!$A$2:$R$6,17)*EXP(VLOOKUP($B303,weights!$A$2:$R$6,13)*F303)+VLOOKUP($B303,weights!$A$2:$R$6,18)*EXP(VLOOKUP($B303,weights!$A$2:$R$6,14)*G303))</f>
        <v>31.41922548800542</v>
      </c>
    </row>
    <row r="304" spans="1:8" ht="12.75" x14ac:dyDescent="0.2">
      <c r="A304">
        <f t="shared" si="0"/>
        <v>13</v>
      </c>
      <c r="B304" t="str">
        <f t="shared" ref="B304:C304" si="278">B279</f>
        <v>restaurant</v>
      </c>
      <c r="C304">
        <f t="shared" si="278"/>
        <v>2</v>
      </c>
      <c r="D304">
        <f ca="1">OFFSET(walk!$A$2:$Y$402,TRUNC((ROW()-ROW($D$2))/COLUMNS(walk!$A$2:$Y$402)),MOD(ROW()-ROW($D$2),COLUMNS(walk!$A$2:$Y$402)),1,1)</f>
        <v>10</v>
      </c>
      <c r="E304">
        <f ca="1">OFFSET(bike!$A$2:$Y$402,TRUNC((ROW()-ROW($E$2))/COLUMNS(bike!$A$2:$Y$402)),MOD(ROW()-ROW($E$2),COLUMNS(bike!$A$2:$Y$402)),1,1)</f>
        <v>2</v>
      </c>
      <c r="F304">
        <f ca="1">OFFSET(transit!$A$2:$Y$402,TRUNC((ROW()-ROW($F$2))/COLUMNS(transit!$A$2:$Y$402)),MOD(ROW()-ROW($F$2),COLUMNS(transit!$A$2:$Y$402)),1,1)</f>
        <v>6</v>
      </c>
      <c r="G304">
        <f ca="1">OFFSET(drive!$A$2:$Y$402,TRUNC((ROW()-ROW($G$2))/COLUMNS(drive!$A$2:$Y$402)),MOD(ROW()-ROW($G$2),COLUMNS(drive!$A$2:$Y$402)),1,1)</f>
        <v>2</v>
      </c>
      <c r="H304" s="5">
        <f ca="1">(VLOOKUP($B304,weights!$A$2:$R$6,4))*VLOOKUP($B304,weights!$A$2:$R$6,6)^C304*(VLOOKUP($B304,weights!$A$2:$R$6,15)*EXP(VLOOKUP($B304,weights!$A$2:$R$6,11)*D304)+VLOOKUP($B304,weights!$A$2:$R$6,16)*EXP(VLOOKUP($B304,weights!$A$2:$R$6,12)*E304)+VLOOKUP($B304,weights!$A$2:$R$6,17)*EXP(VLOOKUP($B304,weights!$A$2:$R$6,13)*F304)+VLOOKUP($B304,weights!$A$2:$R$6,18)*EXP(VLOOKUP($B304,weights!$A$2:$R$6,14)*G304))</f>
        <v>24.817092083873703</v>
      </c>
    </row>
    <row r="305" spans="1:8" ht="12.75" x14ac:dyDescent="0.2">
      <c r="A305">
        <f t="shared" si="0"/>
        <v>13</v>
      </c>
      <c r="B305" t="str">
        <f t="shared" ref="B305:C305" si="279">B280</f>
        <v>restaurant</v>
      </c>
      <c r="C305">
        <f t="shared" si="279"/>
        <v>3</v>
      </c>
      <c r="D305">
        <f ca="1">OFFSET(walk!$A$2:$Y$402,TRUNC((ROW()-ROW($D$2))/COLUMNS(walk!$A$2:$Y$402)),MOD(ROW()-ROW($D$2),COLUMNS(walk!$A$2:$Y$402)),1,1)</f>
        <v>10</v>
      </c>
      <c r="E305">
        <f ca="1">OFFSET(bike!$A$2:$Y$402,TRUNC((ROW()-ROW($E$2))/COLUMNS(bike!$A$2:$Y$402)),MOD(ROW()-ROW($E$2),COLUMNS(bike!$A$2:$Y$402)),1,1)</f>
        <v>2</v>
      </c>
      <c r="F305">
        <f ca="1">OFFSET(transit!$A$2:$Y$402,TRUNC((ROW()-ROW($F$2))/COLUMNS(transit!$A$2:$Y$402)),MOD(ROW()-ROW($F$2),COLUMNS(transit!$A$2:$Y$402)),1,1)</f>
        <v>6</v>
      </c>
      <c r="G305">
        <f ca="1">OFFSET(drive!$A$2:$Y$402,TRUNC((ROW()-ROW($G$2))/COLUMNS(drive!$A$2:$Y$402)),MOD(ROW()-ROW($G$2),COLUMNS(drive!$A$2:$Y$402)),1,1)</f>
        <v>2</v>
      </c>
      <c r="H305" s="5">
        <f ca="1">(VLOOKUP($B305,weights!$A$2:$R$6,4))*VLOOKUP($B305,weights!$A$2:$R$6,6)^C305*(VLOOKUP($B305,weights!$A$2:$R$6,15)*EXP(VLOOKUP($B305,weights!$A$2:$R$6,11)*D305)+VLOOKUP($B305,weights!$A$2:$R$6,16)*EXP(VLOOKUP($B305,weights!$A$2:$R$6,12)*E305)+VLOOKUP($B305,weights!$A$2:$R$6,17)*EXP(VLOOKUP($B305,weights!$A$2:$R$6,13)*F305)+VLOOKUP($B305,weights!$A$2:$R$6,18)*EXP(VLOOKUP($B305,weights!$A$2:$R$6,14)*G305))</f>
        <v>22.243467719620138</v>
      </c>
    </row>
    <row r="306" spans="1:8" ht="12.75" x14ac:dyDescent="0.2">
      <c r="A306">
        <f t="shared" si="0"/>
        <v>13</v>
      </c>
      <c r="B306" t="str">
        <f t="shared" ref="B306:C306" si="280">B281</f>
        <v>restaurant</v>
      </c>
      <c r="C306">
        <f t="shared" si="280"/>
        <v>4</v>
      </c>
      <c r="D306">
        <f ca="1">OFFSET(walk!$A$2:$Y$402,TRUNC((ROW()-ROW($D$2))/COLUMNS(walk!$A$2:$Y$402)),MOD(ROW()-ROW($D$2),COLUMNS(walk!$A$2:$Y$402)),1,1)</f>
        <v>11</v>
      </c>
      <c r="E306">
        <f ca="1">OFFSET(bike!$A$2:$Y$402,TRUNC((ROW()-ROW($E$2))/COLUMNS(bike!$A$2:$Y$402)),MOD(ROW()-ROW($E$2),COLUMNS(bike!$A$2:$Y$402)),1,1)</f>
        <v>3</v>
      </c>
      <c r="F306">
        <f ca="1">OFFSET(transit!$A$2:$Y$402,TRUNC((ROW()-ROW($F$2))/COLUMNS(transit!$A$2:$Y$402)),MOD(ROW()-ROW($F$2),COLUMNS(transit!$A$2:$Y$402)),1,1)</f>
        <v>8</v>
      </c>
      <c r="G306">
        <f ca="1">OFFSET(drive!$A$2:$Y$402,TRUNC((ROW()-ROW($G$2))/COLUMNS(drive!$A$2:$Y$402)),MOD(ROW()-ROW($G$2),COLUMNS(drive!$A$2:$Y$402)),1,1)</f>
        <v>3</v>
      </c>
      <c r="H306" s="5">
        <f ca="1">(VLOOKUP($B306,weights!$A$2:$R$6,4))*VLOOKUP($B306,weights!$A$2:$R$6,6)^C306*(VLOOKUP($B306,weights!$A$2:$R$6,15)*EXP(VLOOKUP($B306,weights!$A$2:$R$6,11)*D306)+VLOOKUP($B306,weights!$A$2:$R$6,16)*EXP(VLOOKUP($B306,weights!$A$2:$R$6,12)*E306)+VLOOKUP($B306,weights!$A$2:$R$6,17)*EXP(VLOOKUP($B306,weights!$A$2:$R$6,13)*F306)+VLOOKUP($B306,weights!$A$2:$R$6,18)*EXP(VLOOKUP($B306,weights!$A$2:$R$6,14)*G306))</f>
        <v>16.034661032341649</v>
      </c>
    </row>
    <row r="307" spans="1:8" ht="12.75" x14ac:dyDescent="0.2">
      <c r="A307">
        <f t="shared" si="0"/>
        <v>13</v>
      </c>
      <c r="B307" t="str">
        <f t="shared" ref="B307:C307" si="281">B282</f>
        <v>restaurant</v>
      </c>
      <c r="C307">
        <f t="shared" si="281"/>
        <v>5</v>
      </c>
      <c r="D307">
        <f ca="1">OFFSET(walk!$A$2:$Y$402,TRUNC((ROW()-ROW($D$2))/COLUMNS(walk!$A$2:$Y$402)),MOD(ROW()-ROW($D$2),COLUMNS(walk!$A$2:$Y$402)),1,1)</f>
        <v>11</v>
      </c>
      <c r="E307">
        <f ca="1">OFFSET(bike!$A$2:$Y$402,TRUNC((ROW()-ROW($E$2))/COLUMNS(bike!$A$2:$Y$402)),MOD(ROW()-ROW($E$2),COLUMNS(bike!$A$2:$Y$402)),1,1)</f>
        <v>3</v>
      </c>
      <c r="F307">
        <f ca="1">OFFSET(transit!$A$2:$Y$402,TRUNC((ROW()-ROW($F$2))/COLUMNS(transit!$A$2:$Y$402)),MOD(ROW()-ROW($F$2),COLUMNS(transit!$A$2:$Y$402)),1,1)</f>
        <v>8</v>
      </c>
      <c r="G307">
        <f ca="1">OFFSET(drive!$A$2:$Y$402,TRUNC((ROW()-ROW($G$2))/COLUMNS(drive!$A$2:$Y$402)),MOD(ROW()-ROW($G$2),COLUMNS(drive!$A$2:$Y$402)),1,1)</f>
        <v>3</v>
      </c>
      <c r="H307" s="5">
        <f ca="1">(VLOOKUP($B307,weights!$A$2:$R$6,4))*VLOOKUP($B307,weights!$A$2:$R$6,6)^C307*(VLOOKUP($B307,weights!$A$2:$R$6,15)*EXP(VLOOKUP($B307,weights!$A$2:$R$6,11)*D307)+VLOOKUP($B307,weights!$A$2:$R$6,16)*EXP(VLOOKUP($B307,weights!$A$2:$R$6,12)*E307)+VLOOKUP($B307,weights!$A$2:$R$6,17)*EXP(VLOOKUP($B307,weights!$A$2:$R$6,13)*F307)+VLOOKUP($B307,weights!$A$2:$R$6,18)*EXP(VLOOKUP($B307,weights!$A$2:$R$6,14)*G307))</f>
        <v>14.371807295654364</v>
      </c>
    </row>
    <row r="308" spans="1:8" ht="12.75" x14ac:dyDescent="0.2">
      <c r="A308">
        <f t="shared" si="0"/>
        <v>13</v>
      </c>
      <c r="B308" t="str">
        <f t="shared" ref="B308:C308" si="282">B283</f>
        <v>restaurant</v>
      </c>
      <c r="C308">
        <f t="shared" si="282"/>
        <v>6</v>
      </c>
      <c r="D308">
        <f ca="1">OFFSET(walk!$A$2:$Y$402,TRUNC((ROW()-ROW($D$2))/COLUMNS(walk!$A$2:$Y$402)),MOD(ROW()-ROW($D$2),COLUMNS(walk!$A$2:$Y$402)),1,1)</f>
        <v>12</v>
      </c>
      <c r="E308">
        <f ca="1">OFFSET(bike!$A$2:$Y$402,TRUNC((ROW()-ROW($E$2))/COLUMNS(bike!$A$2:$Y$402)),MOD(ROW()-ROW($E$2),COLUMNS(bike!$A$2:$Y$402)),1,1)</f>
        <v>3</v>
      </c>
      <c r="F308">
        <f ca="1">OFFSET(transit!$A$2:$Y$402,TRUNC((ROW()-ROW($F$2))/COLUMNS(transit!$A$2:$Y$402)),MOD(ROW()-ROW($F$2),COLUMNS(transit!$A$2:$Y$402)),1,1)</f>
        <v>10</v>
      </c>
      <c r="G308">
        <f ca="1">OFFSET(drive!$A$2:$Y$402,TRUNC((ROW()-ROW($G$2))/COLUMNS(drive!$A$2:$Y$402)),MOD(ROW()-ROW($G$2),COLUMNS(drive!$A$2:$Y$402)),1,1)</f>
        <v>4</v>
      </c>
      <c r="H308" s="5">
        <f ca="1">(VLOOKUP($B308,weights!$A$2:$R$6,4))*VLOOKUP($B308,weights!$A$2:$R$6,6)^C308*(VLOOKUP($B308,weights!$A$2:$R$6,15)*EXP(VLOOKUP($B308,weights!$A$2:$R$6,11)*D308)+VLOOKUP($B308,weights!$A$2:$R$6,16)*EXP(VLOOKUP($B308,weights!$A$2:$R$6,12)*E308)+VLOOKUP($B308,weights!$A$2:$R$6,17)*EXP(VLOOKUP($B308,weights!$A$2:$R$6,13)*F308)+VLOOKUP($B308,weights!$A$2:$R$6,18)*EXP(VLOOKUP($B308,weights!$A$2:$R$6,14)*G308))</f>
        <v>11.250281309168058</v>
      </c>
    </row>
    <row r="309" spans="1:8" ht="12.75" x14ac:dyDescent="0.2">
      <c r="A309">
        <f t="shared" si="0"/>
        <v>13</v>
      </c>
      <c r="B309" t="str">
        <f t="shared" ref="B309:C309" si="283">B284</f>
        <v>restaurant</v>
      </c>
      <c r="C309">
        <f t="shared" si="283"/>
        <v>7</v>
      </c>
      <c r="D309">
        <f ca="1">OFFSET(walk!$A$2:$Y$402,TRUNC((ROW()-ROW($D$2))/COLUMNS(walk!$A$2:$Y$402)),MOD(ROW()-ROW($D$2),COLUMNS(walk!$A$2:$Y$402)),1,1)</f>
        <v>12</v>
      </c>
      <c r="E309">
        <f ca="1">OFFSET(bike!$A$2:$Y$402,TRUNC((ROW()-ROW($E$2))/COLUMNS(bike!$A$2:$Y$402)),MOD(ROW()-ROW($E$2),COLUMNS(bike!$A$2:$Y$402)),1,1)</f>
        <v>4</v>
      </c>
      <c r="F309">
        <f ca="1">OFFSET(transit!$A$2:$Y$402,TRUNC((ROW()-ROW($F$2))/COLUMNS(transit!$A$2:$Y$402)),MOD(ROW()-ROW($F$2),COLUMNS(transit!$A$2:$Y$402)),1,1)</f>
        <v>10</v>
      </c>
      <c r="G309">
        <f ca="1">OFFSET(drive!$A$2:$Y$402,TRUNC((ROW()-ROW($G$2))/COLUMNS(drive!$A$2:$Y$402)),MOD(ROW()-ROW($G$2),COLUMNS(drive!$A$2:$Y$402)),1,1)</f>
        <v>4</v>
      </c>
      <c r="H309" s="5">
        <f ca="1">(VLOOKUP($B309,weights!$A$2:$R$6,4))*VLOOKUP($B309,weights!$A$2:$R$6,6)^C309*(VLOOKUP($B309,weights!$A$2:$R$6,15)*EXP(VLOOKUP($B309,weights!$A$2:$R$6,11)*D309)+VLOOKUP($B309,weights!$A$2:$R$6,16)*EXP(VLOOKUP($B309,weights!$A$2:$R$6,12)*E309)+VLOOKUP($B309,weights!$A$2:$R$6,17)*EXP(VLOOKUP($B309,weights!$A$2:$R$6,13)*F309)+VLOOKUP($B309,weights!$A$2:$R$6,18)*EXP(VLOOKUP($B309,weights!$A$2:$R$6,14)*G309))</f>
        <v>9.3157556445003245</v>
      </c>
    </row>
    <row r="310" spans="1:8" ht="12.75" x14ac:dyDescent="0.2">
      <c r="A310">
        <f t="shared" si="0"/>
        <v>13</v>
      </c>
      <c r="B310" t="str">
        <f t="shared" ref="B310:C310" si="284">B285</f>
        <v>restaurant</v>
      </c>
      <c r="C310">
        <f t="shared" si="284"/>
        <v>8</v>
      </c>
      <c r="D310">
        <f ca="1">OFFSET(walk!$A$2:$Y$402,TRUNC((ROW()-ROW($D$2))/COLUMNS(walk!$A$2:$Y$402)),MOD(ROW()-ROW($D$2),COLUMNS(walk!$A$2:$Y$402)),1,1)</f>
        <v>14</v>
      </c>
      <c r="E310">
        <f ca="1">OFFSET(bike!$A$2:$Y$402,TRUNC((ROW()-ROW($E$2))/COLUMNS(bike!$A$2:$Y$402)),MOD(ROW()-ROW($E$2),COLUMNS(bike!$A$2:$Y$402)),1,1)</f>
        <v>5</v>
      </c>
      <c r="F310">
        <f ca="1">OFFSET(transit!$A$2:$Y$402,TRUNC((ROW()-ROW($F$2))/COLUMNS(transit!$A$2:$Y$402)),MOD(ROW()-ROW($F$2),COLUMNS(transit!$A$2:$Y$402)),1,1)</f>
        <v>12</v>
      </c>
      <c r="G310">
        <f ca="1">OFFSET(drive!$A$2:$Y$402,TRUNC((ROW()-ROW($G$2))/COLUMNS(drive!$A$2:$Y$402)),MOD(ROW()-ROW($G$2),COLUMNS(drive!$A$2:$Y$402)),1,1)</f>
        <v>4</v>
      </c>
      <c r="H310" s="5">
        <f ca="1">(VLOOKUP($B310,weights!$A$2:$R$6,4))*VLOOKUP($B310,weights!$A$2:$R$6,6)^C310*(VLOOKUP($B310,weights!$A$2:$R$6,15)*EXP(VLOOKUP($B310,weights!$A$2:$R$6,11)*D310)+VLOOKUP($B310,weights!$A$2:$R$6,16)*EXP(VLOOKUP($B310,weights!$A$2:$R$6,12)*E310)+VLOOKUP($B310,weights!$A$2:$R$6,17)*EXP(VLOOKUP($B310,weights!$A$2:$R$6,13)*F310)+VLOOKUP($B310,weights!$A$2:$R$6,18)*EXP(VLOOKUP($B310,weights!$A$2:$R$6,14)*G310))</f>
        <v>7.2136033057786459</v>
      </c>
    </row>
    <row r="311" spans="1:8" ht="12.75" x14ac:dyDescent="0.2">
      <c r="A311">
        <f t="shared" si="0"/>
        <v>13</v>
      </c>
      <c r="B311" t="str">
        <f t="shared" ref="B311:C311" si="285">B286</f>
        <v>restaurant</v>
      </c>
      <c r="C311">
        <f t="shared" si="285"/>
        <v>9</v>
      </c>
      <c r="D311">
        <f ca="1">OFFSET(walk!$A$2:$Y$402,TRUNC((ROW()-ROW($D$2))/COLUMNS(walk!$A$2:$Y$402)),MOD(ROW()-ROW($D$2),COLUMNS(walk!$A$2:$Y$402)),1,1)</f>
        <v>17</v>
      </c>
      <c r="E311">
        <f ca="1">OFFSET(bike!$A$2:$Y$402,TRUNC((ROW()-ROW($E$2))/COLUMNS(bike!$A$2:$Y$402)),MOD(ROW()-ROW($E$2),COLUMNS(bike!$A$2:$Y$402)),1,1)</f>
        <v>5</v>
      </c>
      <c r="F311">
        <f ca="1">OFFSET(transit!$A$2:$Y$402,TRUNC((ROW()-ROW($F$2))/COLUMNS(transit!$A$2:$Y$402)),MOD(ROW()-ROW($F$2),COLUMNS(transit!$A$2:$Y$402)),1,1)</f>
        <v>17</v>
      </c>
      <c r="G311">
        <f ca="1">OFFSET(drive!$A$2:$Y$402,TRUNC((ROW()-ROW($G$2))/COLUMNS(drive!$A$2:$Y$402)),MOD(ROW()-ROW($G$2),COLUMNS(drive!$A$2:$Y$402)),1,1)</f>
        <v>4</v>
      </c>
      <c r="H311" s="5">
        <f ca="1">(VLOOKUP($B311,weights!$A$2:$R$6,4))*VLOOKUP($B311,weights!$A$2:$R$6,6)^C311*(VLOOKUP($B311,weights!$A$2:$R$6,15)*EXP(VLOOKUP($B311,weights!$A$2:$R$6,11)*D311)+VLOOKUP($B311,weights!$A$2:$R$6,16)*EXP(VLOOKUP($B311,weights!$A$2:$R$6,12)*E311)+VLOOKUP($B311,weights!$A$2:$R$6,17)*EXP(VLOOKUP($B311,weights!$A$2:$R$6,13)*F311)+VLOOKUP($B311,weights!$A$2:$R$6,18)*EXP(VLOOKUP($B311,weights!$A$2:$R$6,14)*G311))</f>
        <v>5.788013140081671</v>
      </c>
    </row>
    <row r="312" spans="1:8" ht="12.75" x14ac:dyDescent="0.2">
      <c r="A312">
        <f t="shared" si="0"/>
        <v>13</v>
      </c>
      <c r="B312" t="str">
        <f t="shared" ref="B312:C312" si="286">B287</f>
        <v>supermarket</v>
      </c>
      <c r="C312">
        <f t="shared" si="286"/>
        <v>0</v>
      </c>
      <c r="D312">
        <f ca="1">OFFSET(walk!$A$2:$Y$402,TRUNC((ROW()-ROW($D$2))/COLUMNS(walk!$A$2:$Y$402)),MOD(ROW()-ROW($D$2),COLUMNS(walk!$A$2:$Y$402)),1,1)</f>
        <v>38</v>
      </c>
      <c r="E312">
        <f ca="1">OFFSET(bike!$A$2:$Y$402,TRUNC((ROW()-ROW($E$2))/COLUMNS(bike!$A$2:$Y$402)),MOD(ROW()-ROW($E$2),COLUMNS(bike!$A$2:$Y$402)),1,1)</f>
        <v>15</v>
      </c>
      <c r="F312">
        <f ca="1">OFFSET(transit!$A$2:$Y$402,TRUNC((ROW()-ROW($F$2))/COLUMNS(transit!$A$2:$Y$402)),MOD(ROW()-ROW($F$2),COLUMNS(transit!$A$2:$Y$402)),1,1)</f>
        <v>19</v>
      </c>
      <c r="G312">
        <f ca="1">OFFSET(drive!$A$2:$Y$402,TRUNC((ROW()-ROW($G$2))/COLUMNS(drive!$A$2:$Y$402)),MOD(ROW()-ROW($G$2),COLUMNS(drive!$A$2:$Y$402)),1,1)</f>
        <v>8</v>
      </c>
      <c r="H312" s="5">
        <f ca="1">(VLOOKUP($B312,weights!$A$2:$R$6,4))*VLOOKUP($B312,weights!$A$2:$R$6,6)^C312*(VLOOKUP($B312,weights!$A$2:$R$6,15)*EXP(VLOOKUP($B312,weights!$A$2:$R$6,11)*D312)+VLOOKUP($B312,weights!$A$2:$R$6,16)*EXP(VLOOKUP($B312,weights!$A$2:$R$6,12)*E312)+VLOOKUP($B312,weights!$A$2:$R$6,17)*EXP(VLOOKUP($B312,weights!$A$2:$R$6,13)*F312)+VLOOKUP($B312,weights!$A$2:$R$6,18)*EXP(VLOOKUP($B312,weights!$A$2:$R$6,14)*G312))</f>
        <v>3.619837216523428</v>
      </c>
    </row>
    <row r="313" spans="1:8" ht="12.75" x14ac:dyDescent="0.2">
      <c r="A313">
        <f t="shared" si="0"/>
        <v>13</v>
      </c>
      <c r="B313" t="str">
        <f t="shared" ref="B313:C313" si="287">B288</f>
        <v>supermarket</v>
      </c>
      <c r="C313">
        <f t="shared" si="287"/>
        <v>1</v>
      </c>
      <c r="D313">
        <f ca="1">OFFSET(walk!$A$2:$Y$402,TRUNC((ROW()-ROW($D$2))/COLUMNS(walk!$A$2:$Y$402)),MOD(ROW()-ROW($D$2),COLUMNS(walk!$A$2:$Y$402)),1,1)</f>
        <v>51</v>
      </c>
      <c r="E313">
        <f ca="1">OFFSET(bike!$A$2:$Y$402,TRUNC((ROW()-ROW($E$2))/COLUMNS(bike!$A$2:$Y$402)),MOD(ROW()-ROW($E$2),COLUMNS(bike!$A$2:$Y$402)),1,1)</f>
        <v>16</v>
      </c>
      <c r="F313">
        <f ca="1">OFFSET(transit!$A$2:$Y$402,TRUNC((ROW()-ROW($F$2))/COLUMNS(transit!$A$2:$Y$402)),MOD(ROW()-ROW($F$2),COLUMNS(transit!$A$2:$Y$402)),1,1)</f>
        <v>23</v>
      </c>
      <c r="G313">
        <f ca="1">OFFSET(drive!$A$2:$Y$402,TRUNC((ROW()-ROW($G$2))/COLUMNS(drive!$A$2:$Y$402)),MOD(ROW()-ROW($G$2),COLUMNS(drive!$A$2:$Y$402)),1,1)</f>
        <v>10</v>
      </c>
      <c r="H313" s="5">
        <f ca="1">(VLOOKUP($B313,weights!$A$2:$R$6,4))*VLOOKUP($B313,weights!$A$2:$R$6,6)^C313*(VLOOKUP($B313,weights!$A$2:$R$6,15)*EXP(VLOOKUP($B313,weights!$A$2:$R$6,11)*D313)+VLOOKUP($B313,weights!$A$2:$R$6,16)*EXP(VLOOKUP($B313,weights!$A$2:$R$6,12)*E313)+VLOOKUP($B313,weights!$A$2:$R$6,17)*EXP(VLOOKUP($B313,weights!$A$2:$R$6,13)*F313)+VLOOKUP($B313,weights!$A$2:$R$6,18)*EXP(VLOOKUP($B313,weights!$A$2:$R$6,14)*G313))</f>
        <v>1.3740236591318293</v>
      </c>
    </row>
    <row r="314" spans="1:8" ht="12.75" x14ac:dyDescent="0.2">
      <c r="A314">
        <f t="shared" si="0"/>
        <v>13</v>
      </c>
      <c r="B314" t="str">
        <f t="shared" ref="B314:C314" si="288">B289</f>
        <v>supermarket</v>
      </c>
      <c r="C314">
        <f t="shared" si="288"/>
        <v>2</v>
      </c>
      <c r="D314">
        <f ca="1">OFFSET(walk!$A$2:$Y$402,TRUNC((ROW()-ROW($D$2))/COLUMNS(walk!$A$2:$Y$402)),MOD(ROW()-ROW($D$2),COLUMNS(walk!$A$2:$Y$402)),1,1)</f>
        <v>56</v>
      </c>
      <c r="E314">
        <f ca="1">OFFSET(bike!$A$2:$Y$402,TRUNC((ROW()-ROW($E$2))/COLUMNS(bike!$A$2:$Y$402)),MOD(ROW()-ROW($E$2),COLUMNS(bike!$A$2:$Y$402)),1,1)</f>
        <v>17</v>
      </c>
      <c r="F314">
        <f ca="1">OFFSET(transit!$A$2:$Y$402,TRUNC((ROW()-ROW($F$2))/COLUMNS(transit!$A$2:$Y$402)),MOD(ROW()-ROW($F$2),COLUMNS(transit!$A$2:$Y$402)),1,1)</f>
        <v>32</v>
      </c>
      <c r="G314">
        <f ca="1">OFFSET(drive!$A$2:$Y$402,TRUNC((ROW()-ROW($G$2))/COLUMNS(drive!$A$2:$Y$402)),MOD(ROW()-ROW($G$2),COLUMNS(drive!$A$2:$Y$402)),1,1)</f>
        <v>13</v>
      </c>
      <c r="H314" s="5">
        <f ca="1">(VLOOKUP($B314,weights!$A$2:$R$6,4))*VLOOKUP($B314,weights!$A$2:$R$6,6)^C314*(VLOOKUP($B314,weights!$A$2:$R$6,15)*EXP(VLOOKUP($B314,weights!$A$2:$R$6,11)*D314)+VLOOKUP($B314,weights!$A$2:$R$6,16)*EXP(VLOOKUP($B314,weights!$A$2:$R$6,12)*E314)+VLOOKUP($B314,weights!$A$2:$R$6,17)*EXP(VLOOKUP($B314,weights!$A$2:$R$6,13)*F314)+VLOOKUP($B314,weights!$A$2:$R$6,18)*EXP(VLOOKUP($B314,weights!$A$2:$R$6,14)*G314))</f>
        <v>0.41836613621898661</v>
      </c>
    </row>
    <row r="315" spans="1:8" ht="12.75" x14ac:dyDescent="0.2">
      <c r="A315">
        <f t="shared" si="0"/>
        <v>13</v>
      </c>
      <c r="B315" t="str">
        <f t="shared" ref="B315:C315" si="289">B290</f>
        <v>supermarket</v>
      </c>
      <c r="C315">
        <f t="shared" si="289"/>
        <v>3</v>
      </c>
      <c r="D315">
        <f ca="1">OFFSET(walk!$A$2:$Y$402,TRUNC((ROW()-ROW($D$2))/COLUMNS(walk!$A$2:$Y$402)),MOD(ROW()-ROW($D$2),COLUMNS(walk!$A$2:$Y$402)),1,1)</f>
        <v>63</v>
      </c>
      <c r="E315">
        <f ca="1">OFFSET(bike!$A$2:$Y$402,TRUNC((ROW()-ROW($E$2))/COLUMNS(bike!$A$2:$Y$402)),MOD(ROW()-ROW($E$2),COLUMNS(bike!$A$2:$Y$402)),1,1)</f>
        <v>20</v>
      </c>
      <c r="F315">
        <f ca="1">OFFSET(transit!$A$2:$Y$402,TRUNC((ROW()-ROW($F$2))/COLUMNS(transit!$A$2:$Y$402)),MOD(ROW()-ROW($F$2),COLUMNS(transit!$A$2:$Y$402)),1,1)</f>
        <v>37</v>
      </c>
      <c r="G315">
        <f ca="1">OFFSET(drive!$A$2:$Y$402,TRUNC((ROW()-ROW($G$2))/COLUMNS(drive!$A$2:$Y$402)),MOD(ROW()-ROW($G$2),COLUMNS(drive!$A$2:$Y$402)),1,1)</f>
        <v>14</v>
      </c>
      <c r="H315" s="5">
        <f ca="1">(VLOOKUP($B315,weights!$A$2:$R$6,4))*VLOOKUP($B315,weights!$A$2:$R$6,6)^C315*(VLOOKUP($B315,weights!$A$2:$R$6,15)*EXP(VLOOKUP($B315,weights!$A$2:$R$6,11)*D315)+VLOOKUP($B315,weights!$A$2:$R$6,16)*EXP(VLOOKUP($B315,weights!$A$2:$R$6,12)*E315)+VLOOKUP($B315,weights!$A$2:$R$6,17)*EXP(VLOOKUP($B315,weights!$A$2:$R$6,13)*F315)+VLOOKUP($B315,weights!$A$2:$R$6,18)*EXP(VLOOKUP($B315,weights!$A$2:$R$6,14)*G315))</f>
        <v>0.19102337201098871</v>
      </c>
    </row>
    <row r="316" spans="1:8" ht="12.75" x14ac:dyDescent="0.2">
      <c r="A316">
        <f t="shared" si="0"/>
        <v>13</v>
      </c>
      <c r="B316" t="str">
        <f t="shared" ref="B316:C316" si="290">B291</f>
        <v>supermarket</v>
      </c>
      <c r="C316">
        <f t="shared" si="290"/>
        <v>4</v>
      </c>
      <c r="D316">
        <f ca="1">OFFSET(walk!$A$2:$Y$402,TRUNC((ROW()-ROW($D$2))/COLUMNS(walk!$A$2:$Y$402)),MOD(ROW()-ROW($D$2),COLUMNS(walk!$A$2:$Y$402)),1,1)</f>
        <v>79</v>
      </c>
      <c r="E316">
        <f ca="1">OFFSET(bike!$A$2:$Y$402,TRUNC((ROW()-ROW($E$2))/COLUMNS(bike!$A$2:$Y$402)),MOD(ROW()-ROW($E$2),COLUMNS(bike!$A$2:$Y$402)),1,1)</f>
        <v>24</v>
      </c>
      <c r="F316">
        <f ca="1">OFFSET(transit!$A$2:$Y$402,TRUNC((ROW()-ROW($F$2))/COLUMNS(transit!$A$2:$Y$402)),MOD(ROW()-ROW($F$2),COLUMNS(transit!$A$2:$Y$402)),1,1)</f>
        <v>38</v>
      </c>
      <c r="G316">
        <f ca="1">OFFSET(drive!$A$2:$Y$402,TRUNC((ROW()-ROW($G$2))/COLUMNS(drive!$A$2:$Y$402)),MOD(ROW()-ROW($G$2),COLUMNS(drive!$A$2:$Y$402)),1,1)</f>
        <v>15</v>
      </c>
      <c r="H316" s="5">
        <f ca="1">(VLOOKUP($B316,weights!$A$2:$R$6,4))*VLOOKUP($B316,weights!$A$2:$R$6,6)^C316*(VLOOKUP($B316,weights!$A$2:$R$6,15)*EXP(VLOOKUP($B316,weights!$A$2:$R$6,11)*D316)+VLOOKUP($B316,weights!$A$2:$R$6,16)*EXP(VLOOKUP($B316,weights!$A$2:$R$6,12)*E316)+VLOOKUP($B316,weights!$A$2:$R$6,17)*EXP(VLOOKUP($B316,weights!$A$2:$R$6,13)*F316)+VLOOKUP($B316,weights!$A$2:$R$6,18)*EXP(VLOOKUP($B316,weights!$A$2:$R$6,14)*G316))</f>
        <v>8.9627678207504474E-2</v>
      </c>
    </row>
    <row r="317" spans="1:8" ht="12.75" x14ac:dyDescent="0.2">
      <c r="A317">
        <f t="shared" si="0"/>
        <v>13</v>
      </c>
      <c r="B317" t="str">
        <f t="shared" ref="B317:C317" si="291">B292</f>
        <v>store</v>
      </c>
      <c r="C317">
        <f t="shared" si="291"/>
        <v>0</v>
      </c>
      <c r="D317">
        <f ca="1">OFFSET(walk!$A$2:$Y$402,TRUNC((ROW()-ROW($D$2))/COLUMNS(walk!$A$2:$Y$402)),MOD(ROW()-ROW($D$2),COLUMNS(walk!$A$2:$Y$402)),1,1)</f>
        <v>5</v>
      </c>
      <c r="E317">
        <f ca="1">OFFSET(bike!$A$2:$Y$402,TRUNC((ROW()-ROW($E$2))/COLUMNS(bike!$A$2:$Y$402)),MOD(ROW()-ROW($E$2),COLUMNS(bike!$A$2:$Y$402)),1,1)</f>
        <v>1</v>
      </c>
      <c r="F317">
        <f ca="1">OFFSET(transit!$A$2:$Y$402,TRUNC((ROW()-ROW($F$2))/COLUMNS(transit!$A$2:$Y$402)),MOD(ROW()-ROW($F$2),COLUMNS(transit!$A$2:$Y$402)),1,1)</f>
        <v>4</v>
      </c>
      <c r="G317">
        <f ca="1">OFFSET(drive!$A$2:$Y$402,TRUNC((ROW()-ROW($G$2))/COLUMNS(drive!$A$2:$Y$402)),MOD(ROW()-ROW($G$2),COLUMNS(drive!$A$2:$Y$402)),1,1)</f>
        <v>1</v>
      </c>
      <c r="H317" s="5">
        <f ca="1">(VLOOKUP($B317,weights!$A$2:$R$6,4))*VLOOKUP($B317,weights!$A$2:$R$6,6)^C317*(VLOOKUP($B317,weights!$A$2:$R$6,15)*EXP(VLOOKUP($B317,weights!$A$2:$R$6,11)*D317)+VLOOKUP($B317,weights!$A$2:$R$6,16)*EXP(VLOOKUP($B317,weights!$A$2:$R$6,12)*E317)+VLOOKUP($B317,weights!$A$2:$R$6,17)*EXP(VLOOKUP($B317,weights!$A$2:$R$6,13)*F317)+VLOOKUP($B317,weights!$A$2:$R$6,18)*EXP(VLOOKUP($B317,weights!$A$2:$R$6,14)*G317))</f>
        <v>21.383416389332513</v>
      </c>
    </row>
    <row r="318" spans="1:8" ht="12.75" x14ac:dyDescent="0.2">
      <c r="A318">
        <f t="shared" si="0"/>
        <v>13</v>
      </c>
      <c r="B318" t="str">
        <f t="shared" ref="B318:C318" si="292">B293</f>
        <v>store</v>
      </c>
      <c r="C318">
        <f t="shared" si="292"/>
        <v>1</v>
      </c>
      <c r="D318">
        <f ca="1">OFFSET(walk!$A$2:$Y$402,TRUNC((ROW()-ROW($D$2))/COLUMNS(walk!$A$2:$Y$402)),MOD(ROW()-ROW($D$2),COLUMNS(walk!$A$2:$Y$402)),1,1)</f>
        <v>6</v>
      </c>
      <c r="E318">
        <f ca="1">OFFSET(bike!$A$2:$Y$402,TRUNC((ROW()-ROW($E$2))/COLUMNS(bike!$A$2:$Y$402)),MOD(ROW()-ROW($E$2),COLUMNS(bike!$A$2:$Y$402)),1,1)</f>
        <v>2</v>
      </c>
      <c r="F318">
        <f ca="1">OFFSET(transit!$A$2:$Y$402,TRUNC((ROW()-ROW($F$2))/COLUMNS(transit!$A$2:$Y$402)),MOD(ROW()-ROW($F$2),COLUMNS(transit!$A$2:$Y$402)),1,1)</f>
        <v>5</v>
      </c>
      <c r="G318">
        <f ca="1">OFFSET(drive!$A$2:$Y$402,TRUNC((ROW()-ROW($G$2))/COLUMNS(drive!$A$2:$Y$402)),MOD(ROW()-ROW($G$2),COLUMNS(drive!$A$2:$Y$402)),1,1)</f>
        <v>1</v>
      </c>
      <c r="H318" s="5">
        <f ca="1">(VLOOKUP($B318,weights!$A$2:$R$6,4))*VLOOKUP($B318,weights!$A$2:$R$6,6)^C318*(VLOOKUP($B318,weights!$A$2:$R$6,15)*EXP(VLOOKUP($B318,weights!$A$2:$R$6,11)*D318)+VLOOKUP($B318,weights!$A$2:$R$6,16)*EXP(VLOOKUP($B318,weights!$A$2:$R$6,12)*E318)+VLOOKUP($B318,weights!$A$2:$R$6,17)*EXP(VLOOKUP($B318,weights!$A$2:$R$6,13)*F318)+VLOOKUP($B318,weights!$A$2:$R$6,18)*EXP(VLOOKUP($B318,weights!$A$2:$R$6,14)*G318))</f>
        <v>11.624517008102076</v>
      </c>
    </row>
    <row r="319" spans="1:8" ht="12.75" x14ac:dyDescent="0.2">
      <c r="A319">
        <f t="shared" si="0"/>
        <v>13</v>
      </c>
      <c r="B319" t="str">
        <f t="shared" ref="B319:C319" si="293">B294</f>
        <v>store</v>
      </c>
      <c r="C319">
        <f t="shared" si="293"/>
        <v>2</v>
      </c>
      <c r="D319">
        <f ca="1">OFFSET(walk!$A$2:$Y$402,TRUNC((ROW()-ROW($D$2))/COLUMNS(walk!$A$2:$Y$402)),MOD(ROW()-ROW($D$2),COLUMNS(walk!$A$2:$Y$402)),1,1)</f>
        <v>7</v>
      </c>
      <c r="E319">
        <f ca="1">OFFSET(bike!$A$2:$Y$402,TRUNC((ROW()-ROW($E$2))/COLUMNS(bike!$A$2:$Y$402)),MOD(ROW()-ROW($E$2),COLUMNS(bike!$A$2:$Y$402)),1,1)</f>
        <v>2</v>
      </c>
      <c r="F319">
        <f ca="1">OFFSET(transit!$A$2:$Y$402,TRUNC((ROW()-ROW($F$2))/COLUMNS(transit!$A$2:$Y$402)),MOD(ROW()-ROW($F$2),COLUMNS(transit!$A$2:$Y$402)),1,1)</f>
        <v>6</v>
      </c>
      <c r="G319">
        <f ca="1">OFFSET(drive!$A$2:$Y$402,TRUNC((ROW()-ROW($G$2))/COLUMNS(drive!$A$2:$Y$402)),MOD(ROW()-ROW($G$2),COLUMNS(drive!$A$2:$Y$402)),1,1)</f>
        <v>1</v>
      </c>
      <c r="H319" s="5">
        <f ca="1">(VLOOKUP($B319,weights!$A$2:$R$6,4))*VLOOKUP($B319,weights!$A$2:$R$6,6)^C319*(VLOOKUP($B319,weights!$A$2:$R$6,15)*EXP(VLOOKUP($B319,weights!$A$2:$R$6,11)*D319)+VLOOKUP($B319,weights!$A$2:$R$6,16)*EXP(VLOOKUP($B319,weights!$A$2:$R$6,12)*E319)+VLOOKUP($B319,weights!$A$2:$R$6,17)*EXP(VLOOKUP($B319,weights!$A$2:$R$6,13)*F319)+VLOOKUP($B319,weights!$A$2:$R$6,18)*EXP(VLOOKUP($B319,weights!$A$2:$R$6,14)*G319))</f>
        <v>7.3808553221372923</v>
      </c>
    </row>
    <row r="320" spans="1:8" ht="12.75" x14ac:dyDescent="0.2">
      <c r="A320">
        <f t="shared" si="0"/>
        <v>13</v>
      </c>
      <c r="B320" t="str">
        <f t="shared" ref="B320:C320" si="294">B295</f>
        <v>store</v>
      </c>
      <c r="C320">
        <f t="shared" si="294"/>
        <v>3</v>
      </c>
      <c r="D320">
        <f ca="1">OFFSET(walk!$A$2:$Y$402,TRUNC((ROW()-ROW($D$2))/COLUMNS(walk!$A$2:$Y$402)),MOD(ROW()-ROW($D$2),COLUMNS(walk!$A$2:$Y$402)),1,1)</f>
        <v>9</v>
      </c>
      <c r="E320">
        <f ca="1">OFFSET(bike!$A$2:$Y$402,TRUNC((ROW()-ROW($E$2))/COLUMNS(bike!$A$2:$Y$402)),MOD(ROW()-ROW($E$2),COLUMNS(bike!$A$2:$Y$402)),1,1)</f>
        <v>2</v>
      </c>
      <c r="F320">
        <f ca="1">OFFSET(transit!$A$2:$Y$402,TRUNC((ROW()-ROW($F$2))/COLUMNS(transit!$A$2:$Y$402)),MOD(ROW()-ROW($F$2),COLUMNS(transit!$A$2:$Y$402)),1,1)</f>
        <v>6</v>
      </c>
      <c r="G320">
        <f ca="1">OFFSET(drive!$A$2:$Y$402,TRUNC((ROW()-ROW($G$2))/COLUMNS(drive!$A$2:$Y$402)),MOD(ROW()-ROW($G$2),COLUMNS(drive!$A$2:$Y$402)),1,1)</f>
        <v>2</v>
      </c>
      <c r="H320" s="5">
        <f ca="1">(VLOOKUP($B320,weights!$A$2:$R$6,4))*VLOOKUP($B320,weights!$A$2:$R$6,6)^C320*(VLOOKUP($B320,weights!$A$2:$R$6,15)*EXP(VLOOKUP($B320,weights!$A$2:$R$6,11)*D320)+VLOOKUP($B320,weights!$A$2:$R$6,16)*EXP(VLOOKUP($B320,weights!$A$2:$R$6,12)*E320)+VLOOKUP($B320,weights!$A$2:$R$6,17)*EXP(VLOOKUP($B320,weights!$A$2:$R$6,13)*F320)+VLOOKUP($B320,weights!$A$2:$R$6,18)*EXP(VLOOKUP($B320,weights!$A$2:$R$6,14)*G320))</f>
        <v>4.1660000388513714</v>
      </c>
    </row>
    <row r="321" spans="1:8" ht="12.75" x14ac:dyDescent="0.2">
      <c r="A321">
        <f t="shared" si="0"/>
        <v>13</v>
      </c>
      <c r="B321" t="str">
        <f t="shared" ref="B321:C321" si="295">B296</f>
        <v>store</v>
      </c>
      <c r="C321">
        <f t="shared" si="295"/>
        <v>4</v>
      </c>
      <c r="D321">
        <f ca="1">OFFSET(walk!$A$2:$Y$402,TRUNC((ROW()-ROW($D$2))/COLUMNS(walk!$A$2:$Y$402)),MOD(ROW()-ROW($D$2),COLUMNS(walk!$A$2:$Y$402)),1,1)</f>
        <v>13</v>
      </c>
      <c r="E321">
        <f ca="1">OFFSET(bike!$A$2:$Y$402,TRUNC((ROW()-ROW($E$2))/COLUMNS(bike!$A$2:$Y$402)),MOD(ROW()-ROW($E$2),COLUMNS(bike!$A$2:$Y$402)),1,1)</f>
        <v>5</v>
      </c>
      <c r="F321">
        <f ca="1">OFFSET(transit!$A$2:$Y$402,TRUNC((ROW()-ROW($F$2))/COLUMNS(transit!$A$2:$Y$402)),MOD(ROW()-ROW($F$2),COLUMNS(transit!$A$2:$Y$402)),1,1)</f>
        <v>8</v>
      </c>
      <c r="G321">
        <f ca="1">OFFSET(drive!$A$2:$Y$402,TRUNC((ROW()-ROW($G$2))/COLUMNS(drive!$A$2:$Y$402)),MOD(ROW()-ROW($G$2),COLUMNS(drive!$A$2:$Y$402)),1,1)</f>
        <v>3</v>
      </c>
      <c r="H321" s="5">
        <f ca="1">(VLOOKUP($B321,weights!$A$2:$R$6,4))*VLOOKUP($B321,weights!$A$2:$R$6,6)^C321*(VLOOKUP($B321,weights!$A$2:$R$6,15)*EXP(VLOOKUP($B321,weights!$A$2:$R$6,11)*D321)+VLOOKUP($B321,weights!$A$2:$R$6,16)*EXP(VLOOKUP($B321,weights!$A$2:$R$6,12)*E321)+VLOOKUP($B321,weights!$A$2:$R$6,17)*EXP(VLOOKUP($B321,weights!$A$2:$R$6,13)*F321)+VLOOKUP($B321,weights!$A$2:$R$6,18)*EXP(VLOOKUP($B321,weights!$A$2:$R$6,14)*G321))</f>
        <v>1.4129959644441565</v>
      </c>
    </row>
    <row r="322" spans="1:8" ht="12.75" x14ac:dyDescent="0.2">
      <c r="A322">
        <f t="shared" si="0"/>
        <v>13</v>
      </c>
      <c r="B322" t="str">
        <f t="shared" ref="B322:C322" si="296">B297</f>
        <v>pharmacy</v>
      </c>
      <c r="C322">
        <f t="shared" si="296"/>
        <v>0</v>
      </c>
      <c r="D322">
        <f ca="1">OFFSET(walk!$A$2:$Y$402,TRUNC((ROW()-ROW($D$2))/COLUMNS(walk!$A$2:$Y$402)),MOD(ROW()-ROW($D$2),COLUMNS(walk!$A$2:$Y$402)),1,1)</f>
        <v>13</v>
      </c>
      <c r="E322">
        <f ca="1">OFFSET(bike!$A$2:$Y$402,TRUNC((ROW()-ROW($E$2))/COLUMNS(bike!$A$2:$Y$402)),MOD(ROW()-ROW($E$2),COLUMNS(bike!$A$2:$Y$402)),1,1)</f>
        <v>4</v>
      </c>
      <c r="F322">
        <f ca="1">OFFSET(transit!$A$2:$Y$402,TRUNC((ROW()-ROW($F$2))/COLUMNS(transit!$A$2:$Y$402)),MOD(ROW()-ROW($F$2),COLUMNS(transit!$A$2:$Y$402)),1,1)</f>
        <v>12</v>
      </c>
      <c r="G322">
        <f ca="1">OFFSET(drive!$A$2:$Y$402,TRUNC((ROW()-ROW($G$2))/COLUMNS(drive!$A$2:$Y$402)),MOD(ROW()-ROW($G$2),COLUMNS(drive!$A$2:$Y$402)),1,1)</f>
        <v>2</v>
      </c>
      <c r="H322" s="5">
        <f ca="1">(VLOOKUP($B322,weights!$A$2:$R$6,4))*VLOOKUP($B322,weights!$A$2:$R$6,6)^C322*(VLOOKUP($B322,weights!$A$2:$R$6,15)*EXP(VLOOKUP($B322,weights!$A$2:$R$6,11)*D322)+VLOOKUP($B322,weights!$A$2:$R$6,16)*EXP(VLOOKUP($B322,weights!$A$2:$R$6,12)*E322)+VLOOKUP($B322,weights!$A$2:$R$6,17)*EXP(VLOOKUP($B322,weights!$A$2:$R$6,13)*F322)+VLOOKUP($B322,weights!$A$2:$R$6,18)*EXP(VLOOKUP($B322,weights!$A$2:$R$6,14)*G322))</f>
        <v>5.9001873268883704</v>
      </c>
    </row>
    <row r="323" spans="1:8" ht="12.75" x14ac:dyDescent="0.2">
      <c r="A323">
        <f t="shared" si="0"/>
        <v>13</v>
      </c>
      <c r="B323" t="str">
        <f t="shared" ref="B323:C323" si="297">B298</f>
        <v>pharmacy</v>
      </c>
      <c r="C323">
        <f t="shared" si="297"/>
        <v>1</v>
      </c>
      <c r="D323">
        <f ca="1">OFFSET(walk!$A$2:$Y$402,TRUNC((ROW()-ROW($D$2))/COLUMNS(walk!$A$2:$Y$402)),MOD(ROW()-ROW($D$2),COLUMNS(walk!$A$2:$Y$402)),1,1)</f>
        <v>13</v>
      </c>
      <c r="E323">
        <f ca="1">OFFSET(bike!$A$2:$Y$402,TRUNC((ROW()-ROW($E$2))/COLUMNS(bike!$A$2:$Y$402)),MOD(ROW()-ROW($E$2),COLUMNS(bike!$A$2:$Y$402)),1,1)</f>
        <v>5</v>
      </c>
      <c r="F323">
        <f ca="1">OFFSET(transit!$A$2:$Y$402,TRUNC((ROW()-ROW($F$2))/COLUMNS(transit!$A$2:$Y$402)),MOD(ROW()-ROW($F$2),COLUMNS(transit!$A$2:$Y$402)),1,1)</f>
        <v>13</v>
      </c>
      <c r="G323">
        <f ca="1">OFFSET(drive!$A$2:$Y$402,TRUNC((ROW()-ROW($G$2))/COLUMNS(drive!$A$2:$Y$402)),MOD(ROW()-ROW($G$2),COLUMNS(drive!$A$2:$Y$402)),1,1)</f>
        <v>3</v>
      </c>
      <c r="H323" s="5">
        <f ca="1">(VLOOKUP($B323,weights!$A$2:$R$6,4))*VLOOKUP($B323,weights!$A$2:$R$6,6)^C323*(VLOOKUP($B323,weights!$A$2:$R$6,15)*EXP(VLOOKUP($B323,weights!$A$2:$R$6,11)*D323)+VLOOKUP($B323,weights!$A$2:$R$6,16)*EXP(VLOOKUP($B323,weights!$A$2:$R$6,12)*E323)+VLOOKUP($B323,weights!$A$2:$R$6,17)*EXP(VLOOKUP($B323,weights!$A$2:$R$6,13)*F323)+VLOOKUP($B323,weights!$A$2:$R$6,18)*EXP(VLOOKUP($B323,weights!$A$2:$R$6,14)*G323))</f>
        <v>2.2558947774554161</v>
      </c>
    </row>
    <row r="324" spans="1:8" ht="12.75" x14ac:dyDescent="0.2">
      <c r="A324">
        <f t="shared" si="0"/>
        <v>13</v>
      </c>
      <c r="B324" t="str">
        <f t="shared" ref="B324:C324" si="298">B299</f>
        <v>pharmacy</v>
      </c>
      <c r="C324">
        <f t="shared" si="298"/>
        <v>2</v>
      </c>
      <c r="D324">
        <f ca="1">OFFSET(walk!$A$2:$Y$402,TRUNC((ROW()-ROW($D$2))/COLUMNS(walk!$A$2:$Y$402)),MOD(ROW()-ROW($D$2),COLUMNS(walk!$A$2:$Y$402)),1,1)</f>
        <v>13</v>
      </c>
      <c r="E324">
        <f ca="1">OFFSET(bike!$A$2:$Y$402,TRUNC((ROW()-ROW($E$2))/COLUMNS(bike!$A$2:$Y$402)),MOD(ROW()-ROW($E$2),COLUMNS(bike!$A$2:$Y$402)),1,1)</f>
        <v>5</v>
      </c>
      <c r="F324">
        <f ca="1">OFFSET(transit!$A$2:$Y$402,TRUNC((ROW()-ROW($F$2))/COLUMNS(transit!$A$2:$Y$402)),MOD(ROW()-ROW($F$2),COLUMNS(transit!$A$2:$Y$402)),1,1)</f>
        <v>13</v>
      </c>
      <c r="G324">
        <f ca="1">OFFSET(drive!$A$2:$Y$402,TRUNC((ROW()-ROW($G$2))/COLUMNS(drive!$A$2:$Y$402)),MOD(ROW()-ROW($G$2),COLUMNS(drive!$A$2:$Y$402)),1,1)</f>
        <v>3</v>
      </c>
      <c r="H324" s="5">
        <f ca="1">(VLOOKUP($B324,weights!$A$2:$R$6,4))*VLOOKUP($B324,weights!$A$2:$R$6,6)^C324*(VLOOKUP($B324,weights!$A$2:$R$6,15)*EXP(VLOOKUP($B324,weights!$A$2:$R$6,11)*D324)+VLOOKUP($B324,weights!$A$2:$R$6,16)*EXP(VLOOKUP($B324,weights!$A$2:$R$6,12)*E324)+VLOOKUP($B324,weights!$A$2:$R$6,17)*EXP(VLOOKUP($B324,weights!$A$2:$R$6,13)*F324)+VLOOKUP($B324,weights!$A$2:$R$6,18)*EXP(VLOOKUP($B324,weights!$A$2:$R$6,14)*G324))</f>
        <v>1.086171559515571</v>
      </c>
    </row>
    <row r="325" spans="1:8" ht="12.75" x14ac:dyDescent="0.2">
      <c r="A325">
        <f t="shared" si="0"/>
        <v>13</v>
      </c>
      <c r="B325" t="str">
        <f t="shared" ref="B325:C325" si="299">B300</f>
        <v>bank</v>
      </c>
      <c r="C325">
        <f t="shared" si="299"/>
        <v>0</v>
      </c>
      <c r="D325">
        <f ca="1">OFFSET(walk!$A$2:$Y$402,TRUNC((ROW()-ROW($D$2))/COLUMNS(walk!$A$2:$Y$402)),MOD(ROW()-ROW($D$2),COLUMNS(walk!$A$2:$Y$402)),1,1)</f>
        <v>25</v>
      </c>
      <c r="E325">
        <f ca="1">OFFSET(bike!$A$2:$Y$402,TRUNC((ROW()-ROW($E$2))/COLUMNS(bike!$A$2:$Y$402)),MOD(ROW()-ROW($E$2),COLUMNS(bike!$A$2:$Y$402)),1,1)</f>
        <v>8</v>
      </c>
      <c r="F325">
        <f ca="1">OFFSET(transit!$A$2:$Y$402,TRUNC((ROW()-ROW($F$2))/COLUMNS(transit!$A$2:$Y$402)),MOD(ROW()-ROW($F$2),COLUMNS(transit!$A$2:$Y$402)),1,1)</f>
        <v>21</v>
      </c>
      <c r="G325">
        <f ca="1">OFFSET(drive!$A$2:$Y$402,TRUNC((ROW()-ROW($G$2))/COLUMNS(drive!$A$2:$Y$402)),MOD(ROW()-ROW($G$2),COLUMNS(drive!$A$2:$Y$402)),1,1)</f>
        <v>6</v>
      </c>
      <c r="H325" s="5">
        <f ca="1">(VLOOKUP($B325,weights!$A$2:$R$6,4))*VLOOKUP($B325,weights!$A$2:$R$6,6)^C325*(VLOOKUP($B325,weights!$A$2:$R$6,15)*EXP(VLOOKUP($B325,weights!$A$2:$R$6,11)*D325)+VLOOKUP($B325,weights!$A$2:$R$6,16)*EXP(VLOOKUP($B325,weights!$A$2:$R$6,12)*E325)+VLOOKUP($B325,weights!$A$2:$R$6,17)*EXP(VLOOKUP($B325,weights!$A$2:$R$6,13)*F325)+VLOOKUP($B325,weights!$A$2:$R$6,18)*EXP(VLOOKUP($B325,weights!$A$2:$R$6,14)*G325))</f>
        <v>2.311436799439623</v>
      </c>
    </row>
    <row r="326" spans="1:8" ht="12.75" x14ac:dyDescent="0.2">
      <c r="A326">
        <f t="shared" si="0"/>
        <v>13</v>
      </c>
      <c r="B326" t="str">
        <f t="shared" ref="B326:C326" si="300">B301</f>
        <v>bank</v>
      </c>
      <c r="C326">
        <f t="shared" si="300"/>
        <v>1</v>
      </c>
      <c r="D326">
        <f ca="1">OFFSET(walk!$A$2:$Y$402,TRUNC((ROW()-ROW($D$2))/COLUMNS(walk!$A$2:$Y$402)),MOD(ROW()-ROW($D$2),COLUMNS(walk!$A$2:$Y$402)),1,1)</f>
        <v>43</v>
      </c>
      <c r="E326">
        <f ca="1">OFFSET(bike!$A$2:$Y$402,TRUNC((ROW()-ROW($E$2))/COLUMNS(bike!$A$2:$Y$402)),MOD(ROW()-ROW($E$2),COLUMNS(bike!$A$2:$Y$402)),1,1)</f>
        <v>13</v>
      </c>
      <c r="F326">
        <f ca="1">OFFSET(transit!$A$2:$Y$402,TRUNC((ROW()-ROW($F$2))/COLUMNS(transit!$A$2:$Y$402)),MOD(ROW()-ROW($F$2),COLUMNS(transit!$A$2:$Y$402)),1,1)</f>
        <v>35</v>
      </c>
      <c r="G326">
        <f ca="1">OFFSET(drive!$A$2:$Y$402,TRUNC((ROW()-ROW($G$2))/COLUMNS(drive!$A$2:$Y$402)),MOD(ROW()-ROW($G$2),COLUMNS(drive!$A$2:$Y$402)),1,1)</f>
        <v>8</v>
      </c>
      <c r="H326" s="5">
        <f ca="1">(VLOOKUP($B326,weights!$A$2:$R$6,4))*VLOOKUP($B326,weights!$A$2:$R$6,6)^C326*(VLOOKUP($B326,weights!$A$2:$R$6,15)*EXP(VLOOKUP($B326,weights!$A$2:$R$6,11)*D326)+VLOOKUP($B326,weights!$A$2:$R$6,16)*EXP(VLOOKUP($B326,weights!$A$2:$R$6,12)*E326)+VLOOKUP($B326,weights!$A$2:$R$6,17)*EXP(VLOOKUP($B326,weights!$A$2:$R$6,13)*F326)+VLOOKUP($B326,weights!$A$2:$R$6,18)*EXP(VLOOKUP($B326,weights!$A$2:$R$6,14)*G326))</f>
        <v>0.46126585782706903</v>
      </c>
    </row>
    <row r="327" spans="1:8" ht="12.75" x14ac:dyDescent="0.2">
      <c r="A327">
        <f t="shared" si="0"/>
        <v>14</v>
      </c>
      <c r="B327" t="str">
        <f t="shared" ref="B327:C327" si="301">B302</f>
        <v>restaurant</v>
      </c>
      <c r="C327">
        <f t="shared" si="301"/>
        <v>0</v>
      </c>
      <c r="D327">
        <f ca="1">OFFSET(walk!$A$2:$Y$402,TRUNC((ROW()-ROW($D$2))/COLUMNS(walk!$A$2:$Y$402)),MOD(ROW()-ROW($D$2),COLUMNS(walk!$A$2:$Y$402)),1,1)</f>
        <v>7</v>
      </c>
      <c r="E327">
        <f ca="1">OFFSET(bike!$A$2:$Y$402,TRUNC((ROW()-ROW($E$2))/COLUMNS(bike!$A$2:$Y$402)),MOD(ROW()-ROW($E$2),COLUMNS(bike!$A$2:$Y$402)),1,1)</f>
        <v>2</v>
      </c>
      <c r="F327">
        <f ca="1">OFFSET(transit!$A$2:$Y$402,TRUNC((ROW()-ROW($F$2))/COLUMNS(transit!$A$2:$Y$402)),MOD(ROW()-ROW($F$2),COLUMNS(transit!$A$2:$Y$402)),1,1)</f>
        <v>4</v>
      </c>
      <c r="G327">
        <f ca="1">OFFSET(drive!$A$2:$Y$402,TRUNC((ROW()-ROW($G$2))/COLUMNS(drive!$A$2:$Y$402)),MOD(ROW()-ROW($G$2),COLUMNS(drive!$A$2:$Y$402)),1,1)</f>
        <v>1</v>
      </c>
      <c r="H327" s="5">
        <f ca="1">(VLOOKUP($B327,weights!$A$2:$R$6,4))*VLOOKUP($B327,weights!$A$2:$R$6,6)^C327*(VLOOKUP($B327,weights!$A$2:$R$6,15)*EXP(VLOOKUP($B327,weights!$A$2:$R$6,11)*D327)+VLOOKUP($B327,weights!$A$2:$R$6,16)*EXP(VLOOKUP($B327,weights!$A$2:$R$6,12)*E327)+VLOOKUP($B327,weights!$A$2:$R$6,17)*EXP(VLOOKUP($B327,weights!$A$2:$R$6,13)*F327)+VLOOKUP($B327,weights!$A$2:$R$6,18)*EXP(VLOOKUP($B327,weights!$A$2:$R$6,14)*G327))</f>
        <v>37.402719418852747</v>
      </c>
    </row>
    <row r="328" spans="1:8" ht="12.75" x14ac:dyDescent="0.2">
      <c r="A328">
        <f t="shared" si="0"/>
        <v>14</v>
      </c>
      <c r="B328" t="str">
        <f t="shared" ref="B328:C328" si="302">B303</f>
        <v>restaurant</v>
      </c>
      <c r="C328">
        <f t="shared" si="302"/>
        <v>1</v>
      </c>
      <c r="D328">
        <f ca="1">OFFSET(walk!$A$2:$Y$402,TRUNC((ROW()-ROW($D$2))/COLUMNS(walk!$A$2:$Y$402)),MOD(ROW()-ROW($D$2),COLUMNS(walk!$A$2:$Y$402)),1,1)</f>
        <v>7</v>
      </c>
      <c r="E328">
        <f ca="1">OFFSET(bike!$A$2:$Y$402,TRUNC((ROW()-ROW($E$2))/COLUMNS(bike!$A$2:$Y$402)),MOD(ROW()-ROW($E$2),COLUMNS(bike!$A$2:$Y$402)),1,1)</f>
        <v>2</v>
      </c>
      <c r="F328">
        <f ca="1">OFFSET(transit!$A$2:$Y$402,TRUNC((ROW()-ROW($F$2))/COLUMNS(transit!$A$2:$Y$402)),MOD(ROW()-ROW($F$2),COLUMNS(transit!$A$2:$Y$402)),1,1)</f>
        <v>6</v>
      </c>
      <c r="G328">
        <f ca="1">OFFSET(drive!$A$2:$Y$402,TRUNC((ROW()-ROW($G$2))/COLUMNS(drive!$A$2:$Y$402)),MOD(ROW()-ROW($G$2),COLUMNS(drive!$A$2:$Y$402)),1,1)</f>
        <v>1</v>
      </c>
      <c r="H328" s="5">
        <f ca="1">(VLOOKUP($B328,weights!$A$2:$R$6,4))*VLOOKUP($B328,weights!$A$2:$R$6,6)^C328*(VLOOKUP($B328,weights!$A$2:$R$6,15)*EXP(VLOOKUP($B328,weights!$A$2:$R$6,11)*D328)+VLOOKUP($B328,weights!$A$2:$R$6,16)*EXP(VLOOKUP($B328,weights!$A$2:$R$6,12)*E328)+VLOOKUP($B328,weights!$A$2:$R$6,17)*EXP(VLOOKUP($B328,weights!$A$2:$R$6,13)*F328)+VLOOKUP($B328,weights!$A$2:$R$6,18)*EXP(VLOOKUP($B328,weights!$A$2:$R$6,14)*G328))</f>
        <v>31.41922548800542</v>
      </c>
    </row>
    <row r="329" spans="1:8" ht="12.75" x14ac:dyDescent="0.2">
      <c r="A329">
        <f t="shared" si="0"/>
        <v>14</v>
      </c>
      <c r="B329" t="str">
        <f t="shared" ref="B329:C329" si="303">B304</f>
        <v>restaurant</v>
      </c>
      <c r="C329">
        <f t="shared" si="303"/>
        <v>2</v>
      </c>
      <c r="D329">
        <f ca="1">OFFSET(walk!$A$2:$Y$402,TRUNC((ROW()-ROW($D$2))/COLUMNS(walk!$A$2:$Y$402)),MOD(ROW()-ROW($D$2),COLUMNS(walk!$A$2:$Y$402)),1,1)</f>
        <v>10</v>
      </c>
      <c r="E329">
        <f ca="1">OFFSET(bike!$A$2:$Y$402,TRUNC((ROW()-ROW($E$2))/COLUMNS(bike!$A$2:$Y$402)),MOD(ROW()-ROW($E$2),COLUMNS(bike!$A$2:$Y$402)),1,1)</f>
        <v>2</v>
      </c>
      <c r="F329">
        <f ca="1">OFFSET(transit!$A$2:$Y$402,TRUNC((ROW()-ROW($F$2))/COLUMNS(transit!$A$2:$Y$402)),MOD(ROW()-ROW($F$2),COLUMNS(transit!$A$2:$Y$402)),1,1)</f>
        <v>6</v>
      </c>
      <c r="G329">
        <f ca="1">OFFSET(drive!$A$2:$Y$402,TRUNC((ROW()-ROW($G$2))/COLUMNS(drive!$A$2:$Y$402)),MOD(ROW()-ROW($G$2),COLUMNS(drive!$A$2:$Y$402)),1,1)</f>
        <v>2</v>
      </c>
      <c r="H329" s="5">
        <f ca="1">(VLOOKUP($B329,weights!$A$2:$R$6,4))*VLOOKUP($B329,weights!$A$2:$R$6,6)^C329*(VLOOKUP($B329,weights!$A$2:$R$6,15)*EXP(VLOOKUP($B329,weights!$A$2:$R$6,11)*D329)+VLOOKUP($B329,weights!$A$2:$R$6,16)*EXP(VLOOKUP($B329,weights!$A$2:$R$6,12)*E329)+VLOOKUP($B329,weights!$A$2:$R$6,17)*EXP(VLOOKUP($B329,weights!$A$2:$R$6,13)*F329)+VLOOKUP($B329,weights!$A$2:$R$6,18)*EXP(VLOOKUP($B329,weights!$A$2:$R$6,14)*G329))</f>
        <v>24.817092083873703</v>
      </c>
    </row>
    <row r="330" spans="1:8" ht="12.75" x14ac:dyDescent="0.2">
      <c r="A330">
        <f t="shared" si="0"/>
        <v>14</v>
      </c>
      <c r="B330" t="str">
        <f t="shared" ref="B330:C330" si="304">B305</f>
        <v>restaurant</v>
      </c>
      <c r="C330">
        <f t="shared" si="304"/>
        <v>3</v>
      </c>
      <c r="D330">
        <f ca="1">OFFSET(walk!$A$2:$Y$402,TRUNC((ROW()-ROW($D$2))/COLUMNS(walk!$A$2:$Y$402)),MOD(ROW()-ROW($D$2),COLUMNS(walk!$A$2:$Y$402)),1,1)</f>
        <v>11</v>
      </c>
      <c r="E330">
        <f ca="1">OFFSET(bike!$A$2:$Y$402,TRUNC((ROW()-ROW($E$2))/COLUMNS(bike!$A$2:$Y$402)),MOD(ROW()-ROW($E$2),COLUMNS(bike!$A$2:$Y$402)),1,1)</f>
        <v>3</v>
      </c>
      <c r="F330">
        <f ca="1">OFFSET(transit!$A$2:$Y$402,TRUNC((ROW()-ROW($F$2))/COLUMNS(transit!$A$2:$Y$402)),MOD(ROW()-ROW($F$2),COLUMNS(transit!$A$2:$Y$402)),1,1)</f>
        <v>6</v>
      </c>
      <c r="G330">
        <f ca="1">OFFSET(drive!$A$2:$Y$402,TRUNC((ROW()-ROW($G$2))/COLUMNS(drive!$A$2:$Y$402)),MOD(ROW()-ROW($G$2),COLUMNS(drive!$A$2:$Y$402)),1,1)</f>
        <v>3</v>
      </c>
      <c r="H330" s="5">
        <f ca="1">(VLOOKUP($B330,weights!$A$2:$R$6,4))*VLOOKUP($B330,weights!$A$2:$R$6,6)^C330*(VLOOKUP($B330,weights!$A$2:$R$6,15)*EXP(VLOOKUP($B330,weights!$A$2:$R$6,11)*D330)+VLOOKUP($B330,weights!$A$2:$R$6,16)*EXP(VLOOKUP($B330,weights!$A$2:$R$6,12)*E330)+VLOOKUP($B330,weights!$A$2:$R$6,17)*EXP(VLOOKUP($B330,weights!$A$2:$R$6,13)*F330)+VLOOKUP($B330,weights!$A$2:$R$6,18)*EXP(VLOOKUP($B330,weights!$A$2:$R$6,14)*G330))</f>
        <v>19.133734429807202</v>
      </c>
    </row>
    <row r="331" spans="1:8" ht="12.75" x14ac:dyDescent="0.2">
      <c r="A331">
        <f t="shared" si="0"/>
        <v>14</v>
      </c>
      <c r="B331" t="str">
        <f t="shared" ref="B331:C331" si="305">B306</f>
        <v>restaurant</v>
      </c>
      <c r="C331">
        <f t="shared" si="305"/>
        <v>4</v>
      </c>
      <c r="D331">
        <f ca="1">OFFSET(walk!$A$2:$Y$402,TRUNC((ROW()-ROW($D$2))/COLUMNS(walk!$A$2:$Y$402)),MOD(ROW()-ROW($D$2),COLUMNS(walk!$A$2:$Y$402)),1,1)</f>
        <v>11</v>
      </c>
      <c r="E331">
        <f ca="1">OFFSET(bike!$A$2:$Y$402,TRUNC((ROW()-ROW($E$2))/COLUMNS(bike!$A$2:$Y$402)),MOD(ROW()-ROW($E$2),COLUMNS(bike!$A$2:$Y$402)),1,1)</f>
        <v>3</v>
      </c>
      <c r="F331">
        <f ca="1">OFFSET(transit!$A$2:$Y$402,TRUNC((ROW()-ROW($F$2))/COLUMNS(transit!$A$2:$Y$402)),MOD(ROW()-ROW($F$2),COLUMNS(transit!$A$2:$Y$402)),1,1)</f>
        <v>7</v>
      </c>
      <c r="G331">
        <f ca="1">OFFSET(drive!$A$2:$Y$402,TRUNC((ROW()-ROW($G$2))/COLUMNS(drive!$A$2:$Y$402)),MOD(ROW()-ROW($G$2),COLUMNS(drive!$A$2:$Y$402)),1,1)</f>
        <v>3</v>
      </c>
      <c r="H331" s="5">
        <f ca="1">(VLOOKUP($B331,weights!$A$2:$R$6,4))*VLOOKUP($B331,weights!$A$2:$R$6,6)^C331*(VLOOKUP($B331,weights!$A$2:$R$6,15)*EXP(VLOOKUP($B331,weights!$A$2:$R$6,11)*D331)+VLOOKUP($B331,weights!$A$2:$R$6,16)*EXP(VLOOKUP($B331,weights!$A$2:$R$6,12)*E331)+VLOOKUP($B331,weights!$A$2:$R$6,17)*EXP(VLOOKUP($B331,weights!$A$2:$R$6,13)*F331)+VLOOKUP($B331,weights!$A$2:$R$6,18)*EXP(VLOOKUP($B331,weights!$A$2:$R$6,14)*G331))</f>
        <v>16.549378636511136</v>
      </c>
    </row>
    <row r="332" spans="1:8" ht="12.75" x14ac:dyDescent="0.2">
      <c r="A332">
        <f t="shared" si="0"/>
        <v>14</v>
      </c>
      <c r="B332" t="str">
        <f t="shared" ref="B332:C332" si="306">B307</f>
        <v>restaurant</v>
      </c>
      <c r="C332">
        <f t="shared" si="306"/>
        <v>5</v>
      </c>
      <c r="D332">
        <f ca="1">OFFSET(walk!$A$2:$Y$402,TRUNC((ROW()-ROW($D$2))/COLUMNS(walk!$A$2:$Y$402)),MOD(ROW()-ROW($D$2),COLUMNS(walk!$A$2:$Y$402)),1,1)</f>
        <v>12</v>
      </c>
      <c r="E332">
        <f ca="1">OFFSET(bike!$A$2:$Y$402,TRUNC((ROW()-ROW($E$2))/COLUMNS(bike!$A$2:$Y$402)),MOD(ROW()-ROW($E$2),COLUMNS(bike!$A$2:$Y$402)),1,1)</f>
        <v>3</v>
      </c>
      <c r="F332">
        <f ca="1">OFFSET(transit!$A$2:$Y$402,TRUNC((ROW()-ROW($F$2))/COLUMNS(transit!$A$2:$Y$402)),MOD(ROW()-ROW($F$2),COLUMNS(transit!$A$2:$Y$402)),1,1)</f>
        <v>8</v>
      </c>
      <c r="G332">
        <f ca="1">OFFSET(drive!$A$2:$Y$402,TRUNC((ROW()-ROW($G$2))/COLUMNS(drive!$A$2:$Y$402)),MOD(ROW()-ROW($G$2),COLUMNS(drive!$A$2:$Y$402)),1,1)</f>
        <v>4</v>
      </c>
      <c r="H332" s="5">
        <f ca="1">(VLOOKUP($B332,weights!$A$2:$R$6,4))*VLOOKUP($B332,weights!$A$2:$R$6,6)^C332*(VLOOKUP($B332,weights!$A$2:$R$6,15)*EXP(VLOOKUP($B332,weights!$A$2:$R$6,11)*D332)+VLOOKUP($B332,weights!$A$2:$R$6,16)*EXP(VLOOKUP($B332,weights!$A$2:$R$6,12)*E332)+VLOOKUP($B332,weights!$A$2:$R$6,17)*EXP(VLOOKUP($B332,weights!$A$2:$R$6,13)*F332)+VLOOKUP($B332,weights!$A$2:$R$6,18)*EXP(VLOOKUP($B332,weights!$A$2:$R$6,14)*G332))</f>
        <v>13.287036548484698</v>
      </c>
    </row>
    <row r="333" spans="1:8" ht="12.75" x14ac:dyDescent="0.2">
      <c r="A333">
        <f t="shared" si="0"/>
        <v>14</v>
      </c>
      <c r="B333" t="str">
        <f t="shared" ref="B333:C333" si="307">B308</f>
        <v>restaurant</v>
      </c>
      <c r="C333">
        <f t="shared" si="307"/>
        <v>6</v>
      </c>
      <c r="D333">
        <f ca="1">OFFSET(walk!$A$2:$Y$402,TRUNC((ROW()-ROW($D$2))/COLUMNS(walk!$A$2:$Y$402)),MOD(ROW()-ROW($D$2),COLUMNS(walk!$A$2:$Y$402)),1,1)</f>
        <v>12</v>
      </c>
      <c r="E333">
        <f ca="1">OFFSET(bike!$A$2:$Y$402,TRUNC((ROW()-ROW($E$2))/COLUMNS(bike!$A$2:$Y$402)),MOD(ROW()-ROW($E$2),COLUMNS(bike!$A$2:$Y$402)),1,1)</f>
        <v>3</v>
      </c>
      <c r="F333">
        <f ca="1">OFFSET(transit!$A$2:$Y$402,TRUNC((ROW()-ROW($F$2))/COLUMNS(transit!$A$2:$Y$402)),MOD(ROW()-ROW($F$2),COLUMNS(transit!$A$2:$Y$402)),1,1)</f>
        <v>8</v>
      </c>
      <c r="G333">
        <f ca="1">OFFSET(drive!$A$2:$Y$402,TRUNC((ROW()-ROW($G$2))/COLUMNS(drive!$A$2:$Y$402)),MOD(ROW()-ROW($G$2),COLUMNS(drive!$A$2:$Y$402)),1,1)</f>
        <v>4</v>
      </c>
      <c r="H333" s="5">
        <f ca="1">(VLOOKUP($B333,weights!$A$2:$R$6,4))*VLOOKUP($B333,weights!$A$2:$R$6,6)^C333*(VLOOKUP($B333,weights!$A$2:$R$6,15)*EXP(VLOOKUP($B333,weights!$A$2:$R$6,11)*D333)+VLOOKUP($B333,weights!$A$2:$R$6,16)*EXP(VLOOKUP($B333,weights!$A$2:$R$6,12)*E333)+VLOOKUP($B333,weights!$A$2:$R$6,17)*EXP(VLOOKUP($B333,weights!$A$2:$R$6,13)*F333)+VLOOKUP($B333,weights!$A$2:$R$6,18)*EXP(VLOOKUP($B333,weights!$A$2:$R$6,14)*G333))</f>
        <v>11.909121647160358</v>
      </c>
    </row>
    <row r="334" spans="1:8" ht="12.75" x14ac:dyDescent="0.2">
      <c r="A334">
        <f t="shared" si="0"/>
        <v>14</v>
      </c>
      <c r="B334" t="str">
        <f t="shared" ref="B334:C334" si="308">B309</f>
        <v>restaurant</v>
      </c>
      <c r="C334">
        <f t="shared" si="308"/>
        <v>7</v>
      </c>
      <c r="D334">
        <f ca="1">OFFSET(walk!$A$2:$Y$402,TRUNC((ROW()-ROW($D$2))/COLUMNS(walk!$A$2:$Y$402)),MOD(ROW()-ROW($D$2),COLUMNS(walk!$A$2:$Y$402)),1,1)</f>
        <v>12</v>
      </c>
      <c r="E334">
        <f ca="1">OFFSET(bike!$A$2:$Y$402,TRUNC((ROW()-ROW($E$2))/COLUMNS(bike!$A$2:$Y$402)),MOD(ROW()-ROW($E$2),COLUMNS(bike!$A$2:$Y$402)),1,1)</f>
        <v>4</v>
      </c>
      <c r="F334">
        <f ca="1">OFFSET(transit!$A$2:$Y$402,TRUNC((ROW()-ROW($F$2))/COLUMNS(transit!$A$2:$Y$402)),MOD(ROW()-ROW($F$2),COLUMNS(transit!$A$2:$Y$402)),1,1)</f>
        <v>10</v>
      </c>
      <c r="G334">
        <f ca="1">OFFSET(drive!$A$2:$Y$402,TRUNC((ROW()-ROW($G$2))/COLUMNS(drive!$A$2:$Y$402)),MOD(ROW()-ROW($G$2),COLUMNS(drive!$A$2:$Y$402)),1,1)</f>
        <v>4</v>
      </c>
      <c r="H334" s="5">
        <f ca="1">(VLOOKUP($B334,weights!$A$2:$R$6,4))*VLOOKUP($B334,weights!$A$2:$R$6,6)^C334*(VLOOKUP($B334,weights!$A$2:$R$6,15)*EXP(VLOOKUP($B334,weights!$A$2:$R$6,11)*D334)+VLOOKUP($B334,weights!$A$2:$R$6,16)*EXP(VLOOKUP($B334,weights!$A$2:$R$6,12)*E334)+VLOOKUP($B334,weights!$A$2:$R$6,17)*EXP(VLOOKUP($B334,weights!$A$2:$R$6,13)*F334)+VLOOKUP($B334,weights!$A$2:$R$6,18)*EXP(VLOOKUP($B334,weights!$A$2:$R$6,14)*G334))</f>
        <v>9.3157556445003245</v>
      </c>
    </row>
    <row r="335" spans="1:8" ht="12.75" x14ac:dyDescent="0.2">
      <c r="A335">
        <f t="shared" si="0"/>
        <v>14</v>
      </c>
      <c r="B335" t="str">
        <f t="shared" ref="B335:C335" si="309">B310</f>
        <v>restaurant</v>
      </c>
      <c r="C335">
        <f t="shared" si="309"/>
        <v>8</v>
      </c>
      <c r="D335">
        <f ca="1">OFFSET(walk!$A$2:$Y$402,TRUNC((ROW()-ROW($D$2))/COLUMNS(walk!$A$2:$Y$402)),MOD(ROW()-ROW($D$2),COLUMNS(walk!$A$2:$Y$402)),1,1)</f>
        <v>13</v>
      </c>
      <c r="E335">
        <f ca="1">OFFSET(bike!$A$2:$Y$402,TRUNC((ROW()-ROW($E$2))/COLUMNS(bike!$A$2:$Y$402)),MOD(ROW()-ROW($E$2),COLUMNS(bike!$A$2:$Y$402)),1,1)</f>
        <v>5</v>
      </c>
      <c r="F335">
        <f ca="1">OFFSET(transit!$A$2:$Y$402,TRUNC((ROW()-ROW($F$2))/COLUMNS(transit!$A$2:$Y$402)),MOD(ROW()-ROW($F$2),COLUMNS(transit!$A$2:$Y$402)),1,1)</f>
        <v>12</v>
      </c>
      <c r="G335">
        <f ca="1">OFFSET(drive!$A$2:$Y$402,TRUNC((ROW()-ROW($G$2))/COLUMNS(drive!$A$2:$Y$402)),MOD(ROW()-ROW($G$2),COLUMNS(drive!$A$2:$Y$402)),1,1)</f>
        <v>4</v>
      </c>
      <c r="H335" s="5">
        <f ca="1">(VLOOKUP($B335,weights!$A$2:$R$6,4))*VLOOKUP($B335,weights!$A$2:$R$6,6)^C335*(VLOOKUP($B335,weights!$A$2:$R$6,15)*EXP(VLOOKUP($B335,weights!$A$2:$R$6,11)*D335)+VLOOKUP($B335,weights!$A$2:$R$6,16)*EXP(VLOOKUP($B335,weights!$A$2:$R$6,12)*E335)+VLOOKUP($B335,weights!$A$2:$R$6,17)*EXP(VLOOKUP($B335,weights!$A$2:$R$6,13)*F335)+VLOOKUP($B335,weights!$A$2:$R$6,18)*EXP(VLOOKUP($B335,weights!$A$2:$R$6,14)*G335))</f>
        <v>7.304067283264474</v>
      </c>
    </row>
    <row r="336" spans="1:8" ht="12.75" x14ac:dyDescent="0.2">
      <c r="A336">
        <f t="shared" si="0"/>
        <v>14</v>
      </c>
      <c r="B336" t="str">
        <f t="shared" ref="B336:C336" si="310">B311</f>
        <v>restaurant</v>
      </c>
      <c r="C336">
        <f t="shared" si="310"/>
        <v>9</v>
      </c>
      <c r="D336">
        <f ca="1">OFFSET(walk!$A$2:$Y$402,TRUNC((ROW()-ROW($D$2))/COLUMNS(walk!$A$2:$Y$402)),MOD(ROW()-ROW($D$2),COLUMNS(walk!$A$2:$Y$402)),1,1)</f>
        <v>14</v>
      </c>
      <c r="E336">
        <f ca="1">OFFSET(bike!$A$2:$Y$402,TRUNC((ROW()-ROW($E$2))/COLUMNS(bike!$A$2:$Y$402)),MOD(ROW()-ROW($E$2),COLUMNS(bike!$A$2:$Y$402)),1,1)</f>
        <v>5</v>
      </c>
      <c r="F336">
        <f ca="1">OFFSET(transit!$A$2:$Y$402,TRUNC((ROW()-ROW($F$2))/COLUMNS(transit!$A$2:$Y$402)),MOD(ROW()-ROW($F$2),COLUMNS(transit!$A$2:$Y$402)),1,1)</f>
        <v>12</v>
      </c>
      <c r="G336">
        <f ca="1">OFFSET(drive!$A$2:$Y$402,TRUNC((ROW()-ROW($G$2))/COLUMNS(drive!$A$2:$Y$402)),MOD(ROW()-ROW($G$2),COLUMNS(drive!$A$2:$Y$402)),1,1)</f>
        <v>4</v>
      </c>
      <c r="H336" s="5">
        <f ca="1">(VLOOKUP($B336,weights!$A$2:$R$6,4))*VLOOKUP($B336,weights!$A$2:$R$6,6)^C336*(VLOOKUP($B336,weights!$A$2:$R$6,15)*EXP(VLOOKUP($B336,weights!$A$2:$R$6,11)*D336)+VLOOKUP($B336,weights!$A$2:$R$6,16)*EXP(VLOOKUP($B336,weights!$A$2:$R$6,12)*E336)+VLOOKUP($B336,weights!$A$2:$R$6,17)*EXP(VLOOKUP($B336,weights!$A$2:$R$6,13)*F336)+VLOOKUP($B336,weights!$A$2:$R$6,18)*EXP(VLOOKUP($B336,weights!$A$2:$R$6,14)*G336))</f>
        <v>6.4655259259201197</v>
      </c>
    </row>
    <row r="337" spans="1:8" ht="12.75" x14ac:dyDescent="0.2">
      <c r="A337">
        <f t="shared" si="0"/>
        <v>14</v>
      </c>
      <c r="B337" t="str">
        <f t="shared" ref="B337:C337" si="311">B312</f>
        <v>supermarket</v>
      </c>
      <c r="C337">
        <f t="shared" si="311"/>
        <v>0</v>
      </c>
      <c r="D337">
        <f ca="1">OFFSET(walk!$A$2:$Y$402,TRUNC((ROW()-ROW($D$2))/COLUMNS(walk!$A$2:$Y$402)),MOD(ROW()-ROW($D$2),COLUMNS(walk!$A$2:$Y$402)),1,1)</f>
        <v>38</v>
      </c>
      <c r="E337">
        <f ca="1">OFFSET(bike!$A$2:$Y$402,TRUNC((ROW()-ROW($E$2))/COLUMNS(bike!$A$2:$Y$402)),MOD(ROW()-ROW($E$2),COLUMNS(bike!$A$2:$Y$402)),1,1)</f>
        <v>15</v>
      </c>
      <c r="F337">
        <f ca="1">OFFSET(transit!$A$2:$Y$402,TRUNC((ROW()-ROW($F$2))/COLUMNS(transit!$A$2:$Y$402)),MOD(ROW()-ROW($F$2),COLUMNS(transit!$A$2:$Y$402)),1,1)</f>
        <v>19</v>
      </c>
      <c r="G337">
        <f ca="1">OFFSET(drive!$A$2:$Y$402,TRUNC((ROW()-ROW($G$2))/COLUMNS(drive!$A$2:$Y$402)),MOD(ROW()-ROW($G$2),COLUMNS(drive!$A$2:$Y$402)),1,1)</f>
        <v>8</v>
      </c>
      <c r="H337" s="5">
        <f ca="1">(VLOOKUP($B337,weights!$A$2:$R$6,4))*VLOOKUP($B337,weights!$A$2:$R$6,6)^C337*(VLOOKUP($B337,weights!$A$2:$R$6,15)*EXP(VLOOKUP($B337,weights!$A$2:$R$6,11)*D337)+VLOOKUP($B337,weights!$A$2:$R$6,16)*EXP(VLOOKUP($B337,weights!$A$2:$R$6,12)*E337)+VLOOKUP($B337,weights!$A$2:$R$6,17)*EXP(VLOOKUP($B337,weights!$A$2:$R$6,13)*F337)+VLOOKUP($B337,weights!$A$2:$R$6,18)*EXP(VLOOKUP($B337,weights!$A$2:$R$6,14)*G337))</f>
        <v>3.619837216523428</v>
      </c>
    </row>
    <row r="338" spans="1:8" ht="12.75" x14ac:dyDescent="0.2">
      <c r="A338">
        <f t="shared" si="0"/>
        <v>14</v>
      </c>
      <c r="B338" t="str">
        <f t="shared" ref="B338:C338" si="312">B313</f>
        <v>supermarket</v>
      </c>
      <c r="C338">
        <f t="shared" si="312"/>
        <v>1</v>
      </c>
      <c r="D338">
        <f ca="1">OFFSET(walk!$A$2:$Y$402,TRUNC((ROW()-ROW($D$2))/COLUMNS(walk!$A$2:$Y$402)),MOD(ROW()-ROW($D$2),COLUMNS(walk!$A$2:$Y$402)),1,1)</f>
        <v>50</v>
      </c>
      <c r="E338">
        <f ca="1">OFFSET(bike!$A$2:$Y$402,TRUNC((ROW()-ROW($E$2))/COLUMNS(bike!$A$2:$Y$402)),MOD(ROW()-ROW($E$2),COLUMNS(bike!$A$2:$Y$402)),1,1)</f>
        <v>16</v>
      </c>
      <c r="F338">
        <f ca="1">OFFSET(transit!$A$2:$Y$402,TRUNC((ROW()-ROW($F$2))/COLUMNS(transit!$A$2:$Y$402)),MOD(ROW()-ROW($F$2),COLUMNS(transit!$A$2:$Y$402)),1,1)</f>
        <v>23</v>
      </c>
      <c r="G338">
        <f ca="1">OFFSET(drive!$A$2:$Y$402,TRUNC((ROW()-ROW($G$2))/COLUMNS(drive!$A$2:$Y$402)),MOD(ROW()-ROW($G$2),COLUMNS(drive!$A$2:$Y$402)),1,1)</f>
        <v>10</v>
      </c>
      <c r="H338" s="5">
        <f ca="1">(VLOOKUP($B338,weights!$A$2:$R$6,4))*VLOOKUP($B338,weights!$A$2:$R$6,6)^C338*(VLOOKUP($B338,weights!$A$2:$R$6,15)*EXP(VLOOKUP($B338,weights!$A$2:$R$6,11)*D338)+VLOOKUP($B338,weights!$A$2:$R$6,16)*EXP(VLOOKUP($B338,weights!$A$2:$R$6,12)*E338)+VLOOKUP($B338,weights!$A$2:$R$6,17)*EXP(VLOOKUP($B338,weights!$A$2:$R$6,13)*F338)+VLOOKUP($B338,weights!$A$2:$R$6,18)*EXP(VLOOKUP($B338,weights!$A$2:$R$6,14)*G338))</f>
        <v>1.3740252165760978</v>
      </c>
    </row>
    <row r="339" spans="1:8" ht="12.75" x14ac:dyDescent="0.2">
      <c r="A339">
        <f t="shared" si="0"/>
        <v>14</v>
      </c>
      <c r="B339" t="str">
        <f t="shared" ref="B339:C339" si="313">B314</f>
        <v>supermarket</v>
      </c>
      <c r="C339">
        <f t="shared" si="313"/>
        <v>2</v>
      </c>
      <c r="D339">
        <f ca="1">OFFSET(walk!$A$2:$Y$402,TRUNC((ROW()-ROW($D$2))/COLUMNS(walk!$A$2:$Y$402)),MOD(ROW()-ROW($D$2),COLUMNS(walk!$A$2:$Y$402)),1,1)</f>
        <v>55</v>
      </c>
      <c r="E339">
        <f ca="1">OFFSET(bike!$A$2:$Y$402,TRUNC((ROW()-ROW($E$2))/COLUMNS(bike!$A$2:$Y$402)),MOD(ROW()-ROW($E$2),COLUMNS(bike!$A$2:$Y$402)),1,1)</f>
        <v>17</v>
      </c>
      <c r="F339">
        <f ca="1">OFFSET(transit!$A$2:$Y$402,TRUNC((ROW()-ROW($F$2))/COLUMNS(transit!$A$2:$Y$402)),MOD(ROW()-ROW($F$2),COLUMNS(transit!$A$2:$Y$402)),1,1)</f>
        <v>31</v>
      </c>
      <c r="G339">
        <f ca="1">OFFSET(drive!$A$2:$Y$402,TRUNC((ROW()-ROW($G$2))/COLUMNS(drive!$A$2:$Y$402)),MOD(ROW()-ROW($G$2),COLUMNS(drive!$A$2:$Y$402)),1,1)</f>
        <v>12</v>
      </c>
      <c r="H339" s="5">
        <f ca="1">(VLOOKUP($B339,weights!$A$2:$R$6,4))*VLOOKUP($B339,weights!$A$2:$R$6,6)^C339*(VLOOKUP($B339,weights!$A$2:$R$6,15)*EXP(VLOOKUP($B339,weights!$A$2:$R$6,11)*D339)+VLOOKUP($B339,weights!$A$2:$R$6,16)*EXP(VLOOKUP($B339,weights!$A$2:$R$6,12)*E339)+VLOOKUP($B339,weights!$A$2:$R$6,17)*EXP(VLOOKUP($B339,weights!$A$2:$R$6,13)*F339)+VLOOKUP($B339,weights!$A$2:$R$6,18)*EXP(VLOOKUP($B339,weights!$A$2:$R$6,14)*G339))</f>
        <v>0.51046079494783947</v>
      </c>
    </row>
    <row r="340" spans="1:8" ht="12.75" x14ac:dyDescent="0.2">
      <c r="A340">
        <f t="shared" si="0"/>
        <v>14</v>
      </c>
      <c r="B340" t="str">
        <f t="shared" ref="B340:C340" si="314">B315</f>
        <v>supermarket</v>
      </c>
      <c r="C340">
        <f t="shared" si="314"/>
        <v>3</v>
      </c>
      <c r="D340">
        <f ca="1">OFFSET(walk!$A$2:$Y$402,TRUNC((ROW()-ROW($D$2))/COLUMNS(walk!$A$2:$Y$402)),MOD(ROW()-ROW($D$2),COLUMNS(walk!$A$2:$Y$402)),1,1)</f>
        <v>63</v>
      </c>
      <c r="E340">
        <f ca="1">OFFSET(bike!$A$2:$Y$402,TRUNC((ROW()-ROW($E$2))/COLUMNS(bike!$A$2:$Y$402)),MOD(ROW()-ROW($E$2),COLUMNS(bike!$A$2:$Y$402)),1,1)</f>
        <v>20</v>
      </c>
      <c r="F340">
        <f ca="1">OFFSET(transit!$A$2:$Y$402,TRUNC((ROW()-ROW($F$2))/COLUMNS(transit!$A$2:$Y$402)),MOD(ROW()-ROW($F$2),COLUMNS(transit!$A$2:$Y$402)),1,1)</f>
        <v>37</v>
      </c>
      <c r="G340">
        <f ca="1">OFFSET(drive!$A$2:$Y$402,TRUNC((ROW()-ROW($G$2))/COLUMNS(drive!$A$2:$Y$402)),MOD(ROW()-ROW($G$2),COLUMNS(drive!$A$2:$Y$402)),1,1)</f>
        <v>14</v>
      </c>
      <c r="H340" s="5">
        <f ca="1">(VLOOKUP($B340,weights!$A$2:$R$6,4))*VLOOKUP($B340,weights!$A$2:$R$6,6)^C340*(VLOOKUP($B340,weights!$A$2:$R$6,15)*EXP(VLOOKUP($B340,weights!$A$2:$R$6,11)*D340)+VLOOKUP($B340,weights!$A$2:$R$6,16)*EXP(VLOOKUP($B340,weights!$A$2:$R$6,12)*E340)+VLOOKUP($B340,weights!$A$2:$R$6,17)*EXP(VLOOKUP($B340,weights!$A$2:$R$6,13)*F340)+VLOOKUP($B340,weights!$A$2:$R$6,18)*EXP(VLOOKUP($B340,weights!$A$2:$R$6,14)*G340))</f>
        <v>0.19102337201098871</v>
      </c>
    </row>
    <row r="341" spans="1:8" ht="12.75" x14ac:dyDescent="0.2">
      <c r="A341">
        <f t="shared" si="0"/>
        <v>14</v>
      </c>
      <c r="B341" t="str">
        <f t="shared" ref="B341:C341" si="315">B316</f>
        <v>supermarket</v>
      </c>
      <c r="C341">
        <f t="shared" si="315"/>
        <v>4</v>
      </c>
      <c r="D341">
        <f ca="1">OFFSET(walk!$A$2:$Y$402,TRUNC((ROW()-ROW($D$2))/COLUMNS(walk!$A$2:$Y$402)),MOD(ROW()-ROW($D$2),COLUMNS(walk!$A$2:$Y$402)),1,1)</f>
        <v>79</v>
      </c>
      <c r="E341">
        <f ca="1">OFFSET(bike!$A$2:$Y$402,TRUNC((ROW()-ROW($E$2))/COLUMNS(bike!$A$2:$Y$402)),MOD(ROW()-ROW($E$2),COLUMNS(bike!$A$2:$Y$402)),1,1)</f>
        <v>24</v>
      </c>
      <c r="F341">
        <f ca="1">OFFSET(transit!$A$2:$Y$402,TRUNC((ROW()-ROW($F$2))/COLUMNS(transit!$A$2:$Y$402)),MOD(ROW()-ROW($F$2),COLUMNS(transit!$A$2:$Y$402)),1,1)</f>
        <v>38</v>
      </c>
      <c r="G341">
        <f ca="1">OFFSET(drive!$A$2:$Y$402,TRUNC((ROW()-ROW($G$2))/COLUMNS(drive!$A$2:$Y$402)),MOD(ROW()-ROW($G$2),COLUMNS(drive!$A$2:$Y$402)),1,1)</f>
        <v>15</v>
      </c>
      <c r="H341" s="5">
        <f ca="1">(VLOOKUP($B341,weights!$A$2:$R$6,4))*VLOOKUP($B341,weights!$A$2:$R$6,6)^C341*(VLOOKUP($B341,weights!$A$2:$R$6,15)*EXP(VLOOKUP($B341,weights!$A$2:$R$6,11)*D341)+VLOOKUP($B341,weights!$A$2:$R$6,16)*EXP(VLOOKUP($B341,weights!$A$2:$R$6,12)*E341)+VLOOKUP($B341,weights!$A$2:$R$6,17)*EXP(VLOOKUP($B341,weights!$A$2:$R$6,13)*F341)+VLOOKUP($B341,weights!$A$2:$R$6,18)*EXP(VLOOKUP($B341,weights!$A$2:$R$6,14)*G341))</f>
        <v>8.9627678207504474E-2</v>
      </c>
    </row>
    <row r="342" spans="1:8" ht="12.75" x14ac:dyDescent="0.2">
      <c r="A342">
        <f t="shared" si="0"/>
        <v>14</v>
      </c>
      <c r="B342" t="str">
        <f t="shared" ref="B342:C342" si="316">B317</f>
        <v>store</v>
      </c>
      <c r="C342">
        <f t="shared" si="316"/>
        <v>0</v>
      </c>
      <c r="D342">
        <f ca="1">OFFSET(walk!$A$2:$Y$402,TRUNC((ROW()-ROW($D$2))/COLUMNS(walk!$A$2:$Y$402)),MOD(ROW()-ROW($D$2),COLUMNS(walk!$A$2:$Y$402)),1,1)</f>
        <v>4</v>
      </c>
      <c r="E342">
        <f ca="1">OFFSET(bike!$A$2:$Y$402,TRUNC((ROW()-ROW($E$2))/COLUMNS(bike!$A$2:$Y$402)),MOD(ROW()-ROW($E$2),COLUMNS(bike!$A$2:$Y$402)),1,1)</f>
        <v>1</v>
      </c>
      <c r="F342">
        <f ca="1">OFFSET(transit!$A$2:$Y$402,TRUNC((ROW()-ROW($F$2))/COLUMNS(transit!$A$2:$Y$402)),MOD(ROW()-ROW($F$2),COLUMNS(transit!$A$2:$Y$402)),1,1)</f>
        <v>4</v>
      </c>
      <c r="G342">
        <f ca="1">OFFSET(drive!$A$2:$Y$402,TRUNC((ROW()-ROW($G$2))/COLUMNS(drive!$A$2:$Y$402)),MOD(ROW()-ROW($G$2),COLUMNS(drive!$A$2:$Y$402)),1,1)</f>
        <v>1</v>
      </c>
      <c r="H342" s="5">
        <f ca="1">(VLOOKUP($B342,weights!$A$2:$R$6,4))*VLOOKUP($B342,weights!$A$2:$R$6,6)^C342*(VLOOKUP($B342,weights!$A$2:$R$6,15)*EXP(VLOOKUP($B342,weights!$A$2:$R$6,11)*D342)+VLOOKUP($B342,weights!$A$2:$R$6,16)*EXP(VLOOKUP($B342,weights!$A$2:$R$6,12)*E342)+VLOOKUP($B342,weights!$A$2:$R$6,17)*EXP(VLOOKUP($B342,weights!$A$2:$R$6,13)*F342)+VLOOKUP($B342,weights!$A$2:$R$6,18)*EXP(VLOOKUP($B342,weights!$A$2:$R$6,14)*G342))</f>
        <v>22.338230552247637</v>
      </c>
    </row>
    <row r="343" spans="1:8" ht="12.75" x14ac:dyDescent="0.2">
      <c r="A343">
        <f t="shared" si="0"/>
        <v>14</v>
      </c>
      <c r="B343" t="str">
        <f t="shared" ref="B343:C343" si="317">B318</f>
        <v>store</v>
      </c>
      <c r="C343">
        <f t="shared" si="317"/>
        <v>1</v>
      </c>
      <c r="D343">
        <f ca="1">OFFSET(walk!$A$2:$Y$402,TRUNC((ROW()-ROW($D$2))/COLUMNS(walk!$A$2:$Y$402)),MOD(ROW()-ROW($D$2),COLUMNS(walk!$A$2:$Y$402)),1,1)</f>
        <v>6</v>
      </c>
      <c r="E343">
        <f ca="1">OFFSET(bike!$A$2:$Y$402,TRUNC((ROW()-ROW($E$2))/COLUMNS(bike!$A$2:$Y$402)),MOD(ROW()-ROW($E$2),COLUMNS(bike!$A$2:$Y$402)),1,1)</f>
        <v>2</v>
      </c>
      <c r="F343">
        <f ca="1">OFFSET(transit!$A$2:$Y$402,TRUNC((ROW()-ROW($F$2))/COLUMNS(transit!$A$2:$Y$402)),MOD(ROW()-ROW($F$2),COLUMNS(transit!$A$2:$Y$402)),1,1)</f>
        <v>5</v>
      </c>
      <c r="G343">
        <f ca="1">OFFSET(drive!$A$2:$Y$402,TRUNC((ROW()-ROW($G$2))/COLUMNS(drive!$A$2:$Y$402)),MOD(ROW()-ROW($G$2),COLUMNS(drive!$A$2:$Y$402)),1,1)</f>
        <v>1</v>
      </c>
      <c r="H343" s="5">
        <f ca="1">(VLOOKUP($B343,weights!$A$2:$R$6,4))*VLOOKUP($B343,weights!$A$2:$R$6,6)^C343*(VLOOKUP($B343,weights!$A$2:$R$6,15)*EXP(VLOOKUP($B343,weights!$A$2:$R$6,11)*D343)+VLOOKUP($B343,weights!$A$2:$R$6,16)*EXP(VLOOKUP($B343,weights!$A$2:$R$6,12)*E343)+VLOOKUP($B343,weights!$A$2:$R$6,17)*EXP(VLOOKUP($B343,weights!$A$2:$R$6,13)*F343)+VLOOKUP($B343,weights!$A$2:$R$6,18)*EXP(VLOOKUP($B343,weights!$A$2:$R$6,14)*G343))</f>
        <v>11.624517008102076</v>
      </c>
    </row>
    <row r="344" spans="1:8" ht="12.75" x14ac:dyDescent="0.2">
      <c r="A344">
        <f t="shared" si="0"/>
        <v>14</v>
      </c>
      <c r="B344" t="str">
        <f t="shared" ref="B344:C344" si="318">B319</f>
        <v>store</v>
      </c>
      <c r="C344">
        <f t="shared" si="318"/>
        <v>2</v>
      </c>
      <c r="D344">
        <f ca="1">OFFSET(walk!$A$2:$Y$402,TRUNC((ROW()-ROW($D$2))/COLUMNS(walk!$A$2:$Y$402)),MOD(ROW()-ROW($D$2),COLUMNS(walk!$A$2:$Y$402)),1,1)</f>
        <v>6</v>
      </c>
      <c r="E344">
        <f ca="1">OFFSET(bike!$A$2:$Y$402,TRUNC((ROW()-ROW($E$2))/COLUMNS(bike!$A$2:$Y$402)),MOD(ROW()-ROW($E$2),COLUMNS(bike!$A$2:$Y$402)),1,1)</f>
        <v>2</v>
      </c>
      <c r="F344">
        <f ca="1">OFFSET(transit!$A$2:$Y$402,TRUNC((ROW()-ROW($F$2))/COLUMNS(transit!$A$2:$Y$402)),MOD(ROW()-ROW($F$2),COLUMNS(transit!$A$2:$Y$402)),1,1)</f>
        <v>6</v>
      </c>
      <c r="G344">
        <f ca="1">OFFSET(drive!$A$2:$Y$402,TRUNC((ROW()-ROW($G$2))/COLUMNS(drive!$A$2:$Y$402)),MOD(ROW()-ROW($G$2),COLUMNS(drive!$A$2:$Y$402)),1,1)</f>
        <v>1</v>
      </c>
      <c r="H344" s="5">
        <f ca="1">(VLOOKUP($B344,weights!$A$2:$R$6,4))*VLOOKUP($B344,weights!$A$2:$R$6,6)^C344*(VLOOKUP($B344,weights!$A$2:$R$6,15)*EXP(VLOOKUP($B344,weights!$A$2:$R$6,11)*D344)+VLOOKUP($B344,weights!$A$2:$R$6,16)*EXP(VLOOKUP($B344,weights!$A$2:$R$6,12)*E344)+VLOOKUP($B344,weights!$A$2:$R$6,17)*EXP(VLOOKUP($B344,weights!$A$2:$R$6,13)*F344)+VLOOKUP($B344,weights!$A$2:$R$6,18)*EXP(VLOOKUP($B344,weights!$A$2:$R$6,14)*G344))</f>
        <v>7.5838078458602487</v>
      </c>
    </row>
    <row r="345" spans="1:8" ht="12.75" x14ac:dyDescent="0.2">
      <c r="A345">
        <f t="shared" si="0"/>
        <v>14</v>
      </c>
      <c r="B345" t="str">
        <f t="shared" ref="B345:C345" si="319">B320</f>
        <v>store</v>
      </c>
      <c r="C345">
        <f t="shared" si="319"/>
        <v>3</v>
      </c>
      <c r="D345">
        <f ca="1">OFFSET(walk!$A$2:$Y$402,TRUNC((ROW()-ROW($D$2))/COLUMNS(walk!$A$2:$Y$402)),MOD(ROW()-ROW($D$2),COLUMNS(walk!$A$2:$Y$402)),1,1)</f>
        <v>8</v>
      </c>
      <c r="E345">
        <f ca="1">OFFSET(bike!$A$2:$Y$402,TRUNC((ROW()-ROW($E$2))/COLUMNS(bike!$A$2:$Y$402)),MOD(ROW()-ROW($E$2),COLUMNS(bike!$A$2:$Y$402)),1,1)</f>
        <v>2</v>
      </c>
      <c r="F345">
        <f ca="1">OFFSET(transit!$A$2:$Y$402,TRUNC((ROW()-ROW($F$2))/COLUMNS(transit!$A$2:$Y$402)),MOD(ROW()-ROW($F$2),COLUMNS(transit!$A$2:$Y$402)),1,1)</f>
        <v>6</v>
      </c>
      <c r="G345">
        <f ca="1">OFFSET(drive!$A$2:$Y$402,TRUNC((ROW()-ROW($G$2))/COLUMNS(drive!$A$2:$Y$402)),MOD(ROW()-ROW($G$2),COLUMNS(drive!$A$2:$Y$402)),1,1)</f>
        <v>2</v>
      </c>
      <c r="H345" s="5">
        <f ca="1">(VLOOKUP($B345,weights!$A$2:$R$6,4))*VLOOKUP($B345,weights!$A$2:$R$6,6)^C345*(VLOOKUP($B345,weights!$A$2:$R$6,15)*EXP(VLOOKUP($B345,weights!$A$2:$R$6,11)*D345)+VLOOKUP($B345,weights!$A$2:$R$6,16)*EXP(VLOOKUP($B345,weights!$A$2:$R$6,12)*E345)+VLOOKUP($B345,weights!$A$2:$R$6,17)*EXP(VLOOKUP($B345,weights!$A$2:$R$6,13)*F345)+VLOOKUP($B345,weights!$A$2:$R$6,18)*EXP(VLOOKUP($B345,weights!$A$2:$R$6,14)*G345))</f>
        <v>4.2299647609883868</v>
      </c>
    </row>
    <row r="346" spans="1:8" ht="12.75" x14ac:dyDescent="0.2">
      <c r="A346">
        <f t="shared" si="0"/>
        <v>14</v>
      </c>
      <c r="B346" t="str">
        <f t="shared" ref="B346:C346" si="320">B321</f>
        <v>store</v>
      </c>
      <c r="C346">
        <f t="shared" si="320"/>
        <v>4</v>
      </c>
      <c r="D346">
        <f ca="1">OFFSET(walk!$A$2:$Y$402,TRUNC((ROW()-ROW($D$2))/COLUMNS(walk!$A$2:$Y$402)),MOD(ROW()-ROW($D$2),COLUMNS(walk!$A$2:$Y$402)),1,1)</f>
        <v>9</v>
      </c>
      <c r="E346">
        <f ca="1">OFFSET(bike!$A$2:$Y$402,TRUNC((ROW()-ROW($E$2))/COLUMNS(bike!$A$2:$Y$402)),MOD(ROW()-ROW($E$2),COLUMNS(bike!$A$2:$Y$402)),1,1)</f>
        <v>3</v>
      </c>
      <c r="F346">
        <f ca="1">OFFSET(transit!$A$2:$Y$402,TRUNC((ROW()-ROW($F$2))/COLUMNS(transit!$A$2:$Y$402)),MOD(ROW()-ROW($F$2),COLUMNS(transit!$A$2:$Y$402)),1,1)</f>
        <v>6</v>
      </c>
      <c r="G346">
        <f ca="1">OFFSET(drive!$A$2:$Y$402,TRUNC((ROW()-ROW($G$2))/COLUMNS(drive!$A$2:$Y$402)),MOD(ROW()-ROW($G$2),COLUMNS(drive!$A$2:$Y$402)),1,1)</f>
        <v>3</v>
      </c>
      <c r="H346" s="5">
        <f ca="1">(VLOOKUP($B346,weights!$A$2:$R$6,4))*VLOOKUP($B346,weights!$A$2:$R$6,6)^C346*(VLOOKUP($B346,weights!$A$2:$R$6,15)*EXP(VLOOKUP($B346,weights!$A$2:$R$6,11)*D346)+VLOOKUP($B346,weights!$A$2:$R$6,16)*EXP(VLOOKUP($B346,weights!$A$2:$R$6,12)*E346)+VLOOKUP($B346,weights!$A$2:$R$6,17)*EXP(VLOOKUP($B346,weights!$A$2:$R$6,13)*F346)+VLOOKUP($B346,weights!$A$2:$R$6,18)*EXP(VLOOKUP($B346,weights!$A$2:$R$6,14)*G346))</f>
        <v>2.1012498479869524</v>
      </c>
    </row>
    <row r="347" spans="1:8" ht="12.75" x14ac:dyDescent="0.2">
      <c r="A347">
        <f t="shared" si="0"/>
        <v>14</v>
      </c>
      <c r="B347" t="str">
        <f t="shared" ref="B347:C347" si="321">B322</f>
        <v>pharmacy</v>
      </c>
      <c r="C347">
        <f t="shared" si="321"/>
        <v>0</v>
      </c>
      <c r="D347">
        <f ca="1">OFFSET(walk!$A$2:$Y$402,TRUNC((ROW()-ROW($D$2))/COLUMNS(walk!$A$2:$Y$402)),MOD(ROW()-ROW($D$2),COLUMNS(walk!$A$2:$Y$402)),1,1)</f>
        <v>13</v>
      </c>
      <c r="E347">
        <f ca="1">OFFSET(bike!$A$2:$Y$402,TRUNC((ROW()-ROW($E$2))/COLUMNS(bike!$A$2:$Y$402)),MOD(ROW()-ROW($E$2),COLUMNS(bike!$A$2:$Y$402)),1,1)</f>
        <v>4</v>
      </c>
      <c r="F347">
        <f ca="1">OFFSET(transit!$A$2:$Y$402,TRUNC((ROW()-ROW($F$2))/COLUMNS(transit!$A$2:$Y$402)),MOD(ROW()-ROW($F$2),COLUMNS(transit!$A$2:$Y$402)),1,1)</f>
        <v>12</v>
      </c>
      <c r="G347">
        <f ca="1">OFFSET(drive!$A$2:$Y$402,TRUNC((ROW()-ROW($G$2))/COLUMNS(drive!$A$2:$Y$402)),MOD(ROW()-ROW($G$2),COLUMNS(drive!$A$2:$Y$402)),1,1)</f>
        <v>2</v>
      </c>
      <c r="H347" s="5">
        <f ca="1">(VLOOKUP($B347,weights!$A$2:$R$6,4))*VLOOKUP($B347,weights!$A$2:$R$6,6)^C347*(VLOOKUP($B347,weights!$A$2:$R$6,15)*EXP(VLOOKUP($B347,weights!$A$2:$R$6,11)*D347)+VLOOKUP($B347,weights!$A$2:$R$6,16)*EXP(VLOOKUP($B347,weights!$A$2:$R$6,12)*E347)+VLOOKUP($B347,weights!$A$2:$R$6,17)*EXP(VLOOKUP($B347,weights!$A$2:$R$6,13)*F347)+VLOOKUP($B347,weights!$A$2:$R$6,18)*EXP(VLOOKUP($B347,weights!$A$2:$R$6,14)*G347))</f>
        <v>5.9001873268883704</v>
      </c>
    </row>
    <row r="348" spans="1:8" ht="12.75" x14ac:dyDescent="0.2">
      <c r="A348">
        <f t="shared" si="0"/>
        <v>14</v>
      </c>
      <c r="B348" t="str">
        <f t="shared" ref="B348:C348" si="322">B323</f>
        <v>pharmacy</v>
      </c>
      <c r="C348">
        <f t="shared" si="322"/>
        <v>1</v>
      </c>
      <c r="D348">
        <f ca="1">OFFSET(walk!$A$2:$Y$402,TRUNC((ROW()-ROW($D$2))/COLUMNS(walk!$A$2:$Y$402)),MOD(ROW()-ROW($D$2),COLUMNS(walk!$A$2:$Y$402)),1,1)</f>
        <v>13</v>
      </c>
      <c r="E348">
        <f ca="1">OFFSET(bike!$A$2:$Y$402,TRUNC((ROW()-ROW($E$2))/COLUMNS(bike!$A$2:$Y$402)),MOD(ROW()-ROW($E$2),COLUMNS(bike!$A$2:$Y$402)),1,1)</f>
        <v>5</v>
      </c>
      <c r="F348">
        <f ca="1">OFFSET(transit!$A$2:$Y$402,TRUNC((ROW()-ROW($F$2))/COLUMNS(transit!$A$2:$Y$402)),MOD(ROW()-ROW($F$2),COLUMNS(transit!$A$2:$Y$402)),1,1)</f>
        <v>13</v>
      </c>
      <c r="G348">
        <f ca="1">OFFSET(drive!$A$2:$Y$402,TRUNC((ROW()-ROW($G$2))/COLUMNS(drive!$A$2:$Y$402)),MOD(ROW()-ROW($G$2),COLUMNS(drive!$A$2:$Y$402)),1,1)</f>
        <v>3</v>
      </c>
      <c r="H348" s="5">
        <f ca="1">(VLOOKUP($B348,weights!$A$2:$R$6,4))*VLOOKUP($B348,weights!$A$2:$R$6,6)^C348*(VLOOKUP($B348,weights!$A$2:$R$6,15)*EXP(VLOOKUP($B348,weights!$A$2:$R$6,11)*D348)+VLOOKUP($B348,weights!$A$2:$R$6,16)*EXP(VLOOKUP($B348,weights!$A$2:$R$6,12)*E348)+VLOOKUP($B348,weights!$A$2:$R$6,17)*EXP(VLOOKUP($B348,weights!$A$2:$R$6,13)*F348)+VLOOKUP($B348,weights!$A$2:$R$6,18)*EXP(VLOOKUP($B348,weights!$A$2:$R$6,14)*G348))</f>
        <v>2.2558947774554161</v>
      </c>
    </row>
    <row r="349" spans="1:8" ht="12.75" x14ac:dyDescent="0.2">
      <c r="A349">
        <f t="shared" si="0"/>
        <v>14</v>
      </c>
      <c r="B349" t="str">
        <f t="shared" ref="B349:C349" si="323">B324</f>
        <v>pharmacy</v>
      </c>
      <c r="C349">
        <f t="shared" si="323"/>
        <v>2</v>
      </c>
      <c r="D349">
        <f ca="1">OFFSET(walk!$A$2:$Y$402,TRUNC((ROW()-ROW($D$2))/COLUMNS(walk!$A$2:$Y$402)),MOD(ROW()-ROW($D$2),COLUMNS(walk!$A$2:$Y$402)),1,1)</f>
        <v>13</v>
      </c>
      <c r="E349">
        <f ca="1">OFFSET(bike!$A$2:$Y$402,TRUNC((ROW()-ROW($E$2))/COLUMNS(bike!$A$2:$Y$402)),MOD(ROW()-ROW($E$2),COLUMNS(bike!$A$2:$Y$402)),1,1)</f>
        <v>5</v>
      </c>
      <c r="F349">
        <f ca="1">OFFSET(transit!$A$2:$Y$402,TRUNC((ROW()-ROW($F$2))/COLUMNS(transit!$A$2:$Y$402)),MOD(ROW()-ROW($F$2),COLUMNS(transit!$A$2:$Y$402)),1,1)</f>
        <v>13</v>
      </c>
      <c r="G349">
        <f ca="1">OFFSET(drive!$A$2:$Y$402,TRUNC((ROW()-ROW($G$2))/COLUMNS(drive!$A$2:$Y$402)),MOD(ROW()-ROW($G$2),COLUMNS(drive!$A$2:$Y$402)),1,1)</f>
        <v>3</v>
      </c>
      <c r="H349" s="5">
        <f ca="1">(VLOOKUP($B349,weights!$A$2:$R$6,4))*VLOOKUP($B349,weights!$A$2:$R$6,6)^C349*(VLOOKUP($B349,weights!$A$2:$R$6,15)*EXP(VLOOKUP($B349,weights!$A$2:$R$6,11)*D349)+VLOOKUP($B349,weights!$A$2:$R$6,16)*EXP(VLOOKUP($B349,weights!$A$2:$R$6,12)*E349)+VLOOKUP($B349,weights!$A$2:$R$6,17)*EXP(VLOOKUP($B349,weights!$A$2:$R$6,13)*F349)+VLOOKUP($B349,weights!$A$2:$R$6,18)*EXP(VLOOKUP($B349,weights!$A$2:$R$6,14)*G349))</f>
        <v>1.086171559515571</v>
      </c>
    </row>
    <row r="350" spans="1:8" ht="12.75" x14ac:dyDescent="0.2">
      <c r="A350">
        <f t="shared" si="0"/>
        <v>14</v>
      </c>
      <c r="B350" t="str">
        <f t="shared" ref="B350:C350" si="324">B325</f>
        <v>bank</v>
      </c>
      <c r="C350">
        <f t="shared" si="324"/>
        <v>0</v>
      </c>
      <c r="D350">
        <f ca="1">OFFSET(walk!$A$2:$Y$402,TRUNC((ROW()-ROW($D$2))/COLUMNS(walk!$A$2:$Y$402)),MOD(ROW()-ROW($D$2),COLUMNS(walk!$A$2:$Y$402)),1,1)</f>
        <v>25</v>
      </c>
      <c r="E350">
        <f ca="1">OFFSET(bike!$A$2:$Y$402,TRUNC((ROW()-ROW($E$2))/COLUMNS(bike!$A$2:$Y$402)),MOD(ROW()-ROW($E$2),COLUMNS(bike!$A$2:$Y$402)),1,1)</f>
        <v>8</v>
      </c>
      <c r="F350">
        <f ca="1">OFFSET(transit!$A$2:$Y$402,TRUNC((ROW()-ROW($F$2))/COLUMNS(transit!$A$2:$Y$402)),MOD(ROW()-ROW($F$2),COLUMNS(transit!$A$2:$Y$402)),1,1)</f>
        <v>21</v>
      </c>
      <c r="G350">
        <f ca="1">OFFSET(drive!$A$2:$Y$402,TRUNC((ROW()-ROW($G$2))/COLUMNS(drive!$A$2:$Y$402)),MOD(ROW()-ROW($G$2),COLUMNS(drive!$A$2:$Y$402)),1,1)</f>
        <v>6</v>
      </c>
      <c r="H350" s="5">
        <f ca="1">(VLOOKUP($B350,weights!$A$2:$R$6,4))*VLOOKUP($B350,weights!$A$2:$R$6,6)^C350*(VLOOKUP($B350,weights!$A$2:$R$6,15)*EXP(VLOOKUP($B350,weights!$A$2:$R$6,11)*D350)+VLOOKUP($B350,weights!$A$2:$R$6,16)*EXP(VLOOKUP($B350,weights!$A$2:$R$6,12)*E350)+VLOOKUP($B350,weights!$A$2:$R$6,17)*EXP(VLOOKUP($B350,weights!$A$2:$R$6,13)*F350)+VLOOKUP($B350,weights!$A$2:$R$6,18)*EXP(VLOOKUP($B350,weights!$A$2:$R$6,14)*G350))</f>
        <v>2.311436799439623</v>
      </c>
    </row>
    <row r="351" spans="1:8" ht="12.75" x14ac:dyDescent="0.2">
      <c r="A351">
        <f t="shared" si="0"/>
        <v>14</v>
      </c>
      <c r="B351" t="str">
        <f t="shared" ref="B351:C351" si="325">B326</f>
        <v>bank</v>
      </c>
      <c r="C351">
        <f t="shared" si="325"/>
        <v>1</v>
      </c>
      <c r="D351">
        <f ca="1">OFFSET(walk!$A$2:$Y$402,TRUNC((ROW()-ROW($D$2))/COLUMNS(walk!$A$2:$Y$402)),MOD(ROW()-ROW($D$2),COLUMNS(walk!$A$2:$Y$402)),1,1)</f>
        <v>43</v>
      </c>
      <c r="E351">
        <f ca="1">OFFSET(bike!$A$2:$Y$402,TRUNC((ROW()-ROW($E$2))/COLUMNS(bike!$A$2:$Y$402)),MOD(ROW()-ROW($E$2),COLUMNS(bike!$A$2:$Y$402)),1,1)</f>
        <v>13</v>
      </c>
      <c r="F351">
        <f ca="1">OFFSET(transit!$A$2:$Y$402,TRUNC((ROW()-ROW($F$2))/COLUMNS(transit!$A$2:$Y$402)),MOD(ROW()-ROW($F$2),COLUMNS(transit!$A$2:$Y$402)),1,1)</f>
        <v>34</v>
      </c>
      <c r="G351">
        <f ca="1">OFFSET(drive!$A$2:$Y$402,TRUNC((ROW()-ROW($G$2))/COLUMNS(drive!$A$2:$Y$402)),MOD(ROW()-ROW($G$2),COLUMNS(drive!$A$2:$Y$402)),1,1)</f>
        <v>8</v>
      </c>
      <c r="H351" s="5">
        <f ca="1">(VLOOKUP($B351,weights!$A$2:$R$6,4))*VLOOKUP($B351,weights!$A$2:$R$6,6)^C351*(VLOOKUP($B351,weights!$A$2:$R$6,15)*EXP(VLOOKUP($B351,weights!$A$2:$R$6,11)*D351)+VLOOKUP($B351,weights!$A$2:$R$6,16)*EXP(VLOOKUP($B351,weights!$A$2:$R$6,12)*E351)+VLOOKUP($B351,weights!$A$2:$R$6,17)*EXP(VLOOKUP($B351,weights!$A$2:$R$6,13)*F351)+VLOOKUP($B351,weights!$A$2:$R$6,18)*EXP(VLOOKUP($B351,weights!$A$2:$R$6,14)*G351))</f>
        <v>0.46166250482758908</v>
      </c>
    </row>
    <row r="352" spans="1:8" ht="12.75" x14ac:dyDescent="0.2">
      <c r="A352">
        <f t="shared" si="0"/>
        <v>15</v>
      </c>
      <c r="B352" t="str">
        <f t="shared" ref="B352:C352" si="326">B327</f>
        <v>restaurant</v>
      </c>
      <c r="C352">
        <f t="shared" si="326"/>
        <v>0</v>
      </c>
      <c r="D352">
        <f ca="1">OFFSET(walk!$A$2:$Y$402,TRUNC((ROW()-ROW($D$2))/COLUMNS(walk!$A$2:$Y$402)),MOD(ROW()-ROW($D$2),COLUMNS(walk!$A$2:$Y$402)),1,1)</f>
        <v>5</v>
      </c>
      <c r="E352">
        <f ca="1">OFFSET(bike!$A$2:$Y$402,TRUNC((ROW()-ROW($E$2))/COLUMNS(bike!$A$2:$Y$402)),MOD(ROW()-ROW($E$2),COLUMNS(bike!$A$2:$Y$402)),1,1)</f>
        <v>1</v>
      </c>
      <c r="F352">
        <f ca="1">OFFSET(transit!$A$2:$Y$402,TRUNC((ROW()-ROW($F$2))/COLUMNS(transit!$A$2:$Y$402)),MOD(ROW()-ROW($F$2),COLUMNS(transit!$A$2:$Y$402)),1,1)</f>
        <v>3</v>
      </c>
      <c r="G352">
        <f ca="1">OFFSET(drive!$A$2:$Y$402,TRUNC((ROW()-ROW($G$2))/COLUMNS(drive!$A$2:$Y$402)),MOD(ROW()-ROW($G$2),COLUMNS(drive!$A$2:$Y$402)),1,1)</f>
        <v>1</v>
      </c>
      <c r="H352" s="5">
        <f ca="1">(VLOOKUP($B352,weights!$A$2:$R$6,4))*VLOOKUP($B352,weights!$A$2:$R$6,6)^C352*(VLOOKUP($B352,weights!$A$2:$R$6,15)*EXP(VLOOKUP($B352,weights!$A$2:$R$6,11)*D352)+VLOOKUP($B352,weights!$A$2:$R$6,16)*EXP(VLOOKUP($B352,weights!$A$2:$R$6,12)*E352)+VLOOKUP($B352,weights!$A$2:$R$6,17)*EXP(VLOOKUP($B352,weights!$A$2:$R$6,13)*F352)+VLOOKUP($B352,weights!$A$2:$R$6,18)*EXP(VLOOKUP($B352,weights!$A$2:$R$6,14)*G352))</f>
        <v>43.932829748029924</v>
      </c>
    </row>
    <row r="353" spans="1:8" ht="12.75" x14ac:dyDescent="0.2">
      <c r="A353">
        <f t="shared" si="0"/>
        <v>15</v>
      </c>
      <c r="B353" t="str">
        <f t="shared" ref="B353:C353" si="327">B328</f>
        <v>restaurant</v>
      </c>
      <c r="C353">
        <f t="shared" si="327"/>
        <v>1</v>
      </c>
      <c r="D353">
        <f ca="1">OFFSET(walk!$A$2:$Y$402,TRUNC((ROW()-ROW($D$2))/COLUMNS(walk!$A$2:$Y$402)),MOD(ROW()-ROW($D$2),COLUMNS(walk!$A$2:$Y$402)),1,1)</f>
        <v>5</v>
      </c>
      <c r="E353">
        <f ca="1">OFFSET(bike!$A$2:$Y$402,TRUNC((ROW()-ROW($E$2))/COLUMNS(bike!$A$2:$Y$402)),MOD(ROW()-ROW($E$2),COLUMNS(bike!$A$2:$Y$402)),1,1)</f>
        <v>1</v>
      </c>
      <c r="F353">
        <f ca="1">OFFSET(transit!$A$2:$Y$402,TRUNC((ROW()-ROW($F$2))/COLUMNS(transit!$A$2:$Y$402)),MOD(ROW()-ROW($F$2),COLUMNS(transit!$A$2:$Y$402)),1,1)</f>
        <v>5</v>
      </c>
      <c r="G353">
        <f ca="1">OFFSET(drive!$A$2:$Y$402,TRUNC((ROW()-ROW($G$2))/COLUMNS(drive!$A$2:$Y$402)),MOD(ROW()-ROW($G$2),COLUMNS(drive!$A$2:$Y$402)),1,1)</f>
        <v>1</v>
      </c>
      <c r="H353" s="5">
        <f ca="1">(VLOOKUP($B353,weights!$A$2:$R$6,4))*VLOOKUP($B353,weights!$A$2:$R$6,6)^C353*(VLOOKUP($B353,weights!$A$2:$R$6,15)*EXP(VLOOKUP($B353,weights!$A$2:$R$6,11)*D353)+VLOOKUP($B353,weights!$A$2:$R$6,16)*EXP(VLOOKUP($B353,weights!$A$2:$R$6,12)*E353)+VLOOKUP($B353,weights!$A$2:$R$6,17)*EXP(VLOOKUP($B353,weights!$A$2:$R$6,13)*F353)+VLOOKUP($B353,weights!$A$2:$R$6,18)*EXP(VLOOKUP($B353,weights!$A$2:$R$6,14)*G353))</f>
        <v>36.922940245570203</v>
      </c>
    </row>
    <row r="354" spans="1:8" ht="12.75" x14ac:dyDescent="0.2">
      <c r="A354">
        <f t="shared" si="0"/>
        <v>15</v>
      </c>
      <c r="B354" t="str">
        <f t="shared" ref="B354:C354" si="328">B329</f>
        <v>restaurant</v>
      </c>
      <c r="C354">
        <f t="shared" si="328"/>
        <v>2</v>
      </c>
      <c r="D354">
        <f ca="1">OFFSET(walk!$A$2:$Y$402,TRUNC((ROW()-ROW($D$2))/COLUMNS(walk!$A$2:$Y$402)),MOD(ROW()-ROW($D$2),COLUMNS(walk!$A$2:$Y$402)),1,1)</f>
        <v>9</v>
      </c>
      <c r="E354">
        <f ca="1">OFFSET(bike!$A$2:$Y$402,TRUNC((ROW()-ROW($E$2))/COLUMNS(bike!$A$2:$Y$402)),MOD(ROW()-ROW($E$2),COLUMNS(bike!$A$2:$Y$402)),1,1)</f>
        <v>3</v>
      </c>
      <c r="F354">
        <f ca="1">OFFSET(transit!$A$2:$Y$402,TRUNC((ROW()-ROW($F$2))/COLUMNS(transit!$A$2:$Y$402)),MOD(ROW()-ROW($F$2),COLUMNS(transit!$A$2:$Y$402)),1,1)</f>
        <v>5</v>
      </c>
      <c r="G354">
        <f ca="1">OFFSET(drive!$A$2:$Y$402,TRUNC((ROW()-ROW($G$2))/COLUMNS(drive!$A$2:$Y$402)),MOD(ROW()-ROW($G$2),COLUMNS(drive!$A$2:$Y$402)),1,1)</f>
        <v>2</v>
      </c>
      <c r="H354" s="5">
        <f ca="1">(VLOOKUP($B354,weights!$A$2:$R$6,4))*VLOOKUP($B354,weights!$A$2:$R$6,6)^C354*(VLOOKUP($B354,weights!$A$2:$R$6,15)*EXP(VLOOKUP($B354,weights!$A$2:$R$6,11)*D354)+VLOOKUP($B354,weights!$A$2:$R$6,16)*EXP(VLOOKUP($B354,weights!$A$2:$R$6,12)*E354)+VLOOKUP($B354,weights!$A$2:$R$6,17)*EXP(VLOOKUP($B354,weights!$A$2:$R$6,13)*F354)+VLOOKUP($B354,weights!$A$2:$R$6,18)*EXP(VLOOKUP($B354,weights!$A$2:$R$6,14)*G354))</f>
        <v>24.437491790751167</v>
      </c>
    </row>
    <row r="355" spans="1:8" ht="12.75" x14ac:dyDescent="0.2">
      <c r="A355">
        <f t="shared" si="0"/>
        <v>15</v>
      </c>
      <c r="B355" t="str">
        <f t="shared" ref="B355:C355" si="329">B330</f>
        <v>restaurant</v>
      </c>
      <c r="C355">
        <f t="shared" si="329"/>
        <v>3</v>
      </c>
      <c r="D355">
        <f ca="1">OFFSET(walk!$A$2:$Y$402,TRUNC((ROW()-ROW($D$2))/COLUMNS(walk!$A$2:$Y$402)),MOD(ROW()-ROW($D$2),COLUMNS(walk!$A$2:$Y$402)),1,1)</f>
        <v>10</v>
      </c>
      <c r="E355">
        <f ca="1">OFFSET(bike!$A$2:$Y$402,TRUNC((ROW()-ROW($E$2))/COLUMNS(bike!$A$2:$Y$402)),MOD(ROW()-ROW($E$2),COLUMNS(bike!$A$2:$Y$402)),1,1)</f>
        <v>3</v>
      </c>
      <c r="F355">
        <f ca="1">OFFSET(transit!$A$2:$Y$402,TRUNC((ROW()-ROW($F$2))/COLUMNS(transit!$A$2:$Y$402)),MOD(ROW()-ROW($F$2),COLUMNS(transit!$A$2:$Y$402)),1,1)</f>
        <v>6</v>
      </c>
      <c r="G355">
        <f ca="1">OFFSET(drive!$A$2:$Y$402,TRUNC((ROW()-ROW($G$2))/COLUMNS(drive!$A$2:$Y$402)),MOD(ROW()-ROW($G$2),COLUMNS(drive!$A$2:$Y$402)),1,1)</f>
        <v>2</v>
      </c>
      <c r="H355" s="5">
        <f ca="1">(VLOOKUP($B355,weights!$A$2:$R$6,4))*VLOOKUP($B355,weights!$A$2:$R$6,6)^C355*(VLOOKUP($B355,weights!$A$2:$R$6,15)*EXP(VLOOKUP($B355,weights!$A$2:$R$6,11)*D355)+VLOOKUP($B355,weights!$A$2:$R$6,16)*EXP(VLOOKUP($B355,weights!$A$2:$R$6,12)*E355)+VLOOKUP($B355,weights!$A$2:$R$6,17)*EXP(VLOOKUP($B355,weights!$A$2:$R$6,13)*F355)+VLOOKUP($B355,weights!$A$2:$R$6,18)*EXP(VLOOKUP($B355,weights!$A$2:$R$6,14)*G355))</f>
        <v>20.734814842248653</v>
      </c>
    </row>
    <row r="356" spans="1:8" ht="12.75" x14ac:dyDescent="0.2">
      <c r="A356">
        <f t="shared" si="0"/>
        <v>15</v>
      </c>
      <c r="B356" t="str">
        <f t="shared" ref="B356:C356" si="330">B331</f>
        <v>restaurant</v>
      </c>
      <c r="C356">
        <f t="shared" si="330"/>
        <v>4</v>
      </c>
      <c r="D356">
        <f ca="1">OFFSET(walk!$A$2:$Y$402,TRUNC((ROW()-ROW($D$2))/COLUMNS(walk!$A$2:$Y$402)),MOD(ROW()-ROW($D$2),COLUMNS(walk!$A$2:$Y$402)),1,1)</f>
        <v>10</v>
      </c>
      <c r="E356">
        <f ca="1">OFFSET(bike!$A$2:$Y$402,TRUNC((ROW()-ROW($E$2))/COLUMNS(bike!$A$2:$Y$402)),MOD(ROW()-ROW($E$2),COLUMNS(bike!$A$2:$Y$402)),1,1)</f>
        <v>3</v>
      </c>
      <c r="F356">
        <f ca="1">OFFSET(transit!$A$2:$Y$402,TRUNC((ROW()-ROW($F$2))/COLUMNS(transit!$A$2:$Y$402)),MOD(ROW()-ROW($F$2),COLUMNS(transit!$A$2:$Y$402)),1,1)</f>
        <v>6</v>
      </c>
      <c r="G356">
        <f ca="1">OFFSET(drive!$A$2:$Y$402,TRUNC((ROW()-ROW($G$2))/COLUMNS(drive!$A$2:$Y$402)),MOD(ROW()-ROW($G$2),COLUMNS(drive!$A$2:$Y$402)),1,1)</f>
        <v>2</v>
      </c>
      <c r="H356" s="5">
        <f ca="1">(VLOOKUP($B356,weights!$A$2:$R$6,4))*VLOOKUP($B356,weights!$A$2:$R$6,6)^C356*(VLOOKUP($B356,weights!$A$2:$R$6,15)*EXP(VLOOKUP($B356,weights!$A$2:$R$6,11)*D356)+VLOOKUP($B356,weights!$A$2:$R$6,16)*EXP(VLOOKUP($B356,weights!$A$2:$R$6,12)*E356)+VLOOKUP($B356,weights!$A$2:$R$6,17)*EXP(VLOOKUP($B356,weights!$A$2:$R$6,13)*F356)+VLOOKUP($B356,weights!$A$2:$R$6,18)*EXP(VLOOKUP($B356,weights!$A$2:$R$6,14)*G356))</f>
        <v>18.584537747496942</v>
      </c>
    </row>
    <row r="357" spans="1:8" ht="12.75" x14ac:dyDescent="0.2">
      <c r="A357">
        <f t="shared" si="0"/>
        <v>15</v>
      </c>
      <c r="B357" t="str">
        <f t="shared" ref="B357:C357" si="331">B332</f>
        <v>restaurant</v>
      </c>
      <c r="C357">
        <f t="shared" si="331"/>
        <v>5</v>
      </c>
      <c r="D357">
        <f ca="1">OFFSET(walk!$A$2:$Y$402,TRUNC((ROW()-ROW($D$2))/COLUMNS(walk!$A$2:$Y$402)),MOD(ROW()-ROW($D$2),COLUMNS(walk!$A$2:$Y$402)),1,1)</f>
        <v>12</v>
      </c>
      <c r="E357">
        <f ca="1">OFFSET(bike!$A$2:$Y$402,TRUNC((ROW()-ROW($E$2))/COLUMNS(bike!$A$2:$Y$402)),MOD(ROW()-ROW($E$2),COLUMNS(bike!$A$2:$Y$402)),1,1)</f>
        <v>3</v>
      </c>
      <c r="F357">
        <f ca="1">OFFSET(transit!$A$2:$Y$402,TRUNC((ROW()-ROW($F$2))/COLUMNS(transit!$A$2:$Y$402)),MOD(ROW()-ROW($F$2),COLUMNS(transit!$A$2:$Y$402)),1,1)</f>
        <v>6</v>
      </c>
      <c r="G357">
        <f ca="1">OFFSET(drive!$A$2:$Y$402,TRUNC((ROW()-ROW($G$2))/COLUMNS(drive!$A$2:$Y$402)),MOD(ROW()-ROW($G$2),COLUMNS(drive!$A$2:$Y$402)),1,1)</f>
        <v>3</v>
      </c>
      <c r="H357" s="5">
        <f ca="1">(VLOOKUP($B357,weights!$A$2:$R$6,4))*VLOOKUP($B357,weights!$A$2:$R$6,6)^C357*(VLOOKUP($B357,weights!$A$2:$R$6,15)*EXP(VLOOKUP($B357,weights!$A$2:$R$6,11)*D357)+VLOOKUP($B357,weights!$A$2:$R$6,16)*EXP(VLOOKUP($B357,weights!$A$2:$R$6,12)*E357)+VLOOKUP($B357,weights!$A$2:$R$6,17)*EXP(VLOOKUP($B357,weights!$A$2:$R$6,13)*F357)+VLOOKUP($B357,weights!$A$2:$R$6,18)*EXP(VLOOKUP($B357,weights!$A$2:$R$6,14)*G357))</f>
        <v>15.173193739389752</v>
      </c>
    </row>
    <row r="358" spans="1:8" ht="12.75" x14ac:dyDescent="0.2">
      <c r="A358">
        <f t="shared" si="0"/>
        <v>15</v>
      </c>
      <c r="B358" t="str">
        <f t="shared" ref="B358:C358" si="332">B333</f>
        <v>restaurant</v>
      </c>
      <c r="C358">
        <f t="shared" si="332"/>
        <v>6</v>
      </c>
      <c r="D358">
        <f ca="1">OFFSET(walk!$A$2:$Y$402,TRUNC((ROW()-ROW($D$2))/COLUMNS(walk!$A$2:$Y$402)),MOD(ROW()-ROW($D$2),COLUMNS(walk!$A$2:$Y$402)),1,1)</f>
        <v>12</v>
      </c>
      <c r="E358">
        <f ca="1">OFFSET(bike!$A$2:$Y$402,TRUNC((ROW()-ROW($E$2))/COLUMNS(bike!$A$2:$Y$402)),MOD(ROW()-ROW($E$2),COLUMNS(bike!$A$2:$Y$402)),1,1)</f>
        <v>3</v>
      </c>
      <c r="F358">
        <f ca="1">OFFSET(transit!$A$2:$Y$402,TRUNC((ROW()-ROW($F$2))/COLUMNS(transit!$A$2:$Y$402)),MOD(ROW()-ROW($F$2),COLUMNS(transit!$A$2:$Y$402)),1,1)</f>
        <v>6</v>
      </c>
      <c r="G358">
        <f ca="1">OFFSET(drive!$A$2:$Y$402,TRUNC((ROW()-ROW($G$2))/COLUMNS(drive!$A$2:$Y$402)),MOD(ROW()-ROW($G$2),COLUMNS(drive!$A$2:$Y$402)),1,1)</f>
        <v>4</v>
      </c>
      <c r="H358" s="5">
        <f ca="1">(VLOOKUP($B358,weights!$A$2:$R$6,4))*VLOOKUP($B358,weights!$A$2:$R$6,6)^C358*(VLOOKUP($B358,weights!$A$2:$R$6,15)*EXP(VLOOKUP($B358,weights!$A$2:$R$6,11)*D358)+VLOOKUP($B358,weights!$A$2:$R$6,16)*EXP(VLOOKUP($B358,weights!$A$2:$R$6,12)*E358)+VLOOKUP($B358,weights!$A$2:$R$6,17)*EXP(VLOOKUP($B358,weights!$A$2:$R$6,13)*F358)+VLOOKUP($B358,weights!$A$2:$R$6,18)*EXP(VLOOKUP($B358,weights!$A$2:$R$6,14)*G358))</f>
        <v>12.804720471178763</v>
      </c>
    </row>
    <row r="359" spans="1:8" ht="12.75" x14ac:dyDescent="0.2">
      <c r="A359">
        <f t="shared" si="0"/>
        <v>15</v>
      </c>
      <c r="B359" t="str">
        <f t="shared" ref="B359:C359" si="333">B334</f>
        <v>restaurant</v>
      </c>
      <c r="C359">
        <f t="shared" si="333"/>
        <v>7</v>
      </c>
      <c r="D359">
        <f ca="1">OFFSET(walk!$A$2:$Y$402,TRUNC((ROW()-ROW($D$2))/COLUMNS(walk!$A$2:$Y$402)),MOD(ROW()-ROW($D$2),COLUMNS(walk!$A$2:$Y$402)),1,1)</f>
        <v>12</v>
      </c>
      <c r="E359">
        <f ca="1">OFFSET(bike!$A$2:$Y$402,TRUNC((ROW()-ROW($E$2))/COLUMNS(bike!$A$2:$Y$402)),MOD(ROW()-ROW($E$2),COLUMNS(bike!$A$2:$Y$402)),1,1)</f>
        <v>4</v>
      </c>
      <c r="F359">
        <f ca="1">OFFSET(transit!$A$2:$Y$402,TRUNC((ROW()-ROW($F$2))/COLUMNS(transit!$A$2:$Y$402)),MOD(ROW()-ROW($F$2),COLUMNS(transit!$A$2:$Y$402)),1,1)</f>
        <v>7</v>
      </c>
      <c r="G359">
        <f ca="1">OFFSET(drive!$A$2:$Y$402,TRUNC((ROW()-ROW($G$2))/COLUMNS(drive!$A$2:$Y$402)),MOD(ROW()-ROW($G$2),COLUMNS(drive!$A$2:$Y$402)),1,1)</f>
        <v>4</v>
      </c>
      <c r="H359" s="5">
        <f ca="1">(VLOOKUP($B359,weights!$A$2:$R$6,4))*VLOOKUP($B359,weights!$A$2:$R$6,6)^C359*(VLOOKUP($B359,weights!$A$2:$R$6,15)*EXP(VLOOKUP($B359,weights!$A$2:$R$6,11)*D359)+VLOOKUP($B359,weights!$A$2:$R$6,16)*EXP(VLOOKUP($B359,weights!$A$2:$R$6,12)*E359)+VLOOKUP($B359,weights!$A$2:$R$6,17)*EXP(VLOOKUP($B359,weights!$A$2:$R$6,13)*F359)+VLOOKUP($B359,weights!$A$2:$R$6,18)*EXP(VLOOKUP($B359,weights!$A$2:$R$6,14)*G359))</f>
        <v>10.276887511760062</v>
      </c>
    </row>
    <row r="360" spans="1:8" ht="12.75" x14ac:dyDescent="0.2">
      <c r="A360">
        <f t="shared" si="0"/>
        <v>15</v>
      </c>
      <c r="B360" t="str">
        <f t="shared" ref="B360:C360" si="334">B335</f>
        <v>restaurant</v>
      </c>
      <c r="C360">
        <f t="shared" si="334"/>
        <v>8</v>
      </c>
      <c r="D360">
        <f ca="1">OFFSET(walk!$A$2:$Y$402,TRUNC((ROW()-ROW($D$2))/COLUMNS(walk!$A$2:$Y$402)),MOD(ROW()-ROW($D$2),COLUMNS(walk!$A$2:$Y$402)),1,1)</f>
        <v>13</v>
      </c>
      <c r="E360">
        <f ca="1">OFFSET(bike!$A$2:$Y$402,TRUNC((ROW()-ROW($E$2))/COLUMNS(bike!$A$2:$Y$402)),MOD(ROW()-ROW($E$2),COLUMNS(bike!$A$2:$Y$402)),1,1)</f>
        <v>5</v>
      </c>
      <c r="F360">
        <f ca="1">OFFSET(transit!$A$2:$Y$402,TRUNC((ROW()-ROW($F$2))/COLUMNS(transit!$A$2:$Y$402)),MOD(ROW()-ROW($F$2),COLUMNS(transit!$A$2:$Y$402)),1,1)</f>
        <v>12</v>
      </c>
      <c r="G360">
        <f ca="1">OFFSET(drive!$A$2:$Y$402,TRUNC((ROW()-ROW($G$2))/COLUMNS(drive!$A$2:$Y$402)),MOD(ROW()-ROW($G$2),COLUMNS(drive!$A$2:$Y$402)),1,1)</f>
        <v>4</v>
      </c>
      <c r="H360" s="5">
        <f ca="1">(VLOOKUP($B360,weights!$A$2:$R$6,4))*VLOOKUP($B360,weights!$A$2:$R$6,6)^C360*(VLOOKUP($B360,weights!$A$2:$R$6,15)*EXP(VLOOKUP($B360,weights!$A$2:$R$6,11)*D360)+VLOOKUP($B360,weights!$A$2:$R$6,16)*EXP(VLOOKUP($B360,weights!$A$2:$R$6,12)*E360)+VLOOKUP($B360,weights!$A$2:$R$6,17)*EXP(VLOOKUP($B360,weights!$A$2:$R$6,13)*F360)+VLOOKUP($B360,weights!$A$2:$R$6,18)*EXP(VLOOKUP($B360,weights!$A$2:$R$6,14)*G360))</f>
        <v>7.304067283264474</v>
      </c>
    </row>
    <row r="361" spans="1:8" ht="12.75" x14ac:dyDescent="0.2">
      <c r="A361">
        <f t="shared" si="0"/>
        <v>15</v>
      </c>
      <c r="B361" t="str">
        <f t="shared" ref="B361:C361" si="335">B336</f>
        <v>restaurant</v>
      </c>
      <c r="C361">
        <f t="shared" si="335"/>
        <v>9</v>
      </c>
      <c r="D361">
        <f ca="1">OFFSET(walk!$A$2:$Y$402,TRUNC((ROW()-ROW($D$2))/COLUMNS(walk!$A$2:$Y$402)),MOD(ROW()-ROW($D$2),COLUMNS(walk!$A$2:$Y$402)),1,1)</f>
        <v>17</v>
      </c>
      <c r="E361">
        <f ca="1">OFFSET(bike!$A$2:$Y$402,TRUNC((ROW()-ROW($E$2))/COLUMNS(bike!$A$2:$Y$402)),MOD(ROW()-ROW($E$2),COLUMNS(bike!$A$2:$Y$402)),1,1)</f>
        <v>5</v>
      </c>
      <c r="F361">
        <f ca="1">OFFSET(transit!$A$2:$Y$402,TRUNC((ROW()-ROW($F$2))/COLUMNS(transit!$A$2:$Y$402)),MOD(ROW()-ROW($F$2),COLUMNS(transit!$A$2:$Y$402)),1,1)</f>
        <v>14</v>
      </c>
      <c r="G361">
        <f ca="1">OFFSET(drive!$A$2:$Y$402,TRUNC((ROW()-ROW($G$2))/COLUMNS(drive!$A$2:$Y$402)),MOD(ROW()-ROW($G$2),COLUMNS(drive!$A$2:$Y$402)),1,1)</f>
        <v>4</v>
      </c>
      <c r="H361" s="5">
        <f ca="1">(VLOOKUP($B361,weights!$A$2:$R$6,4))*VLOOKUP($B361,weights!$A$2:$R$6,6)^C361*(VLOOKUP($B361,weights!$A$2:$R$6,15)*EXP(VLOOKUP($B361,weights!$A$2:$R$6,11)*D361)+VLOOKUP($B361,weights!$A$2:$R$6,16)*EXP(VLOOKUP($B361,weights!$A$2:$R$6,12)*E361)+VLOOKUP($B361,weights!$A$2:$R$6,17)*EXP(VLOOKUP($B361,weights!$A$2:$R$6,13)*F361)+VLOOKUP($B361,weights!$A$2:$R$6,18)*EXP(VLOOKUP($B361,weights!$A$2:$R$6,14)*G361))</f>
        <v>6.051658124616706</v>
      </c>
    </row>
    <row r="362" spans="1:8" ht="12.75" x14ac:dyDescent="0.2">
      <c r="A362">
        <f t="shared" si="0"/>
        <v>15</v>
      </c>
      <c r="B362" t="str">
        <f t="shared" ref="B362:C362" si="336">B337</f>
        <v>supermarket</v>
      </c>
      <c r="C362">
        <f t="shared" si="336"/>
        <v>0</v>
      </c>
      <c r="D362">
        <f ca="1">OFFSET(walk!$A$2:$Y$402,TRUNC((ROW()-ROW($D$2))/COLUMNS(walk!$A$2:$Y$402)),MOD(ROW()-ROW($D$2),COLUMNS(walk!$A$2:$Y$402)),1,1)</f>
        <v>38</v>
      </c>
      <c r="E362">
        <f ca="1">OFFSET(bike!$A$2:$Y$402,TRUNC((ROW()-ROW($E$2))/COLUMNS(bike!$A$2:$Y$402)),MOD(ROW()-ROW($E$2),COLUMNS(bike!$A$2:$Y$402)),1,1)</f>
        <v>15</v>
      </c>
      <c r="F362">
        <f ca="1">OFFSET(transit!$A$2:$Y$402,TRUNC((ROW()-ROW($F$2))/COLUMNS(transit!$A$2:$Y$402)),MOD(ROW()-ROW($F$2),COLUMNS(transit!$A$2:$Y$402)),1,1)</f>
        <v>17</v>
      </c>
      <c r="G362">
        <f ca="1">OFFSET(drive!$A$2:$Y$402,TRUNC((ROW()-ROW($G$2))/COLUMNS(drive!$A$2:$Y$402)),MOD(ROW()-ROW($G$2),COLUMNS(drive!$A$2:$Y$402)),1,1)</f>
        <v>8</v>
      </c>
      <c r="H362" s="5">
        <f ca="1">(VLOOKUP($B362,weights!$A$2:$R$6,4))*VLOOKUP($B362,weights!$A$2:$R$6,6)^C362*(VLOOKUP($B362,weights!$A$2:$R$6,15)*EXP(VLOOKUP($B362,weights!$A$2:$R$6,11)*D362)+VLOOKUP($B362,weights!$A$2:$R$6,16)*EXP(VLOOKUP($B362,weights!$A$2:$R$6,12)*E362)+VLOOKUP($B362,weights!$A$2:$R$6,17)*EXP(VLOOKUP($B362,weights!$A$2:$R$6,13)*F362)+VLOOKUP($B362,weights!$A$2:$R$6,18)*EXP(VLOOKUP($B362,weights!$A$2:$R$6,14)*G362))</f>
        <v>3.7967765744963922</v>
      </c>
    </row>
    <row r="363" spans="1:8" ht="12.75" x14ac:dyDescent="0.2">
      <c r="A363">
        <f t="shared" si="0"/>
        <v>15</v>
      </c>
      <c r="B363" t="str">
        <f t="shared" ref="B363:C363" si="337">B338</f>
        <v>supermarket</v>
      </c>
      <c r="C363">
        <f t="shared" si="337"/>
        <v>1</v>
      </c>
      <c r="D363">
        <f ca="1">OFFSET(walk!$A$2:$Y$402,TRUNC((ROW()-ROW($D$2))/COLUMNS(walk!$A$2:$Y$402)),MOD(ROW()-ROW($D$2),COLUMNS(walk!$A$2:$Y$402)),1,1)</f>
        <v>51</v>
      </c>
      <c r="E363">
        <f ca="1">OFFSET(bike!$A$2:$Y$402,TRUNC((ROW()-ROW($E$2))/COLUMNS(bike!$A$2:$Y$402)),MOD(ROW()-ROW($E$2),COLUMNS(bike!$A$2:$Y$402)),1,1)</f>
        <v>15</v>
      </c>
      <c r="F363">
        <f ca="1">OFFSET(transit!$A$2:$Y$402,TRUNC((ROW()-ROW($F$2))/COLUMNS(transit!$A$2:$Y$402)),MOD(ROW()-ROW($F$2),COLUMNS(transit!$A$2:$Y$402)),1,1)</f>
        <v>22</v>
      </c>
      <c r="G363">
        <f ca="1">OFFSET(drive!$A$2:$Y$402,TRUNC((ROW()-ROW($G$2))/COLUMNS(drive!$A$2:$Y$402)),MOD(ROW()-ROW($G$2),COLUMNS(drive!$A$2:$Y$402)),1,1)</f>
        <v>10</v>
      </c>
      <c r="H363" s="5">
        <f ca="1">(VLOOKUP($B363,weights!$A$2:$R$6,4))*VLOOKUP($B363,weights!$A$2:$R$6,6)^C363*(VLOOKUP($B363,weights!$A$2:$R$6,15)*EXP(VLOOKUP($B363,weights!$A$2:$R$6,11)*D363)+VLOOKUP($B363,weights!$A$2:$R$6,16)*EXP(VLOOKUP($B363,weights!$A$2:$R$6,12)*E363)+VLOOKUP($B363,weights!$A$2:$R$6,17)*EXP(VLOOKUP($B363,weights!$A$2:$R$6,13)*F363)+VLOOKUP($B363,weights!$A$2:$R$6,18)*EXP(VLOOKUP($B363,weights!$A$2:$R$6,14)*G363))</f>
        <v>1.4210457524345352</v>
      </c>
    </row>
    <row r="364" spans="1:8" ht="12.75" x14ac:dyDescent="0.2">
      <c r="A364">
        <f t="shared" si="0"/>
        <v>15</v>
      </c>
      <c r="B364" t="str">
        <f t="shared" ref="B364:C364" si="338">B339</f>
        <v>supermarket</v>
      </c>
      <c r="C364">
        <f t="shared" si="338"/>
        <v>2</v>
      </c>
      <c r="D364">
        <f ca="1">OFFSET(walk!$A$2:$Y$402,TRUNC((ROW()-ROW($D$2))/COLUMNS(walk!$A$2:$Y$402)),MOD(ROW()-ROW($D$2),COLUMNS(walk!$A$2:$Y$402)),1,1)</f>
        <v>56</v>
      </c>
      <c r="E364">
        <f ca="1">OFFSET(bike!$A$2:$Y$402,TRUNC((ROW()-ROW($E$2))/COLUMNS(bike!$A$2:$Y$402)),MOD(ROW()-ROW($E$2),COLUMNS(bike!$A$2:$Y$402)),1,1)</f>
        <v>16</v>
      </c>
      <c r="F364">
        <f ca="1">OFFSET(transit!$A$2:$Y$402,TRUNC((ROW()-ROW($F$2))/COLUMNS(transit!$A$2:$Y$402)),MOD(ROW()-ROW($F$2),COLUMNS(transit!$A$2:$Y$402)),1,1)</f>
        <v>30</v>
      </c>
      <c r="G364">
        <f ca="1">OFFSET(drive!$A$2:$Y$402,TRUNC((ROW()-ROW($G$2))/COLUMNS(drive!$A$2:$Y$402)),MOD(ROW()-ROW($G$2),COLUMNS(drive!$A$2:$Y$402)),1,1)</f>
        <v>13</v>
      </c>
      <c r="H364" s="5">
        <f ca="1">(VLOOKUP($B364,weights!$A$2:$R$6,4))*VLOOKUP($B364,weights!$A$2:$R$6,6)^C364*(VLOOKUP($B364,weights!$A$2:$R$6,15)*EXP(VLOOKUP($B364,weights!$A$2:$R$6,11)*D364)+VLOOKUP($B364,weights!$A$2:$R$6,16)*EXP(VLOOKUP($B364,weights!$A$2:$R$6,12)*E364)+VLOOKUP($B364,weights!$A$2:$R$6,17)*EXP(VLOOKUP($B364,weights!$A$2:$R$6,13)*F364)+VLOOKUP($B364,weights!$A$2:$R$6,18)*EXP(VLOOKUP($B364,weights!$A$2:$R$6,14)*G364))</f>
        <v>0.43473078475467147</v>
      </c>
    </row>
    <row r="365" spans="1:8" ht="12.75" x14ac:dyDescent="0.2">
      <c r="A365">
        <f t="shared" si="0"/>
        <v>15</v>
      </c>
      <c r="B365" t="str">
        <f t="shared" ref="B365:C365" si="339">B340</f>
        <v>supermarket</v>
      </c>
      <c r="C365">
        <f t="shared" si="339"/>
        <v>3</v>
      </c>
      <c r="D365">
        <f ca="1">OFFSET(walk!$A$2:$Y$402,TRUNC((ROW()-ROW($D$2))/COLUMNS(walk!$A$2:$Y$402)),MOD(ROW()-ROW($D$2),COLUMNS(walk!$A$2:$Y$402)),1,1)</f>
        <v>63</v>
      </c>
      <c r="E365">
        <f ca="1">OFFSET(bike!$A$2:$Y$402,TRUNC((ROW()-ROW($E$2))/COLUMNS(bike!$A$2:$Y$402)),MOD(ROW()-ROW($E$2),COLUMNS(bike!$A$2:$Y$402)),1,1)</f>
        <v>20</v>
      </c>
      <c r="F365">
        <f ca="1">OFFSET(transit!$A$2:$Y$402,TRUNC((ROW()-ROW($F$2))/COLUMNS(transit!$A$2:$Y$402)),MOD(ROW()-ROW($F$2),COLUMNS(transit!$A$2:$Y$402)),1,1)</f>
        <v>35</v>
      </c>
      <c r="G365">
        <f ca="1">OFFSET(drive!$A$2:$Y$402,TRUNC((ROW()-ROW($G$2))/COLUMNS(drive!$A$2:$Y$402)),MOD(ROW()-ROW($G$2),COLUMNS(drive!$A$2:$Y$402)),1,1)</f>
        <v>14</v>
      </c>
      <c r="H365" s="5">
        <f ca="1">(VLOOKUP($B365,weights!$A$2:$R$6,4))*VLOOKUP($B365,weights!$A$2:$R$6,6)^C365*(VLOOKUP($B365,weights!$A$2:$R$6,15)*EXP(VLOOKUP($B365,weights!$A$2:$R$6,11)*D365)+VLOOKUP($B365,weights!$A$2:$R$6,16)*EXP(VLOOKUP($B365,weights!$A$2:$R$6,12)*E365)+VLOOKUP($B365,weights!$A$2:$R$6,17)*EXP(VLOOKUP($B365,weights!$A$2:$R$6,13)*F365)+VLOOKUP($B365,weights!$A$2:$R$6,18)*EXP(VLOOKUP($B365,weights!$A$2:$R$6,14)*G365))</f>
        <v>0.19226405658443108</v>
      </c>
    </row>
    <row r="366" spans="1:8" ht="12.75" x14ac:dyDescent="0.2">
      <c r="A366">
        <f t="shared" si="0"/>
        <v>15</v>
      </c>
      <c r="B366" t="str">
        <f t="shared" ref="B366:C366" si="340">B341</f>
        <v>supermarket</v>
      </c>
      <c r="C366">
        <f t="shared" si="340"/>
        <v>4</v>
      </c>
      <c r="D366">
        <f ca="1">OFFSET(walk!$A$2:$Y$402,TRUNC((ROW()-ROW($D$2))/COLUMNS(walk!$A$2:$Y$402)),MOD(ROW()-ROW($D$2),COLUMNS(walk!$A$2:$Y$402)),1,1)</f>
        <v>79</v>
      </c>
      <c r="E366">
        <f ca="1">OFFSET(bike!$A$2:$Y$402,TRUNC((ROW()-ROW($E$2))/COLUMNS(bike!$A$2:$Y$402)),MOD(ROW()-ROW($E$2),COLUMNS(bike!$A$2:$Y$402)),1,1)</f>
        <v>23</v>
      </c>
      <c r="F366">
        <f ca="1">OFFSET(transit!$A$2:$Y$402,TRUNC((ROW()-ROW($F$2))/COLUMNS(transit!$A$2:$Y$402)),MOD(ROW()-ROW($F$2),COLUMNS(transit!$A$2:$Y$402)),1,1)</f>
        <v>36</v>
      </c>
      <c r="G366">
        <f ca="1">OFFSET(drive!$A$2:$Y$402,TRUNC((ROW()-ROW($G$2))/COLUMNS(drive!$A$2:$Y$402)),MOD(ROW()-ROW($G$2),COLUMNS(drive!$A$2:$Y$402)),1,1)</f>
        <v>15</v>
      </c>
      <c r="H366" s="5">
        <f ca="1">(VLOOKUP($B366,weights!$A$2:$R$6,4))*VLOOKUP($B366,weights!$A$2:$R$6,6)^C366*(VLOOKUP($B366,weights!$A$2:$R$6,15)*EXP(VLOOKUP($B366,weights!$A$2:$R$6,11)*D366)+VLOOKUP($B366,weights!$A$2:$R$6,16)*EXP(VLOOKUP($B366,weights!$A$2:$R$6,12)*E366)+VLOOKUP($B366,weights!$A$2:$R$6,17)*EXP(VLOOKUP($B366,weights!$A$2:$R$6,13)*F366)+VLOOKUP($B366,weights!$A$2:$R$6,18)*EXP(VLOOKUP($B366,weights!$A$2:$R$6,14)*G366))</f>
        <v>9.0756621532563198E-2</v>
      </c>
    </row>
    <row r="367" spans="1:8" ht="12.75" x14ac:dyDescent="0.2">
      <c r="A367">
        <f t="shared" si="0"/>
        <v>15</v>
      </c>
      <c r="B367" t="str">
        <f t="shared" ref="B367:C367" si="341">B342</f>
        <v>store</v>
      </c>
      <c r="C367">
        <f t="shared" si="341"/>
        <v>0</v>
      </c>
      <c r="D367">
        <f ca="1">OFFSET(walk!$A$2:$Y$402,TRUNC((ROW()-ROW($D$2))/COLUMNS(walk!$A$2:$Y$402)),MOD(ROW()-ROW($D$2),COLUMNS(walk!$A$2:$Y$402)),1,1)</f>
        <v>3</v>
      </c>
      <c r="E367">
        <f ca="1">OFFSET(bike!$A$2:$Y$402,TRUNC((ROW()-ROW($E$2))/COLUMNS(bike!$A$2:$Y$402)),MOD(ROW()-ROW($E$2),COLUMNS(bike!$A$2:$Y$402)),1,1)</f>
        <v>1</v>
      </c>
      <c r="F367">
        <f ca="1">OFFSET(transit!$A$2:$Y$402,TRUNC((ROW()-ROW($F$2))/COLUMNS(transit!$A$2:$Y$402)),MOD(ROW()-ROW($F$2),COLUMNS(transit!$A$2:$Y$402)),1,1)</f>
        <v>3</v>
      </c>
      <c r="G367">
        <f ca="1">OFFSET(drive!$A$2:$Y$402,TRUNC((ROW()-ROW($G$2))/COLUMNS(drive!$A$2:$Y$402)),MOD(ROW()-ROW($G$2),COLUMNS(drive!$A$2:$Y$402)),1,1)</f>
        <v>1</v>
      </c>
      <c r="H367" s="5">
        <f ca="1">(VLOOKUP($B367,weights!$A$2:$R$6,4))*VLOOKUP($B367,weights!$A$2:$R$6,6)^C367*(VLOOKUP($B367,weights!$A$2:$R$6,15)*EXP(VLOOKUP($B367,weights!$A$2:$R$6,11)*D367)+VLOOKUP($B367,weights!$A$2:$R$6,16)*EXP(VLOOKUP($B367,weights!$A$2:$R$6,12)*E367)+VLOOKUP($B367,weights!$A$2:$R$6,17)*EXP(VLOOKUP($B367,weights!$A$2:$R$6,13)*F367)+VLOOKUP($B367,weights!$A$2:$R$6,18)*EXP(VLOOKUP($B367,weights!$A$2:$R$6,14)*G367))</f>
        <v>24.807341495576125</v>
      </c>
    </row>
    <row r="368" spans="1:8" ht="12.75" x14ac:dyDescent="0.2">
      <c r="A368">
        <f t="shared" si="0"/>
        <v>15</v>
      </c>
      <c r="B368" t="str">
        <f t="shared" ref="B368:C368" si="342">B343</f>
        <v>store</v>
      </c>
      <c r="C368">
        <f t="shared" si="342"/>
        <v>1</v>
      </c>
      <c r="D368">
        <f ca="1">OFFSET(walk!$A$2:$Y$402,TRUNC((ROW()-ROW($D$2))/COLUMNS(walk!$A$2:$Y$402)),MOD(ROW()-ROW($D$2),COLUMNS(walk!$A$2:$Y$402)),1,1)</f>
        <v>4</v>
      </c>
      <c r="E368">
        <f ca="1">OFFSET(bike!$A$2:$Y$402,TRUNC((ROW()-ROW($E$2))/COLUMNS(bike!$A$2:$Y$402)),MOD(ROW()-ROW($E$2),COLUMNS(bike!$A$2:$Y$402)),1,1)</f>
        <v>1</v>
      </c>
      <c r="F368">
        <f ca="1">OFFSET(transit!$A$2:$Y$402,TRUNC((ROW()-ROW($F$2))/COLUMNS(transit!$A$2:$Y$402)),MOD(ROW()-ROW($F$2),COLUMNS(transit!$A$2:$Y$402)),1,1)</f>
        <v>4</v>
      </c>
      <c r="G368">
        <f ca="1">OFFSET(drive!$A$2:$Y$402,TRUNC((ROW()-ROW($G$2))/COLUMNS(drive!$A$2:$Y$402)),MOD(ROW()-ROW($G$2),COLUMNS(drive!$A$2:$Y$402)),1,1)</f>
        <v>1</v>
      </c>
      <c r="H368" s="5">
        <f ca="1">(VLOOKUP($B368,weights!$A$2:$R$6,4))*VLOOKUP($B368,weights!$A$2:$R$6,6)^C368*(VLOOKUP($B368,weights!$A$2:$R$6,15)*EXP(VLOOKUP($B368,weights!$A$2:$R$6,11)*D368)+VLOOKUP($B368,weights!$A$2:$R$6,16)*EXP(VLOOKUP($B368,weights!$A$2:$R$6,12)*E368)+VLOOKUP($B368,weights!$A$2:$R$6,17)*EXP(VLOOKUP($B368,weights!$A$2:$R$6,13)*F368)+VLOOKUP($B368,weights!$A$2:$R$6,18)*EXP(VLOOKUP($B368,weights!$A$2:$R$6,14)*G368))</f>
        <v>15.065318279422829</v>
      </c>
    </row>
    <row r="369" spans="1:8" ht="12.75" x14ac:dyDescent="0.2">
      <c r="A369">
        <f t="shared" si="0"/>
        <v>15</v>
      </c>
      <c r="B369" t="str">
        <f t="shared" ref="B369:C369" si="343">B344</f>
        <v>store</v>
      </c>
      <c r="C369">
        <f t="shared" si="343"/>
        <v>2</v>
      </c>
      <c r="D369">
        <f ca="1">OFFSET(walk!$A$2:$Y$402,TRUNC((ROW()-ROW($D$2))/COLUMNS(walk!$A$2:$Y$402)),MOD(ROW()-ROW($D$2),COLUMNS(walk!$A$2:$Y$402)),1,1)</f>
        <v>6</v>
      </c>
      <c r="E369">
        <f ca="1">OFFSET(bike!$A$2:$Y$402,TRUNC((ROW()-ROW($E$2))/COLUMNS(bike!$A$2:$Y$402)),MOD(ROW()-ROW($E$2),COLUMNS(bike!$A$2:$Y$402)),1,1)</f>
        <v>2</v>
      </c>
      <c r="F369">
        <f ca="1">OFFSET(transit!$A$2:$Y$402,TRUNC((ROW()-ROW($F$2))/COLUMNS(transit!$A$2:$Y$402)),MOD(ROW()-ROW($F$2),COLUMNS(transit!$A$2:$Y$402)),1,1)</f>
        <v>5</v>
      </c>
      <c r="G369">
        <f ca="1">OFFSET(drive!$A$2:$Y$402,TRUNC((ROW()-ROW($G$2))/COLUMNS(drive!$A$2:$Y$402)),MOD(ROW()-ROW($G$2),COLUMNS(drive!$A$2:$Y$402)),1,1)</f>
        <v>1</v>
      </c>
      <c r="H369" s="5">
        <f ca="1">(VLOOKUP($B369,weights!$A$2:$R$6,4))*VLOOKUP($B369,weights!$A$2:$R$6,6)^C369*(VLOOKUP($B369,weights!$A$2:$R$6,15)*EXP(VLOOKUP($B369,weights!$A$2:$R$6,11)*D369)+VLOOKUP($B369,weights!$A$2:$R$6,16)*EXP(VLOOKUP($B369,weights!$A$2:$R$6,12)*E369)+VLOOKUP($B369,weights!$A$2:$R$6,17)*EXP(VLOOKUP($B369,weights!$A$2:$R$6,13)*F369)+VLOOKUP($B369,weights!$A$2:$R$6,18)*EXP(VLOOKUP($B369,weights!$A$2:$R$6,14)*G369))</f>
        <v>7.8397905403479138</v>
      </c>
    </row>
    <row r="370" spans="1:8" ht="12.75" x14ac:dyDescent="0.2">
      <c r="A370">
        <f t="shared" si="0"/>
        <v>15</v>
      </c>
      <c r="B370" t="str">
        <f t="shared" ref="B370:C370" si="344">B345</f>
        <v>store</v>
      </c>
      <c r="C370">
        <f t="shared" si="344"/>
        <v>3</v>
      </c>
      <c r="D370">
        <f ca="1">OFFSET(walk!$A$2:$Y$402,TRUNC((ROW()-ROW($D$2))/COLUMNS(walk!$A$2:$Y$402)),MOD(ROW()-ROW($D$2),COLUMNS(walk!$A$2:$Y$402)),1,1)</f>
        <v>9</v>
      </c>
      <c r="E370">
        <f ca="1">OFFSET(bike!$A$2:$Y$402,TRUNC((ROW()-ROW($E$2))/COLUMNS(bike!$A$2:$Y$402)),MOD(ROW()-ROW($E$2),COLUMNS(bike!$A$2:$Y$402)),1,1)</f>
        <v>2</v>
      </c>
      <c r="F370">
        <f ca="1">OFFSET(transit!$A$2:$Y$402,TRUNC((ROW()-ROW($F$2))/COLUMNS(transit!$A$2:$Y$402)),MOD(ROW()-ROW($F$2),COLUMNS(transit!$A$2:$Y$402)),1,1)</f>
        <v>6</v>
      </c>
      <c r="G370">
        <f ca="1">OFFSET(drive!$A$2:$Y$402,TRUNC((ROW()-ROW($G$2))/COLUMNS(drive!$A$2:$Y$402)),MOD(ROW()-ROW($G$2),COLUMNS(drive!$A$2:$Y$402)),1,1)</f>
        <v>2</v>
      </c>
      <c r="H370" s="5">
        <f ca="1">(VLOOKUP($B370,weights!$A$2:$R$6,4))*VLOOKUP($B370,weights!$A$2:$R$6,6)^C370*(VLOOKUP($B370,weights!$A$2:$R$6,15)*EXP(VLOOKUP($B370,weights!$A$2:$R$6,11)*D370)+VLOOKUP($B370,weights!$A$2:$R$6,16)*EXP(VLOOKUP($B370,weights!$A$2:$R$6,12)*E370)+VLOOKUP($B370,weights!$A$2:$R$6,17)*EXP(VLOOKUP($B370,weights!$A$2:$R$6,13)*F370)+VLOOKUP($B370,weights!$A$2:$R$6,18)*EXP(VLOOKUP($B370,weights!$A$2:$R$6,14)*G370))</f>
        <v>4.1660000388513714</v>
      </c>
    </row>
    <row r="371" spans="1:8" ht="12.75" x14ac:dyDescent="0.2">
      <c r="A371">
        <f t="shared" si="0"/>
        <v>15</v>
      </c>
      <c r="B371" t="str">
        <f t="shared" ref="B371:C371" si="345">B346</f>
        <v>store</v>
      </c>
      <c r="C371">
        <f t="shared" si="345"/>
        <v>4</v>
      </c>
      <c r="D371">
        <f ca="1">OFFSET(walk!$A$2:$Y$402,TRUNC((ROW()-ROW($D$2))/COLUMNS(walk!$A$2:$Y$402)),MOD(ROW()-ROW($D$2),COLUMNS(walk!$A$2:$Y$402)),1,1)</f>
        <v>10</v>
      </c>
      <c r="E371">
        <f ca="1">OFFSET(bike!$A$2:$Y$402,TRUNC((ROW()-ROW($E$2))/COLUMNS(bike!$A$2:$Y$402)),MOD(ROW()-ROW($E$2),COLUMNS(bike!$A$2:$Y$402)),1,1)</f>
        <v>3</v>
      </c>
      <c r="F371">
        <f ca="1">OFFSET(transit!$A$2:$Y$402,TRUNC((ROW()-ROW($F$2))/COLUMNS(transit!$A$2:$Y$402)),MOD(ROW()-ROW($F$2),COLUMNS(transit!$A$2:$Y$402)),1,1)</f>
        <v>6</v>
      </c>
      <c r="G371">
        <f ca="1">OFFSET(drive!$A$2:$Y$402,TRUNC((ROW()-ROW($G$2))/COLUMNS(drive!$A$2:$Y$402)),MOD(ROW()-ROW($G$2),COLUMNS(drive!$A$2:$Y$402)),1,1)</f>
        <v>3</v>
      </c>
      <c r="H371" s="5">
        <f ca="1">(VLOOKUP($B371,weights!$A$2:$R$6,4))*VLOOKUP($B371,weights!$A$2:$R$6,6)^C371*(VLOOKUP($B371,weights!$A$2:$R$6,15)*EXP(VLOOKUP($B371,weights!$A$2:$R$6,11)*D371)+VLOOKUP($B371,weights!$A$2:$R$6,16)*EXP(VLOOKUP($B371,weights!$A$2:$R$6,12)*E371)+VLOOKUP($B371,weights!$A$2:$R$6,17)*EXP(VLOOKUP($B371,weights!$A$2:$R$6,13)*F371)+VLOOKUP($B371,weights!$A$2:$R$6,18)*EXP(VLOOKUP($B371,weights!$A$2:$R$6,14)*G371))</f>
        <v>2.0717596071328859</v>
      </c>
    </row>
    <row r="372" spans="1:8" ht="12.75" x14ac:dyDescent="0.2">
      <c r="A372">
        <f t="shared" si="0"/>
        <v>15</v>
      </c>
      <c r="B372" t="str">
        <f t="shared" ref="B372:C372" si="346">B347</f>
        <v>pharmacy</v>
      </c>
      <c r="C372">
        <f t="shared" si="346"/>
        <v>0</v>
      </c>
      <c r="D372">
        <f ca="1">OFFSET(walk!$A$2:$Y$402,TRUNC((ROW()-ROW($D$2))/COLUMNS(walk!$A$2:$Y$402)),MOD(ROW()-ROW($D$2),COLUMNS(walk!$A$2:$Y$402)),1,1)</f>
        <v>14</v>
      </c>
      <c r="E372">
        <f ca="1">OFFSET(bike!$A$2:$Y$402,TRUNC((ROW()-ROW($E$2))/COLUMNS(bike!$A$2:$Y$402)),MOD(ROW()-ROW($E$2),COLUMNS(bike!$A$2:$Y$402)),1,1)</f>
        <v>4</v>
      </c>
      <c r="F372">
        <f ca="1">OFFSET(transit!$A$2:$Y$402,TRUNC((ROW()-ROW($F$2))/COLUMNS(transit!$A$2:$Y$402)),MOD(ROW()-ROW($F$2),COLUMNS(transit!$A$2:$Y$402)),1,1)</f>
        <v>11</v>
      </c>
      <c r="G372">
        <f ca="1">OFFSET(drive!$A$2:$Y$402,TRUNC((ROW()-ROW($G$2))/COLUMNS(drive!$A$2:$Y$402)),MOD(ROW()-ROW($G$2),COLUMNS(drive!$A$2:$Y$402)),1,1)</f>
        <v>2</v>
      </c>
      <c r="H372" s="5">
        <f ca="1">(VLOOKUP($B372,weights!$A$2:$R$6,4))*VLOOKUP($B372,weights!$A$2:$R$6,6)^C372*(VLOOKUP($B372,weights!$A$2:$R$6,15)*EXP(VLOOKUP($B372,weights!$A$2:$R$6,11)*D372)+VLOOKUP($B372,weights!$A$2:$R$6,16)*EXP(VLOOKUP($B372,weights!$A$2:$R$6,12)*E372)+VLOOKUP($B372,weights!$A$2:$R$6,17)*EXP(VLOOKUP($B372,weights!$A$2:$R$6,13)*F372)+VLOOKUP($B372,weights!$A$2:$R$6,18)*EXP(VLOOKUP($B372,weights!$A$2:$R$6,14)*G372))</f>
        <v>5.9285526157124888</v>
      </c>
    </row>
    <row r="373" spans="1:8" ht="12.75" x14ac:dyDescent="0.2">
      <c r="A373">
        <f t="shared" si="0"/>
        <v>15</v>
      </c>
      <c r="B373" t="str">
        <f t="shared" ref="B373:C373" si="347">B348</f>
        <v>pharmacy</v>
      </c>
      <c r="C373">
        <f t="shared" si="347"/>
        <v>1</v>
      </c>
      <c r="D373">
        <f ca="1">OFFSET(walk!$A$2:$Y$402,TRUNC((ROW()-ROW($D$2))/COLUMNS(walk!$A$2:$Y$402)),MOD(ROW()-ROW($D$2),COLUMNS(walk!$A$2:$Y$402)),1,1)</f>
        <v>14</v>
      </c>
      <c r="E373">
        <f ca="1">OFFSET(bike!$A$2:$Y$402,TRUNC((ROW()-ROW($E$2))/COLUMNS(bike!$A$2:$Y$402)),MOD(ROW()-ROW($E$2),COLUMNS(bike!$A$2:$Y$402)),1,1)</f>
        <v>4</v>
      </c>
      <c r="F373">
        <f ca="1">OFFSET(transit!$A$2:$Y$402,TRUNC((ROW()-ROW($F$2))/COLUMNS(transit!$A$2:$Y$402)),MOD(ROW()-ROW($F$2),COLUMNS(transit!$A$2:$Y$402)),1,1)</f>
        <v>11</v>
      </c>
      <c r="G373">
        <f ca="1">OFFSET(drive!$A$2:$Y$402,TRUNC((ROW()-ROW($G$2))/COLUMNS(drive!$A$2:$Y$402)),MOD(ROW()-ROW($G$2),COLUMNS(drive!$A$2:$Y$402)),1,1)</f>
        <v>3</v>
      </c>
      <c r="H373" s="5">
        <f ca="1">(VLOOKUP($B373,weights!$A$2:$R$6,4))*VLOOKUP($B373,weights!$A$2:$R$6,6)^C373*(VLOOKUP($B373,weights!$A$2:$R$6,15)*EXP(VLOOKUP($B373,weights!$A$2:$R$6,11)*D373)+VLOOKUP($B373,weights!$A$2:$R$6,16)*EXP(VLOOKUP($B373,weights!$A$2:$R$6,12)*E373)+VLOOKUP($B373,weights!$A$2:$R$6,17)*EXP(VLOOKUP($B373,weights!$A$2:$R$6,13)*F373)+VLOOKUP($B373,weights!$A$2:$R$6,18)*EXP(VLOOKUP($B373,weights!$A$2:$R$6,14)*G373))</f>
        <v>2.5094232082525991</v>
      </c>
    </row>
    <row r="374" spans="1:8" ht="12.75" x14ac:dyDescent="0.2">
      <c r="A374">
        <f t="shared" si="0"/>
        <v>15</v>
      </c>
      <c r="B374" t="str">
        <f t="shared" ref="B374:C374" si="348">B349</f>
        <v>pharmacy</v>
      </c>
      <c r="C374">
        <f t="shared" si="348"/>
        <v>2</v>
      </c>
      <c r="D374">
        <f ca="1">OFFSET(walk!$A$2:$Y$402,TRUNC((ROW()-ROW($D$2))/COLUMNS(walk!$A$2:$Y$402)),MOD(ROW()-ROW($D$2),COLUMNS(walk!$A$2:$Y$402)),1,1)</f>
        <v>14</v>
      </c>
      <c r="E374">
        <f ca="1">OFFSET(bike!$A$2:$Y$402,TRUNC((ROW()-ROW($E$2))/COLUMNS(bike!$A$2:$Y$402)),MOD(ROW()-ROW($E$2),COLUMNS(bike!$A$2:$Y$402)),1,1)</f>
        <v>4</v>
      </c>
      <c r="F374">
        <f ca="1">OFFSET(transit!$A$2:$Y$402,TRUNC((ROW()-ROW($F$2))/COLUMNS(transit!$A$2:$Y$402)),MOD(ROW()-ROW($F$2),COLUMNS(transit!$A$2:$Y$402)),1,1)</f>
        <v>14</v>
      </c>
      <c r="G374">
        <f ca="1">OFFSET(drive!$A$2:$Y$402,TRUNC((ROW()-ROW($G$2))/COLUMNS(drive!$A$2:$Y$402)),MOD(ROW()-ROW($G$2),COLUMNS(drive!$A$2:$Y$402)),1,1)</f>
        <v>3</v>
      </c>
      <c r="H374" s="5">
        <f ca="1">(VLOOKUP($B374,weights!$A$2:$R$6,4))*VLOOKUP($B374,weights!$A$2:$R$6,6)^C374*(VLOOKUP($B374,weights!$A$2:$R$6,15)*EXP(VLOOKUP($B374,weights!$A$2:$R$6,11)*D374)+VLOOKUP($B374,weights!$A$2:$R$6,16)*EXP(VLOOKUP($B374,weights!$A$2:$R$6,12)*E374)+VLOOKUP($B374,weights!$A$2:$R$6,17)*EXP(VLOOKUP($B374,weights!$A$2:$R$6,13)*F374)+VLOOKUP($B374,weights!$A$2:$R$6,18)*EXP(VLOOKUP($B374,weights!$A$2:$R$6,14)*G374))</f>
        <v>1.161189205974928</v>
      </c>
    </row>
    <row r="375" spans="1:8" ht="12.75" x14ac:dyDescent="0.2">
      <c r="A375">
        <f t="shared" si="0"/>
        <v>15</v>
      </c>
      <c r="B375" t="str">
        <f t="shared" ref="B375:C375" si="349">B350</f>
        <v>bank</v>
      </c>
      <c r="C375">
        <f t="shared" si="349"/>
        <v>0</v>
      </c>
      <c r="D375">
        <f ca="1">OFFSET(walk!$A$2:$Y$402,TRUNC((ROW()-ROW($D$2))/COLUMNS(walk!$A$2:$Y$402)),MOD(ROW()-ROW($D$2),COLUMNS(walk!$A$2:$Y$402)),1,1)</f>
        <v>25</v>
      </c>
      <c r="E375">
        <f ca="1">OFFSET(bike!$A$2:$Y$402,TRUNC((ROW()-ROW($E$2))/COLUMNS(bike!$A$2:$Y$402)),MOD(ROW()-ROW($E$2),COLUMNS(bike!$A$2:$Y$402)),1,1)</f>
        <v>8</v>
      </c>
      <c r="F375">
        <f ca="1">OFFSET(transit!$A$2:$Y$402,TRUNC((ROW()-ROW($F$2))/COLUMNS(transit!$A$2:$Y$402)),MOD(ROW()-ROW($F$2),COLUMNS(transit!$A$2:$Y$402)),1,1)</f>
        <v>16</v>
      </c>
      <c r="G375">
        <f ca="1">OFFSET(drive!$A$2:$Y$402,TRUNC((ROW()-ROW($G$2))/COLUMNS(drive!$A$2:$Y$402)),MOD(ROW()-ROW($G$2),COLUMNS(drive!$A$2:$Y$402)),1,1)</f>
        <v>6</v>
      </c>
      <c r="H375" s="5">
        <f ca="1">(VLOOKUP($B375,weights!$A$2:$R$6,4))*VLOOKUP($B375,weights!$A$2:$R$6,6)^C375*(VLOOKUP($B375,weights!$A$2:$R$6,15)*EXP(VLOOKUP($B375,weights!$A$2:$R$6,11)*D375)+VLOOKUP($B375,weights!$A$2:$R$6,16)*EXP(VLOOKUP($B375,weights!$A$2:$R$6,12)*E375)+VLOOKUP($B375,weights!$A$2:$R$6,17)*EXP(VLOOKUP($B375,weights!$A$2:$R$6,13)*F375)+VLOOKUP($B375,weights!$A$2:$R$6,18)*EXP(VLOOKUP($B375,weights!$A$2:$R$6,14)*G375))</f>
        <v>2.429380033487833</v>
      </c>
    </row>
    <row r="376" spans="1:8" ht="12.75" x14ac:dyDescent="0.2">
      <c r="A376">
        <f t="shared" si="0"/>
        <v>15</v>
      </c>
      <c r="B376" t="str">
        <f t="shared" ref="B376:C376" si="350">B351</f>
        <v>bank</v>
      </c>
      <c r="C376">
        <f t="shared" si="350"/>
        <v>1</v>
      </c>
      <c r="D376">
        <f ca="1">OFFSET(walk!$A$2:$Y$402,TRUNC((ROW()-ROW($D$2))/COLUMNS(walk!$A$2:$Y$402)),MOD(ROW()-ROW($D$2),COLUMNS(walk!$A$2:$Y$402)),1,1)</f>
        <v>44</v>
      </c>
      <c r="E376">
        <f ca="1">OFFSET(bike!$A$2:$Y$402,TRUNC((ROW()-ROW($E$2))/COLUMNS(bike!$A$2:$Y$402)),MOD(ROW()-ROW($E$2),COLUMNS(bike!$A$2:$Y$402)),1,1)</f>
        <v>13</v>
      </c>
      <c r="F376">
        <f ca="1">OFFSET(transit!$A$2:$Y$402,TRUNC((ROW()-ROW($F$2))/COLUMNS(transit!$A$2:$Y$402)),MOD(ROW()-ROW($F$2),COLUMNS(transit!$A$2:$Y$402)),1,1)</f>
        <v>34</v>
      </c>
      <c r="G376">
        <f ca="1">OFFSET(drive!$A$2:$Y$402,TRUNC((ROW()-ROW($G$2))/COLUMNS(drive!$A$2:$Y$402)),MOD(ROW()-ROW($G$2),COLUMNS(drive!$A$2:$Y$402)),1,1)</f>
        <v>8</v>
      </c>
      <c r="H376" s="5">
        <f ca="1">(VLOOKUP($B376,weights!$A$2:$R$6,4))*VLOOKUP($B376,weights!$A$2:$R$6,6)^C376*(VLOOKUP($B376,weights!$A$2:$R$6,15)*EXP(VLOOKUP($B376,weights!$A$2:$R$6,11)*D376)+VLOOKUP($B376,weights!$A$2:$R$6,16)*EXP(VLOOKUP($B376,weights!$A$2:$R$6,12)*E376)+VLOOKUP($B376,weights!$A$2:$R$6,17)*EXP(VLOOKUP($B376,weights!$A$2:$R$6,13)*F376)+VLOOKUP($B376,weights!$A$2:$R$6,18)*EXP(VLOOKUP($B376,weights!$A$2:$R$6,14)*G376))</f>
        <v>0.46158613052488712</v>
      </c>
    </row>
    <row r="377" spans="1:8" ht="12.75" x14ac:dyDescent="0.2">
      <c r="A377">
        <f t="shared" si="0"/>
        <v>16</v>
      </c>
      <c r="B377" t="str">
        <f t="shared" ref="B377:C377" si="351">B352</f>
        <v>restaurant</v>
      </c>
      <c r="C377">
        <f t="shared" si="351"/>
        <v>0</v>
      </c>
      <c r="D377">
        <f ca="1">OFFSET(walk!$A$2:$Y$402,TRUNC((ROW()-ROW($D$2))/COLUMNS(walk!$A$2:$Y$402)),MOD(ROW()-ROW($D$2),COLUMNS(walk!$A$2:$Y$402)),1,1)</f>
        <v>7</v>
      </c>
      <c r="E377">
        <f ca="1">OFFSET(bike!$A$2:$Y$402,TRUNC((ROW()-ROW($E$2))/COLUMNS(bike!$A$2:$Y$402)),MOD(ROW()-ROW($E$2),COLUMNS(bike!$A$2:$Y$402)),1,1)</f>
        <v>2</v>
      </c>
      <c r="F377">
        <f ca="1">OFFSET(transit!$A$2:$Y$402,TRUNC((ROW()-ROW($F$2))/COLUMNS(transit!$A$2:$Y$402)),MOD(ROW()-ROW($F$2),COLUMNS(transit!$A$2:$Y$402)),1,1)</f>
        <v>5</v>
      </c>
      <c r="G377">
        <f ca="1">OFFSET(drive!$A$2:$Y$402,TRUNC((ROW()-ROW($G$2))/COLUMNS(drive!$A$2:$Y$402)),MOD(ROW()-ROW($G$2),COLUMNS(drive!$A$2:$Y$402)),1,1)</f>
        <v>1</v>
      </c>
      <c r="H377" s="5">
        <f ca="1">(VLOOKUP($B377,weights!$A$2:$R$6,4))*VLOOKUP($B377,weights!$A$2:$R$6,6)^C377*(VLOOKUP($B377,weights!$A$2:$R$6,15)*EXP(VLOOKUP($B377,weights!$A$2:$R$6,11)*D377)+VLOOKUP($B377,weights!$A$2:$R$6,16)*EXP(VLOOKUP($B377,weights!$A$2:$R$6,12)*E377)+VLOOKUP($B377,weights!$A$2:$R$6,17)*EXP(VLOOKUP($B377,weights!$A$2:$R$6,13)*F377)+VLOOKUP($B377,weights!$A$2:$R$6,18)*EXP(VLOOKUP($B377,weights!$A$2:$R$6,14)*G377))</f>
        <v>36.138674186928561</v>
      </c>
    </row>
    <row r="378" spans="1:8" ht="12.75" x14ac:dyDescent="0.2">
      <c r="A378">
        <f t="shared" si="0"/>
        <v>16</v>
      </c>
      <c r="B378" t="str">
        <f t="shared" ref="B378:C378" si="352">B353</f>
        <v>restaurant</v>
      </c>
      <c r="C378">
        <f t="shared" si="352"/>
        <v>1</v>
      </c>
      <c r="D378">
        <f ca="1">OFFSET(walk!$A$2:$Y$402,TRUNC((ROW()-ROW($D$2))/COLUMNS(walk!$A$2:$Y$402)),MOD(ROW()-ROW($D$2),COLUMNS(walk!$A$2:$Y$402)),1,1)</f>
        <v>10</v>
      </c>
      <c r="E378">
        <f ca="1">OFFSET(bike!$A$2:$Y$402,TRUNC((ROW()-ROW($E$2))/COLUMNS(bike!$A$2:$Y$402)),MOD(ROW()-ROW($E$2),COLUMNS(bike!$A$2:$Y$402)),1,1)</f>
        <v>2</v>
      </c>
      <c r="F378">
        <f ca="1">OFFSET(transit!$A$2:$Y$402,TRUNC((ROW()-ROW($F$2))/COLUMNS(transit!$A$2:$Y$402)),MOD(ROW()-ROW($F$2),COLUMNS(transit!$A$2:$Y$402)),1,1)</f>
        <v>6</v>
      </c>
      <c r="G378">
        <f ca="1">OFFSET(drive!$A$2:$Y$402,TRUNC((ROW()-ROW($G$2))/COLUMNS(drive!$A$2:$Y$402)),MOD(ROW()-ROW($G$2),COLUMNS(drive!$A$2:$Y$402)),1,1)</f>
        <v>2</v>
      </c>
      <c r="H378" s="5">
        <f ca="1">(VLOOKUP($B378,weights!$A$2:$R$6,4))*VLOOKUP($B378,weights!$A$2:$R$6,6)^C378*(VLOOKUP($B378,weights!$A$2:$R$6,15)*EXP(VLOOKUP($B378,weights!$A$2:$R$6,11)*D378)+VLOOKUP($B378,weights!$A$2:$R$6,16)*EXP(VLOOKUP($B378,weights!$A$2:$R$6,12)*E378)+VLOOKUP($B378,weights!$A$2:$R$6,17)*EXP(VLOOKUP($B378,weights!$A$2:$R$6,13)*F378)+VLOOKUP($B378,weights!$A$2:$R$6,18)*EXP(VLOOKUP($B378,weights!$A$2:$R$6,14)*G378))</f>
        <v>27.688491167958269</v>
      </c>
    </row>
    <row r="379" spans="1:8" ht="12.75" x14ac:dyDescent="0.2">
      <c r="A379">
        <f t="shared" si="0"/>
        <v>16</v>
      </c>
      <c r="B379" t="str">
        <f t="shared" ref="B379:C379" si="353">B354</f>
        <v>restaurant</v>
      </c>
      <c r="C379">
        <f t="shared" si="353"/>
        <v>2</v>
      </c>
      <c r="D379">
        <f ca="1">OFFSET(walk!$A$2:$Y$402,TRUNC((ROW()-ROW($D$2))/COLUMNS(walk!$A$2:$Y$402)),MOD(ROW()-ROW($D$2),COLUMNS(walk!$A$2:$Y$402)),1,1)</f>
        <v>10</v>
      </c>
      <c r="E379">
        <f ca="1">OFFSET(bike!$A$2:$Y$402,TRUNC((ROW()-ROW($E$2))/COLUMNS(bike!$A$2:$Y$402)),MOD(ROW()-ROW($E$2),COLUMNS(bike!$A$2:$Y$402)),1,1)</f>
        <v>3</v>
      </c>
      <c r="F379">
        <f ca="1">OFFSET(transit!$A$2:$Y$402,TRUNC((ROW()-ROW($F$2))/COLUMNS(transit!$A$2:$Y$402)),MOD(ROW()-ROW($F$2),COLUMNS(transit!$A$2:$Y$402)),1,1)</f>
        <v>6</v>
      </c>
      <c r="G379">
        <f ca="1">OFFSET(drive!$A$2:$Y$402,TRUNC((ROW()-ROW($G$2))/COLUMNS(drive!$A$2:$Y$402)),MOD(ROW()-ROW($G$2),COLUMNS(drive!$A$2:$Y$402)),1,1)</f>
        <v>3</v>
      </c>
      <c r="H379" s="5">
        <f ca="1">(VLOOKUP($B379,weights!$A$2:$R$6,4))*VLOOKUP($B379,weights!$A$2:$R$6,6)^C379*(VLOOKUP($B379,weights!$A$2:$R$6,15)*EXP(VLOOKUP($B379,weights!$A$2:$R$6,11)*D379)+VLOOKUP($B379,weights!$A$2:$R$6,16)*EXP(VLOOKUP($B379,weights!$A$2:$R$6,12)*E379)+VLOOKUP($B379,weights!$A$2:$R$6,17)*EXP(VLOOKUP($B379,weights!$A$2:$R$6,13)*F379)+VLOOKUP($B379,weights!$A$2:$R$6,18)*EXP(VLOOKUP($B379,weights!$A$2:$R$6,14)*G379))</f>
        <v>21.692333870886419</v>
      </c>
    </row>
    <row r="380" spans="1:8" ht="12.75" x14ac:dyDescent="0.2">
      <c r="A380">
        <f t="shared" si="0"/>
        <v>16</v>
      </c>
      <c r="B380" t="str">
        <f t="shared" ref="B380:C380" si="354">B355</f>
        <v>restaurant</v>
      </c>
      <c r="C380">
        <f t="shared" si="354"/>
        <v>3</v>
      </c>
      <c r="D380">
        <f ca="1">OFFSET(walk!$A$2:$Y$402,TRUNC((ROW()-ROW($D$2))/COLUMNS(walk!$A$2:$Y$402)),MOD(ROW()-ROW($D$2),COLUMNS(walk!$A$2:$Y$402)),1,1)</f>
        <v>10</v>
      </c>
      <c r="E380">
        <f ca="1">OFFSET(bike!$A$2:$Y$402,TRUNC((ROW()-ROW($E$2))/COLUMNS(bike!$A$2:$Y$402)),MOD(ROW()-ROW($E$2),COLUMNS(bike!$A$2:$Y$402)),1,1)</f>
        <v>3</v>
      </c>
      <c r="F380">
        <f ca="1">OFFSET(transit!$A$2:$Y$402,TRUNC((ROW()-ROW($F$2))/COLUMNS(transit!$A$2:$Y$402)),MOD(ROW()-ROW($F$2),COLUMNS(transit!$A$2:$Y$402)),1,1)</f>
        <v>6</v>
      </c>
      <c r="G380">
        <f ca="1">OFFSET(drive!$A$2:$Y$402,TRUNC((ROW()-ROW($G$2))/COLUMNS(drive!$A$2:$Y$402)),MOD(ROW()-ROW($G$2),COLUMNS(drive!$A$2:$Y$402)),1,1)</f>
        <v>3</v>
      </c>
      <c r="H380" s="5">
        <f ca="1">(VLOOKUP($B380,weights!$A$2:$R$6,4))*VLOOKUP($B380,weights!$A$2:$R$6,6)^C380*(VLOOKUP($B380,weights!$A$2:$R$6,15)*EXP(VLOOKUP($B380,weights!$A$2:$R$6,11)*D380)+VLOOKUP($B380,weights!$A$2:$R$6,16)*EXP(VLOOKUP($B380,weights!$A$2:$R$6,12)*E380)+VLOOKUP($B380,weights!$A$2:$R$6,17)*EXP(VLOOKUP($B380,weights!$A$2:$R$6,13)*F380)+VLOOKUP($B380,weights!$A$2:$R$6,18)*EXP(VLOOKUP($B380,weights!$A$2:$R$6,14)*G380))</f>
        <v>19.442758506498201</v>
      </c>
    </row>
    <row r="381" spans="1:8" ht="12.75" x14ac:dyDescent="0.2">
      <c r="A381">
        <f t="shared" si="0"/>
        <v>16</v>
      </c>
      <c r="B381" t="str">
        <f t="shared" ref="B381:C381" si="355">B356</f>
        <v>restaurant</v>
      </c>
      <c r="C381">
        <f t="shared" si="355"/>
        <v>4</v>
      </c>
      <c r="D381">
        <f ca="1">OFFSET(walk!$A$2:$Y$402,TRUNC((ROW()-ROW($D$2))/COLUMNS(walk!$A$2:$Y$402)),MOD(ROW()-ROW($D$2),COLUMNS(walk!$A$2:$Y$402)),1,1)</f>
        <v>10</v>
      </c>
      <c r="E381">
        <f ca="1">OFFSET(bike!$A$2:$Y$402,TRUNC((ROW()-ROW($E$2))/COLUMNS(bike!$A$2:$Y$402)),MOD(ROW()-ROW($E$2),COLUMNS(bike!$A$2:$Y$402)),1,1)</f>
        <v>3</v>
      </c>
      <c r="F381">
        <f ca="1">OFFSET(transit!$A$2:$Y$402,TRUNC((ROW()-ROW($F$2))/COLUMNS(transit!$A$2:$Y$402)),MOD(ROW()-ROW($F$2),COLUMNS(transit!$A$2:$Y$402)),1,1)</f>
        <v>8</v>
      </c>
      <c r="G381">
        <f ca="1">OFFSET(drive!$A$2:$Y$402,TRUNC((ROW()-ROW($G$2))/COLUMNS(drive!$A$2:$Y$402)),MOD(ROW()-ROW($G$2),COLUMNS(drive!$A$2:$Y$402)),1,1)</f>
        <v>3</v>
      </c>
      <c r="H381" s="5">
        <f ca="1">(VLOOKUP($B381,weights!$A$2:$R$6,4))*VLOOKUP($B381,weights!$A$2:$R$6,6)^C381*(VLOOKUP($B381,weights!$A$2:$R$6,15)*EXP(VLOOKUP($B381,weights!$A$2:$R$6,11)*D381)+VLOOKUP($B381,weights!$A$2:$R$6,16)*EXP(VLOOKUP($B381,weights!$A$2:$R$6,12)*E381)+VLOOKUP($B381,weights!$A$2:$R$6,17)*EXP(VLOOKUP($B381,weights!$A$2:$R$6,13)*F381)+VLOOKUP($B381,weights!$A$2:$R$6,18)*EXP(VLOOKUP($B381,weights!$A$2:$R$6,14)*G381))</f>
        <v>16.311638167746175</v>
      </c>
    </row>
    <row r="382" spans="1:8" ht="12.75" x14ac:dyDescent="0.2">
      <c r="A382">
        <f t="shared" si="0"/>
        <v>16</v>
      </c>
      <c r="B382" t="str">
        <f t="shared" ref="B382:C382" si="356">B357</f>
        <v>restaurant</v>
      </c>
      <c r="C382">
        <f t="shared" si="356"/>
        <v>5</v>
      </c>
      <c r="D382">
        <f ca="1">OFFSET(walk!$A$2:$Y$402,TRUNC((ROW()-ROW($D$2))/COLUMNS(walk!$A$2:$Y$402)),MOD(ROW()-ROW($D$2),COLUMNS(walk!$A$2:$Y$402)),1,1)</f>
        <v>11</v>
      </c>
      <c r="E382">
        <f ca="1">OFFSET(bike!$A$2:$Y$402,TRUNC((ROW()-ROW($E$2))/COLUMNS(bike!$A$2:$Y$402)),MOD(ROW()-ROW($E$2),COLUMNS(bike!$A$2:$Y$402)),1,1)</f>
        <v>3</v>
      </c>
      <c r="F382">
        <f ca="1">OFFSET(transit!$A$2:$Y$402,TRUNC((ROW()-ROW($F$2))/COLUMNS(transit!$A$2:$Y$402)),MOD(ROW()-ROW($F$2),COLUMNS(transit!$A$2:$Y$402)),1,1)</f>
        <v>8</v>
      </c>
      <c r="G382">
        <f ca="1">OFFSET(drive!$A$2:$Y$402,TRUNC((ROW()-ROW($G$2))/COLUMNS(drive!$A$2:$Y$402)),MOD(ROW()-ROW($G$2),COLUMNS(drive!$A$2:$Y$402)),1,1)</f>
        <v>3</v>
      </c>
      <c r="H382" s="5">
        <f ca="1">(VLOOKUP($B382,weights!$A$2:$R$6,4))*VLOOKUP($B382,weights!$A$2:$R$6,6)^C382*(VLOOKUP($B382,weights!$A$2:$R$6,15)*EXP(VLOOKUP($B382,weights!$A$2:$R$6,11)*D382)+VLOOKUP($B382,weights!$A$2:$R$6,16)*EXP(VLOOKUP($B382,weights!$A$2:$R$6,12)*E382)+VLOOKUP($B382,weights!$A$2:$R$6,17)*EXP(VLOOKUP($B382,weights!$A$2:$R$6,13)*F382)+VLOOKUP($B382,weights!$A$2:$R$6,18)*EXP(VLOOKUP($B382,weights!$A$2:$R$6,14)*G382))</f>
        <v>14.371807295654364</v>
      </c>
    </row>
    <row r="383" spans="1:8" ht="12.75" x14ac:dyDescent="0.2">
      <c r="A383">
        <f t="shared" si="0"/>
        <v>16</v>
      </c>
      <c r="B383" t="str">
        <f t="shared" ref="B383:C383" si="357">B358</f>
        <v>restaurant</v>
      </c>
      <c r="C383">
        <f t="shared" si="357"/>
        <v>6</v>
      </c>
      <c r="D383">
        <f ca="1">OFFSET(walk!$A$2:$Y$402,TRUNC((ROW()-ROW($D$2))/COLUMNS(walk!$A$2:$Y$402)),MOD(ROW()-ROW($D$2),COLUMNS(walk!$A$2:$Y$402)),1,1)</f>
        <v>11</v>
      </c>
      <c r="E383">
        <f ca="1">OFFSET(bike!$A$2:$Y$402,TRUNC((ROW()-ROW($E$2))/COLUMNS(bike!$A$2:$Y$402)),MOD(ROW()-ROW($E$2),COLUMNS(bike!$A$2:$Y$402)),1,1)</f>
        <v>4</v>
      </c>
      <c r="F383">
        <f ca="1">OFFSET(transit!$A$2:$Y$402,TRUNC((ROW()-ROW($F$2))/COLUMNS(transit!$A$2:$Y$402)),MOD(ROW()-ROW($F$2),COLUMNS(transit!$A$2:$Y$402)),1,1)</f>
        <v>8</v>
      </c>
      <c r="G383">
        <f ca="1">OFFSET(drive!$A$2:$Y$402,TRUNC((ROW()-ROW($G$2))/COLUMNS(drive!$A$2:$Y$402)),MOD(ROW()-ROW($G$2),COLUMNS(drive!$A$2:$Y$402)),1,1)</f>
        <v>4</v>
      </c>
      <c r="H383" s="5">
        <f ca="1">(VLOOKUP($B383,weights!$A$2:$R$6,4))*VLOOKUP($B383,weights!$A$2:$R$6,6)^C383*(VLOOKUP($B383,weights!$A$2:$R$6,15)*EXP(VLOOKUP($B383,weights!$A$2:$R$6,11)*D383)+VLOOKUP($B383,weights!$A$2:$R$6,16)*EXP(VLOOKUP($B383,weights!$A$2:$R$6,12)*E383)+VLOOKUP($B383,weights!$A$2:$R$6,17)*EXP(VLOOKUP($B383,weights!$A$2:$R$6,13)*F383)+VLOOKUP($B383,weights!$A$2:$R$6,18)*EXP(VLOOKUP($B383,weights!$A$2:$R$6,14)*G383))</f>
        <v>11.229771130072448</v>
      </c>
    </row>
    <row r="384" spans="1:8" ht="12.75" x14ac:dyDescent="0.2">
      <c r="A384">
        <f t="shared" si="0"/>
        <v>16</v>
      </c>
      <c r="B384" t="str">
        <f t="shared" ref="B384:C384" si="358">B359</f>
        <v>restaurant</v>
      </c>
      <c r="C384">
        <f t="shared" si="358"/>
        <v>7</v>
      </c>
      <c r="D384">
        <f ca="1">OFFSET(walk!$A$2:$Y$402,TRUNC((ROW()-ROW($D$2))/COLUMNS(walk!$A$2:$Y$402)),MOD(ROW()-ROW($D$2),COLUMNS(walk!$A$2:$Y$402)),1,1)</f>
        <v>13</v>
      </c>
      <c r="E384">
        <f ca="1">OFFSET(bike!$A$2:$Y$402,TRUNC((ROW()-ROW($E$2))/COLUMNS(bike!$A$2:$Y$402)),MOD(ROW()-ROW($E$2),COLUMNS(bike!$A$2:$Y$402)),1,1)</f>
        <v>4</v>
      </c>
      <c r="F384">
        <f ca="1">OFFSET(transit!$A$2:$Y$402,TRUNC((ROW()-ROW($F$2))/COLUMNS(transit!$A$2:$Y$402)),MOD(ROW()-ROW($F$2),COLUMNS(transit!$A$2:$Y$402)),1,1)</f>
        <v>8</v>
      </c>
      <c r="G384">
        <f ca="1">OFFSET(drive!$A$2:$Y$402,TRUNC((ROW()-ROW($G$2))/COLUMNS(drive!$A$2:$Y$402)),MOD(ROW()-ROW($G$2),COLUMNS(drive!$A$2:$Y$402)),1,1)</f>
        <v>4</v>
      </c>
      <c r="H384" s="5">
        <f ca="1">(VLOOKUP($B384,weights!$A$2:$R$6,4))*VLOOKUP($B384,weights!$A$2:$R$6,6)^C384*(VLOOKUP($B384,weights!$A$2:$R$6,15)*EXP(VLOOKUP($B384,weights!$A$2:$R$6,11)*D384)+VLOOKUP($B384,weights!$A$2:$R$6,16)*EXP(VLOOKUP($B384,weights!$A$2:$R$6,12)*E384)+VLOOKUP($B384,weights!$A$2:$R$6,17)*EXP(VLOOKUP($B384,weights!$A$2:$R$6,13)*F384)+VLOOKUP($B384,weights!$A$2:$R$6,18)*EXP(VLOOKUP($B384,weights!$A$2:$R$6,14)*G384))</f>
        <v>9.7796187570308728</v>
      </c>
    </row>
    <row r="385" spans="1:8" ht="12.75" x14ac:dyDescent="0.2">
      <c r="A385">
        <f t="shared" si="0"/>
        <v>16</v>
      </c>
      <c r="B385" t="str">
        <f t="shared" ref="B385:C385" si="359">B360</f>
        <v>restaurant</v>
      </c>
      <c r="C385">
        <f t="shared" si="359"/>
        <v>8</v>
      </c>
      <c r="D385">
        <f ca="1">OFFSET(walk!$A$2:$Y$402,TRUNC((ROW()-ROW($D$2))/COLUMNS(walk!$A$2:$Y$402)),MOD(ROW()-ROW($D$2),COLUMNS(walk!$A$2:$Y$402)),1,1)</f>
        <v>14</v>
      </c>
      <c r="E385">
        <f ca="1">OFFSET(bike!$A$2:$Y$402,TRUNC((ROW()-ROW($E$2))/COLUMNS(bike!$A$2:$Y$402)),MOD(ROW()-ROW($E$2),COLUMNS(bike!$A$2:$Y$402)),1,1)</f>
        <v>5</v>
      </c>
      <c r="F385">
        <f ca="1">OFFSET(transit!$A$2:$Y$402,TRUNC((ROW()-ROW($F$2))/COLUMNS(transit!$A$2:$Y$402)),MOD(ROW()-ROW($F$2),COLUMNS(transit!$A$2:$Y$402)),1,1)</f>
        <v>10</v>
      </c>
      <c r="G385">
        <f ca="1">OFFSET(drive!$A$2:$Y$402,TRUNC((ROW()-ROW($G$2))/COLUMNS(drive!$A$2:$Y$402)),MOD(ROW()-ROW($G$2),COLUMNS(drive!$A$2:$Y$402)),1,1)</f>
        <v>4</v>
      </c>
      <c r="H385" s="5">
        <f ca="1">(VLOOKUP($B385,weights!$A$2:$R$6,4))*VLOOKUP($B385,weights!$A$2:$R$6,6)^C385*(VLOOKUP($B385,weights!$A$2:$R$6,15)*EXP(VLOOKUP($B385,weights!$A$2:$R$6,11)*D385)+VLOOKUP($B385,weights!$A$2:$R$6,16)*EXP(VLOOKUP($B385,weights!$A$2:$R$6,12)*E385)+VLOOKUP($B385,weights!$A$2:$R$6,17)*EXP(VLOOKUP($B385,weights!$A$2:$R$6,13)*F385)+VLOOKUP($B385,weights!$A$2:$R$6,18)*EXP(VLOOKUP($B385,weights!$A$2:$R$6,14)*G385))</f>
        <v>7.6029621567729189</v>
      </c>
    </row>
    <row r="386" spans="1:8" ht="12.75" x14ac:dyDescent="0.2">
      <c r="A386">
        <f t="shared" si="0"/>
        <v>16</v>
      </c>
      <c r="B386" t="str">
        <f t="shared" ref="B386:C386" si="360">B361</f>
        <v>restaurant</v>
      </c>
      <c r="C386">
        <f t="shared" si="360"/>
        <v>9</v>
      </c>
      <c r="D386">
        <f ca="1">OFFSET(walk!$A$2:$Y$402,TRUNC((ROW()-ROW($D$2))/COLUMNS(walk!$A$2:$Y$402)),MOD(ROW()-ROW($D$2),COLUMNS(walk!$A$2:$Y$402)),1,1)</f>
        <v>15</v>
      </c>
      <c r="E386">
        <f ca="1">OFFSET(bike!$A$2:$Y$402,TRUNC((ROW()-ROW($E$2))/COLUMNS(bike!$A$2:$Y$402)),MOD(ROW()-ROW($E$2),COLUMNS(bike!$A$2:$Y$402)),1,1)</f>
        <v>5</v>
      </c>
      <c r="F386">
        <f ca="1">OFFSET(transit!$A$2:$Y$402,TRUNC((ROW()-ROW($F$2))/COLUMNS(transit!$A$2:$Y$402)),MOD(ROW()-ROW($F$2),COLUMNS(transit!$A$2:$Y$402)),1,1)</f>
        <v>15</v>
      </c>
      <c r="G386">
        <f ca="1">OFFSET(drive!$A$2:$Y$402,TRUNC((ROW()-ROW($G$2))/COLUMNS(drive!$A$2:$Y$402)),MOD(ROW()-ROW($G$2),COLUMNS(drive!$A$2:$Y$402)),1,1)</f>
        <v>4</v>
      </c>
      <c r="H386" s="5">
        <f ca="1">(VLOOKUP($B386,weights!$A$2:$R$6,4))*VLOOKUP($B386,weights!$A$2:$R$6,6)^C386*(VLOOKUP($B386,weights!$A$2:$R$6,15)*EXP(VLOOKUP($B386,weights!$A$2:$R$6,11)*D386)+VLOOKUP($B386,weights!$A$2:$R$6,16)*EXP(VLOOKUP($B386,weights!$A$2:$R$6,12)*E386)+VLOOKUP($B386,weights!$A$2:$R$6,17)*EXP(VLOOKUP($B386,weights!$A$2:$R$6,13)*F386)+VLOOKUP($B386,weights!$A$2:$R$6,18)*EXP(VLOOKUP($B386,weights!$A$2:$R$6,14)*G386))</f>
        <v>6.0425230767831009</v>
      </c>
    </row>
    <row r="387" spans="1:8" ht="12.75" x14ac:dyDescent="0.2">
      <c r="A387">
        <f t="shared" si="0"/>
        <v>16</v>
      </c>
      <c r="B387" t="str">
        <f t="shared" ref="B387:C387" si="361">B362</f>
        <v>supermarket</v>
      </c>
      <c r="C387">
        <f t="shared" si="361"/>
        <v>0</v>
      </c>
      <c r="D387">
        <f ca="1">OFFSET(walk!$A$2:$Y$402,TRUNC((ROW()-ROW($D$2))/COLUMNS(walk!$A$2:$Y$402)),MOD(ROW()-ROW($D$2),COLUMNS(walk!$A$2:$Y$402)),1,1)</f>
        <v>37</v>
      </c>
      <c r="E387">
        <f ca="1">OFFSET(bike!$A$2:$Y$402,TRUNC((ROW()-ROW($E$2))/COLUMNS(bike!$A$2:$Y$402)),MOD(ROW()-ROW($E$2),COLUMNS(bike!$A$2:$Y$402)),1,1)</f>
        <v>15</v>
      </c>
      <c r="F387">
        <f ca="1">OFFSET(transit!$A$2:$Y$402,TRUNC((ROW()-ROW($F$2))/COLUMNS(transit!$A$2:$Y$402)),MOD(ROW()-ROW($F$2),COLUMNS(transit!$A$2:$Y$402)),1,1)</f>
        <v>19</v>
      </c>
      <c r="G387">
        <f ca="1">OFFSET(drive!$A$2:$Y$402,TRUNC((ROW()-ROW($G$2))/COLUMNS(drive!$A$2:$Y$402)),MOD(ROW()-ROW($G$2),COLUMNS(drive!$A$2:$Y$402)),1,1)</f>
        <v>8</v>
      </c>
      <c r="H387" s="5">
        <f ca="1">(VLOOKUP($B387,weights!$A$2:$R$6,4))*VLOOKUP($B387,weights!$A$2:$R$6,6)^C387*(VLOOKUP($B387,weights!$A$2:$R$6,15)*EXP(VLOOKUP($B387,weights!$A$2:$R$6,11)*D387)+VLOOKUP($B387,weights!$A$2:$R$6,16)*EXP(VLOOKUP($B387,weights!$A$2:$R$6,12)*E387)+VLOOKUP($B387,weights!$A$2:$R$6,17)*EXP(VLOOKUP($B387,weights!$A$2:$R$6,13)*F387)+VLOOKUP($B387,weights!$A$2:$R$6,18)*EXP(VLOOKUP($B387,weights!$A$2:$R$6,14)*G387))</f>
        <v>3.6199418988705943</v>
      </c>
    </row>
    <row r="388" spans="1:8" ht="12.75" x14ac:dyDescent="0.2">
      <c r="A388">
        <f t="shared" si="0"/>
        <v>16</v>
      </c>
      <c r="B388" t="str">
        <f t="shared" ref="B388:C388" si="362">B363</f>
        <v>supermarket</v>
      </c>
      <c r="C388">
        <f t="shared" si="362"/>
        <v>1</v>
      </c>
      <c r="D388">
        <f ca="1">OFFSET(walk!$A$2:$Y$402,TRUNC((ROW()-ROW($D$2))/COLUMNS(walk!$A$2:$Y$402)),MOD(ROW()-ROW($D$2),COLUMNS(walk!$A$2:$Y$402)),1,1)</f>
        <v>49</v>
      </c>
      <c r="E388">
        <f ca="1">OFFSET(bike!$A$2:$Y$402,TRUNC((ROW()-ROW($E$2))/COLUMNS(bike!$A$2:$Y$402)),MOD(ROW()-ROW($E$2),COLUMNS(bike!$A$2:$Y$402)),1,1)</f>
        <v>16</v>
      </c>
      <c r="F388">
        <f ca="1">OFFSET(transit!$A$2:$Y$402,TRUNC((ROW()-ROW($F$2))/COLUMNS(transit!$A$2:$Y$402)),MOD(ROW()-ROW($F$2),COLUMNS(transit!$A$2:$Y$402)),1,1)</f>
        <v>23</v>
      </c>
      <c r="G388">
        <f ca="1">OFFSET(drive!$A$2:$Y$402,TRUNC((ROW()-ROW($G$2))/COLUMNS(drive!$A$2:$Y$402)),MOD(ROW()-ROW($G$2),COLUMNS(drive!$A$2:$Y$402)),1,1)</f>
        <v>10</v>
      </c>
      <c r="H388" s="5">
        <f ca="1">(VLOOKUP($B388,weights!$A$2:$R$6,4))*VLOOKUP($B388,weights!$A$2:$R$6,6)^C388*(VLOOKUP($B388,weights!$A$2:$R$6,15)*EXP(VLOOKUP($B388,weights!$A$2:$R$6,11)*D388)+VLOOKUP($B388,weights!$A$2:$R$6,16)*EXP(VLOOKUP($B388,weights!$A$2:$R$6,12)*E388)+VLOOKUP($B388,weights!$A$2:$R$6,17)*EXP(VLOOKUP($B388,weights!$A$2:$R$6,13)*F388)+VLOOKUP($B388,weights!$A$2:$R$6,18)*EXP(VLOOKUP($B388,weights!$A$2:$R$6,14)*G388))</f>
        <v>1.3740272855762965</v>
      </c>
    </row>
    <row r="389" spans="1:8" ht="12.75" x14ac:dyDescent="0.2">
      <c r="A389">
        <f t="shared" si="0"/>
        <v>16</v>
      </c>
      <c r="B389" t="str">
        <f t="shared" ref="B389:C389" si="363">B364</f>
        <v>supermarket</v>
      </c>
      <c r="C389">
        <f t="shared" si="363"/>
        <v>2</v>
      </c>
      <c r="D389">
        <f ca="1">OFFSET(walk!$A$2:$Y$402,TRUNC((ROW()-ROW($D$2))/COLUMNS(walk!$A$2:$Y$402)),MOD(ROW()-ROW($D$2),COLUMNS(walk!$A$2:$Y$402)),1,1)</f>
        <v>54</v>
      </c>
      <c r="E389">
        <f ca="1">OFFSET(bike!$A$2:$Y$402,TRUNC((ROW()-ROW($E$2))/COLUMNS(bike!$A$2:$Y$402)),MOD(ROW()-ROW($E$2),COLUMNS(bike!$A$2:$Y$402)),1,1)</f>
        <v>16</v>
      </c>
      <c r="F389">
        <f ca="1">OFFSET(transit!$A$2:$Y$402,TRUNC((ROW()-ROW($F$2))/COLUMNS(transit!$A$2:$Y$402)),MOD(ROW()-ROW($F$2),COLUMNS(transit!$A$2:$Y$402)),1,1)</f>
        <v>30</v>
      </c>
      <c r="G389">
        <f ca="1">OFFSET(drive!$A$2:$Y$402,TRUNC((ROW()-ROW($G$2))/COLUMNS(drive!$A$2:$Y$402)),MOD(ROW()-ROW($G$2),COLUMNS(drive!$A$2:$Y$402)),1,1)</f>
        <v>12</v>
      </c>
      <c r="H389" s="5">
        <f ca="1">(VLOOKUP($B389,weights!$A$2:$R$6,4))*VLOOKUP($B389,weights!$A$2:$R$6,6)^C389*(VLOOKUP($B389,weights!$A$2:$R$6,15)*EXP(VLOOKUP($B389,weights!$A$2:$R$6,11)*D389)+VLOOKUP($B389,weights!$A$2:$R$6,16)*EXP(VLOOKUP($B389,weights!$A$2:$R$6,12)*E389)+VLOOKUP($B389,weights!$A$2:$R$6,17)*EXP(VLOOKUP($B389,weights!$A$2:$R$6,13)*F389)+VLOOKUP($B389,weights!$A$2:$R$6,18)*EXP(VLOOKUP($B389,weights!$A$2:$R$6,14)*G389))</f>
        <v>0.52439797382160325</v>
      </c>
    </row>
    <row r="390" spans="1:8" ht="12.75" x14ac:dyDescent="0.2">
      <c r="A390">
        <f t="shared" si="0"/>
        <v>16</v>
      </c>
      <c r="B390" t="str">
        <f t="shared" ref="B390:C390" si="364">B365</f>
        <v>supermarket</v>
      </c>
      <c r="C390">
        <f t="shared" si="364"/>
        <v>3</v>
      </c>
      <c r="D390">
        <f ca="1">OFFSET(walk!$A$2:$Y$402,TRUNC((ROW()-ROW($D$2))/COLUMNS(walk!$A$2:$Y$402)),MOD(ROW()-ROW($D$2),COLUMNS(walk!$A$2:$Y$402)),1,1)</f>
        <v>61</v>
      </c>
      <c r="E390">
        <f ca="1">OFFSET(bike!$A$2:$Y$402,TRUNC((ROW()-ROW($E$2))/COLUMNS(bike!$A$2:$Y$402)),MOD(ROW()-ROW($E$2),COLUMNS(bike!$A$2:$Y$402)),1,1)</f>
        <v>20</v>
      </c>
      <c r="F390">
        <f ca="1">OFFSET(transit!$A$2:$Y$402,TRUNC((ROW()-ROW($F$2))/COLUMNS(transit!$A$2:$Y$402)),MOD(ROW()-ROW($F$2),COLUMNS(transit!$A$2:$Y$402)),1,1)</f>
        <v>37</v>
      </c>
      <c r="G390">
        <f ca="1">OFFSET(drive!$A$2:$Y$402,TRUNC((ROW()-ROW($G$2))/COLUMNS(drive!$A$2:$Y$402)),MOD(ROW()-ROW($G$2),COLUMNS(drive!$A$2:$Y$402)),1,1)</f>
        <v>14</v>
      </c>
      <c r="H390" s="5">
        <f ca="1">(VLOOKUP($B390,weights!$A$2:$R$6,4))*VLOOKUP($B390,weights!$A$2:$R$6,6)^C390*(VLOOKUP($B390,weights!$A$2:$R$6,15)*EXP(VLOOKUP($B390,weights!$A$2:$R$6,11)*D390)+VLOOKUP($B390,weights!$A$2:$R$6,16)*EXP(VLOOKUP($B390,weights!$A$2:$R$6,12)*E390)+VLOOKUP($B390,weights!$A$2:$R$6,17)*EXP(VLOOKUP($B390,weights!$A$2:$R$6,13)*F390)+VLOOKUP($B390,weights!$A$2:$R$6,18)*EXP(VLOOKUP($B390,weights!$A$2:$R$6,14)*G390))</f>
        <v>0.19102341480977017</v>
      </c>
    </row>
    <row r="391" spans="1:8" ht="12.75" x14ac:dyDescent="0.2">
      <c r="A391">
        <f t="shared" si="0"/>
        <v>16</v>
      </c>
      <c r="B391" t="str">
        <f t="shared" ref="B391:C391" si="365">B366</f>
        <v>supermarket</v>
      </c>
      <c r="C391">
        <f t="shared" si="365"/>
        <v>4</v>
      </c>
      <c r="D391">
        <f ca="1">OFFSET(walk!$A$2:$Y$402,TRUNC((ROW()-ROW($D$2))/COLUMNS(walk!$A$2:$Y$402)),MOD(ROW()-ROW($D$2),COLUMNS(walk!$A$2:$Y$402)),1,1)</f>
        <v>78</v>
      </c>
      <c r="E391">
        <f ca="1">OFFSET(bike!$A$2:$Y$402,TRUNC((ROW()-ROW($E$2))/COLUMNS(bike!$A$2:$Y$402)),MOD(ROW()-ROW($E$2),COLUMNS(bike!$A$2:$Y$402)),1,1)</f>
        <v>23</v>
      </c>
      <c r="F391">
        <f ca="1">OFFSET(transit!$A$2:$Y$402,TRUNC((ROW()-ROW($F$2))/COLUMNS(transit!$A$2:$Y$402)),MOD(ROW()-ROW($F$2),COLUMNS(transit!$A$2:$Y$402)),1,1)</f>
        <v>37</v>
      </c>
      <c r="G391">
        <f ca="1">OFFSET(drive!$A$2:$Y$402,TRUNC((ROW()-ROW($G$2))/COLUMNS(drive!$A$2:$Y$402)),MOD(ROW()-ROW($G$2),COLUMNS(drive!$A$2:$Y$402)),1,1)</f>
        <v>15</v>
      </c>
      <c r="H391" s="5">
        <f ca="1">(VLOOKUP($B391,weights!$A$2:$R$6,4))*VLOOKUP($B391,weights!$A$2:$R$6,6)^C391*(VLOOKUP($B391,weights!$A$2:$R$6,15)*EXP(VLOOKUP($B391,weights!$A$2:$R$6,11)*D391)+VLOOKUP($B391,weights!$A$2:$R$6,16)*EXP(VLOOKUP($B391,weights!$A$2:$R$6,12)*E391)+VLOOKUP($B391,weights!$A$2:$R$6,17)*EXP(VLOOKUP($B391,weights!$A$2:$R$6,13)*F391)+VLOOKUP($B391,weights!$A$2:$R$6,18)*EXP(VLOOKUP($B391,weights!$A$2:$R$6,14)*G391))</f>
        <v>9.0421216977640495E-2</v>
      </c>
    </row>
    <row r="392" spans="1:8" ht="12.75" x14ac:dyDescent="0.2">
      <c r="A392">
        <f t="shared" si="0"/>
        <v>16</v>
      </c>
      <c r="B392" t="str">
        <f t="shared" ref="B392:C392" si="366">B367</f>
        <v>store</v>
      </c>
      <c r="C392">
        <f t="shared" si="366"/>
        <v>0</v>
      </c>
      <c r="D392">
        <f ca="1">OFFSET(walk!$A$2:$Y$402,TRUNC((ROW()-ROW($D$2))/COLUMNS(walk!$A$2:$Y$402)),MOD(ROW()-ROW($D$2),COLUMNS(walk!$A$2:$Y$402)),1,1)</f>
        <v>4</v>
      </c>
      <c r="E392">
        <f ca="1">OFFSET(bike!$A$2:$Y$402,TRUNC((ROW()-ROW($E$2))/COLUMNS(bike!$A$2:$Y$402)),MOD(ROW()-ROW($E$2),COLUMNS(bike!$A$2:$Y$402)),1,1)</f>
        <v>1</v>
      </c>
      <c r="F392">
        <f ca="1">OFFSET(transit!$A$2:$Y$402,TRUNC((ROW()-ROW($F$2))/COLUMNS(transit!$A$2:$Y$402)),MOD(ROW()-ROW($F$2),COLUMNS(transit!$A$2:$Y$402)),1,1)</f>
        <v>4</v>
      </c>
      <c r="G392">
        <f ca="1">OFFSET(drive!$A$2:$Y$402,TRUNC((ROW()-ROW($G$2))/COLUMNS(drive!$A$2:$Y$402)),MOD(ROW()-ROW($G$2),COLUMNS(drive!$A$2:$Y$402)),1,1)</f>
        <v>1</v>
      </c>
      <c r="H392" s="5">
        <f ca="1">(VLOOKUP($B392,weights!$A$2:$R$6,4))*VLOOKUP($B392,weights!$A$2:$R$6,6)^C392*(VLOOKUP($B392,weights!$A$2:$R$6,15)*EXP(VLOOKUP($B392,weights!$A$2:$R$6,11)*D392)+VLOOKUP($B392,weights!$A$2:$R$6,16)*EXP(VLOOKUP($B392,weights!$A$2:$R$6,12)*E392)+VLOOKUP($B392,weights!$A$2:$R$6,17)*EXP(VLOOKUP($B392,weights!$A$2:$R$6,13)*F392)+VLOOKUP($B392,weights!$A$2:$R$6,18)*EXP(VLOOKUP($B392,weights!$A$2:$R$6,14)*G392))</f>
        <v>22.338230552247637</v>
      </c>
    </row>
    <row r="393" spans="1:8" ht="12.75" x14ac:dyDescent="0.2">
      <c r="A393">
        <f t="shared" si="0"/>
        <v>16</v>
      </c>
      <c r="B393" t="str">
        <f t="shared" ref="B393:C393" si="367">B368</f>
        <v>store</v>
      </c>
      <c r="C393">
        <f t="shared" si="367"/>
        <v>1</v>
      </c>
      <c r="D393">
        <f ca="1">OFFSET(walk!$A$2:$Y$402,TRUNC((ROW()-ROW($D$2))/COLUMNS(walk!$A$2:$Y$402)),MOD(ROW()-ROW($D$2),COLUMNS(walk!$A$2:$Y$402)),1,1)</f>
        <v>5</v>
      </c>
      <c r="E393">
        <f ca="1">OFFSET(bike!$A$2:$Y$402,TRUNC((ROW()-ROW($E$2))/COLUMNS(bike!$A$2:$Y$402)),MOD(ROW()-ROW($E$2),COLUMNS(bike!$A$2:$Y$402)),1,1)</f>
        <v>1</v>
      </c>
      <c r="F393">
        <f ca="1">OFFSET(transit!$A$2:$Y$402,TRUNC((ROW()-ROW($F$2))/COLUMNS(transit!$A$2:$Y$402)),MOD(ROW()-ROW($F$2),COLUMNS(transit!$A$2:$Y$402)),1,1)</f>
        <v>5</v>
      </c>
      <c r="G393">
        <f ca="1">OFFSET(drive!$A$2:$Y$402,TRUNC((ROW()-ROW($G$2))/COLUMNS(drive!$A$2:$Y$402)),MOD(ROW()-ROW($G$2),COLUMNS(drive!$A$2:$Y$402)),1,1)</f>
        <v>1</v>
      </c>
      <c r="H393" s="5">
        <f ca="1">(VLOOKUP($B393,weights!$A$2:$R$6,4))*VLOOKUP($B393,weights!$A$2:$R$6,6)^C393*(VLOOKUP($B393,weights!$A$2:$R$6,15)*EXP(VLOOKUP($B393,weights!$A$2:$R$6,11)*D393)+VLOOKUP($B393,weights!$A$2:$R$6,16)*EXP(VLOOKUP($B393,weights!$A$2:$R$6,12)*E393)+VLOOKUP($B393,weights!$A$2:$R$6,17)*EXP(VLOOKUP($B393,weights!$A$2:$R$6,13)*F393)+VLOOKUP($B393,weights!$A$2:$R$6,18)*EXP(VLOOKUP($B393,weights!$A$2:$R$6,14)*G393))</f>
        <v>13.897434437427027</v>
      </c>
    </row>
    <row r="394" spans="1:8" ht="12.75" x14ac:dyDescent="0.2">
      <c r="A394">
        <f t="shared" si="0"/>
        <v>16</v>
      </c>
      <c r="B394" t="str">
        <f t="shared" ref="B394:C394" si="368">B369</f>
        <v>store</v>
      </c>
      <c r="C394">
        <f t="shared" si="368"/>
        <v>2</v>
      </c>
      <c r="D394">
        <f ca="1">OFFSET(walk!$A$2:$Y$402,TRUNC((ROW()-ROW($D$2))/COLUMNS(walk!$A$2:$Y$402)),MOD(ROW()-ROW($D$2),COLUMNS(walk!$A$2:$Y$402)),1,1)</f>
        <v>6</v>
      </c>
      <c r="E394">
        <f ca="1">OFFSET(bike!$A$2:$Y$402,TRUNC((ROW()-ROW($E$2))/COLUMNS(bike!$A$2:$Y$402)),MOD(ROW()-ROW($E$2),COLUMNS(bike!$A$2:$Y$402)),1,1)</f>
        <v>2</v>
      </c>
      <c r="F394">
        <f ca="1">OFFSET(transit!$A$2:$Y$402,TRUNC((ROW()-ROW($F$2))/COLUMNS(transit!$A$2:$Y$402)),MOD(ROW()-ROW($F$2),COLUMNS(transit!$A$2:$Y$402)),1,1)</f>
        <v>6</v>
      </c>
      <c r="G394">
        <f ca="1">OFFSET(drive!$A$2:$Y$402,TRUNC((ROW()-ROW($G$2))/COLUMNS(drive!$A$2:$Y$402)),MOD(ROW()-ROW($G$2),COLUMNS(drive!$A$2:$Y$402)),1,1)</f>
        <v>1</v>
      </c>
      <c r="H394" s="5">
        <f ca="1">(VLOOKUP($B394,weights!$A$2:$R$6,4))*VLOOKUP($B394,weights!$A$2:$R$6,6)^C394*(VLOOKUP($B394,weights!$A$2:$R$6,15)*EXP(VLOOKUP($B394,weights!$A$2:$R$6,11)*D394)+VLOOKUP($B394,weights!$A$2:$R$6,16)*EXP(VLOOKUP($B394,weights!$A$2:$R$6,12)*E394)+VLOOKUP($B394,weights!$A$2:$R$6,17)*EXP(VLOOKUP($B394,weights!$A$2:$R$6,13)*F394)+VLOOKUP($B394,weights!$A$2:$R$6,18)*EXP(VLOOKUP($B394,weights!$A$2:$R$6,14)*G394))</f>
        <v>7.5838078458602487</v>
      </c>
    </row>
    <row r="395" spans="1:8" ht="12.75" x14ac:dyDescent="0.2">
      <c r="A395">
        <f t="shared" si="0"/>
        <v>16</v>
      </c>
      <c r="B395" t="str">
        <f t="shared" ref="B395:C395" si="369">B370</f>
        <v>store</v>
      </c>
      <c r="C395">
        <f t="shared" si="369"/>
        <v>3</v>
      </c>
      <c r="D395">
        <f ca="1">OFFSET(walk!$A$2:$Y$402,TRUNC((ROW()-ROW($D$2))/COLUMNS(walk!$A$2:$Y$402)),MOD(ROW()-ROW($D$2),COLUMNS(walk!$A$2:$Y$402)),1,1)</f>
        <v>9</v>
      </c>
      <c r="E395">
        <f ca="1">OFFSET(bike!$A$2:$Y$402,TRUNC((ROW()-ROW($E$2))/COLUMNS(bike!$A$2:$Y$402)),MOD(ROW()-ROW($E$2),COLUMNS(bike!$A$2:$Y$402)),1,1)</f>
        <v>3</v>
      </c>
      <c r="F395">
        <f ca="1">OFFSET(transit!$A$2:$Y$402,TRUNC((ROW()-ROW($F$2))/COLUMNS(transit!$A$2:$Y$402)),MOD(ROW()-ROW($F$2),COLUMNS(transit!$A$2:$Y$402)),1,1)</f>
        <v>9</v>
      </c>
      <c r="G395">
        <f ca="1">OFFSET(drive!$A$2:$Y$402,TRUNC((ROW()-ROW($G$2))/COLUMNS(drive!$A$2:$Y$402)),MOD(ROW()-ROW($G$2),COLUMNS(drive!$A$2:$Y$402)),1,1)</f>
        <v>3</v>
      </c>
      <c r="H395" s="5">
        <f ca="1">(VLOOKUP($B395,weights!$A$2:$R$6,4))*VLOOKUP($B395,weights!$A$2:$R$6,6)^C395*(VLOOKUP($B395,weights!$A$2:$R$6,15)*EXP(VLOOKUP($B395,weights!$A$2:$R$6,11)*D395)+VLOOKUP($B395,weights!$A$2:$R$6,16)*EXP(VLOOKUP($B395,weights!$A$2:$R$6,12)*E395)+VLOOKUP($B395,weights!$A$2:$R$6,17)*EXP(VLOOKUP($B395,weights!$A$2:$R$6,13)*F395)+VLOOKUP($B395,weights!$A$2:$R$6,18)*EXP(VLOOKUP($B395,weights!$A$2:$R$6,14)*G395))</f>
        <v>2.8343418732126113</v>
      </c>
    </row>
    <row r="396" spans="1:8" ht="12.75" x14ac:dyDescent="0.2">
      <c r="A396">
        <f t="shared" si="0"/>
        <v>16</v>
      </c>
      <c r="B396" t="str">
        <f t="shared" ref="B396:C396" si="370">B371</f>
        <v>store</v>
      </c>
      <c r="C396">
        <f t="shared" si="370"/>
        <v>4</v>
      </c>
      <c r="D396">
        <f ca="1">OFFSET(walk!$A$2:$Y$402,TRUNC((ROW()-ROW($D$2))/COLUMNS(walk!$A$2:$Y$402)),MOD(ROW()-ROW($D$2),COLUMNS(walk!$A$2:$Y$402)),1,1)</f>
        <v>10</v>
      </c>
      <c r="E396">
        <f ca="1">OFFSET(bike!$A$2:$Y$402,TRUNC((ROW()-ROW($E$2))/COLUMNS(bike!$A$2:$Y$402)),MOD(ROW()-ROW($E$2),COLUMNS(bike!$A$2:$Y$402)),1,1)</f>
        <v>3</v>
      </c>
      <c r="F396">
        <f ca="1">OFFSET(transit!$A$2:$Y$402,TRUNC((ROW()-ROW($F$2))/COLUMNS(transit!$A$2:$Y$402)),MOD(ROW()-ROW($F$2),COLUMNS(transit!$A$2:$Y$402)),1,1)</f>
        <v>10</v>
      </c>
      <c r="G396">
        <f ca="1">OFFSET(drive!$A$2:$Y$402,TRUNC((ROW()-ROW($G$2))/COLUMNS(drive!$A$2:$Y$402)),MOD(ROW()-ROW($G$2),COLUMNS(drive!$A$2:$Y$402)),1,1)</f>
        <v>3</v>
      </c>
      <c r="H396" s="5">
        <f ca="1">(VLOOKUP($B396,weights!$A$2:$R$6,4))*VLOOKUP($B396,weights!$A$2:$R$6,6)^C396*(VLOOKUP($B396,weights!$A$2:$R$6,15)*EXP(VLOOKUP($B396,weights!$A$2:$R$6,11)*D396)+VLOOKUP($B396,weights!$A$2:$R$6,16)*EXP(VLOOKUP($B396,weights!$A$2:$R$6,12)*E396)+VLOOKUP($B396,weights!$A$2:$R$6,17)*EXP(VLOOKUP($B396,weights!$A$2:$R$6,13)*F396)+VLOOKUP($B396,weights!$A$2:$R$6,18)*EXP(VLOOKUP($B396,weights!$A$2:$R$6,14)*G396))</f>
        <v>1.8499748116562258</v>
      </c>
    </row>
    <row r="397" spans="1:8" ht="12.75" x14ac:dyDescent="0.2">
      <c r="A397">
        <f t="shared" si="0"/>
        <v>16</v>
      </c>
      <c r="B397" t="str">
        <f t="shared" ref="B397:C397" si="371">B372</f>
        <v>pharmacy</v>
      </c>
      <c r="C397">
        <f t="shared" si="371"/>
        <v>0</v>
      </c>
      <c r="D397">
        <f ca="1">OFFSET(walk!$A$2:$Y$402,TRUNC((ROW()-ROW($D$2))/COLUMNS(walk!$A$2:$Y$402)),MOD(ROW()-ROW($D$2),COLUMNS(walk!$A$2:$Y$402)),1,1)</f>
        <v>12</v>
      </c>
      <c r="E397">
        <f ca="1">OFFSET(bike!$A$2:$Y$402,TRUNC((ROW()-ROW($E$2))/COLUMNS(bike!$A$2:$Y$402)),MOD(ROW()-ROW($E$2),COLUMNS(bike!$A$2:$Y$402)),1,1)</f>
        <v>4</v>
      </c>
      <c r="F397">
        <f ca="1">OFFSET(transit!$A$2:$Y$402,TRUNC((ROW()-ROW($F$2))/COLUMNS(transit!$A$2:$Y$402)),MOD(ROW()-ROW($F$2),COLUMNS(transit!$A$2:$Y$402)),1,1)</f>
        <v>12</v>
      </c>
      <c r="G397">
        <f ca="1">OFFSET(drive!$A$2:$Y$402,TRUNC((ROW()-ROW($G$2))/COLUMNS(drive!$A$2:$Y$402)),MOD(ROW()-ROW($G$2),COLUMNS(drive!$A$2:$Y$402)),1,1)</f>
        <v>2</v>
      </c>
      <c r="H397" s="5">
        <f ca="1">(VLOOKUP($B397,weights!$A$2:$R$6,4))*VLOOKUP($B397,weights!$A$2:$R$6,6)^C397*(VLOOKUP($B397,weights!$A$2:$R$6,15)*EXP(VLOOKUP($B397,weights!$A$2:$R$6,11)*D397)+VLOOKUP($B397,weights!$A$2:$R$6,16)*EXP(VLOOKUP($B397,weights!$A$2:$R$6,12)*E397)+VLOOKUP($B397,weights!$A$2:$R$6,17)*EXP(VLOOKUP($B397,weights!$A$2:$R$6,13)*F397)+VLOOKUP($B397,weights!$A$2:$R$6,18)*EXP(VLOOKUP($B397,weights!$A$2:$R$6,14)*G397))</f>
        <v>5.9709756425045528</v>
      </c>
    </row>
    <row r="398" spans="1:8" ht="12.75" x14ac:dyDescent="0.2">
      <c r="A398">
        <f t="shared" si="0"/>
        <v>16</v>
      </c>
      <c r="B398" t="str">
        <f t="shared" ref="B398:C398" si="372">B373</f>
        <v>pharmacy</v>
      </c>
      <c r="C398">
        <f t="shared" si="372"/>
        <v>1</v>
      </c>
      <c r="D398">
        <f ca="1">OFFSET(walk!$A$2:$Y$402,TRUNC((ROW()-ROW($D$2))/COLUMNS(walk!$A$2:$Y$402)),MOD(ROW()-ROW($D$2),COLUMNS(walk!$A$2:$Y$402)),1,1)</f>
        <v>12</v>
      </c>
      <c r="E398">
        <f ca="1">OFFSET(bike!$A$2:$Y$402,TRUNC((ROW()-ROW($E$2))/COLUMNS(bike!$A$2:$Y$402)),MOD(ROW()-ROW($E$2),COLUMNS(bike!$A$2:$Y$402)),1,1)</f>
        <v>4</v>
      </c>
      <c r="F398">
        <f ca="1">OFFSET(transit!$A$2:$Y$402,TRUNC((ROW()-ROW($F$2))/COLUMNS(transit!$A$2:$Y$402)),MOD(ROW()-ROW($F$2),COLUMNS(transit!$A$2:$Y$402)),1,1)</f>
        <v>12</v>
      </c>
      <c r="G398">
        <f ca="1">OFFSET(drive!$A$2:$Y$402,TRUNC((ROW()-ROW($G$2))/COLUMNS(drive!$A$2:$Y$402)),MOD(ROW()-ROW($G$2),COLUMNS(drive!$A$2:$Y$402)),1,1)</f>
        <v>3</v>
      </c>
      <c r="H398" s="5">
        <f ca="1">(VLOOKUP($B398,weights!$A$2:$R$6,4))*VLOOKUP($B398,weights!$A$2:$R$6,6)^C398*(VLOOKUP($B398,weights!$A$2:$R$6,15)*EXP(VLOOKUP($B398,weights!$A$2:$R$6,11)*D398)+VLOOKUP($B398,weights!$A$2:$R$6,16)*EXP(VLOOKUP($B398,weights!$A$2:$R$6,12)*E398)+VLOOKUP($B398,weights!$A$2:$R$6,17)*EXP(VLOOKUP($B398,weights!$A$2:$R$6,13)*F398)+VLOOKUP($B398,weights!$A$2:$R$6,18)*EXP(VLOOKUP($B398,weights!$A$2:$R$6,14)*G398))</f>
        <v>2.5298491100413707</v>
      </c>
    </row>
    <row r="399" spans="1:8" ht="12.75" x14ac:dyDescent="0.2">
      <c r="A399">
        <f t="shared" si="0"/>
        <v>16</v>
      </c>
      <c r="B399" t="str">
        <f t="shared" ref="B399:C399" si="373">B374</f>
        <v>pharmacy</v>
      </c>
      <c r="C399">
        <f t="shared" si="373"/>
        <v>2</v>
      </c>
      <c r="D399">
        <f ca="1">OFFSET(walk!$A$2:$Y$402,TRUNC((ROW()-ROW($D$2))/COLUMNS(walk!$A$2:$Y$402)),MOD(ROW()-ROW($D$2),COLUMNS(walk!$A$2:$Y$402)),1,1)</f>
        <v>13</v>
      </c>
      <c r="E399">
        <f ca="1">OFFSET(bike!$A$2:$Y$402,TRUNC((ROW()-ROW($E$2))/COLUMNS(bike!$A$2:$Y$402)),MOD(ROW()-ROW($E$2),COLUMNS(bike!$A$2:$Y$402)),1,1)</f>
        <v>4</v>
      </c>
      <c r="F399">
        <f ca="1">OFFSET(transit!$A$2:$Y$402,TRUNC((ROW()-ROW($F$2))/COLUMNS(transit!$A$2:$Y$402)),MOD(ROW()-ROW($F$2),COLUMNS(transit!$A$2:$Y$402)),1,1)</f>
        <v>13</v>
      </c>
      <c r="G399">
        <f ca="1">OFFSET(drive!$A$2:$Y$402,TRUNC((ROW()-ROW($G$2))/COLUMNS(drive!$A$2:$Y$402)),MOD(ROW()-ROW($G$2),COLUMNS(drive!$A$2:$Y$402)),1,1)</f>
        <v>3</v>
      </c>
      <c r="H399" s="5">
        <f ca="1">(VLOOKUP($B399,weights!$A$2:$R$6,4))*VLOOKUP($B399,weights!$A$2:$R$6,6)^C399*(VLOOKUP($B399,weights!$A$2:$R$6,15)*EXP(VLOOKUP($B399,weights!$A$2:$R$6,11)*D399)+VLOOKUP($B399,weights!$A$2:$R$6,16)*EXP(VLOOKUP($B399,weights!$A$2:$R$6,12)*E399)+VLOOKUP($B399,weights!$A$2:$R$6,17)*EXP(VLOOKUP($B399,weights!$A$2:$R$6,13)*F399)+VLOOKUP($B399,weights!$A$2:$R$6,18)*EXP(VLOOKUP($B399,weights!$A$2:$R$6,14)*G399))</f>
        <v>1.1862547232372256</v>
      </c>
    </row>
    <row r="400" spans="1:8" ht="12.75" x14ac:dyDescent="0.2">
      <c r="A400">
        <f t="shared" si="0"/>
        <v>16</v>
      </c>
      <c r="B400" t="str">
        <f t="shared" ref="B400:C400" si="374">B375</f>
        <v>bank</v>
      </c>
      <c r="C400">
        <f t="shared" si="374"/>
        <v>0</v>
      </c>
      <c r="D400">
        <f ca="1">OFFSET(walk!$A$2:$Y$402,TRUNC((ROW()-ROW($D$2))/COLUMNS(walk!$A$2:$Y$402)),MOD(ROW()-ROW($D$2),COLUMNS(walk!$A$2:$Y$402)),1,1)</f>
        <v>23</v>
      </c>
      <c r="E400">
        <f ca="1">OFFSET(bike!$A$2:$Y$402,TRUNC((ROW()-ROW($E$2))/COLUMNS(bike!$A$2:$Y$402)),MOD(ROW()-ROW($E$2),COLUMNS(bike!$A$2:$Y$402)),1,1)</f>
        <v>8</v>
      </c>
      <c r="F400">
        <f ca="1">OFFSET(transit!$A$2:$Y$402,TRUNC((ROW()-ROW($F$2))/COLUMNS(transit!$A$2:$Y$402)),MOD(ROW()-ROW($F$2),COLUMNS(transit!$A$2:$Y$402)),1,1)</f>
        <v>17</v>
      </c>
      <c r="G400">
        <f ca="1">OFFSET(drive!$A$2:$Y$402,TRUNC((ROW()-ROW($G$2))/COLUMNS(drive!$A$2:$Y$402)),MOD(ROW()-ROW($G$2),COLUMNS(drive!$A$2:$Y$402)),1,1)</f>
        <v>6</v>
      </c>
      <c r="H400" s="5">
        <f ca="1">(VLOOKUP($B400,weights!$A$2:$R$6,4))*VLOOKUP($B400,weights!$A$2:$R$6,6)^C400*(VLOOKUP($B400,weights!$A$2:$R$6,15)*EXP(VLOOKUP($B400,weights!$A$2:$R$6,11)*D400)+VLOOKUP($B400,weights!$A$2:$R$6,16)*EXP(VLOOKUP($B400,weights!$A$2:$R$6,12)*E400)+VLOOKUP($B400,weights!$A$2:$R$6,17)*EXP(VLOOKUP($B400,weights!$A$2:$R$6,13)*F400)+VLOOKUP($B400,weights!$A$2:$R$6,18)*EXP(VLOOKUP($B400,weights!$A$2:$R$6,14)*G400))</f>
        <v>2.4157973026282211</v>
      </c>
    </row>
    <row r="401" spans="1:8" ht="12.75" x14ac:dyDescent="0.2">
      <c r="A401">
        <f t="shared" si="0"/>
        <v>16</v>
      </c>
      <c r="B401" t="str">
        <f t="shared" ref="B401:C401" si="375">B376</f>
        <v>bank</v>
      </c>
      <c r="C401">
        <f t="shared" si="375"/>
        <v>1</v>
      </c>
      <c r="D401">
        <f ca="1">OFFSET(walk!$A$2:$Y$402,TRUNC((ROW()-ROW($D$2))/COLUMNS(walk!$A$2:$Y$402)),MOD(ROW()-ROW($D$2),COLUMNS(walk!$A$2:$Y$402)),1,1)</f>
        <v>43</v>
      </c>
      <c r="E401">
        <f ca="1">OFFSET(bike!$A$2:$Y$402,TRUNC((ROW()-ROW($E$2))/COLUMNS(bike!$A$2:$Y$402)),MOD(ROW()-ROW($E$2),COLUMNS(bike!$A$2:$Y$402)),1,1)</f>
        <v>13</v>
      </c>
      <c r="F401">
        <f ca="1">OFFSET(transit!$A$2:$Y$402,TRUNC((ROW()-ROW($F$2))/COLUMNS(transit!$A$2:$Y$402)),MOD(ROW()-ROW($F$2),COLUMNS(transit!$A$2:$Y$402)),1,1)</f>
        <v>35</v>
      </c>
      <c r="G401">
        <f ca="1">OFFSET(drive!$A$2:$Y$402,TRUNC((ROW()-ROW($G$2))/COLUMNS(drive!$A$2:$Y$402)),MOD(ROW()-ROW($G$2),COLUMNS(drive!$A$2:$Y$402)),1,1)</f>
        <v>8</v>
      </c>
      <c r="H401" s="5">
        <f ca="1">(VLOOKUP($B401,weights!$A$2:$R$6,4))*VLOOKUP($B401,weights!$A$2:$R$6,6)^C401*(VLOOKUP($B401,weights!$A$2:$R$6,15)*EXP(VLOOKUP($B401,weights!$A$2:$R$6,11)*D401)+VLOOKUP($B401,weights!$A$2:$R$6,16)*EXP(VLOOKUP($B401,weights!$A$2:$R$6,12)*E401)+VLOOKUP($B401,weights!$A$2:$R$6,17)*EXP(VLOOKUP($B401,weights!$A$2:$R$6,13)*F401)+VLOOKUP($B401,weights!$A$2:$R$6,18)*EXP(VLOOKUP($B401,weights!$A$2:$R$6,14)*G401))</f>
        <v>0.46126585782706903</v>
      </c>
    </row>
    <row r="402" spans="1:8" ht="12.75" x14ac:dyDescent="0.2">
      <c r="A402">
        <f t="shared" si="0"/>
        <v>17</v>
      </c>
      <c r="B402" t="str">
        <f t="shared" ref="B402:C402" si="376">B377</f>
        <v>restaurant</v>
      </c>
      <c r="C402">
        <f t="shared" si="376"/>
        <v>0</v>
      </c>
      <c r="D402">
        <f ca="1">OFFSET(walk!$A$2:$Y$402,TRUNC((ROW()-ROW($D$2))/COLUMNS(walk!$A$2:$Y$402)),MOD(ROW()-ROW($D$2),COLUMNS(walk!$A$2:$Y$402)),1,1)</f>
        <v>8</v>
      </c>
      <c r="E402">
        <f ca="1">OFFSET(bike!$A$2:$Y$402,TRUNC((ROW()-ROW($E$2))/COLUMNS(bike!$A$2:$Y$402)),MOD(ROW()-ROW($E$2),COLUMNS(bike!$A$2:$Y$402)),1,1)</f>
        <v>2</v>
      </c>
      <c r="F402">
        <f ca="1">OFFSET(transit!$A$2:$Y$402,TRUNC((ROW()-ROW($F$2))/COLUMNS(transit!$A$2:$Y$402)),MOD(ROW()-ROW($F$2),COLUMNS(transit!$A$2:$Y$402)),1,1)</f>
        <v>7</v>
      </c>
      <c r="G402">
        <f ca="1">OFFSET(drive!$A$2:$Y$402,TRUNC((ROW()-ROW($G$2))/COLUMNS(drive!$A$2:$Y$402)),MOD(ROW()-ROW($G$2),COLUMNS(drive!$A$2:$Y$402)),1,1)</f>
        <v>2</v>
      </c>
      <c r="H402" s="5">
        <f ca="1">(VLOOKUP($B402,weights!$A$2:$R$6,4))*VLOOKUP($B402,weights!$A$2:$R$6,6)^C402*(VLOOKUP($B402,weights!$A$2:$R$6,15)*EXP(VLOOKUP($B402,weights!$A$2:$R$6,11)*D402)+VLOOKUP($B402,weights!$A$2:$R$6,16)*EXP(VLOOKUP($B402,weights!$A$2:$R$6,12)*E402)+VLOOKUP($B402,weights!$A$2:$R$6,17)*EXP(VLOOKUP($B402,weights!$A$2:$R$6,13)*F402)+VLOOKUP($B402,weights!$A$2:$R$6,18)*EXP(VLOOKUP($B402,weights!$A$2:$R$6,14)*G402))</f>
        <v>31.176590690563376</v>
      </c>
    </row>
    <row r="403" spans="1:8" ht="12.75" x14ac:dyDescent="0.2">
      <c r="A403">
        <f t="shared" si="0"/>
        <v>17</v>
      </c>
      <c r="B403" t="str">
        <f t="shared" ref="B403:C403" si="377">B378</f>
        <v>restaurant</v>
      </c>
      <c r="C403">
        <f t="shared" si="377"/>
        <v>1</v>
      </c>
      <c r="D403">
        <f ca="1">OFFSET(walk!$A$2:$Y$402,TRUNC((ROW()-ROW($D$2))/COLUMNS(walk!$A$2:$Y$402)),MOD(ROW()-ROW($D$2),COLUMNS(walk!$A$2:$Y$402)),1,1)</f>
        <v>8</v>
      </c>
      <c r="E403">
        <f ca="1">OFFSET(bike!$A$2:$Y$402,TRUNC((ROW()-ROW($E$2))/COLUMNS(bike!$A$2:$Y$402)),MOD(ROW()-ROW($E$2),COLUMNS(bike!$A$2:$Y$402)),1,1)</f>
        <v>2</v>
      </c>
      <c r="F403">
        <f ca="1">OFFSET(transit!$A$2:$Y$402,TRUNC((ROW()-ROW($F$2))/COLUMNS(transit!$A$2:$Y$402)),MOD(ROW()-ROW($F$2),COLUMNS(transit!$A$2:$Y$402)),1,1)</f>
        <v>7</v>
      </c>
      <c r="G403">
        <f ca="1">OFFSET(drive!$A$2:$Y$402,TRUNC((ROW()-ROW($G$2))/COLUMNS(drive!$A$2:$Y$402)),MOD(ROW()-ROW($G$2),COLUMNS(drive!$A$2:$Y$402)),1,1)</f>
        <v>2</v>
      </c>
      <c r="H403" s="5">
        <f ca="1">(VLOOKUP($B403,weights!$A$2:$R$6,4))*VLOOKUP($B403,weights!$A$2:$R$6,6)^C403*(VLOOKUP($B403,weights!$A$2:$R$6,15)*EXP(VLOOKUP($B403,weights!$A$2:$R$6,11)*D403)+VLOOKUP($B403,weights!$A$2:$R$6,16)*EXP(VLOOKUP($B403,weights!$A$2:$R$6,12)*E403)+VLOOKUP($B403,weights!$A$2:$R$6,17)*EXP(VLOOKUP($B403,weights!$A$2:$R$6,13)*F403)+VLOOKUP($B403,weights!$A$2:$R$6,18)*EXP(VLOOKUP($B403,weights!$A$2:$R$6,14)*G403))</f>
        <v>27.943462767097543</v>
      </c>
    </row>
    <row r="404" spans="1:8" ht="12.75" x14ac:dyDescent="0.2">
      <c r="A404">
        <f t="shared" si="0"/>
        <v>17</v>
      </c>
      <c r="B404" t="str">
        <f t="shared" ref="B404:C404" si="378">B379</f>
        <v>restaurant</v>
      </c>
      <c r="C404">
        <f t="shared" si="378"/>
        <v>2</v>
      </c>
      <c r="D404">
        <f ca="1">OFFSET(walk!$A$2:$Y$402,TRUNC((ROW()-ROW($D$2))/COLUMNS(walk!$A$2:$Y$402)),MOD(ROW()-ROW($D$2),COLUMNS(walk!$A$2:$Y$402)),1,1)</f>
        <v>11</v>
      </c>
      <c r="E404">
        <f ca="1">OFFSET(bike!$A$2:$Y$402,TRUNC((ROW()-ROW($E$2))/COLUMNS(bike!$A$2:$Y$402)),MOD(ROW()-ROW($E$2),COLUMNS(bike!$A$2:$Y$402)),1,1)</f>
        <v>3</v>
      </c>
      <c r="F404">
        <f ca="1">OFFSET(transit!$A$2:$Y$402,TRUNC((ROW()-ROW($F$2))/COLUMNS(transit!$A$2:$Y$402)),MOD(ROW()-ROW($F$2),COLUMNS(transit!$A$2:$Y$402)),1,1)</f>
        <v>7</v>
      </c>
      <c r="G404">
        <f ca="1">OFFSET(drive!$A$2:$Y$402,TRUNC((ROW()-ROW($G$2))/COLUMNS(drive!$A$2:$Y$402)),MOD(ROW()-ROW($G$2),COLUMNS(drive!$A$2:$Y$402)),1,1)</f>
        <v>3</v>
      </c>
      <c r="H404" s="5">
        <f ca="1">(VLOOKUP($B404,weights!$A$2:$R$6,4))*VLOOKUP($B404,weights!$A$2:$R$6,6)^C404*(VLOOKUP($B404,weights!$A$2:$R$6,15)*EXP(VLOOKUP($B404,weights!$A$2:$R$6,11)*D404)+VLOOKUP($B404,weights!$A$2:$R$6,16)*EXP(VLOOKUP($B404,weights!$A$2:$R$6,12)*E404)+VLOOKUP($B404,weights!$A$2:$R$6,17)*EXP(VLOOKUP($B404,weights!$A$2:$R$6,13)*F404)+VLOOKUP($B404,weights!$A$2:$R$6,18)*EXP(VLOOKUP($B404,weights!$A$2:$R$6,14)*G404))</f>
        <v>20.600534502453069</v>
      </c>
    </row>
    <row r="405" spans="1:8" ht="12.75" x14ac:dyDescent="0.2">
      <c r="A405">
        <f t="shared" si="0"/>
        <v>17</v>
      </c>
      <c r="B405" t="str">
        <f t="shared" ref="B405:C405" si="379">B380</f>
        <v>restaurant</v>
      </c>
      <c r="C405">
        <f t="shared" si="379"/>
        <v>3</v>
      </c>
      <c r="D405">
        <f ca="1">OFFSET(walk!$A$2:$Y$402,TRUNC((ROW()-ROW($D$2))/COLUMNS(walk!$A$2:$Y$402)),MOD(ROW()-ROW($D$2),COLUMNS(walk!$A$2:$Y$402)),1,1)</f>
        <v>12</v>
      </c>
      <c r="E405">
        <f ca="1">OFFSET(bike!$A$2:$Y$402,TRUNC((ROW()-ROW($E$2))/COLUMNS(bike!$A$2:$Y$402)),MOD(ROW()-ROW($E$2),COLUMNS(bike!$A$2:$Y$402)),1,1)</f>
        <v>3</v>
      </c>
      <c r="F405">
        <f ca="1">OFFSET(transit!$A$2:$Y$402,TRUNC((ROW()-ROW($F$2))/COLUMNS(transit!$A$2:$Y$402)),MOD(ROW()-ROW($F$2),COLUMNS(transit!$A$2:$Y$402)),1,1)</f>
        <v>7</v>
      </c>
      <c r="G405">
        <f ca="1">OFFSET(drive!$A$2:$Y$402,TRUNC((ROW()-ROW($G$2))/COLUMNS(drive!$A$2:$Y$402)),MOD(ROW()-ROW($G$2),COLUMNS(drive!$A$2:$Y$402)),1,1)</f>
        <v>3</v>
      </c>
      <c r="H405" s="5">
        <f ca="1">(VLOOKUP($B405,weights!$A$2:$R$6,4))*VLOOKUP($B405,weights!$A$2:$R$6,6)^C405*(VLOOKUP($B405,weights!$A$2:$R$6,15)*EXP(VLOOKUP($B405,weights!$A$2:$R$6,11)*D405)+VLOOKUP($B405,weights!$A$2:$R$6,16)*EXP(VLOOKUP($B405,weights!$A$2:$R$6,12)*E405)+VLOOKUP($B405,weights!$A$2:$R$6,17)*EXP(VLOOKUP($B405,weights!$A$2:$R$6,13)*F405)+VLOOKUP($B405,weights!$A$2:$R$6,18)*EXP(VLOOKUP($B405,weights!$A$2:$R$6,14)*G405))</f>
        <v>18.217918867630654</v>
      </c>
    </row>
    <row r="406" spans="1:8" ht="12.75" x14ac:dyDescent="0.2">
      <c r="A406">
        <f t="shared" si="0"/>
        <v>17</v>
      </c>
      <c r="B406" t="str">
        <f t="shared" ref="B406:C406" si="380">B381</f>
        <v>restaurant</v>
      </c>
      <c r="C406">
        <f t="shared" si="380"/>
        <v>4</v>
      </c>
      <c r="D406">
        <f ca="1">OFFSET(walk!$A$2:$Y$402,TRUNC((ROW()-ROW($D$2))/COLUMNS(walk!$A$2:$Y$402)),MOD(ROW()-ROW($D$2),COLUMNS(walk!$A$2:$Y$402)),1,1)</f>
        <v>12</v>
      </c>
      <c r="E406">
        <f ca="1">OFFSET(bike!$A$2:$Y$402,TRUNC((ROW()-ROW($E$2))/COLUMNS(bike!$A$2:$Y$402)),MOD(ROW()-ROW($E$2),COLUMNS(bike!$A$2:$Y$402)),1,1)</f>
        <v>3</v>
      </c>
      <c r="F406">
        <f ca="1">OFFSET(transit!$A$2:$Y$402,TRUNC((ROW()-ROW($F$2))/COLUMNS(transit!$A$2:$Y$402)),MOD(ROW()-ROW($F$2),COLUMNS(transit!$A$2:$Y$402)),1,1)</f>
        <v>7</v>
      </c>
      <c r="G406">
        <f ca="1">OFFSET(drive!$A$2:$Y$402,TRUNC((ROW()-ROW($G$2))/COLUMNS(drive!$A$2:$Y$402)),MOD(ROW()-ROW($G$2),COLUMNS(drive!$A$2:$Y$402)),1,1)</f>
        <v>4</v>
      </c>
      <c r="H406" s="5">
        <f ca="1">(VLOOKUP($B406,weights!$A$2:$R$6,4))*VLOOKUP($B406,weights!$A$2:$R$6,6)^C406*(VLOOKUP($B406,weights!$A$2:$R$6,15)*EXP(VLOOKUP($B406,weights!$A$2:$R$6,11)*D406)+VLOOKUP($B406,weights!$A$2:$R$6,16)*EXP(VLOOKUP($B406,weights!$A$2:$R$6,12)*E406)+VLOOKUP($B406,weights!$A$2:$R$6,17)*EXP(VLOOKUP($B406,weights!$A$2:$R$6,13)*F406)+VLOOKUP($B406,weights!$A$2:$R$6,18)*EXP(VLOOKUP($B406,weights!$A$2:$R$6,14)*G406))</f>
        <v>15.339097224379691</v>
      </c>
    </row>
    <row r="407" spans="1:8" ht="12.75" x14ac:dyDescent="0.2">
      <c r="A407">
        <f t="shared" si="0"/>
        <v>17</v>
      </c>
      <c r="B407" t="str">
        <f t="shared" ref="B407:C407" si="381">B382</f>
        <v>restaurant</v>
      </c>
      <c r="C407">
        <f t="shared" si="381"/>
        <v>5</v>
      </c>
      <c r="D407">
        <f ca="1">OFFSET(walk!$A$2:$Y$402,TRUNC((ROW()-ROW($D$2))/COLUMNS(walk!$A$2:$Y$402)),MOD(ROW()-ROW($D$2),COLUMNS(walk!$A$2:$Y$402)),1,1)</f>
        <v>13</v>
      </c>
      <c r="E407">
        <f ca="1">OFFSET(bike!$A$2:$Y$402,TRUNC((ROW()-ROW($E$2))/COLUMNS(bike!$A$2:$Y$402)),MOD(ROW()-ROW($E$2),COLUMNS(bike!$A$2:$Y$402)),1,1)</f>
        <v>4</v>
      </c>
      <c r="F407">
        <f ca="1">OFFSET(transit!$A$2:$Y$402,TRUNC((ROW()-ROW($F$2))/COLUMNS(transit!$A$2:$Y$402)),MOD(ROW()-ROW($F$2),COLUMNS(transit!$A$2:$Y$402)),1,1)</f>
        <v>9</v>
      </c>
      <c r="G407">
        <f ca="1">OFFSET(drive!$A$2:$Y$402,TRUNC((ROW()-ROW($G$2))/COLUMNS(drive!$A$2:$Y$402)),MOD(ROW()-ROW($G$2),COLUMNS(drive!$A$2:$Y$402)),1,1)</f>
        <v>4</v>
      </c>
      <c r="H407" s="5">
        <f ca="1">(VLOOKUP($B407,weights!$A$2:$R$6,4))*VLOOKUP($B407,weights!$A$2:$R$6,6)^C407*(VLOOKUP($B407,weights!$A$2:$R$6,15)*EXP(VLOOKUP($B407,weights!$A$2:$R$6,11)*D407)+VLOOKUP($B407,weights!$A$2:$R$6,16)*EXP(VLOOKUP($B407,weights!$A$2:$R$6,12)*E407)+VLOOKUP($B407,weights!$A$2:$R$6,17)*EXP(VLOOKUP($B407,weights!$A$2:$R$6,13)*F407)+VLOOKUP($B407,weights!$A$2:$R$6,18)*EXP(VLOOKUP($B407,weights!$A$2:$R$6,14)*G407))</f>
        <v>11.777902429104532</v>
      </c>
    </row>
    <row r="408" spans="1:8" ht="12.75" x14ac:dyDescent="0.2">
      <c r="A408">
        <f t="shared" si="0"/>
        <v>17</v>
      </c>
      <c r="B408" t="str">
        <f t="shared" ref="B408:C408" si="382">B383</f>
        <v>restaurant</v>
      </c>
      <c r="C408">
        <f t="shared" si="382"/>
        <v>6</v>
      </c>
      <c r="D408">
        <f ca="1">OFFSET(walk!$A$2:$Y$402,TRUNC((ROW()-ROW($D$2))/COLUMNS(walk!$A$2:$Y$402)),MOD(ROW()-ROW($D$2),COLUMNS(walk!$A$2:$Y$402)),1,1)</f>
        <v>13</v>
      </c>
      <c r="E408">
        <f ca="1">OFFSET(bike!$A$2:$Y$402,TRUNC((ROW()-ROW($E$2))/COLUMNS(bike!$A$2:$Y$402)),MOD(ROW()-ROW($E$2),COLUMNS(bike!$A$2:$Y$402)),1,1)</f>
        <v>4</v>
      </c>
      <c r="F408">
        <f ca="1">OFFSET(transit!$A$2:$Y$402,TRUNC((ROW()-ROW($F$2))/COLUMNS(transit!$A$2:$Y$402)),MOD(ROW()-ROW($F$2),COLUMNS(transit!$A$2:$Y$402)),1,1)</f>
        <v>9</v>
      </c>
      <c r="G408">
        <f ca="1">OFFSET(drive!$A$2:$Y$402,TRUNC((ROW()-ROW($G$2))/COLUMNS(drive!$A$2:$Y$402)),MOD(ROW()-ROW($G$2),COLUMNS(drive!$A$2:$Y$402)),1,1)</f>
        <v>4</v>
      </c>
      <c r="H408" s="5">
        <f ca="1">(VLOOKUP($B408,weights!$A$2:$R$6,4))*VLOOKUP($B408,weights!$A$2:$R$6,6)^C408*(VLOOKUP($B408,weights!$A$2:$R$6,15)*EXP(VLOOKUP($B408,weights!$A$2:$R$6,11)*D408)+VLOOKUP($B408,weights!$A$2:$R$6,16)*EXP(VLOOKUP($B408,weights!$A$2:$R$6,12)*E408)+VLOOKUP($B408,weights!$A$2:$R$6,17)*EXP(VLOOKUP($B408,weights!$A$2:$R$6,13)*F408)+VLOOKUP($B408,weights!$A$2:$R$6,18)*EXP(VLOOKUP($B408,weights!$A$2:$R$6,14)*G408))</f>
        <v>10.556490325345544</v>
      </c>
    </row>
    <row r="409" spans="1:8" ht="12.75" x14ac:dyDescent="0.2">
      <c r="A409">
        <f t="shared" si="0"/>
        <v>17</v>
      </c>
      <c r="B409" t="str">
        <f t="shared" ref="B409:C409" si="383">B384</f>
        <v>restaurant</v>
      </c>
      <c r="C409">
        <f t="shared" si="383"/>
        <v>7</v>
      </c>
      <c r="D409">
        <f ca="1">OFFSET(walk!$A$2:$Y$402,TRUNC((ROW()-ROW($D$2))/COLUMNS(walk!$A$2:$Y$402)),MOD(ROW()-ROW($D$2),COLUMNS(walk!$A$2:$Y$402)),1,1)</f>
        <v>15</v>
      </c>
      <c r="E409">
        <f ca="1">OFFSET(bike!$A$2:$Y$402,TRUNC((ROW()-ROW($E$2))/COLUMNS(bike!$A$2:$Y$402)),MOD(ROW()-ROW($E$2),COLUMNS(bike!$A$2:$Y$402)),1,1)</f>
        <v>5</v>
      </c>
      <c r="F409">
        <f ca="1">OFFSET(transit!$A$2:$Y$402,TRUNC((ROW()-ROW($F$2))/COLUMNS(transit!$A$2:$Y$402)),MOD(ROW()-ROW($F$2),COLUMNS(transit!$A$2:$Y$402)),1,1)</f>
        <v>10</v>
      </c>
      <c r="G409">
        <f ca="1">OFFSET(drive!$A$2:$Y$402,TRUNC((ROW()-ROW($G$2))/COLUMNS(drive!$A$2:$Y$402)),MOD(ROW()-ROW($G$2),COLUMNS(drive!$A$2:$Y$402)),1,1)</f>
        <v>4</v>
      </c>
      <c r="H409" s="5">
        <f ca="1">(VLOOKUP($B409,weights!$A$2:$R$6,4))*VLOOKUP($B409,weights!$A$2:$R$6,6)^C409*(VLOOKUP($B409,weights!$A$2:$R$6,15)*EXP(VLOOKUP($B409,weights!$A$2:$R$6,11)*D409)+VLOOKUP($B409,weights!$A$2:$R$6,16)*EXP(VLOOKUP($B409,weights!$A$2:$R$6,12)*E409)+VLOOKUP($B409,weights!$A$2:$R$6,17)*EXP(VLOOKUP($B409,weights!$A$2:$R$6,13)*F409)+VLOOKUP($B409,weights!$A$2:$R$6,18)*EXP(VLOOKUP($B409,weights!$A$2:$R$6,14)*G409))</f>
        <v>8.4022110508417303</v>
      </c>
    </row>
    <row r="410" spans="1:8" ht="12.75" x14ac:dyDescent="0.2">
      <c r="A410">
        <f t="shared" si="0"/>
        <v>17</v>
      </c>
      <c r="B410" t="str">
        <f t="shared" ref="B410:C410" si="384">B385</f>
        <v>restaurant</v>
      </c>
      <c r="C410">
        <f t="shared" si="384"/>
        <v>8</v>
      </c>
      <c r="D410">
        <f ca="1">OFFSET(walk!$A$2:$Y$402,TRUNC((ROW()-ROW($D$2))/COLUMNS(walk!$A$2:$Y$402)),MOD(ROW()-ROW($D$2),COLUMNS(walk!$A$2:$Y$402)),1,1)</f>
        <v>16</v>
      </c>
      <c r="E410">
        <f ca="1">OFFSET(bike!$A$2:$Y$402,TRUNC((ROW()-ROW($E$2))/COLUMNS(bike!$A$2:$Y$402)),MOD(ROW()-ROW($E$2),COLUMNS(bike!$A$2:$Y$402)),1,1)</f>
        <v>5</v>
      </c>
      <c r="F410">
        <f ca="1">OFFSET(transit!$A$2:$Y$402,TRUNC((ROW()-ROW($F$2))/COLUMNS(transit!$A$2:$Y$402)),MOD(ROW()-ROW($F$2),COLUMNS(transit!$A$2:$Y$402)),1,1)</f>
        <v>13</v>
      </c>
      <c r="G410">
        <f ca="1">OFFSET(drive!$A$2:$Y$402,TRUNC((ROW()-ROW($G$2))/COLUMNS(drive!$A$2:$Y$402)),MOD(ROW()-ROW($G$2),COLUMNS(drive!$A$2:$Y$402)),1,1)</f>
        <v>4</v>
      </c>
      <c r="H410" s="5">
        <f ca="1">(VLOOKUP($B410,weights!$A$2:$R$6,4))*VLOOKUP($B410,weights!$A$2:$R$6,6)^C410*(VLOOKUP($B410,weights!$A$2:$R$6,15)*EXP(VLOOKUP($B410,weights!$A$2:$R$6,11)*D410)+VLOOKUP($B410,weights!$A$2:$R$6,16)*EXP(VLOOKUP($B410,weights!$A$2:$R$6,12)*E410)+VLOOKUP($B410,weights!$A$2:$R$6,17)*EXP(VLOOKUP($B410,weights!$A$2:$R$6,13)*F410)+VLOOKUP($B410,weights!$A$2:$R$6,18)*EXP(VLOOKUP($B410,weights!$A$2:$R$6,14)*G410))</f>
        <v>6.9298764679607974</v>
      </c>
    </row>
    <row r="411" spans="1:8" ht="12.75" x14ac:dyDescent="0.2">
      <c r="A411">
        <f t="shared" si="0"/>
        <v>17</v>
      </c>
      <c r="B411" t="str">
        <f t="shared" ref="B411:C411" si="385">B386</f>
        <v>restaurant</v>
      </c>
      <c r="C411">
        <f t="shared" si="385"/>
        <v>9</v>
      </c>
      <c r="D411">
        <f ca="1">OFFSET(walk!$A$2:$Y$402,TRUNC((ROW()-ROW($D$2))/COLUMNS(walk!$A$2:$Y$402)),MOD(ROW()-ROW($D$2),COLUMNS(walk!$A$2:$Y$402)),1,1)</f>
        <v>18</v>
      </c>
      <c r="E411">
        <f ca="1">OFFSET(bike!$A$2:$Y$402,TRUNC((ROW()-ROW($E$2))/COLUMNS(bike!$A$2:$Y$402)),MOD(ROW()-ROW($E$2),COLUMNS(bike!$A$2:$Y$402)),1,1)</f>
        <v>6</v>
      </c>
      <c r="F411">
        <f ca="1">OFFSET(transit!$A$2:$Y$402,TRUNC((ROW()-ROW($F$2))/COLUMNS(transit!$A$2:$Y$402)),MOD(ROW()-ROW($F$2),COLUMNS(transit!$A$2:$Y$402)),1,1)</f>
        <v>15</v>
      </c>
      <c r="G411">
        <f ca="1">OFFSET(drive!$A$2:$Y$402,TRUNC((ROW()-ROW($G$2))/COLUMNS(drive!$A$2:$Y$402)),MOD(ROW()-ROW($G$2),COLUMNS(drive!$A$2:$Y$402)),1,1)</f>
        <v>4</v>
      </c>
      <c r="H411" s="5">
        <f ca="1">(VLOOKUP($B411,weights!$A$2:$R$6,4))*VLOOKUP($B411,weights!$A$2:$R$6,6)^C411*(VLOOKUP($B411,weights!$A$2:$R$6,15)*EXP(VLOOKUP($B411,weights!$A$2:$R$6,11)*D411)+VLOOKUP($B411,weights!$A$2:$R$6,16)*EXP(VLOOKUP($B411,weights!$A$2:$R$6,12)*E411)+VLOOKUP($B411,weights!$A$2:$R$6,17)*EXP(VLOOKUP($B411,weights!$A$2:$R$6,13)*F411)+VLOOKUP($B411,weights!$A$2:$R$6,18)*EXP(VLOOKUP($B411,weights!$A$2:$R$6,14)*G411))</f>
        <v>5.5336699228040613</v>
      </c>
    </row>
    <row r="412" spans="1:8" ht="12.75" x14ac:dyDescent="0.2">
      <c r="A412">
        <f t="shared" si="0"/>
        <v>17</v>
      </c>
      <c r="B412" t="str">
        <f t="shared" ref="B412:C412" si="386">B387</f>
        <v>supermarket</v>
      </c>
      <c r="C412">
        <f t="shared" si="386"/>
        <v>0</v>
      </c>
      <c r="D412">
        <f ca="1">OFFSET(walk!$A$2:$Y$402,TRUNC((ROW()-ROW($D$2))/COLUMNS(walk!$A$2:$Y$402)),MOD(ROW()-ROW($D$2),COLUMNS(walk!$A$2:$Y$402)),1,1)</f>
        <v>39</v>
      </c>
      <c r="E412">
        <f ca="1">OFFSET(bike!$A$2:$Y$402,TRUNC((ROW()-ROW($E$2))/COLUMNS(bike!$A$2:$Y$402)),MOD(ROW()-ROW($E$2),COLUMNS(bike!$A$2:$Y$402)),1,1)</f>
        <v>15</v>
      </c>
      <c r="F412">
        <f ca="1">OFFSET(transit!$A$2:$Y$402,TRUNC((ROW()-ROW($F$2))/COLUMNS(transit!$A$2:$Y$402)),MOD(ROW()-ROW($F$2),COLUMNS(transit!$A$2:$Y$402)),1,1)</f>
        <v>20</v>
      </c>
      <c r="G412">
        <f ca="1">OFFSET(drive!$A$2:$Y$402,TRUNC((ROW()-ROW($G$2))/COLUMNS(drive!$A$2:$Y$402)),MOD(ROW()-ROW($G$2),COLUMNS(drive!$A$2:$Y$402)),1,1)</f>
        <v>9</v>
      </c>
      <c r="H412" s="5">
        <f ca="1">(VLOOKUP($B412,weights!$A$2:$R$6,4))*VLOOKUP($B412,weights!$A$2:$R$6,6)^C412*(VLOOKUP($B412,weights!$A$2:$R$6,15)*EXP(VLOOKUP($B412,weights!$A$2:$R$6,11)*D412)+VLOOKUP($B412,weights!$A$2:$R$6,16)*EXP(VLOOKUP($B412,weights!$A$2:$R$6,12)*E412)+VLOOKUP($B412,weights!$A$2:$R$6,17)*EXP(VLOOKUP($B412,weights!$A$2:$R$6,13)*F412)+VLOOKUP($B412,weights!$A$2:$R$6,18)*EXP(VLOOKUP($B412,weights!$A$2:$R$6,14)*G412))</f>
        <v>2.9594183713244209</v>
      </c>
    </row>
    <row r="413" spans="1:8" ht="12.75" x14ac:dyDescent="0.2">
      <c r="A413">
        <f t="shared" si="0"/>
        <v>17</v>
      </c>
      <c r="B413" t="str">
        <f t="shared" ref="B413:C413" si="387">B388</f>
        <v>supermarket</v>
      </c>
      <c r="C413">
        <f t="shared" si="387"/>
        <v>1</v>
      </c>
      <c r="D413">
        <f ca="1">OFFSET(walk!$A$2:$Y$402,TRUNC((ROW()-ROW($D$2))/COLUMNS(walk!$A$2:$Y$402)),MOD(ROW()-ROW($D$2),COLUMNS(walk!$A$2:$Y$402)),1,1)</f>
        <v>52</v>
      </c>
      <c r="E413">
        <f ca="1">OFFSET(bike!$A$2:$Y$402,TRUNC((ROW()-ROW($E$2))/COLUMNS(bike!$A$2:$Y$402)),MOD(ROW()-ROW($E$2),COLUMNS(bike!$A$2:$Y$402)),1,1)</f>
        <v>16</v>
      </c>
      <c r="F413">
        <f ca="1">OFFSET(transit!$A$2:$Y$402,TRUNC((ROW()-ROW($F$2))/COLUMNS(transit!$A$2:$Y$402)),MOD(ROW()-ROW($F$2),COLUMNS(transit!$A$2:$Y$402)),1,1)</f>
        <v>24</v>
      </c>
      <c r="G413">
        <f ca="1">OFFSET(drive!$A$2:$Y$402,TRUNC((ROW()-ROW($G$2))/COLUMNS(drive!$A$2:$Y$402)),MOD(ROW()-ROW($G$2),COLUMNS(drive!$A$2:$Y$402)),1,1)</f>
        <v>10</v>
      </c>
      <c r="H413" s="5">
        <f ca="1">(VLOOKUP($B413,weights!$A$2:$R$6,4))*VLOOKUP($B413,weights!$A$2:$R$6,6)^C413*(VLOOKUP($B413,weights!$A$2:$R$6,15)*EXP(VLOOKUP($B413,weights!$A$2:$R$6,11)*D413)+VLOOKUP($B413,weights!$A$2:$R$6,16)*EXP(VLOOKUP($B413,weights!$A$2:$R$6,12)*E413)+VLOOKUP($B413,weights!$A$2:$R$6,17)*EXP(VLOOKUP($B413,weights!$A$2:$R$6,13)*F413)+VLOOKUP($B413,weights!$A$2:$R$6,18)*EXP(VLOOKUP($B413,weights!$A$2:$R$6,14)*G413))</f>
        <v>1.3554885589927179</v>
      </c>
    </row>
    <row r="414" spans="1:8" ht="12.75" x14ac:dyDescent="0.2">
      <c r="A414">
        <f t="shared" si="0"/>
        <v>17</v>
      </c>
      <c r="B414" t="str">
        <f t="shared" ref="B414:C414" si="388">B389</f>
        <v>supermarket</v>
      </c>
      <c r="C414">
        <f t="shared" si="388"/>
        <v>2</v>
      </c>
      <c r="D414">
        <f ca="1">OFFSET(walk!$A$2:$Y$402,TRUNC((ROW()-ROW($D$2))/COLUMNS(walk!$A$2:$Y$402)),MOD(ROW()-ROW($D$2),COLUMNS(walk!$A$2:$Y$402)),1,1)</f>
        <v>57</v>
      </c>
      <c r="E414">
        <f ca="1">OFFSET(bike!$A$2:$Y$402,TRUNC((ROW()-ROW($E$2))/COLUMNS(bike!$A$2:$Y$402)),MOD(ROW()-ROW($E$2),COLUMNS(bike!$A$2:$Y$402)),1,1)</f>
        <v>17</v>
      </c>
      <c r="F414">
        <f ca="1">OFFSET(transit!$A$2:$Y$402,TRUNC((ROW()-ROW($F$2))/COLUMNS(transit!$A$2:$Y$402)),MOD(ROW()-ROW($F$2),COLUMNS(transit!$A$2:$Y$402)),1,1)</f>
        <v>33</v>
      </c>
      <c r="G414">
        <f ca="1">OFFSET(drive!$A$2:$Y$402,TRUNC((ROW()-ROW($G$2))/COLUMNS(drive!$A$2:$Y$402)),MOD(ROW()-ROW($G$2),COLUMNS(drive!$A$2:$Y$402)),1,1)</f>
        <v>13</v>
      </c>
      <c r="H414" s="5">
        <f ca="1">(VLOOKUP($B414,weights!$A$2:$R$6,4))*VLOOKUP($B414,weights!$A$2:$R$6,6)^C414*(VLOOKUP($B414,weights!$A$2:$R$6,15)*EXP(VLOOKUP($B414,weights!$A$2:$R$6,11)*D414)+VLOOKUP($B414,weights!$A$2:$R$6,16)*EXP(VLOOKUP($B414,weights!$A$2:$R$6,12)*E414)+VLOOKUP($B414,weights!$A$2:$R$6,17)*EXP(VLOOKUP($B414,weights!$A$2:$R$6,13)*F414)+VLOOKUP($B414,weights!$A$2:$R$6,18)*EXP(VLOOKUP($B414,weights!$A$2:$R$6,14)*G414))</f>
        <v>0.41635754817899395</v>
      </c>
    </row>
    <row r="415" spans="1:8" ht="12.75" x14ac:dyDescent="0.2">
      <c r="A415">
        <f t="shared" si="0"/>
        <v>17</v>
      </c>
      <c r="B415" t="str">
        <f t="shared" ref="B415:C415" si="389">B390</f>
        <v>supermarket</v>
      </c>
      <c r="C415">
        <f t="shared" si="389"/>
        <v>3</v>
      </c>
      <c r="D415">
        <f ca="1">OFFSET(walk!$A$2:$Y$402,TRUNC((ROW()-ROW($D$2))/COLUMNS(walk!$A$2:$Y$402)),MOD(ROW()-ROW($D$2),COLUMNS(walk!$A$2:$Y$402)),1,1)</f>
        <v>64</v>
      </c>
      <c r="E415">
        <f ca="1">OFFSET(bike!$A$2:$Y$402,TRUNC((ROW()-ROW($E$2))/COLUMNS(bike!$A$2:$Y$402)),MOD(ROW()-ROW($E$2),COLUMNS(bike!$A$2:$Y$402)),1,1)</f>
        <v>21</v>
      </c>
      <c r="F415">
        <f ca="1">OFFSET(transit!$A$2:$Y$402,TRUNC((ROW()-ROW($F$2))/COLUMNS(transit!$A$2:$Y$402)),MOD(ROW()-ROW($F$2),COLUMNS(transit!$A$2:$Y$402)),1,1)</f>
        <v>38</v>
      </c>
      <c r="G415">
        <f ca="1">OFFSET(drive!$A$2:$Y$402,TRUNC((ROW()-ROW($G$2))/COLUMNS(drive!$A$2:$Y$402)),MOD(ROW()-ROW($G$2),COLUMNS(drive!$A$2:$Y$402)),1,1)</f>
        <v>14</v>
      </c>
      <c r="H415" s="5">
        <f ca="1">(VLOOKUP($B415,weights!$A$2:$R$6,4))*VLOOKUP($B415,weights!$A$2:$R$6,6)^C415*(VLOOKUP($B415,weights!$A$2:$R$6,15)*EXP(VLOOKUP($B415,weights!$A$2:$R$6,11)*D415)+VLOOKUP($B415,weights!$A$2:$R$6,16)*EXP(VLOOKUP($B415,weights!$A$2:$R$6,12)*E415)+VLOOKUP($B415,weights!$A$2:$R$6,17)*EXP(VLOOKUP($B415,weights!$A$2:$R$6,13)*F415)+VLOOKUP($B415,weights!$A$2:$R$6,18)*EXP(VLOOKUP($B415,weights!$A$2:$R$6,14)*G415))</f>
        <v>0.18849723219891851</v>
      </c>
    </row>
    <row r="416" spans="1:8" ht="12.75" x14ac:dyDescent="0.2">
      <c r="A416">
        <f t="shared" si="0"/>
        <v>17</v>
      </c>
      <c r="B416" t="str">
        <f t="shared" ref="B416:C416" si="390">B391</f>
        <v>supermarket</v>
      </c>
      <c r="C416">
        <f t="shared" si="390"/>
        <v>4</v>
      </c>
      <c r="D416">
        <f ca="1">OFFSET(walk!$A$2:$Y$402,TRUNC((ROW()-ROW($D$2))/COLUMNS(walk!$A$2:$Y$402)),MOD(ROW()-ROW($D$2),COLUMNS(walk!$A$2:$Y$402)),1,1)</f>
        <v>80</v>
      </c>
      <c r="E416">
        <f ca="1">OFFSET(bike!$A$2:$Y$402,TRUNC((ROW()-ROW($E$2))/COLUMNS(bike!$A$2:$Y$402)),MOD(ROW()-ROW($E$2),COLUMNS(bike!$A$2:$Y$402)),1,1)</f>
        <v>24</v>
      </c>
      <c r="F416">
        <f ca="1">OFFSET(transit!$A$2:$Y$402,TRUNC((ROW()-ROW($F$2))/COLUMNS(transit!$A$2:$Y$402)),MOD(ROW()-ROW($F$2),COLUMNS(transit!$A$2:$Y$402)),1,1)</f>
        <v>40</v>
      </c>
      <c r="G416">
        <f ca="1">OFFSET(drive!$A$2:$Y$402,TRUNC((ROW()-ROW($G$2))/COLUMNS(drive!$A$2:$Y$402)),MOD(ROW()-ROW($G$2),COLUMNS(drive!$A$2:$Y$402)),1,1)</f>
        <v>15</v>
      </c>
      <c r="H416" s="5">
        <f ca="1">(VLOOKUP($B416,weights!$A$2:$R$6,4))*VLOOKUP($B416,weights!$A$2:$R$6,6)^C416*(VLOOKUP($B416,weights!$A$2:$R$6,15)*EXP(VLOOKUP($B416,weights!$A$2:$R$6,11)*D416)+VLOOKUP($B416,weights!$A$2:$R$6,16)*EXP(VLOOKUP($B416,weights!$A$2:$R$6,12)*E416)+VLOOKUP($B416,weights!$A$2:$R$6,17)*EXP(VLOOKUP($B416,weights!$A$2:$R$6,13)*F416)+VLOOKUP($B416,weights!$A$2:$R$6,18)*EXP(VLOOKUP($B416,weights!$A$2:$R$6,14)*G416))</f>
        <v>8.9208241976909047E-2</v>
      </c>
    </row>
    <row r="417" spans="1:8" ht="12.75" x14ac:dyDescent="0.2">
      <c r="A417">
        <f t="shared" si="0"/>
        <v>17</v>
      </c>
      <c r="B417" t="str">
        <f t="shared" ref="B417:C417" si="391">B392</f>
        <v>store</v>
      </c>
      <c r="C417">
        <f t="shared" si="391"/>
        <v>0</v>
      </c>
      <c r="D417">
        <f ca="1">OFFSET(walk!$A$2:$Y$402,TRUNC((ROW()-ROW($D$2))/COLUMNS(walk!$A$2:$Y$402)),MOD(ROW()-ROW($D$2),COLUMNS(walk!$A$2:$Y$402)),1,1)</f>
        <v>6</v>
      </c>
      <c r="E417">
        <f ca="1">OFFSET(bike!$A$2:$Y$402,TRUNC((ROW()-ROW($E$2))/COLUMNS(bike!$A$2:$Y$402)),MOD(ROW()-ROW($E$2),COLUMNS(bike!$A$2:$Y$402)),1,1)</f>
        <v>1</v>
      </c>
      <c r="F417">
        <f ca="1">OFFSET(transit!$A$2:$Y$402,TRUNC((ROW()-ROW($F$2))/COLUMNS(transit!$A$2:$Y$402)),MOD(ROW()-ROW($F$2),COLUMNS(transit!$A$2:$Y$402)),1,1)</f>
        <v>6</v>
      </c>
      <c r="G417">
        <f ca="1">OFFSET(drive!$A$2:$Y$402,TRUNC((ROW()-ROW($G$2))/COLUMNS(drive!$A$2:$Y$402)),MOD(ROW()-ROW($G$2),COLUMNS(drive!$A$2:$Y$402)),1,1)</f>
        <v>1</v>
      </c>
      <c r="H417" s="5">
        <f ca="1">(VLOOKUP($B417,weights!$A$2:$R$6,4))*VLOOKUP($B417,weights!$A$2:$R$6,6)^C417*(VLOOKUP($B417,weights!$A$2:$R$6,15)*EXP(VLOOKUP($B417,weights!$A$2:$R$6,11)*D417)+VLOOKUP($B417,weights!$A$2:$R$6,16)*EXP(VLOOKUP($B417,weights!$A$2:$R$6,12)*E417)+VLOOKUP($B417,weights!$A$2:$R$6,17)*EXP(VLOOKUP($B417,weights!$A$2:$R$6,13)*F417)+VLOOKUP($B417,weights!$A$2:$R$6,18)*EXP(VLOOKUP($B417,weights!$A$2:$R$6,14)*G417))</f>
        <v>19.391023756149067</v>
      </c>
    </row>
    <row r="418" spans="1:8" ht="12.75" x14ac:dyDescent="0.2">
      <c r="A418">
        <f t="shared" si="0"/>
        <v>17</v>
      </c>
      <c r="B418" t="str">
        <f t="shared" ref="B418:C418" si="392">B393</f>
        <v>store</v>
      </c>
      <c r="C418">
        <f t="shared" si="392"/>
        <v>1</v>
      </c>
      <c r="D418">
        <f ca="1">OFFSET(walk!$A$2:$Y$402,TRUNC((ROW()-ROW($D$2))/COLUMNS(walk!$A$2:$Y$402)),MOD(ROW()-ROW($D$2),COLUMNS(walk!$A$2:$Y$402)),1,1)</f>
        <v>8</v>
      </c>
      <c r="E418">
        <f ca="1">OFFSET(bike!$A$2:$Y$402,TRUNC((ROW()-ROW($E$2))/COLUMNS(bike!$A$2:$Y$402)),MOD(ROW()-ROW($E$2),COLUMNS(bike!$A$2:$Y$402)),1,1)</f>
        <v>2</v>
      </c>
      <c r="F418">
        <f ca="1">OFFSET(transit!$A$2:$Y$402,TRUNC((ROW()-ROW($F$2))/COLUMNS(transit!$A$2:$Y$402)),MOD(ROW()-ROW($F$2),COLUMNS(transit!$A$2:$Y$402)),1,1)</f>
        <v>7</v>
      </c>
      <c r="G418">
        <f ca="1">OFFSET(drive!$A$2:$Y$402,TRUNC((ROW()-ROW($G$2))/COLUMNS(drive!$A$2:$Y$402)),MOD(ROW()-ROW($G$2),COLUMNS(drive!$A$2:$Y$402)),1,1)</f>
        <v>2</v>
      </c>
      <c r="H418" s="5">
        <f ca="1">(VLOOKUP($B418,weights!$A$2:$R$6,4))*VLOOKUP($B418,weights!$A$2:$R$6,6)^C418*(VLOOKUP($B418,weights!$A$2:$R$6,15)*EXP(VLOOKUP($B418,weights!$A$2:$R$6,11)*D418)+VLOOKUP($B418,weights!$A$2:$R$6,16)*EXP(VLOOKUP($B418,weights!$A$2:$R$6,12)*E418)+VLOOKUP($B418,weights!$A$2:$R$6,17)*EXP(VLOOKUP($B418,weights!$A$2:$R$6,13)*F418)+VLOOKUP($B418,weights!$A$2:$R$6,18)*EXP(VLOOKUP($B418,weights!$A$2:$R$6,14)*G418))</f>
        <v>9.0249195433649962</v>
      </c>
    </row>
    <row r="419" spans="1:8" ht="12.75" x14ac:dyDescent="0.2">
      <c r="A419">
        <f t="shared" si="0"/>
        <v>17</v>
      </c>
      <c r="B419" t="str">
        <f t="shared" ref="B419:C419" si="393">B394</f>
        <v>store</v>
      </c>
      <c r="C419">
        <f t="shared" si="393"/>
        <v>2</v>
      </c>
      <c r="D419">
        <f ca="1">OFFSET(walk!$A$2:$Y$402,TRUNC((ROW()-ROW($D$2))/COLUMNS(walk!$A$2:$Y$402)),MOD(ROW()-ROW($D$2),COLUMNS(walk!$A$2:$Y$402)),1,1)</f>
        <v>12</v>
      </c>
      <c r="E419">
        <f ca="1">OFFSET(bike!$A$2:$Y$402,TRUNC((ROW()-ROW($E$2))/COLUMNS(bike!$A$2:$Y$402)),MOD(ROW()-ROW($E$2),COLUMNS(bike!$A$2:$Y$402)),1,1)</f>
        <v>3</v>
      </c>
      <c r="F419">
        <f ca="1">OFFSET(transit!$A$2:$Y$402,TRUNC((ROW()-ROW($F$2))/COLUMNS(transit!$A$2:$Y$402)),MOD(ROW()-ROW($F$2),COLUMNS(transit!$A$2:$Y$402)),1,1)</f>
        <v>8</v>
      </c>
      <c r="G419">
        <f ca="1">OFFSET(drive!$A$2:$Y$402,TRUNC((ROW()-ROW($G$2))/COLUMNS(drive!$A$2:$Y$402)),MOD(ROW()-ROW($G$2),COLUMNS(drive!$A$2:$Y$402)),1,1)</f>
        <v>4</v>
      </c>
      <c r="H419" s="5">
        <f ca="1">(VLOOKUP($B419,weights!$A$2:$R$6,4))*VLOOKUP($B419,weights!$A$2:$R$6,6)^C419*(VLOOKUP($B419,weights!$A$2:$R$6,15)*EXP(VLOOKUP($B419,weights!$A$2:$R$6,11)*D419)+VLOOKUP($B419,weights!$A$2:$R$6,16)*EXP(VLOOKUP($B419,weights!$A$2:$R$6,12)*E419)+VLOOKUP($B419,weights!$A$2:$R$6,17)*EXP(VLOOKUP($B419,weights!$A$2:$R$6,13)*F419)+VLOOKUP($B419,weights!$A$2:$R$6,18)*EXP(VLOOKUP($B419,weights!$A$2:$R$6,14)*G419))</f>
        <v>3.6683790238621024</v>
      </c>
    </row>
    <row r="420" spans="1:8" ht="12.75" x14ac:dyDescent="0.2">
      <c r="A420">
        <f t="shared" si="0"/>
        <v>17</v>
      </c>
      <c r="B420" t="str">
        <f t="shared" ref="B420:C420" si="394">B395</f>
        <v>store</v>
      </c>
      <c r="C420">
        <f t="shared" si="394"/>
        <v>3</v>
      </c>
      <c r="D420">
        <f ca="1">OFFSET(walk!$A$2:$Y$402,TRUNC((ROW()-ROW($D$2))/COLUMNS(walk!$A$2:$Y$402)),MOD(ROW()-ROW($D$2),COLUMNS(walk!$A$2:$Y$402)),1,1)</f>
        <v>12</v>
      </c>
      <c r="E420">
        <f ca="1">OFFSET(bike!$A$2:$Y$402,TRUNC((ROW()-ROW($E$2))/COLUMNS(bike!$A$2:$Y$402)),MOD(ROW()-ROW($E$2),COLUMNS(bike!$A$2:$Y$402)),1,1)</f>
        <v>3</v>
      </c>
      <c r="F420">
        <f ca="1">OFFSET(transit!$A$2:$Y$402,TRUNC((ROW()-ROW($F$2))/COLUMNS(transit!$A$2:$Y$402)),MOD(ROW()-ROW($F$2),COLUMNS(transit!$A$2:$Y$402)),1,1)</f>
        <v>8</v>
      </c>
      <c r="G420">
        <f ca="1">OFFSET(drive!$A$2:$Y$402,TRUNC((ROW()-ROW($G$2))/COLUMNS(drive!$A$2:$Y$402)),MOD(ROW()-ROW($G$2),COLUMNS(drive!$A$2:$Y$402)),1,1)</f>
        <v>4</v>
      </c>
      <c r="H420" s="5">
        <f ca="1">(VLOOKUP($B420,weights!$A$2:$R$6,4))*VLOOKUP($B420,weights!$A$2:$R$6,6)^C420*(VLOOKUP($B420,weights!$A$2:$R$6,15)*EXP(VLOOKUP($B420,weights!$A$2:$R$6,11)*D420)+VLOOKUP($B420,weights!$A$2:$R$6,16)*EXP(VLOOKUP($B420,weights!$A$2:$R$6,12)*E420)+VLOOKUP($B420,weights!$A$2:$R$6,17)*EXP(VLOOKUP($B420,weights!$A$2:$R$6,13)*F420)+VLOOKUP($B420,weights!$A$2:$R$6,18)*EXP(VLOOKUP($B420,weights!$A$2:$R$6,14)*G420))</f>
        <v>2.4740230626046738</v>
      </c>
    </row>
    <row r="421" spans="1:8" ht="12.75" x14ac:dyDescent="0.2">
      <c r="A421">
        <f t="shared" si="0"/>
        <v>17</v>
      </c>
      <c r="B421" t="str">
        <f t="shared" ref="B421:C421" si="395">B396</f>
        <v>store</v>
      </c>
      <c r="C421">
        <f t="shared" si="395"/>
        <v>4</v>
      </c>
      <c r="D421">
        <f ca="1">OFFSET(walk!$A$2:$Y$402,TRUNC((ROW()-ROW($D$2))/COLUMNS(walk!$A$2:$Y$402)),MOD(ROW()-ROW($D$2),COLUMNS(walk!$A$2:$Y$402)),1,1)</f>
        <v>13</v>
      </c>
      <c r="E421">
        <f ca="1">OFFSET(bike!$A$2:$Y$402,TRUNC((ROW()-ROW($E$2))/COLUMNS(bike!$A$2:$Y$402)),MOD(ROW()-ROW($E$2),COLUMNS(bike!$A$2:$Y$402)),1,1)</f>
        <v>4</v>
      </c>
      <c r="F421">
        <f ca="1">OFFSET(transit!$A$2:$Y$402,TRUNC((ROW()-ROW($F$2))/COLUMNS(transit!$A$2:$Y$402)),MOD(ROW()-ROW($F$2),COLUMNS(transit!$A$2:$Y$402)),1,1)</f>
        <v>12</v>
      </c>
      <c r="G421">
        <f ca="1">OFFSET(drive!$A$2:$Y$402,TRUNC((ROW()-ROW($G$2))/COLUMNS(drive!$A$2:$Y$402)),MOD(ROW()-ROW($G$2),COLUMNS(drive!$A$2:$Y$402)),1,1)</f>
        <v>4</v>
      </c>
      <c r="H421" s="5">
        <f ca="1">(VLOOKUP($B421,weights!$A$2:$R$6,4))*VLOOKUP($B421,weights!$A$2:$R$6,6)^C421*(VLOOKUP($B421,weights!$A$2:$R$6,15)*EXP(VLOOKUP($B421,weights!$A$2:$R$6,11)*D421)+VLOOKUP($B421,weights!$A$2:$R$6,16)*EXP(VLOOKUP($B421,weights!$A$2:$R$6,12)*E421)+VLOOKUP($B421,weights!$A$2:$R$6,17)*EXP(VLOOKUP($B421,weights!$A$2:$R$6,13)*F421)+VLOOKUP($B421,weights!$A$2:$R$6,18)*EXP(VLOOKUP($B421,weights!$A$2:$R$6,14)*G421))</f>
        <v>1.2664360883639316</v>
      </c>
    </row>
    <row r="422" spans="1:8" ht="12.75" x14ac:dyDescent="0.2">
      <c r="A422">
        <f t="shared" si="0"/>
        <v>17</v>
      </c>
      <c r="B422" t="str">
        <f t="shared" ref="B422:C422" si="396">B397</f>
        <v>pharmacy</v>
      </c>
      <c r="C422">
        <f t="shared" si="396"/>
        <v>0</v>
      </c>
      <c r="D422">
        <f ca="1">OFFSET(walk!$A$2:$Y$402,TRUNC((ROW()-ROW($D$2))/COLUMNS(walk!$A$2:$Y$402)),MOD(ROW()-ROW($D$2),COLUMNS(walk!$A$2:$Y$402)),1,1)</f>
        <v>14</v>
      </c>
      <c r="E422">
        <f ca="1">OFFSET(bike!$A$2:$Y$402,TRUNC((ROW()-ROW($E$2))/COLUMNS(bike!$A$2:$Y$402)),MOD(ROW()-ROW($E$2),COLUMNS(bike!$A$2:$Y$402)),1,1)</f>
        <v>4</v>
      </c>
      <c r="F422">
        <f ca="1">OFFSET(transit!$A$2:$Y$402,TRUNC((ROW()-ROW($F$2))/COLUMNS(transit!$A$2:$Y$402)),MOD(ROW()-ROW($F$2),COLUMNS(transit!$A$2:$Y$402)),1,1)</f>
        <v>13</v>
      </c>
      <c r="G422">
        <f ca="1">OFFSET(drive!$A$2:$Y$402,TRUNC((ROW()-ROW($G$2))/COLUMNS(drive!$A$2:$Y$402)),MOD(ROW()-ROW($G$2),COLUMNS(drive!$A$2:$Y$402)),1,1)</f>
        <v>3</v>
      </c>
      <c r="H422" s="5">
        <f ca="1">(VLOOKUP($B422,weights!$A$2:$R$6,4))*VLOOKUP($B422,weights!$A$2:$R$6,6)^C422*(VLOOKUP($B422,weights!$A$2:$R$6,15)*EXP(VLOOKUP($B422,weights!$A$2:$R$6,11)*D422)+VLOOKUP($B422,weights!$A$2:$R$6,16)*EXP(VLOOKUP($B422,weights!$A$2:$R$6,12)*E422)+VLOOKUP($B422,weights!$A$2:$R$6,17)*EXP(VLOOKUP($B422,weights!$A$2:$R$6,13)*F422)+VLOOKUP($B422,weights!$A$2:$R$6,18)*EXP(VLOOKUP($B422,weights!$A$2:$R$6,14)*G422))</f>
        <v>5.0617189887915783</v>
      </c>
    </row>
    <row r="423" spans="1:8" ht="12.75" x14ac:dyDescent="0.2">
      <c r="A423">
        <f t="shared" si="0"/>
        <v>17</v>
      </c>
      <c r="B423" t="str">
        <f t="shared" ref="B423:C423" si="397">B398</f>
        <v>pharmacy</v>
      </c>
      <c r="C423">
        <f t="shared" si="397"/>
        <v>1</v>
      </c>
      <c r="D423">
        <f ca="1">OFFSET(walk!$A$2:$Y$402,TRUNC((ROW()-ROW($D$2))/COLUMNS(walk!$A$2:$Y$402)),MOD(ROW()-ROW($D$2),COLUMNS(walk!$A$2:$Y$402)),1,1)</f>
        <v>15</v>
      </c>
      <c r="E423">
        <f ca="1">OFFSET(bike!$A$2:$Y$402,TRUNC((ROW()-ROW($E$2))/COLUMNS(bike!$A$2:$Y$402)),MOD(ROW()-ROW($E$2),COLUMNS(bike!$A$2:$Y$402)),1,1)</f>
        <v>5</v>
      </c>
      <c r="F423">
        <f ca="1">OFFSET(transit!$A$2:$Y$402,TRUNC((ROW()-ROW($F$2))/COLUMNS(transit!$A$2:$Y$402)),MOD(ROW()-ROW($F$2),COLUMNS(transit!$A$2:$Y$402)),1,1)</f>
        <v>13</v>
      </c>
      <c r="G423">
        <f ca="1">OFFSET(drive!$A$2:$Y$402,TRUNC((ROW()-ROW($G$2))/COLUMNS(drive!$A$2:$Y$402)),MOD(ROW()-ROW($G$2),COLUMNS(drive!$A$2:$Y$402)),1,1)</f>
        <v>4</v>
      </c>
      <c r="H423" s="5">
        <f ca="1">(VLOOKUP($B423,weights!$A$2:$R$6,4))*VLOOKUP($B423,weights!$A$2:$R$6,6)^C423*(VLOOKUP($B423,weights!$A$2:$R$6,15)*EXP(VLOOKUP($B423,weights!$A$2:$R$6,11)*D423)+VLOOKUP($B423,weights!$A$2:$R$6,16)*EXP(VLOOKUP($B423,weights!$A$2:$R$6,12)*E423)+VLOOKUP($B423,weights!$A$2:$R$6,17)*EXP(VLOOKUP($B423,weights!$A$2:$R$6,13)*F423)+VLOOKUP($B423,weights!$A$2:$R$6,18)*EXP(VLOOKUP($B423,weights!$A$2:$R$6,14)*G423))</f>
        <v>1.9343482345793972</v>
      </c>
    </row>
    <row r="424" spans="1:8" ht="12.75" x14ac:dyDescent="0.2">
      <c r="A424">
        <f t="shared" si="0"/>
        <v>17</v>
      </c>
      <c r="B424" t="str">
        <f t="shared" ref="B424:C424" si="398">B399</f>
        <v>pharmacy</v>
      </c>
      <c r="C424">
        <f t="shared" si="398"/>
        <v>2</v>
      </c>
      <c r="D424">
        <f ca="1">OFFSET(walk!$A$2:$Y$402,TRUNC((ROW()-ROW($D$2))/COLUMNS(walk!$A$2:$Y$402)),MOD(ROW()-ROW($D$2),COLUMNS(walk!$A$2:$Y$402)),1,1)</f>
        <v>15</v>
      </c>
      <c r="E424">
        <f ca="1">OFFSET(bike!$A$2:$Y$402,TRUNC((ROW()-ROW($E$2))/COLUMNS(bike!$A$2:$Y$402)),MOD(ROW()-ROW($E$2),COLUMNS(bike!$A$2:$Y$402)),1,1)</f>
        <v>5</v>
      </c>
      <c r="F424">
        <f ca="1">OFFSET(transit!$A$2:$Y$402,TRUNC((ROW()-ROW($F$2))/COLUMNS(transit!$A$2:$Y$402)),MOD(ROW()-ROW($F$2),COLUMNS(transit!$A$2:$Y$402)),1,1)</f>
        <v>15</v>
      </c>
      <c r="G424">
        <f ca="1">OFFSET(drive!$A$2:$Y$402,TRUNC((ROW()-ROW($G$2))/COLUMNS(drive!$A$2:$Y$402)),MOD(ROW()-ROW($G$2),COLUMNS(drive!$A$2:$Y$402)),1,1)</f>
        <v>4</v>
      </c>
      <c r="H424" s="5">
        <f ca="1">(VLOOKUP($B424,weights!$A$2:$R$6,4))*VLOOKUP($B424,weights!$A$2:$R$6,6)^C424*(VLOOKUP($B424,weights!$A$2:$R$6,15)*EXP(VLOOKUP($B424,weights!$A$2:$R$6,11)*D424)+VLOOKUP($B424,weights!$A$2:$R$6,16)*EXP(VLOOKUP($B424,weights!$A$2:$R$6,12)*E424)+VLOOKUP($B424,weights!$A$2:$R$6,17)*EXP(VLOOKUP($B424,weights!$A$2:$R$6,13)*F424)+VLOOKUP($B424,weights!$A$2:$R$6,18)*EXP(VLOOKUP($B424,weights!$A$2:$R$6,14)*G424))</f>
        <v>0.90938875509852346</v>
      </c>
    </row>
    <row r="425" spans="1:8" ht="12.75" x14ac:dyDescent="0.2">
      <c r="A425">
        <f t="shared" si="0"/>
        <v>17</v>
      </c>
      <c r="B425" t="str">
        <f t="shared" ref="B425:C425" si="399">B400</f>
        <v>bank</v>
      </c>
      <c r="C425">
        <f t="shared" si="399"/>
        <v>0</v>
      </c>
      <c r="D425">
        <f ca="1">OFFSET(walk!$A$2:$Y$402,TRUNC((ROW()-ROW($D$2))/COLUMNS(walk!$A$2:$Y$402)),MOD(ROW()-ROW($D$2),COLUMNS(walk!$A$2:$Y$402)),1,1)</f>
        <v>26</v>
      </c>
      <c r="E425">
        <f ca="1">OFFSET(bike!$A$2:$Y$402,TRUNC((ROW()-ROW($E$2))/COLUMNS(bike!$A$2:$Y$402)),MOD(ROW()-ROW($E$2),COLUMNS(bike!$A$2:$Y$402)),1,1)</f>
        <v>9</v>
      </c>
      <c r="F425">
        <f ca="1">OFFSET(transit!$A$2:$Y$402,TRUNC((ROW()-ROW($F$2))/COLUMNS(transit!$A$2:$Y$402)),MOD(ROW()-ROW($F$2),COLUMNS(transit!$A$2:$Y$402)),1,1)</f>
        <v>23</v>
      </c>
      <c r="G425">
        <f ca="1">OFFSET(drive!$A$2:$Y$402,TRUNC((ROW()-ROW($G$2))/COLUMNS(drive!$A$2:$Y$402)),MOD(ROW()-ROW($G$2),COLUMNS(drive!$A$2:$Y$402)),1,1)</f>
        <v>7</v>
      </c>
      <c r="H425" s="5">
        <f ca="1">(VLOOKUP($B425,weights!$A$2:$R$6,4))*VLOOKUP($B425,weights!$A$2:$R$6,6)^C425*(VLOOKUP($B425,weights!$A$2:$R$6,15)*EXP(VLOOKUP($B425,weights!$A$2:$R$6,11)*D425)+VLOOKUP($B425,weights!$A$2:$R$6,16)*EXP(VLOOKUP($B425,weights!$A$2:$R$6,12)*E425)+VLOOKUP($B425,weights!$A$2:$R$6,17)*EXP(VLOOKUP($B425,weights!$A$2:$R$6,13)*F425)+VLOOKUP($B425,weights!$A$2:$R$6,18)*EXP(VLOOKUP($B425,weights!$A$2:$R$6,14)*G425))</f>
        <v>1.8493973098076979</v>
      </c>
    </row>
    <row r="426" spans="1:8" ht="12.75" x14ac:dyDescent="0.2">
      <c r="A426">
        <f t="shared" si="0"/>
        <v>17</v>
      </c>
      <c r="B426" t="str">
        <f t="shared" ref="B426:C426" si="400">B401</f>
        <v>bank</v>
      </c>
      <c r="C426">
        <f t="shared" si="400"/>
        <v>1</v>
      </c>
      <c r="D426">
        <f ca="1">OFFSET(walk!$A$2:$Y$402,TRUNC((ROW()-ROW($D$2))/COLUMNS(walk!$A$2:$Y$402)),MOD(ROW()-ROW($D$2),COLUMNS(walk!$A$2:$Y$402)),1,1)</f>
        <v>43</v>
      </c>
      <c r="E426">
        <f ca="1">OFFSET(bike!$A$2:$Y$402,TRUNC((ROW()-ROW($E$2))/COLUMNS(bike!$A$2:$Y$402)),MOD(ROW()-ROW($E$2),COLUMNS(bike!$A$2:$Y$402)),1,1)</f>
        <v>14</v>
      </c>
      <c r="F426">
        <f ca="1">OFFSET(transit!$A$2:$Y$402,TRUNC((ROW()-ROW($F$2))/COLUMNS(transit!$A$2:$Y$402)),MOD(ROW()-ROW($F$2),COLUMNS(transit!$A$2:$Y$402)),1,1)</f>
        <v>36</v>
      </c>
      <c r="G426">
        <f ca="1">OFFSET(drive!$A$2:$Y$402,TRUNC((ROW()-ROW($G$2))/COLUMNS(drive!$A$2:$Y$402)),MOD(ROW()-ROW($G$2),COLUMNS(drive!$A$2:$Y$402)),1,1)</f>
        <v>8</v>
      </c>
      <c r="H426" s="5">
        <f ca="1">(VLOOKUP($B426,weights!$A$2:$R$6,4))*VLOOKUP($B426,weights!$A$2:$R$6,6)^C426*(VLOOKUP($B426,weights!$A$2:$R$6,15)*EXP(VLOOKUP($B426,weights!$A$2:$R$6,11)*D426)+VLOOKUP($B426,weights!$A$2:$R$6,16)*EXP(VLOOKUP($B426,weights!$A$2:$R$6,12)*E426)+VLOOKUP($B426,weights!$A$2:$R$6,17)*EXP(VLOOKUP($B426,weights!$A$2:$R$6,13)*F426)+VLOOKUP($B426,weights!$A$2:$R$6,18)*EXP(VLOOKUP($B426,weights!$A$2:$R$6,14)*G426))</f>
        <v>0.43806042683161273</v>
      </c>
    </row>
    <row r="427" spans="1:8" ht="12.75" x14ac:dyDescent="0.2">
      <c r="A427">
        <f t="shared" si="0"/>
        <v>18</v>
      </c>
      <c r="B427" t="str">
        <f t="shared" ref="B427:C427" si="401">B402</f>
        <v>restaurant</v>
      </c>
      <c r="C427">
        <f t="shared" si="401"/>
        <v>0</v>
      </c>
      <c r="D427">
        <f ca="1">OFFSET(walk!$A$2:$Y$402,TRUNC((ROW()-ROW($D$2))/COLUMNS(walk!$A$2:$Y$402)),MOD(ROW()-ROW($D$2),COLUMNS(walk!$A$2:$Y$402)),1,1)</f>
        <v>10</v>
      </c>
      <c r="E427">
        <f ca="1">OFFSET(bike!$A$2:$Y$402,TRUNC((ROW()-ROW($E$2))/COLUMNS(bike!$A$2:$Y$402)),MOD(ROW()-ROW($E$2),COLUMNS(bike!$A$2:$Y$402)),1,1)</f>
        <v>3</v>
      </c>
      <c r="F427">
        <f ca="1">OFFSET(transit!$A$2:$Y$402,TRUNC((ROW()-ROW($F$2))/COLUMNS(transit!$A$2:$Y$402)),MOD(ROW()-ROW($F$2),COLUMNS(transit!$A$2:$Y$402)),1,1)</f>
        <v>6</v>
      </c>
      <c r="G427">
        <f ca="1">OFFSET(drive!$A$2:$Y$402,TRUNC((ROW()-ROW($G$2))/COLUMNS(drive!$A$2:$Y$402)),MOD(ROW()-ROW($G$2),COLUMNS(drive!$A$2:$Y$402)),1,1)</f>
        <v>2</v>
      </c>
      <c r="H427" s="5">
        <f ca="1">(VLOOKUP($B427,weights!$A$2:$R$6,4))*VLOOKUP($B427,weights!$A$2:$R$6,6)^C427*(VLOOKUP($B427,weights!$A$2:$R$6,15)*EXP(VLOOKUP($B427,weights!$A$2:$R$6,11)*D427)+VLOOKUP($B427,weights!$A$2:$R$6,16)*EXP(VLOOKUP($B427,weights!$A$2:$R$6,12)*E427)+VLOOKUP($B427,weights!$A$2:$R$6,17)*EXP(VLOOKUP($B427,weights!$A$2:$R$6,13)*F427)+VLOOKUP($B427,weights!$A$2:$R$6,18)*EXP(VLOOKUP($B427,weights!$A$2:$R$6,14)*G427))</f>
        <v>28.796874658844676</v>
      </c>
    </row>
    <row r="428" spans="1:8" ht="12.75" x14ac:dyDescent="0.2">
      <c r="A428">
        <f t="shared" si="0"/>
        <v>18</v>
      </c>
      <c r="B428" t="str">
        <f t="shared" ref="B428:C428" si="402">B403</f>
        <v>restaurant</v>
      </c>
      <c r="C428">
        <f t="shared" si="402"/>
        <v>1</v>
      </c>
      <c r="D428">
        <f ca="1">OFFSET(walk!$A$2:$Y$402,TRUNC((ROW()-ROW($D$2))/COLUMNS(walk!$A$2:$Y$402)),MOD(ROW()-ROW($D$2),COLUMNS(walk!$A$2:$Y$402)),1,1)</f>
        <v>11</v>
      </c>
      <c r="E428">
        <f ca="1">OFFSET(bike!$A$2:$Y$402,TRUNC((ROW()-ROW($E$2))/COLUMNS(bike!$A$2:$Y$402)),MOD(ROW()-ROW($E$2),COLUMNS(bike!$A$2:$Y$402)),1,1)</f>
        <v>3</v>
      </c>
      <c r="F428">
        <f ca="1">OFFSET(transit!$A$2:$Y$402,TRUNC((ROW()-ROW($F$2))/COLUMNS(transit!$A$2:$Y$402)),MOD(ROW()-ROW($F$2),COLUMNS(transit!$A$2:$Y$402)),1,1)</f>
        <v>7</v>
      </c>
      <c r="G428">
        <f ca="1">OFFSET(drive!$A$2:$Y$402,TRUNC((ROW()-ROW($G$2))/COLUMNS(drive!$A$2:$Y$402)),MOD(ROW()-ROW($G$2),COLUMNS(drive!$A$2:$Y$402)),1,1)</f>
        <v>2</v>
      </c>
      <c r="H428" s="5">
        <f ca="1">(VLOOKUP($B428,weights!$A$2:$R$6,4))*VLOOKUP($B428,weights!$A$2:$R$6,6)^C428*(VLOOKUP($B428,weights!$A$2:$R$6,15)*EXP(VLOOKUP($B428,weights!$A$2:$R$6,11)*D428)+VLOOKUP($B428,weights!$A$2:$R$6,16)*EXP(VLOOKUP($B428,weights!$A$2:$R$6,12)*E428)+VLOOKUP($B428,weights!$A$2:$R$6,17)*EXP(VLOOKUP($B428,weights!$A$2:$R$6,13)*F428)+VLOOKUP($B428,weights!$A$2:$R$6,18)*EXP(VLOOKUP($B428,weights!$A$2:$R$6,14)*G428))</f>
        <v>24.592408839329487</v>
      </c>
    </row>
    <row r="429" spans="1:8" ht="12.75" x14ac:dyDescent="0.2">
      <c r="A429">
        <f t="shared" si="0"/>
        <v>18</v>
      </c>
      <c r="B429" t="str">
        <f t="shared" ref="B429:C429" si="403">B404</f>
        <v>restaurant</v>
      </c>
      <c r="C429">
        <f t="shared" si="403"/>
        <v>2</v>
      </c>
      <c r="D429">
        <f ca="1">OFFSET(walk!$A$2:$Y$402,TRUNC((ROW()-ROW($D$2))/COLUMNS(walk!$A$2:$Y$402)),MOD(ROW()-ROW($D$2),COLUMNS(walk!$A$2:$Y$402)),1,1)</f>
        <v>14</v>
      </c>
      <c r="E429">
        <f ca="1">OFFSET(bike!$A$2:$Y$402,TRUNC((ROW()-ROW($E$2))/COLUMNS(bike!$A$2:$Y$402)),MOD(ROW()-ROW($E$2),COLUMNS(bike!$A$2:$Y$402)),1,1)</f>
        <v>3</v>
      </c>
      <c r="F429">
        <f ca="1">OFFSET(transit!$A$2:$Y$402,TRUNC((ROW()-ROW($F$2))/COLUMNS(transit!$A$2:$Y$402)),MOD(ROW()-ROW($F$2),COLUMNS(transit!$A$2:$Y$402)),1,1)</f>
        <v>9</v>
      </c>
      <c r="G429">
        <f ca="1">OFFSET(drive!$A$2:$Y$402,TRUNC((ROW()-ROW($G$2))/COLUMNS(drive!$A$2:$Y$402)),MOD(ROW()-ROW($G$2),COLUMNS(drive!$A$2:$Y$402)),1,1)</f>
        <v>3</v>
      </c>
      <c r="H429" s="5">
        <f ca="1">(VLOOKUP($B429,weights!$A$2:$R$6,4))*VLOOKUP($B429,weights!$A$2:$R$6,6)^C429*(VLOOKUP($B429,weights!$A$2:$R$6,15)*EXP(VLOOKUP($B429,weights!$A$2:$R$6,11)*D429)+VLOOKUP($B429,weights!$A$2:$R$6,16)*EXP(VLOOKUP($B429,weights!$A$2:$R$6,12)*E429)+VLOOKUP($B429,weights!$A$2:$R$6,17)*EXP(VLOOKUP($B429,weights!$A$2:$R$6,13)*F429)+VLOOKUP($B429,weights!$A$2:$R$6,18)*EXP(VLOOKUP($B429,weights!$A$2:$R$6,14)*G429))</f>
        <v>18.742076492447339</v>
      </c>
    </row>
    <row r="430" spans="1:8" ht="12.75" x14ac:dyDescent="0.2">
      <c r="A430">
        <f t="shared" si="0"/>
        <v>18</v>
      </c>
      <c r="B430" t="str">
        <f t="shared" ref="B430:C430" si="404">B405</f>
        <v>restaurant</v>
      </c>
      <c r="C430">
        <f t="shared" si="404"/>
        <v>3</v>
      </c>
      <c r="D430">
        <f ca="1">OFFSET(walk!$A$2:$Y$402,TRUNC((ROW()-ROW($D$2))/COLUMNS(walk!$A$2:$Y$402)),MOD(ROW()-ROW($D$2),COLUMNS(walk!$A$2:$Y$402)),1,1)</f>
        <v>14</v>
      </c>
      <c r="E430">
        <f ca="1">OFFSET(bike!$A$2:$Y$402,TRUNC((ROW()-ROW($E$2))/COLUMNS(bike!$A$2:$Y$402)),MOD(ROW()-ROW($E$2),COLUMNS(bike!$A$2:$Y$402)),1,1)</f>
        <v>3</v>
      </c>
      <c r="F430">
        <f ca="1">OFFSET(transit!$A$2:$Y$402,TRUNC((ROW()-ROW($F$2))/COLUMNS(transit!$A$2:$Y$402)),MOD(ROW()-ROW($F$2),COLUMNS(transit!$A$2:$Y$402)),1,1)</f>
        <v>9</v>
      </c>
      <c r="G430">
        <f ca="1">OFFSET(drive!$A$2:$Y$402,TRUNC((ROW()-ROW($G$2))/COLUMNS(drive!$A$2:$Y$402)),MOD(ROW()-ROW($G$2),COLUMNS(drive!$A$2:$Y$402)),1,1)</f>
        <v>3</v>
      </c>
      <c r="H430" s="5">
        <f ca="1">(VLOOKUP($B430,weights!$A$2:$R$6,4))*VLOOKUP($B430,weights!$A$2:$R$6,6)^C430*(VLOOKUP($B430,weights!$A$2:$R$6,15)*EXP(VLOOKUP($B430,weights!$A$2:$R$6,11)*D430)+VLOOKUP($B430,weights!$A$2:$R$6,16)*EXP(VLOOKUP($B430,weights!$A$2:$R$6,12)*E430)+VLOOKUP($B430,weights!$A$2:$R$6,17)*EXP(VLOOKUP($B430,weights!$A$2:$R$6,13)*F430)+VLOOKUP($B430,weights!$A$2:$R$6,18)*EXP(VLOOKUP($B430,weights!$A$2:$R$6,14)*G430))</f>
        <v>16.79845374508243</v>
      </c>
    </row>
    <row r="431" spans="1:8" ht="12.75" x14ac:dyDescent="0.2">
      <c r="A431">
        <f t="shared" si="0"/>
        <v>18</v>
      </c>
      <c r="B431" t="str">
        <f t="shared" ref="B431:C431" si="405">B406</f>
        <v>restaurant</v>
      </c>
      <c r="C431">
        <f t="shared" si="405"/>
        <v>4</v>
      </c>
      <c r="D431">
        <f ca="1">OFFSET(walk!$A$2:$Y$402,TRUNC((ROW()-ROW($D$2))/COLUMNS(walk!$A$2:$Y$402)),MOD(ROW()-ROW($D$2),COLUMNS(walk!$A$2:$Y$402)),1,1)</f>
        <v>15</v>
      </c>
      <c r="E431">
        <f ca="1">OFFSET(bike!$A$2:$Y$402,TRUNC((ROW()-ROW($E$2))/COLUMNS(bike!$A$2:$Y$402)),MOD(ROW()-ROW($E$2),COLUMNS(bike!$A$2:$Y$402)),1,1)</f>
        <v>4</v>
      </c>
      <c r="F431">
        <f ca="1">OFFSET(transit!$A$2:$Y$402,TRUNC((ROW()-ROW($F$2))/COLUMNS(transit!$A$2:$Y$402)),MOD(ROW()-ROW($F$2),COLUMNS(transit!$A$2:$Y$402)),1,1)</f>
        <v>10</v>
      </c>
      <c r="G431">
        <f ca="1">OFFSET(drive!$A$2:$Y$402,TRUNC((ROW()-ROW($G$2))/COLUMNS(drive!$A$2:$Y$402)),MOD(ROW()-ROW($G$2),COLUMNS(drive!$A$2:$Y$402)),1,1)</f>
        <v>4</v>
      </c>
      <c r="H431" s="5">
        <f ca="1">(VLOOKUP($B431,weights!$A$2:$R$6,4))*VLOOKUP($B431,weights!$A$2:$R$6,6)^C431*(VLOOKUP($B431,weights!$A$2:$R$6,15)*EXP(VLOOKUP($B431,weights!$A$2:$R$6,11)*D431)+VLOOKUP($B431,weights!$A$2:$R$6,16)*EXP(VLOOKUP($B431,weights!$A$2:$R$6,12)*E431)+VLOOKUP($B431,weights!$A$2:$R$6,17)*EXP(VLOOKUP($B431,weights!$A$2:$R$6,13)*F431)+VLOOKUP($B431,weights!$A$2:$R$6,18)*EXP(VLOOKUP($B431,weights!$A$2:$R$6,14)*G431))</f>
        <v>12.510106026105241</v>
      </c>
    </row>
    <row r="432" spans="1:8" ht="12.75" x14ac:dyDescent="0.2">
      <c r="A432">
        <f t="shared" si="0"/>
        <v>18</v>
      </c>
      <c r="B432" t="str">
        <f t="shared" ref="B432:C432" si="406">B407</f>
        <v>restaurant</v>
      </c>
      <c r="C432">
        <f t="shared" si="406"/>
        <v>5</v>
      </c>
      <c r="D432">
        <f ca="1">OFFSET(walk!$A$2:$Y$402,TRUNC((ROW()-ROW($D$2))/COLUMNS(walk!$A$2:$Y$402)),MOD(ROW()-ROW($D$2),COLUMNS(walk!$A$2:$Y$402)),1,1)</f>
        <v>15</v>
      </c>
      <c r="E432">
        <f ca="1">OFFSET(bike!$A$2:$Y$402,TRUNC((ROW()-ROW($E$2))/COLUMNS(bike!$A$2:$Y$402)),MOD(ROW()-ROW($E$2),COLUMNS(bike!$A$2:$Y$402)),1,1)</f>
        <v>4</v>
      </c>
      <c r="F432">
        <f ca="1">OFFSET(transit!$A$2:$Y$402,TRUNC((ROW()-ROW($F$2))/COLUMNS(transit!$A$2:$Y$402)),MOD(ROW()-ROW($F$2),COLUMNS(transit!$A$2:$Y$402)),1,1)</f>
        <v>10</v>
      </c>
      <c r="G432">
        <f ca="1">OFFSET(drive!$A$2:$Y$402,TRUNC((ROW()-ROW($G$2))/COLUMNS(drive!$A$2:$Y$402)),MOD(ROW()-ROW($G$2),COLUMNS(drive!$A$2:$Y$402)),1,1)</f>
        <v>4</v>
      </c>
      <c r="H432" s="5">
        <f ca="1">(VLOOKUP($B432,weights!$A$2:$R$6,4))*VLOOKUP($B432,weights!$A$2:$R$6,6)^C432*(VLOOKUP($B432,weights!$A$2:$R$6,15)*EXP(VLOOKUP($B432,weights!$A$2:$R$6,11)*D432)+VLOOKUP($B432,weights!$A$2:$R$6,16)*EXP(VLOOKUP($B432,weights!$A$2:$R$6,12)*E432)+VLOOKUP($B432,weights!$A$2:$R$6,17)*EXP(VLOOKUP($B432,weights!$A$2:$R$6,13)*F432)+VLOOKUP($B432,weights!$A$2:$R$6,18)*EXP(VLOOKUP($B432,weights!$A$2:$R$6,14)*G432))</f>
        <v>11.212761697472104</v>
      </c>
    </row>
    <row r="433" spans="1:8" ht="12.75" x14ac:dyDescent="0.2">
      <c r="A433">
        <f t="shared" si="0"/>
        <v>18</v>
      </c>
      <c r="B433" t="str">
        <f t="shared" ref="B433:C433" si="407">B408</f>
        <v>restaurant</v>
      </c>
      <c r="C433">
        <f t="shared" si="407"/>
        <v>6</v>
      </c>
      <c r="D433">
        <f ca="1">OFFSET(walk!$A$2:$Y$402,TRUNC((ROW()-ROW($D$2))/COLUMNS(walk!$A$2:$Y$402)),MOD(ROW()-ROW($D$2),COLUMNS(walk!$A$2:$Y$402)),1,1)</f>
        <v>17</v>
      </c>
      <c r="E433">
        <f ca="1">OFFSET(bike!$A$2:$Y$402,TRUNC((ROW()-ROW($E$2))/COLUMNS(bike!$A$2:$Y$402)),MOD(ROW()-ROW($E$2),COLUMNS(bike!$A$2:$Y$402)),1,1)</f>
        <v>4</v>
      </c>
      <c r="F433">
        <f ca="1">OFFSET(transit!$A$2:$Y$402,TRUNC((ROW()-ROW($F$2))/COLUMNS(transit!$A$2:$Y$402)),MOD(ROW()-ROW($F$2),COLUMNS(transit!$A$2:$Y$402)),1,1)</f>
        <v>11</v>
      </c>
      <c r="G433">
        <f ca="1">OFFSET(drive!$A$2:$Y$402,TRUNC((ROW()-ROW($G$2))/COLUMNS(drive!$A$2:$Y$402)),MOD(ROW()-ROW($G$2),COLUMNS(drive!$A$2:$Y$402)),1,1)</f>
        <v>4</v>
      </c>
      <c r="H433" s="5">
        <f ca="1">(VLOOKUP($B433,weights!$A$2:$R$6,4))*VLOOKUP($B433,weights!$A$2:$R$6,6)^C433*(VLOOKUP($B433,weights!$A$2:$R$6,15)*EXP(VLOOKUP($B433,weights!$A$2:$R$6,11)*D433)+VLOOKUP($B433,weights!$A$2:$R$6,16)*EXP(VLOOKUP($B433,weights!$A$2:$R$6,12)*E433)+VLOOKUP($B433,weights!$A$2:$R$6,17)*EXP(VLOOKUP($B433,weights!$A$2:$R$6,13)*F433)+VLOOKUP($B433,weights!$A$2:$R$6,18)*EXP(VLOOKUP($B433,weights!$A$2:$R$6,14)*G433))</f>
        <v>9.6605542818828471</v>
      </c>
    </row>
    <row r="434" spans="1:8" ht="12.75" x14ac:dyDescent="0.2">
      <c r="A434">
        <f t="shared" si="0"/>
        <v>18</v>
      </c>
      <c r="B434" t="str">
        <f t="shared" ref="B434:C434" si="408">B409</f>
        <v>restaurant</v>
      </c>
      <c r="C434">
        <f t="shared" si="408"/>
        <v>7</v>
      </c>
      <c r="D434">
        <f ca="1">OFFSET(walk!$A$2:$Y$402,TRUNC((ROW()-ROW($D$2))/COLUMNS(walk!$A$2:$Y$402)),MOD(ROW()-ROW($D$2),COLUMNS(walk!$A$2:$Y$402)),1,1)</f>
        <v>18</v>
      </c>
      <c r="E434">
        <f ca="1">OFFSET(bike!$A$2:$Y$402,TRUNC((ROW()-ROW($E$2))/COLUMNS(bike!$A$2:$Y$402)),MOD(ROW()-ROW($E$2),COLUMNS(bike!$A$2:$Y$402)),1,1)</f>
        <v>6</v>
      </c>
      <c r="F434">
        <f ca="1">OFFSET(transit!$A$2:$Y$402,TRUNC((ROW()-ROW($F$2))/COLUMNS(transit!$A$2:$Y$402)),MOD(ROW()-ROW($F$2),COLUMNS(transit!$A$2:$Y$402)),1,1)</f>
        <v>12</v>
      </c>
      <c r="G434">
        <f ca="1">OFFSET(drive!$A$2:$Y$402,TRUNC((ROW()-ROW($G$2))/COLUMNS(drive!$A$2:$Y$402)),MOD(ROW()-ROW($G$2),COLUMNS(drive!$A$2:$Y$402)),1,1)</f>
        <v>4</v>
      </c>
      <c r="H434" s="5">
        <f ca="1">(VLOOKUP($B434,weights!$A$2:$R$6,4))*VLOOKUP($B434,weights!$A$2:$R$6,6)^C434*(VLOOKUP($B434,weights!$A$2:$R$6,15)*EXP(VLOOKUP($B434,weights!$A$2:$R$6,11)*D434)+VLOOKUP($B434,weights!$A$2:$R$6,16)*EXP(VLOOKUP($B434,weights!$A$2:$R$6,12)*E434)+VLOOKUP($B434,weights!$A$2:$R$6,17)*EXP(VLOOKUP($B434,weights!$A$2:$R$6,13)*F434)+VLOOKUP($B434,weights!$A$2:$R$6,18)*EXP(VLOOKUP($B434,weights!$A$2:$R$6,14)*G434))</f>
        <v>7.3343860687872633</v>
      </c>
    </row>
    <row r="435" spans="1:8" ht="12.75" x14ac:dyDescent="0.2">
      <c r="A435">
        <f t="shared" si="0"/>
        <v>18</v>
      </c>
      <c r="B435" t="str">
        <f t="shared" ref="B435:C435" si="409">B410</f>
        <v>restaurant</v>
      </c>
      <c r="C435">
        <f t="shared" si="409"/>
        <v>8</v>
      </c>
      <c r="D435">
        <f ca="1">OFFSET(walk!$A$2:$Y$402,TRUNC((ROW()-ROW($D$2))/COLUMNS(walk!$A$2:$Y$402)),MOD(ROW()-ROW($D$2),COLUMNS(walk!$A$2:$Y$402)),1,1)</f>
        <v>18</v>
      </c>
      <c r="E435">
        <f ca="1">OFFSET(bike!$A$2:$Y$402,TRUNC((ROW()-ROW($E$2))/COLUMNS(bike!$A$2:$Y$402)),MOD(ROW()-ROW($E$2),COLUMNS(bike!$A$2:$Y$402)),1,1)</f>
        <v>6</v>
      </c>
      <c r="F435">
        <f ca="1">OFFSET(transit!$A$2:$Y$402,TRUNC((ROW()-ROW($F$2))/COLUMNS(transit!$A$2:$Y$402)),MOD(ROW()-ROW($F$2),COLUMNS(transit!$A$2:$Y$402)),1,1)</f>
        <v>15</v>
      </c>
      <c r="G435">
        <f ca="1">OFFSET(drive!$A$2:$Y$402,TRUNC((ROW()-ROW($G$2))/COLUMNS(drive!$A$2:$Y$402)),MOD(ROW()-ROW($G$2),COLUMNS(drive!$A$2:$Y$402)),1,1)</f>
        <v>5</v>
      </c>
      <c r="H435" s="5">
        <f ca="1">(VLOOKUP($B435,weights!$A$2:$R$6,4))*VLOOKUP($B435,weights!$A$2:$R$6,6)^C435*(VLOOKUP($B435,weights!$A$2:$R$6,15)*EXP(VLOOKUP($B435,weights!$A$2:$R$6,11)*D435)+VLOOKUP($B435,weights!$A$2:$R$6,16)*EXP(VLOOKUP($B435,weights!$A$2:$R$6,12)*E435)+VLOOKUP($B435,weights!$A$2:$R$6,17)*EXP(VLOOKUP($B435,weights!$A$2:$R$6,13)*F435)+VLOOKUP($B435,weights!$A$2:$R$6,18)*EXP(VLOOKUP($B435,weights!$A$2:$R$6,14)*G435))</f>
        <v>5.6282290774486503</v>
      </c>
    </row>
    <row r="436" spans="1:8" ht="12.75" x14ac:dyDescent="0.2">
      <c r="A436">
        <f t="shared" si="0"/>
        <v>18</v>
      </c>
      <c r="B436" t="str">
        <f t="shared" ref="B436:C436" si="410">B411</f>
        <v>restaurant</v>
      </c>
      <c r="C436">
        <f t="shared" si="410"/>
        <v>9</v>
      </c>
      <c r="D436">
        <f ca="1">OFFSET(walk!$A$2:$Y$402,TRUNC((ROW()-ROW($D$2))/COLUMNS(walk!$A$2:$Y$402)),MOD(ROW()-ROW($D$2),COLUMNS(walk!$A$2:$Y$402)),1,1)</f>
        <v>20</v>
      </c>
      <c r="E436">
        <f ca="1">OFFSET(bike!$A$2:$Y$402,TRUNC((ROW()-ROW($E$2))/COLUMNS(bike!$A$2:$Y$402)),MOD(ROW()-ROW($E$2),COLUMNS(bike!$A$2:$Y$402)),1,1)</f>
        <v>6</v>
      </c>
      <c r="F436">
        <f ca="1">OFFSET(transit!$A$2:$Y$402,TRUNC((ROW()-ROW($F$2))/COLUMNS(transit!$A$2:$Y$402)),MOD(ROW()-ROW($F$2),COLUMNS(transit!$A$2:$Y$402)),1,1)</f>
        <v>17</v>
      </c>
      <c r="G436">
        <f ca="1">OFFSET(drive!$A$2:$Y$402,TRUNC((ROW()-ROW($G$2))/COLUMNS(drive!$A$2:$Y$402)),MOD(ROW()-ROW($G$2),COLUMNS(drive!$A$2:$Y$402)),1,1)</f>
        <v>5</v>
      </c>
      <c r="H436" s="5">
        <f ca="1">(VLOOKUP($B436,weights!$A$2:$R$6,4))*VLOOKUP($B436,weights!$A$2:$R$6,6)^C436*(VLOOKUP($B436,weights!$A$2:$R$6,15)*EXP(VLOOKUP($B436,weights!$A$2:$R$6,11)*D436)+VLOOKUP($B436,weights!$A$2:$R$6,16)*EXP(VLOOKUP($B436,weights!$A$2:$R$6,12)*E436)+VLOOKUP($B436,weights!$A$2:$R$6,17)*EXP(VLOOKUP($B436,weights!$A$2:$R$6,13)*F436)+VLOOKUP($B436,weights!$A$2:$R$6,18)*EXP(VLOOKUP($B436,weights!$A$2:$R$6,14)*G436))</f>
        <v>4.8357513845688276</v>
      </c>
    </row>
    <row r="437" spans="1:8" ht="12.75" x14ac:dyDescent="0.2">
      <c r="A437">
        <f t="shared" si="0"/>
        <v>18</v>
      </c>
      <c r="B437" t="str">
        <f t="shared" ref="B437:C437" si="411">B412</f>
        <v>supermarket</v>
      </c>
      <c r="C437">
        <f t="shared" si="411"/>
        <v>0</v>
      </c>
      <c r="D437">
        <f ca="1">OFFSET(walk!$A$2:$Y$402,TRUNC((ROW()-ROW($D$2))/COLUMNS(walk!$A$2:$Y$402)),MOD(ROW()-ROW($D$2),COLUMNS(walk!$A$2:$Y$402)),1,1)</f>
        <v>41</v>
      </c>
      <c r="E437">
        <f ca="1">OFFSET(bike!$A$2:$Y$402,TRUNC((ROW()-ROW($E$2))/COLUMNS(bike!$A$2:$Y$402)),MOD(ROW()-ROW($E$2),COLUMNS(bike!$A$2:$Y$402)),1,1)</f>
        <v>16</v>
      </c>
      <c r="F437">
        <f ca="1">OFFSET(transit!$A$2:$Y$402,TRUNC((ROW()-ROW($F$2))/COLUMNS(transit!$A$2:$Y$402)),MOD(ROW()-ROW($F$2),COLUMNS(transit!$A$2:$Y$402)),1,1)</f>
        <v>20</v>
      </c>
      <c r="G437">
        <f ca="1">OFFSET(drive!$A$2:$Y$402,TRUNC((ROW()-ROW($G$2))/COLUMNS(drive!$A$2:$Y$402)),MOD(ROW()-ROW($G$2),COLUMNS(drive!$A$2:$Y$402)),1,1)</f>
        <v>9</v>
      </c>
      <c r="H437" s="5">
        <f ca="1">(VLOOKUP($B437,weights!$A$2:$R$6,4))*VLOOKUP($B437,weights!$A$2:$R$6,6)^C437*(VLOOKUP($B437,weights!$A$2:$R$6,15)*EXP(VLOOKUP($B437,weights!$A$2:$R$6,11)*D437)+VLOOKUP($B437,weights!$A$2:$R$6,16)*EXP(VLOOKUP($B437,weights!$A$2:$R$6,12)*E437)+VLOOKUP($B437,weights!$A$2:$R$6,17)*EXP(VLOOKUP($B437,weights!$A$2:$R$6,13)*F437)+VLOOKUP($B437,weights!$A$2:$R$6,18)*EXP(VLOOKUP($B437,weights!$A$2:$R$6,14)*G437))</f>
        <v>2.9180860670591726</v>
      </c>
    </row>
    <row r="438" spans="1:8" ht="12.75" x14ac:dyDescent="0.2">
      <c r="A438">
        <f t="shared" si="0"/>
        <v>18</v>
      </c>
      <c r="B438" t="str">
        <f t="shared" ref="B438:C438" si="412">B413</f>
        <v>supermarket</v>
      </c>
      <c r="C438">
        <f t="shared" si="412"/>
        <v>1</v>
      </c>
      <c r="D438">
        <f ca="1">OFFSET(walk!$A$2:$Y$402,TRUNC((ROW()-ROW($D$2))/COLUMNS(walk!$A$2:$Y$402)),MOD(ROW()-ROW($D$2),COLUMNS(walk!$A$2:$Y$402)),1,1)</f>
        <v>54</v>
      </c>
      <c r="E438">
        <f ca="1">OFFSET(bike!$A$2:$Y$402,TRUNC((ROW()-ROW($E$2))/COLUMNS(bike!$A$2:$Y$402)),MOD(ROW()-ROW($E$2),COLUMNS(bike!$A$2:$Y$402)),1,1)</f>
        <v>17</v>
      </c>
      <c r="F438">
        <f ca="1">OFFSET(transit!$A$2:$Y$402,TRUNC((ROW()-ROW($F$2))/COLUMNS(transit!$A$2:$Y$402)),MOD(ROW()-ROW($F$2),COLUMNS(transit!$A$2:$Y$402)),1,1)</f>
        <v>24</v>
      </c>
      <c r="G438">
        <f ca="1">OFFSET(drive!$A$2:$Y$402,TRUNC((ROW()-ROW($G$2))/COLUMNS(drive!$A$2:$Y$402)),MOD(ROW()-ROW($G$2),COLUMNS(drive!$A$2:$Y$402)),1,1)</f>
        <v>11</v>
      </c>
      <c r="H438" s="5">
        <f ca="1">(VLOOKUP($B438,weights!$A$2:$R$6,4))*VLOOKUP($B438,weights!$A$2:$R$6,6)^C438*(VLOOKUP($B438,weights!$A$2:$R$6,15)*EXP(VLOOKUP($B438,weights!$A$2:$R$6,11)*D438)+VLOOKUP($B438,weights!$A$2:$R$6,16)*EXP(VLOOKUP($B438,weights!$A$2:$R$6,12)*E438)+VLOOKUP($B438,weights!$A$2:$R$6,17)*EXP(VLOOKUP($B438,weights!$A$2:$R$6,13)*F438)+VLOOKUP($B438,weights!$A$2:$R$6,18)*EXP(VLOOKUP($B438,weights!$A$2:$R$6,14)*G438))</f>
        <v>1.1062623830099216</v>
      </c>
    </row>
    <row r="439" spans="1:8" ht="12.75" x14ac:dyDescent="0.2">
      <c r="A439">
        <f t="shared" si="0"/>
        <v>18</v>
      </c>
      <c r="B439" t="str">
        <f t="shared" ref="B439:C439" si="413">B414</f>
        <v>supermarket</v>
      </c>
      <c r="C439">
        <f t="shared" si="413"/>
        <v>2</v>
      </c>
      <c r="D439">
        <f ca="1">OFFSET(walk!$A$2:$Y$402,TRUNC((ROW()-ROW($D$2))/COLUMNS(walk!$A$2:$Y$402)),MOD(ROW()-ROW($D$2),COLUMNS(walk!$A$2:$Y$402)),1,1)</f>
        <v>59</v>
      </c>
      <c r="E439">
        <f ca="1">OFFSET(bike!$A$2:$Y$402,TRUNC((ROW()-ROW($E$2))/COLUMNS(bike!$A$2:$Y$402)),MOD(ROW()-ROW($E$2),COLUMNS(bike!$A$2:$Y$402)),1,1)</f>
        <v>17</v>
      </c>
      <c r="F439">
        <f ca="1">OFFSET(transit!$A$2:$Y$402,TRUNC((ROW()-ROW($F$2))/COLUMNS(transit!$A$2:$Y$402)),MOD(ROW()-ROW($F$2),COLUMNS(transit!$A$2:$Y$402)),1,1)</f>
        <v>34</v>
      </c>
      <c r="G439">
        <f ca="1">OFFSET(drive!$A$2:$Y$402,TRUNC((ROW()-ROW($G$2))/COLUMNS(drive!$A$2:$Y$402)),MOD(ROW()-ROW($G$2),COLUMNS(drive!$A$2:$Y$402)),1,1)</f>
        <v>13</v>
      </c>
      <c r="H439" s="5">
        <f ca="1">(VLOOKUP($B439,weights!$A$2:$R$6,4))*VLOOKUP($B439,weights!$A$2:$R$6,6)^C439*(VLOOKUP($B439,weights!$A$2:$R$6,15)*EXP(VLOOKUP($B439,weights!$A$2:$R$6,11)*D439)+VLOOKUP($B439,weights!$A$2:$R$6,16)*EXP(VLOOKUP($B439,weights!$A$2:$R$6,12)*E439)+VLOOKUP($B439,weights!$A$2:$R$6,17)*EXP(VLOOKUP($B439,weights!$A$2:$R$6,13)*F439)+VLOOKUP($B439,weights!$A$2:$R$6,18)*EXP(VLOOKUP($B439,weights!$A$2:$R$6,14)*G439))</f>
        <v>0.41469582111588205</v>
      </c>
    </row>
    <row r="440" spans="1:8" ht="12.75" x14ac:dyDescent="0.2">
      <c r="A440">
        <f t="shared" si="0"/>
        <v>18</v>
      </c>
      <c r="B440" t="str">
        <f t="shared" ref="B440:C440" si="414">B415</f>
        <v>supermarket</v>
      </c>
      <c r="C440">
        <f t="shared" si="414"/>
        <v>3</v>
      </c>
      <c r="D440">
        <f ca="1">OFFSET(walk!$A$2:$Y$402,TRUNC((ROW()-ROW($D$2))/COLUMNS(walk!$A$2:$Y$402)),MOD(ROW()-ROW($D$2),COLUMNS(walk!$A$2:$Y$402)),1,1)</f>
        <v>66</v>
      </c>
      <c r="E440">
        <f ca="1">OFFSET(bike!$A$2:$Y$402,TRUNC((ROW()-ROW($E$2))/COLUMNS(bike!$A$2:$Y$402)),MOD(ROW()-ROW($E$2),COLUMNS(bike!$A$2:$Y$402)),1,1)</f>
        <v>21</v>
      </c>
      <c r="F440">
        <f ca="1">OFFSET(transit!$A$2:$Y$402,TRUNC((ROW()-ROW($F$2))/COLUMNS(transit!$A$2:$Y$402)),MOD(ROW()-ROW($F$2),COLUMNS(transit!$A$2:$Y$402)),1,1)</f>
        <v>38</v>
      </c>
      <c r="G440">
        <f ca="1">OFFSET(drive!$A$2:$Y$402,TRUNC((ROW()-ROW($G$2))/COLUMNS(drive!$A$2:$Y$402)),MOD(ROW()-ROW($G$2),COLUMNS(drive!$A$2:$Y$402)),1,1)</f>
        <v>14</v>
      </c>
      <c r="H440" s="5">
        <f ca="1">(VLOOKUP($B440,weights!$A$2:$R$6,4))*VLOOKUP($B440,weights!$A$2:$R$6,6)^C440*(VLOOKUP($B440,weights!$A$2:$R$6,15)*EXP(VLOOKUP($B440,weights!$A$2:$R$6,11)*D440)+VLOOKUP($B440,weights!$A$2:$R$6,16)*EXP(VLOOKUP($B440,weights!$A$2:$R$6,12)*E440)+VLOOKUP($B440,weights!$A$2:$R$6,17)*EXP(VLOOKUP($B440,weights!$A$2:$R$6,13)*F440)+VLOOKUP($B440,weights!$A$2:$R$6,18)*EXP(VLOOKUP($B440,weights!$A$2:$R$6,14)*G440))</f>
        <v>0.18849721394368674</v>
      </c>
    </row>
    <row r="441" spans="1:8" ht="12.75" x14ac:dyDescent="0.2">
      <c r="A441">
        <f t="shared" si="0"/>
        <v>18</v>
      </c>
      <c r="B441" t="str">
        <f t="shared" ref="B441:C441" si="415">B416</f>
        <v>supermarket</v>
      </c>
      <c r="C441">
        <f t="shared" si="415"/>
        <v>4</v>
      </c>
      <c r="D441">
        <f ca="1">OFFSET(walk!$A$2:$Y$402,TRUNC((ROW()-ROW($D$2))/COLUMNS(walk!$A$2:$Y$402)),MOD(ROW()-ROW($D$2),COLUMNS(walk!$A$2:$Y$402)),1,1)</f>
        <v>82</v>
      </c>
      <c r="E441">
        <f ca="1">OFFSET(bike!$A$2:$Y$402,TRUNC((ROW()-ROW($E$2))/COLUMNS(bike!$A$2:$Y$402)),MOD(ROW()-ROW($E$2),COLUMNS(bike!$A$2:$Y$402)),1,1)</f>
        <v>24</v>
      </c>
      <c r="F441">
        <f ca="1">OFFSET(transit!$A$2:$Y$402,TRUNC((ROW()-ROW($F$2))/COLUMNS(transit!$A$2:$Y$402)),MOD(ROW()-ROW($F$2),COLUMNS(transit!$A$2:$Y$402)),1,1)</f>
        <v>41</v>
      </c>
      <c r="G441">
        <f ca="1">OFFSET(drive!$A$2:$Y$402,TRUNC((ROW()-ROW($G$2))/COLUMNS(drive!$A$2:$Y$402)),MOD(ROW()-ROW($G$2),COLUMNS(drive!$A$2:$Y$402)),1,1)</f>
        <v>16</v>
      </c>
      <c r="H441" s="5">
        <f ca="1">(VLOOKUP($B441,weights!$A$2:$R$6,4))*VLOOKUP($B441,weights!$A$2:$R$6,6)^C441*(VLOOKUP($B441,weights!$A$2:$R$6,15)*EXP(VLOOKUP($B441,weights!$A$2:$R$6,11)*D441)+VLOOKUP($B441,weights!$A$2:$R$6,16)*EXP(VLOOKUP($B441,weights!$A$2:$R$6,12)*E441)+VLOOKUP($B441,weights!$A$2:$R$6,17)*EXP(VLOOKUP($B441,weights!$A$2:$R$6,13)*F441)+VLOOKUP($B441,weights!$A$2:$R$6,18)*EXP(VLOOKUP($B441,weights!$A$2:$R$6,14)*G441))</f>
        <v>7.2272475881585169E-2</v>
      </c>
    </row>
    <row r="442" spans="1:8" ht="12.75" x14ac:dyDescent="0.2">
      <c r="A442">
        <f t="shared" si="0"/>
        <v>18</v>
      </c>
      <c r="B442" t="str">
        <f t="shared" ref="B442:C442" si="416">B417</f>
        <v>store</v>
      </c>
      <c r="C442">
        <f t="shared" si="416"/>
        <v>0</v>
      </c>
      <c r="D442">
        <f ca="1">OFFSET(walk!$A$2:$Y$402,TRUNC((ROW()-ROW($D$2))/COLUMNS(walk!$A$2:$Y$402)),MOD(ROW()-ROW($D$2),COLUMNS(walk!$A$2:$Y$402)),1,1)</f>
        <v>8</v>
      </c>
      <c r="E442">
        <f ca="1">OFFSET(bike!$A$2:$Y$402,TRUNC((ROW()-ROW($E$2))/COLUMNS(bike!$A$2:$Y$402)),MOD(ROW()-ROW($E$2),COLUMNS(bike!$A$2:$Y$402)),1,1)</f>
        <v>2</v>
      </c>
      <c r="F442">
        <f ca="1">OFFSET(transit!$A$2:$Y$402,TRUNC((ROW()-ROW($F$2))/COLUMNS(transit!$A$2:$Y$402)),MOD(ROW()-ROW($F$2),COLUMNS(transit!$A$2:$Y$402)),1,1)</f>
        <v>8</v>
      </c>
      <c r="G442">
        <f ca="1">OFFSET(drive!$A$2:$Y$402,TRUNC((ROW()-ROW($G$2))/COLUMNS(drive!$A$2:$Y$402)),MOD(ROW()-ROW($G$2),COLUMNS(drive!$A$2:$Y$402)),1,1)</f>
        <v>2</v>
      </c>
      <c r="H442" s="5">
        <f ca="1">(VLOOKUP($B442,weights!$A$2:$R$6,4))*VLOOKUP($B442,weights!$A$2:$R$6,6)^C442*(VLOOKUP($B442,weights!$A$2:$R$6,15)*EXP(VLOOKUP($B442,weights!$A$2:$R$6,11)*D442)+VLOOKUP($B442,weights!$A$2:$R$6,16)*EXP(VLOOKUP($B442,weights!$A$2:$R$6,12)*E442)+VLOOKUP($B442,weights!$A$2:$R$6,17)*EXP(VLOOKUP($B442,weights!$A$2:$R$6,13)*F442)+VLOOKUP($B442,weights!$A$2:$R$6,18)*EXP(VLOOKUP($B442,weights!$A$2:$R$6,14)*G442))</f>
        <v>13.08641736128927</v>
      </c>
    </row>
    <row r="443" spans="1:8" ht="12.75" x14ac:dyDescent="0.2">
      <c r="A443">
        <f t="shared" si="0"/>
        <v>18</v>
      </c>
      <c r="B443" t="str">
        <f t="shared" ref="B443:C443" si="417">B418</f>
        <v>store</v>
      </c>
      <c r="C443">
        <f t="shared" si="417"/>
        <v>1</v>
      </c>
      <c r="D443">
        <f ca="1">OFFSET(walk!$A$2:$Y$402,TRUNC((ROW()-ROW($D$2))/COLUMNS(walk!$A$2:$Y$402)),MOD(ROW()-ROW($D$2),COLUMNS(walk!$A$2:$Y$402)),1,1)</f>
        <v>10</v>
      </c>
      <c r="E443">
        <f ca="1">OFFSET(bike!$A$2:$Y$402,TRUNC((ROW()-ROW($E$2))/COLUMNS(bike!$A$2:$Y$402)),MOD(ROW()-ROW($E$2),COLUMNS(bike!$A$2:$Y$402)),1,1)</f>
        <v>2</v>
      </c>
      <c r="F443">
        <f ca="1">OFFSET(transit!$A$2:$Y$402,TRUNC((ROW()-ROW($F$2))/COLUMNS(transit!$A$2:$Y$402)),MOD(ROW()-ROW($F$2),COLUMNS(transit!$A$2:$Y$402)),1,1)</f>
        <v>10</v>
      </c>
      <c r="G443">
        <f ca="1">OFFSET(drive!$A$2:$Y$402,TRUNC((ROW()-ROW($G$2))/COLUMNS(drive!$A$2:$Y$402)),MOD(ROW()-ROW($G$2),COLUMNS(drive!$A$2:$Y$402)),1,1)</f>
        <v>2</v>
      </c>
      <c r="H443" s="5">
        <f ca="1">(VLOOKUP($B443,weights!$A$2:$R$6,4))*VLOOKUP($B443,weights!$A$2:$R$6,6)^C443*(VLOOKUP($B443,weights!$A$2:$R$6,15)*EXP(VLOOKUP($B443,weights!$A$2:$R$6,11)*D443)+VLOOKUP($B443,weights!$A$2:$R$6,16)*EXP(VLOOKUP($B443,weights!$A$2:$R$6,12)*E443)+VLOOKUP($B443,weights!$A$2:$R$6,17)*EXP(VLOOKUP($B443,weights!$A$2:$R$6,13)*F443)+VLOOKUP($B443,weights!$A$2:$R$6,18)*EXP(VLOOKUP($B443,weights!$A$2:$R$6,14)*G443))</f>
        <v>8.3401108602116629</v>
      </c>
    </row>
    <row r="444" spans="1:8" ht="12.75" x14ac:dyDescent="0.2">
      <c r="A444">
        <f t="shared" si="0"/>
        <v>18</v>
      </c>
      <c r="B444" t="str">
        <f t="shared" ref="B444:C444" si="418">B419</f>
        <v>store</v>
      </c>
      <c r="C444">
        <f t="shared" si="418"/>
        <v>2</v>
      </c>
      <c r="D444">
        <f ca="1">OFFSET(walk!$A$2:$Y$402,TRUNC((ROW()-ROW($D$2))/COLUMNS(walk!$A$2:$Y$402)),MOD(ROW()-ROW($D$2),COLUMNS(walk!$A$2:$Y$402)),1,1)</f>
        <v>12</v>
      </c>
      <c r="E444">
        <f ca="1">OFFSET(bike!$A$2:$Y$402,TRUNC((ROW()-ROW($E$2))/COLUMNS(bike!$A$2:$Y$402)),MOD(ROW()-ROW($E$2),COLUMNS(bike!$A$2:$Y$402)),1,1)</f>
        <v>3</v>
      </c>
      <c r="F444">
        <f ca="1">OFFSET(transit!$A$2:$Y$402,TRUNC((ROW()-ROW($F$2))/COLUMNS(transit!$A$2:$Y$402)),MOD(ROW()-ROW($F$2),COLUMNS(transit!$A$2:$Y$402)),1,1)</f>
        <v>10</v>
      </c>
      <c r="G444">
        <f ca="1">OFFSET(drive!$A$2:$Y$402,TRUNC((ROW()-ROW($G$2))/COLUMNS(drive!$A$2:$Y$402)),MOD(ROW()-ROW($G$2),COLUMNS(drive!$A$2:$Y$402)),1,1)</f>
        <v>2</v>
      </c>
      <c r="H444" s="5">
        <f ca="1">(VLOOKUP($B444,weights!$A$2:$R$6,4))*VLOOKUP($B444,weights!$A$2:$R$6,6)^C444*(VLOOKUP($B444,weights!$A$2:$R$6,15)*EXP(VLOOKUP($B444,weights!$A$2:$R$6,11)*D444)+VLOOKUP($B444,weights!$A$2:$R$6,16)*EXP(VLOOKUP($B444,weights!$A$2:$R$6,12)*E444)+VLOOKUP($B444,weights!$A$2:$R$6,17)*EXP(VLOOKUP($B444,weights!$A$2:$R$6,13)*F444)+VLOOKUP($B444,weights!$A$2:$R$6,18)*EXP(VLOOKUP($B444,weights!$A$2:$R$6,14)*G444))</f>
        <v>4.6836336567874897</v>
      </c>
    </row>
    <row r="445" spans="1:8" ht="12.75" x14ac:dyDescent="0.2">
      <c r="A445">
        <f t="shared" si="0"/>
        <v>18</v>
      </c>
      <c r="B445" t="str">
        <f t="shared" ref="B445:C445" si="419">B420</f>
        <v>store</v>
      </c>
      <c r="C445">
        <f t="shared" si="419"/>
        <v>3</v>
      </c>
      <c r="D445">
        <f ca="1">OFFSET(walk!$A$2:$Y$402,TRUNC((ROW()-ROW($D$2))/COLUMNS(walk!$A$2:$Y$402)),MOD(ROW()-ROW($D$2),COLUMNS(walk!$A$2:$Y$402)),1,1)</f>
        <v>14</v>
      </c>
      <c r="E445">
        <f ca="1">OFFSET(bike!$A$2:$Y$402,TRUNC((ROW()-ROW($E$2))/COLUMNS(bike!$A$2:$Y$402)),MOD(ROW()-ROW($E$2),COLUMNS(bike!$A$2:$Y$402)),1,1)</f>
        <v>4</v>
      </c>
      <c r="F445">
        <f ca="1">OFFSET(transit!$A$2:$Y$402,TRUNC((ROW()-ROW($F$2))/COLUMNS(transit!$A$2:$Y$402)),MOD(ROW()-ROW($F$2),COLUMNS(transit!$A$2:$Y$402)),1,1)</f>
        <v>12</v>
      </c>
      <c r="G445">
        <f ca="1">OFFSET(drive!$A$2:$Y$402,TRUNC((ROW()-ROW($G$2))/COLUMNS(drive!$A$2:$Y$402)),MOD(ROW()-ROW($G$2),COLUMNS(drive!$A$2:$Y$402)),1,1)</f>
        <v>4</v>
      </c>
      <c r="H445" s="5">
        <f ca="1">(VLOOKUP($B445,weights!$A$2:$R$6,4))*VLOOKUP($B445,weights!$A$2:$R$6,6)^C445*(VLOOKUP($B445,weights!$A$2:$R$6,15)*EXP(VLOOKUP($B445,weights!$A$2:$R$6,11)*D445)+VLOOKUP($B445,weights!$A$2:$R$6,16)*EXP(VLOOKUP($B445,weights!$A$2:$R$6,12)*E445)+VLOOKUP($B445,weights!$A$2:$R$6,17)*EXP(VLOOKUP($B445,weights!$A$2:$R$6,13)*F445)+VLOOKUP($B445,weights!$A$2:$R$6,18)*EXP(VLOOKUP($B445,weights!$A$2:$R$6,14)*G445))</f>
        <v>1.868269501572019</v>
      </c>
    </row>
    <row r="446" spans="1:8" ht="12.75" x14ac:dyDescent="0.2">
      <c r="A446">
        <f t="shared" si="0"/>
        <v>18</v>
      </c>
      <c r="B446" t="str">
        <f t="shared" ref="B446:C446" si="420">B421</f>
        <v>store</v>
      </c>
      <c r="C446">
        <f t="shared" si="420"/>
        <v>4</v>
      </c>
      <c r="D446">
        <f ca="1">OFFSET(walk!$A$2:$Y$402,TRUNC((ROW()-ROW($D$2))/COLUMNS(walk!$A$2:$Y$402)),MOD(ROW()-ROW($D$2),COLUMNS(walk!$A$2:$Y$402)),1,1)</f>
        <v>15</v>
      </c>
      <c r="E446">
        <f ca="1">OFFSET(bike!$A$2:$Y$402,TRUNC((ROW()-ROW($E$2))/COLUMNS(bike!$A$2:$Y$402)),MOD(ROW()-ROW($E$2),COLUMNS(bike!$A$2:$Y$402)),1,1)</f>
        <v>6</v>
      </c>
      <c r="F446">
        <f ca="1">OFFSET(transit!$A$2:$Y$402,TRUNC((ROW()-ROW($F$2))/COLUMNS(transit!$A$2:$Y$402)),MOD(ROW()-ROW($F$2),COLUMNS(transit!$A$2:$Y$402)),1,1)</f>
        <v>15</v>
      </c>
      <c r="G446">
        <f ca="1">OFFSET(drive!$A$2:$Y$402,TRUNC((ROW()-ROW($G$2))/COLUMNS(drive!$A$2:$Y$402)),MOD(ROW()-ROW($G$2),COLUMNS(drive!$A$2:$Y$402)),1,1)</f>
        <v>5</v>
      </c>
      <c r="H446" s="5">
        <f ca="1">(VLOOKUP($B446,weights!$A$2:$R$6,4))*VLOOKUP($B446,weights!$A$2:$R$6,6)^C446*(VLOOKUP($B446,weights!$A$2:$R$6,15)*EXP(VLOOKUP($B446,weights!$A$2:$R$6,11)*D446)+VLOOKUP($B446,weights!$A$2:$R$6,16)*EXP(VLOOKUP($B446,weights!$A$2:$R$6,12)*E446)+VLOOKUP($B446,weights!$A$2:$R$6,17)*EXP(VLOOKUP($B446,weights!$A$2:$R$6,13)*F446)+VLOOKUP($B446,weights!$A$2:$R$6,18)*EXP(VLOOKUP($B446,weights!$A$2:$R$6,14)*G446))</f>
        <v>0.73929652068853491</v>
      </c>
    </row>
    <row r="447" spans="1:8" ht="12.75" x14ac:dyDescent="0.2">
      <c r="A447">
        <f t="shared" si="0"/>
        <v>18</v>
      </c>
      <c r="B447" t="str">
        <f t="shared" ref="B447:C447" si="421">B422</f>
        <v>pharmacy</v>
      </c>
      <c r="C447">
        <f t="shared" si="421"/>
        <v>0</v>
      </c>
      <c r="D447">
        <f ca="1">OFFSET(walk!$A$2:$Y$402,TRUNC((ROW()-ROW($D$2))/COLUMNS(walk!$A$2:$Y$402)),MOD(ROW()-ROW($D$2),COLUMNS(walk!$A$2:$Y$402)),1,1)</f>
        <v>17</v>
      </c>
      <c r="E447">
        <f ca="1">OFFSET(bike!$A$2:$Y$402,TRUNC((ROW()-ROW($E$2))/COLUMNS(bike!$A$2:$Y$402)),MOD(ROW()-ROW($E$2),COLUMNS(bike!$A$2:$Y$402)),1,1)</f>
        <v>4</v>
      </c>
      <c r="F447">
        <f ca="1">OFFSET(transit!$A$2:$Y$402,TRUNC((ROW()-ROW($F$2))/COLUMNS(transit!$A$2:$Y$402)),MOD(ROW()-ROW($F$2),COLUMNS(transit!$A$2:$Y$402)),1,1)</f>
        <v>15</v>
      </c>
      <c r="G447">
        <f ca="1">OFFSET(drive!$A$2:$Y$402,TRUNC((ROW()-ROW($G$2))/COLUMNS(drive!$A$2:$Y$402)),MOD(ROW()-ROW($G$2),COLUMNS(drive!$A$2:$Y$402)),1,1)</f>
        <v>3</v>
      </c>
      <c r="H447" s="5">
        <f ca="1">(VLOOKUP($B447,weights!$A$2:$R$6,4))*VLOOKUP($B447,weights!$A$2:$R$6,6)^C447*(VLOOKUP($B447,weights!$A$2:$R$6,15)*EXP(VLOOKUP($B447,weights!$A$2:$R$6,11)*D447)+VLOOKUP($B447,weights!$A$2:$R$6,16)*EXP(VLOOKUP($B447,weights!$A$2:$R$6,12)*E447)+VLOOKUP($B447,weights!$A$2:$R$6,17)*EXP(VLOOKUP($B447,weights!$A$2:$R$6,13)*F447)+VLOOKUP($B447,weights!$A$2:$R$6,18)*EXP(VLOOKUP($B447,weights!$A$2:$R$6,14)*G447))</f>
        <v>4.8635520429321302</v>
      </c>
    </row>
    <row r="448" spans="1:8" ht="12.75" x14ac:dyDescent="0.2">
      <c r="A448">
        <f t="shared" si="0"/>
        <v>18</v>
      </c>
      <c r="B448" t="str">
        <f t="shared" ref="B448:C448" si="422">B423</f>
        <v>pharmacy</v>
      </c>
      <c r="C448">
        <f t="shared" si="422"/>
        <v>1</v>
      </c>
      <c r="D448">
        <f ca="1">OFFSET(walk!$A$2:$Y$402,TRUNC((ROW()-ROW($D$2))/COLUMNS(walk!$A$2:$Y$402)),MOD(ROW()-ROW($D$2),COLUMNS(walk!$A$2:$Y$402)),1,1)</f>
        <v>17</v>
      </c>
      <c r="E448">
        <f ca="1">OFFSET(bike!$A$2:$Y$402,TRUNC((ROW()-ROW($E$2))/COLUMNS(bike!$A$2:$Y$402)),MOD(ROW()-ROW($E$2),COLUMNS(bike!$A$2:$Y$402)),1,1)</f>
        <v>6</v>
      </c>
      <c r="F448">
        <f ca="1">OFFSET(transit!$A$2:$Y$402,TRUNC((ROW()-ROW($F$2))/COLUMNS(transit!$A$2:$Y$402)),MOD(ROW()-ROW($F$2),COLUMNS(transit!$A$2:$Y$402)),1,1)</f>
        <v>15</v>
      </c>
      <c r="G448">
        <f ca="1">OFFSET(drive!$A$2:$Y$402,TRUNC((ROW()-ROW($G$2))/COLUMNS(drive!$A$2:$Y$402)),MOD(ROW()-ROW($G$2),COLUMNS(drive!$A$2:$Y$402)),1,1)</f>
        <v>4</v>
      </c>
      <c r="H448" s="5">
        <f ca="1">(VLOOKUP($B448,weights!$A$2:$R$6,4))*VLOOKUP($B448,weights!$A$2:$R$6,6)^C448*(VLOOKUP($B448,weights!$A$2:$R$6,15)*EXP(VLOOKUP($B448,weights!$A$2:$R$6,11)*D448)+VLOOKUP($B448,weights!$A$2:$R$6,16)*EXP(VLOOKUP($B448,weights!$A$2:$R$6,12)*E448)+VLOOKUP($B448,weights!$A$2:$R$6,17)*EXP(VLOOKUP($B448,weights!$A$2:$R$6,13)*F448)+VLOOKUP($B448,weights!$A$2:$R$6,18)*EXP(VLOOKUP($B448,weights!$A$2:$R$6,14)*G448))</f>
        <v>1.7006763916762488</v>
      </c>
    </row>
    <row r="449" spans="1:8" ht="12.75" x14ac:dyDescent="0.2">
      <c r="A449">
        <f t="shared" si="0"/>
        <v>18</v>
      </c>
      <c r="B449" t="str">
        <f t="shared" ref="B449:C449" si="423">B424</f>
        <v>pharmacy</v>
      </c>
      <c r="C449">
        <f t="shared" si="423"/>
        <v>2</v>
      </c>
      <c r="D449">
        <f ca="1">OFFSET(walk!$A$2:$Y$402,TRUNC((ROW()-ROW($D$2))/COLUMNS(walk!$A$2:$Y$402)),MOD(ROW()-ROW($D$2),COLUMNS(walk!$A$2:$Y$402)),1,1)</f>
        <v>17</v>
      </c>
      <c r="E449">
        <f ca="1">OFFSET(bike!$A$2:$Y$402,TRUNC((ROW()-ROW($E$2))/COLUMNS(bike!$A$2:$Y$402)),MOD(ROW()-ROW($E$2),COLUMNS(bike!$A$2:$Y$402)),1,1)</f>
        <v>6</v>
      </c>
      <c r="F449">
        <f ca="1">OFFSET(transit!$A$2:$Y$402,TRUNC((ROW()-ROW($F$2))/COLUMNS(transit!$A$2:$Y$402)),MOD(ROW()-ROW($F$2),COLUMNS(transit!$A$2:$Y$402)),1,1)</f>
        <v>17</v>
      </c>
      <c r="G449">
        <f ca="1">OFFSET(drive!$A$2:$Y$402,TRUNC((ROW()-ROW($G$2))/COLUMNS(drive!$A$2:$Y$402)),MOD(ROW()-ROW($G$2),COLUMNS(drive!$A$2:$Y$402)),1,1)</f>
        <v>4</v>
      </c>
      <c r="H449" s="5">
        <f ca="1">(VLOOKUP($B449,weights!$A$2:$R$6,4))*VLOOKUP($B449,weights!$A$2:$R$6,6)^C449*(VLOOKUP($B449,weights!$A$2:$R$6,15)*EXP(VLOOKUP($B449,weights!$A$2:$R$6,11)*D449)+VLOOKUP($B449,weights!$A$2:$R$6,16)*EXP(VLOOKUP($B449,weights!$A$2:$R$6,12)*E449)+VLOOKUP($B449,weights!$A$2:$R$6,17)*EXP(VLOOKUP($B449,weights!$A$2:$R$6,13)*F449)+VLOOKUP($B449,weights!$A$2:$R$6,18)*EXP(VLOOKUP($B449,weights!$A$2:$R$6,14)*G449))</f>
        <v>0.80498577926596782</v>
      </c>
    </row>
    <row r="450" spans="1:8" ht="12.75" x14ac:dyDescent="0.2">
      <c r="A450">
        <f t="shared" si="0"/>
        <v>18</v>
      </c>
      <c r="B450" t="str">
        <f t="shared" ref="B450:C450" si="424">B425</f>
        <v>bank</v>
      </c>
      <c r="C450">
        <f t="shared" si="424"/>
        <v>0</v>
      </c>
      <c r="D450">
        <f ca="1">OFFSET(walk!$A$2:$Y$402,TRUNC((ROW()-ROW($D$2))/COLUMNS(walk!$A$2:$Y$402)),MOD(ROW()-ROW($D$2),COLUMNS(walk!$A$2:$Y$402)),1,1)</f>
        <v>28</v>
      </c>
      <c r="E450">
        <f ca="1">OFFSET(bike!$A$2:$Y$402,TRUNC((ROW()-ROW($E$2))/COLUMNS(bike!$A$2:$Y$402)),MOD(ROW()-ROW($E$2),COLUMNS(bike!$A$2:$Y$402)),1,1)</f>
        <v>9</v>
      </c>
      <c r="F450">
        <f ca="1">OFFSET(transit!$A$2:$Y$402,TRUNC((ROW()-ROW($F$2))/COLUMNS(transit!$A$2:$Y$402)),MOD(ROW()-ROW($F$2),COLUMNS(transit!$A$2:$Y$402)),1,1)</f>
        <v>25</v>
      </c>
      <c r="G450">
        <f ca="1">OFFSET(drive!$A$2:$Y$402,TRUNC((ROW()-ROW($G$2))/COLUMNS(drive!$A$2:$Y$402)),MOD(ROW()-ROW($G$2),COLUMNS(drive!$A$2:$Y$402)),1,1)</f>
        <v>7</v>
      </c>
      <c r="H450" s="5">
        <f ca="1">(VLOOKUP($B450,weights!$A$2:$R$6,4))*VLOOKUP($B450,weights!$A$2:$R$6,6)^C450*(VLOOKUP($B450,weights!$A$2:$R$6,15)*EXP(VLOOKUP($B450,weights!$A$2:$R$6,11)*D450)+VLOOKUP($B450,weights!$A$2:$R$6,16)*EXP(VLOOKUP($B450,weights!$A$2:$R$6,12)*E450)+VLOOKUP($B450,weights!$A$2:$R$6,17)*EXP(VLOOKUP($B450,weights!$A$2:$R$6,13)*F450)+VLOOKUP($B450,weights!$A$2:$R$6,18)*EXP(VLOOKUP($B450,weights!$A$2:$R$6,14)*G450))</f>
        <v>1.822922776136505</v>
      </c>
    </row>
    <row r="451" spans="1:8" ht="12.75" x14ac:dyDescent="0.2">
      <c r="A451">
        <f t="shared" si="0"/>
        <v>18</v>
      </c>
      <c r="B451" t="str">
        <f t="shared" ref="B451:C451" si="425">B426</f>
        <v>bank</v>
      </c>
      <c r="C451">
        <f t="shared" si="425"/>
        <v>1</v>
      </c>
      <c r="D451">
        <f ca="1">OFFSET(walk!$A$2:$Y$402,TRUNC((ROW()-ROW($D$2))/COLUMNS(walk!$A$2:$Y$402)),MOD(ROW()-ROW($D$2),COLUMNS(walk!$A$2:$Y$402)),1,1)</f>
        <v>41</v>
      </c>
      <c r="E451">
        <f ca="1">OFFSET(bike!$A$2:$Y$402,TRUNC((ROW()-ROW($E$2))/COLUMNS(bike!$A$2:$Y$402)),MOD(ROW()-ROW($E$2),COLUMNS(bike!$A$2:$Y$402)),1,1)</f>
        <v>13</v>
      </c>
      <c r="F451">
        <f ca="1">OFFSET(transit!$A$2:$Y$402,TRUNC((ROW()-ROW($F$2))/COLUMNS(transit!$A$2:$Y$402)),MOD(ROW()-ROW($F$2),COLUMNS(transit!$A$2:$Y$402)),1,1)</f>
        <v>31</v>
      </c>
      <c r="G451">
        <f ca="1">OFFSET(drive!$A$2:$Y$402,TRUNC((ROW()-ROW($G$2))/COLUMNS(drive!$A$2:$Y$402)),MOD(ROW()-ROW($G$2),COLUMNS(drive!$A$2:$Y$402)),1,1)</f>
        <v>8</v>
      </c>
      <c r="H451" s="5">
        <f ca="1">(VLOOKUP($B451,weights!$A$2:$R$6,4))*VLOOKUP($B451,weights!$A$2:$R$6,6)^C451*(VLOOKUP($B451,weights!$A$2:$R$6,15)*EXP(VLOOKUP($B451,weights!$A$2:$R$6,11)*D451)+VLOOKUP($B451,weights!$A$2:$R$6,16)*EXP(VLOOKUP($B451,weights!$A$2:$R$6,12)*E451)+VLOOKUP($B451,weights!$A$2:$R$6,17)*EXP(VLOOKUP($B451,weights!$A$2:$R$6,13)*F451)+VLOOKUP($B451,weights!$A$2:$R$6,18)*EXP(VLOOKUP($B451,weights!$A$2:$R$6,14)*G451))</f>
        <v>0.46365177943303593</v>
      </c>
    </row>
    <row r="452" spans="1:8" ht="12.75" x14ac:dyDescent="0.2">
      <c r="A452">
        <f t="shared" si="0"/>
        <v>19</v>
      </c>
      <c r="B452" t="str">
        <f t="shared" ref="B452:C452" si="426">B427</f>
        <v>restaurant</v>
      </c>
      <c r="C452">
        <f t="shared" si="426"/>
        <v>0</v>
      </c>
      <c r="D452">
        <f ca="1">OFFSET(walk!$A$2:$Y$402,TRUNC((ROW()-ROW($D$2))/COLUMNS(walk!$A$2:$Y$402)),MOD(ROW()-ROW($D$2),COLUMNS(walk!$A$2:$Y$402)),1,1)</f>
        <v>7</v>
      </c>
      <c r="E452">
        <f ca="1">OFFSET(bike!$A$2:$Y$402,TRUNC((ROW()-ROW($E$2))/COLUMNS(bike!$A$2:$Y$402)),MOD(ROW()-ROW($E$2),COLUMNS(bike!$A$2:$Y$402)),1,1)</f>
        <v>2</v>
      </c>
      <c r="F452">
        <f ca="1">OFFSET(transit!$A$2:$Y$402,TRUNC((ROW()-ROW($F$2))/COLUMNS(transit!$A$2:$Y$402)),MOD(ROW()-ROW($F$2),COLUMNS(transit!$A$2:$Y$402)),1,1)</f>
        <v>4</v>
      </c>
      <c r="G452">
        <f ca="1">OFFSET(drive!$A$2:$Y$402,TRUNC((ROW()-ROW($G$2))/COLUMNS(drive!$A$2:$Y$402)),MOD(ROW()-ROW($G$2),COLUMNS(drive!$A$2:$Y$402)),1,1)</f>
        <v>1</v>
      </c>
      <c r="H452" s="5">
        <f ca="1">(VLOOKUP($B452,weights!$A$2:$R$6,4))*VLOOKUP($B452,weights!$A$2:$R$6,6)^C452*(VLOOKUP($B452,weights!$A$2:$R$6,15)*EXP(VLOOKUP($B452,weights!$A$2:$R$6,11)*D452)+VLOOKUP($B452,weights!$A$2:$R$6,16)*EXP(VLOOKUP($B452,weights!$A$2:$R$6,12)*E452)+VLOOKUP($B452,weights!$A$2:$R$6,17)*EXP(VLOOKUP($B452,weights!$A$2:$R$6,13)*F452)+VLOOKUP($B452,weights!$A$2:$R$6,18)*EXP(VLOOKUP($B452,weights!$A$2:$R$6,14)*G452))</f>
        <v>37.402719418852747</v>
      </c>
    </row>
    <row r="453" spans="1:8" ht="12.75" x14ac:dyDescent="0.2">
      <c r="A453">
        <f t="shared" si="0"/>
        <v>19</v>
      </c>
      <c r="B453" t="str">
        <f t="shared" ref="B453:C453" si="427">B428</f>
        <v>restaurant</v>
      </c>
      <c r="C453">
        <f t="shared" si="427"/>
        <v>1</v>
      </c>
      <c r="D453">
        <f ca="1">OFFSET(walk!$A$2:$Y$402,TRUNC((ROW()-ROW($D$2))/COLUMNS(walk!$A$2:$Y$402)),MOD(ROW()-ROW($D$2),COLUMNS(walk!$A$2:$Y$402)),1,1)</f>
        <v>7</v>
      </c>
      <c r="E453">
        <f ca="1">OFFSET(bike!$A$2:$Y$402,TRUNC((ROW()-ROW($E$2))/COLUMNS(bike!$A$2:$Y$402)),MOD(ROW()-ROW($E$2),COLUMNS(bike!$A$2:$Y$402)),1,1)</f>
        <v>2</v>
      </c>
      <c r="F453">
        <f ca="1">OFFSET(transit!$A$2:$Y$402,TRUNC((ROW()-ROW($F$2))/COLUMNS(transit!$A$2:$Y$402)),MOD(ROW()-ROW($F$2),COLUMNS(transit!$A$2:$Y$402)),1,1)</f>
        <v>5</v>
      </c>
      <c r="G453">
        <f ca="1">OFFSET(drive!$A$2:$Y$402,TRUNC((ROW()-ROW($G$2))/COLUMNS(drive!$A$2:$Y$402)),MOD(ROW()-ROW($G$2),COLUMNS(drive!$A$2:$Y$402)),1,1)</f>
        <v>1</v>
      </c>
      <c r="H453" s="5">
        <f ca="1">(VLOOKUP($B453,weights!$A$2:$R$6,4))*VLOOKUP($B453,weights!$A$2:$R$6,6)^C453*(VLOOKUP($B453,weights!$A$2:$R$6,15)*EXP(VLOOKUP($B453,weights!$A$2:$R$6,11)*D453)+VLOOKUP($B453,weights!$A$2:$R$6,16)*EXP(VLOOKUP($B453,weights!$A$2:$R$6,12)*E453)+VLOOKUP($B453,weights!$A$2:$R$6,17)*EXP(VLOOKUP($B453,weights!$A$2:$R$6,13)*F453)+VLOOKUP($B453,weights!$A$2:$R$6,18)*EXP(VLOOKUP($B453,weights!$A$2:$R$6,14)*G453))</f>
        <v>32.390959826802636</v>
      </c>
    </row>
    <row r="454" spans="1:8" ht="12.75" x14ac:dyDescent="0.2">
      <c r="A454">
        <f t="shared" si="0"/>
        <v>19</v>
      </c>
      <c r="B454" t="str">
        <f t="shared" ref="B454:C454" si="428">B429</f>
        <v>restaurant</v>
      </c>
      <c r="C454">
        <f t="shared" si="428"/>
        <v>2</v>
      </c>
      <c r="D454">
        <f ca="1">OFFSET(walk!$A$2:$Y$402,TRUNC((ROW()-ROW($D$2))/COLUMNS(walk!$A$2:$Y$402)),MOD(ROW()-ROW($D$2),COLUMNS(walk!$A$2:$Y$402)),1,1)</f>
        <v>10</v>
      </c>
      <c r="E454">
        <f ca="1">OFFSET(bike!$A$2:$Y$402,TRUNC((ROW()-ROW($E$2))/COLUMNS(bike!$A$2:$Y$402)),MOD(ROW()-ROW($E$2),COLUMNS(bike!$A$2:$Y$402)),1,1)</f>
        <v>2</v>
      </c>
      <c r="F454">
        <f ca="1">OFFSET(transit!$A$2:$Y$402,TRUNC((ROW()-ROW($F$2))/COLUMNS(transit!$A$2:$Y$402)),MOD(ROW()-ROW($F$2),COLUMNS(transit!$A$2:$Y$402)),1,1)</f>
        <v>5</v>
      </c>
      <c r="G454">
        <f ca="1">OFFSET(drive!$A$2:$Y$402,TRUNC((ROW()-ROW($G$2))/COLUMNS(drive!$A$2:$Y$402)),MOD(ROW()-ROW($G$2),COLUMNS(drive!$A$2:$Y$402)),1,1)</f>
        <v>2</v>
      </c>
      <c r="H454" s="5">
        <f ca="1">(VLOOKUP($B454,weights!$A$2:$R$6,4))*VLOOKUP($B454,weights!$A$2:$R$6,6)^C454*(VLOOKUP($B454,weights!$A$2:$R$6,15)*EXP(VLOOKUP($B454,weights!$A$2:$R$6,11)*D454)+VLOOKUP($B454,weights!$A$2:$R$6,16)*EXP(VLOOKUP($B454,weights!$A$2:$R$6,12)*E454)+VLOOKUP($B454,weights!$A$2:$R$6,17)*EXP(VLOOKUP($B454,weights!$A$2:$R$6,13)*F454)+VLOOKUP($B454,weights!$A$2:$R$6,18)*EXP(VLOOKUP($B454,weights!$A$2:$R$6,14)*G454))</f>
        <v>25.688053972721583</v>
      </c>
    </row>
    <row r="455" spans="1:8" ht="12.75" x14ac:dyDescent="0.2">
      <c r="A455">
        <f t="shared" si="0"/>
        <v>19</v>
      </c>
      <c r="B455" t="str">
        <f t="shared" ref="B455:C455" si="429">B430</f>
        <v>restaurant</v>
      </c>
      <c r="C455">
        <f t="shared" si="429"/>
        <v>3</v>
      </c>
      <c r="D455">
        <f ca="1">OFFSET(walk!$A$2:$Y$402,TRUNC((ROW()-ROW($D$2))/COLUMNS(walk!$A$2:$Y$402)),MOD(ROW()-ROW($D$2),COLUMNS(walk!$A$2:$Y$402)),1,1)</f>
        <v>11</v>
      </c>
      <c r="E455">
        <f ca="1">OFFSET(bike!$A$2:$Y$402,TRUNC((ROW()-ROW($E$2))/COLUMNS(bike!$A$2:$Y$402)),MOD(ROW()-ROW($E$2),COLUMNS(bike!$A$2:$Y$402)),1,1)</f>
        <v>3</v>
      </c>
      <c r="F455">
        <f ca="1">OFFSET(transit!$A$2:$Y$402,TRUNC((ROW()-ROW($F$2))/COLUMNS(transit!$A$2:$Y$402)),MOD(ROW()-ROW($F$2),COLUMNS(transit!$A$2:$Y$402)),1,1)</f>
        <v>6</v>
      </c>
      <c r="G455">
        <f ca="1">OFFSET(drive!$A$2:$Y$402,TRUNC((ROW()-ROW($G$2))/COLUMNS(drive!$A$2:$Y$402)),MOD(ROW()-ROW($G$2),COLUMNS(drive!$A$2:$Y$402)),1,1)</f>
        <v>3</v>
      </c>
      <c r="H455" s="5">
        <f ca="1">(VLOOKUP($B455,weights!$A$2:$R$6,4))*VLOOKUP($B455,weights!$A$2:$R$6,6)^C455*(VLOOKUP($B455,weights!$A$2:$R$6,15)*EXP(VLOOKUP($B455,weights!$A$2:$R$6,11)*D455)+VLOOKUP($B455,weights!$A$2:$R$6,16)*EXP(VLOOKUP($B455,weights!$A$2:$R$6,12)*E455)+VLOOKUP($B455,weights!$A$2:$R$6,17)*EXP(VLOOKUP($B455,weights!$A$2:$R$6,13)*F455)+VLOOKUP($B455,weights!$A$2:$R$6,18)*EXP(VLOOKUP($B455,weights!$A$2:$R$6,14)*G455))</f>
        <v>19.133734429807202</v>
      </c>
    </row>
    <row r="456" spans="1:8" ht="12.75" x14ac:dyDescent="0.2">
      <c r="A456">
        <f t="shared" si="0"/>
        <v>19</v>
      </c>
      <c r="B456" t="str">
        <f t="shared" ref="B456:C456" si="430">B431</f>
        <v>restaurant</v>
      </c>
      <c r="C456">
        <f t="shared" si="430"/>
        <v>4</v>
      </c>
      <c r="D456">
        <f ca="1">OFFSET(walk!$A$2:$Y$402,TRUNC((ROW()-ROW($D$2))/COLUMNS(walk!$A$2:$Y$402)),MOD(ROW()-ROW($D$2),COLUMNS(walk!$A$2:$Y$402)),1,1)</f>
        <v>11</v>
      </c>
      <c r="E456">
        <f ca="1">OFFSET(bike!$A$2:$Y$402,TRUNC((ROW()-ROW($E$2))/COLUMNS(bike!$A$2:$Y$402)),MOD(ROW()-ROW($E$2),COLUMNS(bike!$A$2:$Y$402)),1,1)</f>
        <v>3</v>
      </c>
      <c r="F456">
        <f ca="1">OFFSET(transit!$A$2:$Y$402,TRUNC((ROW()-ROW($F$2))/COLUMNS(transit!$A$2:$Y$402)),MOD(ROW()-ROW($F$2),COLUMNS(transit!$A$2:$Y$402)),1,1)</f>
        <v>6</v>
      </c>
      <c r="G456">
        <f ca="1">OFFSET(drive!$A$2:$Y$402,TRUNC((ROW()-ROW($G$2))/COLUMNS(drive!$A$2:$Y$402)),MOD(ROW()-ROW($G$2),COLUMNS(drive!$A$2:$Y$402)),1,1)</f>
        <v>3</v>
      </c>
      <c r="H456" s="5">
        <f ca="1">(VLOOKUP($B456,weights!$A$2:$R$6,4))*VLOOKUP($B456,weights!$A$2:$R$6,6)^C456*(VLOOKUP($B456,weights!$A$2:$R$6,15)*EXP(VLOOKUP($B456,weights!$A$2:$R$6,11)*D456)+VLOOKUP($B456,weights!$A$2:$R$6,16)*EXP(VLOOKUP($B456,weights!$A$2:$R$6,12)*E456)+VLOOKUP($B456,weights!$A$2:$R$6,17)*EXP(VLOOKUP($B456,weights!$A$2:$R$6,13)*F456)+VLOOKUP($B456,weights!$A$2:$R$6,18)*EXP(VLOOKUP($B456,weights!$A$2:$R$6,14)*G456))</f>
        <v>17.149495303753124</v>
      </c>
    </row>
    <row r="457" spans="1:8" ht="12.75" x14ac:dyDescent="0.2">
      <c r="A457">
        <f t="shared" si="0"/>
        <v>19</v>
      </c>
      <c r="B457" t="str">
        <f t="shared" ref="B457:C457" si="431">B432</f>
        <v>restaurant</v>
      </c>
      <c r="C457">
        <f t="shared" si="431"/>
        <v>5</v>
      </c>
      <c r="D457">
        <f ca="1">OFFSET(walk!$A$2:$Y$402,TRUNC((ROW()-ROW($D$2))/COLUMNS(walk!$A$2:$Y$402)),MOD(ROW()-ROW($D$2),COLUMNS(walk!$A$2:$Y$402)),1,1)</f>
        <v>11</v>
      </c>
      <c r="E457">
        <f ca="1">OFFSET(bike!$A$2:$Y$402,TRUNC((ROW()-ROW($E$2))/COLUMNS(bike!$A$2:$Y$402)),MOD(ROW()-ROW($E$2),COLUMNS(bike!$A$2:$Y$402)),1,1)</f>
        <v>3</v>
      </c>
      <c r="F457">
        <f ca="1">OFFSET(transit!$A$2:$Y$402,TRUNC((ROW()-ROW($F$2))/COLUMNS(transit!$A$2:$Y$402)),MOD(ROW()-ROW($F$2),COLUMNS(transit!$A$2:$Y$402)),1,1)</f>
        <v>7</v>
      </c>
      <c r="G457">
        <f ca="1">OFFSET(drive!$A$2:$Y$402,TRUNC((ROW()-ROW($G$2))/COLUMNS(drive!$A$2:$Y$402)),MOD(ROW()-ROW($G$2),COLUMNS(drive!$A$2:$Y$402)),1,1)</f>
        <v>4</v>
      </c>
      <c r="H457" s="5">
        <f ca="1">(VLOOKUP($B457,weights!$A$2:$R$6,4))*VLOOKUP($B457,weights!$A$2:$R$6,6)^C457*(VLOOKUP($B457,weights!$A$2:$R$6,15)*EXP(VLOOKUP($B457,weights!$A$2:$R$6,11)*D457)+VLOOKUP($B457,weights!$A$2:$R$6,16)*EXP(VLOOKUP($B457,weights!$A$2:$R$6,12)*E457)+VLOOKUP($B457,weights!$A$2:$R$6,17)*EXP(VLOOKUP($B457,weights!$A$2:$R$6,13)*F457)+VLOOKUP($B457,weights!$A$2:$R$6,18)*EXP(VLOOKUP($B457,weights!$A$2:$R$6,14)*G457))</f>
        <v>13.94621141545521</v>
      </c>
    </row>
    <row r="458" spans="1:8" ht="12.75" x14ac:dyDescent="0.2">
      <c r="A458">
        <f t="shared" si="0"/>
        <v>19</v>
      </c>
      <c r="B458" t="str">
        <f t="shared" ref="B458:C458" si="432">B433</f>
        <v>restaurant</v>
      </c>
      <c r="C458">
        <f t="shared" si="432"/>
        <v>6</v>
      </c>
      <c r="D458">
        <f ca="1">OFFSET(walk!$A$2:$Y$402,TRUNC((ROW()-ROW($D$2))/COLUMNS(walk!$A$2:$Y$402)),MOD(ROW()-ROW($D$2),COLUMNS(walk!$A$2:$Y$402)),1,1)</f>
        <v>12</v>
      </c>
      <c r="E458">
        <f ca="1">OFFSET(bike!$A$2:$Y$402,TRUNC((ROW()-ROW($E$2))/COLUMNS(bike!$A$2:$Y$402)),MOD(ROW()-ROW($E$2),COLUMNS(bike!$A$2:$Y$402)),1,1)</f>
        <v>3</v>
      </c>
      <c r="F458">
        <f ca="1">OFFSET(transit!$A$2:$Y$402,TRUNC((ROW()-ROW($F$2))/COLUMNS(transit!$A$2:$Y$402)),MOD(ROW()-ROW($F$2),COLUMNS(transit!$A$2:$Y$402)),1,1)</f>
        <v>8</v>
      </c>
      <c r="G458">
        <f ca="1">OFFSET(drive!$A$2:$Y$402,TRUNC((ROW()-ROW($G$2))/COLUMNS(drive!$A$2:$Y$402)),MOD(ROW()-ROW($G$2),COLUMNS(drive!$A$2:$Y$402)),1,1)</f>
        <v>4</v>
      </c>
      <c r="H458" s="5">
        <f ca="1">(VLOOKUP($B458,weights!$A$2:$R$6,4))*VLOOKUP($B458,weights!$A$2:$R$6,6)^C458*(VLOOKUP($B458,weights!$A$2:$R$6,15)*EXP(VLOOKUP($B458,weights!$A$2:$R$6,11)*D458)+VLOOKUP($B458,weights!$A$2:$R$6,16)*EXP(VLOOKUP($B458,weights!$A$2:$R$6,12)*E458)+VLOOKUP($B458,weights!$A$2:$R$6,17)*EXP(VLOOKUP($B458,weights!$A$2:$R$6,13)*F458)+VLOOKUP($B458,weights!$A$2:$R$6,18)*EXP(VLOOKUP($B458,weights!$A$2:$R$6,14)*G458))</f>
        <v>11.909121647160358</v>
      </c>
    </row>
    <row r="459" spans="1:8" ht="12.75" x14ac:dyDescent="0.2">
      <c r="A459">
        <f t="shared" si="0"/>
        <v>19</v>
      </c>
      <c r="B459" t="str">
        <f t="shared" ref="B459:C459" si="433">B434</f>
        <v>restaurant</v>
      </c>
      <c r="C459">
        <f t="shared" si="433"/>
        <v>7</v>
      </c>
      <c r="D459">
        <f ca="1">OFFSET(walk!$A$2:$Y$402,TRUNC((ROW()-ROW($D$2))/COLUMNS(walk!$A$2:$Y$402)),MOD(ROW()-ROW($D$2),COLUMNS(walk!$A$2:$Y$402)),1,1)</f>
        <v>12</v>
      </c>
      <c r="E459">
        <f ca="1">OFFSET(bike!$A$2:$Y$402,TRUNC((ROW()-ROW($E$2))/COLUMNS(bike!$A$2:$Y$402)),MOD(ROW()-ROW($E$2),COLUMNS(bike!$A$2:$Y$402)),1,1)</f>
        <v>3</v>
      </c>
      <c r="F459">
        <f ca="1">OFFSET(transit!$A$2:$Y$402,TRUNC((ROW()-ROW($F$2))/COLUMNS(transit!$A$2:$Y$402)),MOD(ROW()-ROW($F$2),COLUMNS(transit!$A$2:$Y$402)),1,1)</f>
        <v>8</v>
      </c>
      <c r="G459">
        <f ca="1">OFFSET(drive!$A$2:$Y$402,TRUNC((ROW()-ROW($G$2))/COLUMNS(drive!$A$2:$Y$402)),MOD(ROW()-ROW($G$2),COLUMNS(drive!$A$2:$Y$402)),1,1)</f>
        <v>4</v>
      </c>
      <c r="H459" s="5">
        <f ca="1">(VLOOKUP($B459,weights!$A$2:$R$6,4))*VLOOKUP($B459,weights!$A$2:$R$6,6)^C459*(VLOOKUP($B459,weights!$A$2:$R$6,15)*EXP(VLOOKUP($B459,weights!$A$2:$R$6,11)*D459)+VLOOKUP($B459,weights!$A$2:$R$6,16)*EXP(VLOOKUP($B459,weights!$A$2:$R$6,12)*E459)+VLOOKUP($B459,weights!$A$2:$R$6,17)*EXP(VLOOKUP($B459,weights!$A$2:$R$6,13)*F459)+VLOOKUP($B459,weights!$A$2:$R$6,18)*EXP(VLOOKUP($B459,weights!$A$2:$R$6,14)*G459))</f>
        <v>10.674101624491877</v>
      </c>
    </row>
    <row r="460" spans="1:8" ht="12.75" x14ac:dyDescent="0.2">
      <c r="A460">
        <f t="shared" si="0"/>
        <v>19</v>
      </c>
      <c r="B460" t="str">
        <f t="shared" ref="B460:C460" si="434">B435</f>
        <v>restaurant</v>
      </c>
      <c r="C460">
        <f t="shared" si="434"/>
        <v>8</v>
      </c>
      <c r="D460">
        <f ca="1">OFFSET(walk!$A$2:$Y$402,TRUNC((ROW()-ROW($D$2))/COLUMNS(walk!$A$2:$Y$402)),MOD(ROW()-ROW($D$2),COLUMNS(walk!$A$2:$Y$402)),1,1)</f>
        <v>13</v>
      </c>
      <c r="E460">
        <f ca="1">OFFSET(bike!$A$2:$Y$402,TRUNC((ROW()-ROW($E$2))/COLUMNS(bike!$A$2:$Y$402)),MOD(ROW()-ROW($E$2),COLUMNS(bike!$A$2:$Y$402)),1,1)</f>
        <v>4</v>
      </c>
      <c r="F460">
        <f ca="1">OFFSET(transit!$A$2:$Y$402,TRUNC((ROW()-ROW($F$2))/COLUMNS(transit!$A$2:$Y$402)),MOD(ROW()-ROW($F$2),COLUMNS(transit!$A$2:$Y$402)),1,1)</f>
        <v>10</v>
      </c>
      <c r="G460">
        <f ca="1">OFFSET(drive!$A$2:$Y$402,TRUNC((ROW()-ROW($G$2))/COLUMNS(drive!$A$2:$Y$402)),MOD(ROW()-ROW($G$2),COLUMNS(drive!$A$2:$Y$402)),1,1)</f>
        <v>4</v>
      </c>
      <c r="H460" s="5">
        <f ca="1">(VLOOKUP($B460,weights!$A$2:$R$6,4))*VLOOKUP($B460,weights!$A$2:$R$6,6)^C460*(VLOOKUP($B460,weights!$A$2:$R$6,15)*EXP(VLOOKUP($B460,weights!$A$2:$R$6,11)*D460)+VLOOKUP($B460,weights!$A$2:$R$6,16)*EXP(VLOOKUP($B460,weights!$A$2:$R$6,12)*E460)+VLOOKUP($B460,weights!$A$2:$R$6,17)*EXP(VLOOKUP($B460,weights!$A$2:$R$6,13)*F460)+VLOOKUP($B460,weights!$A$2:$R$6,18)*EXP(VLOOKUP($B460,weights!$A$2:$R$6,14)*G460))</f>
        <v>8.2361586286723742</v>
      </c>
    </row>
    <row r="461" spans="1:8" ht="12.75" x14ac:dyDescent="0.2">
      <c r="A461">
        <f t="shared" si="0"/>
        <v>19</v>
      </c>
      <c r="B461" t="str">
        <f t="shared" ref="B461:C461" si="435">B436</f>
        <v>restaurant</v>
      </c>
      <c r="C461">
        <f t="shared" si="435"/>
        <v>9</v>
      </c>
      <c r="D461">
        <f ca="1">OFFSET(walk!$A$2:$Y$402,TRUNC((ROW()-ROW($D$2))/COLUMNS(walk!$A$2:$Y$402)),MOD(ROW()-ROW($D$2),COLUMNS(walk!$A$2:$Y$402)),1,1)</f>
        <v>14</v>
      </c>
      <c r="E461">
        <f ca="1">OFFSET(bike!$A$2:$Y$402,TRUNC((ROW()-ROW($E$2))/COLUMNS(bike!$A$2:$Y$402)),MOD(ROW()-ROW($E$2),COLUMNS(bike!$A$2:$Y$402)),1,1)</f>
        <v>5</v>
      </c>
      <c r="F461">
        <f ca="1">OFFSET(transit!$A$2:$Y$402,TRUNC((ROW()-ROW($F$2))/COLUMNS(transit!$A$2:$Y$402)),MOD(ROW()-ROW($F$2),COLUMNS(transit!$A$2:$Y$402)),1,1)</f>
        <v>12</v>
      </c>
      <c r="G461">
        <f ca="1">OFFSET(drive!$A$2:$Y$402,TRUNC((ROW()-ROW($G$2))/COLUMNS(drive!$A$2:$Y$402)),MOD(ROW()-ROW($G$2),COLUMNS(drive!$A$2:$Y$402)),1,1)</f>
        <v>4</v>
      </c>
      <c r="H461" s="5">
        <f ca="1">(VLOOKUP($B461,weights!$A$2:$R$6,4))*VLOOKUP($B461,weights!$A$2:$R$6,6)^C461*(VLOOKUP($B461,weights!$A$2:$R$6,15)*EXP(VLOOKUP($B461,weights!$A$2:$R$6,11)*D461)+VLOOKUP($B461,weights!$A$2:$R$6,16)*EXP(VLOOKUP($B461,weights!$A$2:$R$6,12)*E461)+VLOOKUP($B461,weights!$A$2:$R$6,17)*EXP(VLOOKUP($B461,weights!$A$2:$R$6,13)*F461)+VLOOKUP($B461,weights!$A$2:$R$6,18)*EXP(VLOOKUP($B461,weights!$A$2:$R$6,14)*G461))</f>
        <v>6.4655259259201197</v>
      </c>
    </row>
    <row r="462" spans="1:8" ht="12.75" x14ac:dyDescent="0.2">
      <c r="A462">
        <f t="shared" si="0"/>
        <v>19</v>
      </c>
      <c r="B462" t="str">
        <f t="shared" ref="B462:C462" si="436">B437</f>
        <v>supermarket</v>
      </c>
      <c r="C462">
        <f t="shared" si="436"/>
        <v>0</v>
      </c>
      <c r="D462">
        <f ca="1">OFFSET(walk!$A$2:$Y$402,TRUNC((ROW()-ROW($D$2))/COLUMNS(walk!$A$2:$Y$402)),MOD(ROW()-ROW($D$2),COLUMNS(walk!$A$2:$Y$402)),1,1)</f>
        <v>38</v>
      </c>
      <c r="E462">
        <f ca="1">OFFSET(bike!$A$2:$Y$402,TRUNC((ROW()-ROW($E$2))/COLUMNS(bike!$A$2:$Y$402)),MOD(ROW()-ROW($E$2),COLUMNS(bike!$A$2:$Y$402)),1,1)</f>
        <v>15</v>
      </c>
      <c r="F462">
        <f ca="1">OFFSET(transit!$A$2:$Y$402,TRUNC((ROW()-ROW($F$2))/COLUMNS(transit!$A$2:$Y$402)),MOD(ROW()-ROW($F$2),COLUMNS(transit!$A$2:$Y$402)),1,1)</f>
        <v>18</v>
      </c>
      <c r="G462">
        <f ca="1">OFFSET(drive!$A$2:$Y$402,TRUNC((ROW()-ROW($G$2))/COLUMNS(drive!$A$2:$Y$402)),MOD(ROW()-ROW($G$2),COLUMNS(drive!$A$2:$Y$402)),1,1)</f>
        <v>8</v>
      </c>
      <c r="H462" s="5">
        <f ca="1">(VLOOKUP($B462,weights!$A$2:$R$6,4))*VLOOKUP($B462,weights!$A$2:$R$6,6)^C462*(VLOOKUP($B462,weights!$A$2:$R$6,15)*EXP(VLOOKUP($B462,weights!$A$2:$R$6,11)*D462)+VLOOKUP($B462,weights!$A$2:$R$6,16)*EXP(VLOOKUP($B462,weights!$A$2:$R$6,12)*E462)+VLOOKUP($B462,weights!$A$2:$R$6,17)*EXP(VLOOKUP($B462,weights!$A$2:$R$6,13)*F462)+VLOOKUP($B462,weights!$A$2:$R$6,18)*EXP(VLOOKUP($B462,weights!$A$2:$R$6,14)*G462))</f>
        <v>3.6999439236430312</v>
      </c>
    </row>
    <row r="463" spans="1:8" ht="12.75" x14ac:dyDescent="0.2">
      <c r="A463">
        <f t="shared" si="0"/>
        <v>19</v>
      </c>
      <c r="B463" t="str">
        <f t="shared" ref="B463:C463" si="437">B438</f>
        <v>supermarket</v>
      </c>
      <c r="C463">
        <f t="shared" si="437"/>
        <v>1</v>
      </c>
      <c r="D463">
        <f ca="1">OFFSET(walk!$A$2:$Y$402,TRUNC((ROW()-ROW($D$2))/COLUMNS(walk!$A$2:$Y$402)),MOD(ROW()-ROW($D$2),COLUMNS(walk!$A$2:$Y$402)),1,1)</f>
        <v>50</v>
      </c>
      <c r="E463">
        <f ca="1">OFFSET(bike!$A$2:$Y$402,TRUNC((ROW()-ROW($E$2))/COLUMNS(bike!$A$2:$Y$402)),MOD(ROW()-ROW($E$2),COLUMNS(bike!$A$2:$Y$402)),1,1)</f>
        <v>16</v>
      </c>
      <c r="F463">
        <f ca="1">OFFSET(transit!$A$2:$Y$402,TRUNC((ROW()-ROW($F$2))/COLUMNS(transit!$A$2:$Y$402)),MOD(ROW()-ROW($F$2),COLUMNS(transit!$A$2:$Y$402)),1,1)</f>
        <v>23</v>
      </c>
      <c r="G463">
        <f ca="1">OFFSET(drive!$A$2:$Y$402,TRUNC((ROW()-ROW($G$2))/COLUMNS(drive!$A$2:$Y$402)),MOD(ROW()-ROW($G$2),COLUMNS(drive!$A$2:$Y$402)),1,1)</f>
        <v>10</v>
      </c>
      <c r="H463" s="5">
        <f ca="1">(VLOOKUP($B463,weights!$A$2:$R$6,4))*VLOOKUP($B463,weights!$A$2:$R$6,6)^C463*(VLOOKUP($B463,weights!$A$2:$R$6,15)*EXP(VLOOKUP($B463,weights!$A$2:$R$6,11)*D463)+VLOOKUP($B463,weights!$A$2:$R$6,16)*EXP(VLOOKUP($B463,weights!$A$2:$R$6,12)*E463)+VLOOKUP($B463,weights!$A$2:$R$6,17)*EXP(VLOOKUP($B463,weights!$A$2:$R$6,13)*F463)+VLOOKUP($B463,weights!$A$2:$R$6,18)*EXP(VLOOKUP($B463,weights!$A$2:$R$6,14)*G463))</f>
        <v>1.3740252165760978</v>
      </c>
    </row>
    <row r="464" spans="1:8" ht="12.75" x14ac:dyDescent="0.2">
      <c r="A464">
        <f t="shared" si="0"/>
        <v>19</v>
      </c>
      <c r="B464" t="str">
        <f t="shared" ref="B464:C464" si="438">B439</f>
        <v>supermarket</v>
      </c>
      <c r="C464">
        <f t="shared" si="438"/>
        <v>2</v>
      </c>
      <c r="D464">
        <f ca="1">OFFSET(walk!$A$2:$Y$402,TRUNC((ROW()-ROW($D$2))/COLUMNS(walk!$A$2:$Y$402)),MOD(ROW()-ROW($D$2),COLUMNS(walk!$A$2:$Y$402)),1,1)</f>
        <v>55</v>
      </c>
      <c r="E464">
        <f ca="1">OFFSET(bike!$A$2:$Y$402,TRUNC((ROW()-ROW($E$2))/COLUMNS(bike!$A$2:$Y$402)),MOD(ROW()-ROW($E$2),COLUMNS(bike!$A$2:$Y$402)),1,1)</f>
        <v>17</v>
      </c>
      <c r="F464">
        <f ca="1">OFFSET(transit!$A$2:$Y$402,TRUNC((ROW()-ROW($F$2))/COLUMNS(transit!$A$2:$Y$402)),MOD(ROW()-ROW($F$2),COLUMNS(transit!$A$2:$Y$402)),1,1)</f>
        <v>31</v>
      </c>
      <c r="G464">
        <f ca="1">OFFSET(drive!$A$2:$Y$402,TRUNC((ROW()-ROW($G$2))/COLUMNS(drive!$A$2:$Y$402)),MOD(ROW()-ROW($G$2),COLUMNS(drive!$A$2:$Y$402)),1,1)</f>
        <v>12</v>
      </c>
      <c r="H464" s="5">
        <f ca="1">(VLOOKUP($B464,weights!$A$2:$R$6,4))*VLOOKUP($B464,weights!$A$2:$R$6,6)^C464*(VLOOKUP($B464,weights!$A$2:$R$6,15)*EXP(VLOOKUP($B464,weights!$A$2:$R$6,11)*D464)+VLOOKUP($B464,weights!$A$2:$R$6,16)*EXP(VLOOKUP($B464,weights!$A$2:$R$6,12)*E464)+VLOOKUP($B464,weights!$A$2:$R$6,17)*EXP(VLOOKUP($B464,weights!$A$2:$R$6,13)*F464)+VLOOKUP($B464,weights!$A$2:$R$6,18)*EXP(VLOOKUP($B464,weights!$A$2:$R$6,14)*G464))</f>
        <v>0.51046079494783947</v>
      </c>
    </row>
    <row r="465" spans="1:8" ht="12.75" x14ac:dyDescent="0.2">
      <c r="A465">
        <f t="shared" si="0"/>
        <v>19</v>
      </c>
      <c r="B465" t="str">
        <f t="shared" ref="B465:C465" si="439">B440</f>
        <v>supermarket</v>
      </c>
      <c r="C465">
        <f t="shared" si="439"/>
        <v>3</v>
      </c>
      <c r="D465">
        <f ca="1">OFFSET(walk!$A$2:$Y$402,TRUNC((ROW()-ROW($D$2))/COLUMNS(walk!$A$2:$Y$402)),MOD(ROW()-ROW($D$2),COLUMNS(walk!$A$2:$Y$402)),1,1)</f>
        <v>62</v>
      </c>
      <c r="E465">
        <f ca="1">OFFSET(bike!$A$2:$Y$402,TRUNC((ROW()-ROW($E$2))/COLUMNS(bike!$A$2:$Y$402)),MOD(ROW()-ROW($E$2),COLUMNS(bike!$A$2:$Y$402)),1,1)</f>
        <v>20</v>
      </c>
      <c r="F465">
        <f ca="1">OFFSET(transit!$A$2:$Y$402,TRUNC((ROW()-ROW($F$2))/COLUMNS(transit!$A$2:$Y$402)),MOD(ROW()-ROW($F$2),COLUMNS(transit!$A$2:$Y$402)),1,1)</f>
        <v>37</v>
      </c>
      <c r="G465">
        <f ca="1">OFFSET(drive!$A$2:$Y$402,TRUNC((ROW()-ROW($G$2))/COLUMNS(drive!$A$2:$Y$402)),MOD(ROW()-ROW($G$2),COLUMNS(drive!$A$2:$Y$402)),1,1)</f>
        <v>14</v>
      </c>
      <c r="H465" s="5">
        <f ca="1">(VLOOKUP($B465,weights!$A$2:$R$6,4))*VLOOKUP($B465,weights!$A$2:$R$6,6)^C465*(VLOOKUP($B465,weights!$A$2:$R$6,15)*EXP(VLOOKUP($B465,weights!$A$2:$R$6,11)*D465)+VLOOKUP($B465,weights!$A$2:$R$6,16)*EXP(VLOOKUP($B465,weights!$A$2:$R$6,12)*E465)+VLOOKUP($B465,weights!$A$2:$R$6,17)*EXP(VLOOKUP($B465,weights!$A$2:$R$6,13)*F465)+VLOOKUP($B465,weights!$A$2:$R$6,18)*EXP(VLOOKUP($B465,weights!$A$2:$R$6,14)*G465))</f>
        <v>0.19102339039172431</v>
      </c>
    </row>
    <row r="466" spans="1:8" ht="12.75" x14ac:dyDescent="0.2">
      <c r="A466">
        <f t="shared" si="0"/>
        <v>19</v>
      </c>
      <c r="B466" t="str">
        <f t="shared" ref="B466:C466" si="440">B441</f>
        <v>supermarket</v>
      </c>
      <c r="C466">
        <f t="shared" si="440"/>
        <v>4</v>
      </c>
      <c r="D466">
        <f ca="1">OFFSET(walk!$A$2:$Y$402,TRUNC((ROW()-ROW($D$2))/COLUMNS(walk!$A$2:$Y$402)),MOD(ROW()-ROW($D$2),COLUMNS(walk!$A$2:$Y$402)),1,1)</f>
        <v>79</v>
      </c>
      <c r="E466">
        <f ca="1">OFFSET(bike!$A$2:$Y$402,TRUNC((ROW()-ROW($E$2))/COLUMNS(bike!$A$2:$Y$402)),MOD(ROW()-ROW($E$2),COLUMNS(bike!$A$2:$Y$402)),1,1)</f>
        <v>24</v>
      </c>
      <c r="F466">
        <f ca="1">OFFSET(transit!$A$2:$Y$402,TRUNC((ROW()-ROW($F$2))/COLUMNS(transit!$A$2:$Y$402)),MOD(ROW()-ROW($F$2),COLUMNS(transit!$A$2:$Y$402)),1,1)</f>
        <v>38</v>
      </c>
      <c r="G466">
        <f ca="1">OFFSET(drive!$A$2:$Y$402,TRUNC((ROW()-ROW($G$2))/COLUMNS(drive!$A$2:$Y$402)),MOD(ROW()-ROW($G$2),COLUMNS(drive!$A$2:$Y$402)),1,1)</f>
        <v>15</v>
      </c>
      <c r="H466" s="5">
        <f ca="1">(VLOOKUP($B466,weights!$A$2:$R$6,4))*VLOOKUP($B466,weights!$A$2:$R$6,6)^C466*(VLOOKUP($B466,weights!$A$2:$R$6,15)*EXP(VLOOKUP($B466,weights!$A$2:$R$6,11)*D466)+VLOOKUP($B466,weights!$A$2:$R$6,16)*EXP(VLOOKUP($B466,weights!$A$2:$R$6,12)*E466)+VLOOKUP($B466,weights!$A$2:$R$6,17)*EXP(VLOOKUP($B466,weights!$A$2:$R$6,13)*F466)+VLOOKUP($B466,weights!$A$2:$R$6,18)*EXP(VLOOKUP($B466,weights!$A$2:$R$6,14)*G466))</f>
        <v>8.9627678207504474E-2</v>
      </c>
    </row>
    <row r="467" spans="1:8" ht="12.75" x14ac:dyDescent="0.2">
      <c r="A467">
        <f t="shared" si="0"/>
        <v>19</v>
      </c>
      <c r="B467" t="str">
        <f t="shared" ref="B467:C467" si="441">B442</f>
        <v>store</v>
      </c>
      <c r="C467">
        <f t="shared" si="441"/>
        <v>0</v>
      </c>
      <c r="D467">
        <f ca="1">OFFSET(walk!$A$2:$Y$402,TRUNC((ROW()-ROW($D$2))/COLUMNS(walk!$A$2:$Y$402)),MOD(ROW()-ROW($D$2),COLUMNS(walk!$A$2:$Y$402)),1,1)</f>
        <v>4</v>
      </c>
      <c r="E467">
        <f ca="1">OFFSET(bike!$A$2:$Y$402,TRUNC((ROW()-ROW($E$2))/COLUMNS(bike!$A$2:$Y$402)),MOD(ROW()-ROW($E$2),COLUMNS(bike!$A$2:$Y$402)),1,1)</f>
        <v>1</v>
      </c>
      <c r="F467">
        <f ca="1">OFFSET(transit!$A$2:$Y$402,TRUNC((ROW()-ROW($F$2))/COLUMNS(transit!$A$2:$Y$402)),MOD(ROW()-ROW($F$2),COLUMNS(transit!$A$2:$Y$402)),1,1)</f>
        <v>4</v>
      </c>
      <c r="G467">
        <f ca="1">OFFSET(drive!$A$2:$Y$402,TRUNC((ROW()-ROW($G$2))/COLUMNS(drive!$A$2:$Y$402)),MOD(ROW()-ROW($G$2),COLUMNS(drive!$A$2:$Y$402)),1,1)</f>
        <v>1</v>
      </c>
      <c r="H467" s="5">
        <f ca="1">(VLOOKUP($B467,weights!$A$2:$R$6,4))*VLOOKUP($B467,weights!$A$2:$R$6,6)^C467*(VLOOKUP($B467,weights!$A$2:$R$6,15)*EXP(VLOOKUP($B467,weights!$A$2:$R$6,11)*D467)+VLOOKUP($B467,weights!$A$2:$R$6,16)*EXP(VLOOKUP($B467,weights!$A$2:$R$6,12)*E467)+VLOOKUP($B467,weights!$A$2:$R$6,17)*EXP(VLOOKUP($B467,weights!$A$2:$R$6,13)*F467)+VLOOKUP($B467,weights!$A$2:$R$6,18)*EXP(VLOOKUP($B467,weights!$A$2:$R$6,14)*G467))</f>
        <v>22.338230552247637</v>
      </c>
    </row>
    <row r="468" spans="1:8" ht="12.75" x14ac:dyDescent="0.2">
      <c r="A468">
        <f t="shared" si="0"/>
        <v>19</v>
      </c>
      <c r="B468" t="str">
        <f t="shared" ref="B468:C468" si="442">B443</f>
        <v>store</v>
      </c>
      <c r="C468">
        <f t="shared" si="442"/>
        <v>1</v>
      </c>
      <c r="D468">
        <f ca="1">OFFSET(walk!$A$2:$Y$402,TRUNC((ROW()-ROW($D$2))/COLUMNS(walk!$A$2:$Y$402)),MOD(ROW()-ROW($D$2),COLUMNS(walk!$A$2:$Y$402)),1,1)</f>
        <v>6</v>
      </c>
      <c r="E468">
        <f ca="1">OFFSET(bike!$A$2:$Y$402,TRUNC((ROW()-ROW($E$2))/COLUMNS(bike!$A$2:$Y$402)),MOD(ROW()-ROW($E$2),COLUMNS(bike!$A$2:$Y$402)),1,1)</f>
        <v>1</v>
      </c>
      <c r="F468">
        <f ca="1">OFFSET(transit!$A$2:$Y$402,TRUNC((ROW()-ROW($F$2))/COLUMNS(transit!$A$2:$Y$402)),MOD(ROW()-ROW($F$2),COLUMNS(transit!$A$2:$Y$402)),1,1)</f>
        <v>4</v>
      </c>
      <c r="G468">
        <f ca="1">OFFSET(drive!$A$2:$Y$402,TRUNC((ROW()-ROW($G$2))/COLUMNS(drive!$A$2:$Y$402)),MOD(ROW()-ROW($G$2),COLUMNS(drive!$A$2:$Y$402)),1,1)</f>
        <v>1</v>
      </c>
      <c r="H468" s="5">
        <f ca="1">(VLOOKUP($B468,weights!$A$2:$R$6,4))*VLOOKUP($B468,weights!$A$2:$R$6,6)^C468*(VLOOKUP($B468,weights!$A$2:$R$6,15)*EXP(VLOOKUP($B468,weights!$A$2:$R$6,11)*D468)+VLOOKUP($B468,weights!$A$2:$R$6,16)*EXP(VLOOKUP($B468,weights!$A$2:$R$6,12)*E468)+VLOOKUP($B468,weights!$A$2:$R$6,17)*EXP(VLOOKUP($B468,weights!$A$2:$R$6,13)*F468)+VLOOKUP($B468,weights!$A$2:$R$6,18)*EXP(VLOOKUP($B468,weights!$A$2:$R$6,14)*G468))</f>
        <v>13.981167137919972</v>
      </c>
    </row>
    <row r="469" spans="1:8" ht="12.75" x14ac:dyDescent="0.2">
      <c r="A469">
        <f t="shared" si="0"/>
        <v>19</v>
      </c>
      <c r="B469" t="str">
        <f t="shared" ref="B469:C469" si="443">B444</f>
        <v>store</v>
      </c>
      <c r="C469">
        <f t="shared" si="443"/>
        <v>2</v>
      </c>
      <c r="D469">
        <f ca="1">OFFSET(walk!$A$2:$Y$402,TRUNC((ROW()-ROW($D$2))/COLUMNS(walk!$A$2:$Y$402)),MOD(ROW()-ROW($D$2),COLUMNS(walk!$A$2:$Y$402)),1,1)</f>
        <v>6</v>
      </c>
      <c r="E469">
        <f ca="1">OFFSET(bike!$A$2:$Y$402,TRUNC((ROW()-ROW($E$2))/COLUMNS(bike!$A$2:$Y$402)),MOD(ROW()-ROW($E$2),COLUMNS(bike!$A$2:$Y$402)),1,1)</f>
        <v>2</v>
      </c>
      <c r="F469">
        <f ca="1">OFFSET(transit!$A$2:$Y$402,TRUNC((ROW()-ROW($F$2))/COLUMNS(transit!$A$2:$Y$402)),MOD(ROW()-ROW($F$2),COLUMNS(transit!$A$2:$Y$402)),1,1)</f>
        <v>4</v>
      </c>
      <c r="G469">
        <f ca="1">OFFSET(drive!$A$2:$Y$402,TRUNC((ROW()-ROW($G$2))/COLUMNS(drive!$A$2:$Y$402)),MOD(ROW()-ROW($G$2),COLUMNS(drive!$A$2:$Y$402)),1,1)</f>
        <v>1</v>
      </c>
      <c r="H469" s="5">
        <f ca="1">(VLOOKUP($B469,weights!$A$2:$R$6,4))*VLOOKUP($B469,weights!$A$2:$R$6,6)^C469*(VLOOKUP($B469,weights!$A$2:$R$6,15)*EXP(VLOOKUP($B469,weights!$A$2:$R$6,11)*D469)+VLOOKUP($B469,weights!$A$2:$R$6,16)*EXP(VLOOKUP($B469,weights!$A$2:$R$6,12)*E469)+VLOOKUP($B469,weights!$A$2:$R$6,17)*EXP(VLOOKUP($B469,weights!$A$2:$R$6,13)*F469)+VLOOKUP($B469,weights!$A$2:$R$6,18)*EXP(VLOOKUP($B469,weights!$A$2:$R$6,14)*G469))</f>
        <v>8.1931450238293344</v>
      </c>
    </row>
    <row r="470" spans="1:8" ht="12.75" x14ac:dyDescent="0.2">
      <c r="A470">
        <f t="shared" si="0"/>
        <v>19</v>
      </c>
      <c r="B470" t="str">
        <f t="shared" ref="B470:C470" si="444">B445</f>
        <v>store</v>
      </c>
      <c r="C470">
        <f t="shared" si="444"/>
        <v>3</v>
      </c>
      <c r="D470">
        <f ca="1">OFFSET(walk!$A$2:$Y$402,TRUNC((ROW()-ROW($D$2))/COLUMNS(walk!$A$2:$Y$402)),MOD(ROW()-ROW($D$2),COLUMNS(walk!$A$2:$Y$402)),1,1)</f>
        <v>8</v>
      </c>
      <c r="E470">
        <f ca="1">OFFSET(bike!$A$2:$Y$402,TRUNC((ROW()-ROW($E$2))/COLUMNS(bike!$A$2:$Y$402)),MOD(ROW()-ROW($E$2),COLUMNS(bike!$A$2:$Y$402)),1,1)</f>
        <v>2</v>
      </c>
      <c r="F470">
        <f ca="1">OFFSET(transit!$A$2:$Y$402,TRUNC((ROW()-ROW($F$2))/COLUMNS(transit!$A$2:$Y$402)),MOD(ROW()-ROW($F$2),COLUMNS(transit!$A$2:$Y$402)),1,1)</f>
        <v>6</v>
      </c>
      <c r="G470">
        <f ca="1">OFFSET(drive!$A$2:$Y$402,TRUNC((ROW()-ROW($G$2))/COLUMNS(drive!$A$2:$Y$402)),MOD(ROW()-ROW($G$2),COLUMNS(drive!$A$2:$Y$402)),1,1)</f>
        <v>2</v>
      </c>
      <c r="H470" s="5">
        <f ca="1">(VLOOKUP($B470,weights!$A$2:$R$6,4))*VLOOKUP($B470,weights!$A$2:$R$6,6)^C470*(VLOOKUP($B470,weights!$A$2:$R$6,15)*EXP(VLOOKUP($B470,weights!$A$2:$R$6,11)*D470)+VLOOKUP($B470,weights!$A$2:$R$6,16)*EXP(VLOOKUP($B470,weights!$A$2:$R$6,12)*E470)+VLOOKUP($B470,weights!$A$2:$R$6,17)*EXP(VLOOKUP($B470,weights!$A$2:$R$6,13)*F470)+VLOOKUP($B470,weights!$A$2:$R$6,18)*EXP(VLOOKUP($B470,weights!$A$2:$R$6,14)*G470))</f>
        <v>4.2299647609883868</v>
      </c>
    </row>
    <row r="471" spans="1:8" ht="12.75" x14ac:dyDescent="0.2">
      <c r="A471">
        <f t="shared" si="0"/>
        <v>19</v>
      </c>
      <c r="B471" t="str">
        <f t="shared" ref="B471:C471" si="445">B446</f>
        <v>store</v>
      </c>
      <c r="C471">
        <f t="shared" si="445"/>
        <v>4</v>
      </c>
      <c r="D471">
        <f ca="1">OFFSET(walk!$A$2:$Y$402,TRUNC((ROW()-ROW($D$2))/COLUMNS(walk!$A$2:$Y$402)),MOD(ROW()-ROW($D$2),COLUMNS(walk!$A$2:$Y$402)),1,1)</f>
        <v>9</v>
      </c>
      <c r="E471">
        <f ca="1">OFFSET(bike!$A$2:$Y$402,TRUNC((ROW()-ROW($E$2))/COLUMNS(bike!$A$2:$Y$402)),MOD(ROW()-ROW($E$2),COLUMNS(bike!$A$2:$Y$402)),1,1)</f>
        <v>2</v>
      </c>
      <c r="F471">
        <f ca="1">OFFSET(transit!$A$2:$Y$402,TRUNC((ROW()-ROW($F$2))/COLUMNS(transit!$A$2:$Y$402)),MOD(ROW()-ROW($F$2),COLUMNS(transit!$A$2:$Y$402)),1,1)</f>
        <v>6</v>
      </c>
      <c r="G471">
        <f ca="1">OFFSET(drive!$A$2:$Y$402,TRUNC((ROW()-ROW($G$2))/COLUMNS(drive!$A$2:$Y$402)),MOD(ROW()-ROW($G$2),COLUMNS(drive!$A$2:$Y$402)),1,1)</f>
        <v>2</v>
      </c>
      <c r="H471" s="5">
        <f ca="1">(VLOOKUP($B471,weights!$A$2:$R$6,4))*VLOOKUP($B471,weights!$A$2:$R$6,6)^C471*(VLOOKUP($B471,weights!$A$2:$R$6,15)*EXP(VLOOKUP($B471,weights!$A$2:$R$6,11)*D471)+VLOOKUP($B471,weights!$A$2:$R$6,16)*EXP(VLOOKUP($B471,weights!$A$2:$R$6,12)*E471)+VLOOKUP($B471,weights!$A$2:$R$6,17)*EXP(VLOOKUP($B471,weights!$A$2:$R$6,13)*F471)+VLOOKUP($B471,weights!$A$2:$R$6,18)*EXP(VLOOKUP($B471,weights!$A$2:$R$6,14)*G471))</f>
        <v>2.8096279331788323</v>
      </c>
    </row>
    <row r="472" spans="1:8" ht="12.75" x14ac:dyDescent="0.2">
      <c r="A472">
        <f t="shared" si="0"/>
        <v>19</v>
      </c>
      <c r="B472" t="str">
        <f t="shared" ref="B472:C472" si="446">B447</f>
        <v>pharmacy</v>
      </c>
      <c r="C472">
        <f t="shared" si="446"/>
        <v>0</v>
      </c>
      <c r="D472">
        <f ca="1">OFFSET(walk!$A$2:$Y$402,TRUNC((ROW()-ROW($D$2))/COLUMNS(walk!$A$2:$Y$402)),MOD(ROW()-ROW($D$2),COLUMNS(walk!$A$2:$Y$402)),1,1)</f>
        <v>13</v>
      </c>
      <c r="E472">
        <f ca="1">OFFSET(bike!$A$2:$Y$402,TRUNC((ROW()-ROW($E$2))/COLUMNS(bike!$A$2:$Y$402)),MOD(ROW()-ROW($E$2),COLUMNS(bike!$A$2:$Y$402)),1,1)</f>
        <v>4</v>
      </c>
      <c r="F472">
        <f ca="1">OFFSET(transit!$A$2:$Y$402,TRUNC((ROW()-ROW($F$2))/COLUMNS(transit!$A$2:$Y$402)),MOD(ROW()-ROW($F$2),COLUMNS(transit!$A$2:$Y$402)),1,1)</f>
        <v>11</v>
      </c>
      <c r="G472">
        <f ca="1">OFFSET(drive!$A$2:$Y$402,TRUNC((ROW()-ROW($G$2))/COLUMNS(drive!$A$2:$Y$402)),MOD(ROW()-ROW($G$2),COLUMNS(drive!$A$2:$Y$402)),1,1)</f>
        <v>2</v>
      </c>
      <c r="H472" s="5">
        <f ca="1">(VLOOKUP($B472,weights!$A$2:$R$6,4))*VLOOKUP($B472,weights!$A$2:$R$6,6)^C472*(VLOOKUP($B472,weights!$A$2:$R$6,15)*EXP(VLOOKUP($B472,weights!$A$2:$R$6,11)*D472)+VLOOKUP($B472,weights!$A$2:$R$6,16)*EXP(VLOOKUP($B472,weights!$A$2:$R$6,12)*E472)+VLOOKUP($B472,weights!$A$2:$R$6,17)*EXP(VLOOKUP($B472,weights!$A$2:$R$6,13)*F472)+VLOOKUP($B472,weights!$A$2:$R$6,18)*EXP(VLOOKUP($B472,weights!$A$2:$R$6,14)*G472))</f>
        <v>5.9838732318909544</v>
      </c>
    </row>
    <row r="473" spans="1:8" ht="12.75" x14ac:dyDescent="0.2">
      <c r="A473">
        <f t="shared" si="0"/>
        <v>19</v>
      </c>
      <c r="B473" t="str">
        <f t="shared" ref="B473:C473" si="447">B448</f>
        <v>pharmacy</v>
      </c>
      <c r="C473">
        <f t="shared" si="447"/>
        <v>1</v>
      </c>
      <c r="D473">
        <f ca="1">OFFSET(walk!$A$2:$Y$402,TRUNC((ROW()-ROW($D$2))/COLUMNS(walk!$A$2:$Y$402)),MOD(ROW()-ROW($D$2),COLUMNS(walk!$A$2:$Y$402)),1,1)</f>
        <v>13</v>
      </c>
      <c r="E473">
        <f ca="1">OFFSET(bike!$A$2:$Y$402,TRUNC((ROW()-ROW($E$2))/COLUMNS(bike!$A$2:$Y$402)),MOD(ROW()-ROW($E$2),COLUMNS(bike!$A$2:$Y$402)),1,1)</f>
        <v>5</v>
      </c>
      <c r="F473">
        <f ca="1">OFFSET(transit!$A$2:$Y$402,TRUNC((ROW()-ROW($F$2))/COLUMNS(transit!$A$2:$Y$402)),MOD(ROW()-ROW($F$2),COLUMNS(transit!$A$2:$Y$402)),1,1)</f>
        <v>13</v>
      </c>
      <c r="G473">
        <f ca="1">OFFSET(drive!$A$2:$Y$402,TRUNC((ROW()-ROW($G$2))/COLUMNS(drive!$A$2:$Y$402)),MOD(ROW()-ROW($G$2),COLUMNS(drive!$A$2:$Y$402)),1,1)</f>
        <v>3</v>
      </c>
      <c r="H473" s="5">
        <f ca="1">(VLOOKUP($B473,weights!$A$2:$R$6,4))*VLOOKUP($B473,weights!$A$2:$R$6,6)^C473*(VLOOKUP($B473,weights!$A$2:$R$6,15)*EXP(VLOOKUP($B473,weights!$A$2:$R$6,11)*D473)+VLOOKUP($B473,weights!$A$2:$R$6,16)*EXP(VLOOKUP($B473,weights!$A$2:$R$6,12)*E473)+VLOOKUP($B473,weights!$A$2:$R$6,17)*EXP(VLOOKUP($B473,weights!$A$2:$R$6,13)*F473)+VLOOKUP($B473,weights!$A$2:$R$6,18)*EXP(VLOOKUP($B473,weights!$A$2:$R$6,14)*G473))</f>
        <v>2.2558947774554161</v>
      </c>
    </row>
    <row r="474" spans="1:8" ht="12.75" x14ac:dyDescent="0.2">
      <c r="A474">
        <f t="shared" si="0"/>
        <v>19</v>
      </c>
      <c r="B474" t="str">
        <f t="shared" ref="B474:C474" si="448">B449</f>
        <v>pharmacy</v>
      </c>
      <c r="C474">
        <f t="shared" si="448"/>
        <v>2</v>
      </c>
      <c r="D474">
        <f ca="1">OFFSET(walk!$A$2:$Y$402,TRUNC((ROW()-ROW($D$2))/COLUMNS(walk!$A$2:$Y$402)),MOD(ROW()-ROW($D$2),COLUMNS(walk!$A$2:$Y$402)),1,1)</f>
        <v>13</v>
      </c>
      <c r="E474">
        <f ca="1">OFFSET(bike!$A$2:$Y$402,TRUNC((ROW()-ROW($E$2))/COLUMNS(bike!$A$2:$Y$402)),MOD(ROW()-ROW($E$2),COLUMNS(bike!$A$2:$Y$402)),1,1)</f>
        <v>5</v>
      </c>
      <c r="F474">
        <f ca="1">OFFSET(transit!$A$2:$Y$402,TRUNC((ROW()-ROW($F$2))/COLUMNS(transit!$A$2:$Y$402)),MOD(ROW()-ROW($F$2),COLUMNS(transit!$A$2:$Y$402)),1,1)</f>
        <v>13</v>
      </c>
      <c r="G474">
        <f ca="1">OFFSET(drive!$A$2:$Y$402,TRUNC((ROW()-ROW($G$2))/COLUMNS(drive!$A$2:$Y$402)),MOD(ROW()-ROW($G$2),COLUMNS(drive!$A$2:$Y$402)),1,1)</f>
        <v>3</v>
      </c>
      <c r="H474" s="5">
        <f ca="1">(VLOOKUP($B474,weights!$A$2:$R$6,4))*VLOOKUP($B474,weights!$A$2:$R$6,6)^C474*(VLOOKUP($B474,weights!$A$2:$R$6,15)*EXP(VLOOKUP($B474,weights!$A$2:$R$6,11)*D474)+VLOOKUP($B474,weights!$A$2:$R$6,16)*EXP(VLOOKUP($B474,weights!$A$2:$R$6,12)*E474)+VLOOKUP($B474,weights!$A$2:$R$6,17)*EXP(VLOOKUP($B474,weights!$A$2:$R$6,13)*F474)+VLOOKUP($B474,weights!$A$2:$R$6,18)*EXP(VLOOKUP($B474,weights!$A$2:$R$6,14)*G474))</f>
        <v>1.086171559515571</v>
      </c>
    </row>
    <row r="475" spans="1:8" ht="12.75" x14ac:dyDescent="0.2">
      <c r="A475">
        <f t="shared" si="0"/>
        <v>19</v>
      </c>
      <c r="B475" t="str">
        <f t="shared" ref="B475:C475" si="449">B450</f>
        <v>bank</v>
      </c>
      <c r="C475">
        <f t="shared" si="449"/>
        <v>0</v>
      </c>
      <c r="D475">
        <f ca="1">OFFSET(walk!$A$2:$Y$402,TRUNC((ROW()-ROW($D$2))/COLUMNS(walk!$A$2:$Y$402)),MOD(ROW()-ROW($D$2),COLUMNS(walk!$A$2:$Y$402)),1,1)</f>
        <v>25</v>
      </c>
      <c r="E475">
        <f ca="1">OFFSET(bike!$A$2:$Y$402,TRUNC((ROW()-ROW($E$2))/COLUMNS(bike!$A$2:$Y$402)),MOD(ROW()-ROW($E$2),COLUMNS(bike!$A$2:$Y$402)),1,1)</f>
        <v>8</v>
      </c>
      <c r="F475">
        <f ca="1">OFFSET(transit!$A$2:$Y$402,TRUNC((ROW()-ROW($F$2))/COLUMNS(transit!$A$2:$Y$402)),MOD(ROW()-ROW($F$2),COLUMNS(transit!$A$2:$Y$402)),1,1)</f>
        <v>18</v>
      </c>
      <c r="G475">
        <f ca="1">OFFSET(drive!$A$2:$Y$402,TRUNC((ROW()-ROW($G$2))/COLUMNS(drive!$A$2:$Y$402)),MOD(ROW()-ROW($G$2),COLUMNS(drive!$A$2:$Y$402)),1,1)</f>
        <v>6</v>
      </c>
      <c r="H475" s="5">
        <f ca="1">(VLOOKUP($B475,weights!$A$2:$R$6,4))*VLOOKUP($B475,weights!$A$2:$R$6,6)^C475*(VLOOKUP($B475,weights!$A$2:$R$6,15)*EXP(VLOOKUP($B475,weights!$A$2:$R$6,11)*D475)+VLOOKUP($B475,weights!$A$2:$R$6,16)*EXP(VLOOKUP($B475,weights!$A$2:$R$6,12)*E475)+VLOOKUP($B475,weights!$A$2:$R$6,17)*EXP(VLOOKUP($B475,weights!$A$2:$R$6,13)*F475)+VLOOKUP($B475,weights!$A$2:$R$6,18)*EXP(VLOOKUP($B475,weights!$A$2:$R$6,14)*G475))</f>
        <v>2.3681967602624785</v>
      </c>
    </row>
    <row r="476" spans="1:8" ht="12.75" x14ac:dyDescent="0.2">
      <c r="A476">
        <f t="shared" si="0"/>
        <v>19</v>
      </c>
      <c r="B476" t="str">
        <f t="shared" ref="B476:C476" si="450">B451</f>
        <v>bank</v>
      </c>
      <c r="C476">
        <f t="shared" si="450"/>
        <v>1</v>
      </c>
      <c r="D476">
        <f ca="1">OFFSET(walk!$A$2:$Y$402,TRUNC((ROW()-ROW($D$2))/COLUMNS(walk!$A$2:$Y$402)),MOD(ROW()-ROW($D$2),COLUMNS(walk!$A$2:$Y$402)),1,1)</f>
        <v>43</v>
      </c>
      <c r="E476">
        <f ca="1">OFFSET(bike!$A$2:$Y$402,TRUNC((ROW()-ROW($E$2))/COLUMNS(bike!$A$2:$Y$402)),MOD(ROW()-ROW($E$2),COLUMNS(bike!$A$2:$Y$402)),1,1)</f>
        <v>13</v>
      </c>
      <c r="F476">
        <f ca="1">OFFSET(transit!$A$2:$Y$402,TRUNC((ROW()-ROW($F$2))/COLUMNS(transit!$A$2:$Y$402)),MOD(ROW()-ROW($F$2),COLUMNS(transit!$A$2:$Y$402)),1,1)</f>
        <v>34</v>
      </c>
      <c r="G476">
        <f ca="1">OFFSET(drive!$A$2:$Y$402,TRUNC((ROW()-ROW($G$2))/COLUMNS(drive!$A$2:$Y$402)),MOD(ROW()-ROW($G$2),COLUMNS(drive!$A$2:$Y$402)),1,1)</f>
        <v>8</v>
      </c>
      <c r="H476" s="5">
        <f ca="1">(VLOOKUP($B476,weights!$A$2:$R$6,4))*VLOOKUP($B476,weights!$A$2:$R$6,6)^C476*(VLOOKUP($B476,weights!$A$2:$R$6,15)*EXP(VLOOKUP($B476,weights!$A$2:$R$6,11)*D476)+VLOOKUP($B476,weights!$A$2:$R$6,16)*EXP(VLOOKUP($B476,weights!$A$2:$R$6,12)*E476)+VLOOKUP($B476,weights!$A$2:$R$6,17)*EXP(VLOOKUP($B476,weights!$A$2:$R$6,13)*F476)+VLOOKUP($B476,weights!$A$2:$R$6,18)*EXP(VLOOKUP($B476,weights!$A$2:$R$6,14)*G476))</f>
        <v>0.46166250482758908</v>
      </c>
    </row>
    <row r="477" spans="1:8" ht="12.75" x14ac:dyDescent="0.2">
      <c r="A477">
        <f t="shared" si="0"/>
        <v>20</v>
      </c>
      <c r="B477" t="str">
        <f t="shared" ref="B477:C477" si="451">B452</f>
        <v>restaurant</v>
      </c>
      <c r="C477">
        <f t="shared" si="451"/>
        <v>0</v>
      </c>
      <c r="D477">
        <f ca="1">OFFSET(walk!$A$2:$Y$402,TRUNC((ROW()-ROW($D$2))/COLUMNS(walk!$A$2:$Y$402)),MOD(ROW()-ROW($D$2),COLUMNS(walk!$A$2:$Y$402)),1,1)</f>
        <v>10</v>
      </c>
      <c r="E477">
        <f ca="1">OFFSET(bike!$A$2:$Y$402,TRUNC((ROW()-ROW($E$2))/COLUMNS(bike!$A$2:$Y$402)),MOD(ROW()-ROW($E$2),COLUMNS(bike!$A$2:$Y$402)),1,1)</f>
        <v>2</v>
      </c>
      <c r="F477">
        <f ca="1">OFFSET(transit!$A$2:$Y$402,TRUNC((ROW()-ROW($F$2))/COLUMNS(transit!$A$2:$Y$402)),MOD(ROW()-ROW($F$2),COLUMNS(transit!$A$2:$Y$402)),1,1)</f>
        <v>8</v>
      </c>
      <c r="G477">
        <f ca="1">OFFSET(drive!$A$2:$Y$402,TRUNC((ROW()-ROW($G$2))/COLUMNS(drive!$A$2:$Y$402)),MOD(ROW()-ROW($G$2),COLUMNS(drive!$A$2:$Y$402)),1,1)</f>
        <v>2</v>
      </c>
      <c r="H477" s="5">
        <f ca="1">(VLOOKUP($B477,weights!$A$2:$R$6,4))*VLOOKUP($B477,weights!$A$2:$R$6,6)^C477*(VLOOKUP($B477,weights!$A$2:$R$6,15)*EXP(VLOOKUP($B477,weights!$A$2:$R$6,11)*D477)+VLOOKUP($B477,weights!$A$2:$R$6,16)*EXP(VLOOKUP($B477,weights!$A$2:$R$6,12)*E477)+VLOOKUP($B477,weights!$A$2:$R$6,17)*EXP(VLOOKUP($B477,weights!$A$2:$R$6,13)*F477)+VLOOKUP($B477,weights!$A$2:$R$6,18)*EXP(VLOOKUP($B477,weights!$A$2:$R$6,14)*G477))</f>
        <v>29.164674538253291</v>
      </c>
    </row>
    <row r="478" spans="1:8" ht="12.75" x14ac:dyDescent="0.2">
      <c r="A478">
        <f t="shared" si="0"/>
        <v>20</v>
      </c>
      <c r="B478" t="str">
        <f t="shared" ref="B478:C478" si="452">B453</f>
        <v>restaurant</v>
      </c>
      <c r="C478">
        <f t="shared" si="452"/>
        <v>1</v>
      </c>
      <c r="D478">
        <f ca="1">OFFSET(walk!$A$2:$Y$402,TRUNC((ROW()-ROW($D$2))/COLUMNS(walk!$A$2:$Y$402)),MOD(ROW()-ROW($D$2),COLUMNS(walk!$A$2:$Y$402)),1,1)</f>
        <v>10</v>
      </c>
      <c r="E478">
        <f ca="1">OFFSET(bike!$A$2:$Y$402,TRUNC((ROW()-ROW($E$2))/COLUMNS(bike!$A$2:$Y$402)),MOD(ROW()-ROW($E$2),COLUMNS(bike!$A$2:$Y$402)),1,1)</f>
        <v>2</v>
      </c>
      <c r="F478">
        <f ca="1">OFFSET(transit!$A$2:$Y$402,TRUNC((ROW()-ROW($F$2))/COLUMNS(transit!$A$2:$Y$402)),MOD(ROW()-ROW($F$2),COLUMNS(transit!$A$2:$Y$402)),1,1)</f>
        <v>8</v>
      </c>
      <c r="G478">
        <f ca="1">OFFSET(drive!$A$2:$Y$402,TRUNC((ROW()-ROW($G$2))/COLUMNS(drive!$A$2:$Y$402)),MOD(ROW()-ROW($G$2),COLUMNS(drive!$A$2:$Y$402)),1,1)</f>
        <v>2</v>
      </c>
      <c r="H478" s="5">
        <f ca="1">(VLOOKUP($B478,weights!$A$2:$R$6,4))*VLOOKUP($B478,weights!$A$2:$R$6,6)^C478*(VLOOKUP($B478,weights!$A$2:$R$6,15)*EXP(VLOOKUP($B478,weights!$A$2:$R$6,11)*D478)+VLOOKUP($B478,weights!$A$2:$R$6,16)*EXP(VLOOKUP($B478,weights!$A$2:$R$6,12)*E478)+VLOOKUP($B478,weights!$A$2:$R$6,17)*EXP(VLOOKUP($B478,weights!$A$2:$R$6,13)*F478)+VLOOKUP($B478,weights!$A$2:$R$6,18)*EXP(VLOOKUP($B478,weights!$A$2:$R$6,14)*G478))</f>
        <v>26.140189771323318</v>
      </c>
    </row>
    <row r="479" spans="1:8" ht="12.75" x14ac:dyDescent="0.2">
      <c r="A479">
        <f t="shared" si="0"/>
        <v>20</v>
      </c>
      <c r="B479" t="str">
        <f t="shared" ref="B479:C479" si="453">B454</f>
        <v>restaurant</v>
      </c>
      <c r="C479">
        <f t="shared" si="453"/>
        <v>2</v>
      </c>
      <c r="D479">
        <f ca="1">OFFSET(walk!$A$2:$Y$402,TRUNC((ROW()-ROW($D$2))/COLUMNS(walk!$A$2:$Y$402)),MOD(ROW()-ROW($D$2),COLUMNS(walk!$A$2:$Y$402)),1,1)</f>
        <v>13</v>
      </c>
      <c r="E479">
        <f ca="1">OFFSET(bike!$A$2:$Y$402,TRUNC((ROW()-ROW($E$2))/COLUMNS(bike!$A$2:$Y$402)),MOD(ROW()-ROW($E$2),COLUMNS(bike!$A$2:$Y$402)),1,1)</f>
        <v>3</v>
      </c>
      <c r="F479">
        <f ca="1">OFFSET(transit!$A$2:$Y$402,TRUNC((ROW()-ROW($F$2))/COLUMNS(transit!$A$2:$Y$402)),MOD(ROW()-ROW($F$2),COLUMNS(transit!$A$2:$Y$402)),1,1)</f>
        <v>9</v>
      </c>
      <c r="G479">
        <f ca="1">OFFSET(drive!$A$2:$Y$402,TRUNC((ROW()-ROW($G$2))/COLUMNS(drive!$A$2:$Y$402)),MOD(ROW()-ROW($G$2),COLUMNS(drive!$A$2:$Y$402)),1,1)</f>
        <v>3</v>
      </c>
      <c r="H479" s="5">
        <f ca="1">(VLOOKUP($B479,weights!$A$2:$R$6,4))*VLOOKUP($B479,weights!$A$2:$R$6,6)^C479*(VLOOKUP($B479,weights!$A$2:$R$6,15)*EXP(VLOOKUP($B479,weights!$A$2:$R$6,11)*D479)+VLOOKUP($B479,weights!$A$2:$R$6,16)*EXP(VLOOKUP($B479,weights!$A$2:$R$6,12)*E479)+VLOOKUP($B479,weights!$A$2:$R$6,17)*EXP(VLOOKUP($B479,weights!$A$2:$R$6,13)*F479)+VLOOKUP($B479,weights!$A$2:$R$6,18)*EXP(VLOOKUP($B479,weights!$A$2:$R$6,14)*G479))</f>
        <v>18.916564694559934</v>
      </c>
    </row>
    <row r="480" spans="1:8" ht="12.75" x14ac:dyDescent="0.2">
      <c r="A480">
        <f t="shared" si="0"/>
        <v>20</v>
      </c>
      <c r="B480" t="str">
        <f t="shared" ref="B480:C480" si="454">B455</f>
        <v>restaurant</v>
      </c>
      <c r="C480">
        <f t="shared" si="454"/>
        <v>3</v>
      </c>
      <c r="D480">
        <f ca="1">OFFSET(walk!$A$2:$Y$402,TRUNC((ROW()-ROW($D$2))/COLUMNS(walk!$A$2:$Y$402)),MOD(ROW()-ROW($D$2),COLUMNS(walk!$A$2:$Y$402)),1,1)</f>
        <v>13</v>
      </c>
      <c r="E480">
        <f ca="1">OFFSET(bike!$A$2:$Y$402,TRUNC((ROW()-ROW($E$2))/COLUMNS(bike!$A$2:$Y$402)),MOD(ROW()-ROW($E$2),COLUMNS(bike!$A$2:$Y$402)),1,1)</f>
        <v>3</v>
      </c>
      <c r="F480">
        <f ca="1">OFFSET(transit!$A$2:$Y$402,TRUNC((ROW()-ROW($F$2))/COLUMNS(transit!$A$2:$Y$402)),MOD(ROW()-ROW($F$2),COLUMNS(transit!$A$2:$Y$402)),1,1)</f>
        <v>9</v>
      </c>
      <c r="G480">
        <f ca="1">OFFSET(drive!$A$2:$Y$402,TRUNC((ROW()-ROW($G$2))/COLUMNS(drive!$A$2:$Y$402)),MOD(ROW()-ROW($G$2),COLUMNS(drive!$A$2:$Y$402)),1,1)</f>
        <v>3</v>
      </c>
      <c r="H480" s="5">
        <f ca="1">(VLOOKUP($B480,weights!$A$2:$R$6,4))*VLOOKUP($B480,weights!$A$2:$R$6,6)^C480*(VLOOKUP($B480,weights!$A$2:$R$6,15)*EXP(VLOOKUP($B480,weights!$A$2:$R$6,11)*D480)+VLOOKUP($B480,weights!$A$2:$R$6,16)*EXP(VLOOKUP($B480,weights!$A$2:$R$6,12)*E480)+VLOOKUP($B480,weights!$A$2:$R$6,17)*EXP(VLOOKUP($B480,weights!$A$2:$R$6,13)*F480)+VLOOKUP($B480,weights!$A$2:$R$6,18)*EXP(VLOOKUP($B480,weights!$A$2:$R$6,14)*G480))</f>
        <v>16.95484687438335</v>
      </c>
    </row>
    <row r="481" spans="1:8" ht="12.75" x14ac:dyDescent="0.2">
      <c r="A481">
        <f t="shared" si="0"/>
        <v>20</v>
      </c>
      <c r="B481" t="str">
        <f t="shared" ref="B481:C481" si="455">B456</f>
        <v>restaurant</v>
      </c>
      <c r="C481">
        <f t="shared" si="455"/>
        <v>4</v>
      </c>
      <c r="D481">
        <f ca="1">OFFSET(walk!$A$2:$Y$402,TRUNC((ROW()-ROW($D$2))/COLUMNS(walk!$A$2:$Y$402)),MOD(ROW()-ROW($D$2),COLUMNS(walk!$A$2:$Y$402)),1,1)</f>
        <v>14</v>
      </c>
      <c r="E481">
        <f ca="1">OFFSET(bike!$A$2:$Y$402,TRUNC((ROW()-ROW($E$2))/COLUMNS(bike!$A$2:$Y$402)),MOD(ROW()-ROW($E$2),COLUMNS(bike!$A$2:$Y$402)),1,1)</f>
        <v>3</v>
      </c>
      <c r="F481">
        <f ca="1">OFFSET(transit!$A$2:$Y$402,TRUNC((ROW()-ROW($F$2))/COLUMNS(transit!$A$2:$Y$402)),MOD(ROW()-ROW($F$2),COLUMNS(transit!$A$2:$Y$402)),1,1)</f>
        <v>9</v>
      </c>
      <c r="G481">
        <f ca="1">OFFSET(drive!$A$2:$Y$402,TRUNC((ROW()-ROW($G$2))/COLUMNS(drive!$A$2:$Y$402)),MOD(ROW()-ROW($G$2),COLUMNS(drive!$A$2:$Y$402)),1,1)</f>
        <v>4</v>
      </c>
      <c r="H481" s="5">
        <f ca="1">(VLOOKUP($B481,weights!$A$2:$R$6,4))*VLOOKUP($B481,weights!$A$2:$R$6,6)^C481*(VLOOKUP($B481,weights!$A$2:$R$6,15)*EXP(VLOOKUP($B481,weights!$A$2:$R$6,11)*D481)+VLOOKUP($B481,weights!$A$2:$R$6,16)*EXP(VLOOKUP($B481,weights!$A$2:$R$6,12)*E481)+VLOOKUP($B481,weights!$A$2:$R$6,17)*EXP(VLOOKUP($B481,weights!$A$2:$R$6,13)*F481)+VLOOKUP($B481,weights!$A$2:$R$6,18)*EXP(VLOOKUP($B481,weights!$A$2:$R$6,14)*G481))</f>
        <v>14.066835892317949</v>
      </c>
    </row>
    <row r="482" spans="1:8" ht="12.75" x14ac:dyDescent="0.2">
      <c r="A482">
        <f t="shared" si="0"/>
        <v>20</v>
      </c>
      <c r="B482" t="str">
        <f t="shared" ref="B482:C482" si="456">B457</f>
        <v>restaurant</v>
      </c>
      <c r="C482">
        <f t="shared" si="456"/>
        <v>5</v>
      </c>
      <c r="D482">
        <f ca="1">OFFSET(walk!$A$2:$Y$402,TRUNC((ROW()-ROW($D$2))/COLUMNS(walk!$A$2:$Y$402)),MOD(ROW()-ROW($D$2),COLUMNS(walk!$A$2:$Y$402)),1,1)</f>
        <v>14</v>
      </c>
      <c r="E482">
        <f ca="1">OFFSET(bike!$A$2:$Y$402,TRUNC((ROW()-ROW($E$2))/COLUMNS(bike!$A$2:$Y$402)),MOD(ROW()-ROW($E$2),COLUMNS(bike!$A$2:$Y$402)),1,1)</f>
        <v>3</v>
      </c>
      <c r="F482">
        <f ca="1">OFFSET(transit!$A$2:$Y$402,TRUNC((ROW()-ROW($F$2))/COLUMNS(transit!$A$2:$Y$402)),MOD(ROW()-ROW($F$2),COLUMNS(transit!$A$2:$Y$402)),1,1)</f>
        <v>9</v>
      </c>
      <c r="G482">
        <f ca="1">OFFSET(drive!$A$2:$Y$402,TRUNC((ROW()-ROW($G$2))/COLUMNS(drive!$A$2:$Y$402)),MOD(ROW()-ROW($G$2),COLUMNS(drive!$A$2:$Y$402)),1,1)</f>
        <v>4</v>
      </c>
      <c r="H482" s="5">
        <f ca="1">(VLOOKUP($B482,weights!$A$2:$R$6,4))*VLOOKUP($B482,weights!$A$2:$R$6,6)^C482*(VLOOKUP($B482,weights!$A$2:$R$6,15)*EXP(VLOOKUP($B482,weights!$A$2:$R$6,11)*D482)+VLOOKUP($B482,weights!$A$2:$R$6,16)*EXP(VLOOKUP($B482,weights!$A$2:$R$6,12)*E482)+VLOOKUP($B482,weights!$A$2:$R$6,17)*EXP(VLOOKUP($B482,weights!$A$2:$R$6,13)*F482)+VLOOKUP($B482,weights!$A$2:$R$6,18)*EXP(VLOOKUP($B482,weights!$A$2:$R$6,14)*G482))</f>
        <v>12.608052910892381</v>
      </c>
    </row>
    <row r="483" spans="1:8" ht="12.75" x14ac:dyDescent="0.2">
      <c r="A483">
        <f t="shared" si="0"/>
        <v>20</v>
      </c>
      <c r="B483" t="str">
        <f t="shared" ref="B483:C483" si="457">B458</f>
        <v>restaurant</v>
      </c>
      <c r="C483">
        <f t="shared" si="457"/>
        <v>6</v>
      </c>
      <c r="D483">
        <f ca="1">OFFSET(walk!$A$2:$Y$402,TRUNC((ROW()-ROW($D$2))/COLUMNS(walk!$A$2:$Y$402)),MOD(ROW()-ROW($D$2),COLUMNS(walk!$A$2:$Y$402)),1,1)</f>
        <v>16</v>
      </c>
      <c r="E483">
        <f ca="1">OFFSET(bike!$A$2:$Y$402,TRUNC((ROW()-ROW($E$2))/COLUMNS(bike!$A$2:$Y$402)),MOD(ROW()-ROW($E$2),COLUMNS(bike!$A$2:$Y$402)),1,1)</f>
        <v>4</v>
      </c>
      <c r="F483">
        <f ca="1">OFFSET(transit!$A$2:$Y$402,TRUNC((ROW()-ROW($F$2))/COLUMNS(transit!$A$2:$Y$402)),MOD(ROW()-ROW($F$2),COLUMNS(transit!$A$2:$Y$402)),1,1)</f>
        <v>10</v>
      </c>
      <c r="G483">
        <f ca="1">OFFSET(drive!$A$2:$Y$402,TRUNC((ROW()-ROW($G$2))/COLUMNS(drive!$A$2:$Y$402)),MOD(ROW()-ROW($G$2),COLUMNS(drive!$A$2:$Y$402)),1,1)</f>
        <v>4</v>
      </c>
      <c r="H483" s="5">
        <f ca="1">(VLOOKUP($B483,weights!$A$2:$R$6,4))*VLOOKUP($B483,weights!$A$2:$R$6,6)^C483*(VLOOKUP($B483,weights!$A$2:$R$6,15)*EXP(VLOOKUP($B483,weights!$A$2:$R$6,11)*D483)+VLOOKUP($B483,weights!$A$2:$R$6,16)*EXP(VLOOKUP($B483,weights!$A$2:$R$6,12)*E483)+VLOOKUP($B483,weights!$A$2:$R$6,17)*EXP(VLOOKUP($B483,weights!$A$2:$R$6,13)*F483)+VLOOKUP($B483,weights!$A$2:$R$6,18)*EXP(VLOOKUP($B483,weights!$A$2:$R$6,14)*G483))</f>
        <v>9.9784430595881002</v>
      </c>
    </row>
    <row r="484" spans="1:8" ht="12.75" x14ac:dyDescent="0.2">
      <c r="A484">
        <f t="shared" si="0"/>
        <v>20</v>
      </c>
      <c r="B484" t="str">
        <f t="shared" ref="B484:C484" si="458">B459</f>
        <v>restaurant</v>
      </c>
      <c r="C484">
        <f t="shared" si="458"/>
        <v>7</v>
      </c>
      <c r="D484">
        <f ca="1">OFFSET(walk!$A$2:$Y$402,TRUNC((ROW()-ROW($D$2))/COLUMNS(walk!$A$2:$Y$402)),MOD(ROW()-ROW($D$2),COLUMNS(walk!$A$2:$Y$402)),1,1)</f>
        <v>17</v>
      </c>
      <c r="E484">
        <f ca="1">OFFSET(bike!$A$2:$Y$402,TRUNC((ROW()-ROW($E$2))/COLUMNS(bike!$A$2:$Y$402)),MOD(ROW()-ROW($E$2),COLUMNS(bike!$A$2:$Y$402)),1,1)</f>
        <v>4</v>
      </c>
      <c r="F484">
        <f ca="1">OFFSET(transit!$A$2:$Y$402,TRUNC((ROW()-ROW($F$2))/COLUMNS(transit!$A$2:$Y$402)),MOD(ROW()-ROW($F$2),COLUMNS(transit!$A$2:$Y$402)),1,1)</f>
        <v>11</v>
      </c>
      <c r="G484">
        <f ca="1">OFFSET(drive!$A$2:$Y$402,TRUNC((ROW()-ROW($G$2))/COLUMNS(drive!$A$2:$Y$402)),MOD(ROW()-ROW($G$2),COLUMNS(drive!$A$2:$Y$402)),1,1)</f>
        <v>4</v>
      </c>
      <c r="H484" s="5">
        <f ca="1">(VLOOKUP($B484,weights!$A$2:$R$6,4))*VLOOKUP($B484,weights!$A$2:$R$6,6)^C484*(VLOOKUP($B484,weights!$A$2:$R$6,15)*EXP(VLOOKUP($B484,weights!$A$2:$R$6,11)*D484)+VLOOKUP($B484,weights!$A$2:$R$6,16)*EXP(VLOOKUP($B484,weights!$A$2:$R$6,12)*E484)+VLOOKUP($B484,weights!$A$2:$R$6,17)*EXP(VLOOKUP($B484,weights!$A$2:$R$6,13)*F484)+VLOOKUP($B484,weights!$A$2:$R$6,18)*EXP(VLOOKUP($B484,weights!$A$2:$R$6,14)*G484))</f>
        <v>8.6587190230209234</v>
      </c>
    </row>
    <row r="485" spans="1:8" ht="12.75" x14ac:dyDescent="0.2">
      <c r="A485">
        <f t="shared" si="0"/>
        <v>20</v>
      </c>
      <c r="B485" t="str">
        <f t="shared" ref="B485:C485" si="459">B460</f>
        <v>restaurant</v>
      </c>
      <c r="C485">
        <f t="shared" si="459"/>
        <v>8</v>
      </c>
      <c r="D485">
        <f ca="1">OFFSET(walk!$A$2:$Y$402,TRUNC((ROW()-ROW($D$2))/COLUMNS(walk!$A$2:$Y$402)),MOD(ROW()-ROW($D$2),COLUMNS(walk!$A$2:$Y$402)),1,1)</f>
        <v>18</v>
      </c>
      <c r="E485">
        <f ca="1">OFFSET(bike!$A$2:$Y$402,TRUNC((ROW()-ROW($E$2))/COLUMNS(bike!$A$2:$Y$402)),MOD(ROW()-ROW($E$2),COLUMNS(bike!$A$2:$Y$402)),1,1)</f>
        <v>6</v>
      </c>
      <c r="F485">
        <f ca="1">OFFSET(transit!$A$2:$Y$402,TRUNC((ROW()-ROW($F$2))/COLUMNS(transit!$A$2:$Y$402)),MOD(ROW()-ROW($F$2),COLUMNS(transit!$A$2:$Y$402)),1,1)</f>
        <v>11</v>
      </c>
      <c r="G485">
        <f ca="1">OFFSET(drive!$A$2:$Y$402,TRUNC((ROW()-ROW($G$2))/COLUMNS(drive!$A$2:$Y$402)),MOD(ROW()-ROW($G$2),COLUMNS(drive!$A$2:$Y$402)),1,1)</f>
        <v>5</v>
      </c>
      <c r="H485" s="5">
        <f ca="1">(VLOOKUP($B485,weights!$A$2:$R$6,4))*VLOOKUP($B485,weights!$A$2:$R$6,6)^C485*(VLOOKUP($B485,weights!$A$2:$R$6,15)*EXP(VLOOKUP($B485,weights!$A$2:$R$6,11)*D485)+VLOOKUP($B485,weights!$A$2:$R$6,16)*EXP(VLOOKUP($B485,weights!$A$2:$R$6,12)*E485)+VLOOKUP($B485,weights!$A$2:$R$6,17)*EXP(VLOOKUP($B485,weights!$A$2:$R$6,13)*F485)+VLOOKUP($B485,weights!$A$2:$R$6,18)*EXP(VLOOKUP($B485,weights!$A$2:$R$6,14)*G485))</f>
        <v>6.2078493936997097</v>
      </c>
    </row>
    <row r="486" spans="1:8" ht="12.75" x14ac:dyDescent="0.2">
      <c r="A486">
        <f t="shared" si="0"/>
        <v>20</v>
      </c>
      <c r="B486" t="str">
        <f t="shared" ref="B486:C486" si="460">B461</f>
        <v>restaurant</v>
      </c>
      <c r="C486">
        <f t="shared" si="460"/>
        <v>9</v>
      </c>
      <c r="D486">
        <f ca="1">OFFSET(walk!$A$2:$Y$402,TRUNC((ROW()-ROW($D$2))/COLUMNS(walk!$A$2:$Y$402)),MOD(ROW()-ROW($D$2),COLUMNS(walk!$A$2:$Y$402)),1,1)</f>
        <v>20</v>
      </c>
      <c r="E486">
        <f ca="1">OFFSET(bike!$A$2:$Y$402,TRUNC((ROW()-ROW($E$2))/COLUMNS(bike!$A$2:$Y$402)),MOD(ROW()-ROW($E$2),COLUMNS(bike!$A$2:$Y$402)),1,1)</f>
        <v>6</v>
      </c>
      <c r="F486">
        <f ca="1">OFFSET(transit!$A$2:$Y$402,TRUNC((ROW()-ROW($F$2))/COLUMNS(transit!$A$2:$Y$402)),MOD(ROW()-ROW($F$2),COLUMNS(transit!$A$2:$Y$402)),1,1)</f>
        <v>17</v>
      </c>
      <c r="G486">
        <f ca="1">OFFSET(drive!$A$2:$Y$402,TRUNC((ROW()-ROW($G$2))/COLUMNS(drive!$A$2:$Y$402)),MOD(ROW()-ROW($G$2),COLUMNS(drive!$A$2:$Y$402)),1,1)</f>
        <v>5</v>
      </c>
      <c r="H486" s="5">
        <f ca="1">(VLOOKUP($B486,weights!$A$2:$R$6,4))*VLOOKUP($B486,weights!$A$2:$R$6,6)^C486*(VLOOKUP($B486,weights!$A$2:$R$6,15)*EXP(VLOOKUP($B486,weights!$A$2:$R$6,11)*D486)+VLOOKUP($B486,weights!$A$2:$R$6,16)*EXP(VLOOKUP($B486,weights!$A$2:$R$6,12)*E486)+VLOOKUP($B486,weights!$A$2:$R$6,17)*EXP(VLOOKUP($B486,weights!$A$2:$R$6,13)*F486)+VLOOKUP($B486,weights!$A$2:$R$6,18)*EXP(VLOOKUP($B486,weights!$A$2:$R$6,14)*G486))</f>
        <v>4.8357513845688276</v>
      </c>
    </row>
    <row r="487" spans="1:8" ht="12.75" x14ac:dyDescent="0.2">
      <c r="A487">
        <f t="shared" si="0"/>
        <v>20</v>
      </c>
      <c r="B487" t="str">
        <f t="shared" ref="B487:C487" si="461">B462</f>
        <v>supermarket</v>
      </c>
      <c r="C487">
        <f t="shared" si="461"/>
        <v>0</v>
      </c>
      <c r="D487">
        <f ca="1">OFFSET(walk!$A$2:$Y$402,TRUNC((ROW()-ROW($D$2))/COLUMNS(walk!$A$2:$Y$402)),MOD(ROW()-ROW($D$2),COLUMNS(walk!$A$2:$Y$402)),1,1)</f>
        <v>41</v>
      </c>
      <c r="E487">
        <f ca="1">OFFSET(bike!$A$2:$Y$402,TRUNC((ROW()-ROW($E$2))/COLUMNS(bike!$A$2:$Y$402)),MOD(ROW()-ROW($E$2),COLUMNS(bike!$A$2:$Y$402)),1,1)</f>
        <v>16</v>
      </c>
      <c r="F487">
        <f ca="1">OFFSET(transit!$A$2:$Y$402,TRUNC((ROW()-ROW($F$2))/COLUMNS(transit!$A$2:$Y$402)),MOD(ROW()-ROW($F$2),COLUMNS(transit!$A$2:$Y$402)),1,1)</f>
        <v>21</v>
      </c>
      <c r="G487">
        <f ca="1">OFFSET(drive!$A$2:$Y$402,TRUNC((ROW()-ROW($G$2))/COLUMNS(drive!$A$2:$Y$402)),MOD(ROW()-ROW($G$2),COLUMNS(drive!$A$2:$Y$402)),1,1)</f>
        <v>9</v>
      </c>
      <c r="H487" s="5">
        <f ca="1">(VLOOKUP($B487,weights!$A$2:$R$6,4))*VLOOKUP($B487,weights!$A$2:$R$6,6)^C487*(VLOOKUP($B487,weights!$A$2:$R$6,15)*EXP(VLOOKUP($B487,weights!$A$2:$R$6,11)*D487)+VLOOKUP($B487,weights!$A$2:$R$6,16)*EXP(VLOOKUP($B487,weights!$A$2:$R$6,12)*E487)+VLOOKUP($B487,weights!$A$2:$R$6,17)*EXP(VLOOKUP($B487,weights!$A$2:$R$6,13)*F487)+VLOOKUP($B487,weights!$A$2:$R$6,18)*EXP(VLOOKUP($B487,weights!$A$2:$R$6,14)*G487))</f>
        <v>2.8632630417566411</v>
      </c>
    </row>
    <row r="488" spans="1:8" ht="12.75" x14ac:dyDescent="0.2">
      <c r="A488">
        <f t="shared" si="0"/>
        <v>20</v>
      </c>
      <c r="B488" t="str">
        <f t="shared" ref="B488:C488" si="462">B463</f>
        <v>supermarket</v>
      </c>
      <c r="C488">
        <f t="shared" si="462"/>
        <v>1</v>
      </c>
      <c r="D488">
        <f ca="1">OFFSET(walk!$A$2:$Y$402,TRUNC((ROW()-ROW($D$2))/COLUMNS(walk!$A$2:$Y$402)),MOD(ROW()-ROW($D$2),COLUMNS(walk!$A$2:$Y$402)),1,1)</f>
        <v>53</v>
      </c>
      <c r="E488">
        <f ca="1">OFFSET(bike!$A$2:$Y$402,TRUNC((ROW()-ROW($E$2))/COLUMNS(bike!$A$2:$Y$402)),MOD(ROW()-ROW($E$2),COLUMNS(bike!$A$2:$Y$402)),1,1)</f>
        <v>17</v>
      </c>
      <c r="F488">
        <f ca="1">OFFSET(transit!$A$2:$Y$402,TRUNC((ROW()-ROW($F$2))/COLUMNS(transit!$A$2:$Y$402)),MOD(ROW()-ROW($F$2),COLUMNS(transit!$A$2:$Y$402)),1,1)</f>
        <v>25</v>
      </c>
      <c r="G488">
        <f ca="1">OFFSET(drive!$A$2:$Y$402,TRUNC((ROW()-ROW($G$2))/COLUMNS(drive!$A$2:$Y$402)),MOD(ROW()-ROW($G$2),COLUMNS(drive!$A$2:$Y$402)),1,1)</f>
        <v>10</v>
      </c>
      <c r="H488" s="5">
        <f ca="1">(VLOOKUP($B488,weights!$A$2:$R$6,4))*VLOOKUP($B488,weights!$A$2:$R$6,6)^C488*(VLOOKUP($B488,weights!$A$2:$R$6,15)*EXP(VLOOKUP($B488,weights!$A$2:$R$6,11)*D488)+VLOOKUP($B488,weights!$A$2:$R$6,16)*EXP(VLOOKUP($B488,weights!$A$2:$R$6,12)*E488)+VLOOKUP($B488,weights!$A$2:$R$6,17)*EXP(VLOOKUP($B488,weights!$A$2:$R$6,13)*F488)+VLOOKUP($B488,weights!$A$2:$R$6,18)*EXP(VLOOKUP($B488,weights!$A$2:$R$6,14)*G488))</f>
        <v>1.3217297435707855</v>
      </c>
    </row>
    <row r="489" spans="1:8" ht="12.75" x14ac:dyDescent="0.2">
      <c r="A489">
        <f t="shared" si="0"/>
        <v>20</v>
      </c>
      <c r="B489" t="str">
        <f t="shared" ref="B489:C489" si="463">B464</f>
        <v>supermarket</v>
      </c>
      <c r="C489">
        <f t="shared" si="463"/>
        <v>2</v>
      </c>
      <c r="D489">
        <f ca="1">OFFSET(walk!$A$2:$Y$402,TRUNC((ROW()-ROW($D$2))/COLUMNS(walk!$A$2:$Y$402)),MOD(ROW()-ROW($D$2),COLUMNS(walk!$A$2:$Y$402)),1,1)</f>
        <v>58</v>
      </c>
      <c r="E489">
        <f ca="1">OFFSET(bike!$A$2:$Y$402,TRUNC((ROW()-ROW($E$2))/COLUMNS(bike!$A$2:$Y$402)),MOD(ROW()-ROW($E$2),COLUMNS(bike!$A$2:$Y$402)),1,1)</f>
        <v>17</v>
      </c>
      <c r="F489">
        <f ca="1">OFFSET(transit!$A$2:$Y$402,TRUNC((ROW()-ROW($F$2))/COLUMNS(transit!$A$2:$Y$402)),MOD(ROW()-ROW($F$2),COLUMNS(transit!$A$2:$Y$402)),1,1)</f>
        <v>34</v>
      </c>
      <c r="G489">
        <f ca="1">OFFSET(drive!$A$2:$Y$402,TRUNC((ROW()-ROW($G$2))/COLUMNS(drive!$A$2:$Y$402)),MOD(ROW()-ROW($G$2),COLUMNS(drive!$A$2:$Y$402)),1,1)</f>
        <v>13</v>
      </c>
      <c r="H489" s="5">
        <f ca="1">(VLOOKUP($B489,weights!$A$2:$R$6,4))*VLOOKUP($B489,weights!$A$2:$R$6,6)^C489*(VLOOKUP($B489,weights!$A$2:$R$6,15)*EXP(VLOOKUP($B489,weights!$A$2:$R$6,11)*D489)+VLOOKUP($B489,weights!$A$2:$R$6,16)*EXP(VLOOKUP($B489,weights!$A$2:$R$6,12)*E489)+VLOOKUP($B489,weights!$A$2:$R$6,17)*EXP(VLOOKUP($B489,weights!$A$2:$R$6,13)*F489)+VLOOKUP($B489,weights!$A$2:$R$6,18)*EXP(VLOOKUP($B489,weights!$A$2:$R$6,14)*G489))</f>
        <v>0.41469591698785524</v>
      </c>
    </row>
    <row r="490" spans="1:8" ht="12.75" x14ac:dyDescent="0.2">
      <c r="A490">
        <f t="shared" si="0"/>
        <v>20</v>
      </c>
      <c r="B490" t="str">
        <f t="shared" ref="B490:C490" si="464">B465</f>
        <v>supermarket</v>
      </c>
      <c r="C490">
        <f t="shared" si="464"/>
        <v>3</v>
      </c>
      <c r="D490">
        <f ca="1">OFFSET(walk!$A$2:$Y$402,TRUNC((ROW()-ROW($D$2))/COLUMNS(walk!$A$2:$Y$402)),MOD(ROW()-ROW($D$2),COLUMNS(walk!$A$2:$Y$402)),1,1)</f>
        <v>66</v>
      </c>
      <c r="E490">
        <f ca="1">OFFSET(bike!$A$2:$Y$402,TRUNC((ROW()-ROW($E$2))/COLUMNS(bike!$A$2:$Y$402)),MOD(ROW()-ROW($E$2),COLUMNS(bike!$A$2:$Y$402)),1,1)</f>
        <v>21</v>
      </c>
      <c r="F490">
        <f ca="1">OFFSET(transit!$A$2:$Y$402,TRUNC((ROW()-ROW($F$2))/COLUMNS(transit!$A$2:$Y$402)),MOD(ROW()-ROW($F$2),COLUMNS(transit!$A$2:$Y$402)),1,1)</f>
        <v>38</v>
      </c>
      <c r="G490">
        <f ca="1">OFFSET(drive!$A$2:$Y$402,TRUNC((ROW()-ROW($G$2))/COLUMNS(drive!$A$2:$Y$402)),MOD(ROW()-ROW($G$2),COLUMNS(drive!$A$2:$Y$402)),1,1)</f>
        <v>14</v>
      </c>
      <c r="H490" s="5">
        <f ca="1">(VLOOKUP($B490,weights!$A$2:$R$6,4))*VLOOKUP($B490,weights!$A$2:$R$6,6)^C490*(VLOOKUP($B490,weights!$A$2:$R$6,15)*EXP(VLOOKUP($B490,weights!$A$2:$R$6,11)*D490)+VLOOKUP($B490,weights!$A$2:$R$6,16)*EXP(VLOOKUP($B490,weights!$A$2:$R$6,12)*E490)+VLOOKUP($B490,weights!$A$2:$R$6,17)*EXP(VLOOKUP($B490,weights!$A$2:$R$6,13)*F490)+VLOOKUP($B490,weights!$A$2:$R$6,18)*EXP(VLOOKUP($B490,weights!$A$2:$R$6,14)*G490))</f>
        <v>0.18849721394368674</v>
      </c>
    </row>
    <row r="491" spans="1:8" ht="12.75" x14ac:dyDescent="0.2">
      <c r="A491">
        <f t="shared" si="0"/>
        <v>20</v>
      </c>
      <c r="B491" t="str">
        <f t="shared" ref="B491:C491" si="465">B466</f>
        <v>supermarket</v>
      </c>
      <c r="C491">
        <f t="shared" si="465"/>
        <v>4</v>
      </c>
      <c r="D491">
        <f ca="1">OFFSET(walk!$A$2:$Y$402,TRUNC((ROW()-ROW($D$2))/COLUMNS(walk!$A$2:$Y$402)),MOD(ROW()-ROW($D$2),COLUMNS(walk!$A$2:$Y$402)),1,1)</f>
        <v>82</v>
      </c>
      <c r="E491">
        <f ca="1">OFFSET(bike!$A$2:$Y$402,TRUNC((ROW()-ROW($E$2))/COLUMNS(bike!$A$2:$Y$402)),MOD(ROW()-ROW($E$2),COLUMNS(bike!$A$2:$Y$402)),1,1)</f>
        <v>24</v>
      </c>
      <c r="F491">
        <f ca="1">OFFSET(transit!$A$2:$Y$402,TRUNC((ROW()-ROW($F$2))/COLUMNS(transit!$A$2:$Y$402)),MOD(ROW()-ROW($F$2),COLUMNS(transit!$A$2:$Y$402)),1,1)</f>
        <v>41</v>
      </c>
      <c r="G491">
        <f ca="1">OFFSET(drive!$A$2:$Y$402,TRUNC((ROW()-ROW($G$2))/COLUMNS(drive!$A$2:$Y$402)),MOD(ROW()-ROW($G$2),COLUMNS(drive!$A$2:$Y$402)),1,1)</f>
        <v>16</v>
      </c>
      <c r="H491" s="5">
        <f ca="1">(VLOOKUP($B491,weights!$A$2:$R$6,4))*VLOOKUP($B491,weights!$A$2:$R$6,6)^C491*(VLOOKUP($B491,weights!$A$2:$R$6,15)*EXP(VLOOKUP($B491,weights!$A$2:$R$6,11)*D491)+VLOOKUP($B491,weights!$A$2:$R$6,16)*EXP(VLOOKUP($B491,weights!$A$2:$R$6,12)*E491)+VLOOKUP($B491,weights!$A$2:$R$6,17)*EXP(VLOOKUP($B491,weights!$A$2:$R$6,13)*F491)+VLOOKUP($B491,weights!$A$2:$R$6,18)*EXP(VLOOKUP($B491,weights!$A$2:$R$6,14)*G491))</f>
        <v>7.2272475881585169E-2</v>
      </c>
    </row>
    <row r="492" spans="1:8" ht="12.75" x14ac:dyDescent="0.2">
      <c r="A492">
        <f t="shared" si="0"/>
        <v>20</v>
      </c>
      <c r="B492" t="str">
        <f t="shared" ref="B492:C492" si="466">B467</f>
        <v>store</v>
      </c>
      <c r="C492">
        <f t="shared" si="466"/>
        <v>0</v>
      </c>
      <c r="D492">
        <f ca="1">OFFSET(walk!$A$2:$Y$402,TRUNC((ROW()-ROW($D$2))/COLUMNS(walk!$A$2:$Y$402)),MOD(ROW()-ROW($D$2),COLUMNS(walk!$A$2:$Y$402)),1,1)</f>
        <v>7</v>
      </c>
      <c r="E492">
        <f ca="1">OFFSET(bike!$A$2:$Y$402,TRUNC((ROW()-ROW($E$2))/COLUMNS(bike!$A$2:$Y$402)),MOD(ROW()-ROW($E$2),COLUMNS(bike!$A$2:$Y$402)),1,1)</f>
        <v>2</v>
      </c>
      <c r="F492">
        <f ca="1">OFFSET(transit!$A$2:$Y$402,TRUNC((ROW()-ROW($F$2))/COLUMNS(transit!$A$2:$Y$402)),MOD(ROW()-ROW($F$2),COLUMNS(transit!$A$2:$Y$402)),1,1)</f>
        <v>7</v>
      </c>
      <c r="G492">
        <f ca="1">OFFSET(drive!$A$2:$Y$402,TRUNC((ROW()-ROW($G$2))/COLUMNS(drive!$A$2:$Y$402)),MOD(ROW()-ROW($G$2),COLUMNS(drive!$A$2:$Y$402)),1,1)</f>
        <v>2</v>
      </c>
      <c r="H492" s="5">
        <f ca="1">(VLOOKUP($B492,weights!$A$2:$R$6,4))*VLOOKUP($B492,weights!$A$2:$R$6,6)^C492*(VLOOKUP($B492,weights!$A$2:$R$6,15)*EXP(VLOOKUP($B492,weights!$A$2:$R$6,11)*D492)+VLOOKUP($B492,weights!$A$2:$R$6,16)*EXP(VLOOKUP($B492,weights!$A$2:$R$6,12)*E492)+VLOOKUP($B492,weights!$A$2:$R$6,17)*EXP(VLOOKUP($B492,weights!$A$2:$R$6,13)*F492)+VLOOKUP($B492,weights!$A$2:$R$6,18)*EXP(VLOOKUP($B492,weights!$A$2:$R$6,14)*G492))</f>
        <v>13.686808009951642</v>
      </c>
    </row>
    <row r="493" spans="1:8" ht="12.75" x14ac:dyDescent="0.2">
      <c r="A493">
        <f t="shared" si="0"/>
        <v>20</v>
      </c>
      <c r="B493" t="str">
        <f t="shared" ref="B493:C493" si="467">B468</f>
        <v>store</v>
      </c>
      <c r="C493">
        <f t="shared" si="467"/>
        <v>1</v>
      </c>
      <c r="D493">
        <f ca="1">OFFSET(walk!$A$2:$Y$402,TRUNC((ROW()-ROW($D$2))/COLUMNS(walk!$A$2:$Y$402)),MOD(ROW()-ROW($D$2),COLUMNS(walk!$A$2:$Y$402)),1,1)</f>
        <v>9</v>
      </c>
      <c r="E493">
        <f ca="1">OFFSET(bike!$A$2:$Y$402,TRUNC((ROW()-ROW($E$2))/COLUMNS(bike!$A$2:$Y$402)),MOD(ROW()-ROW($E$2),COLUMNS(bike!$A$2:$Y$402)),1,1)</f>
        <v>2</v>
      </c>
      <c r="F493">
        <f ca="1">OFFSET(transit!$A$2:$Y$402,TRUNC((ROW()-ROW($F$2))/COLUMNS(transit!$A$2:$Y$402)),MOD(ROW()-ROW($F$2),COLUMNS(transit!$A$2:$Y$402)),1,1)</f>
        <v>9</v>
      </c>
      <c r="G493">
        <f ca="1">OFFSET(drive!$A$2:$Y$402,TRUNC((ROW()-ROW($G$2))/COLUMNS(drive!$A$2:$Y$402)),MOD(ROW()-ROW($G$2),COLUMNS(drive!$A$2:$Y$402)),1,1)</f>
        <v>2</v>
      </c>
      <c r="H493" s="5">
        <f ca="1">(VLOOKUP($B493,weights!$A$2:$R$6,4))*VLOOKUP($B493,weights!$A$2:$R$6,6)^C493*(VLOOKUP($B493,weights!$A$2:$R$6,15)*EXP(VLOOKUP($B493,weights!$A$2:$R$6,11)*D493)+VLOOKUP($B493,weights!$A$2:$R$6,16)*EXP(VLOOKUP($B493,weights!$A$2:$R$6,12)*E493)+VLOOKUP($B493,weights!$A$2:$R$6,17)*EXP(VLOOKUP($B493,weights!$A$2:$R$6,13)*F493)+VLOOKUP($B493,weights!$A$2:$R$6,18)*EXP(VLOOKUP($B493,weights!$A$2:$R$6,14)*G493))</f>
        <v>8.5407873222716866</v>
      </c>
    </row>
    <row r="494" spans="1:8" ht="12.75" x14ac:dyDescent="0.2">
      <c r="A494">
        <f t="shared" si="0"/>
        <v>20</v>
      </c>
      <c r="B494" t="str">
        <f t="shared" ref="B494:C494" si="468">B469</f>
        <v>store</v>
      </c>
      <c r="C494">
        <f t="shared" si="468"/>
        <v>2</v>
      </c>
      <c r="D494">
        <f ca="1">OFFSET(walk!$A$2:$Y$402,TRUNC((ROW()-ROW($D$2))/COLUMNS(walk!$A$2:$Y$402)),MOD(ROW()-ROW($D$2),COLUMNS(walk!$A$2:$Y$402)),1,1)</f>
        <v>11</v>
      </c>
      <c r="E494">
        <f ca="1">OFFSET(bike!$A$2:$Y$402,TRUNC((ROW()-ROW($E$2))/COLUMNS(bike!$A$2:$Y$402)),MOD(ROW()-ROW($E$2),COLUMNS(bike!$A$2:$Y$402)),1,1)</f>
        <v>3</v>
      </c>
      <c r="F494">
        <f ca="1">OFFSET(transit!$A$2:$Y$402,TRUNC((ROW()-ROW($F$2))/COLUMNS(transit!$A$2:$Y$402)),MOD(ROW()-ROW($F$2),COLUMNS(transit!$A$2:$Y$402)),1,1)</f>
        <v>9</v>
      </c>
      <c r="G494">
        <f ca="1">OFFSET(drive!$A$2:$Y$402,TRUNC((ROW()-ROW($G$2))/COLUMNS(drive!$A$2:$Y$402)),MOD(ROW()-ROW($G$2),COLUMNS(drive!$A$2:$Y$402)),1,1)</f>
        <v>3</v>
      </c>
      <c r="H494" s="5">
        <f ca="1">(VLOOKUP($B494,weights!$A$2:$R$6,4))*VLOOKUP($B494,weights!$A$2:$R$6,6)^C494*(VLOOKUP($B494,weights!$A$2:$R$6,15)*EXP(VLOOKUP($B494,weights!$A$2:$R$6,11)*D494)+VLOOKUP($B494,weights!$A$2:$R$6,16)*EXP(VLOOKUP($B494,weights!$A$2:$R$6,12)*E494)+VLOOKUP($B494,weights!$A$2:$R$6,17)*EXP(VLOOKUP($B494,weights!$A$2:$R$6,13)*F494)+VLOOKUP($B494,weights!$A$2:$R$6,18)*EXP(VLOOKUP($B494,weights!$A$2:$R$6,14)*G494))</f>
        <v>4.0934855641729726</v>
      </c>
    </row>
    <row r="495" spans="1:8" ht="12.75" x14ac:dyDescent="0.2">
      <c r="A495">
        <f t="shared" si="0"/>
        <v>20</v>
      </c>
      <c r="B495" t="str">
        <f t="shared" ref="B495:C495" si="469">B470</f>
        <v>store</v>
      </c>
      <c r="C495">
        <f t="shared" si="469"/>
        <v>3</v>
      </c>
      <c r="D495">
        <f ca="1">OFFSET(walk!$A$2:$Y$402,TRUNC((ROW()-ROW($D$2))/COLUMNS(walk!$A$2:$Y$402)),MOD(ROW()-ROW($D$2),COLUMNS(walk!$A$2:$Y$402)),1,1)</f>
        <v>14</v>
      </c>
      <c r="E495">
        <f ca="1">OFFSET(bike!$A$2:$Y$402,TRUNC((ROW()-ROW($E$2))/COLUMNS(bike!$A$2:$Y$402)),MOD(ROW()-ROW($E$2),COLUMNS(bike!$A$2:$Y$402)),1,1)</f>
        <v>4</v>
      </c>
      <c r="F495">
        <f ca="1">OFFSET(transit!$A$2:$Y$402,TRUNC((ROW()-ROW($F$2))/COLUMNS(transit!$A$2:$Y$402)),MOD(ROW()-ROW($F$2),COLUMNS(transit!$A$2:$Y$402)),1,1)</f>
        <v>11</v>
      </c>
      <c r="G495">
        <f ca="1">OFFSET(drive!$A$2:$Y$402,TRUNC((ROW()-ROW($G$2))/COLUMNS(drive!$A$2:$Y$402)),MOD(ROW()-ROW($G$2),COLUMNS(drive!$A$2:$Y$402)),1,1)</f>
        <v>4</v>
      </c>
      <c r="H495" s="5">
        <f ca="1">(VLOOKUP($B495,weights!$A$2:$R$6,4))*VLOOKUP($B495,weights!$A$2:$R$6,6)^C495*(VLOOKUP($B495,weights!$A$2:$R$6,15)*EXP(VLOOKUP($B495,weights!$A$2:$R$6,11)*D495)+VLOOKUP($B495,weights!$A$2:$R$6,16)*EXP(VLOOKUP($B495,weights!$A$2:$R$6,12)*E495)+VLOOKUP($B495,weights!$A$2:$R$6,17)*EXP(VLOOKUP($B495,weights!$A$2:$R$6,13)*F495)+VLOOKUP($B495,weights!$A$2:$R$6,18)*EXP(VLOOKUP($B495,weights!$A$2:$R$6,14)*G495))</f>
        <v>1.8932235002925306</v>
      </c>
    </row>
    <row r="496" spans="1:8" ht="12.75" x14ac:dyDescent="0.2">
      <c r="A496">
        <f t="shared" si="0"/>
        <v>20</v>
      </c>
      <c r="B496" t="str">
        <f t="shared" ref="B496:C496" si="470">B471</f>
        <v>store</v>
      </c>
      <c r="C496">
        <f t="shared" si="470"/>
        <v>4</v>
      </c>
      <c r="D496">
        <f ca="1">OFFSET(walk!$A$2:$Y$402,TRUNC((ROW()-ROW($D$2))/COLUMNS(walk!$A$2:$Y$402)),MOD(ROW()-ROW($D$2),COLUMNS(walk!$A$2:$Y$402)),1,1)</f>
        <v>14</v>
      </c>
      <c r="E496">
        <f ca="1">OFFSET(bike!$A$2:$Y$402,TRUNC((ROW()-ROW($E$2))/COLUMNS(bike!$A$2:$Y$402)),MOD(ROW()-ROW($E$2),COLUMNS(bike!$A$2:$Y$402)),1,1)</f>
        <v>6</v>
      </c>
      <c r="F496">
        <f ca="1">OFFSET(transit!$A$2:$Y$402,TRUNC((ROW()-ROW($F$2))/COLUMNS(transit!$A$2:$Y$402)),MOD(ROW()-ROW($F$2),COLUMNS(transit!$A$2:$Y$402)),1,1)</f>
        <v>14</v>
      </c>
      <c r="G496">
        <f ca="1">OFFSET(drive!$A$2:$Y$402,TRUNC((ROW()-ROW($G$2))/COLUMNS(drive!$A$2:$Y$402)),MOD(ROW()-ROW($G$2),COLUMNS(drive!$A$2:$Y$402)),1,1)</f>
        <v>4</v>
      </c>
      <c r="H496" s="5">
        <f ca="1">(VLOOKUP($B496,weights!$A$2:$R$6,4))*VLOOKUP($B496,weights!$A$2:$R$6,6)^C496*(VLOOKUP($B496,weights!$A$2:$R$6,15)*EXP(VLOOKUP($B496,weights!$A$2:$R$6,11)*D496)+VLOOKUP($B496,weights!$A$2:$R$6,16)*EXP(VLOOKUP($B496,weights!$A$2:$R$6,12)*E496)+VLOOKUP($B496,weights!$A$2:$R$6,17)*EXP(VLOOKUP($B496,weights!$A$2:$R$6,13)*F496)+VLOOKUP($B496,weights!$A$2:$R$6,18)*EXP(VLOOKUP($B496,weights!$A$2:$R$6,14)*G496))</f>
        <v>0.90952742110707219</v>
      </c>
    </row>
    <row r="497" spans="1:8" ht="12.75" x14ac:dyDescent="0.2">
      <c r="A497">
        <f t="shared" si="0"/>
        <v>20</v>
      </c>
      <c r="B497" t="str">
        <f t="shared" ref="B497:C497" si="471">B472</f>
        <v>pharmacy</v>
      </c>
      <c r="C497">
        <f t="shared" si="471"/>
        <v>0</v>
      </c>
      <c r="D497">
        <f ca="1">OFFSET(walk!$A$2:$Y$402,TRUNC((ROW()-ROW($D$2))/COLUMNS(walk!$A$2:$Y$402)),MOD(ROW()-ROW($D$2),COLUMNS(walk!$A$2:$Y$402)),1,1)</f>
        <v>16</v>
      </c>
      <c r="E497">
        <f ca="1">OFFSET(bike!$A$2:$Y$402,TRUNC((ROW()-ROW($E$2))/COLUMNS(bike!$A$2:$Y$402)),MOD(ROW()-ROW($E$2),COLUMNS(bike!$A$2:$Y$402)),1,1)</f>
        <v>4</v>
      </c>
      <c r="F497">
        <f ca="1">OFFSET(transit!$A$2:$Y$402,TRUNC((ROW()-ROW($F$2))/COLUMNS(transit!$A$2:$Y$402)),MOD(ROW()-ROW($F$2),COLUMNS(transit!$A$2:$Y$402)),1,1)</f>
        <v>15</v>
      </c>
      <c r="G497">
        <f ca="1">OFFSET(drive!$A$2:$Y$402,TRUNC((ROW()-ROW($G$2))/COLUMNS(drive!$A$2:$Y$402)),MOD(ROW()-ROW($G$2),COLUMNS(drive!$A$2:$Y$402)),1,1)</f>
        <v>3</v>
      </c>
      <c r="H497" s="5">
        <f ca="1">(VLOOKUP($B497,weights!$A$2:$R$6,4))*VLOOKUP($B497,weights!$A$2:$R$6,6)^C497*(VLOOKUP($B497,weights!$A$2:$R$6,15)*EXP(VLOOKUP($B497,weights!$A$2:$R$6,11)*D497)+VLOOKUP($B497,weights!$A$2:$R$6,16)*EXP(VLOOKUP($B497,weights!$A$2:$R$6,12)*E497)+VLOOKUP($B497,weights!$A$2:$R$6,17)*EXP(VLOOKUP($B497,weights!$A$2:$R$6,13)*F497)+VLOOKUP($B497,weights!$A$2:$R$6,18)*EXP(VLOOKUP($B497,weights!$A$2:$R$6,14)*G497))</f>
        <v>4.8899556523310892</v>
      </c>
    </row>
    <row r="498" spans="1:8" ht="12.75" x14ac:dyDescent="0.2">
      <c r="A498">
        <f t="shared" si="0"/>
        <v>20</v>
      </c>
      <c r="B498" t="str">
        <f t="shared" ref="B498:C498" si="472">B473</f>
        <v>pharmacy</v>
      </c>
      <c r="C498">
        <f t="shared" si="472"/>
        <v>1</v>
      </c>
      <c r="D498">
        <f ca="1">OFFSET(walk!$A$2:$Y$402,TRUNC((ROW()-ROW($D$2))/COLUMNS(walk!$A$2:$Y$402)),MOD(ROW()-ROW($D$2),COLUMNS(walk!$A$2:$Y$402)),1,1)</f>
        <v>16</v>
      </c>
      <c r="E498">
        <f ca="1">OFFSET(bike!$A$2:$Y$402,TRUNC((ROW()-ROW($E$2))/COLUMNS(bike!$A$2:$Y$402)),MOD(ROW()-ROW($E$2),COLUMNS(bike!$A$2:$Y$402)),1,1)</f>
        <v>5</v>
      </c>
      <c r="F498">
        <f ca="1">OFFSET(transit!$A$2:$Y$402,TRUNC((ROW()-ROW($F$2))/COLUMNS(transit!$A$2:$Y$402)),MOD(ROW()-ROW($F$2),COLUMNS(transit!$A$2:$Y$402)),1,1)</f>
        <v>15</v>
      </c>
      <c r="G498">
        <f ca="1">OFFSET(drive!$A$2:$Y$402,TRUNC((ROW()-ROW($G$2))/COLUMNS(drive!$A$2:$Y$402)),MOD(ROW()-ROW($G$2),COLUMNS(drive!$A$2:$Y$402)),1,1)</f>
        <v>4</v>
      </c>
      <c r="H498" s="5">
        <f ca="1">(VLOOKUP($B498,weights!$A$2:$R$6,4))*VLOOKUP($B498,weights!$A$2:$R$6,6)^C498*(VLOOKUP($B498,weights!$A$2:$R$6,15)*EXP(VLOOKUP($B498,weights!$A$2:$R$6,11)*D498)+VLOOKUP($B498,weights!$A$2:$R$6,16)*EXP(VLOOKUP($B498,weights!$A$2:$R$6,12)*E498)+VLOOKUP($B498,weights!$A$2:$R$6,17)*EXP(VLOOKUP($B498,weights!$A$2:$R$6,13)*F498)+VLOOKUP($B498,weights!$A$2:$R$6,18)*EXP(VLOOKUP($B498,weights!$A$2:$R$6,14)*G498))</f>
        <v>1.8724631171420172</v>
      </c>
    </row>
    <row r="499" spans="1:8" ht="12.75" x14ac:dyDescent="0.2">
      <c r="A499">
        <f t="shared" si="0"/>
        <v>20</v>
      </c>
      <c r="B499" t="str">
        <f t="shared" ref="B499:C499" si="473">B474</f>
        <v>pharmacy</v>
      </c>
      <c r="C499">
        <f t="shared" si="473"/>
        <v>2</v>
      </c>
      <c r="D499">
        <f ca="1">OFFSET(walk!$A$2:$Y$402,TRUNC((ROW()-ROW($D$2))/COLUMNS(walk!$A$2:$Y$402)),MOD(ROW()-ROW($D$2),COLUMNS(walk!$A$2:$Y$402)),1,1)</f>
        <v>16</v>
      </c>
      <c r="E499">
        <f ca="1">OFFSET(bike!$A$2:$Y$402,TRUNC((ROW()-ROW($E$2))/COLUMNS(bike!$A$2:$Y$402)),MOD(ROW()-ROW($E$2),COLUMNS(bike!$A$2:$Y$402)),1,1)</f>
        <v>5</v>
      </c>
      <c r="F499">
        <f ca="1">OFFSET(transit!$A$2:$Y$402,TRUNC((ROW()-ROW($F$2))/COLUMNS(transit!$A$2:$Y$402)),MOD(ROW()-ROW($F$2),COLUMNS(transit!$A$2:$Y$402)),1,1)</f>
        <v>16</v>
      </c>
      <c r="G499">
        <f ca="1">OFFSET(drive!$A$2:$Y$402,TRUNC((ROW()-ROW($G$2))/COLUMNS(drive!$A$2:$Y$402)),MOD(ROW()-ROW($G$2),COLUMNS(drive!$A$2:$Y$402)),1,1)</f>
        <v>4</v>
      </c>
      <c r="H499" s="5">
        <f ca="1">(VLOOKUP($B499,weights!$A$2:$R$6,4))*VLOOKUP($B499,weights!$A$2:$R$6,6)^C499*(VLOOKUP($B499,weights!$A$2:$R$6,15)*EXP(VLOOKUP($B499,weights!$A$2:$R$6,11)*D499)+VLOOKUP($B499,weights!$A$2:$R$6,16)*EXP(VLOOKUP($B499,weights!$A$2:$R$6,12)*E499)+VLOOKUP($B499,weights!$A$2:$R$6,17)*EXP(VLOOKUP($B499,weights!$A$2:$R$6,13)*F499)+VLOOKUP($B499,weights!$A$2:$R$6,18)*EXP(VLOOKUP($B499,weights!$A$2:$R$6,14)*G499))</f>
        <v>0.89383286292211261</v>
      </c>
    </row>
    <row r="500" spans="1:8" ht="12.75" x14ac:dyDescent="0.2">
      <c r="A500">
        <f t="shared" si="0"/>
        <v>20</v>
      </c>
      <c r="B500" t="str">
        <f t="shared" ref="B500:C500" si="474">B475</f>
        <v>bank</v>
      </c>
      <c r="C500">
        <f t="shared" si="474"/>
        <v>0</v>
      </c>
      <c r="D500">
        <f ca="1">OFFSET(walk!$A$2:$Y$402,TRUNC((ROW()-ROW($D$2))/COLUMNS(walk!$A$2:$Y$402)),MOD(ROW()-ROW($D$2),COLUMNS(walk!$A$2:$Y$402)),1,1)</f>
        <v>28</v>
      </c>
      <c r="E500">
        <f ca="1">OFFSET(bike!$A$2:$Y$402,TRUNC((ROW()-ROW($E$2))/COLUMNS(bike!$A$2:$Y$402)),MOD(ROW()-ROW($E$2),COLUMNS(bike!$A$2:$Y$402)),1,1)</f>
        <v>9</v>
      </c>
      <c r="F500">
        <f ca="1">OFFSET(transit!$A$2:$Y$402,TRUNC((ROW()-ROW($F$2))/COLUMNS(transit!$A$2:$Y$402)),MOD(ROW()-ROW($F$2),COLUMNS(transit!$A$2:$Y$402)),1,1)</f>
        <v>24</v>
      </c>
      <c r="G500">
        <f ca="1">OFFSET(drive!$A$2:$Y$402,TRUNC((ROW()-ROW($G$2))/COLUMNS(drive!$A$2:$Y$402)),MOD(ROW()-ROW($G$2),COLUMNS(drive!$A$2:$Y$402)),1,1)</f>
        <v>7</v>
      </c>
      <c r="H500" s="5">
        <f ca="1">(VLOOKUP($B500,weights!$A$2:$R$6,4))*VLOOKUP($B500,weights!$A$2:$R$6,6)^C500*(VLOOKUP($B500,weights!$A$2:$R$6,15)*EXP(VLOOKUP($B500,weights!$A$2:$R$6,11)*D500)+VLOOKUP($B500,weights!$A$2:$R$6,16)*EXP(VLOOKUP($B500,weights!$A$2:$R$6,12)*E500)+VLOOKUP($B500,weights!$A$2:$R$6,17)*EXP(VLOOKUP($B500,weights!$A$2:$R$6,13)*F500)+VLOOKUP($B500,weights!$A$2:$R$6,18)*EXP(VLOOKUP($B500,weights!$A$2:$R$6,14)*G500))</f>
        <v>1.829956255983807</v>
      </c>
    </row>
    <row r="501" spans="1:8" ht="12.75" x14ac:dyDescent="0.2">
      <c r="A501">
        <f t="shared" si="0"/>
        <v>20</v>
      </c>
      <c r="B501" t="str">
        <f t="shared" ref="B501:C501" si="475">B476</f>
        <v>bank</v>
      </c>
      <c r="C501">
        <f t="shared" si="475"/>
        <v>1</v>
      </c>
      <c r="D501">
        <f ca="1">OFFSET(walk!$A$2:$Y$402,TRUNC((ROW()-ROW($D$2))/COLUMNS(walk!$A$2:$Y$402)),MOD(ROW()-ROW($D$2),COLUMNS(walk!$A$2:$Y$402)),1,1)</f>
        <v>41</v>
      </c>
      <c r="E501">
        <f ca="1">OFFSET(bike!$A$2:$Y$402,TRUNC((ROW()-ROW($E$2))/COLUMNS(bike!$A$2:$Y$402)),MOD(ROW()-ROW($E$2),COLUMNS(bike!$A$2:$Y$402)),1,1)</f>
        <v>14</v>
      </c>
      <c r="F501">
        <f ca="1">OFFSET(transit!$A$2:$Y$402,TRUNC((ROW()-ROW($F$2))/COLUMNS(transit!$A$2:$Y$402)),MOD(ROW()-ROW($F$2),COLUMNS(transit!$A$2:$Y$402)),1,1)</f>
        <v>32</v>
      </c>
      <c r="G501">
        <f ca="1">OFFSET(drive!$A$2:$Y$402,TRUNC((ROW()-ROW($G$2))/COLUMNS(drive!$A$2:$Y$402)),MOD(ROW()-ROW($G$2),COLUMNS(drive!$A$2:$Y$402)),1,1)</f>
        <v>8</v>
      </c>
      <c r="H501" s="5">
        <f ca="1">(VLOOKUP($B501,weights!$A$2:$R$6,4))*VLOOKUP($B501,weights!$A$2:$R$6,6)^C501*(VLOOKUP($B501,weights!$A$2:$R$6,15)*EXP(VLOOKUP($B501,weights!$A$2:$R$6,11)*D501)+VLOOKUP($B501,weights!$A$2:$R$6,16)*EXP(VLOOKUP($B501,weights!$A$2:$R$6,12)*E501)+VLOOKUP($B501,weights!$A$2:$R$6,17)*EXP(VLOOKUP($B501,weights!$A$2:$R$6,13)*F501)+VLOOKUP($B501,weights!$A$2:$R$6,18)*EXP(VLOOKUP($B501,weights!$A$2:$R$6,14)*G501))</f>
        <v>0.440059831965118</v>
      </c>
    </row>
    <row r="502" spans="1:8" ht="12.75" x14ac:dyDescent="0.2">
      <c r="A502">
        <f t="shared" si="0"/>
        <v>21</v>
      </c>
      <c r="B502" t="str">
        <f t="shared" ref="B502:C502" si="476">B477</f>
        <v>restaurant</v>
      </c>
      <c r="C502">
        <f t="shared" si="476"/>
        <v>0</v>
      </c>
      <c r="D502">
        <f ca="1">OFFSET(walk!$A$2:$Y$402,TRUNC((ROW()-ROW($D$2))/COLUMNS(walk!$A$2:$Y$402)),MOD(ROW()-ROW($D$2),COLUMNS(walk!$A$2:$Y$402)),1,1)</f>
        <v>8</v>
      </c>
      <c r="E502">
        <f ca="1">OFFSET(bike!$A$2:$Y$402,TRUNC((ROW()-ROW($E$2))/COLUMNS(bike!$A$2:$Y$402)),MOD(ROW()-ROW($E$2),COLUMNS(bike!$A$2:$Y$402)),1,1)</f>
        <v>2</v>
      </c>
      <c r="F502">
        <f ca="1">OFFSET(transit!$A$2:$Y$402,TRUNC((ROW()-ROW($F$2))/COLUMNS(transit!$A$2:$Y$402)),MOD(ROW()-ROW($F$2),COLUMNS(transit!$A$2:$Y$402)),1,1)</f>
        <v>4</v>
      </c>
      <c r="G502">
        <f ca="1">OFFSET(drive!$A$2:$Y$402,TRUNC((ROW()-ROW($G$2))/COLUMNS(drive!$A$2:$Y$402)),MOD(ROW()-ROW($G$2),COLUMNS(drive!$A$2:$Y$402)),1,1)</f>
        <v>1</v>
      </c>
      <c r="H502" s="5">
        <f ca="1">(VLOOKUP($B502,weights!$A$2:$R$6,4))*VLOOKUP($B502,weights!$A$2:$R$6,6)^C502*(VLOOKUP($B502,weights!$A$2:$R$6,15)*EXP(VLOOKUP($B502,weights!$A$2:$R$6,11)*D502)+VLOOKUP($B502,weights!$A$2:$R$6,16)*EXP(VLOOKUP($B502,weights!$A$2:$R$6,12)*E502)+VLOOKUP($B502,weights!$A$2:$R$6,17)*EXP(VLOOKUP($B502,weights!$A$2:$R$6,13)*F502)+VLOOKUP($B502,weights!$A$2:$R$6,18)*EXP(VLOOKUP($B502,weights!$A$2:$R$6,14)*G502))</f>
        <v>36.554687576024335</v>
      </c>
    </row>
    <row r="503" spans="1:8" ht="12.75" x14ac:dyDescent="0.2">
      <c r="A503">
        <f t="shared" si="0"/>
        <v>21</v>
      </c>
      <c r="B503" t="str">
        <f t="shared" ref="B503:C503" si="477">B478</f>
        <v>restaurant</v>
      </c>
      <c r="C503">
        <f t="shared" si="477"/>
        <v>1</v>
      </c>
      <c r="D503">
        <f ca="1">OFFSET(walk!$A$2:$Y$402,TRUNC((ROW()-ROW($D$2))/COLUMNS(walk!$A$2:$Y$402)),MOD(ROW()-ROW($D$2),COLUMNS(walk!$A$2:$Y$402)),1,1)</f>
        <v>10</v>
      </c>
      <c r="E503">
        <f ca="1">OFFSET(bike!$A$2:$Y$402,TRUNC((ROW()-ROW($E$2))/COLUMNS(bike!$A$2:$Y$402)),MOD(ROW()-ROW($E$2),COLUMNS(bike!$A$2:$Y$402)),1,1)</f>
        <v>3</v>
      </c>
      <c r="F503">
        <f ca="1">OFFSET(transit!$A$2:$Y$402,TRUNC((ROW()-ROW($F$2))/COLUMNS(transit!$A$2:$Y$402)),MOD(ROW()-ROW($F$2),COLUMNS(transit!$A$2:$Y$402)),1,1)</f>
        <v>5</v>
      </c>
      <c r="G503">
        <f ca="1">OFFSET(drive!$A$2:$Y$402,TRUNC((ROW()-ROW($G$2))/COLUMNS(drive!$A$2:$Y$402)),MOD(ROW()-ROW($G$2),COLUMNS(drive!$A$2:$Y$402)),1,1)</f>
        <v>2</v>
      </c>
      <c r="H503" s="5">
        <f ca="1">(VLOOKUP($B503,weights!$A$2:$R$6,4))*VLOOKUP($B503,weights!$A$2:$R$6,6)^C503*(VLOOKUP($B503,weights!$A$2:$R$6,15)*EXP(VLOOKUP($B503,weights!$A$2:$R$6,11)*D503)+VLOOKUP($B503,weights!$A$2:$R$6,16)*EXP(VLOOKUP($B503,weights!$A$2:$R$6,12)*E503)+VLOOKUP($B503,weights!$A$2:$R$6,17)*EXP(VLOOKUP($B503,weights!$A$2:$R$6,13)*F503)+VLOOKUP($B503,weights!$A$2:$R$6,18)*EXP(VLOOKUP($B503,weights!$A$2:$R$6,14)*G503))</f>
        <v>26.782266440428376</v>
      </c>
    </row>
    <row r="504" spans="1:8" ht="12.75" x14ac:dyDescent="0.2">
      <c r="A504">
        <f t="shared" si="0"/>
        <v>21</v>
      </c>
      <c r="B504" t="str">
        <f t="shared" ref="B504:C504" si="478">B479</f>
        <v>restaurant</v>
      </c>
      <c r="C504">
        <f t="shared" si="478"/>
        <v>2</v>
      </c>
      <c r="D504">
        <f ca="1">OFFSET(walk!$A$2:$Y$402,TRUNC((ROW()-ROW($D$2))/COLUMNS(walk!$A$2:$Y$402)),MOD(ROW()-ROW($D$2),COLUMNS(walk!$A$2:$Y$402)),1,1)</f>
        <v>10</v>
      </c>
      <c r="E504">
        <f ca="1">OFFSET(bike!$A$2:$Y$402,TRUNC((ROW()-ROW($E$2))/COLUMNS(bike!$A$2:$Y$402)),MOD(ROW()-ROW($E$2),COLUMNS(bike!$A$2:$Y$402)),1,1)</f>
        <v>3</v>
      </c>
      <c r="F504">
        <f ca="1">OFFSET(transit!$A$2:$Y$402,TRUNC((ROW()-ROW($F$2))/COLUMNS(transit!$A$2:$Y$402)),MOD(ROW()-ROW($F$2),COLUMNS(transit!$A$2:$Y$402)),1,1)</f>
        <v>5</v>
      </c>
      <c r="G504">
        <f ca="1">OFFSET(drive!$A$2:$Y$402,TRUNC((ROW()-ROW($G$2))/COLUMNS(drive!$A$2:$Y$402)),MOD(ROW()-ROW($G$2),COLUMNS(drive!$A$2:$Y$402)),1,1)</f>
        <v>2</v>
      </c>
      <c r="H504" s="5">
        <f ca="1">(VLOOKUP($B504,weights!$A$2:$R$6,4))*VLOOKUP($B504,weights!$A$2:$R$6,6)^C504*(VLOOKUP($B504,weights!$A$2:$R$6,15)*EXP(VLOOKUP($B504,weights!$A$2:$R$6,11)*D504)+VLOOKUP($B504,weights!$A$2:$R$6,16)*EXP(VLOOKUP($B504,weights!$A$2:$R$6,12)*E504)+VLOOKUP($B504,weights!$A$2:$R$6,17)*EXP(VLOOKUP($B504,weights!$A$2:$R$6,13)*F504)+VLOOKUP($B504,weights!$A$2:$R$6,18)*EXP(VLOOKUP($B504,weights!$A$2:$R$6,14)*G504))</f>
        <v>24.004846216976539</v>
      </c>
    </row>
    <row r="505" spans="1:8" ht="12.75" x14ac:dyDescent="0.2">
      <c r="A505">
        <f t="shared" si="0"/>
        <v>21</v>
      </c>
      <c r="B505" t="str">
        <f t="shared" ref="B505:C505" si="479">B480</f>
        <v>restaurant</v>
      </c>
      <c r="C505">
        <f t="shared" si="479"/>
        <v>3</v>
      </c>
      <c r="D505">
        <f ca="1">OFFSET(walk!$A$2:$Y$402,TRUNC((ROW()-ROW($D$2))/COLUMNS(walk!$A$2:$Y$402)),MOD(ROW()-ROW($D$2),COLUMNS(walk!$A$2:$Y$402)),1,1)</f>
        <v>15</v>
      </c>
      <c r="E505">
        <f ca="1">OFFSET(bike!$A$2:$Y$402,TRUNC((ROW()-ROW($E$2))/COLUMNS(bike!$A$2:$Y$402)),MOD(ROW()-ROW($E$2),COLUMNS(bike!$A$2:$Y$402)),1,1)</f>
        <v>4</v>
      </c>
      <c r="F505">
        <f ca="1">OFFSET(transit!$A$2:$Y$402,TRUNC((ROW()-ROW($F$2))/COLUMNS(transit!$A$2:$Y$402)),MOD(ROW()-ROW($F$2),COLUMNS(transit!$A$2:$Y$402)),1,1)</f>
        <v>7</v>
      </c>
      <c r="G505">
        <f ca="1">OFFSET(drive!$A$2:$Y$402,TRUNC((ROW()-ROW($G$2))/COLUMNS(drive!$A$2:$Y$402)),MOD(ROW()-ROW($G$2),COLUMNS(drive!$A$2:$Y$402)),1,1)</f>
        <v>3</v>
      </c>
      <c r="H505" s="5">
        <f ca="1">(VLOOKUP($B505,weights!$A$2:$R$6,4))*VLOOKUP($B505,weights!$A$2:$R$6,6)^C505*(VLOOKUP($B505,weights!$A$2:$R$6,15)*EXP(VLOOKUP($B505,weights!$A$2:$R$6,11)*D505)+VLOOKUP($B505,weights!$A$2:$R$6,16)*EXP(VLOOKUP($B505,weights!$A$2:$R$6,12)*E505)+VLOOKUP($B505,weights!$A$2:$R$6,17)*EXP(VLOOKUP($B505,weights!$A$2:$R$6,13)*F505)+VLOOKUP($B505,weights!$A$2:$R$6,18)*EXP(VLOOKUP($B505,weights!$A$2:$R$6,14)*G505))</f>
        <v>16.550887102009014</v>
      </c>
    </row>
    <row r="506" spans="1:8" ht="12.75" x14ac:dyDescent="0.2">
      <c r="A506">
        <f t="shared" si="0"/>
        <v>21</v>
      </c>
      <c r="B506" t="str">
        <f t="shared" ref="B506:C506" si="480">B481</f>
        <v>restaurant</v>
      </c>
      <c r="C506">
        <f t="shared" si="480"/>
        <v>4</v>
      </c>
      <c r="D506">
        <f ca="1">OFFSET(walk!$A$2:$Y$402,TRUNC((ROW()-ROW($D$2))/COLUMNS(walk!$A$2:$Y$402)),MOD(ROW()-ROW($D$2),COLUMNS(walk!$A$2:$Y$402)),1,1)</f>
        <v>17</v>
      </c>
      <c r="E506">
        <f ca="1">OFFSET(bike!$A$2:$Y$402,TRUNC((ROW()-ROW($E$2))/COLUMNS(bike!$A$2:$Y$402)),MOD(ROW()-ROW($E$2),COLUMNS(bike!$A$2:$Y$402)),1,1)</f>
        <v>5</v>
      </c>
      <c r="F506">
        <f ca="1">OFFSET(transit!$A$2:$Y$402,TRUNC((ROW()-ROW($F$2))/COLUMNS(transit!$A$2:$Y$402)),MOD(ROW()-ROW($F$2),COLUMNS(transit!$A$2:$Y$402)),1,1)</f>
        <v>7</v>
      </c>
      <c r="G506">
        <f ca="1">OFFSET(drive!$A$2:$Y$402,TRUNC((ROW()-ROW($G$2))/COLUMNS(drive!$A$2:$Y$402)),MOD(ROW()-ROW($G$2),COLUMNS(drive!$A$2:$Y$402)),1,1)</f>
        <v>4</v>
      </c>
      <c r="H506" s="5">
        <f ca="1">(VLOOKUP($B506,weights!$A$2:$R$6,4))*VLOOKUP($B506,weights!$A$2:$R$6,6)^C506*(VLOOKUP($B506,weights!$A$2:$R$6,15)*EXP(VLOOKUP($B506,weights!$A$2:$R$6,11)*D506)+VLOOKUP($B506,weights!$A$2:$R$6,16)*EXP(VLOOKUP($B506,weights!$A$2:$R$6,12)*E506)+VLOOKUP($B506,weights!$A$2:$R$6,17)*EXP(VLOOKUP($B506,weights!$A$2:$R$6,13)*F506)+VLOOKUP($B506,weights!$A$2:$R$6,18)*EXP(VLOOKUP($B506,weights!$A$2:$R$6,14)*G506))</f>
        <v>12.844014659309883</v>
      </c>
    </row>
    <row r="507" spans="1:8" ht="12.75" x14ac:dyDescent="0.2">
      <c r="A507">
        <f t="shared" si="0"/>
        <v>21</v>
      </c>
      <c r="B507" t="str">
        <f t="shared" ref="B507:C507" si="481">B482</f>
        <v>restaurant</v>
      </c>
      <c r="C507">
        <f t="shared" si="481"/>
        <v>5</v>
      </c>
      <c r="D507">
        <f ca="1">OFFSET(walk!$A$2:$Y$402,TRUNC((ROW()-ROW($D$2))/COLUMNS(walk!$A$2:$Y$402)),MOD(ROW()-ROW($D$2),COLUMNS(walk!$A$2:$Y$402)),1,1)</f>
        <v>17</v>
      </c>
      <c r="E507">
        <f ca="1">OFFSET(bike!$A$2:$Y$402,TRUNC((ROW()-ROW($E$2))/COLUMNS(bike!$A$2:$Y$402)),MOD(ROW()-ROW($E$2),COLUMNS(bike!$A$2:$Y$402)),1,1)</f>
        <v>5</v>
      </c>
      <c r="F507">
        <f ca="1">OFFSET(transit!$A$2:$Y$402,TRUNC((ROW()-ROW($F$2))/COLUMNS(transit!$A$2:$Y$402)),MOD(ROW()-ROW($F$2),COLUMNS(transit!$A$2:$Y$402)),1,1)</f>
        <v>11</v>
      </c>
      <c r="G507">
        <f ca="1">OFFSET(drive!$A$2:$Y$402,TRUNC((ROW()-ROW($G$2))/COLUMNS(drive!$A$2:$Y$402)),MOD(ROW()-ROW($G$2),COLUMNS(drive!$A$2:$Y$402)),1,1)</f>
        <v>4</v>
      </c>
      <c r="H507" s="5">
        <f ca="1">(VLOOKUP($B507,weights!$A$2:$R$6,4))*VLOOKUP($B507,weights!$A$2:$R$6,6)^C507*(VLOOKUP($B507,weights!$A$2:$R$6,15)*EXP(VLOOKUP($B507,weights!$A$2:$R$6,11)*D507)+VLOOKUP($B507,weights!$A$2:$R$6,16)*EXP(VLOOKUP($B507,weights!$A$2:$R$6,12)*E507)+VLOOKUP($B507,weights!$A$2:$R$6,17)*EXP(VLOOKUP($B507,weights!$A$2:$R$6,13)*F507)+VLOOKUP($B507,weights!$A$2:$R$6,18)*EXP(VLOOKUP($B507,weights!$A$2:$R$6,14)*G507))</f>
        <v>10.024547953244845</v>
      </c>
    </row>
    <row r="508" spans="1:8" ht="12.75" x14ac:dyDescent="0.2">
      <c r="A508">
        <f t="shared" si="0"/>
        <v>21</v>
      </c>
      <c r="B508" t="str">
        <f t="shared" ref="B508:C508" si="482">B483</f>
        <v>restaurant</v>
      </c>
      <c r="C508">
        <f t="shared" si="482"/>
        <v>6</v>
      </c>
      <c r="D508">
        <f ca="1">OFFSET(walk!$A$2:$Y$402,TRUNC((ROW()-ROW($D$2))/COLUMNS(walk!$A$2:$Y$402)),MOD(ROW()-ROW($D$2),COLUMNS(walk!$A$2:$Y$402)),1,1)</f>
        <v>18</v>
      </c>
      <c r="E508">
        <f ca="1">OFFSET(bike!$A$2:$Y$402,TRUNC((ROW()-ROW($E$2))/COLUMNS(bike!$A$2:$Y$402)),MOD(ROW()-ROW($E$2),COLUMNS(bike!$A$2:$Y$402)),1,1)</f>
        <v>6</v>
      </c>
      <c r="F508">
        <f ca="1">OFFSET(transit!$A$2:$Y$402,TRUNC((ROW()-ROW($F$2))/COLUMNS(transit!$A$2:$Y$402)),MOD(ROW()-ROW($F$2),COLUMNS(transit!$A$2:$Y$402)),1,1)</f>
        <v>12</v>
      </c>
      <c r="G508">
        <f ca="1">OFFSET(drive!$A$2:$Y$402,TRUNC((ROW()-ROW($G$2))/COLUMNS(drive!$A$2:$Y$402)),MOD(ROW()-ROW($G$2),COLUMNS(drive!$A$2:$Y$402)),1,1)</f>
        <v>5</v>
      </c>
      <c r="H508" s="5">
        <f ca="1">(VLOOKUP($B508,weights!$A$2:$R$6,4))*VLOOKUP($B508,weights!$A$2:$R$6,6)^C508*(VLOOKUP($B508,weights!$A$2:$R$6,15)*EXP(VLOOKUP($B508,weights!$A$2:$R$6,11)*D508)+VLOOKUP($B508,weights!$A$2:$R$6,16)*EXP(VLOOKUP($B508,weights!$A$2:$R$6,12)*E508)+VLOOKUP($B508,weights!$A$2:$R$6,17)*EXP(VLOOKUP($B508,weights!$A$2:$R$6,13)*F508)+VLOOKUP($B508,weights!$A$2:$R$6,18)*EXP(VLOOKUP($B508,weights!$A$2:$R$6,14)*G508))</f>
        <v>7.5037094965784918</v>
      </c>
    </row>
    <row r="509" spans="1:8" ht="12.75" x14ac:dyDescent="0.2">
      <c r="A509">
        <f t="shared" si="0"/>
        <v>21</v>
      </c>
      <c r="B509" t="str">
        <f t="shared" ref="B509:C509" si="483">B484</f>
        <v>restaurant</v>
      </c>
      <c r="C509">
        <f t="shared" si="483"/>
        <v>7</v>
      </c>
      <c r="D509">
        <f ca="1">OFFSET(walk!$A$2:$Y$402,TRUNC((ROW()-ROW($D$2))/COLUMNS(walk!$A$2:$Y$402)),MOD(ROW()-ROW($D$2),COLUMNS(walk!$A$2:$Y$402)),1,1)</f>
        <v>19</v>
      </c>
      <c r="E509">
        <f ca="1">OFFSET(bike!$A$2:$Y$402,TRUNC((ROW()-ROW($E$2))/COLUMNS(bike!$A$2:$Y$402)),MOD(ROW()-ROW($E$2),COLUMNS(bike!$A$2:$Y$402)),1,1)</f>
        <v>6</v>
      </c>
      <c r="F509">
        <f ca="1">OFFSET(transit!$A$2:$Y$402,TRUNC((ROW()-ROW($F$2))/COLUMNS(transit!$A$2:$Y$402)),MOD(ROW()-ROW($F$2),COLUMNS(transit!$A$2:$Y$402)),1,1)</f>
        <v>13</v>
      </c>
      <c r="G509">
        <f ca="1">OFFSET(drive!$A$2:$Y$402,TRUNC((ROW()-ROW($G$2))/COLUMNS(drive!$A$2:$Y$402)),MOD(ROW()-ROW($G$2),COLUMNS(drive!$A$2:$Y$402)),1,1)</f>
        <v>5</v>
      </c>
      <c r="H509" s="5">
        <f ca="1">(VLOOKUP($B509,weights!$A$2:$R$6,4))*VLOOKUP($B509,weights!$A$2:$R$6,6)^C509*(VLOOKUP($B509,weights!$A$2:$R$6,15)*EXP(VLOOKUP($B509,weights!$A$2:$R$6,11)*D509)+VLOOKUP($B509,weights!$A$2:$R$6,16)*EXP(VLOOKUP($B509,weights!$A$2:$R$6,12)*E509)+VLOOKUP($B509,weights!$A$2:$R$6,17)*EXP(VLOOKUP($B509,weights!$A$2:$R$6,13)*F509)+VLOOKUP($B509,weights!$A$2:$R$6,18)*EXP(VLOOKUP($B509,weights!$A$2:$R$6,14)*G509))</f>
        <v>6.5210835392128592</v>
      </c>
    </row>
    <row r="510" spans="1:8" ht="12.75" x14ac:dyDescent="0.2">
      <c r="A510">
        <f t="shared" si="0"/>
        <v>21</v>
      </c>
      <c r="B510" t="str">
        <f t="shared" ref="B510:C510" si="484">B485</f>
        <v>restaurant</v>
      </c>
      <c r="C510">
        <f t="shared" si="484"/>
        <v>8</v>
      </c>
      <c r="D510">
        <f ca="1">OFFSET(walk!$A$2:$Y$402,TRUNC((ROW()-ROW($D$2))/COLUMNS(walk!$A$2:$Y$402)),MOD(ROW()-ROW($D$2),COLUMNS(walk!$A$2:$Y$402)),1,1)</f>
        <v>20</v>
      </c>
      <c r="E510">
        <f ca="1">OFFSET(bike!$A$2:$Y$402,TRUNC((ROW()-ROW($E$2))/COLUMNS(bike!$A$2:$Y$402)),MOD(ROW()-ROW($E$2),COLUMNS(bike!$A$2:$Y$402)),1,1)</f>
        <v>7</v>
      </c>
      <c r="F510">
        <f ca="1">OFFSET(transit!$A$2:$Y$402,TRUNC((ROW()-ROW($F$2))/COLUMNS(transit!$A$2:$Y$402)),MOD(ROW()-ROW($F$2),COLUMNS(transit!$A$2:$Y$402)),1,1)</f>
        <v>13</v>
      </c>
      <c r="G510">
        <f ca="1">OFFSET(drive!$A$2:$Y$402,TRUNC((ROW()-ROW($G$2))/COLUMNS(drive!$A$2:$Y$402)),MOD(ROW()-ROW($G$2),COLUMNS(drive!$A$2:$Y$402)),1,1)</f>
        <v>5</v>
      </c>
      <c r="H510" s="5">
        <f ca="1">(VLOOKUP($B510,weights!$A$2:$R$6,4))*VLOOKUP($B510,weights!$A$2:$R$6,6)^C510*(VLOOKUP($B510,weights!$A$2:$R$6,15)*EXP(VLOOKUP($B510,weights!$A$2:$R$6,11)*D510)+VLOOKUP($B510,weights!$A$2:$R$6,16)*EXP(VLOOKUP($B510,weights!$A$2:$R$6,12)*E510)+VLOOKUP($B510,weights!$A$2:$R$6,17)*EXP(VLOOKUP($B510,weights!$A$2:$R$6,13)*F510)+VLOOKUP($B510,weights!$A$2:$R$6,18)*EXP(VLOOKUP($B510,weights!$A$2:$R$6,14)*G510))</f>
        <v>5.4841137296153866</v>
      </c>
    </row>
    <row r="511" spans="1:8" ht="12.75" x14ac:dyDescent="0.2">
      <c r="A511">
        <f t="shared" si="0"/>
        <v>21</v>
      </c>
      <c r="B511" t="str">
        <f t="shared" ref="B511:C511" si="485">B486</f>
        <v>restaurant</v>
      </c>
      <c r="C511">
        <f t="shared" si="485"/>
        <v>9</v>
      </c>
      <c r="D511">
        <f ca="1">OFFSET(walk!$A$2:$Y$402,TRUNC((ROW()-ROW($D$2))/COLUMNS(walk!$A$2:$Y$402)),MOD(ROW()-ROW($D$2),COLUMNS(walk!$A$2:$Y$402)),1,1)</f>
        <v>22</v>
      </c>
      <c r="E511">
        <f ca="1">OFFSET(bike!$A$2:$Y$402,TRUNC((ROW()-ROW($E$2))/COLUMNS(bike!$A$2:$Y$402)),MOD(ROW()-ROW($E$2),COLUMNS(bike!$A$2:$Y$402)),1,1)</f>
        <v>7</v>
      </c>
      <c r="F511">
        <f ca="1">OFFSET(transit!$A$2:$Y$402,TRUNC((ROW()-ROW($F$2))/COLUMNS(transit!$A$2:$Y$402)),MOD(ROW()-ROW($F$2),COLUMNS(transit!$A$2:$Y$402)),1,1)</f>
        <v>17</v>
      </c>
      <c r="G511">
        <f ca="1">OFFSET(drive!$A$2:$Y$402,TRUNC((ROW()-ROW($G$2))/COLUMNS(drive!$A$2:$Y$402)),MOD(ROW()-ROW($G$2),COLUMNS(drive!$A$2:$Y$402)),1,1)</f>
        <v>5</v>
      </c>
      <c r="H511" s="5">
        <f ca="1">(VLOOKUP($B511,weights!$A$2:$R$6,4))*VLOOKUP($B511,weights!$A$2:$R$6,6)^C511*(VLOOKUP($B511,weights!$A$2:$R$6,15)*EXP(VLOOKUP($B511,weights!$A$2:$R$6,11)*D511)+VLOOKUP($B511,weights!$A$2:$R$6,16)*EXP(VLOOKUP($B511,weights!$A$2:$R$6,12)*E511)+VLOOKUP($B511,weights!$A$2:$R$6,17)*EXP(VLOOKUP($B511,weights!$A$2:$R$6,13)*F511)+VLOOKUP($B511,weights!$A$2:$R$6,18)*EXP(VLOOKUP($B511,weights!$A$2:$R$6,14)*G511))</f>
        <v>4.5034781381577691</v>
      </c>
    </row>
    <row r="512" spans="1:8" ht="12.75" x14ac:dyDescent="0.2">
      <c r="A512">
        <f t="shared" si="0"/>
        <v>21</v>
      </c>
      <c r="B512" t="str">
        <f t="shared" ref="B512:C512" si="486">B487</f>
        <v>supermarket</v>
      </c>
      <c r="C512">
        <f t="shared" si="486"/>
        <v>0</v>
      </c>
      <c r="D512">
        <f ca="1">OFFSET(walk!$A$2:$Y$402,TRUNC((ROW()-ROW($D$2))/COLUMNS(walk!$A$2:$Y$402)),MOD(ROW()-ROW($D$2),COLUMNS(walk!$A$2:$Y$402)),1,1)</f>
        <v>43</v>
      </c>
      <c r="E512">
        <f ca="1">OFFSET(bike!$A$2:$Y$402,TRUNC((ROW()-ROW($E$2))/COLUMNS(bike!$A$2:$Y$402)),MOD(ROW()-ROW($E$2),COLUMNS(bike!$A$2:$Y$402)),1,1)</f>
        <v>16</v>
      </c>
      <c r="F512">
        <f ca="1">OFFSET(transit!$A$2:$Y$402,TRUNC((ROW()-ROW($F$2))/COLUMNS(transit!$A$2:$Y$402)),MOD(ROW()-ROW($F$2),COLUMNS(transit!$A$2:$Y$402)),1,1)</f>
        <v>18</v>
      </c>
      <c r="G512">
        <f ca="1">OFFSET(drive!$A$2:$Y$402,TRUNC((ROW()-ROW($G$2))/COLUMNS(drive!$A$2:$Y$402)),MOD(ROW()-ROW($G$2),COLUMNS(drive!$A$2:$Y$402)),1,1)</f>
        <v>11</v>
      </c>
      <c r="H512" s="5">
        <f ca="1">(VLOOKUP($B512,weights!$A$2:$R$6,4))*VLOOKUP($B512,weights!$A$2:$R$6,6)^C512*(VLOOKUP($B512,weights!$A$2:$R$6,15)*EXP(VLOOKUP($B512,weights!$A$2:$R$6,11)*D512)+VLOOKUP($B512,weights!$A$2:$R$6,16)*EXP(VLOOKUP($B512,weights!$A$2:$R$6,12)*E512)+VLOOKUP($B512,weights!$A$2:$R$6,17)*EXP(VLOOKUP($B512,weights!$A$2:$R$6,13)*F512)+VLOOKUP($B512,weights!$A$2:$R$6,18)*EXP(VLOOKUP($B512,weights!$A$2:$R$6,14)*G512))</f>
        <v>2.1986981295204413</v>
      </c>
    </row>
    <row r="513" spans="1:8" ht="12.75" x14ac:dyDescent="0.2">
      <c r="A513">
        <f t="shared" si="0"/>
        <v>21</v>
      </c>
      <c r="B513" t="str">
        <f t="shared" ref="B513:C513" si="487">B488</f>
        <v>supermarket</v>
      </c>
      <c r="C513">
        <f t="shared" si="487"/>
        <v>1</v>
      </c>
      <c r="D513">
        <f ca="1">OFFSET(walk!$A$2:$Y$402,TRUNC((ROW()-ROW($D$2))/COLUMNS(walk!$A$2:$Y$402)),MOD(ROW()-ROW($D$2),COLUMNS(walk!$A$2:$Y$402)),1,1)</f>
        <v>56</v>
      </c>
      <c r="E513">
        <f ca="1">OFFSET(bike!$A$2:$Y$402,TRUNC((ROW()-ROW($E$2))/COLUMNS(bike!$A$2:$Y$402)),MOD(ROW()-ROW($E$2),COLUMNS(bike!$A$2:$Y$402)),1,1)</f>
        <v>17</v>
      </c>
      <c r="F513">
        <f ca="1">OFFSET(transit!$A$2:$Y$402,TRUNC((ROW()-ROW($F$2))/COLUMNS(transit!$A$2:$Y$402)),MOD(ROW()-ROW($F$2),COLUMNS(transit!$A$2:$Y$402)),1,1)</f>
        <v>22</v>
      </c>
      <c r="G513">
        <f ca="1">OFFSET(drive!$A$2:$Y$402,TRUNC((ROW()-ROW($G$2))/COLUMNS(drive!$A$2:$Y$402)),MOD(ROW()-ROW($G$2),COLUMNS(drive!$A$2:$Y$402)),1,1)</f>
        <v>11</v>
      </c>
      <c r="H513" s="5">
        <f ca="1">(VLOOKUP($B513,weights!$A$2:$R$6,4))*VLOOKUP($B513,weights!$A$2:$R$6,6)^C513*(VLOOKUP($B513,weights!$A$2:$R$6,15)*EXP(VLOOKUP($B513,weights!$A$2:$R$6,11)*D513)+VLOOKUP($B513,weights!$A$2:$R$6,16)*EXP(VLOOKUP($B513,weights!$A$2:$R$6,12)*E513)+VLOOKUP($B513,weights!$A$2:$R$6,17)*EXP(VLOOKUP($B513,weights!$A$2:$R$6,13)*F513)+VLOOKUP($B513,weights!$A$2:$R$6,18)*EXP(VLOOKUP($B513,weights!$A$2:$R$6,14)*G513))</f>
        <v>1.1471991682859519</v>
      </c>
    </row>
    <row r="514" spans="1:8" ht="12.75" x14ac:dyDescent="0.2">
      <c r="A514">
        <f t="shared" si="0"/>
        <v>21</v>
      </c>
      <c r="B514" t="str">
        <f t="shared" ref="B514:C514" si="488">B489</f>
        <v>supermarket</v>
      </c>
      <c r="C514">
        <f t="shared" si="488"/>
        <v>2</v>
      </c>
      <c r="D514">
        <f ca="1">OFFSET(walk!$A$2:$Y$402,TRUNC((ROW()-ROW($D$2))/COLUMNS(walk!$A$2:$Y$402)),MOD(ROW()-ROW($D$2),COLUMNS(walk!$A$2:$Y$402)),1,1)</f>
        <v>61</v>
      </c>
      <c r="E514">
        <f ca="1">OFFSET(bike!$A$2:$Y$402,TRUNC((ROW()-ROW($E$2))/COLUMNS(bike!$A$2:$Y$402)),MOD(ROW()-ROW($E$2),COLUMNS(bike!$A$2:$Y$402)),1,1)</f>
        <v>18</v>
      </c>
      <c r="F514">
        <f ca="1">OFFSET(transit!$A$2:$Y$402,TRUNC((ROW()-ROW($F$2))/COLUMNS(transit!$A$2:$Y$402)),MOD(ROW()-ROW($F$2),COLUMNS(transit!$A$2:$Y$402)),1,1)</f>
        <v>32</v>
      </c>
      <c r="G514">
        <f ca="1">OFFSET(drive!$A$2:$Y$402,TRUNC((ROW()-ROW($G$2))/COLUMNS(drive!$A$2:$Y$402)),MOD(ROW()-ROW($G$2),COLUMNS(drive!$A$2:$Y$402)),1,1)</f>
        <v>13</v>
      </c>
      <c r="H514" s="5">
        <f ca="1">(VLOOKUP($B514,weights!$A$2:$R$6,4))*VLOOKUP($B514,weights!$A$2:$R$6,6)^C514*(VLOOKUP($B514,weights!$A$2:$R$6,15)*EXP(VLOOKUP($B514,weights!$A$2:$R$6,11)*D514)+VLOOKUP($B514,weights!$A$2:$R$6,16)*EXP(VLOOKUP($B514,weights!$A$2:$R$6,12)*E514)+VLOOKUP($B514,weights!$A$2:$R$6,17)*EXP(VLOOKUP($B514,weights!$A$2:$R$6,13)*F514)+VLOOKUP($B514,weights!$A$2:$R$6,18)*EXP(VLOOKUP($B514,weights!$A$2:$R$6,14)*G514))</f>
        <v>0.41013112163696153</v>
      </c>
    </row>
    <row r="515" spans="1:8" ht="12.75" x14ac:dyDescent="0.2">
      <c r="A515">
        <f t="shared" si="0"/>
        <v>21</v>
      </c>
      <c r="B515" t="str">
        <f t="shared" ref="B515:C515" si="489">B490</f>
        <v>supermarket</v>
      </c>
      <c r="C515">
        <f t="shared" si="489"/>
        <v>3</v>
      </c>
      <c r="D515">
        <f ca="1">OFFSET(walk!$A$2:$Y$402,TRUNC((ROW()-ROW($D$2))/COLUMNS(walk!$A$2:$Y$402)),MOD(ROW()-ROW($D$2),COLUMNS(walk!$A$2:$Y$402)),1,1)</f>
        <v>68</v>
      </c>
      <c r="E515">
        <f ca="1">OFFSET(bike!$A$2:$Y$402,TRUNC((ROW()-ROW($E$2))/COLUMNS(bike!$A$2:$Y$402)),MOD(ROW()-ROW($E$2),COLUMNS(bike!$A$2:$Y$402)),1,1)</f>
        <v>21</v>
      </c>
      <c r="F515">
        <f ca="1">OFFSET(transit!$A$2:$Y$402,TRUNC((ROW()-ROW($F$2))/COLUMNS(transit!$A$2:$Y$402)),MOD(ROW()-ROW($F$2),COLUMNS(transit!$A$2:$Y$402)),1,1)</f>
        <v>36</v>
      </c>
      <c r="G515">
        <f ca="1">OFFSET(drive!$A$2:$Y$402,TRUNC((ROW()-ROW($G$2))/COLUMNS(drive!$A$2:$Y$402)),MOD(ROW()-ROW($G$2),COLUMNS(drive!$A$2:$Y$402)),1,1)</f>
        <v>13</v>
      </c>
      <c r="H515" s="5">
        <f ca="1">(VLOOKUP($B515,weights!$A$2:$R$6,4))*VLOOKUP($B515,weights!$A$2:$R$6,6)^C515*(VLOOKUP($B515,weights!$A$2:$R$6,15)*EXP(VLOOKUP($B515,weights!$A$2:$R$6,11)*D515)+VLOOKUP($B515,weights!$A$2:$R$6,16)*EXP(VLOOKUP($B515,weights!$A$2:$R$6,12)*E515)+VLOOKUP($B515,weights!$A$2:$R$6,17)*EXP(VLOOKUP($B515,weights!$A$2:$R$6,13)*F515)+VLOOKUP($B515,weights!$A$2:$R$6,18)*EXP(VLOOKUP($B515,weights!$A$2:$R$6,14)*G515))</f>
        <v>0.23271137406029202</v>
      </c>
    </row>
    <row r="516" spans="1:8" ht="12.75" x14ac:dyDescent="0.2">
      <c r="A516">
        <f t="shared" si="0"/>
        <v>21</v>
      </c>
      <c r="B516" t="str">
        <f t="shared" ref="B516:C516" si="490">B491</f>
        <v>supermarket</v>
      </c>
      <c r="C516">
        <f t="shared" si="490"/>
        <v>4</v>
      </c>
      <c r="D516">
        <f ca="1">OFFSET(walk!$A$2:$Y$402,TRUNC((ROW()-ROW($D$2))/COLUMNS(walk!$A$2:$Y$402)),MOD(ROW()-ROW($D$2),COLUMNS(walk!$A$2:$Y$402)),1,1)</f>
        <v>84</v>
      </c>
      <c r="E516">
        <f ca="1">OFFSET(bike!$A$2:$Y$402,TRUNC((ROW()-ROW($E$2))/COLUMNS(bike!$A$2:$Y$402)),MOD(ROW()-ROW($E$2),COLUMNS(bike!$A$2:$Y$402)),1,1)</f>
        <v>25</v>
      </c>
      <c r="F516">
        <f ca="1">OFFSET(transit!$A$2:$Y$402,TRUNC((ROW()-ROW($F$2))/COLUMNS(transit!$A$2:$Y$402)),MOD(ROW()-ROW($F$2),COLUMNS(transit!$A$2:$Y$402)),1,1)</f>
        <v>39</v>
      </c>
      <c r="G516">
        <f ca="1">OFFSET(drive!$A$2:$Y$402,TRUNC((ROW()-ROW($G$2))/COLUMNS(drive!$A$2:$Y$402)),MOD(ROW()-ROW($G$2),COLUMNS(drive!$A$2:$Y$402)),1,1)</f>
        <v>16</v>
      </c>
      <c r="H516" s="5">
        <f ca="1">(VLOOKUP($B516,weights!$A$2:$R$6,4))*VLOOKUP($B516,weights!$A$2:$R$6,6)^C516*(VLOOKUP($B516,weights!$A$2:$R$6,15)*EXP(VLOOKUP($B516,weights!$A$2:$R$6,11)*D516)+VLOOKUP($B516,weights!$A$2:$R$6,16)*EXP(VLOOKUP($B516,weights!$A$2:$R$6,12)*E516)+VLOOKUP($B516,weights!$A$2:$R$6,17)*EXP(VLOOKUP($B516,weights!$A$2:$R$6,13)*F516)+VLOOKUP($B516,weights!$A$2:$R$6,18)*EXP(VLOOKUP($B516,weights!$A$2:$R$6,14)*G516))</f>
        <v>7.223321594216818E-2</v>
      </c>
    </row>
    <row r="517" spans="1:8" ht="12.75" x14ac:dyDescent="0.2">
      <c r="A517">
        <f t="shared" si="0"/>
        <v>21</v>
      </c>
      <c r="B517" t="str">
        <f t="shared" ref="B517:C517" si="491">B492</f>
        <v>store</v>
      </c>
      <c r="C517">
        <f t="shared" si="491"/>
        <v>0</v>
      </c>
      <c r="D517">
        <f ca="1">OFFSET(walk!$A$2:$Y$402,TRUNC((ROW()-ROW($D$2))/COLUMNS(walk!$A$2:$Y$402)),MOD(ROW()-ROW($D$2),COLUMNS(walk!$A$2:$Y$402)),1,1)</f>
        <v>7</v>
      </c>
      <c r="E517">
        <f ca="1">OFFSET(bike!$A$2:$Y$402,TRUNC((ROW()-ROW($E$2))/COLUMNS(bike!$A$2:$Y$402)),MOD(ROW()-ROW($E$2),COLUMNS(bike!$A$2:$Y$402)),1,1)</f>
        <v>2</v>
      </c>
      <c r="F517">
        <f ca="1">OFFSET(transit!$A$2:$Y$402,TRUNC((ROW()-ROW($F$2))/COLUMNS(transit!$A$2:$Y$402)),MOD(ROW()-ROW($F$2),COLUMNS(transit!$A$2:$Y$402)),1,1)</f>
        <v>6</v>
      </c>
      <c r="G517">
        <f ca="1">OFFSET(drive!$A$2:$Y$402,TRUNC((ROW()-ROW($G$2))/COLUMNS(drive!$A$2:$Y$402)),MOD(ROW()-ROW($G$2),COLUMNS(drive!$A$2:$Y$402)),1,1)</f>
        <v>2</v>
      </c>
      <c r="H517" s="5">
        <f ca="1">(VLOOKUP($B517,weights!$A$2:$R$6,4))*VLOOKUP($B517,weights!$A$2:$R$6,6)^C517*(VLOOKUP($B517,weights!$A$2:$R$6,15)*EXP(VLOOKUP($B517,weights!$A$2:$R$6,11)*D517)+VLOOKUP($B517,weights!$A$2:$R$6,16)*EXP(VLOOKUP($B517,weights!$A$2:$R$6,12)*E517)+VLOOKUP($B517,weights!$A$2:$R$6,17)*EXP(VLOOKUP($B517,weights!$A$2:$R$6,13)*F517)+VLOOKUP($B517,weights!$A$2:$R$6,18)*EXP(VLOOKUP($B517,weights!$A$2:$R$6,14)*G517))</f>
        <v>14.094518158182202</v>
      </c>
    </row>
    <row r="518" spans="1:8" ht="12.75" x14ac:dyDescent="0.2">
      <c r="A518">
        <f t="shared" si="0"/>
        <v>21</v>
      </c>
      <c r="B518" t="str">
        <f t="shared" ref="B518:C518" si="492">B493</f>
        <v>store</v>
      </c>
      <c r="C518">
        <f t="shared" si="492"/>
        <v>1</v>
      </c>
      <c r="D518">
        <f ca="1">OFFSET(walk!$A$2:$Y$402,TRUNC((ROW()-ROW($D$2))/COLUMNS(walk!$A$2:$Y$402)),MOD(ROW()-ROW($D$2),COLUMNS(walk!$A$2:$Y$402)),1,1)</f>
        <v>12</v>
      </c>
      <c r="E518">
        <f ca="1">OFFSET(bike!$A$2:$Y$402,TRUNC((ROW()-ROW($E$2))/COLUMNS(bike!$A$2:$Y$402)),MOD(ROW()-ROW($E$2),COLUMNS(bike!$A$2:$Y$402)),1,1)</f>
        <v>4</v>
      </c>
      <c r="F518">
        <f ca="1">OFFSET(transit!$A$2:$Y$402,TRUNC((ROW()-ROW($F$2))/COLUMNS(transit!$A$2:$Y$402)),MOD(ROW()-ROW($F$2),COLUMNS(transit!$A$2:$Y$402)),1,1)</f>
        <v>9</v>
      </c>
      <c r="G518">
        <f ca="1">OFFSET(drive!$A$2:$Y$402,TRUNC((ROW()-ROW($G$2))/COLUMNS(drive!$A$2:$Y$402)),MOD(ROW()-ROW($G$2),COLUMNS(drive!$A$2:$Y$402)),1,1)</f>
        <v>3</v>
      </c>
      <c r="H518" s="5">
        <f ca="1">(VLOOKUP($B518,weights!$A$2:$R$6,4))*VLOOKUP($B518,weights!$A$2:$R$6,6)^C518*(VLOOKUP($B518,weights!$A$2:$R$6,15)*EXP(VLOOKUP($B518,weights!$A$2:$R$6,11)*D518)+VLOOKUP($B518,weights!$A$2:$R$6,16)*EXP(VLOOKUP($B518,weights!$A$2:$R$6,12)*E518)+VLOOKUP($B518,weights!$A$2:$R$6,17)*EXP(VLOOKUP($B518,weights!$A$2:$R$6,13)*F518)+VLOOKUP($B518,weights!$A$2:$R$6,18)*EXP(VLOOKUP($B518,weights!$A$2:$R$6,14)*G518))</f>
        <v>5.1240784418762306</v>
      </c>
    </row>
    <row r="519" spans="1:8" ht="12.75" x14ac:dyDescent="0.2">
      <c r="A519">
        <f t="shared" si="0"/>
        <v>21</v>
      </c>
      <c r="B519" t="str">
        <f t="shared" ref="B519:C519" si="493">B494</f>
        <v>store</v>
      </c>
      <c r="C519">
        <f t="shared" si="493"/>
        <v>2</v>
      </c>
      <c r="D519">
        <f ca="1">OFFSET(walk!$A$2:$Y$402,TRUNC((ROW()-ROW($D$2))/COLUMNS(walk!$A$2:$Y$402)),MOD(ROW()-ROW($D$2),COLUMNS(walk!$A$2:$Y$402)),1,1)</f>
        <v>16</v>
      </c>
      <c r="E519">
        <f ca="1">OFFSET(bike!$A$2:$Y$402,TRUNC((ROW()-ROW($E$2))/COLUMNS(bike!$A$2:$Y$402)),MOD(ROW()-ROW($E$2),COLUMNS(bike!$A$2:$Y$402)),1,1)</f>
        <v>4</v>
      </c>
      <c r="F519">
        <f ca="1">OFFSET(transit!$A$2:$Y$402,TRUNC((ROW()-ROW($F$2))/COLUMNS(transit!$A$2:$Y$402)),MOD(ROW()-ROW($F$2),COLUMNS(transit!$A$2:$Y$402)),1,1)</f>
        <v>10</v>
      </c>
      <c r="G519">
        <f ca="1">OFFSET(drive!$A$2:$Y$402,TRUNC((ROW()-ROW($G$2))/COLUMNS(drive!$A$2:$Y$402)),MOD(ROW()-ROW($G$2),COLUMNS(drive!$A$2:$Y$402)),1,1)</f>
        <v>4</v>
      </c>
      <c r="H519" s="5">
        <f ca="1">(VLOOKUP($B519,weights!$A$2:$R$6,4))*VLOOKUP($B519,weights!$A$2:$R$6,6)^C519*(VLOOKUP($B519,weights!$A$2:$R$6,15)*EXP(VLOOKUP($B519,weights!$A$2:$R$6,11)*D519)+VLOOKUP($B519,weights!$A$2:$R$6,16)*EXP(VLOOKUP($B519,weights!$A$2:$R$6,12)*E519)+VLOOKUP($B519,weights!$A$2:$R$6,17)*EXP(VLOOKUP($B519,weights!$A$2:$R$6,13)*F519)+VLOOKUP($B519,weights!$A$2:$R$6,18)*EXP(VLOOKUP($B519,weights!$A$2:$R$6,14)*G519))</f>
        <v>2.8419719420507557</v>
      </c>
    </row>
    <row r="520" spans="1:8" ht="12.75" x14ac:dyDescent="0.2">
      <c r="A520">
        <f t="shared" si="0"/>
        <v>21</v>
      </c>
      <c r="B520" t="str">
        <f t="shared" ref="B520:C520" si="494">B495</f>
        <v>store</v>
      </c>
      <c r="C520">
        <f t="shared" si="494"/>
        <v>3</v>
      </c>
      <c r="D520">
        <f ca="1">OFFSET(walk!$A$2:$Y$402,TRUNC((ROW()-ROW($D$2))/COLUMNS(walk!$A$2:$Y$402)),MOD(ROW()-ROW($D$2),COLUMNS(walk!$A$2:$Y$402)),1,1)</f>
        <v>16</v>
      </c>
      <c r="E520">
        <f ca="1">OFFSET(bike!$A$2:$Y$402,TRUNC((ROW()-ROW($E$2))/COLUMNS(bike!$A$2:$Y$402)),MOD(ROW()-ROW($E$2),COLUMNS(bike!$A$2:$Y$402)),1,1)</f>
        <v>5</v>
      </c>
      <c r="F520">
        <f ca="1">OFFSET(transit!$A$2:$Y$402,TRUNC((ROW()-ROW($F$2))/COLUMNS(transit!$A$2:$Y$402)),MOD(ROW()-ROW($F$2),COLUMNS(transit!$A$2:$Y$402)),1,1)</f>
        <v>11</v>
      </c>
      <c r="G520">
        <f ca="1">OFFSET(drive!$A$2:$Y$402,TRUNC((ROW()-ROW($G$2))/COLUMNS(drive!$A$2:$Y$402)),MOD(ROW()-ROW($G$2),COLUMNS(drive!$A$2:$Y$402)),1,1)</f>
        <v>4</v>
      </c>
      <c r="H520" s="5">
        <f ca="1">(VLOOKUP($B520,weights!$A$2:$R$6,4))*VLOOKUP($B520,weights!$A$2:$R$6,6)^C520*(VLOOKUP($B520,weights!$A$2:$R$6,15)*EXP(VLOOKUP($B520,weights!$A$2:$R$6,11)*D520)+VLOOKUP($B520,weights!$A$2:$R$6,16)*EXP(VLOOKUP($B520,weights!$A$2:$R$6,12)*E520)+VLOOKUP($B520,weights!$A$2:$R$6,17)*EXP(VLOOKUP($B520,weights!$A$2:$R$6,13)*F520)+VLOOKUP($B520,weights!$A$2:$R$6,18)*EXP(VLOOKUP($B520,weights!$A$2:$R$6,14)*G520))</f>
        <v>1.595059986244987</v>
      </c>
    </row>
    <row r="521" spans="1:8" ht="12.75" x14ac:dyDescent="0.2">
      <c r="A521">
        <f t="shared" si="0"/>
        <v>21</v>
      </c>
      <c r="B521" t="str">
        <f t="shared" ref="B521:C521" si="495">B496</f>
        <v>store</v>
      </c>
      <c r="C521">
        <f t="shared" si="495"/>
        <v>4</v>
      </c>
      <c r="D521">
        <f ca="1">OFFSET(walk!$A$2:$Y$402,TRUNC((ROW()-ROW($D$2))/COLUMNS(walk!$A$2:$Y$402)),MOD(ROW()-ROW($D$2),COLUMNS(walk!$A$2:$Y$402)),1,1)</f>
        <v>17</v>
      </c>
      <c r="E521">
        <f ca="1">OFFSET(bike!$A$2:$Y$402,TRUNC((ROW()-ROW($E$2))/COLUMNS(bike!$A$2:$Y$402)),MOD(ROW()-ROW($E$2),COLUMNS(bike!$A$2:$Y$402)),1,1)</f>
        <v>7</v>
      </c>
      <c r="F521">
        <f ca="1">OFFSET(transit!$A$2:$Y$402,TRUNC((ROW()-ROW($F$2))/COLUMNS(transit!$A$2:$Y$402)),MOD(ROW()-ROW($F$2),COLUMNS(transit!$A$2:$Y$402)),1,1)</f>
        <v>13</v>
      </c>
      <c r="G521">
        <f ca="1">OFFSET(drive!$A$2:$Y$402,TRUNC((ROW()-ROW($G$2))/COLUMNS(drive!$A$2:$Y$402)),MOD(ROW()-ROW($G$2),COLUMNS(drive!$A$2:$Y$402)),1,1)</f>
        <v>5</v>
      </c>
      <c r="H521" s="5">
        <f ca="1">(VLOOKUP($B521,weights!$A$2:$R$6,4))*VLOOKUP($B521,weights!$A$2:$R$6,6)^C521*(VLOOKUP($B521,weights!$A$2:$R$6,15)*EXP(VLOOKUP($B521,weights!$A$2:$R$6,11)*D521)+VLOOKUP($B521,weights!$A$2:$R$6,16)*EXP(VLOOKUP($B521,weights!$A$2:$R$6,12)*E521)+VLOOKUP($B521,weights!$A$2:$R$6,17)*EXP(VLOOKUP($B521,weights!$A$2:$R$6,13)*F521)+VLOOKUP($B521,weights!$A$2:$R$6,18)*EXP(VLOOKUP($B521,weights!$A$2:$R$6,14)*G521))</f>
        <v>0.65428274938426734</v>
      </c>
    </row>
    <row r="522" spans="1:8" ht="12.75" x14ac:dyDescent="0.2">
      <c r="A522">
        <f t="shared" si="0"/>
        <v>21</v>
      </c>
      <c r="B522" t="str">
        <f t="shared" ref="B522:C522" si="496">B497</f>
        <v>pharmacy</v>
      </c>
      <c r="C522">
        <f t="shared" si="496"/>
        <v>0</v>
      </c>
      <c r="D522">
        <f ca="1">OFFSET(walk!$A$2:$Y$402,TRUNC((ROW()-ROW($D$2))/COLUMNS(walk!$A$2:$Y$402)),MOD(ROW()-ROW($D$2),COLUMNS(walk!$A$2:$Y$402)),1,1)</f>
        <v>19</v>
      </c>
      <c r="E522">
        <f ca="1">OFFSET(bike!$A$2:$Y$402,TRUNC((ROW()-ROW($E$2))/COLUMNS(bike!$A$2:$Y$402)),MOD(ROW()-ROW($E$2),COLUMNS(bike!$A$2:$Y$402)),1,1)</f>
        <v>5</v>
      </c>
      <c r="F522">
        <f ca="1">OFFSET(transit!$A$2:$Y$402,TRUNC((ROW()-ROW($F$2))/COLUMNS(transit!$A$2:$Y$402)),MOD(ROW()-ROW($F$2),COLUMNS(transit!$A$2:$Y$402)),1,1)</f>
        <v>14</v>
      </c>
      <c r="G522">
        <f ca="1">OFFSET(drive!$A$2:$Y$402,TRUNC((ROW()-ROW($G$2))/COLUMNS(drive!$A$2:$Y$402)),MOD(ROW()-ROW($G$2),COLUMNS(drive!$A$2:$Y$402)),1,1)</f>
        <v>3</v>
      </c>
      <c r="H522" s="5">
        <f ca="1">(VLOOKUP($B522,weights!$A$2:$R$6,4))*VLOOKUP($B522,weights!$A$2:$R$6,6)^C522*(VLOOKUP($B522,weights!$A$2:$R$6,15)*EXP(VLOOKUP($B522,weights!$A$2:$R$6,11)*D522)+VLOOKUP($B522,weights!$A$2:$R$6,16)*EXP(VLOOKUP($B522,weights!$A$2:$R$6,12)*E522)+VLOOKUP($B522,weights!$A$2:$R$6,17)*EXP(VLOOKUP($B522,weights!$A$2:$R$6,13)*F522)+VLOOKUP($B522,weights!$A$2:$R$6,18)*EXP(VLOOKUP($B522,weights!$A$2:$R$6,14)*G522))</f>
        <v>4.43701487959164</v>
      </c>
    </row>
    <row r="523" spans="1:8" ht="12.75" x14ac:dyDescent="0.2">
      <c r="A523">
        <f t="shared" si="0"/>
        <v>21</v>
      </c>
      <c r="B523" t="str">
        <f t="shared" ref="B523:C523" si="497">B498</f>
        <v>pharmacy</v>
      </c>
      <c r="C523">
        <f t="shared" si="497"/>
        <v>1</v>
      </c>
      <c r="D523">
        <f ca="1">OFFSET(walk!$A$2:$Y$402,TRUNC((ROW()-ROW($D$2))/COLUMNS(walk!$A$2:$Y$402)),MOD(ROW()-ROW($D$2),COLUMNS(walk!$A$2:$Y$402)),1,1)</f>
        <v>19</v>
      </c>
      <c r="E523">
        <f ca="1">OFFSET(bike!$A$2:$Y$402,TRUNC((ROW()-ROW($E$2))/COLUMNS(bike!$A$2:$Y$402)),MOD(ROW()-ROW($E$2),COLUMNS(bike!$A$2:$Y$402)),1,1)</f>
        <v>6</v>
      </c>
      <c r="F523">
        <f ca="1">OFFSET(transit!$A$2:$Y$402,TRUNC((ROW()-ROW($F$2))/COLUMNS(transit!$A$2:$Y$402)),MOD(ROW()-ROW($F$2),COLUMNS(transit!$A$2:$Y$402)),1,1)</f>
        <v>14</v>
      </c>
      <c r="G523">
        <f ca="1">OFFSET(drive!$A$2:$Y$402,TRUNC((ROW()-ROW($G$2))/COLUMNS(drive!$A$2:$Y$402)),MOD(ROW()-ROW($G$2),COLUMNS(drive!$A$2:$Y$402)),1,1)</f>
        <v>4</v>
      </c>
      <c r="H523" s="5">
        <f ca="1">(VLOOKUP($B523,weights!$A$2:$R$6,4))*VLOOKUP($B523,weights!$A$2:$R$6,6)^C523*(VLOOKUP($B523,weights!$A$2:$R$6,15)*EXP(VLOOKUP($B523,weights!$A$2:$R$6,11)*D523)+VLOOKUP($B523,weights!$A$2:$R$6,16)*EXP(VLOOKUP($B523,weights!$A$2:$R$6,12)*E523)+VLOOKUP($B523,weights!$A$2:$R$6,17)*EXP(VLOOKUP($B523,weights!$A$2:$R$6,13)*F523)+VLOOKUP($B523,weights!$A$2:$R$6,18)*EXP(VLOOKUP($B523,weights!$A$2:$R$6,14)*G523))</f>
        <v>1.7031716787091364</v>
      </c>
    </row>
    <row r="524" spans="1:8" ht="12.75" x14ac:dyDescent="0.2">
      <c r="A524">
        <f t="shared" si="0"/>
        <v>21</v>
      </c>
      <c r="B524" t="str">
        <f t="shared" ref="B524:C524" si="498">B499</f>
        <v>pharmacy</v>
      </c>
      <c r="C524">
        <f t="shared" si="498"/>
        <v>2</v>
      </c>
      <c r="D524">
        <f ca="1">OFFSET(walk!$A$2:$Y$402,TRUNC((ROW()-ROW($D$2))/COLUMNS(walk!$A$2:$Y$402)),MOD(ROW()-ROW($D$2),COLUMNS(walk!$A$2:$Y$402)),1,1)</f>
        <v>19</v>
      </c>
      <c r="E524">
        <f ca="1">OFFSET(bike!$A$2:$Y$402,TRUNC((ROW()-ROW($E$2))/COLUMNS(bike!$A$2:$Y$402)),MOD(ROW()-ROW($E$2),COLUMNS(bike!$A$2:$Y$402)),1,1)</f>
        <v>6</v>
      </c>
      <c r="F524">
        <f ca="1">OFFSET(transit!$A$2:$Y$402,TRUNC((ROW()-ROW($F$2))/COLUMNS(transit!$A$2:$Y$402)),MOD(ROW()-ROW($F$2),COLUMNS(transit!$A$2:$Y$402)),1,1)</f>
        <v>19</v>
      </c>
      <c r="G524">
        <f ca="1">OFFSET(drive!$A$2:$Y$402,TRUNC((ROW()-ROW($G$2))/COLUMNS(drive!$A$2:$Y$402)),MOD(ROW()-ROW($G$2),COLUMNS(drive!$A$2:$Y$402)),1,1)</f>
        <v>4</v>
      </c>
      <c r="H524" s="5">
        <f ca="1">(VLOOKUP($B524,weights!$A$2:$R$6,4))*VLOOKUP($B524,weights!$A$2:$R$6,6)^C524*(VLOOKUP($B524,weights!$A$2:$R$6,15)*EXP(VLOOKUP($B524,weights!$A$2:$R$6,11)*D524)+VLOOKUP($B524,weights!$A$2:$R$6,16)*EXP(VLOOKUP($B524,weights!$A$2:$R$6,12)*E524)+VLOOKUP($B524,weights!$A$2:$R$6,17)*EXP(VLOOKUP($B524,weights!$A$2:$R$6,13)*F524)+VLOOKUP($B524,weights!$A$2:$R$6,18)*EXP(VLOOKUP($B524,weights!$A$2:$R$6,14)*G524))</f>
        <v>0.78771989770097506</v>
      </c>
    </row>
    <row r="525" spans="1:8" ht="12.75" x14ac:dyDescent="0.2">
      <c r="A525">
        <f t="shared" si="0"/>
        <v>21</v>
      </c>
      <c r="B525" t="str">
        <f t="shared" ref="B525:C525" si="499">B500</f>
        <v>bank</v>
      </c>
      <c r="C525">
        <f t="shared" si="499"/>
        <v>0</v>
      </c>
      <c r="D525">
        <f ca="1">OFFSET(walk!$A$2:$Y$402,TRUNC((ROW()-ROW($D$2))/COLUMNS(walk!$A$2:$Y$402)),MOD(ROW()-ROW($D$2),COLUMNS(walk!$A$2:$Y$402)),1,1)</f>
        <v>30</v>
      </c>
      <c r="E525">
        <f ca="1">OFFSET(bike!$A$2:$Y$402,TRUNC((ROW()-ROW($E$2))/COLUMNS(bike!$A$2:$Y$402)),MOD(ROW()-ROW($E$2),COLUMNS(bike!$A$2:$Y$402)),1,1)</f>
        <v>9</v>
      </c>
      <c r="F525">
        <f ca="1">OFFSET(transit!$A$2:$Y$402,TRUNC((ROW()-ROW($F$2))/COLUMNS(transit!$A$2:$Y$402)),MOD(ROW()-ROW($F$2),COLUMNS(transit!$A$2:$Y$402)),1,1)</f>
        <v>25</v>
      </c>
      <c r="G525">
        <f ca="1">OFFSET(drive!$A$2:$Y$402,TRUNC((ROW()-ROW($G$2))/COLUMNS(drive!$A$2:$Y$402)),MOD(ROW()-ROW($G$2),COLUMNS(drive!$A$2:$Y$402)),1,1)</f>
        <v>7</v>
      </c>
      <c r="H525" s="5">
        <f ca="1">(VLOOKUP($B525,weights!$A$2:$R$6,4))*VLOOKUP($B525,weights!$A$2:$R$6,6)^C525*(VLOOKUP($B525,weights!$A$2:$R$6,15)*EXP(VLOOKUP($B525,weights!$A$2:$R$6,11)*D525)+VLOOKUP($B525,weights!$A$2:$R$6,16)*EXP(VLOOKUP($B525,weights!$A$2:$R$6,12)*E525)+VLOOKUP($B525,weights!$A$2:$R$6,17)*EXP(VLOOKUP($B525,weights!$A$2:$R$6,13)*F525)+VLOOKUP($B525,weights!$A$2:$R$6,18)*EXP(VLOOKUP($B525,weights!$A$2:$R$6,14)*G525))</f>
        <v>1.8156582980716784</v>
      </c>
    </row>
    <row r="526" spans="1:8" ht="12.75" x14ac:dyDescent="0.2">
      <c r="A526">
        <f t="shared" si="0"/>
        <v>21</v>
      </c>
      <c r="B526" t="str">
        <f t="shared" ref="B526:C526" si="500">B501</f>
        <v>bank</v>
      </c>
      <c r="C526">
        <f t="shared" si="500"/>
        <v>1</v>
      </c>
      <c r="D526">
        <f ca="1">OFFSET(walk!$A$2:$Y$402,TRUNC((ROW()-ROW($D$2))/COLUMNS(walk!$A$2:$Y$402)),MOD(ROW()-ROW($D$2),COLUMNS(walk!$A$2:$Y$402)),1,1)</f>
        <v>41</v>
      </c>
      <c r="E526">
        <f ca="1">OFFSET(bike!$A$2:$Y$402,TRUNC((ROW()-ROW($E$2))/COLUMNS(bike!$A$2:$Y$402)),MOD(ROW()-ROW($E$2),COLUMNS(bike!$A$2:$Y$402)),1,1)</f>
        <v>13</v>
      </c>
      <c r="F526">
        <f ca="1">OFFSET(transit!$A$2:$Y$402,TRUNC((ROW()-ROW($F$2))/COLUMNS(transit!$A$2:$Y$402)),MOD(ROW()-ROW($F$2),COLUMNS(transit!$A$2:$Y$402)),1,1)</f>
        <v>32</v>
      </c>
      <c r="G526">
        <f ca="1">OFFSET(drive!$A$2:$Y$402,TRUNC((ROW()-ROW($G$2))/COLUMNS(drive!$A$2:$Y$402)),MOD(ROW()-ROW($G$2),COLUMNS(drive!$A$2:$Y$402)),1,1)</f>
        <v>7</v>
      </c>
      <c r="H526" s="5">
        <f ca="1">(VLOOKUP($B526,weights!$A$2:$R$6,4))*VLOOKUP($B526,weights!$A$2:$R$6,6)^C526*(VLOOKUP($B526,weights!$A$2:$R$6,15)*EXP(VLOOKUP($B526,weights!$A$2:$R$6,11)*D526)+VLOOKUP($B526,weights!$A$2:$R$6,16)*EXP(VLOOKUP($B526,weights!$A$2:$R$6,12)*E526)+VLOOKUP($B526,weights!$A$2:$R$6,17)*EXP(VLOOKUP($B526,weights!$A$2:$R$6,13)*F526)+VLOOKUP($B526,weights!$A$2:$R$6,18)*EXP(VLOOKUP($B526,weights!$A$2:$R$6,14)*G526))</f>
        <v>0.54745509252903046</v>
      </c>
    </row>
    <row r="527" spans="1:8" ht="12.75" x14ac:dyDescent="0.2">
      <c r="A527">
        <f t="shared" si="0"/>
        <v>22</v>
      </c>
      <c r="B527" t="str">
        <f t="shared" ref="B527:C527" si="501">B502</f>
        <v>restaurant</v>
      </c>
      <c r="C527">
        <f t="shared" si="501"/>
        <v>0</v>
      </c>
      <c r="D527">
        <f ca="1">OFFSET(walk!$A$2:$Y$402,TRUNC((ROW()-ROW($D$2))/COLUMNS(walk!$A$2:$Y$402)),MOD(ROW()-ROW($D$2),COLUMNS(walk!$A$2:$Y$402)),1,1)</f>
        <v>5</v>
      </c>
      <c r="E527">
        <f ca="1">OFFSET(bike!$A$2:$Y$402,TRUNC((ROW()-ROW($E$2))/COLUMNS(bike!$A$2:$Y$402)),MOD(ROW()-ROW($E$2),COLUMNS(bike!$A$2:$Y$402)),1,1)</f>
        <v>1</v>
      </c>
      <c r="F527">
        <f ca="1">OFFSET(transit!$A$2:$Y$402,TRUNC((ROW()-ROW($F$2))/COLUMNS(transit!$A$2:$Y$402)),MOD(ROW()-ROW($F$2),COLUMNS(transit!$A$2:$Y$402)),1,1)</f>
        <v>3</v>
      </c>
      <c r="G527">
        <f ca="1">OFFSET(drive!$A$2:$Y$402,TRUNC((ROW()-ROW($G$2))/COLUMNS(drive!$A$2:$Y$402)),MOD(ROW()-ROW($G$2),COLUMNS(drive!$A$2:$Y$402)),1,1)</f>
        <v>1</v>
      </c>
      <c r="H527" s="5">
        <f ca="1">(VLOOKUP($B527,weights!$A$2:$R$6,4))*VLOOKUP($B527,weights!$A$2:$R$6,6)^C527*(VLOOKUP($B527,weights!$A$2:$R$6,15)*EXP(VLOOKUP($B527,weights!$A$2:$R$6,11)*D527)+VLOOKUP($B527,weights!$A$2:$R$6,16)*EXP(VLOOKUP($B527,weights!$A$2:$R$6,12)*E527)+VLOOKUP($B527,weights!$A$2:$R$6,17)*EXP(VLOOKUP($B527,weights!$A$2:$R$6,13)*F527)+VLOOKUP($B527,weights!$A$2:$R$6,18)*EXP(VLOOKUP($B527,weights!$A$2:$R$6,14)*G527))</f>
        <v>43.932829748029924</v>
      </c>
    </row>
    <row r="528" spans="1:8" ht="12.75" x14ac:dyDescent="0.2">
      <c r="A528">
        <f t="shared" si="0"/>
        <v>22</v>
      </c>
      <c r="B528" t="str">
        <f t="shared" ref="B528:C528" si="502">B503</f>
        <v>restaurant</v>
      </c>
      <c r="C528">
        <f t="shared" si="502"/>
        <v>1</v>
      </c>
      <c r="D528">
        <f ca="1">OFFSET(walk!$A$2:$Y$402,TRUNC((ROW()-ROW($D$2))/COLUMNS(walk!$A$2:$Y$402)),MOD(ROW()-ROW($D$2),COLUMNS(walk!$A$2:$Y$402)),1,1)</f>
        <v>5</v>
      </c>
      <c r="E528">
        <f ca="1">OFFSET(bike!$A$2:$Y$402,TRUNC((ROW()-ROW($E$2))/COLUMNS(bike!$A$2:$Y$402)),MOD(ROW()-ROW($E$2),COLUMNS(bike!$A$2:$Y$402)),1,1)</f>
        <v>1</v>
      </c>
      <c r="F528">
        <f ca="1">OFFSET(transit!$A$2:$Y$402,TRUNC((ROW()-ROW($F$2))/COLUMNS(transit!$A$2:$Y$402)),MOD(ROW()-ROW($F$2),COLUMNS(transit!$A$2:$Y$402)),1,1)</f>
        <v>5</v>
      </c>
      <c r="G528">
        <f ca="1">OFFSET(drive!$A$2:$Y$402,TRUNC((ROW()-ROW($G$2))/COLUMNS(drive!$A$2:$Y$402)),MOD(ROW()-ROW($G$2),COLUMNS(drive!$A$2:$Y$402)),1,1)</f>
        <v>1</v>
      </c>
      <c r="H528" s="5">
        <f ca="1">(VLOOKUP($B528,weights!$A$2:$R$6,4))*VLOOKUP($B528,weights!$A$2:$R$6,6)^C528*(VLOOKUP($B528,weights!$A$2:$R$6,15)*EXP(VLOOKUP($B528,weights!$A$2:$R$6,11)*D528)+VLOOKUP($B528,weights!$A$2:$R$6,16)*EXP(VLOOKUP($B528,weights!$A$2:$R$6,12)*E528)+VLOOKUP($B528,weights!$A$2:$R$6,17)*EXP(VLOOKUP($B528,weights!$A$2:$R$6,13)*F528)+VLOOKUP($B528,weights!$A$2:$R$6,18)*EXP(VLOOKUP($B528,weights!$A$2:$R$6,14)*G528))</f>
        <v>36.922940245570203</v>
      </c>
    </row>
    <row r="529" spans="1:8" ht="12.75" x14ac:dyDescent="0.2">
      <c r="A529">
        <f t="shared" si="0"/>
        <v>22</v>
      </c>
      <c r="B529" t="str">
        <f t="shared" ref="B529:C529" si="503">B504</f>
        <v>restaurant</v>
      </c>
      <c r="C529">
        <f t="shared" si="503"/>
        <v>2</v>
      </c>
      <c r="D529">
        <f ca="1">OFFSET(walk!$A$2:$Y$402,TRUNC((ROW()-ROW($D$2))/COLUMNS(walk!$A$2:$Y$402)),MOD(ROW()-ROW($D$2),COLUMNS(walk!$A$2:$Y$402)),1,1)</f>
        <v>10</v>
      </c>
      <c r="E529">
        <f ca="1">OFFSET(bike!$A$2:$Y$402,TRUNC((ROW()-ROW($E$2))/COLUMNS(bike!$A$2:$Y$402)),MOD(ROW()-ROW($E$2),COLUMNS(bike!$A$2:$Y$402)),1,1)</f>
        <v>3</v>
      </c>
      <c r="F529">
        <f ca="1">OFFSET(transit!$A$2:$Y$402,TRUNC((ROW()-ROW($F$2))/COLUMNS(transit!$A$2:$Y$402)),MOD(ROW()-ROW($F$2),COLUMNS(transit!$A$2:$Y$402)),1,1)</f>
        <v>5</v>
      </c>
      <c r="G529">
        <f ca="1">OFFSET(drive!$A$2:$Y$402,TRUNC((ROW()-ROW($G$2))/COLUMNS(drive!$A$2:$Y$402)),MOD(ROW()-ROW($G$2),COLUMNS(drive!$A$2:$Y$402)),1,1)</f>
        <v>2</v>
      </c>
      <c r="H529" s="5">
        <f ca="1">(VLOOKUP($B529,weights!$A$2:$R$6,4))*VLOOKUP($B529,weights!$A$2:$R$6,6)^C529*(VLOOKUP($B529,weights!$A$2:$R$6,15)*EXP(VLOOKUP($B529,weights!$A$2:$R$6,11)*D529)+VLOOKUP($B529,weights!$A$2:$R$6,16)*EXP(VLOOKUP($B529,weights!$A$2:$R$6,12)*E529)+VLOOKUP($B529,weights!$A$2:$R$6,17)*EXP(VLOOKUP($B529,weights!$A$2:$R$6,13)*F529)+VLOOKUP($B529,weights!$A$2:$R$6,18)*EXP(VLOOKUP($B529,weights!$A$2:$R$6,14)*G529))</f>
        <v>24.004846216976539</v>
      </c>
    </row>
    <row r="530" spans="1:8" ht="12.75" x14ac:dyDescent="0.2">
      <c r="A530">
        <f t="shared" si="0"/>
        <v>22</v>
      </c>
      <c r="B530" t="str">
        <f t="shared" ref="B530:C530" si="504">B505</f>
        <v>restaurant</v>
      </c>
      <c r="C530">
        <f t="shared" si="504"/>
        <v>3</v>
      </c>
      <c r="D530">
        <f ca="1">OFFSET(walk!$A$2:$Y$402,TRUNC((ROW()-ROW($D$2))/COLUMNS(walk!$A$2:$Y$402)),MOD(ROW()-ROW($D$2),COLUMNS(walk!$A$2:$Y$402)),1,1)</f>
        <v>10</v>
      </c>
      <c r="E530">
        <f ca="1">OFFSET(bike!$A$2:$Y$402,TRUNC((ROW()-ROW($E$2))/COLUMNS(bike!$A$2:$Y$402)),MOD(ROW()-ROW($E$2),COLUMNS(bike!$A$2:$Y$402)),1,1)</f>
        <v>3</v>
      </c>
      <c r="F530">
        <f ca="1">OFFSET(transit!$A$2:$Y$402,TRUNC((ROW()-ROW($F$2))/COLUMNS(transit!$A$2:$Y$402)),MOD(ROW()-ROW($F$2),COLUMNS(transit!$A$2:$Y$402)),1,1)</f>
        <v>6</v>
      </c>
      <c r="G530">
        <f ca="1">OFFSET(drive!$A$2:$Y$402,TRUNC((ROW()-ROW($G$2))/COLUMNS(drive!$A$2:$Y$402)),MOD(ROW()-ROW($G$2),COLUMNS(drive!$A$2:$Y$402)),1,1)</f>
        <v>3</v>
      </c>
      <c r="H530" s="5">
        <f ca="1">(VLOOKUP($B530,weights!$A$2:$R$6,4))*VLOOKUP($B530,weights!$A$2:$R$6,6)^C530*(VLOOKUP($B530,weights!$A$2:$R$6,15)*EXP(VLOOKUP($B530,weights!$A$2:$R$6,11)*D530)+VLOOKUP($B530,weights!$A$2:$R$6,16)*EXP(VLOOKUP($B530,weights!$A$2:$R$6,12)*E530)+VLOOKUP($B530,weights!$A$2:$R$6,17)*EXP(VLOOKUP($B530,weights!$A$2:$R$6,13)*F530)+VLOOKUP($B530,weights!$A$2:$R$6,18)*EXP(VLOOKUP($B530,weights!$A$2:$R$6,14)*G530))</f>
        <v>19.442758506498201</v>
      </c>
    </row>
    <row r="531" spans="1:8" ht="12.75" x14ac:dyDescent="0.2">
      <c r="A531">
        <f t="shared" si="0"/>
        <v>22</v>
      </c>
      <c r="B531" t="str">
        <f t="shared" ref="B531:C531" si="505">B506</f>
        <v>restaurant</v>
      </c>
      <c r="C531">
        <f t="shared" si="505"/>
        <v>4</v>
      </c>
      <c r="D531">
        <f ca="1">OFFSET(walk!$A$2:$Y$402,TRUNC((ROW()-ROW($D$2))/COLUMNS(walk!$A$2:$Y$402)),MOD(ROW()-ROW($D$2),COLUMNS(walk!$A$2:$Y$402)),1,1)</f>
        <v>10</v>
      </c>
      <c r="E531">
        <f ca="1">OFFSET(bike!$A$2:$Y$402,TRUNC((ROW()-ROW($E$2))/COLUMNS(bike!$A$2:$Y$402)),MOD(ROW()-ROW($E$2),COLUMNS(bike!$A$2:$Y$402)),1,1)</f>
        <v>3</v>
      </c>
      <c r="F531">
        <f ca="1">OFFSET(transit!$A$2:$Y$402,TRUNC((ROW()-ROW($F$2))/COLUMNS(transit!$A$2:$Y$402)),MOD(ROW()-ROW($F$2),COLUMNS(transit!$A$2:$Y$402)),1,1)</f>
        <v>6</v>
      </c>
      <c r="G531">
        <f ca="1">OFFSET(drive!$A$2:$Y$402,TRUNC((ROW()-ROW($G$2))/COLUMNS(drive!$A$2:$Y$402)),MOD(ROW()-ROW($G$2),COLUMNS(drive!$A$2:$Y$402)),1,1)</f>
        <v>3</v>
      </c>
      <c r="H531" s="5">
        <f ca="1">(VLOOKUP($B531,weights!$A$2:$R$6,4))*VLOOKUP($B531,weights!$A$2:$R$6,6)^C531*(VLOOKUP($B531,weights!$A$2:$R$6,15)*EXP(VLOOKUP($B531,weights!$A$2:$R$6,11)*D531)+VLOOKUP($B531,weights!$A$2:$R$6,16)*EXP(VLOOKUP($B531,weights!$A$2:$R$6,12)*E531)+VLOOKUP($B531,weights!$A$2:$R$6,17)*EXP(VLOOKUP($B531,weights!$A$2:$R$6,13)*F531)+VLOOKUP($B531,weights!$A$2:$R$6,18)*EXP(VLOOKUP($B531,weights!$A$2:$R$6,14)*G531))</f>
        <v>17.426472439157646</v>
      </c>
    </row>
    <row r="532" spans="1:8" ht="12.75" x14ac:dyDescent="0.2">
      <c r="A532">
        <f t="shared" si="0"/>
        <v>22</v>
      </c>
      <c r="B532" t="str">
        <f t="shared" ref="B532:C532" si="506">B507</f>
        <v>restaurant</v>
      </c>
      <c r="C532">
        <f t="shared" si="506"/>
        <v>5</v>
      </c>
      <c r="D532">
        <f ca="1">OFFSET(walk!$A$2:$Y$402,TRUNC((ROW()-ROW($D$2))/COLUMNS(walk!$A$2:$Y$402)),MOD(ROW()-ROW($D$2),COLUMNS(walk!$A$2:$Y$402)),1,1)</f>
        <v>11</v>
      </c>
      <c r="E532">
        <f ca="1">OFFSET(bike!$A$2:$Y$402,TRUNC((ROW()-ROW($E$2))/COLUMNS(bike!$A$2:$Y$402)),MOD(ROW()-ROW($E$2),COLUMNS(bike!$A$2:$Y$402)),1,1)</f>
        <v>3</v>
      </c>
      <c r="F532">
        <f ca="1">OFFSET(transit!$A$2:$Y$402,TRUNC((ROW()-ROW($F$2))/COLUMNS(transit!$A$2:$Y$402)),MOD(ROW()-ROW($F$2),COLUMNS(transit!$A$2:$Y$402)),1,1)</f>
        <v>6</v>
      </c>
      <c r="G532">
        <f ca="1">OFFSET(drive!$A$2:$Y$402,TRUNC((ROW()-ROW($G$2))/COLUMNS(drive!$A$2:$Y$402)),MOD(ROW()-ROW($G$2),COLUMNS(drive!$A$2:$Y$402)),1,1)</f>
        <v>3</v>
      </c>
      <c r="H532" s="5">
        <f ca="1">(VLOOKUP($B532,weights!$A$2:$R$6,4))*VLOOKUP($B532,weights!$A$2:$R$6,6)^C532*(VLOOKUP($B532,weights!$A$2:$R$6,15)*EXP(VLOOKUP($B532,weights!$A$2:$R$6,11)*D532)+VLOOKUP($B532,weights!$A$2:$R$6,16)*EXP(VLOOKUP($B532,weights!$A$2:$R$6,12)*E532)+VLOOKUP($B532,weights!$A$2:$R$6,17)*EXP(VLOOKUP($B532,weights!$A$2:$R$6,13)*F532)+VLOOKUP($B532,weights!$A$2:$R$6,18)*EXP(VLOOKUP($B532,weights!$A$2:$R$6,14)*G532))</f>
        <v>15.371029124104648</v>
      </c>
    </row>
    <row r="533" spans="1:8" ht="12.75" x14ac:dyDescent="0.2">
      <c r="A533">
        <f t="shared" si="0"/>
        <v>22</v>
      </c>
      <c r="B533" t="str">
        <f t="shared" ref="B533:C533" si="507">B508</f>
        <v>restaurant</v>
      </c>
      <c r="C533">
        <f t="shared" si="507"/>
        <v>6</v>
      </c>
      <c r="D533">
        <f ca="1">OFFSET(walk!$A$2:$Y$402,TRUNC((ROW()-ROW($D$2))/COLUMNS(walk!$A$2:$Y$402)),MOD(ROW()-ROW($D$2),COLUMNS(walk!$A$2:$Y$402)),1,1)</f>
        <v>11</v>
      </c>
      <c r="E533">
        <f ca="1">OFFSET(bike!$A$2:$Y$402,TRUNC((ROW()-ROW($E$2))/COLUMNS(bike!$A$2:$Y$402)),MOD(ROW()-ROW($E$2),COLUMNS(bike!$A$2:$Y$402)),1,1)</f>
        <v>3</v>
      </c>
      <c r="F533">
        <f ca="1">OFFSET(transit!$A$2:$Y$402,TRUNC((ROW()-ROW($F$2))/COLUMNS(transit!$A$2:$Y$402)),MOD(ROW()-ROW($F$2),COLUMNS(transit!$A$2:$Y$402)),1,1)</f>
        <v>6</v>
      </c>
      <c r="G533">
        <f ca="1">OFFSET(drive!$A$2:$Y$402,TRUNC((ROW()-ROW($G$2))/COLUMNS(drive!$A$2:$Y$402)),MOD(ROW()-ROW($G$2),COLUMNS(drive!$A$2:$Y$402)),1,1)</f>
        <v>3</v>
      </c>
      <c r="H533" s="5">
        <f ca="1">(VLOOKUP($B533,weights!$A$2:$R$6,4))*VLOOKUP($B533,weights!$A$2:$R$6,6)^C533*(VLOOKUP($B533,weights!$A$2:$R$6,15)*EXP(VLOOKUP($B533,weights!$A$2:$R$6,11)*D533)+VLOOKUP($B533,weights!$A$2:$R$6,16)*EXP(VLOOKUP($B533,weights!$A$2:$R$6,12)*E533)+VLOOKUP($B533,weights!$A$2:$R$6,17)*EXP(VLOOKUP($B533,weights!$A$2:$R$6,13)*F533)+VLOOKUP($B533,weights!$A$2:$R$6,18)*EXP(VLOOKUP($B533,weights!$A$2:$R$6,14)*G533))</f>
        <v>13.7769964741975</v>
      </c>
    </row>
    <row r="534" spans="1:8" ht="12.75" x14ac:dyDescent="0.2">
      <c r="A534">
        <f t="shared" si="0"/>
        <v>22</v>
      </c>
      <c r="B534" t="str">
        <f t="shared" ref="B534:C534" si="508">B509</f>
        <v>restaurant</v>
      </c>
      <c r="C534">
        <f t="shared" si="508"/>
        <v>7</v>
      </c>
      <c r="D534">
        <f ca="1">OFFSET(walk!$A$2:$Y$402,TRUNC((ROW()-ROW($D$2))/COLUMNS(walk!$A$2:$Y$402)),MOD(ROW()-ROW($D$2),COLUMNS(walk!$A$2:$Y$402)),1,1)</f>
        <v>12</v>
      </c>
      <c r="E534">
        <f ca="1">OFFSET(bike!$A$2:$Y$402,TRUNC((ROW()-ROW($E$2))/COLUMNS(bike!$A$2:$Y$402)),MOD(ROW()-ROW($E$2),COLUMNS(bike!$A$2:$Y$402)),1,1)</f>
        <v>4</v>
      </c>
      <c r="F534">
        <f ca="1">OFFSET(transit!$A$2:$Y$402,TRUNC((ROW()-ROW($F$2))/COLUMNS(transit!$A$2:$Y$402)),MOD(ROW()-ROW($F$2),COLUMNS(transit!$A$2:$Y$402)),1,1)</f>
        <v>7</v>
      </c>
      <c r="G534">
        <f ca="1">OFFSET(drive!$A$2:$Y$402,TRUNC((ROW()-ROW($G$2))/COLUMNS(drive!$A$2:$Y$402)),MOD(ROW()-ROW($G$2),COLUMNS(drive!$A$2:$Y$402)),1,1)</f>
        <v>4</v>
      </c>
      <c r="H534" s="5">
        <f ca="1">(VLOOKUP($B534,weights!$A$2:$R$6,4))*VLOOKUP($B534,weights!$A$2:$R$6,6)^C534*(VLOOKUP($B534,weights!$A$2:$R$6,15)*EXP(VLOOKUP($B534,weights!$A$2:$R$6,11)*D534)+VLOOKUP($B534,weights!$A$2:$R$6,16)*EXP(VLOOKUP($B534,weights!$A$2:$R$6,12)*E534)+VLOOKUP($B534,weights!$A$2:$R$6,17)*EXP(VLOOKUP($B534,weights!$A$2:$R$6,13)*F534)+VLOOKUP($B534,weights!$A$2:$R$6,18)*EXP(VLOOKUP($B534,weights!$A$2:$R$6,14)*G534))</f>
        <v>10.276887511760062</v>
      </c>
    </row>
    <row r="535" spans="1:8" ht="12.75" x14ac:dyDescent="0.2">
      <c r="A535">
        <f t="shared" si="0"/>
        <v>22</v>
      </c>
      <c r="B535" t="str">
        <f t="shared" ref="B535:C535" si="509">B510</f>
        <v>restaurant</v>
      </c>
      <c r="C535">
        <f t="shared" si="509"/>
        <v>8</v>
      </c>
      <c r="D535">
        <f ca="1">OFFSET(walk!$A$2:$Y$402,TRUNC((ROW()-ROW($D$2))/COLUMNS(walk!$A$2:$Y$402)),MOD(ROW()-ROW($D$2),COLUMNS(walk!$A$2:$Y$402)),1,1)</f>
        <v>13</v>
      </c>
      <c r="E535">
        <f ca="1">OFFSET(bike!$A$2:$Y$402,TRUNC((ROW()-ROW($E$2))/COLUMNS(bike!$A$2:$Y$402)),MOD(ROW()-ROW($E$2),COLUMNS(bike!$A$2:$Y$402)),1,1)</f>
        <v>5</v>
      </c>
      <c r="F535">
        <f ca="1">OFFSET(transit!$A$2:$Y$402,TRUNC((ROW()-ROW($F$2))/COLUMNS(transit!$A$2:$Y$402)),MOD(ROW()-ROW($F$2),COLUMNS(transit!$A$2:$Y$402)),1,1)</f>
        <v>12</v>
      </c>
      <c r="G535">
        <f ca="1">OFFSET(drive!$A$2:$Y$402,TRUNC((ROW()-ROW($G$2))/COLUMNS(drive!$A$2:$Y$402)),MOD(ROW()-ROW($G$2),COLUMNS(drive!$A$2:$Y$402)),1,1)</f>
        <v>4</v>
      </c>
      <c r="H535" s="5">
        <f ca="1">(VLOOKUP($B535,weights!$A$2:$R$6,4))*VLOOKUP($B535,weights!$A$2:$R$6,6)^C535*(VLOOKUP($B535,weights!$A$2:$R$6,15)*EXP(VLOOKUP($B535,weights!$A$2:$R$6,11)*D535)+VLOOKUP($B535,weights!$A$2:$R$6,16)*EXP(VLOOKUP($B535,weights!$A$2:$R$6,12)*E535)+VLOOKUP($B535,weights!$A$2:$R$6,17)*EXP(VLOOKUP($B535,weights!$A$2:$R$6,13)*F535)+VLOOKUP($B535,weights!$A$2:$R$6,18)*EXP(VLOOKUP($B535,weights!$A$2:$R$6,14)*G535))</f>
        <v>7.304067283264474</v>
      </c>
    </row>
    <row r="536" spans="1:8" ht="12.75" x14ac:dyDescent="0.2">
      <c r="A536">
        <f t="shared" si="0"/>
        <v>22</v>
      </c>
      <c r="B536" t="str">
        <f t="shared" ref="B536:C536" si="510">B511</f>
        <v>restaurant</v>
      </c>
      <c r="C536">
        <f t="shared" si="510"/>
        <v>9</v>
      </c>
      <c r="D536">
        <f ca="1">OFFSET(walk!$A$2:$Y$402,TRUNC((ROW()-ROW($D$2))/COLUMNS(walk!$A$2:$Y$402)),MOD(ROW()-ROW($D$2),COLUMNS(walk!$A$2:$Y$402)),1,1)</f>
        <v>17</v>
      </c>
      <c r="E536">
        <f ca="1">OFFSET(bike!$A$2:$Y$402,TRUNC((ROW()-ROW($E$2))/COLUMNS(bike!$A$2:$Y$402)),MOD(ROW()-ROW($E$2),COLUMNS(bike!$A$2:$Y$402)),1,1)</f>
        <v>5</v>
      </c>
      <c r="F536">
        <f ca="1">OFFSET(transit!$A$2:$Y$402,TRUNC((ROW()-ROW($F$2))/COLUMNS(transit!$A$2:$Y$402)),MOD(ROW()-ROW($F$2),COLUMNS(transit!$A$2:$Y$402)),1,1)</f>
        <v>14</v>
      </c>
      <c r="G536">
        <f ca="1">OFFSET(drive!$A$2:$Y$402,TRUNC((ROW()-ROW($G$2))/COLUMNS(drive!$A$2:$Y$402)),MOD(ROW()-ROW($G$2),COLUMNS(drive!$A$2:$Y$402)),1,1)</f>
        <v>4</v>
      </c>
      <c r="H536" s="5">
        <f ca="1">(VLOOKUP($B536,weights!$A$2:$R$6,4))*VLOOKUP($B536,weights!$A$2:$R$6,6)^C536*(VLOOKUP($B536,weights!$A$2:$R$6,15)*EXP(VLOOKUP($B536,weights!$A$2:$R$6,11)*D536)+VLOOKUP($B536,weights!$A$2:$R$6,16)*EXP(VLOOKUP($B536,weights!$A$2:$R$6,12)*E536)+VLOOKUP($B536,weights!$A$2:$R$6,17)*EXP(VLOOKUP($B536,weights!$A$2:$R$6,13)*F536)+VLOOKUP($B536,weights!$A$2:$R$6,18)*EXP(VLOOKUP($B536,weights!$A$2:$R$6,14)*G536))</f>
        <v>6.051658124616706</v>
      </c>
    </row>
    <row r="537" spans="1:8" ht="12.75" x14ac:dyDescent="0.2">
      <c r="A537">
        <f t="shared" si="0"/>
        <v>22</v>
      </c>
      <c r="B537" t="str">
        <f t="shared" ref="B537:C537" si="511">B512</f>
        <v>supermarket</v>
      </c>
      <c r="C537">
        <f t="shared" si="511"/>
        <v>0</v>
      </c>
      <c r="D537">
        <f ca="1">OFFSET(walk!$A$2:$Y$402,TRUNC((ROW()-ROW($D$2))/COLUMNS(walk!$A$2:$Y$402)),MOD(ROW()-ROW($D$2),COLUMNS(walk!$A$2:$Y$402)),1,1)</f>
        <v>38</v>
      </c>
      <c r="E537">
        <f ca="1">OFFSET(bike!$A$2:$Y$402,TRUNC((ROW()-ROW($E$2))/COLUMNS(bike!$A$2:$Y$402)),MOD(ROW()-ROW($E$2),COLUMNS(bike!$A$2:$Y$402)),1,1)</f>
        <v>15</v>
      </c>
      <c r="F537">
        <f ca="1">OFFSET(transit!$A$2:$Y$402,TRUNC((ROW()-ROW($F$2))/COLUMNS(transit!$A$2:$Y$402)),MOD(ROW()-ROW($F$2),COLUMNS(transit!$A$2:$Y$402)),1,1)</f>
        <v>18</v>
      </c>
      <c r="G537">
        <f ca="1">OFFSET(drive!$A$2:$Y$402,TRUNC((ROW()-ROW($G$2))/COLUMNS(drive!$A$2:$Y$402)),MOD(ROW()-ROW($G$2),COLUMNS(drive!$A$2:$Y$402)),1,1)</f>
        <v>8</v>
      </c>
      <c r="H537" s="5">
        <f ca="1">(VLOOKUP($B537,weights!$A$2:$R$6,4))*VLOOKUP($B537,weights!$A$2:$R$6,6)^C537*(VLOOKUP($B537,weights!$A$2:$R$6,15)*EXP(VLOOKUP($B537,weights!$A$2:$R$6,11)*D537)+VLOOKUP($B537,weights!$A$2:$R$6,16)*EXP(VLOOKUP($B537,weights!$A$2:$R$6,12)*E537)+VLOOKUP($B537,weights!$A$2:$R$6,17)*EXP(VLOOKUP($B537,weights!$A$2:$R$6,13)*F537)+VLOOKUP($B537,weights!$A$2:$R$6,18)*EXP(VLOOKUP($B537,weights!$A$2:$R$6,14)*G537))</f>
        <v>3.6999439236430312</v>
      </c>
    </row>
    <row r="538" spans="1:8" ht="12.75" x14ac:dyDescent="0.2">
      <c r="A538">
        <f t="shared" si="0"/>
        <v>22</v>
      </c>
      <c r="B538" t="str">
        <f t="shared" ref="B538:C538" si="512">B513</f>
        <v>supermarket</v>
      </c>
      <c r="C538">
        <f t="shared" si="512"/>
        <v>1</v>
      </c>
      <c r="D538">
        <f ca="1">OFFSET(walk!$A$2:$Y$402,TRUNC((ROW()-ROW($D$2))/COLUMNS(walk!$A$2:$Y$402)),MOD(ROW()-ROW($D$2),COLUMNS(walk!$A$2:$Y$402)),1,1)</f>
        <v>51</v>
      </c>
      <c r="E538">
        <f ca="1">OFFSET(bike!$A$2:$Y$402,TRUNC((ROW()-ROW($E$2))/COLUMNS(bike!$A$2:$Y$402)),MOD(ROW()-ROW($E$2),COLUMNS(bike!$A$2:$Y$402)),1,1)</f>
        <v>16</v>
      </c>
      <c r="F538">
        <f ca="1">OFFSET(transit!$A$2:$Y$402,TRUNC((ROW()-ROW($F$2))/COLUMNS(transit!$A$2:$Y$402)),MOD(ROW()-ROW($F$2),COLUMNS(transit!$A$2:$Y$402)),1,1)</f>
        <v>22</v>
      </c>
      <c r="G538">
        <f ca="1">OFFSET(drive!$A$2:$Y$402,TRUNC((ROW()-ROW($G$2))/COLUMNS(drive!$A$2:$Y$402)),MOD(ROW()-ROW($G$2),COLUMNS(drive!$A$2:$Y$402)),1,1)</f>
        <v>10</v>
      </c>
      <c r="H538" s="5">
        <f ca="1">(VLOOKUP($B538,weights!$A$2:$R$6,4))*VLOOKUP($B538,weights!$A$2:$R$6,6)^C538*(VLOOKUP($B538,weights!$A$2:$R$6,15)*EXP(VLOOKUP($B538,weights!$A$2:$R$6,11)*D538)+VLOOKUP($B538,weights!$A$2:$R$6,16)*EXP(VLOOKUP($B538,weights!$A$2:$R$6,12)*E538)+VLOOKUP($B538,weights!$A$2:$R$6,17)*EXP(VLOOKUP($B538,weights!$A$2:$R$6,13)*F538)+VLOOKUP($B538,weights!$A$2:$R$6,18)*EXP(VLOOKUP($B538,weights!$A$2:$R$6,14)*G538))</f>
        <v>1.3964273931160558</v>
      </c>
    </row>
    <row r="539" spans="1:8" ht="12.75" x14ac:dyDescent="0.2">
      <c r="A539">
        <f t="shared" si="0"/>
        <v>22</v>
      </c>
      <c r="B539" t="str">
        <f t="shared" ref="B539:C539" si="513">B514</f>
        <v>supermarket</v>
      </c>
      <c r="C539">
        <f t="shared" si="513"/>
        <v>2</v>
      </c>
      <c r="D539">
        <f ca="1">OFFSET(walk!$A$2:$Y$402,TRUNC((ROW()-ROW($D$2))/COLUMNS(walk!$A$2:$Y$402)),MOD(ROW()-ROW($D$2),COLUMNS(walk!$A$2:$Y$402)),1,1)</f>
        <v>56</v>
      </c>
      <c r="E539">
        <f ca="1">OFFSET(bike!$A$2:$Y$402,TRUNC((ROW()-ROW($E$2))/COLUMNS(bike!$A$2:$Y$402)),MOD(ROW()-ROW($E$2),COLUMNS(bike!$A$2:$Y$402)),1,1)</f>
        <v>16</v>
      </c>
      <c r="F539">
        <f ca="1">OFFSET(transit!$A$2:$Y$402,TRUNC((ROW()-ROW($F$2))/COLUMNS(transit!$A$2:$Y$402)),MOD(ROW()-ROW($F$2),COLUMNS(transit!$A$2:$Y$402)),1,1)</f>
        <v>30</v>
      </c>
      <c r="G539">
        <f ca="1">OFFSET(drive!$A$2:$Y$402,TRUNC((ROW()-ROW($G$2))/COLUMNS(drive!$A$2:$Y$402)),MOD(ROW()-ROW($G$2),COLUMNS(drive!$A$2:$Y$402)),1,1)</f>
        <v>13</v>
      </c>
      <c r="H539" s="5">
        <f ca="1">(VLOOKUP($B539,weights!$A$2:$R$6,4))*VLOOKUP($B539,weights!$A$2:$R$6,6)^C539*(VLOOKUP($B539,weights!$A$2:$R$6,15)*EXP(VLOOKUP($B539,weights!$A$2:$R$6,11)*D539)+VLOOKUP($B539,weights!$A$2:$R$6,16)*EXP(VLOOKUP($B539,weights!$A$2:$R$6,12)*E539)+VLOOKUP($B539,weights!$A$2:$R$6,17)*EXP(VLOOKUP($B539,weights!$A$2:$R$6,13)*F539)+VLOOKUP($B539,weights!$A$2:$R$6,18)*EXP(VLOOKUP($B539,weights!$A$2:$R$6,14)*G539))</f>
        <v>0.43473078475467147</v>
      </c>
    </row>
    <row r="540" spans="1:8" ht="12.75" x14ac:dyDescent="0.2">
      <c r="A540">
        <f t="shared" si="0"/>
        <v>22</v>
      </c>
      <c r="B540" t="str">
        <f t="shared" ref="B540:C540" si="514">B515</f>
        <v>supermarket</v>
      </c>
      <c r="C540">
        <f t="shared" si="514"/>
        <v>3</v>
      </c>
      <c r="D540">
        <f ca="1">OFFSET(walk!$A$2:$Y$402,TRUNC((ROW()-ROW($D$2))/COLUMNS(walk!$A$2:$Y$402)),MOD(ROW()-ROW($D$2),COLUMNS(walk!$A$2:$Y$402)),1,1)</f>
        <v>63</v>
      </c>
      <c r="E540">
        <f ca="1">OFFSET(bike!$A$2:$Y$402,TRUNC((ROW()-ROW($E$2))/COLUMNS(bike!$A$2:$Y$402)),MOD(ROW()-ROW($E$2),COLUMNS(bike!$A$2:$Y$402)),1,1)</f>
        <v>20</v>
      </c>
      <c r="F540">
        <f ca="1">OFFSET(transit!$A$2:$Y$402,TRUNC((ROW()-ROW($F$2))/COLUMNS(transit!$A$2:$Y$402)),MOD(ROW()-ROW($F$2),COLUMNS(transit!$A$2:$Y$402)),1,1)</f>
        <v>36</v>
      </c>
      <c r="G540">
        <f ca="1">OFFSET(drive!$A$2:$Y$402,TRUNC((ROW()-ROW($G$2))/COLUMNS(drive!$A$2:$Y$402)),MOD(ROW()-ROW($G$2),COLUMNS(drive!$A$2:$Y$402)),1,1)</f>
        <v>14</v>
      </c>
      <c r="H540" s="5">
        <f ca="1">(VLOOKUP($B540,weights!$A$2:$R$6,4))*VLOOKUP($B540,weights!$A$2:$R$6,6)^C540*(VLOOKUP($B540,weights!$A$2:$R$6,15)*EXP(VLOOKUP($B540,weights!$A$2:$R$6,11)*D540)+VLOOKUP($B540,weights!$A$2:$R$6,16)*EXP(VLOOKUP($B540,weights!$A$2:$R$6,12)*E540)+VLOOKUP($B540,weights!$A$2:$R$6,17)*EXP(VLOOKUP($B540,weights!$A$2:$R$6,13)*F540)+VLOOKUP($B540,weights!$A$2:$R$6,18)*EXP(VLOOKUP($B540,weights!$A$2:$R$6,14)*G540))</f>
        <v>0.19158507381035741</v>
      </c>
    </row>
    <row r="541" spans="1:8" ht="12.75" x14ac:dyDescent="0.2">
      <c r="A541">
        <f t="shared" si="0"/>
        <v>22</v>
      </c>
      <c r="B541" t="str">
        <f t="shared" ref="B541:C541" si="515">B516</f>
        <v>supermarket</v>
      </c>
      <c r="C541">
        <f t="shared" si="515"/>
        <v>4</v>
      </c>
      <c r="D541">
        <f ca="1">OFFSET(walk!$A$2:$Y$402,TRUNC((ROW()-ROW($D$2))/COLUMNS(walk!$A$2:$Y$402)),MOD(ROW()-ROW($D$2),COLUMNS(walk!$A$2:$Y$402)),1,1)</f>
        <v>79</v>
      </c>
      <c r="E541">
        <f ca="1">OFFSET(bike!$A$2:$Y$402,TRUNC((ROW()-ROW($E$2))/COLUMNS(bike!$A$2:$Y$402)),MOD(ROW()-ROW($E$2),COLUMNS(bike!$A$2:$Y$402)),1,1)</f>
        <v>23</v>
      </c>
      <c r="F541">
        <f ca="1">OFFSET(transit!$A$2:$Y$402,TRUNC((ROW()-ROW($F$2))/COLUMNS(transit!$A$2:$Y$402)),MOD(ROW()-ROW($F$2),COLUMNS(transit!$A$2:$Y$402)),1,1)</f>
        <v>37</v>
      </c>
      <c r="G541">
        <f ca="1">OFFSET(drive!$A$2:$Y$402,TRUNC((ROW()-ROW($G$2))/COLUMNS(drive!$A$2:$Y$402)),MOD(ROW()-ROW($G$2),COLUMNS(drive!$A$2:$Y$402)),1,1)</f>
        <v>15</v>
      </c>
      <c r="H541" s="5">
        <f ca="1">(VLOOKUP($B541,weights!$A$2:$R$6,4))*VLOOKUP($B541,weights!$A$2:$R$6,6)^C541*(VLOOKUP($B541,weights!$A$2:$R$6,15)*EXP(VLOOKUP($B541,weights!$A$2:$R$6,11)*D541)+VLOOKUP($B541,weights!$A$2:$R$6,16)*EXP(VLOOKUP($B541,weights!$A$2:$R$6,12)*E541)+VLOOKUP($B541,weights!$A$2:$R$6,17)*EXP(VLOOKUP($B541,weights!$A$2:$R$6,13)*F541)+VLOOKUP($B541,weights!$A$2:$R$6,18)*EXP(VLOOKUP($B541,weights!$A$2:$R$6,14)*G541))</f>
        <v>9.0421216860997716E-2</v>
      </c>
    </row>
    <row r="542" spans="1:8" ht="12.75" x14ac:dyDescent="0.2">
      <c r="A542">
        <f t="shared" si="0"/>
        <v>22</v>
      </c>
      <c r="B542" t="str">
        <f t="shared" ref="B542:C542" si="516">B517</f>
        <v>store</v>
      </c>
      <c r="C542">
        <f t="shared" si="516"/>
        <v>0</v>
      </c>
      <c r="D542">
        <f ca="1">OFFSET(walk!$A$2:$Y$402,TRUNC((ROW()-ROW($D$2))/COLUMNS(walk!$A$2:$Y$402)),MOD(ROW()-ROW($D$2),COLUMNS(walk!$A$2:$Y$402)),1,1)</f>
        <v>3</v>
      </c>
      <c r="E542">
        <f ca="1">OFFSET(bike!$A$2:$Y$402,TRUNC((ROW()-ROW($E$2))/COLUMNS(bike!$A$2:$Y$402)),MOD(ROW()-ROW($E$2),COLUMNS(bike!$A$2:$Y$402)),1,1)</f>
        <v>1</v>
      </c>
      <c r="F542">
        <f ca="1">OFFSET(transit!$A$2:$Y$402,TRUNC((ROW()-ROW($F$2))/COLUMNS(transit!$A$2:$Y$402)),MOD(ROW()-ROW($F$2),COLUMNS(transit!$A$2:$Y$402)),1,1)</f>
        <v>3</v>
      </c>
      <c r="G542">
        <f ca="1">OFFSET(drive!$A$2:$Y$402,TRUNC((ROW()-ROW($G$2))/COLUMNS(drive!$A$2:$Y$402)),MOD(ROW()-ROW($G$2),COLUMNS(drive!$A$2:$Y$402)),1,1)</f>
        <v>1</v>
      </c>
      <c r="H542" s="5">
        <f ca="1">(VLOOKUP($B542,weights!$A$2:$R$6,4))*VLOOKUP($B542,weights!$A$2:$R$6,6)^C542*(VLOOKUP($B542,weights!$A$2:$R$6,15)*EXP(VLOOKUP($B542,weights!$A$2:$R$6,11)*D542)+VLOOKUP($B542,weights!$A$2:$R$6,16)*EXP(VLOOKUP($B542,weights!$A$2:$R$6,12)*E542)+VLOOKUP($B542,weights!$A$2:$R$6,17)*EXP(VLOOKUP($B542,weights!$A$2:$R$6,13)*F542)+VLOOKUP($B542,weights!$A$2:$R$6,18)*EXP(VLOOKUP($B542,weights!$A$2:$R$6,14)*G542))</f>
        <v>24.807341495576125</v>
      </c>
    </row>
    <row r="543" spans="1:8" ht="12.75" x14ac:dyDescent="0.2">
      <c r="A543">
        <f t="shared" si="0"/>
        <v>22</v>
      </c>
      <c r="B543" t="str">
        <f t="shared" ref="B543:C543" si="517">B518</f>
        <v>store</v>
      </c>
      <c r="C543">
        <f t="shared" si="517"/>
        <v>1</v>
      </c>
      <c r="D543">
        <f ca="1">OFFSET(walk!$A$2:$Y$402,TRUNC((ROW()-ROW($D$2))/COLUMNS(walk!$A$2:$Y$402)),MOD(ROW()-ROW($D$2),COLUMNS(walk!$A$2:$Y$402)),1,1)</f>
        <v>5</v>
      </c>
      <c r="E543">
        <f ca="1">OFFSET(bike!$A$2:$Y$402,TRUNC((ROW()-ROW($E$2))/COLUMNS(bike!$A$2:$Y$402)),MOD(ROW()-ROW($E$2),COLUMNS(bike!$A$2:$Y$402)),1,1)</f>
        <v>1</v>
      </c>
      <c r="F543">
        <f ca="1">OFFSET(transit!$A$2:$Y$402,TRUNC((ROW()-ROW($F$2))/COLUMNS(transit!$A$2:$Y$402)),MOD(ROW()-ROW($F$2),COLUMNS(transit!$A$2:$Y$402)),1,1)</f>
        <v>5</v>
      </c>
      <c r="G543">
        <f ca="1">OFFSET(drive!$A$2:$Y$402,TRUNC((ROW()-ROW($G$2))/COLUMNS(drive!$A$2:$Y$402)),MOD(ROW()-ROW($G$2),COLUMNS(drive!$A$2:$Y$402)),1,1)</f>
        <v>1</v>
      </c>
      <c r="H543" s="5">
        <f ca="1">(VLOOKUP($B543,weights!$A$2:$R$6,4))*VLOOKUP($B543,weights!$A$2:$R$6,6)^C543*(VLOOKUP($B543,weights!$A$2:$R$6,15)*EXP(VLOOKUP($B543,weights!$A$2:$R$6,11)*D543)+VLOOKUP($B543,weights!$A$2:$R$6,16)*EXP(VLOOKUP($B543,weights!$A$2:$R$6,12)*E543)+VLOOKUP($B543,weights!$A$2:$R$6,17)*EXP(VLOOKUP($B543,weights!$A$2:$R$6,13)*F543)+VLOOKUP($B543,weights!$A$2:$R$6,18)*EXP(VLOOKUP($B543,weights!$A$2:$R$6,14)*G543))</f>
        <v>13.897434437427027</v>
      </c>
    </row>
    <row r="544" spans="1:8" ht="12.75" x14ac:dyDescent="0.2">
      <c r="A544">
        <f t="shared" si="0"/>
        <v>22</v>
      </c>
      <c r="B544" t="str">
        <f t="shared" ref="B544:C544" si="518">B519</f>
        <v>store</v>
      </c>
      <c r="C544">
        <f t="shared" si="518"/>
        <v>2</v>
      </c>
      <c r="D544">
        <f ca="1">OFFSET(walk!$A$2:$Y$402,TRUNC((ROW()-ROW($D$2))/COLUMNS(walk!$A$2:$Y$402)),MOD(ROW()-ROW($D$2),COLUMNS(walk!$A$2:$Y$402)),1,1)</f>
        <v>6</v>
      </c>
      <c r="E544">
        <f ca="1">OFFSET(bike!$A$2:$Y$402,TRUNC((ROW()-ROW($E$2))/COLUMNS(bike!$A$2:$Y$402)),MOD(ROW()-ROW($E$2),COLUMNS(bike!$A$2:$Y$402)),1,1)</f>
        <v>2</v>
      </c>
      <c r="F544">
        <f ca="1">OFFSET(transit!$A$2:$Y$402,TRUNC((ROW()-ROW($F$2))/COLUMNS(transit!$A$2:$Y$402)),MOD(ROW()-ROW($F$2),COLUMNS(transit!$A$2:$Y$402)),1,1)</f>
        <v>5</v>
      </c>
      <c r="G544">
        <f ca="1">OFFSET(drive!$A$2:$Y$402,TRUNC((ROW()-ROW($G$2))/COLUMNS(drive!$A$2:$Y$402)),MOD(ROW()-ROW($G$2),COLUMNS(drive!$A$2:$Y$402)),1,1)</f>
        <v>1</v>
      </c>
      <c r="H544" s="5">
        <f ca="1">(VLOOKUP($B544,weights!$A$2:$R$6,4))*VLOOKUP($B544,weights!$A$2:$R$6,6)^C544*(VLOOKUP($B544,weights!$A$2:$R$6,15)*EXP(VLOOKUP($B544,weights!$A$2:$R$6,11)*D544)+VLOOKUP($B544,weights!$A$2:$R$6,16)*EXP(VLOOKUP($B544,weights!$A$2:$R$6,12)*E544)+VLOOKUP($B544,weights!$A$2:$R$6,17)*EXP(VLOOKUP($B544,weights!$A$2:$R$6,13)*F544)+VLOOKUP($B544,weights!$A$2:$R$6,18)*EXP(VLOOKUP($B544,weights!$A$2:$R$6,14)*G544))</f>
        <v>7.8397905403479138</v>
      </c>
    </row>
    <row r="545" spans="1:8" ht="12.75" x14ac:dyDescent="0.2">
      <c r="A545">
        <f t="shared" si="0"/>
        <v>22</v>
      </c>
      <c r="B545" t="str">
        <f t="shared" ref="B545:C545" si="519">B520</f>
        <v>store</v>
      </c>
      <c r="C545">
        <f t="shared" si="519"/>
        <v>3</v>
      </c>
      <c r="D545">
        <f ca="1">OFFSET(walk!$A$2:$Y$402,TRUNC((ROW()-ROW($D$2))/COLUMNS(walk!$A$2:$Y$402)),MOD(ROW()-ROW($D$2),COLUMNS(walk!$A$2:$Y$402)),1,1)</f>
        <v>9</v>
      </c>
      <c r="E545">
        <f ca="1">OFFSET(bike!$A$2:$Y$402,TRUNC((ROW()-ROW($E$2))/COLUMNS(bike!$A$2:$Y$402)),MOD(ROW()-ROW($E$2),COLUMNS(bike!$A$2:$Y$402)),1,1)</f>
        <v>2</v>
      </c>
      <c r="F545">
        <f ca="1">OFFSET(transit!$A$2:$Y$402,TRUNC((ROW()-ROW($F$2))/COLUMNS(transit!$A$2:$Y$402)),MOD(ROW()-ROW($F$2),COLUMNS(transit!$A$2:$Y$402)),1,1)</f>
        <v>6</v>
      </c>
      <c r="G545">
        <f ca="1">OFFSET(drive!$A$2:$Y$402,TRUNC((ROW()-ROW($G$2))/COLUMNS(drive!$A$2:$Y$402)),MOD(ROW()-ROW($G$2),COLUMNS(drive!$A$2:$Y$402)),1,1)</f>
        <v>2</v>
      </c>
      <c r="H545" s="5">
        <f ca="1">(VLOOKUP($B545,weights!$A$2:$R$6,4))*VLOOKUP($B545,weights!$A$2:$R$6,6)^C545*(VLOOKUP($B545,weights!$A$2:$R$6,15)*EXP(VLOOKUP($B545,weights!$A$2:$R$6,11)*D545)+VLOOKUP($B545,weights!$A$2:$R$6,16)*EXP(VLOOKUP($B545,weights!$A$2:$R$6,12)*E545)+VLOOKUP($B545,weights!$A$2:$R$6,17)*EXP(VLOOKUP($B545,weights!$A$2:$R$6,13)*F545)+VLOOKUP($B545,weights!$A$2:$R$6,18)*EXP(VLOOKUP($B545,weights!$A$2:$R$6,14)*G545))</f>
        <v>4.1660000388513714</v>
      </c>
    </row>
    <row r="546" spans="1:8" ht="12.75" x14ac:dyDescent="0.2">
      <c r="A546">
        <f t="shared" si="0"/>
        <v>22</v>
      </c>
      <c r="B546" t="str">
        <f t="shared" ref="B546:C546" si="520">B521</f>
        <v>store</v>
      </c>
      <c r="C546">
        <f t="shared" si="520"/>
        <v>4</v>
      </c>
      <c r="D546">
        <f ca="1">OFFSET(walk!$A$2:$Y$402,TRUNC((ROW()-ROW($D$2))/COLUMNS(walk!$A$2:$Y$402)),MOD(ROW()-ROW($D$2),COLUMNS(walk!$A$2:$Y$402)),1,1)</f>
        <v>9</v>
      </c>
      <c r="E546">
        <f ca="1">OFFSET(bike!$A$2:$Y$402,TRUNC((ROW()-ROW($E$2))/COLUMNS(bike!$A$2:$Y$402)),MOD(ROW()-ROW($E$2),COLUMNS(bike!$A$2:$Y$402)),1,1)</f>
        <v>3</v>
      </c>
      <c r="F546">
        <f ca="1">OFFSET(transit!$A$2:$Y$402,TRUNC((ROW()-ROW($F$2))/COLUMNS(transit!$A$2:$Y$402)),MOD(ROW()-ROW($F$2),COLUMNS(transit!$A$2:$Y$402)),1,1)</f>
        <v>6</v>
      </c>
      <c r="G546">
        <f ca="1">OFFSET(drive!$A$2:$Y$402,TRUNC((ROW()-ROW($G$2))/COLUMNS(drive!$A$2:$Y$402)),MOD(ROW()-ROW($G$2),COLUMNS(drive!$A$2:$Y$402)),1,1)</f>
        <v>2</v>
      </c>
      <c r="H546" s="5">
        <f ca="1">(VLOOKUP($B546,weights!$A$2:$R$6,4))*VLOOKUP($B546,weights!$A$2:$R$6,6)^C546*(VLOOKUP($B546,weights!$A$2:$R$6,15)*EXP(VLOOKUP($B546,weights!$A$2:$R$6,11)*D546)+VLOOKUP($B546,weights!$A$2:$R$6,16)*EXP(VLOOKUP($B546,weights!$A$2:$R$6,12)*E546)+VLOOKUP($B546,weights!$A$2:$R$6,17)*EXP(VLOOKUP($B546,weights!$A$2:$R$6,13)*F546)+VLOOKUP($B546,weights!$A$2:$R$6,18)*EXP(VLOOKUP($B546,weights!$A$2:$R$6,14)*G546))</f>
        <v>2.4155223608800975</v>
      </c>
    </row>
    <row r="547" spans="1:8" ht="12.75" x14ac:dyDescent="0.2">
      <c r="A547">
        <f t="shared" si="0"/>
        <v>22</v>
      </c>
      <c r="B547" t="str">
        <f t="shared" ref="B547:C547" si="521">B522</f>
        <v>pharmacy</v>
      </c>
      <c r="C547">
        <f t="shared" si="521"/>
        <v>0</v>
      </c>
      <c r="D547">
        <f ca="1">OFFSET(walk!$A$2:$Y$402,TRUNC((ROW()-ROW($D$2))/COLUMNS(walk!$A$2:$Y$402)),MOD(ROW()-ROW($D$2),COLUMNS(walk!$A$2:$Y$402)),1,1)</f>
        <v>13</v>
      </c>
      <c r="E547">
        <f ca="1">OFFSET(bike!$A$2:$Y$402,TRUNC((ROW()-ROW($E$2))/COLUMNS(bike!$A$2:$Y$402)),MOD(ROW()-ROW($E$2),COLUMNS(bike!$A$2:$Y$402)),1,1)</f>
        <v>4</v>
      </c>
      <c r="F547">
        <f ca="1">OFFSET(transit!$A$2:$Y$402,TRUNC((ROW()-ROW($F$2))/COLUMNS(transit!$A$2:$Y$402)),MOD(ROW()-ROW($F$2),COLUMNS(transit!$A$2:$Y$402)),1,1)</f>
        <v>12</v>
      </c>
      <c r="G547">
        <f ca="1">OFFSET(drive!$A$2:$Y$402,TRUNC((ROW()-ROW($G$2))/COLUMNS(drive!$A$2:$Y$402)),MOD(ROW()-ROW($G$2),COLUMNS(drive!$A$2:$Y$402)),1,1)</f>
        <v>2</v>
      </c>
      <c r="H547" s="5">
        <f ca="1">(VLOOKUP($B547,weights!$A$2:$R$6,4))*VLOOKUP($B547,weights!$A$2:$R$6,6)^C547*(VLOOKUP($B547,weights!$A$2:$R$6,15)*EXP(VLOOKUP($B547,weights!$A$2:$R$6,11)*D547)+VLOOKUP($B547,weights!$A$2:$R$6,16)*EXP(VLOOKUP($B547,weights!$A$2:$R$6,12)*E547)+VLOOKUP($B547,weights!$A$2:$R$6,17)*EXP(VLOOKUP($B547,weights!$A$2:$R$6,13)*F547)+VLOOKUP($B547,weights!$A$2:$R$6,18)*EXP(VLOOKUP($B547,weights!$A$2:$R$6,14)*G547))</f>
        <v>5.9001873268883704</v>
      </c>
    </row>
    <row r="548" spans="1:8" ht="12.75" x14ac:dyDescent="0.2">
      <c r="A548">
        <f t="shared" si="0"/>
        <v>22</v>
      </c>
      <c r="B548" t="str">
        <f t="shared" ref="B548:C548" si="522">B523</f>
        <v>pharmacy</v>
      </c>
      <c r="C548">
        <f t="shared" si="522"/>
        <v>1</v>
      </c>
      <c r="D548">
        <f ca="1">OFFSET(walk!$A$2:$Y$402,TRUNC((ROW()-ROW($D$2))/COLUMNS(walk!$A$2:$Y$402)),MOD(ROW()-ROW($D$2),COLUMNS(walk!$A$2:$Y$402)),1,1)</f>
        <v>13</v>
      </c>
      <c r="E548">
        <f ca="1">OFFSET(bike!$A$2:$Y$402,TRUNC((ROW()-ROW($E$2))/COLUMNS(bike!$A$2:$Y$402)),MOD(ROW()-ROW($E$2),COLUMNS(bike!$A$2:$Y$402)),1,1)</f>
        <v>4</v>
      </c>
      <c r="F548">
        <f ca="1">OFFSET(transit!$A$2:$Y$402,TRUNC((ROW()-ROW($F$2))/COLUMNS(transit!$A$2:$Y$402)),MOD(ROW()-ROW($F$2),COLUMNS(transit!$A$2:$Y$402)),1,1)</f>
        <v>12</v>
      </c>
      <c r="G548">
        <f ca="1">OFFSET(drive!$A$2:$Y$402,TRUNC((ROW()-ROW($G$2))/COLUMNS(drive!$A$2:$Y$402)),MOD(ROW()-ROW($G$2),COLUMNS(drive!$A$2:$Y$402)),1,1)</f>
        <v>3</v>
      </c>
      <c r="H548" s="5">
        <f ca="1">(VLOOKUP($B548,weights!$A$2:$R$6,4))*VLOOKUP($B548,weights!$A$2:$R$6,6)^C548*(VLOOKUP($B548,weights!$A$2:$R$6,15)*EXP(VLOOKUP($B548,weights!$A$2:$R$6,11)*D548)+VLOOKUP($B548,weights!$A$2:$R$6,16)*EXP(VLOOKUP($B548,weights!$A$2:$R$6,12)*E548)+VLOOKUP($B548,weights!$A$2:$R$6,17)*EXP(VLOOKUP($B548,weights!$A$2:$R$6,13)*F548)+VLOOKUP($B548,weights!$A$2:$R$6,18)*EXP(VLOOKUP($B548,weights!$A$2:$R$6,14)*G548))</f>
        <v>2.4957658469669131</v>
      </c>
    </row>
    <row r="549" spans="1:8" ht="12.75" x14ac:dyDescent="0.2">
      <c r="A549">
        <f t="shared" si="0"/>
        <v>22</v>
      </c>
      <c r="B549" t="str">
        <f t="shared" ref="B549:C549" si="523">B524</f>
        <v>pharmacy</v>
      </c>
      <c r="C549">
        <f t="shared" si="523"/>
        <v>2</v>
      </c>
      <c r="D549">
        <f ca="1">OFFSET(walk!$A$2:$Y$402,TRUNC((ROW()-ROW($D$2))/COLUMNS(walk!$A$2:$Y$402)),MOD(ROW()-ROW($D$2),COLUMNS(walk!$A$2:$Y$402)),1,1)</f>
        <v>13</v>
      </c>
      <c r="E549">
        <f ca="1">OFFSET(bike!$A$2:$Y$402,TRUNC((ROW()-ROW($E$2))/COLUMNS(bike!$A$2:$Y$402)),MOD(ROW()-ROW($E$2),COLUMNS(bike!$A$2:$Y$402)),1,1)</f>
        <v>4</v>
      </c>
      <c r="F549">
        <f ca="1">OFFSET(transit!$A$2:$Y$402,TRUNC((ROW()-ROW($F$2))/COLUMNS(transit!$A$2:$Y$402)),MOD(ROW()-ROW($F$2),COLUMNS(transit!$A$2:$Y$402)),1,1)</f>
        <v>13</v>
      </c>
      <c r="G549">
        <f ca="1">OFFSET(drive!$A$2:$Y$402,TRUNC((ROW()-ROW($G$2))/COLUMNS(drive!$A$2:$Y$402)),MOD(ROW()-ROW($G$2),COLUMNS(drive!$A$2:$Y$402)),1,1)</f>
        <v>3</v>
      </c>
      <c r="H549" s="5">
        <f ca="1">(VLOOKUP($B549,weights!$A$2:$R$6,4))*VLOOKUP($B549,weights!$A$2:$R$6,6)^C549*(VLOOKUP($B549,weights!$A$2:$R$6,15)*EXP(VLOOKUP($B549,weights!$A$2:$R$6,11)*D549)+VLOOKUP($B549,weights!$A$2:$R$6,16)*EXP(VLOOKUP($B549,weights!$A$2:$R$6,12)*E549)+VLOOKUP($B549,weights!$A$2:$R$6,17)*EXP(VLOOKUP($B549,weights!$A$2:$R$6,13)*F549)+VLOOKUP($B549,weights!$A$2:$R$6,18)*EXP(VLOOKUP($B549,weights!$A$2:$R$6,14)*G549))</f>
        <v>1.1862547232372256</v>
      </c>
    </row>
    <row r="550" spans="1:8" ht="12.75" x14ac:dyDescent="0.2">
      <c r="A550">
        <f t="shared" si="0"/>
        <v>22</v>
      </c>
      <c r="B550" t="str">
        <f t="shared" ref="B550:C550" si="524">B525</f>
        <v>bank</v>
      </c>
      <c r="C550">
        <f t="shared" si="524"/>
        <v>0</v>
      </c>
      <c r="D550">
        <f ca="1">OFFSET(walk!$A$2:$Y$402,TRUNC((ROW()-ROW($D$2))/COLUMNS(walk!$A$2:$Y$402)),MOD(ROW()-ROW($D$2),COLUMNS(walk!$A$2:$Y$402)),1,1)</f>
        <v>25</v>
      </c>
      <c r="E550">
        <f ca="1">OFFSET(bike!$A$2:$Y$402,TRUNC((ROW()-ROW($E$2))/COLUMNS(bike!$A$2:$Y$402)),MOD(ROW()-ROW($E$2),COLUMNS(bike!$A$2:$Y$402)),1,1)</f>
        <v>8</v>
      </c>
      <c r="F550">
        <f ca="1">OFFSET(transit!$A$2:$Y$402,TRUNC((ROW()-ROW($F$2))/COLUMNS(transit!$A$2:$Y$402)),MOD(ROW()-ROW($F$2),COLUMNS(transit!$A$2:$Y$402)),1,1)</f>
        <v>17</v>
      </c>
      <c r="G550">
        <f ca="1">OFFSET(drive!$A$2:$Y$402,TRUNC((ROW()-ROW($G$2))/COLUMNS(drive!$A$2:$Y$402)),MOD(ROW()-ROW($G$2),COLUMNS(drive!$A$2:$Y$402)),1,1)</f>
        <v>7</v>
      </c>
      <c r="H550" s="5">
        <f ca="1">(VLOOKUP($B550,weights!$A$2:$R$6,4))*VLOOKUP($B550,weights!$A$2:$R$6,6)^C550*(VLOOKUP($B550,weights!$A$2:$R$6,15)*EXP(VLOOKUP($B550,weights!$A$2:$R$6,11)*D550)+VLOOKUP($B550,weights!$A$2:$R$6,16)*EXP(VLOOKUP($B550,weights!$A$2:$R$6,12)*E550)+VLOOKUP($B550,weights!$A$2:$R$6,17)*EXP(VLOOKUP($B550,weights!$A$2:$R$6,13)*F550)+VLOOKUP($B550,weights!$A$2:$R$6,18)*EXP(VLOOKUP($B550,weights!$A$2:$R$6,14)*G550))</f>
        <v>2.1304880896838729</v>
      </c>
    </row>
    <row r="551" spans="1:8" ht="12.75" x14ac:dyDescent="0.2">
      <c r="A551">
        <f t="shared" si="0"/>
        <v>22</v>
      </c>
      <c r="B551" t="str">
        <f t="shared" ref="B551:C551" si="525">B526</f>
        <v>bank</v>
      </c>
      <c r="C551">
        <f t="shared" si="525"/>
        <v>1</v>
      </c>
      <c r="D551">
        <f ca="1">OFFSET(walk!$A$2:$Y$402,TRUNC((ROW()-ROW($D$2))/COLUMNS(walk!$A$2:$Y$402)),MOD(ROW()-ROW($D$2),COLUMNS(walk!$A$2:$Y$402)),1,1)</f>
        <v>43</v>
      </c>
      <c r="E551">
        <f ca="1">OFFSET(bike!$A$2:$Y$402,TRUNC((ROW()-ROW($E$2))/COLUMNS(bike!$A$2:$Y$402)),MOD(ROW()-ROW($E$2),COLUMNS(bike!$A$2:$Y$402)),1,1)</f>
        <v>13</v>
      </c>
      <c r="F551">
        <f ca="1">OFFSET(transit!$A$2:$Y$402,TRUNC((ROW()-ROW($F$2))/COLUMNS(transit!$A$2:$Y$402)),MOD(ROW()-ROW($F$2),COLUMNS(transit!$A$2:$Y$402)),1,1)</f>
        <v>34</v>
      </c>
      <c r="G551">
        <f ca="1">OFFSET(drive!$A$2:$Y$402,TRUNC((ROW()-ROW($G$2))/COLUMNS(drive!$A$2:$Y$402)),MOD(ROW()-ROW($G$2),COLUMNS(drive!$A$2:$Y$402)),1,1)</f>
        <v>8</v>
      </c>
      <c r="H551" s="5">
        <f ca="1">(VLOOKUP($B551,weights!$A$2:$R$6,4))*VLOOKUP($B551,weights!$A$2:$R$6,6)^C551*(VLOOKUP($B551,weights!$A$2:$R$6,15)*EXP(VLOOKUP($B551,weights!$A$2:$R$6,11)*D551)+VLOOKUP($B551,weights!$A$2:$R$6,16)*EXP(VLOOKUP($B551,weights!$A$2:$R$6,12)*E551)+VLOOKUP($B551,weights!$A$2:$R$6,17)*EXP(VLOOKUP($B551,weights!$A$2:$R$6,13)*F551)+VLOOKUP($B551,weights!$A$2:$R$6,18)*EXP(VLOOKUP($B551,weights!$A$2:$R$6,14)*G551))</f>
        <v>0.46166250482758908</v>
      </c>
    </row>
    <row r="552" spans="1:8" ht="12.75" x14ac:dyDescent="0.2">
      <c r="A552">
        <f t="shared" si="0"/>
        <v>23</v>
      </c>
      <c r="B552" t="str">
        <f t="shared" ref="B552:C552" si="526">B527</f>
        <v>restaurant</v>
      </c>
      <c r="C552">
        <f t="shared" si="526"/>
        <v>0</v>
      </c>
      <c r="D552">
        <f ca="1">OFFSET(walk!$A$2:$Y$402,TRUNC((ROW()-ROW($D$2))/COLUMNS(walk!$A$2:$Y$402)),MOD(ROW()-ROW($D$2),COLUMNS(walk!$A$2:$Y$402)),1,1)</f>
        <v>9</v>
      </c>
      <c r="E552">
        <f ca="1">OFFSET(bike!$A$2:$Y$402,TRUNC((ROW()-ROW($E$2))/COLUMNS(bike!$A$2:$Y$402)),MOD(ROW()-ROW($E$2),COLUMNS(bike!$A$2:$Y$402)),1,1)</f>
        <v>2</v>
      </c>
      <c r="F552">
        <f ca="1">OFFSET(transit!$A$2:$Y$402,TRUNC((ROW()-ROW($F$2))/COLUMNS(transit!$A$2:$Y$402)),MOD(ROW()-ROW($F$2),COLUMNS(transit!$A$2:$Y$402)),1,1)</f>
        <v>5</v>
      </c>
      <c r="G552">
        <f ca="1">OFFSET(drive!$A$2:$Y$402,TRUNC((ROW()-ROW($G$2))/COLUMNS(drive!$A$2:$Y$402)),MOD(ROW()-ROW($G$2),COLUMNS(drive!$A$2:$Y$402)),1,1)</f>
        <v>1</v>
      </c>
      <c r="H552" s="5">
        <f ca="1">(VLOOKUP($B552,weights!$A$2:$R$6,4))*VLOOKUP($B552,weights!$A$2:$R$6,6)^C552*(VLOOKUP($B552,weights!$A$2:$R$6,15)*EXP(VLOOKUP($B552,weights!$A$2:$R$6,11)*D552)+VLOOKUP($B552,weights!$A$2:$R$6,16)*EXP(VLOOKUP($B552,weights!$A$2:$R$6,12)*E552)+VLOOKUP($B552,weights!$A$2:$R$6,17)*EXP(VLOOKUP($B552,weights!$A$2:$R$6,13)*F552)+VLOOKUP($B552,weights!$A$2:$R$6,18)*EXP(VLOOKUP($B552,weights!$A$2:$R$6,14)*G552))</f>
        <v>34.614838573390344</v>
      </c>
    </row>
    <row r="553" spans="1:8" ht="12.75" x14ac:dyDescent="0.2">
      <c r="A553">
        <f t="shared" si="0"/>
        <v>23</v>
      </c>
      <c r="B553" t="str">
        <f t="shared" ref="B553:C553" si="527">B528</f>
        <v>restaurant</v>
      </c>
      <c r="C553">
        <f t="shared" si="527"/>
        <v>1</v>
      </c>
      <c r="D553">
        <f ca="1">OFFSET(walk!$A$2:$Y$402,TRUNC((ROW()-ROW($D$2))/COLUMNS(walk!$A$2:$Y$402)),MOD(ROW()-ROW($D$2),COLUMNS(walk!$A$2:$Y$402)),1,1)</f>
        <v>11</v>
      </c>
      <c r="E553">
        <f ca="1">OFFSET(bike!$A$2:$Y$402,TRUNC((ROW()-ROW($E$2))/COLUMNS(bike!$A$2:$Y$402)),MOD(ROW()-ROW($E$2),COLUMNS(bike!$A$2:$Y$402)),1,1)</f>
        <v>3</v>
      </c>
      <c r="F553">
        <f ca="1">OFFSET(transit!$A$2:$Y$402,TRUNC((ROW()-ROW($F$2))/COLUMNS(transit!$A$2:$Y$402)),MOD(ROW()-ROW($F$2),COLUMNS(transit!$A$2:$Y$402)),1,1)</f>
        <v>6</v>
      </c>
      <c r="G553">
        <f ca="1">OFFSET(drive!$A$2:$Y$402,TRUNC((ROW()-ROW($G$2))/COLUMNS(drive!$A$2:$Y$402)),MOD(ROW()-ROW($G$2),COLUMNS(drive!$A$2:$Y$402)),1,1)</f>
        <v>2</v>
      </c>
      <c r="H553" s="5">
        <f ca="1">(VLOOKUP($B553,weights!$A$2:$R$6,4))*VLOOKUP($B553,weights!$A$2:$R$6,6)^C553*(VLOOKUP($B553,weights!$A$2:$R$6,15)*EXP(VLOOKUP($B553,weights!$A$2:$R$6,11)*D553)+VLOOKUP($B553,weights!$A$2:$R$6,16)*EXP(VLOOKUP($B553,weights!$A$2:$R$6,12)*E553)+VLOOKUP($B553,weights!$A$2:$R$6,17)*EXP(VLOOKUP($B553,weights!$A$2:$R$6,13)*F553)+VLOOKUP($B553,weights!$A$2:$R$6,18)*EXP(VLOOKUP($B553,weights!$A$2:$R$6,14)*G553))</f>
        <v>25.425861396235796</v>
      </c>
    </row>
    <row r="554" spans="1:8" ht="12.75" x14ac:dyDescent="0.2">
      <c r="A554">
        <f t="shared" si="0"/>
        <v>23</v>
      </c>
      <c r="B554" t="str">
        <f t="shared" ref="B554:C554" si="528">B529</f>
        <v>restaurant</v>
      </c>
      <c r="C554">
        <f t="shared" si="528"/>
        <v>2</v>
      </c>
      <c r="D554">
        <f ca="1">OFFSET(walk!$A$2:$Y$402,TRUNC((ROW()-ROW($D$2))/COLUMNS(walk!$A$2:$Y$402)),MOD(ROW()-ROW($D$2),COLUMNS(walk!$A$2:$Y$402)),1,1)</f>
        <v>11</v>
      </c>
      <c r="E554">
        <f ca="1">OFFSET(bike!$A$2:$Y$402,TRUNC((ROW()-ROW($E$2))/COLUMNS(bike!$A$2:$Y$402)),MOD(ROW()-ROW($E$2),COLUMNS(bike!$A$2:$Y$402)),1,1)</f>
        <v>3</v>
      </c>
      <c r="F554">
        <f ca="1">OFFSET(transit!$A$2:$Y$402,TRUNC((ROW()-ROW($F$2))/COLUMNS(transit!$A$2:$Y$402)),MOD(ROW()-ROW($F$2),COLUMNS(transit!$A$2:$Y$402)),1,1)</f>
        <v>6</v>
      </c>
      <c r="G554">
        <f ca="1">OFFSET(drive!$A$2:$Y$402,TRUNC((ROW()-ROW($G$2))/COLUMNS(drive!$A$2:$Y$402)),MOD(ROW()-ROW($G$2),COLUMNS(drive!$A$2:$Y$402)),1,1)</f>
        <v>2</v>
      </c>
      <c r="H554" s="5">
        <f ca="1">(VLOOKUP($B554,weights!$A$2:$R$6,4))*VLOOKUP($B554,weights!$A$2:$R$6,6)^C554*(VLOOKUP($B554,weights!$A$2:$R$6,15)*EXP(VLOOKUP($B554,weights!$A$2:$R$6,11)*D554)+VLOOKUP($B554,weights!$A$2:$R$6,16)*EXP(VLOOKUP($B554,weights!$A$2:$R$6,12)*E554)+VLOOKUP($B554,weights!$A$2:$R$6,17)*EXP(VLOOKUP($B554,weights!$A$2:$R$6,13)*F554)+VLOOKUP($B554,weights!$A$2:$R$6,18)*EXP(VLOOKUP($B554,weights!$A$2:$R$6,14)*G554))</f>
        <v>22.789105399589115</v>
      </c>
    </row>
    <row r="555" spans="1:8" ht="12.75" x14ac:dyDescent="0.2">
      <c r="A555">
        <f t="shared" si="0"/>
        <v>23</v>
      </c>
      <c r="B555" t="str">
        <f t="shared" ref="B555:C555" si="529">B530</f>
        <v>restaurant</v>
      </c>
      <c r="C555">
        <f t="shared" si="529"/>
        <v>3</v>
      </c>
      <c r="D555">
        <f ca="1">OFFSET(walk!$A$2:$Y$402,TRUNC((ROW()-ROW($D$2))/COLUMNS(walk!$A$2:$Y$402)),MOD(ROW()-ROW($D$2),COLUMNS(walk!$A$2:$Y$402)),1,1)</f>
        <v>15</v>
      </c>
      <c r="E555">
        <f ca="1">OFFSET(bike!$A$2:$Y$402,TRUNC((ROW()-ROW($E$2))/COLUMNS(bike!$A$2:$Y$402)),MOD(ROW()-ROW($E$2),COLUMNS(bike!$A$2:$Y$402)),1,1)</f>
        <v>4</v>
      </c>
      <c r="F555">
        <f ca="1">OFFSET(transit!$A$2:$Y$402,TRUNC((ROW()-ROW($F$2))/COLUMNS(transit!$A$2:$Y$402)),MOD(ROW()-ROW($F$2),COLUMNS(transit!$A$2:$Y$402)),1,1)</f>
        <v>8</v>
      </c>
      <c r="G555">
        <f ca="1">OFFSET(drive!$A$2:$Y$402,TRUNC((ROW()-ROW($G$2))/COLUMNS(drive!$A$2:$Y$402)),MOD(ROW()-ROW($G$2),COLUMNS(drive!$A$2:$Y$402)),1,1)</f>
        <v>3</v>
      </c>
      <c r="H555" s="5">
        <f ca="1">(VLOOKUP($B555,weights!$A$2:$R$6,4))*VLOOKUP($B555,weights!$A$2:$R$6,6)^C555*(VLOOKUP($B555,weights!$A$2:$R$6,15)*EXP(VLOOKUP($B555,weights!$A$2:$R$6,11)*D555)+VLOOKUP($B555,weights!$A$2:$R$6,16)*EXP(VLOOKUP($B555,weights!$A$2:$R$6,12)*E555)+VLOOKUP($B555,weights!$A$2:$R$6,17)*EXP(VLOOKUP($B555,weights!$A$2:$R$6,13)*F555)+VLOOKUP($B555,weights!$A$2:$R$6,18)*EXP(VLOOKUP($B555,weights!$A$2:$R$6,14)*G555))</f>
        <v>15.976615394877767</v>
      </c>
    </row>
    <row r="556" spans="1:8" ht="12.75" x14ac:dyDescent="0.2">
      <c r="A556">
        <f t="shared" si="0"/>
        <v>23</v>
      </c>
      <c r="B556" t="str">
        <f t="shared" ref="B556:C556" si="530">B531</f>
        <v>restaurant</v>
      </c>
      <c r="C556">
        <f t="shared" si="530"/>
        <v>4</v>
      </c>
      <c r="D556">
        <f ca="1">OFFSET(walk!$A$2:$Y$402,TRUNC((ROW()-ROW($D$2))/COLUMNS(walk!$A$2:$Y$402)),MOD(ROW()-ROW($D$2),COLUMNS(walk!$A$2:$Y$402)),1,1)</f>
        <v>15</v>
      </c>
      <c r="E556">
        <f ca="1">OFFSET(bike!$A$2:$Y$402,TRUNC((ROW()-ROW($E$2))/COLUMNS(bike!$A$2:$Y$402)),MOD(ROW()-ROW($E$2),COLUMNS(bike!$A$2:$Y$402)),1,1)</f>
        <v>4</v>
      </c>
      <c r="F556">
        <f ca="1">OFFSET(transit!$A$2:$Y$402,TRUNC((ROW()-ROW($F$2))/COLUMNS(transit!$A$2:$Y$402)),MOD(ROW()-ROW($F$2),COLUMNS(transit!$A$2:$Y$402)),1,1)</f>
        <v>10</v>
      </c>
      <c r="G556">
        <f ca="1">OFFSET(drive!$A$2:$Y$402,TRUNC((ROW()-ROW($G$2))/COLUMNS(drive!$A$2:$Y$402)),MOD(ROW()-ROW($G$2),COLUMNS(drive!$A$2:$Y$402)),1,1)</f>
        <v>3</v>
      </c>
      <c r="H556" s="5">
        <f ca="1">(VLOOKUP($B556,weights!$A$2:$R$6,4))*VLOOKUP($B556,weights!$A$2:$R$6,6)^C556*(VLOOKUP($B556,weights!$A$2:$R$6,15)*EXP(VLOOKUP($B556,weights!$A$2:$R$6,11)*D556)+VLOOKUP($B556,weights!$A$2:$R$6,16)*EXP(VLOOKUP($B556,weights!$A$2:$R$6,12)*E556)+VLOOKUP($B556,weights!$A$2:$R$6,17)*EXP(VLOOKUP($B556,weights!$A$2:$R$6,13)*F556)+VLOOKUP($B556,weights!$A$2:$R$6,18)*EXP(VLOOKUP($B556,weights!$A$2:$R$6,14)*G556))</f>
        <v>13.499662009009322</v>
      </c>
    </row>
    <row r="557" spans="1:8" ht="12.75" x14ac:dyDescent="0.2">
      <c r="A557">
        <f t="shared" si="0"/>
        <v>23</v>
      </c>
      <c r="B557" t="str">
        <f t="shared" ref="B557:C557" si="531">B532</f>
        <v>restaurant</v>
      </c>
      <c r="C557">
        <f t="shared" si="531"/>
        <v>5</v>
      </c>
      <c r="D557">
        <f ca="1">OFFSET(walk!$A$2:$Y$402,TRUNC((ROW()-ROW($D$2))/COLUMNS(walk!$A$2:$Y$402)),MOD(ROW()-ROW($D$2),COLUMNS(walk!$A$2:$Y$402)),1,1)</f>
        <v>16</v>
      </c>
      <c r="E557">
        <f ca="1">OFFSET(bike!$A$2:$Y$402,TRUNC((ROW()-ROW($E$2))/COLUMNS(bike!$A$2:$Y$402)),MOD(ROW()-ROW($E$2),COLUMNS(bike!$A$2:$Y$402)),1,1)</f>
        <v>4</v>
      </c>
      <c r="F557">
        <f ca="1">OFFSET(transit!$A$2:$Y$402,TRUNC((ROW()-ROW($F$2))/COLUMNS(transit!$A$2:$Y$402)),MOD(ROW()-ROW($F$2),COLUMNS(transit!$A$2:$Y$402)),1,1)</f>
        <v>10</v>
      </c>
      <c r="G557">
        <f ca="1">OFFSET(drive!$A$2:$Y$402,TRUNC((ROW()-ROW($G$2))/COLUMNS(drive!$A$2:$Y$402)),MOD(ROW()-ROW($G$2),COLUMNS(drive!$A$2:$Y$402)),1,1)</f>
        <v>4</v>
      </c>
      <c r="H557" s="5">
        <f ca="1">(VLOOKUP($B557,weights!$A$2:$R$6,4))*VLOOKUP($B557,weights!$A$2:$R$6,6)^C557*(VLOOKUP($B557,weights!$A$2:$R$6,15)*EXP(VLOOKUP($B557,weights!$A$2:$R$6,11)*D557)+VLOOKUP($B557,weights!$A$2:$R$6,16)*EXP(VLOOKUP($B557,weights!$A$2:$R$6,12)*E557)+VLOOKUP($B557,weights!$A$2:$R$6,17)*EXP(VLOOKUP($B557,weights!$A$2:$R$6,13)*F557)+VLOOKUP($B557,weights!$A$2:$R$6,18)*EXP(VLOOKUP($B557,weights!$A$2:$R$6,14)*G557))</f>
        <v>11.132973661523913</v>
      </c>
    </row>
    <row r="558" spans="1:8" ht="12.75" x14ac:dyDescent="0.2">
      <c r="A558">
        <f t="shared" si="0"/>
        <v>23</v>
      </c>
      <c r="B558" t="str">
        <f t="shared" ref="B558:C558" si="532">B533</f>
        <v>restaurant</v>
      </c>
      <c r="C558">
        <f t="shared" si="532"/>
        <v>6</v>
      </c>
      <c r="D558">
        <f ca="1">OFFSET(walk!$A$2:$Y$402,TRUNC((ROW()-ROW($D$2))/COLUMNS(walk!$A$2:$Y$402)),MOD(ROW()-ROW($D$2),COLUMNS(walk!$A$2:$Y$402)),1,1)</f>
        <v>18</v>
      </c>
      <c r="E558">
        <f ca="1">OFFSET(bike!$A$2:$Y$402,TRUNC((ROW()-ROW($E$2))/COLUMNS(bike!$A$2:$Y$402)),MOD(ROW()-ROW($E$2),COLUMNS(bike!$A$2:$Y$402)),1,1)</f>
        <v>4</v>
      </c>
      <c r="F558">
        <f ca="1">OFFSET(transit!$A$2:$Y$402,TRUNC((ROW()-ROW($F$2))/COLUMNS(transit!$A$2:$Y$402)),MOD(ROW()-ROW($F$2),COLUMNS(transit!$A$2:$Y$402)),1,1)</f>
        <v>10</v>
      </c>
      <c r="G558">
        <f ca="1">OFFSET(drive!$A$2:$Y$402,TRUNC((ROW()-ROW($G$2))/COLUMNS(drive!$A$2:$Y$402)),MOD(ROW()-ROW($G$2),COLUMNS(drive!$A$2:$Y$402)),1,1)</f>
        <v>4</v>
      </c>
      <c r="H558" s="5">
        <f ca="1">(VLOOKUP($B558,weights!$A$2:$R$6,4))*VLOOKUP($B558,weights!$A$2:$R$6,6)^C558*(VLOOKUP($B558,weights!$A$2:$R$6,15)*EXP(VLOOKUP($B558,weights!$A$2:$R$6,11)*D558)+VLOOKUP($B558,weights!$A$2:$R$6,16)*EXP(VLOOKUP($B558,weights!$A$2:$R$6,12)*E558)+VLOOKUP($B558,weights!$A$2:$R$6,17)*EXP(VLOOKUP($B558,weights!$A$2:$R$6,13)*F558)+VLOOKUP($B558,weights!$A$2:$R$6,18)*EXP(VLOOKUP($B558,weights!$A$2:$R$6,14)*G558))</f>
        <v>9.876037440714402</v>
      </c>
    </row>
    <row r="559" spans="1:8" ht="12.75" x14ac:dyDescent="0.2">
      <c r="A559">
        <f t="shared" si="0"/>
        <v>23</v>
      </c>
      <c r="B559" t="str">
        <f t="shared" ref="B559:C559" si="533">B534</f>
        <v>restaurant</v>
      </c>
      <c r="C559">
        <f t="shared" si="533"/>
        <v>7</v>
      </c>
      <c r="D559">
        <f ca="1">OFFSET(walk!$A$2:$Y$402,TRUNC((ROW()-ROW($D$2))/COLUMNS(walk!$A$2:$Y$402)),MOD(ROW()-ROW($D$2),COLUMNS(walk!$A$2:$Y$402)),1,1)</f>
        <v>18</v>
      </c>
      <c r="E559">
        <f ca="1">OFFSET(bike!$A$2:$Y$402,TRUNC((ROW()-ROW($E$2))/COLUMNS(bike!$A$2:$Y$402)),MOD(ROW()-ROW($E$2),COLUMNS(bike!$A$2:$Y$402)),1,1)</f>
        <v>4</v>
      </c>
      <c r="F559">
        <f ca="1">OFFSET(transit!$A$2:$Y$402,TRUNC((ROW()-ROW($F$2))/COLUMNS(transit!$A$2:$Y$402)),MOD(ROW()-ROW($F$2),COLUMNS(transit!$A$2:$Y$402)),1,1)</f>
        <v>12</v>
      </c>
      <c r="G559">
        <f ca="1">OFFSET(drive!$A$2:$Y$402,TRUNC((ROW()-ROW($G$2))/COLUMNS(drive!$A$2:$Y$402)),MOD(ROW()-ROW($G$2),COLUMNS(drive!$A$2:$Y$402)),1,1)</f>
        <v>4</v>
      </c>
      <c r="H559" s="5">
        <f ca="1">(VLOOKUP($B559,weights!$A$2:$R$6,4))*VLOOKUP($B559,weights!$A$2:$R$6,6)^C559*(VLOOKUP($B559,weights!$A$2:$R$6,15)*EXP(VLOOKUP($B559,weights!$A$2:$R$6,11)*D559)+VLOOKUP($B559,weights!$A$2:$R$6,16)*EXP(VLOOKUP($B559,weights!$A$2:$R$6,12)*E559)+VLOOKUP($B559,weights!$A$2:$R$6,17)*EXP(VLOOKUP($B559,weights!$A$2:$R$6,13)*F559)+VLOOKUP($B559,weights!$A$2:$R$6,18)*EXP(VLOOKUP($B559,weights!$A$2:$R$6,14)*G559))</f>
        <v>8.4174471447890387</v>
      </c>
    </row>
    <row r="560" spans="1:8" ht="12.75" x14ac:dyDescent="0.2">
      <c r="A560">
        <f t="shared" si="0"/>
        <v>23</v>
      </c>
      <c r="B560" t="str">
        <f t="shared" ref="B560:C560" si="534">B535</f>
        <v>restaurant</v>
      </c>
      <c r="C560">
        <f t="shared" si="534"/>
        <v>8</v>
      </c>
      <c r="D560">
        <f ca="1">OFFSET(walk!$A$2:$Y$402,TRUNC((ROW()-ROW($D$2))/COLUMNS(walk!$A$2:$Y$402)),MOD(ROW()-ROW($D$2),COLUMNS(walk!$A$2:$Y$402)),1,1)</f>
        <v>19</v>
      </c>
      <c r="E560">
        <f ca="1">OFFSET(bike!$A$2:$Y$402,TRUNC((ROW()-ROW($E$2))/COLUMNS(bike!$A$2:$Y$402)),MOD(ROW()-ROW($E$2),COLUMNS(bike!$A$2:$Y$402)),1,1)</f>
        <v>6</v>
      </c>
      <c r="F560">
        <f ca="1">OFFSET(transit!$A$2:$Y$402,TRUNC((ROW()-ROW($F$2))/COLUMNS(transit!$A$2:$Y$402)),MOD(ROW()-ROW($F$2),COLUMNS(transit!$A$2:$Y$402)),1,1)</f>
        <v>13</v>
      </c>
      <c r="G560">
        <f ca="1">OFFSET(drive!$A$2:$Y$402,TRUNC((ROW()-ROW($G$2))/COLUMNS(drive!$A$2:$Y$402)),MOD(ROW()-ROW($G$2),COLUMNS(drive!$A$2:$Y$402)),1,1)</f>
        <v>5</v>
      </c>
      <c r="H560" s="5">
        <f ca="1">(VLOOKUP($B560,weights!$A$2:$R$6,4))*VLOOKUP($B560,weights!$A$2:$R$6,6)^C560*(VLOOKUP($B560,weights!$A$2:$R$6,15)*EXP(VLOOKUP($B560,weights!$A$2:$R$6,11)*D560)+VLOOKUP($B560,weights!$A$2:$R$6,16)*EXP(VLOOKUP($B560,weights!$A$2:$R$6,12)*E560)+VLOOKUP($B560,weights!$A$2:$R$6,17)*EXP(VLOOKUP($B560,weights!$A$2:$R$6,13)*F560)+VLOOKUP($B560,weights!$A$2:$R$6,18)*EXP(VLOOKUP($B560,weights!$A$2:$R$6,14)*G560))</f>
        <v>5.8448230240352297</v>
      </c>
    </row>
    <row r="561" spans="1:8" ht="12.75" x14ac:dyDescent="0.2">
      <c r="A561">
        <f t="shared" si="0"/>
        <v>23</v>
      </c>
      <c r="B561" t="str">
        <f t="shared" ref="B561:C561" si="535">B536</f>
        <v>restaurant</v>
      </c>
      <c r="C561">
        <f t="shared" si="535"/>
        <v>9</v>
      </c>
      <c r="D561">
        <f ca="1">OFFSET(walk!$A$2:$Y$402,TRUNC((ROW()-ROW($D$2))/COLUMNS(walk!$A$2:$Y$402)),MOD(ROW()-ROW($D$2),COLUMNS(walk!$A$2:$Y$402)),1,1)</f>
        <v>21</v>
      </c>
      <c r="E561">
        <f ca="1">OFFSET(bike!$A$2:$Y$402,TRUNC((ROW()-ROW($E$2))/COLUMNS(bike!$A$2:$Y$402)),MOD(ROW()-ROW($E$2),COLUMNS(bike!$A$2:$Y$402)),1,1)</f>
        <v>7</v>
      </c>
      <c r="F561">
        <f ca="1">OFFSET(transit!$A$2:$Y$402,TRUNC((ROW()-ROW($F$2))/COLUMNS(transit!$A$2:$Y$402)),MOD(ROW()-ROW($F$2),COLUMNS(transit!$A$2:$Y$402)),1,1)</f>
        <v>18</v>
      </c>
      <c r="G561">
        <f ca="1">OFFSET(drive!$A$2:$Y$402,TRUNC((ROW()-ROW($G$2))/COLUMNS(drive!$A$2:$Y$402)),MOD(ROW()-ROW($G$2),COLUMNS(drive!$A$2:$Y$402)),1,1)</f>
        <v>5</v>
      </c>
      <c r="H561" s="5">
        <f ca="1">(VLOOKUP($B561,weights!$A$2:$R$6,4))*VLOOKUP($B561,weights!$A$2:$R$6,6)^C561*(VLOOKUP($B561,weights!$A$2:$R$6,15)*EXP(VLOOKUP($B561,weights!$A$2:$R$6,11)*D561)+VLOOKUP($B561,weights!$A$2:$R$6,16)*EXP(VLOOKUP($B561,weights!$A$2:$R$6,12)*E561)+VLOOKUP($B561,weights!$A$2:$R$6,17)*EXP(VLOOKUP($B561,weights!$A$2:$R$6,13)*F561)+VLOOKUP($B561,weights!$A$2:$R$6,18)*EXP(VLOOKUP($B561,weights!$A$2:$R$6,14)*G561))</f>
        <v>4.452521983560092</v>
      </c>
    </row>
    <row r="562" spans="1:8" ht="12.75" x14ac:dyDescent="0.2">
      <c r="A562">
        <f t="shared" si="0"/>
        <v>23</v>
      </c>
      <c r="B562" t="str">
        <f t="shared" ref="B562:C562" si="536">B537</f>
        <v>supermarket</v>
      </c>
      <c r="C562">
        <f t="shared" si="536"/>
        <v>0</v>
      </c>
      <c r="D562">
        <f ca="1">OFFSET(walk!$A$2:$Y$402,TRUNC((ROW()-ROW($D$2))/COLUMNS(walk!$A$2:$Y$402)),MOD(ROW()-ROW($D$2),COLUMNS(walk!$A$2:$Y$402)),1,1)</f>
        <v>44</v>
      </c>
      <c r="E562">
        <f ca="1">OFFSET(bike!$A$2:$Y$402,TRUNC((ROW()-ROW($E$2))/COLUMNS(bike!$A$2:$Y$402)),MOD(ROW()-ROW($E$2),COLUMNS(bike!$A$2:$Y$402)),1,1)</f>
        <v>16</v>
      </c>
      <c r="F562">
        <f ca="1">OFFSET(transit!$A$2:$Y$402,TRUNC((ROW()-ROW($F$2))/COLUMNS(transit!$A$2:$Y$402)),MOD(ROW()-ROW($F$2),COLUMNS(transit!$A$2:$Y$402)),1,1)</f>
        <v>19</v>
      </c>
      <c r="G562">
        <f ca="1">OFFSET(drive!$A$2:$Y$402,TRUNC((ROW()-ROW($G$2))/COLUMNS(drive!$A$2:$Y$402)),MOD(ROW()-ROW($G$2),COLUMNS(drive!$A$2:$Y$402)),1,1)</f>
        <v>11</v>
      </c>
      <c r="H562" s="5">
        <f ca="1">(VLOOKUP($B562,weights!$A$2:$R$6,4))*VLOOKUP($B562,weights!$A$2:$R$6,6)^C562*(VLOOKUP($B562,weights!$A$2:$R$6,15)*EXP(VLOOKUP($B562,weights!$A$2:$R$6,11)*D562)+VLOOKUP($B562,weights!$A$2:$R$6,16)*EXP(VLOOKUP($B562,weights!$A$2:$R$6,12)*E562)+VLOOKUP($B562,weights!$A$2:$R$6,17)*EXP(VLOOKUP($B562,weights!$A$2:$R$6,13)*F562)+VLOOKUP($B562,weights!$A$2:$R$6,18)*EXP(VLOOKUP($B562,weights!$A$2:$R$6,14)*G562))</f>
        <v>2.1185723772092437</v>
      </c>
    </row>
    <row r="563" spans="1:8" ht="12.75" x14ac:dyDescent="0.2">
      <c r="A563">
        <f t="shared" si="0"/>
        <v>23</v>
      </c>
      <c r="B563" t="str">
        <f t="shared" ref="B563:C563" si="537">B538</f>
        <v>supermarket</v>
      </c>
      <c r="C563">
        <f t="shared" si="537"/>
        <v>1</v>
      </c>
      <c r="D563">
        <f ca="1">OFFSET(walk!$A$2:$Y$402,TRUNC((ROW()-ROW($D$2))/COLUMNS(walk!$A$2:$Y$402)),MOD(ROW()-ROW($D$2),COLUMNS(walk!$A$2:$Y$402)),1,1)</f>
        <v>55</v>
      </c>
      <c r="E563">
        <f ca="1">OFFSET(bike!$A$2:$Y$402,TRUNC((ROW()-ROW($E$2))/COLUMNS(bike!$A$2:$Y$402)),MOD(ROW()-ROW($E$2),COLUMNS(bike!$A$2:$Y$402)),1,1)</f>
        <v>17</v>
      </c>
      <c r="F563">
        <f ca="1">OFFSET(transit!$A$2:$Y$402,TRUNC((ROW()-ROW($F$2))/COLUMNS(transit!$A$2:$Y$402)),MOD(ROW()-ROW($F$2),COLUMNS(transit!$A$2:$Y$402)),1,1)</f>
        <v>23</v>
      </c>
      <c r="G563">
        <f ca="1">OFFSET(drive!$A$2:$Y$402,TRUNC((ROW()-ROW($G$2))/COLUMNS(drive!$A$2:$Y$402)),MOD(ROW()-ROW($G$2),COLUMNS(drive!$A$2:$Y$402)),1,1)</f>
        <v>12</v>
      </c>
      <c r="H563" s="5">
        <f ca="1">(VLOOKUP($B563,weights!$A$2:$R$6,4))*VLOOKUP($B563,weights!$A$2:$R$6,6)^C563*(VLOOKUP($B563,weights!$A$2:$R$6,15)*EXP(VLOOKUP($B563,weights!$A$2:$R$6,11)*D563)+VLOOKUP($B563,weights!$A$2:$R$6,16)*EXP(VLOOKUP($B563,weights!$A$2:$R$6,12)*E563)+VLOOKUP($B563,weights!$A$2:$R$6,17)*EXP(VLOOKUP($B563,weights!$A$2:$R$6,13)*F563)+VLOOKUP($B563,weights!$A$2:$R$6,18)*EXP(VLOOKUP($B563,weights!$A$2:$R$6,14)*G563))</f>
        <v>0.93862951309520792</v>
      </c>
    </row>
    <row r="564" spans="1:8" ht="12.75" x14ac:dyDescent="0.2">
      <c r="A564">
        <f t="shared" si="0"/>
        <v>23</v>
      </c>
      <c r="B564" t="str">
        <f t="shared" ref="B564:C564" si="538">B539</f>
        <v>supermarket</v>
      </c>
      <c r="C564">
        <f t="shared" si="538"/>
        <v>2</v>
      </c>
      <c r="D564">
        <f ca="1">OFFSET(walk!$A$2:$Y$402,TRUNC((ROW()-ROW($D$2))/COLUMNS(walk!$A$2:$Y$402)),MOD(ROW()-ROW($D$2),COLUMNS(walk!$A$2:$Y$402)),1,1)</f>
        <v>60</v>
      </c>
      <c r="E564">
        <f ca="1">OFFSET(bike!$A$2:$Y$402,TRUNC((ROW()-ROW($E$2))/COLUMNS(bike!$A$2:$Y$402)),MOD(ROW()-ROW($E$2),COLUMNS(bike!$A$2:$Y$402)),1,1)</f>
        <v>18</v>
      </c>
      <c r="F564">
        <f ca="1">OFFSET(transit!$A$2:$Y$402,TRUNC((ROW()-ROW($F$2))/COLUMNS(transit!$A$2:$Y$402)),MOD(ROW()-ROW($F$2),COLUMNS(transit!$A$2:$Y$402)),1,1)</f>
        <v>33</v>
      </c>
      <c r="G564">
        <f ca="1">OFFSET(drive!$A$2:$Y$402,TRUNC((ROW()-ROW($G$2))/COLUMNS(drive!$A$2:$Y$402)),MOD(ROW()-ROW($G$2),COLUMNS(drive!$A$2:$Y$402)),1,1)</f>
        <v>13</v>
      </c>
      <c r="H564" s="5">
        <f ca="1">(VLOOKUP($B564,weights!$A$2:$R$6,4))*VLOOKUP($B564,weights!$A$2:$R$6,6)^C564*(VLOOKUP($B564,weights!$A$2:$R$6,15)*EXP(VLOOKUP($B564,weights!$A$2:$R$6,11)*D564)+VLOOKUP($B564,weights!$A$2:$R$6,16)*EXP(VLOOKUP($B564,weights!$A$2:$R$6,12)*E564)+VLOOKUP($B564,weights!$A$2:$R$6,17)*EXP(VLOOKUP($B564,weights!$A$2:$R$6,13)*F564)+VLOOKUP($B564,weights!$A$2:$R$6,18)*EXP(VLOOKUP($B564,weights!$A$2:$R$6,14)*G564))</f>
        <v>0.40812275711652418</v>
      </c>
    </row>
    <row r="565" spans="1:8" ht="12.75" x14ac:dyDescent="0.2">
      <c r="A565">
        <f t="shared" si="0"/>
        <v>23</v>
      </c>
      <c r="B565" t="str">
        <f t="shared" ref="B565:C565" si="539">B540</f>
        <v>supermarket</v>
      </c>
      <c r="C565">
        <f t="shared" si="539"/>
        <v>3</v>
      </c>
      <c r="D565">
        <f ca="1">OFFSET(walk!$A$2:$Y$402,TRUNC((ROW()-ROW($D$2))/COLUMNS(walk!$A$2:$Y$402)),MOD(ROW()-ROW($D$2),COLUMNS(walk!$A$2:$Y$402)),1,1)</f>
        <v>67</v>
      </c>
      <c r="E565">
        <f ca="1">OFFSET(bike!$A$2:$Y$402,TRUNC((ROW()-ROW($E$2))/COLUMNS(bike!$A$2:$Y$402)),MOD(ROW()-ROW($E$2),COLUMNS(bike!$A$2:$Y$402)),1,1)</f>
        <v>22</v>
      </c>
      <c r="F565">
        <f ca="1">OFFSET(transit!$A$2:$Y$402,TRUNC((ROW()-ROW($F$2))/COLUMNS(transit!$A$2:$Y$402)),MOD(ROW()-ROW($F$2),COLUMNS(transit!$A$2:$Y$402)),1,1)</f>
        <v>37</v>
      </c>
      <c r="G565">
        <f ca="1">OFFSET(drive!$A$2:$Y$402,TRUNC((ROW()-ROW($G$2))/COLUMNS(drive!$A$2:$Y$402)),MOD(ROW()-ROW($G$2),COLUMNS(drive!$A$2:$Y$402)),1,1)</f>
        <v>13</v>
      </c>
      <c r="H565" s="5">
        <f ca="1">(VLOOKUP($B565,weights!$A$2:$R$6,4))*VLOOKUP($B565,weights!$A$2:$R$6,6)^C565*(VLOOKUP($B565,weights!$A$2:$R$6,15)*EXP(VLOOKUP($B565,weights!$A$2:$R$6,11)*D565)+VLOOKUP($B565,weights!$A$2:$R$6,16)*EXP(VLOOKUP($B565,weights!$A$2:$R$6,12)*E565)+VLOOKUP($B565,weights!$A$2:$R$6,17)*EXP(VLOOKUP($B565,weights!$A$2:$R$6,13)*F565)+VLOOKUP($B565,weights!$A$2:$R$6,18)*EXP(VLOOKUP($B565,weights!$A$2:$R$6,14)*G565))</f>
        <v>0.23060680607792902</v>
      </c>
    </row>
    <row r="566" spans="1:8" ht="12.75" x14ac:dyDescent="0.2">
      <c r="A566">
        <f t="shared" si="0"/>
        <v>23</v>
      </c>
      <c r="B566" t="str">
        <f t="shared" ref="B566:C566" si="540">B541</f>
        <v>supermarket</v>
      </c>
      <c r="C566">
        <f t="shared" si="540"/>
        <v>4</v>
      </c>
      <c r="D566">
        <f ca="1">OFFSET(walk!$A$2:$Y$402,TRUNC((ROW()-ROW($D$2))/COLUMNS(walk!$A$2:$Y$402)),MOD(ROW()-ROW($D$2),COLUMNS(walk!$A$2:$Y$402)),1,1)</f>
        <v>83</v>
      </c>
      <c r="E566">
        <f ca="1">OFFSET(bike!$A$2:$Y$402,TRUNC((ROW()-ROW($E$2))/COLUMNS(bike!$A$2:$Y$402)),MOD(ROW()-ROW($E$2),COLUMNS(bike!$A$2:$Y$402)),1,1)</f>
        <v>25</v>
      </c>
      <c r="F566">
        <f ca="1">OFFSET(transit!$A$2:$Y$402,TRUNC((ROW()-ROW($F$2))/COLUMNS(transit!$A$2:$Y$402)),MOD(ROW()-ROW($F$2),COLUMNS(transit!$A$2:$Y$402)),1,1)</f>
        <v>40</v>
      </c>
      <c r="G566">
        <f ca="1">OFFSET(drive!$A$2:$Y$402,TRUNC((ROW()-ROW($G$2))/COLUMNS(drive!$A$2:$Y$402)),MOD(ROW()-ROW($G$2),COLUMNS(drive!$A$2:$Y$402)),1,1)</f>
        <v>16</v>
      </c>
      <c r="H566" s="5">
        <f ca="1">(VLOOKUP($B566,weights!$A$2:$R$6,4))*VLOOKUP($B566,weights!$A$2:$R$6,6)^C566*(VLOOKUP($B566,weights!$A$2:$R$6,15)*EXP(VLOOKUP($B566,weights!$A$2:$R$6,11)*D566)+VLOOKUP($B566,weights!$A$2:$R$6,16)*EXP(VLOOKUP($B566,weights!$A$2:$R$6,12)*E566)+VLOOKUP($B566,weights!$A$2:$R$6,17)*EXP(VLOOKUP($B566,weights!$A$2:$R$6,13)*F566)+VLOOKUP($B566,weights!$A$2:$R$6,18)*EXP(VLOOKUP($B566,weights!$A$2:$R$6,14)*G566))</f>
        <v>7.2043322389694714E-2</v>
      </c>
    </row>
    <row r="567" spans="1:8" ht="12.75" x14ac:dyDescent="0.2">
      <c r="A567">
        <f t="shared" si="0"/>
        <v>23</v>
      </c>
      <c r="B567" t="str">
        <f t="shared" ref="B567:C567" si="541">B542</f>
        <v>store</v>
      </c>
      <c r="C567">
        <f t="shared" si="541"/>
        <v>0</v>
      </c>
      <c r="D567">
        <f ca="1">OFFSET(walk!$A$2:$Y$402,TRUNC((ROW()-ROW($D$2))/COLUMNS(walk!$A$2:$Y$402)),MOD(ROW()-ROW($D$2),COLUMNS(walk!$A$2:$Y$402)),1,1)</f>
        <v>8</v>
      </c>
      <c r="E567">
        <f ca="1">OFFSET(bike!$A$2:$Y$402,TRUNC((ROW()-ROW($E$2))/COLUMNS(bike!$A$2:$Y$402)),MOD(ROW()-ROW($E$2),COLUMNS(bike!$A$2:$Y$402)),1,1)</f>
        <v>2</v>
      </c>
      <c r="F567">
        <f ca="1">OFFSET(transit!$A$2:$Y$402,TRUNC((ROW()-ROW($F$2))/COLUMNS(transit!$A$2:$Y$402)),MOD(ROW()-ROW($F$2),COLUMNS(transit!$A$2:$Y$402)),1,1)</f>
        <v>6</v>
      </c>
      <c r="G567">
        <f ca="1">OFFSET(drive!$A$2:$Y$402,TRUNC((ROW()-ROW($G$2))/COLUMNS(drive!$A$2:$Y$402)),MOD(ROW()-ROW($G$2),COLUMNS(drive!$A$2:$Y$402)),1,1)</f>
        <v>2</v>
      </c>
      <c r="H567" s="5">
        <f ca="1">(VLOOKUP($B567,weights!$A$2:$R$6,4))*VLOOKUP($B567,weights!$A$2:$R$6,6)^C567*(VLOOKUP($B567,weights!$A$2:$R$6,15)*EXP(VLOOKUP($B567,weights!$A$2:$R$6,11)*D567)+VLOOKUP($B567,weights!$A$2:$R$6,16)*EXP(VLOOKUP($B567,weights!$A$2:$R$6,12)*E567)+VLOOKUP($B567,weights!$A$2:$R$6,17)*EXP(VLOOKUP($B567,weights!$A$2:$R$6,13)*F567)+VLOOKUP($B567,weights!$A$2:$R$6,18)*EXP(VLOOKUP($B567,weights!$A$2:$R$6,14)*G567))</f>
        <v>13.789487402185555</v>
      </c>
    </row>
    <row r="568" spans="1:8" ht="12.75" x14ac:dyDescent="0.2">
      <c r="A568">
        <f t="shared" si="0"/>
        <v>23</v>
      </c>
      <c r="B568" t="str">
        <f t="shared" ref="B568:C568" si="542">B543</f>
        <v>store</v>
      </c>
      <c r="C568">
        <f t="shared" si="542"/>
        <v>1</v>
      </c>
      <c r="D568">
        <f ca="1">OFFSET(walk!$A$2:$Y$402,TRUNC((ROW()-ROW($D$2))/COLUMNS(walk!$A$2:$Y$402)),MOD(ROW()-ROW($D$2),COLUMNS(walk!$A$2:$Y$402)),1,1)</f>
        <v>11</v>
      </c>
      <c r="E568">
        <f ca="1">OFFSET(bike!$A$2:$Y$402,TRUNC((ROW()-ROW($E$2))/COLUMNS(bike!$A$2:$Y$402)),MOD(ROW()-ROW($E$2),COLUMNS(bike!$A$2:$Y$402)),1,1)</f>
        <v>3</v>
      </c>
      <c r="F568">
        <f ca="1">OFFSET(transit!$A$2:$Y$402,TRUNC((ROW()-ROW($F$2))/COLUMNS(transit!$A$2:$Y$402)),MOD(ROW()-ROW($F$2),COLUMNS(transit!$A$2:$Y$402)),1,1)</f>
        <v>7</v>
      </c>
      <c r="G568">
        <f ca="1">OFFSET(drive!$A$2:$Y$402,TRUNC((ROW()-ROW($G$2))/COLUMNS(drive!$A$2:$Y$402)),MOD(ROW()-ROW($G$2),COLUMNS(drive!$A$2:$Y$402)),1,1)</f>
        <v>2</v>
      </c>
      <c r="H568" s="5">
        <f ca="1">(VLOOKUP($B568,weights!$A$2:$R$6,4))*VLOOKUP($B568,weights!$A$2:$R$6,6)^C568*(VLOOKUP($B568,weights!$A$2:$R$6,15)*EXP(VLOOKUP($B568,weights!$A$2:$R$6,11)*D568)+VLOOKUP($B568,weights!$A$2:$R$6,16)*EXP(VLOOKUP($B568,weights!$A$2:$R$6,12)*E568)+VLOOKUP($B568,weights!$A$2:$R$6,17)*EXP(VLOOKUP($B568,weights!$A$2:$R$6,13)*F568)+VLOOKUP($B568,weights!$A$2:$R$6,18)*EXP(VLOOKUP($B568,weights!$A$2:$R$6,14)*G568))</f>
        <v>7.437665813043516</v>
      </c>
    </row>
    <row r="569" spans="1:8" ht="12.75" x14ac:dyDescent="0.2">
      <c r="A569">
        <f t="shared" si="0"/>
        <v>23</v>
      </c>
      <c r="B569" t="str">
        <f t="shared" ref="B569:C569" si="543">B544</f>
        <v>store</v>
      </c>
      <c r="C569">
        <f t="shared" si="543"/>
        <v>2</v>
      </c>
      <c r="D569">
        <f ca="1">OFFSET(walk!$A$2:$Y$402,TRUNC((ROW()-ROW($D$2))/COLUMNS(walk!$A$2:$Y$402)),MOD(ROW()-ROW($D$2),COLUMNS(walk!$A$2:$Y$402)),1,1)</f>
        <v>12</v>
      </c>
      <c r="E569">
        <f ca="1">OFFSET(bike!$A$2:$Y$402,TRUNC((ROW()-ROW($E$2))/COLUMNS(bike!$A$2:$Y$402)),MOD(ROW()-ROW($E$2),COLUMNS(bike!$A$2:$Y$402)),1,1)</f>
        <v>3</v>
      </c>
      <c r="F569">
        <f ca="1">OFFSET(transit!$A$2:$Y$402,TRUNC((ROW()-ROW($F$2))/COLUMNS(transit!$A$2:$Y$402)),MOD(ROW()-ROW($F$2),COLUMNS(transit!$A$2:$Y$402)),1,1)</f>
        <v>10</v>
      </c>
      <c r="G569">
        <f ca="1">OFFSET(drive!$A$2:$Y$402,TRUNC((ROW()-ROW($G$2))/COLUMNS(drive!$A$2:$Y$402)),MOD(ROW()-ROW($G$2),COLUMNS(drive!$A$2:$Y$402)),1,1)</f>
        <v>3</v>
      </c>
      <c r="H569" s="5">
        <f ca="1">(VLOOKUP($B569,weights!$A$2:$R$6,4))*VLOOKUP($B569,weights!$A$2:$R$6,6)^C569*(VLOOKUP($B569,weights!$A$2:$R$6,15)*EXP(VLOOKUP($B569,weights!$A$2:$R$6,11)*D569)+VLOOKUP($B569,weights!$A$2:$R$6,16)*EXP(VLOOKUP($B569,weights!$A$2:$R$6,12)*E569)+VLOOKUP($B569,weights!$A$2:$R$6,17)*EXP(VLOOKUP($B569,weights!$A$2:$R$6,13)*F569)+VLOOKUP($B569,weights!$A$2:$R$6,18)*EXP(VLOOKUP($B569,weights!$A$2:$R$6,14)*G569))</f>
        <v>3.9926825553137375</v>
      </c>
    </row>
    <row r="570" spans="1:8" ht="12.75" x14ac:dyDescent="0.2">
      <c r="A570">
        <f t="shared" si="0"/>
        <v>23</v>
      </c>
      <c r="B570" t="str">
        <f t="shared" ref="B570:C570" si="544">B545</f>
        <v>store</v>
      </c>
      <c r="C570">
        <f t="shared" si="544"/>
        <v>3</v>
      </c>
      <c r="D570">
        <f ca="1">OFFSET(walk!$A$2:$Y$402,TRUNC((ROW()-ROW($D$2))/COLUMNS(walk!$A$2:$Y$402)),MOD(ROW()-ROW($D$2),COLUMNS(walk!$A$2:$Y$402)),1,1)</f>
        <v>15</v>
      </c>
      <c r="E570">
        <f ca="1">OFFSET(bike!$A$2:$Y$402,TRUNC((ROW()-ROW($E$2))/COLUMNS(bike!$A$2:$Y$402)),MOD(ROW()-ROW($E$2),COLUMNS(bike!$A$2:$Y$402)),1,1)</f>
        <v>4</v>
      </c>
      <c r="F570">
        <f ca="1">OFFSET(transit!$A$2:$Y$402,TRUNC((ROW()-ROW($F$2))/COLUMNS(transit!$A$2:$Y$402)),MOD(ROW()-ROW($F$2),COLUMNS(transit!$A$2:$Y$402)),1,1)</f>
        <v>11</v>
      </c>
      <c r="G570">
        <f ca="1">OFFSET(drive!$A$2:$Y$402,TRUNC((ROW()-ROW($G$2))/COLUMNS(drive!$A$2:$Y$402)),MOD(ROW()-ROW($G$2),COLUMNS(drive!$A$2:$Y$402)),1,1)</f>
        <v>4</v>
      </c>
      <c r="H570" s="5">
        <f ca="1">(VLOOKUP($B570,weights!$A$2:$R$6,4))*VLOOKUP($B570,weights!$A$2:$R$6,6)^C570*(VLOOKUP($B570,weights!$A$2:$R$6,15)*EXP(VLOOKUP($B570,weights!$A$2:$R$6,11)*D570)+VLOOKUP($B570,weights!$A$2:$R$6,16)*EXP(VLOOKUP($B570,weights!$A$2:$R$6,12)*E570)+VLOOKUP($B570,weights!$A$2:$R$6,17)*EXP(VLOOKUP($B570,weights!$A$2:$R$6,13)*F570)+VLOOKUP($B570,weights!$A$2:$R$6,18)*EXP(VLOOKUP($B570,weights!$A$2:$R$6,14)*G570))</f>
        <v>1.886695351038882</v>
      </c>
    </row>
    <row r="571" spans="1:8" ht="12.75" x14ac:dyDescent="0.2">
      <c r="A571">
        <f t="shared" si="0"/>
        <v>23</v>
      </c>
      <c r="B571" t="str">
        <f t="shared" ref="B571:C571" si="545">B546</f>
        <v>store</v>
      </c>
      <c r="C571">
        <f t="shared" si="545"/>
        <v>4</v>
      </c>
      <c r="D571">
        <f ca="1">OFFSET(walk!$A$2:$Y$402,TRUNC((ROW()-ROW($D$2))/COLUMNS(walk!$A$2:$Y$402)),MOD(ROW()-ROW($D$2),COLUMNS(walk!$A$2:$Y$402)),1,1)</f>
        <v>16</v>
      </c>
      <c r="E571">
        <f ca="1">OFFSET(bike!$A$2:$Y$402,TRUNC((ROW()-ROW($E$2))/COLUMNS(bike!$A$2:$Y$402)),MOD(ROW()-ROW($E$2),COLUMNS(bike!$A$2:$Y$402)),1,1)</f>
        <v>5</v>
      </c>
      <c r="F571">
        <f ca="1">OFFSET(transit!$A$2:$Y$402,TRUNC((ROW()-ROW($F$2))/COLUMNS(transit!$A$2:$Y$402)),MOD(ROW()-ROW($F$2),COLUMNS(transit!$A$2:$Y$402)),1,1)</f>
        <v>11</v>
      </c>
      <c r="G571">
        <f ca="1">OFFSET(drive!$A$2:$Y$402,TRUNC((ROW()-ROW($G$2))/COLUMNS(drive!$A$2:$Y$402)),MOD(ROW()-ROW($G$2),COLUMNS(drive!$A$2:$Y$402)),1,1)</f>
        <v>5</v>
      </c>
      <c r="H571" s="5">
        <f ca="1">(VLOOKUP($B571,weights!$A$2:$R$6,4))*VLOOKUP($B571,weights!$A$2:$R$6,6)^C571*(VLOOKUP($B571,weights!$A$2:$R$6,15)*EXP(VLOOKUP($B571,weights!$A$2:$R$6,11)*D571)+VLOOKUP($B571,weights!$A$2:$R$6,16)*EXP(VLOOKUP($B571,weights!$A$2:$R$6,12)*E571)+VLOOKUP($B571,weights!$A$2:$R$6,17)*EXP(VLOOKUP($B571,weights!$A$2:$R$6,13)*F571)+VLOOKUP($B571,weights!$A$2:$R$6,18)*EXP(VLOOKUP($B571,weights!$A$2:$R$6,14)*G571))</f>
        <v>0.91630831016358294</v>
      </c>
    </row>
    <row r="572" spans="1:8" ht="12.75" x14ac:dyDescent="0.2">
      <c r="A572">
        <f t="shared" si="0"/>
        <v>23</v>
      </c>
      <c r="B572" t="str">
        <f t="shared" ref="B572:C572" si="546">B547</f>
        <v>pharmacy</v>
      </c>
      <c r="C572">
        <f t="shared" si="546"/>
        <v>0</v>
      </c>
      <c r="D572">
        <f ca="1">OFFSET(walk!$A$2:$Y$402,TRUNC((ROW()-ROW($D$2))/COLUMNS(walk!$A$2:$Y$402)),MOD(ROW()-ROW($D$2),COLUMNS(walk!$A$2:$Y$402)),1,1)</f>
        <v>18</v>
      </c>
      <c r="E572">
        <f ca="1">OFFSET(bike!$A$2:$Y$402,TRUNC((ROW()-ROW($E$2))/COLUMNS(bike!$A$2:$Y$402)),MOD(ROW()-ROW($E$2),COLUMNS(bike!$A$2:$Y$402)),1,1)</f>
        <v>5</v>
      </c>
      <c r="F572">
        <f ca="1">OFFSET(transit!$A$2:$Y$402,TRUNC((ROW()-ROW($F$2))/COLUMNS(transit!$A$2:$Y$402)),MOD(ROW()-ROW($F$2),COLUMNS(transit!$A$2:$Y$402)),1,1)</f>
        <v>16</v>
      </c>
      <c r="G572">
        <f ca="1">OFFSET(drive!$A$2:$Y$402,TRUNC((ROW()-ROW($G$2))/COLUMNS(drive!$A$2:$Y$402)),MOD(ROW()-ROW($G$2),COLUMNS(drive!$A$2:$Y$402)),1,1)</f>
        <v>3</v>
      </c>
      <c r="H572" s="5">
        <f ca="1">(VLOOKUP($B572,weights!$A$2:$R$6,4))*VLOOKUP($B572,weights!$A$2:$R$6,6)^C572*(VLOOKUP($B572,weights!$A$2:$R$6,15)*EXP(VLOOKUP($B572,weights!$A$2:$R$6,11)*D572)+VLOOKUP($B572,weights!$A$2:$R$6,16)*EXP(VLOOKUP($B572,weights!$A$2:$R$6,12)*E572)+VLOOKUP($B572,weights!$A$2:$R$6,17)*EXP(VLOOKUP($B572,weights!$A$2:$R$6,13)*F572)+VLOOKUP($B572,weights!$A$2:$R$6,18)*EXP(VLOOKUP($B572,weights!$A$2:$R$6,14)*G572))</f>
        <v>4.3778821495390421</v>
      </c>
    </row>
    <row r="573" spans="1:8" ht="12.75" x14ac:dyDescent="0.2">
      <c r="A573">
        <f t="shared" si="0"/>
        <v>23</v>
      </c>
      <c r="B573" t="str">
        <f t="shared" ref="B573:C573" si="547">B548</f>
        <v>pharmacy</v>
      </c>
      <c r="C573">
        <f t="shared" si="547"/>
        <v>1</v>
      </c>
      <c r="D573">
        <f ca="1">OFFSET(walk!$A$2:$Y$402,TRUNC((ROW()-ROW($D$2))/COLUMNS(walk!$A$2:$Y$402)),MOD(ROW()-ROW($D$2),COLUMNS(walk!$A$2:$Y$402)),1,1)</f>
        <v>18</v>
      </c>
      <c r="E573">
        <f ca="1">OFFSET(bike!$A$2:$Y$402,TRUNC((ROW()-ROW($E$2))/COLUMNS(bike!$A$2:$Y$402)),MOD(ROW()-ROW($E$2),COLUMNS(bike!$A$2:$Y$402)),1,1)</f>
        <v>6</v>
      </c>
      <c r="F573">
        <f ca="1">OFFSET(transit!$A$2:$Y$402,TRUNC((ROW()-ROW($F$2))/COLUMNS(transit!$A$2:$Y$402)),MOD(ROW()-ROW($F$2),COLUMNS(transit!$A$2:$Y$402)),1,1)</f>
        <v>16</v>
      </c>
      <c r="G573">
        <f ca="1">OFFSET(drive!$A$2:$Y$402,TRUNC((ROW()-ROW($G$2))/COLUMNS(drive!$A$2:$Y$402)),MOD(ROW()-ROW($G$2),COLUMNS(drive!$A$2:$Y$402)),1,1)</f>
        <v>4</v>
      </c>
      <c r="H573" s="5">
        <f ca="1">(VLOOKUP($B573,weights!$A$2:$R$6,4))*VLOOKUP($B573,weights!$A$2:$R$6,6)^C573*(VLOOKUP($B573,weights!$A$2:$R$6,15)*EXP(VLOOKUP($B573,weights!$A$2:$R$6,11)*D573)+VLOOKUP($B573,weights!$A$2:$R$6,16)*EXP(VLOOKUP($B573,weights!$A$2:$R$6,12)*E573)+VLOOKUP($B573,weights!$A$2:$R$6,17)*EXP(VLOOKUP($B573,weights!$A$2:$R$6,13)*F573)+VLOOKUP($B573,weights!$A$2:$R$6,18)*EXP(VLOOKUP($B573,weights!$A$2:$R$6,14)*G573))</f>
        <v>1.6747003642393674</v>
      </c>
    </row>
    <row r="574" spans="1:8" ht="12.75" x14ac:dyDescent="0.2">
      <c r="A574">
        <f t="shared" si="0"/>
        <v>23</v>
      </c>
      <c r="B574" t="str">
        <f t="shared" ref="B574:C574" si="548">B549</f>
        <v>pharmacy</v>
      </c>
      <c r="C574">
        <f t="shared" si="548"/>
        <v>2</v>
      </c>
      <c r="D574">
        <f ca="1">OFFSET(walk!$A$2:$Y$402,TRUNC((ROW()-ROW($D$2))/COLUMNS(walk!$A$2:$Y$402)),MOD(ROW()-ROW($D$2),COLUMNS(walk!$A$2:$Y$402)),1,1)</f>
        <v>18</v>
      </c>
      <c r="E574">
        <f ca="1">OFFSET(bike!$A$2:$Y$402,TRUNC((ROW()-ROW($E$2))/COLUMNS(bike!$A$2:$Y$402)),MOD(ROW()-ROW($E$2),COLUMNS(bike!$A$2:$Y$402)),1,1)</f>
        <v>6</v>
      </c>
      <c r="F574">
        <f ca="1">OFFSET(transit!$A$2:$Y$402,TRUNC((ROW()-ROW($F$2))/COLUMNS(transit!$A$2:$Y$402)),MOD(ROW()-ROW($F$2),COLUMNS(transit!$A$2:$Y$402)),1,1)</f>
        <v>18</v>
      </c>
      <c r="G574">
        <f ca="1">OFFSET(drive!$A$2:$Y$402,TRUNC((ROW()-ROW($G$2))/COLUMNS(drive!$A$2:$Y$402)),MOD(ROW()-ROW($G$2),COLUMNS(drive!$A$2:$Y$402)),1,1)</f>
        <v>4</v>
      </c>
      <c r="H574" s="5">
        <f ca="1">(VLOOKUP($B574,weights!$A$2:$R$6,4))*VLOOKUP($B574,weights!$A$2:$R$6,6)^C574*(VLOOKUP($B574,weights!$A$2:$R$6,15)*EXP(VLOOKUP($B574,weights!$A$2:$R$6,11)*D574)+VLOOKUP($B574,weights!$A$2:$R$6,16)*EXP(VLOOKUP($B574,weights!$A$2:$R$6,12)*E574)+VLOOKUP($B574,weights!$A$2:$R$6,17)*EXP(VLOOKUP($B574,weights!$A$2:$R$6,13)*F574)+VLOOKUP($B574,weights!$A$2:$R$6,18)*EXP(VLOOKUP($B574,weights!$A$2:$R$6,14)*G574))</f>
        <v>0.79532908660118451</v>
      </c>
    </row>
    <row r="575" spans="1:8" ht="12.75" x14ac:dyDescent="0.2">
      <c r="A575">
        <f t="shared" si="0"/>
        <v>23</v>
      </c>
      <c r="B575" t="str">
        <f t="shared" ref="B575:C575" si="549">B550</f>
        <v>bank</v>
      </c>
      <c r="C575">
        <f t="shared" si="549"/>
        <v>0</v>
      </c>
      <c r="D575">
        <f ca="1">OFFSET(walk!$A$2:$Y$402,TRUNC((ROW()-ROW($D$2))/COLUMNS(walk!$A$2:$Y$402)),MOD(ROW()-ROW($D$2),COLUMNS(walk!$A$2:$Y$402)),1,1)</f>
        <v>29</v>
      </c>
      <c r="E575">
        <f ca="1">OFFSET(bike!$A$2:$Y$402,TRUNC((ROW()-ROW($E$2))/COLUMNS(bike!$A$2:$Y$402)),MOD(ROW()-ROW($E$2),COLUMNS(bike!$A$2:$Y$402)),1,1)</f>
        <v>10</v>
      </c>
      <c r="F575">
        <f ca="1">OFFSET(transit!$A$2:$Y$402,TRUNC((ROW()-ROW($F$2))/COLUMNS(transit!$A$2:$Y$402)),MOD(ROW()-ROW($F$2),COLUMNS(transit!$A$2:$Y$402)),1,1)</f>
        <v>26</v>
      </c>
      <c r="G575">
        <f ca="1">OFFSET(drive!$A$2:$Y$402,TRUNC((ROW()-ROW($G$2))/COLUMNS(drive!$A$2:$Y$402)),MOD(ROW()-ROW($G$2),COLUMNS(drive!$A$2:$Y$402)),1,1)</f>
        <v>7</v>
      </c>
      <c r="H575" s="5">
        <f ca="1">(VLOOKUP($B575,weights!$A$2:$R$6,4))*VLOOKUP($B575,weights!$A$2:$R$6,6)^C575*(VLOOKUP($B575,weights!$A$2:$R$6,15)*EXP(VLOOKUP($B575,weights!$A$2:$R$6,11)*D575)+VLOOKUP($B575,weights!$A$2:$R$6,16)*EXP(VLOOKUP($B575,weights!$A$2:$R$6,12)*E575)+VLOOKUP($B575,weights!$A$2:$R$6,17)*EXP(VLOOKUP($B575,weights!$A$2:$R$6,13)*F575)+VLOOKUP($B575,weights!$A$2:$R$6,18)*EXP(VLOOKUP($B575,weights!$A$2:$R$6,14)*G575))</f>
        <v>1.6786304445323972</v>
      </c>
    </row>
    <row r="576" spans="1:8" ht="12.75" x14ac:dyDescent="0.2">
      <c r="A576">
        <f t="shared" si="0"/>
        <v>23</v>
      </c>
      <c r="B576" t="str">
        <f t="shared" ref="B576:C576" si="550">B551</f>
        <v>bank</v>
      </c>
      <c r="C576">
        <f t="shared" si="550"/>
        <v>1</v>
      </c>
      <c r="D576">
        <f ca="1">OFFSET(walk!$A$2:$Y$402,TRUNC((ROW()-ROW($D$2))/COLUMNS(walk!$A$2:$Y$402)),MOD(ROW()-ROW($D$2),COLUMNS(walk!$A$2:$Y$402)),1,1)</f>
        <v>40</v>
      </c>
      <c r="E576">
        <f ca="1">OFFSET(bike!$A$2:$Y$402,TRUNC((ROW()-ROW($E$2))/COLUMNS(bike!$A$2:$Y$402)),MOD(ROW()-ROW($E$2),COLUMNS(bike!$A$2:$Y$402)),1,1)</f>
        <v>13</v>
      </c>
      <c r="F576">
        <f ca="1">OFFSET(transit!$A$2:$Y$402,TRUNC((ROW()-ROW($F$2))/COLUMNS(transit!$A$2:$Y$402)),MOD(ROW()-ROW($F$2),COLUMNS(transit!$A$2:$Y$402)),1,1)</f>
        <v>31</v>
      </c>
      <c r="G576">
        <f ca="1">OFFSET(drive!$A$2:$Y$402,TRUNC((ROW()-ROW($G$2))/COLUMNS(drive!$A$2:$Y$402)),MOD(ROW()-ROW($G$2),COLUMNS(drive!$A$2:$Y$402)),1,1)</f>
        <v>7</v>
      </c>
      <c r="H576" s="5">
        <f ca="1">(VLOOKUP($B576,weights!$A$2:$R$6,4))*VLOOKUP($B576,weights!$A$2:$R$6,6)^C576*(VLOOKUP($B576,weights!$A$2:$R$6,15)*EXP(VLOOKUP($B576,weights!$A$2:$R$6,11)*D576)+VLOOKUP($B576,weights!$A$2:$R$6,16)*EXP(VLOOKUP($B576,weights!$A$2:$R$6,12)*E576)+VLOOKUP($B576,weights!$A$2:$R$6,17)*EXP(VLOOKUP($B576,weights!$A$2:$R$6,13)*F576)+VLOOKUP($B576,weights!$A$2:$R$6,18)*EXP(VLOOKUP($B576,weights!$A$2:$R$6,14)*G576))</f>
        <v>0.54830804206692907</v>
      </c>
    </row>
    <row r="577" spans="1:8" ht="12.75" x14ac:dyDescent="0.2">
      <c r="A577">
        <f t="shared" si="0"/>
        <v>24</v>
      </c>
      <c r="B577" t="str">
        <f t="shared" ref="B577:C577" si="551">B552</f>
        <v>restaurant</v>
      </c>
      <c r="C577">
        <f t="shared" si="551"/>
        <v>0</v>
      </c>
      <c r="D577">
        <f ca="1">OFFSET(walk!$A$2:$Y$402,TRUNC((ROW()-ROW($D$2))/COLUMNS(walk!$A$2:$Y$402)),MOD(ROW()-ROW($D$2),COLUMNS(walk!$A$2:$Y$402)),1,1)</f>
        <v>10</v>
      </c>
      <c r="E577">
        <f ca="1">OFFSET(bike!$A$2:$Y$402,TRUNC((ROW()-ROW($E$2))/COLUMNS(bike!$A$2:$Y$402)),MOD(ROW()-ROW($E$2),COLUMNS(bike!$A$2:$Y$402)),1,1)</f>
        <v>3</v>
      </c>
      <c r="F577">
        <f ca="1">OFFSET(transit!$A$2:$Y$402,TRUNC((ROW()-ROW($F$2))/COLUMNS(transit!$A$2:$Y$402)),MOD(ROW()-ROW($F$2),COLUMNS(transit!$A$2:$Y$402)),1,1)</f>
        <v>6</v>
      </c>
      <c r="G577">
        <f ca="1">OFFSET(drive!$A$2:$Y$402,TRUNC((ROW()-ROW($G$2))/COLUMNS(drive!$A$2:$Y$402)),MOD(ROW()-ROW($G$2),COLUMNS(drive!$A$2:$Y$402)),1,1)</f>
        <v>2</v>
      </c>
      <c r="H577" s="5">
        <f ca="1">(VLOOKUP($B577,weights!$A$2:$R$6,4))*VLOOKUP($B577,weights!$A$2:$R$6,6)^C577*(VLOOKUP($B577,weights!$A$2:$R$6,15)*EXP(VLOOKUP($B577,weights!$A$2:$R$6,11)*D577)+VLOOKUP($B577,weights!$A$2:$R$6,16)*EXP(VLOOKUP($B577,weights!$A$2:$R$6,12)*E577)+VLOOKUP($B577,weights!$A$2:$R$6,17)*EXP(VLOOKUP($B577,weights!$A$2:$R$6,13)*F577)+VLOOKUP($B577,weights!$A$2:$R$6,18)*EXP(VLOOKUP($B577,weights!$A$2:$R$6,14)*G577))</f>
        <v>28.796874658844676</v>
      </c>
    </row>
    <row r="578" spans="1:8" ht="12.75" x14ac:dyDescent="0.2">
      <c r="A578">
        <f t="shared" si="0"/>
        <v>24</v>
      </c>
      <c r="B578" t="str">
        <f t="shared" ref="B578:C578" si="552">B553</f>
        <v>restaurant</v>
      </c>
      <c r="C578">
        <f t="shared" si="552"/>
        <v>1</v>
      </c>
      <c r="D578">
        <f ca="1">OFFSET(walk!$A$2:$Y$402,TRUNC((ROW()-ROW($D$2))/COLUMNS(walk!$A$2:$Y$402)),MOD(ROW()-ROW($D$2),COLUMNS(walk!$A$2:$Y$402)),1,1)</f>
        <v>11</v>
      </c>
      <c r="E578">
        <f ca="1">OFFSET(bike!$A$2:$Y$402,TRUNC((ROW()-ROW($E$2))/COLUMNS(bike!$A$2:$Y$402)),MOD(ROW()-ROW($E$2),COLUMNS(bike!$A$2:$Y$402)),1,1)</f>
        <v>3</v>
      </c>
      <c r="F578">
        <f ca="1">OFFSET(transit!$A$2:$Y$402,TRUNC((ROW()-ROW($F$2))/COLUMNS(transit!$A$2:$Y$402)),MOD(ROW()-ROW($F$2),COLUMNS(transit!$A$2:$Y$402)),1,1)</f>
        <v>7</v>
      </c>
      <c r="G578">
        <f ca="1">OFFSET(drive!$A$2:$Y$402,TRUNC((ROW()-ROW($G$2))/COLUMNS(drive!$A$2:$Y$402)),MOD(ROW()-ROW($G$2),COLUMNS(drive!$A$2:$Y$402)),1,1)</f>
        <v>3</v>
      </c>
      <c r="H578" s="5">
        <f ca="1">(VLOOKUP($B578,weights!$A$2:$R$6,4))*VLOOKUP($B578,weights!$A$2:$R$6,6)^C578*(VLOOKUP($B578,weights!$A$2:$R$6,15)*EXP(VLOOKUP($B578,weights!$A$2:$R$6,11)*D578)+VLOOKUP($B578,weights!$A$2:$R$6,16)*EXP(VLOOKUP($B578,weights!$A$2:$R$6,12)*E578)+VLOOKUP($B578,weights!$A$2:$R$6,17)*EXP(VLOOKUP($B578,weights!$A$2:$R$6,13)*F578)+VLOOKUP($B578,weights!$A$2:$R$6,18)*EXP(VLOOKUP($B578,weights!$A$2:$R$6,14)*G578))</f>
        <v>22.984067420092273</v>
      </c>
    </row>
    <row r="579" spans="1:8" ht="12.75" x14ac:dyDescent="0.2">
      <c r="A579">
        <f t="shared" si="0"/>
        <v>24</v>
      </c>
      <c r="B579" t="str">
        <f t="shared" ref="B579:C579" si="553">B554</f>
        <v>restaurant</v>
      </c>
      <c r="C579">
        <f t="shared" si="553"/>
        <v>2</v>
      </c>
      <c r="D579">
        <f ca="1">OFFSET(walk!$A$2:$Y$402,TRUNC((ROW()-ROW($D$2))/COLUMNS(walk!$A$2:$Y$402)),MOD(ROW()-ROW($D$2),COLUMNS(walk!$A$2:$Y$402)),1,1)</f>
        <v>11</v>
      </c>
      <c r="E579">
        <f ca="1">OFFSET(bike!$A$2:$Y$402,TRUNC((ROW()-ROW($E$2))/COLUMNS(bike!$A$2:$Y$402)),MOD(ROW()-ROW($E$2),COLUMNS(bike!$A$2:$Y$402)),1,1)</f>
        <v>3</v>
      </c>
      <c r="F579">
        <f ca="1">OFFSET(transit!$A$2:$Y$402,TRUNC((ROW()-ROW($F$2))/COLUMNS(transit!$A$2:$Y$402)),MOD(ROW()-ROW($F$2),COLUMNS(transit!$A$2:$Y$402)),1,1)</f>
        <v>7</v>
      </c>
      <c r="G579">
        <f ca="1">OFFSET(drive!$A$2:$Y$402,TRUNC((ROW()-ROW($G$2))/COLUMNS(drive!$A$2:$Y$402)),MOD(ROW()-ROW($G$2),COLUMNS(drive!$A$2:$Y$402)),1,1)</f>
        <v>3</v>
      </c>
      <c r="H579" s="5">
        <f ca="1">(VLOOKUP($B579,weights!$A$2:$R$6,4))*VLOOKUP($B579,weights!$A$2:$R$6,6)^C579*(VLOOKUP($B579,weights!$A$2:$R$6,15)*EXP(VLOOKUP($B579,weights!$A$2:$R$6,11)*D579)+VLOOKUP($B579,weights!$A$2:$R$6,16)*EXP(VLOOKUP($B579,weights!$A$2:$R$6,12)*E579)+VLOOKUP($B579,weights!$A$2:$R$6,17)*EXP(VLOOKUP($B579,weights!$A$2:$R$6,13)*F579)+VLOOKUP($B579,weights!$A$2:$R$6,18)*EXP(VLOOKUP($B579,weights!$A$2:$R$6,14)*G579))</f>
        <v>20.600534502453069</v>
      </c>
    </row>
    <row r="580" spans="1:8" ht="12.75" x14ac:dyDescent="0.2">
      <c r="A580">
        <f t="shared" si="0"/>
        <v>24</v>
      </c>
      <c r="B580" t="str">
        <f t="shared" ref="B580:C580" si="554">B555</f>
        <v>restaurant</v>
      </c>
      <c r="C580">
        <f t="shared" si="554"/>
        <v>3</v>
      </c>
      <c r="D580">
        <f ca="1">OFFSET(walk!$A$2:$Y$402,TRUNC((ROW()-ROW($D$2))/COLUMNS(walk!$A$2:$Y$402)),MOD(ROW()-ROW($D$2),COLUMNS(walk!$A$2:$Y$402)),1,1)</f>
        <v>14</v>
      </c>
      <c r="E580">
        <f ca="1">OFFSET(bike!$A$2:$Y$402,TRUNC((ROW()-ROW($E$2))/COLUMNS(bike!$A$2:$Y$402)),MOD(ROW()-ROW($E$2),COLUMNS(bike!$A$2:$Y$402)),1,1)</f>
        <v>3</v>
      </c>
      <c r="F580">
        <f ca="1">OFFSET(transit!$A$2:$Y$402,TRUNC((ROW()-ROW($F$2))/COLUMNS(transit!$A$2:$Y$402)),MOD(ROW()-ROW($F$2),COLUMNS(transit!$A$2:$Y$402)),1,1)</f>
        <v>9</v>
      </c>
      <c r="G580">
        <f ca="1">OFFSET(drive!$A$2:$Y$402,TRUNC((ROW()-ROW($G$2))/COLUMNS(drive!$A$2:$Y$402)),MOD(ROW()-ROW($G$2),COLUMNS(drive!$A$2:$Y$402)),1,1)</f>
        <v>3</v>
      </c>
      <c r="H580" s="5">
        <f ca="1">(VLOOKUP($B580,weights!$A$2:$R$6,4))*VLOOKUP($B580,weights!$A$2:$R$6,6)^C580*(VLOOKUP($B580,weights!$A$2:$R$6,15)*EXP(VLOOKUP($B580,weights!$A$2:$R$6,11)*D580)+VLOOKUP($B580,weights!$A$2:$R$6,16)*EXP(VLOOKUP($B580,weights!$A$2:$R$6,12)*E580)+VLOOKUP($B580,weights!$A$2:$R$6,17)*EXP(VLOOKUP($B580,weights!$A$2:$R$6,13)*F580)+VLOOKUP($B580,weights!$A$2:$R$6,18)*EXP(VLOOKUP($B580,weights!$A$2:$R$6,14)*G580))</f>
        <v>16.79845374508243</v>
      </c>
    </row>
    <row r="581" spans="1:8" ht="12.75" x14ac:dyDescent="0.2">
      <c r="A581">
        <f t="shared" si="0"/>
        <v>24</v>
      </c>
      <c r="B581" t="str">
        <f t="shared" ref="B581:C581" si="555">B556</f>
        <v>restaurant</v>
      </c>
      <c r="C581">
        <f t="shared" si="555"/>
        <v>4</v>
      </c>
      <c r="D581">
        <f ca="1">OFFSET(walk!$A$2:$Y$402,TRUNC((ROW()-ROW($D$2))/COLUMNS(walk!$A$2:$Y$402)),MOD(ROW()-ROW($D$2),COLUMNS(walk!$A$2:$Y$402)),1,1)</f>
        <v>14</v>
      </c>
      <c r="E581">
        <f ca="1">OFFSET(bike!$A$2:$Y$402,TRUNC((ROW()-ROW($E$2))/COLUMNS(bike!$A$2:$Y$402)),MOD(ROW()-ROW($E$2),COLUMNS(bike!$A$2:$Y$402)),1,1)</f>
        <v>3</v>
      </c>
      <c r="F581">
        <f ca="1">OFFSET(transit!$A$2:$Y$402,TRUNC((ROW()-ROW($F$2))/COLUMNS(transit!$A$2:$Y$402)),MOD(ROW()-ROW($F$2),COLUMNS(transit!$A$2:$Y$402)),1,1)</f>
        <v>10</v>
      </c>
      <c r="G581">
        <f ca="1">OFFSET(drive!$A$2:$Y$402,TRUNC((ROW()-ROW($G$2))/COLUMNS(drive!$A$2:$Y$402)),MOD(ROW()-ROW($G$2),COLUMNS(drive!$A$2:$Y$402)),1,1)</f>
        <v>3</v>
      </c>
      <c r="H581" s="5">
        <f ca="1">(VLOOKUP($B581,weights!$A$2:$R$6,4))*VLOOKUP($B581,weights!$A$2:$R$6,6)^C581*(VLOOKUP($B581,weights!$A$2:$R$6,15)*EXP(VLOOKUP($B581,weights!$A$2:$R$6,11)*D581)+VLOOKUP($B581,weights!$A$2:$R$6,16)*EXP(VLOOKUP($B581,weights!$A$2:$R$6,12)*E581)+VLOOKUP($B581,weights!$A$2:$R$6,17)*EXP(VLOOKUP($B581,weights!$A$2:$R$6,13)*F581)+VLOOKUP($B581,weights!$A$2:$R$6,18)*EXP(VLOOKUP($B581,weights!$A$2:$R$6,14)*G581))</f>
        <v>14.677743856480724</v>
      </c>
    </row>
    <row r="582" spans="1:8" ht="12.75" x14ac:dyDescent="0.2">
      <c r="A582">
        <f t="shared" si="0"/>
        <v>24</v>
      </c>
      <c r="B582" t="str">
        <f t="shared" ref="B582:C582" si="556">B557</f>
        <v>restaurant</v>
      </c>
      <c r="C582">
        <f t="shared" si="556"/>
        <v>5</v>
      </c>
      <c r="D582">
        <f ca="1">OFFSET(walk!$A$2:$Y$402,TRUNC((ROW()-ROW($D$2))/COLUMNS(walk!$A$2:$Y$402)),MOD(ROW()-ROW($D$2),COLUMNS(walk!$A$2:$Y$402)),1,1)</f>
        <v>15</v>
      </c>
      <c r="E582">
        <f ca="1">OFFSET(bike!$A$2:$Y$402,TRUNC((ROW()-ROW($E$2))/COLUMNS(bike!$A$2:$Y$402)),MOD(ROW()-ROW($E$2),COLUMNS(bike!$A$2:$Y$402)),1,1)</f>
        <v>4</v>
      </c>
      <c r="F582">
        <f ca="1">OFFSET(transit!$A$2:$Y$402,TRUNC((ROW()-ROW($F$2))/COLUMNS(transit!$A$2:$Y$402)),MOD(ROW()-ROW($F$2),COLUMNS(transit!$A$2:$Y$402)),1,1)</f>
        <v>10</v>
      </c>
      <c r="G582">
        <f ca="1">OFFSET(drive!$A$2:$Y$402,TRUNC((ROW()-ROW($G$2))/COLUMNS(drive!$A$2:$Y$402)),MOD(ROW()-ROW($G$2),COLUMNS(drive!$A$2:$Y$402)),1,1)</f>
        <v>5</v>
      </c>
      <c r="H582" s="5">
        <f ca="1">(VLOOKUP($B582,weights!$A$2:$R$6,4))*VLOOKUP($B582,weights!$A$2:$R$6,6)^C582*(VLOOKUP($B582,weights!$A$2:$R$6,15)*EXP(VLOOKUP($B582,weights!$A$2:$R$6,11)*D582)+VLOOKUP($B582,weights!$A$2:$R$6,16)*EXP(VLOOKUP($B582,weights!$A$2:$R$6,12)*E582)+VLOOKUP($B582,weights!$A$2:$R$6,17)*EXP(VLOOKUP($B582,weights!$A$2:$R$6,13)*F582)+VLOOKUP($B582,weights!$A$2:$R$6,18)*EXP(VLOOKUP($B582,weights!$A$2:$R$6,14)*G582))</f>
        <v>10.454883719394228</v>
      </c>
    </row>
    <row r="583" spans="1:8" ht="12.75" x14ac:dyDescent="0.2">
      <c r="A583">
        <f t="shared" si="0"/>
        <v>24</v>
      </c>
      <c r="B583" t="str">
        <f t="shared" ref="B583:C583" si="557">B558</f>
        <v>restaurant</v>
      </c>
      <c r="C583">
        <f t="shared" si="557"/>
        <v>6</v>
      </c>
      <c r="D583">
        <f ca="1">OFFSET(walk!$A$2:$Y$402,TRUNC((ROW()-ROW($D$2))/COLUMNS(walk!$A$2:$Y$402)),MOD(ROW()-ROW($D$2),COLUMNS(walk!$A$2:$Y$402)),1,1)</f>
        <v>17</v>
      </c>
      <c r="E583">
        <f ca="1">OFFSET(bike!$A$2:$Y$402,TRUNC((ROW()-ROW($E$2))/COLUMNS(bike!$A$2:$Y$402)),MOD(ROW()-ROW($E$2),COLUMNS(bike!$A$2:$Y$402)),1,1)</f>
        <v>4</v>
      </c>
      <c r="F583">
        <f ca="1">OFFSET(transit!$A$2:$Y$402,TRUNC((ROW()-ROW($F$2))/COLUMNS(transit!$A$2:$Y$402)),MOD(ROW()-ROW($F$2),COLUMNS(transit!$A$2:$Y$402)),1,1)</f>
        <v>10</v>
      </c>
      <c r="G583">
        <f ca="1">OFFSET(drive!$A$2:$Y$402,TRUNC((ROW()-ROW($G$2))/COLUMNS(drive!$A$2:$Y$402)),MOD(ROW()-ROW($G$2),COLUMNS(drive!$A$2:$Y$402)),1,1)</f>
        <v>5</v>
      </c>
      <c r="H583" s="5">
        <f ca="1">(VLOOKUP($B583,weights!$A$2:$R$6,4))*VLOOKUP($B583,weights!$A$2:$R$6,6)^C583*(VLOOKUP($B583,weights!$A$2:$R$6,15)*EXP(VLOOKUP($B583,weights!$A$2:$R$6,11)*D583)+VLOOKUP($B583,weights!$A$2:$R$6,16)*EXP(VLOOKUP($B583,weights!$A$2:$R$6,12)*E583)+VLOOKUP($B583,weights!$A$2:$R$6,17)*EXP(VLOOKUP($B583,weights!$A$2:$R$6,13)*F583)+VLOOKUP($B583,weights!$A$2:$R$6,18)*EXP(VLOOKUP($B583,weights!$A$2:$R$6,14)*G583))</f>
        <v>9.2421699436795102</v>
      </c>
    </row>
    <row r="584" spans="1:8" ht="12.75" x14ac:dyDescent="0.2">
      <c r="A584">
        <f t="shared" si="0"/>
        <v>24</v>
      </c>
      <c r="B584" t="str">
        <f t="shared" ref="B584:C584" si="558">B559</f>
        <v>restaurant</v>
      </c>
      <c r="C584">
        <f t="shared" si="558"/>
        <v>7</v>
      </c>
      <c r="D584">
        <f ca="1">OFFSET(walk!$A$2:$Y$402,TRUNC((ROW()-ROW($D$2))/COLUMNS(walk!$A$2:$Y$402)),MOD(ROW()-ROW($D$2),COLUMNS(walk!$A$2:$Y$402)),1,1)</f>
        <v>18</v>
      </c>
      <c r="E584">
        <f ca="1">OFFSET(bike!$A$2:$Y$402,TRUNC((ROW()-ROW($E$2))/COLUMNS(bike!$A$2:$Y$402)),MOD(ROW()-ROW($E$2),COLUMNS(bike!$A$2:$Y$402)),1,1)</f>
        <v>4</v>
      </c>
      <c r="F584">
        <f ca="1">OFFSET(transit!$A$2:$Y$402,TRUNC((ROW()-ROW($F$2))/COLUMNS(transit!$A$2:$Y$402)),MOD(ROW()-ROW($F$2),COLUMNS(transit!$A$2:$Y$402)),1,1)</f>
        <v>12</v>
      </c>
      <c r="G584">
        <f ca="1">OFFSET(drive!$A$2:$Y$402,TRUNC((ROW()-ROW($G$2))/COLUMNS(drive!$A$2:$Y$402)),MOD(ROW()-ROW($G$2),COLUMNS(drive!$A$2:$Y$402)),1,1)</f>
        <v>5</v>
      </c>
      <c r="H584" s="5">
        <f ca="1">(VLOOKUP($B584,weights!$A$2:$R$6,4))*VLOOKUP($B584,weights!$A$2:$R$6,6)^C584*(VLOOKUP($B584,weights!$A$2:$R$6,15)*EXP(VLOOKUP($B584,weights!$A$2:$R$6,11)*D584)+VLOOKUP($B584,weights!$A$2:$R$6,16)*EXP(VLOOKUP($B584,weights!$A$2:$R$6,12)*E584)+VLOOKUP($B584,weights!$A$2:$R$6,17)*EXP(VLOOKUP($B584,weights!$A$2:$R$6,13)*F584)+VLOOKUP($B584,weights!$A$2:$R$6,18)*EXP(VLOOKUP($B584,weights!$A$2:$R$6,14)*G584))</f>
        <v>7.8086081062684238</v>
      </c>
    </row>
    <row r="585" spans="1:8" ht="12.75" x14ac:dyDescent="0.2">
      <c r="A585">
        <f t="shared" si="0"/>
        <v>24</v>
      </c>
      <c r="B585" t="str">
        <f t="shared" ref="B585:C585" si="559">B560</f>
        <v>restaurant</v>
      </c>
      <c r="C585">
        <f t="shared" si="559"/>
        <v>8</v>
      </c>
      <c r="D585">
        <f ca="1">OFFSET(walk!$A$2:$Y$402,TRUNC((ROW()-ROW($D$2))/COLUMNS(walk!$A$2:$Y$402)),MOD(ROW()-ROW($D$2),COLUMNS(walk!$A$2:$Y$402)),1,1)</f>
        <v>19</v>
      </c>
      <c r="E585">
        <f ca="1">OFFSET(bike!$A$2:$Y$402,TRUNC((ROW()-ROW($E$2))/COLUMNS(bike!$A$2:$Y$402)),MOD(ROW()-ROW($E$2),COLUMNS(bike!$A$2:$Y$402)),1,1)</f>
        <v>6</v>
      </c>
      <c r="F585">
        <f ca="1">OFFSET(transit!$A$2:$Y$402,TRUNC((ROW()-ROW($F$2))/COLUMNS(transit!$A$2:$Y$402)),MOD(ROW()-ROW($F$2),COLUMNS(transit!$A$2:$Y$402)),1,1)</f>
        <v>12</v>
      </c>
      <c r="G585">
        <f ca="1">OFFSET(drive!$A$2:$Y$402,TRUNC((ROW()-ROW($G$2))/COLUMNS(drive!$A$2:$Y$402)),MOD(ROW()-ROW($G$2),COLUMNS(drive!$A$2:$Y$402)),1,1)</f>
        <v>5</v>
      </c>
      <c r="H585" s="5">
        <f ca="1">(VLOOKUP($B585,weights!$A$2:$R$6,4))*VLOOKUP($B585,weights!$A$2:$R$6,6)^C585*(VLOOKUP($B585,weights!$A$2:$R$6,15)*EXP(VLOOKUP($B585,weights!$A$2:$R$6,11)*D585)+VLOOKUP($B585,weights!$A$2:$R$6,16)*EXP(VLOOKUP($B585,weights!$A$2:$R$6,12)*E585)+VLOOKUP($B585,weights!$A$2:$R$6,17)*EXP(VLOOKUP($B585,weights!$A$2:$R$6,13)*F585)+VLOOKUP($B585,weights!$A$2:$R$6,18)*EXP(VLOOKUP($B585,weights!$A$2:$R$6,14)*G585))</f>
        <v>5.9990080137079236</v>
      </c>
    </row>
    <row r="586" spans="1:8" ht="12.75" x14ac:dyDescent="0.2">
      <c r="A586">
        <f t="shared" si="0"/>
        <v>24</v>
      </c>
      <c r="B586" t="str">
        <f t="shared" ref="B586:C586" si="560">B561</f>
        <v>restaurant</v>
      </c>
      <c r="C586">
        <f t="shared" si="560"/>
        <v>9</v>
      </c>
      <c r="D586">
        <f ca="1">OFFSET(walk!$A$2:$Y$402,TRUNC((ROW()-ROW($D$2))/COLUMNS(walk!$A$2:$Y$402)),MOD(ROW()-ROW($D$2),COLUMNS(walk!$A$2:$Y$402)),1,1)</f>
        <v>21</v>
      </c>
      <c r="E586">
        <f ca="1">OFFSET(bike!$A$2:$Y$402,TRUNC((ROW()-ROW($E$2))/COLUMNS(bike!$A$2:$Y$402)),MOD(ROW()-ROW($E$2),COLUMNS(bike!$A$2:$Y$402)),1,1)</f>
        <v>6</v>
      </c>
      <c r="F586">
        <f ca="1">OFFSET(transit!$A$2:$Y$402,TRUNC((ROW()-ROW($F$2))/COLUMNS(transit!$A$2:$Y$402)),MOD(ROW()-ROW($F$2),COLUMNS(transit!$A$2:$Y$402)),1,1)</f>
        <v>18</v>
      </c>
      <c r="G586">
        <f ca="1">OFFSET(drive!$A$2:$Y$402,TRUNC((ROW()-ROW($G$2))/COLUMNS(drive!$A$2:$Y$402)),MOD(ROW()-ROW($G$2),COLUMNS(drive!$A$2:$Y$402)),1,1)</f>
        <v>5</v>
      </c>
      <c r="H586" s="5">
        <f ca="1">(VLOOKUP($B586,weights!$A$2:$R$6,4))*VLOOKUP($B586,weights!$A$2:$R$6,6)^C586*(VLOOKUP($B586,weights!$A$2:$R$6,15)*EXP(VLOOKUP($B586,weights!$A$2:$R$6,11)*D586)+VLOOKUP($B586,weights!$A$2:$R$6,16)*EXP(VLOOKUP($B586,weights!$A$2:$R$6,12)*E586)+VLOOKUP($B586,weights!$A$2:$R$6,17)*EXP(VLOOKUP($B586,weights!$A$2:$R$6,13)*F586)+VLOOKUP($B586,weights!$A$2:$R$6,18)*EXP(VLOOKUP($B586,weights!$A$2:$R$6,14)*G586))</f>
        <v>4.7550571863068489</v>
      </c>
    </row>
    <row r="587" spans="1:8" ht="12.75" x14ac:dyDescent="0.2">
      <c r="A587">
        <f t="shared" si="0"/>
        <v>24</v>
      </c>
      <c r="B587" t="str">
        <f t="shared" ref="B587:C587" si="561">B562</f>
        <v>supermarket</v>
      </c>
      <c r="C587">
        <f t="shared" si="561"/>
        <v>0</v>
      </c>
      <c r="D587">
        <f ca="1">OFFSET(walk!$A$2:$Y$402,TRUNC((ROW()-ROW($D$2))/COLUMNS(walk!$A$2:$Y$402)),MOD(ROW()-ROW($D$2),COLUMNS(walk!$A$2:$Y$402)),1,1)</f>
        <v>42</v>
      </c>
      <c r="E587">
        <f ca="1">OFFSET(bike!$A$2:$Y$402,TRUNC((ROW()-ROW($E$2))/COLUMNS(bike!$A$2:$Y$402)),MOD(ROW()-ROW($E$2),COLUMNS(bike!$A$2:$Y$402)),1,1)</f>
        <v>16</v>
      </c>
      <c r="F587">
        <f ca="1">OFFSET(transit!$A$2:$Y$402,TRUNC((ROW()-ROW($F$2))/COLUMNS(transit!$A$2:$Y$402)),MOD(ROW()-ROW($F$2),COLUMNS(transit!$A$2:$Y$402)),1,1)</f>
        <v>20</v>
      </c>
      <c r="G587">
        <f ca="1">OFFSET(drive!$A$2:$Y$402,TRUNC((ROW()-ROW($G$2))/COLUMNS(drive!$A$2:$Y$402)),MOD(ROW()-ROW($G$2),COLUMNS(drive!$A$2:$Y$402)),1,1)</f>
        <v>10</v>
      </c>
      <c r="H587" s="5">
        <f ca="1">(VLOOKUP($B587,weights!$A$2:$R$6,4))*VLOOKUP($B587,weights!$A$2:$R$6,6)^C587*(VLOOKUP($B587,weights!$A$2:$R$6,15)*EXP(VLOOKUP($B587,weights!$A$2:$R$6,11)*D587)+VLOOKUP($B587,weights!$A$2:$R$6,16)*EXP(VLOOKUP($B587,weights!$A$2:$R$6,12)*E587)+VLOOKUP($B587,weights!$A$2:$R$6,17)*EXP(VLOOKUP($B587,weights!$A$2:$R$6,13)*F587)+VLOOKUP($B587,weights!$A$2:$R$6,18)*EXP(VLOOKUP($B587,weights!$A$2:$R$6,14)*G587))</f>
        <v>2.4388661082356511</v>
      </c>
    </row>
    <row r="588" spans="1:8" ht="12.75" x14ac:dyDescent="0.2">
      <c r="A588">
        <f t="shared" si="0"/>
        <v>24</v>
      </c>
      <c r="B588" t="str">
        <f t="shared" ref="B588:C588" si="562">B563</f>
        <v>supermarket</v>
      </c>
      <c r="C588">
        <f t="shared" si="562"/>
        <v>1</v>
      </c>
      <c r="D588">
        <f ca="1">OFFSET(walk!$A$2:$Y$402,TRUNC((ROW()-ROW($D$2))/COLUMNS(walk!$A$2:$Y$402)),MOD(ROW()-ROW($D$2),COLUMNS(walk!$A$2:$Y$402)),1,1)</f>
        <v>54</v>
      </c>
      <c r="E588">
        <f ca="1">OFFSET(bike!$A$2:$Y$402,TRUNC((ROW()-ROW($E$2))/COLUMNS(bike!$A$2:$Y$402)),MOD(ROW()-ROW($E$2),COLUMNS(bike!$A$2:$Y$402)),1,1)</f>
        <v>17</v>
      </c>
      <c r="F588">
        <f ca="1">OFFSET(transit!$A$2:$Y$402,TRUNC((ROW()-ROW($F$2))/COLUMNS(transit!$A$2:$Y$402)),MOD(ROW()-ROW($F$2),COLUMNS(transit!$A$2:$Y$402)),1,1)</f>
        <v>25</v>
      </c>
      <c r="G588">
        <f ca="1">OFFSET(drive!$A$2:$Y$402,TRUNC((ROW()-ROW($G$2))/COLUMNS(drive!$A$2:$Y$402)),MOD(ROW()-ROW($G$2),COLUMNS(drive!$A$2:$Y$402)),1,1)</f>
        <v>11</v>
      </c>
      <c r="H588" s="5">
        <f ca="1">(VLOOKUP($B588,weights!$A$2:$R$6,4))*VLOOKUP($B588,weights!$A$2:$R$6,6)^C588*(VLOOKUP($B588,weights!$A$2:$R$6,15)*EXP(VLOOKUP($B588,weights!$A$2:$R$6,11)*D588)+VLOOKUP($B588,weights!$A$2:$R$6,16)*EXP(VLOOKUP($B588,weights!$A$2:$R$6,12)*E588)+VLOOKUP($B588,weights!$A$2:$R$6,17)*EXP(VLOOKUP($B588,weights!$A$2:$R$6,13)*F588)+VLOOKUP($B588,weights!$A$2:$R$6,18)*EXP(VLOOKUP($B588,weights!$A$2:$R$6,14)*G588))</f>
        <v>1.090929828230774</v>
      </c>
    </row>
    <row r="589" spans="1:8" ht="12.75" x14ac:dyDescent="0.2">
      <c r="A589">
        <f t="shared" si="0"/>
        <v>24</v>
      </c>
      <c r="B589" t="str">
        <f t="shared" ref="B589:C589" si="563">B564</f>
        <v>supermarket</v>
      </c>
      <c r="C589">
        <f t="shared" si="563"/>
        <v>2</v>
      </c>
      <c r="D589">
        <f ca="1">OFFSET(walk!$A$2:$Y$402,TRUNC((ROW()-ROW($D$2))/COLUMNS(walk!$A$2:$Y$402)),MOD(ROW()-ROW($D$2),COLUMNS(walk!$A$2:$Y$402)),1,1)</f>
        <v>59</v>
      </c>
      <c r="E589">
        <f ca="1">OFFSET(bike!$A$2:$Y$402,TRUNC((ROW()-ROW($E$2))/COLUMNS(bike!$A$2:$Y$402)),MOD(ROW()-ROW($E$2),COLUMNS(bike!$A$2:$Y$402)),1,1)</f>
        <v>18</v>
      </c>
      <c r="F589">
        <f ca="1">OFFSET(transit!$A$2:$Y$402,TRUNC((ROW()-ROW($F$2))/COLUMNS(transit!$A$2:$Y$402)),MOD(ROW()-ROW($F$2),COLUMNS(transit!$A$2:$Y$402)),1,1)</f>
        <v>34</v>
      </c>
      <c r="G589">
        <f ca="1">OFFSET(drive!$A$2:$Y$402,TRUNC((ROW()-ROW($G$2))/COLUMNS(drive!$A$2:$Y$402)),MOD(ROW()-ROW($G$2),COLUMNS(drive!$A$2:$Y$402)),1,1)</f>
        <v>14</v>
      </c>
      <c r="H589" s="5">
        <f ca="1">(VLOOKUP($B589,weights!$A$2:$R$6,4))*VLOOKUP($B589,weights!$A$2:$R$6,6)^C589*(VLOOKUP($B589,weights!$A$2:$R$6,15)*EXP(VLOOKUP($B589,weights!$A$2:$R$6,11)*D589)+VLOOKUP($B589,weights!$A$2:$R$6,16)*EXP(VLOOKUP($B589,weights!$A$2:$R$6,12)*E589)+VLOOKUP($B589,weights!$A$2:$R$6,17)*EXP(VLOOKUP($B589,weights!$A$2:$R$6,13)*F589)+VLOOKUP($B589,weights!$A$2:$R$6,18)*EXP(VLOOKUP($B589,weights!$A$2:$R$6,14)*G589))</f>
        <v>0.33413478583440015</v>
      </c>
    </row>
    <row r="590" spans="1:8" ht="12.75" x14ac:dyDescent="0.2">
      <c r="A590">
        <f t="shared" si="0"/>
        <v>24</v>
      </c>
      <c r="B590" t="str">
        <f t="shared" ref="B590:C590" si="564">B565</f>
        <v>supermarket</v>
      </c>
      <c r="C590">
        <f t="shared" si="564"/>
        <v>3</v>
      </c>
      <c r="D590">
        <f ca="1">OFFSET(walk!$A$2:$Y$402,TRUNC((ROW()-ROW($D$2))/COLUMNS(walk!$A$2:$Y$402)),MOD(ROW()-ROW($D$2),COLUMNS(walk!$A$2:$Y$402)),1,1)</f>
        <v>67</v>
      </c>
      <c r="E590">
        <f ca="1">OFFSET(bike!$A$2:$Y$402,TRUNC((ROW()-ROW($E$2))/COLUMNS(bike!$A$2:$Y$402)),MOD(ROW()-ROW($E$2),COLUMNS(bike!$A$2:$Y$402)),1,1)</f>
        <v>21</v>
      </c>
      <c r="F590">
        <f ca="1">OFFSET(transit!$A$2:$Y$402,TRUNC((ROW()-ROW($F$2))/COLUMNS(transit!$A$2:$Y$402)),MOD(ROW()-ROW($F$2),COLUMNS(transit!$A$2:$Y$402)),1,1)</f>
        <v>38</v>
      </c>
      <c r="G590">
        <f ca="1">OFFSET(drive!$A$2:$Y$402,TRUNC((ROW()-ROW($G$2))/COLUMNS(drive!$A$2:$Y$402)),MOD(ROW()-ROW($G$2),COLUMNS(drive!$A$2:$Y$402)),1,1)</f>
        <v>14</v>
      </c>
      <c r="H590" s="5">
        <f ca="1">(VLOOKUP($B590,weights!$A$2:$R$6,4))*VLOOKUP($B590,weights!$A$2:$R$6,6)^C590*(VLOOKUP($B590,weights!$A$2:$R$6,15)*EXP(VLOOKUP($B590,weights!$A$2:$R$6,11)*D590)+VLOOKUP($B590,weights!$A$2:$R$6,16)*EXP(VLOOKUP($B590,weights!$A$2:$R$6,12)*E590)+VLOOKUP($B590,weights!$A$2:$R$6,17)*EXP(VLOOKUP($B590,weights!$A$2:$R$6,13)*F590)+VLOOKUP($B590,weights!$A$2:$R$6,18)*EXP(VLOOKUP($B590,weights!$A$2:$R$6,14)*G590))</f>
        <v>0.18849720804207248</v>
      </c>
    </row>
    <row r="591" spans="1:8" ht="12.75" x14ac:dyDescent="0.2">
      <c r="A591">
        <f t="shared" si="0"/>
        <v>24</v>
      </c>
      <c r="B591" t="str">
        <f t="shared" ref="B591:C591" si="565">B566</f>
        <v>supermarket</v>
      </c>
      <c r="C591">
        <f t="shared" si="565"/>
        <v>4</v>
      </c>
      <c r="D591">
        <f ca="1">OFFSET(walk!$A$2:$Y$402,TRUNC((ROW()-ROW($D$2))/COLUMNS(walk!$A$2:$Y$402)),MOD(ROW()-ROW($D$2),COLUMNS(walk!$A$2:$Y$402)),1,1)</f>
        <v>83</v>
      </c>
      <c r="E591">
        <f ca="1">OFFSET(bike!$A$2:$Y$402,TRUNC((ROW()-ROW($E$2))/COLUMNS(bike!$A$2:$Y$402)),MOD(ROW()-ROW($E$2),COLUMNS(bike!$A$2:$Y$402)),1,1)</f>
        <v>25</v>
      </c>
      <c r="F591">
        <f ca="1">OFFSET(transit!$A$2:$Y$402,TRUNC((ROW()-ROW($F$2))/COLUMNS(transit!$A$2:$Y$402)),MOD(ROW()-ROW($F$2),COLUMNS(transit!$A$2:$Y$402)),1,1)</f>
        <v>41</v>
      </c>
      <c r="G591">
        <f ca="1">OFFSET(drive!$A$2:$Y$402,TRUNC((ROW()-ROW($G$2))/COLUMNS(drive!$A$2:$Y$402)),MOD(ROW()-ROW($G$2),COLUMNS(drive!$A$2:$Y$402)),1,1)</f>
        <v>16</v>
      </c>
      <c r="H591" s="5">
        <f ca="1">(VLOOKUP($B591,weights!$A$2:$R$6,4))*VLOOKUP($B591,weights!$A$2:$R$6,6)^C591*(VLOOKUP($B591,weights!$A$2:$R$6,15)*EXP(VLOOKUP($B591,weights!$A$2:$R$6,11)*D591)+VLOOKUP($B591,weights!$A$2:$R$6,16)*EXP(VLOOKUP($B591,weights!$A$2:$R$6,12)*E591)+VLOOKUP($B591,weights!$A$2:$R$6,17)*EXP(VLOOKUP($B591,weights!$A$2:$R$6,13)*F591)+VLOOKUP($B591,weights!$A$2:$R$6,18)*EXP(VLOOKUP($B591,weights!$A$2:$R$6,14)*G591))</f>
        <v>7.1886229205565588E-2</v>
      </c>
    </row>
    <row r="592" spans="1:8" ht="12.75" x14ac:dyDescent="0.2">
      <c r="A592">
        <f t="shared" si="0"/>
        <v>24</v>
      </c>
      <c r="B592" t="str">
        <f t="shared" ref="B592:C592" si="566">B567</f>
        <v>store</v>
      </c>
      <c r="C592">
        <f t="shared" si="566"/>
        <v>0</v>
      </c>
      <c r="D592">
        <f ca="1">OFFSET(walk!$A$2:$Y$402,TRUNC((ROW()-ROW($D$2))/COLUMNS(walk!$A$2:$Y$402)),MOD(ROW()-ROW($D$2),COLUMNS(walk!$A$2:$Y$402)),1,1)</f>
        <v>8</v>
      </c>
      <c r="E592">
        <f ca="1">OFFSET(bike!$A$2:$Y$402,TRUNC((ROW()-ROW($E$2))/COLUMNS(bike!$A$2:$Y$402)),MOD(ROW()-ROW($E$2),COLUMNS(bike!$A$2:$Y$402)),1,1)</f>
        <v>2</v>
      </c>
      <c r="F592">
        <f ca="1">OFFSET(transit!$A$2:$Y$402,TRUNC((ROW()-ROW($F$2))/COLUMNS(transit!$A$2:$Y$402)),MOD(ROW()-ROW($F$2),COLUMNS(transit!$A$2:$Y$402)),1,1)</f>
        <v>8</v>
      </c>
      <c r="G592">
        <f ca="1">OFFSET(drive!$A$2:$Y$402,TRUNC((ROW()-ROW($G$2))/COLUMNS(drive!$A$2:$Y$402)),MOD(ROW()-ROW($G$2),COLUMNS(drive!$A$2:$Y$402)),1,1)</f>
        <v>2</v>
      </c>
      <c r="H592" s="5">
        <f ca="1">(VLOOKUP($B592,weights!$A$2:$R$6,4))*VLOOKUP($B592,weights!$A$2:$R$6,6)^C592*(VLOOKUP($B592,weights!$A$2:$R$6,15)*EXP(VLOOKUP($B592,weights!$A$2:$R$6,11)*D592)+VLOOKUP($B592,weights!$A$2:$R$6,16)*EXP(VLOOKUP($B592,weights!$A$2:$R$6,12)*E592)+VLOOKUP($B592,weights!$A$2:$R$6,17)*EXP(VLOOKUP($B592,weights!$A$2:$R$6,13)*F592)+VLOOKUP($B592,weights!$A$2:$R$6,18)*EXP(VLOOKUP($B592,weights!$A$2:$R$6,14)*G592))</f>
        <v>13.08641736128927</v>
      </c>
    </row>
    <row r="593" spans="1:8" ht="12.75" x14ac:dyDescent="0.2">
      <c r="A593">
        <f t="shared" si="0"/>
        <v>24</v>
      </c>
      <c r="B593" t="str">
        <f t="shared" ref="B593:C593" si="567">B568</f>
        <v>store</v>
      </c>
      <c r="C593">
        <f t="shared" si="567"/>
        <v>1</v>
      </c>
      <c r="D593">
        <f ca="1">OFFSET(walk!$A$2:$Y$402,TRUNC((ROW()-ROW($D$2))/COLUMNS(walk!$A$2:$Y$402)),MOD(ROW()-ROW($D$2),COLUMNS(walk!$A$2:$Y$402)),1,1)</f>
        <v>10</v>
      </c>
      <c r="E593">
        <f ca="1">OFFSET(bike!$A$2:$Y$402,TRUNC((ROW()-ROW($E$2))/COLUMNS(bike!$A$2:$Y$402)),MOD(ROW()-ROW($E$2),COLUMNS(bike!$A$2:$Y$402)),1,1)</f>
        <v>2</v>
      </c>
      <c r="F593">
        <f ca="1">OFFSET(transit!$A$2:$Y$402,TRUNC((ROW()-ROW($F$2))/COLUMNS(transit!$A$2:$Y$402)),MOD(ROW()-ROW($F$2),COLUMNS(transit!$A$2:$Y$402)),1,1)</f>
        <v>10</v>
      </c>
      <c r="G593">
        <f ca="1">OFFSET(drive!$A$2:$Y$402,TRUNC((ROW()-ROW($G$2))/COLUMNS(drive!$A$2:$Y$402)),MOD(ROW()-ROW($G$2),COLUMNS(drive!$A$2:$Y$402)),1,1)</f>
        <v>2</v>
      </c>
      <c r="H593" s="5">
        <f ca="1">(VLOOKUP($B593,weights!$A$2:$R$6,4))*VLOOKUP($B593,weights!$A$2:$R$6,6)^C593*(VLOOKUP($B593,weights!$A$2:$R$6,15)*EXP(VLOOKUP($B593,weights!$A$2:$R$6,11)*D593)+VLOOKUP($B593,weights!$A$2:$R$6,16)*EXP(VLOOKUP($B593,weights!$A$2:$R$6,12)*E593)+VLOOKUP($B593,weights!$A$2:$R$6,17)*EXP(VLOOKUP($B593,weights!$A$2:$R$6,13)*F593)+VLOOKUP($B593,weights!$A$2:$R$6,18)*EXP(VLOOKUP($B593,weights!$A$2:$R$6,14)*G593))</f>
        <v>8.3401108602116629</v>
      </c>
    </row>
    <row r="594" spans="1:8" ht="12.75" x14ac:dyDescent="0.2">
      <c r="A594">
        <f t="shared" si="0"/>
        <v>24</v>
      </c>
      <c r="B594" t="str">
        <f t="shared" ref="B594:C594" si="568">B569</f>
        <v>store</v>
      </c>
      <c r="C594">
        <f t="shared" si="568"/>
        <v>2</v>
      </c>
      <c r="D594">
        <f ca="1">OFFSET(walk!$A$2:$Y$402,TRUNC((ROW()-ROW($D$2))/COLUMNS(walk!$A$2:$Y$402)),MOD(ROW()-ROW($D$2),COLUMNS(walk!$A$2:$Y$402)),1,1)</f>
        <v>12</v>
      </c>
      <c r="E594">
        <f ca="1">OFFSET(bike!$A$2:$Y$402,TRUNC((ROW()-ROW($E$2))/COLUMNS(bike!$A$2:$Y$402)),MOD(ROW()-ROW($E$2),COLUMNS(bike!$A$2:$Y$402)),1,1)</f>
        <v>4</v>
      </c>
      <c r="F594">
        <f ca="1">OFFSET(transit!$A$2:$Y$402,TRUNC((ROW()-ROW($F$2))/COLUMNS(transit!$A$2:$Y$402)),MOD(ROW()-ROW($F$2),COLUMNS(transit!$A$2:$Y$402)),1,1)</f>
        <v>10</v>
      </c>
      <c r="G594">
        <f ca="1">OFFSET(drive!$A$2:$Y$402,TRUNC((ROW()-ROW($G$2))/COLUMNS(drive!$A$2:$Y$402)),MOD(ROW()-ROW($G$2),COLUMNS(drive!$A$2:$Y$402)),1,1)</f>
        <v>3</v>
      </c>
      <c r="H594" s="5">
        <f ca="1">(VLOOKUP($B594,weights!$A$2:$R$6,4))*VLOOKUP($B594,weights!$A$2:$R$6,6)^C594*(VLOOKUP($B594,weights!$A$2:$R$6,15)*EXP(VLOOKUP($B594,weights!$A$2:$R$6,11)*D594)+VLOOKUP($B594,weights!$A$2:$R$6,16)*EXP(VLOOKUP($B594,weights!$A$2:$R$6,12)*E594)+VLOOKUP($B594,weights!$A$2:$R$6,17)*EXP(VLOOKUP($B594,weights!$A$2:$R$6,13)*F594)+VLOOKUP($B594,weights!$A$2:$R$6,18)*EXP(VLOOKUP($B594,weights!$A$2:$R$6,14)*G594))</f>
        <v>3.3852703444216954</v>
      </c>
    </row>
    <row r="595" spans="1:8" ht="12.75" x14ac:dyDescent="0.2">
      <c r="A595">
        <f t="shared" si="0"/>
        <v>24</v>
      </c>
      <c r="B595" t="str">
        <f t="shared" ref="B595:C595" si="569">B570</f>
        <v>store</v>
      </c>
      <c r="C595">
        <f t="shared" si="569"/>
        <v>3</v>
      </c>
      <c r="D595">
        <f ca="1">OFFSET(walk!$A$2:$Y$402,TRUNC((ROW()-ROW($D$2))/COLUMNS(walk!$A$2:$Y$402)),MOD(ROW()-ROW($D$2),COLUMNS(walk!$A$2:$Y$402)),1,1)</f>
        <v>15</v>
      </c>
      <c r="E595">
        <f ca="1">OFFSET(bike!$A$2:$Y$402,TRUNC((ROW()-ROW($E$2))/COLUMNS(bike!$A$2:$Y$402)),MOD(ROW()-ROW($E$2),COLUMNS(bike!$A$2:$Y$402)),1,1)</f>
        <v>4</v>
      </c>
      <c r="F595">
        <f ca="1">OFFSET(transit!$A$2:$Y$402,TRUNC((ROW()-ROW($F$2))/COLUMNS(transit!$A$2:$Y$402)),MOD(ROW()-ROW($F$2),COLUMNS(transit!$A$2:$Y$402)),1,1)</f>
        <v>10</v>
      </c>
      <c r="G595">
        <f ca="1">OFFSET(drive!$A$2:$Y$402,TRUNC((ROW()-ROW($G$2))/COLUMNS(drive!$A$2:$Y$402)),MOD(ROW()-ROW($G$2),COLUMNS(drive!$A$2:$Y$402)),1,1)</f>
        <v>5</v>
      </c>
      <c r="H595" s="5">
        <f ca="1">(VLOOKUP($B595,weights!$A$2:$R$6,4))*VLOOKUP($B595,weights!$A$2:$R$6,6)^C595*(VLOOKUP($B595,weights!$A$2:$R$6,15)*EXP(VLOOKUP($B595,weights!$A$2:$R$6,11)*D595)+VLOOKUP($B595,weights!$A$2:$R$6,16)*EXP(VLOOKUP($B595,weights!$A$2:$R$6,12)*E595)+VLOOKUP($B595,weights!$A$2:$R$6,17)*EXP(VLOOKUP($B595,weights!$A$2:$R$6,13)*F595)+VLOOKUP($B595,weights!$A$2:$R$6,18)*EXP(VLOOKUP($B595,weights!$A$2:$R$6,14)*G595))</f>
        <v>1.684745518071233</v>
      </c>
    </row>
    <row r="596" spans="1:8" ht="12.75" x14ac:dyDescent="0.2">
      <c r="A596">
        <f t="shared" si="0"/>
        <v>24</v>
      </c>
      <c r="B596" t="str">
        <f t="shared" ref="B596:C596" si="570">B571</f>
        <v>store</v>
      </c>
      <c r="C596">
        <f t="shared" si="570"/>
        <v>4</v>
      </c>
      <c r="D596">
        <f ca="1">OFFSET(walk!$A$2:$Y$402,TRUNC((ROW()-ROW($D$2))/COLUMNS(walk!$A$2:$Y$402)),MOD(ROW()-ROW($D$2),COLUMNS(walk!$A$2:$Y$402)),1,1)</f>
        <v>15</v>
      </c>
      <c r="E596">
        <f ca="1">OFFSET(bike!$A$2:$Y$402,TRUNC((ROW()-ROW($E$2))/COLUMNS(bike!$A$2:$Y$402)),MOD(ROW()-ROW($E$2),COLUMNS(bike!$A$2:$Y$402)),1,1)</f>
        <v>5</v>
      </c>
      <c r="F596">
        <f ca="1">OFFSET(transit!$A$2:$Y$402,TRUNC((ROW()-ROW($F$2))/COLUMNS(transit!$A$2:$Y$402)),MOD(ROW()-ROW($F$2),COLUMNS(transit!$A$2:$Y$402)),1,1)</f>
        <v>12</v>
      </c>
      <c r="G596">
        <f ca="1">OFFSET(drive!$A$2:$Y$402,TRUNC((ROW()-ROW($G$2))/COLUMNS(drive!$A$2:$Y$402)),MOD(ROW()-ROW($G$2),COLUMNS(drive!$A$2:$Y$402)),1,1)</f>
        <v>5</v>
      </c>
      <c r="H596" s="5">
        <f ca="1">(VLOOKUP($B596,weights!$A$2:$R$6,4))*VLOOKUP($B596,weights!$A$2:$R$6,6)^C596*(VLOOKUP($B596,weights!$A$2:$R$6,15)*EXP(VLOOKUP($B596,weights!$A$2:$R$6,11)*D596)+VLOOKUP($B596,weights!$A$2:$R$6,16)*EXP(VLOOKUP($B596,weights!$A$2:$R$6,12)*E596)+VLOOKUP($B596,weights!$A$2:$R$6,17)*EXP(VLOOKUP($B596,weights!$A$2:$R$6,13)*F596)+VLOOKUP($B596,weights!$A$2:$R$6,18)*EXP(VLOOKUP($B596,weights!$A$2:$R$6,14)*G596))</f>
        <v>0.90248860152145105</v>
      </c>
    </row>
    <row r="597" spans="1:8" ht="12.75" x14ac:dyDescent="0.2">
      <c r="A597">
        <f t="shared" si="0"/>
        <v>24</v>
      </c>
      <c r="B597" t="str">
        <f t="shared" ref="B597:C597" si="571">B572</f>
        <v>pharmacy</v>
      </c>
      <c r="C597">
        <f t="shared" si="571"/>
        <v>0</v>
      </c>
      <c r="D597">
        <f ca="1">OFFSET(walk!$A$2:$Y$402,TRUNC((ROW()-ROW($D$2))/COLUMNS(walk!$A$2:$Y$402)),MOD(ROW()-ROW($D$2),COLUMNS(walk!$A$2:$Y$402)),1,1)</f>
        <v>17</v>
      </c>
      <c r="E597">
        <f ca="1">OFFSET(bike!$A$2:$Y$402,TRUNC((ROW()-ROW($E$2))/COLUMNS(bike!$A$2:$Y$402)),MOD(ROW()-ROW($E$2),COLUMNS(bike!$A$2:$Y$402)),1,1)</f>
        <v>5</v>
      </c>
      <c r="F597">
        <f ca="1">OFFSET(transit!$A$2:$Y$402,TRUNC((ROW()-ROW($F$2))/COLUMNS(transit!$A$2:$Y$402)),MOD(ROW()-ROW($F$2),COLUMNS(transit!$A$2:$Y$402)),1,1)</f>
        <v>16</v>
      </c>
      <c r="G597">
        <f ca="1">OFFSET(drive!$A$2:$Y$402,TRUNC((ROW()-ROW($G$2))/COLUMNS(drive!$A$2:$Y$402)),MOD(ROW()-ROW($G$2),COLUMNS(drive!$A$2:$Y$402)),1,1)</f>
        <v>3</v>
      </c>
      <c r="H597" s="5">
        <f ca="1">(VLOOKUP($B597,weights!$A$2:$R$6,4))*VLOOKUP($B597,weights!$A$2:$R$6,6)^C597*(VLOOKUP($B597,weights!$A$2:$R$6,15)*EXP(VLOOKUP($B597,weights!$A$2:$R$6,11)*D597)+VLOOKUP($B597,weights!$A$2:$R$6,16)*EXP(VLOOKUP($B597,weights!$A$2:$R$6,12)*E597)+VLOOKUP($B597,weights!$A$2:$R$6,17)*EXP(VLOOKUP($B597,weights!$A$2:$R$6,13)*F597)+VLOOKUP($B597,weights!$A$2:$R$6,18)*EXP(VLOOKUP($B597,weights!$A$2:$R$6,14)*G597))</f>
        <v>4.3985164015137013</v>
      </c>
    </row>
    <row r="598" spans="1:8" ht="12.75" x14ac:dyDescent="0.2">
      <c r="A598">
        <f t="shared" si="0"/>
        <v>24</v>
      </c>
      <c r="B598" t="str">
        <f t="shared" ref="B598:C598" si="572">B573</f>
        <v>pharmacy</v>
      </c>
      <c r="C598">
        <f t="shared" si="572"/>
        <v>1</v>
      </c>
      <c r="D598">
        <f ca="1">OFFSET(walk!$A$2:$Y$402,TRUNC((ROW()-ROW($D$2))/COLUMNS(walk!$A$2:$Y$402)),MOD(ROW()-ROW($D$2),COLUMNS(walk!$A$2:$Y$402)),1,1)</f>
        <v>17</v>
      </c>
      <c r="E598">
        <f ca="1">OFFSET(bike!$A$2:$Y$402,TRUNC((ROW()-ROW($E$2))/COLUMNS(bike!$A$2:$Y$402)),MOD(ROW()-ROW($E$2),COLUMNS(bike!$A$2:$Y$402)),1,1)</f>
        <v>6</v>
      </c>
      <c r="F598">
        <f ca="1">OFFSET(transit!$A$2:$Y$402,TRUNC((ROW()-ROW($F$2))/COLUMNS(transit!$A$2:$Y$402)),MOD(ROW()-ROW($F$2),COLUMNS(transit!$A$2:$Y$402)),1,1)</f>
        <v>16</v>
      </c>
      <c r="G598">
        <f ca="1">OFFSET(drive!$A$2:$Y$402,TRUNC((ROW()-ROW($G$2))/COLUMNS(drive!$A$2:$Y$402)),MOD(ROW()-ROW($G$2),COLUMNS(drive!$A$2:$Y$402)),1,1)</f>
        <v>5</v>
      </c>
      <c r="H598" s="5">
        <f ca="1">(VLOOKUP($B598,weights!$A$2:$R$6,4))*VLOOKUP($B598,weights!$A$2:$R$6,6)^C598*(VLOOKUP($B598,weights!$A$2:$R$6,15)*EXP(VLOOKUP($B598,weights!$A$2:$R$6,11)*D598)+VLOOKUP($B598,weights!$A$2:$R$6,16)*EXP(VLOOKUP($B598,weights!$A$2:$R$6,12)*E598)+VLOOKUP($B598,weights!$A$2:$R$6,17)*EXP(VLOOKUP($B598,weights!$A$2:$R$6,13)*F598)+VLOOKUP($B598,weights!$A$2:$R$6,18)*EXP(VLOOKUP($B598,weights!$A$2:$R$6,14)*G598))</f>
        <v>1.4669140227249078</v>
      </c>
    </row>
    <row r="599" spans="1:8" ht="12.75" x14ac:dyDescent="0.2">
      <c r="A599">
        <f t="shared" si="0"/>
        <v>24</v>
      </c>
      <c r="B599" t="str">
        <f t="shared" ref="B599:C599" si="573">B574</f>
        <v>pharmacy</v>
      </c>
      <c r="C599">
        <f t="shared" si="573"/>
        <v>2</v>
      </c>
      <c r="D599">
        <f ca="1">OFFSET(walk!$A$2:$Y$402,TRUNC((ROW()-ROW($D$2))/COLUMNS(walk!$A$2:$Y$402)),MOD(ROW()-ROW($D$2),COLUMNS(walk!$A$2:$Y$402)),1,1)</f>
        <v>17</v>
      </c>
      <c r="E599">
        <f ca="1">OFFSET(bike!$A$2:$Y$402,TRUNC((ROW()-ROW($E$2))/COLUMNS(bike!$A$2:$Y$402)),MOD(ROW()-ROW($E$2),COLUMNS(bike!$A$2:$Y$402)),1,1)</f>
        <v>6</v>
      </c>
      <c r="F599">
        <f ca="1">OFFSET(transit!$A$2:$Y$402,TRUNC((ROW()-ROW($F$2))/COLUMNS(transit!$A$2:$Y$402)),MOD(ROW()-ROW($F$2),COLUMNS(transit!$A$2:$Y$402)),1,1)</f>
        <v>17</v>
      </c>
      <c r="G599">
        <f ca="1">OFFSET(drive!$A$2:$Y$402,TRUNC((ROW()-ROW($G$2))/COLUMNS(drive!$A$2:$Y$402)),MOD(ROW()-ROW($G$2),COLUMNS(drive!$A$2:$Y$402)),1,1)</f>
        <v>5</v>
      </c>
      <c r="H599" s="5">
        <f ca="1">(VLOOKUP($B599,weights!$A$2:$R$6,4))*VLOOKUP($B599,weights!$A$2:$R$6,6)^C599*(VLOOKUP($B599,weights!$A$2:$R$6,15)*EXP(VLOOKUP($B599,weights!$A$2:$R$6,11)*D599)+VLOOKUP($B599,weights!$A$2:$R$6,16)*EXP(VLOOKUP($B599,weights!$A$2:$R$6,12)*E599)+VLOOKUP($B599,weights!$A$2:$R$6,17)*EXP(VLOOKUP($B599,weights!$A$2:$R$6,13)*F599)+VLOOKUP($B599,weights!$A$2:$R$6,18)*EXP(VLOOKUP($B599,weights!$A$2:$R$6,14)*G599))</f>
        <v>0.70015698028751405</v>
      </c>
    </row>
    <row r="600" spans="1:8" ht="12.75" x14ac:dyDescent="0.2">
      <c r="A600">
        <f t="shared" si="0"/>
        <v>24</v>
      </c>
      <c r="B600" t="str">
        <f t="shared" ref="B600:C600" si="574">B575</f>
        <v>bank</v>
      </c>
      <c r="C600">
        <f t="shared" si="574"/>
        <v>0</v>
      </c>
      <c r="D600">
        <f ca="1">OFFSET(walk!$A$2:$Y$402,TRUNC((ROW()-ROW($D$2))/COLUMNS(walk!$A$2:$Y$402)),MOD(ROW()-ROW($D$2),COLUMNS(walk!$A$2:$Y$402)),1,1)</f>
        <v>29</v>
      </c>
      <c r="E600">
        <f ca="1">OFFSET(bike!$A$2:$Y$402,TRUNC((ROW()-ROW($E$2))/COLUMNS(bike!$A$2:$Y$402)),MOD(ROW()-ROW($E$2),COLUMNS(bike!$A$2:$Y$402)),1,1)</f>
        <v>9</v>
      </c>
      <c r="F600">
        <f ca="1">OFFSET(transit!$A$2:$Y$402,TRUNC((ROW()-ROW($F$2))/COLUMNS(transit!$A$2:$Y$402)),MOD(ROW()-ROW($F$2),COLUMNS(transit!$A$2:$Y$402)),1,1)</f>
        <v>25</v>
      </c>
      <c r="G600">
        <f ca="1">OFFSET(drive!$A$2:$Y$402,TRUNC((ROW()-ROW($G$2))/COLUMNS(drive!$A$2:$Y$402)),MOD(ROW()-ROW($G$2),COLUMNS(drive!$A$2:$Y$402)),1,1)</f>
        <v>7</v>
      </c>
      <c r="H600" s="5">
        <f ca="1">(VLOOKUP($B600,weights!$A$2:$R$6,4))*VLOOKUP($B600,weights!$A$2:$R$6,6)^C600*(VLOOKUP($B600,weights!$A$2:$R$6,15)*EXP(VLOOKUP($B600,weights!$A$2:$R$6,11)*D600)+VLOOKUP($B600,weights!$A$2:$R$6,16)*EXP(VLOOKUP($B600,weights!$A$2:$R$6,12)*E600)+VLOOKUP($B600,weights!$A$2:$R$6,17)*EXP(VLOOKUP($B600,weights!$A$2:$R$6,13)*F600)+VLOOKUP($B600,weights!$A$2:$R$6,18)*EXP(VLOOKUP($B600,weights!$A$2:$R$6,14)*G600))</f>
        <v>1.818924159198394</v>
      </c>
    </row>
    <row r="601" spans="1:8" ht="12.75" x14ac:dyDescent="0.2">
      <c r="A601">
        <f t="shared" si="0"/>
        <v>24</v>
      </c>
      <c r="B601" t="str">
        <f t="shared" ref="B601:C601" si="575">B576</f>
        <v>bank</v>
      </c>
      <c r="C601">
        <f t="shared" si="575"/>
        <v>1</v>
      </c>
      <c r="D601">
        <f ca="1">OFFSET(walk!$A$2:$Y$402,TRUNC((ROW()-ROW($D$2))/COLUMNS(walk!$A$2:$Y$402)),MOD(ROW()-ROW($D$2),COLUMNS(walk!$A$2:$Y$402)),1,1)</f>
        <v>41</v>
      </c>
      <c r="E601">
        <f ca="1">OFFSET(bike!$A$2:$Y$402,TRUNC((ROW()-ROW($E$2))/COLUMNS(bike!$A$2:$Y$402)),MOD(ROW()-ROW($E$2),COLUMNS(bike!$A$2:$Y$402)),1,1)</f>
        <v>13</v>
      </c>
      <c r="F601">
        <f ca="1">OFFSET(transit!$A$2:$Y$402,TRUNC((ROW()-ROW($F$2))/COLUMNS(transit!$A$2:$Y$402)),MOD(ROW()-ROW($F$2),COLUMNS(transit!$A$2:$Y$402)),1,1)</f>
        <v>31</v>
      </c>
      <c r="G601">
        <f ca="1">OFFSET(drive!$A$2:$Y$402,TRUNC((ROW()-ROW($G$2))/COLUMNS(drive!$A$2:$Y$402)),MOD(ROW()-ROW($G$2),COLUMNS(drive!$A$2:$Y$402)),1,1)</f>
        <v>8</v>
      </c>
      <c r="H601" s="5">
        <f ca="1">(VLOOKUP($B601,weights!$A$2:$R$6,4))*VLOOKUP($B601,weights!$A$2:$R$6,6)^C601*(VLOOKUP($B601,weights!$A$2:$R$6,15)*EXP(VLOOKUP($B601,weights!$A$2:$R$6,11)*D601)+VLOOKUP($B601,weights!$A$2:$R$6,16)*EXP(VLOOKUP($B601,weights!$A$2:$R$6,12)*E601)+VLOOKUP($B601,weights!$A$2:$R$6,17)*EXP(VLOOKUP($B601,weights!$A$2:$R$6,13)*F601)+VLOOKUP($B601,weights!$A$2:$R$6,18)*EXP(VLOOKUP($B601,weights!$A$2:$R$6,14)*G601))</f>
        <v>0.46365177943303593</v>
      </c>
    </row>
    <row r="602" spans="1:8" ht="12.75" x14ac:dyDescent="0.2">
      <c r="A602">
        <f t="shared" si="0"/>
        <v>25</v>
      </c>
      <c r="B602" t="str">
        <f t="shared" ref="B602:C602" si="576">B577</f>
        <v>restaurant</v>
      </c>
      <c r="C602">
        <f t="shared" si="576"/>
        <v>0</v>
      </c>
      <c r="D602">
        <f ca="1">OFFSET(walk!$A$2:$Y$402,TRUNC((ROW()-ROW($D$2))/COLUMNS(walk!$A$2:$Y$402)),MOD(ROW()-ROW($D$2),COLUMNS(walk!$A$2:$Y$402)),1,1)</f>
        <v>10</v>
      </c>
      <c r="E602">
        <f ca="1">OFFSET(bike!$A$2:$Y$402,TRUNC((ROW()-ROW($E$2))/COLUMNS(bike!$A$2:$Y$402)),MOD(ROW()-ROW($E$2),COLUMNS(bike!$A$2:$Y$402)),1,1)</f>
        <v>3</v>
      </c>
      <c r="F602">
        <f ca="1">OFFSET(transit!$A$2:$Y$402,TRUNC((ROW()-ROW($F$2))/COLUMNS(transit!$A$2:$Y$402)),MOD(ROW()-ROW($F$2),COLUMNS(transit!$A$2:$Y$402)),1,1)</f>
        <v>6</v>
      </c>
      <c r="G602">
        <f ca="1">OFFSET(drive!$A$2:$Y$402,TRUNC((ROW()-ROW($G$2))/COLUMNS(drive!$A$2:$Y$402)),MOD(ROW()-ROW($G$2),COLUMNS(drive!$A$2:$Y$402)),1,1)</f>
        <v>2</v>
      </c>
      <c r="H602" s="5">
        <f ca="1">(VLOOKUP($B602,weights!$A$2:$R$6,4))*VLOOKUP($B602,weights!$A$2:$R$6,6)^C602*(VLOOKUP($B602,weights!$A$2:$R$6,15)*EXP(VLOOKUP($B602,weights!$A$2:$R$6,11)*D602)+VLOOKUP($B602,weights!$A$2:$R$6,16)*EXP(VLOOKUP($B602,weights!$A$2:$R$6,12)*E602)+VLOOKUP($B602,weights!$A$2:$R$6,17)*EXP(VLOOKUP($B602,weights!$A$2:$R$6,13)*F602)+VLOOKUP($B602,weights!$A$2:$R$6,18)*EXP(VLOOKUP($B602,weights!$A$2:$R$6,14)*G602))</f>
        <v>28.796874658844676</v>
      </c>
    </row>
    <row r="603" spans="1:8" ht="12.75" x14ac:dyDescent="0.2">
      <c r="A603">
        <f t="shared" si="0"/>
        <v>25</v>
      </c>
      <c r="B603" t="str">
        <f t="shared" ref="B603:C603" si="577">B578</f>
        <v>restaurant</v>
      </c>
      <c r="C603">
        <f t="shared" si="577"/>
        <v>1</v>
      </c>
      <c r="D603">
        <f ca="1">OFFSET(walk!$A$2:$Y$402,TRUNC((ROW()-ROW($D$2))/COLUMNS(walk!$A$2:$Y$402)),MOD(ROW()-ROW($D$2),COLUMNS(walk!$A$2:$Y$402)),1,1)</f>
        <v>11</v>
      </c>
      <c r="E603">
        <f ca="1">OFFSET(bike!$A$2:$Y$402,TRUNC((ROW()-ROW($E$2))/COLUMNS(bike!$A$2:$Y$402)),MOD(ROW()-ROW($E$2),COLUMNS(bike!$A$2:$Y$402)),1,1)</f>
        <v>3</v>
      </c>
      <c r="F603">
        <f ca="1">OFFSET(transit!$A$2:$Y$402,TRUNC((ROW()-ROW($F$2))/COLUMNS(transit!$A$2:$Y$402)),MOD(ROW()-ROW($F$2),COLUMNS(transit!$A$2:$Y$402)),1,1)</f>
        <v>7</v>
      </c>
      <c r="G603">
        <f ca="1">OFFSET(drive!$A$2:$Y$402,TRUNC((ROW()-ROW($G$2))/COLUMNS(drive!$A$2:$Y$402)),MOD(ROW()-ROW($G$2),COLUMNS(drive!$A$2:$Y$402)),1,1)</f>
        <v>3</v>
      </c>
      <c r="H603" s="5">
        <f ca="1">(VLOOKUP($B603,weights!$A$2:$R$6,4))*VLOOKUP($B603,weights!$A$2:$R$6,6)^C603*(VLOOKUP($B603,weights!$A$2:$R$6,15)*EXP(VLOOKUP($B603,weights!$A$2:$R$6,11)*D603)+VLOOKUP($B603,weights!$A$2:$R$6,16)*EXP(VLOOKUP($B603,weights!$A$2:$R$6,12)*E603)+VLOOKUP($B603,weights!$A$2:$R$6,17)*EXP(VLOOKUP($B603,weights!$A$2:$R$6,13)*F603)+VLOOKUP($B603,weights!$A$2:$R$6,18)*EXP(VLOOKUP($B603,weights!$A$2:$R$6,14)*G603))</f>
        <v>22.984067420092273</v>
      </c>
    </row>
    <row r="604" spans="1:8" ht="12.75" x14ac:dyDescent="0.2">
      <c r="A604">
        <f t="shared" si="0"/>
        <v>25</v>
      </c>
      <c r="B604" t="str">
        <f t="shared" ref="B604:C604" si="578">B579</f>
        <v>restaurant</v>
      </c>
      <c r="C604">
        <f t="shared" si="578"/>
        <v>2</v>
      </c>
      <c r="D604">
        <f ca="1">OFFSET(walk!$A$2:$Y$402,TRUNC((ROW()-ROW($D$2))/COLUMNS(walk!$A$2:$Y$402)),MOD(ROW()-ROW($D$2),COLUMNS(walk!$A$2:$Y$402)),1,1)</f>
        <v>11</v>
      </c>
      <c r="E604">
        <f ca="1">OFFSET(bike!$A$2:$Y$402,TRUNC((ROW()-ROW($E$2))/COLUMNS(bike!$A$2:$Y$402)),MOD(ROW()-ROW($E$2),COLUMNS(bike!$A$2:$Y$402)),1,1)</f>
        <v>3</v>
      </c>
      <c r="F604">
        <f ca="1">OFFSET(transit!$A$2:$Y$402,TRUNC((ROW()-ROW($F$2))/COLUMNS(transit!$A$2:$Y$402)),MOD(ROW()-ROW($F$2),COLUMNS(transit!$A$2:$Y$402)),1,1)</f>
        <v>7</v>
      </c>
      <c r="G604">
        <f ca="1">OFFSET(drive!$A$2:$Y$402,TRUNC((ROW()-ROW($G$2))/COLUMNS(drive!$A$2:$Y$402)),MOD(ROW()-ROW($G$2),COLUMNS(drive!$A$2:$Y$402)),1,1)</f>
        <v>3</v>
      </c>
      <c r="H604" s="5">
        <f ca="1">(VLOOKUP($B604,weights!$A$2:$R$6,4))*VLOOKUP($B604,weights!$A$2:$R$6,6)^C604*(VLOOKUP($B604,weights!$A$2:$R$6,15)*EXP(VLOOKUP($B604,weights!$A$2:$R$6,11)*D604)+VLOOKUP($B604,weights!$A$2:$R$6,16)*EXP(VLOOKUP($B604,weights!$A$2:$R$6,12)*E604)+VLOOKUP($B604,weights!$A$2:$R$6,17)*EXP(VLOOKUP($B604,weights!$A$2:$R$6,13)*F604)+VLOOKUP($B604,weights!$A$2:$R$6,18)*EXP(VLOOKUP($B604,weights!$A$2:$R$6,14)*G604))</f>
        <v>20.600534502453069</v>
      </c>
    </row>
    <row r="605" spans="1:8" ht="12.75" x14ac:dyDescent="0.2">
      <c r="A605">
        <f t="shared" si="0"/>
        <v>25</v>
      </c>
      <c r="B605" t="str">
        <f t="shared" ref="B605:C605" si="579">B580</f>
        <v>restaurant</v>
      </c>
      <c r="C605">
        <f t="shared" si="579"/>
        <v>3</v>
      </c>
      <c r="D605">
        <f ca="1">OFFSET(walk!$A$2:$Y$402,TRUNC((ROW()-ROW($D$2))/COLUMNS(walk!$A$2:$Y$402)),MOD(ROW()-ROW($D$2),COLUMNS(walk!$A$2:$Y$402)),1,1)</f>
        <v>14</v>
      </c>
      <c r="E605">
        <f ca="1">OFFSET(bike!$A$2:$Y$402,TRUNC((ROW()-ROW($E$2))/COLUMNS(bike!$A$2:$Y$402)),MOD(ROW()-ROW($E$2),COLUMNS(bike!$A$2:$Y$402)),1,1)</f>
        <v>3</v>
      </c>
      <c r="F605">
        <f ca="1">OFFSET(transit!$A$2:$Y$402,TRUNC((ROW()-ROW($F$2))/COLUMNS(transit!$A$2:$Y$402)),MOD(ROW()-ROW($F$2),COLUMNS(transit!$A$2:$Y$402)),1,1)</f>
        <v>9</v>
      </c>
      <c r="G605">
        <f ca="1">OFFSET(drive!$A$2:$Y$402,TRUNC((ROW()-ROW($G$2))/COLUMNS(drive!$A$2:$Y$402)),MOD(ROW()-ROW($G$2),COLUMNS(drive!$A$2:$Y$402)),1,1)</f>
        <v>3</v>
      </c>
      <c r="H605" s="5">
        <f ca="1">(VLOOKUP($B605,weights!$A$2:$R$6,4))*VLOOKUP($B605,weights!$A$2:$R$6,6)^C605*(VLOOKUP($B605,weights!$A$2:$R$6,15)*EXP(VLOOKUP($B605,weights!$A$2:$R$6,11)*D605)+VLOOKUP($B605,weights!$A$2:$R$6,16)*EXP(VLOOKUP($B605,weights!$A$2:$R$6,12)*E605)+VLOOKUP($B605,weights!$A$2:$R$6,17)*EXP(VLOOKUP($B605,weights!$A$2:$R$6,13)*F605)+VLOOKUP($B605,weights!$A$2:$R$6,18)*EXP(VLOOKUP($B605,weights!$A$2:$R$6,14)*G605))</f>
        <v>16.79845374508243</v>
      </c>
    </row>
    <row r="606" spans="1:8" ht="12.75" x14ac:dyDescent="0.2">
      <c r="A606">
        <f t="shared" si="0"/>
        <v>25</v>
      </c>
      <c r="B606" t="str">
        <f t="shared" ref="B606:C606" si="580">B581</f>
        <v>restaurant</v>
      </c>
      <c r="C606">
        <f t="shared" si="580"/>
        <v>4</v>
      </c>
      <c r="D606">
        <f ca="1">OFFSET(walk!$A$2:$Y$402,TRUNC((ROW()-ROW($D$2))/COLUMNS(walk!$A$2:$Y$402)),MOD(ROW()-ROW($D$2),COLUMNS(walk!$A$2:$Y$402)),1,1)</f>
        <v>14</v>
      </c>
      <c r="E606">
        <f ca="1">OFFSET(bike!$A$2:$Y$402,TRUNC((ROW()-ROW($E$2))/COLUMNS(bike!$A$2:$Y$402)),MOD(ROW()-ROW($E$2),COLUMNS(bike!$A$2:$Y$402)),1,1)</f>
        <v>3</v>
      </c>
      <c r="F606">
        <f ca="1">OFFSET(transit!$A$2:$Y$402,TRUNC((ROW()-ROW($F$2))/COLUMNS(transit!$A$2:$Y$402)),MOD(ROW()-ROW($F$2),COLUMNS(transit!$A$2:$Y$402)),1,1)</f>
        <v>10</v>
      </c>
      <c r="G606">
        <f ca="1">OFFSET(drive!$A$2:$Y$402,TRUNC((ROW()-ROW($G$2))/COLUMNS(drive!$A$2:$Y$402)),MOD(ROW()-ROW($G$2),COLUMNS(drive!$A$2:$Y$402)),1,1)</f>
        <v>3</v>
      </c>
      <c r="H606" s="5">
        <f ca="1">(VLOOKUP($B606,weights!$A$2:$R$6,4))*VLOOKUP($B606,weights!$A$2:$R$6,6)^C606*(VLOOKUP($B606,weights!$A$2:$R$6,15)*EXP(VLOOKUP($B606,weights!$A$2:$R$6,11)*D606)+VLOOKUP($B606,weights!$A$2:$R$6,16)*EXP(VLOOKUP($B606,weights!$A$2:$R$6,12)*E606)+VLOOKUP($B606,weights!$A$2:$R$6,17)*EXP(VLOOKUP($B606,weights!$A$2:$R$6,13)*F606)+VLOOKUP($B606,weights!$A$2:$R$6,18)*EXP(VLOOKUP($B606,weights!$A$2:$R$6,14)*G606))</f>
        <v>14.677743856480724</v>
      </c>
    </row>
    <row r="607" spans="1:8" ht="12.75" x14ac:dyDescent="0.2">
      <c r="A607">
        <f t="shared" si="0"/>
        <v>25</v>
      </c>
      <c r="B607" t="str">
        <f t="shared" ref="B607:C607" si="581">B582</f>
        <v>restaurant</v>
      </c>
      <c r="C607">
        <f t="shared" si="581"/>
        <v>5</v>
      </c>
      <c r="D607">
        <f ca="1">OFFSET(walk!$A$2:$Y$402,TRUNC((ROW()-ROW($D$2))/COLUMNS(walk!$A$2:$Y$402)),MOD(ROW()-ROW($D$2),COLUMNS(walk!$A$2:$Y$402)),1,1)</f>
        <v>15</v>
      </c>
      <c r="E607">
        <f ca="1">OFFSET(bike!$A$2:$Y$402,TRUNC((ROW()-ROW($E$2))/COLUMNS(bike!$A$2:$Y$402)),MOD(ROW()-ROW($E$2),COLUMNS(bike!$A$2:$Y$402)),1,1)</f>
        <v>4</v>
      </c>
      <c r="F607">
        <f ca="1">OFFSET(transit!$A$2:$Y$402,TRUNC((ROW()-ROW($F$2))/COLUMNS(transit!$A$2:$Y$402)),MOD(ROW()-ROW($F$2),COLUMNS(transit!$A$2:$Y$402)),1,1)</f>
        <v>10</v>
      </c>
      <c r="G607">
        <f ca="1">OFFSET(drive!$A$2:$Y$402,TRUNC((ROW()-ROW($G$2))/COLUMNS(drive!$A$2:$Y$402)),MOD(ROW()-ROW($G$2),COLUMNS(drive!$A$2:$Y$402)),1,1)</f>
        <v>5</v>
      </c>
      <c r="H607" s="5">
        <f ca="1">(VLOOKUP($B607,weights!$A$2:$R$6,4))*VLOOKUP($B607,weights!$A$2:$R$6,6)^C607*(VLOOKUP($B607,weights!$A$2:$R$6,15)*EXP(VLOOKUP($B607,weights!$A$2:$R$6,11)*D607)+VLOOKUP($B607,weights!$A$2:$R$6,16)*EXP(VLOOKUP($B607,weights!$A$2:$R$6,12)*E607)+VLOOKUP($B607,weights!$A$2:$R$6,17)*EXP(VLOOKUP($B607,weights!$A$2:$R$6,13)*F607)+VLOOKUP($B607,weights!$A$2:$R$6,18)*EXP(VLOOKUP($B607,weights!$A$2:$R$6,14)*G607))</f>
        <v>10.454883719394228</v>
      </c>
    </row>
    <row r="608" spans="1:8" ht="12.75" x14ac:dyDescent="0.2">
      <c r="A608">
        <f t="shared" si="0"/>
        <v>25</v>
      </c>
      <c r="B608" t="str">
        <f t="shared" ref="B608:C608" si="582">B583</f>
        <v>restaurant</v>
      </c>
      <c r="C608">
        <f t="shared" si="582"/>
        <v>6</v>
      </c>
      <c r="D608">
        <f ca="1">OFFSET(walk!$A$2:$Y$402,TRUNC((ROW()-ROW($D$2))/COLUMNS(walk!$A$2:$Y$402)),MOD(ROW()-ROW($D$2),COLUMNS(walk!$A$2:$Y$402)),1,1)</f>
        <v>17</v>
      </c>
      <c r="E608">
        <f ca="1">OFFSET(bike!$A$2:$Y$402,TRUNC((ROW()-ROW($E$2))/COLUMNS(bike!$A$2:$Y$402)),MOD(ROW()-ROW($E$2),COLUMNS(bike!$A$2:$Y$402)),1,1)</f>
        <v>4</v>
      </c>
      <c r="F608">
        <f ca="1">OFFSET(transit!$A$2:$Y$402,TRUNC((ROW()-ROW($F$2))/COLUMNS(transit!$A$2:$Y$402)),MOD(ROW()-ROW($F$2),COLUMNS(transit!$A$2:$Y$402)),1,1)</f>
        <v>10</v>
      </c>
      <c r="G608">
        <f ca="1">OFFSET(drive!$A$2:$Y$402,TRUNC((ROW()-ROW($G$2))/COLUMNS(drive!$A$2:$Y$402)),MOD(ROW()-ROW($G$2),COLUMNS(drive!$A$2:$Y$402)),1,1)</f>
        <v>5</v>
      </c>
      <c r="H608" s="5">
        <f ca="1">(VLOOKUP($B608,weights!$A$2:$R$6,4))*VLOOKUP($B608,weights!$A$2:$R$6,6)^C608*(VLOOKUP($B608,weights!$A$2:$R$6,15)*EXP(VLOOKUP($B608,weights!$A$2:$R$6,11)*D608)+VLOOKUP($B608,weights!$A$2:$R$6,16)*EXP(VLOOKUP($B608,weights!$A$2:$R$6,12)*E608)+VLOOKUP($B608,weights!$A$2:$R$6,17)*EXP(VLOOKUP($B608,weights!$A$2:$R$6,13)*F608)+VLOOKUP($B608,weights!$A$2:$R$6,18)*EXP(VLOOKUP($B608,weights!$A$2:$R$6,14)*G608))</f>
        <v>9.2421699436795102</v>
      </c>
    </row>
    <row r="609" spans="1:8" ht="12.75" x14ac:dyDescent="0.2">
      <c r="A609">
        <f t="shared" si="0"/>
        <v>25</v>
      </c>
      <c r="B609" t="str">
        <f t="shared" ref="B609:C609" si="583">B584</f>
        <v>restaurant</v>
      </c>
      <c r="C609">
        <f t="shared" si="583"/>
        <v>7</v>
      </c>
      <c r="D609">
        <f ca="1">OFFSET(walk!$A$2:$Y$402,TRUNC((ROW()-ROW($D$2))/COLUMNS(walk!$A$2:$Y$402)),MOD(ROW()-ROW($D$2),COLUMNS(walk!$A$2:$Y$402)),1,1)</f>
        <v>18</v>
      </c>
      <c r="E609">
        <f ca="1">OFFSET(bike!$A$2:$Y$402,TRUNC((ROW()-ROW($E$2))/COLUMNS(bike!$A$2:$Y$402)),MOD(ROW()-ROW($E$2),COLUMNS(bike!$A$2:$Y$402)),1,1)</f>
        <v>4</v>
      </c>
      <c r="F609">
        <f ca="1">OFFSET(transit!$A$2:$Y$402,TRUNC((ROW()-ROW($F$2))/COLUMNS(transit!$A$2:$Y$402)),MOD(ROW()-ROW($F$2),COLUMNS(transit!$A$2:$Y$402)),1,1)</f>
        <v>12</v>
      </c>
      <c r="G609">
        <f ca="1">OFFSET(drive!$A$2:$Y$402,TRUNC((ROW()-ROW($G$2))/COLUMNS(drive!$A$2:$Y$402)),MOD(ROW()-ROW($G$2),COLUMNS(drive!$A$2:$Y$402)),1,1)</f>
        <v>5</v>
      </c>
      <c r="H609" s="5">
        <f ca="1">(VLOOKUP($B609,weights!$A$2:$R$6,4))*VLOOKUP($B609,weights!$A$2:$R$6,6)^C609*(VLOOKUP($B609,weights!$A$2:$R$6,15)*EXP(VLOOKUP($B609,weights!$A$2:$R$6,11)*D609)+VLOOKUP($B609,weights!$A$2:$R$6,16)*EXP(VLOOKUP($B609,weights!$A$2:$R$6,12)*E609)+VLOOKUP($B609,weights!$A$2:$R$6,17)*EXP(VLOOKUP($B609,weights!$A$2:$R$6,13)*F609)+VLOOKUP($B609,weights!$A$2:$R$6,18)*EXP(VLOOKUP($B609,weights!$A$2:$R$6,14)*G609))</f>
        <v>7.8086081062684238</v>
      </c>
    </row>
    <row r="610" spans="1:8" ht="12.75" x14ac:dyDescent="0.2">
      <c r="A610">
        <f t="shared" si="0"/>
        <v>25</v>
      </c>
      <c r="B610" t="str">
        <f t="shared" ref="B610:C610" si="584">B585</f>
        <v>restaurant</v>
      </c>
      <c r="C610">
        <f t="shared" si="584"/>
        <v>8</v>
      </c>
      <c r="D610">
        <f ca="1">OFFSET(walk!$A$2:$Y$402,TRUNC((ROW()-ROW($D$2))/COLUMNS(walk!$A$2:$Y$402)),MOD(ROW()-ROW($D$2),COLUMNS(walk!$A$2:$Y$402)),1,1)</f>
        <v>19</v>
      </c>
      <c r="E610">
        <f ca="1">OFFSET(bike!$A$2:$Y$402,TRUNC((ROW()-ROW($E$2))/COLUMNS(bike!$A$2:$Y$402)),MOD(ROW()-ROW($E$2),COLUMNS(bike!$A$2:$Y$402)),1,1)</f>
        <v>6</v>
      </c>
      <c r="F610">
        <f ca="1">OFFSET(transit!$A$2:$Y$402,TRUNC((ROW()-ROW($F$2))/COLUMNS(transit!$A$2:$Y$402)),MOD(ROW()-ROW($F$2),COLUMNS(transit!$A$2:$Y$402)),1,1)</f>
        <v>12</v>
      </c>
      <c r="G610">
        <f ca="1">OFFSET(drive!$A$2:$Y$402,TRUNC((ROW()-ROW($G$2))/COLUMNS(drive!$A$2:$Y$402)),MOD(ROW()-ROW($G$2),COLUMNS(drive!$A$2:$Y$402)),1,1)</f>
        <v>5</v>
      </c>
      <c r="H610" s="5">
        <f ca="1">(VLOOKUP($B610,weights!$A$2:$R$6,4))*VLOOKUP($B610,weights!$A$2:$R$6,6)^C610*(VLOOKUP($B610,weights!$A$2:$R$6,15)*EXP(VLOOKUP($B610,weights!$A$2:$R$6,11)*D610)+VLOOKUP($B610,weights!$A$2:$R$6,16)*EXP(VLOOKUP($B610,weights!$A$2:$R$6,12)*E610)+VLOOKUP($B610,weights!$A$2:$R$6,17)*EXP(VLOOKUP($B610,weights!$A$2:$R$6,13)*F610)+VLOOKUP($B610,weights!$A$2:$R$6,18)*EXP(VLOOKUP($B610,weights!$A$2:$R$6,14)*G610))</f>
        <v>5.9990080137079236</v>
      </c>
    </row>
    <row r="611" spans="1:8" ht="12.75" x14ac:dyDescent="0.2">
      <c r="A611">
        <f t="shared" si="0"/>
        <v>25</v>
      </c>
      <c r="B611" t="str">
        <f t="shared" ref="B611:C611" si="585">B586</f>
        <v>restaurant</v>
      </c>
      <c r="C611">
        <f t="shared" si="585"/>
        <v>9</v>
      </c>
      <c r="D611">
        <f ca="1">OFFSET(walk!$A$2:$Y$402,TRUNC((ROW()-ROW($D$2))/COLUMNS(walk!$A$2:$Y$402)),MOD(ROW()-ROW($D$2),COLUMNS(walk!$A$2:$Y$402)),1,1)</f>
        <v>21</v>
      </c>
      <c r="E611">
        <f ca="1">OFFSET(bike!$A$2:$Y$402,TRUNC((ROW()-ROW($E$2))/COLUMNS(bike!$A$2:$Y$402)),MOD(ROW()-ROW($E$2),COLUMNS(bike!$A$2:$Y$402)),1,1)</f>
        <v>6</v>
      </c>
      <c r="F611">
        <f ca="1">OFFSET(transit!$A$2:$Y$402,TRUNC((ROW()-ROW($F$2))/COLUMNS(transit!$A$2:$Y$402)),MOD(ROW()-ROW($F$2),COLUMNS(transit!$A$2:$Y$402)),1,1)</f>
        <v>18</v>
      </c>
      <c r="G611">
        <f ca="1">OFFSET(drive!$A$2:$Y$402,TRUNC((ROW()-ROW($G$2))/COLUMNS(drive!$A$2:$Y$402)),MOD(ROW()-ROW($G$2),COLUMNS(drive!$A$2:$Y$402)),1,1)</f>
        <v>5</v>
      </c>
      <c r="H611" s="5">
        <f ca="1">(VLOOKUP($B611,weights!$A$2:$R$6,4))*VLOOKUP($B611,weights!$A$2:$R$6,6)^C611*(VLOOKUP($B611,weights!$A$2:$R$6,15)*EXP(VLOOKUP($B611,weights!$A$2:$R$6,11)*D611)+VLOOKUP($B611,weights!$A$2:$R$6,16)*EXP(VLOOKUP($B611,weights!$A$2:$R$6,12)*E611)+VLOOKUP($B611,weights!$A$2:$R$6,17)*EXP(VLOOKUP($B611,weights!$A$2:$R$6,13)*F611)+VLOOKUP($B611,weights!$A$2:$R$6,18)*EXP(VLOOKUP($B611,weights!$A$2:$R$6,14)*G611))</f>
        <v>4.7550571863068489</v>
      </c>
    </row>
    <row r="612" spans="1:8" ht="12.75" x14ac:dyDescent="0.2">
      <c r="A612">
        <f t="shared" si="0"/>
        <v>25</v>
      </c>
      <c r="B612" t="str">
        <f t="shared" ref="B612:C612" si="586">B587</f>
        <v>supermarket</v>
      </c>
      <c r="C612">
        <f t="shared" si="586"/>
        <v>0</v>
      </c>
      <c r="D612">
        <f ca="1">OFFSET(walk!$A$2:$Y$402,TRUNC((ROW()-ROW($D$2))/COLUMNS(walk!$A$2:$Y$402)),MOD(ROW()-ROW($D$2),COLUMNS(walk!$A$2:$Y$402)),1,1)</f>
        <v>42</v>
      </c>
      <c r="E612">
        <f ca="1">OFFSET(bike!$A$2:$Y$402,TRUNC((ROW()-ROW($E$2))/COLUMNS(bike!$A$2:$Y$402)),MOD(ROW()-ROW($E$2),COLUMNS(bike!$A$2:$Y$402)),1,1)</f>
        <v>16</v>
      </c>
      <c r="F612">
        <f ca="1">OFFSET(transit!$A$2:$Y$402,TRUNC((ROW()-ROW($F$2))/COLUMNS(transit!$A$2:$Y$402)),MOD(ROW()-ROW($F$2),COLUMNS(transit!$A$2:$Y$402)),1,1)</f>
        <v>20</v>
      </c>
      <c r="G612">
        <f ca="1">OFFSET(drive!$A$2:$Y$402,TRUNC((ROW()-ROW($G$2))/COLUMNS(drive!$A$2:$Y$402)),MOD(ROW()-ROW($G$2),COLUMNS(drive!$A$2:$Y$402)),1,1)</f>
        <v>10</v>
      </c>
      <c r="H612" s="5">
        <f ca="1">(VLOOKUP($B612,weights!$A$2:$R$6,4))*VLOOKUP($B612,weights!$A$2:$R$6,6)^C612*(VLOOKUP($B612,weights!$A$2:$R$6,15)*EXP(VLOOKUP($B612,weights!$A$2:$R$6,11)*D612)+VLOOKUP($B612,weights!$A$2:$R$6,16)*EXP(VLOOKUP($B612,weights!$A$2:$R$6,12)*E612)+VLOOKUP($B612,weights!$A$2:$R$6,17)*EXP(VLOOKUP($B612,weights!$A$2:$R$6,13)*F612)+VLOOKUP($B612,weights!$A$2:$R$6,18)*EXP(VLOOKUP($B612,weights!$A$2:$R$6,14)*G612))</f>
        <v>2.4388661082356511</v>
      </c>
    </row>
    <row r="613" spans="1:8" ht="12.75" x14ac:dyDescent="0.2">
      <c r="A613">
        <f t="shared" si="0"/>
        <v>25</v>
      </c>
      <c r="B613" t="str">
        <f t="shared" ref="B613:C613" si="587">B588</f>
        <v>supermarket</v>
      </c>
      <c r="C613">
        <f t="shared" si="587"/>
        <v>1</v>
      </c>
      <c r="D613">
        <f ca="1">OFFSET(walk!$A$2:$Y$402,TRUNC((ROW()-ROW($D$2))/COLUMNS(walk!$A$2:$Y$402)),MOD(ROW()-ROW($D$2),COLUMNS(walk!$A$2:$Y$402)),1,1)</f>
        <v>54</v>
      </c>
      <c r="E613">
        <f ca="1">OFFSET(bike!$A$2:$Y$402,TRUNC((ROW()-ROW($E$2))/COLUMNS(bike!$A$2:$Y$402)),MOD(ROW()-ROW($E$2),COLUMNS(bike!$A$2:$Y$402)),1,1)</f>
        <v>17</v>
      </c>
      <c r="F613">
        <f ca="1">OFFSET(transit!$A$2:$Y$402,TRUNC((ROW()-ROW($F$2))/COLUMNS(transit!$A$2:$Y$402)),MOD(ROW()-ROW($F$2),COLUMNS(transit!$A$2:$Y$402)),1,1)</f>
        <v>25</v>
      </c>
      <c r="G613">
        <f ca="1">OFFSET(drive!$A$2:$Y$402,TRUNC((ROW()-ROW($G$2))/COLUMNS(drive!$A$2:$Y$402)),MOD(ROW()-ROW($G$2),COLUMNS(drive!$A$2:$Y$402)),1,1)</f>
        <v>11</v>
      </c>
      <c r="H613" s="5">
        <f ca="1">(VLOOKUP($B613,weights!$A$2:$R$6,4))*VLOOKUP($B613,weights!$A$2:$R$6,6)^C613*(VLOOKUP($B613,weights!$A$2:$R$6,15)*EXP(VLOOKUP($B613,weights!$A$2:$R$6,11)*D613)+VLOOKUP($B613,weights!$A$2:$R$6,16)*EXP(VLOOKUP($B613,weights!$A$2:$R$6,12)*E613)+VLOOKUP($B613,weights!$A$2:$R$6,17)*EXP(VLOOKUP($B613,weights!$A$2:$R$6,13)*F613)+VLOOKUP($B613,weights!$A$2:$R$6,18)*EXP(VLOOKUP($B613,weights!$A$2:$R$6,14)*G613))</f>
        <v>1.090929828230774</v>
      </c>
    </row>
    <row r="614" spans="1:8" ht="12.75" x14ac:dyDescent="0.2">
      <c r="A614">
        <f t="shared" si="0"/>
        <v>25</v>
      </c>
      <c r="B614" t="str">
        <f t="shared" ref="B614:C614" si="588">B589</f>
        <v>supermarket</v>
      </c>
      <c r="C614">
        <f t="shared" si="588"/>
        <v>2</v>
      </c>
      <c r="D614">
        <f ca="1">OFFSET(walk!$A$2:$Y$402,TRUNC((ROW()-ROW($D$2))/COLUMNS(walk!$A$2:$Y$402)),MOD(ROW()-ROW($D$2),COLUMNS(walk!$A$2:$Y$402)),1,1)</f>
        <v>59</v>
      </c>
      <c r="E614">
        <f ca="1">OFFSET(bike!$A$2:$Y$402,TRUNC((ROW()-ROW($E$2))/COLUMNS(bike!$A$2:$Y$402)),MOD(ROW()-ROW($E$2),COLUMNS(bike!$A$2:$Y$402)),1,1)</f>
        <v>18</v>
      </c>
      <c r="F614">
        <f ca="1">OFFSET(transit!$A$2:$Y$402,TRUNC((ROW()-ROW($F$2))/COLUMNS(transit!$A$2:$Y$402)),MOD(ROW()-ROW($F$2),COLUMNS(transit!$A$2:$Y$402)),1,1)</f>
        <v>34</v>
      </c>
      <c r="G614">
        <f ca="1">OFFSET(drive!$A$2:$Y$402,TRUNC((ROW()-ROW($G$2))/COLUMNS(drive!$A$2:$Y$402)),MOD(ROW()-ROW($G$2),COLUMNS(drive!$A$2:$Y$402)),1,1)</f>
        <v>14</v>
      </c>
      <c r="H614" s="5">
        <f ca="1">(VLOOKUP($B614,weights!$A$2:$R$6,4))*VLOOKUP($B614,weights!$A$2:$R$6,6)^C614*(VLOOKUP($B614,weights!$A$2:$R$6,15)*EXP(VLOOKUP($B614,weights!$A$2:$R$6,11)*D614)+VLOOKUP($B614,weights!$A$2:$R$6,16)*EXP(VLOOKUP($B614,weights!$A$2:$R$6,12)*E614)+VLOOKUP($B614,weights!$A$2:$R$6,17)*EXP(VLOOKUP($B614,weights!$A$2:$R$6,13)*F614)+VLOOKUP($B614,weights!$A$2:$R$6,18)*EXP(VLOOKUP($B614,weights!$A$2:$R$6,14)*G614))</f>
        <v>0.33413478583440015</v>
      </c>
    </row>
    <row r="615" spans="1:8" ht="12.75" x14ac:dyDescent="0.2">
      <c r="A615">
        <f t="shared" si="0"/>
        <v>25</v>
      </c>
      <c r="B615" t="str">
        <f t="shared" ref="B615:C615" si="589">B590</f>
        <v>supermarket</v>
      </c>
      <c r="C615">
        <f t="shared" si="589"/>
        <v>3</v>
      </c>
      <c r="D615">
        <f ca="1">OFFSET(walk!$A$2:$Y$402,TRUNC((ROW()-ROW($D$2))/COLUMNS(walk!$A$2:$Y$402)),MOD(ROW()-ROW($D$2),COLUMNS(walk!$A$2:$Y$402)),1,1)</f>
        <v>67</v>
      </c>
      <c r="E615">
        <f ca="1">OFFSET(bike!$A$2:$Y$402,TRUNC((ROW()-ROW($E$2))/COLUMNS(bike!$A$2:$Y$402)),MOD(ROW()-ROW($E$2),COLUMNS(bike!$A$2:$Y$402)),1,1)</f>
        <v>21</v>
      </c>
      <c r="F615">
        <f ca="1">OFFSET(transit!$A$2:$Y$402,TRUNC((ROW()-ROW($F$2))/COLUMNS(transit!$A$2:$Y$402)),MOD(ROW()-ROW($F$2),COLUMNS(transit!$A$2:$Y$402)),1,1)</f>
        <v>38</v>
      </c>
      <c r="G615">
        <f ca="1">OFFSET(drive!$A$2:$Y$402,TRUNC((ROW()-ROW($G$2))/COLUMNS(drive!$A$2:$Y$402)),MOD(ROW()-ROW($G$2),COLUMNS(drive!$A$2:$Y$402)),1,1)</f>
        <v>14</v>
      </c>
      <c r="H615" s="5">
        <f ca="1">(VLOOKUP($B615,weights!$A$2:$R$6,4))*VLOOKUP($B615,weights!$A$2:$R$6,6)^C615*(VLOOKUP($B615,weights!$A$2:$R$6,15)*EXP(VLOOKUP($B615,weights!$A$2:$R$6,11)*D615)+VLOOKUP($B615,weights!$A$2:$R$6,16)*EXP(VLOOKUP($B615,weights!$A$2:$R$6,12)*E615)+VLOOKUP($B615,weights!$A$2:$R$6,17)*EXP(VLOOKUP($B615,weights!$A$2:$R$6,13)*F615)+VLOOKUP($B615,weights!$A$2:$R$6,18)*EXP(VLOOKUP($B615,weights!$A$2:$R$6,14)*G615))</f>
        <v>0.18849720804207248</v>
      </c>
    </row>
    <row r="616" spans="1:8" ht="12.75" x14ac:dyDescent="0.2">
      <c r="A616">
        <f t="shared" si="0"/>
        <v>25</v>
      </c>
      <c r="B616" t="str">
        <f t="shared" ref="B616:C616" si="590">B591</f>
        <v>supermarket</v>
      </c>
      <c r="C616">
        <f t="shared" si="590"/>
        <v>4</v>
      </c>
      <c r="D616">
        <f ca="1">OFFSET(walk!$A$2:$Y$402,TRUNC((ROW()-ROW($D$2))/COLUMNS(walk!$A$2:$Y$402)),MOD(ROW()-ROW($D$2),COLUMNS(walk!$A$2:$Y$402)),1,1)</f>
        <v>83</v>
      </c>
      <c r="E616">
        <f ca="1">OFFSET(bike!$A$2:$Y$402,TRUNC((ROW()-ROW($E$2))/COLUMNS(bike!$A$2:$Y$402)),MOD(ROW()-ROW($E$2),COLUMNS(bike!$A$2:$Y$402)),1,1)</f>
        <v>25</v>
      </c>
      <c r="F616">
        <f ca="1">OFFSET(transit!$A$2:$Y$402,TRUNC((ROW()-ROW($F$2))/COLUMNS(transit!$A$2:$Y$402)),MOD(ROW()-ROW($F$2),COLUMNS(transit!$A$2:$Y$402)),1,1)</f>
        <v>41</v>
      </c>
      <c r="G616">
        <f ca="1">OFFSET(drive!$A$2:$Y$402,TRUNC((ROW()-ROW($G$2))/COLUMNS(drive!$A$2:$Y$402)),MOD(ROW()-ROW($G$2),COLUMNS(drive!$A$2:$Y$402)),1,1)</f>
        <v>16</v>
      </c>
      <c r="H616" s="5">
        <f ca="1">(VLOOKUP($B616,weights!$A$2:$R$6,4))*VLOOKUP($B616,weights!$A$2:$R$6,6)^C616*(VLOOKUP($B616,weights!$A$2:$R$6,15)*EXP(VLOOKUP($B616,weights!$A$2:$R$6,11)*D616)+VLOOKUP($B616,weights!$A$2:$R$6,16)*EXP(VLOOKUP($B616,weights!$A$2:$R$6,12)*E616)+VLOOKUP($B616,weights!$A$2:$R$6,17)*EXP(VLOOKUP($B616,weights!$A$2:$R$6,13)*F616)+VLOOKUP($B616,weights!$A$2:$R$6,18)*EXP(VLOOKUP($B616,weights!$A$2:$R$6,14)*G616))</f>
        <v>7.1886229205565588E-2</v>
      </c>
    </row>
    <row r="617" spans="1:8" ht="12.75" x14ac:dyDescent="0.2">
      <c r="A617">
        <f t="shared" si="0"/>
        <v>25</v>
      </c>
      <c r="B617" t="str">
        <f t="shared" ref="B617:C617" si="591">B592</f>
        <v>store</v>
      </c>
      <c r="C617">
        <f t="shared" si="591"/>
        <v>0</v>
      </c>
      <c r="D617">
        <f ca="1">OFFSET(walk!$A$2:$Y$402,TRUNC((ROW()-ROW($D$2))/COLUMNS(walk!$A$2:$Y$402)),MOD(ROW()-ROW($D$2),COLUMNS(walk!$A$2:$Y$402)),1,1)</f>
        <v>8</v>
      </c>
      <c r="E617">
        <f ca="1">OFFSET(bike!$A$2:$Y$402,TRUNC((ROW()-ROW($E$2))/COLUMNS(bike!$A$2:$Y$402)),MOD(ROW()-ROW($E$2),COLUMNS(bike!$A$2:$Y$402)),1,1)</f>
        <v>2</v>
      </c>
      <c r="F617">
        <f ca="1">OFFSET(transit!$A$2:$Y$402,TRUNC((ROW()-ROW($F$2))/COLUMNS(transit!$A$2:$Y$402)),MOD(ROW()-ROW($F$2),COLUMNS(transit!$A$2:$Y$402)),1,1)</f>
        <v>8</v>
      </c>
      <c r="G617">
        <f ca="1">OFFSET(drive!$A$2:$Y$402,TRUNC((ROW()-ROW($G$2))/COLUMNS(drive!$A$2:$Y$402)),MOD(ROW()-ROW($G$2),COLUMNS(drive!$A$2:$Y$402)),1,1)</f>
        <v>2</v>
      </c>
      <c r="H617" s="5">
        <f ca="1">(VLOOKUP($B617,weights!$A$2:$R$6,4))*VLOOKUP($B617,weights!$A$2:$R$6,6)^C617*(VLOOKUP($B617,weights!$A$2:$R$6,15)*EXP(VLOOKUP($B617,weights!$A$2:$R$6,11)*D617)+VLOOKUP($B617,weights!$A$2:$R$6,16)*EXP(VLOOKUP($B617,weights!$A$2:$R$6,12)*E617)+VLOOKUP($B617,weights!$A$2:$R$6,17)*EXP(VLOOKUP($B617,weights!$A$2:$R$6,13)*F617)+VLOOKUP($B617,weights!$A$2:$R$6,18)*EXP(VLOOKUP($B617,weights!$A$2:$R$6,14)*G617))</f>
        <v>13.08641736128927</v>
      </c>
    </row>
    <row r="618" spans="1:8" ht="12.75" x14ac:dyDescent="0.2">
      <c r="A618">
        <f t="shared" si="0"/>
        <v>25</v>
      </c>
      <c r="B618" t="str">
        <f t="shared" ref="B618:C618" si="592">B593</f>
        <v>store</v>
      </c>
      <c r="C618">
        <f t="shared" si="592"/>
        <v>1</v>
      </c>
      <c r="D618">
        <f ca="1">OFFSET(walk!$A$2:$Y$402,TRUNC((ROW()-ROW($D$2))/COLUMNS(walk!$A$2:$Y$402)),MOD(ROW()-ROW($D$2),COLUMNS(walk!$A$2:$Y$402)),1,1)</f>
        <v>10</v>
      </c>
      <c r="E618">
        <f ca="1">OFFSET(bike!$A$2:$Y$402,TRUNC((ROW()-ROW($E$2))/COLUMNS(bike!$A$2:$Y$402)),MOD(ROW()-ROW($E$2),COLUMNS(bike!$A$2:$Y$402)),1,1)</f>
        <v>2</v>
      </c>
      <c r="F618">
        <f ca="1">OFFSET(transit!$A$2:$Y$402,TRUNC((ROW()-ROW($F$2))/COLUMNS(transit!$A$2:$Y$402)),MOD(ROW()-ROW($F$2),COLUMNS(transit!$A$2:$Y$402)),1,1)</f>
        <v>10</v>
      </c>
      <c r="G618">
        <f ca="1">OFFSET(drive!$A$2:$Y$402,TRUNC((ROW()-ROW($G$2))/COLUMNS(drive!$A$2:$Y$402)),MOD(ROW()-ROW($G$2),COLUMNS(drive!$A$2:$Y$402)),1,1)</f>
        <v>2</v>
      </c>
      <c r="H618" s="5">
        <f ca="1">(VLOOKUP($B618,weights!$A$2:$R$6,4))*VLOOKUP($B618,weights!$A$2:$R$6,6)^C618*(VLOOKUP($B618,weights!$A$2:$R$6,15)*EXP(VLOOKUP($B618,weights!$A$2:$R$6,11)*D618)+VLOOKUP($B618,weights!$A$2:$R$6,16)*EXP(VLOOKUP($B618,weights!$A$2:$R$6,12)*E618)+VLOOKUP($B618,weights!$A$2:$R$6,17)*EXP(VLOOKUP($B618,weights!$A$2:$R$6,13)*F618)+VLOOKUP($B618,weights!$A$2:$R$6,18)*EXP(VLOOKUP($B618,weights!$A$2:$R$6,14)*G618))</f>
        <v>8.3401108602116629</v>
      </c>
    </row>
    <row r="619" spans="1:8" ht="12.75" x14ac:dyDescent="0.2">
      <c r="A619">
        <f t="shared" si="0"/>
        <v>25</v>
      </c>
      <c r="B619" t="str">
        <f t="shared" ref="B619:C619" si="593">B594</f>
        <v>store</v>
      </c>
      <c r="C619">
        <f t="shared" si="593"/>
        <v>2</v>
      </c>
      <c r="D619">
        <f ca="1">OFFSET(walk!$A$2:$Y$402,TRUNC((ROW()-ROW($D$2))/COLUMNS(walk!$A$2:$Y$402)),MOD(ROW()-ROW($D$2),COLUMNS(walk!$A$2:$Y$402)),1,1)</f>
        <v>12</v>
      </c>
      <c r="E619">
        <f ca="1">OFFSET(bike!$A$2:$Y$402,TRUNC((ROW()-ROW($E$2))/COLUMNS(bike!$A$2:$Y$402)),MOD(ROW()-ROW($E$2),COLUMNS(bike!$A$2:$Y$402)),1,1)</f>
        <v>4</v>
      </c>
      <c r="F619">
        <f ca="1">OFFSET(transit!$A$2:$Y$402,TRUNC((ROW()-ROW($F$2))/COLUMNS(transit!$A$2:$Y$402)),MOD(ROW()-ROW($F$2),COLUMNS(transit!$A$2:$Y$402)),1,1)</f>
        <v>10</v>
      </c>
      <c r="G619">
        <f ca="1">OFFSET(drive!$A$2:$Y$402,TRUNC((ROW()-ROW($G$2))/COLUMNS(drive!$A$2:$Y$402)),MOD(ROW()-ROW($G$2),COLUMNS(drive!$A$2:$Y$402)),1,1)</f>
        <v>3</v>
      </c>
      <c r="H619" s="5">
        <f ca="1">(VLOOKUP($B619,weights!$A$2:$R$6,4))*VLOOKUP($B619,weights!$A$2:$R$6,6)^C619*(VLOOKUP($B619,weights!$A$2:$R$6,15)*EXP(VLOOKUP($B619,weights!$A$2:$R$6,11)*D619)+VLOOKUP($B619,weights!$A$2:$R$6,16)*EXP(VLOOKUP($B619,weights!$A$2:$R$6,12)*E619)+VLOOKUP($B619,weights!$A$2:$R$6,17)*EXP(VLOOKUP($B619,weights!$A$2:$R$6,13)*F619)+VLOOKUP($B619,weights!$A$2:$R$6,18)*EXP(VLOOKUP($B619,weights!$A$2:$R$6,14)*G619))</f>
        <v>3.3852703444216954</v>
      </c>
    </row>
    <row r="620" spans="1:8" ht="12.75" x14ac:dyDescent="0.2">
      <c r="A620">
        <f t="shared" si="0"/>
        <v>25</v>
      </c>
      <c r="B620" t="str">
        <f t="shared" ref="B620:C620" si="594">B595</f>
        <v>store</v>
      </c>
      <c r="C620">
        <f t="shared" si="594"/>
        <v>3</v>
      </c>
      <c r="D620">
        <f ca="1">OFFSET(walk!$A$2:$Y$402,TRUNC((ROW()-ROW($D$2))/COLUMNS(walk!$A$2:$Y$402)),MOD(ROW()-ROW($D$2),COLUMNS(walk!$A$2:$Y$402)),1,1)</f>
        <v>15</v>
      </c>
      <c r="E620">
        <f ca="1">OFFSET(bike!$A$2:$Y$402,TRUNC((ROW()-ROW($E$2))/COLUMNS(bike!$A$2:$Y$402)),MOD(ROW()-ROW($E$2),COLUMNS(bike!$A$2:$Y$402)),1,1)</f>
        <v>4</v>
      </c>
      <c r="F620">
        <f ca="1">OFFSET(transit!$A$2:$Y$402,TRUNC((ROW()-ROW($F$2))/COLUMNS(transit!$A$2:$Y$402)),MOD(ROW()-ROW($F$2),COLUMNS(transit!$A$2:$Y$402)),1,1)</f>
        <v>10</v>
      </c>
      <c r="G620">
        <f ca="1">OFFSET(drive!$A$2:$Y$402,TRUNC((ROW()-ROW($G$2))/COLUMNS(drive!$A$2:$Y$402)),MOD(ROW()-ROW($G$2),COLUMNS(drive!$A$2:$Y$402)),1,1)</f>
        <v>5</v>
      </c>
      <c r="H620" s="5">
        <f ca="1">(VLOOKUP($B620,weights!$A$2:$R$6,4))*VLOOKUP($B620,weights!$A$2:$R$6,6)^C620*(VLOOKUP($B620,weights!$A$2:$R$6,15)*EXP(VLOOKUP($B620,weights!$A$2:$R$6,11)*D620)+VLOOKUP($B620,weights!$A$2:$R$6,16)*EXP(VLOOKUP($B620,weights!$A$2:$R$6,12)*E620)+VLOOKUP($B620,weights!$A$2:$R$6,17)*EXP(VLOOKUP($B620,weights!$A$2:$R$6,13)*F620)+VLOOKUP($B620,weights!$A$2:$R$6,18)*EXP(VLOOKUP($B620,weights!$A$2:$R$6,14)*G620))</f>
        <v>1.684745518071233</v>
      </c>
    </row>
    <row r="621" spans="1:8" ht="12.75" x14ac:dyDescent="0.2">
      <c r="A621">
        <f t="shared" si="0"/>
        <v>25</v>
      </c>
      <c r="B621" t="str">
        <f t="shared" ref="B621:C621" si="595">B596</f>
        <v>store</v>
      </c>
      <c r="C621">
        <f t="shared" si="595"/>
        <v>4</v>
      </c>
      <c r="D621">
        <f ca="1">OFFSET(walk!$A$2:$Y$402,TRUNC((ROW()-ROW($D$2))/COLUMNS(walk!$A$2:$Y$402)),MOD(ROW()-ROW($D$2),COLUMNS(walk!$A$2:$Y$402)),1,1)</f>
        <v>15</v>
      </c>
      <c r="E621">
        <f ca="1">OFFSET(bike!$A$2:$Y$402,TRUNC((ROW()-ROW($E$2))/COLUMNS(bike!$A$2:$Y$402)),MOD(ROW()-ROW($E$2),COLUMNS(bike!$A$2:$Y$402)),1,1)</f>
        <v>5</v>
      </c>
      <c r="F621">
        <f ca="1">OFFSET(transit!$A$2:$Y$402,TRUNC((ROW()-ROW($F$2))/COLUMNS(transit!$A$2:$Y$402)),MOD(ROW()-ROW($F$2),COLUMNS(transit!$A$2:$Y$402)),1,1)</f>
        <v>12</v>
      </c>
      <c r="G621">
        <f ca="1">OFFSET(drive!$A$2:$Y$402,TRUNC((ROW()-ROW($G$2))/COLUMNS(drive!$A$2:$Y$402)),MOD(ROW()-ROW($G$2),COLUMNS(drive!$A$2:$Y$402)),1,1)</f>
        <v>5</v>
      </c>
      <c r="H621" s="5">
        <f ca="1">(VLOOKUP($B621,weights!$A$2:$R$6,4))*VLOOKUP($B621,weights!$A$2:$R$6,6)^C621*(VLOOKUP($B621,weights!$A$2:$R$6,15)*EXP(VLOOKUP($B621,weights!$A$2:$R$6,11)*D621)+VLOOKUP($B621,weights!$A$2:$R$6,16)*EXP(VLOOKUP($B621,weights!$A$2:$R$6,12)*E621)+VLOOKUP($B621,weights!$A$2:$R$6,17)*EXP(VLOOKUP($B621,weights!$A$2:$R$6,13)*F621)+VLOOKUP($B621,weights!$A$2:$R$6,18)*EXP(VLOOKUP($B621,weights!$A$2:$R$6,14)*G621))</f>
        <v>0.90248860152145105</v>
      </c>
    </row>
    <row r="622" spans="1:8" ht="12.75" x14ac:dyDescent="0.2">
      <c r="A622">
        <f t="shared" si="0"/>
        <v>25</v>
      </c>
      <c r="B622" t="str">
        <f t="shared" ref="B622:C622" si="596">B597</f>
        <v>pharmacy</v>
      </c>
      <c r="C622">
        <f t="shared" si="596"/>
        <v>0</v>
      </c>
      <c r="D622">
        <f ca="1">OFFSET(walk!$A$2:$Y$402,TRUNC((ROW()-ROW($D$2))/COLUMNS(walk!$A$2:$Y$402)),MOD(ROW()-ROW($D$2),COLUMNS(walk!$A$2:$Y$402)),1,1)</f>
        <v>17</v>
      </c>
      <c r="E622">
        <f ca="1">OFFSET(bike!$A$2:$Y$402,TRUNC((ROW()-ROW($E$2))/COLUMNS(bike!$A$2:$Y$402)),MOD(ROW()-ROW($E$2),COLUMNS(bike!$A$2:$Y$402)),1,1)</f>
        <v>5</v>
      </c>
      <c r="F622">
        <f ca="1">OFFSET(transit!$A$2:$Y$402,TRUNC((ROW()-ROW($F$2))/COLUMNS(transit!$A$2:$Y$402)),MOD(ROW()-ROW($F$2),COLUMNS(transit!$A$2:$Y$402)),1,1)</f>
        <v>16</v>
      </c>
      <c r="G622">
        <f ca="1">OFFSET(drive!$A$2:$Y$402,TRUNC((ROW()-ROW($G$2))/COLUMNS(drive!$A$2:$Y$402)),MOD(ROW()-ROW($G$2),COLUMNS(drive!$A$2:$Y$402)),1,1)</f>
        <v>3</v>
      </c>
      <c r="H622" s="5">
        <f ca="1">(VLOOKUP($B622,weights!$A$2:$R$6,4))*VLOOKUP($B622,weights!$A$2:$R$6,6)^C622*(VLOOKUP($B622,weights!$A$2:$R$6,15)*EXP(VLOOKUP($B622,weights!$A$2:$R$6,11)*D622)+VLOOKUP($B622,weights!$A$2:$R$6,16)*EXP(VLOOKUP($B622,weights!$A$2:$R$6,12)*E622)+VLOOKUP($B622,weights!$A$2:$R$6,17)*EXP(VLOOKUP($B622,weights!$A$2:$R$6,13)*F622)+VLOOKUP($B622,weights!$A$2:$R$6,18)*EXP(VLOOKUP($B622,weights!$A$2:$R$6,14)*G622))</f>
        <v>4.3985164015137013</v>
      </c>
    </row>
    <row r="623" spans="1:8" ht="12.75" x14ac:dyDescent="0.2">
      <c r="A623">
        <f t="shared" si="0"/>
        <v>25</v>
      </c>
      <c r="B623" t="str">
        <f t="shared" ref="B623:C623" si="597">B598</f>
        <v>pharmacy</v>
      </c>
      <c r="C623">
        <f t="shared" si="597"/>
        <v>1</v>
      </c>
      <c r="D623">
        <f ca="1">OFFSET(walk!$A$2:$Y$402,TRUNC((ROW()-ROW($D$2))/COLUMNS(walk!$A$2:$Y$402)),MOD(ROW()-ROW($D$2),COLUMNS(walk!$A$2:$Y$402)),1,1)</f>
        <v>17</v>
      </c>
      <c r="E623">
        <f ca="1">OFFSET(bike!$A$2:$Y$402,TRUNC((ROW()-ROW($E$2))/COLUMNS(bike!$A$2:$Y$402)),MOD(ROW()-ROW($E$2),COLUMNS(bike!$A$2:$Y$402)),1,1)</f>
        <v>6</v>
      </c>
      <c r="F623">
        <f ca="1">OFFSET(transit!$A$2:$Y$402,TRUNC((ROW()-ROW($F$2))/COLUMNS(transit!$A$2:$Y$402)),MOD(ROW()-ROW($F$2),COLUMNS(transit!$A$2:$Y$402)),1,1)</f>
        <v>16</v>
      </c>
      <c r="G623">
        <f ca="1">OFFSET(drive!$A$2:$Y$402,TRUNC((ROW()-ROW($G$2))/COLUMNS(drive!$A$2:$Y$402)),MOD(ROW()-ROW($G$2),COLUMNS(drive!$A$2:$Y$402)),1,1)</f>
        <v>5</v>
      </c>
      <c r="H623" s="5">
        <f ca="1">(VLOOKUP($B623,weights!$A$2:$R$6,4))*VLOOKUP($B623,weights!$A$2:$R$6,6)^C623*(VLOOKUP($B623,weights!$A$2:$R$6,15)*EXP(VLOOKUP($B623,weights!$A$2:$R$6,11)*D623)+VLOOKUP($B623,weights!$A$2:$R$6,16)*EXP(VLOOKUP($B623,weights!$A$2:$R$6,12)*E623)+VLOOKUP($B623,weights!$A$2:$R$6,17)*EXP(VLOOKUP($B623,weights!$A$2:$R$6,13)*F623)+VLOOKUP($B623,weights!$A$2:$R$6,18)*EXP(VLOOKUP($B623,weights!$A$2:$R$6,14)*G623))</f>
        <v>1.4669140227249078</v>
      </c>
    </row>
    <row r="624" spans="1:8" ht="12.75" x14ac:dyDescent="0.2">
      <c r="A624">
        <f t="shared" si="0"/>
        <v>25</v>
      </c>
      <c r="B624" t="str">
        <f t="shared" ref="B624:C624" si="598">B599</f>
        <v>pharmacy</v>
      </c>
      <c r="C624">
        <f t="shared" si="598"/>
        <v>2</v>
      </c>
      <c r="D624">
        <f ca="1">OFFSET(walk!$A$2:$Y$402,TRUNC((ROW()-ROW($D$2))/COLUMNS(walk!$A$2:$Y$402)),MOD(ROW()-ROW($D$2),COLUMNS(walk!$A$2:$Y$402)),1,1)</f>
        <v>17</v>
      </c>
      <c r="E624">
        <f ca="1">OFFSET(bike!$A$2:$Y$402,TRUNC((ROW()-ROW($E$2))/COLUMNS(bike!$A$2:$Y$402)),MOD(ROW()-ROW($E$2),COLUMNS(bike!$A$2:$Y$402)),1,1)</f>
        <v>6</v>
      </c>
      <c r="F624">
        <f ca="1">OFFSET(transit!$A$2:$Y$402,TRUNC((ROW()-ROW($F$2))/COLUMNS(transit!$A$2:$Y$402)),MOD(ROW()-ROW($F$2),COLUMNS(transit!$A$2:$Y$402)),1,1)</f>
        <v>17</v>
      </c>
      <c r="G624">
        <f ca="1">OFFSET(drive!$A$2:$Y$402,TRUNC((ROW()-ROW($G$2))/COLUMNS(drive!$A$2:$Y$402)),MOD(ROW()-ROW($G$2),COLUMNS(drive!$A$2:$Y$402)),1,1)</f>
        <v>5</v>
      </c>
      <c r="H624" s="5">
        <f ca="1">(VLOOKUP($B624,weights!$A$2:$R$6,4))*VLOOKUP($B624,weights!$A$2:$R$6,6)^C624*(VLOOKUP($B624,weights!$A$2:$R$6,15)*EXP(VLOOKUP($B624,weights!$A$2:$R$6,11)*D624)+VLOOKUP($B624,weights!$A$2:$R$6,16)*EXP(VLOOKUP($B624,weights!$A$2:$R$6,12)*E624)+VLOOKUP($B624,weights!$A$2:$R$6,17)*EXP(VLOOKUP($B624,weights!$A$2:$R$6,13)*F624)+VLOOKUP($B624,weights!$A$2:$R$6,18)*EXP(VLOOKUP($B624,weights!$A$2:$R$6,14)*G624))</f>
        <v>0.70015698028751405</v>
      </c>
    </row>
    <row r="625" spans="1:8" ht="12.75" x14ac:dyDescent="0.2">
      <c r="A625">
        <f t="shared" si="0"/>
        <v>25</v>
      </c>
      <c r="B625" t="str">
        <f t="shared" ref="B625:C625" si="599">B600</f>
        <v>bank</v>
      </c>
      <c r="C625">
        <f t="shared" si="599"/>
        <v>0</v>
      </c>
      <c r="D625">
        <f ca="1">OFFSET(walk!$A$2:$Y$402,TRUNC((ROW()-ROW($D$2))/COLUMNS(walk!$A$2:$Y$402)),MOD(ROW()-ROW($D$2),COLUMNS(walk!$A$2:$Y$402)),1,1)</f>
        <v>29</v>
      </c>
      <c r="E625">
        <f ca="1">OFFSET(bike!$A$2:$Y$402,TRUNC((ROW()-ROW($E$2))/COLUMNS(bike!$A$2:$Y$402)),MOD(ROW()-ROW($E$2),COLUMNS(bike!$A$2:$Y$402)),1,1)</f>
        <v>9</v>
      </c>
      <c r="F625">
        <f ca="1">OFFSET(transit!$A$2:$Y$402,TRUNC((ROW()-ROW($F$2))/COLUMNS(transit!$A$2:$Y$402)),MOD(ROW()-ROW($F$2),COLUMNS(transit!$A$2:$Y$402)),1,1)</f>
        <v>25</v>
      </c>
      <c r="G625">
        <f ca="1">OFFSET(drive!$A$2:$Y$402,TRUNC((ROW()-ROW($G$2))/COLUMNS(drive!$A$2:$Y$402)),MOD(ROW()-ROW($G$2),COLUMNS(drive!$A$2:$Y$402)),1,1)</f>
        <v>7</v>
      </c>
      <c r="H625" s="5">
        <f ca="1">(VLOOKUP($B625,weights!$A$2:$R$6,4))*VLOOKUP($B625,weights!$A$2:$R$6,6)^C625*(VLOOKUP($B625,weights!$A$2:$R$6,15)*EXP(VLOOKUP($B625,weights!$A$2:$R$6,11)*D625)+VLOOKUP($B625,weights!$A$2:$R$6,16)*EXP(VLOOKUP($B625,weights!$A$2:$R$6,12)*E625)+VLOOKUP($B625,weights!$A$2:$R$6,17)*EXP(VLOOKUP($B625,weights!$A$2:$R$6,13)*F625)+VLOOKUP($B625,weights!$A$2:$R$6,18)*EXP(VLOOKUP($B625,weights!$A$2:$R$6,14)*G625))</f>
        <v>1.818924159198394</v>
      </c>
    </row>
    <row r="626" spans="1:8" ht="12.75" x14ac:dyDescent="0.2">
      <c r="A626">
        <f t="shared" si="0"/>
        <v>25</v>
      </c>
      <c r="B626" t="str">
        <f t="shared" ref="B626:C626" si="600">B601</f>
        <v>bank</v>
      </c>
      <c r="C626">
        <f t="shared" si="600"/>
        <v>1</v>
      </c>
      <c r="D626">
        <f ca="1">OFFSET(walk!$A$2:$Y$402,TRUNC((ROW()-ROW($D$2))/COLUMNS(walk!$A$2:$Y$402)),MOD(ROW()-ROW($D$2),COLUMNS(walk!$A$2:$Y$402)),1,1)</f>
        <v>41</v>
      </c>
      <c r="E626">
        <f ca="1">OFFSET(bike!$A$2:$Y$402,TRUNC((ROW()-ROW($E$2))/COLUMNS(bike!$A$2:$Y$402)),MOD(ROW()-ROW($E$2),COLUMNS(bike!$A$2:$Y$402)),1,1)</f>
        <v>13</v>
      </c>
      <c r="F626">
        <f ca="1">OFFSET(transit!$A$2:$Y$402,TRUNC((ROW()-ROW($F$2))/COLUMNS(transit!$A$2:$Y$402)),MOD(ROW()-ROW($F$2),COLUMNS(transit!$A$2:$Y$402)),1,1)</f>
        <v>31</v>
      </c>
      <c r="G626">
        <f ca="1">OFFSET(drive!$A$2:$Y$402,TRUNC((ROW()-ROW($G$2))/COLUMNS(drive!$A$2:$Y$402)),MOD(ROW()-ROW($G$2),COLUMNS(drive!$A$2:$Y$402)),1,1)</f>
        <v>8</v>
      </c>
      <c r="H626" s="5">
        <f ca="1">(VLOOKUP($B626,weights!$A$2:$R$6,4))*VLOOKUP($B626,weights!$A$2:$R$6,6)^C626*(VLOOKUP($B626,weights!$A$2:$R$6,15)*EXP(VLOOKUP($B626,weights!$A$2:$R$6,11)*D626)+VLOOKUP($B626,weights!$A$2:$R$6,16)*EXP(VLOOKUP($B626,weights!$A$2:$R$6,12)*E626)+VLOOKUP($B626,weights!$A$2:$R$6,17)*EXP(VLOOKUP($B626,weights!$A$2:$R$6,13)*F626)+VLOOKUP($B626,weights!$A$2:$R$6,18)*EXP(VLOOKUP($B626,weights!$A$2:$R$6,14)*G626))</f>
        <v>0.46365177943303593</v>
      </c>
    </row>
    <row r="627" spans="1:8" ht="12.75" x14ac:dyDescent="0.2">
      <c r="A627">
        <f t="shared" si="0"/>
        <v>26</v>
      </c>
      <c r="B627" t="str">
        <f t="shared" ref="B627:C627" si="601">B602</f>
        <v>restaurant</v>
      </c>
      <c r="C627">
        <f t="shared" si="601"/>
        <v>0</v>
      </c>
      <c r="D627">
        <f ca="1">OFFSET(walk!$A$2:$Y$402,TRUNC((ROW()-ROW($D$2))/COLUMNS(walk!$A$2:$Y$402)),MOD(ROW()-ROW($D$2),COLUMNS(walk!$A$2:$Y$402)),1,1)</f>
        <v>10</v>
      </c>
      <c r="E627">
        <f ca="1">OFFSET(bike!$A$2:$Y$402,TRUNC((ROW()-ROW($E$2))/COLUMNS(bike!$A$2:$Y$402)),MOD(ROW()-ROW($E$2),COLUMNS(bike!$A$2:$Y$402)),1,1)</f>
        <v>3</v>
      </c>
      <c r="F627">
        <f ca="1">OFFSET(transit!$A$2:$Y$402,TRUNC((ROW()-ROW($F$2))/COLUMNS(transit!$A$2:$Y$402)),MOD(ROW()-ROW($F$2),COLUMNS(transit!$A$2:$Y$402)),1,1)</f>
        <v>6</v>
      </c>
      <c r="G627">
        <f ca="1">OFFSET(drive!$A$2:$Y$402,TRUNC((ROW()-ROW($G$2))/COLUMNS(drive!$A$2:$Y$402)),MOD(ROW()-ROW($G$2),COLUMNS(drive!$A$2:$Y$402)),1,1)</f>
        <v>2</v>
      </c>
      <c r="H627" s="5">
        <f ca="1">(VLOOKUP($B627,weights!$A$2:$R$6,4))*VLOOKUP($B627,weights!$A$2:$R$6,6)^C627*(VLOOKUP($B627,weights!$A$2:$R$6,15)*EXP(VLOOKUP($B627,weights!$A$2:$R$6,11)*D627)+VLOOKUP($B627,weights!$A$2:$R$6,16)*EXP(VLOOKUP($B627,weights!$A$2:$R$6,12)*E627)+VLOOKUP($B627,weights!$A$2:$R$6,17)*EXP(VLOOKUP($B627,weights!$A$2:$R$6,13)*F627)+VLOOKUP($B627,weights!$A$2:$R$6,18)*EXP(VLOOKUP($B627,weights!$A$2:$R$6,14)*G627))</f>
        <v>28.796874658844676</v>
      </c>
    </row>
    <row r="628" spans="1:8" ht="12.75" x14ac:dyDescent="0.2">
      <c r="A628">
        <f t="shared" si="0"/>
        <v>26</v>
      </c>
      <c r="B628" t="str">
        <f t="shared" ref="B628:C628" si="602">B603</f>
        <v>restaurant</v>
      </c>
      <c r="C628">
        <f t="shared" si="602"/>
        <v>1</v>
      </c>
      <c r="D628">
        <f ca="1">OFFSET(walk!$A$2:$Y$402,TRUNC((ROW()-ROW($D$2))/COLUMNS(walk!$A$2:$Y$402)),MOD(ROW()-ROW($D$2),COLUMNS(walk!$A$2:$Y$402)),1,1)</f>
        <v>11</v>
      </c>
      <c r="E628">
        <f ca="1">OFFSET(bike!$A$2:$Y$402,TRUNC((ROW()-ROW($E$2))/COLUMNS(bike!$A$2:$Y$402)),MOD(ROW()-ROW($E$2),COLUMNS(bike!$A$2:$Y$402)),1,1)</f>
        <v>3</v>
      </c>
      <c r="F628">
        <f ca="1">OFFSET(transit!$A$2:$Y$402,TRUNC((ROW()-ROW($F$2))/COLUMNS(transit!$A$2:$Y$402)),MOD(ROW()-ROW($F$2),COLUMNS(transit!$A$2:$Y$402)),1,1)</f>
        <v>7</v>
      </c>
      <c r="G628">
        <f ca="1">OFFSET(drive!$A$2:$Y$402,TRUNC((ROW()-ROW($G$2))/COLUMNS(drive!$A$2:$Y$402)),MOD(ROW()-ROW($G$2),COLUMNS(drive!$A$2:$Y$402)),1,1)</f>
        <v>3</v>
      </c>
      <c r="H628" s="5">
        <f ca="1">(VLOOKUP($B628,weights!$A$2:$R$6,4))*VLOOKUP($B628,weights!$A$2:$R$6,6)^C628*(VLOOKUP($B628,weights!$A$2:$R$6,15)*EXP(VLOOKUP($B628,weights!$A$2:$R$6,11)*D628)+VLOOKUP($B628,weights!$A$2:$R$6,16)*EXP(VLOOKUP($B628,weights!$A$2:$R$6,12)*E628)+VLOOKUP($B628,weights!$A$2:$R$6,17)*EXP(VLOOKUP($B628,weights!$A$2:$R$6,13)*F628)+VLOOKUP($B628,weights!$A$2:$R$6,18)*EXP(VLOOKUP($B628,weights!$A$2:$R$6,14)*G628))</f>
        <v>22.984067420092273</v>
      </c>
    </row>
    <row r="629" spans="1:8" ht="12.75" x14ac:dyDescent="0.2">
      <c r="A629">
        <f t="shared" si="0"/>
        <v>26</v>
      </c>
      <c r="B629" t="str">
        <f t="shared" ref="B629:C629" si="603">B604</f>
        <v>restaurant</v>
      </c>
      <c r="C629">
        <f t="shared" si="603"/>
        <v>2</v>
      </c>
      <c r="D629">
        <f ca="1">OFFSET(walk!$A$2:$Y$402,TRUNC((ROW()-ROW($D$2))/COLUMNS(walk!$A$2:$Y$402)),MOD(ROW()-ROW($D$2),COLUMNS(walk!$A$2:$Y$402)),1,1)</f>
        <v>11</v>
      </c>
      <c r="E629">
        <f ca="1">OFFSET(bike!$A$2:$Y$402,TRUNC((ROW()-ROW($E$2))/COLUMNS(bike!$A$2:$Y$402)),MOD(ROW()-ROW($E$2),COLUMNS(bike!$A$2:$Y$402)),1,1)</f>
        <v>3</v>
      </c>
      <c r="F629">
        <f ca="1">OFFSET(transit!$A$2:$Y$402,TRUNC((ROW()-ROW($F$2))/COLUMNS(transit!$A$2:$Y$402)),MOD(ROW()-ROW($F$2),COLUMNS(transit!$A$2:$Y$402)),1,1)</f>
        <v>7</v>
      </c>
      <c r="G629">
        <f ca="1">OFFSET(drive!$A$2:$Y$402,TRUNC((ROW()-ROW($G$2))/COLUMNS(drive!$A$2:$Y$402)),MOD(ROW()-ROW($G$2),COLUMNS(drive!$A$2:$Y$402)),1,1)</f>
        <v>3</v>
      </c>
      <c r="H629" s="5">
        <f ca="1">(VLOOKUP($B629,weights!$A$2:$R$6,4))*VLOOKUP($B629,weights!$A$2:$R$6,6)^C629*(VLOOKUP($B629,weights!$A$2:$R$6,15)*EXP(VLOOKUP($B629,weights!$A$2:$R$6,11)*D629)+VLOOKUP($B629,weights!$A$2:$R$6,16)*EXP(VLOOKUP($B629,weights!$A$2:$R$6,12)*E629)+VLOOKUP($B629,weights!$A$2:$R$6,17)*EXP(VLOOKUP($B629,weights!$A$2:$R$6,13)*F629)+VLOOKUP($B629,weights!$A$2:$R$6,18)*EXP(VLOOKUP($B629,weights!$A$2:$R$6,14)*G629))</f>
        <v>20.600534502453069</v>
      </c>
    </row>
    <row r="630" spans="1:8" ht="12.75" x14ac:dyDescent="0.2">
      <c r="A630">
        <f t="shared" si="0"/>
        <v>26</v>
      </c>
      <c r="B630" t="str">
        <f t="shared" ref="B630:C630" si="604">B605</f>
        <v>restaurant</v>
      </c>
      <c r="C630">
        <f t="shared" si="604"/>
        <v>3</v>
      </c>
      <c r="D630">
        <f ca="1">OFFSET(walk!$A$2:$Y$402,TRUNC((ROW()-ROW($D$2))/COLUMNS(walk!$A$2:$Y$402)),MOD(ROW()-ROW($D$2),COLUMNS(walk!$A$2:$Y$402)),1,1)</f>
        <v>14</v>
      </c>
      <c r="E630">
        <f ca="1">OFFSET(bike!$A$2:$Y$402,TRUNC((ROW()-ROW($E$2))/COLUMNS(bike!$A$2:$Y$402)),MOD(ROW()-ROW($E$2),COLUMNS(bike!$A$2:$Y$402)),1,1)</f>
        <v>3</v>
      </c>
      <c r="F630">
        <f ca="1">OFFSET(transit!$A$2:$Y$402,TRUNC((ROW()-ROW($F$2))/COLUMNS(transit!$A$2:$Y$402)),MOD(ROW()-ROW($F$2),COLUMNS(transit!$A$2:$Y$402)),1,1)</f>
        <v>9</v>
      </c>
      <c r="G630">
        <f ca="1">OFFSET(drive!$A$2:$Y$402,TRUNC((ROW()-ROW($G$2))/COLUMNS(drive!$A$2:$Y$402)),MOD(ROW()-ROW($G$2),COLUMNS(drive!$A$2:$Y$402)),1,1)</f>
        <v>3</v>
      </c>
      <c r="H630" s="5">
        <f ca="1">(VLOOKUP($B630,weights!$A$2:$R$6,4))*VLOOKUP($B630,weights!$A$2:$R$6,6)^C630*(VLOOKUP($B630,weights!$A$2:$R$6,15)*EXP(VLOOKUP($B630,weights!$A$2:$R$6,11)*D630)+VLOOKUP($B630,weights!$A$2:$R$6,16)*EXP(VLOOKUP($B630,weights!$A$2:$R$6,12)*E630)+VLOOKUP($B630,weights!$A$2:$R$6,17)*EXP(VLOOKUP($B630,weights!$A$2:$R$6,13)*F630)+VLOOKUP($B630,weights!$A$2:$R$6,18)*EXP(VLOOKUP($B630,weights!$A$2:$R$6,14)*G630))</f>
        <v>16.79845374508243</v>
      </c>
    </row>
    <row r="631" spans="1:8" ht="12.75" x14ac:dyDescent="0.2">
      <c r="A631">
        <f t="shared" si="0"/>
        <v>26</v>
      </c>
      <c r="B631" t="str">
        <f t="shared" ref="B631:C631" si="605">B606</f>
        <v>restaurant</v>
      </c>
      <c r="C631">
        <f t="shared" si="605"/>
        <v>4</v>
      </c>
      <c r="D631">
        <f ca="1">OFFSET(walk!$A$2:$Y$402,TRUNC((ROW()-ROW($D$2))/COLUMNS(walk!$A$2:$Y$402)),MOD(ROW()-ROW($D$2),COLUMNS(walk!$A$2:$Y$402)),1,1)</f>
        <v>14</v>
      </c>
      <c r="E631">
        <f ca="1">OFFSET(bike!$A$2:$Y$402,TRUNC((ROW()-ROW($E$2))/COLUMNS(bike!$A$2:$Y$402)),MOD(ROW()-ROW($E$2),COLUMNS(bike!$A$2:$Y$402)),1,1)</f>
        <v>3</v>
      </c>
      <c r="F631">
        <f ca="1">OFFSET(transit!$A$2:$Y$402,TRUNC((ROW()-ROW($F$2))/COLUMNS(transit!$A$2:$Y$402)),MOD(ROW()-ROW($F$2),COLUMNS(transit!$A$2:$Y$402)),1,1)</f>
        <v>10</v>
      </c>
      <c r="G631">
        <f ca="1">OFFSET(drive!$A$2:$Y$402,TRUNC((ROW()-ROW($G$2))/COLUMNS(drive!$A$2:$Y$402)),MOD(ROW()-ROW($G$2),COLUMNS(drive!$A$2:$Y$402)),1,1)</f>
        <v>3</v>
      </c>
      <c r="H631" s="5">
        <f ca="1">(VLOOKUP($B631,weights!$A$2:$R$6,4))*VLOOKUP($B631,weights!$A$2:$R$6,6)^C631*(VLOOKUP($B631,weights!$A$2:$R$6,15)*EXP(VLOOKUP($B631,weights!$A$2:$R$6,11)*D631)+VLOOKUP($B631,weights!$A$2:$R$6,16)*EXP(VLOOKUP($B631,weights!$A$2:$R$6,12)*E631)+VLOOKUP($B631,weights!$A$2:$R$6,17)*EXP(VLOOKUP($B631,weights!$A$2:$R$6,13)*F631)+VLOOKUP($B631,weights!$A$2:$R$6,18)*EXP(VLOOKUP($B631,weights!$A$2:$R$6,14)*G631))</f>
        <v>14.677743856480724</v>
      </c>
    </row>
    <row r="632" spans="1:8" ht="12.75" x14ac:dyDescent="0.2">
      <c r="A632">
        <f t="shared" si="0"/>
        <v>26</v>
      </c>
      <c r="B632" t="str">
        <f t="shared" ref="B632:C632" si="606">B607</f>
        <v>restaurant</v>
      </c>
      <c r="C632">
        <f t="shared" si="606"/>
        <v>5</v>
      </c>
      <c r="D632">
        <f ca="1">OFFSET(walk!$A$2:$Y$402,TRUNC((ROW()-ROW($D$2))/COLUMNS(walk!$A$2:$Y$402)),MOD(ROW()-ROW($D$2),COLUMNS(walk!$A$2:$Y$402)),1,1)</f>
        <v>15</v>
      </c>
      <c r="E632">
        <f ca="1">OFFSET(bike!$A$2:$Y$402,TRUNC((ROW()-ROW($E$2))/COLUMNS(bike!$A$2:$Y$402)),MOD(ROW()-ROW($E$2),COLUMNS(bike!$A$2:$Y$402)),1,1)</f>
        <v>4</v>
      </c>
      <c r="F632">
        <f ca="1">OFFSET(transit!$A$2:$Y$402,TRUNC((ROW()-ROW($F$2))/COLUMNS(transit!$A$2:$Y$402)),MOD(ROW()-ROW($F$2),COLUMNS(transit!$A$2:$Y$402)),1,1)</f>
        <v>10</v>
      </c>
      <c r="G632">
        <f ca="1">OFFSET(drive!$A$2:$Y$402,TRUNC((ROW()-ROW($G$2))/COLUMNS(drive!$A$2:$Y$402)),MOD(ROW()-ROW($G$2),COLUMNS(drive!$A$2:$Y$402)),1,1)</f>
        <v>5</v>
      </c>
      <c r="H632" s="5">
        <f ca="1">(VLOOKUP($B632,weights!$A$2:$R$6,4))*VLOOKUP($B632,weights!$A$2:$R$6,6)^C632*(VLOOKUP($B632,weights!$A$2:$R$6,15)*EXP(VLOOKUP($B632,weights!$A$2:$R$6,11)*D632)+VLOOKUP($B632,weights!$A$2:$R$6,16)*EXP(VLOOKUP($B632,weights!$A$2:$R$6,12)*E632)+VLOOKUP($B632,weights!$A$2:$R$6,17)*EXP(VLOOKUP($B632,weights!$A$2:$R$6,13)*F632)+VLOOKUP($B632,weights!$A$2:$R$6,18)*EXP(VLOOKUP($B632,weights!$A$2:$R$6,14)*G632))</f>
        <v>10.454883719394228</v>
      </c>
    </row>
    <row r="633" spans="1:8" ht="12.75" x14ac:dyDescent="0.2">
      <c r="A633">
        <f t="shared" si="0"/>
        <v>26</v>
      </c>
      <c r="B633" t="str">
        <f t="shared" ref="B633:C633" si="607">B608</f>
        <v>restaurant</v>
      </c>
      <c r="C633">
        <f t="shared" si="607"/>
        <v>6</v>
      </c>
      <c r="D633">
        <f ca="1">OFFSET(walk!$A$2:$Y$402,TRUNC((ROW()-ROW($D$2))/COLUMNS(walk!$A$2:$Y$402)),MOD(ROW()-ROW($D$2),COLUMNS(walk!$A$2:$Y$402)),1,1)</f>
        <v>17</v>
      </c>
      <c r="E633">
        <f ca="1">OFFSET(bike!$A$2:$Y$402,TRUNC((ROW()-ROW($E$2))/COLUMNS(bike!$A$2:$Y$402)),MOD(ROW()-ROW($E$2),COLUMNS(bike!$A$2:$Y$402)),1,1)</f>
        <v>4</v>
      </c>
      <c r="F633">
        <f ca="1">OFFSET(transit!$A$2:$Y$402,TRUNC((ROW()-ROW($F$2))/COLUMNS(transit!$A$2:$Y$402)),MOD(ROW()-ROW($F$2),COLUMNS(transit!$A$2:$Y$402)),1,1)</f>
        <v>10</v>
      </c>
      <c r="G633">
        <f ca="1">OFFSET(drive!$A$2:$Y$402,TRUNC((ROW()-ROW($G$2))/COLUMNS(drive!$A$2:$Y$402)),MOD(ROW()-ROW($G$2),COLUMNS(drive!$A$2:$Y$402)),1,1)</f>
        <v>5</v>
      </c>
      <c r="H633" s="5">
        <f ca="1">(VLOOKUP($B633,weights!$A$2:$R$6,4))*VLOOKUP($B633,weights!$A$2:$R$6,6)^C633*(VLOOKUP($B633,weights!$A$2:$R$6,15)*EXP(VLOOKUP($B633,weights!$A$2:$R$6,11)*D633)+VLOOKUP($B633,weights!$A$2:$R$6,16)*EXP(VLOOKUP($B633,weights!$A$2:$R$6,12)*E633)+VLOOKUP($B633,weights!$A$2:$R$6,17)*EXP(VLOOKUP($B633,weights!$A$2:$R$6,13)*F633)+VLOOKUP($B633,weights!$A$2:$R$6,18)*EXP(VLOOKUP($B633,weights!$A$2:$R$6,14)*G633))</f>
        <v>9.2421699436795102</v>
      </c>
    </row>
    <row r="634" spans="1:8" ht="12.75" x14ac:dyDescent="0.2">
      <c r="A634">
        <f t="shared" si="0"/>
        <v>26</v>
      </c>
      <c r="B634" t="str">
        <f t="shared" ref="B634:C634" si="608">B609</f>
        <v>restaurant</v>
      </c>
      <c r="C634">
        <f t="shared" si="608"/>
        <v>7</v>
      </c>
      <c r="D634">
        <f ca="1">OFFSET(walk!$A$2:$Y$402,TRUNC((ROW()-ROW($D$2))/COLUMNS(walk!$A$2:$Y$402)),MOD(ROW()-ROW($D$2),COLUMNS(walk!$A$2:$Y$402)),1,1)</f>
        <v>18</v>
      </c>
      <c r="E634">
        <f ca="1">OFFSET(bike!$A$2:$Y$402,TRUNC((ROW()-ROW($E$2))/COLUMNS(bike!$A$2:$Y$402)),MOD(ROW()-ROW($E$2),COLUMNS(bike!$A$2:$Y$402)),1,1)</f>
        <v>4</v>
      </c>
      <c r="F634">
        <f ca="1">OFFSET(transit!$A$2:$Y$402,TRUNC((ROW()-ROW($F$2))/COLUMNS(transit!$A$2:$Y$402)),MOD(ROW()-ROW($F$2),COLUMNS(transit!$A$2:$Y$402)),1,1)</f>
        <v>12</v>
      </c>
      <c r="G634">
        <f ca="1">OFFSET(drive!$A$2:$Y$402,TRUNC((ROW()-ROW($G$2))/COLUMNS(drive!$A$2:$Y$402)),MOD(ROW()-ROW($G$2),COLUMNS(drive!$A$2:$Y$402)),1,1)</f>
        <v>5</v>
      </c>
      <c r="H634" s="5">
        <f ca="1">(VLOOKUP($B634,weights!$A$2:$R$6,4))*VLOOKUP($B634,weights!$A$2:$R$6,6)^C634*(VLOOKUP($B634,weights!$A$2:$R$6,15)*EXP(VLOOKUP($B634,weights!$A$2:$R$6,11)*D634)+VLOOKUP($B634,weights!$A$2:$R$6,16)*EXP(VLOOKUP($B634,weights!$A$2:$R$6,12)*E634)+VLOOKUP($B634,weights!$A$2:$R$6,17)*EXP(VLOOKUP($B634,weights!$A$2:$R$6,13)*F634)+VLOOKUP($B634,weights!$A$2:$R$6,18)*EXP(VLOOKUP($B634,weights!$A$2:$R$6,14)*G634))</f>
        <v>7.8086081062684238</v>
      </c>
    </row>
    <row r="635" spans="1:8" ht="12.75" x14ac:dyDescent="0.2">
      <c r="A635">
        <f t="shared" si="0"/>
        <v>26</v>
      </c>
      <c r="B635" t="str">
        <f t="shared" ref="B635:C635" si="609">B610</f>
        <v>restaurant</v>
      </c>
      <c r="C635">
        <f t="shared" si="609"/>
        <v>8</v>
      </c>
      <c r="D635">
        <f ca="1">OFFSET(walk!$A$2:$Y$402,TRUNC((ROW()-ROW($D$2))/COLUMNS(walk!$A$2:$Y$402)),MOD(ROW()-ROW($D$2),COLUMNS(walk!$A$2:$Y$402)),1,1)</f>
        <v>19</v>
      </c>
      <c r="E635">
        <f ca="1">OFFSET(bike!$A$2:$Y$402,TRUNC((ROW()-ROW($E$2))/COLUMNS(bike!$A$2:$Y$402)),MOD(ROW()-ROW($E$2),COLUMNS(bike!$A$2:$Y$402)),1,1)</f>
        <v>6</v>
      </c>
      <c r="F635">
        <f ca="1">OFFSET(transit!$A$2:$Y$402,TRUNC((ROW()-ROW($F$2))/COLUMNS(transit!$A$2:$Y$402)),MOD(ROW()-ROW($F$2),COLUMNS(transit!$A$2:$Y$402)),1,1)</f>
        <v>12</v>
      </c>
      <c r="G635">
        <f ca="1">OFFSET(drive!$A$2:$Y$402,TRUNC((ROW()-ROW($G$2))/COLUMNS(drive!$A$2:$Y$402)),MOD(ROW()-ROW($G$2),COLUMNS(drive!$A$2:$Y$402)),1,1)</f>
        <v>5</v>
      </c>
      <c r="H635" s="5">
        <f ca="1">(VLOOKUP($B635,weights!$A$2:$R$6,4))*VLOOKUP($B635,weights!$A$2:$R$6,6)^C635*(VLOOKUP($B635,weights!$A$2:$R$6,15)*EXP(VLOOKUP($B635,weights!$A$2:$R$6,11)*D635)+VLOOKUP($B635,weights!$A$2:$R$6,16)*EXP(VLOOKUP($B635,weights!$A$2:$R$6,12)*E635)+VLOOKUP($B635,weights!$A$2:$R$6,17)*EXP(VLOOKUP($B635,weights!$A$2:$R$6,13)*F635)+VLOOKUP($B635,weights!$A$2:$R$6,18)*EXP(VLOOKUP($B635,weights!$A$2:$R$6,14)*G635))</f>
        <v>5.9990080137079236</v>
      </c>
    </row>
    <row r="636" spans="1:8" ht="12.75" x14ac:dyDescent="0.2">
      <c r="A636">
        <f t="shared" si="0"/>
        <v>26</v>
      </c>
      <c r="B636" t="str">
        <f t="shared" ref="B636:C636" si="610">B611</f>
        <v>restaurant</v>
      </c>
      <c r="C636">
        <f t="shared" si="610"/>
        <v>9</v>
      </c>
      <c r="D636">
        <f ca="1">OFFSET(walk!$A$2:$Y$402,TRUNC((ROW()-ROW($D$2))/COLUMNS(walk!$A$2:$Y$402)),MOD(ROW()-ROW($D$2),COLUMNS(walk!$A$2:$Y$402)),1,1)</f>
        <v>21</v>
      </c>
      <c r="E636">
        <f ca="1">OFFSET(bike!$A$2:$Y$402,TRUNC((ROW()-ROW($E$2))/COLUMNS(bike!$A$2:$Y$402)),MOD(ROW()-ROW($E$2),COLUMNS(bike!$A$2:$Y$402)),1,1)</f>
        <v>6</v>
      </c>
      <c r="F636">
        <f ca="1">OFFSET(transit!$A$2:$Y$402,TRUNC((ROW()-ROW($F$2))/COLUMNS(transit!$A$2:$Y$402)),MOD(ROW()-ROW($F$2),COLUMNS(transit!$A$2:$Y$402)),1,1)</f>
        <v>18</v>
      </c>
      <c r="G636">
        <f ca="1">OFFSET(drive!$A$2:$Y$402,TRUNC((ROW()-ROW($G$2))/COLUMNS(drive!$A$2:$Y$402)),MOD(ROW()-ROW($G$2),COLUMNS(drive!$A$2:$Y$402)),1,1)</f>
        <v>5</v>
      </c>
      <c r="H636" s="5">
        <f ca="1">(VLOOKUP($B636,weights!$A$2:$R$6,4))*VLOOKUP($B636,weights!$A$2:$R$6,6)^C636*(VLOOKUP($B636,weights!$A$2:$R$6,15)*EXP(VLOOKUP($B636,weights!$A$2:$R$6,11)*D636)+VLOOKUP($B636,weights!$A$2:$R$6,16)*EXP(VLOOKUP($B636,weights!$A$2:$R$6,12)*E636)+VLOOKUP($B636,weights!$A$2:$R$6,17)*EXP(VLOOKUP($B636,weights!$A$2:$R$6,13)*F636)+VLOOKUP($B636,weights!$A$2:$R$6,18)*EXP(VLOOKUP($B636,weights!$A$2:$R$6,14)*G636))</f>
        <v>4.7550571863068489</v>
      </c>
    </row>
    <row r="637" spans="1:8" ht="12.75" x14ac:dyDescent="0.2">
      <c r="A637">
        <f t="shared" si="0"/>
        <v>26</v>
      </c>
      <c r="B637" t="str">
        <f t="shared" ref="B637:C637" si="611">B612</f>
        <v>supermarket</v>
      </c>
      <c r="C637">
        <f t="shared" si="611"/>
        <v>0</v>
      </c>
      <c r="D637">
        <f ca="1">OFFSET(walk!$A$2:$Y$402,TRUNC((ROW()-ROW($D$2))/COLUMNS(walk!$A$2:$Y$402)),MOD(ROW()-ROW($D$2),COLUMNS(walk!$A$2:$Y$402)),1,1)</f>
        <v>42</v>
      </c>
      <c r="E637">
        <f ca="1">OFFSET(bike!$A$2:$Y$402,TRUNC((ROW()-ROW($E$2))/COLUMNS(bike!$A$2:$Y$402)),MOD(ROW()-ROW($E$2),COLUMNS(bike!$A$2:$Y$402)),1,1)</f>
        <v>16</v>
      </c>
      <c r="F637">
        <f ca="1">OFFSET(transit!$A$2:$Y$402,TRUNC((ROW()-ROW($F$2))/COLUMNS(transit!$A$2:$Y$402)),MOD(ROW()-ROW($F$2),COLUMNS(transit!$A$2:$Y$402)),1,1)</f>
        <v>20</v>
      </c>
      <c r="G637">
        <f ca="1">OFFSET(drive!$A$2:$Y$402,TRUNC((ROW()-ROW($G$2))/COLUMNS(drive!$A$2:$Y$402)),MOD(ROW()-ROW($G$2),COLUMNS(drive!$A$2:$Y$402)),1,1)</f>
        <v>10</v>
      </c>
      <c r="H637" s="5">
        <f ca="1">(VLOOKUP($B637,weights!$A$2:$R$6,4))*VLOOKUP($B637,weights!$A$2:$R$6,6)^C637*(VLOOKUP($B637,weights!$A$2:$R$6,15)*EXP(VLOOKUP($B637,weights!$A$2:$R$6,11)*D637)+VLOOKUP($B637,weights!$A$2:$R$6,16)*EXP(VLOOKUP($B637,weights!$A$2:$R$6,12)*E637)+VLOOKUP($B637,weights!$A$2:$R$6,17)*EXP(VLOOKUP($B637,weights!$A$2:$R$6,13)*F637)+VLOOKUP($B637,weights!$A$2:$R$6,18)*EXP(VLOOKUP($B637,weights!$A$2:$R$6,14)*G637))</f>
        <v>2.4388661082356511</v>
      </c>
    </row>
    <row r="638" spans="1:8" ht="12.75" x14ac:dyDescent="0.2">
      <c r="A638">
        <f t="shared" si="0"/>
        <v>26</v>
      </c>
      <c r="B638" t="str">
        <f t="shared" ref="B638:C638" si="612">B613</f>
        <v>supermarket</v>
      </c>
      <c r="C638">
        <f t="shared" si="612"/>
        <v>1</v>
      </c>
      <c r="D638">
        <f ca="1">OFFSET(walk!$A$2:$Y$402,TRUNC((ROW()-ROW($D$2))/COLUMNS(walk!$A$2:$Y$402)),MOD(ROW()-ROW($D$2),COLUMNS(walk!$A$2:$Y$402)),1,1)</f>
        <v>54</v>
      </c>
      <c r="E638">
        <f ca="1">OFFSET(bike!$A$2:$Y$402,TRUNC((ROW()-ROW($E$2))/COLUMNS(bike!$A$2:$Y$402)),MOD(ROW()-ROW($E$2),COLUMNS(bike!$A$2:$Y$402)),1,1)</f>
        <v>17</v>
      </c>
      <c r="F638">
        <f ca="1">OFFSET(transit!$A$2:$Y$402,TRUNC((ROW()-ROW($F$2))/COLUMNS(transit!$A$2:$Y$402)),MOD(ROW()-ROW($F$2),COLUMNS(transit!$A$2:$Y$402)),1,1)</f>
        <v>25</v>
      </c>
      <c r="G638">
        <f ca="1">OFFSET(drive!$A$2:$Y$402,TRUNC((ROW()-ROW($G$2))/COLUMNS(drive!$A$2:$Y$402)),MOD(ROW()-ROW($G$2),COLUMNS(drive!$A$2:$Y$402)),1,1)</f>
        <v>11</v>
      </c>
      <c r="H638" s="5">
        <f ca="1">(VLOOKUP($B638,weights!$A$2:$R$6,4))*VLOOKUP($B638,weights!$A$2:$R$6,6)^C638*(VLOOKUP($B638,weights!$A$2:$R$6,15)*EXP(VLOOKUP($B638,weights!$A$2:$R$6,11)*D638)+VLOOKUP($B638,weights!$A$2:$R$6,16)*EXP(VLOOKUP($B638,weights!$A$2:$R$6,12)*E638)+VLOOKUP($B638,weights!$A$2:$R$6,17)*EXP(VLOOKUP($B638,weights!$A$2:$R$6,13)*F638)+VLOOKUP($B638,weights!$A$2:$R$6,18)*EXP(VLOOKUP($B638,weights!$A$2:$R$6,14)*G638))</f>
        <v>1.090929828230774</v>
      </c>
    </row>
    <row r="639" spans="1:8" ht="12.75" x14ac:dyDescent="0.2">
      <c r="A639">
        <f t="shared" si="0"/>
        <v>26</v>
      </c>
      <c r="B639" t="str">
        <f t="shared" ref="B639:C639" si="613">B614</f>
        <v>supermarket</v>
      </c>
      <c r="C639">
        <f t="shared" si="613"/>
        <v>2</v>
      </c>
      <c r="D639">
        <f ca="1">OFFSET(walk!$A$2:$Y$402,TRUNC((ROW()-ROW($D$2))/COLUMNS(walk!$A$2:$Y$402)),MOD(ROW()-ROW($D$2),COLUMNS(walk!$A$2:$Y$402)),1,1)</f>
        <v>59</v>
      </c>
      <c r="E639">
        <f ca="1">OFFSET(bike!$A$2:$Y$402,TRUNC((ROW()-ROW($E$2))/COLUMNS(bike!$A$2:$Y$402)),MOD(ROW()-ROW($E$2),COLUMNS(bike!$A$2:$Y$402)),1,1)</f>
        <v>18</v>
      </c>
      <c r="F639">
        <f ca="1">OFFSET(transit!$A$2:$Y$402,TRUNC((ROW()-ROW($F$2))/COLUMNS(transit!$A$2:$Y$402)),MOD(ROW()-ROW($F$2),COLUMNS(transit!$A$2:$Y$402)),1,1)</f>
        <v>34</v>
      </c>
      <c r="G639">
        <f ca="1">OFFSET(drive!$A$2:$Y$402,TRUNC((ROW()-ROW($G$2))/COLUMNS(drive!$A$2:$Y$402)),MOD(ROW()-ROW($G$2),COLUMNS(drive!$A$2:$Y$402)),1,1)</f>
        <v>14</v>
      </c>
      <c r="H639" s="5">
        <f ca="1">(VLOOKUP($B639,weights!$A$2:$R$6,4))*VLOOKUP($B639,weights!$A$2:$R$6,6)^C639*(VLOOKUP($B639,weights!$A$2:$R$6,15)*EXP(VLOOKUP($B639,weights!$A$2:$R$6,11)*D639)+VLOOKUP($B639,weights!$A$2:$R$6,16)*EXP(VLOOKUP($B639,weights!$A$2:$R$6,12)*E639)+VLOOKUP($B639,weights!$A$2:$R$6,17)*EXP(VLOOKUP($B639,weights!$A$2:$R$6,13)*F639)+VLOOKUP($B639,weights!$A$2:$R$6,18)*EXP(VLOOKUP($B639,weights!$A$2:$R$6,14)*G639))</f>
        <v>0.33413478583440015</v>
      </c>
    </row>
    <row r="640" spans="1:8" ht="12.75" x14ac:dyDescent="0.2">
      <c r="A640">
        <f t="shared" si="0"/>
        <v>26</v>
      </c>
      <c r="B640" t="str">
        <f t="shared" ref="B640:C640" si="614">B615</f>
        <v>supermarket</v>
      </c>
      <c r="C640">
        <f t="shared" si="614"/>
        <v>3</v>
      </c>
      <c r="D640">
        <f ca="1">OFFSET(walk!$A$2:$Y$402,TRUNC((ROW()-ROW($D$2))/COLUMNS(walk!$A$2:$Y$402)),MOD(ROW()-ROW($D$2),COLUMNS(walk!$A$2:$Y$402)),1,1)</f>
        <v>67</v>
      </c>
      <c r="E640">
        <f ca="1">OFFSET(bike!$A$2:$Y$402,TRUNC((ROW()-ROW($E$2))/COLUMNS(bike!$A$2:$Y$402)),MOD(ROW()-ROW($E$2),COLUMNS(bike!$A$2:$Y$402)),1,1)</f>
        <v>21</v>
      </c>
      <c r="F640">
        <f ca="1">OFFSET(transit!$A$2:$Y$402,TRUNC((ROW()-ROW($F$2))/COLUMNS(transit!$A$2:$Y$402)),MOD(ROW()-ROW($F$2),COLUMNS(transit!$A$2:$Y$402)),1,1)</f>
        <v>38</v>
      </c>
      <c r="G640">
        <f ca="1">OFFSET(drive!$A$2:$Y$402,TRUNC((ROW()-ROW($G$2))/COLUMNS(drive!$A$2:$Y$402)),MOD(ROW()-ROW($G$2),COLUMNS(drive!$A$2:$Y$402)),1,1)</f>
        <v>14</v>
      </c>
      <c r="H640" s="5">
        <f ca="1">(VLOOKUP($B640,weights!$A$2:$R$6,4))*VLOOKUP($B640,weights!$A$2:$R$6,6)^C640*(VLOOKUP($B640,weights!$A$2:$R$6,15)*EXP(VLOOKUP($B640,weights!$A$2:$R$6,11)*D640)+VLOOKUP($B640,weights!$A$2:$R$6,16)*EXP(VLOOKUP($B640,weights!$A$2:$R$6,12)*E640)+VLOOKUP($B640,weights!$A$2:$R$6,17)*EXP(VLOOKUP($B640,weights!$A$2:$R$6,13)*F640)+VLOOKUP($B640,weights!$A$2:$R$6,18)*EXP(VLOOKUP($B640,weights!$A$2:$R$6,14)*G640))</f>
        <v>0.18849720804207248</v>
      </c>
    </row>
    <row r="641" spans="1:8" ht="12.75" x14ac:dyDescent="0.2">
      <c r="A641">
        <f t="shared" si="0"/>
        <v>26</v>
      </c>
      <c r="B641" t="str">
        <f t="shared" ref="B641:C641" si="615">B616</f>
        <v>supermarket</v>
      </c>
      <c r="C641">
        <f t="shared" si="615"/>
        <v>4</v>
      </c>
      <c r="D641">
        <f ca="1">OFFSET(walk!$A$2:$Y$402,TRUNC((ROW()-ROW($D$2))/COLUMNS(walk!$A$2:$Y$402)),MOD(ROW()-ROW($D$2),COLUMNS(walk!$A$2:$Y$402)),1,1)</f>
        <v>83</v>
      </c>
      <c r="E641">
        <f ca="1">OFFSET(bike!$A$2:$Y$402,TRUNC((ROW()-ROW($E$2))/COLUMNS(bike!$A$2:$Y$402)),MOD(ROW()-ROW($E$2),COLUMNS(bike!$A$2:$Y$402)),1,1)</f>
        <v>25</v>
      </c>
      <c r="F641">
        <f ca="1">OFFSET(transit!$A$2:$Y$402,TRUNC((ROW()-ROW($F$2))/COLUMNS(transit!$A$2:$Y$402)),MOD(ROW()-ROW($F$2),COLUMNS(transit!$A$2:$Y$402)),1,1)</f>
        <v>41</v>
      </c>
      <c r="G641">
        <f ca="1">OFFSET(drive!$A$2:$Y$402,TRUNC((ROW()-ROW($G$2))/COLUMNS(drive!$A$2:$Y$402)),MOD(ROW()-ROW($G$2),COLUMNS(drive!$A$2:$Y$402)),1,1)</f>
        <v>16</v>
      </c>
      <c r="H641" s="5">
        <f ca="1">(VLOOKUP($B641,weights!$A$2:$R$6,4))*VLOOKUP($B641,weights!$A$2:$R$6,6)^C641*(VLOOKUP($B641,weights!$A$2:$R$6,15)*EXP(VLOOKUP($B641,weights!$A$2:$R$6,11)*D641)+VLOOKUP($B641,weights!$A$2:$R$6,16)*EXP(VLOOKUP($B641,weights!$A$2:$R$6,12)*E641)+VLOOKUP($B641,weights!$A$2:$R$6,17)*EXP(VLOOKUP($B641,weights!$A$2:$R$6,13)*F641)+VLOOKUP($B641,weights!$A$2:$R$6,18)*EXP(VLOOKUP($B641,weights!$A$2:$R$6,14)*G641))</f>
        <v>7.1886229205565588E-2</v>
      </c>
    </row>
    <row r="642" spans="1:8" ht="12.75" x14ac:dyDescent="0.2">
      <c r="A642">
        <f t="shared" si="0"/>
        <v>26</v>
      </c>
      <c r="B642" t="str">
        <f t="shared" ref="B642:C642" si="616">B617</f>
        <v>store</v>
      </c>
      <c r="C642">
        <f t="shared" si="616"/>
        <v>0</v>
      </c>
      <c r="D642">
        <f ca="1">OFFSET(walk!$A$2:$Y$402,TRUNC((ROW()-ROW($D$2))/COLUMNS(walk!$A$2:$Y$402)),MOD(ROW()-ROW($D$2),COLUMNS(walk!$A$2:$Y$402)),1,1)</f>
        <v>8</v>
      </c>
      <c r="E642">
        <f ca="1">OFFSET(bike!$A$2:$Y$402,TRUNC((ROW()-ROW($E$2))/COLUMNS(bike!$A$2:$Y$402)),MOD(ROW()-ROW($E$2),COLUMNS(bike!$A$2:$Y$402)),1,1)</f>
        <v>2</v>
      </c>
      <c r="F642">
        <f ca="1">OFFSET(transit!$A$2:$Y$402,TRUNC((ROW()-ROW($F$2))/COLUMNS(transit!$A$2:$Y$402)),MOD(ROW()-ROW($F$2),COLUMNS(transit!$A$2:$Y$402)),1,1)</f>
        <v>8</v>
      </c>
      <c r="G642">
        <f ca="1">OFFSET(drive!$A$2:$Y$402,TRUNC((ROW()-ROW($G$2))/COLUMNS(drive!$A$2:$Y$402)),MOD(ROW()-ROW($G$2),COLUMNS(drive!$A$2:$Y$402)),1,1)</f>
        <v>2</v>
      </c>
      <c r="H642" s="5">
        <f ca="1">(VLOOKUP($B642,weights!$A$2:$R$6,4))*VLOOKUP($B642,weights!$A$2:$R$6,6)^C642*(VLOOKUP($B642,weights!$A$2:$R$6,15)*EXP(VLOOKUP($B642,weights!$A$2:$R$6,11)*D642)+VLOOKUP($B642,weights!$A$2:$R$6,16)*EXP(VLOOKUP($B642,weights!$A$2:$R$6,12)*E642)+VLOOKUP($B642,weights!$A$2:$R$6,17)*EXP(VLOOKUP($B642,weights!$A$2:$R$6,13)*F642)+VLOOKUP($B642,weights!$A$2:$R$6,18)*EXP(VLOOKUP($B642,weights!$A$2:$R$6,14)*G642))</f>
        <v>13.08641736128927</v>
      </c>
    </row>
    <row r="643" spans="1:8" ht="12.75" x14ac:dyDescent="0.2">
      <c r="A643">
        <f t="shared" si="0"/>
        <v>26</v>
      </c>
      <c r="B643" t="str">
        <f t="shared" ref="B643:C643" si="617">B618</f>
        <v>store</v>
      </c>
      <c r="C643">
        <f t="shared" si="617"/>
        <v>1</v>
      </c>
      <c r="D643">
        <f ca="1">OFFSET(walk!$A$2:$Y$402,TRUNC((ROW()-ROW($D$2))/COLUMNS(walk!$A$2:$Y$402)),MOD(ROW()-ROW($D$2),COLUMNS(walk!$A$2:$Y$402)),1,1)</f>
        <v>10</v>
      </c>
      <c r="E643">
        <f ca="1">OFFSET(bike!$A$2:$Y$402,TRUNC((ROW()-ROW($E$2))/COLUMNS(bike!$A$2:$Y$402)),MOD(ROW()-ROW($E$2),COLUMNS(bike!$A$2:$Y$402)),1,1)</f>
        <v>2</v>
      </c>
      <c r="F643">
        <f ca="1">OFFSET(transit!$A$2:$Y$402,TRUNC((ROW()-ROW($F$2))/COLUMNS(transit!$A$2:$Y$402)),MOD(ROW()-ROW($F$2),COLUMNS(transit!$A$2:$Y$402)),1,1)</f>
        <v>9</v>
      </c>
      <c r="G643">
        <f ca="1">OFFSET(drive!$A$2:$Y$402,TRUNC((ROW()-ROW($G$2))/COLUMNS(drive!$A$2:$Y$402)),MOD(ROW()-ROW($G$2),COLUMNS(drive!$A$2:$Y$402)),1,1)</f>
        <v>3</v>
      </c>
      <c r="H643" s="5">
        <f ca="1">(VLOOKUP($B643,weights!$A$2:$R$6,4))*VLOOKUP($B643,weights!$A$2:$R$6,6)^C643*(VLOOKUP($B643,weights!$A$2:$R$6,15)*EXP(VLOOKUP($B643,weights!$A$2:$R$6,11)*D643)+VLOOKUP($B643,weights!$A$2:$R$6,16)*EXP(VLOOKUP($B643,weights!$A$2:$R$6,12)*E643)+VLOOKUP($B643,weights!$A$2:$R$6,17)*EXP(VLOOKUP($B643,weights!$A$2:$R$6,13)*F643)+VLOOKUP($B643,weights!$A$2:$R$6,18)*EXP(VLOOKUP($B643,weights!$A$2:$R$6,14)*G643))</f>
        <v>7.4201368133463701</v>
      </c>
    </row>
    <row r="644" spans="1:8" ht="12.75" x14ac:dyDescent="0.2">
      <c r="A644">
        <f t="shared" si="0"/>
        <v>26</v>
      </c>
      <c r="B644" t="str">
        <f t="shared" ref="B644:C644" si="618">B619</f>
        <v>store</v>
      </c>
      <c r="C644">
        <f t="shared" si="618"/>
        <v>2</v>
      </c>
      <c r="D644">
        <f ca="1">OFFSET(walk!$A$2:$Y$402,TRUNC((ROW()-ROW($D$2))/COLUMNS(walk!$A$2:$Y$402)),MOD(ROW()-ROW($D$2),COLUMNS(walk!$A$2:$Y$402)),1,1)</f>
        <v>13</v>
      </c>
      <c r="E644">
        <f ca="1">OFFSET(bike!$A$2:$Y$402,TRUNC((ROW()-ROW($E$2))/COLUMNS(bike!$A$2:$Y$402)),MOD(ROW()-ROW($E$2),COLUMNS(bike!$A$2:$Y$402)),1,1)</f>
        <v>3</v>
      </c>
      <c r="F644">
        <f ca="1">OFFSET(transit!$A$2:$Y$402,TRUNC((ROW()-ROW($F$2))/COLUMNS(transit!$A$2:$Y$402)),MOD(ROW()-ROW($F$2),COLUMNS(transit!$A$2:$Y$402)),1,1)</f>
        <v>10</v>
      </c>
      <c r="G644">
        <f ca="1">OFFSET(drive!$A$2:$Y$402,TRUNC((ROW()-ROW($G$2))/COLUMNS(drive!$A$2:$Y$402)),MOD(ROW()-ROW($G$2),COLUMNS(drive!$A$2:$Y$402)),1,1)</f>
        <v>3</v>
      </c>
      <c r="H644" s="5">
        <f ca="1">(VLOOKUP($B644,weights!$A$2:$R$6,4))*VLOOKUP($B644,weights!$A$2:$R$6,6)^C644*(VLOOKUP($B644,weights!$A$2:$R$6,15)*EXP(VLOOKUP($B644,weights!$A$2:$R$6,11)*D644)+VLOOKUP($B644,weights!$A$2:$R$6,16)*EXP(VLOOKUP($B644,weights!$A$2:$R$6,12)*E644)+VLOOKUP($B644,weights!$A$2:$R$6,17)*EXP(VLOOKUP($B644,weights!$A$2:$R$6,13)*F644)+VLOOKUP($B644,weights!$A$2:$R$6,18)*EXP(VLOOKUP($B644,weights!$A$2:$R$6,14)*G644))</f>
        <v>3.9719695072146606</v>
      </c>
    </row>
    <row r="645" spans="1:8" ht="12.75" x14ac:dyDescent="0.2">
      <c r="A645">
        <f t="shared" si="0"/>
        <v>26</v>
      </c>
      <c r="B645" t="str">
        <f t="shared" ref="B645:C645" si="619">B620</f>
        <v>store</v>
      </c>
      <c r="C645">
        <f t="shared" si="619"/>
        <v>3</v>
      </c>
      <c r="D645">
        <f ca="1">OFFSET(walk!$A$2:$Y$402,TRUNC((ROW()-ROW($D$2))/COLUMNS(walk!$A$2:$Y$402)),MOD(ROW()-ROW($D$2),COLUMNS(walk!$A$2:$Y$402)),1,1)</f>
        <v>15</v>
      </c>
      <c r="E645">
        <f ca="1">OFFSET(bike!$A$2:$Y$402,TRUNC((ROW()-ROW($E$2))/COLUMNS(bike!$A$2:$Y$402)),MOD(ROW()-ROW($E$2),COLUMNS(bike!$A$2:$Y$402)),1,1)</f>
        <v>4</v>
      </c>
      <c r="F645">
        <f ca="1">OFFSET(transit!$A$2:$Y$402,TRUNC((ROW()-ROW($F$2))/COLUMNS(transit!$A$2:$Y$402)),MOD(ROW()-ROW($F$2),COLUMNS(transit!$A$2:$Y$402)),1,1)</f>
        <v>10</v>
      </c>
      <c r="G645">
        <f ca="1">OFFSET(drive!$A$2:$Y$402,TRUNC((ROW()-ROW($G$2))/COLUMNS(drive!$A$2:$Y$402)),MOD(ROW()-ROW($G$2),COLUMNS(drive!$A$2:$Y$402)),1,1)</f>
        <v>5</v>
      </c>
      <c r="H645" s="5">
        <f ca="1">(VLOOKUP($B645,weights!$A$2:$R$6,4))*VLOOKUP($B645,weights!$A$2:$R$6,6)^C645*(VLOOKUP($B645,weights!$A$2:$R$6,15)*EXP(VLOOKUP($B645,weights!$A$2:$R$6,11)*D645)+VLOOKUP($B645,weights!$A$2:$R$6,16)*EXP(VLOOKUP($B645,weights!$A$2:$R$6,12)*E645)+VLOOKUP($B645,weights!$A$2:$R$6,17)*EXP(VLOOKUP($B645,weights!$A$2:$R$6,13)*F645)+VLOOKUP($B645,weights!$A$2:$R$6,18)*EXP(VLOOKUP($B645,weights!$A$2:$R$6,14)*G645))</f>
        <v>1.684745518071233</v>
      </c>
    </row>
    <row r="646" spans="1:8" ht="12.75" x14ac:dyDescent="0.2">
      <c r="A646">
        <f t="shared" si="0"/>
        <v>26</v>
      </c>
      <c r="B646" t="str">
        <f t="shared" ref="B646:C646" si="620">B621</f>
        <v>store</v>
      </c>
      <c r="C646">
        <f t="shared" si="620"/>
        <v>4</v>
      </c>
      <c r="D646">
        <f ca="1">OFFSET(walk!$A$2:$Y$402,TRUNC((ROW()-ROW($D$2))/COLUMNS(walk!$A$2:$Y$402)),MOD(ROW()-ROW($D$2),COLUMNS(walk!$A$2:$Y$402)),1,1)</f>
        <v>15</v>
      </c>
      <c r="E646">
        <f ca="1">OFFSET(bike!$A$2:$Y$402,TRUNC((ROW()-ROW($E$2))/COLUMNS(bike!$A$2:$Y$402)),MOD(ROW()-ROW($E$2),COLUMNS(bike!$A$2:$Y$402)),1,1)</f>
        <v>5</v>
      </c>
      <c r="F646">
        <f ca="1">OFFSET(transit!$A$2:$Y$402,TRUNC((ROW()-ROW($F$2))/COLUMNS(transit!$A$2:$Y$402)),MOD(ROW()-ROW($F$2),COLUMNS(transit!$A$2:$Y$402)),1,1)</f>
        <v>10</v>
      </c>
      <c r="G646">
        <f ca="1">OFFSET(drive!$A$2:$Y$402,TRUNC((ROW()-ROW($G$2))/COLUMNS(drive!$A$2:$Y$402)),MOD(ROW()-ROW($G$2),COLUMNS(drive!$A$2:$Y$402)),1,1)</f>
        <v>5</v>
      </c>
      <c r="H646" s="5">
        <f ca="1">(VLOOKUP($B646,weights!$A$2:$R$6,4))*VLOOKUP($B646,weights!$A$2:$R$6,6)^C646*(VLOOKUP($B646,weights!$A$2:$R$6,15)*EXP(VLOOKUP($B646,weights!$A$2:$R$6,11)*D646)+VLOOKUP($B646,weights!$A$2:$R$6,16)*EXP(VLOOKUP($B646,weights!$A$2:$R$6,12)*E646)+VLOOKUP($B646,weights!$A$2:$R$6,17)*EXP(VLOOKUP($B646,weights!$A$2:$R$6,13)*F646)+VLOOKUP($B646,weights!$A$2:$R$6,18)*EXP(VLOOKUP($B646,weights!$A$2:$R$6,14)*G646))</f>
        <v>0.94254913805409246</v>
      </c>
    </row>
    <row r="647" spans="1:8" ht="12.75" x14ac:dyDescent="0.2">
      <c r="A647">
        <f t="shared" si="0"/>
        <v>26</v>
      </c>
      <c r="B647" t="str">
        <f t="shared" ref="B647:C647" si="621">B622</f>
        <v>pharmacy</v>
      </c>
      <c r="C647">
        <f t="shared" si="621"/>
        <v>0</v>
      </c>
      <c r="D647">
        <f ca="1">OFFSET(walk!$A$2:$Y$402,TRUNC((ROW()-ROW($D$2))/COLUMNS(walk!$A$2:$Y$402)),MOD(ROW()-ROW($D$2),COLUMNS(walk!$A$2:$Y$402)),1,1)</f>
        <v>17</v>
      </c>
      <c r="E647">
        <f ca="1">OFFSET(bike!$A$2:$Y$402,TRUNC((ROW()-ROW($E$2))/COLUMNS(bike!$A$2:$Y$402)),MOD(ROW()-ROW($E$2),COLUMNS(bike!$A$2:$Y$402)),1,1)</f>
        <v>5</v>
      </c>
      <c r="F647">
        <f ca="1">OFFSET(transit!$A$2:$Y$402,TRUNC((ROW()-ROW($F$2))/COLUMNS(transit!$A$2:$Y$402)),MOD(ROW()-ROW($F$2),COLUMNS(transit!$A$2:$Y$402)),1,1)</f>
        <v>16</v>
      </c>
      <c r="G647">
        <f ca="1">OFFSET(drive!$A$2:$Y$402,TRUNC((ROW()-ROW($G$2))/COLUMNS(drive!$A$2:$Y$402)),MOD(ROW()-ROW($G$2),COLUMNS(drive!$A$2:$Y$402)),1,1)</f>
        <v>3</v>
      </c>
      <c r="H647" s="5">
        <f ca="1">(VLOOKUP($B647,weights!$A$2:$R$6,4))*VLOOKUP($B647,weights!$A$2:$R$6,6)^C647*(VLOOKUP($B647,weights!$A$2:$R$6,15)*EXP(VLOOKUP($B647,weights!$A$2:$R$6,11)*D647)+VLOOKUP($B647,weights!$A$2:$R$6,16)*EXP(VLOOKUP($B647,weights!$A$2:$R$6,12)*E647)+VLOOKUP($B647,weights!$A$2:$R$6,17)*EXP(VLOOKUP($B647,weights!$A$2:$R$6,13)*F647)+VLOOKUP($B647,weights!$A$2:$R$6,18)*EXP(VLOOKUP($B647,weights!$A$2:$R$6,14)*G647))</f>
        <v>4.3985164015137013</v>
      </c>
    </row>
    <row r="648" spans="1:8" ht="12.75" x14ac:dyDescent="0.2">
      <c r="A648">
        <f t="shared" si="0"/>
        <v>26</v>
      </c>
      <c r="B648" t="str">
        <f t="shared" ref="B648:C648" si="622">B623</f>
        <v>pharmacy</v>
      </c>
      <c r="C648">
        <f t="shared" si="622"/>
        <v>1</v>
      </c>
      <c r="D648">
        <f ca="1">OFFSET(walk!$A$2:$Y$402,TRUNC((ROW()-ROW($D$2))/COLUMNS(walk!$A$2:$Y$402)),MOD(ROW()-ROW($D$2),COLUMNS(walk!$A$2:$Y$402)),1,1)</f>
        <v>17</v>
      </c>
      <c r="E648">
        <f ca="1">OFFSET(bike!$A$2:$Y$402,TRUNC((ROW()-ROW($E$2))/COLUMNS(bike!$A$2:$Y$402)),MOD(ROW()-ROW($E$2),COLUMNS(bike!$A$2:$Y$402)),1,1)</f>
        <v>6</v>
      </c>
      <c r="F648">
        <f ca="1">OFFSET(transit!$A$2:$Y$402,TRUNC((ROW()-ROW($F$2))/COLUMNS(transit!$A$2:$Y$402)),MOD(ROW()-ROW($F$2),COLUMNS(transit!$A$2:$Y$402)),1,1)</f>
        <v>16</v>
      </c>
      <c r="G648">
        <f ca="1">OFFSET(drive!$A$2:$Y$402,TRUNC((ROW()-ROW($G$2))/COLUMNS(drive!$A$2:$Y$402)),MOD(ROW()-ROW($G$2),COLUMNS(drive!$A$2:$Y$402)),1,1)</f>
        <v>5</v>
      </c>
      <c r="H648" s="5">
        <f ca="1">(VLOOKUP($B648,weights!$A$2:$R$6,4))*VLOOKUP($B648,weights!$A$2:$R$6,6)^C648*(VLOOKUP($B648,weights!$A$2:$R$6,15)*EXP(VLOOKUP($B648,weights!$A$2:$R$6,11)*D648)+VLOOKUP($B648,weights!$A$2:$R$6,16)*EXP(VLOOKUP($B648,weights!$A$2:$R$6,12)*E648)+VLOOKUP($B648,weights!$A$2:$R$6,17)*EXP(VLOOKUP($B648,weights!$A$2:$R$6,13)*F648)+VLOOKUP($B648,weights!$A$2:$R$6,18)*EXP(VLOOKUP($B648,weights!$A$2:$R$6,14)*G648))</f>
        <v>1.4669140227249078</v>
      </c>
    </row>
    <row r="649" spans="1:8" ht="12.75" x14ac:dyDescent="0.2">
      <c r="A649">
        <f t="shared" si="0"/>
        <v>26</v>
      </c>
      <c r="B649" t="str">
        <f t="shared" ref="B649:C649" si="623">B624</f>
        <v>pharmacy</v>
      </c>
      <c r="C649">
        <f t="shared" si="623"/>
        <v>2</v>
      </c>
      <c r="D649">
        <f ca="1">OFFSET(walk!$A$2:$Y$402,TRUNC((ROW()-ROW($D$2))/COLUMNS(walk!$A$2:$Y$402)),MOD(ROW()-ROW($D$2),COLUMNS(walk!$A$2:$Y$402)),1,1)</f>
        <v>17</v>
      </c>
      <c r="E649">
        <f ca="1">OFFSET(bike!$A$2:$Y$402,TRUNC((ROW()-ROW($E$2))/COLUMNS(bike!$A$2:$Y$402)),MOD(ROW()-ROW($E$2),COLUMNS(bike!$A$2:$Y$402)),1,1)</f>
        <v>6</v>
      </c>
      <c r="F649">
        <f ca="1">OFFSET(transit!$A$2:$Y$402,TRUNC((ROW()-ROW($F$2))/COLUMNS(transit!$A$2:$Y$402)),MOD(ROW()-ROW($F$2),COLUMNS(transit!$A$2:$Y$402)),1,1)</f>
        <v>17</v>
      </c>
      <c r="G649">
        <f ca="1">OFFSET(drive!$A$2:$Y$402,TRUNC((ROW()-ROW($G$2))/COLUMNS(drive!$A$2:$Y$402)),MOD(ROW()-ROW($G$2),COLUMNS(drive!$A$2:$Y$402)),1,1)</f>
        <v>5</v>
      </c>
      <c r="H649" s="5">
        <f ca="1">(VLOOKUP($B649,weights!$A$2:$R$6,4))*VLOOKUP($B649,weights!$A$2:$R$6,6)^C649*(VLOOKUP($B649,weights!$A$2:$R$6,15)*EXP(VLOOKUP($B649,weights!$A$2:$R$6,11)*D649)+VLOOKUP($B649,weights!$A$2:$R$6,16)*EXP(VLOOKUP($B649,weights!$A$2:$R$6,12)*E649)+VLOOKUP($B649,weights!$A$2:$R$6,17)*EXP(VLOOKUP($B649,weights!$A$2:$R$6,13)*F649)+VLOOKUP($B649,weights!$A$2:$R$6,18)*EXP(VLOOKUP($B649,weights!$A$2:$R$6,14)*G649))</f>
        <v>0.70015698028751405</v>
      </c>
    </row>
    <row r="650" spans="1:8" ht="12.75" x14ac:dyDescent="0.2">
      <c r="A650">
        <f t="shared" si="0"/>
        <v>26</v>
      </c>
      <c r="B650" t="str">
        <f t="shared" ref="B650:C650" si="624">B625</f>
        <v>bank</v>
      </c>
      <c r="C650">
        <f t="shared" si="624"/>
        <v>0</v>
      </c>
      <c r="D650">
        <f ca="1">OFFSET(walk!$A$2:$Y$402,TRUNC((ROW()-ROW($D$2))/COLUMNS(walk!$A$2:$Y$402)),MOD(ROW()-ROW($D$2),COLUMNS(walk!$A$2:$Y$402)),1,1)</f>
        <v>29</v>
      </c>
      <c r="E650">
        <f ca="1">OFFSET(bike!$A$2:$Y$402,TRUNC((ROW()-ROW($E$2))/COLUMNS(bike!$A$2:$Y$402)),MOD(ROW()-ROW($E$2),COLUMNS(bike!$A$2:$Y$402)),1,1)</f>
        <v>9</v>
      </c>
      <c r="F650">
        <f ca="1">OFFSET(transit!$A$2:$Y$402,TRUNC((ROW()-ROW($F$2))/COLUMNS(transit!$A$2:$Y$402)),MOD(ROW()-ROW($F$2),COLUMNS(transit!$A$2:$Y$402)),1,1)</f>
        <v>25</v>
      </c>
      <c r="G650">
        <f ca="1">OFFSET(drive!$A$2:$Y$402,TRUNC((ROW()-ROW($G$2))/COLUMNS(drive!$A$2:$Y$402)),MOD(ROW()-ROW($G$2),COLUMNS(drive!$A$2:$Y$402)),1,1)</f>
        <v>8</v>
      </c>
      <c r="H650" s="5">
        <f ca="1">(VLOOKUP($B650,weights!$A$2:$R$6,4))*VLOOKUP($B650,weights!$A$2:$R$6,6)^C650*(VLOOKUP($B650,weights!$A$2:$R$6,15)*EXP(VLOOKUP($B650,weights!$A$2:$R$6,11)*D650)+VLOOKUP($B650,weights!$A$2:$R$6,16)*EXP(VLOOKUP($B650,weights!$A$2:$R$6,12)*E650)+VLOOKUP($B650,weights!$A$2:$R$6,17)*EXP(VLOOKUP($B650,weights!$A$2:$R$6,13)*F650)+VLOOKUP($B650,weights!$A$2:$R$6,18)*EXP(VLOOKUP($B650,weights!$A$2:$R$6,14)*G650))</f>
        <v>1.6064918413332421</v>
      </c>
    </row>
    <row r="651" spans="1:8" ht="12.75" x14ac:dyDescent="0.2">
      <c r="A651">
        <f t="shared" si="0"/>
        <v>26</v>
      </c>
      <c r="B651" t="str">
        <f t="shared" ref="B651:C651" si="625">B626</f>
        <v>bank</v>
      </c>
      <c r="C651">
        <f t="shared" si="625"/>
        <v>1</v>
      </c>
      <c r="D651">
        <f ca="1">OFFSET(walk!$A$2:$Y$402,TRUNC((ROW()-ROW($D$2))/COLUMNS(walk!$A$2:$Y$402)),MOD(ROW()-ROW($D$2),COLUMNS(walk!$A$2:$Y$402)),1,1)</f>
        <v>41</v>
      </c>
      <c r="E651">
        <f ca="1">OFFSET(bike!$A$2:$Y$402,TRUNC((ROW()-ROW($E$2))/COLUMNS(bike!$A$2:$Y$402)),MOD(ROW()-ROW($E$2),COLUMNS(bike!$A$2:$Y$402)),1,1)</f>
        <v>13</v>
      </c>
      <c r="F651">
        <f ca="1">OFFSET(transit!$A$2:$Y$402,TRUNC((ROW()-ROW($F$2))/COLUMNS(transit!$A$2:$Y$402)),MOD(ROW()-ROW($F$2),COLUMNS(transit!$A$2:$Y$402)),1,1)</f>
        <v>31</v>
      </c>
      <c r="G651">
        <f ca="1">OFFSET(drive!$A$2:$Y$402,TRUNC((ROW()-ROW($G$2))/COLUMNS(drive!$A$2:$Y$402)),MOD(ROW()-ROW($G$2),COLUMNS(drive!$A$2:$Y$402)),1,1)</f>
        <v>8</v>
      </c>
      <c r="H651" s="5">
        <f ca="1">(VLOOKUP($B651,weights!$A$2:$R$6,4))*VLOOKUP($B651,weights!$A$2:$R$6,6)^C651*(VLOOKUP($B651,weights!$A$2:$R$6,15)*EXP(VLOOKUP($B651,weights!$A$2:$R$6,11)*D651)+VLOOKUP($B651,weights!$A$2:$R$6,16)*EXP(VLOOKUP($B651,weights!$A$2:$R$6,12)*E651)+VLOOKUP($B651,weights!$A$2:$R$6,17)*EXP(VLOOKUP($B651,weights!$A$2:$R$6,13)*F651)+VLOOKUP($B651,weights!$A$2:$R$6,18)*EXP(VLOOKUP($B651,weights!$A$2:$R$6,14)*G651))</f>
        <v>0.46365177943303593</v>
      </c>
    </row>
    <row r="652" spans="1:8" ht="12.75" x14ac:dyDescent="0.2">
      <c r="A652">
        <f t="shared" si="0"/>
        <v>27</v>
      </c>
      <c r="B652" t="str">
        <f t="shared" ref="B652:C652" si="626">B627</f>
        <v>restaurant</v>
      </c>
      <c r="C652">
        <f t="shared" si="626"/>
        <v>0</v>
      </c>
      <c r="D652">
        <f ca="1">OFFSET(walk!$A$2:$Y$402,TRUNC((ROW()-ROW($D$2))/COLUMNS(walk!$A$2:$Y$402)),MOD(ROW()-ROW($D$2),COLUMNS(walk!$A$2:$Y$402)),1,1)</f>
        <v>10</v>
      </c>
      <c r="E652">
        <f ca="1">OFFSET(bike!$A$2:$Y$402,TRUNC((ROW()-ROW($E$2))/COLUMNS(bike!$A$2:$Y$402)),MOD(ROW()-ROW($E$2),COLUMNS(bike!$A$2:$Y$402)),1,1)</f>
        <v>2</v>
      </c>
      <c r="F652">
        <f ca="1">OFFSET(transit!$A$2:$Y$402,TRUNC((ROW()-ROW($F$2))/COLUMNS(transit!$A$2:$Y$402)),MOD(ROW()-ROW($F$2),COLUMNS(transit!$A$2:$Y$402)),1,1)</f>
        <v>6</v>
      </c>
      <c r="G652">
        <f ca="1">OFFSET(drive!$A$2:$Y$402,TRUNC((ROW()-ROW($G$2))/COLUMNS(drive!$A$2:$Y$402)),MOD(ROW()-ROW($G$2),COLUMNS(drive!$A$2:$Y$402)),1,1)</f>
        <v>2</v>
      </c>
      <c r="H652" s="5">
        <f ca="1">(VLOOKUP($B652,weights!$A$2:$R$6,4))*VLOOKUP($B652,weights!$A$2:$R$6,6)^C652*(VLOOKUP($B652,weights!$A$2:$R$6,15)*EXP(VLOOKUP($B652,weights!$A$2:$R$6,11)*D652)+VLOOKUP($B652,weights!$A$2:$R$6,16)*EXP(VLOOKUP($B652,weights!$A$2:$R$6,12)*E652)+VLOOKUP($B652,weights!$A$2:$R$6,17)*EXP(VLOOKUP($B652,weights!$A$2:$R$6,13)*F652)+VLOOKUP($B652,weights!$A$2:$R$6,18)*EXP(VLOOKUP($B652,weights!$A$2:$R$6,14)*G652))</f>
        <v>30.892118245242695</v>
      </c>
    </row>
    <row r="653" spans="1:8" ht="12.75" x14ac:dyDescent="0.2">
      <c r="A653">
        <f t="shared" si="0"/>
        <v>27</v>
      </c>
      <c r="B653" t="str">
        <f t="shared" ref="B653:C653" si="627">B628</f>
        <v>restaurant</v>
      </c>
      <c r="C653">
        <f t="shared" si="627"/>
        <v>1</v>
      </c>
      <c r="D653">
        <f ca="1">OFFSET(walk!$A$2:$Y$402,TRUNC((ROW()-ROW($D$2))/COLUMNS(walk!$A$2:$Y$402)),MOD(ROW()-ROW($D$2),COLUMNS(walk!$A$2:$Y$402)),1,1)</f>
        <v>10</v>
      </c>
      <c r="E653">
        <f ca="1">OFFSET(bike!$A$2:$Y$402,TRUNC((ROW()-ROW($E$2))/COLUMNS(bike!$A$2:$Y$402)),MOD(ROW()-ROW($E$2),COLUMNS(bike!$A$2:$Y$402)),1,1)</f>
        <v>2</v>
      </c>
      <c r="F653">
        <f ca="1">OFFSET(transit!$A$2:$Y$402,TRUNC((ROW()-ROW($F$2))/COLUMNS(transit!$A$2:$Y$402)),MOD(ROW()-ROW($F$2),COLUMNS(transit!$A$2:$Y$402)),1,1)</f>
        <v>7</v>
      </c>
      <c r="G653">
        <f ca="1">OFFSET(drive!$A$2:$Y$402,TRUNC((ROW()-ROW($G$2))/COLUMNS(drive!$A$2:$Y$402)),MOD(ROW()-ROW($G$2),COLUMNS(drive!$A$2:$Y$402)),1,1)</f>
        <v>2</v>
      </c>
      <c r="H653" s="5">
        <f ca="1">(VLOOKUP($B653,weights!$A$2:$R$6,4))*VLOOKUP($B653,weights!$A$2:$R$6,6)^C653*(VLOOKUP($B653,weights!$A$2:$R$6,15)*EXP(VLOOKUP($B653,weights!$A$2:$R$6,11)*D653)+VLOOKUP($B653,weights!$A$2:$R$6,16)*EXP(VLOOKUP($B653,weights!$A$2:$R$6,12)*E653)+VLOOKUP($B653,weights!$A$2:$R$6,17)*EXP(VLOOKUP($B653,weights!$A$2:$R$6,13)*F653)+VLOOKUP($B653,weights!$A$2:$R$6,18)*EXP(VLOOKUP($B653,weights!$A$2:$R$6,14)*G653))</f>
        <v>26.855038611051956</v>
      </c>
    </row>
    <row r="654" spans="1:8" ht="12.75" x14ac:dyDescent="0.2">
      <c r="A654">
        <f t="shared" si="0"/>
        <v>27</v>
      </c>
      <c r="B654" t="str">
        <f t="shared" ref="B654:C654" si="628">B629</f>
        <v>restaurant</v>
      </c>
      <c r="C654">
        <f t="shared" si="628"/>
        <v>2</v>
      </c>
      <c r="D654">
        <f ca="1">OFFSET(walk!$A$2:$Y$402,TRUNC((ROW()-ROW($D$2))/COLUMNS(walk!$A$2:$Y$402)),MOD(ROW()-ROW($D$2),COLUMNS(walk!$A$2:$Y$402)),1,1)</f>
        <v>10</v>
      </c>
      <c r="E654">
        <f ca="1">OFFSET(bike!$A$2:$Y$402,TRUNC((ROW()-ROW($E$2))/COLUMNS(bike!$A$2:$Y$402)),MOD(ROW()-ROW($E$2),COLUMNS(bike!$A$2:$Y$402)),1,1)</f>
        <v>3</v>
      </c>
      <c r="F654">
        <f ca="1">OFFSET(transit!$A$2:$Y$402,TRUNC((ROW()-ROW($F$2))/COLUMNS(transit!$A$2:$Y$402)),MOD(ROW()-ROW($F$2),COLUMNS(transit!$A$2:$Y$402)),1,1)</f>
        <v>7</v>
      </c>
      <c r="G654">
        <f ca="1">OFFSET(drive!$A$2:$Y$402,TRUNC((ROW()-ROW($G$2))/COLUMNS(drive!$A$2:$Y$402)),MOD(ROW()-ROW($G$2),COLUMNS(drive!$A$2:$Y$402)),1,1)</f>
        <v>2</v>
      </c>
      <c r="H654" s="5">
        <f ca="1">(VLOOKUP($B654,weights!$A$2:$R$6,4))*VLOOKUP($B654,weights!$A$2:$R$6,6)^C654*(VLOOKUP($B654,weights!$A$2:$R$6,15)*EXP(VLOOKUP($B654,weights!$A$2:$R$6,11)*D654)+VLOOKUP($B654,weights!$A$2:$R$6,16)*EXP(VLOOKUP($B654,weights!$A$2:$R$6,12)*E654)+VLOOKUP($B654,weights!$A$2:$R$6,17)*EXP(VLOOKUP($B654,weights!$A$2:$R$6,13)*F654)+VLOOKUP($B654,weights!$A$2:$R$6,18)*EXP(VLOOKUP($B654,weights!$A$2:$R$6,14)*G654))</f>
        <v>22.386863888234856</v>
      </c>
    </row>
    <row r="655" spans="1:8" ht="12.75" x14ac:dyDescent="0.2">
      <c r="A655">
        <f t="shared" si="0"/>
        <v>27</v>
      </c>
      <c r="B655" t="str">
        <f t="shared" ref="B655:C655" si="629">B630</f>
        <v>restaurant</v>
      </c>
      <c r="C655">
        <f t="shared" si="629"/>
        <v>3</v>
      </c>
      <c r="D655">
        <f ca="1">OFFSET(walk!$A$2:$Y$402,TRUNC((ROW()-ROW($D$2))/COLUMNS(walk!$A$2:$Y$402)),MOD(ROW()-ROW($D$2),COLUMNS(walk!$A$2:$Y$402)),1,1)</f>
        <v>13</v>
      </c>
      <c r="E655">
        <f ca="1">OFFSET(bike!$A$2:$Y$402,TRUNC((ROW()-ROW($E$2))/COLUMNS(bike!$A$2:$Y$402)),MOD(ROW()-ROW($E$2),COLUMNS(bike!$A$2:$Y$402)),1,1)</f>
        <v>3</v>
      </c>
      <c r="F655">
        <f ca="1">OFFSET(transit!$A$2:$Y$402,TRUNC((ROW()-ROW($F$2))/COLUMNS(transit!$A$2:$Y$402)),MOD(ROW()-ROW($F$2),COLUMNS(transit!$A$2:$Y$402)),1,1)</f>
        <v>9</v>
      </c>
      <c r="G655">
        <f ca="1">OFFSET(drive!$A$2:$Y$402,TRUNC((ROW()-ROW($G$2))/COLUMNS(drive!$A$2:$Y$402)),MOD(ROW()-ROW($G$2),COLUMNS(drive!$A$2:$Y$402)),1,1)</f>
        <v>3</v>
      </c>
      <c r="H655" s="5">
        <f ca="1">(VLOOKUP($B655,weights!$A$2:$R$6,4))*VLOOKUP($B655,weights!$A$2:$R$6,6)^C655*(VLOOKUP($B655,weights!$A$2:$R$6,15)*EXP(VLOOKUP($B655,weights!$A$2:$R$6,11)*D655)+VLOOKUP($B655,weights!$A$2:$R$6,16)*EXP(VLOOKUP($B655,weights!$A$2:$R$6,12)*E655)+VLOOKUP($B655,weights!$A$2:$R$6,17)*EXP(VLOOKUP($B655,weights!$A$2:$R$6,13)*F655)+VLOOKUP($B655,weights!$A$2:$R$6,18)*EXP(VLOOKUP($B655,weights!$A$2:$R$6,14)*G655))</f>
        <v>16.95484687438335</v>
      </c>
    </row>
    <row r="656" spans="1:8" ht="12.75" x14ac:dyDescent="0.2">
      <c r="A656">
        <f t="shared" si="0"/>
        <v>27</v>
      </c>
      <c r="B656" t="str">
        <f t="shared" ref="B656:C656" si="630">B631</f>
        <v>restaurant</v>
      </c>
      <c r="C656">
        <f t="shared" si="630"/>
        <v>4</v>
      </c>
      <c r="D656">
        <f ca="1">OFFSET(walk!$A$2:$Y$402,TRUNC((ROW()-ROW($D$2))/COLUMNS(walk!$A$2:$Y$402)),MOD(ROW()-ROW($D$2),COLUMNS(walk!$A$2:$Y$402)),1,1)</f>
        <v>13</v>
      </c>
      <c r="E656">
        <f ca="1">OFFSET(bike!$A$2:$Y$402,TRUNC((ROW()-ROW($E$2))/COLUMNS(bike!$A$2:$Y$402)),MOD(ROW()-ROW($E$2),COLUMNS(bike!$A$2:$Y$402)),1,1)</f>
        <v>3</v>
      </c>
      <c r="F656">
        <f ca="1">OFFSET(transit!$A$2:$Y$402,TRUNC((ROW()-ROW($F$2))/COLUMNS(transit!$A$2:$Y$402)),MOD(ROW()-ROW($F$2),COLUMNS(transit!$A$2:$Y$402)),1,1)</f>
        <v>9</v>
      </c>
      <c r="G656">
        <f ca="1">OFFSET(drive!$A$2:$Y$402,TRUNC((ROW()-ROW($G$2))/COLUMNS(drive!$A$2:$Y$402)),MOD(ROW()-ROW($G$2),COLUMNS(drive!$A$2:$Y$402)),1,1)</f>
        <v>3</v>
      </c>
      <c r="H656" s="5">
        <f ca="1">(VLOOKUP($B656,weights!$A$2:$R$6,4))*VLOOKUP($B656,weights!$A$2:$R$6,6)^C656*(VLOOKUP($B656,weights!$A$2:$R$6,15)*EXP(VLOOKUP($B656,weights!$A$2:$R$6,11)*D656)+VLOOKUP($B656,weights!$A$2:$R$6,16)*EXP(VLOOKUP($B656,weights!$A$2:$R$6,12)*E656)+VLOOKUP($B656,weights!$A$2:$R$6,17)*EXP(VLOOKUP($B656,weights!$A$2:$R$6,13)*F656)+VLOOKUP($B656,weights!$A$2:$R$6,18)*EXP(VLOOKUP($B656,weights!$A$2:$R$6,14)*G656))</f>
        <v>15.196566457780632</v>
      </c>
    </row>
    <row r="657" spans="1:8" ht="12.75" x14ac:dyDescent="0.2">
      <c r="A657">
        <f t="shared" si="0"/>
        <v>27</v>
      </c>
      <c r="B657" t="str">
        <f t="shared" ref="B657:C657" si="631">B632</f>
        <v>restaurant</v>
      </c>
      <c r="C657">
        <f t="shared" si="631"/>
        <v>5</v>
      </c>
      <c r="D657">
        <f ca="1">OFFSET(walk!$A$2:$Y$402,TRUNC((ROW()-ROW($D$2))/COLUMNS(walk!$A$2:$Y$402)),MOD(ROW()-ROW($D$2),COLUMNS(walk!$A$2:$Y$402)),1,1)</f>
        <v>15</v>
      </c>
      <c r="E657">
        <f ca="1">OFFSET(bike!$A$2:$Y$402,TRUNC((ROW()-ROW($E$2))/COLUMNS(bike!$A$2:$Y$402)),MOD(ROW()-ROW($E$2),COLUMNS(bike!$A$2:$Y$402)),1,1)</f>
        <v>4</v>
      </c>
      <c r="F657">
        <f ca="1">OFFSET(transit!$A$2:$Y$402,TRUNC((ROW()-ROW($F$2))/COLUMNS(transit!$A$2:$Y$402)),MOD(ROW()-ROW($F$2),COLUMNS(transit!$A$2:$Y$402)),1,1)</f>
        <v>9</v>
      </c>
      <c r="G657">
        <f ca="1">OFFSET(drive!$A$2:$Y$402,TRUNC((ROW()-ROW($G$2))/COLUMNS(drive!$A$2:$Y$402)),MOD(ROW()-ROW($G$2),COLUMNS(drive!$A$2:$Y$402)),1,1)</f>
        <v>4</v>
      </c>
      <c r="H657" s="5">
        <f ca="1">(VLOOKUP($B657,weights!$A$2:$R$6,4))*VLOOKUP($B657,weights!$A$2:$R$6,6)^C657*(VLOOKUP($B657,weights!$A$2:$R$6,15)*EXP(VLOOKUP($B657,weights!$A$2:$R$6,11)*D657)+VLOOKUP($B657,weights!$A$2:$R$6,16)*EXP(VLOOKUP($B657,weights!$A$2:$R$6,12)*E657)+VLOOKUP($B657,weights!$A$2:$R$6,17)*EXP(VLOOKUP($B657,weights!$A$2:$R$6,13)*F657)+VLOOKUP($B657,weights!$A$2:$R$6,18)*EXP(VLOOKUP($B657,weights!$A$2:$R$6,14)*G657))</f>
        <v>11.552142514269867</v>
      </c>
    </row>
    <row r="658" spans="1:8" ht="12.75" x14ac:dyDescent="0.2">
      <c r="A658">
        <f t="shared" si="0"/>
        <v>27</v>
      </c>
      <c r="B658" t="str">
        <f t="shared" ref="B658:C658" si="632">B633</f>
        <v>restaurant</v>
      </c>
      <c r="C658">
        <f t="shared" si="632"/>
        <v>6</v>
      </c>
      <c r="D658">
        <f ca="1">OFFSET(walk!$A$2:$Y$402,TRUNC((ROW()-ROW($D$2))/COLUMNS(walk!$A$2:$Y$402)),MOD(ROW()-ROW($D$2),COLUMNS(walk!$A$2:$Y$402)),1,1)</f>
        <v>16</v>
      </c>
      <c r="E658">
        <f ca="1">OFFSET(bike!$A$2:$Y$402,TRUNC((ROW()-ROW($E$2))/COLUMNS(bike!$A$2:$Y$402)),MOD(ROW()-ROW($E$2),COLUMNS(bike!$A$2:$Y$402)),1,1)</f>
        <v>4</v>
      </c>
      <c r="F658">
        <f ca="1">OFFSET(transit!$A$2:$Y$402,TRUNC((ROW()-ROW($F$2))/COLUMNS(transit!$A$2:$Y$402)),MOD(ROW()-ROW($F$2),COLUMNS(transit!$A$2:$Y$402)),1,1)</f>
        <v>10</v>
      </c>
      <c r="G658">
        <f ca="1">OFFSET(drive!$A$2:$Y$402,TRUNC((ROW()-ROW($G$2))/COLUMNS(drive!$A$2:$Y$402)),MOD(ROW()-ROW($G$2),COLUMNS(drive!$A$2:$Y$402)),1,1)</f>
        <v>4</v>
      </c>
      <c r="H658" s="5">
        <f ca="1">(VLOOKUP($B658,weights!$A$2:$R$6,4))*VLOOKUP($B658,weights!$A$2:$R$6,6)^C658*(VLOOKUP($B658,weights!$A$2:$R$6,15)*EXP(VLOOKUP($B658,weights!$A$2:$R$6,11)*D658)+VLOOKUP($B658,weights!$A$2:$R$6,16)*EXP(VLOOKUP($B658,weights!$A$2:$R$6,12)*E658)+VLOOKUP($B658,weights!$A$2:$R$6,17)*EXP(VLOOKUP($B658,weights!$A$2:$R$6,13)*F658)+VLOOKUP($B658,weights!$A$2:$R$6,18)*EXP(VLOOKUP($B658,weights!$A$2:$R$6,14)*G658))</f>
        <v>9.9784430595881002</v>
      </c>
    </row>
    <row r="659" spans="1:8" ht="12.75" x14ac:dyDescent="0.2">
      <c r="A659">
        <f t="shared" si="0"/>
        <v>27</v>
      </c>
      <c r="B659" t="str">
        <f t="shared" ref="B659:C659" si="633">B634</f>
        <v>restaurant</v>
      </c>
      <c r="C659">
        <f t="shared" si="633"/>
        <v>7</v>
      </c>
      <c r="D659">
        <f ca="1">OFFSET(walk!$A$2:$Y$402,TRUNC((ROW()-ROW($D$2))/COLUMNS(walk!$A$2:$Y$402)),MOD(ROW()-ROW($D$2),COLUMNS(walk!$A$2:$Y$402)),1,1)</f>
        <v>17</v>
      </c>
      <c r="E659">
        <f ca="1">OFFSET(bike!$A$2:$Y$402,TRUNC((ROW()-ROW($E$2))/COLUMNS(bike!$A$2:$Y$402)),MOD(ROW()-ROW($E$2),COLUMNS(bike!$A$2:$Y$402)),1,1)</f>
        <v>4</v>
      </c>
      <c r="F659">
        <f ca="1">OFFSET(transit!$A$2:$Y$402,TRUNC((ROW()-ROW($F$2))/COLUMNS(transit!$A$2:$Y$402)),MOD(ROW()-ROW($F$2),COLUMNS(transit!$A$2:$Y$402)),1,1)</f>
        <v>11</v>
      </c>
      <c r="G659">
        <f ca="1">OFFSET(drive!$A$2:$Y$402,TRUNC((ROW()-ROW($G$2))/COLUMNS(drive!$A$2:$Y$402)),MOD(ROW()-ROW($G$2),COLUMNS(drive!$A$2:$Y$402)),1,1)</f>
        <v>4</v>
      </c>
      <c r="H659" s="5">
        <f ca="1">(VLOOKUP($B659,weights!$A$2:$R$6,4))*VLOOKUP($B659,weights!$A$2:$R$6,6)^C659*(VLOOKUP($B659,weights!$A$2:$R$6,15)*EXP(VLOOKUP($B659,weights!$A$2:$R$6,11)*D659)+VLOOKUP($B659,weights!$A$2:$R$6,16)*EXP(VLOOKUP($B659,weights!$A$2:$R$6,12)*E659)+VLOOKUP($B659,weights!$A$2:$R$6,17)*EXP(VLOOKUP($B659,weights!$A$2:$R$6,13)*F659)+VLOOKUP($B659,weights!$A$2:$R$6,18)*EXP(VLOOKUP($B659,weights!$A$2:$R$6,14)*G659))</f>
        <v>8.6587190230209234</v>
      </c>
    </row>
    <row r="660" spans="1:8" ht="12.75" x14ac:dyDescent="0.2">
      <c r="A660">
        <f t="shared" si="0"/>
        <v>27</v>
      </c>
      <c r="B660" t="str">
        <f t="shared" ref="B660:C660" si="634">B635</f>
        <v>restaurant</v>
      </c>
      <c r="C660">
        <f t="shared" si="634"/>
        <v>8</v>
      </c>
      <c r="D660">
        <f ca="1">OFFSET(walk!$A$2:$Y$402,TRUNC((ROW()-ROW($D$2))/COLUMNS(walk!$A$2:$Y$402)),MOD(ROW()-ROW($D$2),COLUMNS(walk!$A$2:$Y$402)),1,1)</f>
        <v>18</v>
      </c>
      <c r="E660">
        <f ca="1">OFFSET(bike!$A$2:$Y$402,TRUNC((ROW()-ROW($E$2))/COLUMNS(bike!$A$2:$Y$402)),MOD(ROW()-ROW($E$2),COLUMNS(bike!$A$2:$Y$402)),1,1)</f>
        <v>6</v>
      </c>
      <c r="F660">
        <f ca="1">OFFSET(transit!$A$2:$Y$402,TRUNC((ROW()-ROW($F$2))/COLUMNS(transit!$A$2:$Y$402)),MOD(ROW()-ROW($F$2),COLUMNS(transit!$A$2:$Y$402)),1,1)</f>
        <v>12</v>
      </c>
      <c r="G660">
        <f ca="1">OFFSET(drive!$A$2:$Y$402,TRUNC((ROW()-ROW($G$2))/COLUMNS(drive!$A$2:$Y$402)),MOD(ROW()-ROW($G$2),COLUMNS(drive!$A$2:$Y$402)),1,1)</f>
        <v>5</v>
      </c>
      <c r="H660" s="5">
        <f ca="1">(VLOOKUP($B660,weights!$A$2:$R$6,4))*VLOOKUP($B660,weights!$A$2:$R$6,6)^C660*(VLOOKUP($B660,weights!$A$2:$R$6,15)*EXP(VLOOKUP($B660,weights!$A$2:$R$6,11)*D660)+VLOOKUP($B660,weights!$A$2:$R$6,16)*EXP(VLOOKUP($B660,weights!$A$2:$R$6,12)*E660)+VLOOKUP($B660,weights!$A$2:$R$6,17)*EXP(VLOOKUP($B660,weights!$A$2:$R$6,13)*F660)+VLOOKUP($B660,weights!$A$2:$R$6,18)*EXP(VLOOKUP($B660,weights!$A$2:$R$6,14)*G660))</f>
        <v>6.0280828937945516</v>
      </c>
    </row>
    <row r="661" spans="1:8" ht="12.75" x14ac:dyDescent="0.2">
      <c r="A661">
        <f t="shared" si="0"/>
        <v>27</v>
      </c>
      <c r="B661" t="str">
        <f t="shared" ref="B661:C661" si="635">B636</f>
        <v>restaurant</v>
      </c>
      <c r="C661">
        <f t="shared" si="635"/>
        <v>9</v>
      </c>
      <c r="D661">
        <f ca="1">OFFSET(walk!$A$2:$Y$402,TRUNC((ROW()-ROW($D$2))/COLUMNS(walk!$A$2:$Y$402)),MOD(ROW()-ROW($D$2),COLUMNS(walk!$A$2:$Y$402)),1,1)</f>
        <v>20</v>
      </c>
      <c r="E661">
        <f ca="1">OFFSET(bike!$A$2:$Y$402,TRUNC((ROW()-ROW($E$2))/COLUMNS(bike!$A$2:$Y$402)),MOD(ROW()-ROW($E$2),COLUMNS(bike!$A$2:$Y$402)),1,1)</f>
        <v>6</v>
      </c>
      <c r="F661">
        <f ca="1">OFFSET(transit!$A$2:$Y$402,TRUNC((ROW()-ROW($F$2))/COLUMNS(transit!$A$2:$Y$402)),MOD(ROW()-ROW($F$2),COLUMNS(transit!$A$2:$Y$402)),1,1)</f>
        <v>17</v>
      </c>
      <c r="G661">
        <f ca="1">OFFSET(drive!$A$2:$Y$402,TRUNC((ROW()-ROW($G$2))/COLUMNS(drive!$A$2:$Y$402)),MOD(ROW()-ROW($G$2),COLUMNS(drive!$A$2:$Y$402)),1,1)</f>
        <v>5</v>
      </c>
      <c r="H661" s="5">
        <f ca="1">(VLOOKUP($B661,weights!$A$2:$R$6,4))*VLOOKUP($B661,weights!$A$2:$R$6,6)^C661*(VLOOKUP($B661,weights!$A$2:$R$6,15)*EXP(VLOOKUP($B661,weights!$A$2:$R$6,11)*D661)+VLOOKUP($B661,weights!$A$2:$R$6,16)*EXP(VLOOKUP($B661,weights!$A$2:$R$6,12)*E661)+VLOOKUP($B661,weights!$A$2:$R$6,17)*EXP(VLOOKUP($B661,weights!$A$2:$R$6,13)*F661)+VLOOKUP($B661,weights!$A$2:$R$6,18)*EXP(VLOOKUP($B661,weights!$A$2:$R$6,14)*G661))</f>
        <v>4.8357513845688276</v>
      </c>
    </row>
    <row r="662" spans="1:8" ht="12.75" x14ac:dyDescent="0.2">
      <c r="A662">
        <f t="shared" si="0"/>
        <v>27</v>
      </c>
      <c r="B662" t="str">
        <f t="shared" ref="B662:C662" si="636">B637</f>
        <v>supermarket</v>
      </c>
      <c r="C662">
        <f t="shared" si="636"/>
        <v>0</v>
      </c>
      <c r="D662">
        <f ca="1">OFFSET(walk!$A$2:$Y$402,TRUNC((ROW()-ROW($D$2))/COLUMNS(walk!$A$2:$Y$402)),MOD(ROW()-ROW($D$2),COLUMNS(walk!$A$2:$Y$402)),1,1)</f>
        <v>41</v>
      </c>
      <c r="E662">
        <f ca="1">OFFSET(bike!$A$2:$Y$402,TRUNC((ROW()-ROW($E$2))/COLUMNS(bike!$A$2:$Y$402)),MOD(ROW()-ROW($E$2),COLUMNS(bike!$A$2:$Y$402)),1,1)</f>
        <v>16</v>
      </c>
      <c r="F662">
        <f ca="1">OFFSET(transit!$A$2:$Y$402,TRUNC((ROW()-ROW($F$2))/COLUMNS(transit!$A$2:$Y$402)),MOD(ROW()-ROW($F$2),COLUMNS(transit!$A$2:$Y$402)),1,1)</f>
        <v>20</v>
      </c>
      <c r="G662">
        <f ca="1">OFFSET(drive!$A$2:$Y$402,TRUNC((ROW()-ROW($G$2))/COLUMNS(drive!$A$2:$Y$402)),MOD(ROW()-ROW($G$2),COLUMNS(drive!$A$2:$Y$402)),1,1)</f>
        <v>9</v>
      </c>
      <c r="H662" s="5">
        <f ca="1">(VLOOKUP($B662,weights!$A$2:$R$6,4))*VLOOKUP($B662,weights!$A$2:$R$6,6)^C662*(VLOOKUP($B662,weights!$A$2:$R$6,15)*EXP(VLOOKUP($B662,weights!$A$2:$R$6,11)*D662)+VLOOKUP($B662,weights!$A$2:$R$6,16)*EXP(VLOOKUP($B662,weights!$A$2:$R$6,12)*E662)+VLOOKUP($B662,weights!$A$2:$R$6,17)*EXP(VLOOKUP($B662,weights!$A$2:$R$6,13)*F662)+VLOOKUP($B662,weights!$A$2:$R$6,18)*EXP(VLOOKUP($B662,weights!$A$2:$R$6,14)*G662))</f>
        <v>2.9180860670591726</v>
      </c>
    </row>
    <row r="663" spans="1:8" ht="12.75" x14ac:dyDescent="0.2">
      <c r="A663">
        <f t="shared" si="0"/>
        <v>27</v>
      </c>
      <c r="B663" t="str">
        <f t="shared" ref="B663:C663" si="637">B638</f>
        <v>supermarket</v>
      </c>
      <c r="C663">
        <f t="shared" si="637"/>
        <v>1</v>
      </c>
      <c r="D663">
        <f ca="1">OFFSET(walk!$A$2:$Y$402,TRUNC((ROW()-ROW($D$2))/COLUMNS(walk!$A$2:$Y$402)),MOD(ROW()-ROW($D$2),COLUMNS(walk!$A$2:$Y$402)),1,1)</f>
        <v>54</v>
      </c>
      <c r="E663">
        <f ca="1">OFFSET(bike!$A$2:$Y$402,TRUNC((ROW()-ROW($E$2))/COLUMNS(bike!$A$2:$Y$402)),MOD(ROW()-ROW($E$2),COLUMNS(bike!$A$2:$Y$402)),1,1)</f>
        <v>17</v>
      </c>
      <c r="F663">
        <f ca="1">OFFSET(transit!$A$2:$Y$402,TRUNC((ROW()-ROW($F$2))/COLUMNS(transit!$A$2:$Y$402)),MOD(ROW()-ROW($F$2),COLUMNS(transit!$A$2:$Y$402)),1,1)</f>
        <v>25</v>
      </c>
      <c r="G663">
        <f ca="1">OFFSET(drive!$A$2:$Y$402,TRUNC((ROW()-ROW($G$2))/COLUMNS(drive!$A$2:$Y$402)),MOD(ROW()-ROW($G$2),COLUMNS(drive!$A$2:$Y$402)),1,1)</f>
        <v>11</v>
      </c>
      <c r="H663" s="5">
        <f ca="1">(VLOOKUP($B663,weights!$A$2:$R$6,4))*VLOOKUP($B663,weights!$A$2:$R$6,6)^C663*(VLOOKUP($B663,weights!$A$2:$R$6,15)*EXP(VLOOKUP($B663,weights!$A$2:$R$6,11)*D663)+VLOOKUP($B663,weights!$A$2:$R$6,16)*EXP(VLOOKUP($B663,weights!$A$2:$R$6,12)*E663)+VLOOKUP($B663,weights!$A$2:$R$6,17)*EXP(VLOOKUP($B663,weights!$A$2:$R$6,13)*F663)+VLOOKUP($B663,weights!$A$2:$R$6,18)*EXP(VLOOKUP($B663,weights!$A$2:$R$6,14)*G663))</f>
        <v>1.090929828230774</v>
      </c>
    </row>
    <row r="664" spans="1:8" ht="12.75" x14ac:dyDescent="0.2">
      <c r="A664">
        <f t="shared" si="0"/>
        <v>27</v>
      </c>
      <c r="B664" t="str">
        <f t="shared" ref="B664:C664" si="638">B639</f>
        <v>supermarket</v>
      </c>
      <c r="C664">
        <f t="shared" si="638"/>
        <v>2</v>
      </c>
      <c r="D664">
        <f ca="1">OFFSET(walk!$A$2:$Y$402,TRUNC((ROW()-ROW($D$2))/COLUMNS(walk!$A$2:$Y$402)),MOD(ROW()-ROW($D$2),COLUMNS(walk!$A$2:$Y$402)),1,1)</f>
        <v>59</v>
      </c>
      <c r="E664">
        <f ca="1">OFFSET(bike!$A$2:$Y$402,TRUNC((ROW()-ROW($E$2))/COLUMNS(bike!$A$2:$Y$402)),MOD(ROW()-ROW($E$2),COLUMNS(bike!$A$2:$Y$402)),1,1)</f>
        <v>17</v>
      </c>
      <c r="F664">
        <f ca="1">OFFSET(transit!$A$2:$Y$402,TRUNC((ROW()-ROW($F$2))/COLUMNS(transit!$A$2:$Y$402)),MOD(ROW()-ROW($F$2),COLUMNS(transit!$A$2:$Y$402)),1,1)</f>
        <v>34</v>
      </c>
      <c r="G664">
        <f ca="1">OFFSET(drive!$A$2:$Y$402,TRUNC((ROW()-ROW($G$2))/COLUMNS(drive!$A$2:$Y$402)),MOD(ROW()-ROW($G$2),COLUMNS(drive!$A$2:$Y$402)),1,1)</f>
        <v>13</v>
      </c>
      <c r="H664" s="5">
        <f ca="1">(VLOOKUP($B664,weights!$A$2:$R$6,4))*VLOOKUP($B664,weights!$A$2:$R$6,6)^C664*(VLOOKUP($B664,weights!$A$2:$R$6,15)*EXP(VLOOKUP($B664,weights!$A$2:$R$6,11)*D664)+VLOOKUP($B664,weights!$A$2:$R$6,16)*EXP(VLOOKUP($B664,weights!$A$2:$R$6,12)*E664)+VLOOKUP($B664,weights!$A$2:$R$6,17)*EXP(VLOOKUP($B664,weights!$A$2:$R$6,13)*F664)+VLOOKUP($B664,weights!$A$2:$R$6,18)*EXP(VLOOKUP($B664,weights!$A$2:$R$6,14)*G664))</f>
        <v>0.41469582111588205</v>
      </c>
    </row>
    <row r="665" spans="1:8" ht="12.75" x14ac:dyDescent="0.2">
      <c r="A665">
        <f t="shared" si="0"/>
        <v>27</v>
      </c>
      <c r="B665" t="str">
        <f t="shared" ref="B665:C665" si="639">B640</f>
        <v>supermarket</v>
      </c>
      <c r="C665">
        <f t="shared" si="639"/>
        <v>3</v>
      </c>
      <c r="D665">
        <f ca="1">OFFSET(walk!$A$2:$Y$402,TRUNC((ROW()-ROW($D$2))/COLUMNS(walk!$A$2:$Y$402)),MOD(ROW()-ROW($D$2),COLUMNS(walk!$A$2:$Y$402)),1,1)</f>
        <v>66</v>
      </c>
      <c r="E665">
        <f ca="1">OFFSET(bike!$A$2:$Y$402,TRUNC((ROW()-ROW($E$2))/COLUMNS(bike!$A$2:$Y$402)),MOD(ROW()-ROW($E$2),COLUMNS(bike!$A$2:$Y$402)),1,1)</f>
        <v>21</v>
      </c>
      <c r="F665">
        <f ca="1">OFFSET(transit!$A$2:$Y$402,TRUNC((ROW()-ROW($F$2))/COLUMNS(transit!$A$2:$Y$402)),MOD(ROW()-ROW($F$2),COLUMNS(transit!$A$2:$Y$402)),1,1)</f>
        <v>38</v>
      </c>
      <c r="G665">
        <f ca="1">OFFSET(drive!$A$2:$Y$402,TRUNC((ROW()-ROW($G$2))/COLUMNS(drive!$A$2:$Y$402)),MOD(ROW()-ROW($G$2),COLUMNS(drive!$A$2:$Y$402)),1,1)</f>
        <v>14</v>
      </c>
      <c r="H665" s="5">
        <f ca="1">(VLOOKUP($B665,weights!$A$2:$R$6,4))*VLOOKUP($B665,weights!$A$2:$R$6,6)^C665*(VLOOKUP($B665,weights!$A$2:$R$6,15)*EXP(VLOOKUP($B665,weights!$A$2:$R$6,11)*D665)+VLOOKUP($B665,weights!$A$2:$R$6,16)*EXP(VLOOKUP($B665,weights!$A$2:$R$6,12)*E665)+VLOOKUP($B665,weights!$A$2:$R$6,17)*EXP(VLOOKUP($B665,weights!$A$2:$R$6,13)*F665)+VLOOKUP($B665,weights!$A$2:$R$6,18)*EXP(VLOOKUP($B665,weights!$A$2:$R$6,14)*G665))</f>
        <v>0.18849721394368674</v>
      </c>
    </row>
    <row r="666" spans="1:8" ht="12.75" x14ac:dyDescent="0.2">
      <c r="A666">
        <f t="shared" si="0"/>
        <v>27</v>
      </c>
      <c r="B666" t="str">
        <f t="shared" ref="B666:C666" si="640">B641</f>
        <v>supermarket</v>
      </c>
      <c r="C666">
        <f t="shared" si="640"/>
        <v>4</v>
      </c>
      <c r="D666">
        <f ca="1">OFFSET(walk!$A$2:$Y$402,TRUNC((ROW()-ROW($D$2))/COLUMNS(walk!$A$2:$Y$402)),MOD(ROW()-ROW($D$2),COLUMNS(walk!$A$2:$Y$402)),1,1)</f>
        <v>82</v>
      </c>
      <c r="E666">
        <f ca="1">OFFSET(bike!$A$2:$Y$402,TRUNC((ROW()-ROW($E$2))/COLUMNS(bike!$A$2:$Y$402)),MOD(ROW()-ROW($E$2),COLUMNS(bike!$A$2:$Y$402)),1,1)</f>
        <v>24</v>
      </c>
      <c r="F666">
        <f ca="1">OFFSET(transit!$A$2:$Y$402,TRUNC((ROW()-ROW($F$2))/COLUMNS(transit!$A$2:$Y$402)),MOD(ROW()-ROW($F$2),COLUMNS(transit!$A$2:$Y$402)),1,1)</f>
        <v>41</v>
      </c>
      <c r="G666">
        <f ca="1">OFFSET(drive!$A$2:$Y$402,TRUNC((ROW()-ROW($G$2))/COLUMNS(drive!$A$2:$Y$402)),MOD(ROW()-ROW($G$2),COLUMNS(drive!$A$2:$Y$402)),1,1)</f>
        <v>16</v>
      </c>
      <c r="H666" s="5">
        <f ca="1">(VLOOKUP($B666,weights!$A$2:$R$6,4))*VLOOKUP($B666,weights!$A$2:$R$6,6)^C666*(VLOOKUP($B666,weights!$A$2:$R$6,15)*EXP(VLOOKUP($B666,weights!$A$2:$R$6,11)*D666)+VLOOKUP($B666,weights!$A$2:$R$6,16)*EXP(VLOOKUP($B666,weights!$A$2:$R$6,12)*E666)+VLOOKUP($B666,weights!$A$2:$R$6,17)*EXP(VLOOKUP($B666,weights!$A$2:$R$6,13)*F666)+VLOOKUP($B666,weights!$A$2:$R$6,18)*EXP(VLOOKUP($B666,weights!$A$2:$R$6,14)*G666))</f>
        <v>7.2272475881585169E-2</v>
      </c>
    </row>
    <row r="667" spans="1:8" ht="12.75" x14ac:dyDescent="0.2">
      <c r="A667">
        <f t="shared" si="0"/>
        <v>27</v>
      </c>
      <c r="B667" t="str">
        <f t="shared" ref="B667:C667" si="641">B642</f>
        <v>store</v>
      </c>
      <c r="C667">
        <f t="shared" si="641"/>
        <v>0</v>
      </c>
      <c r="D667">
        <f ca="1">OFFSET(walk!$A$2:$Y$402,TRUNC((ROW()-ROW($D$2))/COLUMNS(walk!$A$2:$Y$402)),MOD(ROW()-ROW($D$2),COLUMNS(walk!$A$2:$Y$402)),1,1)</f>
        <v>8</v>
      </c>
      <c r="E667">
        <f ca="1">OFFSET(bike!$A$2:$Y$402,TRUNC((ROW()-ROW($E$2))/COLUMNS(bike!$A$2:$Y$402)),MOD(ROW()-ROW($E$2),COLUMNS(bike!$A$2:$Y$402)),1,1)</f>
        <v>2</v>
      </c>
      <c r="F667">
        <f ca="1">OFFSET(transit!$A$2:$Y$402,TRUNC((ROW()-ROW($F$2))/COLUMNS(transit!$A$2:$Y$402)),MOD(ROW()-ROW($F$2),COLUMNS(transit!$A$2:$Y$402)),1,1)</f>
        <v>8</v>
      </c>
      <c r="G667">
        <f ca="1">OFFSET(drive!$A$2:$Y$402,TRUNC((ROW()-ROW($G$2))/COLUMNS(drive!$A$2:$Y$402)),MOD(ROW()-ROW($G$2),COLUMNS(drive!$A$2:$Y$402)),1,1)</f>
        <v>2</v>
      </c>
      <c r="H667" s="5">
        <f ca="1">(VLOOKUP($B667,weights!$A$2:$R$6,4))*VLOOKUP($B667,weights!$A$2:$R$6,6)^C667*(VLOOKUP($B667,weights!$A$2:$R$6,15)*EXP(VLOOKUP($B667,weights!$A$2:$R$6,11)*D667)+VLOOKUP($B667,weights!$A$2:$R$6,16)*EXP(VLOOKUP($B667,weights!$A$2:$R$6,12)*E667)+VLOOKUP($B667,weights!$A$2:$R$6,17)*EXP(VLOOKUP($B667,weights!$A$2:$R$6,13)*F667)+VLOOKUP($B667,weights!$A$2:$R$6,18)*EXP(VLOOKUP($B667,weights!$A$2:$R$6,14)*G667))</f>
        <v>13.08641736128927</v>
      </c>
    </row>
    <row r="668" spans="1:8" ht="12.75" x14ac:dyDescent="0.2">
      <c r="A668">
        <f t="shared" si="0"/>
        <v>27</v>
      </c>
      <c r="B668" t="str">
        <f t="shared" ref="B668:C668" si="642">B643</f>
        <v>store</v>
      </c>
      <c r="C668">
        <f t="shared" si="642"/>
        <v>1</v>
      </c>
      <c r="D668">
        <f ca="1">OFFSET(walk!$A$2:$Y$402,TRUNC((ROW()-ROW($D$2))/COLUMNS(walk!$A$2:$Y$402)),MOD(ROW()-ROW($D$2),COLUMNS(walk!$A$2:$Y$402)),1,1)</f>
        <v>9</v>
      </c>
      <c r="E668">
        <f ca="1">OFFSET(bike!$A$2:$Y$402,TRUNC((ROW()-ROW($E$2))/COLUMNS(bike!$A$2:$Y$402)),MOD(ROW()-ROW($E$2),COLUMNS(bike!$A$2:$Y$402)),1,1)</f>
        <v>2</v>
      </c>
      <c r="F668">
        <f ca="1">OFFSET(transit!$A$2:$Y$402,TRUNC((ROW()-ROW($F$2))/COLUMNS(transit!$A$2:$Y$402)),MOD(ROW()-ROW($F$2),COLUMNS(transit!$A$2:$Y$402)),1,1)</f>
        <v>8</v>
      </c>
      <c r="G668">
        <f ca="1">OFFSET(drive!$A$2:$Y$402,TRUNC((ROW()-ROW($G$2))/COLUMNS(drive!$A$2:$Y$402)),MOD(ROW()-ROW($G$2),COLUMNS(drive!$A$2:$Y$402)),1,1)</f>
        <v>2</v>
      </c>
      <c r="H668" s="5">
        <f ca="1">(VLOOKUP($B668,weights!$A$2:$R$6,4))*VLOOKUP($B668,weights!$A$2:$R$6,6)^C668*(VLOOKUP($B668,weights!$A$2:$R$6,15)*EXP(VLOOKUP($B668,weights!$A$2:$R$6,11)*D668)+VLOOKUP($B668,weights!$A$2:$R$6,16)*EXP(VLOOKUP($B668,weights!$A$2:$R$6,12)*E668)+VLOOKUP($B668,weights!$A$2:$R$6,17)*EXP(VLOOKUP($B668,weights!$A$2:$R$6,13)*F668)+VLOOKUP($B668,weights!$A$2:$R$6,18)*EXP(VLOOKUP($B668,weights!$A$2:$R$6,14)*G668))</f>
        <v>8.6850922175023193</v>
      </c>
    </row>
    <row r="669" spans="1:8" ht="12.75" x14ac:dyDescent="0.2">
      <c r="A669">
        <f t="shared" si="0"/>
        <v>27</v>
      </c>
      <c r="B669" t="str">
        <f t="shared" ref="B669:C669" si="643">B644</f>
        <v>store</v>
      </c>
      <c r="C669">
        <f t="shared" si="643"/>
        <v>2</v>
      </c>
      <c r="D669">
        <f ca="1">OFFSET(walk!$A$2:$Y$402,TRUNC((ROW()-ROW($D$2))/COLUMNS(walk!$A$2:$Y$402)),MOD(ROW()-ROW($D$2),COLUMNS(walk!$A$2:$Y$402)),1,1)</f>
        <v>12</v>
      </c>
      <c r="E669">
        <f ca="1">OFFSET(bike!$A$2:$Y$402,TRUNC((ROW()-ROW($E$2))/COLUMNS(bike!$A$2:$Y$402)),MOD(ROW()-ROW($E$2),COLUMNS(bike!$A$2:$Y$402)),1,1)</f>
        <v>3</v>
      </c>
      <c r="F669">
        <f ca="1">OFFSET(transit!$A$2:$Y$402,TRUNC((ROW()-ROW($F$2))/COLUMNS(transit!$A$2:$Y$402)),MOD(ROW()-ROW($F$2),COLUMNS(transit!$A$2:$Y$402)),1,1)</f>
        <v>9</v>
      </c>
      <c r="G669">
        <f ca="1">OFFSET(drive!$A$2:$Y$402,TRUNC((ROW()-ROW($G$2))/COLUMNS(drive!$A$2:$Y$402)),MOD(ROW()-ROW($G$2),COLUMNS(drive!$A$2:$Y$402)),1,1)</f>
        <v>3</v>
      </c>
      <c r="H669" s="5">
        <f ca="1">(VLOOKUP($B669,weights!$A$2:$R$6,4))*VLOOKUP($B669,weights!$A$2:$R$6,6)^C669*(VLOOKUP($B669,weights!$A$2:$R$6,15)*EXP(VLOOKUP($B669,weights!$A$2:$R$6,11)*D669)+VLOOKUP($B669,weights!$A$2:$R$6,16)*EXP(VLOOKUP($B669,weights!$A$2:$R$6,12)*E669)+VLOOKUP($B669,weights!$A$2:$R$6,17)*EXP(VLOOKUP($B669,weights!$A$2:$R$6,13)*F669)+VLOOKUP($B669,weights!$A$2:$R$6,18)*EXP(VLOOKUP($B669,weights!$A$2:$R$6,14)*G669))</f>
        <v>4.0631860437853149</v>
      </c>
    </row>
    <row r="670" spans="1:8" ht="12.75" x14ac:dyDescent="0.2">
      <c r="A670">
        <f t="shared" si="0"/>
        <v>27</v>
      </c>
      <c r="B670" t="str">
        <f t="shared" ref="B670:C670" si="644">B645</f>
        <v>store</v>
      </c>
      <c r="C670">
        <f t="shared" si="644"/>
        <v>3</v>
      </c>
      <c r="D670">
        <f ca="1">OFFSET(walk!$A$2:$Y$402,TRUNC((ROW()-ROW($D$2))/COLUMNS(walk!$A$2:$Y$402)),MOD(ROW()-ROW($D$2),COLUMNS(walk!$A$2:$Y$402)),1,1)</f>
        <v>14</v>
      </c>
      <c r="E670">
        <f ca="1">OFFSET(bike!$A$2:$Y$402,TRUNC((ROW()-ROW($E$2))/COLUMNS(bike!$A$2:$Y$402)),MOD(ROW()-ROW($E$2),COLUMNS(bike!$A$2:$Y$402)),1,1)</f>
        <v>3</v>
      </c>
      <c r="F670">
        <f ca="1">OFFSET(transit!$A$2:$Y$402,TRUNC((ROW()-ROW($F$2))/COLUMNS(transit!$A$2:$Y$402)),MOD(ROW()-ROW($F$2),COLUMNS(transit!$A$2:$Y$402)),1,1)</f>
        <v>9</v>
      </c>
      <c r="G670">
        <f ca="1">OFFSET(drive!$A$2:$Y$402,TRUNC((ROW()-ROW($G$2))/COLUMNS(drive!$A$2:$Y$402)),MOD(ROW()-ROW($G$2),COLUMNS(drive!$A$2:$Y$402)),1,1)</f>
        <v>4</v>
      </c>
      <c r="H670" s="5">
        <f ca="1">(VLOOKUP($B670,weights!$A$2:$R$6,4))*VLOOKUP($B670,weights!$A$2:$R$6,6)^C670*(VLOOKUP($B670,weights!$A$2:$R$6,15)*EXP(VLOOKUP($B670,weights!$A$2:$R$6,11)*D670)+VLOOKUP($B670,weights!$A$2:$R$6,16)*EXP(VLOOKUP($B670,weights!$A$2:$R$6,12)*E670)+VLOOKUP($B670,weights!$A$2:$R$6,17)*EXP(VLOOKUP($B670,weights!$A$2:$R$6,13)*F670)+VLOOKUP($B670,weights!$A$2:$R$6,18)*EXP(VLOOKUP($B670,weights!$A$2:$R$6,14)*G670))</f>
        <v>2.3848685675011754</v>
      </c>
    </row>
    <row r="671" spans="1:8" ht="12.75" x14ac:dyDescent="0.2">
      <c r="A671">
        <f t="shared" si="0"/>
        <v>27</v>
      </c>
      <c r="B671" t="str">
        <f t="shared" ref="B671:C671" si="645">B646</f>
        <v>store</v>
      </c>
      <c r="C671">
        <f t="shared" si="645"/>
        <v>4</v>
      </c>
      <c r="D671">
        <f ca="1">OFFSET(walk!$A$2:$Y$402,TRUNC((ROW()-ROW($D$2))/COLUMNS(walk!$A$2:$Y$402)),MOD(ROW()-ROW($D$2),COLUMNS(walk!$A$2:$Y$402)),1,1)</f>
        <v>15</v>
      </c>
      <c r="E671">
        <f ca="1">OFFSET(bike!$A$2:$Y$402,TRUNC((ROW()-ROW($E$2))/COLUMNS(bike!$A$2:$Y$402)),MOD(ROW()-ROW($E$2),COLUMNS(bike!$A$2:$Y$402)),1,1)</f>
        <v>4</v>
      </c>
      <c r="F671">
        <f ca="1">OFFSET(transit!$A$2:$Y$402,TRUNC((ROW()-ROW($F$2))/COLUMNS(transit!$A$2:$Y$402)),MOD(ROW()-ROW($F$2),COLUMNS(transit!$A$2:$Y$402)),1,1)</f>
        <v>9</v>
      </c>
      <c r="G671">
        <f ca="1">OFFSET(drive!$A$2:$Y$402,TRUNC((ROW()-ROW($G$2))/COLUMNS(drive!$A$2:$Y$402)),MOD(ROW()-ROW($G$2),COLUMNS(drive!$A$2:$Y$402)),1,1)</f>
        <v>5</v>
      </c>
      <c r="H671" s="5">
        <f ca="1">(VLOOKUP($B671,weights!$A$2:$R$6,4))*VLOOKUP($B671,weights!$A$2:$R$6,6)^C671*(VLOOKUP($B671,weights!$A$2:$R$6,15)*EXP(VLOOKUP($B671,weights!$A$2:$R$6,11)*D671)+VLOOKUP($B671,weights!$A$2:$R$6,16)*EXP(VLOOKUP($B671,weights!$A$2:$R$6,12)*E671)+VLOOKUP($B671,weights!$A$2:$R$6,17)*EXP(VLOOKUP($B671,weights!$A$2:$R$6,13)*F671)+VLOOKUP($B671,weights!$A$2:$R$6,18)*EXP(VLOOKUP($B671,weights!$A$2:$R$6,14)*G671))</f>
        <v>1.1682915602160218</v>
      </c>
    </row>
    <row r="672" spans="1:8" ht="12.75" x14ac:dyDescent="0.2">
      <c r="A672">
        <f t="shared" si="0"/>
        <v>27</v>
      </c>
      <c r="B672" t="str">
        <f t="shared" ref="B672:C672" si="646">B647</f>
        <v>pharmacy</v>
      </c>
      <c r="C672">
        <f t="shared" si="646"/>
        <v>0</v>
      </c>
      <c r="D672">
        <f ca="1">OFFSET(walk!$A$2:$Y$402,TRUNC((ROW()-ROW($D$2))/COLUMNS(walk!$A$2:$Y$402)),MOD(ROW()-ROW($D$2),COLUMNS(walk!$A$2:$Y$402)),1,1)</f>
        <v>16</v>
      </c>
      <c r="E672">
        <f ca="1">OFFSET(bike!$A$2:$Y$402,TRUNC((ROW()-ROW($E$2))/COLUMNS(bike!$A$2:$Y$402)),MOD(ROW()-ROW($E$2),COLUMNS(bike!$A$2:$Y$402)),1,1)</f>
        <v>4</v>
      </c>
      <c r="F672">
        <f ca="1">OFFSET(transit!$A$2:$Y$402,TRUNC((ROW()-ROW($F$2))/COLUMNS(transit!$A$2:$Y$402)),MOD(ROW()-ROW($F$2),COLUMNS(transit!$A$2:$Y$402)),1,1)</f>
        <v>15</v>
      </c>
      <c r="G672">
        <f ca="1">OFFSET(drive!$A$2:$Y$402,TRUNC((ROW()-ROW($G$2))/COLUMNS(drive!$A$2:$Y$402)),MOD(ROW()-ROW($G$2),COLUMNS(drive!$A$2:$Y$402)),1,1)</f>
        <v>3</v>
      </c>
      <c r="H672" s="5">
        <f ca="1">(VLOOKUP($B672,weights!$A$2:$R$6,4))*VLOOKUP($B672,weights!$A$2:$R$6,6)^C672*(VLOOKUP($B672,weights!$A$2:$R$6,15)*EXP(VLOOKUP($B672,weights!$A$2:$R$6,11)*D672)+VLOOKUP($B672,weights!$A$2:$R$6,16)*EXP(VLOOKUP($B672,weights!$A$2:$R$6,12)*E672)+VLOOKUP($B672,weights!$A$2:$R$6,17)*EXP(VLOOKUP($B672,weights!$A$2:$R$6,13)*F672)+VLOOKUP($B672,weights!$A$2:$R$6,18)*EXP(VLOOKUP($B672,weights!$A$2:$R$6,14)*G672))</f>
        <v>4.8899556523310892</v>
      </c>
    </row>
    <row r="673" spans="1:8" ht="12.75" x14ac:dyDescent="0.2">
      <c r="A673">
        <f t="shared" si="0"/>
        <v>27</v>
      </c>
      <c r="B673" t="str">
        <f t="shared" ref="B673:C673" si="647">B648</f>
        <v>pharmacy</v>
      </c>
      <c r="C673">
        <f t="shared" si="647"/>
        <v>1</v>
      </c>
      <c r="D673">
        <f ca="1">OFFSET(walk!$A$2:$Y$402,TRUNC((ROW()-ROW($D$2))/COLUMNS(walk!$A$2:$Y$402)),MOD(ROW()-ROW($D$2),COLUMNS(walk!$A$2:$Y$402)),1,1)</f>
        <v>16</v>
      </c>
      <c r="E673">
        <f ca="1">OFFSET(bike!$A$2:$Y$402,TRUNC((ROW()-ROW($E$2))/COLUMNS(bike!$A$2:$Y$402)),MOD(ROW()-ROW($E$2),COLUMNS(bike!$A$2:$Y$402)),1,1)</f>
        <v>6</v>
      </c>
      <c r="F673">
        <f ca="1">OFFSET(transit!$A$2:$Y$402,TRUNC((ROW()-ROW($F$2))/COLUMNS(transit!$A$2:$Y$402)),MOD(ROW()-ROW($F$2),COLUMNS(transit!$A$2:$Y$402)),1,1)</f>
        <v>15</v>
      </c>
      <c r="G673">
        <f ca="1">OFFSET(drive!$A$2:$Y$402,TRUNC((ROW()-ROW($G$2))/COLUMNS(drive!$A$2:$Y$402)),MOD(ROW()-ROW($G$2),COLUMNS(drive!$A$2:$Y$402)),1,1)</f>
        <v>4</v>
      </c>
      <c r="H673" s="5">
        <f ca="1">(VLOOKUP($B673,weights!$A$2:$R$6,4))*VLOOKUP($B673,weights!$A$2:$R$6,6)^C673*(VLOOKUP($B673,weights!$A$2:$R$6,15)*EXP(VLOOKUP($B673,weights!$A$2:$R$6,11)*D673)+VLOOKUP($B673,weights!$A$2:$R$6,16)*EXP(VLOOKUP($B673,weights!$A$2:$R$6,12)*E673)+VLOOKUP($B673,weights!$A$2:$R$6,17)*EXP(VLOOKUP($B673,weights!$A$2:$R$6,13)*F673)+VLOOKUP($B673,weights!$A$2:$R$6,18)*EXP(VLOOKUP($B673,weights!$A$2:$R$6,14)*G673))</f>
        <v>1.7133892406461182</v>
      </c>
    </row>
    <row r="674" spans="1:8" ht="12.75" x14ac:dyDescent="0.2">
      <c r="A674">
        <f t="shared" si="0"/>
        <v>27</v>
      </c>
      <c r="B674" t="str">
        <f t="shared" ref="B674:C674" si="648">B649</f>
        <v>pharmacy</v>
      </c>
      <c r="C674">
        <f t="shared" si="648"/>
        <v>2</v>
      </c>
      <c r="D674">
        <f ca="1">OFFSET(walk!$A$2:$Y$402,TRUNC((ROW()-ROW($D$2))/COLUMNS(walk!$A$2:$Y$402)),MOD(ROW()-ROW($D$2),COLUMNS(walk!$A$2:$Y$402)),1,1)</f>
        <v>16</v>
      </c>
      <c r="E674">
        <f ca="1">OFFSET(bike!$A$2:$Y$402,TRUNC((ROW()-ROW($E$2))/COLUMNS(bike!$A$2:$Y$402)),MOD(ROW()-ROW($E$2),COLUMNS(bike!$A$2:$Y$402)),1,1)</f>
        <v>6</v>
      </c>
      <c r="F674">
        <f ca="1">OFFSET(transit!$A$2:$Y$402,TRUNC((ROW()-ROW($F$2))/COLUMNS(transit!$A$2:$Y$402)),MOD(ROW()-ROW($F$2),COLUMNS(transit!$A$2:$Y$402)),1,1)</f>
        <v>16</v>
      </c>
      <c r="G674">
        <f ca="1">OFFSET(drive!$A$2:$Y$402,TRUNC((ROW()-ROW($G$2))/COLUMNS(drive!$A$2:$Y$402)),MOD(ROW()-ROW($G$2),COLUMNS(drive!$A$2:$Y$402)),1,1)</f>
        <v>4</v>
      </c>
      <c r="H674" s="5">
        <f ca="1">(VLOOKUP($B674,weights!$A$2:$R$6,4))*VLOOKUP($B674,weights!$A$2:$R$6,6)^C674*(VLOOKUP($B674,weights!$A$2:$R$6,15)*EXP(VLOOKUP($B674,weights!$A$2:$R$6,11)*D674)+VLOOKUP($B674,weights!$A$2:$R$6,16)*EXP(VLOOKUP($B674,weights!$A$2:$R$6,12)*E674)+VLOOKUP($B674,weights!$A$2:$R$6,17)*EXP(VLOOKUP($B674,weights!$A$2:$R$6,13)*F674)+VLOOKUP($B674,weights!$A$2:$R$6,18)*EXP(VLOOKUP($B674,weights!$A$2:$R$6,14)*G674))</f>
        <v>0.81724173720186488</v>
      </c>
    </row>
    <row r="675" spans="1:8" ht="12.75" x14ac:dyDescent="0.2">
      <c r="A675">
        <f t="shared" si="0"/>
        <v>27</v>
      </c>
      <c r="B675" t="str">
        <f t="shared" ref="B675:C675" si="649">B650</f>
        <v>bank</v>
      </c>
      <c r="C675">
        <f t="shared" si="649"/>
        <v>0</v>
      </c>
      <c r="D675">
        <f ca="1">OFFSET(walk!$A$2:$Y$402,TRUNC((ROW()-ROW($D$2))/COLUMNS(walk!$A$2:$Y$402)),MOD(ROW()-ROW($D$2),COLUMNS(walk!$A$2:$Y$402)),1,1)</f>
        <v>28</v>
      </c>
      <c r="E675">
        <f ca="1">OFFSET(bike!$A$2:$Y$402,TRUNC((ROW()-ROW($E$2))/COLUMNS(bike!$A$2:$Y$402)),MOD(ROW()-ROW($E$2),COLUMNS(bike!$A$2:$Y$402)),1,1)</f>
        <v>9</v>
      </c>
      <c r="F675">
        <f ca="1">OFFSET(transit!$A$2:$Y$402,TRUNC((ROW()-ROW($F$2))/COLUMNS(transit!$A$2:$Y$402)),MOD(ROW()-ROW($F$2),COLUMNS(transit!$A$2:$Y$402)),1,1)</f>
        <v>24</v>
      </c>
      <c r="G675">
        <f ca="1">OFFSET(drive!$A$2:$Y$402,TRUNC((ROW()-ROW($G$2))/COLUMNS(drive!$A$2:$Y$402)),MOD(ROW()-ROW($G$2),COLUMNS(drive!$A$2:$Y$402)),1,1)</f>
        <v>7</v>
      </c>
      <c r="H675" s="5">
        <f ca="1">(VLOOKUP($B675,weights!$A$2:$R$6,4))*VLOOKUP($B675,weights!$A$2:$R$6,6)^C675*(VLOOKUP($B675,weights!$A$2:$R$6,15)*EXP(VLOOKUP($B675,weights!$A$2:$R$6,11)*D675)+VLOOKUP($B675,weights!$A$2:$R$6,16)*EXP(VLOOKUP($B675,weights!$A$2:$R$6,12)*E675)+VLOOKUP($B675,weights!$A$2:$R$6,17)*EXP(VLOOKUP($B675,weights!$A$2:$R$6,13)*F675)+VLOOKUP($B675,weights!$A$2:$R$6,18)*EXP(VLOOKUP($B675,weights!$A$2:$R$6,14)*G675))</f>
        <v>1.829956255983807</v>
      </c>
    </row>
    <row r="676" spans="1:8" ht="12.75" x14ac:dyDescent="0.2">
      <c r="A676">
        <f t="shared" si="0"/>
        <v>27</v>
      </c>
      <c r="B676" t="str">
        <f t="shared" ref="B676:C676" si="650">B651</f>
        <v>bank</v>
      </c>
      <c r="C676">
        <f t="shared" si="650"/>
        <v>1</v>
      </c>
      <c r="D676">
        <f ca="1">OFFSET(walk!$A$2:$Y$402,TRUNC((ROW()-ROW($D$2))/COLUMNS(walk!$A$2:$Y$402)),MOD(ROW()-ROW($D$2),COLUMNS(walk!$A$2:$Y$402)),1,1)</f>
        <v>41</v>
      </c>
      <c r="E676">
        <f ca="1">OFFSET(bike!$A$2:$Y$402,TRUNC((ROW()-ROW($E$2))/COLUMNS(bike!$A$2:$Y$402)),MOD(ROW()-ROW($E$2),COLUMNS(bike!$A$2:$Y$402)),1,1)</f>
        <v>13</v>
      </c>
      <c r="F676">
        <f ca="1">OFFSET(transit!$A$2:$Y$402,TRUNC((ROW()-ROW($F$2))/COLUMNS(transit!$A$2:$Y$402)),MOD(ROW()-ROW($F$2),COLUMNS(transit!$A$2:$Y$402)),1,1)</f>
        <v>31</v>
      </c>
      <c r="G676">
        <f ca="1">OFFSET(drive!$A$2:$Y$402,TRUNC((ROW()-ROW($G$2))/COLUMNS(drive!$A$2:$Y$402)),MOD(ROW()-ROW($G$2),COLUMNS(drive!$A$2:$Y$402)),1,1)</f>
        <v>8</v>
      </c>
      <c r="H676" s="5">
        <f ca="1">(VLOOKUP($B676,weights!$A$2:$R$6,4))*VLOOKUP($B676,weights!$A$2:$R$6,6)^C676*(VLOOKUP($B676,weights!$A$2:$R$6,15)*EXP(VLOOKUP($B676,weights!$A$2:$R$6,11)*D676)+VLOOKUP($B676,weights!$A$2:$R$6,16)*EXP(VLOOKUP($B676,weights!$A$2:$R$6,12)*E676)+VLOOKUP($B676,weights!$A$2:$R$6,17)*EXP(VLOOKUP($B676,weights!$A$2:$R$6,13)*F676)+VLOOKUP($B676,weights!$A$2:$R$6,18)*EXP(VLOOKUP($B676,weights!$A$2:$R$6,14)*G676))</f>
        <v>0.46365177943303593</v>
      </c>
    </row>
    <row r="677" spans="1:8" ht="12.75" x14ac:dyDescent="0.2">
      <c r="A677">
        <f t="shared" si="0"/>
        <v>28</v>
      </c>
      <c r="B677" t="str">
        <f t="shared" ref="B677:C677" si="651">B652</f>
        <v>restaurant</v>
      </c>
      <c r="C677">
        <f t="shared" si="651"/>
        <v>0</v>
      </c>
      <c r="D677">
        <f ca="1">OFFSET(walk!$A$2:$Y$402,TRUNC((ROW()-ROW($D$2))/COLUMNS(walk!$A$2:$Y$402)),MOD(ROW()-ROW($D$2),COLUMNS(walk!$A$2:$Y$402)),1,1)</f>
        <v>7</v>
      </c>
      <c r="E677">
        <f ca="1">OFFSET(bike!$A$2:$Y$402,TRUNC((ROW()-ROW($E$2))/COLUMNS(bike!$A$2:$Y$402)),MOD(ROW()-ROW($E$2),COLUMNS(bike!$A$2:$Y$402)),1,1)</f>
        <v>2</v>
      </c>
      <c r="F677">
        <f ca="1">OFFSET(transit!$A$2:$Y$402,TRUNC((ROW()-ROW($F$2))/COLUMNS(transit!$A$2:$Y$402)),MOD(ROW()-ROW($F$2),COLUMNS(transit!$A$2:$Y$402)),1,1)</f>
        <v>4</v>
      </c>
      <c r="G677">
        <f ca="1">OFFSET(drive!$A$2:$Y$402,TRUNC((ROW()-ROW($G$2))/COLUMNS(drive!$A$2:$Y$402)),MOD(ROW()-ROW($G$2),COLUMNS(drive!$A$2:$Y$402)),1,1)</f>
        <v>1</v>
      </c>
      <c r="H677" s="5">
        <f ca="1">(VLOOKUP($B677,weights!$A$2:$R$6,4))*VLOOKUP($B677,weights!$A$2:$R$6,6)^C677*(VLOOKUP($B677,weights!$A$2:$R$6,15)*EXP(VLOOKUP($B677,weights!$A$2:$R$6,11)*D677)+VLOOKUP($B677,weights!$A$2:$R$6,16)*EXP(VLOOKUP($B677,weights!$A$2:$R$6,12)*E677)+VLOOKUP($B677,weights!$A$2:$R$6,17)*EXP(VLOOKUP($B677,weights!$A$2:$R$6,13)*F677)+VLOOKUP($B677,weights!$A$2:$R$6,18)*EXP(VLOOKUP($B677,weights!$A$2:$R$6,14)*G677))</f>
        <v>37.402719418852747</v>
      </c>
    </row>
    <row r="678" spans="1:8" ht="12.75" x14ac:dyDescent="0.2">
      <c r="A678">
        <f t="shared" si="0"/>
        <v>28</v>
      </c>
      <c r="B678" t="str">
        <f t="shared" ref="B678:C678" si="652">B653</f>
        <v>restaurant</v>
      </c>
      <c r="C678">
        <f t="shared" si="652"/>
        <v>1</v>
      </c>
      <c r="D678">
        <f ca="1">OFFSET(walk!$A$2:$Y$402,TRUNC((ROW()-ROW($D$2))/COLUMNS(walk!$A$2:$Y$402)),MOD(ROW()-ROW($D$2),COLUMNS(walk!$A$2:$Y$402)),1,1)</f>
        <v>10</v>
      </c>
      <c r="E678">
        <f ca="1">OFFSET(bike!$A$2:$Y$402,TRUNC((ROW()-ROW($E$2))/COLUMNS(bike!$A$2:$Y$402)),MOD(ROW()-ROW($E$2),COLUMNS(bike!$A$2:$Y$402)),1,1)</f>
        <v>2</v>
      </c>
      <c r="F678">
        <f ca="1">OFFSET(transit!$A$2:$Y$402,TRUNC((ROW()-ROW($F$2))/COLUMNS(transit!$A$2:$Y$402)),MOD(ROW()-ROW($F$2),COLUMNS(transit!$A$2:$Y$402)),1,1)</f>
        <v>5</v>
      </c>
      <c r="G678">
        <f ca="1">OFFSET(drive!$A$2:$Y$402,TRUNC((ROW()-ROW($G$2))/COLUMNS(drive!$A$2:$Y$402)),MOD(ROW()-ROW($G$2),COLUMNS(drive!$A$2:$Y$402)),1,1)</f>
        <v>2</v>
      </c>
      <c r="H678" s="5">
        <f ca="1">(VLOOKUP($B678,weights!$A$2:$R$6,4))*VLOOKUP($B678,weights!$A$2:$R$6,6)^C678*(VLOOKUP($B678,weights!$A$2:$R$6,15)*EXP(VLOOKUP($B678,weights!$A$2:$R$6,11)*D678)+VLOOKUP($B678,weights!$A$2:$R$6,16)*EXP(VLOOKUP($B678,weights!$A$2:$R$6,12)*E678)+VLOOKUP($B678,weights!$A$2:$R$6,17)*EXP(VLOOKUP($B678,weights!$A$2:$R$6,13)*F678)+VLOOKUP($B678,weights!$A$2:$R$6,18)*EXP(VLOOKUP($B678,weights!$A$2:$R$6,14)*G678))</f>
        <v>28.660225506755488</v>
      </c>
    </row>
    <row r="679" spans="1:8" ht="12.75" x14ac:dyDescent="0.2">
      <c r="A679">
        <f t="shared" si="0"/>
        <v>28</v>
      </c>
      <c r="B679" t="str">
        <f t="shared" ref="B679:C679" si="653">B654</f>
        <v>restaurant</v>
      </c>
      <c r="C679">
        <f t="shared" si="653"/>
        <v>2</v>
      </c>
      <c r="D679">
        <f ca="1">OFFSET(walk!$A$2:$Y$402,TRUNC((ROW()-ROW($D$2))/COLUMNS(walk!$A$2:$Y$402)),MOD(ROW()-ROW($D$2),COLUMNS(walk!$A$2:$Y$402)),1,1)</f>
        <v>11</v>
      </c>
      <c r="E679">
        <f ca="1">OFFSET(bike!$A$2:$Y$402,TRUNC((ROW()-ROW($E$2))/COLUMNS(bike!$A$2:$Y$402)),MOD(ROW()-ROW($E$2),COLUMNS(bike!$A$2:$Y$402)),1,1)</f>
        <v>3</v>
      </c>
      <c r="F679">
        <f ca="1">OFFSET(transit!$A$2:$Y$402,TRUNC((ROW()-ROW($F$2))/COLUMNS(transit!$A$2:$Y$402)),MOD(ROW()-ROW($F$2),COLUMNS(transit!$A$2:$Y$402)),1,1)</f>
        <v>6</v>
      </c>
      <c r="G679">
        <f ca="1">OFFSET(drive!$A$2:$Y$402,TRUNC((ROW()-ROW($G$2))/COLUMNS(drive!$A$2:$Y$402)),MOD(ROW()-ROW($G$2),COLUMNS(drive!$A$2:$Y$402)),1,1)</f>
        <v>2</v>
      </c>
      <c r="H679" s="5">
        <f ca="1">(VLOOKUP($B679,weights!$A$2:$R$6,4))*VLOOKUP($B679,weights!$A$2:$R$6,6)^C679*(VLOOKUP($B679,weights!$A$2:$R$6,15)*EXP(VLOOKUP($B679,weights!$A$2:$R$6,11)*D679)+VLOOKUP($B679,weights!$A$2:$R$6,16)*EXP(VLOOKUP($B679,weights!$A$2:$R$6,12)*E679)+VLOOKUP($B679,weights!$A$2:$R$6,17)*EXP(VLOOKUP($B679,weights!$A$2:$R$6,13)*F679)+VLOOKUP($B679,weights!$A$2:$R$6,18)*EXP(VLOOKUP($B679,weights!$A$2:$R$6,14)*G679))</f>
        <v>22.789105399589115</v>
      </c>
    </row>
    <row r="680" spans="1:8" ht="12.75" x14ac:dyDescent="0.2">
      <c r="A680">
        <f t="shared" si="0"/>
        <v>28</v>
      </c>
      <c r="B680" t="str">
        <f t="shared" ref="B680:C680" si="654">B655</f>
        <v>restaurant</v>
      </c>
      <c r="C680">
        <f t="shared" si="654"/>
        <v>3</v>
      </c>
      <c r="D680">
        <f ca="1">OFFSET(walk!$A$2:$Y$402,TRUNC((ROW()-ROW($D$2))/COLUMNS(walk!$A$2:$Y$402)),MOD(ROW()-ROW($D$2),COLUMNS(walk!$A$2:$Y$402)),1,1)</f>
        <v>11</v>
      </c>
      <c r="E680">
        <f ca="1">OFFSET(bike!$A$2:$Y$402,TRUNC((ROW()-ROW($E$2))/COLUMNS(bike!$A$2:$Y$402)),MOD(ROW()-ROW($E$2),COLUMNS(bike!$A$2:$Y$402)),1,1)</f>
        <v>3</v>
      </c>
      <c r="F680">
        <f ca="1">OFFSET(transit!$A$2:$Y$402,TRUNC((ROW()-ROW($F$2))/COLUMNS(transit!$A$2:$Y$402)),MOD(ROW()-ROW($F$2),COLUMNS(transit!$A$2:$Y$402)),1,1)</f>
        <v>6</v>
      </c>
      <c r="G680">
        <f ca="1">OFFSET(drive!$A$2:$Y$402,TRUNC((ROW()-ROW($G$2))/COLUMNS(drive!$A$2:$Y$402)),MOD(ROW()-ROW($G$2),COLUMNS(drive!$A$2:$Y$402)),1,1)</f>
        <v>3</v>
      </c>
      <c r="H680" s="5">
        <f ca="1">(VLOOKUP($B680,weights!$A$2:$R$6,4))*VLOOKUP($B680,weights!$A$2:$R$6,6)^C680*(VLOOKUP($B680,weights!$A$2:$R$6,15)*EXP(VLOOKUP($B680,weights!$A$2:$R$6,11)*D680)+VLOOKUP($B680,weights!$A$2:$R$6,16)*EXP(VLOOKUP($B680,weights!$A$2:$R$6,12)*E680)+VLOOKUP($B680,weights!$A$2:$R$6,17)*EXP(VLOOKUP($B680,weights!$A$2:$R$6,13)*F680)+VLOOKUP($B680,weights!$A$2:$R$6,18)*EXP(VLOOKUP($B680,weights!$A$2:$R$6,14)*G680))</f>
        <v>19.133734429807202</v>
      </c>
    </row>
    <row r="681" spans="1:8" ht="12.75" x14ac:dyDescent="0.2">
      <c r="A681">
        <f t="shared" si="0"/>
        <v>28</v>
      </c>
      <c r="B681" t="str">
        <f t="shared" ref="B681:C681" si="655">B656</f>
        <v>restaurant</v>
      </c>
      <c r="C681">
        <f t="shared" si="655"/>
        <v>4</v>
      </c>
      <c r="D681">
        <f ca="1">OFFSET(walk!$A$2:$Y$402,TRUNC((ROW()-ROW($D$2))/COLUMNS(walk!$A$2:$Y$402)),MOD(ROW()-ROW($D$2),COLUMNS(walk!$A$2:$Y$402)),1,1)</f>
        <v>11</v>
      </c>
      <c r="E681">
        <f ca="1">OFFSET(bike!$A$2:$Y$402,TRUNC((ROW()-ROW($E$2))/COLUMNS(bike!$A$2:$Y$402)),MOD(ROW()-ROW($E$2),COLUMNS(bike!$A$2:$Y$402)),1,1)</f>
        <v>3</v>
      </c>
      <c r="F681">
        <f ca="1">OFFSET(transit!$A$2:$Y$402,TRUNC((ROW()-ROW($F$2))/COLUMNS(transit!$A$2:$Y$402)),MOD(ROW()-ROW($F$2),COLUMNS(transit!$A$2:$Y$402)),1,1)</f>
        <v>7</v>
      </c>
      <c r="G681">
        <f ca="1">OFFSET(drive!$A$2:$Y$402,TRUNC((ROW()-ROW($G$2))/COLUMNS(drive!$A$2:$Y$402)),MOD(ROW()-ROW($G$2),COLUMNS(drive!$A$2:$Y$402)),1,1)</f>
        <v>3</v>
      </c>
      <c r="H681" s="5">
        <f ca="1">(VLOOKUP($B681,weights!$A$2:$R$6,4))*VLOOKUP($B681,weights!$A$2:$R$6,6)^C681*(VLOOKUP($B681,weights!$A$2:$R$6,15)*EXP(VLOOKUP($B681,weights!$A$2:$R$6,11)*D681)+VLOOKUP($B681,weights!$A$2:$R$6,16)*EXP(VLOOKUP($B681,weights!$A$2:$R$6,12)*E681)+VLOOKUP($B681,weights!$A$2:$R$6,17)*EXP(VLOOKUP($B681,weights!$A$2:$R$6,13)*F681)+VLOOKUP($B681,weights!$A$2:$R$6,18)*EXP(VLOOKUP($B681,weights!$A$2:$R$6,14)*G681))</f>
        <v>16.549378636511136</v>
      </c>
    </row>
    <row r="682" spans="1:8" ht="12.75" x14ac:dyDescent="0.2">
      <c r="A682">
        <f t="shared" si="0"/>
        <v>28</v>
      </c>
      <c r="B682" t="str">
        <f t="shared" ref="B682:C682" si="656">B657</f>
        <v>restaurant</v>
      </c>
      <c r="C682">
        <f t="shared" si="656"/>
        <v>5</v>
      </c>
      <c r="D682">
        <f ca="1">OFFSET(walk!$A$2:$Y$402,TRUNC((ROW()-ROW($D$2))/COLUMNS(walk!$A$2:$Y$402)),MOD(ROW()-ROW($D$2),COLUMNS(walk!$A$2:$Y$402)),1,1)</f>
        <v>11</v>
      </c>
      <c r="E682">
        <f ca="1">OFFSET(bike!$A$2:$Y$402,TRUNC((ROW()-ROW($E$2))/COLUMNS(bike!$A$2:$Y$402)),MOD(ROW()-ROW($E$2),COLUMNS(bike!$A$2:$Y$402)),1,1)</f>
        <v>3</v>
      </c>
      <c r="F682">
        <f ca="1">OFFSET(transit!$A$2:$Y$402,TRUNC((ROW()-ROW($F$2))/COLUMNS(transit!$A$2:$Y$402)),MOD(ROW()-ROW($F$2),COLUMNS(transit!$A$2:$Y$402)),1,1)</f>
        <v>8</v>
      </c>
      <c r="G682">
        <f ca="1">OFFSET(drive!$A$2:$Y$402,TRUNC((ROW()-ROW($G$2))/COLUMNS(drive!$A$2:$Y$402)),MOD(ROW()-ROW($G$2),COLUMNS(drive!$A$2:$Y$402)),1,1)</f>
        <v>3</v>
      </c>
      <c r="H682" s="5">
        <f ca="1">(VLOOKUP($B682,weights!$A$2:$R$6,4))*VLOOKUP($B682,weights!$A$2:$R$6,6)^C682*(VLOOKUP($B682,weights!$A$2:$R$6,15)*EXP(VLOOKUP($B682,weights!$A$2:$R$6,11)*D682)+VLOOKUP($B682,weights!$A$2:$R$6,16)*EXP(VLOOKUP($B682,weights!$A$2:$R$6,12)*E682)+VLOOKUP($B682,weights!$A$2:$R$6,17)*EXP(VLOOKUP($B682,weights!$A$2:$R$6,13)*F682)+VLOOKUP($B682,weights!$A$2:$R$6,18)*EXP(VLOOKUP($B682,weights!$A$2:$R$6,14)*G682))</f>
        <v>14.371807295654364</v>
      </c>
    </row>
    <row r="683" spans="1:8" ht="12.75" x14ac:dyDescent="0.2">
      <c r="A683">
        <f t="shared" si="0"/>
        <v>28</v>
      </c>
      <c r="B683" t="str">
        <f t="shared" ref="B683:C683" si="657">B658</f>
        <v>restaurant</v>
      </c>
      <c r="C683">
        <f t="shared" si="657"/>
        <v>6</v>
      </c>
      <c r="D683">
        <f ca="1">OFFSET(walk!$A$2:$Y$402,TRUNC((ROW()-ROW($D$2))/COLUMNS(walk!$A$2:$Y$402)),MOD(ROW()-ROW($D$2),COLUMNS(walk!$A$2:$Y$402)),1,1)</f>
        <v>11</v>
      </c>
      <c r="E683">
        <f ca="1">OFFSET(bike!$A$2:$Y$402,TRUNC((ROW()-ROW($E$2))/COLUMNS(bike!$A$2:$Y$402)),MOD(ROW()-ROW($E$2),COLUMNS(bike!$A$2:$Y$402)),1,1)</f>
        <v>3</v>
      </c>
      <c r="F683">
        <f ca="1">OFFSET(transit!$A$2:$Y$402,TRUNC((ROW()-ROW($F$2))/COLUMNS(transit!$A$2:$Y$402)),MOD(ROW()-ROW($F$2),COLUMNS(transit!$A$2:$Y$402)),1,1)</f>
        <v>8</v>
      </c>
      <c r="G683">
        <f ca="1">OFFSET(drive!$A$2:$Y$402,TRUNC((ROW()-ROW($G$2))/COLUMNS(drive!$A$2:$Y$402)),MOD(ROW()-ROW($G$2),COLUMNS(drive!$A$2:$Y$402)),1,1)</f>
        <v>3</v>
      </c>
      <c r="H683" s="5">
        <f ca="1">(VLOOKUP($B683,weights!$A$2:$R$6,4))*VLOOKUP($B683,weights!$A$2:$R$6,6)^C683*(VLOOKUP($B683,weights!$A$2:$R$6,15)*EXP(VLOOKUP($B683,weights!$A$2:$R$6,11)*D683)+VLOOKUP($B683,weights!$A$2:$R$6,16)*EXP(VLOOKUP($B683,weights!$A$2:$R$6,12)*E683)+VLOOKUP($B683,weights!$A$2:$R$6,17)*EXP(VLOOKUP($B683,weights!$A$2:$R$6,13)*F683)+VLOOKUP($B683,weights!$A$2:$R$6,18)*EXP(VLOOKUP($B683,weights!$A$2:$R$6,14)*G683))</f>
        <v>12.881397650179096</v>
      </c>
    </row>
    <row r="684" spans="1:8" ht="12.75" x14ac:dyDescent="0.2">
      <c r="A684">
        <f t="shared" si="0"/>
        <v>28</v>
      </c>
      <c r="B684" t="str">
        <f t="shared" ref="B684:C684" si="658">B659</f>
        <v>restaurant</v>
      </c>
      <c r="C684">
        <f t="shared" si="658"/>
        <v>7</v>
      </c>
      <c r="D684">
        <f ca="1">OFFSET(walk!$A$2:$Y$402,TRUNC((ROW()-ROW($D$2))/COLUMNS(walk!$A$2:$Y$402)),MOD(ROW()-ROW($D$2),COLUMNS(walk!$A$2:$Y$402)),1,1)</f>
        <v>13</v>
      </c>
      <c r="E684">
        <f ca="1">OFFSET(bike!$A$2:$Y$402,TRUNC((ROW()-ROW($E$2))/COLUMNS(bike!$A$2:$Y$402)),MOD(ROW()-ROW($E$2),COLUMNS(bike!$A$2:$Y$402)),1,1)</f>
        <v>5</v>
      </c>
      <c r="F684">
        <f ca="1">OFFSET(transit!$A$2:$Y$402,TRUNC((ROW()-ROW($F$2))/COLUMNS(transit!$A$2:$Y$402)),MOD(ROW()-ROW($F$2),COLUMNS(transit!$A$2:$Y$402)),1,1)</f>
        <v>10</v>
      </c>
      <c r="G684">
        <f ca="1">OFFSET(drive!$A$2:$Y$402,TRUNC((ROW()-ROW($G$2))/COLUMNS(drive!$A$2:$Y$402)),MOD(ROW()-ROW($G$2),COLUMNS(drive!$A$2:$Y$402)),1,1)</f>
        <v>3</v>
      </c>
      <c r="H684" s="5">
        <f ca="1">(VLOOKUP($B684,weights!$A$2:$R$6,4))*VLOOKUP($B684,weights!$A$2:$R$6,6)^C684*(VLOOKUP($B684,weights!$A$2:$R$6,15)*EXP(VLOOKUP($B684,weights!$A$2:$R$6,11)*D684)+VLOOKUP($B684,weights!$A$2:$R$6,16)*EXP(VLOOKUP($B684,weights!$A$2:$R$6,12)*E684)+VLOOKUP($B684,weights!$A$2:$R$6,17)*EXP(VLOOKUP($B684,weights!$A$2:$R$6,13)*F684)+VLOOKUP($B684,weights!$A$2:$R$6,18)*EXP(VLOOKUP($B684,weights!$A$2:$R$6,14)*G684))</f>
        <v>9.2960915202406103</v>
      </c>
    </row>
    <row r="685" spans="1:8" ht="12.75" x14ac:dyDescent="0.2">
      <c r="A685">
        <f t="shared" si="0"/>
        <v>28</v>
      </c>
      <c r="B685" t="str">
        <f t="shared" ref="B685:C685" si="659">B660</f>
        <v>restaurant</v>
      </c>
      <c r="C685">
        <f t="shared" si="659"/>
        <v>8</v>
      </c>
      <c r="D685">
        <f ca="1">OFFSET(walk!$A$2:$Y$402,TRUNC((ROW()-ROW($D$2))/COLUMNS(walk!$A$2:$Y$402)),MOD(ROW()-ROW($D$2),COLUMNS(walk!$A$2:$Y$402)),1,1)</f>
        <v>14</v>
      </c>
      <c r="E685">
        <f ca="1">OFFSET(bike!$A$2:$Y$402,TRUNC((ROW()-ROW($E$2))/COLUMNS(bike!$A$2:$Y$402)),MOD(ROW()-ROW($E$2),COLUMNS(bike!$A$2:$Y$402)),1,1)</f>
        <v>5</v>
      </c>
      <c r="F685">
        <f ca="1">OFFSET(transit!$A$2:$Y$402,TRUNC((ROW()-ROW($F$2))/COLUMNS(transit!$A$2:$Y$402)),MOD(ROW()-ROW($F$2),COLUMNS(transit!$A$2:$Y$402)),1,1)</f>
        <v>11</v>
      </c>
      <c r="G685">
        <f ca="1">OFFSET(drive!$A$2:$Y$402,TRUNC((ROW()-ROW($G$2))/COLUMNS(drive!$A$2:$Y$402)),MOD(ROW()-ROW($G$2),COLUMNS(drive!$A$2:$Y$402)),1,1)</f>
        <v>4</v>
      </c>
      <c r="H685" s="5">
        <f ca="1">(VLOOKUP($B685,weights!$A$2:$R$6,4))*VLOOKUP($B685,weights!$A$2:$R$6,6)^C685*(VLOOKUP($B685,weights!$A$2:$R$6,15)*EXP(VLOOKUP($B685,weights!$A$2:$R$6,11)*D685)+VLOOKUP($B685,weights!$A$2:$R$6,16)*EXP(VLOOKUP($B685,weights!$A$2:$R$6,12)*E685)+VLOOKUP($B685,weights!$A$2:$R$6,17)*EXP(VLOOKUP($B685,weights!$A$2:$R$6,13)*F685)+VLOOKUP($B685,weights!$A$2:$R$6,18)*EXP(VLOOKUP($B685,weights!$A$2:$R$6,14)*G685))</f>
        <v>7.3933698056838031</v>
      </c>
    </row>
    <row r="686" spans="1:8" ht="12.75" x14ac:dyDescent="0.2">
      <c r="A686">
        <f t="shared" si="0"/>
        <v>28</v>
      </c>
      <c r="B686" t="str">
        <f t="shared" ref="B686:C686" si="660">B661</f>
        <v>restaurant</v>
      </c>
      <c r="C686">
        <f t="shared" si="660"/>
        <v>9</v>
      </c>
      <c r="D686">
        <f ca="1">OFFSET(walk!$A$2:$Y$402,TRUNC((ROW()-ROW($D$2))/COLUMNS(walk!$A$2:$Y$402)),MOD(ROW()-ROW($D$2),COLUMNS(walk!$A$2:$Y$402)),1,1)</f>
        <v>16</v>
      </c>
      <c r="E686">
        <f ca="1">OFFSET(bike!$A$2:$Y$402,TRUNC((ROW()-ROW($E$2))/COLUMNS(bike!$A$2:$Y$402)),MOD(ROW()-ROW($E$2),COLUMNS(bike!$A$2:$Y$402)),1,1)</f>
        <v>5</v>
      </c>
      <c r="F686">
        <f ca="1">OFFSET(transit!$A$2:$Y$402,TRUNC((ROW()-ROW($F$2))/COLUMNS(transit!$A$2:$Y$402)),MOD(ROW()-ROW($F$2),COLUMNS(transit!$A$2:$Y$402)),1,1)</f>
        <v>16</v>
      </c>
      <c r="G686">
        <f ca="1">OFFSET(drive!$A$2:$Y$402,TRUNC((ROW()-ROW($G$2))/COLUMNS(drive!$A$2:$Y$402)),MOD(ROW()-ROW($G$2),COLUMNS(drive!$A$2:$Y$402)),1,1)</f>
        <v>4</v>
      </c>
      <c r="H686" s="5">
        <f ca="1">(VLOOKUP($B686,weights!$A$2:$R$6,4))*VLOOKUP($B686,weights!$A$2:$R$6,6)^C686*(VLOOKUP($B686,weights!$A$2:$R$6,15)*EXP(VLOOKUP($B686,weights!$A$2:$R$6,11)*D686)+VLOOKUP($B686,weights!$A$2:$R$6,16)*EXP(VLOOKUP($B686,weights!$A$2:$R$6,12)*E686)+VLOOKUP($B686,weights!$A$2:$R$6,17)*EXP(VLOOKUP($B686,weights!$A$2:$R$6,13)*F686)+VLOOKUP($B686,weights!$A$2:$R$6,18)*EXP(VLOOKUP($B686,weights!$A$2:$R$6,14)*G686))</f>
        <v>5.9038351277558894</v>
      </c>
    </row>
    <row r="687" spans="1:8" ht="12.75" x14ac:dyDescent="0.2">
      <c r="A687">
        <f t="shared" si="0"/>
        <v>28</v>
      </c>
      <c r="B687" t="str">
        <f t="shared" ref="B687:C687" si="661">B662</f>
        <v>supermarket</v>
      </c>
      <c r="C687">
        <f t="shared" si="661"/>
        <v>0</v>
      </c>
      <c r="D687">
        <f ca="1">OFFSET(walk!$A$2:$Y$402,TRUNC((ROW()-ROW($D$2))/COLUMNS(walk!$A$2:$Y$402)),MOD(ROW()-ROW($D$2),COLUMNS(walk!$A$2:$Y$402)),1,1)</f>
        <v>37</v>
      </c>
      <c r="E687">
        <f ca="1">OFFSET(bike!$A$2:$Y$402,TRUNC((ROW()-ROW($E$2))/COLUMNS(bike!$A$2:$Y$402)),MOD(ROW()-ROW($E$2),COLUMNS(bike!$A$2:$Y$402)),1,1)</f>
        <v>15</v>
      </c>
      <c r="F687">
        <f ca="1">OFFSET(transit!$A$2:$Y$402,TRUNC((ROW()-ROW($F$2))/COLUMNS(transit!$A$2:$Y$402)),MOD(ROW()-ROW($F$2),COLUMNS(transit!$A$2:$Y$402)),1,1)</f>
        <v>18</v>
      </c>
      <c r="G687">
        <f ca="1">OFFSET(drive!$A$2:$Y$402,TRUNC((ROW()-ROW($G$2))/COLUMNS(drive!$A$2:$Y$402)),MOD(ROW()-ROW($G$2),COLUMNS(drive!$A$2:$Y$402)),1,1)</f>
        <v>8</v>
      </c>
      <c r="H687" s="5">
        <f ca="1">(VLOOKUP($B687,weights!$A$2:$R$6,4))*VLOOKUP($B687,weights!$A$2:$R$6,6)^C687*(VLOOKUP($B687,weights!$A$2:$R$6,15)*EXP(VLOOKUP($B687,weights!$A$2:$R$6,11)*D687)+VLOOKUP($B687,weights!$A$2:$R$6,16)*EXP(VLOOKUP($B687,weights!$A$2:$R$6,12)*E687)+VLOOKUP($B687,weights!$A$2:$R$6,17)*EXP(VLOOKUP($B687,weights!$A$2:$R$6,13)*F687)+VLOOKUP($B687,weights!$A$2:$R$6,18)*EXP(VLOOKUP($B687,weights!$A$2:$R$6,14)*G687))</f>
        <v>3.7000486059901969</v>
      </c>
    </row>
    <row r="688" spans="1:8" ht="12.75" x14ac:dyDescent="0.2">
      <c r="A688">
        <f t="shared" si="0"/>
        <v>28</v>
      </c>
      <c r="B688" t="str">
        <f t="shared" ref="B688:C688" si="662">B663</f>
        <v>supermarket</v>
      </c>
      <c r="C688">
        <f t="shared" si="662"/>
        <v>1</v>
      </c>
      <c r="D688">
        <f ca="1">OFFSET(walk!$A$2:$Y$402,TRUNC((ROW()-ROW($D$2))/COLUMNS(walk!$A$2:$Y$402)),MOD(ROW()-ROW($D$2),COLUMNS(walk!$A$2:$Y$402)),1,1)</f>
        <v>50</v>
      </c>
      <c r="E688">
        <f ca="1">OFFSET(bike!$A$2:$Y$402,TRUNC((ROW()-ROW($E$2))/COLUMNS(bike!$A$2:$Y$402)),MOD(ROW()-ROW($E$2),COLUMNS(bike!$A$2:$Y$402)),1,1)</f>
        <v>16</v>
      </c>
      <c r="F688">
        <f ca="1">OFFSET(transit!$A$2:$Y$402,TRUNC((ROW()-ROW($F$2))/COLUMNS(transit!$A$2:$Y$402)),MOD(ROW()-ROW($F$2),COLUMNS(transit!$A$2:$Y$402)),1,1)</f>
        <v>23</v>
      </c>
      <c r="G688">
        <f ca="1">OFFSET(drive!$A$2:$Y$402,TRUNC((ROW()-ROW($G$2))/COLUMNS(drive!$A$2:$Y$402)),MOD(ROW()-ROW($G$2),COLUMNS(drive!$A$2:$Y$402)),1,1)</f>
        <v>10</v>
      </c>
      <c r="H688" s="5">
        <f ca="1">(VLOOKUP($B688,weights!$A$2:$R$6,4))*VLOOKUP($B688,weights!$A$2:$R$6,6)^C688*(VLOOKUP($B688,weights!$A$2:$R$6,15)*EXP(VLOOKUP($B688,weights!$A$2:$R$6,11)*D688)+VLOOKUP($B688,weights!$A$2:$R$6,16)*EXP(VLOOKUP($B688,weights!$A$2:$R$6,12)*E688)+VLOOKUP($B688,weights!$A$2:$R$6,17)*EXP(VLOOKUP($B688,weights!$A$2:$R$6,13)*F688)+VLOOKUP($B688,weights!$A$2:$R$6,18)*EXP(VLOOKUP($B688,weights!$A$2:$R$6,14)*G688))</f>
        <v>1.3740252165760978</v>
      </c>
    </row>
    <row r="689" spans="1:8" ht="12.75" x14ac:dyDescent="0.2">
      <c r="A689">
        <f t="shared" si="0"/>
        <v>28</v>
      </c>
      <c r="B689" t="str">
        <f t="shared" ref="B689:C689" si="663">B664</f>
        <v>supermarket</v>
      </c>
      <c r="C689">
        <f t="shared" si="663"/>
        <v>2</v>
      </c>
      <c r="D689">
        <f ca="1">OFFSET(walk!$A$2:$Y$402,TRUNC((ROW()-ROW($D$2))/COLUMNS(walk!$A$2:$Y$402)),MOD(ROW()-ROW($D$2),COLUMNS(walk!$A$2:$Y$402)),1,1)</f>
        <v>55</v>
      </c>
      <c r="E689">
        <f ca="1">OFFSET(bike!$A$2:$Y$402,TRUNC((ROW()-ROW($E$2))/COLUMNS(bike!$A$2:$Y$402)),MOD(ROW()-ROW($E$2),COLUMNS(bike!$A$2:$Y$402)),1,1)</f>
        <v>17</v>
      </c>
      <c r="F689">
        <f ca="1">OFFSET(transit!$A$2:$Y$402,TRUNC((ROW()-ROW($F$2))/COLUMNS(transit!$A$2:$Y$402)),MOD(ROW()-ROW($F$2),COLUMNS(transit!$A$2:$Y$402)),1,1)</f>
        <v>31</v>
      </c>
      <c r="G689">
        <f ca="1">OFFSET(drive!$A$2:$Y$402,TRUNC((ROW()-ROW($G$2))/COLUMNS(drive!$A$2:$Y$402)),MOD(ROW()-ROW($G$2),COLUMNS(drive!$A$2:$Y$402)),1,1)</f>
        <v>12</v>
      </c>
      <c r="H689" s="5">
        <f ca="1">(VLOOKUP($B689,weights!$A$2:$R$6,4))*VLOOKUP($B689,weights!$A$2:$R$6,6)^C689*(VLOOKUP($B689,weights!$A$2:$R$6,15)*EXP(VLOOKUP($B689,weights!$A$2:$R$6,11)*D689)+VLOOKUP($B689,weights!$A$2:$R$6,16)*EXP(VLOOKUP($B689,weights!$A$2:$R$6,12)*E689)+VLOOKUP($B689,weights!$A$2:$R$6,17)*EXP(VLOOKUP($B689,weights!$A$2:$R$6,13)*F689)+VLOOKUP($B689,weights!$A$2:$R$6,18)*EXP(VLOOKUP($B689,weights!$A$2:$R$6,14)*G689))</f>
        <v>0.51046079494783947</v>
      </c>
    </row>
    <row r="690" spans="1:8" ht="12.75" x14ac:dyDescent="0.2">
      <c r="A690">
        <f t="shared" si="0"/>
        <v>28</v>
      </c>
      <c r="B690" t="str">
        <f t="shared" ref="B690:C690" si="664">B665</f>
        <v>supermarket</v>
      </c>
      <c r="C690">
        <f t="shared" si="664"/>
        <v>3</v>
      </c>
      <c r="D690">
        <f ca="1">OFFSET(walk!$A$2:$Y$402,TRUNC((ROW()-ROW($D$2))/COLUMNS(walk!$A$2:$Y$402)),MOD(ROW()-ROW($D$2),COLUMNS(walk!$A$2:$Y$402)),1,1)</f>
        <v>62</v>
      </c>
      <c r="E690">
        <f ca="1">OFFSET(bike!$A$2:$Y$402,TRUNC((ROW()-ROW($E$2))/COLUMNS(bike!$A$2:$Y$402)),MOD(ROW()-ROW($E$2),COLUMNS(bike!$A$2:$Y$402)),1,1)</f>
        <v>20</v>
      </c>
      <c r="F690">
        <f ca="1">OFFSET(transit!$A$2:$Y$402,TRUNC((ROW()-ROW($F$2))/COLUMNS(transit!$A$2:$Y$402)),MOD(ROW()-ROW($F$2),COLUMNS(transit!$A$2:$Y$402)),1,1)</f>
        <v>36</v>
      </c>
      <c r="G690">
        <f ca="1">OFFSET(drive!$A$2:$Y$402,TRUNC((ROW()-ROW($G$2))/COLUMNS(drive!$A$2:$Y$402)),MOD(ROW()-ROW($G$2),COLUMNS(drive!$A$2:$Y$402)),1,1)</f>
        <v>14</v>
      </c>
      <c r="H690" s="5">
        <f ca="1">(VLOOKUP($B690,weights!$A$2:$R$6,4))*VLOOKUP($B690,weights!$A$2:$R$6,6)^C690*(VLOOKUP($B690,weights!$A$2:$R$6,15)*EXP(VLOOKUP($B690,weights!$A$2:$R$6,11)*D690)+VLOOKUP($B690,weights!$A$2:$R$6,16)*EXP(VLOOKUP($B690,weights!$A$2:$R$6,12)*E690)+VLOOKUP($B690,weights!$A$2:$R$6,17)*EXP(VLOOKUP($B690,weights!$A$2:$R$6,13)*F690)+VLOOKUP($B690,weights!$A$2:$R$6,18)*EXP(VLOOKUP($B690,weights!$A$2:$R$6,14)*G690))</f>
        <v>0.19158509219109301</v>
      </c>
    </row>
    <row r="691" spans="1:8" ht="12.75" x14ac:dyDescent="0.2">
      <c r="A691">
        <f t="shared" si="0"/>
        <v>28</v>
      </c>
      <c r="B691" t="str">
        <f t="shared" ref="B691:C691" si="665">B666</f>
        <v>supermarket</v>
      </c>
      <c r="C691">
        <f t="shared" si="665"/>
        <v>4</v>
      </c>
      <c r="D691">
        <f ca="1">OFFSET(walk!$A$2:$Y$402,TRUNC((ROW()-ROW($D$2))/COLUMNS(walk!$A$2:$Y$402)),MOD(ROW()-ROW($D$2),COLUMNS(walk!$A$2:$Y$402)),1,1)</f>
        <v>78</v>
      </c>
      <c r="E691">
        <f ca="1">OFFSET(bike!$A$2:$Y$402,TRUNC((ROW()-ROW($E$2))/COLUMNS(bike!$A$2:$Y$402)),MOD(ROW()-ROW($E$2),COLUMNS(bike!$A$2:$Y$402)),1,1)</f>
        <v>23</v>
      </c>
      <c r="F691">
        <f ca="1">OFFSET(transit!$A$2:$Y$402,TRUNC((ROW()-ROW($F$2))/COLUMNS(transit!$A$2:$Y$402)),MOD(ROW()-ROW($F$2),COLUMNS(transit!$A$2:$Y$402)),1,1)</f>
        <v>38</v>
      </c>
      <c r="G691">
        <f ca="1">OFFSET(drive!$A$2:$Y$402,TRUNC((ROW()-ROW($G$2))/COLUMNS(drive!$A$2:$Y$402)),MOD(ROW()-ROW($G$2),COLUMNS(drive!$A$2:$Y$402)),1,1)</f>
        <v>15</v>
      </c>
      <c r="H691" s="5">
        <f ca="1">(VLOOKUP($B691,weights!$A$2:$R$6,4))*VLOOKUP($B691,weights!$A$2:$R$6,6)^C691*(VLOOKUP($B691,weights!$A$2:$R$6,15)*EXP(VLOOKUP($B691,weights!$A$2:$R$6,11)*D691)+VLOOKUP($B691,weights!$A$2:$R$6,16)*EXP(VLOOKUP($B691,weights!$A$2:$R$6,12)*E691)+VLOOKUP($B691,weights!$A$2:$R$6,17)*EXP(VLOOKUP($B691,weights!$A$2:$R$6,13)*F691)+VLOOKUP($B691,weights!$A$2:$R$6,18)*EXP(VLOOKUP($B691,weights!$A$2:$R$6,14)*G691))</f>
        <v>9.0143746893378007E-2</v>
      </c>
    </row>
    <row r="692" spans="1:8" ht="12.75" x14ac:dyDescent="0.2">
      <c r="A692">
        <f t="shared" si="0"/>
        <v>28</v>
      </c>
      <c r="B692" t="str">
        <f t="shared" ref="B692:C692" si="666">B667</f>
        <v>store</v>
      </c>
      <c r="C692">
        <f t="shared" si="666"/>
        <v>0</v>
      </c>
      <c r="D692">
        <f ca="1">OFFSET(walk!$A$2:$Y$402,TRUNC((ROW()-ROW($D$2))/COLUMNS(walk!$A$2:$Y$402)),MOD(ROW()-ROW($D$2),COLUMNS(walk!$A$2:$Y$402)),1,1)</f>
        <v>4</v>
      </c>
      <c r="E692">
        <f ca="1">OFFSET(bike!$A$2:$Y$402,TRUNC((ROW()-ROW($E$2))/COLUMNS(bike!$A$2:$Y$402)),MOD(ROW()-ROW($E$2),COLUMNS(bike!$A$2:$Y$402)),1,1)</f>
        <v>1</v>
      </c>
      <c r="F692">
        <f ca="1">OFFSET(transit!$A$2:$Y$402,TRUNC((ROW()-ROW($F$2))/COLUMNS(transit!$A$2:$Y$402)),MOD(ROW()-ROW($F$2),COLUMNS(transit!$A$2:$Y$402)),1,1)</f>
        <v>3</v>
      </c>
      <c r="G692">
        <f ca="1">OFFSET(drive!$A$2:$Y$402,TRUNC((ROW()-ROW($G$2))/COLUMNS(drive!$A$2:$Y$402)),MOD(ROW()-ROW($G$2),COLUMNS(drive!$A$2:$Y$402)),1,1)</f>
        <v>1</v>
      </c>
      <c r="H692" s="5">
        <f ca="1">(VLOOKUP($B692,weights!$A$2:$R$6,4))*VLOOKUP($B692,weights!$A$2:$R$6,6)^C692*(VLOOKUP($B692,weights!$A$2:$R$6,15)*EXP(VLOOKUP($B692,weights!$A$2:$R$6,11)*D692)+VLOOKUP($B692,weights!$A$2:$R$6,16)*EXP(VLOOKUP($B692,weights!$A$2:$R$6,12)*E692)+VLOOKUP($B692,weights!$A$2:$R$6,17)*EXP(VLOOKUP($B692,weights!$A$2:$R$6,13)*F692)+VLOOKUP($B692,weights!$A$2:$R$6,18)*EXP(VLOOKUP($B692,weights!$A$2:$R$6,14)*G692))</f>
        <v>23.410617505109407</v>
      </c>
    </row>
    <row r="693" spans="1:8" ht="12.75" x14ac:dyDescent="0.2">
      <c r="A693">
        <f t="shared" si="0"/>
        <v>28</v>
      </c>
      <c r="B693" t="str">
        <f t="shared" ref="B693:C693" si="667">B668</f>
        <v>store</v>
      </c>
      <c r="C693">
        <f t="shared" si="667"/>
        <v>1</v>
      </c>
      <c r="D693">
        <f ca="1">OFFSET(walk!$A$2:$Y$402,TRUNC((ROW()-ROW($D$2))/COLUMNS(walk!$A$2:$Y$402)),MOD(ROW()-ROW($D$2),COLUMNS(walk!$A$2:$Y$402)),1,1)</f>
        <v>6</v>
      </c>
      <c r="E693">
        <f ca="1">OFFSET(bike!$A$2:$Y$402,TRUNC((ROW()-ROW($E$2))/COLUMNS(bike!$A$2:$Y$402)),MOD(ROW()-ROW($E$2),COLUMNS(bike!$A$2:$Y$402)),1,1)</f>
        <v>1</v>
      </c>
      <c r="F693">
        <f ca="1">OFFSET(transit!$A$2:$Y$402,TRUNC((ROW()-ROW($F$2))/COLUMNS(transit!$A$2:$Y$402)),MOD(ROW()-ROW($F$2),COLUMNS(transit!$A$2:$Y$402)),1,1)</f>
        <v>5</v>
      </c>
      <c r="G693">
        <f ca="1">OFFSET(drive!$A$2:$Y$402,TRUNC((ROW()-ROW($G$2))/COLUMNS(drive!$A$2:$Y$402)),MOD(ROW()-ROW($G$2),COLUMNS(drive!$A$2:$Y$402)),1,1)</f>
        <v>1</v>
      </c>
      <c r="H693" s="5">
        <f ca="1">(VLOOKUP($B693,weights!$A$2:$R$6,4))*VLOOKUP($B693,weights!$A$2:$R$6,6)^C693*(VLOOKUP($B693,weights!$A$2:$R$6,15)*EXP(VLOOKUP($B693,weights!$A$2:$R$6,11)*D693)+VLOOKUP($B693,weights!$A$2:$R$6,16)*EXP(VLOOKUP($B693,weights!$A$2:$R$6,12)*E693)+VLOOKUP($B693,weights!$A$2:$R$6,17)*EXP(VLOOKUP($B693,weights!$A$2:$R$6,13)*F693)+VLOOKUP($B693,weights!$A$2:$R$6,18)*EXP(VLOOKUP($B693,weights!$A$2:$R$6,14)*G693))</f>
        <v>13.457227731378557</v>
      </c>
    </row>
    <row r="694" spans="1:8" ht="12.75" x14ac:dyDescent="0.2">
      <c r="A694">
        <f t="shared" si="0"/>
        <v>28</v>
      </c>
      <c r="B694" t="str">
        <f t="shared" ref="B694:C694" si="668">B669</f>
        <v>store</v>
      </c>
      <c r="C694">
        <f t="shared" si="668"/>
        <v>2</v>
      </c>
      <c r="D694">
        <f ca="1">OFFSET(walk!$A$2:$Y$402,TRUNC((ROW()-ROW($D$2))/COLUMNS(walk!$A$2:$Y$402)),MOD(ROW()-ROW($D$2),COLUMNS(walk!$A$2:$Y$402)),1,1)</f>
        <v>6</v>
      </c>
      <c r="E694">
        <f ca="1">OFFSET(bike!$A$2:$Y$402,TRUNC((ROW()-ROW($E$2))/COLUMNS(bike!$A$2:$Y$402)),MOD(ROW()-ROW($E$2),COLUMNS(bike!$A$2:$Y$402)),1,1)</f>
        <v>1</v>
      </c>
      <c r="F694">
        <f ca="1">OFFSET(transit!$A$2:$Y$402,TRUNC((ROW()-ROW($F$2))/COLUMNS(transit!$A$2:$Y$402)),MOD(ROW()-ROW($F$2),COLUMNS(transit!$A$2:$Y$402)),1,1)</f>
        <v>6</v>
      </c>
      <c r="G694">
        <f ca="1">OFFSET(drive!$A$2:$Y$402,TRUNC((ROW()-ROW($G$2))/COLUMNS(drive!$A$2:$Y$402)),MOD(ROW()-ROW($G$2),COLUMNS(drive!$A$2:$Y$402)),1,1)</f>
        <v>1</v>
      </c>
      <c r="H694" s="5">
        <f ca="1">(VLOOKUP($B694,weights!$A$2:$R$6,4))*VLOOKUP($B694,weights!$A$2:$R$6,6)^C694*(VLOOKUP($B694,weights!$A$2:$R$6,15)*EXP(VLOOKUP($B694,weights!$A$2:$R$6,11)*D694)+VLOOKUP($B694,weights!$A$2:$R$6,16)*EXP(VLOOKUP($B694,weights!$A$2:$R$6,12)*E694)+VLOOKUP($B694,weights!$A$2:$R$6,17)*EXP(VLOOKUP($B694,weights!$A$2:$R$6,13)*F694)+VLOOKUP($B694,weights!$A$2:$R$6,18)*EXP(VLOOKUP($B694,weights!$A$2:$R$6,14)*G694))</f>
        <v>8.8198220545815964</v>
      </c>
    </row>
    <row r="695" spans="1:8" ht="12.75" x14ac:dyDescent="0.2">
      <c r="A695">
        <f t="shared" si="0"/>
        <v>28</v>
      </c>
      <c r="B695" t="str">
        <f t="shared" ref="B695:C695" si="669">B670</f>
        <v>store</v>
      </c>
      <c r="C695">
        <f t="shared" si="669"/>
        <v>3</v>
      </c>
      <c r="D695">
        <f ca="1">OFFSET(walk!$A$2:$Y$402,TRUNC((ROW()-ROW($D$2))/COLUMNS(walk!$A$2:$Y$402)),MOD(ROW()-ROW($D$2),COLUMNS(walk!$A$2:$Y$402)),1,1)</f>
        <v>8</v>
      </c>
      <c r="E695">
        <f ca="1">OFFSET(bike!$A$2:$Y$402,TRUNC((ROW()-ROW($E$2))/COLUMNS(bike!$A$2:$Y$402)),MOD(ROW()-ROW($E$2),COLUMNS(bike!$A$2:$Y$402)),1,1)</f>
        <v>3</v>
      </c>
      <c r="F695">
        <f ca="1">OFFSET(transit!$A$2:$Y$402,TRUNC((ROW()-ROW($F$2))/COLUMNS(transit!$A$2:$Y$402)),MOD(ROW()-ROW($F$2),COLUMNS(transit!$A$2:$Y$402)),1,1)</f>
        <v>6</v>
      </c>
      <c r="G695">
        <f ca="1">OFFSET(drive!$A$2:$Y$402,TRUNC((ROW()-ROW($G$2))/COLUMNS(drive!$A$2:$Y$402)),MOD(ROW()-ROW($G$2),COLUMNS(drive!$A$2:$Y$402)),1,1)</f>
        <v>3</v>
      </c>
      <c r="H695" s="5">
        <f ca="1">(VLOOKUP($B695,weights!$A$2:$R$6,4))*VLOOKUP($B695,weights!$A$2:$R$6,6)^C695*(VLOOKUP($B695,weights!$A$2:$R$6,15)*EXP(VLOOKUP($B695,weights!$A$2:$R$6,11)*D695)+VLOOKUP($B695,weights!$A$2:$R$6,16)*EXP(VLOOKUP($B695,weights!$A$2:$R$6,12)*E695)+VLOOKUP($B695,weights!$A$2:$R$6,17)*EXP(VLOOKUP($B695,weights!$A$2:$R$6,13)*F695)+VLOOKUP($B695,weights!$A$2:$R$6,18)*EXP(VLOOKUP($B695,weights!$A$2:$R$6,14)*G695))</f>
        <v>3.1796110484624958</v>
      </c>
    </row>
    <row r="696" spans="1:8" ht="12.75" x14ac:dyDescent="0.2">
      <c r="A696">
        <f t="shared" si="0"/>
        <v>28</v>
      </c>
      <c r="B696" t="str">
        <f t="shared" ref="B696:C696" si="670">B671</f>
        <v>store</v>
      </c>
      <c r="C696">
        <f t="shared" si="670"/>
        <v>4</v>
      </c>
      <c r="D696">
        <f ca="1">OFFSET(walk!$A$2:$Y$402,TRUNC((ROW()-ROW($D$2))/COLUMNS(walk!$A$2:$Y$402)),MOD(ROW()-ROW($D$2),COLUMNS(walk!$A$2:$Y$402)),1,1)</f>
        <v>11</v>
      </c>
      <c r="E696">
        <f ca="1">OFFSET(bike!$A$2:$Y$402,TRUNC((ROW()-ROW($E$2))/COLUMNS(bike!$A$2:$Y$402)),MOD(ROW()-ROW($E$2),COLUMNS(bike!$A$2:$Y$402)),1,1)</f>
        <v>3</v>
      </c>
      <c r="F696">
        <f ca="1">OFFSET(transit!$A$2:$Y$402,TRUNC((ROW()-ROW($F$2))/COLUMNS(transit!$A$2:$Y$402)),MOD(ROW()-ROW($F$2),COLUMNS(transit!$A$2:$Y$402)),1,1)</f>
        <v>7</v>
      </c>
      <c r="G696">
        <f ca="1">OFFSET(drive!$A$2:$Y$402,TRUNC((ROW()-ROW($G$2))/COLUMNS(drive!$A$2:$Y$402)),MOD(ROW()-ROW($G$2),COLUMNS(drive!$A$2:$Y$402)),1,1)</f>
        <v>3</v>
      </c>
      <c r="H696" s="5">
        <f ca="1">(VLOOKUP($B696,weights!$A$2:$R$6,4))*VLOOKUP($B696,weights!$A$2:$R$6,6)^C696*(VLOOKUP($B696,weights!$A$2:$R$6,15)*EXP(VLOOKUP($B696,weights!$A$2:$R$6,11)*D696)+VLOOKUP($B696,weights!$A$2:$R$6,16)*EXP(VLOOKUP($B696,weights!$A$2:$R$6,12)*E696)+VLOOKUP($B696,weights!$A$2:$R$6,17)*EXP(VLOOKUP($B696,weights!$A$2:$R$6,13)*F696)+VLOOKUP($B696,weights!$A$2:$R$6,18)*EXP(VLOOKUP($B696,weights!$A$2:$R$6,14)*G696))</f>
        <v>1.9672527806573399</v>
      </c>
    </row>
    <row r="697" spans="1:8" ht="12.75" x14ac:dyDescent="0.2">
      <c r="A697">
        <f t="shared" si="0"/>
        <v>28</v>
      </c>
      <c r="B697" t="str">
        <f t="shared" ref="B697:C697" si="671">B672</f>
        <v>pharmacy</v>
      </c>
      <c r="C697">
        <f t="shared" si="671"/>
        <v>0</v>
      </c>
      <c r="D697">
        <f ca="1">OFFSET(walk!$A$2:$Y$402,TRUNC((ROW()-ROW($D$2))/COLUMNS(walk!$A$2:$Y$402)),MOD(ROW()-ROW($D$2),COLUMNS(walk!$A$2:$Y$402)),1,1)</f>
        <v>13</v>
      </c>
      <c r="E697">
        <f ca="1">OFFSET(bike!$A$2:$Y$402,TRUNC((ROW()-ROW($E$2))/COLUMNS(bike!$A$2:$Y$402)),MOD(ROW()-ROW($E$2),COLUMNS(bike!$A$2:$Y$402)),1,1)</f>
        <v>3</v>
      </c>
      <c r="F697">
        <f ca="1">OFFSET(transit!$A$2:$Y$402,TRUNC((ROW()-ROW($F$2))/COLUMNS(transit!$A$2:$Y$402)),MOD(ROW()-ROW($F$2),COLUMNS(transit!$A$2:$Y$402)),1,1)</f>
        <v>13</v>
      </c>
      <c r="G697">
        <f ca="1">OFFSET(drive!$A$2:$Y$402,TRUNC((ROW()-ROW($G$2))/COLUMNS(drive!$A$2:$Y$402)),MOD(ROW()-ROW($G$2),COLUMNS(drive!$A$2:$Y$402)),1,1)</f>
        <v>2</v>
      </c>
      <c r="H697" s="5">
        <f ca="1">(VLOOKUP($B697,weights!$A$2:$R$6,4))*VLOOKUP($B697,weights!$A$2:$R$6,6)^C697*(VLOOKUP($B697,weights!$A$2:$R$6,15)*EXP(VLOOKUP($B697,weights!$A$2:$R$6,11)*D697)+VLOOKUP($B697,weights!$A$2:$R$6,16)*EXP(VLOOKUP($B697,weights!$A$2:$R$6,12)*E697)+VLOOKUP($B697,weights!$A$2:$R$6,17)*EXP(VLOOKUP($B697,weights!$A$2:$R$6,13)*F697)+VLOOKUP($B697,weights!$A$2:$R$6,18)*EXP(VLOOKUP($B697,weights!$A$2:$R$6,14)*G697))</f>
        <v>6.397850037939901</v>
      </c>
    </row>
    <row r="698" spans="1:8" ht="12.75" x14ac:dyDescent="0.2">
      <c r="A698">
        <f t="shared" si="0"/>
        <v>28</v>
      </c>
      <c r="B698" t="str">
        <f t="shared" ref="B698:C698" si="672">B673</f>
        <v>pharmacy</v>
      </c>
      <c r="C698">
        <f t="shared" si="672"/>
        <v>1</v>
      </c>
      <c r="D698">
        <f ca="1">OFFSET(walk!$A$2:$Y$402,TRUNC((ROW()-ROW($D$2))/COLUMNS(walk!$A$2:$Y$402)),MOD(ROW()-ROW($D$2),COLUMNS(walk!$A$2:$Y$402)),1,1)</f>
        <v>13</v>
      </c>
      <c r="E698">
        <f ca="1">OFFSET(bike!$A$2:$Y$402,TRUNC((ROW()-ROW($E$2))/COLUMNS(bike!$A$2:$Y$402)),MOD(ROW()-ROW($E$2),COLUMNS(bike!$A$2:$Y$402)),1,1)</f>
        <v>5</v>
      </c>
      <c r="F698">
        <f ca="1">OFFSET(transit!$A$2:$Y$402,TRUNC((ROW()-ROW($F$2))/COLUMNS(transit!$A$2:$Y$402)),MOD(ROW()-ROW($F$2),COLUMNS(transit!$A$2:$Y$402)),1,1)</f>
        <v>13</v>
      </c>
      <c r="G698">
        <f ca="1">OFFSET(drive!$A$2:$Y$402,TRUNC((ROW()-ROW($G$2))/COLUMNS(drive!$A$2:$Y$402)),MOD(ROW()-ROW($G$2),COLUMNS(drive!$A$2:$Y$402)),1,1)</f>
        <v>3</v>
      </c>
      <c r="H698" s="5">
        <f ca="1">(VLOOKUP($B698,weights!$A$2:$R$6,4))*VLOOKUP($B698,weights!$A$2:$R$6,6)^C698*(VLOOKUP($B698,weights!$A$2:$R$6,15)*EXP(VLOOKUP($B698,weights!$A$2:$R$6,11)*D698)+VLOOKUP($B698,weights!$A$2:$R$6,16)*EXP(VLOOKUP($B698,weights!$A$2:$R$6,12)*E698)+VLOOKUP($B698,weights!$A$2:$R$6,17)*EXP(VLOOKUP($B698,weights!$A$2:$R$6,13)*F698)+VLOOKUP($B698,weights!$A$2:$R$6,18)*EXP(VLOOKUP($B698,weights!$A$2:$R$6,14)*G698))</f>
        <v>2.2558947774554161</v>
      </c>
    </row>
    <row r="699" spans="1:8" ht="12.75" x14ac:dyDescent="0.2">
      <c r="A699">
        <f t="shared" si="0"/>
        <v>28</v>
      </c>
      <c r="B699" t="str">
        <f t="shared" ref="B699:C699" si="673">B674</f>
        <v>pharmacy</v>
      </c>
      <c r="C699">
        <f t="shared" si="673"/>
        <v>2</v>
      </c>
      <c r="D699">
        <f ca="1">OFFSET(walk!$A$2:$Y$402,TRUNC((ROW()-ROW($D$2))/COLUMNS(walk!$A$2:$Y$402)),MOD(ROW()-ROW($D$2),COLUMNS(walk!$A$2:$Y$402)),1,1)</f>
        <v>13</v>
      </c>
      <c r="E699">
        <f ca="1">OFFSET(bike!$A$2:$Y$402,TRUNC((ROW()-ROW($E$2))/COLUMNS(bike!$A$2:$Y$402)),MOD(ROW()-ROW($E$2),COLUMNS(bike!$A$2:$Y$402)),1,1)</f>
        <v>5</v>
      </c>
      <c r="F699">
        <f ca="1">OFFSET(transit!$A$2:$Y$402,TRUNC((ROW()-ROW($F$2))/COLUMNS(transit!$A$2:$Y$402)),MOD(ROW()-ROW($F$2),COLUMNS(transit!$A$2:$Y$402)),1,1)</f>
        <v>13</v>
      </c>
      <c r="G699">
        <f ca="1">OFFSET(drive!$A$2:$Y$402,TRUNC((ROW()-ROW($G$2))/COLUMNS(drive!$A$2:$Y$402)),MOD(ROW()-ROW($G$2),COLUMNS(drive!$A$2:$Y$402)),1,1)</f>
        <v>3</v>
      </c>
      <c r="H699" s="5">
        <f ca="1">(VLOOKUP($B699,weights!$A$2:$R$6,4))*VLOOKUP($B699,weights!$A$2:$R$6,6)^C699*(VLOOKUP($B699,weights!$A$2:$R$6,15)*EXP(VLOOKUP($B699,weights!$A$2:$R$6,11)*D699)+VLOOKUP($B699,weights!$A$2:$R$6,16)*EXP(VLOOKUP($B699,weights!$A$2:$R$6,12)*E699)+VLOOKUP($B699,weights!$A$2:$R$6,17)*EXP(VLOOKUP($B699,weights!$A$2:$R$6,13)*F699)+VLOOKUP($B699,weights!$A$2:$R$6,18)*EXP(VLOOKUP($B699,weights!$A$2:$R$6,14)*G699))</f>
        <v>1.086171559515571</v>
      </c>
    </row>
    <row r="700" spans="1:8" ht="12.75" x14ac:dyDescent="0.2">
      <c r="A700">
        <f t="shared" si="0"/>
        <v>28</v>
      </c>
      <c r="B700" t="str">
        <f t="shared" ref="B700:C700" si="674">B675</f>
        <v>bank</v>
      </c>
      <c r="C700">
        <f t="shared" si="674"/>
        <v>0</v>
      </c>
      <c r="D700">
        <f ca="1">OFFSET(walk!$A$2:$Y$402,TRUNC((ROW()-ROW($D$2))/COLUMNS(walk!$A$2:$Y$402)),MOD(ROW()-ROW($D$2),COLUMNS(walk!$A$2:$Y$402)),1,1)</f>
        <v>24</v>
      </c>
      <c r="E700">
        <f ca="1">OFFSET(bike!$A$2:$Y$402,TRUNC((ROW()-ROW($E$2))/COLUMNS(bike!$A$2:$Y$402)),MOD(ROW()-ROW($E$2),COLUMNS(bike!$A$2:$Y$402)),1,1)</f>
        <v>8</v>
      </c>
      <c r="F700">
        <f ca="1">OFFSET(transit!$A$2:$Y$402,TRUNC((ROW()-ROW($F$2))/COLUMNS(transit!$A$2:$Y$402)),MOD(ROW()-ROW($F$2),COLUMNS(transit!$A$2:$Y$402)),1,1)</f>
        <v>18</v>
      </c>
      <c r="G700">
        <f ca="1">OFFSET(drive!$A$2:$Y$402,TRUNC((ROW()-ROW($G$2))/COLUMNS(drive!$A$2:$Y$402)),MOD(ROW()-ROW($G$2),COLUMNS(drive!$A$2:$Y$402)),1,1)</f>
        <v>6</v>
      </c>
      <c r="H700" s="5">
        <f ca="1">(VLOOKUP($B700,weights!$A$2:$R$6,4))*VLOOKUP($B700,weights!$A$2:$R$6,6)^C700*(VLOOKUP($B700,weights!$A$2:$R$6,15)*EXP(VLOOKUP($B700,weights!$A$2:$R$6,11)*D700)+VLOOKUP($B700,weights!$A$2:$R$6,16)*EXP(VLOOKUP($B700,weights!$A$2:$R$6,12)*E700)+VLOOKUP($B700,weights!$A$2:$R$6,17)*EXP(VLOOKUP($B700,weights!$A$2:$R$6,13)*F700)+VLOOKUP($B700,weights!$A$2:$R$6,18)*EXP(VLOOKUP($B700,weights!$A$2:$R$6,14)*G700))</f>
        <v>2.3771825893296299</v>
      </c>
    </row>
    <row r="701" spans="1:8" ht="12.75" x14ac:dyDescent="0.2">
      <c r="A701">
        <f t="shared" si="0"/>
        <v>28</v>
      </c>
      <c r="B701" t="str">
        <f t="shared" ref="B701:C701" si="675">B676</f>
        <v>bank</v>
      </c>
      <c r="C701">
        <f t="shared" si="675"/>
        <v>1</v>
      </c>
      <c r="D701">
        <f ca="1">OFFSET(walk!$A$2:$Y$402,TRUNC((ROW()-ROW($D$2))/COLUMNS(walk!$A$2:$Y$402)),MOD(ROW()-ROW($D$2),COLUMNS(walk!$A$2:$Y$402)),1,1)</f>
        <v>43</v>
      </c>
      <c r="E701">
        <f ca="1">OFFSET(bike!$A$2:$Y$402,TRUNC((ROW()-ROW($E$2))/COLUMNS(bike!$A$2:$Y$402)),MOD(ROW()-ROW($E$2),COLUMNS(bike!$A$2:$Y$402)),1,1)</f>
        <v>13</v>
      </c>
      <c r="F701">
        <f ca="1">OFFSET(transit!$A$2:$Y$402,TRUNC((ROW()-ROW($F$2))/COLUMNS(transit!$A$2:$Y$402)),MOD(ROW()-ROW($F$2),COLUMNS(transit!$A$2:$Y$402)),1,1)</f>
        <v>34</v>
      </c>
      <c r="G701">
        <f ca="1">OFFSET(drive!$A$2:$Y$402,TRUNC((ROW()-ROW($G$2))/COLUMNS(drive!$A$2:$Y$402)),MOD(ROW()-ROW($G$2),COLUMNS(drive!$A$2:$Y$402)),1,1)</f>
        <v>8</v>
      </c>
      <c r="H701" s="5">
        <f ca="1">(VLOOKUP($B701,weights!$A$2:$R$6,4))*VLOOKUP($B701,weights!$A$2:$R$6,6)^C701*(VLOOKUP($B701,weights!$A$2:$R$6,15)*EXP(VLOOKUP($B701,weights!$A$2:$R$6,11)*D701)+VLOOKUP($B701,weights!$A$2:$R$6,16)*EXP(VLOOKUP($B701,weights!$A$2:$R$6,12)*E701)+VLOOKUP($B701,weights!$A$2:$R$6,17)*EXP(VLOOKUP($B701,weights!$A$2:$R$6,13)*F701)+VLOOKUP($B701,weights!$A$2:$R$6,18)*EXP(VLOOKUP($B701,weights!$A$2:$R$6,14)*G701))</f>
        <v>0.46166250482758908</v>
      </c>
    </row>
    <row r="702" spans="1:8" ht="12.75" x14ac:dyDescent="0.2">
      <c r="A702">
        <f t="shared" si="0"/>
        <v>29</v>
      </c>
      <c r="B702" t="str">
        <f t="shared" ref="B702:C702" si="676">B677</f>
        <v>restaurant</v>
      </c>
      <c r="C702">
        <f t="shared" si="676"/>
        <v>0</v>
      </c>
      <c r="D702">
        <f ca="1">OFFSET(walk!$A$2:$Y$402,TRUNC((ROW()-ROW($D$2))/COLUMNS(walk!$A$2:$Y$402)),MOD(ROW()-ROW($D$2),COLUMNS(walk!$A$2:$Y$402)),1,1)</f>
        <v>6</v>
      </c>
      <c r="E702">
        <f ca="1">OFFSET(bike!$A$2:$Y$402,TRUNC((ROW()-ROW($E$2))/COLUMNS(bike!$A$2:$Y$402)),MOD(ROW()-ROW($E$2),COLUMNS(bike!$A$2:$Y$402)),1,1)</f>
        <v>2</v>
      </c>
      <c r="F702">
        <f ca="1">OFFSET(transit!$A$2:$Y$402,TRUNC((ROW()-ROW($F$2))/COLUMNS(transit!$A$2:$Y$402)),MOD(ROW()-ROW($F$2),COLUMNS(transit!$A$2:$Y$402)),1,1)</f>
        <v>6</v>
      </c>
      <c r="G702">
        <f ca="1">OFFSET(drive!$A$2:$Y$402,TRUNC((ROW()-ROW($G$2))/COLUMNS(drive!$A$2:$Y$402)),MOD(ROW()-ROW($G$2),COLUMNS(drive!$A$2:$Y$402)),1,1)</f>
        <v>2</v>
      </c>
      <c r="H702" s="5">
        <f ca="1">(VLOOKUP($B702,weights!$A$2:$R$6,4))*VLOOKUP($B702,weights!$A$2:$R$6,6)^C702*(VLOOKUP($B702,weights!$A$2:$R$6,15)*EXP(VLOOKUP($B702,weights!$A$2:$R$6,11)*D702)+VLOOKUP($B702,weights!$A$2:$R$6,16)*EXP(VLOOKUP($B702,weights!$A$2:$R$6,12)*E702)+VLOOKUP($B702,weights!$A$2:$R$6,17)*EXP(VLOOKUP($B702,weights!$A$2:$R$6,13)*F702)+VLOOKUP($B702,weights!$A$2:$R$6,18)*EXP(VLOOKUP($B702,weights!$A$2:$R$6,14)*G702))</f>
        <v>34.018659724442237</v>
      </c>
    </row>
    <row r="703" spans="1:8" ht="12.75" x14ac:dyDescent="0.2">
      <c r="A703">
        <f t="shared" si="0"/>
        <v>29</v>
      </c>
      <c r="B703" t="str">
        <f t="shared" ref="B703:C703" si="677">B678</f>
        <v>restaurant</v>
      </c>
      <c r="C703">
        <f t="shared" si="677"/>
        <v>1</v>
      </c>
      <c r="D703">
        <f ca="1">OFFSET(walk!$A$2:$Y$402,TRUNC((ROW()-ROW($D$2))/COLUMNS(walk!$A$2:$Y$402)),MOD(ROW()-ROW($D$2),COLUMNS(walk!$A$2:$Y$402)),1,1)</f>
        <v>6</v>
      </c>
      <c r="E703">
        <f ca="1">OFFSET(bike!$A$2:$Y$402,TRUNC((ROW()-ROW($E$2))/COLUMNS(bike!$A$2:$Y$402)),MOD(ROW()-ROW($E$2),COLUMNS(bike!$A$2:$Y$402)),1,1)</f>
        <v>2</v>
      </c>
      <c r="F703">
        <f ca="1">OFFSET(transit!$A$2:$Y$402,TRUNC((ROW()-ROW($F$2))/COLUMNS(transit!$A$2:$Y$402)),MOD(ROW()-ROW($F$2),COLUMNS(transit!$A$2:$Y$402)),1,1)</f>
        <v>6</v>
      </c>
      <c r="G703">
        <f ca="1">OFFSET(drive!$A$2:$Y$402,TRUNC((ROW()-ROW($G$2))/COLUMNS(drive!$A$2:$Y$402)),MOD(ROW()-ROW($G$2),COLUMNS(drive!$A$2:$Y$402)),1,1)</f>
        <v>2</v>
      </c>
      <c r="H703" s="5">
        <f ca="1">(VLOOKUP($B703,weights!$A$2:$R$6,4))*VLOOKUP($B703,weights!$A$2:$R$6,6)^C703*(VLOOKUP($B703,weights!$A$2:$R$6,15)*EXP(VLOOKUP($B703,weights!$A$2:$R$6,11)*D703)+VLOOKUP($B703,weights!$A$2:$R$6,16)*EXP(VLOOKUP($B703,weights!$A$2:$R$6,12)*E703)+VLOOKUP($B703,weights!$A$2:$R$6,17)*EXP(VLOOKUP($B703,weights!$A$2:$R$6,13)*F703)+VLOOKUP($B703,weights!$A$2:$R$6,18)*EXP(VLOOKUP($B703,weights!$A$2:$R$6,14)*G703))</f>
        <v>30.490798715981562</v>
      </c>
    </row>
    <row r="704" spans="1:8" ht="12.75" x14ac:dyDescent="0.2">
      <c r="A704">
        <f t="shared" si="0"/>
        <v>29</v>
      </c>
      <c r="B704" t="str">
        <f t="shared" ref="B704:C704" si="678">B679</f>
        <v>restaurant</v>
      </c>
      <c r="C704">
        <f t="shared" si="678"/>
        <v>2</v>
      </c>
      <c r="D704">
        <f ca="1">OFFSET(walk!$A$2:$Y$402,TRUNC((ROW()-ROW($D$2))/COLUMNS(walk!$A$2:$Y$402)),MOD(ROW()-ROW($D$2),COLUMNS(walk!$A$2:$Y$402)),1,1)</f>
        <v>7</v>
      </c>
      <c r="E704">
        <f ca="1">OFFSET(bike!$A$2:$Y$402,TRUNC((ROW()-ROW($E$2))/COLUMNS(bike!$A$2:$Y$402)),MOD(ROW()-ROW($E$2),COLUMNS(bike!$A$2:$Y$402)),1,1)</f>
        <v>3</v>
      </c>
      <c r="F704">
        <f ca="1">OFFSET(transit!$A$2:$Y$402,TRUNC((ROW()-ROW($F$2))/COLUMNS(transit!$A$2:$Y$402)),MOD(ROW()-ROW($F$2),COLUMNS(transit!$A$2:$Y$402)),1,1)</f>
        <v>7</v>
      </c>
      <c r="G704">
        <f ca="1">OFFSET(drive!$A$2:$Y$402,TRUNC((ROW()-ROW($G$2))/COLUMNS(drive!$A$2:$Y$402)),MOD(ROW()-ROW($G$2),COLUMNS(drive!$A$2:$Y$402)),1,1)</f>
        <v>2</v>
      </c>
      <c r="H704" s="5">
        <f ca="1">(VLOOKUP($B704,weights!$A$2:$R$6,4))*VLOOKUP($B704,weights!$A$2:$R$6,6)^C704*(VLOOKUP($B704,weights!$A$2:$R$6,15)*EXP(VLOOKUP($B704,weights!$A$2:$R$6,11)*D704)+VLOOKUP($B704,weights!$A$2:$R$6,16)*EXP(VLOOKUP($B704,weights!$A$2:$R$6,12)*E704)+VLOOKUP($B704,weights!$A$2:$R$6,17)*EXP(VLOOKUP($B704,weights!$A$2:$R$6,13)*F704)+VLOOKUP($B704,weights!$A$2:$R$6,18)*EXP(VLOOKUP($B704,weights!$A$2:$R$6,14)*G704))</f>
        <v>24.04367830798002</v>
      </c>
    </row>
    <row r="705" spans="1:8" ht="12.75" x14ac:dyDescent="0.2">
      <c r="A705">
        <f t="shared" si="0"/>
        <v>29</v>
      </c>
      <c r="B705" t="str">
        <f t="shared" ref="B705:C705" si="679">B680</f>
        <v>restaurant</v>
      </c>
      <c r="C705">
        <f t="shared" si="679"/>
        <v>3</v>
      </c>
      <c r="D705">
        <f ca="1">OFFSET(walk!$A$2:$Y$402,TRUNC((ROW()-ROW($D$2))/COLUMNS(walk!$A$2:$Y$402)),MOD(ROW()-ROW($D$2),COLUMNS(walk!$A$2:$Y$402)),1,1)</f>
        <v>7</v>
      </c>
      <c r="E705">
        <f ca="1">OFFSET(bike!$A$2:$Y$402,TRUNC((ROW()-ROW($E$2))/COLUMNS(bike!$A$2:$Y$402)),MOD(ROW()-ROW($E$2),COLUMNS(bike!$A$2:$Y$402)),1,1)</f>
        <v>3</v>
      </c>
      <c r="F705">
        <f ca="1">OFFSET(transit!$A$2:$Y$402,TRUNC((ROW()-ROW($F$2))/COLUMNS(transit!$A$2:$Y$402)),MOD(ROW()-ROW($F$2),COLUMNS(transit!$A$2:$Y$402)),1,1)</f>
        <v>7</v>
      </c>
      <c r="G705">
        <f ca="1">OFFSET(drive!$A$2:$Y$402,TRUNC((ROW()-ROW($G$2))/COLUMNS(drive!$A$2:$Y$402)),MOD(ROW()-ROW($G$2),COLUMNS(drive!$A$2:$Y$402)),1,1)</f>
        <v>2</v>
      </c>
      <c r="H705" s="5">
        <f ca="1">(VLOOKUP($B705,weights!$A$2:$R$6,4))*VLOOKUP($B705,weights!$A$2:$R$6,6)^C705*(VLOOKUP($B705,weights!$A$2:$R$6,15)*EXP(VLOOKUP($B705,weights!$A$2:$R$6,11)*D705)+VLOOKUP($B705,weights!$A$2:$R$6,16)*EXP(VLOOKUP($B705,weights!$A$2:$R$6,12)*E705)+VLOOKUP($B705,weights!$A$2:$R$6,17)*EXP(VLOOKUP($B705,weights!$A$2:$R$6,13)*F705)+VLOOKUP($B705,weights!$A$2:$R$6,18)*EXP(VLOOKUP($B705,weights!$A$2:$R$6,14)*G705))</f>
        <v>21.550259816782091</v>
      </c>
    </row>
    <row r="706" spans="1:8" ht="12.75" x14ac:dyDescent="0.2">
      <c r="A706">
        <f t="shared" si="0"/>
        <v>29</v>
      </c>
      <c r="B706" t="str">
        <f t="shared" ref="B706:C706" si="680">B681</f>
        <v>restaurant</v>
      </c>
      <c r="C706">
        <f t="shared" si="680"/>
        <v>4</v>
      </c>
      <c r="D706">
        <f ca="1">OFFSET(walk!$A$2:$Y$402,TRUNC((ROW()-ROW($D$2))/COLUMNS(walk!$A$2:$Y$402)),MOD(ROW()-ROW($D$2),COLUMNS(walk!$A$2:$Y$402)),1,1)</f>
        <v>8</v>
      </c>
      <c r="E706">
        <f ca="1">OFFSET(bike!$A$2:$Y$402,TRUNC((ROW()-ROW($E$2))/COLUMNS(bike!$A$2:$Y$402)),MOD(ROW()-ROW($E$2),COLUMNS(bike!$A$2:$Y$402)),1,1)</f>
        <v>3</v>
      </c>
      <c r="F706">
        <f ca="1">OFFSET(transit!$A$2:$Y$402,TRUNC((ROW()-ROW($F$2))/COLUMNS(transit!$A$2:$Y$402)),MOD(ROW()-ROW($F$2),COLUMNS(transit!$A$2:$Y$402)),1,1)</f>
        <v>8</v>
      </c>
      <c r="G706">
        <f ca="1">OFFSET(drive!$A$2:$Y$402,TRUNC((ROW()-ROW($G$2))/COLUMNS(drive!$A$2:$Y$402)),MOD(ROW()-ROW($G$2),COLUMNS(drive!$A$2:$Y$402)),1,1)</f>
        <v>2</v>
      </c>
      <c r="H706" s="5">
        <f ca="1">(VLOOKUP($B706,weights!$A$2:$R$6,4))*VLOOKUP($B706,weights!$A$2:$R$6,6)^C706*(VLOOKUP($B706,weights!$A$2:$R$6,15)*EXP(VLOOKUP($B706,weights!$A$2:$R$6,11)*D706)+VLOOKUP($B706,weights!$A$2:$R$6,16)*EXP(VLOOKUP($B706,weights!$A$2:$R$6,12)*E706)+VLOOKUP($B706,weights!$A$2:$R$6,17)*EXP(VLOOKUP($B706,weights!$A$2:$R$6,13)*F706)+VLOOKUP($B706,weights!$A$2:$R$6,18)*EXP(VLOOKUP($B706,weights!$A$2:$R$6,14)*G706))</f>
        <v>18.253409125146394</v>
      </c>
    </row>
    <row r="707" spans="1:8" ht="12.75" x14ac:dyDescent="0.2">
      <c r="A707">
        <f t="shared" si="0"/>
        <v>29</v>
      </c>
      <c r="B707" t="str">
        <f t="shared" ref="B707:C707" si="681">B682</f>
        <v>restaurant</v>
      </c>
      <c r="C707">
        <f t="shared" si="681"/>
        <v>5</v>
      </c>
      <c r="D707">
        <f ca="1">OFFSET(walk!$A$2:$Y$402,TRUNC((ROW()-ROW($D$2))/COLUMNS(walk!$A$2:$Y$402)),MOD(ROW()-ROW($D$2),COLUMNS(walk!$A$2:$Y$402)),1,1)</f>
        <v>8</v>
      </c>
      <c r="E707">
        <f ca="1">OFFSET(bike!$A$2:$Y$402,TRUNC((ROW()-ROW($E$2))/COLUMNS(bike!$A$2:$Y$402)),MOD(ROW()-ROW($E$2),COLUMNS(bike!$A$2:$Y$402)),1,1)</f>
        <v>4</v>
      </c>
      <c r="F707">
        <f ca="1">OFFSET(transit!$A$2:$Y$402,TRUNC((ROW()-ROW($F$2))/COLUMNS(transit!$A$2:$Y$402)),MOD(ROW()-ROW($F$2),COLUMNS(transit!$A$2:$Y$402)),1,1)</f>
        <v>8</v>
      </c>
      <c r="G707">
        <f ca="1">OFFSET(drive!$A$2:$Y$402,TRUNC((ROW()-ROW($G$2))/COLUMNS(drive!$A$2:$Y$402)),MOD(ROW()-ROW($G$2),COLUMNS(drive!$A$2:$Y$402)),1,1)</f>
        <v>3</v>
      </c>
      <c r="H707" s="5">
        <f ca="1">(VLOOKUP($B707,weights!$A$2:$R$6,4))*VLOOKUP($B707,weights!$A$2:$R$6,6)^C707*(VLOOKUP($B707,weights!$A$2:$R$6,15)*EXP(VLOOKUP($B707,weights!$A$2:$R$6,11)*D707)+VLOOKUP($B707,weights!$A$2:$R$6,16)*EXP(VLOOKUP($B707,weights!$A$2:$R$6,12)*E707)+VLOOKUP($B707,weights!$A$2:$R$6,17)*EXP(VLOOKUP($B707,weights!$A$2:$R$6,13)*F707)+VLOOKUP($B707,weights!$A$2:$R$6,18)*EXP(VLOOKUP($B707,weights!$A$2:$R$6,14)*G707))</f>
        <v>14.366704905945991</v>
      </c>
    </row>
    <row r="708" spans="1:8" ht="12.75" x14ac:dyDescent="0.2">
      <c r="A708">
        <f t="shared" si="0"/>
        <v>29</v>
      </c>
      <c r="B708" t="str">
        <f t="shared" ref="B708:C708" si="682">B683</f>
        <v>restaurant</v>
      </c>
      <c r="C708">
        <f t="shared" si="682"/>
        <v>6</v>
      </c>
      <c r="D708">
        <f ca="1">OFFSET(walk!$A$2:$Y$402,TRUNC((ROW()-ROW($D$2))/COLUMNS(walk!$A$2:$Y$402)),MOD(ROW()-ROW($D$2),COLUMNS(walk!$A$2:$Y$402)),1,1)</f>
        <v>11</v>
      </c>
      <c r="E708">
        <f ca="1">OFFSET(bike!$A$2:$Y$402,TRUNC((ROW()-ROW($E$2))/COLUMNS(bike!$A$2:$Y$402)),MOD(ROW()-ROW($E$2),COLUMNS(bike!$A$2:$Y$402)),1,1)</f>
        <v>4</v>
      </c>
      <c r="F708">
        <f ca="1">OFFSET(transit!$A$2:$Y$402,TRUNC((ROW()-ROW($F$2))/COLUMNS(transit!$A$2:$Y$402)),MOD(ROW()-ROW($F$2),COLUMNS(transit!$A$2:$Y$402)),1,1)</f>
        <v>8</v>
      </c>
      <c r="G708">
        <f ca="1">OFFSET(drive!$A$2:$Y$402,TRUNC((ROW()-ROW($G$2))/COLUMNS(drive!$A$2:$Y$402)),MOD(ROW()-ROW($G$2),COLUMNS(drive!$A$2:$Y$402)),1,1)</f>
        <v>3</v>
      </c>
      <c r="H708" s="5">
        <f ca="1">(VLOOKUP($B708,weights!$A$2:$R$6,4))*VLOOKUP($B708,weights!$A$2:$R$6,6)^C708*(VLOOKUP($B708,weights!$A$2:$R$6,15)*EXP(VLOOKUP($B708,weights!$A$2:$R$6,11)*D708)+VLOOKUP($B708,weights!$A$2:$R$6,16)*EXP(VLOOKUP($B708,weights!$A$2:$R$6,12)*E708)+VLOOKUP($B708,weights!$A$2:$R$6,17)*EXP(VLOOKUP($B708,weights!$A$2:$R$6,13)*F708)+VLOOKUP($B708,weights!$A$2:$R$6,18)*EXP(VLOOKUP($B708,weights!$A$2:$R$6,14)*G708))</f>
        <v>12.02472801049487</v>
      </c>
    </row>
    <row r="709" spans="1:8" ht="12.75" x14ac:dyDescent="0.2">
      <c r="A709">
        <f t="shared" si="0"/>
        <v>29</v>
      </c>
      <c r="B709" t="str">
        <f t="shared" ref="B709:C709" si="683">B684</f>
        <v>restaurant</v>
      </c>
      <c r="C709">
        <f t="shared" si="683"/>
        <v>7</v>
      </c>
      <c r="D709">
        <f ca="1">OFFSET(walk!$A$2:$Y$402,TRUNC((ROW()-ROW($D$2))/COLUMNS(walk!$A$2:$Y$402)),MOD(ROW()-ROW($D$2),COLUMNS(walk!$A$2:$Y$402)),1,1)</f>
        <v>11</v>
      </c>
      <c r="E709">
        <f ca="1">OFFSET(bike!$A$2:$Y$402,TRUNC((ROW()-ROW($E$2))/COLUMNS(bike!$A$2:$Y$402)),MOD(ROW()-ROW($E$2),COLUMNS(bike!$A$2:$Y$402)),1,1)</f>
        <v>4</v>
      </c>
      <c r="F709">
        <f ca="1">OFFSET(transit!$A$2:$Y$402,TRUNC((ROW()-ROW($F$2))/COLUMNS(transit!$A$2:$Y$402)),MOD(ROW()-ROW($F$2),COLUMNS(transit!$A$2:$Y$402)),1,1)</f>
        <v>11</v>
      </c>
      <c r="G709">
        <f ca="1">OFFSET(drive!$A$2:$Y$402,TRUNC((ROW()-ROW($G$2))/COLUMNS(drive!$A$2:$Y$402)),MOD(ROW()-ROW($G$2),COLUMNS(drive!$A$2:$Y$402)),1,1)</f>
        <v>3</v>
      </c>
      <c r="H709" s="5">
        <f ca="1">(VLOOKUP($B709,weights!$A$2:$R$6,4))*VLOOKUP($B709,weights!$A$2:$R$6,6)^C709*(VLOOKUP($B709,weights!$A$2:$R$6,15)*EXP(VLOOKUP($B709,weights!$A$2:$R$6,11)*D709)+VLOOKUP($B709,weights!$A$2:$R$6,16)*EXP(VLOOKUP($B709,weights!$A$2:$R$6,12)*E709)+VLOOKUP($B709,weights!$A$2:$R$6,17)*EXP(VLOOKUP($B709,weights!$A$2:$R$6,13)*F709)+VLOOKUP($B709,weights!$A$2:$R$6,18)*EXP(VLOOKUP($B709,weights!$A$2:$R$6,14)*G709))</f>
        <v>9.9533603192232025</v>
      </c>
    </row>
    <row r="710" spans="1:8" ht="12.75" x14ac:dyDescent="0.2">
      <c r="A710">
        <f t="shared" si="0"/>
        <v>29</v>
      </c>
      <c r="B710" t="str">
        <f t="shared" ref="B710:C710" si="684">B685</f>
        <v>restaurant</v>
      </c>
      <c r="C710">
        <f t="shared" si="684"/>
        <v>8</v>
      </c>
      <c r="D710">
        <f ca="1">OFFSET(walk!$A$2:$Y$402,TRUNC((ROW()-ROW($D$2))/COLUMNS(walk!$A$2:$Y$402)),MOD(ROW()-ROW($D$2),COLUMNS(walk!$A$2:$Y$402)),1,1)</f>
        <v>12</v>
      </c>
      <c r="E710">
        <f ca="1">OFFSET(bike!$A$2:$Y$402,TRUNC((ROW()-ROW($E$2))/COLUMNS(bike!$A$2:$Y$402)),MOD(ROW()-ROW($E$2),COLUMNS(bike!$A$2:$Y$402)),1,1)</f>
        <v>4</v>
      </c>
      <c r="F710">
        <f ca="1">OFFSET(transit!$A$2:$Y$402,TRUNC((ROW()-ROW($F$2))/COLUMNS(transit!$A$2:$Y$402)),MOD(ROW()-ROW($F$2),COLUMNS(transit!$A$2:$Y$402)),1,1)</f>
        <v>11</v>
      </c>
      <c r="G710">
        <f ca="1">OFFSET(drive!$A$2:$Y$402,TRUNC((ROW()-ROW($G$2))/COLUMNS(drive!$A$2:$Y$402)),MOD(ROW()-ROW($G$2),COLUMNS(drive!$A$2:$Y$402)),1,1)</f>
        <v>3</v>
      </c>
      <c r="H710" s="5">
        <f ca="1">(VLOOKUP($B710,weights!$A$2:$R$6,4))*VLOOKUP($B710,weights!$A$2:$R$6,6)^C710*(VLOOKUP($B710,weights!$A$2:$R$6,15)*EXP(VLOOKUP($B710,weights!$A$2:$R$6,11)*D710)+VLOOKUP($B710,weights!$A$2:$R$6,16)*EXP(VLOOKUP($B710,weights!$A$2:$R$6,12)*E710)+VLOOKUP($B710,weights!$A$2:$R$6,17)*EXP(VLOOKUP($B710,weights!$A$2:$R$6,13)*F710)+VLOOKUP($B710,weights!$A$2:$R$6,18)*EXP(VLOOKUP($B710,weights!$A$2:$R$6,14)*G710))</f>
        <v>8.7787111956421597</v>
      </c>
    </row>
    <row r="711" spans="1:8" ht="12.75" x14ac:dyDescent="0.2">
      <c r="A711">
        <f t="shared" si="0"/>
        <v>29</v>
      </c>
      <c r="B711" t="str">
        <f t="shared" ref="B711:C711" si="685">B686</f>
        <v>restaurant</v>
      </c>
      <c r="C711">
        <f t="shared" si="685"/>
        <v>9</v>
      </c>
      <c r="D711">
        <f ca="1">OFFSET(walk!$A$2:$Y$402,TRUNC((ROW()-ROW($D$2))/COLUMNS(walk!$A$2:$Y$402)),MOD(ROW()-ROW($D$2),COLUMNS(walk!$A$2:$Y$402)),1,1)</f>
        <v>16</v>
      </c>
      <c r="E711">
        <f ca="1">OFFSET(bike!$A$2:$Y$402,TRUNC((ROW()-ROW($E$2))/COLUMNS(bike!$A$2:$Y$402)),MOD(ROW()-ROW($E$2),COLUMNS(bike!$A$2:$Y$402)),1,1)</f>
        <v>5</v>
      </c>
      <c r="F711">
        <f ca="1">OFFSET(transit!$A$2:$Y$402,TRUNC((ROW()-ROW($F$2))/COLUMNS(transit!$A$2:$Y$402)),MOD(ROW()-ROW($F$2),COLUMNS(transit!$A$2:$Y$402)),1,1)</f>
        <v>11</v>
      </c>
      <c r="G711">
        <f ca="1">OFFSET(drive!$A$2:$Y$402,TRUNC((ROW()-ROW($G$2))/COLUMNS(drive!$A$2:$Y$402)),MOD(ROW()-ROW($G$2),COLUMNS(drive!$A$2:$Y$402)),1,1)</f>
        <v>3</v>
      </c>
      <c r="H711" s="5">
        <f ca="1">(VLOOKUP($B711,weights!$A$2:$R$6,4))*VLOOKUP($B711,weights!$A$2:$R$6,6)^C711*(VLOOKUP($B711,weights!$A$2:$R$6,15)*EXP(VLOOKUP($B711,weights!$A$2:$R$6,11)*D711)+VLOOKUP($B711,weights!$A$2:$R$6,16)*EXP(VLOOKUP($B711,weights!$A$2:$R$6,12)*E711)+VLOOKUP($B711,weights!$A$2:$R$6,17)*EXP(VLOOKUP($B711,weights!$A$2:$R$6,13)*F711)+VLOOKUP($B711,weights!$A$2:$R$6,18)*EXP(VLOOKUP($B711,weights!$A$2:$R$6,14)*G711))</f>
        <v>7.0829404516389554</v>
      </c>
    </row>
    <row r="712" spans="1:8" ht="12.75" x14ac:dyDescent="0.2">
      <c r="A712">
        <f t="shared" si="0"/>
        <v>29</v>
      </c>
      <c r="B712" t="str">
        <f t="shared" ref="B712:C712" si="686">B687</f>
        <v>supermarket</v>
      </c>
      <c r="C712">
        <f t="shared" si="686"/>
        <v>0</v>
      </c>
      <c r="D712">
        <f ca="1">OFFSET(walk!$A$2:$Y$402,TRUNC((ROW()-ROW($D$2))/COLUMNS(walk!$A$2:$Y$402)),MOD(ROW()-ROW($D$2),COLUMNS(walk!$A$2:$Y$402)),1,1)</f>
        <v>32</v>
      </c>
      <c r="E712">
        <f ca="1">OFFSET(bike!$A$2:$Y$402,TRUNC((ROW()-ROW($E$2))/COLUMNS(bike!$A$2:$Y$402)),MOD(ROW()-ROW($E$2),COLUMNS(bike!$A$2:$Y$402)),1,1)</f>
        <v>14</v>
      </c>
      <c r="F712">
        <f ca="1">OFFSET(transit!$A$2:$Y$402,TRUNC((ROW()-ROW($F$2))/COLUMNS(transit!$A$2:$Y$402)),MOD(ROW()-ROW($F$2),COLUMNS(transit!$A$2:$Y$402)),1,1)</f>
        <v>23</v>
      </c>
      <c r="G712">
        <f ca="1">OFFSET(drive!$A$2:$Y$402,TRUNC((ROW()-ROW($G$2))/COLUMNS(drive!$A$2:$Y$402)),MOD(ROW()-ROW($G$2),COLUMNS(drive!$A$2:$Y$402)),1,1)</f>
        <v>7</v>
      </c>
      <c r="H712" s="5">
        <f ca="1">(VLOOKUP($B712,weights!$A$2:$R$6,4))*VLOOKUP($B712,weights!$A$2:$R$6,6)^C712*(VLOOKUP($B712,weights!$A$2:$R$6,15)*EXP(VLOOKUP($B712,weights!$A$2:$R$6,11)*D712)+VLOOKUP($B712,weights!$A$2:$R$6,16)*EXP(VLOOKUP($B712,weights!$A$2:$R$6,12)*E712)+VLOOKUP($B712,weights!$A$2:$R$6,17)*EXP(VLOOKUP($B712,weights!$A$2:$R$6,13)*F712)+VLOOKUP($B712,weights!$A$2:$R$6,18)*EXP(VLOOKUP($B712,weights!$A$2:$R$6,14)*G712))</f>
        <v>4.2088873576039658</v>
      </c>
    </row>
    <row r="713" spans="1:8" ht="12.75" x14ac:dyDescent="0.2">
      <c r="A713">
        <f t="shared" si="0"/>
        <v>29</v>
      </c>
      <c r="B713" t="str">
        <f t="shared" ref="B713:C713" si="687">B688</f>
        <v>supermarket</v>
      </c>
      <c r="C713">
        <f t="shared" si="687"/>
        <v>1</v>
      </c>
      <c r="D713">
        <f ca="1">OFFSET(walk!$A$2:$Y$402,TRUNC((ROW()-ROW($D$2))/COLUMNS(walk!$A$2:$Y$402)),MOD(ROW()-ROW($D$2),COLUMNS(walk!$A$2:$Y$402)),1,1)</f>
        <v>45</v>
      </c>
      <c r="E713">
        <f ca="1">OFFSET(bike!$A$2:$Y$402,TRUNC((ROW()-ROW($E$2))/COLUMNS(bike!$A$2:$Y$402)),MOD(ROW()-ROW($E$2),COLUMNS(bike!$A$2:$Y$402)),1,1)</f>
        <v>15</v>
      </c>
      <c r="F713">
        <f ca="1">OFFSET(transit!$A$2:$Y$402,TRUNC((ROW()-ROW($F$2))/COLUMNS(transit!$A$2:$Y$402)),MOD(ROW()-ROW($F$2),COLUMNS(transit!$A$2:$Y$402)),1,1)</f>
        <v>24</v>
      </c>
      <c r="G713">
        <f ca="1">OFFSET(drive!$A$2:$Y$402,TRUNC((ROW()-ROW($G$2))/COLUMNS(drive!$A$2:$Y$402)),MOD(ROW()-ROW($G$2),COLUMNS(drive!$A$2:$Y$402)),1,1)</f>
        <v>9</v>
      </c>
      <c r="H713" s="5">
        <f ca="1">(VLOOKUP($B713,weights!$A$2:$R$6,4))*VLOOKUP($B713,weights!$A$2:$R$6,6)^C713*(VLOOKUP($B713,weights!$A$2:$R$6,15)*EXP(VLOOKUP($B713,weights!$A$2:$R$6,11)*D713)+VLOOKUP($B713,weights!$A$2:$R$6,16)*EXP(VLOOKUP($B713,weights!$A$2:$R$6,12)*E713)+VLOOKUP($B713,weights!$A$2:$R$6,17)*EXP(VLOOKUP($B713,weights!$A$2:$R$6,13)*F713)+VLOOKUP($B713,weights!$A$2:$R$6,18)*EXP(VLOOKUP($B713,weights!$A$2:$R$6,14)*G713))</f>
        <v>1.6662622669183449</v>
      </c>
    </row>
    <row r="714" spans="1:8" ht="12.75" x14ac:dyDescent="0.2">
      <c r="A714">
        <f t="shared" si="0"/>
        <v>29</v>
      </c>
      <c r="B714" t="str">
        <f t="shared" ref="B714:C714" si="688">B689</f>
        <v>supermarket</v>
      </c>
      <c r="C714">
        <f t="shared" si="688"/>
        <v>2</v>
      </c>
      <c r="D714">
        <f ca="1">OFFSET(walk!$A$2:$Y$402,TRUNC((ROW()-ROW($D$2))/COLUMNS(walk!$A$2:$Y$402)),MOD(ROW()-ROW($D$2),COLUMNS(walk!$A$2:$Y$402)),1,1)</f>
        <v>49</v>
      </c>
      <c r="E714">
        <f ca="1">OFFSET(bike!$A$2:$Y$402,TRUNC((ROW()-ROW($E$2))/COLUMNS(bike!$A$2:$Y$402)),MOD(ROW()-ROW($E$2),COLUMNS(bike!$A$2:$Y$402)),1,1)</f>
        <v>15</v>
      </c>
      <c r="F714">
        <f ca="1">OFFSET(transit!$A$2:$Y$402,TRUNC((ROW()-ROW($F$2))/COLUMNS(transit!$A$2:$Y$402)),MOD(ROW()-ROW($F$2),COLUMNS(transit!$A$2:$Y$402)),1,1)</f>
        <v>25</v>
      </c>
      <c r="G714">
        <f ca="1">OFFSET(drive!$A$2:$Y$402,TRUNC((ROW()-ROW($G$2))/COLUMNS(drive!$A$2:$Y$402)),MOD(ROW()-ROW($G$2),COLUMNS(drive!$A$2:$Y$402)),1,1)</f>
        <v>11</v>
      </c>
      <c r="H714" s="5">
        <f ca="1">(VLOOKUP($B714,weights!$A$2:$R$6,4))*VLOOKUP($B714,weights!$A$2:$R$6,6)^C714*(VLOOKUP($B714,weights!$A$2:$R$6,15)*EXP(VLOOKUP($B714,weights!$A$2:$R$6,11)*D714)+VLOOKUP($B714,weights!$A$2:$R$6,16)*EXP(VLOOKUP($B714,weights!$A$2:$R$6,12)*E714)+VLOOKUP($B714,weights!$A$2:$R$6,17)*EXP(VLOOKUP($B714,weights!$A$2:$R$6,13)*F714)+VLOOKUP($B714,weights!$A$2:$R$6,18)*EXP(VLOOKUP($B714,weights!$A$2:$R$6,14)*G714))</f>
        <v>0.67712469524409891</v>
      </c>
    </row>
    <row r="715" spans="1:8" ht="12.75" x14ac:dyDescent="0.2">
      <c r="A715">
        <f t="shared" si="0"/>
        <v>29</v>
      </c>
      <c r="B715" t="str">
        <f t="shared" ref="B715:C715" si="689">B690</f>
        <v>supermarket</v>
      </c>
      <c r="C715">
        <f t="shared" si="689"/>
        <v>3</v>
      </c>
      <c r="D715">
        <f ca="1">OFFSET(walk!$A$2:$Y$402,TRUNC((ROW()-ROW($D$2))/COLUMNS(walk!$A$2:$Y$402)),MOD(ROW()-ROW($D$2),COLUMNS(walk!$A$2:$Y$402)),1,1)</f>
        <v>57</v>
      </c>
      <c r="E715">
        <f ca="1">OFFSET(bike!$A$2:$Y$402,TRUNC((ROW()-ROW($E$2))/COLUMNS(bike!$A$2:$Y$402)),MOD(ROW()-ROW($E$2),COLUMNS(bike!$A$2:$Y$402)),1,1)</f>
        <v>19</v>
      </c>
      <c r="F715">
        <f ca="1">OFFSET(transit!$A$2:$Y$402,TRUNC((ROW()-ROW($F$2))/COLUMNS(transit!$A$2:$Y$402)),MOD(ROW()-ROW($F$2),COLUMNS(transit!$A$2:$Y$402)),1,1)</f>
        <v>32</v>
      </c>
      <c r="G715">
        <f ca="1">OFFSET(drive!$A$2:$Y$402,TRUNC((ROW()-ROW($G$2))/COLUMNS(drive!$A$2:$Y$402)),MOD(ROW()-ROW($G$2),COLUMNS(drive!$A$2:$Y$402)),1,1)</f>
        <v>13</v>
      </c>
      <c r="H715" s="5">
        <f ca="1">(VLOOKUP($B715,weights!$A$2:$R$6,4))*VLOOKUP($B715,weights!$A$2:$R$6,6)^C715*(VLOOKUP($B715,weights!$A$2:$R$6,15)*EXP(VLOOKUP($B715,weights!$A$2:$R$6,11)*D715)+VLOOKUP($B715,weights!$A$2:$R$6,16)*EXP(VLOOKUP($B715,weights!$A$2:$R$6,12)*E715)+VLOOKUP($B715,weights!$A$2:$R$6,17)*EXP(VLOOKUP($B715,weights!$A$2:$R$6,13)*F715)+VLOOKUP($B715,weights!$A$2:$R$6,18)*EXP(VLOOKUP($B715,weights!$A$2:$R$6,14)*G715))</f>
        <v>0.24121856548041645</v>
      </c>
    </row>
    <row r="716" spans="1:8" ht="12.75" x14ac:dyDescent="0.2">
      <c r="A716">
        <f t="shared" si="0"/>
        <v>29</v>
      </c>
      <c r="B716" t="str">
        <f t="shared" ref="B716:C716" si="690">B691</f>
        <v>supermarket</v>
      </c>
      <c r="C716">
        <f t="shared" si="690"/>
        <v>4</v>
      </c>
      <c r="D716">
        <f ca="1">OFFSET(walk!$A$2:$Y$402,TRUNC((ROW()-ROW($D$2))/COLUMNS(walk!$A$2:$Y$402)),MOD(ROW()-ROW($D$2),COLUMNS(walk!$A$2:$Y$402)),1,1)</f>
        <v>73</v>
      </c>
      <c r="E716">
        <f ca="1">OFFSET(bike!$A$2:$Y$402,TRUNC((ROW()-ROW($E$2))/COLUMNS(bike!$A$2:$Y$402)),MOD(ROW()-ROW($E$2),COLUMNS(bike!$A$2:$Y$402)),1,1)</f>
        <v>23</v>
      </c>
      <c r="F716">
        <f ca="1">OFFSET(transit!$A$2:$Y$402,TRUNC((ROW()-ROW($F$2))/COLUMNS(transit!$A$2:$Y$402)),MOD(ROW()-ROW($F$2),COLUMNS(transit!$A$2:$Y$402)),1,1)</f>
        <v>40</v>
      </c>
      <c r="G716">
        <f ca="1">OFFSET(drive!$A$2:$Y$402,TRUNC((ROW()-ROW($G$2))/COLUMNS(drive!$A$2:$Y$402)),MOD(ROW()-ROW($G$2),COLUMNS(drive!$A$2:$Y$402)),1,1)</f>
        <v>14</v>
      </c>
      <c r="H716" s="5">
        <f ca="1">(VLOOKUP($B716,weights!$A$2:$R$6,4))*VLOOKUP($B716,weights!$A$2:$R$6,6)^C716*(VLOOKUP($B716,weights!$A$2:$R$6,15)*EXP(VLOOKUP($B716,weights!$A$2:$R$6,11)*D716)+VLOOKUP($B716,weights!$A$2:$R$6,16)*EXP(VLOOKUP($B716,weights!$A$2:$R$6,12)*E716)+VLOOKUP($B716,weights!$A$2:$R$6,17)*EXP(VLOOKUP($B716,weights!$A$2:$R$6,13)*F716)+VLOOKUP($B716,weights!$A$2:$R$6,18)*EXP(VLOOKUP($B716,weights!$A$2:$R$6,14)*G716))</f>
        <v>0.11052563429538402</v>
      </c>
    </row>
    <row r="717" spans="1:8" ht="12.75" x14ac:dyDescent="0.2">
      <c r="A717">
        <f t="shared" si="0"/>
        <v>29</v>
      </c>
      <c r="B717" t="str">
        <f t="shared" ref="B717:C717" si="691">B692</f>
        <v>store</v>
      </c>
      <c r="C717">
        <f t="shared" si="691"/>
        <v>0</v>
      </c>
      <c r="D717">
        <f ca="1">OFFSET(walk!$A$2:$Y$402,TRUNC((ROW()-ROW($D$2))/COLUMNS(walk!$A$2:$Y$402)),MOD(ROW()-ROW($D$2),COLUMNS(walk!$A$2:$Y$402)),1,1)</f>
        <v>0</v>
      </c>
      <c r="E717">
        <f ca="1">OFFSET(bike!$A$2:$Y$402,TRUNC((ROW()-ROW($E$2))/COLUMNS(bike!$A$2:$Y$402)),MOD(ROW()-ROW($E$2),COLUMNS(bike!$A$2:$Y$402)),1,1)</f>
        <v>0</v>
      </c>
      <c r="F717">
        <f ca="1">OFFSET(transit!$A$2:$Y$402,TRUNC((ROW()-ROW($F$2))/COLUMNS(transit!$A$2:$Y$402)),MOD(ROW()-ROW($F$2),COLUMNS(transit!$A$2:$Y$402)),1,1)</f>
        <v>0</v>
      </c>
      <c r="G717">
        <f ca="1">OFFSET(drive!$A$2:$Y$402,TRUNC((ROW()-ROW($G$2))/COLUMNS(drive!$A$2:$Y$402)),MOD(ROW()-ROW($G$2),COLUMNS(drive!$A$2:$Y$402)),1,1)</f>
        <v>0</v>
      </c>
      <c r="H717" s="5">
        <f ca="1">(VLOOKUP($B717,weights!$A$2:$R$6,4))*VLOOKUP($B717,weights!$A$2:$R$6,6)^C717*(VLOOKUP($B717,weights!$A$2:$R$6,15)*EXP(VLOOKUP($B717,weights!$A$2:$R$6,11)*D717)+VLOOKUP($B717,weights!$A$2:$R$6,16)*EXP(VLOOKUP($B717,weights!$A$2:$R$6,12)*E717)+VLOOKUP($B717,weights!$A$2:$R$6,17)*EXP(VLOOKUP($B717,weights!$A$2:$R$6,13)*F717)+VLOOKUP($B717,weights!$A$2:$R$6,18)*EXP(VLOOKUP($B717,weights!$A$2:$R$6,14)*G717))</f>
        <v>47.426658163265309</v>
      </c>
    </row>
    <row r="718" spans="1:8" ht="12.75" x14ac:dyDescent="0.2">
      <c r="A718">
        <f t="shared" si="0"/>
        <v>29</v>
      </c>
      <c r="B718" t="str">
        <f t="shared" ref="B718:C718" si="692">B693</f>
        <v>store</v>
      </c>
      <c r="C718">
        <f t="shared" si="692"/>
        <v>1</v>
      </c>
      <c r="D718">
        <f ca="1">OFFSET(walk!$A$2:$Y$402,TRUNC((ROW()-ROW($D$2))/COLUMNS(walk!$A$2:$Y$402)),MOD(ROW()-ROW($D$2),COLUMNS(walk!$A$2:$Y$402)),1,1)</f>
        <v>5</v>
      </c>
      <c r="E718">
        <f ca="1">OFFSET(bike!$A$2:$Y$402,TRUNC((ROW()-ROW($E$2))/COLUMNS(bike!$A$2:$Y$402)),MOD(ROW()-ROW($E$2),COLUMNS(bike!$A$2:$Y$402)),1,1)</f>
        <v>2</v>
      </c>
      <c r="F718">
        <f ca="1">OFFSET(transit!$A$2:$Y$402,TRUNC((ROW()-ROW($F$2))/COLUMNS(transit!$A$2:$Y$402)),MOD(ROW()-ROW($F$2),COLUMNS(transit!$A$2:$Y$402)),1,1)</f>
        <v>5</v>
      </c>
      <c r="G718">
        <f ca="1">OFFSET(drive!$A$2:$Y$402,TRUNC((ROW()-ROW($G$2))/COLUMNS(drive!$A$2:$Y$402)),MOD(ROW()-ROW($G$2),COLUMNS(drive!$A$2:$Y$402)),1,1)</f>
        <v>1</v>
      </c>
      <c r="H718" s="5">
        <f ca="1">(VLOOKUP($B718,weights!$A$2:$R$6,4))*VLOOKUP($B718,weights!$A$2:$R$6,6)^C718*(VLOOKUP($B718,weights!$A$2:$R$6,15)*EXP(VLOOKUP($B718,weights!$A$2:$R$6,11)*D718)+VLOOKUP($B718,weights!$A$2:$R$6,16)*EXP(VLOOKUP($B718,weights!$A$2:$R$6,12)*E718)+VLOOKUP($B718,weights!$A$2:$R$6,17)*EXP(VLOOKUP($B718,weights!$A$2:$R$6,13)*F718)+VLOOKUP($B718,weights!$A$2:$R$6,18)*EXP(VLOOKUP($B718,weights!$A$2:$R$6,14)*G718))</f>
        <v>12.064723714150547</v>
      </c>
    </row>
    <row r="719" spans="1:8" ht="12.75" x14ac:dyDescent="0.2">
      <c r="A719">
        <f t="shared" si="0"/>
        <v>29</v>
      </c>
      <c r="B719" t="str">
        <f t="shared" ref="B719:C719" si="693">B694</f>
        <v>store</v>
      </c>
      <c r="C719">
        <f t="shared" si="693"/>
        <v>2</v>
      </c>
      <c r="D719">
        <f ca="1">OFFSET(walk!$A$2:$Y$402,TRUNC((ROW()-ROW($D$2))/COLUMNS(walk!$A$2:$Y$402)),MOD(ROW()-ROW($D$2),COLUMNS(walk!$A$2:$Y$402)),1,1)</f>
        <v>7</v>
      </c>
      <c r="E719">
        <f ca="1">OFFSET(bike!$A$2:$Y$402,TRUNC((ROW()-ROW($E$2))/COLUMNS(bike!$A$2:$Y$402)),MOD(ROW()-ROW($E$2),COLUMNS(bike!$A$2:$Y$402)),1,1)</f>
        <v>2</v>
      </c>
      <c r="F719">
        <f ca="1">OFFSET(transit!$A$2:$Y$402,TRUNC((ROW()-ROW($F$2))/COLUMNS(transit!$A$2:$Y$402)),MOD(ROW()-ROW($F$2),COLUMNS(transit!$A$2:$Y$402)),1,1)</f>
        <v>7</v>
      </c>
      <c r="G719">
        <f ca="1">OFFSET(drive!$A$2:$Y$402,TRUNC((ROW()-ROW($G$2))/COLUMNS(drive!$A$2:$Y$402)),MOD(ROW()-ROW($G$2),COLUMNS(drive!$A$2:$Y$402)),1,1)</f>
        <v>2</v>
      </c>
      <c r="H719" s="5">
        <f ca="1">(VLOOKUP($B719,weights!$A$2:$R$6,4))*VLOOKUP($B719,weights!$A$2:$R$6,6)^C719*(VLOOKUP($B719,weights!$A$2:$R$6,15)*EXP(VLOOKUP($B719,weights!$A$2:$R$6,11)*D719)+VLOOKUP($B719,weights!$A$2:$R$6,16)*EXP(VLOOKUP($B719,weights!$A$2:$R$6,12)*E719)+VLOOKUP($B719,weights!$A$2:$R$6,17)*EXP(VLOOKUP($B719,weights!$A$2:$R$6,13)*F719)+VLOOKUP($B719,weights!$A$2:$R$6,18)*EXP(VLOOKUP($B719,weights!$A$2:$R$6,14)*G719))</f>
        <v>6.2253139731581051</v>
      </c>
    </row>
    <row r="720" spans="1:8" ht="12.75" x14ac:dyDescent="0.2">
      <c r="A720">
        <f t="shared" si="0"/>
        <v>29</v>
      </c>
      <c r="B720" t="str">
        <f t="shared" ref="B720:C720" si="694">B695</f>
        <v>store</v>
      </c>
      <c r="C720">
        <f t="shared" si="694"/>
        <v>3</v>
      </c>
      <c r="D720">
        <f ca="1">OFFSET(walk!$A$2:$Y$402,TRUNC((ROW()-ROW($D$2))/COLUMNS(walk!$A$2:$Y$402)),MOD(ROW()-ROW($D$2),COLUMNS(walk!$A$2:$Y$402)),1,1)</f>
        <v>9</v>
      </c>
      <c r="E720">
        <f ca="1">OFFSET(bike!$A$2:$Y$402,TRUNC((ROW()-ROW($E$2))/COLUMNS(bike!$A$2:$Y$402)),MOD(ROW()-ROW($E$2),COLUMNS(bike!$A$2:$Y$402)),1,1)</f>
        <v>3</v>
      </c>
      <c r="F720">
        <f ca="1">OFFSET(transit!$A$2:$Y$402,TRUNC((ROW()-ROW($F$2))/COLUMNS(transit!$A$2:$Y$402)),MOD(ROW()-ROW($F$2),COLUMNS(transit!$A$2:$Y$402)),1,1)</f>
        <v>9</v>
      </c>
      <c r="G720">
        <f ca="1">OFFSET(drive!$A$2:$Y$402,TRUNC((ROW()-ROW($G$2))/COLUMNS(drive!$A$2:$Y$402)),MOD(ROW()-ROW($G$2),COLUMNS(drive!$A$2:$Y$402)),1,1)</f>
        <v>2</v>
      </c>
      <c r="H720" s="5">
        <f ca="1">(VLOOKUP($B720,weights!$A$2:$R$6,4))*VLOOKUP($B720,weights!$A$2:$R$6,6)^C720*(VLOOKUP($B720,weights!$A$2:$R$6,15)*EXP(VLOOKUP($B720,weights!$A$2:$R$6,11)*D720)+VLOOKUP($B720,weights!$A$2:$R$6,16)*EXP(VLOOKUP($B720,weights!$A$2:$R$6,12)*E720)+VLOOKUP($B720,weights!$A$2:$R$6,17)*EXP(VLOOKUP($B720,weights!$A$2:$R$6,13)*F720)+VLOOKUP($B720,weights!$A$2:$R$6,18)*EXP(VLOOKUP($B720,weights!$A$2:$R$6,14)*G720))</f>
        <v>3.3003321509507231</v>
      </c>
    </row>
    <row r="721" spans="1:8" ht="12.75" x14ac:dyDescent="0.2">
      <c r="A721">
        <f t="shared" si="0"/>
        <v>29</v>
      </c>
      <c r="B721" t="str">
        <f t="shared" ref="B721:C721" si="695">B696</f>
        <v>store</v>
      </c>
      <c r="C721">
        <f t="shared" si="695"/>
        <v>4</v>
      </c>
      <c r="D721">
        <f ca="1">OFFSET(walk!$A$2:$Y$402,TRUNC((ROW()-ROW($D$2))/COLUMNS(walk!$A$2:$Y$402)),MOD(ROW()-ROW($D$2),COLUMNS(walk!$A$2:$Y$402)),1,1)</f>
        <v>11</v>
      </c>
      <c r="E721">
        <f ca="1">OFFSET(bike!$A$2:$Y$402,TRUNC((ROW()-ROW($E$2))/COLUMNS(bike!$A$2:$Y$402)),MOD(ROW()-ROW($E$2),COLUMNS(bike!$A$2:$Y$402)),1,1)</f>
        <v>4</v>
      </c>
      <c r="F721">
        <f ca="1">OFFSET(transit!$A$2:$Y$402,TRUNC((ROW()-ROW($F$2))/COLUMNS(transit!$A$2:$Y$402)),MOD(ROW()-ROW($F$2),COLUMNS(transit!$A$2:$Y$402)),1,1)</f>
        <v>9</v>
      </c>
      <c r="G721">
        <f ca="1">OFFSET(drive!$A$2:$Y$402,TRUNC((ROW()-ROW($G$2))/COLUMNS(drive!$A$2:$Y$402)),MOD(ROW()-ROW($G$2),COLUMNS(drive!$A$2:$Y$402)),1,1)</f>
        <v>3</v>
      </c>
      <c r="H721" s="5">
        <f ca="1">(VLOOKUP($B721,weights!$A$2:$R$6,4))*VLOOKUP($B721,weights!$A$2:$R$6,6)^C721*(VLOOKUP($B721,weights!$A$2:$R$6,15)*EXP(VLOOKUP($B721,weights!$A$2:$R$6,11)*D721)+VLOOKUP($B721,weights!$A$2:$R$6,16)*EXP(VLOOKUP($B721,weights!$A$2:$R$6,12)*E721)+VLOOKUP($B721,weights!$A$2:$R$6,17)*EXP(VLOOKUP($B721,weights!$A$2:$R$6,13)*F721)+VLOOKUP($B721,weights!$A$2:$R$6,18)*EXP(VLOOKUP($B721,weights!$A$2:$R$6,14)*G721))</f>
        <v>1.5856071877281035</v>
      </c>
    </row>
    <row r="722" spans="1:8" ht="12.75" x14ac:dyDescent="0.2">
      <c r="A722">
        <f t="shared" si="0"/>
        <v>29</v>
      </c>
      <c r="B722" t="str">
        <f t="shared" ref="B722:C722" si="696">B697</f>
        <v>pharmacy</v>
      </c>
      <c r="C722">
        <f t="shared" si="696"/>
        <v>0</v>
      </c>
      <c r="D722">
        <f ca="1">OFFSET(walk!$A$2:$Y$402,TRUNC((ROW()-ROW($D$2))/COLUMNS(walk!$A$2:$Y$402)),MOD(ROW()-ROW($D$2),COLUMNS(walk!$A$2:$Y$402)),1,1)</f>
        <v>7</v>
      </c>
      <c r="E722">
        <f ca="1">OFFSET(bike!$A$2:$Y$402,TRUNC((ROW()-ROW($E$2))/COLUMNS(bike!$A$2:$Y$402)),MOD(ROW()-ROW($E$2),COLUMNS(bike!$A$2:$Y$402)),1,1)</f>
        <v>3</v>
      </c>
      <c r="F722">
        <f ca="1">OFFSET(transit!$A$2:$Y$402,TRUNC((ROW()-ROW($F$2))/COLUMNS(transit!$A$2:$Y$402)),MOD(ROW()-ROW($F$2),COLUMNS(transit!$A$2:$Y$402)),1,1)</f>
        <v>7</v>
      </c>
      <c r="G722">
        <f ca="1">OFFSET(drive!$A$2:$Y$402,TRUNC((ROW()-ROW($G$2))/COLUMNS(drive!$A$2:$Y$402)),MOD(ROW()-ROW($G$2),COLUMNS(drive!$A$2:$Y$402)),1,1)</f>
        <v>2</v>
      </c>
      <c r="H722" s="5">
        <f ca="1">(VLOOKUP($B722,weights!$A$2:$R$6,4))*VLOOKUP($B722,weights!$A$2:$R$6,6)^C722*(VLOOKUP($B722,weights!$A$2:$R$6,15)*EXP(VLOOKUP($B722,weights!$A$2:$R$6,11)*D722)+VLOOKUP($B722,weights!$A$2:$R$6,16)*EXP(VLOOKUP($B722,weights!$A$2:$R$6,12)*E722)+VLOOKUP($B722,weights!$A$2:$R$6,17)*EXP(VLOOKUP($B722,weights!$A$2:$R$6,13)*F722)+VLOOKUP($B722,weights!$A$2:$R$6,18)*EXP(VLOOKUP($B722,weights!$A$2:$R$6,14)*G722))</f>
        <v>8.0214059002237423</v>
      </c>
    </row>
    <row r="723" spans="1:8" ht="12.75" x14ac:dyDescent="0.2">
      <c r="A723">
        <f t="shared" si="0"/>
        <v>29</v>
      </c>
      <c r="B723" t="str">
        <f t="shared" ref="B723:C723" si="697">B698</f>
        <v>pharmacy</v>
      </c>
      <c r="C723">
        <f t="shared" si="697"/>
        <v>1</v>
      </c>
      <c r="D723">
        <f ca="1">OFFSET(walk!$A$2:$Y$402,TRUNC((ROW()-ROW($D$2))/COLUMNS(walk!$A$2:$Y$402)),MOD(ROW()-ROW($D$2),COLUMNS(walk!$A$2:$Y$402)),1,1)</f>
        <v>7</v>
      </c>
      <c r="E723">
        <f ca="1">OFFSET(bike!$A$2:$Y$402,TRUNC((ROW()-ROW($E$2))/COLUMNS(bike!$A$2:$Y$402)),MOD(ROW()-ROW($E$2),COLUMNS(bike!$A$2:$Y$402)),1,1)</f>
        <v>4</v>
      </c>
      <c r="F723">
        <f ca="1">OFFSET(transit!$A$2:$Y$402,TRUNC((ROW()-ROW($F$2))/COLUMNS(transit!$A$2:$Y$402)),MOD(ROW()-ROW($F$2),COLUMNS(transit!$A$2:$Y$402)),1,1)</f>
        <v>7</v>
      </c>
      <c r="G723">
        <f ca="1">OFFSET(drive!$A$2:$Y$402,TRUNC((ROW()-ROW($G$2))/COLUMNS(drive!$A$2:$Y$402)),MOD(ROW()-ROW($G$2),COLUMNS(drive!$A$2:$Y$402)),1,1)</f>
        <v>2</v>
      </c>
      <c r="H723" s="5">
        <f ca="1">(VLOOKUP($B723,weights!$A$2:$R$6,4))*VLOOKUP($B723,weights!$A$2:$R$6,6)^C723*(VLOOKUP($B723,weights!$A$2:$R$6,15)*EXP(VLOOKUP($B723,weights!$A$2:$R$6,11)*D723)+VLOOKUP($B723,weights!$A$2:$R$6,16)*EXP(VLOOKUP($B723,weights!$A$2:$R$6,12)*E723)+VLOOKUP($B723,weights!$A$2:$R$6,17)*EXP(VLOOKUP($B723,weights!$A$2:$R$6,13)*F723)+VLOOKUP($B723,weights!$A$2:$R$6,18)*EXP(VLOOKUP($B723,weights!$A$2:$R$6,14)*G723))</f>
        <v>3.5905369798423208</v>
      </c>
    </row>
    <row r="724" spans="1:8" ht="12.75" x14ac:dyDescent="0.2">
      <c r="A724">
        <f t="shared" si="0"/>
        <v>29</v>
      </c>
      <c r="B724" t="str">
        <f t="shared" ref="B724:C724" si="698">B699</f>
        <v>pharmacy</v>
      </c>
      <c r="C724">
        <f t="shared" si="698"/>
        <v>2</v>
      </c>
      <c r="D724">
        <f ca="1">OFFSET(walk!$A$2:$Y$402,TRUNC((ROW()-ROW($D$2))/COLUMNS(walk!$A$2:$Y$402)),MOD(ROW()-ROW($D$2),COLUMNS(walk!$A$2:$Y$402)),1,1)</f>
        <v>13</v>
      </c>
      <c r="E724">
        <f ca="1">OFFSET(bike!$A$2:$Y$402,TRUNC((ROW()-ROW($E$2))/COLUMNS(bike!$A$2:$Y$402)),MOD(ROW()-ROW($E$2),COLUMNS(bike!$A$2:$Y$402)),1,1)</f>
        <v>4</v>
      </c>
      <c r="F724">
        <f ca="1">OFFSET(transit!$A$2:$Y$402,TRUNC((ROW()-ROW($F$2))/COLUMNS(transit!$A$2:$Y$402)),MOD(ROW()-ROW($F$2),COLUMNS(transit!$A$2:$Y$402)),1,1)</f>
        <v>13</v>
      </c>
      <c r="G724">
        <f ca="1">OFFSET(drive!$A$2:$Y$402,TRUNC((ROW()-ROW($G$2))/COLUMNS(drive!$A$2:$Y$402)),MOD(ROW()-ROW($G$2),COLUMNS(drive!$A$2:$Y$402)),1,1)</f>
        <v>3</v>
      </c>
      <c r="H724" s="5">
        <f ca="1">(VLOOKUP($B724,weights!$A$2:$R$6,4))*VLOOKUP($B724,weights!$A$2:$R$6,6)^C724*(VLOOKUP($B724,weights!$A$2:$R$6,15)*EXP(VLOOKUP($B724,weights!$A$2:$R$6,11)*D724)+VLOOKUP($B724,weights!$A$2:$R$6,16)*EXP(VLOOKUP($B724,weights!$A$2:$R$6,12)*E724)+VLOOKUP($B724,weights!$A$2:$R$6,17)*EXP(VLOOKUP($B724,weights!$A$2:$R$6,13)*F724)+VLOOKUP($B724,weights!$A$2:$R$6,18)*EXP(VLOOKUP($B724,weights!$A$2:$R$6,14)*G724))</f>
        <v>1.1862547232372256</v>
      </c>
    </row>
    <row r="725" spans="1:8" ht="12.75" x14ac:dyDescent="0.2">
      <c r="A725">
        <f t="shared" si="0"/>
        <v>29</v>
      </c>
      <c r="B725" t="str">
        <f t="shared" ref="B725:C725" si="699">B700</f>
        <v>bank</v>
      </c>
      <c r="C725">
        <f t="shared" si="699"/>
        <v>0</v>
      </c>
      <c r="D725">
        <f ca="1">OFFSET(walk!$A$2:$Y$402,TRUNC((ROW()-ROW($D$2))/COLUMNS(walk!$A$2:$Y$402)),MOD(ROW()-ROW($D$2),COLUMNS(walk!$A$2:$Y$402)),1,1)</f>
        <v>19</v>
      </c>
      <c r="E725">
        <f ca="1">OFFSET(bike!$A$2:$Y$402,TRUNC((ROW()-ROW($E$2))/COLUMNS(bike!$A$2:$Y$402)),MOD(ROW()-ROW($E$2),COLUMNS(bike!$A$2:$Y$402)),1,1)</f>
        <v>7</v>
      </c>
      <c r="F725">
        <f ca="1">OFFSET(transit!$A$2:$Y$402,TRUNC((ROW()-ROW($F$2))/COLUMNS(transit!$A$2:$Y$402)),MOD(ROW()-ROW($F$2),COLUMNS(transit!$A$2:$Y$402)),1,1)</f>
        <v>12</v>
      </c>
      <c r="G725">
        <f ca="1">OFFSET(drive!$A$2:$Y$402,TRUNC((ROW()-ROW($G$2))/COLUMNS(drive!$A$2:$Y$402)),MOD(ROW()-ROW($G$2),COLUMNS(drive!$A$2:$Y$402)),1,1)</f>
        <v>5</v>
      </c>
      <c r="H725" s="5">
        <f ca="1">(VLOOKUP($B725,weights!$A$2:$R$6,4))*VLOOKUP($B725,weights!$A$2:$R$6,6)^C725*(VLOOKUP($B725,weights!$A$2:$R$6,15)*EXP(VLOOKUP($B725,weights!$A$2:$R$6,11)*D725)+VLOOKUP($B725,weights!$A$2:$R$6,16)*EXP(VLOOKUP($B725,weights!$A$2:$R$6,12)*E725)+VLOOKUP($B725,weights!$A$2:$R$6,17)*EXP(VLOOKUP($B725,weights!$A$2:$R$6,13)*F725)+VLOOKUP($B725,weights!$A$2:$R$6,18)*EXP(VLOOKUP($B725,weights!$A$2:$R$6,14)*G725))</f>
        <v>3.2854418390640507</v>
      </c>
    </row>
    <row r="726" spans="1:8" ht="12.75" x14ac:dyDescent="0.2">
      <c r="A726">
        <f t="shared" si="0"/>
        <v>29</v>
      </c>
      <c r="B726" t="str">
        <f t="shared" ref="B726:C726" si="700">B701</f>
        <v>bank</v>
      </c>
      <c r="C726">
        <f t="shared" si="700"/>
        <v>1</v>
      </c>
      <c r="D726">
        <f ca="1">OFFSET(walk!$A$2:$Y$402,TRUNC((ROW()-ROW($D$2))/COLUMNS(walk!$A$2:$Y$402)),MOD(ROW()-ROW($D$2),COLUMNS(walk!$A$2:$Y$402)),1,1)</f>
        <v>44</v>
      </c>
      <c r="E726">
        <f ca="1">OFFSET(bike!$A$2:$Y$402,TRUNC((ROW()-ROW($E$2))/COLUMNS(bike!$A$2:$Y$402)),MOD(ROW()-ROW($E$2),COLUMNS(bike!$A$2:$Y$402)),1,1)</f>
        <v>13</v>
      </c>
      <c r="F726">
        <f ca="1">OFFSET(transit!$A$2:$Y$402,TRUNC((ROW()-ROW($F$2))/COLUMNS(transit!$A$2:$Y$402)),MOD(ROW()-ROW($F$2),COLUMNS(transit!$A$2:$Y$402)),1,1)</f>
        <v>34</v>
      </c>
      <c r="G726">
        <f ca="1">OFFSET(drive!$A$2:$Y$402,TRUNC((ROW()-ROW($G$2))/COLUMNS(drive!$A$2:$Y$402)),MOD(ROW()-ROW($G$2),COLUMNS(drive!$A$2:$Y$402)),1,1)</f>
        <v>7</v>
      </c>
      <c r="H726" s="5">
        <f ca="1">(VLOOKUP($B726,weights!$A$2:$R$6,4))*VLOOKUP($B726,weights!$A$2:$R$6,6)^C726*(VLOOKUP($B726,weights!$A$2:$R$6,15)*EXP(VLOOKUP($B726,weights!$A$2:$R$6,11)*D726)+VLOOKUP($B726,weights!$A$2:$R$6,16)*EXP(VLOOKUP($B726,weights!$A$2:$R$6,12)*E726)+VLOOKUP($B726,weights!$A$2:$R$6,17)*EXP(VLOOKUP($B726,weights!$A$2:$R$6,13)*F726)+VLOOKUP($B726,weights!$A$2:$R$6,18)*EXP(VLOOKUP($B726,weights!$A$2:$R$6,14)*G726))</f>
        <v>0.54610221397661429</v>
      </c>
    </row>
    <row r="727" spans="1:8" ht="12.75" x14ac:dyDescent="0.2">
      <c r="A727">
        <f t="shared" si="0"/>
        <v>30</v>
      </c>
      <c r="B727" t="str">
        <f t="shared" ref="B727:C727" si="701">B702</f>
        <v>restaurant</v>
      </c>
      <c r="C727">
        <f t="shared" si="701"/>
        <v>0</v>
      </c>
      <c r="D727">
        <f ca="1">OFFSET(walk!$A$2:$Y$402,TRUNC((ROW()-ROW($D$2))/COLUMNS(walk!$A$2:$Y$402)),MOD(ROW()-ROW($D$2),COLUMNS(walk!$A$2:$Y$402)),1,1)</f>
        <v>8</v>
      </c>
      <c r="E727">
        <f ca="1">OFFSET(bike!$A$2:$Y$402,TRUNC((ROW()-ROW($E$2))/COLUMNS(bike!$A$2:$Y$402)),MOD(ROW()-ROW($E$2),COLUMNS(bike!$A$2:$Y$402)),1,1)</f>
        <v>2</v>
      </c>
      <c r="F727">
        <f ca="1">OFFSET(transit!$A$2:$Y$402,TRUNC((ROW()-ROW($F$2))/COLUMNS(transit!$A$2:$Y$402)),MOD(ROW()-ROW($F$2),COLUMNS(transit!$A$2:$Y$402)),1,1)</f>
        <v>4</v>
      </c>
      <c r="G727">
        <f ca="1">OFFSET(drive!$A$2:$Y$402,TRUNC((ROW()-ROW($G$2))/COLUMNS(drive!$A$2:$Y$402)),MOD(ROW()-ROW($G$2),COLUMNS(drive!$A$2:$Y$402)),1,1)</f>
        <v>2</v>
      </c>
      <c r="H727" s="5">
        <f ca="1">(VLOOKUP($B727,weights!$A$2:$R$6,4))*VLOOKUP($B727,weights!$A$2:$R$6,6)^C727*(VLOOKUP($B727,weights!$A$2:$R$6,15)*EXP(VLOOKUP($B727,weights!$A$2:$R$6,11)*D727)+VLOOKUP($B727,weights!$A$2:$R$6,16)*EXP(VLOOKUP($B727,weights!$A$2:$R$6,12)*E727)+VLOOKUP($B727,weights!$A$2:$R$6,17)*EXP(VLOOKUP($B727,weights!$A$2:$R$6,13)*F727)+VLOOKUP($B727,weights!$A$2:$R$6,18)*EXP(VLOOKUP($B727,weights!$A$2:$R$6,14)*G727))</f>
        <v>34.454687417693989</v>
      </c>
    </row>
    <row r="728" spans="1:8" ht="12.75" x14ac:dyDescent="0.2">
      <c r="A728">
        <f t="shared" si="0"/>
        <v>30</v>
      </c>
      <c r="B728" t="str">
        <f t="shared" ref="B728:C728" si="702">B703</f>
        <v>restaurant</v>
      </c>
      <c r="C728">
        <f t="shared" si="702"/>
        <v>1</v>
      </c>
      <c r="D728">
        <f ca="1">OFFSET(walk!$A$2:$Y$402,TRUNC((ROW()-ROW($D$2))/COLUMNS(walk!$A$2:$Y$402)),MOD(ROW()-ROW($D$2),COLUMNS(walk!$A$2:$Y$402)),1,1)</f>
        <v>8</v>
      </c>
      <c r="E728">
        <f ca="1">OFFSET(bike!$A$2:$Y$402,TRUNC((ROW()-ROW($E$2))/COLUMNS(bike!$A$2:$Y$402)),MOD(ROW()-ROW($E$2),COLUMNS(bike!$A$2:$Y$402)),1,1)</f>
        <v>2</v>
      </c>
      <c r="F728">
        <f ca="1">OFFSET(transit!$A$2:$Y$402,TRUNC((ROW()-ROW($F$2))/COLUMNS(transit!$A$2:$Y$402)),MOD(ROW()-ROW($F$2),COLUMNS(transit!$A$2:$Y$402)),1,1)</f>
        <v>5</v>
      </c>
      <c r="G728">
        <f ca="1">OFFSET(drive!$A$2:$Y$402,TRUNC((ROW()-ROW($G$2))/COLUMNS(drive!$A$2:$Y$402)),MOD(ROW()-ROW($G$2),COLUMNS(drive!$A$2:$Y$402)),1,1)</f>
        <v>2</v>
      </c>
      <c r="H728" s="5">
        <f ca="1">(VLOOKUP($B728,weights!$A$2:$R$6,4))*VLOOKUP($B728,weights!$A$2:$R$6,6)^C728*(VLOOKUP($B728,weights!$A$2:$R$6,15)*EXP(VLOOKUP($B728,weights!$A$2:$R$6,11)*D728)+VLOOKUP($B728,weights!$A$2:$R$6,16)*EXP(VLOOKUP($B728,weights!$A$2:$R$6,12)*E728)+VLOOKUP($B728,weights!$A$2:$R$6,17)*EXP(VLOOKUP($B728,weights!$A$2:$R$6,13)*F728)+VLOOKUP($B728,weights!$A$2:$R$6,18)*EXP(VLOOKUP($B728,weights!$A$2:$R$6,14)*G728))</f>
        <v>29.748649662801078</v>
      </c>
    </row>
    <row r="729" spans="1:8" ht="12.75" x14ac:dyDescent="0.2">
      <c r="A729">
        <f t="shared" si="0"/>
        <v>30</v>
      </c>
      <c r="B729" t="str">
        <f t="shared" ref="B729:C729" si="703">B704</f>
        <v>restaurant</v>
      </c>
      <c r="C729">
        <f t="shared" si="703"/>
        <v>2</v>
      </c>
      <c r="D729">
        <f ca="1">OFFSET(walk!$A$2:$Y$402,TRUNC((ROW()-ROW($D$2))/COLUMNS(walk!$A$2:$Y$402)),MOD(ROW()-ROW($D$2),COLUMNS(walk!$A$2:$Y$402)),1,1)</f>
        <v>9</v>
      </c>
      <c r="E729">
        <f ca="1">OFFSET(bike!$A$2:$Y$402,TRUNC((ROW()-ROW($E$2))/COLUMNS(bike!$A$2:$Y$402)),MOD(ROW()-ROW($E$2),COLUMNS(bike!$A$2:$Y$402)),1,1)</f>
        <v>2</v>
      </c>
      <c r="F729">
        <f ca="1">OFFSET(transit!$A$2:$Y$402,TRUNC((ROW()-ROW($F$2))/COLUMNS(transit!$A$2:$Y$402)),MOD(ROW()-ROW($F$2),COLUMNS(transit!$A$2:$Y$402)),1,1)</f>
        <v>5</v>
      </c>
      <c r="G729">
        <f ca="1">OFFSET(drive!$A$2:$Y$402,TRUNC((ROW()-ROW($G$2))/COLUMNS(drive!$A$2:$Y$402)),MOD(ROW()-ROW($G$2),COLUMNS(drive!$A$2:$Y$402)),1,1)</f>
        <v>2</v>
      </c>
      <c r="H729" s="5">
        <f ca="1">(VLOOKUP($B729,weights!$A$2:$R$6,4))*VLOOKUP($B729,weights!$A$2:$R$6,6)^C729*(VLOOKUP($B729,weights!$A$2:$R$6,15)*EXP(VLOOKUP($B729,weights!$A$2:$R$6,11)*D729)+VLOOKUP($B729,weights!$A$2:$R$6,16)*EXP(VLOOKUP($B729,weights!$A$2:$R$6,12)*E729)+VLOOKUP($B729,weights!$A$2:$R$6,17)*EXP(VLOOKUP($B729,weights!$A$2:$R$6,13)*F729)+VLOOKUP($B729,weights!$A$2:$R$6,18)*EXP(VLOOKUP($B729,weights!$A$2:$R$6,14)*G729))</f>
        <v>26.120699546496212</v>
      </c>
    </row>
    <row r="730" spans="1:8" ht="12.75" x14ac:dyDescent="0.2">
      <c r="A730">
        <f t="shared" si="0"/>
        <v>30</v>
      </c>
      <c r="B730" t="str">
        <f t="shared" ref="B730:C730" si="704">B705</f>
        <v>restaurant</v>
      </c>
      <c r="C730">
        <f t="shared" si="704"/>
        <v>3</v>
      </c>
      <c r="D730">
        <f ca="1">OFFSET(walk!$A$2:$Y$402,TRUNC((ROW()-ROW($D$2))/COLUMNS(walk!$A$2:$Y$402)),MOD(ROW()-ROW($D$2),COLUMNS(walk!$A$2:$Y$402)),1,1)</f>
        <v>9</v>
      </c>
      <c r="E730">
        <f ca="1">OFFSET(bike!$A$2:$Y$402,TRUNC((ROW()-ROW($E$2))/COLUMNS(bike!$A$2:$Y$402)),MOD(ROW()-ROW($E$2),COLUMNS(bike!$A$2:$Y$402)),1,1)</f>
        <v>2</v>
      </c>
      <c r="F730">
        <f ca="1">OFFSET(transit!$A$2:$Y$402,TRUNC((ROW()-ROW($F$2))/COLUMNS(transit!$A$2:$Y$402)),MOD(ROW()-ROW($F$2),COLUMNS(transit!$A$2:$Y$402)),1,1)</f>
        <v>5</v>
      </c>
      <c r="G730">
        <f ca="1">OFFSET(drive!$A$2:$Y$402,TRUNC((ROW()-ROW($G$2))/COLUMNS(drive!$A$2:$Y$402)),MOD(ROW()-ROW($G$2),COLUMNS(drive!$A$2:$Y$402)),1,1)</f>
        <v>3</v>
      </c>
      <c r="H730" s="5">
        <f ca="1">(VLOOKUP($B730,weights!$A$2:$R$6,4))*VLOOKUP($B730,weights!$A$2:$R$6,6)^C730*(VLOOKUP($B730,weights!$A$2:$R$6,15)*EXP(VLOOKUP($B730,weights!$A$2:$R$6,11)*D730)+VLOOKUP($B730,weights!$A$2:$R$6,16)*EXP(VLOOKUP($B730,weights!$A$2:$R$6,12)*E730)+VLOOKUP($B730,weights!$A$2:$R$6,17)*EXP(VLOOKUP($B730,weights!$A$2:$R$6,13)*F730)+VLOOKUP($B730,weights!$A$2:$R$6,18)*EXP(VLOOKUP($B730,weights!$A$2:$R$6,14)*G730))</f>
        <v>22.119829924442449</v>
      </c>
    </row>
    <row r="731" spans="1:8" ht="12.75" x14ac:dyDescent="0.2">
      <c r="A731">
        <f t="shared" si="0"/>
        <v>30</v>
      </c>
      <c r="B731" t="str">
        <f t="shared" ref="B731:C731" si="705">B706</f>
        <v>restaurant</v>
      </c>
      <c r="C731">
        <f t="shared" si="705"/>
        <v>4</v>
      </c>
      <c r="D731">
        <f ca="1">OFFSET(walk!$A$2:$Y$402,TRUNC((ROW()-ROW($D$2))/COLUMNS(walk!$A$2:$Y$402)),MOD(ROW()-ROW($D$2),COLUMNS(walk!$A$2:$Y$402)),1,1)</f>
        <v>10</v>
      </c>
      <c r="E731">
        <f ca="1">OFFSET(bike!$A$2:$Y$402,TRUNC((ROW()-ROW($E$2))/COLUMNS(bike!$A$2:$Y$402)),MOD(ROW()-ROW($E$2),COLUMNS(bike!$A$2:$Y$402)),1,1)</f>
        <v>2</v>
      </c>
      <c r="F731">
        <f ca="1">OFFSET(transit!$A$2:$Y$402,TRUNC((ROW()-ROW($F$2))/COLUMNS(transit!$A$2:$Y$402)),MOD(ROW()-ROW($F$2),COLUMNS(transit!$A$2:$Y$402)),1,1)</f>
        <v>5</v>
      </c>
      <c r="G731">
        <f ca="1">OFFSET(drive!$A$2:$Y$402,TRUNC((ROW()-ROW($G$2))/COLUMNS(drive!$A$2:$Y$402)),MOD(ROW()-ROW($G$2),COLUMNS(drive!$A$2:$Y$402)),1,1)</f>
        <v>3</v>
      </c>
      <c r="H731" s="5">
        <f ca="1">(VLOOKUP($B731,weights!$A$2:$R$6,4))*VLOOKUP($B731,weights!$A$2:$R$6,6)^C731*(VLOOKUP($B731,weights!$A$2:$R$6,15)*EXP(VLOOKUP($B731,weights!$A$2:$R$6,11)*D731)+VLOOKUP($B731,weights!$A$2:$R$6,16)*EXP(VLOOKUP($B731,weights!$A$2:$R$6,12)*E731)+VLOOKUP($B731,weights!$A$2:$R$6,17)*EXP(VLOOKUP($B731,weights!$A$2:$R$6,13)*F731)+VLOOKUP($B731,weights!$A$2:$R$6,18)*EXP(VLOOKUP($B731,weights!$A$2:$R$6,14)*G731))</f>
        <v>19.478357090267934</v>
      </c>
    </row>
    <row r="732" spans="1:8" ht="12.75" x14ac:dyDescent="0.2">
      <c r="A732">
        <f t="shared" si="0"/>
        <v>30</v>
      </c>
      <c r="B732" t="str">
        <f t="shared" ref="B732:C732" si="706">B707</f>
        <v>restaurant</v>
      </c>
      <c r="C732">
        <f t="shared" si="706"/>
        <v>5</v>
      </c>
      <c r="D732">
        <f ca="1">OFFSET(walk!$A$2:$Y$402,TRUNC((ROW()-ROW($D$2))/COLUMNS(walk!$A$2:$Y$402)),MOD(ROW()-ROW($D$2),COLUMNS(walk!$A$2:$Y$402)),1,1)</f>
        <v>10</v>
      </c>
      <c r="E732">
        <f ca="1">OFFSET(bike!$A$2:$Y$402,TRUNC((ROW()-ROW($E$2))/COLUMNS(bike!$A$2:$Y$402)),MOD(ROW()-ROW($E$2),COLUMNS(bike!$A$2:$Y$402)),1,1)</f>
        <v>3</v>
      </c>
      <c r="F732">
        <f ca="1">OFFSET(transit!$A$2:$Y$402,TRUNC((ROW()-ROW($F$2))/COLUMNS(transit!$A$2:$Y$402)),MOD(ROW()-ROW($F$2),COLUMNS(transit!$A$2:$Y$402)),1,1)</f>
        <v>7</v>
      </c>
      <c r="G732">
        <f ca="1">OFFSET(drive!$A$2:$Y$402,TRUNC((ROW()-ROW($G$2))/COLUMNS(drive!$A$2:$Y$402)),MOD(ROW()-ROW($G$2),COLUMNS(drive!$A$2:$Y$402)),1,1)</f>
        <v>3</v>
      </c>
      <c r="H732" s="5">
        <f ca="1">(VLOOKUP($B732,weights!$A$2:$R$6,4))*VLOOKUP($B732,weights!$A$2:$R$6,6)^C732*(VLOOKUP($B732,weights!$A$2:$R$6,15)*EXP(VLOOKUP($B732,weights!$A$2:$R$6,11)*D732)+VLOOKUP($B732,weights!$A$2:$R$6,16)*EXP(VLOOKUP($B732,weights!$A$2:$R$6,12)*E732)+VLOOKUP($B732,weights!$A$2:$R$6,17)*EXP(VLOOKUP($B732,weights!$A$2:$R$6,13)*F732)+VLOOKUP($B732,weights!$A$2:$R$6,18)*EXP(VLOOKUP($B732,weights!$A$2:$R$6,14)*G732))</f>
        <v>15.081400358531813</v>
      </c>
    </row>
    <row r="733" spans="1:8" ht="12.75" x14ac:dyDescent="0.2">
      <c r="A733">
        <f t="shared" si="0"/>
        <v>30</v>
      </c>
      <c r="B733" t="str">
        <f t="shared" ref="B733:C733" si="707">B708</f>
        <v>restaurant</v>
      </c>
      <c r="C733">
        <f t="shared" si="707"/>
        <v>6</v>
      </c>
      <c r="D733">
        <f ca="1">OFFSET(walk!$A$2:$Y$402,TRUNC((ROW()-ROW($D$2))/COLUMNS(walk!$A$2:$Y$402)),MOD(ROW()-ROW($D$2),COLUMNS(walk!$A$2:$Y$402)),1,1)</f>
        <v>12</v>
      </c>
      <c r="E733">
        <f ca="1">OFFSET(bike!$A$2:$Y$402,TRUNC((ROW()-ROW($E$2))/COLUMNS(bike!$A$2:$Y$402)),MOD(ROW()-ROW($E$2),COLUMNS(bike!$A$2:$Y$402)),1,1)</f>
        <v>3</v>
      </c>
      <c r="F733">
        <f ca="1">OFFSET(transit!$A$2:$Y$402,TRUNC((ROW()-ROW($F$2))/COLUMNS(transit!$A$2:$Y$402)),MOD(ROW()-ROW($F$2),COLUMNS(transit!$A$2:$Y$402)),1,1)</f>
        <v>7</v>
      </c>
      <c r="G733">
        <f ca="1">OFFSET(drive!$A$2:$Y$402,TRUNC((ROW()-ROW($G$2))/COLUMNS(drive!$A$2:$Y$402)),MOD(ROW()-ROW($G$2),COLUMNS(drive!$A$2:$Y$402)),1,1)</f>
        <v>3</v>
      </c>
      <c r="H733" s="5">
        <f ca="1">(VLOOKUP($B733,weights!$A$2:$R$6,4))*VLOOKUP($B733,weights!$A$2:$R$6,6)^C733*(VLOOKUP($B733,weights!$A$2:$R$6,15)*EXP(VLOOKUP($B733,weights!$A$2:$R$6,11)*D733)+VLOOKUP($B733,weights!$A$2:$R$6,16)*EXP(VLOOKUP($B733,weights!$A$2:$R$6,12)*E733)+VLOOKUP($B733,weights!$A$2:$R$6,17)*EXP(VLOOKUP($B733,weights!$A$2:$R$6,13)*F733)+VLOOKUP($B733,weights!$A$2:$R$6,18)*EXP(VLOOKUP($B733,weights!$A$2:$R$6,14)*G733))</f>
        <v>13.117575396863739</v>
      </c>
    </row>
    <row r="734" spans="1:8" ht="12.75" x14ac:dyDescent="0.2">
      <c r="A734">
        <f t="shared" si="0"/>
        <v>30</v>
      </c>
      <c r="B734" t="str">
        <f t="shared" ref="B734:C734" si="708">B709</f>
        <v>restaurant</v>
      </c>
      <c r="C734">
        <f t="shared" si="708"/>
        <v>7</v>
      </c>
      <c r="D734">
        <f ca="1">OFFSET(walk!$A$2:$Y$402,TRUNC((ROW()-ROW($D$2))/COLUMNS(walk!$A$2:$Y$402)),MOD(ROW()-ROW($D$2),COLUMNS(walk!$A$2:$Y$402)),1,1)</f>
        <v>12</v>
      </c>
      <c r="E734">
        <f ca="1">OFFSET(bike!$A$2:$Y$402,TRUNC((ROW()-ROW($E$2))/COLUMNS(bike!$A$2:$Y$402)),MOD(ROW()-ROW($E$2),COLUMNS(bike!$A$2:$Y$402)),1,1)</f>
        <v>4</v>
      </c>
      <c r="F734">
        <f ca="1">OFFSET(transit!$A$2:$Y$402,TRUNC((ROW()-ROW($F$2))/COLUMNS(transit!$A$2:$Y$402)),MOD(ROW()-ROW($F$2),COLUMNS(transit!$A$2:$Y$402)),1,1)</f>
        <v>7</v>
      </c>
      <c r="G734">
        <f ca="1">OFFSET(drive!$A$2:$Y$402,TRUNC((ROW()-ROW($G$2))/COLUMNS(drive!$A$2:$Y$402)),MOD(ROW()-ROW($G$2),COLUMNS(drive!$A$2:$Y$402)),1,1)</f>
        <v>3</v>
      </c>
      <c r="H734" s="5">
        <f ca="1">(VLOOKUP($B734,weights!$A$2:$R$6,4))*VLOOKUP($B734,weights!$A$2:$R$6,6)^C734*(VLOOKUP($B734,weights!$A$2:$R$6,15)*EXP(VLOOKUP($B734,weights!$A$2:$R$6,11)*D734)+VLOOKUP($B734,weights!$A$2:$R$6,16)*EXP(VLOOKUP($B734,weights!$A$2:$R$6,12)*E734)+VLOOKUP($B734,weights!$A$2:$R$6,17)*EXP(VLOOKUP($B734,weights!$A$2:$R$6,13)*F734)+VLOOKUP($B734,weights!$A$2:$R$6,18)*EXP(VLOOKUP($B734,weights!$A$2:$R$6,14)*G734))</f>
        <v>10.989404419397937</v>
      </c>
    </row>
    <row r="735" spans="1:8" ht="12.75" x14ac:dyDescent="0.2">
      <c r="A735">
        <f t="shared" si="0"/>
        <v>30</v>
      </c>
      <c r="B735" t="str">
        <f t="shared" ref="B735:C735" si="709">B710</f>
        <v>restaurant</v>
      </c>
      <c r="C735">
        <f t="shared" si="709"/>
        <v>8</v>
      </c>
      <c r="D735">
        <f ca="1">OFFSET(walk!$A$2:$Y$402,TRUNC((ROW()-ROW($D$2))/COLUMNS(walk!$A$2:$Y$402)),MOD(ROW()-ROW($D$2),COLUMNS(walk!$A$2:$Y$402)),1,1)</f>
        <v>12</v>
      </c>
      <c r="E735">
        <f ca="1">OFFSET(bike!$A$2:$Y$402,TRUNC((ROW()-ROW($E$2))/COLUMNS(bike!$A$2:$Y$402)),MOD(ROW()-ROW($E$2),COLUMNS(bike!$A$2:$Y$402)),1,1)</f>
        <v>4</v>
      </c>
      <c r="F735">
        <f ca="1">OFFSET(transit!$A$2:$Y$402,TRUNC((ROW()-ROW($F$2))/COLUMNS(transit!$A$2:$Y$402)),MOD(ROW()-ROW($F$2),COLUMNS(transit!$A$2:$Y$402)),1,1)</f>
        <v>9</v>
      </c>
      <c r="G735">
        <f ca="1">OFFSET(drive!$A$2:$Y$402,TRUNC((ROW()-ROW($G$2))/COLUMNS(drive!$A$2:$Y$402)),MOD(ROW()-ROW($G$2),COLUMNS(drive!$A$2:$Y$402)),1,1)</f>
        <v>4</v>
      </c>
      <c r="H735" s="5">
        <f ca="1">(VLOOKUP($B735,weights!$A$2:$R$6,4))*VLOOKUP($B735,weights!$A$2:$R$6,6)^C735*(VLOOKUP($B735,weights!$A$2:$R$6,15)*EXP(VLOOKUP($B735,weights!$A$2:$R$6,11)*D735)+VLOOKUP($B735,weights!$A$2:$R$6,16)*EXP(VLOOKUP($B735,weights!$A$2:$R$6,12)*E735)+VLOOKUP($B735,weights!$A$2:$R$6,17)*EXP(VLOOKUP($B735,weights!$A$2:$R$6,13)*F735)+VLOOKUP($B735,weights!$A$2:$R$6,18)*EXP(VLOOKUP($B735,weights!$A$2:$R$6,14)*G735))</f>
        <v>8.5940440218788972</v>
      </c>
    </row>
    <row r="736" spans="1:8" ht="12.75" x14ac:dyDescent="0.2">
      <c r="A736">
        <f t="shared" si="0"/>
        <v>30</v>
      </c>
      <c r="B736" t="str">
        <f t="shared" ref="B736:C736" si="710">B711</f>
        <v>restaurant</v>
      </c>
      <c r="C736">
        <f t="shared" si="710"/>
        <v>9</v>
      </c>
      <c r="D736">
        <f ca="1">OFFSET(walk!$A$2:$Y$402,TRUNC((ROW()-ROW($D$2))/COLUMNS(walk!$A$2:$Y$402)),MOD(ROW()-ROW($D$2),COLUMNS(walk!$A$2:$Y$402)),1,1)</f>
        <v>15</v>
      </c>
      <c r="E736">
        <f ca="1">OFFSET(bike!$A$2:$Y$402,TRUNC((ROW()-ROW($E$2))/COLUMNS(bike!$A$2:$Y$402)),MOD(ROW()-ROW($E$2),COLUMNS(bike!$A$2:$Y$402)),1,1)</f>
        <v>5</v>
      </c>
      <c r="F736">
        <f ca="1">OFFSET(transit!$A$2:$Y$402,TRUNC((ROW()-ROW($F$2))/COLUMNS(transit!$A$2:$Y$402)),MOD(ROW()-ROW($F$2),COLUMNS(transit!$A$2:$Y$402)),1,1)</f>
        <v>9</v>
      </c>
      <c r="G736">
        <f ca="1">OFFSET(drive!$A$2:$Y$402,TRUNC((ROW()-ROW($G$2))/COLUMNS(drive!$A$2:$Y$402)),MOD(ROW()-ROW($G$2),COLUMNS(drive!$A$2:$Y$402)),1,1)</f>
        <v>4</v>
      </c>
      <c r="H736" s="5">
        <f ca="1">(VLOOKUP($B736,weights!$A$2:$R$6,4))*VLOOKUP($B736,weights!$A$2:$R$6,6)^C736*(VLOOKUP($B736,weights!$A$2:$R$6,15)*EXP(VLOOKUP($B736,weights!$A$2:$R$6,11)*D736)+VLOOKUP($B736,weights!$A$2:$R$6,16)*EXP(VLOOKUP($B736,weights!$A$2:$R$6,12)*E736)+VLOOKUP($B736,weights!$A$2:$R$6,17)*EXP(VLOOKUP($B736,weights!$A$2:$R$6,13)*F736)+VLOOKUP($B736,weights!$A$2:$R$6,18)*EXP(VLOOKUP($B736,weights!$A$2:$R$6,14)*G736))</f>
        <v>6.9689164719690693</v>
      </c>
    </row>
    <row r="737" spans="1:8" ht="12.75" x14ac:dyDescent="0.2">
      <c r="A737">
        <f t="shared" si="0"/>
        <v>30</v>
      </c>
      <c r="B737" t="str">
        <f t="shared" ref="B737:C737" si="711">B712</f>
        <v>supermarket</v>
      </c>
      <c r="C737">
        <f t="shared" si="711"/>
        <v>0</v>
      </c>
      <c r="D737">
        <f ca="1">OFFSET(walk!$A$2:$Y$402,TRUNC((ROW()-ROW($D$2))/COLUMNS(walk!$A$2:$Y$402)),MOD(ROW()-ROW($D$2),COLUMNS(walk!$A$2:$Y$402)),1,1)</f>
        <v>35</v>
      </c>
      <c r="E737">
        <f ca="1">OFFSET(bike!$A$2:$Y$402,TRUNC((ROW()-ROW($E$2))/COLUMNS(bike!$A$2:$Y$402)),MOD(ROW()-ROW($E$2),COLUMNS(bike!$A$2:$Y$402)),1,1)</f>
        <v>15</v>
      </c>
      <c r="F737">
        <f ca="1">OFFSET(transit!$A$2:$Y$402,TRUNC((ROW()-ROW($F$2))/COLUMNS(transit!$A$2:$Y$402)),MOD(ROW()-ROW($F$2),COLUMNS(transit!$A$2:$Y$402)),1,1)</f>
        <v>18</v>
      </c>
      <c r="G737">
        <f ca="1">OFFSET(drive!$A$2:$Y$402,TRUNC((ROW()-ROW($G$2))/COLUMNS(drive!$A$2:$Y$402)),MOD(ROW()-ROW($G$2),COLUMNS(drive!$A$2:$Y$402)),1,1)</f>
        <v>8</v>
      </c>
      <c r="H737" s="5">
        <f ca="1">(VLOOKUP($B737,weights!$A$2:$R$6,4))*VLOOKUP($B737,weights!$A$2:$R$6,6)^C737*(VLOOKUP($B737,weights!$A$2:$R$6,15)*EXP(VLOOKUP($B737,weights!$A$2:$R$6,11)*D737)+VLOOKUP($B737,weights!$A$2:$R$6,16)*EXP(VLOOKUP($B737,weights!$A$2:$R$6,12)*E737)+VLOOKUP($B737,weights!$A$2:$R$6,17)*EXP(VLOOKUP($B737,weights!$A$2:$R$6,13)*F737)+VLOOKUP($B737,weights!$A$2:$R$6,18)*EXP(VLOOKUP($B737,weights!$A$2:$R$6,14)*G737))</f>
        <v>3.7003724157883644</v>
      </c>
    </row>
    <row r="738" spans="1:8" ht="12.75" x14ac:dyDescent="0.2">
      <c r="A738">
        <f t="shared" si="0"/>
        <v>30</v>
      </c>
      <c r="B738" t="str">
        <f t="shared" ref="B738:C738" si="712">B713</f>
        <v>supermarket</v>
      </c>
      <c r="C738">
        <f t="shared" si="712"/>
        <v>1</v>
      </c>
      <c r="D738">
        <f ca="1">OFFSET(walk!$A$2:$Y$402,TRUNC((ROW()-ROW($D$2))/COLUMNS(walk!$A$2:$Y$402)),MOD(ROW()-ROW($D$2),COLUMNS(walk!$A$2:$Y$402)),1,1)</f>
        <v>48</v>
      </c>
      <c r="E738">
        <f ca="1">OFFSET(bike!$A$2:$Y$402,TRUNC((ROW()-ROW($E$2))/COLUMNS(bike!$A$2:$Y$402)),MOD(ROW()-ROW($E$2),COLUMNS(bike!$A$2:$Y$402)),1,1)</f>
        <v>16</v>
      </c>
      <c r="F738">
        <f ca="1">OFFSET(transit!$A$2:$Y$402,TRUNC((ROW()-ROW($F$2))/COLUMNS(transit!$A$2:$Y$402)),MOD(ROW()-ROW($F$2),COLUMNS(transit!$A$2:$Y$402)),1,1)</f>
        <v>22</v>
      </c>
      <c r="G738">
        <f ca="1">OFFSET(drive!$A$2:$Y$402,TRUNC((ROW()-ROW($G$2))/COLUMNS(drive!$A$2:$Y$402)),MOD(ROW()-ROW($G$2),COLUMNS(drive!$A$2:$Y$402)),1,1)</f>
        <v>10</v>
      </c>
      <c r="H738" s="5">
        <f ca="1">(VLOOKUP($B738,weights!$A$2:$R$6,4))*VLOOKUP($B738,weights!$A$2:$R$6,6)^C738*(VLOOKUP($B738,weights!$A$2:$R$6,15)*EXP(VLOOKUP($B738,weights!$A$2:$R$6,11)*D738)+VLOOKUP($B738,weights!$A$2:$R$6,16)*EXP(VLOOKUP($B738,weights!$A$2:$R$6,12)*E738)+VLOOKUP($B738,weights!$A$2:$R$6,17)*EXP(VLOOKUP($B738,weights!$A$2:$R$6,13)*F738)+VLOOKUP($B738,weights!$A$2:$R$6,18)*EXP(VLOOKUP($B738,weights!$A$2:$R$6,14)*G738))</f>
        <v>1.3964337681415862</v>
      </c>
    </row>
    <row r="739" spans="1:8" ht="12.75" x14ac:dyDescent="0.2">
      <c r="A739">
        <f t="shared" si="0"/>
        <v>30</v>
      </c>
      <c r="B739" t="str">
        <f t="shared" ref="B739:C739" si="713">B714</f>
        <v>supermarket</v>
      </c>
      <c r="C739">
        <f t="shared" si="713"/>
        <v>2</v>
      </c>
      <c r="D739">
        <f ca="1">OFFSET(walk!$A$2:$Y$402,TRUNC((ROW()-ROW($D$2))/COLUMNS(walk!$A$2:$Y$402)),MOD(ROW()-ROW($D$2),COLUMNS(walk!$A$2:$Y$402)),1,1)</f>
        <v>53</v>
      </c>
      <c r="E739">
        <f ca="1">OFFSET(bike!$A$2:$Y$402,TRUNC((ROW()-ROW($E$2))/COLUMNS(bike!$A$2:$Y$402)),MOD(ROW()-ROW($E$2),COLUMNS(bike!$A$2:$Y$402)),1,1)</f>
        <v>17</v>
      </c>
      <c r="F739">
        <f ca="1">OFFSET(transit!$A$2:$Y$402,TRUNC((ROW()-ROW($F$2))/COLUMNS(transit!$A$2:$Y$402)),MOD(ROW()-ROW($F$2),COLUMNS(transit!$A$2:$Y$402)),1,1)</f>
        <v>29</v>
      </c>
      <c r="G739">
        <f ca="1">OFFSET(drive!$A$2:$Y$402,TRUNC((ROW()-ROW($G$2))/COLUMNS(drive!$A$2:$Y$402)),MOD(ROW()-ROW($G$2),COLUMNS(drive!$A$2:$Y$402)),1,1)</f>
        <v>12</v>
      </c>
      <c r="H739" s="5">
        <f ca="1">(VLOOKUP($B739,weights!$A$2:$R$6,4))*VLOOKUP($B739,weights!$A$2:$R$6,6)^C739*(VLOOKUP($B739,weights!$A$2:$R$6,15)*EXP(VLOOKUP($B739,weights!$A$2:$R$6,11)*D739)+VLOOKUP($B739,weights!$A$2:$R$6,16)*EXP(VLOOKUP($B739,weights!$A$2:$R$6,12)*E739)+VLOOKUP($B739,weights!$A$2:$R$6,17)*EXP(VLOOKUP($B739,weights!$A$2:$R$6,13)*F739)+VLOOKUP($B739,weights!$A$2:$R$6,18)*EXP(VLOOKUP($B739,weights!$A$2:$R$6,14)*G739))</f>
        <v>0.51694359037360416</v>
      </c>
    </row>
    <row r="740" spans="1:8" ht="12.75" x14ac:dyDescent="0.2">
      <c r="A740">
        <f t="shared" si="0"/>
        <v>30</v>
      </c>
      <c r="B740" t="str">
        <f t="shared" ref="B740:C740" si="714">B715</f>
        <v>supermarket</v>
      </c>
      <c r="C740">
        <f t="shared" si="714"/>
        <v>3</v>
      </c>
      <c r="D740">
        <f ca="1">OFFSET(walk!$A$2:$Y$402,TRUNC((ROW()-ROW($D$2))/COLUMNS(walk!$A$2:$Y$402)),MOD(ROW()-ROW($D$2),COLUMNS(walk!$A$2:$Y$402)),1,1)</f>
        <v>60</v>
      </c>
      <c r="E740">
        <f ca="1">OFFSET(bike!$A$2:$Y$402,TRUNC((ROW()-ROW($E$2))/COLUMNS(bike!$A$2:$Y$402)),MOD(ROW()-ROW($E$2),COLUMNS(bike!$A$2:$Y$402)),1,1)</f>
        <v>20</v>
      </c>
      <c r="F740">
        <f ca="1">OFFSET(transit!$A$2:$Y$402,TRUNC((ROW()-ROW($F$2))/COLUMNS(transit!$A$2:$Y$402)),MOD(ROW()-ROW($F$2),COLUMNS(transit!$A$2:$Y$402)),1,1)</f>
        <v>36</v>
      </c>
      <c r="G740">
        <f ca="1">OFFSET(drive!$A$2:$Y$402,TRUNC((ROW()-ROW($G$2))/COLUMNS(drive!$A$2:$Y$402)),MOD(ROW()-ROW($G$2),COLUMNS(drive!$A$2:$Y$402)),1,1)</f>
        <v>14</v>
      </c>
      <c r="H740" s="5">
        <f ca="1">(VLOOKUP($B740,weights!$A$2:$R$6,4))*VLOOKUP($B740,weights!$A$2:$R$6,6)^C740*(VLOOKUP($B740,weights!$A$2:$R$6,15)*EXP(VLOOKUP($B740,weights!$A$2:$R$6,11)*D740)+VLOOKUP($B740,weights!$A$2:$R$6,16)*EXP(VLOOKUP($B740,weights!$A$2:$R$6,12)*E740)+VLOOKUP($B740,weights!$A$2:$R$6,17)*EXP(VLOOKUP($B740,weights!$A$2:$R$6,13)*F740)+VLOOKUP($B740,weights!$A$2:$R$6,18)*EXP(VLOOKUP($B740,weights!$A$2:$R$6,14)*G740))</f>
        <v>0.19158514904750137</v>
      </c>
    </row>
    <row r="741" spans="1:8" ht="12.75" x14ac:dyDescent="0.2">
      <c r="A741">
        <f t="shared" si="0"/>
        <v>30</v>
      </c>
      <c r="B741" t="str">
        <f t="shared" ref="B741:C741" si="715">B716</f>
        <v>supermarket</v>
      </c>
      <c r="C741">
        <f t="shared" si="715"/>
        <v>4</v>
      </c>
      <c r="D741">
        <f ca="1">OFFSET(walk!$A$2:$Y$402,TRUNC((ROW()-ROW($D$2))/COLUMNS(walk!$A$2:$Y$402)),MOD(ROW()-ROW($D$2),COLUMNS(walk!$A$2:$Y$402)),1,1)</f>
        <v>76</v>
      </c>
      <c r="E741">
        <f ca="1">OFFSET(bike!$A$2:$Y$402,TRUNC((ROW()-ROW($E$2))/COLUMNS(bike!$A$2:$Y$402)),MOD(ROW()-ROW($E$2),COLUMNS(bike!$A$2:$Y$402)),1,1)</f>
        <v>24</v>
      </c>
      <c r="F741">
        <f ca="1">OFFSET(transit!$A$2:$Y$402,TRUNC((ROW()-ROW($F$2))/COLUMNS(transit!$A$2:$Y$402)),MOD(ROW()-ROW($F$2),COLUMNS(transit!$A$2:$Y$402)),1,1)</f>
        <v>36</v>
      </c>
      <c r="G741">
        <f ca="1">OFFSET(drive!$A$2:$Y$402,TRUNC((ROW()-ROW($G$2))/COLUMNS(drive!$A$2:$Y$402)),MOD(ROW()-ROW($G$2),COLUMNS(drive!$A$2:$Y$402)),1,1)</f>
        <v>15</v>
      </c>
      <c r="H741" s="5">
        <f ca="1">(VLOOKUP($B741,weights!$A$2:$R$6,4))*VLOOKUP($B741,weights!$A$2:$R$6,6)^C741*(VLOOKUP($B741,weights!$A$2:$R$6,15)*EXP(VLOOKUP($B741,weights!$A$2:$R$6,11)*D741)+VLOOKUP($B741,weights!$A$2:$R$6,16)*EXP(VLOOKUP($B741,weights!$A$2:$R$6,12)*E741)+VLOOKUP($B741,weights!$A$2:$R$6,17)*EXP(VLOOKUP($B741,weights!$A$2:$R$6,13)*F741)+VLOOKUP($B741,weights!$A$2:$R$6,18)*EXP(VLOOKUP($B741,weights!$A$2:$R$6,14)*G741))</f>
        <v>9.0240553440781815E-2</v>
      </c>
    </row>
    <row r="742" spans="1:8" ht="12.75" x14ac:dyDescent="0.2">
      <c r="A742">
        <f t="shared" si="0"/>
        <v>30</v>
      </c>
      <c r="B742" t="str">
        <f t="shared" ref="B742:C742" si="716">B717</f>
        <v>store</v>
      </c>
      <c r="C742">
        <f t="shared" si="716"/>
        <v>0</v>
      </c>
      <c r="D742">
        <f ca="1">OFFSET(walk!$A$2:$Y$402,TRUNC((ROW()-ROW($D$2))/COLUMNS(walk!$A$2:$Y$402)),MOD(ROW()-ROW($D$2),COLUMNS(walk!$A$2:$Y$402)),1,1)</f>
        <v>5</v>
      </c>
      <c r="E742">
        <f ca="1">OFFSET(bike!$A$2:$Y$402,TRUNC((ROW()-ROW($E$2))/COLUMNS(bike!$A$2:$Y$402)),MOD(ROW()-ROW($E$2),COLUMNS(bike!$A$2:$Y$402)),1,1)</f>
        <v>1</v>
      </c>
      <c r="F742">
        <f ca="1">OFFSET(transit!$A$2:$Y$402,TRUNC((ROW()-ROW($F$2))/COLUMNS(transit!$A$2:$Y$402)),MOD(ROW()-ROW($F$2),COLUMNS(transit!$A$2:$Y$402)),1,1)</f>
        <v>3</v>
      </c>
      <c r="G742">
        <f ca="1">OFFSET(drive!$A$2:$Y$402,TRUNC((ROW()-ROW($G$2))/COLUMNS(drive!$A$2:$Y$402)),MOD(ROW()-ROW($G$2),COLUMNS(drive!$A$2:$Y$402)),1,1)</f>
        <v>1</v>
      </c>
      <c r="H742" s="5">
        <f ca="1">(VLOOKUP($B742,weights!$A$2:$R$6,4))*VLOOKUP($B742,weights!$A$2:$R$6,6)^C742*(VLOOKUP($B742,weights!$A$2:$R$6,15)*EXP(VLOOKUP($B742,weights!$A$2:$R$6,11)*D742)+VLOOKUP($B742,weights!$A$2:$R$6,16)*EXP(VLOOKUP($B742,weights!$A$2:$R$6,12)*E742)+VLOOKUP($B742,weights!$A$2:$R$6,17)*EXP(VLOOKUP($B742,weights!$A$2:$R$6,13)*F742)+VLOOKUP($B742,weights!$A$2:$R$6,18)*EXP(VLOOKUP($B742,weights!$A$2:$R$6,14)*G742))</f>
        <v>22.45580334219428</v>
      </c>
    </row>
    <row r="743" spans="1:8" ht="12.75" x14ac:dyDescent="0.2">
      <c r="A743">
        <f t="shared" si="0"/>
        <v>30</v>
      </c>
      <c r="B743" t="str">
        <f t="shared" ref="B743:C743" si="717">B718</f>
        <v>store</v>
      </c>
      <c r="C743">
        <f t="shared" si="717"/>
        <v>1</v>
      </c>
      <c r="D743">
        <f ca="1">OFFSET(walk!$A$2:$Y$402,TRUNC((ROW()-ROW($D$2))/COLUMNS(walk!$A$2:$Y$402)),MOD(ROW()-ROW($D$2),COLUMNS(walk!$A$2:$Y$402)),1,1)</f>
        <v>6</v>
      </c>
      <c r="E743">
        <f ca="1">OFFSET(bike!$A$2:$Y$402,TRUNC((ROW()-ROW($E$2))/COLUMNS(bike!$A$2:$Y$402)),MOD(ROW()-ROW($E$2),COLUMNS(bike!$A$2:$Y$402)),1,1)</f>
        <v>1</v>
      </c>
      <c r="F743">
        <f ca="1">OFFSET(transit!$A$2:$Y$402,TRUNC((ROW()-ROW($F$2))/COLUMNS(transit!$A$2:$Y$402)),MOD(ROW()-ROW($F$2),COLUMNS(transit!$A$2:$Y$402)),1,1)</f>
        <v>5</v>
      </c>
      <c r="G743">
        <f ca="1">OFFSET(drive!$A$2:$Y$402,TRUNC((ROW()-ROW($G$2))/COLUMNS(drive!$A$2:$Y$402)),MOD(ROW()-ROW($G$2),COLUMNS(drive!$A$2:$Y$402)),1,1)</f>
        <v>1</v>
      </c>
      <c r="H743" s="5">
        <f ca="1">(VLOOKUP($B743,weights!$A$2:$R$6,4))*VLOOKUP($B743,weights!$A$2:$R$6,6)^C743*(VLOOKUP($B743,weights!$A$2:$R$6,15)*EXP(VLOOKUP($B743,weights!$A$2:$R$6,11)*D743)+VLOOKUP($B743,weights!$A$2:$R$6,16)*EXP(VLOOKUP($B743,weights!$A$2:$R$6,12)*E743)+VLOOKUP($B743,weights!$A$2:$R$6,17)*EXP(VLOOKUP($B743,weights!$A$2:$R$6,13)*F743)+VLOOKUP($B743,weights!$A$2:$R$6,18)*EXP(VLOOKUP($B743,weights!$A$2:$R$6,14)*G743))</f>
        <v>13.457227731378557</v>
      </c>
    </row>
    <row r="744" spans="1:8" ht="12.75" x14ac:dyDescent="0.2">
      <c r="A744">
        <f t="shared" si="0"/>
        <v>30</v>
      </c>
      <c r="B744" t="str">
        <f t="shared" ref="B744:C744" si="718">B719</f>
        <v>store</v>
      </c>
      <c r="C744">
        <f t="shared" si="718"/>
        <v>2</v>
      </c>
      <c r="D744">
        <f ca="1">OFFSET(walk!$A$2:$Y$402,TRUNC((ROW()-ROW($D$2))/COLUMNS(walk!$A$2:$Y$402)),MOD(ROW()-ROW($D$2),COLUMNS(walk!$A$2:$Y$402)),1,1)</f>
        <v>7</v>
      </c>
      <c r="E744">
        <f ca="1">OFFSET(bike!$A$2:$Y$402,TRUNC((ROW()-ROW($E$2))/COLUMNS(bike!$A$2:$Y$402)),MOD(ROW()-ROW($E$2),COLUMNS(bike!$A$2:$Y$402)),1,1)</f>
        <v>2</v>
      </c>
      <c r="F744">
        <f ca="1">OFFSET(transit!$A$2:$Y$402,TRUNC((ROW()-ROW($F$2))/COLUMNS(transit!$A$2:$Y$402)),MOD(ROW()-ROW($F$2),COLUMNS(transit!$A$2:$Y$402)),1,1)</f>
        <v>5</v>
      </c>
      <c r="G744">
        <f ca="1">OFFSET(drive!$A$2:$Y$402,TRUNC((ROW()-ROW($G$2))/COLUMNS(drive!$A$2:$Y$402)),MOD(ROW()-ROW($G$2),COLUMNS(drive!$A$2:$Y$402)),1,1)</f>
        <v>2</v>
      </c>
      <c r="H744" s="5">
        <f ca="1">(VLOOKUP($B744,weights!$A$2:$R$6,4))*VLOOKUP($B744,weights!$A$2:$R$6,6)^C744*(VLOOKUP($B744,weights!$A$2:$R$6,15)*EXP(VLOOKUP($B744,weights!$A$2:$R$6,11)*D744)+VLOOKUP($B744,weights!$A$2:$R$6,16)*EXP(VLOOKUP($B744,weights!$A$2:$R$6,12)*E744)+VLOOKUP($B744,weights!$A$2:$R$6,17)*EXP(VLOOKUP($B744,weights!$A$2:$R$6,13)*F744)+VLOOKUP($B744,weights!$A$2:$R$6,18)*EXP(VLOOKUP($B744,weights!$A$2:$R$6,14)*G744))</f>
        <v>6.6667397366895242</v>
      </c>
    </row>
    <row r="745" spans="1:8" ht="12.75" x14ac:dyDescent="0.2">
      <c r="A745">
        <f t="shared" si="0"/>
        <v>30</v>
      </c>
      <c r="B745" t="str">
        <f t="shared" ref="B745:C745" si="719">B720</f>
        <v>store</v>
      </c>
      <c r="C745">
        <f t="shared" si="719"/>
        <v>3</v>
      </c>
      <c r="D745">
        <f ca="1">OFFSET(walk!$A$2:$Y$402,TRUNC((ROW()-ROW($D$2))/COLUMNS(walk!$A$2:$Y$402)),MOD(ROW()-ROW($D$2),COLUMNS(walk!$A$2:$Y$402)),1,1)</f>
        <v>9</v>
      </c>
      <c r="E745">
        <f ca="1">OFFSET(bike!$A$2:$Y$402,TRUNC((ROW()-ROW($E$2))/COLUMNS(bike!$A$2:$Y$402)),MOD(ROW()-ROW($E$2),COLUMNS(bike!$A$2:$Y$402)),1,1)</f>
        <v>3</v>
      </c>
      <c r="F745">
        <f ca="1">OFFSET(transit!$A$2:$Y$402,TRUNC((ROW()-ROW($F$2))/COLUMNS(transit!$A$2:$Y$402)),MOD(ROW()-ROW($F$2),COLUMNS(transit!$A$2:$Y$402)),1,1)</f>
        <v>5</v>
      </c>
      <c r="G745">
        <f ca="1">OFFSET(drive!$A$2:$Y$402,TRUNC((ROW()-ROW($G$2))/COLUMNS(drive!$A$2:$Y$402)),MOD(ROW()-ROW($G$2),COLUMNS(drive!$A$2:$Y$402)),1,1)</f>
        <v>3</v>
      </c>
      <c r="H745" s="5">
        <f ca="1">(VLOOKUP($B745,weights!$A$2:$R$6,4))*VLOOKUP($B745,weights!$A$2:$R$6,6)^C745*(VLOOKUP($B745,weights!$A$2:$R$6,15)*EXP(VLOOKUP($B745,weights!$A$2:$R$6,11)*D745)+VLOOKUP($B745,weights!$A$2:$R$6,16)*EXP(VLOOKUP($B745,weights!$A$2:$R$6,12)*E745)+VLOOKUP($B745,weights!$A$2:$R$6,17)*EXP(VLOOKUP($B745,weights!$A$2:$R$6,13)*F745)+VLOOKUP($B745,weights!$A$2:$R$6,18)*EXP(VLOOKUP($B745,weights!$A$2:$R$6,14)*G745))</f>
        <v>3.2882858179566967</v>
      </c>
    </row>
    <row r="746" spans="1:8" ht="12.75" x14ac:dyDescent="0.2">
      <c r="A746">
        <f t="shared" si="0"/>
        <v>30</v>
      </c>
      <c r="B746" t="str">
        <f t="shared" ref="B746:C746" si="720">B721</f>
        <v>store</v>
      </c>
      <c r="C746">
        <f t="shared" si="720"/>
        <v>4</v>
      </c>
      <c r="D746">
        <f ca="1">OFFSET(walk!$A$2:$Y$402,TRUNC((ROW()-ROW($D$2))/COLUMNS(walk!$A$2:$Y$402)),MOD(ROW()-ROW($D$2),COLUMNS(walk!$A$2:$Y$402)),1,1)</f>
        <v>12</v>
      </c>
      <c r="E746">
        <f ca="1">OFFSET(bike!$A$2:$Y$402,TRUNC((ROW()-ROW($E$2))/COLUMNS(bike!$A$2:$Y$402)),MOD(ROW()-ROW($E$2),COLUMNS(bike!$A$2:$Y$402)),1,1)</f>
        <v>3</v>
      </c>
      <c r="F746">
        <f ca="1">OFFSET(transit!$A$2:$Y$402,TRUNC((ROW()-ROW($F$2))/COLUMNS(transit!$A$2:$Y$402)),MOD(ROW()-ROW($F$2),COLUMNS(transit!$A$2:$Y$402)),1,1)</f>
        <v>7</v>
      </c>
      <c r="G746">
        <f ca="1">OFFSET(drive!$A$2:$Y$402,TRUNC((ROW()-ROW($G$2))/COLUMNS(drive!$A$2:$Y$402)),MOD(ROW()-ROW($G$2),COLUMNS(drive!$A$2:$Y$402)),1,1)</f>
        <v>3</v>
      </c>
      <c r="H746" s="5">
        <f ca="1">(VLOOKUP($B746,weights!$A$2:$R$6,4))*VLOOKUP($B746,weights!$A$2:$R$6,6)^C746*(VLOOKUP($B746,weights!$A$2:$R$6,15)*EXP(VLOOKUP($B746,weights!$A$2:$R$6,11)*D746)+VLOOKUP($B746,weights!$A$2:$R$6,16)*EXP(VLOOKUP($B746,weights!$A$2:$R$6,12)*E746)+VLOOKUP($B746,weights!$A$2:$R$6,17)*EXP(VLOOKUP($B746,weights!$A$2:$R$6,13)*F746)+VLOOKUP($B746,weights!$A$2:$R$6,18)*EXP(VLOOKUP($B746,weights!$A$2:$R$6,14)*G746))</f>
        <v>1.9534713330391569</v>
      </c>
    </row>
    <row r="747" spans="1:8" ht="12.75" x14ac:dyDescent="0.2">
      <c r="A747">
        <f t="shared" si="0"/>
        <v>30</v>
      </c>
      <c r="B747" t="str">
        <f t="shared" ref="B747:C747" si="721">B722</f>
        <v>pharmacy</v>
      </c>
      <c r="C747">
        <f t="shared" si="721"/>
        <v>0</v>
      </c>
      <c r="D747">
        <f ca="1">OFFSET(walk!$A$2:$Y$402,TRUNC((ROW()-ROW($D$2))/COLUMNS(walk!$A$2:$Y$402)),MOD(ROW()-ROW($D$2),COLUMNS(walk!$A$2:$Y$402)),1,1)</f>
        <v>11</v>
      </c>
      <c r="E747">
        <f ca="1">OFFSET(bike!$A$2:$Y$402,TRUNC((ROW()-ROW($E$2))/COLUMNS(bike!$A$2:$Y$402)),MOD(ROW()-ROW($E$2),COLUMNS(bike!$A$2:$Y$402)),1,1)</f>
        <v>3</v>
      </c>
      <c r="F747">
        <f ca="1">OFFSET(transit!$A$2:$Y$402,TRUNC((ROW()-ROW($F$2))/COLUMNS(transit!$A$2:$Y$402)),MOD(ROW()-ROW($F$2),COLUMNS(transit!$A$2:$Y$402)),1,1)</f>
        <v>11</v>
      </c>
      <c r="G747">
        <f ca="1">OFFSET(drive!$A$2:$Y$402,TRUNC((ROW()-ROW($G$2))/COLUMNS(drive!$A$2:$Y$402)),MOD(ROW()-ROW($G$2),COLUMNS(drive!$A$2:$Y$402)),1,1)</f>
        <v>2</v>
      </c>
      <c r="H747" s="5">
        <f ca="1">(VLOOKUP($B747,weights!$A$2:$R$6,4))*VLOOKUP($B747,weights!$A$2:$R$6,6)^C747*(VLOOKUP($B747,weights!$A$2:$R$6,15)*EXP(VLOOKUP($B747,weights!$A$2:$R$6,11)*D747)+VLOOKUP($B747,weights!$A$2:$R$6,16)*EXP(VLOOKUP($B747,weights!$A$2:$R$6,12)*E747)+VLOOKUP($B747,weights!$A$2:$R$6,17)*EXP(VLOOKUP($B747,weights!$A$2:$R$6,13)*F747)+VLOOKUP($B747,weights!$A$2:$R$6,18)*EXP(VLOOKUP($B747,weights!$A$2:$R$6,14)*G747))</f>
        <v>6.7093791349885272</v>
      </c>
    </row>
    <row r="748" spans="1:8" ht="12.75" x14ac:dyDescent="0.2">
      <c r="A748">
        <f t="shared" si="0"/>
        <v>30</v>
      </c>
      <c r="B748" t="str">
        <f t="shared" ref="B748:C748" si="722">B723</f>
        <v>pharmacy</v>
      </c>
      <c r="C748">
        <f t="shared" si="722"/>
        <v>1</v>
      </c>
      <c r="D748">
        <f ca="1">OFFSET(walk!$A$2:$Y$402,TRUNC((ROW()-ROW($D$2))/COLUMNS(walk!$A$2:$Y$402)),MOD(ROW()-ROW($D$2),COLUMNS(walk!$A$2:$Y$402)),1,1)</f>
        <v>11</v>
      </c>
      <c r="E748">
        <f ca="1">OFFSET(bike!$A$2:$Y$402,TRUNC((ROW()-ROW($E$2))/COLUMNS(bike!$A$2:$Y$402)),MOD(ROW()-ROW($E$2),COLUMNS(bike!$A$2:$Y$402)),1,1)</f>
        <v>5</v>
      </c>
      <c r="F748">
        <f ca="1">OFFSET(transit!$A$2:$Y$402,TRUNC((ROW()-ROW($F$2))/COLUMNS(transit!$A$2:$Y$402)),MOD(ROW()-ROW($F$2),COLUMNS(transit!$A$2:$Y$402)),1,1)</f>
        <v>11</v>
      </c>
      <c r="G748">
        <f ca="1">OFFSET(drive!$A$2:$Y$402,TRUNC((ROW()-ROW($G$2))/COLUMNS(drive!$A$2:$Y$402)),MOD(ROW()-ROW($G$2),COLUMNS(drive!$A$2:$Y$402)),1,1)</f>
        <v>3</v>
      </c>
      <c r="H748" s="5">
        <f ca="1">(VLOOKUP($B748,weights!$A$2:$R$6,4))*VLOOKUP($B748,weights!$A$2:$R$6,6)^C748*(VLOOKUP($B748,weights!$A$2:$R$6,15)*EXP(VLOOKUP($B748,weights!$A$2:$R$6,11)*D748)+VLOOKUP($B748,weights!$A$2:$R$6,16)*EXP(VLOOKUP($B748,weights!$A$2:$R$6,12)*E748)+VLOOKUP($B748,weights!$A$2:$R$6,17)*EXP(VLOOKUP($B748,weights!$A$2:$R$6,13)*F748)+VLOOKUP($B748,weights!$A$2:$R$6,18)*EXP(VLOOKUP($B748,weights!$A$2:$R$6,14)*G748))</f>
        <v>2.4058902686269774</v>
      </c>
    </row>
    <row r="749" spans="1:8" ht="12.75" x14ac:dyDescent="0.2">
      <c r="A749">
        <f t="shared" si="0"/>
        <v>30</v>
      </c>
      <c r="B749" t="str">
        <f t="shared" ref="B749:C749" si="723">B724</f>
        <v>pharmacy</v>
      </c>
      <c r="C749">
        <f t="shared" si="723"/>
        <v>2</v>
      </c>
      <c r="D749">
        <f ca="1">OFFSET(walk!$A$2:$Y$402,TRUNC((ROW()-ROW($D$2))/COLUMNS(walk!$A$2:$Y$402)),MOD(ROW()-ROW($D$2),COLUMNS(walk!$A$2:$Y$402)),1,1)</f>
        <v>12</v>
      </c>
      <c r="E749">
        <f ca="1">OFFSET(bike!$A$2:$Y$402,TRUNC((ROW()-ROW($E$2))/COLUMNS(bike!$A$2:$Y$402)),MOD(ROW()-ROW($E$2),COLUMNS(bike!$A$2:$Y$402)),1,1)</f>
        <v>5</v>
      </c>
      <c r="F749">
        <f ca="1">OFFSET(transit!$A$2:$Y$402,TRUNC((ROW()-ROW($F$2))/COLUMNS(transit!$A$2:$Y$402)),MOD(ROW()-ROW($F$2),COLUMNS(transit!$A$2:$Y$402)),1,1)</f>
        <v>12</v>
      </c>
      <c r="G749">
        <f ca="1">OFFSET(drive!$A$2:$Y$402,TRUNC((ROW()-ROW($G$2))/COLUMNS(drive!$A$2:$Y$402)),MOD(ROW()-ROW($G$2),COLUMNS(drive!$A$2:$Y$402)),1,1)</f>
        <v>3</v>
      </c>
      <c r="H749" s="5">
        <f ca="1">(VLOOKUP($B749,weights!$A$2:$R$6,4))*VLOOKUP($B749,weights!$A$2:$R$6,6)^C749*(VLOOKUP($B749,weights!$A$2:$R$6,15)*EXP(VLOOKUP($B749,weights!$A$2:$R$6,11)*D749)+VLOOKUP($B749,weights!$A$2:$R$6,16)*EXP(VLOOKUP($B749,weights!$A$2:$R$6,12)*E749)+VLOOKUP($B749,weights!$A$2:$R$6,17)*EXP(VLOOKUP($B749,weights!$A$2:$R$6,13)*F749)+VLOOKUP($B749,weights!$A$2:$R$6,18)*EXP(VLOOKUP($B749,weights!$A$2:$R$6,14)*G749))</f>
        <v>1.1179923337056723</v>
      </c>
    </row>
    <row r="750" spans="1:8" ht="12.75" x14ac:dyDescent="0.2">
      <c r="A750">
        <f t="shared" si="0"/>
        <v>30</v>
      </c>
      <c r="B750" t="str">
        <f t="shared" ref="B750:C750" si="724">B725</f>
        <v>bank</v>
      </c>
      <c r="C750">
        <f t="shared" si="724"/>
        <v>0</v>
      </c>
      <c r="D750">
        <f ca="1">OFFSET(walk!$A$2:$Y$402,TRUNC((ROW()-ROW($D$2))/COLUMNS(walk!$A$2:$Y$402)),MOD(ROW()-ROW($D$2),COLUMNS(walk!$A$2:$Y$402)),1,1)</f>
        <v>22</v>
      </c>
      <c r="E750">
        <f ca="1">OFFSET(bike!$A$2:$Y$402,TRUNC((ROW()-ROW($E$2))/COLUMNS(bike!$A$2:$Y$402)),MOD(ROW()-ROW($E$2),COLUMNS(bike!$A$2:$Y$402)),1,1)</f>
        <v>8</v>
      </c>
      <c r="F750">
        <f ca="1">OFFSET(transit!$A$2:$Y$402,TRUNC((ROW()-ROW($F$2))/COLUMNS(transit!$A$2:$Y$402)),MOD(ROW()-ROW($F$2),COLUMNS(transit!$A$2:$Y$402)),1,1)</f>
        <v>16</v>
      </c>
      <c r="G750">
        <f ca="1">OFFSET(drive!$A$2:$Y$402,TRUNC((ROW()-ROW($G$2))/COLUMNS(drive!$A$2:$Y$402)),MOD(ROW()-ROW($G$2),COLUMNS(drive!$A$2:$Y$402)),1,1)</f>
        <v>6</v>
      </c>
      <c r="H750" s="5">
        <f ca="1">(VLOOKUP($B750,weights!$A$2:$R$6,4))*VLOOKUP($B750,weights!$A$2:$R$6,6)^C750*(VLOOKUP($B750,weights!$A$2:$R$6,15)*EXP(VLOOKUP($B750,weights!$A$2:$R$6,11)*D750)+VLOOKUP($B750,weights!$A$2:$R$6,16)*EXP(VLOOKUP($B750,weights!$A$2:$R$6,12)*E750)+VLOOKUP($B750,weights!$A$2:$R$6,17)*EXP(VLOOKUP($B750,weights!$A$2:$R$6,13)*F750)+VLOOKUP($B750,weights!$A$2:$R$6,18)*EXP(VLOOKUP($B750,weights!$A$2:$R$6,14)*G750))</f>
        <v>2.4628382840617986</v>
      </c>
    </row>
    <row r="751" spans="1:8" ht="12.75" x14ac:dyDescent="0.2">
      <c r="A751">
        <f t="shared" si="0"/>
        <v>30</v>
      </c>
      <c r="B751" t="str">
        <f t="shared" ref="B751:C751" si="725">B726</f>
        <v>bank</v>
      </c>
      <c r="C751">
        <f t="shared" si="725"/>
        <v>1</v>
      </c>
      <c r="D751">
        <f ca="1">OFFSET(walk!$A$2:$Y$402,TRUNC((ROW()-ROW($D$2))/COLUMNS(walk!$A$2:$Y$402)),MOD(ROW()-ROW($D$2),COLUMNS(walk!$A$2:$Y$402)),1,1)</f>
        <v>42</v>
      </c>
      <c r="E751">
        <f ca="1">OFFSET(bike!$A$2:$Y$402,TRUNC((ROW()-ROW($E$2))/COLUMNS(bike!$A$2:$Y$402)),MOD(ROW()-ROW($E$2),COLUMNS(bike!$A$2:$Y$402)),1,1)</f>
        <v>13</v>
      </c>
      <c r="F751">
        <f ca="1">OFFSET(transit!$A$2:$Y$402,TRUNC((ROW()-ROW($F$2))/COLUMNS(transit!$A$2:$Y$402)),MOD(ROW()-ROW($F$2),COLUMNS(transit!$A$2:$Y$402)),1,1)</f>
        <v>34</v>
      </c>
      <c r="G751">
        <f ca="1">OFFSET(drive!$A$2:$Y$402,TRUNC((ROW()-ROW($G$2))/COLUMNS(drive!$A$2:$Y$402)),MOD(ROW()-ROW($G$2),COLUMNS(drive!$A$2:$Y$402)),1,1)</f>
        <v>8</v>
      </c>
      <c r="H751" s="5">
        <f ca="1">(VLOOKUP($B751,weights!$A$2:$R$6,4))*VLOOKUP($B751,weights!$A$2:$R$6,6)^C751*(VLOOKUP($B751,weights!$A$2:$R$6,15)*EXP(VLOOKUP($B751,weights!$A$2:$R$6,11)*D751)+VLOOKUP($B751,weights!$A$2:$R$6,16)*EXP(VLOOKUP($B751,weights!$A$2:$R$6,12)*E751)+VLOOKUP($B751,weights!$A$2:$R$6,17)*EXP(VLOOKUP($B751,weights!$A$2:$R$6,13)*F751)+VLOOKUP($B751,weights!$A$2:$R$6,18)*EXP(VLOOKUP($B751,weights!$A$2:$R$6,14)*G751))</f>
        <v>0.46175601510514563</v>
      </c>
    </row>
    <row r="752" spans="1:8" ht="12.75" x14ac:dyDescent="0.2">
      <c r="A752">
        <f t="shared" si="0"/>
        <v>31</v>
      </c>
      <c r="B752" t="str">
        <f t="shared" ref="B752:C752" si="726">B727</f>
        <v>restaurant</v>
      </c>
      <c r="C752">
        <f t="shared" si="726"/>
        <v>0</v>
      </c>
      <c r="D752">
        <f ca="1">OFFSET(walk!$A$2:$Y$402,TRUNC((ROW()-ROW($D$2))/COLUMNS(walk!$A$2:$Y$402)),MOD(ROW()-ROW($D$2),COLUMNS(walk!$A$2:$Y$402)),1,1)</f>
        <v>8</v>
      </c>
      <c r="E752">
        <f ca="1">OFFSET(bike!$A$2:$Y$402,TRUNC((ROW()-ROW($E$2))/COLUMNS(bike!$A$2:$Y$402)),MOD(ROW()-ROW($E$2),COLUMNS(bike!$A$2:$Y$402)),1,1)</f>
        <v>2</v>
      </c>
      <c r="F752">
        <f ca="1">OFFSET(transit!$A$2:$Y$402,TRUNC((ROW()-ROW($F$2))/COLUMNS(transit!$A$2:$Y$402)),MOD(ROW()-ROW($F$2),COLUMNS(transit!$A$2:$Y$402)),1,1)</f>
        <v>6</v>
      </c>
      <c r="G752">
        <f ca="1">OFFSET(drive!$A$2:$Y$402,TRUNC((ROW()-ROW($G$2))/COLUMNS(drive!$A$2:$Y$402)),MOD(ROW()-ROW($G$2),COLUMNS(drive!$A$2:$Y$402)),1,1)</f>
        <v>2</v>
      </c>
      <c r="H752" s="5">
        <f ca="1">(VLOOKUP($B752,weights!$A$2:$R$6,4))*VLOOKUP($B752,weights!$A$2:$R$6,6)^C752*(VLOOKUP($B752,weights!$A$2:$R$6,15)*EXP(VLOOKUP($B752,weights!$A$2:$R$6,11)*D752)+VLOOKUP($B752,weights!$A$2:$R$6,16)*EXP(VLOOKUP($B752,weights!$A$2:$R$6,12)*E752)+VLOOKUP($B752,weights!$A$2:$R$6,17)*EXP(VLOOKUP($B752,weights!$A$2:$R$6,13)*F752)+VLOOKUP($B752,weights!$A$2:$R$6,18)*EXP(VLOOKUP($B752,weights!$A$2:$R$6,14)*G752))</f>
        <v>32.106475774715051</v>
      </c>
    </row>
    <row r="753" spans="1:8" ht="12.75" x14ac:dyDescent="0.2">
      <c r="A753">
        <f t="shared" si="0"/>
        <v>31</v>
      </c>
      <c r="B753" t="str">
        <f t="shared" ref="B753:C753" si="727">B728</f>
        <v>restaurant</v>
      </c>
      <c r="C753">
        <f t="shared" si="727"/>
        <v>1</v>
      </c>
      <c r="D753">
        <f ca="1">OFFSET(walk!$A$2:$Y$402,TRUNC((ROW()-ROW($D$2))/COLUMNS(walk!$A$2:$Y$402)),MOD(ROW()-ROW($D$2),COLUMNS(walk!$A$2:$Y$402)),1,1)</f>
        <v>8</v>
      </c>
      <c r="E753">
        <f ca="1">OFFSET(bike!$A$2:$Y$402,TRUNC((ROW()-ROW($E$2))/COLUMNS(bike!$A$2:$Y$402)),MOD(ROW()-ROW($E$2),COLUMNS(bike!$A$2:$Y$402)),1,1)</f>
        <v>2</v>
      </c>
      <c r="F753">
        <f ca="1">OFFSET(transit!$A$2:$Y$402,TRUNC((ROW()-ROW($F$2))/COLUMNS(transit!$A$2:$Y$402)),MOD(ROW()-ROW($F$2),COLUMNS(transit!$A$2:$Y$402)),1,1)</f>
        <v>7</v>
      </c>
      <c r="G753">
        <f ca="1">OFFSET(drive!$A$2:$Y$402,TRUNC((ROW()-ROW($G$2))/COLUMNS(drive!$A$2:$Y$402)),MOD(ROW()-ROW($G$2),COLUMNS(drive!$A$2:$Y$402)),1,1)</f>
        <v>2</v>
      </c>
      <c r="H753" s="5">
        <f ca="1">(VLOOKUP($B753,weights!$A$2:$R$6,4))*VLOOKUP($B753,weights!$A$2:$R$6,6)^C753*(VLOOKUP($B753,weights!$A$2:$R$6,15)*EXP(VLOOKUP($B753,weights!$A$2:$R$6,11)*D753)+VLOOKUP($B753,weights!$A$2:$R$6,16)*EXP(VLOOKUP($B753,weights!$A$2:$R$6,12)*E753)+VLOOKUP($B753,weights!$A$2:$R$6,17)*EXP(VLOOKUP($B753,weights!$A$2:$R$6,13)*F753)+VLOOKUP($B753,weights!$A$2:$R$6,18)*EXP(VLOOKUP($B753,weights!$A$2:$R$6,14)*G753))</f>
        <v>27.943462767097543</v>
      </c>
    </row>
    <row r="754" spans="1:8" ht="12.75" x14ac:dyDescent="0.2">
      <c r="A754">
        <f t="shared" si="0"/>
        <v>31</v>
      </c>
      <c r="B754" t="str">
        <f t="shared" ref="B754:C754" si="728">B729</f>
        <v>restaurant</v>
      </c>
      <c r="C754">
        <f t="shared" si="728"/>
        <v>2</v>
      </c>
      <c r="D754">
        <f ca="1">OFFSET(walk!$A$2:$Y$402,TRUNC((ROW()-ROW($D$2))/COLUMNS(walk!$A$2:$Y$402)),MOD(ROW()-ROW($D$2),COLUMNS(walk!$A$2:$Y$402)),1,1)</f>
        <v>11</v>
      </c>
      <c r="E754">
        <f ca="1">OFFSET(bike!$A$2:$Y$402,TRUNC((ROW()-ROW($E$2))/COLUMNS(bike!$A$2:$Y$402)),MOD(ROW()-ROW($E$2),COLUMNS(bike!$A$2:$Y$402)),1,1)</f>
        <v>3</v>
      </c>
      <c r="F754">
        <f ca="1">OFFSET(transit!$A$2:$Y$402,TRUNC((ROW()-ROW($F$2))/COLUMNS(transit!$A$2:$Y$402)),MOD(ROW()-ROW($F$2),COLUMNS(transit!$A$2:$Y$402)),1,1)</f>
        <v>7</v>
      </c>
      <c r="G754">
        <f ca="1">OFFSET(drive!$A$2:$Y$402,TRUNC((ROW()-ROW($G$2))/COLUMNS(drive!$A$2:$Y$402)),MOD(ROW()-ROW($G$2),COLUMNS(drive!$A$2:$Y$402)),1,1)</f>
        <v>3</v>
      </c>
      <c r="H754" s="5">
        <f ca="1">(VLOOKUP($B754,weights!$A$2:$R$6,4))*VLOOKUP($B754,weights!$A$2:$R$6,6)^C754*(VLOOKUP($B754,weights!$A$2:$R$6,15)*EXP(VLOOKUP($B754,weights!$A$2:$R$6,11)*D754)+VLOOKUP($B754,weights!$A$2:$R$6,16)*EXP(VLOOKUP($B754,weights!$A$2:$R$6,12)*E754)+VLOOKUP($B754,weights!$A$2:$R$6,17)*EXP(VLOOKUP($B754,weights!$A$2:$R$6,13)*F754)+VLOOKUP($B754,weights!$A$2:$R$6,18)*EXP(VLOOKUP($B754,weights!$A$2:$R$6,14)*G754))</f>
        <v>20.600534502453069</v>
      </c>
    </row>
    <row r="755" spans="1:8" ht="12.75" x14ac:dyDescent="0.2">
      <c r="A755">
        <f t="shared" si="0"/>
        <v>31</v>
      </c>
      <c r="B755" t="str">
        <f t="shared" ref="B755:C755" si="729">B730</f>
        <v>restaurant</v>
      </c>
      <c r="C755">
        <f t="shared" si="729"/>
        <v>3</v>
      </c>
      <c r="D755">
        <f ca="1">OFFSET(walk!$A$2:$Y$402,TRUNC((ROW()-ROW($D$2))/COLUMNS(walk!$A$2:$Y$402)),MOD(ROW()-ROW($D$2),COLUMNS(walk!$A$2:$Y$402)),1,1)</f>
        <v>12</v>
      </c>
      <c r="E755">
        <f ca="1">OFFSET(bike!$A$2:$Y$402,TRUNC((ROW()-ROW($E$2))/COLUMNS(bike!$A$2:$Y$402)),MOD(ROW()-ROW($E$2),COLUMNS(bike!$A$2:$Y$402)),1,1)</f>
        <v>3</v>
      </c>
      <c r="F755">
        <f ca="1">OFFSET(transit!$A$2:$Y$402,TRUNC((ROW()-ROW($F$2))/COLUMNS(transit!$A$2:$Y$402)),MOD(ROW()-ROW($F$2),COLUMNS(transit!$A$2:$Y$402)),1,1)</f>
        <v>7</v>
      </c>
      <c r="G755">
        <f ca="1">OFFSET(drive!$A$2:$Y$402,TRUNC((ROW()-ROW($G$2))/COLUMNS(drive!$A$2:$Y$402)),MOD(ROW()-ROW($G$2),COLUMNS(drive!$A$2:$Y$402)),1,1)</f>
        <v>3</v>
      </c>
      <c r="H755" s="5">
        <f ca="1">(VLOOKUP($B755,weights!$A$2:$R$6,4))*VLOOKUP($B755,weights!$A$2:$R$6,6)^C755*(VLOOKUP($B755,weights!$A$2:$R$6,15)*EXP(VLOOKUP($B755,weights!$A$2:$R$6,11)*D755)+VLOOKUP($B755,weights!$A$2:$R$6,16)*EXP(VLOOKUP($B755,weights!$A$2:$R$6,12)*E755)+VLOOKUP($B755,weights!$A$2:$R$6,17)*EXP(VLOOKUP($B755,weights!$A$2:$R$6,13)*F755)+VLOOKUP($B755,weights!$A$2:$R$6,18)*EXP(VLOOKUP($B755,weights!$A$2:$R$6,14)*G755))</f>
        <v>18.217918867630654</v>
      </c>
    </row>
    <row r="756" spans="1:8" ht="12.75" x14ac:dyDescent="0.2">
      <c r="A756">
        <f t="shared" si="0"/>
        <v>31</v>
      </c>
      <c r="B756" t="str">
        <f t="shared" ref="B756:C756" si="730">B731</f>
        <v>restaurant</v>
      </c>
      <c r="C756">
        <f t="shared" si="730"/>
        <v>4</v>
      </c>
      <c r="D756">
        <f ca="1">OFFSET(walk!$A$2:$Y$402,TRUNC((ROW()-ROW($D$2))/COLUMNS(walk!$A$2:$Y$402)),MOD(ROW()-ROW($D$2),COLUMNS(walk!$A$2:$Y$402)),1,1)</f>
        <v>13</v>
      </c>
      <c r="E756">
        <f ca="1">OFFSET(bike!$A$2:$Y$402,TRUNC((ROW()-ROW($E$2))/COLUMNS(bike!$A$2:$Y$402)),MOD(ROW()-ROW($E$2),COLUMNS(bike!$A$2:$Y$402)),1,1)</f>
        <v>4</v>
      </c>
      <c r="F756">
        <f ca="1">OFFSET(transit!$A$2:$Y$402,TRUNC((ROW()-ROW($F$2))/COLUMNS(transit!$A$2:$Y$402)),MOD(ROW()-ROW($F$2),COLUMNS(transit!$A$2:$Y$402)),1,1)</f>
        <v>7</v>
      </c>
      <c r="G756">
        <f ca="1">OFFSET(drive!$A$2:$Y$402,TRUNC((ROW()-ROW($G$2))/COLUMNS(drive!$A$2:$Y$402)),MOD(ROW()-ROW($G$2),COLUMNS(drive!$A$2:$Y$402)),1,1)</f>
        <v>4</v>
      </c>
      <c r="H756" s="5">
        <f ca="1">(VLOOKUP($B756,weights!$A$2:$R$6,4))*VLOOKUP($B756,weights!$A$2:$R$6,6)^C756*(VLOOKUP($B756,weights!$A$2:$R$6,15)*EXP(VLOOKUP($B756,weights!$A$2:$R$6,11)*D756)+VLOOKUP($B756,weights!$A$2:$R$6,16)*EXP(VLOOKUP($B756,weights!$A$2:$R$6,12)*E756)+VLOOKUP($B756,weights!$A$2:$R$6,17)*EXP(VLOOKUP($B756,weights!$A$2:$R$6,13)*F756)+VLOOKUP($B756,weights!$A$2:$R$6,18)*EXP(VLOOKUP($B756,weights!$A$2:$R$6,14)*G756))</f>
        <v>14.096823723761098</v>
      </c>
    </row>
    <row r="757" spans="1:8" ht="12.75" x14ac:dyDescent="0.2">
      <c r="A757">
        <f t="shared" si="0"/>
        <v>31</v>
      </c>
      <c r="B757" t="str">
        <f t="shared" ref="B757:C757" si="731">B732</f>
        <v>restaurant</v>
      </c>
      <c r="C757">
        <f t="shared" si="731"/>
        <v>5</v>
      </c>
      <c r="D757">
        <f ca="1">OFFSET(walk!$A$2:$Y$402,TRUNC((ROW()-ROW($D$2))/COLUMNS(walk!$A$2:$Y$402)),MOD(ROW()-ROW($D$2),COLUMNS(walk!$A$2:$Y$402)),1,1)</f>
        <v>13</v>
      </c>
      <c r="E757">
        <f ca="1">OFFSET(bike!$A$2:$Y$402,TRUNC((ROW()-ROW($E$2))/COLUMNS(bike!$A$2:$Y$402)),MOD(ROW()-ROW($E$2),COLUMNS(bike!$A$2:$Y$402)),1,1)</f>
        <v>4</v>
      </c>
      <c r="F757">
        <f ca="1">OFFSET(transit!$A$2:$Y$402,TRUNC((ROW()-ROW($F$2))/COLUMNS(transit!$A$2:$Y$402)),MOD(ROW()-ROW($F$2),COLUMNS(transit!$A$2:$Y$402)),1,1)</f>
        <v>9</v>
      </c>
      <c r="G757">
        <f ca="1">OFFSET(drive!$A$2:$Y$402,TRUNC((ROW()-ROW($G$2))/COLUMNS(drive!$A$2:$Y$402)),MOD(ROW()-ROW($G$2),COLUMNS(drive!$A$2:$Y$402)),1,1)</f>
        <v>4</v>
      </c>
      <c r="H757" s="5">
        <f ca="1">(VLOOKUP($B757,weights!$A$2:$R$6,4))*VLOOKUP($B757,weights!$A$2:$R$6,6)^C757*(VLOOKUP($B757,weights!$A$2:$R$6,15)*EXP(VLOOKUP($B757,weights!$A$2:$R$6,11)*D757)+VLOOKUP($B757,weights!$A$2:$R$6,16)*EXP(VLOOKUP($B757,weights!$A$2:$R$6,12)*E757)+VLOOKUP($B757,weights!$A$2:$R$6,17)*EXP(VLOOKUP($B757,weights!$A$2:$R$6,13)*F757)+VLOOKUP($B757,weights!$A$2:$R$6,18)*EXP(VLOOKUP($B757,weights!$A$2:$R$6,14)*G757))</f>
        <v>11.777902429104532</v>
      </c>
    </row>
    <row r="758" spans="1:8" ht="12.75" x14ac:dyDescent="0.2">
      <c r="A758">
        <f t="shared" si="0"/>
        <v>31</v>
      </c>
      <c r="B758" t="str">
        <f t="shared" ref="B758:C758" si="732">B733</f>
        <v>restaurant</v>
      </c>
      <c r="C758">
        <f t="shared" si="732"/>
        <v>6</v>
      </c>
      <c r="D758">
        <f ca="1">OFFSET(walk!$A$2:$Y$402,TRUNC((ROW()-ROW($D$2))/COLUMNS(walk!$A$2:$Y$402)),MOD(ROW()-ROW($D$2),COLUMNS(walk!$A$2:$Y$402)),1,1)</f>
        <v>13</v>
      </c>
      <c r="E758">
        <f ca="1">OFFSET(bike!$A$2:$Y$402,TRUNC((ROW()-ROW($E$2))/COLUMNS(bike!$A$2:$Y$402)),MOD(ROW()-ROW($E$2),COLUMNS(bike!$A$2:$Y$402)),1,1)</f>
        <v>4</v>
      </c>
      <c r="F758">
        <f ca="1">OFFSET(transit!$A$2:$Y$402,TRUNC((ROW()-ROW($F$2))/COLUMNS(transit!$A$2:$Y$402)),MOD(ROW()-ROW($F$2),COLUMNS(transit!$A$2:$Y$402)),1,1)</f>
        <v>9</v>
      </c>
      <c r="G758">
        <f ca="1">OFFSET(drive!$A$2:$Y$402,TRUNC((ROW()-ROW($G$2))/COLUMNS(drive!$A$2:$Y$402)),MOD(ROW()-ROW($G$2),COLUMNS(drive!$A$2:$Y$402)),1,1)</f>
        <v>4</v>
      </c>
      <c r="H758" s="5">
        <f ca="1">(VLOOKUP($B758,weights!$A$2:$R$6,4))*VLOOKUP($B758,weights!$A$2:$R$6,6)^C758*(VLOOKUP($B758,weights!$A$2:$R$6,15)*EXP(VLOOKUP($B758,weights!$A$2:$R$6,11)*D758)+VLOOKUP($B758,weights!$A$2:$R$6,16)*EXP(VLOOKUP($B758,weights!$A$2:$R$6,12)*E758)+VLOOKUP($B758,weights!$A$2:$R$6,17)*EXP(VLOOKUP($B758,weights!$A$2:$R$6,13)*F758)+VLOOKUP($B758,weights!$A$2:$R$6,18)*EXP(VLOOKUP($B758,weights!$A$2:$R$6,14)*G758))</f>
        <v>10.556490325345544</v>
      </c>
    </row>
    <row r="759" spans="1:8" ht="12.75" x14ac:dyDescent="0.2">
      <c r="A759">
        <f t="shared" si="0"/>
        <v>31</v>
      </c>
      <c r="B759" t="str">
        <f t="shared" ref="B759:C759" si="733">B734</f>
        <v>restaurant</v>
      </c>
      <c r="C759">
        <f t="shared" si="733"/>
        <v>7</v>
      </c>
      <c r="D759">
        <f ca="1">OFFSET(walk!$A$2:$Y$402,TRUNC((ROW()-ROW($D$2))/COLUMNS(walk!$A$2:$Y$402)),MOD(ROW()-ROW($D$2),COLUMNS(walk!$A$2:$Y$402)),1,1)</f>
        <v>13</v>
      </c>
      <c r="E759">
        <f ca="1">OFFSET(bike!$A$2:$Y$402,TRUNC((ROW()-ROW($E$2))/COLUMNS(bike!$A$2:$Y$402)),MOD(ROW()-ROW($E$2),COLUMNS(bike!$A$2:$Y$402)),1,1)</f>
        <v>4</v>
      </c>
      <c r="F759">
        <f ca="1">OFFSET(transit!$A$2:$Y$402,TRUNC((ROW()-ROW($F$2))/COLUMNS(transit!$A$2:$Y$402)),MOD(ROW()-ROW($F$2),COLUMNS(transit!$A$2:$Y$402)),1,1)</f>
        <v>10</v>
      </c>
      <c r="G759">
        <f ca="1">OFFSET(drive!$A$2:$Y$402,TRUNC((ROW()-ROW($G$2))/COLUMNS(drive!$A$2:$Y$402)),MOD(ROW()-ROW($G$2),COLUMNS(drive!$A$2:$Y$402)),1,1)</f>
        <v>4</v>
      </c>
      <c r="H759" s="5">
        <f ca="1">(VLOOKUP($B759,weights!$A$2:$R$6,4))*VLOOKUP($B759,weights!$A$2:$R$6,6)^C759*(VLOOKUP($B759,weights!$A$2:$R$6,15)*EXP(VLOOKUP($B759,weights!$A$2:$R$6,11)*D759)+VLOOKUP($B759,weights!$A$2:$R$6,16)*EXP(VLOOKUP($B759,weights!$A$2:$R$6,12)*E759)+VLOOKUP($B759,weights!$A$2:$R$6,17)*EXP(VLOOKUP($B759,weights!$A$2:$R$6,13)*F759)+VLOOKUP($B759,weights!$A$2:$R$6,18)*EXP(VLOOKUP($B759,weights!$A$2:$R$6,14)*G759))</f>
        <v>9.1891026022377726</v>
      </c>
    </row>
    <row r="760" spans="1:8" ht="12.75" x14ac:dyDescent="0.2">
      <c r="A760">
        <f t="shared" si="0"/>
        <v>31</v>
      </c>
      <c r="B760" t="str">
        <f t="shared" ref="B760:C760" si="734">B735</f>
        <v>restaurant</v>
      </c>
      <c r="C760">
        <f t="shared" si="734"/>
        <v>8</v>
      </c>
      <c r="D760">
        <f ca="1">OFFSET(walk!$A$2:$Y$402,TRUNC((ROW()-ROW($D$2))/COLUMNS(walk!$A$2:$Y$402)),MOD(ROW()-ROW($D$2),COLUMNS(walk!$A$2:$Y$402)),1,1)</f>
        <v>15</v>
      </c>
      <c r="E760">
        <f ca="1">OFFSET(bike!$A$2:$Y$402,TRUNC((ROW()-ROW($E$2))/COLUMNS(bike!$A$2:$Y$402)),MOD(ROW()-ROW($E$2),COLUMNS(bike!$A$2:$Y$402)),1,1)</f>
        <v>5</v>
      </c>
      <c r="F760">
        <f ca="1">OFFSET(transit!$A$2:$Y$402,TRUNC((ROW()-ROW($F$2))/COLUMNS(transit!$A$2:$Y$402)),MOD(ROW()-ROW($F$2),COLUMNS(transit!$A$2:$Y$402)),1,1)</f>
        <v>13</v>
      </c>
      <c r="G760">
        <f ca="1">OFFSET(drive!$A$2:$Y$402,TRUNC((ROW()-ROW($G$2))/COLUMNS(drive!$A$2:$Y$402)),MOD(ROW()-ROW($G$2),COLUMNS(drive!$A$2:$Y$402)),1,1)</f>
        <v>5</v>
      </c>
      <c r="H760" s="5">
        <f ca="1">(VLOOKUP($B760,weights!$A$2:$R$6,4))*VLOOKUP($B760,weights!$A$2:$R$6,6)^C760*(VLOOKUP($B760,weights!$A$2:$R$6,15)*EXP(VLOOKUP($B760,weights!$A$2:$R$6,11)*D760)+VLOOKUP($B760,weights!$A$2:$R$6,16)*EXP(VLOOKUP($B760,weights!$A$2:$R$6,12)*E760)+VLOOKUP($B760,weights!$A$2:$R$6,17)*EXP(VLOOKUP($B760,weights!$A$2:$R$6,13)*F760)+VLOOKUP($B760,weights!$A$2:$R$6,18)*EXP(VLOOKUP($B760,weights!$A$2:$R$6,14)*G760))</f>
        <v>6.4416266296356612</v>
      </c>
    </row>
    <row r="761" spans="1:8" ht="12.75" x14ac:dyDescent="0.2">
      <c r="A761">
        <f t="shared" si="0"/>
        <v>31</v>
      </c>
      <c r="B761" t="str">
        <f t="shared" ref="B761:C761" si="735">B736</f>
        <v>restaurant</v>
      </c>
      <c r="C761">
        <f t="shared" si="735"/>
        <v>9</v>
      </c>
      <c r="D761">
        <f ca="1">OFFSET(walk!$A$2:$Y$402,TRUNC((ROW()-ROW($D$2))/COLUMNS(walk!$A$2:$Y$402)),MOD(ROW()-ROW($D$2),COLUMNS(walk!$A$2:$Y$402)),1,1)</f>
        <v>18</v>
      </c>
      <c r="E761">
        <f ca="1">OFFSET(bike!$A$2:$Y$402,TRUNC((ROW()-ROW($E$2))/COLUMNS(bike!$A$2:$Y$402)),MOD(ROW()-ROW($E$2),COLUMNS(bike!$A$2:$Y$402)),1,1)</f>
        <v>6</v>
      </c>
      <c r="F761">
        <f ca="1">OFFSET(transit!$A$2:$Y$402,TRUNC((ROW()-ROW($F$2))/COLUMNS(transit!$A$2:$Y$402)),MOD(ROW()-ROW($F$2),COLUMNS(transit!$A$2:$Y$402)),1,1)</f>
        <v>15</v>
      </c>
      <c r="G761">
        <f ca="1">OFFSET(drive!$A$2:$Y$402,TRUNC((ROW()-ROW($G$2))/COLUMNS(drive!$A$2:$Y$402)),MOD(ROW()-ROW($G$2),COLUMNS(drive!$A$2:$Y$402)),1,1)</f>
        <v>5</v>
      </c>
      <c r="H761" s="5">
        <f ca="1">(VLOOKUP($B761,weights!$A$2:$R$6,4))*VLOOKUP($B761,weights!$A$2:$R$6,6)^C761*(VLOOKUP($B761,weights!$A$2:$R$6,15)*EXP(VLOOKUP($B761,weights!$A$2:$R$6,11)*D761)+VLOOKUP($B761,weights!$A$2:$R$6,16)*EXP(VLOOKUP($B761,weights!$A$2:$R$6,12)*E761)+VLOOKUP($B761,weights!$A$2:$R$6,17)*EXP(VLOOKUP($B761,weights!$A$2:$R$6,13)*F761)+VLOOKUP($B761,weights!$A$2:$R$6,18)*EXP(VLOOKUP($B761,weights!$A$2:$R$6,14)*G761))</f>
        <v>5.0445608768243462</v>
      </c>
    </row>
    <row r="762" spans="1:8" ht="12.75" x14ac:dyDescent="0.2">
      <c r="A762">
        <f t="shared" si="0"/>
        <v>31</v>
      </c>
      <c r="B762" t="str">
        <f t="shared" ref="B762:C762" si="736">B737</f>
        <v>supermarket</v>
      </c>
      <c r="C762">
        <f t="shared" si="736"/>
        <v>0</v>
      </c>
      <c r="D762">
        <f ca="1">OFFSET(walk!$A$2:$Y$402,TRUNC((ROW()-ROW($D$2))/COLUMNS(walk!$A$2:$Y$402)),MOD(ROW()-ROW($D$2),COLUMNS(walk!$A$2:$Y$402)),1,1)</f>
        <v>39</v>
      </c>
      <c r="E762">
        <f ca="1">OFFSET(bike!$A$2:$Y$402,TRUNC((ROW()-ROW($E$2))/COLUMNS(bike!$A$2:$Y$402)),MOD(ROW()-ROW($E$2),COLUMNS(bike!$A$2:$Y$402)),1,1)</f>
        <v>15</v>
      </c>
      <c r="F762">
        <f ca="1">OFFSET(transit!$A$2:$Y$402,TRUNC((ROW()-ROW($F$2))/COLUMNS(transit!$A$2:$Y$402)),MOD(ROW()-ROW($F$2),COLUMNS(transit!$A$2:$Y$402)),1,1)</f>
        <v>20</v>
      </c>
      <c r="G762">
        <f ca="1">OFFSET(drive!$A$2:$Y$402,TRUNC((ROW()-ROW($G$2))/COLUMNS(drive!$A$2:$Y$402)),MOD(ROW()-ROW($G$2),COLUMNS(drive!$A$2:$Y$402)),1,1)</f>
        <v>9</v>
      </c>
      <c r="H762" s="5">
        <f ca="1">(VLOOKUP($B762,weights!$A$2:$R$6,4))*VLOOKUP($B762,weights!$A$2:$R$6,6)^C762*(VLOOKUP($B762,weights!$A$2:$R$6,15)*EXP(VLOOKUP($B762,weights!$A$2:$R$6,11)*D762)+VLOOKUP($B762,weights!$A$2:$R$6,16)*EXP(VLOOKUP($B762,weights!$A$2:$R$6,12)*E762)+VLOOKUP($B762,weights!$A$2:$R$6,17)*EXP(VLOOKUP($B762,weights!$A$2:$R$6,13)*F762)+VLOOKUP($B762,weights!$A$2:$R$6,18)*EXP(VLOOKUP($B762,weights!$A$2:$R$6,14)*G762))</f>
        <v>2.9594183713244209</v>
      </c>
    </row>
    <row r="763" spans="1:8" ht="12.75" x14ac:dyDescent="0.2">
      <c r="A763">
        <f t="shared" si="0"/>
        <v>31</v>
      </c>
      <c r="B763" t="str">
        <f t="shared" ref="B763:C763" si="737">B738</f>
        <v>supermarket</v>
      </c>
      <c r="C763">
        <f t="shared" si="737"/>
        <v>1</v>
      </c>
      <c r="D763">
        <f ca="1">OFFSET(walk!$A$2:$Y$402,TRUNC((ROW()-ROW($D$2))/COLUMNS(walk!$A$2:$Y$402)),MOD(ROW()-ROW($D$2),COLUMNS(walk!$A$2:$Y$402)),1,1)</f>
        <v>52</v>
      </c>
      <c r="E763">
        <f ca="1">OFFSET(bike!$A$2:$Y$402,TRUNC((ROW()-ROW($E$2))/COLUMNS(bike!$A$2:$Y$402)),MOD(ROW()-ROW($E$2),COLUMNS(bike!$A$2:$Y$402)),1,1)</f>
        <v>16</v>
      </c>
      <c r="F763">
        <f ca="1">OFFSET(transit!$A$2:$Y$402,TRUNC((ROW()-ROW($F$2))/COLUMNS(transit!$A$2:$Y$402)),MOD(ROW()-ROW($F$2),COLUMNS(transit!$A$2:$Y$402)),1,1)</f>
        <v>24</v>
      </c>
      <c r="G763">
        <f ca="1">OFFSET(drive!$A$2:$Y$402,TRUNC((ROW()-ROW($G$2))/COLUMNS(drive!$A$2:$Y$402)),MOD(ROW()-ROW($G$2),COLUMNS(drive!$A$2:$Y$402)),1,1)</f>
        <v>11</v>
      </c>
      <c r="H763" s="5">
        <f ca="1">(VLOOKUP($B763,weights!$A$2:$R$6,4))*VLOOKUP($B763,weights!$A$2:$R$6,6)^C763*(VLOOKUP($B763,weights!$A$2:$R$6,15)*EXP(VLOOKUP($B763,weights!$A$2:$R$6,11)*D763)+VLOOKUP($B763,weights!$A$2:$R$6,16)*EXP(VLOOKUP($B763,weights!$A$2:$R$6,12)*E763)+VLOOKUP($B763,weights!$A$2:$R$6,17)*EXP(VLOOKUP($B763,weights!$A$2:$R$6,13)*F763)+VLOOKUP($B763,weights!$A$2:$R$6,18)*EXP(VLOOKUP($B763,weights!$A$2:$R$6,14)*G763))</f>
        <v>1.1246893079591456</v>
      </c>
    </row>
    <row r="764" spans="1:8" ht="12.75" x14ac:dyDescent="0.2">
      <c r="A764">
        <f t="shared" si="0"/>
        <v>31</v>
      </c>
      <c r="B764" t="str">
        <f t="shared" ref="B764:C764" si="738">B739</f>
        <v>supermarket</v>
      </c>
      <c r="C764">
        <f t="shared" si="738"/>
        <v>2</v>
      </c>
      <c r="D764">
        <f ca="1">OFFSET(walk!$A$2:$Y$402,TRUNC((ROW()-ROW($D$2))/COLUMNS(walk!$A$2:$Y$402)),MOD(ROW()-ROW($D$2),COLUMNS(walk!$A$2:$Y$402)),1,1)</f>
        <v>57</v>
      </c>
      <c r="E764">
        <f ca="1">OFFSET(bike!$A$2:$Y$402,TRUNC((ROW()-ROW($E$2))/COLUMNS(bike!$A$2:$Y$402)),MOD(ROW()-ROW($E$2),COLUMNS(bike!$A$2:$Y$402)),1,1)</f>
        <v>17</v>
      </c>
      <c r="F764">
        <f ca="1">OFFSET(transit!$A$2:$Y$402,TRUNC((ROW()-ROW($F$2))/COLUMNS(transit!$A$2:$Y$402)),MOD(ROW()-ROW($F$2),COLUMNS(transit!$A$2:$Y$402)),1,1)</f>
        <v>33</v>
      </c>
      <c r="G764">
        <f ca="1">OFFSET(drive!$A$2:$Y$402,TRUNC((ROW()-ROW($G$2))/COLUMNS(drive!$A$2:$Y$402)),MOD(ROW()-ROW($G$2),COLUMNS(drive!$A$2:$Y$402)),1,1)</f>
        <v>13</v>
      </c>
      <c r="H764" s="5">
        <f ca="1">(VLOOKUP($B764,weights!$A$2:$R$6,4))*VLOOKUP($B764,weights!$A$2:$R$6,6)^C764*(VLOOKUP($B764,weights!$A$2:$R$6,15)*EXP(VLOOKUP($B764,weights!$A$2:$R$6,11)*D764)+VLOOKUP($B764,weights!$A$2:$R$6,16)*EXP(VLOOKUP($B764,weights!$A$2:$R$6,12)*E764)+VLOOKUP($B764,weights!$A$2:$R$6,17)*EXP(VLOOKUP($B764,weights!$A$2:$R$6,13)*F764)+VLOOKUP($B764,weights!$A$2:$R$6,18)*EXP(VLOOKUP($B764,weights!$A$2:$R$6,14)*G764))</f>
        <v>0.41635754817899395</v>
      </c>
    </row>
    <row r="765" spans="1:8" ht="12.75" x14ac:dyDescent="0.2">
      <c r="A765">
        <f t="shared" si="0"/>
        <v>31</v>
      </c>
      <c r="B765" t="str">
        <f t="shared" ref="B765:C765" si="739">B740</f>
        <v>supermarket</v>
      </c>
      <c r="C765">
        <f t="shared" si="739"/>
        <v>3</v>
      </c>
      <c r="D765">
        <f ca="1">OFFSET(walk!$A$2:$Y$402,TRUNC((ROW()-ROW($D$2))/COLUMNS(walk!$A$2:$Y$402)),MOD(ROW()-ROW($D$2),COLUMNS(walk!$A$2:$Y$402)),1,1)</f>
        <v>64</v>
      </c>
      <c r="E765">
        <f ca="1">OFFSET(bike!$A$2:$Y$402,TRUNC((ROW()-ROW($E$2))/COLUMNS(bike!$A$2:$Y$402)),MOD(ROW()-ROW($E$2),COLUMNS(bike!$A$2:$Y$402)),1,1)</f>
        <v>21</v>
      </c>
      <c r="F765">
        <f ca="1">OFFSET(transit!$A$2:$Y$402,TRUNC((ROW()-ROW($F$2))/COLUMNS(transit!$A$2:$Y$402)),MOD(ROW()-ROW($F$2),COLUMNS(transit!$A$2:$Y$402)),1,1)</f>
        <v>38</v>
      </c>
      <c r="G765">
        <f ca="1">OFFSET(drive!$A$2:$Y$402,TRUNC((ROW()-ROW($G$2))/COLUMNS(drive!$A$2:$Y$402)),MOD(ROW()-ROW($G$2),COLUMNS(drive!$A$2:$Y$402)),1,1)</f>
        <v>15</v>
      </c>
      <c r="H765" s="5">
        <f ca="1">(VLOOKUP($B765,weights!$A$2:$R$6,4))*VLOOKUP($B765,weights!$A$2:$R$6,6)^C765*(VLOOKUP($B765,weights!$A$2:$R$6,15)*EXP(VLOOKUP($B765,weights!$A$2:$R$6,11)*D765)+VLOOKUP($B765,weights!$A$2:$R$6,16)*EXP(VLOOKUP($B765,weights!$A$2:$R$6,12)*E765)+VLOOKUP($B765,weights!$A$2:$R$6,17)*EXP(VLOOKUP($B765,weights!$A$2:$R$6,13)*F765)+VLOOKUP($B765,weights!$A$2:$R$6,18)*EXP(VLOOKUP($B765,weights!$A$2:$R$6,14)*G765))</f>
        <v>0.15366128319912031</v>
      </c>
    </row>
    <row r="766" spans="1:8" ht="12.75" x14ac:dyDescent="0.2">
      <c r="A766">
        <f t="shared" si="0"/>
        <v>31</v>
      </c>
      <c r="B766" t="str">
        <f t="shared" ref="B766:C766" si="740">B741</f>
        <v>supermarket</v>
      </c>
      <c r="C766">
        <f t="shared" si="740"/>
        <v>4</v>
      </c>
      <c r="D766">
        <f ca="1">OFFSET(walk!$A$2:$Y$402,TRUNC((ROW()-ROW($D$2))/COLUMNS(walk!$A$2:$Y$402)),MOD(ROW()-ROW($D$2),COLUMNS(walk!$A$2:$Y$402)),1,1)</f>
        <v>80</v>
      </c>
      <c r="E766">
        <f ca="1">OFFSET(bike!$A$2:$Y$402,TRUNC((ROW()-ROW($E$2))/COLUMNS(bike!$A$2:$Y$402)),MOD(ROW()-ROW($E$2),COLUMNS(bike!$A$2:$Y$402)),1,1)</f>
        <v>24</v>
      </c>
      <c r="F766">
        <f ca="1">OFFSET(transit!$A$2:$Y$402,TRUNC((ROW()-ROW($F$2))/COLUMNS(transit!$A$2:$Y$402)),MOD(ROW()-ROW($F$2),COLUMNS(transit!$A$2:$Y$402)),1,1)</f>
        <v>40</v>
      </c>
      <c r="G766">
        <f ca="1">OFFSET(drive!$A$2:$Y$402,TRUNC((ROW()-ROW($G$2))/COLUMNS(drive!$A$2:$Y$402)),MOD(ROW()-ROW($G$2),COLUMNS(drive!$A$2:$Y$402)),1,1)</f>
        <v>16</v>
      </c>
      <c r="H766" s="5">
        <f ca="1">(VLOOKUP($B766,weights!$A$2:$R$6,4))*VLOOKUP($B766,weights!$A$2:$R$6,6)^C766*(VLOOKUP($B766,weights!$A$2:$R$6,15)*EXP(VLOOKUP($B766,weights!$A$2:$R$6,11)*D766)+VLOOKUP($B766,weights!$A$2:$R$6,16)*EXP(VLOOKUP($B766,weights!$A$2:$R$6,12)*E766)+VLOOKUP($B766,weights!$A$2:$R$6,17)*EXP(VLOOKUP($B766,weights!$A$2:$R$6,13)*F766)+VLOOKUP($B766,weights!$A$2:$R$6,18)*EXP(VLOOKUP($B766,weights!$A$2:$R$6,14)*G766))</f>
        <v>7.2429569181560655E-2</v>
      </c>
    </row>
    <row r="767" spans="1:8" ht="12.75" x14ac:dyDescent="0.2">
      <c r="A767">
        <f t="shared" si="0"/>
        <v>31</v>
      </c>
      <c r="B767" t="str">
        <f t="shared" ref="B767:C767" si="741">B742</f>
        <v>store</v>
      </c>
      <c r="C767">
        <f t="shared" si="741"/>
        <v>0</v>
      </c>
      <c r="D767">
        <f ca="1">OFFSET(walk!$A$2:$Y$402,TRUNC((ROW()-ROW($D$2))/COLUMNS(walk!$A$2:$Y$402)),MOD(ROW()-ROW($D$2),COLUMNS(walk!$A$2:$Y$402)),1,1)</f>
        <v>6</v>
      </c>
      <c r="E767">
        <f ca="1">OFFSET(bike!$A$2:$Y$402,TRUNC((ROW()-ROW($E$2))/COLUMNS(bike!$A$2:$Y$402)),MOD(ROW()-ROW($E$2),COLUMNS(bike!$A$2:$Y$402)),1,1)</f>
        <v>1</v>
      </c>
      <c r="F767">
        <f ca="1">OFFSET(transit!$A$2:$Y$402,TRUNC((ROW()-ROW($F$2))/COLUMNS(transit!$A$2:$Y$402)),MOD(ROW()-ROW($F$2),COLUMNS(transit!$A$2:$Y$402)),1,1)</f>
        <v>6</v>
      </c>
      <c r="G767">
        <f ca="1">OFFSET(drive!$A$2:$Y$402,TRUNC((ROW()-ROW($G$2))/COLUMNS(drive!$A$2:$Y$402)),MOD(ROW()-ROW($G$2),COLUMNS(drive!$A$2:$Y$402)),1,1)</f>
        <v>2</v>
      </c>
      <c r="H767" s="5">
        <f ca="1">(VLOOKUP($B767,weights!$A$2:$R$6,4))*VLOOKUP($B767,weights!$A$2:$R$6,6)^C767*(VLOOKUP($B767,weights!$A$2:$R$6,15)*EXP(VLOOKUP($B767,weights!$A$2:$R$6,11)*D767)+VLOOKUP($B767,weights!$A$2:$R$6,16)*EXP(VLOOKUP($B767,weights!$A$2:$R$6,12)*E767)+VLOOKUP($B767,weights!$A$2:$R$6,17)*EXP(VLOOKUP($B767,weights!$A$2:$R$6,13)*F767)+VLOOKUP($B767,weights!$A$2:$R$6,18)*EXP(VLOOKUP($B767,weights!$A$2:$R$6,14)*G767))</f>
        <v>17.258191747111471</v>
      </c>
    </row>
    <row r="768" spans="1:8" ht="12.75" x14ac:dyDescent="0.2">
      <c r="A768">
        <f t="shared" si="0"/>
        <v>31</v>
      </c>
      <c r="B768" t="str">
        <f t="shared" ref="B768:C768" si="742">B743</f>
        <v>store</v>
      </c>
      <c r="C768">
        <f t="shared" si="742"/>
        <v>1</v>
      </c>
      <c r="D768">
        <f ca="1">OFFSET(walk!$A$2:$Y$402,TRUNC((ROW()-ROW($D$2))/COLUMNS(walk!$A$2:$Y$402)),MOD(ROW()-ROW($D$2),COLUMNS(walk!$A$2:$Y$402)),1,1)</f>
        <v>8</v>
      </c>
      <c r="E768">
        <f ca="1">OFFSET(bike!$A$2:$Y$402,TRUNC((ROW()-ROW($E$2))/COLUMNS(bike!$A$2:$Y$402)),MOD(ROW()-ROW($E$2),COLUMNS(bike!$A$2:$Y$402)),1,1)</f>
        <v>2</v>
      </c>
      <c r="F768">
        <f ca="1">OFFSET(transit!$A$2:$Y$402,TRUNC((ROW()-ROW($F$2))/COLUMNS(transit!$A$2:$Y$402)),MOD(ROW()-ROW($F$2),COLUMNS(transit!$A$2:$Y$402)),1,1)</f>
        <v>6</v>
      </c>
      <c r="G768">
        <f ca="1">OFFSET(drive!$A$2:$Y$402,TRUNC((ROW()-ROW($G$2))/COLUMNS(drive!$A$2:$Y$402)),MOD(ROW()-ROW($G$2),COLUMNS(drive!$A$2:$Y$402)),1,1)</f>
        <v>2</v>
      </c>
      <c r="H768" s="5">
        <f ca="1">(VLOOKUP($B768,weights!$A$2:$R$6,4))*VLOOKUP($B768,weights!$A$2:$R$6,6)^C768*(VLOOKUP($B768,weights!$A$2:$R$6,15)*EXP(VLOOKUP($B768,weights!$A$2:$R$6,11)*D768)+VLOOKUP($B768,weights!$A$2:$R$6,16)*EXP(VLOOKUP($B768,weights!$A$2:$R$6,12)*E768)+VLOOKUP($B768,weights!$A$2:$R$6,17)*EXP(VLOOKUP($B768,weights!$A$2:$R$6,13)*F768)+VLOOKUP($B768,weights!$A$2:$R$6,18)*EXP(VLOOKUP($B768,weights!$A$2:$R$6,14)*G768))</f>
        <v>9.2998868526367726</v>
      </c>
    </row>
    <row r="769" spans="1:8" ht="12.75" x14ac:dyDescent="0.2">
      <c r="A769">
        <f t="shared" si="0"/>
        <v>31</v>
      </c>
      <c r="B769" t="str">
        <f t="shared" ref="B769:C769" si="743">B744</f>
        <v>store</v>
      </c>
      <c r="C769">
        <f t="shared" si="743"/>
        <v>2</v>
      </c>
      <c r="D769">
        <f ca="1">OFFSET(walk!$A$2:$Y$402,TRUNC((ROW()-ROW($D$2))/COLUMNS(walk!$A$2:$Y$402)),MOD(ROW()-ROW($D$2),COLUMNS(walk!$A$2:$Y$402)),1,1)</f>
        <v>10</v>
      </c>
      <c r="E769">
        <f ca="1">OFFSET(bike!$A$2:$Y$402,TRUNC((ROW()-ROW($E$2))/COLUMNS(bike!$A$2:$Y$402)),MOD(ROW()-ROW($E$2),COLUMNS(bike!$A$2:$Y$402)),1,1)</f>
        <v>2</v>
      </c>
      <c r="F769">
        <f ca="1">OFFSET(transit!$A$2:$Y$402,TRUNC((ROW()-ROW($F$2))/COLUMNS(transit!$A$2:$Y$402)),MOD(ROW()-ROW($F$2),COLUMNS(transit!$A$2:$Y$402)),1,1)</f>
        <v>8</v>
      </c>
      <c r="G769">
        <f ca="1">OFFSET(drive!$A$2:$Y$402,TRUNC((ROW()-ROW($G$2))/COLUMNS(drive!$A$2:$Y$402)),MOD(ROW()-ROW($G$2),COLUMNS(drive!$A$2:$Y$402)),1,1)</f>
        <v>3</v>
      </c>
      <c r="H769" s="5">
        <f ca="1">(VLOOKUP($B769,weights!$A$2:$R$6,4))*VLOOKUP($B769,weights!$A$2:$R$6,6)^C769*(VLOOKUP($B769,weights!$A$2:$R$6,15)*EXP(VLOOKUP($B769,weights!$A$2:$R$6,11)*D769)+VLOOKUP($B769,weights!$A$2:$R$6,16)*EXP(VLOOKUP($B769,weights!$A$2:$R$6,12)*E769)+VLOOKUP($B769,weights!$A$2:$R$6,17)*EXP(VLOOKUP($B769,weights!$A$2:$R$6,13)*F769)+VLOOKUP($B769,weights!$A$2:$R$6,18)*EXP(VLOOKUP($B769,weights!$A$2:$R$6,14)*G769))</f>
        <v>5.1016002220635608</v>
      </c>
    </row>
    <row r="770" spans="1:8" ht="12.75" x14ac:dyDescent="0.2">
      <c r="A770">
        <f t="shared" si="0"/>
        <v>31</v>
      </c>
      <c r="B770" t="str">
        <f t="shared" ref="B770:C770" si="744">B745</f>
        <v>store</v>
      </c>
      <c r="C770">
        <f t="shared" si="744"/>
        <v>3</v>
      </c>
      <c r="D770">
        <f ca="1">OFFSET(walk!$A$2:$Y$402,TRUNC((ROW()-ROW($D$2))/COLUMNS(walk!$A$2:$Y$402)),MOD(ROW()-ROW($D$2),COLUMNS(walk!$A$2:$Y$402)),1,1)</f>
        <v>12</v>
      </c>
      <c r="E770">
        <f ca="1">OFFSET(bike!$A$2:$Y$402,TRUNC((ROW()-ROW($E$2))/COLUMNS(bike!$A$2:$Y$402)),MOD(ROW()-ROW($E$2),COLUMNS(bike!$A$2:$Y$402)),1,1)</f>
        <v>4</v>
      </c>
      <c r="F770">
        <f ca="1">OFFSET(transit!$A$2:$Y$402,TRUNC((ROW()-ROW($F$2))/COLUMNS(transit!$A$2:$Y$402)),MOD(ROW()-ROW($F$2),COLUMNS(transit!$A$2:$Y$402)),1,1)</f>
        <v>12</v>
      </c>
      <c r="G770">
        <f ca="1">OFFSET(drive!$A$2:$Y$402,TRUNC((ROW()-ROW($G$2))/COLUMNS(drive!$A$2:$Y$402)),MOD(ROW()-ROW($G$2),COLUMNS(drive!$A$2:$Y$402)),1,1)</f>
        <v>4</v>
      </c>
      <c r="H770" s="5">
        <f ca="1">(VLOOKUP($B770,weights!$A$2:$R$6,4))*VLOOKUP($B770,weights!$A$2:$R$6,6)^C770*(VLOOKUP($B770,weights!$A$2:$R$6,15)*EXP(VLOOKUP($B770,weights!$A$2:$R$6,11)*D770)+VLOOKUP($B770,weights!$A$2:$R$6,16)*EXP(VLOOKUP($B770,weights!$A$2:$R$6,12)*E770)+VLOOKUP($B770,weights!$A$2:$R$6,17)*EXP(VLOOKUP($B770,weights!$A$2:$R$6,13)*F770)+VLOOKUP($B770,weights!$A$2:$R$6,18)*EXP(VLOOKUP($B770,weights!$A$2:$R$6,14)*G770))</f>
        <v>1.8917882925711569</v>
      </c>
    </row>
    <row r="771" spans="1:8" ht="12.75" x14ac:dyDescent="0.2">
      <c r="A771">
        <f t="shared" si="0"/>
        <v>31</v>
      </c>
      <c r="B771" t="str">
        <f t="shared" ref="B771:C771" si="745">B746</f>
        <v>store</v>
      </c>
      <c r="C771">
        <f t="shared" si="745"/>
        <v>4</v>
      </c>
      <c r="D771">
        <f ca="1">OFFSET(walk!$A$2:$Y$402,TRUNC((ROW()-ROW($D$2))/COLUMNS(walk!$A$2:$Y$402)),MOD(ROW()-ROW($D$2),COLUMNS(walk!$A$2:$Y$402)),1,1)</f>
        <v>13</v>
      </c>
      <c r="E771">
        <f ca="1">OFFSET(bike!$A$2:$Y$402,TRUNC((ROW()-ROW($E$2))/COLUMNS(bike!$A$2:$Y$402)),MOD(ROW()-ROW($E$2),COLUMNS(bike!$A$2:$Y$402)),1,1)</f>
        <v>4</v>
      </c>
      <c r="F771">
        <f ca="1">OFFSET(transit!$A$2:$Y$402,TRUNC((ROW()-ROW($F$2))/COLUMNS(transit!$A$2:$Y$402)),MOD(ROW()-ROW($F$2),COLUMNS(transit!$A$2:$Y$402)),1,1)</f>
        <v>13</v>
      </c>
      <c r="G771">
        <f ca="1">OFFSET(drive!$A$2:$Y$402,TRUNC((ROW()-ROW($G$2))/COLUMNS(drive!$A$2:$Y$402)),MOD(ROW()-ROW($G$2),COLUMNS(drive!$A$2:$Y$402)),1,1)</f>
        <v>4</v>
      </c>
      <c r="H771" s="5">
        <f ca="1">(VLOOKUP($B771,weights!$A$2:$R$6,4))*VLOOKUP($B771,weights!$A$2:$R$6,6)^C771*(VLOOKUP($B771,weights!$A$2:$R$6,15)*EXP(VLOOKUP($B771,weights!$A$2:$R$6,11)*D771)+VLOOKUP($B771,weights!$A$2:$R$6,16)*EXP(VLOOKUP($B771,weights!$A$2:$R$6,12)*E771)+VLOOKUP($B771,weights!$A$2:$R$6,17)*EXP(VLOOKUP($B771,weights!$A$2:$R$6,13)*F771)+VLOOKUP($B771,weights!$A$2:$R$6,18)*EXP(VLOOKUP($B771,weights!$A$2:$R$6,14)*G771))</f>
        <v>1.2542442361173429</v>
      </c>
    </row>
    <row r="772" spans="1:8" ht="12.75" x14ac:dyDescent="0.2">
      <c r="A772">
        <f t="shared" si="0"/>
        <v>31</v>
      </c>
      <c r="B772" t="str">
        <f t="shared" ref="B772:C772" si="746">B747</f>
        <v>pharmacy</v>
      </c>
      <c r="C772">
        <f t="shared" si="746"/>
        <v>0</v>
      </c>
      <c r="D772">
        <f ca="1">OFFSET(walk!$A$2:$Y$402,TRUNC((ROW()-ROW($D$2))/COLUMNS(walk!$A$2:$Y$402)),MOD(ROW()-ROW($D$2),COLUMNS(walk!$A$2:$Y$402)),1,1)</f>
        <v>14</v>
      </c>
      <c r="E772">
        <f ca="1">OFFSET(bike!$A$2:$Y$402,TRUNC((ROW()-ROW($E$2))/COLUMNS(bike!$A$2:$Y$402)),MOD(ROW()-ROW($E$2),COLUMNS(bike!$A$2:$Y$402)),1,1)</f>
        <v>4</v>
      </c>
      <c r="F772">
        <f ca="1">OFFSET(transit!$A$2:$Y$402,TRUNC((ROW()-ROW($F$2))/COLUMNS(transit!$A$2:$Y$402)),MOD(ROW()-ROW($F$2),COLUMNS(transit!$A$2:$Y$402)),1,1)</f>
        <v>13</v>
      </c>
      <c r="G772">
        <f ca="1">OFFSET(drive!$A$2:$Y$402,TRUNC((ROW()-ROW($G$2))/COLUMNS(drive!$A$2:$Y$402)),MOD(ROW()-ROW($G$2),COLUMNS(drive!$A$2:$Y$402)),1,1)</f>
        <v>3</v>
      </c>
      <c r="H772" s="5">
        <f ca="1">(VLOOKUP($B772,weights!$A$2:$R$6,4))*VLOOKUP($B772,weights!$A$2:$R$6,6)^C772*(VLOOKUP($B772,weights!$A$2:$R$6,15)*EXP(VLOOKUP($B772,weights!$A$2:$R$6,11)*D772)+VLOOKUP($B772,weights!$A$2:$R$6,16)*EXP(VLOOKUP($B772,weights!$A$2:$R$6,12)*E772)+VLOOKUP($B772,weights!$A$2:$R$6,17)*EXP(VLOOKUP($B772,weights!$A$2:$R$6,13)*F772)+VLOOKUP($B772,weights!$A$2:$R$6,18)*EXP(VLOOKUP($B772,weights!$A$2:$R$6,14)*G772))</f>
        <v>5.0617189887915783</v>
      </c>
    </row>
    <row r="773" spans="1:8" ht="12.75" x14ac:dyDescent="0.2">
      <c r="A773">
        <f t="shared" si="0"/>
        <v>31</v>
      </c>
      <c r="B773" t="str">
        <f t="shared" ref="B773:C773" si="747">B748</f>
        <v>pharmacy</v>
      </c>
      <c r="C773">
        <f t="shared" si="747"/>
        <v>1</v>
      </c>
      <c r="D773">
        <f ca="1">OFFSET(walk!$A$2:$Y$402,TRUNC((ROW()-ROW($D$2))/COLUMNS(walk!$A$2:$Y$402)),MOD(ROW()-ROW($D$2),COLUMNS(walk!$A$2:$Y$402)),1,1)</f>
        <v>15</v>
      </c>
      <c r="E773">
        <f ca="1">OFFSET(bike!$A$2:$Y$402,TRUNC((ROW()-ROW($E$2))/COLUMNS(bike!$A$2:$Y$402)),MOD(ROW()-ROW($E$2),COLUMNS(bike!$A$2:$Y$402)),1,1)</f>
        <v>5</v>
      </c>
      <c r="F773">
        <f ca="1">OFFSET(transit!$A$2:$Y$402,TRUNC((ROW()-ROW($F$2))/COLUMNS(transit!$A$2:$Y$402)),MOD(ROW()-ROW($F$2),COLUMNS(transit!$A$2:$Y$402)),1,1)</f>
        <v>13</v>
      </c>
      <c r="G773">
        <f ca="1">OFFSET(drive!$A$2:$Y$402,TRUNC((ROW()-ROW($G$2))/COLUMNS(drive!$A$2:$Y$402)),MOD(ROW()-ROW($G$2),COLUMNS(drive!$A$2:$Y$402)),1,1)</f>
        <v>4</v>
      </c>
      <c r="H773" s="5">
        <f ca="1">(VLOOKUP($B773,weights!$A$2:$R$6,4))*VLOOKUP($B773,weights!$A$2:$R$6,6)^C773*(VLOOKUP($B773,weights!$A$2:$R$6,15)*EXP(VLOOKUP($B773,weights!$A$2:$R$6,11)*D773)+VLOOKUP($B773,weights!$A$2:$R$6,16)*EXP(VLOOKUP($B773,weights!$A$2:$R$6,12)*E773)+VLOOKUP($B773,weights!$A$2:$R$6,17)*EXP(VLOOKUP($B773,weights!$A$2:$R$6,13)*F773)+VLOOKUP($B773,weights!$A$2:$R$6,18)*EXP(VLOOKUP($B773,weights!$A$2:$R$6,14)*G773))</f>
        <v>1.9343482345793972</v>
      </c>
    </row>
    <row r="774" spans="1:8" ht="12.75" x14ac:dyDescent="0.2">
      <c r="A774">
        <f t="shared" si="0"/>
        <v>31</v>
      </c>
      <c r="B774" t="str">
        <f t="shared" ref="B774:C774" si="748">B749</f>
        <v>pharmacy</v>
      </c>
      <c r="C774">
        <f t="shared" si="748"/>
        <v>2</v>
      </c>
      <c r="D774">
        <f ca="1">OFFSET(walk!$A$2:$Y$402,TRUNC((ROW()-ROW($D$2))/COLUMNS(walk!$A$2:$Y$402)),MOD(ROW()-ROW($D$2),COLUMNS(walk!$A$2:$Y$402)),1,1)</f>
        <v>15</v>
      </c>
      <c r="E774">
        <f ca="1">OFFSET(bike!$A$2:$Y$402,TRUNC((ROW()-ROW($E$2))/COLUMNS(bike!$A$2:$Y$402)),MOD(ROW()-ROW($E$2),COLUMNS(bike!$A$2:$Y$402)),1,1)</f>
        <v>5</v>
      </c>
      <c r="F774">
        <f ca="1">OFFSET(transit!$A$2:$Y$402,TRUNC((ROW()-ROW($F$2))/COLUMNS(transit!$A$2:$Y$402)),MOD(ROW()-ROW($F$2),COLUMNS(transit!$A$2:$Y$402)),1,1)</f>
        <v>15</v>
      </c>
      <c r="G774">
        <f ca="1">OFFSET(drive!$A$2:$Y$402,TRUNC((ROW()-ROW($G$2))/COLUMNS(drive!$A$2:$Y$402)),MOD(ROW()-ROW($G$2),COLUMNS(drive!$A$2:$Y$402)),1,1)</f>
        <v>4</v>
      </c>
      <c r="H774" s="5">
        <f ca="1">(VLOOKUP($B774,weights!$A$2:$R$6,4))*VLOOKUP($B774,weights!$A$2:$R$6,6)^C774*(VLOOKUP($B774,weights!$A$2:$R$6,15)*EXP(VLOOKUP($B774,weights!$A$2:$R$6,11)*D774)+VLOOKUP($B774,weights!$A$2:$R$6,16)*EXP(VLOOKUP($B774,weights!$A$2:$R$6,12)*E774)+VLOOKUP($B774,weights!$A$2:$R$6,17)*EXP(VLOOKUP($B774,weights!$A$2:$R$6,13)*F774)+VLOOKUP($B774,weights!$A$2:$R$6,18)*EXP(VLOOKUP($B774,weights!$A$2:$R$6,14)*G774))</f>
        <v>0.90938875509852346</v>
      </c>
    </row>
    <row r="775" spans="1:8" ht="12.75" x14ac:dyDescent="0.2">
      <c r="A775">
        <f t="shared" si="0"/>
        <v>31</v>
      </c>
      <c r="B775" t="str">
        <f t="shared" ref="B775:C775" si="749">B750</f>
        <v>bank</v>
      </c>
      <c r="C775">
        <f t="shared" si="749"/>
        <v>0</v>
      </c>
      <c r="D775">
        <f ca="1">OFFSET(walk!$A$2:$Y$402,TRUNC((ROW()-ROW($D$2))/COLUMNS(walk!$A$2:$Y$402)),MOD(ROW()-ROW($D$2),COLUMNS(walk!$A$2:$Y$402)),1,1)</f>
        <v>26</v>
      </c>
      <c r="E775">
        <f ca="1">OFFSET(bike!$A$2:$Y$402,TRUNC((ROW()-ROW($E$2))/COLUMNS(bike!$A$2:$Y$402)),MOD(ROW()-ROW($E$2),COLUMNS(bike!$A$2:$Y$402)),1,1)</f>
        <v>9</v>
      </c>
      <c r="F775">
        <f ca="1">OFFSET(transit!$A$2:$Y$402,TRUNC((ROW()-ROW($F$2))/COLUMNS(transit!$A$2:$Y$402)),MOD(ROW()-ROW($F$2),COLUMNS(transit!$A$2:$Y$402)),1,1)</f>
        <v>23</v>
      </c>
      <c r="G775">
        <f ca="1">OFFSET(drive!$A$2:$Y$402,TRUNC((ROW()-ROW($G$2))/COLUMNS(drive!$A$2:$Y$402)),MOD(ROW()-ROW($G$2),COLUMNS(drive!$A$2:$Y$402)),1,1)</f>
        <v>7</v>
      </c>
      <c r="H775" s="5">
        <f ca="1">(VLOOKUP($B775,weights!$A$2:$R$6,4))*VLOOKUP($B775,weights!$A$2:$R$6,6)^C775*(VLOOKUP($B775,weights!$A$2:$R$6,15)*EXP(VLOOKUP($B775,weights!$A$2:$R$6,11)*D775)+VLOOKUP($B775,weights!$A$2:$R$6,16)*EXP(VLOOKUP($B775,weights!$A$2:$R$6,12)*E775)+VLOOKUP($B775,weights!$A$2:$R$6,17)*EXP(VLOOKUP($B775,weights!$A$2:$R$6,13)*F775)+VLOOKUP($B775,weights!$A$2:$R$6,18)*EXP(VLOOKUP($B775,weights!$A$2:$R$6,14)*G775))</f>
        <v>1.8493973098076979</v>
      </c>
    </row>
    <row r="776" spans="1:8" ht="12.75" x14ac:dyDescent="0.2">
      <c r="A776">
        <f t="shared" si="0"/>
        <v>31</v>
      </c>
      <c r="B776" t="str">
        <f t="shared" ref="B776:C776" si="750">B751</f>
        <v>bank</v>
      </c>
      <c r="C776">
        <f t="shared" si="750"/>
        <v>1</v>
      </c>
      <c r="D776">
        <f ca="1">OFFSET(walk!$A$2:$Y$402,TRUNC((ROW()-ROW($D$2))/COLUMNS(walk!$A$2:$Y$402)),MOD(ROW()-ROW($D$2),COLUMNS(walk!$A$2:$Y$402)),1,1)</f>
        <v>44</v>
      </c>
      <c r="E776">
        <f ca="1">OFFSET(bike!$A$2:$Y$402,TRUNC((ROW()-ROW($E$2))/COLUMNS(bike!$A$2:$Y$402)),MOD(ROW()-ROW($E$2),COLUMNS(bike!$A$2:$Y$402)),1,1)</f>
        <v>14</v>
      </c>
      <c r="F776">
        <f ca="1">OFFSET(transit!$A$2:$Y$402,TRUNC((ROW()-ROW($F$2))/COLUMNS(transit!$A$2:$Y$402)),MOD(ROW()-ROW($F$2),COLUMNS(transit!$A$2:$Y$402)),1,1)</f>
        <v>36</v>
      </c>
      <c r="G776">
        <f ca="1">OFFSET(drive!$A$2:$Y$402,TRUNC((ROW()-ROW($G$2))/COLUMNS(drive!$A$2:$Y$402)),MOD(ROW()-ROW($G$2),COLUMNS(drive!$A$2:$Y$402)),1,1)</f>
        <v>9</v>
      </c>
      <c r="H776" s="5">
        <f ca="1">(VLOOKUP($B776,weights!$A$2:$R$6,4))*VLOOKUP($B776,weights!$A$2:$R$6,6)^C776*(VLOOKUP($B776,weights!$A$2:$R$6,15)*EXP(VLOOKUP($B776,weights!$A$2:$R$6,11)*D776)+VLOOKUP($B776,weights!$A$2:$R$6,16)*EXP(VLOOKUP($B776,weights!$A$2:$R$6,12)*E776)+VLOOKUP($B776,weights!$A$2:$R$6,17)*EXP(VLOOKUP($B776,weights!$A$2:$R$6,13)*F776)+VLOOKUP($B776,weights!$A$2:$R$6,18)*EXP(VLOOKUP($B776,weights!$A$2:$R$6,14)*G776))</f>
        <v>0.37031538277193665</v>
      </c>
    </row>
    <row r="777" spans="1:8" ht="12.75" x14ac:dyDescent="0.2">
      <c r="A777">
        <f t="shared" si="0"/>
        <v>32</v>
      </c>
      <c r="B777" t="str">
        <f t="shared" ref="B777:C777" si="751">B752</f>
        <v>restaurant</v>
      </c>
      <c r="C777">
        <f t="shared" si="751"/>
        <v>0</v>
      </c>
      <c r="D777">
        <f ca="1">OFFSET(walk!$A$2:$Y$402,TRUNC((ROW()-ROW($D$2))/COLUMNS(walk!$A$2:$Y$402)),MOD(ROW()-ROW($D$2),COLUMNS(walk!$A$2:$Y$402)),1,1)</f>
        <v>5</v>
      </c>
      <c r="E777">
        <f ca="1">OFFSET(bike!$A$2:$Y$402,TRUNC((ROW()-ROW($E$2))/COLUMNS(bike!$A$2:$Y$402)),MOD(ROW()-ROW($E$2),COLUMNS(bike!$A$2:$Y$402)),1,1)</f>
        <v>1</v>
      </c>
      <c r="F777">
        <f ca="1">OFFSET(transit!$A$2:$Y$402,TRUNC((ROW()-ROW($F$2))/COLUMNS(transit!$A$2:$Y$402)),MOD(ROW()-ROW($F$2),COLUMNS(transit!$A$2:$Y$402)),1,1)</f>
        <v>5</v>
      </c>
      <c r="G777">
        <f ca="1">OFFSET(drive!$A$2:$Y$402,TRUNC((ROW()-ROW($G$2))/COLUMNS(drive!$A$2:$Y$402)),MOD(ROW()-ROW($G$2),COLUMNS(drive!$A$2:$Y$402)),1,1)</f>
        <v>1</v>
      </c>
      <c r="H777" s="5">
        <f ca="1">(VLOOKUP($B777,weights!$A$2:$R$6,4))*VLOOKUP($B777,weights!$A$2:$R$6,6)^C777*(VLOOKUP($B777,weights!$A$2:$R$6,15)*EXP(VLOOKUP($B777,weights!$A$2:$R$6,11)*D777)+VLOOKUP($B777,weights!$A$2:$R$6,16)*EXP(VLOOKUP($B777,weights!$A$2:$R$6,12)*E777)+VLOOKUP($B777,weights!$A$2:$R$6,17)*EXP(VLOOKUP($B777,weights!$A$2:$R$6,13)*F777)+VLOOKUP($B777,weights!$A$2:$R$6,18)*EXP(VLOOKUP($B777,weights!$A$2:$R$6,14)*G777))</f>
        <v>41.195015976462628</v>
      </c>
    </row>
    <row r="778" spans="1:8" ht="12.75" x14ac:dyDescent="0.2">
      <c r="A778">
        <f t="shared" si="0"/>
        <v>32</v>
      </c>
      <c r="B778" t="str">
        <f t="shared" ref="B778:C778" si="752">B753</f>
        <v>restaurant</v>
      </c>
      <c r="C778">
        <f t="shared" si="752"/>
        <v>1</v>
      </c>
      <c r="D778">
        <f ca="1">OFFSET(walk!$A$2:$Y$402,TRUNC((ROW()-ROW($D$2))/COLUMNS(walk!$A$2:$Y$402)),MOD(ROW()-ROW($D$2),COLUMNS(walk!$A$2:$Y$402)),1,1)</f>
        <v>5</v>
      </c>
      <c r="E778">
        <f ca="1">OFFSET(bike!$A$2:$Y$402,TRUNC((ROW()-ROW($E$2))/COLUMNS(bike!$A$2:$Y$402)),MOD(ROW()-ROW($E$2),COLUMNS(bike!$A$2:$Y$402)),1,1)</f>
        <v>1</v>
      </c>
      <c r="F778">
        <f ca="1">OFFSET(transit!$A$2:$Y$402,TRUNC((ROW()-ROW($F$2))/COLUMNS(transit!$A$2:$Y$402)),MOD(ROW()-ROW($F$2),COLUMNS(transit!$A$2:$Y$402)),1,1)</f>
        <v>5</v>
      </c>
      <c r="G778">
        <f ca="1">OFFSET(drive!$A$2:$Y$402,TRUNC((ROW()-ROW($G$2))/COLUMNS(drive!$A$2:$Y$402)),MOD(ROW()-ROW($G$2),COLUMNS(drive!$A$2:$Y$402)),1,1)</f>
        <v>1</v>
      </c>
      <c r="H778" s="5">
        <f ca="1">(VLOOKUP($B778,weights!$A$2:$R$6,4))*VLOOKUP($B778,weights!$A$2:$R$6,6)^C778*(VLOOKUP($B778,weights!$A$2:$R$6,15)*EXP(VLOOKUP($B778,weights!$A$2:$R$6,11)*D778)+VLOOKUP($B778,weights!$A$2:$R$6,16)*EXP(VLOOKUP($B778,weights!$A$2:$R$6,12)*E778)+VLOOKUP($B778,weights!$A$2:$R$6,17)*EXP(VLOOKUP($B778,weights!$A$2:$R$6,13)*F778)+VLOOKUP($B778,weights!$A$2:$R$6,18)*EXP(VLOOKUP($B778,weights!$A$2:$R$6,14)*G778))</f>
        <v>36.922940245570203</v>
      </c>
    </row>
    <row r="779" spans="1:8" ht="12.75" x14ac:dyDescent="0.2">
      <c r="A779">
        <f t="shared" si="0"/>
        <v>32</v>
      </c>
      <c r="B779" t="str">
        <f t="shared" ref="B779:C779" si="753">B754</f>
        <v>restaurant</v>
      </c>
      <c r="C779">
        <f t="shared" si="753"/>
        <v>2</v>
      </c>
      <c r="D779">
        <f ca="1">OFFSET(walk!$A$2:$Y$402,TRUNC((ROW()-ROW($D$2))/COLUMNS(walk!$A$2:$Y$402)),MOD(ROW()-ROW($D$2),COLUMNS(walk!$A$2:$Y$402)),1,1)</f>
        <v>10</v>
      </c>
      <c r="E779">
        <f ca="1">OFFSET(bike!$A$2:$Y$402,TRUNC((ROW()-ROW($E$2))/COLUMNS(bike!$A$2:$Y$402)),MOD(ROW()-ROW($E$2),COLUMNS(bike!$A$2:$Y$402)),1,1)</f>
        <v>3</v>
      </c>
      <c r="F779">
        <f ca="1">OFFSET(transit!$A$2:$Y$402,TRUNC((ROW()-ROW($F$2))/COLUMNS(transit!$A$2:$Y$402)),MOD(ROW()-ROW($F$2),COLUMNS(transit!$A$2:$Y$402)),1,1)</f>
        <v>6</v>
      </c>
      <c r="G779">
        <f ca="1">OFFSET(drive!$A$2:$Y$402,TRUNC((ROW()-ROW($G$2))/COLUMNS(drive!$A$2:$Y$402)),MOD(ROW()-ROW($G$2),COLUMNS(drive!$A$2:$Y$402)),1,1)</f>
        <v>2</v>
      </c>
      <c r="H779" s="5">
        <f ca="1">(VLOOKUP($B779,weights!$A$2:$R$6,4))*VLOOKUP($B779,weights!$A$2:$R$6,6)^C779*(VLOOKUP($B779,weights!$A$2:$R$6,15)*EXP(VLOOKUP($B779,weights!$A$2:$R$6,11)*D779)+VLOOKUP($B779,weights!$A$2:$R$6,16)*EXP(VLOOKUP($B779,weights!$A$2:$R$6,12)*E779)+VLOOKUP($B779,weights!$A$2:$R$6,17)*EXP(VLOOKUP($B779,weights!$A$2:$R$6,13)*F779)+VLOOKUP($B779,weights!$A$2:$R$6,18)*EXP(VLOOKUP($B779,weights!$A$2:$R$6,14)*G779))</f>
        <v>23.133884328128662</v>
      </c>
    </row>
    <row r="780" spans="1:8" ht="12.75" x14ac:dyDescent="0.2">
      <c r="A780">
        <f t="shared" si="0"/>
        <v>32</v>
      </c>
      <c r="B780" t="str">
        <f t="shared" ref="B780:C780" si="754">B755</f>
        <v>restaurant</v>
      </c>
      <c r="C780">
        <f t="shared" si="754"/>
        <v>3</v>
      </c>
      <c r="D780">
        <f ca="1">OFFSET(walk!$A$2:$Y$402,TRUNC((ROW()-ROW($D$2))/COLUMNS(walk!$A$2:$Y$402)),MOD(ROW()-ROW($D$2),COLUMNS(walk!$A$2:$Y$402)),1,1)</f>
        <v>10</v>
      </c>
      <c r="E780">
        <f ca="1">OFFSET(bike!$A$2:$Y$402,TRUNC((ROW()-ROW($E$2))/COLUMNS(bike!$A$2:$Y$402)),MOD(ROW()-ROW($E$2),COLUMNS(bike!$A$2:$Y$402)),1,1)</f>
        <v>3</v>
      </c>
      <c r="F780">
        <f ca="1">OFFSET(transit!$A$2:$Y$402,TRUNC((ROW()-ROW($F$2))/COLUMNS(transit!$A$2:$Y$402)),MOD(ROW()-ROW($F$2),COLUMNS(transit!$A$2:$Y$402)),1,1)</f>
        <v>6</v>
      </c>
      <c r="G780">
        <f ca="1">OFFSET(drive!$A$2:$Y$402,TRUNC((ROW()-ROW($G$2))/COLUMNS(drive!$A$2:$Y$402)),MOD(ROW()-ROW($G$2),COLUMNS(drive!$A$2:$Y$402)),1,1)</f>
        <v>2</v>
      </c>
      <c r="H780" s="5">
        <f ca="1">(VLOOKUP($B780,weights!$A$2:$R$6,4))*VLOOKUP($B780,weights!$A$2:$R$6,6)^C780*(VLOOKUP($B780,weights!$A$2:$R$6,15)*EXP(VLOOKUP($B780,weights!$A$2:$R$6,11)*D780)+VLOOKUP($B780,weights!$A$2:$R$6,16)*EXP(VLOOKUP($B780,weights!$A$2:$R$6,12)*E780)+VLOOKUP($B780,weights!$A$2:$R$6,17)*EXP(VLOOKUP($B780,weights!$A$2:$R$6,13)*F780)+VLOOKUP($B780,weights!$A$2:$R$6,18)*EXP(VLOOKUP($B780,weights!$A$2:$R$6,14)*G780))</f>
        <v>20.734814842248653</v>
      </c>
    </row>
    <row r="781" spans="1:8" ht="12.75" x14ac:dyDescent="0.2">
      <c r="A781">
        <f t="shared" si="0"/>
        <v>32</v>
      </c>
      <c r="B781" t="str">
        <f t="shared" ref="B781:C781" si="755">B756</f>
        <v>restaurant</v>
      </c>
      <c r="C781">
        <f t="shared" si="755"/>
        <v>4</v>
      </c>
      <c r="D781">
        <f ca="1">OFFSET(walk!$A$2:$Y$402,TRUNC((ROW()-ROW($D$2))/COLUMNS(walk!$A$2:$Y$402)),MOD(ROW()-ROW($D$2),COLUMNS(walk!$A$2:$Y$402)),1,1)</f>
        <v>11</v>
      </c>
      <c r="E781">
        <f ca="1">OFFSET(bike!$A$2:$Y$402,TRUNC((ROW()-ROW($E$2))/COLUMNS(bike!$A$2:$Y$402)),MOD(ROW()-ROW($E$2),COLUMNS(bike!$A$2:$Y$402)),1,1)</f>
        <v>3</v>
      </c>
      <c r="F781">
        <f ca="1">OFFSET(transit!$A$2:$Y$402,TRUNC((ROW()-ROW($F$2))/COLUMNS(transit!$A$2:$Y$402)),MOD(ROW()-ROW($F$2),COLUMNS(transit!$A$2:$Y$402)),1,1)</f>
        <v>6</v>
      </c>
      <c r="G781">
        <f ca="1">OFFSET(drive!$A$2:$Y$402,TRUNC((ROW()-ROW($G$2))/COLUMNS(drive!$A$2:$Y$402)),MOD(ROW()-ROW($G$2),COLUMNS(drive!$A$2:$Y$402)),1,1)</f>
        <v>2</v>
      </c>
      <c r="H781" s="5">
        <f ca="1">(VLOOKUP($B781,weights!$A$2:$R$6,4))*VLOOKUP($B781,weights!$A$2:$R$6,6)^C781*(VLOOKUP($B781,weights!$A$2:$R$6,15)*EXP(VLOOKUP($B781,weights!$A$2:$R$6,11)*D781)+VLOOKUP($B781,weights!$A$2:$R$6,16)*EXP(VLOOKUP($B781,weights!$A$2:$R$6,12)*E781)+VLOOKUP($B781,weights!$A$2:$R$6,17)*EXP(VLOOKUP($B781,weights!$A$2:$R$6,13)*F781)+VLOOKUP($B781,weights!$A$2:$R$6,18)*EXP(VLOOKUP($B781,weights!$A$2:$R$6,14)*G781))</f>
        <v>18.307560612092416</v>
      </c>
    </row>
    <row r="782" spans="1:8" ht="12.75" x14ac:dyDescent="0.2">
      <c r="A782">
        <f t="shared" si="0"/>
        <v>32</v>
      </c>
      <c r="B782" t="str">
        <f t="shared" ref="B782:C782" si="756">B757</f>
        <v>restaurant</v>
      </c>
      <c r="C782">
        <f t="shared" si="756"/>
        <v>5</v>
      </c>
      <c r="D782">
        <f ca="1">OFFSET(walk!$A$2:$Y$402,TRUNC((ROW()-ROW($D$2))/COLUMNS(walk!$A$2:$Y$402)),MOD(ROW()-ROW($D$2),COLUMNS(walk!$A$2:$Y$402)),1,1)</f>
        <v>12</v>
      </c>
      <c r="E782">
        <f ca="1">OFFSET(bike!$A$2:$Y$402,TRUNC((ROW()-ROW($E$2))/COLUMNS(bike!$A$2:$Y$402)),MOD(ROW()-ROW($E$2),COLUMNS(bike!$A$2:$Y$402)),1,1)</f>
        <v>3</v>
      </c>
      <c r="F782">
        <f ca="1">OFFSET(transit!$A$2:$Y$402,TRUNC((ROW()-ROW($F$2))/COLUMNS(transit!$A$2:$Y$402)),MOD(ROW()-ROW($F$2),COLUMNS(transit!$A$2:$Y$402)),1,1)</f>
        <v>6</v>
      </c>
      <c r="G782">
        <f ca="1">OFFSET(drive!$A$2:$Y$402,TRUNC((ROW()-ROW($G$2))/COLUMNS(drive!$A$2:$Y$402)),MOD(ROW()-ROW($G$2),COLUMNS(drive!$A$2:$Y$402)),1,1)</f>
        <v>3</v>
      </c>
      <c r="H782" s="5">
        <f ca="1">(VLOOKUP($B782,weights!$A$2:$R$6,4))*VLOOKUP($B782,weights!$A$2:$R$6,6)^C782*(VLOOKUP($B782,weights!$A$2:$R$6,15)*EXP(VLOOKUP($B782,weights!$A$2:$R$6,11)*D782)+VLOOKUP($B782,weights!$A$2:$R$6,16)*EXP(VLOOKUP($B782,weights!$A$2:$R$6,12)*E782)+VLOOKUP($B782,weights!$A$2:$R$6,17)*EXP(VLOOKUP($B782,weights!$A$2:$R$6,13)*F782)+VLOOKUP($B782,weights!$A$2:$R$6,18)*EXP(VLOOKUP($B782,weights!$A$2:$R$6,14)*G782))</f>
        <v>15.173193739389752</v>
      </c>
    </row>
    <row r="783" spans="1:8" ht="12.75" x14ac:dyDescent="0.2">
      <c r="A783">
        <f t="shared" si="0"/>
        <v>32</v>
      </c>
      <c r="B783" t="str">
        <f t="shared" ref="B783:C783" si="757">B758</f>
        <v>restaurant</v>
      </c>
      <c r="C783">
        <f t="shared" si="757"/>
        <v>6</v>
      </c>
      <c r="D783">
        <f ca="1">OFFSET(walk!$A$2:$Y$402,TRUNC((ROW()-ROW($D$2))/COLUMNS(walk!$A$2:$Y$402)),MOD(ROW()-ROW($D$2),COLUMNS(walk!$A$2:$Y$402)),1,1)</f>
        <v>12</v>
      </c>
      <c r="E783">
        <f ca="1">OFFSET(bike!$A$2:$Y$402,TRUNC((ROW()-ROW($E$2))/COLUMNS(bike!$A$2:$Y$402)),MOD(ROW()-ROW($E$2),COLUMNS(bike!$A$2:$Y$402)),1,1)</f>
        <v>3</v>
      </c>
      <c r="F783">
        <f ca="1">OFFSET(transit!$A$2:$Y$402,TRUNC((ROW()-ROW($F$2))/COLUMNS(transit!$A$2:$Y$402)),MOD(ROW()-ROW($F$2),COLUMNS(transit!$A$2:$Y$402)),1,1)</f>
        <v>6</v>
      </c>
      <c r="G783">
        <f ca="1">OFFSET(drive!$A$2:$Y$402,TRUNC((ROW()-ROW($G$2))/COLUMNS(drive!$A$2:$Y$402)),MOD(ROW()-ROW($G$2),COLUMNS(drive!$A$2:$Y$402)),1,1)</f>
        <v>4</v>
      </c>
      <c r="H783" s="5">
        <f ca="1">(VLOOKUP($B783,weights!$A$2:$R$6,4))*VLOOKUP($B783,weights!$A$2:$R$6,6)^C783*(VLOOKUP($B783,weights!$A$2:$R$6,15)*EXP(VLOOKUP($B783,weights!$A$2:$R$6,11)*D783)+VLOOKUP($B783,weights!$A$2:$R$6,16)*EXP(VLOOKUP($B783,weights!$A$2:$R$6,12)*E783)+VLOOKUP($B783,weights!$A$2:$R$6,17)*EXP(VLOOKUP($B783,weights!$A$2:$R$6,13)*F783)+VLOOKUP($B783,weights!$A$2:$R$6,18)*EXP(VLOOKUP($B783,weights!$A$2:$R$6,14)*G783))</f>
        <v>12.804720471178763</v>
      </c>
    </row>
    <row r="784" spans="1:8" ht="12.75" x14ac:dyDescent="0.2">
      <c r="A784">
        <f t="shared" si="0"/>
        <v>32</v>
      </c>
      <c r="B784" t="str">
        <f t="shared" ref="B784:C784" si="758">B759</f>
        <v>restaurant</v>
      </c>
      <c r="C784">
        <f t="shared" si="758"/>
        <v>7</v>
      </c>
      <c r="D784">
        <f ca="1">OFFSET(walk!$A$2:$Y$402,TRUNC((ROW()-ROW($D$2))/COLUMNS(walk!$A$2:$Y$402)),MOD(ROW()-ROW($D$2),COLUMNS(walk!$A$2:$Y$402)),1,1)</f>
        <v>12</v>
      </c>
      <c r="E784">
        <f ca="1">OFFSET(bike!$A$2:$Y$402,TRUNC((ROW()-ROW($E$2))/COLUMNS(bike!$A$2:$Y$402)),MOD(ROW()-ROW($E$2),COLUMNS(bike!$A$2:$Y$402)),1,1)</f>
        <v>3</v>
      </c>
      <c r="F784">
        <f ca="1">OFFSET(transit!$A$2:$Y$402,TRUNC((ROW()-ROW($F$2))/COLUMNS(transit!$A$2:$Y$402)),MOD(ROW()-ROW($F$2),COLUMNS(transit!$A$2:$Y$402)),1,1)</f>
        <v>7</v>
      </c>
      <c r="G784">
        <f ca="1">OFFSET(drive!$A$2:$Y$402,TRUNC((ROW()-ROW($G$2))/COLUMNS(drive!$A$2:$Y$402)),MOD(ROW()-ROW($G$2),COLUMNS(drive!$A$2:$Y$402)),1,1)</f>
        <v>4</v>
      </c>
      <c r="H784" s="5">
        <f ca="1">(VLOOKUP($B784,weights!$A$2:$R$6,4))*VLOOKUP($B784,weights!$A$2:$R$6,6)^C784*(VLOOKUP($B784,weights!$A$2:$R$6,15)*EXP(VLOOKUP($B784,weights!$A$2:$R$6,11)*D784)+VLOOKUP($B784,weights!$A$2:$R$6,16)*EXP(VLOOKUP($B784,weights!$A$2:$R$6,12)*E784)+VLOOKUP($B784,weights!$A$2:$R$6,17)*EXP(VLOOKUP($B784,weights!$A$2:$R$6,13)*F784)+VLOOKUP($B784,weights!$A$2:$R$6,18)*EXP(VLOOKUP($B784,weights!$A$2:$R$6,14)*G784))</f>
        <v>11.044717336958515</v>
      </c>
    </row>
    <row r="785" spans="1:8" ht="12.75" x14ac:dyDescent="0.2">
      <c r="A785">
        <f t="shared" si="0"/>
        <v>32</v>
      </c>
      <c r="B785" t="str">
        <f t="shared" ref="B785:C785" si="759">B760</f>
        <v>restaurant</v>
      </c>
      <c r="C785">
        <f t="shared" si="759"/>
        <v>8</v>
      </c>
      <c r="D785">
        <f ca="1">OFFSET(walk!$A$2:$Y$402,TRUNC((ROW()-ROW($D$2))/COLUMNS(walk!$A$2:$Y$402)),MOD(ROW()-ROW($D$2),COLUMNS(walk!$A$2:$Y$402)),1,1)</f>
        <v>13</v>
      </c>
      <c r="E785">
        <f ca="1">OFFSET(bike!$A$2:$Y$402,TRUNC((ROW()-ROW($E$2))/COLUMNS(bike!$A$2:$Y$402)),MOD(ROW()-ROW($E$2),COLUMNS(bike!$A$2:$Y$402)),1,1)</f>
        <v>4</v>
      </c>
      <c r="F785">
        <f ca="1">OFFSET(transit!$A$2:$Y$402,TRUNC((ROW()-ROW($F$2))/COLUMNS(transit!$A$2:$Y$402)),MOD(ROW()-ROW($F$2),COLUMNS(transit!$A$2:$Y$402)),1,1)</f>
        <v>7</v>
      </c>
      <c r="G785">
        <f ca="1">OFFSET(drive!$A$2:$Y$402,TRUNC((ROW()-ROW($G$2))/COLUMNS(drive!$A$2:$Y$402)),MOD(ROW()-ROW($G$2),COLUMNS(drive!$A$2:$Y$402)),1,1)</f>
        <v>4</v>
      </c>
      <c r="H785" s="5">
        <f ca="1">(VLOOKUP($B785,weights!$A$2:$R$6,4))*VLOOKUP($B785,weights!$A$2:$R$6,6)^C785*(VLOOKUP($B785,weights!$A$2:$R$6,15)*EXP(VLOOKUP($B785,weights!$A$2:$R$6,11)*D785)+VLOOKUP($B785,weights!$A$2:$R$6,16)*EXP(VLOOKUP($B785,weights!$A$2:$R$6,12)*E785)+VLOOKUP($B785,weights!$A$2:$R$6,17)*EXP(VLOOKUP($B785,weights!$A$2:$R$6,13)*F785)+VLOOKUP($B785,weights!$A$2:$R$6,18)*EXP(VLOOKUP($B785,weights!$A$2:$R$6,14)*G785))</f>
        <v>9.0976175615496189</v>
      </c>
    </row>
    <row r="786" spans="1:8" ht="12.75" x14ac:dyDescent="0.2">
      <c r="A786">
        <f t="shared" si="0"/>
        <v>32</v>
      </c>
      <c r="B786" t="str">
        <f t="shared" ref="B786:C786" si="760">B761</f>
        <v>restaurant</v>
      </c>
      <c r="C786">
        <f t="shared" si="760"/>
        <v>9</v>
      </c>
      <c r="D786">
        <f ca="1">OFFSET(walk!$A$2:$Y$402,TRUNC((ROW()-ROW($D$2))/COLUMNS(walk!$A$2:$Y$402)),MOD(ROW()-ROW($D$2),COLUMNS(walk!$A$2:$Y$402)),1,1)</f>
        <v>15</v>
      </c>
      <c r="E786">
        <f ca="1">OFFSET(bike!$A$2:$Y$402,TRUNC((ROW()-ROW($E$2))/COLUMNS(bike!$A$2:$Y$402)),MOD(ROW()-ROW($E$2),COLUMNS(bike!$A$2:$Y$402)),1,1)</f>
        <v>5</v>
      </c>
      <c r="F786">
        <f ca="1">OFFSET(transit!$A$2:$Y$402,TRUNC((ROW()-ROW($F$2))/COLUMNS(transit!$A$2:$Y$402)),MOD(ROW()-ROW($F$2),COLUMNS(transit!$A$2:$Y$402)),1,1)</f>
        <v>12</v>
      </c>
      <c r="G786">
        <f ca="1">OFFSET(drive!$A$2:$Y$402,TRUNC((ROW()-ROW($G$2))/COLUMNS(drive!$A$2:$Y$402)),MOD(ROW()-ROW($G$2),COLUMNS(drive!$A$2:$Y$402)),1,1)</f>
        <v>4</v>
      </c>
      <c r="H786" s="5">
        <f ca="1">(VLOOKUP($B786,weights!$A$2:$R$6,4))*VLOOKUP($B786,weights!$A$2:$R$6,6)^C786*(VLOOKUP($B786,weights!$A$2:$R$6,15)*EXP(VLOOKUP($B786,weights!$A$2:$R$6,11)*D786)+VLOOKUP($B786,weights!$A$2:$R$6,16)*EXP(VLOOKUP($B786,weights!$A$2:$R$6,12)*E786)+VLOOKUP($B786,weights!$A$2:$R$6,17)*EXP(VLOOKUP($B786,weights!$A$2:$R$6,13)*F786)+VLOOKUP($B786,weights!$A$2:$R$6,18)*EXP(VLOOKUP($B786,weights!$A$2:$R$6,14)*G786))</f>
        <v>6.4009105714338705</v>
      </c>
    </row>
    <row r="787" spans="1:8" ht="12.75" x14ac:dyDescent="0.2">
      <c r="A787">
        <f t="shared" si="0"/>
        <v>32</v>
      </c>
      <c r="B787" t="str">
        <f t="shared" ref="B787:C787" si="761">B762</f>
        <v>supermarket</v>
      </c>
      <c r="C787">
        <f t="shared" si="761"/>
        <v>0</v>
      </c>
      <c r="D787">
        <f ca="1">OFFSET(walk!$A$2:$Y$402,TRUNC((ROW()-ROW($D$2))/COLUMNS(walk!$A$2:$Y$402)),MOD(ROW()-ROW($D$2),COLUMNS(walk!$A$2:$Y$402)),1,1)</f>
        <v>38</v>
      </c>
      <c r="E787">
        <f ca="1">OFFSET(bike!$A$2:$Y$402,TRUNC((ROW()-ROW($E$2))/COLUMNS(bike!$A$2:$Y$402)),MOD(ROW()-ROW($E$2),COLUMNS(bike!$A$2:$Y$402)),1,1)</f>
        <v>14</v>
      </c>
      <c r="F787">
        <f ca="1">OFFSET(transit!$A$2:$Y$402,TRUNC((ROW()-ROW($F$2))/COLUMNS(transit!$A$2:$Y$402)),MOD(ROW()-ROW($F$2),COLUMNS(transit!$A$2:$Y$402)),1,1)</f>
        <v>17</v>
      </c>
      <c r="G787">
        <f ca="1">OFFSET(drive!$A$2:$Y$402,TRUNC((ROW()-ROW($G$2))/COLUMNS(drive!$A$2:$Y$402)),MOD(ROW()-ROW($G$2),COLUMNS(drive!$A$2:$Y$402)),1,1)</f>
        <v>8</v>
      </c>
      <c r="H787" s="5">
        <f ca="1">(VLOOKUP($B787,weights!$A$2:$R$6,4))*VLOOKUP($B787,weights!$A$2:$R$6,6)^C787*(VLOOKUP($B787,weights!$A$2:$R$6,15)*EXP(VLOOKUP($B787,weights!$A$2:$R$6,11)*D787)+VLOOKUP($B787,weights!$A$2:$R$6,16)*EXP(VLOOKUP($B787,weights!$A$2:$R$6,12)*E787)+VLOOKUP($B787,weights!$A$2:$R$6,17)*EXP(VLOOKUP($B787,weights!$A$2:$R$6,13)*F787)+VLOOKUP($B787,weights!$A$2:$R$6,18)*EXP(VLOOKUP($B787,weights!$A$2:$R$6,14)*G787))</f>
        <v>3.8518622285909507</v>
      </c>
    </row>
    <row r="788" spans="1:8" ht="12.75" x14ac:dyDescent="0.2">
      <c r="A788">
        <f t="shared" si="0"/>
        <v>32</v>
      </c>
      <c r="B788" t="str">
        <f t="shared" ref="B788:C788" si="762">B763</f>
        <v>supermarket</v>
      </c>
      <c r="C788">
        <f t="shared" si="762"/>
        <v>1</v>
      </c>
      <c r="D788">
        <f ca="1">OFFSET(walk!$A$2:$Y$402,TRUNC((ROW()-ROW($D$2))/COLUMNS(walk!$A$2:$Y$402)),MOD(ROW()-ROW($D$2),COLUMNS(walk!$A$2:$Y$402)),1,1)</f>
        <v>51</v>
      </c>
      <c r="E788">
        <f ca="1">OFFSET(bike!$A$2:$Y$402,TRUNC((ROW()-ROW($E$2))/COLUMNS(bike!$A$2:$Y$402)),MOD(ROW()-ROW($E$2),COLUMNS(bike!$A$2:$Y$402)),1,1)</f>
        <v>15</v>
      </c>
      <c r="F788">
        <f ca="1">OFFSET(transit!$A$2:$Y$402,TRUNC((ROW()-ROW($F$2))/COLUMNS(transit!$A$2:$Y$402)),MOD(ROW()-ROW($F$2),COLUMNS(transit!$A$2:$Y$402)),1,1)</f>
        <v>22</v>
      </c>
      <c r="G788">
        <f ca="1">OFFSET(drive!$A$2:$Y$402,TRUNC((ROW()-ROW($G$2))/COLUMNS(drive!$A$2:$Y$402)),MOD(ROW()-ROW($G$2),COLUMNS(drive!$A$2:$Y$402)),1,1)</f>
        <v>10</v>
      </c>
      <c r="H788" s="5">
        <f ca="1">(VLOOKUP($B788,weights!$A$2:$R$6,4))*VLOOKUP($B788,weights!$A$2:$R$6,6)^C788*(VLOOKUP($B788,weights!$A$2:$R$6,15)*EXP(VLOOKUP($B788,weights!$A$2:$R$6,11)*D788)+VLOOKUP($B788,weights!$A$2:$R$6,16)*EXP(VLOOKUP($B788,weights!$A$2:$R$6,12)*E788)+VLOOKUP($B788,weights!$A$2:$R$6,17)*EXP(VLOOKUP($B788,weights!$A$2:$R$6,13)*F788)+VLOOKUP($B788,weights!$A$2:$R$6,18)*EXP(VLOOKUP($B788,weights!$A$2:$R$6,14)*G788))</f>
        <v>1.4210457524345352</v>
      </c>
    </row>
    <row r="789" spans="1:8" ht="12.75" x14ac:dyDescent="0.2">
      <c r="A789">
        <f t="shared" si="0"/>
        <v>32</v>
      </c>
      <c r="B789" t="str">
        <f t="shared" ref="B789:C789" si="763">B764</f>
        <v>supermarket</v>
      </c>
      <c r="C789">
        <f t="shared" si="763"/>
        <v>2</v>
      </c>
      <c r="D789">
        <f ca="1">OFFSET(walk!$A$2:$Y$402,TRUNC((ROW()-ROW($D$2))/COLUMNS(walk!$A$2:$Y$402)),MOD(ROW()-ROW($D$2),COLUMNS(walk!$A$2:$Y$402)),1,1)</f>
        <v>56</v>
      </c>
      <c r="E789">
        <f ca="1">OFFSET(bike!$A$2:$Y$402,TRUNC((ROW()-ROW($E$2))/COLUMNS(bike!$A$2:$Y$402)),MOD(ROW()-ROW($E$2),COLUMNS(bike!$A$2:$Y$402)),1,1)</f>
        <v>16</v>
      </c>
      <c r="F789">
        <f ca="1">OFFSET(transit!$A$2:$Y$402,TRUNC((ROW()-ROW($F$2))/COLUMNS(transit!$A$2:$Y$402)),MOD(ROW()-ROW($F$2),COLUMNS(transit!$A$2:$Y$402)),1,1)</f>
        <v>30</v>
      </c>
      <c r="G789">
        <f ca="1">OFFSET(drive!$A$2:$Y$402,TRUNC((ROW()-ROW($G$2))/COLUMNS(drive!$A$2:$Y$402)),MOD(ROW()-ROW($G$2),COLUMNS(drive!$A$2:$Y$402)),1,1)</f>
        <v>13</v>
      </c>
      <c r="H789" s="5">
        <f ca="1">(VLOOKUP($B789,weights!$A$2:$R$6,4))*VLOOKUP($B789,weights!$A$2:$R$6,6)^C789*(VLOOKUP($B789,weights!$A$2:$R$6,15)*EXP(VLOOKUP($B789,weights!$A$2:$R$6,11)*D789)+VLOOKUP($B789,weights!$A$2:$R$6,16)*EXP(VLOOKUP($B789,weights!$A$2:$R$6,12)*E789)+VLOOKUP($B789,weights!$A$2:$R$6,17)*EXP(VLOOKUP($B789,weights!$A$2:$R$6,13)*F789)+VLOOKUP($B789,weights!$A$2:$R$6,18)*EXP(VLOOKUP($B789,weights!$A$2:$R$6,14)*G789))</f>
        <v>0.43473078475467147</v>
      </c>
    </row>
    <row r="790" spans="1:8" ht="12.75" x14ac:dyDescent="0.2">
      <c r="A790">
        <f t="shared" si="0"/>
        <v>32</v>
      </c>
      <c r="B790" t="str">
        <f t="shared" ref="B790:C790" si="764">B765</f>
        <v>supermarket</v>
      </c>
      <c r="C790">
        <f t="shared" si="764"/>
        <v>3</v>
      </c>
      <c r="D790">
        <f ca="1">OFFSET(walk!$A$2:$Y$402,TRUNC((ROW()-ROW($D$2))/COLUMNS(walk!$A$2:$Y$402)),MOD(ROW()-ROW($D$2),COLUMNS(walk!$A$2:$Y$402)),1,1)</f>
        <v>63</v>
      </c>
      <c r="E790">
        <f ca="1">OFFSET(bike!$A$2:$Y$402,TRUNC((ROW()-ROW($E$2))/COLUMNS(bike!$A$2:$Y$402)),MOD(ROW()-ROW($E$2),COLUMNS(bike!$A$2:$Y$402)),1,1)</f>
        <v>20</v>
      </c>
      <c r="F790">
        <f ca="1">OFFSET(transit!$A$2:$Y$402,TRUNC((ROW()-ROW($F$2))/COLUMNS(transit!$A$2:$Y$402)),MOD(ROW()-ROW($F$2),COLUMNS(transit!$A$2:$Y$402)),1,1)</f>
        <v>35</v>
      </c>
      <c r="G790">
        <f ca="1">OFFSET(drive!$A$2:$Y$402,TRUNC((ROW()-ROW($G$2))/COLUMNS(drive!$A$2:$Y$402)),MOD(ROW()-ROW($G$2),COLUMNS(drive!$A$2:$Y$402)),1,1)</f>
        <v>14</v>
      </c>
      <c r="H790" s="5">
        <f ca="1">(VLOOKUP($B790,weights!$A$2:$R$6,4))*VLOOKUP($B790,weights!$A$2:$R$6,6)^C790*(VLOOKUP($B790,weights!$A$2:$R$6,15)*EXP(VLOOKUP($B790,weights!$A$2:$R$6,11)*D790)+VLOOKUP($B790,weights!$A$2:$R$6,16)*EXP(VLOOKUP($B790,weights!$A$2:$R$6,12)*E790)+VLOOKUP($B790,weights!$A$2:$R$6,17)*EXP(VLOOKUP($B790,weights!$A$2:$R$6,13)*F790)+VLOOKUP($B790,weights!$A$2:$R$6,18)*EXP(VLOOKUP($B790,weights!$A$2:$R$6,14)*G790))</f>
        <v>0.19226405658443108</v>
      </c>
    </row>
    <row r="791" spans="1:8" ht="12.75" x14ac:dyDescent="0.2">
      <c r="A791">
        <f t="shared" si="0"/>
        <v>32</v>
      </c>
      <c r="B791" t="str">
        <f t="shared" ref="B791:C791" si="765">B766</f>
        <v>supermarket</v>
      </c>
      <c r="C791">
        <f t="shared" si="765"/>
        <v>4</v>
      </c>
      <c r="D791">
        <f ca="1">OFFSET(walk!$A$2:$Y$402,TRUNC((ROW()-ROW($D$2))/COLUMNS(walk!$A$2:$Y$402)),MOD(ROW()-ROW($D$2),COLUMNS(walk!$A$2:$Y$402)),1,1)</f>
        <v>79</v>
      </c>
      <c r="E791">
        <f ca="1">OFFSET(bike!$A$2:$Y$402,TRUNC((ROW()-ROW($E$2))/COLUMNS(bike!$A$2:$Y$402)),MOD(ROW()-ROW($E$2),COLUMNS(bike!$A$2:$Y$402)),1,1)</f>
        <v>23</v>
      </c>
      <c r="F791">
        <f ca="1">OFFSET(transit!$A$2:$Y$402,TRUNC((ROW()-ROW($F$2))/COLUMNS(transit!$A$2:$Y$402)),MOD(ROW()-ROW($F$2),COLUMNS(transit!$A$2:$Y$402)),1,1)</f>
        <v>36</v>
      </c>
      <c r="G791">
        <f ca="1">OFFSET(drive!$A$2:$Y$402,TRUNC((ROW()-ROW($G$2))/COLUMNS(drive!$A$2:$Y$402)),MOD(ROW()-ROW($G$2),COLUMNS(drive!$A$2:$Y$402)),1,1)</f>
        <v>15</v>
      </c>
      <c r="H791" s="5">
        <f ca="1">(VLOOKUP($B791,weights!$A$2:$R$6,4))*VLOOKUP($B791,weights!$A$2:$R$6,6)^C791*(VLOOKUP($B791,weights!$A$2:$R$6,15)*EXP(VLOOKUP($B791,weights!$A$2:$R$6,11)*D791)+VLOOKUP($B791,weights!$A$2:$R$6,16)*EXP(VLOOKUP($B791,weights!$A$2:$R$6,12)*E791)+VLOOKUP($B791,weights!$A$2:$R$6,17)*EXP(VLOOKUP($B791,weights!$A$2:$R$6,13)*F791)+VLOOKUP($B791,weights!$A$2:$R$6,18)*EXP(VLOOKUP($B791,weights!$A$2:$R$6,14)*G791))</f>
        <v>9.0756621532563198E-2</v>
      </c>
    </row>
    <row r="792" spans="1:8" ht="12.75" x14ac:dyDescent="0.2">
      <c r="A792">
        <f t="shared" si="0"/>
        <v>32</v>
      </c>
      <c r="B792" t="str">
        <f t="shared" ref="B792:C792" si="766">B767</f>
        <v>store</v>
      </c>
      <c r="C792">
        <f t="shared" si="766"/>
        <v>0</v>
      </c>
      <c r="D792">
        <f ca="1">OFFSET(walk!$A$2:$Y$402,TRUNC((ROW()-ROW($D$2))/COLUMNS(walk!$A$2:$Y$402)),MOD(ROW()-ROW($D$2),COLUMNS(walk!$A$2:$Y$402)),1,1)</f>
        <v>2</v>
      </c>
      <c r="E792">
        <f ca="1">OFFSET(bike!$A$2:$Y$402,TRUNC((ROW()-ROW($E$2))/COLUMNS(bike!$A$2:$Y$402)),MOD(ROW()-ROW($E$2),COLUMNS(bike!$A$2:$Y$402)),1,1)</f>
        <v>1</v>
      </c>
      <c r="F792">
        <f ca="1">OFFSET(transit!$A$2:$Y$402,TRUNC((ROW()-ROW($F$2))/COLUMNS(transit!$A$2:$Y$402)),MOD(ROW()-ROW($F$2),COLUMNS(transit!$A$2:$Y$402)),1,1)</f>
        <v>2</v>
      </c>
      <c r="G792">
        <f ca="1">OFFSET(drive!$A$2:$Y$402,TRUNC((ROW()-ROW($G$2))/COLUMNS(drive!$A$2:$Y$402)),MOD(ROW()-ROW($G$2),COLUMNS(drive!$A$2:$Y$402)),1,1)</f>
        <v>1</v>
      </c>
      <c r="H792" s="5">
        <f ca="1">(VLOOKUP($B792,weights!$A$2:$R$6,4))*VLOOKUP($B792,weights!$A$2:$R$6,6)^C792*(VLOOKUP($B792,weights!$A$2:$R$6,15)*EXP(VLOOKUP($B792,weights!$A$2:$R$6,11)*D792)+VLOOKUP($B792,weights!$A$2:$R$6,16)*EXP(VLOOKUP($B792,weights!$A$2:$R$6,12)*E792)+VLOOKUP($B792,weights!$A$2:$R$6,17)*EXP(VLOOKUP($B792,weights!$A$2:$R$6,13)*F792)+VLOOKUP($B792,weights!$A$2:$R$6,18)*EXP(VLOOKUP($B792,weights!$A$2:$R$6,14)*G792))</f>
        <v>28.330807361871702</v>
      </c>
    </row>
    <row r="793" spans="1:8" ht="12.75" x14ac:dyDescent="0.2">
      <c r="A793">
        <f t="shared" si="0"/>
        <v>32</v>
      </c>
      <c r="B793" t="str">
        <f t="shared" ref="B793:C793" si="767">B768</f>
        <v>store</v>
      </c>
      <c r="C793">
        <f t="shared" si="767"/>
        <v>1</v>
      </c>
      <c r="D793">
        <f ca="1">OFFSET(walk!$A$2:$Y$402,TRUNC((ROW()-ROW($D$2))/COLUMNS(walk!$A$2:$Y$402)),MOD(ROW()-ROW($D$2),COLUMNS(walk!$A$2:$Y$402)),1,1)</f>
        <v>4</v>
      </c>
      <c r="E793">
        <f ca="1">OFFSET(bike!$A$2:$Y$402,TRUNC((ROW()-ROW($E$2))/COLUMNS(bike!$A$2:$Y$402)),MOD(ROW()-ROW($E$2),COLUMNS(bike!$A$2:$Y$402)),1,1)</f>
        <v>1</v>
      </c>
      <c r="F793">
        <f ca="1">OFFSET(transit!$A$2:$Y$402,TRUNC((ROW()-ROW($F$2))/COLUMNS(transit!$A$2:$Y$402)),MOD(ROW()-ROW($F$2),COLUMNS(transit!$A$2:$Y$402)),1,1)</f>
        <v>5</v>
      </c>
      <c r="G793">
        <f ca="1">OFFSET(drive!$A$2:$Y$402,TRUNC((ROW()-ROW($G$2))/COLUMNS(drive!$A$2:$Y$402)),MOD(ROW()-ROW($G$2),COLUMNS(drive!$A$2:$Y$402)),1,1)</f>
        <v>1</v>
      </c>
      <c r="H793" s="5">
        <f ca="1">(VLOOKUP($B793,weights!$A$2:$R$6,4))*VLOOKUP($B793,weights!$A$2:$R$6,6)^C793*(VLOOKUP($B793,weights!$A$2:$R$6,15)*EXP(VLOOKUP($B793,weights!$A$2:$R$6,11)*D793)+VLOOKUP($B793,weights!$A$2:$R$6,16)*EXP(VLOOKUP($B793,weights!$A$2:$R$6,12)*E793)+VLOOKUP($B793,weights!$A$2:$R$6,17)*EXP(VLOOKUP($B793,weights!$A$2:$R$6,13)*F793)+VLOOKUP($B793,weights!$A$2:$R$6,18)*EXP(VLOOKUP($B793,weights!$A$2:$R$6,14)*G793))</f>
        <v>14.541378872881413</v>
      </c>
    </row>
    <row r="794" spans="1:8" ht="12.75" x14ac:dyDescent="0.2">
      <c r="A794">
        <f t="shared" si="0"/>
        <v>32</v>
      </c>
      <c r="B794" t="str">
        <f t="shared" ref="B794:C794" si="768">B769</f>
        <v>store</v>
      </c>
      <c r="C794">
        <f t="shared" si="768"/>
        <v>2</v>
      </c>
      <c r="D794">
        <f ca="1">OFFSET(walk!$A$2:$Y$402,TRUNC((ROW()-ROW($D$2))/COLUMNS(walk!$A$2:$Y$402)),MOD(ROW()-ROW($D$2),COLUMNS(walk!$A$2:$Y$402)),1,1)</f>
        <v>6</v>
      </c>
      <c r="E794">
        <f ca="1">OFFSET(bike!$A$2:$Y$402,TRUNC((ROW()-ROW($E$2))/COLUMNS(bike!$A$2:$Y$402)),MOD(ROW()-ROW($E$2),COLUMNS(bike!$A$2:$Y$402)),1,1)</f>
        <v>2</v>
      </c>
      <c r="F794">
        <f ca="1">OFFSET(transit!$A$2:$Y$402,TRUNC((ROW()-ROW($F$2))/COLUMNS(transit!$A$2:$Y$402)),MOD(ROW()-ROW($F$2),COLUMNS(transit!$A$2:$Y$402)),1,1)</f>
        <v>6</v>
      </c>
      <c r="G794">
        <f ca="1">OFFSET(drive!$A$2:$Y$402,TRUNC((ROW()-ROW($G$2))/COLUMNS(drive!$A$2:$Y$402)),MOD(ROW()-ROW($G$2),COLUMNS(drive!$A$2:$Y$402)),1,1)</f>
        <v>1</v>
      </c>
      <c r="H794" s="5">
        <f ca="1">(VLOOKUP($B794,weights!$A$2:$R$6,4))*VLOOKUP($B794,weights!$A$2:$R$6,6)^C794*(VLOOKUP($B794,weights!$A$2:$R$6,15)*EXP(VLOOKUP($B794,weights!$A$2:$R$6,11)*D794)+VLOOKUP($B794,weights!$A$2:$R$6,16)*EXP(VLOOKUP($B794,weights!$A$2:$R$6,12)*E794)+VLOOKUP($B794,weights!$A$2:$R$6,17)*EXP(VLOOKUP($B794,weights!$A$2:$R$6,13)*F794)+VLOOKUP($B794,weights!$A$2:$R$6,18)*EXP(VLOOKUP($B794,weights!$A$2:$R$6,14)*G794))</f>
        <v>7.5838078458602487</v>
      </c>
    </row>
    <row r="795" spans="1:8" ht="12.75" x14ac:dyDescent="0.2">
      <c r="A795">
        <f t="shared" si="0"/>
        <v>32</v>
      </c>
      <c r="B795" t="str">
        <f t="shared" ref="B795:C795" si="769">B770</f>
        <v>store</v>
      </c>
      <c r="C795">
        <f t="shared" si="769"/>
        <v>3</v>
      </c>
      <c r="D795">
        <f ca="1">OFFSET(walk!$A$2:$Y$402,TRUNC((ROW()-ROW($D$2))/COLUMNS(walk!$A$2:$Y$402)),MOD(ROW()-ROW($D$2),COLUMNS(walk!$A$2:$Y$402)),1,1)</f>
        <v>8</v>
      </c>
      <c r="E795">
        <f ca="1">OFFSET(bike!$A$2:$Y$402,TRUNC((ROW()-ROW($E$2))/COLUMNS(bike!$A$2:$Y$402)),MOD(ROW()-ROW($E$2),COLUMNS(bike!$A$2:$Y$402)),1,1)</f>
        <v>2</v>
      </c>
      <c r="F795">
        <f ca="1">OFFSET(transit!$A$2:$Y$402,TRUNC((ROW()-ROW($F$2))/COLUMNS(transit!$A$2:$Y$402)),MOD(ROW()-ROW($F$2),COLUMNS(transit!$A$2:$Y$402)),1,1)</f>
        <v>6</v>
      </c>
      <c r="G795">
        <f ca="1">OFFSET(drive!$A$2:$Y$402,TRUNC((ROW()-ROW($G$2))/COLUMNS(drive!$A$2:$Y$402)),MOD(ROW()-ROW($G$2),COLUMNS(drive!$A$2:$Y$402)),1,1)</f>
        <v>2</v>
      </c>
      <c r="H795" s="5">
        <f ca="1">(VLOOKUP($B795,weights!$A$2:$R$6,4))*VLOOKUP($B795,weights!$A$2:$R$6,6)^C795*(VLOOKUP($B795,weights!$A$2:$R$6,15)*EXP(VLOOKUP($B795,weights!$A$2:$R$6,11)*D795)+VLOOKUP($B795,weights!$A$2:$R$6,16)*EXP(VLOOKUP($B795,weights!$A$2:$R$6,12)*E795)+VLOOKUP($B795,weights!$A$2:$R$6,17)*EXP(VLOOKUP($B795,weights!$A$2:$R$6,13)*F795)+VLOOKUP($B795,weights!$A$2:$R$6,18)*EXP(VLOOKUP($B795,weights!$A$2:$R$6,14)*G795))</f>
        <v>4.2299647609883868</v>
      </c>
    </row>
    <row r="796" spans="1:8" ht="12.75" x14ac:dyDescent="0.2">
      <c r="A796">
        <f t="shared" si="0"/>
        <v>32</v>
      </c>
      <c r="B796" t="str">
        <f t="shared" ref="B796:C796" si="770">B771</f>
        <v>store</v>
      </c>
      <c r="C796">
        <f t="shared" si="770"/>
        <v>4</v>
      </c>
      <c r="D796">
        <f ca="1">OFFSET(walk!$A$2:$Y$402,TRUNC((ROW()-ROW($D$2))/COLUMNS(walk!$A$2:$Y$402)),MOD(ROW()-ROW($D$2),COLUMNS(walk!$A$2:$Y$402)),1,1)</f>
        <v>10</v>
      </c>
      <c r="E796">
        <f ca="1">OFFSET(bike!$A$2:$Y$402,TRUNC((ROW()-ROW($E$2))/COLUMNS(bike!$A$2:$Y$402)),MOD(ROW()-ROW($E$2),COLUMNS(bike!$A$2:$Y$402)),1,1)</f>
        <v>3</v>
      </c>
      <c r="F796">
        <f ca="1">OFFSET(transit!$A$2:$Y$402,TRUNC((ROW()-ROW($F$2))/COLUMNS(transit!$A$2:$Y$402)),MOD(ROW()-ROW($F$2),COLUMNS(transit!$A$2:$Y$402)),1,1)</f>
        <v>6</v>
      </c>
      <c r="G796">
        <f ca="1">OFFSET(drive!$A$2:$Y$402,TRUNC((ROW()-ROW($G$2))/COLUMNS(drive!$A$2:$Y$402)),MOD(ROW()-ROW($G$2),COLUMNS(drive!$A$2:$Y$402)),1,1)</f>
        <v>3</v>
      </c>
      <c r="H796" s="5">
        <f ca="1">(VLOOKUP($B796,weights!$A$2:$R$6,4))*VLOOKUP($B796,weights!$A$2:$R$6,6)^C796*(VLOOKUP($B796,weights!$A$2:$R$6,15)*EXP(VLOOKUP($B796,weights!$A$2:$R$6,11)*D796)+VLOOKUP($B796,weights!$A$2:$R$6,16)*EXP(VLOOKUP($B796,weights!$A$2:$R$6,12)*E796)+VLOOKUP($B796,weights!$A$2:$R$6,17)*EXP(VLOOKUP($B796,weights!$A$2:$R$6,13)*F796)+VLOOKUP($B796,weights!$A$2:$R$6,18)*EXP(VLOOKUP($B796,weights!$A$2:$R$6,14)*G796))</f>
        <v>2.0717596071328859</v>
      </c>
    </row>
    <row r="797" spans="1:8" ht="12.75" x14ac:dyDescent="0.2">
      <c r="A797">
        <f t="shared" si="0"/>
        <v>32</v>
      </c>
      <c r="B797" t="str">
        <f t="shared" ref="B797:C797" si="771">B772</f>
        <v>pharmacy</v>
      </c>
      <c r="C797">
        <f t="shared" si="771"/>
        <v>0</v>
      </c>
      <c r="D797">
        <f ca="1">OFFSET(walk!$A$2:$Y$402,TRUNC((ROW()-ROW($D$2))/COLUMNS(walk!$A$2:$Y$402)),MOD(ROW()-ROW($D$2),COLUMNS(walk!$A$2:$Y$402)),1,1)</f>
        <v>14</v>
      </c>
      <c r="E797">
        <f ca="1">OFFSET(bike!$A$2:$Y$402,TRUNC((ROW()-ROW($E$2))/COLUMNS(bike!$A$2:$Y$402)),MOD(ROW()-ROW($E$2),COLUMNS(bike!$A$2:$Y$402)),1,1)</f>
        <v>4</v>
      </c>
      <c r="F797">
        <f ca="1">OFFSET(transit!$A$2:$Y$402,TRUNC((ROW()-ROW($F$2))/COLUMNS(transit!$A$2:$Y$402)),MOD(ROW()-ROW($F$2),COLUMNS(transit!$A$2:$Y$402)),1,1)</f>
        <v>11</v>
      </c>
      <c r="G797">
        <f ca="1">OFFSET(drive!$A$2:$Y$402,TRUNC((ROW()-ROW($G$2))/COLUMNS(drive!$A$2:$Y$402)),MOD(ROW()-ROW($G$2),COLUMNS(drive!$A$2:$Y$402)),1,1)</f>
        <v>2</v>
      </c>
      <c r="H797" s="5">
        <f ca="1">(VLOOKUP($B797,weights!$A$2:$R$6,4))*VLOOKUP($B797,weights!$A$2:$R$6,6)^C797*(VLOOKUP($B797,weights!$A$2:$R$6,15)*EXP(VLOOKUP($B797,weights!$A$2:$R$6,11)*D797)+VLOOKUP($B797,weights!$A$2:$R$6,16)*EXP(VLOOKUP($B797,weights!$A$2:$R$6,12)*E797)+VLOOKUP($B797,weights!$A$2:$R$6,17)*EXP(VLOOKUP($B797,weights!$A$2:$R$6,13)*F797)+VLOOKUP($B797,weights!$A$2:$R$6,18)*EXP(VLOOKUP($B797,weights!$A$2:$R$6,14)*G797))</f>
        <v>5.9285526157124888</v>
      </c>
    </row>
    <row r="798" spans="1:8" ht="12.75" x14ac:dyDescent="0.2">
      <c r="A798">
        <f t="shared" si="0"/>
        <v>32</v>
      </c>
      <c r="B798" t="str">
        <f t="shared" ref="B798:C798" si="772">B773</f>
        <v>pharmacy</v>
      </c>
      <c r="C798">
        <f t="shared" si="772"/>
        <v>1</v>
      </c>
      <c r="D798">
        <f ca="1">OFFSET(walk!$A$2:$Y$402,TRUNC((ROW()-ROW($D$2))/COLUMNS(walk!$A$2:$Y$402)),MOD(ROW()-ROW($D$2),COLUMNS(walk!$A$2:$Y$402)),1,1)</f>
        <v>14</v>
      </c>
      <c r="E798">
        <f ca="1">OFFSET(bike!$A$2:$Y$402,TRUNC((ROW()-ROW($E$2))/COLUMNS(bike!$A$2:$Y$402)),MOD(ROW()-ROW($E$2),COLUMNS(bike!$A$2:$Y$402)),1,1)</f>
        <v>4</v>
      </c>
      <c r="F798">
        <f ca="1">OFFSET(transit!$A$2:$Y$402,TRUNC((ROW()-ROW($F$2))/COLUMNS(transit!$A$2:$Y$402)),MOD(ROW()-ROW($F$2),COLUMNS(transit!$A$2:$Y$402)),1,1)</f>
        <v>11</v>
      </c>
      <c r="G798">
        <f ca="1">OFFSET(drive!$A$2:$Y$402,TRUNC((ROW()-ROW($G$2))/COLUMNS(drive!$A$2:$Y$402)),MOD(ROW()-ROW($G$2),COLUMNS(drive!$A$2:$Y$402)),1,1)</f>
        <v>3</v>
      </c>
      <c r="H798" s="5">
        <f ca="1">(VLOOKUP($B798,weights!$A$2:$R$6,4))*VLOOKUP($B798,weights!$A$2:$R$6,6)^C798*(VLOOKUP($B798,weights!$A$2:$R$6,15)*EXP(VLOOKUP($B798,weights!$A$2:$R$6,11)*D798)+VLOOKUP($B798,weights!$A$2:$R$6,16)*EXP(VLOOKUP($B798,weights!$A$2:$R$6,12)*E798)+VLOOKUP($B798,weights!$A$2:$R$6,17)*EXP(VLOOKUP($B798,weights!$A$2:$R$6,13)*F798)+VLOOKUP($B798,weights!$A$2:$R$6,18)*EXP(VLOOKUP($B798,weights!$A$2:$R$6,14)*G798))</f>
        <v>2.5094232082525991</v>
      </c>
    </row>
    <row r="799" spans="1:8" ht="12.75" x14ac:dyDescent="0.2">
      <c r="A799">
        <f t="shared" si="0"/>
        <v>32</v>
      </c>
      <c r="B799" t="str">
        <f t="shared" ref="B799:C799" si="773">B774</f>
        <v>pharmacy</v>
      </c>
      <c r="C799">
        <f t="shared" si="773"/>
        <v>2</v>
      </c>
      <c r="D799">
        <f ca="1">OFFSET(walk!$A$2:$Y$402,TRUNC((ROW()-ROW($D$2))/COLUMNS(walk!$A$2:$Y$402)),MOD(ROW()-ROW($D$2),COLUMNS(walk!$A$2:$Y$402)),1,1)</f>
        <v>14</v>
      </c>
      <c r="E799">
        <f ca="1">OFFSET(bike!$A$2:$Y$402,TRUNC((ROW()-ROW($E$2))/COLUMNS(bike!$A$2:$Y$402)),MOD(ROW()-ROW($E$2),COLUMNS(bike!$A$2:$Y$402)),1,1)</f>
        <v>4</v>
      </c>
      <c r="F799">
        <f ca="1">OFFSET(transit!$A$2:$Y$402,TRUNC((ROW()-ROW($F$2))/COLUMNS(transit!$A$2:$Y$402)),MOD(ROW()-ROW($F$2),COLUMNS(transit!$A$2:$Y$402)),1,1)</f>
        <v>14</v>
      </c>
      <c r="G799">
        <f ca="1">OFFSET(drive!$A$2:$Y$402,TRUNC((ROW()-ROW($G$2))/COLUMNS(drive!$A$2:$Y$402)),MOD(ROW()-ROW($G$2),COLUMNS(drive!$A$2:$Y$402)),1,1)</f>
        <v>3</v>
      </c>
      <c r="H799" s="5">
        <f ca="1">(VLOOKUP($B799,weights!$A$2:$R$6,4))*VLOOKUP($B799,weights!$A$2:$R$6,6)^C799*(VLOOKUP($B799,weights!$A$2:$R$6,15)*EXP(VLOOKUP($B799,weights!$A$2:$R$6,11)*D799)+VLOOKUP($B799,weights!$A$2:$R$6,16)*EXP(VLOOKUP($B799,weights!$A$2:$R$6,12)*E799)+VLOOKUP($B799,weights!$A$2:$R$6,17)*EXP(VLOOKUP($B799,weights!$A$2:$R$6,13)*F799)+VLOOKUP($B799,weights!$A$2:$R$6,18)*EXP(VLOOKUP($B799,weights!$A$2:$R$6,14)*G799))</f>
        <v>1.161189205974928</v>
      </c>
    </row>
    <row r="800" spans="1:8" ht="12.75" x14ac:dyDescent="0.2">
      <c r="A800">
        <f t="shared" si="0"/>
        <v>32</v>
      </c>
      <c r="B800" t="str">
        <f t="shared" ref="B800:C800" si="774">B775</f>
        <v>bank</v>
      </c>
      <c r="C800">
        <f t="shared" si="774"/>
        <v>0</v>
      </c>
      <c r="D800">
        <f ca="1">OFFSET(walk!$A$2:$Y$402,TRUNC((ROW()-ROW($D$2))/COLUMNS(walk!$A$2:$Y$402)),MOD(ROW()-ROW($D$2),COLUMNS(walk!$A$2:$Y$402)),1,1)</f>
        <v>25</v>
      </c>
      <c r="E800">
        <f ca="1">OFFSET(bike!$A$2:$Y$402,TRUNC((ROW()-ROW($E$2))/COLUMNS(bike!$A$2:$Y$402)),MOD(ROW()-ROW($E$2),COLUMNS(bike!$A$2:$Y$402)),1,1)</f>
        <v>8</v>
      </c>
      <c r="F800">
        <f ca="1">OFFSET(transit!$A$2:$Y$402,TRUNC((ROW()-ROW($F$2))/COLUMNS(transit!$A$2:$Y$402)),MOD(ROW()-ROW($F$2),COLUMNS(transit!$A$2:$Y$402)),1,1)</f>
        <v>16</v>
      </c>
      <c r="G800">
        <f ca="1">OFFSET(drive!$A$2:$Y$402,TRUNC((ROW()-ROW($G$2))/COLUMNS(drive!$A$2:$Y$402)),MOD(ROW()-ROW($G$2),COLUMNS(drive!$A$2:$Y$402)),1,1)</f>
        <v>6</v>
      </c>
      <c r="H800" s="5">
        <f ca="1">(VLOOKUP($B800,weights!$A$2:$R$6,4))*VLOOKUP($B800,weights!$A$2:$R$6,6)^C800*(VLOOKUP($B800,weights!$A$2:$R$6,15)*EXP(VLOOKUP($B800,weights!$A$2:$R$6,11)*D800)+VLOOKUP($B800,weights!$A$2:$R$6,16)*EXP(VLOOKUP($B800,weights!$A$2:$R$6,12)*E800)+VLOOKUP($B800,weights!$A$2:$R$6,17)*EXP(VLOOKUP($B800,weights!$A$2:$R$6,13)*F800)+VLOOKUP($B800,weights!$A$2:$R$6,18)*EXP(VLOOKUP($B800,weights!$A$2:$R$6,14)*G800))</f>
        <v>2.429380033487833</v>
      </c>
    </row>
    <row r="801" spans="1:8" ht="12.75" x14ac:dyDescent="0.2">
      <c r="A801">
        <f t="shared" si="0"/>
        <v>32</v>
      </c>
      <c r="B801" t="str">
        <f t="shared" ref="B801:C801" si="775">B776</f>
        <v>bank</v>
      </c>
      <c r="C801">
        <f t="shared" si="775"/>
        <v>1</v>
      </c>
      <c r="D801">
        <f ca="1">OFFSET(walk!$A$2:$Y$402,TRUNC((ROW()-ROW($D$2))/COLUMNS(walk!$A$2:$Y$402)),MOD(ROW()-ROW($D$2),COLUMNS(walk!$A$2:$Y$402)),1,1)</f>
        <v>44</v>
      </c>
      <c r="E801">
        <f ca="1">OFFSET(bike!$A$2:$Y$402,TRUNC((ROW()-ROW($E$2))/COLUMNS(bike!$A$2:$Y$402)),MOD(ROW()-ROW($E$2),COLUMNS(bike!$A$2:$Y$402)),1,1)</f>
        <v>13</v>
      </c>
      <c r="F801">
        <f ca="1">OFFSET(transit!$A$2:$Y$402,TRUNC((ROW()-ROW($F$2))/COLUMNS(transit!$A$2:$Y$402)),MOD(ROW()-ROW($F$2),COLUMNS(transit!$A$2:$Y$402)),1,1)</f>
        <v>34</v>
      </c>
      <c r="G801">
        <f ca="1">OFFSET(drive!$A$2:$Y$402,TRUNC((ROW()-ROW($G$2))/COLUMNS(drive!$A$2:$Y$402)),MOD(ROW()-ROW($G$2),COLUMNS(drive!$A$2:$Y$402)),1,1)</f>
        <v>8</v>
      </c>
      <c r="H801" s="5">
        <f ca="1">(VLOOKUP($B801,weights!$A$2:$R$6,4))*VLOOKUP($B801,weights!$A$2:$R$6,6)^C801*(VLOOKUP($B801,weights!$A$2:$R$6,15)*EXP(VLOOKUP($B801,weights!$A$2:$R$6,11)*D801)+VLOOKUP($B801,weights!$A$2:$R$6,16)*EXP(VLOOKUP($B801,weights!$A$2:$R$6,12)*E801)+VLOOKUP($B801,weights!$A$2:$R$6,17)*EXP(VLOOKUP($B801,weights!$A$2:$R$6,13)*F801)+VLOOKUP($B801,weights!$A$2:$R$6,18)*EXP(VLOOKUP($B801,weights!$A$2:$R$6,14)*G801))</f>
        <v>0.46158613052488712</v>
      </c>
    </row>
    <row r="802" spans="1:8" ht="12.75" x14ac:dyDescent="0.2">
      <c r="A802">
        <f t="shared" si="0"/>
        <v>33</v>
      </c>
      <c r="B802" t="str">
        <f t="shared" ref="B802:C802" si="776">B777</f>
        <v>restaurant</v>
      </c>
      <c r="C802">
        <f t="shared" si="776"/>
        <v>0</v>
      </c>
      <c r="D802">
        <f ca="1">OFFSET(walk!$A$2:$Y$402,TRUNC((ROW()-ROW($D$2))/COLUMNS(walk!$A$2:$Y$402)),MOD(ROW()-ROW($D$2),COLUMNS(walk!$A$2:$Y$402)),1,1)</f>
        <v>8</v>
      </c>
      <c r="E802">
        <f ca="1">OFFSET(bike!$A$2:$Y$402,TRUNC((ROW()-ROW($E$2))/COLUMNS(bike!$A$2:$Y$402)),MOD(ROW()-ROW($E$2),COLUMNS(bike!$A$2:$Y$402)),1,1)</f>
        <v>2</v>
      </c>
      <c r="F802">
        <f ca="1">OFFSET(transit!$A$2:$Y$402,TRUNC((ROW()-ROW($F$2))/COLUMNS(transit!$A$2:$Y$402)),MOD(ROW()-ROW($F$2),COLUMNS(transit!$A$2:$Y$402)),1,1)</f>
        <v>5</v>
      </c>
      <c r="G802">
        <f ca="1">OFFSET(drive!$A$2:$Y$402,TRUNC((ROW()-ROW($G$2))/COLUMNS(drive!$A$2:$Y$402)),MOD(ROW()-ROW($G$2),COLUMNS(drive!$A$2:$Y$402)),1,1)</f>
        <v>2</v>
      </c>
      <c r="H802" s="5">
        <f ca="1">(VLOOKUP($B802,weights!$A$2:$R$6,4))*VLOOKUP($B802,weights!$A$2:$R$6,6)^C802*(VLOOKUP($B802,weights!$A$2:$R$6,15)*EXP(VLOOKUP($B802,weights!$A$2:$R$6,11)*D802)+VLOOKUP($B802,weights!$A$2:$R$6,16)*EXP(VLOOKUP($B802,weights!$A$2:$R$6,12)*E802)+VLOOKUP($B802,weights!$A$2:$R$6,17)*EXP(VLOOKUP($B802,weights!$A$2:$R$6,13)*F802)+VLOOKUP($B802,weights!$A$2:$R$6,18)*EXP(VLOOKUP($B802,weights!$A$2:$R$6,14)*G802))</f>
        <v>33.190642185769796</v>
      </c>
    </row>
    <row r="803" spans="1:8" ht="12.75" x14ac:dyDescent="0.2">
      <c r="A803">
        <f t="shared" si="0"/>
        <v>33</v>
      </c>
      <c r="B803" t="str">
        <f t="shared" ref="B803:C803" si="777">B778</f>
        <v>restaurant</v>
      </c>
      <c r="C803">
        <f t="shared" si="777"/>
        <v>1</v>
      </c>
      <c r="D803">
        <f ca="1">OFFSET(walk!$A$2:$Y$402,TRUNC((ROW()-ROW($D$2))/COLUMNS(walk!$A$2:$Y$402)),MOD(ROW()-ROW($D$2),COLUMNS(walk!$A$2:$Y$402)),1,1)</f>
        <v>8</v>
      </c>
      <c r="E803">
        <f ca="1">OFFSET(bike!$A$2:$Y$402,TRUNC((ROW()-ROW($E$2))/COLUMNS(bike!$A$2:$Y$402)),MOD(ROW()-ROW($E$2),COLUMNS(bike!$A$2:$Y$402)),1,1)</f>
        <v>2</v>
      </c>
      <c r="F803">
        <f ca="1">OFFSET(transit!$A$2:$Y$402,TRUNC((ROW()-ROW($F$2))/COLUMNS(transit!$A$2:$Y$402)),MOD(ROW()-ROW($F$2),COLUMNS(transit!$A$2:$Y$402)),1,1)</f>
        <v>6</v>
      </c>
      <c r="G803">
        <f ca="1">OFFSET(drive!$A$2:$Y$402,TRUNC((ROW()-ROW($G$2))/COLUMNS(drive!$A$2:$Y$402)),MOD(ROW()-ROW($G$2),COLUMNS(drive!$A$2:$Y$402)),1,1)</f>
        <v>2</v>
      </c>
      <c r="H803" s="5">
        <f ca="1">(VLOOKUP($B803,weights!$A$2:$R$6,4))*VLOOKUP($B803,weights!$A$2:$R$6,6)^C803*(VLOOKUP($B803,weights!$A$2:$R$6,15)*EXP(VLOOKUP($B803,weights!$A$2:$R$6,11)*D803)+VLOOKUP($B803,weights!$A$2:$R$6,16)*EXP(VLOOKUP($B803,weights!$A$2:$R$6,12)*E803)+VLOOKUP($B803,weights!$A$2:$R$6,17)*EXP(VLOOKUP($B803,weights!$A$2:$R$6,13)*F803)+VLOOKUP($B803,weights!$A$2:$R$6,18)*EXP(VLOOKUP($B803,weights!$A$2:$R$6,14)*G803))</f>
        <v>28.776915324003859</v>
      </c>
    </row>
    <row r="804" spans="1:8" ht="12.75" x14ac:dyDescent="0.2">
      <c r="A804">
        <f t="shared" si="0"/>
        <v>33</v>
      </c>
      <c r="B804" t="str">
        <f t="shared" ref="B804:C804" si="778">B779</f>
        <v>restaurant</v>
      </c>
      <c r="C804">
        <f t="shared" si="778"/>
        <v>2</v>
      </c>
      <c r="D804">
        <f ca="1">OFFSET(walk!$A$2:$Y$402,TRUNC((ROW()-ROW($D$2))/COLUMNS(walk!$A$2:$Y$402)),MOD(ROW()-ROW($D$2),COLUMNS(walk!$A$2:$Y$402)),1,1)</f>
        <v>11</v>
      </c>
      <c r="E804">
        <f ca="1">OFFSET(bike!$A$2:$Y$402,TRUNC((ROW()-ROW($E$2))/COLUMNS(bike!$A$2:$Y$402)),MOD(ROW()-ROW($E$2),COLUMNS(bike!$A$2:$Y$402)),1,1)</f>
        <v>3</v>
      </c>
      <c r="F804">
        <f ca="1">OFFSET(transit!$A$2:$Y$402,TRUNC((ROW()-ROW($F$2))/COLUMNS(transit!$A$2:$Y$402)),MOD(ROW()-ROW($F$2),COLUMNS(transit!$A$2:$Y$402)),1,1)</f>
        <v>6</v>
      </c>
      <c r="G804">
        <f ca="1">OFFSET(drive!$A$2:$Y$402,TRUNC((ROW()-ROW($G$2))/COLUMNS(drive!$A$2:$Y$402)),MOD(ROW()-ROW($G$2),COLUMNS(drive!$A$2:$Y$402)),1,1)</f>
        <v>3</v>
      </c>
      <c r="H804" s="5">
        <f ca="1">(VLOOKUP($B804,weights!$A$2:$R$6,4))*VLOOKUP($B804,weights!$A$2:$R$6,6)^C804*(VLOOKUP($B804,weights!$A$2:$R$6,15)*EXP(VLOOKUP($B804,weights!$A$2:$R$6,11)*D804)+VLOOKUP($B804,weights!$A$2:$R$6,16)*EXP(VLOOKUP($B804,weights!$A$2:$R$6,12)*E804)+VLOOKUP($B804,weights!$A$2:$R$6,17)*EXP(VLOOKUP($B804,weights!$A$2:$R$6,13)*F804)+VLOOKUP($B804,weights!$A$2:$R$6,18)*EXP(VLOOKUP($B804,weights!$A$2:$R$6,14)*G804))</f>
        <v>21.347554942346878</v>
      </c>
    </row>
    <row r="805" spans="1:8" ht="12.75" x14ac:dyDescent="0.2">
      <c r="A805">
        <f t="shared" si="0"/>
        <v>33</v>
      </c>
      <c r="B805" t="str">
        <f t="shared" ref="B805:C805" si="779">B780</f>
        <v>restaurant</v>
      </c>
      <c r="C805">
        <f t="shared" si="779"/>
        <v>3</v>
      </c>
      <c r="D805">
        <f ca="1">OFFSET(walk!$A$2:$Y$402,TRUNC((ROW()-ROW($D$2))/COLUMNS(walk!$A$2:$Y$402)),MOD(ROW()-ROW($D$2),COLUMNS(walk!$A$2:$Y$402)),1,1)</f>
        <v>12</v>
      </c>
      <c r="E805">
        <f ca="1">OFFSET(bike!$A$2:$Y$402,TRUNC((ROW()-ROW($E$2))/COLUMNS(bike!$A$2:$Y$402)),MOD(ROW()-ROW($E$2),COLUMNS(bike!$A$2:$Y$402)),1,1)</f>
        <v>3</v>
      </c>
      <c r="F805">
        <f ca="1">OFFSET(transit!$A$2:$Y$402,TRUNC((ROW()-ROW($F$2))/COLUMNS(transit!$A$2:$Y$402)),MOD(ROW()-ROW($F$2),COLUMNS(transit!$A$2:$Y$402)),1,1)</f>
        <v>7</v>
      </c>
      <c r="G805">
        <f ca="1">OFFSET(drive!$A$2:$Y$402,TRUNC((ROW()-ROW($G$2))/COLUMNS(drive!$A$2:$Y$402)),MOD(ROW()-ROW($G$2),COLUMNS(drive!$A$2:$Y$402)),1,1)</f>
        <v>3</v>
      </c>
      <c r="H805" s="5">
        <f ca="1">(VLOOKUP($B805,weights!$A$2:$R$6,4))*VLOOKUP($B805,weights!$A$2:$R$6,6)^C805*(VLOOKUP($B805,weights!$A$2:$R$6,15)*EXP(VLOOKUP($B805,weights!$A$2:$R$6,11)*D805)+VLOOKUP($B805,weights!$A$2:$R$6,16)*EXP(VLOOKUP($B805,weights!$A$2:$R$6,12)*E805)+VLOOKUP($B805,weights!$A$2:$R$6,17)*EXP(VLOOKUP($B805,weights!$A$2:$R$6,13)*F805)+VLOOKUP($B805,weights!$A$2:$R$6,18)*EXP(VLOOKUP($B805,weights!$A$2:$R$6,14)*G805))</f>
        <v>18.217918867630654</v>
      </c>
    </row>
    <row r="806" spans="1:8" ht="12.75" x14ac:dyDescent="0.2">
      <c r="A806">
        <f t="shared" si="0"/>
        <v>33</v>
      </c>
      <c r="B806" t="str">
        <f t="shared" ref="B806:C806" si="780">B781</f>
        <v>restaurant</v>
      </c>
      <c r="C806">
        <f t="shared" si="780"/>
        <v>4</v>
      </c>
      <c r="D806">
        <f ca="1">OFFSET(walk!$A$2:$Y$402,TRUNC((ROW()-ROW($D$2))/COLUMNS(walk!$A$2:$Y$402)),MOD(ROW()-ROW($D$2),COLUMNS(walk!$A$2:$Y$402)),1,1)</f>
        <v>12</v>
      </c>
      <c r="E806">
        <f ca="1">OFFSET(bike!$A$2:$Y$402,TRUNC((ROW()-ROW($E$2))/COLUMNS(bike!$A$2:$Y$402)),MOD(ROW()-ROW($E$2),COLUMNS(bike!$A$2:$Y$402)),1,1)</f>
        <v>3</v>
      </c>
      <c r="F806">
        <f ca="1">OFFSET(transit!$A$2:$Y$402,TRUNC((ROW()-ROW($F$2))/COLUMNS(transit!$A$2:$Y$402)),MOD(ROW()-ROW($F$2),COLUMNS(transit!$A$2:$Y$402)),1,1)</f>
        <v>7</v>
      </c>
      <c r="G806">
        <f ca="1">OFFSET(drive!$A$2:$Y$402,TRUNC((ROW()-ROW($G$2))/COLUMNS(drive!$A$2:$Y$402)),MOD(ROW()-ROW($G$2),COLUMNS(drive!$A$2:$Y$402)),1,1)</f>
        <v>3</v>
      </c>
      <c r="H806" s="5">
        <f ca="1">(VLOOKUP($B806,weights!$A$2:$R$6,4))*VLOOKUP($B806,weights!$A$2:$R$6,6)^C806*(VLOOKUP($B806,weights!$A$2:$R$6,15)*EXP(VLOOKUP($B806,weights!$A$2:$R$6,11)*D806)+VLOOKUP($B806,weights!$A$2:$R$6,16)*EXP(VLOOKUP($B806,weights!$A$2:$R$6,12)*E806)+VLOOKUP($B806,weights!$A$2:$R$6,17)*EXP(VLOOKUP($B806,weights!$A$2:$R$6,13)*F806)+VLOOKUP($B806,weights!$A$2:$R$6,18)*EXP(VLOOKUP($B806,weights!$A$2:$R$6,14)*G806))</f>
        <v>16.328653207283772</v>
      </c>
    </row>
    <row r="807" spans="1:8" ht="12.75" x14ac:dyDescent="0.2">
      <c r="A807">
        <f t="shared" si="0"/>
        <v>33</v>
      </c>
      <c r="B807" t="str">
        <f t="shared" ref="B807:C807" si="781">B782</f>
        <v>restaurant</v>
      </c>
      <c r="C807">
        <f t="shared" si="781"/>
        <v>5</v>
      </c>
      <c r="D807">
        <f ca="1">OFFSET(walk!$A$2:$Y$402,TRUNC((ROW()-ROW($D$2))/COLUMNS(walk!$A$2:$Y$402)),MOD(ROW()-ROW($D$2),COLUMNS(walk!$A$2:$Y$402)),1,1)</f>
        <v>12</v>
      </c>
      <c r="E807">
        <f ca="1">OFFSET(bike!$A$2:$Y$402,TRUNC((ROW()-ROW($E$2))/COLUMNS(bike!$A$2:$Y$402)),MOD(ROW()-ROW($E$2),COLUMNS(bike!$A$2:$Y$402)),1,1)</f>
        <v>3</v>
      </c>
      <c r="F807">
        <f ca="1">OFFSET(transit!$A$2:$Y$402,TRUNC((ROW()-ROW($F$2))/COLUMNS(transit!$A$2:$Y$402)),MOD(ROW()-ROW($F$2),COLUMNS(transit!$A$2:$Y$402)),1,1)</f>
        <v>7</v>
      </c>
      <c r="G807">
        <f ca="1">OFFSET(drive!$A$2:$Y$402,TRUNC((ROW()-ROW($G$2))/COLUMNS(drive!$A$2:$Y$402)),MOD(ROW()-ROW($G$2),COLUMNS(drive!$A$2:$Y$402)),1,1)</f>
        <v>4</v>
      </c>
      <c r="H807" s="5">
        <f ca="1">(VLOOKUP($B807,weights!$A$2:$R$6,4))*VLOOKUP($B807,weights!$A$2:$R$6,6)^C807*(VLOOKUP($B807,weights!$A$2:$R$6,15)*EXP(VLOOKUP($B807,weights!$A$2:$R$6,11)*D807)+VLOOKUP($B807,weights!$A$2:$R$6,16)*EXP(VLOOKUP($B807,weights!$A$2:$R$6,12)*E807)+VLOOKUP($B807,weights!$A$2:$R$6,17)*EXP(VLOOKUP($B807,weights!$A$2:$R$6,13)*F807)+VLOOKUP($B807,weights!$A$2:$R$6,18)*EXP(VLOOKUP($B807,weights!$A$2:$R$6,14)*G807))</f>
        <v>13.748376030740312</v>
      </c>
    </row>
    <row r="808" spans="1:8" ht="12.75" x14ac:dyDescent="0.2">
      <c r="A808">
        <f t="shared" si="0"/>
        <v>33</v>
      </c>
      <c r="B808" t="str">
        <f t="shared" ref="B808:C808" si="782">B783</f>
        <v>restaurant</v>
      </c>
      <c r="C808">
        <f t="shared" si="782"/>
        <v>6</v>
      </c>
      <c r="D808">
        <f ca="1">OFFSET(walk!$A$2:$Y$402,TRUNC((ROW()-ROW($D$2))/COLUMNS(walk!$A$2:$Y$402)),MOD(ROW()-ROW($D$2),COLUMNS(walk!$A$2:$Y$402)),1,1)</f>
        <v>12</v>
      </c>
      <c r="E808">
        <f ca="1">OFFSET(bike!$A$2:$Y$402,TRUNC((ROW()-ROW($E$2))/COLUMNS(bike!$A$2:$Y$402)),MOD(ROW()-ROW($E$2),COLUMNS(bike!$A$2:$Y$402)),1,1)</f>
        <v>4</v>
      </c>
      <c r="F808">
        <f ca="1">OFFSET(transit!$A$2:$Y$402,TRUNC((ROW()-ROW($F$2))/COLUMNS(transit!$A$2:$Y$402)),MOD(ROW()-ROW($F$2),COLUMNS(transit!$A$2:$Y$402)),1,1)</f>
        <v>8</v>
      </c>
      <c r="G808">
        <f ca="1">OFFSET(drive!$A$2:$Y$402,TRUNC((ROW()-ROW($G$2))/COLUMNS(drive!$A$2:$Y$402)),MOD(ROW()-ROW($G$2),COLUMNS(drive!$A$2:$Y$402)),1,1)</f>
        <v>4</v>
      </c>
      <c r="H808" s="5">
        <f ca="1">(VLOOKUP($B808,weights!$A$2:$R$6,4))*VLOOKUP($B808,weights!$A$2:$R$6,6)^C808*(VLOOKUP($B808,weights!$A$2:$R$6,15)*EXP(VLOOKUP($B808,weights!$A$2:$R$6,11)*D808)+VLOOKUP($B808,weights!$A$2:$R$6,16)*EXP(VLOOKUP($B808,weights!$A$2:$R$6,12)*E808)+VLOOKUP($B808,weights!$A$2:$R$6,17)*EXP(VLOOKUP($B808,weights!$A$2:$R$6,13)*F808)+VLOOKUP($B808,weights!$A$2:$R$6,18)*EXP(VLOOKUP($B808,weights!$A$2:$R$6,14)*G808))</f>
        <v>11.052452007476134</v>
      </c>
    </row>
    <row r="809" spans="1:8" ht="12.75" x14ac:dyDescent="0.2">
      <c r="A809">
        <f t="shared" si="0"/>
        <v>33</v>
      </c>
      <c r="B809" t="str">
        <f t="shared" ref="B809:C809" si="783">B784</f>
        <v>restaurant</v>
      </c>
      <c r="C809">
        <f t="shared" si="783"/>
        <v>7</v>
      </c>
      <c r="D809">
        <f ca="1">OFFSET(walk!$A$2:$Y$402,TRUNC((ROW()-ROW($D$2))/COLUMNS(walk!$A$2:$Y$402)),MOD(ROW()-ROW($D$2),COLUMNS(walk!$A$2:$Y$402)),1,1)</f>
        <v>13</v>
      </c>
      <c r="E809">
        <f ca="1">OFFSET(bike!$A$2:$Y$402,TRUNC((ROW()-ROW($E$2))/COLUMNS(bike!$A$2:$Y$402)),MOD(ROW()-ROW($E$2),COLUMNS(bike!$A$2:$Y$402)),1,1)</f>
        <v>4</v>
      </c>
      <c r="F809">
        <f ca="1">OFFSET(transit!$A$2:$Y$402,TRUNC((ROW()-ROW($F$2))/COLUMNS(transit!$A$2:$Y$402)),MOD(ROW()-ROW($F$2),COLUMNS(transit!$A$2:$Y$402)),1,1)</f>
        <v>9</v>
      </c>
      <c r="G809">
        <f ca="1">OFFSET(drive!$A$2:$Y$402,TRUNC((ROW()-ROW($G$2))/COLUMNS(drive!$A$2:$Y$402)),MOD(ROW()-ROW($G$2),COLUMNS(drive!$A$2:$Y$402)),1,1)</f>
        <v>4</v>
      </c>
      <c r="H809" s="5">
        <f ca="1">(VLOOKUP($B809,weights!$A$2:$R$6,4))*VLOOKUP($B809,weights!$A$2:$R$6,6)^C809*(VLOOKUP($B809,weights!$A$2:$R$6,15)*EXP(VLOOKUP($B809,weights!$A$2:$R$6,11)*D809)+VLOOKUP($B809,weights!$A$2:$R$6,16)*EXP(VLOOKUP($B809,weights!$A$2:$R$6,12)*E809)+VLOOKUP($B809,weights!$A$2:$R$6,17)*EXP(VLOOKUP($B809,weights!$A$2:$R$6,13)*F809)+VLOOKUP($B809,weights!$A$2:$R$6,18)*EXP(VLOOKUP($B809,weights!$A$2:$R$6,14)*G809))</f>
        <v>9.4617431804948957</v>
      </c>
    </row>
    <row r="810" spans="1:8" ht="12.75" x14ac:dyDescent="0.2">
      <c r="A810">
        <f t="shared" si="0"/>
        <v>33</v>
      </c>
      <c r="B810" t="str">
        <f t="shared" ref="B810:C810" si="784">B785</f>
        <v>restaurant</v>
      </c>
      <c r="C810">
        <f t="shared" si="784"/>
        <v>8</v>
      </c>
      <c r="D810">
        <f ca="1">OFFSET(walk!$A$2:$Y$402,TRUNC((ROW()-ROW($D$2))/COLUMNS(walk!$A$2:$Y$402)),MOD(ROW()-ROW($D$2),COLUMNS(walk!$A$2:$Y$402)),1,1)</f>
        <v>14</v>
      </c>
      <c r="E810">
        <f ca="1">OFFSET(bike!$A$2:$Y$402,TRUNC((ROW()-ROW($E$2))/COLUMNS(bike!$A$2:$Y$402)),MOD(ROW()-ROW($E$2),COLUMNS(bike!$A$2:$Y$402)),1,1)</f>
        <v>5</v>
      </c>
      <c r="F810">
        <f ca="1">OFFSET(transit!$A$2:$Y$402,TRUNC((ROW()-ROW($F$2))/COLUMNS(transit!$A$2:$Y$402)),MOD(ROW()-ROW($F$2),COLUMNS(transit!$A$2:$Y$402)),1,1)</f>
        <v>9</v>
      </c>
      <c r="G810">
        <f ca="1">OFFSET(drive!$A$2:$Y$402,TRUNC((ROW()-ROW($G$2))/COLUMNS(drive!$A$2:$Y$402)),MOD(ROW()-ROW($G$2),COLUMNS(drive!$A$2:$Y$402)),1,1)</f>
        <v>4</v>
      </c>
      <c r="H810" s="5">
        <f ca="1">(VLOOKUP($B810,weights!$A$2:$R$6,4))*VLOOKUP($B810,weights!$A$2:$R$6,6)^C810*(VLOOKUP($B810,weights!$A$2:$R$6,15)*EXP(VLOOKUP($B810,weights!$A$2:$R$6,11)*D810)+VLOOKUP($B810,weights!$A$2:$R$6,16)*EXP(VLOOKUP($B810,weights!$A$2:$R$6,12)*E810)+VLOOKUP($B810,weights!$A$2:$R$6,17)*EXP(VLOOKUP($B810,weights!$A$2:$R$6,13)*F810)+VLOOKUP($B810,weights!$A$2:$R$6,18)*EXP(VLOOKUP($B810,weights!$A$2:$R$6,14)*G810))</f>
        <v>7.8473288972848589</v>
      </c>
    </row>
    <row r="811" spans="1:8" ht="12.75" x14ac:dyDescent="0.2">
      <c r="A811">
        <f t="shared" si="0"/>
        <v>33</v>
      </c>
      <c r="B811" t="str">
        <f t="shared" ref="B811:C811" si="785">B786</f>
        <v>restaurant</v>
      </c>
      <c r="C811">
        <f t="shared" si="785"/>
        <v>9</v>
      </c>
      <c r="D811">
        <f ca="1">OFFSET(walk!$A$2:$Y$402,TRUNC((ROW()-ROW($D$2))/COLUMNS(walk!$A$2:$Y$402)),MOD(ROW()-ROW($D$2),COLUMNS(walk!$A$2:$Y$402)),1,1)</f>
        <v>16</v>
      </c>
      <c r="E811">
        <f ca="1">OFFSET(bike!$A$2:$Y$402,TRUNC((ROW()-ROW($E$2))/COLUMNS(bike!$A$2:$Y$402)),MOD(ROW()-ROW($E$2),COLUMNS(bike!$A$2:$Y$402)),1,1)</f>
        <v>5</v>
      </c>
      <c r="F811">
        <f ca="1">OFFSET(transit!$A$2:$Y$402,TRUNC((ROW()-ROW($F$2))/COLUMNS(transit!$A$2:$Y$402)),MOD(ROW()-ROW($F$2),COLUMNS(transit!$A$2:$Y$402)),1,1)</f>
        <v>12</v>
      </c>
      <c r="G811">
        <f ca="1">OFFSET(drive!$A$2:$Y$402,TRUNC((ROW()-ROW($G$2))/COLUMNS(drive!$A$2:$Y$402)),MOD(ROW()-ROW($G$2),COLUMNS(drive!$A$2:$Y$402)),1,1)</f>
        <v>4</v>
      </c>
      <c r="H811" s="5">
        <f ca="1">(VLOOKUP($B811,weights!$A$2:$R$6,4))*VLOOKUP($B811,weights!$A$2:$R$6,6)^C811*(VLOOKUP($B811,weights!$A$2:$R$6,15)*EXP(VLOOKUP($B811,weights!$A$2:$R$6,11)*D811)+VLOOKUP($B811,weights!$A$2:$R$6,16)*EXP(VLOOKUP($B811,weights!$A$2:$R$6,12)*E811)+VLOOKUP($B811,weights!$A$2:$R$6,17)*EXP(VLOOKUP($B811,weights!$A$2:$R$6,13)*F811)+VLOOKUP($B811,weights!$A$2:$R$6,18)*EXP(VLOOKUP($B811,weights!$A$2:$R$6,14)*G811))</f>
        <v>6.3494180472122403</v>
      </c>
    </row>
    <row r="812" spans="1:8" ht="12.75" x14ac:dyDescent="0.2">
      <c r="A812">
        <f t="shared" si="0"/>
        <v>33</v>
      </c>
      <c r="B812" t="str">
        <f t="shared" ref="B812:C812" si="786">B787</f>
        <v>supermarket</v>
      </c>
      <c r="C812">
        <f t="shared" si="786"/>
        <v>0</v>
      </c>
      <c r="D812">
        <f ca="1">OFFSET(walk!$A$2:$Y$402,TRUNC((ROW()-ROW($D$2))/COLUMNS(walk!$A$2:$Y$402)),MOD(ROW()-ROW($D$2),COLUMNS(walk!$A$2:$Y$402)),1,1)</f>
        <v>39</v>
      </c>
      <c r="E812">
        <f ca="1">OFFSET(bike!$A$2:$Y$402,TRUNC((ROW()-ROW($E$2))/COLUMNS(bike!$A$2:$Y$402)),MOD(ROW()-ROW($E$2),COLUMNS(bike!$A$2:$Y$402)),1,1)</f>
        <v>15</v>
      </c>
      <c r="F812">
        <f ca="1">OFFSET(transit!$A$2:$Y$402,TRUNC((ROW()-ROW($F$2))/COLUMNS(transit!$A$2:$Y$402)),MOD(ROW()-ROW($F$2),COLUMNS(transit!$A$2:$Y$402)),1,1)</f>
        <v>19</v>
      </c>
      <c r="G812">
        <f ca="1">OFFSET(drive!$A$2:$Y$402,TRUNC((ROW()-ROW($G$2))/COLUMNS(drive!$A$2:$Y$402)),MOD(ROW()-ROW($G$2),COLUMNS(drive!$A$2:$Y$402)),1,1)</f>
        <v>9</v>
      </c>
      <c r="H812" s="5">
        <f ca="1">(VLOOKUP($B812,weights!$A$2:$R$6,4))*VLOOKUP($B812,weights!$A$2:$R$6,6)^C812*(VLOOKUP($B812,weights!$A$2:$R$6,15)*EXP(VLOOKUP($B812,weights!$A$2:$R$6,11)*D812)+VLOOKUP($B812,weights!$A$2:$R$6,16)*EXP(VLOOKUP($B812,weights!$A$2:$R$6,12)*E812)+VLOOKUP($B812,weights!$A$2:$R$6,17)*EXP(VLOOKUP($B812,weights!$A$2:$R$6,13)*F812)+VLOOKUP($B812,weights!$A$2:$R$6,18)*EXP(VLOOKUP($B812,weights!$A$2:$R$6,14)*G812))</f>
        <v>3.0256882138722982</v>
      </c>
    </row>
    <row r="813" spans="1:8" ht="12.75" x14ac:dyDescent="0.2">
      <c r="A813">
        <f t="shared" si="0"/>
        <v>33</v>
      </c>
      <c r="B813" t="str">
        <f t="shared" ref="B813:C813" si="787">B788</f>
        <v>supermarket</v>
      </c>
      <c r="C813">
        <f t="shared" si="787"/>
        <v>1</v>
      </c>
      <c r="D813">
        <f ca="1">OFFSET(walk!$A$2:$Y$402,TRUNC((ROW()-ROW($D$2))/COLUMNS(walk!$A$2:$Y$402)),MOD(ROW()-ROW($D$2),COLUMNS(walk!$A$2:$Y$402)),1,1)</f>
        <v>51</v>
      </c>
      <c r="E813">
        <f ca="1">OFFSET(bike!$A$2:$Y$402,TRUNC((ROW()-ROW($E$2))/COLUMNS(bike!$A$2:$Y$402)),MOD(ROW()-ROW($E$2),COLUMNS(bike!$A$2:$Y$402)),1,1)</f>
        <v>16</v>
      </c>
      <c r="F813">
        <f ca="1">OFFSET(transit!$A$2:$Y$402,TRUNC((ROW()-ROW($F$2))/COLUMNS(transit!$A$2:$Y$402)),MOD(ROW()-ROW($F$2),COLUMNS(transit!$A$2:$Y$402)),1,1)</f>
        <v>24</v>
      </c>
      <c r="G813">
        <f ca="1">OFFSET(drive!$A$2:$Y$402,TRUNC((ROW()-ROW($G$2))/COLUMNS(drive!$A$2:$Y$402)),MOD(ROW()-ROW($G$2),COLUMNS(drive!$A$2:$Y$402)),1,1)</f>
        <v>10</v>
      </c>
      <c r="H813" s="5">
        <f ca="1">(VLOOKUP($B813,weights!$A$2:$R$6,4))*VLOOKUP($B813,weights!$A$2:$R$6,6)^C813*(VLOOKUP($B813,weights!$A$2:$R$6,15)*EXP(VLOOKUP($B813,weights!$A$2:$R$6,11)*D813)+VLOOKUP($B813,weights!$A$2:$R$6,16)*EXP(VLOOKUP($B813,weights!$A$2:$R$6,12)*E813)+VLOOKUP($B813,weights!$A$2:$R$6,17)*EXP(VLOOKUP($B813,weights!$A$2:$R$6,13)*F813)+VLOOKUP($B813,weights!$A$2:$R$6,18)*EXP(VLOOKUP($B813,weights!$A$2:$R$6,14)*G813))</f>
        <v>1.3554897313621794</v>
      </c>
    </row>
    <row r="814" spans="1:8" ht="12.75" x14ac:dyDescent="0.2">
      <c r="A814">
        <f t="shared" si="0"/>
        <v>33</v>
      </c>
      <c r="B814" t="str">
        <f t="shared" ref="B814:C814" si="788">B789</f>
        <v>supermarket</v>
      </c>
      <c r="C814">
        <f t="shared" si="788"/>
        <v>2</v>
      </c>
      <c r="D814">
        <f ca="1">OFFSET(walk!$A$2:$Y$402,TRUNC((ROW()-ROW($D$2))/COLUMNS(walk!$A$2:$Y$402)),MOD(ROW()-ROW($D$2),COLUMNS(walk!$A$2:$Y$402)),1,1)</f>
        <v>56</v>
      </c>
      <c r="E814">
        <f ca="1">OFFSET(bike!$A$2:$Y$402,TRUNC((ROW()-ROW($E$2))/COLUMNS(bike!$A$2:$Y$402)),MOD(ROW()-ROW($E$2),COLUMNS(bike!$A$2:$Y$402)),1,1)</f>
        <v>17</v>
      </c>
      <c r="F814">
        <f ca="1">OFFSET(transit!$A$2:$Y$402,TRUNC((ROW()-ROW($F$2))/COLUMNS(transit!$A$2:$Y$402)),MOD(ROW()-ROW($F$2),COLUMNS(transit!$A$2:$Y$402)),1,1)</f>
        <v>32</v>
      </c>
      <c r="G814">
        <f ca="1">OFFSET(drive!$A$2:$Y$402,TRUNC((ROW()-ROW($G$2))/COLUMNS(drive!$A$2:$Y$402)),MOD(ROW()-ROW($G$2),COLUMNS(drive!$A$2:$Y$402)),1,1)</f>
        <v>13</v>
      </c>
      <c r="H814" s="5">
        <f ca="1">(VLOOKUP($B814,weights!$A$2:$R$6,4))*VLOOKUP($B814,weights!$A$2:$R$6,6)^C814*(VLOOKUP($B814,weights!$A$2:$R$6,15)*EXP(VLOOKUP($B814,weights!$A$2:$R$6,11)*D814)+VLOOKUP($B814,weights!$A$2:$R$6,16)*EXP(VLOOKUP($B814,weights!$A$2:$R$6,12)*E814)+VLOOKUP($B814,weights!$A$2:$R$6,17)*EXP(VLOOKUP($B814,weights!$A$2:$R$6,13)*F814)+VLOOKUP($B814,weights!$A$2:$R$6,18)*EXP(VLOOKUP($B814,weights!$A$2:$R$6,14)*G814))</f>
        <v>0.41836613621898661</v>
      </c>
    </row>
    <row r="815" spans="1:8" ht="12.75" x14ac:dyDescent="0.2">
      <c r="A815">
        <f t="shared" si="0"/>
        <v>33</v>
      </c>
      <c r="B815" t="str">
        <f t="shared" ref="B815:C815" si="789">B790</f>
        <v>supermarket</v>
      </c>
      <c r="C815">
        <f t="shared" si="789"/>
        <v>3</v>
      </c>
      <c r="D815">
        <f ca="1">OFFSET(walk!$A$2:$Y$402,TRUNC((ROW()-ROW($D$2))/COLUMNS(walk!$A$2:$Y$402)),MOD(ROW()-ROW($D$2),COLUMNS(walk!$A$2:$Y$402)),1,1)</f>
        <v>63</v>
      </c>
      <c r="E815">
        <f ca="1">OFFSET(bike!$A$2:$Y$402,TRUNC((ROW()-ROW($E$2))/COLUMNS(bike!$A$2:$Y$402)),MOD(ROW()-ROW($E$2),COLUMNS(bike!$A$2:$Y$402)),1,1)</f>
        <v>20</v>
      </c>
      <c r="F815">
        <f ca="1">OFFSET(transit!$A$2:$Y$402,TRUNC((ROW()-ROW($F$2))/COLUMNS(transit!$A$2:$Y$402)),MOD(ROW()-ROW($F$2),COLUMNS(transit!$A$2:$Y$402)),1,1)</f>
        <v>38</v>
      </c>
      <c r="G815">
        <f ca="1">OFFSET(drive!$A$2:$Y$402,TRUNC((ROW()-ROW($G$2))/COLUMNS(drive!$A$2:$Y$402)),MOD(ROW()-ROW($G$2),COLUMNS(drive!$A$2:$Y$402)),1,1)</f>
        <v>14</v>
      </c>
      <c r="H815" s="5">
        <f ca="1">(VLOOKUP($B815,weights!$A$2:$R$6,4))*VLOOKUP($B815,weights!$A$2:$R$6,6)^C815*(VLOOKUP($B815,weights!$A$2:$R$6,15)*EXP(VLOOKUP($B815,weights!$A$2:$R$6,11)*D815)+VLOOKUP($B815,weights!$A$2:$R$6,16)*EXP(VLOOKUP($B815,weights!$A$2:$R$6,12)*E815)+VLOOKUP($B815,weights!$A$2:$R$6,17)*EXP(VLOOKUP($B815,weights!$A$2:$R$6,13)*F815)+VLOOKUP($B815,weights!$A$2:$R$6,18)*EXP(VLOOKUP($B815,weights!$A$2:$R$6,14)*G815))</f>
        <v>0.19055869319517563</v>
      </c>
    </row>
    <row r="816" spans="1:8" ht="12.75" x14ac:dyDescent="0.2">
      <c r="A816">
        <f t="shared" si="0"/>
        <v>33</v>
      </c>
      <c r="B816" t="str">
        <f t="shared" ref="B816:C816" si="790">B791</f>
        <v>supermarket</v>
      </c>
      <c r="C816">
        <f t="shared" si="790"/>
        <v>4</v>
      </c>
      <c r="D816">
        <f ca="1">OFFSET(walk!$A$2:$Y$402,TRUNC((ROW()-ROW($D$2))/COLUMNS(walk!$A$2:$Y$402)),MOD(ROW()-ROW($D$2),COLUMNS(walk!$A$2:$Y$402)),1,1)</f>
        <v>80</v>
      </c>
      <c r="E816">
        <f ca="1">OFFSET(bike!$A$2:$Y$402,TRUNC((ROW()-ROW($E$2))/COLUMNS(bike!$A$2:$Y$402)),MOD(ROW()-ROW($E$2),COLUMNS(bike!$A$2:$Y$402)),1,1)</f>
        <v>24</v>
      </c>
      <c r="F816">
        <f ca="1">OFFSET(transit!$A$2:$Y$402,TRUNC((ROW()-ROW($F$2))/COLUMNS(transit!$A$2:$Y$402)),MOD(ROW()-ROW($F$2),COLUMNS(transit!$A$2:$Y$402)),1,1)</f>
        <v>39</v>
      </c>
      <c r="G816">
        <f ca="1">OFFSET(drive!$A$2:$Y$402,TRUNC((ROW()-ROW($G$2))/COLUMNS(drive!$A$2:$Y$402)),MOD(ROW()-ROW($G$2),COLUMNS(drive!$A$2:$Y$402)),1,1)</f>
        <v>15</v>
      </c>
      <c r="H816" s="5">
        <f ca="1">(VLOOKUP($B816,weights!$A$2:$R$6,4))*VLOOKUP($B816,weights!$A$2:$R$6,6)^C816*(VLOOKUP($B816,weights!$A$2:$R$6,15)*EXP(VLOOKUP($B816,weights!$A$2:$R$6,11)*D816)+VLOOKUP($B816,weights!$A$2:$R$6,16)*EXP(VLOOKUP($B816,weights!$A$2:$R$6,12)*E816)+VLOOKUP($B816,weights!$A$2:$R$6,17)*EXP(VLOOKUP($B816,weights!$A$2:$R$6,13)*F816)+VLOOKUP($B816,weights!$A$2:$R$6,18)*EXP(VLOOKUP($B816,weights!$A$2:$R$6,14)*G816))</f>
        <v>8.9398135557573977E-2</v>
      </c>
    </row>
    <row r="817" spans="1:8" ht="12.75" x14ac:dyDescent="0.2">
      <c r="A817">
        <f t="shared" si="0"/>
        <v>33</v>
      </c>
      <c r="B817" t="str">
        <f t="shared" ref="B817:C817" si="791">B792</f>
        <v>store</v>
      </c>
      <c r="C817">
        <f t="shared" si="791"/>
        <v>0</v>
      </c>
      <c r="D817">
        <f ca="1">OFFSET(walk!$A$2:$Y$402,TRUNC((ROW()-ROW($D$2))/COLUMNS(walk!$A$2:$Y$402)),MOD(ROW()-ROW($D$2),COLUMNS(walk!$A$2:$Y$402)),1,1)</f>
        <v>5</v>
      </c>
      <c r="E817">
        <f ca="1">OFFSET(bike!$A$2:$Y$402,TRUNC((ROW()-ROW($E$2))/COLUMNS(bike!$A$2:$Y$402)),MOD(ROW()-ROW($E$2),COLUMNS(bike!$A$2:$Y$402)),1,1)</f>
        <v>1</v>
      </c>
      <c r="F817">
        <f ca="1">OFFSET(transit!$A$2:$Y$402,TRUNC((ROW()-ROW($F$2))/COLUMNS(transit!$A$2:$Y$402)),MOD(ROW()-ROW($F$2),COLUMNS(transit!$A$2:$Y$402)),1,1)</f>
        <v>5</v>
      </c>
      <c r="G817">
        <f ca="1">OFFSET(drive!$A$2:$Y$402,TRUNC((ROW()-ROW($G$2))/COLUMNS(drive!$A$2:$Y$402)),MOD(ROW()-ROW($G$2),COLUMNS(drive!$A$2:$Y$402)),1,1)</f>
        <v>2</v>
      </c>
      <c r="H817" s="5">
        <f ca="1">(VLOOKUP($B817,weights!$A$2:$R$6,4))*VLOOKUP($B817,weights!$A$2:$R$6,6)^C817*(VLOOKUP($B817,weights!$A$2:$R$6,15)*EXP(VLOOKUP($B817,weights!$A$2:$R$6,11)*D817)+VLOOKUP($B817,weights!$A$2:$R$6,16)*EXP(VLOOKUP($B817,weights!$A$2:$R$6,12)*E817)+VLOOKUP($B817,weights!$A$2:$R$6,17)*EXP(VLOOKUP($B817,weights!$A$2:$R$6,13)*F817)+VLOOKUP($B817,weights!$A$2:$R$6,18)*EXP(VLOOKUP($B817,weights!$A$2:$R$6,14)*G817))</f>
        <v>18.473708708526615</v>
      </c>
    </row>
    <row r="818" spans="1:8" ht="12.75" x14ac:dyDescent="0.2">
      <c r="A818">
        <f t="shared" si="0"/>
        <v>33</v>
      </c>
      <c r="B818" t="str">
        <f t="shared" ref="B818:C818" si="792">B793</f>
        <v>store</v>
      </c>
      <c r="C818">
        <f t="shared" si="792"/>
        <v>1</v>
      </c>
      <c r="D818">
        <f ca="1">OFFSET(walk!$A$2:$Y$402,TRUNC((ROW()-ROW($D$2))/COLUMNS(walk!$A$2:$Y$402)),MOD(ROW()-ROW($D$2),COLUMNS(walk!$A$2:$Y$402)),1,1)</f>
        <v>7</v>
      </c>
      <c r="E818">
        <f ca="1">OFFSET(bike!$A$2:$Y$402,TRUNC((ROW()-ROW($E$2))/COLUMNS(bike!$A$2:$Y$402)),MOD(ROW()-ROW($E$2),COLUMNS(bike!$A$2:$Y$402)),1,1)</f>
        <v>2</v>
      </c>
      <c r="F818">
        <f ca="1">OFFSET(transit!$A$2:$Y$402,TRUNC((ROW()-ROW($F$2))/COLUMNS(transit!$A$2:$Y$402)),MOD(ROW()-ROW($F$2),COLUMNS(transit!$A$2:$Y$402)),1,1)</f>
        <v>7</v>
      </c>
      <c r="G818">
        <f ca="1">OFFSET(drive!$A$2:$Y$402,TRUNC((ROW()-ROW($G$2))/COLUMNS(drive!$A$2:$Y$402)),MOD(ROW()-ROW($G$2),COLUMNS(drive!$A$2:$Y$402)),1,1)</f>
        <v>2</v>
      </c>
      <c r="H818" s="5">
        <f ca="1">(VLOOKUP($B818,weights!$A$2:$R$6,4))*VLOOKUP($B818,weights!$A$2:$R$6,6)^C818*(VLOOKUP($B818,weights!$A$2:$R$6,15)*EXP(VLOOKUP($B818,weights!$A$2:$R$6,11)*D818)+VLOOKUP($B818,weights!$A$2:$R$6,16)*EXP(VLOOKUP($B818,weights!$A$2:$R$6,12)*E818)+VLOOKUP($B818,weights!$A$2:$R$6,17)*EXP(VLOOKUP($B818,weights!$A$2:$R$6,13)*F818)+VLOOKUP($B818,weights!$A$2:$R$6,18)*EXP(VLOOKUP($B818,weights!$A$2:$R$6,14)*G818))</f>
        <v>9.230637960199946</v>
      </c>
    </row>
    <row r="819" spans="1:8" ht="12.75" x14ac:dyDescent="0.2">
      <c r="A819">
        <f t="shared" si="0"/>
        <v>33</v>
      </c>
      <c r="B819" t="str">
        <f t="shared" ref="B819:C819" si="793">B794</f>
        <v>store</v>
      </c>
      <c r="C819">
        <f t="shared" si="793"/>
        <v>2</v>
      </c>
      <c r="D819">
        <f ca="1">OFFSET(walk!$A$2:$Y$402,TRUNC((ROW()-ROW($D$2))/COLUMNS(walk!$A$2:$Y$402)),MOD(ROW()-ROW($D$2),COLUMNS(walk!$A$2:$Y$402)),1,1)</f>
        <v>7</v>
      </c>
      <c r="E819">
        <f ca="1">OFFSET(bike!$A$2:$Y$402,TRUNC((ROW()-ROW($E$2))/COLUMNS(bike!$A$2:$Y$402)),MOD(ROW()-ROW($E$2),COLUMNS(bike!$A$2:$Y$402)),1,1)</f>
        <v>2</v>
      </c>
      <c r="F819">
        <f ca="1">OFFSET(transit!$A$2:$Y$402,TRUNC((ROW()-ROW($F$2))/COLUMNS(transit!$A$2:$Y$402)),MOD(ROW()-ROW($F$2),COLUMNS(transit!$A$2:$Y$402)),1,1)</f>
        <v>7</v>
      </c>
      <c r="G819">
        <f ca="1">OFFSET(drive!$A$2:$Y$402,TRUNC((ROW()-ROW($G$2))/COLUMNS(drive!$A$2:$Y$402)),MOD(ROW()-ROW($G$2),COLUMNS(drive!$A$2:$Y$402)),1,1)</f>
        <v>2</v>
      </c>
      <c r="H819" s="5">
        <f ca="1">(VLOOKUP($B819,weights!$A$2:$R$6,4))*VLOOKUP($B819,weights!$A$2:$R$6,6)^C819*(VLOOKUP($B819,weights!$A$2:$R$6,15)*EXP(VLOOKUP($B819,weights!$A$2:$R$6,11)*D819)+VLOOKUP($B819,weights!$A$2:$R$6,16)*EXP(VLOOKUP($B819,weights!$A$2:$R$6,12)*E819)+VLOOKUP($B819,weights!$A$2:$R$6,17)*EXP(VLOOKUP($B819,weights!$A$2:$R$6,13)*F819)+VLOOKUP($B819,weights!$A$2:$R$6,18)*EXP(VLOOKUP($B819,weights!$A$2:$R$6,14)*G819))</f>
        <v>6.2253139731581051</v>
      </c>
    </row>
    <row r="820" spans="1:8" ht="12.75" x14ac:dyDescent="0.2">
      <c r="A820">
        <f t="shared" si="0"/>
        <v>33</v>
      </c>
      <c r="B820" t="str">
        <f t="shared" ref="B820:C820" si="794">B795</f>
        <v>store</v>
      </c>
      <c r="C820">
        <f t="shared" si="794"/>
        <v>3</v>
      </c>
      <c r="D820">
        <f ca="1">OFFSET(walk!$A$2:$Y$402,TRUNC((ROW()-ROW($D$2))/COLUMNS(walk!$A$2:$Y$402)),MOD(ROW()-ROW($D$2),COLUMNS(walk!$A$2:$Y$402)),1,1)</f>
        <v>13</v>
      </c>
      <c r="E820">
        <f ca="1">OFFSET(bike!$A$2:$Y$402,TRUNC((ROW()-ROW($E$2))/COLUMNS(bike!$A$2:$Y$402)),MOD(ROW()-ROW($E$2),COLUMNS(bike!$A$2:$Y$402)),1,1)</f>
        <v>4</v>
      </c>
      <c r="F820">
        <f ca="1">OFFSET(transit!$A$2:$Y$402,TRUNC((ROW()-ROW($F$2))/COLUMNS(transit!$A$2:$Y$402)),MOD(ROW()-ROW($F$2),COLUMNS(transit!$A$2:$Y$402)),1,1)</f>
        <v>13</v>
      </c>
      <c r="G820">
        <f ca="1">OFFSET(drive!$A$2:$Y$402,TRUNC((ROW()-ROW($G$2))/COLUMNS(drive!$A$2:$Y$402)),MOD(ROW()-ROW($G$2),COLUMNS(drive!$A$2:$Y$402)),1,1)</f>
        <v>3</v>
      </c>
      <c r="H820" s="5">
        <f ca="1">(VLOOKUP($B820,weights!$A$2:$R$6,4))*VLOOKUP($B820,weights!$A$2:$R$6,6)^C820*(VLOOKUP($B820,weights!$A$2:$R$6,15)*EXP(VLOOKUP($B820,weights!$A$2:$R$6,11)*D820)+VLOOKUP($B820,weights!$A$2:$R$6,16)*EXP(VLOOKUP($B820,weights!$A$2:$R$6,12)*E820)+VLOOKUP($B820,weights!$A$2:$R$6,17)*EXP(VLOOKUP($B820,weights!$A$2:$R$6,13)*F820)+VLOOKUP($B820,weights!$A$2:$R$6,18)*EXP(VLOOKUP($B820,weights!$A$2:$R$6,14)*G820))</f>
        <v>2.1916423571407582</v>
      </c>
    </row>
    <row r="821" spans="1:8" ht="12.75" x14ac:dyDescent="0.2">
      <c r="A821">
        <f t="shared" si="0"/>
        <v>33</v>
      </c>
      <c r="B821" t="str">
        <f t="shared" ref="B821:C821" si="795">B796</f>
        <v>store</v>
      </c>
      <c r="C821">
        <f t="shared" si="795"/>
        <v>4</v>
      </c>
      <c r="D821">
        <f ca="1">OFFSET(walk!$A$2:$Y$402,TRUNC((ROW()-ROW($D$2))/COLUMNS(walk!$A$2:$Y$402)),MOD(ROW()-ROW($D$2),COLUMNS(walk!$A$2:$Y$402)),1,1)</f>
        <v>13</v>
      </c>
      <c r="E821">
        <f ca="1">OFFSET(bike!$A$2:$Y$402,TRUNC((ROW()-ROW($E$2))/COLUMNS(bike!$A$2:$Y$402)),MOD(ROW()-ROW($E$2),COLUMNS(bike!$A$2:$Y$402)),1,1)</f>
        <v>5</v>
      </c>
      <c r="F821">
        <f ca="1">OFFSET(transit!$A$2:$Y$402,TRUNC((ROW()-ROW($F$2))/COLUMNS(transit!$A$2:$Y$402)),MOD(ROW()-ROW($F$2),COLUMNS(transit!$A$2:$Y$402)),1,1)</f>
        <v>13</v>
      </c>
      <c r="G821">
        <f ca="1">OFFSET(drive!$A$2:$Y$402,TRUNC((ROW()-ROW($G$2))/COLUMNS(drive!$A$2:$Y$402)),MOD(ROW()-ROW($G$2),COLUMNS(drive!$A$2:$Y$402)),1,1)</f>
        <v>3</v>
      </c>
      <c r="H821" s="5">
        <f ca="1">(VLOOKUP($B821,weights!$A$2:$R$6,4))*VLOOKUP($B821,weights!$A$2:$R$6,6)^C821*(VLOOKUP($B821,weights!$A$2:$R$6,15)*EXP(VLOOKUP($B821,weights!$A$2:$R$6,11)*D821)+VLOOKUP($B821,weights!$A$2:$R$6,16)*EXP(VLOOKUP($B821,weights!$A$2:$R$6,12)*E821)+VLOOKUP($B821,weights!$A$2:$R$6,17)*EXP(VLOOKUP($B821,weights!$A$2:$R$6,13)*F821)+VLOOKUP($B821,weights!$A$2:$R$6,18)*EXP(VLOOKUP($B821,weights!$A$2:$R$6,14)*G821))</f>
        <v>1.2844097969614465</v>
      </c>
    </row>
    <row r="822" spans="1:8" ht="12.75" x14ac:dyDescent="0.2">
      <c r="A822">
        <f t="shared" si="0"/>
        <v>33</v>
      </c>
      <c r="B822" t="str">
        <f t="shared" ref="B822:C822" si="796">B797</f>
        <v>pharmacy</v>
      </c>
      <c r="C822">
        <f t="shared" si="796"/>
        <v>0</v>
      </c>
      <c r="D822">
        <f ca="1">OFFSET(walk!$A$2:$Y$402,TRUNC((ROW()-ROW($D$2))/COLUMNS(walk!$A$2:$Y$402)),MOD(ROW()-ROW($D$2),COLUMNS(walk!$A$2:$Y$402)),1,1)</f>
        <v>14</v>
      </c>
      <c r="E822">
        <f ca="1">OFFSET(bike!$A$2:$Y$402,TRUNC((ROW()-ROW($E$2))/COLUMNS(bike!$A$2:$Y$402)),MOD(ROW()-ROW($E$2),COLUMNS(bike!$A$2:$Y$402)),1,1)</f>
        <v>4</v>
      </c>
      <c r="F822">
        <f ca="1">OFFSET(transit!$A$2:$Y$402,TRUNC((ROW()-ROW($F$2))/COLUMNS(transit!$A$2:$Y$402)),MOD(ROW()-ROW($F$2),COLUMNS(transit!$A$2:$Y$402)),1,1)</f>
        <v>12</v>
      </c>
      <c r="G822">
        <f ca="1">OFFSET(drive!$A$2:$Y$402,TRUNC((ROW()-ROW($G$2))/COLUMNS(drive!$A$2:$Y$402)),MOD(ROW()-ROW($G$2),COLUMNS(drive!$A$2:$Y$402)),1,1)</f>
        <v>3</v>
      </c>
      <c r="H822" s="5">
        <f ca="1">(VLOOKUP($B822,weights!$A$2:$R$6,4))*VLOOKUP($B822,weights!$A$2:$R$6,6)^C822*(VLOOKUP($B822,weights!$A$2:$R$6,15)*EXP(VLOOKUP($B822,weights!$A$2:$R$6,11)*D822)+VLOOKUP($B822,weights!$A$2:$R$6,16)*EXP(VLOOKUP($B822,weights!$A$2:$R$6,12)*E822)+VLOOKUP($B822,weights!$A$2:$R$6,17)*EXP(VLOOKUP($B822,weights!$A$2:$R$6,13)*F822)+VLOOKUP($B822,weights!$A$2:$R$6,18)*EXP(VLOOKUP($B822,weights!$A$2:$R$6,14)*G822))</f>
        <v>5.1281930659835844</v>
      </c>
    </row>
    <row r="823" spans="1:8" ht="12.75" x14ac:dyDescent="0.2">
      <c r="A823">
        <f t="shared" si="0"/>
        <v>33</v>
      </c>
      <c r="B823" t="str">
        <f t="shared" ref="B823:C823" si="797">B798</f>
        <v>pharmacy</v>
      </c>
      <c r="C823">
        <f t="shared" si="797"/>
        <v>1</v>
      </c>
      <c r="D823">
        <f ca="1">OFFSET(walk!$A$2:$Y$402,TRUNC((ROW()-ROW($D$2))/COLUMNS(walk!$A$2:$Y$402)),MOD(ROW()-ROW($D$2),COLUMNS(walk!$A$2:$Y$402)),1,1)</f>
        <v>14</v>
      </c>
      <c r="E823">
        <f ca="1">OFFSET(bike!$A$2:$Y$402,TRUNC((ROW()-ROW($E$2))/COLUMNS(bike!$A$2:$Y$402)),MOD(ROW()-ROW($E$2),COLUMNS(bike!$A$2:$Y$402)),1,1)</f>
        <v>5</v>
      </c>
      <c r="F823">
        <f ca="1">OFFSET(transit!$A$2:$Y$402,TRUNC((ROW()-ROW($F$2))/COLUMNS(transit!$A$2:$Y$402)),MOD(ROW()-ROW($F$2),COLUMNS(transit!$A$2:$Y$402)),1,1)</f>
        <v>14</v>
      </c>
      <c r="G823">
        <f ca="1">OFFSET(drive!$A$2:$Y$402,TRUNC((ROW()-ROW($G$2))/COLUMNS(drive!$A$2:$Y$402)),MOD(ROW()-ROW($G$2),COLUMNS(drive!$A$2:$Y$402)),1,1)</f>
        <v>4</v>
      </c>
      <c r="H823" s="5">
        <f ca="1">(VLOOKUP($B823,weights!$A$2:$R$6,4))*VLOOKUP($B823,weights!$A$2:$R$6,6)^C823*(VLOOKUP($B823,weights!$A$2:$R$6,15)*EXP(VLOOKUP($B823,weights!$A$2:$R$6,11)*D823)+VLOOKUP($B823,weights!$A$2:$R$6,16)*EXP(VLOOKUP($B823,weights!$A$2:$R$6,12)*E823)+VLOOKUP($B823,weights!$A$2:$R$6,17)*EXP(VLOOKUP($B823,weights!$A$2:$R$6,13)*F823)+VLOOKUP($B823,weights!$A$2:$R$6,18)*EXP(VLOOKUP($B823,weights!$A$2:$R$6,14)*G823))</f>
        <v>1.9297406838422122</v>
      </c>
    </row>
    <row r="824" spans="1:8" ht="12.75" x14ac:dyDescent="0.2">
      <c r="A824">
        <f t="shared" si="0"/>
        <v>33</v>
      </c>
      <c r="B824" t="str">
        <f t="shared" ref="B824:C824" si="798">B799</f>
        <v>pharmacy</v>
      </c>
      <c r="C824">
        <f t="shared" si="798"/>
        <v>2</v>
      </c>
      <c r="D824">
        <f ca="1">OFFSET(walk!$A$2:$Y$402,TRUNC((ROW()-ROW($D$2))/COLUMNS(walk!$A$2:$Y$402)),MOD(ROW()-ROW($D$2),COLUMNS(walk!$A$2:$Y$402)),1,1)</f>
        <v>14</v>
      </c>
      <c r="E824">
        <f ca="1">OFFSET(bike!$A$2:$Y$402,TRUNC((ROW()-ROW($E$2))/COLUMNS(bike!$A$2:$Y$402)),MOD(ROW()-ROW($E$2),COLUMNS(bike!$A$2:$Y$402)),1,1)</f>
        <v>5</v>
      </c>
      <c r="F824">
        <f ca="1">OFFSET(transit!$A$2:$Y$402,TRUNC((ROW()-ROW($F$2))/COLUMNS(transit!$A$2:$Y$402)),MOD(ROW()-ROW($F$2),COLUMNS(transit!$A$2:$Y$402)),1,1)</f>
        <v>14</v>
      </c>
      <c r="G824">
        <f ca="1">OFFSET(drive!$A$2:$Y$402,TRUNC((ROW()-ROW($G$2))/COLUMNS(drive!$A$2:$Y$402)),MOD(ROW()-ROW($G$2),COLUMNS(drive!$A$2:$Y$402)),1,1)</f>
        <v>4</v>
      </c>
      <c r="H824" s="5">
        <f ca="1">(VLOOKUP($B824,weights!$A$2:$R$6,4))*VLOOKUP($B824,weights!$A$2:$R$6,6)^C824*(VLOOKUP($B824,weights!$A$2:$R$6,15)*EXP(VLOOKUP($B824,weights!$A$2:$R$6,11)*D824)+VLOOKUP($B824,weights!$A$2:$R$6,16)*EXP(VLOOKUP($B824,weights!$A$2:$R$6,12)*E824)+VLOOKUP($B824,weights!$A$2:$R$6,17)*EXP(VLOOKUP($B824,weights!$A$2:$R$6,13)*F824)+VLOOKUP($B824,weights!$A$2:$R$6,18)*EXP(VLOOKUP($B824,weights!$A$2:$R$6,14)*G824))</f>
        <v>0.92913440333143571</v>
      </c>
    </row>
    <row r="825" spans="1:8" ht="12.75" x14ac:dyDescent="0.2">
      <c r="A825">
        <f t="shared" si="0"/>
        <v>33</v>
      </c>
      <c r="B825" t="str">
        <f t="shared" ref="B825:C825" si="799">B800</f>
        <v>bank</v>
      </c>
      <c r="C825">
        <f t="shared" si="799"/>
        <v>0</v>
      </c>
      <c r="D825">
        <f ca="1">OFFSET(walk!$A$2:$Y$402,TRUNC((ROW()-ROW($D$2))/COLUMNS(walk!$A$2:$Y$402)),MOD(ROW()-ROW($D$2),COLUMNS(walk!$A$2:$Y$402)),1,1)</f>
        <v>26</v>
      </c>
      <c r="E825">
        <f ca="1">OFFSET(bike!$A$2:$Y$402,TRUNC((ROW()-ROW($E$2))/COLUMNS(bike!$A$2:$Y$402)),MOD(ROW()-ROW($E$2),COLUMNS(bike!$A$2:$Y$402)),1,1)</f>
        <v>8</v>
      </c>
      <c r="F825">
        <f ca="1">OFFSET(transit!$A$2:$Y$402,TRUNC((ROW()-ROW($F$2))/COLUMNS(transit!$A$2:$Y$402)),MOD(ROW()-ROW($F$2),COLUMNS(transit!$A$2:$Y$402)),1,1)</f>
        <v>22</v>
      </c>
      <c r="G825">
        <f ca="1">OFFSET(drive!$A$2:$Y$402,TRUNC((ROW()-ROW($G$2))/COLUMNS(drive!$A$2:$Y$402)),MOD(ROW()-ROW($G$2),COLUMNS(drive!$A$2:$Y$402)),1,1)</f>
        <v>7</v>
      </c>
      <c r="H825" s="5">
        <f ca="1">(VLOOKUP($B825,weights!$A$2:$R$6,4))*VLOOKUP($B825,weights!$A$2:$R$6,6)^C825*(VLOOKUP($B825,weights!$A$2:$R$6,15)*EXP(VLOOKUP($B825,weights!$A$2:$R$6,11)*D825)+VLOOKUP($B825,weights!$A$2:$R$6,16)*EXP(VLOOKUP($B825,weights!$A$2:$R$6,12)*E825)+VLOOKUP($B825,weights!$A$2:$R$6,17)*EXP(VLOOKUP($B825,weights!$A$2:$R$6,13)*F825)+VLOOKUP($B825,weights!$A$2:$R$6,18)*EXP(VLOOKUP($B825,weights!$A$2:$R$6,14)*G825))</f>
        <v>2.0261371380542172</v>
      </c>
    </row>
    <row r="826" spans="1:8" ht="12.75" x14ac:dyDescent="0.2">
      <c r="A826">
        <f t="shared" si="0"/>
        <v>33</v>
      </c>
      <c r="B826" t="str">
        <f t="shared" ref="B826:C826" si="800">B801</f>
        <v>bank</v>
      </c>
      <c r="C826">
        <f t="shared" si="800"/>
        <v>1</v>
      </c>
      <c r="D826">
        <f ca="1">OFFSET(walk!$A$2:$Y$402,TRUNC((ROW()-ROW($D$2))/COLUMNS(walk!$A$2:$Y$402)),MOD(ROW()-ROW($D$2),COLUMNS(walk!$A$2:$Y$402)),1,1)</f>
        <v>44</v>
      </c>
      <c r="E826">
        <f ca="1">OFFSET(bike!$A$2:$Y$402,TRUNC((ROW()-ROW($E$2))/COLUMNS(bike!$A$2:$Y$402)),MOD(ROW()-ROW($E$2),COLUMNS(bike!$A$2:$Y$402)),1,1)</f>
        <v>13</v>
      </c>
      <c r="F826">
        <f ca="1">OFFSET(transit!$A$2:$Y$402,TRUNC((ROW()-ROW($F$2))/COLUMNS(transit!$A$2:$Y$402)),MOD(ROW()-ROW($F$2),COLUMNS(transit!$A$2:$Y$402)),1,1)</f>
        <v>35</v>
      </c>
      <c r="G826">
        <f ca="1">OFFSET(drive!$A$2:$Y$402,TRUNC((ROW()-ROW($G$2))/COLUMNS(drive!$A$2:$Y$402)),MOD(ROW()-ROW($G$2),COLUMNS(drive!$A$2:$Y$402)),1,1)</f>
        <v>8</v>
      </c>
      <c r="H826" s="5">
        <f ca="1">(VLOOKUP($B826,weights!$A$2:$R$6,4))*VLOOKUP($B826,weights!$A$2:$R$6,6)^C826*(VLOOKUP($B826,weights!$A$2:$R$6,15)*EXP(VLOOKUP($B826,weights!$A$2:$R$6,11)*D826)+VLOOKUP($B826,weights!$A$2:$R$6,16)*EXP(VLOOKUP($B826,weights!$A$2:$R$6,12)*E826)+VLOOKUP($B826,weights!$A$2:$R$6,17)*EXP(VLOOKUP($B826,weights!$A$2:$R$6,13)*F826)+VLOOKUP($B826,weights!$A$2:$R$6,18)*EXP(VLOOKUP($B826,weights!$A$2:$R$6,14)*G826))</f>
        <v>0.46118948352436706</v>
      </c>
    </row>
    <row r="827" spans="1:8" ht="12.75" x14ac:dyDescent="0.2">
      <c r="A827">
        <f t="shared" si="0"/>
        <v>34</v>
      </c>
      <c r="B827" t="str">
        <f t="shared" ref="B827:C827" si="801">B802</f>
        <v>restaurant</v>
      </c>
      <c r="C827">
        <f t="shared" si="801"/>
        <v>0</v>
      </c>
      <c r="D827">
        <f ca="1">OFFSET(walk!$A$2:$Y$402,TRUNC((ROW()-ROW($D$2))/COLUMNS(walk!$A$2:$Y$402)),MOD(ROW()-ROW($D$2),COLUMNS(walk!$A$2:$Y$402)),1,1)</f>
        <v>8</v>
      </c>
      <c r="E827">
        <f ca="1">OFFSET(bike!$A$2:$Y$402,TRUNC((ROW()-ROW($E$2))/COLUMNS(bike!$A$2:$Y$402)),MOD(ROW()-ROW($E$2),COLUMNS(bike!$A$2:$Y$402)),1,1)</f>
        <v>2</v>
      </c>
      <c r="F827">
        <f ca="1">OFFSET(transit!$A$2:$Y$402,TRUNC((ROW()-ROW($F$2))/COLUMNS(transit!$A$2:$Y$402)),MOD(ROW()-ROW($F$2),COLUMNS(transit!$A$2:$Y$402)),1,1)</f>
        <v>4</v>
      </c>
      <c r="G827">
        <f ca="1">OFFSET(drive!$A$2:$Y$402,TRUNC((ROW()-ROW($G$2))/COLUMNS(drive!$A$2:$Y$402)),MOD(ROW()-ROW($G$2),COLUMNS(drive!$A$2:$Y$402)),1,1)</f>
        <v>2</v>
      </c>
      <c r="H827" s="5">
        <f ca="1">(VLOOKUP($B827,weights!$A$2:$R$6,4))*VLOOKUP($B827,weights!$A$2:$R$6,6)^C827*(VLOOKUP($B827,weights!$A$2:$R$6,15)*EXP(VLOOKUP($B827,weights!$A$2:$R$6,11)*D827)+VLOOKUP($B827,weights!$A$2:$R$6,16)*EXP(VLOOKUP($B827,weights!$A$2:$R$6,12)*E827)+VLOOKUP($B827,weights!$A$2:$R$6,17)*EXP(VLOOKUP($B827,weights!$A$2:$R$6,13)*F827)+VLOOKUP($B827,weights!$A$2:$R$6,18)*EXP(VLOOKUP($B827,weights!$A$2:$R$6,14)*G827))</f>
        <v>34.454687417693989</v>
      </c>
    </row>
    <row r="828" spans="1:8" ht="12.75" x14ac:dyDescent="0.2">
      <c r="A828">
        <f t="shared" si="0"/>
        <v>34</v>
      </c>
      <c r="B828" t="str">
        <f t="shared" ref="B828:C828" si="802">B803</f>
        <v>restaurant</v>
      </c>
      <c r="C828">
        <f t="shared" si="802"/>
        <v>1</v>
      </c>
      <c r="D828">
        <f ca="1">OFFSET(walk!$A$2:$Y$402,TRUNC((ROW()-ROW($D$2))/COLUMNS(walk!$A$2:$Y$402)),MOD(ROW()-ROW($D$2),COLUMNS(walk!$A$2:$Y$402)),1,1)</f>
        <v>8</v>
      </c>
      <c r="E828">
        <f ca="1">OFFSET(bike!$A$2:$Y$402,TRUNC((ROW()-ROW($E$2))/COLUMNS(bike!$A$2:$Y$402)),MOD(ROW()-ROW($E$2),COLUMNS(bike!$A$2:$Y$402)),1,1)</f>
        <v>2</v>
      </c>
      <c r="F828">
        <f ca="1">OFFSET(transit!$A$2:$Y$402,TRUNC((ROW()-ROW($F$2))/COLUMNS(transit!$A$2:$Y$402)),MOD(ROW()-ROW($F$2),COLUMNS(transit!$A$2:$Y$402)),1,1)</f>
        <v>5</v>
      </c>
      <c r="G828">
        <f ca="1">OFFSET(drive!$A$2:$Y$402,TRUNC((ROW()-ROW($G$2))/COLUMNS(drive!$A$2:$Y$402)),MOD(ROW()-ROW($G$2),COLUMNS(drive!$A$2:$Y$402)),1,1)</f>
        <v>2</v>
      </c>
      <c r="H828" s="5">
        <f ca="1">(VLOOKUP($B828,weights!$A$2:$R$6,4))*VLOOKUP($B828,weights!$A$2:$R$6,6)^C828*(VLOOKUP($B828,weights!$A$2:$R$6,15)*EXP(VLOOKUP($B828,weights!$A$2:$R$6,11)*D828)+VLOOKUP($B828,weights!$A$2:$R$6,16)*EXP(VLOOKUP($B828,weights!$A$2:$R$6,12)*E828)+VLOOKUP($B828,weights!$A$2:$R$6,17)*EXP(VLOOKUP($B828,weights!$A$2:$R$6,13)*F828)+VLOOKUP($B828,weights!$A$2:$R$6,18)*EXP(VLOOKUP($B828,weights!$A$2:$R$6,14)*G828))</f>
        <v>29.748649662801078</v>
      </c>
    </row>
    <row r="829" spans="1:8" ht="12.75" x14ac:dyDescent="0.2">
      <c r="A829">
        <f t="shared" si="0"/>
        <v>34</v>
      </c>
      <c r="B829" t="str">
        <f t="shared" ref="B829:C829" si="803">B804</f>
        <v>restaurant</v>
      </c>
      <c r="C829">
        <f t="shared" si="803"/>
        <v>2</v>
      </c>
      <c r="D829">
        <f ca="1">OFFSET(walk!$A$2:$Y$402,TRUNC((ROW()-ROW($D$2))/COLUMNS(walk!$A$2:$Y$402)),MOD(ROW()-ROW($D$2),COLUMNS(walk!$A$2:$Y$402)),1,1)</f>
        <v>9</v>
      </c>
      <c r="E829">
        <f ca="1">OFFSET(bike!$A$2:$Y$402,TRUNC((ROW()-ROW($E$2))/COLUMNS(bike!$A$2:$Y$402)),MOD(ROW()-ROW($E$2),COLUMNS(bike!$A$2:$Y$402)),1,1)</f>
        <v>2</v>
      </c>
      <c r="F829">
        <f ca="1">OFFSET(transit!$A$2:$Y$402,TRUNC((ROW()-ROW($F$2))/COLUMNS(transit!$A$2:$Y$402)),MOD(ROW()-ROW($F$2),COLUMNS(transit!$A$2:$Y$402)),1,1)</f>
        <v>5</v>
      </c>
      <c r="G829">
        <f ca="1">OFFSET(drive!$A$2:$Y$402,TRUNC((ROW()-ROW($G$2))/COLUMNS(drive!$A$2:$Y$402)),MOD(ROW()-ROW($G$2),COLUMNS(drive!$A$2:$Y$402)),1,1)</f>
        <v>2</v>
      </c>
      <c r="H829" s="5">
        <f ca="1">(VLOOKUP($B829,weights!$A$2:$R$6,4))*VLOOKUP($B829,weights!$A$2:$R$6,6)^C829*(VLOOKUP($B829,weights!$A$2:$R$6,15)*EXP(VLOOKUP($B829,weights!$A$2:$R$6,11)*D829)+VLOOKUP($B829,weights!$A$2:$R$6,16)*EXP(VLOOKUP($B829,weights!$A$2:$R$6,12)*E829)+VLOOKUP($B829,weights!$A$2:$R$6,17)*EXP(VLOOKUP($B829,weights!$A$2:$R$6,13)*F829)+VLOOKUP($B829,weights!$A$2:$R$6,18)*EXP(VLOOKUP($B829,weights!$A$2:$R$6,14)*G829))</f>
        <v>26.120699546496212</v>
      </c>
    </row>
    <row r="830" spans="1:8" ht="12.75" x14ac:dyDescent="0.2">
      <c r="A830">
        <f t="shared" si="0"/>
        <v>34</v>
      </c>
      <c r="B830" t="str">
        <f t="shared" ref="B830:C830" si="804">B805</f>
        <v>restaurant</v>
      </c>
      <c r="C830">
        <f t="shared" si="804"/>
        <v>3</v>
      </c>
      <c r="D830">
        <f ca="1">OFFSET(walk!$A$2:$Y$402,TRUNC((ROW()-ROW($D$2))/COLUMNS(walk!$A$2:$Y$402)),MOD(ROW()-ROW($D$2),COLUMNS(walk!$A$2:$Y$402)),1,1)</f>
        <v>9</v>
      </c>
      <c r="E830">
        <f ca="1">OFFSET(bike!$A$2:$Y$402,TRUNC((ROW()-ROW($E$2))/COLUMNS(bike!$A$2:$Y$402)),MOD(ROW()-ROW($E$2),COLUMNS(bike!$A$2:$Y$402)),1,1)</f>
        <v>2</v>
      </c>
      <c r="F830">
        <f ca="1">OFFSET(transit!$A$2:$Y$402,TRUNC((ROW()-ROW($F$2))/COLUMNS(transit!$A$2:$Y$402)),MOD(ROW()-ROW($F$2),COLUMNS(transit!$A$2:$Y$402)),1,1)</f>
        <v>5</v>
      </c>
      <c r="G830">
        <f ca="1">OFFSET(drive!$A$2:$Y$402,TRUNC((ROW()-ROW($G$2))/COLUMNS(drive!$A$2:$Y$402)),MOD(ROW()-ROW($G$2),COLUMNS(drive!$A$2:$Y$402)),1,1)</f>
        <v>3</v>
      </c>
      <c r="H830" s="5">
        <f ca="1">(VLOOKUP($B830,weights!$A$2:$R$6,4))*VLOOKUP($B830,weights!$A$2:$R$6,6)^C830*(VLOOKUP($B830,weights!$A$2:$R$6,15)*EXP(VLOOKUP($B830,weights!$A$2:$R$6,11)*D830)+VLOOKUP($B830,weights!$A$2:$R$6,16)*EXP(VLOOKUP($B830,weights!$A$2:$R$6,12)*E830)+VLOOKUP($B830,weights!$A$2:$R$6,17)*EXP(VLOOKUP($B830,weights!$A$2:$R$6,13)*F830)+VLOOKUP($B830,weights!$A$2:$R$6,18)*EXP(VLOOKUP($B830,weights!$A$2:$R$6,14)*G830))</f>
        <v>22.119829924442449</v>
      </c>
    </row>
    <row r="831" spans="1:8" ht="12.75" x14ac:dyDescent="0.2">
      <c r="A831">
        <f t="shared" si="0"/>
        <v>34</v>
      </c>
      <c r="B831" t="str">
        <f t="shared" ref="B831:C831" si="805">B806</f>
        <v>restaurant</v>
      </c>
      <c r="C831">
        <f t="shared" si="805"/>
        <v>4</v>
      </c>
      <c r="D831">
        <f ca="1">OFFSET(walk!$A$2:$Y$402,TRUNC((ROW()-ROW($D$2))/COLUMNS(walk!$A$2:$Y$402)),MOD(ROW()-ROW($D$2),COLUMNS(walk!$A$2:$Y$402)),1,1)</f>
        <v>10</v>
      </c>
      <c r="E831">
        <f ca="1">OFFSET(bike!$A$2:$Y$402,TRUNC((ROW()-ROW($E$2))/COLUMNS(bike!$A$2:$Y$402)),MOD(ROW()-ROW($E$2),COLUMNS(bike!$A$2:$Y$402)),1,1)</f>
        <v>2</v>
      </c>
      <c r="F831">
        <f ca="1">OFFSET(transit!$A$2:$Y$402,TRUNC((ROW()-ROW($F$2))/COLUMNS(transit!$A$2:$Y$402)),MOD(ROW()-ROW($F$2),COLUMNS(transit!$A$2:$Y$402)),1,1)</f>
        <v>5</v>
      </c>
      <c r="G831">
        <f ca="1">OFFSET(drive!$A$2:$Y$402,TRUNC((ROW()-ROW($G$2))/COLUMNS(drive!$A$2:$Y$402)),MOD(ROW()-ROW($G$2),COLUMNS(drive!$A$2:$Y$402)),1,1)</f>
        <v>3</v>
      </c>
      <c r="H831" s="5">
        <f ca="1">(VLOOKUP($B831,weights!$A$2:$R$6,4))*VLOOKUP($B831,weights!$A$2:$R$6,6)^C831*(VLOOKUP($B831,weights!$A$2:$R$6,15)*EXP(VLOOKUP($B831,weights!$A$2:$R$6,11)*D831)+VLOOKUP($B831,weights!$A$2:$R$6,16)*EXP(VLOOKUP($B831,weights!$A$2:$R$6,12)*E831)+VLOOKUP($B831,weights!$A$2:$R$6,17)*EXP(VLOOKUP($B831,weights!$A$2:$R$6,13)*F831)+VLOOKUP($B831,weights!$A$2:$R$6,18)*EXP(VLOOKUP($B831,weights!$A$2:$R$6,14)*G831))</f>
        <v>19.478357090267934</v>
      </c>
    </row>
    <row r="832" spans="1:8" ht="12.75" x14ac:dyDescent="0.2">
      <c r="A832">
        <f t="shared" si="0"/>
        <v>34</v>
      </c>
      <c r="B832" t="str">
        <f t="shared" ref="B832:C832" si="806">B807</f>
        <v>restaurant</v>
      </c>
      <c r="C832">
        <f t="shared" si="806"/>
        <v>5</v>
      </c>
      <c r="D832">
        <f ca="1">OFFSET(walk!$A$2:$Y$402,TRUNC((ROW()-ROW($D$2))/COLUMNS(walk!$A$2:$Y$402)),MOD(ROW()-ROW($D$2),COLUMNS(walk!$A$2:$Y$402)),1,1)</f>
        <v>10</v>
      </c>
      <c r="E832">
        <f ca="1">OFFSET(bike!$A$2:$Y$402,TRUNC((ROW()-ROW($E$2))/COLUMNS(bike!$A$2:$Y$402)),MOD(ROW()-ROW($E$2),COLUMNS(bike!$A$2:$Y$402)),1,1)</f>
        <v>3</v>
      </c>
      <c r="F832">
        <f ca="1">OFFSET(transit!$A$2:$Y$402,TRUNC((ROW()-ROW($F$2))/COLUMNS(transit!$A$2:$Y$402)),MOD(ROW()-ROW($F$2),COLUMNS(transit!$A$2:$Y$402)),1,1)</f>
        <v>7</v>
      </c>
      <c r="G832">
        <f ca="1">OFFSET(drive!$A$2:$Y$402,TRUNC((ROW()-ROW($G$2))/COLUMNS(drive!$A$2:$Y$402)),MOD(ROW()-ROW($G$2),COLUMNS(drive!$A$2:$Y$402)),1,1)</f>
        <v>3</v>
      </c>
      <c r="H832" s="5">
        <f ca="1">(VLOOKUP($B832,weights!$A$2:$R$6,4))*VLOOKUP($B832,weights!$A$2:$R$6,6)^C832*(VLOOKUP($B832,weights!$A$2:$R$6,15)*EXP(VLOOKUP($B832,weights!$A$2:$R$6,11)*D832)+VLOOKUP($B832,weights!$A$2:$R$6,16)*EXP(VLOOKUP($B832,weights!$A$2:$R$6,12)*E832)+VLOOKUP($B832,weights!$A$2:$R$6,17)*EXP(VLOOKUP($B832,weights!$A$2:$R$6,13)*F832)+VLOOKUP($B832,weights!$A$2:$R$6,18)*EXP(VLOOKUP($B832,weights!$A$2:$R$6,14)*G832))</f>
        <v>15.081400358531813</v>
      </c>
    </row>
    <row r="833" spans="1:8" ht="12.75" x14ac:dyDescent="0.2">
      <c r="A833">
        <f t="shared" si="0"/>
        <v>34</v>
      </c>
      <c r="B833" t="str">
        <f t="shared" ref="B833:C833" si="807">B808</f>
        <v>restaurant</v>
      </c>
      <c r="C833">
        <f t="shared" si="807"/>
        <v>6</v>
      </c>
      <c r="D833">
        <f ca="1">OFFSET(walk!$A$2:$Y$402,TRUNC((ROW()-ROW($D$2))/COLUMNS(walk!$A$2:$Y$402)),MOD(ROW()-ROW($D$2),COLUMNS(walk!$A$2:$Y$402)),1,1)</f>
        <v>11</v>
      </c>
      <c r="E833">
        <f ca="1">OFFSET(bike!$A$2:$Y$402,TRUNC((ROW()-ROW($E$2))/COLUMNS(bike!$A$2:$Y$402)),MOD(ROW()-ROW($E$2),COLUMNS(bike!$A$2:$Y$402)),1,1)</f>
        <v>3</v>
      </c>
      <c r="F833">
        <f ca="1">OFFSET(transit!$A$2:$Y$402,TRUNC((ROW()-ROW($F$2))/COLUMNS(transit!$A$2:$Y$402)),MOD(ROW()-ROW($F$2),COLUMNS(transit!$A$2:$Y$402)),1,1)</f>
        <v>7</v>
      </c>
      <c r="G833">
        <f ca="1">OFFSET(drive!$A$2:$Y$402,TRUNC((ROW()-ROW($G$2))/COLUMNS(drive!$A$2:$Y$402)),MOD(ROW()-ROW($G$2),COLUMNS(drive!$A$2:$Y$402)),1,1)</f>
        <v>3</v>
      </c>
      <c r="H833" s="5">
        <f ca="1">(VLOOKUP($B833,weights!$A$2:$R$6,4))*VLOOKUP($B833,weights!$A$2:$R$6,6)^C833*(VLOOKUP($B833,weights!$A$2:$R$6,15)*EXP(VLOOKUP($B833,weights!$A$2:$R$6,11)*D833)+VLOOKUP($B833,weights!$A$2:$R$6,16)*EXP(VLOOKUP($B833,weights!$A$2:$R$6,12)*E833)+VLOOKUP($B833,weights!$A$2:$R$6,17)*EXP(VLOOKUP($B833,weights!$A$2:$R$6,13)*F833)+VLOOKUP($B833,weights!$A$2:$R$6,18)*EXP(VLOOKUP($B833,weights!$A$2:$R$6,14)*G833))</f>
        <v>13.294894519460055</v>
      </c>
    </row>
    <row r="834" spans="1:8" ht="12.75" x14ac:dyDescent="0.2">
      <c r="A834">
        <f t="shared" si="0"/>
        <v>34</v>
      </c>
      <c r="B834" t="str">
        <f t="shared" ref="B834:C834" si="808">B809</f>
        <v>restaurant</v>
      </c>
      <c r="C834">
        <f t="shared" si="808"/>
        <v>7</v>
      </c>
      <c r="D834">
        <f ca="1">OFFSET(walk!$A$2:$Y$402,TRUNC((ROW()-ROW($D$2))/COLUMNS(walk!$A$2:$Y$402)),MOD(ROW()-ROW($D$2),COLUMNS(walk!$A$2:$Y$402)),1,1)</f>
        <v>12</v>
      </c>
      <c r="E834">
        <f ca="1">OFFSET(bike!$A$2:$Y$402,TRUNC((ROW()-ROW($E$2))/COLUMNS(bike!$A$2:$Y$402)),MOD(ROW()-ROW($E$2),COLUMNS(bike!$A$2:$Y$402)),1,1)</f>
        <v>4</v>
      </c>
      <c r="F834">
        <f ca="1">OFFSET(transit!$A$2:$Y$402,TRUNC((ROW()-ROW($F$2))/COLUMNS(transit!$A$2:$Y$402)),MOD(ROW()-ROW($F$2),COLUMNS(transit!$A$2:$Y$402)),1,1)</f>
        <v>8</v>
      </c>
      <c r="G834">
        <f ca="1">OFFSET(drive!$A$2:$Y$402,TRUNC((ROW()-ROW($G$2))/COLUMNS(drive!$A$2:$Y$402)),MOD(ROW()-ROW($G$2),COLUMNS(drive!$A$2:$Y$402)),1,1)</f>
        <v>3</v>
      </c>
      <c r="H834" s="5">
        <f ca="1">(VLOOKUP($B834,weights!$A$2:$R$6,4))*VLOOKUP($B834,weights!$A$2:$R$6,6)^C834*(VLOOKUP($B834,weights!$A$2:$R$6,15)*EXP(VLOOKUP($B834,weights!$A$2:$R$6,11)*D834)+VLOOKUP($B834,weights!$A$2:$R$6,16)*EXP(VLOOKUP($B834,weights!$A$2:$R$6,12)*E834)+VLOOKUP($B834,weights!$A$2:$R$6,17)*EXP(VLOOKUP($B834,weights!$A$2:$R$6,13)*F834)+VLOOKUP($B834,weights!$A$2:$R$6,18)*EXP(VLOOKUP($B834,weights!$A$2:$R$6,14)*G834))</f>
        <v>10.6187887069313</v>
      </c>
    </row>
    <row r="835" spans="1:8" ht="12.75" x14ac:dyDescent="0.2">
      <c r="A835">
        <f t="shared" si="0"/>
        <v>34</v>
      </c>
      <c r="B835" t="str">
        <f t="shared" ref="B835:C835" si="809">B810</f>
        <v>restaurant</v>
      </c>
      <c r="C835">
        <f t="shared" si="809"/>
        <v>8</v>
      </c>
      <c r="D835">
        <f ca="1">OFFSET(walk!$A$2:$Y$402,TRUNC((ROW()-ROW($D$2))/COLUMNS(walk!$A$2:$Y$402)),MOD(ROW()-ROW($D$2),COLUMNS(walk!$A$2:$Y$402)),1,1)</f>
        <v>12</v>
      </c>
      <c r="E835">
        <f ca="1">OFFSET(bike!$A$2:$Y$402,TRUNC((ROW()-ROW($E$2))/COLUMNS(bike!$A$2:$Y$402)),MOD(ROW()-ROW($E$2),COLUMNS(bike!$A$2:$Y$402)),1,1)</f>
        <v>4</v>
      </c>
      <c r="F835">
        <f ca="1">OFFSET(transit!$A$2:$Y$402,TRUNC((ROW()-ROW($F$2))/COLUMNS(transit!$A$2:$Y$402)),MOD(ROW()-ROW($F$2),COLUMNS(transit!$A$2:$Y$402)),1,1)</f>
        <v>9</v>
      </c>
      <c r="G835">
        <f ca="1">OFFSET(drive!$A$2:$Y$402,TRUNC((ROW()-ROW($G$2))/COLUMNS(drive!$A$2:$Y$402)),MOD(ROW()-ROW($G$2),COLUMNS(drive!$A$2:$Y$402)),1,1)</f>
        <v>4</v>
      </c>
      <c r="H835" s="5">
        <f ca="1">(VLOOKUP($B835,weights!$A$2:$R$6,4))*VLOOKUP($B835,weights!$A$2:$R$6,6)^C835*(VLOOKUP($B835,weights!$A$2:$R$6,15)*EXP(VLOOKUP($B835,weights!$A$2:$R$6,11)*D835)+VLOOKUP($B835,weights!$A$2:$R$6,16)*EXP(VLOOKUP($B835,weights!$A$2:$R$6,12)*E835)+VLOOKUP($B835,weights!$A$2:$R$6,17)*EXP(VLOOKUP($B835,weights!$A$2:$R$6,13)*F835)+VLOOKUP($B835,weights!$A$2:$R$6,18)*EXP(VLOOKUP($B835,weights!$A$2:$R$6,14)*G835))</f>
        <v>8.5940440218788972</v>
      </c>
    </row>
    <row r="836" spans="1:8" ht="12.75" x14ac:dyDescent="0.2">
      <c r="A836">
        <f t="shared" si="0"/>
        <v>34</v>
      </c>
      <c r="B836" t="str">
        <f t="shared" ref="B836:C836" si="810">B811</f>
        <v>restaurant</v>
      </c>
      <c r="C836">
        <f t="shared" si="810"/>
        <v>9</v>
      </c>
      <c r="D836">
        <f ca="1">OFFSET(walk!$A$2:$Y$402,TRUNC((ROW()-ROW($D$2))/COLUMNS(walk!$A$2:$Y$402)),MOD(ROW()-ROW($D$2),COLUMNS(walk!$A$2:$Y$402)),1,1)</f>
        <v>15</v>
      </c>
      <c r="E836">
        <f ca="1">OFFSET(bike!$A$2:$Y$402,TRUNC((ROW()-ROW($E$2))/COLUMNS(bike!$A$2:$Y$402)),MOD(ROW()-ROW($E$2),COLUMNS(bike!$A$2:$Y$402)),1,1)</f>
        <v>5</v>
      </c>
      <c r="F836">
        <f ca="1">OFFSET(transit!$A$2:$Y$402,TRUNC((ROW()-ROW($F$2))/COLUMNS(transit!$A$2:$Y$402)),MOD(ROW()-ROW($F$2),COLUMNS(transit!$A$2:$Y$402)),1,1)</f>
        <v>9</v>
      </c>
      <c r="G836">
        <f ca="1">OFFSET(drive!$A$2:$Y$402,TRUNC((ROW()-ROW($G$2))/COLUMNS(drive!$A$2:$Y$402)),MOD(ROW()-ROW($G$2),COLUMNS(drive!$A$2:$Y$402)),1,1)</f>
        <v>4</v>
      </c>
      <c r="H836" s="5">
        <f ca="1">(VLOOKUP($B836,weights!$A$2:$R$6,4))*VLOOKUP($B836,weights!$A$2:$R$6,6)^C836*(VLOOKUP($B836,weights!$A$2:$R$6,15)*EXP(VLOOKUP($B836,weights!$A$2:$R$6,11)*D836)+VLOOKUP($B836,weights!$A$2:$R$6,16)*EXP(VLOOKUP($B836,weights!$A$2:$R$6,12)*E836)+VLOOKUP($B836,weights!$A$2:$R$6,17)*EXP(VLOOKUP($B836,weights!$A$2:$R$6,13)*F836)+VLOOKUP($B836,weights!$A$2:$R$6,18)*EXP(VLOOKUP($B836,weights!$A$2:$R$6,14)*G836))</f>
        <v>6.9689164719690693</v>
      </c>
    </row>
    <row r="837" spans="1:8" ht="12.75" x14ac:dyDescent="0.2">
      <c r="A837">
        <f t="shared" si="0"/>
        <v>34</v>
      </c>
      <c r="B837" t="str">
        <f t="shared" ref="B837:C837" si="811">B812</f>
        <v>supermarket</v>
      </c>
      <c r="C837">
        <f t="shared" si="811"/>
        <v>0</v>
      </c>
      <c r="D837">
        <f ca="1">OFFSET(walk!$A$2:$Y$402,TRUNC((ROW()-ROW($D$2))/COLUMNS(walk!$A$2:$Y$402)),MOD(ROW()-ROW($D$2),COLUMNS(walk!$A$2:$Y$402)),1,1)</f>
        <v>35</v>
      </c>
      <c r="E837">
        <f ca="1">OFFSET(bike!$A$2:$Y$402,TRUNC((ROW()-ROW($E$2))/COLUMNS(bike!$A$2:$Y$402)),MOD(ROW()-ROW($E$2),COLUMNS(bike!$A$2:$Y$402)),1,1)</f>
        <v>15</v>
      </c>
      <c r="F837">
        <f ca="1">OFFSET(transit!$A$2:$Y$402,TRUNC((ROW()-ROW($F$2))/COLUMNS(transit!$A$2:$Y$402)),MOD(ROW()-ROW($F$2),COLUMNS(transit!$A$2:$Y$402)),1,1)</f>
        <v>18</v>
      </c>
      <c r="G837">
        <f ca="1">OFFSET(drive!$A$2:$Y$402,TRUNC((ROW()-ROW($G$2))/COLUMNS(drive!$A$2:$Y$402)),MOD(ROW()-ROW($G$2),COLUMNS(drive!$A$2:$Y$402)),1,1)</f>
        <v>8</v>
      </c>
      <c r="H837" s="5">
        <f ca="1">(VLOOKUP($B837,weights!$A$2:$R$6,4))*VLOOKUP($B837,weights!$A$2:$R$6,6)^C837*(VLOOKUP($B837,weights!$A$2:$R$6,15)*EXP(VLOOKUP($B837,weights!$A$2:$R$6,11)*D837)+VLOOKUP($B837,weights!$A$2:$R$6,16)*EXP(VLOOKUP($B837,weights!$A$2:$R$6,12)*E837)+VLOOKUP($B837,weights!$A$2:$R$6,17)*EXP(VLOOKUP($B837,weights!$A$2:$R$6,13)*F837)+VLOOKUP($B837,weights!$A$2:$R$6,18)*EXP(VLOOKUP($B837,weights!$A$2:$R$6,14)*G837))</f>
        <v>3.7003724157883644</v>
      </c>
    </row>
    <row r="838" spans="1:8" ht="12.75" x14ac:dyDescent="0.2">
      <c r="A838">
        <f t="shared" si="0"/>
        <v>34</v>
      </c>
      <c r="B838" t="str">
        <f t="shared" ref="B838:C838" si="812">B813</f>
        <v>supermarket</v>
      </c>
      <c r="C838">
        <f t="shared" si="812"/>
        <v>1</v>
      </c>
      <c r="D838">
        <f ca="1">OFFSET(walk!$A$2:$Y$402,TRUNC((ROW()-ROW($D$2))/COLUMNS(walk!$A$2:$Y$402)),MOD(ROW()-ROW($D$2),COLUMNS(walk!$A$2:$Y$402)),1,1)</f>
        <v>48</v>
      </c>
      <c r="E838">
        <f ca="1">OFFSET(bike!$A$2:$Y$402,TRUNC((ROW()-ROW($E$2))/COLUMNS(bike!$A$2:$Y$402)),MOD(ROW()-ROW($E$2),COLUMNS(bike!$A$2:$Y$402)),1,1)</f>
        <v>16</v>
      </c>
      <c r="F838">
        <f ca="1">OFFSET(transit!$A$2:$Y$402,TRUNC((ROW()-ROW($F$2))/COLUMNS(transit!$A$2:$Y$402)),MOD(ROW()-ROW($F$2),COLUMNS(transit!$A$2:$Y$402)),1,1)</f>
        <v>22</v>
      </c>
      <c r="G838">
        <f ca="1">OFFSET(drive!$A$2:$Y$402,TRUNC((ROW()-ROW($G$2))/COLUMNS(drive!$A$2:$Y$402)),MOD(ROW()-ROW($G$2),COLUMNS(drive!$A$2:$Y$402)),1,1)</f>
        <v>9</v>
      </c>
      <c r="H838" s="5">
        <f ca="1">(VLOOKUP($B838,weights!$A$2:$R$6,4))*VLOOKUP($B838,weights!$A$2:$R$6,6)^C838*(VLOOKUP($B838,weights!$A$2:$R$6,15)*EXP(VLOOKUP($B838,weights!$A$2:$R$6,11)*D838)+VLOOKUP($B838,weights!$A$2:$R$6,16)*EXP(VLOOKUP($B838,weights!$A$2:$R$6,12)*E838)+VLOOKUP($B838,weights!$A$2:$R$6,17)*EXP(VLOOKUP($B838,weights!$A$2:$R$6,13)*F838)+VLOOKUP($B838,weights!$A$2:$R$6,18)*EXP(VLOOKUP($B838,weights!$A$2:$R$6,14)*G838))</f>
        <v>1.682566623319214</v>
      </c>
    </row>
    <row r="839" spans="1:8" ht="12.75" x14ac:dyDescent="0.2">
      <c r="A839">
        <f t="shared" si="0"/>
        <v>34</v>
      </c>
      <c r="B839" t="str">
        <f t="shared" ref="B839:C839" si="813">B814</f>
        <v>supermarket</v>
      </c>
      <c r="C839">
        <f t="shared" si="813"/>
        <v>2</v>
      </c>
      <c r="D839">
        <f ca="1">OFFSET(walk!$A$2:$Y$402,TRUNC((ROW()-ROW($D$2))/COLUMNS(walk!$A$2:$Y$402)),MOD(ROW()-ROW($D$2),COLUMNS(walk!$A$2:$Y$402)),1,1)</f>
        <v>53</v>
      </c>
      <c r="E839">
        <f ca="1">OFFSET(bike!$A$2:$Y$402,TRUNC((ROW()-ROW($E$2))/COLUMNS(bike!$A$2:$Y$402)),MOD(ROW()-ROW($E$2),COLUMNS(bike!$A$2:$Y$402)),1,1)</f>
        <v>17</v>
      </c>
      <c r="F839">
        <f ca="1">OFFSET(transit!$A$2:$Y$402,TRUNC((ROW()-ROW($F$2))/COLUMNS(transit!$A$2:$Y$402)),MOD(ROW()-ROW($F$2),COLUMNS(transit!$A$2:$Y$402)),1,1)</f>
        <v>29</v>
      </c>
      <c r="G839">
        <f ca="1">OFFSET(drive!$A$2:$Y$402,TRUNC((ROW()-ROW($G$2))/COLUMNS(drive!$A$2:$Y$402)),MOD(ROW()-ROW($G$2),COLUMNS(drive!$A$2:$Y$402)),1,1)</f>
        <v>12</v>
      </c>
      <c r="H839" s="5">
        <f ca="1">(VLOOKUP($B839,weights!$A$2:$R$6,4))*VLOOKUP($B839,weights!$A$2:$R$6,6)^C839*(VLOOKUP($B839,weights!$A$2:$R$6,15)*EXP(VLOOKUP($B839,weights!$A$2:$R$6,11)*D839)+VLOOKUP($B839,weights!$A$2:$R$6,16)*EXP(VLOOKUP($B839,weights!$A$2:$R$6,12)*E839)+VLOOKUP($B839,weights!$A$2:$R$6,17)*EXP(VLOOKUP($B839,weights!$A$2:$R$6,13)*F839)+VLOOKUP($B839,weights!$A$2:$R$6,18)*EXP(VLOOKUP($B839,weights!$A$2:$R$6,14)*G839))</f>
        <v>0.51694359037360416</v>
      </c>
    </row>
    <row r="840" spans="1:8" ht="12.75" x14ac:dyDescent="0.2">
      <c r="A840">
        <f t="shared" si="0"/>
        <v>34</v>
      </c>
      <c r="B840" t="str">
        <f t="shared" ref="B840:C840" si="814">B815</f>
        <v>supermarket</v>
      </c>
      <c r="C840">
        <f t="shared" si="814"/>
        <v>3</v>
      </c>
      <c r="D840">
        <f ca="1">OFFSET(walk!$A$2:$Y$402,TRUNC((ROW()-ROW($D$2))/COLUMNS(walk!$A$2:$Y$402)),MOD(ROW()-ROW($D$2),COLUMNS(walk!$A$2:$Y$402)),1,1)</f>
        <v>60</v>
      </c>
      <c r="E840">
        <f ca="1">OFFSET(bike!$A$2:$Y$402,TRUNC((ROW()-ROW($E$2))/COLUMNS(bike!$A$2:$Y$402)),MOD(ROW()-ROW($E$2),COLUMNS(bike!$A$2:$Y$402)),1,1)</f>
        <v>21</v>
      </c>
      <c r="F840">
        <f ca="1">OFFSET(transit!$A$2:$Y$402,TRUNC((ROW()-ROW($F$2))/COLUMNS(transit!$A$2:$Y$402)),MOD(ROW()-ROW($F$2),COLUMNS(transit!$A$2:$Y$402)),1,1)</f>
        <v>36</v>
      </c>
      <c r="G840">
        <f ca="1">OFFSET(drive!$A$2:$Y$402,TRUNC((ROW()-ROW($G$2))/COLUMNS(drive!$A$2:$Y$402)),MOD(ROW()-ROW($G$2),COLUMNS(drive!$A$2:$Y$402)),1,1)</f>
        <v>14</v>
      </c>
      <c r="H840" s="5">
        <f ca="1">(VLOOKUP($B840,weights!$A$2:$R$6,4))*VLOOKUP($B840,weights!$A$2:$R$6,6)^C840*(VLOOKUP($B840,weights!$A$2:$R$6,15)*EXP(VLOOKUP($B840,weights!$A$2:$R$6,11)*D840)+VLOOKUP($B840,weights!$A$2:$R$6,16)*EXP(VLOOKUP($B840,weights!$A$2:$R$6,12)*E840)+VLOOKUP($B840,weights!$A$2:$R$6,17)*EXP(VLOOKUP($B840,weights!$A$2:$R$6,13)*F840)+VLOOKUP($B840,weights!$A$2:$R$6,18)*EXP(VLOOKUP($B840,weights!$A$2:$R$6,14)*G840))</f>
        <v>0.18952370188738182</v>
      </c>
    </row>
    <row r="841" spans="1:8" ht="12.75" x14ac:dyDescent="0.2">
      <c r="A841">
        <f t="shared" si="0"/>
        <v>34</v>
      </c>
      <c r="B841" t="str">
        <f t="shared" ref="B841:C841" si="815">B816</f>
        <v>supermarket</v>
      </c>
      <c r="C841">
        <f t="shared" si="815"/>
        <v>4</v>
      </c>
      <c r="D841">
        <f ca="1">OFFSET(walk!$A$2:$Y$402,TRUNC((ROW()-ROW($D$2))/COLUMNS(walk!$A$2:$Y$402)),MOD(ROW()-ROW($D$2),COLUMNS(walk!$A$2:$Y$402)),1,1)</f>
        <v>76</v>
      </c>
      <c r="E841">
        <f ca="1">OFFSET(bike!$A$2:$Y$402,TRUNC((ROW()-ROW($E$2))/COLUMNS(bike!$A$2:$Y$402)),MOD(ROW()-ROW($E$2),COLUMNS(bike!$A$2:$Y$402)),1,1)</f>
        <v>24</v>
      </c>
      <c r="F841">
        <f ca="1">OFFSET(transit!$A$2:$Y$402,TRUNC((ROW()-ROW($F$2))/COLUMNS(transit!$A$2:$Y$402)),MOD(ROW()-ROW($F$2),COLUMNS(transit!$A$2:$Y$402)),1,1)</f>
        <v>36</v>
      </c>
      <c r="G841">
        <f ca="1">OFFSET(drive!$A$2:$Y$402,TRUNC((ROW()-ROW($G$2))/COLUMNS(drive!$A$2:$Y$402)),MOD(ROW()-ROW($G$2),COLUMNS(drive!$A$2:$Y$402)),1,1)</f>
        <v>15</v>
      </c>
      <c r="H841" s="5">
        <f ca="1">(VLOOKUP($B841,weights!$A$2:$R$6,4))*VLOOKUP($B841,weights!$A$2:$R$6,6)^C841*(VLOOKUP($B841,weights!$A$2:$R$6,15)*EXP(VLOOKUP($B841,weights!$A$2:$R$6,11)*D841)+VLOOKUP($B841,weights!$A$2:$R$6,16)*EXP(VLOOKUP($B841,weights!$A$2:$R$6,12)*E841)+VLOOKUP($B841,weights!$A$2:$R$6,17)*EXP(VLOOKUP($B841,weights!$A$2:$R$6,13)*F841)+VLOOKUP($B841,weights!$A$2:$R$6,18)*EXP(VLOOKUP($B841,weights!$A$2:$R$6,14)*G841))</f>
        <v>9.0240553440781815E-2</v>
      </c>
    </row>
    <row r="842" spans="1:8" ht="12.75" x14ac:dyDescent="0.2">
      <c r="A842">
        <f t="shared" si="0"/>
        <v>34</v>
      </c>
      <c r="B842" t="str">
        <f t="shared" ref="B842:C842" si="816">B817</f>
        <v>store</v>
      </c>
      <c r="C842">
        <f t="shared" si="816"/>
        <v>0</v>
      </c>
      <c r="D842">
        <f ca="1">OFFSET(walk!$A$2:$Y$402,TRUNC((ROW()-ROW($D$2))/COLUMNS(walk!$A$2:$Y$402)),MOD(ROW()-ROW($D$2),COLUMNS(walk!$A$2:$Y$402)),1,1)</f>
        <v>5</v>
      </c>
      <c r="E842">
        <f ca="1">OFFSET(bike!$A$2:$Y$402,TRUNC((ROW()-ROW($E$2))/COLUMNS(bike!$A$2:$Y$402)),MOD(ROW()-ROW($E$2),COLUMNS(bike!$A$2:$Y$402)),1,1)</f>
        <v>1</v>
      </c>
      <c r="F842">
        <f ca="1">OFFSET(transit!$A$2:$Y$402,TRUNC((ROW()-ROW($F$2))/COLUMNS(transit!$A$2:$Y$402)),MOD(ROW()-ROW($F$2),COLUMNS(transit!$A$2:$Y$402)),1,1)</f>
        <v>3</v>
      </c>
      <c r="G842">
        <f ca="1">OFFSET(drive!$A$2:$Y$402,TRUNC((ROW()-ROW($G$2))/COLUMNS(drive!$A$2:$Y$402)),MOD(ROW()-ROW($G$2),COLUMNS(drive!$A$2:$Y$402)),1,1)</f>
        <v>1</v>
      </c>
      <c r="H842" s="5">
        <f ca="1">(VLOOKUP($B842,weights!$A$2:$R$6,4))*VLOOKUP($B842,weights!$A$2:$R$6,6)^C842*(VLOOKUP($B842,weights!$A$2:$R$6,15)*EXP(VLOOKUP($B842,weights!$A$2:$R$6,11)*D842)+VLOOKUP($B842,weights!$A$2:$R$6,16)*EXP(VLOOKUP($B842,weights!$A$2:$R$6,12)*E842)+VLOOKUP($B842,weights!$A$2:$R$6,17)*EXP(VLOOKUP($B842,weights!$A$2:$R$6,13)*F842)+VLOOKUP($B842,weights!$A$2:$R$6,18)*EXP(VLOOKUP($B842,weights!$A$2:$R$6,14)*G842))</f>
        <v>22.45580334219428</v>
      </c>
    </row>
    <row r="843" spans="1:8" ht="12.75" x14ac:dyDescent="0.2">
      <c r="A843">
        <f t="shared" si="0"/>
        <v>34</v>
      </c>
      <c r="B843" t="str">
        <f t="shared" ref="B843:C843" si="817">B818</f>
        <v>store</v>
      </c>
      <c r="C843">
        <f t="shared" si="817"/>
        <v>1</v>
      </c>
      <c r="D843">
        <f ca="1">OFFSET(walk!$A$2:$Y$402,TRUNC((ROW()-ROW($D$2))/COLUMNS(walk!$A$2:$Y$402)),MOD(ROW()-ROW($D$2),COLUMNS(walk!$A$2:$Y$402)),1,1)</f>
        <v>6</v>
      </c>
      <c r="E843">
        <f ca="1">OFFSET(bike!$A$2:$Y$402,TRUNC((ROW()-ROW($E$2))/COLUMNS(bike!$A$2:$Y$402)),MOD(ROW()-ROW($E$2),COLUMNS(bike!$A$2:$Y$402)),1,1)</f>
        <v>1</v>
      </c>
      <c r="F843">
        <f ca="1">OFFSET(transit!$A$2:$Y$402,TRUNC((ROW()-ROW($F$2))/COLUMNS(transit!$A$2:$Y$402)),MOD(ROW()-ROW($F$2),COLUMNS(transit!$A$2:$Y$402)),1,1)</f>
        <v>5</v>
      </c>
      <c r="G843">
        <f ca="1">OFFSET(drive!$A$2:$Y$402,TRUNC((ROW()-ROW($G$2))/COLUMNS(drive!$A$2:$Y$402)),MOD(ROW()-ROW($G$2),COLUMNS(drive!$A$2:$Y$402)),1,1)</f>
        <v>1</v>
      </c>
      <c r="H843" s="5">
        <f ca="1">(VLOOKUP($B843,weights!$A$2:$R$6,4))*VLOOKUP($B843,weights!$A$2:$R$6,6)^C843*(VLOOKUP($B843,weights!$A$2:$R$6,15)*EXP(VLOOKUP($B843,weights!$A$2:$R$6,11)*D843)+VLOOKUP($B843,weights!$A$2:$R$6,16)*EXP(VLOOKUP($B843,weights!$A$2:$R$6,12)*E843)+VLOOKUP($B843,weights!$A$2:$R$6,17)*EXP(VLOOKUP($B843,weights!$A$2:$R$6,13)*F843)+VLOOKUP($B843,weights!$A$2:$R$6,18)*EXP(VLOOKUP($B843,weights!$A$2:$R$6,14)*G843))</f>
        <v>13.457227731378557</v>
      </c>
    </row>
    <row r="844" spans="1:8" ht="12.75" x14ac:dyDescent="0.2">
      <c r="A844">
        <f t="shared" si="0"/>
        <v>34</v>
      </c>
      <c r="B844" t="str">
        <f t="shared" ref="B844:C844" si="818">B819</f>
        <v>store</v>
      </c>
      <c r="C844">
        <f t="shared" si="818"/>
        <v>2</v>
      </c>
      <c r="D844">
        <f ca="1">OFFSET(walk!$A$2:$Y$402,TRUNC((ROW()-ROW($D$2))/COLUMNS(walk!$A$2:$Y$402)),MOD(ROW()-ROW($D$2),COLUMNS(walk!$A$2:$Y$402)),1,1)</f>
        <v>8</v>
      </c>
      <c r="E844">
        <f ca="1">OFFSET(bike!$A$2:$Y$402,TRUNC((ROW()-ROW($E$2))/COLUMNS(bike!$A$2:$Y$402)),MOD(ROW()-ROW($E$2),COLUMNS(bike!$A$2:$Y$402)),1,1)</f>
        <v>2</v>
      </c>
      <c r="F844">
        <f ca="1">OFFSET(transit!$A$2:$Y$402,TRUNC((ROW()-ROW($F$2))/COLUMNS(transit!$A$2:$Y$402)),MOD(ROW()-ROW($F$2),COLUMNS(transit!$A$2:$Y$402)),1,1)</f>
        <v>5</v>
      </c>
      <c r="G844">
        <f ca="1">OFFSET(drive!$A$2:$Y$402,TRUNC((ROW()-ROW($G$2))/COLUMNS(drive!$A$2:$Y$402)),MOD(ROW()-ROW($G$2),COLUMNS(drive!$A$2:$Y$402)),1,1)</f>
        <v>2</v>
      </c>
      <c r="H844" s="5">
        <f ca="1">(VLOOKUP($B844,weights!$A$2:$R$6,4))*VLOOKUP($B844,weights!$A$2:$R$6,6)^C844*(VLOOKUP($B844,weights!$A$2:$R$6,15)*EXP(VLOOKUP($B844,weights!$A$2:$R$6,11)*D844)+VLOOKUP($B844,weights!$A$2:$R$6,16)*EXP(VLOOKUP($B844,weights!$A$2:$R$6,12)*E844)+VLOOKUP($B844,weights!$A$2:$R$6,17)*EXP(VLOOKUP($B844,weights!$A$2:$R$6,13)*F844)+VLOOKUP($B844,weights!$A$2:$R$6,18)*EXP(VLOOKUP($B844,weights!$A$2:$R$6,14)*G844))</f>
        <v>6.527999409056652</v>
      </c>
    </row>
    <row r="845" spans="1:8" ht="12.75" x14ac:dyDescent="0.2">
      <c r="A845">
        <f t="shared" si="0"/>
        <v>34</v>
      </c>
      <c r="B845" t="str">
        <f t="shared" ref="B845:C845" si="819">B820</f>
        <v>store</v>
      </c>
      <c r="C845">
        <f t="shared" si="819"/>
        <v>3</v>
      </c>
      <c r="D845">
        <f ca="1">OFFSET(walk!$A$2:$Y$402,TRUNC((ROW()-ROW($D$2))/COLUMNS(walk!$A$2:$Y$402)),MOD(ROW()-ROW($D$2),COLUMNS(walk!$A$2:$Y$402)),1,1)</f>
        <v>8</v>
      </c>
      <c r="E845">
        <f ca="1">OFFSET(bike!$A$2:$Y$402,TRUNC((ROW()-ROW($E$2))/COLUMNS(bike!$A$2:$Y$402)),MOD(ROW()-ROW($E$2),COLUMNS(bike!$A$2:$Y$402)),1,1)</f>
        <v>2</v>
      </c>
      <c r="F845">
        <f ca="1">OFFSET(transit!$A$2:$Y$402,TRUNC((ROW()-ROW($F$2))/COLUMNS(transit!$A$2:$Y$402)),MOD(ROW()-ROW($F$2),COLUMNS(transit!$A$2:$Y$402)),1,1)</f>
        <v>6</v>
      </c>
      <c r="G845">
        <f ca="1">OFFSET(drive!$A$2:$Y$402,TRUNC((ROW()-ROW($G$2))/COLUMNS(drive!$A$2:$Y$402)),MOD(ROW()-ROW($G$2),COLUMNS(drive!$A$2:$Y$402)),1,1)</f>
        <v>3</v>
      </c>
      <c r="H845" s="5">
        <f ca="1">(VLOOKUP($B845,weights!$A$2:$R$6,4))*VLOOKUP($B845,weights!$A$2:$R$6,6)^C845*(VLOOKUP($B845,weights!$A$2:$R$6,15)*EXP(VLOOKUP($B845,weights!$A$2:$R$6,11)*D845)+VLOOKUP($B845,weights!$A$2:$R$6,16)*EXP(VLOOKUP($B845,weights!$A$2:$R$6,12)*E845)+VLOOKUP($B845,weights!$A$2:$R$6,17)*EXP(VLOOKUP($B845,weights!$A$2:$R$6,13)*F845)+VLOOKUP($B845,weights!$A$2:$R$6,18)*EXP(VLOOKUP($B845,weights!$A$2:$R$6,14)*G845))</f>
        <v>3.7639744832502751</v>
      </c>
    </row>
    <row r="846" spans="1:8" ht="12.75" x14ac:dyDescent="0.2">
      <c r="A846">
        <f t="shared" si="0"/>
        <v>34</v>
      </c>
      <c r="B846" t="str">
        <f t="shared" ref="B846:C846" si="820">B821</f>
        <v>store</v>
      </c>
      <c r="C846">
        <f t="shared" si="820"/>
        <v>4</v>
      </c>
      <c r="D846">
        <f ca="1">OFFSET(walk!$A$2:$Y$402,TRUNC((ROW()-ROW($D$2))/COLUMNS(walk!$A$2:$Y$402)),MOD(ROW()-ROW($D$2),COLUMNS(walk!$A$2:$Y$402)),1,1)</f>
        <v>10</v>
      </c>
      <c r="E846">
        <f ca="1">OFFSET(bike!$A$2:$Y$402,TRUNC((ROW()-ROW($E$2))/COLUMNS(bike!$A$2:$Y$402)),MOD(ROW()-ROW($E$2),COLUMNS(bike!$A$2:$Y$402)),1,1)</f>
        <v>3</v>
      </c>
      <c r="F846">
        <f ca="1">OFFSET(transit!$A$2:$Y$402,TRUNC((ROW()-ROW($F$2))/COLUMNS(transit!$A$2:$Y$402)),MOD(ROW()-ROW($F$2),COLUMNS(transit!$A$2:$Y$402)),1,1)</f>
        <v>8</v>
      </c>
      <c r="G846">
        <f ca="1">OFFSET(drive!$A$2:$Y$402,TRUNC((ROW()-ROW($G$2))/COLUMNS(drive!$A$2:$Y$402)),MOD(ROW()-ROW($G$2),COLUMNS(drive!$A$2:$Y$402)),1,1)</f>
        <v>3</v>
      </c>
      <c r="H846" s="5">
        <f ca="1">(VLOOKUP($B846,weights!$A$2:$R$6,4))*VLOOKUP($B846,weights!$A$2:$R$6,6)^C846*(VLOOKUP($B846,weights!$A$2:$R$6,15)*EXP(VLOOKUP($B846,weights!$A$2:$R$6,11)*D846)+VLOOKUP($B846,weights!$A$2:$R$6,16)*EXP(VLOOKUP($B846,weights!$A$2:$R$6,12)*E846)+VLOOKUP($B846,weights!$A$2:$R$6,17)*EXP(VLOOKUP($B846,weights!$A$2:$R$6,13)*F846)+VLOOKUP($B846,weights!$A$2:$R$6,18)*EXP(VLOOKUP($B846,weights!$A$2:$R$6,14)*G846))</f>
        <v>1.9263085903597055</v>
      </c>
    </row>
    <row r="847" spans="1:8" ht="12.75" x14ac:dyDescent="0.2">
      <c r="A847">
        <f t="shared" si="0"/>
        <v>34</v>
      </c>
      <c r="B847" t="str">
        <f t="shared" ref="B847:C847" si="821">B822</f>
        <v>pharmacy</v>
      </c>
      <c r="C847">
        <f t="shared" si="821"/>
        <v>0</v>
      </c>
      <c r="D847">
        <f ca="1">OFFSET(walk!$A$2:$Y$402,TRUNC((ROW()-ROW($D$2))/COLUMNS(walk!$A$2:$Y$402)),MOD(ROW()-ROW($D$2),COLUMNS(walk!$A$2:$Y$402)),1,1)</f>
        <v>10</v>
      </c>
      <c r="E847">
        <f ca="1">OFFSET(bike!$A$2:$Y$402,TRUNC((ROW()-ROW($E$2))/COLUMNS(bike!$A$2:$Y$402)),MOD(ROW()-ROW($E$2),COLUMNS(bike!$A$2:$Y$402)),1,1)</f>
        <v>3</v>
      </c>
      <c r="F847">
        <f ca="1">OFFSET(transit!$A$2:$Y$402,TRUNC((ROW()-ROW($F$2))/COLUMNS(transit!$A$2:$Y$402)),MOD(ROW()-ROW($F$2),COLUMNS(transit!$A$2:$Y$402)),1,1)</f>
        <v>10</v>
      </c>
      <c r="G847">
        <f ca="1">OFFSET(drive!$A$2:$Y$402,TRUNC((ROW()-ROW($G$2))/COLUMNS(drive!$A$2:$Y$402)),MOD(ROW()-ROW($G$2),COLUMNS(drive!$A$2:$Y$402)),1,1)</f>
        <v>2</v>
      </c>
      <c r="H847" s="5">
        <f ca="1">(VLOOKUP($B847,weights!$A$2:$R$6,4))*VLOOKUP($B847,weights!$A$2:$R$6,6)^C847*(VLOOKUP($B847,weights!$A$2:$R$6,15)*EXP(VLOOKUP($B847,weights!$A$2:$R$6,11)*D847)+VLOOKUP($B847,weights!$A$2:$R$6,16)*EXP(VLOOKUP($B847,weights!$A$2:$R$6,12)*E847)+VLOOKUP($B847,weights!$A$2:$R$6,17)*EXP(VLOOKUP($B847,weights!$A$2:$R$6,13)*F847)+VLOOKUP($B847,weights!$A$2:$R$6,18)*EXP(VLOOKUP($B847,weights!$A$2:$R$6,14)*G847))</f>
        <v>6.9306407284183704</v>
      </c>
    </row>
    <row r="848" spans="1:8" ht="12.75" x14ac:dyDescent="0.2">
      <c r="A848">
        <f t="shared" si="0"/>
        <v>34</v>
      </c>
      <c r="B848" t="str">
        <f t="shared" ref="B848:C848" si="822">B823</f>
        <v>pharmacy</v>
      </c>
      <c r="C848">
        <f t="shared" si="822"/>
        <v>1</v>
      </c>
      <c r="D848">
        <f ca="1">OFFSET(walk!$A$2:$Y$402,TRUNC((ROW()-ROW($D$2))/COLUMNS(walk!$A$2:$Y$402)),MOD(ROW()-ROW($D$2),COLUMNS(walk!$A$2:$Y$402)),1,1)</f>
        <v>10</v>
      </c>
      <c r="E848">
        <f ca="1">OFFSET(bike!$A$2:$Y$402,TRUNC((ROW()-ROW($E$2))/COLUMNS(bike!$A$2:$Y$402)),MOD(ROW()-ROW($E$2),COLUMNS(bike!$A$2:$Y$402)),1,1)</f>
        <v>5</v>
      </c>
      <c r="F848">
        <f ca="1">OFFSET(transit!$A$2:$Y$402,TRUNC((ROW()-ROW($F$2))/COLUMNS(transit!$A$2:$Y$402)),MOD(ROW()-ROW($F$2),COLUMNS(transit!$A$2:$Y$402)),1,1)</f>
        <v>10</v>
      </c>
      <c r="G848">
        <f ca="1">OFFSET(drive!$A$2:$Y$402,TRUNC((ROW()-ROW($G$2))/COLUMNS(drive!$A$2:$Y$402)),MOD(ROW()-ROW($G$2),COLUMNS(drive!$A$2:$Y$402)),1,1)</f>
        <v>3</v>
      </c>
      <c r="H848" s="5">
        <f ca="1">(VLOOKUP($B848,weights!$A$2:$R$6,4))*VLOOKUP($B848,weights!$A$2:$R$6,6)^C848*(VLOOKUP($B848,weights!$A$2:$R$6,15)*EXP(VLOOKUP($B848,weights!$A$2:$R$6,11)*D848)+VLOOKUP($B848,weights!$A$2:$R$6,16)*EXP(VLOOKUP($B848,weights!$A$2:$R$6,12)*E848)+VLOOKUP($B848,weights!$A$2:$R$6,17)*EXP(VLOOKUP($B848,weights!$A$2:$R$6,13)*F848)+VLOOKUP($B848,weights!$A$2:$R$6,18)*EXP(VLOOKUP($B848,weights!$A$2:$R$6,14)*G848))</f>
        <v>2.5124236284265309</v>
      </c>
    </row>
    <row r="849" spans="1:8" ht="12.75" x14ac:dyDescent="0.2">
      <c r="A849">
        <f t="shared" si="0"/>
        <v>34</v>
      </c>
      <c r="B849" t="str">
        <f t="shared" ref="B849:C849" si="823">B824</f>
        <v>pharmacy</v>
      </c>
      <c r="C849">
        <f t="shared" si="823"/>
        <v>2</v>
      </c>
      <c r="D849">
        <f ca="1">OFFSET(walk!$A$2:$Y$402,TRUNC((ROW()-ROW($D$2))/COLUMNS(walk!$A$2:$Y$402)),MOD(ROW()-ROW($D$2),COLUMNS(walk!$A$2:$Y$402)),1,1)</f>
        <v>12</v>
      </c>
      <c r="E849">
        <f ca="1">OFFSET(bike!$A$2:$Y$402,TRUNC((ROW()-ROW($E$2))/COLUMNS(bike!$A$2:$Y$402)),MOD(ROW()-ROW($E$2),COLUMNS(bike!$A$2:$Y$402)),1,1)</f>
        <v>5</v>
      </c>
      <c r="F849">
        <f ca="1">OFFSET(transit!$A$2:$Y$402,TRUNC((ROW()-ROW($F$2))/COLUMNS(transit!$A$2:$Y$402)),MOD(ROW()-ROW($F$2),COLUMNS(transit!$A$2:$Y$402)),1,1)</f>
        <v>12</v>
      </c>
      <c r="G849">
        <f ca="1">OFFSET(drive!$A$2:$Y$402,TRUNC((ROW()-ROW($G$2))/COLUMNS(drive!$A$2:$Y$402)),MOD(ROW()-ROW($G$2),COLUMNS(drive!$A$2:$Y$402)),1,1)</f>
        <v>3</v>
      </c>
      <c r="H849" s="5">
        <f ca="1">(VLOOKUP($B849,weights!$A$2:$R$6,4))*VLOOKUP($B849,weights!$A$2:$R$6,6)^C849*(VLOOKUP($B849,weights!$A$2:$R$6,15)*EXP(VLOOKUP($B849,weights!$A$2:$R$6,11)*D849)+VLOOKUP($B849,weights!$A$2:$R$6,16)*EXP(VLOOKUP($B849,weights!$A$2:$R$6,12)*E849)+VLOOKUP($B849,weights!$A$2:$R$6,17)*EXP(VLOOKUP($B849,weights!$A$2:$R$6,13)*F849)+VLOOKUP($B849,weights!$A$2:$R$6,18)*EXP(VLOOKUP($B849,weights!$A$2:$R$6,14)*G849))</f>
        <v>1.1179923337056723</v>
      </c>
    </row>
    <row r="850" spans="1:8" ht="12.75" x14ac:dyDescent="0.2">
      <c r="A850">
        <f t="shared" si="0"/>
        <v>34</v>
      </c>
      <c r="B850" t="str">
        <f t="shared" ref="B850:C850" si="824">B825</f>
        <v>bank</v>
      </c>
      <c r="C850">
        <f t="shared" si="824"/>
        <v>0</v>
      </c>
      <c r="D850">
        <f ca="1">OFFSET(walk!$A$2:$Y$402,TRUNC((ROW()-ROW($D$2))/COLUMNS(walk!$A$2:$Y$402)),MOD(ROW()-ROW($D$2),COLUMNS(walk!$A$2:$Y$402)),1,1)</f>
        <v>22</v>
      </c>
      <c r="E850">
        <f ca="1">OFFSET(bike!$A$2:$Y$402,TRUNC((ROW()-ROW($E$2))/COLUMNS(bike!$A$2:$Y$402)),MOD(ROW()-ROW($E$2),COLUMNS(bike!$A$2:$Y$402)),1,1)</f>
        <v>9</v>
      </c>
      <c r="F850">
        <f ca="1">OFFSET(transit!$A$2:$Y$402,TRUNC((ROW()-ROW($F$2))/COLUMNS(transit!$A$2:$Y$402)),MOD(ROW()-ROW($F$2),COLUMNS(transit!$A$2:$Y$402)),1,1)</f>
        <v>16</v>
      </c>
      <c r="G850">
        <f ca="1">OFFSET(drive!$A$2:$Y$402,TRUNC((ROW()-ROW($G$2))/COLUMNS(drive!$A$2:$Y$402)),MOD(ROW()-ROW($G$2),COLUMNS(drive!$A$2:$Y$402)),1,1)</f>
        <v>6</v>
      </c>
      <c r="H850" s="5">
        <f ca="1">(VLOOKUP($B850,weights!$A$2:$R$6,4))*VLOOKUP($B850,weights!$A$2:$R$6,6)^C850*(VLOOKUP($B850,weights!$A$2:$R$6,15)*EXP(VLOOKUP($B850,weights!$A$2:$R$6,11)*D850)+VLOOKUP($B850,weights!$A$2:$R$6,16)*EXP(VLOOKUP($B850,weights!$A$2:$R$6,12)*E850)+VLOOKUP($B850,weights!$A$2:$R$6,17)*EXP(VLOOKUP($B850,weights!$A$2:$R$6,13)*F850)+VLOOKUP($B850,weights!$A$2:$R$6,18)*EXP(VLOOKUP($B850,weights!$A$2:$R$6,14)*G850))</f>
        <v>2.2964944784675456</v>
      </c>
    </row>
    <row r="851" spans="1:8" ht="12.75" x14ac:dyDescent="0.2">
      <c r="A851">
        <f t="shared" si="0"/>
        <v>34</v>
      </c>
      <c r="B851" t="str">
        <f t="shared" ref="B851:C851" si="825">B826</f>
        <v>bank</v>
      </c>
      <c r="C851">
        <f t="shared" si="825"/>
        <v>1</v>
      </c>
      <c r="D851">
        <f ca="1">OFFSET(walk!$A$2:$Y$402,TRUNC((ROW()-ROW($D$2))/COLUMNS(walk!$A$2:$Y$402)),MOD(ROW()-ROW($D$2),COLUMNS(walk!$A$2:$Y$402)),1,1)</f>
        <v>42</v>
      </c>
      <c r="E851">
        <f ca="1">OFFSET(bike!$A$2:$Y$402,TRUNC((ROW()-ROW($E$2))/COLUMNS(bike!$A$2:$Y$402)),MOD(ROW()-ROW($E$2),COLUMNS(bike!$A$2:$Y$402)),1,1)</f>
        <v>13</v>
      </c>
      <c r="F851">
        <f ca="1">OFFSET(transit!$A$2:$Y$402,TRUNC((ROW()-ROW($F$2))/COLUMNS(transit!$A$2:$Y$402)),MOD(ROW()-ROW($F$2),COLUMNS(transit!$A$2:$Y$402)),1,1)</f>
        <v>34</v>
      </c>
      <c r="G851">
        <f ca="1">OFFSET(drive!$A$2:$Y$402,TRUNC((ROW()-ROW($G$2))/COLUMNS(drive!$A$2:$Y$402)),MOD(ROW()-ROW($G$2),COLUMNS(drive!$A$2:$Y$402)),1,1)</f>
        <v>8</v>
      </c>
      <c r="H851" s="5">
        <f ca="1">(VLOOKUP($B851,weights!$A$2:$R$6,4))*VLOOKUP($B851,weights!$A$2:$R$6,6)^C851*(VLOOKUP($B851,weights!$A$2:$R$6,15)*EXP(VLOOKUP($B851,weights!$A$2:$R$6,11)*D851)+VLOOKUP($B851,weights!$A$2:$R$6,16)*EXP(VLOOKUP($B851,weights!$A$2:$R$6,12)*E851)+VLOOKUP($B851,weights!$A$2:$R$6,17)*EXP(VLOOKUP($B851,weights!$A$2:$R$6,13)*F851)+VLOOKUP($B851,weights!$A$2:$R$6,18)*EXP(VLOOKUP($B851,weights!$A$2:$R$6,14)*G851))</f>
        <v>0.46175601510514563</v>
      </c>
    </row>
    <row r="852" spans="1:8" ht="12.75" x14ac:dyDescent="0.2">
      <c r="A852">
        <f t="shared" si="0"/>
        <v>35</v>
      </c>
      <c r="B852" t="str">
        <f t="shared" ref="B852:C852" si="826">B827</f>
        <v>restaurant</v>
      </c>
      <c r="C852">
        <f t="shared" si="826"/>
        <v>0</v>
      </c>
      <c r="D852">
        <f ca="1">OFFSET(walk!$A$2:$Y$402,TRUNC((ROW()-ROW($D$2))/COLUMNS(walk!$A$2:$Y$402)),MOD(ROW()-ROW($D$2),COLUMNS(walk!$A$2:$Y$402)),1,1)</f>
        <v>8</v>
      </c>
      <c r="E852">
        <f ca="1">OFFSET(bike!$A$2:$Y$402,TRUNC((ROW()-ROW($E$2))/COLUMNS(bike!$A$2:$Y$402)),MOD(ROW()-ROW($E$2),COLUMNS(bike!$A$2:$Y$402)),1,1)</f>
        <v>2</v>
      </c>
      <c r="F852">
        <f ca="1">OFFSET(transit!$A$2:$Y$402,TRUNC((ROW()-ROW($F$2))/COLUMNS(transit!$A$2:$Y$402)),MOD(ROW()-ROW($F$2),COLUMNS(transit!$A$2:$Y$402)),1,1)</f>
        <v>4</v>
      </c>
      <c r="G852">
        <f ca="1">OFFSET(drive!$A$2:$Y$402,TRUNC((ROW()-ROW($G$2))/COLUMNS(drive!$A$2:$Y$402)),MOD(ROW()-ROW($G$2),COLUMNS(drive!$A$2:$Y$402)),1,1)</f>
        <v>2</v>
      </c>
      <c r="H852" s="5">
        <f ca="1">(VLOOKUP($B852,weights!$A$2:$R$6,4))*VLOOKUP($B852,weights!$A$2:$R$6,6)^C852*(VLOOKUP($B852,weights!$A$2:$R$6,15)*EXP(VLOOKUP($B852,weights!$A$2:$R$6,11)*D852)+VLOOKUP($B852,weights!$A$2:$R$6,16)*EXP(VLOOKUP($B852,weights!$A$2:$R$6,12)*E852)+VLOOKUP($B852,weights!$A$2:$R$6,17)*EXP(VLOOKUP($B852,weights!$A$2:$R$6,13)*F852)+VLOOKUP($B852,weights!$A$2:$R$6,18)*EXP(VLOOKUP($B852,weights!$A$2:$R$6,14)*G852))</f>
        <v>34.454687417693989</v>
      </c>
    </row>
    <row r="853" spans="1:8" ht="12.75" x14ac:dyDescent="0.2">
      <c r="A853">
        <f t="shared" si="0"/>
        <v>35</v>
      </c>
      <c r="B853" t="str">
        <f t="shared" ref="B853:C853" si="827">B828</f>
        <v>restaurant</v>
      </c>
      <c r="C853">
        <f t="shared" si="827"/>
        <v>1</v>
      </c>
      <c r="D853">
        <f ca="1">OFFSET(walk!$A$2:$Y$402,TRUNC((ROW()-ROW($D$2))/COLUMNS(walk!$A$2:$Y$402)),MOD(ROW()-ROW($D$2),COLUMNS(walk!$A$2:$Y$402)),1,1)</f>
        <v>8</v>
      </c>
      <c r="E853">
        <f ca="1">OFFSET(bike!$A$2:$Y$402,TRUNC((ROW()-ROW($E$2))/COLUMNS(bike!$A$2:$Y$402)),MOD(ROW()-ROW($E$2),COLUMNS(bike!$A$2:$Y$402)),1,1)</f>
        <v>2</v>
      </c>
      <c r="F853">
        <f ca="1">OFFSET(transit!$A$2:$Y$402,TRUNC((ROW()-ROW($F$2))/COLUMNS(transit!$A$2:$Y$402)),MOD(ROW()-ROW($F$2),COLUMNS(transit!$A$2:$Y$402)),1,1)</f>
        <v>5</v>
      </c>
      <c r="G853">
        <f ca="1">OFFSET(drive!$A$2:$Y$402,TRUNC((ROW()-ROW($G$2))/COLUMNS(drive!$A$2:$Y$402)),MOD(ROW()-ROW($G$2),COLUMNS(drive!$A$2:$Y$402)),1,1)</f>
        <v>2</v>
      </c>
      <c r="H853" s="5">
        <f ca="1">(VLOOKUP($B853,weights!$A$2:$R$6,4))*VLOOKUP($B853,weights!$A$2:$R$6,6)^C853*(VLOOKUP($B853,weights!$A$2:$R$6,15)*EXP(VLOOKUP($B853,weights!$A$2:$R$6,11)*D853)+VLOOKUP($B853,weights!$A$2:$R$6,16)*EXP(VLOOKUP($B853,weights!$A$2:$R$6,12)*E853)+VLOOKUP($B853,weights!$A$2:$R$6,17)*EXP(VLOOKUP($B853,weights!$A$2:$R$6,13)*F853)+VLOOKUP($B853,weights!$A$2:$R$6,18)*EXP(VLOOKUP($B853,weights!$A$2:$R$6,14)*G853))</f>
        <v>29.748649662801078</v>
      </c>
    </row>
    <row r="854" spans="1:8" ht="12.75" x14ac:dyDescent="0.2">
      <c r="A854">
        <f t="shared" si="0"/>
        <v>35</v>
      </c>
      <c r="B854" t="str">
        <f t="shared" ref="B854:C854" si="828">B829</f>
        <v>restaurant</v>
      </c>
      <c r="C854">
        <f t="shared" si="828"/>
        <v>2</v>
      </c>
      <c r="D854">
        <f ca="1">OFFSET(walk!$A$2:$Y$402,TRUNC((ROW()-ROW($D$2))/COLUMNS(walk!$A$2:$Y$402)),MOD(ROW()-ROW($D$2),COLUMNS(walk!$A$2:$Y$402)),1,1)</f>
        <v>9</v>
      </c>
      <c r="E854">
        <f ca="1">OFFSET(bike!$A$2:$Y$402,TRUNC((ROW()-ROW($E$2))/COLUMNS(bike!$A$2:$Y$402)),MOD(ROW()-ROW($E$2),COLUMNS(bike!$A$2:$Y$402)),1,1)</f>
        <v>2</v>
      </c>
      <c r="F854">
        <f ca="1">OFFSET(transit!$A$2:$Y$402,TRUNC((ROW()-ROW($F$2))/COLUMNS(transit!$A$2:$Y$402)),MOD(ROW()-ROW($F$2),COLUMNS(transit!$A$2:$Y$402)),1,1)</f>
        <v>5</v>
      </c>
      <c r="G854">
        <f ca="1">OFFSET(drive!$A$2:$Y$402,TRUNC((ROW()-ROW($G$2))/COLUMNS(drive!$A$2:$Y$402)),MOD(ROW()-ROW($G$2),COLUMNS(drive!$A$2:$Y$402)),1,1)</f>
        <v>2</v>
      </c>
      <c r="H854" s="5">
        <f ca="1">(VLOOKUP($B854,weights!$A$2:$R$6,4))*VLOOKUP($B854,weights!$A$2:$R$6,6)^C854*(VLOOKUP($B854,weights!$A$2:$R$6,15)*EXP(VLOOKUP($B854,weights!$A$2:$R$6,11)*D854)+VLOOKUP($B854,weights!$A$2:$R$6,16)*EXP(VLOOKUP($B854,weights!$A$2:$R$6,12)*E854)+VLOOKUP($B854,weights!$A$2:$R$6,17)*EXP(VLOOKUP($B854,weights!$A$2:$R$6,13)*F854)+VLOOKUP($B854,weights!$A$2:$R$6,18)*EXP(VLOOKUP($B854,weights!$A$2:$R$6,14)*G854))</f>
        <v>26.120699546496212</v>
      </c>
    </row>
    <row r="855" spans="1:8" ht="12.75" x14ac:dyDescent="0.2">
      <c r="A855">
        <f t="shared" si="0"/>
        <v>35</v>
      </c>
      <c r="B855" t="str">
        <f t="shared" ref="B855:C855" si="829">B830</f>
        <v>restaurant</v>
      </c>
      <c r="C855">
        <f t="shared" si="829"/>
        <v>3</v>
      </c>
      <c r="D855">
        <f ca="1">OFFSET(walk!$A$2:$Y$402,TRUNC((ROW()-ROW($D$2))/COLUMNS(walk!$A$2:$Y$402)),MOD(ROW()-ROW($D$2),COLUMNS(walk!$A$2:$Y$402)),1,1)</f>
        <v>9</v>
      </c>
      <c r="E855">
        <f ca="1">OFFSET(bike!$A$2:$Y$402,TRUNC((ROW()-ROW($E$2))/COLUMNS(bike!$A$2:$Y$402)),MOD(ROW()-ROW($E$2),COLUMNS(bike!$A$2:$Y$402)),1,1)</f>
        <v>3</v>
      </c>
      <c r="F855">
        <f ca="1">OFFSET(transit!$A$2:$Y$402,TRUNC((ROW()-ROW($F$2))/COLUMNS(transit!$A$2:$Y$402)),MOD(ROW()-ROW($F$2),COLUMNS(transit!$A$2:$Y$402)),1,1)</f>
        <v>6</v>
      </c>
      <c r="G855">
        <f ca="1">OFFSET(drive!$A$2:$Y$402,TRUNC((ROW()-ROW($G$2))/COLUMNS(drive!$A$2:$Y$402)),MOD(ROW()-ROW($G$2),COLUMNS(drive!$A$2:$Y$402)),1,1)</f>
        <v>3</v>
      </c>
      <c r="H855" s="5">
        <f ca="1">(VLOOKUP($B855,weights!$A$2:$R$6,4))*VLOOKUP($B855,weights!$A$2:$R$6,6)^C855*(VLOOKUP($B855,weights!$A$2:$R$6,15)*EXP(VLOOKUP($B855,weights!$A$2:$R$6,11)*D855)+VLOOKUP($B855,weights!$A$2:$R$6,16)*EXP(VLOOKUP($B855,weights!$A$2:$R$6,12)*E855)+VLOOKUP($B855,weights!$A$2:$R$6,17)*EXP(VLOOKUP($B855,weights!$A$2:$R$6,13)*F855)+VLOOKUP($B855,weights!$A$2:$R$6,18)*EXP(VLOOKUP($B855,weights!$A$2:$R$6,14)*G855))</f>
        <v>19.830537131881385</v>
      </c>
    </row>
    <row r="856" spans="1:8" ht="12.75" x14ac:dyDescent="0.2">
      <c r="A856">
        <f t="shared" si="0"/>
        <v>35</v>
      </c>
      <c r="B856" t="str">
        <f t="shared" ref="B856:C856" si="830">B831</f>
        <v>restaurant</v>
      </c>
      <c r="C856">
        <f t="shared" si="830"/>
        <v>4</v>
      </c>
      <c r="D856">
        <f ca="1">OFFSET(walk!$A$2:$Y$402,TRUNC((ROW()-ROW($D$2))/COLUMNS(walk!$A$2:$Y$402)),MOD(ROW()-ROW($D$2),COLUMNS(walk!$A$2:$Y$402)),1,1)</f>
        <v>10</v>
      </c>
      <c r="E856">
        <f ca="1">OFFSET(bike!$A$2:$Y$402,TRUNC((ROW()-ROW($E$2))/COLUMNS(bike!$A$2:$Y$402)),MOD(ROW()-ROW($E$2),COLUMNS(bike!$A$2:$Y$402)),1,1)</f>
        <v>3</v>
      </c>
      <c r="F856">
        <f ca="1">OFFSET(transit!$A$2:$Y$402,TRUNC((ROW()-ROW($F$2))/COLUMNS(transit!$A$2:$Y$402)),MOD(ROW()-ROW($F$2),COLUMNS(transit!$A$2:$Y$402)),1,1)</f>
        <v>6</v>
      </c>
      <c r="G856">
        <f ca="1">OFFSET(drive!$A$2:$Y$402,TRUNC((ROW()-ROW($G$2))/COLUMNS(drive!$A$2:$Y$402)),MOD(ROW()-ROW($G$2),COLUMNS(drive!$A$2:$Y$402)),1,1)</f>
        <v>3</v>
      </c>
      <c r="H856" s="5">
        <f ca="1">(VLOOKUP($B856,weights!$A$2:$R$6,4))*VLOOKUP($B856,weights!$A$2:$R$6,6)^C856*(VLOOKUP($B856,weights!$A$2:$R$6,15)*EXP(VLOOKUP($B856,weights!$A$2:$R$6,11)*D856)+VLOOKUP($B856,weights!$A$2:$R$6,16)*EXP(VLOOKUP($B856,weights!$A$2:$R$6,12)*E856)+VLOOKUP($B856,weights!$A$2:$R$6,17)*EXP(VLOOKUP($B856,weights!$A$2:$R$6,13)*F856)+VLOOKUP($B856,weights!$A$2:$R$6,18)*EXP(VLOOKUP($B856,weights!$A$2:$R$6,14)*G856))</f>
        <v>17.426472439157646</v>
      </c>
    </row>
    <row r="857" spans="1:8" ht="12.75" x14ac:dyDescent="0.2">
      <c r="A857">
        <f t="shared" si="0"/>
        <v>35</v>
      </c>
      <c r="B857" t="str">
        <f t="shared" ref="B857:C857" si="831">B832</f>
        <v>restaurant</v>
      </c>
      <c r="C857">
        <f t="shared" si="831"/>
        <v>5</v>
      </c>
      <c r="D857">
        <f ca="1">OFFSET(walk!$A$2:$Y$402,TRUNC((ROW()-ROW($D$2))/COLUMNS(walk!$A$2:$Y$402)),MOD(ROW()-ROW($D$2),COLUMNS(walk!$A$2:$Y$402)),1,1)</f>
        <v>10</v>
      </c>
      <c r="E857">
        <f ca="1">OFFSET(bike!$A$2:$Y$402,TRUNC((ROW()-ROW($E$2))/COLUMNS(bike!$A$2:$Y$402)),MOD(ROW()-ROW($E$2),COLUMNS(bike!$A$2:$Y$402)),1,1)</f>
        <v>3</v>
      </c>
      <c r="F857">
        <f ca="1">OFFSET(transit!$A$2:$Y$402,TRUNC((ROW()-ROW($F$2))/COLUMNS(transit!$A$2:$Y$402)),MOD(ROW()-ROW($F$2),COLUMNS(transit!$A$2:$Y$402)),1,1)</f>
        <v>7</v>
      </c>
      <c r="G857">
        <f ca="1">OFFSET(drive!$A$2:$Y$402,TRUNC((ROW()-ROW($G$2))/COLUMNS(drive!$A$2:$Y$402)),MOD(ROW()-ROW($G$2),COLUMNS(drive!$A$2:$Y$402)),1,1)</f>
        <v>3</v>
      </c>
      <c r="H857" s="5">
        <f ca="1">(VLOOKUP($B857,weights!$A$2:$R$6,4))*VLOOKUP($B857,weights!$A$2:$R$6,6)^C857*(VLOOKUP($B857,weights!$A$2:$R$6,15)*EXP(VLOOKUP($B857,weights!$A$2:$R$6,11)*D857)+VLOOKUP($B857,weights!$A$2:$R$6,16)*EXP(VLOOKUP($B857,weights!$A$2:$R$6,12)*E857)+VLOOKUP($B857,weights!$A$2:$R$6,17)*EXP(VLOOKUP($B857,weights!$A$2:$R$6,13)*F857)+VLOOKUP($B857,weights!$A$2:$R$6,18)*EXP(VLOOKUP($B857,weights!$A$2:$R$6,14)*G857))</f>
        <v>15.081400358531813</v>
      </c>
    </row>
    <row r="858" spans="1:8" ht="12.75" x14ac:dyDescent="0.2">
      <c r="A858">
        <f t="shared" si="0"/>
        <v>35</v>
      </c>
      <c r="B858" t="str">
        <f t="shared" ref="B858:C858" si="832">B833</f>
        <v>restaurant</v>
      </c>
      <c r="C858">
        <f t="shared" si="832"/>
        <v>6</v>
      </c>
      <c r="D858">
        <f ca="1">OFFSET(walk!$A$2:$Y$402,TRUNC((ROW()-ROW($D$2))/COLUMNS(walk!$A$2:$Y$402)),MOD(ROW()-ROW($D$2),COLUMNS(walk!$A$2:$Y$402)),1,1)</f>
        <v>11</v>
      </c>
      <c r="E858">
        <f ca="1">OFFSET(bike!$A$2:$Y$402,TRUNC((ROW()-ROW($E$2))/COLUMNS(bike!$A$2:$Y$402)),MOD(ROW()-ROW($E$2),COLUMNS(bike!$A$2:$Y$402)),1,1)</f>
        <v>3</v>
      </c>
      <c r="F858">
        <f ca="1">OFFSET(transit!$A$2:$Y$402,TRUNC((ROW()-ROW($F$2))/COLUMNS(transit!$A$2:$Y$402)),MOD(ROW()-ROW($F$2),COLUMNS(transit!$A$2:$Y$402)),1,1)</f>
        <v>8</v>
      </c>
      <c r="G858">
        <f ca="1">OFFSET(drive!$A$2:$Y$402,TRUNC((ROW()-ROW($G$2))/COLUMNS(drive!$A$2:$Y$402)),MOD(ROW()-ROW($G$2),COLUMNS(drive!$A$2:$Y$402)),1,1)</f>
        <v>3</v>
      </c>
      <c r="H858" s="5">
        <f ca="1">(VLOOKUP($B858,weights!$A$2:$R$6,4))*VLOOKUP($B858,weights!$A$2:$R$6,6)^C858*(VLOOKUP($B858,weights!$A$2:$R$6,15)*EXP(VLOOKUP($B858,weights!$A$2:$R$6,11)*D858)+VLOOKUP($B858,weights!$A$2:$R$6,16)*EXP(VLOOKUP($B858,weights!$A$2:$R$6,12)*E858)+VLOOKUP($B858,weights!$A$2:$R$6,17)*EXP(VLOOKUP($B858,weights!$A$2:$R$6,13)*F858)+VLOOKUP($B858,weights!$A$2:$R$6,18)*EXP(VLOOKUP($B858,weights!$A$2:$R$6,14)*G858))</f>
        <v>12.881397650179096</v>
      </c>
    </row>
    <row r="859" spans="1:8" ht="12.75" x14ac:dyDescent="0.2">
      <c r="A859">
        <f t="shared" si="0"/>
        <v>35</v>
      </c>
      <c r="B859" t="str">
        <f t="shared" ref="B859:C859" si="833">B834</f>
        <v>restaurant</v>
      </c>
      <c r="C859">
        <f t="shared" si="833"/>
        <v>7</v>
      </c>
      <c r="D859">
        <f ca="1">OFFSET(walk!$A$2:$Y$402,TRUNC((ROW()-ROW($D$2))/COLUMNS(walk!$A$2:$Y$402)),MOD(ROW()-ROW($D$2),COLUMNS(walk!$A$2:$Y$402)),1,1)</f>
        <v>13</v>
      </c>
      <c r="E859">
        <f ca="1">OFFSET(bike!$A$2:$Y$402,TRUNC((ROW()-ROW($E$2))/COLUMNS(bike!$A$2:$Y$402)),MOD(ROW()-ROW($E$2),COLUMNS(bike!$A$2:$Y$402)),1,1)</f>
        <v>4</v>
      </c>
      <c r="F859">
        <f ca="1">OFFSET(transit!$A$2:$Y$402,TRUNC((ROW()-ROW($F$2))/COLUMNS(transit!$A$2:$Y$402)),MOD(ROW()-ROW($F$2),COLUMNS(transit!$A$2:$Y$402)),1,1)</f>
        <v>8</v>
      </c>
      <c r="G859">
        <f ca="1">OFFSET(drive!$A$2:$Y$402,TRUNC((ROW()-ROW($G$2))/COLUMNS(drive!$A$2:$Y$402)),MOD(ROW()-ROW($G$2),COLUMNS(drive!$A$2:$Y$402)),1,1)</f>
        <v>3</v>
      </c>
      <c r="H859" s="5">
        <f ca="1">(VLOOKUP($B859,weights!$A$2:$R$6,4))*VLOOKUP($B859,weights!$A$2:$R$6,6)^C859*(VLOOKUP($B859,weights!$A$2:$R$6,15)*EXP(VLOOKUP($B859,weights!$A$2:$R$6,11)*D859)+VLOOKUP($B859,weights!$A$2:$R$6,16)*EXP(VLOOKUP($B859,weights!$A$2:$R$6,12)*E859)+VLOOKUP($B859,weights!$A$2:$R$6,17)*EXP(VLOOKUP($B859,weights!$A$2:$R$6,13)*F859)+VLOOKUP($B859,weights!$A$2:$R$6,18)*EXP(VLOOKUP($B859,weights!$A$2:$R$6,14)*G859))</f>
        <v>10.492135664668748</v>
      </c>
    </row>
    <row r="860" spans="1:8" ht="12.75" x14ac:dyDescent="0.2">
      <c r="A860">
        <f t="shared" si="0"/>
        <v>35</v>
      </c>
      <c r="B860" t="str">
        <f t="shared" ref="B860:C860" si="834">B835</f>
        <v>restaurant</v>
      </c>
      <c r="C860">
        <f t="shared" si="834"/>
        <v>8</v>
      </c>
      <c r="D860">
        <f ca="1">OFFSET(walk!$A$2:$Y$402,TRUNC((ROW()-ROW($D$2))/COLUMNS(walk!$A$2:$Y$402)),MOD(ROW()-ROW($D$2),COLUMNS(walk!$A$2:$Y$402)),1,1)</f>
        <v>13</v>
      </c>
      <c r="E860">
        <f ca="1">OFFSET(bike!$A$2:$Y$402,TRUNC((ROW()-ROW($E$2))/COLUMNS(bike!$A$2:$Y$402)),MOD(ROW()-ROW($E$2),COLUMNS(bike!$A$2:$Y$402)),1,1)</f>
        <v>4</v>
      </c>
      <c r="F860">
        <f ca="1">OFFSET(transit!$A$2:$Y$402,TRUNC((ROW()-ROW($F$2))/COLUMNS(transit!$A$2:$Y$402)),MOD(ROW()-ROW($F$2),COLUMNS(transit!$A$2:$Y$402)),1,1)</f>
        <v>9</v>
      </c>
      <c r="G860">
        <f ca="1">OFFSET(drive!$A$2:$Y$402,TRUNC((ROW()-ROW($G$2))/COLUMNS(drive!$A$2:$Y$402)),MOD(ROW()-ROW($G$2),COLUMNS(drive!$A$2:$Y$402)),1,1)</f>
        <v>4</v>
      </c>
      <c r="H860" s="5">
        <f ca="1">(VLOOKUP($B860,weights!$A$2:$R$6,4))*VLOOKUP($B860,weights!$A$2:$R$6,6)^C860*(VLOOKUP($B860,weights!$A$2:$R$6,15)*EXP(VLOOKUP($B860,weights!$A$2:$R$6,11)*D860)+VLOOKUP($B860,weights!$A$2:$R$6,16)*EXP(VLOOKUP($B860,weights!$A$2:$R$6,12)*E860)+VLOOKUP($B860,weights!$A$2:$R$6,17)*EXP(VLOOKUP($B860,weights!$A$2:$R$6,13)*F860)+VLOOKUP($B860,weights!$A$2:$R$6,18)*EXP(VLOOKUP($B860,weights!$A$2:$R$6,14)*G860))</f>
        <v>8.4805253691843134</v>
      </c>
    </row>
    <row r="861" spans="1:8" ht="12.75" x14ac:dyDescent="0.2">
      <c r="A861">
        <f t="shared" si="0"/>
        <v>35</v>
      </c>
      <c r="B861" t="str">
        <f t="shared" ref="B861:C861" si="835">B836</f>
        <v>restaurant</v>
      </c>
      <c r="C861">
        <f t="shared" si="835"/>
        <v>9</v>
      </c>
      <c r="D861">
        <f ca="1">OFFSET(walk!$A$2:$Y$402,TRUNC((ROW()-ROW($D$2))/COLUMNS(walk!$A$2:$Y$402)),MOD(ROW()-ROW($D$2),COLUMNS(walk!$A$2:$Y$402)),1,1)</f>
        <v>14</v>
      </c>
      <c r="E861">
        <f ca="1">OFFSET(bike!$A$2:$Y$402,TRUNC((ROW()-ROW($E$2))/COLUMNS(bike!$A$2:$Y$402)),MOD(ROW()-ROW($E$2),COLUMNS(bike!$A$2:$Y$402)),1,1)</f>
        <v>5</v>
      </c>
      <c r="F861">
        <f ca="1">OFFSET(transit!$A$2:$Y$402,TRUNC((ROW()-ROW($F$2))/COLUMNS(transit!$A$2:$Y$402)),MOD(ROW()-ROW($F$2),COLUMNS(transit!$A$2:$Y$402)),1,1)</f>
        <v>9</v>
      </c>
      <c r="G861">
        <f ca="1">OFFSET(drive!$A$2:$Y$402,TRUNC((ROW()-ROW($G$2))/COLUMNS(drive!$A$2:$Y$402)),MOD(ROW()-ROW($G$2),COLUMNS(drive!$A$2:$Y$402)),1,1)</f>
        <v>4</v>
      </c>
      <c r="H861" s="5">
        <f ca="1">(VLOOKUP($B861,weights!$A$2:$R$6,4))*VLOOKUP($B861,weights!$A$2:$R$6,6)^C861*(VLOOKUP($B861,weights!$A$2:$R$6,15)*EXP(VLOOKUP($B861,weights!$A$2:$R$6,11)*D861)+VLOOKUP($B861,weights!$A$2:$R$6,16)*EXP(VLOOKUP($B861,weights!$A$2:$R$6,12)*E861)+VLOOKUP($B861,weights!$A$2:$R$6,17)*EXP(VLOOKUP($B861,weights!$A$2:$R$6,13)*F861)+VLOOKUP($B861,weights!$A$2:$R$6,18)*EXP(VLOOKUP($B861,weights!$A$2:$R$6,14)*G861))</f>
        <v>7.0335318264553175</v>
      </c>
    </row>
    <row r="862" spans="1:8" ht="12.75" x14ac:dyDescent="0.2">
      <c r="A862">
        <f t="shared" si="0"/>
        <v>35</v>
      </c>
      <c r="B862" t="str">
        <f t="shared" ref="B862:C862" si="836">B837</f>
        <v>supermarket</v>
      </c>
      <c r="C862">
        <f t="shared" si="836"/>
        <v>0</v>
      </c>
      <c r="D862">
        <f ca="1">OFFSET(walk!$A$2:$Y$402,TRUNC((ROW()-ROW($D$2))/COLUMNS(walk!$A$2:$Y$402)),MOD(ROW()-ROW($D$2),COLUMNS(walk!$A$2:$Y$402)),1,1)</f>
        <v>35</v>
      </c>
      <c r="E862">
        <f ca="1">OFFSET(bike!$A$2:$Y$402,TRUNC((ROW()-ROW($E$2))/COLUMNS(bike!$A$2:$Y$402)),MOD(ROW()-ROW($E$2),COLUMNS(bike!$A$2:$Y$402)),1,1)</f>
        <v>15</v>
      </c>
      <c r="F862">
        <f ca="1">OFFSET(transit!$A$2:$Y$402,TRUNC((ROW()-ROW($F$2))/COLUMNS(transit!$A$2:$Y$402)),MOD(ROW()-ROW($F$2),COLUMNS(transit!$A$2:$Y$402)),1,1)</f>
        <v>18</v>
      </c>
      <c r="G862">
        <f ca="1">OFFSET(drive!$A$2:$Y$402,TRUNC((ROW()-ROW($G$2))/COLUMNS(drive!$A$2:$Y$402)),MOD(ROW()-ROW($G$2),COLUMNS(drive!$A$2:$Y$402)),1,1)</f>
        <v>8</v>
      </c>
      <c r="H862" s="5">
        <f ca="1">(VLOOKUP($B862,weights!$A$2:$R$6,4))*VLOOKUP($B862,weights!$A$2:$R$6,6)^C862*(VLOOKUP($B862,weights!$A$2:$R$6,15)*EXP(VLOOKUP($B862,weights!$A$2:$R$6,11)*D862)+VLOOKUP($B862,weights!$A$2:$R$6,16)*EXP(VLOOKUP($B862,weights!$A$2:$R$6,12)*E862)+VLOOKUP($B862,weights!$A$2:$R$6,17)*EXP(VLOOKUP($B862,weights!$A$2:$R$6,13)*F862)+VLOOKUP($B862,weights!$A$2:$R$6,18)*EXP(VLOOKUP($B862,weights!$A$2:$R$6,14)*G862))</f>
        <v>3.7003724157883644</v>
      </c>
    </row>
    <row r="863" spans="1:8" ht="12.75" x14ac:dyDescent="0.2">
      <c r="A863">
        <f t="shared" si="0"/>
        <v>35</v>
      </c>
      <c r="B863" t="str">
        <f t="shared" ref="B863:C863" si="837">B838</f>
        <v>supermarket</v>
      </c>
      <c r="C863">
        <f t="shared" si="837"/>
        <v>1</v>
      </c>
      <c r="D863">
        <f ca="1">OFFSET(walk!$A$2:$Y$402,TRUNC((ROW()-ROW($D$2))/COLUMNS(walk!$A$2:$Y$402)),MOD(ROW()-ROW($D$2),COLUMNS(walk!$A$2:$Y$402)),1,1)</f>
        <v>48</v>
      </c>
      <c r="E863">
        <f ca="1">OFFSET(bike!$A$2:$Y$402,TRUNC((ROW()-ROW($E$2))/COLUMNS(bike!$A$2:$Y$402)),MOD(ROW()-ROW($E$2),COLUMNS(bike!$A$2:$Y$402)),1,1)</f>
        <v>16</v>
      </c>
      <c r="F863">
        <f ca="1">OFFSET(transit!$A$2:$Y$402,TRUNC((ROW()-ROW($F$2))/COLUMNS(transit!$A$2:$Y$402)),MOD(ROW()-ROW($F$2),COLUMNS(transit!$A$2:$Y$402)),1,1)</f>
        <v>23</v>
      </c>
      <c r="G863">
        <f ca="1">OFFSET(drive!$A$2:$Y$402,TRUNC((ROW()-ROW($G$2))/COLUMNS(drive!$A$2:$Y$402)),MOD(ROW()-ROW($G$2),COLUMNS(drive!$A$2:$Y$402)),1,1)</f>
        <v>9</v>
      </c>
      <c r="H863" s="5">
        <f ca="1">(VLOOKUP($B863,weights!$A$2:$R$6,4))*VLOOKUP($B863,weights!$A$2:$R$6,6)^C863*(VLOOKUP($B863,weights!$A$2:$R$6,15)*EXP(VLOOKUP($B863,weights!$A$2:$R$6,11)*D863)+VLOOKUP($B863,weights!$A$2:$R$6,16)*EXP(VLOOKUP($B863,weights!$A$2:$R$6,12)*E863)+VLOOKUP($B863,weights!$A$2:$R$6,17)*EXP(VLOOKUP($B863,weights!$A$2:$R$6,13)*F863)+VLOOKUP($B863,weights!$A$2:$R$6,18)*EXP(VLOOKUP($B863,weights!$A$2:$R$6,14)*G863))</f>
        <v>1.6601628893349873</v>
      </c>
    </row>
    <row r="864" spans="1:8" ht="12.75" x14ac:dyDescent="0.2">
      <c r="A864">
        <f t="shared" si="0"/>
        <v>35</v>
      </c>
      <c r="B864" t="str">
        <f t="shared" ref="B864:C864" si="838">B839</f>
        <v>supermarket</v>
      </c>
      <c r="C864">
        <f t="shared" si="838"/>
        <v>2</v>
      </c>
      <c r="D864">
        <f ca="1">OFFSET(walk!$A$2:$Y$402,TRUNC((ROW()-ROW($D$2))/COLUMNS(walk!$A$2:$Y$402)),MOD(ROW()-ROW($D$2),COLUMNS(walk!$A$2:$Y$402)),1,1)</f>
        <v>53</v>
      </c>
      <c r="E864">
        <f ca="1">OFFSET(bike!$A$2:$Y$402,TRUNC((ROW()-ROW($E$2))/COLUMNS(bike!$A$2:$Y$402)),MOD(ROW()-ROW($E$2),COLUMNS(bike!$A$2:$Y$402)),1,1)</f>
        <v>17</v>
      </c>
      <c r="F864">
        <f ca="1">OFFSET(transit!$A$2:$Y$402,TRUNC((ROW()-ROW($F$2))/COLUMNS(transit!$A$2:$Y$402)),MOD(ROW()-ROW($F$2),COLUMNS(transit!$A$2:$Y$402)),1,1)</f>
        <v>29</v>
      </c>
      <c r="G864">
        <f ca="1">OFFSET(drive!$A$2:$Y$402,TRUNC((ROW()-ROW($G$2))/COLUMNS(drive!$A$2:$Y$402)),MOD(ROW()-ROW($G$2),COLUMNS(drive!$A$2:$Y$402)),1,1)</f>
        <v>12</v>
      </c>
      <c r="H864" s="5">
        <f ca="1">(VLOOKUP($B864,weights!$A$2:$R$6,4))*VLOOKUP($B864,weights!$A$2:$R$6,6)^C864*(VLOOKUP($B864,weights!$A$2:$R$6,15)*EXP(VLOOKUP($B864,weights!$A$2:$R$6,11)*D864)+VLOOKUP($B864,weights!$A$2:$R$6,16)*EXP(VLOOKUP($B864,weights!$A$2:$R$6,12)*E864)+VLOOKUP($B864,weights!$A$2:$R$6,17)*EXP(VLOOKUP($B864,weights!$A$2:$R$6,13)*F864)+VLOOKUP($B864,weights!$A$2:$R$6,18)*EXP(VLOOKUP($B864,weights!$A$2:$R$6,14)*G864))</f>
        <v>0.51694359037360416</v>
      </c>
    </row>
    <row r="865" spans="1:8" ht="12.75" x14ac:dyDescent="0.2">
      <c r="A865">
        <f t="shared" si="0"/>
        <v>35</v>
      </c>
      <c r="B865" t="str">
        <f t="shared" ref="B865:C865" si="839">B840</f>
        <v>supermarket</v>
      </c>
      <c r="C865">
        <f t="shared" si="839"/>
        <v>3</v>
      </c>
      <c r="D865">
        <f ca="1">OFFSET(walk!$A$2:$Y$402,TRUNC((ROW()-ROW($D$2))/COLUMNS(walk!$A$2:$Y$402)),MOD(ROW()-ROW($D$2),COLUMNS(walk!$A$2:$Y$402)),1,1)</f>
        <v>60</v>
      </c>
      <c r="E865">
        <f ca="1">OFFSET(bike!$A$2:$Y$402,TRUNC((ROW()-ROW($E$2))/COLUMNS(bike!$A$2:$Y$402)),MOD(ROW()-ROW($E$2),COLUMNS(bike!$A$2:$Y$402)),1,1)</f>
        <v>21</v>
      </c>
      <c r="F865">
        <f ca="1">OFFSET(transit!$A$2:$Y$402,TRUNC((ROW()-ROW($F$2))/COLUMNS(transit!$A$2:$Y$402)),MOD(ROW()-ROW($F$2),COLUMNS(transit!$A$2:$Y$402)),1,1)</f>
        <v>35</v>
      </c>
      <c r="G865">
        <f ca="1">OFFSET(drive!$A$2:$Y$402,TRUNC((ROW()-ROW($G$2))/COLUMNS(drive!$A$2:$Y$402)),MOD(ROW()-ROW($G$2),COLUMNS(drive!$A$2:$Y$402)),1,1)</f>
        <v>14</v>
      </c>
      <c r="H865" s="5">
        <f ca="1">(VLOOKUP($B865,weights!$A$2:$R$6,4))*VLOOKUP($B865,weights!$A$2:$R$6,6)^C865*(VLOOKUP($B865,weights!$A$2:$R$6,15)*EXP(VLOOKUP($B865,weights!$A$2:$R$6,11)*D865)+VLOOKUP($B865,weights!$A$2:$R$6,16)*EXP(VLOOKUP($B865,weights!$A$2:$R$6,12)*E865)+VLOOKUP($B865,weights!$A$2:$R$6,17)*EXP(VLOOKUP($B865,weights!$A$2:$R$6,13)*F865)+VLOOKUP($B865,weights!$A$2:$R$6,18)*EXP(VLOOKUP($B865,weights!$A$2:$R$6,14)*G865))</f>
        <v>0.19020268466145548</v>
      </c>
    </row>
    <row r="866" spans="1:8" ht="12.75" x14ac:dyDescent="0.2">
      <c r="A866">
        <f t="shared" si="0"/>
        <v>35</v>
      </c>
      <c r="B866" t="str">
        <f t="shared" ref="B866:C866" si="840">B841</f>
        <v>supermarket</v>
      </c>
      <c r="C866">
        <f t="shared" si="840"/>
        <v>4</v>
      </c>
      <c r="D866">
        <f ca="1">OFFSET(walk!$A$2:$Y$402,TRUNC((ROW()-ROW($D$2))/COLUMNS(walk!$A$2:$Y$402)),MOD(ROW()-ROW($D$2),COLUMNS(walk!$A$2:$Y$402)),1,1)</f>
        <v>76</v>
      </c>
      <c r="E866">
        <f ca="1">OFFSET(bike!$A$2:$Y$402,TRUNC((ROW()-ROW($E$2))/COLUMNS(bike!$A$2:$Y$402)),MOD(ROW()-ROW($E$2),COLUMNS(bike!$A$2:$Y$402)),1,1)</f>
        <v>24</v>
      </c>
      <c r="F866">
        <f ca="1">OFFSET(transit!$A$2:$Y$402,TRUNC((ROW()-ROW($F$2))/COLUMNS(transit!$A$2:$Y$402)),MOD(ROW()-ROW($F$2),COLUMNS(transit!$A$2:$Y$402)),1,1)</f>
        <v>36</v>
      </c>
      <c r="G866">
        <f ca="1">OFFSET(drive!$A$2:$Y$402,TRUNC((ROW()-ROW($G$2))/COLUMNS(drive!$A$2:$Y$402)),MOD(ROW()-ROW($G$2),COLUMNS(drive!$A$2:$Y$402)),1,1)</f>
        <v>15</v>
      </c>
      <c r="H866" s="5">
        <f ca="1">(VLOOKUP($B866,weights!$A$2:$R$6,4))*VLOOKUP($B866,weights!$A$2:$R$6,6)^C866*(VLOOKUP($B866,weights!$A$2:$R$6,15)*EXP(VLOOKUP($B866,weights!$A$2:$R$6,11)*D866)+VLOOKUP($B866,weights!$A$2:$R$6,16)*EXP(VLOOKUP($B866,weights!$A$2:$R$6,12)*E866)+VLOOKUP($B866,weights!$A$2:$R$6,17)*EXP(VLOOKUP($B866,weights!$A$2:$R$6,13)*F866)+VLOOKUP($B866,weights!$A$2:$R$6,18)*EXP(VLOOKUP($B866,weights!$A$2:$R$6,14)*G866))</f>
        <v>9.0240553440781815E-2</v>
      </c>
    </row>
    <row r="867" spans="1:8" ht="12.75" x14ac:dyDescent="0.2">
      <c r="A867">
        <f t="shared" si="0"/>
        <v>35</v>
      </c>
      <c r="B867" t="str">
        <f t="shared" ref="B867:C867" si="841">B842</f>
        <v>store</v>
      </c>
      <c r="C867">
        <f t="shared" si="841"/>
        <v>0</v>
      </c>
      <c r="D867">
        <f ca="1">OFFSET(walk!$A$2:$Y$402,TRUNC((ROW()-ROW($D$2))/COLUMNS(walk!$A$2:$Y$402)),MOD(ROW()-ROW($D$2),COLUMNS(walk!$A$2:$Y$402)),1,1)</f>
        <v>5</v>
      </c>
      <c r="E867">
        <f ca="1">OFFSET(bike!$A$2:$Y$402,TRUNC((ROW()-ROW($E$2))/COLUMNS(bike!$A$2:$Y$402)),MOD(ROW()-ROW($E$2),COLUMNS(bike!$A$2:$Y$402)),1,1)</f>
        <v>1</v>
      </c>
      <c r="F867">
        <f ca="1">OFFSET(transit!$A$2:$Y$402,TRUNC((ROW()-ROW($F$2))/COLUMNS(transit!$A$2:$Y$402)),MOD(ROW()-ROW($F$2),COLUMNS(transit!$A$2:$Y$402)),1,1)</f>
        <v>3</v>
      </c>
      <c r="G867">
        <f ca="1">OFFSET(drive!$A$2:$Y$402,TRUNC((ROW()-ROW($G$2))/COLUMNS(drive!$A$2:$Y$402)),MOD(ROW()-ROW($G$2),COLUMNS(drive!$A$2:$Y$402)),1,1)</f>
        <v>1</v>
      </c>
      <c r="H867" s="5">
        <f ca="1">(VLOOKUP($B867,weights!$A$2:$R$6,4))*VLOOKUP($B867,weights!$A$2:$R$6,6)^C867*(VLOOKUP($B867,weights!$A$2:$R$6,15)*EXP(VLOOKUP($B867,weights!$A$2:$R$6,11)*D867)+VLOOKUP($B867,weights!$A$2:$R$6,16)*EXP(VLOOKUP($B867,weights!$A$2:$R$6,12)*E867)+VLOOKUP($B867,weights!$A$2:$R$6,17)*EXP(VLOOKUP($B867,weights!$A$2:$R$6,13)*F867)+VLOOKUP($B867,weights!$A$2:$R$6,18)*EXP(VLOOKUP($B867,weights!$A$2:$R$6,14)*G867))</f>
        <v>22.45580334219428</v>
      </c>
    </row>
    <row r="868" spans="1:8" ht="12.75" x14ac:dyDescent="0.2">
      <c r="A868">
        <f t="shared" si="0"/>
        <v>35</v>
      </c>
      <c r="B868" t="str">
        <f t="shared" ref="B868:C868" si="842">B843</f>
        <v>store</v>
      </c>
      <c r="C868">
        <f t="shared" si="842"/>
        <v>1</v>
      </c>
      <c r="D868">
        <f ca="1">OFFSET(walk!$A$2:$Y$402,TRUNC((ROW()-ROW($D$2))/COLUMNS(walk!$A$2:$Y$402)),MOD(ROW()-ROW($D$2),COLUMNS(walk!$A$2:$Y$402)),1,1)</f>
        <v>6</v>
      </c>
      <c r="E868">
        <f ca="1">OFFSET(bike!$A$2:$Y$402,TRUNC((ROW()-ROW($E$2))/COLUMNS(bike!$A$2:$Y$402)),MOD(ROW()-ROW($E$2),COLUMNS(bike!$A$2:$Y$402)),1,1)</f>
        <v>1</v>
      </c>
      <c r="F868">
        <f ca="1">OFFSET(transit!$A$2:$Y$402,TRUNC((ROW()-ROW($F$2))/COLUMNS(transit!$A$2:$Y$402)),MOD(ROW()-ROW($F$2),COLUMNS(transit!$A$2:$Y$402)),1,1)</f>
        <v>5</v>
      </c>
      <c r="G868">
        <f ca="1">OFFSET(drive!$A$2:$Y$402,TRUNC((ROW()-ROW($G$2))/COLUMNS(drive!$A$2:$Y$402)),MOD(ROW()-ROW($G$2),COLUMNS(drive!$A$2:$Y$402)),1,1)</f>
        <v>1</v>
      </c>
      <c r="H868" s="5">
        <f ca="1">(VLOOKUP($B868,weights!$A$2:$R$6,4))*VLOOKUP($B868,weights!$A$2:$R$6,6)^C868*(VLOOKUP($B868,weights!$A$2:$R$6,15)*EXP(VLOOKUP($B868,weights!$A$2:$R$6,11)*D868)+VLOOKUP($B868,weights!$A$2:$R$6,16)*EXP(VLOOKUP($B868,weights!$A$2:$R$6,12)*E868)+VLOOKUP($B868,weights!$A$2:$R$6,17)*EXP(VLOOKUP($B868,weights!$A$2:$R$6,13)*F868)+VLOOKUP($B868,weights!$A$2:$R$6,18)*EXP(VLOOKUP($B868,weights!$A$2:$R$6,14)*G868))</f>
        <v>13.457227731378557</v>
      </c>
    </row>
    <row r="869" spans="1:8" ht="12.75" x14ac:dyDescent="0.2">
      <c r="A869">
        <f t="shared" si="0"/>
        <v>35</v>
      </c>
      <c r="B869" t="str">
        <f t="shared" ref="B869:C869" si="843">B844</f>
        <v>store</v>
      </c>
      <c r="C869">
        <f t="shared" si="843"/>
        <v>2</v>
      </c>
      <c r="D869">
        <f ca="1">OFFSET(walk!$A$2:$Y$402,TRUNC((ROW()-ROW($D$2))/COLUMNS(walk!$A$2:$Y$402)),MOD(ROW()-ROW($D$2),COLUMNS(walk!$A$2:$Y$402)),1,1)</f>
        <v>8</v>
      </c>
      <c r="E869">
        <f ca="1">OFFSET(bike!$A$2:$Y$402,TRUNC((ROW()-ROW($E$2))/COLUMNS(bike!$A$2:$Y$402)),MOD(ROW()-ROW($E$2),COLUMNS(bike!$A$2:$Y$402)),1,1)</f>
        <v>2</v>
      </c>
      <c r="F869">
        <f ca="1">OFFSET(transit!$A$2:$Y$402,TRUNC((ROW()-ROW($F$2))/COLUMNS(transit!$A$2:$Y$402)),MOD(ROW()-ROW($F$2),COLUMNS(transit!$A$2:$Y$402)),1,1)</f>
        <v>5</v>
      </c>
      <c r="G869">
        <f ca="1">OFFSET(drive!$A$2:$Y$402,TRUNC((ROW()-ROW($G$2))/COLUMNS(drive!$A$2:$Y$402)),MOD(ROW()-ROW($G$2),COLUMNS(drive!$A$2:$Y$402)),1,1)</f>
        <v>2</v>
      </c>
      <c r="H869" s="5">
        <f ca="1">(VLOOKUP($B869,weights!$A$2:$R$6,4))*VLOOKUP($B869,weights!$A$2:$R$6,6)^C869*(VLOOKUP($B869,weights!$A$2:$R$6,15)*EXP(VLOOKUP($B869,weights!$A$2:$R$6,11)*D869)+VLOOKUP($B869,weights!$A$2:$R$6,16)*EXP(VLOOKUP($B869,weights!$A$2:$R$6,12)*E869)+VLOOKUP($B869,weights!$A$2:$R$6,17)*EXP(VLOOKUP($B869,weights!$A$2:$R$6,13)*F869)+VLOOKUP($B869,weights!$A$2:$R$6,18)*EXP(VLOOKUP($B869,weights!$A$2:$R$6,14)*G869))</f>
        <v>6.527999409056652</v>
      </c>
    </row>
    <row r="870" spans="1:8" ht="12.75" x14ac:dyDescent="0.2">
      <c r="A870">
        <f t="shared" si="0"/>
        <v>35</v>
      </c>
      <c r="B870" t="str">
        <f t="shared" ref="B870:C870" si="844">B845</f>
        <v>store</v>
      </c>
      <c r="C870">
        <f t="shared" si="844"/>
        <v>3</v>
      </c>
      <c r="D870">
        <f ca="1">OFFSET(walk!$A$2:$Y$402,TRUNC((ROW()-ROW($D$2))/COLUMNS(walk!$A$2:$Y$402)),MOD(ROW()-ROW($D$2),COLUMNS(walk!$A$2:$Y$402)),1,1)</f>
        <v>8</v>
      </c>
      <c r="E870">
        <f ca="1">OFFSET(bike!$A$2:$Y$402,TRUNC((ROW()-ROW($E$2))/COLUMNS(bike!$A$2:$Y$402)),MOD(ROW()-ROW($E$2),COLUMNS(bike!$A$2:$Y$402)),1,1)</f>
        <v>2</v>
      </c>
      <c r="F870">
        <f ca="1">OFFSET(transit!$A$2:$Y$402,TRUNC((ROW()-ROW($F$2))/COLUMNS(transit!$A$2:$Y$402)),MOD(ROW()-ROW($F$2),COLUMNS(transit!$A$2:$Y$402)),1,1)</f>
        <v>6</v>
      </c>
      <c r="G870">
        <f ca="1">OFFSET(drive!$A$2:$Y$402,TRUNC((ROW()-ROW($G$2))/COLUMNS(drive!$A$2:$Y$402)),MOD(ROW()-ROW($G$2),COLUMNS(drive!$A$2:$Y$402)),1,1)</f>
        <v>3</v>
      </c>
      <c r="H870" s="5">
        <f ca="1">(VLOOKUP($B870,weights!$A$2:$R$6,4))*VLOOKUP($B870,weights!$A$2:$R$6,6)^C870*(VLOOKUP($B870,weights!$A$2:$R$6,15)*EXP(VLOOKUP($B870,weights!$A$2:$R$6,11)*D870)+VLOOKUP($B870,weights!$A$2:$R$6,16)*EXP(VLOOKUP($B870,weights!$A$2:$R$6,12)*E870)+VLOOKUP($B870,weights!$A$2:$R$6,17)*EXP(VLOOKUP($B870,weights!$A$2:$R$6,13)*F870)+VLOOKUP($B870,weights!$A$2:$R$6,18)*EXP(VLOOKUP($B870,weights!$A$2:$R$6,14)*G870))</f>
        <v>3.7639744832502751</v>
      </c>
    </row>
    <row r="871" spans="1:8" ht="12.75" x14ac:dyDescent="0.2">
      <c r="A871">
        <f t="shared" si="0"/>
        <v>35</v>
      </c>
      <c r="B871" t="str">
        <f t="shared" ref="B871:C871" si="845">B846</f>
        <v>store</v>
      </c>
      <c r="C871">
        <f t="shared" si="845"/>
        <v>4</v>
      </c>
      <c r="D871">
        <f ca="1">OFFSET(walk!$A$2:$Y$402,TRUNC((ROW()-ROW($D$2))/COLUMNS(walk!$A$2:$Y$402)),MOD(ROW()-ROW($D$2),COLUMNS(walk!$A$2:$Y$402)),1,1)</f>
        <v>10</v>
      </c>
      <c r="E871">
        <f ca="1">OFFSET(bike!$A$2:$Y$402,TRUNC((ROW()-ROW($E$2))/COLUMNS(bike!$A$2:$Y$402)),MOD(ROW()-ROW($E$2),COLUMNS(bike!$A$2:$Y$402)),1,1)</f>
        <v>3</v>
      </c>
      <c r="F871">
        <f ca="1">OFFSET(transit!$A$2:$Y$402,TRUNC((ROW()-ROW($F$2))/COLUMNS(transit!$A$2:$Y$402)),MOD(ROW()-ROW($F$2),COLUMNS(transit!$A$2:$Y$402)),1,1)</f>
        <v>8</v>
      </c>
      <c r="G871">
        <f ca="1">OFFSET(drive!$A$2:$Y$402,TRUNC((ROW()-ROW($G$2))/COLUMNS(drive!$A$2:$Y$402)),MOD(ROW()-ROW($G$2),COLUMNS(drive!$A$2:$Y$402)),1,1)</f>
        <v>3</v>
      </c>
      <c r="H871" s="5">
        <f ca="1">(VLOOKUP($B871,weights!$A$2:$R$6,4))*VLOOKUP($B871,weights!$A$2:$R$6,6)^C871*(VLOOKUP($B871,weights!$A$2:$R$6,15)*EXP(VLOOKUP($B871,weights!$A$2:$R$6,11)*D871)+VLOOKUP($B871,weights!$A$2:$R$6,16)*EXP(VLOOKUP($B871,weights!$A$2:$R$6,12)*E871)+VLOOKUP($B871,weights!$A$2:$R$6,17)*EXP(VLOOKUP($B871,weights!$A$2:$R$6,13)*F871)+VLOOKUP($B871,weights!$A$2:$R$6,18)*EXP(VLOOKUP($B871,weights!$A$2:$R$6,14)*G871))</f>
        <v>1.9263085903597055</v>
      </c>
    </row>
    <row r="872" spans="1:8" ht="12.75" x14ac:dyDescent="0.2">
      <c r="A872">
        <f t="shared" si="0"/>
        <v>35</v>
      </c>
      <c r="B872" t="str">
        <f t="shared" ref="B872:C872" si="846">B847</f>
        <v>pharmacy</v>
      </c>
      <c r="C872">
        <f t="shared" si="846"/>
        <v>0</v>
      </c>
      <c r="D872">
        <f ca="1">OFFSET(walk!$A$2:$Y$402,TRUNC((ROW()-ROW($D$2))/COLUMNS(walk!$A$2:$Y$402)),MOD(ROW()-ROW($D$2),COLUMNS(walk!$A$2:$Y$402)),1,1)</f>
        <v>10</v>
      </c>
      <c r="E872">
        <f ca="1">OFFSET(bike!$A$2:$Y$402,TRUNC((ROW()-ROW($E$2))/COLUMNS(bike!$A$2:$Y$402)),MOD(ROW()-ROW($E$2),COLUMNS(bike!$A$2:$Y$402)),1,1)</f>
        <v>3</v>
      </c>
      <c r="F872">
        <f ca="1">OFFSET(transit!$A$2:$Y$402,TRUNC((ROW()-ROW($F$2))/COLUMNS(transit!$A$2:$Y$402)),MOD(ROW()-ROW($F$2),COLUMNS(transit!$A$2:$Y$402)),1,1)</f>
        <v>10</v>
      </c>
      <c r="G872">
        <f ca="1">OFFSET(drive!$A$2:$Y$402,TRUNC((ROW()-ROW($G$2))/COLUMNS(drive!$A$2:$Y$402)),MOD(ROW()-ROW($G$2),COLUMNS(drive!$A$2:$Y$402)),1,1)</f>
        <v>2</v>
      </c>
      <c r="H872" s="5">
        <f ca="1">(VLOOKUP($B872,weights!$A$2:$R$6,4))*VLOOKUP($B872,weights!$A$2:$R$6,6)^C872*(VLOOKUP($B872,weights!$A$2:$R$6,15)*EXP(VLOOKUP($B872,weights!$A$2:$R$6,11)*D872)+VLOOKUP($B872,weights!$A$2:$R$6,16)*EXP(VLOOKUP($B872,weights!$A$2:$R$6,12)*E872)+VLOOKUP($B872,weights!$A$2:$R$6,17)*EXP(VLOOKUP($B872,weights!$A$2:$R$6,13)*F872)+VLOOKUP($B872,weights!$A$2:$R$6,18)*EXP(VLOOKUP($B872,weights!$A$2:$R$6,14)*G872))</f>
        <v>6.9306407284183704</v>
      </c>
    </row>
    <row r="873" spans="1:8" ht="12.75" x14ac:dyDescent="0.2">
      <c r="A873">
        <f t="shared" si="0"/>
        <v>35</v>
      </c>
      <c r="B873" t="str">
        <f t="shared" ref="B873:C873" si="847">B848</f>
        <v>pharmacy</v>
      </c>
      <c r="C873">
        <f t="shared" si="847"/>
        <v>1</v>
      </c>
      <c r="D873">
        <f ca="1">OFFSET(walk!$A$2:$Y$402,TRUNC((ROW()-ROW($D$2))/COLUMNS(walk!$A$2:$Y$402)),MOD(ROW()-ROW($D$2),COLUMNS(walk!$A$2:$Y$402)),1,1)</f>
        <v>10</v>
      </c>
      <c r="E873">
        <f ca="1">OFFSET(bike!$A$2:$Y$402,TRUNC((ROW()-ROW($E$2))/COLUMNS(bike!$A$2:$Y$402)),MOD(ROW()-ROW($E$2),COLUMNS(bike!$A$2:$Y$402)),1,1)</f>
        <v>5</v>
      </c>
      <c r="F873">
        <f ca="1">OFFSET(transit!$A$2:$Y$402,TRUNC((ROW()-ROW($F$2))/COLUMNS(transit!$A$2:$Y$402)),MOD(ROW()-ROW($F$2),COLUMNS(transit!$A$2:$Y$402)),1,1)</f>
        <v>10</v>
      </c>
      <c r="G873">
        <f ca="1">OFFSET(drive!$A$2:$Y$402,TRUNC((ROW()-ROW($G$2))/COLUMNS(drive!$A$2:$Y$402)),MOD(ROW()-ROW($G$2),COLUMNS(drive!$A$2:$Y$402)),1,1)</f>
        <v>3</v>
      </c>
      <c r="H873" s="5">
        <f ca="1">(VLOOKUP($B873,weights!$A$2:$R$6,4))*VLOOKUP($B873,weights!$A$2:$R$6,6)^C873*(VLOOKUP($B873,weights!$A$2:$R$6,15)*EXP(VLOOKUP($B873,weights!$A$2:$R$6,11)*D873)+VLOOKUP($B873,weights!$A$2:$R$6,16)*EXP(VLOOKUP($B873,weights!$A$2:$R$6,12)*E873)+VLOOKUP($B873,weights!$A$2:$R$6,17)*EXP(VLOOKUP($B873,weights!$A$2:$R$6,13)*F873)+VLOOKUP($B873,weights!$A$2:$R$6,18)*EXP(VLOOKUP($B873,weights!$A$2:$R$6,14)*G873))</f>
        <v>2.5124236284265309</v>
      </c>
    </row>
    <row r="874" spans="1:8" ht="12.75" x14ac:dyDescent="0.2">
      <c r="A874">
        <f t="shared" si="0"/>
        <v>35</v>
      </c>
      <c r="B874" t="str">
        <f t="shared" ref="B874:C874" si="848">B849</f>
        <v>pharmacy</v>
      </c>
      <c r="C874">
        <f t="shared" si="848"/>
        <v>2</v>
      </c>
      <c r="D874">
        <f ca="1">OFFSET(walk!$A$2:$Y$402,TRUNC((ROW()-ROW($D$2))/COLUMNS(walk!$A$2:$Y$402)),MOD(ROW()-ROW($D$2),COLUMNS(walk!$A$2:$Y$402)),1,1)</f>
        <v>13</v>
      </c>
      <c r="E874">
        <f ca="1">OFFSET(bike!$A$2:$Y$402,TRUNC((ROW()-ROW($E$2))/COLUMNS(bike!$A$2:$Y$402)),MOD(ROW()-ROW($E$2),COLUMNS(bike!$A$2:$Y$402)),1,1)</f>
        <v>5</v>
      </c>
      <c r="F874">
        <f ca="1">OFFSET(transit!$A$2:$Y$402,TRUNC((ROW()-ROW($F$2))/COLUMNS(transit!$A$2:$Y$402)),MOD(ROW()-ROW($F$2),COLUMNS(transit!$A$2:$Y$402)),1,1)</f>
        <v>13</v>
      </c>
      <c r="G874">
        <f ca="1">OFFSET(drive!$A$2:$Y$402,TRUNC((ROW()-ROW($G$2))/COLUMNS(drive!$A$2:$Y$402)),MOD(ROW()-ROW($G$2),COLUMNS(drive!$A$2:$Y$402)),1,1)</f>
        <v>3</v>
      </c>
      <c r="H874" s="5">
        <f ca="1">(VLOOKUP($B874,weights!$A$2:$R$6,4))*VLOOKUP($B874,weights!$A$2:$R$6,6)^C874*(VLOOKUP($B874,weights!$A$2:$R$6,15)*EXP(VLOOKUP($B874,weights!$A$2:$R$6,11)*D874)+VLOOKUP($B874,weights!$A$2:$R$6,16)*EXP(VLOOKUP($B874,weights!$A$2:$R$6,12)*E874)+VLOOKUP($B874,weights!$A$2:$R$6,17)*EXP(VLOOKUP($B874,weights!$A$2:$R$6,13)*F874)+VLOOKUP($B874,weights!$A$2:$R$6,18)*EXP(VLOOKUP($B874,weights!$A$2:$R$6,14)*G874))</f>
        <v>1.086171559515571</v>
      </c>
    </row>
    <row r="875" spans="1:8" ht="12.75" x14ac:dyDescent="0.2">
      <c r="A875">
        <f t="shared" si="0"/>
        <v>35</v>
      </c>
      <c r="B875" t="str">
        <f t="shared" ref="B875:C875" si="849">B850</f>
        <v>bank</v>
      </c>
      <c r="C875">
        <f t="shared" si="849"/>
        <v>0</v>
      </c>
      <c r="D875">
        <f ca="1">OFFSET(walk!$A$2:$Y$402,TRUNC((ROW()-ROW($D$2))/COLUMNS(walk!$A$2:$Y$402)),MOD(ROW()-ROW($D$2),COLUMNS(walk!$A$2:$Y$402)),1,1)</f>
        <v>22</v>
      </c>
      <c r="E875">
        <f ca="1">OFFSET(bike!$A$2:$Y$402,TRUNC((ROW()-ROW($E$2))/COLUMNS(bike!$A$2:$Y$402)),MOD(ROW()-ROW($E$2),COLUMNS(bike!$A$2:$Y$402)),1,1)</f>
        <v>9</v>
      </c>
      <c r="F875">
        <f ca="1">OFFSET(transit!$A$2:$Y$402,TRUNC((ROW()-ROW($F$2))/COLUMNS(transit!$A$2:$Y$402)),MOD(ROW()-ROW($F$2),COLUMNS(transit!$A$2:$Y$402)),1,1)</f>
        <v>15</v>
      </c>
      <c r="G875">
        <f ca="1">OFFSET(drive!$A$2:$Y$402,TRUNC((ROW()-ROW($G$2))/COLUMNS(drive!$A$2:$Y$402)),MOD(ROW()-ROW($G$2),COLUMNS(drive!$A$2:$Y$402)),1,1)</f>
        <v>6</v>
      </c>
      <c r="H875" s="5">
        <f ca="1">(VLOOKUP($B875,weights!$A$2:$R$6,4))*VLOOKUP($B875,weights!$A$2:$R$6,6)^C875*(VLOOKUP($B875,weights!$A$2:$R$6,15)*EXP(VLOOKUP($B875,weights!$A$2:$R$6,11)*D875)+VLOOKUP($B875,weights!$A$2:$R$6,16)*EXP(VLOOKUP($B875,weights!$A$2:$R$6,12)*E875)+VLOOKUP($B875,weights!$A$2:$R$6,17)*EXP(VLOOKUP($B875,weights!$A$2:$R$6,13)*F875)+VLOOKUP($B875,weights!$A$2:$R$6,18)*EXP(VLOOKUP($B875,weights!$A$2:$R$6,14)*G875))</f>
        <v>2.3373082389119979</v>
      </c>
    </row>
    <row r="876" spans="1:8" ht="12.75" x14ac:dyDescent="0.2">
      <c r="A876">
        <f t="shared" si="0"/>
        <v>35</v>
      </c>
      <c r="B876" t="str">
        <f t="shared" ref="B876:C876" si="850">B851</f>
        <v>bank</v>
      </c>
      <c r="C876">
        <f t="shared" si="850"/>
        <v>1</v>
      </c>
      <c r="D876">
        <f ca="1">OFFSET(walk!$A$2:$Y$402,TRUNC((ROW()-ROW($D$2))/COLUMNS(walk!$A$2:$Y$402)),MOD(ROW()-ROW($D$2),COLUMNS(walk!$A$2:$Y$402)),1,1)</f>
        <v>43</v>
      </c>
      <c r="E876">
        <f ca="1">OFFSET(bike!$A$2:$Y$402,TRUNC((ROW()-ROW($E$2))/COLUMNS(bike!$A$2:$Y$402)),MOD(ROW()-ROW($E$2),COLUMNS(bike!$A$2:$Y$402)),1,1)</f>
        <v>13</v>
      </c>
      <c r="F876">
        <f ca="1">OFFSET(transit!$A$2:$Y$402,TRUNC((ROW()-ROW($F$2))/COLUMNS(transit!$A$2:$Y$402)),MOD(ROW()-ROW($F$2),COLUMNS(transit!$A$2:$Y$402)),1,1)</f>
        <v>34</v>
      </c>
      <c r="G876">
        <f ca="1">OFFSET(drive!$A$2:$Y$402,TRUNC((ROW()-ROW($G$2))/COLUMNS(drive!$A$2:$Y$402)),MOD(ROW()-ROW($G$2),COLUMNS(drive!$A$2:$Y$402)),1,1)</f>
        <v>8</v>
      </c>
      <c r="H876" s="5">
        <f ca="1">(VLOOKUP($B876,weights!$A$2:$R$6,4))*VLOOKUP($B876,weights!$A$2:$R$6,6)^C876*(VLOOKUP($B876,weights!$A$2:$R$6,15)*EXP(VLOOKUP($B876,weights!$A$2:$R$6,11)*D876)+VLOOKUP($B876,weights!$A$2:$R$6,16)*EXP(VLOOKUP($B876,weights!$A$2:$R$6,12)*E876)+VLOOKUP($B876,weights!$A$2:$R$6,17)*EXP(VLOOKUP($B876,weights!$A$2:$R$6,13)*F876)+VLOOKUP($B876,weights!$A$2:$R$6,18)*EXP(VLOOKUP($B876,weights!$A$2:$R$6,14)*G876))</f>
        <v>0.46166250482758908</v>
      </c>
    </row>
    <row r="877" spans="1:8" ht="12.75" x14ac:dyDescent="0.2">
      <c r="A877">
        <f t="shared" si="0"/>
        <v>36</v>
      </c>
      <c r="B877" t="str">
        <f t="shared" ref="B877:C877" si="851">B852</f>
        <v>restaurant</v>
      </c>
      <c r="C877">
        <f t="shared" si="851"/>
        <v>0</v>
      </c>
      <c r="D877">
        <f ca="1">OFFSET(walk!$A$2:$Y$402,TRUNC((ROW()-ROW($D$2))/COLUMNS(walk!$A$2:$Y$402)),MOD(ROW()-ROW($D$2),COLUMNS(walk!$A$2:$Y$402)),1,1)</f>
        <v>7</v>
      </c>
      <c r="E877">
        <f ca="1">OFFSET(bike!$A$2:$Y$402,TRUNC((ROW()-ROW($E$2))/COLUMNS(bike!$A$2:$Y$402)),MOD(ROW()-ROW($E$2),COLUMNS(bike!$A$2:$Y$402)),1,1)</f>
        <v>2</v>
      </c>
      <c r="F877">
        <f ca="1">OFFSET(transit!$A$2:$Y$402,TRUNC((ROW()-ROW($F$2))/COLUMNS(transit!$A$2:$Y$402)),MOD(ROW()-ROW($F$2),COLUMNS(transit!$A$2:$Y$402)),1,1)</f>
        <v>5</v>
      </c>
      <c r="G877">
        <f ca="1">OFFSET(drive!$A$2:$Y$402,TRUNC((ROW()-ROW($G$2))/COLUMNS(drive!$A$2:$Y$402)),MOD(ROW()-ROW($G$2),COLUMNS(drive!$A$2:$Y$402)),1,1)</f>
        <v>2</v>
      </c>
      <c r="H877" s="5">
        <f ca="1">(VLOOKUP($B877,weights!$A$2:$R$6,4))*VLOOKUP($B877,weights!$A$2:$R$6,6)^C877*(VLOOKUP($B877,weights!$A$2:$R$6,15)*EXP(VLOOKUP($B877,weights!$A$2:$R$6,11)*D877)+VLOOKUP($B877,weights!$A$2:$R$6,16)*EXP(VLOOKUP($B877,weights!$A$2:$R$6,12)*E877)+VLOOKUP($B877,weights!$A$2:$R$6,17)*EXP(VLOOKUP($B877,weights!$A$2:$R$6,13)*F877)+VLOOKUP($B877,weights!$A$2:$R$6,18)*EXP(VLOOKUP($B877,weights!$A$2:$R$6,14)*G877))</f>
        <v>34.038674028598216</v>
      </c>
    </row>
    <row r="878" spans="1:8" ht="12.75" x14ac:dyDescent="0.2">
      <c r="A878">
        <f t="shared" si="0"/>
        <v>36</v>
      </c>
      <c r="B878" t="str">
        <f t="shared" ref="B878:C878" si="852">B853</f>
        <v>restaurant</v>
      </c>
      <c r="C878">
        <f t="shared" si="852"/>
        <v>1</v>
      </c>
      <c r="D878">
        <f ca="1">OFFSET(walk!$A$2:$Y$402,TRUNC((ROW()-ROW($D$2))/COLUMNS(walk!$A$2:$Y$402)),MOD(ROW()-ROW($D$2),COLUMNS(walk!$A$2:$Y$402)),1,1)</f>
        <v>10</v>
      </c>
      <c r="E878">
        <f ca="1">OFFSET(bike!$A$2:$Y$402,TRUNC((ROW()-ROW($E$2))/COLUMNS(bike!$A$2:$Y$402)),MOD(ROW()-ROW($E$2),COLUMNS(bike!$A$2:$Y$402)),1,1)</f>
        <v>3</v>
      </c>
      <c r="F878">
        <f ca="1">OFFSET(transit!$A$2:$Y$402,TRUNC((ROW()-ROW($F$2))/COLUMNS(transit!$A$2:$Y$402)),MOD(ROW()-ROW($F$2),COLUMNS(transit!$A$2:$Y$402)),1,1)</f>
        <v>7</v>
      </c>
      <c r="G878">
        <f ca="1">OFFSET(drive!$A$2:$Y$402,TRUNC((ROW()-ROW($G$2))/COLUMNS(drive!$A$2:$Y$402)),MOD(ROW()-ROW($G$2),COLUMNS(drive!$A$2:$Y$402)),1,1)</f>
        <v>2</v>
      </c>
      <c r="H878" s="5">
        <f ca="1">(VLOOKUP($B878,weights!$A$2:$R$6,4))*VLOOKUP($B878,weights!$A$2:$R$6,6)^C878*(VLOOKUP($B878,weights!$A$2:$R$6,15)*EXP(VLOOKUP($B878,weights!$A$2:$R$6,11)*D878)+VLOOKUP($B878,weights!$A$2:$R$6,16)*EXP(VLOOKUP($B878,weights!$A$2:$R$6,12)*E878)+VLOOKUP($B878,weights!$A$2:$R$6,17)*EXP(VLOOKUP($B878,weights!$A$2:$R$6,13)*F878)+VLOOKUP($B878,weights!$A$2:$R$6,18)*EXP(VLOOKUP($B878,weights!$A$2:$R$6,14)*G878))</f>
        <v>24.977079544724841</v>
      </c>
    </row>
    <row r="879" spans="1:8" ht="12.75" x14ac:dyDescent="0.2">
      <c r="A879">
        <f t="shared" si="0"/>
        <v>36</v>
      </c>
      <c r="B879" t="str">
        <f t="shared" ref="B879:C879" si="853">B854</f>
        <v>restaurant</v>
      </c>
      <c r="C879">
        <f t="shared" si="853"/>
        <v>2</v>
      </c>
      <c r="D879">
        <f ca="1">OFFSET(walk!$A$2:$Y$402,TRUNC((ROW()-ROW($D$2))/COLUMNS(walk!$A$2:$Y$402)),MOD(ROW()-ROW($D$2),COLUMNS(walk!$A$2:$Y$402)),1,1)</f>
        <v>10</v>
      </c>
      <c r="E879">
        <f ca="1">OFFSET(bike!$A$2:$Y$402,TRUNC((ROW()-ROW($E$2))/COLUMNS(bike!$A$2:$Y$402)),MOD(ROW()-ROW($E$2),COLUMNS(bike!$A$2:$Y$402)),1,1)</f>
        <v>3</v>
      </c>
      <c r="F879">
        <f ca="1">OFFSET(transit!$A$2:$Y$402,TRUNC((ROW()-ROW($F$2))/COLUMNS(transit!$A$2:$Y$402)),MOD(ROW()-ROW($F$2),COLUMNS(transit!$A$2:$Y$402)),1,1)</f>
        <v>7</v>
      </c>
      <c r="G879">
        <f ca="1">OFFSET(drive!$A$2:$Y$402,TRUNC((ROW()-ROW($G$2))/COLUMNS(drive!$A$2:$Y$402)),MOD(ROW()-ROW($G$2),COLUMNS(drive!$A$2:$Y$402)),1,1)</f>
        <v>3</v>
      </c>
      <c r="H879" s="5">
        <f ca="1">(VLOOKUP($B879,weights!$A$2:$R$6,4))*VLOOKUP($B879,weights!$A$2:$R$6,6)^C879*(VLOOKUP($B879,weights!$A$2:$R$6,15)*EXP(VLOOKUP($B879,weights!$A$2:$R$6,11)*D879)+VLOOKUP($B879,weights!$A$2:$R$6,16)*EXP(VLOOKUP($B879,weights!$A$2:$R$6,12)*E879)+VLOOKUP($B879,weights!$A$2:$R$6,17)*EXP(VLOOKUP($B879,weights!$A$2:$R$6,13)*F879)+VLOOKUP($B879,weights!$A$2:$R$6,18)*EXP(VLOOKUP($B879,weights!$A$2:$R$6,14)*G879))</f>
        <v>20.945313430992616</v>
      </c>
    </row>
    <row r="880" spans="1:8" ht="12.75" x14ac:dyDescent="0.2">
      <c r="A880">
        <f t="shared" si="0"/>
        <v>36</v>
      </c>
      <c r="B880" t="str">
        <f t="shared" ref="B880:C880" si="854">B855</f>
        <v>restaurant</v>
      </c>
      <c r="C880">
        <f t="shared" si="854"/>
        <v>3</v>
      </c>
      <c r="D880">
        <f ca="1">OFFSET(walk!$A$2:$Y$402,TRUNC((ROW()-ROW($D$2))/COLUMNS(walk!$A$2:$Y$402)),MOD(ROW()-ROW($D$2),COLUMNS(walk!$A$2:$Y$402)),1,1)</f>
        <v>10</v>
      </c>
      <c r="E880">
        <f ca="1">OFFSET(bike!$A$2:$Y$402,TRUNC((ROW()-ROW($E$2))/COLUMNS(bike!$A$2:$Y$402)),MOD(ROW()-ROW($E$2),COLUMNS(bike!$A$2:$Y$402)),1,1)</f>
        <v>3</v>
      </c>
      <c r="F880">
        <f ca="1">OFFSET(transit!$A$2:$Y$402,TRUNC((ROW()-ROW($F$2))/COLUMNS(transit!$A$2:$Y$402)),MOD(ROW()-ROW($F$2),COLUMNS(transit!$A$2:$Y$402)),1,1)</f>
        <v>7</v>
      </c>
      <c r="G880">
        <f ca="1">OFFSET(drive!$A$2:$Y$402,TRUNC((ROW()-ROW($G$2))/COLUMNS(drive!$A$2:$Y$402)),MOD(ROW()-ROW($G$2),COLUMNS(drive!$A$2:$Y$402)),1,1)</f>
        <v>3</v>
      </c>
      <c r="H880" s="5">
        <f ca="1">(VLOOKUP($B880,weights!$A$2:$R$6,4))*VLOOKUP($B880,weights!$A$2:$R$6,6)^C880*(VLOOKUP($B880,weights!$A$2:$R$6,15)*EXP(VLOOKUP($B880,weights!$A$2:$R$6,11)*D880)+VLOOKUP($B880,weights!$A$2:$R$6,16)*EXP(VLOOKUP($B880,weights!$A$2:$R$6,12)*E880)+VLOOKUP($B880,weights!$A$2:$R$6,17)*EXP(VLOOKUP($B880,weights!$A$2:$R$6,13)*F880)+VLOOKUP($B880,weights!$A$2:$R$6,18)*EXP(VLOOKUP($B880,weights!$A$2:$R$6,14)*G880))</f>
        <v>18.773206852963753</v>
      </c>
    </row>
    <row r="881" spans="1:8" ht="12.75" x14ac:dyDescent="0.2">
      <c r="A881">
        <f t="shared" si="0"/>
        <v>36</v>
      </c>
      <c r="B881" t="str">
        <f t="shared" ref="B881:C881" si="855">B856</f>
        <v>restaurant</v>
      </c>
      <c r="C881">
        <f t="shared" si="855"/>
        <v>4</v>
      </c>
      <c r="D881">
        <f ca="1">OFFSET(walk!$A$2:$Y$402,TRUNC((ROW()-ROW($D$2))/COLUMNS(walk!$A$2:$Y$402)),MOD(ROW()-ROW($D$2),COLUMNS(walk!$A$2:$Y$402)),1,1)</f>
        <v>10</v>
      </c>
      <c r="E881">
        <f ca="1">OFFSET(bike!$A$2:$Y$402,TRUNC((ROW()-ROW($E$2))/COLUMNS(bike!$A$2:$Y$402)),MOD(ROW()-ROW($E$2),COLUMNS(bike!$A$2:$Y$402)),1,1)</f>
        <v>3</v>
      </c>
      <c r="F881">
        <f ca="1">OFFSET(transit!$A$2:$Y$402,TRUNC((ROW()-ROW($F$2))/COLUMNS(transit!$A$2:$Y$402)),MOD(ROW()-ROW($F$2),COLUMNS(transit!$A$2:$Y$402)),1,1)</f>
        <v>7</v>
      </c>
      <c r="G881">
        <f ca="1">OFFSET(drive!$A$2:$Y$402,TRUNC((ROW()-ROW($G$2))/COLUMNS(drive!$A$2:$Y$402)),MOD(ROW()-ROW($G$2),COLUMNS(drive!$A$2:$Y$402)),1,1)</f>
        <v>3</v>
      </c>
      <c r="H881" s="5">
        <f ca="1">(VLOOKUP($B881,weights!$A$2:$R$6,4))*VLOOKUP($B881,weights!$A$2:$R$6,6)^C881*(VLOOKUP($B881,weights!$A$2:$R$6,15)*EXP(VLOOKUP($B881,weights!$A$2:$R$6,11)*D881)+VLOOKUP($B881,weights!$A$2:$R$6,16)*EXP(VLOOKUP($B881,weights!$A$2:$R$6,12)*E881)+VLOOKUP($B881,weights!$A$2:$R$6,17)*EXP(VLOOKUP($B881,weights!$A$2:$R$6,13)*F881)+VLOOKUP($B881,weights!$A$2:$R$6,18)*EXP(VLOOKUP($B881,weights!$A$2:$R$6,14)*G881))</f>
        <v>16.826355771915662</v>
      </c>
    </row>
    <row r="882" spans="1:8" ht="12.75" x14ac:dyDescent="0.2">
      <c r="A882">
        <f t="shared" si="0"/>
        <v>36</v>
      </c>
      <c r="B882" t="str">
        <f t="shared" ref="B882:C882" si="856">B857</f>
        <v>restaurant</v>
      </c>
      <c r="C882">
        <f t="shared" si="856"/>
        <v>5</v>
      </c>
      <c r="D882">
        <f ca="1">OFFSET(walk!$A$2:$Y$402,TRUNC((ROW()-ROW($D$2))/COLUMNS(walk!$A$2:$Y$402)),MOD(ROW()-ROW($D$2),COLUMNS(walk!$A$2:$Y$402)),1,1)</f>
        <v>11</v>
      </c>
      <c r="E882">
        <f ca="1">OFFSET(bike!$A$2:$Y$402,TRUNC((ROW()-ROW($E$2))/COLUMNS(bike!$A$2:$Y$402)),MOD(ROW()-ROW($E$2),COLUMNS(bike!$A$2:$Y$402)),1,1)</f>
        <v>3</v>
      </c>
      <c r="F882">
        <f ca="1">OFFSET(transit!$A$2:$Y$402,TRUNC((ROW()-ROW($F$2))/COLUMNS(transit!$A$2:$Y$402)),MOD(ROW()-ROW($F$2),COLUMNS(transit!$A$2:$Y$402)),1,1)</f>
        <v>7</v>
      </c>
      <c r="G882">
        <f ca="1">OFFSET(drive!$A$2:$Y$402,TRUNC((ROW()-ROW($G$2))/COLUMNS(drive!$A$2:$Y$402)),MOD(ROW()-ROW($G$2),COLUMNS(drive!$A$2:$Y$402)),1,1)</f>
        <v>3</v>
      </c>
      <c r="H882" s="5">
        <f ca="1">(VLOOKUP($B882,weights!$A$2:$R$6,4))*VLOOKUP($B882,weights!$A$2:$R$6,6)^C882*(VLOOKUP($B882,weights!$A$2:$R$6,15)*EXP(VLOOKUP($B882,weights!$A$2:$R$6,11)*D882)+VLOOKUP($B882,weights!$A$2:$R$6,16)*EXP(VLOOKUP($B882,weights!$A$2:$R$6,12)*E882)+VLOOKUP($B882,weights!$A$2:$R$6,17)*EXP(VLOOKUP($B882,weights!$A$2:$R$6,13)*F882)+VLOOKUP($B882,weights!$A$2:$R$6,18)*EXP(VLOOKUP($B882,weights!$A$2:$R$6,14)*G882))</f>
        <v>14.833146777909977</v>
      </c>
    </row>
    <row r="883" spans="1:8" ht="12.75" x14ac:dyDescent="0.2">
      <c r="A883">
        <f t="shared" si="0"/>
        <v>36</v>
      </c>
      <c r="B883" t="str">
        <f t="shared" ref="B883:C883" si="857">B858</f>
        <v>restaurant</v>
      </c>
      <c r="C883">
        <f t="shared" si="857"/>
        <v>6</v>
      </c>
      <c r="D883">
        <f ca="1">OFFSET(walk!$A$2:$Y$402,TRUNC((ROW()-ROW($D$2))/COLUMNS(walk!$A$2:$Y$402)),MOD(ROW()-ROW($D$2),COLUMNS(walk!$A$2:$Y$402)),1,1)</f>
        <v>12</v>
      </c>
      <c r="E883">
        <f ca="1">OFFSET(bike!$A$2:$Y$402,TRUNC((ROW()-ROW($E$2))/COLUMNS(bike!$A$2:$Y$402)),MOD(ROW()-ROW($E$2),COLUMNS(bike!$A$2:$Y$402)),1,1)</f>
        <v>4</v>
      </c>
      <c r="F883">
        <f ca="1">OFFSET(transit!$A$2:$Y$402,TRUNC((ROW()-ROW($F$2))/COLUMNS(transit!$A$2:$Y$402)),MOD(ROW()-ROW($F$2),COLUMNS(transit!$A$2:$Y$402)),1,1)</f>
        <v>9</v>
      </c>
      <c r="G883">
        <f ca="1">OFFSET(drive!$A$2:$Y$402,TRUNC((ROW()-ROW($G$2))/COLUMNS(drive!$A$2:$Y$402)),MOD(ROW()-ROW($G$2),COLUMNS(drive!$A$2:$Y$402)),1,1)</f>
        <v>4</v>
      </c>
      <c r="H883" s="5">
        <f ca="1">(VLOOKUP($B883,weights!$A$2:$R$6,4))*VLOOKUP($B883,weights!$A$2:$R$6,6)^C883*(VLOOKUP($B883,weights!$A$2:$R$6,15)*EXP(VLOOKUP($B883,weights!$A$2:$R$6,11)*D883)+VLOOKUP($B883,weights!$A$2:$R$6,16)*EXP(VLOOKUP($B883,weights!$A$2:$R$6,12)*E883)+VLOOKUP($B883,weights!$A$2:$R$6,17)*EXP(VLOOKUP($B883,weights!$A$2:$R$6,13)*F883)+VLOOKUP($B883,weights!$A$2:$R$6,18)*EXP(VLOOKUP($B883,weights!$A$2:$R$6,14)*G883))</f>
        <v>10.697797438613682</v>
      </c>
    </row>
    <row r="884" spans="1:8" ht="12.75" x14ac:dyDescent="0.2">
      <c r="A884">
        <f t="shared" si="0"/>
        <v>36</v>
      </c>
      <c r="B884" t="str">
        <f t="shared" ref="B884:C884" si="858">B859</f>
        <v>restaurant</v>
      </c>
      <c r="C884">
        <f t="shared" si="858"/>
        <v>7</v>
      </c>
      <c r="D884">
        <f ca="1">OFFSET(walk!$A$2:$Y$402,TRUNC((ROW()-ROW($D$2))/COLUMNS(walk!$A$2:$Y$402)),MOD(ROW()-ROW($D$2),COLUMNS(walk!$A$2:$Y$402)),1,1)</f>
        <v>13</v>
      </c>
      <c r="E884">
        <f ca="1">OFFSET(bike!$A$2:$Y$402,TRUNC((ROW()-ROW($E$2))/COLUMNS(bike!$A$2:$Y$402)),MOD(ROW()-ROW($E$2),COLUMNS(bike!$A$2:$Y$402)),1,1)</f>
        <v>4</v>
      </c>
      <c r="F884">
        <f ca="1">OFFSET(transit!$A$2:$Y$402,TRUNC((ROW()-ROW($F$2))/COLUMNS(transit!$A$2:$Y$402)),MOD(ROW()-ROW($F$2),COLUMNS(transit!$A$2:$Y$402)),1,1)</f>
        <v>9</v>
      </c>
      <c r="G884">
        <f ca="1">OFFSET(drive!$A$2:$Y$402,TRUNC((ROW()-ROW($G$2))/COLUMNS(drive!$A$2:$Y$402)),MOD(ROW()-ROW($G$2),COLUMNS(drive!$A$2:$Y$402)),1,1)</f>
        <v>4</v>
      </c>
      <c r="H884" s="5">
        <f ca="1">(VLOOKUP($B884,weights!$A$2:$R$6,4))*VLOOKUP($B884,weights!$A$2:$R$6,6)^C884*(VLOOKUP($B884,weights!$A$2:$R$6,15)*EXP(VLOOKUP($B884,weights!$A$2:$R$6,11)*D884)+VLOOKUP($B884,weights!$A$2:$R$6,16)*EXP(VLOOKUP($B884,weights!$A$2:$R$6,12)*E884)+VLOOKUP($B884,weights!$A$2:$R$6,17)*EXP(VLOOKUP($B884,weights!$A$2:$R$6,13)*F884)+VLOOKUP($B884,weights!$A$2:$R$6,18)*EXP(VLOOKUP($B884,weights!$A$2:$R$6,14)*G884))</f>
        <v>9.4617431804948957</v>
      </c>
    </row>
    <row r="885" spans="1:8" ht="12.75" x14ac:dyDescent="0.2">
      <c r="A885">
        <f t="shared" si="0"/>
        <v>36</v>
      </c>
      <c r="B885" t="str">
        <f t="shared" ref="B885:C885" si="859">B860</f>
        <v>restaurant</v>
      </c>
      <c r="C885">
        <f t="shared" si="859"/>
        <v>8</v>
      </c>
      <c r="D885">
        <f ca="1">OFFSET(walk!$A$2:$Y$402,TRUNC((ROW()-ROW($D$2))/COLUMNS(walk!$A$2:$Y$402)),MOD(ROW()-ROW($D$2),COLUMNS(walk!$A$2:$Y$402)),1,1)</f>
        <v>14</v>
      </c>
      <c r="E885">
        <f ca="1">OFFSET(bike!$A$2:$Y$402,TRUNC((ROW()-ROW($E$2))/COLUMNS(bike!$A$2:$Y$402)),MOD(ROW()-ROW($E$2),COLUMNS(bike!$A$2:$Y$402)),1,1)</f>
        <v>4</v>
      </c>
      <c r="F885">
        <f ca="1">OFFSET(transit!$A$2:$Y$402,TRUNC((ROW()-ROW($F$2))/COLUMNS(transit!$A$2:$Y$402)),MOD(ROW()-ROW($F$2),COLUMNS(transit!$A$2:$Y$402)),1,1)</f>
        <v>9</v>
      </c>
      <c r="G885">
        <f ca="1">OFFSET(drive!$A$2:$Y$402,TRUNC((ROW()-ROW($G$2))/COLUMNS(drive!$A$2:$Y$402)),MOD(ROW()-ROW($G$2),COLUMNS(drive!$A$2:$Y$402)),1,1)</f>
        <v>4</v>
      </c>
      <c r="H885" s="5">
        <f ca="1">(VLOOKUP($B885,weights!$A$2:$R$6,4))*VLOOKUP($B885,weights!$A$2:$R$6,6)^C885*(VLOOKUP($B885,weights!$A$2:$R$6,15)*EXP(VLOOKUP($B885,weights!$A$2:$R$6,11)*D885)+VLOOKUP($B885,weights!$A$2:$R$6,16)*EXP(VLOOKUP($B885,weights!$A$2:$R$6,12)*E885)+VLOOKUP($B885,weights!$A$2:$R$6,17)*EXP(VLOOKUP($B885,weights!$A$2:$R$6,13)*F885)+VLOOKUP($B885,weights!$A$2:$R$6,18)*EXP(VLOOKUP($B885,weights!$A$2:$R$6,14)*G885))</f>
        <v>8.3900613916984845</v>
      </c>
    </row>
    <row r="886" spans="1:8" ht="12.75" x14ac:dyDescent="0.2">
      <c r="A886">
        <f t="shared" si="0"/>
        <v>36</v>
      </c>
      <c r="B886" t="str">
        <f t="shared" ref="B886:C886" si="860">B861</f>
        <v>restaurant</v>
      </c>
      <c r="C886">
        <f t="shared" si="860"/>
        <v>9</v>
      </c>
      <c r="D886">
        <f ca="1">OFFSET(walk!$A$2:$Y$402,TRUNC((ROW()-ROW($D$2))/COLUMNS(walk!$A$2:$Y$402)),MOD(ROW()-ROW($D$2),COLUMNS(walk!$A$2:$Y$402)),1,1)</f>
        <v>14</v>
      </c>
      <c r="E886">
        <f ca="1">OFFSET(bike!$A$2:$Y$402,TRUNC((ROW()-ROW($E$2))/COLUMNS(bike!$A$2:$Y$402)),MOD(ROW()-ROW($E$2),COLUMNS(bike!$A$2:$Y$402)),1,1)</f>
        <v>5</v>
      </c>
      <c r="F886">
        <f ca="1">OFFSET(transit!$A$2:$Y$402,TRUNC((ROW()-ROW($F$2))/COLUMNS(transit!$A$2:$Y$402)),MOD(ROW()-ROW($F$2),COLUMNS(transit!$A$2:$Y$402)),1,1)</f>
        <v>12</v>
      </c>
      <c r="G886">
        <f ca="1">OFFSET(drive!$A$2:$Y$402,TRUNC((ROW()-ROW($G$2))/COLUMNS(drive!$A$2:$Y$402)),MOD(ROW()-ROW($G$2),COLUMNS(drive!$A$2:$Y$402)),1,1)</f>
        <v>4</v>
      </c>
      <c r="H886" s="5">
        <f ca="1">(VLOOKUP($B886,weights!$A$2:$R$6,4))*VLOOKUP($B886,weights!$A$2:$R$6,6)^C886*(VLOOKUP($B886,weights!$A$2:$R$6,15)*EXP(VLOOKUP($B886,weights!$A$2:$R$6,11)*D886)+VLOOKUP($B886,weights!$A$2:$R$6,16)*EXP(VLOOKUP($B886,weights!$A$2:$R$6,12)*E886)+VLOOKUP($B886,weights!$A$2:$R$6,17)*EXP(VLOOKUP($B886,weights!$A$2:$R$6,13)*F886)+VLOOKUP($B886,weights!$A$2:$R$6,18)*EXP(VLOOKUP($B886,weights!$A$2:$R$6,14)*G886))</f>
        <v>6.4655259259201197</v>
      </c>
    </row>
    <row r="887" spans="1:8" ht="12.75" x14ac:dyDescent="0.2">
      <c r="A887">
        <f t="shared" si="0"/>
        <v>36</v>
      </c>
      <c r="B887" t="str">
        <f t="shared" ref="B887:C887" si="861">B862</f>
        <v>supermarket</v>
      </c>
      <c r="C887">
        <f t="shared" si="861"/>
        <v>0</v>
      </c>
      <c r="D887">
        <f ca="1">OFFSET(walk!$A$2:$Y$402,TRUNC((ROW()-ROW($D$2))/COLUMNS(walk!$A$2:$Y$402)),MOD(ROW()-ROW($D$2),COLUMNS(walk!$A$2:$Y$402)),1,1)</f>
        <v>34</v>
      </c>
      <c r="E887">
        <f ca="1">OFFSET(bike!$A$2:$Y$402,TRUNC((ROW()-ROW($E$2))/COLUMNS(bike!$A$2:$Y$402)),MOD(ROW()-ROW($E$2),COLUMNS(bike!$A$2:$Y$402)),1,1)</f>
        <v>14</v>
      </c>
      <c r="F887">
        <f ca="1">OFFSET(transit!$A$2:$Y$402,TRUNC((ROW()-ROW($F$2))/COLUMNS(transit!$A$2:$Y$402)),MOD(ROW()-ROW($F$2),COLUMNS(transit!$A$2:$Y$402)),1,1)</f>
        <v>20</v>
      </c>
      <c r="G887">
        <f ca="1">OFFSET(drive!$A$2:$Y$402,TRUNC((ROW()-ROW($G$2))/COLUMNS(drive!$A$2:$Y$402)),MOD(ROW()-ROW($G$2),COLUMNS(drive!$A$2:$Y$402)),1,1)</f>
        <v>8</v>
      </c>
      <c r="H887" s="5">
        <f ca="1">(VLOOKUP($B887,weights!$A$2:$R$6,4))*VLOOKUP($B887,weights!$A$2:$R$6,6)^C887*(VLOOKUP($B887,weights!$A$2:$R$6,15)*EXP(VLOOKUP($B887,weights!$A$2:$R$6,11)*D887)+VLOOKUP($B887,weights!$A$2:$R$6,16)*EXP(VLOOKUP($B887,weights!$A$2:$R$6,12)*E887)+VLOOKUP($B887,weights!$A$2:$R$6,17)*EXP(VLOOKUP($B887,weights!$A$2:$R$6,13)*F887)+VLOOKUP($B887,weights!$A$2:$R$6,18)*EXP(VLOOKUP($B887,weights!$A$2:$R$6,14)*G887))</f>
        <v>3.6093269444835872</v>
      </c>
    </row>
    <row r="888" spans="1:8" ht="12.75" x14ac:dyDescent="0.2">
      <c r="A888">
        <f t="shared" si="0"/>
        <v>36</v>
      </c>
      <c r="B888" t="str">
        <f t="shared" ref="B888:C888" si="862">B863</f>
        <v>supermarket</v>
      </c>
      <c r="C888">
        <f t="shared" si="862"/>
        <v>1</v>
      </c>
      <c r="D888">
        <f ca="1">OFFSET(walk!$A$2:$Y$402,TRUNC((ROW()-ROW($D$2))/COLUMNS(walk!$A$2:$Y$402)),MOD(ROW()-ROW($D$2),COLUMNS(walk!$A$2:$Y$402)),1,1)</f>
        <v>46</v>
      </c>
      <c r="E888">
        <f ca="1">OFFSET(bike!$A$2:$Y$402,TRUNC((ROW()-ROW($E$2))/COLUMNS(bike!$A$2:$Y$402)),MOD(ROW()-ROW($E$2),COLUMNS(bike!$A$2:$Y$402)),1,1)</f>
        <v>15</v>
      </c>
      <c r="F888">
        <f ca="1">OFFSET(transit!$A$2:$Y$402,TRUNC((ROW()-ROW($F$2))/COLUMNS(transit!$A$2:$Y$402)),MOD(ROW()-ROW($F$2),COLUMNS(transit!$A$2:$Y$402)),1,1)</f>
        <v>24</v>
      </c>
      <c r="G888">
        <f ca="1">OFFSET(drive!$A$2:$Y$402,TRUNC((ROW()-ROW($G$2))/COLUMNS(drive!$A$2:$Y$402)),MOD(ROW()-ROW($G$2),COLUMNS(drive!$A$2:$Y$402)),1,1)</f>
        <v>9</v>
      </c>
      <c r="H888" s="5">
        <f ca="1">(VLOOKUP($B888,weights!$A$2:$R$6,4))*VLOOKUP($B888,weights!$A$2:$R$6,6)^C888*(VLOOKUP($B888,weights!$A$2:$R$6,15)*EXP(VLOOKUP($B888,weights!$A$2:$R$6,11)*D888)+VLOOKUP($B888,weights!$A$2:$R$6,16)*EXP(VLOOKUP($B888,weights!$A$2:$R$6,12)*E888)+VLOOKUP($B888,weights!$A$2:$R$6,17)*EXP(VLOOKUP($B888,weights!$A$2:$R$6,13)*F888)+VLOOKUP($B888,weights!$A$2:$R$6,18)*EXP(VLOOKUP($B888,weights!$A$2:$R$6,14)*G888))</f>
        <v>1.6662558229618027</v>
      </c>
    </row>
    <row r="889" spans="1:8" ht="12.75" x14ac:dyDescent="0.2">
      <c r="A889">
        <f t="shared" si="0"/>
        <v>36</v>
      </c>
      <c r="B889" t="str">
        <f t="shared" ref="B889:C889" si="863">B864</f>
        <v>supermarket</v>
      </c>
      <c r="C889">
        <f t="shared" si="863"/>
        <v>2</v>
      </c>
      <c r="D889">
        <f ca="1">OFFSET(walk!$A$2:$Y$402,TRUNC((ROW()-ROW($D$2))/COLUMNS(walk!$A$2:$Y$402)),MOD(ROW()-ROW($D$2),COLUMNS(walk!$A$2:$Y$402)),1,1)</f>
        <v>51</v>
      </c>
      <c r="E889">
        <f ca="1">OFFSET(bike!$A$2:$Y$402,TRUNC((ROW()-ROW($E$2))/COLUMNS(bike!$A$2:$Y$402)),MOD(ROW()-ROW($E$2),COLUMNS(bike!$A$2:$Y$402)),1,1)</f>
        <v>16</v>
      </c>
      <c r="F889">
        <f ca="1">OFFSET(transit!$A$2:$Y$402,TRUNC((ROW()-ROW($F$2))/COLUMNS(transit!$A$2:$Y$402)),MOD(ROW()-ROW($F$2),COLUMNS(transit!$A$2:$Y$402)),1,1)</f>
        <v>27</v>
      </c>
      <c r="G889">
        <f ca="1">OFFSET(drive!$A$2:$Y$402,TRUNC((ROW()-ROW($G$2))/COLUMNS(drive!$A$2:$Y$402)),MOD(ROW()-ROW($G$2),COLUMNS(drive!$A$2:$Y$402)),1,1)</f>
        <v>12</v>
      </c>
      <c r="H889" s="5">
        <f ca="1">(VLOOKUP($B889,weights!$A$2:$R$6,4))*VLOOKUP($B889,weights!$A$2:$R$6,6)^C889*(VLOOKUP($B889,weights!$A$2:$R$6,15)*EXP(VLOOKUP($B889,weights!$A$2:$R$6,11)*D889)+VLOOKUP($B889,weights!$A$2:$R$6,16)*EXP(VLOOKUP($B889,weights!$A$2:$R$6,12)*E889)+VLOOKUP($B889,weights!$A$2:$R$6,17)*EXP(VLOOKUP($B889,weights!$A$2:$R$6,13)*F889)+VLOOKUP($B889,weights!$A$2:$R$6,18)*EXP(VLOOKUP($B889,weights!$A$2:$R$6,14)*G889))</f>
        <v>0.53741858388268193</v>
      </c>
    </row>
    <row r="890" spans="1:8" ht="12.75" x14ac:dyDescent="0.2">
      <c r="A890">
        <f t="shared" si="0"/>
        <v>36</v>
      </c>
      <c r="B890" t="str">
        <f t="shared" ref="B890:C890" si="864">B865</f>
        <v>supermarket</v>
      </c>
      <c r="C890">
        <f t="shared" si="864"/>
        <v>3</v>
      </c>
      <c r="D890">
        <f ca="1">OFFSET(walk!$A$2:$Y$402,TRUNC((ROW()-ROW($D$2))/COLUMNS(walk!$A$2:$Y$402)),MOD(ROW()-ROW($D$2),COLUMNS(walk!$A$2:$Y$402)),1,1)</f>
        <v>58</v>
      </c>
      <c r="E890">
        <f ca="1">OFFSET(bike!$A$2:$Y$402,TRUNC((ROW()-ROW($E$2))/COLUMNS(bike!$A$2:$Y$402)),MOD(ROW()-ROW($E$2),COLUMNS(bike!$A$2:$Y$402)),1,1)</f>
        <v>20</v>
      </c>
      <c r="F890">
        <f ca="1">OFFSET(transit!$A$2:$Y$402,TRUNC((ROW()-ROW($F$2))/COLUMNS(transit!$A$2:$Y$402)),MOD(ROW()-ROW($F$2),COLUMNS(transit!$A$2:$Y$402)),1,1)</f>
        <v>34</v>
      </c>
      <c r="G890">
        <f ca="1">OFFSET(drive!$A$2:$Y$402,TRUNC((ROW()-ROW($G$2))/COLUMNS(drive!$A$2:$Y$402)),MOD(ROW()-ROW($G$2),COLUMNS(drive!$A$2:$Y$402)),1,1)</f>
        <v>13</v>
      </c>
      <c r="H890" s="5">
        <f ca="1">(VLOOKUP($B890,weights!$A$2:$R$6,4))*VLOOKUP($B890,weights!$A$2:$R$6,6)^C890*(VLOOKUP($B890,weights!$A$2:$R$6,15)*EXP(VLOOKUP($B890,weights!$A$2:$R$6,11)*D890)+VLOOKUP($B890,weights!$A$2:$R$6,16)*EXP(VLOOKUP($B890,weights!$A$2:$R$6,12)*E890)+VLOOKUP($B890,weights!$A$2:$R$6,17)*EXP(VLOOKUP($B890,weights!$A$2:$R$6,13)*F890)+VLOOKUP($B890,weights!$A$2:$R$6,18)*EXP(VLOOKUP($B890,weights!$A$2:$R$6,14)*G890))</f>
        <v>0.23627277353070908</v>
      </c>
    </row>
    <row r="891" spans="1:8" ht="12.75" x14ac:dyDescent="0.2">
      <c r="A891">
        <f t="shared" si="0"/>
        <v>36</v>
      </c>
      <c r="B891" t="str">
        <f t="shared" ref="B891:C891" si="865">B866</f>
        <v>supermarket</v>
      </c>
      <c r="C891">
        <f t="shared" si="865"/>
        <v>4</v>
      </c>
      <c r="D891">
        <f ca="1">OFFSET(walk!$A$2:$Y$402,TRUNC((ROW()-ROW($D$2))/COLUMNS(walk!$A$2:$Y$402)),MOD(ROW()-ROW($D$2),COLUMNS(walk!$A$2:$Y$402)),1,1)</f>
        <v>75</v>
      </c>
      <c r="E891">
        <f ca="1">OFFSET(bike!$A$2:$Y$402,TRUNC((ROW()-ROW($E$2))/COLUMNS(bike!$A$2:$Y$402)),MOD(ROW()-ROW($E$2),COLUMNS(bike!$A$2:$Y$402)),1,1)</f>
        <v>23</v>
      </c>
      <c r="F891">
        <f ca="1">OFFSET(transit!$A$2:$Y$402,TRUNC((ROW()-ROW($F$2))/COLUMNS(transit!$A$2:$Y$402)),MOD(ROW()-ROW($F$2),COLUMNS(transit!$A$2:$Y$402)),1,1)</f>
        <v>38</v>
      </c>
      <c r="G891">
        <f ca="1">OFFSET(drive!$A$2:$Y$402,TRUNC((ROW()-ROW($G$2))/COLUMNS(drive!$A$2:$Y$402)),MOD(ROW()-ROW($G$2),COLUMNS(drive!$A$2:$Y$402)),1,1)</f>
        <v>14</v>
      </c>
      <c r="H891" s="5">
        <f ca="1">(VLOOKUP($B891,weights!$A$2:$R$6,4))*VLOOKUP($B891,weights!$A$2:$R$6,6)^C891*(VLOOKUP($B891,weights!$A$2:$R$6,15)*EXP(VLOOKUP($B891,weights!$A$2:$R$6,11)*D891)+VLOOKUP($B891,weights!$A$2:$R$6,16)*EXP(VLOOKUP($B891,weights!$A$2:$R$6,12)*E891)+VLOOKUP($B891,weights!$A$2:$R$6,17)*EXP(VLOOKUP($B891,weights!$A$2:$R$6,13)*F891)+VLOOKUP($B891,weights!$A$2:$R$6,18)*EXP(VLOOKUP($B891,weights!$A$2:$R$6,14)*G891))</f>
        <v>0.11094506959227739</v>
      </c>
    </row>
    <row r="892" spans="1:8" ht="12.75" x14ac:dyDescent="0.2">
      <c r="A892">
        <f t="shared" si="0"/>
        <v>36</v>
      </c>
      <c r="B892" t="str">
        <f t="shared" ref="B892:C892" si="866">B867</f>
        <v>store</v>
      </c>
      <c r="C892">
        <f t="shared" si="866"/>
        <v>0</v>
      </c>
      <c r="D892">
        <f ca="1">OFFSET(walk!$A$2:$Y$402,TRUNC((ROW()-ROW($D$2))/COLUMNS(walk!$A$2:$Y$402)),MOD(ROW()-ROW($D$2),COLUMNS(walk!$A$2:$Y$402)),1,1)</f>
        <v>3</v>
      </c>
      <c r="E892">
        <f ca="1">OFFSET(bike!$A$2:$Y$402,TRUNC((ROW()-ROW($E$2))/COLUMNS(bike!$A$2:$Y$402)),MOD(ROW()-ROW($E$2),COLUMNS(bike!$A$2:$Y$402)),1,1)</f>
        <v>1</v>
      </c>
      <c r="F892">
        <f ca="1">OFFSET(transit!$A$2:$Y$402,TRUNC((ROW()-ROW($F$2))/COLUMNS(transit!$A$2:$Y$402)),MOD(ROW()-ROW($F$2),COLUMNS(transit!$A$2:$Y$402)),1,1)</f>
        <v>3</v>
      </c>
      <c r="G892">
        <f ca="1">OFFSET(drive!$A$2:$Y$402,TRUNC((ROW()-ROW($G$2))/COLUMNS(drive!$A$2:$Y$402)),MOD(ROW()-ROW($G$2),COLUMNS(drive!$A$2:$Y$402)),1,1)</f>
        <v>1</v>
      </c>
      <c r="H892" s="5">
        <f ca="1">(VLOOKUP($B892,weights!$A$2:$R$6,4))*VLOOKUP($B892,weights!$A$2:$R$6,6)^C892*(VLOOKUP($B892,weights!$A$2:$R$6,15)*EXP(VLOOKUP($B892,weights!$A$2:$R$6,11)*D892)+VLOOKUP($B892,weights!$A$2:$R$6,16)*EXP(VLOOKUP($B892,weights!$A$2:$R$6,12)*E892)+VLOOKUP($B892,weights!$A$2:$R$6,17)*EXP(VLOOKUP($B892,weights!$A$2:$R$6,13)*F892)+VLOOKUP($B892,weights!$A$2:$R$6,18)*EXP(VLOOKUP($B892,weights!$A$2:$R$6,14)*G892))</f>
        <v>24.807341495576125</v>
      </c>
    </row>
    <row r="893" spans="1:8" ht="12.75" x14ac:dyDescent="0.2">
      <c r="A893">
        <f t="shared" si="0"/>
        <v>36</v>
      </c>
      <c r="B893" t="str">
        <f t="shared" ref="B893:C893" si="867">B868</f>
        <v>store</v>
      </c>
      <c r="C893">
        <f t="shared" si="867"/>
        <v>1</v>
      </c>
      <c r="D893">
        <f ca="1">OFFSET(walk!$A$2:$Y$402,TRUNC((ROW()-ROW($D$2))/COLUMNS(walk!$A$2:$Y$402)),MOD(ROW()-ROW($D$2),COLUMNS(walk!$A$2:$Y$402)),1,1)</f>
        <v>6</v>
      </c>
      <c r="E893">
        <f ca="1">OFFSET(bike!$A$2:$Y$402,TRUNC((ROW()-ROW($E$2))/COLUMNS(bike!$A$2:$Y$402)),MOD(ROW()-ROW($E$2),COLUMNS(bike!$A$2:$Y$402)),1,1)</f>
        <v>2</v>
      </c>
      <c r="F893">
        <f ca="1">OFFSET(transit!$A$2:$Y$402,TRUNC((ROW()-ROW($F$2))/COLUMNS(transit!$A$2:$Y$402)),MOD(ROW()-ROW($F$2),COLUMNS(transit!$A$2:$Y$402)),1,1)</f>
        <v>6</v>
      </c>
      <c r="G893">
        <f ca="1">OFFSET(drive!$A$2:$Y$402,TRUNC((ROW()-ROW($G$2))/COLUMNS(drive!$A$2:$Y$402)),MOD(ROW()-ROW($G$2),COLUMNS(drive!$A$2:$Y$402)),1,1)</f>
        <v>2</v>
      </c>
      <c r="H893" s="5">
        <f ca="1">(VLOOKUP($B893,weights!$A$2:$R$6,4))*VLOOKUP($B893,weights!$A$2:$R$6,6)^C893*(VLOOKUP($B893,weights!$A$2:$R$6,15)*EXP(VLOOKUP($B893,weights!$A$2:$R$6,11)*D893)+VLOOKUP($B893,weights!$A$2:$R$6,16)*EXP(VLOOKUP($B893,weights!$A$2:$R$6,12)*E893)+VLOOKUP($B893,weights!$A$2:$R$6,17)*EXP(VLOOKUP($B893,weights!$A$2:$R$6,13)*F893)+VLOOKUP($B893,weights!$A$2:$R$6,18)*EXP(VLOOKUP($B893,weights!$A$2:$R$6,14)*G893))</f>
        <v>9.8065348736126552</v>
      </c>
    </row>
    <row r="894" spans="1:8" ht="12.75" x14ac:dyDescent="0.2">
      <c r="A894">
        <f t="shared" si="0"/>
        <v>36</v>
      </c>
      <c r="B894" t="str">
        <f t="shared" ref="B894:C894" si="868">B869</f>
        <v>store</v>
      </c>
      <c r="C894">
        <f t="shared" si="868"/>
        <v>2</v>
      </c>
      <c r="D894">
        <f ca="1">OFFSET(walk!$A$2:$Y$402,TRUNC((ROW()-ROW($D$2))/COLUMNS(walk!$A$2:$Y$402)),MOD(ROW()-ROW($D$2),COLUMNS(walk!$A$2:$Y$402)),1,1)</f>
        <v>7</v>
      </c>
      <c r="E894">
        <f ca="1">OFFSET(bike!$A$2:$Y$402,TRUNC((ROW()-ROW($E$2))/COLUMNS(bike!$A$2:$Y$402)),MOD(ROW()-ROW($E$2),COLUMNS(bike!$A$2:$Y$402)),1,1)</f>
        <v>2</v>
      </c>
      <c r="F894">
        <f ca="1">OFFSET(transit!$A$2:$Y$402,TRUNC((ROW()-ROW($F$2))/COLUMNS(transit!$A$2:$Y$402)),MOD(ROW()-ROW($F$2),COLUMNS(transit!$A$2:$Y$402)),1,1)</f>
        <v>7</v>
      </c>
      <c r="G894">
        <f ca="1">OFFSET(drive!$A$2:$Y$402,TRUNC((ROW()-ROW($G$2))/COLUMNS(drive!$A$2:$Y$402)),MOD(ROW()-ROW($G$2),COLUMNS(drive!$A$2:$Y$402)),1,1)</f>
        <v>2</v>
      </c>
      <c r="H894" s="5">
        <f ca="1">(VLOOKUP($B894,weights!$A$2:$R$6,4))*VLOOKUP($B894,weights!$A$2:$R$6,6)^C894*(VLOOKUP($B894,weights!$A$2:$R$6,15)*EXP(VLOOKUP($B894,weights!$A$2:$R$6,11)*D894)+VLOOKUP($B894,weights!$A$2:$R$6,16)*EXP(VLOOKUP($B894,weights!$A$2:$R$6,12)*E894)+VLOOKUP($B894,weights!$A$2:$R$6,17)*EXP(VLOOKUP($B894,weights!$A$2:$R$6,13)*F894)+VLOOKUP($B894,weights!$A$2:$R$6,18)*EXP(VLOOKUP($B894,weights!$A$2:$R$6,14)*G894))</f>
        <v>6.2253139731581051</v>
      </c>
    </row>
    <row r="895" spans="1:8" ht="12.75" x14ac:dyDescent="0.2">
      <c r="A895">
        <f t="shared" si="0"/>
        <v>36</v>
      </c>
      <c r="B895" t="str">
        <f t="shared" ref="B895:C895" si="869">B870</f>
        <v>store</v>
      </c>
      <c r="C895">
        <f t="shared" si="869"/>
        <v>3</v>
      </c>
      <c r="D895">
        <f ca="1">OFFSET(walk!$A$2:$Y$402,TRUNC((ROW()-ROW($D$2))/COLUMNS(walk!$A$2:$Y$402)),MOD(ROW()-ROW($D$2),COLUMNS(walk!$A$2:$Y$402)),1,1)</f>
        <v>9</v>
      </c>
      <c r="E895">
        <f ca="1">OFFSET(bike!$A$2:$Y$402,TRUNC((ROW()-ROW($E$2))/COLUMNS(bike!$A$2:$Y$402)),MOD(ROW()-ROW($E$2),COLUMNS(bike!$A$2:$Y$402)),1,1)</f>
        <v>2</v>
      </c>
      <c r="F895">
        <f ca="1">OFFSET(transit!$A$2:$Y$402,TRUNC((ROW()-ROW($F$2))/COLUMNS(transit!$A$2:$Y$402)),MOD(ROW()-ROW($F$2),COLUMNS(transit!$A$2:$Y$402)),1,1)</f>
        <v>7</v>
      </c>
      <c r="G895">
        <f ca="1">OFFSET(drive!$A$2:$Y$402,TRUNC((ROW()-ROW($G$2))/COLUMNS(drive!$A$2:$Y$402)),MOD(ROW()-ROW($G$2),COLUMNS(drive!$A$2:$Y$402)),1,1)</f>
        <v>2</v>
      </c>
      <c r="H895" s="5">
        <f ca="1">(VLOOKUP($B895,weights!$A$2:$R$6,4))*VLOOKUP($B895,weights!$A$2:$R$6,6)^C895*(VLOOKUP($B895,weights!$A$2:$R$6,15)*EXP(VLOOKUP($B895,weights!$A$2:$R$6,11)*D895)+VLOOKUP($B895,weights!$A$2:$R$6,16)*EXP(VLOOKUP($B895,weights!$A$2:$R$6,12)*E895)+VLOOKUP($B895,weights!$A$2:$R$6,17)*EXP(VLOOKUP($B895,weights!$A$2:$R$6,13)*F895)+VLOOKUP($B895,weights!$A$2:$R$6,18)*EXP(VLOOKUP($B895,weights!$A$2:$R$6,14)*G895))</f>
        <v>4.040933782984653</v>
      </c>
    </row>
    <row r="896" spans="1:8" ht="12.75" x14ac:dyDescent="0.2">
      <c r="A896">
        <f t="shared" si="0"/>
        <v>36</v>
      </c>
      <c r="B896" t="str">
        <f t="shared" ref="B896:C896" si="870">B871</f>
        <v>store</v>
      </c>
      <c r="C896">
        <f t="shared" si="870"/>
        <v>4</v>
      </c>
      <c r="D896">
        <f ca="1">OFFSET(walk!$A$2:$Y$402,TRUNC((ROW()-ROW($D$2))/COLUMNS(walk!$A$2:$Y$402)),MOD(ROW()-ROW($D$2),COLUMNS(walk!$A$2:$Y$402)),1,1)</f>
        <v>10</v>
      </c>
      <c r="E896">
        <f ca="1">OFFSET(bike!$A$2:$Y$402,TRUNC((ROW()-ROW($E$2))/COLUMNS(bike!$A$2:$Y$402)),MOD(ROW()-ROW($E$2),COLUMNS(bike!$A$2:$Y$402)),1,1)</f>
        <v>3</v>
      </c>
      <c r="F896">
        <f ca="1">OFFSET(transit!$A$2:$Y$402,TRUNC((ROW()-ROW($F$2))/COLUMNS(transit!$A$2:$Y$402)),MOD(ROW()-ROW($F$2),COLUMNS(transit!$A$2:$Y$402)),1,1)</f>
        <v>9</v>
      </c>
      <c r="G896">
        <f ca="1">OFFSET(drive!$A$2:$Y$402,TRUNC((ROW()-ROW($G$2))/COLUMNS(drive!$A$2:$Y$402)),MOD(ROW()-ROW($G$2),COLUMNS(drive!$A$2:$Y$402)),1,1)</f>
        <v>4</v>
      </c>
      <c r="H896" s="5">
        <f ca="1">(VLOOKUP($B896,weights!$A$2:$R$6,4))*VLOOKUP($B896,weights!$A$2:$R$6,6)^C896*(VLOOKUP($B896,weights!$A$2:$R$6,15)*EXP(VLOOKUP($B896,weights!$A$2:$R$6,11)*D896)+VLOOKUP($B896,weights!$A$2:$R$6,16)*EXP(VLOOKUP($B896,weights!$A$2:$R$6,12)*E896)+VLOOKUP($B896,weights!$A$2:$R$6,17)*EXP(VLOOKUP($B896,weights!$A$2:$R$6,13)*F896)+VLOOKUP($B896,weights!$A$2:$R$6,18)*EXP(VLOOKUP($B896,weights!$A$2:$R$6,14)*G896))</f>
        <v>1.658202506102433</v>
      </c>
    </row>
    <row r="897" spans="1:8" ht="12.75" x14ac:dyDescent="0.2">
      <c r="A897">
        <f t="shared" si="0"/>
        <v>36</v>
      </c>
      <c r="B897" t="str">
        <f t="shared" ref="B897:C897" si="871">B872</f>
        <v>pharmacy</v>
      </c>
      <c r="C897">
        <f t="shared" si="871"/>
        <v>0</v>
      </c>
      <c r="D897">
        <f ca="1">OFFSET(walk!$A$2:$Y$402,TRUNC((ROW()-ROW($D$2))/COLUMNS(walk!$A$2:$Y$402)),MOD(ROW()-ROW($D$2),COLUMNS(walk!$A$2:$Y$402)),1,1)</f>
        <v>9</v>
      </c>
      <c r="E897">
        <f ca="1">OFFSET(bike!$A$2:$Y$402,TRUNC((ROW()-ROW($E$2))/COLUMNS(bike!$A$2:$Y$402)),MOD(ROW()-ROW($E$2),COLUMNS(bike!$A$2:$Y$402)),1,1)</f>
        <v>4</v>
      </c>
      <c r="F897">
        <f ca="1">OFFSET(transit!$A$2:$Y$402,TRUNC((ROW()-ROW($F$2))/COLUMNS(transit!$A$2:$Y$402)),MOD(ROW()-ROW($F$2),COLUMNS(transit!$A$2:$Y$402)),1,1)</f>
        <v>9</v>
      </c>
      <c r="G897">
        <f ca="1">OFFSET(drive!$A$2:$Y$402,TRUNC((ROW()-ROW($G$2))/COLUMNS(drive!$A$2:$Y$402)),MOD(ROW()-ROW($G$2),COLUMNS(drive!$A$2:$Y$402)),1,1)</f>
        <v>2</v>
      </c>
      <c r="H897" s="5">
        <f ca="1">(VLOOKUP($B897,weights!$A$2:$R$6,4))*VLOOKUP($B897,weights!$A$2:$R$6,6)^C897*(VLOOKUP($B897,weights!$A$2:$R$6,15)*EXP(VLOOKUP($B897,weights!$A$2:$R$6,11)*D897)+VLOOKUP($B897,weights!$A$2:$R$6,16)*EXP(VLOOKUP($B897,weights!$A$2:$R$6,12)*E897)+VLOOKUP($B897,weights!$A$2:$R$6,17)*EXP(VLOOKUP($B897,weights!$A$2:$R$6,13)*F897)+VLOOKUP($B897,weights!$A$2:$R$6,18)*EXP(VLOOKUP($B897,weights!$A$2:$R$6,14)*G897))</f>
        <v>6.6474522336613751</v>
      </c>
    </row>
    <row r="898" spans="1:8" ht="12.75" x14ac:dyDescent="0.2">
      <c r="A898">
        <f t="shared" si="0"/>
        <v>36</v>
      </c>
      <c r="B898" t="str">
        <f t="shared" ref="B898:C898" si="872">B873</f>
        <v>pharmacy</v>
      </c>
      <c r="C898">
        <f t="shared" si="872"/>
        <v>1</v>
      </c>
      <c r="D898">
        <f ca="1">OFFSET(walk!$A$2:$Y$402,TRUNC((ROW()-ROW($D$2))/COLUMNS(walk!$A$2:$Y$402)),MOD(ROW()-ROW($D$2),COLUMNS(walk!$A$2:$Y$402)),1,1)</f>
        <v>9</v>
      </c>
      <c r="E898">
        <f ca="1">OFFSET(bike!$A$2:$Y$402,TRUNC((ROW()-ROW($E$2))/COLUMNS(bike!$A$2:$Y$402)),MOD(ROW()-ROW($E$2),COLUMNS(bike!$A$2:$Y$402)),1,1)</f>
        <v>4</v>
      </c>
      <c r="F898">
        <f ca="1">OFFSET(transit!$A$2:$Y$402,TRUNC((ROW()-ROW($F$2))/COLUMNS(transit!$A$2:$Y$402)),MOD(ROW()-ROW($F$2),COLUMNS(transit!$A$2:$Y$402)),1,1)</f>
        <v>9</v>
      </c>
      <c r="G898">
        <f ca="1">OFFSET(drive!$A$2:$Y$402,TRUNC((ROW()-ROW($G$2))/COLUMNS(drive!$A$2:$Y$402)),MOD(ROW()-ROW($G$2),COLUMNS(drive!$A$2:$Y$402)),1,1)</f>
        <v>3</v>
      </c>
      <c r="H898" s="5">
        <f ca="1">(VLOOKUP($B898,weights!$A$2:$R$6,4))*VLOOKUP($B898,weights!$A$2:$R$6,6)^C898*(VLOOKUP($B898,weights!$A$2:$R$6,15)*EXP(VLOOKUP($B898,weights!$A$2:$R$6,11)*D898)+VLOOKUP($B898,weights!$A$2:$R$6,16)*EXP(VLOOKUP($B898,weights!$A$2:$R$6,12)*E898)+VLOOKUP($B898,weights!$A$2:$R$6,17)*EXP(VLOOKUP($B898,weights!$A$2:$R$6,13)*F898)+VLOOKUP($B898,weights!$A$2:$R$6,18)*EXP(VLOOKUP($B898,weights!$A$2:$R$6,14)*G898))</f>
        <v>2.8555600613391006</v>
      </c>
    </row>
    <row r="899" spans="1:8" ht="12.75" x14ac:dyDescent="0.2">
      <c r="A899">
        <f t="shared" si="0"/>
        <v>36</v>
      </c>
      <c r="B899" t="str">
        <f t="shared" ref="B899:C899" si="873">B874</f>
        <v>pharmacy</v>
      </c>
      <c r="C899">
        <f t="shared" si="873"/>
        <v>2</v>
      </c>
      <c r="D899">
        <f ca="1">OFFSET(walk!$A$2:$Y$402,TRUNC((ROW()-ROW($D$2))/COLUMNS(walk!$A$2:$Y$402)),MOD(ROW()-ROW($D$2),COLUMNS(walk!$A$2:$Y$402)),1,1)</f>
        <v>14</v>
      </c>
      <c r="E899">
        <f ca="1">OFFSET(bike!$A$2:$Y$402,TRUNC((ROW()-ROW($E$2))/COLUMNS(bike!$A$2:$Y$402)),MOD(ROW()-ROW($E$2),COLUMNS(bike!$A$2:$Y$402)),1,1)</f>
        <v>4</v>
      </c>
      <c r="F899">
        <f ca="1">OFFSET(transit!$A$2:$Y$402,TRUNC((ROW()-ROW($F$2))/COLUMNS(transit!$A$2:$Y$402)),MOD(ROW()-ROW($F$2),COLUMNS(transit!$A$2:$Y$402)),1,1)</f>
        <v>14</v>
      </c>
      <c r="G899">
        <f ca="1">OFFSET(drive!$A$2:$Y$402,TRUNC((ROW()-ROW($G$2))/COLUMNS(drive!$A$2:$Y$402)),MOD(ROW()-ROW($G$2),COLUMNS(drive!$A$2:$Y$402)),1,1)</f>
        <v>3</v>
      </c>
      <c r="H899" s="5">
        <f ca="1">(VLOOKUP($B899,weights!$A$2:$R$6,4))*VLOOKUP($B899,weights!$A$2:$R$6,6)^C899*(VLOOKUP($B899,weights!$A$2:$R$6,15)*EXP(VLOOKUP($B899,weights!$A$2:$R$6,11)*D899)+VLOOKUP($B899,weights!$A$2:$R$6,16)*EXP(VLOOKUP($B899,weights!$A$2:$R$6,12)*E899)+VLOOKUP($B899,weights!$A$2:$R$6,17)*EXP(VLOOKUP($B899,weights!$A$2:$R$6,13)*F899)+VLOOKUP($B899,weights!$A$2:$R$6,18)*EXP(VLOOKUP($B899,weights!$A$2:$R$6,14)*G899))</f>
        <v>1.161189205974928</v>
      </c>
    </row>
    <row r="900" spans="1:8" ht="12.75" x14ac:dyDescent="0.2">
      <c r="A900">
        <f t="shared" si="0"/>
        <v>36</v>
      </c>
      <c r="B900" t="str">
        <f t="shared" ref="B900:C900" si="874">B875</f>
        <v>bank</v>
      </c>
      <c r="C900">
        <f t="shared" si="874"/>
        <v>0</v>
      </c>
      <c r="D900">
        <f ca="1">OFFSET(walk!$A$2:$Y$402,TRUNC((ROW()-ROW($D$2))/COLUMNS(walk!$A$2:$Y$402)),MOD(ROW()-ROW($D$2),COLUMNS(walk!$A$2:$Y$402)),1,1)</f>
        <v>20</v>
      </c>
      <c r="E900">
        <f ca="1">OFFSET(bike!$A$2:$Y$402,TRUNC((ROW()-ROW($E$2))/COLUMNS(bike!$A$2:$Y$402)),MOD(ROW()-ROW($E$2),COLUMNS(bike!$A$2:$Y$402)),1,1)</f>
        <v>8</v>
      </c>
      <c r="F900">
        <f ca="1">OFFSET(transit!$A$2:$Y$402,TRUNC((ROW()-ROW($F$2))/COLUMNS(transit!$A$2:$Y$402)),MOD(ROW()-ROW($F$2),COLUMNS(transit!$A$2:$Y$402)),1,1)</f>
        <v>14</v>
      </c>
      <c r="G900">
        <f ca="1">OFFSET(drive!$A$2:$Y$402,TRUNC((ROW()-ROW($G$2))/COLUMNS(drive!$A$2:$Y$402)),MOD(ROW()-ROW($G$2),COLUMNS(drive!$A$2:$Y$402)),1,1)</f>
        <v>6</v>
      </c>
      <c r="H900" s="5">
        <f ca="1">(VLOOKUP($B900,weights!$A$2:$R$6,4))*VLOOKUP($B900,weights!$A$2:$R$6,6)^C900*(VLOOKUP($B900,weights!$A$2:$R$6,15)*EXP(VLOOKUP($B900,weights!$A$2:$R$6,11)*D900)+VLOOKUP($B900,weights!$A$2:$R$6,16)*EXP(VLOOKUP($B900,weights!$A$2:$R$6,12)*E900)+VLOOKUP($B900,weights!$A$2:$R$6,17)*EXP(VLOOKUP($B900,weights!$A$2:$R$6,13)*F900)+VLOOKUP($B900,weights!$A$2:$R$6,18)*EXP(VLOOKUP($B900,weights!$A$2:$R$6,14)*G900))</f>
        <v>2.5899579184426225</v>
      </c>
    </row>
    <row r="901" spans="1:8" ht="12.75" x14ac:dyDescent="0.2">
      <c r="A901">
        <f t="shared" si="0"/>
        <v>36</v>
      </c>
      <c r="B901" t="str">
        <f t="shared" ref="B901:C901" si="875">B876</f>
        <v>bank</v>
      </c>
      <c r="C901">
        <f t="shared" si="875"/>
        <v>1</v>
      </c>
      <c r="D901">
        <f ca="1">OFFSET(walk!$A$2:$Y$402,TRUNC((ROW()-ROW($D$2))/COLUMNS(walk!$A$2:$Y$402)),MOD(ROW()-ROW($D$2),COLUMNS(walk!$A$2:$Y$402)),1,1)</f>
        <v>44</v>
      </c>
      <c r="E901">
        <f ca="1">OFFSET(bike!$A$2:$Y$402,TRUNC((ROW()-ROW($E$2))/COLUMNS(bike!$A$2:$Y$402)),MOD(ROW()-ROW($E$2),COLUMNS(bike!$A$2:$Y$402)),1,1)</f>
        <v>13</v>
      </c>
      <c r="F901">
        <f ca="1">OFFSET(transit!$A$2:$Y$402,TRUNC((ROW()-ROW($F$2))/COLUMNS(transit!$A$2:$Y$402)),MOD(ROW()-ROW($F$2),COLUMNS(transit!$A$2:$Y$402)),1,1)</f>
        <v>36</v>
      </c>
      <c r="G901">
        <f ca="1">OFFSET(drive!$A$2:$Y$402,TRUNC((ROW()-ROW($G$2))/COLUMNS(drive!$A$2:$Y$402)),MOD(ROW()-ROW($G$2),COLUMNS(drive!$A$2:$Y$402)),1,1)</f>
        <v>8</v>
      </c>
      <c r="H901" s="5">
        <f ca="1">(VLOOKUP($B901,weights!$A$2:$R$6,4))*VLOOKUP($B901,weights!$A$2:$R$6,6)^C901*(VLOOKUP($B901,weights!$A$2:$R$6,15)*EXP(VLOOKUP($B901,weights!$A$2:$R$6,11)*D901)+VLOOKUP($B901,weights!$A$2:$R$6,16)*EXP(VLOOKUP($B901,weights!$A$2:$R$6,12)*E901)+VLOOKUP($B901,weights!$A$2:$R$6,17)*EXP(VLOOKUP($B901,weights!$A$2:$R$6,13)*F901)+VLOOKUP($B901,weights!$A$2:$R$6,18)*EXP(VLOOKUP($B901,weights!$A$2:$R$6,14)*G901))</f>
        <v>0.46086322964109616</v>
      </c>
    </row>
    <row r="902" spans="1:8" ht="12.75" x14ac:dyDescent="0.2">
      <c r="A902">
        <f t="shared" si="0"/>
        <v>37</v>
      </c>
      <c r="B902" t="str">
        <f t="shared" ref="B902:C902" si="876">B877</f>
        <v>restaurant</v>
      </c>
      <c r="C902">
        <f t="shared" si="876"/>
        <v>0</v>
      </c>
      <c r="D902">
        <f ca="1">OFFSET(walk!$A$2:$Y$402,TRUNC((ROW()-ROW($D$2))/COLUMNS(walk!$A$2:$Y$402)),MOD(ROW()-ROW($D$2),COLUMNS(walk!$A$2:$Y$402)),1,1)</f>
        <v>12</v>
      </c>
      <c r="E902">
        <f ca="1">OFFSET(bike!$A$2:$Y$402,TRUNC((ROW()-ROW($E$2))/COLUMNS(bike!$A$2:$Y$402)),MOD(ROW()-ROW($E$2),COLUMNS(bike!$A$2:$Y$402)),1,1)</f>
        <v>3</v>
      </c>
      <c r="F902">
        <f ca="1">OFFSET(transit!$A$2:$Y$402,TRUNC((ROW()-ROW($F$2))/COLUMNS(transit!$A$2:$Y$402)),MOD(ROW()-ROW($F$2),COLUMNS(transit!$A$2:$Y$402)),1,1)</f>
        <v>11</v>
      </c>
      <c r="G902">
        <f ca="1">OFFSET(drive!$A$2:$Y$402,TRUNC((ROW()-ROW($G$2))/COLUMNS(drive!$A$2:$Y$402)),MOD(ROW()-ROW($G$2),COLUMNS(drive!$A$2:$Y$402)),1,1)</f>
        <v>3</v>
      </c>
      <c r="H902" s="5">
        <f ca="1">(VLOOKUP($B902,weights!$A$2:$R$6,4))*VLOOKUP($B902,weights!$A$2:$R$6,6)^C902*(VLOOKUP($B902,weights!$A$2:$R$6,15)*EXP(VLOOKUP($B902,weights!$A$2:$R$6,11)*D902)+VLOOKUP($B902,weights!$A$2:$R$6,16)*EXP(VLOOKUP($B902,weights!$A$2:$R$6,12)*E902)+VLOOKUP($B902,weights!$A$2:$R$6,17)*EXP(VLOOKUP($B902,weights!$A$2:$R$6,13)*F902)+VLOOKUP($B902,weights!$A$2:$R$6,18)*EXP(VLOOKUP($B902,weights!$A$2:$R$6,14)*G902))</f>
        <v>22.729800692071564</v>
      </c>
    </row>
    <row r="903" spans="1:8" ht="12.75" x14ac:dyDescent="0.2">
      <c r="A903">
        <f t="shared" si="0"/>
        <v>37</v>
      </c>
      <c r="B903" t="str">
        <f t="shared" ref="B903:C903" si="877">B878</f>
        <v>restaurant</v>
      </c>
      <c r="C903">
        <f t="shared" si="877"/>
        <v>1</v>
      </c>
      <c r="D903">
        <f ca="1">OFFSET(walk!$A$2:$Y$402,TRUNC((ROW()-ROW($D$2))/COLUMNS(walk!$A$2:$Y$402)),MOD(ROW()-ROW($D$2),COLUMNS(walk!$A$2:$Y$402)),1,1)</f>
        <v>12</v>
      </c>
      <c r="E903">
        <f ca="1">OFFSET(bike!$A$2:$Y$402,TRUNC((ROW()-ROW($E$2))/COLUMNS(bike!$A$2:$Y$402)),MOD(ROW()-ROW($E$2),COLUMNS(bike!$A$2:$Y$402)),1,1)</f>
        <v>3</v>
      </c>
      <c r="F903">
        <f ca="1">OFFSET(transit!$A$2:$Y$402,TRUNC((ROW()-ROW($F$2))/COLUMNS(transit!$A$2:$Y$402)),MOD(ROW()-ROW($F$2),COLUMNS(transit!$A$2:$Y$402)),1,1)</f>
        <v>12</v>
      </c>
      <c r="G903">
        <f ca="1">OFFSET(drive!$A$2:$Y$402,TRUNC((ROW()-ROW($G$2))/COLUMNS(drive!$A$2:$Y$402)),MOD(ROW()-ROW($G$2),COLUMNS(drive!$A$2:$Y$402)),1,1)</f>
        <v>3</v>
      </c>
      <c r="H903" s="5">
        <f ca="1">(VLOOKUP($B903,weights!$A$2:$R$6,4))*VLOOKUP($B903,weights!$A$2:$R$6,6)^C903*(VLOOKUP($B903,weights!$A$2:$R$6,15)*EXP(VLOOKUP($B903,weights!$A$2:$R$6,11)*D903)+VLOOKUP($B903,weights!$A$2:$R$6,16)*EXP(VLOOKUP($B903,weights!$A$2:$R$6,12)*E903)+VLOOKUP($B903,weights!$A$2:$R$6,17)*EXP(VLOOKUP($B903,weights!$A$2:$R$6,13)*F903)+VLOOKUP($B903,weights!$A$2:$R$6,18)*EXP(VLOOKUP($B903,weights!$A$2:$R$6,14)*G903))</f>
        <v>19.985781767708499</v>
      </c>
    </row>
    <row r="904" spans="1:8" ht="12.75" x14ac:dyDescent="0.2">
      <c r="A904">
        <f t="shared" si="0"/>
        <v>37</v>
      </c>
      <c r="B904" t="str">
        <f t="shared" ref="B904:C904" si="878">B879</f>
        <v>restaurant</v>
      </c>
      <c r="C904">
        <f t="shared" si="878"/>
        <v>2</v>
      </c>
      <c r="D904">
        <f ca="1">OFFSET(walk!$A$2:$Y$402,TRUNC((ROW()-ROW($D$2))/COLUMNS(walk!$A$2:$Y$402)),MOD(ROW()-ROW($D$2),COLUMNS(walk!$A$2:$Y$402)),1,1)</f>
        <v>14</v>
      </c>
      <c r="E904">
        <f ca="1">OFFSET(bike!$A$2:$Y$402,TRUNC((ROW()-ROW($E$2))/COLUMNS(bike!$A$2:$Y$402)),MOD(ROW()-ROW($E$2),COLUMNS(bike!$A$2:$Y$402)),1,1)</f>
        <v>3</v>
      </c>
      <c r="F904">
        <f ca="1">OFFSET(transit!$A$2:$Y$402,TRUNC((ROW()-ROW($F$2))/COLUMNS(transit!$A$2:$Y$402)),MOD(ROW()-ROW($F$2),COLUMNS(transit!$A$2:$Y$402)),1,1)</f>
        <v>12</v>
      </c>
      <c r="G904">
        <f ca="1">OFFSET(drive!$A$2:$Y$402,TRUNC((ROW()-ROW($G$2))/COLUMNS(drive!$A$2:$Y$402)),MOD(ROW()-ROW($G$2),COLUMNS(drive!$A$2:$Y$402)),1,1)</f>
        <v>4</v>
      </c>
      <c r="H904" s="5">
        <f ca="1">(VLOOKUP($B904,weights!$A$2:$R$6,4))*VLOOKUP($B904,weights!$A$2:$R$6,6)^C904*(VLOOKUP($B904,weights!$A$2:$R$6,15)*EXP(VLOOKUP($B904,weights!$A$2:$R$6,11)*D904)+VLOOKUP($B904,weights!$A$2:$R$6,16)*EXP(VLOOKUP($B904,weights!$A$2:$R$6,12)*E904)+VLOOKUP($B904,weights!$A$2:$R$6,17)*EXP(VLOOKUP($B904,weights!$A$2:$R$6,13)*F904)+VLOOKUP($B904,weights!$A$2:$R$6,18)*EXP(VLOOKUP($B904,weights!$A$2:$R$6,14)*G904))</f>
        <v>16.287946195172491</v>
      </c>
    </row>
    <row r="905" spans="1:8" ht="12.75" x14ac:dyDescent="0.2">
      <c r="A905">
        <f t="shared" si="0"/>
        <v>37</v>
      </c>
      <c r="B905" t="str">
        <f t="shared" ref="B905:C905" si="879">B880</f>
        <v>restaurant</v>
      </c>
      <c r="C905">
        <f t="shared" si="879"/>
        <v>3</v>
      </c>
      <c r="D905">
        <f ca="1">OFFSET(walk!$A$2:$Y$402,TRUNC((ROW()-ROW($D$2))/COLUMNS(walk!$A$2:$Y$402)),MOD(ROW()-ROW($D$2),COLUMNS(walk!$A$2:$Y$402)),1,1)</f>
        <v>15</v>
      </c>
      <c r="E905">
        <f ca="1">OFFSET(bike!$A$2:$Y$402,TRUNC((ROW()-ROW($E$2))/COLUMNS(bike!$A$2:$Y$402)),MOD(ROW()-ROW($E$2),COLUMNS(bike!$A$2:$Y$402)),1,1)</f>
        <v>4</v>
      </c>
      <c r="F905">
        <f ca="1">OFFSET(transit!$A$2:$Y$402,TRUNC((ROW()-ROW($F$2))/COLUMNS(transit!$A$2:$Y$402)),MOD(ROW()-ROW($F$2),COLUMNS(transit!$A$2:$Y$402)),1,1)</f>
        <v>12</v>
      </c>
      <c r="G905">
        <f ca="1">OFFSET(drive!$A$2:$Y$402,TRUNC((ROW()-ROW($G$2))/COLUMNS(drive!$A$2:$Y$402)),MOD(ROW()-ROW($G$2),COLUMNS(drive!$A$2:$Y$402)),1,1)</f>
        <v>4</v>
      </c>
      <c r="H905" s="5">
        <f ca="1">(VLOOKUP($B905,weights!$A$2:$R$6,4))*VLOOKUP($B905,weights!$A$2:$R$6,6)^C905*(VLOOKUP($B905,weights!$A$2:$R$6,15)*EXP(VLOOKUP($B905,weights!$A$2:$R$6,11)*D905)+VLOOKUP($B905,weights!$A$2:$R$6,16)*EXP(VLOOKUP($B905,weights!$A$2:$R$6,12)*E905)+VLOOKUP($B905,weights!$A$2:$R$6,17)*EXP(VLOOKUP($B905,weights!$A$2:$R$6,13)*F905)+VLOOKUP($B905,weights!$A$2:$R$6,18)*EXP(VLOOKUP($B905,weights!$A$2:$R$6,14)*G905))</f>
        <v>13.284437010918534</v>
      </c>
    </row>
    <row r="906" spans="1:8" ht="12.75" x14ac:dyDescent="0.2">
      <c r="A906">
        <f t="shared" si="0"/>
        <v>37</v>
      </c>
      <c r="B906" t="str">
        <f t="shared" ref="B906:C906" si="880">B881</f>
        <v>restaurant</v>
      </c>
      <c r="C906">
        <f t="shared" si="880"/>
        <v>4</v>
      </c>
      <c r="D906">
        <f ca="1">OFFSET(walk!$A$2:$Y$402,TRUNC((ROW()-ROW($D$2))/COLUMNS(walk!$A$2:$Y$402)),MOD(ROW()-ROW($D$2),COLUMNS(walk!$A$2:$Y$402)),1,1)</f>
        <v>15</v>
      </c>
      <c r="E906">
        <f ca="1">OFFSET(bike!$A$2:$Y$402,TRUNC((ROW()-ROW($E$2))/COLUMNS(bike!$A$2:$Y$402)),MOD(ROW()-ROW($E$2),COLUMNS(bike!$A$2:$Y$402)),1,1)</f>
        <v>4</v>
      </c>
      <c r="F906">
        <f ca="1">OFFSET(transit!$A$2:$Y$402,TRUNC((ROW()-ROW($F$2))/COLUMNS(transit!$A$2:$Y$402)),MOD(ROW()-ROW($F$2),COLUMNS(transit!$A$2:$Y$402)),1,1)</f>
        <v>12</v>
      </c>
      <c r="G906">
        <f ca="1">OFFSET(drive!$A$2:$Y$402,TRUNC((ROW()-ROW($G$2))/COLUMNS(drive!$A$2:$Y$402)),MOD(ROW()-ROW($G$2),COLUMNS(drive!$A$2:$Y$402)),1,1)</f>
        <v>4</v>
      </c>
      <c r="H906" s="5">
        <f ca="1">(VLOOKUP($B906,weights!$A$2:$R$6,4))*VLOOKUP($B906,weights!$A$2:$R$6,6)^C906*(VLOOKUP($B906,weights!$A$2:$R$6,15)*EXP(VLOOKUP($B906,weights!$A$2:$R$6,11)*D906)+VLOOKUP($B906,weights!$A$2:$R$6,16)*EXP(VLOOKUP($B906,weights!$A$2:$R$6,12)*E906)+VLOOKUP($B906,weights!$A$2:$R$6,17)*EXP(VLOOKUP($B906,weights!$A$2:$R$6,13)*F906)+VLOOKUP($B906,weights!$A$2:$R$6,18)*EXP(VLOOKUP($B906,weights!$A$2:$R$6,14)*G906))</f>
        <v>11.906791691267724</v>
      </c>
    </row>
    <row r="907" spans="1:8" ht="12.75" x14ac:dyDescent="0.2">
      <c r="A907">
        <f t="shared" si="0"/>
        <v>37</v>
      </c>
      <c r="B907" t="str">
        <f t="shared" ref="B907:C907" si="881">B882</f>
        <v>restaurant</v>
      </c>
      <c r="C907">
        <f t="shared" si="881"/>
        <v>5</v>
      </c>
      <c r="D907">
        <f ca="1">OFFSET(walk!$A$2:$Y$402,TRUNC((ROW()-ROW($D$2))/COLUMNS(walk!$A$2:$Y$402)),MOD(ROW()-ROW($D$2),COLUMNS(walk!$A$2:$Y$402)),1,1)</f>
        <v>16</v>
      </c>
      <c r="E907">
        <f ca="1">OFFSET(bike!$A$2:$Y$402,TRUNC((ROW()-ROW($E$2))/COLUMNS(bike!$A$2:$Y$402)),MOD(ROW()-ROW($E$2),COLUMNS(bike!$A$2:$Y$402)),1,1)</f>
        <v>5</v>
      </c>
      <c r="F907">
        <f ca="1">OFFSET(transit!$A$2:$Y$402,TRUNC((ROW()-ROW($F$2))/COLUMNS(transit!$A$2:$Y$402)),MOD(ROW()-ROW($F$2),COLUMNS(transit!$A$2:$Y$402)),1,1)</f>
        <v>13</v>
      </c>
      <c r="G907">
        <f ca="1">OFFSET(drive!$A$2:$Y$402,TRUNC((ROW()-ROW($G$2))/COLUMNS(drive!$A$2:$Y$402)),MOD(ROW()-ROW($G$2),COLUMNS(drive!$A$2:$Y$402)),1,1)</f>
        <v>4</v>
      </c>
      <c r="H907" s="5">
        <f ca="1">(VLOOKUP($B907,weights!$A$2:$R$6,4))*VLOOKUP($B907,weights!$A$2:$R$6,6)^C907*(VLOOKUP($B907,weights!$A$2:$R$6,15)*EXP(VLOOKUP($B907,weights!$A$2:$R$6,11)*D907)+VLOOKUP($B907,weights!$A$2:$R$6,16)*EXP(VLOOKUP($B907,weights!$A$2:$R$6,12)*E907)+VLOOKUP($B907,weights!$A$2:$R$6,17)*EXP(VLOOKUP($B907,weights!$A$2:$R$6,13)*F907)+VLOOKUP($B907,weights!$A$2:$R$6,18)*EXP(VLOOKUP($B907,weights!$A$2:$R$6,14)*G907))</f>
        <v>9.6243340279330187</v>
      </c>
    </row>
    <row r="908" spans="1:8" ht="12.75" x14ac:dyDescent="0.2">
      <c r="A908">
        <f t="shared" si="0"/>
        <v>37</v>
      </c>
      <c r="B908" t="str">
        <f t="shared" ref="B908:C908" si="882">B883</f>
        <v>restaurant</v>
      </c>
      <c r="C908">
        <f t="shared" si="882"/>
        <v>6</v>
      </c>
      <c r="D908">
        <f ca="1">OFFSET(walk!$A$2:$Y$402,TRUNC((ROW()-ROW($D$2))/COLUMNS(walk!$A$2:$Y$402)),MOD(ROW()-ROW($D$2),COLUMNS(walk!$A$2:$Y$402)),1,1)</f>
        <v>16</v>
      </c>
      <c r="E908">
        <f ca="1">OFFSET(bike!$A$2:$Y$402,TRUNC((ROW()-ROW($E$2))/COLUMNS(bike!$A$2:$Y$402)),MOD(ROW()-ROW($E$2),COLUMNS(bike!$A$2:$Y$402)),1,1)</f>
        <v>5</v>
      </c>
      <c r="F908">
        <f ca="1">OFFSET(transit!$A$2:$Y$402,TRUNC((ROW()-ROW($F$2))/COLUMNS(transit!$A$2:$Y$402)),MOD(ROW()-ROW($F$2),COLUMNS(transit!$A$2:$Y$402)),1,1)</f>
        <v>13</v>
      </c>
      <c r="G908">
        <f ca="1">OFFSET(drive!$A$2:$Y$402,TRUNC((ROW()-ROW($G$2))/COLUMNS(drive!$A$2:$Y$402)),MOD(ROW()-ROW($G$2),COLUMNS(drive!$A$2:$Y$402)),1,1)</f>
        <v>4</v>
      </c>
      <c r="H908" s="5">
        <f ca="1">(VLOOKUP($B908,weights!$A$2:$R$6,4))*VLOOKUP($B908,weights!$A$2:$R$6,6)^C908*(VLOOKUP($B908,weights!$A$2:$R$6,15)*EXP(VLOOKUP($B908,weights!$A$2:$R$6,11)*D908)+VLOOKUP($B908,weights!$A$2:$R$6,16)*EXP(VLOOKUP($B908,weights!$A$2:$R$6,12)*E908)+VLOOKUP($B908,weights!$A$2:$R$6,17)*EXP(VLOOKUP($B908,weights!$A$2:$R$6,13)*F908)+VLOOKUP($B908,weights!$A$2:$R$6,18)*EXP(VLOOKUP($B908,weights!$A$2:$R$6,14)*G908))</f>
        <v>8.6262549435547786</v>
      </c>
    </row>
    <row r="909" spans="1:8" ht="12.75" x14ac:dyDescent="0.2">
      <c r="A909">
        <f t="shared" si="0"/>
        <v>37</v>
      </c>
      <c r="B909" t="str">
        <f t="shared" ref="B909:C909" si="883">B884</f>
        <v>restaurant</v>
      </c>
      <c r="C909">
        <f t="shared" si="883"/>
        <v>7</v>
      </c>
      <c r="D909">
        <f ca="1">OFFSET(walk!$A$2:$Y$402,TRUNC((ROW()-ROW($D$2))/COLUMNS(walk!$A$2:$Y$402)),MOD(ROW()-ROW($D$2),COLUMNS(walk!$A$2:$Y$402)),1,1)</f>
        <v>18</v>
      </c>
      <c r="E909">
        <f ca="1">OFFSET(bike!$A$2:$Y$402,TRUNC((ROW()-ROW($E$2))/COLUMNS(bike!$A$2:$Y$402)),MOD(ROW()-ROW($E$2),COLUMNS(bike!$A$2:$Y$402)),1,1)</f>
        <v>5</v>
      </c>
      <c r="F909">
        <f ca="1">OFFSET(transit!$A$2:$Y$402,TRUNC((ROW()-ROW($F$2))/COLUMNS(transit!$A$2:$Y$402)),MOD(ROW()-ROW($F$2),COLUMNS(transit!$A$2:$Y$402)),1,1)</f>
        <v>14</v>
      </c>
      <c r="G909">
        <f ca="1">OFFSET(drive!$A$2:$Y$402,TRUNC((ROW()-ROW($G$2))/COLUMNS(drive!$A$2:$Y$402)),MOD(ROW()-ROW($G$2),COLUMNS(drive!$A$2:$Y$402)),1,1)</f>
        <v>4</v>
      </c>
      <c r="H909" s="5">
        <f ca="1">(VLOOKUP($B909,weights!$A$2:$R$6,4))*VLOOKUP($B909,weights!$A$2:$R$6,6)^C909*(VLOOKUP($B909,weights!$A$2:$R$6,15)*EXP(VLOOKUP($B909,weights!$A$2:$R$6,11)*D909)+VLOOKUP($B909,weights!$A$2:$R$6,16)*EXP(VLOOKUP($B909,weights!$A$2:$R$6,12)*E909)+VLOOKUP($B909,weights!$A$2:$R$6,17)*EXP(VLOOKUP($B909,weights!$A$2:$R$6,13)*F909)+VLOOKUP($B909,weights!$A$2:$R$6,18)*EXP(VLOOKUP($B909,weights!$A$2:$R$6,14)*G909))</f>
        <v>7.4923498072465806</v>
      </c>
    </row>
    <row r="910" spans="1:8" ht="12.75" x14ac:dyDescent="0.2">
      <c r="A910">
        <f t="shared" si="0"/>
        <v>37</v>
      </c>
      <c r="B910" t="str">
        <f t="shared" ref="B910:C910" si="884">B885</f>
        <v>restaurant</v>
      </c>
      <c r="C910">
        <f t="shared" si="884"/>
        <v>8</v>
      </c>
      <c r="D910">
        <f ca="1">OFFSET(walk!$A$2:$Y$402,TRUNC((ROW()-ROW($D$2))/COLUMNS(walk!$A$2:$Y$402)),MOD(ROW()-ROW($D$2),COLUMNS(walk!$A$2:$Y$402)),1,1)</f>
        <v>18</v>
      </c>
      <c r="E910">
        <f ca="1">OFFSET(bike!$A$2:$Y$402,TRUNC((ROW()-ROW($E$2))/COLUMNS(bike!$A$2:$Y$402)),MOD(ROW()-ROW($E$2),COLUMNS(bike!$A$2:$Y$402)),1,1)</f>
        <v>5</v>
      </c>
      <c r="F910">
        <f ca="1">OFFSET(transit!$A$2:$Y$402,TRUNC((ROW()-ROW($F$2))/COLUMNS(transit!$A$2:$Y$402)),MOD(ROW()-ROW($F$2),COLUMNS(transit!$A$2:$Y$402)),1,1)</f>
        <v>16</v>
      </c>
      <c r="G910">
        <f ca="1">OFFSET(drive!$A$2:$Y$402,TRUNC((ROW()-ROW($G$2))/COLUMNS(drive!$A$2:$Y$402)),MOD(ROW()-ROW($G$2),COLUMNS(drive!$A$2:$Y$402)),1,1)</f>
        <v>5</v>
      </c>
      <c r="H910" s="5">
        <f ca="1">(VLOOKUP($B910,weights!$A$2:$R$6,4))*VLOOKUP($B910,weights!$A$2:$R$6,6)^C910*(VLOOKUP($B910,weights!$A$2:$R$6,15)*EXP(VLOOKUP($B910,weights!$A$2:$R$6,11)*D910)+VLOOKUP($B910,weights!$A$2:$R$6,16)*EXP(VLOOKUP($B910,weights!$A$2:$R$6,12)*E910)+VLOOKUP($B910,weights!$A$2:$R$6,17)*EXP(VLOOKUP($B910,weights!$A$2:$R$6,13)*F910)+VLOOKUP($B910,weights!$A$2:$R$6,18)*EXP(VLOOKUP($B910,weights!$A$2:$R$6,14)*G910))</f>
        <v>5.958956062475508</v>
      </c>
    </row>
    <row r="911" spans="1:8" ht="12.75" x14ac:dyDescent="0.2">
      <c r="A911">
        <f t="shared" si="0"/>
        <v>37</v>
      </c>
      <c r="B911" t="str">
        <f t="shared" ref="B911:C911" si="885">B886</f>
        <v>restaurant</v>
      </c>
      <c r="C911">
        <f t="shared" si="885"/>
        <v>9</v>
      </c>
      <c r="D911">
        <f ca="1">OFFSET(walk!$A$2:$Y$402,TRUNC((ROW()-ROW($D$2))/COLUMNS(walk!$A$2:$Y$402)),MOD(ROW()-ROW($D$2),COLUMNS(walk!$A$2:$Y$402)),1,1)</f>
        <v>21</v>
      </c>
      <c r="E911">
        <f ca="1">OFFSET(bike!$A$2:$Y$402,TRUNC((ROW()-ROW($E$2))/COLUMNS(bike!$A$2:$Y$402)),MOD(ROW()-ROW($E$2),COLUMNS(bike!$A$2:$Y$402)),1,1)</f>
        <v>6</v>
      </c>
      <c r="F911">
        <f ca="1">OFFSET(transit!$A$2:$Y$402,TRUNC((ROW()-ROW($F$2))/COLUMNS(transit!$A$2:$Y$402)),MOD(ROW()-ROW($F$2),COLUMNS(transit!$A$2:$Y$402)),1,1)</f>
        <v>16</v>
      </c>
      <c r="G911">
        <f ca="1">OFFSET(drive!$A$2:$Y$402,TRUNC((ROW()-ROW($G$2))/COLUMNS(drive!$A$2:$Y$402)),MOD(ROW()-ROW($G$2),COLUMNS(drive!$A$2:$Y$402)),1,1)</f>
        <v>5</v>
      </c>
      <c r="H911" s="5">
        <f ca="1">(VLOOKUP($B911,weights!$A$2:$R$6,4))*VLOOKUP($B911,weights!$A$2:$R$6,6)^C911*(VLOOKUP($B911,weights!$A$2:$R$6,15)*EXP(VLOOKUP($B911,weights!$A$2:$R$6,11)*D911)+VLOOKUP($B911,weights!$A$2:$R$6,16)*EXP(VLOOKUP($B911,weights!$A$2:$R$6,12)*E911)+VLOOKUP($B911,weights!$A$2:$R$6,17)*EXP(VLOOKUP($B911,weights!$A$2:$R$6,13)*F911)+VLOOKUP($B911,weights!$A$2:$R$6,18)*EXP(VLOOKUP($B911,weights!$A$2:$R$6,14)*G911))</f>
        <v>4.8939889834210275</v>
      </c>
    </row>
    <row r="912" spans="1:8" ht="12.75" x14ac:dyDescent="0.2">
      <c r="A912">
        <f t="shared" si="0"/>
        <v>37</v>
      </c>
      <c r="B912" t="str">
        <f t="shared" ref="B912:C912" si="886">B887</f>
        <v>supermarket</v>
      </c>
      <c r="C912">
        <f t="shared" si="886"/>
        <v>0</v>
      </c>
      <c r="D912">
        <f ca="1">OFFSET(walk!$A$2:$Y$402,TRUNC((ROW()-ROW($D$2))/COLUMNS(walk!$A$2:$Y$402)),MOD(ROW()-ROW($D$2),COLUMNS(walk!$A$2:$Y$402)),1,1)</f>
        <v>42</v>
      </c>
      <c r="E912">
        <f ca="1">OFFSET(bike!$A$2:$Y$402,TRUNC((ROW()-ROW($E$2))/COLUMNS(bike!$A$2:$Y$402)),MOD(ROW()-ROW($E$2),COLUMNS(bike!$A$2:$Y$402)),1,1)</f>
        <v>17</v>
      </c>
      <c r="F912">
        <f ca="1">OFFSET(transit!$A$2:$Y$402,TRUNC((ROW()-ROW($F$2))/COLUMNS(transit!$A$2:$Y$402)),MOD(ROW()-ROW($F$2),COLUMNS(transit!$A$2:$Y$402)),1,1)</f>
        <v>23</v>
      </c>
      <c r="G912">
        <f ca="1">OFFSET(drive!$A$2:$Y$402,TRUNC((ROW()-ROW($G$2))/COLUMNS(drive!$A$2:$Y$402)),MOD(ROW()-ROW($G$2),COLUMNS(drive!$A$2:$Y$402)),1,1)</f>
        <v>9</v>
      </c>
      <c r="H912" s="5">
        <f ca="1">(VLOOKUP($B912,weights!$A$2:$R$6,4))*VLOOKUP($B912,weights!$A$2:$R$6,6)^C912*(VLOOKUP($B912,weights!$A$2:$R$6,15)*EXP(VLOOKUP($B912,weights!$A$2:$R$6,11)*D912)+VLOOKUP($B912,weights!$A$2:$R$6,16)*EXP(VLOOKUP($B912,weights!$A$2:$R$6,12)*E912)+VLOOKUP($B912,weights!$A$2:$R$6,17)*EXP(VLOOKUP($B912,weights!$A$2:$R$6,13)*F912)+VLOOKUP($B912,weights!$A$2:$R$6,18)*EXP(VLOOKUP($B912,weights!$A$2:$R$6,14)*G912))</f>
        <v>2.7494995443565378</v>
      </c>
    </row>
    <row r="913" spans="1:8" ht="12.75" x14ac:dyDescent="0.2">
      <c r="A913">
        <f t="shared" si="0"/>
        <v>37</v>
      </c>
      <c r="B913" t="str">
        <f t="shared" ref="B913:C913" si="887">B888</f>
        <v>supermarket</v>
      </c>
      <c r="C913">
        <f t="shared" si="887"/>
        <v>1</v>
      </c>
      <c r="D913">
        <f ca="1">OFFSET(walk!$A$2:$Y$402,TRUNC((ROW()-ROW($D$2))/COLUMNS(walk!$A$2:$Y$402)),MOD(ROW()-ROW($D$2),COLUMNS(walk!$A$2:$Y$402)),1,1)</f>
        <v>52</v>
      </c>
      <c r="E913">
        <f ca="1">OFFSET(bike!$A$2:$Y$402,TRUNC((ROW()-ROW($E$2))/COLUMNS(bike!$A$2:$Y$402)),MOD(ROW()-ROW($E$2),COLUMNS(bike!$A$2:$Y$402)),1,1)</f>
        <v>17</v>
      </c>
      <c r="F913">
        <f ca="1">OFFSET(transit!$A$2:$Y$402,TRUNC((ROW()-ROW($F$2))/COLUMNS(transit!$A$2:$Y$402)),MOD(ROW()-ROW($F$2),COLUMNS(transit!$A$2:$Y$402)),1,1)</f>
        <v>28</v>
      </c>
      <c r="G913">
        <f ca="1">OFFSET(drive!$A$2:$Y$402,TRUNC((ROW()-ROW($G$2))/COLUMNS(drive!$A$2:$Y$402)),MOD(ROW()-ROW($G$2),COLUMNS(drive!$A$2:$Y$402)),1,1)</f>
        <v>10</v>
      </c>
      <c r="H913" s="5">
        <f ca="1">(VLOOKUP($B913,weights!$A$2:$R$6,4))*VLOOKUP($B913,weights!$A$2:$R$6,6)^C913*(VLOOKUP($B913,weights!$A$2:$R$6,15)*EXP(VLOOKUP($B913,weights!$A$2:$R$6,11)*D913)+VLOOKUP($B913,weights!$A$2:$R$6,16)*EXP(VLOOKUP($B913,weights!$A$2:$R$6,12)*E913)+VLOOKUP($B913,weights!$A$2:$R$6,17)*EXP(VLOOKUP($B913,weights!$A$2:$R$6,13)*F913)+VLOOKUP($B913,weights!$A$2:$R$6,18)*EXP(VLOOKUP($B913,weights!$A$2:$R$6,14)*G913))</f>
        <v>1.2898725340198598</v>
      </c>
    </row>
    <row r="914" spans="1:8" ht="12.75" x14ac:dyDescent="0.2">
      <c r="A914">
        <f t="shared" si="0"/>
        <v>37</v>
      </c>
      <c r="B914" t="str">
        <f t="shared" ref="B914:C914" si="888">B889</f>
        <v>supermarket</v>
      </c>
      <c r="C914">
        <f t="shared" si="888"/>
        <v>2</v>
      </c>
      <c r="D914">
        <f ca="1">OFFSET(walk!$A$2:$Y$402,TRUNC((ROW()-ROW($D$2))/COLUMNS(walk!$A$2:$Y$402)),MOD(ROW()-ROW($D$2),COLUMNS(walk!$A$2:$Y$402)),1,1)</f>
        <v>57</v>
      </c>
      <c r="E914">
        <f ca="1">OFFSET(bike!$A$2:$Y$402,TRUNC((ROW()-ROW($E$2))/COLUMNS(bike!$A$2:$Y$402)),MOD(ROW()-ROW($E$2),COLUMNS(bike!$A$2:$Y$402)),1,1)</f>
        <v>18</v>
      </c>
      <c r="F914">
        <f ca="1">OFFSET(transit!$A$2:$Y$402,TRUNC((ROW()-ROW($F$2))/COLUMNS(transit!$A$2:$Y$402)),MOD(ROW()-ROW($F$2),COLUMNS(transit!$A$2:$Y$402)),1,1)</f>
        <v>36</v>
      </c>
      <c r="G914">
        <f ca="1">OFFSET(drive!$A$2:$Y$402,TRUNC((ROW()-ROW($G$2))/COLUMNS(drive!$A$2:$Y$402)),MOD(ROW()-ROW($G$2),COLUMNS(drive!$A$2:$Y$402)),1,1)</f>
        <v>13</v>
      </c>
      <c r="H914" s="5">
        <f ca="1">(VLOOKUP($B914,weights!$A$2:$R$6,4))*VLOOKUP($B914,weights!$A$2:$R$6,6)^C914*(VLOOKUP($B914,weights!$A$2:$R$6,15)*EXP(VLOOKUP($B914,weights!$A$2:$R$6,11)*D914)+VLOOKUP($B914,weights!$A$2:$R$6,16)*EXP(VLOOKUP($B914,weights!$A$2:$R$6,12)*E914)+VLOOKUP($B914,weights!$A$2:$R$6,17)*EXP(VLOOKUP($B914,weights!$A$2:$R$6,13)*F914)+VLOOKUP($B914,weights!$A$2:$R$6,18)*EXP(VLOOKUP($B914,weights!$A$2:$R$6,14)*G914))</f>
        <v>0.40394994546812713</v>
      </c>
    </row>
    <row r="915" spans="1:8" ht="12.75" x14ac:dyDescent="0.2">
      <c r="A915">
        <f t="shared" si="0"/>
        <v>37</v>
      </c>
      <c r="B915" t="str">
        <f t="shared" ref="B915:C915" si="889">B890</f>
        <v>supermarket</v>
      </c>
      <c r="C915">
        <f t="shared" si="889"/>
        <v>3</v>
      </c>
      <c r="D915">
        <f ca="1">OFFSET(walk!$A$2:$Y$402,TRUNC((ROW()-ROW($D$2))/COLUMNS(walk!$A$2:$Y$402)),MOD(ROW()-ROW($D$2),COLUMNS(walk!$A$2:$Y$402)),1,1)</f>
        <v>64</v>
      </c>
      <c r="E915">
        <f ca="1">OFFSET(bike!$A$2:$Y$402,TRUNC((ROW()-ROW($E$2))/COLUMNS(bike!$A$2:$Y$402)),MOD(ROW()-ROW($E$2),COLUMNS(bike!$A$2:$Y$402)),1,1)</f>
        <v>22</v>
      </c>
      <c r="F915">
        <f ca="1">OFFSET(transit!$A$2:$Y$402,TRUNC((ROW()-ROW($F$2))/COLUMNS(transit!$A$2:$Y$402)),MOD(ROW()-ROW($F$2),COLUMNS(transit!$A$2:$Y$402)),1,1)</f>
        <v>40</v>
      </c>
      <c r="G915">
        <f ca="1">OFFSET(drive!$A$2:$Y$402,TRUNC((ROW()-ROW($G$2))/COLUMNS(drive!$A$2:$Y$402)),MOD(ROW()-ROW($G$2),COLUMNS(drive!$A$2:$Y$402)),1,1)</f>
        <v>14</v>
      </c>
      <c r="H915" s="5">
        <f ca="1">(VLOOKUP($B915,weights!$A$2:$R$6,4))*VLOOKUP($B915,weights!$A$2:$R$6,6)^C915*(VLOOKUP($B915,weights!$A$2:$R$6,15)*EXP(VLOOKUP($B915,weights!$A$2:$R$6,11)*D915)+VLOOKUP($B915,weights!$A$2:$R$6,16)*EXP(VLOOKUP($B915,weights!$A$2:$R$6,12)*E915)+VLOOKUP($B915,weights!$A$2:$R$6,17)*EXP(VLOOKUP($B915,weights!$A$2:$R$6,13)*F915)+VLOOKUP($B915,weights!$A$2:$R$6,18)*EXP(VLOOKUP($B915,weights!$A$2:$R$6,14)*G915))</f>
        <v>0.1862519323704821</v>
      </c>
    </row>
    <row r="916" spans="1:8" ht="12.75" x14ac:dyDescent="0.2">
      <c r="A916">
        <f t="shared" si="0"/>
        <v>37</v>
      </c>
      <c r="B916" t="str">
        <f t="shared" ref="B916:C916" si="890">B891</f>
        <v>supermarket</v>
      </c>
      <c r="C916">
        <f t="shared" si="890"/>
        <v>4</v>
      </c>
      <c r="D916">
        <f ca="1">OFFSET(walk!$A$2:$Y$402,TRUNC((ROW()-ROW($D$2))/COLUMNS(walk!$A$2:$Y$402)),MOD(ROW()-ROW($D$2),COLUMNS(walk!$A$2:$Y$402)),1,1)</f>
        <v>81</v>
      </c>
      <c r="E916">
        <f ca="1">OFFSET(bike!$A$2:$Y$402,TRUNC((ROW()-ROW($E$2))/COLUMNS(bike!$A$2:$Y$402)),MOD(ROW()-ROW($E$2),COLUMNS(bike!$A$2:$Y$402)),1,1)</f>
        <v>25</v>
      </c>
      <c r="F916">
        <f ca="1">OFFSET(transit!$A$2:$Y$402,TRUNC((ROW()-ROW($F$2))/COLUMNS(transit!$A$2:$Y$402)),MOD(ROW()-ROW($F$2),COLUMNS(transit!$A$2:$Y$402)),1,1)</f>
        <v>43</v>
      </c>
      <c r="G916">
        <f ca="1">OFFSET(drive!$A$2:$Y$402,TRUNC((ROW()-ROW($G$2))/COLUMNS(drive!$A$2:$Y$402)),MOD(ROW()-ROW($G$2),COLUMNS(drive!$A$2:$Y$402)),1,1)</f>
        <v>16</v>
      </c>
      <c r="H916" s="5">
        <f ca="1">(VLOOKUP($B916,weights!$A$2:$R$6,4))*VLOOKUP($B916,weights!$A$2:$R$6,6)^C916*(VLOOKUP($B916,weights!$A$2:$R$6,15)*EXP(VLOOKUP($B916,weights!$A$2:$R$6,11)*D916)+VLOOKUP($B916,weights!$A$2:$R$6,16)*EXP(VLOOKUP($B916,weights!$A$2:$R$6,12)*E916)+VLOOKUP($B916,weights!$A$2:$R$6,17)*EXP(VLOOKUP($B916,weights!$A$2:$R$6,13)*F916)+VLOOKUP($B916,weights!$A$2:$R$6,18)*EXP(VLOOKUP($B916,weights!$A$2:$R$6,14)*G916))</f>
        <v>7.1648760235932946E-2</v>
      </c>
    </row>
    <row r="917" spans="1:8" ht="12.75" x14ac:dyDescent="0.2">
      <c r="A917">
        <f t="shared" si="0"/>
        <v>37</v>
      </c>
      <c r="B917" t="str">
        <f t="shared" ref="B917:C917" si="891">B892</f>
        <v>store</v>
      </c>
      <c r="C917">
        <f t="shared" si="891"/>
        <v>0</v>
      </c>
      <c r="D917">
        <f ca="1">OFFSET(walk!$A$2:$Y$402,TRUNC((ROW()-ROW($D$2))/COLUMNS(walk!$A$2:$Y$402)),MOD(ROW()-ROW($D$2),COLUMNS(walk!$A$2:$Y$402)),1,1)</f>
        <v>11</v>
      </c>
      <c r="E917">
        <f ca="1">OFFSET(bike!$A$2:$Y$402,TRUNC((ROW()-ROW($E$2))/COLUMNS(bike!$A$2:$Y$402)),MOD(ROW()-ROW($E$2),COLUMNS(bike!$A$2:$Y$402)),1,1)</f>
        <v>3</v>
      </c>
      <c r="F917">
        <f ca="1">OFFSET(transit!$A$2:$Y$402,TRUNC((ROW()-ROW($F$2))/COLUMNS(transit!$A$2:$Y$402)),MOD(ROW()-ROW($F$2),COLUMNS(transit!$A$2:$Y$402)),1,1)</f>
        <v>11</v>
      </c>
      <c r="G917">
        <f ca="1">OFFSET(drive!$A$2:$Y$402,TRUNC((ROW()-ROW($G$2))/COLUMNS(drive!$A$2:$Y$402)),MOD(ROW()-ROW($G$2),COLUMNS(drive!$A$2:$Y$402)),1,1)</f>
        <v>3</v>
      </c>
      <c r="H917" s="5">
        <f ca="1">(VLOOKUP($B917,weights!$A$2:$R$6,4))*VLOOKUP($B917,weights!$A$2:$R$6,6)^C917*(VLOOKUP($B917,weights!$A$2:$R$6,15)*EXP(VLOOKUP($B917,weights!$A$2:$R$6,11)*D917)+VLOOKUP($B917,weights!$A$2:$R$6,16)*EXP(VLOOKUP($B917,weights!$A$2:$R$6,12)*E917)+VLOOKUP($B917,weights!$A$2:$R$6,17)*EXP(VLOOKUP($B917,weights!$A$2:$R$6,13)*F917)+VLOOKUP($B917,weights!$A$2:$R$6,18)*EXP(VLOOKUP($B917,weights!$A$2:$R$6,14)*G917))</f>
        <v>8.7325275836731073</v>
      </c>
    </row>
    <row r="918" spans="1:8" ht="12.75" x14ac:dyDescent="0.2">
      <c r="A918">
        <f t="shared" si="0"/>
        <v>37</v>
      </c>
      <c r="B918" t="str">
        <f t="shared" ref="B918:C918" si="892">B893</f>
        <v>store</v>
      </c>
      <c r="C918">
        <f t="shared" si="892"/>
        <v>1</v>
      </c>
      <c r="D918">
        <f ca="1">OFFSET(walk!$A$2:$Y$402,TRUNC((ROW()-ROW($D$2))/COLUMNS(walk!$A$2:$Y$402)),MOD(ROW()-ROW($D$2),COLUMNS(walk!$A$2:$Y$402)),1,1)</f>
        <v>12</v>
      </c>
      <c r="E918">
        <f ca="1">OFFSET(bike!$A$2:$Y$402,TRUNC((ROW()-ROW($E$2))/COLUMNS(bike!$A$2:$Y$402)),MOD(ROW()-ROW($E$2),COLUMNS(bike!$A$2:$Y$402)),1,1)</f>
        <v>3</v>
      </c>
      <c r="F918">
        <f ca="1">OFFSET(transit!$A$2:$Y$402,TRUNC((ROW()-ROW($F$2))/COLUMNS(transit!$A$2:$Y$402)),MOD(ROW()-ROW($F$2),COLUMNS(transit!$A$2:$Y$402)),1,1)</f>
        <v>11</v>
      </c>
      <c r="G918">
        <f ca="1">OFFSET(drive!$A$2:$Y$402,TRUNC((ROW()-ROW($G$2))/COLUMNS(drive!$A$2:$Y$402)),MOD(ROW()-ROW($G$2),COLUMNS(drive!$A$2:$Y$402)),1,1)</f>
        <v>3</v>
      </c>
      <c r="H918" s="5">
        <f ca="1">(VLOOKUP($B918,weights!$A$2:$R$6,4))*VLOOKUP($B918,weights!$A$2:$R$6,6)^C918*(VLOOKUP($B918,weights!$A$2:$R$6,15)*EXP(VLOOKUP($B918,weights!$A$2:$R$6,11)*D918)+VLOOKUP($B918,weights!$A$2:$R$6,16)*EXP(VLOOKUP($B918,weights!$A$2:$R$6,12)*E918)+VLOOKUP($B918,weights!$A$2:$R$6,17)*EXP(VLOOKUP($B918,weights!$A$2:$R$6,13)*F918)+VLOOKUP($B918,weights!$A$2:$R$6,18)*EXP(VLOOKUP($B918,weights!$A$2:$R$6,14)*G918))</f>
        <v>5.8444521930010467</v>
      </c>
    </row>
    <row r="919" spans="1:8" ht="12.75" x14ac:dyDescent="0.2">
      <c r="A919">
        <f t="shared" si="0"/>
        <v>37</v>
      </c>
      <c r="B919" t="str">
        <f t="shared" ref="B919:C919" si="893">B894</f>
        <v>store</v>
      </c>
      <c r="C919">
        <f t="shared" si="893"/>
        <v>2</v>
      </c>
      <c r="D919">
        <f ca="1">OFFSET(walk!$A$2:$Y$402,TRUNC((ROW()-ROW($D$2))/COLUMNS(walk!$A$2:$Y$402)),MOD(ROW()-ROW($D$2),COLUMNS(walk!$A$2:$Y$402)),1,1)</f>
        <v>13</v>
      </c>
      <c r="E919">
        <f ca="1">OFFSET(bike!$A$2:$Y$402,TRUNC((ROW()-ROW($E$2))/COLUMNS(bike!$A$2:$Y$402)),MOD(ROW()-ROW($E$2),COLUMNS(bike!$A$2:$Y$402)),1,1)</f>
        <v>3</v>
      </c>
      <c r="F919">
        <f ca="1">OFFSET(transit!$A$2:$Y$402,TRUNC((ROW()-ROW($F$2))/COLUMNS(transit!$A$2:$Y$402)),MOD(ROW()-ROW($F$2),COLUMNS(transit!$A$2:$Y$402)),1,1)</f>
        <v>12</v>
      </c>
      <c r="G919">
        <f ca="1">OFFSET(drive!$A$2:$Y$402,TRUNC((ROW()-ROW($G$2))/COLUMNS(drive!$A$2:$Y$402)),MOD(ROW()-ROW($G$2),COLUMNS(drive!$A$2:$Y$402)),1,1)</f>
        <v>3</v>
      </c>
      <c r="H919" s="5">
        <f ca="1">(VLOOKUP($B919,weights!$A$2:$R$6,4))*VLOOKUP($B919,weights!$A$2:$R$6,6)^C919*(VLOOKUP($B919,weights!$A$2:$R$6,15)*EXP(VLOOKUP($B919,weights!$A$2:$R$6,11)*D919)+VLOOKUP($B919,weights!$A$2:$R$6,16)*EXP(VLOOKUP($B919,weights!$A$2:$R$6,12)*E919)+VLOOKUP($B919,weights!$A$2:$R$6,17)*EXP(VLOOKUP($B919,weights!$A$2:$R$6,13)*F919)+VLOOKUP($B919,weights!$A$2:$R$6,18)*EXP(VLOOKUP($B919,weights!$A$2:$R$6,14)*G919))</f>
        <v>3.8838934881316001</v>
      </c>
    </row>
    <row r="920" spans="1:8" ht="12.75" x14ac:dyDescent="0.2">
      <c r="A920">
        <f t="shared" si="0"/>
        <v>37</v>
      </c>
      <c r="B920" t="str">
        <f t="shared" ref="B920:C920" si="894">B895</f>
        <v>store</v>
      </c>
      <c r="C920">
        <f t="shared" si="894"/>
        <v>3</v>
      </c>
      <c r="D920">
        <f ca="1">OFFSET(walk!$A$2:$Y$402,TRUNC((ROW()-ROW($D$2))/COLUMNS(walk!$A$2:$Y$402)),MOD(ROW()-ROW($D$2),COLUMNS(walk!$A$2:$Y$402)),1,1)</f>
        <v>15</v>
      </c>
      <c r="E920">
        <f ca="1">OFFSET(bike!$A$2:$Y$402,TRUNC((ROW()-ROW($E$2))/COLUMNS(bike!$A$2:$Y$402)),MOD(ROW()-ROW($E$2),COLUMNS(bike!$A$2:$Y$402)),1,1)</f>
        <v>5</v>
      </c>
      <c r="F920">
        <f ca="1">OFFSET(transit!$A$2:$Y$402,TRUNC((ROW()-ROW($F$2))/COLUMNS(transit!$A$2:$Y$402)),MOD(ROW()-ROW($F$2),COLUMNS(transit!$A$2:$Y$402)),1,1)</f>
        <v>13</v>
      </c>
      <c r="G920">
        <f ca="1">OFFSET(drive!$A$2:$Y$402,TRUNC((ROW()-ROW($G$2))/COLUMNS(drive!$A$2:$Y$402)),MOD(ROW()-ROW($G$2),COLUMNS(drive!$A$2:$Y$402)),1,1)</f>
        <v>4</v>
      </c>
      <c r="H920" s="5">
        <f ca="1">(VLOOKUP($B920,weights!$A$2:$R$6,4))*VLOOKUP($B920,weights!$A$2:$R$6,6)^C920*(VLOOKUP($B920,weights!$A$2:$R$6,15)*EXP(VLOOKUP($B920,weights!$A$2:$R$6,11)*D920)+VLOOKUP($B920,weights!$A$2:$R$6,16)*EXP(VLOOKUP($B920,weights!$A$2:$R$6,12)*E920)+VLOOKUP($B920,weights!$A$2:$R$6,17)*EXP(VLOOKUP($B920,weights!$A$2:$R$6,13)*F920)+VLOOKUP($B920,weights!$A$2:$R$6,18)*EXP(VLOOKUP($B920,weights!$A$2:$R$6,14)*G920))</f>
        <v>1.5564911200996427</v>
      </c>
    </row>
    <row r="921" spans="1:8" ht="12.75" x14ac:dyDescent="0.2">
      <c r="A921">
        <f t="shared" si="0"/>
        <v>37</v>
      </c>
      <c r="B921" t="str">
        <f t="shared" ref="B921:C921" si="895">B896</f>
        <v>store</v>
      </c>
      <c r="C921">
        <f t="shared" si="895"/>
        <v>4</v>
      </c>
      <c r="D921">
        <f ca="1">OFFSET(walk!$A$2:$Y$402,TRUNC((ROW()-ROW($D$2))/COLUMNS(walk!$A$2:$Y$402)),MOD(ROW()-ROW($D$2),COLUMNS(walk!$A$2:$Y$402)),1,1)</f>
        <v>19</v>
      </c>
      <c r="E921">
        <f ca="1">OFFSET(bike!$A$2:$Y$402,TRUNC((ROW()-ROW($E$2))/COLUMNS(bike!$A$2:$Y$402)),MOD(ROW()-ROW($E$2),COLUMNS(bike!$A$2:$Y$402)),1,1)</f>
        <v>6</v>
      </c>
      <c r="F921">
        <f ca="1">OFFSET(transit!$A$2:$Y$402,TRUNC((ROW()-ROW($F$2))/COLUMNS(transit!$A$2:$Y$402)),MOD(ROW()-ROW($F$2),COLUMNS(transit!$A$2:$Y$402)),1,1)</f>
        <v>15</v>
      </c>
      <c r="G921">
        <f ca="1">OFFSET(drive!$A$2:$Y$402,TRUNC((ROW()-ROW($G$2))/COLUMNS(drive!$A$2:$Y$402)),MOD(ROW()-ROW($G$2),COLUMNS(drive!$A$2:$Y$402)),1,1)</f>
        <v>4</v>
      </c>
      <c r="H921" s="5">
        <f ca="1">(VLOOKUP($B921,weights!$A$2:$R$6,4))*VLOOKUP($B921,weights!$A$2:$R$6,6)^C921*(VLOOKUP($B921,weights!$A$2:$R$6,15)*EXP(VLOOKUP($B921,weights!$A$2:$R$6,11)*D921)+VLOOKUP($B921,weights!$A$2:$R$6,16)*EXP(VLOOKUP($B921,weights!$A$2:$R$6,12)*E921)+VLOOKUP($B921,weights!$A$2:$R$6,17)*EXP(VLOOKUP($B921,weights!$A$2:$R$6,13)*F921)+VLOOKUP($B921,weights!$A$2:$R$6,18)*EXP(VLOOKUP($B921,weights!$A$2:$R$6,14)*G921))</f>
        <v>0.89129110344488305</v>
      </c>
    </row>
    <row r="922" spans="1:8" ht="12.75" x14ac:dyDescent="0.2">
      <c r="A922">
        <f t="shared" si="0"/>
        <v>37</v>
      </c>
      <c r="B922" t="str">
        <f t="shared" ref="B922:C922" si="896">B897</f>
        <v>pharmacy</v>
      </c>
      <c r="C922">
        <f t="shared" si="896"/>
        <v>0</v>
      </c>
      <c r="D922">
        <f ca="1">OFFSET(walk!$A$2:$Y$402,TRUNC((ROW()-ROW($D$2))/COLUMNS(walk!$A$2:$Y$402)),MOD(ROW()-ROW($D$2),COLUMNS(walk!$A$2:$Y$402)),1,1)</f>
        <v>15</v>
      </c>
      <c r="E922">
        <f ca="1">OFFSET(bike!$A$2:$Y$402,TRUNC((ROW()-ROW($E$2))/COLUMNS(bike!$A$2:$Y$402)),MOD(ROW()-ROW($E$2),COLUMNS(bike!$A$2:$Y$402)),1,1)</f>
        <v>4</v>
      </c>
      <c r="F922">
        <f ca="1">OFFSET(transit!$A$2:$Y$402,TRUNC((ROW()-ROW($F$2))/COLUMNS(transit!$A$2:$Y$402)),MOD(ROW()-ROW($F$2),COLUMNS(transit!$A$2:$Y$402)),1,1)</f>
        <v>15</v>
      </c>
      <c r="G922">
        <f ca="1">OFFSET(drive!$A$2:$Y$402,TRUNC((ROW()-ROW($G$2))/COLUMNS(drive!$A$2:$Y$402)),MOD(ROW()-ROW($G$2),COLUMNS(drive!$A$2:$Y$402)),1,1)</f>
        <v>3</v>
      </c>
      <c r="H922" s="5">
        <f ca="1">(VLOOKUP($B922,weights!$A$2:$R$6,4))*VLOOKUP($B922,weights!$A$2:$R$6,6)^C922*(VLOOKUP($B922,weights!$A$2:$R$6,15)*EXP(VLOOKUP($B922,weights!$A$2:$R$6,11)*D922)+VLOOKUP($B922,weights!$A$2:$R$6,16)*EXP(VLOOKUP($B922,weights!$A$2:$R$6,12)*E922)+VLOOKUP($B922,weights!$A$2:$R$6,17)*EXP(VLOOKUP($B922,weights!$A$2:$R$6,13)*F922)+VLOOKUP($B922,weights!$A$2:$R$6,18)*EXP(VLOOKUP($B922,weights!$A$2:$R$6,14)*G922))</f>
        <v>4.923741737242187</v>
      </c>
    </row>
    <row r="923" spans="1:8" ht="12.75" x14ac:dyDescent="0.2">
      <c r="A923">
        <f t="shared" si="0"/>
        <v>37</v>
      </c>
      <c r="B923" t="str">
        <f t="shared" ref="B923:C923" si="897">B898</f>
        <v>pharmacy</v>
      </c>
      <c r="C923">
        <f t="shared" si="897"/>
        <v>1</v>
      </c>
      <c r="D923">
        <f ca="1">OFFSET(walk!$A$2:$Y$402,TRUNC((ROW()-ROW($D$2))/COLUMNS(walk!$A$2:$Y$402)),MOD(ROW()-ROW($D$2),COLUMNS(walk!$A$2:$Y$402)),1,1)</f>
        <v>17</v>
      </c>
      <c r="E923">
        <f ca="1">OFFSET(bike!$A$2:$Y$402,TRUNC((ROW()-ROW($E$2))/COLUMNS(bike!$A$2:$Y$402)),MOD(ROW()-ROW($E$2),COLUMNS(bike!$A$2:$Y$402)),1,1)</f>
        <v>6</v>
      </c>
      <c r="F923">
        <f ca="1">OFFSET(transit!$A$2:$Y$402,TRUNC((ROW()-ROW($F$2))/COLUMNS(transit!$A$2:$Y$402)),MOD(ROW()-ROW($F$2),COLUMNS(transit!$A$2:$Y$402)),1,1)</f>
        <v>16</v>
      </c>
      <c r="G923">
        <f ca="1">OFFSET(drive!$A$2:$Y$402,TRUNC((ROW()-ROW($G$2))/COLUMNS(drive!$A$2:$Y$402)),MOD(ROW()-ROW($G$2),COLUMNS(drive!$A$2:$Y$402)),1,1)</f>
        <v>4</v>
      </c>
      <c r="H923" s="5">
        <f ca="1">(VLOOKUP($B923,weights!$A$2:$R$6,4))*VLOOKUP($B923,weights!$A$2:$R$6,6)^C923*(VLOOKUP($B923,weights!$A$2:$R$6,15)*EXP(VLOOKUP($B923,weights!$A$2:$R$6,11)*D923)+VLOOKUP($B923,weights!$A$2:$R$6,16)*EXP(VLOOKUP($B923,weights!$A$2:$R$6,12)*E923)+VLOOKUP($B923,weights!$A$2:$R$6,17)*EXP(VLOOKUP($B923,weights!$A$2:$R$6,13)*F923)+VLOOKUP($B923,weights!$A$2:$R$6,18)*EXP(VLOOKUP($B923,weights!$A$2:$R$6,14)*G923))</f>
        <v>1.6846353744493883</v>
      </c>
    </row>
    <row r="924" spans="1:8" ht="12.75" x14ac:dyDescent="0.2">
      <c r="A924">
        <f t="shared" si="0"/>
        <v>37</v>
      </c>
      <c r="B924" t="str">
        <f t="shared" ref="B924:C924" si="898">B899</f>
        <v>pharmacy</v>
      </c>
      <c r="C924">
        <f t="shared" si="898"/>
        <v>2</v>
      </c>
      <c r="D924">
        <f ca="1">OFFSET(walk!$A$2:$Y$402,TRUNC((ROW()-ROW($D$2))/COLUMNS(walk!$A$2:$Y$402)),MOD(ROW()-ROW($D$2),COLUMNS(walk!$A$2:$Y$402)),1,1)</f>
        <v>17</v>
      </c>
      <c r="E924">
        <f ca="1">OFFSET(bike!$A$2:$Y$402,TRUNC((ROW()-ROW($E$2))/COLUMNS(bike!$A$2:$Y$402)),MOD(ROW()-ROW($E$2),COLUMNS(bike!$A$2:$Y$402)),1,1)</f>
        <v>6</v>
      </c>
      <c r="F924">
        <f ca="1">OFFSET(transit!$A$2:$Y$402,TRUNC((ROW()-ROW($F$2))/COLUMNS(transit!$A$2:$Y$402)),MOD(ROW()-ROW($F$2),COLUMNS(transit!$A$2:$Y$402)),1,1)</f>
        <v>16</v>
      </c>
      <c r="G924">
        <f ca="1">OFFSET(drive!$A$2:$Y$402,TRUNC((ROW()-ROW($G$2))/COLUMNS(drive!$A$2:$Y$402)),MOD(ROW()-ROW($G$2),COLUMNS(drive!$A$2:$Y$402)),1,1)</f>
        <v>4</v>
      </c>
      <c r="H924" s="5">
        <f ca="1">(VLOOKUP($B924,weights!$A$2:$R$6,4))*VLOOKUP($B924,weights!$A$2:$R$6,6)^C924*(VLOOKUP($B924,weights!$A$2:$R$6,15)*EXP(VLOOKUP($B924,weights!$A$2:$R$6,11)*D924)+VLOOKUP($B924,weights!$A$2:$R$6,16)*EXP(VLOOKUP($B924,weights!$A$2:$R$6,12)*E924)+VLOOKUP($B924,weights!$A$2:$R$6,17)*EXP(VLOOKUP($B924,weights!$A$2:$R$6,13)*F924)+VLOOKUP($B924,weights!$A$2:$R$6,18)*EXP(VLOOKUP($B924,weights!$A$2:$R$6,14)*G924))</f>
        <v>0.81112073584600186</v>
      </c>
    </row>
    <row r="925" spans="1:8" ht="12.75" x14ac:dyDescent="0.2">
      <c r="A925">
        <f t="shared" si="0"/>
        <v>37</v>
      </c>
      <c r="B925" t="str">
        <f t="shared" ref="B925:C925" si="899">B900</f>
        <v>bank</v>
      </c>
      <c r="C925">
        <f t="shared" si="899"/>
        <v>0</v>
      </c>
      <c r="D925">
        <f ca="1">OFFSET(walk!$A$2:$Y$402,TRUNC((ROW()-ROW($D$2))/COLUMNS(walk!$A$2:$Y$402)),MOD(ROW()-ROW($D$2),COLUMNS(walk!$A$2:$Y$402)),1,1)</f>
        <v>27</v>
      </c>
      <c r="E925">
        <f ca="1">OFFSET(bike!$A$2:$Y$402,TRUNC((ROW()-ROW($E$2))/COLUMNS(bike!$A$2:$Y$402)),MOD(ROW()-ROW($E$2),COLUMNS(bike!$A$2:$Y$402)),1,1)</f>
        <v>10</v>
      </c>
      <c r="F925">
        <f ca="1">OFFSET(transit!$A$2:$Y$402,TRUNC((ROW()-ROW($F$2))/COLUMNS(transit!$A$2:$Y$402)),MOD(ROW()-ROW($F$2),COLUMNS(transit!$A$2:$Y$402)),1,1)</f>
        <v>26</v>
      </c>
      <c r="G925">
        <f ca="1">OFFSET(drive!$A$2:$Y$402,TRUNC((ROW()-ROW($G$2))/COLUMNS(drive!$A$2:$Y$402)),MOD(ROW()-ROW($G$2),COLUMNS(drive!$A$2:$Y$402)),1,1)</f>
        <v>7</v>
      </c>
      <c r="H925" s="5">
        <f ca="1">(VLOOKUP($B925,weights!$A$2:$R$6,4))*VLOOKUP($B925,weights!$A$2:$R$6,6)^C925*(VLOOKUP($B925,weights!$A$2:$R$6,15)*EXP(VLOOKUP($B925,weights!$A$2:$R$6,11)*D925)+VLOOKUP($B925,weights!$A$2:$R$6,16)*EXP(VLOOKUP($B925,weights!$A$2:$R$6,12)*E925)+VLOOKUP($B925,weights!$A$2:$R$6,17)*EXP(VLOOKUP($B925,weights!$A$2:$R$6,13)*F925)+VLOOKUP($B925,weights!$A$2:$R$6,18)*EXP(VLOOKUP($B925,weights!$A$2:$R$6,14)*G925))</f>
        <v>1.6875248414186976</v>
      </c>
    </row>
    <row r="926" spans="1:8" ht="12.75" x14ac:dyDescent="0.2">
      <c r="A926">
        <f t="shared" si="0"/>
        <v>37</v>
      </c>
      <c r="B926" t="str">
        <f t="shared" ref="B926:C926" si="900">B901</f>
        <v>bank</v>
      </c>
      <c r="C926">
        <f t="shared" si="900"/>
        <v>1</v>
      </c>
      <c r="D926">
        <f ca="1">OFFSET(walk!$A$2:$Y$402,TRUNC((ROW()-ROW($D$2))/COLUMNS(walk!$A$2:$Y$402)),MOD(ROW()-ROW($D$2),COLUMNS(walk!$A$2:$Y$402)),1,1)</f>
        <v>41</v>
      </c>
      <c r="E926">
        <f ca="1">OFFSET(bike!$A$2:$Y$402,TRUNC((ROW()-ROW($E$2))/COLUMNS(bike!$A$2:$Y$402)),MOD(ROW()-ROW($E$2),COLUMNS(bike!$A$2:$Y$402)),1,1)</f>
        <v>14</v>
      </c>
      <c r="F926">
        <f ca="1">OFFSET(transit!$A$2:$Y$402,TRUNC((ROW()-ROW($F$2))/COLUMNS(transit!$A$2:$Y$402)),MOD(ROW()-ROW($F$2),COLUMNS(transit!$A$2:$Y$402)),1,1)</f>
        <v>34</v>
      </c>
      <c r="G926">
        <f ca="1">OFFSET(drive!$A$2:$Y$402,TRUNC((ROW()-ROW($G$2))/COLUMNS(drive!$A$2:$Y$402)),MOD(ROW()-ROW($G$2),COLUMNS(drive!$A$2:$Y$402)),1,1)</f>
        <v>8</v>
      </c>
      <c r="H926" s="5">
        <f ca="1">(VLOOKUP($B926,weights!$A$2:$R$6,4))*VLOOKUP($B926,weights!$A$2:$R$6,6)^C926*(VLOOKUP($B926,weights!$A$2:$R$6,15)*EXP(VLOOKUP($B926,weights!$A$2:$R$6,11)*D926)+VLOOKUP($B926,weights!$A$2:$R$6,16)*EXP(VLOOKUP($B926,weights!$A$2:$R$6,12)*E926)+VLOOKUP($B926,weights!$A$2:$R$6,17)*EXP(VLOOKUP($B926,weights!$A$2:$R$6,13)*F926)+VLOOKUP($B926,weights!$A$2:$R$6,18)*EXP(VLOOKUP($B926,weights!$A$2:$R$6,14)*G926))</f>
        <v>0.43899132901545546</v>
      </c>
    </row>
    <row r="927" spans="1:8" ht="12.75" x14ac:dyDescent="0.2">
      <c r="A927">
        <f t="shared" si="0"/>
        <v>38</v>
      </c>
      <c r="B927" t="str">
        <f t="shared" ref="B927:C927" si="901">B902</f>
        <v>restaurant</v>
      </c>
      <c r="C927">
        <f t="shared" si="901"/>
        <v>0</v>
      </c>
      <c r="D927">
        <f ca="1">OFFSET(walk!$A$2:$Y$402,TRUNC((ROW()-ROW($D$2))/COLUMNS(walk!$A$2:$Y$402)),MOD(ROW()-ROW($D$2),COLUMNS(walk!$A$2:$Y$402)),1,1)</f>
        <v>9</v>
      </c>
      <c r="E927">
        <f ca="1">OFFSET(bike!$A$2:$Y$402,TRUNC((ROW()-ROW($E$2))/COLUMNS(bike!$A$2:$Y$402)),MOD(ROW()-ROW($E$2),COLUMNS(bike!$A$2:$Y$402)),1,1)</f>
        <v>2</v>
      </c>
      <c r="F927">
        <f ca="1">OFFSET(transit!$A$2:$Y$402,TRUNC((ROW()-ROW($F$2))/COLUMNS(transit!$A$2:$Y$402)),MOD(ROW()-ROW($F$2),COLUMNS(transit!$A$2:$Y$402)),1,1)</f>
        <v>7</v>
      </c>
      <c r="G927">
        <f ca="1">OFFSET(drive!$A$2:$Y$402,TRUNC((ROW()-ROW($G$2))/COLUMNS(drive!$A$2:$Y$402)),MOD(ROW()-ROW($G$2),COLUMNS(drive!$A$2:$Y$402)),1,1)</f>
        <v>2</v>
      </c>
      <c r="H927" s="5">
        <f ca="1">(VLOOKUP($B927,weights!$A$2:$R$6,4))*VLOOKUP($B927,weights!$A$2:$R$6,6)^C927*(VLOOKUP($B927,weights!$A$2:$R$6,15)*EXP(VLOOKUP($B927,weights!$A$2:$R$6,11)*D927)+VLOOKUP($B927,weights!$A$2:$R$6,16)*EXP(VLOOKUP($B927,weights!$A$2:$R$6,12)*E927)+VLOOKUP($B927,weights!$A$2:$R$6,17)*EXP(VLOOKUP($B927,weights!$A$2:$R$6,13)*F927)+VLOOKUP($B927,weights!$A$2:$R$6,18)*EXP(VLOOKUP($B927,weights!$A$2:$R$6,14)*G927))</f>
        <v>30.500786919853578</v>
      </c>
    </row>
    <row r="928" spans="1:8" ht="12.75" x14ac:dyDescent="0.2">
      <c r="A928">
        <f t="shared" si="0"/>
        <v>38</v>
      </c>
      <c r="B928" t="str">
        <f t="shared" ref="B928:C928" si="902">B903</f>
        <v>restaurant</v>
      </c>
      <c r="C928">
        <f t="shared" si="902"/>
        <v>1</v>
      </c>
      <c r="D928">
        <f ca="1">OFFSET(walk!$A$2:$Y$402,TRUNC((ROW()-ROW($D$2))/COLUMNS(walk!$A$2:$Y$402)),MOD(ROW()-ROW($D$2),COLUMNS(walk!$A$2:$Y$402)),1,1)</f>
        <v>9</v>
      </c>
      <c r="E928">
        <f ca="1">OFFSET(bike!$A$2:$Y$402,TRUNC((ROW()-ROW($E$2))/COLUMNS(bike!$A$2:$Y$402)),MOD(ROW()-ROW($E$2),COLUMNS(bike!$A$2:$Y$402)),1,1)</f>
        <v>2</v>
      </c>
      <c r="F928">
        <f ca="1">OFFSET(transit!$A$2:$Y$402,TRUNC((ROW()-ROW($F$2))/COLUMNS(transit!$A$2:$Y$402)),MOD(ROW()-ROW($F$2),COLUMNS(transit!$A$2:$Y$402)),1,1)</f>
        <v>8</v>
      </c>
      <c r="G928">
        <f ca="1">OFFSET(drive!$A$2:$Y$402,TRUNC((ROW()-ROW($G$2))/COLUMNS(drive!$A$2:$Y$402)),MOD(ROW()-ROW($G$2),COLUMNS(drive!$A$2:$Y$402)),1,1)</f>
        <v>2</v>
      </c>
      <c r="H928" s="5">
        <f ca="1">(VLOOKUP($B928,weights!$A$2:$R$6,4))*VLOOKUP($B928,weights!$A$2:$R$6,6)^C928*(VLOOKUP($B928,weights!$A$2:$R$6,15)*EXP(VLOOKUP($B928,weights!$A$2:$R$6,11)*D928)+VLOOKUP($B928,weights!$A$2:$R$6,16)*EXP(VLOOKUP($B928,weights!$A$2:$R$6,12)*E928)+VLOOKUP($B928,weights!$A$2:$R$6,17)*EXP(VLOOKUP($B928,weights!$A$2:$R$6,13)*F928)+VLOOKUP($B928,weights!$A$2:$R$6,18)*EXP(VLOOKUP($B928,weights!$A$2:$R$6,14)*G928))</f>
        <v>26.622893510658649</v>
      </c>
    </row>
    <row r="929" spans="1:8" ht="12.75" x14ac:dyDescent="0.2">
      <c r="A929">
        <f t="shared" si="0"/>
        <v>38</v>
      </c>
      <c r="B929" t="str">
        <f t="shared" ref="B929:C929" si="903">B904</f>
        <v>restaurant</v>
      </c>
      <c r="C929">
        <f t="shared" si="903"/>
        <v>2</v>
      </c>
      <c r="D929">
        <f ca="1">OFFSET(walk!$A$2:$Y$402,TRUNC((ROW()-ROW($D$2))/COLUMNS(walk!$A$2:$Y$402)),MOD(ROW()-ROW($D$2),COLUMNS(walk!$A$2:$Y$402)),1,1)</f>
        <v>9</v>
      </c>
      <c r="E929">
        <f ca="1">OFFSET(bike!$A$2:$Y$402,TRUNC((ROW()-ROW($E$2))/COLUMNS(bike!$A$2:$Y$402)),MOD(ROW()-ROW($E$2),COLUMNS(bike!$A$2:$Y$402)),1,1)</f>
        <v>3</v>
      </c>
      <c r="F929">
        <f ca="1">OFFSET(transit!$A$2:$Y$402,TRUNC((ROW()-ROW($F$2))/COLUMNS(transit!$A$2:$Y$402)),MOD(ROW()-ROW($F$2),COLUMNS(transit!$A$2:$Y$402)),1,1)</f>
        <v>8</v>
      </c>
      <c r="G929">
        <f ca="1">OFFSET(drive!$A$2:$Y$402,TRUNC((ROW()-ROW($G$2))/COLUMNS(drive!$A$2:$Y$402)),MOD(ROW()-ROW($G$2),COLUMNS(drive!$A$2:$Y$402)),1,1)</f>
        <v>3</v>
      </c>
      <c r="H929" s="5">
        <f ca="1">(VLOOKUP($B929,weights!$A$2:$R$6,4))*VLOOKUP($B929,weights!$A$2:$R$6,6)^C929*(VLOOKUP($B929,weights!$A$2:$R$6,15)*EXP(VLOOKUP($B929,weights!$A$2:$R$6,11)*D929)+VLOOKUP($B929,weights!$A$2:$R$6,16)*EXP(VLOOKUP($B929,weights!$A$2:$R$6,12)*E929)+VLOOKUP($B929,weights!$A$2:$R$6,17)*EXP(VLOOKUP($B929,weights!$A$2:$R$6,13)*F929)+VLOOKUP($B929,weights!$A$2:$R$6,18)*EXP(VLOOKUP($B929,weights!$A$2:$R$6,14)*G929))</f>
        <v>20.73724263730676</v>
      </c>
    </row>
    <row r="930" spans="1:8" ht="12.75" x14ac:dyDescent="0.2">
      <c r="A930">
        <f t="shared" si="0"/>
        <v>38</v>
      </c>
      <c r="B930" t="str">
        <f t="shared" ref="B930:C930" si="904">B905</f>
        <v>restaurant</v>
      </c>
      <c r="C930">
        <f t="shared" si="904"/>
        <v>3</v>
      </c>
      <c r="D930">
        <f ca="1">OFFSET(walk!$A$2:$Y$402,TRUNC((ROW()-ROW($D$2))/COLUMNS(walk!$A$2:$Y$402)),MOD(ROW()-ROW($D$2),COLUMNS(walk!$A$2:$Y$402)),1,1)</f>
        <v>9</v>
      </c>
      <c r="E930">
        <f ca="1">OFFSET(bike!$A$2:$Y$402,TRUNC((ROW()-ROW($E$2))/COLUMNS(bike!$A$2:$Y$402)),MOD(ROW()-ROW($E$2),COLUMNS(bike!$A$2:$Y$402)),1,1)</f>
        <v>3</v>
      </c>
      <c r="F930">
        <f ca="1">OFFSET(transit!$A$2:$Y$402,TRUNC((ROW()-ROW($F$2))/COLUMNS(transit!$A$2:$Y$402)),MOD(ROW()-ROW($F$2),COLUMNS(transit!$A$2:$Y$402)),1,1)</f>
        <v>8</v>
      </c>
      <c r="G930">
        <f ca="1">OFFSET(drive!$A$2:$Y$402,TRUNC((ROW()-ROW($G$2))/COLUMNS(drive!$A$2:$Y$402)),MOD(ROW()-ROW($G$2),COLUMNS(drive!$A$2:$Y$402)),1,1)</f>
        <v>3</v>
      </c>
      <c r="H930" s="5">
        <f ca="1">(VLOOKUP($B930,weights!$A$2:$R$6,4))*VLOOKUP($B930,weights!$A$2:$R$6,6)^C930*(VLOOKUP($B930,weights!$A$2:$R$6,15)*EXP(VLOOKUP($B930,weights!$A$2:$R$6,11)*D930)+VLOOKUP($B930,weights!$A$2:$R$6,16)*EXP(VLOOKUP($B930,weights!$A$2:$R$6,12)*E930)+VLOOKUP($B930,weights!$A$2:$R$6,17)*EXP(VLOOKUP($B930,weights!$A$2:$R$6,13)*F930)+VLOOKUP($B930,weights!$A$2:$R$6,18)*EXP(VLOOKUP($B930,weights!$A$2:$R$6,14)*G930))</f>
        <v>18.586713771215688</v>
      </c>
    </row>
    <row r="931" spans="1:8" ht="12.75" x14ac:dyDescent="0.2">
      <c r="A931">
        <f t="shared" si="0"/>
        <v>38</v>
      </c>
      <c r="B931" t="str">
        <f t="shared" ref="B931:C931" si="905">B906</f>
        <v>restaurant</v>
      </c>
      <c r="C931">
        <f t="shared" si="905"/>
        <v>4</v>
      </c>
      <c r="D931">
        <f ca="1">OFFSET(walk!$A$2:$Y$402,TRUNC((ROW()-ROW($D$2))/COLUMNS(walk!$A$2:$Y$402)),MOD(ROW()-ROW($D$2),COLUMNS(walk!$A$2:$Y$402)),1,1)</f>
        <v>12</v>
      </c>
      <c r="E931">
        <f ca="1">OFFSET(bike!$A$2:$Y$402,TRUNC((ROW()-ROW($E$2))/COLUMNS(bike!$A$2:$Y$402)),MOD(ROW()-ROW($E$2),COLUMNS(bike!$A$2:$Y$402)),1,1)</f>
        <v>3</v>
      </c>
      <c r="F931">
        <f ca="1">OFFSET(transit!$A$2:$Y$402,TRUNC((ROW()-ROW($F$2))/COLUMNS(transit!$A$2:$Y$402)),MOD(ROW()-ROW($F$2),COLUMNS(transit!$A$2:$Y$402)),1,1)</f>
        <v>8</v>
      </c>
      <c r="G931">
        <f ca="1">OFFSET(drive!$A$2:$Y$402,TRUNC((ROW()-ROW($G$2))/COLUMNS(drive!$A$2:$Y$402)),MOD(ROW()-ROW($G$2),COLUMNS(drive!$A$2:$Y$402)),1,1)</f>
        <v>3</v>
      </c>
      <c r="H931" s="5">
        <f ca="1">(VLOOKUP($B931,weights!$A$2:$R$6,4))*VLOOKUP($B931,weights!$A$2:$R$6,6)^C931*(VLOOKUP($B931,weights!$A$2:$R$6,15)*EXP(VLOOKUP($B931,weights!$A$2:$R$6,11)*D931)+VLOOKUP($B931,weights!$A$2:$R$6,16)*EXP(VLOOKUP($B931,weights!$A$2:$R$6,12)*E931)+VLOOKUP($B931,weights!$A$2:$R$6,17)*EXP(VLOOKUP($B931,weights!$A$2:$R$6,13)*F931)+VLOOKUP($B931,weights!$A$2:$R$6,18)*EXP(VLOOKUP($B931,weights!$A$2:$R$6,14)*G931))</f>
        <v>15.813935603114285</v>
      </c>
    </row>
    <row r="932" spans="1:8" ht="12.75" x14ac:dyDescent="0.2">
      <c r="A932">
        <f t="shared" si="0"/>
        <v>38</v>
      </c>
      <c r="B932" t="str">
        <f t="shared" ref="B932:C932" si="906">B907</f>
        <v>restaurant</v>
      </c>
      <c r="C932">
        <f t="shared" si="906"/>
        <v>5</v>
      </c>
      <c r="D932">
        <f ca="1">OFFSET(walk!$A$2:$Y$402,TRUNC((ROW()-ROW($D$2))/COLUMNS(walk!$A$2:$Y$402)),MOD(ROW()-ROW($D$2),COLUMNS(walk!$A$2:$Y$402)),1,1)</f>
        <v>12</v>
      </c>
      <c r="E932">
        <f ca="1">OFFSET(bike!$A$2:$Y$402,TRUNC((ROW()-ROW($E$2))/COLUMNS(bike!$A$2:$Y$402)),MOD(ROW()-ROW($E$2),COLUMNS(bike!$A$2:$Y$402)),1,1)</f>
        <v>4</v>
      </c>
      <c r="F932">
        <f ca="1">OFFSET(transit!$A$2:$Y$402,TRUNC((ROW()-ROW($F$2))/COLUMNS(transit!$A$2:$Y$402)),MOD(ROW()-ROW($F$2),COLUMNS(transit!$A$2:$Y$402)),1,1)</f>
        <v>9</v>
      </c>
      <c r="G932">
        <f ca="1">OFFSET(drive!$A$2:$Y$402,TRUNC((ROW()-ROW($G$2))/COLUMNS(drive!$A$2:$Y$402)),MOD(ROW()-ROW($G$2),COLUMNS(drive!$A$2:$Y$402)),1,1)</f>
        <v>3</v>
      </c>
      <c r="H932" s="5">
        <f ca="1">(VLOOKUP($B932,weights!$A$2:$R$6,4))*VLOOKUP($B932,weights!$A$2:$R$6,6)^C932*(VLOOKUP($B932,weights!$A$2:$R$6,15)*EXP(VLOOKUP($B932,weights!$A$2:$R$6,11)*D932)+VLOOKUP($B932,weights!$A$2:$R$6,16)*EXP(VLOOKUP($B932,weights!$A$2:$R$6,12)*E932)+VLOOKUP($B932,weights!$A$2:$R$6,17)*EXP(VLOOKUP($B932,weights!$A$2:$R$6,13)*F932)+VLOOKUP($B932,weights!$A$2:$R$6,18)*EXP(VLOOKUP($B932,weights!$A$2:$R$6,14)*G932))</f>
        <v>12.822494488180777</v>
      </c>
    </row>
    <row r="933" spans="1:8" ht="12.75" x14ac:dyDescent="0.2">
      <c r="A933">
        <f t="shared" si="0"/>
        <v>38</v>
      </c>
      <c r="B933" t="str">
        <f t="shared" ref="B933:C933" si="907">B908</f>
        <v>restaurant</v>
      </c>
      <c r="C933">
        <f t="shared" si="907"/>
        <v>6</v>
      </c>
      <c r="D933">
        <f ca="1">OFFSET(walk!$A$2:$Y$402,TRUNC((ROW()-ROW($D$2))/COLUMNS(walk!$A$2:$Y$402)),MOD(ROW()-ROW($D$2),COLUMNS(walk!$A$2:$Y$402)),1,1)</f>
        <v>12</v>
      </c>
      <c r="E933">
        <f ca="1">OFFSET(bike!$A$2:$Y$402,TRUNC((ROW()-ROW($E$2))/COLUMNS(bike!$A$2:$Y$402)),MOD(ROW()-ROW($E$2),COLUMNS(bike!$A$2:$Y$402)),1,1)</f>
        <v>4</v>
      </c>
      <c r="F933">
        <f ca="1">OFFSET(transit!$A$2:$Y$402,TRUNC((ROW()-ROW($F$2))/COLUMNS(transit!$A$2:$Y$402)),MOD(ROW()-ROW($F$2),COLUMNS(transit!$A$2:$Y$402)),1,1)</f>
        <v>10</v>
      </c>
      <c r="G933">
        <f ca="1">OFFSET(drive!$A$2:$Y$402,TRUNC((ROW()-ROW($G$2))/COLUMNS(drive!$A$2:$Y$402)),MOD(ROW()-ROW($G$2),COLUMNS(drive!$A$2:$Y$402)),1,1)</f>
        <v>4</v>
      </c>
      <c r="H933" s="5">
        <f ca="1">(VLOOKUP($B933,weights!$A$2:$R$6,4))*VLOOKUP($B933,weights!$A$2:$R$6,6)^C933*(VLOOKUP($B933,weights!$A$2:$R$6,15)*EXP(VLOOKUP($B933,weights!$A$2:$R$6,11)*D933)+VLOOKUP($B933,weights!$A$2:$R$6,16)*EXP(VLOOKUP($B933,weights!$A$2:$R$6,12)*E933)+VLOOKUP($B933,weights!$A$2:$R$6,17)*EXP(VLOOKUP($B933,weights!$A$2:$R$6,13)*F933)+VLOOKUP($B933,weights!$A$2:$R$6,18)*EXP(VLOOKUP($B933,weights!$A$2:$R$6,14)*G933))</f>
        <v>10.393611669483832</v>
      </c>
    </row>
    <row r="934" spans="1:8" ht="12.75" x14ac:dyDescent="0.2">
      <c r="A934">
        <f t="shared" si="0"/>
        <v>38</v>
      </c>
      <c r="B934" t="str">
        <f t="shared" ref="B934:C934" si="908">B909</f>
        <v>restaurant</v>
      </c>
      <c r="C934">
        <f t="shared" si="908"/>
        <v>7</v>
      </c>
      <c r="D934">
        <f ca="1">OFFSET(walk!$A$2:$Y$402,TRUNC((ROW()-ROW($D$2))/COLUMNS(walk!$A$2:$Y$402)),MOD(ROW()-ROW($D$2),COLUMNS(walk!$A$2:$Y$402)),1,1)</f>
        <v>13</v>
      </c>
      <c r="E934">
        <f ca="1">OFFSET(bike!$A$2:$Y$402,TRUNC((ROW()-ROW($E$2))/COLUMNS(bike!$A$2:$Y$402)),MOD(ROW()-ROW($E$2),COLUMNS(bike!$A$2:$Y$402)),1,1)</f>
        <v>4</v>
      </c>
      <c r="F934">
        <f ca="1">OFFSET(transit!$A$2:$Y$402,TRUNC((ROW()-ROW($F$2))/COLUMNS(transit!$A$2:$Y$402)),MOD(ROW()-ROW($F$2),COLUMNS(transit!$A$2:$Y$402)),1,1)</f>
        <v>10</v>
      </c>
      <c r="G934">
        <f ca="1">OFFSET(drive!$A$2:$Y$402,TRUNC((ROW()-ROW($G$2))/COLUMNS(drive!$A$2:$Y$402)),MOD(ROW()-ROW($G$2),COLUMNS(drive!$A$2:$Y$402)),1,1)</f>
        <v>4</v>
      </c>
      <c r="H934" s="5">
        <f ca="1">(VLOOKUP($B934,weights!$A$2:$R$6,4))*VLOOKUP($B934,weights!$A$2:$R$6,6)^C934*(VLOOKUP($B934,weights!$A$2:$R$6,15)*EXP(VLOOKUP($B934,weights!$A$2:$R$6,11)*D934)+VLOOKUP($B934,weights!$A$2:$R$6,16)*EXP(VLOOKUP($B934,weights!$A$2:$R$6,12)*E934)+VLOOKUP($B934,weights!$A$2:$R$6,17)*EXP(VLOOKUP($B934,weights!$A$2:$R$6,13)*F934)+VLOOKUP($B934,weights!$A$2:$R$6,18)*EXP(VLOOKUP($B934,weights!$A$2:$R$6,14)*G934))</f>
        <v>9.1891026022377726</v>
      </c>
    </row>
    <row r="935" spans="1:8" ht="12.75" x14ac:dyDescent="0.2">
      <c r="A935">
        <f t="shared" si="0"/>
        <v>38</v>
      </c>
      <c r="B935" t="str">
        <f t="shared" ref="B935:C935" si="909">B910</f>
        <v>restaurant</v>
      </c>
      <c r="C935">
        <f t="shared" si="909"/>
        <v>8</v>
      </c>
      <c r="D935">
        <f ca="1">OFFSET(walk!$A$2:$Y$402,TRUNC((ROW()-ROW($D$2))/COLUMNS(walk!$A$2:$Y$402)),MOD(ROW()-ROW($D$2),COLUMNS(walk!$A$2:$Y$402)),1,1)</f>
        <v>14</v>
      </c>
      <c r="E935">
        <f ca="1">OFFSET(bike!$A$2:$Y$402,TRUNC((ROW()-ROW($E$2))/COLUMNS(bike!$A$2:$Y$402)),MOD(ROW()-ROW($E$2),COLUMNS(bike!$A$2:$Y$402)),1,1)</f>
        <v>4</v>
      </c>
      <c r="F935">
        <f ca="1">OFFSET(transit!$A$2:$Y$402,TRUNC((ROW()-ROW($F$2))/COLUMNS(transit!$A$2:$Y$402)),MOD(ROW()-ROW($F$2),COLUMNS(transit!$A$2:$Y$402)),1,1)</f>
        <v>10</v>
      </c>
      <c r="G935">
        <f ca="1">OFFSET(drive!$A$2:$Y$402,TRUNC((ROW()-ROW($G$2))/COLUMNS(drive!$A$2:$Y$402)),MOD(ROW()-ROW($G$2),COLUMNS(drive!$A$2:$Y$402)),1,1)</f>
        <v>4</v>
      </c>
      <c r="H935" s="5">
        <f ca="1">(VLOOKUP($B935,weights!$A$2:$R$6,4))*VLOOKUP($B935,weights!$A$2:$R$6,6)^C935*(VLOOKUP($B935,weights!$A$2:$R$6,15)*EXP(VLOOKUP($B935,weights!$A$2:$R$6,11)*D935)+VLOOKUP($B935,weights!$A$2:$R$6,16)*EXP(VLOOKUP($B935,weights!$A$2:$R$6,12)*E935)+VLOOKUP($B935,weights!$A$2:$R$6,17)*EXP(VLOOKUP($B935,weights!$A$2:$R$6,13)*F935)+VLOOKUP($B935,weights!$A$2:$R$6,18)*EXP(VLOOKUP($B935,weights!$A$2:$R$6,14)*G935))</f>
        <v>8.1456946511865453</v>
      </c>
    </row>
    <row r="936" spans="1:8" ht="12.75" x14ac:dyDescent="0.2">
      <c r="A936">
        <f t="shared" si="0"/>
        <v>38</v>
      </c>
      <c r="B936" t="str">
        <f t="shared" ref="B936:C936" si="910">B911</f>
        <v>restaurant</v>
      </c>
      <c r="C936">
        <f t="shared" si="910"/>
        <v>9</v>
      </c>
      <c r="D936">
        <f ca="1">OFFSET(walk!$A$2:$Y$402,TRUNC((ROW()-ROW($D$2))/COLUMNS(walk!$A$2:$Y$402)),MOD(ROW()-ROW($D$2),COLUMNS(walk!$A$2:$Y$402)),1,1)</f>
        <v>16</v>
      </c>
      <c r="E936">
        <f ca="1">OFFSET(bike!$A$2:$Y$402,TRUNC((ROW()-ROW($E$2))/COLUMNS(bike!$A$2:$Y$402)),MOD(ROW()-ROW($E$2),COLUMNS(bike!$A$2:$Y$402)),1,1)</f>
        <v>5</v>
      </c>
      <c r="F936">
        <f ca="1">OFFSET(transit!$A$2:$Y$402,TRUNC((ROW()-ROW($F$2))/COLUMNS(transit!$A$2:$Y$402)),MOD(ROW()-ROW($F$2),COLUMNS(transit!$A$2:$Y$402)),1,1)</f>
        <v>14</v>
      </c>
      <c r="G936">
        <f ca="1">OFFSET(drive!$A$2:$Y$402,TRUNC((ROW()-ROW($G$2))/COLUMNS(drive!$A$2:$Y$402)),MOD(ROW()-ROW($G$2),COLUMNS(drive!$A$2:$Y$402)),1,1)</f>
        <v>4</v>
      </c>
      <c r="H936" s="5">
        <f ca="1">(VLOOKUP($B936,weights!$A$2:$R$6,4))*VLOOKUP($B936,weights!$A$2:$R$6,6)^C936*(VLOOKUP($B936,weights!$A$2:$R$6,15)*EXP(VLOOKUP($B936,weights!$A$2:$R$6,11)*D936)+VLOOKUP($B936,weights!$A$2:$R$6,16)*EXP(VLOOKUP($B936,weights!$A$2:$R$6,12)*E936)+VLOOKUP($B936,weights!$A$2:$R$6,17)*EXP(VLOOKUP($B936,weights!$A$2:$R$6,13)*F936)+VLOOKUP($B936,weights!$A$2:$R$6,18)*EXP(VLOOKUP($B936,weights!$A$2:$R$6,14)*G936))</f>
        <v>6.0926929540592889</v>
      </c>
    </row>
    <row r="937" spans="1:8" ht="12.75" x14ac:dyDescent="0.2">
      <c r="A937">
        <f t="shared" si="0"/>
        <v>38</v>
      </c>
      <c r="B937" t="str">
        <f t="shared" ref="B937:C937" si="911">B912</f>
        <v>supermarket</v>
      </c>
      <c r="C937">
        <f t="shared" si="911"/>
        <v>0</v>
      </c>
      <c r="D937">
        <f ca="1">OFFSET(walk!$A$2:$Y$402,TRUNC((ROW()-ROW($D$2))/COLUMNS(walk!$A$2:$Y$402)),MOD(ROW()-ROW($D$2),COLUMNS(walk!$A$2:$Y$402)),1,1)</f>
        <v>35</v>
      </c>
      <c r="E937">
        <f ca="1">OFFSET(bike!$A$2:$Y$402,TRUNC((ROW()-ROW($E$2))/COLUMNS(bike!$A$2:$Y$402)),MOD(ROW()-ROW($E$2),COLUMNS(bike!$A$2:$Y$402)),1,1)</f>
        <v>14</v>
      </c>
      <c r="F937">
        <f ca="1">OFFSET(transit!$A$2:$Y$402,TRUNC((ROW()-ROW($F$2))/COLUMNS(transit!$A$2:$Y$402)),MOD(ROW()-ROW($F$2),COLUMNS(transit!$A$2:$Y$402)),1,1)</f>
        <v>21</v>
      </c>
      <c r="G937">
        <f ca="1">OFFSET(drive!$A$2:$Y$402,TRUNC((ROW()-ROW($G$2))/COLUMNS(drive!$A$2:$Y$402)),MOD(ROW()-ROW($G$2),COLUMNS(drive!$A$2:$Y$402)),1,1)</f>
        <v>8</v>
      </c>
      <c r="H937" s="5">
        <f ca="1">(VLOOKUP($B937,weights!$A$2:$R$6,4))*VLOOKUP($B937,weights!$A$2:$R$6,6)^C937*(VLOOKUP($B937,weights!$A$2:$R$6,15)*EXP(VLOOKUP($B937,weights!$A$2:$R$6,11)*D937)+VLOOKUP($B937,weights!$A$2:$R$6,16)*EXP(VLOOKUP($B937,weights!$A$2:$R$6,12)*E937)+VLOOKUP($B937,weights!$A$2:$R$6,17)*EXP(VLOOKUP($B937,weights!$A$2:$R$6,13)*F937)+VLOOKUP($B937,weights!$A$2:$R$6,18)*EXP(VLOOKUP($B937,weights!$A$2:$R$6,14)*G937))</f>
        <v>3.5542584949129106</v>
      </c>
    </row>
    <row r="938" spans="1:8" ht="12.75" x14ac:dyDescent="0.2">
      <c r="A938">
        <f t="shared" si="0"/>
        <v>38</v>
      </c>
      <c r="B938" t="str">
        <f t="shared" ref="B938:C938" si="912">B913</f>
        <v>supermarket</v>
      </c>
      <c r="C938">
        <f t="shared" si="912"/>
        <v>1</v>
      </c>
      <c r="D938">
        <f ca="1">OFFSET(walk!$A$2:$Y$402,TRUNC((ROW()-ROW($D$2))/COLUMNS(walk!$A$2:$Y$402)),MOD(ROW()-ROW($D$2),COLUMNS(walk!$A$2:$Y$402)),1,1)</f>
        <v>48</v>
      </c>
      <c r="E938">
        <f ca="1">OFFSET(bike!$A$2:$Y$402,TRUNC((ROW()-ROW($E$2))/COLUMNS(bike!$A$2:$Y$402)),MOD(ROW()-ROW($E$2),COLUMNS(bike!$A$2:$Y$402)),1,1)</f>
        <v>15</v>
      </c>
      <c r="F938">
        <f ca="1">OFFSET(transit!$A$2:$Y$402,TRUNC((ROW()-ROW($F$2))/COLUMNS(transit!$A$2:$Y$402)),MOD(ROW()-ROW($F$2),COLUMNS(transit!$A$2:$Y$402)),1,1)</f>
        <v>25</v>
      </c>
      <c r="G938">
        <f ca="1">OFFSET(drive!$A$2:$Y$402,TRUNC((ROW()-ROW($G$2))/COLUMNS(drive!$A$2:$Y$402)),MOD(ROW()-ROW($G$2),COLUMNS(drive!$A$2:$Y$402)),1,1)</f>
        <v>10</v>
      </c>
      <c r="H938" s="5">
        <f ca="1">(VLOOKUP($B938,weights!$A$2:$R$6,4))*VLOOKUP($B938,weights!$A$2:$R$6,6)^C938*(VLOOKUP($B938,weights!$A$2:$R$6,15)*EXP(VLOOKUP($B938,weights!$A$2:$R$6,11)*D938)+VLOOKUP($B938,weights!$A$2:$R$6,16)*EXP(VLOOKUP($B938,weights!$A$2:$R$6,12)*E938)+VLOOKUP($B938,weights!$A$2:$R$6,17)*EXP(VLOOKUP($B938,weights!$A$2:$R$6,13)*F938)+VLOOKUP($B938,weights!$A$2:$R$6,18)*EXP(VLOOKUP($B938,weights!$A$2:$R$6,14)*G938))</f>
        <v>1.3647819109270418</v>
      </c>
    </row>
    <row r="939" spans="1:8" ht="12.75" x14ac:dyDescent="0.2">
      <c r="A939">
        <f t="shared" si="0"/>
        <v>38</v>
      </c>
      <c r="B939" t="str">
        <f t="shared" ref="B939:C939" si="913">B914</f>
        <v>supermarket</v>
      </c>
      <c r="C939">
        <f t="shared" si="913"/>
        <v>2</v>
      </c>
      <c r="D939">
        <f ca="1">OFFSET(walk!$A$2:$Y$402,TRUNC((ROW()-ROW($D$2))/COLUMNS(walk!$A$2:$Y$402)),MOD(ROW()-ROW($D$2),COLUMNS(walk!$A$2:$Y$402)),1,1)</f>
        <v>53</v>
      </c>
      <c r="E939">
        <f ca="1">OFFSET(bike!$A$2:$Y$402,TRUNC((ROW()-ROW($E$2))/COLUMNS(bike!$A$2:$Y$402)),MOD(ROW()-ROW($E$2),COLUMNS(bike!$A$2:$Y$402)),1,1)</f>
        <v>16</v>
      </c>
      <c r="F939">
        <f ca="1">OFFSET(transit!$A$2:$Y$402,TRUNC((ROW()-ROW($F$2))/COLUMNS(transit!$A$2:$Y$402)),MOD(ROW()-ROW($F$2),COLUMNS(transit!$A$2:$Y$402)),1,1)</f>
        <v>29</v>
      </c>
      <c r="G939">
        <f ca="1">OFFSET(drive!$A$2:$Y$402,TRUNC((ROW()-ROW($G$2))/COLUMNS(drive!$A$2:$Y$402)),MOD(ROW()-ROW($G$2),COLUMNS(drive!$A$2:$Y$402)),1,1)</f>
        <v>12</v>
      </c>
      <c r="H939" s="5">
        <f ca="1">(VLOOKUP($B939,weights!$A$2:$R$6,4))*VLOOKUP($B939,weights!$A$2:$R$6,6)^C939*(VLOOKUP($B939,weights!$A$2:$R$6,15)*EXP(VLOOKUP($B939,weights!$A$2:$R$6,11)*D939)+VLOOKUP($B939,weights!$A$2:$R$6,16)*EXP(VLOOKUP($B939,weights!$A$2:$R$6,12)*E939)+VLOOKUP($B939,weights!$A$2:$R$6,17)*EXP(VLOOKUP($B939,weights!$A$2:$R$6,13)*F939)+VLOOKUP($B939,weights!$A$2:$R$6,18)*EXP(VLOOKUP($B939,weights!$A$2:$R$6,14)*G939))</f>
        <v>0.52794579458621838</v>
      </c>
    </row>
    <row r="940" spans="1:8" ht="12.75" x14ac:dyDescent="0.2">
      <c r="A940">
        <f t="shared" si="0"/>
        <v>38</v>
      </c>
      <c r="B940" t="str">
        <f t="shared" ref="B940:C940" si="914">B915</f>
        <v>supermarket</v>
      </c>
      <c r="C940">
        <f t="shared" si="914"/>
        <v>3</v>
      </c>
      <c r="D940">
        <f ca="1">OFFSET(walk!$A$2:$Y$402,TRUNC((ROW()-ROW($D$2))/COLUMNS(walk!$A$2:$Y$402)),MOD(ROW()-ROW($D$2),COLUMNS(walk!$A$2:$Y$402)),1,1)</f>
        <v>60</v>
      </c>
      <c r="E940">
        <f ca="1">OFFSET(bike!$A$2:$Y$402,TRUNC((ROW()-ROW($E$2))/COLUMNS(bike!$A$2:$Y$402)),MOD(ROW()-ROW($E$2),COLUMNS(bike!$A$2:$Y$402)),1,1)</f>
        <v>20</v>
      </c>
      <c r="F940">
        <f ca="1">OFFSET(transit!$A$2:$Y$402,TRUNC((ROW()-ROW($F$2))/COLUMNS(transit!$A$2:$Y$402)),MOD(ROW()-ROW($F$2),COLUMNS(transit!$A$2:$Y$402)),1,1)</f>
        <v>36</v>
      </c>
      <c r="G940">
        <f ca="1">OFFSET(drive!$A$2:$Y$402,TRUNC((ROW()-ROW($G$2))/COLUMNS(drive!$A$2:$Y$402)),MOD(ROW()-ROW($G$2),COLUMNS(drive!$A$2:$Y$402)),1,1)</f>
        <v>14</v>
      </c>
      <c r="H940" s="5">
        <f ca="1">(VLOOKUP($B940,weights!$A$2:$R$6,4))*VLOOKUP($B940,weights!$A$2:$R$6,6)^C940*(VLOOKUP($B940,weights!$A$2:$R$6,15)*EXP(VLOOKUP($B940,weights!$A$2:$R$6,11)*D940)+VLOOKUP($B940,weights!$A$2:$R$6,16)*EXP(VLOOKUP($B940,weights!$A$2:$R$6,12)*E940)+VLOOKUP($B940,weights!$A$2:$R$6,17)*EXP(VLOOKUP($B940,weights!$A$2:$R$6,13)*F940)+VLOOKUP($B940,weights!$A$2:$R$6,18)*EXP(VLOOKUP($B940,weights!$A$2:$R$6,14)*G940))</f>
        <v>0.19158514904750137</v>
      </c>
    </row>
    <row r="941" spans="1:8" ht="12.75" x14ac:dyDescent="0.2">
      <c r="A941">
        <f t="shared" si="0"/>
        <v>38</v>
      </c>
      <c r="B941" t="str">
        <f t="shared" ref="B941:C941" si="915">B916</f>
        <v>supermarket</v>
      </c>
      <c r="C941">
        <f t="shared" si="915"/>
        <v>4</v>
      </c>
      <c r="D941">
        <f ca="1">OFFSET(walk!$A$2:$Y$402,TRUNC((ROW()-ROW($D$2))/COLUMNS(walk!$A$2:$Y$402)),MOD(ROW()-ROW($D$2),COLUMNS(walk!$A$2:$Y$402)),1,1)</f>
        <v>76</v>
      </c>
      <c r="E941">
        <f ca="1">OFFSET(bike!$A$2:$Y$402,TRUNC((ROW()-ROW($E$2))/COLUMNS(bike!$A$2:$Y$402)),MOD(ROW()-ROW($E$2),COLUMNS(bike!$A$2:$Y$402)),1,1)</f>
        <v>23</v>
      </c>
      <c r="F941">
        <f ca="1">OFFSET(transit!$A$2:$Y$402,TRUNC((ROW()-ROW($F$2))/COLUMNS(transit!$A$2:$Y$402)),MOD(ROW()-ROW($F$2),COLUMNS(transit!$A$2:$Y$402)),1,1)</f>
        <v>38</v>
      </c>
      <c r="G941">
        <f ca="1">OFFSET(drive!$A$2:$Y$402,TRUNC((ROW()-ROW($G$2))/COLUMNS(drive!$A$2:$Y$402)),MOD(ROW()-ROW($G$2),COLUMNS(drive!$A$2:$Y$402)),1,1)</f>
        <v>15</v>
      </c>
      <c r="H941" s="5">
        <f ca="1">(VLOOKUP($B941,weights!$A$2:$R$6,4))*VLOOKUP($B941,weights!$A$2:$R$6,6)^C941*(VLOOKUP($B941,weights!$A$2:$R$6,15)*EXP(VLOOKUP($B941,weights!$A$2:$R$6,11)*D941)+VLOOKUP($B941,weights!$A$2:$R$6,16)*EXP(VLOOKUP($B941,weights!$A$2:$R$6,12)*E941)+VLOOKUP($B941,weights!$A$2:$R$6,17)*EXP(VLOOKUP($B941,weights!$A$2:$R$6,13)*F941)+VLOOKUP($B941,weights!$A$2:$R$6,18)*EXP(VLOOKUP($B941,weights!$A$2:$R$6,14)*G941))</f>
        <v>9.0143747254184572E-2</v>
      </c>
    </row>
    <row r="942" spans="1:8" ht="12.75" x14ac:dyDescent="0.2">
      <c r="A942">
        <f t="shared" si="0"/>
        <v>38</v>
      </c>
      <c r="B942" t="str">
        <f t="shared" ref="B942:C942" si="916">B917</f>
        <v>store</v>
      </c>
      <c r="C942">
        <f t="shared" si="916"/>
        <v>0</v>
      </c>
      <c r="D942">
        <f ca="1">OFFSET(walk!$A$2:$Y$402,TRUNC((ROW()-ROW($D$2))/COLUMNS(walk!$A$2:$Y$402)),MOD(ROW()-ROW($D$2),COLUMNS(walk!$A$2:$Y$402)),1,1)</f>
        <v>3</v>
      </c>
      <c r="E942">
        <f ca="1">OFFSET(bike!$A$2:$Y$402,TRUNC((ROW()-ROW($E$2))/COLUMNS(bike!$A$2:$Y$402)),MOD(ROW()-ROW($E$2),COLUMNS(bike!$A$2:$Y$402)),1,1)</f>
        <v>1</v>
      </c>
      <c r="F942">
        <f ca="1">OFFSET(transit!$A$2:$Y$402,TRUNC((ROW()-ROW($F$2))/COLUMNS(transit!$A$2:$Y$402)),MOD(ROW()-ROW($F$2),COLUMNS(transit!$A$2:$Y$402)),1,1)</f>
        <v>3</v>
      </c>
      <c r="G942">
        <f ca="1">OFFSET(drive!$A$2:$Y$402,TRUNC((ROW()-ROW($G$2))/COLUMNS(drive!$A$2:$Y$402)),MOD(ROW()-ROW($G$2),COLUMNS(drive!$A$2:$Y$402)),1,1)</f>
        <v>1</v>
      </c>
      <c r="H942" s="5">
        <f ca="1">(VLOOKUP($B942,weights!$A$2:$R$6,4))*VLOOKUP($B942,weights!$A$2:$R$6,6)^C942*(VLOOKUP($B942,weights!$A$2:$R$6,15)*EXP(VLOOKUP($B942,weights!$A$2:$R$6,11)*D942)+VLOOKUP($B942,weights!$A$2:$R$6,16)*EXP(VLOOKUP($B942,weights!$A$2:$R$6,12)*E942)+VLOOKUP($B942,weights!$A$2:$R$6,17)*EXP(VLOOKUP($B942,weights!$A$2:$R$6,13)*F942)+VLOOKUP($B942,weights!$A$2:$R$6,18)*EXP(VLOOKUP($B942,weights!$A$2:$R$6,14)*G942))</f>
        <v>24.807341495576125</v>
      </c>
    </row>
    <row r="943" spans="1:8" ht="12.75" x14ac:dyDescent="0.2">
      <c r="A943">
        <f t="shared" si="0"/>
        <v>38</v>
      </c>
      <c r="B943" t="str">
        <f t="shared" ref="B943:C943" si="917">B918</f>
        <v>store</v>
      </c>
      <c r="C943">
        <f t="shared" si="917"/>
        <v>1</v>
      </c>
      <c r="D943">
        <f ca="1">OFFSET(walk!$A$2:$Y$402,TRUNC((ROW()-ROW($D$2))/COLUMNS(walk!$A$2:$Y$402)),MOD(ROW()-ROW($D$2),COLUMNS(walk!$A$2:$Y$402)),1,1)</f>
        <v>7</v>
      </c>
      <c r="E943">
        <f ca="1">OFFSET(bike!$A$2:$Y$402,TRUNC((ROW()-ROW($E$2))/COLUMNS(bike!$A$2:$Y$402)),MOD(ROW()-ROW($E$2),COLUMNS(bike!$A$2:$Y$402)),1,1)</f>
        <v>2</v>
      </c>
      <c r="F943">
        <f ca="1">OFFSET(transit!$A$2:$Y$402,TRUNC((ROW()-ROW($F$2))/COLUMNS(transit!$A$2:$Y$402)),MOD(ROW()-ROW($F$2),COLUMNS(transit!$A$2:$Y$402)),1,1)</f>
        <v>7</v>
      </c>
      <c r="G943">
        <f ca="1">OFFSET(drive!$A$2:$Y$402,TRUNC((ROW()-ROW($G$2))/COLUMNS(drive!$A$2:$Y$402)),MOD(ROW()-ROW($G$2),COLUMNS(drive!$A$2:$Y$402)),1,1)</f>
        <v>2</v>
      </c>
      <c r="H943" s="5">
        <f ca="1">(VLOOKUP($B943,weights!$A$2:$R$6,4))*VLOOKUP($B943,weights!$A$2:$R$6,6)^C943*(VLOOKUP($B943,weights!$A$2:$R$6,15)*EXP(VLOOKUP($B943,weights!$A$2:$R$6,11)*D943)+VLOOKUP($B943,weights!$A$2:$R$6,16)*EXP(VLOOKUP($B943,weights!$A$2:$R$6,12)*E943)+VLOOKUP($B943,weights!$A$2:$R$6,17)*EXP(VLOOKUP($B943,weights!$A$2:$R$6,13)*F943)+VLOOKUP($B943,weights!$A$2:$R$6,18)*EXP(VLOOKUP($B943,weights!$A$2:$R$6,14)*G943))</f>
        <v>9.230637960199946</v>
      </c>
    </row>
    <row r="944" spans="1:8" ht="12.75" x14ac:dyDescent="0.2">
      <c r="A944">
        <f t="shared" si="0"/>
        <v>38</v>
      </c>
      <c r="B944" t="str">
        <f t="shared" ref="B944:C944" si="918">B919</f>
        <v>store</v>
      </c>
      <c r="C944">
        <f t="shared" si="918"/>
        <v>2</v>
      </c>
      <c r="D944">
        <f ca="1">OFFSET(walk!$A$2:$Y$402,TRUNC((ROW()-ROW($D$2))/COLUMNS(walk!$A$2:$Y$402)),MOD(ROW()-ROW($D$2),COLUMNS(walk!$A$2:$Y$402)),1,1)</f>
        <v>8</v>
      </c>
      <c r="E944">
        <f ca="1">OFFSET(bike!$A$2:$Y$402,TRUNC((ROW()-ROW($E$2))/COLUMNS(bike!$A$2:$Y$402)),MOD(ROW()-ROW($E$2),COLUMNS(bike!$A$2:$Y$402)),1,1)</f>
        <v>2</v>
      </c>
      <c r="F944">
        <f ca="1">OFFSET(transit!$A$2:$Y$402,TRUNC((ROW()-ROW($F$2))/COLUMNS(transit!$A$2:$Y$402)),MOD(ROW()-ROW($F$2),COLUMNS(transit!$A$2:$Y$402)),1,1)</f>
        <v>8</v>
      </c>
      <c r="G944">
        <f ca="1">OFFSET(drive!$A$2:$Y$402,TRUNC((ROW()-ROW($G$2))/COLUMNS(drive!$A$2:$Y$402)),MOD(ROW()-ROW($G$2),COLUMNS(drive!$A$2:$Y$402)),1,1)</f>
        <v>2</v>
      </c>
      <c r="H944" s="5">
        <f ca="1">(VLOOKUP($B944,weights!$A$2:$R$6,4))*VLOOKUP($B944,weights!$A$2:$R$6,6)^C944*(VLOOKUP($B944,weights!$A$2:$R$6,15)*EXP(VLOOKUP($B944,weights!$A$2:$R$6,11)*D944)+VLOOKUP($B944,weights!$A$2:$R$6,16)*EXP(VLOOKUP($B944,weights!$A$2:$R$6,12)*E944)+VLOOKUP($B944,weights!$A$2:$R$6,17)*EXP(VLOOKUP($B944,weights!$A$2:$R$6,13)*F944)+VLOOKUP($B944,weights!$A$2:$R$6,18)*EXP(VLOOKUP($B944,weights!$A$2:$R$6,14)*G944))</f>
        <v>5.9522320177632659</v>
      </c>
    </row>
    <row r="945" spans="1:8" ht="12.75" x14ac:dyDescent="0.2">
      <c r="A945">
        <f t="shared" si="0"/>
        <v>38</v>
      </c>
      <c r="B945" t="str">
        <f t="shared" ref="B945:C945" si="919">B920</f>
        <v>store</v>
      </c>
      <c r="C945">
        <f t="shared" si="919"/>
        <v>3</v>
      </c>
      <c r="D945">
        <f ca="1">OFFSET(walk!$A$2:$Y$402,TRUNC((ROW()-ROW($D$2))/COLUMNS(walk!$A$2:$Y$402)),MOD(ROW()-ROW($D$2),COLUMNS(walk!$A$2:$Y$402)),1,1)</f>
        <v>8</v>
      </c>
      <c r="E945">
        <f ca="1">OFFSET(bike!$A$2:$Y$402,TRUNC((ROW()-ROW($E$2))/COLUMNS(bike!$A$2:$Y$402)),MOD(ROW()-ROW($E$2),COLUMNS(bike!$A$2:$Y$402)),1,1)</f>
        <v>2</v>
      </c>
      <c r="F945">
        <f ca="1">OFFSET(transit!$A$2:$Y$402,TRUNC((ROW()-ROW($F$2))/COLUMNS(transit!$A$2:$Y$402)),MOD(ROW()-ROW($F$2),COLUMNS(transit!$A$2:$Y$402)),1,1)</f>
        <v>8</v>
      </c>
      <c r="G945">
        <f ca="1">OFFSET(drive!$A$2:$Y$402,TRUNC((ROW()-ROW($G$2))/COLUMNS(drive!$A$2:$Y$402)),MOD(ROW()-ROW($G$2),COLUMNS(drive!$A$2:$Y$402)),1,1)</f>
        <v>3</v>
      </c>
      <c r="H945" s="5">
        <f ca="1">(VLOOKUP($B945,weights!$A$2:$R$6,4))*VLOOKUP($B945,weights!$A$2:$R$6,6)^C945*(VLOOKUP($B945,weights!$A$2:$R$6,15)*EXP(VLOOKUP($B945,weights!$A$2:$R$6,11)*D945)+VLOOKUP($B945,weights!$A$2:$R$6,16)*EXP(VLOOKUP($B945,weights!$A$2:$R$6,12)*E945)+VLOOKUP($B945,weights!$A$2:$R$6,17)*EXP(VLOOKUP($B945,weights!$A$2:$R$6,13)*F945)+VLOOKUP($B945,weights!$A$2:$R$6,18)*EXP(VLOOKUP($B945,weights!$A$2:$R$6,14)*G945))</f>
        <v>3.5483057342417657</v>
      </c>
    </row>
    <row r="946" spans="1:8" ht="12.75" x14ac:dyDescent="0.2">
      <c r="A946">
        <f t="shared" si="0"/>
        <v>38</v>
      </c>
      <c r="B946" t="str">
        <f t="shared" ref="B946:C946" si="920">B921</f>
        <v>store</v>
      </c>
      <c r="C946">
        <f t="shared" si="920"/>
        <v>4</v>
      </c>
      <c r="D946">
        <f ca="1">OFFSET(walk!$A$2:$Y$402,TRUNC((ROW()-ROW($D$2))/COLUMNS(walk!$A$2:$Y$402)),MOD(ROW()-ROW($D$2),COLUMNS(walk!$A$2:$Y$402)),1,1)</f>
        <v>9</v>
      </c>
      <c r="E946">
        <f ca="1">OFFSET(bike!$A$2:$Y$402,TRUNC((ROW()-ROW($E$2))/COLUMNS(bike!$A$2:$Y$402)),MOD(ROW()-ROW($E$2),COLUMNS(bike!$A$2:$Y$402)),1,1)</f>
        <v>3</v>
      </c>
      <c r="F946">
        <f ca="1">OFFSET(transit!$A$2:$Y$402,TRUNC((ROW()-ROW($F$2))/COLUMNS(transit!$A$2:$Y$402)),MOD(ROW()-ROW($F$2),COLUMNS(transit!$A$2:$Y$402)),1,1)</f>
        <v>9</v>
      </c>
      <c r="G946">
        <f ca="1">OFFSET(drive!$A$2:$Y$402,TRUNC((ROW()-ROW($G$2))/COLUMNS(drive!$A$2:$Y$402)),MOD(ROW()-ROW($G$2),COLUMNS(drive!$A$2:$Y$402)),1,1)</f>
        <v>3</v>
      </c>
      <c r="H946" s="5">
        <f ca="1">(VLOOKUP($B946,weights!$A$2:$R$6,4))*VLOOKUP($B946,weights!$A$2:$R$6,6)^C946*(VLOOKUP($B946,weights!$A$2:$R$6,15)*EXP(VLOOKUP($B946,weights!$A$2:$R$6,11)*D946)+VLOOKUP($B946,weights!$A$2:$R$6,16)*EXP(VLOOKUP($B946,weights!$A$2:$R$6,12)*E946)+VLOOKUP($B946,weights!$A$2:$R$6,17)*EXP(VLOOKUP($B946,weights!$A$2:$R$6,13)*F946)+VLOOKUP($B946,weights!$A$2:$R$6,18)*EXP(VLOOKUP($B946,weights!$A$2:$R$6,14)*G946))</f>
        <v>1.9115328912364129</v>
      </c>
    </row>
    <row r="947" spans="1:8" ht="12.75" x14ac:dyDescent="0.2">
      <c r="A947">
        <f t="shared" si="0"/>
        <v>38</v>
      </c>
      <c r="B947" t="str">
        <f t="shared" ref="B947:C947" si="921">B922</f>
        <v>pharmacy</v>
      </c>
      <c r="C947">
        <f t="shared" si="921"/>
        <v>0</v>
      </c>
      <c r="D947">
        <f ca="1">OFFSET(walk!$A$2:$Y$402,TRUNC((ROW()-ROW($D$2))/COLUMNS(walk!$A$2:$Y$402)),MOD(ROW()-ROW($D$2),COLUMNS(walk!$A$2:$Y$402)),1,1)</f>
        <v>11</v>
      </c>
      <c r="E947">
        <f ca="1">OFFSET(bike!$A$2:$Y$402,TRUNC((ROW()-ROW($E$2))/COLUMNS(bike!$A$2:$Y$402)),MOD(ROW()-ROW($E$2),COLUMNS(bike!$A$2:$Y$402)),1,1)</f>
        <v>4</v>
      </c>
      <c r="F947">
        <f ca="1">OFFSET(transit!$A$2:$Y$402,TRUNC((ROW()-ROW($F$2))/COLUMNS(transit!$A$2:$Y$402)),MOD(ROW()-ROW($F$2),COLUMNS(transit!$A$2:$Y$402)),1,1)</f>
        <v>11</v>
      </c>
      <c r="G947">
        <f ca="1">OFFSET(drive!$A$2:$Y$402,TRUNC((ROW()-ROW($G$2))/COLUMNS(drive!$A$2:$Y$402)),MOD(ROW()-ROW($G$2),COLUMNS(drive!$A$2:$Y$402)),1,1)</f>
        <v>3</v>
      </c>
      <c r="H947" s="5">
        <f ca="1">(VLOOKUP($B947,weights!$A$2:$R$6,4))*VLOOKUP($B947,weights!$A$2:$R$6,6)^C947*(VLOOKUP($B947,weights!$A$2:$R$6,15)*EXP(VLOOKUP($B947,weights!$A$2:$R$6,11)*D947)+VLOOKUP($B947,weights!$A$2:$R$6,16)*EXP(VLOOKUP($B947,weights!$A$2:$R$6,12)*E947)+VLOOKUP($B947,weights!$A$2:$R$6,17)*EXP(VLOOKUP($B947,weights!$A$2:$R$6,13)*F947)+VLOOKUP($B947,weights!$A$2:$R$6,18)*EXP(VLOOKUP($B947,weights!$A$2:$R$6,14)*G947))</f>
        <v>5.428568702018671</v>
      </c>
    </row>
    <row r="948" spans="1:8" ht="12.75" x14ac:dyDescent="0.2">
      <c r="A948">
        <f t="shared" si="0"/>
        <v>38</v>
      </c>
      <c r="B948" t="str">
        <f t="shared" ref="B948:C948" si="922">B923</f>
        <v>pharmacy</v>
      </c>
      <c r="C948">
        <f t="shared" si="922"/>
        <v>1</v>
      </c>
      <c r="D948">
        <f ca="1">OFFSET(walk!$A$2:$Y$402,TRUNC((ROW()-ROW($D$2))/COLUMNS(walk!$A$2:$Y$402)),MOD(ROW()-ROW($D$2),COLUMNS(walk!$A$2:$Y$402)),1,1)</f>
        <v>11</v>
      </c>
      <c r="E948">
        <f ca="1">OFFSET(bike!$A$2:$Y$402,TRUNC((ROW()-ROW($E$2))/COLUMNS(bike!$A$2:$Y$402)),MOD(ROW()-ROW($E$2),COLUMNS(bike!$A$2:$Y$402)),1,1)</f>
        <v>4</v>
      </c>
      <c r="F948">
        <f ca="1">OFFSET(transit!$A$2:$Y$402,TRUNC((ROW()-ROW($F$2))/COLUMNS(transit!$A$2:$Y$402)),MOD(ROW()-ROW($F$2),COLUMNS(transit!$A$2:$Y$402)),1,1)</f>
        <v>11</v>
      </c>
      <c r="G948">
        <f ca="1">OFFSET(drive!$A$2:$Y$402,TRUNC((ROW()-ROW($G$2))/COLUMNS(drive!$A$2:$Y$402)),MOD(ROW()-ROW($G$2),COLUMNS(drive!$A$2:$Y$402)),1,1)</f>
        <v>3</v>
      </c>
      <c r="H948" s="5">
        <f ca="1">(VLOOKUP($B948,weights!$A$2:$R$6,4))*VLOOKUP($B948,weights!$A$2:$R$6,6)^C948*(VLOOKUP($B948,weights!$A$2:$R$6,15)*EXP(VLOOKUP($B948,weights!$A$2:$R$6,11)*D948)+VLOOKUP($B948,weights!$A$2:$R$6,16)*EXP(VLOOKUP($B948,weights!$A$2:$R$6,12)*E948)+VLOOKUP($B948,weights!$A$2:$R$6,17)*EXP(VLOOKUP($B948,weights!$A$2:$R$6,13)*F948)+VLOOKUP($B948,weights!$A$2:$R$6,18)*EXP(VLOOKUP($B948,weights!$A$2:$R$6,14)*G948))</f>
        <v>2.6137553009719525</v>
      </c>
    </row>
    <row r="949" spans="1:8" ht="12.75" x14ac:dyDescent="0.2">
      <c r="A949">
        <f t="shared" si="0"/>
        <v>38</v>
      </c>
      <c r="B949" t="str">
        <f t="shared" ref="B949:C949" si="923">B924</f>
        <v>pharmacy</v>
      </c>
      <c r="C949">
        <f t="shared" si="923"/>
        <v>2</v>
      </c>
      <c r="D949">
        <f ca="1">OFFSET(walk!$A$2:$Y$402,TRUNC((ROW()-ROW($D$2))/COLUMNS(walk!$A$2:$Y$402)),MOD(ROW()-ROW($D$2),COLUMNS(walk!$A$2:$Y$402)),1,1)</f>
        <v>15</v>
      </c>
      <c r="E949">
        <f ca="1">OFFSET(bike!$A$2:$Y$402,TRUNC((ROW()-ROW($E$2))/COLUMNS(bike!$A$2:$Y$402)),MOD(ROW()-ROW($E$2),COLUMNS(bike!$A$2:$Y$402)),1,1)</f>
        <v>4</v>
      </c>
      <c r="F949">
        <f ca="1">OFFSET(transit!$A$2:$Y$402,TRUNC((ROW()-ROW($F$2))/COLUMNS(transit!$A$2:$Y$402)),MOD(ROW()-ROW($F$2),COLUMNS(transit!$A$2:$Y$402)),1,1)</f>
        <v>15</v>
      </c>
      <c r="G949">
        <f ca="1">OFFSET(drive!$A$2:$Y$402,TRUNC((ROW()-ROW($G$2))/COLUMNS(drive!$A$2:$Y$402)),MOD(ROW()-ROW($G$2),COLUMNS(drive!$A$2:$Y$402)),1,1)</f>
        <v>3</v>
      </c>
      <c r="H949" s="5">
        <f ca="1">(VLOOKUP($B949,weights!$A$2:$R$6,4))*VLOOKUP($B949,weights!$A$2:$R$6,6)^C949*(VLOOKUP($B949,weights!$A$2:$R$6,15)*EXP(VLOOKUP($B949,weights!$A$2:$R$6,11)*D949)+VLOOKUP($B949,weights!$A$2:$R$6,16)*EXP(VLOOKUP($B949,weights!$A$2:$R$6,12)*E949)+VLOOKUP($B949,weights!$A$2:$R$6,17)*EXP(VLOOKUP($B949,weights!$A$2:$R$6,13)*F949)+VLOOKUP($B949,weights!$A$2:$R$6,18)*EXP(VLOOKUP($B949,weights!$A$2:$R$6,14)*G949))</f>
        <v>1.1414435577420159</v>
      </c>
    </row>
    <row r="950" spans="1:8" ht="12.75" x14ac:dyDescent="0.2">
      <c r="A950">
        <f t="shared" si="0"/>
        <v>38</v>
      </c>
      <c r="B950" t="str">
        <f t="shared" ref="B950:C950" si="924">B925</f>
        <v>bank</v>
      </c>
      <c r="C950">
        <f t="shared" si="924"/>
        <v>0</v>
      </c>
      <c r="D950">
        <f ca="1">OFFSET(walk!$A$2:$Y$402,TRUNC((ROW()-ROW($D$2))/COLUMNS(walk!$A$2:$Y$402)),MOD(ROW()-ROW($D$2),COLUMNS(walk!$A$2:$Y$402)),1,1)</f>
        <v>22</v>
      </c>
      <c r="E950">
        <f ca="1">OFFSET(bike!$A$2:$Y$402,TRUNC((ROW()-ROW($E$2))/COLUMNS(bike!$A$2:$Y$402)),MOD(ROW()-ROW($E$2),COLUMNS(bike!$A$2:$Y$402)),1,1)</f>
        <v>8</v>
      </c>
      <c r="F950">
        <f ca="1">OFFSET(transit!$A$2:$Y$402,TRUNC((ROW()-ROW($F$2))/COLUMNS(transit!$A$2:$Y$402)),MOD(ROW()-ROW($F$2),COLUMNS(transit!$A$2:$Y$402)),1,1)</f>
        <v>16</v>
      </c>
      <c r="G950">
        <f ca="1">OFFSET(drive!$A$2:$Y$402,TRUNC((ROW()-ROW($G$2))/COLUMNS(drive!$A$2:$Y$402)),MOD(ROW()-ROW($G$2),COLUMNS(drive!$A$2:$Y$402)),1,1)</f>
        <v>6</v>
      </c>
      <c r="H950" s="5">
        <f ca="1">(VLOOKUP($B950,weights!$A$2:$R$6,4))*VLOOKUP($B950,weights!$A$2:$R$6,6)^C950*(VLOOKUP($B950,weights!$A$2:$R$6,15)*EXP(VLOOKUP($B950,weights!$A$2:$R$6,11)*D950)+VLOOKUP($B950,weights!$A$2:$R$6,16)*EXP(VLOOKUP($B950,weights!$A$2:$R$6,12)*E950)+VLOOKUP($B950,weights!$A$2:$R$6,17)*EXP(VLOOKUP($B950,weights!$A$2:$R$6,13)*F950)+VLOOKUP($B950,weights!$A$2:$R$6,18)*EXP(VLOOKUP($B950,weights!$A$2:$R$6,14)*G950))</f>
        <v>2.4628382840617986</v>
      </c>
    </row>
    <row r="951" spans="1:8" ht="12.75" x14ac:dyDescent="0.2">
      <c r="A951">
        <f t="shared" si="0"/>
        <v>38</v>
      </c>
      <c r="B951" t="str">
        <f t="shared" ref="B951:C951" si="925">B926</f>
        <v>bank</v>
      </c>
      <c r="C951">
        <f t="shared" si="925"/>
        <v>1</v>
      </c>
      <c r="D951">
        <f ca="1">OFFSET(walk!$A$2:$Y$402,TRUNC((ROW()-ROW($D$2))/COLUMNS(walk!$A$2:$Y$402)),MOD(ROW()-ROW($D$2),COLUMNS(walk!$A$2:$Y$402)),1,1)</f>
        <v>45</v>
      </c>
      <c r="E951">
        <f ca="1">OFFSET(bike!$A$2:$Y$402,TRUNC((ROW()-ROW($E$2))/COLUMNS(bike!$A$2:$Y$402)),MOD(ROW()-ROW($E$2),COLUMNS(bike!$A$2:$Y$402)),1,1)</f>
        <v>14</v>
      </c>
      <c r="F951">
        <f ca="1">OFFSET(transit!$A$2:$Y$402,TRUNC((ROW()-ROW($F$2))/COLUMNS(transit!$A$2:$Y$402)),MOD(ROW()-ROW($F$2),COLUMNS(transit!$A$2:$Y$402)),1,1)</f>
        <v>38</v>
      </c>
      <c r="G951">
        <f ca="1">OFFSET(drive!$A$2:$Y$402,TRUNC((ROW()-ROW($G$2))/COLUMNS(drive!$A$2:$Y$402)),MOD(ROW()-ROW($G$2),COLUMNS(drive!$A$2:$Y$402)),1,1)</f>
        <v>8</v>
      </c>
      <c r="H951" s="5">
        <f ca="1">(VLOOKUP($B951,weights!$A$2:$R$6,4))*VLOOKUP($B951,weights!$A$2:$R$6,6)^C951*(VLOOKUP($B951,weights!$A$2:$R$6,15)*EXP(VLOOKUP($B951,weights!$A$2:$R$6,11)*D951)+VLOOKUP($B951,weights!$A$2:$R$6,16)*EXP(VLOOKUP($B951,weights!$A$2:$R$6,12)*E951)+VLOOKUP($B951,weights!$A$2:$R$6,17)*EXP(VLOOKUP($B951,weights!$A$2:$R$6,13)*F951)+VLOOKUP($B951,weights!$A$2:$R$6,18)*EXP(VLOOKUP($B951,weights!$A$2:$R$6,14)*G951))</f>
        <v>0.43743259187405603</v>
      </c>
    </row>
    <row r="952" spans="1:8" ht="12.75" x14ac:dyDescent="0.2">
      <c r="A952">
        <f t="shared" si="0"/>
        <v>39</v>
      </c>
      <c r="B952" t="str">
        <f t="shared" ref="B952:C952" si="926">B927</f>
        <v>restaurant</v>
      </c>
      <c r="C952">
        <f t="shared" si="926"/>
        <v>0</v>
      </c>
      <c r="D952">
        <f ca="1">OFFSET(walk!$A$2:$Y$402,TRUNC((ROW()-ROW($D$2))/COLUMNS(walk!$A$2:$Y$402)),MOD(ROW()-ROW($D$2),COLUMNS(walk!$A$2:$Y$402)),1,1)</f>
        <v>9</v>
      </c>
      <c r="E952">
        <f ca="1">OFFSET(bike!$A$2:$Y$402,TRUNC((ROW()-ROW($E$2))/COLUMNS(bike!$A$2:$Y$402)),MOD(ROW()-ROW($E$2),COLUMNS(bike!$A$2:$Y$402)),1,1)</f>
        <v>2</v>
      </c>
      <c r="F952">
        <f ca="1">OFFSET(transit!$A$2:$Y$402,TRUNC((ROW()-ROW($F$2))/COLUMNS(transit!$A$2:$Y$402)),MOD(ROW()-ROW($F$2),COLUMNS(transit!$A$2:$Y$402)),1,1)</f>
        <v>4</v>
      </c>
      <c r="G952">
        <f ca="1">OFFSET(drive!$A$2:$Y$402,TRUNC((ROW()-ROW($G$2))/COLUMNS(drive!$A$2:$Y$402)),MOD(ROW()-ROW($G$2),COLUMNS(drive!$A$2:$Y$402)),1,1)</f>
        <v>2</v>
      </c>
      <c r="H952" s="5">
        <f ca="1">(VLOOKUP($B952,weights!$A$2:$R$6,4))*VLOOKUP($B952,weights!$A$2:$R$6,6)^C952*(VLOOKUP($B952,weights!$A$2:$R$6,15)*EXP(VLOOKUP($B952,weights!$A$2:$R$6,11)*D952)+VLOOKUP($B952,weights!$A$2:$R$6,16)*EXP(VLOOKUP($B952,weights!$A$2:$R$6,12)*E952)+VLOOKUP($B952,weights!$A$2:$R$6,17)*EXP(VLOOKUP($B952,weights!$A$2:$R$6,13)*F952)+VLOOKUP($B952,weights!$A$2:$R$6,18)*EXP(VLOOKUP($B952,weights!$A$2:$R$6,14)*G952))</f>
        <v>33.778883646984184</v>
      </c>
    </row>
    <row r="953" spans="1:8" ht="12.75" x14ac:dyDescent="0.2">
      <c r="A953">
        <f t="shared" si="0"/>
        <v>39</v>
      </c>
      <c r="B953" t="str">
        <f t="shared" ref="B953:C953" si="927">B928</f>
        <v>restaurant</v>
      </c>
      <c r="C953">
        <f t="shared" si="927"/>
        <v>1</v>
      </c>
      <c r="D953">
        <f ca="1">OFFSET(walk!$A$2:$Y$402,TRUNC((ROW()-ROW($D$2))/COLUMNS(walk!$A$2:$Y$402)),MOD(ROW()-ROW($D$2),COLUMNS(walk!$A$2:$Y$402)),1,1)</f>
        <v>9</v>
      </c>
      <c r="E953">
        <f ca="1">OFFSET(bike!$A$2:$Y$402,TRUNC((ROW()-ROW($E$2))/COLUMNS(bike!$A$2:$Y$402)),MOD(ROW()-ROW($E$2),COLUMNS(bike!$A$2:$Y$402)),1,1)</f>
        <v>2</v>
      </c>
      <c r="F953">
        <f ca="1">OFFSET(transit!$A$2:$Y$402,TRUNC((ROW()-ROW($F$2))/COLUMNS(transit!$A$2:$Y$402)),MOD(ROW()-ROW($F$2),COLUMNS(transit!$A$2:$Y$402)),1,1)</f>
        <v>5</v>
      </c>
      <c r="G953">
        <f ca="1">OFFSET(drive!$A$2:$Y$402,TRUNC((ROW()-ROW($G$2))/COLUMNS(drive!$A$2:$Y$402)),MOD(ROW()-ROW($G$2),COLUMNS(drive!$A$2:$Y$402)),1,1)</f>
        <v>2</v>
      </c>
      <c r="H953" s="5">
        <f ca="1">(VLOOKUP($B953,weights!$A$2:$R$6,4))*VLOOKUP($B953,weights!$A$2:$R$6,6)^C953*(VLOOKUP($B953,weights!$A$2:$R$6,15)*EXP(VLOOKUP($B953,weights!$A$2:$R$6,11)*D953)+VLOOKUP($B953,weights!$A$2:$R$6,16)*EXP(VLOOKUP($B953,weights!$A$2:$R$6,12)*E953)+VLOOKUP($B953,weights!$A$2:$R$6,17)*EXP(VLOOKUP($B953,weights!$A$2:$R$6,13)*F953)+VLOOKUP($B953,weights!$A$2:$R$6,18)*EXP(VLOOKUP($B953,weights!$A$2:$R$6,14)*G953))</f>
        <v>29.142929246090816</v>
      </c>
    </row>
    <row r="954" spans="1:8" ht="12.75" x14ac:dyDescent="0.2">
      <c r="A954">
        <f t="shared" si="0"/>
        <v>39</v>
      </c>
      <c r="B954" t="str">
        <f t="shared" ref="B954:C954" si="928">B929</f>
        <v>restaurant</v>
      </c>
      <c r="C954">
        <f t="shared" si="928"/>
        <v>2</v>
      </c>
      <c r="D954">
        <f ca="1">OFFSET(walk!$A$2:$Y$402,TRUNC((ROW()-ROW($D$2))/COLUMNS(walk!$A$2:$Y$402)),MOD(ROW()-ROW($D$2),COLUMNS(walk!$A$2:$Y$402)),1,1)</f>
        <v>10</v>
      </c>
      <c r="E954">
        <f ca="1">OFFSET(bike!$A$2:$Y$402,TRUNC((ROW()-ROW($E$2))/COLUMNS(bike!$A$2:$Y$402)),MOD(ROW()-ROW($E$2),COLUMNS(bike!$A$2:$Y$402)),1,1)</f>
        <v>3</v>
      </c>
      <c r="F954">
        <f ca="1">OFFSET(transit!$A$2:$Y$402,TRUNC((ROW()-ROW($F$2))/COLUMNS(transit!$A$2:$Y$402)),MOD(ROW()-ROW($F$2),COLUMNS(transit!$A$2:$Y$402)),1,1)</f>
        <v>6</v>
      </c>
      <c r="G954">
        <f ca="1">OFFSET(drive!$A$2:$Y$402,TRUNC((ROW()-ROW($G$2))/COLUMNS(drive!$A$2:$Y$402)),MOD(ROW()-ROW($G$2),COLUMNS(drive!$A$2:$Y$402)),1,1)</f>
        <v>3</v>
      </c>
      <c r="H954" s="5">
        <f ca="1">(VLOOKUP($B954,weights!$A$2:$R$6,4))*VLOOKUP($B954,weights!$A$2:$R$6,6)^C954*(VLOOKUP($B954,weights!$A$2:$R$6,15)*EXP(VLOOKUP($B954,weights!$A$2:$R$6,11)*D954)+VLOOKUP($B954,weights!$A$2:$R$6,16)*EXP(VLOOKUP($B954,weights!$A$2:$R$6,12)*E954)+VLOOKUP($B954,weights!$A$2:$R$6,17)*EXP(VLOOKUP($B954,weights!$A$2:$R$6,13)*F954)+VLOOKUP($B954,weights!$A$2:$R$6,18)*EXP(VLOOKUP($B954,weights!$A$2:$R$6,14)*G954))</f>
        <v>21.692333870886419</v>
      </c>
    </row>
    <row r="955" spans="1:8" ht="12.75" x14ac:dyDescent="0.2">
      <c r="A955">
        <f t="shared" si="0"/>
        <v>39</v>
      </c>
      <c r="B955" t="str">
        <f t="shared" ref="B955:C955" si="929">B930</f>
        <v>restaurant</v>
      </c>
      <c r="C955">
        <f t="shared" si="929"/>
        <v>3</v>
      </c>
      <c r="D955">
        <f ca="1">OFFSET(walk!$A$2:$Y$402,TRUNC((ROW()-ROW($D$2))/COLUMNS(walk!$A$2:$Y$402)),MOD(ROW()-ROW($D$2),COLUMNS(walk!$A$2:$Y$402)),1,1)</f>
        <v>11</v>
      </c>
      <c r="E955">
        <f ca="1">OFFSET(bike!$A$2:$Y$402,TRUNC((ROW()-ROW($E$2))/COLUMNS(bike!$A$2:$Y$402)),MOD(ROW()-ROW($E$2),COLUMNS(bike!$A$2:$Y$402)),1,1)</f>
        <v>3</v>
      </c>
      <c r="F955">
        <f ca="1">OFFSET(transit!$A$2:$Y$402,TRUNC((ROW()-ROW($F$2))/COLUMNS(transit!$A$2:$Y$402)),MOD(ROW()-ROW($F$2),COLUMNS(transit!$A$2:$Y$402)),1,1)</f>
        <v>6</v>
      </c>
      <c r="G955">
        <f ca="1">OFFSET(drive!$A$2:$Y$402,TRUNC((ROW()-ROW($G$2))/COLUMNS(drive!$A$2:$Y$402)),MOD(ROW()-ROW($G$2),COLUMNS(drive!$A$2:$Y$402)),1,1)</f>
        <v>3</v>
      </c>
      <c r="H955" s="5">
        <f ca="1">(VLOOKUP($B955,weights!$A$2:$R$6,4))*VLOOKUP($B955,weights!$A$2:$R$6,6)^C955*(VLOOKUP($B955,weights!$A$2:$R$6,15)*EXP(VLOOKUP($B955,weights!$A$2:$R$6,11)*D955)+VLOOKUP($B955,weights!$A$2:$R$6,16)*EXP(VLOOKUP($B955,weights!$A$2:$R$6,12)*E955)+VLOOKUP($B955,weights!$A$2:$R$6,17)*EXP(VLOOKUP($B955,weights!$A$2:$R$6,13)*F955)+VLOOKUP($B955,weights!$A$2:$R$6,18)*EXP(VLOOKUP($B955,weights!$A$2:$R$6,14)*G955))</f>
        <v>19.133734429807202</v>
      </c>
    </row>
    <row r="956" spans="1:8" ht="12.75" x14ac:dyDescent="0.2">
      <c r="A956">
        <f t="shared" si="0"/>
        <v>39</v>
      </c>
      <c r="B956" t="str">
        <f t="shared" ref="B956:C956" si="930">B931</f>
        <v>restaurant</v>
      </c>
      <c r="C956">
        <f t="shared" si="930"/>
        <v>4</v>
      </c>
      <c r="D956">
        <f ca="1">OFFSET(walk!$A$2:$Y$402,TRUNC((ROW()-ROW($D$2))/COLUMNS(walk!$A$2:$Y$402)),MOD(ROW()-ROW($D$2),COLUMNS(walk!$A$2:$Y$402)),1,1)</f>
        <v>11</v>
      </c>
      <c r="E956">
        <f ca="1">OFFSET(bike!$A$2:$Y$402,TRUNC((ROW()-ROW($E$2))/COLUMNS(bike!$A$2:$Y$402)),MOD(ROW()-ROW($E$2),COLUMNS(bike!$A$2:$Y$402)),1,1)</f>
        <v>3</v>
      </c>
      <c r="F956">
        <f ca="1">OFFSET(transit!$A$2:$Y$402,TRUNC((ROW()-ROW($F$2))/COLUMNS(transit!$A$2:$Y$402)),MOD(ROW()-ROW($F$2),COLUMNS(transit!$A$2:$Y$402)),1,1)</f>
        <v>7</v>
      </c>
      <c r="G956">
        <f ca="1">OFFSET(drive!$A$2:$Y$402,TRUNC((ROW()-ROW($G$2))/COLUMNS(drive!$A$2:$Y$402)),MOD(ROW()-ROW($G$2),COLUMNS(drive!$A$2:$Y$402)),1,1)</f>
        <v>3</v>
      </c>
      <c r="H956" s="5">
        <f ca="1">(VLOOKUP($B956,weights!$A$2:$R$6,4))*VLOOKUP($B956,weights!$A$2:$R$6,6)^C956*(VLOOKUP($B956,weights!$A$2:$R$6,15)*EXP(VLOOKUP($B956,weights!$A$2:$R$6,11)*D956)+VLOOKUP($B956,weights!$A$2:$R$6,16)*EXP(VLOOKUP($B956,weights!$A$2:$R$6,12)*E956)+VLOOKUP($B956,weights!$A$2:$R$6,17)*EXP(VLOOKUP($B956,weights!$A$2:$R$6,13)*F956)+VLOOKUP($B956,weights!$A$2:$R$6,18)*EXP(VLOOKUP($B956,weights!$A$2:$R$6,14)*G956))</f>
        <v>16.549378636511136</v>
      </c>
    </row>
    <row r="957" spans="1:8" ht="12.75" x14ac:dyDescent="0.2">
      <c r="A957">
        <f t="shared" si="0"/>
        <v>39</v>
      </c>
      <c r="B957" t="str">
        <f t="shared" ref="B957:C957" si="931">B932</f>
        <v>restaurant</v>
      </c>
      <c r="C957">
        <f t="shared" si="931"/>
        <v>5</v>
      </c>
      <c r="D957">
        <f ca="1">OFFSET(walk!$A$2:$Y$402,TRUNC((ROW()-ROW($D$2))/COLUMNS(walk!$A$2:$Y$402)),MOD(ROW()-ROW($D$2),COLUMNS(walk!$A$2:$Y$402)),1,1)</f>
        <v>11</v>
      </c>
      <c r="E957">
        <f ca="1">OFFSET(bike!$A$2:$Y$402,TRUNC((ROW()-ROW($E$2))/COLUMNS(bike!$A$2:$Y$402)),MOD(ROW()-ROW($E$2),COLUMNS(bike!$A$2:$Y$402)),1,1)</f>
        <v>3</v>
      </c>
      <c r="F957">
        <f ca="1">OFFSET(transit!$A$2:$Y$402,TRUNC((ROW()-ROW($F$2))/COLUMNS(transit!$A$2:$Y$402)),MOD(ROW()-ROW($F$2),COLUMNS(transit!$A$2:$Y$402)),1,1)</f>
        <v>8</v>
      </c>
      <c r="G957">
        <f ca="1">OFFSET(drive!$A$2:$Y$402,TRUNC((ROW()-ROW($G$2))/COLUMNS(drive!$A$2:$Y$402)),MOD(ROW()-ROW($G$2),COLUMNS(drive!$A$2:$Y$402)),1,1)</f>
        <v>3</v>
      </c>
      <c r="H957" s="5">
        <f ca="1">(VLOOKUP($B957,weights!$A$2:$R$6,4))*VLOOKUP($B957,weights!$A$2:$R$6,6)^C957*(VLOOKUP($B957,weights!$A$2:$R$6,15)*EXP(VLOOKUP($B957,weights!$A$2:$R$6,11)*D957)+VLOOKUP($B957,weights!$A$2:$R$6,16)*EXP(VLOOKUP($B957,weights!$A$2:$R$6,12)*E957)+VLOOKUP($B957,weights!$A$2:$R$6,17)*EXP(VLOOKUP($B957,weights!$A$2:$R$6,13)*F957)+VLOOKUP($B957,weights!$A$2:$R$6,18)*EXP(VLOOKUP($B957,weights!$A$2:$R$6,14)*G957))</f>
        <v>14.371807295654364</v>
      </c>
    </row>
    <row r="958" spans="1:8" ht="12.75" x14ac:dyDescent="0.2">
      <c r="A958">
        <f t="shared" si="0"/>
        <v>39</v>
      </c>
      <c r="B958" t="str">
        <f t="shared" ref="B958:C958" si="932">B933</f>
        <v>restaurant</v>
      </c>
      <c r="C958">
        <f t="shared" si="932"/>
        <v>6</v>
      </c>
      <c r="D958">
        <f ca="1">OFFSET(walk!$A$2:$Y$402,TRUNC((ROW()-ROW($D$2))/COLUMNS(walk!$A$2:$Y$402)),MOD(ROW()-ROW($D$2),COLUMNS(walk!$A$2:$Y$402)),1,1)</f>
        <v>13</v>
      </c>
      <c r="E958">
        <f ca="1">OFFSET(bike!$A$2:$Y$402,TRUNC((ROW()-ROW($E$2))/COLUMNS(bike!$A$2:$Y$402)),MOD(ROW()-ROW($E$2),COLUMNS(bike!$A$2:$Y$402)),1,1)</f>
        <v>4</v>
      </c>
      <c r="F958">
        <f ca="1">OFFSET(transit!$A$2:$Y$402,TRUNC((ROW()-ROW($F$2))/COLUMNS(transit!$A$2:$Y$402)),MOD(ROW()-ROW($F$2),COLUMNS(transit!$A$2:$Y$402)),1,1)</f>
        <v>8</v>
      </c>
      <c r="G958">
        <f ca="1">OFFSET(drive!$A$2:$Y$402,TRUNC((ROW()-ROW($G$2))/COLUMNS(drive!$A$2:$Y$402)),MOD(ROW()-ROW($G$2),COLUMNS(drive!$A$2:$Y$402)),1,1)</f>
        <v>3</v>
      </c>
      <c r="H958" s="5">
        <f ca="1">(VLOOKUP($B958,weights!$A$2:$R$6,4))*VLOOKUP($B958,weights!$A$2:$R$6,6)^C958*(VLOOKUP($B958,weights!$A$2:$R$6,15)*EXP(VLOOKUP($B958,weights!$A$2:$R$6,11)*D958)+VLOOKUP($B958,weights!$A$2:$R$6,16)*EXP(VLOOKUP($B958,weights!$A$2:$R$6,12)*E958)+VLOOKUP($B958,weights!$A$2:$R$6,17)*EXP(VLOOKUP($B958,weights!$A$2:$R$6,13)*F958)+VLOOKUP($B958,weights!$A$2:$R$6,18)*EXP(VLOOKUP($B958,weights!$A$2:$R$6,14)*G958))</f>
        <v>11.706101774630419</v>
      </c>
    </row>
    <row r="959" spans="1:8" ht="12.75" x14ac:dyDescent="0.2">
      <c r="A959">
        <f t="shared" si="0"/>
        <v>39</v>
      </c>
      <c r="B959" t="str">
        <f t="shared" ref="B959:C959" si="933">B934</f>
        <v>restaurant</v>
      </c>
      <c r="C959">
        <f t="shared" si="933"/>
        <v>7</v>
      </c>
      <c r="D959">
        <f ca="1">OFFSET(walk!$A$2:$Y$402,TRUNC((ROW()-ROW($D$2))/COLUMNS(walk!$A$2:$Y$402)),MOD(ROW()-ROW($D$2),COLUMNS(walk!$A$2:$Y$402)),1,1)</f>
        <v>13</v>
      </c>
      <c r="E959">
        <f ca="1">OFFSET(bike!$A$2:$Y$402,TRUNC((ROW()-ROW($E$2))/COLUMNS(bike!$A$2:$Y$402)),MOD(ROW()-ROW($E$2),COLUMNS(bike!$A$2:$Y$402)),1,1)</f>
        <v>4</v>
      </c>
      <c r="F959">
        <f ca="1">OFFSET(transit!$A$2:$Y$402,TRUNC((ROW()-ROW($F$2))/COLUMNS(transit!$A$2:$Y$402)),MOD(ROW()-ROW($F$2),COLUMNS(transit!$A$2:$Y$402)),1,1)</f>
        <v>9</v>
      </c>
      <c r="G959">
        <f ca="1">OFFSET(drive!$A$2:$Y$402,TRUNC((ROW()-ROW($G$2))/COLUMNS(drive!$A$2:$Y$402)),MOD(ROW()-ROW($G$2),COLUMNS(drive!$A$2:$Y$402)),1,1)</f>
        <v>4</v>
      </c>
      <c r="H959" s="5">
        <f ca="1">(VLOOKUP($B959,weights!$A$2:$R$6,4))*VLOOKUP($B959,weights!$A$2:$R$6,6)^C959*(VLOOKUP($B959,weights!$A$2:$R$6,15)*EXP(VLOOKUP($B959,weights!$A$2:$R$6,11)*D959)+VLOOKUP($B959,weights!$A$2:$R$6,16)*EXP(VLOOKUP($B959,weights!$A$2:$R$6,12)*E959)+VLOOKUP($B959,weights!$A$2:$R$6,17)*EXP(VLOOKUP($B959,weights!$A$2:$R$6,13)*F959)+VLOOKUP($B959,weights!$A$2:$R$6,18)*EXP(VLOOKUP($B959,weights!$A$2:$R$6,14)*G959))</f>
        <v>9.4617431804948957</v>
      </c>
    </row>
    <row r="960" spans="1:8" ht="12.75" x14ac:dyDescent="0.2">
      <c r="A960">
        <f t="shared" si="0"/>
        <v>39</v>
      </c>
      <c r="B960" t="str">
        <f t="shared" ref="B960:C960" si="934">B935</f>
        <v>restaurant</v>
      </c>
      <c r="C960">
        <f t="shared" si="934"/>
        <v>8</v>
      </c>
      <c r="D960">
        <f ca="1">OFFSET(walk!$A$2:$Y$402,TRUNC((ROW()-ROW($D$2))/COLUMNS(walk!$A$2:$Y$402)),MOD(ROW()-ROW($D$2),COLUMNS(walk!$A$2:$Y$402)),1,1)</f>
        <v>14</v>
      </c>
      <c r="E960">
        <f ca="1">OFFSET(bike!$A$2:$Y$402,TRUNC((ROW()-ROW($E$2))/COLUMNS(bike!$A$2:$Y$402)),MOD(ROW()-ROW($E$2),COLUMNS(bike!$A$2:$Y$402)),1,1)</f>
        <v>5</v>
      </c>
      <c r="F960">
        <f ca="1">OFFSET(transit!$A$2:$Y$402,TRUNC((ROW()-ROW($F$2))/COLUMNS(transit!$A$2:$Y$402)),MOD(ROW()-ROW($F$2),COLUMNS(transit!$A$2:$Y$402)),1,1)</f>
        <v>10</v>
      </c>
      <c r="G960">
        <f ca="1">OFFSET(drive!$A$2:$Y$402,TRUNC((ROW()-ROW($G$2))/COLUMNS(drive!$A$2:$Y$402)),MOD(ROW()-ROW($G$2),COLUMNS(drive!$A$2:$Y$402)),1,1)</f>
        <v>4</v>
      </c>
      <c r="H960" s="5">
        <f ca="1">(VLOOKUP($B960,weights!$A$2:$R$6,4))*VLOOKUP($B960,weights!$A$2:$R$6,6)^C960*(VLOOKUP($B960,weights!$A$2:$R$6,15)*EXP(VLOOKUP($B960,weights!$A$2:$R$6,11)*D960)+VLOOKUP($B960,weights!$A$2:$R$6,16)*EXP(VLOOKUP($B960,weights!$A$2:$R$6,12)*E960)+VLOOKUP($B960,weights!$A$2:$R$6,17)*EXP(VLOOKUP($B960,weights!$A$2:$R$6,13)*F960)+VLOOKUP($B960,weights!$A$2:$R$6,18)*EXP(VLOOKUP($B960,weights!$A$2:$R$6,14)*G960))</f>
        <v>7.6029621567729189</v>
      </c>
    </row>
    <row r="961" spans="1:8" ht="12.75" x14ac:dyDescent="0.2">
      <c r="A961">
        <f t="shared" si="0"/>
        <v>39</v>
      </c>
      <c r="B961" t="str">
        <f t="shared" ref="B961:C961" si="935">B936</f>
        <v>restaurant</v>
      </c>
      <c r="C961">
        <f t="shared" si="935"/>
        <v>9</v>
      </c>
      <c r="D961">
        <f ca="1">OFFSET(walk!$A$2:$Y$402,TRUNC((ROW()-ROW($D$2))/COLUMNS(walk!$A$2:$Y$402)),MOD(ROW()-ROW($D$2),COLUMNS(walk!$A$2:$Y$402)),1,1)</f>
        <v>14</v>
      </c>
      <c r="E961">
        <f ca="1">OFFSET(bike!$A$2:$Y$402,TRUNC((ROW()-ROW($E$2))/COLUMNS(bike!$A$2:$Y$402)),MOD(ROW()-ROW($E$2),COLUMNS(bike!$A$2:$Y$402)),1,1)</f>
        <v>5</v>
      </c>
      <c r="F961">
        <f ca="1">OFFSET(transit!$A$2:$Y$402,TRUNC((ROW()-ROW($F$2))/COLUMNS(transit!$A$2:$Y$402)),MOD(ROW()-ROW($F$2),COLUMNS(transit!$A$2:$Y$402)),1,1)</f>
        <v>14</v>
      </c>
      <c r="G961">
        <f ca="1">OFFSET(drive!$A$2:$Y$402,TRUNC((ROW()-ROW($G$2))/COLUMNS(drive!$A$2:$Y$402)),MOD(ROW()-ROW($G$2),COLUMNS(drive!$A$2:$Y$402)),1,1)</f>
        <v>4</v>
      </c>
      <c r="H961" s="5">
        <f ca="1">(VLOOKUP($B961,weights!$A$2:$R$6,4))*VLOOKUP($B961,weights!$A$2:$R$6,6)^C961*(VLOOKUP($B961,weights!$A$2:$R$6,15)*EXP(VLOOKUP($B961,weights!$A$2:$R$6,11)*D961)+VLOOKUP($B961,weights!$A$2:$R$6,16)*EXP(VLOOKUP($B961,weights!$A$2:$R$6,12)*E961)+VLOOKUP($B961,weights!$A$2:$R$6,17)*EXP(VLOOKUP($B961,weights!$A$2:$R$6,13)*F961)+VLOOKUP($B961,weights!$A$2:$R$6,18)*EXP(VLOOKUP($B961,weights!$A$2:$R$6,14)*G961))</f>
        <v>6.2088008327671664</v>
      </c>
    </row>
    <row r="962" spans="1:8" ht="12.75" x14ac:dyDescent="0.2">
      <c r="A962">
        <f t="shared" si="0"/>
        <v>39</v>
      </c>
      <c r="B962" t="str">
        <f t="shared" ref="B962:C962" si="936">B937</f>
        <v>supermarket</v>
      </c>
      <c r="C962">
        <f t="shared" si="936"/>
        <v>0</v>
      </c>
      <c r="D962">
        <f ca="1">OFFSET(walk!$A$2:$Y$402,TRUNC((ROW()-ROW($D$2))/COLUMNS(walk!$A$2:$Y$402)),MOD(ROW()-ROW($D$2),COLUMNS(walk!$A$2:$Y$402)),1,1)</f>
        <v>35</v>
      </c>
      <c r="E962">
        <f ca="1">OFFSET(bike!$A$2:$Y$402,TRUNC((ROW()-ROW($E$2))/COLUMNS(bike!$A$2:$Y$402)),MOD(ROW()-ROW($E$2),COLUMNS(bike!$A$2:$Y$402)),1,1)</f>
        <v>15</v>
      </c>
      <c r="F962">
        <f ca="1">OFFSET(transit!$A$2:$Y$402,TRUNC((ROW()-ROW($F$2))/COLUMNS(transit!$A$2:$Y$402)),MOD(ROW()-ROW($F$2),COLUMNS(transit!$A$2:$Y$402)),1,1)</f>
        <v>18</v>
      </c>
      <c r="G962">
        <f ca="1">OFFSET(drive!$A$2:$Y$402,TRUNC((ROW()-ROW($G$2))/COLUMNS(drive!$A$2:$Y$402)),MOD(ROW()-ROW($G$2),COLUMNS(drive!$A$2:$Y$402)),1,1)</f>
        <v>8</v>
      </c>
      <c r="H962" s="5">
        <f ca="1">(VLOOKUP($B962,weights!$A$2:$R$6,4))*VLOOKUP($B962,weights!$A$2:$R$6,6)^C962*(VLOOKUP($B962,weights!$A$2:$R$6,15)*EXP(VLOOKUP($B962,weights!$A$2:$R$6,11)*D962)+VLOOKUP($B962,weights!$A$2:$R$6,16)*EXP(VLOOKUP($B962,weights!$A$2:$R$6,12)*E962)+VLOOKUP($B962,weights!$A$2:$R$6,17)*EXP(VLOOKUP($B962,weights!$A$2:$R$6,13)*F962)+VLOOKUP($B962,weights!$A$2:$R$6,18)*EXP(VLOOKUP($B962,weights!$A$2:$R$6,14)*G962))</f>
        <v>3.7003724157883644</v>
      </c>
    </row>
    <row r="963" spans="1:8" ht="12.75" x14ac:dyDescent="0.2">
      <c r="A963">
        <f t="shared" si="0"/>
        <v>39</v>
      </c>
      <c r="B963" t="str">
        <f t="shared" ref="B963:C963" si="937">B938</f>
        <v>supermarket</v>
      </c>
      <c r="C963">
        <f t="shared" si="937"/>
        <v>1</v>
      </c>
      <c r="D963">
        <f ca="1">OFFSET(walk!$A$2:$Y$402,TRUNC((ROW()-ROW($D$2))/COLUMNS(walk!$A$2:$Y$402)),MOD(ROW()-ROW($D$2),COLUMNS(walk!$A$2:$Y$402)),1,1)</f>
        <v>47</v>
      </c>
      <c r="E963">
        <f ca="1">OFFSET(bike!$A$2:$Y$402,TRUNC((ROW()-ROW($E$2))/COLUMNS(bike!$A$2:$Y$402)),MOD(ROW()-ROW($E$2),COLUMNS(bike!$A$2:$Y$402)),1,1)</f>
        <v>16</v>
      </c>
      <c r="F963">
        <f ca="1">OFFSET(transit!$A$2:$Y$402,TRUNC((ROW()-ROW($F$2))/COLUMNS(transit!$A$2:$Y$402)),MOD(ROW()-ROW($F$2),COLUMNS(transit!$A$2:$Y$402)),1,1)</f>
        <v>23</v>
      </c>
      <c r="G963">
        <f ca="1">OFFSET(drive!$A$2:$Y$402,TRUNC((ROW()-ROW($G$2))/COLUMNS(drive!$A$2:$Y$402)),MOD(ROW()-ROW($G$2),COLUMNS(drive!$A$2:$Y$402)),1,1)</f>
        <v>9</v>
      </c>
      <c r="H963" s="5">
        <f ca="1">(VLOOKUP($B963,weights!$A$2:$R$6,4))*VLOOKUP($B963,weights!$A$2:$R$6,6)^C963*(VLOOKUP($B963,weights!$A$2:$R$6,15)*EXP(VLOOKUP($B963,weights!$A$2:$R$6,11)*D963)+VLOOKUP($B963,weights!$A$2:$R$6,16)*EXP(VLOOKUP($B963,weights!$A$2:$R$6,12)*E963)+VLOOKUP($B963,weights!$A$2:$R$6,17)*EXP(VLOOKUP($B963,weights!$A$2:$R$6,13)*F963)+VLOOKUP($B963,weights!$A$2:$R$6,18)*EXP(VLOOKUP($B963,weights!$A$2:$R$6,14)*G963))</f>
        <v>1.6601665407110797</v>
      </c>
    </row>
    <row r="964" spans="1:8" ht="12.75" x14ac:dyDescent="0.2">
      <c r="A964">
        <f t="shared" si="0"/>
        <v>39</v>
      </c>
      <c r="B964" t="str">
        <f t="shared" ref="B964:C964" si="938">B939</f>
        <v>supermarket</v>
      </c>
      <c r="C964">
        <f t="shared" si="938"/>
        <v>2</v>
      </c>
      <c r="D964">
        <f ca="1">OFFSET(walk!$A$2:$Y$402,TRUNC((ROW()-ROW($D$2))/COLUMNS(walk!$A$2:$Y$402)),MOD(ROW()-ROW($D$2),COLUMNS(walk!$A$2:$Y$402)),1,1)</f>
        <v>52</v>
      </c>
      <c r="E964">
        <f ca="1">OFFSET(bike!$A$2:$Y$402,TRUNC((ROW()-ROW($E$2))/COLUMNS(bike!$A$2:$Y$402)),MOD(ROW()-ROW($E$2),COLUMNS(bike!$A$2:$Y$402)),1,1)</f>
        <v>16</v>
      </c>
      <c r="F964">
        <f ca="1">OFFSET(transit!$A$2:$Y$402,TRUNC((ROW()-ROW($F$2))/COLUMNS(transit!$A$2:$Y$402)),MOD(ROW()-ROW($F$2),COLUMNS(transit!$A$2:$Y$402)),1,1)</f>
        <v>28</v>
      </c>
      <c r="G964">
        <f ca="1">OFFSET(drive!$A$2:$Y$402,TRUNC((ROW()-ROW($G$2))/COLUMNS(drive!$A$2:$Y$402)),MOD(ROW()-ROW($G$2),COLUMNS(drive!$A$2:$Y$402)),1,1)</f>
        <v>12</v>
      </c>
      <c r="H964" s="5">
        <f ca="1">(VLOOKUP($B964,weights!$A$2:$R$6,4))*VLOOKUP($B964,weights!$A$2:$R$6,6)^C964*(VLOOKUP($B964,weights!$A$2:$R$6,15)*EXP(VLOOKUP($B964,weights!$A$2:$R$6,11)*D964)+VLOOKUP($B964,weights!$A$2:$R$6,16)*EXP(VLOOKUP($B964,weights!$A$2:$R$6,12)*E964)+VLOOKUP($B964,weights!$A$2:$R$6,17)*EXP(VLOOKUP($B964,weights!$A$2:$R$6,13)*F964)+VLOOKUP($B964,weights!$A$2:$R$6,18)*EXP(VLOOKUP($B964,weights!$A$2:$R$6,14)*G964))</f>
        <v>0.53223443288081507</v>
      </c>
    </row>
    <row r="965" spans="1:8" ht="12.75" x14ac:dyDescent="0.2">
      <c r="A965">
        <f t="shared" si="0"/>
        <v>39</v>
      </c>
      <c r="B965" t="str">
        <f t="shared" ref="B965:C965" si="939">B940</f>
        <v>supermarket</v>
      </c>
      <c r="C965">
        <f t="shared" si="939"/>
        <v>3</v>
      </c>
      <c r="D965">
        <f ca="1">OFFSET(walk!$A$2:$Y$402,TRUNC((ROW()-ROW($D$2))/COLUMNS(walk!$A$2:$Y$402)),MOD(ROW()-ROW($D$2),COLUMNS(walk!$A$2:$Y$402)),1,1)</f>
        <v>60</v>
      </c>
      <c r="E965">
        <f ca="1">OFFSET(bike!$A$2:$Y$402,TRUNC((ROW()-ROW($E$2))/COLUMNS(bike!$A$2:$Y$402)),MOD(ROW()-ROW($E$2),COLUMNS(bike!$A$2:$Y$402)),1,1)</f>
        <v>20</v>
      </c>
      <c r="F965">
        <f ca="1">OFFSET(transit!$A$2:$Y$402,TRUNC((ROW()-ROW($F$2))/COLUMNS(transit!$A$2:$Y$402)),MOD(ROW()-ROW($F$2),COLUMNS(transit!$A$2:$Y$402)),1,1)</f>
        <v>35</v>
      </c>
      <c r="G965">
        <f ca="1">OFFSET(drive!$A$2:$Y$402,TRUNC((ROW()-ROW($G$2))/COLUMNS(drive!$A$2:$Y$402)),MOD(ROW()-ROW($G$2),COLUMNS(drive!$A$2:$Y$402)),1,1)</f>
        <v>14</v>
      </c>
      <c r="H965" s="5">
        <f ca="1">(VLOOKUP($B965,weights!$A$2:$R$6,4))*VLOOKUP($B965,weights!$A$2:$R$6,6)^C965*(VLOOKUP($B965,weights!$A$2:$R$6,15)*EXP(VLOOKUP($B965,weights!$A$2:$R$6,11)*D965)+VLOOKUP($B965,weights!$A$2:$R$6,16)*EXP(VLOOKUP($B965,weights!$A$2:$R$6,12)*E965)+VLOOKUP($B965,weights!$A$2:$R$6,17)*EXP(VLOOKUP($B965,weights!$A$2:$R$6,13)*F965)+VLOOKUP($B965,weights!$A$2:$R$6,18)*EXP(VLOOKUP($B965,weights!$A$2:$R$6,14)*G965))</f>
        <v>0.19226413182157506</v>
      </c>
    </row>
    <row r="966" spans="1:8" ht="12.75" x14ac:dyDescent="0.2">
      <c r="A966">
        <f t="shared" si="0"/>
        <v>39</v>
      </c>
      <c r="B966" t="str">
        <f t="shared" ref="B966:C966" si="940">B941</f>
        <v>supermarket</v>
      </c>
      <c r="C966">
        <f t="shared" si="940"/>
        <v>4</v>
      </c>
      <c r="D966">
        <f ca="1">OFFSET(walk!$A$2:$Y$402,TRUNC((ROW()-ROW($D$2))/COLUMNS(walk!$A$2:$Y$402)),MOD(ROW()-ROW($D$2),COLUMNS(walk!$A$2:$Y$402)),1,1)</f>
        <v>76</v>
      </c>
      <c r="E966">
        <f ca="1">OFFSET(bike!$A$2:$Y$402,TRUNC((ROW()-ROW($E$2))/COLUMNS(bike!$A$2:$Y$402)),MOD(ROW()-ROW($E$2),COLUMNS(bike!$A$2:$Y$402)),1,1)</f>
        <v>24</v>
      </c>
      <c r="F966">
        <f ca="1">OFFSET(transit!$A$2:$Y$402,TRUNC((ROW()-ROW($F$2))/COLUMNS(transit!$A$2:$Y$402)),MOD(ROW()-ROW($F$2),COLUMNS(transit!$A$2:$Y$402)),1,1)</f>
        <v>37</v>
      </c>
      <c r="G966">
        <f ca="1">OFFSET(drive!$A$2:$Y$402,TRUNC((ROW()-ROW($G$2))/COLUMNS(drive!$A$2:$Y$402)),MOD(ROW()-ROW($G$2),COLUMNS(drive!$A$2:$Y$402)),1,1)</f>
        <v>15</v>
      </c>
      <c r="H966" s="5">
        <f ca="1">(VLOOKUP($B966,weights!$A$2:$R$6,4))*VLOOKUP($B966,weights!$A$2:$R$6,6)^C966*(VLOOKUP($B966,weights!$A$2:$R$6,15)*EXP(VLOOKUP($B966,weights!$A$2:$R$6,11)*D966)+VLOOKUP($B966,weights!$A$2:$R$6,16)*EXP(VLOOKUP($B966,weights!$A$2:$R$6,12)*E966)+VLOOKUP($B966,weights!$A$2:$R$6,17)*EXP(VLOOKUP($B966,weights!$A$2:$R$6,13)*F966)+VLOOKUP($B966,weights!$A$2:$R$6,18)*EXP(VLOOKUP($B966,weights!$A$2:$R$6,14)*G966))</f>
        <v>8.990514876921632E-2</v>
      </c>
    </row>
    <row r="967" spans="1:8" ht="12.75" x14ac:dyDescent="0.2">
      <c r="A967">
        <f t="shared" si="0"/>
        <v>39</v>
      </c>
      <c r="B967" t="str">
        <f t="shared" ref="B967:C967" si="941">B942</f>
        <v>store</v>
      </c>
      <c r="C967">
        <f t="shared" si="941"/>
        <v>0</v>
      </c>
      <c r="D967">
        <f ca="1">OFFSET(walk!$A$2:$Y$402,TRUNC((ROW()-ROW($D$2))/COLUMNS(walk!$A$2:$Y$402)),MOD(ROW()-ROW($D$2),COLUMNS(walk!$A$2:$Y$402)),1,1)</f>
        <v>4</v>
      </c>
      <c r="E967">
        <f ca="1">OFFSET(bike!$A$2:$Y$402,TRUNC((ROW()-ROW($E$2))/COLUMNS(bike!$A$2:$Y$402)),MOD(ROW()-ROW($E$2),COLUMNS(bike!$A$2:$Y$402)),1,1)</f>
        <v>1</v>
      </c>
      <c r="F967">
        <f ca="1">OFFSET(transit!$A$2:$Y$402,TRUNC((ROW()-ROW($F$2))/COLUMNS(transit!$A$2:$Y$402)),MOD(ROW()-ROW($F$2),COLUMNS(transit!$A$2:$Y$402)),1,1)</f>
        <v>4</v>
      </c>
      <c r="G967">
        <f ca="1">OFFSET(drive!$A$2:$Y$402,TRUNC((ROW()-ROW($G$2))/COLUMNS(drive!$A$2:$Y$402)),MOD(ROW()-ROW($G$2),COLUMNS(drive!$A$2:$Y$402)),1,1)</f>
        <v>1</v>
      </c>
      <c r="H967" s="5">
        <f ca="1">(VLOOKUP($B967,weights!$A$2:$R$6,4))*VLOOKUP($B967,weights!$A$2:$R$6,6)^C967*(VLOOKUP($B967,weights!$A$2:$R$6,15)*EXP(VLOOKUP($B967,weights!$A$2:$R$6,11)*D967)+VLOOKUP($B967,weights!$A$2:$R$6,16)*EXP(VLOOKUP($B967,weights!$A$2:$R$6,12)*E967)+VLOOKUP($B967,weights!$A$2:$R$6,17)*EXP(VLOOKUP($B967,weights!$A$2:$R$6,13)*F967)+VLOOKUP($B967,weights!$A$2:$R$6,18)*EXP(VLOOKUP($B967,weights!$A$2:$R$6,14)*G967))</f>
        <v>22.338230552247637</v>
      </c>
    </row>
    <row r="968" spans="1:8" ht="12.75" x14ac:dyDescent="0.2">
      <c r="A968">
        <f t="shared" si="0"/>
        <v>39</v>
      </c>
      <c r="B968" t="str">
        <f t="shared" ref="B968:C968" si="942">B943</f>
        <v>store</v>
      </c>
      <c r="C968">
        <f t="shared" si="942"/>
        <v>1</v>
      </c>
      <c r="D968">
        <f ca="1">OFFSET(walk!$A$2:$Y$402,TRUNC((ROW()-ROW($D$2))/COLUMNS(walk!$A$2:$Y$402)),MOD(ROW()-ROW($D$2),COLUMNS(walk!$A$2:$Y$402)),1,1)</f>
        <v>6</v>
      </c>
      <c r="E968">
        <f ca="1">OFFSET(bike!$A$2:$Y$402,TRUNC((ROW()-ROW($E$2))/COLUMNS(bike!$A$2:$Y$402)),MOD(ROW()-ROW($E$2),COLUMNS(bike!$A$2:$Y$402)),1,1)</f>
        <v>2</v>
      </c>
      <c r="F968">
        <f ca="1">OFFSET(transit!$A$2:$Y$402,TRUNC((ROW()-ROW($F$2))/COLUMNS(transit!$A$2:$Y$402)),MOD(ROW()-ROW($F$2),COLUMNS(transit!$A$2:$Y$402)),1,1)</f>
        <v>4</v>
      </c>
      <c r="G968">
        <f ca="1">OFFSET(drive!$A$2:$Y$402,TRUNC((ROW()-ROW($G$2))/COLUMNS(drive!$A$2:$Y$402)),MOD(ROW()-ROW($G$2),COLUMNS(drive!$A$2:$Y$402)),1,1)</f>
        <v>2</v>
      </c>
      <c r="H968" s="5">
        <f ca="1">(VLOOKUP($B968,weights!$A$2:$R$6,4))*VLOOKUP($B968,weights!$A$2:$R$6,6)^C968*(VLOOKUP($B968,weights!$A$2:$R$6,15)*EXP(VLOOKUP($B968,weights!$A$2:$R$6,11)*D968)+VLOOKUP($B968,weights!$A$2:$R$6,16)*EXP(VLOOKUP($B968,weights!$A$2:$R$6,12)*E968)+VLOOKUP($B968,weights!$A$2:$R$6,17)*EXP(VLOOKUP($B968,weights!$A$2:$R$6,13)*F968)+VLOOKUP($B968,weights!$A$2:$R$6,18)*EXP(VLOOKUP($B968,weights!$A$2:$R$6,14)*G968))</f>
        <v>10.710034827153024</v>
      </c>
    </row>
    <row r="969" spans="1:8" ht="12.75" x14ac:dyDescent="0.2">
      <c r="A969">
        <f t="shared" si="0"/>
        <v>39</v>
      </c>
      <c r="B969" t="str">
        <f t="shared" ref="B969:C969" si="943">B944</f>
        <v>store</v>
      </c>
      <c r="C969">
        <f t="shared" si="943"/>
        <v>2</v>
      </c>
      <c r="D969">
        <f ca="1">OFFSET(walk!$A$2:$Y$402,TRUNC((ROW()-ROW($D$2))/COLUMNS(walk!$A$2:$Y$402)),MOD(ROW()-ROW($D$2),COLUMNS(walk!$A$2:$Y$402)),1,1)</f>
        <v>8</v>
      </c>
      <c r="E969">
        <f ca="1">OFFSET(bike!$A$2:$Y$402,TRUNC((ROW()-ROW($E$2))/COLUMNS(bike!$A$2:$Y$402)),MOD(ROW()-ROW($E$2),COLUMNS(bike!$A$2:$Y$402)),1,1)</f>
        <v>2</v>
      </c>
      <c r="F969">
        <f ca="1">OFFSET(transit!$A$2:$Y$402,TRUNC((ROW()-ROW($F$2))/COLUMNS(transit!$A$2:$Y$402)),MOD(ROW()-ROW($F$2),COLUMNS(transit!$A$2:$Y$402)),1,1)</f>
        <v>6</v>
      </c>
      <c r="G969">
        <f ca="1">OFFSET(drive!$A$2:$Y$402,TRUNC((ROW()-ROW($G$2))/COLUMNS(drive!$A$2:$Y$402)),MOD(ROW()-ROW($G$2),COLUMNS(drive!$A$2:$Y$402)),1,1)</f>
        <v>2</v>
      </c>
      <c r="H969" s="5">
        <f ca="1">(VLOOKUP($B969,weights!$A$2:$R$6,4))*VLOOKUP($B969,weights!$A$2:$R$6,6)^C969*(VLOOKUP($B969,weights!$A$2:$R$6,15)*EXP(VLOOKUP($B969,weights!$A$2:$R$6,11)*D969)+VLOOKUP($B969,weights!$A$2:$R$6,16)*EXP(VLOOKUP($B969,weights!$A$2:$R$6,12)*E969)+VLOOKUP($B969,weights!$A$2:$R$6,17)*EXP(VLOOKUP($B969,weights!$A$2:$R$6,13)*F969)+VLOOKUP($B969,weights!$A$2:$R$6,18)*EXP(VLOOKUP($B969,weights!$A$2:$R$6,14)*G969))</f>
        <v>6.2720167145689869</v>
      </c>
    </row>
    <row r="970" spans="1:8" ht="12.75" x14ac:dyDescent="0.2">
      <c r="A970">
        <f t="shared" si="0"/>
        <v>39</v>
      </c>
      <c r="B970" t="str">
        <f t="shared" ref="B970:C970" si="944">B945</f>
        <v>store</v>
      </c>
      <c r="C970">
        <f t="shared" si="944"/>
        <v>3</v>
      </c>
      <c r="D970">
        <f ca="1">OFFSET(walk!$A$2:$Y$402,TRUNC((ROW()-ROW($D$2))/COLUMNS(walk!$A$2:$Y$402)),MOD(ROW()-ROW($D$2),COLUMNS(walk!$A$2:$Y$402)),1,1)</f>
        <v>8</v>
      </c>
      <c r="E970">
        <f ca="1">OFFSET(bike!$A$2:$Y$402,TRUNC((ROW()-ROW($E$2))/COLUMNS(bike!$A$2:$Y$402)),MOD(ROW()-ROW($E$2),COLUMNS(bike!$A$2:$Y$402)),1,1)</f>
        <v>2</v>
      </c>
      <c r="F970">
        <f ca="1">OFFSET(transit!$A$2:$Y$402,TRUNC((ROW()-ROW($F$2))/COLUMNS(transit!$A$2:$Y$402)),MOD(ROW()-ROW($F$2),COLUMNS(transit!$A$2:$Y$402)),1,1)</f>
        <v>7</v>
      </c>
      <c r="G970">
        <f ca="1">OFFSET(drive!$A$2:$Y$402,TRUNC((ROW()-ROW($G$2))/COLUMNS(drive!$A$2:$Y$402)),MOD(ROW()-ROW($G$2),COLUMNS(drive!$A$2:$Y$402)),1,1)</f>
        <v>3</v>
      </c>
      <c r="H970" s="5">
        <f ca="1">(VLOOKUP($B970,weights!$A$2:$R$6,4))*VLOOKUP($B970,weights!$A$2:$R$6,6)^C970*(VLOOKUP($B970,weights!$A$2:$R$6,15)*EXP(VLOOKUP($B970,weights!$A$2:$R$6,11)*D970)+VLOOKUP($B970,weights!$A$2:$R$6,16)*EXP(VLOOKUP($B970,weights!$A$2:$R$6,12)*E970)+VLOOKUP($B970,weights!$A$2:$R$6,17)*EXP(VLOOKUP($B970,weights!$A$2:$R$6,13)*F970)+VLOOKUP($B970,weights!$A$2:$R$6,18)*EXP(VLOOKUP($B970,weights!$A$2:$R$6,14)*G970))</f>
        <v>3.6389082273835562</v>
      </c>
    </row>
    <row r="971" spans="1:8" ht="12.75" x14ac:dyDescent="0.2">
      <c r="A971">
        <f t="shared" si="0"/>
        <v>39</v>
      </c>
      <c r="B971" t="str">
        <f t="shared" ref="B971:C971" si="945">B946</f>
        <v>store</v>
      </c>
      <c r="C971">
        <f t="shared" si="945"/>
        <v>4</v>
      </c>
      <c r="D971">
        <f ca="1">OFFSET(walk!$A$2:$Y$402,TRUNC((ROW()-ROW($D$2))/COLUMNS(walk!$A$2:$Y$402)),MOD(ROW()-ROW($D$2),COLUMNS(walk!$A$2:$Y$402)),1,1)</f>
        <v>11</v>
      </c>
      <c r="E971">
        <f ca="1">OFFSET(bike!$A$2:$Y$402,TRUNC((ROW()-ROW($E$2))/COLUMNS(bike!$A$2:$Y$402)),MOD(ROW()-ROW($E$2),COLUMNS(bike!$A$2:$Y$402)),1,1)</f>
        <v>3</v>
      </c>
      <c r="F971">
        <f ca="1">OFFSET(transit!$A$2:$Y$402,TRUNC((ROW()-ROW($F$2))/COLUMNS(transit!$A$2:$Y$402)),MOD(ROW()-ROW($F$2),COLUMNS(transit!$A$2:$Y$402)),1,1)</f>
        <v>8</v>
      </c>
      <c r="G971">
        <f ca="1">OFFSET(drive!$A$2:$Y$402,TRUNC((ROW()-ROW($G$2))/COLUMNS(drive!$A$2:$Y$402)),MOD(ROW()-ROW($G$2),COLUMNS(drive!$A$2:$Y$402)),1,1)</f>
        <v>3</v>
      </c>
      <c r="H971" s="5">
        <f ca="1">(VLOOKUP($B971,weights!$A$2:$R$6,4))*VLOOKUP($B971,weights!$A$2:$R$6,6)^C971*(VLOOKUP($B971,weights!$A$2:$R$6,15)*EXP(VLOOKUP($B971,weights!$A$2:$R$6,11)*D971)+VLOOKUP($B971,weights!$A$2:$R$6,16)*EXP(VLOOKUP($B971,weights!$A$2:$R$6,12)*E971)+VLOOKUP($B971,weights!$A$2:$R$6,17)*EXP(VLOOKUP($B971,weights!$A$2:$R$6,13)*F971)+VLOOKUP($B971,weights!$A$2:$R$6,18)*EXP(VLOOKUP($B971,weights!$A$2:$R$6,14)*G971))</f>
        <v>1.9061487736547369</v>
      </c>
    </row>
    <row r="972" spans="1:8" ht="12.75" x14ac:dyDescent="0.2">
      <c r="A972">
        <f t="shared" si="0"/>
        <v>39</v>
      </c>
      <c r="B972" t="str">
        <f t="shared" ref="B972:C972" si="946">B947</f>
        <v>pharmacy</v>
      </c>
      <c r="C972">
        <f t="shared" si="946"/>
        <v>0</v>
      </c>
      <c r="D972">
        <f ca="1">OFFSET(walk!$A$2:$Y$402,TRUNC((ROW()-ROW($D$2))/COLUMNS(walk!$A$2:$Y$402)),MOD(ROW()-ROW($D$2),COLUMNS(walk!$A$2:$Y$402)),1,1)</f>
        <v>10</v>
      </c>
      <c r="E972">
        <f ca="1">OFFSET(bike!$A$2:$Y$402,TRUNC((ROW()-ROW($E$2))/COLUMNS(bike!$A$2:$Y$402)),MOD(ROW()-ROW($E$2),COLUMNS(bike!$A$2:$Y$402)),1,1)</f>
        <v>3</v>
      </c>
      <c r="F972">
        <f ca="1">OFFSET(transit!$A$2:$Y$402,TRUNC((ROW()-ROW($F$2))/COLUMNS(transit!$A$2:$Y$402)),MOD(ROW()-ROW($F$2),COLUMNS(transit!$A$2:$Y$402)),1,1)</f>
        <v>10</v>
      </c>
      <c r="G972">
        <f ca="1">OFFSET(drive!$A$2:$Y$402,TRUNC((ROW()-ROW($G$2))/COLUMNS(drive!$A$2:$Y$402)),MOD(ROW()-ROW($G$2),COLUMNS(drive!$A$2:$Y$402)),1,1)</f>
        <v>2</v>
      </c>
      <c r="H972" s="5">
        <f ca="1">(VLOOKUP($B972,weights!$A$2:$R$6,4))*VLOOKUP($B972,weights!$A$2:$R$6,6)^C972*(VLOOKUP($B972,weights!$A$2:$R$6,15)*EXP(VLOOKUP($B972,weights!$A$2:$R$6,11)*D972)+VLOOKUP($B972,weights!$A$2:$R$6,16)*EXP(VLOOKUP($B972,weights!$A$2:$R$6,12)*E972)+VLOOKUP($B972,weights!$A$2:$R$6,17)*EXP(VLOOKUP($B972,weights!$A$2:$R$6,13)*F972)+VLOOKUP($B972,weights!$A$2:$R$6,18)*EXP(VLOOKUP($B972,weights!$A$2:$R$6,14)*G972))</f>
        <v>6.9306407284183704</v>
      </c>
    </row>
    <row r="973" spans="1:8" ht="12.75" x14ac:dyDescent="0.2">
      <c r="A973">
        <f t="shared" si="0"/>
        <v>39</v>
      </c>
      <c r="B973" t="str">
        <f t="shared" ref="B973:C973" si="947">B948</f>
        <v>pharmacy</v>
      </c>
      <c r="C973">
        <f t="shared" si="947"/>
        <v>1</v>
      </c>
      <c r="D973">
        <f ca="1">OFFSET(walk!$A$2:$Y$402,TRUNC((ROW()-ROW($D$2))/COLUMNS(walk!$A$2:$Y$402)),MOD(ROW()-ROW($D$2),COLUMNS(walk!$A$2:$Y$402)),1,1)</f>
        <v>10</v>
      </c>
      <c r="E973">
        <f ca="1">OFFSET(bike!$A$2:$Y$402,TRUNC((ROW()-ROW($E$2))/COLUMNS(bike!$A$2:$Y$402)),MOD(ROW()-ROW($E$2),COLUMNS(bike!$A$2:$Y$402)),1,1)</f>
        <v>4</v>
      </c>
      <c r="F973">
        <f ca="1">OFFSET(transit!$A$2:$Y$402,TRUNC((ROW()-ROW($F$2))/COLUMNS(transit!$A$2:$Y$402)),MOD(ROW()-ROW($F$2),COLUMNS(transit!$A$2:$Y$402)),1,1)</f>
        <v>10</v>
      </c>
      <c r="G973">
        <f ca="1">OFFSET(drive!$A$2:$Y$402,TRUNC((ROW()-ROW($G$2))/COLUMNS(drive!$A$2:$Y$402)),MOD(ROW()-ROW($G$2),COLUMNS(drive!$A$2:$Y$402)),1,1)</f>
        <v>3</v>
      </c>
      <c r="H973" s="5">
        <f ca="1">(VLOOKUP($B973,weights!$A$2:$R$6,4))*VLOOKUP($B973,weights!$A$2:$R$6,6)^C973*(VLOOKUP($B973,weights!$A$2:$R$6,15)*EXP(VLOOKUP($B973,weights!$A$2:$R$6,11)*D973)+VLOOKUP($B973,weights!$A$2:$R$6,16)*EXP(VLOOKUP($B973,weights!$A$2:$R$6,12)*E973)+VLOOKUP($B973,weights!$A$2:$R$6,17)*EXP(VLOOKUP($B973,weights!$A$2:$R$6,13)*F973)+VLOOKUP($B973,weights!$A$2:$R$6,18)*EXP(VLOOKUP($B973,weights!$A$2:$R$6,14)*G973))</f>
        <v>2.7202886607715069</v>
      </c>
    </row>
    <row r="974" spans="1:8" ht="12.75" x14ac:dyDescent="0.2">
      <c r="A974">
        <f t="shared" si="0"/>
        <v>39</v>
      </c>
      <c r="B974" t="str">
        <f t="shared" ref="B974:C974" si="948">B949</f>
        <v>pharmacy</v>
      </c>
      <c r="C974">
        <f t="shared" si="948"/>
        <v>2</v>
      </c>
      <c r="D974">
        <f ca="1">OFFSET(walk!$A$2:$Y$402,TRUNC((ROW()-ROW($D$2))/COLUMNS(walk!$A$2:$Y$402)),MOD(ROW()-ROW($D$2),COLUMNS(walk!$A$2:$Y$402)),1,1)</f>
        <v>13</v>
      </c>
      <c r="E974">
        <f ca="1">OFFSET(bike!$A$2:$Y$402,TRUNC((ROW()-ROW($E$2))/COLUMNS(bike!$A$2:$Y$402)),MOD(ROW()-ROW($E$2),COLUMNS(bike!$A$2:$Y$402)),1,1)</f>
        <v>5</v>
      </c>
      <c r="F974">
        <f ca="1">OFFSET(transit!$A$2:$Y$402,TRUNC((ROW()-ROW($F$2))/COLUMNS(transit!$A$2:$Y$402)),MOD(ROW()-ROW($F$2),COLUMNS(transit!$A$2:$Y$402)),1,1)</f>
        <v>13</v>
      </c>
      <c r="G974">
        <f ca="1">OFFSET(drive!$A$2:$Y$402,TRUNC((ROW()-ROW($G$2))/COLUMNS(drive!$A$2:$Y$402)),MOD(ROW()-ROW($G$2),COLUMNS(drive!$A$2:$Y$402)),1,1)</f>
        <v>3</v>
      </c>
      <c r="H974" s="5">
        <f ca="1">(VLOOKUP($B974,weights!$A$2:$R$6,4))*VLOOKUP($B974,weights!$A$2:$R$6,6)^C974*(VLOOKUP($B974,weights!$A$2:$R$6,15)*EXP(VLOOKUP($B974,weights!$A$2:$R$6,11)*D974)+VLOOKUP($B974,weights!$A$2:$R$6,16)*EXP(VLOOKUP($B974,weights!$A$2:$R$6,12)*E974)+VLOOKUP($B974,weights!$A$2:$R$6,17)*EXP(VLOOKUP($B974,weights!$A$2:$R$6,13)*F974)+VLOOKUP($B974,weights!$A$2:$R$6,18)*EXP(VLOOKUP($B974,weights!$A$2:$R$6,14)*G974))</f>
        <v>1.086171559515571</v>
      </c>
    </row>
    <row r="975" spans="1:8" ht="12.75" x14ac:dyDescent="0.2">
      <c r="A975">
        <f t="shared" si="0"/>
        <v>39</v>
      </c>
      <c r="B975" t="str">
        <f t="shared" ref="B975:C975" si="949">B950</f>
        <v>bank</v>
      </c>
      <c r="C975">
        <f t="shared" si="949"/>
        <v>0</v>
      </c>
      <c r="D975">
        <f ca="1">OFFSET(walk!$A$2:$Y$402,TRUNC((ROW()-ROW($D$2))/COLUMNS(walk!$A$2:$Y$402)),MOD(ROW()-ROW($D$2),COLUMNS(walk!$A$2:$Y$402)),1,1)</f>
        <v>22</v>
      </c>
      <c r="E975">
        <f ca="1">OFFSET(bike!$A$2:$Y$402,TRUNC((ROW()-ROW($E$2))/COLUMNS(bike!$A$2:$Y$402)),MOD(ROW()-ROW($E$2),COLUMNS(bike!$A$2:$Y$402)),1,1)</f>
        <v>8</v>
      </c>
      <c r="F975">
        <f ca="1">OFFSET(transit!$A$2:$Y$402,TRUNC((ROW()-ROW($F$2))/COLUMNS(transit!$A$2:$Y$402)),MOD(ROW()-ROW($F$2),COLUMNS(transit!$A$2:$Y$402)),1,1)</f>
        <v>15</v>
      </c>
      <c r="G975">
        <f ca="1">OFFSET(drive!$A$2:$Y$402,TRUNC((ROW()-ROW($G$2))/COLUMNS(drive!$A$2:$Y$402)),MOD(ROW()-ROW($G$2),COLUMNS(drive!$A$2:$Y$402)),1,1)</f>
        <v>6</v>
      </c>
      <c r="H975" s="5">
        <f ca="1">(VLOOKUP($B975,weights!$A$2:$R$6,4))*VLOOKUP($B975,weights!$A$2:$R$6,6)^C975*(VLOOKUP($B975,weights!$A$2:$R$6,15)*EXP(VLOOKUP($B975,weights!$A$2:$R$6,11)*D975)+VLOOKUP($B975,weights!$A$2:$R$6,16)*EXP(VLOOKUP($B975,weights!$A$2:$R$6,12)*E975)+VLOOKUP($B975,weights!$A$2:$R$6,17)*EXP(VLOOKUP($B975,weights!$A$2:$R$6,13)*F975)+VLOOKUP($B975,weights!$A$2:$R$6,18)*EXP(VLOOKUP($B975,weights!$A$2:$R$6,14)*G975))</f>
        <v>2.5036520445062513</v>
      </c>
    </row>
    <row r="976" spans="1:8" ht="12.75" x14ac:dyDescent="0.2">
      <c r="A976">
        <f t="shared" si="0"/>
        <v>39</v>
      </c>
      <c r="B976" t="str">
        <f t="shared" ref="B976:C976" si="950">B951</f>
        <v>bank</v>
      </c>
      <c r="C976">
        <f t="shared" si="950"/>
        <v>1</v>
      </c>
      <c r="D976">
        <f ca="1">OFFSET(walk!$A$2:$Y$402,TRUNC((ROW()-ROW($D$2))/COLUMNS(walk!$A$2:$Y$402)),MOD(ROW()-ROW($D$2),COLUMNS(walk!$A$2:$Y$402)),1,1)</f>
        <v>43</v>
      </c>
      <c r="E976">
        <f ca="1">OFFSET(bike!$A$2:$Y$402,TRUNC((ROW()-ROW($E$2))/COLUMNS(bike!$A$2:$Y$402)),MOD(ROW()-ROW($E$2),COLUMNS(bike!$A$2:$Y$402)),1,1)</f>
        <v>13</v>
      </c>
      <c r="F976">
        <f ca="1">OFFSET(transit!$A$2:$Y$402,TRUNC((ROW()-ROW($F$2))/COLUMNS(transit!$A$2:$Y$402)),MOD(ROW()-ROW($F$2),COLUMNS(transit!$A$2:$Y$402)),1,1)</f>
        <v>34</v>
      </c>
      <c r="G976">
        <f ca="1">OFFSET(drive!$A$2:$Y$402,TRUNC((ROW()-ROW($G$2))/COLUMNS(drive!$A$2:$Y$402)),MOD(ROW()-ROW($G$2),COLUMNS(drive!$A$2:$Y$402)),1,1)</f>
        <v>8</v>
      </c>
      <c r="H976" s="5">
        <f ca="1">(VLOOKUP($B976,weights!$A$2:$R$6,4))*VLOOKUP($B976,weights!$A$2:$R$6,6)^C976*(VLOOKUP($B976,weights!$A$2:$R$6,15)*EXP(VLOOKUP($B976,weights!$A$2:$R$6,11)*D976)+VLOOKUP($B976,weights!$A$2:$R$6,16)*EXP(VLOOKUP($B976,weights!$A$2:$R$6,12)*E976)+VLOOKUP($B976,weights!$A$2:$R$6,17)*EXP(VLOOKUP($B976,weights!$A$2:$R$6,13)*F976)+VLOOKUP($B976,weights!$A$2:$R$6,18)*EXP(VLOOKUP($B976,weights!$A$2:$R$6,14)*G976))</f>
        <v>0.46166250482758908</v>
      </c>
    </row>
    <row r="977" spans="1:8" ht="12.75" x14ac:dyDescent="0.2">
      <c r="A977">
        <f t="shared" si="0"/>
        <v>40</v>
      </c>
      <c r="B977" t="str">
        <f t="shared" ref="B977:C977" si="951">B952</f>
        <v>restaurant</v>
      </c>
      <c r="C977">
        <f t="shared" si="951"/>
        <v>0</v>
      </c>
      <c r="D977">
        <f ca="1">OFFSET(walk!$A$2:$Y$402,TRUNC((ROW()-ROW($D$2))/COLUMNS(walk!$A$2:$Y$402)),MOD(ROW()-ROW($D$2),COLUMNS(walk!$A$2:$Y$402)),1,1)</f>
        <v>7</v>
      </c>
      <c r="E977">
        <f ca="1">OFFSET(bike!$A$2:$Y$402,TRUNC((ROW()-ROW($E$2))/COLUMNS(bike!$A$2:$Y$402)),MOD(ROW()-ROW($E$2),COLUMNS(bike!$A$2:$Y$402)),1,1)</f>
        <v>2</v>
      </c>
      <c r="F977">
        <f ca="1">OFFSET(transit!$A$2:$Y$402,TRUNC((ROW()-ROW($F$2))/COLUMNS(transit!$A$2:$Y$402)),MOD(ROW()-ROW($F$2),COLUMNS(transit!$A$2:$Y$402)),1,1)</f>
        <v>3</v>
      </c>
      <c r="G977">
        <f ca="1">OFFSET(drive!$A$2:$Y$402,TRUNC((ROW()-ROW($G$2))/COLUMNS(drive!$A$2:$Y$402)),MOD(ROW()-ROW($G$2),COLUMNS(drive!$A$2:$Y$402)),1,1)</f>
        <v>1</v>
      </c>
      <c r="H977" s="5">
        <f ca="1">(VLOOKUP($B977,weights!$A$2:$R$6,4))*VLOOKUP($B977,weights!$A$2:$R$6,6)^C977*(VLOOKUP($B977,weights!$A$2:$R$6,15)*EXP(VLOOKUP($B977,weights!$A$2:$R$6,11)*D977)+VLOOKUP($B977,weights!$A$2:$R$6,16)*EXP(VLOOKUP($B977,weights!$A$2:$R$6,12)*E977)+VLOOKUP($B977,weights!$A$2:$R$6,17)*EXP(VLOOKUP($B977,weights!$A$2:$R$6,13)*F977)+VLOOKUP($B977,weights!$A$2:$R$6,18)*EXP(VLOOKUP($B977,weights!$A$2:$R$6,14)*G977))</f>
        <v>38.876487958495865</v>
      </c>
    </row>
    <row r="978" spans="1:8" ht="12.75" x14ac:dyDescent="0.2">
      <c r="A978">
        <f t="shared" si="0"/>
        <v>40</v>
      </c>
      <c r="B978" t="str">
        <f t="shared" ref="B978:C978" si="952">B953</f>
        <v>restaurant</v>
      </c>
      <c r="C978">
        <f t="shared" si="952"/>
        <v>1</v>
      </c>
      <c r="D978">
        <f ca="1">OFFSET(walk!$A$2:$Y$402,TRUNC((ROW()-ROW($D$2))/COLUMNS(walk!$A$2:$Y$402)),MOD(ROW()-ROW($D$2),COLUMNS(walk!$A$2:$Y$402)),1,1)</f>
        <v>7</v>
      </c>
      <c r="E978">
        <f ca="1">OFFSET(bike!$A$2:$Y$402,TRUNC((ROW()-ROW($E$2))/COLUMNS(bike!$A$2:$Y$402)),MOD(ROW()-ROW($E$2),COLUMNS(bike!$A$2:$Y$402)),1,1)</f>
        <v>2</v>
      </c>
      <c r="F978">
        <f ca="1">OFFSET(transit!$A$2:$Y$402,TRUNC((ROW()-ROW($F$2))/COLUMNS(transit!$A$2:$Y$402)),MOD(ROW()-ROW($F$2),COLUMNS(transit!$A$2:$Y$402)),1,1)</f>
        <v>4</v>
      </c>
      <c r="G978">
        <f ca="1">OFFSET(drive!$A$2:$Y$402,TRUNC((ROW()-ROW($G$2))/COLUMNS(drive!$A$2:$Y$402)),MOD(ROW()-ROW($G$2),COLUMNS(drive!$A$2:$Y$402)),1,1)</f>
        <v>1</v>
      </c>
      <c r="H978" s="5">
        <f ca="1">(VLOOKUP($B978,weights!$A$2:$R$6,4))*VLOOKUP($B978,weights!$A$2:$R$6,6)^C978*(VLOOKUP($B978,weights!$A$2:$R$6,15)*EXP(VLOOKUP($B978,weights!$A$2:$R$6,11)*D978)+VLOOKUP($B978,weights!$A$2:$R$6,16)*EXP(VLOOKUP($B978,weights!$A$2:$R$6,12)*E978)+VLOOKUP($B978,weights!$A$2:$R$6,17)*EXP(VLOOKUP($B978,weights!$A$2:$R$6,13)*F978)+VLOOKUP($B978,weights!$A$2:$R$6,18)*EXP(VLOOKUP($B978,weights!$A$2:$R$6,14)*G978))</f>
        <v>33.523918886527277</v>
      </c>
    </row>
    <row r="979" spans="1:8" ht="12.75" x14ac:dyDescent="0.2">
      <c r="A979">
        <f t="shared" si="0"/>
        <v>40</v>
      </c>
      <c r="B979" t="str">
        <f t="shared" ref="B979:C979" si="953">B954</f>
        <v>restaurant</v>
      </c>
      <c r="C979">
        <f t="shared" si="953"/>
        <v>2</v>
      </c>
      <c r="D979">
        <f ca="1">OFFSET(walk!$A$2:$Y$402,TRUNC((ROW()-ROW($D$2))/COLUMNS(walk!$A$2:$Y$402)),MOD(ROW()-ROW($D$2),COLUMNS(walk!$A$2:$Y$402)),1,1)</f>
        <v>9</v>
      </c>
      <c r="E979">
        <f ca="1">OFFSET(bike!$A$2:$Y$402,TRUNC((ROW()-ROW($E$2))/COLUMNS(bike!$A$2:$Y$402)),MOD(ROW()-ROW($E$2),COLUMNS(bike!$A$2:$Y$402)),1,1)</f>
        <v>2</v>
      </c>
      <c r="F979">
        <f ca="1">OFFSET(transit!$A$2:$Y$402,TRUNC((ROW()-ROW($F$2))/COLUMNS(transit!$A$2:$Y$402)),MOD(ROW()-ROW($F$2),COLUMNS(transit!$A$2:$Y$402)),1,1)</f>
        <v>4</v>
      </c>
      <c r="G979">
        <f ca="1">OFFSET(drive!$A$2:$Y$402,TRUNC((ROW()-ROW($G$2))/COLUMNS(drive!$A$2:$Y$402)),MOD(ROW()-ROW($G$2),COLUMNS(drive!$A$2:$Y$402)),1,1)</f>
        <v>2</v>
      </c>
      <c r="H979" s="5">
        <f ca="1">(VLOOKUP($B979,weights!$A$2:$R$6,4))*VLOOKUP($B979,weights!$A$2:$R$6,6)^C979*(VLOOKUP($B979,weights!$A$2:$R$6,15)*EXP(VLOOKUP($B979,weights!$A$2:$R$6,11)*D979)+VLOOKUP($B979,weights!$A$2:$R$6,16)*EXP(VLOOKUP($B979,weights!$A$2:$R$6,12)*E979)+VLOOKUP($B979,weights!$A$2:$R$6,17)*EXP(VLOOKUP($B979,weights!$A$2:$R$6,13)*F979)+VLOOKUP($B979,weights!$A$2:$R$6,18)*EXP(VLOOKUP($B979,weights!$A$2:$R$6,14)*G979))</f>
        <v>27.13616655558274</v>
      </c>
    </row>
    <row r="980" spans="1:8" ht="12.75" x14ac:dyDescent="0.2">
      <c r="A980">
        <f t="shared" si="0"/>
        <v>40</v>
      </c>
      <c r="B980" t="str">
        <f t="shared" ref="B980:C980" si="954">B955</f>
        <v>restaurant</v>
      </c>
      <c r="C980">
        <f t="shared" si="954"/>
        <v>3</v>
      </c>
      <c r="D980">
        <f ca="1">OFFSET(walk!$A$2:$Y$402,TRUNC((ROW()-ROW($D$2))/COLUMNS(walk!$A$2:$Y$402)),MOD(ROW()-ROW($D$2),COLUMNS(walk!$A$2:$Y$402)),1,1)</f>
        <v>10</v>
      </c>
      <c r="E980">
        <f ca="1">OFFSET(bike!$A$2:$Y$402,TRUNC((ROW()-ROW($E$2))/COLUMNS(bike!$A$2:$Y$402)),MOD(ROW()-ROW($E$2),COLUMNS(bike!$A$2:$Y$402)),1,1)</f>
        <v>2</v>
      </c>
      <c r="F980">
        <f ca="1">OFFSET(transit!$A$2:$Y$402,TRUNC((ROW()-ROW($F$2))/COLUMNS(transit!$A$2:$Y$402)),MOD(ROW()-ROW($F$2),COLUMNS(transit!$A$2:$Y$402)),1,1)</f>
        <v>5</v>
      </c>
      <c r="G980">
        <f ca="1">OFFSET(drive!$A$2:$Y$402,TRUNC((ROW()-ROW($G$2))/COLUMNS(drive!$A$2:$Y$402)),MOD(ROW()-ROW($G$2),COLUMNS(drive!$A$2:$Y$402)),1,1)</f>
        <v>3</v>
      </c>
      <c r="H980" s="5">
        <f ca="1">(VLOOKUP($B980,weights!$A$2:$R$6,4))*VLOOKUP($B980,weights!$A$2:$R$6,6)^C980*(VLOOKUP($B980,weights!$A$2:$R$6,15)*EXP(VLOOKUP($B980,weights!$A$2:$R$6,11)*D980)+VLOOKUP($B980,weights!$A$2:$R$6,16)*EXP(VLOOKUP($B980,weights!$A$2:$R$6,12)*E980)+VLOOKUP($B980,weights!$A$2:$R$6,17)*EXP(VLOOKUP($B980,weights!$A$2:$R$6,13)*F980)+VLOOKUP($B980,weights!$A$2:$R$6,18)*EXP(VLOOKUP($B980,weights!$A$2:$R$6,14)*G980))</f>
        <v>21.732051299059265</v>
      </c>
    </row>
    <row r="981" spans="1:8" ht="12.75" x14ac:dyDescent="0.2">
      <c r="A981">
        <f t="shared" si="0"/>
        <v>40</v>
      </c>
      <c r="B981" t="str">
        <f t="shared" ref="B981:C981" si="955">B956</f>
        <v>restaurant</v>
      </c>
      <c r="C981">
        <f t="shared" si="955"/>
        <v>4</v>
      </c>
      <c r="D981">
        <f ca="1">OFFSET(walk!$A$2:$Y$402,TRUNC((ROW()-ROW($D$2))/COLUMNS(walk!$A$2:$Y$402)),MOD(ROW()-ROW($D$2),COLUMNS(walk!$A$2:$Y$402)),1,1)</f>
        <v>10</v>
      </c>
      <c r="E981">
        <f ca="1">OFFSET(bike!$A$2:$Y$402,TRUNC((ROW()-ROW($E$2))/COLUMNS(bike!$A$2:$Y$402)),MOD(ROW()-ROW($E$2),COLUMNS(bike!$A$2:$Y$402)),1,1)</f>
        <v>2</v>
      </c>
      <c r="F981">
        <f ca="1">OFFSET(transit!$A$2:$Y$402,TRUNC((ROW()-ROW($F$2))/COLUMNS(transit!$A$2:$Y$402)),MOD(ROW()-ROW($F$2),COLUMNS(transit!$A$2:$Y$402)),1,1)</f>
        <v>5</v>
      </c>
      <c r="G981">
        <f ca="1">OFFSET(drive!$A$2:$Y$402,TRUNC((ROW()-ROW($G$2))/COLUMNS(drive!$A$2:$Y$402)),MOD(ROW()-ROW($G$2),COLUMNS(drive!$A$2:$Y$402)),1,1)</f>
        <v>3</v>
      </c>
      <c r="H981" s="5">
        <f ca="1">(VLOOKUP($B981,weights!$A$2:$R$6,4))*VLOOKUP($B981,weights!$A$2:$R$6,6)^C981*(VLOOKUP($B981,weights!$A$2:$R$6,15)*EXP(VLOOKUP($B981,weights!$A$2:$R$6,11)*D981)+VLOOKUP($B981,weights!$A$2:$R$6,16)*EXP(VLOOKUP($B981,weights!$A$2:$R$6,12)*E981)+VLOOKUP($B981,weights!$A$2:$R$6,17)*EXP(VLOOKUP($B981,weights!$A$2:$R$6,13)*F981)+VLOOKUP($B981,weights!$A$2:$R$6,18)*EXP(VLOOKUP($B981,weights!$A$2:$R$6,14)*G981))</f>
        <v>19.478357090267934</v>
      </c>
    </row>
    <row r="982" spans="1:8" ht="12.75" x14ac:dyDescent="0.2">
      <c r="A982">
        <f t="shared" si="0"/>
        <v>40</v>
      </c>
      <c r="B982" t="str">
        <f t="shared" ref="B982:C982" si="956">B957</f>
        <v>restaurant</v>
      </c>
      <c r="C982">
        <f t="shared" si="956"/>
        <v>5</v>
      </c>
      <c r="D982">
        <f ca="1">OFFSET(walk!$A$2:$Y$402,TRUNC((ROW()-ROW($D$2))/COLUMNS(walk!$A$2:$Y$402)),MOD(ROW()-ROW($D$2),COLUMNS(walk!$A$2:$Y$402)),1,1)</f>
        <v>10</v>
      </c>
      <c r="E982">
        <f ca="1">OFFSET(bike!$A$2:$Y$402,TRUNC((ROW()-ROW($E$2))/COLUMNS(bike!$A$2:$Y$402)),MOD(ROW()-ROW($E$2),COLUMNS(bike!$A$2:$Y$402)),1,1)</f>
        <v>3</v>
      </c>
      <c r="F982">
        <f ca="1">OFFSET(transit!$A$2:$Y$402,TRUNC((ROW()-ROW($F$2))/COLUMNS(transit!$A$2:$Y$402)),MOD(ROW()-ROW($F$2),COLUMNS(transit!$A$2:$Y$402)),1,1)</f>
        <v>6</v>
      </c>
      <c r="G982">
        <f ca="1">OFFSET(drive!$A$2:$Y$402,TRUNC((ROW()-ROW($G$2))/COLUMNS(drive!$A$2:$Y$402)),MOD(ROW()-ROW($G$2),COLUMNS(drive!$A$2:$Y$402)),1,1)</f>
        <v>3</v>
      </c>
      <c r="H982" s="5">
        <f ca="1">(VLOOKUP($B982,weights!$A$2:$R$6,4))*VLOOKUP($B982,weights!$A$2:$R$6,6)^C982*(VLOOKUP($B982,weights!$A$2:$R$6,15)*EXP(VLOOKUP($B982,weights!$A$2:$R$6,11)*D982)+VLOOKUP($B982,weights!$A$2:$R$6,16)*EXP(VLOOKUP($B982,weights!$A$2:$R$6,12)*E982)+VLOOKUP($B982,weights!$A$2:$R$6,17)*EXP(VLOOKUP($B982,weights!$A$2:$R$6,13)*F982)+VLOOKUP($B982,weights!$A$2:$R$6,18)*EXP(VLOOKUP($B982,weights!$A$2:$R$6,14)*G982))</f>
        <v>15.61928270472648</v>
      </c>
    </row>
    <row r="983" spans="1:8" ht="12.75" x14ac:dyDescent="0.2">
      <c r="A983">
        <f t="shared" si="0"/>
        <v>40</v>
      </c>
      <c r="B983" t="str">
        <f t="shared" ref="B983:C983" si="957">B958</f>
        <v>restaurant</v>
      </c>
      <c r="C983">
        <f t="shared" si="957"/>
        <v>6</v>
      </c>
      <c r="D983">
        <f ca="1">OFFSET(walk!$A$2:$Y$402,TRUNC((ROW()-ROW($D$2))/COLUMNS(walk!$A$2:$Y$402)),MOD(ROW()-ROW($D$2),COLUMNS(walk!$A$2:$Y$402)),1,1)</f>
        <v>11</v>
      </c>
      <c r="E983">
        <f ca="1">OFFSET(bike!$A$2:$Y$402,TRUNC((ROW()-ROW($E$2))/COLUMNS(bike!$A$2:$Y$402)),MOD(ROW()-ROW($E$2),COLUMNS(bike!$A$2:$Y$402)),1,1)</f>
        <v>3</v>
      </c>
      <c r="F983">
        <f ca="1">OFFSET(transit!$A$2:$Y$402,TRUNC((ROW()-ROW($F$2))/COLUMNS(transit!$A$2:$Y$402)),MOD(ROW()-ROW($F$2),COLUMNS(transit!$A$2:$Y$402)),1,1)</f>
        <v>6</v>
      </c>
      <c r="G983">
        <f ca="1">OFFSET(drive!$A$2:$Y$402,TRUNC((ROW()-ROW($G$2))/COLUMNS(drive!$A$2:$Y$402)),MOD(ROW()-ROW($G$2),COLUMNS(drive!$A$2:$Y$402)),1,1)</f>
        <v>3</v>
      </c>
      <c r="H983" s="5">
        <f ca="1">(VLOOKUP($B983,weights!$A$2:$R$6,4))*VLOOKUP($B983,weights!$A$2:$R$6,6)^C983*(VLOOKUP($B983,weights!$A$2:$R$6,15)*EXP(VLOOKUP($B983,weights!$A$2:$R$6,11)*D983)+VLOOKUP($B983,weights!$A$2:$R$6,16)*EXP(VLOOKUP($B983,weights!$A$2:$R$6,12)*E983)+VLOOKUP($B983,weights!$A$2:$R$6,17)*EXP(VLOOKUP($B983,weights!$A$2:$R$6,13)*F983)+VLOOKUP($B983,weights!$A$2:$R$6,18)*EXP(VLOOKUP($B983,weights!$A$2:$R$6,14)*G983))</f>
        <v>13.7769964741975</v>
      </c>
    </row>
    <row r="984" spans="1:8" ht="12.75" x14ac:dyDescent="0.2">
      <c r="A984">
        <f t="shared" si="0"/>
        <v>40</v>
      </c>
      <c r="B984" t="str">
        <f t="shared" ref="B984:C984" si="958">B959</f>
        <v>restaurant</v>
      </c>
      <c r="C984">
        <f t="shared" si="958"/>
        <v>7</v>
      </c>
      <c r="D984">
        <f ca="1">OFFSET(walk!$A$2:$Y$402,TRUNC((ROW()-ROW($D$2))/COLUMNS(walk!$A$2:$Y$402)),MOD(ROW()-ROW($D$2),COLUMNS(walk!$A$2:$Y$402)),1,1)</f>
        <v>12</v>
      </c>
      <c r="E984">
        <f ca="1">OFFSET(bike!$A$2:$Y$402,TRUNC((ROW()-ROW($E$2))/COLUMNS(bike!$A$2:$Y$402)),MOD(ROW()-ROW($E$2),COLUMNS(bike!$A$2:$Y$402)),1,1)</f>
        <v>4</v>
      </c>
      <c r="F984">
        <f ca="1">OFFSET(transit!$A$2:$Y$402,TRUNC((ROW()-ROW($F$2))/COLUMNS(transit!$A$2:$Y$402)),MOD(ROW()-ROW($F$2),COLUMNS(transit!$A$2:$Y$402)),1,1)</f>
        <v>7</v>
      </c>
      <c r="G984">
        <f ca="1">OFFSET(drive!$A$2:$Y$402,TRUNC((ROW()-ROW($G$2))/COLUMNS(drive!$A$2:$Y$402)),MOD(ROW()-ROW($G$2),COLUMNS(drive!$A$2:$Y$402)),1,1)</f>
        <v>3</v>
      </c>
      <c r="H984" s="5">
        <f ca="1">(VLOOKUP($B984,weights!$A$2:$R$6,4))*VLOOKUP($B984,weights!$A$2:$R$6,6)^C984*(VLOOKUP($B984,weights!$A$2:$R$6,15)*EXP(VLOOKUP($B984,weights!$A$2:$R$6,11)*D984)+VLOOKUP($B984,weights!$A$2:$R$6,16)*EXP(VLOOKUP($B984,weights!$A$2:$R$6,12)*E984)+VLOOKUP($B984,weights!$A$2:$R$6,17)*EXP(VLOOKUP($B984,weights!$A$2:$R$6,13)*F984)+VLOOKUP($B984,weights!$A$2:$R$6,18)*EXP(VLOOKUP($B984,weights!$A$2:$R$6,14)*G984))</f>
        <v>10.989404419397937</v>
      </c>
    </row>
    <row r="985" spans="1:8" ht="12.75" x14ac:dyDescent="0.2">
      <c r="A985">
        <f t="shared" si="0"/>
        <v>40</v>
      </c>
      <c r="B985" t="str">
        <f t="shared" ref="B985:C985" si="959">B960</f>
        <v>restaurant</v>
      </c>
      <c r="C985">
        <f t="shared" si="959"/>
        <v>8</v>
      </c>
      <c r="D985">
        <f ca="1">OFFSET(walk!$A$2:$Y$402,TRUNC((ROW()-ROW($D$2))/COLUMNS(walk!$A$2:$Y$402)),MOD(ROW()-ROW($D$2),COLUMNS(walk!$A$2:$Y$402)),1,1)</f>
        <v>13</v>
      </c>
      <c r="E985">
        <f ca="1">OFFSET(bike!$A$2:$Y$402,TRUNC((ROW()-ROW($E$2))/COLUMNS(bike!$A$2:$Y$402)),MOD(ROW()-ROW($E$2),COLUMNS(bike!$A$2:$Y$402)),1,1)</f>
        <v>5</v>
      </c>
      <c r="F985">
        <f ca="1">OFFSET(transit!$A$2:$Y$402,TRUNC((ROW()-ROW($F$2))/COLUMNS(transit!$A$2:$Y$402)),MOD(ROW()-ROW($F$2),COLUMNS(transit!$A$2:$Y$402)),1,1)</f>
        <v>9</v>
      </c>
      <c r="G985">
        <f ca="1">OFFSET(drive!$A$2:$Y$402,TRUNC((ROW()-ROW($G$2))/COLUMNS(drive!$A$2:$Y$402)),MOD(ROW()-ROW($G$2),COLUMNS(drive!$A$2:$Y$402)),1,1)</f>
        <v>3</v>
      </c>
      <c r="H985" s="5">
        <f ca="1">(VLOOKUP($B985,weights!$A$2:$R$6,4))*VLOOKUP($B985,weights!$A$2:$R$6,6)^C985*(VLOOKUP($B985,weights!$A$2:$R$6,15)*EXP(VLOOKUP($B985,weights!$A$2:$R$6,11)*D985)+VLOOKUP($B985,weights!$A$2:$R$6,16)*EXP(VLOOKUP($B985,weights!$A$2:$R$6,12)*E985)+VLOOKUP($B985,weights!$A$2:$R$6,17)*EXP(VLOOKUP($B985,weights!$A$2:$R$6,13)*F985)+VLOOKUP($B985,weights!$A$2:$R$6,18)*EXP(VLOOKUP($B985,weights!$A$2:$R$6,14)*G985))</f>
        <v>8.5764191401350054</v>
      </c>
    </row>
    <row r="986" spans="1:8" ht="12.75" x14ac:dyDescent="0.2">
      <c r="A986">
        <f t="shared" si="0"/>
        <v>40</v>
      </c>
      <c r="B986" t="str">
        <f t="shared" ref="B986:C986" si="960">B961</f>
        <v>restaurant</v>
      </c>
      <c r="C986">
        <f t="shared" si="960"/>
        <v>9</v>
      </c>
      <c r="D986">
        <f ca="1">OFFSET(walk!$A$2:$Y$402,TRUNC((ROW()-ROW($D$2))/COLUMNS(walk!$A$2:$Y$402)),MOD(ROW()-ROW($D$2),COLUMNS(walk!$A$2:$Y$402)),1,1)</f>
        <v>15</v>
      </c>
      <c r="E986">
        <f ca="1">OFFSET(bike!$A$2:$Y$402,TRUNC((ROW()-ROW($E$2))/COLUMNS(bike!$A$2:$Y$402)),MOD(ROW()-ROW($E$2),COLUMNS(bike!$A$2:$Y$402)),1,1)</f>
        <v>5</v>
      </c>
      <c r="F986">
        <f ca="1">OFFSET(transit!$A$2:$Y$402,TRUNC((ROW()-ROW($F$2))/COLUMNS(transit!$A$2:$Y$402)),MOD(ROW()-ROW($F$2),COLUMNS(transit!$A$2:$Y$402)),1,1)</f>
        <v>10</v>
      </c>
      <c r="G986">
        <f ca="1">OFFSET(drive!$A$2:$Y$402,TRUNC((ROW()-ROW($G$2))/COLUMNS(drive!$A$2:$Y$402)),MOD(ROW()-ROW($G$2),COLUMNS(drive!$A$2:$Y$402)),1,1)</f>
        <v>4</v>
      </c>
      <c r="H986" s="5">
        <f ca="1">(VLOOKUP($B986,weights!$A$2:$R$6,4))*VLOOKUP($B986,weights!$A$2:$R$6,6)^C986*(VLOOKUP($B986,weights!$A$2:$R$6,15)*EXP(VLOOKUP($B986,weights!$A$2:$R$6,11)*D986)+VLOOKUP($B986,weights!$A$2:$R$6,16)*EXP(VLOOKUP($B986,weights!$A$2:$R$6,12)*E986)+VLOOKUP($B986,weights!$A$2:$R$6,17)*EXP(VLOOKUP($B986,weights!$A$2:$R$6,13)*F986)+VLOOKUP($B986,weights!$A$2:$R$6,18)*EXP(VLOOKUP($B986,weights!$A$2:$R$6,14)*G986))</f>
        <v>6.7498914675102197</v>
      </c>
    </row>
    <row r="987" spans="1:8" ht="12.75" x14ac:dyDescent="0.2">
      <c r="A987">
        <f t="shared" si="0"/>
        <v>40</v>
      </c>
      <c r="B987" t="str">
        <f t="shared" ref="B987:C987" si="961">B962</f>
        <v>supermarket</v>
      </c>
      <c r="C987">
        <f t="shared" si="961"/>
        <v>0</v>
      </c>
      <c r="D987">
        <f ca="1">OFFSET(walk!$A$2:$Y$402,TRUNC((ROW()-ROW($D$2))/COLUMNS(walk!$A$2:$Y$402)),MOD(ROW()-ROW($D$2),COLUMNS(walk!$A$2:$Y$402)),1,1)</f>
        <v>36</v>
      </c>
      <c r="E987">
        <f ca="1">OFFSET(bike!$A$2:$Y$402,TRUNC((ROW()-ROW($E$2))/COLUMNS(bike!$A$2:$Y$402)),MOD(ROW()-ROW($E$2),COLUMNS(bike!$A$2:$Y$402)),1,1)</f>
        <v>15</v>
      </c>
      <c r="F987">
        <f ca="1">OFFSET(transit!$A$2:$Y$402,TRUNC((ROW()-ROW($F$2))/COLUMNS(transit!$A$2:$Y$402)),MOD(ROW()-ROW($F$2),COLUMNS(transit!$A$2:$Y$402)),1,1)</f>
        <v>17</v>
      </c>
      <c r="G987">
        <f ca="1">OFFSET(drive!$A$2:$Y$402,TRUNC((ROW()-ROW($G$2))/COLUMNS(drive!$A$2:$Y$402)),MOD(ROW()-ROW($G$2),COLUMNS(drive!$A$2:$Y$402)),1,1)</f>
        <v>8</v>
      </c>
      <c r="H987" s="5">
        <f ca="1">(VLOOKUP($B987,weights!$A$2:$R$6,4))*VLOOKUP($B987,weights!$A$2:$R$6,6)^C987*(VLOOKUP($B987,weights!$A$2:$R$6,15)*EXP(VLOOKUP($B987,weights!$A$2:$R$6,11)*D987)+VLOOKUP($B987,weights!$A$2:$R$6,16)*EXP(VLOOKUP($B987,weights!$A$2:$R$6,12)*E987)+VLOOKUP($B987,weights!$A$2:$R$6,17)*EXP(VLOOKUP($B987,weights!$A$2:$R$6,13)*F987)+VLOOKUP($B987,weights!$A$2:$R$6,18)*EXP(VLOOKUP($B987,weights!$A$2:$R$6,14)*G987))</f>
        <v>3.7970203230056749</v>
      </c>
    </row>
    <row r="988" spans="1:8" ht="12.75" x14ac:dyDescent="0.2">
      <c r="A988">
        <f t="shared" si="0"/>
        <v>40</v>
      </c>
      <c r="B988" t="str">
        <f t="shared" ref="B988:C988" si="962">B963</f>
        <v>supermarket</v>
      </c>
      <c r="C988">
        <f t="shared" si="962"/>
        <v>1</v>
      </c>
      <c r="D988">
        <f ca="1">OFFSET(walk!$A$2:$Y$402,TRUNC((ROW()-ROW($D$2))/COLUMNS(walk!$A$2:$Y$402)),MOD(ROW()-ROW($D$2),COLUMNS(walk!$A$2:$Y$402)),1,1)</f>
        <v>48</v>
      </c>
      <c r="E988">
        <f ca="1">OFFSET(bike!$A$2:$Y$402,TRUNC((ROW()-ROW($E$2))/COLUMNS(bike!$A$2:$Y$402)),MOD(ROW()-ROW($E$2),COLUMNS(bike!$A$2:$Y$402)),1,1)</f>
        <v>16</v>
      </c>
      <c r="F988">
        <f ca="1">OFFSET(transit!$A$2:$Y$402,TRUNC((ROW()-ROW($F$2))/COLUMNS(transit!$A$2:$Y$402)),MOD(ROW()-ROW($F$2),COLUMNS(transit!$A$2:$Y$402)),1,1)</f>
        <v>22</v>
      </c>
      <c r="G988">
        <f ca="1">OFFSET(drive!$A$2:$Y$402,TRUNC((ROW()-ROW($G$2))/COLUMNS(drive!$A$2:$Y$402)),MOD(ROW()-ROW($G$2),COLUMNS(drive!$A$2:$Y$402)),1,1)</f>
        <v>10</v>
      </c>
      <c r="H988" s="5">
        <f ca="1">(VLOOKUP($B988,weights!$A$2:$R$6,4))*VLOOKUP($B988,weights!$A$2:$R$6,6)^C988*(VLOOKUP($B988,weights!$A$2:$R$6,15)*EXP(VLOOKUP($B988,weights!$A$2:$R$6,11)*D988)+VLOOKUP($B988,weights!$A$2:$R$6,16)*EXP(VLOOKUP($B988,weights!$A$2:$R$6,12)*E988)+VLOOKUP($B988,weights!$A$2:$R$6,17)*EXP(VLOOKUP($B988,weights!$A$2:$R$6,13)*F988)+VLOOKUP($B988,weights!$A$2:$R$6,18)*EXP(VLOOKUP($B988,weights!$A$2:$R$6,14)*G988))</f>
        <v>1.3964337681415862</v>
      </c>
    </row>
    <row r="989" spans="1:8" ht="12.75" x14ac:dyDescent="0.2">
      <c r="A989">
        <f t="shared" si="0"/>
        <v>40</v>
      </c>
      <c r="B989" t="str">
        <f t="shared" ref="B989:C989" si="963">B964</f>
        <v>supermarket</v>
      </c>
      <c r="C989">
        <f t="shared" si="963"/>
        <v>2</v>
      </c>
      <c r="D989">
        <f ca="1">OFFSET(walk!$A$2:$Y$402,TRUNC((ROW()-ROW($D$2))/COLUMNS(walk!$A$2:$Y$402)),MOD(ROW()-ROW($D$2),COLUMNS(walk!$A$2:$Y$402)),1,1)</f>
        <v>53</v>
      </c>
      <c r="E989">
        <f ca="1">OFFSET(bike!$A$2:$Y$402,TRUNC((ROW()-ROW($E$2))/COLUMNS(bike!$A$2:$Y$402)),MOD(ROW()-ROW($E$2),COLUMNS(bike!$A$2:$Y$402)),1,1)</f>
        <v>17</v>
      </c>
      <c r="F989">
        <f ca="1">OFFSET(transit!$A$2:$Y$402,TRUNC((ROW()-ROW($F$2))/COLUMNS(transit!$A$2:$Y$402)),MOD(ROW()-ROW($F$2),COLUMNS(transit!$A$2:$Y$402)),1,1)</f>
        <v>29</v>
      </c>
      <c r="G989">
        <f ca="1">OFFSET(drive!$A$2:$Y$402,TRUNC((ROW()-ROW($G$2))/COLUMNS(drive!$A$2:$Y$402)),MOD(ROW()-ROW($G$2),COLUMNS(drive!$A$2:$Y$402)),1,1)</f>
        <v>12</v>
      </c>
      <c r="H989" s="5">
        <f ca="1">(VLOOKUP($B989,weights!$A$2:$R$6,4))*VLOOKUP($B989,weights!$A$2:$R$6,6)^C989*(VLOOKUP($B989,weights!$A$2:$R$6,15)*EXP(VLOOKUP($B989,weights!$A$2:$R$6,11)*D989)+VLOOKUP($B989,weights!$A$2:$R$6,16)*EXP(VLOOKUP($B989,weights!$A$2:$R$6,12)*E989)+VLOOKUP($B989,weights!$A$2:$R$6,17)*EXP(VLOOKUP($B989,weights!$A$2:$R$6,13)*F989)+VLOOKUP($B989,weights!$A$2:$R$6,18)*EXP(VLOOKUP($B989,weights!$A$2:$R$6,14)*G989))</f>
        <v>0.51694359037360416</v>
      </c>
    </row>
    <row r="990" spans="1:8" ht="12.75" x14ac:dyDescent="0.2">
      <c r="A990">
        <f t="shared" si="0"/>
        <v>40</v>
      </c>
      <c r="B990" t="str">
        <f t="shared" ref="B990:C990" si="964">B965</f>
        <v>supermarket</v>
      </c>
      <c r="C990">
        <f t="shared" si="964"/>
        <v>3</v>
      </c>
      <c r="D990">
        <f ca="1">OFFSET(walk!$A$2:$Y$402,TRUNC((ROW()-ROW($D$2))/COLUMNS(walk!$A$2:$Y$402)),MOD(ROW()-ROW($D$2),COLUMNS(walk!$A$2:$Y$402)),1,1)</f>
        <v>60</v>
      </c>
      <c r="E990">
        <f ca="1">OFFSET(bike!$A$2:$Y$402,TRUNC((ROW()-ROW($E$2))/COLUMNS(bike!$A$2:$Y$402)),MOD(ROW()-ROW($E$2),COLUMNS(bike!$A$2:$Y$402)),1,1)</f>
        <v>20</v>
      </c>
      <c r="F990">
        <f ca="1">OFFSET(transit!$A$2:$Y$402,TRUNC((ROW()-ROW($F$2))/COLUMNS(transit!$A$2:$Y$402)),MOD(ROW()-ROW($F$2),COLUMNS(transit!$A$2:$Y$402)),1,1)</f>
        <v>35</v>
      </c>
      <c r="G990">
        <f ca="1">OFFSET(drive!$A$2:$Y$402,TRUNC((ROW()-ROW($G$2))/COLUMNS(drive!$A$2:$Y$402)),MOD(ROW()-ROW($G$2),COLUMNS(drive!$A$2:$Y$402)),1,1)</f>
        <v>14</v>
      </c>
      <c r="H990" s="5">
        <f ca="1">(VLOOKUP($B990,weights!$A$2:$R$6,4))*VLOOKUP($B990,weights!$A$2:$R$6,6)^C990*(VLOOKUP($B990,weights!$A$2:$R$6,15)*EXP(VLOOKUP($B990,weights!$A$2:$R$6,11)*D990)+VLOOKUP($B990,weights!$A$2:$R$6,16)*EXP(VLOOKUP($B990,weights!$A$2:$R$6,12)*E990)+VLOOKUP($B990,weights!$A$2:$R$6,17)*EXP(VLOOKUP($B990,weights!$A$2:$R$6,13)*F990)+VLOOKUP($B990,weights!$A$2:$R$6,18)*EXP(VLOOKUP($B990,weights!$A$2:$R$6,14)*G990))</f>
        <v>0.19226413182157506</v>
      </c>
    </row>
    <row r="991" spans="1:8" ht="12.75" x14ac:dyDescent="0.2">
      <c r="A991">
        <f t="shared" si="0"/>
        <v>40</v>
      </c>
      <c r="B991" t="str">
        <f t="shared" ref="B991:C991" si="965">B966</f>
        <v>supermarket</v>
      </c>
      <c r="C991">
        <f t="shared" si="965"/>
        <v>4</v>
      </c>
      <c r="D991">
        <f ca="1">OFFSET(walk!$A$2:$Y$402,TRUNC((ROW()-ROW($D$2))/COLUMNS(walk!$A$2:$Y$402)),MOD(ROW()-ROW($D$2),COLUMNS(walk!$A$2:$Y$402)),1,1)</f>
        <v>77</v>
      </c>
      <c r="E991">
        <f ca="1">OFFSET(bike!$A$2:$Y$402,TRUNC((ROW()-ROW($E$2))/COLUMNS(bike!$A$2:$Y$402)),MOD(ROW()-ROW($E$2),COLUMNS(bike!$A$2:$Y$402)),1,1)</f>
        <v>24</v>
      </c>
      <c r="F991">
        <f ca="1">OFFSET(transit!$A$2:$Y$402,TRUNC((ROW()-ROW($F$2))/COLUMNS(transit!$A$2:$Y$402)),MOD(ROW()-ROW($F$2),COLUMNS(transit!$A$2:$Y$402)),1,1)</f>
        <v>36</v>
      </c>
      <c r="G991">
        <f ca="1">OFFSET(drive!$A$2:$Y$402,TRUNC((ROW()-ROW($G$2))/COLUMNS(drive!$A$2:$Y$402)),MOD(ROW()-ROW($G$2),COLUMNS(drive!$A$2:$Y$402)),1,1)</f>
        <v>15</v>
      </c>
      <c r="H991" s="5">
        <f ca="1">(VLOOKUP($B991,weights!$A$2:$R$6,4))*VLOOKUP($B991,weights!$A$2:$R$6,6)^C991*(VLOOKUP($B991,weights!$A$2:$R$6,15)*EXP(VLOOKUP($B991,weights!$A$2:$R$6,11)*D991)+VLOOKUP($B991,weights!$A$2:$R$6,16)*EXP(VLOOKUP($B991,weights!$A$2:$R$6,12)*E991)+VLOOKUP($B991,weights!$A$2:$R$6,17)*EXP(VLOOKUP($B991,weights!$A$2:$R$6,13)*F991)+VLOOKUP($B991,weights!$A$2:$R$6,18)*EXP(VLOOKUP($B991,weights!$A$2:$R$6,14)*G991))</f>
        <v>9.0240553234930354E-2</v>
      </c>
    </row>
    <row r="992" spans="1:8" ht="12.75" x14ac:dyDescent="0.2">
      <c r="A992">
        <f t="shared" si="0"/>
        <v>40</v>
      </c>
      <c r="B992" t="str">
        <f t="shared" ref="B992:C992" si="966">B967</f>
        <v>store</v>
      </c>
      <c r="C992">
        <f t="shared" si="966"/>
        <v>0</v>
      </c>
      <c r="D992">
        <f ca="1">OFFSET(walk!$A$2:$Y$402,TRUNC((ROW()-ROW($D$2))/COLUMNS(walk!$A$2:$Y$402)),MOD(ROW()-ROW($D$2),COLUMNS(walk!$A$2:$Y$402)),1,1)</f>
        <v>4</v>
      </c>
      <c r="E992">
        <f ca="1">OFFSET(bike!$A$2:$Y$402,TRUNC((ROW()-ROW($E$2))/COLUMNS(bike!$A$2:$Y$402)),MOD(ROW()-ROW($E$2),COLUMNS(bike!$A$2:$Y$402)),1,1)</f>
        <v>1</v>
      </c>
      <c r="F992">
        <f ca="1">OFFSET(transit!$A$2:$Y$402,TRUNC((ROW()-ROW($F$2))/COLUMNS(transit!$A$2:$Y$402)),MOD(ROW()-ROW($F$2),COLUMNS(transit!$A$2:$Y$402)),1,1)</f>
        <v>2</v>
      </c>
      <c r="G992">
        <f ca="1">OFFSET(drive!$A$2:$Y$402,TRUNC((ROW()-ROW($G$2))/COLUMNS(drive!$A$2:$Y$402)),MOD(ROW()-ROW($G$2),COLUMNS(drive!$A$2:$Y$402)),1,1)</f>
        <v>1</v>
      </c>
      <c r="H992" s="5">
        <f ca="1">(VLOOKUP($B992,weights!$A$2:$R$6,4))*VLOOKUP($B992,weights!$A$2:$R$6,6)^C992*(VLOOKUP($B992,weights!$A$2:$R$6,15)*EXP(VLOOKUP($B992,weights!$A$2:$R$6,11)*D992)+VLOOKUP($B992,weights!$A$2:$R$6,16)*EXP(VLOOKUP($B992,weights!$A$2:$R$6,12)*E992)+VLOOKUP($B992,weights!$A$2:$R$6,17)*EXP(VLOOKUP($B992,weights!$A$2:$R$6,13)*F992)+VLOOKUP($B992,weights!$A$2:$R$6,18)*EXP(VLOOKUP($B992,weights!$A$2:$R$6,14)*G992))</f>
        <v>24.890923580405222</v>
      </c>
    </row>
    <row r="993" spans="1:8" ht="12.75" x14ac:dyDescent="0.2">
      <c r="A993">
        <f t="shared" si="0"/>
        <v>40</v>
      </c>
      <c r="B993" t="str">
        <f t="shared" ref="B993:C993" si="967">B968</f>
        <v>store</v>
      </c>
      <c r="C993">
        <f t="shared" si="967"/>
        <v>1</v>
      </c>
      <c r="D993">
        <f ca="1">OFFSET(walk!$A$2:$Y$402,TRUNC((ROW()-ROW($D$2))/COLUMNS(walk!$A$2:$Y$402)),MOD(ROW()-ROW($D$2),COLUMNS(walk!$A$2:$Y$402)),1,1)</f>
        <v>5</v>
      </c>
      <c r="E993">
        <f ca="1">OFFSET(bike!$A$2:$Y$402,TRUNC((ROW()-ROW($E$2))/COLUMNS(bike!$A$2:$Y$402)),MOD(ROW()-ROW($E$2),COLUMNS(bike!$A$2:$Y$402)),1,1)</f>
        <v>2</v>
      </c>
      <c r="F993">
        <f ca="1">OFFSET(transit!$A$2:$Y$402,TRUNC((ROW()-ROW($F$2))/COLUMNS(transit!$A$2:$Y$402)),MOD(ROW()-ROW($F$2),COLUMNS(transit!$A$2:$Y$402)),1,1)</f>
        <v>4</v>
      </c>
      <c r="G993">
        <f ca="1">OFFSET(drive!$A$2:$Y$402,TRUNC((ROW()-ROW($G$2))/COLUMNS(drive!$A$2:$Y$402)),MOD(ROW()-ROW($G$2),COLUMNS(drive!$A$2:$Y$402)),1,1)</f>
        <v>1</v>
      </c>
      <c r="H993" s="5">
        <f ca="1">(VLOOKUP($B993,weights!$A$2:$R$6,4))*VLOOKUP($B993,weights!$A$2:$R$6,6)^C993*(VLOOKUP($B993,weights!$A$2:$R$6,15)*EXP(VLOOKUP($B993,weights!$A$2:$R$6,11)*D993)+VLOOKUP($B993,weights!$A$2:$R$6,16)*EXP(VLOOKUP($B993,weights!$A$2:$R$6,12)*E993)+VLOOKUP($B993,weights!$A$2:$R$6,17)*EXP(VLOOKUP($B993,weights!$A$2:$R$6,13)*F993)+VLOOKUP($B993,weights!$A$2:$R$6,18)*EXP(VLOOKUP($B993,weights!$A$2:$R$6,14)*G993))</f>
        <v>12.588663120691963</v>
      </c>
    </row>
    <row r="994" spans="1:8" ht="12.75" x14ac:dyDescent="0.2">
      <c r="A994">
        <f t="shared" si="0"/>
        <v>40</v>
      </c>
      <c r="B994" t="str">
        <f t="shared" ref="B994:C994" si="968">B969</f>
        <v>store</v>
      </c>
      <c r="C994">
        <f t="shared" si="968"/>
        <v>2</v>
      </c>
      <c r="D994">
        <f ca="1">OFFSET(walk!$A$2:$Y$402,TRUNC((ROW()-ROW($D$2))/COLUMNS(walk!$A$2:$Y$402)),MOD(ROW()-ROW($D$2),COLUMNS(walk!$A$2:$Y$402)),1,1)</f>
        <v>8</v>
      </c>
      <c r="E994">
        <f ca="1">OFFSET(bike!$A$2:$Y$402,TRUNC((ROW()-ROW($E$2))/COLUMNS(bike!$A$2:$Y$402)),MOD(ROW()-ROW($E$2),COLUMNS(bike!$A$2:$Y$402)),1,1)</f>
        <v>3</v>
      </c>
      <c r="F994">
        <f ca="1">OFFSET(transit!$A$2:$Y$402,TRUNC((ROW()-ROW($F$2))/COLUMNS(transit!$A$2:$Y$402)),MOD(ROW()-ROW($F$2),COLUMNS(transit!$A$2:$Y$402)),1,1)</f>
        <v>5</v>
      </c>
      <c r="G994">
        <f ca="1">OFFSET(drive!$A$2:$Y$402,TRUNC((ROW()-ROW($G$2))/COLUMNS(drive!$A$2:$Y$402)),MOD(ROW()-ROW($G$2),COLUMNS(drive!$A$2:$Y$402)),1,1)</f>
        <v>3</v>
      </c>
      <c r="H994" s="5">
        <f ca="1">(VLOOKUP($B994,weights!$A$2:$R$6,4))*VLOOKUP($B994,weights!$A$2:$R$6,6)^C994*(VLOOKUP($B994,weights!$A$2:$R$6,15)*EXP(VLOOKUP($B994,weights!$A$2:$R$6,11)*D994)+VLOOKUP($B994,weights!$A$2:$R$6,16)*EXP(VLOOKUP($B994,weights!$A$2:$R$6,12)*E994)+VLOOKUP($B994,weights!$A$2:$R$6,17)*EXP(VLOOKUP($B994,weights!$A$2:$R$6,13)*F994)+VLOOKUP($B994,weights!$A$2:$R$6,18)*EXP(VLOOKUP($B994,weights!$A$2:$R$6,14)*G994))</f>
        <v>4.9705783870355038</v>
      </c>
    </row>
    <row r="995" spans="1:8" ht="12.75" x14ac:dyDescent="0.2">
      <c r="A995">
        <f t="shared" si="0"/>
        <v>40</v>
      </c>
      <c r="B995" t="str">
        <f t="shared" ref="B995:C995" si="969">B970</f>
        <v>store</v>
      </c>
      <c r="C995">
        <f t="shared" si="969"/>
        <v>3</v>
      </c>
      <c r="D995">
        <f ca="1">OFFSET(walk!$A$2:$Y$402,TRUNC((ROW()-ROW($D$2))/COLUMNS(walk!$A$2:$Y$402)),MOD(ROW()-ROW($D$2),COLUMNS(walk!$A$2:$Y$402)),1,1)</f>
        <v>9</v>
      </c>
      <c r="E995">
        <f ca="1">OFFSET(bike!$A$2:$Y$402,TRUNC((ROW()-ROW($E$2))/COLUMNS(bike!$A$2:$Y$402)),MOD(ROW()-ROW($E$2),COLUMNS(bike!$A$2:$Y$402)),1,1)</f>
        <v>3</v>
      </c>
      <c r="F995">
        <f ca="1">OFFSET(transit!$A$2:$Y$402,TRUNC((ROW()-ROW($F$2))/COLUMNS(transit!$A$2:$Y$402)),MOD(ROW()-ROW($F$2),COLUMNS(transit!$A$2:$Y$402)),1,1)</f>
        <v>6</v>
      </c>
      <c r="G995">
        <f ca="1">OFFSET(drive!$A$2:$Y$402,TRUNC((ROW()-ROW($G$2))/COLUMNS(drive!$A$2:$Y$402)),MOD(ROW()-ROW($G$2),COLUMNS(drive!$A$2:$Y$402)),1,1)</f>
        <v>3</v>
      </c>
      <c r="H995" s="5">
        <f ca="1">(VLOOKUP($B995,weights!$A$2:$R$6,4))*VLOOKUP($B995,weights!$A$2:$R$6,6)^C995*(VLOOKUP($B995,weights!$A$2:$R$6,15)*EXP(VLOOKUP($B995,weights!$A$2:$R$6,11)*D995)+VLOOKUP($B995,weights!$A$2:$R$6,16)*EXP(VLOOKUP($B995,weights!$A$2:$R$6,12)*E995)+VLOOKUP($B995,weights!$A$2:$R$6,17)*EXP(VLOOKUP($B995,weights!$A$2:$R$6,13)*F995)+VLOOKUP($B995,weights!$A$2:$R$6,18)*EXP(VLOOKUP($B995,weights!$A$2:$R$6,14)*G995))</f>
        <v>3.1156463263254808</v>
      </c>
    </row>
    <row r="996" spans="1:8" ht="12.75" x14ac:dyDescent="0.2">
      <c r="A996">
        <f t="shared" si="0"/>
        <v>40</v>
      </c>
      <c r="B996" t="str">
        <f t="shared" ref="B996:C996" si="970">B971</f>
        <v>store</v>
      </c>
      <c r="C996">
        <f t="shared" si="970"/>
        <v>4</v>
      </c>
      <c r="D996">
        <f ca="1">OFFSET(walk!$A$2:$Y$402,TRUNC((ROW()-ROW($D$2))/COLUMNS(walk!$A$2:$Y$402)),MOD(ROW()-ROW($D$2),COLUMNS(walk!$A$2:$Y$402)),1,1)</f>
        <v>12</v>
      </c>
      <c r="E996">
        <f ca="1">OFFSET(bike!$A$2:$Y$402,TRUNC((ROW()-ROW($E$2))/COLUMNS(bike!$A$2:$Y$402)),MOD(ROW()-ROW($E$2),COLUMNS(bike!$A$2:$Y$402)),1,1)</f>
        <v>3</v>
      </c>
      <c r="F996">
        <f ca="1">OFFSET(transit!$A$2:$Y$402,TRUNC((ROW()-ROW($F$2))/COLUMNS(transit!$A$2:$Y$402)),MOD(ROW()-ROW($F$2),COLUMNS(transit!$A$2:$Y$402)),1,1)</f>
        <v>9</v>
      </c>
      <c r="G996">
        <f ca="1">OFFSET(drive!$A$2:$Y$402,TRUNC((ROW()-ROW($G$2))/COLUMNS(drive!$A$2:$Y$402)),MOD(ROW()-ROW($G$2),COLUMNS(drive!$A$2:$Y$402)),1,1)</f>
        <v>3</v>
      </c>
      <c r="H996" s="5">
        <f ca="1">(VLOOKUP($B996,weights!$A$2:$R$6,4))*VLOOKUP($B996,weights!$A$2:$R$6,6)^C996*(VLOOKUP($B996,weights!$A$2:$R$6,15)*EXP(VLOOKUP($B996,weights!$A$2:$R$6,11)*D996)+VLOOKUP($B996,weights!$A$2:$R$6,16)*EXP(VLOOKUP($B996,weights!$A$2:$R$6,12)*E996)+VLOOKUP($B996,weights!$A$2:$R$6,17)*EXP(VLOOKUP($B996,weights!$A$2:$R$6,13)*F996)+VLOOKUP($B996,weights!$A$2:$R$6,18)*EXP(VLOOKUP($B996,weights!$A$2:$R$6,14)*G996))</f>
        <v>1.8481013860591944</v>
      </c>
    </row>
    <row r="997" spans="1:8" ht="12.75" x14ac:dyDescent="0.2">
      <c r="A997">
        <f t="shared" si="0"/>
        <v>40</v>
      </c>
      <c r="B997" t="str">
        <f t="shared" ref="B997:C997" si="971">B972</f>
        <v>pharmacy</v>
      </c>
      <c r="C997">
        <f t="shared" si="971"/>
        <v>0</v>
      </c>
      <c r="D997">
        <f ca="1">OFFSET(walk!$A$2:$Y$402,TRUNC((ROW()-ROW($D$2))/COLUMNS(walk!$A$2:$Y$402)),MOD(ROW()-ROW($D$2),COLUMNS(walk!$A$2:$Y$402)),1,1)</f>
        <v>11</v>
      </c>
      <c r="E997">
        <f ca="1">OFFSET(bike!$A$2:$Y$402,TRUNC((ROW()-ROW($E$2))/COLUMNS(bike!$A$2:$Y$402)),MOD(ROW()-ROW($E$2),COLUMNS(bike!$A$2:$Y$402)),1,1)</f>
        <v>3</v>
      </c>
      <c r="F997">
        <f ca="1">OFFSET(transit!$A$2:$Y$402,TRUNC((ROW()-ROW($F$2))/COLUMNS(transit!$A$2:$Y$402)),MOD(ROW()-ROW($F$2),COLUMNS(transit!$A$2:$Y$402)),1,1)</f>
        <v>11</v>
      </c>
      <c r="G997">
        <f ca="1">OFFSET(drive!$A$2:$Y$402,TRUNC((ROW()-ROW($G$2))/COLUMNS(drive!$A$2:$Y$402)),MOD(ROW()-ROW($G$2),COLUMNS(drive!$A$2:$Y$402)),1,1)</f>
        <v>2</v>
      </c>
      <c r="H997" s="5">
        <f ca="1">(VLOOKUP($B997,weights!$A$2:$R$6,4))*VLOOKUP($B997,weights!$A$2:$R$6,6)^C997*(VLOOKUP($B997,weights!$A$2:$R$6,15)*EXP(VLOOKUP($B997,weights!$A$2:$R$6,11)*D997)+VLOOKUP($B997,weights!$A$2:$R$6,16)*EXP(VLOOKUP($B997,weights!$A$2:$R$6,12)*E997)+VLOOKUP($B997,weights!$A$2:$R$6,17)*EXP(VLOOKUP($B997,weights!$A$2:$R$6,13)*F997)+VLOOKUP($B997,weights!$A$2:$R$6,18)*EXP(VLOOKUP($B997,weights!$A$2:$R$6,14)*G997))</f>
        <v>6.7093791349885272</v>
      </c>
    </row>
    <row r="998" spans="1:8" ht="12.75" x14ac:dyDescent="0.2">
      <c r="A998">
        <f t="shared" si="0"/>
        <v>40</v>
      </c>
      <c r="B998" t="str">
        <f t="shared" ref="B998:C998" si="972">B973</f>
        <v>pharmacy</v>
      </c>
      <c r="C998">
        <f t="shared" si="972"/>
        <v>1</v>
      </c>
      <c r="D998">
        <f ca="1">OFFSET(walk!$A$2:$Y$402,TRUNC((ROW()-ROW($D$2))/COLUMNS(walk!$A$2:$Y$402)),MOD(ROW()-ROW($D$2),COLUMNS(walk!$A$2:$Y$402)),1,1)</f>
        <v>11</v>
      </c>
      <c r="E998">
        <f ca="1">OFFSET(bike!$A$2:$Y$402,TRUNC((ROW()-ROW($E$2))/COLUMNS(bike!$A$2:$Y$402)),MOD(ROW()-ROW($E$2),COLUMNS(bike!$A$2:$Y$402)),1,1)</f>
        <v>5</v>
      </c>
      <c r="F998">
        <f ca="1">OFFSET(transit!$A$2:$Y$402,TRUNC((ROW()-ROW($F$2))/COLUMNS(transit!$A$2:$Y$402)),MOD(ROW()-ROW($F$2),COLUMNS(transit!$A$2:$Y$402)),1,1)</f>
        <v>11</v>
      </c>
      <c r="G998">
        <f ca="1">OFFSET(drive!$A$2:$Y$402,TRUNC((ROW()-ROW($G$2))/COLUMNS(drive!$A$2:$Y$402)),MOD(ROW()-ROW($G$2),COLUMNS(drive!$A$2:$Y$402)),1,1)</f>
        <v>3</v>
      </c>
      <c r="H998" s="5">
        <f ca="1">(VLOOKUP($B998,weights!$A$2:$R$6,4))*VLOOKUP($B998,weights!$A$2:$R$6,6)^C998*(VLOOKUP($B998,weights!$A$2:$R$6,15)*EXP(VLOOKUP($B998,weights!$A$2:$R$6,11)*D998)+VLOOKUP($B998,weights!$A$2:$R$6,16)*EXP(VLOOKUP($B998,weights!$A$2:$R$6,12)*E998)+VLOOKUP($B998,weights!$A$2:$R$6,17)*EXP(VLOOKUP($B998,weights!$A$2:$R$6,13)*F998)+VLOOKUP($B998,weights!$A$2:$R$6,18)*EXP(VLOOKUP($B998,weights!$A$2:$R$6,14)*G998))</f>
        <v>2.4058902686269774</v>
      </c>
    </row>
    <row r="999" spans="1:8" ht="12.75" x14ac:dyDescent="0.2">
      <c r="A999">
        <f t="shared" si="0"/>
        <v>40</v>
      </c>
      <c r="B999" t="str">
        <f t="shared" ref="B999:C999" si="973">B974</f>
        <v>pharmacy</v>
      </c>
      <c r="C999">
        <f t="shared" si="973"/>
        <v>2</v>
      </c>
      <c r="D999">
        <f ca="1">OFFSET(walk!$A$2:$Y$402,TRUNC((ROW()-ROW($D$2))/COLUMNS(walk!$A$2:$Y$402)),MOD(ROW()-ROW($D$2),COLUMNS(walk!$A$2:$Y$402)),1,1)</f>
        <v>12</v>
      </c>
      <c r="E999">
        <f ca="1">OFFSET(bike!$A$2:$Y$402,TRUNC((ROW()-ROW($E$2))/COLUMNS(bike!$A$2:$Y$402)),MOD(ROW()-ROW($E$2),COLUMNS(bike!$A$2:$Y$402)),1,1)</f>
        <v>5</v>
      </c>
      <c r="F999">
        <f ca="1">OFFSET(transit!$A$2:$Y$402,TRUNC((ROW()-ROW($F$2))/COLUMNS(transit!$A$2:$Y$402)),MOD(ROW()-ROW($F$2),COLUMNS(transit!$A$2:$Y$402)),1,1)</f>
        <v>12</v>
      </c>
      <c r="G999">
        <f ca="1">OFFSET(drive!$A$2:$Y$402,TRUNC((ROW()-ROW($G$2))/COLUMNS(drive!$A$2:$Y$402)),MOD(ROW()-ROW($G$2),COLUMNS(drive!$A$2:$Y$402)),1,1)</f>
        <v>3</v>
      </c>
      <c r="H999" s="5">
        <f ca="1">(VLOOKUP($B999,weights!$A$2:$R$6,4))*VLOOKUP($B999,weights!$A$2:$R$6,6)^C999*(VLOOKUP($B999,weights!$A$2:$R$6,15)*EXP(VLOOKUP($B999,weights!$A$2:$R$6,11)*D999)+VLOOKUP($B999,weights!$A$2:$R$6,16)*EXP(VLOOKUP($B999,weights!$A$2:$R$6,12)*E999)+VLOOKUP($B999,weights!$A$2:$R$6,17)*EXP(VLOOKUP($B999,weights!$A$2:$R$6,13)*F999)+VLOOKUP($B999,weights!$A$2:$R$6,18)*EXP(VLOOKUP($B999,weights!$A$2:$R$6,14)*G999))</f>
        <v>1.1179923337056723</v>
      </c>
    </row>
    <row r="1000" spans="1:8" ht="12.75" x14ac:dyDescent="0.2">
      <c r="A1000">
        <f t="shared" si="0"/>
        <v>40</v>
      </c>
      <c r="B1000" t="str">
        <f t="shared" ref="B1000:C1000" si="974">B975</f>
        <v>bank</v>
      </c>
      <c r="C1000">
        <f t="shared" si="974"/>
        <v>0</v>
      </c>
      <c r="D1000">
        <f ca="1">OFFSET(walk!$A$2:$Y$402,TRUNC((ROW()-ROW($D$2))/COLUMNS(walk!$A$2:$Y$402)),MOD(ROW()-ROW($D$2),COLUMNS(walk!$A$2:$Y$402)),1,1)</f>
        <v>23</v>
      </c>
      <c r="E1000">
        <f ca="1">OFFSET(bike!$A$2:$Y$402,TRUNC((ROW()-ROW($E$2))/COLUMNS(bike!$A$2:$Y$402)),MOD(ROW()-ROW($E$2),COLUMNS(bike!$A$2:$Y$402)),1,1)</f>
        <v>8</v>
      </c>
      <c r="F1000">
        <f ca="1">OFFSET(transit!$A$2:$Y$402,TRUNC((ROW()-ROW($F$2))/COLUMNS(transit!$A$2:$Y$402)),MOD(ROW()-ROW($F$2),COLUMNS(transit!$A$2:$Y$402)),1,1)</f>
        <v>16</v>
      </c>
      <c r="G1000">
        <f ca="1">OFFSET(drive!$A$2:$Y$402,TRUNC((ROW()-ROW($G$2))/COLUMNS(drive!$A$2:$Y$402)),MOD(ROW()-ROW($G$2),COLUMNS(drive!$A$2:$Y$402)),1,1)</f>
        <v>6</v>
      </c>
      <c r="H1000" s="5">
        <f ca="1">(VLOOKUP($B1000,weights!$A$2:$R$6,4))*VLOOKUP($B1000,weights!$A$2:$R$6,6)^C1000*(VLOOKUP($B1000,weights!$A$2:$R$6,15)*EXP(VLOOKUP($B1000,weights!$A$2:$R$6,11)*D1000)+VLOOKUP($B1000,weights!$A$2:$R$6,16)*EXP(VLOOKUP($B1000,weights!$A$2:$R$6,12)*E1000)+VLOOKUP($B1000,weights!$A$2:$R$6,17)*EXP(VLOOKUP($B1000,weights!$A$2:$R$6,13)*F1000)+VLOOKUP($B1000,weights!$A$2:$R$6,18)*EXP(VLOOKUP($B1000,weights!$A$2:$R$6,14)*G1000))</f>
        <v>2.449367827095656</v>
      </c>
    </row>
    <row r="1001" spans="1:8" ht="12.75" x14ac:dyDescent="0.2">
      <c r="A1001">
        <f t="shared" si="0"/>
        <v>40</v>
      </c>
      <c r="B1001" t="str">
        <f t="shared" ref="B1001:C1001" si="975">B976</f>
        <v>bank</v>
      </c>
      <c r="C1001">
        <f t="shared" si="975"/>
        <v>1</v>
      </c>
      <c r="D1001">
        <f ca="1">OFFSET(walk!$A$2:$Y$402,TRUNC((ROW()-ROW($D$2))/COLUMNS(walk!$A$2:$Y$402)),MOD(ROW()-ROW($D$2),COLUMNS(walk!$A$2:$Y$402)),1,1)</f>
        <v>42</v>
      </c>
      <c r="E1001">
        <f ca="1">OFFSET(bike!$A$2:$Y$402,TRUNC((ROW()-ROW($E$2))/COLUMNS(bike!$A$2:$Y$402)),MOD(ROW()-ROW($E$2),COLUMNS(bike!$A$2:$Y$402)),1,1)</f>
        <v>13</v>
      </c>
      <c r="F1001">
        <f ca="1">OFFSET(transit!$A$2:$Y$402,TRUNC((ROW()-ROW($F$2))/COLUMNS(transit!$A$2:$Y$402)),MOD(ROW()-ROW($F$2),COLUMNS(transit!$A$2:$Y$402)),1,1)</f>
        <v>33</v>
      </c>
      <c r="G1001">
        <f ca="1">OFFSET(drive!$A$2:$Y$402,TRUNC((ROW()-ROW($G$2))/COLUMNS(drive!$A$2:$Y$402)),MOD(ROW()-ROW($G$2),COLUMNS(drive!$A$2:$Y$402)),1,1)</f>
        <v>7</v>
      </c>
      <c r="H1001" s="5">
        <f ca="1">(VLOOKUP($B1001,weights!$A$2:$R$6,4))*VLOOKUP($B1001,weights!$A$2:$R$6,6)^C1001*(VLOOKUP($B1001,weights!$A$2:$R$6,15)*EXP(VLOOKUP($B1001,weights!$A$2:$R$6,11)*D1001)+VLOOKUP($B1001,weights!$A$2:$R$6,16)*EXP(VLOOKUP($B1001,weights!$A$2:$R$6,12)*E1001)+VLOOKUP($B1001,weights!$A$2:$R$6,17)*EXP(VLOOKUP($B1001,weights!$A$2:$R$6,13)*F1001)+VLOOKUP($B1001,weights!$A$2:$R$6,18)*EXP(VLOOKUP($B1001,weights!$A$2:$R$6,14)*G1001))</f>
        <v>0.54675432681863079</v>
      </c>
    </row>
    <row r="1002" spans="1:8" ht="12.75" x14ac:dyDescent="0.2">
      <c r="A1002">
        <f t="shared" si="0"/>
        <v>41</v>
      </c>
      <c r="B1002" t="str">
        <f t="shared" ref="B1002:C1002" si="976">B977</f>
        <v>restaurant</v>
      </c>
      <c r="C1002">
        <f t="shared" si="976"/>
        <v>0</v>
      </c>
      <c r="D1002">
        <f ca="1">OFFSET(walk!$A$2:$Y$402,TRUNC((ROW()-ROW($D$2))/COLUMNS(walk!$A$2:$Y$402)),MOD(ROW()-ROW($D$2),COLUMNS(walk!$A$2:$Y$402)),1,1)</f>
        <v>8</v>
      </c>
      <c r="E1002">
        <f ca="1">OFFSET(bike!$A$2:$Y$402,TRUNC((ROW()-ROW($E$2))/COLUMNS(bike!$A$2:$Y$402)),MOD(ROW()-ROW($E$2),COLUMNS(bike!$A$2:$Y$402)),1,1)</f>
        <v>2</v>
      </c>
      <c r="F1002">
        <f ca="1">OFFSET(transit!$A$2:$Y$402,TRUNC((ROW()-ROW($F$2))/COLUMNS(transit!$A$2:$Y$402)),MOD(ROW()-ROW($F$2),COLUMNS(transit!$A$2:$Y$402)),1,1)</f>
        <v>4</v>
      </c>
      <c r="G1002">
        <f ca="1">OFFSET(drive!$A$2:$Y$402,TRUNC((ROW()-ROW($G$2))/COLUMNS(drive!$A$2:$Y$402)),MOD(ROW()-ROW($G$2),COLUMNS(drive!$A$2:$Y$402)),1,1)</f>
        <v>2</v>
      </c>
      <c r="H1002" s="5">
        <f ca="1">(VLOOKUP($B1002,weights!$A$2:$R$6,4))*VLOOKUP($B1002,weights!$A$2:$R$6,6)^C1002*(VLOOKUP($B1002,weights!$A$2:$R$6,15)*EXP(VLOOKUP($B1002,weights!$A$2:$R$6,11)*D1002)+VLOOKUP($B1002,weights!$A$2:$R$6,16)*EXP(VLOOKUP($B1002,weights!$A$2:$R$6,12)*E1002)+VLOOKUP($B1002,weights!$A$2:$R$6,17)*EXP(VLOOKUP($B1002,weights!$A$2:$R$6,13)*F1002)+VLOOKUP($B1002,weights!$A$2:$R$6,18)*EXP(VLOOKUP($B1002,weights!$A$2:$R$6,14)*G1002))</f>
        <v>34.454687417693989</v>
      </c>
    </row>
    <row r="1003" spans="1:8" ht="12.75" x14ac:dyDescent="0.2">
      <c r="A1003">
        <f t="shared" si="0"/>
        <v>41</v>
      </c>
      <c r="B1003" t="str">
        <f t="shared" ref="B1003:C1003" si="977">B978</f>
        <v>restaurant</v>
      </c>
      <c r="C1003">
        <f t="shared" si="977"/>
        <v>1</v>
      </c>
      <c r="D1003">
        <f ca="1">OFFSET(walk!$A$2:$Y$402,TRUNC((ROW()-ROW($D$2))/COLUMNS(walk!$A$2:$Y$402)),MOD(ROW()-ROW($D$2),COLUMNS(walk!$A$2:$Y$402)),1,1)</f>
        <v>9</v>
      </c>
      <c r="E1003">
        <f ca="1">OFFSET(bike!$A$2:$Y$402,TRUNC((ROW()-ROW($E$2))/COLUMNS(bike!$A$2:$Y$402)),MOD(ROW()-ROW($E$2),COLUMNS(bike!$A$2:$Y$402)),1,1)</f>
        <v>2</v>
      </c>
      <c r="F1003">
        <f ca="1">OFFSET(transit!$A$2:$Y$402,TRUNC((ROW()-ROW($F$2))/COLUMNS(transit!$A$2:$Y$402)),MOD(ROW()-ROW($F$2),COLUMNS(transit!$A$2:$Y$402)),1,1)</f>
        <v>6</v>
      </c>
      <c r="G1003">
        <f ca="1">OFFSET(drive!$A$2:$Y$402,TRUNC((ROW()-ROW($G$2))/COLUMNS(drive!$A$2:$Y$402)),MOD(ROW()-ROW($G$2),COLUMNS(drive!$A$2:$Y$402)),1,1)</f>
        <v>2</v>
      </c>
      <c r="H1003" s="5">
        <f ca="1">(VLOOKUP($B1003,weights!$A$2:$R$6,4))*VLOOKUP($B1003,weights!$A$2:$R$6,6)^C1003*(VLOOKUP($B1003,weights!$A$2:$R$6,15)*EXP(VLOOKUP($B1003,weights!$A$2:$R$6,11)*D1003)+VLOOKUP($B1003,weights!$A$2:$R$6,16)*EXP(VLOOKUP($B1003,weights!$A$2:$R$6,12)*E1003)+VLOOKUP($B1003,weights!$A$2:$R$6,17)*EXP(VLOOKUP($B1003,weights!$A$2:$R$6,13)*F1003)+VLOOKUP($B1003,weights!$A$2:$R$6,18)*EXP(VLOOKUP($B1003,weights!$A$2:$R$6,14)*G1003))</f>
        <v>28.171194907293593</v>
      </c>
    </row>
    <row r="1004" spans="1:8" ht="12.75" x14ac:dyDescent="0.2">
      <c r="A1004">
        <f t="shared" si="0"/>
        <v>41</v>
      </c>
      <c r="B1004" t="str">
        <f t="shared" ref="B1004:C1004" si="978">B979</f>
        <v>restaurant</v>
      </c>
      <c r="C1004">
        <f t="shared" si="978"/>
        <v>2</v>
      </c>
      <c r="D1004">
        <f ca="1">OFFSET(walk!$A$2:$Y$402,TRUNC((ROW()-ROW($D$2))/COLUMNS(walk!$A$2:$Y$402)),MOD(ROW()-ROW($D$2),COLUMNS(walk!$A$2:$Y$402)),1,1)</f>
        <v>10</v>
      </c>
      <c r="E1004">
        <f ca="1">OFFSET(bike!$A$2:$Y$402,TRUNC((ROW()-ROW($E$2))/COLUMNS(bike!$A$2:$Y$402)),MOD(ROW()-ROW($E$2),COLUMNS(bike!$A$2:$Y$402)),1,1)</f>
        <v>3</v>
      </c>
      <c r="F1004">
        <f ca="1">OFFSET(transit!$A$2:$Y$402,TRUNC((ROW()-ROW($F$2))/COLUMNS(transit!$A$2:$Y$402)),MOD(ROW()-ROW($F$2),COLUMNS(transit!$A$2:$Y$402)),1,1)</f>
        <v>6</v>
      </c>
      <c r="G1004">
        <f ca="1">OFFSET(drive!$A$2:$Y$402,TRUNC((ROW()-ROW($G$2))/COLUMNS(drive!$A$2:$Y$402)),MOD(ROW()-ROW($G$2),COLUMNS(drive!$A$2:$Y$402)),1,1)</f>
        <v>3</v>
      </c>
      <c r="H1004" s="5">
        <f ca="1">(VLOOKUP($B1004,weights!$A$2:$R$6,4))*VLOOKUP($B1004,weights!$A$2:$R$6,6)^C1004*(VLOOKUP($B1004,weights!$A$2:$R$6,15)*EXP(VLOOKUP($B1004,weights!$A$2:$R$6,11)*D1004)+VLOOKUP($B1004,weights!$A$2:$R$6,16)*EXP(VLOOKUP($B1004,weights!$A$2:$R$6,12)*E1004)+VLOOKUP($B1004,weights!$A$2:$R$6,17)*EXP(VLOOKUP($B1004,weights!$A$2:$R$6,13)*F1004)+VLOOKUP($B1004,weights!$A$2:$R$6,18)*EXP(VLOOKUP($B1004,weights!$A$2:$R$6,14)*G1004))</f>
        <v>21.692333870886419</v>
      </c>
    </row>
    <row r="1005" spans="1:8" ht="12.75" x14ac:dyDescent="0.2">
      <c r="A1005">
        <f t="shared" si="0"/>
        <v>41</v>
      </c>
      <c r="B1005" t="str">
        <f t="shared" ref="B1005:C1005" si="979">B980</f>
        <v>restaurant</v>
      </c>
      <c r="C1005">
        <f t="shared" si="979"/>
        <v>3</v>
      </c>
      <c r="D1005">
        <f ca="1">OFFSET(walk!$A$2:$Y$402,TRUNC((ROW()-ROW($D$2))/COLUMNS(walk!$A$2:$Y$402)),MOD(ROW()-ROW($D$2),COLUMNS(walk!$A$2:$Y$402)),1,1)</f>
        <v>11</v>
      </c>
      <c r="E1005">
        <f ca="1">OFFSET(bike!$A$2:$Y$402,TRUNC((ROW()-ROW($E$2))/COLUMNS(bike!$A$2:$Y$402)),MOD(ROW()-ROW($E$2),COLUMNS(bike!$A$2:$Y$402)),1,1)</f>
        <v>3</v>
      </c>
      <c r="F1005">
        <f ca="1">OFFSET(transit!$A$2:$Y$402,TRUNC((ROW()-ROW($F$2))/COLUMNS(transit!$A$2:$Y$402)),MOD(ROW()-ROW($F$2),COLUMNS(transit!$A$2:$Y$402)),1,1)</f>
        <v>6</v>
      </c>
      <c r="G1005">
        <f ca="1">OFFSET(drive!$A$2:$Y$402,TRUNC((ROW()-ROW($G$2))/COLUMNS(drive!$A$2:$Y$402)),MOD(ROW()-ROW($G$2),COLUMNS(drive!$A$2:$Y$402)),1,1)</f>
        <v>3</v>
      </c>
      <c r="H1005" s="5">
        <f ca="1">(VLOOKUP($B1005,weights!$A$2:$R$6,4))*VLOOKUP($B1005,weights!$A$2:$R$6,6)^C1005*(VLOOKUP($B1005,weights!$A$2:$R$6,15)*EXP(VLOOKUP($B1005,weights!$A$2:$R$6,11)*D1005)+VLOOKUP($B1005,weights!$A$2:$R$6,16)*EXP(VLOOKUP($B1005,weights!$A$2:$R$6,12)*E1005)+VLOOKUP($B1005,weights!$A$2:$R$6,17)*EXP(VLOOKUP($B1005,weights!$A$2:$R$6,13)*F1005)+VLOOKUP($B1005,weights!$A$2:$R$6,18)*EXP(VLOOKUP($B1005,weights!$A$2:$R$6,14)*G1005))</f>
        <v>19.133734429807202</v>
      </c>
    </row>
    <row r="1006" spans="1:8" ht="12.75" x14ac:dyDescent="0.2">
      <c r="A1006">
        <f t="shared" si="0"/>
        <v>41</v>
      </c>
      <c r="B1006" t="str">
        <f t="shared" ref="B1006:C1006" si="980">B981</f>
        <v>restaurant</v>
      </c>
      <c r="C1006">
        <f t="shared" si="980"/>
        <v>4</v>
      </c>
      <c r="D1006">
        <f ca="1">OFFSET(walk!$A$2:$Y$402,TRUNC((ROW()-ROW($D$2))/COLUMNS(walk!$A$2:$Y$402)),MOD(ROW()-ROW($D$2),COLUMNS(walk!$A$2:$Y$402)),1,1)</f>
        <v>11</v>
      </c>
      <c r="E1006">
        <f ca="1">OFFSET(bike!$A$2:$Y$402,TRUNC((ROW()-ROW($E$2))/COLUMNS(bike!$A$2:$Y$402)),MOD(ROW()-ROW($E$2),COLUMNS(bike!$A$2:$Y$402)),1,1)</f>
        <v>3</v>
      </c>
      <c r="F1006">
        <f ca="1">OFFSET(transit!$A$2:$Y$402,TRUNC((ROW()-ROW($F$2))/COLUMNS(transit!$A$2:$Y$402)),MOD(ROW()-ROW($F$2),COLUMNS(transit!$A$2:$Y$402)),1,1)</f>
        <v>7</v>
      </c>
      <c r="G1006">
        <f ca="1">OFFSET(drive!$A$2:$Y$402,TRUNC((ROW()-ROW($G$2))/COLUMNS(drive!$A$2:$Y$402)),MOD(ROW()-ROW($G$2),COLUMNS(drive!$A$2:$Y$402)),1,1)</f>
        <v>3</v>
      </c>
      <c r="H1006" s="5">
        <f ca="1">(VLOOKUP($B1006,weights!$A$2:$R$6,4))*VLOOKUP($B1006,weights!$A$2:$R$6,6)^C1006*(VLOOKUP($B1006,weights!$A$2:$R$6,15)*EXP(VLOOKUP($B1006,weights!$A$2:$R$6,11)*D1006)+VLOOKUP($B1006,weights!$A$2:$R$6,16)*EXP(VLOOKUP($B1006,weights!$A$2:$R$6,12)*E1006)+VLOOKUP($B1006,weights!$A$2:$R$6,17)*EXP(VLOOKUP($B1006,weights!$A$2:$R$6,13)*F1006)+VLOOKUP($B1006,weights!$A$2:$R$6,18)*EXP(VLOOKUP($B1006,weights!$A$2:$R$6,14)*G1006))</f>
        <v>16.549378636511136</v>
      </c>
    </row>
    <row r="1007" spans="1:8" ht="12.75" x14ac:dyDescent="0.2">
      <c r="A1007">
        <f t="shared" si="0"/>
        <v>41</v>
      </c>
      <c r="B1007" t="str">
        <f t="shared" ref="B1007:C1007" si="981">B982</f>
        <v>restaurant</v>
      </c>
      <c r="C1007">
        <f t="shared" si="981"/>
        <v>5</v>
      </c>
      <c r="D1007">
        <f ca="1">OFFSET(walk!$A$2:$Y$402,TRUNC((ROW()-ROW($D$2))/COLUMNS(walk!$A$2:$Y$402)),MOD(ROW()-ROW($D$2),COLUMNS(walk!$A$2:$Y$402)),1,1)</f>
        <v>11</v>
      </c>
      <c r="E1007">
        <f ca="1">OFFSET(bike!$A$2:$Y$402,TRUNC((ROW()-ROW($E$2))/COLUMNS(bike!$A$2:$Y$402)),MOD(ROW()-ROW($E$2),COLUMNS(bike!$A$2:$Y$402)),1,1)</f>
        <v>3</v>
      </c>
      <c r="F1007">
        <f ca="1">OFFSET(transit!$A$2:$Y$402,TRUNC((ROW()-ROW($F$2))/COLUMNS(transit!$A$2:$Y$402)),MOD(ROW()-ROW($F$2),COLUMNS(transit!$A$2:$Y$402)),1,1)</f>
        <v>8</v>
      </c>
      <c r="G1007">
        <f ca="1">OFFSET(drive!$A$2:$Y$402,TRUNC((ROW()-ROW($G$2))/COLUMNS(drive!$A$2:$Y$402)),MOD(ROW()-ROW($G$2),COLUMNS(drive!$A$2:$Y$402)),1,1)</f>
        <v>4</v>
      </c>
      <c r="H1007" s="5">
        <f ca="1">(VLOOKUP($B1007,weights!$A$2:$R$6,4))*VLOOKUP($B1007,weights!$A$2:$R$6,6)^C1007*(VLOOKUP($B1007,weights!$A$2:$R$6,15)*EXP(VLOOKUP($B1007,weights!$A$2:$R$6,11)*D1007)+VLOOKUP($B1007,weights!$A$2:$R$6,16)*EXP(VLOOKUP($B1007,weights!$A$2:$R$6,12)*E1007)+VLOOKUP($B1007,weights!$A$2:$R$6,17)*EXP(VLOOKUP($B1007,weights!$A$2:$R$6,13)*F1007)+VLOOKUP($B1007,weights!$A$2:$R$6,18)*EXP(VLOOKUP($B1007,weights!$A$2:$R$6,14)*G1007))</f>
        <v>13.484871933199594</v>
      </c>
    </row>
    <row r="1008" spans="1:8" ht="12.75" x14ac:dyDescent="0.2">
      <c r="A1008">
        <f t="shared" si="0"/>
        <v>41</v>
      </c>
      <c r="B1008" t="str">
        <f t="shared" ref="B1008:C1008" si="982">B983</f>
        <v>restaurant</v>
      </c>
      <c r="C1008">
        <f t="shared" si="982"/>
        <v>6</v>
      </c>
      <c r="D1008">
        <f ca="1">OFFSET(walk!$A$2:$Y$402,TRUNC((ROW()-ROW($D$2))/COLUMNS(walk!$A$2:$Y$402)),MOD(ROW()-ROW($D$2),COLUMNS(walk!$A$2:$Y$402)),1,1)</f>
        <v>13</v>
      </c>
      <c r="E1008">
        <f ca="1">OFFSET(bike!$A$2:$Y$402,TRUNC((ROW()-ROW($E$2))/COLUMNS(bike!$A$2:$Y$402)),MOD(ROW()-ROW($E$2),COLUMNS(bike!$A$2:$Y$402)),1,1)</f>
        <v>4</v>
      </c>
      <c r="F1008">
        <f ca="1">OFFSET(transit!$A$2:$Y$402,TRUNC((ROW()-ROW($F$2))/COLUMNS(transit!$A$2:$Y$402)),MOD(ROW()-ROW($F$2),COLUMNS(transit!$A$2:$Y$402)),1,1)</f>
        <v>8</v>
      </c>
      <c r="G1008">
        <f ca="1">OFFSET(drive!$A$2:$Y$402,TRUNC((ROW()-ROW($G$2))/COLUMNS(drive!$A$2:$Y$402)),MOD(ROW()-ROW($G$2),COLUMNS(drive!$A$2:$Y$402)),1,1)</f>
        <v>4</v>
      </c>
      <c r="H1008" s="5">
        <f ca="1">(VLOOKUP($B1008,weights!$A$2:$R$6,4))*VLOOKUP($B1008,weights!$A$2:$R$6,6)^C1008*(VLOOKUP($B1008,weights!$A$2:$R$6,15)*EXP(VLOOKUP($B1008,weights!$A$2:$R$6,11)*D1008)+VLOOKUP($B1008,weights!$A$2:$R$6,16)*EXP(VLOOKUP($B1008,weights!$A$2:$R$6,12)*E1008)+VLOOKUP($B1008,weights!$A$2:$R$6,17)*EXP(VLOOKUP($B1008,weights!$A$2:$R$6,13)*F1008)+VLOOKUP($B1008,weights!$A$2:$R$6,18)*EXP(VLOOKUP($B1008,weights!$A$2:$R$6,14)*G1008))</f>
        <v>10.911144894207997</v>
      </c>
    </row>
    <row r="1009" spans="1:8" ht="12.75" x14ac:dyDescent="0.2">
      <c r="A1009">
        <f t="shared" si="0"/>
        <v>41</v>
      </c>
      <c r="B1009" t="str">
        <f t="shared" ref="B1009:C1009" si="983">B984</f>
        <v>restaurant</v>
      </c>
      <c r="C1009">
        <f t="shared" si="983"/>
        <v>7</v>
      </c>
      <c r="D1009">
        <f ca="1">OFFSET(walk!$A$2:$Y$402,TRUNC((ROW()-ROW($D$2))/COLUMNS(walk!$A$2:$Y$402)),MOD(ROW()-ROW($D$2),COLUMNS(walk!$A$2:$Y$402)),1,1)</f>
        <v>13</v>
      </c>
      <c r="E1009">
        <f ca="1">OFFSET(bike!$A$2:$Y$402,TRUNC((ROW()-ROW($E$2))/COLUMNS(bike!$A$2:$Y$402)),MOD(ROW()-ROW($E$2),COLUMNS(bike!$A$2:$Y$402)),1,1)</f>
        <v>4</v>
      </c>
      <c r="F1009">
        <f ca="1">OFFSET(transit!$A$2:$Y$402,TRUNC((ROW()-ROW($F$2))/COLUMNS(transit!$A$2:$Y$402)),MOD(ROW()-ROW($F$2),COLUMNS(transit!$A$2:$Y$402)),1,1)</f>
        <v>8</v>
      </c>
      <c r="G1009">
        <f ca="1">OFFSET(drive!$A$2:$Y$402,TRUNC((ROW()-ROW($G$2))/COLUMNS(drive!$A$2:$Y$402)),MOD(ROW()-ROW($G$2),COLUMNS(drive!$A$2:$Y$402)),1,1)</f>
        <v>4</v>
      </c>
      <c r="H1009" s="5">
        <f ca="1">(VLOOKUP($B1009,weights!$A$2:$R$6,4))*VLOOKUP($B1009,weights!$A$2:$R$6,6)^C1009*(VLOOKUP($B1009,weights!$A$2:$R$6,15)*EXP(VLOOKUP($B1009,weights!$A$2:$R$6,11)*D1009)+VLOOKUP($B1009,weights!$A$2:$R$6,16)*EXP(VLOOKUP($B1009,weights!$A$2:$R$6,12)*E1009)+VLOOKUP($B1009,weights!$A$2:$R$6,17)*EXP(VLOOKUP($B1009,weights!$A$2:$R$6,13)*F1009)+VLOOKUP($B1009,weights!$A$2:$R$6,18)*EXP(VLOOKUP($B1009,weights!$A$2:$R$6,14)*G1009))</f>
        <v>9.7796187570308728</v>
      </c>
    </row>
    <row r="1010" spans="1:8" ht="12.75" x14ac:dyDescent="0.2">
      <c r="A1010">
        <f t="shared" si="0"/>
        <v>41</v>
      </c>
      <c r="B1010" t="str">
        <f t="shared" ref="B1010:C1010" si="984">B985</f>
        <v>restaurant</v>
      </c>
      <c r="C1010">
        <f t="shared" si="984"/>
        <v>8</v>
      </c>
      <c r="D1010">
        <f ca="1">OFFSET(walk!$A$2:$Y$402,TRUNC((ROW()-ROW($D$2))/COLUMNS(walk!$A$2:$Y$402)),MOD(ROW()-ROW($D$2),COLUMNS(walk!$A$2:$Y$402)),1,1)</f>
        <v>13</v>
      </c>
      <c r="E1010">
        <f ca="1">OFFSET(bike!$A$2:$Y$402,TRUNC((ROW()-ROW($E$2))/COLUMNS(bike!$A$2:$Y$402)),MOD(ROW()-ROW($E$2),COLUMNS(bike!$A$2:$Y$402)),1,1)</f>
        <v>5</v>
      </c>
      <c r="F1010">
        <f ca="1">OFFSET(transit!$A$2:$Y$402,TRUNC((ROW()-ROW($F$2))/COLUMNS(transit!$A$2:$Y$402)),MOD(ROW()-ROW($F$2),COLUMNS(transit!$A$2:$Y$402)),1,1)</f>
        <v>10</v>
      </c>
      <c r="G1010">
        <f ca="1">OFFSET(drive!$A$2:$Y$402,TRUNC((ROW()-ROW($G$2))/COLUMNS(drive!$A$2:$Y$402)),MOD(ROW()-ROW($G$2),COLUMNS(drive!$A$2:$Y$402)),1,1)</f>
        <v>4</v>
      </c>
      <c r="H1010" s="5">
        <f ca="1">(VLOOKUP($B1010,weights!$A$2:$R$6,4))*VLOOKUP($B1010,weights!$A$2:$R$6,6)^C1010*(VLOOKUP($B1010,weights!$A$2:$R$6,15)*EXP(VLOOKUP($B1010,weights!$A$2:$R$6,11)*D1010)+VLOOKUP($B1010,weights!$A$2:$R$6,16)*EXP(VLOOKUP($B1010,weights!$A$2:$R$6,12)*E1010)+VLOOKUP($B1010,weights!$A$2:$R$6,17)*EXP(VLOOKUP($B1010,weights!$A$2:$R$6,13)*F1010)+VLOOKUP($B1010,weights!$A$2:$R$6,18)*EXP(VLOOKUP($B1010,weights!$A$2:$R$6,14)*G1010))</f>
        <v>7.6934261342587469</v>
      </c>
    </row>
    <row r="1011" spans="1:8" ht="12.75" x14ac:dyDescent="0.2">
      <c r="A1011">
        <f t="shared" si="0"/>
        <v>41</v>
      </c>
      <c r="B1011" t="str">
        <f t="shared" ref="B1011:C1011" si="985">B986</f>
        <v>restaurant</v>
      </c>
      <c r="C1011">
        <f t="shared" si="985"/>
        <v>9</v>
      </c>
      <c r="D1011">
        <f ca="1">OFFSET(walk!$A$2:$Y$402,TRUNC((ROW()-ROW($D$2))/COLUMNS(walk!$A$2:$Y$402)),MOD(ROW()-ROW($D$2),COLUMNS(walk!$A$2:$Y$402)),1,1)</f>
        <v>14</v>
      </c>
      <c r="E1011">
        <f ca="1">OFFSET(bike!$A$2:$Y$402,TRUNC((ROW()-ROW($E$2))/COLUMNS(bike!$A$2:$Y$402)),MOD(ROW()-ROW($E$2),COLUMNS(bike!$A$2:$Y$402)),1,1)</f>
        <v>5</v>
      </c>
      <c r="F1011">
        <f ca="1">OFFSET(transit!$A$2:$Y$402,TRUNC((ROW()-ROW($F$2))/COLUMNS(transit!$A$2:$Y$402)),MOD(ROW()-ROW($F$2),COLUMNS(transit!$A$2:$Y$402)),1,1)</f>
        <v>13</v>
      </c>
      <c r="G1011">
        <f ca="1">OFFSET(drive!$A$2:$Y$402,TRUNC((ROW()-ROW($G$2))/COLUMNS(drive!$A$2:$Y$402)),MOD(ROW()-ROW($G$2),COLUMNS(drive!$A$2:$Y$402)),1,1)</f>
        <v>4</v>
      </c>
      <c r="H1011" s="5">
        <f ca="1">(VLOOKUP($B1011,weights!$A$2:$R$6,4))*VLOOKUP($B1011,weights!$A$2:$R$6,6)^C1011*(VLOOKUP($B1011,weights!$A$2:$R$6,15)*EXP(VLOOKUP($B1011,weights!$A$2:$R$6,11)*D1011)+VLOOKUP($B1011,weights!$A$2:$R$6,16)*EXP(VLOOKUP($B1011,weights!$A$2:$R$6,12)*E1011)+VLOOKUP($B1011,weights!$A$2:$R$6,17)*EXP(VLOOKUP($B1011,weights!$A$2:$R$6,13)*F1011)+VLOOKUP($B1011,weights!$A$2:$R$6,18)*EXP(VLOOKUP($B1011,weights!$A$2:$R$6,14)*G1011))</f>
        <v>6.3273304907320007</v>
      </c>
    </row>
    <row r="1012" spans="1:8" ht="12.75" x14ac:dyDescent="0.2">
      <c r="A1012">
        <f t="shared" si="0"/>
        <v>41</v>
      </c>
      <c r="B1012" t="str">
        <f t="shared" ref="B1012:C1012" si="986">B987</f>
        <v>supermarket</v>
      </c>
      <c r="C1012">
        <f t="shared" si="986"/>
        <v>0</v>
      </c>
      <c r="D1012">
        <f ca="1">OFFSET(walk!$A$2:$Y$402,TRUNC((ROW()-ROW($D$2))/COLUMNS(walk!$A$2:$Y$402)),MOD(ROW()-ROW($D$2),COLUMNS(walk!$A$2:$Y$402)),1,1)</f>
        <v>35</v>
      </c>
      <c r="E1012">
        <f ca="1">OFFSET(bike!$A$2:$Y$402,TRUNC((ROW()-ROW($E$2))/COLUMNS(bike!$A$2:$Y$402)),MOD(ROW()-ROW($E$2),COLUMNS(bike!$A$2:$Y$402)),1,1)</f>
        <v>15</v>
      </c>
      <c r="F1012">
        <f ca="1">OFFSET(transit!$A$2:$Y$402,TRUNC((ROW()-ROW($F$2))/COLUMNS(transit!$A$2:$Y$402)),MOD(ROW()-ROW($F$2),COLUMNS(transit!$A$2:$Y$402)),1,1)</f>
        <v>19</v>
      </c>
      <c r="G1012">
        <f ca="1">OFFSET(drive!$A$2:$Y$402,TRUNC((ROW()-ROW($G$2))/COLUMNS(drive!$A$2:$Y$402)),MOD(ROW()-ROW($G$2),COLUMNS(drive!$A$2:$Y$402)),1,1)</f>
        <v>8</v>
      </c>
      <c r="H1012" s="5">
        <f ca="1">(VLOOKUP($B1012,weights!$A$2:$R$6,4))*VLOOKUP($B1012,weights!$A$2:$R$6,6)^C1012*(VLOOKUP($B1012,weights!$A$2:$R$6,15)*EXP(VLOOKUP($B1012,weights!$A$2:$R$6,11)*D1012)+VLOOKUP($B1012,weights!$A$2:$R$6,16)*EXP(VLOOKUP($B1012,weights!$A$2:$R$6,12)*E1012)+VLOOKUP($B1012,weights!$A$2:$R$6,17)*EXP(VLOOKUP($B1012,weights!$A$2:$R$6,13)*F1012)+VLOOKUP($B1012,weights!$A$2:$R$6,18)*EXP(VLOOKUP($B1012,weights!$A$2:$R$6,14)*G1012))</f>
        <v>3.6202657086687613</v>
      </c>
    </row>
    <row r="1013" spans="1:8" ht="12.75" x14ac:dyDescent="0.2">
      <c r="A1013">
        <f t="shared" si="0"/>
        <v>41</v>
      </c>
      <c r="B1013" t="str">
        <f t="shared" ref="B1013:C1013" si="987">B988</f>
        <v>supermarket</v>
      </c>
      <c r="C1013">
        <f t="shared" si="987"/>
        <v>1</v>
      </c>
      <c r="D1013">
        <f ca="1">OFFSET(walk!$A$2:$Y$402,TRUNC((ROW()-ROW($D$2))/COLUMNS(walk!$A$2:$Y$402)),MOD(ROW()-ROW($D$2),COLUMNS(walk!$A$2:$Y$402)),1,1)</f>
        <v>47</v>
      </c>
      <c r="E1013">
        <f ca="1">OFFSET(bike!$A$2:$Y$402,TRUNC((ROW()-ROW($E$2))/COLUMNS(bike!$A$2:$Y$402)),MOD(ROW()-ROW($E$2),COLUMNS(bike!$A$2:$Y$402)),1,1)</f>
        <v>16</v>
      </c>
      <c r="F1013">
        <f ca="1">OFFSET(transit!$A$2:$Y$402,TRUNC((ROW()-ROW($F$2))/COLUMNS(transit!$A$2:$Y$402)),MOD(ROW()-ROW($F$2),COLUMNS(transit!$A$2:$Y$402)),1,1)</f>
        <v>23</v>
      </c>
      <c r="G1013">
        <f ca="1">OFFSET(drive!$A$2:$Y$402,TRUNC((ROW()-ROW($G$2))/COLUMNS(drive!$A$2:$Y$402)),MOD(ROW()-ROW($G$2),COLUMNS(drive!$A$2:$Y$402)),1,1)</f>
        <v>9</v>
      </c>
      <c r="H1013" s="5">
        <f ca="1">(VLOOKUP($B1013,weights!$A$2:$R$6,4))*VLOOKUP($B1013,weights!$A$2:$R$6,6)^C1013*(VLOOKUP($B1013,weights!$A$2:$R$6,15)*EXP(VLOOKUP($B1013,weights!$A$2:$R$6,11)*D1013)+VLOOKUP($B1013,weights!$A$2:$R$6,16)*EXP(VLOOKUP($B1013,weights!$A$2:$R$6,12)*E1013)+VLOOKUP($B1013,weights!$A$2:$R$6,17)*EXP(VLOOKUP($B1013,weights!$A$2:$R$6,13)*F1013)+VLOOKUP($B1013,weights!$A$2:$R$6,18)*EXP(VLOOKUP($B1013,weights!$A$2:$R$6,14)*G1013))</f>
        <v>1.6601665407110797</v>
      </c>
    </row>
    <row r="1014" spans="1:8" ht="12.75" x14ac:dyDescent="0.2">
      <c r="A1014">
        <f t="shared" si="0"/>
        <v>41</v>
      </c>
      <c r="B1014" t="str">
        <f t="shared" ref="B1014:C1014" si="988">B989</f>
        <v>supermarket</v>
      </c>
      <c r="C1014">
        <f t="shared" si="988"/>
        <v>2</v>
      </c>
      <c r="D1014">
        <f ca="1">OFFSET(walk!$A$2:$Y$402,TRUNC((ROW()-ROW($D$2))/COLUMNS(walk!$A$2:$Y$402)),MOD(ROW()-ROW($D$2),COLUMNS(walk!$A$2:$Y$402)),1,1)</f>
        <v>52</v>
      </c>
      <c r="E1014">
        <f ca="1">OFFSET(bike!$A$2:$Y$402,TRUNC((ROW()-ROW($E$2))/COLUMNS(bike!$A$2:$Y$402)),MOD(ROW()-ROW($E$2),COLUMNS(bike!$A$2:$Y$402)),1,1)</f>
        <v>16</v>
      </c>
      <c r="F1014">
        <f ca="1">OFFSET(transit!$A$2:$Y$402,TRUNC((ROW()-ROW($F$2))/COLUMNS(transit!$A$2:$Y$402)),MOD(ROW()-ROW($F$2),COLUMNS(transit!$A$2:$Y$402)),1,1)</f>
        <v>28</v>
      </c>
      <c r="G1014">
        <f ca="1">OFFSET(drive!$A$2:$Y$402,TRUNC((ROW()-ROW($G$2))/COLUMNS(drive!$A$2:$Y$402)),MOD(ROW()-ROW($G$2),COLUMNS(drive!$A$2:$Y$402)),1,1)</f>
        <v>12</v>
      </c>
      <c r="H1014" s="5">
        <f ca="1">(VLOOKUP($B1014,weights!$A$2:$R$6,4))*VLOOKUP($B1014,weights!$A$2:$R$6,6)^C1014*(VLOOKUP($B1014,weights!$A$2:$R$6,15)*EXP(VLOOKUP($B1014,weights!$A$2:$R$6,11)*D1014)+VLOOKUP($B1014,weights!$A$2:$R$6,16)*EXP(VLOOKUP($B1014,weights!$A$2:$R$6,12)*E1014)+VLOOKUP($B1014,weights!$A$2:$R$6,17)*EXP(VLOOKUP($B1014,weights!$A$2:$R$6,13)*F1014)+VLOOKUP($B1014,weights!$A$2:$R$6,18)*EXP(VLOOKUP($B1014,weights!$A$2:$R$6,14)*G1014))</f>
        <v>0.53223443288081507</v>
      </c>
    </row>
    <row r="1015" spans="1:8" ht="12.75" x14ac:dyDescent="0.2">
      <c r="A1015">
        <f t="shared" si="0"/>
        <v>41</v>
      </c>
      <c r="B1015" t="str">
        <f t="shared" ref="B1015:C1015" si="989">B990</f>
        <v>supermarket</v>
      </c>
      <c r="C1015">
        <f t="shared" si="989"/>
        <v>3</v>
      </c>
      <c r="D1015">
        <f ca="1">OFFSET(walk!$A$2:$Y$402,TRUNC((ROW()-ROW($D$2))/COLUMNS(walk!$A$2:$Y$402)),MOD(ROW()-ROW($D$2),COLUMNS(walk!$A$2:$Y$402)),1,1)</f>
        <v>59</v>
      </c>
      <c r="E1015">
        <f ca="1">OFFSET(bike!$A$2:$Y$402,TRUNC((ROW()-ROW($E$2))/COLUMNS(bike!$A$2:$Y$402)),MOD(ROW()-ROW($E$2),COLUMNS(bike!$A$2:$Y$402)),1,1)</f>
        <v>20</v>
      </c>
      <c r="F1015">
        <f ca="1">OFFSET(transit!$A$2:$Y$402,TRUNC((ROW()-ROW($F$2))/COLUMNS(transit!$A$2:$Y$402)),MOD(ROW()-ROW($F$2),COLUMNS(transit!$A$2:$Y$402)),1,1)</f>
        <v>35</v>
      </c>
      <c r="G1015">
        <f ca="1">OFFSET(drive!$A$2:$Y$402,TRUNC((ROW()-ROW($G$2))/COLUMNS(drive!$A$2:$Y$402)),MOD(ROW()-ROW($G$2),COLUMNS(drive!$A$2:$Y$402)),1,1)</f>
        <v>14</v>
      </c>
      <c r="H1015" s="5">
        <f ca="1">(VLOOKUP($B1015,weights!$A$2:$R$6,4))*VLOOKUP($B1015,weights!$A$2:$R$6,6)^C1015*(VLOOKUP($B1015,weights!$A$2:$R$6,15)*EXP(VLOOKUP($B1015,weights!$A$2:$R$6,11)*D1015)+VLOOKUP($B1015,weights!$A$2:$R$6,16)*EXP(VLOOKUP($B1015,weights!$A$2:$R$6,12)*E1015)+VLOOKUP($B1015,weights!$A$2:$R$6,17)*EXP(VLOOKUP($B1015,weights!$A$2:$R$6,13)*F1015)+VLOOKUP($B1015,weights!$A$2:$R$6,18)*EXP(VLOOKUP($B1015,weights!$A$2:$R$6,14)*G1015))</f>
        <v>0.19226417491459599</v>
      </c>
    </row>
    <row r="1016" spans="1:8" ht="12.75" x14ac:dyDescent="0.2">
      <c r="A1016">
        <f t="shared" si="0"/>
        <v>41</v>
      </c>
      <c r="B1016" t="str">
        <f t="shared" ref="B1016:C1016" si="990">B991</f>
        <v>supermarket</v>
      </c>
      <c r="C1016">
        <f t="shared" si="990"/>
        <v>4</v>
      </c>
      <c r="D1016">
        <f ca="1">OFFSET(walk!$A$2:$Y$402,TRUNC((ROW()-ROW($D$2))/COLUMNS(walk!$A$2:$Y$402)),MOD(ROW()-ROW($D$2),COLUMNS(walk!$A$2:$Y$402)),1,1)</f>
        <v>76</v>
      </c>
      <c r="E1016">
        <f ca="1">OFFSET(bike!$A$2:$Y$402,TRUNC((ROW()-ROW($E$2))/COLUMNS(bike!$A$2:$Y$402)),MOD(ROW()-ROW($E$2),COLUMNS(bike!$A$2:$Y$402)),1,1)</f>
        <v>24</v>
      </c>
      <c r="F1016">
        <f ca="1">OFFSET(transit!$A$2:$Y$402,TRUNC((ROW()-ROW($F$2))/COLUMNS(transit!$A$2:$Y$402)),MOD(ROW()-ROW($F$2),COLUMNS(transit!$A$2:$Y$402)),1,1)</f>
        <v>37</v>
      </c>
      <c r="G1016">
        <f ca="1">OFFSET(drive!$A$2:$Y$402,TRUNC((ROW()-ROW($G$2))/COLUMNS(drive!$A$2:$Y$402)),MOD(ROW()-ROW($G$2),COLUMNS(drive!$A$2:$Y$402)),1,1)</f>
        <v>14</v>
      </c>
      <c r="H1016" s="5">
        <f ca="1">(VLOOKUP($B1016,weights!$A$2:$R$6,4))*VLOOKUP($B1016,weights!$A$2:$R$6,6)^C1016*(VLOOKUP($B1016,weights!$A$2:$R$6,15)*EXP(VLOOKUP($B1016,weights!$A$2:$R$6,11)*D1016)+VLOOKUP($B1016,weights!$A$2:$R$6,16)*EXP(VLOOKUP($B1016,weights!$A$2:$R$6,12)*E1016)+VLOOKUP($B1016,weights!$A$2:$R$6,17)*EXP(VLOOKUP($B1016,weights!$A$2:$R$6,13)*F1016)+VLOOKUP($B1016,weights!$A$2:$R$6,18)*EXP(VLOOKUP($B1016,weights!$A$2:$R$6,14)*G1016))</f>
        <v>0.11070647083384402</v>
      </c>
    </row>
    <row r="1017" spans="1:8" ht="12.75" x14ac:dyDescent="0.2">
      <c r="A1017">
        <f t="shared" si="0"/>
        <v>41</v>
      </c>
      <c r="B1017" t="str">
        <f t="shared" ref="B1017:C1017" si="991">B992</f>
        <v>store</v>
      </c>
      <c r="C1017">
        <f t="shared" si="991"/>
        <v>0</v>
      </c>
      <c r="D1017">
        <f ca="1">OFFSET(walk!$A$2:$Y$402,TRUNC((ROW()-ROW($D$2))/COLUMNS(walk!$A$2:$Y$402)),MOD(ROW()-ROW($D$2),COLUMNS(walk!$A$2:$Y$402)),1,1)</f>
        <v>4</v>
      </c>
      <c r="E1017">
        <f ca="1">OFFSET(bike!$A$2:$Y$402,TRUNC((ROW()-ROW($E$2))/COLUMNS(bike!$A$2:$Y$402)),MOD(ROW()-ROW($E$2),COLUMNS(bike!$A$2:$Y$402)),1,1)</f>
        <v>1</v>
      </c>
      <c r="F1017">
        <f ca="1">OFFSET(transit!$A$2:$Y$402,TRUNC((ROW()-ROW($F$2))/COLUMNS(transit!$A$2:$Y$402)),MOD(ROW()-ROW($F$2),COLUMNS(transit!$A$2:$Y$402)),1,1)</f>
        <v>4</v>
      </c>
      <c r="G1017">
        <f ca="1">OFFSET(drive!$A$2:$Y$402,TRUNC((ROW()-ROW($G$2))/COLUMNS(drive!$A$2:$Y$402)),MOD(ROW()-ROW($G$2),COLUMNS(drive!$A$2:$Y$402)),1,1)</f>
        <v>1</v>
      </c>
      <c r="H1017" s="5">
        <f ca="1">(VLOOKUP($B1017,weights!$A$2:$R$6,4))*VLOOKUP($B1017,weights!$A$2:$R$6,6)^C1017*(VLOOKUP($B1017,weights!$A$2:$R$6,15)*EXP(VLOOKUP($B1017,weights!$A$2:$R$6,11)*D1017)+VLOOKUP($B1017,weights!$A$2:$R$6,16)*EXP(VLOOKUP($B1017,weights!$A$2:$R$6,12)*E1017)+VLOOKUP($B1017,weights!$A$2:$R$6,17)*EXP(VLOOKUP($B1017,weights!$A$2:$R$6,13)*F1017)+VLOOKUP($B1017,weights!$A$2:$R$6,18)*EXP(VLOOKUP($B1017,weights!$A$2:$R$6,14)*G1017))</f>
        <v>22.338230552247637</v>
      </c>
    </row>
    <row r="1018" spans="1:8" ht="12.75" x14ac:dyDescent="0.2">
      <c r="A1018">
        <f t="shared" si="0"/>
        <v>41</v>
      </c>
      <c r="B1018" t="str">
        <f t="shared" ref="B1018:C1018" si="992">B993</f>
        <v>store</v>
      </c>
      <c r="C1018">
        <f t="shared" si="992"/>
        <v>1</v>
      </c>
      <c r="D1018">
        <f ca="1">OFFSET(walk!$A$2:$Y$402,TRUNC((ROW()-ROW($D$2))/COLUMNS(walk!$A$2:$Y$402)),MOD(ROW()-ROW($D$2),COLUMNS(walk!$A$2:$Y$402)),1,1)</f>
        <v>6</v>
      </c>
      <c r="E1018">
        <f ca="1">OFFSET(bike!$A$2:$Y$402,TRUNC((ROW()-ROW($E$2))/COLUMNS(bike!$A$2:$Y$402)),MOD(ROW()-ROW($E$2),COLUMNS(bike!$A$2:$Y$402)),1,1)</f>
        <v>2</v>
      </c>
      <c r="F1018">
        <f ca="1">OFFSET(transit!$A$2:$Y$402,TRUNC((ROW()-ROW($F$2))/COLUMNS(transit!$A$2:$Y$402)),MOD(ROW()-ROW($F$2),COLUMNS(transit!$A$2:$Y$402)),1,1)</f>
        <v>4</v>
      </c>
      <c r="G1018">
        <f ca="1">OFFSET(drive!$A$2:$Y$402,TRUNC((ROW()-ROW($G$2))/COLUMNS(drive!$A$2:$Y$402)),MOD(ROW()-ROW($G$2),COLUMNS(drive!$A$2:$Y$402)),1,1)</f>
        <v>2</v>
      </c>
      <c r="H1018" s="5">
        <f ca="1">(VLOOKUP($B1018,weights!$A$2:$R$6,4))*VLOOKUP($B1018,weights!$A$2:$R$6,6)^C1018*(VLOOKUP($B1018,weights!$A$2:$R$6,15)*EXP(VLOOKUP($B1018,weights!$A$2:$R$6,11)*D1018)+VLOOKUP($B1018,weights!$A$2:$R$6,16)*EXP(VLOOKUP($B1018,weights!$A$2:$R$6,12)*E1018)+VLOOKUP($B1018,weights!$A$2:$R$6,17)*EXP(VLOOKUP($B1018,weights!$A$2:$R$6,13)*F1018)+VLOOKUP($B1018,weights!$A$2:$R$6,18)*EXP(VLOOKUP($B1018,weights!$A$2:$R$6,14)*G1018))</f>
        <v>10.710034827153024</v>
      </c>
    </row>
    <row r="1019" spans="1:8" ht="12.75" x14ac:dyDescent="0.2">
      <c r="A1019">
        <f t="shared" si="0"/>
        <v>41</v>
      </c>
      <c r="B1019" t="str">
        <f t="shared" ref="B1019:C1019" si="993">B994</f>
        <v>store</v>
      </c>
      <c r="C1019">
        <f t="shared" si="993"/>
        <v>2</v>
      </c>
      <c r="D1019">
        <f ca="1">OFFSET(walk!$A$2:$Y$402,TRUNC((ROW()-ROW($D$2))/COLUMNS(walk!$A$2:$Y$402)),MOD(ROW()-ROW($D$2),COLUMNS(walk!$A$2:$Y$402)),1,1)</f>
        <v>8</v>
      </c>
      <c r="E1019">
        <f ca="1">OFFSET(bike!$A$2:$Y$402,TRUNC((ROW()-ROW($E$2))/COLUMNS(bike!$A$2:$Y$402)),MOD(ROW()-ROW($E$2),COLUMNS(bike!$A$2:$Y$402)),1,1)</f>
        <v>2</v>
      </c>
      <c r="F1019">
        <f ca="1">OFFSET(transit!$A$2:$Y$402,TRUNC((ROW()-ROW($F$2))/COLUMNS(transit!$A$2:$Y$402)),MOD(ROW()-ROW($F$2),COLUMNS(transit!$A$2:$Y$402)),1,1)</f>
        <v>5</v>
      </c>
      <c r="G1019">
        <f ca="1">OFFSET(drive!$A$2:$Y$402,TRUNC((ROW()-ROW($G$2))/COLUMNS(drive!$A$2:$Y$402)),MOD(ROW()-ROW($G$2),COLUMNS(drive!$A$2:$Y$402)),1,1)</f>
        <v>2</v>
      </c>
      <c r="H1019" s="5">
        <f ca="1">(VLOOKUP($B1019,weights!$A$2:$R$6,4))*VLOOKUP($B1019,weights!$A$2:$R$6,6)^C1019*(VLOOKUP($B1019,weights!$A$2:$R$6,15)*EXP(VLOOKUP($B1019,weights!$A$2:$R$6,11)*D1019)+VLOOKUP($B1019,weights!$A$2:$R$6,16)*EXP(VLOOKUP($B1019,weights!$A$2:$R$6,12)*E1019)+VLOOKUP($B1019,weights!$A$2:$R$6,17)*EXP(VLOOKUP($B1019,weights!$A$2:$R$6,13)*F1019)+VLOOKUP($B1019,weights!$A$2:$R$6,18)*EXP(VLOOKUP($B1019,weights!$A$2:$R$6,14)*G1019))</f>
        <v>6.527999409056652</v>
      </c>
    </row>
    <row r="1020" spans="1:8" ht="12.75" x14ac:dyDescent="0.2">
      <c r="A1020">
        <f t="shared" si="0"/>
        <v>41</v>
      </c>
      <c r="B1020" t="str">
        <f t="shared" ref="B1020:C1020" si="994">B995</f>
        <v>store</v>
      </c>
      <c r="C1020">
        <f t="shared" si="994"/>
        <v>3</v>
      </c>
      <c r="D1020">
        <f ca="1">OFFSET(walk!$A$2:$Y$402,TRUNC((ROW()-ROW($D$2))/COLUMNS(walk!$A$2:$Y$402)),MOD(ROW()-ROW($D$2),COLUMNS(walk!$A$2:$Y$402)),1,1)</f>
        <v>8</v>
      </c>
      <c r="E1020">
        <f ca="1">OFFSET(bike!$A$2:$Y$402,TRUNC((ROW()-ROW($E$2))/COLUMNS(bike!$A$2:$Y$402)),MOD(ROW()-ROW($E$2),COLUMNS(bike!$A$2:$Y$402)),1,1)</f>
        <v>2</v>
      </c>
      <c r="F1020">
        <f ca="1">OFFSET(transit!$A$2:$Y$402,TRUNC((ROW()-ROW($F$2))/COLUMNS(transit!$A$2:$Y$402)),MOD(ROW()-ROW($F$2),COLUMNS(transit!$A$2:$Y$402)),1,1)</f>
        <v>6</v>
      </c>
      <c r="G1020">
        <f ca="1">OFFSET(drive!$A$2:$Y$402,TRUNC((ROW()-ROW($G$2))/COLUMNS(drive!$A$2:$Y$402)),MOD(ROW()-ROW($G$2),COLUMNS(drive!$A$2:$Y$402)),1,1)</f>
        <v>2</v>
      </c>
      <c r="H1020" s="5">
        <f ca="1">(VLOOKUP($B1020,weights!$A$2:$R$6,4))*VLOOKUP($B1020,weights!$A$2:$R$6,6)^C1020*(VLOOKUP($B1020,weights!$A$2:$R$6,15)*EXP(VLOOKUP($B1020,weights!$A$2:$R$6,11)*D1020)+VLOOKUP($B1020,weights!$A$2:$R$6,16)*EXP(VLOOKUP($B1020,weights!$A$2:$R$6,12)*E1020)+VLOOKUP($B1020,weights!$A$2:$R$6,17)*EXP(VLOOKUP($B1020,weights!$A$2:$R$6,13)*F1020)+VLOOKUP($B1020,weights!$A$2:$R$6,18)*EXP(VLOOKUP($B1020,weights!$A$2:$R$6,14)*G1020))</f>
        <v>4.2299647609883868</v>
      </c>
    </row>
    <row r="1021" spans="1:8" ht="12.75" x14ac:dyDescent="0.2">
      <c r="A1021">
        <f t="shared" si="0"/>
        <v>41</v>
      </c>
      <c r="B1021" t="str">
        <f t="shared" ref="B1021:C1021" si="995">B996</f>
        <v>store</v>
      </c>
      <c r="C1021">
        <f t="shared" si="995"/>
        <v>4</v>
      </c>
      <c r="D1021">
        <f ca="1">OFFSET(walk!$A$2:$Y$402,TRUNC((ROW()-ROW($D$2))/COLUMNS(walk!$A$2:$Y$402)),MOD(ROW()-ROW($D$2),COLUMNS(walk!$A$2:$Y$402)),1,1)</f>
        <v>9</v>
      </c>
      <c r="E1021">
        <f ca="1">OFFSET(bike!$A$2:$Y$402,TRUNC((ROW()-ROW($E$2))/COLUMNS(bike!$A$2:$Y$402)),MOD(ROW()-ROW($E$2),COLUMNS(bike!$A$2:$Y$402)),1,1)</f>
        <v>2</v>
      </c>
      <c r="F1021">
        <f ca="1">OFFSET(transit!$A$2:$Y$402,TRUNC((ROW()-ROW($F$2))/COLUMNS(transit!$A$2:$Y$402)),MOD(ROW()-ROW($F$2),COLUMNS(transit!$A$2:$Y$402)),1,1)</f>
        <v>8</v>
      </c>
      <c r="G1021">
        <f ca="1">OFFSET(drive!$A$2:$Y$402,TRUNC((ROW()-ROW($G$2))/COLUMNS(drive!$A$2:$Y$402)),MOD(ROW()-ROW($G$2),COLUMNS(drive!$A$2:$Y$402)),1,1)</f>
        <v>3</v>
      </c>
      <c r="H1021" s="5">
        <f ca="1">(VLOOKUP($B1021,weights!$A$2:$R$6,4))*VLOOKUP($B1021,weights!$A$2:$R$6,6)^C1021*(VLOOKUP($B1021,weights!$A$2:$R$6,15)*EXP(VLOOKUP($B1021,weights!$A$2:$R$6,11)*D1021)+VLOOKUP($B1021,weights!$A$2:$R$6,16)*EXP(VLOOKUP($B1021,weights!$A$2:$R$6,12)*E1021)+VLOOKUP($B1021,weights!$A$2:$R$6,17)*EXP(VLOOKUP($B1021,weights!$A$2:$R$6,13)*F1021)+VLOOKUP($B1021,weights!$A$2:$R$6,18)*EXP(VLOOKUP($B1021,weights!$A$2:$R$6,14)*G1021))</f>
        <v>2.3499044035125065</v>
      </c>
    </row>
    <row r="1022" spans="1:8" ht="12.75" x14ac:dyDescent="0.2">
      <c r="A1022">
        <f t="shared" si="0"/>
        <v>41</v>
      </c>
      <c r="B1022" t="str">
        <f t="shared" ref="B1022:C1022" si="996">B997</f>
        <v>pharmacy</v>
      </c>
      <c r="C1022">
        <f t="shared" si="996"/>
        <v>0</v>
      </c>
      <c r="D1022">
        <f ca="1">OFFSET(walk!$A$2:$Y$402,TRUNC((ROW()-ROW($D$2))/COLUMNS(walk!$A$2:$Y$402)),MOD(ROW()-ROW($D$2),COLUMNS(walk!$A$2:$Y$402)),1,1)</f>
        <v>10</v>
      </c>
      <c r="E1022">
        <f ca="1">OFFSET(bike!$A$2:$Y$402,TRUNC((ROW()-ROW($E$2))/COLUMNS(bike!$A$2:$Y$402)),MOD(ROW()-ROW($E$2),COLUMNS(bike!$A$2:$Y$402)),1,1)</f>
        <v>4</v>
      </c>
      <c r="F1022">
        <f ca="1">OFFSET(transit!$A$2:$Y$402,TRUNC((ROW()-ROW($F$2))/COLUMNS(transit!$A$2:$Y$402)),MOD(ROW()-ROW($F$2),COLUMNS(transit!$A$2:$Y$402)),1,1)</f>
        <v>10</v>
      </c>
      <c r="G1022">
        <f ca="1">OFFSET(drive!$A$2:$Y$402,TRUNC((ROW()-ROW($G$2))/COLUMNS(drive!$A$2:$Y$402)),MOD(ROW()-ROW($G$2),COLUMNS(drive!$A$2:$Y$402)),1,1)</f>
        <v>2</v>
      </c>
      <c r="H1022" s="5">
        <f ca="1">(VLOOKUP($B1022,weights!$A$2:$R$6,4))*VLOOKUP($B1022,weights!$A$2:$R$6,6)^C1022*(VLOOKUP($B1022,weights!$A$2:$R$6,15)*EXP(VLOOKUP($B1022,weights!$A$2:$R$6,11)*D1022)+VLOOKUP($B1022,weights!$A$2:$R$6,16)*EXP(VLOOKUP($B1022,weights!$A$2:$R$6,12)*E1022)+VLOOKUP($B1022,weights!$A$2:$R$6,17)*EXP(VLOOKUP($B1022,weights!$A$2:$R$6,13)*F1022)+VLOOKUP($B1022,weights!$A$2:$R$6,18)*EXP(VLOOKUP($B1022,weights!$A$2:$R$6,14)*G1022))</f>
        <v>6.3665039401748338</v>
      </c>
    </row>
    <row r="1023" spans="1:8" ht="12.75" x14ac:dyDescent="0.2">
      <c r="A1023">
        <f t="shared" si="0"/>
        <v>41</v>
      </c>
      <c r="B1023" t="str">
        <f t="shared" ref="B1023:C1023" si="997">B998</f>
        <v>pharmacy</v>
      </c>
      <c r="C1023">
        <f t="shared" si="997"/>
        <v>1</v>
      </c>
      <c r="D1023">
        <f ca="1">OFFSET(walk!$A$2:$Y$402,TRUNC((ROW()-ROW($D$2))/COLUMNS(walk!$A$2:$Y$402)),MOD(ROW()-ROW($D$2),COLUMNS(walk!$A$2:$Y$402)),1,1)</f>
        <v>10</v>
      </c>
      <c r="E1023">
        <f ca="1">OFFSET(bike!$A$2:$Y$402,TRUNC((ROW()-ROW($E$2))/COLUMNS(bike!$A$2:$Y$402)),MOD(ROW()-ROW($E$2),COLUMNS(bike!$A$2:$Y$402)),1,1)</f>
        <v>4</v>
      </c>
      <c r="F1023">
        <f ca="1">OFFSET(transit!$A$2:$Y$402,TRUNC((ROW()-ROW($F$2))/COLUMNS(transit!$A$2:$Y$402)),MOD(ROW()-ROW($F$2),COLUMNS(transit!$A$2:$Y$402)),1,1)</f>
        <v>10</v>
      </c>
      <c r="G1023">
        <f ca="1">OFFSET(drive!$A$2:$Y$402,TRUNC((ROW()-ROW($G$2))/COLUMNS(drive!$A$2:$Y$402)),MOD(ROW()-ROW($G$2),COLUMNS(drive!$A$2:$Y$402)),1,1)</f>
        <v>3</v>
      </c>
      <c r="H1023" s="5">
        <f ca="1">(VLOOKUP($B1023,weights!$A$2:$R$6,4))*VLOOKUP($B1023,weights!$A$2:$R$6,6)^C1023*(VLOOKUP($B1023,weights!$A$2:$R$6,15)*EXP(VLOOKUP($B1023,weights!$A$2:$R$6,11)*D1023)+VLOOKUP($B1023,weights!$A$2:$R$6,16)*EXP(VLOOKUP($B1023,weights!$A$2:$R$6,12)*E1023)+VLOOKUP($B1023,weights!$A$2:$R$6,17)*EXP(VLOOKUP($B1023,weights!$A$2:$R$6,13)*F1023)+VLOOKUP($B1023,weights!$A$2:$R$6,18)*EXP(VLOOKUP($B1023,weights!$A$2:$R$6,14)*G1023))</f>
        <v>2.7202886607715069</v>
      </c>
    </row>
    <row r="1024" spans="1:8" ht="12.75" x14ac:dyDescent="0.2">
      <c r="A1024">
        <f t="shared" si="0"/>
        <v>41</v>
      </c>
      <c r="B1024" t="str">
        <f t="shared" ref="B1024:C1024" si="998">B999</f>
        <v>pharmacy</v>
      </c>
      <c r="C1024">
        <f t="shared" si="998"/>
        <v>2</v>
      </c>
      <c r="D1024">
        <f ca="1">OFFSET(walk!$A$2:$Y$402,TRUNC((ROW()-ROW($D$2))/COLUMNS(walk!$A$2:$Y$402)),MOD(ROW()-ROW($D$2),COLUMNS(walk!$A$2:$Y$402)),1,1)</f>
        <v>13</v>
      </c>
      <c r="E1024">
        <f ca="1">OFFSET(bike!$A$2:$Y$402,TRUNC((ROW()-ROW($E$2))/COLUMNS(bike!$A$2:$Y$402)),MOD(ROW()-ROW($E$2),COLUMNS(bike!$A$2:$Y$402)),1,1)</f>
        <v>4</v>
      </c>
      <c r="F1024">
        <f ca="1">OFFSET(transit!$A$2:$Y$402,TRUNC((ROW()-ROW($F$2))/COLUMNS(transit!$A$2:$Y$402)),MOD(ROW()-ROW($F$2),COLUMNS(transit!$A$2:$Y$402)),1,1)</f>
        <v>13</v>
      </c>
      <c r="G1024">
        <f ca="1">OFFSET(drive!$A$2:$Y$402,TRUNC((ROW()-ROW($G$2))/COLUMNS(drive!$A$2:$Y$402)),MOD(ROW()-ROW($G$2),COLUMNS(drive!$A$2:$Y$402)),1,1)</f>
        <v>3</v>
      </c>
      <c r="H1024" s="5">
        <f ca="1">(VLOOKUP($B1024,weights!$A$2:$R$6,4))*VLOOKUP($B1024,weights!$A$2:$R$6,6)^C1024*(VLOOKUP($B1024,weights!$A$2:$R$6,15)*EXP(VLOOKUP($B1024,weights!$A$2:$R$6,11)*D1024)+VLOOKUP($B1024,weights!$A$2:$R$6,16)*EXP(VLOOKUP($B1024,weights!$A$2:$R$6,12)*E1024)+VLOOKUP($B1024,weights!$A$2:$R$6,17)*EXP(VLOOKUP($B1024,weights!$A$2:$R$6,13)*F1024)+VLOOKUP($B1024,weights!$A$2:$R$6,18)*EXP(VLOOKUP($B1024,weights!$A$2:$R$6,14)*G1024))</f>
        <v>1.1862547232372256</v>
      </c>
    </row>
    <row r="1025" spans="1:8" ht="12.75" x14ac:dyDescent="0.2">
      <c r="A1025">
        <f t="shared" si="0"/>
        <v>41</v>
      </c>
      <c r="B1025" t="str">
        <f t="shared" ref="B1025:C1025" si="999">B1000</f>
        <v>bank</v>
      </c>
      <c r="C1025">
        <f t="shared" si="999"/>
        <v>0</v>
      </c>
      <c r="D1025">
        <f ca="1">OFFSET(walk!$A$2:$Y$402,TRUNC((ROW()-ROW($D$2))/COLUMNS(walk!$A$2:$Y$402)),MOD(ROW()-ROW($D$2),COLUMNS(walk!$A$2:$Y$402)),1,1)</f>
        <v>22</v>
      </c>
      <c r="E1025">
        <f ca="1">OFFSET(bike!$A$2:$Y$402,TRUNC((ROW()-ROW($E$2))/COLUMNS(bike!$A$2:$Y$402)),MOD(ROW()-ROW($E$2),COLUMNS(bike!$A$2:$Y$402)),1,1)</f>
        <v>8</v>
      </c>
      <c r="F1025">
        <f ca="1">OFFSET(transit!$A$2:$Y$402,TRUNC((ROW()-ROW($F$2))/COLUMNS(transit!$A$2:$Y$402)),MOD(ROW()-ROW($F$2),COLUMNS(transit!$A$2:$Y$402)),1,1)</f>
        <v>15</v>
      </c>
      <c r="G1025">
        <f ca="1">OFFSET(drive!$A$2:$Y$402,TRUNC((ROW()-ROW($G$2))/COLUMNS(drive!$A$2:$Y$402)),MOD(ROW()-ROW($G$2),COLUMNS(drive!$A$2:$Y$402)),1,1)</f>
        <v>6</v>
      </c>
      <c r="H1025" s="5">
        <f ca="1">(VLOOKUP($B1025,weights!$A$2:$R$6,4))*VLOOKUP($B1025,weights!$A$2:$R$6,6)^C1025*(VLOOKUP($B1025,weights!$A$2:$R$6,15)*EXP(VLOOKUP($B1025,weights!$A$2:$R$6,11)*D1025)+VLOOKUP($B1025,weights!$A$2:$R$6,16)*EXP(VLOOKUP($B1025,weights!$A$2:$R$6,12)*E1025)+VLOOKUP($B1025,weights!$A$2:$R$6,17)*EXP(VLOOKUP($B1025,weights!$A$2:$R$6,13)*F1025)+VLOOKUP($B1025,weights!$A$2:$R$6,18)*EXP(VLOOKUP($B1025,weights!$A$2:$R$6,14)*G1025))</f>
        <v>2.5036520445062513</v>
      </c>
    </row>
    <row r="1026" spans="1:8" ht="12.75" x14ac:dyDescent="0.2">
      <c r="A1026">
        <f t="shared" si="0"/>
        <v>41</v>
      </c>
      <c r="B1026" t="str">
        <f t="shared" ref="B1026:C1026" si="1000">B1001</f>
        <v>bank</v>
      </c>
      <c r="C1026">
        <f t="shared" si="1000"/>
        <v>1</v>
      </c>
      <c r="D1026">
        <f ca="1">OFFSET(walk!$A$2:$Y$402,TRUNC((ROW()-ROW($D$2))/COLUMNS(walk!$A$2:$Y$402)),MOD(ROW()-ROW($D$2),COLUMNS(walk!$A$2:$Y$402)),1,1)</f>
        <v>43</v>
      </c>
      <c r="E1026">
        <f ca="1">OFFSET(bike!$A$2:$Y$402,TRUNC((ROW()-ROW($E$2))/COLUMNS(bike!$A$2:$Y$402)),MOD(ROW()-ROW($E$2),COLUMNS(bike!$A$2:$Y$402)),1,1)</f>
        <v>13</v>
      </c>
      <c r="F1026">
        <f ca="1">OFFSET(transit!$A$2:$Y$402,TRUNC((ROW()-ROW($F$2))/COLUMNS(transit!$A$2:$Y$402)),MOD(ROW()-ROW($F$2),COLUMNS(transit!$A$2:$Y$402)),1,1)</f>
        <v>37</v>
      </c>
      <c r="G1026">
        <f ca="1">OFFSET(drive!$A$2:$Y$402,TRUNC((ROW()-ROW($G$2))/COLUMNS(drive!$A$2:$Y$402)),MOD(ROW()-ROW($G$2),COLUMNS(drive!$A$2:$Y$402)),1,1)</f>
        <v>8</v>
      </c>
      <c r="H1026" s="5">
        <f ca="1">(VLOOKUP($B1026,weights!$A$2:$R$6,4))*VLOOKUP($B1026,weights!$A$2:$R$6,6)^C1026*(VLOOKUP($B1026,weights!$A$2:$R$6,15)*EXP(VLOOKUP($B1026,weights!$A$2:$R$6,11)*D1026)+VLOOKUP($B1026,weights!$A$2:$R$6,16)*EXP(VLOOKUP($B1026,weights!$A$2:$R$6,12)*E1026)+VLOOKUP($B1026,weights!$A$2:$R$6,17)*EXP(VLOOKUP($B1026,weights!$A$2:$R$6,13)*F1026)+VLOOKUP($B1026,weights!$A$2:$R$6,18)*EXP(VLOOKUP($B1026,weights!$A$2:$R$6,14)*G1026))</f>
        <v>0.46067125048036645</v>
      </c>
    </row>
    <row r="1027" spans="1:8" ht="12.75" x14ac:dyDescent="0.2">
      <c r="A1027">
        <f t="shared" si="0"/>
        <v>42</v>
      </c>
      <c r="B1027" t="str">
        <f t="shared" ref="B1027:C1027" si="1001">B1002</f>
        <v>restaurant</v>
      </c>
      <c r="C1027">
        <f t="shared" si="1001"/>
        <v>0</v>
      </c>
      <c r="D1027">
        <f ca="1">OFFSET(walk!$A$2:$Y$402,TRUNC((ROW()-ROW($D$2))/COLUMNS(walk!$A$2:$Y$402)),MOD(ROW()-ROW($D$2),COLUMNS(walk!$A$2:$Y$402)),1,1)</f>
        <v>12</v>
      </c>
      <c r="E1027">
        <f ca="1">OFFSET(bike!$A$2:$Y$402,TRUNC((ROW()-ROW($E$2))/COLUMNS(bike!$A$2:$Y$402)),MOD(ROW()-ROW($E$2),COLUMNS(bike!$A$2:$Y$402)),1,1)</f>
        <v>3</v>
      </c>
      <c r="F1027">
        <f ca="1">OFFSET(transit!$A$2:$Y$402,TRUNC((ROW()-ROW($F$2))/COLUMNS(transit!$A$2:$Y$402)),MOD(ROW()-ROW($F$2),COLUMNS(transit!$A$2:$Y$402)),1,1)</f>
        <v>7</v>
      </c>
      <c r="G1027">
        <f ca="1">OFFSET(drive!$A$2:$Y$402,TRUNC((ROW()-ROW($G$2))/COLUMNS(drive!$A$2:$Y$402)),MOD(ROW()-ROW($G$2),COLUMNS(drive!$A$2:$Y$402)),1,1)</f>
        <v>2</v>
      </c>
      <c r="H1027" s="5">
        <f ca="1">(VLOOKUP($B1027,weights!$A$2:$R$6,4))*VLOOKUP($B1027,weights!$A$2:$R$6,6)^C1027*(VLOOKUP($B1027,weights!$A$2:$R$6,15)*EXP(VLOOKUP($B1027,weights!$A$2:$R$6,11)*D1027)+VLOOKUP($B1027,weights!$A$2:$R$6,16)*EXP(VLOOKUP($B1027,weights!$A$2:$R$6,12)*E1027)+VLOOKUP($B1027,weights!$A$2:$R$6,17)*EXP(VLOOKUP($B1027,weights!$A$2:$R$6,13)*F1027)+VLOOKUP($B1027,weights!$A$2:$R$6,18)*EXP(VLOOKUP($B1027,weights!$A$2:$R$6,14)*G1027))</f>
        <v>27.095795877770392</v>
      </c>
    </row>
    <row r="1028" spans="1:8" ht="12.75" x14ac:dyDescent="0.2">
      <c r="A1028">
        <f t="shared" si="0"/>
        <v>42</v>
      </c>
      <c r="B1028" t="str">
        <f t="shared" ref="B1028:C1028" si="1002">B1003</f>
        <v>restaurant</v>
      </c>
      <c r="C1028">
        <f t="shared" si="1002"/>
        <v>1</v>
      </c>
      <c r="D1028">
        <f ca="1">OFFSET(walk!$A$2:$Y$402,TRUNC((ROW()-ROW($D$2))/COLUMNS(walk!$A$2:$Y$402)),MOD(ROW()-ROW($D$2),COLUMNS(walk!$A$2:$Y$402)),1,1)</f>
        <v>12</v>
      </c>
      <c r="E1028">
        <f ca="1">OFFSET(bike!$A$2:$Y$402,TRUNC((ROW()-ROW($E$2))/COLUMNS(bike!$A$2:$Y$402)),MOD(ROW()-ROW($E$2),COLUMNS(bike!$A$2:$Y$402)),1,1)</f>
        <v>3</v>
      </c>
      <c r="F1028">
        <f ca="1">OFFSET(transit!$A$2:$Y$402,TRUNC((ROW()-ROW($F$2))/COLUMNS(transit!$A$2:$Y$402)),MOD(ROW()-ROW($F$2),COLUMNS(transit!$A$2:$Y$402)),1,1)</f>
        <v>7</v>
      </c>
      <c r="G1028">
        <f ca="1">OFFSET(drive!$A$2:$Y$402,TRUNC((ROW()-ROW($G$2))/COLUMNS(drive!$A$2:$Y$402)),MOD(ROW()-ROW($G$2),COLUMNS(drive!$A$2:$Y$402)),1,1)</f>
        <v>2</v>
      </c>
      <c r="H1028" s="5">
        <f ca="1">(VLOOKUP($B1028,weights!$A$2:$R$6,4))*VLOOKUP($B1028,weights!$A$2:$R$6,6)^C1028*(VLOOKUP($B1028,weights!$A$2:$R$6,15)*EXP(VLOOKUP($B1028,weights!$A$2:$R$6,11)*D1028)+VLOOKUP($B1028,weights!$A$2:$R$6,16)*EXP(VLOOKUP($B1028,weights!$A$2:$R$6,12)*E1028)+VLOOKUP($B1028,weights!$A$2:$R$6,17)*EXP(VLOOKUP($B1028,weights!$A$2:$R$6,13)*F1028)+VLOOKUP($B1028,weights!$A$2:$R$6,18)*EXP(VLOOKUP($B1028,weights!$A$2:$R$6,14)*G1028))</f>
        <v>24.285861490446056</v>
      </c>
    </row>
    <row r="1029" spans="1:8" ht="12.75" x14ac:dyDescent="0.2">
      <c r="A1029">
        <f t="shared" si="0"/>
        <v>42</v>
      </c>
      <c r="B1029" t="str">
        <f t="shared" ref="B1029:C1029" si="1003">B1004</f>
        <v>restaurant</v>
      </c>
      <c r="C1029">
        <f t="shared" si="1003"/>
        <v>2</v>
      </c>
      <c r="D1029">
        <f ca="1">OFFSET(walk!$A$2:$Y$402,TRUNC((ROW()-ROW($D$2))/COLUMNS(walk!$A$2:$Y$402)),MOD(ROW()-ROW($D$2),COLUMNS(walk!$A$2:$Y$402)),1,1)</f>
        <v>14</v>
      </c>
      <c r="E1029">
        <f ca="1">OFFSET(bike!$A$2:$Y$402,TRUNC((ROW()-ROW($E$2))/COLUMNS(bike!$A$2:$Y$402)),MOD(ROW()-ROW($E$2),COLUMNS(bike!$A$2:$Y$402)),1,1)</f>
        <v>3</v>
      </c>
      <c r="F1029">
        <f ca="1">OFFSET(transit!$A$2:$Y$402,TRUNC((ROW()-ROW($F$2))/COLUMNS(transit!$A$2:$Y$402)),MOD(ROW()-ROW($F$2),COLUMNS(transit!$A$2:$Y$402)),1,1)</f>
        <v>9</v>
      </c>
      <c r="G1029">
        <f ca="1">OFFSET(drive!$A$2:$Y$402,TRUNC((ROW()-ROW($G$2))/COLUMNS(drive!$A$2:$Y$402)),MOD(ROW()-ROW($G$2),COLUMNS(drive!$A$2:$Y$402)),1,1)</f>
        <v>3</v>
      </c>
      <c r="H1029" s="5">
        <f ca="1">(VLOOKUP($B1029,weights!$A$2:$R$6,4))*VLOOKUP($B1029,weights!$A$2:$R$6,6)^C1029*(VLOOKUP($B1029,weights!$A$2:$R$6,15)*EXP(VLOOKUP($B1029,weights!$A$2:$R$6,11)*D1029)+VLOOKUP($B1029,weights!$A$2:$R$6,16)*EXP(VLOOKUP($B1029,weights!$A$2:$R$6,12)*E1029)+VLOOKUP($B1029,weights!$A$2:$R$6,17)*EXP(VLOOKUP($B1029,weights!$A$2:$R$6,13)*F1029)+VLOOKUP($B1029,weights!$A$2:$R$6,18)*EXP(VLOOKUP($B1029,weights!$A$2:$R$6,14)*G1029))</f>
        <v>18.742076492447339</v>
      </c>
    </row>
    <row r="1030" spans="1:8" ht="12.75" x14ac:dyDescent="0.2">
      <c r="A1030">
        <f t="shared" si="0"/>
        <v>42</v>
      </c>
      <c r="B1030" t="str">
        <f t="shared" ref="B1030:C1030" si="1004">B1005</f>
        <v>restaurant</v>
      </c>
      <c r="C1030">
        <f t="shared" si="1004"/>
        <v>3</v>
      </c>
      <c r="D1030">
        <f ca="1">OFFSET(walk!$A$2:$Y$402,TRUNC((ROW()-ROW($D$2))/COLUMNS(walk!$A$2:$Y$402)),MOD(ROW()-ROW($D$2),COLUMNS(walk!$A$2:$Y$402)),1,1)</f>
        <v>15</v>
      </c>
      <c r="E1030">
        <f ca="1">OFFSET(bike!$A$2:$Y$402,TRUNC((ROW()-ROW($E$2))/COLUMNS(bike!$A$2:$Y$402)),MOD(ROW()-ROW($E$2),COLUMNS(bike!$A$2:$Y$402)),1,1)</f>
        <v>4</v>
      </c>
      <c r="F1030">
        <f ca="1">OFFSET(transit!$A$2:$Y$402,TRUNC((ROW()-ROW($F$2))/COLUMNS(transit!$A$2:$Y$402)),MOD(ROW()-ROW($F$2),COLUMNS(transit!$A$2:$Y$402)),1,1)</f>
        <v>9</v>
      </c>
      <c r="G1030">
        <f ca="1">OFFSET(drive!$A$2:$Y$402,TRUNC((ROW()-ROW($G$2))/COLUMNS(drive!$A$2:$Y$402)),MOD(ROW()-ROW($G$2),COLUMNS(drive!$A$2:$Y$402)),1,1)</f>
        <v>4</v>
      </c>
      <c r="H1030" s="5">
        <f ca="1">(VLOOKUP($B1030,weights!$A$2:$R$6,4))*VLOOKUP($B1030,weights!$A$2:$R$6,6)^C1030*(VLOOKUP($B1030,weights!$A$2:$R$6,15)*EXP(VLOOKUP($B1030,weights!$A$2:$R$6,11)*D1030)+VLOOKUP($B1030,weights!$A$2:$R$6,16)*EXP(VLOOKUP($B1030,weights!$A$2:$R$6,12)*E1030)+VLOOKUP($B1030,weights!$A$2:$R$6,17)*EXP(VLOOKUP($B1030,weights!$A$2:$R$6,13)*F1030)+VLOOKUP($B1030,weights!$A$2:$R$6,18)*EXP(VLOOKUP($B1030,weights!$A$2:$R$6,14)*G1030))</f>
        <v>14.380014843423835</v>
      </c>
    </row>
    <row r="1031" spans="1:8" ht="12.75" x14ac:dyDescent="0.2">
      <c r="A1031">
        <f t="shared" si="0"/>
        <v>42</v>
      </c>
      <c r="B1031" t="str">
        <f t="shared" ref="B1031:C1031" si="1005">B1006</f>
        <v>restaurant</v>
      </c>
      <c r="C1031">
        <f t="shared" si="1005"/>
        <v>4</v>
      </c>
      <c r="D1031">
        <f ca="1">OFFSET(walk!$A$2:$Y$402,TRUNC((ROW()-ROW($D$2))/COLUMNS(walk!$A$2:$Y$402)),MOD(ROW()-ROW($D$2),COLUMNS(walk!$A$2:$Y$402)),1,1)</f>
        <v>17</v>
      </c>
      <c r="E1031">
        <f ca="1">OFFSET(bike!$A$2:$Y$402,TRUNC((ROW()-ROW($E$2))/COLUMNS(bike!$A$2:$Y$402)),MOD(ROW()-ROW($E$2),COLUMNS(bike!$A$2:$Y$402)),1,1)</f>
        <v>4</v>
      </c>
      <c r="F1031">
        <f ca="1">OFFSET(transit!$A$2:$Y$402,TRUNC((ROW()-ROW($F$2))/COLUMNS(transit!$A$2:$Y$402)),MOD(ROW()-ROW($F$2),COLUMNS(transit!$A$2:$Y$402)),1,1)</f>
        <v>11</v>
      </c>
      <c r="G1031">
        <f ca="1">OFFSET(drive!$A$2:$Y$402,TRUNC((ROW()-ROW($G$2))/COLUMNS(drive!$A$2:$Y$402)),MOD(ROW()-ROW($G$2),COLUMNS(drive!$A$2:$Y$402)),1,1)</f>
        <v>4</v>
      </c>
      <c r="H1031" s="5">
        <f ca="1">(VLOOKUP($B1031,weights!$A$2:$R$6,4))*VLOOKUP($B1031,weights!$A$2:$R$6,6)^C1031*(VLOOKUP($B1031,weights!$A$2:$R$6,15)*EXP(VLOOKUP($B1031,weights!$A$2:$R$6,11)*D1031)+VLOOKUP($B1031,weights!$A$2:$R$6,16)*EXP(VLOOKUP($B1031,weights!$A$2:$R$6,12)*E1031)+VLOOKUP($B1031,weights!$A$2:$R$6,17)*EXP(VLOOKUP($B1031,weights!$A$2:$R$6,13)*F1031)+VLOOKUP($B1031,weights!$A$2:$R$6,18)*EXP(VLOOKUP($B1031,weights!$A$2:$R$6,14)*G1031))</f>
        <v>12.02538090207738</v>
      </c>
    </row>
    <row r="1032" spans="1:8" ht="12.75" x14ac:dyDescent="0.2">
      <c r="A1032">
        <f t="shared" si="0"/>
        <v>42</v>
      </c>
      <c r="B1032" t="str">
        <f t="shared" ref="B1032:C1032" si="1006">B1007</f>
        <v>restaurant</v>
      </c>
      <c r="C1032">
        <f t="shared" si="1006"/>
        <v>5</v>
      </c>
      <c r="D1032">
        <f ca="1">OFFSET(walk!$A$2:$Y$402,TRUNC((ROW()-ROW($D$2))/COLUMNS(walk!$A$2:$Y$402)),MOD(ROW()-ROW($D$2),COLUMNS(walk!$A$2:$Y$402)),1,1)</f>
        <v>17</v>
      </c>
      <c r="E1032">
        <f ca="1">OFFSET(bike!$A$2:$Y$402,TRUNC((ROW()-ROW($E$2))/COLUMNS(bike!$A$2:$Y$402)),MOD(ROW()-ROW($E$2),COLUMNS(bike!$A$2:$Y$402)),1,1)</f>
        <v>4</v>
      </c>
      <c r="F1032">
        <f ca="1">OFFSET(transit!$A$2:$Y$402,TRUNC((ROW()-ROW($F$2))/COLUMNS(transit!$A$2:$Y$402)),MOD(ROW()-ROW($F$2),COLUMNS(transit!$A$2:$Y$402)),1,1)</f>
        <v>11</v>
      </c>
      <c r="G1032">
        <f ca="1">OFFSET(drive!$A$2:$Y$402,TRUNC((ROW()-ROW($G$2))/COLUMNS(drive!$A$2:$Y$402)),MOD(ROW()-ROW($G$2),COLUMNS(drive!$A$2:$Y$402)),1,1)</f>
        <v>4</v>
      </c>
      <c r="H1032" s="5">
        <f ca="1">(VLOOKUP($B1032,weights!$A$2:$R$6,4))*VLOOKUP($B1032,weights!$A$2:$R$6,6)^C1032*(VLOOKUP($B1032,weights!$A$2:$R$6,15)*EXP(VLOOKUP($B1032,weights!$A$2:$R$6,11)*D1032)+VLOOKUP($B1032,weights!$A$2:$R$6,16)*EXP(VLOOKUP($B1032,weights!$A$2:$R$6,12)*E1032)+VLOOKUP($B1032,weights!$A$2:$R$6,17)*EXP(VLOOKUP($B1032,weights!$A$2:$R$6,13)*F1032)+VLOOKUP($B1032,weights!$A$2:$R$6,18)*EXP(VLOOKUP($B1032,weights!$A$2:$R$6,14)*G1032))</f>
        <v>10.778304364084169</v>
      </c>
    </row>
    <row r="1033" spans="1:8" ht="12.75" x14ac:dyDescent="0.2">
      <c r="A1033">
        <f t="shared" si="0"/>
        <v>42</v>
      </c>
      <c r="B1033" t="str">
        <f t="shared" ref="B1033:C1033" si="1007">B1008</f>
        <v>restaurant</v>
      </c>
      <c r="C1033">
        <f t="shared" si="1007"/>
        <v>6</v>
      </c>
      <c r="D1033">
        <f ca="1">OFFSET(walk!$A$2:$Y$402,TRUNC((ROW()-ROW($D$2))/COLUMNS(walk!$A$2:$Y$402)),MOD(ROW()-ROW($D$2),COLUMNS(walk!$A$2:$Y$402)),1,1)</f>
        <v>17</v>
      </c>
      <c r="E1033">
        <f ca="1">OFFSET(bike!$A$2:$Y$402,TRUNC((ROW()-ROW($E$2))/COLUMNS(bike!$A$2:$Y$402)),MOD(ROW()-ROW($E$2),COLUMNS(bike!$A$2:$Y$402)),1,1)</f>
        <v>6</v>
      </c>
      <c r="F1033">
        <f ca="1">OFFSET(transit!$A$2:$Y$402,TRUNC((ROW()-ROW($F$2))/COLUMNS(transit!$A$2:$Y$402)),MOD(ROW()-ROW($F$2),COLUMNS(transit!$A$2:$Y$402)),1,1)</f>
        <v>13</v>
      </c>
      <c r="G1033">
        <f ca="1">OFFSET(drive!$A$2:$Y$402,TRUNC((ROW()-ROW($G$2))/COLUMNS(drive!$A$2:$Y$402)),MOD(ROW()-ROW($G$2),COLUMNS(drive!$A$2:$Y$402)),1,1)</f>
        <v>4</v>
      </c>
      <c r="H1033" s="5">
        <f ca="1">(VLOOKUP($B1033,weights!$A$2:$R$6,4))*VLOOKUP($B1033,weights!$A$2:$R$6,6)^C1033*(VLOOKUP($B1033,weights!$A$2:$R$6,15)*EXP(VLOOKUP($B1033,weights!$A$2:$R$6,11)*D1033)+VLOOKUP($B1033,weights!$A$2:$R$6,16)*EXP(VLOOKUP($B1033,weights!$A$2:$R$6,12)*E1033)+VLOOKUP($B1033,weights!$A$2:$R$6,17)*EXP(VLOOKUP($B1033,weights!$A$2:$R$6,13)*F1033)+VLOOKUP($B1033,weights!$A$2:$R$6,18)*EXP(VLOOKUP($B1033,weights!$A$2:$R$6,14)*G1033))</f>
        <v>8.0364802040162164</v>
      </c>
    </row>
    <row r="1034" spans="1:8" ht="12.75" x14ac:dyDescent="0.2">
      <c r="A1034">
        <f t="shared" si="0"/>
        <v>42</v>
      </c>
      <c r="B1034" t="str">
        <f t="shared" ref="B1034:C1034" si="1008">B1009</f>
        <v>restaurant</v>
      </c>
      <c r="C1034">
        <f t="shared" si="1008"/>
        <v>7</v>
      </c>
      <c r="D1034">
        <f ca="1">OFFSET(walk!$A$2:$Y$402,TRUNC((ROW()-ROW($D$2))/COLUMNS(walk!$A$2:$Y$402)),MOD(ROW()-ROW($D$2),COLUMNS(walk!$A$2:$Y$402)),1,1)</f>
        <v>18</v>
      </c>
      <c r="E1034">
        <f ca="1">OFFSET(bike!$A$2:$Y$402,TRUNC((ROW()-ROW($E$2))/COLUMNS(bike!$A$2:$Y$402)),MOD(ROW()-ROW($E$2),COLUMNS(bike!$A$2:$Y$402)),1,1)</f>
        <v>6</v>
      </c>
      <c r="F1034">
        <f ca="1">OFFSET(transit!$A$2:$Y$402,TRUNC((ROW()-ROW($F$2))/COLUMNS(transit!$A$2:$Y$402)),MOD(ROW()-ROW($F$2),COLUMNS(transit!$A$2:$Y$402)),1,1)</f>
        <v>14</v>
      </c>
      <c r="G1034">
        <f ca="1">OFFSET(drive!$A$2:$Y$402,TRUNC((ROW()-ROW($G$2))/COLUMNS(drive!$A$2:$Y$402)),MOD(ROW()-ROW($G$2),COLUMNS(drive!$A$2:$Y$402)),1,1)</f>
        <v>4</v>
      </c>
      <c r="H1034" s="5">
        <f ca="1">(VLOOKUP($B1034,weights!$A$2:$R$6,4))*VLOOKUP($B1034,weights!$A$2:$R$6,6)^C1034*(VLOOKUP($B1034,weights!$A$2:$R$6,15)*EXP(VLOOKUP($B1034,weights!$A$2:$R$6,11)*D1034)+VLOOKUP($B1034,weights!$A$2:$R$6,16)*EXP(VLOOKUP($B1034,weights!$A$2:$R$6,12)*E1034)+VLOOKUP($B1034,weights!$A$2:$R$6,17)*EXP(VLOOKUP($B1034,weights!$A$2:$R$6,13)*F1034)+VLOOKUP($B1034,weights!$A$2:$R$6,18)*EXP(VLOOKUP($B1034,weights!$A$2:$R$6,14)*G1034))</f>
        <v>7.0148167208798418</v>
      </c>
    </row>
    <row r="1035" spans="1:8" ht="12.75" x14ac:dyDescent="0.2">
      <c r="A1035">
        <f t="shared" si="0"/>
        <v>42</v>
      </c>
      <c r="B1035" t="str">
        <f t="shared" ref="B1035:C1035" si="1009">B1010</f>
        <v>restaurant</v>
      </c>
      <c r="C1035">
        <f t="shared" si="1009"/>
        <v>8</v>
      </c>
      <c r="D1035">
        <f ca="1">OFFSET(walk!$A$2:$Y$402,TRUNC((ROW()-ROW($D$2))/COLUMNS(walk!$A$2:$Y$402)),MOD(ROW()-ROW($D$2),COLUMNS(walk!$A$2:$Y$402)),1,1)</f>
        <v>20</v>
      </c>
      <c r="E1035">
        <f ca="1">OFFSET(bike!$A$2:$Y$402,TRUNC((ROW()-ROW($E$2))/COLUMNS(bike!$A$2:$Y$402)),MOD(ROW()-ROW($E$2),COLUMNS(bike!$A$2:$Y$402)),1,1)</f>
        <v>6</v>
      </c>
      <c r="F1035">
        <f ca="1">OFFSET(transit!$A$2:$Y$402,TRUNC((ROW()-ROW($F$2))/COLUMNS(transit!$A$2:$Y$402)),MOD(ROW()-ROW($F$2),COLUMNS(transit!$A$2:$Y$402)),1,1)</f>
        <v>15</v>
      </c>
      <c r="G1035">
        <f ca="1">OFFSET(drive!$A$2:$Y$402,TRUNC((ROW()-ROW($G$2))/COLUMNS(drive!$A$2:$Y$402)),MOD(ROW()-ROW($G$2),COLUMNS(drive!$A$2:$Y$402)),1,1)</f>
        <v>4</v>
      </c>
      <c r="H1035" s="5">
        <f ca="1">(VLOOKUP($B1035,weights!$A$2:$R$6,4))*VLOOKUP($B1035,weights!$A$2:$R$6,6)^C1035*(VLOOKUP($B1035,weights!$A$2:$R$6,15)*EXP(VLOOKUP($B1035,weights!$A$2:$R$6,11)*D1035)+VLOOKUP($B1035,weights!$A$2:$R$6,16)*EXP(VLOOKUP($B1035,weights!$A$2:$R$6,12)*E1035)+VLOOKUP($B1035,weights!$A$2:$R$6,17)*EXP(VLOOKUP($B1035,weights!$A$2:$R$6,13)*F1035)+VLOOKUP($B1035,weights!$A$2:$R$6,18)*EXP(VLOOKUP($B1035,weights!$A$2:$R$6,14)*G1035))</f>
        <v>6.1216843540006405</v>
      </c>
    </row>
    <row r="1036" spans="1:8" ht="12.75" x14ac:dyDescent="0.2">
      <c r="A1036">
        <f t="shared" si="0"/>
        <v>42</v>
      </c>
      <c r="B1036" t="str">
        <f t="shared" ref="B1036:C1036" si="1010">B1011</f>
        <v>restaurant</v>
      </c>
      <c r="C1036">
        <f t="shared" si="1010"/>
        <v>9</v>
      </c>
      <c r="D1036">
        <f ca="1">OFFSET(walk!$A$2:$Y$402,TRUNC((ROW()-ROW($D$2))/COLUMNS(walk!$A$2:$Y$402)),MOD(ROW()-ROW($D$2),COLUMNS(walk!$A$2:$Y$402)),1,1)</f>
        <v>20</v>
      </c>
      <c r="E1036">
        <f ca="1">OFFSET(bike!$A$2:$Y$402,TRUNC((ROW()-ROW($E$2))/COLUMNS(bike!$A$2:$Y$402)),MOD(ROW()-ROW($E$2),COLUMNS(bike!$A$2:$Y$402)),1,1)</f>
        <v>6</v>
      </c>
      <c r="F1036">
        <f ca="1">OFFSET(transit!$A$2:$Y$402,TRUNC((ROW()-ROW($F$2))/COLUMNS(transit!$A$2:$Y$402)),MOD(ROW()-ROW($F$2),COLUMNS(transit!$A$2:$Y$402)),1,1)</f>
        <v>15</v>
      </c>
      <c r="G1036">
        <f ca="1">OFFSET(drive!$A$2:$Y$402,TRUNC((ROW()-ROW($G$2))/COLUMNS(drive!$A$2:$Y$402)),MOD(ROW()-ROW($G$2),COLUMNS(drive!$A$2:$Y$402)),1,1)</f>
        <v>5</v>
      </c>
      <c r="H1036" s="5">
        <f ca="1">(VLOOKUP($B1036,weights!$A$2:$R$6,4))*VLOOKUP($B1036,weights!$A$2:$R$6,6)^C1036*(VLOOKUP($B1036,weights!$A$2:$R$6,15)*EXP(VLOOKUP($B1036,weights!$A$2:$R$6,11)*D1036)+VLOOKUP($B1036,weights!$A$2:$R$6,16)*EXP(VLOOKUP($B1036,weights!$A$2:$R$6,12)*E1036)+VLOOKUP($B1036,weights!$A$2:$R$6,17)*EXP(VLOOKUP($B1036,weights!$A$2:$R$6,13)*F1036)+VLOOKUP($B1036,weights!$A$2:$R$6,18)*EXP(VLOOKUP($B1036,weights!$A$2:$R$6,14)*G1036))</f>
        <v>4.9977339676060444</v>
      </c>
    </row>
    <row r="1037" spans="1:8" ht="12.75" x14ac:dyDescent="0.2">
      <c r="A1037">
        <f t="shared" si="0"/>
        <v>42</v>
      </c>
      <c r="B1037" t="str">
        <f t="shared" ref="B1037:C1037" si="1011">B1012</f>
        <v>supermarket</v>
      </c>
      <c r="C1037">
        <f t="shared" si="1011"/>
        <v>0</v>
      </c>
      <c r="D1037">
        <f ca="1">OFFSET(walk!$A$2:$Y$402,TRUNC((ROW()-ROW($D$2))/COLUMNS(walk!$A$2:$Y$402)),MOD(ROW()-ROW($D$2),COLUMNS(walk!$A$2:$Y$402)),1,1)</f>
        <v>43</v>
      </c>
      <c r="E1037">
        <f ca="1">OFFSET(bike!$A$2:$Y$402,TRUNC((ROW()-ROW($E$2))/COLUMNS(bike!$A$2:$Y$402)),MOD(ROW()-ROW($E$2),COLUMNS(bike!$A$2:$Y$402)),1,1)</f>
        <v>17</v>
      </c>
      <c r="F1037">
        <f ca="1">OFFSET(transit!$A$2:$Y$402,TRUNC((ROW()-ROW($F$2))/COLUMNS(transit!$A$2:$Y$402)),MOD(ROW()-ROW($F$2),COLUMNS(transit!$A$2:$Y$402)),1,1)</f>
        <v>20</v>
      </c>
      <c r="G1037">
        <f ca="1">OFFSET(drive!$A$2:$Y$402,TRUNC((ROW()-ROW($G$2))/COLUMNS(drive!$A$2:$Y$402)),MOD(ROW()-ROW($G$2),COLUMNS(drive!$A$2:$Y$402)),1,1)</f>
        <v>9</v>
      </c>
      <c r="H1037" s="5">
        <f ca="1">(VLOOKUP($B1037,weights!$A$2:$R$6,4))*VLOOKUP($B1037,weights!$A$2:$R$6,6)^C1037*(VLOOKUP($B1037,weights!$A$2:$R$6,15)*EXP(VLOOKUP($B1037,weights!$A$2:$R$6,11)*D1037)+VLOOKUP($B1037,weights!$A$2:$R$6,16)*EXP(VLOOKUP($B1037,weights!$A$2:$R$6,12)*E1037)+VLOOKUP($B1037,weights!$A$2:$R$6,17)*EXP(VLOOKUP($B1037,weights!$A$2:$R$6,13)*F1037)+VLOOKUP($B1037,weights!$A$2:$R$6,18)*EXP(VLOOKUP($B1037,weights!$A$2:$R$6,14)*G1037))</f>
        <v>2.8871701967446275</v>
      </c>
    </row>
    <row r="1038" spans="1:8" ht="12.75" x14ac:dyDescent="0.2">
      <c r="A1038">
        <f t="shared" si="0"/>
        <v>42</v>
      </c>
      <c r="B1038" t="str">
        <f t="shared" ref="B1038:C1038" si="1012">B1013</f>
        <v>supermarket</v>
      </c>
      <c r="C1038">
        <f t="shared" si="1012"/>
        <v>1</v>
      </c>
      <c r="D1038">
        <f ca="1">OFFSET(walk!$A$2:$Y$402,TRUNC((ROW()-ROW($D$2))/COLUMNS(walk!$A$2:$Y$402)),MOD(ROW()-ROW($D$2),COLUMNS(walk!$A$2:$Y$402)),1,1)</f>
        <v>54</v>
      </c>
      <c r="E1038">
        <f ca="1">OFFSET(bike!$A$2:$Y$402,TRUNC((ROW()-ROW($E$2))/COLUMNS(bike!$A$2:$Y$402)),MOD(ROW()-ROW($E$2),COLUMNS(bike!$A$2:$Y$402)),1,1)</f>
        <v>17</v>
      </c>
      <c r="F1038">
        <f ca="1">OFFSET(transit!$A$2:$Y$402,TRUNC((ROW()-ROW($F$2))/COLUMNS(transit!$A$2:$Y$402)),MOD(ROW()-ROW($F$2),COLUMNS(transit!$A$2:$Y$402)),1,1)</f>
        <v>24</v>
      </c>
      <c r="G1038">
        <f ca="1">OFFSET(drive!$A$2:$Y$402,TRUNC((ROW()-ROW($G$2))/COLUMNS(drive!$A$2:$Y$402)),MOD(ROW()-ROW($G$2),COLUMNS(drive!$A$2:$Y$402)),1,1)</f>
        <v>11</v>
      </c>
      <c r="H1038" s="5">
        <f ca="1">(VLOOKUP($B1038,weights!$A$2:$R$6,4))*VLOOKUP($B1038,weights!$A$2:$R$6,6)^C1038*(VLOOKUP($B1038,weights!$A$2:$R$6,15)*EXP(VLOOKUP($B1038,weights!$A$2:$R$6,11)*D1038)+VLOOKUP($B1038,weights!$A$2:$R$6,16)*EXP(VLOOKUP($B1038,weights!$A$2:$R$6,12)*E1038)+VLOOKUP($B1038,weights!$A$2:$R$6,17)*EXP(VLOOKUP($B1038,weights!$A$2:$R$6,13)*F1038)+VLOOKUP($B1038,weights!$A$2:$R$6,18)*EXP(VLOOKUP($B1038,weights!$A$2:$R$6,14)*G1038))</f>
        <v>1.1062623830099216</v>
      </c>
    </row>
    <row r="1039" spans="1:8" ht="12.75" x14ac:dyDescent="0.2">
      <c r="A1039">
        <f t="shared" si="0"/>
        <v>42</v>
      </c>
      <c r="B1039" t="str">
        <f t="shared" ref="B1039:C1039" si="1013">B1014</f>
        <v>supermarket</v>
      </c>
      <c r="C1039">
        <f t="shared" si="1013"/>
        <v>2</v>
      </c>
      <c r="D1039">
        <f ca="1">OFFSET(walk!$A$2:$Y$402,TRUNC((ROW()-ROW($D$2))/COLUMNS(walk!$A$2:$Y$402)),MOD(ROW()-ROW($D$2),COLUMNS(walk!$A$2:$Y$402)),1,1)</f>
        <v>59</v>
      </c>
      <c r="E1039">
        <f ca="1">OFFSET(bike!$A$2:$Y$402,TRUNC((ROW()-ROW($E$2))/COLUMNS(bike!$A$2:$Y$402)),MOD(ROW()-ROW($E$2),COLUMNS(bike!$A$2:$Y$402)),1,1)</f>
        <v>18</v>
      </c>
      <c r="F1039">
        <f ca="1">OFFSET(transit!$A$2:$Y$402,TRUNC((ROW()-ROW($F$2))/COLUMNS(transit!$A$2:$Y$402)),MOD(ROW()-ROW($F$2),COLUMNS(transit!$A$2:$Y$402)),1,1)</f>
        <v>34</v>
      </c>
      <c r="G1039">
        <f ca="1">OFFSET(drive!$A$2:$Y$402,TRUNC((ROW()-ROW($G$2))/COLUMNS(drive!$A$2:$Y$402)),MOD(ROW()-ROW($G$2),COLUMNS(drive!$A$2:$Y$402)),1,1)</f>
        <v>13</v>
      </c>
      <c r="H1039" s="5">
        <f ca="1">(VLOOKUP($B1039,weights!$A$2:$R$6,4))*VLOOKUP($B1039,weights!$A$2:$R$6,6)^C1039*(VLOOKUP($B1039,weights!$A$2:$R$6,15)*EXP(VLOOKUP($B1039,weights!$A$2:$R$6,11)*D1039)+VLOOKUP($B1039,weights!$A$2:$R$6,16)*EXP(VLOOKUP($B1039,weights!$A$2:$R$6,12)*E1039)+VLOOKUP($B1039,weights!$A$2:$R$6,17)*EXP(VLOOKUP($B1039,weights!$A$2:$R$6,13)*F1039)+VLOOKUP($B1039,weights!$A$2:$R$6,18)*EXP(VLOOKUP($B1039,weights!$A$2:$R$6,14)*G1039))</f>
        <v>0.40646132545516095</v>
      </c>
    </row>
    <row r="1040" spans="1:8" ht="12.75" x14ac:dyDescent="0.2">
      <c r="A1040">
        <f t="shared" si="0"/>
        <v>42</v>
      </c>
      <c r="B1040" t="str">
        <f t="shared" ref="B1040:C1040" si="1014">B1015</f>
        <v>supermarket</v>
      </c>
      <c r="C1040">
        <f t="shared" si="1014"/>
        <v>3</v>
      </c>
      <c r="D1040">
        <f ca="1">OFFSET(walk!$A$2:$Y$402,TRUNC((ROW()-ROW($D$2))/COLUMNS(walk!$A$2:$Y$402)),MOD(ROW()-ROW($D$2),COLUMNS(walk!$A$2:$Y$402)),1,1)</f>
        <v>67</v>
      </c>
      <c r="E1040">
        <f ca="1">OFFSET(bike!$A$2:$Y$402,TRUNC((ROW()-ROW($E$2))/COLUMNS(bike!$A$2:$Y$402)),MOD(ROW()-ROW($E$2),COLUMNS(bike!$A$2:$Y$402)),1,1)</f>
        <v>22</v>
      </c>
      <c r="F1040">
        <f ca="1">OFFSET(transit!$A$2:$Y$402,TRUNC((ROW()-ROW($F$2))/COLUMNS(transit!$A$2:$Y$402)),MOD(ROW()-ROW($F$2),COLUMNS(transit!$A$2:$Y$402)),1,1)</f>
        <v>38</v>
      </c>
      <c r="G1040">
        <f ca="1">OFFSET(drive!$A$2:$Y$402,TRUNC((ROW()-ROW($G$2))/COLUMNS(drive!$A$2:$Y$402)),MOD(ROW()-ROW($G$2),COLUMNS(drive!$A$2:$Y$402)),1,1)</f>
        <v>13</v>
      </c>
      <c r="H1040" s="5">
        <f ca="1">(VLOOKUP($B1040,weights!$A$2:$R$6,4))*VLOOKUP($B1040,weights!$A$2:$R$6,6)^C1040*(VLOOKUP($B1040,weights!$A$2:$R$6,15)*EXP(VLOOKUP($B1040,weights!$A$2:$R$6,11)*D1040)+VLOOKUP($B1040,weights!$A$2:$R$6,16)*EXP(VLOOKUP($B1040,weights!$A$2:$R$6,12)*E1040)+VLOOKUP($B1040,weights!$A$2:$R$6,17)*EXP(VLOOKUP($B1040,weights!$A$2:$R$6,13)*F1040)+VLOOKUP($B1040,weights!$A$2:$R$6,18)*EXP(VLOOKUP($B1040,weights!$A$2:$R$6,14)*G1040))</f>
        <v>0.23014212726211591</v>
      </c>
    </row>
    <row r="1041" spans="1:8" ht="12.75" x14ac:dyDescent="0.2">
      <c r="A1041">
        <f t="shared" si="0"/>
        <v>42</v>
      </c>
      <c r="B1041" t="str">
        <f t="shared" ref="B1041:C1041" si="1015">B1016</f>
        <v>supermarket</v>
      </c>
      <c r="C1041">
        <f t="shared" si="1015"/>
        <v>4</v>
      </c>
      <c r="D1041">
        <f ca="1">OFFSET(walk!$A$2:$Y$402,TRUNC((ROW()-ROW($D$2))/COLUMNS(walk!$A$2:$Y$402)),MOD(ROW()-ROW($D$2),COLUMNS(walk!$A$2:$Y$402)),1,1)</f>
        <v>83</v>
      </c>
      <c r="E1041">
        <f ca="1">OFFSET(bike!$A$2:$Y$402,TRUNC((ROW()-ROW($E$2))/COLUMNS(bike!$A$2:$Y$402)),MOD(ROW()-ROW($E$2),COLUMNS(bike!$A$2:$Y$402)),1,1)</f>
        <v>25</v>
      </c>
      <c r="F1041">
        <f ca="1">OFFSET(transit!$A$2:$Y$402,TRUNC((ROW()-ROW($F$2))/COLUMNS(transit!$A$2:$Y$402)),MOD(ROW()-ROW($F$2),COLUMNS(transit!$A$2:$Y$402)),1,1)</f>
        <v>41</v>
      </c>
      <c r="G1041">
        <f ca="1">OFFSET(drive!$A$2:$Y$402,TRUNC((ROW()-ROW($G$2))/COLUMNS(drive!$A$2:$Y$402)),MOD(ROW()-ROW($G$2),COLUMNS(drive!$A$2:$Y$402)),1,1)</f>
        <v>16</v>
      </c>
      <c r="H1041" s="5">
        <f ca="1">(VLOOKUP($B1041,weights!$A$2:$R$6,4))*VLOOKUP($B1041,weights!$A$2:$R$6,6)^C1041*(VLOOKUP($B1041,weights!$A$2:$R$6,15)*EXP(VLOOKUP($B1041,weights!$A$2:$R$6,11)*D1041)+VLOOKUP($B1041,weights!$A$2:$R$6,16)*EXP(VLOOKUP($B1041,weights!$A$2:$R$6,12)*E1041)+VLOOKUP($B1041,weights!$A$2:$R$6,17)*EXP(VLOOKUP($B1041,weights!$A$2:$R$6,13)*F1041)+VLOOKUP($B1041,weights!$A$2:$R$6,18)*EXP(VLOOKUP($B1041,weights!$A$2:$R$6,14)*G1041))</f>
        <v>7.1886229205565588E-2</v>
      </c>
    </row>
    <row r="1042" spans="1:8" ht="12.75" x14ac:dyDescent="0.2">
      <c r="A1042">
        <f t="shared" si="0"/>
        <v>42</v>
      </c>
      <c r="B1042" t="str">
        <f t="shared" ref="B1042:C1042" si="1016">B1017</f>
        <v>store</v>
      </c>
      <c r="C1042">
        <f t="shared" si="1016"/>
        <v>0</v>
      </c>
      <c r="D1042">
        <f ca="1">OFFSET(walk!$A$2:$Y$402,TRUNC((ROW()-ROW($D$2))/COLUMNS(walk!$A$2:$Y$402)),MOD(ROW()-ROW($D$2),COLUMNS(walk!$A$2:$Y$402)),1,1)</f>
        <v>9</v>
      </c>
      <c r="E1042">
        <f ca="1">OFFSET(bike!$A$2:$Y$402,TRUNC((ROW()-ROW($E$2))/COLUMNS(bike!$A$2:$Y$402)),MOD(ROW()-ROW($E$2),COLUMNS(bike!$A$2:$Y$402)),1,1)</f>
        <v>3</v>
      </c>
      <c r="F1042">
        <f ca="1">OFFSET(transit!$A$2:$Y$402,TRUNC((ROW()-ROW($F$2))/COLUMNS(transit!$A$2:$Y$402)),MOD(ROW()-ROW($F$2),COLUMNS(transit!$A$2:$Y$402)),1,1)</f>
        <v>8</v>
      </c>
      <c r="G1042">
        <f ca="1">OFFSET(drive!$A$2:$Y$402,TRUNC((ROW()-ROW($G$2))/COLUMNS(drive!$A$2:$Y$402)),MOD(ROW()-ROW($G$2),COLUMNS(drive!$A$2:$Y$402)),1,1)</f>
        <v>2</v>
      </c>
      <c r="H1042" s="5">
        <f ca="1">(VLOOKUP($B1042,weights!$A$2:$R$6,4))*VLOOKUP($B1042,weights!$A$2:$R$6,6)^C1042*(VLOOKUP($B1042,weights!$A$2:$R$6,15)*EXP(VLOOKUP($B1042,weights!$A$2:$R$6,11)*D1042)+VLOOKUP($B1042,weights!$A$2:$R$6,16)*EXP(VLOOKUP($B1042,weights!$A$2:$R$6,12)*E1042)+VLOOKUP($B1042,weights!$A$2:$R$6,17)*EXP(VLOOKUP($B1042,weights!$A$2:$R$6,13)*F1042)+VLOOKUP($B1042,weights!$A$2:$R$6,18)*EXP(VLOOKUP($B1042,weights!$A$2:$R$6,14)*G1042))</f>
        <v>10.972897874118022</v>
      </c>
    </row>
    <row r="1043" spans="1:8" ht="12.75" x14ac:dyDescent="0.2">
      <c r="A1043">
        <f t="shared" si="0"/>
        <v>42</v>
      </c>
      <c r="B1043" t="str">
        <f t="shared" ref="B1043:C1043" si="1017">B1018</f>
        <v>store</v>
      </c>
      <c r="C1043">
        <f t="shared" si="1017"/>
        <v>1</v>
      </c>
      <c r="D1043">
        <f ca="1">OFFSET(walk!$A$2:$Y$402,TRUNC((ROW()-ROW($D$2))/COLUMNS(walk!$A$2:$Y$402)),MOD(ROW()-ROW($D$2),COLUMNS(walk!$A$2:$Y$402)),1,1)</f>
        <v>11</v>
      </c>
      <c r="E1043">
        <f ca="1">OFFSET(bike!$A$2:$Y$402,TRUNC((ROW()-ROW($E$2))/COLUMNS(bike!$A$2:$Y$402)),MOD(ROW()-ROW($E$2),COLUMNS(bike!$A$2:$Y$402)),1,1)</f>
        <v>3</v>
      </c>
      <c r="F1043">
        <f ca="1">OFFSET(transit!$A$2:$Y$402,TRUNC((ROW()-ROW($F$2))/COLUMNS(transit!$A$2:$Y$402)),MOD(ROW()-ROW($F$2),COLUMNS(transit!$A$2:$Y$402)),1,1)</f>
        <v>11</v>
      </c>
      <c r="G1043">
        <f ca="1">OFFSET(drive!$A$2:$Y$402,TRUNC((ROW()-ROW($G$2))/COLUMNS(drive!$A$2:$Y$402)),MOD(ROW()-ROW($G$2),COLUMNS(drive!$A$2:$Y$402)),1,1)</f>
        <v>3</v>
      </c>
      <c r="H1043" s="5">
        <f ca="1">(VLOOKUP($B1043,weights!$A$2:$R$6,4))*VLOOKUP($B1043,weights!$A$2:$R$6,6)^C1043*(VLOOKUP($B1043,weights!$A$2:$R$6,15)*EXP(VLOOKUP($B1043,weights!$A$2:$R$6,11)*D1043)+VLOOKUP($B1043,weights!$A$2:$R$6,16)*EXP(VLOOKUP($B1043,weights!$A$2:$R$6,12)*E1043)+VLOOKUP($B1043,weights!$A$2:$R$6,17)*EXP(VLOOKUP($B1043,weights!$A$2:$R$6,13)*F1043)+VLOOKUP($B1043,weights!$A$2:$R$6,18)*EXP(VLOOKUP($B1043,weights!$A$2:$R$6,14)*G1043))</f>
        <v>5.8893790680586084</v>
      </c>
    </row>
    <row r="1044" spans="1:8" ht="12.75" x14ac:dyDescent="0.2">
      <c r="A1044">
        <f t="shared" si="0"/>
        <v>42</v>
      </c>
      <c r="B1044" t="str">
        <f t="shared" ref="B1044:C1044" si="1018">B1019</f>
        <v>store</v>
      </c>
      <c r="C1044">
        <f t="shared" si="1018"/>
        <v>2</v>
      </c>
      <c r="D1044">
        <f ca="1">OFFSET(walk!$A$2:$Y$402,TRUNC((ROW()-ROW($D$2))/COLUMNS(walk!$A$2:$Y$402)),MOD(ROW()-ROW($D$2),COLUMNS(walk!$A$2:$Y$402)),1,1)</f>
        <v>11</v>
      </c>
      <c r="E1044">
        <f ca="1">OFFSET(bike!$A$2:$Y$402,TRUNC((ROW()-ROW($E$2))/COLUMNS(bike!$A$2:$Y$402)),MOD(ROW()-ROW($E$2),COLUMNS(bike!$A$2:$Y$402)),1,1)</f>
        <v>4</v>
      </c>
      <c r="F1044">
        <f ca="1">OFFSET(transit!$A$2:$Y$402,TRUNC((ROW()-ROW($F$2))/COLUMNS(transit!$A$2:$Y$402)),MOD(ROW()-ROW($F$2),COLUMNS(transit!$A$2:$Y$402)),1,1)</f>
        <v>11</v>
      </c>
      <c r="G1044">
        <f ca="1">OFFSET(drive!$A$2:$Y$402,TRUNC((ROW()-ROW($G$2))/COLUMNS(drive!$A$2:$Y$402)),MOD(ROW()-ROW($G$2),COLUMNS(drive!$A$2:$Y$402)),1,1)</f>
        <v>3</v>
      </c>
      <c r="H1044" s="5">
        <f ca="1">(VLOOKUP($B1044,weights!$A$2:$R$6,4))*VLOOKUP($B1044,weights!$A$2:$R$6,6)^C1044*(VLOOKUP($B1044,weights!$A$2:$R$6,15)*EXP(VLOOKUP($B1044,weights!$A$2:$R$6,11)*D1044)+VLOOKUP($B1044,weights!$A$2:$R$6,16)*EXP(VLOOKUP($B1044,weights!$A$2:$R$6,12)*E1044)+VLOOKUP($B1044,weights!$A$2:$R$6,17)*EXP(VLOOKUP($B1044,weights!$A$2:$R$6,13)*F1044)+VLOOKUP($B1044,weights!$A$2:$R$6,18)*EXP(VLOOKUP($B1044,weights!$A$2:$R$6,14)*G1044))</f>
        <v>3.3644946024498101</v>
      </c>
    </row>
    <row r="1045" spans="1:8" ht="12.75" x14ac:dyDescent="0.2">
      <c r="A1045">
        <f t="shared" si="0"/>
        <v>42</v>
      </c>
      <c r="B1045" t="str">
        <f t="shared" ref="B1045:C1045" si="1019">B1020</f>
        <v>store</v>
      </c>
      <c r="C1045">
        <f t="shared" si="1019"/>
        <v>3</v>
      </c>
      <c r="D1045">
        <f ca="1">OFFSET(walk!$A$2:$Y$402,TRUNC((ROW()-ROW($D$2))/COLUMNS(walk!$A$2:$Y$402)),MOD(ROW()-ROW($D$2),COLUMNS(walk!$A$2:$Y$402)),1,1)</f>
        <v>14</v>
      </c>
      <c r="E1045">
        <f ca="1">OFFSET(bike!$A$2:$Y$402,TRUNC((ROW()-ROW($E$2))/COLUMNS(bike!$A$2:$Y$402)),MOD(ROW()-ROW($E$2),COLUMNS(bike!$A$2:$Y$402)),1,1)</f>
        <v>4</v>
      </c>
      <c r="F1045">
        <f ca="1">OFFSET(transit!$A$2:$Y$402,TRUNC((ROW()-ROW($F$2))/COLUMNS(transit!$A$2:$Y$402)),MOD(ROW()-ROW($F$2),COLUMNS(transit!$A$2:$Y$402)),1,1)</f>
        <v>11</v>
      </c>
      <c r="G1045">
        <f ca="1">OFFSET(drive!$A$2:$Y$402,TRUNC((ROW()-ROW($G$2))/COLUMNS(drive!$A$2:$Y$402)),MOD(ROW()-ROW($G$2),COLUMNS(drive!$A$2:$Y$402)),1,1)</f>
        <v>4</v>
      </c>
      <c r="H1045" s="5">
        <f ca="1">(VLOOKUP($B1045,weights!$A$2:$R$6,4))*VLOOKUP($B1045,weights!$A$2:$R$6,6)^C1045*(VLOOKUP($B1045,weights!$A$2:$R$6,15)*EXP(VLOOKUP($B1045,weights!$A$2:$R$6,11)*D1045)+VLOOKUP($B1045,weights!$A$2:$R$6,16)*EXP(VLOOKUP($B1045,weights!$A$2:$R$6,12)*E1045)+VLOOKUP($B1045,weights!$A$2:$R$6,17)*EXP(VLOOKUP($B1045,weights!$A$2:$R$6,13)*F1045)+VLOOKUP($B1045,weights!$A$2:$R$6,18)*EXP(VLOOKUP($B1045,weights!$A$2:$R$6,14)*G1045))</f>
        <v>1.8932235002925306</v>
      </c>
    </row>
    <row r="1046" spans="1:8" ht="12.75" x14ac:dyDescent="0.2">
      <c r="A1046">
        <f t="shared" si="0"/>
        <v>42</v>
      </c>
      <c r="B1046" t="str">
        <f t="shared" ref="B1046:C1046" si="1020">B1021</f>
        <v>store</v>
      </c>
      <c r="C1046">
        <f t="shared" si="1020"/>
        <v>4</v>
      </c>
      <c r="D1046">
        <f ca="1">OFFSET(walk!$A$2:$Y$402,TRUNC((ROW()-ROW($D$2))/COLUMNS(walk!$A$2:$Y$402)),MOD(ROW()-ROW($D$2),COLUMNS(walk!$A$2:$Y$402)),1,1)</f>
        <v>16</v>
      </c>
      <c r="E1046">
        <f ca="1">OFFSET(bike!$A$2:$Y$402,TRUNC((ROW()-ROW($E$2))/COLUMNS(bike!$A$2:$Y$402)),MOD(ROW()-ROW($E$2),COLUMNS(bike!$A$2:$Y$402)),1,1)</f>
        <v>6</v>
      </c>
      <c r="F1046">
        <f ca="1">OFFSET(transit!$A$2:$Y$402,TRUNC((ROW()-ROW($F$2))/COLUMNS(transit!$A$2:$Y$402)),MOD(ROW()-ROW($F$2),COLUMNS(transit!$A$2:$Y$402)),1,1)</f>
        <v>18</v>
      </c>
      <c r="G1046">
        <f ca="1">OFFSET(drive!$A$2:$Y$402,TRUNC((ROW()-ROW($G$2))/COLUMNS(drive!$A$2:$Y$402)),MOD(ROW()-ROW($G$2),COLUMNS(drive!$A$2:$Y$402)),1,1)</f>
        <v>4</v>
      </c>
      <c r="H1046" s="5">
        <f ca="1">(VLOOKUP($B1046,weights!$A$2:$R$6,4))*VLOOKUP($B1046,weights!$A$2:$R$6,6)^C1046*(VLOOKUP($B1046,weights!$A$2:$R$6,15)*EXP(VLOOKUP($B1046,weights!$A$2:$R$6,11)*D1046)+VLOOKUP($B1046,weights!$A$2:$R$6,16)*EXP(VLOOKUP($B1046,weights!$A$2:$R$6,12)*E1046)+VLOOKUP($B1046,weights!$A$2:$R$6,17)*EXP(VLOOKUP($B1046,weights!$A$2:$R$6,13)*F1046)+VLOOKUP($B1046,weights!$A$2:$R$6,18)*EXP(VLOOKUP($B1046,weights!$A$2:$R$6,14)*G1046))</f>
        <v>0.88529088620794671</v>
      </c>
    </row>
    <row r="1047" spans="1:8" ht="12.75" x14ac:dyDescent="0.2">
      <c r="A1047">
        <f t="shared" si="0"/>
        <v>42</v>
      </c>
      <c r="B1047" t="str">
        <f t="shared" ref="B1047:C1047" si="1021">B1022</f>
        <v>pharmacy</v>
      </c>
      <c r="C1047">
        <f t="shared" si="1021"/>
        <v>0</v>
      </c>
      <c r="D1047">
        <f ca="1">OFFSET(walk!$A$2:$Y$402,TRUNC((ROW()-ROW($D$2))/COLUMNS(walk!$A$2:$Y$402)),MOD(ROW()-ROW($D$2),COLUMNS(walk!$A$2:$Y$402)),1,1)</f>
        <v>17</v>
      </c>
      <c r="E1047">
        <f ca="1">OFFSET(bike!$A$2:$Y$402,TRUNC((ROW()-ROW($E$2))/COLUMNS(bike!$A$2:$Y$402)),MOD(ROW()-ROW($E$2),COLUMNS(bike!$A$2:$Y$402)),1,1)</f>
        <v>4</v>
      </c>
      <c r="F1047">
        <f ca="1">OFFSET(transit!$A$2:$Y$402,TRUNC((ROW()-ROW($F$2))/COLUMNS(transit!$A$2:$Y$402)),MOD(ROW()-ROW($F$2),COLUMNS(transit!$A$2:$Y$402)),1,1)</f>
        <v>17</v>
      </c>
      <c r="G1047">
        <f ca="1">OFFSET(drive!$A$2:$Y$402,TRUNC((ROW()-ROW($G$2))/COLUMNS(drive!$A$2:$Y$402)),MOD(ROW()-ROW($G$2),COLUMNS(drive!$A$2:$Y$402)),1,1)</f>
        <v>3</v>
      </c>
      <c r="H1047" s="5">
        <f ca="1">(VLOOKUP($B1047,weights!$A$2:$R$6,4))*VLOOKUP($B1047,weights!$A$2:$R$6,6)^C1047*(VLOOKUP($B1047,weights!$A$2:$R$6,15)*EXP(VLOOKUP($B1047,weights!$A$2:$R$6,11)*D1047)+VLOOKUP($B1047,weights!$A$2:$R$6,16)*EXP(VLOOKUP($B1047,weights!$A$2:$R$6,12)*E1047)+VLOOKUP($B1047,weights!$A$2:$R$6,17)*EXP(VLOOKUP($B1047,weights!$A$2:$R$6,13)*F1047)+VLOOKUP($B1047,weights!$A$2:$R$6,18)*EXP(VLOOKUP($B1047,weights!$A$2:$R$6,14)*G1047))</f>
        <v>4.8037722772902773</v>
      </c>
    </row>
    <row r="1048" spans="1:8" ht="12.75" x14ac:dyDescent="0.2">
      <c r="A1048">
        <f t="shared" si="0"/>
        <v>42</v>
      </c>
      <c r="B1048" t="str">
        <f t="shared" ref="B1048:C1048" si="1022">B1023</f>
        <v>pharmacy</v>
      </c>
      <c r="C1048">
        <f t="shared" si="1022"/>
        <v>1</v>
      </c>
      <c r="D1048">
        <f ca="1">OFFSET(walk!$A$2:$Y$402,TRUNC((ROW()-ROW($D$2))/COLUMNS(walk!$A$2:$Y$402)),MOD(ROW()-ROW($D$2),COLUMNS(walk!$A$2:$Y$402)),1,1)</f>
        <v>18</v>
      </c>
      <c r="E1048">
        <f ca="1">OFFSET(bike!$A$2:$Y$402,TRUNC((ROW()-ROW($E$2))/COLUMNS(bike!$A$2:$Y$402)),MOD(ROW()-ROW($E$2),COLUMNS(bike!$A$2:$Y$402)),1,1)</f>
        <v>6</v>
      </c>
      <c r="F1048">
        <f ca="1">OFFSET(transit!$A$2:$Y$402,TRUNC((ROW()-ROW($F$2))/COLUMNS(transit!$A$2:$Y$402)),MOD(ROW()-ROW($F$2),COLUMNS(transit!$A$2:$Y$402)),1,1)</f>
        <v>17</v>
      </c>
      <c r="G1048">
        <f ca="1">OFFSET(drive!$A$2:$Y$402,TRUNC((ROW()-ROW($G$2))/COLUMNS(drive!$A$2:$Y$402)),MOD(ROW()-ROW($G$2),COLUMNS(drive!$A$2:$Y$402)),1,1)</f>
        <v>4</v>
      </c>
      <c r="H1048" s="5">
        <f ca="1">(VLOOKUP($B1048,weights!$A$2:$R$6,4))*VLOOKUP($B1048,weights!$A$2:$R$6,6)^C1048*(VLOOKUP($B1048,weights!$A$2:$R$6,15)*EXP(VLOOKUP($B1048,weights!$A$2:$R$6,11)*D1048)+VLOOKUP($B1048,weights!$A$2:$R$6,16)*EXP(VLOOKUP($B1048,weights!$A$2:$R$6,12)*E1048)+VLOOKUP($B1048,weights!$A$2:$R$6,17)*EXP(VLOOKUP($B1048,weights!$A$2:$R$6,13)*F1048)+VLOOKUP($B1048,weights!$A$2:$R$6,18)*EXP(VLOOKUP($B1048,weights!$A$2:$R$6,14)*G1048))</f>
        <v>1.661958531342373</v>
      </c>
    </row>
    <row r="1049" spans="1:8" ht="12.75" x14ac:dyDescent="0.2">
      <c r="A1049">
        <f t="shared" si="0"/>
        <v>42</v>
      </c>
      <c r="B1049" t="str">
        <f t="shared" ref="B1049:C1049" si="1023">B1024</f>
        <v>pharmacy</v>
      </c>
      <c r="C1049">
        <f t="shared" si="1023"/>
        <v>2</v>
      </c>
      <c r="D1049">
        <f ca="1">OFFSET(walk!$A$2:$Y$402,TRUNC((ROW()-ROW($D$2))/COLUMNS(walk!$A$2:$Y$402)),MOD(ROW()-ROW($D$2),COLUMNS(walk!$A$2:$Y$402)),1,1)</f>
        <v>18</v>
      </c>
      <c r="E1049">
        <f ca="1">OFFSET(bike!$A$2:$Y$402,TRUNC((ROW()-ROW($E$2))/COLUMNS(bike!$A$2:$Y$402)),MOD(ROW()-ROW($E$2),COLUMNS(bike!$A$2:$Y$402)),1,1)</f>
        <v>6</v>
      </c>
      <c r="F1049">
        <f ca="1">OFFSET(transit!$A$2:$Y$402,TRUNC((ROW()-ROW($F$2))/COLUMNS(transit!$A$2:$Y$402)),MOD(ROW()-ROW($F$2),COLUMNS(transit!$A$2:$Y$402)),1,1)</f>
        <v>17</v>
      </c>
      <c r="G1049">
        <f ca="1">OFFSET(drive!$A$2:$Y$402,TRUNC((ROW()-ROW($G$2))/COLUMNS(drive!$A$2:$Y$402)),MOD(ROW()-ROW($G$2),COLUMNS(drive!$A$2:$Y$402)),1,1)</f>
        <v>4</v>
      </c>
      <c r="H1049" s="5">
        <f ca="1">(VLOOKUP($B1049,weights!$A$2:$R$6,4))*VLOOKUP($B1049,weights!$A$2:$R$6,6)^C1049*(VLOOKUP($B1049,weights!$A$2:$R$6,15)*EXP(VLOOKUP($B1049,weights!$A$2:$R$6,11)*D1049)+VLOOKUP($B1049,weights!$A$2:$R$6,16)*EXP(VLOOKUP($B1049,weights!$A$2:$R$6,12)*E1049)+VLOOKUP($B1049,weights!$A$2:$R$6,17)*EXP(VLOOKUP($B1049,weights!$A$2:$R$6,13)*F1049)+VLOOKUP($B1049,weights!$A$2:$R$6,18)*EXP(VLOOKUP($B1049,weights!$A$2:$R$6,14)*G1049))</f>
        <v>0.80020225583151317</v>
      </c>
    </row>
    <row r="1050" spans="1:8" ht="12.75" x14ac:dyDescent="0.2">
      <c r="A1050">
        <f t="shared" si="0"/>
        <v>42</v>
      </c>
      <c r="B1050" t="str">
        <f t="shared" ref="B1050:C1050" si="1024">B1025</f>
        <v>bank</v>
      </c>
      <c r="C1050">
        <f t="shared" si="1024"/>
        <v>0</v>
      </c>
      <c r="D1050">
        <f ca="1">OFFSET(walk!$A$2:$Y$402,TRUNC((ROW()-ROW($D$2))/COLUMNS(walk!$A$2:$Y$402)),MOD(ROW()-ROW($D$2),COLUMNS(walk!$A$2:$Y$402)),1,1)</f>
        <v>29</v>
      </c>
      <c r="E1050">
        <f ca="1">OFFSET(bike!$A$2:$Y$402,TRUNC((ROW()-ROW($E$2))/COLUMNS(bike!$A$2:$Y$402)),MOD(ROW()-ROW($E$2),COLUMNS(bike!$A$2:$Y$402)),1,1)</f>
        <v>10</v>
      </c>
      <c r="F1050">
        <f ca="1">OFFSET(transit!$A$2:$Y$402,TRUNC((ROW()-ROW($F$2))/COLUMNS(transit!$A$2:$Y$402)),MOD(ROW()-ROW($F$2),COLUMNS(transit!$A$2:$Y$402)),1,1)</f>
        <v>23</v>
      </c>
      <c r="G1050">
        <f ca="1">OFFSET(drive!$A$2:$Y$402,TRUNC((ROW()-ROW($G$2))/COLUMNS(drive!$A$2:$Y$402)),MOD(ROW()-ROW($G$2),COLUMNS(drive!$A$2:$Y$402)),1,1)</f>
        <v>7</v>
      </c>
      <c r="H1050" s="5">
        <f ca="1">(VLOOKUP($B1050,weights!$A$2:$R$6,4))*VLOOKUP($B1050,weights!$A$2:$R$6,6)^C1050*(VLOOKUP($B1050,weights!$A$2:$R$6,15)*EXP(VLOOKUP($B1050,weights!$A$2:$R$6,11)*D1050)+VLOOKUP($B1050,weights!$A$2:$R$6,16)*EXP(VLOOKUP($B1050,weights!$A$2:$R$6,12)*E1050)+VLOOKUP($B1050,weights!$A$2:$R$6,17)*EXP(VLOOKUP($B1050,weights!$A$2:$R$6,13)*F1050)+VLOOKUP($B1050,weights!$A$2:$R$6,18)*EXP(VLOOKUP($B1050,weights!$A$2:$R$6,14)*G1050))</f>
        <v>1.7000002054218075</v>
      </c>
    </row>
    <row r="1051" spans="1:8" ht="12.75" x14ac:dyDescent="0.2">
      <c r="A1051">
        <f t="shared" si="0"/>
        <v>42</v>
      </c>
      <c r="B1051" t="str">
        <f t="shared" ref="B1051:C1051" si="1025">B1026</f>
        <v>bank</v>
      </c>
      <c r="C1051">
        <f t="shared" si="1025"/>
        <v>1</v>
      </c>
      <c r="D1051">
        <f ca="1">OFFSET(walk!$A$2:$Y$402,TRUNC((ROW()-ROW($D$2))/COLUMNS(walk!$A$2:$Y$402)),MOD(ROW()-ROW($D$2),COLUMNS(walk!$A$2:$Y$402)),1,1)</f>
        <v>39</v>
      </c>
      <c r="E1051">
        <f ca="1">OFFSET(bike!$A$2:$Y$402,TRUNC((ROW()-ROW($E$2))/COLUMNS(bike!$A$2:$Y$402)),MOD(ROW()-ROW($E$2),COLUMNS(bike!$A$2:$Y$402)),1,1)</f>
        <v>13</v>
      </c>
      <c r="F1051">
        <f ca="1">OFFSET(transit!$A$2:$Y$402,TRUNC((ROW()-ROW($F$2))/COLUMNS(transit!$A$2:$Y$402)),MOD(ROW()-ROW($F$2),COLUMNS(transit!$A$2:$Y$402)),1,1)</f>
        <v>30</v>
      </c>
      <c r="G1051">
        <f ca="1">OFFSET(drive!$A$2:$Y$402,TRUNC((ROW()-ROW($G$2))/COLUMNS(drive!$A$2:$Y$402)),MOD(ROW()-ROW($G$2),COLUMNS(drive!$A$2:$Y$402)),1,1)</f>
        <v>8</v>
      </c>
      <c r="H1051" s="5">
        <f ca="1">(VLOOKUP($B1051,weights!$A$2:$R$6,4))*VLOOKUP($B1051,weights!$A$2:$R$6,6)^C1051*(VLOOKUP($B1051,weights!$A$2:$R$6,15)*EXP(VLOOKUP($B1051,weights!$A$2:$R$6,11)*D1051)+VLOOKUP($B1051,weights!$A$2:$R$6,16)*EXP(VLOOKUP($B1051,weights!$A$2:$R$6,12)*E1051)+VLOOKUP($B1051,weights!$A$2:$R$6,17)*EXP(VLOOKUP($B1051,weights!$A$2:$R$6,13)*F1051)+VLOOKUP($B1051,weights!$A$2:$R$6,18)*EXP(VLOOKUP($B1051,weights!$A$2:$R$6,14)*G1051))</f>
        <v>0.46483014852005455</v>
      </c>
    </row>
    <row r="1052" spans="1:8" ht="12.75" x14ac:dyDescent="0.2">
      <c r="A1052">
        <f t="shared" si="0"/>
        <v>43</v>
      </c>
      <c r="B1052" t="str">
        <f t="shared" ref="B1052:C1052" si="1026">B1027</f>
        <v>restaurant</v>
      </c>
      <c r="C1052">
        <f t="shared" si="1026"/>
        <v>0</v>
      </c>
      <c r="D1052">
        <f ca="1">OFFSET(walk!$A$2:$Y$402,TRUNC((ROW()-ROW($D$2))/COLUMNS(walk!$A$2:$Y$402)),MOD(ROW()-ROW($D$2),COLUMNS(walk!$A$2:$Y$402)),1,1)</f>
        <v>8</v>
      </c>
      <c r="E1052">
        <f ca="1">OFFSET(bike!$A$2:$Y$402,TRUNC((ROW()-ROW($E$2))/COLUMNS(bike!$A$2:$Y$402)),MOD(ROW()-ROW($E$2),COLUMNS(bike!$A$2:$Y$402)),1,1)</f>
        <v>2</v>
      </c>
      <c r="F1052">
        <f ca="1">OFFSET(transit!$A$2:$Y$402,TRUNC((ROW()-ROW($F$2))/COLUMNS(transit!$A$2:$Y$402)),MOD(ROW()-ROW($F$2),COLUMNS(transit!$A$2:$Y$402)),1,1)</f>
        <v>4</v>
      </c>
      <c r="G1052">
        <f ca="1">OFFSET(drive!$A$2:$Y$402,TRUNC((ROW()-ROW($G$2))/COLUMNS(drive!$A$2:$Y$402)),MOD(ROW()-ROW($G$2),COLUMNS(drive!$A$2:$Y$402)),1,1)</f>
        <v>2</v>
      </c>
      <c r="H1052" s="5">
        <f ca="1">(VLOOKUP($B1052,weights!$A$2:$R$6,4))*VLOOKUP($B1052,weights!$A$2:$R$6,6)^C1052*(VLOOKUP($B1052,weights!$A$2:$R$6,15)*EXP(VLOOKUP($B1052,weights!$A$2:$R$6,11)*D1052)+VLOOKUP($B1052,weights!$A$2:$R$6,16)*EXP(VLOOKUP($B1052,weights!$A$2:$R$6,12)*E1052)+VLOOKUP($B1052,weights!$A$2:$R$6,17)*EXP(VLOOKUP($B1052,weights!$A$2:$R$6,13)*F1052)+VLOOKUP($B1052,weights!$A$2:$R$6,18)*EXP(VLOOKUP($B1052,weights!$A$2:$R$6,14)*G1052))</f>
        <v>34.454687417693989</v>
      </c>
    </row>
    <row r="1053" spans="1:8" ht="12.75" x14ac:dyDescent="0.2">
      <c r="A1053">
        <f t="shared" si="0"/>
        <v>43</v>
      </c>
      <c r="B1053" t="str">
        <f t="shared" ref="B1053:C1053" si="1027">B1028</f>
        <v>restaurant</v>
      </c>
      <c r="C1053">
        <f t="shared" si="1027"/>
        <v>1</v>
      </c>
      <c r="D1053">
        <f ca="1">OFFSET(walk!$A$2:$Y$402,TRUNC((ROW()-ROW($D$2))/COLUMNS(walk!$A$2:$Y$402)),MOD(ROW()-ROW($D$2),COLUMNS(walk!$A$2:$Y$402)),1,1)</f>
        <v>9</v>
      </c>
      <c r="E1053">
        <f ca="1">OFFSET(bike!$A$2:$Y$402,TRUNC((ROW()-ROW($E$2))/COLUMNS(bike!$A$2:$Y$402)),MOD(ROW()-ROW($E$2),COLUMNS(bike!$A$2:$Y$402)),1,1)</f>
        <v>2</v>
      </c>
      <c r="F1053">
        <f ca="1">OFFSET(transit!$A$2:$Y$402,TRUNC((ROW()-ROW($F$2))/COLUMNS(transit!$A$2:$Y$402)),MOD(ROW()-ROW($F$2),COLUMNS(transit!$A$2:$Y$402)),1,1)</f>
        <v>6</v>
      </c>
      <c r="G1053">
        <f ca="1">OFFSET(drive!$A$2:$Y$402,TRUNC((ROW()-ROW($G$2))/COLUMNS(drive!$A$2:$Y$402)),MOD(ROW()-ROW($G$2),COLUMNS(drive!$A$2:$Y$402)),1,1)</f>
        <v>2</v>
      </c>
      <c r="H1053" s="5">
        <f ca="1">(VLOOKUP($B1053,weights!$A$2:$R$6,4))*VLOOKUP($B1053,weights!$A$2:$R$6,6)^C1053*(VLOOKUP($B1053,weights!$A$2:$R$6,15)*EXP(VLOOKUP($B1053,weights!$A$2:$R$6,11)*D1053)+VLOOKUP($B1053,weights!$A$2:$R$6,16)*EXP(VLOOKUP($B1053,weights!$A$2:$R$6,12)*E1053)+VLOOKUP($B1053,weights!$A$2:$R$6,17)*EXP(VLOOKUP($B1053,weights!$A$2:$R$6,13)*F1053)+VLOOKUP($B1053,weights!$A$2:$R$6,18)*EXP(VLOOKUP($B1053,weights!$A$2:$R$6,14)*G1053))</f>
        <v>28.171194907293593</v>
      </c>
    </row>
    <row r="1054" spans="1:8" ht="12.75" x14ac:dyDescent="0.2">
      <c r="A1054">
        <f t="shared" si="0"/>
        <v>43</v>
      </c>
      <c r="B1054" t="str">
        <f t="shared" ref="B1054:C1054" si="1028">B1029</f>
        <v>restaurant</v>
      </c>
      <c r="C1054">
        <f t="shared" si="1028"/>
        <v>2</v>
      </c>
      <c r="D1054">
        <f ca="1">OFFSET(walk!$A$2:$Y$402,TRUNC((ROW()-ROW($D$2))/COLUMNS(walk!$A$2:$Y$402)),MOD(ROW()-ROW($D$2),COLUMNS(walk!$A$2:$Y$402)),1,1)</f>
        <v>10</v>
      </c>
      <c r="E1054">
        <f ca="1">OFFSET(bike!$A$2:$Y$402,TRUNC((ROW()-ROW($E$2))/COLUMNS(bike!$A$2:$Y$402)),MOD(ROW()-ROW($E$2),COLUMNS(bike!$A$2:$Y$402)),1,1)</f>
        <v>3</v>
      </c>
      <c r="F1054">
        <f ca="1">OFFSET(transit!$A$2:$Y$402,TRUNC((ROW()-ROW($F$2))/COLUMNS(transit!$A$2:$Y$402)),MOD(ROW()-ROW($F$2),COLUMNS(transit!$A$2:$Y$402)),1,1)</f>
        <v>6</v>
      </c>
      <c r="G1054">
        <f ca="1">OFFSET(drive!$A$2:$Y$402,TRUNC((ROW()-ROW($G$2))/COLUMNS(drive!$A$2:$Y$402)),MOD(ROW()-ROW($G$2),COLUMNS(drive!$A$2:$Y$402)),1,1)</f>
        <v>3</v>
      </c>
      <c r="H1054" s="5">
        <f ca="1">(VLOOKUP($B1054,weights!$A$2:$R$6,4))*VLOOKUP($B1054,weights!$A$2:$R$6,6)^C1054*(VLOOKUP($B1054,weights!$A$2:$R$6,15)*EXP(VLOOKUP($B1054,weights!$A$2:$R$6,11)*D1054)+VLOOKUP($B1054,weights!$A$2:$R$6,16)*EXP(VLOOKUP($B1054,weights!$A$2:$R$6,12)*E1054)+VLOOKUP($B1054,weights!$A$2:$R$6,17)*EXP(VLOOKUP($B1054,weights!$A$2:$R$6,13)*F1054)+VLOOKUP($B1054,weights!$A$2:$R$6,18)*EXP(VLOOKUP($B1054,weights!$A$2:$R$6,14)*G1054))</f>
        <v>21.692333870886419</v>
      </c>
    </row>
    <row r="1055" spans="1:8" ht="12.75" x14ac:dyDescent="0.2">
      <c r="A1055">
        <f t="shared" si="0"/>
        <v>43</v>
      </c>
      <c r="B1055" t="str">
        <f t="shared" ref="B1055:C1055" si="1029">B1030</f>
        <v>restaurant</v>
      </c>
      <c r="C1055">
        <f t="shared" si="1029"/>
        <v>3</v>
      </c>
      <c r="D1055">
        <f ca="1">OFFSET(walk!$A$2:$Y$402,TRUNC((ROW()-ROW($D$2))/COLUMNS(walk!$A$2:$Y$402)),MOD(ROW()-ROW($D$2),COLUMNS(walk!$A$2:$Y$402)),1,1)</f>
        <v>11</v>
      </c>
      <c r="E1055">
        <f ca="1">OFFSET(bike!$A$2:$Y$402,TRUNC((ROW()-ROW($E$2))/COLUMNS(bike!$A$2:$Y$402)),MOD(ROW()-ROW($E$2),COLUMNS(bike!$A$2:$Y$402)),1,1)</f>
        <v>3</v>
      </c>
      <c r="F1055">
        <f ca="1">OFFSET(transit!$A$2:$Y$402,TRUNC((ROW()-ROW($F$2))/COLUMNS(transit!$A$2:$Y$402)),MOD(ROW()-ROW($F$2),COLUMNS(transit!$A$2:$Y$402)),1,1)</f>
        <v>6</v>
      </c>
      <c r="G1055">
        <f ca="1">OFFSET(drive!$A$2:$Y$402,TRUNC((ROW()-ROW($G$2))/COLUMNS(drive!$A$2:$Y$402)),MOD(ROW()-ROW($G$2),COLUMNS(drive!$A$2:$Y$402)),1,1)</f>
        <v>3</v>
      </c>
      <c r="H1055" s="5">
        <f ca="1">(VLOOKUP($B1055,weights!$A$2:$R$6,4))*VLOOKUP($B1055,weights!$A$2:$R$6,6)^C1055*(VLOOKUP($B1055,weights!$A$2:$R$6,15)*EXP(VLOOKUP($B1055,weights!$A$2:$R$6,11)*D1055)+VLOOKUP($B1055,weights!$A$2:$R$6,16)*EXP(VLOOKUP($B1055,weights!$A$2:$R$6,12)*E1055)+VLOOKUP($B1055,weights!$A$2:$R$6,17)*EXP(VLOOKUP($B1055,weights!$A$2:$R$6,13)*F1055)+VLOOKUP($B1055,weights!$A$2:$R$6,18)*EXP(VLOOKUP($B1055,weights!$A$2:$R$6,14)*G1055))</f>
        <v>19.133734429807202</v>
      </c>
    </row>
    <row r="1056" spans="1:8" ht="12.75" x14ac:dyDescent="0.2">
      <c r="A1056">
        <f t="shared" si="0"/>
        <v>43</v>
      </c>
      <c r="B1056" t="str">
        <f t="shared" ref="B1056:C1056" si="1030">B1031</f>
        <v>restaurant</v>
      </c>
      <c r="C1056">
        <f t="shared" si="1030"/>
        <v>4</v>
      </c>
      <c r="D1056">
        <f ca="1">OFFSET(walk!$A$2:$Y$402,TRUNC((ROW()-ROW($D$2))/COLUMNS(walk!$A$2:$Y$402)),MOD(ROW()-ROW($D$2),COLUMNS(walk!$A$2:$Y$402)),1,1)</f>
        <v>11</v>
      </c>
      <c r="E1056">
        <f ca="1">OFFSET(bike!$A$2:$Y$402,TRUNC((ROW()-ROW($E$2))/COLUMNS(bike!$A$2:$Y$402)),MOD(ROW()-ROW($E$2),COLUMNS(bike!$A$2:$Y$402)),1,1)</f>
        <v>3</v>
      </c>
      <c r="F1056">
        <f ca="1">OFFSET(transit!$A$2:$Y$402,TRUNC((ROW()-ROW($F$2))/COLUMNS(transit!$A$2:$Y$402)),MOD(ROW()-ROW($F$2),COLUMNS(transit!$A$2:$Y$402)),1,1)</f>
        <v>8</v>
      </c>
      <c r="G1056">
        <f ca="1">OFFSET(drive!$A$2:$Y$402,TRUNC((ROW()-ROW($G$2))/COLUMNS(drive!$A$2:$Y$402)),MOD(ROW()-ROW($G$2),COLUMNS(drive!$A$2:$Y$402)),1,1)</f>
        <v>3</v>
      </c>
      <c r="H1056" s="5">
        <f ca="1">(VLOOKUP($B1056,weights!$A$2:$R$6,4))*VLOOKUP($B1056,weights!$A$2:$R$6,6)^C1056*(VLOOKUP($B1056,weights!$A$2:$R$6,15)*EXP(VLOOKUP($B1056,weights!$A$2:$R$6,11)*D1056)+VLOOKUP($B1056,weights!$A$2:$R$6,16)*EXP(VLOOKUP($B1056,weights!$A$2:$R$6,12)*E1056)+VLOOKUP($B1056,weights!$A$2:$R$6,17)*EXP(VLOOKUP($B1056,weights!$A$2:$R$6,13)*F1056)+VLOOKUP($B1056,weights!$A$2:$R$6,18)*EXP(VLOOKUP($B1056,weights!$A$2:$R$6,14)*G1056))</f>
        <v>16.034661032341649</v>
      </c>
    </row>
    <row r="1057" spans="1:8" ht="12.75" x14ac:dyDescent="0.2">
      <c r="A1057">
        <f t="shared" si="0"/>
        <v>43</v>
      </c>
      <c r="B1057" t="str">
        <f t="shared" ref="B1057:C1057" si="1031">B1032</f>
        <v>restaurant</v>
      </c>
      <c r="C1057">
        <f t="shared" si="1031"/>
        <v>5</v>
      </c>
      <c r="D1057">
        <f ca="1">OFFSET(walk!$A$2:$Y$402,TRUNC((ROW()-ROW($D$2))/COLUMNS(walk!$A$2:$Y$402)),MOD(ROW()-ROW($D$2),COLUMNS(walk!$A$2:$Y$402)),1,1)</f>
        <v>11</v>
      </c>
      <c r="E1057">
        <f ca="1">OFFSET(bike!$A$2:$Y$402,TRUNC((ROW()-ROW($E$2))/COLUMNS(bike!$A$2:$Y$402)),MOD(ROW()-ROW($E$2),COLUMNS(bike!$A$2:$Y$402)),1,1)</f>
        <v>3</v>
      </c>
      <c r="F1057">
        <f ca="1">OFFSET(transit!$A$2:$Y$402,TRUNC((ROW()-ROW($F$2))/COLUMNS(transit!$A$2:$Y$402)),MOD(ROW()-ROW($F$2),COLUMNS(transit!$A$2:$Y$402)),1,1)</f>
        <v>8</v>
      </c>
      <c r="G1057">
        <f ca="1">OFFSET(drive!$A$2:$Y$402,TRUNC((ROW()-ROW($G$2))/COLUMNS(drive!$A$2:$Y$402)),MOD(ROW()-ROW($G$2),COLUMNS(drive!$A$2:$Y$402)),1,1)</f>
        <v>4</v>
      </c>
      <c r="H1057" s="5">
        <f ca="1">(VLOOKUP($B1057,weights!$A$2:$R$6,4))*VLOOKUP($B1057,weights!$A$2:$R$6,6)^C1057*(VLOOKUP($B1057,weights!$A$2:$R$6,15)*EXP(VLOOKUP($B1057,weights!$A$2:$R$6,11)*D1057)+VLOOKUP($B1057,weights!$A$2:$R$6,16)*EXP(VLOOKUP($B1057,weights!$A$2:$R$6,12)*E1057)+VLOOKUP($B1057,weights!$A$2:$R$6,17)*EXP(VLOOKUP($B1057,weights!$A$2:$R$6,13)*F1057)+VLOOKUP($B1057,weights!$A$2:$R$6,18)*EXP(VLOOKUP($B1057,weights!$A$2:$R$6,14)*G1057))</f>
        <v>13.484871933199594</v>
      </c>
    </row>
    <row r="1058" spans="1:8" ht="12.75" x14ac:dyDescent="0.2">
      <c r="A1058">
        <f t="shared" si="0"/>
        <v>43</v>
      </c>
      <c r="B1058" t="str">
        <f t="shared" ref="B1058:C1058" si="1032">B1033</f>
        <v>restaurant</v>
      </c>
      <c r="C1058">
        <f t="shared" si="1032"/>
        <v>6</v>
      </c>
      <c r="D1058">
        <f ca="1">OFFSET(walk!$A$2:$Y$402,TRUNC((ROW()-ROW($D$2))/COLUMNS(walk!$A$2:$Y$402)),MOD(ROW()-ROW($D$2),COLUMNS(walk!$A$2:$Y$402)),1,1)</f>
        <v>13</v>
      </c>
      <c r="E1058">
        <f ca="1">OFFSET(bike!$A$2:$Y$402,TRUNC((ROW()-ROW($E$2))/COLUMNS(bike!$A$2:$Y$402)),MOD(ROW()-ROW($E$2),COLUMNS(bike!$A$2:$Y$402)),1,1)</f>
        <v>4</v>
      </c>
      <c r="F1058">
        <f ca="1">OFFSET(transit!$A$2:$Y$402,TRUNC((ROW()-ROW($F$2))/COLUMNS(transit!$A$2:$Y$402)),MOD(ROW()-ROW($F$2),COLUMNS(transit!$A$2:$Y$402)),1,1)</f>
        <v>8</v>
      </c>
      <c r="G1058">
        <f ca="1">OFFSET(drive!$A$2:$Y$402,TRUNC((ROW()-ROW($G$2))/COLUMNS(drive!$A$2:$Y$402)),MOD(ROW()-ROW($G$2),COLUMNS(drive!$A$2:$Y$402)),1,1)</f>
        <v>4</v>
      </c>
      <c r="H1058" s="5">
        <f ca="1">(VLOOKUP($B1058,weights!$A$2:$R$6,4))*VLOOKUP($B1058,weights!$A$2:$R$6,6)^C1058*(VLOOKUP($B1058,weights!$A$2:$R$6,15)*EXP(VLOOKUP($B1058,weights!$A$2:$R$6,11)*D1058)+VLOOKUP($B1058,weights!$A$2:$R$6,16)*EXP(VLOOKUP($B1058,weights!$A$2:$R$6,12)*E1058)+VLOOKUP($B1058,weights!$A$2:$R$6,17)*EXP(VLOOKUP($B1058,weights!$A$2:$R$6,13)*F1058)+VLOOKUP($B1058,weights!$A$2:$R$6,18)*EXP(VLOOKUP($B1058,weights!$A$2:$R$6,14)*G1058))</f>
        <v>10.911144894207997</v>
      </c>
    </row>
    <row r="1059" spans="1:8" ht="12.75" x14ac:dyDescent="0.2">
      <c r="A1059">
        <f t="shared" si="0"/>
        <v>43</v>
      </c>
      <c r="B1059" t="str">
        <f t="shared" ref="B1059:C1059" si="1033">B1034</f>
        <v>restaurant</v>
      </c>
      <c r="C1059">
        <f t="shared" si="1033"/>
        <v>7</v>
      </c>
      <c r="D1059">
        <f ca="1">OFFSET(walk!$A$2:$Y$402,TRUNC((ROW()-ROW($D$2))/COLUMNS(walk!$A$2:$Y$402)),MOD(ROW()-ROW($D$2),COLUMNS(walk!$A$2:$Y$402)),1,1)</f>
        <v>13</v>
      </c>
      <c r="E1059">
        <f ca="1">OFFSET(bike!$A$2:$Y$402,TRUNC((ROW()-ROW($E$2))/COLUMNS(bike!$A$2:$Y$402)),MOD(ROW()-ROW($E$2),COLUMNS(bike!$A$2:$Y$402)),1,1)</f>
        <v>4</v>
      </c>
      <c r="F1059">
        <f ca="1">OFFSET(transit!$A$2:$Y$402,TRUNC((ROW()-ROW($F$2))/COLUMNS(transit!$A$2:$Y$402)),MOD(ROW()-ROW($F$2),COLUMNS(transit!$A$2:$Y$402)),1,1)</f>
        <v>8</v>
      </c>
      <c r="G1059">
        <f ca="1">OFFSET(drive!$A$2:$Y$402,TRUNC((ROW()-ROW($G$2))/COLUMNS(drive!$A$2:$Y$402)),MOD(ROW()-ROW($G$2),COLUMNS(drive!$A$2:$Y$402)),1,1)</f>
        <v>4</v>
      </c>
      <c r="H1059" s="5">
        <f ca="1">(VLOOKUP($B1059,weights!$A$2:$R$6,4))*VLOOKUP($B1059,weights!$A$2:$R$6,6)^C1059*(VLOOKUP($B1059,weights!$A$2:$R$6,15)*EXP(VLOOKUP($B1059,weights!$A$2:$R$6,11)*D1059)+VLOOKUP($B1059,weights!$A$2:$R$6,16)*EXP(VLOOKUP($B1059,weights!$A$2:$R$6,12)*E1059)+VLOOKUP($B1059,weights!$A$2:$R$6,17)*EXP(VLOOKUP($B1059,weights!$A$2:$R$6,13)*F1059)+VLOOKUP($B1059,weights!$A$2:$R$6,18)*EXP(VLOOKUP($B1059,weights!$A$2:$R$6,14)*G1059))</f>
        <v>9.7796187570308728</v>
      </c>
    </row>
    <row r="1060" spans="1:8" ht="12.75" x14ac:dyDescent="0.2">
      <c r="A1060">
        <f t="shared" si="0"/>
        <v>43</v>
      </c>
      <c r="B1060" t="str">
        <f t="shared" ref="B1060:C1060" si="1034">B1035</f>
        <v>restaurant</v>
      </c>
      <c r="C1060">
        <f t="shared" si="1034"/>
        <v>8</v>
      </c>
      <c r="D1060">
        <f ca="1">OFFSET(walk!$A$2:$Y$402,TRUNC((ROW()-ROW($D$2))/COLUMNS(walk!$A$2:$Y$402)),MOD(ROW()-ROW($D$2),COLUMNS(walk!$A$2:$Y$402)),1,1)</f>
        <v>13</v>
      </c>
      <c r="E1060">
        <f ca="1">OFFSET(bike!$A$2:$Y$402,TRUNC((ROW()-ROW($E$2))/COLUMNS(bike!$A$2:$Y$402)),MOD(ROW()-ROW($E$2),COLUMNS(bike!$A$2:$Y$402)),1,1)</f>
        <v>5</v>
      </c>
      <c r="F1060">
        <f ca="1">OFFSET(transit!$A$2:$Y$402,TRUNC((ROW()-ROW($F$2))/COLUMNS(transit!$A$2:$Y$402)),MOD(ROW()-ROW($F$2),COLUMNS(transit!$A$2:$Y$402)),1,1)</f>
        <v>10</v>
      </c>
      <c r="G1060">
        <f ca="1">OFFSET(drive!$A$2:$Y$402,TRUNC((ROW()-ROW($G$2))/COLUMNS(drive!$A$2:$Y$402)),MOD(ROW()-ROW($G$2),COLUMNS(drive!$A$2:$Y$402)),1,1)</f>
        <v>4</v>
      </c>
      <c r="H1060" s="5">
        <f ca="1">(VLOOKUP($B1060,weights!$A$2:$R$6,4))*VLOOKUP($B1060,weights!$A$2:$R$6,6)^C1060*(VLOOKUP($B1060,weights!$A$2:$R$6,15)*EXP(VLOOKUP($B1060,weights!$A$2:$R$6,11)*D1060)+VLOOKUP($B1060,weights!$A$2:$R$6,16)*EXP(VLOOKUP($B1060,weights!$A$2:$R$6,12)*E1060)+VLOOKUP($B1060,weights!$A$2:$R$6,17)*EXP(VLOOKUP($B1060,weights!$A$2:$R$6,13)*F1060)+VLOOKUP($B1060,weights!$A$2:$R$6,18)*EXP(VLOOKUP($B1060,weights!$A$2:$R$6,14)*G1060))</f>
        <v>7.6934261342587469</v>
      </c>
    </row>
    <row r="1061" spans="1:8" ht="12.75" x14ac:dyDescent="0.2">
      <c r="A1061">
        <f t="shared" si="0"/>
        <v>43</v>
      </c>
      <c r="B1061" t="str">
        <f t="shared" ref="B1061:C1061" si="1035">B1036</f>
        <v>restaurant</v>
      </c>
      <c r="C1061">
        <f t="shared" si="1035"/>
        <v>9</v>
      </c>
      <c r="D1061">
        <f ca="1">OFFSET(walk!$A$2:$Y$402,TRUNC((ROW()-ROW($D$2))/COLUMNS(walk!$A$2:$Y$402)),MOD(ROW()-ROW($D$2),COLUMNS(walk!$A$2:$Y$402)),1,1)</f>
        <v>14</v>
      </c>
      <c r="E1061">
        <f ca="1">OFFSET(bike!$A$2:$Y$402,TRUNC((ROW()-ROW($E$2))/COLUMNS(bike!$A$2:$Y$402)),MOD(ROW()-ROW($E$2),COLUMNS(bike!$A$2:$Y$402)),1,1)</f>
        <v>5</v>
      </c>
      <c r="F1061">
        <f ca="1">OFFSET(transit!$A$2:$Y$402,TRUNC((ROW()-ROW($F$2))/COLUMNS(transit!$A$2:$Y$402)),MOD(ROW()-ROW($F$2),COLUMNS(transit!$A$2:$Y$402)),1,1)</f>
        <v>13</v>
      </c>
      <c r="G1061">
        <f ca="1">OFFSET(drive!$A$2:$Y$402,TRUNC((ROW()-ROW($G$2))/COLUMNS(drive!$A$2:$Y$402)),MOD(ROW()-ROW($G$2),COLUMNS(drive!$A$2:$Y$402)),1,1)</f>
        <v>4</v>
      </c>
      <c r="H1061" s="5">
        <f ca="1">(VLOOKUP($B1061,weights!$A$2:$R$6,4))*VLOOKUP($B1061,weights!$A$2:$R$6,6)^C1061*(VLOOKUP($B1061,weights!$A$2:$R$6,15)*EXP(VLOOKUP($B1061,weights!$A$2:$R$6,11)*D1061)+VLOOKUP($B1061,weights!$A$2:$R$6,16)*EXP(VLOOKUP($B1061,weights!$A$2:$R$6,12)*E1061)+VLOOKUP($B1061,weights!$A$2:$R$6,17)*EXP(VLOOKUP($B1061,weights!$A$2:$R$6,13)*F1061)+VLOOKUP($B1061,weights!$A$2:$R$6,18)*EXP(VLOOKUP($B1061,weights!$A$2:$R$6,14)*G1061))</f>
        <v>6.3273304907320007</v>
      </c>
    </row>
    <row r="1062" spans="1:8" ht="12.75" x14ac:dyDescent="0.2">
      <c r="A1062">
        <f t="shared" si="0"/>
        <v>43</v>
      </c>
      <c r="B1062" t="str">
        <f t="shared" ref="B1062:C1062" si="1036">B1037</f>
        <v>supermarket</v>
      </c>
      <c r="C1062">
        <f t="shared" si="1036"/>
        <v>0</v>
      </c>
      <c r="D1062">
        <f ca="1">OFFSET(walk!$A$2:$Y$402,TRUNC((ROW()-ROW($D$2))/COLUMNS(walk!$A$2:$Y$402)),MOD(ROW()-ROW($D$2),COLUMNS(walk!$A$2:$Y$402)),1,1)</f>
        <v>34</v>
      </c>
      <c r="E1062">
        <f ca="1">OFFSET(bike!$A$2:$Y$402,TRUNC((ROW()-ROW($E$2))/COLUMNS(bike!$A$2:$Y$402)),MOD(ROW()-ROW($E$2),COLUMNS(bike!$A$2:$Y$402)),1,1)</f>
        <v>15</v>
      </c>
      <c r="F1062">
        <f ca="1">OFFSET(transit!$A$2:$Y$402,TRUNC((ROW()-ROW($F$2))/COLUMNS(transit!$A$2:$Y$402)),MOD(ROW()-ROW($F$2),COLUMNS(transit!$A$2:$Y$402)),1,1)</f>
        <v>19</v>
      </c>
      <c r="G1062">
        <f ca="1">OFFSET(drive!$A$2:$Y$402,TRUNC((ROW()-ROW($G$2))/COLUMNS(drive!$A$2:$Y$402)),MOD(ROW()-ROW($G$2),COLUMNS(drive!$A$2:$Y$402)),1,1)</f>
        <v>8</v>
      </c>
      <c r="H1062" s="5">
        <f ca="1">(VLOOKUP($B1062,weights!$A$2:$R$6,4))*VLOOKUP($B1062,weights!$A$2:$R$6,6)^C1062*(VLOOKUP($B1062,weights!$A$2:$R$6,15)*EXP(VLOOKUP($B1062,weights!$A$2:$R$6,11)*D1062)+VLOOKUP($B1062,weights!$A$2:$R$6,16)*EXP(VLOOKUP($B1062,weights!$A$2:$R$6,12)*E1062)+VLOOKUP($B1062,weights!$A$2:$R$6,17)*EXP(VLOOKUP($B1062,weights!$A$2:$R$6,13)*F1062)+VLOOKUP($B1062,weights!$A$2:$R$6,18)*EXP(VLOOKUP($B1062,weights!$A$2:$R$6,14)*G1062))</f>
        <v>3.6205111329369064</v>
      </c>
    </row>
    <row r="1063" spans="1:8" ht="12.75" x14ac:dyDescent="0.2">
      <c r="A1063">
        <f t="shared" si="0"/>
        <v>43</v>
      </c>
      <c r="B1063" t="str">
        <f t="shared" ref="B1063:C1063" si="1037">B1038</f>
        <v>supermarket</v>
      </c>
      <c r="C1063">
        <f t="shared" si="1037"/>
        <v>1</v>
      </c>
      <c r="D1063">
        <f ca="1">OFFSET(walk!$A$2:$Y$402,TRUNC((ROW()-ROW($D$2))/COLUMNS(walk!$A$2:$Y$402)),MOD(ROW()-ROW($D$2),COLUMNS(walk!$A$2:$Y$402)),1,1)</f>
        <v>47</v>
      </c>
      <c r="E1063">
        <f ca="1">OFFSET(bike!$A$2:$Y$402,TRUNC((ROW()-ROW($E$2))/COLUMNS(bike!$A$2:$Y$402)),MOD(ROW()-ROW($E$2),COLUMNS(bike!$A$2:$Y$402)),1,1)</f>
        <v>16</v>
      </c>
      <c r="F1063">
        <f ca="1">OFFSET(transit!$A$2:$Y$402,TRUNC((ROW()-ROW($F$2))/COLUMNS(transit!$A$2:$Y$402)),MOD(ROW()-ROW($F$2),COLUMNS(transit!$A$2:$Y$402)),1,1)</f>
        <v>23</v>
      </c>
      <c r="G1063">
        <f ca="1">OFFSET(drive!$A$2:$Y$402,TRUNC((ROW()-ROW($G$2))/COLUMNS(drive!$A$2:$Y$402)),MOD(ROW()-ROW($G$2),COLUMNS(drive!$A$2:$Y$402)),1,1)</f>
        <v>9</v>
      </c>
      <c r="H1063" s="5">
        <f ca="1">(VLOOKUP($B1063,weights!$A$2:$R$6,4))*VLOOKUP($B1063,weights!$A$2:$R$6,6)^C1063*(VLOOKUP($B1063,weights!$A$2:$R$6,15)*EXP(VLOOKUP($B1063,weights!$A$2:$R$6,11)*D1063)+VLOOKUP($B1063,weights!$A$2:$R$6,16)*EXP(VLOOKUP($B1063,weights!$A$2:$R$6,12)*E1063)+VLOOKUP($B1063,weights!$A$2:$R$6,17)*EXP(VLOOKUP($B1063,weights!$A$2:$R$6,13)*F1063)+VLOOKUP($B1063,weights!$A$2:$R$6,18)*EXP(VLOOKUP($B1063,weights!$A$2:$R$6,14)*G1063))</f>
        <v>1.6601665407110797</v>
      </c>
    </row>
    <row r="1064" spans="1:8" ht="12.75" x14ac:dyDescent="0.2">
      <c r="A1064">
        <f t="shared" si="0"/>
        <v>43</v>
      </c>
      <c r="B1064" t="str">
        <f t="shared" ref="B1064:C1064" si="1038">B1039</f>
        <v>supermarket</v>
      </c>
      <c r="C1064">
        <f t="shared" si="1038"/>
        <v>2</v>
      </c>
      <c r="D1064">
        <f ca="1">OFFSET(walk!$A$2:$Y$402,TRUNC((ROW()-ROW($D$2))/COLUMNS(walk!$A$2:$Y$402)),MOD(ROW()-ROW($D$2),COLUMNS(walk!$A$2:$Y$402)),1,1)</f>
        <v>52</v>
      </c>
      <c r="E1064">
        <f ca="1">OFFSET(bike!$A$2:$Y$402,TRUNC((ROW()-ROW($E$2))/COLUMNS(bike!$A$2:$Y$402)),MOD(ROW()-ROW($E$2),COLUMNS(bike!$A$2:$Y$402)),1,1)</f>
        <v>16</v>
      </c>
      <c r="F1064">
        <f ca="1">OFFSET(transit!$A$2:$Y$402,TRUNC((ROW()-ROW($F$2))/COLUMNS(transit!$A$2:$Y$402)),MOD(ROW()-ROW($F$2),COLUMNS(transit!$A$2:$Y$402)),1,1)</f>
        <v>28</v>
      </c>
      <c r="G1064">
        <f ca="1">OFFSET(drive!$A$2:$Y$402,TRUNC((ROW()-ROW($G$2))/COLUMNS(drive!$A$2:$Y$402)),MOD(ROW()-ROW($G$2),COLUMNS(drive!$A$2:$Y$402)),1,1)</f>
        <v>12</v>
      </c>
      <c r="H1064" s="5">
        <f ca="1">(VLOOKUP($B1064,weights!$A$2:$R$6,4))*VLOOKUP($B1064,weights!$A$2:$R$6,6)^C1064*(VLOOKUP($B1064,weights!$A$2:$R$6,15)*EXP(VLOOKUP($B1064,weights!$A$2:$R$6,11)*D1064)+VLOOKUP($B1064,weights!$A$2:$R$6,16)*EXP(VLOOKUP($B1064,weights!$A$2:$R$6,12)*E1064)+VLOOKUP($B1064,weights!$A$2:$R$6,17)*EXP(VLOOKUP($B1064,weights!$A$2:$R$6,13)*F1064)+VLOOKUP($B1064,weights!$A$2:$R$6,18)*EXP(VLOOKUP($B1064,weights!$A$2:$R$6,14)*G1064))</f>
        <v>0.53223443288081507</v>
      </c>
    </row>
    <row r="1065" spans="1:8" ht="12.75" x14ac:dyDescent="0.2">
      <c r="A1065">
        <f t="shared" si="0"/>
        <v>43</v>
      </c>
      <c r="B1065" t="str">
        <f t="shared" ref="B1065:C1065" si="1039">B1040</f>
        <v>supermarket</v>
      </c>
      <c r="C1065">
        <f t="shared" si="1039"/>
        <v>3</v>
      </c>
      <c r="D1065">
        <f ca="1">OFFSET(walk!$A$2:$Y$402,TRUNC((ROW()-ROW($D$2))/COLUMNS(walk!$A$2:$Y$402)),MOD(ROW()-ROW($D$2),COLUMNS(walk!$A$2:$Y$402)),1,1)</f>
        <v>59</v>
      </c>
      <c r="E1065">
        <f ca="1">OFFSET(bike!$A$2:$Y$402,TRUNC((ROW()-ROW($E$2))/COLUMNS(bike!$A$2:$Y$402)),MOD(ROW()-ROW($E$2),COLUMNS(bike!$A$2:$Y$402)),1,1)</f>
        <v>20</v>
      </c>
      <c r="F1065">
        <f ca="1">OFFSET(transit!$A$2:$Y$402,TRUNC((ROW()-ROW($F$2))/COLUMNS(transit!$A$2:$Y$402)),MOD(ROW()-ROW($F$2),COLUMNS(transit!$A$2:$Y$402)),1,1)</f>
        <v>35</v>
      </c>
      <c r="G1065">
        <f ca="1">OFFSET(drive!$A$2:$Y$402,TRUNC((ROW()-ROW($G$2))/COLUMNS(drive!$A$2:$Y$402)),MOD(ROW()-ROW($G$2),COLUMNS(drive!$A$2:$Y$402)),1,1)</f>
        <v>14</v>
      </c>
      <c r="H1065" s="5">
        <f ca="1">(VLOOKUP($B1065,weights!$A$2:$R$6,4))*VLOOKUP($B1065,weights!$A$2:$R$6,6)^C1065*(VLOOKUP($B1065,weights!$A$2:$R$6,15)*EXP(VLOOKUP($B1065,weights!$A$2:$R$6,11)*D1065)+VLOOKUP($B1065,weights!$A$2:$R$6,16)*EXP(VLOOKUP($B1065,weights!$A$2:$R$6,12)*E1065)+VLOOKUP($B1065,weights!$A$2:$R$6,17)*EXP(VLOOKUP($B1065,weights!$A$2:$R$6,13)*F1065)+VLOOKUP($B1065,weights!$A$2:$R$6,18)*EXP(VLOOKUP($B1065,weights!$A$2:$R$6,14)*G1065))</f>
        <v>0.19226417491459599</v>
      </c>
    </row>
    <row r="1066" spans="1:8" ht="12.75" x14ac:dyDescent="0.2">
      <c r="A1066">
        <f t="shared" si="0"/>
        <v>43</v>
      </c>
      <c r="B1066" t="str">
        <f t="shared" ref="B1066:C1066" si="1040">B1041</f>
        <v>supermarket</v>
      </c>
      <c r="C1066">
        <f t="shared" si="1040"/>
        <v>4</v>
      </c>
      <c r="D1066">
        <f ca="1">OFFSET(walk!$A$2:$Y$402,TRUNC((ROW()-ROW($D$2))/COLUMNS(walk!$A$2:$Y$402)),MOD(ROW()-ROW($D$2),COLUMNS(walk!$A$2:$Y$402)),1,1)</f>
        <v>75</v>
      </c>
      <c r="E1066">
        <f ca="1">OFFSET(bike!$A$2:$Y$402,TRUNC((ROW()-ROW($E$2))/COLUMNS(bike!$A$2:$Y$402)),MOD(ROW()-ROW($E$2),COLUMNS(bike!$A$2:$Y$402)),1,1)</f>
        <v>24</v>
      </c>
      <c r="F1066">
        <f ca="1">OFFSET(transit!$A$2:$Y$402,TRUNC((ROW()-ROW($F$2))/COLUMNS(transit!$A$2:$Y$402)),MOD(ROW()-ROW($F$2),COLUMNS(transit!$A$2:$Y$402)),1,1)</f>
        <v>37</v>
      </c>
      <c r="G1066">
        <f ca="1">OFFSET(drive!$A$2:$Y$402,TRUNC((ROW()-ROW($G$2))/COLUMNS(drive!$A$2:$Y$402)),MOD(ROW()-ROW($G$2),COLUMNS(drive!$A$2:$Y$402)),1,1)</f>
        <v>14</v>
      </c>
      <c r="H1066" s="5">
        <f ca="1">(VLOOKUP($B1066,weights!$A$2:$R$6,4))*VLOOKUP($B1066,weights!$A$2:$R$6,6)^C1066*(VLOOKUP($B1066,weights!$A$2:$R$6,15)*EXP(VLOOKUP($B1066,weights!$A$2:$R$6,11)*D1066)+VLOOKUP($B1066,weights!$A$2:$R$6,16)*EXP(VLOOKUP($B1066,weights!$A$2:$R$6,12)*E1066)+VLOOKUP($B1066,weights!$A$2:$R$6,17)*EXP(VLOOKUP($B1066,weights!$A$2:$R$6,13)*F1066)+VLOOKUP($B1066,weights!$A$2:$R$6,18)*EXP(VLOOKUP($B1066,weights!$A$2:$R$6,14)*G1066))</f>
        <v>0.11070647110730913</v>
      </c>
    </row>
    <row r="1067" spans="1:8" ht="12.75" x14ac:dyDescent="0.2">
      <c r="A1067">
        <f t="shared" si="0"/>
        <v>43</v>
      </c>
      <c r="B1067" t="str">
        <f t="shared" ref="B1067:C1067" si="1041">B1042</f>
        <v>store</v>
      </c>
      <c r="C1067">
        <f t="shared" si="1041"/>
        <v>0</v>
      </c>
      <c r="D1067">
        <f ca="1">OFFSET(walk!$A$2:$Y$402,TRUNC((ROW()-ROW($D$2))/COLUMNS(walk!$A$2:$Y$402)),MOD(ROW()-ROW($D$2),COLUMNS(walk!$A$2:$Y$402)),1,1)</f>
        <v>4</v>
      </c>
      <c r="E1067">
        <f ca="1">OFFSET(bike!$A$2:$Y$402,TRUNC((ROW()-ROW($E$2))/COLUMNS(bike!$A$2:$Y$402)),MOD(ROW()-ROW($E$2),COLUMNS(bike!$A$2:$Y$402)),1,1)</f>
        <v>1</v>
      </c>
      <c r="F1067">
        <f ca="1">OFFSET(transit!$A$2:$Y$402,TRUNC((ROW()-ROW($F$2))/COLUMNS(transit!$A$2:$Y$402)),MOD(ROW()-ROW($F$2),COLUMNS(transit!$A$2:$Y$402)),1,1)</f>
        <v>4</v>
      </c>
      <c r="G1067">
        <f ca="1">OFFSET(drive!$A$2:$Y$402,TRUNC((ROW()-ROW($G$2))/COLUMNS(drive!$A$2:$Y$402)),MOD(ROW()-ROW($G$2),COLUMNS(drive!$A$2:$Y$402)),1,1)</f>
        <v>1</v>
      </c>
      <c r="H1067" s="5">
        <f ca="1">(VLOOKUP($B1067,weights!$A$2:$R$6,4))*VLOOKUP($B1067,weights!$A$2:$R$6,6)^C1067*(VLOOKUP($B1067,weights!$A$2:$R$6,15)*EXP(VLOOKUP($B1067,weights!$A$2:$R$6,11)*D1067)+VLOOKUP($B1067,weights!$A$2:$R$6,16)*EXP(VLOOKUP($B1067,weights!$A$2:$R$6,12)*E1067)+VLOOKUP($B1067,weights!$A$2:$R$6,17)*EXP(VLOOKUP($B1067,weights!$A$2:$R$6,13)*F1067)+VLOOKUP($B1067,weights!$A$2:$R$6,18)*EXP(VLOOKUP($B1067,weights!$A$2:$R$6,14)*G1067))</f>
        <v>22.338230552247637</v>
      </c>
    </row>
    <row r="1068" spans="1:8" ht="12.75" x14ac:dyDescent="0.2">
      <c r="A1068">
        <f t="shared" si="0"/>
        <v>43</v>
      </c>
      <c r="B1068" t="str">
        <f t="shared" ref="B1068:C1068" si="1042">B1043</f>
        <v>store</v>
      </c>
      <c r="C1068">
        <f t="shared" si="1042"/>
        <v>1</v>
      </c>
      <c r="D1068">
        <f ca="1">OFFSET(walk!$A$2:$Y$402,TRUNC((ROW()-ROW($D$2))/COLUMNS(walk!$A$2:$Y$402)),MOD(ROW()-ROW($D$2),COLUMNS(walk!$A$2:$Y$402)),1,1)</f>
        <v>6</v>
      </c>
      <c r="E1068">
        <f ca="1">OFFSET(bike!$A$2:$Y$402,TRUNC((ROW()-ROW($E$2))/COLUMNS(bike!$A$2:$Y$402)),MOD(ROW()-ROW($E$2),COLUMNS(bike!$A$2:$Y$402)),1,1)</f>
        <v>2</v>
      </c>
      <c r="F1068">
        <f ca="1">OFFSET(transit!$A$2:$Y$402,TRUNC((ROW()-ROW($F$2))/COLUMNS(transit!$A$2:$Y$402)),MOD(ROW()-ROW($F$2),COLUMNS(transit!$A$2:$Y$402)),1,1)</f>
        <v>4</v>
      </c>
      <c r="G1068">
        <f ca="1">OFFSET(drive!$A$2:$Y$402,TRUNC((ROW()-ROW($G$2))/COLUMNS(drive!$A$2:$Y$402)),MOD(ROW()-ROW($G$2),COLUMNS(drive!$A$2:$Y$402)),1,1)</f>
        <v>2</v>
      </c>
      <c r="H1068" s="5">
        <f ca="1">(VLOOKUP($B1068,weights!$A$2:$R$6,4))*VLOOKUP($B1068,weights!$A$2:$R$6,6)^C1068*(VLOOKUP($B1068,weights!$A$2:$R$6,15)*EXP(VLOOKUP($B1068,weights!$A$2:$R$6,11)*D1068)+VLOOKUP($B1068,weights!$A$2:$R$6,16)*EXP(VLOOKUP($B1068,weights!$A$2:$R$6,12)*E1068)+VLOOKUP($B1068,weights!$A$2:$R$6,17)*EXP(VLOOKUP($B1068,weights!$A$2:$R$6,13)*F1068)+VLOOKUP($B1068,weights!$A$2:$R$6,18)*EXP(VLOOKUP($B1068,weights!$A$2:$R$6,14)*G1068))</f>
        <v>10.710034827153024</v>
      </c>
    </row>
    <row r="1069" spans="1:8" ht="12.75" x14ac:dyDescent="0.2">
      <c r="A1069">
        <f t="shared" si="0"/>
        <v>43</v>
      </c>
      <c r="B1069" t="str">
        <f t="shared" ref="B1069:C1069" si="1043">B1044</f>
        <v>store</v>
      </c>
      <c r="C1069">
        <f t="shared" si="1043"/>
        <v>2</v>
      </c>
      <c r="D1069">
        <f ca="1">OFFSET(walk!$A$2:$Y$402,TRUNC((ROW()-ROW($D$2))/COLUMNS(walk!$A$2:$Y$402)),MOD(ROW()-ROW($D$2),COLUMNS(walk!$A$2:$Y$402)),1,1)</f>
        <v>7</v>
      </c>
      <c r="E1069">
        <f ca="1">OFFSET(bike!$A$2:$Y$402,TRUNC((ROW()-ROW($E$2))/COLUMNS(bike!$A$2:$Y$402)),MOD(ROW()-ROW($E$2),COLUMNS(bike!$A$2:$Y$402)),1,1)</f>
        <v>2</v>
      </c>
      <c r="F1069">
        <f ca="1">OFFSET(transit!$A$2:$Y$402,TRUNC((ROW()-ROW($F$2))/COLUMNS(transit!$A$2:$Y$402)),MOD(ROW()-ROW($F$2),COLUMNS(transit!$A$2:$Y$402)),1,1)</f>
        <v>5</v>
      </c>
      <c r="G1069">
        <f ca="1">OFFSET(drive!$A$2:$Y$402,TRUNC((ROW()-ROW($G$2))/COLUMNS(drive!$A$2:$Y$402)),MOD(ROW()-ROW($G$2),COLUMNS(drive!$A$2:$Y$402)),1,1)</f>
        <v>2</v>
      </c>
      <c r="H1069" s="5">
        <f ca="1">(VLOOKUP($B1069,weights!$A$2:$R$6,4))*VLOOKUP($B1069,weights!$A$2:$R$6,6)^C1069*(VLOOKUP($B1069,weights!$A$2:$R$6,15)*EXP(VLOOKUP($B1069,weights!$A$2:$R$6,11)*D1069)+VLOOKUP($B1069,weights!$A$2:$R$6,16)*EXP(VLOOKUP($B1069,weights!$A$2:$R$6,12)*E1069)+VLOOKUP($B1069,weights!$A$2:$R$6,17)*EXP(VLOOKUP($B1069,weights!$A$2:$R$6,13)*F1069)+VLOOKUP($B1069,weights!$A$2:$R$6,18)*EXP(VLOOKUP($B1069,weights!$A$2:$R$6,14)*G1069))</f>
        <v>6.6667397366895242</v>
      </c>
    </row>
    <row r="1070" spans="1:8" ht="12.75" x14ac:dyDescent="0.2">
      <c r="A1070">
        <f t="shared" si="0"/>
        <v>43</v>
      </c>
      <c r="B1070" t="str">
        <f t="shared" ref="B1070:C1070" si="1044">B1045</f>
        <v>store</v>
      </c>
      <c r="C1070">
        <f t="shared" si="1044"/>
        <v>3</v>
      </c>
      <c r="D1070">
        <f ca="1">OFFSET(walk!$A$2:$Y$402,TRUNC((ROW()-ROW($D$2))/COLUMNS(walk!$A$2:$Y$402)),MOD(ROW()-ROW($D$2),COLUMNS(walk!$A$2:$Y$402)),1,1)</f>
        <v>8</v>
      </c>
      <c r="E1070">
        <f ca="1">OFFSET(bike!$A$2:$Y$402,TRUNC((ROW()-ROW($E$2))/COLUMNS(bike!$A$2:$Y$402)),MOD(ROW()-ROW($E$2),COLUMNS(bike!$A$2:$Y$402)),1,1)</f>
        <v>2</v>
      </c>
      <c r="F1070">
        <f ca="1">OFFSET(transit!$A$2:$Y$402,TRUNC((ROW()-ROW($F$2))/COLUMNS(transit!$A$2:$Y$402)),MOD(ROW()-ROW($F$2),COLUMNS(transit!$A$2:$Y$402)),1,1)</f>
        <v>6</v>
      </c>
      <c r="G1070">
        <f ca="1">OFFSET(drive!$A$2:$Y$402,TRUNC((ROW()-ROW($G$2))/COLUMNS(drive!$A$2:$Y$402)),MOD(ROW()-ROW($G$2),COLUMNS(drive!$A$2:$Y$402)),1,1)</f>
        <v>2</v>
      </c>
      <c r="H1070" s="5">
        <f ca="1">(VLOOKUP($B1070,weights!$A$2:$R$6,4))*VLOOKUP($B1070,weights!$A$2:$R$6,6)^C1070*(VLOOKUP($B1070,weights!$A$2:$R$6,15)*EXP(VLOOKUP($B1070,weights!$A$2:$R$6,11)*D1070)+VLOOKUP($B1070,weights!$A$2:$R$6,16)*EXP(VLOOKUP($B1070,weights!$A$2:$R$6,12)*E1070)+VLOOKUP($B1070,weights!$A$2:$R$6,17)*EXP(VLOOKUP($B1070,weights!$A$2:$R$6,13)*F1070)+VLOOKUP($B1070,weights!$A$2:$R$6,18)*EXP(VLOOKUP($B1070,weights!$A$2:$R$6,14)*G1070))</f>
        <v>4.2299647609883868</v>
      </c>
    </row>
    <row r="1071" spans="1:8" ht="12.75" x14ac:dyDescent="0.2">
      <c r="A1071">
        <f t="shared" si="0"/>
        <v>43</v>
      </c>
      <c r="B1071" t="str">
        <f t="shared" ref="B1071:C1071" si="1045">B1046</f>
        <v>store</v>
      </c>
      <c r="C1071">
        <f t="shared" si="1045"/>
        <v>4</v>
      </c>
      <c r="D1071">
        <f ca="1">OFFSET(walk!$A$2:$Y$402,TRUNC((ROW()-ROW($D$2))/COLUMNS(walk!$A$2:$Y$402)),MOD(ROW()-ROW($D$2),COLUMNS(walk!$A$2:$Y$402)),1,1)</f>
        <v>9</v>
      </c>
      <c r="E1071">
        <f ca="1">OFFSET(bike!$A$2:$Y$402,TRUNC((ROW()-ROW($E$2))/COLUMNS(bike!$A$2:$Y$402)),MOD(ROW()-ROW($E$2),COLUMNS(bike!$A$2:$Y$402)),1,1)</f>
        <v>2</v>
      </c>
      <c r="F1071">
        <f ca="1">OFFSET(transit!$A$2:$Y$402,TRUNC((ROW()-ROW($F$2))/COLUMNS(transit!$A$2:$Y$402)),MOD(ROW()-ROW($F$2),COLUMNS(transit!$A$2:$Y$402)),1,1)</f>
        <v>7</v>
      </c>
      <c r="G1071">
        <f ca="1">OFFSET(drive!$A$2:$Y$402,TRUNC((ROW()-ROW($G$2))/COLUMNS(drive!$A$2:$Y$402)),MOD(ROW()-ROW($G$2),COLUMNS(drive!$A$2:$Y$402)),1,1)</f>
        <v>3</v>
      </c>
      <c r="H1071" s="5">
        <f ca="1">(VLOOKUP($B1071,weights!$A$2:$R$6,4))*VLOOKUP($B1071,weights!$A$2:$R$6,6)^C1071*(VLOOKUP($B1071,weights!$A$2:$R$6,15)*EXP(VLOOKUP($B1071,weights!$A$2:$R$6,11)*D1071)+VLOOKUP($B1071,weights!$A$2:$R$6,16)*EXP(VLOOKUP($B1071,weights!$A$2:$R$6,12)*E1071)+VLOOKUP($B1071,weights!$A$2:$R$6,17)*EXP(VLOOKUP($B1071,weights!$A$2:$R$6,13)*F1071)+VLOOKUP($B1071,weights!$A$2:$R$6,18)*EXP(VLOOKUP($B1071,weights!$A$2:$R$6,14)*G1071))</f>
        <v>2.4110084105151097</v>
      </c>
    </row>
    <row r="1072" spans="1:8" ht="12.75" x14ac:dyDescent="0.2">
      <c r="A1072">
        <f t="shared" si="0"/>
        <v>43</v>
      </c>
      <c r="B1072" t="str">
        <f t="shared" ref="B1072:C1072" si="1046">B1047</f>
        <v>pharmacy</v>
      </c>
      <c r="C1072">
        <f t="shared" si="1046"/>
        <v>0</v>
      </c>
      <c r="D1072">
        <f ca="1">OFFSET(walk!$A$2:$Y$402,TRUNC((ROW()-ROW($D$2))/COLUMNS(walk!$A$2:$Y$402)),MOD(ROW()-ROW($D$2),COLUMNS(walk!$A$2:$Y$402)),1,1)</f>
        <v>10</v>
      </c>
      <c r="E1072">
        <f ca="1">OFFSET(bike!$A$2:$Y$402,TRUNC((ROW()-ROW($E$2))/COLUMNS(bike!$A$2:$Y$402)),MOD(ROW()-ROW($E$2),COLUMNS(bike!$A$2:$Y$402)),1,1)</f>
        <v>4</v>
      </c>
      <c r="F1072">
        <f ca="1">OFFSET(transit!$A$2:$Y$402,TRUNC((ROW()-ROW($F$2))/COLUMNS(transit!$A$2:$Y$402)),MOD(ROW()-ROW($F$2),COLUMNS(transit!$A$2:$Y$402)),1,1)</f>
        <v>10</v>
      </c>
      <c r="G1072">
        <f ca="1">OFFSET(drive!$A$2:$Y$402,TRUNC((ROW()-ROW($G$2))/COLUMNS(drive!$A$2:$Y$402)),MOD(ROW()-ROW($G$2),COLUMNS(drive!$A$2:$Y$402)),1,1)</f>
        <v>2</v>
      </c>
      <c r="H1072" s="5">
        <f ca="1">(VLOOKUP($B1072,weights!$A$2:$R$6,4))*VLOOKUP($B1072,weights!$A$2:$R$6,6)^C1072*(VLOOKUP($B1072,weights!$A$2:$R$6,15)*EXP(VLOOKUP($B1072,weights!$A$2:$R$6,11)*D1072)+VLOOKUP($B1072,weights!$A$2:$R$6,16)*EXP(VLOOKUP($B1072,weights!$A$2:$R$6,12)*E1072)+VLOOKUP($B1072,weights!$A$2:$R$6,17)*EXP(VLOOKUP($B1072,weights!$A$2:$R$6,13)*F1072)+VLOOKUP($B1072,weights!$A$2:$R$6,18)*EXP(VLOOKUP($B1072,weights!$A$2:$R$6,14)*G1072))</f>
        <v>6.3665039401748338</v>
      </c>
    </row>
    <row r="1073" spans="1:8" ht="12.75" x14ac:dyDescent="0.2">
      <c r="A1073">
        <f t="shared" si="0"/>
        <v>43</v>
      </c>
      <c r="B1073" t="str">
        <f t="shared" ref="B1073:C1073" si="1047">B1048</f>
        <v>pharmacy</v>
      </c>
      <c r="C1073">
        <f t="shared" si="1047"/>
        <v>1</v>
      </c>
      <c r="D1073">
        <f ca="1">OFFSET(walk!$A$2:$Y$402,TRUNC((ROW()-ROW($D$2))/COLUMNS(walk!$A$2:$Y$402)),MOD(ROW()-ROW($D$2),COLUMNS(walk!$A$2:$Y$402)),1,1)</f>
        <v>10</v>
      </c>
      <c r="E1073">
        <f ca="1">OFFSET(bike!$A$2:$Y$402,TRUNC((ROW()-ROW($E$2))/COLUMNS(bike!$A$2:$Y$402)),MOD(ROW()-ROW($E$2),COLUMNS(bike!$A$2:$Y$402)),1,1)</f>
        <v>4</v>
      </c>
      <c r="F1073">
        <f ca="1">OFFSET(transit!$A$2:$Y$402,TRUNC((ROW()-ROW($F$2))/COLUMNS(transit!$A$2:$Y$402)),MOD(ROW()-ROW($F$2),COLUMNS(transit!$A$2:$Y$402)),1,1)</f>
        <v>10</v>
      </c>
      <c r="G1073">
        <f ca="1">OFFSET(drive!$A$2:$Y$402,TRUNC((ROW()-ROW($G$2))/COLUMNS(drive!$A$2:$Y$402)),MOD(ROW()-ROW($G$2),COLUMNS(drive!$A$2:$Y$402)),1,1)</f>
        <v>3</v>
      </c>
      <c r="H1073" s="5">
        <f ca="1">(VLOOKUP($B1073,weights!$A$2:$R$6,4))*VLOOKUP($B1073,weights!$A$2:$R$6,6)^C1073*(VLOOKUP($B1073,weights!$A$2:$R$6,15)*EXP(VLOOKUP($B1073,weights!$A$2:$R$6,11)*D1073)+VLOOKUP($B1073,weights!$A$2:$R$6,16)*EXP(VLOOKUP($B1073,weights!$A$2:$R$6,12)*E1073)+VLOOKUP($B1073,weights!$A$2:$R$6,17)*EXP(VLOOKUP($B1073,weights!$A$2:$R$6,13)*F1073)+VLOOKUP($B1073,weights!$A$2:$R$6,18)*EXP(VLOOKUP($B1073,weights!$A$2:$R$6,14)*G1073))</f>
        <v>2.7202886607715069</v>
      </c>
    </row>
    <row r="1074" spans="1:8" ht="12.75" x14ac:dyDescent="0.2">
      <c r="A1074">
        <f t="shared" si="0"/>
        <v>43</v>
      </c>
      <c r="B1074" t="str">
        <f t="shared" ref="B1074:C1074" si="1048">B1049</f>
        <v>pharmacy</v>
      </c>
      <c r="C1074">
        <f t="shared" si="1048"/>
        <v>2</v>
      </c>
      <c r="D1074">
        <f ca="1">OFFSET(walk!$A$2:$Y$402,TRUNC((ROW()-ROW($D$2))/COLUMNS(walk!$A$2:$Y$402)),MOD(ROW()-ROW($D$2),COLUMNS(walk!$A$2:$Y$402)),1,1)</f>
        <v>13</v>
      </c>
      <c r="E1074">
        <f ca="1">OFFSET(bike!$A$2:$Y$402,TRUNC((ROW()-ROW($E$2))/COLUMNS(bike!$A$2:$Y$402)),MOD(ROW()-ROW($E$2),COLUMNS(bike!$A$2:$Y$402)),1,1)</f>
        <v>4</v>
      </c>
      <c r="F1074">
        <f ca="1">OFFSET(transit!$A$2:$Y$402,TRUNC((ROW()-ROW($F$2))/COLUMNS(transit!$A$2:$Y$402)),MOD(ROW()-ROW($F$2),COLUMNS(transit!$A$2:$Y$402)),1,1)</f>
        <v>13</v>
      </c>
      <c r="G1074">
        <f ca="1">OFFSET(drive!$A$2:$Y$402,TRUNC((ROW()-ROW($G$2))/COLUMNS(drive!$A$2:$Y$402)),MOD(ROW()-ROW($G$2),COLUMNS(drive!$A$2:$Y$402)),1,1)</f>
        <v>3</v>
      </c>
      <c r="H1074" s="5">
        <f ca="1">(VLOOKUP($B1074,weights!$A$2:$R$6,4))*VLOOKUP($B1074,weights!$A$2:$R$6,6)^C1074*(VLOOKUP($B1074,weights!$A$2:$R$6,15)*EXP(VLOOKUP($B1074,weights!$A$2:$R$6,11)*D1074)+VLOOKUP($B1074,weights!$A$2:$R$6,16)*EXP(VLOOKUP($B1074,weights!$A$2:$R$6,12)*E1074)+VLOOKUP($B1074,weights!$A$2:$R$6,17)*EXP(VLOOKUP($B1074,weights!$A$2:$R$6,13)*F1074)+VLOOKUP($B1074,weights!$A$2:$R$6,18)*EXP(VLOOKUP($B1074,weights!$A$2:$R$6,14)*G1074))</f>
        <v>1.1862547232372256</v>
      </c>
    </row>
    <row r="1075" spans="1:8" ht="12.75" x14ac:dyDescent="0.2">
      <c r="A1075">
        <f t="shared" si="0"/>
        <v>43</v>
      </c>
      <c r="B1075" t="str">
        <f t="shared" ref="B1075:C1075" si="1049">B1050</f>
        <v>bank</v>
      </c>
      <c r="C1075">
        <f t="shared" si="1049"/>
        <v>0</v>
      </c>
      <c r="D1075">
        <f ca="1">OFFSET(walk!$A$2:$Y$402,TRUNC((ROW()-ROW($D$2))/COLUMNS(walk!$A$2:$Y$402)),MOD(ROW()-ROW($D$2),COLUMNS(walk!$A$2:$Y$402)),1,1)</f>
        <v>21</v>
      </c>
      <c r="E1075">
        <f ca="1">OFFSET(bike!$A$2:$Y$402,TRUNC((ROW()-ROW($E$2))/COLUMNS(bike!$A$2:$Y$402)),MOD(ROW()-ROW($E$2),COLUMNS(bike!$A$2:$Y$402)),1,1)</f>
        <v>8</v>
      </c>
      <c r="F1075">
        <f ca="1">OFFSET(transit!$A$2:$Y$402,TRUNC((ROW()-ROW($F$2))/COLUMNS(transit!$A$2:$Y$402)),MOD(ROW()-ROW($F$2),COLUMNS(transit!$A$2:$Y$402)),1,1)</f>
        <v>15</v>
      </c>
      <c r="G1075">
        <f ca="1">OFFSET(drive!$A$2:$Y$402,TRUNC((ROW()-ROW($G$2))/COLUMNS(drive!$A$2:$Y$402)),MOD(ROW()-ROW($G$2),COLUMNS(drive!$A$2:$Y$402)),1,1)</f>
        <v>6</v>
      </c>
      <c r="H1075" s="5">
        <f ca="1">(VLOOKUP($B1075,weights!$A$2:$R$6,4))*VLOOKUP($B1075,weights!$A$2:$R$6,6)^C1075*(VLOOKUP($B1075,weights!$A$2:$R$6,15)*EXP(VLOOKUP($B1075,weights!$A$2:$R$6,11)*D1075)+VLOOKUP($B1075,weights!$A$2:$R$6,16)*EXP(VLOOKUP($B1075,weights!$A$2:$R$6,12)*E1075)+VLOOKUP($B1075,weights!$A$2:$R$6,17)*EXP(VLOOKUP($B1075,weights!$A$2:$R$6,13)*F1075)+VLOOKUP($B1075,weights!$A$2:$R$6,18)*EXP(VLOOKUP($B1075,weights!$A$2:$R$6,14)*G1075))</f>
        <v>2.5201448454242992</v>
      </c>
    </row>
    <row r="1076" spans="1:8" ht="12.75" x14ac:dyDescent="0.2">
      <c r="A1076">
        <f t="shared" si="0"/>
        <v>43</v>
      </c>
      <c r="B1076" t="str">
        <f t="shared" ref="B1076:C1076" si="1050">B1051</f>
        <v>bank</v>
      </c>
      <c r="C1076">
        <f t="shared" si="1050"/>
        <v>1</v>
      </c>
      <c r="D1076">
        <f ca="1">OFFSET(walk!$A$2:$Y$402,TRUNC((ROW()-ROW($D$2))/COLUMNS(walk!$A$2:$Y$402)),MOD(ROW()-ROW($D$2),COLUMNS(walk!$A$2:$Y$402)),1,1)</f>
        <v>43</v>
      </c>
      <c r="E1076">
        <f ca="1">OFFSET(bike!$A$2:$Y$402,TRUNC((ROW()-ROW($E$2))/COLUMNS(bike!$A$2:$Y$402)),MOD(ROW()-ROW($E$2),COLUMNS(bike!$A$2:$Y$402)),1,1)</f>
        <v>13</v>
      </c>
      <c r="F1076">
        <f ca="1">OFFSET(transit!$A$2:$Y$402,TRUNC((ROW()-ROW($F$2))/COLUMNS(transit!$A$2:$Y$402)),MOD(ROW()-ROW($F$2),COLUMNS(transit!$A$2:$Y$402)),1,1)</f>
        <v>37</v>
      </c>
      <c r="G1076">
        <f ca="1">OFFSET(drive!$A$2:$Y$402,TRUNC((ROW()-ROW($G$2))/COLUMNS(drive!$A$2:$Y$402)),MOD(ROW()-ROW($G$2),COLUMNS(drive!$A$2:$Y$402)),1,1)</f>
        <v>8</v>
      </c>
      <c r="H1076" s="5">
        <f ca="1">(VLOOKUP($B1076,weights!$A$2:$R$6,4))*VLOOKUP($B1076,weights!$A$2:$R$6,6)^C1076*(VLOOKUP($B1076,weights!$A$2:$R$6,15)*EXP(VLOOKUP($B1076,weights!$A$2:$R$6,11)*D1076)+VLOOKUP($B1076,weights!$A$2:$R$6,16)*EXP(VLOOKUP($B1076,weights!$A$2:$R$6,12)*E1076)+VLOOKUP($B1076,weights!$A$2:$R$6,17)*EXP(VLOOKUP($B1076,weights!$A$2:$R$6,13)*F1076)+VLOOKUP($B1076,weights!$A$2:$R$6,18)*EXP(VLOOKUP($B1076,weights!$A$2:$R$6,14)*G1076))</f>
        <v>0.46067125048036645</v>
      </c>
    </row>
    <row r="1077" spans="1:8" ht="12.75" x14ac:dyDescent="0.2">
      <c r="A1077">
        <f t="shared" si="0"/>
        <v>44</v>
      </c>
      <c r="B1077" t="str">
        <f t="shared" ref="B1077:C1077" si="1051">B1052</f>
        <v>restaurant</v>
      </c>
      <c r="C1077">
        <f t="shared" si="1051"/>
        <v>0</v>
      </c>
      <c r="D1077">
        <f ca="1">OFFSET(walk!$A$2:$Y$402,TRUNC((ROW()-ROW($D$2))/COLUMNS(walk!$A$2:$Y$402)),MOD(ROW()-ROW($D$2),COLUMNS(walk!$A$2:$Y$402)),1,1)</f>
        <v>5</v>
      </c>
      <c r="E1077">
        <f ca="1">OFFSET(bike!$A$2:$Y$402,TRUNC((ROW()-ROW($E$2))/COLUMNS(bike!$A$2:$Y$402)),MOD(ROW()-ROW($E$2),COLUMNS(bike!$A$2:$Y$402)),1,1)</f>
        <v>2</v>
      </c>
      <c r="F1077">
        <f ca="1">OFFSET(transit!$A$2:$Y$402,TRUNC((ROW()-ROW($F$2))/COLUMNS(transit!$A$2:$Y$402)),MOD(ROW()-ROW($F$2),COLUMNS(transit!$A$2:$Y$402)),1,1)</f>
        <v>5</v>
      </c>
      <c r="G1077">
        <f ca="1">OFFSET(drive!$A$2:$Y$402,TRUNC((ROW()-ROW($G$2))/COLUMNS(drive!$A$2:$Y$402)),MOD(ROW()-ROW($G$2),COLUMNS(drive!$A$2:$Y$402)),1,1)</f>
        <v>2</v>
      </c>
      <c r="H1077" s="5">
        <f ca="1">(VLOOKUP($B1077,weights!$A$2:$R$6,4))*VLOOKUP($B1077,weights!$A$2:$R$6,6)^C1077*(VLOOKUP($B1077,weights!$A$2:$R$6,15)*EXP(VLOOKUP($B1077,weights!$A$2:$R$6,11)*D1077)+VLOOKUP($B1077,weights!$A$2:$R$6,16)*EXP(VLOOKUP($B1077,weights!$A$2:$R$6,12)*E1077)+VLOOKUP($B1077,weights!$A$2:$R$6,17)*EXP(VLOOKUP($B1077,weights!$A$2:$R$6,13)*F1077)+VLOOKUP($B1077,weights!$A$2:$R$6,18)*EXP(VLOOKUP($B1077,weights!$A$2:$R$6,14)*G1077))</f>
        <v>36.438176589838612</v>
      </c>
    </row>
    <row r="1078" spans="1:8" ht="12.75" x14ac:dyDescent="0.2">
      <c r="A1078">
        <f t="shared" si="0"/>
        <v>44</v>
      </c>
      <c r="B1078" t="str">
        <f t="shared" ref="B1078:C1078" si="1052">B1053</f>
        <v>restaurant</v>
      </c>
      <c r="C1078">
        <f t="shared" si="1052"/>
        <v>1</v>
      </c>
      <c r="D1078">
        <f ca="1">OFFSET(walk!$A$2:$Y$402,TRUNC((ROW()-ROW($D$2))/COLUMNS(walk!$A$2:$Y$402)),MOD(ROW()-ROW($D$2),COLUMNS(walk!$A$2:$Y$402)),1,1)</f>
        <v>8</v>
      </c>
      <c r="E1078">
        <f ca="1">OFFSET(bike!$A$2:$Y$402,TRUNC((ROW()-ROW($E$2))/COLUMNS(bike!$A$2:$Y$402)),MOD(ROW()-ROW($E$2),COLUMNS(bike!$A$2:$Y$402)),1,1)</f>
        <v>2</v>
      </c>
      <c r="F1078">
        <f ca="1">OFFSET(transit!$A$2:$Y$402,TRUNC((ROW()-ROW($F$2))/COLUMNS(transit!$A$2:$Y$402)),MOD(ROW()-ROW($F$2),COLUMNS(transit!$A$2:$Y$402)),1,1)</f>
        <v>8</v>
      </c>
      <c r="G1078">
        <f ca="1">OFFSET(drive!$A$2:$Y$402,TRUNC((ROW()-ROW($G$2))/COLUMNS(drive!$A$2:$Y$402)),MOD(ROW()-ROW($G$2),COLUMNS(drive!$A$2:$Y$402)),1,1)</f>
        <v>2</v>
      </c>
      <c r="H1078" s="5">
        <f ca="1">(VLOOKUP($B1078,weights!$A$2:$R$6,4))*VLOOKUP($B1078,weights!$A$2:$R$6,6)^C1078*(VLOOKUP($B1078,weights!$A$2:$R$6,15)*EXP(VLOOKUP($B1078,weights!$A$2:$R$6,11)*D1078)+VLOOKUP($B1078,weights!$A$2:$R$6,16)*EXP(VLOOKUP($B1078,weights!$A$2:$R$6,12)*E1078)+VLOOKUP($B1078,weights!$A$2:$R$6,17)*EXP(VLOOKUP($B1078,weights!$A$2:$R$6,13)*F1078)+VLOOKUP($B1078,weights!$A$2:$R$6,18)*EXP(VLOOKUP($B1078,weights!$A$2:$R$6,14)*G1078))</f>
        <v>27.228613927368908</v>
      </c>
    </row>
    <row r="1079" spans="1:8" ht="12.75" x14ac:dyDescent="0.2">
      <c r="A1079">
        <f t="shared" si="0"/>
        <v>44</v>
      </c>
      <c r="B1079" t="str">
        <f t="shared" ref="B1079:C1079" si="1053">B1054</f>
        <v>restaurant</v>
      </c>
      <c r="C1079">
        <f t="shared" si="1053"/>
        <v>2</v>
      </c>
      <c r="D1079">
        <f ca="1">OFFSET(walk!$A$2:$Y$402,TRUNC((ROW()-ROW($D$2))/COLUMNS(walk!$A$2:$Y$402)),MOD(ROW()-ROW($D$2),COLUMNS(walk!$A$2:$Y$402)),1,1)</f>
        <v>8</v>
      </c>
      <c r="E1079">
        <f ca="1">OFFSET(bike!$A$2:$Y$402,TRUNC((ROW()-ROW($E$2))/COLUMNS(bike!$A$2:$Y$402)),MOD(ROW()-ROW($E$2),COLUMNS(bike!$A$2:$Y$402)),1,1)</f>
        <v>2</v>
      </c>
      <c r="F1079">
        <f ca="1">OFFSET(transit!$A$2:$Y$402,TRUNC((ROW()-ROW($F$2))/COLUMNS(transit!$A$2:$Y$402)),MOD(ROW()-ROW($F$2),COLUMNS(transit!$A$2:$Y$402)),1,1)</f>
        <v>8</v>
      </c>
      <c r="G1079">
        <f ca="1">OFFSET(drive!$A$2:$Y$402,TRUNC((ROW()-ROW($G$2))/COLUMNS(drive!$A$2:$Y$402)),MOD(ROW()-ROW($G$2),COLUMNS(drive!$A$2:$Y$402)),1,1)</f>
        <v>2</v>
      </c>
      <c r="H1079" s="5">
        <f ca="1">(VLOOKUP($B1079,weights!$A$2:$R$6,4))*VLOOKUP($B1079,weights!$A$2:$R$6,6)^C1079*(VLOOKUP($B1079,weights!$A$2:$R$6,15)*EXP(VLOOKUP($B1079,weights!$A$2:$R$6,11)*D1079)+VLOOKUP($B1079,weights!$A$2:$R$6,16)*EXP(VLOOKUP($B1079,weights!$A$2:$R$6,12)*E1079)+VLOOKUP($B1079,weights!$A$2:$R$6,17)*EXP(VLOOKUP($B1079,weights!$A$2:$R$6,13)*F1079)+VLOOKUP($B1079,weights!$A$2:$R$6,18)*EXP(VLOOKUP($B1079,weights!$A$2:$R$6,14)*G1079))</f>
        <v>24.404905816382499</v>
      </c>
    </row>
    <row r="1080" spans="1:8" ht="12.75" x14ac:dyDescent="0.2">
      <c r="A1080">
        <f t="shared" si="0"/>
        <v>44</v>
      </c>
      <c r="B1080" t="str">
        <f t="shared" ref="B1080:C1080" si="1054">B1055</f>
        <v>restaurant</v>
      </c>
      <c r="C1080">
        <f t="shared" si="1054"/>
        <v>3</v>
      </c>
      <c r="D1080">
        <f ca="1">OFFSET(walk!$A$2:$Y$402,TRUNC((ROW()-ROW($D$2))/COLUMNS(walk!$A$2:$Y$402)),MOD(ROW()-ROW($D$2),COLUMNS(walk!$A$2:$Y$402)),1,1)</f>
        <v>10</v>
      </c>
      <c r="E1080">
        <f ca="1">OFFSET(bike!$A$2:$Y$402,TRUNC((ROW()-ROW($E$2))/COLUMNS(bike!$A$2:$Y$402)),MOD(ROW()-ROW($E$2),COLUMNS(bike!$A$2:$Y$402)),1,1)</f>
        <v>4</v>
      </c>
      <c r="F1080">
        <f ca="1">OFFSET(transit!$A$2:$Y$402,TRUNC((ROW()-ROW($F$2))/COLUMNS(transit!$A$2:$Y$402)),MOD(ROW()-ROW($F$2),COLUMNS(transit!$A$2:$Y$402)),1,1)</f>
        <v>8</v>
      </c>
      <c r="G1080">
        <f ca="1">OFFSET(drive!$A$2:$Y$402,TRUNC((ROW()-ROW($G$2))/COLUMNS(drive!$A$2:$Y$402)),MOD(ROW()-ROW($G$2),COLUMNS(drive!$A$2:$Y$402)),1,1)</f>
        <v>3</v>
      </c>
      <c r="H1080" s="5">
        <f ca="1">(VLOOKUP($B1080,weights!$A$2:$R$6,4))*VLOOKUP($B1080,weights!$A$2:$R$6,6)^C1080*(VLOOKUP($B1080,weights!$A$2:$R$6,15)*EXP(VLOOKUP($B1080,weights!$A$2:$R$6,11)*D1080)+VLOOKUP($B1080,weights!$A$2:$R$6,16)*EXP(VLOOKUP($B1080,weights!$A$2:$R$6,12)*E1080)+VLOOKUP($B1080,weights!$A$2:$R$6,17)*EXP(VLOOKUP($B1080,weights!$A$2:$R$6,13)*F1080)+VLOOKUP($B1080,weights!$A$2:$R$6,18)*EXP(VLOOKUP($B1080,weights!$A$2:$R$6,14)*G1080))</f>
        <v>17.009177319408195</v>
      </c>
    </row>
    <row r="1081" spans="1:8" ht="12.75" x14ac:dyDescent="0.2">
      <c r="A1081">
        <f t="shared" si="0"/>
        <v>44</v>
      </c>
      <c r="B1081" t="str">
        <f t="shared" ref="B1081:C1081" si="1055">B1056</f>
        <v>restaurant</v>
      </c>
      <c r="C1081">
        <f t="shared" si="1055"/>
        <v>4</v>
      </c>
      <c r="D1081">
        <f ca="1">OFFSET(walk!$A$2:$Y$402,TRUNC((ROW()-ROW($D$2))/COLUMNS(walk!$A$2:$Y$402)),MOD(ROW()-ROW($D$2),COLUMNS(walk!$A$2:$Y$402)),1,1)</f>
        <v>10</v>
      </c>
      <c r="E1081">
        <f ca="1">OFFSET(bike!$A$2:$Y$402,TRUNC((ROW()-ROW($E$2))/COLUMNS(bike!$A$2:$Y$402)),MOD(ROW()-ROW($E$2),COLUMNS(bike!$A$2:$Y$402)),1,1)</f>
        <v>4</v>
      </c>
      <c r="F1081">
        <f ca="1">OFFSET(transit!$A$2:$Y$402,TRUNC((ROW()-ROW($F$2))/COLUMNS(transit!$A$2:$Y$402)),MOD(ROW()-ROW($F$2),COLUMNS(transit!$A$2:$Y$402)),1,1)</f>
        <v>8</v>
      </c>
      <c r="G1081">
        <f ca="1">OFFSET(drive!$A$2:$Y$402,TRUNC((ROW()-ROW($G$2))/COLUMNS(drive!$A$2:$Y$402)),MOD(ROW()-ROW($G$2),COLUMNS(drive!$A$2:$Y$402)),1,1)</f>
        <v>3</v>
      </c>
      <c r="H1081" s="5">
        <f ca="1">(VLOOKUP($B1081,weights!$A$2:$R$6,4))*VLOOKUP($B1081,weights!$A$2:$R$6,6)^C1081*(VLOOKUP($B1081,weights!$A$2:$R$6,15)*EXP(VLOOKUP($B1081,weights!$A$2:$R$6,11)*D1081)+VLOOKUP($B1081,weights!$A$2:$R$6,16)*EXP(VLOOKUP($B1081,weights!$A$2:$R$6,12)*E1081)+VLOOKUP($B1081,weights!$A$2:$R$6,17)*EXP(VLOOKUP($B1081,weights!$A$2:$R$6,13)*F1081)+VLOOKUP($B1081,weights!$A$2:$R$6,18)*EXP(VLOOKUP($B1081,weights!$A$2:$R$6,14)*G1081))</f>
        <v>15.245262634432533</v>
      </c>
    </row>
    <row r="1082" spans="1:8" ht="12.75" x14ac:dyDescent="0.2">
      <c r="A1082">
        <f t="shared" si="0"/>
        <v>44</v>
      </c>
      <c r="B1082" t="str">
        <f t="shared" ref="B1082:C1082" si="1056">B1057</f>
        <v>restaurant</v>
      </c>
      <c r="C1082">
        <f t="shared" si="1056"/>
        <v>5</v>
      </c>
      <c r="D1082">
        <f ca="1">OFFSET(walk!$A$2:$Y$402,TRUNC((ROW()-ROW($D$2))/COLUMNS(walk!$A$2:$Y$402)),MOD(ROW()-ROW($D$2),COLUMNS(walk!$A$2:$Y$402)),1,1)</f>
        <v>10</v>
      </c>
      <c r="E1082">
        <f ca="1">OFFSET(bike!$A$2:$Y$402,TRUNC((ROW()-ROW($E$2))/COLUMNS(bike!$A$2:$Y$402)),MOD(ROW()-ROW($E$2),COLUMNS(bike!$A$2:$Y$402)),1,1)</f>
        <v>4</v>
      </c>
      <c r="F1082">
        <f ca="1">OFFSET(transit!$A$2:$Y$402,TRUNC((ROW()-ROW($F$2))/COLUMNS(transit!$A$2:$Y$402)),MOD(ROW()-ROW($F$2),COLUMNS(transit!$A$2:$Y$402)),1,1)</f>
        <v>8</v>
      </c>
      <c r="G1082">
        <f ca="1">OFFSET(drive!$A$2:$Y$402,TRUNC((ROW()-ROW($G$2))/COLUMNS(drive!$A$2:$Y$402)),MOD(ROW()-ROW($G$2),COLUMNS(drive!$A$2:$Y$402)),1,1)</f>
        <v>3</v>
      </c>
      <c r="H1082" s="5">
        <f ca="1">(VLOOKUP($B1082,weights!$A$2:$R$6,4))*VLOOKUP($B1082,weights!$A$2:$R$6,6)^C1082*(VLOOKUP($B1082,weights!$A$2:$R$6,15)*EXP(VLOOKUP($B1082,weights!$A$2:$R$6,11)*D1082)+VLOOKUP($B1082,weights!$A$2:$R$6,16)*EXP(VLOOKUP($B1082,weights!$A$2:$R$6,12)*E1082)+VLOOKUP($B1082,weights!$A$2:$R$6,17)*EXP(VLOOKUP($B1082,weights!$A$2:$R$6,13)*F1082)+VLOOKUP($B1082,weights!$A$2:$R$6,18)*EXP(VLOOKUP($B1082,weights!$A$2:$R$6,14)*G1082))</f>
        <v>13.664272435306193</v>
      </c>
    </row>
    <row r="1083" spans="1:8" ht="12.75" x14ac:dyDescent="0.2">
      <c r="A1083">
        <f t="shared" si="0"/>
        <v>44</v>
      </c>
      <c r="B1083" t="str">
        <f t="shared" ref="B1083:C1083" si="1057">B1058</f>
        <v>restaurant</v>
      </c>
      <c r="C1083">
        <f t="shared" si="1057"/>
        <v>6</v>
      </c>
      <c r="D1083">
        <f ca="1">OFFSET(walk!$A$2:$Y$402,TRUNC((ROW()-ROW($D$2))/COLUMNS(walk!$A$2:$Y$402)),MOD(ROW()-ROW($D$2),COLUMNS(walk!$A$2:$Y$402)),1,1)</f>
        <v>13</v>
      </c>
      <c r="E1083">
        <f ca="1">OFFSET(bike!$A$2:$Y$402,TRUNC((ROW()-ROW($E$2))/COLUMNS(bike!$A$2:$Y$402)),MOD(ROW()-ROW($E$2),COLUMNS(bike!$A$2:$Y$402)),1,1)</f>
        <v>4</v>
      </c>
      <c r="F1083">
        <f ca="1">OFFSET(transit!$A$2:$Y$402,TRUNC((ROW()-ROW($F$2))/COLUMNS(transit!$A$2:$Y$402)),MOD(ROW()-ROW($F$2),COLUMNS(transit!$A$2:$Y$402)),1,1)</f>
        <v>10</v>
      </c>
      <c r="G1083">
        <f ca="1">OFFSET(drive!$A$2:$Y$402,TRUNC((ROW()-ROW($G$2))/COLUMNS(drive!$A$2:$Y$402)),MOD(ROW()-ROW($G$2),COLUMNS(drive!$A$2:$Y$402)),1,1)</f>
        <v>3</v>
      </c>
      <c r="H1083" s="5">
        <f ca="1">(VLOOKUP($B1083,weights!$A$2:$R$6,4))*VLOOKUP($B1083,weights!$A$2:$R$6,6)^C1083*(VLOOKUP($B1083,weights!$A$2:$R$6,15)*EXP(VLOOKUP($B1083,weights!$A$2:$R$6,11)*D1083)+VLOOKUP($B1083,weights!$A$2:$R$6,16)*EXP(VLOOKUP($B1083,weights!$A$2:$R$6,12)*E1083)+VLOOKUP($B1083,weights!$A$2:$R$6,17)*EXP(VLOOKUP($B1083,weights!$A$2:$R$6,13)*F1083)+VLOOKUP($B1083,weights!$A$2:$R$6,18)*EXP(VLOOKUP($B1083,weights!$A$2:$R$6,14)*G1083))</f>
        <v>11.047261436638118</v>
      </c>
    </row>
    <row r="1084" spans="1:8" ht="12.75" x14ac:dyDescent="0.2">
      <c r="A1084">
        <f t="shared" si="0"/>
        <v>44</v>
      </c>
      <c r="B1084" t="str">
        <f t="shared" ref="B1084:C1084" si="1058">B1059</f>
        <v>restaurant</v>
      </c>
      <c r="C1084">
        <f t="shared" si="1058"/>
        <v>7</v>
      </c>
      <c r="D1084">
        <f ca="1">OFFSET(walk!$A$2:$Y$402,TRUNC((ROW()-ROW($D$2))/COLUMNS(walk!$A$2:$Y$402)),MOD(ROW()-ROW($D$2),COLUMNS(walk!$A$2:$Y$402)),1,1)</f>
        <v>13</v>
      </c>
      <c r="E1084">
        <f ca="1">OFFSET(bike!$A$2:$Y$402,TRUNC((ROW()-ROW($E$2))/COLUMNS(bike!$A$2:$Y$402)),MOD(ROW()-ROW($E$2),COLUMNS(bike!$A$2:$Y$402)),1,1)</f>
        <v>4</v>
      </c>
      <c r="F1084">
        <f ca="1">OFFSET(transit!$A$2:$Y$402,TRUNC((ROW()-ROW($F$2))/COLUMNS(transit!$A$2:$Y$402)),MOD(ROW()-ROW($F$2),COLUMNS(transit!$A$2:$Y$402)),1,1)</f>
        <v>12</v>
      </c>
      <c r="G1084">
        <f ca="1">OFFSET(drive!$A$2:$Y$402,TRUNC((ROW()-ROW($G$2))/COLUMNS(drive!$A$2:$Y$402)),MOD(ROW()-ROW($G$2),COLUMNS(drive!$A$2:$Y$402)),1,1)</f>
        <v>3</v>
      </c>
      <c r="H1084" s="5">
        <f ca="1">(VLOOKUP($B1084,weights!$A$2:$R$6,4))*VLOOKUP($B1084,weights!$A$2:$R$6,6)^C1084*(VLOOKUP($B1084,weights!$A$2:$R$6,15)*EXP(VLOOKUP($B1084,weights!$A$2:$R$6,11)*D1084)+VLOOKUP($B1084,weights!$A$2:$R$6,16)*EXP(VLOOKUP($B1084,weights!$A$2:$R$6,12)*E1084)+VLOOKUP($B1084,weights!$A$2:$R$6,17)*EXP(VLOOKUP($B1084,weights!$A$2:$R$6,13)*F1084)+VLOOKUP($B1084,weights!$A$2:$R$6,18)*EXP(VLOOKUP($B1084,weights!$A$2:$R$6,14)*G1084))</f>
        <v>9.4672108744688135</v>
      </c>
    </row>
    <row r="1085" spans="1:8" ht="12.75" x14ac:dyDescent="0.2">
      <c r="A1085">
        <f t="shared" si="0"/>
        <v>44</v>
      </c>
      <c r="B1085" t="str">
        <f t="shared" ref="B1085:C1085" si="1059">B1060</f>
        <v>restaurant</v>
      </c>
      <c r="C1085">
        <f t="shared" si="1059"/>
        <v>8</v>
      </c>
      <c r="D1085">
        <f ca="1">OFFSET(walk!$A$2:$Y$402,TRUNC((ROW()-ROW($D$2))/COLUMNS(walk!$A$2:$Y$402)),MOD(ROW()-ROW($D$2),COLUMNS(walk!$A$2:$Y$402)),1,1)</f>
        <v>14</v>
      </c>
      <c r="E1085">
        <f ca="1">OFFSET(bike!$A$2:$Y$402,TRUNC((ROW()-ROW($E$2))/COLUMNS(bike!$A$2:$Y$402)),MOD(ROW()-ROW($E$2),COLUMNS(bike!$A$2:$Y$402)),1,1)</f>
        <v>4</v>
      </c>
      <c r="F1085">
        <f ca="1">OFFSET(transit!$A$2:$Y$402,TRUNC((ROW()-ROW($F$2))/COLUMNS(transit!$A$2:$Y$402)),MOD(ROW()-ROW($F$2),COLUMNS(transit!$A$2:$Y$402)),1,1)</f>
        <v>12</v>
      </c>
      <c r="G1085">
        <f ca="1">OFFSET(drive!$A$2:$Y$402,TRUNC((ROW()-ROW($G$2))/COLUMNS(drive!$A$2:$Y$402)),MOD(ROW()-ROW($G$2),COLUMNS(drive!$A$2:$Y$402)),1,1)</f>
        <v>4</v>
      </c>
      <c r="H1085" s="5">
        <f ca="1">(VLOOKUP($B1085,weights!$A$2:$R$6,4))*VLOOKUP($B1085,weights!$A$2:$R$6,6)^C1085*(VLOOKUP($B1085,weights!$A$2:$R$6,15)*EXP(VLOOKUP($B1085,weights!$A$2:$R$6,11)*D1085)+VLOOKUP($B1085,weights!$A$2:$R$6,16)*EXP(VLOOKUP($B1085,weights!$A$2:$R$6,12)*E1085)+VLOOKUP($B1085,weights!$A$2:$R$6,17)*EXP(VLOOKUP($B1085,weights!$A$2:$R$6,13)*F1085)+VLOOKUP($B1085,weights!$A$2:$R$6,18)*EXP(VLOOKUP($B1085,weights!$A$2:$R$6,14)*G1085))</f>
        <v>7.7563358001922698</v>
      </c>
    </row>
    <row r="1086" spans="1:8" ht="12.75" x14ac:dyDescent="0.2">
      <c r="A1086">
        <f t="shared" si="0"/>
        <v>44</v>
      </c>
      <c r="B1086" t="str">
        <f t="shared" ref="B1086:C1086" si="1060">B1061</f>
        <v>restaurant</v>
      </c>
      <c r="C1086">
        <f t="shared" si="1060"/>
        <v>9</v>
      </c>
      <c r="D1086">
        <f ca="1">OFFSET(walk!$A$2:$Y$402,TRUNC((ROW()-ROW($D$2))/COLUMNS(walk!$A$2:$Y$402)),MOD(ROW()-ROW($D$2),COLUMNS(walk!$A$2:$Y$402)),1,1)</f>
        <v>14</v>
      </c>
      <c r="E1086">
        <f ca="1">OFFSET(bike!$A$2:$Y$402,TRUNC((ROW()-ROW($E$2))/COLUMNS(bike!$A$2:$Y$402)),MOD(ROW()-ROW($E$2),COLUMNS(bike!$A$2:$Y$402)),1,1)</f>
        <v>4</v>
      </c>
      <c r="F1086">
        <f ca="1">OFFSET(transit!$A$2:$Y$402,TRUNC((ROW()-ROW($F$2))/COLUMNS(transit!$A$2:$Y$402)),MOD(ROW()-ROW($F$2),COLUMNS(transit!$A$2:$Y$402)),1,1)</f>
        <v>14</v>
      </c>
      <c r="G1086">
        <f ca="1">OFFSET(drive!$A$2:$Y$402,TRUNC((ROW()-ROW($G$2))/COLUMNS(drive!$A$2:$Y$402)),MOD(ROW()-ROW($G$2),COLUMNS(drive!$A$2:$Y$402)),1,1)</f>
        <v>4</v>
      </c>
      <c r="H1086" s="5">
        <f ca="1">(VLOOKUP($B1086,weights!$A$2:$R$6,4))*VLOOKUP($B1086,weights!$A$2:$R$6,6)^C1086*(VLOOKUP($B1086,weights!$A$2:$R$6,15)*EXP(VLOOKUP($B1086,weights!$A$2:$R$6,11)*D1086)+VLOOKUP($B1086,weights!$A$2:$R$6,16)*EXP(VLOOKUP($B1086,weights!$A$2:$R$6,12)*E1086)+VLOOKUP($B1086,weights!$A$2:$R$6,17)*EXP(VLOOKUP($B1086,weights!$A$2:$R$6,13)*F1086)+VLOOKUP($B1086,weights!$A$2:$R$6,18)*EXP(VLOOKUP($B1086,weights!$A$2:$R$6,14)*G1086))</f>
        <v>6.6952499573897502</v>
      </c>
    </row>
    <row r="1087" spans="1:8" ht="12.75" x14ac:dyDescent="0.2">
      <c r="A1087">
        <f t="shared" si="0"/>
        <v>44</v>
      </c>
      <c r="B1087" t="str">
        <f t="shared" ref="B1087:C1087" si="1061">B1062</f>
        <v>supermarket</v>
      </c>
      <c r="C1087">
        <f t="shared" si="1061"/>
        <v>0</v>
      </c>
      <c r="D1087">
        <f ca="1">OFFSET(walk!$A$2:$Y$402,TRUNC((ROW()-ROW($D$2))/COLUMNS(walk!$A$2:$Y$402)),MOD(ROW()-ROW($D$2),COLUMNS(walk!$A$2:$Y$402)),1,1)</f>
        <v>33</v>
      </c>
      <c r="E1087">
        <f ca="1">OFFSET(bike!$A$2:$Y$402,TRUNC((ROW()-ROW($E$2))/COLUMNS(bike!$A$2:$Y$402)),MOD(ROW()-ROW($E$2),COLUMNS(bike!$A$2:$Y$402)),1,1)</f>
        <v>13</v>
      </c>
      <c r="F1087">
        <f ca="1">OFFSET(transit!$A$2:$Y$402,TRUNC((ROW()-ROW($F$2))/COLUMNS(transit!$A$2:$Y$402)),MOD(ROW()-ROW($F$2),COLUMNS(transit!$A$2:$Y$402)),1,1)</f>
        <v>19</v>
      </c>
      <c r="G1087">
        <f ca="1">OFFSET(drive!$A$2:$Y$402,TRUNC((ROW()-ROW($G$2))/COLUMNS(drive!$A$2:$Y$402)),MOD(ROW()-ROW($G$2),COLUMNS(drive!$A$2:$Y$402)),1,1)</f>
        <v>8</v>
      </c>
      <c r="H1087" s="5">
        <f ca="1">(VLOOKUP($B1087,weights!$A$2:$R$6,4))*VLOOKUP($B1087,weights!$A$2:$R$6,6)^C1087*(VLOOKUP($B1087,weights!$A$2:$R$6,15)*EXP(VLOOKUP($B1087,weights!$A$2:$R$6,11)*D1087)+VLOOKUP($B1087,weights!$A$2:$R$6,16)*EXP(VLOOKUP($B1087,weights!$A$2:$R$6,12)*E1087)+VLOOKUP($B1087,weights!$A$2:$R$6,17)*EXP(VLOOKUP($B1087,weights!$A$2:$R$6,13)*F1087)+VLOOKUP($B1087,weights!$A$2:$R$6,18)*EXP(VLOOKUP($B1087,weights!$A$2:$R$6,14)*G1087))</f>
        <v>3.7495233980143317</v>
      </c>
    </row>
    <row r="1088" spans="1:8" ht="12.75" x14ac:dyDescent="0.2">
      <c r="A1088">
        <f t="shared" si="0"/>
        <v>44</v>
      </c>
      <c r="B1088" t="str">
        <f t="shared" ref="B1088:C1088" si="1062">B1063</f>
        <v>supermarket</v>
      </c>
      <c r="C1088">
        <f t="shared" si="1062"/>
        <v>1</v>
      </c>
      <c r="D1088">
        <f ca="1">OFFSET(walk!$A$2:$Y$402,TRUNC((ROW()-ROW($D$2))/COLUMNS(walk!$A$2:$Y$402)),MOD(ROW()-ROW($D$2),COLUMNS(walk!$A$2:$Y$402)),1,1)</f>
        <v>47</v>
      </c>
      <c r="E1088">
        <f ca="1">OFFSET(bike!$A$2:$Y$402,TRUNC((ROW()-ROW($E$2))/COLUMNS(bike!$A$2:$Y$402)),MOD(ROW()-ROW($E$2),COLUMNS(bike!$A$2:$Y$402)),1,1)</f>
        <v>14</v>
      </c>
      <c r="F1088">
        <f ca="1">OFFSET(transit!$A$2:$Y$402,TRUNC((ROW()-ROW($F$2))/COLUMNS(transit!$A$2:$Y$402)),MOD(ROW()-ROW($F$2),COLUMNS(transit!$A$2:$Y$402)),1,1)</f>
        <v>24</v>
      </c>
      <c r="G1088">
        <f ca="1">OFFSET(drive!$A$2:$Y$402,TRUNC((ROW()-ROW($G$2))/COLUMNS(drive!$A$2:$Y$402)),MOD(ROW()-ROW($G$2),COLUMNS(drive!$A$2:$Y$402)),1,1)</f>
        <v>9</v>
      </c>
      <c r="H1088" s="5">
        <f ca="1">(VLOOKUP($B1088,weights!$A$2:$R$6,4))*VLOOKUP($B1088,weights!$A$2:$R$6,6)^C1088*(VLOOKUP($B1088,weights!$A$2:$R$6,15)*EXP(VLOOKUP($B1088,weights!$A$2:$R$6,11)*D1088)+VLOOKUP($B1088,weights!$A$2:$R$6,16)*EXP(VLOOKUP($B1088,weights!$A$2:$R$6,12)*E1088)+VLOOKUP($B1088,weights!$A$2:$R$6,17)*EXP(VLOOKUP($B1088,weights!$A$2:$R$6,13)*F1088)+VLOOKUP($B1088,weights!$A$2:$R$6,18)*EXP(VLOOKUP($B1088,weights!$A$2:$R$6,14)*G1088))</f>
        <v>1.6991438448487466</v>
      </c>
    </row>
    <row r="1089" spans="1:8" ht="12.75" x14ac:dyDescent="0.2">
      <c r="A1089">
        <f t="shared" si="0"/>
        <v>44</v>
      </c>
      <c r="B1089" t="str">
        <f t="shared" ref="B1089:C1089" si="1063">B1064</f>
        <v>supermarket</v>
      </c>
      <c r="C1089">
        <f t="shared" si="1063"/>
        <v>2</v>
      </c>
      <c r="D1089">
        <f ca="1">OFFSET(walk!$A$2:$Y$402,TRUNC((ROW()-ROW($D$2))/COLUMNS(walk!$A$2:$Y$402)),MOD(ROW()-ROW($D$2),COLUMNS(walk!$A$2:$Y$402)),1,1)</f>
        <v>51</v>
      </c>
      <c r="E1089">
        <f ca="1">OFFSET(bike!$A$2:$Y$402,TRUNC((ROW()-ROW($E$2))/COLUMNS(bike!$A$2:$Y$402)),MOD(ROW()-ROW($E$2),COLUMNS(bike!$A$2:$Y$402)),1,1)</f>
        <v>15</v>
      </c>
      <c r="F1089">
        <f ca="1">OFFSET(transit!$A$2:$Y$402,TRUNC((ROW()-ROW($F$2))/COLUMNS(transit!$A$2:$Y$402)),MOD(ROW()-ROW($F$2),COLUMNS(transit!$A$2:$Y$402)),1,1)</f>
        <v>24</v>
      </c>
      <c r="G1089">
        <f ca="1">OFFSET(drive!$A$2:$Y$402,TRUNC((ROW()-ROW($G$2))/COLUMNS(drive!$A$2:$Y$402)),MOD(ROW()-ROW($G$2),COLUMNS(drive!$A$2:$Y$402)),1,1)</f>
        <v>12</v>
      </c>
      <c r="H1089" s="5">
        <f ca="1">(VLOOKUP($B1089,weights!$A$2:$R$6,4))*VLOOKUP($B1089,weights!$A$2:$R$6,6)^C1089*(VLOOKUP($B1089,weights!$A$2:$R$6,15)*EXP(VLOOKUP($B1089,weights!$A$2:$R$6,11)*D1089)+VLOOKUP($B1089,weights!$A$2:$R$6,16)*EXP(VLOOKUP($B1089,weights!$A$2:$R$6,12)*E1089)+VLOOKUP($B1089,weights!$A$2:$R$6,17)*EXP(VLOOKUP($B1089,weights!$A$2:$R$6,13)*F1089)+VLOOKUP($B1089,weights!$A$2:$R$6,18)*EXP(VLOOKUP($B1089,weights!$A$2:$R$6,14)*G1089))</f>
        <v>0.57511389199803031</v>
      </c>
    </row>
    <row r="1090" spans="1:8" ht="12.75" x14ac:dyDescent="0.2">
      <c r="A1090">
        <f t="shared" si="0"/>
        <v>44</v>
      </c>
      <c r="B1090" t="str">
        <f t="shared" ref="B1090:C1090" si="1064">B1065</f>
        <v>supermarket</v>
      </c>
      <c r="C1090">
        <f t="shared" si="1064"/>
        <v>3</v>
      </c>
      <c r="D1090">
        <f ca="1">OFFSET(walk!$A$2:$Y$402,TRUNC((ROW()-ROW($D$2))/COLUMNS(walk!$A$2:$Y$402)),MOD(ROW()-ROW($D$2),COLUMNS(walk!$A$2:$Y$402)),1,1)</f>
        <v>59</v>
      </c>
      <c r="E1090">
        <f ca="1">OFFSET(bike!$A$2:$Y$402,TRUNC((ROW()-ROW($E$2))/COLUMNS(bike!$A$2:$Y$402)),MOD(ROW()-ROW($E$2),COLUMNS(bike!$A$2:$Y$402)),1,1)</f>
        <v>18</v>
      </c>
      <c r="F1090">
        <f ca="1">OFFSET(transit!$A$2:$Y$402,TRUNC((ROW()-ROW($F$2))/COLUMNS(transit!$A$2:$Y$402)),MOD(ROW()-ROW($F$2),COLUMNS(transit!$A$2:$Y$402)),1,1)</f>
        <v>31</v>
      </c>
      <c r="G1090">
        <f ca="1">OFFSET(drive!$A$2:$Y$402,TRUNC((ROW()-ROW($G$2))/COLUMNS(drive!$A$2:$Y$402)),MOD(ROW()-ROW($G$2),COLUMNS(drive!$A$2:$Y$402)),1,1)</f>
        <v>13</v>
      </c>
      <c r="H1090" s="5">
        <f ca="1">(VLOOKUP($B1090,weights!$A$2:$R$6,4))*VLOOKUP($B1090,weights!$A$2:$R$6,6)^C1090*(VLOOKUP($B1090,weights!$A$2:$R$6,15)*EXP(VLOOKUP($B1090,weights!$A$2:$R$6,11)*D1090)+VLOOKUP($B1090,weights!$A$2:$R$6,16)*EXP(VLOOKUP($B1090,weights!$A$2:$R$6,12)*E1090)+VLOOKUP($B1090,weights!$A$2:$R$6,17)*EXP(VLOOKUP($B1090,weights!$A$2:$R$6,13)*F1090)+VLOOKUP($B1090,weights!$A$2:$R$6,18)*EXP(VLOOKUP($B1090,weights!$A$2:$R$6,14)*G1090))</f>
        <v>0.24634818964117511</v>
      </c>
    </row>
    <row r="1091" spans="1:8" ht="12.75" x14ac:dyDescent="0.2">
      <c r="A1091">
        <f t="shared" si="0"/>
        <v>44</v>
      </c>
      <c r="B1091" t="str">
        <f t="shared" ref="B1091:C1091" si="1065">B1066</f>
        <v>supermarket</v>
      </c>
      <c r="C1091">
        <f t="shared" si="1065"/>
        <v>4</v>
      </c>
      <c r="D1091">
        <f ca="1">OFFSET(walk!$A$2:$Y$402,TRUNC((ROW()-ROW($D$2))/COLUMNS(walk!$A$2:$Y$402)),MOD(ROW()-ROW($D$2),COLUMNS(walk!$A$2:$Y$402)),1,1)</f>
        <v>75</v>
      </c>
      <c r="E1091">
        <f ca="1">OFFSET(bike!$A$2:$Y$402,TRUNC((ROW()-ROW($E$2))/COLUMNS(bike!$A$2:$Y$402)),MOD(ROW()-ROW($E$2),COLUMNS(bike!$A$2:$Y$402)),1,1)</f>
        <v>22</v>
      </c>
      <c r="F1091">
        <f ca="1">OFFSET(transit!$A$2:$Y$402,TRUNC((ROW()-ROW($F$2))/COLUMNS(transit!$A$2:$Y$402)),MOD(ROW()-ROW($F$2),COLUMNS(transit!$A$2:$Y$402)),1,1)</f>
        <v>38</v>
      </c>
      <c r="G1091">
        <f ca="1">OFFSET(drive!$A$2:$Y$402,TRUNC((ROW()-ROW($G$2))/COLUMNS(drive!$A$2:$Y$402)),MOD(ROW()-ROW($G$2),COLUMNS(drive!$A$2:$Y$402)),1,1)</f>
        <v>14</v>
      </c>
      <c r="H1091" s="5">
        <f ca="1">(VLOOKUP($B1091,weights!$A$2:$R$6,4))*VLOOKUP($B1091,weights!$A$2:$R$6,6)^C1091*(VLOOKUP($B1091,weights!$A$2:$R$6,15)*EXP(VLOOKUP($B1091,weights!$A$2:$R$6,11)*D1091)+VLOOKUP($B1091,weights!$A$2:$R$6,16)*EXP(VLOOKUP($B1091,weights!$A$2:$R$6,12)*E1091)+VLOOKUP($B1091,weights!$A$2:$R$6,17)*EXP(VLOOKUP($B1091,weights!$A$2:$R$6,13)*F1091)+VLOOKUP($B1091,weights!$A$2:$R$6,18)*EXP(VLOOKUP($B1091,weights!$A$2:$R$6,14)*G1091))</f>
        <v>0.1116345947338683</v>
      </c>
    </row>
    <row r="1092" spans="1:8" ht="12.75" x14ac:dyDescent="0.2">
      <c r="A1092">
        <f t="shared" si="0"/>
        <v>44</v>
      </c>
      <c r="B1092" t="str">
        <f t="shared" ref="B1092:C1092" si="1066">B1067</f>
        <v>store</v>
      </c>
      <c r="C1092">
        <f t="shared" si="1066"/>
        <v>0</v>
      </c>
      <c r="D1092">
        <f ca="1">OFFSET(walk!$A$2:$Y$402,TRUNC((ROW()-ROW($D$2))/COLUMNS(walk!$A$2:$Y$402)),MOD(ROW()-ROW($D$2),COLUMNS(walk!$A$2:$Y$402)),1,1)</f>
        <v>2</v>
      </c>
      <c r="E1092">
        <f ca="1">OFFSET(bike!$A$2:$Y$402,TRUNC((ROW()-ROW($E$2))/COLUMNS(bike!$A$2:$Y$402)),MOD(ROW()-ROW($E$2),COLUMNS(bike!$A$2:$Y$402)),1,1)</f>
        <v>0</v>
      </c>
      <c r="F1092">
        <f ca="1">OFFSET(transit!$A$2:$Y$402,TRUNC((ROW()-ROW($F$2))/COLUMNS(transit!$A$2:$Y$402)),MOD(ROW()-ROW($F$2),COLUMNS(transit!$A$2:$Y$402)),1,1)</f>
        <v>2</v>
      </c>
      <c r="G1092">
        <f ca="1">OFFSET(drive!$A$2:$Y$402,TRUNC((ROW()-ROW($G$2))/COLUMNS(drive!$A$2:$Y$402)),MOD(ROW()-ROW($G$2),COLUMNS(drive!$A$2:$Y$402)),1,1)</f>
        <v>0</v>
      </c>
      <c r="H1092" s="5">
        <f ca="1">(VLOOKUP($B1092,weights!$A$2:$R$6,4))*VLOOKUP($B1092,weights!$A$2:$R$6,6)^C1092*(VLOOKUP($B1092,weights!$A$2:$R$6,15)*EXP(VLOOKUP($B1092,weights!$A$2:$R$6,11)*D1092)+VLOOKUP($B1092,weights!$A$2:$R$6,16)*EXP(VLOOKUP($B1092,weights!$A$2:$R$6,12)*E1092)+VLOOKUP($B1092,weights!$A$2:$R$6,17)*EXP(VLOOKUP($B1092,weights!$A$2:$R$6,13)*F1092)+VLOOKUP($B1092,weights!$A$2:$R$6,18)*EXP(VLOOKUP($B1092,weights!$A$2:$R$6,14)*G1092))</f>
        <v>35.201764025288824</v>
      </c>
    </row>
    <row r="1093" spans="1:8" ht="12.75" x14ac:dyDescent="0.2">
      <c r="A1093">
        <f t="shared" si="0"/>
        <v>44</v>
      </c>
      <c r="B1093" t="str">
        <f t="shared" ref="B1093:C1093" si="1067">B1068</f>
        <v>store</v>
      </c>
      <c r="C1093">
        <f t="shared" si="1067"/>
        <v>1</v>
      </c>
      <c r="D1093">
        <f ca="1">OFFSET(walk!$A$2:$Y$402,TRUNC((ROW()-ROW($D$2))/COLUMNS(walk!$A$2:$Y$402)),MOD(ROW()-ROW($D$2),COLUMNS(walk!$A$2:$Y$402)),1,1)</f>
        <v>5</v>
      </c>
      <c r="E1093">
        <f ca="1">OFFSET(bike!$A$2:$Y$402,TRUNC((ROW()-ROW($E$2))/COLUMNS(bike!$A$2:$Y$402)),MOD(ROW()-ROW($E$2),COLUMNS(bike!$A$2:$Y$402)),1,1)</f>
        <v>1</v>
      </c>
      <c r="F1093">
        <f ca="1">OFFSET(transit!$A$2:$Y$402,TRUNC((ROW()-ROW($F$2))/COLUMNS(transit!$A$2:$Y$402)),MOD(ROW()-ROW($F$2),COLUMNS(transit!$A$2:$Y$402)),1,1)</f>
        <v>5</v>
      </c>
      <c r="G1093">
        <f ca="1">OFFSET(drive!$A$2:$Y$402,TRUNC((ROW()-ROW($G$2))/COLUMNS(drive!$A$2:$Y$402)),MOD(ROW()-ROW($G$2),COLUMNS(drive!$A$2:$Y$402)),1,1)</f>
        <v>1</v>
      </c>
      <c r="H1093" s="5">
        <f ca="1">(VLOOKUP($B1093,weights!$A$2:$R$6,4))*VLOOKUP($B1093,weights!$A$2:$R$6,6)^C1093*(VLOOKUP($B1093,weights!$A$2:$R$6,15)*EXP(VLOOKUP($B1093,weights!$A$2:$R$6,11)*D1093)+VLOOKUP($B1093,weights!$A$2:$R$6,16)*EXP(VLOOKUP($B1093,weights!$A$2:$R$6,12)*E1093)+VLOOKUP($B1093,weights!$A$2:$R$6,17)*EXP(VLOOKUP($B1093,weights!$A$2:$R$6,13)*F1093)+VLOOKUP($B1093,weights!$A$2:$R$6,18)*EXP(VLOOKUP($B1093,weights!$A$2:$R$6,14)*G1093))</f>
        <v>13.897434437427027</v>
      </c>
    </row>
    <row r="1094" spans="1:8" ht="12.75" x14ac:dyDescent="0.2">
      <c r="A1094">
        <f t="shared" si="0"/>
        <v>44</v>
      </c>
      <c r="B1094" t="str">
        <f t="shared" ref="B1094:C1094" si="1068">B1069</f>
        <v>store</v>
      </c>
      <c r="C1094">
        <f t="shared" si="1068"/>
        <v>2</v>
      </c>
      <c r="D1094">
        <f ca="1">OFFSET(walk!$A$2:$Y$402,TRUNC((ROW()-ROW($D$2))/COLUMNS(walk!$A$2:$Y$402)),MOD(ROW()-ROW($D$2),COLUMNS(walk!$A$2:$Y$402)),1,1)</f>
        <v>5</v>
      </c>
      <c r="E1094">
        <f ca="1">OFFSET(bike!$A$2:$Y$402,TRUNC((ROW()-ROW($E$2))/COLUMNS(bike!$A$2:$Y$402)),MOD(ROW()-ROW($E$2),COLUMNS(bike!$A$2:$Y$402)),1,1)</f>
        <v>2</v>
      </c>
      <c r="F1094">
        <f ca="1">OFFSET(transit!$A$2:$Y$402,TRUNC((ROW()-ROW($F$2))/COLUMNS(transit!$A$2:$Y$402)),MOD(ROW()-ROW($F$2),COLUMNS(transit!$A$2:$Y$402)),1,1)</f>
        <v>5</v>
      </c>
      <c r="G1094">
        <f ca="1">OFFSET(drive!$A$2:$Y$402,TRUNC((ROW()-ROW($G$2))/COLUMNS(drive!$A$2:$Y$402)),MOD(ROW()-ROW($G$2),COLUMNS(drive!$A$2:$Y$402)),1,1)</f>
        <v>2</v>
      </c>
      <c r="H1094" s="5">
        <f ca="1">(VLOOKUP($B1094,weights!$A$2:$R$6,4))*VLOOKUP($B1094,weights!$A$2:$R$6,6)^C1094*(VLOOKUP($B1094,weights!$A$2:$R$6,15)*EXP(VLOOKUP($B1094,weights!$A$2:$R$6,11)*D1094)+VLOOKUP($B1094,weights!$A$2:$R$6,16)*EXP(VLOOKUP($B1094,weights!$A$2:$R$6,12)*E1094)+VLOOKUP($B1094,weights!$A$2:$R$6,17)*EXP(VLOOKUP($B1094,weights!$A$2:$R$6,13)*F1094)+VLOOKUP($B1094,weights!$A$2:$R$6,18)*EXP(VLOOKUP($B1094,weights!$A$2:$R$6,14)*G1094))</f>
        <v>7.1665758528637742</v>
      </c>
    </row>
    <row r="1095" spans="1:8" ht="12.75" x14ac:dyDescent="0.2">
      <c r="A1095">
        <f t="shared" si="0"/>
        <v>44</v>
      </c>
      <c r="B1095" t="str">
        <f t="shared" ref="B1095:C1095" si="1069">B1070</f>
        <v>store</v>
      </c>
      <c r="C1095">
        <f t="shared" si="1069"/>
        <v>3</v>
      </c>
      <c r="D1095">
        <f ca="1">OFFSET(walk!$A$2:$Y$402,TRUNC((ROW()-ROW($D$2))/COLUMNS(walk!$A$2:$Y$402)),MOD(ROW()-ROW($D$2),COLUMNS(walk!$A$2:$Y$402)),1,1)</f>
        <v>9</v>
      </c>
      <c r="E1095">
        <f ca="1">OFFSET(bike!$A$2:$Y$402,TRUNC((ROW()-ROW($E$2))/COLUMNS(bike!$A$2:$Y$402)),MOD(ROW()-ROW($E$2),COLUMNS(bike!$A$2:$Y$402)),1,1)</f>
        <v>2</v>
      </c>
      <c r="F1095">
        <f ca="1">OFFSET(transit!$A$2:$Y$402,TRUNC((ROW()-ROW($F$2))/COLUMNS(transit!$A$2:$Y$402)),MOD(ROW()-ROW($F$2),COLUMNS(transit!$A$2:$Y$402)),1,1)</f>
        <v>9</v>
      </c>
      <c r="G1095">
        <f ca="1">OFFSET(drive!$A$2:$Y$402,TRUNC((ROW()-ROW($G$2))/COLUMNS(drive!$A$2:$Y$402)),MOD(ROW()-ROW($G$2),COLUMNS(drive!$A$2:$Y$402)),1,1)</f>
        <v>2</v>
      </c>
      <c r="H1095" s="5">
        <f ca="1">(VLOOKUP($B1095,weights!$A$2:$R$6,4))*VLOOKUP($B1095,weights!$A$2:$R$6,6)^C1095*(VLOOKUP($B1095,weights!$A$2:$R$6,15)*EXP(VLOOKUP($B1095,weights!$A$2:$R$6,11)*D1095)+VLOOKUP($B1095,weights!$A$2:$R$6,16)*EXP(VLOOKUP($B1095,weights!$A$2:$R$6,12)*E1095)+VLOOKUP($B1095,weights!$A$2:$R$6,17)*EXP(VLOOKUP($B1095,weights!$A$2:$R$6,13)*F1095)+VLOOKUP($B1095,weights!$A$2:$R$6,18)*EXP(VLOOKUP($B1095,weights!$A$2:$R$6,14)*G1095))</f>
        <v>3.8846955857385024</v>
      </c>
    </row>
    <row r="1096" spans="1:8" ht="12.75" x14ac:dyDescent="0.2">
      <c r="A1096">
        <f t="shared" si="0"/>
        <v>44</v>
      </c>
      <c r="B1096" t="str">
        <f t="shared" ref="B1096:C1096" si="1070">B1071</f>
        <v>store</v>
      </c>
      <c r="C1096">
        <f t="shared" si="1070"/>
        <v>4</v>
      </c>
      <c r="D1096">
        <f ca="1">OFFSET(walk!$A$2:$Y$402,TRUNC((ROW()-ROW($D$2))/COLUMNS(walk!$A$2:$Y$402)),MOD(ROW()-ROW($D$2),COLUMNS(walk!$A$2:$Y$402)),1,1)</f>
        <v>12</v>
      </c>
      <c r="E1096">
        <f ca="1">OFFSET(bike!$A$2:$Y$402,TRUNC((ROW()-ROW($E$2))/COLUMNS(bike!$A$2:$Y$402)),MOD(ROW()-ROW($E$2),COLUMNS(bike!$A$2:$Y$402)),1,1)</f>
        <v>4</v>
      </c>
      <c r="F1096">
        <f ca="1">OFFSET(transit!$A$2:$Y$402,TRUNC((ROW()-ROW($F$2))/COLUMNS(transit!$A$2:$Y$402)),MOD(ROW()-ROW($F$2),COLUMNS(transit!$A$2:$Y$402)),1,1)</f>
        <v>10</v>
      </c>
      <c r="G1096">
        <f ca="1">OFFSET(drive!$A$2:$Y$402,TRUNC((ROW()-ROW($G$2))/COLUMNS(drive!$A$2:$Y$402)),MOD(ROW()-ROW($G$2),COLUMNS(drive!$A$2:$Y$402)),1,1)</f>
        <v>3</v>
      </c>
      <c r="H1096" s="5">
        <f ca="1">(VLOOKUP($B1096,weights!$A$2:$R$6,4))*VLOOKUP($B1096,weights!$A$2:$R$6,6)^C1096*(VLOOKUP($B1096,weights!$A$2:$R$6,15)*EXP(VLOOKUP($B1096,weights!$A$2:$R$6,11)*D1096)+VLOOKUP($B1096,weights!$A$2:$R$6,16)*EXP(VLOOKUP($B1096,weights!$A$2:$R$6,12)*E1096)+VLOOKUP($B1096,weights!$A$2:$R$6,17)*EXP(VLOOKUP($B1096,weights!$A$2:$R$6,13)*F1096)+VLOOKUP($B1096,weights!$A$2:$R$6,18)*EXP(VLOOKUP($B1096,weights!$A$2:$R$6,14)*G1096))</f>
        <v>1.5397579013838001</v>
      </c>
    </row>
    <row r="1097" spans="1:8" ht="12.75" x14ac:dyDescent="0.2">
      <c r="A1097">
        <f t="shared" si="0"/>
        <v>44</v>
      </c>
      <c r="B1097" t="str">
        <f t="shared" ref="B1097:C1097" si="1071">B1072</f>
        <v>pharmacy</v>
      </c>
      <c r="C1097">
        <f t="shared" si="1071"/>
        <v>0</v>
      </c>
      <c r="D1097">
        <f ca="1">OFFSET(walk!$A$2:$Y$402,TRUNC((ROW()-ROW($D$2))/COLUMNS(walk!$A$2:$Y$402)),MOD(ROW()-ROW($D$2),COLUMNS(walk!$A$2:$Y$402)),1,1)</f>
        <v>9</v>
      </c>
      <c r="E1097">
        <f ca="1">OFFSET(bike!$A$2:$Y$402,TRUNC((ROW()-ROW($E$2))/COLUMNS(bike!$A$2:$Y$402)),MOD(ROW()-ROW($E$2),COLUMNS(bike!$A$2:$Y$402)),1,1)</f>
        <v>3</v>
      </c>
      <c r="F1097">
        <f ca="1">OFFSET(transit!$A$2:$Y$402,TRUNC((ROW()-ROW($F$2))/COLUMNS(transit!$A$2:$Y$402)),MOD(ROW()-ROW($F$2),COLUMNS(transit!$A$2:$Y$402)),1,1)</f>
        <v>9</v>
      </c>
      <c r="G1097">
        <f ca="1">OFFSET(drive!$A$2:$Y$402,TRUNC((ROW()-ROW($G$2))/COLUMNS(drive!$A$2:$Y$402)),MOD(ROW()-ROW($G$2),COLUMNS(drive!$A$2:$Y$402)),1,1)</f>
        <v>2</v>
      </c>
      <c r="H1097" s="5">
        <f ca="1">(VLOOKUP($B1097,weights!$A$2:$R$6,4))*VLOOKUP($B1097,weights!$A$2:$R$6,6)^C1097*(VLOOKUP($B1097,weights!$A$2:$R$6,15)*EXP(VLOOKUP($B1097,weights!$A$2:$R$6,11)*D1097)+VLOOKUP($B1097,weights!$A$2:$R$6,16)*EXP(VLOOKUP($B1097,weights!$A$2:$R$6,12)*E1097)+VLOOKUP($B1097,weights!$A$2:$R$6,17)*EXP(VLOOKUP($B1097,weights!$A$2:$R$6,13)*F1097)+VLOOKUP($B1097,weights!$A$2:$R$6,18)*EXP(VLOOKUP($B1097,weights!$A$2:$R$6,14)*G1097))</f>
        <v>7.2115890219049117</v>
      </c>
    </row>
    <row r="1098" spans="1:8" ht="12.75" x14ac:dyDescent="0.2">
      <c r="A1098">
        <f t="shared" si="0"/>
        <v>44</v>
      </c>
      <c r="B1098" t="str">
        <f t="shared" ref="B1098:C1098" si="1072">B1073</f>
        <v>pharmacy</v>
      </c>
      <c r="C1098">
        <f t="shared" si="1072"/>
        <v>1</v>
      </c>
      <c r="D1098">
        <f ca="1">OFFSET(walk!$A$2:$Y$402,TRUNC((ROW()-ROW($D$2))/COLUMNS(walk!$A$2:$Y$402)),MOD(ROW()-ROW($D$2),COLUMNS(walk!$A$2:$Y$402)),1,1)</f>
        <v>9</v>
      </c>
      <c r="E1098">
        <f ca="1">OFFSET(bike!$A$2:$Y$402,TRUNC((ROW()-ROW($E$2))/COLUMNS(bike!$A$2:$Y$402)),MOD(ROW()-ROW($E$2),COLUMNS(bike!$A$2:$Y$402)),1,1)</f>
        <v>3</v>
      </c>
      <c r="F1098">
        <f ca="1">OFFSET(transit!$A$2:$Y$402,TRUNC((ROW()-ROW($F$2))/COLUMNS(transit!$A$2:$Y$402)),MOD(ROW()-ROW($F$2),COLUMNS(transit!$A$2:$Y$402)),1,1)</f>
        <v>9</v>
      </c>
      <c r="G1098">
        <f ca="1">OFFSET(drive!$A$2:$Y$402,TRUNC((ROW()-ROW($G$2))/COLUMNS(drive!$A$2:$Y$402)),MOD(ROW()-ROW($G$2),COLUMNS(drive!$A$2:$Y$402)),1,1)</f>
        <v>2</v>
      </c>
      <c r="H1098" s="5">
        <f ca="1">(VLOOKUP($B1098,weights!$A$2:$R$6,4))*VLOOKUP($B1098,weights!$A$2:$R$6,6)^C1098*(VLOOKUP($B1098,weights!$A$2:$R$6,15)*EXP(VLOOKUP($B1098,weights!$A$2:$R$6,11)*D1098)+VLOOKUP($B1098,weights!$A$2:$R$6,16)*EXP(VLOOKUP($B1098,weights!$A$2:$R$6,12)*E1098)+VLOOKUP($B1098,weights!$A$2:$R$6,17)*EXP(VLOOKUP($B1098,weights!$A$2:$R$6,13)*F1098)+VLOOKUP($B1098,weights!$A$2:$R$6,18)*EXP(VLOOKUP($B1098,weights!$A$2:$R$6,14)*G1098))</f>
        <v>3.4722465661023647</v>
      </c>
    </row>
    <row r="1099" spans="1:8" ht="12.75" x14ac:dyDescent="0.2">
      <c r="A1099">
        <f t="shared" si="0"/>
        <v>44</v>
      </c>
      <c r="B1099" t="str">
        <f t="shared" ref="B1099:C1099" si="1073">B1074</f>
        <v>pharmacy</v>
      </c>
      <c r="C1099">
        <f t="shared" si="1073"/>
        <v>2</v>
      </c>
      <c r="D1099">
        <f ca="1">OFFSET(walk!$A$2:$Y$402,TRUNC((ROW()-ROW($D$2))/COLUMNS(walk!$A$2:$Y$402)),MOD(ROW()-ROW($D$2),COLUMNS(walk!$A$2:$Y$402)),1,1)</f>
        <v>15</v>
      </c>
      <c r="E1099">
        <f ca="1">OFFSET(bike!$A$2:$Y$402,TRUNC((ROW()-ROW($E$2))/COLUMNS(bike!$A$2:$Y$402)),MOD(ROW()-ROW($E$2),COLUMNS(bike!$A$2:$Y$402)),1,1)</f>
        <v>5</v>
      </c>
      <c r="F1099">
        <f ca="1">OFFSET(transit!$A$2:$Y$402,TRUNC((ROW()-ROW($F$2))/COLUMNS(transit!$A$2:$Y$402)),MOD(ROW()-ROW($F$2),COLUMNS(transit!$A$2:$Y$402)),1,1)</f>
        <v>15</v>
      </c>
      <c r="G1099">
        <f ca="1">OFFSET(drive!$A$2:$Y$402,TRUNC((ROW()-ROW($G$2))/COLUMNS(drive!$A$2:$Y$402)),MOD(ROW()-ROW($G$2),COLUMNS(drive!$A$2:$Y$402)),1,1)</f>
        <v>3</v>
      </c>
      <c r="H1099" s="5">
        <f ca="1">(VLOOKUP($B1099,weights!$A$2:$R$6,4))*VLOOKUP($B1099,weights!$A$2:$R$6,6)^C1099*(VLOOKUP($B1099,weights!$A$2:$R$6,15)*EXP(VLOOKUP($B1099,weights!$A$2:$R$6,11)*D1099)+VLOOKUP($B1099,weights!$A$2:$R$6,16)*EXP(VLOOKUP($B1099,weights!$A$2:$R$6,12)*E1099)+VLOOKUP($B1099,weights!$A$2:$R$6,17)*EXP(VLOOKUP($B1099,weights!$A$2:$R$6,13)*F1099)+VLOOKUP($B1099,weights!$A$2:$R$6,18)*EXP(VLOOKUP($B1099,weights!$A$2:$R$6,14)*G1099))</f>
        <v>1.0413603940203613</v>
      </c>
    </row>
    <row r="1100" spans="1:8" ht="12.75" x14ac:dyDescent="0.2">
      <c r="A1100">
        <f t="shared" si="0"/>
        <v>44</v>
      </c>
      <c r="B1100" t="str">
        <f t="shared" ref="B1100:C1100" si="1074">B1075</f>
        <v>bank</v>
      </c>
      <c r="C1100">
        <f t="shared" si="1074"/>
        <v>0</v>
      </c>
      <c r="D1100">
        <f ca="1">OFFSET(walk!$A$2:$Y$402,TRUNC((ROW()-ROW($D$2))/COLUMNS(walk!$A$2:$Y$402)),MOD(ROW()-ROW($D$2),COLUMNS(walk!$A$2:$Y$402)),1,1)</f>
        <v>21</v>
      </c>
      <c r="E1100">
        <f ca="1">OFFSET(bike!$A$2:$Y$402,TRUNC((ROW()-ROW($E$2))/COLUMNS(bike!$A$2:$Y$402)),MOD(ROW()-ROW($E$2),COLUMNS(bike!$A$2:$Y$402)),1,1)</f>
        <v>6</v>
      </c>
      <c r="F1100">
        <f ca="1">OFFSET(transit!$A$2:$Y$402,TRUNC((ROW()-ROW($F$2))/COLUMNS(transit!$A$2:$Y$402)),MOD(ROW()-ROW($F$2),COLUMNS(transit!$A$2:$Y$402)),1,1)</f>
        <v>11</v>
      </c>
      <c r="G1100">
        <f ca="1">OFFSET(drive!$A$2:$Y$402,TRUNC((ROW()-ROW($G$2))/COLUMNS(drive!$A$2:$Y$402)),MOD(ROW()-ROW($G$2),COLUMNS(drive!$A$2:$Y$402)),1,1)</f>
        <v>6</v>
      </c>
      <c r="H1100" s="5">
        <f ca="1">(VLOOKUP($B1100,weights!$A$2:$R$6,4))*VLOOKUP($B1100,weights!$A$2:$R$6,6)^C1100*(VLOOKUP($B1100,weights!$A$2:$R$6,15)*EXP(VLOOKUP($B1100,weights!$A$2:$R$6,11)*D1100)+VLOOKUP($B1100,weights!$A$2:$R$6,16)*EXP(VLOOKUP($B1100,weights!$A$2:$R$6,12)*E1100)+VLOOKUP($B1100,weights!$A$2:$R$6,17)*EXP(VLOOKUP($B1100,weights!$A$2:$R$6,13)*F1100)+VLOOKUP($B1100,weights!$A$2:$R$6,18)*EXP(VLOOKUP($B1100,weights!$A$2:$R$6,14)*G1100))</f>
        <v>3.2527146339376167</v>
      </c>
    </row>
    <row r="1101" spans="1:8" ht="12.75" x14ac:dyDescent="0.2">
      <c r="A1101">
        <f t="shared" si="0"/>
        <v>44</v>
      </c>
      <c r="B1101" t="str">
        <f t="shared" ref="B1101:C1101" si="1075">B1076</f>
        <v>bank</v>
      </c>
      <c r="C1101">
        <f t="shared" si="1075"/>
        <v>1</v>
      </c>
      <c r="D1101">
        <f ca="1">OFFSET(walk!$A$2:$Y$402,TRUNC((ROW()-ROW($D$2))/COLUMNS(walk!$A$2:$Y$402)),MOD(ROW()-ROW($D$2),COLUMNS(walk!$A$2:$Y$402)),1,1)</f>
        <v>46</v>
      </c>
      <c r="E1101">
        <f ca="1">OFFSET(bike!$A$2:$Y$402,TRUNC((ROW()-ROW($E$2))/COLUMNS(bike!$A$2:$Y$402)),MOD(ROW()-ROW($E$2),COLUMNS(bike!$A$2:$Y$402)),1,1)</f>
        <v>16</v>
      </c>
      <c r="F1101">
        <f ca="1">OFFSET(transit!$A$2:$Y$402,TRUNC((ROW()-ROW($F$2))/COLUMNS(transit!$A$2:$Y$402)),MOD(ROW()-ROW($F$2),COLUMNS(transit!$A$2:$Y$402)),1,1)</f>
        <v>33</v>
      </c>
      <c r="G1101">
        <f ca="1">OFFSET(drive!$A$2:$Y$402,TRUNC((ROW()-ROW($G$2))/COLUMNS(drive!$A$2:$Y$402)),MOD(ROW()-ROW($G$2),COLUMNS(drive!$A$2:$Y$402)),1,1)</f>
        <v>7</v>
      </c>
      <c r="H1101" s="5">
        <f ca="1">(VLOOKUP($B1101,weights!$A$2:$R$6,4))*VLOOKUP($B1101,weights!$A$2:$R$6,6)^C1101*(VLOOKUP($B1101,weights!$A$2:$R$6,15)*EXP(VLOOKUP($B1101,weights!$A$2:$R$6,11)*D1101)+VLOOKUP($B1101,weights!$A$2:$R$6,16)*EXP(VLOOKUP($B1101,weights!$A$2:$R$6,12)*E1101)+VLOOKUP($B1101,weights!$A$2:$R$6,17)*EXP(VLOOKUP($B1101,weights!$A$2:$R$6,13)*F1101)+VLOOKUP($B1101,weights!$A$2:$R$6,18)*EXP(VLOOKUP($B1101,weights!$A$2:$R$6,14)*G1101))</f>
        <v>0.49013162093713797</v>
      </c>
    </row>
    <row r="1102" spans="1:8" ht="12.75" x14ac:dyDescent="0.2">
      <c r="A1102">
        <f t="shared" si="0"/>
        <v>45</v>
      </c>
      <c r="B1102" t="str">
        <f t="shared" ref="B1102:C1102" si="1076">B1077</f>
        <v>restaurant</v>
      </c>
      <c r="C1102">
        <f t="shared" si="1076"/>
        <v>0</v>
      </c>
      <c r="D1102">
        <f ca="1">OFFSET(walk!$A$2:$Y$402,TRUNC((ROW()-ROW($D$2))/COLUMNS(walk!$A$2:$Y$402)),MOD(ROW()-ROW($D$2),COLUMNS(walk!$A$2:$Y$402)),1,1)</f>
        <v>8</v>
      </c>
      <c r="E1102">
        <f ca="1">OFFSET(bike!$A$2:$Y$402,TRUNC((ROW()-ROW($E$2))/COLUMNS(bike!$A$2:$Y$402)),MOD(ROW()-ROW($E$2),COLUMNS(bike!$A$2:$Y$402)),1,1)</f>
        <v>2</v>
      </c>
      <c r="F1102">
        <f ca="1">OFFSET(transit!$A$2:$Y$402,TRUNC((ROW()-ROW($F$2))/COLUMNS(transit!$A$2:$Y$402)),MOD(ROW()-ROW($F$2),COLUMNS(transit!$A$2:$Y$402)),1,1)</f>
        <v>4</v>
      </c>
      <c r="G1102">
        <f ca="1">OFFSET(drive!$A$2:$Y$402,TRUNC((ROW()-ROW($G$2))/COLUMNS(drive!$A$2:$Y$402)),MOD(ROW()-ROW($G$2),COLUMNS(drive!$A$2:$Y$402)),1,1)</f>
        <v>1</v>
      </c>
      <c r="H1102" s="5">
        <f ca="1">(VLOOKUP($B1102,weights!$A$2:$R$6,4))*VLOOKUP($B1102,weights!$A$2:$R$6,6)^C1102*(VLOOKUP($B1102,weights!$A$2:$R$6,15)*EXP(VLOOKUP($B1102,weights!$A$2:$R$6,11)*D1102)+VLOOKUP($B1102,weights!$A$2:$R$6,16)*EXP(VLOOKUP($B1102,weights!$A$2:$R$6,12)*E1102)+VLOOKUP($B1102,weights!$A$2:$R$6,17)*EXP(VLOOKUP($B1102,weights!$A$2:$R$6,13)*F1102)+VLOOKUP($B1102,weights!$A$2:$R$6,18)*EXP(VLOOKUP($B1102,weights!$A$2:$R$6,14)*G1102))</f>
        <v>36.554687576024335</v>
      </c>
    </row>
    <row r="1103" spans="1:8" ht="12.75" x14ac:dyDescent="0.2">
      <c r="A1103">
        <f t="shared" si="0"/>
        <v>45</v>
      </c>
      <c r="B1103" t="str">
        <f t="shared" ref="B1103:C1103" si="1077">B1078</f>
        <v>restaurant</v>
      </c>
      <c r="C1103">
        <f t="shared" si="1077"/>
        <v>1</v>
      </c>
      <c r="D1103">
        <f ca="1">OFFSET(walk!$A$2:$Y$402,TRUNC((ROW()-ROW($D$2))/COLUMNS(walk!$A$2:$Y$402)),MOD(ROW()-ROW($D$2),COLUMNS(walk!$A$2:$Y$402)),1,1)</f>
        <v>10</v>
      </c>
      <c r="E1103">
        <f ca="1">OFFSET(bike!$A$2:$Y$402,TRUNC((ROW()-ROW($E$2))/COLUMNS(bike!$A$2:$Y$402)),MOD(ROW()-ROW($E$2),COLUMNS(bike!$A$2:$Y$402)),1,1)</f>
        <v>3</v>
      </c>
      <c r="F1103">
        <f ca="1">OFFSET(transit!$A$2:$Y$402,TRUNC((ROW()-ROW($F$2))/COLUMNS(transit!$A$2:$Y$402)),MOD(ROW()-ROW($F$2),COLUMNS(transit!$A$2:$Y$402)),1,1)</f>
        <v>5</v>
      </c>
      <c r="G1103">
        <f ca="1">OFFSET(drive!$A$2:$Y$402,TRUNC((ROW()-ROW($G$2))/COLUMNS(drive!$A$2:$Y$402)),MOD(ROW()-ROW($G$2),COLUMNS(drive!$A$2:$Y$402)),1,1)</f>
        <v>2</v>
      </c>
      <c r="H1103" s="5">
        <f ca="1">(VLOOKUP($B1103,weights!$A$2:$R$6,4))*VLOOKUP($B1103,weights!$A$2:$R$6,6)^C1103*(VLOOKUP($B1103,weights!$A$2:$R$6,15)*EXP(VLOOKUP($B1103,weights!$A$2:$R$6,11)*D1103)+VLOOKUP($B1103,weights!$A$2:$R$6,16)*EXP(VLOOKUP($B1103,weights!$A$2:$R$6,12)*E1103)+VLOOKUP($B1103,weights!$A$2:$R$6,17)*EXP(VLOOKUP($B1103,weights!$A$2:$R$6,13)*F1103)+VLOOKUP($B1103,weights!$A$2:$R$6,18)*EXP(VLOOKUP($B1103,weights!$A$2:$R$6,14)*G1103))</f>
        <v>26.782266440428376</v>
      </c>
    </row>
    <row r="1104" spans="1:8" ht="12.75" x14ac:dyDescent="0.2">
      <c r="A1104">
        <f t="shared" si="0"/>
        <v>45</v>
      </c>
      <c r="B1104" t="str">
        <f t="shared" ref="B1104:C1104" si="1078">B1079</f>
        <v>restaurant</v>
      </c>
      <c r="C1104">
        <f t="shared" si="1078"/>
        <v>2</v>
      </c>
      <c r="D1104">
        <f ca="1">OFFSET(walk!$A$2:$Y$402,TRUNC((ROW()-ROW($D$2))/COLUMNS(walk!$A$2:$Y$402)),MOD(ROW()-ROW($D$2),COLUMNS(walk!$A$2:$Y$402)),1,1)</f>
        <v>10</v>
      </c>
      <c r="E1104">
        <f ca="1">OFFSET(bike!$A$2:$Y$402,TRUNC((ROW()-ROW($E$2))/COLUMNS(bike!$A$2:$Y$402)),MOD(ROW()-ROW($E$2),COLUMNS(bike!$A$2:$Y$402)),1,1)</f>
        <v>3</v>
      </c>
      <c r="F1104">
        <f ca="1">OFFSET(transit!$A$2:$Y$402,TRUNC((ROW()-ROW($F$2))/COLUMNS(transit!$A$2:$Y$402)),MOD(ROW()-ROW($F$2),COLUMNS(transit!$A$2:$Y$402)),1,1)</f>
        <v>5</v>
      </c>
      <c r="G1104">
        <f ca="1">OFFSET(drive!$A$2:$Y$402,TRUNC((ROW()-ROW($G$2))/COLUMNS(drive!$A$2:$Y$402)),MOD(ROW()-ROW($G$2),COLUMNS(drive!$A$2:$Y$402)),1,1)</f>
        <v>2</v>
      </c>
      <c r="H1104" s="5">
        <f ca="1">(VLOOKUP($B1104,weights!$A$2:$R$6,4))*VLOOKUP($B1104,weights!$A$2:$R$6,6)^C1104*(VLOOKUP($B1104,weights!$A$2:$R$6,15)*EXP(VLOOKUP($B1104,weights!$A$2:$R$6,11)*D1104)+VLOOKUP($B1104,weights!$A$2:$R$6,16)*EXP(VLOOKUP($B1104,weights!$A$2:$R$6,12)*E1104)+VLOOKUP($B1104,weights!$A$2:$R$6,17)*EXP(VLOOKUP($B1104,weights!$A$2:$R$6,13)*F1104)+VLOOKUP($B1104,weights!$A$2:$R$6,18)*EXP(VLOOKUP($B1104,weights!$A$2:$R$6,14)*G1104))</f>
        <v>24.004846216976539</v>
      </c>
    </row>
    <row r="1105" spans="1:8" ht="12.75" x14ac:dyDescent="0.2">
      <c r="A1105">
        <f t="shared" si="0"/>
        <v>45</v>
      </c>
      <c r="B1105" t="str">
        <f t="shared" ref="B1105:C1105" si="1079">B1080</f>
        <v>restaurant</v>
      </c>
      <c r="C1105">
        <f t="shared" si="1079"/>
        <v>3</v>
      </c>
      <c r="D1105">
        <f ca="1">OFFSET(walk!$A$2:$Y$402,TRUNC((ROW()-ROW($D$2))/COLUMNS(walk!$A$2:$Y$402)),MOD(ROW()-ROW($D$2),COLUMNS(walk!$A$2:$Y$402)),1,1)</f>
        <v>15</v>
      </c>
      <c r="E1105">
        <f ca="1">OFFSET(bike!$A$2:$Y$402,TRUNC((ROW()-ROW($E$2))/COLUMNS(bike!$A$2:$Y$402)),MOD(ROW()-ROW($E$2),COLUMNS(bike!$A$2:$Y$402)),1,1)</f>
        <v>4</v>
      </c>
      <c r="F1105">
        <f ca="1">OFFSET(transit!$A$2:$Y$402,TRUNC((ROW()-ROW($F$2))/COLUMNS(transit!$A$2:$Y$402)),MOD(ROW()-ROW($F$2),COLUMNS(transit!$A$2:$Y$402)),1,1)</f>
        <v>7</v>
      </c>
      <c r="G1105">
        <f ca="1">OFFSET(drive!$A$2:$Y$402,TRUNC((ROW()-ROW($G$2))/COLUMNS(drive!$A$2:$Y$402)),MOD(ROW()-ROW($G$2),COLUMNS(drive!$A$2:$Y$402)),1,1)</f>
        <v>3</v>
      </c>
      <c r="H1105" s="5">
        <f ca="1">(VLOOKUP($B1105,weights!$A$2:$R$6,4))*VLOOKUP($B1105,weights!$A$2:$R$6,6)^C1105*(VLOOKUP($B1105,weights!$A$2:$R$6,15)*EXP(VLOOKUP($B1105,weights!$A$2:$R$6,11)*D1105)+VLOOKUP($B1105,weights!$A$2:$R$6,16)*EXP(VLOOKUP($B1105,weights!$A$2:$R$6,12)*E1105)+VLOOKUP($B1105,weights!$A$2:$R$6,17)*EXP(VLOOKUP($B1105,weights!$A$2:$R$6,13)*F1105)+VLOOKUP($B1105,weights!$A$2:$R$6,18)*EXP(VLOOKUP($B1105,weights!$A$2:$R$6,14)*G1105))</f>
        <v>16.550887102009014</v>
      </c>
    </row>
    <row r="1106" spans="1:8" ht="12.75" x14ac:dyDescent="0.2">
      <c r="A1106">
        <f t="shared" si="0"/>
        <v>45</v>
      </c>
      <c r="B1106" t="str">
        <f t="shared" ref="B1106:C1106" si="1080">B1081</f>
        <v>restaurant</v>
      </c>
      <c r="C1106">
        <f t="shared" si="1080"/>
        <v>4</v>
      </c>
      <c r="D1106">
        <f ca="1">OFFSET(walk!$A$2:$Y$402,TRUNC((ROW()-ROW($D$2))/COLUMNS(walk!$A$2:$Y$402)),MOD(ROW()-ROW($D$2),COLUMNS(walk!$A$2:$Y$402)),1,1)</f>
        <v>15</v>
      </c>
      <c r="E1106">
        <f ca="1">OFFSET(bike!$A$2:$Y$402,TRUNC((ROW()-ROW($E$2))/COLUMNS(bike!$A$2:$Y$402)),MOD(ROW()-ROW($E$2),COLUMNS(bike!$A$2:$Y$402)),1,1)</f>
        <v>4</v>
      </c>
      <c r="F1106">
        <f ca="1">OFFSET(transit!$A$2:$Y$402,TRUNC((ROW()-ROW($F$2))/COLUMNS(transit!$A$2:$Y$402)),MOD(ROW()-ROW($F$2),COLUMNS(transit!$A$2:$Y$402)),1,1)</f>
        <v>8</v>
      </c>
      <c r="G1106">
        <f ca="1">OFFSET(drive!$A$2:$Y$402,TRUNC((ROW()-ROW($G$2))/COLUMNS(drive!$A$2:$Y$402)),MOD(ROW()-ROW($G$2),COLUMNS(drive!$A$2:$Y$402)),1,1)</f>
        <v>3</v>
      </c>
      <c r="H1106" s="5">
        <f ca="1">(VLOOKUP($B1106,weights!$A$2:$R$6,4))*VLOOKUP($B1106,weights!$A$2:$R$6,6)^C1106*(VLOOKUP($B1106,weights!$A$2:$R$6,15)*EXP(VLOOKUP($B1106,weights!$A$2:$R$6,11)*D1106)+VLOOKUP($B1106,weights!$A$2:$R$6,16)*EXP(VLOOKUP($B1106,weights!$A$2:$R$6,12)*E1106)+VLOOKUP($B1106,weights!$A$2:$R$6,17)*EXP(VLOOKUP($B1106,weights!$A$2:$R$6,13)*F1106)+VLOOKUP($B1106,weights!$A$2:$R$6,18)*EXP(VLOOKUP($B1106,weights!$A$2:$R$6,14)*G1106))</f>
        <v>14.319781205779332</v>
      </c>
    </row>
    <row r="1107" spans="1:8" ht="12.75" x14ac:dyDescent="0.2">
      <c r="A1107">
        <f t="shared" si="0"/>
        <v>45</v>
      </c>
      <c r="B1107" t="str">
        <f t="shared" ref="B1107:C1107" si="1081">B1082</f>
        <v>restaurant</v>
      </c>
      <c r="C1107">
        <f t="shared" si="1081"/>
        <v>5</v>
      </c>
      <c r="D1107">
        <f ca="1">OFFSET(walk!$A$2:$Y$402,TRUNC((ROW()-ROW($D$2))/COLUMNS(walk!$A$2:$Y$402)),MOD(ROW()-ROW($D$2),COLUMNS(walk!$A$2:$Y$402)),1,1)</f>
        <v>16</v>
      </c>
      <c r="E1107">
        <f ca="1">OFFSET(bike!$A$2:$Y$402,TRUNC((ROW()-ROW($E$2))/COLUMNS(bike!$A$2:$Y$402)),MOD(ROW()-ROW($E$2),COLUMNS(bike!$A$2:$Y$402)),1,1)</f>
        <v>4</v>
      </c>
      <c r="F1107">
        <f ca="1">OFFSET(transit!$A$2:$Y$402,TRUNC((ROW()-ROW($F$2))/COLUMNS(transit!$A$2:$Y$402)),MOD(ROW()-ROW($F$2),COLUMNS(transit!$A$2:$Y$402)),1,1)</f>
        <v>10</v>
      </c>
      <c r="G1107">
        <f ca="1">OFFSET(drive!$A$2:$Y$402,TRUNC((ROW()-ROW($G$2))/COLUMNS(drive!$A$2:$Y$402)),MOD(ROW()-ROW($G$2),COLUMNS(drive!$A$2:$Y$402)),1,1)</f>
        <v>4</v>
      </c>
      <c r="H1107" s="5">
        <f ca="1">(VLOOKUP($B1107,weights!$A$2:$R$6,4))*VLOOKUP($B1107,weights!$A$2:$R$6,6)^C1107*(VLOOKUP($B1107,weights!$A$2:$R$6,15)*EXP(VLOOKUP($B1107,weights!$A$2:$R$6,11)*D1107)+VLOOKUP($B1107,weights!$A$2:$R$6,16)*EXP(VLOOKUP($B1107,weights!$A$2:$R$6,12)*E1107)+VLOOKUP($B1107,weights!$A$2:$R$6,17)*EXP(VLOOKUP($B1107,weights!$A$2:$R$6,13)*F1107)+VLOOKUP($B1107,weights!$A$2:$R$6,18)*EXP(VLOOKUP($B1107,weights!$A$2:$R$6,14)*G1107))</f>
        <v>11.132973661523913</v>
      </c>
    </row>
    <row r="1108" spans="1:8" ht="12.75" x14ac:dyDescent="0.2">
      <c r="A1108">
        <f t="shared" si="0"/>
        <v>45</v>
      </c>
      <c r="B1108" t="str">
        <f t="shared" ref="B1108:C1108" si="1082">B1083</f>
        <v>restaurant</v>
      </c>
      <c r="C1108">
        <f t="shared" si="1082"/>
        <v>6</v>
      </c>
      <c r="D1108">
        <f ca="1">OFFSET(walk!$A$2:$Y$402,TRUNC((ROW()-ROW($D$2))/COLUMNS(walk!$A$2:$Y$402)),MOD(ROW()-ROW($D$2),COLUMNS(walk!$A$2:$Y$402)),1,1)</f>
        <v>18</v>
      </c>
      <c r="E1108">
        <f ca="1">OFFSET(bike!$A$2:$Y$402,TRUNC((ROW()-ROW($E$2))/COLUMNS(bike!$A$2:$Y$402)),MOD(ROW()-ROW($E$2),COLUMNS(bike!$A$2:$Y$402)),1,1)</f>
        <v>4</v>
      </c>
      <c r="F1108">
        <f ca="1">OFFSET(transit!$A$2:$Y$402,TRUNC((ROW()-ROW($F$2))/COLUMNS(transit!$A$2:$Y$402)),MOD(ROW()-ROW($F$2),COLUMNS(transit!$A$2:$Y$402)),1,1)</f>
        <v>11</v>
      </c>
      <c r="G1108">
        <f ca="1">OFFSET(drive!$A$2:$Y$402,TRUNC((ROW()-ROW($G$2))/COLUMNS(drive!$A$2:$Y$402)),MOD(ROW()-ROW($G$2),COLUMNS(drive!$A$2:$Y$402)),1,1)</f>
        <v>4</v>
      </c>
      <c r="H1108" s="5">
        <f ca="1">(VLOOKUP($B1108,weights!$A$2:$R$6,4))*VLOOKUP($B1108,weights!$A$2:$R$6,6)^C1108*(VLOOKUP($B1108,weights!$A$2:$R$6,15)*EXP(VLOOKUP($B1108,weights!$A$2:$R$6,11)*D1108)+VLOOKUP($B1108,weights!$A$2:$R$6,16)*EXP(VLOOKUP($B1108,weights!$A$2:$R$6,12)*E1108)+VLOOKUP($B1108,weights!$A$2:$R$6,17)*EXP(VLOOKUP($B1108,weights!$A$2:$R$6,13)*F1108)+VLOOKUP($B1108,weights!$A$2:$R$6,18)*EXP(VLOOKUP($B1108,weights!$A$2:$R$6,14)*G1108))</f>
        <v>9.6151385541220158</v>
      </c>
    </row>
    <row r="1109" spans="1:8" ht="12.75" x14ac:dyDescent="0.2">
      <c r="A1109">
        <f t="shared" si="0"/>
        <v>45</v>
      </c>
      <c r="B1109" t="str">
        <f t="shared" ref="B1109:C1109" si="1083">B1084</f>
        <v>restaurant</v>
      </c>
      <c r="C1109">
        <f t="shared" si="1083"/>
        <v>7</v>
      </c>
      <c r="D1109">
        <f ca="1">OFFSET(walk!$A$2:$Y$402,TRUNC((ROW()-ROW($D$2))/COLUMNS(walk!$A$2:$Y$402)),MOD(ROW()-ROW($D$2),COLUMNS(walk!$A$2:$Y$402)),1,1)</f>
        <v>18</v>
      </c>
      <c r="E1109">
        <f ca="1">OFFSET(bike!$A$2:$Y$402,TRUNC((ROW()-ROW($E$2))/COLUMNS(bike!$A$2:$Y$402)),MOD(ROW()-ROW($E$2),COLUMNS(bike!$A$2:$Y$402)),1,1)</f>
        <v>6</v>
      </c>
      <c r="F1109">
        <f ca="1">OFFSET(transit!$A$2:$Y$402,TRUNC((ROW()-ROW($F$2))/COLUMNS(transit!$A$2:$Y$402)),MOD(ROW()-ROW($F$2),COLUMNS(transit!$A$2:$Y$402)),1,1)</f>
        <v>12</v>
      </c>
      <c r="G1109">
        <f ca="1">OFFSET(drive!$A$2:$Y$402,TRUNC((ROW()-ROW($G$2))/COLUMNS(drive!$A$2:$Y$402)),MOD(ROW()-ROW($G$2),COLUMNS(drive!$A$2:$Y$402)),1,1)</f>
        <v>5</v>
      </c>
      <c r="H1109" s="5">
        <f ca="1">(VLOOKUP($B1109,weights!$A$2:$R$6,4))*VLOOKUP($B1109,weights!$A$2:$R$6,6)^C1109*(VLOOKUP($B1109,weights!$A$2:$R$6,15)*EXP(VLOOKUP($B1109,weights!$A$2:$R$6,11)*D1109)+VLOOKUP($B1109,weights!$A$2:$R$6,16)*EXP(VLOOKUP($B1109,weights!$A$2:$R$6,12)*E1109)+VLOOKUP($B1109,weights!$A$2:$R$6,17)*EXP(VLOOKUP($B1109,weights!$A$2:$R$6,13)*F1109)+VLOOKUP($B1109,weights!$A$2:$R$6,18)*EXP(VLOOKUP($B1109,weights!$A$2:$R$6,14)*G1109))</f>
        <v>6.7255470302666494</v>
      </c>
    </row>
    <row r="1110" spans="1:8" ht="12.75" x14ac:dyDescent="0.2">
      <c r="A1110">
        <f t="shared" si="0"/>
        <v>45</v>
      </c>
      <c r="B1110" t="str">
        <f t="shared" ref="B1110:C1110" si="1084">B1085</f>
        <v>restaurant</v>
      </c>
      <c r="C1110">
        <f t="shared" si="1084"/>
        <v>8</v>
      </c>
      <c r="D1110">
        <f ca="1">OFFSET(walk!$A$2:$Y$402,TRUNC((ROW()-ROW($D$2))/COLUMNS(walk!$A$2:$Y$402)),MOD(ROW()-ROW($D$2),COLUMNS(walk!$A$2:$Y$402)),1,1)</f>
        <v>18</v>
      </c>
      <c r="E1110">
        <f ca="1">OFFSET(bike!$A$2:$Y$402,TRUNC((ROW()-ROW($E$2))/COLUMNS(bike!$A$2:$Y$402)),MOD(ROW()-ROW($E$2),COLUMNS(bike!$A$2:$Y$402)),1,1)</f>
        <v>6</v>
      </c>
      <c r="F1110">
        <f ca="1">OFFSET(transit!$A$2:$Y$402,TRUNC((ROW()-ROW($F$2))/COLUMNS(transit!$A$2:$Y$402)),MOD(ROW()-ROW($F$2),COLUMNS(transit!$A$2:$Y$402)),1,1)</f>
        <v>14</v>
      </c>
      <c r="G1110">
        <f ca="1">OFFSET(drive!$A$2:$Y$402,TRUNC((ROW()-ROW($G$2))/COLUMNS(drive!$A$2:$Y$402)),MOD(ROW()-ROW($G$2),COLUMNS(drive!$A$2:$Y$402)),1,1)</f>
        <v>5</v>
      </c>
      <c r="H1110" s="5">
        <f ca="1">(VLOOKUP($B1110,weights!$A$2:$R$6,4))*VLOOKUP($B1110,weights!$A$2:$R$6,6)^C1110*(VLOOKUP($B1110,weights!$A$2:$R$6,15)*EXP(VLOOKUP($B1110,weights!$A$2:$R$6,11)*D1110)+VLOOKUP($B1110,weights!$A$2:$R$6,16)*EXP(VLOOKUP($B1110,weights!$A$2:$R$6,12)*E1110)+VLOOKUP($B1110,weights!$A$2:$R$6,17)*EXP(VLOOKUP($B1110,weights!$A$2:$R$6,13)*F1110)+VLOOKUP($B1110,weights!$A$2:$R$6,18)*EXP(VLOOKUP($B1110,weights!$A$2:$R$6,14)*G1110))</f>
        <v>5.7416540708553079</v>
      </c>
    </row>
    <row r="1111" spans="1:8" ht="12.75" x14ac:dyDescent="0.2">
      <c r="A1111">
        <f t="shared" si="0"/>
        <v>45</v>
      </c>
      <c r="B1111" t="str">
        <f t="shared" ref="B1111:C1111" si="1085">B1086</f>
        <v>restaurant</v>
      </c>
      <c r="C1111">
        <f t="shared" si="1085"/>
        <v>9</v>
      </c>
      <c r="D1111">
        <f ca="1">OFFSET(walk!$A$2:$Y$402,TRUNC((ROW()-ROW($D$2))/COLUMNS(walk!$A$2:$Y$402)),MOD(ROW()-ROW($D$2),COLUMNS(walk!$A$2:$Y$402)),1,1)</f>
        <v>21</v>
      </c>
      <c r="E1111">
        <f ca="1">OFFSET(bike!$A$2:$Y$402,TRUNC((ROW()-ROW($E$2))/COLUMNS(bike!$A$2:$Y$402)),MOD(ROW()-ROW($E$2),COLUMNS(bike!$A$2:$Y$402)),1,1)</f>
        <v>7</v>
      </c>
      <c r="F1111">
        <f ca="1">OFFSET(transit!$A$2:$Y$402,TRUNC((ROW()-ROW($F$2))/COLUMNS(transit!$A$2:$Y$402)),MOD(ROW()-ROW($F$2),COLUMNS(transit!$A$2:$Y$402)),1,1)</f>
        <v>18</v>
      </c>
      <c r="G1111">
        <f ca="1">OFFSET(drive!$A$2:$Y$402,TRUNC((ROW()-ROW($G$2))/COLUMNS(drive!$A$2:$Y$402)),MOD(ROW()-ROW($G$2),COLUMNS(drive!$A$2:$Y$402)),1,1)</f>
        <v>5</v>
      </c>
      <c r="H1111" s="5">
        <f ca="1">(VLOOKUP($B1111,weights!$A$2:$R$6,4))*VLOOKUP($B1111,weights!$A$2:$R$6,6)^C1111*(VLOOKUP($B1111,weights!$A$2:$R$6,15)*EXP(VLOOKUP($B1111,weights!$A$2:$R$6,11)*D1111)+VLOOKUP($B1111,weights!$A$2:$R$6,16)*EXP(VLOOKUP($B1111,weights!$A$2:$R$6,12)*E1111)+VLOOKUP($B1111,weights!$A$2:$R$6,17)*EXP(VLOOKUP($B1111,weights!$A$2:$R$6,13)*F1111)+VLOOKUP($B1111,weights!$A$2:$R$6,18)*EXP(VLOOKUP($B1111,weights!$A$2:$R$6,14)*G1111))</f>
        <v>4.452521983560092</v>
      </c>
    </row>
    <row r="1112" spans="1:8" ht="12.75" x14ac:dyDescent="0.2">
      <c r="A1112">
        <f t="shared" si="0"/>
        <v>45</v>
      </c>
      <c r="B1112" t="str">
        <f t="shared" ref="B1112:C1112" si="1086">B1087</f>
        <v>supermarket</v>
      </c>
      <c r="C1112">
        <f t="shared" si="1086"/>
        <v>0</v>
      </c>
      <c r="D1112">
        <f ca="1">OFFSET(walk!$A$2:$Y$402,TRUNC((ROW()-ROW($D$2))/COLUMNS(walk!$A$2:$Y$402)),MOD(ROW()-ROW($D$2),COLUMNS(walk!$A$2:$Y$402)),1,1)</f>
        <v>43</v>
      </c>
      <c r="E1112">
        <f ca="1">OFFSET(bike!$A$2:$Y$402,TRUNC((ROW()-ROW($E$2))/COLUMNS(bike!$A$2:$Y$402)),MOD(ROW()-ROW($E$2),COLUMNS(bike!$A$2:$Y$402)),1,1)</f>
        <v>16</v>
      </c>
      <c r="F1112">
        <f ca="1">OFFSET(transit!$A$2:$Y$402,TRUNC((ROW()-ROW($F$2))/COLUMNS(transit!$A$2:$Y$402)),MOD(ROW()-ROW($F$2),COLUMNS(transit!$A$2:$Y$402)),1,1)</f>
        <v>18</v>
      </c>
      <c r="G1112">
        <f ca="1">OFFSET(drive!$A$2:$Y$402,TRUNC((ROW()-ROW($G$2))/COLUMNS(drive!$A$2:$Y$402)),MOD(ROW()-ROW($G$2),COLUMNS(drive!$A$2:$Y$402)),1,1)</f>
        <v>11</v>
      </c>
      <c r="H1112" s="5">
        <f ca="1">(VLOOKUP($B1112,weights!$A$2:$R$6,4))*VLOOKUP($B1112,weights!$A$2:$R$6,6)^C1112*(VLOOKUP($B1112,weights!$A$2:$R$6,15)*EXP(VLOOKUP($B1112,weights!$A$2:$R$6,11)*D1112)+VLOOKUP($B1112,weights!$A$2:$R$6,16)*EXP(VLOOKUP($B1112,weights!$A$2:$R$6,12)*E1112)+VLOOKUP($B1112,weights!$A$2:$R$6,17)*EXP(VLOOKUP($B1112,weights!$A$2:$R$6,13)*F1112)+VLOOKUP($B1112,weights!$A$2:$R$6,18)*EXP(VLOOKUP($B1112,weights!$A$2:$R$6,14)*G1112))</f>
        <v>2.1986981295204413</v>
      </c>
    </row>
    <row r="1113" spans="1:8" ht="12.75" x14ac:dyDescent="0.2">
      <c r="A1113">
        <f t="shared" si="0"/>
        <v>45</v>
      </c>
      <c r="B1113" t="str">
        <f t="shared" ref="B1113:C1113" si="1087">B1088</f>
        <v>supermarket</v>
      </c>
      <c r="C1113">
        <f t="shared" si="1087"/>
        <v>1</v>
      </c>
      <c r="D1113">
        <f ca="1">OFFSET(walk!$A$2:$Y$402,TRUNC((ROW()-ROW($D$2))/COLUMNS(walk!$A$2:$Y$402)),MOD(ROW()-ROW($D$2),COLUMNS(walk!$A$2:$Y$402)),1,1)</f>
        <v>55</v>
      </c>
      <c r="E1113">
        <f ca="1">OFFSET(bike!$A$2:$Y$402,TRUNC((ROW()-ROW($E$2))/COLUMNS(bike!$A$2:$Y$402)),MOD(ROW()-ROW($E$2),COLUMNS(bike!$A$2:$Y$402)),1,1)</f>
        <v>17</v>
      </c>
      <c r="F1113">
        <f ca="1">OFFSET(transit!$A$2:$Y$402,TRUNC((ROW()-ROW($F$2))/COLUMNS(transit!$A$2:$Y$402)),MOD(ROW()-ROW($F$2),COLUMNS(transit!$A$2:$Y$402)),1,1)</f>
        <v>23</v>
      </c>
      <c r="G1113">
        <f ca="1">OFFSET(drive!$A$2:$Y$402,TRUNC((ROW()-ROW($G$2))/COLUMNS(drive!$A$2:$Y$402)),MOD(ROW()-ROW($G$2),COLUMNS(drive!$A$2:$Y$402)),1,1)</f>
        <v>11</v>
      </c>
      <c r="H1113" s="5">
        <f ca="1">(VLOOKUP($B1113,weights!$A$2:$R$6,4))*VLOOKUP($B1113,weights!$A$2:$R$6,6)^C1113*(VLOOKUP($B1113,weights!$A$2:$R$6,15)*EXP(VLOOKUP($B1113,weights!$A$2:$R$6,11)*D1113)+VLOOKUP($B1113,weights!$A$2:$R$6,16)*EXP(VLOOKUP($B1113,weights!$A$2:$R$6,12)*E1113)+VLOOKUP($B1113,weights!$A$2:$R$6,17)*EXP(VLOOKUP($B1113,weights!$A$2:$R$6,13)*F1113)+VLOOKUP($B1113,weights!$A$2:$R$6,18)*EXP(VLOOKUP($B1113,weights!$A$2:$R$6,14)*G1113))</f>
        <v>1.1247958107214968</v>
      </c>
    </row>
    <row r="1114" spans="1:8" ht="12.75" x14ac:dyDescent="0.2">
      <c r="A1114">
        <f t="shared" si="0"/>
        <v>45</v>
      </c>
      <c r="B1114" t="str">
        <f t="shared" ref="B1114:C1114" si="1088">B1089</f>
        <v>supermarket</v>
      </c>
      <c r="C1114">
        <f t="shared" si="1088"/>
        <v>2</v>
      </c>
      <c r="D1114">
        <f ca="1">OFFSET(walk!$A$2:$Y$402,TRUNC((ROW()-ROW($D$2))/COLUMNS(walk!$A$2:$Y$402)),MOD(ROW()-ROW($D$2),COLUMNS(walk!$A$2:$Y$402)),1,1)</f>
        <v>60</v>
      </c>
      <c r="E1114">
        <f ca="1">OFFSET(bike!$A$2:$Y$402,TRUNC((ROW()-ROW($E$2))/COLUMNS(bike!$A$2:$Y$402)),MOD(ROW()-ROW($E$2),COLUMNS(bike!$A$2:$Y$402)),1,1)</f>
        <v>18</v>
      </c>
      <c r="F1114">
        <f ca="1">OFFSET(transit!$A$2:$Y$402,TRUNC((ROW()-ROW($F$2))/COLUMNS(transit!$A$2:$Y$402)),MOD(ROW()-ROW($F$2),COLUMNS(transit!$A$2:$Y$402)),1,1)</f>
        <v>32</v>
      </c>
      <c r="G1114">
        <f ca="1">OFFSET(drive!$A$2:$Y$402,TRUNC((ROW()-ROW($G$2))/COLUMNS(drive!$A$2:$Y$402)),MOD(ROW()-ROW($G$2),COLUMNS(drive!$A$2:$Y$402)),1,1)</f>
        <v>13</v>
      </c>
      <c r="H1114" s="5">
        <f ca="1">(VLOOKUP($B1114,weights!$A$2:$R$6,4))*VLOOKUP($B1114,weights!$A$2:$R$6,6)^C1114*(VLOOKUP($B1114,weights!$A$2:$R$6,15)*EXP(VLOOKUP($B1114,weights!$A$2:$R$6,11)*D1114)+VLOOKUP($B1114,weights!$A$2:$R$6,16)*EXP(VLOOKUP($B1114,weights!$A$2:$R$6,12)*E1114)+VLOOKUP($B1114,weights!$A$2:$R$6,17)*EXP(VLOOKUP($B1114,weights!$A$2:$R$6,13)*F1114)+VLOOKUP($B1114,weights!$A$2:$R$6,18)*EXP(VLOOKUP($B1114,weights!$A$2:$R$6,14)*G1114))</f>
        <v>0.4101311759614481</v>
      </c>
    </row>
    <row r="1115" spans="1:8" ht="12.75" x14ac:dyDescent="0.2">
      <c r="A1115">
        <f t="shared" si="0"/>
        <v>45</v>
      </c>
      <c r="B1115" t="str">
        <f t="shared" ref="B1115:C1115" si="1089">B1090</f>
        <v>supermarket</v>
      </c>
      <c r="C1115">
        <f t="shared" si="1089"/>
        <v>3</v>
      </c>
      <c r="D1115">
        <f ca="1">OFFSET(walk!$A$2:$Y$402,TRUNC((ROW()-ROW($D$2))/COLUMNS(walk!$A$2:$Y$402)),MOD(ROW()-ROW($D$2),COLUMNS(walk!$A$2:$Y$402)),1,1)</f>
        <v>67</v>
      </c>
      <c r="E1115">
        <f ca="1">OFFSET(bike!$A$2:$Y$402,TRUNC((ROW()-ROW($E$2))/COLUMNS(bike!$A$2:$Y$402)),MOD(ROW()-ROW($E$2),COLUMNS(bike!$A$2:$Y$402)),1,1)</f>
        <v>21</v>
      </c>
      <c r="F1115">
        <f ca="1">OFFSET(transit!$A$2:$Y$402,TRUNC((ROW()-ROW($F$2))/COLUMNS(transit!$A$2:$Y$402)),MOD(ROW()-ROW($F$2),COLUMNS(transit!$A$2:$Y$402)),1,1)</f>
        <v>36</v>
      </c>
      <c r="G1115">
        <f ca="1">OFFSET(drive!$A$2:$Y$402,TRUNC((ROW()-ROW($G$2))/COLUMNS(drive!$A$2:$Y$402)),MOD(ROW()-ROW($G$2),COLUMNS(drive!$A$2:$Y$402)),1,1)</f>
        <v>13</v>
      </c>
      <c r="H1115" s="5">
        <f ca="1">(VLOOKUP($B1115,weights!$A$2:$R$6,4))*VLOOKUP($B1115,weights!$A$2:$R$6,6)^C1115*(VLOOKUP($B1115,weights!$A$2:$R$6,15)*EXP(VLOOKUP($B1115,weights!$A$2:$R$6,11)*D1115)+VLOOKUP($B1115,weights!$A$2:$R$6,16)*EXP(VLOOKUP($B1115,weights!$A$2:$R$6,12)*E1115)+VLOOKUP($B1115,weights!$A$2:$R$6,17)*EXP(VLOOKUP($B1115,weights!$A$2:$R$6,13)*F1115)+VLOOKUP($B1115,weights!$A$2:$R$6,18)*EXP(VLOOKUP($B1115,weights!$A$2:$R$6,14)*G1115))</f>
        <v>0.23271137850274459</v>
      </c>
    </row>
    <row r="1116" spans="1:8" ht="12.75" x14ac:dyDescent="0.2">
      <c r="A1116">
        <f t="shared" si="0"/>
        <v>45</v>
      </c>
      <c r="B1116" t="str">
        <f t="shared" ref="B1116:C1116" si="1090">B1091</f>
        <v>supermarket</v>
      </c>
      <c r="C1116">
        <f t="shared" si="1090"/>
        <v>4</v>
      </c>
      <c r="D1116">
        <f ca="1">OFFSET(walk!$A$2:$Y$402,TRUNC((ROW()-ROW($D$2))/COLUMNS(walk!$A$2:$Y$402)),MOD(ROW()-ROW($D$2),COLUMNS(walk!$A$2:$Y$402)),1,1)</f>
        <v>83</v>
      </c>
      <c r="E1116">
        <f ca="1">OFFSET(bike!$A$2:$Y$402,TRUNC((ROW()-ROW($E$2))/COLUMNS(bike!$A$2:$Y$402)),MOD(ROW()-ROW($E$2),COLUMNS(bike!$A$2:$Y$402)),1,1)</f>
        <v>25</v>
      </c>
      <c r="F1116">
        <f ca="1">OFFSET(transit!$A$2:$Y$402,TRUNC((ROW()-ROW($F$2))/COLUMNS(transit!$A$2:$Y$402)),MOD(ROW()-ROW($F$2),COLUMNS(transit!$A$2:$Y$402)),1,1)</f>
        <v>39</v>
      </c>
      <c r="G1116">
        <f ca="1">OFFSET(drive!$A$2:$Y$402,TRUNC((ROW()-ROW($G$2))/COLUMNS(drive!$A$2:$Y$402)),MOD(ROW()-ROW($G$2),COLUMNS(drive!$A$2:$Y$402)),1,1)</f>
        <v>16</v>
      </c>
      <c r="H1116" s="5">
        <f ca="1">(VLOOKUP($B1116,weights!$A$2:$R$6,4))*VLOOKUP($B1116,weights!$A$2:$R$6,6)^C1116*(VLOOKUP($B1116,weights!$A$2:$R$6,15)*EXP(VLOOKUP($B1116,weights!$A$2:$R$6,11)*D1116)+VLOOKUP($B1116,weights!$A$2:$R$6,16)*EXP(VLOOKUP($B1116,weights!$A$2:$R$6,12)*E1116)+VLOOKUP($B1116,weights!$A$2:$R$6,17)*EXP(VLOOKUP($B1116,weights!$A$2:$R$6,13)*F1116)+VLOOKUP($B1116,weights!$A$2:$R$6,18)*EXP(VLOOKUP($B1116,weights!$A$2:$R$6,14)*G1116))</f>
        <v>7.2233215970359657E-2</v>
      </c>
    </row>
    <row r="1117" spans="1:8" ht="12.75" x14ac:dyDescent="0.2">
      <c r="A1117">
        <f t="shared" si="0"/>
        <v>45</v>
      </c>
      <c r="B1117" t="str">
        <f t="shared" ref="B1117:C1117" si="1091">B1092</f>
        <v>store</v>
      </c>
      <c r="C1117">
        <f t="shared" si="1091"/>
        <v>0</v>
      </c>
      <c r="D1117">
        <f ca="1">OFFSET(walk!$A$2:$Y$402,TRUNC((ROW()-ROW($D$2))/COLUMNS(walk!$A$2:$Y$402)),MOD(ROW()-ROW($D$2),COLUMNS(walk!$A$2:$Y$402)),1,1)</f>
        <v>8</v>
      </c>
      <c r="E1117">
        <f ca="1">OFFSET(bike!$A$2:$Y$402,TRUNC((ROW()-ROW($E$2))/COLUMNS(bike!$A$2:$Y$402)),MOD(ROW()-ROW($E$2),COLUMNS(bike!$A$2:$Y$402)),1,1)</f>
        <v>2</v>
      </c>
      <c r="F1117">
        <f ca="1">OFFSET(transit!$A$2:$Y$402,TRUNC((ROW()-ROW($F$2))/COLUMNS(transit!$A$2:$Y$402)),MOD(ROW()-ROW($F$2),COLUMNS(transit!$A$2:$Y$402)),1,1)</f>
        <v>7</v>
      </c>
      <c r="G1117">
        <f ca="1">OFFSET(drive!$A$2:$Y$402,TRUNC((ROW()-ROW($G$2))/COLUMNS(drive!$A$2:$Y$402)),MOD(ROW()-ROW($G$2),COLUMNS(drive!$A$2:$Y$402)),1,1)</f>
        <v>2</v>
      </c>
      <c r="H1117" s="5">
        <f ca="1">(VLOOKUP($B1117,weights!$A$2:$R$6,4))*VLOOKUP($B1117,weights!$A$2:$R$6,6)^C1117*(VLOOKUP($B1117,weights!$A$2:$R$6,15)*EXP(VLOOKUP($B1117,weights!$A$2:$R$6,11)*D1117)+VLOOKUP($B1117,weights!$A$2:$R$6,16)*EXP(VLOOKUP($B1117,weights!$A$2:$R$6,12)*E1117)+VLOOKUP($B1117,weights!$A$2:$R$6,17)*EXP(VLOOKUP($B1117,weights!$A$2:$R$6,13)*F1117)+VLOOKUP($B1117,weights!$A$2:$R$6,18)*EXP(VLOOKUP($B1117,weights!$A$2:$R$6,14)*G1117))</f>
        <v>13.381777253954994</v>
      </c>
    </row>
    <row r="1118" spans="1:8" ht="12.75" x14ac:dyDescent="0.2">
      <c r="A1118">
        <f t="shared" si="0"/>
        <v>45</v>
      </c>
      <c r="B1118" t="str">
        <f t="shared" ref="B1118:C1118" si="1092">B1093</f>
        <v>store</v>
      </c>
      <c r="C1118">
        <f t="shared" si="1092"/>
        <v>1</v>
      </c>
      <c r="D1118">
        <f ca="1">OFFSET(walk!$A$2:$Y$402,TRUNC((ROW()-ROW($D$2))/COLUMNS(walk!$A$2:$Y$402)),MOD(ROW()-ROW($D$2),COLUMNS(walk!$A$2:$Y$402)),1,1)</f>
        <v>11</v>
      </c>
      <c r="E1118">
        <f ca="1">OFFSET(bike!$A$2:$Y$402,TRUNC((ROW()-ROW($E$2))/COLUMNS(bike!$A$2:$Y$402)),MOD(ROW()-ROW($E$2),COLUMNS(bike!$A$2:$Y$402)),1,1)</f>
        <v>3</v>
      </c>
      <c r="F1118">
        <f ca="1">OFFSET(transit!$A$2:$Y$402,TRUNC((ROW()-ROW($F$2))/COLUMNS(transit!$A$2:$Y$402)),MOD(ROW()-ROW($F$2),COLUMNS(transit!$A$2:$Y$402)),1,1)</f>
        <v>9</v>
      </c>
      <c r="G1118">
        <f ca="1">OFFSET(drive!$A$2:$Y$402,TRUNC((ROW()-ROW($G$2))/COLUMNS(drive!$A$2:$Y$402)),MOD(ROW()-ROW($G$2),COLUMNS(drive!$A$2:$Y$402)),1,1)</f>
        <v>3</v>
      </c>
      <c r="H1118" s="5">
        <f ca="1">(VLOOKUP($B1118,weights!$A$2:$R$6,4))*VLOOKUP($B1118,weights!$A$2:$R$6,6)^C1118*(VLOOKUP($B1118,weights!$A$2:$R$6,15)*EXP(VLOOKUP($B1118,weights!$A$2:$R$6,11)*D1118)+VLOOKUP($B1118,weights!$A$2:$R$6,16)*EXP(VLOOKUP($B1118,weights!$A$2:$R$6,12)*E1118)+VLOOKUP($B1118,weights!$A$2:$R$6,17)*EXP(VLOOKUP($B1118,weights!$A$2:$R$6,13)*F1118)+VLOOKUP($B1118,weights!$A$2:$R$6,18)*EXP(VLOOKUP($B1118,weights!$A$2:$R$6,14)*G1118))</f>
        <v>6.0696510089461313</v>
      </c>
    </row>
    <row r="1119" spans="1:8" ht="12.75" x14ac:dyDescent="0.2">
      <c r="A1119">
        <f t="shared" si="0"/>
        <v>45</v>
      </c>
      <c r="B1119" t="str">
        <f t="shared" ref="B1119:C1119" si="1093">B1094</f>
        <v>store</v>
      </c>
      <c r="C1119">
        <f t="shared" si="1093"/>
        <v>2</v>
      </c>
      <c r="D1119">
        <f ca="1">OFFSET(walk!$A$2:$Y$402,TRUNC((ROW()-ROW($D$2))/COLUMNS(walk!$A$2:$Y$402)),MOD(ROW()-ROW($D$2),COLUMNS(walk!$A$2:$Y$402)),1,1)</f>
        <v>16</v>
      </c>
      <c r="E1119">
        <f ca="1">OFFSET(bike!$A$2:$Y$402,TRUNC((ROW()-ROW($E$2))/COLUMNS(bike!$A$2:$Y$402)),MOD(ROW()-ROW($E$2),COLUMNS(bike!$A$2:$Y$402)),1,1)</f>
        <v>5</v>
      </c>
      <c r="F1119">
        <f ca="1">OFFSET(transit!$A$2:$Y$402,TRUNC((ROW()-ROW($F$2))/COLUMNS(transit!$A$2:$Y$402)),MOD(ROW()-ROW($F$2),COLUMNS(transit!$A$2:$Y$402)),1,1)</f>
        <v>11</v>
      </c>
      <c r="G1119">
        <f ca="1">OFFSET(drive!$A$2:$Y$402,TRUNC((ROW()-ROW($G$2))/COLUMNS(drive!$A$2:$Y$402)),MOD(ROW()-ROW($G$2),COLUMNS(drive!$A$2:$Y$402)),1,1)</f>
        <v>4</v>
      </c>
      <c r="H1119" s="5">
        <f ca="1">(VLOOKUP($B1119,weights!$A$2:$R$6,4))*VLOOKUP($B1119,weights!$A$2:$R$6,6)^C1119*(VLOOKUP($B1119,weights!$A$2:$R$6,15)*EXP(VLOOKUP($B1119,weights!$A$2:$R$6,11)*D1119)+VLOOKUP($B1119,weights!$A$2:$R$6,16)*EXP(VLOOKUP($B1119,weights!$A$2:$R$6,12)*E1119)+VLOOKUP($B1119,weights!$A$2:$R$6,17)*EXP(VLOOKUP($B1119,weights!$A$2:$R$6,13)*F1119)+VLOOKUP($B1119,weights!$A$2:$R$6,18)*EXP(VLOOKUP($B1119,weights!$A$2:$R$6,14)*G1119))</f>
        <v>2.3650889451218773</v>
      </c>
    </row>
    <row r="1120" spans="1:8" ht="12.75" x14ac:dyDescent="0.2">
      <c r="A1120">
        <f t="shared" si="0"/>
        <v>45</v>
      </c>
      <c r="B1120" t="str">
        <f t="shared" ref="B1120:C1120" si="1094">B1095</f>
        <v>store</v>
      </c>
      <c r="C1120">
        <f t="shared" si="1094"/>
        <v>3</v>
      </c>
      <c r="D1120">
        <f ca="1">OFFSET(walk!$A$2:$Y$402,TRUNC((ROW()-ROW($D$2))/COLUMNS(walk!$A$2:$Y$402)),MOD(ROW()-ROW($D$2),COLUMNS(walk!$A$2:$Y$402)),1,1)</f>
        <v>16</v>
      </c>
      <c r="E1120">
        <f ca="1">OFFSET(bike!$A$2:$Y$402,TRUNC((ROW()-ROW($E$2))/COLUMNS(bike!$A$2:$Y$402)),MOD(ROW()-ROW($E$2),COLUMNS(bike!$A$2:$Y$402)),1,1)</f>
        <v>6</v>
      </c>
      <c r="F1120">
        <f ca="1">OFFSET(transit!$A$2:$Y$402,TRUNC((ROW()-ROW($F$2))/COLUMNS(transit!$A$2:$Y$402)),MOD(ROW()-ROW($F$2),COLUMNS(transit!$A$2:$Y$402)),1,1)</f>
        <v>14</v>
      </c>
      <c r="G1120">
        <f ca="1">OFFSET(drive!$A$2:$Y$402,TRUNC((ROW()-ROW($G$2))/COLUMNS(drive!$A$2:$Y$402)),MOD(ROW()-ROW($G$2),COLUMNS(drive!$A$2:$Y$402)),1,1)</f>
        <v>5</v>
      </c>
      <c r="H1120" s="5">
        <f ca="1">(VLOOKUP($B1120,weights!$A$2:$R$6,4))*VLOOKUP($B1120,weights!$A$2:$R$6,6)^C1120*(VLOOKUP($B1120,weights!$A$2:$R$6,15)*EXP(VLOOKUP($B1120,weights!$A$2:$R$6,11)*D1120)+VLOOKUP($B1120,weights!$A$2:$R$6,16)*EXP(VLOOKUP($B1120,weights!$A$2:$R$6,12)*E1120)+VLOOKUP($B1120,weights!$A$2:$R$6,17)*EXP(VLOOKUP($B1120,weights!$A$2:$R$6,13)*F1120)+VLOOKUP($B1120,weights!$A$2:$R$6,18)*EXP(VLOOKUP($B1120,weights!$A$2:$R$6,14)*G1120))</f>
        <v>1.1012228284101568</v>
      </c>
    </row>
    <row r="1121" spans="1:8" ht="12.75" x14ac:dyDescent="0.2">
      <c r="A1121">
        <f t="shared" si="0"/>
        <v>45</v>
      </c>
      <c r="B1121" t="str">
        <f t="shared" ref="B1121:C1121" si="1095">B1096</f>
        <v>store</v>
      </c>
      <c r="C1121">
        <f t="shared" si="1095"/>
        <v>4</v>
      </c>
      <c r="D1121">
        <f ca="1">OFFSET(walk!$A$2:$Y$402,TRUNC((ROW()-ROW($D$2))/COLUMNS(walk!$A$2:$Y$402)),MOD(ROW()-ROW($D$2),COLUMNS(walk!$A$2:$Y$402)),1,1)</f>
        <v>16</v>
      </c>
      <c r="E1121">
        <f ca="1">OFFSET(bike!$A$2:$Y$402,TRUNC((ROW()-ROW($E$2))/COLUMNS(bike!$A$2:$Y$402)),MOD(ROW()-ROW($E$2),COLUMNS(bike!$A$2:$Y$402)),1,1)</f>
        <v>7</v>
      </c>
      <c r="F1121">
        <f ca="1">OFFSET(transit!$A$2:$Y$402,TRUNC((ROW()-ROW($F$2))/COLUMNS(transit!$A$2:$Y$402)),MOD(ROW()-ROW($F$2),COLUMNS(transit!$A$2:$Y$402)),1,1)</f>
        <v>14</v>
      </c>
      <c r="G1121">
        <f ca="1">OFFSET(drive!$A$2:$Y$402,TRUNC((ROW()-ROW($G$2))/COLUMNS(drive!$A$2:$Y$402)),MOD(ROW()-ROW($G$2),COLUMNS(drive!$A$2:$Y$402)),1,1)</f>
        <v>5</v>
      </c>
      <c r="H1121" s="5">
        <f ca="1">(VLOOKUP($B1121,weights!$A$2:$R$6,4))*VLOOKUP($B1121,weights!$A$2:$R$6,6)^C1121*(VLOOKUP($B1121,weights!$A$2:$R$6,15)*EXP(VLOOKUP($B1121,weights!$A$2:$R$6,11)*D1121)+VLOOKUP($B1121,weights!$A$2:$R$6,16)*EXP(VLOOKUP($B1121,weights!$A$2:$R$6,12)*E1121)+VLOOKUP($B1121,weights!$A$2:$R$6,17)*EXP(VLOOKUP($B1121,weights!$A$2:$R$6,13)*F1121)+VLOOKUP($B1121,weights!$A$2:$R$6,18)*EXP(VLOOKUP($B1121,weights!$A$2:$R$6,14)*G1121))</f>
        <v>0.64750801563378824</v>
      </c>
    </row>
    <row r="1122" spans="1:8" ht="12.75" x14ac:dyDescent="0.2">
      <c r="A1122">
        <f t="shared" si="0"/>
        <v>45</v>
      </c>
      <c r="B1122" t="str">
        <f t="shared" ref="B1122:C1122" si="1096">B1097</f>
        <v>pharmacy</v>
      </c>
      <c r="C1122">
        <f t="shared" si="1096"/>
        <v>0</v>
      </c>
      <c r="D1122">
        <f ca="1">OFFSET(walk!$A$2:$Y$402,TRUNC((ROW()-ROW($D$2))/COLUMNS(walk!$A$2:$Y$402)),MOD(ROW()-ROW($D$2),COLUMNS(walk!$A$2:$Y$402)),1,1)</f>
        <v>18</v>
      </c>
      <c r="E1122">
        <f ca="1">OFFSET(bike!$A$2:$Y$402,TRUNC((ROW()-ROW($E$2))/COLUMNS(bike!$A$2:$Y$402)),MOD(ROW()-ROW($E$2),COLUMNS(bike!$A$2:$Y$402)),1,1)</f>
        <v>5</v>
      </c>
      <c r="F1122">
        <f ca="1">OFFSET(transit!$A$2:$Y$402,TRUNC((ROW()-ROW($F$2))/COLUMNS(transit!$A$2:$Y$402)),MOD(ROW()-ROW($F$2),COLUMNS(transit!$A$2:$Y$402)),1,1)</f>
        <v>15</v>
      </c>
      <c r="G1122">
        <f ca="1">OFFSET(drive!$A$2:$Y$402,TRUNC((ROW()-ROW($G$2))/COLUMNS(drive!$A$2:$Y$402)),MOD(ROW()-ROW($G$2),COLUMNS(drive!$A$2:$Y$402)),1,1)</f>
        <v>3</v>
      </c>
      <c r="H1122" s="5">
        <f ca="1">(VLOOKUP($B1122,weights!$A$2:$R$6,4))*VLOOKUP($B1122,weights!$A$2:$R$6,6)^C1122*(VLOOKUP($B1122,weights!$A$2:$R$6,15)*EXP(VLOOKUP($B1122,weights!$A$2:$R$6,11)*D1122)+VLOOKUP($B1122,weights!$A$2:$R$6,16)*EXP(VLOOKUP($B1122,weights!$A$2:$R$6,12)*E1122)+VLOOKUP($B1122,weights!$A$2:$R$6,17)*EXP(VLOOKUP($B1122,weights!$A$2:$R$6,13)*F1122)+VLOOKUP($B1122,weights!$A$2:$R$6,18)*EXP(VLOOKUP($B1122,weights!$A$2:$R$6,14)*G1122))</f>
        <v>4.4111981083948297</v>
      </c>
    </row>
    <row r="1123" spans="1:8" ht="12.75" x14ac:dyDescent="0.2">
      <c r="A1123">
        <f t="shared" si="0"/>
        <v>45</v>
      </c>
      <c r="B1123" t="str">
        <f t="shared" ref="B1123:C1123" si="1097">B1098</f>
        <v>pharmacy</v>
      </c>
      <c r="C1123">
        <f t="shared" si="1097"/>
        <v>1</v>
      </c>
      <c r="D1123">
        <f ca="1">OFFSET(walk!$A$2:$Y$402,TRUNC((ROW()-ROW($D$2))/COLUMNS(walk!$A$2:$Y$402)),MOD(ROW()-ROW($D$2),COLUMNS(walk!$A$2:$Y$402)),1,1)</f>
        <v>18</v>
      </c>
      <c r="E1123">
        <f ca="1">OFFSET(bike!$A$2:$Y$402,TRUNC((ROW()-ROW($E$2))/COLUMNS(bike!$A$2:$Y$402)),MOD(ROW()-ROW($E$2),COLUMNS(bike!$A$2:$Y$402)),1,1)</f>
        <v>6</v>
      </c>
      <c r="F1123">
        <f ca="1">OFFSET(transit!$A$2:$Y$402,TRUNC((ROW()-ROW($F$2))/COLUMNS(transit!$A$2:$Y$402)),MOD(ROW()-ROW($F$2),COLUMNS(transit!$A$2:$Y$402)),1,1)</f>
        <v>15</v>
      </c>
      <c r="G1123">
        <f ca="1">OFFSET(drive!$A$2:$Y$402,TRUNC((ROW()-ROW($G$2))/COLUMNS(drive!$A$2:$Y$402)),MOD(ROW()-ROW($G$2),COLUMNS(drive!$A$2:$Y$402)),1,1)</f>
        <v>4</v>
      </c>
      <c r="H1123" s="5">
        <f ca="1">(VLOOKUP($B1123,weights!$A$2:$R$6,4))*VLOOKUP($B1123,weights!$A$2:$R$6,6)^C1123*(VLOOKUP($B1123,weights!$A$2:$R$6,15)*EXP(VLOOKUP($B1123,weights!$A$2:$R$6,11)*D1123)+VLOOKUP($B1123,weights!$A$2:$R$6,16)*EXP(VLOOKUP($B1123,weights!$A$2:$R$6,12)*E1123)+VLOOKUP($B1123,weights!$A$2:$R$6,17)*EXP(VLOOKUP($B1123,weights!$A$2:$R$6,13)*F1123)+VLOOKUP($B1123,weights!$A$2:$R$6,18)*EXP(VLOOKUP($B1123,weights!$A$2:$R$6,14)*G1123))</f>
        <v>1.690741381466228</v>
      </c>
    </row>
    <row r="1124" spans="1:8" ht="12.75" x14ac:dyDescent="0.2">
      <c r="A1124">
        <f t="shared" si="0"/>
        <v>45</v>
      </c>
      <c r="B1124" t="str">
        <f t="shared" ref="B1124:C1124" si="1098">B1099</f>
        <v>pharmacy</v>
      </c>
      <c r="C1124">
        <f t="shared" si="1098"/>
        <v>2</v>
      </c>
      <c r="D1124">
        <f ca="1">OFFSET(walk!$A$2:$Y$402,TRUNC((ROW()-ROW($D$2))/COLUMNS(walk!$A$2:$Y$402)),MOD(ROW()-ROW($D$2),COLUMNS(walk!$A$2:$Y$402)),1,1)</f>
        <v>18</v>
      </c>
      <c r="E1124">
        <f ca="1">OFFSET(bike!$A$2:$Y$402,TRUNC((ROW()-ROW($E$2))/COLUMNS(bike!$A$2:$Y$402)),MOD(ROW()-ROW($E$2),COLUMNS(bike!$A$2:$Y$402)),1,1)</f>
        <v>6</v>
      </c>
      <c r="F1124">
        <f ca="1">OFFSET(transit!$A$2:$Y$402,TRUNC((ROW()-ROW($F$2))/COLUMNS(transit!$A$2:$Y$402)),MOD(ROW()-ROW($F$2),COLUMNS(transit!$A$2:$Y$402)),1,1)</f>
        <v>18</v>
      </c>
      <c r="G1124">
        <f ca="1">OFFSET(drive!$A$2:$Y$402,TRUNC((ROW()-ROW($G$2))/COLUMNS(drive!$A$2:$Y$402)),MOD(ROW()-ROW($G$2),COLUMNS(drive!$A$2:$Y$402)),1,1)</f>
        <v>4</v>
      </c>
      <c r="H1124" s="5">
        <f ca="1">(VLOOKUP($B1124,weights!$A$2:$R$6,4))*VLOOKUP($B1124,weights!$A$2:$R$6,6)^C1124*(VLOOKUP($B1124,weights!$A$2:$R$6,15)*EXP(VLOOKUP($B1124,weights!$A$2:$R$6,11)*D1124)+VLOOKUP($B1124,weights!$A$2:$R$6,16)*EXP(VLOOKUP($B1124,weights!$A$2:$R$6,12)*E1124)+VLOOKUP($B1124,weights!$A$2:$R$6,17)*EXP(VLOOKUP($B1124,weights!$A$2:$R$6,13)*F1124)+VLOOKUP($B1124,weights!$A$2:$R$6,18)*EXP(VLOOKUP($B1124,weights!$A$2:$R$6,14)*G1124))</f>
        <v>0.79532908660118451</v>
      </c>
    </row>
    <row r="1125" spans="1:8" ht="12.75" x14ac:dyDescent="0.2">
      <c r="A1125">
        <f t="shared" si="0"/>
        <v>45</v>
      </c>
      <c r="B1125" t="str">
        <f t="shared" ref="B1125:C1125" si="1099">B1100</f>
        <v>bank</v>
      </c>
      <c r="C1125">
        <f t="shared" si="1099"/>
        <v>0</v>
      </c>
      <c r="D1125">
        <f ca="1">OFFSET(walk!$A$2:$Y$402,TRUNC((ROW()-ROW($D$2))/COLUMNS(walk!$A$2:$Y$402)),MOD(ROW()-ROW($D$2),COLUMNS(walk!$A$2:$Y$402)),1,1)</f>
        <v>29</v>
      </c>
      <c r="E1125">
        <f ca="1">OFFSET(bike!$A$2:$Y$402,TRUNC((ROW()-ROW($E$2))/COLUMNS(bike!$A$2:$Y$402)),MOD(ROW()-ROW($E$2),COLUMNS(bike!$A$2:$Y$402)),1,1)</f>
        <v>9</v>
      </c>
      <c r="F1125">
        <f ca="1">OFFSET(transit!$A$2:$Y$402,TRUNC((ROW()-ROW($F$2))/COLUMNS(transit!$A$2:$Y$402)),MOD(ROW()-ROW($F$2),COLUMNS(transit!$A$2:$Y$402)),1,1)</f>
        <v>25</v>
      </c>
      <c r="G1125">
        <f ca="1">OFFSET(drive!$A$2:$Y$402,TRUNC((ROW()-ROW($G$2))/COLUMNS(drive!$A$2:$Y$402)),MOD(ROW()-ROW($G$2),COLUMNS(drive!$A$2:$Y$402)),1,1)</f>
        <v>7</v>
      </c>
      <c r="H1125" s="5">
        <f ca="1">(VLOOKUP($B1125,weights!$A$2:$R$6,4))*VLOOKUP($B1125,weights!$A$2:$R$6,6)^C1125*(VLOOKUP($B1125,weights!$A$2:$R$6,15)*EXP(VLOOKUP($B1125,weights!$A$2:$R$6,11)*D1125)+VLOOKUP($B1125,weights!$A$2:$R$6,16)*EXP(VLOOKUP($B1125,weights!$A$2:$R$6,12)*E1125)+VLOOKUP($B1125,weights!$A$2:$R$6,17)*EXP(VLOOKUP($B1125,weights!$A$2:$R$6,13)*F1125)+VLOOKUP($B1125,weights!$A$2:$R$6,18)*EXP(VLOOKUP($B1125,weights!$A$2:$R$6,14)*G1125))</f>
        <v>1.818924159198394</v>
      </c>
    </row>
    <row r="1126" spans="1:8" ht="12.75" x14ac:dyDescent="0.2">
      <c r="A1126">
        <f t="shared" si="0"/>
        <v>45</v>
      </c>
      <c r="B1126" t="str">
        <f t="shared" ref="B1126:C1126" si="1100">B1101</f>
        <v>bank</v>
      </c>
      <c r="C1126">
        <f t="shared" si="1100"/>
        <v>1</v>
      </c>
      <c r="D1126">
        <f ca="1">OFFSET(walk!$A$2:$Y$402,TRUNC((ROW()-ROW($D$2))/COLUMNS(walk!$A$2:$Y$402)),MOD(ROW()-ROW($D$2),COLUMNS(walk!$A$2:$Y$402)),1,1)</f>
        <v>41</v>
      </c>
      <c r="E1126">
        <f ca="1">OFFSET(bike!$A$2:$Y$402,TRUNC((ROW()-ROW($E$2))/COLUMNS(bike!$A$2:$Y$402)),MOD(ROW()-ROW($E$2),COLUMNS(bike!$A$2:$Y$402)),1,1)</f>
        <v>13</v>
      </c>
      <c r="F1126">
        <f ca="1">OFFSET(transit!$A$2:$Y$402,TRUNC((ROW()-ROW($F$2))/COLUMNS(transit!$A$2:$Y$402)),MOD(ROW()-ROW($F$2),COLUMNS(transit!$A$2:$Y$402)),1,1)</f>
        <v>31</v>
      </c>
      <c r="G1126">
        <f ca="1">OFFSET(drive!$A$2:$Y$402,TRUNC((ROW()-ROW($G$2))/COLUMNS(drive!$A$2:$Y$402)),MOD(ROW()-ROW($G$2),COLUMNS(drive!$A$2:$Y$402)),1,1)</f>
        <v>7</v>
      </c>
      <c r="H1126" s="5">
        <f ca="1">(VLOOKUP($B1126,weights!$A$2:$R$6,4))*VLOOKUP($B1126,weights!$A$2:$R$6,6)^C1126*(VLOOKUP($B1126,weights!$A$2:$R$6,15)*EXP(VLOOKUP($B1126,weights!$A$2:$R$6,11)*D1126)+VLOOKUP($B1126,weights!$A$2:$R$6,16)*EXP(VLOOKUP($B1126,weights!$A$2:$R$6,12)*E1126)+VLOOKUP($B1126,weights!$A$2:$R$6,17)*EXP(VLOOKUP($B1126,weights!$A$2:$R$6,13)*F1126)+VLOOKUP($B1126,weights!$A$2:$R$6,18)*EXP(VLOOKUP($B1126,weights!$A$2:$R$6,14)*G1126))</f>
        <v>0.54816786288476305</v>
      </c>
    </row>
    <row r="1127" spans="1:8" ht="12.75" x14ac:dyDescent="0.2">
      <c r="A1127">
        <f t="shared" si="0"/>
        <v>46</v>
      </c>
      <c r="B1127" t="str">
        <f t="shared" ref="B1127:C1127" si="1101">B1102</f>
        <v>restaurant</v>
      </c>
      <c r="C1127">
        <f t="shared" si="1101"/>
        <v>0</v>
      </c>
      <c r="D1127">
        <f ca="1">OFFSET(walk!$A$2:$Y$402,TRUNC((ROW()-ROW($D$2))/COLUMNS(walk!$A$2:$Y$402)),MOD(ROW()-ROW($D$2),COLUMNS(walk!$A$2:$Y$402)),1,1)</f>
        <v>6</v>
      </c>
      <c r="E1127">
        <f ca="1">OFFSET(bike!$A$2:$Y$402,TRUNC((ROW()-ROW($E$2))/COLUMNS(bike!$A$2:$Y$402)),MOD(ROW()-ROW($E$2),COLUMNS(bike!$A$2:$Y$402)),1,1)</f>
        <v>2</v>
      </c>
      <c r="F1127">
        <f ca="1">OFFSET(transit!$A$2:$Y$402,TRUNC((ROW()-ROW($F$2))/COLUMNS(transit!$A$2:$Y$402)),MOD(ROW()-ROW($F$2),COLUMNS(transit!$A$2:$Y$402)),1,1)</f>
        <v>4</v>
      </c>
      <c r="G1127">
        <f ca="1">OFFSET(drive!$A$2:$Y$402,TRUNC((ROW()-ROW($G$2))/COLUMNS(drive!$A$2:$Y$402)),MOD(ROW()-ROW($G$2),COLUMNS(drive!$A$2:$Y$402)),1,1)</f>
        <v>1</v>
      </c>
      <c r="H1127" s="5">
        <f ca="1">(VLOOKUP($B1127,weights!$A$2:$R$6,4))*VLOOKUP($B1127,weights!$A$2:$R$6,6)^C1127*(VLOOKUP($B1127,weights!$A$2:$R$6,15)*EXP(VLOOKUP($B1127,weights!$A$2:$R$6,11)*D1127)+VLOOKUP($B1127,weights!$A$2:$R$6,16)*EXP(VLOOKUP($B1127,weights!$A$2:$R$6,12)*E1127)+VLOOKUP($B1127,weights!$A$2:$R$6,17)*EXP(VLOOKUP($B1127,weights!$A$2:$R$6,13)*F1127)+VLOOKUP($B1127,weights!$A$2:$R$6,18)*EXP(VLOOKUP($B1127,weights!$A$2:$R$6,14)*G1127))</f>
        <v>38.466871525751522</v>
      </c>
    </row>
    <row r="1128" spans="1:8" ht="12.75" x14ac:dyDescent="0.2">
      <c r="A1128">
        <f t="shared" si="0"/>
        <v>46</v>
      </c>
      <c r="B1128" t="str">
        <f t="shared" ref="B1128:C1128" si="1102">B1103</f>
        <v>restaurant</v>
      </c>
      <c r="C1128">
        <f t="shared" si="1102"/>
        <v>1</v>
      </c>
      <c r="D1128">
        <f ca="1">OFFSET(walk!$A$2:$Y$402,TRUNC((ROW()-ROW($D$2))/COLUMNS(walk!$A$2:$Y$402)),MOD(ROW()-ROW($D$2),COLUMNS(walk!$A$2:$Y$402)),1,1)</f>
        <v>6</v>
      </c>
      <c r="E1128">
        <f ca="1">OFFSET(bike!$A$2:$Y$402,TRUNC((ROW()-ROW($E$2))/COLUMNS(bike!$A$2:$Y$402)),MOD(ROW()-ROW($E$2),COLUMNS(bike!$A$2:$Y$402)),1,1)</f>
        <v>2</v>
      </c>
      <c r="F1128">
        <f ca="1">OFFSET(transit!$A$2:$Y$402,TRUNC((ROW()-ROW($F$2))/COLUMNS(transit!$A$2:$Y$402)),MOD(ROW()-ROW($F$2),COLUMNS(transit!$A$2:$Y$402)),1,1)</f>
        <v>5</v>
      </c>
      <c r="G1128">
        <f ca="1">OFFSET(drive!$A$2:$Y$402,TRUNC((ROW()-ROW($G$2))/COLUMNS(drive!$A$2:$Y$402)),MOD(ROW()-ROW($G$2),COLUMNS(drive!$A$2:$Y$402)),1,1)</f>
        <v>1</v>
      </c>
      <c r="H1128" s="5">
        <f ca="1">(VLOOKUP($B1128,weights!$A$2:$R$6,4))*VLOOKUP($B1128,weights!$A$2:$R$6,6)^C1128*(VLOOKUP($B1128,weights!$A$2:$R$6,15)*EXP(VLOOKUP($B1128,weights!$A$2:$R$6,11)*D1128)+VLOOKUP($B1128,weights!$A$2:$R$6,16)*EXP(VLOOKUP($B1128,weights!$A$2:$R$6,12)*E1128)+VLOOKUP($B1128,weights!$A$2:$R$6,17)*EXP(VLOOKUP($B1128,weights!$A$2:$R$6,13)*F1128)+VLOOKUP($B1128,weights!$A$2:$R$6,18)*EXP(VLOOKUP($B1128,weights!$A$2:$R$6,14)*G1128))</f>
        <v>33.344755418911909</v>
      </c>
    </row>
    <row r="1129" spans="1:8" ht="12.75" x14ac:dyDescent="0.2">
      <c r="A1129">
        <f t="shared" si="0"/>
        <v>46</v>
      </c>
      <c r="B1129" t="str">
        <f t="shared" ref="B1129:C1129" si="1103">B1104</f>
        <v>restaurant</v>
      </c>
      <c r="C1129">
        <f t="shared" si="1103"/>
        <v>2</v>
      </c>
      <c r="D1129">
        <f ca="1">OFFSET(walk!$A$2:$Y$402,TRUNC((ROW()-ROW($D$2))/COLUMNS(walk!$A$2:$Y$402)),MOD(ROW()-ROW($D$2),COLUMNS(walk!$A$2:$Y$402)),1,1)</f>
        <v>10</v>
      </c>
      <c r="E1129">
        <f ca="1">OFFSET(bike!$A$2:$Y$402,TRUNC((ROW()-ROW($E$2))/COLUMNS(bike!$A$2:$Y$402)),MOD(ROW()-ROW($E$2),COLUMNS(bike!$A$2:$Y$402)),1,1)</f>
        <v>2</v>
      </c>
      <c r="F1129">
        <f ca="1">OFFSET(transit!$A$2:$Y$402,TRUNC((ROW()-ROW($F$2))/COLUMNS(transit!$A$2:$Y$402)),MOD(ROW()-ROW($F$2),COLUMNS(transit!$A$2:$Y$402)),1,1)</f>
        <v>5</v>
      </c>
      <c r="G1129">
        <f ca="1">OFFSET(drive!$A$2:$Y$402,TRUNC((ROW()-ROW($G$2))/COLUMNS(drive!$A$2:$Y$402)),MOD(ROW()-ROW($G$2),COLUMNS(drive!$A$2:$Y$402)),1,1)</f>
        <v>2</v>
      </c>
      <c r="H1129" s="5">
        <f ca="1">(VLOOKUP($B1129,weights!$A$2:$R$6,4))*VLOOKUP($B1129,weights!$A$2:$R$6,6)^C1129*(VLOOKUP($B1129,weights!$A$2:$R$6,15)*EXP(VLOOKUP($B1129,weights!$A$2:$R$6,11)*D1129)+VLOOKUP($B1129,weights!$A$2:$R$6,16)*EXP(VLOOKUP($B1129,weights!$A$2:$R$6,12)*E1129)+VLOOKUP($B1129,weights!$A$2:$R$6,17)*EXP(VLOOKUP($B1129,weights!$A$2:$R$6,13)*F1129)+VLOOKUP($B1129,weights!$A$2:$R$6,18)*EXP(VLOOKUP($B1129,weights!$A$2:$R$6,14)*G1129))</f>
        <v>25.688053972721583</v>
      </c>
    </row>
    <row r="1130" spans="1:8" ht="12.75" x14ac:dyDescent="0.2">
      <c r="A1130">
        <f t="shared" si="0"/>
        <v>46</v>
      </c>
      <c r="B1130" t="str">
        <f t="shared" ref="B1130:C1130" si="1104">B1105</f>
        <v>restaurant</v>
      </c>
      <c r="C1130">
        <f t="shared" si="1104"/>
        <v>3</v>
      </c>
      <c r="D1130">
        <f ca="1">OFFSET(walk!$A$2:$Y$402,TRUNC((ROW()-ROW($D$2))/COLUMNS(walk!$A$2:$Y$402)),MOD(ROW()-ROW($D$2),COLUMNS(walk!$A$2:$Y$402)),1,1)</f>
        <v>11</v>
      </c>
      <c r="E1130">
        <f ca="1">OFFSET(bike!$A$2:$Y$402,TRUNC((ROW()-ROW($E$2))/COLUMNS(bike!$A$2:$Y$402)),MOD(ROW()-ROW($E$2),COLUMNS(bike!$A$2:$Y$402)),1,1)</f>
        <v>3</v>
      </c>
      <c r="F1130">
        <f ca="1">OFFSET(transit!$A$2:$Y$402,TRUNC((ROW()-ROW($F$2))/COLUMNS(transit!$A$2:$Y$402)),MOD(ROW()-ROW($F$2),COLUMNS(transit!$A$2:$Y$402)),1,1)</f>
        <v>6</v>
      </c>
      <c r="G1130">
        <f ca="1">OFFSET(drive!$A$2:$Y$402,TRUNC((ROW()-ROW($G$2))/COLUMNS(drive!$A$2:$Y$402)),MOD(ROW()-ROW($G$2),COLUMNS(drive!$A$2:$Y$402)),1,1)</f>
        <v>2</v>
      </c>
      <c r="H1130" s="5">
        <f ca="1">(VLOOKUP($B1130,weights!$A$2:$R$6,4))*VLOOKUP($B1130,weights!$A$2:$R$6,6)^C1130*(VLOOKUP($B1130,weights!$A$2:$R$6,15)*EXP(VLOOKUP($B1130,weights!$A$2:$R$6,11)*D1130)+VLOOKUP($B1130,weights!$A$2:$R$6,16)*EXP(VLOOKUP($B1130,weights!$A$2:$R$6,12)*E1130)+VLOOKUP($B1130,weights!$A$2:$R$6,17)*EXP(VLOOKUP($B1130,weights!$A$2:$R$6,13)*F1130)+VLOOKUP($B1130,weights!$A$2:$R$6,18)*EXP(VLOOKUP($B1130,weights!$A$2:$R$6,14)*G1130))</f>
        <v>20.425790765557654</v>
      </c>
    </row>
    <row r="1131" spans="1:8" ht="12.75" x14ac:dyDescent="0.2">
      <c r="A1131">
        <f t="shared" si="0"/>
        <v>46</v>
      </c>
      <c r="B1131" t="str">
        <f t="shared" ref="B1131:C1131" si="1105">B1106</f>
        <v>restaurant</v>
      </c>
      <c r="C1131">
        <f t="shared" si="1105"/>
        <v>4</v>
      </c>
      <c r="D1131">
        <f ca="1">OFFSET(walk!$A$2:$Y$402,TRUNC((ROW()-ROW($D$2))/COLUMNS(walk!$A$2:$Y$402)),MOD(ROW()-ROW($D$2),COLUMNS(walk!$A$2:$Y$402)),1,1)</f>
        <v>11</v>
      </c>
      <c r="E1131">
        <f ca="1">OFFSET(bike!$A$2:$Y$402,TRUNC((ROW()-ROW($E$2))/COLUMNS(bike!$A$2:$Y$402)),MOD(ROW()-ROW($E$2),COLUMNS(bike!$A$2:$Y$402)),1,1)</f>
        <v>3</v>
      </c>
      <c r="F1131">
        <f ca="1">OFFSET(transit!$A$2:$Y$402,TRUNC((ROW()-ROW($F$2))/COLUMNS(transit!$A$2:$Y$402)),MOD(ROW()-ROW($F$2),COLUMNS(transit!$A$2:$Y$402)),1,1)</f>
        <v>7</v>
      </c>
      <c r="G1131">
        <f ca="1">OFFSET(drive!$A$2:$Y$402,TRUNC((ROW()-ROW($G$2))/COLUMNS(drive!$A$2:$Y$402)),MOD(ROW()-ROW($G$2),COLUMNS(drive!$A$2:$Y$402)),1,1)</f>
        <v>3</v>
      </c>
      <c r="H1131" s="5">
        <f ca="1">(VLOOKUP($B1131,weights!$A$2:$R$6,4))*VLOOKUP($B1131,weights!$A$2:$R$6,6)^C1131*(VLOOKUP($B1131,weights!$A$2:$R$6,15)*EXP(VLOOKUP($B1131,weights!$A$2:$R$6,11)*D1131)+VLOOKUP($B1131,weights!$A$2:$R$6,16)*EXP(VLOOKUP($B1131,weights!$A$2:$R$6,12)*E1131)+VLOOKUP($B1131,weights!$A$2:$R$6,17)*EXP(VLOOKUP($B1131,weights!$A$2:$R$6,13)*F1131)+VLOOKUP($B1131,weights!$A$2:$R$6,18)*EXP(VLOOKUP($B1131,weights!$A$2:$R$6,14)*G1131))</f>
        <v>16.549378636511136</v>
      </c>
    </row>
    <row r="1132" spans="1:8" ht="12.75" x14ac:dyDescent="0.2">
      <c r="A1132">
        <f t="shared" si="0"/>
        <v>46</v>
      </c>
      <c r="B1132" t="str">
        <f t="shared" ref="B1132:C1132" si="1106">B1107</f>
        <v>restaurant</v>
      </c>
      <c r="C1132">
        <f t="shared" si="1106"/>
        <v>5</v>
      </c>
      <c r="D1132">
        <f ca="1">OFFSET(walk!$A$2:$Y$402,TRUNC((ROW()-ROW($D$2))/COLUMNS(walk!$A$2:$Y$402)),MOD(ROW()-ROW($D$2),COLUMNS(walk!$A$2:$Y$402)),1,1)</f>
        <v>11</v>
      </c>
      <c r="E1132">
        <f ca="1">OFFSET(bike!$A$2:$Y$402,TRUNC((ROW()-ROW($E$2))/COLUMNS(bike!$A$2:$Y$402)),MOD(ROW()-ROW($E$2),COLUMNS(bike!$A$2:$Y$402)),1,1)</f>
        <v>3</v>
      </c>
      <c r="F1132">
        <f ca="1">OFFSET(transit!$A$2:$Y$402,TRUNC((ROW()-ROW($F$2))/COLUMNS(transit!$A$2:$Y$402)),MOD(ROW()-ROW($F$2),COLUMNS(transit!$A$2:$Y$402)),1,1)</f>
        <v>7</v>
      </c>
      <c r="G1132">
        <f ca="1">OFFSET(drive!$A$2:$Y$402,TRUNC((ROW()-ROW($G$2))/COLUMNS(drive!$A$2:$Y$402)),MOD(ROW()-ROW($G$2),COLUMNS(drive!$A$2:$Y$402)),1,1)</f>
        <v>3</v>
      </c>
      <c r="H1132" s="5">
        <f ca="1">(VLOOKUP($B1132,weights!$A$2:$R$6,4))*VLOOKUP($B1132,weights!$A$2:$R$6,6)^C1132*(VLOOKUP($B1132,weights!$A$2:$R$6,15)*EXP(VLOOKUP($B1132,weights!$A$2:$R$6,11)*D1132)+VLOOKUP($B1132,weights!$A$2:$R$6,16)*EXP(VLOOKUP($B1132,weights!$A$2:$R$6,12)*E1132)+VLOOKUP($B1132,weights!$A$2:$R$6,17)*EXP(VLOOKUP($B1132,weights!$A$2:$R$6,13)*F1132)+VLOOKUP($B1132,weights!$A$2:$R$6,18)*EXP(VLOOKUP($B1132,weights!$A$2:$R$6,14)*G1132))</f>
        <v>14.833146777909977</v>
      </c>
    </row>
    <row r="1133" spans="1:8" ht="12.75" x14ac:dyDescent="0.2">
      <c r="A1133">
        <f t="shared" si="0"/>
        <v>46</v>
      </c>
      <c r="B1133" t="str">
        <f t="shared" ref="B1133:C1133" si="1107">B1108</f>
        <v>restaurant</v>
      </c>
      <c r="C1133">
        <f t="shared" si="1107"/>
        <v>6</v>
      </c>
      <c r="D1133">
        <f ca="1">OFFSET(walk!$A$2:$Y$402,TRUNC((ROW()-ROW($D$2))/COLUMNS(walk!$A$2:$Y$402)),MOD(ROW()-ROW($D$2),COLUMNS(walk!$A$2:$Y$402)),1,1)</f>
        <v>11</v>
      </c>
      <c r="E1133">
        <f ca="1">OFFSET(bike!$A$2:$Y$402,TRUNC((ROW()-ROW($E$2))/COLUMNS(bike!$A$2:$Y$402)),MOD(ROW()-ROW($E$2),COLUMNS(bike!$A$2:$Y$402)),1,1)</f>
        <v>3</v>
      </c>
      <c r="F1133">
        <f ca="1">OFFSET(transit!$A$2:$Y$402,TRUNC((ROW()-ROW($F$2))/COLUMNS(transit!$A$2:$Y$402)),MOD(ROW()-ROW($F$2),COLUMNS(transit!$A$2:$Y$402)),1,1)</f>
        <v>8</v>
      </c>
      <c r="G1133">
        <f ca="1">OFFSET(drive!$A$2:$Y$402,TRUNC((ROW()-ROW($G$2))/COLUMNS(drive!$A$2:$Y$402)),MOD(ROW()-ROW($G$2),COLUMNS(drive!$A$2:$Y$402)),1,1)</f>
        <v>3</v>
      </c>
      <c r="H1133" s="5">
        <f ca="1">(VLOOKUP($B1133,weights!$A$2:$R$6,4))*VLOOKUP($B1133,weights!$A$2:$R$6,6)^C1133*(VLOOKUP($B1133,weights!$A$2:$R$6,15)*EXP(VLOOKUP($B1133,weights!$A$2:$R$6,11)*D1133)+VLOOKUP($B1133,weights!$A$2:$R$6,16)*EXP(VLOOKUP($B1133,weights!$A$2:$R$6,12)*E1133)+VLOOKUP($B1133,weights!$A$2:$R$6,17)*EXP(VLOOKUP($B1133,weights!$A$2:$R$6,13)*F1133)+VLOOKUP($B1133,weights!$A$2:$R$6,18)*EXP(VLOOKUP($B1133,weights!$A$2:$R$6,14)*G1133))</f>
        <v>12.881397650179096</v>
      </c>
    </row>
    <row r="1134" spans="1:8" ht="12.75" x14ac:dyDescent="0.2">
      <c r="A1134">
        <f t="shared" si="0"/>
        <v>46</v>
      </c>
      <c r="B1134" t="str">
        <f t="shared" ref="B1134:C1134" si="1108">B1109</f>
        <v>restaurant</v>
      </c>
      <c r="C1134">
        <f t="shared" si="1108"/>
        <v>7</v>
      </c>
      <c r="D1134">
        <f ca="1">OFFSET(walk!$A$2:$Y$402,TRUNC((ROW()-ROW($D$2))/COLUMNS(walk!$A$2:$Y$402)),MOD(ROW()-ROW($D$2),COLUMNS(walk!$A$2:$Y$402)),1,1)</f>
        <v>13</v>
      </c>
      <c r="E1134">
        <f ca="1">OFFSET(bike!$A$2:$Y$402,TRUNC((ROW()-ROW($E$2))/COLUMNS(bike!$A$2:$Y$402)),MOD(ROW()-ROW($E$2),COLUMNS(bike!$A$2:$Y$402)),1,1)</f>
        <v>3</v>
      </c>
      <c r="F1134">
        <f ca="1">OFFSET(transit!$A$2:$Y$402,TRUNC((ROW()-ROW($F$2))/COLUMNS(transit!$A$2:$Y$402)),MOD(ROW()-ROW($F$2),COLUMNS(transit!$A$2:$Y$402)),1,1)</f>
        <v>8</v>
      </c>
      <c r="G1134">
        <f ca="1">OFFSET(drive!$A$2:$Y$402,TRUNC((ROW()-ROW($G$2))/COLUMNS(drive!$A$2:$Y$402)),MOD(ROW()-ROW($G$2),COLUMNS(drive!$A$2:$Y$402)),1,1)</f>
        <v>3</v>
      </c>
      <c r="H1134" s="5">
        <f ca="1">(VLOOKUP($B1134,weights!$A$2:$R$6,4))*VLOOKUP($B1134,weights!$A$2:$R$6,6)^C1134*(VLOOKUP($B1134,weights!$A$2:$R$6,15)*EXP(VLOOKUP($B1134,weights!$A$2:$R$6,11)*D1134)+VLOOKUP($B1134,weights!$A$2:$R$6,16)*EXP(VLOOKUP($B1134,weights!$A$2:$R$6,12)*E1134)+VLOOKUP($B1134,weights!$A$2:$R$6,17)*EXP(VLOOKUP($B1134,weights!$A$2:$R$6,13)*F1134)+VLOOKUP($B1134,weights!$A$2:$R$6,18)*EXP(VLOOKUP($B1134,weights!$A$2:$R$6,14)*G1134))</f>
        <v>11.2599654898672</v>
      </c>
    </row>
    <row r="1135" spans="1:8" ht="12.75" x14ac:dyDescent="0.2">
      <c r="A1135">
        <f t="shared" si="0"/>
        <v>46</v>
      </c>
      <c r="B1135" t="str">
        <f t="shared" ref="B1135:C1135" si="1109">B1110</f>
        <v>restaurant</v>
      </c>
      <c r="C1135">
        <f t="shared" si="1109"/>
        <v>8</v>
      </c>
      <c r="D1135">
        <f ca="1">OFFSET(walk!$A$2:$Y$402,TRUNC((ROW()-ROW($D$2))/COLUMNS(walk!$A$2:$Y$402)),MOD(ROW()-ROW($D$2),COLUMNS(walk!$A$2:$Y$402)),1,1)</f>
        <v>14</v>
      </c>
      <c r="E1135">
        <f ca="1">OFFSET(bike!$A$2:$Y$402,TRUNC((ROW()-ROW($E$2))/COLUMNS(bike!$A$2:$Y$402)),MOD(ROW()-ROW($E$2),COLUMNS(bike!$A$2:$Y$402)),1,1)</f>
        <v>5</v>
      </c>
      <c r="F1135">
        <f ca="1">OFFSET(transit!$A$2:$Y$402,TRUNC((ROW()-ROW($F$2))/COLUMNS(transit!$A$2:$Y$402)),MOD(ROW()-ROW($F$2),COLUMNS(transit!$A$2:$Y$402)),1,1)</f>
        <v>10</v>
      </c>
      <c r="G1135">
        <f ca="1">OFFSET(drive!$A$2:$Y$402,TRUNC((ROW()-ROW($G$2))/COLUMNS(drive!$A$2:$Y$402)),MOD(ROW()-ROW($G$2),COLUMNS(drive!$A$2:$Y$402)),1,1)</f>
        <v>3</v>
      </c>
      <c r="H1135" s="5">
        <f ca="1">(VLOOKUP($B1135,weights!$A$2:$R$6,4))*VLOOKUP($B1135,weights!$A$2:$R$6,6)^C1135*(VLOOKUP($B1135,weights!$A$2:$R$6,15)*EXP(VLOOKUP($B1135,weights!$A$2:$R$6,11)*D1135)+VLOOKUP($B1135,weights!$A$2:$R$6,16)*EXP(VLOOKUP($B1135,weights!$A$2:$R$6,12)*E1135)+VLOOKUP($B1135,weights!$A$2:$R$6,17)*EXP(VLOOKUP($B1135,weights!$A$2:$R$6,13)*F1135)+VLOOKUP($B1135,weights!$A$2:$R$6,18)*EXP(VLOOKUP($B1135,weights!$A$2:$R$6,14)*G1135))</f>
        <v>8.2415884221372373</v>
      </c>
    </row>
    <row r="1136" spans="1:8" ht="12.75" x14ac:dyDescent="0.2">
      <c r="A1136">
        <f t="shared" si="0"/>
        <v>46</v>
      </c>
      <c r="B1136" t="str">
        <f t="shared" ref="B1136:C1136" si="1110">B1111</f>
        <v>restaurant</v>
      </c>
      <c r="C1136">
        <f t="shared" si="1110"/>
        <v>9</v>
      </c>
      <c r="D1136">
        <f ca="1">OFFSET(walk!$A$2:$Y$402,TRUNC((ROW()-ROW($D$2))/COLUMNS(walk!$A$2:$Y$402)),MOD(ROW()-ROW($D$2),COLUMNS(walk!$A$2:$Y$402)),1,1)</f>
        <v>14</v>
      </c>
      <c r="E1136">
        <f ca="1">OFFSET(bike!$A$2:$Y$402,TRUNC((ROW()-ROW($E$2))/COLUMNS(bike!$A$2:$Y$402)),MOD(ROW()-ROW($E$2),COLUMNS(bike!$A$2:$Y$402)),1,1)</f>
        <v>5</v>
      </c>
      <c r="F1136">
        <f ca="1">OFFSET(transit!$A$2:$Y$402,TRUNC((ROW()-ROW($F$2))/COLUMNS(transit!$A$2:$Y$402)),MOD(ROW()-ROW($F$2),COLUMNS(transit!$A$2:$Y$402)),1,1)</f>
        <v>11</v>
      </c>
      <c r="G1136">
        <f ca="1">OFFSET(drive!$A$2:$Y$402,TRUNC((ROW()-ROW($G$2))/COLUMNS(drive!$A$2:$Y$402)),MOD(ROW()-ROW($G$2),COLUMNS(drive!$A$2:$Y$402)),1,1)</f>
        <v>4</v>
      </c>
      <c r="H1136" s="5">
        <f ca="1">(VLOOKUP($B1136,weights!$A$2:$R$6,4))*VLOOKUP($B1136,weights!$A$2:$R$6,6)^C1136*(VLOOKUP($B1136,weights!$A$2:$R$6,15)*EXP(VLOOKUP($B1136,weights!$A$2:$R$6,11)*D1136)+VLOOKUP($B1136,weights!$A$2:$R$6,16)*EXP(VLOOKUP($B1136,weights!$A$2:$R$6,12)*E1136)+VLOOKUP($B1136,weights!$A$2:$R$6,17)*EXP(VLOOKUP($B1136,weights!$A$2:$R$6,13)*F1136)+VLOOKUP($B1136,weights!$A$2:$R$6,18)*EXP(VLOOKUP($B1136,weights!$A$2:$R$6,14)*G1136))</f>
        <v>6.6266499739832607</v>
      </c>
    </row>
    <row r="1137" spans="1:8" ht="12.75" x14ac:dyDescent="0.2">
      <c r="A1137">
        <f t="shared" si="0"/>
        <v>46</v>
      </c>
      <c r="B1137" t="str">
        <f t="shared" ref="B1137:C1137" si="1111">B1112</f>
        <v>supermarket</v>
      </c>
      <c r="C1137">
        <f t="shared" si="1111"/>
        <v>0</v>
      </c>
      <c r="D1137">
        <f ca="1">OFFSET(walk!$A$2:$Y$402,TRUNC((ROW()-ROW($D$2))/COLUMNS(walk!$A$2:$Y$402)),MOD(ROW()-ROW($D$2),COLUMNS(walk!$A$2:$Y$402)),1,1)</f>
        <v>37</v>
      </c>
      <c r="E1137">
        <f ca="1">OFFSET(bike!$A$2:$Y$402,TRUNC((ROW()-ROW($E$2))/COLUMNS(bike!$A$2:$Y$402)),MOD(ROW()-ROW($E$2),COLUMNS(bike!$A$2:$Y$402)),1,1)</f>
        <v>15</v>
      </c>
      <c r="F1137">
        <f ca="1">OFFSET(transit!$A$2:$Y$402,TRUNC((ROW()-ROW($F$2))/COLUMNS(transit!$A$2:$Y$402)),MOD(ROW()-ROW($F$2),COLUMNS(transit!$A$2:$Y$402)),1,1)</f>
        <v>18</v>
      </c>
      <c r="G1137">
        <f ca="1">OFFSET(drive!$A$2:$Y$402,TRUNC((ROW()-ROW($G$2))/COLUMNS(drive!$A$2:$Y$402)),MOD(ROW()-ROW($G$2),COLUMNS(drive!$A$2:$Y$402)),1,1)</f>
        <v>8</v>
      </c>
      <c r="H1137" s="5">
        <f ca="1">(VLOOKUP($B1137,weights!$A$2:$R$6,4))*VLOOKUP($B1137,weights!$A$2:$R$6,6)^C1137*(VLOOKUP($B1137,weights!$A$2:$R$6,15)*EXP(VLOOKUP($B1137,weights!$A$2:$R$6,11)*D1137)+VLOOKUP($B1137,weights!$A$2:$R$6,16)*EXP(VLOOKUP($B1137,weights!$A$2:$R$6,12)*E1137)+VLOOKUP($B1137,weights!$A$2:$R$6,17)*EXP(VLOOKUP($B1137,weights!$A$2:$R$6,13)*F1137)+VLOOKUP($B1137,weights!$A$2:$R$6,18)*EXP(VLOOKUP($B1137,weights!$A$2:$R$6,14)*G1137))</f>
        <v>3.7000486059901969</v>
      </c>
    </row>
    <row r="1138" spans="1:8" ht="12.75" x14ac:dyDescent="0.2">
      <c r="A1138">
        <f t="shared" si="0"/>
        <v>46</v>
      </c>
      <c r="B1138" t="str">
        <f t="shared" ref="B1138:C1138" si="1112">B1113</f>
        <v>supermarket</v>
      </c>
      <c r="C1138">
        <f t="shared" si="1112"/>
        <v>1</v>
      </c>
      <c r="D1138">
        <f ca="1">OFFSET(walk!$A$2:$Y$402,TRUNC((ROW()-ROW($D$2))/COLUMNS(walk!$A$2:$Y$402)),MOD(ROW()-ROW($D$2),COLUMNS(walk!$A$2:$Y$402)),1,1)</f>
        <v>50</v>
      </c>
      <c r="E1138">
        <f ca="1">OFFSET(bike!$A$2:$Y$402,TRUNC((ROW()-ROW($E$2))/COLUMNS(bike!$A$2:$Y$402)),MOD(ROW()-ROW($E$2),COLUMNS(bike!$A$2:$Y$402)),1,1)</f>
        <v>16</v>
      </c>
      <c r="F1138">
        <f ca="1">OFFSET(transit!$A$2:$Y$402,TRUNC((ROW()-ROW($F$2))/COLUMNS(transit!$A$2:$Y$402)),MOD(ROW()-ROW($F$2),COLUMNS(transit!$A$2:$Y$402)),1,1)</f>
        <v>23</v>
      </c>
      <c r="G1138">
        <f ca="1">OFFSET(drive!$A$2:$Y$402,TRUNC((ROW()-ROW($G$2))/COLUMNS(drive!$A$2:$Y$402)),MOD(ROW()-ROW($G$2),COLUMNS(drive!$A$2:$Y$402)),1,1)</f>
        <v>10</v>
      </c>
      <c r="H1138" s="5">
        <f ca="1">(VLOOKUP($B1138,weights!$A$2:$R$6,4))*VLOOKUP($B1138,weights!$A$2:$R$6,6)^C1138*(VLOOKUP($B1138,weights!$A$2:$R$6,15)*EXP(VLOOKUP($B1138,weights!$A$2:$R$6,11)*D1138)+VLOOKUP($B1138,weights!$A$2:$R$6,16)*EXP(VLOOKUP($B1138,weights!$A$2:$R$6,12)*E1138)+VLOOKUP($B1138,weights!$A$2:$R$6,17)*EXP(VLOOKUP($B1138,weights!$A$2:$R$6,13)*F1138)+VLOOKUP($B1138,weights!$A$2:$R$6,18)*EXP(VLOOKUP($B1138,weights!$A$2:$R$6,14)*G1138))</f>
        <v>1.3740252165760978</v>
      </c>
    </row>
    <row r="1139" spans="1:8" ht="12.75" x14ac:dyDescent="0.2">
      <c r="A1139">
        <f t="shared" si="0"/>
        <v>46</v>
      </c>
      <c r="B1139" t="str">
        <f t="shared" ref="B1139:C1139" si="1113">B1114</f>
        <v>supermarket</v>
      </c>
      <c r="C1139">
        <f t="shared" si="1113"/>
        <v>2</v>
      </c>
      <c r="D1139">
        <f ca="1">OFFSET(walk!$A$2:$Y$402,TRUNC((ROW()-ROW($D$2))/COLUMNS(walk!$A$2:$Y$402)),MOD(ROW()-ROW($D$2),COLUMNS(walk!$A$2:$Y$402)),1,1)</f>
        <v>55</v>
      </c>
      <c r="E1139">
        <f ca="1">OFFSET(bike!$A$2:$Y$402,TRUNC((ROW()-ROW($E$2))/COLUMNS(bike!$A$2:$Y$402)),MOD(ROW()-ROW($E$2),COLUMNS(bike!$A$2:$Y$402)),1,1)</f>
        <v>16</v>
      </c>
      <c r="F1139">
        <f ca="1">OFFSET(transit!$A$2:$Y$402,TRUNC((ROW()-ROW($F$2))/COLUMNS(transit!$A$2:$Y$402)),MOD(ROW()-ROW($F$2),COLUMNS(transit!$A$2:$Y$402)),1,1)</f>
        <v>30</v>
      </c>
      <c r="G1139">
        <f ca="1">OFFSET(drive!$A$2:$Y$402,TRUNC((ROW()-ROW($G$2))/COLUMNS(drive!$A$2:$Y$402)),MOD(ROW()-ROW($G$2),COLUMNS(drive!$A$2:$Y$402)),1,1)</f>
        <v>12</v>
      </c>
      <c r="H1139" s="5">
        <f ca="1">(VLOOKUP($B1139,weights!$A$2:$R$6,4))*VLOOKUP($B1139,weights!$A$2:$R$6,6)^C1139*(VLOOKUP($B1139,weights!$A$2:$R$6,15)*EXP(VLOOKUP($B1139,weights!$A$2:$R$6,11)*D1139)+VLOOKUP($B1139,weights!$A$2:$R$6,16)*EXP(VLOOKUP($B1139,weights!$A$2:$R$6,12)*E1139)+VLOOKUP($B1139,weights!$A$2:$R$6,17)*EXP(VLOOKUP($B1139,weights!$A$2:$R$6,13)*F1139)+VLOOKUP($B1139,weights!$A$2:$R$6,18)*EXP(VLOOKUP($B1139,weights!$A$2:$R$6,14)*G1139))</f>
        <v>0.52439767522577452</v>
      </c>
    </row>
    <row r="1140" spans="1:8" ht="12.75" x14ac:dyDescent="0.2">
      <c r="A1140">
        <f t="shared" si="0"/>
        <v>46</v>
      </c>
      <c r="B1140" t="str">
        <f t="shared" ref="B1140:C1140" si="1114">B1115</f>
        <v>supermarket</v>
      </c>
      <c r="C1140">
        <f t="shared" si="1114"/>
        <v>3</v>
      </c>
      <c r="D1140">
        <f ca="1">OFFSET(walk!$A$2:$Y$402,TRUNC((ROW()-ROW($D$2))/COLUMNS(walk!$A$2:$Y$402)),MOD(ROW()-ROW($D$2),COLUMNS(walk!$A$2:$Y$402)),1,1)</f>
        <v>62</v>
      </c>
      <c r="E1140">
        <f ca="1">OFFSET(bike!$A$2:$Y$402,TRUNC((ROW()-ROW($E$2))/COLUMNS(bike!$A$2:$Y$402)),MOD(ROW()-ROW($E$2),COLUMNS(bike!$A$2:$Y$402)),1,1)</f>
        <v>20</v>
      </c>
      <c r="F1140">
        <f ca="1">OFFSET(transit!$A$2:$Y$402,TRUNC((ROW()-ROW($F$2))/COLUMNS(transit!$A$2:$Y$402)),MOD(ROW()-ROW($F$2),COLUMNS(transit!$A$2:$Y$402)),1,1)</f>
        <v>36</v>
      </c>
      <c r="G1140">
        <f ca="1">OFFSET(drive!$A$2:$Y$402,TRUNC((ROW()-ROW($G$2))/COLUMNS(drive!$A$2:$Y$402)),MOD(ROW()-ROW($G$2),COLUMNS(drive!$A$2:$Y$402)),1,1)</f>
        <v>14</v>
      </c>
      <c r="H1140" s="5">
        <f ca="1">(VLOOKUP($B1140,weights!$A$2:$R$6,4))*VLOOKUP($B1140,weights!$A$2:$R$6,6)^C1140*(VLOOKUP($B1140,weights!$A$2:$R$6,15)*EXP(VLOOKUP($B1140,weights!$A$2:$R$6,11)*D1140)+VLOOKUP($B1140,weights!$A$2:$R$6,16)*EXP(VLOOKUP($B1140,weights!$A$2:$R$6,12)*E1140)+VLOOKUP($B1140,weights!$A$2:$R$6,17)*EXP(VLOOKUP($B1140,weights!$A$2:$R$6,13)*F1140)+VLOOKUP($B1140,weights!$A$2:$R$6,18)*EXP(VLOOKUP($B1140,weights!$A$2:$R$6,14)*G1140))</f>
        <v>0.19158509219109301</v>
      </c>
    </row>
    <row r="1141" spans="1:8" ht="12.75" x14ac:dyDescent="0.2">
      <c r="A1141">
        <f t="shared" si="0"/>
        <v>46</v>
      </c>
      <c r="B1141" t="str">
        <f t="shared" ref="B1141:C1141" si="1115">B1116</f>
        <v>supermarket</v>
      </c>
      <c r="C1141">
        <f t="shared" si="1115"/>
        <v>4</v>
      </c>
      <c r="D1141">
        <f ca="1">OFFSET(walk!$A$2:$Y$402,TRUNC((ROW()-ROW($D$2))/COLUMNS(walk!$A$2:$Y$402)),MOD(ROW()-ROW($D$2),COLUMNS(walk!$A$2:$Y$402)),1,1)</f>
        <v>78</v>
      </c>
      <c r="E1141">
        <f ca="1">OFFSET(bike!$A$2:$Y$402,TRUNC((ROW()-ROW($E$2))/COLUMNS(bike!$A$2:$Y$402)),MOD(ROW()-ROW($E$2),COLUMNS(bike!$A$2:$Y$402)),1,1)</f>
        <v>24</v>
      </c>
      <c r="F1141">
        <f ca="1">OFFSET(transit!$A$2:$Y$402,TRUNC((ROW()-ROW($F$2))/COLUMNS(transit!$A$2:$Y$402)),MOD(ROW()-ROW($F$2),COLUMNS(transit!$A$2:$Y$402)),1,1)</f>
        <v>37</v>
      </c>
      <c r="G1141">
        <f ca="1">OFFSET(drive!$A$2:$Y$402,TRUNC((ROW()-ROW($G$2))/COLUMNS(drive!$A$2:$Y$402)),MOD(ROW()-ROW($G$2),COLUMNS(drive!$A$2:$Y$402)),1,1)</f>
        <v>15</v>
      </c>
      <c r="H1141" s="5">
        <f ca="1">(VLOOKUP($B1141,weights!$A$2:$R$6,4))*VLOOKUP($B1141,weights!$A$2:$R$6,6)^C1141*(VLOOKUP($B1141,weights!$A$2:$R$6,15)*EXP(VLOOKUP($B1141,weights!$A$2:$R$6,11)*D1141)+VLOOKUP($B1141,weights!$A$2:$R$6,16)*EXP(VLOOKUP($B1141,weights!$A$2:$R$6,12)*E1141)+VLOOKUP($B1141,weights!$A$2:$R$6,17)*EXP(VLOOKUP($B1141,weights!$A$2:$R$6,13)*F1141)+VLOOKUP($B1141,weights!$A$2:$R$6,18)*EXP(VLOOKUP($B1141,weights!$A$2:$R$6,14)*G1141))</f>
        <v>8.9905148408409755E-2</v>
      </c>
    </row>
    <row r="1142" spans="1:8" ht="12.75" x14ac:dyDescent="0.2">
      <c r="A1142">
        <f t="shared" si="0"/>
        <v>46</v>
      </c>
      <c r="B1142" t="str">
        <f t="shared" ref="B1142:C1142" si="1116">B1117</f>
        <v>store</v>
      </c>
      <c r="C1142">
        <f t="shared" si="1116"/>
        <v>0</v>
      </c>
      <c r="D1142">
        <f ca="1">OFFSET(walk!$A$2:$Y$402,TRUNC((ROW()-ROW($D$2))/COLUMNS(walk!$A$2:$Y$402)),MOD(ROW()-ROW($D$2),COLUMNS(walk!$A$2:$Y$402)),1,1)</f>
        <v>4</v>
      </c>
      <c r="E1142">
        <f ca="1">OFFSET(bike!$A$2:$Y$402,TRUNC((ROW()-ROW($E$2))/COLUMNS(bike!$A$2:$Y$402)),MOD(ROW()-ROW($E$2),COLUMNS(bike!$A$2:$Y$402)),1,1)</f>
        <v>1</v>
      </c>
      <c r="F1142">
        <f ca="1">OFFSET(transit!$A$2:$Y$402,TRUNC((ROW()-ROW($F$2))/COLUMNS(transit!$A$2:$Y$402)),MOD(ROW()-ROW($F$2),COLUMNS(transit!$A$2:$Y$402)),1,1)</f>
        <v>4</v>
      </c>
      <c r="G1142">
        <f ca="1">OFFSET(drive!$A$2:$Y$402,TRUNC((ROW()-ROW($G$2))/COLUMNS(drive!$A$2:$Y$402)),MOD(ROW()-ROW($G$2),COLUMNS(drive!$A$2:$Y$402)),1,1)</f>
        <v>1</v>
      </c>
      <c r="H1142" s="5">
        <f ca="1">(VLOOKUP($B1142,weights!$A$2:$R$6,4))*VLOOKUP($B1142,weights!$A$2:$R$6,6)^C1142*(VLOOKUP($B1142,weights!$A$2:$R$6,15)*EXP(VLOOKUP($B1142,weights!$A$2:$R$6,11)*D1142)+VLOOKUP($B1142,weights!$A$2:$R$6,16)*EXP(VLOOKUP($B1142,weights!$A$2:$R$6,12)*E1142)+VLOOKUP($B1142,weights!$A$2:$R$6,17)*EXP(VLOOKUP($B1142,weights!$A$2:$R$6,13)*F1142)+VLOOKUP($B1142,weights!$A$2:$R$6,18)*EXP(VLOOKUP($B1142,weights!$A$2:$R$6,14)*G1142))</f>
        <v>22.338230552247637</v>
      </c>
    </row>
    <row r="1143" spans="1:8" ht="12.75" x14ac:dyDescent="0.2">
      <c r="A1143">
        <f t="shared" si="0"/>
        <v>46</v>
      </c>
      <c r="B1143" t="str">
        <f t="shared" ref="B1143:C1143" si="1117">B1118</f>
        <v>store</v>
      </c>
      <c r="C1143">
        <f t="shared" si="1117"/>
        <v>1</v>
      </c>
      <c r="D1143">
        <f ca="1">OFFSET(walk!$A$2:$Y$402,TRUNC((ROW()-ROW($D$2))/COLUMNS(walk!$A$2:$Y$402)),MOD(ROW()-ROW($D$2),COLUMNS(walk!$A$2:$Y$402)),1,1)</f>
        <v>5</v>
      </c>
      <c r="E1143">
        <f ca="1">OFFSET(bike!$A$2:$Y$402,TRUNC((ROW()-ROW($E$2))/COLUMNS(bike!$A$2:$Y$402)),MOD(ROW()-ROW($E$2),COLUMNS(bike!$A$2:$Y$402)),1,1)</f>
        <v>1</v>
      </c>
      <c r="F1143">
        <f ca="1">OFFSET(transit!$A$2:$Y$402,TRUNC((ROW()-ROW($F$2))/COLUMNS(transit!$A$2:$Y$402)),MOD(ROW()-ROW($F$2),COLUMNS(transit!$A$2:$Y$402)),1,1)</f>
        <v>5</v>
      </c>
      <c r="G1143">
        <f ca="1">OFFSET(drive!$A$2:$Y$402,TRUNC((ROW()-ROW($G$2))/COLUMNS(drive!$A$2:$Y$402)),MOD(ROW()-ROW($G$2),COLUMNS(drive!$A$2:$Y$402)),1,1)</f>
        <v>1</v>
      </c>
      <c r="H1143" s="5">
        <f ca="1">(VLOOKUP($B1143,weights!$A$2:$R$6,4))*VLOOKUP($B1143,weights!$A$2:$R$6,6)^C1143*(VLOOKUP($B1143,weights!$A$2:$R$6,15)*EXP(VLOOKUP($B1143,weights!$A$2:$R$6,11)*D1143)+VLOOKUP($B1143,weights!$A$2:$R$6,16)*EXP(VLOOKUP($B1143,weights!$A$2:$R$6,12)*E1143)+VLOOKUP($B1143,weights!$A$2:$R$6,17)*EXP(VLOOKUP($B1143,weights!$A$2:$R$6,13)*F1143)+VLOOKUP($B1143,weights!$A$2:$R$6,18)*EXP(VLOOKUP($B1143,weights!$A$2:$R$6,14)*G1143))</f>
        <v>13.897434437427027</v>
      </c>
    </row>
    <row r="1144" spans="1:8" ht="12.75" x14ac:dyDescent="0.2">
      <c r="A1144">
        <f t="shared" si="0"/>
        <v>46</v>
      </c>
      <c r="B1144" t="str">
        <f t="shared" ref="B1144:C1144" si="1118">B1119</f>
        <v>store</v>
      </c>
      <c r="C1144">
        <f t="shared" si="1118"/>
        <v>2</v>
      </c>
      <c r="D1144">
        <f ca="1">OFFSET(walk!$A$2:$Y$402,TRUNC((ROW()-ROW($D$2))/COLUMNS(walk!$A$2:$Y$402)),MOD(ROW()-ROW($D$2),COLUMNS(walk!$A$2:$Y$402)),1,1)</f>
        <v>6</v>
      </c>
      <c r="E1144">
        <f ca="1">OFFSET(bike!$A$2:$Y$402,TRUNC((ROW()-ROW($E$2))/COLUMNS(bike!$A$2:$Y$402)),MOD(ROW()-ROW($E$2),COLUMNS(bike!$A$2:$Y$402)),1,1)</f>
        <v>1</v>
      </c>
      <c r="F1144">
        <f ca="1">OFFSET(transit!$A$2:$Y$402,TRUNC((ROW()-ROW($F$2))/COLUMNS(transit!$A$2:$Y$402)),MOD(ROW()-ROW($F$2),COLUMNS(transit!$A$2:$Y$402)),1,1)</f>
        <v>6</v>
      </c>
      <c r="G1144">
        <f ca="1">OFFSET(drive!$A$2:$Y$402,TRUNC((ROW()-ROW($G$2))/COLUMNS(drive!$A$2:$Y$402)),MOD(ROW()-ROW($G$2),COLUMNS(drive!$A$2:$Y$402)),1,1)</f>
        <v>1</v>
      </c>
      <c r="H1144" s="5">
        <f ca="1">(VLOOKUP($B1144,weights!$A$2:$R$6,4))*VLOOKUP($B1144,weights!$A$2:$R$6,6)^C1144*(VLOOKUP($B1144,weights!$A$2:$R$6,15)*EXP(VLOOKUP($B1144,weights!$A$2:$R$6,11)*D1144)+VLOOKUP($B1144,weights!$A$2:$R$6,16)*EXP(VLOOKUP($B1144,weights!$A$2:$R$6,12)*E1144)+VLOOKUP($B1144,weights!$A$2:$R$6,17)*EXP(VLOOKUP($B1144,weights!$A$2:$R$6,13)*F1144)+VLOOKUP($B1144,weights!$A$2:$R$6,18)*EXP(VLOOKUP($B1144,weights!$A$2:$R$6,14)*G1144))</f>
        <v>8.8198220545815964</v>
      </c>
    </row>
    <row r="1145" spans="1:8" ht="12.75" x14ac:dyDescent="0.2">
      <c r="A1145">
        <f t="shared" si="0"/>
        <v>46</v>
      </c>
      <c r="B1145" t="str">
        <f t="shared" ref="B1145:C1145" si="1119">B1120</f>
        <v>store</v>
      </c>
      <c r="C1145">
        <f t="shared" si="1119"/>
        <v>3</v>
      </c>
      <c r="D1145">
        <f ca="1">OFFSET(walk!$A$2:$Y$402,TRUNC((ROW()-ROW($D$2))/COLUMNS(walk!$A$2:$Y$402)),MOD(ROW()-ROW($D$2),COLUMNS(walk!$A$2:$Y$402)),1,1)</f>
        <v>10</v>
      </c>
      <c r="E1145">
        <f ca="1">OFFSET(bike!$A$2:$Y$402,TRUNC((ROW()-ROW($E$2))/COLUMNS(bike!$A$2:$Y$402)),MOD(ROW()-ROW($E$2),COLUMNS(bike!$A$2:$Y$402)),1,1)</f>
        <v>3</v>
      </c>
      <c r="F1145">
        <f ca="1">OFFSET(transit!$A$2:$Y$402,TRUNC((ROW()-ROW($F$2))/COLUMNS(transit!$A$2:$Y$402)),MOD(ROW()-ROW($F$2),COLUMNS(transit!$A$2:$Y$402)),1,1)</f>
        <v>10</v>
      </c>
      <c r="G1145">
        <f ca="1">OFFSET(drive!$A$2:$Y$402,TRUNC((ROW()-ROW($G$2))/COLUMNS(drive!$A$2:$Y$402)),MOD(ROW()-ROW($G$2),COLUMNS(drive!$A$2:$Y$402)),1,1)</f>
        <v>3</v>
      </c>
      <c r="H1145" s="5">
        <f ca="1">(VLOOKUP($B1145,weights!$A$2:$R$6,4))*VLOOKUP($B1145,weights!$A$2:$R$6,6)^C1145*(VLOOKUP($B1145,weights!$A$2:$R$6,15)*EXP(VLOOKUP($B1145,weights!$A$2:$R$6,11)*D1145)+VLOOKUP($B1145,weights!$A$2:$R$6,16)*EXP(VLOOKUP($B1145,weights!$A$2:$R$6,12)*E1145)+VLOOKUP($B1145,weights!$A$2:$R$6,17)*EXP(VLOOKUP($B1145,weights!$A$2:$R$6,13)*F1145)+VLOOKUP($B1145,weights!$A$2:$R$6,18)*EXP(VLOOKUP($B1145,weights!$A$2:$R$6,14)*G1145))</f>
        <v>2.7430661000419896</v>
      </c>
    </row>
    <row r="1146" spans="1:8" ht="12.75" x14ac:dyDescent="0.2">
      <c r="A1146">
        <f t="shared" si="0"/>
        <v>46</v>
      </c>
      <c r="B1146" t="str">
        <f t="shared" ref="B1146:C1146" si="1120">B1121</f>
        <v>store</v>
      </c>
      <c r="C1146">
        <f t="shared" si="1120"/>
        <v>4</v>
      </c>
      <c r="D1146">
        <f ca="1">OFFSET(walk!$A$2:$Y$402,TRUNC((ROW()-ROW($D$2))/COLUMNS(walk!$A$2:$Y$402)),MOD(ROW()-ROW($D$2),COLUMNS(walk!$A$2:$Y$402)),1,1)</f>
        <v>10</v>
      </c>
      <c r="E1146">
        <f ca="1">OFFSET(bike!$A$2:$Y$402,TRUNC((ROW()-ROW($E$2))/COLUMNS(bike!$A$2:$Y$402)),MOD(ROW()-ROW($E$2),COLUMNS(bike!$A$2:$Y$402)),1,1)</f>
        <v>3</v>
      </c>
      <c r="F1146">
        <f ca="1">OFFSET(transit!$A$2:$Y$402,TRUNC((ROW()-ROW($F$2))/COLUMNS(transit!$A$2:$Y$402)),MOD(ROW()-ROW($F$2),COLUMNS(transit!$A$2:$Y$402)),1,1)</f>
        <v>10</v>
      </c>
      <c r="G1146">
        <f ca="1">OFFSET(drive!$A$2:$Y$402,TRUNC((ROW()-ROW($G$2))/COLUMNS(drive!$A$2:$Y$402)),MOD(ROW()-ROW($G$2),COLUMNS(drive!$A$2:$Y$402)),1,1)</f>
        <v>3</v>
      </c>
      <c r="H1146" s="5">
        <f ca="1">(VLOOKUP($B1146,weights!$A$2:$R$6,4))*VLOOKUP($B1146,weights!$A$2:$R$6,6)^C1146*(VLOOKUP($B1146,weights!$A$2:$R$6,15)*EXP(VLOOKUP($B1146,weights!$A$2:$R$6,11)*D1146)+VLOOKUP($B1146,weights!$A$2:$R$6,16)*EXP(VLOOKUP($B1146,weights!$A$2:$R$6,12)*E1146)+VLOOKUP($B1146,weights!$A$2:$R$6,17)*EXP(VLOOKUP($B1146,weights!$A$2:$R$6,13)*F1146)+VLOOKUP($B1146,weights!$A$2:$R$6,18)*EXP(VLOOKUP($B1146,weights!$A$2:$R$6,14)*G1146))</f>
        <v>1.8499748116562258</v>
      </c>
    </row>
    <row r="1147" spans="1:8" ht="12.75" x14ac:dyDescent="0.2">
      <c r="A1147">
        <f t="shared" si="0"/>
        <v>46</v>
      </c>
      <c r="B1147" t="str">
        <f t="shared" ref="B1147:C1147" si="1121">B1122</f>
        <v>pharmacy</v>
      </c>
      <c r="C1147">
        <f t="shared" si="1121"/>
        <v>0</v>
      </c>
      <c r="D1147">
        <f ca="1">OFFSET(walk!$A$2:$Y$402,TRUNC((ROW()-ROW($D$2))/COLUMNS(walk!$A$2:$Y$402)),MOD(ROW()-ROW($D$2),COLUMNS(walk!$A$2:$Y$402)),1,1)</f>
        <v>12</v>
      </c>
      <c r="E1147">
        <f ca="1">OFFSET(bike!$A$2:$Y$402,TRUNC((ROW()-ROW($E$2))/COLUMNS(bike!$A$2:$Y$402)),MOD(ROW()-ROW($E$2),COLUMNS(bike!$A$2:$Y$402)),1,1)</f>
        <v>4</v>
      </c>
      <c r="F1147">
        <f ca="1">OFFSET(transit!$A$2:$Y$402,TRUNC((ROW()-ROW($F$2))/COLUMNS(transit!$A$2:$Y$402)),MOD(ROW()-ROW($F$2),COLUMNS(transit!$A$2:$Y$402)),1,1)</f>
        <v>12</v>
      </c>
      <c r="G1147">
        <f ca="1">OFFSET(drive!$A$2:$Y$402,TRUNC((ROW()-ROW($G$2))/COLUMNS(drive!$A$2:$Y$402)),MOD(ROW()-ROW($G$2),COLUMNS(drive!$A$2:$Y$402)),1,1)</f>
        <v>2</v>
      </c>
      <c r="H1147" s="5">
        <f ca="1">(VLOOKUP($B1147,weights!$A$2:$R$6,4))*VLOOKUP($B1147,weights!$A$2:$R$6,6)^C1147*(VLOOKUP($B1147,weights!$A$2:$R$6,15)*EXP(VLOOKUP($B1147,weights!$A$2:$R$6,11)*D1147)+VLOOKUP($B1147,weights!$A$2:$R$6,16)*EXP(VLOOKUP($B1147,weights!$A$2:$R$6,12)*E1147)+VLOOKUP($B1147,weights!$A$2:$R$6,17)*EXP(VLOOKUP($B1147,weights!$A$2:$R$6,13)*F1147)+VLOOKUP($B1147,weights!$A$2:$R$6,18)*EXP(VLOOKUP($B1147,weights!$A$2:$R$6,14)*G1147))</f>
        <v>5.9709756425045528</v>
      </c>
    </row>
    <row r="1148" spans="1:8" ht="12.75" x14ac:dyDescent="0.2">
      <c r="A1148">
        <f t="shared" si="0"/>
        <v>46</v>
      </c>
      <c r="B1148" t="str">
        <f t="shared" ref="B1148:C1148" si="1122">B1123</f>
        <v>pharmacy</v>
      </c>
      <c r="C1148">
        <f t="shared" si="1122"/>
        <v>1</v>
      </c>
      <c r="D1148">
        <f ca="1">OFFSET(walk!$A$2:$Y$402,TRUNC((ROW()-ROW($D$2))/COLUMNS(walk!$A$2:$Y$402)),MOD(ROW()-ROW($D$2),COLUMNS(walk!$A$2:$Y$402)),1,1)</f>
        <v>12</v>
      </c>
      <c r="E1148">
        <f ca="1">OFFSET(bike!$A$2:$Y$402,TRUNC((ROW()-ROW($E$2))/COLUMNS(bike!$A$2:$Y$402)),MOD(ROW()-ROW($E$2),COLUMNS(bike!$A$2:$Y$402)),1,1)</f>
        <v>5</v>
      </c>
      <c r="F1148">
        <f ca="1">OFFSET(transit!$A$2:$Y$402,TRUNC((ROW()-ROW($F$2))/COLUMNS(transit!$A$2:$Y$402)),MOD(ROW()-ROW($F$2),COLUMNS(transit!$A$2:$Y$402)),1,1)</f>
        <v>12</v>
      </c>
      <c r="G1148">
        <f ca="1">OFFSET(drive!$A$2:$Y$402,TRUNC((ROW()-ROW($G$2))/COLUMNS(drive!$A$2:$Y$402)),MOD(ROW()-ROW($G$2),COLUMNS(drive!$A$2:$Y$402)),1,1)</f>
        <v>3</v>
      </c>
      <c r="H1148" s="5">
        <f ca="1">(VLOOKUP($B1148,weights!$A$2:$R$6,4))*VLOOKUP($B1148,weights!$A$2:$R$6,6)^C1148*(VLOOKUP($B1148,weights!$A$2:$R$6,15)*EXP(VLOOKUP($B1148,weights!$A$2:$R$6,11)*D1148)+VLOOKUP($B1148,weights!$A$2:$R$6,16)*EXP(VLOOKUP($B1148,weights!$A$2:$R$6,12)*E1148)+VLOOKUP($B1148,weights!$A$2:$R$6,17)*EXP(VLOOKUP($B1148,weights!$A$2:$R$6,13)*F1148)+VLOOKUP($B1148,weights!$A$2:$R$6,18)*EXP(VLOOKUP($B1148,weights!$A$2:$R$6,14)*G1148))</f>
        <v>2.3219840776963956</v>
      </c>
    </row>
    <row r="1149" spans="1:8" ht="12.75" x14ac:dyDescent="0.2">
      <c r="A1149">
        <f t="shared" si="0"/>
        <v>46</v>
      </c>
      <c r="B1149" t="str">
        <f t="shared" ref="B1149:C1149" si="1123">B1124</f>
        <v>pharmacy</v>
      </c>
      <c r="C1149">
        <f t="shared" si="1123"/>
        <v>2</v>
      </c>
      <c r="D1149">
        <f ca="1">OFFSET(walk!$A$2:$Y$402,TRUNC((ROW()-ROW($D$2))/COLUMNS(walk!$A$2:$Y$402)),MOD(ROW()-ROW($D$2),COLUMNS(walk!$A$2:$Y$402)),1,1)</f>
        <v>13</v>
      </c>
      <c r="E1149">
        <f ca="1">OFFSET(bike!$A$2:$Y$402,TRUNC((ROW()-ROW($E$2))/COLUMNS(bike!$A$2:$Y$402)),MOD(ROW()-ROW($E$2),COLUMNS(bike!$A$2:$Y$402)),1,1)</f>
        <v>5</v>
      </c>
      <c r="F1149">
        <f ca="1">OFFSET(transit!$A$2:$Y$402,TRUNC((ROW()-ROW($F$2))/COLUMNS(transit!$A$2:$Y$402)),MOD(ROW()-ROW($F$2),COLUMNS(transit!$A$2:$Y$402)),1,1)</f>
        <v>13</v>
      </c>
      <c r="G1149">
        <f ca="1">OFFSET(drive!$A$2:$Y$402,TRUNC((ROW()-ROW($G$2))/COLUMNS(drive!$A$2:$Y$402)),MOD(ROW()-ROW($G$2),COLUMNS(drive!$A$2:$Y$402)),1,1)</f>
        <v>3</v>
      </c>
      <c r="H1149" s="5">
        <f ca="1">(VLOOKUP($B1149,weights!$A$2:$R$6,4))*VLOOKUP($B1149,weights!$A$2:$R$6,6)^C1149*(VLOOKUP($B1149,weights!$A$2:$R$6,15)*EXP(VLOOKUP($B1149,weights!$A$2:$R$6,11)*D1149)+VLOOKUP($B1149,weights!$A$2:$R$6,16)*EXP(VLOOKUP($B1149,weights!$A$2:$R$6,12)*E1149)+VLOOKUP($B1149,weights!$A$2:$R$6,17)*EXP(VLOOKUP($B1149,weights!$A$2:$R$6,13)*F1149)+VLOOKUP($B1149,weights!$A$2:$R$6,18)*EXP(VLOOKUP($B1149,weights!$A$2:$R$6,14)*G1149))</f>
        <v>1.086171559515571</v>
      </c>
    </row>
    <row r="1150" spans="1:8" ht="12.75" x14ac:dyDescent="0.2">
      <c r="A1150">
        <f t="shared" si="0"/>
        <v>46</v>
      </c>
      <c r="B1150" t="str">
        <f t="shared" ref="B1150:C1150" si="1124">B1125</f>
        <v>bank</v>
      </c>
      <c r="C1150">
        <f t="shared" si="1124"/>
        <v>0</v>
      </c>
      <c r="D1150">
        <f ca="1">OFFSET(walk!$A$2:$Y$402,TRUNC((ROW()-ROW($D$2))/COLUMNS(walk!$A$2:$Y$402)),MOD(ROW()-ROW($D$2),COLUMNS(walk!$A$2:$Y$402)),1,1)</f>
        <v>24</v>
      </c>
      <c r="E1150">
        <f ca="1">OFFSET(bike!$A$2:$Y$402,TRUNC((ROW()-ROW($E$2))/COLUMNS(bike!$A$2:$Y$402)),MOD(ROW()-ROW($E$2),COLUMNS(bike!$A$2:$Y$402)),1,1)</f>
        <v>8</v>
      </c>
      <c r="F1150">
        <f ca="1">OFFSET(transit!$A$2:$Y$402,TRUNC((ROW()-ROW($F$2))/COLUMNS(transit!$A$2:$Y$402)),MOD(ROW()-ROW($F$2),COLUMNS(transit!$A$2:$Y$402)),1,1)</f>
        <v>17</v>
      </c>
      <c r="G1150">
        <f ca="1">OFFSET(drive!$A$2:$Y$402,TRUNC((ROW()-ROW($G$2))/COLUMNS(drive!$A$2:$Y$402)),MOD(ROW()-ROW($G$2),COLUMNS(drive!$A$2:$Y$402)),1,1)</f>
        <v>6</v>
      </c>
      <c r="H1150" s="5">
        <f ca="1">(VLOOKUP($B1150,weights!$A$2:$R$6,4))*VLOOKUP($B1150,weights!$A$2:$R$6,6)^C1150*(VLOOKUP($B1150,weights!$A$2:$R$6,15)*EXP(VLOOKUP($B1150,weights!$A$2:$R$6,11)*D1150)+VLOOKUP($B1150,weights!$A$2:$R$6,16)*EXP(VLOOKUP($B1150,weights!$A$2:$R$6,12)*E1150)+VLOOKUP($B1150,weights!$A$2:$R$6,17)*EXP(VLOOKUP($B1150,weights!$A$2:$R$6,13)*F1150)+VLOOKUP($B1150,weights!$A$2:$R$6,18)*EXP(VLOOKUP($B1150,weights!$A$2:$R$6,14)*G1150))</f>
        <v>2.4047953380875504</v>
      </c>
    </row>
    <row r="1151" spans="1:8" ht="12.75" x14ac:dyDescent="0.2">
      <c r="A1151">
        <f t="shared" si="0"/>
        <v>46</v>
      </c>
      <c r="B1151" t="str">
        <f t="shared" ref="B1151:C1151" si="1125">B1126</f>
        <v>bank</v>
      </c>
      <c r="C1151">
        <f t="shared" si="1125"/>
        <v>1</v>
      </c>
      <c r="D1151">
        <f ca="1">OFFSET(walk!$A$2:$Y$402,TRUNC((ROW()-ROW($D$2))/COLUMNS(walk!$A$2:$Y$402)),MOD(ROW()-ROW($D$2),COLUMNS(walk!$A$2:$Y$402)),1,1)</f>
        <v>43</v>
      </c>
      <c r="E1151">
        <f ca="1">OFFSET(bike!$A$2:$Y$402,TRUNC((ROW()-ROW($E$2))/COLUMNS(bike!$A$2:$Y$402)),MOD(ROW()-ROW($E$2),COLUMNS(bike!$A$2:$Y$402)),1,1)</f>
        <v>13</v>
      </c>
      <c r="F1151">
        <f ca="1">OFFSET(transit!$A$2:$Y$402,TRUNC((ROW()-ROW($F$2))/COLUMNS(transit!$A$2:$Y$402)),MOD(ROW()-ROW($F$2),COLUMNS(transit!$A$2:$Y$402)),1,1)</f>
        <v>34</v>
      </c>
      <c r="G1151">
        <f ca="1">OFFSET(drive!$A$2:$Y$402,TRUNC((ROW()-ROW($G$2))/COLUMNS(drive!$A$2:$Y$402)),MOD(ROW()-ROW($G$2),COLUMNS(drive!$A$2:$Y$402)),1,1)</f>
        <v>8</v>
      </c>
      <c r="H1151" s="5">
        <f ca="1">(VLOOKUP($B1151,weights!$A$2:$R$6,4))*VLOOKUP($B1151,weights!$A$2:$R$6,6)^C1151*(VLOOKUP($B1151,weights!$A$2:$R$6,15)*EXP(VLOOKUP($B1151,weights!$A$2:$R$6,11)*D1151)+VLOOKUP($B1151,weights!$A$2:$R$6,16)*EXP(VLOOKUP($B1151,weights!$A$2:$R$6,12)*E1151)+VLOOKUP($B1151,weights!$A$2:$R$6,17)*EXP(VLOOKUP($B1151,weights!$A$2:$R$6,13)*F1151)+VLOOKUP($B1151,weights!$A$2:$R$6,18)*EXP(VLOOKUP($B1151,weights!$A$2:$R$6,14)*G1151))</f>
        <v>0.46166250482758908</v>
      </c>
    </row>
    <row r="1152" spans="1:8" ht="12.75" x14ac:dyDescent="0.2">
      <c r="A1152">
        <f t="shared" si="0"/>
        <v>47</v>
      </c>
      <c r="B1152" t="str">
        <f t="shared" ref="B1152:C1152" si="1126">B1127</f>
        <v>restaurant</v>
      </c>
      <c r="C1152">
        <f t="shared" si="1126"/>
        <v>0</v>
      </c>
      <c r="D1152">
        <f ca="1">OFFSET(walk!$A$2:$Y$402,TRUNC((ROW()-ROW($D$2))/COLUMNS(walk!$A$2:$Y$402)),MOD(ROW()-ROW($D$2),COLUMNS(walk!$A$2:$Y$402)),1,1)</f>
        <v>7</v>
      </c>
      <c r="E1152">
        <f ca="1">OFFSET(bike!$A$2:$Y$402,TRUNC((ROW()-ROW($E$2))/COLUMNS(bike!$A$2:$Y$402)),MOD(ROW()-ROW($E$2),COLUMNS(bike!$A$2:$Y$402)),1,1)</f>
        <v>2</v>
      </c>
      <c r="F1152">
        <f ca="1">OFFSET(transit!$A$2:$Y$402,TRUNC((ROW()-ROW($F$2))/COLUMNS(transit!$A$2:$Y$402)),MOD(ROW()-ROW($F$2),COLUMNS(transit!$A$2:$Y$402)),1,1)</f>
        <v>4</v>
      </c>
      <c r="G1152">
        <f ca="1">OFFSET(drive!$A$2:$Y$402,TRUNC((ROW()-ROW($G$2))/COLUMNS(drive!$A$2:$Y$402)),MOD(ROW()-ROW($G$2),COLUMNS(drive!$A$2:$Y$402)),1,1)</f>
        <v>1</v>
      </c>
      <c r="H1152" s="5">
        <f ca="1">(VLOOKUP($B1152,weights!$A$2:$R$6,4))*VLOOKUP($B1152,weights!$A$2:$R$6,6)^C1152*(VLOOKUP($B1152,weights!$A$2:$R$6,15)*EXP(VLOOKUP($B1152,weights!$A$2:$R$6,11)*D1152)+VLOOKUP($B1152,weights!$A$2:$R$6,16)*EXP(VLOOKUP($B1152,weights!$A$2:$R$6,12)*E1152)+VLOOKUP($B1152,weights!$A$2:$R$6,17)*EXP(VLOOKUP($B1152,weights!$A$2:$R$6,13)*F1152)+VLOOKUP($B1152,weights!$A$2:$R$6,18)*EXP(VLOOKUP($B1152,weights!$A$2:$R$6,14)*G1152))</f>
        <v>37.402719418852747</v>
      </c>
    </row>
    <row r="1153" spans="1:8" ht="12.75" x14ac:dyDescent="0.2">
      <c r="A1153">
        <f t="shared" si="0"/>
        <v>47</v>
      </c>
      <c r="B1153" t="str">
        <f t="shared" ref="B1153:C1153" si="1127">B1128</f>
        <v>restaurant</v>
      </c>
      <c r="C1153">
        <f t="shared" si="1127"/>
        <v>1</v>
      </c>
      <c r="D1153">
        <f ca="1">OFFSET(walk!$A$2:$Y$402,TRUNC((ROW()-ROW($D$2))/COLUMNS(walk!$A$2:$Y$402)),MOD(ROW()-ROW($D$2),COLUMNS(walk!$A$2:$Y$402)),1,1)</f>
        <v>7</v>
      </c>
      <c r="E1153">
        <f ca="1">OFFSET(bike!$A$2:$Y$402,TRUNC((ROW()-ROW($E$2))/COLUMNS(bike!$A$2:$Y$402)),MOD(ROW()-ROW($E$2),COLUMNS(bike!$A$2:$Y$402)),1,1)</f>
        <v>2</v>
      </c>
      <c r="F1153">
        <f ca="1">OFFSET(transit!$A$2:$Y$402,TRUNC((ROW()-ROW($F$2))/COLUMNS(transit!$A$2:$Y$402)),MOD(ROW()-ROW($F$2),COLUMNS(transit!$A$2:$Y$402)),1,1)</f>
        <v>6</v>
      </c>
      <c r="G1153">
        <f ca="1">OFFSET(drive!$A$2:$Y$402,TRUNC((ROW()-ROW($G$2))/COLUMNS(drive!$A$2:$Y$402)),MOD(ROW()-ROW($G$2),COLUMNS(drive!$A$2:$Y$402)),1,1)</f>
        <v>1</v>
      </c>
      <c r="H1153" s="5">
        <f ca="1">(VLOOKUP($B1153,weights!$A$2:$R$6,4))*VLOOKUP($B1153,weights!$A$2:$R$6,6)^C1153*(VLOOKUP($B1153,weights!$A$2:$R$6,15)*EXP(VLOOKUP($B1153,weights!$A$2:$R$6,11)*D1153)+VLOOKUP($B1153,weights!$A$2:$R$6,16)*EXP(VLOOKUP($B1153,weights!$A$2:$R$6,12)*E1153)+VLOOKUP($B1153,weights!$A$2:$R$6,17)*EXP(VLOOKUP($B1153,weights!$A$2:$R$6,13)*F1153)+VLOOKUP($B1153,weights!$A$2:$R$6,18)*EXP(VLOOKUP($B1153,weights!$A$2:$R$6,14)*G1153))</f>
        <v>31.41922548800542</v>
      </c>
    </row>
    <row r="1154" spans="1:8" ht="12.75" x14ac:dyDescent="0.2">
      <c r="A1154">
        <f t="shared" si="0"/>
        <v>47</v>
      </c>
      <c r="B1154" t="str">
        <f t="shared" ref="B1154:C1154" si="1128">B1129</f>
        <v>restaurant</v>
      </c>
      <c r="C1154">
        <f t="shared" si="1128"/>
        <v>2</v>
      </c>
      <c r="D1154">
        <f ca="1">OFFSET(walk!$A$2:$Y$402,TRUNC((ROW()-ROW($D$2))/COLUMNS(walk!$A$2:$Y$402)),MOD(ROW()-ROW($D$2),COLUMNS(walk!$A$2:$Y$402)),1,1)</f>
        <v>10</v>
      </c>
      <c r="E1154">
        <f ca="1">OFFSET(bike!$A$2:$Y$402,TRUNC((ROW()-ROW($E$2))/COLUMNS(bike!$A$2:$Y$402)),MOD(ROW()-ROW($E$2),COLUMNS(bike!$A$2:$Y$402)),1,1)</f>
        <v>2</v>
      </c>
      <c r="F1154">
        <f ca="1">OFFSET(transit!$A$2:$Y$402,TRUNC((ROW()-ROW($F$2))/COLUMNS(transit!$A$2:$Y$402)),MOD(ROW()-ROW($F$2),COLUMNS(transit!$A$2:$Y$402)),1,1)</f>
        <v>6</v>
      </c>
      <c r="G1154">
        <f ca="1">OFFSET(drive!$A$2:$Y$402,TRUNC((ROW()-ROW($G$2))/COLUMNS(drive!$A$2:$Y$402)),MOD(ROW()-ROW($G$2),COLUMNS(drive!$A$2:$Y$402)),1,1)</f>
        <v>2</v>
      </c>
      <c r="H1154" s="5">
        <f ca="1">(VLOOKUP($B1154,weights!$A$2:$R$6,4))*VLOOKUP($B1154,weights!$A$2:$R$6,6)^C1154*(VLOOKUP($B1154,weights!$A$2:$R$6,15)*EXP(VLOOKUP($B1154,weights!$A$2:$R$6,11)*D1154)+VLOOKUP($B1154,weights!$A$2:$R$6,16)*EXP(VLOOKUP($B1154,weights!$A$2:$R$6,12)*E1154)+VLOOKUP($B1154,weights!$A$2:$R$6,17)*EXP(VLOOKUP($B1154,weights!$A$2:$R$6,13)*F1154)+VLOOKUP($B1154,weights!$A$2:$R$6,18)*EXP(VLOOKUP($B1154,weights!$A$2:$R$6,14)*G1154))</f>
        <v>24.817092083873703</v>
      </c>
    </row>
    <row r="1155" spans="1:8" ht="12.75" x14ac:dyDescent="0.2">
      <c r="A1155">
        <f t="shared" si="0"/>
        <v>47</v>
      </c>
      <c r="B1155" t="str">
        <f t="shared" ref="B1155:C1155" si="1129">B1130</f>
        <v>restaurant</v>
      </c>
      <c r="C1155">
        <f t="shared" si="1129"/>
        <v>3</v>
      </c>
      <c r="D1155">
        <f ca="1">OFFSET(walk!$A$2:$Y$402,TRUNC((ROW()-ROW($D$2))/COLUMNS(walk!$A$2:$Y$402)),MOD(ROW()-ROW($D$2),COLUMNS(walk!$A$2:$Y$402)),1,1)</f>
        <v>10</v>
      </c>
      <c r="E1155">
        <f ca="1">OFFSET(bike!$A$2:$Y$402,TRUNC((ROW()-ROW($E$2))/COLUMNS(bike!$A$2:$Y$402)),MOD(ROW()-ROW($E$2),COLUMNS(bike!$A$2:$Y$402)),1,1)</f>
        <v>3</v>
      </c>
      <c r="F1155">
        <f ca="1">OFFSET(transit!$A$2:$Y$402,TRUNC((ROW()-ROW($F$2))/COLUMNS(transit!$A$2:$Y$402)),MOD(ROW()-ROW($F$2),COLUMNS(transit!$A$2:$Y$402)),1,1)</f>
        <v>6</v>
      </c>
      <c r="G1155">
        <f ca="1">OFFSET(drive!$A$2:$Y$402,TRUNC((ROW()-ROW($G$2))/COLUMNS(drive!$A$2:$Y$402)),MOD(ROW()-ROW($G$2),COLUMNS(drive!$A$2:$Y$402)),1,1)</f>
        <v>3</v>
      </c>
      <c r="H1155" s="5">
        <f ca="1">(VLOOKUP($B1155,weights!$A$2:$R$6,4))*VLOOKUP($B1155,weights!$A$2:$R$6,6)^C1155*(VLOOKUP($B1155,weights!$A$2:$R$6,15)*EXP(VLOOKUP($B1155,weights!$A$2:$R$6,11)*D1155)+VLOOKUP($B1155,weights!$A$2:$R$6,16)*EXP(VLOOKUP($B1155,weights!$A$2:$R$6,12)*E1155)+VLOOKUP($B1155,weights!$A$2:$R$6,17)*EXP(VLOOKUP($B1155,weights!$A$2:$R$6,13)*F1155)+VLOOKUP($B1155,weights!$A$2:$R$6,18)*EXP(VLOOKUP($B1155,weights!$A$2:$R$6,14)*G1155))</f>
        <v>19.442758506498201</v>
      </c>
    </row>
    <row r="1156" spans="1:8" ht="12.75" x14ac:dyDescent="0.2">
      <c r="A1156">
        <f t="shared" si="0"/>
        <v>47</v>
      </c>
      <c r="B1156" t="str">
        <f t="shared" ref="B1156:C1156" si="1130">B1131</f>
        <v>restaurant</v>
      </c>
      <c r="C1156">
        <f t="shared" si="1130"/>
        <v>4</v>
      </c>
      <c r="D1156">
        <f ca="1">OFFSET(walk!$A$2:$Y$402,TRUNC((ROW()-ROW($D$2))/COLUMNS(walk!$A$2:$Y$402)),MOD(ROW()-ROW($D$2),COLUMNS(walk!$A$2:$Y$402)),1,1)</f>
        <v>11</v>
      </c>
      <c r="E1156">
        <f ca="1">OFFSET(bike!$A$2:$Y$402,TRUNC((ROW()-ROW($E$2))/COLUMNS(bike!$A$2:$Y$402)),MOD(ROW()-ROW($E$2),COLUMNS(bike!$A$2:$Y$402)),1,1)</f>
        <v>3</v>
      </c>
      <c r="F1156">
        <f ca="1">OFFSET(transit!$A$2:$Y$402,TRUNC((ROW()-ROW($F$2))/COLUMNS(transit!$A$2:$Y$402)),MOD(ROW()-ROW($F$2),COLUMNS(transit!$A$2:$Y$402)),1,1)</f>
        <v>6</v>
      </c>
      <c r="G1156">
        <f ca="1">OFFSET(drive!$A$2:$Y$402,TRUNC((ROW()-ROW($G$2))/COLUMNS(drive!$A$2:$Y$402)),MOD(ROW()-ROW($G$2),COLUMNS(drive!$A$2:$Y$402)),1,1)</f>
        <v>3</v>
      </c>
      <c r="H1156" s="5">
        <f ca="1">(VLOOKUP($B1156,weights!$A$2:$R$6,4))*VLOOKUP($B1156,weights!$A$2:$R$6,6)^C1156*(VLOOKUP($B1156,weights!$A$2:$R$6,15)*EXP(VLOOKUP($B1156,weights!$A$2:$R$6,11)*D1156)+VLOOKUP($B1156,weights!$A$2:$R$6,16)*EXP(VLOOKUP($B1156,weights!$A$2:$R$6,12)*E1156)+VLOOKUP($B1156,weights!$A$2:$R$6,17)*EXP(VLOOKUP($B1156,weights!$A$2:$R$6,13)*F1156)+VLOOKUP($B1156,weights!$A$2:$R$6,18)*EXP(VLOOKUP($B1156,weights!$A$2:$R$6,14)*G1156))</f>
        <v>17.149495303753124</v>
      </c>
    </row>
    <row r="1157" spans="1:8" ht="12.75" x14ac:dyDescent="0.2">
      <c r="A1157">
        <f t="shared" si="0"/>
        <v>47</v>
      </c>
      <c r="B1157" t="str">
        <f t="shared" ref="B1157:C1157" si="1131">B1132</f>
        <v>restaurant</v>
      </c>
      <c r="C1157">
        <f t="shared" si="1131"/>
        <v>5</v>
      </c>
      <c r="D1157">
        <f ca="1">OFFSET(walk!$A$2:$Y$402,TRUNC((ROW()-ROW($D$2))/COLUMNS(walk!$A$2:$Y$402)),MOD(ROW()-ROW($D$2),COLUMNS(walk!$A$2:$Y$402)),1,1)</f>
        <v>11</v>
      </c>
      <c r="E1157">
        <f ca="1">OFFSET(bike!$A$2:$Y$402,TRUNC((ROW()-ROW($E$2))/COLUMNS(bike!$A$2:$Y$402)),MOD(ROW()-ROW($E$2),COLUMNS(bike!$A$2:$Y$402)),1,1)</f>
        <v>3</v>
      </c>
      <c r="F1157">
        <f ca="1">OFFSET(transit!$A$2:$Y$402,TRUNC((ROW()-ROW($F$2))/COLUMNS(transit!$A$2:$Y$402)),MOD(ROW()-ROW($F$2),COLUMNS(transit!$A$2:$Y$402)),1,1)</f>
        <v>8</v>
      </c>
      <c r="G1157">
        <f ca="1">OFFSET(drive!$A$2:$Y$402,TRUNC((ROW()-ROW($G$2))/COLUMNS(drive!$A$2:$Y$402)),MOD(ROW()-ROW($G$2),COLUMNS(drive!$A$2:$Y$402)),1,1)</f>
        <v>3</v>
      </c>
      <c r="H1157" s="5">
        <f ca="1">(VLOOKUP($B1157,weights!$A$2:$R$6,4))*VLOOKUP($B1157,weights!$A$2:$R$6,6)^C1157*(VLOOKUP($B1157,weights!$A$2:$R$6,15)*EXP(VLOOKUP($B1157,weights!$A$2:$R$6,11)*D1157)+VLOOKUP($B1157,weights!$A$2:$R$6,16)*EXP(VLOOKUP($B1157,weights!$A$2:$R$6,12)*E1157)+VLOOKUP($B1157,weights!$A$2:$R$6,17)*EXP(VLOOKUP($B1157,weights!$A$2:$R$6,13)*F1157)+VLOOKUP($B1157,weights!$A$2:$R$6,18)*EXP(VLOOKUP($B1157,weights!$A$2:$R$6,14)*G1157))</f>
        <v>14.371807295654364</v>
      </c>
    </row>
    <row r="1158" spans="1:8" ht="12.75" x14ac:dyDescent="0.2">
      <c r="A1158">
        <f t="shared" si="0"/>
        <v>47</v>
      </c>
      <c r="B1158" t="str">
        <f t="shared" ref="B1158:C1158" si="1132">B1133</f>
        <v>restaurant</v>
      </c>
      <c r="C1158">
        <f t="shared" si="1132"/>
        <v>6</v>
      </c>
      <c r="D1158">
        <f ca="1">OFFSET(walk!$A$2:$Y$402,TRUNC((ROW()-ROW($D$2))/COLUMNS(walk!$A$2:$Y$402)),MOD(ROW()-ROW($D$2),COLUMNS(walk!$A$2:$Y$402)),1,1)</f>
        <v>11</v>
      </c>
      <c r="E1158">
        <f ca="1">OFFSET(bike!$A$2:$Y$402,TRUNC((ROW()-ROW($E$2))/COLUMNS(bike!$A$2:$Y$402)),MOD(ROW()-ROW($E$2),COLUMNS(bike!$A$2:$Y$402)),1,1)</f>
        <v>3</v>
      </c>
      <c r="F1158">
        <f ca="1">OFFSET(transit!$A$2:$Y$402,TRUNC((ROW()-ROW($F$2))/COLUMNS(transit!$A$2:$Y$402)),MOD(ROW()-ROW($F$2),COLUMNS(transit!$A$2:$Y$402)),1,1)</f>
        <v>8</v>
      </c>
      <c r="G1158">
        <f ca="1">OFFSET(drive!$A$2:$Y$402,TRUNC((ROW()-ROW($G$2))/COLUMNS(drive!$A$2:$Y$402)),MOD(ROW()-ROW($G$2),COLUMNS(drive!$A$2:$Y$402)),1,1)</f>
        <v>4</v>
      </c>
      <c r="H1158" s="5">
        <f ca="1">(VLOOKUP($B1158,weights!$A$2:$R$6,4))*VLOOKUP($B1158,weights!$A$2:$R$6,6)^C1158*(VLOOKUP($B1158,weights!$A$2:$R$6,15)*EXP(VLOOKUP($B1158,weights!$A$2:$R$6,11)*D1158)+VLOOKUP($B1158,weights!$A$2:$R$6,16)*EXP(VLOOKUP($B1158,weights!$A$2:$R$6,12)*E1158)+VLOOKUP($B1158,weights!$A$2:$R$6,17)*EXP(VLOOKUP($B1158,weights!$A$2:$R$6,13)*F1158)+VLOOKUP($B1158,weights!$A$2:$R$6,18)*EXP(VLOOKUP($B1158,weights!$A$2:$R$6,14)*G1158))</f>
        <v>12.086440769756672</v>
      </c>
    </row>
    <row r="1159" spans="1:8" ht="12.75" x14ac:dyDescent="0.2">
      <c r="A1159">
        <f t="shared" si="0"/>
        <v>47</v>
      </c>
      <c r="B1159" t="str">
        <f t="shared" ref="B1159:C1159" si="1133">B1134</f>
        <v>restaurant</v>
      </c>
      <c r="C1159">
        <f t="shared" si="1133"/>
        <v>7</v>
      </c>
      <c r="D1159">
        <f ca="1">OFFSET(walk!$A$2:$Y$402,TRUNC((ROW()-ROW($D$2))/COLUMNS(walk!$A$2:$Y$402)),MOD(ROW()-ROW($D$2),COLUMNS(walk!$A$2:$Y$402)),1,1)</f>
        <v>13</v>
      </c>
      <c r="E1159">
        <f ca="1">OFFSET(bike!$A$2:$Y$402,TRUNC((ROW()-ROW($E$2))/COLUMNS(bike!$A$2:$Y$402)),MOD(ROW()-ROW($E$2),COLUMNS(bike!$A$2:$Y$402)),1,1)</f>
        <v>4</v>
      </c>
      <c r="F1159">
        <f ca="1">OFFSET(transit!$A$2:$Y$402,TRUNC((ROW()-ROW($F$2))/COLUMNS(transit!$A$2:$Y$402)),MOD(ROW()-ROW($F$2),COLUMNS(transit!$A$2:$Y$402)),1,1)</f>
        <v>8</v>
      </c>
      <c r="G1159">
        <f ca="1">OFFSET(drive!$A$2:$Y$402,TRUNC((ROW()-ROW($G$2))/COLUMNS(drive!$A$2:$Y$402)),MOD(ROW()-ROW($G$2),COLUMNS(drive!$A$2:$Y$402)),1,1)</f>
        <v>4</v>
      </c>
      <c r="H1159" s="5">
        <f ca="1">(VLOOKUP($B1159,weights!$A$2:$R$6,4))*VLOOKUP($B1159,weights!$A$2:$R$6,6)^C1159*(VLOOKUP($B1159,weights!$A$2:$R$6,15)*EXP(VLOOKUP($B1159,weights!$A$2:$R$6,11)*D1159)+VLOOKUP($B1159,weights!$A$2:$R$6,16)*EXP(VLOOKUP($B1159,weights!$A$2:$R$6,12)*E1159)+VLOOKUP($B1159,weights!$A$2:$R$6,17)*EXP(VLOOKUP($B1159,weights!$A$2:$R$6,13)*F1159)+VLOOKUP($B1159,weights!$A$2:$R$6,18)*EXP(VLOOKUP($B1159,weights!$A$2:$R$6,14)*G1159))</f>
        <v>9.7796187570308728</v>
      </c>
    </row>
    <row r="1160" spans="1:8" ht="12.75" x14ac:dyDescent="0.2">
      <c r="A1160">
        <f t="shared" si="0"/>
        <v>47</v>
      </c>
      <c r="B1160" t="str">
        <f t="shared" ref="B1160:C1160" si="1134">B1135</f>
        <v>restaurant</v>
      </c>
      <c r="C1160">
        <f t="shared" si="1134"/>
        <v>8</v>
      </c>
      <c r="D1160">
        <f ca="1">OFFSET(walk!$A$2:$Y$402,TRUNC((ROW()-ROW($D$2))/COLUMNS(walk!$A$2:$Y$402)),MOD(ROW()-ROW($D$2),COLUMNS(walk!$A$2:$Y$402)),1,1)</f>
        <v>14</v>
      </c>
      <c r="E1160">
        <f ca="1">OFFSET(bike!$A$2:$Y$402,TRUNC((ROW()-ROW($E$2))/COLUMNS(bike!$A$2:$Y$402)),MOD(ROW()-ROW($E$2),COLUMNS(bike!$A$2:$Y$402)),1,1)</f>
        <v>5</v>
      </c>
      <c r="F1160">
        <f ca="1">OFFSET(transit!$A$2:$Y$402,TRUNC((ROW()-ROW($F$2))/COLUMNS(transit!$A$2:$Y$402)),MOD(ROW()-ROW($F$2),COLUMNS(transit!$A$2:$Y$402)),1,1)</f>
        <v>8</v>
      </c>
      <c r="G1160">
        <f ca="1">OFFSET(drive!$A$2:$Y$402,TRUNC((ROW()-ROW($G$2))/COLUMNS(drive!$A$2:$Y$402)),MOD(ROW()-ROW($G$2),COLUMNS(drive!$A$2:$Y$402)),1,1)</f>
        <v>4</v>
      </c>
      <c r="H1160" s="5">
        <f ca="1">(VLOOKUP($B1160,weights!$A$2:$R$6,4))*VLOOKUP($B1160,weights!$A$2:$R$6,6)^C1160*(VLOOKUP($B1160,weights!$A$2:$R$6,15)*EXP(VLOOKUP($B1160,weights!$A$2:$R$6,11)*D1160)+VLOOKUP($B1160,weights!$A$2:$R$6,16)*EXP(VLOOKUP($B1160,weights!$A$2:$R$6,12)*E1160)+VLOOKUP($B1160,weights!$A$2:$R$6,17)*EXP(VLOOKUP($B1160,weights!$A$2:$R$6,13)*F1160)+VLOOKUP($B1160,weights!$A$2:$R$6,18)*EXP(VLOOKUP($B1160,weights!$A$2:$R$6,14)*G1160))</f>
        <v>8.1322395992171046</v>
      </c>
    </row>
    <row r="1161" spans="1:8" ht="12.75" x14ac:dyDescent="0.2">
      <c r="A1161">
        <f t="shared" si="0"/>
        <v>47</v>
      </c>
      <c r="B1161" t="str">
        <f t="shared" ref="B1161:C1161" si="1135">B1136</f>
        <v>restaurant</v>
      </c>
      <c r="C1161">
        <f t="shared" si="1135"/>
        <v>9</v>
      </c>
      <c r="D1161">
        <f ca="1">OFFSET(walk!$A$2:$Y$402,TRUNC((ROW()-ROW($D$2))/COLUMNS(walk!$A$2:$Y$402)),MOD(ROW()-ROW($D$2),COLUMNS(walk!$A$2:$Y$402)),1,1)</f>
        <v>14</v>
      </c>
      <c r="E1161">
        <f ca="1">OFFSET(bike!$A$2:$Y$402,TRUNC((ROW()-ROW($E$2))/COLUMNS(bike!$A$2:$Y$402)),MOD(ROW()-ROW($E$2),COLUMNS(bike!$A$2:$Y$402)),1,1)</f>
        <v>5</v>
      </c>
      <c r="F1161">
        <f ca="1">OFFSET(transit!$A$2:$Y$402,TRUNC((ROW()-ROW($F$2))/COLUMNS(transit!$A$2:$Y$402)),MOD(ROW()-ROW($F$2),COLUMNS(transit!$A$2:$Y$402)),1,1)</f>
        <v>11</v>
      </c>
      <c r="G1161">
        <f ca="1">OFFSET(drive!$A$2:$Y$402,TRUNC((ROW()-ROW($G$2))/COLUMNS(drive!$A$2:$Y$402)),MOD(ROW()-ROW($G$2),COLUMNS(drive!$A$2:$Y$402)),1,1)</f>
        <v>4</v>
      </c>
      <c r="H1161" s="5">
        <f ca="1">(VLOOKUP($B1161,weights!$A$2:$R$6,4))*VLOOKUP($B1161,weights!$A$2:$R$6,6)^C1161*(VLOOKUP($B1161,weights!$A$2:$R$6,15)*EXP(VLOOKUP($B1161,weights!$A$2:$R$6,11)*D1161)+VLOOKUP($B1161,weights!$A$2:$R$6,16)*EXP(VLOOKUP($B1161,weights!$A$2:$R$6,12)*E1161)+VLOOKUP($B1161,weights!$A$2:$R$6,17)*EXP(VLOOKUP($B1161,weights!$A$2:$R$6,13)*F1161)+VLOOKUP($B1161,weights!$A$2:$R$6,18)*EXP(VLOOKUP($B1161,weights!$A$2:$R$6,14)*G1161))</f>
        <v>6.6266499739832607</v>
      </c>
    </row>
    <row r="1162" spans="1:8" ht="12.75" x14ac:dyDescent="0.2">
      <c r="A1162">
        <f t="shared" si="0"/>
        <v>47</v>
      </c>
      <c r="B1162" t="str">
        <f t="shared" ref="B1162:C1162" si="1136">B1137</f>
        <v>supermarket</v>
      </c>
      <c r="C1162">
        <f t="shared" si="1136"/>
        <v>0</v>
      </c>
      <c r="D1162">
        <f ca="1">OFFSET(walk!$A$2:$Y$402,TRUNC((ROW()-ROW($D$2))/COLUMNS(walk!$A$2:$Y$402)),MOD(ROW()-ROW($D$2),COLUMNS(walk!$A$2:$Y$402)),1,1)</f>
        <v>37</v>
      </c>
      <c r="E1162">
        <f ca="1">OFFSET(bike!$A$2:$Y$402,TRUNC((ROW()-ROW($E$2))/COLUMNS(bike!$A$2:$Y$402)),MOD(ROW()-ROW($E$2),COLUMNS(bike!$A$2:$Y$402)),1,1)</f>
        <v>15</v>
      </c>
      <c r="F1162">
        <f ca="1">OFFSET(transit!$A$2:$Y$402,TRUNC((ROW()-ROW($F$2))/COLUMNS(transit!$A$2:$Y$402)),MOD(ROW()-ROW($F$2),COLUMNS(transit!$A$2:$Y$402)),1,1)</f>
        <v>19</v>
      </c>
      <c r="G1162">
        <f ca="1">OFFSET(drive!$A$2:$Y$402,TRUNC((ROW()-ROW($G$2))/COLUMNS(drive!$A$2:$Y$402)),MOD(ROW()-ROW($G$2),COLUMNS(drive!$A$2:$Y$402)),1,1)</f>
        <v>8</v>
      </c>
      <c r="H1162" s="5">
        <f ca="1">(VLOOKUP($B1162,weights!$A$2:$R$6,4))*VLOOKUP($B1162,weights!$A$2:$R$6,6)^C1162*(VLOOKUP($B1162,weights!$A$2:$R$6,15)*EXP(VLOOKUP($B1162,weights!$A$2:$R$6,11)*D1162)+VLOOKUP($B1162,weights!$A$2:$R$6,16)*EXP(VLOOKUP($B1162,weights!$A$2:$R$6,12)*E1162)+VLOOKUP($B1162,weights!$A$2:$R$6,17)*EXP(VLOOKUP($B1162,weights!$A$2:$R$6,13)*F1162)+VLOOKUP($B1162,weights!$A$2:$R$6,18)*EXP(VLOOKUP($B1162,weights!$A$2:$R$6,14)*G1162))</f>
        <v>3.6199418988705943</v>
      </c>
    </row>
    <row r="1163" spans="1:8" ht="12.75" x14ac:dyDescent="0.2">
      <c r="A1163">
        <f t="shared" si="0"/>
        <v>47</v>
      </c>
      <c r="B1163" t="str">
        <f t="shared" ref="B1163:C1163" si="1137">B1138</f>
        <v>supermarket</v>
      </c>
      <c r="C1163">
        <f t="shared" si="1137"/>
        <v>1</v>
      </c>
      <c r="D1163">
        <f ca="1">OFFSET(walk!$A$2:$Y$402,TRUNC((ROW()-ROW($D$2))/COLUMNS(walk!$A$2:$Y$402)),MOD(ROW()-ROW($D$2),COLUMNS(walk!$A$2:$Y$402)),1,1)</f>
        <v>49</v>
      </c>
      <c r="E1163">
        <f ca="1">OFFSET(bike!$A$2:$Y$402,TRUNC((ROW()-ROW($E$2))/COLUMNS(bike!$A$2:$Y$402)),MOD(ROW()-ROW($E$2),COLUMNS(bike!$A$2:$Y$402)),1,1)</f>
        <v>16</v>
      </c>
      <c r="F1163">
        <f ca="1">OFFSET(transit!$A$2:$Y$402,TRUNC((ROW()-ROW($F$2))/COLUMNS(transit!$A$2:$Y$402)),MOD(ROW()-ROW($F$2),COLUMNS(transit!$A$2:$Y$402)),1,1)</f>
        <v>23</v>
      </c>
      <c r="G1163">
        <f ca="1">OFFSET(drive!$A$2:$Y$402,TRUNC((ROW()-ROW($G$2))/COLUMNS(drive!$A$2:$Y$402)),MOD(ROW()-ROW($G$2),COLUMNS(drive!$A$2:$Y$402)),1,1)</f>
        <v>10</v>
      </c>
      <c r="H1163" s="5">
        <f ca="1">(VLOOKUP($B1163,weights!$A$2:$R$6,4))*VLOOKUP($B1163,weights!$A$2:$R$6,6)^C1163*(VLOOKUP($B1163,weights!$A$2:$R$6,15)*EXP(VLOOKUP($B1163,weights!$A$2:$R$6,11)*D1163)+VLOOKUP($B1163,weights!$A$2:$R$6,16)*EXP(VLOOKUP($B1163,weights!$A$2:$R$6,12)*E1163)+VLOOKUP($B1163,weights!$A$2:$R$6,17)*EXP(VLOOKUP($B1163,weights!$A$2:$R$6,13)*F1163)+VLOOKUP($B1163,weights!$A$2:$R$6,18)*EXP(VLOOKUP($B1163,weights!$A$2:$R$6,14)*G1163))</f>
        <v>1.3740272855762965</v>
      </c>
    </row>
    <row r="1164" spans="1:8" ht="12.75" x14ac:dyDescent="0.2">
      <c r="A1164">
        <f t="shared" si="0"/>
        <v>47</v>
      </c>
      <c r="B1164" t="str">
        <f t="shared" ref="B1164:C1164" si="1138">B1139</f>
        <v>supermarket</v>
      </c>
      <c r="C1164">
        <f t="shared" si="1138"/>
        <v>2</v>
      </c>
      <c r="D1164">
        <f ca="1">OFFSET(walk!$A$2:$Y$402,TRUNC((ROW()-ROW($D$2))/COLUMNS(walk!$A$2:$Y$402)),MOD(ROW()-ROW($D$2),COLUMNS(walk!$A$2:$Y$402)),1,1)</f>
        <v>54</v>
      </c>
      <c r="E1164">
        <f ca="1">OFFSET(bike!$A$2:$Y$402,TRUNC((ROW()-ROW($E$2))/COLUMNS(bike!$A$2:$Y$402)),MOD(ROW()-ROW($E$2),COLUMNS(bike!$A$2:$Y$402)),1,1)</f>
        <v>16</v>
      </c>
      <c r="F1164">
        <f ca="1">OFFSET(transit!$A$2:$Y$402,TRUNC((ROW()-ROW($F$2))/COLUMNS(transit!$A$2:$Y$402)),MOD(ROW()-ROW($F$2),COLUMNS(transit!$A$2:$Y$402)),1,1)</f>
        <v>30</v>
      </c>
      <c r="G1164">
        <f ca="1">OFFSET(drive!$A$2:$Y$402,TRUNC((ROW()-ROW($G$2))/COLUMNS(drive!$A$2:$Y$402)),MOD(ROW()-ROW($G$2),COLUMNS(drive!$A$2:$Y$402)),1,1)</f>
        <v>12</v>
      </c>
      <c r="H1164" s="5">
        <f ca="1">(VLOOKUP($B1164,weights!$A$2:$R$6,4))*VLOOKUP($B1164,weights!$A$2:$R$6,6)^C1164*(VLOOKUP($B1164,weights!$A$2:$R$6,15)*EXP(VLOOKUP($B1164,weights!$A$2:$R$6,11)*D1164)+VLOOKUP($B1164,weights!$A$2:$R$6,16)*EXP(VLOOKUP($B1164,weights!$A$2:$R$6,12)*E1164)+VLOOKUP($B1164,weights!$A$2:$R$6,17)*EXP(VLOOKUP($B1164,weights!$A$2:$R$6,13)*F1164)+VLOOKUP($B1164,weights!$A$2:$R$6,18)*EXP(VLOOKUP($B1164,weights!$A$2:$R$6,14)*G1164))</f>
        <v>0.52439797382160325</v>
      </c>
    </row>
    <row r="1165" spans="1:8" ht="12.75" x14ac:dyDescent="0.2">
      <c r="A1165">
        <f t="shared" si="0"/>
        <v>47</v>
      </c>
      <c r="B1165" t="str">
        <f t="shared" ref="B1165:C1165" si="1139">B1140</f>
        <v>supermarket</v>
      </c>
      <c r="C1165">
        <f t="shared" si="1139"/>
        <v>3</v>
      </c>
      <c r="D1165">
        <f ca="1">OFFSET(walk!$A$2:$Y$402,TRUNC((ROW()-ROW($D$2))/COLUMNS(walk!$A$2:$Y$402)),MOD(ROW()-ROW($D$2),COLUMNS(walk!$A$2:$Y$402)),1,1)</f>
        <v>61</v>
      </c>
      <c r="E1165">
        <f ca="1">OFFSET(bike!$A$2:$Y$402,TRUNC((ROW()-ROW($E$2))/COLUMNS(bike!$A$2:$Y$402)),MOD(ROW()-ROW($E$2),COLUMNS(bike!$A$2:$Y$402)),1,1)</f>
        <v>20</v>
      </c>
      <c r="F1165">
        <f ca="1">OFFSET(transit!$A$2:$Y$402,TRUNC((ROW()-ROW($F$2))/COLUMNS(transit!$A$2:$Y$402)),MOD(ROW()-ROW($F$2),COLUMNS(transit!$A$2:$Y$402)),1,1)</f>
        <v>37</v>
      </c>
      <c r="G1165">
        <f ca="1">OFFSET(drive!$A$2:$Y$402,TRUNC((ROW()-ROW($G$2))/COLUMNS(drive!$A$2:$Y$402)),MOD(ROW()-ROW($G$2),COLUMNS(drive!$A$2:$Y$402)),1,1)</f>
        <v>14</v>
      </c>
      <c r="H1165" s="5">
        <f ca="1">(VLOOKUP($B1165,weights!$A$2:$R$6,4))*VLOOKUP($B1165,weights!$A$2:$R$6,6)^C1165*(VLOOKUP($B1165,weights!$A$2:$R$6,15)*EXP(VLOOKUP($B1165,weights!$A$2:$R$6,11)*D1165)+VLOOKUP($B1165,weights!$A$2:$R$6,16)*EXP(VLOOKUP($B1165,weights!$A$2:$R$6,12)*E1165)+VLOOKUP($B1165,weights!$A$2:$R$6,17)*EXP(VLOOKUP($B1165,weights!$A$2:$R$6,13)*F1165)+VLOOKUP($B1165,weights!$A$2:$R$6,18)*EXP(VLOOKUP($B1165,weights!$A$2:$R$6,14)*G1165))</f>
        <v>0.19102341480977017</v>
      </c>
    </row>
    <row r="1166" spans="1:8" ht="12.75" x14ac:dyDescent="0.2">
      <c r="A1166">
        <f t="shared" si="0"/>
        <v>47</v>
      </c>
      <c r="B1166" t="str">
        <f t="shared" ref="B1166:C1166" si="1140">B1141</f>
        <v>supermarket</v>
      </c>
      <c r="C1166">
        <f t="shared" si="1140"/>
        <v>4</v>
      </c>
      <c r="D1166">
        <f ca="1">OFFSET(walk!$A$2:$Y$402,TRUNC((ROW()-ROW($D$2))/COLUMNS(walk!$A$2:$Y$402)),MOD(ROW()-ROW($D$2),COLUMNS(walk!$A$2:$Y$402)),1,1)</f>
        <v>78</v>
      </c>
      <c r="E1166">
        <f ca="1">OFFSET(bike!$A$2:$Y$402,TRUNC((ROW()-ROW($E$2))/COLUMNS(bike!$A$2:$Y$402)),MOD(ROW()-ROW($E$2),COLUMNS(bike!$A$2:$Y$402)),1,1)</f>
        <v>24</v>
      </c>
      <c r="F1166">
        <f ca="1">OFFSET(transit!$A$2:$Y$402,TRUNC((ROW()-ROW($F$2))/COLUMNS(transit!$A$2:$Y$402)),MOD(ROW()-ROW($F$2),COLUMNS(transit!$A$2:$Y$402)),1,1)</f>
        <v>37</v>
      </c>
      <c r="G1166">
        <f ca="1">OFFSET(drive!$A$2:$Y$402,TRUNC((ROW()-ROW($G$2))/COLUMNS(drive!$A$2:$Y$402)),MOD(ROW()-ROW($G$2),COLUMNS(drive!$A$2:$Y$402)),1,1)</f>
        <v>15</v>
      </c>
      <c r="H1166" s="5">
        <f ca="1">(VLOOKUP($B1166,weights!$A$2:$R$6,4))*VLOOKUP($B1166,weights!$A$2:$R$6,6)^C1166*(VLOOKUP($B1166,weights!$A$2:$R$6,15)*EXP(VLOOKUP($B1166,weights!$A$2:$R$6,11)*D1166)+VLOOKUP($B1166,weights!$A$2:$R$6,16)*EXP(VLOOKUP($B1166,weights!$A$2:$R$6,12)*E1166)+VLOOKUP($B1166,weights!$A$2:$R$6,17)*EXP(VLOOKUP($B1166,weights!$A$2:$R$6,13)*F1166)+VLOOKUP($B1166,weights!$A$2:$R$6,18)*EXP(VLOOKUP($B1166,weights!$A$2:$R$6,14)*G1166))</f>
        <v>8.9905148408409755E-2</v>
      </c>
    </row>
    <row r="1167" spans="1:8" ht="12.75" x14ac:dyDescent="0.2">
      <c r="A1167">
        <f t="shared" si="0"/>
        <v>47</v>
      </c>
      <c r="B1167" t="str">
        <f t="shared" ref="B1167:C1167" si="1141">B1142</f>
        <v>store</v>
      </c>
      <c r="C1167">
        <f t="shared" si="1141"/>
        <v>0</v>
      </c>
      <c r="D1167">
        <f ca="1">OFFSET(walk!$A$2:$Y$402,TRUNC((ROW()-ROW($D$2))/COLUMNS(walk!$A$2:$Y$402)),MOD(ROW()-ROW($D$2),COLUMNS(walk!$A$2:$Y$402)),1,1)</f>
        <v>4</v>
      </c>
      <c r="E1167">
        <f ca="1">OFFSET(bike!$A$2:$Y$402,TRUNC((ROW()-ROW($E$2))/COLUMNS(bike!$A$2:$Y$402)),MOD(ROW()-ROW($E$2),COLUMNS(bike!$A$2:$Y$402)),1,1)</f>
        <v>1</v>
      </c>
      <c r="F1167">
        <f ca="1">OFFSET(transit!$A$2:$Y$402,TRUNC((ROW()-ROW($F$2))/COLUMNS(transit!$A$2:$Y$402)),MOD(ROW()-ROW($F$2),COLUMNS(transit!$A$2:$Y$402)),1,1)</f>
        <v>4</v>
      </c>
      <c r="G1167">
        <f ca="1">OFFSET(drive!$A$2:$Y$402,TRUNC((ROW()-ROW($G$2))/COLUMNS(drive!$A$2:$Y$402)),MOD(ROW()-ROW($G$2),COLUMNS(drive!$A$2:$Y$402)),1,1)</f>
        <v>1</v>
      </c>
      <c r="H1167" s="5">
        <f ca="1">(VLOOKUP($B1167,weights!$A$2:$R$6,4))*VLOOKUP($B1167,weights!$A$2:$R$6,6)^C1167*(VLOOKUP($B1167,weights!$A$2:$R$6,15)*EXP(VLOOKUP($B1167,weights!$A$2:$R$6,11)*D1167)+VLOOKUP($B1167,weights!$A$2:$R$6,16)*EXP(VLOOKUP($B1167,weights!$A$2:$R$6,12)*E1167)+VLOOKUP($B1167,weights!$A$2:$R$6,17)*EXP(VLOOKUP($B1167,weights!$A$2:$R$6,13)*F1167)+VLOOKUP($B1167,weights!$A$2:$R$6,18)*EXP(VLOOKUP($B1167,weights!$A$2:$R$6,14)*G1167))</f>
        <v>22.338230552247637</v>
      </c>
    </row>
    <row r="1168" spans="1:8" ht="12.75" x14ac:dyDescent="0.2">
      <c r="A1168">
        <f t="shared" si="0"/>
        <v>47</v>
      </c>
      <c r="B1168" t="str">
        <f t="shared" ref="B1168:C1168" si="1142">B1143</f>
        <v>store</v>
      </c>
      <c r="C1168">
        <f t="shared" si="1142"/>
        <v>1</v>
      </c>
      <c r="D1168">
        <f ca="1">OFFSET(walk!$A$2:$Y$402,TRUNC((ROW()-ROW($D$2))/COLUMNS(walk!$A$2:$Y$402)),MOD(ROW()-ROW($D$2),COLUMNS(walk!$A$2:$Y$402)),1,1)</f>
        <v>5</v>
      </c>
      <c r="E1168">
        <f ca="1">OFFSET(bike!$A$2:$Y$402,TRUNC((ROW()-ROW($E$2))/COLUMNS(bike!$A$2:$Y$402)),MOD(ROW()-ROW($E$2),COLUMNS(bike!$A$2:$Y$402)),1,1)</f>
        <v>1</v>
      </c>
      <c r="F1168">
        <f ca="1">OFFSET(transit!$A$2:$Y$402,TRUNC((ROW()-ROW($F$2))/COLUMNS(transit!$A$2:$Y$402)),MOD(ROW()-ROW($F$2),COLUMNS(transit!$A$2:$Y$402)),1,1)</f>
        <v>5</v>
      </c>
      <c r="G1168">
        <f ca="1">OFFSET(drive!$A$2:$Y$402,TRUNC((ROW()-ROW($G$2))/COLUMNS(drive!$A$2:$Y$402)),MOD(ROW()-ROW($G$2),COLUMNS(drive!$A$2:$Y$402)),1,1)</f>
        <v>1</v>
      </c>
      <c r="H1168" s="5">
        <f ca="1">(VLOOKUP($B1168,weights!$A$2:$R$6,4))*VLOOKUP($B1168,weights!$A$2:$R$6,6)^C1168*(VLOOKUP($B1168,weights!$A$2:$R$6,15)*EXP(VLOOKUP($B1168,weights!$A$2:$R$6,11)*D1168)+VLOOKUP($B1168,weights!$A$2:$R$6,16)*EXP(VLOOKUP($B1168,weights!$A$2:$R$6,12)*E1168)+VLOOKUP($B1168,weights!$A$2:$R$6,17)*EXP(VLOOKUP($B1168,weights!$A$2:$R$6,13)*F1168)+VLOOKUP($B1168,weights!$A$2:$R$6,18)*EXP(VLOOKUP($B1168,weights!$A$2:$R$6,14)*G1168))</f>
        <v>13.897434437427027</v>
      </c>
    </row>
    <row r="1169" spans="1:8" ht="12.75" x14ac:dyDescent="0.2">
      <c r="A1169">
        <f t="shared" si="0"/>
        <v>47</v>
      </c>
      <c r="B1169" t="str">
        <f t="shared" ref="B1169:C1169" si="1143">B1144</f>
        <v>store</v>
      </c>
      <c r="C1169">
        <f t="shared" si="1143"/>
        <v>2</v>
      </c>
      <c r="D1169">
        <f ca="1">OFFSET(walk!$A$2:$Y$402,TRUNC((ROW()-ROW($D$2))/COLUMNS(walk!$A$2:$Y$402)),MOD(ROW()-ROW($D$2),COLUMNS(walk!$A$2:$Y$402)),1,1)</f>
        <v>6</v>
      </c>
      <c r="E1169">
        <f ca="1">OFFSET(bike!$A$2:$Y$402,TRUNC((ROW()-ROW($E$2))/COLUMNS(bike!$A$2:$Y$402)),MOD(ROW()-ROW($E$2),COLUMNS(bike!$A$2:$Y$402)),1,1)</f>
        <v>2</v>
      </c>
      <c r="F1169">
        <f ca="1">OFFSET(transit!$A$2:$Y$402,TRUNC((ROW()-ROW($F$2))/COLUMNS(transit!$A$2:$Y$402)),MOD(ROW()-ROW($F$2),COLUMNS(transit!$A$2:$Y$402)),1,1)</f>
        <v>6</v>
      </c>
      <c r="G1169">
        <f ca="1">OFFSET(drive!$A$2:$Y$402,TRUNC((ROW()-ROW($G$2))/COLUMNS(drive!$A$2:$Y$402)),MOD(ROW()-ROW($G$2),COLUMNS(drive!$A$2:$Y$402)),1,1)</f>
        <v>1</v>
      </c>
      <c r="H1169" s="5">
        <f ca="1">(VLOOKUP($B1169,weights!$A$2:$R$6,4))*VLOOKUP($B1169,weights!$A$2:$R$6,6)^C1169*(VLOOKUP($B1169,weights!$A$2:$R$6,15)*EXP(VLOOKUP($B1169,weights!$A$2:$R$6,11)*D1169)+VLOOKUP($B1169,weights!$A$2:$R$6,16)*EXP(VLOOKUP($B1169,weights!$A$2:$R$6,12)*E1169)+VLOOKUP($B1169,weights!$A$2:$R$6,17)*EXP(VLOOKUP($B1169,weights!$A$2:$R$6,13)*F1169)+VLOOKUP($B1169,weights!$A$2:$R$6,18)*EXP(VLOOKUP($B1169,weights!$A$2:$R$6,14)*G1169))</f>
        <v>7.5838078458602487</v>
      </c>
    </row>
    <row r="1170" spans="1:8" ht="12.75" x14ac:dyDescent="0.2">
      <c r="A1170">
        <f t="shared" si="0"/>
        <v>47</v>
      </c>
      <c r="B1170" t="str">
        <f t="shared" ref="B1170:C1170" si="1144">B1145</f>
        <v>store</v>
      </c>
      <c r="C1170">
        <f t="shared" si="1144"/>
        <v>3</v>
      </c>
      <c r="D1170">
        <f ca="1">OFFSET(walk!$A$2:$Y$402,TRUNC((ROW()-ROW($D$2))/COLUMNS(walk!$A$2:$Y$402)),MOD(ROW()-ROW($D$2),COLUMNS(walk!$A$2:$Y$402)),1,1)</f>
        <v>10</v>
      </c>
      <c r="E1170">
        <f ca="1">OFFSET(bike!$A$2:$Y$402,TRUNC((ROW()-ROW($E$2))/COLUMNS(bike!$A$2:$Y$402)),MOD(ROW()-ROW($E$2),COLUMNS(bike!$A$2:$Y$402)),1,1)</f>
        <v>3</v>
      </c>
      <c r="F1170">
        <f ca="1">OFFSET(transit!$A$2:$Y$402,TRUNC((ROW()-ROW($F$2))/COLUMNS(transit!$A$2:$Y$402)),MOD(ROW()-ROW($F$2),COLUMNS(transit!$A$2:$Y$402)),1,1)</f>
        <v>10</v>
      </c>
      <c r="G1170">
        <f ca="1">OFFSET(drive!$A$2:$Y$402,TRUNC((ROW()-ROW($G$2))/COLUMNS(drive!$A$2:$Y$402)),MOD(ROW()-ROW($G$2),COLUMNS(drive!$A$2:$Y$402)),1,1)</f>
        <v>3</v>
      </c>
      <c r="H1170" s="5">
        <f ca="1">(VLOOKUP($B1170,weights!$A$2:$R$6,4))*VLOOKUP($B1170,weights!$A$2:$R$6,6)^C1170*(VLOOKUP($B1170,weights!$A$2:$R$6,15)*EXP(VLOOKUP($B1170,weights!$A$2:$R$6,11)*D1170)+VLOOKUP($B1170,weights!$A$2:$R$6,16)*EXP(VLOOKUP($B1170,weights!$A$2:$R$6,12)*E1170)+VLOOKUP($B1170,weights!$A$2:$R$6,17)*EXP(VLOOKUP($B1170,weights!$A$2:$R$6,13)*F1170)+VLOOKUP($B1170,weights!$A$2:$R$6,18)*EXP(VLOOKUP($B1170,weights!$A$2:$R$6,14)*G1170))</f>
        <v>2.7430661000419896</v>
      </c>
    </row>
    <row r="1171" spans="1:8" ht="12.75" x14ac:dyDescent="0.2">
      <c r="A1171">
        <f t="shared" si="0"/>
        <v>47</v>
      </c>
      <c r="B1171" t="str">
        <f t="shared" ref="B1171:C1171" si="1145">B1146</f>
        <v>store</v>
      </c>
      <c r="C1171">
        <f t="shared" si="1145"/>
        <v>4</v>
      </c>
      <c r="D1171">
        <f ca="1">OFFSET(walk!$A$2:$Y$402,TRUNC((ROW()-ROW($D$2))/COLUMNS(walk!$A$2:$Y$402)),MOD(ROW()-ROW($D$2),COLUMNS(walk!$A$2:$Y$402)),1,1)</f>
        <v>10</v>
      </c>
      <c r="E1171">
        <f ca="1">OFFSET(bike!$A$2:$Y$402,TRUNC((ROW()-ROW($E$2))/COLUMNS(bike!$A$2:$Y$402)),MOD(ROW()-ROW($E$2),COLUMNS(bike!$A$2:$Y$402)),1,1)</f>
        <v>3</v>
      </c>
      <c r="F1171">
        <f ca="1">OFFSET(transit!$A$2:$Y$402,TRUNC((ROW()-ROW($F$2))/COLUMNS(transit!$A$2:$Y$402)),MOD(ROW()-ROW($F$2),COLUMNS(transit!$A$2:$Y$402)),1,1)</f>
        <v>10</v>
      </c>
      <c r="G1171">
        <f ca="1">OFFSET(drive!$A$2:$Y$402,TRUNC((ROW()-ROW($G$2))/COLUMNS(drive!$A$2:$Y$402)),MOD(ROW()-ROW($G$2),COLUMNS(drive!$A$2:$Y$402)),1,1)</f>
        <v>3</v>
      </c>
      <c r="H1171" s="5">
        <f ca="1">(VLOOKUP($B1171,weights!$A$2:$R$6,4))*VLOOKUP($B1171,weights!$A$2:$R$6,6)^C1171*(VLOOKUP($B1171,weights!$A$2:$R$6,15)*EXP(VLOOKUP($B1171,weights!$A$2:$R$6,11)*D1171)+VLOOKUP($B1171,weights!$A$2:$R$6,16)*EXP(VLOOKUP($B1171,weights!$A$2:$R$6,12)*E1171)+VLOOKUP($B1171,weights!$A$2:$R$6,17)*EXP(VLOOKUP($B1171,weights!$A$2:$R$6,13)*F1171)+VLOOKUP($B1171,weights!$A$2:$R$6,18)*EXP(VLOOKUP($B1171,weights!$A$2:$R$6,14)*G1171))</f>
        <v>1.8499748116562258</v>
      </c>
    </row>
    <row r="1172" spans="1:8" ht="12.75" x14ac:dyDescent="0.2">
      <c r="A1172">
        <f t="shared" si="0"/>
        <v>47</v>
      </c>
      <c r="B1172" t="str">
        <f t="shared" ref="B1172:C1172" si="1146">B1147</f>
        <v>pharmacy</v>
      </c>
      <c r="C1172">
        <f t="shared" si="1146"/>
        <v>0</v>
      </c>
      <c r="D1172">
        <f ca="1">OFFSET(walk!$A$2:$Y$402,TRUNC((ROW()-ROW($D$2))/COLUMNS(walk!$A$2:$Y$402)),MOD(ROW()-ROW($D$2),COLUMNS(walk!$A$2:$Y$402)),1,1)</f>
        <v>12</v>
      </c>
      <c r="E1172">
        <f ca="1">OFFSET(bike!$A$2:$Y$402,TRUNC((ROW()-ROW($E$2))/COLUMNS(bike!$A$2:$Y$402)),MOD(ROW()-ROW($E$2),COLUMNS(bike!$A$2:$Y$402)),1,1)</f>
        <v>4</v>
      </c>
      <c r="F1172">
        <f ca="1">OFFSET(transit!$A$2:$Y$402,TRUNC((ROW()-ROW($F$2))/COLUMNS(transit!$A$2:$Y$402)),MOD(ROW()-ROW($F$2),COLUMNS(transit!$A$2:$Y$402)),1,1)</f>
        <v>12</v>
      </c>
      <c r="G1172">
        <f ca="1">OFFSET(drive!$A$2:$Y$402,TRUNC((ROW()-ROW($G$2))/COLUMNS(drive!$A$2:$Y$402)),MOD(ROW()-ROW($G$2),COLUMNS(drive!$A$2:$Y$402)),1,1)</f>
        <v>2</v>
      </c>
      <c r="H1172" s="5">
        <f ca="1">(VLOOKUP($B1172,weights!$A$2:$R$6,4))*VLOOKUP($B1172,weights!$A$2:$R$6,6)^C1172*(VLOOKUP($B1172,weights!$A$2:$R$6,15)*EXP(VLOOKUP($B1172,weights!$A$2:$R$6,11)*D1172)+VLOOKUP($B1172,weights!$A$2:$R$6,16)*EXP(VLOOKUP($B1172,weights!$A$2:$R$6,12)*E1172)+VLOOKUP($B1172,weights!$A$2:$R$6,17)*EXP(VLOOKUP($B1172,weights!$A$2:$R$6,13)*F1172)+VLOOKUP($B1172,weights!$A$2:$R$6,18)*EXP(VLOOKUP($B1172,weights!$A$2:$R$6,14)*G1172))</f>
        <v>5.9709756425045528</v>
      </c>
    </row>
    <row r="1173" spans="1:8" ht="12.75" x14ac:dyDescent="0.2">
      <c r="A1173">
        <f t="shared" si="0"/>
        <v>47</v>
      </c>
      <c r="B1173" t="str">
        <f t="shared" ref="B1173:C1173" si="1147">B1148</f>
        <v>pharmacy</v>
      </c>
      <c r="C1173">
        <f t="shared" si="1147"/>
        <v>1</v>
      </c>
      <c r="D1173">
        <f ca="1">OFFSET(walk!$A$2:$Y$402,TRUNC((ROW()-ROW($D$2))/COLUMNS(walk!$A$2:$Y$402)),MOD(ROW()-ROW($D$2),COLUMNS(walk!$A$2:$Y$402)),1,1)</f>
        <v>12</v>
      </c>
      <c r="E1173">
        <f ca="1">OFFSET(bike!$A$2:$Y$402,TRUNC((ROW()-ROW($E$2))/COLUMNS(bike!$A$2:$Y$402)),MOD(ROW()-ROW($E$2),COLUMNS(bike!$A$2:$Y$402)),1,1)</f>
        <v>4</v>
      </c>
      <c r="F1173">
        <f ca="1">OFFSET(transit!$A$2:$Y$402,TRUNC((ROW()-ROW($F$2))/COLUMNS(transit!$A$2:$Y$402)),MOD(ROW()-ROW($F$2),COLUMNS(transit!$A$2:$Y$402)),1,1)</f>
        <v>12</v>
      </c>
      <c r="G1173">
        <f ca="1">OFFSET(drive!$A$2:$Y$402,TRUNC((ROW()-ROW($G$2))/COLUMNS(drive!$A$2:$Y$402)),MOD(ROW()-ROW($G$2),COLUMNS(drive!$A$2:$Y$402)),1,1)</f>
        <v>3</v>
      </c>
      <c r="H1173" s="5">
        <f ca="1">(VLOOKUP($B1173,weights!$A$2:$R$6,4))*VLOOKUP($B1173,weights!$A$2:$R$6,6)^C1173*(VLOOKUP($B1173,weights!$A$2:$R$6,15)*EXP(VLOOKUP($B1173,weights!$A$2:$R$6,11)*D1173)+VLOOKUP($B1173,weights!$A$2:$R$6,16)*EXP(VLOOKUP($B1173,weights!$A$2:$R$6,12)*E1173)+VLOOKUP($B1173,weights!$A$2:$R$6,17)*EXP(VLOOKUP($B1173,weights!$A$2:$R$6,13)*F1173)+VLOOKUP($B1173,weights!$A$2:$R$6,18)*EXP(VLOOKUP($B1173,weights!$A$2:$R$6,14)*G1173))</f>
        <v>2.5298491100413707</v>
      </c>
    </row>
    <row r="1174" spans="1:8" ht="12.75" x14ac:dyDescent="0.2">
      <c r="A1174">
        <f t="shared" si="0"/>
        <v>47</v>
      </c>
      <c r="B1174" t="str">
        <f t="shared" ref="B1174:C1174" si="1148">B1149</f>
        <v>pharmacy</v>
      </c>
      <c r="C1174">
        <f t="shared" si="1148"/>
        <v>2</v>
      </c>
      <c r="D1174">
        <f ca="1">OFFSET(walk!$A$2:$Y$402,TRUNC((ROW()-ROW($D$2))/COLUMNS(walk!$A$2:$Y$402)),MOD(ROW()-ROW($D$2),COLUMNS(walk!$A$2:$Y$402)),1,1)</f>
        <v>13</v>
      </c>
      <c r="E1174">
        <f ca="1">OFFSET(bike!$A$2:$Y$402,TRUNC((ROW()-ROW($E$2))/COLUMNS(bike!$A$2:$Y$402)),MOD(ROW()-ROW($E$2),COLUMNS(bike!$A$2:$Y$402)),1,1)</f>
        <v>4</v>
      </c>
      <c r="F1174">
        <f ca="1">OFFSET(transit!$A$2:$Y$402,TRUNC((ROW()-ROW($F$2))/COLUMNS(transit!$A$2:$Y$402)),MOD(ROW()-ROW($F$2),COLUMNS(transit!$A$2:$Y$402)),1,1)</f>
        <v>13</v>
      </c>
      <c r="G1174">
        <f ca="1">OFFSET(drive!$A$2:$Y$402,TRUNC((ROW()-ROW($G$2))/COLUMNS(drive!$A$2:$Y$402)),MOD(ROW()-ROW($G$2),COLUMNS(drive!$A$2:$Y$402)),1,1)</f>
        <v>3</v>
      </c>
      <c r="H1174" s="5">
        <f ca="1">(VLOOKUP($B1174,weights!$A$2:$R$6,4))*VLOOKUP($B1174,weights!$A$2:$R$6,6)^C1174*(VLOOKUP($B1174,weights!$A$2:$R$6,15)*EXP(VLOOKUP($B1174,weights!$A$2:$R$6,11)*D1174)+VLOOKUP($B1174,weights!$A$2:$R$6,16)*EXP(VLOOKUP($B1174,weights!$A$2:$R$6,12)*E1174)+VLOOKUP($B1174,weights!$A$2:$R$6,17)*EXP(VLOOKUP($B1174,weights!$A$2:$R$6,13)*F1174)+VLOOKUP($B1174,weights!$A$2:$R$6,18)*EXP(VLOOKUP($B1174,weights!$A$2:$R$6,14)*G1174))</f>
        <v>1.1862547232372256</v>
      </c>
    </row>
    <row r="1175" spans="1:8" ht="12.75" x14ac:dyDescent="0.2">
      <c r="A1175">
        <f t="shared" si="0"/>
        <v>47</v>
      </c>
      <c r="B1175" t="str">
        <f t="shared" ref="B1175:C1175" si="1149">B1150</f>
        <v>bank</v>
      </c>
      <c r="C1175">
        <f t="shared" si="1149"/>
        <v>0</v>
      </c>
      <c r="D1175">
        <f ca="1">OFFSET(walk!$A$2:$Y$402,TRUNC((ROW()-ROW($D$2))/COLUMNS(walk!$A$2:$Y$402)),MOD(ROW()-ROW($D$2),COLUMNS(walk!$A$2:$Y$402)),1,1)</f>
        <v>24</v>
      </c>
      <c r="E1175">
        <f ca="1">OFFSET(bike!$A$2:$Y$402,TRUNC((ROW()-ROW($E$2))/COLUMNS(bike!$A$2:$Y$402)),MOD(ROW()-ROW($E$2),COLUMNS(bike!$A$2:$Y$402)),1,1)</f>
        <v>8</v>
      </c>
      <c r="F1175">
        <f ca="1">OFFSET(transit!$A$2:$Y$402,TRUNC((ROW()-ROW($F$2))/COLUMNS(transit!$A$2:$Y$402)),MOD(ROW()-ROW($F$2),COLUMNS(transit!$A$2:$Y$402)),1,1)</f>
        <v>17</v>
      </c>
      <c r="G1175">
        <f ca="1">OFFSET(drive!$A$2:$Y$402,TRUNC((ROW()-ROW($G$2))/COLUMNS(drive!$A$2:$Y$402)),MOD(ROW()-ROW($G$2),COLUMNS(drive!$A$2:$Y$402)),1,1)</f>
        <v>6</v>
      </c>
      <c r="H1175" s="5">
        <f ca="1">(VLOOKUP($B1175,weights!$A$2:$R$6,4))*VLOOKUP($B1175,weights!$A$2:$R$6,6)^C1175*(VLOOKUP($B1175,weights!$A$2:$R$6,15)*EXP(VLOOKUP($B1175,weights!$A$2:$R$6,11)*D1175)+VLOOKUP($B1175,weights!$A$2:$R$6,16)*EXP(VLOOKUP($B1175,weights!$A$2:$R$6,12)*E1175)+VLOOKUP($B1175,weights!$A$2:$R$6,17)*EXP(VLOOKUP($B1175,weights!$A$2:$R$6,13)*F1175)+VLOOKUP($B1175,weights!$A$2:$R$6,18)*EXP(VLOOKUP($B1175,weights!$A$2:$R$6,14)*G1175))</f>
        <v>2.4047953380875504</v>
      </c>
    </row>
    <row r="1176" spans="1:8" ht="12.75" x14ac:dyDescent="0.2">
      <c r="A1176">
        <f t="shared" si="0"/>
        <v>47</v>
      </c>
      <c r="B1176" t="str">
        <f t="shared" ref="B1176:C1176" si="1150">B1151</f>
        <v>bank</v>
      </c>
      <c r="C1176">
        <f t="shared" si="1150"/>
        <v>1</v>
      </c>
      <c r="D1176">
        <f ca="1">OFFSET(walk!$A$2:$Y$402,TRUNC((ROW()-ROW($D$2))/COLUMNS(walk!$A$2:$Y$402)),MOD(ROW()-ROW($D$2),COLUMNS(walk!$A$2:$Y$402)),1,1)</f>
        <v>43</v>
      </c>
      <c r="E1176">
        <f ca="1">OFFSET(bike!$A$2:$Y$402,TRUNC((ROW()-ROW($E$2))/COLUMNS(bike!$A$2:$Y$402)),MOD(ROW()-ROW($E$2),COLUMNS(bike!$A$2:$Y$402)),1,1)</f>
        <v>13</v>
      </c>
      <c r="F1176">
        <f ca="1">OFFSET(transit!$A$2:$Y$402,TRUNC((ROW()-ROW($F$2))/COLUMNS(transit!$A$2:$Y$402)),MOD(ROW()-ROW($F$2),COLUMNS(transit!$A$2:$Y$402)),1,1)</f>
        <v>35</v>
      </c>
      <c r="G1176">
        <f ca="1">OFFSET(drive!$A$2:$Y$402,TRUNC((ROW()-ROW($G$2))/COLUMNS(drive!$A$2:$Y$402)),MOD(ROW()-ROW($G$2),COLUMNS(drive!$A$2:$Y$402)),1,1)</f>
        <v>8</v>
      </c>
      <c r="H1176" s="5">
        <f ca="1">(VLOOKUP($B1176,weights!$A$2:$R$6,4))*VLOOKUP($B1176,weights!$A$2:$R$6,6)^C1176*(VLOOKUP($B1176,weights!$A$2:$R$6,15)*EXP(VLOOKUP($B1176,weights!$A$2:$R$6,11)*D1176)+VLOOKUP($B1176,weights!$A$2:$R$6,16)*EXP(VLOOKUP($B1176,weights!$A$2:$R$6,12)*E1176)+VLOOKUP($B1176,weights!$A$2:$R$6,17)*EXP(VLOOKUP($B1176,weights!$A$2:$R$6,13)*F1176)+VLOOKUP($B1176,weights!$A$2:$R$6,18)*EXP(VLOOKUP($B1176,weights!$A$2:$R$6,14)*G1176))</f>
        <v>0.46126585782706903</v>
      </c>
    </row>
    <row r="1177" spans="1:8" ht="12.75" x14ac:dyDescent="0.2">
      <c r="A1177">
        <f t="shared" si="0"/>
        <v>48</v>
      </c>
      <c r="B1177" t="str">
        <f t="shared" ref="B1177:C1177" si="1151">B1152</f>
        <v>restaurant</v>
      </c>
      <c r="C1177">
        <f t="shared" si="1151"/>
        <v>0</v>
      </c>
      <c r="D1177">
        <f ca="1">OFFSET(walk!$A$2:$Y$402,TRUNC((ROW()-ROW($D$2))/COLUMNS(walk!$A$2:$Y$402)),MOD(ROW()-ROW($D$2),COLUMNS(walk!$A$2:$Y$402)),1,1)</f>
        <v>7</v>
      </c>
      <c r="E1177">
        <f ca="1">OFFSET(bike!$A$2:$Y$402,TRUNC((ROW()-ROW($E$2))/COLUMNS(bike!$A$2:$Y$402)),MOD(ROW()-ROW($E$2),COLUMNS(bike!$A$2:$Y$402)),1,1)</f>
        <v>2</v>
      </c>
      <c r="F1177">
        <f ca="1">OFFSET(transit!$A$2:$Y$402,TRUNC((ROW()-ROW($F$2))/COLUMNS(transit!$A$2:$Y$402)),MOD(ROW()-ROW($F$2),COLUMNS(transit!$A$2:$Y$402)),1,1)</f>
        <v>5</v>
      </c>
      <c r="G1177">
        <f ca="1">OFFSET(drive!$A$2:$Y$402,TRUNC((ROW()-ROW($G$2))/COLUMNS(drive!$A$2:$Y$402)),MOD(ROW()-ROW($G$2),COLUMNS(drive!$A$2:$Y$402)),1,1)</f>
        <v>1</v>
      </c>
      <c r="H1177" s="5">
        <f ca="1">(VLOOKUP($B1177,weights!$A$2:$R$6,4))*VLOOKUP($B1177,weights!$A$2:$R$6,6)^C1177*(VLOOKUP($B1177,weights!$A$2:$R$6,15)*EXP(VLOOKUP($B1177,weights!$A$2:$R$6,11)*D1177)+VLOOKUP($B1177,weights!$A$2:$R$6,16)*EXP(VLOOKUP($B1177,weights!$A$2:$R$6,12)*E1177)+VLOOKUP($B1177,weights!$A$2:$R$6,17)*EXP(VLOOKUP($B1177,weights!$A$2:$R$6,13)*F1177)+VLOOKUP($B1177,weights!$A$2:$R$6,18)*EXP(VLOOKUP($B1177,weights!$A$2:$R$6,14)*G1177))</f>
        <v>36.138674186928561</v>
      </c>
    </row>
    <row r="1178" spans="1:8" ht="12.75" x14ac:dyDescent="0.2">
      <c r="A1178">
        <f t="shared" si="0"/>
        <v>48</v>
      </c>
      <c r="B1178" t="str">
        <f t="shared" ref="B1178:C1178" si="1152">B1153</f>
        <v>restaurant</v>
      </c>
      <c r="C1178">
        <f t="shared" si="1152"/>
        <v>1</v>
      </c>
      <c r="D1178">
        <f ca="1">OFFSET(walk!$A$2:$Y$402,TRUNC((ROW()-ROW($D$2))/COLUMNS(walk!$A$2:$Y$402)),MOD(ROW()-ROW($D$2),COLUMNS(walk!$A$2:$Y$402)),1,1)</f>
        <v>10</v>
      </c>
      <c r="E1178">
        <f ca="1">OFFSET(bike!$A$2:$Y$402,TRUNC((ROW()-ROW($E$2))/COLUMNS(bike!$A$2:$Y$402)),MOD(ROW()-ROW($E$2),COLUMNS(bike!$A$2:$Y$402)),1,1)</f>
        <v>2</v>
      </c>
      <c r="F1178">
        <f ca="1">OFFSET(transit!$A$2:$Y$402,TRUNC((ROW()-ROW($F$2))/COLUMNS(transit!$A$2:$Y$402)),MOD(ROW()-ROW($F$2),COLUMNS(transit!$A$2:$Y$402)),1,1)</f>
        <v>6</v>
      </c>
      <c r="G1178">
        <f ca="1">OFFSET(drive!$A$2:$Y$402,TRUNC((ROW()-ROW($G$2))/COLUMNS(drive!$A$2:$Y$402)),MOD(ROW()-ROW($G$2),COLUMNS(drive!$A$2:$Y$402)),1,1)</f>
        <v>2</v>
      </c>
      <c r="H1178" s="5">
        <f ca="1">(VLOOKUP($B1178,weights!$A$2:$R$6,4))*VLOOKUP($B1178,weights!$A$2:$R$6,6)^C1178*(VLOOKUP($B1178,weights!$A$2:$R$6,15)*EXP(VLOOKUP($B1178,weights!$A$2:$R$6,11)*D1178)+VLOOKUP($B1178,weights!$A$2:$R$6,16)*EXP(VLOOKUP($B1178,weights!$A$2:$R$6,12)*E1178)+VLOOKUP($B1178,weights!$A$2:$R$6,17)*EXP(VLOOKUP($B1178,weights!$A$2:$R$6,13)*F1178)+VLOOKUP($B1178,weights!$A$2:$R$6,18)*EXP(VLOOKUP($B1178,weights!$A$2:$R$6,14)*G1178))</f>
        <v>27.688491167958269</v>
      </c>
    </row>
    <row r="1179" spans="1:8" ht="12.75" x14ac:dyDescent="0.2">
      <c r="A1179">
        <f t="shared" si="0"/>
        <v>48</v>
      </c>
      <c r="B1179" t="str">
        <f t="shared" ref="B1179:C1179" si="1153">B1154</f>
        <v>restaurant</v>
      </c>
      <c r="C1179">
        <f t="shared" si="1153"/>
        <v>2</v>
      </c>
      <c r="D1179">
        <f ca="1">OFFSET(walk!$A$2:$Y$402,TRUNC((ROW()-ROW($D$2))/COLUMNS(walk!$A$2:$Y$402)),MOD(ROW()-ROW($D$2),COLUMNS(walk!$A$2:$Y$402)),1,1)</f>
        <v>10</v>
      </c>
      <c r="E1179">
        <f ca="1">OFFSET(bike!$A$2:$Y$402,TRUNC((ROW()-ROW($E$2))/COLUMNS(bike!$A$2:$Y$402)),MOD(ROW()-ROW($E$2),COLUMNS(bike!$A$2:$Y$402)),1,1)</f>
        <v>3</v>
      </c>
      <c r="F1179">
        <f ca="1">OFFSET(transit!$A$2:$Y$402,TRUNC((ROW()-ROW($F$2))/COLUMNS(transit!$A$2:$Y$402)),MOD(ROW()-ROW($F$2),COLUMNS(transit!$A$2:$Y$402)),1,1)</f>
        <v>6</v>
      </c>
      <c r="G1179">
        <f ca="1">OFFSET(drive!$A$2:$Y$402,TRUNC((ROW()-ROW($G$2))/COLUMNS(drive!$A$2:$Y$402)),MOD(ROW()-ROW($G$2),COLUMNS(drive!$A$2:$Y$402)),1,1)</f>
        <v>3</v>
      </c>
      <c r="H1179" s="5">
        <f ca="1">(VLOOKUP($B1179,weights!$A$2:$R$6,4))*VLOOKUP($B1179,weights!$A$2:$R$6,6)^C1179*(VLOOKUP($B1179,weights!$A$2:$R$6,15)*EXP(VLOOKUP($B1179,weights!$A$2:$R$6,11)*D1179)+VLOOKUP($B1179,weights!$A$2:$R$6,16)*EXP(VLOOKUP($B1179,weights!$A$2:$R$6,12)*E1179)+VLOOKUP($B1179,weights!$A$2:$R$6,17)*EXP(VLOOKUP($B1179,weights!$A$2:$R$6,13)*F1179)+VLOOKUP($B1179,weights!$A$2:$R$6,18)*EXP(VLOOKUP($B1179,weights!$A$2:$R$6,14)*G1179))</f>
        <v>21.692333870886419</v>
      </c>
    </row>
    <row r="1180" spans="1:8" ht="12.75" x14ac:dyDescent="0.2">
      <c r="A1180">
        <f t="shared" si="0"/>
        <v>48</v>
      </c>
      <c r="B1180" t="str">
        <f t="shared" ref="B1180:C1180" si="1154">B1155</f>
        <v>restaurant</v>
      </c>
      <c r="C1180">
        <f t="shared" si="1154"/>
        <v>3</v>
      </c>
      <c r="D1180">
        <f ca="1">OFFSET(walk!$A$2:$Y$402,TRUNC((ROW()-ROW($D$2))/COLUMNS(walk!$A$2:$Y$402)),MOD(ROW()-ROW($D$2),COLUMNS(walk!$A$2:$Y$402)),1,1)</f>
        <v>10</v>
      </c>
      <c r="E1180">
        <f ca="1">OFFSET(bike!$A$2:$Y$402,TRUNC((ROW()-ROW($E$2))/COLUMNS(bike!$A$2:$Y$402)),MOD(ROW()-ROW($E$2),COLUMNS(bike!$A$2:$Y$402)),1,1)</f>
        <v>3</v>
      </c>
      <c r="F1180">
        <f ca="1">OFFSET(transit!$A$2:$Y$402,TRUNC((ROW()-ROW($F$2))/COLUMNS(transit!$A$2:$Y$402)),MOD(ROW()-ROW($F$2),COLUMNS(transit!$A$2:$Y$402)),1,1)</f>
        <v>6</v>
      </c>
      <c r="G1180">
        <f ca="1">OFFSET(drive!$A$2:$Y$402,TRUNC((ROW()-ROW($G$2))/COLUMNS(drive!$A$2:$Y$402)),MOD(ROW()-ROW($G$2),COLUMNS(drive!$A$2:$Y$402)),1,1)</f>
        <v>3</v>
      </c>
      <c r="H1180" s="5">
        <f ca="1">(VLOOKUP($B1180,weights!$A$2:$R$6,4))*VLOOKUP($B1180,weights!$A$2:$R$6,6)^C1180*(VLOOKUP($B1180,weights!$A$2:$R$6,15)*EXP(VLOOKUP($B1180,weights!$A$2:$R$6,11)*D1180)+VLOOKUP($B1180,weights!$A$2:$R$6,16)*EXP(VLOOKUP($B1180,weights!$A$2:$R$6,12)*E1180)+VLOOKUP($B1180,weights!$A$2:$R$6,17)*EXP(VLOOKUP($B1180,weights!$A$2:$R$6,13)*F1180)+VLOOKUP($B1180,weights!$A$2:$R$6,18)*EXP(VLOOKUP($B1180,weights!$A$2:$R$6,14)*G1180))</f>
        <v>19.442758506498201</v>
      </c>
    </row>
    <row r="1181" spans="1:8" ht="12.75" x14ac:dyDescent="0.2">
      <c r="A1181">
        <f t="shared" si="0"/>
        <v>48</v>
      </c>
      <c r="B1181" t="str">
        <f t="shared" ref="B1181:C1181" si="1155">B1156</f>
        <v>restaurant</v>
      </c>
      <c r="C1181">
        <f t="shared" si="1155"/>
        <v>4</v>
      </c>
      <c r="D1181">
        <f ca="1">OFFSET(walk!$A$2:$Y$402,TRUNC((ROW()-ROW($D$2))/COLUMNS(walk!$A$2:$Y$402)),MOD(ROW()-ROW($D$2),COLUMNS(walk!$A$2:$Y$402)),1,1)</f>
        <v>11</v>
      </c>
      <c r="E1181">
        <f ca="1">OFFSET(bike!$A$2:$Y$402,TRUNC((ROW()-ROW($E$2))/COLUMNS(bike!$A$2:$Y$402)),MOD(ROW()-ROW($E$2),COLUMNS(bike!$A$2:$Y$402)),1,1)</f>
        <v>3</v>
      </c>
      <c r="F1181">
        <f ca="1">OFFSET(transit!$A$2:$Y$402,TRUNC((ROW()-ROW($F$2))/COLUMNS(transit!$A$2:$Y$402)),MOD(ROW()-ROW($F$2),COLUMNS(transit!$A$2:$Y$402)),1,1)</f>
        <v>8</v>
      </c>
      <c r="G1181">
        <f ca="1">OFFSET(drive!$A$2:$Y$402,TRUNC((ROW()-ROW($G$2))/COLUMNS(drive!$A$2:$Y$402)),MOD(ROW()-ROW($G$2),COLUMNS(drive!$A$2:$Y$402)),1,1)</f>
        <v>3</v>
      </c>
      <c r="H1181" s="5">
        <f ca="1">(VLOOKUP($B1181,weights!$A$2:$R$6,4))*VLOOKUP($B1181,weights!$A$2:$R$6,6)^C1181*(VLOOKUP($B1181,weights!$A$2:$R$6,15)*EXP(VLOOKUP($B1181,weights!$A$2:$R$6,11)*D1181)+VLOOKUP($B1181,weights!$A$2:$R$6,16)*EXP(VLOOKUP($B1181,weights!$A$2:$R$6,12)*E1181)+VLOOKUP($B1181,weights!$A$2:$R$6,17)*EXP(VLOOKUP($B1181,weights!$A$2:$R$6,13)*F1181)+VLOOKUP($B1181,weights!$A$2:$R$6,18)*EXP(VLOOKUP($B1181,weights!$A$2:$R$6,14)*G1181))</f>
        <v>16.034661032341649</v>
      </c>
    </row>
    <row r="1182" spans="1:8" ht="12.75" x14ac:dyDescent="0.2">
      <c r="A1182">
        <f t="shared" si="0"/>
        <v>48</v>
      </c>
      <c r="B1182" t="str">
        <f t="shared" ref="B1182:C1182" si="1156">B1157</f>
        <v>restaurant</v>
      </c>
      <c r="C1182">
        <f t="shared" si="1156"/>
        <v>5</v>
      </c>
      <c r="D1182">
        <f ca="1">OFFSET(walk!$A$2:$Y$402,TRUNC((ROW()-ROW($D$2))/COLUMNS(walk!$A$2:$Y$402)),MOD(ROW()-ROW($D$2),COLUMNS(walk!$A$2:$Y$402)),1,1)</f>
        <v>11</v>
      </c>
      <c r="E1182">
        <f ca="1">OFFSET(bike!$A$2:$Y$402,TRUNC((ROW()-ROW($E$2))/COLUMNS(bike!$A$2:$Y$402)),MOD(ROW()-ROW($E$2),COLUMNS(bike!$A$2:$Y$402)),1,1)</f>
        <v>3</v>
      </c>
      <c r="F1182">
        <f ca="1">OFFSET(transit!$A$2:$Y$402,TRUNC((ROW()-ROW($F$2))/COLUMNS(transit!$A$2:$Y$402)),MOD(ROW()-ROW($F$2),COLUMNS(transit!$A$2:$Y$402)),1,1)</f>
        <v>8</v>
      </c>
      <c r="G1182">
        <f ca="1">OFFSET(drive!$A$2:$Y$402,TRUNC((ROW()-ROW($G$2))/COLUMNS(drive!$A$2:$Y$402)),MOD(ROW()-ROW($G$2),COLUMNS(drive!$A$2:$Y$402)),1,1)</f>
        <v>4</v>
      </c>
      <c r="H1182" s="5">
        <f ca="1">(VLOOKUP($B1182,weights!$A$2:$R$6,4))*VLOOKUP($B1182,weights!$A$2:$R$6,6)^C1182*(VLOOKUP($B1182,weights!$A$2:$R$6,15)*EXP(VLOOKUP($B1182,weights!$A$2:$R$6,11)*D1182)+VLOOKUP($B1182,weights!$A$2:$R$6,16)*EXP(VLOOKUP($B1182,weights!$A$2:$R$6,12)*E1182)+VLOOKUP($B1182,weights!$A$2:$R$6,17)*EXP(VLOOKUP($B1182,weights!$A$2:$R$6,13)*F1182)+VLOOKUP($B1182,weights!$A$2:$R$6,18)*EXP(VLOOKUP($B1182,weights!$A$2:$R$6,14)*G1182))</f>
        <v>13.484871933199594</v>
      </c>
    </row>
    <row r="1183" spans="1:8" ht="12.75" x14ac:dyDescent="0.2">
      <c r="A1183">
        <f t="shared" si="0"/>
        <v>48</v>
      </c>
      <c r="B1183" t="str">
        <f t="shared" ref="B1183:C1183" si="1157">B1158</f>
        <v>restaurant</v>
      </c>
      <c r="C1183">
        <f t="shared" si="1157"/>
        <v>6</v>
      </c>
      <c r="D1183">
        <f ca="1">OFFSET(walk!$A$2:$Y$402,TRUNC((ROW()-ROW($D$2))/COLUMNS(walk!$A$2:$Y$402)),MOD(ROW()-ROW($D$2),COLUMNS(walk!$A$2:$Y$402)),1,1)</f>
        <v>13</v>
      </c>
      <c r="E1183">
        <f ca="1">OFFSET(bike!$A$2:$Y$402,TRUNC((ROW()-ROW($E$2))/COLUMNS(bike!$A$2:$Y$402)),MOD(ROW()-ROW($E$2),COLUMNS(bike!$A$2:$Y$402)),1,1)</f>
        <v>4</v>
      </c>
      <c r="F1183">
        <f ca="1">OFFSET(transit!$A$2:$Y$402,TRUNC((ROW()-ROW($F$2))/COLUMNS(transit!$A$2:$Y$402)),MOD(ROW()-ROW($F$2),COLUMNS(transit!$A$2:$Y$402)),1,1)</f>
        <v>8</v>
      </c>
      <c r="G1183">
        <f ca="1">OFFSET(drive!$A$2:$Y$402,TRUNC((ROW()-ROW($G$2))/COLUMNS(drive!$A$2:$Y$402)),MOD(ROW()-ROW($G$2),COLUMNS(drive!$A$2:$Y$402)),1,1)</f>
        <v>4</v>
      </c>
      <c r="H1183" s="5">
        <f ca="1">(VLOOKUP($B1183,weights!$A$2:$R$6,4))*VLOOKUP($B1183,weights!$A$2:$R$6,6)^C1183*(VLOOKUP($B1183,weights!$A$2:$R$6,15)*EXP(VLOOKUP($B1183,weights!$A$2:$R$6,11)*D1183)+VLOOKUP($B1183,weights!$A$2:$R$6,16)*EXP(VLOOKUP($B1183,weights!$A$2:$R$6,12)*E1183)+VLOOKUP($B1183,weights!$A$2:$R$6,17)*EXP(VLOOKUP($B1183,weights!$A$2:$R$6,13)*F1183)+VLOOKUP($B1183,weights!$A$2:$R$6,18)*EXP(VLOOKUP($B1183,weights!$A$2:$R$6,14)*G1183))</f>
        <v>10.911144894207997</v>
      </c>
    </row>
    <row r="1184" spans="1:8" ht="12.75" x14ac:dyDescent="0.2">
      <c r="A1184">
        <f t="shared" si="0"/>
        <v>48</v>
      </c>
      <c r="B1184" t="str">
        <f t="shared" ref="B1184:C1184" si="1158">B1159</f>
        <v>restaurant</v>
      </c>
      <c r="C1184">
        <f t="shared" si="1158"/>
        <v>7</v>
      </c>
      <c r="D1184">
        <f ca="1">OFFSET(walk!$A$2:$Y$402,TRUNC((ROW()-ROW($D$2))/COLUMNS(walk!$A$2:$Y$402)),MOD(ROW()-ROW($D$2),COLUMNS(walk!$A$2:$Y$402)),1,1)</f>
        <v>14</v>
      </c>
      <c r="E1184">
        <f ca="1">OFFSET(bike!$A$2:$Y$402,TRUNC((ROW()-ROW($E$2))/COLUMNS(bike!$A$2:$Y$402)),MOD(ROW()-ROW($E$2),COLUMNS(bike!$A$2:$Y$402)),1,1)</f>
        <v>4</v>
      </c>
      <c r="F1184">
        <f ca="1">OFFSET(transit!$A$2:$Y$402,TRUNC((ROW()-ROW($F$2))/COLUMNS(transit!$A$2:$Y$402)),MOD(ROW()-ROW($F$2),COLUMNS(transit!$A$2:$Y$402)),1,1)</f>
        <v>9</v>
      </c>
      <c r="G1184">
        <f ca="1">OFFSET(drive!$A$2:$Y$402,TRUNC((ROW()-ROW($G$2))/COLUMNS(drive!$A$2:$Y$402)),MOD(ROW()-ROW($G$2),COLUMNS(drive!$A$2:$Y$402)),1,1)</f>
        <v>4</v>
      </c>
      <c r="H1184" s="5">
        <f ca="1">(VLOOKUP($B1184,weights!$A$2:$R$6,4))*VLOOKUP($B1184,weights!$A$2:$R$6,6)^C1184*(VLOOKUP($B1184,weights!$A$2:$R$6,15)*EXP(VLOOKUP($B1184,weights!$A$2:$R$6,11)*D1184)+VLOOKUP($B1184,weights!$A$2:$R$6,16)*EXP(VLOOKUP($B1184,weights!$A$2:$R$6,12)*E1184)+VLOOKUP($B1184,weights!$A$2:$R$6,17)*EXP(VLOOKUP($B1184,weights!$A$2:$R$6,13)*F1184)+VLOOKUP($B1184,weights!$A$2:$R$6,18)*EXP(VLOOKUP($B1184,weights!$A$2:$R$6,14)*G1184))</f>
        <v>9.3608122965231022</v>
      </c>
    </row>
    <row r="1185" spans="1:8" ht="12.75" x14ac:dyDescent="0.2">
      <c r="A1185">
        <f t="shared" si="0"/>
        <v>48</v>
      </c>
      <c r="B1185" t="str">
        <f t="shared" ref="B1185:C1185" si="1159">B1160</f>
        <v>restaurant</v>
      </c>
      <c r="C1185">
        <f t="shared" si="1159"/>
        <v>8</v>
      </c>
      <c r="D1185">
        <f ca="1">OFFSET(walk!$A$2:$Y$402,TRUNC((ROW()-ROW($D$2))/COLUMNS(walk!$A$2:$Y$402)),MOD(ROW()-ROW($D$2),COLUMNS(walk!$A$2:$Y$402)),1,1)</f>
        <v>14</v>
      </c>
      <c r="E1185">
        <f ca="1">OFFSET(bike!$A$2:$Y$402,TRUNC((ROW()-ROW($E$2))/COLUMNS(bike!$A$2:$Y$402)),MOD(ROW()-ROW($E$2),COLUMNS(bike!$A$2:$Y$402)),1,1)</f>
        <v>5</v>
      </c>
      <c r="F1185">
        <f ca="1">OFFSET(transit!$A$2:$Y$402,TRUNC((ROW()-ROW($F$2))/COLUMNS(transit!$A$2:$Y$402)),MOD(ROW()-ROW($F$2),COLUMNS(transit!$A$2:$Y$402)),1,1)</f>
        <v>10</v>
      </c>
      <c r="G1185">
        <f ca="1">OFFSET(drive!$A$2:$Y$402,TRUNC((ROW()-ROW($G$2))/COLUMNS(drive!$A$2:$Y$402)),MOD(ROW()-ROW($G$2),COLUMNS(drive!$A$2:$Y$402)),1,1)</f>
        <v>4</v>
      </c>
      <c r="H1185" s="5">
        <f ca="1">(VLOOKUP($B1185,weights!$A$2:$R$6,4))*VLOOKUP($B1185,weights!$A$2:$R$6,6)^C1185*(VLOOKUP($B1185,weights!$A$2:$R$6,15)*EXP(VLOOKUP($B1185,weights!$A$2:$R$6,11)*D1185)+VLOOKUP($B1185,weights!$A$2:$R$6,16)*EXP(VLOOKUP($B1185,weights!$A$2:$R$6,12)*E1185)+VLOOKUP($B1185,weights!$A$2:$R$6,17)*EXP(VLOOKUP($B1185,weights!$A$2:$R$6,13)*F1185)+VLOOKUP($B1185,weights!$A$2:$R$6,18)*EXP(VLOOKUP($B1185,weights!$A$2:$R$6,14)*G1185))</f>
        <v>7.6029621567729189</v>
      </c>
    </row>
    <row r="1186" spans="1:8" ht="12.75" x14ac:dyDescent="0.2">
      <c r="A1186">
        <f t="shared" si="0"/>
        <v>48</v>
      </c>
      <c r="B1186" t="str">
        <f t="shared" ref="B1186:C1186" si="1160">B1161</f>
        <v>restaurant</v>
      </c>
      <c r="C1186">
        <f t="shared" si="1160"/>
        <v>9</v>
      </c>
      <c r="D1186">
        <f ca="1">OFFSET(walk!$A$2:$Y$402,TRUNC((ROW()-ROW($D$2))/COLUMNS(walk!$A$2:$Y$402)),MOD(ROW()-ROW($D$2),COLUMNS(walk!$A$2:$Y$402)),1,1)</f>
        <v>15</v>
      </c>
      <c r="E1186">
        <f ca="1">OFFSET(bike!$A$2:$Y$402,TRUNC((ROW()-ROW($E$2))/COLUMNS(bike!$A$2:$Y$402)),MOD(ROW()-ROW($E$2),COLUMNS(bike!$A$2:$Y$402)),1,1)</f>
        <v>5</v>
      </c>
      <c r="F1186">
        <f ca="1">OFFSET(transit!$A$2:$Y$402,TRUNC((ROW()-ROW($F$2))/COLUMNS(transit!$A$2:$Y$402)),MOD(ROW()-ROW($F$2),COLUMNS(transit!$A$2:$Y$402)),1,1)</f>
        <v>15</v>
      </c>
      <c r="G1186">
        <f ca="1">OFFSET(drive!$A$2:$Y$402,TRUNC((ROW()-ROW($G$2))/COLUMNS(drive!$A$2:$Y$402)),MOD(ROW()-ROW($G$2),COLUMNS(drive!$A$2:$Y$402)),1,1)</f>
        <v>4</v>
      </c>
      <c r="H1186" s="5">
        <f ca="1">(VLOOKUP($B1186,weights!$A$2:$R$6,4))*VLOOKUP($B1186,weights!$A$2:$R$6,6)^C1186*(VLOOKUP($B1186,weights!$A$2:$R$6,15)*EXP(VLOOKUP($B1186,weights!$A$2:$R$6,11)*D1186)+VLOOKUP($B1186,weights!$A$2:$R$6,16)*EXP(VLOOKUP($B1186,weights!$A$2:$R$6,12)*E1186)+VLOOKUP($B1186,weights!$A$2:$R$6,17)*EXP(VLOOKUP($B1186,weights!$A$2:$R$6,13)*F1186)+VLOOKUP($B1186,weights!$A$2:$R$6,18)*EXP(VLOOKUP($B1186,weights!$A$2:$R$6,14)*G1186))</f>
        <v>6.0425230767831009</v>
      </c>
    </row>
    <row r="1187" spans="1:8" ht="12.75" x14ac:dyDescent="0.2">
      <c r="A1187">
        <f t="shared" si="0"/>
        <v>48</v>
      </c>
      <c r="B1187" t="str">
        <f t="shared" ref="B1187:C1187" si="1161">B1162</f>
        <v>supermarket</v>
      </c>
      <c r="C1187">
        <f t="shared" si="1161"/>
        <v>0</v>
      </c>
      <c r="D1187">
        <f ca="1">OFFSET(walk!$A$2:$Y$402,TRUNC((ROW()-ROW($D$2))/COLUMNS(walk!$A$2:$Y$402)),MOD(ROW()-ROW($D$2),COLUMNS(walk!$A$2:$Y$402)),1,1)</f>
        <v>36</v>
      </c>
      <c r="E1187">
        <f ca="1">OFFSET(bike!$A$2:$Y$402,TRUNC((ROW()-ROW($E$2))/COLUMNS(bike!$A$2:$Y$402)),MOD(ROW()-ROW($E$2),COLUMNS(bike!$A$2:$Y$402)),1,1)</f>
        <v>15</v>
      </c>
      <c r="F1187">
        <f ca="1">OFFSET(transit!$A$2:$Y$402,TRUNC((ROW()-ROW($F$2))/COLUMNS(transit!$A$2:$Y$402)),MOD(ROW()-ROW($F$2),COLUMNS(transit!$A$2:$Y$402)),1,1)</f>
        <v>19</v>
      </c>
      <c r="G1187">
        <f ca="1">OFFSET(drive!$A$2:$Y$402,TRUNC((ROW()-ROW($G$2))/COLUMNS(drive!$A$2:$Y$402)),MOD(ROW()-ROW($G$2),COLUMNS(drive!$A$2:$Y$402)),1,1)</f>
        <v>8</v>
      </c>
      <c r="H1187" s="5">
        <f ca="1">(VLOOKUP($B1187,weights!$A$2:$R$6,4))*VLOOKUP($B1187,weights!$A$2:$R$6,6)^C1187*(VLOOKUP($B1187,weights!$A$2:$R$6,15)*EXP(VLOOKUP($B1187,weights!$A$2:$R$6,11)*D1187)+VLOOKUP($B1187,weights!$A$2:$R$6,16)*EXP(VLOOKUP($B1187,weights!$A$2:$R$6,12)*E1187)+VLOOKUP($B1187,weights!$A$2:$R$6,17)*EXP(VLOOKUP($B1187,weights!$A$2:$R$6,13)*F1187)+VLOOKUP($B1187,weights!$A$2:$R$6,18)*EXP(VLOOKUP($B1187,weights!$A$2:$R$6,14)*G1187))</f>
        <v>3.6200809650327104</v>
      </c>
    </row>
    <row r="1188" spans="1:8" ht="12.75" x14ac:dyDescent="0.2">
      <c r="A1188">
        <f t="shared" si="0"/>
        <v>48</v>
      </c>
      <c r="B1188" t="str">
        <f t="shared" ref="B1188:C1188" si="1162">B1163</f>
        <v>supermarket</v>
      </c>
      <c r="C1188">
        <f t="shared" si="1162"/>
        <v>1</v>
      </c>
      <c r="D1188">
        <f ca="1">OFFSET(walk!$A$2:$Y$402,TRUNC((ROW()-ROW($D$2))/COLUMNS(walk!$A$2:$Y$402)),MOD(ROW()-ROW($D$2),COLUMNS(walk!$A$2:$Y$402)),1,1)</f>
        <v>49</v>
      </c>
      <c r="E1188">
        <f ca="1">OFFSET(bike!$A$2:$Y$402,TRUNC((ROW()-ROW($E$2))/COLUMNS(bike!$A$2:$Y$402)),MOD(ROW()-ROW($E$2),COLUMNS(bike!$A$2:$Y$402)),1,1)</f>
        <v>16</v>
      </c>
      <c r="F1188">
        <f ca="1">OFFSET(transit!$A$2:$Y$402,TRUNC((ROW()-ROW($F$2))/COLUMNS(transit!$A$2:$Y$402)),MOD(ROW()-ROW($F$2),COLUMNS(transit!$A$2:$Y$402)),1,1)</f>
        <v>23</v>
      </c>
      <c r="G1188">
        <f ca="1">OFFSET(drive!$A$2:$Y$402,TRUNC((ROW()-ROW($G$2))/COLUMNS(drive!$A$2:$Y$402)),MOD(ROW()-ROW($G$2),COLUMNS(drive!$A$2:$Y$402)),1,1)</f>
        <v>10</v>
      </c>
      <c r="H1188" s="5">
        <f ca="1">(VLOOKUP($B1188,weights!$A$2:$R$6,4))*VLOOKUP($B1188,weights!$A$2:$R$6,6)^C1188*(VLOOKUP($B1188,weights!$A$2:$R$6,15)*EXP(VLOOKUP($B1188,weights!$A$2:$R$6,11)*D1188)+VLOOKUP($B1188,weights!$A$2:$R$6,16)*EXP(VLOOKUP($B1188,weights!$A$2:$R$6,12)*E1188)+VLOOKUP($B1188,weights!$A$2:$R$6,17)*EXP(VLOOKUP($B1188,weights!$A$2:$R$6,13)*F1188)+VLOOKUP($B1188,weights!$A$2:$R$6,18)*EXP(VLOOKUP($B1188,weights!$A$2:$R$6,14)*G1188))</f>
        <v>1.3740272855762965</v>
      </c>
    </row>
    <row r="1189" spans="1:8" ht="12.75" x14ac:dyDescent="0.2">
      <c r="A1189">
        <f t="shared" si="0"/>
        <v>48</v>
      </c>
      <c r="B1189" t="str">
        <f t="shared" ref="B1189:C1189" si="1163">B1164</f>
        <v>supermarket</v>
      </c>
      <c r="C1189">
        <f t="shared" si="1163"/>
        <v>2</v>
      </c>
      <c r="D1189">
        <f ca="1">OFFSET(walk!$A$2:$Y$402,TRUNC((ROW()-ROW($D$2))/COLUMNS(walk!$A$2:$Y$402)),MOD(ROW()-ROW($D$2),COLUMNS(walk!$A$2:$Y$402)),1,1)</f>
        <v>54</v>
      </c>
      <c r="E1189">
        <f ca="1">OFFSET(bike!$A$2:$Y$402,TRUNC((ROW()-ROW($E$2))/COLUMNS(bike!$A$2:$Y$402)),MOD(ROW()-ROW($E$2),COLUMNS(bike!$A$2:$Y$402)),1,1)</f>
        <v>16</v>
      </c>
      <c r="F1189">
        <f ca="1">OFFSET(transit!$A$2:$Y$402,TRUNC((ROW()-ROW($F$2))/COLUMNS(transit!$A$2:$Y$402)),MOD(ROW()-ROW($F$2),COLUMNS(transit!$A$2:$Y$402)),1,1)</f>
        <v>30</v>
      </c>
      <c r="G1189">
        <f ca="1">OFFSET(drive!$A$2:$Y$402,TRUNC((ROW()-ROW($G$2))/COLUMNS(drive!$A$2:$Y$402)),MOD(ROW()-ROW($G$2),COLUMNS(drive!$A$2:$Y$402)),1,1)</f>
        <v>12</v>
      </c>
      <c r="H1189" s="5">
        <f ca="1">(VLOOKUP($B1189,weights!$A$2:$R$6,4))*VLOOKUP($B1189,weights!$A$2:$R$6,6)^C1189*(VLOOKUP($B1189,weights!$A$2:$R$6,15)*EXP(VLOOKUP($B1189,weights!$A$2:$R$6,11)*D1189)+VLOOKUP($B1189,weights!$A$2:$R$6,16)*EXP(VLOOKUP($B1189,weights!$A$2:$R$6,12)*E1189)+VLOOKUP($B1189,weights!$A$2:$R$6,17)*EXP(VLOOKUP($B1189,weights!$A$2:$R$6,13)*F1189)+VLOOKUP($B1189,weights!$A$2:$R$6,18)*EXP(VLOOKUP($B1189,weights!$A$2:$R$6,14)*G1189))</f>
        <v>0.52439797382160325</v>
      </c>
    </row>
    <row r="1190" spans="1:8" ht="12.75" x14ac:dyDescent="0.2">
      <c r="A1190">
        <f t="shared" si="0"/>
        <v>48</v>
      </c>
      <c r="B1190" t="str">
        <f t="shared" ref="B1190:C1190" si="1164">B1165</f>
        <v>supermarket</v>
      </c>
      <c r="C1190">
        <f t="shared" si="1164"/>
        <v>3</v>
      </c>
      <c r="D1190">
        <f ca="1">OFFSET(walk!$A$2:$Y$402,TRUNC((ROW()-ROW($D$2))/COLUMNS(walk!$A$2:$Y$402)),MOD(ROW()-ROW($D$2),COLUMNS(walk!$A$2:$Y$402)),1,1)</f>
        <v>61</v>
      </c>
      <c r="E1190">
        <f ca="1">OFFSET(bike!$A$2:$Y$402,TRUNC((ROW()-ROW($E$2))/COLUMNS(bike!$A$2:$Y$402)),MOD(ROW()-ROW($E$2),COLUMNS(bike!$A$2:$Y$402)),1,1)</f>
        <v>20</v>
      </c>
      <c r="F1190">
        <f ca="1">OFFSET(transit!$A$2:$Y$402,TRUNC((ROW()-ROW($F$2))/COLUMNS(transit!$A$2:$Y$402)),MOD(ROW()-ROW($F$2),COLUMNS(transit!$A$2:$Y$402)),1,1)</f>
        <v>37</v>
      </c>
      <c r="G1190">
        <f ca="1">OFFSET(drive!$A$2:$Y$402,TRUNC((ROW()-ROW($G$2))/COLUMNS(drive!$A$2:$Y$402)),MOD(ROW()-ROW($G$2),COLUMNS(drive!$A$2:$Y$402)),1,1)</f>
        <v>14</v>
      </c>
      <c r="H1190" s="5">
        <f ca="1">(VLOOKUP($B1190,weights!$A$2:$R$6,4))*VLOOKUP($B1190,weights!$A$2:$R$6,6)^C1190*(VLOOKUP($B1190,weights!$A$2:$R$6,15)*EXP(VLOOKUP($B1190,weights!$A$2:$R$6,11)*D1190)+VLOOKUP($B1190,weights!$A$2:$R$6,16)*EXP(VLOOKUP($B1190,weights!$A$2:$R$6,12)*E1190)+VLOOKUP($B1190,weights!$A$2:$R$6,17)*EXP(VLOOKUP($B1190,weights!$A$2:$R$6,13)*F1190)+VLOOKUP($B1190,weights!$A$2:$R$6,18)*EXP(VLOOKUP($B1190,weights!$A$2:$R$6,14)*G1190))</f>
        <v>0.19102341480977017</v>
      </c>
    </row>
    <row r="1191" spans="1:8" ht="12.75" x14ac:dyDescent="0.2">
      <c r="A1191">
        <f t="shared" si="0"/>
        <v>48</v>
      </c>
      <c r="B1191" t="str">
        <f t="shared" ref="B1191:C1191" si="1165">B1166</f>
        <v>supermarket</v>
      </c>
      <c r="C1191">
        <f t="shared" si="1165"/>
        <v>4</v>
      </c>
      <c r="D1191">
        <f ca="1">OFFSET(walk!$A$2:$Y$402,TRUNC((ROW()-ROW($D$2))/COLUMNS(walk!$A$2:$Y$402)),MOD(ROW()-ROW($D$2),COLUMNS(walk!$A$2:$Y$402)),1,1)</f>
        <v>77</v>
      </c>
      <c r="E1191">
        <f ca="1">OFFSET(bike!$A$2:$Y$402,TRUNC((ROW()-ROW($E$2))/COLUMNS(bike!$A$2:$Y$402)),MOD(ROW()-ROW($E$2),COLUMNS(bike!$A$2:$Y$402)),1,1)</f>
        <v>23</v>
      </c>
      <c r="F1191">
        <f ca="1">OFFSET(transit!$A$2:$Y$402,TRUNC((ROW()-ROW($F$2))/COLUMNS(transit!$A$2:$Y$402)),MOD(ROW()-ROW($F$2),COLUMNS(transit!$A$2:$Y$402)),1,1)</f>
        <v>37</v>
      </c>
      <c r="G1191">
        <f ca="1">OFFSET(drive!$A$2:$Y$402,TRUNC((ROW()-ROW($G$2))/COLUMNS(drive!$A$2:$Y$402)),MOD(ROW()-ROW($G$2),COLUMNS(drive!$A$2:$Y$402)),1,1)</f>
        <v>15</v>
      </c>
      <c r="H1191" s="5">
        <f ca="1">(VLOOKUP($B1191,weights!$A$2:$R$6,4))*VLOOKUP($B1191,weights!$A$2:$R$6,6)^C1191*(VLOOKUP($B1191,weights!$A$2:$R$6,15)*EXP(VLOOKUP($B1191,weights!$A$2:$R$6,11)*D1191)+VLOOKUP($B1191,weights!$A$2:$R$6,16)*EXP(VLOOKUP($B1191,weights!$A$2:$R$6,12)*E1191)+VLOOKUP($B1191,weights!$A$2:$R$6,17)*EXP(VLOOKUP($B1191,weights!$A$2:$R$6,13)*F1191)+VLOOKUP($B1191,weights!$A$2:$R$6,18)*EXP(VLOOKUP($B1191,weights!$A$2:$R$6,14)*G1191))</f>
        <v>9.0421217132595613E-2</v>
      </c>
    </row>
    <row r="1192" spans="1:8" ht="12.75" x14ac:dyDescent="0.2">
      <c r="A1192">
        <f t="shared" si="0"/>
        <v>48</v>
      </c>
      <c r="B1192" t="str">
        <f t="shared" ref="B1192:C1192" si="1166">B1167</f>
        <v>store</v>
      </c>
      <c r="C1192">
        <f t="shared" si="1166"/>
        <v>0</v>
      </c>
      <c r="D1192">
        <f ca="1">OFFSET(walk!$A$2:$Y$402,TRUNC((ROW()-ROW($D$2))/COLUMNS(walk!$A$2:$Y$402)),MOD(ROW()-ROW($D$2),COLUMNS(walk!$A$2:$Y$402)),1,1)</f>
        <v>4</v>
      </c>
      <c r="E1192">
        <f ca="1">OFFSET(bike!$A$2:$Y$402,TRUNC((ROW()-ROW($E$2))/COLUMNS(bike!$A$2:$Y$402)),MOD(ROW()-ROW($E$2),COLUMNS(bike!$A$2:$Y$402)),1,1)</f>
        <v>1</v>
      </c>
      <c r="F1192">
        <f ca="1">OFFSET(transit!$A$2:$Y$402,TRUNC((ROW()-ROW($F$2))/COLUMNS(transit!$A$2:$Y$402)),MOD(ROW()-ROW($F$2),COLUMNS(transit!$A$2:$Y$402)),1,1)</f>
        <v>4</v>
      </c>
      <c r="G1192">
        <f ca="1">OFFSET(drive!$A$2:$Y$402,TRUNC((ROW()-ROW($G$2))/COLUMNS(drive!$A$2:$Y$402)),MOD(ROW()-ROW($G$2),COLUMNS(drive!$A$2:$Y$402)),1,1)</f>
        <v>1</v>
      </c>
      <c r="H1192" s="5">
        <f ca="1">(VLOOKUP($B1192,weights!$A$2:$R$6,4))*VLOOKUP($B1192,weights!$A$2:$R$6,6)^C1192*(VLOOKUP($B1192,weights!$A$2:$R$6,15)*EXP(VLOOKUP($B1192,weights!$A$2:$R$6,11)*D1192)+VLOOKUP($B1192,weights!$A$2:$R$6,16)*EXP(VLOOKUP($B1192,weights!$A$2:$R$6,12)*E1192)+VLOOKUP($B1192,weights!$A$2:$R$6,17)*EXP(VLOOKUP($B1192,weights!$A$2:$R$6,13)*F1192)+VLOOKUP($B1192,weights!$A$2:$R$6,18)*EXP(VLOOKUP($B1192,weights!$A$2:$R$6,14)*G1192))</f>
        <v>22.338230552247637</v>
      </c>
    </row>
    <row r="1193" spans="1:8" ht="12.75" x14ac:dyDescent="0.2">
      <c r="A1193">
        <f t="shared" si="0"/>
        <v>48</v>
      </c>
      <c r="B1193" t="str">
        <f t="shared" ref="B1193:C1193" si="1167">B1168</f>
        <v>store</v>
      </c>
      <c r="C1193">
        <f t="shared" si="1167"/>
        <v>1</v>
      </c>
      <c r="D1193">
        <f ca="1">OFFSET(walk!$A$2:$Y$402,TRUNC((ROW()-ROW($D$2))/COLUMNS(walk!$A$2:$Y$402)),MOD(ROW()-ROW($D$2),COLUMNS(walk!$A$2:$Y$402)),1,1)</f>
        <v>5</v>
      </c>
      <c r="E1193">
        <f ca="1">OFFSET(bike!$A$2:$Y$402,TRUNC((ROW()-ROW($E$2))/COLUMNS(bike!$A$2:$Y$402)),MOD(ROW()-ROW($E$2),COLUMNS(bike!$A$2:$Y$402)),1,1)</f>
        <v>1</v>
      </c>
      <c r="F1193">
        <f ca="1">OFFSET(transit!$A$2:$Y$402,TRUNC((ROW()-ROW($F$2))/COLUMNS(transit!$A$2:$Y$402)),MOD(ROW()-ROW($F$2),COLUMNS(transit!$A$2:$Y$402)),1,1)</f>
        <v>4</v>
      </c>
      <c r="G1193">
        <f ca="1">OFFSET(drive!$A$2:$Y$402,TRUNC((ROW()-ROW($G$2))/COLUMNS(drive!$A$2:$Y$402)),MOD(ROW()-ROW($G$2),COLUMNS(drive!$A$2:$Y$402)),1,1)</f>
        <v>1</v>
      </c>
      <c r="H1193" s="5">
        <f ca="1">(VLOOKUP($B1193,weights!$A$2:$R$6,4))*VLOOKUP($B1193,weights!$A$2:$R$6,6)^C1193*(VLOOKUP($B1193,weights!$A$2:$R$6,15)*EXP(VLOOKUP($B1193,weights!$A$2:$R$6,11)*D1193)+VLOOKUP($B1193,weights!$A$2:$R$6,16)*EXP(VLOOKUP($B1193,weights!$A$2:$R$6,12)*E1193)+VLOOKUP($B1193,weights!$A$2:$R$6,17)*EXP(VLOOKUP($B1193,weights!$A$2:$R$6,13)*F1193)+VLOOKUP($B1193,weights!$A$2:$R$6,18)*EXP(VLOOKUP($B1193,weights!$A$2:$R$6,14)*G1193))</f>
        <v>14.421373843968443</v>
      </c>
    </row>
    <row r="1194" spans="1:8" ht="12.75" x14ac:dyDescent="0.2">
      <c r="A1194">
        <f t="shared" si="0"/>
        <v>48</v>
      </c>
      <c r="B1194" t="str">
        <f t="shared" ref="B1194:C1194" si="1168">B1169</f>
        <v>store</v>
      </c>
      <c r="C1194">
        <f t="shared" si="1168"/>
        <v>2</v>
      </c>
      <c r="D1194">
        <f ca="1">OFFSET(walk!$A$2:$Y$402,TRUNC((ROW()-ROW($D$2))/COLUMNS(walk!$A$2:$Y$402)),MOD(ROW()-ROW($D$2),COLUMNS(walk!$A$2:$Y$402)),1,1)</f>
        <v>6</v>
      </c>
      <c r="E1194">
        <f ca="1">OFFSET(bike!$A$2:$Y$402,TRUNC((ROW()-ROW($E$2))/COLUMNS(bike!$A$2:$Y$402)),MOD(ROW()-ROW($E$2),COLUMNS(bike!$A$2:$Y$402)),1,1)</f>
        <v>2</v>
      </c>
      <c r="F1194">
        <f ca="1">OFFSET(transit!$A$2:$Y$402,TRUNC((ROW()-ROW($F$2))/COLUMNS(transit!$A$2:$Y$402)),MOD(ROW()-ROW($F$2),COLUMNS(transit!$A$2:$Y$402)),1,1)</f>
        <v>7</v>
      </c>
      <c r="G1194">
        <f ca="1">OFFSET(drive!$A$2:$Y$402,TRUNC((ROW()-ROW($G$2))/COLUMNS(drive!$A$2:$Y$402)),MOD(ROW()-ROW($G$2),COLUMNS(drive!$A$2:$Y$402)),1,1)</f>
        <v>1</v>
      </c>
      <c r="H1194" s="5">
        <f ca="1">(VLOOKUP($B1194,weights!$A$2:$R$6,4))*VLOOKUP($B1194,weights!$A$2:$R$6,6)^C1194*(VLOOKUP($B1194,weights!$A$2:$R$6,15)*EXP(VLOOKUP($B1194,weights!$A$2:$R$6,11)*D1194)+VLOOKUP($B1194,weights!$A$2:$R$6,16)*EXP(VLOOKUP($B1194,weights!$A$2:$R$6,12)*E1194)+VLOOKUP($B1194,weights!$A$2:$R$6,17)*EXP(VLOOKUP($B1194,weights!$A$2:$R$6,13)*F1194)+VLOOKUP($B1194,weights!$A$2:$R$6,18)*EXP(VLOOKUP($B1194,weights!$A$2:$R$6,14)*G1194))</f>
        <v>7.3983647768164928</v>
      </c>
    </row>
    <row r="1195" spans="1:8" ht="12.75" x14ac:dyDescent="0.2">
      <c r="A1195">
        <f t="shared" si="0"/>
        <v>48</v>
      </c>
      <c r="B1195" t="str">
        <f t="shared" ref="B1195:C1195" si="1169">B1170</f>
        <v>store</v>
      </c>
      <c r="C1195">
        <f t="shared" si="1169"/>
        <v>3</v>
      </c>
      <c r="D1195">
        <f ca="1">OFFSET(walk!$A$2:$Y$402,TRUNC((ROW()-ROW($D$2))/COLUMNS(walk!$A$2:$Y$402)),MOD(ROW()-ROW($D$2),COLUMNS(walk!$A$2:$Y$402)),1,1)</f>
        <v>9</v>
      </c>
      <c r="E1195">
        <f ca="1">OFFSET(bike!$A$2:$Y$402,TRUNC((ROW()-ROW($E$2))/COLUMNS(bike!$A$2:$Y$402)),MOD(ROW()-ROW($E$2),COLUMNS(bike!$A$2:$Y$402)),1,1)</f>
        <v>3</v>
      </c>
      <c r="F1195">
        <f ca="1">OFFSET(transit!$A$2:$Y$402,TRUNC((ROW()-ROW($F$2))/COLUMNS(transit!$A$2:$Y$402)),MOD(ROW()-ROW($F$2),COLUMNS(transit!$A$2:$Y$402)),1,1)</f>
        <v>9</v>
      </c>
      <c r="G1195">
        <f ca="1">OFFSET(drive!$A$2:$Y$402,TRUNC((ROW()-ROW($G$2))/COLUMNS(drive!$A$2:$Y$402)),MOD(ROW()-ROW($G$2),COLUMNS(drive!$A$2:$Y$402)),1,1)</f>
        <v>3</v>
      </c>
      <c r="H1195" s="5">
        <f ca="1">(VLOOKUP($B1195,weights!$A$2:$R$6,4))*VLOOKUP($B1195,weights!$A$2:$R$6,6)^C1195*(VLOOKUP($B1195,weights!$A$2:$R$6,15)*EXP(VLOOKUP($B1195,weights!$A$2:$R$6,11)*D1195)+VLOOKUP($B1195,weights!$A$2:$R$6,16)*EXP(VLOOKUP($B1195,weights!$A$2:$R$6,12)*E1195)+VLOOKUP($B1195,weights!$A$2:$R$6,17)*EXP(VLOOKUP($B1195,weights!$A$2:$R$6,13)*F1195)+VLOOKUP($B1195,weights!$A$2:$R$6,18)*EXP(VLOOKUP($B1195,weights!$A$2:$R$6,14)*G1195))</f>
        <v>2.8343418732126113</v>
      </c>
    </row>
    <row r="1196" spans="1:8" ht="12.75" x14ac:dyDescent="0.2">
      <c r="A1196">
        <f t="shared" si="0"/>
        <v>48</v>
      </c>
      <c r="B1196" t="str">
        <f t="shared" ref="B1196:C1196" si="1170">B1171</f>
        <v>store</v>
      </c>
      <c r="C1196">
        <f t="shared" si="1170"/>
        <v>4</v>
      </c>
      <c r="D1196">
        <f ca="1">OFFSET(walk!$A$2:$Y$402,TRUNC((ROW()-ROW($D$2))/COLUMNS(walk!$A$2:$Y$402)),MOD(ROW()-ROW($D$2),COLUMNS(walk!$A$2:$Y$402)),1,1)</f>
        <v>10</v>
      </c>
      <c r="E1196">
        <f ca="1">OFFSET(bike!$A$2:$Y$402,TRUNC((ROW()-ROW($E$2))/COLUMNS(bike!$A$2:$Y$402)),MOD(ROW()-ROW($E$2),COLUMNS(bike!$A$2:$Y$402)),1,1)</f>
        <v>3</v>
      </c>
      <c r="F1196">
        <f ca="1">OFFSET(transit!$A$2:$Y$402,TRUNC((ROW()-ROW($F$2))/COLUMNS(transit!$A$2:$Y$402)),MOD(ROW()-ROW($F$2),COLUMNS(transit!$A$2:$Y$402)),1,1)</f>
        <v>10</v>
      </c>
      <c r="G1196">
        <f ca="1">OFFSET(drive!$A$2:$Y$402,TRUNC((ROW()-ROW($G$2))/COLUMNS(drive!$A$2:$Y$402)),MOD(ROW()-ROW($G$2),COLUMNS(drive!$A$2:$Y$402)),1,1)</f>
        <v>3</v>
      </c>
      <c r="H1196" s="5">
        <f ca="1">(VLOOKUP($B1196,weights!$A$2:$R$6,4))*VLOOKUP($B1196,weights!$A$2:$R$6,6)^C1196*(VLOOKUP($B1196,weights!$A$2:$R$6,15)*EXP(VLOOKUP($B1196,weights!$A$2:$R$6,11)*D1196)+VLOOKUP($B1196,weights!$A$2:$R$6,16)*EXP(VLOOKUP($B1196,weights!$A$2:$R$6,12)*E1196)+VLOOKUP($B1196,weights!$A$2:$R$6,17)*EXP(VLOOKUP($B1196,weights!$A$2:$R$6,13)*F1196)+VLOOKUP($B1196,weights!$A$2:$R$6,18)*EXP(VLOOKUP($B1196,weights!$A$2:$R$6,14)*G1196))</f>
        <v>1.8499748116562258</v>
      </c>
    </row>
    <row r="1197" spans="1:8" ht="12.75" x14ac:dyDescent="0.2">
      <c r="A1197">
        <f t="shared" si="0"/>
        <v>48</v>
      </c>
      <c r="B1197" t="str">
        <f t="shared" ref="B1197:C1197" si="1171">B1172</f>
        <v>pharmacy</v>
      </c>
      <c r="C1197">
        <f t="shared" si="1171"/>
        <v>0</v>
      </c>
      <c r="D1197">
        <f ca="1">OFFSET(walk!$A$2:$Y$402,TRUNC((ROW()-ROW($D$2))/COLUMNS(walk!$A$2:$Y$402)),MOD(ROW()-ROW($D$2),COLUMNS(walk!$A$2:$Y$402)),1,1)</f>
        <v>12</v>
      </c>
      <c r="E1197">
        <f ca="1">OFFSET(bike!$A$2:$Y$402,TRUNC((ROW()-ROW($E$2))/COLUMNS(bike!$A$2:$Y$402)),MOD(ROW()-ROW($E$2),COLUMNS(bike!$A$2:$Y$402)),1,1)</f>
        <v>4</v>
      </c>
      <c r="F1197">
        <f ca="1">OFFSET(transit!$A$2:$Y$402,TRUNC((ROW()-ROW($F$2))/COLUMNS(transit!$A$2:$Y$402)),MOD(ROW()-ROW($F$2),COLUMNS(transit!$A$2:$Y$402)),1,1)</f>
        <v>12</v>
      </c>
      <c r="G1197">
        <f ca="1">OFFSET(drive!$A$2:$Y$402,TRUNC((ROW()-ROW($G$2))/COLUMNS(drive!$A$2:$Y$402)),MOD(ROW()-ROW($G$2),COLUMNS(drive!$A$2:$Y$402)),1,1)</f>
        <v>2</v>
      </c>
      <c r="H1197" s="5">
        <f ca="1">(VLOOKUP($B1197,weights!$A$2:$R$6,4))*VLOOKUP($B1197,weights!$A$2:$R$6,6)^C1197*(VLOOKUP($B1197,weights!$A$2:$R$6,15)*EXP(VLOOKUP($B1197,weights!$A$2:$R$6,11)*D1197)+VLOOKUP($B1197,weights!$A$2:$R$6,16)*EXP(VLOOKUP($B1197,weights!$A$2:$R$6,12)*E1197)+VLOOKUP($B1197,weights!$A$2:$R$6,17)*EXP(VLOOKUP($B1197,weights!$A$2:$R$6,13)*F1197)+VLOOKUP($B1197,weights!$A$2:$R$6,18)*EXP(VLOOKUP($B1197,weights!$A$2:$R$6,14)*G1197))</f>
        <v>5.9709756425045528</v>
      </c>
    </row>
    <row r="1198" spans="1:8" ht="12.75" x14ac:dyDescent="0.2">
      <c r="A1198">
        <f t="shared" si="0"/>
        <v>48</v>
      </c>
      <c r="B1198" t="str">
        <f t="shared" ref="B1198:C1198" si="1172">B1173</f>
        <v>pharmacy</v>
      </c>
      <c r="C1198">
        <f t="shared" si="1172"/>
        <v>1</v>
      </c>
      <c r="D1198">
        <f ca="1">OFFSET(walk!$A$2:$Y$402,TRUNC((ROW()-ROW($D$2))/COLUMNS(walk!$A$2:$Y$402)),MOD(ROW()-ROW($D$2),COLUMNS(walk!$A$2:$Y$402)),1,1)</f>
        <v>12</v>
      </c>
      <c r="E1198">
        <f ca="1">OFFSET(bike!$A$2:$Y$402,TRUNC((ROW()-ROW($E$2))/COLUMNS(bike!$A$2:$Y$402)),MOD(ROW()-ROW($E$2),COLUMNS(bike!$A$2:$Y$402)),1,1)</f>
        <v>4</v>
      </c>
      <c r="F1198">
        <f ca="1">OFFSET(transit!$A$2:$Y$402,TRUNC((ROW()-ROW($F$2))/COLUMNS(transit!$A$2:$Y$402)),MOD(ROW()-ROW($F$2),COLUMNS(transit!$A$2:$Y$402)),1,1)</f>
        <v>12</v>
      </c>
      <c r="G1198">
        <f ca="1">OFFSET(drive!$A$2:$Y$402,TRUNC((ROW()-ROW($G$2))/COLUMNS(drive!$A$2:$Y$402)),MOD(ROW()-ROW($G$2),COLUMNS(drive!$A$2:$Y$402)),1,1)</f>
        <v>3</v>
      </c>
      <c r="H1198" s="5">
        <f ca="1">(VLOOKUP($B1198,weights!$A$2:$R$6,4))*VLOOKUP($B1198,weights!$A$2:$R$6,6)^C1198*(VLOOKUP($B1198,weights!$A$2:$R$6,15)*EXP(VLOOKUP($B1198,weights!$A$2:$R$6,11)*D1198)+VLOOKUP($B1198,weights!$A$2:$R$6,16)*EXP(VLOOKUP($B1198,weights!$A$2:$R$6,12)*E1198)+VLOOKUP($B1198,weights!$A$2:$R$6,17)*EXP(VLOOKUP($B1198,weights!$A$2:$R$6,13)*F1198)+VLOOKUP($B1198,weights!$A$2:$R$6,18)*EXP(VLOOKUP($B1198,weights!$A$2:$R$6,14)*G1198))</f>
        <v>2.5298491100413707</v>
      </c>
    </row>
    <row r="1199" spans="1:8" ht="12.75" x14ac:dyDescent="0.2">
      <c r="A1199">
        <f t="shared" si="0"/>
        <v>48</v>
      </c>
      <c r="B1199" t="str">
        <f t="shared" ref="B1199:C1199" si="1173">B1174</f>
        <v>pharmacy</v>
      </c>
      <c r="C1199">
        <f t="shared" si="1173"/>
        <v>2</v>
      </c>
      <c r="D1199">
        <f ca="1">OFFSET(walk!$A$2:$Y$402,TRUNC((ROW()-ROW($D$2))/COLUMNS(walk!$A$2:$Y$402)),MOD(ROW()-ROW($D$2),COLUMNS(walk!$A$2:$Y$402)),1,1)</f>
        <v>14</v>
      </c>
      <c r="E1199">
        <f ca="1">OFFSET(bike!$A$2:$Y$402,TRUNC((ROW()-ROW($E$2))/COLUMNS(bike!$A$2:$Y$402)),MOD(ROW()-ROW($E$2),COLUMNS(bike!$A$2:$Y$402)),1,1)</f>
        <v>4</v>
      </c>
      <c r="F1199">
        <f ca="1">OFFSET(transit!$A$2:$Y$402,TRUNC((ROW()-ROW($F$2))/COLUMNS(transit!$A$2:$Y$402)),MOD(ROW()-ROW($F$2),COLUMNS(transit!$A$2:$Y$402)),1,1)</f>
        <v>14</v>
      </c>
      <c r="G1199">
        <f ca="1">OFFSET(drive!$A$2:$Y$402,TRUNC((ROW()-ROW($G$2))/COLUMNS(drive!$A$2:$Y$402)),MOD(ROW()-ROW($G$2),COLUMNS(drive!$A$2:$Y$402)),1,1)</f>
        <v>3</v>
      </c>
      <c r="H1199" s="5">
        <f ca="1">(VLOOKUP($B1199,weights!$A$2:$R$6,4))*VLOOKUP($B1199,weights!$A$2:$R$6,6)^C1199*(VLOOKUP($B1199,weights!$A$2:$R$6,15)*EXP(VLOOKUP($B1199,weights!$A$2:$R$6,11)*D1199)+VLOOKUP($B1199,weights!$A$2:$R$6,16)*EXP(VLOOKUP($B1199,weights!$A$2:$R$6,12)*E1199)+VLOOKUP($B1199,weights!$A$2:$R$6,17)*EXP(VLOOKUP($B1199,weights!$A$2:$R$6,13)*F1199)+VLOOKUP($B1199,weights!$A$2:$R$6,18)*EXP(VLOOKUP($B1199,weights!$A$2:$R$6,14)*G1199))</f>
        <v>1.161189205974928</v>
      </c>
    </row>
    <row r="1200" spans="1:8" ht="12.75" x14ac:dyDescent="0.2">
      <c r="A1200">
        <f t="shared" si="0"/>
        <v>48</v>
      </c>
      <c r="B1200" t="str">
        <f t="shared" ref="B1200:C1200" si="1174">B1175</f>
        <v>bank</v>
      </c>
      <c r="C1200">
        <f t="shared" si="1174"/>
        <v>0</v>
      </c>
      <c r="D1200">
        <f ca="1">OFFSET(walk!$A$2:$Y$402,TRUNC((ROW()-ROW($D$2))/COLUMNS(walk!$A$2:$Y$402)),MOD(ROW()-ROW($D$2),COLUMNS(walk!$A$2:$Y$402)),1,1)</f>
        <v>23</v>
      </c>
      <c r="E1200">
        <f ca="1">OFFSET(bike!$A$2:$Y$402,TRUNC((ROW()-ROW($E$2))/COLUMNS(bike!$A$2:$Y$402)),MOD(ROW()-ROW($E$2),COLUMNS(bike!$A$2:$Y$402)),1,1)</f>
        <v>8</v>
      </c>
      <c r="F1200">
        <f ca="1">OFFSET(transit!$A$2:$Y$402,TRUNC((ROW()-ROW($F$2))/COLUMNS(transit!$A$2:$Y$402)),MOD(ROW()-ROW($F$2),COLUMNS(transit!$A$2:$Y$402)),1,1)</f>
        <v>17</v>
      </c>
      <c r="G1200">
        <f ca="1">OFFSET(drive!$A$2:$Y$402,TRUNC((ROW()-ROW($G$2))/COLUMNS(drive!$A$2:$Y$402)),MOD(ROW()-ROW($G$2),COLUMNS(drive!$A$2:$Y$402)),1,1)</f>
        <v>6</v>
      </c>
      <c r="H1200" s="5">
        <f ca="1">(VLOOKUP($B1200,weights!$A$2:$R$6,4))*VLOOKUP($B1200,weights!$A$2:$R$6,6)^C1200*(VLOOKUP($B1200,weights!$A$2:$R$6,15)*EXP(VLOOKUP($B1200,weights!$A$2:$R$6,11)*D1200)+VLOOKUP($B1200,weights!$A$2:$R$6,16)*EXP(VLOOKUP($B1200,weights!$A$2:$R$6,12)*E1200)+VLOOKUP($B1200,weights!$A$2:$R$6,17)*EXP(VLOOKUP($B1200,weights!$A$2:$R$6,13)*F1200)+VLOOKUP($B1200,weights!$A$2:$R$6,18)*EXP(VLOOKUP($B1200,weights!$A$2:$R$6,14)*G1200))</f>
        <v>2.4157973026282211</v>
      </c>
    </row>
    <row r="1201" spans="1:8" ht="12.75" x14ac:dyDescent="0.2">
      <c r="A1201">
        <f t="shared" si="0"/>
        <v>48</v>
      </c>
      <c r="B1201" t="str">
        <f t="shared" ref="B1201:C1201" si="1175">B1176</f>
        <v>bank</v>
      </c>
      <c r="C1201">
        <f t="shared" si="1175"/>
        <v>1</v>
      </c>
      <c r="D1201">
        <f ca="1">OFFSET(walk!$A$2:$Y$402,TRUNC((ROW()-ROW($D$2))/COLUMNS(walk!$A$2:$Y$402)),MOD(ROW()-ROW($D$2),COLUMNS(walk!$A$2:$Y$402)),1,1)</f>
        <v>44</v>
      </c>
      <c r="E1201">
        <f ca="1">OFFSET(bike!$A$2:$Y$402,TRUNC((ROW()-ROW($E$2))/COLUMNS(bike!$A$2:$Y$402)),MOD(ROW()-ROW($E$2),COLUMNS(bike!$A$2:$Y$402)),1,1)</f>
        <v>13</v>
      </c>
      <c r="F1201">
        <f ca="1">OFFSET(transit!$A$2:$Y$402,TRUNC((ROW()-ROW($F$2))/COLUMNS(transit!$A$2:$Y$402)),MOD(ROW()-ROW($F$2),COLUMNS(transit!$A$2:$Y$402)),1,1)</f>
        <v>35</v>
      </c>
      <c r="G1201">
        <f ca="1">OFFSET(drive!$A$2:$Y$402,TRUNC((ROW()-ROW($G$2))/COLUMNS(drive!$A$2:$Y$402)),MOD(ROW()-ROW($G$2),COLUMNS(drive!$A$2:$Y$402)),1,1)</f>
        <v>8</v>
      </c>
      <c r="H1201" s="5">
        <f ca="1">(VLOOKUP($B1201,weights!$A$2:$R$6,4))*VLOOKUP($B1201,weights!$A$2:$R$6,6)^C1201*(VLOOKUP($B1201,weights!$A$2:$R$6,15)*EXP(VLOOKUP($B1201,weights!$A$2:$R$6,11)*D1201)+VLOOKUP($B1201,weights!$A$2:$R$6,16)*EXP(VLOOKUP($B1201,weights!$A$2:$R$6,12)*E1201)+VLOOKUP($B1201,weights!$A$2:$R$6,17)*EXP(VLOOKUP($B1201,weights!$A$2:$R$6,13)*F1201)+VLOOKUP($B1201,weights!$A$2:$R$6,18)*EXP(VLOOKUP($B1201,weights!$A$2:$R$6,14)*G1201))</f>
        <v>0.46118948352436706</v>
      </c>
    </row>
    <row r="1202" spans="1:8" ht="12.75" x14ac:dyDescent="0.2">
      <c r="A1202">
        <f t="shared" si="0"/>
        <v>49</v>
      </c>
      <c r="B1202" t="str">
        <f t="shared" ref="B1202:C1202" si="1176">B1177</f>
        <v>restaurant</v>
      </c>
      <c r="C1202">
        <f t="shared" si="1176"/>
        <v>0</v>
      </c>
      <c r="D1202">
        <f ca="1">OFFSET(walk!$A$2:$Y$402,TRUNC((ROW()-ROW($D$2))/COLUMNS(walk!$A$2:$Y$402)),MOD(ROW()-ROW($D$2),COLUMNS(walk!$A$2:$Y$402)),1,1)</f>
        <v>10</v>
      </c>
      <c r="E1202">
        <f ca="1">OFFSET(bike!$A$2:$Y$402,TRUNC((ROW()-ROW($E$2))/COLUMNS(bike!$A$2:$Y$402)),MOD(ROW()-ROW($E$2),COLUMNS(bike!$A$2:$Y$402)),1,1)</f>
        <v>3</v>
      </c>
      <c r="F1202">
        <f ca="1">OFFSET(transit!$A$2:$Y$402,TRUNC((ROW()-ROW($F$2))/COLUMNS(transit!$A$2:$Y$402)),MOD(ROW()-ROW($F$2),COLUMNS(transit!$A$2:$Y$402)),1,1)</f>
        <v>7</v>
      </c>
      <c r="G1202">
        <f ca="1">OFFSET(drive!$A$2:$Y$402,TRUNC((ROW()-ROW($G$2))/COLUMNS(drive!$A$2:$Y$402)),MOD(ROW()-ROW($G$2),COLUMNS(drive!$A$2:$Y$402)),1,1)</f>
        <v>2</v>
      </c>
      <c r="H1202" s="5">
        <f ca="1">(VLOOKUP($B1202,weights!$A$2:$R$6,4))*VLOOKUP($B1202,weights!$A$2:$R$6,6)^C1202*(VLOOKUP($B1202,weights!$A$2:$R$6,15)*EXP(VLOOKUP($B1202,weights!$A$2:$R$6,11)*D1202)+VLOOKUP($B1202,weights!$A$2:$R$6,16)*EXP(VLOOKUP($B1202,weights!$A$2:$R$6,12)*E1202)+VLOOKUP($B1202,weights!$A$2:$R$6,17)*EXP(VLOOKUP($B1202,weights!$A$2:$R$6,13)*F1202)+VLOOKUP($B1202,weights!$A$2:$R$6,18)*EXP(VLOOKUP($B1202,weights!$A$2:$R$6,14)*G1202))</f>
        <v>27.866989574693005</v>
      </c>
    </row>
    <row r="1203" spans="1:8" ht="12.75" x14ac:dyDescent="0.2">
      <c r="A1203">
        <f t="shared" si="0"/>
        <v>49</v>
      </c>
      <c r="B1203" t="str">
        <f t="shared" ref="B1203:C1203" si="1177">B1178</f>
        <v>restaurant</v>
      </c>
      <c r="C1203">
        <f t="shared" si="1177"/>
        <v>1</v>
      </c>
      <c r="D1203">
        <f ca="1">OFFSET(walk!$A$2:$Y$402,TRUNC((ROW()-ROW($D$2))/COLUMNS(walk!$A$2:$Y$402)),MOD(ROW()-ROW($D$2),COLUMNS(walk!$A$2:$Y$402)),1,1)</f>
        <v>11</v>
      </c>
      <c r="E1203">
        <f ca="1">OFFSET(bike!$A$2:$Y$402,TRUNC((ROW()-ROW($E$2))/COLUMNS(bike!$A$2:$Y$402)),MOD(ROW()-ROW($E$2),COLUMNS(bike!$A$2:$Y$402)),1,1)</f>
        <v>3</v>
      </c>
      <c r="F1203">
        <f ca="1">OFFSET(transit!$A$2:$Y$402,TRUNC((ROW()-ROW($F$2))/COLUMNS(transit!$A$2:$Y$402)),MOD(ROW()-ROW($F$2),COLUMNS(transit!$A$2:$Y$402)),1,1)</f>
        <v>8</v>
      </c>
      <c r="G1203">
        <f ca="1">OFFSET(drive!$A$2:$Y$402,TRUNC((ROW()-ROW($G$2))/COLUMNS(drive!$A$2:$Y$402)),MOD(ROW()-ROW($G$2),COLUMNS(drive!$A$2:$Y$402)),1,1)</f>
        <v>3</v>
      </c>
      <c r="H1203" s="5">
        <f ca="1">(VLOOKUP($B1203,weights!$A$2:$R$6,4))*VLOOKUP($B1203,weights!$A$2:$R$6,6)^C1203*(VLOOKUP($B1203,weights!$A$2:$R$6,15)*EXP(VLOOKUP($B1203,weights!$A$2:$R$6,11)*D1203)+VLOOKUP($B1203,weights!$A$2:$R$6,16)*EXP(VLOOKUP($B1203,weights!$A$2:$R$6,12)*E1203)+VLOOKUP($B1203,weights!$A$2:$R$6,17)*EXP(VLOOKUP($B1203,weights!$A$2:$R$6,13)*F1203)+VLOOKUP($B1203,weights!$A$2:$R$6,18)*EXP(VLOOKUP($B1203,weights!$A$2:$R$6,14)*G1203))</f>
        <v>22.269218580363635</v>
      </c>
    </row>
    <row r="1204" spans="1:8" ht="12.75" x14ac:dyDescent="0.2">
      <c r="A1204">
        <f t="shared" si="0"/>
        <v>49</v>
      </c>
      <c r="B1204" t="str">
        <f t="shared" ref="B1204:C1204" si="1178">B1179</f>
        <v>restaurant</v>
      </c>
      <c r="C1204">
        <f t="shared" si="1178"/>
        <v>2</v>
      </c>
      <c r="D1204">
        <f ca="1">OFFSET(walk!$A$2:$Y$402,TRUNC((ROW()-ROW($D$2))/COLUMNS(walk!$A$2:$Y$402)),MOD(ROW()-ROW($D$2),COLUMNS(walk!$A$2:$Y$402)),1,1)</f>
        <v>11</v>
      </c>
      <c r="E1204">
        <f ca="1">OFFSET(bike!$A$2:$Y$402,TRUNC((ROW()-ROW($E$2))/COLUMNS(bike!$A$2:$Y$402)),MOD(ROW()-ROW($E$2),COLUMNS(bike!$A$2:$Y$402)),1,1)</f>
        <v>3</v>
      </c>
      <c r="F1204">
        <f ca="1">OFFSET(transit!$A$2:$Y$402,TRUNC((ROW()-ROW($F$2))/COLUMNS(transit!$A$2:$Y$402)),MOD(ROW()-ROW($F$2),COLUMNS(transit!$A$2:$Y$402)),1,1)</f>
        <v>8</v>
      </c>
      <c r="G1204">
        <f ca="1">OFFSET(drive!$A$2:$Y$402,TRUNC((ROW()-ROW($G$2))/COLUMNS(drive!$A$2:$Y$402)),MOD(ROW()-ROW($G$2),COLUMNS(drive!$A$2:$Y$402)),1,1)</f>
        <v>3</v>
      </c>
      <c r="H1204" s="5">
        <f ca="1">(VLOOKUP($B1204,weights!$A$2:$R$6,4))*VLOOKUP($B1204,weights!$A$2:$R$6,6)^C1204*(VLOOKUP($B1204,weights!$A$2:$R$6,15)*EXP(VLOOKUP($B1204,weights!$A$2:$R$6,11)*D1204)+VLOOKUP($B1204,weights!$A$2:$R$6,16)*EXP(VLOOKUP($B1204,weights!$A$2:$R$6,12)*E1204)+VLOOKUP($B1204,weights!$A$2:$R$6,17)*EXP(VLOOKUP($B1204,weights!$A$2:$R$6,13)*F1204)+VLOOKUP($B1204,weights!$A$2:$R$6,18)*EXP(VLOOKUP($B1204,weights!$A$2:$R$6,14)*G1204))</f>
        <v>19.959818134992588</v>
      </c>
    </row>
    <row r="1205" spans="1:8" ht="12.75" x14ac:dyDescent="0.2">
      <c r="A1205">
        <f t="shared" si="0"/>
        <v>49</v>
      </c>
      <c r="B1205" t="str">
        <f t="shared" ref="B1205:C1205" si="1179">B1180</f>
        <v>restaurant</v>
      </c>
      <c r="C1205">
        <f t="shared" si="1179"/>
        <v>3</v>
      </c>
      <c r="D1205">
        <f ca="1">OFFSET(walk!$A$2:$Y$402,TRUNC((ROW()-ROW($D$2))/COLUMNS(walk!$A$2:$Y$402)),MOD(ROW()-ROW($D$2),COLUMNS(walk!$A$2:$Y$402)),1,1)</f>
        <v>13</v>
      </c>
      <c r="E1205">
        <f ca="1">OFFSET(bike!$A$2:$Y$402,TRUNC((ROW()-ROW($E$2))/COLUMNS(bike!$A$2:$Y$402)),MOD(ROW()-ROW($E$2),COLUMNS(bike!$A$2:$Y$402)),1,1)</f>
        <v>3</v>
      </c>
      <c r="F1205">
        <f ca="1">OFFSET(transit!$A$2:$Y$402,TRUNC((ROW()-ROW($F$2))/COLUMNS(transit!$A$2:$Y$402)),MOD(ROW()-ROW($F$2),COLUMNS(transit!$A$2:$Y$402)),1,1)</f>
        <v>10</v>
      </c>
      <c r="G1205">
        <f ca="1">OFFSET(drive!$A$2:$Y$402,TRUNC((ROW()-ROW($G$2))/COLUMNS(drive!$A$2:$Y$402)),MOD(ROW()-ROW($G$2),COLUMNS(drive!$A$2:$Y$402)),1,1)</f>
        <v>3</v>
      </c>
      <c r="H1205" s="5">
        <f ca="1">(VLOOKUP($B1205,weights!$A$2:$R$6,4))*VLOOKUP($B1205,weights!$A$2:$R$6,6)^C1205*(VLOOKUP($B1205,weights!$A$2:$R$6,15)*EXP(VLOOKUP($B1205,weights!$A$2:$R$6,11)*D1205)+VLOOKUP($B1205,weights!$A$2:$R$6,16)*EXP(VLOOKUP($B1205,weights!$A$2:$R$6,12)*E1205)+VLOOKUP($B1205,weights!$A$2:$R$6,17)*EXP(VLOOKUP($B1205,weights!$A$2:$R$6,13)*F1205)+VLOOKUP($B1205,weights!$A$2:$R$6,18)*EXP(VLOOKUP($B1205,weights!$A$2:$R$6,14)*G1205))</f>
        <v>16.532388341076931</v>
      </c>
    </row>
    <row r="1206" spans="1:8" ht="12.75" x14ac:dyDescent="0.2">
      <c r="A1206">
        <f t="shared" si="0"/>
        <v>49</v>
      </c>
      <c r="B1206" t="str">
        <f t="shared" ref="B1206:C1206" si="1180">B1181</f>
        <v>restaurant</v>
      </c>
      <c r="C1206">
        <f t="shared" si="1180"/>
        <v>4</v>
      </c>
      <c r="D1206">
        <f ca="1">OFFSET(walk!$A$2:$Y$402,TRUNC((ROW()-ROW($D$2))/COLUMNS(walk!$A$2:$Y$402)),MOD(ROW()-ROW($D$2),COLUMNS(walk!$A$2:$Y$402)),1,1)</f>
        <v>14</v>
      </c>
      <c r="E1206">
        <f ca="1">OFFSET(bike!$A$2:$Y$402,TRUNC((ROW()-ROW($E$2))/COLUMNS(bike!$A$2:$Y$402)),MOD(ROW()-ROW($E$2),COLUMNS(bike!$A$2:$Y$402)),1,1)</f>
        <v>3</v>
      </c>
      <c r="F1206">
        <f ca="1">OFFSET(transit!$A$2:$Y$402,TRUNC((ROW()-ROW($F$2))/COLUMNS(transit!$A$2:$Y$402)),MOD(ROW()-ROW($F$2),COLUMNS(transit!$A$2:$Y$402)),1,1)</f>
        <v>10</v>
      </c>
      <c r="G1206">
        <f ca="1">OFFSET(drive!$A$2:$Y$402,TRUNC((ROW()-ROW($G$2))/COLUMNS(drive!$A$2:$Y$402)),MOD(ROW()-ROW($G$2),COLUMNS(drive!$A$2:$Y$402)),1,1)</f>
        <v>4</v>
      </c>
      <c r="H1206" s="5">
        <f ca="1">(VLOOKUP($B1206,weights!$A$2:$R$6,4))*VLOOKUP($B1206,weights!$A$2:$R$6,6)^C1206*(VLOOKUP($B1206,weights!$A$2:$R$6,15)*EXP(VLOOKUP($B1206,weights!$A$2:$R$6,11)*D1206)+VLOOKUP($B1206,weights!$A$2:$R$6,16)*EXP(VLOOKUP($B1206,weights!$A$2:$R$6,12)*E1206)+VLOOKUP($B1206,weights!$A$2:$R$6,17)*EXP(VLOOKUP($B1206,weights!$A$2:$R$6,13)*F1206)+VLOOKUP($B1206,weights!$A$2:$R$6,18)*EXP(VLOOKUP($B1206,weights!$A$2:$R$6,14)*G1206))</f>
        <v>13.688187873576643</v>
      </c>
    </row>
    <row r="1207" spans="1:8" ht="12.75" x14ac:dyDescent="0.2">
      <c r="A1207">
        <f t="shared" si="0"/>
        <v>49</v>
      </c>
      <c r="B1207" t="str">
        <f t="shared" ref="B1207:C1207" si="1181">B1182</f>
        <v>restaurant</v>
      </c>
      <c r="C1207">
        <f t="shared" si="1181"/>
        <v>5</v>
      </c>
      <c r="D1207">
        <f ca="1">OFFSET(walk!$A$2:$Y$402,TRUNC((ROW()-ROW($D$2))/COLUMNS(walk!$A$2:$Y$402)),MOD(ROW()-ROW($D$2),COLUMNS(walk!$A$2:$Y$402)),1,1)</f>
        <v>16</v>
      </c>
      <c r="E1207">
        <f ca="1">OFFSET(bike!$A$2:$Y$402,TRUNC((ROW()-ROW($E$2))/COLUMNS(bike!$A$2:$Y$402)),MOD(ROW()-ROW($E$2),COLUMNS(bike!$A$2:$Y$402)),1,1)</f>
        <v>4</v>
      </c>
      <c r="F1207">
        <f ca="1">OFFSET(transit!$A$2:$Y$402,TRUNC((ROW()-ROW($F$2))/COLUMNS(transit!$A$2:$Y$402)),MOD(ROW()-ROW($F$2),COLUMNS(transit!$A$2:$Y$402)),1,1)</f>
        <v>10</v>
      </c>
      <c r="G1207">
        <f ca="1">OFFSET(drive!$A$2:$Y$402,TRUNC((ROW()-ROW($G$2))/COLUMNS(drive!$A$2:$Y$402)),MOD(ROW()-ROW($G$2),COLUMNS(drive!$A$2:$Y$402)),1,1)</f>
        <v>4</v>
      </c>
      <c r="H1207" s="5">
        <f ca="1">(VLOOKUP($B1207,weights!$A$2:$R$6,4))*VLOOKUP($B1207,weights!$A$2:$R$6,6)^C1207*(VLOOKUP($B1207,weights!$A$2:$R$6,15)*EXP(VLOOKUP($B1207,weights!$A$2:$R$6,11)*D1207)+VLOOKUP($B1207,weights!$A$2:$R$6,16)*EXP(VLOOKUP($B1207,weights!$A$2:$R$6,12)*E1207)+VLOOKUP($B1207,weights!$A$2:$R$6,17)*EXP(VLOOKUP($B1207,weights!$A$2:$R$6,13)*F1207)+VLOOKUP($B1207,weights!$A$2:$R$6,18)*EXP(VLOOKUP($B1207,weights!$A$2:$R$6,14)*G1207))</f>
        <v>11.132973661523913</v>
      </c>
    </row>
    <row r="1208" spans="1:8" ht="12.75" x14ac:dyDescent="0.2">
      <c r="A1208">
        <f t="shared" si="0"/>
        <v>49</v>
      </c>
      <c r="B1208" t="str">
        <f t="shared" ref="B1208:C1208" si="1182">B1183</f>
        <v>restaurant</v>
      </c>
      <c r="C1208">
        <f t="shared" si="1182"/>
        <v>6</v>
      </c>
      <c r="D1208">
        <f ca="1">OFFSET(walk!$A$2:$Y$402,TRUNC((ROW()-ROW($D$2))/COLUMNS(walk!$A$2:$Y$402)),MOD(ROW()-ROW($D$2),COLUMNS(walk!$A$2:$Y$402)),1,1)</f>
        <v>16</v>
      </c>
      <c r="E1208">
        <f ca="1">OFFSET(bike!$A$2:$Y$402,TRUNC((ROW()-ROW($E$2))/COLUMNS(bike!$A$2:$Y$402)),MOD(ROW()-ROW($E$2),COLUMNS(bike!$A$2:$Y$402)),1,1)</f>
        <v>4</v>
      </c>
      <c r="F1208">
        <f ca="1">OFFSET(transit!$A$2:$Y$402,TRUNC((ROW()-ROW($F$2))/COLUMNS(transit!$A$2:$Y$402)),MOD(ROW()-ROW($F$2),COLUMNS(transit!$A$2:$Y$402)),1,1)</f>
        <v>12</v>
      </c>
      <c r="G1208">
        <f ca="1">OFFSET(drive!$A$2:$Y$402,TRUNC((ROW()-ROW($G$2))/COLUMNS(drive!$A$2:$Y$402)),MOD(ROW()-ROW($G$2),COLUMNS(drive!$A$2:$Y$402)),1,1)</f>
        <v>4</v>
      </c>
      <c r="H1208" s="5">
        <f ca="1">(VLOOKUP($B1208,weights!$A$2:$R$6,4))*VLOOKUP($B1208,weights!$A$2:$R$6,6)^C1208*(VLOOKUP($B1208,weights!$A$2:$R$6,15)*EXP(VLOOKUP($B1208,weights!$A$2:$R$6,11)*D1208)+VLOOKUP($B1208,weights!$A$2:$R$6,16)*EXP(VLOOKUP($B1208,weights!$A$2:$R$6,12)*E1208)+VLOOKUP($B1208,weights!$A$2:$R$6,17)*EXP(VLOOKUP($B1208,weights!$A$2:$R$6,13)*F1208)+VLOOKUP($B1208,weights!$A$2:$R$6,18)*EXP(VLOOKUP($B1208,weights!$A$2:$R$6,14)*G1208))</f>
        <v>9.4937722680184891</v>
      </c>
    </row>
    <row r="1209" spans="1:8" ht="12.75" x14ac:dyDescent="0.2">
      <c r="A1209">
        <f t="shared" si="0"/>
        <v>49</v>
      </c>
      <c r="B1209" t="str">
        <f t="shared" ref="B1209:C1209" si="1183">B1184</f>
        <v>restaurant</v>
      </c>
      <c r="C1209">
        <f t="shared" si="1183"/>
        <v>7</v>
      </c>
      <c r="D1209">
        <f ca="1">OFFSET(walk!$A$2:$Y$402,TRUNC((ROW()-ROW($D$2))/COLUMNS(walk!$A$2:$Y$402)),MOD(ROW()-ROW($D$2),COLUMNS(walk!$A$2:$Y$402)),1,1)</f>
        <v>16</v>
      </c>
      <c r="E1209">
        <f ca="1">OFFSET(bike!$A$2:$Y$402,TRUNC((ROW()-ROW($E$2))/COLUMNS(bike!$A$2:$Y$402)),MOD(ROW()-ROW($E$2),COLUMNS(bike!$A$2:$Y$402)),1,1)</f>
        <v>6</v>
      </c>
      <c r="F1209">
        <f ca="1">OFFSET(transit!$A$2:$Y$402,TRUNC((ROW()-ROW($F$2))/COLUMNS(transit!$A$2:$Y$402)),MOD(ROW()-ROW($F$2),COLUMNS(transit!$A$2:$Y$402)),1,1)</f>
        <v>12</v>
      </c>
      <c r="G1209">
        <f ca="1">OFFSET(drive!$A$2:$Y$402,TRUNC((ROW()-ROW($G$2))/COLUMNS(drive!$A$2:$Y$402)),MOD(ROW()-ROW($G$2),COLUMNS(drive!$A$2:$Y$402)),1,1)</f>
        <v>4</v>
      </c>
      <c r="H1209" s="5">
        <f ca="1">(VLOOKUP($B1209,weights!$A$2:$R$6,4))*VLOOKUP($B1209,weights!$A$2:$R$6,6)^C1209*(VLOOKUP($B1209,weights!$A$2:$R$6,15)*EXP(VLOOKUP($B1209,weights!$A$2:$R$6,11)*D1209)+VLOOKUP($B1209,weights!$A$2:$R$6,16)*EXP(VLOOKUP($B1209,weights!$A$2:$R$6,12)*E1209)+VLOOKUP($B1209,weights!$A$2:$R$6,17)*EXP(VLOOKUP($B1209,weights!$A$2:$R$6,13)*F1209)+VLOOKUP($B1209,weights!$A$2:$R$6,18)*EXP(VLOOKUP($B1209,weights!$A$2:$R$6,14)*G1209))</f>
        <v>7.4261718457036867</v>
      </c>
    </row>
    <row r="1210" spans="1:8" ht="12.75" x14ac:dyDescent="0.2">
      <c r="A1210">
        <f t="shared" si="0"/>
        <v>49</v>
      </c>
      <c r="B1210" t="str">
        <f t="shared" ref="B1210:C1210" si="1184">B1185</f>
        <v>restaurant</v>
      </c>
      <c r="C1210">
        <f t="shared" si="1184"/>
        <v>8</v>
      </c>
      <c r="D1210">
        <f ca="1">OFFSET(walk!$A$2:$Y$402,TRUNC((ROW()-ROW($D$2))/COLUMNS(walk!$A$2:$Y$402)),MOD(ROW()-ROW($D$2),COLUMNS(walk!$A$2:$Y$402)),1,1)</f>
        <v>17</v>
      </c>
      <c r="E1210">
        <f ca="1">OFFSET(bike!$A$2:$Y$402,TRUNC((ROW()-ROW($E$2))/COLUMNS(bike!$A$2:$Y$402)),MOD(ROW()-ROW($E$2),COLUMNS(bike!$A$2:$Y$402)),1,1)</f>
        <v>6</v>
      </c>
      <c r="F1210">
        <f ca="1">OFFSET(transit!$A$2:$Y$402,TRUNC((ROW()-ROW($F$2))/COLUMNS(transit!$A$2:$Y$402)),MOD(ROW()-ROW($F$2),COLUMNS(transit!$A$2:$Y$402)),1,1)</f>
        <v>16</v>
      </c>
      <c r="G1210">
        <f ca="1">OFFSET(drive!$A$2:$Y$402,TRUNC((ROW()-ROW($G$2))/COLUMNS(drive!$A$2:$Y$402)),MOD(ROW()-ROW($G$2),COLUMNS(drive!$A$2:$Y$402)),1,1)</f>
        <v>5</v>
      </c>
      <c r="H1210" s="5">
        <f ca="1">(VLOOKUP($B1210,weights!$A$2:$R$6,4))*VLOOKUP($B1210,weights!$A$2:$R$6,6)^C1210*(VLOOKUP($B1210,weights!$A$2:$R$6,15)*EXP(VLOOKUP($B1210,weights!$A$2:$R$6,11)*D1210)+VLOOKUP($B1210,weights!$A$2:$R$6,16)*EXP(VLOOKUP($B1210,weights!$A$2:$R$6,12)*E1210)+VLOOKUP($B1210,weights!$A$2:$R$6,17)*EXP(VLOOKUP($B1210,weights!$A$2:$R$6,13)*F1210)+VLOOKUP($B1210,weights!$A$2:$R$6,18)*EXP(VLOOKUP($B1210,weights!$A$2:$R$6,14)*G1210))</f>
        <v>5.5674295167605949</v>
      </c>
    </row>
    <row r="1211" spans="1:8" ht="12.75" x14ac:dyDescent="0.2">
      <c r="A1211">
        <f t="shared" si="0"/>
        <v>49</v>
      </c>
      <c r="B1211" t="str">
        <f t="shared" ref="B1211:C1211" si="1185">B1186</f>
        <v>restaurant</v>
      </c>
      <c r="C1211">
        <f t="shared" si="1185"/>
        <v>9</v>
      </c>
      <c r="D1211">
        <f ca="1">OFFSET(walk!$A$2:$Y$402,TRUNC((ROW()-ROW($D$2))/COLUMNS(walk!$A$2:$Y$402)),MOD(ROW()-ROW($D$2),COLUMNS(walk!$A$2:$Y$402)),1,1)</f>
        <v>19</v>
      </c>
      <c r="E1211">
        <f ca="1">OFFSET(bike!$A$2:$Y$402,TRUNC((ROW()-ROW($E$2))/COLUMNS(bike!$A$2:$Y$402)),MOD(ROW()-ROW($E$2),COLUMNS(bike!$A$2:$Y$402)),1,1)</f>
        <v>6</v>
      </c>
      <c r="F1211">
        <f ca="1">OFFSET(transit!$A$2:$Y$402,TRUNC((ROW()-ROW($F$2))/COLUMNS(transit!$A$2:$Y$402)),MOD(ROW()-ROW($F$2),COLUMNS(transit!$A$2:$Y$402)),1,1)</f>
        <v>16</v>
      </c>
      <c r="G1211">
        <f ca="1">OFFSET(drive!$A$2:$Y$402,TRUNC((ROW()-ROW($G$2))/COLUMNS(drive!$A$2:$Y$402)),MOD(ROW()-ROW($G$2),COLUMNS(drive!$A$2:$Y$402)),1,1)</f>
        <v>5</v>
      </c>
      <c r="H1211" s="5">
        <f ca="1">(VLOOKUP($B1211,weights!$A$2:$R$6,4))*VLOOKUP($B1211,weights!$A$2:$R$6,6)^C1211*(VLOOKUP($B1211,weights!$A$2:$R$6,15)*EXP(VLOOKUP($B1211,weights!$A$2:$R$6,11)*D1211)+VLOOKUP($B1211,weights!$A$2:$R$6,16)*EXP(VLOOKUP($B1211,weights!$A$2:$R$6,12)*E1211)+VLOOKUP($B1211,weights!$A$2:$R$6,17)*EXP(VLOOKUP($B1211,weights!$A$2:$R$6,13)*F1211)+VLOOKUP($B1211,weights!$A$2:$R$6,18)*EXP(VLOOKUP($B1211,weights!$A$2:$R$6,14)*G1211))</f>
        <v>4.9313057446818629</v>
      </c>
    </row>
    <row r="1212" spans="1:8" ht="12.75" x14ac:dyDescent="0.2">
      <c r="A1212">
        <f t="shared" si="0"/>
        <v>49</v>
      </c>
      <c r="B1212" t="str">
        <f t="shared" ref="B1212:C1212" si="1186">B1187</f>
        <v>supermarket</v>
      </c>
      <c r="C1212">
        <f t="shared" si="1186"/>
        <v>0</v>
      </c>
      <c r="D1212">
        <f ca="1">OFFSET(walk!$A$2:$Y$402,TRUNC((ROW()-ROW($D$2))/COLUMNS(walk!$A$2:$Y$402)),MOD(ROW()-ROW($D$2),COLUMNS(walk!$A$2:$Y$402)),1,1)</f>
        <v>42</v>
      </c>
      <c r="E1212">
        <f ca="1">OFFSET(bike!$A$2:$Y$402,TRUNC((ROW()-ROW($E$2))/COLUMNS(bike!$A$2:$Y$402)),MOD(ROW()-ROW($E$2),COLUMNS(bike!$A$2:$Y$402)),1,1)</f>
        <v>16</v>
      </c>
      <c r="F1212">
        <f ca="1">OFFSET(transit!$A$2:$Y$402,TRUNC((ROW()-ROW($F$2))/COLUMNS(transit!$A$2:$Y$402)),MOD(ROW()-ROW($F$2),COLUMNS(transit!$A$2:$Y$402)),1,1)</f>
        <v>21</v>
      </c>
      <c r="G1212">
        <f ca="1">OFFSET(drive!$A$2:$Y$402,TRUNC((ROW()-ROW($G$2))/COLUMNS(drive!$A$2:$Y$402)),MOD(ROW()-ROW($G$2),COLUMNS(drive!$A$2:$Y$402)),1,1)</f>
        <v>9</v>
      </c>
      <c r="H1212" s="5">
        <f ca="1">(VLOOKUP($B1212,weights!$A$2:$R$6,4))*VLOOKUP($B1212,weights!$A$2:$R$6,6)^C1212*(VLOOKUP($B1212,weights!$A$2:$R$6,15)*EXP(VLOOKUP($B1212,weights!$A$2:$R$6,11)*D1212)+VLOOKUP($B1212,weights!$A$2:$R$6,16)*EXP(VLOOKUP($B1212,weights!$A$2:$R$6,12)*E1212)+VLOOKUP($B1212,weights!$A$2:$R$6,17)*EXP(VLOOKUP($B1212,weights!$A$2:$R$6,13)*F1212)+VLOOKUP($B1212,weights!$A$2:$R$6,18)*EXP(VLOOKUP($B1212,weights!$A$2:$R$6,14)*G1212))</f>
        <v>2.8632294307607125</v>
      </c>
    </row>
    <row r="1213" spans="1:8" ht="12.75" x14ac:dyDescent="0.2">
      <c r="A1213">
        <f t="shared" si="0"/>
        <v>49</v>
      </c>
      <c r="B1213" t="str">
        <f t="shared" ref="B1213:C1213" si="1187">B1188</f>
        <v>supermarket</v>
      </c>
      <c r="C1213">
        <f t="shared" si="1187"/>
        <v>1</v>
      </c>
      <c r="D1213">
        <f ca="1">OFFSET(walk!$A$2:$Y$402,TRUNC((ROW()-ROW($D$2))/COLUMNS(walk!$A$2:$Y$402)),MOD(ROW()-ROW($D$2),COLUMNS(walk!$A$2:$Y$402)),1,1)</f>
        <v>53</v>
      </c>
      <c r="E1213">
        <f ca="1">OFFSET(bike!$A$2:$Y$402,TRUNC((ROW()-ROW($E$2))/COLUMNS(bike!$A$2:$Y$402)),MOD(ROW()-ROW($E$2),COLUMNS(bike!$A$2:$Y$402)),1,1)</f>
        <v>17</v>
      </c>
      <c r="F1213">
        <f ca="1">OFFSET(transit!$A$2:$Y$402,TRUNC((ROW()-ROW($F$2))/COLUMNS(transit!$A$2:$Y$402)),MOD(ROW()-ROW($F$2),COLUMNS(transit!$A$2:$Y$402)),1,1)</f>
        <v>25</v>
      </c>
      <c r="G1213">
        <f ca="1">OFFSET(drive!$A$2:$Y$402,TRUNC((ROW()-ROW($G$2))/COLUMNS(drive!$A$2:$Y$402)),MOD(ROW()-ROW($G$2),COLUMNS(drive!$A$2:$Y$402)),1,1)</f>
        <v>11</v>
      </c>
      <c r="H1213" s="5">
        <f ca="1">(VLOOKUP($B1213,weights!$A$2:$R$6,4))*VLOOKUP($B1213,weights!$A$2:$R$6,6)^C1213*(VLOOKUP($B1213,weights!$A$2:$R$6,15)*EXP(VLOOKUP($B1213,weights!$A$2:$R$6,11)*D1213)+VLOOKUP($B1213,weights!$A$2:$R$6,16)*EXP(VLOOKUP($B1213,weights!$A$2:$R$6,12)*E1213)+VLOOKUP($B1213,weights!$A$2:$R$6,17)*EXP(VLOOKUP($B1213,weights!$A$2:$R$6,13)*F1213)+VLOOKUP($B1213,weights!$A$2:$R$6,18)*EXP(VLOOKUP($B1213,weights!$A$2:$R$6,14)*G1213))</f>
        <v>1.090930492537213</v>
      </c>
    </row>
    <row r="1214" spans="1:8" ht="12.75" x14ac:dyDescent="0.2">
      <c r="A1214">
        <f t="shared" si="0"/>
        <v>49</v>
      </c>
      <c r="B1214" t="str">
        <f t="shared" ref="B1214:C1214" si="1188">B1189</f>
        <v>supermarket</v>
      </c>
      <c r="C1214">
        <f t="shared" si="1188"/>
        <v>2</v>
      </c>
      <c r="D1214">
        <f ca="1">OFFSET(walk!$A$2:$Y$402,TRUNC((ROW()-ROW($D$2))/COLUMNS(walk!$A$2:$Y$402)),MOD(ROW()-ROW($D$2),COLUMNS(walk!$A$2:$Y$402)),1,1)</f>
        <v>58</v>
      </c>
      <c r="E1214">
        <f ca="1">OFFSET(bike!$A$2:$Y$402,TRUNC((ROW()-ROW($E$2))/COLUMNS(bike!$A$2:$Y$402)),MOD(ROW()-ROW($E$2),COLUMNS(bike!$A$2:$Y$402)),1,1)</f>
        <v>18</v>
      </c>
      <c r="F1214">
        <f ca="1">OFFSET(transit!$A$2:$Y$402,TRUNC((ROW()-ROW($F$2))/COLUMNS(transit!$A$2:$Y$402)),MOD(ROW()-ROW($F$2),COLUMNS(transit!$A$2:$Y$402)),1,1)</f>
        <v>35</v>
      </c>
      <c r="G1214">
        <f ca="1">OFFSET(drive!$A$2:$Y$402,TRUNC((ROW()-ROW($G$2))/COLUMNS(drive!$A$2:$Y$402)),MOD(ROW()-ROW($G$2),COLUMNS(drive!$A$2:$Y$402)),1,1)</f>
        <v>13</v>
      </c>
      <c r="H1214" s="5">
        <f ca="1">(VLOOKUP($B1214,weights!$A$2:$R$6,4))*VLOOKUP($B1214,weights!$A$2:$R$6,6)^C1214*(VLOOKUP($B1214,weights!$A$2:$R$6,15)*EXP(VLOOKUP($B1214,weights!$A$2:$R$6,11)*D1214)+VLOOKUP($B1214,weights!$A$2:$R$6,16)*EXP(VLOOKUP($B1214,weights!$A$2:$R$6,12)*E1214)+VLOOKUP($B1214,weights!$A$2:$R$6,17)*EXP(VLOOKUP($B1214,weights!$A$2:$R$6,13)*F1214)+VLOOKUP($B1214,weights!$A$2:$R$6,18)*EXP(VLOOKUP($B1214,weights!$A$2:$R$6,14)*G1214))</f>
        <v>0.40508690973987155</v>
      </c>
    </row>
    <row r="1215" spans="1:8" ht="12.75" x14ac:dyDescent="0.2">
      <c r="A1215">
        <f t="shared" si="0"/>
        <v>49</v>
      </c>
      <c r="B1215" t="str">
        <f t="shared" ref="B1215:C1215" si="1189">B1190</f>
        <v>supermarket</v>
      </c>
      <c r="C1215">
        <f t="shared" si="1189"/>
        <v>3</v>
      </c>
      <c r="D1215">
        <f ca="1">OFFSET(walk!$A$2:$Y$402,TRUNC((ROW()-ROW($D$2))/COLUMNS(walk!$A$2:$Y$402)),MOD(ROW()-ROW($D$2),COLUMNS(walk!$A$2:$Y$402)),1,1)</f>
        <v>66</v>
      </c>
      <c r="E1215">
        <f ca="1">OFFSET(bike!$A$2:$Y$402,TRUNC((ROW()-ROW($E$2))/COLUMNS(bike!$A$2:$Y$402)),MOD(ROW()-ROW($E$2),COLUMNS(bike!$A$2:$Y$402)),1,1)</f>
        <v>21</v>
      </c>
      <c r="F1215">
        <f ca="1">OFFSET(transit!$A$2:$Y$402,TRUNC((ROW()-ROW($F$2))/COLUMNS(transit!$A$2:$Y$402)),MOD(ROW()-ROW($F$2),COLUMNS(transit!$A$2:$Y$402)),1,1)</f>
        <v>38</v>
      </c>
      <c r="G1215">
        <f ca="1">OFFSET(drive!$A$2:$Y$402,TRUNC((ROW()-ROW($G$2))/COLUMNS(drive!$A$2:$Y$402)),MOD(ROW()-ROW($G$2),COLUMNS(drive!$A$2:$Y$402)),1,1)</f>
        <v>14</v>
      </c>
      <c r="H1215" s="5">
        <f ca="1">(VLOOKUP($B1215,weights!$A$2:$R$6,4))*VLOOKUP($B1215,weights!$A$2:$R$6,6)^C1215*(VLOOKUP($B1215,weights!$A$2:$R$6,15)*EXP(VLOOKUP($B1215,weights!$A$2:$R$6,11)*D1215)+VLOOKUP($B1215,weights!$A$2:$R$6,16)*EXP(VLOOKUP($B1215,weights!$A$2:$R$6,12)*E1215)+VLOOKUP($B1215,weights!$A$2:$R$6,17)*EXP(VLOOKUP($B1215,weights!$A$2:$R$6,13)*F1215)+VLOOKUP($B1215,weights!$A$2:$R$6,18)*EXP(VLOOKUP($B1215,weights!$A$2:$R$6,14)*G1215))</f>
        <v>0.18849721394368674</v>
      </c>
    </row>
    <row r="1216" spans="1:8" ht="12.75" x14ac:dyDescent="0.2">
      <c r="A1216">
        <f t="shared" si="0"/>
        <v>49</v>
      </c>
      <c r="B1216" t="str">
        <f t="shared" ref="B1216:C1216" si="1190">B1191</f>
        <v>supermarket</v>
      </c>
      <c r="C1216">
        <f t="shared" si="1190"/>
        <v>4</v>
      </c>
      <c r="D1216">
        <f ca="1">OFFSET(walk!$A$2:$Y$402,TRUNC((ROW()-ROW($D$2))/COLUMNS(walk!$A$2:$Y$402)),MOD(ROW()-ROW($D$2),COLUMNS(walk!$A$2:$Y$402)),1,1)</f>
        <v>82</v>
      </c>
      <c r="E1216">
        <f ca="1">OFFSET(bike!$A$2:$Y$402,TRUNC((ROW()-ROW($E$2))/COLUMNS(bike!$A$2:$Y$402)),MOD(ROW()-ROW($E$2),COLUMNS(bike!$A$2:$Y$402)),1,1)</f>
        <v>25</v>
      </c>
      <c r="F1216">
        <f ca="1">OFFSET(transit!$A$2:$Y$402,TRUNC((ROW()-ROW($F$2))/COLUMNS(transit!$A$2:$Y$402)),MOD(ROW()-ROW($F$2),COLUMNS(transit!$A$2:$Y$402)),1,1)</f>
        <v>42</v>
      </c>
      <c r="G1216">
        <f ca="1">OFFSET(drive!$A$2:$Y$402,TRUNC((ROW()-ROW($G$2))/COLUMNS(drive!$A$2:$Y$402)),MOD(ROW()-ROW($G$2),COLUMNS(drive!$A$2:$Y$402)),1,1)</f>
        <v>16</v>
      </c>
      <c r="H1216" s="5">
        <f ca="1">(VLOOKUP($B1216,weights!$A$2:$R$6,4))*VLOOKUP($B1216,weights!$A$2:$R$6,6)^C1216*(VLOOKUP($B1216,weights!$A$2:$R$6,15)*EXP(VLOOKUP($B1216,weights!$A$2:$R$6,11)*D1216)+VLOOKUP($B1216,weights!$A$2:$R$6,16)*EXP(VLOOKUP($B1216,weights!$A$2:$R$6,12)*E1216)+VLOOKUP($B1216,weights!$A$2:$R$6,17)*EXP(VLOOKUP($B1216,weights!$A$2:$R$6,13)*F1216)+VLOOKUP($B1216,weights!$A$2:$R$6,18)*EXP(VLOOKUP($B1216,weights!$A$2:$R$6,14)*G1216))</f>
        <v>7.175627082939684E-2</v>
      </c>
    </row>
    <row r="1217" spans="1:8" ht="12.75" x14ac:dyDescent="0.2">
      <c r="A1217">
        <f t="shared" si="0"/>
        <v>49</v>
      </c>
      <c r="B1217" t="str">
        <f t="shared" ref="B1217:C1217" si="1191">B1192</f>
        <v>store</v>
      </c>
      <c r="C1217">
        <f t="shared" si="1191"/>
        <v>0</v>
      </c>
      <c r="D1217">
        <f ca="1">OFFSET(walk!$A$2:$Y$402,TRUNC((ROW()-ROW($D$2))/COLUMNS(walk!$A$2:$Y$402)),MOD(ROW()-ROW($D$2),COLUMNS(walk!$A$2:$Y$402)),1,1)</f>
        <v>8</v>
      </c>
      <c r="E1217">
        <f ca="1">OFFSET(bike!$A$2:$Y$402,TRUNC((ROW()-ROW($E$2))/COLUMNS(bike!$A$2:$Y$402)),MOD(ROW()-ROW($E$2),COLUMNS(bike!$A$2:$Y$402)),1,1)</f>
        <v>2</v>
      </c>
      <c r="F1217">
        <f ca="1">OFFSET(transit!$A$2:$Y$402,TRUNC((ROW()-ROW($F$2))/COLUMNS(transit!$A$2:$Y$402)),MOD(ROW()-ROW($F$2),COLUMNS(transit!$A$2:$Y$402)),1,1)</f>
        <v>8</v>
      </c>
      <c r="G1217">
        <f ca="1">OFFSET(drive!$A$2:$Y$402,TRUNC((ROW()-ROW($G$2))/COLUMNS(drive!$A$2:$Y$402)),MOD(ROW()-ROW($G$2),COLUMNS(drive!$A$2:$Y$402)),1,1)</f>
        <v>2</v>
      </c>
      <c r="H1217" s="5">
        <f ca="1">(VLOOKUP($B1217,weights!$A$2:$R$6,4))*VLOOKUP($B1217,weights!$A$2:$R$6,6)^C1217*(VLOOKUP($B1217,weights!$A$2:$R$6,15)*EXP(VLOOKUP($B1217,weights!$A$2:$R$6,11)*D1217)+VLOOKUP($B1217,weights!$A$2:$R$6,16)*EXP(VLOOKUP($B1217,weights!$A$2:$R$6,12)*E1217)+VLOOKUP($B1217,weights!$A$2:$R$6,17)*EXP(VLOOKUP($B1217,weights!$A$2:$R$6,13)*F1217)+VLOOKUP($B1217,weights!$A$2:$R$6,18)*EXP(VLOOKUP($B1217,weights!$A$2:$R$6,14)*G1217))</f>
        <v>13.08641736128927</v>
      </c>
    </row>
    <row r="1218" spans="1:8" ht="12.75" x14ac:dyDescent="0.2">
      <c r="A1218">
        <f t="shared" si="0"/>
        <v>49</v>
      </c>
      <c r="B1218" t="str">
        <f t="shared" ref="B1218:C1218" si="1192">B1193</f>
        <v>store</v>
      </c>
      <c r="C1218">
        <f t="shared" si="1192"/>
        <v>1</v>
      </c>
      <c r="D1218">
        <f ca="1">OFFSET(walk!$A$2:$Y$402,TRUNC((ROW()-ROW($D$2))/COLUMNS(walk!$A$2:$Y$402)),MOD(ROW()-ROW($D$2),COLUMNS(walk!$A$2:$Y$402)),1,1)</f>
        <v>10</v>
      </c>
      <c r="E1218">
        <f ca="1">OFFSET(bike!$A$2:$Y$402,TRUNC((ROW()-ROW($E$2))/COLUMNS(bike!$A$2:$Y$402)),MOD(ROW()-ROW($E$2),COLUMNS(bike!$A$2:$Y$402)),1,1)</f>
        <v>2</v>
      </c>
      <c r="F1218">
        <f ca="1">OFFSET(transit!$A$2:$Y$402,TRUNC((ROW()-ROW($F$2))/COLUMNS(transit!$A$2:$Y$402)),MOD(ROW()-ROW($F$2),COLUMNS(transit!$A$2:$Y$402)),1,1)</f>
        <v>10</v>
      </c>
      <c r="G1218">
        <f ca="1">OFFSET(drive!$A$2:$Y$402,TRUNC((ROW()-ROW($G$2))/COLUMNS(drive!$A$2:$Y$402)),MOD(ROW()-ROW($G$2),COLUMNS(drive!$A$2:$Y$402)),1,1)</f>
        <v>3</v>
      </c>
      <c r="H1218" s="5">
        <f ca="1">(VLOOKUP($B1218,weights!$A$2:$R$6,4))*VLOOKUP($B1218,weights!$A$2:$R$6,6)^C1218*(VLOOKUP($B1218,weights!$A$2:$R$6,15)*EXP(VLOOKUP($B1218,weights!$A$2:$R$6,11)*D1218)+VLOOKUP($B1218,weights!$A$2:$R$6,16)*EXP(VLOOKUP($B1218,weights!$A$2:$R$6,12)*E1218)+VLOOKUP($B1218,weights!$A$2:$R$6,17)*EXP(VLOOKUP($B1218,weights!$A$2:$R$6,13)*F1218)+VLOOKUP($B1218,weights!$A$2:$R$6,18)*EXP(VLOOKUP($B1218,weights!$A$2:$R$6,14)*G1218))</f>
        <v>7.3155971580264456</v>
      </c>
    </row>
    <row r="1219" spans="1:8" ht="12.75" x14ac:dyDescent="0.2">
      <c r="A1219">
        <f t="shared" si="0"/>
        <v>49</v>
      </c>
      <c r="B1219" t="str">
        <f t="shared" ref="B1219:C1219" si="1193">B1194</f>
        <v>store</v>
      </c>
      <c r="C1219">
        <f t="shared" si="1193"/>
        <v>2</v>
      </c>
      <c r="D1219">
        <f ca="1">OFFSET(walk!$A$2:$Y$402,TRUNC((ROW()-ROW($D$2))/COLUMNS(walk!$A$2:$Y$402)),MOD(ROW()-ROW($D$2),COLUMNS(walk!$A$2:$Y$402)),1,1)</f>
        <v>12</v>
      </c>
      <c r="E1219">
        <f ca="1">OFFSET(bike!$A$2:$Y$402,TRUNC((ROW()-ROW($E$2))/COLUMNS(bike!$A$2:$Y$402)),MOD(ROW()-ROW($E$2),COLUMNS(bike!$A$2:$Y$402)),1,1)</f>
        <v>3</v>
      </c>
      <c r="F1219">
        <f ca="1">OFFSET(transit!$A$2:$Y$402,TRUNC((ROW()-ROW($F$2))/COLUMNS(transit!$A$2:$Y$402)),MOD(ROW()-ROW($F$2),COLUMNS(transit!$A$2:$Y$402)),1,1)</f>
        <v>10</v>
      </c>
      <c r="G1219">
        <f ca="1">OFFSET(drive!$A$2:$Y$402,TRUNC((ROW()-ROW($G$2))/COLUMNS(drive!$A$2:$Y$402)),MOD(ROW()-ROW($G$2),COLUMNS(drive!$A$2:$Y$402)),1,1)</f>
        <v>3</v>
      </c>
      <c r="H1219" s="5">
        <f ca="1">(VLOOKUP($B1219,weights!$A$2:$R$6,4))*VLOOKUP($B1219,weights!$A$2:$R$6,6)^C1219*(VLOOKUP($B1219,weights!$A$2:$R$6,15)*EXP(VLOOKUP($B1219,weights!$A$2:$R$6,11)*D1219)+VLOOKUP($B1219,weights!$A$2:$R$6,16)*EXP(VLOOKUP($B1219,weights!$A$2:$R$6,12)*E1219)+VLOOKUP($B1219,weights!$A$2:$R$6,17)*EXP(VLOOKUP($B1219,weights!$A$2:$R$6,13)*F1219)+VLOOKUP($B1219,weights!$A$2:$R$6,18)*EXP(VLOOKUP($B1219,weights!$A$2:$R$6,14)*G1219))</f>
        <v>3.9926825553137375</v>
      </c>
    </row>
    <row r="1220" spans="1:8" ht="12.75" x14ac:dyDescent="0.2">
      <c r="A1220">
        <f t="shared" si="0"/>
        <v>49</v>
      </c>
      <c r="B1220" t="str">
        <f t="shared" ref="B1220:C1220" si="1194">B1195</f>
        <v>store</v>
      </c>
      <c r="C1220">
        <f t="shared" si="1194"/>
        <v>3</v>
      </c>
      <c r="D1220">
        <f ca="1">OFFSET(walk!$A$2:$Y$402,TRUNC((ROW()-ROW($D$2))/COLUMNS(walk!$A$2:$Y$402)),MOD(ROW()-ROW($D$2),COLUMNS(walk!$A$2:$Y$402)),1,1)</f>
        <v>14</v>
      </c>
      <c r="E1220">
        <f ca="1">OFFSET(bike!$A$2:$Y$402,TRUNC((ROW()-ROW($E$2))/COLUMNS(bike!$A$2:$Y$402)),MOD(ROW()-ROW($E$2),COLUMNS(bike!$A$2:$Y$402)),1,1)</f>
        <v>4</v>
      </c>
      <c r="F1220">
        <f ca="1">OFFSET(transit!$A$2:$Y$402,TRUNC((ROW()-ROW($F$2))/COLUMNS(transit!$A$2:$Y$402)),MOD(ROW()-ROW($F$2),COLUMNS(transit!$A$2:$Y$402)),1,1)</f>
        <v>12</v>
      </c>
      <c r="G1220">
        <f ca="1">OFFSET(drive!$A$2:$Y$402,TRUNC((ROW()-ROW($G$2))/COLUMNS(drive!$A$2:$Y$402)),MOD(ROW()-ROW($G$2),COLUMNS(drive!$A$2:$Y$402)),1,1)</f>
        <v>4</v>
      </c>
      <c r="H1220" s="5">
        <f ca="1">(VLOOKUP($B1220,weights!$A$2:$R$6,4))*VLOOKUP($B1220,weights!$A$2:$R$6,6)^C1220*(VLOOKUP($B1220,weights!$A$2:$R$6,15)*EXP(VLOOKUP($B1220,weights!$A$2:$R$6,11)*D1220)+VLOOKUP($B1220,weights!$A$2:$R$6,16)*EXP(VLOOKUP($B1220,weights!$A$2:$R$6,12)*E1220)+VLOOKUP($B1220,weights!$A$2:$R$6,17)*EXP(VLOOKUP($B1220,weights!$A$2:$R$6,13)*F1220)+VLOOKUP($B1220,weights!$A$2:$R$6,18)*EXP(VLOOKUP($B1220,weights!$A$2:$R$6,14)*G1220))</f>
        <v>1.868269501572019</v>
      </c>
    </row>
    <row r="1221" spans="1:8" ht="12.75" x14ac:dyDescent="0.2">
      <c r="A1221">
        <f t="shared" si="0"/>
        <v>49</v>
      </c>
      <c r="B1221" t="str">
        <f t="shared" ref="B1221:C1221" si="1195">B1196</f>
        <v>store</v>
      </c>
      <c r="C1221">
        <f t="shared" si="1195"/>
        <v>4</v>
      </c>
      <c r="D1221">
        <f ca="1">OFFSET(walk!$A$2:$Y$402,TRUNC((ROW()-ROW($D$2))/COLUMNS(walk!$A$2:$Y$402)),MOD(ROW()-ROW($D$2),COLUMNS(walk!$A$2:$Y$402)),1,1)</f>
        <v>15</v>
      </c>
      <c r="E1221">
        <f ca="1">OFFSET(bike!$A$2:$Y$402,TRUNC((ROW()-ROW($E$2))/COLUMNS(bike!$A$2:$Y$402)),MOD(ROW()-ROW($E$2),COLUMNS(bike!$A$2:$Y$402)),1,1)</f>
        <v>6</v>
      </c>
      <c r="F1221">
        <f ca="1">OFFSET(transit!$A$2:$Y$402,TRUNC((ROW()-ROW($F$2))/COLUMNS(transit!$A$2:$Y$402)),MOD(ROW()-ROW($F$2),COLUMNS(transit!$A$2:$Y$402)),1,1)</f>
        <v>15</v>
      </c>
      <c r="G1221">
        <f ca="1">OFFSET(drive!$A$2:$Y$402,TRUNC((ROW()-ROW($G$2))/COLUMNS(drive!$A$2:$Y$402)),MOD(ROW()-ROW($G$2),COLUMNS(drive!$A$2:$Y$402)),1,1)</f>
        <v>4</v>
      </c>
      <c r="H1221" s="5">
        <f ca="1">(VLOOKUP($B1221,weights!$A$2:$R$6,4))*VLOOKUP($B1221,weights!$A$2:$R$6,6)^C1221*(VLOOKUP($B1221,weights!$A$2:$R$6,15)*EXP(VLOOKUP($B1221,weights!$A$2:$R$6,11)*D1221)+VLOOKUP($B1221,weights!$A$2:$R$6,16)*EXP(VLOOKUP($B1221,weights!$A$2:$R$6,12)*E1221)+VLOOKUP($B1221,weights!$A$2:$R$6,17)*EXP(VLOOKUP($B1221,weights!$A$2:$R$6,13)*F1221)+VLOOKUP($B1221,weights!$A$2:$R$6,18)*EXP(VLOOKUP($B1221,weights!$A$2:$R$6,14)*G1221))</f>
        <v>0.89872634078319935</v>
      </c>
    </row>
    <row r="1222" spans="1:8" ht="12.75" x14ac:dyDescent="0.2">
      <c r="A1222">
        <f t="shared" si="0"/>
        <v>49</v>
      </c>
      <c r="B1222" t="str">
        <f t="shared" ref="B1222:C1222" si="1196">B1197</f>
        <v>pharmacy</v>
      </c>
      <c r="C1222">
        <f t="shared" si="1196"/>
        <v>0</v>
      </c>
      <c r="D1222">
        <f ca="1">OFFSET(walk!$A$2:$Y$402,TRUNC((ROW()-ROW($D$2))/COLUMNS(walk!$A$2:$Y$402)),MOD(ROW()-ROW($D$2),COLUMNS(walk!$A$2:$Y$402)),1,1)</f>
        <v>16</v>
      </c>
      <c r="E1222">
        <f ca="1">OFFSET(bike!$A$2:$Y$402,TRUNC((ROW()-ROW($E$2))/COLUMNS(bike!$A$2:$Y$402)),MOD(ROW()-ROW($E$2),COLUMNS(bike!$A$2:$Y$402)),1,1)</f>
        <v>4</v>
      </c>
      <c r="F1222">
        <f ca="1">OFFSET(transit!$A$2:$Y$402,TRUNC((ROW()-ROW($F$2))/COLUMNS(transit!$A$2:$Y$402)),MOD(ROW()-ROW($F$2),COLUMNS(transit!$A$2:$Y$402)),1,1)</f>
        <v>15</v>
      </c>
      <c r="G1222">
        <f ca="1">OFFSET(drive!$A$2:$Y$402,TRUNC((ROW()-ROW($G$2))/COLUMNS(drive!$A$2:$Y$402)),MOD(ROW()-ROW($G$2),COLUMNS(drive!$A$2:$Y$402)),1,1)</f>
        <v>3</v>
      </c>
      <c r="H1222" s="5">
        <f ca="1">(VLOOKUP($B1222,weights!$A$2:$R$6,4))*VLOOKUP($B1222,weights!$A$2:$R$6,6)^C1222*(VLOOKUP($B1222,weights!$A$2:$R$6,15)*EXP(VLOOKUP($B1222,weights!$A$2:$R$6,11)*D1222)+VLOOKUP($B1222,weights!$A$2:$R$6,16)*EXP(VLOOKUP($B1222,weights!$A$2:$R$6,12)*E1222)+VLOOKUP($B1222,weights!$A$2:$R$6,17)*EXP(VLOOKUP($B1222,weights!$A$2:$R$6,13)*F1222)+VLOOKUP($B1222,weights!$A$2:$R$6,18)*EXP(VLOOKUP($B1222,weights!$A$2:$R$6,14)*G1222))</f>
        <v>4.8899556523310892</v>
      </c>
    </row>
    <row r="1223" spans="1:8" ht="12.75" x14ac:dyDescent="0.2">
      <c r="A1223">
        <f t="shared" si="0"/>
        <v>49</v>
      </c>
      <c r="B1223" t="str">
        <f t="shared" ref="B1223:C1223" si="1197">B1198</f>
        <v>pharmacy</v>
      </c>
      <c r="C1223">
        <f t="shared" si="1197"/>
        <v>1</v>
      </c>
      <c r="D1223">
        <f ca="1">OFFSET(walk!$A$2:$Y$402,TRUNC((ROW()-ROW($D$2))/COLUMNS(walk!$A$2:$Y$402)),MOD(ROW()-ROW($D$2),COLUMNS(walk!$A$2:$Y$402)),1,1)</f>
        <v>17</v>
      </c>
      <c r="E1223">
        <f ca="1">OFFSET(bike!$A$2:$Y$402,TRUNC((ROW()-ROW($E$2))/COLUMNS(bike!$A$2:$Y$402)),MOD(ROW()-ROW($E$2),COLUMNS(bike!$A$2:$Y$402)),1,1)</f>
        <v>6</v>
      </c>
      <c r="F1223">
        <f ca="1">OFFSET(transit!$A$2:$Y$402,TRUNC((ROW()-ROW($F$2))/COLUMNS(transit!$A$2:$Y$402)),MOD(ROW()-ROW($F$2),COLUMNS(transit!$A$2:$Y$402)),1,1)</f>
        <v>15</v>
      </c>
      <c r="G1223">
        <f ca="1">OFFSET(drive!$A$2:$Y$402,TRUNC((ROW()-ROW($G$2))/COLUMNS(drive!$A$2:$Y$402)),MOD(ROW()-ROW($G$2),COLUMNS(drive!$A$2:$Y$402)),1,1)</f>
        <v>5</v>
      </c>
      <c r="H1223" s="5">
        <f ca="1">(VLOOKUP($B1223,weights!$A$2:$R$6,4))*VLOOKUP($B1223,weights!$A$2:$R$6,6)^C1223*(VLOOKUP($B1223,weights!$A$2:$R$6,15)*EXP(VLOOKUP($B1223,weights!$A$2:$R$6,11)*D1223)+VLOOKUP($B1223,weights!$A$2:$R$6,16)*EXP(VLOOKUP($B1223,weights!$A$2:$R$6,12)*E1223)+VLOOKUP($B1223,weights!$A$2:$R$6,17)*EXP(VLOOKUP($B1223,weights!$A$2:$R$6,13)*F1223)+VLOOKUP($B1223,weights!$A$2:$R$6,18)*EXP(VLOOKUP($B1223,weights!$A$2:$R$6,14)*G1223))</f>
        <v>1.4829550399517684</v>
      </c>
    </row>
    <row r="1224" spans="1:8" ht="12.75" x14ac:dyDescent="0.2">
      <c r="A1224">
        <f t="shared" si="0"/>
        <v>49</v>
      </c>
      <c r="B1224" t="str">
        <f t="shared" ref="B1224:C1224" si="1198">B1199</f>
        <v>pharmacy</v>
      </c>
      <c r="C1224">
        <f t="shared" si="1198"/>
        <v>2</v>
      </c>
      <c r="D1224">
        <f ca="1">OFFSET(walk!$A$2:$Y$402,TRUNC((ROW()-ROW($D$2))/COLUMNS(walk!$A$2:$Y$402)),MOD(ROW()-ROW($D$2),COLUMNS(walk!$A$2:$Y$402)),1,1)</f>
        <v>17</v>
      </c>
      <c r="E1224">
        <f ca="1">OFFSET(bike!$A$2:$Y$402,TRUNC((ROW()-ROW($E$2))/COLUMNS(bike!$A$2:$Y$402)),MOD(ROW()-ROW($E$2),COLUMNS(bike!$A$2:$Y$402)),1,1)</f>
        <v>6</v>
      </c>
      <c r="F1224">
        <f ca="1">OFFSET(transit!$A$2:$Y$402,TRUNC((ROW()-ROW($F$2))/COLUMNS(transit!$A$2:$Y$402)),MOD(ROW()-ROW($F$2),COLUMNS(transit!$A$2:$Y$402)),1,1)</f>
        <v>16</v>
      </c>
      <c r="G1224">
        <f ca="1">OFFSET(drive!$A$2:$Y$402,TRUNC((ROW()-ROW($G$2))/COLUMNS(drive!$A$2:$Y$402)),MOD(ROW()-ROW($G$2),COLUMNS(drive!$A$2:$Y$402)),1,1)</f>
        <v>5</v>
      </c>
      <c r="H1224" s="5">
        <f ca="1">(VLOOKUP($B1224,weights!$A$2:$R$6,4))*VLOOKUP($B1224,weights!$A$2:$R$6,6)^C1224*(VLOOKUP($B1224,weights!$A$2:$R$6,15)*EXP(VLOOKUP($B1224,weights!$A$2:$R$6,11)*D1224)+VLOOKUP($B1224,weights!$A$2:$R$6,16)*EXP(VLOOKUP($B1224,weights!$A$2:$R$6,12)*E1224)+VLOOKUP($B1224,weights!$A$2:$R$6,17)*EXP(VLOOKUP($B1224,weights!$A$2:$R$6,13)*F1224)+VLOOKUP($B1224,weights!$A$2:$R$6,18)*EXP(VLOOKUP($B1224,weights!$A$2:$R$6,14)*G1224))</f>
        <v>0.70629193686754832</v>
      </c>
    </row>
    <row r="1225" spans="1:8" ht="12.75" x14ac:dyDescent="0.2">
      <c r="A1225">
        <f t="shared" si="0"/>
        <v>49</v>
      </c>
      <c r="B1225" t="str">
        <f t="shared" ref="B1225:C1225" si="1199">B1200</f>
        <v>bank</v>
      </c>
      <c r="C1225">
        <f t="shared" si="1199"/>
        <v>0</v>
      </c>
      <c r="D1225">
        <f ca="1">OFFSET(walk!$A$2:$Y$402,TRUNC((ROW()-ROW($D$2))/COLUMNS(walk!$A$2:$Y$402)),MOD(ROW()-ROW($D$2),COLUMNS(walk!$A$2:$Y$402)),1,1)</f>
        <v>28</v>
      </c>
      <c r="E1225">
        <f ca="1">OFFSET(bike!$A$2:$Y$402,TRUNC((ROW()-ROW($E$2))/COLUMNS(bike!$A$2:$Y$402)),MOD(ROW()-ROW($E$2),COLUMNS(bike!$A$2:$Y$402)),1,1)</f>
        <v>9</v>
      </c>
      <c r="F1225">
        <f ca="1">OFFSET(transit!$A$2:$Y$402,TRUNC((ROW()-ROW($F$2))/COLUMNS(transit!$A$2:$Y$402)),MOD(ROW()-ROW($F$2),COLUMNS(transit!$A$2:$Y$402)),1,1)</f>
        <v>25</v>
      </c>
      <c r="G1225">
        <f ca="1">OFFSET(drive!$A$2:$Y$402,TRUNC((ROW()-ROW($G$2))/COLUMNS(drive!$A$2:$Y$402)),MOD(ROW()-ROW($G$2),COLUMNS(drive!$A$2:$Y$402)),1,1)</f>
        <v>7</v>
      </c>
      <c r="H1225" s="5">
        <f ca="1">(VLOOKUP($B1225,weights!$A$2:$R$6,4))*VLOOKUP($B1225,weights!$A$2:$R$6,6)^C1225*(VLOOKUP($B1225,weights!$A$2:$R$6,15)*EXP(VLOOKUP($B1225,weights!$A$2:$R$6,11)*D1225)+VLOOKUP($B1225,weights!$A$2:$R$6,16)*EXP(VLOOKUP($B1225,weights!$A$2:$R$6,12)*E1225)+VLOOKUP($B1225,weights!$A$2:$R$6,17)*EXP(VLOOKUP($B1225,weights!$A$2:$R$6,13)*F1225)+VLOOKUP($B1225,weights!$A$2:$R$6,18)*EXP(VLOOKUP($B1225,weights!$A$2:$R$6,14)*G1225))</f>
        <v>1.822922776136505</v>
      </c>
    </row>
    <row r="1226" spans="1:8" ht="12.75" x14ac:dyDescent="0.2">
      <c r="A1226">
        <f t="shared" si="0"/>
        <v>49</v>
      </c>
      <c r="B1226" t="str">
        <f t="shared" ref="B1226:C1226" si="1200">B1201</f>
        <v>bank</v>
      </c>
      <c r="C1226">
        <f t="shared" si="1200"/>
        <v>1</v>
      </c>
      <c r="D1226">
        <f ca="1">OFFSET(walk!$A$2:$Y$402,TRUNC((ROW()-ROW($D$2))/COLUMNS(walk!$A$2:$Y$402)),MOD(ROW()-ROW($D$2),COLUMNS(walk!$A$2:$Y$402)),1,1)</f>
        <v>40</v>
      </c>
      <c r="E1226">
        <f ca="1">OFFSET(bike!$A$2:$Y$402,TRUNC((ROW()-ROW($E$2))/COLUMNS(bike!$A$2:$Y$402)),MOD(ROW()-ROW($E$2),COLUMNS(bike!$A$2:$Y$402)),1,1)</f>
        <v>14</v>
      </c>
      <c r="F1226">
        <f ca="1">OFFSET(transit!$A$2:$Y$402,TRUNC((ROW()-ROW($F$2))/COLUMNS(transit!$A$2:$Y$402)),MOD(ROW()-ROW($F$2),COLUMNS(transit!$A$2:$Y$402)),1,1)</f>
        <v>32</v>
      </c>
      <c r="G1226">
        <f ca="1">OFFSET(drive!$A$2:$Y$402,TRUNC((ROW()-ROW($G$2))/COLUMNS(drive!$A$2:$Y$402)),MOD(ROW()-ROW($G$2),COLUMNS(drive!$A$2:$Y$402)),1,1)</f>
        <v>7</v>
      </c>
      <c r="H1226" s="5">
        <f ca="1">(VLOOKUP($B1226,weights!$A$2:$R$6,4))*VLOOKUP($B1226,weights!$A$2:$R$6,6)^C1226*(VLOOKUP($B1226,weights!$A$2:$R$6,15)*EXP(VLOOKUP($B1226,weights!$A$2:$R$6,11)*D1226)+VLOOKUP($B1226,weights!$A$2:$R$6,16)*EXP(VLOOKUP($B1226,weights!$A$2:$R$6,12)*E1226)+VLOOKUP($B1226,weights!$A$2:$R$6,17)*EXP(VLOOKUP($B1226,weights!$A$2:$R$6,13)*F1226)+VLOOKUP($B1226,weights!$A$2:$R$6,18)*EXP(VLOOKUP($B1226,weights!$A$2:$R$6,14)*G1226))</f>
        <v>0.52471609459901125</v>
      </c>
    </row>
    <row r="1227" spans="1:8" ht="12.75" x14ac:dyDescent="0.2">
      <c r="A1227">
        <f t="shared" si="0"/>
        <v>50</v>
      </c>
      <c r="B1227" t="str">
        <f t="shared" ref="B1227:C1227" si="1201">B1202</f>
        <v>restaurant</v>
      </c>
      <c r="C1227">
        <f t="shared" si="1201"/>
        <v>0</v>
      </c>
      <c r="D1227">
        <f ca="1">OFFSET(walk!$A$2:$Y$402,TRUNC((ROW()-ROW($D$2))/COLUMNS(walk!$A$2:$Y$402)),MOD(ROW()-ROW($D$2),COLUMNS(walk!$A$2:$Y$402)),1,1)</f>
        <v>8</v>
      </c>
      <c r="E1227">
        <f ca="1">OFFSET(bike!$A$2:$Y$402,TRUNC((ROW()-ROW($E$2))/COLUMNS(bike!$A$2:$Y$402)),MOD(ROW()-ROW($E$2),COLUMNS(bike!$A$2:$Y$402)),1,1)</f>
        <v>2</v>
      </c>
      <c r="F1227">
        <f ca="1">OFFSET(transit!$A$2:$Y$402,TRUNC((ROW()-ROW($F$2))/COLUMNS(transit!$A$2:$Y$402)),MOD(ROW()-ROW($F$2),COLUMNS(transit!$A$2:$Y$402)),1,1)</f>
        <v>5</v>
      </c>
      <c r="G1227">
        <f ca="1">OFFSET(drive!$A$2:$Y$402,TRUNC((ROW()-ROW($G$2))/COLUMNS(drive!$A$2:$Y$402)),MOD(ROW()-ROW($G$2),COLUMNS(drive!$A$2:$Y$402)),1,1)</f>
        <v>2</v>
      </c>
      <c r="H1227" s="5">
        <f ca="1">(VLOOKUP($B1227,weights!$A$2:$R$6,4))*VLOOKUP($B1227,weights!$A$2:$R$6,6)^C1227*(VLOOKUP($B1227,weights!$A$2:$R$6,15)*EXP(VLOOKUP($B1227,weights!$A$2:$R$6,11)*D1227)+VLOOKUP($B1227,weights!$A$2:$R$6,16)*EXP(VLOOKUP($B1227,weights!$A$2:$R$6,12)*E1227)+VLOOKUP($B1227,weights!$A$2:$R$6,17)*EXP(VLOOKUP($B1227,weights!$A$2:$R$6,13)*F1227)+VLOOKUP($B1227,weights!$A$2:$R$6,18)*EXP(VLOOKUP($B1227,weights!$A$2:$R$6,14)*G1227))</f>
        <v>33.190642185769796</v>
      </c>
    </row>
    <row r="1228" spans="1:8" ht="12.75" x14ac:dyDescent="0.2">
      <c r="A1228">
        <f t="shared" si="0"/>
        <v>50</v>
      </c>
      <c r="B1228" t="str">
        <f t="shared" ref="B1228:C1228" si="1202">B1203</f>
        <v>restaurant</v>
      </c>
      <c r="C1228">
        <f t="shared" si="1202"/>
        <v>1</v>
      </c>
      <c r="D1228">
        <f ca="1">OFFSET(walk!$A$2:$Y$402,TRUNC((ROW()-ROW($D$2))/COLUMNS(walk!$A$2:$Y$402)),MOD(ROW()-ROW($D$2),COLUMNS(walk!$A$2:$Y$402)),1,1)</f>
        <v>9</v>
      </c>
      <c r="E1228">
        <f ca="1">OFFSET(bike!$A$2:$Y$402,TRUNC((ROW()-ROW($E$2))/COLUMNS(bike!$A$2:$Y$402)),MOD(ROW()-ROW($E$2),COLUMNS(bike!$A$2:$Y$402)),1,1)</f>
        <v>2</v>
      </c>
      <c r="F1228">
        <f ca="1">OFFSET(transit!$A$2:$Y$402,TRUNC((ROW()-ROW($F$2))/COLUMNS(transit!$A$2:$Y$402)),MOD(ROW()-ROW($F$2),COLUMNS(transit!$A$2:$Y$402)),1,1)</f>
        <v>6</v>
      </c>
      <c r="G1228">
        <f ca="1">OFFSET(drive!$A$2:$Y$402,TRUNC((ROW()-ROW($G$2))/COLUMNS(drive!$A$2:$Y$402)),MOD(ROW()-ROW($G$2),COLUMNS(drive!$A$2:$Y$402)),1,1)</f>
        <v>2</v>
      </c>
      <c r="H1228" s="5">
        <f ca="1">(VLOOKUP($B1228,weights!$A$2:$R$6,4))*VLOOKUP($B1228,weights!$A$2:$R$6,6)^C1228*(VLOOKUP($B1228,weights!$A$2:$R$6,15)*EXP(VLOOKUP($B1228,weights!$A$2:$R$6,11)*D1228)+VLOOKUP($B1228,weights!$A$2:$R$6,16)*EXP(VLOOKUP($B1228,weights!$A$2:$R$6,12)*E1228)+VLOOKUP($B1228,weights!$A$2:$R$6,17)*EXP(VLOOKUP($B1228,weights!$A$2:$R$6,13)*F1228)+VLOOKUP($B1228,weights!$A$2:$R$6,18)*EXP(VLOOKUP($B1228,weights!$A$2:$R$6,14)*G1228))</f>
        <v>28.171194907293593</v>
      </c>
    </row>
    <row r="1229" spans="1:8" ht="12.75" x14ac:dyDescent="0.2">
      <c r="A1229">
        <f t="shared" si="0"/>
        <v>50</v>
      </c>
      <c r="B1229" t="str">
        <f t="shared" ref="B1229:C1229" si="1203">B1204</f>
        <v>restaurant</v>
      </c>
      <c r="C1229">
        <f t="shared" si="1203"/>
        <v>2</v>
      </c>
      <c r="D1229">
        <f ca="1">OFFSET(walk!$A$2:$Y$402,TRUNC((ROW()-ROW($D$2))/COLUMNS(walk!$A$2:$Y$402)),MOD(ROW()-ROW($D$2),COLUMNS(walk!$A$2:$Y$402)),1,1)</f>
        <v>10</v>
      </c>
      <c r="E1229">
        <f ca="1">OFFSET(bike!$A$2:$Y$402,TRUNC((ROW()-ROW($E$2))/COLUMNS(bike!$A$2:$Y$402)),MOD(ROW()-ROW($E$2),COLUMNS(bike!$A$2:$Y$402)),1,1)</f>
        <v>3</v>
      </c>
      <c r="F1229">
        <f ca="1">OFFSET(transit!$A$2:$Y$402,TRUNC((ROW()-ROW($F$2))/COLUMNS(transit!$A$2:$Y$402)),MOD(ROW()-ROW($F$2),COLUMNS(transit!$A$2:$Y$402)),1,1)</f>
        <v>6</v>
      </c>
      <c r="G1229">
        <f ca="1">OFFSET(drive!$A$2:$Y$402,TRUNC((ROW()-ROW($G$2))/COLUMNS(drive!$A$2:$Y$402)),MOD(ROW()-ROW($G$2),COLUMNS(drive!$A$2:$Y$402)),1,1)</f>
        <v>3</v>
      </c>
      <c r="H1229" s="5">
        <f ca="1">(VLOOKUP($B1229,weights!$A$2:$R$6,4))*VLOOKUP($B1229,weights!$A$2:$R$6,6)^C1229*(VLOOKUP($B1229,weights!$A$2:$R$6,15)*EXP(VLOOKUP($B1229,weights!$A$2:$R$6,11)*D1229)+VLOOKUP($B1229,weights!$A$2:$R$6,16)*EXP(VLOOKUP($B1229,weights!$A$2:$R$6,12)*E1229)+VLOOKUP($B1229,weights!$A$2:$R$6,17)*EXP(VLOOKUP($B1229,weights!$A$2:$R$6,13)*F1229)+VLOOKUP($B1229,weights!$A$2:$R$6,18)*EXP(VLOOKUP($B1229,weights!$A$2:$R$6,14)*G1229))</f>
        <v>21.692333870886419</v>
      </c>
    </row>
    <row r="1230" spans="1:8" ht="12.75" x14ac:dyDescent="0.2">
      <c r="A1230">
        <f t="shared" si="0"/>
        <v>50</v>
      </c>
      <c r="B1230" t="str">
        <f t="shared" ref="B1230:C1230" si="1204">B1205</f>
        <v>restaurant</v>
      </c>
      <c r="C1230">
        <f t="shared" si="1204"/>
        <v>3</v>
      </c>
      <c r="D1230">
        <f ca="1">OFFSET(walk!$A$2:$Y$402,TRUNC((ROW()-ROW($D$2))/COLUMNS(walk!$A$2:$Y$402)),MOD(ROW()-ROW($D$2),COLUMNS(walk!$A$2:$Y$402)),1,1)</f>
        <v>10</v>
      </c>
      <c r="E1230">
        <f ca="1">OFFSET(bike!$A$2:$Y$402,TRUNC((ROW()-ROW($E$2))/COLUMNS(bike!$A$2:$Y$402)),MOD(ROW()-ROW($E$2),COLUMNS(bike!$A$2:$Y$402)),1,1)</f>
        <v>3</v>
      </c>
      <c r="F1230">
        <f ca="1">OFFSET(transit!$A$2:$Y$402,TRUNC((ROW()-ROW($F$2))/COLUMNS(transit!$A$2:$Y$402)),MOD(ROW()-ROW($F$2),COLUMNS(transit!$A$2:$Y$402)),1,1)</f>
        <v>6</v>
      </c>
      <c r="G1230">
        <f ca="1">OFFSET(drive!$A$2:$Y$402,TRUNC((ROW()-ROW($G$2))/COLUMNS(drive!$A$2:$Y$402)),MOD(ROW()-ROW($G$2),COLUMNS(drive!$A$2:$Y$402)),1,1)</f>
        <v>3</v>
      </c>
      <c r="H1230" s="5">
        <f ca="1">(VLOOKUP($B1230,weights!$A$2:$R$6,4))*VLOOKUP($B1230,weights!$A$2:$R$6,6)^C1230*(VLOOKUP($B1230,weights!$A$2:$R$6,15)*EXP(VLOOKUP($B1230,weights!$A$2:$R$6,11)*D1230)+VLOOKUP($B1230,weights!$A$2:$R$6,16)*EXP(VLOOKUP($B1230,weights!$A$2:$R$6,12)*E1230)+VLOOKUP($B1230,weights!$A$2:$R$6,17)*EXP(VLOOKUP($B1230,weights!$A$2:$R$6,13)*F1230)+VLOOKUP($B1230,weights!$A$2:$R$6,18)*EXP(VLOOKUP($B1230,weights!$A$2:$R$6,14)*G1230))</f>
        <v>19.442758506498201</v>
      </c>
    </row>
    <row r="1231" spans="1:8" ht="12.75" x14ac:dyDescent="0.2">
      <c r="A1231">
        <f t="shared" si="0"/>
        <v>50</v>
      </c>
      <c r="B1231" t="str">
        <f t="shared" ref="B1231:C1231" si="1205">B1206</f>
        <v>restaurant</v>
      </c>
      <c r="C1231">
        <f t="shared" si="1205"/>
        <v>4</v>
      </c>
      <c r="D1231">
        <f ca="1">OFFSET(walk!$A$2:$Y$402,TRUNC((ROW()-ROW($D$2))/COLUMNS(walk!$A$2:$Y$402)),MOD(ROW()-ROW($D$2),COLUMNS(walk!$A$2:$Y$402)),1,1)</f>
        <v>11</v>
      </c>
      <c r="E1231">
        <f ca="1">OFFSET(bike!$A$2:$Y$402,TRUNC((ROW()-ROW($E$2))/COLUMNS(bike!$A$2:$Y$402)),MOD(ROW()-ROW($E$2),COLUMNS(bike!$A$2:$Y$402)),1,1)</f>
        <v>3</v>
      </c>
      <c r="F1231">
        <f ca="1">OFFSET(transit!$A$2:$Y$402,TRUNC((ROW()-ROW($F$2))/COLUMNS(transit!$A$2:$Y$402)),MOD(ROW()-ROW($F$2),COLUMNS(transit!$A$2:$Y$402)),1,1)</f>
        <v>8</v>
      </c>
      <c r="G1231">
        <f ca="1">OFFSET(drive!$A$2:$Y$402,TRUNC((ROW()-ROW($G$2))/COLUMNS(drive!$A$2:$Y$402)),MOD(ROW()-ROW($G$2),COLUMNS(drive!$A$2:$Y$402)),1,1)</f>
        <v>3</v>
      </c>
      <c r="H1231" s="5">
        <f ca="1">(VLOOKUP($B1231,weights!$A$2:$R$6,4))*VLOOKUP($B1231,weights!$A$2:$R$6,6)^C1231*(VLOOKUP($B1231,weights!$A$2:$R$6,15)*EXP(VLOOKUP($B1231,weights!$A$2:$R$6,11)*D1231)+VLOOKUP($B1231,weights!$A$2:$R$6,16)*EXP(VLOOKUP($B1231,weights!$A$2:$R$6,12)*E1231)+VLOOKUP($B1231,weights!$A$2:$R$6,17)*EXP(VLOOKUP($B1231,weights!$A$2:$R$6,13)*F1231)+VLOOKUP($B1231,weights!$A$2:$R$6,18)*EXP(VLOOKUP($B1231,weights!$A$2:$R$6,14)*G1231))</f>
        <v>16.034661032341649</v>
      </c>
    </row>
    <row r="1232" spans="1:8" ht="12.75" x14ac:dyDescent="0.2">
      <c r="A1232">
        <f t="shared" si="0"/>
        <v>50</v>
      </c>
      <c r="B1232" t="str">
        <f t="shared" ref="B1232:C1232" si="1206">B1207</f>
        <v>restaurant</v>
      </c>
      <c r="C1232">
        <f t="shared" si="1206"/>
        <v>5</v>
      </c>
      <c r="D1232">
        <f ca="1">OFFSET(walk!$A$2:$Y$402,TRUNC((ROW()-ROW($D$2))/COLUMNS(walk!$A$2:$Y$402)),MOD(ROW()-ROW($D$2),COLUMNS(walk!$A$2:$Y$402)),1,1)</f>
        <v>11</v>
      </c>
      <c r="E1232">
        <f ca="1">OFFSET(bike!$A$2:$Y$402,TRUNC((ROW()-ROW($E$2))/COLUMNS(bike!$A$2:$Y$402)),MOD(ROW()-ROW($E$2),COLUMNS(bike!$A$2:$Y$402)),1,1)</f>
        <v>3</v>
      </c>
      <c r="F1232">
        <f ca="1">OFFSET(transit!$A$2:$Y$402,TRUNC((ROW()-ROW($F$2))/COLUMNS(transit!$A$2:$Y$402)),MOD(ROW()-ROW($F$2),COLUMNS(transit!$A$2:$Y$402)),1,1)</f>
        <v>8</v>
      </c>
      <c r="G1232">
        <f ca="1">OFFSET(drive!$A$2:$Y$402,TRUNC((ROW()-ROW($G$2))/COLUMNS(drive!$A$2:$Y$402)),MOD(ROW()-ROW($G$2),COLUMNS(drive!$A$2:$Y$402)),1,1)</f>
        <v>4</v>
      </c>
      <c r="H1232" s="5">
        <f ca="1">(VLOOKUP($B1232,weights!$A$2:$R$6,4))*VLOOKUP($B1232,weights!$A$2:$R$6,6)^C1232*(VLOOKUP($B1232,weights!$A$2:$R$6,15)*EXP(VLOOKUP($B1232,weights!$A$2:$R$6,11)*D1232)+VLOOKUP($B1232,weights!$A$2:$R$6,16)*EXP(VLOOKUP($B1232,weights!$A$2:$R$6,12)*E1232)+VLOOKUP($B1232,weights!$A$2:$R$6,17)*EXP(VLOOKUP($B1232,weights!$A$2:$R$6,13)*F1232)+VLOOKUP($B1232,weights!$A$2:$R$6,18)*EXP(VLOOKUP($B1232,weights!$A$2:$R$6,14)*G1232))</f>
        <v>13.484871933199594</v>
      </c>
    </row>
    <row r="1233" spans="1:8" ht="12.75" x14ac:dyDescent="0.2">
      <c r="A1233">
        <f t="shared" si="0"/>
        <v>50</v>
      </c>
      <c r="B1233" t="str">
        <f t="shared" ref="B1233:C1233" si="1207">B1208</f>
        <v>restaurant</v>
      </c>
      <c r="C1233">
        <f t="shared" si="1207"/>
        <v>6</v>
      </c>
      <c r="D1233">
        <f ca="1">OFFSET(walk!$A$2:$Y$402,TRUNC((ROW()-ROW($D$2))/COLUMNS(walk!$A$2:$Y$402)),MOD(ROW()-ROW($D$2),COLUMNS(walk!$A$2:$Y$402)),1,1)</f>
        <v>13</v>
      </c>
      <c r="E1233">
        <f ca="1">OFFSET(bike!$A$2:$Y$402,TRUNC((ROW()-ROW($E$2))/COLUMNS(bike!$A$2:$Y$402)),MOD(ROW()-ROW($E$2),COLUMNS(bike!$A$2:$Y$402)),1,1)</f>
        <v>4</v>
      </c>
      <c r="F1233">
        <f ca="1">OFFSET(transit!$A$2:$Y$402,TRUNC((ROW()-ROW($F$2))/COLUMNS(transit!$A$2:$Y$402)),MOD(ROW()-ROW($F$2),COLUMNS(transit!$A$2:$Y$402)),1,1)</f>
        <v>8</v>
      </c>
      <c r="G1233">
        <f ca="1">OFFSET(drive!$A$2:$Y$402,TRUNC((ROW()-ROW($G$2))/COLUMNS(drive!$A$2:$Y$402)),MOD(ROW()-ROW($G$2),COLUMNS(drive!$A$2:$Y$402)),1,1)</f>
        <v>4</v>
      </c>
      <c r="H1233" s="5">
        <f ca="1">(VLOOKUP($B1233,weights!$A$2:$R$6,4))*VLOOKUP($B1233,weights!$A$2:$R$6,6)^C1233*(VLOOKUP($B1233,weights!$A$2:$R$6,15)*EXP(VLOOKUP($B1233,weights!$A$2:$R$6,11)*D1233)+VLOOKUP($B1233,weights!$A$2:$R$6,16)*EXP(VLOOKUP($B1233,weights!$A$2:$R$6,12)*E1233)+VLOOKUP($B1233,weights!$A$2:$R$6,17)*EXP(VLOOKUP($B1233,weights!$A$2:$R$6,13)*F1233)+VLOOKUP($B1233,weights!$A$2:$R$6,18)*EXP(VLOOKUP($B1233,weights!$A$2:$R$6,14)*G1233))</f>
        <v>10.911144894207997</v>
      </c>
    </row>
    <row r="1234" spans="1:8" ht="12.75" x14ac:dyDescent="0.2">
      <c r="A1234">
        <f t="shared" si="0"/>
        <v>50</v>
      </c>
      <c r="B1234" t="str">
        <f t="shared" ref="B1234:C1234" si="1208">B1209</f>
        <v>restaurant</v>
      </c>
      <c r="C1234">
        <f t="shared" si="1208"/>
        <v>7</v>
      </c>
      <c r="D1234">
        <f ca="1">OFFSET(walk!$A$2:$Y$402,TRUNC((ROW()-ROW($D$2))/COLUMNS(walk!$A$2:$Y$402)),MOD(ROW()-ROW($D$2),COLUMNS(walk!$A$2:$Y$402)),1,1)</f>
        <v>13</v>
      </c>
      <c r="E1234">
        <f ca="1">OFFSET(bike!$A$2:$Y$402,TRUNC((ROW()-ROW($E$2))/COLUMNS(bike!$A$2:$Y$402)),MOD(ROW()-ROW($E$2),COLUMNS(bike!$A$2:$Y$402)),1,1)</f>
        <v>4</v>
      </c>
      <c r="F1234">
        <f ca="1">OFFSET(transit!$A$2:$Y$402,TRUNC((ROW()-ROW($F$2))/COLUMNS(transit!$A$2:$Y$402)),MOD(ROW()-ROW($F$2),COLUMNS(transit!$A$2:$Y$402)),1,1)</f>
        <v>9</v>
      </c>
      <c r="G1234">
        <f ca="1">OFFSET(drive!$A$2:$Y$402,TRUNC((ROW()-ROW($G$2))/COLUMNS(drive!$A$2:$Y$402)),MOD(ROW()-ROW($G$2),COLUMNS(drive!$A$2:$Y$402)),1,1)</f>
        <v>4</v>
      </c>
      <c r="H1234" s="5">
        <f ca="1">(VLOOKUP($B1234,weights!$A$2:$R$6,4))*VLOOKUP($B1234,weights!$A$2:$R$6,6)^C1234*(VLOOKUP($B1234,weights!$A$2:$R$6,15)*EXP(VLOOKUP($B1234,weights!$A$2:$R$6,11)*D1234)+VLOOKUP($B1234,weights!$A$2:$R$6,16)*EXP(VLOOKUP($B1234,weights!$A$2:$R$6,12)*E1234)+VLOOKUP($B1234,weights!$A$2:$R$6,17)*EXP(VLOOKUP($B1234,weights!$A$2:$R$6,13)*F1234)+VLOOKUP($B1234,weights!$A$2:$R$6,18)*EXP(VLOOKUP($B1234,weights!$A$2:$R$6,14)*G1234))</f>
        <v>9.4617431804948957</v>
      </c>
    </row>
    <row r="1235" spans="1:8" ht="12.75" x14ac:dyDescent="0.2">
      <c r="A1235">
        <f t="shared" si="0"/>
        <v>50</v>
      </c>
      <c r="B1235" t="str">
        <f t="shared" ref="B1235:C1235" si="1209">B1210</f>
        <v>restaurant</v>
      </c>
      <c r="C1235">
        <f t="shared" si="1209"/>
        <v>8</v>
      </c>
      <c r="D1235">
        <f ca="1">OFFSET(walk!$A$2:$Y$402,TRUNC((ROW()-ROW($D$2))/COLUMNS(walk!$A$2:$Y$402)),MOD(ROW()-ROW($D$2),COLUMNS(walk!$A$2:$Y$402)),1,1)</f>
        <v>13</v>
      </c>
      <c r="E1235">
        <f ca="1">OFFSET(bike!$A$2:$Y$402,TRUNC((ROW()-ROW($E$2))/COLUMNS(bike!$A$2:$Y$402)),MOD(ROW()-ROW($E$2),COLUMNS(bike!$A$2:$Y$402)),1,1)</f>
        <v>4</v>
      </c>
      <c r="F1235">
        <f ca="1">OFFSET(transit!$A$2:$Y$402,TRUNC((ROW()-ROW($F$2))/COLUMNS(transit!$A$2:$Y$402)),MOD(ROW()-ROW($F$2),COLUMNS(transit!$A$2:$Y$402)),1,1)</f>
        <v>10</v>
      </c>
      <c r="G1235">
        <f ca="1">OFFSET(drive!$A$2:$Y$402,TRUNC((ROW()-ROW($G$2))/COLUMNS(drive!$A$2:$Y$402)),MOD(ROW()-ROW($G$2),COLUMNS(drive!$A$2:$Y$402)),1,1)</f>
        <v>4</v>
      </c>
      <c r="H1235" s="5">
        <f ca="1">(VLOOKUP($B1235,weights!$A$2:$R$6,4))*VLOOKUP($B1235,weights!$A$2:$R$6,6)^C1235*(VLOOKUP($B1235,weights!$A$2:$R$6,15)*EXP(VLOOKUP($B1235,weights!$A$2:$R$6,11)*D1235)+VLOOKUP($B1235,weights!$A$2:$R$6,16)*EXP(VLOOKUP($B1235,weights!$A$2:$R$6,12)*E1235)+VLOOKUP($B1235,weights!$A$2:$R$6,17)*EXP(VLOOKUP($B1235,weights!$A$2:$R$6,13)*F1235)+VLOOKUP($B1235,weights!$A$2:$R$6,18)*EXP(VLOOKUP($B1235,weights!$A$2:$R$6,14)*G1235))</f>
        <v>8.2361586286723742</v>
      </c>
    </row>
    <row r="1236" spans="1:8" ht="12.75" x14ac:dyDescent="0.2">
      <c r="A1236">
        <f t="shared" si="0"/>
        <v>50</v>
      </c>
      <c r="B1236" t="str">
        <f t="shared" ref="B1236:C1236" si="1210">B1211</f>
        <v>restaurant</v>
      </c>
      <c r="C1236">
        <f t="shared" si="1210"/>
        <v>9</v>
      </c>
      <c r="D1236">
        <f ca="1">OFFSET(walk!$A$2:$Y$402,TRUNC((ROW()-ROW($D$2))/COLUMNS(walk!$A$2:$Y$402)),MOD(ROW()-ROW($D$2),COLUMNS(walk!$A$2:$Y$402)),1,1)</f>
        <v>14</v>
      </c>
      <c r="E1236">
        <f ca="1">OFFSET(bike!$A$2:$Y$402,TRUNC((ROW()-ROW($E$2))/COLUMNS(bike!$A$2:$Y$402)),MOD(ROW()-ROW($E$2),COLUMNS(bike!$A$2:$Y$402)),1,1)</f>
        <v>5</v>
      </c>
      <c r="F1236">
        <f ca="1">OFFSET(transit!$A$2:$Y$402,TRUNC((ROW()-ROW($F$2))/COLUMNS(transit!$A$2:$Y$402)),MOD(ROW()-ROW($F$2),COLUMNS(transit!$A$2:$Y$402)),1,1)</f>
        <v>13</v>
      </c>
      <c r="G1236">
        <f ca="1">OFFSET(drive!$A$2:$Y$402,TRUNC((ROW()-ROW($G$2))/COLUMNS(drive!$A$2:$Y$402)),MOD(ROW()-ROW($G$2),COLUMNS(drive!$A$2:$Y$402)),1,1)</f>
        <v>4</v>
      </c>
      <c r="H1236" s="5">
        <f ca="1">(VLOOKUP($B1236,weights!$A$2:$R$6,4))*VLOOKUP($B1236,weights!$A$2:$R$6,6)^C1236*(VLOOKUP($B1236,weights!$A$2:$R$6,15)*EXP(VLOOKUP($B1236,weights!$A$2:$R$6,11)*D1236)+VLOOKUP($B1236,weights!$A$2:$R$6,16)*EXP(VLOOKUP($B1236,weights!$A$2:$R$6,12)*E1236)+VLOOKUP($B1236,weights!$A$2:$R$6,17)*EXP(VLOOKUP($B1236,weights!$A$2:$R$6,13)*F1236)+VLOOKUP($B1236,weights!$A$2:$R$6,18)*EXP(VLOOKUP($B1236,weights!$A$2:$R$6,14)*G1236))</f>
        <v>6.3273304907320007</v>
      </c>
    </row>
    <row r="1237" spans="1:8" ht="12.75" x14ac:dyDescent="0.2">
      <c r="A1237">
        <f t="shared" si="0"/>
        <v>50</v>
      </c>
      <c r="B1237" t="str">
        <f t="shared" ref="B1237:C1237" si="1211">B1212</f>
        <v>supermarket</v>
      </c>
      <c r="C1237">
        <f t="shared" si="1211"/>
        <v>0</v>
      </c>
      <c r="D1237">
        <f ca="1">OFFSET(walk!$A$2:$Y$402,TRUNC((ROW()-ROW($D$2))/COLUMNS(walk!$A$2:$Y$402)),MOD(ROW()-ROW($D$2),COLUMNS(walk!$A$2:$Y$402)),1,1)</f>
        <v>34</v>
      </c>
      <c r="E1237">
        <f ca="1">OFFSET(bike!$A$2:$Y$402,TRUNC((ROW()-ROW($E$2))/COLUMNS(bike!$A$2:$Y$402)),MOD(ROW()-ROW($E$2),COLUMNS(bike!$A$2:$Y$402)),1,1)</f>
        <v>15</v>
      </c>
      <c r="F1237">
        <f ca="1">OFFSET(transit!$A$2:$Y$402,TRUNC((ROW()-ROW($F$2))/COLUMNS(transit!$A$2:$Y$402)),MOD(ROW()-ROW($F$2),COLUMNS(transit!$A$2:$Y$402)),1,1)</f>
        <v>19</v>
      </c>
      <c r="G1237">
        <f ca="1">OFFSET(drive!$A$2:$Y$402,TRUNC((ROW()-ROW($G$2))/COLUMNS(drive!$A$2:$Y$402)),MOD(ROW()-ROW($G$2),COLUMNS(drive!$A$2:$Y$402)),1,1)</f>
        <v>8</v>
      </c>
      <c r="H1237" s="5">
        <f ca="1">(VLOOKUP($B1237,weights!$A$2:$R$6,4))*VLOOKUP($B1237,weights!$A$2:$R$6,6)^C1237*(VLOOKUP($B1237,weights!$A$2:$R$6,15)*EXP(VLOOKUP($B1237,weights!$A$2:$R$6,11)*D1237)+VLOOKUP($B1237,weights!$A$2:$R$6,16)*EXP(VLOOKUP($B1237,weights!$A$2:$R$6,12)*E1237)+VLOOKUP($B1237,weights!$A$2:$R$6,17)*EXP(VLOOKUP($B1237,weights!$A$2:$R$6,13)*F1237)+VLOOKUP($B1237,weights!$A$2:$R$6,18)*EXP(VLOOKUP($B1237,weights!$A$2:$R$6,14)*G1237))</f>
        <v>3.6205111329369064</v>
      </c>
    </row>
    <row r="1238" spans="1:8" ht="12.75" x14ac:dyDescent="0.2">
      <c r="A1238">
        <f t="shared" si="0"/>
        <v>50</v>
      </c>
      <c r="B1238" t="str">
        <f t="shared" ref="B1238:C1238" si="1212">B1213</f>
        <v>supermarket</v>
      </c>
      <c r="C1238">
        <f t="shared" si="1212"/>
        <v>1</v>
      </c>
      <c r="D1238">
        <f ca="1">OFFSET(walk!$A$2:$Y$402,TRUNC((ROW()-ROW($D$2))/COLUMNS(walk!$A$2:$Y$402)),MOD(ROW()-ROW($D$2),COLUMNS(walk!$A$2:$Y$402)),1,1)</f>
        <v>47</v>
      </c>
      <c r="E1238">
        <f ca="1">OFFSET(bike!$A$2:$Y$402,TRUNC((ROW()-ROW($E$2))/COLUMNS(bike!$A$2:$Y$402)),MOD(ROW()-ROW($E$2),COLUMNS(bike!$A$2:$Y$402)),1,1)</f>
        <v>16</v>
      </c>
      <c r="F1238">
        <f ca="1">OFFSET(transit!$A$2:$Y$402,TRUNC((ROW()-ROW($F$2))/COLUMNS(transit!$A$2:$Y$402)),MOD(ROW()-ROW($F$2),COLUMNS(transit!$A$2:$Y$402)),1,1)</f>
        <v>23</v>
      </c>
      <c r="G1238">
        <f ca="1">OFFSET(drive!$A$2:$Y$402,TRUNC((ROW()-ROW($G$2))/COLUMNS(drive!$A$2:$Y$402)),MOD(ROW()-ROW($G$2),COLUMNS(drive!$A$2:$Y$402)),1,1)</f>
        <v>9</v>
      </c>
      <c r="H1238" s="5">
        <f ca="1">(VLOOKUP($B1238,weights!$A$2:$R$6,4))*VLOOKUP($B1238,weights!$A$2:$R$6,6)^C1238*(VLOOKUP($B1238,weights!$A$2:$R$6,15)*EXP(VLOOKUP($B1238,weights!$A$2:$R$6,11)*D1238)+VLOOKUP($B1238,weights!$A$2:$R$6,16)*EXP(VLOOKUP($B1238,weights!$A$2:$R$6,12)*E1238)+VLOOKUP($B1238,weights!$A$2:$R$6,17)*EXP(VLOOKUP($B1238,weights!$A$2:$R$6,13)*F1238)+VLOOKUP($B1238,weights!$A$2:$R$6,18)*EXP(VLOOKUP($B1238,weights!$A$2:$R$6,14)*G1238))</f>
        <v>1.6601665407110797</v>
      </c>
    </row>
    <row r="1239" spans="1:8" ht="12.75" x14ac:dyDescent="0.2">
      <c r="A1239">
        <f t="shared" si="0"/>
        <v>50</v>
      </c>
      <c r="B1239" t="str">
        <f t="shared" ref="B1239:C1239" si="1213">B1214</f>
        <v>supermarket</v>
      </c>
      <c r="C1239">
        <f t="shared" si="1213"/>
        <v>2</v>
      </c>
      <c r="D1239">
        <f ca="1">OFFSET(walk!$A$2:$Y$402,TRUNC((ROW()-ROW($D$2))/COLUMNS(walk!$A$2:$Y$402)),MOD(ROW()-ROW($D$2),COLUMNS(walk!$A$2:$Y$402)),1,1)</f>
        <v>52</v>
      </c>
      <c r="E1239">
        <f ca="1">OFFSET(bike!$A$2:$Y$402,TRUNC((ROW()-ROW($E$2))/COLUMNS(bike!$A$2:$Y$402)),MOD(ROW()-ROW($E$2),COLUMNS(bike!$A$2:$Y$402)),1,1)</f>
        <v>16</v>
      </c>
      <c r="F1239">
        <f ca="1">OFFSET(transit!$A$2:$Y$402,TRUNC((ROW()-ROW($F$2))/COLUMNS(transit!$A$2:$Y$402)),MOD(ROW()-ROW($F$2),COLUMNS(transit!$A$2:$Y$402)),1,1)</f>
        <v>28</v>
      </c>
      <c r="G1239">
        <f ca="1">OFFSET(drive!$A$2:$Y$402,TRUNC((ROW()-ROW($G$2))/COLUMNS(drive!$A$2:$Y$402)),MOD(ROW()-ROW($G$2),COLUMNS(drive!$A$2:$Y$402)),1,1)</f>
        <v>12</v>
      </c>
      <c r="H1239" s="5">
        <f ca="1">(VLOOKUP($B1239,weights!$A$2:$R$6,4))*VLOOKUP($B1239,weights!$A$2:$R$6,6)^C1239*(VLOOKUP($B1239,weights!$A$2:$R$6,15)*EXP(VLOOKUP($B1239,weights!$A$2:$R$6,11)*D1239)+VLOOKUP($B1239,weights!$A$2:$R$6,16)*EXP(VLOOKUP($B1239,weights!$A$2:$R$6,12)*E1239)+VLOOKUP($B1239,weights!$A$2:$R$6,17)*EXP(VLOOKUP($B1239,weights!$A$2:$R$6,13)*F1239)+VLOOKUP($B1239,weights!$A$2:$R$6,18)*EXP(VLOOKUP($B1239,weights!$A$2:$R$6,14)*G1239))</f>
        <v>0.53223443288081507</v>
      </c>
    </row>
    <row r="1240" spans="1:8" ht="12.75" x14ac:dyDescent="0.2">
      <c r="A1240">
        <f t="shared" si="0"/>
        <v>50</v>
      </c>
      <c r="B1240" t="str">
        <f t="shared" ref="B1240:C1240" si="1214">B1215</f>
        <v>supermarket</v>
      </c>
      <c r="C1240">
        <f t="shared" si="1214"/>
        <v>3</v>
      </c>
      <c r="D1240">
        <f ca="1">OFFSET(walk!$A$2:$Y$402,TRUNC((ROW()-ROW($D$2))/COLUMNS(walk!$A$2:$Y$402)),MOD(ROW()-ROW($D$2),COLUMNS(walk!$A$2:$Y$402)),1,1)</f>
        <v>59</v>
      </c>
      <c r="E1240">
        <f ca="1">OFFSET(bike!$A$2:$Y$402,TRUNC((ROW()-ROW($E$2))/COLUMNS(bike!$A$2:$Y$402)),MOD(ROW()-ROW($E$2),COLUMNS(bike!$A$2:$Y$402)),1,1)</f>
        <v>20</v>
      </c>
      <c r="F1240">
        <f ca="1">OFFSET(transit!$A$2:$Y$402,TRUNC((ROW()-ROW($F$2))/COLUMNS(transit!$A$2:$Y$402)),MOD(ROW()-ROW($F$2),COLUMNS(transit!$A$2:$Y$402)),1,1)</f>
        <v>35</v>
      </c>
      <c r="G1240">
        <f ca="1">OFFSET(drive!$A$2:$Y$402,TRUNC((ROW()-ROW($G$2))/COLUMNS(drive!$A$2:$Y$402)),MOD(ROW()-ROW($G$2),COLUMNS(drive!$A$2:$Y$402)),1,1)</f>
        <v>14</v>
      </c>
      <c r="H1240" s="5">
        <f ca="1">(VLOOKUP($B1240,weights!$A$2:$R$6,4))*VLOOKUP($B1240,weights!$A$2:$R$6,6)^C1240*(VLOOKUP($B1240,weights!$A$2:$R$6,15)*EXP(VLOOKUP($B1240,weights!$A$2:$R$6,11)*D1240)+VLOOKUP($B1240,weights!$A$2:$R$6,16)*EXP(VLOOKUP($B1240,weights!$A$2:$R$6,12)*E1240)+VLOOKUP($B1240,weights!$A$2:$R$6,17)*EXP(VLOOKUP($B1240,weights!$A$2:$R$6,13)*F1240)+VLOOKUP($B1240,weights!$A$2:$R$6,18)*EXP(VLOOKUP($B1240,weights!$A$2:$R$6,14)*G1240))</f>
        <v>0.19226417491459599</v>
      </c>
    </row>
    <row r="1241" spans="1:8" ht="12.75" x14ac:dyDescent="0.2">
      <c r="A1241">
        <f t="shared" si="0"/>
        <v>50</v>
      </c>
      <c r="B1241" t="str">
        <f t="shared" ref="B1241:C1241" si="1215">B1216</f>
        <v>supermarket</v>
      </c>
      <c r="C1241">
        <f t="shared" si="1215"/>
        <v>4</v>
      </c>
      <c r="D1241">
        <f ca="1">OFFSET(walk!$A$2:$Y$402,TRUNC((ROW()-ROW($D$2))/COLUMNS(walk!$A$2:$Y$402)),MOD(ROW()-ROW($D$2),COLUMNS(walk!$A$2:$Y$402)),1,1)</f>
        <v>75</v>
      </c>
      <c r="E1241">
        <f ca="1">OFFSET(bike!$A$2:$Y$402,TRUNC((ROW()-ROW($E$2))/COLUMNS(bike!$A$2:$Y$402)),MOD(ROW()-ROW($E$2),COLUMNS(bike!$A$2:$Y$402)),1,1)</f>
        <v>24</v>
      </c>
      <c r="F1241">
        <f ca="1">OFFSET(transit!$A$2:$Y$402,TRUNC((ROW()-ROW($F$2))/COLUMNS(transit!$A$2:$Y$402)),MOD(ROW()-ROW($F$2),COLUMNS(transit!$A$2:$Y$402)),1,1)</f>
        <v>37</v>
      </c>
      <c r="G1241">
        <f ca="1">OFFSET(drive!$A$2:$Y$402,TRUNC((ROW()-ROW($G$2))/COLUMNS(drive!$A$2:$Y$402)),MOD(ROW()-ROW($G$2),COLUMNS(drive!$A$2:$Y$402)),1,1)</f>
        <v>14</v>
      </c>
      <c r="H1241" s="5">
        <f ca="1">(VLOOKUP($B1241,weights!$A$2:$R$6,4))*VLOOKUP($B1241,weights!$A$2:$R$6,6)^C1241*(VLOOKUP($B1241,weights!$A$2:$R$6,15)*EXP(VLOOKUP($B1241,weights!$A$2:$R$6,11)*D1241)+VLOOKUP($B1241,weights!$A$2:$R$6,16)*EXP(VLOOKUP($B1241,weights!$A$2:$R$6,12)*E1241)+VLOOKUP($B1241,weights!$A$2:$R$6,17)*EXP(VLOOKUP($B1241,weights!$A$2:$R$6,13)*F1241)+VLOOKUP($B1241,weights!$A$2:$R$6,18)*EXP(VLOOKUP($B1241,weights!$A$2:$R$6,14)*G1241))</f>
        <v>0.11070647110730913</v>
      </c>
    </row>
    <row r="1242" spans="1:8" ht="12.75" x14ac:dyDescent="0.2">
      <c r="A1242">
        <f t="shared" si="0"/>
        <v>50</v>
      </c>
      <c r="B1242" t="str">
        <f t="shared" ref="B1242:C1242" si="1216">B1217</f>
        <v>store</v>
      </c>
      <c r="C1242">
        <f t="shared" si="1216"/>
        <v>0</v>
      </c>
      <c r="D1242">
        <f ca="1">OFFSET(walk!$A$2:$Y$402,TRUNC((ROW()-ROW($D$2))/COLUMNS(walk!$A$2:$Y$402)),MOD(ROW()-ROW($D$2),COLUMNS(walk!$A$2:$Y$402)),1,1)</f>
        <v>4</v>
      </c>
      <c r="E1242">
        <f ca="1">OFFSET(bike!$A$2:$Y$402,TRUNC((ROW()-ROW($E$2))/COLUMNS(bike!$A$2:$Y$402)),MOD(ROW()-ROW($E$2),COLUMNS(bike!$A$2:$Y$402)),1,1)</f>
        <v>1</v>
      </c>
      <c r="F1242">
        <f ca="1">OFFSET(transit!$A$2:$Y$402,TRUNC((ROW()-ROW($F$2))/COLUMNS(transit!$A$2:$Y$402)),MOD(ROW()-ROW($F$2),COLUMNS(transit!$A$2:$Y$402)),1,1)</f>
        <v>4</v>
      </c>
      <c r="G1242">
        <f ca="1">OFFSET(drive!$A$2:$Y$402,TRUNC((ROW()-ROW($G$2))/COLUMNS(drive!$A$2:$Y$402)),MOD(ROW()-ROW($G$2),COLUMNS(drive!$A$2:$Y$402)),1,1)</f>
        <v>1</v>
      </c>
      <c r="H1242" s="5">
        <f ca="1">(VLOOKUP($B1242,weights!$A$2:$R$6,4))*VLOOKUP($B1242,weights!$A$2:$R$6,6)^C1242*(VLOOKUP($B1242,weights!$A$2:$R$6,15)*EXP(VLOOKUP($B1242,weights!$A$2:$R$6,11)*D1242)+VLOOKUP($B1242,weights!$A$2:$R$6,16)*EXP(VLOOKUP($B1242,weights!$A$2:$R$6,12)*E1242)+VLOOKUP($B1242,weights!$A$2:$R$6,17)*EXP(VLOOKUP($B1242,weights!$A$2:$R$6,13)*F1242)+VLOOKUP($B1242,weights!$A$2:$R$6,18)*EXP(VLOOKUP($B1242,weights!$A$2:$R$6,14)*G1242))</f>
        <v>22.338230552247637</v>
      </c>
    </row>
    <row r="1243" spans="1:8" ht="12.75" x14ac:dyDescent="0.2">
      <c r="A1243">
        <f t="shared" si="0"/>
        <v>50</v>
      </c>
      <c r="B1243" t="str">
        <f t="shared" ref="B1243:C1243" si="1217">B1218</f>
        <v>store</v>
      </c>
      <c r="C1243">
        <f t="shared" si="1217"/>
        <v>1</v>
      </c>
      <c r="D1243">
        <f ca="1">OFFSET(walk!$A$2:$Y$402,TRUNC((ROW()-ROW($D$2))/COLUMNS(walk!$A$2:$Y$402)),MOD(ROW()-ROW($D$2),COLUMNS(walk!$A$2:$Y$402)),1,1)</f>
        <v>7</v>
      </c>
      <c r="E1243">
        <f ca="1">OFFSET(bike!$A$2:$Y$402,TRUNC((ROW()-ROW($E$2))/COLUMNS(bike!$A$2:$Y$402)),MOD(ROW()-ROW($E$2),COLUMNS(bike!$A$2:$Y$402)),1,1)</f>
        <v>2</v>
      </c>
      <c r="F1243">
        <f ca="1">OFFSET(transit!$A$2:$Y$402,TRUNC((ROW()-ROW($F$2))/COLUMNS(transit!$A$2:$Y$402)),MOD(ROW()-ROW($F$2),COLUMNS(transit!$A$2:$Y$402)),1,1)</f>
        <v>4</v>
      </c>
      <c r="G1243">
        <f ca="1">OFFSET(drive!$A$2:$Y$402,TRUNC((ROW()-ROW($G$2))/COLUMNS(drive!$A$2:$Y$402)),MOD(ROW()-ROW($G$2),COLUMNS(drive!$A$2:$Y$402)),1,1)</f>
        <v>2</v>
      </c>
      <c r="H1243" s="5">
        <f ca="1">(VLOOKUP($B1243,weights!$A$2:$R$6,4))*VLOOKUP($B1243,weights!$A$2:$R$6,6)^C1243*(VLOOKUP($B1243,weights!$A$2:$R$6,15)*EXP(VLOOKUP($B1243,weights!$A$2:$R$6,11)*D1243)+VLOOKUP($B1243,weights!$A$2:$R$6,16)*EXP(VLOOKUP($B1243,weights!$A$2:$R$6,12)*E1243)+VLOOKUP($B1243,weights!$A$2:$R$6,17)*EXP(VLOOKUP($B1243,weights!$A$2:$R$6,13)*F1243)+VLOOKUP($B1243,weights!$A$2:$R$6,18)*EXP(VLOOKUP($B1243,weights!$A$2:$R$6,14)*G1243))</f>
        <v>10.409105223012089</v>
      </c>
    </row>
    <row r="1244" spans="1:8" ht="12.75" x14ac:dyDescent="0.2">
      <c r="A1244">
        <f t="shared" si="0"/>
        <v>50</v>
      </c>
      <c r="B1244" t="str">
        <f t="shared" ref="B1244:C1244" si="1218">B1219</f>
        <v>store</v>
      </c>
      <c r="C1244">
        <f t="shared" si="1218"/>
        <v>2</v>
      </c>
      <c r="D1244">
        <f ca="1">OFFSET(walk!$A$2:$Y$402,TRUNC((ROW()-ROW($D$2))/COLUMNS(walk!$A$2:$Y$402)),MOD(ROW()-ROW($D$2),COLUMNS(walk!$A$2:$Y$402)),1,1)</f>
        <v>7</v>
      </c>
      <c r="E1244">
        <f ca="1">OFFSET(bike!$A$2:$Y$402,TRUNC((ROW()-ROW($E$2))/COLUMNS(bike!$A$2:$Y$402)),MOD(ROW()-ROW($E$2),COLUMNS(bike!$A$2:$Y$402)),1,1)</f>
        <v>2</v>
      </c>
      <c r="F1244">
        <f ca="1">OFFSET(transit!$A$2:$Y$402,TRUNC((ROW()-ROW($F$2))/COLUMNS(transit!$A$2:$Y$402)),MOD(ROW()-ROW($F$2),COLUMNS(transit!$A$2:$Y$402)),1,1)</f>
        <v>5</v>
      </c>
      <c r="G1244">
        <f ca="1">OFFSET(drive!$A$2:$Y$402,TRUNC((ROW()-ROW($G$2))/COLUMNS(drive!$A$2:$Y$402)),MOD(ROW()-ROW($G$2),COLUMNS(drive!$A$2:$Y$402)),1,1)</f>
        <v>2</v>
      </c>
      <c r="H1244" s="5">
        <f ca="1">(VLOOKUP($B1244,weights!$A$2:$R$6,4))*VLOOKUP($B1244,weights!$A$2:$R$6,6)^C1244*(VLOOKUP($B1244,weights!$A$2:$R$6,15)*EXP(VLOOKUP($B1244,weights!$A$2:$R$6,11)*D1244)+VLOOKUP($B1244,weights!$A$2:$R$6,16)*EXP(VLOOKUP($B1244,weights!$A$2:$R$6,12)*E1244)+VLOOKUP($B1244,weights!$A$2:$R$6,17)*EXP(VLOOKUP($B1244,weights!$A$2:$R$6,13)*F1244)+VLOOKUP($B1244,weights!$A$2:$R$6,18)*EXP(VLOOKUP($B1244,weights!$A$2:$R$6,14)*G1244))</f>
        <v>6.6667397366895242</v>
      </c>
    </row>
    <row r="1245" spans="1:8" ht="12.75" x14ac:dyDescent="0.2">
      <c r="A1245">
        <f t="shared" si="0"/>
        <v>50</v>
      </c>
      <c r="B1245" t="str">
        <f t="shared" ref="B1245:C1245" si="1219">B1220</f>
        <v>store</v>
      </c>
      <c r="C1245">
        <f t="shared" si="1219"/>
        <v>3</v>
      </c>
      <c r="D1245">
        <f ca="1">OFFSET(walk!$A$2:$Y$402,TRUNC((ROW()-ROW($D$2))/COLUMNS(walk!$A$2:$Y$402)),MOD(ROW()-ROW($D$2),COLUMNS(walk!$A$2:$Y$402)),1,1)</f>
        <v>9</v>
      </c>
      <c r="E1245">
        <f ca="1">OFFSET(bike!$A$2:$Y$402,TRUNC((ROW()-ROW($E$2))/COLUMNS(bike!$A$2:$Y$402)),MOD(ROW()-ROW($E$2),COLUMNS(bike!$A$2:$Y$402)),1,1)</f>
        <v>2</v>
      </c>
      <c r="F1245">
        <f ca="1">OFFSET(transit!$A$2:$Y$402,TRUNC((ROW()-ROW($F$2))/COLUMNS(transit!$A$2:$Y$402)),MOD(ROW()-ROW($F$2),COLUMNS(transit!$A$2:$Y$402)),1,1)</f>
        <v>7</v>
      </c>
      <c r="G1245">
        <f ca="1">OFFSET(drive!$A$2:$Y$402,TRUNC((ROW()-ROW($G$2))/COLUMNS(drive!$A$2:$Y$402)),MOD(ROW()-ROW($G$2),COLUMNS(drive!$A$2:$Y$402)),1,1)</f>
        <v>2</v>
      </c>
      <c r="H1245" s="5">
        <f ca="1">(VLOOKUP($B1245,weights!$A$2:$R$6,4))*VLOOKUP($B1245,weights!$A$2:$R$6,6)^C1245*(VLOOKUP($B1245,weights!$A$2:$R$6,15)*EXP(VLOOKUP($B1245,weights!$A$2:$R$6,11)*D1245)+VLOOKUP($B1245,weights!$A$2:$R$6,16)*EXP(VLOOKUP($B1245,weights!$A$2:$R$6,12)*E1245)+VLOOKUP($B1245,weights!$A$2:$R$6,17)*EXP(VLOOKUP($B1245,weights!$A$2:$R$6,13)*F1245)+VLOOKUP($B1245,weights!$A$2:$R$6,18)*EXP(VLOOKUP($B1245,weights!$A$2:$R$6,14)*G1245))</f>
        <v>4.040933782984653</v>
      </c>
    </row>
    <row r="1246" spans="1:8" ht="12.75" x14ac:dyDescent="0.2">
      <c r="A1246">
        <f t="shared" si="0"/>
        <v>50</v>
      </c>
      <c r="B1246" t="str">
        <f t="shared" ref="B1246:C1246" si="1220">B1221</f>
        <v>store</v>
      </c>
      <c r="C1246">
        <f t="shared" si="1220"/>
        <v>4</v>
      </c>
      <c r="D1246">
        <f ca="1">OFFSET(walk!$A$2:$Y$402,TRUNC((ROW()-ROW($D$2))/COLUMNS(walk!$A$2:$Y$402)),MOD(ROW()-ROW($D$2),COLUMNS(walk!$A$2:$Y$402)),1,1)</f>
        <v>9</v>
      </c>
      <c r="E1246">
        <f ca="1">OFFSET(bike!$A$2:$Y$402,TRUNC((ROW()-ROW($E$2))/COLUMNS(bike!$A$2:$Y$402)),MOD(ROW()-ROW($E$2),COLUMNS(bike!$A$2:$Y$402)),1,1)</f>
        <v>2</v>
      </c>
      <c r="F1246">
        <f ca="1">OFFSET(transit!$A$2:$Y$402,TRUNC((ROW()-ROW($F$2))/COLUMNS(transit!$A$2:$Y$402)),MOD(ROW()-ROW($F$2),COLUMNS(transit!$A$2:$Y$402)),1,1)</f>
        <v>7</v>
      </c>
      <c r="G1246">
        <f ca="1">OFFSET(drive!$A$2:$Y$402,TRUNC((ROW()-ROW($G$2))/COLUMNS(drive!$A$2:$Y$402)),MOD(ROW()-ROW($G$2),COLUMNS(drive!$A$2:$Y$402)),1,1)</f>
        <v>3</v>
      </c>
      <c r="H1246" s="5">
        <f ca="1">(VLOOKUP($B1246,weights!$A$2:$R$6,4))*VLOOKUP($B1246,weights!$A$2:$R$6,6)^C1246*(VLOOKUP($B1246,weights!$A$2:$R$6,15)*EXP(VLOOKUP($B1246,weights!$A$2:$R$6,11)*D1246)+VLOOKUP($B1246,weights!$A$2:$R$6,16)*EXP(VLOOKUP($B1246,weights!$A$2:$R$6,12)*E1246)+VLOOKUP($B1246,weights!$A$2:$R$6,17)*EXP(VLOOKUP($B1246,weights!$A$2:$R$6,13)*F1246)+VLOOKUP($B1246,weights!$A$2:$R$6,18)*EXP(VLOOKUP($B1246,weights!$A$2:$R$6,14)*G1246))</f>
        <v>2.4110084105151097</v>
      </c>
    </row>
    <row r="1247" spans="1:8" ht="12.75" x14ac:dyDescent="0.2">
      <c r="A1247">
        <f t="shared" si="0"/>
        <v>50</v>
      </c>
      <c r="B1247" t="str">
        <f t="shared" ref="B1247:C1247" si="1221">B1222</f>
        <v>pharmacy</v>
      </c>
      <c r="C1247">
        <f t="shared" si="1221"/>
        <v>0</v>
      </c>
      <c r="D1247">
        <f ca="1">OFFSET(walk!$A$2:$Y$402,TRUNC((ROW()-ROW($D$2))/COLUMNS(walk!$A$2:$Y$402)),MOD(ROW()-ROW($D$2),COLUMNS(walk!$A$2:$Y$402)),1,1)</f>
        <v>10</v>
      </c>
      <c r="E1247">
        <f ca="1">OFFSET(bike!$A$2:$Y$402,TRUNC((ROW()-ROW($E$2))/COLUMNS(bike!$A$2:$Y$402)),MOD(ROW()-ROW($E$2),COLUMNS(bike!$A$2:$Y$402)),1,1)</f>
        <v>4</v>
      </c>
      <c r="F1247">
        <f ca="1">OFFSET(transit!$A$2:$Y$402,TRUNC((ROW()-ROW($F$2))/COLUMNS(transit!$A$2:$Y$402)),MOD(ROW()-ROW($F$2),COLUMNS(transit!$A$2:$Y$402)),1,1)</f>
        <v>10</v>
      </c>
      <c r="G1247">
        <f ca="1">OFFSET(drive!$A$2:$Y$402,TRUNC((ROW()-ROW($G$2))/COLUMNS(drive!$A$2:$Y$402)),MOD(ROW()-ROW($G$2),COLUMNS(drive!$A$2:$Y$402)),1,1)</f>
        <v>2</v>
      </c>
      <c r="H1247" s="5">
        <f ca="1">(VLOOKUP($B1247,weights!$A$2:$R$6,4))*VLOOKUP($B1247,weights!$A$2:$R$6,6)^C1247*(VLOOKUP($B1247,weights!$A$2:$R$6,15)*EXP(VLOOKUP($B1247,weights!$A$2:$R$6,11)*D1247)+VLOOKUP($B1247,weights!$A$2:$R$6,16)*EXP(VLOOKUP($B1247,weights!$A$2:$R$6,12)*E1247)+VLOOKUP($B1247,weights!$A$2:$R$6,17)*EXP(VLOOKUP($B1247,weights!$A$2:$R$6,13)*F1247)+VLOOKUP($B1247,weights!$A$2:$R$6,18)*EXP(VLOOKUP($B1247,weights!$A$2:$R$6,14)*G1247))</f>
        <v>6.3665039401748338</v>
      </c>
    </row>
    <row r="1248" spans="1:8" ht="12.75" x14ac:dyDescent="0.2">
      <c r="A1248">
        <f t="shared" si="0"/>
        <v>50</v>
      </c>
      <c r="B1248" t="str">
        <f t="shared" ref="B1248:C1248" si="1222">B1223</f>
        <v>pharmacy</v>
      </c>
      <c r="C1248">
        <f t="shared" si="1222"/>
        <v>1</v>
      </c>
      <c r="D1248">
        <f ca="1">OFFSET(walk!$A$2:$Y$402,TRUNC((ROW()-ROW($D$2))/COLUMNS(walk!$A$2:$Y$402)),MOD(ROW()-ROW($D$2),COLUMNS(walk!$A$2:$Y$402)),1,1)</f>
        <v>10</v>
      </c>
      <c r="E1248">
        <f ca="1">OFFSET(bike!$A$2:$Y$402,TRUNC((ROW()-ROW($E$2))/COLUMNS(bike!$A$2:$Y$402)),MOD(ROW()-ROW($E$2),COLUMNS(bike!$A$2:$Y$402)),1,1)</f>
        <v>4</v>
      </c>
      <c r="F1248">
        <f ca="1">OFFSET(transit!$A$2:$Y$402,TRUNC((ROW()-ROW($F$2))/COLUMNS(transit!$A$2:$Y$402)),MOD(ROW()-ROW($F$2),COLUMNS(transit!$A$2:$Y$402)),1,1)</f>
        <v>10</v>
      </c>
      <c r="G1248">
        <f ca="1">OFFSET(drive!$A$2:$Y$402,TRUNC((ROW()-ROW($G$2))/COLUMNS(drive!$A$2:$Y$402)),MOD(ROW()-ROW($G$2),COLUMNS(drive!$A$2:$Y$402)),1,1)</f>
        <v>3</v>
      </c>
      <c r="H1248" s="5">
        <f ca="1">(VLOOKUP($B1248,weights!$A$2:$R$6,4))*VLOOKUP($B1248,weights!$A$2:$R$6,6)^C1248*(VLOOKUP($B1248,weights!$A$2:$R$6,15)*EXP(VLOOKUP($B1248,weights!$A$2:$R$6,11)*D1248)+VLOOKUP($B1248,weights!$A$2:$R$6,16)*EXP(VLOOKUP($B1248,weights!$A$2:$R$6,12)*E1248)+VLOOKUP($B1248,weights!$A$2:$R$6,17)*EXP(VLOOKUP($B1248,weights!$A$2:$R$6,13)*F1248)+VLOOKUP($B1248,weights!$A$2:$R$6,18)*EXP(VLOOKUP($B1248,weights!$A$2:$R$6,14)*G1248))</f>
        <v>2.7202886607715069</v>
      </c>
    </row>
    <row r="1249" spans="1:8" ht="12.75" x14ac:dyDescent="0.2">
      <c r="A1249">
        <f t="shared" si="0"/>
        <v>50</v>
      </c>
      <c r="B1249" t="str">
        <f t="shared" ref="B1249:C1249" si="1223">B1224</f>
        <v>pharmacy</v>
      </c>
      <c r="C1249">
        <f t="shared" si="1223"/>
        <v>2</v>
      </c>
      <c r="D1249">
        <f ca="1">OFFSET(walk!$A$2:$Y$402,TRUNC((ROW()-ROW($D$2))/COLUMNS(walk!$A$2:$Y$402)),MOD(ROW()-ROW($D$2),COLUMNS(walk!$A$2:$Y$402)),1,1)</f>
        <v>13</v>
      </c>
      <c r="E1249">
        <f ca="1">OFFSET(bike!$A$2:$Y$402,TRUNC((ROW()-ROW($E$2))/COLUMNS(bike!$A$2:$Y$402)),MOD(ROW()-ROW($E$2),COLUMNS(bike!$A$2:$Y$402)),1,1)</f>
        <v>4</v>
      </c>
      <c r="F1249">
        <f ca="1">OFFSET(transit!$A$2:$Y$402,TRUNC((ROW()-ROW($F$2))/COLUMNS(transit!$A$2:$Y$402)),MOD(ROW()-ROW($F$2),COLUMNS(transit!$A$2:$Y$402)),1,1)</f>
        <v>13</v>
      </c>
      <c r="G1249">
        <f ca="1">OFFSET(drive!$A$2:$Y$402,TRUNC((ROW()-ROW($G$2))/COLUMNS(drive!$A$2:$Y$402)),MOD(ROW()-ROW($G$2),COLUMNS(drive!$A$2:$Y$402)),1,1)</f>
        <v>3</v>
      </c>
      <c r="H1249" s="5">
        <f ca="1">(VLOOKUP($B1249,weights!$A$2:$R$6,4))*VLOOKUP($B1249,weights!$A$2:$R$6,6)^C1249*(VLOOKUP($B1249,weights!$A$2:$R$6,15)*EXP(VLOOKUP($B1249,weights!$A$2:$R$6,11)*D1249)+VLOOKUP($B1249,weights!$A$2:$R$6,16)*EXP(VLOOKUP($B1249,weights!$A$2:$R$6,12)*E1249)+VLOOKUP($B1249,weights!$A$2:$R$6,17)*EXP(VLOOKUP($B1249,weights!$A$2:$R$6,13)*F1249)+VLOOKUP($B1249,weights!$A$2:$R$6,18)*EXP(VLOOKUP($B1249,weights!$A$2:$R$6,14)*G1249))</f>
        <v>1.1862547232372256</v>
      </c>
    </row>
    <row r="1250" spans="1:8" ht="12.75" x14ac:dyDescent="0.2">
      <c r="A1250">
        <f t="shared" si="0"/>
        <v>50</v>
      </c>
      <c r="B1250" t="str">
        <f t="shared" ref="B1250:C1250" si="1224">B1225</f>
        <v>bank</v>
      </c>
      <c r="C1250">
        <f t="shared" si="1224"/>
        <v>0</v>
      </c>
      <c r="D1250">
        <f ca="1">OFFSET(walk!$A$2:$Y$402,TRUNC((ROW()-ROW($D$2))/COLUMNS(walk!$A$2:$Y$402)),MOD(ROW()-ROW($D$2),COLUMNS(walk!$A$2:$Y$402)),1,1)</f>
        <v>21</v>
      </c>
      <c r="E1250">
        <f ca="1">OFFSET(bike!$A$2:$Y$402,TRUNC((ROW()-ROW($E$2))/COLUMNS(bike!$A$2:$Y$402)),MOD(ROW()-ROW($E$2),COLUMNS(bike!$A$2:$Y$402)),1,1)</f>
        <v>8</v>
      </c>
      <c r="F1250">
        <f ca="1">OFFSET(transit!$A$2:$Y$402,TRUNC((ROW()-ROW($F$2))/COLUMNS(transit!$A$2:$Y$402)),MOD(ROW()-ROW($F$2),COLUMNS(transit!$A$2:$Y$402)),1,1)</f>
        <v>15</v>
      </c>
      <c r="G1250">
        <f ca="1">OFFSET(drive!$A$2:$Y$402,TRUNC((ROW()-ROW($G$2))/COLUMNS(drive!$A$2:$Y$402)),MOD(ROW()-ROW($G$2),COLUMNS(drive!$A$2:$Y$402)),1,1)</f>
        <v>6</v>
      </c>
      <c r="H1250" s="5">
        <f ca="1">(VLOOKUP($B1250,weights!$A$2:$R$6,4))*VLOOKUP($B1250,weights!$A$2:$R$6,6)^C1250*(VLOOKUP($B1250,weights!$A$2:$R$6,15)*EXP(VLOOKUP($B1250,weights!$A$2:$R$6,11)*D1250)+VLOOKUP($B1250,weights!$A$2:$R$6,16)*EXP(VLOOKUP($B1250,weights!$A$2:$R$6,12)*E1250)+VLOOKUP($B1250,weights!$A$2:$R$6,17)*EXP(VLOOKUP($B1250,weights!$A$2:$R$6,13)*F1250)+VLOOKUP($B1250,weights!$A$2:$R$6,18)*EXP(VLOOKUP($B1250,weights!$A$2:$R$6,14)*G1250))</f>
        <v>2.5201448454242992</v>
      </c>
    </row>
    <row r="1251" spans="1:8" ht="12.75" x14ac:dyDescent="0.2">
      <c r="A1251">
        <f t="shared" si="0"/>
        <v>50</v>
      </c>
      <c r="B1251" t="str">
        <f t="shared" ref="B1251:C1251" si="1225">B1226</f>
        <v>bank</v>
      </c>
      <c r="C1251">
        <f t="shared" si="1225"/>
        <v>1</v>
      </c>
      <c r="D1251">
        <f ca="1">OFFSET(walk!$A$2:$Y$402,TRUNC((ROW()-ROW($D$2))/COLUMNS(walk!$A$2:$Y$402)),MOD(ROW()-ROW($D$2),COLUMNS(walk!$A$2:$Y$402)),1,1)</f>
        <v>43</v>
      </c>
      <c r="E1251">
        <f ca="1">OFFSET(bike!$A$2:$Y$402,TRUNC((ROW()-ROW($E$2))/COLUMNS(bike!$A$2:$Y$402)),MOD(ROW()-ROW($E$2),COLUMNS(bike!$A$2:$Y$402)),1,1)</f>
        <v>13</v>
      </c>
      <c r="F1251">
        <f ca="1">OFFSET(transit!$A$2:$Y$402,TRUNC((ROW()-ROW($F$2))/COLUMNS(transit!$A$2:$Y$402)),MOD(ROW()-ROW($F$2),COLUMNS(transit!$A$2:$Y$402)),1,1)</f>
        <v>37</v>
      </c>
      <c r="G1251">
        <f ca="1">OFFSET(drive!$A$2:$Y$402,TRUNC((ROW()-ROW($G$2))/COLUMNS(drive!$A$2:$Y$402)),MOD(ROW()-ROW($G$2),COLUMNS(drive!$A$2:$Y$402)),1,1)</f>
        <v>8</v>
      </c>
      <c r="H1251" s="5">
        <f ca="1">(VLOOKUP($B1251,weights!$A$2:$R$6,4))*VLOOKUP($B1251,weights!$A$2:$R$6,6)^C1251*(VLOOKUP($B1251,weights!$A$2:$R$6,15)*EXP(VLOOKUP($B1251,weights!$A$2:$R$6,11)*D1251)+VLOOKUP($B1251,weights!$A$2:$R$6,16)*EXP(VLOOKUP($B1251,weights!$A$2:$R$6,12)*E1251)+VLOOKUP($B1251,weights!$A$2:$R$6,17)*EXP(VLOOKUP($B1251,weights!$A$2:$R$6,13)*F1251)+VLOOKUP($B1251,weights!$A$2:$R$6,18)*EXP(VLOOKUP($B1251,weights!$A$2:$R$6,14)*G1251))</f>
        <v>0.46067125048036645</v>
      </c>
    </row>
    <row r="1252" spans="1:8" ht="12.75" x14ac:dyDescent="0.2">
      <c r="A1252">
        <f t="shared" si="0"/>
        <v>51</v>
      </c>
      <c r="B1252" t="str">
        <f t="shared" ref="B1252:C1252" si="1226">B1227</f>
        <v>restaurant</v>
      </c>
      <c r="C1252">
        <f t="shared" si="1226"/>
        <v>0</v>
      </c>
      <c r="D1252">
        <f ca="1">OFFSET(walk!$A$2:$Y$402,TRUNC((ROW()-ROW($D$2))/COLUMNS(walk!$A$2:$Y$402)),MOD(ROW()-ROW($D$2),COLUMNS(walk!$A$2:$Y$402)),1,1)</f>
        <v>10</v>
      </c>
      <c r="E1252">
        <f ca="1">OFFSET(bike!$A$2:$Y$402,TRUNC((ROW()-ROW($E$2))/COLUMNS(bike!$A$2:$Y$402)),MOD(ROW()-ROW($E$2),COLUMNS(bike!$A$2:$Y$402)),1,1)</f>
        <v>3</v>
      </c>
      <c r="F1252">
        <f ca="1">OFFSET(transit!$A$2:$Y$402,TRUNC((ROW()-ROW($F$2))/COLUMNS(transit!$A$2:$Y$402)),MOD(ROW()-ROW($F$2),COLUMNS(transit!$A$2:$Y$402)),1,1)</f>
        <v>7</v>
      </c>
      <c r="G1252">
        <f ca="1">OFFSET(drive!$A$2:$Y$402,TRUNC((ROW()-ROW($G$2))/COLUMNS(drive!$A$2:$Y$402)),MOD(ROW()-ROW($G$2),COLUMNS(drive!$A$2:$Y$402)),1,1)</f>
        <v>2</v>
      </c>
      <c r="H1252" s="5">
        <f ca="1">(VLOOKUP($B1252,weights!$A$2:$R$6,4))*VLOOKUP($B1252,weights!$A$2:$R$6,6)^C1252*(VLOOKUP($B1252,weights!$A$2:$R$6,15)*EXP(VLOOKUP($B1252,weights!$A$2:$R$6,11)*D1252)+VLOOKUP($B1252,weights!$A$2:$R$6,16)*EXP(VLOOKUP($B1252,weights!$A$2:$R$6,12)*E1252)+VLOOKUP($B1252,weights!$A$2:$R$6,17)*EXP(VLOOKUP($B1252,weights!$A$2:$R$6,13)*F1252)+VLOOKUP($B1252,weights!$A$2:$R$6,18)*EXP(VLOOKUP($B1252,weights!$A$2:$R$6,14)*G1252))</f>
        <v>27.866989574693005</v>
      </c>
    </row>
    <row r="1253" spans="1:8" ht="12.75" x14ac:dyDescent="0.2">
      <c r="A1253">
        <f t="shared" si="0"/>
        <v>51</v>
      </c>
      <c r="B1253" t="str">
        <f t="shared" ref="B1253:C1253" si="1227">B1228</f>
        <v>restaurant</v>
      </c>
      <c r="C1253">
        <f t="shared" si="1227"/>
        <v>1</v>
      </c>
      <c r="D1253">
        <f ca="1">OFFSET(walk!$A$2:$Y$402,TRUNC((ROW()-ROW($D$2))/COLUMNS(walk!$A$2:$Y$402)),MOD(ROW()-ROW($D$2),COLUMNS(walk!$A$2:$Y$402)),1,1)</f>
        <v>11</v>
      </c>
      <c r="E1253">
        <f ca="1">OFFSET(bike!$A$2:$Y$402,TRUNC((ROW()-ROW($E$2))/COLUMNS(bike!$A$2:$Y$402)),MOD(ROW()-ROW($E$2),COLUMNS(bike!$A$2:$Y$402)),1,1)</f>
        <v>3</v>
      </c>
      <c r="F1253">
        <f ca="1">OFFSET(transit!$A$2:$Y$402,TRUNC((ROW()-ROW($F$2))/COLUMNS(transit!$A$2:$Y$402)),MOD(ROW()-ROW($F$2),COLUMNS(transit!$A$2:$Y$402)),1,1)</f>
        <v>8</v>
      </c>
      <c r="G1253">
        <f ca="1">OFFSET(drive!$A$2:$Y$402,TRUNC((ROW()-ROW($G$2))/COLUMNS(drive!$A$2:$Y$402)),MOD(ROW()-ROW($G$2),COLUMNS(drive!$A$2:$Y$402)),1,1)</f>
        <v>3</v>
      </c>
      <c r="H1253" s="5">
        <f ca="1">(VLOOKUP($B1253,weights!$A$2:$R$6,4))*VLOOKUP($B1253,weights!$A$2:$R$6,6)^C1253*(VLOOKUP($B1253,weights!$A$2:$R$6,15)*EXP(VLOOKUP($B1253,weights!$A$2:$R$6,11)*D1253)+VLOOKUP($B1253,weights!$A$2:$R$6,16)*EXP(VLOOKUP($B1253,weights!$A$2:$R$6,12)*E1253)+VLOOKUP($B1253,weights!$A$2:$R$6,17)*EXP(VLOOKUP($B1253,weights!$A$2:$R$6,13)*F1253)+VLOOKUP($B1253,weights!$A$2:$R$6,18)*EXP(VLOOKUP($B1253,weights!$A$2:$R$6,14)*G1253))</f>
        <v>22.269218580363635</v>
      </c>
    </row>
    <row r="1254" spans="1:8" ht="12.75" x14ac:dyDescent="0.2">
      <c r="A1254">
        <f t="shared" si="0"/>
        <v>51</v>
      </c>
      <c r="B1254" t="str">
        <f t="shared" ref="B1254:C1254" si="1228">B1229</f>
        <v>restaurant</v>
      </c>
      <c r="C1254">
        <f t="shared" si="1228"/>
        <v>2</v>
      </c>
      <c r="D1254">
        <f ca="1">OFFSET(walk!$A$2:$Y$402,TRUNC((ROW()-ROW($D$2))/COLUMNS(walk!$A$2:$Y$402)),MOD(ROW()-ROW($D$2),COLUMNS(walk!$A$2:$Y$402)),1,1)</f>
        <v>11</v>
      </c>
      <c r="E1254">
        <f ca="1">OFFSET(bike!$A$2:$Y$402,TRUNC((ROW()-ROW($E$2))/COLUMNS(bike!$A$2:$Y$402)),MOD(ROW()-ROW($E$2),COLUMNS(bike!$A$2:$Y$402)),1,1)</f>
        <v>3</v>
      </c>
      <c r="F1254">
        <f ca="1">OFFSET(transit!$A$2:$Y$402,TRUNC((ROW()-ROW($F$2))/COLUMNS(transit!$A$2:$Y$402)),MOD(ROW()-ROW($F$2),COLUMNS(transit!$A$2:$Y$402)),1,1)</f>
        <v>8</v>
      </c>
      <c r="G1254">
        <f ca="1">OFFSET(drive!$A$2:$Y$402,TRUNC((ROW()-ROW($G$2))/COLUMNS(drive!$A$2:$Y$402)),MOD(ROW()-ROW($G$2),COLUMNS(drive!$A$2:$Y$402)),1,1)</f>
        <v>3</v>
      </c>
      <c r="H1254" s="5">
        <f ca="1">(VLOOKUP($B1254,weights!$A$2:$R$6,4))*VLOOKUP($B1254,weights!$A$2:$R$6,6)^C1254*(VLOOKUP($B1254,weights!$A$2:$R$6,15)*EXP(VLOOKUP($B1254,weights!$A$2:$R$6,11)*D1254)+VLOOKUP($B1254,weights!$A$2:$R$6,16)*EXP(VLOOKUP($B1254,weights!$A$2:$R$6,12)*E1254)+VLOOKUP($B1254,weights!$A$2:$R$6,17)*EXP(VLOOKUP($B1254,weights!$A$2:$R$6,13)*F1254)+VLOOKUP($B1254,weights!$A$2:$R$6,18)*EXP(VLOOKUP($B1254,weights!$A$2:$R$6,14)*G1254))</f>
        <v>19.959818134992588</v>
      </c>
    </row>
    <row r="1255" spans="1:8" ht="12.75" x14ac:dyDescent="0.2">
      <c r="A1255">
        <f t="shared" si="0"/>
        <v>51</v>
      </c>
      <c r="B1255" t="str">
        <f t="shared" ref="B1255:C1255" si="1229">B1230</f>
        <v>restaurant</v>
      </c>
      <c r="C1255">
        <f t="shared" si="1229"/>
        <v>3</v>
      </c>
      <c r="D1255">
        <f ca="1">OFFSET(walk!$A$2:$Y$402,TRUNC((ROW()-ROW($D$2))/COLUMNS(walk!$A$2:$Y$402)),MOD(ROW()-ROW($D$2),COLUMNS(walk!$A$2:$Y$402)),1,1)</f>
        <v>13</v>
      </c>
      <c r="E1255">
        <f ca="1">OFFSET(bike!$A$2:$Y$402,TRUNC((ROW()-ROW($E$2))/COLUMNS(bike!$A$2:$Y$402)),MOD(ROW()-ROW($E$2),COLUMNS(bike!$A$2:$Y$402)),1,1)</f>
        <v>3</v>
      </c>
      <c r="F1255">
        <f ca="1">OFFSET(transit!$A$2:$Y$402,TRUNC((ROW()-ROW($F$2))/COLUMNS(transit!$A$2:$Y$402)),MOD(ROW()-ROW($F$2),COLUMNS(transit!$A$2:$Y$402)),1,1)</f>
        <v>10</v>
      </c>
      <c r="G1255">
        <f ca="1">OFFSET(drive!$A$2:$Y$402,TRUNC((ROW()-ROW($G$2))/COLUMNS(drive!$A$2:$Y$402)),MOD(ROW()-ROW($G$2),COLUMNS(drive!$A$2:$Y$402)),1,1)</f>
        <v>3</v>
      </c>
      <c r="H1255" s="5">
        <f ca="1">(VLOOKUP($B1255,weights!$A$2:$R$6,4))*VLOOKUP($B1255,weights!$A$2:$R$6,6)^C1255*(VLOOKUP($B1255,weights!$A$2:$R$6,15)*EXP(VLOOKUP($B1255,weights!$A$2:$R$6,11)*D1255)+VLOOKUP($B1255,weights!$A$2:$R$6,16)*EXP(VLOOKUP($B1255,weights!$A$2:$R$6,12)*E1255)+VLOOKUP($B1255,weights!$A$2:$R$6,17)*EXP(VLOOKUP($B1255,weights!$A$2:$R$6,13)*F1255)+VLOOKUP($B1255,weights!$A$2:$R$6,18)*EXP(VLOOKUP($B1255,weights!$A$2:$R$6,14)*G1255))</f>
        <v>16.532388341076931</v>
      </c>
    </row>
    <row r="1256" spans="1:8" ht="12.75" x14ac:dyDescent="0.2">
      <c r="A1256">
        <f t="shared" si="0"/>
        <v>51</v>
      </c>
      <c r="B1256" t="str">
        <f t="shared" ref="B1256:C1256" si="1230">B1231</f>
        <v>restaurant</v>
      </c>
      <c r="C1256">
        <f t="shared" si="1230"/>
        <v>4</v>
      </c>
      <c r="D1256">
        <f ca="1">OFFSET(walk!$A$2:$Y$402,TRUNC((ROW()-ROW($D$2))/COLUMNS(walk!$A$2:$Y$402)),MOD(ROW()-ROW($D$2),COLUMNS(walk!$A$2:$Y$402)),1,1)</f>
        <v>14</v>
      </c>
      <c r="E1256">
        <f ca="1">OFFSET(bike!$A$2:$Y$402,TRUNC((ROW()-ROW($E$2))/COLUMNS(bike!$A$2:$Y$402)),MOD(ROW()-ROW($E$2),COLUMNS(bike!$A$2:$Y$402)),1,1)</f>
        <v>3</v>
      </c>
      <c r="F1256">
        <f ca="1">OFFSET(transit!$A$2:$Y$402,TRUNC((ROW()-ROW($F$2))/COLUMNS(transit!$A$2:$Y$402)),MOD(ROW()-ROW($F$2),COLUMNS(transit!$A$2:$Y$402)),1,1)</f>
        <v>10</v>
      </c>
      <c r="G1256">
        <f ca="1">OFFSET(drive!$A$2:$Y$402,TRUNC((ROW()-ROW($G$2))/COLUMNS(drive!$A$2:$Y$402)),MOD(ROW()-ROW($G$2),COLUMNS(drive!$A$2:$Y$402)),1,1)</f>
        <v>4</v>
      </c>
      <c r="H1256" s="5">
        <f ca="1">(VLOOKUP($B1256,weights!$A$2:$R$6,4))*VLOOKUP($B1256,weights!$A$2:$R$6,6)^C1256*(VLOOKUP($B1256,weights!$A$2:$R$6,15)*EXP(VLOOKUP($B1256,weights!$A$2:$R$6,11)*D1256)+VLOOKUP($B1256,weights!$A$2:$R$6,16)*EXP(VLOOKUP($B1256,weights!$A$2:$R$6,12)*E1256)+VLOOKUP($B1256,weights!$A$2:$R$6,17)*EXP(VLOOKUP($B1256,weights!$A$2:$R$6,13)*F1256)+VLOOKUP($B1256,weights!$A$2:$R$6,18)*EXP(VLOOKUP($B1256,weights!$A$2:$R$6,14)*G1256))</f>
        <v>13.688187873576643</v>
      </c>
    </row>
    <row r="1257" spans="1:8" ht="12.75" x14ac:dyDescent="0.2">
      <c r="A1257">
        <f t="shared" si="0"/>
        <v>51</v>
      </c>
      <c r="B1257" t="str">
        <f t="shared" ref="B1257:C1257" si="1231">B1232</f>
        <v>restaurant</v>
      </c>
      <c r="C1257">
        <f t="shared" si="1231"/>
        <v>5</v>
      </c>
      <c r="D1257">
        <f ca="1">OFFSET(walk!$A$2:$Y$402,TRUNC((ROW()-ROW($D$2))/COLUMNS(walk!$A$2:$Y$402)),MOD(ROW()-ROW($D$2),COLUMNS(walk!$A$2:$Y$402)),1,1)</f>
        <v>14</v>
      </c>
      <c r="E1257">
        <f ca="1">OFFSET(bike!$A$2:$Y$402,TRUNC((ROW()-ROW($E$2))/COLUMNS(bike!$A$2:$Y$402)),MOD(ROW()-ROW($E$2),COLUMNS(bike!$A$2:$Y$402)),1,1)</f>
        <v>3</v>
      </c>
      <c r="F1257">
        <f ca="1">OFFSET(transit!$A$2:$Y$402,TRUNC((ROW()-ROW($F$2))/COLUMNS(transit!$A$2:$Y$402)),MOD(ROW()-ROW($F$2),COLUMNS(transit!$A$2:$Y$402)),1,1)</f>
        <v>10</v>
      </c>
      <c r="G1257">
        <f ca="1">OFFSET(drive!$A$2:$Y$402,TRUNC((ROW()-ROW($G$2))/COLUMNS(drive!$A$2:$Y$402)),MOD(ROW()-ROW($G$2),COLUMNS(drive!$A$2:$Y$402)),1,1)</f>
        <v>4</v>
      </c>
      <c r="H1257" s="5">
        <f ca="1">(VLOOKUP($B1257,weights!$A$2:$R$6,4))*VLOOKUP($B1257,weights!$A$2:$R$6,6)^C1257*(VLOOKUP($B1257,weights!$A$2:$R$6,15)*EXP(VLOOKUP($B1257,weights!$A$2:$R$6,11)*D1257)+VLOOKUP($B1257,weights!$A$2:$R$6,16)*EXP(VLOOKUP($B1257,weights!$A$2:$R$6,12)*E1257)+VLOOKUP($B1257,weights!$A$2:$R$6,17)*EXP(VLOOKUP($B1257,weights!$A$2:$R$6,13)*F1257)+VLOOKUP($B1257,weights!$A$2:$R$6,18)*EXP(VLOOKUP($B1257,weights!$A$2:$R$6,14)*G1257))</f>
        <v>12.268672094094619</v>
      </c>
    </row>
    <row r="1258" spans="1:8" ht="12.75" x14ac:dyDescent="0.2">
      <c r="A1258">
        <f t="shared" si="0"/>
        <v>51</v>
      </c>
      <c r="B1258" t="str">
        <f t="shared" ref="B1258:C1258" si="1232">B1233</f>
        <v>restaurant</v>
      </c>
      <c r="C1258">
        <f t="shared" si="1232"/>
        <v>6</v>
      </c>
      <c r="D1258">
        <f ca="1">OFFSET(walk!$A$2:$Y$402,TRUNC((ROW()-ROW($D$2))/COLUMNS(walk!$A$2:$Y$402)),MOD(ROW()-ROW($D$2),COLUMNS(walk!$A$2:$Y$402)),1,1)</f>
        <v>16</v>
      </c>
      <c r="E1258">
        <f ca="1">OFFSET(bike!$A$2:$Y$402,TRUNC((ROW()-ROW($E$2))/COLUMNS(bike!$A$2:$Y$402)),MOD(ROW()-ROW($E$2),COLUMNS(bike!$A$2:$Y$402)),1,1)</f>
        <v>4</v>
      </c>
      <c r="F1258">
        <f ca="1">OFFSET(transit!$A$2:$Y$402,TRUNC((ROW()-ROW($F$2))/COLUMNS(transit!$A$2:$Y$402)),MOD(ROW()-ROW($F$2),COLUMNS(transit!$A$2:$Y$402)),1,1)</f>
        <v>10</v>
      </c>
      <c r="G1258">
        <f ca="1">OFFSET(drive!$A$2:$Y$402,TRUNC((ROW()-ROW($G$2))/COLUMNS(drive!$A$2:$Y$402)),MOD(ROW()-ROW($G$2),COLUMNS(drive!$A$2:$Y$402)),1,1)</f>
        <v>4</v>
      </c>
      <c r="H1258" s="5">
        <f ca="1">(VLOOKUP($B1258,weights!$A$2:$R$6,4))*VLOOKUP($B1258,weights!$A$2:$R$6,6)^C1258*(VLOOKUP($B1258,weights!$A$2:$R$6,15)*EXP(VLOOKUP($B1258,weights!$A$2:$R$6,11)*D1258)+VLOOKUP($B1258,weights!$A$2:$R$6,16)*EXP(VLOOKUP($B1258,weights!$A$2:$R$6,12)*E1258)+VLOOKUP($B1258,weights!$A$2:$R$6,17)*EXP(VLOOKUP($B1258,weights!$A$2:$R$6,13)*F1258)+VLOOKUP($B1258,weights!$A$2:$R$6,18)*EXP(VLOOKUP($B1258,weights!$A$2:$R$6,14)*G1258))</f>
        <v>9.9784430595881002</v>
      </c>
    </row>
    <row r="1259" spans="1:8" ht="12.75" x14ac:dyDescent="0.2">
      <c r="A1259">
        <f t="shared" si="0"/>
        <v>51</v>
      </c>
      <c r="B1259" t="str">
        <f t="shared" ref="B1259:C1259" si="1233">B1234</f>
        <v>restaurant</v>
      </c>
      <c r="C1259">
        <f t="shared" si="1233"/>
        <v>7</v>
      </c>
      <c r="D1259">
        <f ca="1">OFFSET(walk!$A$2:$Y$402,TRUNC((ROW()-ROW($D$2))/COLUMNS(walk!$A$2:$Y$402)),MOD(ROW()-ROW($D$2),COLUMNS(walk!$A$2:$Y$402)),1,1)</f>
        <v>16</v>
      </c>
      <c r="E1259">
        <f ca="1">OFFSET(bike!$A$2:$Y$402,TRUNC((ROW()-ROW($E$2))/COLUMNS(bike!$A$2:$Y$402)),MOD(ROW()-ROW($E$2),COLUMNS(bike!$A$2:$Y$402)),1,1)</f>
        <v>4</v>
      </c>
      <c r="F1259">
        <f ca="1">OFFSET(transit!$A$2:$Y$402,TRUNC((ROW()-ROW($F$2))/COLUMNS(transit!$A$2:$Y$402)),MOD(ROW()-ROW($F$2),COLUMNS(transit!$A$2:$Y$402)),1,1)</f>
        <v>12</v>
      </c>
      <c r="G1259">
        <f ca="1">OFFSET(drive!$A$2:$Y$402,TRUNC((ROW()-ROW($G$2))/COLUMNS(drive!$A$2:$Y$402)),MOD(ROW()-ROW($G$2),COLUMNS(drive!$A$2:$Y$402)),1,1)</f>
        <v>4</v>
      </c>
      <c r="H1259" s="5">
        <f ca="1">(VLOOKUP($B1259,weights!$A$2:$R$6,4))*VLOOKUP($B1259,weights!$A$2:$R$6,6)^C1259*(VLOOKUP($B1259,weights!$A$2:$R$6,15)*EXP(VLOOKUP($B1259,weights!$A$2:$R$6,11)*D1259)+VLOOKUP($B1259,weights!$A$2:$R$6,16)*EXP(VLOOKUP($B1259,weights!$A$2:$R$6,12)*E1259)+VLOOKUP($B1259,weights!$A$2:$R$6,17)*EXP(VLOOKUP($B1259,weights!$A$2:$R$6,13)*F1259)+VLOOKUP($B1259,weights!$A$2:$R$6,18)*EXP(VLOOKUP($B1259,weights!$A$2:$R$6,14)*G1259))</f>
        <v>8.5092329217054612</v>
      </c>
    </row>
    <row r="1260" spans="1:8" ht="12.75" x14ac:dyDescent="0.2">
      <c r="A1260">
        <f t="shared" si="0"/>
        <v>51</v>
      </c>
      <c r="B1260" t="str">
        <f t="shared" ref="B1260:C1260" si="1234">B1235</f>
        <v>restaurant</v>
      </c>
      <c r="C1260">
        <f t="shared" si="1234"/>
        <v>8</v>
      </c>
      <c r="D1260">
        <f ca="1">OFFSET(walk!$A$2:$Y$402,TRUNC((ROW()-ROW($D$2))/COLUMNS(walk!$A$2:$Y$402)),MOD(ROW()-ROW($D$2),COLUMNS(walk!$A$2:$Y$402)),1,1)</f>
        <v>17</v>
      </c>
      <c r="E1260">
        <f ca="1">OFFSET(bike!$A$2:$Y$402,TRUNC((ROW()-ROW($E$2))/COLUMNS(bike!$A$2:$Y$402)),MOD(ROW()-ROW($E$2),COLUMNS(bike!$A$2:$Y$402)),1,1)</f>
        <v>6</v>
      </c>
      <c r="F1260">
        <f ca="1">OFFSET(transit!$A$2:$Y$402,TRUNC((ROW()-ROW($F$2))/COLUMNS(transit!$A$2:$Y$402)),MOD(ROW()-ROW($F$2),COLUMNS(transit!$A$2:$Y$402)),1,1)</f>
        <v>12</v>
      </c>
      <c r="G1260">
        <f ca="1">OFFSET(drive!$A$2:$Y$402,TRUNC((ROW()-ROW($G$2))/COLUMNS(drive!$A$2:$Y$402)),MOD(ROW()-ROW($G$2),COLUMNS(drive!$A$2:$Y$402)),1,1)</f>
        <v>5</v>
      </c>
      <c r="H1260" s="5">
        <f ca="1">(VLOOKUP($B1260,weights!$A$2:$R$6,4))*VLOOKUP($B1260,weights!$A$2:$R$6,6)^C1260*(VLOOKUP($B1260,weights!$A$2:$R$6,15)*EXP(VLOOKUP($B1260,weights!$A$2:$R$6,11)*D1260)+VLOOKUP($B1260,weights!$A$2:$R$6,16)*EXP(VLOOKUP($B1260,weights!$A$2:$R$6,12)*E1260)+VLOOKUP($B1260,weights!$A$2:$R$6,17)*EXP(VLOOKUP($B1260,weights!$A$2:$R$6,13)*F1260)+VLOOKUP($B1260,weights!$A$2:$R$6,18)*EXP(VLOOKUP($B1260,weights!$A$2:$R$6,14)*G1260))</f>
        <v>6.0645674847490838</v>
      </c>
    </row>
    <row r="1261" spans="1:8" ht="12.75" x14ac:dyDescent="0.2">
      <c r="A1261">
        <f t="shared" si="0"/>
        <v>51</v>
      </c>
      <c r="B1261" t="str">
        <f t="shared" ref="B1261:C1261" si="1235">B1236</f>
        <v>restaurant</v>
      </c>
      <c r="C1261">
        <f t="shared" si="1235"/>
        <v>9</v>
      </c>
      <c r="D1261">
        <f ca="1">OFFSET(walk!$A$2:$Y$402,TRUNC((ROW()-ROW($D$2))/COLUMNS(walk!$A$2:$Y$402)),MOD(ROW()-ROW($D$2),COLUMNS(walk!$A$2:$Y$402)),1,1)</f>
        <v>19</v>
      </c>
      <c r="E1261">
        <f ca="1">OFFSET(bike!$A$2:$Y$402,TRUNC((ROW()-ROW($E$2))/COLUMNS(bike!$A$2:$Y$402)),MOD(ROW()-ROW($E$2),COLUMNS(bike!$A$2:$Y$402)),1,1)</f>
        <v>6</v>
      </c>
      <c r="F1261">
        <f ca="1">OFFSET(transit!$A$2:$Y$402,TRUNC((ROW()-ROW($F$2))/COLUMNS(transit!$A$2:$Y$402)),MOD(ROW()-ROW($F$2),COLUMNS(transit!$A$2:$Y$402)),1,1)</f>
        <v>16</v>
      </c>
      <c r="G1261">
        <f ca="1">OFFSET(drive!$A$2:$Y$402,TRUNC((ROW()-ROW($G$2))/COLUMNS(drive!$A$2:$Y$402)),MOD(ROW()-ROW($G$2),COLUMNS(drive!$A$2:$Y$402)),1,1)</f>
        <v>5</v>
      </c>
      <c r="H1261" s="5">
        <f ca="1">(VLOOKUP($B1261,weights!$A$2:$R$6,4))*VLOOKUP($B1261,weights!$A$2:$R$6,6)^C1261*(VLOOKUP($B1261,weights!$A$2:$R$6,15)*EXP(VLOOKUP($B1261,weights!$A$2:$R$6,11)*D1261)+VLOOKUP($B1261,weights!$A$2:$R$6,16)*EXP(VLOOKUP($B1261,weights!$A$2:$R$6,12)*E1261)+VLOOKUP($B1261,weights!$A$2:$R$6,17)*EXP(VLOOKUP($B1261,weights!$A$2:$R$6,13)*F1261)+VLOOKUP($B1261,weights!$A$2:$R$6,18)*EXP(VLOOKUP($B1261,weights!$A$2:$R$6,14)*G1261))</f>
        <v>4.9313057446818629</v>
      </c>
    </row>
    <row r="1262" spans="1:8" ht="12.75" x14ac:dyDescent="0.2">
      <c r="A1262">
        <f t="shared" si="0"/>
        <v>51</v>
      </c>
      <c r="B1262" t="str">
        <f t="shared" ref="B1262:C1262" si="1236">B1237</f>
        <v>supermarket</v>
      </c>
      <c r="C1262">
        <f t="shared" si="1236"/>
        <v>0</v>
      </c>
      <c r="D1262">
        <f ca="1">OFFSET(walk!$A$2:$Y$402,TRUNC((ROW()-ROW($D$2))/COLUMNS(walk!$A$2:$Y$402)),MOD(ROW()-ROW($D$2),COLUMNS(walk!$A$2:$Y$402)),1,1)</f>
        <v>42</v>
      </c>
      <c r="E1262">
        <f ca="1">OFFSET(bike!$A$2:$Y$402,TRUNC((ROW()-ROW($E$2))/COLUMNS(bike!$A$2:$Y$402)),MOD(ROW()-ROW($E$2),COLUMNS(bike!$A$2:$Y$402)),1,1)</f>
        <v>16</v>
      </c>
      <c r="F1262">
        <f ca="1">OFFSET(transit!$A$2:$Y$402,TRUNC((ROW()-ROW($F$2))/COLUMNS(transit!$A$2:$Y$402)),MOD(ROW()-ROW($F$2),COLUMNS(transit!$A$2:$Y$402)),1,1)</f>
        <v>21</v>
      </c>
      <c r="G1262">
        <f ca="1">OFFSET(drive!$A$2:$Y$402,TRUNC((ROW()-ROW($G$2))/COLUMNS(drive!$A$2:$Y$402)),MOD(ROW()-ROW($G$2),COLUMNS(drive!$A$2:$Y$402)),1,1)</f>
        <v>9</v>
      </c>
      <c r="H1262" s="5">
        <f ca="1">(VLOOKUP($B1262,weights!$A$2:$R$6,4))*VLOOKUP($B1262,weights!$A$2:$R$6,6)^C1262*(VLOOKUP($B1262,weights!$A$2:$R$6,15)*EXP(VLOOKUP($B1262,weights!$A$2:$R$6,11)*D1262)+VLOOKUP($B1262,weights!$A$2:$R$6,16)*EXP(VLOOKUP($B1262,weights!$A$2:$R$6,12)*E1262)+VLOOKUP($B1262,weights!$A$2:$R$6,17)*EXP(VLOOKUP($B1262,weights!$A$2:$R$6,13)*F1262)+VLOOKUP($B1262,weights!$A$2:$R$6,18)*EXP(VLOOKUP($B1262,weights!$A$2:$R$6,14)*G1262))</f>
        <v>2.8632294307607125</v>
      </c>
    </row>
    <row r="1263" spans="1:8" ht="12.75" x14ac:dyDescent="0.2">
      <c r="A1263">
        <f t="shared" si="0"/>
        <v>51</v>
      </c>
      <c r="B1263" t="str">
        <f t="shared" ref="B1263:C1263" si="1237">B1238</f>
        <v>supermarket</v>
      </c>
      <c r="C1263">
        <f t="shared" si="1237"/>
        <v>1</v>
      </c>
      <c r="D1263">
        <f ca="1">OFFSET(walk!$A$2:$Y$402,TRUNC((ROW()-ROW($D$2))/COLUMNS(walk!$A$2:$Y$402)),MOD(ROW()-ROW($D$2),COLUMNS(walk!$A$2:$Y$402)),1,1)</f>
        <v>53</v>
      </c>
      <c r="E1263">
        <f ca="1">OFFSET(bike!$A$2:$Y$402,TRUNC((ROW()-ROW($E$2))/COLUMNS(bike!$A$2:$Y$402)),MOD(ROW()-ROW($E$2),COLUMNS(bike!$A$2:$Y$402)),1,1)</f>
        <v>17</v>
      </c>
      <c r="F1263">
        <f ca="1">OFFSET(transit!$A$2:$Y$402,TRUNC((ROW()-ROW($F$2))/COLUMNS(transit!$A$2:$Y$402)),MOD(ROW()-ROW($F$2),COLUMNS(transit!$A$2:$Y$402)),1,1)</f>
        <v>25</v>
      </c>
      <c r="G1263">
        <f ca="1">OFFSET(drive!$A$2:$Y$402,TRUNC((ROW()-ROW($G$2))/COLUMNS(drive!$A$2:$Y$402)),MOD(ROW()-ROW($G$2),COLUMNS(drive!$A$2:$Y$402)),1,1)</f>
        <v>11</v>
      </c>
      <c r="H1263" s="5">
        <f ca="1">(VLOOKUP($B1263,weights!$A$2:$R$6,4))*VLOOKUP($B1263,weights!$A$2:$R$6,6)^C1263*(VLOOKUP($B1263,weights!$A$2:$R$6,15)*EXP(VLOOKUP($B1263,weights!$A$2:$R$6,11)*D1263)+VLOOKUP($B1263,weights!$A$2:$R$6,16)*EXP(VLOOKUP($B1263,weights!$A$2:$R$6,12)*E1263)+VLOOKUP($B1263,weights!$A$2:$R$6,17)*EXP(VLOOKUP($B1263,weights!$A$2:$R$6,13)*F1263)+VLOOKUP($B1263,weights!$A$2:$R$6,18)*EXP(VLOOKUP($B1263,weights!$A$2:$R$6,14)*G1263))</f>
        <v>1.090930492537213</v>
      </c>
    </row>
    <row r="1264" spans="1:8" ht="12.75" x14ac:dyDescent="0.2">
      <c r="A1264">
        <f t="shared" si="0"/>
        <v>51</v>
      </c>
      <c r="B1264" t="str">
        <f t="shared" ref="B1264:C1264" si="1238">B1239</f>
        <v>supermarket</v>
      </c>
      <c r="C1264">
        <f t="shared" si="1238"/>
        <v>2</v>
      </c>
      <c r="D1264">
        <f ca="1">OFFSET(walk!$A$2:$Y$402,TRUNC((ROW()-ROW($D$2))/COLUMNS(walk!$A$2:$Y$402)),MOD(ROW()-ROW($D$2),COLUMNS(walk!$A$2:$Y$402)),1,1)</f>
        <v>58</v>
      </c>
      <c r="E1264">
        <f ca="1">OFFSET(bike!$A$2:$Y$402,TRUNC((ROW()-ROW($E$2))/COLUMNS(bike!$A$2:$Y$402)),MOD(ROW()-ROW($E$2),COLUMNS(bike!$A$2:$Y$402)),1,1)</f>
        <v>18</v>
      </c>
      <c r="F1264">
        <f ca="1">OFFSET(transit!$A$2:$Y$402,TRUNC((ROW()-ROW($F$2))/COLUMNS(transit!$A$2:$Y$402)),MOD(ROW()-ROW($F$2),COLUMNS(transit!$A$2:$Y$402)),1,1)</f>
        <v>35</v>
      </c>
      <c r="G1264">
        <f ca="1">OFFSET(drive!$A$2:$Y$402,TRUNC((ROW()-ROW($G$2))/COLUMNS(drive!$A$2:$Y$402)),MOD(ROW()-ROW($G$2),COLUMNS(drive!$A$2:$Y$402)),1,1)</f>
        <v>13</v>
      </c>
      <c r="H1264" s="5">
        <f ca="1">(VLOOKUP($B1264,weights!$A$2:$R$6,4))*VLOOKUP($B1264,weights!$A$2:$R$6,6)^C1264*(VLOOKUP($B1264,weights!$A$2:$R$6,15)*EXP(VLOOKUP($B1264,weights!$A$2:$R$6,11)*D1264)+VLOOKUP($B1264,weights!$A$2:$R$6,16)*EXP(VLOOKUP($B1264,weights!$A$2:$R$6,12)*E1264)+VLOOKUP($B1264,weights!$A$2:$R$6,17)*EXP(VLOOKUP($B1264,weights!$A$2:$R$6,13)*F1264)+VLOOKUP($B1264,weights!$A$2:$R$6,18)*EXP(VLOOKUP($B1264,weights!$A$2:$R$6,14)*G1264))</f>
        <v>0.40508690973987155</v>
      </c>
    </row>
    <row r="1265" spans="1:8" ht="12.75" x14ac:dyDescent="0.2">
      <c r="A1265">
        <f t="shared" si="0"/>
        <v>51</v>
      </c>
      <c r="B1265" t="str">
        <f t="shared" ref="B1265:C1265" si="1239">B1240</f>
        <v>supermarket</v>
      </c>
      <c r="C1265">
        <f t="shared" si="1239"/>
        <v>3</v>
      </c>
      <c r="D1265">
        <f ca="1">OFFSET(walk!$A$2:$Y$402,TRUNC((ROW()-ROW($D$2))/COLUMNS(walk!$A$2:$Y$402)),MOD(ROW()-ROW($D$2),COLUMNS(walk!$A$2:$Y$402)),1,1)</f>
        <v>66</v>
      </c>
      <c r="E1265">
        <f ca="1">OFFSET(bike!$A$2:$Y$402,TRUNC((ROW()-ROW($E$2))/COLUMNS(bike!$A$2:$Y$402)),MOD(ROW()-ROW($E$2),COLUMNS(bike!$A$2:$Y$402)),1,1)</f>
        <v>21</v>
      </c>
      <c r="F1265">
        <f ca="1">OFFSET(transit!$A$2:$Y$402,TRUNC((ROW()-ROW($F$2))/COLUMNS(transit!$A$2:$Y$402)),MOD(ROW()-ROW($F$2),COLUMNS(transit!$A$2:$Y$402)),1,1)</f>
        <v>38</v>
      </c>
      <c r="G1265">
        <f ca="1">OFFSET(drive!$A$2:$Y$402,TRUNC((ROW()-ROW($G$2))/COLUMNS(drive!$A$2:$Y$402)),MOD(ROW()-ROW($G$2),COLUMNS(drive!$A$2:$Y$402)),1,1)</f>
        <v>14</v>
      </c>
      <c r="H1265" s="5">
        <f ca="1">(VLOOKUP($B1265,weights!$A$2:$R$6,4))*VLOOKUP($B1265,weights!$A$2:$R$6,6)^C1265*(VLOOKUP($B1265,weights!$A$2:$R$6,15)*EXP(VLOOKUP($B1265,weights!$A$2:$R$6,11)*D1265)+VLOOKUP($B1265,weights!$A$2:$R$6,16)*EXP(VLOOKUP($B1265,weights!$A$2:$R$6,12)*E1265)+VLOOKUP($B1265,weights!$A$2:$R$6,17)*EXP(VLOOKUP($B1265,weights!$A$2:$R$6,13)*F1265)+VLOOKUP($B1265,weights!$A$2:$R$6,18)*EXP(VLOOKUP($B1265,weights!$A$2:$R$6,14)*G1265))</f>
        <v>0.18849721394368674</v>
      </c>
    </row>
    <row r="1266" spans="1:8" ht="12.75" x14ac:dyDescent="0.2">
      <c r="A1266">
        <f t="shared" si="0"/>
        <v>51</v>
      </c>
      <c r="B1266" t="str">
        <f t="shared" ref="B1266:C1266" si="1240">B1241</f>
        <v>supermarket</v>
      </c>
      <c r="C1266">
        <f t="shared" si="1240"/>
        <v>4</v>
      </c>
      <c r="D1266">
        <f ca="1">OFFSET(walk!$A$2:$Y$402,TRUNC((ROW()-ROW($D$2))/COLUMNS(walk!$A$2:$Y$402)),MOD(ROW()-ROW($D$2),COLUMNS(walk!$A$2:$Y$402)),1,1)</f>
        <v>82</v>
      </c>
      <c r="E1266">
        <f ca="1">OFFSET(bike!$A$2:$Y$402,TRUNC((ROW()-ROW($E$2))/COLUMNS(bike!$A$2:$Y$402)),MOD(ROW()-ROW($E$2),COLUMNS(bike!$A$2:$Y$402)),1,1)</f>
        <v>25</v>
      </c>
      <c r="F1266">
        <f ca="1">OFFSET(transit!$A$2:$Y$402,TRUNC((ROW()-ROW($F$2))/COLUMNS(transit!$A$2:$Y$402)),MOD(ROW()-ROW($F$2),COLUMNS(transit!$A$2:$Y$402)),1,1)</f>
        <v>42</v>
      </c>
      <c r="G1266">
        <f ca="1">OFFSET(drive!$A$2:$Y$402,TRUNC((ROW()-ROW($G$2))/COLUMNS(drive!$A$2:$Y$402)),MOD(ROW()-ROW($G$2),COLUMNS(drive!$A$2:$Y$402)),1,1)</f>
        <v>16</v>
      </c>
      <c r="H1266" s="5">
        <f ca="1">(VLOOKUP($B1266,weights!$A$2:$R$6,4))*VLOOKUP($B1266,weights!$A$2:$R$6,6)^C1266*(VLOOKUP($B1266,weights!$A$2:$R$6,15)*EXP(VLOOKUP($B1266,weights!$A$2:$R$6,11)*D1266)+VLOOKUP($B1266,weights!$A$2:$R$6,16)*EXP(VLOOKUP($B1266,weights!$A$2:$R$6,12)*E1266)+VLOOKUP($B1266,weights!$A$2:$R$6,17)*EXP(VLOOKUP($B1266,weights!$A$2:$R$6,13)*F1266)+VLOOKUP($B1266,weights!$A$2:$R$6,18)*EXP(VLOOKUP($B1266,weights!$A$2:$R$6,14)*G1266))</f>
        <v>7.175627082939684E-2</v>
      </c>
    </row>
    <row r="1267" spans="1:8" ht="12.75" x14ac:dyDescent="0.2">
      <c r="A1267">
        <f t="shared" si="0"/>
        <v>51</v>
      </c>
      <c r="B1267" t="str">
        <f t="shared" ref="B1267:C1267" si="1241">B1242</f>
        <v>store</v>
      </c>
      <c r="C1267">
        <f t="shared" si="1241"/>
        <v>0</v>
      </c>
      <c r="D1267">
        <f ca="1">OFFSET(walk!$A$2:$Y$402,TRUNC((ROW()-ROW($D$2))/COLUMNS(walk!$A$2:$Y$402)),MOD(ROW()-ROW($D$2),COLUMNS(walk!$A$2:$Y$402)),1,1)</f>
        <v>8</v>
      </c>
      <c r="E1267">
        <f ca="1">OFFSET(bike!$A$2:$Y$402,TRUNC((ROW()-ROW($E$2))/COLUMNS(bike!$A$2:$Y$402)),MOD(ROW()-ROW($E$2),COLUMNS(bike!$A$2:$Y$402)),1,1)</f>
        <v>2</v>
      </c>
      <c r="F1267">
        <f ca="1">OFFSET(transit!$A$2:$Y$402,TRUNC((ROW()-ROW($F$2))/COLUMNS(transit!$A$2:$Y$402)),MOD(ROW()-ROW($F$2),COLUMNS(transit!$A$2:$Y$402)),1,1)</f>
        <v>8</v>
      </c>
      <c r="G1267">
        <f ca="1">OFFSET(drive!$A$2:$Y$402,TRUNC((ROW()-ROW($G$2))/COLUMNS(drive!$A$2:$Y$402)),MOD(ROW()-ROW($G$2),COLUMNS(drive!$A$2:$Y$402)),1,1)</f>
        <v>2</v>
      </c>
      <c r="H1267" s="5">
        <f ca="1">(VLOOKUP($B1267,weights!$A$2:$R$6,4))*VLOOKUP($B1267,weights!$A$2:$R$6,6)^C1267*(VLOOKUP($B1267,weights!$A$2:$R$6,15)*EXP(VLOOKUP($B1267,weights!$A$2:$R$6,11)*D1267)+VLOOKUP($B1267,weights!$A$2:$R$6,16)*EXP(VLOOKUP($B1267,weights!$A$2:$R$6,12)*E1267)+VLOOKUP($B1267,weights!$A$2:$R$6,17)*EXP(VLOOKUP($B1267,weights!$A$2:$R$6,13)*F1267)+VLOOKUP($B1267,weights!$A$2:$R$6,18)*EXP(VLOOKUP($B1267,weights!$A$2:$R$6,14)*G1267))</f>
        <v>13.08641736128927</v>
      </c>
    </row>
    <row r="1268" spans="1:8" ht="12.75" x14ac:dyDescent="0.2">
      <c r="A1268">
        <f t="shared" si="0"/>
        <v>51</v>
      </c>
      <c r="B1268" t="str">
        <f t="shared" ref="B1268:C1268" si="1242">B1243</f>
        <v>store</v>
      </c>
      <c r="C1268">
        <f t="shared" si="1242"/>
        <v>1</v>
      </c>
      <c r="D1268">
        <f ca="1">OFFSET(walk!$A$2:$Y$402,TRUNC((ROW()-ROW($D$2))/COLUMNS(walk!$A$2:$Y$402)),MOD(ROW()-ROW($D$2),COLUMNS(walk!$A$2:$Y$402)),1,1)</f>
        <v>10</v>
      </c>
      <c r="E1268">
        <f ca="1">OFFSET(bike!$A$2:$Y$402,TRUNC((ROW()-ROW($E$2))/COLUMNS(bike!$A$2:$Y$402)),MOD(ROW()-ROW($E$2),COLUMNS(bike!$A$2:$Y$402)),1,1)</f>
        <v>2</v>
      </c>
      <c r="F1268">
        <f ca="1">OFFSET(transit!$A$2:$Y$402,TRUNC((ROW()-ROW($F$2))/COLUMNS(transit!$A$2:$Y$402)),MOD(ROW()-ROW($F$2),COLUMNS(transit!$A$2:$Y$402)),1,1)</f>
        <v>10</v>
      </c>
      <c r="G1268">
        <f ca="1">OFFSET(drive!$A$2:$Y$402,TRUNC((ROW()-ROW($G$2))/COLUMNS(drive!$A$2:$Y$402)),MOD(ROW()-ROW($G$2),COLUMNS(drive!$A$2:$Y$402)),1,1)</f>
        <v>3</v>
      </c>
      <c r="H1268" s="5">
        <f ca="1">(VLOOKUP($B1268,weights!$A$2:$R$6,4))*VLOOKUP($B1268,weights!$A$2:$R$6,6)^C1268*(VLOOKUP($B1268,weights!$A$2:$R$6,15)*EXP(VLOOKUP($B1268,weights!$A$2:$R$6,11)*D1268)+VLOOKUP($B1268,weights!$A$2:$R$6,16)*EXP(VLOOKUP($B1268,weights!$A$2:$R$6,12)*E1268)+VLOOKUP($B1268,weights!$A$2:$R$6,17)*EXP(VLOOKUP($B1268,weights!$A$2:$R$6,13)*F1268)+VLOOKUP($B1268,weights!$A$2:$R$6,18)*EXP(VLOOKUP($B1268,weights!$A$2:$R$6,14)*G1268))</f>
        <v>7.3155971580264456</v>
      </c>
    </row>
    <row r="1269" spans="1:8" ht="12.75" x14ac:dyDescent="0.2">
      <c r="A1269">
        <f t="shared" si="0"/>
        <v>51</v>
      </c>
      <c r="B1269" t="str">
        <f t="shared" ref="B1269:C1269" si="1243">B1244</f>
        <v>store</v>
      </c>
      <c r="C1269">
        <f t="shared" si="1243"/>
        <v>2</v>
      </c>
      <c r="D1269">
        <f ca="1">OFFSET(walk!$A$2:$Y$402,TRUNC((ROW()-ROW($D$2))/COLUMNS(walk!$A$2:$Y$402)),MOD(ROW()-ROW($D$2),COLUMNS(walk!$A$2:$Y$402)),1,1)</f>
        <v>12</v>
      </c>
      <c r="E1269">
        <f ca="1">OFFSET(bike!$A$2:$Y$402,TRUNC((ROW()-ROW($E$2))/COLUMNS(bike!$A$2:$Y$402)),MOD(ROW()-ROW($E$2),COLUMNS(bike!$A$2:$Y$402)),1,1)</f>
        <v>4</v>
      </c>
      <c r="F1269">
        <f ca="1">OFFSET(transit!$A$2:$Y$402,TRUNC((ROW()-ROW($F$2))/COLUMNS(transit!$A$2:$Y$402)),MOD(ROW()-ROW($F$2),COLUMNS(transit!$A$2:$Y$402)),1,1)</f>
        <v>12</v>
      </c>
      <c r="G1269">
        <f ca="1">OFFSET(drive!$A$2:$Y$402,TRUNC((ROW()-ROW($G$2))/COLUMNS(drive!$A$2:$Y$402)),MOD(ROW()-ROW($G$2),COLUMNS(drive!$A$2:$Y$402)),1,1)</f>
        <v>3</v>
      </c>
      <c r="H1269" s="5">
        <f ca="1">(VLOOKUP($B1269,weights!$A$2:$R$6,4))*VLOOKUP($B1269,weights!$A$2:$R$6,6)^C1269*(VLOOKUP($B1269,weights!$A$2:$R$6,15)*EXP(VLOOKUP($B1269,weights!$A$2:$R$6,11)*D1269)+VLOOKUP($B1269,weights!$A$2:$R$6,16)*EXP(VLOOKUP($B1269,weights!$A$2:$R$6,12)*E1269)+VLOOKUP($B1269,weights!$A$2:$R$6,17)*EXP(VLOOKUP($B1269,weights!$A$2:$R$6,13)*F1269)+VLOOKUP($B1269,weights!$A$2:$R$6,18)*EXP(VLOOKUP($B1269,weights!$A$2:$R$6,14)*G1269))</f>
        <v>3.2971943253386349</v>
      </c>
    </row>
    <row r="1270" spans="1:8" ht="12.75" x14ac:dyDescent="0.2">
      <c r="A1270">
        <f t="shared" si="0"/>
        <v>51</v>
      </c>
      <c r="B1270" t="str">
        <f t="shared" ref="B1270:C1270" si="1244">B1245</f>
        <v>store</v>
      </c>
      <c r="C1270">
        <f t="shared" si="1244"/>
        <v>3</v>
      </c>
      <c r="D1270">
        <f ca="1">OFFSET(walk!$A$2:$Y$402,TRUNC((ROW()-ROW($D$2))/COLUMNS(walk!$A$2:$Y$402)),MOD(ROW()-ROW($D$2),COLUMNS(walk!$A$2:$Y$402)),1,1)</f>
        <v>15</v>
      </c>
      <c r="E1270">
        <f ca="1">OFFSET(bike!$A$2:$Y$402,TRUNC((ROW()-ROW($E$2))/COLUMNS(bike!$A$2:$Y$402)),MOD(ROW()-ROW($E$2),COLUMNS(bike!$A$2:$Y$402)),1,1)</f>
        <v>6</v>
      </c>
      <c r="F1270">
        <f ca="1">OFFSET(transit!$A$2:$Y$402,TRUNC((ROW()-ROW($F$2))/COLUMNS(transit!$A$2:$Y$402)),MOD(ROW()-ROW($F$2),COLUMNS(transit!$A$2:$Y$402)),1,1)</f>
        <v>15</v>
      </c>
      <c r="G1270">
        <f ca="1">OFFSET(drive!$A$2:$Y$402,TRUNC((ROW()-ROW($G$2))/COLUMNS(drive!$A$2:$Y$402)),MOD(ROW()-ROW($G$2),COLUMNS(drive!$A$2:$Y$402)),1,1)</f>
        <v>4</v>
      </c>
      <c r="H1270" s="5">
        <f ca="1">(VLOOKUP($B1270,weights!$A$2:$R$6,4))*VLOOKUP($B1270,weights!$A$2:$R$6,6)^C1270*(VLOOKUP($B1270,weights!$A$2:$R$6,15)*EXP(VLOOKUP($B1270,weights!$A$2:$R$6,11)*D1270)+VLOOKUP($B1270,weights!$A$2:$R$6,16)*EXP(VLOOKUP($B1270,weights!$A$2:$R$6,12)*E1270)+VLOOKUP($B1270,weights!$A$2:$R$6,17)*EXP(VLOOKUP($B1270,weights!$A$2:$R$6,13)*F1270)+VLOOKUP($B1270,weights!$A$2:$R$6,18)*EXP(VLOOKUP($B1270,weights!$A$2:$R$6,14)*G1270))</f>
        <v>1.3325942294371573</v>
      </c>
    </row>
    <row r="1271" spans="1:8" ht="12.75" x14ac:dyDescent="0.2">
      <c r="A1271">
        <f t="shared" si="0"/>
        <v>51</v>
      </c>
      <c r="B1271" t="str">
        <f t="shared" ref="B1271:C1271" si="1245">B1246</f>
        <v>store</v>
      </c>
      <c r="C1271">
        <f t="shared" si="1245"/>
        <v>4</v>
      </c>
      <c r="D1271">
        <f ca="1">OFFSET(walk!$A$2:$Y$402,TRUNC((ROW()-ROW($D$2))/COLUMNS(walk!$A$2:$Y$402)),MOD(ROW()-ROW($D$2),COLUMNS(walk!$A$2:$Y$402)),1,1)</f>
        <v>16</v>
      </c>
      <c r="E1271">
        <f ca="1">OFFSET(bike!$A$2:$Y$402,TRUNC((ROW()-ROW($E$2))/COLUMNS(bike!$A$2:$Y$402)),MOD(ROW()-ROW($E$2),COLUMNS(bike!$A$2:$Y$402)),1,1)</f>
        <v>6</v>
      </c>
      <c r="F1271">
        <f ca="1">OFFSET(transit!$A$2:$Y$402,TRUNC((ROW()-ROW($F$2))/COLUMNS(transit!$A$2:$Y$402)),MOD(ROW()-ROW($F$2),COLUMNS(transit!$A$2:$Y$402)),1,1)</f>
        <v>16</v>
      </c>
      <c r="G1271">
        <f ca="1">OFFSET(drive!$A$2:$Y$402,TRUNC((ROW()-ROW($G$2))/COLUMNS(drive!$A$2:$Y$402)),MOD(ROW()-ROW($G$2),COLUMNS(drive!$A$2:$Y$402)),1,1)</f>
        <v>4</v>
      </c>
      <c r="H1271" s="5">
        <f ca="1">(VLOOKUP($B1271,weights!$A$2:$R$6,4))*VLOOKUP($B1271,weights!$A$2:$R$6,6)^C1271*(VLOOKUP($B1271,weights!$A$2:$R$6,15)*EXP(VLOOKUP($B1271,weights!$A$2:$R$6,11)*D1271)+VLOOKUP($B1271,weights!$A$2:$R$6,16)*EXP(VLOOKUP($B1271,weights!$A$2:$R$6,12)*E1271)+VLOOKUP($B1271,weights!$A$2:$R$6,17)*EXP(VLOOKUP($B1271,weights!$A$2:$R$6,13)*F1271)+VLOOKUP($B1271,weights!$A$2:$R$6,18)*EXP(VLOOKUP($B1271,weights!$A$2:$R$6,14)*G1271))</f>
        <v>0.89108139548211662</v>
      </c>
    </row>
    <row r="1272" spans="1:8" ht="12.75" x14ac:dyDescent="0.2">
      <c r="A1272">
        <f t="shared" si="0"/>
        <v>51</v>
      </c>
      <c r="B1272" t="str">
        <f t="shared" ref="B1272:C1272" si="1246">B1247</f>
        <v>pharmacy</v>
      </c>
      <c r="C1272">
        <f t="shared" si="1246"/>
        <v>0</v>
      </c>
      <c r="D1272">
        <f ca="1">OFFSET(walk!$A$2:$Y$402,TRUNC((ROW()-ROW($D$2))/COLUMNS(walk!$A$2:$Y$402)),MOD(ROW()-ROW($D$2),COLUMNS(walk!$A$2:$Y$402)),1,1)</f>
        <v>16</v>
      </c>
      <c r="E1272">
        <f ca="1">OFFSET(bike!$A$2:$Y$402,TRUNC((ROW()-ROW($E$2))/COLUMNS(bike!$A$2:$Y$402)),MOD(ROW()-ROW($E$2),COLUMNS(bike!$A$2:$Y$402)),1,1)</f>
        <v>4</v>
      </c>
      <c r="F1272">
        <f ca="1">OFFSET(transit!$A$2:$Y$402,TRUNC((ROW()-ROW($F$2))/COLUMNS(transit!$A$2:$Y$402)),MOD(ROW()-ROW($F$2),COLUMNS(transit!$A$2:$Y$402)),1,1)</f>
        <v>15</v>
      </c>
      <c r="G1272">
        <f ca="1">OFFSET(drive!$A$2:$Y$402,TRUNC((ROW()-ROW($G$2))/COLUMNS(drive!$A$2:$Y$402)),MOD(ROW()-ROW($G$2),COLUMNS(drive!$A$2:$Y$402)),1,1)</f>
        <v>3</v>
      </c>
      <c r="H1272" s="5">
        <f ca="1">(VLOOKUP($B1272,weights!$A$2:$R$6,4))*VLOOKUP($B1272,weights!$A$2:$R$6,6)^C1272*(VLOOKUP($B1272,weights!$A$2:$R$6,15)*EXP(VLOOKUP($B1272,weights!$A$2:$R$6,11)*D1272)+VLOOKUP($B1272,weights!$A$2:$R$6,16)*EXP(VLOOKUP($B1272,weights!$A$2:$R$6,12)*E1272)+VLOOKUP($B1272,weights!$A$2:$R$6,17)*EXP(VLOOKUP($B1272,weights!$A$2:$R$6,13)*F1272)+VLOOKUP($B1272,weights!$A$2:$R$6,18)*EXP(VLOOKUP($B1272,weights!$A$2:$R$6,14)*G1272))</f>
        <v>4.8899556523310892</v>
      </c>
    </row>
    <row r="1273" spans="1:8" ht="12.75" x14ac:dyDescent="0.2">
      <c r="A1273">
        <f t="shared" si="0"/>
        <v>51</v>
      </c>
      <c r="B1273" t="str">
        <f t="shared" ref="B1273:C1273" si="1247">B1248</f>
        <v>pharmacy</v>
      </c>
      <c r="C1273">
        <f t="shared" si="1247"/>
        <v>1</v>
      </c>
      <c r="D1273">
        <f ca="1">OFFSET(walk!$A$2:$Y$402,TRUNC((ROW()-ROW($D$2))/COLUMNS(walk!$A$2:$Y$402)),MOD(ROW()-ROW($D$2),COLUMNS(walk!$A$2:$Y$402)),1,1)</f>
        <v>17</v>
      </c>
      <c r="E1273">
        <f ca="1">OFFSET(bike!$A$2:$Y$402,TRUNC((ROW()-ROW($E$2))/COLUMNS(bike!$A$2:$Y$402)),MOD(ROW()-ROW($E$2),COLUMNS(bike!$A$2:$Y$402)),1,1)</f>
        <v>6</v>
      </c>
      <c r="F1273">
        <f ca="1">OFFSET(transit!$A$2:$Y$402,TRUNC((ROW()-ROW($F$2))/COLUMNS(transit!$A$2:$Y$402)),MOD(ROW()-ROW($F$2),COLUMNS(transit!$A$2:$Y$402)),1,1)</f>
        <v>15</v>
      </c>
      <c r="G1273">
        <f ca="1">OFFSET(drive!$A$2:$Y$402,TRUNC((ROW()-ROW($G$2))/COLUMNS(drive!$A$2:$Y$402)),MOD(ROW()-ROW($G$2),COLUMNS(drive!$A$2:$Y$402)),1,1)</f>
        <v>5</v>
      </c>
      <c r="H1273" s="5">
        <f ca="1">(VLOOKUP($B1273,weights!$A$2:$R$6,4))*VLOOKUP($B1273,weights!$A$2:$R$6,6)^C1273*(VLOOKUP($B1273,weights!$A$2:$R$6,15)*EXP(VLOOKUP($B1273,weights!$A$2:$R$6,11)*D1273)+VLOOKUP($B1273,weights!$A$2:$R$6,16)*EXP(VLOOKUP($B1273,weights!$A$2:$R$6,12)*E1273)+VLOOKUP($B1273,weights!$A$2:$R$6,17)*EXP(VLOOKUP($B1273,weights!$A$2:$R$6,13)*F1273)+VLOOKUP($B1273,weights!$A$2:$R$6,18)*EXP(VLOOKUP($B1273,weights!$A$2:$R$6,14)*G1273))</f>
        <v>1.4829550399517684</v>
      </c>
    </row>
    <row r="1274" spans="1:8" ht="12.75" x14ac:dyDescent="0.2">
      <c r="A1274">
        <f t="shared" si="0"/>
        <v>51</v>
      </c>
      <c r="B1274" t="str">
        <f t="shared" ref="B1274:C1274" si="1248">B1249</f>
        <v>pharmacy</v>
      </c>
      <c r="C1274">
        <f t="shared" si="1248"/>
        <v>2</v>
      </c>
      <c r="D1274">
        <f ca="1">OFFSET(walk!$A$2:$Y$402,TRUNC((ROW()-ROW($D$2))/COLUMNS(walk!$A$2:$Y$402)),MOD(ROW()-ROW($D$2),COLUMNS(walk!$A$2:$Y$402)),1,1)</f>
        <v>17</v>
      </c>
      <c r="E1274">
        <f ca="1">OFFSET(bike!$A$2:$Y$402,TRUNC((ROW()-ROW($E$2))/COLUMNS(bike!$A$2:$Y$402)),MOD(ROW()-ROW($E$2),COLUMNS(bike!$A$2:$Y$402)),1,1)</f>
        <v>6</v>
      </c>
      <c r="F1274">
        <f ca="1">OFFSET(transit!$A$2:$Y$402,TRUNC((ROW()-ROW($F$2))/COLUMNS(transit!$A$2:$Y$402)),MOD(ROW()-ROW($F$2),COLUMNS(transit!$A$2:$Y$402)),1,1)</f>
        <v>16</v>
      </c>
      <c r="G1274">
        <f ca="1">OFFSET(drive!$A$2:$Y$402,TRUNC((ROW()-ROW($G$2))/COLUMNS(drive!$A$2:$Y$402)),MOD(ROW()-ROW($G$2),COLUMNS(drive!$A$2:$Y$402)),1,1)</f>
        <v>5</v>
      </c>
      <c r="H1274" s="5">
        <f ca="1">(VLOOKUP($B1274,weights!$A$2:$R$6,4))*VLOOKUP($B1274,weights!$A$2:$R$6,6)^C1274*(VLOOKUP($B1274,weights!$A$2:$R$6,15)*EXP(VLOOKUP($B1274,weights!$A$2:$R$6,11)*D1274)+VLOOKUP($B1274,weights!$A$2:$R$6,16)*EXP(VLOOKUP($B1274,weights!$A$2:$R$6,12)*E1274)+VLOOKUP($B1274,weights!$A$2:$R$6,17)*EXP(VLOOKUP($B1274,weights!$A$2:$R$6,13)*F1274)+VLOOKUP($B1274,weights!$A$2:$R$6,18)*EXP(VLOOKUP($B1274,weights!$A$2:$R$6,14)*G1274))</f>
        <v>0.70629193686754832</v>
      </c>
    </row>
    <row r="1275" spans="1:8" ht="12.75" x14ac:dyDescent="0.2">
      <c r="A1275">
        <f t="shared" si="0"/>
        <v>51</v>
      </c>
      <c r="B1275" t="str">
        <f t="shared" ref="B1275:C1275" si="1249">B1250</f>
        <v>bank</v>
      </c>
      <c r="C1275">
        <f t="shared" si="1249"/>
        <v>0</v>
      </c>
      <c r="D1275">
        <f ca="1">OFFSET(walk!$A$2:$Y$402,TRUNC((ROW()-ROW($D$2))/COLUMNS(walk!$A$2:$Y$402)),MOD(ROW()-ROW($D$2),COLUMNS(walk!$A$2:$Y$402)),1,1)</f>
        <v>28</v>
      </c>
      <c r="E1275">
        <f ca="1">OFFSET(bike!$A$2:$Y$402,TRUNC((ROW()-ROW($E$2))/COLUMNS(bike!$A$2:$Y$402)),MOD(ROW()-ROW($E$2),COLUMNS(bike!$A$2:$Y$402)),1,1)</f>
        <v>9</v>
      </c>
      <c r="F1275">
        <f ca="1">OFFSET(transit!$A$2:$Y$402,TRUNC((ROW()-ROW($F$2))/COLUMNS(transit!$A$2:$Y$402)),MOD(ROW()-ROW($F$2),COLUMNS(transit!$A$2:$Y$402)),1,1)</f>
        <v>25</v>
      </c>
      <c r="G1275">
        <f ca="1">OFFSET(drive!$A$2:$Y$402,TRUNC((ROW()-ROW($G$2))/COLUMNS(drive!$A$2:$Y$402)),MOD(ROW()-ROW($G$2),COLUMNS(drive!$A$2:$Y$402)),1,1)</f>
        <v>7</v>
      </c>
      <c r="H1275" s="5">
        <f ca="1">(VLOOKUP($B1275,weights!$A$2:$R$6,4))*VLOOKUP($B1275,weights!$A$2:$R$6,6)^C1275*(VLOOKUP($B1275,weights!$A$2:$R$6,15)*EXP(VLOOKUP($B1275,weights!$A$2:$R$6,11)*D1275)+VLOOKUP($B1275,weights!$A$2:$R$6,16)*EXP(VLOOKUP($B1275,weights!$A$2:$R$6,12)*E1275)+VLOOKUP($B1275,weights!$A$2:$R$6,17)*EXP(VLOOKUP($B1275,weights!$A$2:$R$6,13)*F1275)+VLOOKUP($B1275,weights!$A$2:$R$6,18)*EXP(VLOOKUP($B1275,weights!$A$2:$R$6,14)*G1275))</f>
        <v>1.822922776136505</v>
      </c>
    </row>
    <row r="1276" spans="1:8" ht="12.75" x14ac:dyDescent="0.2">
      <c r="A1276">
        <f t="shared" si="0"/>
        <v>51</v>
      </c>
      <c r="B1276" t="str">
        <f t="shared" ref="B1276:C1276" si="1250">B1251</f>
        <v>bank</v>
      </c>
      <c r="C1276">
        <f t="shared" si="1250"/>
        <v>1</v>
      </c>
      <c r="D1276">
        <f ca="1">OFFSET(walk!$A$2:$Y$402,TRUNC((ROW()-ROW($D$2))/COLUMNS(walk!$A$2:$Y$402)),MOD(ROW()-ROW($D$2),COLUMNS(walk!$A$2:$Y$402)),1,1)</f>
        <v>40</v>
      </c>
      <c r="E1276">
        <f ca="1">OFFSET(bike!$A$2:$Y$402,TRUNC((ROW()-ROW($E$2))/COLUMNS(bike!$A$2:$Y$402)),MOD(ROW()-ROW($E$2),COLUMNS(bike!$A$2:$Y$402)),1,1)</f>
        <v>14</v>
      </c>
      <c r="F1276">
        <f ca="1">OFFSET(transit!$A$2:$Y$402,TRUNC((ROW()-ROW($F$2))/COLUMNS(transit!$A$2:$Y$402)),MOD(ROW()-ROW($F$2),COLUMNS(transit!$A$2:$Y$402)),1,1)</f>
        <v>32</v>
      </c>
      <c r="G1276">
        <f ca="1">OFFSET(drive!$A$2:$Y$402,TRUNC((ROW()-ROW($G$2))/COLUMNS(drive!$A$2:$Y$402)),MOD(ROW()-ROW($G$2),COLUMNS(drive!$A$2:$Y$402)),1,1)</f>
        <v>7</v>
      </c>
      <c r="H1276" s="5">
        <f ca="1">(VLOOKUP($B1276,weights!$A$2:$R$6,4))*VLOOKUP($B1276,weights!$A$2:$R$6,6)^C1276*(VLOOKUP($B1276,weights!$A$2:$R$6,15)*EXP(VLOOKUP($B1276,weights!$A$2:$R$6,11)*D1276)+VLOOKUP($B1276,weights!$A$2:$R$6,16)*EXP(VLOOKUP($B1276,weights!$A$2:$R$6,12)*E1276)+VLOOKUP($B1276,weights!$A$2:$R$6,17)*EXP(VLOOKUP($B1276,weights!$A$2:$R$6,13)*F1276)+VLOOKUP($B1276,weights!$A$2:$R$6,18)*EXP(VLOOKUP($B1276,weights!$A$2:$R$6,14)*G1276))</f>
        <v>0.52471609459901125</v>
      </c>
    </row>
    <row r="1277" spans="1:8" ht="12.75" x14ac:dyDescent="0.2">
      <c r="A1277">
        <f t="shared" si="0"/>
        <v>52</v>
      </c>
      <c r="B1277" t="str">
        <f t="shared" ref="B1277:C1277" si="1251">B1252</f>
        <v>restaurant</v>
      </c>
      <c r="C1277">
        <f t="shared" si="1251"/>
        <v>0</v>
      </c>
      <c r="D1277">
        <f ca="1">OFFSET(walk!$A$2:$Y$402,TRUNC((ROW()-ROW($D$2))/COLUMNS(walk!$A$2:$Y$402)),MOD(ROW()-ROW($D$2),COLUMNS(walk!$A$2:$Y$402)),1,1)</f>
        <v>8</v>
      </c>
      <c r="E1277">
        <f ca="1">OFFSET(bike!$A$2:$Y$402,TRUNC((ROW()-ROW($E$2))/COLUMNS(bike!$A$2:$Y$402)),MOD(ROW()-ROW($E$2),COLUMNS(bike!$A$2:$Y$402)),1,1)</f>
        <v>2</v>
      </c>
      <c r="F1277">
        <f ca="1">OFFSET(transit!$A$2:$Y$402,TRUNC((ROW()-ROW($F$2))/COLUMNS(transit!$A$2:$Y$402)),MOD(ROW()-ROW($F$2),COLUMNS(transit!$A$2:$Y$402)),1,1)</f>
        <v>5</v>
      </c>
      <c r="G1277">
        <f ca="1">OFFSET(drive!$A$2:$Y$402,TRUNC((ROW()-ROW($G$2))/COLUMNS(drive!$A$2:$Y$402)),MOD(ROW()-ROW($G$2),COLUMNS(drive!$A$2:$Y$402)),1,1)</f>
        <v>2</v>
      </c>
      <c r="H1277" s="5">
        <f ca="1">(VLOOKUP($B1277,weights!$A$2:$R$6,4))*VLOOKUP($B1277,weights!$A$2:$R$6,6)^C1277*(VLOOKUP($B1277,weights!$A$2:$R$6,15)*EXP(VLOOKUP($B1277,weights!$A$2:$R$6,11)*D1277)+VLOOKUP($B1277,weights!$A$2:$R$6,16)*EXP(VLOOKUP($B1277,weights!$A$2:$R$6,12)*E1277)+VLOOKUP($B1277,weights!$A$2:$R$6,17)*EXP(VLOOKUP($B1277,weights!$A$2:$R$6,13)*F1277)+VLOOKUP($B1277,weights!$A$2:$R$6,18)*EXP(VLOOKUP($B1277,weights!$A$2:$R$6,14)*G1277))</f>
        <v>33.190642185769796</v>
      </c>
    </row>
    <row r="1278" spans="1:8" ht="12.75" x14ac:dyDescent="0.2">
      <c r="A1278">
        <f t="shared" si="0"/>
        <v>52</v>
      </c>
      <c r="B1278" t="str">
        <f t="shared" ref="B1278:C1278" si="1252">B1253</f>
        <v>restaurant</v>
      </c>
      <c r="C1278">
        <f t="shared" si="1252"/>
        <v>1</v>
      </c>
      <c r="D1278">
        <f ca="1">OFFSET(walk!$A$2:$Y$402,TRUNC((ROW()-ROW($D$2))/COLUMNS(walk!$A$2:$Y$402)),MOD(ROW()-ROW($D$2),COLUMNS(walk!$A$2:$Y$402)),1,1)</f>
        <v>9</v>
      </c>
      <c r="E1278">
        <f ca="1">OFFSET(bike!$A$2:$Y$402,TRUNC((ROW()-ROW($E$2))/COLUMNS(bike!$A$2:$Y$402)),MOD(ROW()-ROW($E$2),COLUMNS(bike!$A$2:$Y$402)),1,1)</f>
        <v>3</v>
      </c>
      <c r="F1278">
        <f ca="1">OFFSET(transit!$A$2:$Y$402,TRUNC((ROW()-ROW($F$2))/COLUMNS(transit!$A$2:$Y$402)),MOD(ROW()-ROW($F$2),COLUMNS(transit!$A$2:$Y$402)),1,1)</f>
        <v>6</v>
      </c>
      <c r="G1278">
        <f ca="1">OFFSET(drive!$A$2:$Y$402,TRUNC((ROW()-ROW($G$2))/COLUMNS(drive!$A$2:$Y$402)),MOD(ROW()-ROW($G$2),COLUMNS(drive!$A$2:$Y$402)),1,1)</f>
        <v>2</v>
      </c>
      <c r="H1278" s="5">
        <f ca="1">(VLOOKUP($B1278,weights!$A$2:$R$6,4))*VLOOKUP($B1278,weights!$A$2:$R$6,6)^C1278*(VLOOKUP($B1278,weights!$A$2:$R$6,15)*EXP(VLOOKUP($B1278,weights!$A$2:$R$6,11)*D1278)+VLOOKUP($B1278,weights!$A$2:$R$6,16)*EXP(VLOOKUP($B1278,weights!$A$2:$R$6,12)*E1278)+VLOOKUP($B1278,weights!$A$2:$R$6,17)*EXP(VLOOKUP($B1278,weights!$A$2:$R$6,13)*F1278)+VLOOKUP($B1278,weights!$A$2:$R$6,18)*EXP(VLOOKUP($B1278,weights!$A$2:$R$6,14)*G1278))</f>
        <v>26.293235840966478</v>
      </c>
    </row>
    <row r="1279" spans="1:8" ht="12.75" x14ac:dyDescent="0.2">
      <c r="A1279">
        <f t="shared" si="0"/>
        <v>52</v>
      </c>
      <c r="B1279" t="str">
        <f t="shared" ref="B1279:C1279" si="1253">B1254</f>
        <v>restaurant</v>
      </c>
      <c r="C1279">
        <f t="shared" si="1253"/>
        <v>2</v>
      </c>
      <c r="D1279">
        <f ca="1">OFFSET(walk!$A$2:$Y$402,TRUNC((ROW()-ROW($D$2))/COLUMNS(walk!$A$2:$Y$402)),MOD(ROW()-ROW($D$2),COLUMNS(walk!$A$2:$Y$402)),1,1)</f>
        <v>10</v>
      </c>
      <c r="E1279">
        <f ca="1">OFFSET(bike!$A$2:$Y$402,TRUNC((ROW()-ROW($E$2))/COLUMNS(bike!$A$2:$Y$402)),MOD(ROW()-ROW($E$2),COLUMNS(bike!$A$2:$Y$402)),1,1)</f>
        <v>3</v>
      </c>
      <c r="F1279">
        <f ca="1">OFFSET(transit!$A$2:$Y$402,TRUNC((ROW()-ROW($F$2))/COLUMNS(transit!$A$2:$Y$402)),MOD(ROW()-ROW($F$2),COLUMNS(transit!$A$2:$Y$402)),1,1)</f>
        <v>7</v>
      </c>
      <c r="G1279">
        <f ca="1">OFFSET(drive!$A$2:$Y$402,TRUNC((ROW()-ROW($G$2))/COLUMNS(drive!$A$2:$Y$402)),MOD(ROW()-ROW($G$2),COLUMNS(drive!$A$2:$Y$402)),1,1)</f>
        <v>3</v>
      </c>
      <c r="H1279" s="5">
        <f ca="1">(VLOOKUP($B1279,weights!$A$2:$R$6,4))*VLOOKUP($B1279,weights!$A$2:$R$6,6)^C1279*(VLOOKUP($B1279,weights!$A$2:$R$6,15)*EXP(VLOOKUP($B1279,weights!$A$2:$R$6,11)*D1279)+VLOOKUP($B1279,weights!$A$2:$R$6,16)*EXP(VLOOKUP($B1279,weights!$A$2:$R$6,12)*E1279)+VLOOKUP($B1279,weights!$A$2:$R$6,17)*EXP(VLOOKUP($B1279,weights!$A$2:$R$6,13)*F1279)+VLOOKUP($B1279,weights!$A$2:$R$6,18)*EXP(VLOOKUP($B1279,weights!$A$2:$R$6,14)*G1279))</f>
        <v>20.945313430992616</v>
      </c>
    </row>
    <row r="1280" spans="1:8" ht="12.75" x14ac:dyDescent="0.2">
      <c r="A1280">
        <f t="shared" si="0"/>
        <v>52</v>
      </c>
      <c r="B1280" t="str">
        <f t="shared" ref="B1280:C1280" si="1254">B1255</f>
        <v>restaurant</v>
      </c>
      <c r="C1280">
        <f t="shared" si="1254"/>
        <v>3</v>
      </c>
      <c r="D1280">
        <f ca="1">OFFSET(walk!$A$2:$Y$402,TRUNC((ROW()-ROW($D$2))/COLUMNS(walk!$A$2:$Y$402)),MOD(ROW()-ROW($D$2),COLUMNS(walk!$A$2:$Y$402)),1,1)</f>
        <v>10</v>
      </c>
      <c r="E1280">
        <f ca="1">OFFSET(bike!$A$2:$Y$402,TRUNC((ROW()-ROW($E$2))/COLUMNS(bike!$A$2:$Y$402)),MOD(ROW()-ROW($E$2),COLUMNS(bike!$A$2:$Y$402)),1,1)</f>
        <v>3</v>
      </c>
      <c r="F1280">
        <f ca="1">OFFSET(transit!$A$2:$Y$402,TRUNC((ROW()-ROW($F$2))/COLUMNS(transit!$A$2:$Y$402)),MOD(ROW()-ROW($F$2),COLUMNS(transit!$A$2:$Y$402)),1,1)</f>
        <v>7</v>
      </c>
      <c r="G1280">
        <f ca="1">OFFSET(drive!$A$2:$Y$402,TRUNC((ROW()-ROW($G$2))/COLUMNS(drive!$A$2:$Y$402)),MOD(ROW()-ROW($G$2),COLUMNS(drive!$A$2:$Y$402)),1,1)</f>
        <v>3</v>
      </c>
      <c r="H1280" s="5">
        <f ca="1">(VLOOKUP($B1280,weights!$A$2:$R$6,4))*VLOOKUP($B1280,weights!$A$2:$R$6,6)^C1280*(VLOOKUP($B1280,weights!$A$2:$R$6,15)*EXP(VLOOKUP($B1280,weights!$A$2:$R$6,11)*D1280)+VLOOKUP($B1280,weights!$A$2:$R$6,16)*EXP(VLOOKUP($B1280,weights!$A$2:$R$6,12)*E1280)+VLOOKUP($B1280,weights!$A$2:$R$6,17)*EXP(VLOOKUP($B1280,weights!$A$2:$R$6,13)*F1280)+VLOOKUP($B1280,weights!$A$2:$R$6,18)*EXP(VLOOKUP($B1280,weights!$A$2:$R$6,14)*G1280))</f>
        <v>18.773206852963753</v>
      </c>
    </row>
    <row r="1281" spans="1:8" ht="12.75" x14ac:dyDescent="0.2">
      <c r="A1281">
        <f t="shared" si="0"/>
        <v>52</v>
      </c>
      <c r="B1281" t="str">
        <f t="shared" ref="B1281:C1281" si="1255">B1256</f>
        <v>restaurant</v>
      </c>
      <c r="C1281">
        <f t="shared" si="1255"/>
        <v>4</v>
      </c>
      <c r="D1281">
        <f ca="1">OFFSET(walk!$A$2:$Y$402,TRUNC((ROW()-ROW($D$2))/COLUMNS(walk!$A$2:$Y$402)),MOD(ROW()-ROW($D$2),COLUMNS(walk!$A$2:$Y$402)),1,1)</f>
        <v>11</v>
      </c>
      <c r="E1281">
        <f ca="1">OFFSET(bike!$A$2:$Y$402,TRUNC((ROW()-ROW($E$2))/COLUMNS(bike!$A$2:$Y$402)),MOD(ROW()-ROW($E$2),COLUMNS(bike!$A$2:$Y$402)),1,1)</f>
        <v>3</v>
      </c>
      <c r="F1281">
        <f ca="1">OFFSET(transit!$A$2:$Y$402,TRUNC((ROW()-ROW($F$2))/COLUMNS(transit!$A$2:$Y$402)),MOD(ROW()-ROW($F$2),COLUMNS(transit!$A$2:$Y$402)),1,1)</f>
        <v>7</v>
      </c>
      <c r="G1281">
        <f ca="1">OFFSET(drive!$A$2:$Y$402,TRUNC((ROW()-ROW($G$2))/COLUMNS(drive!$A$2:$Y$402)),MOD(ROW()-ROW($G$2),COLUMNS(drive!$A$2:$Y$402)),1,1)</f>
        <v>3</v>
      </c>
      <c r="H1281" s="5">
        <f ca="1">(VLOOKUP($B1281,weights!$A$2:$R$6,4))*VLOOKUP($B1281,weights!$A$2:$R$6,6)^C1281*(VLOOKUP($B1281,weights!$A$2:$R$6,15)*EXP(VLOOKUP($B1281,weights!$A$2:$R$6,11)*D1281)+VLOOKUP($B1281,weights!$A$2:$R$6,16)*EXP(VLOOKUP($B1281,weights!$A$2:$R$6,12)*E1281)+VLOOKUP($B1281,weights!$A$2:$R$6,17)*EXP(VLOOKUP($B1281,weights!$A$2:$R$6,13)*F1281)+VLOOKUP($B1281,weights!$A$2:$R$6,18)*EXP(VLOOKUP($B1281,weights!$A$2:$R$6,14)*G1281))</f>
        <v>16.549378636511136</v>
      </c>
    </row>
    <row r="1282" spans="1:8" ht="12.75" x14ac:dyDescent="0.2">
      <c r="A1282">
        <f t="shared" si="0"/>
        <v>52</v>
      </c>
      <c r="B1282" t="str">
        <f t="shared" ref="B1282:C1282" si="1256">B1257</f>
        <v>restaurant</v>
      </c>
      <c r="C1282">
        <f t="shared" si="1256"/>
        <v>5</v>
      </c>
      <c r="D1282">
        <f ca="1">OFFSET(walk!$A$2:$Y$402,TRUNC((ROW()-ROW($D$2))/COLUMNS(walk!$A$2:$Y$402)),MOD(ROW()-ROW($D$2),COLUMNS(walk!$A$2:$Y$402)),1,1)</f>
        <v>11</v>
      </c>
      <c r="E1282">
        <f ca="1">OFFSET(bike!$A$2:$Y$402,TRUNC((ROW()-ROW($E$2))/COLUMNS(bike!$A$2:$Y$402)),MOD(ROW()-ROW($E$2),COLUMNS(bike!$A$2:$Y$402)),1,1)</f>
        <v>3</v>
      </c>
      <c r="F1282">
        <f ca="1">OFFSET(transit!$A$2:$Y$402,TRUNC((ROW()-ROW($F$2))/COLUMNS(transit!$A$2:$Y$402)),MOD(ROW()-ROW($F$2),COLUMNS(transit!$A$2:$Y$402)),1,1)</f>
        <v>8</v>
      </c>
      <c r="G1282">
        <f ca="1">OFFSET(drive!$A$2:$Y$402,TRUNC((ROW()-ROW($G$2))/COLUMNS(drive!$A$2:$Y$402)),MOD(ROW()-ROW($G$2),COLUMNS(drive!$A$2:$Y$402)),1,1)</f>
        <v>4</v>
      </c>
      <c r="H1282" s="5">
        <f ca="1">(VLOOKUP($B1282,weights!$A$2:$R$6,4))*VLOOKUP($B1282,weights!$A$2:$R$6,6)^C1282*(VLOOKUP($B1282,weights!$A$2:$R$6,15)*EXP(VLOOKUP($B1282,weights!$A$2:$R$6,11)*D1282)+VLOOKUP($B1282,weights!$A$2:$R$6,16)*EXP(VLOOKUP($B1282,weights!$A$2:$R$6,12)*E1282)+VLOOKUP($B1282,weights!$A$2:$R$6,17)*EXP(VLOOKUP($B1282,weights!$A$2:$R$6,13)*F1282)+VLOOKUP($B1282,weights!$A$2:$R$6,18)*EXP(VLOOKUP($B1282,weights!$A$2:$R$6,14)*G1282))</f>
        <v>13.484871933199594</v>
      </c>
    </row>
    <row r="1283" spans="1:8" ht="12.75" x14ac:dyDescent="0.2">
      <c r="A1283">
        <f t="shared" si="0"/>
        <v>52</v>
      </c>
      <c r="B1283" t="str">
        <f t="shared" ref="B1283:C1283" si="1257">B1258</f>
        <v>restaurant</v>
      </c>
      <c r="C1283">
        <f t="shared" si="1257"/>
        <v>6</v>
      </c>
      <c r="D1283">
        <f ca="1">OFFSET(walk!$A$2:$Y$402,TRUNC((ROW()-ROW($D$2))/COLUMNS(walk!$A$2:$Y$402)),MOD(ROW()-ROW($D$2),COLUMNS(walk!$A$2:$Y$402)),1,1)</f>
        <v>13</v>
      </c>
      <c r="E1283">
        <f ca="1">OFFSET(bike!$A$2:$Y$402,TRUNC((ROW()-ROW($E$2))/COLUMNS(bike!$A$2:$Y$402)),MOD(ROW()-ROW($E$2),COLUMNS(bike!$A$2:$Y$402)),1,1)</f>
        <v>4</v>
      </c>
      <c r="F1283">
        <f ca="1">OFFSET(transit!$A$2:$Y$402,TRUNC((ROW()-ROW($F$2))/COLUMNS(transit!$A$2:$Y$402)),MOD(ROW()-ROW($F$2),COLUMNS(transit!$A$2:$Y$402)),1,1)</f>
        <v>8</v>
      </c>
      <c r="G1283">
        <f ca="1">OFFSET(drive!$A$2:$Y$402,TRUNC((ROW()-ROW($G$2))/COLUMNS(drive!$A$2:$Y$402)),MOD(ROW()-ROW($G$2),COLUMNS(drive!$A$2:$Y$402)),1,1)</f>
        <v>4</v>
      </c>
      <c r="H1283" s="5">
        <f ca="1">(VLOOKUP($B1283,weights!$A$2:$R$6,4))*VLOOKUP($B1283,weights!$A$2:$R$6,6)^C1283*(VLOOKUP($B1283,weights!$A$2:$R$6,15)*EXP(VLOOKUP($B1283,weights!$A$2:$R$6,11)*D1283)+VLOOKUP($B1283,weights!$A$2:$R$6,16)*EXP(VLOOKUP($B1283,weights!$A$2:$R$6,12)*E1283)+VLOOKUP($B1283,weights!$A$2:$R$6,17)*EXP(VLOOKUP($B1283,weights!$A$2:$R$6,13)*F1283)+VLOOKUP($B1283,weights!$A$2:$R$6,18)*EXP(VLOOKUP($B1283,weights!$A$2:$R$6,14)*G1283))</f>
        <v>10.911144894207997</v>
      </c>
    </row>
    <row r="1284" spans="1:8" ht="12.75" x14ac:dyDescent="0.2">
      <c r="A1284">
        <f t="shared" si="0"/>
        <v>52</v>
      </c>
      <c r="B1284" t="str">
        <f t="shared" ref="B1284:C1284" si="1258">B1259</f>
        <v>restaurant</v>
      </c>
      <c r="C1284">
        <f t="shared" si="1258"/>
        <v>7</v>
      </c>
      <c r="D1284">
        <f ca="1">OFFSET(walk!$A$2:$Y$402,TRUNC((ROW()-ROW($D$2))/COLUMNS(walk!$A$2:$Y$402)),MOD(ROW()-ROW($D$2),COLUMNS(walk!$A$2:$Y$402)),1,1)</f>
        <v>14</v>
      </c>
      <c r="E1284">
        <f ca="1">OFFSET(bike!$A$2:$Y$402,TRUNC((ROW()-ROW($E$2))/COLUMNS(bike!$A$2:$Y$402)),MOD(ROW()-ROW($E$2),COLUMNS(bike!$A$2:$Y$402)),1,1)</f>
        <v>4</v>
      </c>
      <c r="F1284">
        <f ca="1">OFFSET(transit!$A$2:$Y$402,TRUNC((ROW()-ROW($F$2))/COLUMNS(transit!$A$2:$Y$402)),MOD(ROW()-ROW($F$2),COLUMNS(transit!$A$2:$Y$402)),1,1)</f>
        <v>9</v>
      </c>
      <c r="G1284">
        <f ca="1">OFFSET(drive!$A$2:$Y$402,TRUNC((ROW()-ROW($G$2))/COLUMNS(drive!$A$2:$Y$402)),MOD(ROW()-ROW($G$2),COLUMNS(drive!$A$2:$Y$402)),1,1)</f>
        <v>4</v>
      </c>
      <c r="H1284" s="5">
        <f ca="1">(VLOOKUP($B1284,weights!$A$2:$R$6,4))*VLOOKUP($B1284,weights!$A$2:$R$6,6)^C1284*(VLOOKUP($B1284,weights!$A$2:$R$6,15)*EXP(VLOOKUP($B1284,weights!$A$2:$R$6,11)*D1284)+VLOOKUP($B1284,weights!$A$2:$R$6,16)*EXP(VLOOKUP($B1284,weights!$A$2:$R$6,12)*E1284)+VLOOKUP($B1284,weights!$A$2:$R$6,17)*EXP(VLOOKUP($B1284,weights!$A$2:$R$6,13)*F1284)+VLOOKUP($B1284,weights!$A$2:$R$6,18)*EXP(VLOOKUP($B1284,weights!$A$2:$R$6,14)*G1284))</f>
        <v>9.3608122965231022</v>
      </c>
    </row>
    <row r="1285" spans="1:8" ht="12.75" x14ac:dyDescent="0.2">
      <c r="A1285">
        <f t="shared" si="0"/>
        <v>52</v>
      </c>
      <c r="B1285" t="str">
        <f t="shared" ref="B1285:C1285" si="1259">B1260</f>
        <v>restaurant</v>
      </c>
      <c r="C1285">
        <f t="shared" si="1259"/>
        <v>8</v>
      </c>
      <c r="D1285">
        <f ca="1">OFFSET(walk!$A$2:$Y$402,TRUNC((ROW()-ROW($D$2))/COLUMNS(walk!$A$2:$Y$402)),MOD(ROW()-ROW($D$2),COLUMNS(walk!$A$2:$Y$402)),1,1)</f>
        <v>14</v>
      </c>
      <c r="E1285">
        <f ca="1">OFFSET(bike!$A$2:$Y$402,TRUNC((ROW()-ROW($E$2))/COLUMNS(bike!$A$2:$Y$402)),MOD(ROW()-ROW($E$2),COLUMNS(bike!$A$2:$Y$402)),1,1)</f>
        <v>4</v>
      </c>
      <c r="F1285">
        <f ca="1">OFFSET(transit!$A$2:$Y$402,TRUNC((ROW()-ROW($F$2))/COLUMNS(transit!$A$2:$Y$402)),MOD(ROW()-ROW($F$2),COLUMNS(transit!$A$2:$Y$402)),1,1)</f>
        <v>9</v>
      </c>
      <c r="G1285">
        <f ca="1">OFFSET(drive!$A$2:$Y$402,TRUNC((ROW()-ROW($G$2))/COLUMNS(drive!$A$2:$Y$402)),MOD(ROW()-ROW($G$2),COLUMNS(drive!$A$2:$Y$402)),1,1)</f>
        <v>4</v>
      </c>
      <c r="H1285" s="5">
        <f ca="1">(VLOOKUP($B1285,weights!$A$2:$R$6,4))*VLOOKUP($B1285,weights!$A$2:$R$6,6)^C1285*(VLOOKUP($B1285,weights!$A$2:$R$6,15)*EXP(VLOOKUP($B1285,weights!$A$2:$R$6,11)*D1285)+VLOOKUP($B1285,weights!$A$2:$R$6,16)*EXP(VLOOKUP($B1285,weights!$A$2:$R$6,12)*E1285)+VLOOKUP($B1285,weights!$A$2:$R$6,17)*EXP(VLOOKUP($B1285,weights!$A$2:$R$6,13)*F1285)+VLOOKUP($B1285,weights!$A$2:$R$6,18)*EXP(VLOOKUP($B1285,weights!$A$2:$R$6,14)*G1285))</f>
        <v>8.3900613916984845</v>
      </c>
    </row>
    <row r="1286" spans="1:8" ht="12.75" x14ac:dyDescent="0.2">
      <c r="A1286">
        <f t="shared" si="0"/>
        <v>52</v>
      </c>
      <c r="B1286" t="str">
        <f t="shared" ref="B1286:C1286" si="1260">B1261</f>
        <v>restaurant</v>
      </c>
      <c r="C1286">
        <f t="shared" si="1260"/>
        <v>9</v>
      </c>
      <c r="D1286">
        <f ca="1">OFFSET(walk!$A$2:$Y$402,TRUNC((ROW()-ROW($D$2))/COLUMNS(walk!$A$2:$Y$402)),MOD(ROW()-ROW($D$2),COLUMNS(walk!$A$2:$Y$402)),1,1)</f>
        <v>14</v>
      </c>
      <c r="E1286">
        <f ca="1">OFFSET(bike!$A$2:$Y$402,TRUNC((ROW()-ROW($E$2))/COLUMNS(bike!$A$2:$Y$402)),MOD(ROW()-ROW($E$2),COLUMNS(bike!$A$2:$Y$402)),1,1)</f>
        <v>5</v>
      </c>
      <c r="F1286">
        <f ca="1">OFFSET(transit!$A$2:$Y$402,TRUNC((ROW()-ROW($F$2))/COLUMNS(transit!$A$2:$Y$402)),MOD(ROW()-ROW($F$2),COLUMNS(transit!$A$2:$Y$402)),1,1)</f>
        <v>13</v>
      </c>
      <c r="G1286">
        <f ca="1">OFFSET(drive!$A$2:$Y$402,TRUNC((ROW()-ROW($G$2))/COLUMNS(drive!$A$2:$Y$402)),MOD(ROW()-ROW($G$2),COLUMNS(drive!$A$2:$Y$402)),1,1)</f>
        <v>4</v>
      </c>
      <c r="H1286" s="5">
        <f ca="1">(VLOOKUP($B1286,weights!$A$2:$R$6,4))*VLOOKUP($B1286,weights!$A$2:$R$6,6)^C1286*(VLOOKUP($B1286,weights!$A$2:$R$6,15)*EXP(VLOOKUP($B1286,weights!$A$2:$R$6,11)*D1286)+VLOOKUP($B1286,weights!$A$2:$R$6,16)*EXP(VLOOKUP($B1286,weights!$A$2:$R$6,12)*E1286)+VLOOKUP($B1286,weights!$A$2:$R$6,17)*EXP(VLOOKUP($B1286,weights!$A$2:$R$6,13)*F1286)+VLOOKUP($B1286,weights!$A$2:$R$6,18)*EXP(VLOOKUP($B1286,weights!$A$2:$R$6,14)*G1286))</f>
        <v>6.3273304907320007</v>
      </c>
    </row>
    <row r="1287" spans="1:8" ht="12.75" x14ac:dyDescent="0.2">
      <c r="A1287">
        <f t="shared" si="0"/>
        <v>52</v>
      </c>
      <c r="B1287" t="str">
        <f t="shared" ref="B1287:C1287" si="1261">B1262</f>
        <v>supermarket</v>
      </c>
      <c r="C1287">
        <f t="shared" si="1261"/>
        <v>0</v>
      </c>
      <c r="D1287">
        <f ca="1">OFFSET(walk!$A$2:$Y$402,TRUNC((ROW()-ROW($D$2))/COLUMNS(walk!$A$2:$Y$402)),MOD(ROW()-ROW($D$2),COLUMNS(walk!$A$2:$Y$402)),1,1)</f>
        <v>34</v>
      </c>
      <c r="E1287">
        <f ca="1">OFFSET(bike!$A$2:$Y$402,TRUNC((ROW()-ROW($E$2))/COLUMNS(bike!$A$2:$Y$402)),MOD(ROW()-ROW($E$2),COLUMNS(bike!$A$2:$Y$402)),1,1)</f>
        <v>15</v>
      </c>
      <c r="F1287">
        <f ca="1">OFFSET(transit!$A$2:$Y$402,TRUNC((ROW()-ROW($F$2))/COLUMNS(transit!$A$2:$Y$402)),MOD(ROW()-ROW($F$2),COLUMNS(transit!$A$2:$Y$402)),1,1)</f>
        <v>19</v>
      </c>
      <c r="G1287">
        <f ca="1">OFFSET(drive!$A$2:$Y$402,TRUNC((ROW()-ROW($G$2))/COLUMNS(drive!$A$2:$Y$402)),MOD(ROW()-ROW($G$2),COLUMNS(drive!$A$2:$Y$402)),1,1)</f>
        <v>8</v>
      </c>
      <c r="H1287" s="5">
        <f ca="1">(VLOOKUP($B1287,weights!$A$2:$R$6,4))*VLOOKUP($B1287,weights!$A$2:$R$6,6)^C1287*(VLOOKUP($B1287,weights!$A$2:$R$6,15)*EXP(VLOOKUP($B1287,weights!$A$2:$R$6,11)*D1287)+VLOOKUP($B1287,weights!$A$2:$R$6,16)*EXP(VLOOKUP($B1287,weights!$A$2:$R$6,12)*E1287)+VLOOKUP($B1287,weights!$A$2:$R$6,17)*EXP(VLOOKUP($B1287,weights!$A$2:$R$6,13)*F1287)+VLOOKUP($B1287,weights!$A$2:$R$6,18)*EXP(VLOOKUP($B1287,weights!$A$2:$R$6,14)*G1287))</f>
        <v>3.6205111329369064</v>
      </c>
    </row>
    <row r="1288" spans="1:8" ht="12.75" x14ac:dyDescent="0.2">
      <c r="A1288">
        <f t="shared" si="0"/>
        <v>52</v>
      </c>
      <c r="B1288" t="str">
        <f t="shared" ref="B1288:C1288" si="1262">B1263</f>
        <v>supermarket</v>
      </c>
      <c r="C1288">
        <f t="shared" si="1262"/>
        <v>1</v>
      </c>
      <c r="D1288">
        <f ca="1">OFFSET(walk!$A$2:$Y$402,TRUNC((ROW()-ROW($D$2))/COLUMNS(walk!$A$2:$Y$402)),MOD(ROW()-ROW($D$2),COLUMNS(walk!$A$2:$Y$402)),1,1)</f>
        <v>47</v>
      </c>
      <c r="E1288">
        <f ca="1">OFFSET(bike!$A$2:$Y$402,TRUNC((ROW()-ROW($E$2))/COLUMNS(bike!$A$2:$Y$402)),MOD(ROW()-ROW($E$2),COLUMNS(bike!$A$2:$Y$402)),1,1)</f>
        <v>16</v>
      </c>
      <c r="F1288">
        <f ca="1">OFFSET(transit!$A$2:$Y$402,TRUNC((ROW()-ROW($F$2))/COLUMNS(transit!$A$2:$Y$402)),MOD(ROW()-ROW($F$2),COLUMNS(transit!$A$2:$Y$402)),1,1)</f>
        <v>24</v>
      </c>
      <c r="G1288">
        <f ca="1">OFFSET(drive!$A$2:$Y$402,TRUNC((ROW()-ROW($G$2))/COLUMNS(drive!$A$2:$Y$402)),MOD(ROW()-ROW($G$2),COLUMNS(drive!$A$2:$Y$402)),1,1)</f>
        <v>9</v>
      </c>
      <c r="H1288" s="5">
        <f ca="1">(VLOOKUP($B1288,weights!$A$2:$R$6,4))*VLOOKUP($B1288,weights!$A$2:$R$6,6)^C1288*(VLOOKUP($B1288,weights!$A$2:$R$6,15)*EXP(VLOOKUP($B1288,weights!$A$2:$R$6,11)*D1288)+VLOOKUP($B1288,weights!$A$2:$R$6,16)*EXP(VLOOKUP($B1288,weights!$A$2:$R$6,12)*E1288)+VLOOKUP($B1288,weights!$A$2:$R$6,17)*EXP(VLOOKUP($B1288,weights!$A$2:$R$6,13)*F1288)+VLOOKUP($B1288,weights!$A$2:$R$6,18)*EXP(VLOOKUP($B1288,weights!$A$2:$R$6,14)*G1288))</f>
        <v>1.6416326129414298</v>
      </c>
    </row>
    <row r="1289" spans="1:8" ht="12.75" x14ac:dyDescent="0.2">
      <c r="A1289">
        <f t="shared" si="0"/>
        <v>52</v>
      </c>
      <c r="B1289" t="str">
        <f t="shared" ref="B1289:C1289" si="1263">B1264</f>
        <v>supermarket</v>
      </c>
      <c r="C1289">
        <f t="shared" si="1263"/>
        <v>2</v>
      </c>
      <c r="D1289">
        <f ca="1">OFFSET(walk!$A$2:$Y$402,TRUNC((ROW()-ROW($D$2))/COLUMNS(walk!$A$2:$Y$402)),MOD(ROW()-ROW($D$2),COLUMNS(walk!$A$2:$Y$402)),1,1)</f>
        <v>52</v>
      </c>
      <c r="E1289">
        <f ca="1">OFFSET(bike!$A$2:$Y$402,TRUNC((ROW()-ROW($E$2))/COLUMNS(bike!$A$2:$Y$402)),MOD(ROW()-ROW($E$2),COLUMNS(bike!$A$2:$Y$402)),1,1)</f>
        <v>16</v>
      </c>
      <c r="F1289">
        <f ca="1">OFFSET(transit!$A$2:$Y$402,TRUNC((ROW()-ROW($F$2))/COLUMNS(transit!$A$2:$Y$402)),MOD(ROW()-ROW($F$2),COLUMNS(transit!$A$2:$Y$402)),1,1)</f>
        <v>28</v>
      </c>
      <c r="G1289">
        <f ca="1">OFFSET(drive!$A$2:$Y$402,TRUNC((ROW()-ROW($G$2))/COLUMNS(drive!$A$2:$Y$402)),MOD(ROW()-ROW($G$2),COLUMNS(drive!$A$2:$Y$402)),1,1)</f>
        <v>12</v>
      </c>
      <c r="H1289" s="5">
        <f ca="1">(VLOOKUP($B1289,weights!$A$2:$R$6,4))*VLOOKUP($B1289,weights!$A$2:$R$6,6)^C1289*(VLOOKUP($B1289,weights!$A$2:$R$6,15)*EXP(VLOOKUP($B1289,weights!$A$2:$R$6,11)*D1289)+VLOOKUP($B1289,weights!$A$2:$R$6,16)*EXP(VLOOKUP($B1289,weights!$A$2:$R$6,12)*E1289)+VLOOKUP($B1289,weights!$A$2:$R$6,17)*EXP(VLOOKUP($B1289,weights!$A$2:$R$6,13)*F1289)+VLOOKUP($B1289,weights!$A$2:$R$6,18)*EXP(VLOOKUP($B1289,weights!$A$2:$R$6,14)*G1289))</f>
        <v>0.53223443288081507</v>
      </c>
    </row>
    <row r="1290" spans="1:8" ht="12.75" x14ac:dyDescent="0.2">
      <c r="A1290">
        <f t="shared" si="0"/>
        <v>52</v>
      </c>
      <c r="B1290" t="str">
        <f t="shared" ref="B1290:C1290" si="1264">B1265</f>
        <v>supermarket</v>
      </c>
      <c r="C1290">
        <f t="shared" si="1264"/>
        <v>3</v>
      </c>
      <c r="D1290">
        <f ca="1">OFFSET(walk!$A$2:$Y$402,TRUNC((ROW()-ROW($D$2))/COLUMNS(walk!$A$2:$Y$402)),MOD(ROW()-ROW($D$2),COLUMNS(walk!$A$2:$Y$402)),1,1)</f>
        <v>59</v>
      </c>
      <c r="E1290">
        <f ca="1">OFFSET(bike!$A$2:$Y$402,TRUNC((ROW()-ROW($E$2))/COLUMNS(bike!$A$2:$Y$402)),MOD(ROW()-ROW($E$2),COLUMNS(bike!$A$2:$Y$402)),1,1)</f>
        <v>20</v>
      </c>
      <c r="F1290">
        <f ca="1">OFFSET(transit!$A$2:$Y$402,TRUNC((ROW()-ROW($F$2))/COLUMNS(transit!$A$2:$Y$402)),MOD(ROW()-ROW($F$2),COLUMNS(transit!$A$2:$Y$402)),1,1)</f>
        <v>34</v>
      </c>
      <c r="G1290">
        <f ca="1">OFFSET(drive!$A$2:$Y$402,TRUNC((ROW()-ROW($G$2))/COLUMNS(drive!$A$2:$Y$402)),MOD(ROW()-ROW($G$2),COLUMNS(drive!$A$2:$Y$402)),1,1)</f>
        <v>14</v>
      </c>
      <c r="H1290" s="5">
        <f ca="1">(VLOOKUP($B1290,weights!$A$2:$R$6,4))*VLOOKUP($B1290,weights!$A$2:$R$6,6)^C1290*(VLOOKUP($B1290,weights!$A$2:$R$6,15)*EXP(VLOOKUP($B1290,weights!$A$2:$R$6,11)*D1290)+VLOOKUP($B1290,weights!$A$2:$R$6,16)*EXP(VLOOKUP($B1290,weights!$A$2:$R$6,12)*E1290)+VLOOKUP($B1290,weights!$A$2:$R$6,17)*EXP(VLOOKUP($B1290,weights!$A$2:$R$6,13)*F1290)+VLOOKUP($B1290,weights!$A$2:$R$6,18)*EXP(VLOOKUP($B1290,weights!$A$2:$R$6,14)*G1290))</f>
        <v>0.19308492643792546</v>
      </c>
    </row>
    <row r="1291" spans="1:8" ht="12.75" x14ac:dyDescent="0.2">
      <c r="A1291">
        <f t="shared" si="0"/>
        <v>52</v>
      </c>
      <c r="B1291" t="str">
        <f t="shared" ref="B1291:C1291" si="1265">B1266</f>
        <v>supermarket</v>
      </c>
      <c r="C1291">
        <f t="shared" si="1265"/>
        <v>4</v>
      </c>
      <c r="D1291">
        <f ca="1">OFFSET(walk!$A$2:$Y$402,TRUNC((ROW()-ROW($D$2))/COLUMNS(walk!$A$2:$Y$402)),MOD(ROW()-ROW($D$2),COLUMNS(walk!$A$2:$Y$402)),1,1)</f>
        <v>75</v>
      </c>
      <c r="E1291">
        <f ca="1">OFFSET(bike!$A$2:$Y$402,TRUNC((ROW()-ROW($E$2))/COLUMNS(bike!$A$2:$Y$402)),MOD(ROW()-ROW($E$2),COLUMNS(bike!$A$2:$Y$402)),1,1)</f>
        <v>23</v>
      </c>
      <c r="F1291">
        <f ca="1">OFFSET(transit!$A$2:$Y$402,TRUNC((ROW()-ROW($F$2))/COLUMNS(transit!$A$2:$Y$402)),MOD(ROW()-ROW($F$2),COLUMNS(transit!$A$2:$Y$402)),1,1)</f>
        <v>37</v>
      </c>
      <c r="G1291">
        <f ca="1">OFFSET(drive!$A$2:$Y$402,TRUNC((ROW()-ROW($G$2))/COLUMNS(drive!$A$2:$Y$402)),MOD(ROW()-ROW($G$2),COLUMNS(drive!$A$2:$Y$402)),1,1)</f>
        <v>14</v>
      </c>
      <c r="H1291" s="5">
        <f ca="1">(VLOOKUP($B1291,weights!$A$2:$R$6,4))*VLOOKUP($B1291,weights!$A$2:$R$6,6)^C1291*(VLOOKUP($B1291,weights!$A$2:$R$6,15)*EXP(VLOOKUP($B1291,weights!$A$2:$R$6,11)*D1291)+VLOOKUP($B1291,weights!$A$2:$R$6,16)*EXP(VLOOKUP($B1291,weights!$A$2:$R$6,12)*E1291)+VLOOKUP($B1291,weights!$A$2:$R$6,17)*EXP(VLOOKUP($B1291,weights!$A$2:$R$6,13)*F1291)+VLOOKUP($B1291,weights!$A$2:$R$6,18)*EXP(VLOOKUP($B1291,weights!$A$2:$R$6,14)*G1291))</f>
        <v>0.1112225396765399</v>
      </c>
    </row>
    <row r="1292" spans="1:8" ht="12.75" x14ac:dyDescent="0.2">
      <c r="A1292">
        <f t="shared" si="0"/>
        <v>52</v>
      </c>
      <c r="B1292" t="str">
        <f t="shared" ref="B1292:C1292" si="1266">B1267</f>
        <v>store</v>
      </c>
      <c r="C1292">
        <f t="shared" si="1266"/>
        <v>0</v>
      </c>
      <c r="D1292">
        <f ca="1">OFFSET(walk!$A$2:$Y$402,TRUNC((ROW()-ROW($D$2))/COLUMNS(walk!$A$2:$Y$402)),MOD(ROW()-ROW($D$2),COLUMNS(walk!$A$2:$Y$402)),1,1)</f>
        <v>4</v>
      </c>
      <c r="E1292">
        <f ca="1">OFFSET(bike!$A$2:$Y$402,TRUNC((ROW()-ROW($E$2))/COLUMNS(bike!$A$2:$Y$402)),MOD(ROW()-ROW($E$2),COLUMNS(bike!$A$2:$Y$402)),1,1)</f>
        <v>1</v>
      </c>
      <c r="F1292">
        <f ca="1">OFFSET(transit!$A$2:$Y$402,TRUNC((ROW()-ROW($F$2))/COLUMNS(transit!$A$2:$Y$402)),MOD(ROW()-ROW($F$2),COLUMNS(transit!$A$2:$Y$402)),1,1)</f>
        <v>4</v>
      </c>
      <c r="G1292">
        <f ca="1">OFFSET(drive!$A$2:$Y$402,TRUNC((ROW()-ROW($G$2))/COLUMNS(drive!$A$2:$Y$402)),MOD(ROW()-ROW($G$2),COLUMNS(drive!$A$2:$Y$402)),1,1)</f>
        <v>1</v>
      </c>
      <c r="H1292" s="5">
        <f ca="1">(VLOOKUP($B1292,weights!$A$2:$R$6,4))*VLOOKUP($B1292,weights!$A$2:$R$6,6)^C1292*(VLOOKUP($B1292,weights!$A$2:$R$6,15)*EXP(VLOOKUP($B1292,weights!$A$2:$R$6,11)*D1292)+VLOOKUP($B1292,weights!$A$2:$R$6,16)*EXP(VLOOKUP($B1292,weights!$A$2:$R$6,12)*E1292)+VLOOKUP($B1292,weights!$A$2:$R$6,17)*EXP(VLOOKUP($B1292,weights!$A$2:$R$6,13)*F1292)+VLOOKUP($B1292,weights!$A$2:$R$6,18)*EXP(VLOOKUP($B1292,weights!$A$2:$R$6,14)*G1292))</f>
        <v>22.338230552247637</v>
      </c>
    </row>
    <row r="1293" spans="1:8" ht="12.75" x14ac:dyDescent="0.2">
      <c r="A1293">
        <f t="shared" si="0"/>
        <v>52</v>
      </c>
      <c r="B1293" t="str">
        <f t="shared" ref="B1293:C1293" si="1267">B1268</f>
        <v>store</v>
      </c>
      <c r="C1293">
        <f t="shared" si="1267"/>
        <v>1</v>
      </c>
      <c r="D1293">
        <f ca="1">OFFSET(walk!$A$2:$Y$402,TRUNC((ROW()-ROW($D$2))/COLUMNS(walk!$A$2:$Y$402)),MOD(ROW()-ROW($D$2),COLUMNS(walk!$A$2:$Y$402)),1,1)</f>
        <v>7</v>
      </c>
      <c r="E1293">
        <f ca="1">OFFSET(bike!$A$2:$Y$402,TRUNC((ROW()-ROW($E$2))/COLUMNS(bike!$A$2:$Y$402)),MOD(ROW()-ROW($E$2),COLUMNS(bike!$A$2:$Y$402)),1,1)</f>
        <v>2</v>
      </c>
      <c r="F1293">
        <f ca="1">OFFSET(transit!$A$2:$Y$402,TRUNC((ROW()-ROW($F$2))/COLUMNS(transit!$A$2:$Y$402)),MOD(ROW()-ROW($F$2),COLUMNS(transit!$A$2:$Y$402)),1,1)</f>
        <v>4</v>
      </c>
      <c r="G1293">
        <f ca="1">OFFSET(drive!$A$2:$Y$402,TRUNC((ROW()-ROW($G$2))/COLUMNS(drive!$A$2:$Y$402)),MOD(ROW()-ROW($G$2),COLUMNS(drive!$A$2:$Y$402)),1,1)</f>
        <v>2</v>
      </c>
      <c r="H1293" s="5">
        <f ca="1">(VLOOKUP($B1293,weights!$A$2:$R$6,4))*VLOOKUP($B1293,weights!$A$2:$R$6,6)^C1293*(VLOOKUP($B1293,weights!$A$2:$R$6,15)*EXP(VLOOKUP($B1293,weights!$A$2:$R$6,11)*D1293)+VLOOKUP($B1293,weights!$A$2:$R$6,16)*EXP(VLOOKUP($B1293,weights!$A$2:$R$6,12)*E1293)+VLOOKUP($B1293,weights!$A$2:$R$6,17)*EXP(VLOOKUP($B1293,weights!$A$2:$R$6,13)*F1293)+VLOOKUP($B1293,weights!$A$2:$R$6,18)*EXP(VLOOKUP($B1293,weights!$A$2:$R$6,14)*G1293))</f>
        <v>10.409105223012089</v>
      </c>
    </row>
    <row r="1294" spans="1:8" ht="12.75" x14ac:dyDescent="0.2">
      <c r="A1294">
        <f t="shared" si="0"/>
        <v>52</v>
      </c>
      <c r="B1294" t="str">
        <f t="shared" ref="B1294:C1294" si="1268">B1269</f>
        <v>store</v>
      </c>
      <c r="C1294">
        <f t="shared" si="1268"/>
        <v>2</v>
      </c>
      <c r="D1294">
        <f ca="1">OFFSET(walk!$A$2:$Y$402,TRUNC((ROW()-ROW($D$2))/COLUMNS(walk!$A$2:$Y$402)),MOD(ROW()-ROW($D$2),COLUMNS(walk!$A$2:$Y$402)),1,1)</f>
        <v>7</v>
      </c>
      <c r="E1294">
        <f ca="1">OFFSET(bike!$A$2:$Y$402,TRUNC((ROW()-ROW($E$2))/COLUMNS(bike!$A$2:$Y$402)),MOD(ROW()-ROW($E$2),COLUMNS(bike!$A$2:$Y$402)),1,1)</f>
        <v>2</v>
      </c>
      <c r="F1294">
        <f ca="1">OFFSET(transit!$A$2:$Y$402,TRUNC((ROW()-ROW($F$2))/COLUMNS(transit!$A$2:$Y$402)),MOD(ROW()-ROW($F$2),COLUMNS(transit!$A$2:$Y$402)),1,1)</f>
        <v>6</v>
      </c>
      <c r="G1294">
        <f ca="1">OFFSET(drive!$A$2:$Y$402,TRUNC((ROW()-ROW($G$2))/COLUMNS(drive!$A$2:$Y$402)),MOD(ROW()-ROW($G$2),COLUMNS(drive!$A$2:$Y$402)),1,1)</f>
        <v>2</v>
      </c>
      <c r="H1294" s="5">
        <f ca="1">(VLOOKUP($B1294,weights!$A$2:$R$6,4))*VLOOKUP($B1294,weights!$A$2:$R$6,6)^C1294*(VLOOKUP($B1294,weights!$A$2:$R$6,15)*EXP(VLOOKUP($B1294,weights!$A$2:$R$6,11)*D1294)+VLOOKUP($B1294,weights!$A$2:$R$6,16)*EXP(VLOOKUP($B1294,weights!$A$2:$R$6,12)*E1294)+VLOOKUP($B1294,weights!$A$2:$R$6,17)*EXP(VLOOKUP($B1294,weights!$A$2:$R$6,13)*F1294)+VLOOKUP($B1294,weights!$A$2:$R$6,18)*EXP(VLOOKUP($B1294,weights!$A$2:$R$6,14)*G1294))</f>
        <v>6.4107570422018592</v>
      </c>
    </row>
    <row r="1295" spans="1:8" ht="12.75" x14ac:dyDescent="0.2">
      <c r="A1295">
        <f t="shared" si="0"/>
        <v>52</v>
      </c>
      <c r="B1295" t="str">
        <f t="shared" ref="B1295:C1295" si="1269">B1270</f>
        <v>store</v>
      </c>
      <c r="C1295">
        <f t="shared" si="1269"/>
        <v>3</v>
      </c>
      <c r="D1295">
        <f ca="1">OFFSET(walk!$A$2:$Y$402,TRUNC((ROW()-ROW($D$2))/COLUMNS(walk!$A$2:$Y$402)),MOD(ROW()-ROW($D$2),COLUMNS(walk!$A$2:$Y$402)),1,1)</f>
        <v>9</v>
      </c>
      <c r="E1295">
        <f ca="1">OFFSET(bike!$A$2:$Y$402,TRUNC((ROW()-ROW($E$2))/COLUMNS(bike!$A$2:$Y$402)),MOD(ROW()-ROW($E$2),COLUMNS(bike!$A$2:$Y$402)),1,1)</f>
        <v>2</v>
      </c>
      <c r="F1295">
        <f ca="1">OFFSET(transit!$A$2:$Y$402,TRUNC((ROW()-ROW($F$2))/COLUMNS(transit!$A$2:$Y$402)),MOD(ROW()-ROW($F$2),COLUMNS(transit!$A$2:$Y$402)),1,1)</f>
        <v>7</v>
      </c>
      <c r="G1295">
        <f ca="1">OFFSET(drive!$A$2:$Y$402,TRUNC((ROW()-ROW($G$2))/COLUMNS(drive!$A$2:$Y$402)),MOD(ROW()-ROW($G$2),COLUMNS(drive!$A$2:$Y$402)),1,1)</f>
        <v>2</v>
      </c>
      <c r="H1295" s="5">
        <f ca="1">(VLOOKUP($B1295,weights!$A$2:$R$6,4))*VLOOKUP($B1295,weights!$A$2:$R$6,6)^C1295*(VLOOKUP($B1295,weights!$A$2:$R$6,15)*EXP(VLOOKUP($B1295,weights!$A$2:$R$6,11)*D1295)+VLOOKUP($B1295,weights!$A$2:$R$6,16)*EXP(VLOOKUP($B1295,weights!$A$2:$R$6,12)*E1295)+VLOOKUP($B1295,weights!$A$2:$R$6,17)*EXP(VLOOKUP($B1295,weights!$A$2:$R$6,13)*F1295)+VLOOKUP($B1295,weights!$A$2:$R$6,18)*EXP(VLOOKUP($B1295,weights!$A$2:$R$6,14)*G1295))</f>
        <v>4.040933782984653</v>
      </c>
    </row>
    <row r="1296" spans="1:8" ht="12.75" x14ac:dyDescent="0.2">
      <c r="A1296">
        <f t="shared" si="0"/>
        <v>52</v>
      </c>
      <c r="B1296" t="str">
        <f t="shared" ref="B1296:C1296" si="1270">B1271</f>
        <v>store</v>
      </c>
      <c r="C1296">
        <f t="shared" si="1270"/>
        <v>4</v>
      </c>
      <c r="D1296">
        <f ca="1">OFFSET(walk!$A$2:$Y$402,TRUNC((ROW()-ROW($D$2))/COLUMNS(walk!$A$2:$Y$402)),MOD(ROW()-ROW($D$2),COLUMNS(walk!$A$2:$Y$402)),1,1)</f>
        <v>10</v>
      </c>
      <c r="E1296">
        <f ca="1">OFFSET(bike!$A$2:$Y$402,TRUNC((ROW()-ROW($E$2))/COLUMNS(bike!$A$2:$Y$402)),MOD(ROW()-ROW($E$2),COLUMNS(bike!$A$2:$Y$402)),1,1)</f>
        <v>2</v>
      </c>
      <c r="F1296">
        <f ca="1">OFFSET(transit!$A$2:$Y$402,TRUNC((ROW()-ROW($F$2))/COLUMNS(transit!$A$2:$Y$402)),MOD(ROW()-ROW($F$2),COLUMNS(transit!$A$2:$Y$402)),1,1)</f>
        <v>7</v>
      </c>
      <c r="G1296">
        <f ca="1">OFFSET(drive!$A$2:$Y$402,TRUNC((ROW()-ROW($G$2))/COLUMNS(drive!$A$2:$Y$402)),MOD(ROW()-ROW($G$2),COLUMNS(drive!$A$2:$Y$402)),1,1)</f>
        <v>2</v>
      </c>
      <c r="H1296" s="5">
        <f ca="1">(VLOOKUP($B1296,weights!$A$2:$R$6,4))*VLOOKUP($B1296,weights!$A$2:$R$6,6)^C1296*(VLOOKUP($B1296,weights!$A$2:$R$6,15)*EXP(VLOOKUP($B1296,weights!$A$2:$R$6,11)*D1296)+VLOOKUP($B1296,weights!$A$2:$R$6,16)*EXP(VLOOKUP($B1296,weights!$A$2:$R$6,12)*E1296)+VLOOKUP($B1296,weights!$A$2:$R$6,17)*EXP(VLOOKUP($B1296,weights!$A$2:$R$6,13)*F1296)+VLOOKUP($B1296,weights!$A$2:$R$6,18)*EXP(VLOOKUP($B1296,weights!$A$2:$R$6,14)*G1296))</f>
        <v>2.695790682554188</v>
      </c>
    </row>
    <row r="1297" spans="1:8" ht="12.75" x14ac:dyDescent="0.2">
      <c r="A1297">
        <f t="shared" si="0"/>
        <v>52</v>
      </c>
      <c r="B1297" t="str">
        <f t="shared" ref="B1297:C1297" si="1271">B1272</f>
        <v>pharmacy</v>
      </c>
      <c r="C1297">
        <f t="shared" si="1271"/>
        <v>0</v>
      </c>
      <c r="D1297">
        <f ca="1">OFFSET(walk!$A$2:$Y$402,TRUNC((ROW()-ROW($D$2))/COLUMNS(walk!$A$2:$Y$402)),MOD(ROW()-ROW($D$2),COLUMNS(walk!$A$2:$Y$402)),1,1)</f>
        <v>9</v>
      </c>
      <c r="E1297">
        <f ca="1">OFFSET(bike!$A$2:$Y$402,TRUNC((ROW()-ROW($E$2))/COLUMNS(bike!$A$2:$Y$402)),MOD(ROW()-ROW($E$2),COLUMNS(bike!$A$2:$Y$402)),1,1)</f>
        <v>4</v>
      </c>
      <c r="F1297">
        <f ca="1">OFFSET(transit!$A$2:$Y$402,TRUNC((ROW()-ROW($F$2))/COLUMNS(transit!$A$2:$Y$402)),MOD(ROW()-ROW($F$2),COLUMNS(transit!$A$2:$Y$402)),1,1)</f>
        <v>9</v>
      </c>
      <c r="G1297">
        <f ca="1">OFFSET(drive!$A$2:$Y$402,TRUNC((ROW()-ROW($G$2))/COLUMNS(drive!$A$2:$Y$402)),MOD(ROW()-ROW($G$2),COLUMNS(drive!$A$2:$Y$402)),1,1)</f>
        <v>2</v>
      </c>
      <c r="H1297" s="5">
        <f ca="1">(VLOOKUP($B1297,weights!$A$2:$R$6,4))*VLOOKUP($B1297,weights!$A$2:$R$6,6)^C1297*(VLOOKUP($B1297,weights!$A$2:$R$6,15)*EXP(VLOOKUP($B1297,weights!$A$2:$R$6,11)*D1297)+VLOOKUP($B1297,weights!$A$2:$R$6,16)*EXP(VLOOKUP($B1297,weights!$A$2:$R$6,12)*E1297)+VLOOKUP($B1297,weights!$A$2:$R$6,17)*EXP(VLOOKUP($B1297,weights!$A$2:$R$6,13)*F1297)+VLOOKUP($B1297,weights!$A$2:$R$6,18)*EXP(VLOOKUP($B1297,weights!$A$2:$R$6,14)*G1297))</f>
        <v>6.6474522336613751</v>
      </c>
    </row>
    <row r="1298" spans="1:8" ht="12.75" x14ac:dyDescent="0.2">
      <c r="A1298">
        <f t="shared" si="0"/>
        <v>52</v>
      </c>
      <c r="B1298" t="str">
        <f t="shared" ref="B1298:C1298" si="1272">B1273</f>
        <v>pharmacy</v>
      </c>
      <c r="C1298">
        <f t="shared" si="1272"/>
        <v>1</v>
      </c>
      <c r="D1298">
        <f ca="1">OFFSET(walk!$A$2:$Y$402,TRUNC((ROW()-ROW($D$2))/COLUMNS(walk!$A$2:$Y$402)),MOD(ROW()-ROW($D$2),COLUMNS(walk!$A$2:$Y$402)),1,1)</f>
        <v>9</v>
      </c>
      <c r="E1298">
        <f ca="1">OFFSET(bike!$A$2:$Y$402,TRUNC((ROW()-ROW($E$2))/COLUMNS(bike!$A$2:$Y$402)),MOD(ROW()-ROW($E$2),COLUMNS(bike!$A$2:$Y$402)),1,1)</f>
        <v>4</v>
      </c>
      <c r="F1298">
        <f ca="1">OFFSET(transit!$A$2:$Y$402,TRUNC((ROW()-ROW($F$2))/COLUMNS(transit!$A$2:$Y$402)),MOD(ROW()-ROW($F$2),COLUMNS(transit!$A$2:$Y$402)),1,1)</f>
        <v>9</v>
      </c>
      <c r="G1298">
        <f ca="1">OFFSET(drive!$A$2:$Y$402,TRUNC((ROW()-ROW($G$2))/COLUMNS(drive!$A$2:$Y$402)),MOD(ROW()-ROW($G$2),COLUMNS(drive!$A$2:$Y$402)),1,1)</f>
        <v>3</v>
      </c>
      <c r="H1298" s="5">
        <f ca="1">(VLOOKUP($B1298,weights!$A$2:$R$6,4))*VLOOKUP($B1298,weights!$A$2:$R$6,6)^C1298*(VLOOKUP($B1298,weights!$A$2:$R$6,15)*EXP(VLOOKUP($B1298,weights!$A$2:$R$6,11)*D1298)+VLOOKUP($B1298,weights!$A$2:$R$6,16)*EXP(VLOOKUP($B1298,weights!$A$2:$R$6,12)*E1298)+VLOOKUP($B1298,weights!$A$2:$R$6,17)*EXP(VLOOKUP($B1298,weights!$A$2:$R$6,13)*F1298)+VLOOKUP($B1298,weights!$A$2:$R$6,18)*EXP(VLOOKUP($B1298,weights!$A$2:$R$6,14)*G1298))</f>
        <v>2.8555600613391006</v>
      </c>
    </row>
    <row r="1299" spans="1:8" ht="12.75" x14ac:dyDescent="0.2">
      <c r="A1299">
        <f t="shared" si="0"/>
        <v>52</v>
      </c>
      <c r="B1299" t="str">
        <f t="shared" ref="B1299:C1299" si="1273">B1274</f>
        <v>pharmacy</v>
      </c>
      <c r="C1299">
        <f t="shared" si="1273"/>
        <v>2</v>
      </c>
      <c r="D1299">
        <f ca="1">OFFSET(walk!$A$2:$Y$402,TRUNC((ROW()-ROW($D$2))/COLUMNS(walk!$A$2:$Y$402)),MOD(ROW()-ROW($D$2),COLUMNS(walk!$A$2:$Y$402)),1,1)</f>
        <v>13</v>
      </c>
      <c r="E1299">
        <f ca="1">OFFSET(bike!$A$2:$Y$402,TRUNC((ROW()-ROW($E$2))/COLUMNS(bike!$A$2:$Y$402)),MOD(ROW()-ROW($E$2),COLUMNS(bike!$A$2:$Y$402)),1,1)</f>
        <v>4</v>
      </c>
      <c r="F1299">
        <f ca="1">OFFSET(transit!$A$2:$Y$402,TRUNC((ROW()-ROW($F$2))/COLUMNS(transit!$A$2:$Y$402)),MOD(ROW()-ROW($F$2),COLUMNS(transit!$A$2:$Y$402)),1,1)</f>
        <v>13</v>
      </c>
      <c r="G1299">
        <f ca="1">OFFSET(drive!$A$2:$Y$402,TRUNC((ROW()-ROW($G$2))/COLUMNS(drive!$A$2:$Y$402)),MOD(ROW()-ROW($G$2),COLUMNS(drive!$A$2:$Y$402)),1,1)</f>
        <v>3</v>
      </c>
      <c r="H1299" s="5">
        <f ca="1">(VLOOKUP($B1299,weights!$A$2:$R$6,4))*VLOOKUP($B1299,weights!$A$2:$R$6,6)^C1299*(VLOOKUP($B1299,weights!$A$2:$R$6,15)*EXP(VLOOKUP($B1299,weights!$A$2:$R$6,11)*D1299)+VLOOKUP($B1299,weights!$A$2:$R$6,16)*EXP(VLOOKUP($B1299,weights!$A$2:$R$6,12)*E1299)+VLOOKUP($B1299,weights!$A$2:$R$6,17)*EXP(VLOOKUP($B1299,weights!$A$2:$R$6,13)*F1299)+VLOOKUP($B1299,weights!$A$2:$R$6,18)*EXP(VLOOKUP($B1299,weights!$A$2:$R$6,14)*G1299))</f>
        <v>1.1862547232372256</v>
      </c>
    </row>
    <row r="1300" spans="1:8" ht="12.75" x14ac:dyDescent="0.2">
      <c r="A1300">
        <f t="shared" si="0"/>
        <v>52</v>
      </c>
      <c r="B1300" t="str">
        <f t="shared" ref="B1300:C1300" si="1274">B1275</f>
        <v>bank</v>
      </c>
      <c r="C1300">
        <f t="shared" si="1274"/>
        <v>0</v>
      </c>
      <c r="D1300">
        <f ca="1">OFFSET(walk!$A$2:$Y$402,TRUNC((ROW()-ROW($D$2))/COLUMNS(walk!$A$2:$Y$402)),MOD(ROW()-ROW($D$2),COLUMNS(walk!$A$2:$Y$402)),1,1)</f>
        <v>21</v>
      </c>
      <c r="E1300">
        <f ca="1">OFFSET(bike!$A$2:$Y$402,TRUNC((ROW()-ROW($E$2))/COLUMNS(bike!$A$2:$Y$402)),MOD(ROW()-ROW($E$2),COLUMNS(bike!$A$2:$Y$402)),1,1)</f>
        <v>8</v>
      </c>
      <c r="F1300">
        <f ca="1">OFFSET(transit!$A$2:$Y$402,TRUNC((ROW()-ROW($F$2))/COLUMNS(transit!$A$2:$Y$402)),MOD(ROW()-ROW($F$2),COLUMNS(transit!$A$2:$Y$402)),1,1)</f>
        <v>14</v>
      </c>
      <c r="G1300">
        <f ca="1">OFFSET(drive!$A$2:$Y$402,TRUNC((ROW()-ROW($G$2))/COLUMNS(drive!$A$2:$Y$402)),MOD(ROW()-ROW($G$2),COLUMNS(drive!$A$2:$Y$402)),1,1)</f>
        <v>6</v>
      </c>
      <c r="H1300" s="5">
        <f ca="1">(VLOOKUP($B1300,weights!$A$2:$R$6,4))*VLOOKUP($B1300,weights!$A$2:$R$6,6)^C1300*(VLOOKUP($B1300,weights!$A$2:$R$6,15)*EXP(VLOOKUP($B1300,weights!$A$2:$R$6,11)*D1300)+VLOOKUP($B1300,weights!$A$2:$R$6,16)*EXP(VLOOKUP($B1300,weights!$A$2:$R$6,12)*E1300)+VLOOKUP($B1300,weights!$A$2:$R$6,17)*EXP(VLOOKUP($B1300,weights!$A$2:$R$6,13)*F1300)+VLOOKUP($B1300,weights!$A$2:$R$6,18)*EXP(VLOOKUP($B1300,weights!$A$2:$R$6,14)*G1300))</f>
        <v>2.5697646553034392</v>
      </c>
    </row>
    <row r="1301" spans="1:8" ht="12.75" x14ac:dyDescent="0.2">
      <c r="A1301">
        <f t="shared" si="0"/>
        <v>52</v>
      </c>
      <c r="B1301" t="str">
        <f t="shared" ref="B1301:C1301" si="1275">B1276</f>
        <v>bank</v>
      </c>
      <c r="C1301">
        <f t="shared" si="1275"/>
        <v>1</v>
      </c>
      <c r="D1301">
        <f ca="1">OFFSET(walk!$A$2:$Y$402,TRUNC((ROW()-ROW($D$2))/COLUMNS(walk!$A$2:$Y$402)),MOD(ROW()-ROW($D$2),COLUMNS(walk!$A$2:$Y$402)),1,1)</f>
        <v>44</v>
      </c>
      <c r="E1301">
        <f ca="1">OFFSET(bike!$A$2:$Y$402,TRUNC((ROW()-ROW($E$2))/COLUMNS(bike!$A$2:$Y$402)),MOD(ROW()-ROW($E$2),COLUMNS(bike!$A$2:$Y$402)),1,1)</f>
        <v>13</v>
      </c>
      <c r="F1301">
        <f ca="1">OFFSET(transit!$A$2:$Y$402,TRUNC((ROW()-ROW($F$2))/COLUMNS(transit!$A$2:$Y$402)),MOD(ROW()-ROW($F$2),COLUMNS(transit!$A$2:$Y$402)),1,1)</f>
        <v>37</v>
      </c>
      <c r="G1301">
        <f ca="1">OFFSET(drive!$A$2:$Y$402,TRUNC((ROW()-ROW($G$2))/COLUMNS(drive!$A$2:$Y$402)),MOD(ROW()-ROW($G$2),COLUMNS(drive!$A$2:$Y$402)),1,1)</f>
        <v>8</v>
      </c>
      <c r="H1301" s="5">
        <f ca="1">(VLOOKUP($B1301,weights!$A$2:$R$6,4))*VLOOKUP($B1301,weights!$A$2:$R$6,6)^C1301*(VLOOKUP($B1301,weights!$A$2:$R$6,15)*EXP(VLOOKUP($B1301,weights!$A$2:$R$6,11)*D1301)+VLOOKUP($B1301,weights!$A$2:$R$6,16)*EXP(VLOOKUP($B1301,weights!$A$2:$R$6,12)*E1301)+VLOOKUP($B1301,weights!$A$2:$R$6,17)*EXP(VLOOKUP($B1301,weights!$A$2:$R$6,13)*F1301)+VLOOKUP($B1301,weights!$A$2:$R$6,18)*EXP(VLOOKUP($B1301,weights!$A$2:$R$6,14)*G1301))</f>
        <v>0.46059487617766448</v>
      </c>
    </row>
    <row r="1302" spans="1:8" ht="12.75" x14ac:dyDescent="0.2">
      <c r="A1302">
        <f t="shared" si="0"/>
        <v>53</v>
      </c>
      <c r="B1302" t="str">
        <f t="shared" ref="B1302:C1302" si="1276">B1277</f>
        <v>restaurant</v>
      </c>
      <c r="C1302">
        <f t="shared" si="1276"/>
        <v>0</v>
      </c>
      <c r="D1302">
        <f ca="1">OFFSET(walk!$A$2:$Y$402,TRUNC((ROW()-ROW($D$2))/COLUMNS(walk!$A$2:$Y$402)),MOD(ROW()-ROW($D$2),COLUMNS(walk!$A$2:$Y$402)),1,1)</f>
        <v>8</v>
      </c>
      <c r="E1302">
        <f ca="1">OFFSET(bike!$A$2:$Y$402,TRUNC((ROW()-ROW($E$2))/COLUMNS(bike!$A$2:$Y$402)),MOD(ROW()-ROW($E$2),COLUMNS(bike!$A$2:$Y$402)),1,1)</f>
        <v>2</v>
      </c>
      <c r="F1302">
        <f ca="1">OFFSET(transit!$A$2:$Y$402,TRUNC((ROW()-ROW($F$2))/COLUMNS(transit!$A$2:$Y$402)),MOD(ROW()-ROW($F$2),COLUMNS(transit!$A$2:$Y$402)),1,1)</f>
        <v>5</v>
      </c>
      <c r="G1302">
        <f ca="1">OFFSET(drive!$A$2:$Y$402,TRUNC((ROW()-ROW($G$2))/COLUMNS(drive!$A$2:$Y$402)),MOD(ROW()-ROW($G$2),COLUMNS(drive!$A$2:$Y$402)),1,1)</f>
        <v>2</v>
      </c>
      <c r="H1302" s="5">
        <f ca="1">(VLOOKUP($B1302,weights!$A$2:$R$6,4))*VLOOKUP($B1302,weights!$A$2:$R$6,6)^C1302*(VLOOKUP($B1302,weights!$A$2:$R$6,15)*EXP(VLOOKUP($B1302,weights!$A$2:$R$6,11)*D1302)+VLOOKUP($B1302,weights!$A$2:$R$6,16)*EXP(VLOOKUP($B1302,weights!$A$2:$R$6,12)*E1302)+VLOOKUP($B1302,weights!$A$2:$R$6,17)*EXP(VLOOKUP($B1302,weights!$A$2:$R$6,13)*F1302)+VLOOKUP($B1302,weights!$A$2:$R$6,18)*EXP(VLOOKUP($B1302,weights!$A$2:$R$6,14)*G1302))</f>
        <v>33.190642185769796</v>
      </c>
    </row>
    <row r="1303" spans="1:8" ht="12.75" x14ac:dyDescent="0.2">
      <c r="A1303">
        <f t="shared" si="0"/>
        <v>53</v>
      </c>
      <c r="B1303" t="str">
        <f t="shared" ref="B1303:C1303" si="1277">B1278</f>
        <v>restaurant</v>
      </c>
      <c r="C1303">
        <f t="shared" si="1277"/>
        <v>1</v>
      </c>
      <c r="D1303">
        <f ca="1">OFFSET(walk!$A$2:$Y$402,TRUNC((ROW()-ROW($D$2))/COLUMNS(walk!$A$2:$Y$402)),MOD(ROW()-ROW($D$2),COLUMNS(walk!$A$2:$Y$402)),1,1)</f>
        <v>10</v>
      </c>
      <c r="E1303">
        <f ca="1">OFFSET(bike!$A$2:$Y$402,TRUNC((ROW()-ROW($E$2))/COLUMNS(bike!$A$2:$Y$402)),MOD(ROW()-ROW($E$2),COLUMNS(bike!$A$2:$Y$402)),1,1)</f>
        <v>3</v>
      </c>
      <c r="F1303">
        <f ca="1">OFFSET(transit!$A$2:$Y$402,TRUNC((ROW()-ROW($F$2))/COLUMNS(transit!$A$2:$Y$402)),MOD(ROW()-ROW($F$2),COLUMNS(transit!$A$2:$Y$402)),1,1)</f>
        <v>6</v>
      </c>
      <c r="G1303">
        <f ca="1">OFFSET(drive!$A$2:$Y$402,TRUNC((ROW()-ROW($G$2))/COLUMNS(drive!$A$2:$Y$402)),MOD(ROW()-ROW($G$2),COLUMNS(drive!$A$2:$Y$402)),1,1)</f>
        <v>2</v>
      </c>
      <c r="H1303" s="5">
        <f ca="1">(VLOOKUP($B1303,weights!$A$2:$R$6,4))*VLOOKUP($B1303,weights!$A$2:$R$6,6)^C1303*(VLOOKUP($B1303,weights!$A$2:$R$6,15)*EXP(VLOOKUP($B1303,weights!$A$2:$R$6,11)*D1303)+VLOOKUP($B1303,weights!$A$2:$R$6,16)*EXP(VLOOKUP($B1303,weights!$A$2:$R$6,12)*E1303)+VLOOKUP($B1303,weights!$A$2:$R$6,17)*EXP(VLOOKUP($B1303,weights!$A$2:$R$6,13)*F1303)+VLOOKUP($B1303,weights!$A$2:$R$6,18)*EXP(VLOOKUP($B1303,weights!$A$2:$R$6,14)*G1303))</f>
        <v>25.810532101631157</v>
      </c>
    </row>
    <row r="1304" spans="1:8" ht="12.75" x14ac:dyDescent="0.2">
      <c r="A1304">
        <f t="shared" si="0"/>
        <v>53</v>
      </c>
      <c r="B1304" t="str">
        <f t="shared" ref="B1304:C1304" si="1278">B1279</f>
        <v>restaurant</v>
      </c>
      <c r="C1304">
        <f t="shared" si="1278"/>
        <v>2</v>
      </c>
      <c r="D1304">
        <f ca="1">OFFSET(walk!$A$2:$Y$402,TRUNC((ROW()-ROW($D$2))/COLUMNS(walk!$A$2:$Y$402)),MOD(ROW()-ROW($D$2),COLUMNS(walk!$A$2:$Y$402)),1,1)</f>
        <v>10</v>
      </c>
      <c r="E1304">
        <f ca="1">OFFSET(bike!$A$2:$Y$402,TRUNC((ROW()-ROW($E$2))/COLUMNS(bike!$A$2:$Y$402)),MOD(ROW()-ROW($E$2),COLUMNS(bike!$A$2:$Y$402)),1,1)</f>
        <v>3</v>
      </c>
      <c r="F1304">
        <f ca="1">OFFSET(transit!$A$2:$Y$402,TRUNC((ROW()-ROW($F$2))/COLUMNS(transit!$A$2:$Y$402)),MOD(ROW()-ROW($F$2),COLUMNS(transit!$A$2:$Y$402)),1,1)</f>
        <v>7</v>
      </c>
      <c r="G1304">
        <f ca="1">OFFSET(drive!$A$2:$Y$402,TRUNC((ROW()-ROW($G$2))/COLUMNS(drive!$A$2:$Y$402)),MOD(ROW()-ROW($G$2),COLUMNS(drive!$A$2:$Y$402)),1,1)</f>
        <v>3</v>
      </c>
      <c r="H1304" s="5">
        <f ca="1">(VLOOKUP($B1304,weights!$A$2:$R$6,4))*VLOOKUP($B1304,weights!$A$2:$R$6,6)^C1304*(VLOOKUP($B1304,weights!$A$2:$R$6,15)*EXP(VLOOKUP($B1304,weights!$A$2:$R$6,11)*D1304)+VLOOKUP($B1304,weights!$A$2:$R$6,16)*EXP(VLOOKUP($B1304,weights!$A$2:$R$6,12)*E1304)+VLOOKUP($B1304,weights!$A$2:$R$6,17)*EXP(VLOOKUP($B1304,weights!$A$2:$R$6,13)*F1304)+VLOOKUP($B1304,weights!$A$2:$R$6,18)*EXP(VLOOKUP($B1304,weights!$A$2:$R$6,14)*G1304))</f>
        <v>20.945313430992616</v>
      </c>
    </row>
    <row r="1305" spans="1:8" ht="12.75" x14ac:dyDescent="0.2">
      <c r="A1305">
        <f t="shared" si="0"/>
        <v>53</v>
      </c>
      <c r="B1305" t="str">
        <f t="shared" ref="B1305:C1305" si="1279">B1280</f>
        <v>restaurant</v>
      </c>
      <c r="C1305">
        <f t="shared" si="1279"/>
        <v>3</v>
      </c>
      <c r="D1305">
        <f ca="1">OFFSET(walk!$A$2:$Y$402,TRUNC((ROW()-ROW($D$2))/COLUMNS(walk!$A$2:$Y$402)),MOD(ROW()-ROW($D$2),COLUMNS(walk!$A$2:$Y$402)),1,1)</f>
        <v>10</v>
      </c>
      <c r="E1305">
        <f ca="1">OFFSET(bike!$A$2:$Y$402,TRUNC((ROW()-ROW($E$2))/COLUMNS(bike!$A$2:$Y$402)),MOD(ROW()-ROW($E$2),COLUMNS(bike!$A$2:$Y$402)),1,1)</f>
        <v>3</v>
      </c>
      <c r="F1305">
        <f ca="1">OFFSET(transit!$A$2:$Y$402,TRUNC((ROW()-ROW($F$2))/COLUMNS(transit!$A$2:$Y$402)),MOD(ROW()-ROW($F$2),COLUMNS(transit!$A$2:$Y$402)),1,1)</f>
        <v>7</v>
      </c>
      <c r="G1305">
        <f ca="1">OFFSET(drive!$A$2:$Y$402,TRUNC((ROW()-ROW($G$2))/COLUMNS(drive!$A$2:$Y$402)),MOD(ROW()-ROW($G$2),COLUMNS(drive!$A$2:$Y$402)),1,1)</f>
        <v>3</v>
      </c>
      <c r="H1305" s="5">
        <f ca="1">(VLOOKUP($B1305,weights!$A$2:$R$6,4))*VLOOKUP($B1305,weights!$A$2:$R$6,6)^C1305*(VLOOKUP($B1305,weights!$A$2:$R$6,15)*EXP(VLOOKUP($B1305,weights!$A$2:$R$6,11)*D1305)+VLOOKUP($B1305,weights!$A$2:$R$6,16)*EXP(VLOOKUP($B1305,weights!$A$2:$R$6,12)*E1305)+VLOOKUP($B1305,weights!$A$2:$R$6,17)*EXP(VLOOKUP($B1305,weights!$A$2:$R$6,13)*F1305)+VLOOKUP($B1305,weights!$A$2:$R$6,18)*EXP(VLOOKUP($B1305,weights!$A$2:$R$6,14)*G1305))</f>
        <v>18.773206852963753</v>
      </c>
    </row>
    <row r="1306" spans="1:8" ht="12.75" x14ac:dyDescent="0.2">
      <c r="A1306">
        <f t="shared" si="0"/>
        <v>53</v>
      </c>
      <c r="B1306" t="str">
        <f t="shared" ref="B1306:C1306" si="1280">B1281</f>
        <v>restaurant</v>
      </c>
      <c r="C1306">
        <f t="shared" si="1280"/>
        <v>4</v>
      </c>
      <c r="D1306">
        <f ca="1">OFFSET(walk!$A$2:$Y$402,TRUNC((ROW()-ROW($D$2))/COLUMNS(walk!$A$2:$Y$402)),MOD(ROW()-ROW($D$2),COLUMNS(walk!$A$2:$Y$402)),1,1)</f>
        <v>10</v>
      </c>
      <c r="E1306">
        <f ca="1">OFFSET(bike!$A$2:$Y$402,TRUNC((ROW()-ROW($E$2))/COLUMNS(bike!$A$2:$Y$402)),MOD(ROW()-ROW($E$2),COLUMNS(bike!$A$2:$Y$402)),1,1)</f>
        <v>3</v>
      </c>
      <c r="F1306">
        <f ca="1">OFFSET(transit!$A$2:$Y$402,TRUNC((ROW()-ROW($F$2))/COLUMNS(transit!$A$2:$Y$402)),MOD(ROW()-ROW($F$2),COLUMNS(transit!$A$2:$Y$402)),1,1)</f>
        <v>8</v>
      </c>
      <c r="G1306">
        <f ca="1">OFFSET(drive!$A$2:$Y$402,TRUNC((ROW()-ROW($G$2))/COLUMNS(drive!$A$2:$Y$402)),MOD(ROW()-ROW($G$2),COLUMNS(drive!$A$2:$Y$402)),1,1)</f>
        <v>3</v>
      </c>
      <c r="H1306" s="5">
        <f ca="1">(VLOOKUP($B1306,weights!$A$2:$R$6,4))*VLOOKUP($B1306,weights!$A$2:$R$6,6)^C1306*(VLOOKUP($B1306,weights!$A$2:$R$6,15)*EXP(VLOOKUP($B1306,weights!$A$2:$R$6,11)*D1306)+VLOOKUP($B1306,weights!$A$2:$R$6,16)*EXP(VLOOKUP($B1306,weights!$A$2:$R$6,12)*E1306)+VLOOKUP($B1306,weights!$A$2:$R$6,17)*EXP(VLOOKUP($B1306,weights!$A$2:$R$6,13)*F1306)+VLOOKUP($B1306,weights!$A$2:$R$6,18)*EXP(VLOOKUP($B1306,weights!$A$2:$R$6,14)*G1306))</f>
        <v>16.311638167746175</v>
      </c>
    </row>
    <row r="1307" spans="1:8" ht="12.75" x14ac:dyDescent="0.2">
      <c r="A1307">
        <f t="shared" si="0"/>
        <v>53</v>
      </c>
      <c r="B1307" t="str">
        <f t="shared" ref="B1307:C1307" si="1281">B1282</f>
        <v>restaurant</v>
      </c>
      <c r="C1307">
        <f t="shared" si="1281"/>
        <v>5</v>
      </c>
      <c r="D1307">
        <f ca="1">OFFSET(walk!$A$2:$Y$402,TRUNC((ROW()-ROW($D$2))/COLUMNS(walk!$A$2:$Y$402)),MOD(ROW()-ROW($D$2),COLUMNS(walk!$A$2:$Y$402)),1,1)</f>
        <v>11</v>
      </c>
      <c r="E1307">
        <f ca="1">OFFSET(bike!$A$2:$Y$402,TRUNC((ROW()-ROW($E$2))/COLUMNS(bike!$A$2:$Y$402)),MOD(ROW()-ROW($E$2),COLUMNS(bike!$A$2:$Y$402)),1,1)</f>
        <v>3</v>
      </c>
      <c r="F1307">
        <f ca="1">OFFSET(transit!$A$2:$Y$402,TRUNC((ROW()-ROW($F$2))/COLUMNS(transit!$A$2:$Y$402)),MOD(ROW()-ROW($F$2),COLUMNS(transit!$A$2:$Y$402)),1,1)</f>
        <v>8</v>
      </c>
      <c r="G1307">
        <f ca="1">OFFSET(drive!$A$2:$Y$402,TRUNC((ROW()-ROW($G$2))/COLUMNS(drive!$A$2:$Y$402)),MOD(ROW()-ROW($G$2),COLUMNS(drive!$A$2:$Y$402)),1,1)</f>
        <v>3</v>
      </c>
      <c r="H1307" s="5">
        <f ca="1">(VLOOKUP($B1307,weights!$A$2:$R$6,4))*VLOOKUP($B1307,weights!$A$2:$R$6,6)^C1307*(VLOOKUP($B1307,weights!$A$2:$R$6,15)*EXP(VLOOKUP($B1307,weights!$A$2:$R$6,11)*D1307)+VLOOKUP($B1307,weights!$A$2:$R$6,16)*EXP(VLOOKUP($B1307,weights!$A$2:$R$6,12)*E1307)+VLOOKUP($B1307,weights!$A$2:$R$6,17)*EXP(VLOOKUP($B1307,weights!$A$2:$R$6,13)*F1307)+VLOOKUP($B1307,weights!$A$2:$R$6,18)*EXP(VLOOKUP($B1307,weights!$A$2:$R$6,14)*G1307))</f>
        <v>14.371807295654364</v>
      </c>
    </row>
    <row r="1308" spans="1:8" ht="12.75" x14ac:dyDescent="0.2">
      <c r="A1308">
        <f t="shared" si="0"/>
        <v>53</v>
      </c>
      <c r="B1308" t="str">
        <f t="shared" ref="B1308:C1308" si="1282">B1283</f>
        <v>restaurant</v>
      </c>
      <c r="C1308">
        <f t="shared" si="1282"/>
        <v>6</v>
      </c>
      <c r="D1308">
        <f ca="1">OFFSET(walk!$A$2:$Y$402,TRUNC((ROW()-ROW($D$2))/COLUMNS(walk!$A$2:$Y$402)),MOD(ROW()-ROW($D$2),COLUMNS(walk!$A$2:$Y$402)),1,1)</f>
        <v>13</v>
      </c>
      <c r="E1308">
        <f ca="1">OFFSET(bike!$A$2:$Y$402,TRUNC((ROW()-ROW($E$2))/COLUMNS(bike!$A$2:$Y$402)),MOD(ROW()-ROW($E$2),COLUMNS(bike!$A$2:$Y$402)),1,1)</f>
        <v>4</v>
      </c>
      <c r="F1308">
        <f ca="1">OFFSET(transit!$A$2:$Y$402,TRUNC((ROW()-ROW($F$2))/COLUMNS(transit!$A$2:$Y$402)),MOD(ROW()-ROW($F$2),COLUMNS(transit!$A$2:$Y$402)),1,1)</f>
        <v>8</v>
      </c>
      <c r="G1308">
        <f ca="1">OFFSET(drive!$A$2:$Y$402,TRUNC((ROW()-ROW($G$2))/COLUMNS(drive!$A$2:$Y$402)),MOD(ROW()-ROW($G$2),COLUMNS(drive!$A$2:$Y$402)),1,1)</f>
        <v>4</v>
      </c>
      <c r="H1308" s="5">
        <f ca="1">(VLOOKUP($B1308,weights!$A$2:$R$6,4))*VLOOKUP($B1308,weights!$A$2:$R$6,6)^C1308*(VLOOKUP($B1308,weights!$A$2:$R$6,15)*EXP(VLOOKUP($B1308,weights!$A$2:$R$6,11)*D1308)+VLOOKUP($B1308,weights!$A$2:$R$6,16)*EXP(VLOOKUP($B1308,weights!$A$2:$R$6,12)*E1308)+VLOOKUP($B1308,weights!$A$2:$R$6,17)*EXP(VLOOKUP($B1308,weights!$A$2:$R$6,13)*F1308)+VLOOKUP($B1308,weights!$A$2:$R$6,18)*EXP(VLOOKUP($B1308,weights!$A$2:$R$6,14)*G1308))</f>
        <v>10.911144894207997</v>
      </c>
    </row>
    <row r="1309" spans="1:8" ht="12.75" x14ac:dyDescent="0.2">
      <c r="A1309">
        <f t="shared" si="0"/>
        <v>53</v>
      </c>
      <c r="B1309" t="str">
        <f t="shared" ref="B1309:C1309" si="1283">B1284</f>
        <v>restaurant</v>
      </c>
      <c r="C1309">
        <f t="shared" si="1283"/>
        <v>7</v>
      </c>
      <c r="D1309">
        <f ca="1">OFFSET(walk!$A$2:$Y$402,TRUNC((ROW()-ROW($D$2))/COLUMNS(walk!$A$2:$Y$402)),MOD(ROW()-ROW($D$2),COLUMNS(walk!$A$2:$Y$402)),1,1)</f>
        <v>13</v>
      </c>
      <c r="E1309">
        <f ca="1">OFFSET(bike!$A$2:$Y$402,TRUNC((ROW()-ROW($E$2))/COLUMNS(bike!$A$2:$Y$402)),MOD(ROW()-ROW($E$2),COLUMNS(bike!$A$2:$Y$402)),1,1)</f>
        <v>4</v>
      </c>
      <c r="F1309">
        <f ca="1">OFFSET(transit!$A$2:$Y$402,TRUNC((ROW()-ROW($F$2))/COLUMNS(transit!$A$2:$Y$402)),MOD(ROW()-ROW($F$2),COLUMNS(transit!$A$2:$Y$402)),1,1)</f>
        <v>9</v>
      </c>
      <c r="G1309">
        <f ca="1">OFFSET(drive!$A$2:$Y$402,TRUNC((ROW()-ROW($G$2))/COLUMNS(drive!$A$2:$Y$402)),MOD(ROW()-ROW($G$2),COLUMNS(drive!$A$2:$Y$402)),1,1)</f>
        <v>4</v>
      </c>
      <c r="H1309" s="5">
        <f ca="1">(VLOOKUP($B1309,weights!$A$2:$R$6,4))*VLOOKUP($B1309,weights!$A$2:$R$6,6)^C1309*(VLOOKUP($B1309,weights!$A$2:$R$6,15)*EXP(VLOOKUP($B1309,weights!$A$2:$R$6,11)*D1309)+VLOOKUP($B1309,weights!$A$2:$R$6,16)*EXP(VLOOKUP($B1309,weights!$A$2:$R$6,12)*E1309)+VLOOKUP($B1309,weights!$A$2:$R$6,17)*EXP(VLOOKUP($B1309,weights!$A$2:$R$6,13)*F1309)+VLOOKUP($B1309,weights!$A$2:$R$6,18)*EXP(VLOOKUP($B1309,weights!$A$2:$R$6,14)*G1309))</f>
        <v>9.4617431804948957</v>
      </c>
    </row>
    <row r="1310" spans="1:8" ht="12.75" x14ac:dyDescent="0.2">
      <c r="A1310">
        <f t="shared" si="0"/>
        <v>53</v>
      </c>
      <c r="B1310" t="str">
        <f t="shared" ref="B1310:C1310" si="1284">B1285</f>
        <v>restaurant</v>
      </c>
      <c r="C1310">
        <f t="shared" si="1284"/>
        <v>8</v>
      </c>
      <c r="D1310">
        <f ca="1">OFFSET(walk!$A$2:$Y$402,TRUNC((ROW()-ROW($D$2))/COLUMNS(walk!$A$2:$Y$402)),MOD(ROW()-ROW($D$2),COLUMNS(walk!$A$2:$Y$402)),1,1)</f>
        <v>14</v>
      </c>
      <c r="E1310">
        <f ca="1">OFFSET(bike!$A$2:$Y$402,TRUNC((ROW()-ROW($E$2))/COLUMNS(bike!$A$2:$Y$402)),MOD(ROW()-ROW($E$2),COLUMNS(bike!$A$2:$Y$402)),1,1)</f>
        <v>4</v>
      </c>
      <c r="F1310">
        <f ca="1">OFFSET(transit!$A$2:$Y$402,TRUNC((ROW()-ROW($F$2))/COLUMNS(transit!$A$2:$Y$402)),MOD(ROW()-ROW($F$2),COLUMNS(transit!$A$2:$Y$402)),1,1)</f>
        <v>9</v>
      </c>
      <c r="G1310">
        <f ca="1">OFFSET(drive!$A$2:$Y$402,TRUNC((ROW()-ROW($G$2))/COLUMNS(drive!$A$2:$Y$402)),MOD(ROW()-ROW($G$2),COLUMNS(drive!$A$2:$Y$402)),1,1)</f>
        <v>4</v>
      </c>
      <c r="H1310" s="5">
        <f ca="1">(VLOOKUP($B1310,weights!$A$2:$R$6,4))*VLOOKUP($B1310,weights!$A$2:$R$6,6)^C1310*(VLOOKUP($B1310,weights!$A$2:$R$6,15)*EXP(VLOOKUP($B1310,weights!$A$2:$R$6,11)*D1310)+VLOOKUP($B1310,weights!$A$2:$R$6,16)*EXP(VLOOKUP($B1310,weights!$A$2:$R$6,12)*E1310)+VLOOKUP($B1310,weights!$A$2:$R$6,17)*EXP(VLOOKUP($B1310,weights!$A$2:$R$6,13)*F1310)+VLOOKUP($B1310,weights!$A$2:$R$6,18)*EXP(VLOOKUP($B1310,weights!$A$2:$R$6,14)*G1310))</f>
        <v>8.3900613916984845</v>
      </c>
    </row>
    <row r="1311" spans="1:8" ht="12.75" x14ac:dyDescent="0.2">
      <c r="A1311">
        <f t="shared" si="0"/>
        <v>53</v>
      </c>
      <c r="B1311" t="str">
        <f t="shared" ref="B1311:C1311" si="1285">B1286</f>
        <v>restaurant</v>
      </c>
      <c r="C1311">
        <f t="shared" si="1285"/>
        <v>9</v>
      </c>
      <c r="D1311">
        <f ca="1">OFFSET(walk!$A$2:$Y$402,TRUNC((ROW()-ROW($D$2))/COLUMNS(walk!$A$2:$Y$402)),MOD(ROW()-ROW($D$2),COLUMNS(walk!$A$2:$Y$402)),1,1)</f>
        <v>14</v>
      </c>
      <c r="E1311">
        <f ca="1">OFFSET(bike!$A$2:$Y$402,TRUNC((ROW()-ROW($E$2))/COLUMNS(bike!$A$2:$Y$402)),MOD(ROW()-ROW($E$2),COLUMNS(bike!$A$2:$Y$402)),1,1)</f>
        <v>5</v>
      </c>
      <c r="F1311">
        <f ca="1">OFFSET(transit!$A$2:$Y$402,TRUNC((ROW()-ROW($F$2))/COLUMNS(transit!$A$2:$Y$402)),MOD(ROW()-ROW($F$2),COLUMNS(transit!$A$2:$Y$402)),1,1)</f>
        <v>13</v>
      </c>
      <c r="G1311">
        <f ca="1">OFFSET(drive!$A$2:$Y$402,TRUNC((ROW()-ROW($G$2))/COLUMNS(drive!$A$2:$Y$402)),MOD(ROW()-ROW($G$2),COLUMNS(drive!$A$2:$Y$402)),1,1)</f>
        <v>4</v>
      </c>
      <c r="H1311" s="5">
        <f ca="1">(VLOOKUP($B1311,weights!$A$2:$R$6,4))*VLOOKUP($B1311,weights!$A$2:$R$6,6)^C1311*(VLOOKUP($B1311,weights!$A$2:$R$6,15)*EXP(VLOOKUP($B1311,weights!$A$2:$R$6,11)*D1311)+VLOOKUP($B1311,weights!$A$2:$R$6,16)*EXP(VLOOKUP($B1311,weights!$A$2:$R$6,12)*E1311)+VLOOKUP($B1311,weights!$A$2:$R$6,17)*EXP(VLOOKUP($B1311,weights!$A$2:$R$6,13)*F1311)+VLOOKUP($B1311,weights!$A$2:$R$6,18)*EXP(VLOOKUP($B1311,weights!$A$2:$R$6,14)*G1311))</f>
        <v>6.3273304907320007</v>
      </c>
    </row>
    <row r="1312" spans="1:8" ht="12.75" x14ac:dyDescent="0.2">
      <c r="A1312">
        <f t="shared" si="0"/>
        <v>53</v>
      </c>
      <c r="B1312" t="str">
        <f t="shared" ref="B1312:C1312" si="1286">B1287</f>
        <v>supermarket</v>
      </c>
      <c r="C1312">
        <f t="shared" si="1286"/>
        <v>0</v>
      </c>
      <c r="D1312">
        <f ca="1">OFFSET(walk!$A$2:$Y$402,TRUNC((ROW()-ROW($D$2))/COLUMNS(walk!$A$2:$Y$402)),MOD(ROW()-ROW($D$2),COLUMNS(walk!$A$2:$Y$402)),1,1)</f>
        <v>34</v>
      </c>
      <c r="E1312">
        <f ca="1">OFFSET(bike!$A$2:$Y$402,TRUNC((ROW()-ROW($E$2))/COLUMNS(bike!$A$2:$Y$402)),MOD(ROW()-ROW($E$2),COLUMNS(bike!$A$2:$Y$402)),1,1)</f>
        <v>15</v>
      </c>
      <c r="F1312">
        <f ca="1">OFFSET(transit!$A$2:$Y$402,TRUNC((ROW()-ROW($F$2))/COLUMNS(transit!$A$2:$Y$402)),MOD(ROW()-ROW($F$2),COLUMNS(transit!$A$2:$Y$402)),1,1)</f>
        <v>19</v>
      </c>
      <c r="G1312">
        <f ca="1">OFFSET(drive!$A$2:$Y$402,TRUNC((ROW()-ROW($G$2))/COLUMNS(drive!$A$2:$Y$402)),MOD(ROW()-ROW($G$2),COLUMNS(drive!$A$2:$Y$402)),1,1)</f>
        <v>8</v>
      </c>
      <c r="H1312" s="5">
        <f ca="1">(VLOOKUP($B1312,weights!$A$2:$R$6,4))*VLOOKUP($B1312,weights!$A$2:$R$6,6)^C1312*(VLOOKUP($B1312,weights!$A$2:$R$6,15)*EXP(VLOOKUP($B1312,weights!$A$2:$R$6,11)*D1312)+VLOOKUP($B1312,weights!$A$2:$R$6,16)*EXP(VLOOKUP($B1312,weights!$A$2:$R$6,12)*E1312)+VLOOKUP($B1312,weights!$A$2:$R$6,17)*EXP(VLOOKUP($B1312,weights!$A$2:$R$6,13)*F1312)+VLOOKUP($B1312,weights!$A$2:$R$6,18)*EXP(VLOOKUP($B1312,weights!$A$2:$R$6,14)*G1312))</f>
        <v>3.6205111329369064</v>
      </c>
    </row>
    <row r="1313" spans="1:8" ht="12.75" x14ac:dyDescent="0.2">
      <c r="A1313">
        <f t="shared" si="0"/>
        <v>53</v>
      </c>
      <c r="B1313" t="str">
        <f t="shared" ref="B1313:C1313" si="1287">B1288</f>
        <v>supermarket</v>
      </c>
      <c r="C1313">
        <f t="shared" si="1287"/>
        <v>1</v>
      </c>
      <c r="D1313">
        <f ca="1">OFFSET(walk!$A$2:$Y$402,TRUNC((ROW()-ROW($D$2))/COLUMNS(walk!$A$2:$Y$402)),MOD(ROW()-ROW($D$2),COLUMNS(walk!$A$2:$Y$402)),1,1)</f>
        <v>46</v>
      </c>
      <c r="E1313">
        <f ca="1">OFFSET(bike!$A$2:$Y$402,TRUNC((ROW()-ROW($E$2))/COLUMNS(bike!$A$2:$Y$402)),MOD(ROW()-ROW($E$2),COLUMNS(bike!$A$2:$Y$402)),1,1)</f>
        <v>15</v>
      </c>
      <c r="F1313">
        <f ca="1">OFFSET(transit!$A$2:$Y$402,TRUNC((ROW()-ROW($F$2))/COLUMNS(transit!$A$2:$Y$402)),MOD(ROW()-ROW($F$2),COLUMNS(transit!$A$2:$Y$402)),1,1)</f>
        <v>24</v>
      </c>
      <c r="G1313">
        <f ca="1">OFFSET(drive!$A$2:$Y$402,TRUNC((ROW()-ROW($G$2))/COLUMNS(drive!$A$2:$Y$402)),MOD(ROW()-ROW($G$2),COLUMNS(drive!$A$2:$Y$402)),1,1)</f>
        <v>9</v>
      </c>
      <c r="H1313" s="5">
        <f ca="1">(VLOOKUP($B1313,weights!$A$2:$R$6,4))*VLOOKUP($B1313,weights!$A$2:$R$6,6)^C1313*(VLOOKUP($B1313,weights!$A$2:$R$6,15)*EXP(VLOOKUP($B1313,weights!$A$2:$R$6,11)*D1313)+VLOOKUP($B1313,weights!$A$2:$R$6,16)*EXP(VLOOKUP($B1313,weights!$A$2:$R$6,12)*E1313)+VLOOKUP($B1313,weights!$A$2:$R$6,17)*EXP(VLOOKUP($B1313,weights!$A$2:$R$6,13)*F1313)+VLOOKUP($B1313,weights!$A$2:$R$6,18)*EXP(VLOOKUP($B1313,weights!$A$2:$R$6,14)*G1313))</f>
        <v>1.6662558229618027</v>
      </c>
    </row>
    <row r="1314" spans="1:8" ht="12.75" x14ac:dyDescent="0.2">
      <c r="A1314">
        <f t="shared" si="0"/>
        <v>53</v>
      </c>
      <c r="B1314" t="str">
        <f t="shared" ref="B1314:C1314" si="1288">B1289</f>
        <v>supermarket</v>
      </c>
      <c r="C1314">
        <f t="shared" si="1288"/>
        <v>2</v>
      </c>
      <c r="D1314">
        <f ca="1">OFFSET(walk!$A$2:$Y$402,TRUNC((ROW()-ROW($D$2))/COLUMNS(walk!$A$2:$Y$402)),MOD(ROW()-ROW($D$2),COLUMNS(walk!$A$2:$Y$402)),1,1)</f>
        <v>51</v>
      </c>
      <c r="E1314">
        <f ca="1">OFFSET(bike!$A$2:$Y$402,TRUNC((ROW()-ROW($E$2))/COLUMNS(bike!$A$2:$Y$402)),MOD(ROW()-ROW($E$2),COLUMNS(bike!$A$2:$Y$402)),1,1)</f>
        <v>16</v>
      </c>
      <c r="F1314">
        <f ca="1">OFFSET(transit!$A$2:$Y$402,TRUNC((ROW()-ROW($F$2))/COLUMNS(transit!$A$2:$Y$402)),MOD(ROW()-ROW($F$2),COLUMNS(transit!$A$2:$Y$402)),1,1)</f>
        <v>27</v>
      </c>
      <c r="G1314">
        <f ca="1">OFFSET(drive!$A$2:$Y$402,TRUNC((ROW()-ROW($G$2))/COLUMNS(drive!$A$2:$Y$402)),MOD(ROW()-ROW($G$2),COLUMNS(drive!$A$2:$Y$402)),1,1)</f>
        <v>12</v>
      </c>
      <c r="H1314" s="5">
        <f ca="1">(VLOOKUP($B1314,weights!$A$2:$R$6,4))*VLOOKUP($B1314,weights!$A$2:$R$6,6)^C1314*(VLOOKUP($B1314,weights!$A$2:$R$6,15)*EXP(VLOOKUP($B1314,weights!$A$2:$R$6,11)*D1314)+VLOOKUP($B1314,weights!$A$2:$R$6,16)*EXP(VLOOKUP($B1314,weights!$A$2:$R$6,12)*E1314)+VLOOKUP($B1314,weights!$A$2:$R$6,17)*EXP(VLOOKUP($B1314,weights!$A$2:$R$6,13)*F1314)+VLOOKUP($B1314,weights!$A$2:$R$6,18)*EXP(VLOOKUP($B1314,weights!$A$2:$R$6,14)*G1314))</f>
        <v>0.53741858388268193</v>
      </c>
    </row>
    <row r="1315" spans="1:8" ht="12.75" x14ac:dyDescent="0.2">
      <c r="A1315">
        <f t="shared" si="0"/>
        <v>53</v>
      </c>
      <c r="B1315" t="str">
        <f t="shared" ref="B1315:C1315" si="1289">B1290</f>
        <v>supermarket</v>
      </c>
      <c r="C1315">
        <f t="shared" si="1289"/>
        <v>3</v>
      </c>
      <c r="D1315">
        <f ca="1">OFFSET(walk!$A$2:$Y$402,TRUNC((ROW()-ROW($D$2))/COLUMNS(walk!$A$2:$Y$402)),MOD(ROW()-ROW($D$2),COLUMNS(walk!$A$2:$Y$402)),1,1)</f>
        <v>59</v>
      </c>
      <c r="E1315">
        <f ca="1">OFFSET(bike!$A$2:$Y$402,TRUNC((ROW()-ROW($E$2))/COLUMNS(bike!$A$2:$Y$402)),MOD(ROW()-ROW($E$2),COLUMNS(bike!$A$2:$Y$402)),1,1)</f>
        <v>20</v>
      </c>
      <c r="F1315">
        <f ca="1">OFFSET(transit!$A$2:$Y$402,TRUNC((ROW()-ROW($F$2))/COLUMNS(transit!$A$2:$Y$402)),MOD(ROW()-ROW($F$2),COLUMNS(transit!$A$2:$Y$402)),1,1)</f>
        <v>34</v>
      </c>
      <c r="G1315">
        <f ca="1">OFFSET(drive!$A$2:$Y$402,TRUNC((ROW()-ROW($G$2))/COLUMNS(drive!$A$2:$Y$402)),MOD(ROW()-ROW($G$2),COLUMNS(drive!$A$2:$Y$402)),1,1)</f>
        <v>13</v>
      </c>
      <c r="H1315" s="5">
        <f ca="1">(VLOOKUP($B1315,weights!$A$2:$R$6,4))*VLOOKUP($B1315,weights!$A$2:$R$6,6)^C1315*(VLOOKUP($B1315,weights!$A$2:$R$6,15)*EXP(VLOOKUP($B1315,weights!$A$2:$R$6,11)*D1315)+VLOOKUP($B1315,weights!$A$2:$R$6,16)*EXP(VLOOKUP($B1315,weights!$A$2:$R$6,12)*E1315)+VLOOKUP($B1315,weights!$A$2:$R$6,17)*EXP(VLOOKUP($B1315,weights!$A$2:$R$6,13)*F1315)+VLOOKUP($B1315,weights!$A$2:$R$6,18)*EXP(VLOOKUP($B1315,weights!$A$2:$R$6,14)*G1315))</f>
        <v>0.23627271628341573</v>
      </c>
    </row>
    <row r="1316" spans="1:8" ht="12.75" x14ac:dyDescent="0.2">
      <c r="A1316">
        <f t="shared" si="0"/>
        <v>53</v>
      </c>
      <c r="B1316" t="str">
        <f t="shared" ref="B1316:C1316" si="1290">B1291</f>
        <v>supermarket</v>
      </c>
      <c r="C1316">
        <f t="shared" si="1290"/>
        <v>4</v>
      </c>
      <c r="D1316">
        <f ca="1">OFFSET(walk!$A$2:$Y$402,TRUNC((ROW()-ROW($D$2))/COLUMNS(walk!$A$2:$Y$402)),MOD(ROW()-ROW($D$2),COLUMNS(walk!$A$2:$Y$402)),1,1)</f>
        <v>75</v>
      </c>
      <c r="E1316">
        <f ca="1">OFFSET(bike!$A$2:$Y$402,TRUNC((ROW()-ROW($E$2))/COLUMNS(bike!$A$2:$Y$402)),MOD(ROW()-ROW($E$2),COLUMNS(bike!$A$2:$Y$402)),1,1)</f>
        <v>23</v>
      </c>
      <c r="F1316">
        <f ca="1">OFFSET(transit!$A$2:$Y$402,TRUNC((ROW()-ROW($F$2))/COLUMNS(transit!$A$2:$Y$402)),MOD(ROW()-ROW($F$2),COLUMNS(transit!$A$2:$Y$402)),1,1)</f>
        <v>38</v>
      </c>
      <c r="G1316">
        <f ca="1">OFFSET(drive!$A$2:$Y$402,TRUNC((ROW()-ROW($G$2))/COLUMNS(drive!$A$2:$Y$402)),MOD(ROW()-ROW($G$2),COLUMNS(drive!$A$2:$Y$402)),1,1)</f>
        <v>14</v>
      </c>
      <c r="H1316" s="5">
        <f ca="1">(VLOOKUP($B1316,weights!$A$2:$R$6,4))*VLOOKUP($B1316,weights!$A$2:$R$6,6)^C1316*(VLOOKUP($B1316,weights!$A$2:$R$6,15)*EXP(VLOOKUP($B1316,weights!$A$2:$R$6,11)*D1316)+VLOOKUP($B1316,weights!$A$2:$R$6,16)*EXP(VLOOKUP($B1316,weights!$A$2:$R$6,12)*E1316)+VLOOKUP($B1316,weights!$A$2:$R$6,17)*EXP(VLOOKUP($B1316,weights!$A$2:$R$6,13)*F1316)+VLOOKUP($B1316,weights!$A$2:$R$6,18)*EXP(VLOOKUP($B1316,weights!$A$2:$R$6,14)*G1316))</f>
        <v>0.11094506959227739</v>
      </c>
    </row>
    <row r="1317" spans="1:8" ht="12.75" x14ac:dyDescent="0.2">
      <c r="A1317">
        <f t="shared" si="0"/>
        <v>53</v>
      </c>
      <c r="B1317" t="str">
        <f t="shared" ref="B1317:C1317" si="1291">B1292</f>
        <v>store</v>
      </c>
      <c r="C1317">
        <f t="shared" si="1291"/>
        <v>0</v>
      </c>
      <c r="D1317">
        <f ca="1">OFFSET(walk!$A$2:$Y$402,TRUNC((ROW()-ROW($D$2))/COLUMNS(walk!$A$2:$Y$402)),MOD(ROW()-ROW($D$2),COLUMNS(walk!$A$2:$Y$402)),1,1)</f>
        <v>3</v>
      </c>
      <c r="E1317">
        <f ca="1">OFFSET(bike!$A$2:$Y$402,TRUNC((ROW()-ROW($E$2))/COLUMNS(bike!$A$2:$Y$402)),MOD(ROW()-ROW($E$2),COLUMNS(bike!$A$2:$Y$402)),1,1)</f>
        <v>1</v>
      </c>
      <c r="F1317">
        <f ca="1">OFFSET(transit!$A$2:$Y$402,TRUNC((ROW()-ROW($F$2))/COLUMNS(transit!$A$2:$Y$402)),MOD(ROW()-ROW($F$2),COLUMNS(transit!$A$2:$Y$402)),1,1)</f>
        <v>3</v>
      </c>
      <c r="G1317">
        <f ca="1">OFFSET(drive!$A$2:$Y$402,TRUNC((ROW()-ROW($G$2))/COLUMNS(drive!$A$2:$Y$402)),MOD(ROW()-ROW($G$2),COLUMNS(drive!$A$2:$Y$402)),1,1)</f>
        <v>1</v>
      </c>
      <c r="H1317" s="5">
        <f ca="1">(VLOOKUP($B1317,weights!$A$2:$R$6,4))*VLOOKUP($B1317,weights!$A$2:$R$6,6)^C1317*(VLOOKUP($B1317,weights!$A$2:$R$6,15)*EXP(VLOOKUP($B1317,weights!$A$2:$R$6,11)*D1317)+VLOOKUP($B1317,weights!$A$2:$R$6,16)*EXP(VLOOKUP($B1317,weights!$A$2:$R$6,12)*E1317)+VLOOKUP($B1317,weights!$A$2:$R$6,17)*EXP(VLOOKUP($B1317,weights!$A$2:$R$6,13)*F1317)+VLOOKUP($B1317,weights!$A$2:$R$6,18)*EXP(VLOOKUP($B1317,weights!$A$2:$R$6,14)*G1317))</f>
        <v>24.807341495576125</v>
      </c>
    </row>
    <row r="1318" spans="1:8" ht="12.75" x14ac:dyDescent="0.2">
      <c r="A1318">
        <f t="shared" si="0"/>
        <v>53</v>
      </c>
      <c r="B1318" t="str">
        <f t="shared" ref="B1318:C1318" si="1292">B1293</f>
        <v>store</v>
      </c>
      <c r="C1318">
        <f t="shared" si="1292"/>
        <v>1</v>
      </c>
      <c r="D1318">
        <f ca="1">OFFSET(walk!$A$2:$Y$402,TRUNC((ROW()-ROW($D$2))/COLUMNS(walk!$A$2:$Y$402)),MOD(ROW()-ROW($D$2),COLUMNS(walk!$A$2:$Y$402)),1,1)</f>
        <v>7</v>
      </c>
      <c r="E1318">
        <f ca="1">OFFSET(bike!$A$2:$Y$402,TRUNC((ROW()-ROW($E$2))/COLUMNS(bike!$A$2:$Y$402)),MOD(ROW()-ROW($E$2),COLUMNS(bike!$A$2:$Y$402)),1,1)</f>
        <v>2</v>
      </c>
      <c r="F1318">
        <f ca="1">OFFSET(transit!$A$2:$Y$402,TRUNC((ROW()-ROW($F$2))/COLUMNS(transit!$A$2:$Y$402)),MOD(ROW()-ROW($F$2),COLUMNS(transit!$A$2:$Y$402)),1,1)</f>
        <v>7</v>
      </c>
      <c r="G1318">
        <f ca="1">OFFSET(drive!$A$2:$Y$402,TRUNC((ROW()-ROW($G$2))/COLUMNS(drive!$A$2:$Y$402)),MOD(ROW()-ROW($G$2),COLUMNS(drive!$A$2:$Y$402)),1,1)</f>
        <v>2</v>
      </c>
      <c r="H1318" s="5">
        <f ca="1">(VLOOKUP($B1318,weights!$A$2:$R$6,4))*VLOOKUP($B1318,weights!$A$2:$R$6,6)^C1318*(VLOOKUP($B1318,weights!$A$2:$R$6,15)*EXP(VLOOKUP($B1318,weights!$A$2:$R$6,11)*D1318)+VLOOKUP($B1318,weights!$A$2:$R$6,16)*EXP(VLOOKUP($B1318,weights!$A$2:$R$6,12)*E1318)+VLOOKUP($B1318,weights!$A$2:$R$6,17)*EXP(VLOOKUP($B1318,weights!$A$2:$R$6,13)*F1318)+VLOOKUP($B1318,weights!$A$2:$R$6,18)*EXP(VLOOKUP($B1318,weights!$A$2:$R$6,14)*G1318))</f>
        <v>9.230637960199946</v>
      </c>
    </row>
    <row r="1319" spans="1:8" ht="12.75" x14ac:dyDescent="0.2">
      <c r="A1319">
        <f t="shared" si="0"/>
        <v>53</v>
      </c>
      <c r="B1319" t="str">
        <f t="shared" ref="B1319:C1319" si="1293">B1294</f>
        <v>store</v>
      </c>
      <c r="C1319">
        <f t="shared" si="1293"/>
        <v>2</v>
      </c>
      <c r="D1319">
        <f ca="1">OFFSET(walk!$A$2:$Y$402,TRUNC((ROW()-ROW($D$2))/COLUMNS(walk!$A$2:$Y$402)),MOD(ROW()-ROW($D$2),COLUMNS(walk!$A$2:$Y$402)),1,1)</f>
        <v>7</v>
      </c>
      <c r="E1319">
        <f ca="1">OFFSET(bike!$A$2:$Y$402,TRUNC((ROW()-ROW($E$2))/COLUMNS(bike!$A$2:$Y$402)),MOD(ROW()-ROW($E$2),COLUMNS(bike!$A$2:$Y$402)),1,1)</f>
        <v>2</v>
      </c>
      <c r="F1319">
        <f ca="1">OFFSET(transit!$A$2:$Y$402,TRUNC((ROW()-ROW($F$2))/COLUMNS(transit!$A$2:$Y$402)),MOD(ROW()-ROW($F$2),COLUMNS(transit!$A$2:$Y$402)),1,1)</f>
        <v>7</v>
      </c>
      <c r="G1319">
        <f ca="1">OFFSET(drive!$A$2:$Y$402,TRUNC((ROW()-ROW($G$2))/COLUMNS(drive!$A$2:$Y$402)),MOD(ROW()-ROW($G$2),COLUMNS(drive!$A$2:$Y$402)),1,1)</f>
        <v>2</v>
      </c>
      <c r="H1319" s="5">
        <f ca="1">(VLOOKUP($B1319,weights!$A$2:$R$6,4))*VLOOKUP($B1319,weights!$A$2:$R$6,6)^C1319*(VLOOKUP($B1319,weights!$A$2:$R$6,15)*EXP(VLOOKUP($B1319,weights!$A$2:$R$6,11)*D1319)+VLOOKUP($B1319,weights!$A$2:$R$6,16)*EXP(VLOOKUP($B1319,weights!$A$2:$R$6,12)*E1319)+VLOOKUP($B1319,weights!$A$2:$R$6,17)*EXP(VLOOKUP($B1319,weights!$A$2:$R$6,13)*F1319)+VLOOKUP($B1319,weights!$A$2:$R$6,18)*EXP(VLOOKUP($B1319,weights!$A$2:$R$6,14)*G1319))</f>
        <v>6.2253139731581051</v>
      </c>
    </row>
    <row r="1320" spans="1:8" ht="12.75" x14ac:dyDescent="0.2">
      <c r="A1320">
        <f t="shared" si="0"/>
        <v>53</v>
      </c>
      <c r="B1320" t="str">
        <f t="shared" ref="B1320:C1320" si="1294">B1295</f>
        <v>store</v>
      </c>
      <c r="C1320">
        <f t="shared" si="1294"/>
        <v>3</v>
      </c>
      <c r="D1320">
        <f ca="1">OFFSET(walk!$A$2:$Y$402,TRUNC((ROW()-ROW($D$2))/COLUMNS(walk!$A$2:$Y$402)),MOD(ROW()-ROW($D$2),COLUMNS(walk!$A$2:$Y$402)),1,1)</f>
        <v>9</v>
      </c>
      <c r="E1320">
        <f ca="1">OFFSET(bike!$A$2:$Y$402,TRUNC((ROW()-ROW($E$2))/COLUMNS(bike!$A$2:$Y$402)),MOD(ROW()-ROW($E$2),COLUMNS(bike!$A$2:$Y$402)),1,1)</f>
        <v>2</v>
      </c>
      <c r="F1320">
        <f ca="1">OFFSET(transit!$A$2:$Y$402,TRUNC((ROW()-ROW($F$2))/COLUMNS(transit!$A$2:$Y$402)),MOD(ROW()-ROW($F$2),COLUMNS(transit!$A$2:$Y$402)),1,1)</f>
        <v>9</v>
      </c>
      <c r="G1320">
        <f ca="1">OFFSET(drive!$A$2:$Y$402,TRUNC((ROW()-ROW($G$2))/COLUMNS(drive!$A$2:$Y$402)),MOD(ROW()-ROW($G$2),COLUMNS(drive!$A$2:$Y$402)),1,1)</f>
        <v>2</v>
      </c>
      <c r="H1320" s="5">
        <f ca="1">(VLOOKUP($B1320,weights!$A$2:$R$6,4))*VLOOKUP($B1320,weights!$A$2:$R$6,6)^C1320*(VLOOKUP($B1320,weights!$A$2:$R$6,15)*EXP(VLOOKUP($B1320,weights!$A$2:$R$6,11)*D1320)+VLOOKUP($B1320,weights!$A$2:$R$6,16)*EXP(VLOOKUP($B1320,weights!$A$2:$R$6,12)*E1320)+VLOOKUP($B1320,weights!$A$2:$R$6,17)*EXP(VLOOKUP($B1320,weights!$A$2:$R$6,13)*F1320)+VLOOKUP($B1320,weights!$A$2:$R$6,18)*EXP(VLOOKUP($B1320,weights!$A$2:$R$6,14)*G1320))</f>
        <v>3.8846955857385024</v>
      </c>
    </row>
    <row r="1321" spans="1:8" ht="12.75" x14ac:dyDescent="0.2">
      <c r="A1321">
        <f t="shared" si="0"/>
        <v>53</v>
      </c>
      <c r="B1321" t="str">
        <f t="shared" ref="B1321:C1321" si="1295">B1296</f>
        <v>store</v>
      </c>
      <c r="C1321">
        <f t="shared" si="1295"/>
        <v>4</v>
      </c>
      <c r="D1321">
        <f ca="1">OFFSET(walk!$A$2:$Y$402,TRUNC((ROW()-ROW($D$2))/COLUMNS(walk!$A$2:$Y$402)),MOD(ROW()-ROW($D$2),COLUMNS(walk!$A$2:$Y$402)),1,1)</f>
        <v>10</v>
      </c>
      <c r="E1321">
        <f ca="1">OFFSET(bike!$A$2:$Y$402,TRUNC((ROW()-ROW($E$2))/COLUMNS(bike!$A$2:$Y$402)),MOD(ROW()-ROW($E$2),COLUMNS(bike!$A$2:$Y$402)),1,1)</f>
        <v>4</v>
      </c>
      <c r="F1321">
        <f ca="1">OFFSET(transit!$A$2:$Y$402,TRUNC((ROW()-ROW($F$2))/COLUMNS(transit!$A$2:$Y$402)),MOD(ROW()-ROW($F$2),COLUMNS(transit!$A$2:$Y$402)),1,1)</f>
        <v>10</v>
      </c>
      <c r="G1321">
        <f ca="1">OFFSET(drive!$A$2:$Y$402,TRUNC((ROW()-ROW($G$2))/COLUMNS(drive!$A$2:$Y$402)),MOD(ROW()-ROW($G$2),COLUMNS(drive!$A$2:$Y$402)),1,1)</f>
        <v>4</v>
      </c>
      <c r="H1321" s="5">
        <f ca="1">(VLOOKUP($B1321,weights!$A$2:$R$6,4))*VLOOKUP($B1321,weights!$A$2:$R$6,6)^C1321*(VLOOKUP($B1321,weights!$A$2:$R$6,15)*EXP(VLOOKUP($B1321,weights!$A$2:$R$6,11)*D1321)+VLOOKUP($B1321,weights!$A$2:$R$6,16)*EXP(VLOOKUP($B1321,weights!$A$2:$R$6,12)*E1321)+VLOOKUP($B1321,weights!$A$2:$R$6,17)*EXP(VLOOKUP($B1321,weights!$A$2:$R$6,13)*F1321)+VLOOKUP($B1321,weights!$A$2:$R$6,18)*EXP(VLOOKUP($B1321,weights!$A$2:$R$6,14)*G1321))</f>
        <v>1.3498590214270387</v>
      </c>
    </row>
    <row r="1322" spans="1:8" ht="12.75" x14ac:dyDescent="0.2">
      <c r="A1322">
        <f t="shared" si="0"/>
        <v>53</v>
      </c>
      <c r="B1322" t="str">
        <f t="shared" ref="B1322:C1322" si="1296">B1297</f>
        <v>pharmacy</v>
      </c>
      <c r="C1322">
        <f t="shared" si="1296"/>
        <v>0</v>
      </c>
      <c r="D1322">
        <f ca="1">OFFSET(walk!$A$2:$Y$402,TRUNC((ROW()-ROW($D$2))/COLUMNS(walk!$A$2:$Y$402)),MOD(ROW()-ROW($D$2),COLUMNS(walk!$A$2:$Y$402)),1,1)</f>
        <v>9</v>
      </c>
      <c r="E1322">
        <f ca="1">OFFSET(bike!$A$2:$Y$402,TRUNC((ROW()-ROW($E$2))/COLUMNS(bike!$A$2:$Y$402)),MOD(ROW()-ROW($E$2),COLUMNS(bike!$A$2:$Y$402)),1,1)</f>
        <v>4</v>
      </c>
      <c r="F1322">
        <f ca="1">OFFSET(transit!$A$2:$Y$402,TRUNC((ROW()-ROW($F$2))/COLUMNS(transit!$A$2:$Y$402)),MOD(ROW()-ROW($F$2),COLUMNS(transit!$A$2:$Y$402)),1,1)</f>
        <v>9</v>
      </c>
      <c r="G1322">
        <f ca="1">OFFSET(drive!$A$2:$Y$402,TRUNC((ROW()-ROW($G$2))/COLUMNS(drive!$A$2:$Y$402)),MOD(ROW()-ROW($G$2),COLUMNS(drive!$A$2:$Y$402)),1,1)</f>
        <v>2</v>
      </c>
      <c r="H1322" s="5">
        <f ca="1">(VLOOKUP($B1322,weights!$A$2:$R$6,4))*VLOOKUP($B1322,weights!$A$2:$R$6,6)^C1322*(VLOOKUP($B1322,weights!$A$2:$R$6,15)*EXP(VLOOKUP($B1322,weights!$A$2:$R$6,11)*D1322)+VLOOKUP($B1322,weights!$A$2:$R$6,16)*EXP(VLOOKUP($B1322,weights!$A$2:$R$6,12)*E1322)+VLOOKUP($B1322,weights!$A$2:$R$6,17)*EXP(VLOOKUP($B1322,weights!$A$2:$R$6,13)*F1322)+VLOOKUP($B1322,weights!$A$2:$R$6,18)*EXP(VLOOKUP($B1322,weights!$A$2:$R$6,14)*G1322))</f>
        <v>6.6474522336613751</v>
      </c>
    </row>
    <row r="1323" spans="1:8" ht="12.75" x14ac:dyDescent="0.2">
      <c r="A1323">
        <f t="shared" si="0"/>
        <v>53</v>
      </c>
      <c r="B1323" t="str">
        <f t="shared" ref="B1323:C1323" si="1297">B1298</f>
        <v>pharmacy</v>
      </c>
      <c r="C1323">
        <f t="shared" si="1297"/>
        <v>1</v>
      </c>
      <c r="D1323">
        <f ca="1">OFFSET(walk!$A$2:$Y$402,TRUNC((ROW()-ROW($D$2))/COLUMNS(walk!$A$2:$Y$402)),MOD(ROW()-ROW($D$2),COLUMNS(walk!$A$2:$Y$402)),1,1)</f>
        <v>9</v>
      </c>
      <c r="E1323">
        <f ca="1">OFFSET(bike!$A$2:$Y$402,TRUNC((ROW()-ROW($E$2))/COLUMNS(bike!$A$2:$Y$402)),MOD(ROW()-ROW($E$2),COLUMNS(bike!$A$2:$Y$402)),1,1)</f>
        <v>4</v>
      </c>
      <c r="F1323">
        <f ca="1">OFFSET(transit!$A$2:$Y$402,TRUNC((ROW()-ROW($F$2))/COLUMNS(transit!$A$2:$Y$402)),MOD(ROW()-ROW($F$2),COLUMNS(transit!$A$2:$Y$402)),1,1)</f>
        <v>9</v>
      </c>
      <c r="G1323">
        <f ca="1">OFFSET(drive!$A$2:$Y$402,TRUNC((ROW()-ROW($G$2))/COLUMNS(drive!$A$2:$Y$402)),MOD(ROW()-ROW($G$2),COLUMNS(drive!$A$2:$Y$402)),1,1)</f>
        <v>3</v>
      </c>
      <c r="H1323" s="5">
        <f ca="1">(VLOOKUP($B1323,weights!$A$2:$R$6,4))*VLOOKUP($B1323,weights!$A$2:$R$6,6)^C1323*(VLOOKUP($B1323,weights!$A$2:$R$6,15)*EXP(VLOOKUP($B1323,weights!$A$2:$R$6,11)*D1323)+VLOOKUP($B1323,weights!$A$2:$R$6,16)*EXP(VLOOKUP($B1323,weights!$A$2:$R$6,12)*E1323)+VLOOKUP($B1323,weights!$A$2:$R$6,17)*EXP(VLOOKUP($B1323,weights!$A$2:$R$6,13)*F1323)+VLOOKUP($B1323,weights!$A$2:$R$6,18)*EXP(VLOOKUP($B1323,weights!$A$2:$R$6,14)*G1323))</f>
        <v>2.8555600613391006</v>
      </c>
    </row>
    <row r="1324" spans="1:8" ht="12.75" x14ac:dyDescent="0.2">
      <c r="A1324">
        <f t="shared" si="0"/>
        <v>53</v>
      </c>
      <c r="B1324" t="str">
        <f t="shared" ref="B1324:C1324" si="1298">B1299</f>
        <v>pharmacy</v>
      </c>
      <c r="C1324">
        <f t="shared" si="1298"/>
        <v>2</v>
      </c>
      <c r="D1324">
        <f ca="1">OFFSET(walk!$A$2:$Y$402,TRUNC((ROW()-ROW($D$2))/COLUMNS(walk!$A$2:$Y$402)),MOD(ROW()-ROW($D$2),COLUMNS(walk!$A$2:$Y$402)),1,1)</f>
        <v>14</v>
      </c>
      <c r="E1324">
        <f ca="1">OFFSET(bike!$A$2:$Y$402,TRUNC((ROW()-ROW($E$2))/COLUMNS(bike!$A$2:$Y$402)),MOD(ROW()-ROW($E$2),COLUMNS(bike!$A$2:$Y$402)),1,1)</f>
        <v>4</v>
      </c>
      <c r="F1324">
        <f ca="1">OFFSET(transit!$A$2:$Y$402,TRUNC((ROW()-ROW($F$2))/COLUMNS(transit!$A$2:$Y$402)),MOD(ROW()-ROW($F$2),COLUMNS(transit!$A$2:$Y$402)),1,1)</f>
        <v>14</v>
      </c>
      <c r="G1324">
        <f ca="1">OFFSET(drive!$A$2:$Y$402,TRUNC((ROW()-ROW($G$2))/COLUMNS(drive!$A$2:$Y$402)),MOD(ROW()-ROW($G$2),COLUMNS(drive!$A$2:$Y$402)),1,1)</f>
        <v>3</v>
      </c>
      <c r="H1324" s="5">
        <f ca="1">(VLOOKUP($B1324,weights!$A$2:$R$6,4))*VLOOKUP($B1324,weights!$A$2:$R$6,6)^C1324*(VLOOKUP($B1324,weights!$A$2:$R$6,15)*EXP(VLOOKUP($B1324,weights!$A$2:$R$6,11)*D1324)+VLOOKUP($B1324,weights!$A$2:$R$6,16)*EXP(VLOOKUP($B1324,weights!$A$2:$R$6,12)*E1324)+VLOOKUP($B1324,weights!$A$2:$R$6,17)*EXP(VLOOKUP($B1324,weights!$A$2:$R$6,13)*F1324)+VLOOKUP($B1324,weights!$A$2:$R$6,18)*EXP(VLOOKUP($B1324,weights!$A$2:$R$6,14)*G1324))</f>
        <v>1.161189205974928</v>
      </c>
    </row>
    <row r="1325" spans="1:8" ht="12.75" x14ac:dyDescent="0.2">
      <c r="A1325">
        <f t="shared" si="0"/>
        <v>53</v>
      </c>
      <c r="B1325" t="str">
        <f t="shared" ref="B1325:C1325" si="1299">B1300</f>
        <v>bank</v>
      </c>
      <c r="C1325">
        <f t="shared" si="1299"/>
        <v>0</v>
      </c>
      <c r="D1325">
        <f ca="1">OFFSET(walk!$A$2:$Y$402,TRUNC((ROW()-ROW($D$2))/COLUMNS(walk!$A$2:$Y$402)),MOD(ROW()-ROW($D$2),COLUMNS(walk!$A$2:$Y$402)),1,1)</f>
        <v>21</v>
      </c>
      <c r="E1325">
        <f ca="1">OFFSET(bike!$A$2:$Y$402,TRUNC((ROW()-ROW($E$2))/COLUMNS(bike!$A$2:$Y$402)),MOD(ROW()-ROW($E$2),COLUMNS(bike!$A$2:$Y$402)),1,1)</f>
        <v>8</v>
      </c>
      <c r="F1325">
        <f ca="1">OFFSET(transit!$A$2:$Y$402,TRUNC((ROW()-ROW($F$2))/COLUMNS(transit!$A$2:$Y$402)),MOD(ROW()-ROW($F$2),COLUMNS(transit!$A$2:$Y$402)),1,1)</f>
        <v>14</v>
      </c>
      <c r="G1325">
        <f ca="1">OFFSET(drive!$A$2:$Y$402,TRUNC((ROW()-ROW($G$2))/COLUMNS(drive!$A$2:$Y$402)),MOD(ROW()-ROW($G$2),COLUMNS(drive!$A$2:$Y$402)),1,1)</f>
        <v>6</v>
      </c>
      <c r="H1325" s="5">
        <f ca="1">(VLOOKUP($B1325,weights!$A$2:$R$6,4))*VLOOKUP($B1325,weights!$A$2:$R$6,6)^C1325*(VLOOKUP($B1325,weights!$A$2:$R$6,15)*EXP(VLOOKUP($B1325,weights!$A$2:$R$6,11)*D1325)+VLOOKUP($B1325,weights!$A$2:$R$6,16)*EXP(VLOOKUP($B1325,weights!$A$2:$R$6,12)*E1325)+VLOOKUP($B1325,weights!$A$2:$R$6,17)*EXP(VLOOKUP($B1325,weights!$A$2:$R$6,13)*F1325)+VLOOKUP($B1325,weights!$A$2:$R$6,18)*EXP(VLOOKUP($B1325,weights!$A$2:$R$6,14)*G1325))</f>
        <v>2.5697646553034392</v>
      </c>
    </row>
    <row r="1326" spans="1:8" ht="12.75" x14ac:dyDescent="0.2">
      <c r="A1326">
        <f t="shared" si="0"/>
        <v>53</v>
      </c>
      <c r="B1326" t="str">
        <f t="shared" ref="B1326:C1326" si="1300">B1301</f>
        <v>bank</v>
      </c>
      <c r="C1326">
        <f t="shared" si="1300"/>
        <v>1</v>
      </c>
      <c r="D1326">
        <f ca="1">OFFSET(walk!$A$2:$Y$402,TRUNC((ROW()-ROW($D$2))/COLUMNS(walk!$A$2:$Y$402)),MOD(ROW()-ROW($D$2),COLUMNS(walk!$A$2:$Y$402)),1,1)</f>
        <v>44</v>
      </c>
      <c r="E1326">
        <f ca="1">OFFSET(bike!$A$2:$Y$402,TRUNC((ROW()-ROW($E$2))/COLUMNS(bike!$A$2:$Y$402)),MOD(ROW()-ROW($E$2),COLUMNS(bike!$A$2:$Y$402)),1,1)</f>
        <v>13</v>
      </c>
      <c r="F1326">
        <f ca="1">OFFSET(transit!$A$2:$Y$402,TRUNC((ROW()-ROW($F$2))/COLUMNS(transit!$A$2:$Y$402)),MOD(ROW()-ROW($F$2),COLUMNS(transit!$A$2:$Y$402)),1,1)</f>
        <v>36</v>
      </c>
      <c r="G1326">
        <f ca="1">OFFSET(drive!$A$2:$Y$402,TRUNC((ROW()-ROW($G$2))/COLUMNS(drive!$A$2:$Y$402)),MOD(ROW()-ROW($G$2),COLUMNS(drive!$A$2:$Y$402)),1,1)</f>
        <v>8</v>
      </c>
      <c r="H1326" s="5">
        <f ca="1">(VLOOKUP($B1326,weights!$A$2:$R$6,4))*VLOOKUP($B1326,weights!$A$2:$R$6,6)^C1326*(VLOOKUP($B1326,weights!$A$2:$R$6,15)*EXP(VLOOKUP($B1326,weights!$A$2:$R$6,11)*D1326)+VLOOKUP($B1326,weights!$A$2:$R$6,16)*EXP(VLOOKUP($B1326,weights!$A$2:$R$6,12)*E1326)+VLOOKUP($B1326,weights!$A$2:$R$6,17)*EXP(VLOOKUP($B1326,weights!$A$2:$R$6,13)*F1326)+VLOOKUP($B1326,weights!$A$2:$R$6,18)*EXP(VLOOKUP($B1326,weights!$A$2:$R$6,14)*G1326))</f>
        <v>0.46086322964109616</v>
      </c>
    </row>
    <row r="1327" spans="1:8" ht="12.75" x14ac:dyDescent="0.2">
      <c r="A1327">
        <f t="shared" si="0"/>
        <v>54</v>
      </c>
      <c r="B1327" t="str">
        <f t="shared" ref="B1327:C1327" si="1301">B1302</f>
        <v>restaurant</v>
      </c>
      <c r="C1327">
        <f t="shared" si="1301"/>
        <v>0</v>
      </c>
      <c r="D1327">
        <f ca="1">OFFSET(walk!$A$2:$Y$402,TRUNC((ROW()-ROW($D$2))/COLUMNS(walk!$A$2:$Y$402)),MOD(ROW()-ROW($D$2),COLUMNS(walk!$A$2:$Y$402)),1,1)</f>
        <v>7</v>
      </c>
      <c r="E1327">
        <f ca="1">OFFSET(bike!$A$2:$Y$402,TRUNC((ROW()-ROW($E$2))/COLUMNS(bike!$A$2:$Y$402)),MOD(ROW()-ROW($E$2),COLUMNS(bike!$A$2:$Y$402)),1,1)</f>
        <v>3</v>
      </c>
      <c r="F1327">
        <f ca="1">OFFSET(transit!$A$2:$Y$402,TRUNC((ROW()-ROW($F$2))/COLUMNS(transit!$A$2:$Y$402)),MOD(ROW()-ROW($F$2),COLUMNS(transit!$A$2:$Y$402)),1,1)</f>
        <v>7</v>
      </c>
      <c r="G1327">
        <f ca="1">OFFSET(drive!$A$2:$Y$402,TRUNC((ROW()-ROW($G$2))/COLUMNS(drive!$A$2:$Y$402)),MOD(ROW()-ROW($G$2),COLUMNS(drive!$A$2:$Y$402)),1,1)</f>
        <v>2</v>
      </c>
      <c r="H1327" s="5">
        <f ca="1">(VLOOKUP($B1327,weights!$A$2:$R$6,4))*VLOOKUP($B1327,weights!$A$2:$R$6,6)^C1327*(VLOOKUP($B1327,weights!$A$2:$R$6,15)*EXP(VLOOKUP($B1327,weights!$A$2:$R$6,11)*D1327)+VLOOKUP($B1327,weights!$A$2:$R$6,16)*EXP(VLOOKUP($B1327,weights!$A$2:$R$6,12)*E1327)+VLOOKUP($B1327,weights!$A$2:$R$6,17)*EXP(VLOOKUP($B1327,weights!$A$2:$R$6,13)*F1327)+VLOOKUP($B1327,weights!$A$2:$R$6,18)*EXP(VLOOKUP($B1327,weights!$A$2:$R$6,14)*G1327))</f>
        <v>29.929378946993776</v>
      </c>
    </row>
    <row r="1328" spans="1:8" ht="12.75" x14ac:dyDescent="0.2">
      <c r="A1328">
        <f t="shared" si="0"/>
        <v>54</v>
      </c>
      <c r="B1328" t="str">
        <f t="shared" ref="B1328:C1328" si="1302">B1303</f>
        <v>restaurant</v>
      </c>
      <c r="C1328">
        <f t="shared" si="1302"/>
        <v>1</v>
      </c>
      <c r="D1328">
        <f ca="1">OFFSET(walk!$A$2:$Y$402,TRUNC((ROW()-ROW($D$2))/COLUMNS(walk!$A$2:$Y$402)),MOD(ROW()-ROW($D$2),COLUMNS(walk!$A$2:$Y$402)),1,1)</f>
        <v>9</v>
      </c>
      <c r="E1328">
        <f ca="1">OFFSET(bike!$A$2:$Y$402,TRUNC((ROW()-ROW($E$2))/COLUMNS(bike!$A$2:$Y$402)),MOD(ROW()-ROW($E$2),COLUMNS(bike!$A$2:$Y$402)),1,1)</f>
        <v>3</v>
      </c>
      <c r="F1328">
        <f ca="1">OFFSET(transit!$A$2:$Y$402,TRUNC((ROW()-ROW($F$2))/COLUMNS(transit!$A$2:$Y$402)),MOD(ROW()-ROW($F$2),COLUMNS(transit!$A$2:$Y$402)),1,1)</f>
        <v>7</v>
      </c>
      <c r="G1328">
        <f ca="1">OFFSET(drive!$A$2:$Y$402,TRUNC((ROW()-ROW($G$2))/COLUMNS(drive!$A$2:$Y$402)),MOD(ROW()-ROW($G$2),COLUMNS(drive!$A$2:$Y$402)),1,1)</f>
        <v>3</v>
      </c>
      <c r="H1328" s="5">
        <f ca="1">(VLOOKUP($B1328,weights!$A$2:$R$6,4))*VLOOKUP($B1328,weights!$A$2:$R$6,6)^C1328*(VLOOKUP($B1328,weights!$A$2:$R$6,15)*EXP(VLOOKUP($B1328,weights!$A$2:$R$6,11)*D1328)+VLOOKUP($B1328,weights!$A$2:$R$6,16)*EXP(VLOOKUP($B1328,weights!$A$2:$R$6,12)*E1328)+VLOOKUP($B1328,weights!$A$2:$R$6,17)*EXP(VLOOKUP($B1328,weights!$A$2:$R$6,13)*F1328)+VLOOKUP($B1328,weights!$A$2:$R$6,18)*EXP(VLOOKUP($B1328,weights!$A$2:$R$6,14)*G1328))</f>
        <v>23.851441864822963</v>
      </c>
    </row>
    <row r="1329" spans="1:8" ht="12.75" x14ac:dyDescent="0.2">
      <c r="A1329">
        <f t="shared" si="0"/>
        <v>54</v>
      </c>
      <c r="B1329" t="str">
        <f t="shared" ref="B1329:C1329" si="1303">B1304</f>
        <v>restaurant</v>
      </c>
      <c r="C1329">
        <f t="shared" si="1303"/>
        <v>2</v>
      </c>
      <c r="D1329">
        <f ca="1">OFFSET(walk!$A$2:$Y$402,TRUNC((ROW()-ROW($D$2))/COLUMNS(walk!$A$2:$Y$402)),MOD(ROW()-ROW($D$2),COLUMNS(walk!$A$2:$Y$402)),1,1)</f>
        <v>9</v>
      </c>
      <c r="E1329">
        <f ca="1">OFFSET(bike!$A$2:$Y$402,TRUNC((ROW()-ROW($E$2))/COLUMNS(bike!$A$2:$Y$402)),MOD(ROW()-ROW($E$2),COLUMNS(bike!$A$2:$Y$402)),1,1)</f>
        <v>3</v>
      </c>
      <c r="F1329">
        <f ca="1">OFFSET(transit!$A$2:$Y$402,TRUNC((ROW()-ROW($F$2))/COLUMNS(transit!$A$2:$Y$402)),MOD(ROW()-ROW($F$2),COLUMNS(transit!$A$2:$Y$402)),1,1)</f>
        <v>8</v>
      </c>
      <c r="G1329">
        <f ca="1">OFFSET(drive!$A$2:$Y$402,TRUNC((ROW()-ROW($G$2))/COLUMNS(drive!$A$2:$Y$402)),MOD(ROW()-ROW($G$2),COLUMNS(drive!$A$2:$Y$402)),1,1)</f>
        <v>3</v>
      </c>
      <c r="H1329" s="5">
        <f ca="1">(VLOOKUP($B1329,weights!$A$2:$R$6,4))*VLOOKUP($B1329,weights!$A$2:$R$6,6)^C1329*(VLOOKUP($B1329,weights!$A$2:$R$6,15)*EXP(VLOOKUP($B1329,weights!$A$2:$R$6,11)*D1329)+VLOOKUP($B1329,weights!$A$2:$R$6,16)*EXP(VLOOKUP($B1329,weights!$A$2:$R$6,12)*E1329)+VLOOKUP($B1329,weights!$A$2:$R$6,17)*EXP(VLOOKUP($B1329,weights!$A$2:$R$6,13)*F1329)+VLOOKUP($B1329,weights!$A$2:$R$6,18)*EXP(VLOOKUP($B1329,weights!$A$2:$R$6,14)*G1329))</f>
        <v>20.73724263730676</v>
      </c>
    </row>
    <row r="1330" spans="1:8" ht="12.75" x14ac:dyDescent="0.2">
      <c r="A1330">
        <f t="shared" si="0"/>
        <v>54</v>
      </c>
      <c r="B1330" t="str">
        <f t="shared" ref="B1330:C1330" si="1304">B1305</f>
        <v>restaurant</v>
      </c>
      <c r="C1330">
        <f t="shared" si="1304"/>
        <v>3</v>
      </c>
      <c r="D1330">
        <f ca="1">OFFSET(walk!$A$2:$Y$402,TRUNC((ROW()-ROW($D$2))/COLUMNS(walk!$A$2:$Y$402)),MOD(ROW()-ROW($D$2),COLUMNS(walk!$A$2:$Y$402)),1,1)</f>
        <v>9</v>
      </c>
      <c r="E1330">
        <f ca="1">OFFSET(bike!$A$2:$Y$402,TRUNC((ROW()-ROW($E$2))/COLUMNS(bike!$A$2:$Y$402)),MOD(ROW()-ROW($E$2),COLUMNS(bike!$A$2:$Y$402)),1,1)</f>
        <v>3</v>
      </c>
      <c r="F1330">
        <f ca="1">OFFSET(transit!$A$2:$Y$402,TRUNC((ROW()-ROW($F$2))/COLUMNS(transit!$A$2:$Y$402)),MOD(ROW()-ROW($F$2),COLUMNS(transit!$A$2:$Y$402)),1,1)</f>
        <v>9</v>
      </c>
      <c r="G1330">
        <f ca="1">OFFSET(drive!$A$2:$Y$402,TRUNC((ROW()-ROW($G$2))/COLUMNS(drive!$A$2:$Y$402)),MOD(ROW()-ROW($G$2),COLUMNS(drive!$A$2:$Y$402)),1,1)</f>
        <v>3</v>
      </c>
      <c r="H1330" s="5">
        <f ca="1">(VLOOKUP($B1330,weights!$A$2:$R$6,4))*VLOOKUP($B1330,weights!$A$2:$R$6,6)^C1330*(VLOOKUP($B1330,weights!$A$2:$R$6,15)*EXP(VLOOKUP($B1330,weights!$A$2:$R$6,11)*D1330)+VLOOKUP($B1330,weights!$A$2:$R$6,16)*EXP(VLOOKUP($B1330,weights!$A$2:$R$6,12)*E1330)+VLOOKUP($B1330,weights!$A$2:$R$6,17)*EXP(VLOOKUP($B1330,weights!$A$2:$R$6,13)*F1330)+VLOOKUP($B1330,weights!$A$2:$R$6,18)*EXP(VLOOKUP($B1330,weights!$A$2:$R$6,14)*G1330))</f>
        <v>18.094163283332428</v>
      </c>
    </row>
    <row r="1331" spans="1:8" ht="12.75" x14ac:dyDescent="0.2">
      <c r="A1331">
        <f t="shared" si="0"/>
        <v>54</v>
      </c>
      <c r="B1331" t="str">
        <f t="shared" ref="B1331:C1331" si="1305">B1306</f>
        <v>restaurant</v>
      </c>
      <c r="C1331">
        <f t="shared" si="1305"/>
        <v>4</v>
      </c>
      <c r="D1331">
        <f ca="1">OFFSET(walk!$A$2:$Y$402,TRUNC((ROW()-ROW($D$2))/COLUMNS(walk!$A$2:$Y$402)),MOD(ROW()-ROW($D$2),COLUMNS(walk!$A$2:$Y$402)),1,1)</f>
        <v>11</v>
      </c>
      <c r="E1331">
        <f ca="1">OFFSET(bike!$A$2:$Y$402,TRUNC((ROW()-ROW($E$2))/COLUMNS(bike!$A$2:$Y$402)),MOD(ROW()-ROW($E$2),COLUMNS(bike!$A$2:$Y$402)),1,1)</f>
        <v>3</v>
      </c>
      <c r="F1331">
        <f ca="1">OFFSET(transit!$A$2:$Y$402,TRUNC((ROW()-ROW($F$2))/COLUMNS(transit!$A$2:$Y$402)),MOD(ROW()-ROW($F$2),COLUMNS(transit!$A$2:$Y$402)),1,1)</f>
        <v>9</v>
      </c>
      <c r="G1331">
        <f ca="1">OFFSET(drive!$A$2:$Y$402,TRUNC((ROW()-ROW($G$2))/COLUMNS(drive!$A$2:$Y$402)),MOD(ROW()-ROW($G$2),COLUMNS(drive!$A$2:$Y$402)),1,1)</f>
        <v>3</v>
      </c>
      <c r="H1331" s="5">
        <f ca="1">(VLOOKUP($B1331,weights!$A$2:$R$6,4))*VLOOKUP($B1331,weights!$A$2:$R$6,6)^C1331*(VLOOKUP($B1331,weights!$A$2:$R$6,15)*EXP(VLOOKUP($B1331,weights!$A$2:$R$6,11)*D1331)+VLOOKUP($B1331,weights!$A$2:$R$6,16)*EXP(VLOOKUP($B1331,weights!$A$2:$R$6,12)*E1331)+VLOOKUP($B1331,weights!$A$2:$R$6,17)*EXP(VLOOKUP($B1331,weights!$A$2:$R$6,13)*F1331)+VLOOKUP($B1331,weights!$A$2:$R$6,18)*EXP(VLOOKUP($B1331,weights!$A$2:$R$6,14)*G1331))</f>
        <v>15.593189854312948</v>
      </c>
    </row>
    <row r="1332" spans="1:8" ht="12.75" x14ac:dyDescent="0.2">
      <c r="A1332">
        <f t="shared" si="0"/>
        <v>54</v>
      </c>
      <c r="B1332" t="str">
        <f t="shared" ref="B1332:C1332" si="1306">B1307</f>
        <v>restaurant</v>
      </c>
      <c r="C1332">
        <f t="shared" si="1306"/>
        <v>5</v>
      </c>
      <c r="D1332">
        <f ca="1">OFFSET(walk!$A$2:$Y$402,TRUNC((ROW()-ROW($D$2))/COLUMNS(walk!$A$2:$Y$402)),MOD(ROW()-ROW($D$2),COLUMNS(walk!$A$2:$Y$402)),1,1)</f>
        <v>12</v>
      </c>
      <c r="E1332">
        <f ca="1">OFFSET(bike!$A$2:$Y$402,TRUNC((ROW()-ROW($E$2))/COLUMNS(bike!$A$2:$Y$402)),MOD(ROW()-ROW($E$2),COLUMNS(bike!$A$2:$Y$402)),1,1)</f>
        <v>4</v>
      </c>
      <c r="F1332">
        <f ca="1">OFFSET(transit!$A$2:$Y$402,TRUNC((ROW()-ROW($F$2))/COLUMNS(transit!$A$2:$Y$402)),MOD(ROW()-ROW($F$2),COLUMNS(transit!$A$2:$Y$402)),1,1)</f>
        <v>9</v>
      </c>
      <c r="G1332">
        <f ca="1">OFFSET(drive!$A$2:$Y$402,TRUNC((ROW()-ROW($G$2))/COLUMNS(drive!$A$2:$Y$402)),MOD(ROW()-ROW($G$2),COLUMNS(drive!$A$2:$Y$402)),1,1)</f>
        <v>3</v>
      </c>
      <c r="H1332" s="5">
        <f ca="1">(VLOOKUP($B1332,weights!$A$2:$R$6,4))*VLOOKUP($B1332,weights!$A$2:$R$6,6)^C1332*(VLOOKUP($B1332,weights!$A$2:$R$6,15)*EXP(VLOOKUP($B1332,weights!$A$2:$R$6,11)*D1332)+VLOOKUP($B1332,weights!$A$2:$R$6,16)*EXP(VLOOKUP($B1332,weights!$A$2:$R$6,12)*E1332)+VLOOKUP($B1332,weights!$A$2:$R$6,17)*EXP(VLOOKUP($B1332,weights!$A$2:$R$6,13)*F1332)+VLOOKUP($B1332,weights!$A$2:$R$6,18)*EXP(VLOOKUP($B1332,weights!$A$2:$R$6,14)*G1332))</f>
        <v>12.822494488180777</v>
      </c>
    </row>
    <row r="1333" spans="1:8" ht="12.75" x14ac:dyDescent="0.2">
      <c r="A1333">
        <f t="shared" si="0"/>
        <v>54</v>
      </c>
      <c r="B1333" t="str">
        <f t="shared" ref="B1333:C1333" si="1307">B1308</f>
        <v>restaurant</v>
      </c>
      <c r="C1333">
        <f t="shared" si="1307"/>
        <v>6</v>
      </c>
      <c r="D1333">
        <f ca="1">OFFSET(walk!$A$2:$Y$402,TRUNC((ROW()-ROW($D$2))/COLUMNS(walk!$A$2:$Y$402)),MOD(ROW()-ROW($D$2),COLUMNS(walk!$A$2:$Y$402)),1,1)</f>
        <v>12</v>
      </c>
      <c r="E1333">
        <f ca="1">OFFSET(bike!$A$2:$Y$402,TRUNC((ROW()-ROW($E$2))/COLUMNS(bike!$A$2:$Y$402)),MOD(ROW()-ROW($E$2),COLUMNS(bike!$A$2:$Y$402)),1,1)</f>
        <v>4</v>
      </c>
      <c r="F1333">
        <f ca="1">OFFSET(transit!$A$2:$Y$402,TRUNC((ROW()-ROW($F$2))/COLUMNS(transit!$A$2:$Y$402)),MOD(ROW()-ROW($F$2),COLUMNS(transit!$A$2:$Y$402)),1,1)</f>
        <v>9</v>
      </c>
      <c r="G1333">
        <f ca="1">OFFSET(drive!$A$2:$Y$402,TRUNC((ROW()-ROW($G$2))/COLUMNS(drive!$A$2:$Y$402)),MOD(ROW()-ROW($G$2),COLUMNS(drive!$A$2:$Y$402)),1,1)</f>
        <v>3</v>
      </c>
      <c r="H1333" s="5">
        <f ca="1">(VLOOKUP($B1333,weights!$A$2:$R$6,4))*VLOOKUP($B1333,weights!$A$2:$R$6,6)^C1333*(VLOOKUP($B1333,weights!$A$2:$R$6,15)*EXP(VLOOKUP($B1333,weights!$A$2:$R$6,11)*D1333)+VLOOKUP($B1333,weights!$A$2:$R$6,16)*EXP(VLOOKUP($B1333,weights!$A$2:$R$6,12)*E1333)+VLOOKUP($B1333,weights!$A$2:$R$6,17)*EXP(VLOOKUP($B1333,weights!$A$2:$R$6,13)*F1333)+VLOOKUP($B1333,weights!$A$2:$R$6,18)*EXP(VLOOKUP($B1333,weights!$A$2:$R$6,14)*G1333))</f>
        <v>11.492754319036104</v>
      </c>
    </row>
    <row r="1334" spans="1:8" ht="12.75" x14ac:dyDescent="0.2">
      <c r="A1334">
        <f t="shared" si="0"/>
        <v>54</v>
      </c>
      <c r="B1334" t="str">
        <f t="shared" ref="B1334:C1334" si="1308">B1309</f>
        <v>restaurant</v>
      </c>
      <c r="C1334">
        <f t="shared" si="1308"/>
        <v>7</v>
      </c>
      <c r="D1334">
        <f ca="1">OFFSET(walk!$A$2:$Y$402,TRUNC((ROW()-ROW($D$2))/COLUMNS(walk!$A$2:$Y$402)),MOD(ROW()-ROW($D$2),COLUMNS(walk!$A$2:$Y$402)),1,1)</f>
        <v>12</v>
      </c>
      <c r="E1334">
        <f ca="1">OFFSET(bike!$A$2:$Y$402,TRUNC((ROW()-ROW($E$2))/COLUMNS(bike!$A$2:$Y$402)),MOD(ROW()-ROW($E$2),COLUMNS(bike!$A$2:$Y$402)),1,1)</f>
        <v>4</v>
      </c>
      <c r="F1334">
        <f ca="1">OFFSET(transit!$A$2:$Y$402,TRUNC((ROW()-ROW($F$2))/COLUMNS(transit!$A$2:$Y$402)),MOD(ROW()-ROW($F$2),COLUMNS(transit!$A$2:$Y$402)),1,1)</f>
        <v>10</v>
      </c>
      <c r="G1334">
        <f ca="1">OFFSET(drive!$A$2:$Y$402,TRUNC((ROW()-ROW($G$2))/COLUMNS(drive!$A$2:$Y$402)),MOD(ROW()-ROW($G$2),COLUMNS(drive!$A$2:$Y$402)),1,1)</f>
        <v>4</v>
      </c>
      <c r="H1334" s="5">
        <f ca="1">(VLOOKUP($B1334,weights!$A$2:$R$6,4))*VLOOKUP($B1334,weights!$A$2:$R$6,6)^C1334*(VLOOKUP($B1334,weights!$A$2:$R$6,15)*EXP(VLOOKUP($B1334,weights!$A$2:$R$6,11)*D1334)+VLOOKUP($B1334,weights!$A$2:$R$6,16)*EXP(VLOOKUP($B1334,weights!$A$2:$R$6,12)*E1334)+VLOOKUP($B1334,weights!$A$2:$R$6,17)*EXP(VLOOKUP($B1334,weights!$A$2:$R$6,13)*F1334)+VLOOKUP($B1334,weights!$A$2:$R$6,18)*EXP(VLOOKUP($B1334,weights!$A$2:$R$6,14)*G1334))</f>
        <v>9.3157556445003245</v>
      </c>
    </row>
    <row r="1335" spans="1:8" ht="12.75" x14ac:dyDescent="0.2">
      <c r="A1335">
        <f t="shared" si="0"/>
        <v>54</v>
      </c>
      <c r="B1335" t="str">
        <f t="shared" ref="B1335:C1335" si="1309">B1310</f>
        <v>restaurant</v>
      </c>
      <c r="C1335">
        <f t="shared" si="1309"/>
        <v>8</v>
      </c>
      <c r="D1335">
        <f ca="1">OFFSET(walk!$A$2:$Y$402,TRUNC((ROW()-ROW($D$2))/COLUMNS(walk!$A$2:$Y$402)),MOD(ROW()-ROW($D$2),COLUMNS(walk!$A$2:$Y$402)),1,1)</f>
        <v>13</v>
      </c>
      <c r="E1335">
        <f ca="1">OFFSET(bike!$A$2:$Y$402,TRUNC((ROW()-ROW($E$2))/COLUMNS(bike!$A$2:$Y$402)),MOD(ROW()-ROW($E$2),COLUMNS(bike!$A$2:$Y$402)),1,1)</f>
        <v>4</v>
      </c>
      <c r="F1335">
        <f ca="1">OFFSET(transit!$A$2:$Y$402,TRUNC((ROW()-ROW($F$2))/COLUMNS(transit!$A$2:$Y$402)),MOD(ROW()-ROW($F$2),COLUMNS(transit!$A$2:$Y$402)),1,1)</f>
        <v>10</v>
      </c>
      <c r="G1335">
        <f ca="1">OFFSET(drive!$A$2:$Y$402,TRUNC((ROW()-ROW($G$2))/COLUMNS(drive!$A$2:$Y$402)),MOD(ROW()-ROW($G$2),COLUMNS(drive!$A$2:$Y$402)),1,1)</f>
        <v>4</v>
      </c>
      <c r="H1335" s="5">
        <f ca="1">(VLOOKUP($B1335,weights!$A$2:$R$6,4))*VLOOKUP($B1335,weights!$A$2:$R$6,6)^C1335*(VLOOKUP($B1335,weights!$A$2:$R$6,15)*EXP(VLOOKUP($B1335,weights!$A$2:$R$6,11)*D1335)+VLOOKUP($B1335,weights!$A$2:$R$6,16)*EXP(VLOOKUP($B1335,weights!$A$2:$R$6,12)*E1335)+VLOOKUP($B1335,weights!$A$2:$R$6,17)*EXP(VLOOKUP($B1335,weights!$A$2:$R$6,13)*F1335)+VLOOKUP($B1335,weights!$A$2:$R$6,18)*EXP(VLOOKUP($B1335,weights!$A$2:$R$6,14)*G1335))</f>
        <v>8.2361586286723742</v>
      </c>
    </row>
    <row r="1336" spans="1:8" ht="12.75" x14ac:dyDescent="0.2">
      <c r="A1336">
        <f t="shared" si="0"/>
        <v>54</v>
      </c>
      <c r="B1336" t="str">
        <f t="shared" ref="B1336:C1336" si="1310">B1311</f>
        <v>restaurant</v>
      </c>
      <c r="C1336">
        <f t="shared" si="1310"/>
        <v>9</v>
      </c>
      <c r="D1336">
        <f ca="1">OFFSET(walk!$A$2:$Y$402,TRUNC((ROW()-ROW($D$2))/COLUMNS(walk!$A$2:$Y$402)),MOD(ROW()-ROW($D$2),COLUMNS(walk!$A$2:$Y$402)),1,1)</f>
        <v>13</v>
      </c>
      <c r="E1336">
        <f ca="1">OFFSET(bike!$A$2:$Y$402,TRUNC((ROW()-ROW($E$2))/COLUMNS(bike!$A$2:$Y$402)),MOD(ROW()-ROW($E$2),COLUMNS(bike!$A$2:$Y$402)),1,1)</f>
        <v>5</v>
      </c>
      <c r="F1336">
        <f ca="1">OFFSET(transit!$A$2:$Y$402,TRUNC((ROW()-ROW($F$2))/COLUMNS(transit!$A$2:$Y$402)),MOD(ROW()-ROW($F$2),COLUMNS(transit!$A$2:$Y$402)),1,1)</f>
        <v>12</v>
      </c>
      <c r="G1336">
        <f ca="1">OFFSET(drive!$A$2:$Y$402,TRUNC((ROW()-ROW($G$2))/COLUMNS(drive!$A$2:$Y$402)),MOD(ROW()-ROW($G$2),COLUMNS(drive!$A$2:$Y$402)),1,1)</f>
        <v>4</v>
      </c>
      <c r="H1336" s="5">
        <f ca="1">(VLOOKUP($B1336,weights!$A$2:$R$6,4))*VLOOKUP($B1336,weights!$A$2:$R$6,6)^C1336*(VLOOKUP($B1336,weights!$A$2:$R$6,15)*EXP(VLOOKUP($B1336,weights!$A$2:$R$6,11)*D1336)+VLOOKUP($B1336,weights!$A$2:$R$6,16)*EXP(VLOOKUP($B1336,weights!$A$2:$R$6,12)*E1336)+VLOOKUP($B1336,weights!$A$2:$R$6,17)*EXP(VLOOKUP($B1336,weights!$A$2:$R$6,13)*F1336)+VLOOKUP($B1336,weights!$A$2:$R$6,18)*EXP(VLOOKUP($B1336,weights!$A$2:$R$6,14)*G1336))</f>
        <v>6.546608453888898</v>
      </c>
    </row>
    <row r="1337" spans="1:8" ht="12.75" x14ac:dyDescent="0.2">
      <c r="A1337">
        <f t="shared" si="0"/>
        <v>54</v>
      </c>
      <c r="B1337" t="str">
        <f t="shared" ref="B1337:C1337" si="1311">B1312</f>
        <v>supermarket</v>
      </c>
      <c r="C1337">
        <f t="shared" si="1311"/>
        <v>0</v>
      </c>
      <c r="D1337">
        <f ca="1">OFFSET(walk!$A$2:$Y$402,TRUNC((ROW()-ROW($D$2))/COLUMNS(walk!$A$2:$Y$402)),MOD(ROW()-ROW($D$2),COLUMNS(walk!$A$2:$Y$402)),1,1)</f>
        <v>33</v>
      </c>
      <c r="E1337">
        <f ca="1">OFFSET(bike!$A$2:$Y$402,TRUNC((ROW()-ROW($E$2))/COLUMNS(bike!$A$2:$Y$402)),MOD(ROW()-ROW($E$2),COLUMNS(bike!$A$2:$Y$402)),1,1)</f>
        <v>14</v>
      </c>
      <c r="F1337">
        <f ca="1">OFFSET(transit!$A$2:$Y$402,TRUNC((ROW()-ROW($F$2))/COLUMNS(transit!$A$2:$Y$402)),MOD(ROW()-ROW($F$2),COLUMNS(transit!$A$2:$Y$402)),1,1)</f>
        <v>20</v>
      </c>
      <c r="G1337">
        <f ca="1">OFFSET(drive!$A$2:$Y$402,TRUNC((ROW()-ROW($G$2))/COLUMNS(drive!$A$2:$Y$402)),MOD(ROW()-ROW($G$2),COLUMNS(drive!$A$2:$Y$402)),1,1)</f>
        <v>8</v>
      </c>
      <c r="H1337" s="5">
        <f ca="1">(VLOOKUP($B1337,weights!$A$2:$R$6,4))*VLOOKUP($B1337,weights!$A$2:$R$6,6)^C1337*(VLOOKUP($B1337,weights!$A$2:$R$6,15)*EXP(VLOOKUP($B1337,weights!$A$2:$R$6,11)*D1337)+VLOOKUP($B1337,weights!$A$2:$R$6,16)*EXP(VLOOKUP($B1337,weights!$A$2:$R$6,12)*E1337)+VLOOKUP($B1337,weights!$A$2:$R$6,17)*EXP(VLOOKUP($B1337,weights!$A$2:$R$6,13)*F1337)+VLOOKUP($B1337,weights!$A$2:$R$6,18)*EXP(VLOOKUP($B1337,weights!$A$2:$R$6,14)*G1337))</f>
        <v>3.6096529804579904</v>
      </c>
    </row>
    <row r="1338" spans="1:8" ht="12.75" x14ac:dyDescent="0.2">
      <c r="A1338">
        <f t="shared" si="0"/>
        <v>54</v>
      </c>
      <c r="B1338" t="str">
        <f t="shared" ref="B1338:C1338" si="1312">B1313</f>
        <v>supermarket</v>
      </c>
      <c r="C1338">
        <f t="shared" si="1312"/>
        <v>1</v>
      </c>
      <c r="D1338">
        <f ca="1">OFFSET(walk!$A$2:$Y$402,TRUNC((ROW()-ROW($D$2))/COLUMNS(walk!$A$2:$Y$402)),MOD(ROW()-ROW($D$2),COLUMNS(walk!$A$2:$Y$402)),1,1)</f>
        <v>46</v>
      </c>
      <c r="E1338">
        <f ca="1">OFFSET(bike!$A$2:$Y$402,TRUNC((ROW()-ROW($E$2))/COLUMNS(bike!$A$2:$Y$402)),MOD(ROW()-ROW($E$2),COLUMNS(bike!$A$2:$Y$402)),1,1)</f>
        <v>15</v>
      </c>
      <c r="F1338">
        <f ca="1">OFFSET(transit!$A$2:$Y$402,TRUNC((ROW()-ROW($F$2))/COLUMNS(transit!$A$2:$Y$402)),MOD(ROW()-ROW($F$2),COLUMNS(transit!$A$2:$Y$402)),1,1)</f>
        <v>25</v>
      </c>
      <c r="G1338">
        <f ca="1">OFFSET(drive!$A$2:$Y$402,TRUNC((ROW()-ROW($G$2))/COLUMNS(drive!$A$2:$Y$402)),MOD(ROW()-ROW($G$2),COLUMNS(drive!$A$2:$Y$402)),1,1)</f>
        <v>9</v>
      </c>
      <c r="H1338" s="5">
        <f ca="1">(VLOOKUP($B1338,weights!$A$2:$R$6,4))*VLOOKUP($B1338,weights!$A$2:$R$6,6)^C1338*(VLOOKUP($B1338,weights!$A$2:$R$6,15)*EXP(VLOOKUP($B1338,weights!$A$2:$R$6,11)*D1338)+VLOOKUP($B1338,weights!$A$2:$R$6,16)*EXP(VLOOKUP($B1338,weights!$A$2:$R$6,12)*E1338)+VLOOKUP($B1338,weights!$A$2:$R$6,17)*EXP(VLOOKUP($B1338,weights!$A$2:$R$6,13)*F1338)+VLOOKUP($B1338,weights!$A$2:$R$6,18)*EXP(VLOOKUP($B1338,weights!$A$2:$R$6,14)*G1338))</f>
        <v>1.6509232681826551</v>
      </c>
    </row>
    <row r="1339" spans="1:8" ht="12.75" x14ac:dyDescent="0.2">
      <c r="A1339">
        <f t="shared" si="0"/>
        <v>54</v>
      </c>
      <c r="B1339" t="str">
        <f t="shared" ref="B1339:C1339" si="1313">B1314</f>
        <v>supermarket</v>
      </c>
      <c r="C1339">
        <f t="shared" si="1313"/>
        <v>2</v>
      </c>
      <c r="D1339">
        <f ca="1">OFFSET(walk!$A$2:$Y$402,TRUNC((ROW()-ROW($D$2))/COLUMNS(walk!$A$2:$Y$402)),MOD(ROW()-ROW($D$2),COLUMNS(walk!$A$2:$Y$402)),1,1)</f>
        <v>50</v>
      </c>
      <c r="E1339">
        <f ca="1">OFFSET(bike!$A$2:$Y$402,TRUNC((ROW()-ROW($E$2))/COLUMNS(bike!$A$2:$Y$402)),MOD(ROW()-ROW($E$2),COLUMNS(bike!$A$2:$Y$402)),1,1)</f>
        <v>16</v>
      </c>
      <c r="F1339">
        <f ca="1">OFFSET(transit!$A$2:$Y$402,TRUNC((ROW()-ROW($F$2))/COLUMNS(transit!$A$2:$Y$402)),MOD(ROW()-ROW($F$2),COLUMNS(transit!$A$2:$Y$402)),1,1)</f>
        <v>26</v>
      </c>
      <c r="G1339">
        <f ca="1">OFFSET(drive!$A$2:$Y$402,TRUNC((ROW()-ROW($G$2))/COLUMNS(drive!$A$2:$Y$402)),MOD(ROW()-ROW($G$2),COLUMNS(drive!$A$2:$Y$402)),1,1)</f>
        <v>12</v>
      </c>
      <c r="H1339" s="5">
        <f ca="1">(VLOOKUP($B1339,weights!$A$2:$R$6,4))*VLOOKUP($B1339,weights!$A$2:$R$6,6)^C1339*(VLOOKUP($B1339,weights!$A$2:$R$6,15)*EXP(VLOOKUP($B1339,weights!$A$2:$R$6,11)*D1339)+VLOOKUP($B1339,weights!$A$2:$R$6,16)*EXP(VLOOKUP($B1339,weights!$A$2:$R$6,12)*E1339)+VLOOKUP($B1339,weights!$A$2:$R$6,17)*EXP(VLOOKUP($B1339,weights!$A$2:$R$6,13)*F1339)+VLOOKUP($B1339,weights!$A$2:$R$6,18)*EXP(VLOOKUP($B1339,weights!$A$2:$R$6,14)*G1339))</f>
        <v>0.54368524759286319</v>
      </c>
    </row>
    <row r="1340" spans="1:8" ht="12.75" x14ac:dyDescent="0.2">
      <c r="A1340">
        <f t="shared" si="0"/>
        <v>54</v>
      </c>
      <c r="B1340" t="str">
        <f t="shared" ref="B1340:C1340" si="1314">B1315</f>
        <v>supermarket</v>
      </c>
      <c r="C1340">
        <f t="shared" si="1314"/>
        <v>3</v>
      </c>
      <c r="D1340">
        <f ca="1">OFFSET(walk!$A$2:$Y$402,TRUNC((ROW()-ROW($D$2))/COLUMNS(walk!$A$2:$Y$402)),MOD(ROW()-ROW($D$2),COLUMNS(walk!$A$2:$Y$402)),1,1)</f>
        <v>58</v>
      </c>
      <c r="E1340">
        <f ca="1">OFFSET(bike!$A$2:$Y$402,TRUNC((ROW()-ROW($E$2))/COLUMNS(bike!$A$2:$Y$402)),MOD(ROW()-ROW($E$2),COLUMNS(bike!$A$2:$Y$402)),1,1)</f>
        <v>20</v>
      </c>
      <c r="F1340">
        <f ca="1">OFFSET(transit!$A$2:$Y$402,TRUNC((ROW()-ROW($F$2))/COLUMNS(transit!$A$2:$Y$402)),MOD(ROW()-ROW($F$2),COLUMNS(transit!$A$2:$Y$402)),1,1)</f>
        <v>33</v>
      </c>
      <c r="G1340">
        <f ca="1">OFFSET(drive!$A$2:$Y$402,TRUNC((ROW()-ROW($G$2))/COLUMNS(drive!$A$2:$Y$402)),MOD(ROW()-ROW($G$2),COLUMNS(drive!$A$2:$Y$402)),1,1)</f>
        <v>13</v>
      </c>
      <c r="H1340" s="5">
        <f ca="1">(VLOOKUP($B1340,weights!$A$2:$R$6,4))*VLOOKUP($B1340,weights!$A$2:$R$6,6)^C1340*(VLOOKUP($B1340,weights!$A$2:$R$6,15)*EXP(VLOOKUP($B1340,weights!$A$2:$R$6,11)*D1340)+VLOOKUP($B1340,weights!$A$2:$R$6,16)*EXP(VLOOKUP($B1340,weights!$A$2:$R$6,12)*E1340)+VLOOKUP($B1340,weights!$A$2:$R$6,17)*EXP(VLOOKUP($B1340,weights!$A$2:$R$6,13)*F1340)+VLOOKUP($B1340,weights!$A$2:$R$6,18)*EXP(VLOOKUP($B1340,weights!$A$2:$R$6,14)*G1340))</f>
        <v>0.23726489452224186</v>
      </c>
    </row>
    <row r="1341" spans="1:8" ht="12.75" x14ac:dyDescent="0.2">
      <c r="A1341">
        <f t="shared" si="0"/>
        <v>54</v>
      </c>
      <c r="B1341" t="str">
        <f t="shared" ref="B1341:C1341" si="1315">B1316</f>
        <v>supermarket</v>
      </c>
      <c r="C1341">
        <f t="shared" si="1315"/>
        <v>4</v>
      </c>
      <c r="D1341">
        <f ca="1">OFFSET(walk!$A$2:$Y$402,TRUNC((ROW()-ROW($D$2))/COLUMNS(walk!$A$2:$Y$402)),MOD(ROW()-ROW($D$2),COLUMNS(walk!$A$2:$Y$402)),1,1)</f>
        <v>74</v>
      </c>
      <c r="E1341">
        <f ca="1">OFFSET(bike!$A$2:$Y$402,TRUNC((ROW()-ROW($E$2))/COLUMNS(bike!$A$2:$Y$402)),MOD(ROW()-ROW($E$2),COLUMNS(bike!$A$2:$Y$402)),1,1)</f>
        <v>23</v>
      </c>
      <c r="F1341">
        <f ca="1">OFFSET(transit!$A$2:$Y$402,TRUNC((ROW()-ROW($F$2))/COLUMNS(transit!$A$2:$Y$402)),MOD(ROW()-ROW($F$2),COLUMNS(transit!$A$2:$Y$402)),1,1)</f>
        <v>37</v>
      </c>
      <c r="G1341">
        <f ca="1">OFFSET(drive!$A$2:$Y$402,TRUNC((ROW()-ROW($G$2))/COLUMNS(drive!$A$2:$Y$402)),MOD(ROW()-ROW($G$2),COLUMNS(drive!$A$2:$Y$402)),1,1)</f>
        <v>14</v>
      </c>
      <c r="H1341" s="5">
        <f ca="1">(VLOOKUP($B1341,weights!$A$2:$R$6,4))*VLOOKUP($B1341,weights!$A$2:$R$6,6)^C1341*(VLOOKUP($B1341,weights!$A$2:$R$6,15)*EXP(VLOOKUP($B1341,weights!$A$2:$R$6,11)*D1341)+VLOOKUP($B1341,weights!$A$2:$R$6,16)*EXP(VLOOKUP($B1341,weights!$A$2:$R$6,12)*E1341)+VLOOKUP($B1341,weights!$A$2:$R$6,17)*EXP(VLOOKUP($B1341,weights!$A$2:$R$6,13)*F1341)+VLOOKUP($B1341,weights!$A$2:$R$6,18)*EXP(VLOOKUP($B1341,weights!$A$2:$R$6,14)*G1341))</f>
        <v>0.11122254003982698</v>
      </c>
    </row>
    <row r="1342" spans="1:8" ht="12.75" x14ac:dyDescent="0.2">
      <c r="A1342">
        <f t="shared" si="0"/>
        <v>54</v>
      </c>
      <c r="B1342" t="str">
        <f t="shared" ref="B1342:C1342" si="1316">B1317</f>
        <v>store</v>
      </c>
      <c r="C1342">
        <f t="shared" si="1316"/>
        <v>0</v>
      </c>
      <c r="D1342">
        <f ca="1">OFFSET(walk!$A$2:$Y$402,TRUNC((ROW()-ROW($D$2))/COLUMNS(walk!$A$2:$Y$402)),MOD(ROW()-ROW($D$2),COLUMNS(walk!$A$2:$Y$402)),1,1)</f>
        <v>2</v>
      </c>
      <c r="E1342">
        <f ca="1">OFFSET(bike!$A$2:$Y$402,TRUNC((ROW()-ROW($E$2))/COLUMNS(bike!$A$2:$Y$402)),MOD(ROW()-ROW($E$2),COLUMNS(bike!$A$2:$Y$402)),1,1)</f>
        <v>1</v>
      </c>
      <c r="F1342">
        <f ca="1">OFFSET(transit!$A$2:$Y$402,TRUNC((ROW()-ROW($F$2))/COLUMNS(transit!$A$2:$Y$402)),MOD(ROW()-ROW($F$2),COLUMNS(transit!$A$2:$Y$402)),1,1)</f>
        <v>2</v>
      </c>
      <c r="G1342">
        <f ca="1">OFFSET(drive!$A$2:$Y$402,TRUNC((ROW()-ROW($G$2))/COLUMNS(drive!$A$2:$Y$402)),MOD(ROW()-ROW($G$2),COLUMNS(drive!$A$2:$Y$402)),1,1)</f>
        <v>1</v>
      </c>
      <c r="H1342" s="5">
        <f ca="1">(VLOOKUP($B1342,weights!$A$2:$R$6,4))*VLOOKUP($B1342,weights!$A$2:$R$6,6)^C1342*(VLOOKUP($B1342,weights!$A$2:$R$6,15)*EXP(VLOOKUP($B1342,weights!$A$2:$R$6,11)*D1342)+VLOOKUP($B1342,weights!$A$2:$R$6,16)*EXP(VLOOKUP($B1342,weights!$A$2:$R$6,12)*E1342)+VLOOKUP($B1342,weights!$A$2:$R$6,17)*EXP(VLOOKUP($B1342,weights!$A$2:$R$6,13)*F1342)+VLOOKUP($B1342,weights!$A$2:$R$6,18)*EXP(VLOOKUP($B1342,weights!$A$2:$R$6,14)*G1342))</f>
        <v>28.330807361871702</v>
      </c>
    </row>
    <row r="1343" spans="1:8" ht="12.75" x14ac:dyDescent="0.2">
      <c r="A1343">
        <f t="shared" si="0"/>
        <v>54</v>
      </c>
      <c r="B1343" t="str">
        <f t="shared" ref="B1343:C1343" si="1317">B1318</f>
        <v>store</v>
      </c>
      <c r="C1343">
        <f t="shared" si="1317"/>
        <v>1</v>
      </c>
      <c r="D1343">
        <f ca="1">OFFSET(walk!$A$2:$Y$402,TRUNC((ROW()-ROW($D$2))/COLUMNS(walk!$A$2:$Y$402)),MOD(ROW()-ROW($D$2),COLUMNS(walk!$A$2:$Y$402)),1,1)</f>
        <v>6</v>
      </c>
      <c r="E1343">
        <f ca="1">OFFSET(bike!$A$2:$Y$402,TRUNC((ROW()-ROW($E$2))/COLUMNS(bike!$A$2:$Y$402)),MOD(ROW()-ROW($E$2),COLUMNS(bike!$A$2:$Y$402)),1,1)</f>
        <v>2</v>
      </c>
      <c r="F1343">
        <f ca="1">OFFSET(transit!$A$2:$Y$402,TRUNC((ROW()-ROW($F$2))/COLUMNS(transit!$A$2:$Y$402)),MOD(ROW()-ROW($F$2),COLUMNS(transit!$A$2:$Y$402)),1,1)</f>
        <v>6</v>
      </c>
      <c r="G1343">
        <f ca="1">OFFSET(drive!$A$2:$Y$402,TRUNC((ROW()-ROW($G$2))/COLUMNS(drive!$A$2:$Y$402)),MOD(ROW()-ROW($G$2),COLUMNS(drive!$A$2:$Y$402)),1,1)</f>
        <v>2</v>
      </c>
      <c r="H1343" s="5">
        <f ca="1">(VLOOKUP($B1343,weights!$A$2:$R$6,4))*VLOOKUP($B1343,weights!$A$2:$R$6,6)^C1343*(VLOOKUP($B1343,weights!$A$2:$R$6,15)*EXP(VLOOKUP($B1343,weights!$A$2:$R$6,11)*D1343)+VLOOKUP($B1343,weights!$A$2:$R$6,16)*EXP(VLOOKUP($B1343,weights!$A$2:$R$6,12)*E1343)+VLOOKUP($B1343,weights!$A$2:$R$6,17)*EXP(VLOOKUP($B1343,weights!$A$2:$R$6,13)*F1343)+VLOOKUP($B1343,weights!$A$2:$R$6,18)*EXP(VLOOKUP($B1343,weights!$A$2:$R$6,14)*G1343))</f>
        <v>9.8065348736126552</v>
      </c>
    </row>
    <row r="1344" spans="1:8" ht="12.75" x14ac:dyDescent="0.2">
      <c r="A1344">
        <f t="shared" si="0"/>
        <v>54</v>
      </c>
      <c r="B1344" t="str">
        <f t="shared" ref="B1344:C1344" si="1318">B1319</f>
        <v>store</v>
      </c>
      <c r="C1344">
        <f t="shared" si="1318"/>
        <v>2</v>
      </c>
      <c r="D1344">
        <f ca="1">OFFSET(walk!$A$2:$Y$402,TRUNC((ROW()-ROW($D$2))/COLUMNS(walk!$A$2:$Y$402)),MOD(ROW()-ROW($D$2),COLUMNS(walk!$A$2:$Y$402)),1,1)</f>
        <v>6</v>
      </c>
      <c r="E1344">
        <f ca="1">OFFSET(bike!$A$2:$Y$402,TRUNC((ROW()-ROW($E$2))/COLUMNS(bike!$A$2:$Y$402)),MOD(ROW()-ROW($E$2),COLUMNS(bike!$A$2:$Y$402)),1,1)</f>
        <v>2</v>
      </c>
      <c r="F1344">
        <f ca="1">OFFSET(transit!$A$2:$Y$402,TRUNC((ROW()-ROW($F$2))/COLUMNS(transit!$A$2:$Y$402)),MOD(ROW()-ROW($F$2),COLUMNS(transit!$A$2:$Y$402)),1,1)</f>
        <v>6</v>
      </c>
      <c r="G1344">
        <f ca="1">OFFSET(drive!$A$2:$Y$402,TRUNC((ROW()-ROW($G$2))/COLUMNS(drive!$A$2:$Y$402)),MOD(ROW()-ROW($G$2),COLUMNS(drive!$A$2:$Y$402)),1,1)</f>
        <v>2</v>
      </c>
      <c r="H1344" s="5">
        <f ca="1">(VLOOKUP($B1344,weights!$A$2:$R$6,4))*VLOOKUP($B1344,weights!$A$2:$R$6,6)^C1344*(VLOOKUP($B1344,weights!$A$2:$R$6,15)*EXP(VLOOKUP($B1344,weights!$A$2:$R$6,11)*D1344)+VLOOKUP($B1344,weights!$A$2:$R$6,16)*EXP(VLOOKUP($B1344,weights!$A$2:$R$6,12)*E1344)+VLOOKUP($B1344,weights!$A$2:$R$6,17)*EXP(VLOOKUP($B1344,weights!$A$2:$R$6,13)*F1344)+VLOOKUP($B1344,weights!$A$2:$R$6,18)*EXP(VLOOKUP($B1344,weights!$A$2:$R$6,14)*G1344))</f>
        <v>6.6137095659248146</v>
      </c>
    </row>
    <row r="1345" spans="1:8" ht="12.75" x14ac:dyDescent="0.2">
      <c r="A1345">
        <f t="shared" si="0"/>
        <v>54</v>
      </c>
      <c r="B1345" t="str">
        <f t="shared" ref="B1345:C1345" si="1319">B1320</f>
        <v>store</v>
      </c>
      <c r="C1345">
        <f t="shared" si="1319"/>
        <v>3</v>
      </c>
      <c r="D1345">
        <f ca="1">OFFSET(walk!$A$2:$Y$402,TRUNC((ROW()-ROW($D$2))/COLUMNS(walk!$A$2:$Y$402)),MOD(ROW()-ROW($D$2),COLUMNS(walk!$A$2:$Y$402)),1,1)</f>
        <v>8</v>
      </c>
      <c r="E1345">
        <f ca="1">OFFSET(bike!$A$2:$Y$402,TRUNC((ROW()-ROW($E$2))/COLUMNS(bike!$A$2:$Y$402)),MOD(ROW()-ROW($E$2),COLUMNS(bike!$A$2:$Y$402)),1,1)</f>
        <v>2</v>
      </c>
      <c r="F1345">
        <f ca="1">OFFSET(transit!$A$2:$Y$402,TRUNC((ROW()-ROW($F$2))/COLUMNS(transit!$A$2:$Y$402)),MOD(ROW()-ROW($F$2),COLUMNS(transit!$A$2:$Y$402)),1,1)</f>
        <v>8</v>
      </c>
      <c r="G1345">
        <f ca="1">OFFSET(drive!$A$2:$Y$402,TRUNC((ROW()-ROW($G$2))/COLUMNS(drive!$A$2:$Y$402)),MOD(ROW()-ROW($G$2),COLUMNS(drive!$A$2:$Y$402)),1,1)</f>
        <v>2</v>
      </c>
      <c r="H1345" s="5">
        <f ca="1">(VLOOKUP($B1345,weights!$A$2:$R$6,4))*VLOOKUP($B1345,weights!$A$2:$R$6,6)^C1345*(VLOOKUP($B1345,weights!$A$2:$R$6,15)*EXP(VLOOKUP($B1345,weights!$A$2:$R$6,11)*D1345)+VLOOKUP($B1345,weights!$A$2:$R$6,16)*EXP(VLOOKUP($B1345,weights!$A$2:$R$6,12)*E1345)+VLOOKUP($B1345,weights!$A$2:$R$6,17)*EXP(VLOOKUP($B1345,weights!$A$2:$R$6,13)*F1345)+VLOOKUP($B1345,weights!$A$2:$R$6,18)*EXP(VLOOKUP($B1345,weights!$A$2:$R$6,14)*G1345))</f>
        <v>4.0142960119798774</v>
      </c>
    </row>
    <row r="1346" spans="1:8" ht="12.75" x14ac:dyDescent="0.2">
      <c r="A1346">
        <f t="shared" si="0"/>
        <v>54</v>
      </c>
      <c r="B1346" t="str">
        <f t="shared" ref="B1346:C1346" si="1320">B1321</f>
        <v>store</v>
      </c>
      <c r="C1346">
        <f t="shared" si="1320"/>
        <v>4</v>
      </c>
      <c r="D1346">
        <f ca="1">OFFSET(walk!$A$2:$Y$402,TRUNC((ROW()-ROW($D$2))/COLUMNS(walk!$A$2:$Y$402)),MOD(ROW()-ROW($D$2),COLUMNS(walk!$A$2:$Y$402)),1,1)</f>
        <v>10</v>
      </c>
      <c r="E1346">
        <f ca="1">OFFSET(bike!$A$2:$Y$402,TRUNC((ROW()-ROW($E$2))/COLUMNS(bike!$A$2:$Y$402)),MOD(ROW()-ROW($E$2),COLUMNS(bike!$A$2:$Y$402)),1,1)</f>
        <v>4</v>
      </c>
      <c r="F1346">
        <f ca="1">OFFSET(transit!$A$2:$Y$402,TRUNC((ROW()-ROW($F$2))/COLUMNS(transit!$A$2:$Y$402)),MOD(ROW()-ROW($F$2),COLUMNS(transit!$A$2:$Y$402)),1,1)</f>
        <v>10</v>
      </c>
      <c r="G1346">
        <f ca="1">OFFSET(drive!$A$2:$Y$402,TRUNC((ROW()-ROW($G$2))/COLUMNS(drive!$A$2:$Y$402)),MOD(ROW()-ROW($G$2),COLUMNS(drive!$A$2:$Y$402)),1,1)</f>
        <v>3</v>
      </c>
      <c r="H1346" s="5">
        <f ca="1">(VLOOKUP($B1346,weights!$A$2:$R$6,4))*VLOOKUP($B1346,weights!$A$2:$R$6,6)^C1346*(VLOOKUP($B1346,weights!$A$2:$R$6,15)*EXP(VLOOKUP($B1346,weights!$A$2:$R$6,11)*D1346)+VLOOKUP($B1346,weights!$A$2:$R$6,16)*EXP(VLOOKUP($B1346,weights!$A$2:$R$6,12)*E1346)+VLOOKUP($B1346,weights!$A$2:$R$6,17)*EXP(VLOOKUP($B1346,weights!$A$2:$R$6,13)*F1346)+VLOOKUP($B1346,weights!$A$2:$R$6,18)*EXP(VLOOKUP($B1346,weights!$A$2:$R$6,14)*G1346))</f>
        <v>1.5736991657069519</v>
      </c>
    </row>
    <row r="1347" spans="1:8" ht="12.75" x14ac:dyDescent="0.2">
      <c r="A1347">
        <f t="shared" si="0"/>
        <v>54</v>
      </c>
      <c r="B1347" t="str">
        <f t="shared" ref="B1347:C1347" si="1321">B1322</f>
        <v>pharmacy</v>
      </c>
      <c r="C1347">
        <f t="shared" si="1321"/>
        <v>0</v>
      </c>
      <c r="D1347">
        <f ca="1">OFFSET(walk!$A$2:$Y$402,TRUNC((ROW()-ROW($D$2))/COLUMNS(walk!$A$2:$Y$402)),MOD(ROW()-ROW($D$2),COLUMNS(walk!$A$2:$Y$402)),1,1)</f>
        <v>8</v>
      </c>
      <c r="E1347">
        <f ca="1">OFFSET(bike!$A$2:$Y$402,TRUNC((ROW()-ROW($E$2))/COLUMNS(bike!$A$2:$Y$402)),MOD(ROW()-ROW($E$2),COLUMNS(bike!$A$2:$Y$402)),1,1)</f>
        <v>4</v>
      </c>
      <c r="F1347">
        <f ca="1">OFFSET(transit!$A$2:$Y$402,TRUNC((ROW()-ROW($F$2))/COLUMNS(transit!$A$2:$Y$402)),MOD(ROW()-ROW($F$2),COLUMNS(transit!$A$2:$Y$402)),1,1)</f>
        <v>8</v>
      </c>
      <c r="G1347">
        <f ca="1">OFFSET(drive!$A$2:$Y$402,TRUNC((ROW()-ROW($G$2))/COLUMNS(drive!$A$2:$Y$402)),MOD(ROW()-ROW($G$2),COLUMNS(drive!$A$2:$Y$402)),1,1)</f>
        <v>2</v>
      </c>
      <c r="H1347" s="5">
        <f ca="1">(VLOOKUP($B1347,weights!$A$2:$R$6,4))*VLOOKUP($B1347,weights!$A$2:$R$6,6)^C1347*(VLOOKUP($B1347,weights!$A$2:$R$6,15)*EXP(VLOOKUP($B1347,weights!$A$2:$R$6,11)*D1347)+VLOOKUP($B1347,weights!$A$2:$R$6,16)*EXP(VLOOKUP($B1347,weights!$A$2:$R$6,12)*E1347)+VLOOKUP($B1347,weights!$A$2:$R$6,17)*EXP(VLOOKUP($B1347,weights!$A$2:$R$6,13)*F1347)+VLOOKUP($B1347,weights!$A$2:$R$6,18)*EXP(VLOOKUP($B1347,weights!$A$2:$R$6,14)*G1347))</f>
        <v>7.0042116806461472</v>
      </c>
    </row>
    <row r="1348" spans="1:8" ht="12.75" x14ac:dyDescent="0.2">
      <c r="A1348">
        <f t="shared" si="0"/>
        <v>54</v>
      </c>
      <c r="B1348" t="str">
        <f t="shared" ref="B1348:C1348" si="1322">B1323</f>
        <v>pharmacy</v>
      </c>
      <c r="C1348">
        <f t="shared" si="1322"/>
        <v>1</v>
      </c>
      <c r="D1348">
        <f ca="1">OFFSET(walk!$A$2:$Y$402,TRUNC((ROW()-ROW($D$2))/COLUMNS(walk!$A$2:$Y$402)),MOD(ROW()-ROW($D$2),COLUMNS(walk!$A$2:$Y$402)),1,1)</f>
        <v>8</v>
      </c>
      <c r="E1348">
        <f ca="1">OFFSET(bike!$A$2:$Y$402,TRUNC((ROW()-ROW($E$2))/COLUMNS(bike!$A$2:$Y$402)),MOD(ROW()-ROW($E$2),COLUMNS(bike!$A$2:$Y$402)),1,1)</f>
        <v>4</v>
      </c>
      <c r="F1348">
        <f ca="1">OFFSET(transit!$A$2:$Y$402,TRUNC((ROW()-ROW($F$2))/COLUMNS(transit!$A$2:$Y$402)),MOD(ROW()-ROW($F$2),COLUMNS(transit!$A$2:$Y$402)),1,1)</f>
        <v>8</v>
      </c>
      <c r="G1348">
        <f ca="1">OFFSET(drive!$A$2:$Y$402,TRUNC((ROW()-ROW($G$2))/COLUMNS(drive!$A$2:$Y$402)),MOD(ROW()-ROW($G$2),COLUMNS(drive!$A$2:$Y$402)),1,1)</f>
        <v>2</v>
      </c>
      <c r="H1348" s="5">
        <f ca="1">(VLOOKUP($B1348,weights!$A$2:$R$6,4))*VLOOKUP($B1348,weights!$A$2:$R$6,6)^C1348*(VLOOKUP($B1348,weights!$A$2:$R$6,15)*EXP(VLOOKUP($B1348,weights!$A$2:$R$6,11)*D1348)+VLOOKUP($B1348,weights!$A$2:$R$6,16)*EXP(VLOOKUP($B1348,weights!$A$2:$R$6,12)*E1348)+VLOOKUP($B1348,weights!$A$2:$R$6,17)*EXP(VLOOKUP($B1348,weights!$A$2:$R$6,13)*F1348)+VLOOKUP($B1348,weights!$A$2:$R$6,18)*EXP(VLOOKUP($B1348,weights!$A$2:$R$6,14)*G1348))</f>
        <v>3.372398216607404</v>
      </c>
    </row>
    <row r="1349" spans="1:8" ht="12.75" x14ac:dyDescent="0.2">
      <c r="A1349">
        <f t="shared" si="0"/>
        <v>54</v>
      </c>
      <c r="B1349" t="str">
        <f t="shared" ref="B1349:C1349" si="1323">B1324</f>
        <v>pharmacy</v>
      </c>
      <c r="C1349">
        <f t="shared" si="1323"/>
        <v>2</v>
      </c>
      <c r="D1349">
        <f ca="1">OFFSET(walk!$A$2:$Y$402,TRUNC((ROW()-ROW($D$2))/COLUMNS(walk!$A$2:$Y$402)),MOD(ROW()-ROW($D$2),COLUMNS(walk!$A$2:$Y$402)),1,1)</f>
        <v>14</v>
      </c>
      <c r="E1349">
        <f ca="1">OFFSET(bike!$A$2:$Y$402,TRUNC((ROW()-ROW($E$2))/COLUMNS(bike!$A$2:$Y$402)),MOD(ROW()-ROW($E$2),COLUMNS(bike!$A$2:$Y$402)),1,1)</f>
        <v>4</v>
      </c>
      <c r="F1349">
        <f ca="1">OFFSET(transit!$A$2:$Y$402,TRUNC((ROW()-ROW($F$2))/COLUMNS(transit!$A$2:$Y$402)),MOD(ROW()-ROW($F$2),COLUMNS(transit!$A$2:$Y$402)),1,1)</f>
        <v>14</v>
      </c>
      <c r="G1349">
        <f ca="1">OFFSET(drive!$A$2:$Y$402,TRUNC((ROW()-ROW($G$2))/COLUMNS(drive!$A$2:$Y$402)),MOD(ROW()-ROW($G$2),COLUMNS(drive!$A$2:$Y$402)),1,1)</f>
        <v>3</v>
      </c>
      <c r="H1349" s="5">
        <f ca="1">(VLOOKUP($B1349,weights!$A$2:$R$6,4))*VLOOKUP($B1349,weights!$A$2:$R$6,6)^C1349*(VLOOKUP($B1349,weights!$A$2:$R$6,15)*EXP(VLOOKUP($B1349,weights!$A$2:$R$6,11)*D1349)+VLOOKUP($B1349,weights!$A$2:$R$6,16)*EXP(VLOOKUP($B1349,weights!$A$2:$R$6,12)*E1349)+VLOOKUP($B1349,weights!$A$2:$R$6,17)*EXP(VLOOKUP($B1349,weights!$A$2:$R$6,13)*F1349)+VLOOKUP($B1349,weights!$A$2:$R$6,18)*EXP(VLOOKUP($B1349,weights!$A$2:$R$6,14)*G1349))</f>
        <v>1.161189205974928</v>
      </c>
    </row>
    <row r="1350" spans="1:8" ht="12.75" x14ac:dyDescent="0.2">
      <c r="A1350">
        <f t="shared" si="0"/>
        <v>54</v>
      </c>
      <c r="B1350" t="str">
        <f t="shared" ref="B1350:C1350" si="1324">B1325</f>
        <v>bank</v>
      </c>
      <c r="C1350">
        <f t="shared" si="1324"/>
        <v>0</v>
      </c>
      <c r="D1350">
        <f ca="1">OFFSET(walk!$A$2:$Y$402,TRUNC((ROW()-ROW($D$2))/COLUMNS(walk!$A$2:$Y$402)),MOD(ROW()-ROW($D$2),COLUMNS(walk!$A$2:$Y$402)),1,1)</f>
        <v>20</v>
      </c>
      <c r="E1350">
        <f ca="1">OFFSET(bike!$A$2:$Y$402,TRUNC((ROW()-ROW($E$2))/COLUMNS(bike!$A$2:$Y$402)),MOD(ROW()-ROW($E$2),COLUMNS(bike!$A$2:$Y$402)),1,1)</f>
        <v>8</v>
      </c>
      <c r="F1350">
        <f ca="1">OFFSET(transit!$A$2:$Y$402,TRUNC((ROW()-ROW($F$2))/COLUMNS(transit!$A$2:$Y$402)),MOD(ROW()-ROW($F$2),COLUMNS(transit!$A$2:$Y$402)),1,1)</f>
        <v>13</v>
      </c>
      <c r="G1350">
        <f ca="1">OFFSET(drive!$A$2:$Y$402,TRUNC((ROW()-ROW($G$2))/COLUMNS(drive!$A$2:$Y$402)),MOD(ROW()-ROW($G$2),COLUMNS(drive!$A$2:$Y$402)),1,1)</f>
        <v>6</v>
      </c>
      <c r="H1350" s="5">
        <f ca="1">(VLOOKUP($B1350,weights!$A$2:$R$6,4))*VLOOKUP($B1350,weights!$A$2:$R$6,6)^C1350*(VLOOKUP($B1350,weights!$A$2:$R$6,15)*EXP(VLOOKUP($B1350,weights!$A$2:$R$6,11)*D1350)+VLOOKUP($B1350,weights!$A$2:$R$6,16)*EXP(VLOOKUP($B1350,weights!$A$2:$R$6,12)*E1350)+VLOOKUP($B1350,weights!$A$2:$R$6,17)*EXP(VLOOKUP($B1350,weights!$A$2:$R$6,13)*F1350)+VLOOKUP($B1350,weights!$A$2:$R$6,18)*EXP(VLOOKUP($B1350,weights!$A$2:$R$6,14)*G1350))</f>
        <v>2.6502837866211491</v>
      </c>
    </row>
    <row r="1351" spans="1:8" ht="12.75" x14ac:dyDescent="0.2">
      <c r="A1351">
        <f t="shared" si="0"/>
        <v>54</v>
      </c>
      <c r="B1351" t="str">
        <f t="shared" ref="B1351:C1351" si="1325">B1326</f>
        <v>bank</v>
      </c>
      <c r="C1351">
        <f t="shared" si="1325"/>
        <v>1</v>
      </c>
      <c r="D1351">
        <f ca="1">OFFSET(walk!$A$2:$Y$402,TRUNC((ROW()-ROW($D$2))/COLUMNS(walk!$A$2:$Y$402)),MOD(ROW()-ROW($D$2),COLUMNS(walk!$A$2:$Y$402)),1,1)</f>
        <v>45</v>
      </c>
      <c r="E1351">
        <f ca="1">OFFSET(bike!$A$2:$Y$402,TRUNC((ROW()-ROW($E$2))/COLUMNS(bike!$A$2:$Y$402)),MOD(ROW()-ROW($E$2),COLUMNS(bike!$A$2:$Y$402)),1,1)</f>
        <v>14</v>
      </c>
      <c r="F1351">
        <f ca="1">OFFSET(transit!$A$2:$Y$402,TRUNC((ROW()-ROW($F$2))/COLUMNS(transit!$A$2:$Y$402)),MOD(ROW()-ROW($F$2),COLUMNS(transit!$A$2:$Y$402)),1,1)</f>
        <v>36</v>
      </c>
      <c r="G1351">
        <f ca="1">OFFSET(drive!$A$2:$Y$402,TRUNC((ROW()-ROW($G$2))/COLUMNS(drive!$A$2:$Y$402)),MOD(ROW()-ROW($G$2),COLUMNS(drive!$A$2:$Y$402)),1,1)</f>
        <v>7</v>
      </c>
      <c r="H1351" s="5">
        <f ca="1">(VLOOKUP($B1351,weights!$A$2:$R$6,4))*VLOOKUP($B1351,weights!$A$2:$R$6,6)^C1351*(VLOOKUP($B1351,weights!$A$2:$R$6,15)*EXP(VLOOKUP($B1351,weights!$A$2:$R$6,11)*D1351)+VLOOKUP($B1351,weights!$A$2:$R$6,16)*EXP(VLOOKUP($B1351,weights!$A$2:$R$6,12)*E1351)+VLOOKUP($B1351,weights!$A$2:$R$6,17)*EXP(VLOOKUP($B1351,weights!$A$2:$R$6,13)*F1351)+VLOOKUP($B1351,weights!$A$2:$R$6,18)*EXP(VLOOKUP($B1351,weights!$A$2:$R$6,14)*G1351))</f>
        <v>0.52243775744572574</v>
      </c>
    </row>
    <row r="1352" spans="1:8" ht="12.75" x14ac:dyDescent="0.2">
      <c r="A1352">
        <f t="shared" si="0"/>
        <v>55</v>
      </c>
      <c r="B1352" t="str">
        <f t="shared" ref="B1352:C1352" si="1326">B1327</f>
        <v>restaurant</v>
      </c>
      <c r="C1352">
        <f t="shared" si="1326"/>
        <v>0</v>
      </c>
      <c r="D1352">
        <f ca="1">OFFSET(walk!$A$2:$Y$402,TRUNC((ROW()-ROW($D$2))/COLUMNS(walk!$A$2:$Y$402)),MOD(ROW()-ROW($D$2),COLUMNS(walk!$A$2:$Y$402)),1,1)</f>
        <v>12</v>
      </c>
      <c r="E1352">
        <f ca="1">OFFSET(bike!$A$2:$Y$402,TRUNC((ROW()-ROW($E$2))/COLUMNS(bike!$A$2:$Y$402)),MOD(ROW()-ROW($E$2),COLUMNS(bike!$A$2:$Y$402)),1,1)</f>
        <v>3</v>
      </c>
      <c r="F1352">
        <f ca="1">OFFSET(transit!$A$2:$Y$402,TRUNC((ROW()-ROW($F$2))/COLUMNS(transit!$A$2:$Y$402)),MOD(ROW()-ROW($F$2),COLUMNS(transit!$A$2:$Y$402)),1,1)</f>
        <v>11</v>
      </c>
      <c r="G1352">
        <f ca="1">OFFSET(drive!$A$2:$Y$402,TRUNC((ROW()-ROW($G$2))/COLUMNS(drive!$A$2:$Y$402)),MOD(ROW()-ROW($G$2),COLUMNS(drive!$A$2:$Y$402)),1,1)</f>
        <v>3</v>
      </c>
      <c r="H1352" s="5">
        <f ca="1">(VLOOKUP($B1352,weights!$A$2:$R$6,4))*VLOOKUP($B1352,weights!$A$2:$R$6,6)^C1352*(VLOOKUP($B1352,weights!$A$2:$R$6,15)*EXP(VLOOKUP($B1352,weights!$A$2:$R$6,11)*D1352)+VLOOKUP($B1352,weights!$A$2:$R$6,16)*EXP(VLOOKUP($B1352,weights!$A$2:$R$6,12)*E1352)+VLOOKUP($B1352,weights!$A$2:$R$6,17)*EXP(VLOOKUP($B1352,weights!$A$2:$R$6,13)*F1352)+VLOOKUP($B1352,weights!$A$2:$R$6,18)*EXP(VLOOKUP($B1352,weights!$A$2:$R$6,14)*G1352))</f>
        <v>22.729800692071564</v>
      </c>
    </row>
    <row r="1353" spans="1:8" ht="12.75" x14ac:dyDescent="0.2">
      <c r="A1353">
        <f t="shared" si="0"/>
        <v>55</v>
      </c>
      <c r="B1353" t="str">
        <f t="shared" ref="B1353:C1353" si="1327">B1328</f>
        <v>restaurant</v>
      </c>
      <c r="C1353">
        <f t="shared" si="1327"/>
        <v>1</v>
      </c>
      <c r="D1353">
        <f ca="1">OFFSET(walk!$A$2:$Y$402,TRUNC((ROW()-ROW($D$2))/COLUMNS(walk!$A$2:$Y$402)),MOD(ROW()-ROW($D$2),COLUMNS(walk!$A$2:$Y$402)),1,1)</f>
        <v>12</v>
      </c>
      <c r="E1353">
        <f ca="1">OFFSET(bike!$A$2:$Y$402,TRUNC((ROW()-ROW($E$2))/COLUMNS(bike!$A$2:$Y$402)),MOD(ROW()-ROW($E$2),COLUMNS(bike!$A$2:$Y$402)),1,1)</f>
        <v>3</v>
      </c>
      <c r="F1353">
        <f ca="1">OFFSET(transit!$A$2:$Y$402,TRUNC((ROW()-ROW($F$2))/COLUMNS(transit!$A$2:$Y$402)),MOD(ROW()-ROW($F$2),COLUMNS(transit!$A$2:$Y$402)),1,1)</f>
        <v>12</v>
      </c>
      <c r="G1353">
        <f ca="1">OFFSET(drive!$A$2:$Y$402,TRUNC((ROW()-ROW($G$2))/COLUMNS(drive!$A$2:$Y$402)),MOD(ROW()-ROW($G$2),COLUMNS(drive!$A$2:$Y$402)),1,1)</f>
        <v>3</v>
      </c>
      <c r="H1353" s="5">
        <f ca="1">(VLOOKUP($B1353,weights!$A$2:$R$6,4))*VLOOKUP($B1353,weights!$A$2:$R$6,6)^C1353*(VLOOKUP($B1353,weights!$A$2:$R$6,15)*EXP(VLOOKUP($B1353,weights!$A$2:$R$6,11)*D1353)+VLOOKUP($B1353,weights!$A$2:$R$6,16)*EXP(VLOOKUP($B1353,weights!$A$2:$R$6,12)*E1353)+VLOOKUP($B1353,weights!$A$2:$R$6,17)*EXP(VLOOKUP($B1353,weights!$A$2:$R$6,13)*F1353)+VLOOKUP($B1353,weights!$A$2:$R$6,18)*EXP(VLOOKUP($B1353,weights!$A$2:$R$6,14)*G1353))</f>
        <v>19.985781767708499</v>
      </c>
    </row>
    <row r="1354" spans="1:8" ht="12.75" x14ac:dyDescent="0.2">
      <c r="A1354">
        <f t="shared" si="0"/>
        <v>55</v>
      </c>
      <c r="B1354" t="str">
        <f t="shared" ref="B1354:C1354" si="1328">B1329</f>
        <v>restaurant</v>
      </c>
      <c r="C1354">
        <f t="shared" si="1328"/>
        <v>2</v>
      </c>
      <c r="D1354">
        <f ca="1">OFFSET(walk!$A$2:$Y$402,TRUNC((ROW()-ROW($D$2))/COLUMNS(walk!$A$2:$Y$402)),MOD(ROW()-ROW($D$2),COLUMNS(walk!$A$2:$Y$402)),1,1)</f>
        <v>13</v>
      </c>
      <c r="E1354">
        <f ca="1">OFFSET(bike!$A$2:$Y$402,TRUNC((ROW()-ROW($E$2))/COLUMNS(bike!$A$2:$Y$402)),MOD(ROW()-ROW($E$2),COLUMNS(bike!$A$2:$Y$402)),1,1)</f>
        <v>3</v>
      </c>
      <c r="F1354">
        <f ca="1">OFFSET(transit!$A$2:$Y$402,TRUNC((ROW()-ROW($F$2))/COLUMNS(transit!$A$2:$Y$402)),MOD(ROW()-ROW($F$2),COLUMNS(transit!$A$2:$Y$402)),1,1)</f>
        <v>12</v>
      </c>
      <c r="G1354">
        <f ca="1">OFFSET(drive!$A$2:$Y$402,TRUNC((ROW()-ROW($G$2))/COLUMNS(drive!$A$2:$Y$402)),MOD(ROW()-ROW($G$2),COLUMNS(drive!$A$2:$Y$402)),1,1)</f>
        <v>3</v>
      </c>
      <c r="H1354" s="5">
        <f ca="1">(VLOOKUP($B1354,weights!$A$2:$R$6,4))*VLOOKUP($B1354,weights!$A$2:$R$6,6)^C1354*(VLOOKUP($B1354,weights!$A$2:$R$6,15)*EXP(VLOOKUP($B1354,weights!$A$2:$R$6,11)*D1354)+VLOOKUP($B1354,weights!$A$2:$R$6,16)*EXP(VLOOKUP($B1354,weights!$A$2:$R$6,12)*E1354)+VLOOKUP($B1354,weights!$A$2:$R$6,17)*EXP(VLOOKUP($B1354,weights!$A$2:$R$6,13)*F1354)+VLOOKUP($B1354,weights!$A$2:$R$6,18)*EXP(VLOOKUP($B1354,weights!$A$2:$R$6,14)*G1354))</f>
        <v>17.694225790525092</v>
      </c>
    </row>
    <row r="1355" spans="1:8" ht="12.75" x14ac:dyDescent="0.2">
      <c r="A1355">
        <f t="shared" si="0"/>
        <v>55</v>
      </c>
      <c r="B1355" t="str">
        <f t="shared" ref="B1355:C1355" si="1329">B1330</f>
        <v>restaurant</v>
      </c>
      <c r="C1355">
        <f t="shared" si="1329"/>
        <v>3</v>
      </c>
      <c r="D1355">
        <f ca="1">OFFSET(walk!$A$2:$Y$402,TRUNC((ROW()-ROW($D$2))/COLUMNS(walk!$A$2:$Y$402)),MOD(ROW()-ROW($D$2),COLUMNS(walk!$A$2:$Y$402)),1,1)</f>
        <v>13</v>
      </c>
      <c r="E1355">
        <f ca="1">OFFSET(bike!$A$2:$Y$402,TRUNC((ROW()-ROW($E$2))/COLUMNS(bike!$A$2:$Y$402)),MOD(ROW()-ROW($E$2),COLUMNS(bike!$A$2:$Y$402)),1,1)</f>
        <v>3</v>
      </c>
      <c r="F1355">
        <f ca="1">OFFSET(transit!$A$2:$Y$402,TRUNC((ROW()-ROW($F$2))/COLUMNS(transit!$A$2:$Y$402)),MOD(ROW()-ROW($F$2),COLUMNS(transit!$A$2:$Y$402)),1,1)</f>
        <v>13</v>
      </c>
      <c r="G1355">
        <f ca="1">OFFSET(drive!$A$2:$Y$402,TRUNC((ROW()-ROW($G$2))/COLUMNS(drive!$A$2:$Y$402)),MOD(ROW()-ROW($G$2),COLUMNS(drive!$A$2:$Y$402)),1,1)</f>
        <v>4</v>
      </c>
      <c r="H1355" s="5">
        <f ca="1">(VLOOKUP($B1355,weights!$A$2:$R$6,4))*VLOOKUP($B1355,weights!$A$2:$R$6,6)^C1355*(VLOOKUP($B1355,weights!$A$2:$R$6,15)*EXP(VLOOKUP($B1355,weights!$A$2:$R$6,11)*D1355)+VLOOKUP($B1355,weights!$A$2:$R$6,16)*EXP(VLOOKUP($B1355,weights!$A$2:$R$6,12)*E1355)+VLOOKUP($B1355,weights!$A$2:$R$6,17)*EXP(VLOOKUP($B1355,weights!$A$2:$R$6,13)*F1355)+VLOOKUP($B1355,weights!$A$2:$R$6,18)*EXP(VLOOKUP($B1355,weights!$A$2:$R$6,14)*G1355))</f>
        <v>14.488665663979361</v>
      </c>
    </row>
    <row r="1356" spans="1:8" ht="12.75" x14ac:dyDescent="0.2">
      <c r="A1356">
        <f t="shared" si="0"/>
        <v>55</v>
      </c>
      <c r="B1356" t="str">
        <f t="shared" ref="B1356:C1356" si="1330">B1331</f>
        <v>restaurant</v>
      </c>
      <c r="C1356">
        <f t="shared" si="1330"/>
        <v>4</v>
      </c>
      <c r="D1356">
        <f ca="1">OFFSET(walk!$A$2:$Y$402,TRUNC((ROW()-ROW($D$2))/COLUMNS(walk!$A$2:$Y$402)),MOD(ROW()-ROW($D$2),COLUMNS(walk!$A$2:$Y$402)),1,1)</f>
        <v>15</v>
      </c>
      <c r="E1356">
        <f ca="1">OFFSET(bike!$A$2:$Y$402,TRUNC((ROW()-ROW($E$2))/COLUMNS(bike!$A$2:$Y$402)),MOD(ROW()-ROW($E$2),COLUMNS(bike!$A$2:$Y$402)),1,1)</f>
        <v>4</v>
      </c>
      <c r="F1356">
        <f ca="1">OFFSET(transit!$A$2:$Y$402,TRUNC((ROW()-ROW($F$2))/COLUMNS(transit!$A$2:$Y$402)),MOD(ROW()-ROW($F$2),COLUMNS(transit!$A$2:$Y$402)),1,1)</f>
        <v>13</v>
      </c>
      <c r="G1356">
        <f ca="1">OFFSET(drive!$A$2:$Y$402,TRUNC((ROW()-ROW($G$2))/COLUMNS(drive!$A$2:$Y$402)),MOD(ROW()-ROW($G$2),COLUMNS(drive!$A$2:$Y$402)),1,1)</f>
        <v>4</v>
      </c>
      <c r="H1356" s="5">
        <f ca="1">(VLOOKUP($B1356,weights!$A$2:$R$6,4))*VLOOKUP($B1356,weights!$A$2:$R$6,6)^C1356*(VLOOKUP($B1356,weights!$A$2:$R$6,15)*EXP(VLOOKUP($B1356,weights!$A$2:$R$6,11)*D1356)+VLOOKUP($B1356,weights!$A$2:$R$6,16)*EXP(VLOOKUP($B1356,weights!$A$2:$R$6,12)*E1356)+VLOOKUP($B1356,weights!$A$2:$R$6,17)*EXP(VLOOKUP($B1356,weights!$A$2:$R$6,13)*F1356)+VLOOKUP($B1356,weights!$A$2:$R$6,18)*EXP(VLOOKUP($B1356,weights!$A$2:$R$6,14)*G1356))</f>
        <v>11.667880942870021</v>
      </c>
    </row>
    <row r="1357" spans="1:8" ht="12.75" x14ac:dyDescent="0.2">
      <c r="A1357">
        <f t="shared" si="0"/>
        <v>55</v>
      </c>
      <c r="B1357" t="str">
        <f t="shared" ref="B1357:C1357" si="1331">B1332</f>
        <v>restaurant</v>
      </c>
      <c r="C1357">
        <f t="shared" si="1331"/>
        <v>5</v>
      </c>
      <c r="D1357">
        <f ca="1">OFFSET(walk!$A$2:$Y$402,TRUNC((ROW()-ROW($D$2))/COLUMNS(walk!$A$2:$Y$402)),MOD(ROW()-ROW($D$2),COLUMNS(walk!$A$2:$Y$402)),1,1)</f>
        <v>16</v>
      </c>
      <c r="E1357">
        <f ca="1">OFFSET(bike!$A$2:$Y$402,TRUNC((ROW()-ROW($E$2))/COLUMNS(bike!$A$2:$Y$402)),MOD(ROW()-ROW($E$2),COLUMNS(bike!$A$2:$Y$402)),1,1)</f>
        <v>5</v>
      </c>
      <c r="F1357">
        <f ca="1">OFFSET(transit!$A$2:$Y$402,TRUNC((ROW()-ROW($F$2))/COLUMNS(transit!$A$2:$Y$402)),MOD(ROW()-ROW($F$2),COLUMNS(transit!$A$2:$Y$402)),1,1)</f>
        <v>13</v>
      </c>
      <c r="G1357">
        <f ca="1">OFFSET(drive!$A$2:$Y$402,TRUNC((ROW()-ROW($G$2))/COLUMNS(drive!$A$2:$Y$402)),MOD(ROW()-ROW($G$2),COLUMNS(drive!$A$2:$Y$402)),1,1)</f>
        <v>4</v>
      </c>
      <c r="H1357" s="5">
        <f ca="1">(VLOOKUP($B1357,weights!$A$2:$R$6,4))*VLOOKUP($B1357,weights!$A$2:$R$6,6)^C1357*(VLOOKUP($B1357,weights!$A$2:$R$6,15)*EXP(VLOOKUP($B1357,weights!$A$2:$R$6,11)*D1357)+VLOOKUP($B1357,weights!$A$2:$R$6,16)*EXP(VLOOKUP($B1357,weights!$A$2:$R$6,12)*E1357)+VLOOKUP($B1357,weights!$A$2:$R$6,17)*EXP(VLOOKUP($B1357,weights!$A$2:$R$6,13)*F1357)+VLOOKUP($B1357,weights!$A$2:$R$6,18)*EXP(VLOOKUP($B1357,weights!$A$2:$R$6,14)*G1357))</f>
        <v>9.6243340279330187</v>
      </c>
    </row>
    <row r="1358" spans="1:8" ht="12.75" x14ac:dyDescent="0.2">
      <c r="A1358">
        <f t="shared" si="0"/>
        <v>55</v>
      </c>
      <c r="B1358" t="str">
        <f t="shared" ref="B1358:C1358" si="1332">B1333</f>
        <v>restaurant</v>
      </c>
      <c r="C1358">
        <f t="shared" si="1332"/>
        <v>6</v>
      </c>
      <c r="D1358">
        <f ca="1">OFFSET(walk!$A$2:$Y$402,TRUNC((ROW()-ROW($D$2))/COLUMNS(walk!$A$2:$Y$402)),MOD(ROW()-ROW($D$2),COLUMNS(walk!$A$2:$Y$402)),1,1)</f>
        <v>16</v>
      </c>
      <c r="E1358">
        <f ca="1">OFFSET(bike!$A$2:$Y$402,TRUNC((ROW()-ROW($E$2))/COLUMNS(bike!$A$2:$Y$402)),MOD(ROW()-ROW($E$2),COLUMNS(bike!$A$2:$Y$402)),1,1)</f>
        <v>5</v>
      </c>
      <c r="F1358">
        <f ca="1">OFFSET(transit!$A$2:$Y$402,TRUNC((ROW()-ROW($F$2))/COLUMNS(transit!$A$2:$Y$402)),MOD(ROW()-ROW($F$2),COLUMNS(transit!$A$2:$Y$402)),1,1)</f>
        <v>13</v>
      </c>
      <c r="G1358">
        <f ca="1">OFFSET(drive!$A$2:$Y$402,TRUNC((ROW()-ROW($G$2))/COLUMNS(drive!$A$2:$Y$402)),MOD(ROW()-ROW($G$2),COLUMNS(drive!$A$2:$Y$402)),1,1)</f>
        <v>4</v>
      </c>
      <c r="H1358" s="5">
        <f ca="1">(VLOOKUP($B1358,weights!$A$2:$R$6,4))*VLOOKUP($B1358,weights!$A$2:$R$6,6)^C1358*(VLOOKUP($B1358,weights!$A$2:$R$6,15)*EXP(VLOOKUP($B1358,weights!$A$2:$R$6,11)*D1358)+VLOOKUP($B1358,weights!$A$2:$R$6,16)*EXP(VLOOKUP($B1358,weights!$A$2:$R$6,12)*E1358)+VLOOKUP($B1358,weights!$A$2:$R$6,17)*EXP(VLOOKUP($B1358,weights!$A$2:$R$6,13)*F1358)+VLOOKUP($B1358,weights!$A$2:$R$6,18)*EXP(VLOOKUP($B1358,weights!$A$2:$R$6,14)*G1358))</f>
        <v>8.6262549435547786</v>
      </c>
    </row>
    <row r="1359" spans="1:8" ht="12.75" x14ac:dyDescent="0.2">
      <c r="A1359">
        <f t="shared" si="0"/>
        <v>55</v>
      </c>
      <c r="B1359" t="str">
        <f t="shared" ref="B1359:C1359" si="1333">B1334</f>
        <v>restaurant</v>
      </c>
      <c r="C1359">
        <f t="shared" si="1333"/>
        <v>7</v>
      </c>
      <c r="D1359">
        <f ca="1">OFFSET(walk!$A$2:$Y$402,TRUNC((ROW()-ROW($D$2))/COLUMNS(walk!$A$2:$Y$402)),MOD(ROW()-ROW($D$2),COLUMNS(walk!$A$2:$Y$402)),1,1)</f>
        <v>18</v>
      </c>
      <c r="E1359">
        <f ca="1">OFFSET(bike!$A$2:$Y$402,TRUNC((ROW()-ROW($E$2))/COLUMNS(bike!$A$2:$Y$402)),MOD(ROW()-ROW($E$2),COLUMNS(bike!$A$2:$Y$402)),1,1)</f>
        <v>5</v>
      </c>
      <c r="F1359">
        <f ca="1">OFFSET(transit!$A$2:$Y$402,TRUNC((ROW()-ROW($F$2))/COLUMNS(transit!$A$2:$Y$402)),MOD(ROW()-ROW($F$2),COLUMNS(transit!$A$2:$Y$402)),1,1)</f>
        <v>13</v>
      </c>
      <c r="G1359">
        <f ca="1">OFFSET(drive!$A$2:$Y$402,TRUNC((ROW()-ROW($G$2))/COLUMNS(drive!$A$2:$Y$402)),MOD(ROW()-ROW($G$2),COLUMNS(drive!$A$2:$Y$402)),1,1)</f>
        <v>5</v>
      </c>
      <c r="H1359" s="5">
        <f ca="1">(VLOOKUP($B1359,weights!$A$2:$R$6,4))*VLOOKUP($B1359,weights!$A$2:$R$6,6)^C1359*(VLOOKUP($B1359,weights!$A$2:$R$6,15)*EXP(VLOOKUP($B1359,weights!$A$2:$R$6,11)*D1359)+VLOOKUP($B1359,weights!$A$2:$R$6,16)*EXP(VLOOKUP($B1359,weights!$A$2:$R$6,12)*E1359)+VLOOKUP($B1359,weights!$A$2:$R$6,17)*EXP(VLOOKUP($B1359,weights!$A$2:$R$6,13)*F1359)+VLOOKUP($B1359,weights!$A$2:$R$6,18)*EXP(VLOOKUP($B1359,weights!$A$2:$R$6,14)*G1359))</f>
        <v>7.0310555413787261</v>
      </c>
    </row>
    <row r="1360" spans="1:8" ht="12.75" x14ac:dyDescent="0.2">
      <c r="A1360">
        <f t="shared" si="0"/>
        <v>55</v>
      </c>
      <c r="B1360" t="str">
        <f t="shared" ref="B1360:C1360" si="1334">B1335</f>
        <v>restaurant</v>
      </c>
      <c r="C1360">
        <f t="shared" si="1334"/>
        <v>8</v>
      </c>
      <c r="D1360">
        <f ca="1">OFFSET(walk!$A$2:$Y$402,TRUNC((ROW()-ROW($D$2))/COLUMNS(walk!$A$2:$Y$402)),MOD(ROW()-ROW($D$2),COLUMNS(walk!$A$2:$Y$402)),1,1)</f>
        <v>21</v>
      </c>
      <c r="E1360">
        <f ca="1">OFFSET(bike!$A$2:$Y$402,TRUNC((ROW()-ROW($E$2))/COLUMNS(bike!$A$2:$Y$402)),MOD(ROW()-ROW($E$2),COLUMNS(bike!$A$2:$Y$402)),1,1)</f>
        <v>6</v>
      </c>
      <c r="F1360">
        <f ca="1">OFFSET(transit!$A$2:$Y$402,TRUNC((ROW()-ROW($F$2))/COLUMNS(transit!$A$2:$Y$402)),MOD(ROW()-ROW($F$2),COLUMNS(transit!$A$2:$Y$402)),1,1)</f>
        <v>16</v>
      </c>
      <c r="G1360">
        <f ca="1">OFFSET(drive!$A$2:$Y$402,TRUNC((ROW()-ROW($G$2))/COLUMNS(drive!$A$2:$Y$402)),MOD(ROW()-ROW($G$2),COLUMNS(drive!$A$2:$Y$402)),1,1)</f>
        <v>5</v>
      </c>
      <c r="H1360" s="5">
        <f ca="1">(VLOOKUP($B1360,weights!$A$2:$R$6,4))*VLOOKUP($B1360,weights!$A$2:$R$6,6)^C1360*(VLOOKUP($B1360,weights!$A$2:$R$6,15)*EXP(VLOOKUP($B1360,weights!$A$2:$R$6,11)*D1360)+VLOOKUP($B1360,weights!$A$2:$R$6,16)*EXP(VLOOKUP($B1360,weights!$A$2:$R$6,12)*E1360)+VLOOKUP($B1360,weights!$A$2:$R$6,17)*EXP(VLOOKUP($B1360,weights!$A$2:$R$6,13)*F1360)+VLOOKUP($B1360,weights!$A$2:$R$6,18)*EXP(VLOOKUP($B1360,weights!$A$2:$R$6,14)*G1360))</f>
        <v>5.460235642659824</v>
      </c>
    </row>
    <row r="1361" spans="1:8" ht="12.75" x14ac:dyDescent="0.2">
      <c r="A1361">
        <f t="shared" si="0"/>
        <v>55</v>
      </c>
      <c r="B1361" t="str">
        <f t="shared" ref="B1361:C1361" si="1335">B1336</f>
        <v>restaurant</v>
      </c>
      <c r="C1361">
        <f t="shared" si="1335"/>
        <v>9</v>
      </c>
      <c r="D1361">
        <f ca="1">OFFSET(walk!$A$2:$Y$402,TRUNC((ROW()-ROW($D$2))/COLUMNS(walk!$A$2:$Y$402)),MOD(ROW()-ROW($D$2),COLUMNS(walk!$A$2:$Y$402)),1,1)</f>
        <v>21</v>
      </c>
      <c r="E1361">
        <f ca="1">OFFSET(bike!$A$2:$Y$402,TRUNC((ROW()-ROW($E$2))/COLUMNS(bike!$A$2:$Y$402)),MOD(ROW()-ROW($E$2),COLUMNS(bike!$A$2:$Y$402)),1,1)</f>
        <v>6</v>
      </c>
      <c r="F1361">
        <f ca="1">OFFSET(transit!$A$2:$Y$402,TRUNC((ROW()-ROW($F$2))/COLUMNS(transit!$A$2:$Y$402)),MOD(ROW()-ROW($F$2),COLUMNS(transit!$A$2:$Y$402)),1,1)</f>
        <v>16</v>
      </c>
      <c r="G1361">
        <f ca="1">OFFSET(drive!$A$2:$Y$402,TRUNC((ROW()-ROW($G$2))/COLUMNS(drive!$A$2:$Y$402)),MOD(ROW()-ROW($G$2),COLUMNS(drive!$A$2:$Y$402)),1,1)</f>
        <v>5</v>
      </c>
      <c r="H1361" s="5">
        <f ca="1">(VLOOKUP($B1361,weights!$A$2:$R$6,4))*VLOOKUP($B1361,weights!$A$2:$R$6,6)^C1361*(VLOOKUP($B1361,weights!$A$2:$R$6,15)*EXP(VLOOKUP($B1361,weights!$A$2:$R$6,11)*D1361)+VLOOKUP($B1361,weights!$A$2:$R$6,16)*EXP(VLOOKUP($B1361,weights!$A$2:$R$6,12)*E1361)+VLOOKUP($B1361,weights!$A$2:$R$6,17)*EXP(VLOOKUP($B1361,weights!$A$2:$R$6,13)*F1361)+VLOOKUP($B1361,weights!$A$2:$R$6,18)*EXP(VLOOKUP($B1361,weights!$A$2:$R$6,14)*G1361))</f>
        <v>4.8939889834210275</v>
      </c>
    </row>
    <row r="1362" spans="1:8" ht="12.75" x14ac:dyDescent="0.2">
      <c r="A1362">
        <f t="shared" si="0"/>
        <v>55</v>
      </c>
      <c r="B1362" t="str">
        <f t="shared" ref="B1362:C1362" si="1336">B1337</f>
        <v>supermarket</v>
      </c>
      <c r="C1362">
        <f t="shared" si="1336"/>
        <v>0</v>
      </c>
      <c r="D1362">
        <f ca="1">OFFSET(walk!$A$2:$Y$402,TRUNC((ROW()-ROW($D$2))/COLUMNS(walk!$A$2:$Y$402)),MOD(ROW()-ROW($D$2),COLUMNS(walk!$A$2:$Y$402)),1,1)</f>
        <v>42</v>
      </c>
      <c r="E1362">
        <f ca="1">OFFSET(bike!$A$2:$Y$402,TRUNC((ROW()-ROW($E$2))/COLUMNS(bike!$A$2:$Y$402)),MOD(ROW()-ROW($E$2),COLUMNS(bike!$A$2:$Y$402)),1,1)</f>
        <v>17</v>
      </c>
      <c r="F1362">
        <f ca="1">OFFSET(transit!$A$2:$Y$402,TRUNC((ROW()-ROW($F$2))/COLUMNS(transit!$A$2:$Y$402)),MOD(ROW()-ROW($F$2),COLUMNS(transit!$A$2:$Y$402)),1,1)</f>
        <v>23</v>
      </c>
      <c r="G1362">
        <f ca="1">OFFSET(drive!$A$2:$Y$402,TRUNC((ROW()-ROW($G$2))/COLUMNS(drive!$A$2:$Y$402)),MOD(ROW()-ROW($G$2),COLUMNS(drive!$A$2:$Y$402)),1,1)</f>
        <v>9</v>
      </c>
      <c r="H1362" s="5">
        <f ca="1">(VLOOKUP($B1362,weights!$A$2:$R$6,4))*VLOOKUP($B1362,weights!$A$2:$R$6,6)^C1362*(VLOOKUP($B1362,weights!$A$2:$R$6,15)*EXP(VLOOKUP($B1362,weights!$A$2:$R$6,11)*D1362)+VLOOKUP($B1362,weights!$A$2:$R$6,16)*EXP(VLOOKUP($B1362,weights!$A$2:$R$6,12)*E1362)+VLOOKUP($B1362,weights!$A$2:$R$6,17)*EXP(VLOOKUP($B1362,weights!$A$2:$R$6,13)*F1362)+VLOOKUP($B1362,weights!$A$2:$R$6,18)*EXP(VLOOKUP($B1362,weights!$A$2:$R$6,14)*G1362))</f>
        <v>2.7494995443565378</v>
      </c>
    </row>
    <row r="1363" spans="1:8" ht="12.75" x14ac:dyDescent="0.2">
      <c r="A1363">
        <f t="shared" si="0"/>
        <v>55</v>
      </c>
      <c r="B1363" t="str">
        <f t="shared" ref="B1363:C1363" si="1337">B1338</f>
        <v>supermarket</v>
      </c>
      <c r="C1363">
        <f t="shared" si="1337"/>
        <v>1</v>
      </c>
      <c r="D1363">
        <f ca="1">OFFSET(walk!$A$2:$Y$402,TRUNC((ROW()-ROW($D$2))/COLUMNS(walk!$A$2:$Y$402)),MOD(ROW()-ROW($D$2),COLUMNS(walk!$A$2:$Y$402)),1,1)</f>
        <v>52</v>
      </c>
      <c r="E1363">
        <f ca="1">OFFSET(bike!$A$2:$Y$402,TRUNC((ROW()-ROW($E$2))/COLUMNS(bike!$A$2:$Y$402)),MOD(ROW()-ROW($E$2),COLUMNS(bike!$A$2:$Y$402)),1,1)</f>
        <v>17</v>
      </c>
      <c r="F1363">
        <f ca="1">OFFSET(transit!$A$2:$Y$402,TRUNC((ROW()-ROW($F$2))/COLUMNS(transit!$A$2:$Y$402)),MOD(ROW()-ROW($F$2),COLUMNS(transit!$A$2:$Y$402)),1,1)</f>
        <v>28</v>
      </c>
      <c r="G1363">
        <f ca="1">OFFSET(drive!$A$2:$Y$402,TRUNC((ROW()-ROW($G$2))/COLUMNS(drive!$A$2:$Y$402)),MOD(ROW()-ROW($G$2),COLUMNS(drive!$A$2:$Y$402)),1,1)</f>
        <v>10</v>
      </c>
      <c r="H1363" s="5">
        <f ca="1">(VLOOKUP($B1363,weights!$A$2:$R$6,4))*VLOOKUP($B1363,weights!$A$2:$R$6,6)^C1363*(VLOOKUP($B1363,weights!$A$2:$R$6,15)*EXP(VLOOKUP($B1363,weights!$A$2:$R$6,11)*D1363)+VLOOKUP($B1363,weights!$A$2:$R$6,16)*EXP(VLOOKUP($B1363,weights!$A$2:$R$6,12)*E1363)+VLOOKUP($B1363,weights!$A$2:$R$6,17)*EXP(VLOOKUP($B1363,weights!$A$2:$R$6,13)*F1363)+VLOOKUP($B1363,weights!$A$2:$R$6,18)*EXP(VLOOKUP($B1363,weights!$A$2:$R$6,14)*G1363))</f>
        <v>1.2898725340198598</v>
      </c>
    </row>
    <row r="1364" spans="1:8" ht="12.75" x14ac:dyDescent="0.2">
      <c r="A1364">
        <f t="shared" si="0"/>
        <v>55</v>
      </c>
      <c r="B1364" t="str">
        <f t="shared" ref="B1364:C1364" si="1338">B1339</f>
        <v>supermarket</v>
      </c>
      <c r="C1364">
        <f t="shared" si="1338"/>
        <v>2</v>
      </c>
      <c r="D1364">
        <f ca="1">OFFSET(walk!$A$2:$Y$402,TRUNC((ROW()-ROW($D$2))/COLUMNS(walk!$A$2:$Y$402)),MOD(ROW()-ROW($D$2),COLUMNS(walk!$A$2:$Y$402)),1,1)</f>
        <v>57</v>
      </c>
      <c r="E1364">
        <f ca="1">OFFSET(bike!$A$2:$Y$402,TRUNC((ROW()-ROW($E$2))/COLUMNS(bike!$A$2:$Y$402)),MOD(ROW()-ROW($E$2),COLUMNS(bike!$A$2:$Y$402)),1,1)</f>
        <v>18</v>
      </c>
      <c r="F1364">
        <f ca="1">OFFSET(transit!$A$2:$Y$402,TRUNC((ROW()-ROW($F$2))/COLUMNS(transit!$A$2:$Y$402)),MOD(ROW()-ROW($F$2),COLUMNS(transit!$A$2:$Y$402)),1,1)</f>
        <v>36</v>
      </c>
      <c r="G1364">
        <f ca="1">OFFSET(drive!$A$2:$Y$402,TRUNC((ROW()-ROW($G$2))/COLUMNS(drive!$A$2:$Y$402)),MOD(ROW()-ROW($G$2),COLUMNS(drive!$A$2:$Y$402)),1,1)</f>
        <v>13</v>
      </c>
      <c r="H1364" s="5">
        <f ca="1">(VLOOKUP($B1364,weights!$A$2:$R$6,4))*VLOOKUP($B1364,weights!$A$2:$R$6,6)^C1364*(VLOOKUP($B1364,weights!$A$2:$R$6,15)*EXP(VLOOKUP($B1364,weights!$A$2:$R$6,11)*D1364)+VLOOKUP($B1364,weights!$A$2:$R$6,16)*EXP(VLOOKUP($B1364,weights!$A$2:$R$6,12)*E1364)+VLOOKUP($B1364,weights!$A$2:$R$6,17)*EXP(VLOOKUP($B1364,weights!$A$2:$R$6,13)*F1364)+VLOOKUP($B1364,weights!$A$2:$R$6,18)*EXP(VLOOKUP($B1364,weights!$A$2:$R$6,14)*G1364))</f>
        <v>0.40394994546812713</v>
      </c>
    </row>
    <row r="1365" spans="1:8" ht="12.75" x14ac:dyDescent="0.2">
      <c r="A1365">
        <f t="shared" si="0"/>
        <v>55</v>
      </c>
      <c r="B1365" t="str">
        <f t="shared" ref="B1365:C1365" si="1339">B1340</f>
        <v>supermarket</v>
      </c>
      <c r="C1365">
        <f t="shared" si="1339"/>
        <v>3</v>
      </c>
      <c r="D1365">
        <f ca="1">OFFSET(walk!$A$2:$Y$402,TRUNC((ROW()-ROW($D$2))/COLUMNS(walk!$A$2:$Y$402)),MOD(ROW()-ROW($D$2),COLUMNS(walk!$A$2:$Y$402)),1,1)</f>
        <v>64</v>
      </c>
      <c r="E1365">
        <f ca="1">OFFSET(bike!$A$2:$Y$402,TRUNC((ROW()-ROW($E$2))/COLUMNS(bike!$A$2:$Y$402)),MOD(ROW()-ROW($E$2),COLUMNS(bike!$A$2:$Y$402)),1,1)</f>
        <v>22</v>
      </c>
      <c r="F1365">
        <f ca="1">OFFSET(transit!$A$2:$Y$402,TRUNC((ROW()-ROW($F$2))/COLUMNS(transit!$A$2:$Y$402)),MOD(ROW()-ROW($F$2),COLUMNS(transit!$A$2:$Y$402)),1,1)</f>
        <v>40</v>
      </c>
      <c r="G1365">
        <f ca="1">OFFSET(drive!$A$2:$Y$402,TRUNC((ROW()-ROW($G$2))/COLUMNS(drive!$A$2:$Y$402)),MOD(ROW()-ROW($G$2),COLUMNS(drive!$A$2:$Y$402)),1,1)</f>
        <v>14</v>
      </c>
      <c r="H1365" s="5">
        <f ca="1">(VLOOKUP($B1365,weights!$A$2:$R$6,4))*VLOOKUP($B1365,weights!$A$2:$R$6,6)^C1365*(VLOOKUP($B1365,weights!$A$2:$R$6,15)*EXP(VLOOKUP($B1365,weights!$A$2:$R$6,11)*D1365)+VLOOKUP($B1365,weights!$A$2:$R$6,16)*EXP(VLOOKUP($B1365,weights!$A$2:$R$6,12)*E1365)+VLOOKUP($B1365,weights!$A$2:$R$6,17)*EXP(VLOOKUP($B1365,weights!$A$2:$R$6,13)*F1365)+VLOOKUP($B1365,weights!$A$2:$R$6,18)*EXP(VLOOKUP($B1365,weights!$A$2:$R$6,14)*G1365))</f>
        <v>0.1862519323704821</v>
      </c>
    </row>
    <row r="1366" spans="1:8" ht="12.75" x14ac:dyDescent="0.2">
      <c r="A1366">
        <f t="shared" si="0"/>
        <v>55</v>
      </c>
      <c r="B1366" t="str">
        <f t="shared" ref="B1366:C1366" si="1340">B1341</f>
        <v>supermarket</v>
      </c>
      <c r="C1366">
        <f t="shared" si="1340"/>
        <v>4</v>
      </c>
      <c r="D1366">
        <f ca="1">OFFSET(walk!$A$2:$Y$402,TRUNC((ROW()-ROW($D$2))/COLUMNS(walk!$A$2:$Y$402)),MOD(ROW()-ROW($D$2),COLUMNS(walk!$A$2:$Y$402)),1,1)</f>
        <v>81</v>
      </c>
      <c r="E1366">
        <f ca="1">OFFSET(bike!$A$2:$Y$402,TRUNC((ROW()-ROW($E$2))/COLUMNS(bike!$A$2:$Y$402)),MOD(ROW()-ROW($E$2),COLUMNS(bike!$A$2:$Y$402)),1,1)</f>
        <v>25</v>
      </c>
      <c r="F1366">
        <f ca="1">OFFSET(transit!$A$2:$Y$402,TRUNC((ROW()-ROW($F$2))/COLUMNS(transit!$A$2:$Y$402)),MOD(ROW()-ROW($F$2),COLUMNS(transit!$A$2:$Y$402)),1,1)</f>
        <v>43</v>
      </c>
      <c r="G1366">
        <f ca="1">OFFSET(drive!$A$2:$Y$402,TRUNC((ROW()-ROW($G$2))/COLUMNS(drive!$A$2:$Y$402)),MOD(ROW()-ROW($G$2),COLUMNS(drive!$A$2:$Y$402)),1,1)</f>
        <v>16</v>
      </c>
      <c r="H1366" s="5">
        <f ca="1">(VLOOKUP($B1366,weights!$A$2:$R$6,4))*VLOOKUP($B1366,weights!$A$2:$R$6,6)^C1366*(VLOOKUP($B1366,weights!$A$2:$R$6,15)*EXP(VLOOKUP($B1366,weights!$A$2:$R$6,11)*D1366)+VLOOKUP($B1366,weights!$A$2:$R$6,16)*EXP(VLOOKUP($B1366,weights!$A$2:$R$6,12)*E1366)+VLOOKUP($B1366,weights!$A$2:$R$6,17)*EXP(VLOOKUP($B1366,weights!$A$2:$R$6,13)*F1366)+VLOOKUP($B1366,weights!$A$2:$R$6,18)*EXP(VLOOKUP($B1366,weights!$A$2:$R$6,14)*G1366))</f>
        <v>7.1648760235932946E-2</v>
      </c>
    </row>
    <row r="1367" spans="1:8" ht="12.75" x14ac:dyDescent="0.2">
      <c r="A1367">
        <f t="shared" si="0"/>
        <v>55</v>
      </c>
      <c r="B1367" t="str">
        <f t="shared" ref="B1367:C1367" si="1341">B1342</f>
        <v>store</v>
      </c>
      <c r="C1367">
        <f t="shared" si="1341"/>
        <v>0</v>
      </c>
      <c r="D1367">
        <f ca="1">OFFSET(walk!$A$2:$Y$402,TRUNC((ROW()-ROW($D$2))/COLUMNS(walk!$A$2:$Y$402)),MOD(ROW()-ROW($D$2),COLUMNS(walk!$A$2:$Y$402)),1,1)</f>
        <v>11</v>
      </c>
      <c r="E1367">
        <f ca="1">OFFSET(bike!$A$2:$Y$402,TRUNC((ROW()-ROW($E$2))/COLUMNS(bike!$A$2:$Y$402)),MOD(ROW()-ROW($E$2),COLUMNS(bike!$A$2:$Y$402)),1,1)</f>
        <v>3</v>
      </c>
      <c r="F1367">
        <f ca="1">OFFSET(transit!$A$2:$Y$402,TRUNC((ROW()-ROW($F$2))/COLUMNS(transit!$A$2:$Y$402)),MOD(ROW()-ROW($F$2),COLUMNS(transit!$A$2:$Y$402)),1,1)</f>
        <v>11</v>
      </c>
      <c r="G1367">
        <f ca="1">OFFSET(drive!$A$2:$Y$402,TRUNC((ROW()-ROW($G$2))/COLUMNS(drive!$A$2:$Y$402)),MOD(ROW()-ROW($G$2),COLUMNS(drive!$A$2:$Y$402)),1,1)</f>
        <v>3</v>
      </c>
      <c r="H1367" s="5">
        <f ca="1">(VLOOKUP($B1367,weights!$A$2:$R$6,4))*VLOOKUP($B1367,weights!$A$2:$R$6,6)^C1367*(VLOOKUP($B1367,weights!$A$2:$R$6,15)*EXP(VLOOKUP($B1367,weights!$A$2:$R$6,11)*D1367)+VLOOKUP($B1367,weights!$A$2:$R$6,16)*EXP(VLOOKUP($B1367,weights!$A$2:$R$6,12)*E1367)+VLOOKUP($B1367,weights!$A$2:$R$6,17)*EXP(VLOOKUP($B1367,weights!$A$2:$R$6,13)*F1367)+VLOOKUP($B1367,weights!$A$2:$R$6,18)*EXP(VLOOKUP($B1367,weights!$A$2:$R$6,14)*G1367))</f>
        <v>8.7325275836731073</v>
      </c>
    </row>
    <row r="1368" spans="1:8" ht="12.75" x14ac:dyDescent="0.2">
      <c r="A1368">
        <f t="shared" si="0"/>
        <v>55</v>
      </c>
      <c r="B1368" t="str">
        <f t="shared" ref="B1368:C1368" si="1342">B1343</f>
        <v>store</v>
      </c>
      <c r="C1368">
        <f t="shared" si="1342"/>
        <v>1</v>
      </c>
      <c r="D1368">
        <f ca="1">OFFSET(walk!$A$2:$Y$402,TRUNC((ROW()-ROW($D$2))/COLUMNS(walk!$A$2:$Y$402)),MOD(ROW()-ROW($D$2),COLUMNS(walk!$A$2:$Y$402)),1,1)</f>
        <v>12</v>
      </c>
      <c r="E1368">
        <f ca="1">OFFSET(bike!$A$2:$Y$402,TRUNC((ROW()-ROW($E$2))/COLUMNS(bike!$A$2:$Y$402)),MOD(ROW()-ROW($E$2),COLUMNS(bike!$A$2:$Y$402)),1,1)</f>
        <v>3</v>
      </c>
      <c r="F1368">
        <f ca="1">OFFSET(transit!$A$2:$Y$402,TRUNC((ROW()-ROW($F$2))/COLUMNS(transit!$A$2:$Y$402)),MOD(ROW()-ROW($F$2),COLUMNS(transit!$A$2:$Y$402)),1,1)</f>
        <v>11</v>
      </c>
      <c r="G1368">
        <f ca="1">OFFSET(drive!$A$2:$Y$402,TRUNC((ROW()-ROW($G$2))/COLUMNS(drive!$A$2:$Y$402)),MOD(ROW()-ROW($G$2),COLUMNS(drive!$A$2:$Y$402)),1,1)</f>
        <v>3</v>
      </c>
      <c r="H1368" s="5">
        <f ca="1">(VLOOKUP($B1368,weights!$A$2:$R$6,4))*VLOOKUP($B1368,weights!$A$2:$R$6,6)^C1368*(VLOOKUP($B1368,weights!$A$2:$R$6,15)*EXP(VLOOKUP($B1368,weights!$A$2:$R$6,11)*D1368)+VLOOKUP($B1368,weights!$A$2:$R$6,16)*EXP(VLOOKUP($B1368,weights!$A$2:$R$6,12)*E1368)+VLOOKUP($B1368,weights!$A$2:$R$6,17)*EXP(VLOOKUP($B1368,weights!$A$2:$R$6,13)*F1368)+VLOOKUP($B1368,weights!$A$2:$R$6,18)*EXP(VLOOKUP($B1368,weights!$A$2:$R$6,14)*G1368))</f>
        <v>5.8444521930010467</v>
      </c>
    </row>
    <row r="1369" spans="1:8" ht="12.75" x14ac:dyDescent="0.2">
      <c r="A1369">
        <f t="shared" si="0"/>
        <v>55</v>
      </c>
      <c r="B1369" t="str">
        <f t="shared" ref="B1369:C1369" si="1343">B1344</f>
        <v>store</v>
      </c>
      <c r="C1369">
        <f t="shared" si="1343"/>
        <v>2</v>
      </c>
      <c r="D1369">
        <f ca="1">OFFSET(walk!$A$2:$Y$402,TRUNC((ROW()-ROW($D$2))/COLUMNS(walk!$A$2:$Y$402)),MOD(ROW()-ROW($D$2),COLUMNS(walk!$A$2:$Y$402)),1,1)</f>
        <v>13</v>
      </c>
      <c r="E1369">
        <f ca="1">OFFSET(bike!$A$2:$Y$402,TRUNC((ROW()-ROW($E$2))/COLUMNS(bike!$A$2:$Y$402)),MOD(ROW()-ROW($E$2),COLUMNS(bike!$A$2:$Y$402)),1,1)</f>
        <v>3</v>
      </c>
      <c r="F1369">
        <f ca="1">OFFSET(transit!$A$2:$Y$402,TRUNC((ROW()-ROW($F$2))/COLUMNS(transit!$A$2:$Y$402)),MOD(ROW()-ROW($F$2),COLUMNS(transit!$A$2:$Y$402)),1,1)</f>
        <v>12</v>
      </c>
      <c r="G1369">
        <f ca="1">OFFSET(drive!$A$2:$Y$402,TRUNC((ROW()-ROW($G$2))/COLUMNS(drive!$A$2:$Y$402)),MOD(ROW()-ROW($G$2),COLUMNS(drive!$A$2:$Y$402)),1,1)</f>
        <v>4</v>
      </c>
      <c r="H1369" s="5">
        <f ca="1">(VLOOKUP($B1369,weights!$A$2:$R$6,4))*VLOOKUP($B1369,weights!$A$2:$R$6,6)^C1369*(VLOOKUP($B1369,weights!$A$2:$R$6,15)*EXP(VLOOKUP($B1369,weights!$A$2:$R$6,11)*D1369)+VLOOKUP($B1369,weights!$A$2:$R$6,16)*EXP(VLOOKUP($B1369,weights!$A$2:$R$6,12)*E1369)+VLOOKUP($B1369,weights!$A$2:$R$6,17)*EXP(VLOOKUP($B1369,weights!$A$2:$R$6,13)*F1369)+VLOOKUP($B1369,weights!$A$2:$R$6,18)*EXP(VLOOKUP($B1369,weights!$A$2:$R$6,14)*G1369))</f>
        <v>3.3917645621226118</v>
      </c>
    </row>
    <row r="1370" spans="1:8" ht="12.75" x14ac:dyDescent="0.2">
      <c r="A1370">
        <f t="shared" si="0"/>
        <v>55</v>
      </c>
      <c r="B1370" t="str">
        <f t="shared" ref="B1370:C1370" si="1344">B1345</f>
        <v>store</v>
      </c>
      <c r="C1370">
        <f t="shared" si="1344"/>
        <v>3</v>
      </c>
      <c r="D1370">
        <f ca="1">OFFSET(walk!$A$2:$Y$402,TRUNC((ROW()-ROW($D$2))/COLUMNS(walk!$A$2:$Y$402)),MOD(ROW()-ROW($D$2),COLUMNS(walk!$A$2:$Y$402)),1,1)</f>
        <v>18</v>
      </c>
      <c r="E1370">
        <f ca="1">OFFSET(bike!$A$2:$Y$402,TRUNC((ROW()-ROW($E$2))/COLUMNS(bike!$A$2:$Y$402)),MOD(ROW()-ROW($E$2),COLUMNS(bike!$A$2:$Y$402)),1,1)</f>
        <v>5</v>
      </c>
      <c r="F1370">
        <f ca="1">OFFSET(transit!$A$2:$Y$402,TRUNC((ROW()-ROW($F$2))/COLUMNS(transit!$A$2:$Y$402)),MOD(ROW()-ROW($F$2),COLUMNS(transit!$A$2:$Y$402)),1,1)</f>
        <v>12</v>
      </c>
      <c r="G1370">
        <f ca="1">OFFSET(drive!$A$2:$Y$402,TRUNC((ROW()-ROW($G$2))/COLUMNS(drive!$A$2:$Y$402)),MOD(ROW()-ROW($G$2),COLUMNS(drive!$A$2:$Y$402)),1,1)</f>
        <v>4</v>
      </c>
      <c r="H1370" s="5">
        <f ca="1">(VLOOKUP($B1370,weights!$A$2:$R$6,4))*VLOOKUP($B1370,weights!$A$2:$R$6,6)^C1370*(VLOOKUP($B1370,weights!$A$2:$R$6,15)*EXP(VLOOKUP($B1370,weights!$A$2:$R$6,11)*D1370)+VLOOKUP($B1370,weights!$A$2:$R$6,16)*EXP(VLOOKUP($B1370,weights!$A$2:$R$6,12)*E1370)+VLOOKUP($B1370,weights!$A$2:$R$6,17)*EXP(VLOOKUP($B1370,weights!$A$2:$R$6,13)*F1370)+VLOOKUP($B1370,weights!$A$2:$R$6,18)*EXP(VLOOKUP($B1370,weights!$A$2:$R$6,14)*G1370))</f>
        <v>1.5649697153278495</v>
      </c>
    </row>
    <row r="1371" spans="1:8" ht="12.75" x14ac:dyDescent="0.2">
      <c r="A1371">
        <f t="shared" si="0"/>
        <v>55</v>
      </c>
      <c r="B1371" t="str">
        <f t="shared" ref="B1371:C1371" si="1345">B1346</f>
        <v>store</v>
      </c>
      <c r="C1371">
        <f t="shared" si="1345"/>
        <v>4</v>
      </c>
      <c r="D1371">
        <f ca="1">OFFSET(walk!$A$2:$Y$402,TRUNC((ROW()-ROW($D$2))/COLUMNS(walk!$A$2:$Y$402)),MOD(ROW()-ROW($D$2),COLUMNS(walk!$A$2:$Y$402)),1,1)</f>
        <v>19</v>
      </c>
      <c r="E1371">
        <f ca="1">OFFSET(bike!$A$2:$Y$402,TRUNC((ROW()-ROW($E$2))/COLUMNS(bike!$A$2:$Y$402)),MOD(ROW()-ROW($E$2),COLUMNS(bike!$A$2:$Y$402)),1,1)</f>
        <v>6</v>
      </c>
      <c r="F1371">
        <f ca="1">OFFSET(transit!$A$2:$Y$402,TRUNC((ROW()-ROW($F$2))/COLUMNS(transit!$A$2:$Y$402)),MOD(ROW()-ROW($F$2),COLUMNS(transit!$A$2:$Y$402)),1,1)</f>
        <v>13</v>
      </c>
      <c r="G1371">
        <f ca="1">OFFSET(drive!$A$2:$Y$402,TRUNC((ROW()-ROW($G$2))/COLUMNS(drive!$A$2:$Y$402)),MOD(ROW()-ROW($G$2),COLUMNS(drive!$A$2:$Y$402)),1,1)</f>
        <v>4</v>
      </c>
      <c r="H1371" s="5">
        <f ca="1">(VLOOKUP($B1371,weights!$A$2:$R$6,4))*VLOOKUP($B1371,weights!$A$2:$R$6,6)^C1371*(VLOOKUP($B1371,weights!$A$2:$R$6,15)*EXP(VLOOKUP($B1371,weights!$A$2:$R$6,11)*D1371)+VLOOKUP($B1371,weights!$A$2:$R$6,16)*EXP(VLOOKUP($B1371,weights!$A$2:$R$6,12)*E1371)+VLOOKUP($B1371,weights!$A$2:$R$6,17)*EXP(VLOOKUP($B1371,weights!$A$2:$R$6,13)*F1371)+VLOOKUP($B1371,weights!$A$2:$R$6,18)*EXP(VLOOKUP($B1371,weights!$A$2:$R$6,14)*G1371))</f>
        <v>0.9065216946455058</v>
      </c>
    </row>
    <row r="1372" spans="1:8" ht="12.75" x14ac:dyDescent="0.2">
      <c r="A1372">
        <f t="shared" si="0"/>
        <v>55</v>
      </c>
      <c r="B1372" t="str">
        <f t="shared" ref="B1372:C1372" si="1346">B1347</f>
        <v>pharmacy</v>
      </c>
      <c r="C1372">
        <f t="shared" si="1346"/>
        <v>0</v>
      </c>
      <c r="D1372">
        <f ca="1">OFFSET(walk!$A$2:$Y$402,TRUNC((ROW()-ROW($D$2))/COLUMNS(walk!$A$2:$Y$402)),MOD(ROW()-ROW($D$2),COLUMNS(walk!$A$2:$Y$402)),1,1)</f>
        <v>15</v>
      </c>
      <c r="E1372">
        <f ca="1">OFFSET(bike!$A$2:$Y$402,TRUNC((ROW()-ROW($E$2))/COLUMNS(bike!$A$2:$Y$402)),MOD(ROW()-ROW($E$2),COLUMNS(bike!$A$2:$Y$402)),1,1)</f>
        <v>4</v>
      </c>
      <c r="F1372">
        <f ca="1">OFFSET(transit!$A$2:$Y$402,TRUNC((ROW()-ROW($F$2))/COLUMNS(transit!$A$2:$Y$402)),MOD(ROW()-ROW($F$2),COLUMNS(transit!$A$2:$Y$402)),1,1)</f>
        <v>15</v>
      </c>
      <c r="G1372">
        <f ca="1">OFFSET(drive!$A$2:$Y$402,TRUNC((ROW()-ROW($G$2))/COLUMNS(drive!$A$2:$Y$402)),MOD(ROW()-ROW($G$2),COLUMNS(drive!$A$2:$Y$402)),1,1)</f>
        <v>3</v>
      </c>
      <c r="H1372" s="5">
        <f ca="1">(VLOOKUP($B1372,weights!$A$2:$R$6,4))*VLOOKUP($B1372,weights!$A$2:$R$6,6)^C1372*(VLOOKUP($B1372,weights!$A$2:$R$6,15)*EXP(VLOOKUP($B1372,weights!$A$2:$R$6,11)*D1372)+VLOOKUP($B1372,weights!$A$2:$R$6,16)*EXP(VLOOKUP($B1372,weights!$A$2:$R$6,12)*E1372)+VLOOKUP($B1372,weights!$A$2:$R$6,17)*EXP(VLOOKUP($B1372,weights!$A$2:$R$6,13)*F1372)+VLOOKUP($B1372,weights!$A$2:$R$6,18)*EXP(VLOOKUP($B1372,weights!$A$2:$R$6,14)*G1372))</f>
        <v>4.923741737242187</v>
      </c>
    </row>
    <row r="1373" spans="1:8" ht="12.75" x14ac:dyDescent="0.2">
      <c r="A1373">
        <f t="shared" si="0"/>
        <v>55</v>
      </c>
      <c r="B1373" t="str">
        <f t="shared" ref="B1373:C1373" si="1347">B1348</f>
        <v>pharmacy</v>
      </c>
      <c r="C1373">
        <f t="shared" si="1347"/>
        <v>1</v>
      </c>
      <c r="D1373">
        <f ca="1">OFFSET(walk!$A$2:$Y$402,TRUNC((ROW()-ROW($D$2))/COLUMNS(walk!$A$2:$Y$402)),MOD(ROW()-ROW($D$2),COLUMNS(walk!$A$2:$Y$402)),1,1)</f>
        <v>17</v>
      </c>
      <c r="E1373">
        <f ca="1">OFFSET(bike!$A$2:$Y$402,TRUNC((ROW()-ROW($E$2))/COLUMNS(bike!$A$2:$Y$402)),MOD(ROW()-ROW($E$2),COLUMNS(bike!$A$2:$Y$402)),1,1)</f>
        <v>6</v>
      </c>
      <c r="F1373">
        <f ca="1">OFFSET(transit!$A$2:$Y$402,TRUNC((ROW()-ROW($F$2))/COLUMNS(transit!$A$2:$Y$402)),MOD(ROW()-ROW($F$2),COLUMNS(transit!$A$2:$Y$402)),1,1)</f>
        <v>16</v>
      </c>
      <c r="G1373">
        <f ca="1">OFFSET(drive!$A$2:$Y$402,TRUNC((ROW()-ROW($G$2))/COLUMNS(drive!$A$2:$Y$402)),MOD(ROW()-ROW($G$2),COLUMNS(drive!$A$2:$Y$402)),1,1)</f>
        <v>4</v>
      </c>
      <c r="H1373" s="5">
        <f ca="1">(VLOOKUP($B1373,weights!$A$2:$R$6,4))*VLOOKUP($B1373,weights!$A$2:$R$6,6)^C1373*(VLOOKUP($B1373,weights!$A$2:$R$6,15)*EXP(VLOOKUP($B1373,weights!$A$2:$R$6,11)*D1373)+VLOOKUP($B1373,weights!$A$2:$R$6,16)*EXP(VLOOKUP($B1373,weights!$A$2:$R$6,12)*E1373)+VLOOKUP($B1373,weights!$A$2:$R$6,17)*EXP(VLOOKUP($B1373,weights!$A$2:$R$6,13)*F1373)+VLOOKUP($B1373,weights!$A$2:$R$6,18)*EXP(VLOOKUP($B1373,weights!$A$2:$R$6,14)*G1373))</f>
        <v>1.6846353744493883</v>
      </c>
    </row>
    <row r="1374" spans="1:8" ht="12.75" x14ac:dyDescent="0.2">
      <c r="A1374">
        <f t="shared" si="0"/>
        <v>55</v>
      </c>
      <c r="B1374" t="str">
        <f t="shared" ref="B1374:C1374" si="1348">B1349</f>
        <v>pharmacy</v>
      </c>
      <c r="C1374">
        <f t="shared" si="1348"/>
        <v>2</v>
      </c>
      <c r="D1374">
        <f ca="1">OFFSET(walk!$A$2:$Y$402,TRUNC((ROW()-ROW($D$2))/COLUMNS(walk!$A$2:$Y$402)),MOD(ROW()-ROW($D$2),COLUMNS(walk!$A$2:$Y$402)),1,1)</f>
        <v>17</v>
      </c>
      <c r="E1374">
        <f ca="1">OFFSET(bike!$A$2:$Y$402,TRUNC((ROW()-ROW($E$2))/COLUMNS(bike!$A$2:$Y$402)),MOD(ROW()-ROW($E$2),COLUMNS(bike!$A$2:$Y$402)),1,1)</f>
        <v>6</v>
      </c>
      <c r="F1374">
        <f ca="1">OFFSET(transit!$A$2:$Y$402,TRUNC((ROW()-ROW($F$2))/COLUMNS(transit!$A$2:$Y$402)),MOD(ROW()-ROW($F$2),COLUMNS(transit!$A$2:$Y$402)),1,1)</f>
        <v>16</v>
      </c>
      <c r="G1374">
        <f ca="1">OFFSET(drive!$A$2:$Y$402,TRUNC((ROW()-ROW($G$2))/COLUMNS(drive!$A$2:$Y$402)),MOD(ROW()-ROW($G$2),COLUMNS(drive!$A$2:$Y$402)),1,1)</f>
        <v>4</v>
      </c>
      <c r="H1374" s="5">
        <f ca="1">(VLOOKUP($B1374,weights!$A$2:$R$6,4))*VLOOKUP($B1374,weights!$A$2:$R$6,6)^C1374*(VLOOKUP($B1374,weights!$A$2:$R$6,15)*EXP(VLOOKUP($B1374,weights!$A$2:$R$6,11)*D1374)+VLOOKUP($B1374,weights!$A$2:$R$6,16)*EXP(VLOOKUP($B1374,weights!$A$2:$R$6,12)*E1374)+VLOOKUP($B1374,weights!$A$2:$R$6,17)*EXP(VLOOKUP($B1374,weights!$A$2:$R$6,13)*F1374)+VLOOKUP($B1374,weights!$A$2:$R$6,18)*EXP(VLOOKUP($B1374,weights!$A$2:$R$6,14)*G1374))</f>
        <v>0.81112073584600186</v>
      </c>
    </row>
    <row r="1375" spans="1:8" ht="12.75" x14ac:dyDescent="0.2">
      <c r="A1375">
        <f t="shared" si="0"/>
        <v>55</v>
      </c>
      <c r="B1375" t="str">
        <f t="shared" ref="B1375:C1375" si="1349">B1350</f>
        <v>bank</v>
      </c>
      <c r="C1375">
        <f t="shared" si="1349"/>
        <v>0</v>
      </c>
      <c r="D1375">
        <f ca="1">OFFSET(walk!$A$2:$Y$402,TRUNC((ROW()-ROW($D$2))/COLUMNS(walk!$A$2:$Y$402)),MOD(ROW()-ROW($D$2),COLUMNS(walk!$A$2:$Y$402)),1,1)</f>
        <v>27</v>
      </c>
      <c r="E1375">
        <f ca="1">OFFSET(bike!$A$2:$Y$402,TRUNC((ROW()-ROW($E$2))/COLUMNS(bike!$A$2:$Y$402)),MOD(ROW()-ROW($E$2),COLUMNS(bike!$A$2:$Y$402)),1,1)</f>
        <v>10</v>
      </c>
      <c r="F1375">
        <f ca="1">OFFSET(transit!$A$2:$Y$402,TRUNC((ROW()-ROW($F$2))/COLUMNS(transit!$A$2:$Y$402)),MOD(ROW()-ROW($F$2),COLUMNS(transit!$A$2:$Y$402)),1,1)</f>
        <v>26</v>
      </c>
      <c r="G1375">
        <f ca="1">OFFSET(drive!$A$2:$Y$402,TRUNC((ROW()-ROW($G$2))/COLUMNS(drive!$A$2:$Y$402)),MOD(ROW()-ROW($G$2),COLUMNS(drive!$A$2:$Y$402)),1,1)</f>
        <v>7</v>
      </c>
      <c r="H1375" s="5">
        <f ca="1">(VLOOKUP($B1375,weights!$A$2:$R$6,4))*VLOOKUP($B1375,weights!$A$2:$R$6,6)^C1375*(VLOOKUP($B1375,weights!$A$2:$R$6,15)*EXP(VLOOKUP($B1375,weights!$A$2:$R$6,11)*D1375)+VLOOKUP($B1375,weights!$A$2:$R$6,16)*EXP(VLOOKUP($B1375,weights!$A$2:$R$6,12)*E1375)+VLOOKUP($B1375,weights!$A$2:$R$6,17)*EXP(VLOOKUP($B1375,weights!$A$2:$R$6,13)*F1375)+VLOOKUP($B1375,weights!$A$2:$R$6,18)*EXP(VLOOKUP($B1375,weights!$A$2:$R$6,14)*G1375))</f>
        <v>1.6875248414186976</v>
      </c>
    </row>
    <row r="1376" spans="1:8" ht="12.75" x14ac:dyDescent="0.2">
      <c r="A1376">
        <f t="shared" si="0"/>
        <v>55</v>
      </c>
      <c r="B1376" t="str">
        <f t="shared" ref="B1376:C1376" si="1350">B1351</f>
        <v>bank</v>
      </c>
      <c r="C1376">
        <f t="shared" si="1350"/>
        <v>1</v>
      </c>
      <c r="D1376">
        <f ca="1">OFFSET(walk!$A$2:$Y$402,TRUNC((ROW()-ROW($D$2))/COLUMNS(walk!$A$2:$Y$402)),MOD(ROW()-ROW($D$2),COLUMNS(walk!$A$2:$Y$402)),1,1)</f>
        <v>41</v>
      </c>
      <c r="E1376">
        <f ca="1">OFFSET(bike!$A$2:$Y$402,TRUNC((ROW()-ROW($E$2))/COLUMNS(bike!$A$2:$Y$402)),MOD(ROW()-ROW($E$2),COLUMNS(bike!$A$2:$Y$402)),1,1)</f>
        <v>14</v>
      </c>
      <c r="F1376">
        <f ca="1">OFFSET(transit!$A$2:$Y$402,TRUNC((ROW()-ROW($F$2))/COLUMNS(transit!$A$2:$Y$402)),MOD(ROW()-ROW($F$2),COLUMNS(transit!$A$2:$Y$402)),1,1)</f>
        <v>34</v>
      </c>
      <c r="G1376">
        <f ca="1">OFFSET(drive!$A$2:$Y$402,TRUNC((ROW()-ROW($G$2))/COLUMNS(drive!$A$2:$Y$402)),MOD(ROW()-ROW($G$2),COLUMNS(drive!$A$2:$Y$402)),1,1)</f>
        <v>8</v>
      </c>
      <c r="H1376" s="5">
        <f ca="1">(VLOOKUP($B1376,weights!$A$2:$R$6,4))*VLOOKUP($B1376,weights!$A$2:$R$6,6)^C1376*(VLOOKUP($B1376,weights!$A$2:$R$6,15)*EXP(VLOOKUP($B1376,weights!$A$2:$R$6,11)*D1376)+VLOOKUP($B1376,weights!$A$2:$R$6,16)*EXP(VLOOKUP($B1376,weights!$A$2:$R$6,12)*E1376)+VLOOKUP($B1376,weights!$A$2:$R$6,17)*EXP(VLOOKUP($B1376,weights!$A$2:$R$6,13)*F1376)+VLOOKUP($B1376,weights!$A$2:$R$6,18)*EXP(VLOOKUP($B1376,weights!$A$2:$R$6,14)*G1376))</f>
        <v>0.43899132901545546</v>
      </c>
    </row>
    <row r="1377" spans="1:8" ht="12.75" x14ac:dyDescent="0.2">
      <c r="A1377">
        <f t="shared" si="0"/>
        <v>56</v>
      </c>
      <c r="B1377" t="str">
        <f t="shared" ref="B1377:C1377" si="1351">B1352</f>
        <v>restaurant</v>
      </c>
      <c r="C1377">
        <f t="shared" si="1351"/>
        <v>0</v>
      </c>
      <c r="D1377">
        <f ca="1">OFFSET(walk!$A$2:$Y$402,TRUNC((ROW()-ROW($D$2))/COLUMNS(walk!$A$2:$Y$402)),MOD(ROW()-ROW($D$2),COLUMNS(walk!$A$2:$Y$402)),1,1)</f>
        <v>7</v>
      </c>
      <c r="E1377">
        <f ca="1">OFFSET(bike!$A$2:$Y$402,TRUNC((ROW()-ROW($E$2))/COLUMNS(bike!$A$2:$Y$402)),MOD(ROW()-ROW($E$2),COLUMNS(bike!$A$2:$Y$402)),1,1)</f>
        <v>2</v>
      </c>
      <c r="F1377">
        <f ca="1">OFFSET(transit!$A$2:$Y$402,TRUNC((ROW()-ROW($F$2))/COLUMNS(transit!$A$2:$Y$402)),MOD(ROW()-ROW($F$2),COLUMNS(transit!$A$2:$Y$402)),1,1)</f>
        <v>5</v>
      </c>
      <c r="G1377">
        <f ca="1">OFFSET(drive!$A$2:$Y$402,TRUNC((ROW()-ROW($G$2))/COLUMNS(drive!$A$2:$Y$402)),MOD(ROW()-ROW($G$2),COLUMNS(drive!$A$2:$Y$402)),1,1)</f>
        <v>1</v>
      </c>
      <c r="H1377" s="5">
        <f ca="1">(VLOOKUP($B1377,weights!$A$2:$R$6,4))*VLOOKUP($B1377,weights!$A$2:$R$6,6)^C1377*(VLOOKUP($B1377,weights!$A$2:$R$6,15)*EXP(VLOOKUP($B1377,weights!$A$2:$R$6,11)*D1377)+VLOOKUP($B1377,weights!$A$2:$R$6,16)*EXP(VLOOKUP($B1377,weights!$A$2:$R$6,12)*E1377)+VLOOKUP($B1377,weights!$A$2:$R$6,17)*EXP(VLOOKUP($B1377,weights!$A$2:$R$6,13)*F1377)+VLOOKUP($B1377,weights!$A$2:$R$6,18)*EXP(VLOOKUP($B1377,weights!$A$2:$R$6,14)*G1377))</f>
        <v>36.138674186928561</v>
      </c>
    </row>
    <row r="1378" spans="1:8" ht="12.75" x14ac:dyDescent="0.2">
      <c r="A1378">
        <f t="shared" si="0"/>
        <v>56</v>
      </c>
      <c r="B1378" t="str">
        <f t="shared" ref="B1378:C1378" si="1352">B1353</f>
        <v>restaurant</v>
      </c>
      <c r="C1378">
        <f t="shared" si="1352"/>
        <v>1</v>
      </c>
      <c r="D1378">
        <f ca="1">OFFSET(walk!$A$2:$Y$402,TRUNC((ROW()-ROW($D$2))/COLUMNS(walk!$A$2:$Y$402)),MOD(ROW()-ROW($D$2),COLUMNS(walk!$A$2:$Y$402)),1,1)</f>
        <v>10</v>
      </c>
      <c r="E1378">
        <f ca="1">OFFSET(bike!$A$2:$Y$402,TRUNC((ROW()-ROW($E$2))/COLUMNS(bike!$A$2:$Y$402)),MOD(ROW()-ROW($E$2),COLUMNS(bike!$A$2:$Y$402)),1,1)</f>
        <v>3</v>
      </c>
      <c r="F1378">
        <f ca="1">OFFSET(transit!$A$2:$Y$402,TRUNC((ROW()-ROW($F$2))/COLUMNS(transit!$A$2:$Y$402)),MOD(ROW()-ROW($F$2),COLUMNS(transit!$A$2:$Y$402)),1,1)</f>
        <v>6</v>
      </c>
      <c r="G1378">
        <f ca="1">OFFSET(drive!$A$2:$Y$402,TRUNC((ROW()-ROW($G$2))/COLUMNS(drive!$A$2:$Y$402)),MOD(ROW()-ROW($G$2),COLUMNS(drive!$A$2:$Y$402)),1,1)</f>
        <v>2</v>
      </c>
      <c r="H1378" s="5">
        <f ca="1">(VLOOKUP($B1378,weights!$A$2:$R$6,4))*VLOOKUP($B1378,weights!$A$2:$R$6,6)^C1378*(VLOOKUP($B1378,weights!$A$2:$R$6,15)*EXP(VLOOKUP($B1378,weights!$A$2:$R$6,11)*D1378)+VLOOKUP($B1378,weights!$A$2:$R$6,16)*EXP(VLOOKUP($B1378,weights!$A$2:$R$6,12)*E1378)+VLOOKUP($B1378,weights!$A$2:$R$6,17)*EXP(VLOOKUP($B1378,weights!$A$2:$R$6,13)*F1378)+VLOOKUP($B1378,weights!$A$2:$R$6,18)*EXP(VLOOKUP($B1378,weights!$A$2:$R$6,14)*G1378))</f>
        <v>25.810532101631157</v>
      </c>
    </row>
    <row r="1379" spans="1:8" ht="12.75" x14ac:dyDescent="0.2">
      <c r="A1379">
        <f t="shared" si="0"/>
        <v>56</v>
      </c>
      <c r="B1379" t="str">
        <f t="shared" ref="B1379:C1379" si="1353">B1354</f>
        <v>restaurant</v>
      </c>
      <c r="C1379">
        <f t="shared" si="1353"/>
        <v>2</v>
      </c>
      <c r="D1379">
        <f ca="1">OFFSET(walk!$A$2:$Y$402,TRUNC((ROW()-ROW($D$2))/COLUMNS(walk!$A$2:$Y$402)),MOD(ROW()-ROW($D$2),COLUMNS(walk!$A$2:$Y$402)),1,1)</f>
        <v>10</v>
      </c>
      <c r="E1379">
        <f ca="1">OFFSET(bike!$A$2:$Y$402,TRUNC((ROW()-ROW($E$2))/COLUMNS(bike!$A$2:$Y$402)),MOD(ROW()-ROW($E$2),COLUMNS(bike!$A$2:$Y$402)),1,1)</f>
        <v>3</v>
      </c>
      <c r="F1379">
        <f ca="1">OFFSET(transit!$A$2:$Y$402,TRUNC((ROW()-ROW($F$2))/COLUMNS(transit!$A$2:$Y$402)),MOD(ROW()-ROW($F$2),COLUMNS(transit!$A$2:$Y$402)),1,1)</f>
        <v>7</v>
      </c>
      <c r="G1379">
        <f ca="1">OFFSET(drive!$A$2:$Y$402,TRUNC((ROW()-ROW($G$2))/COLUMNS(drive!$A$2:$Y$402)),MOD(ROW()-ROW($G$2),COLUMNS(drive!$A$2:$Y$402)),1,1)</f>
        <v>3</v>
      </c>
      <c r="H1379" s="5">
        <f ca="1">(VLOOKUP($B1379,weights!$A$2:$R$6,4))*VLOOKUP($B1379,weights!$A$2:$R$6,6)^C1379*(VLOOKUP($B1379,weights!$A$2:$R$6,15)*EXP(VLOOKUP($B1379,weights!$A$2:$R$6,11)*D1379)+VLOOKUP($B1379,weights!$A$2:$R$6,16)*EXP(VLOOKUP($B1379,weights!$A$2:$R$6,12)*E1379)+VLOOKUP($B1379,weights!$A$2:$R$6,17)*EXP(VLOOKUP($B1379,weights!$A$2:$R$6,13)*F1379)+VLOOKUP($B1379,weights!$A$2:$R$6,18)*EXP(VLOOKUP($B1379,weights!$A$2:$R$6,14)*G1379))</f>
        <v>20.945313430992616</v>
      </c>
    </row>
    <row r="1380" spans="1:8" ht="12.75" x14ac:dyDescent="0.2">
      <c r="A1380">
        <f t="shared" si="0"/>
        <v>56</v>
      </c>
      <c r="B1380" t="str">
        <f t="shared" ref="B1380:C1380" si="1354">B1355</f>
        <v>restaurant</v>
      </c>
      <c r="C1380">
        <f t="shared" si="1354"/>
        <v>3</v>
      </c>
      <c r="D1380">
        <f ca="1">OFFSET(walk!$A$2:$Y$402,TRUNC((ROW()-ROW($D$2))/COLUMNS(walk!$A$2:$Y$402)),MOD(ROW()-ROW($D$2),COLUMNS(walk!$A$2:$Y$402)),1,1)</f>
        <v>11</v>
      </c>
      <c r="E1380">
        <f ca="1">OFFSET(bike!$A$2:$Y$402,TRUNC((ROW()-ROW($E$2))/COLUMNS(bike!$A$2:$Y$402)),MOD(ROW()-ROW($E$2),COLUMNS(bike!$A$2:$Y$402)),1,1)</f>
        <v>3</v>
      </c>
      <c r="F1380">
        <f ca="1">OFFSET(transit!$A$2:$Y$402,TRUNC((ROW()-ROW($F$2))/COLUMNS(transit!$A$2:$Y$402)),MOD(ROW()-ROW($F$2),COLUMNS(transit!$A$2:$Y$402)),1,1)</f>
        <v>7</v>
      </c>
      <c r="G1380">
        <f ca="1">OFFSET(drive!$A$2:$Y$402,TRUNC((ROW()-ROW($G$2))/COLUMNS(drive!$A$2:$Y$402)),MOD(ROW()-ROW($G$2),COLUMNS(drive!$A$2:$Y$402)),1,1)</f>
        <v>3</v>
      </c>
      <c r="H1380" s="5">
        <f ca="1">(VLOOKUP($B1380,weights!$A$2:$R$6,4))*VLOOKUP($B1380,weights!$A$2:$R$6,6)^C1380*(VLOOKUP($B1380,weights!$A$2:$R$6,15)*EXP(VLOOKUP($B1380,weights!$A$2:$R$6,11)*D1380)+VLOOKUP($B1380,weights!$A$2:$R$6,16)*EXP(VLOOKUP($B1380,weights!$A$2:$R$6,12)*E1380)+VLOOKUP($B1380,weights!$A$2:$R$6,17)*EXP(VLOOKUP($B1380,weights!$A$2:$R$6,13)*F1380)+VLOOKUP($B1380,weights!$A$2:$R$6,18)*EXP(VLOOKUP($B1380,weights!$A$2:$R$6,14)*G1380))</f>
        <v>18.464182776272754</v>
      </c>
    </row>
    <row r="1381" spans="1:8" ht="12.75" x14ac:dyDescent="0.2">
      <c r="A1381">
        <f t="shared" si="0"/>
        <v>56</v>
      </c>
      <c r="B1381" t="str">
        <f t="shared" ref="B1381:C1381" si="1355">B1356</f>
        <v>restaurant</v>
      </c>
      <c r="C1381">
        <f t="shared" si="1355"/>
        <v>4</v>
      </c>
      <c r="D1381">
        <f ca="1">OFFSET(walk!$A$2:$Y$402,TRUNC((ROW()-ROW($D$2))/COLUMNS(walk!$A$2:$Y$402)),MOD(ROW()-ROW($D$2),COLUMNS(walk!$A$2:$Y$402)),1,1)</f>
        <v>12</v>
      </c>
      <c r="E1381">
        <f ca="1">OFFSET(bike!$A$2:$Y$402,TRUNC((ROW()-ROW($E$2))/COLUMNS(bike!$A$2:$Y$402)),MOD(ROW()-ROW($E$2),COLUMNS(bike!$A$2:$Y$402)),1,1)</f>
        <v>3</v>
      </c>
      <c r="F1381">
        <f ca="1">OFFSET(transit!$A$2:$Y$402,TRUNC((ROW()-ROW($F$2))/COLUMNS(transit!$A$2:$Y$402)),MOD(ROW()-ROW($F$2),COLUMNS(transit!$A$2:$Y$402)),1,1)</f>
        <v>8</v>
      </c>
      <c r="G1381">
        <f ca="1">OFFSET(drive!$A$2:$Y$402,TRUNC((ROW()-ROW($G$2))/COLUMNS(drive!$A$2:$Y$402)),MOD(ROW()-ROW($G$2),COLUMNS(drive!$A$2:$Y$402)),1,1)</f>
        <v>3</v>
      </c>
      <c r="H1381" s="5">
        <f ca="1">(VLOOKUP($B1381,weights!$A$2:$R$6,4))*VLOOKUP($B1381,weights!$A$2:$R$6,6)^C1381*(VLOOKUP($B1381,weights!$A$2:$R$6,15)*EXP(VLOOKUP($B1381,weights!$A$2:$R$6,11)*D1381)+VLOOKUP($B1381,weights!$A$2:$R$6,16)*EXP(VLOOKUP($B1381,weights!$A$2:$R$6,12)*E1381)+VLOOKUP($B1381,weights!$A$2:$R$6,17)*EXP(VLOOKUP($B1381,weights!$A$2:$R$6,13)*F1381)+VLOOKUP($B1381,weights!$A$2:$R$6,18)*EXP(VLOOKUP($B1381,weights!$A$2:$R$6,14)*G1381))</f>
        <v>15.813935603114285</v>
      </c>
    </row>
    <row r="1382" spans="1:8" ht="12.75" x14ac:dyDescent="0.2">
      <c r="A1382">
        <f t="shared" si="0"/>
        <v>56</v>
      </c>
      <c r="B1382" t="str">
        <f t="shared" ref="B1382:C1382" si="1356">B1357</f>
        <v>restaurant</v>
      </c>
      <c r="C1382">
        <f t="shared" si="1356"/>
        <v>5</v>
      </c>
      <c r="D1382">
        <f ca="1">OFFSET(walk!$A$2:$Y$402,TRUNC((ROW()-ROW($D$2))/COLUMNS(walk!$A$2:$Y$402)),MOD(ROW()-ROW($D$2),COLUMNS(walk!$A$2:$Y$402)),1,1)</f>
        <v>12</v>
      </c>
      <c r="E1382">
        <f ca="1">OFFSET(bike!$A$2:$Y$402,TRUNC((ROW()-ROW($E$2))/COLUMNS(bike!$A$2:$Y$402)),MOD(ROW()-ROW($E$2),COLUMNS(bike!$A$2:$Y$402)),1,1)</f>
        <v>3</v>
      </c>
      <c r="F1382">
        <f ca="1">OFFSET(transit!$A$2:$Y$402,TRUNC((ROW()-ROW($F$2))/COLUMNS(transit!$A$2:$Y$402)),MOD(ROW()-ROW($F$2),COLUMNS(transit!$A$2:$Y$402)),1,1)</f>
        <v>8</v>
      </c>
      <c r="G1382">
        <f ca="1">OFFSET(drive!$A$2:$Y$402,TRUNC((ROW()-ROW($G$2))/COLUMNS(drive!$A$2:$Y$402)),MOD(ROW()-ROW($G$2),COLUMNS(drive!$A$2:$Y$402)),1,1)</f>
        <v>4</v>
      </c>
      <c r="H1382" s="5">
        <f ca="1">(VLOOKUP($B1382,weights!$A$2:$R$6,4))*VLOOKUP($B1382,weights!$A$2:$R$6,6)^C1382*(VLOOKUP($B1382,weights!$A$2:$R$6,15)*EXP(VLOOKUP($B1382,weights!$A$2:$R$6,11)*D1382)+VLOOKUP($B1382,weights!$A$2:$R$6,16)*EXP(VLOOKUP($B1382,weights!$A$2:$R$6,12)*E1382)+VLOOKUP($B1382,weights!$A$2:$R$6,17)*EXP(VLOOKUP($B1382,weights!$A$2:$R$6,13)*F1382)+VLOOKUP($B1382,weights!$A$2:$R$6,18)*EXP(VLOOKUP($B1382,weights!$A$2:$R$6,14)*G1382))</f>
        <v>13.287036548484698</v>
      </c>
    </row>
    <row r="1383" spans="1:8" ht="12.75" x14ac:dyDescent="0.2">
      <c r="A1383">
        <f t="shared" si="0"/>
        <v>56</v>
      </c>
      <c r="B1383" t="str">
        <f t="shared" ref="B1383:C1383" si="1357">B1358</f>
        <v>restaurant</v>
      </c>
      <c r="C1383">
        <f t="shared" si="1357"/>
        <v>6</v>
      </c>
      <c r="D1383">
        <f ca="1">OFFSET(walk!$A$2:$Y$402,TRUNC((ROW()-ROW($D$2))/COLUMNS(walk!$A$2:$Y$402)),MOD(ROW()-ROW($D$2),COLUMNS(walk!$A$2:$Y$402)),1,1)</f>
        <v>13</v>
      </c>
      <c r="E1383">
        <f ca="1">OFFSET(bike!$A$2:$Y$402,TRUNC((ROW()-ROW($E$2))/COLUMNS(bike!$A$2:$Y$402)),MOD(ROW()-ROW($E$2),COLUMNS(bike!$A$2:$Y$402)),1,1)</f>
        <v>4</v>
      </c>
      <c r="F1383">
        <f ca="1">OFFSET(transit!$A$2:$Y$402,TRUNC((ROW()-ROW($F$2))/COLUMNS(transit!$A$2:$Y$402)),MOD(ROW()-ROW($F$2),COLUMNS(transit!$A$2:$Y$402)),1,1)</f>
        <v>9</v>
      </c>
      <c r="G1383">
        <f ca="1">OFFSET(drive!$A$2:$Y$402,TRUNC((ROW()-ROW($G$2))/COLUMNS(drive!$A$2:$Y$402)),MOD(ROW()-ROW($G$2),COLUMNS(drive!$A$2:$Y$402)),1,1)</f>
        <v>4</v>
      </c>
      <c r="H1383" s="5">
        <f ca="1">(VLOOKUP($B1383,weights!$A$2:$R$6,4))*VLOOKUP($B1383,weights!$A$2:$R$6,6)^C1383*(VLOOKUP($B1383,weights!$A$2:$R$6,15)*EXP(VLOOKUP($B1383,weights!$A$2:$R$6,11)*D1383)+VLOOKUP($B1383,weights!$A$2:$R$6,16)*EXP(VLOOKUP($B1383,weights!$A$2:$R$6,12)*E1383)+VLOOKUP($B1383,weights!$A$2:$R$6,17)*EXP(VLOOKUP($B1383,weights!$A$2:$R$6,13)*F1383)+VLOOKUP($B1383,weights!$A$2:$R$6,18)*EXP(VLOOKUP($B1383,weights!$A$2:$R$6,14)*G1383))</f>
        <v>10.556490325345544</v>
      </c>
    </row>
    <row r="1384" spans="1:8" ht="12.75" x14ac:dyDescent="0.2">
      <c r="A1384">
        <f t="shared" si="0"/>
        <v>56</v>
      </c>
      <c r="B1384" t="str">
        <f t="shared" ref="B1384:C1384" si="1358">B1359</f>
        <v>restaurant</v>
      </c>
      <c r="C1384">
        <f t="shared" si="1358"/>
        <v>7</v>
      </c>
      <c r="D1384">
        <f ca="1">OFFSET(walk!$A$2:$Y$402,TRUNC((ROW()-ROW($D$2))/COLUMNS(walk!$A$2:$Y$402)),MOD(ROW()-ROW($D$2),COLUMNS(walk!$A$2:$Y$402)),1,1)</f>
        <v>14</v>
      </c>
      <c r="E1384">
        <f ca="1">OFFSET(bike!$A$2:$Y$402,TRUNC((ROW()-ROW($E$2))/COLUMNS(bike!$A$2:$Y$402)),MOD(ROW()-ROW($E$2),COLUMNS(bike!$A$2:$Y$402)),1,1)</f>
        <v>4</v>
      </c>
      <c r="F1384">
        <f ca="1">OFFSET(transit!$A$2:$Y$402,TRUNC((ROW()-ROW($F$2))/COLUMNS(transit!$A$2:$Y$402)),MOD(ROW()-ROW($F$2),COLUMNS(transit!$A$2:$Y$402)),1,1)</f>
        <v>9</v>
      </c>
      <c r="G1384">
        <f ca="1">OFFSET(drive!$A$2:$Y$402,TRUNC((ROW()-ROW($G$2))/COLUMNS(drive!$A$2:$Y$402)),MOD(ROW()-ROW($G$2),COLUMNS(drive!$A$2:$Y$402)),1,1)</f>
        <v>4</v>
      </c>
      <c r="H1384" s="5">
        <f ca="1">(VLOOKUP($B1384,weights!$A$2:$R$6,4))*VLOOKUP($B1384,weights!$A$2:$R$6,6)^C1384*(VLOOKUP($B1384,weights!$A$2:$R$6,15)*EXP(VLOOKUP($B1384,weights!$A$2:$R$6,11)*D1384)+VLOOKUP($B1384,weights!$A$2:$R$6,16)*EXP(VLOOKUP($B1384,weights!$A$2:$R$6,12)*E1384)+VLOOKUP($B1384,weights!$A$2:$R$6,17)*EXP(VLOOKUP($B1384,weights!$A$2:$R$6,13)*F1384)+VLOOKUP($B1384,weights!$A$2:$R$6,18)*EXP(VLOOKUP($B1384,weights!$A$2:$R$6,14)*G1384))</f>
        <v>9.3608122965231022</v>
      </c>
    </row>
    <row r="1385" spans="1:8" ht="12.75" x14ac:dyDescent="0.2">
      <c r="A1385">
        <f t="shared" si="0"/>
        <v>56</v>
      </c>
      <c r="B1385" t="str">
        <f t="shared" ref="B1385:C1385" si="1359">B1360</f>
        <v>restaurant</v>
      </c>
      <c r="C1385">
        <f t="shared" si="1359"/>
        <v>8</v>
      </c>
      <c r="D1385">
        <f ca="1">OFFSET(walk!$A$2:$Y$402,TRUNC((ROW()-ROW($D$2))/COLUMNS(walk!$A$2:$Y$402)),MOD(ROW()-ROW($D$2),COLUMNS(walk!$A$2:$Y$402)),1,1)</f>
        <v>15</v>
      </c>
      <c r="E1385">
        <f ca="1">OFFSET(bike!$A$2:$Y$402,TRUNC((ROW()-ROW($E$2))/COLUMNS(bike!$A$2:$Y$402)),MOD(ROW()-ROW($E$2),COLUMNS(bike!$A$2:$Y$402)),1,1)</f>
        <v>4</v>
      </c>
      <c r="F1385">
        <f ca="1">OFFSET(transit!$A$2:$Y$402,TRUNC((ROW()-ROW($F$2))/COLUMNS(transit!$A$2:$Y$402)),MOD(ROW()-ROW($F$2),COLUMNS(transit!$A$2:$Y$402)),1,1)</f>
        <v>10</v>
      </c>
      <c r="G1385">
        <f ca="1">OFFSET(drive!$A$2:$Y$402,TRUNC((ROW()-ROW($G$2))/COLUMNS(drive!$A$2:$Y$402)),MOD(ROW()-ROW($G$2),COLUMNS(drive!$A$2:$Y$402)),1,1)</f>
        <v>4</v>
      </c>
      <c r="H1385" s="5">
        <f ca="1">(VLOOKUP($B1385,weights!$A$2:$R$6,4))*VLOOKUP($B1385,weights!$A$2:$R$6,6)^C1385*(VLOOKUP($B1385,weights!$A$2:$R$6,15)*EXP(VLOOKUP($B1385,weights!$A$2:$R$6,11)*D1385)+VLOOKUP($B1385,weights!$A$2:$R$6,16)*EXP(VLOOKUP($B1385,weights!$A$2:$R$6,12)*E1385)+VLOOKUP($B1385,weights!$A$2:$R$6,17)*EXP(VLOOKUP($B1385,weights!$A$2:$R$6,13)*F1385)+VLOOKUP($B1385,weights!$A$2:$R$6,18)*EXP(VLOOKUP($B1385,weights!$A$2:$R$6,14)*G1385))</f>
        <v>8.0736031399828789</v>
      </c>
    </row>
    <row r="1386" spans="1:8" ht="12.75" x14ac:dyDescent="0.2">
      <c r="A1386">
        <f t="shared" si="0"/>
        <v>56</v>
      </c>
      <c r="B1386" t="str">
        <f t="shared" ref="B1386:C1386" si="1360">B1361</f>
        <v>restaurant</v>
      </c>
      <c r="C1386">
        <f t="shared" si="1360"/>
        <v>9</v>
      </c>
      <c r="D1386">
        <f ca="1">OFFSET(walk!$A$2:$Y$402,TRUNC((ROW()-ROW($D$2))/COLUMNS(walk!$A$2:$Y$402)),MOD(ROW()-ROW($D$2),COLUMNS(walk!$A$2:$Y$402)),1,1)</f>
        <v>15</v>
      </c>
      <c r="E1386">
        <f ca="1">OFFSET(bike!$A$2:$Y$402,TRUNC((ROW()-ROW($E$2))/COLUMNS(bike!$A$2:$Y$402)),MOD(ROW()-ROW($E$2),COLUMNS(bike!$A$2:$Y$402)),1,1)</f>
        <v>5</v>
      </c>
      <c r="F1386">
        <f ca="1">OFFSET(transit!$A$2:$Y$402,TRUNC((ROW()-ROW($F$2))/COLUMNS(transit!$A$2:$Y$402)),MOD(ROW()-ROW($F$2),COLUMNS(transit!$A$2:$Y$402)),1,1)</f>
        <v>15</v>
      </c>
      <c r="G1386">
        <f ca="1">OFFSET(drive!$A$2:$Y$402,TRUNC((ROW()-ROW($G$2))/COLUMNS(drive!$A$2:$Y$402)),MOD(ROW()-ROW($G$2),COLUMNS(drive!$A$2:$Y$402)),1,1)</f>
        <v>4</v>
      </c>
      <c r="H1386" s="5">
        <f ca="1">(VLOOKUP($B1386,weights!$A$2:$R$6,4))*VLOOKUP($B1386,weights!$A$2:$R$6,6)^C1386*(VLOOKUP($B1386,weights!$A$2:$R$6,15)*EXP(VLOOKUP($B1386,weights!$A$2:$R$6,11)*D1386)+VLOOKUP($B1386,weights!$A$2:$R$6,16)*EXP(VLOOKUP($B1386,weights!$A$2:$R$6,12)*E1386)+VLOOKUP($B1386,weights!$A$2:$R$6,17)*EXP(VLOOKUP($B1386,weights!$A$2:$R$6,13)*F1386)+VLOOKUP($B1386,weights!$A$2:$R$6,18)*EXP(VLOOKUP($B1386,weights!$A$2:$R$6,14)*G1386))</f>
        <v>6.0425230767831009</v>
      </c>
    </row>
    <row r="1387" spans="1:8" ht="12.75" x14ac:dyDescent="0.2">
      <c r="A1387">
        <f t="shared" si="0"/>
        <v>56</v>
      </c>
      <c r="B1387" t="str">
        <f t="shared" ref="B1387:C1387" si="1361">B1362</f>
        <v>supermarket</v>
      </c>
      <c r="C1387">
        <f t="shared" si="1361"/>
        <v>0</v>
      </c>
      <c r="D1387">
        <f ca="1">OFFSET(walk!$A$2:$Y$402,TRUNC((ROW()-ROW($D$2))/COLUMNS(walk!$A$2:$Y$402)),MOD(ROW()-ROW($D$2),COLUMNS(walk!$A$2:$Y$402)),1,1)</f>
        <v>36</v>
      </c>
      <c r="E1387">
        <f ca="1">OFFSET(bike!$A$2:$Y$402,TRUNC((ROW()-ROW($E$2))/COLUMNS(bike!$A$2:$Y$402)),MOD(ROW()-ROW($E$2),COLUMNS(bike!$A$2:$Y$402)),1,1)</f>
        <v>15</v>
      </c>
      <c r="F1387">
        <f ca="1">OFFSET(transit!$A$2:$Y$402,TRUNC((ROW()-ROW($F$2))/COLUMNS(transit!$A$2:$Y$402)),MOD(ROW()-ROW($F$2),COLUMNS(transit!$A$2:$Y$402)),1,1)</f>
        <v>19</v>
      </c>
      <c r="G1387">
        <f ca="1">OFFSET(drive!$A$2:$Y$402,TRUNC((ROW()-ROW($G$2))/COLUMNS(drive!$A$2:$Y$402)),MOD(ROW()-ROW($G$2),COLUMNS(drive!$A$2:$Y$402)),1,1)</f>
        <v>8</v>
      </c>
      <c r="H1387" s="5">
        <f ca="1">(VLOOKUP($B1387,weights!$A$2:$R$6,4))*VLOOKUP($B1387,weights!$A$2:$R$6,6)^C1387*(VLOOKUP($B1387,weights!$A$2:$R$6,15)*EXP(VLOOKUP($B1387,weights!$A$2:$R$6,11)*D1387)+VLOOKUP($B1387,weights!$A$2:$R$6,16)*EXP(VLOOKUP($B1387,weights!$A$2:$R$6,12)*E1387)+VLOOKUP($B1387,weights!$A$2:$R$6,17)*EXP(VLOOKUP($B1387,weights!$A$2:$R$6,13)*F1387)+VLOOKUP($B1387,weights!$A$2:$R$6,18)*EXP(VLOOKUP($B1387,weights!$A$2:$R$6,14)*G1387))</f>
        <v>3.6200809650327104</v>
      </c>
    </row>
    <row r="1388" spans="1:8" ht="12.75" x14ac:dyDescent="0.2">
      <c r="A1388">
        <f t="shared" si="0"/>
        <v>56</v>
      </c>
      <c r="B1388" t="str">
        <f t="shared" ref="B1388:C1388" si="1362">B1363</f>
        <v>supermarket</v>
      </c>
      <c r="C1388">
        <f t="shared" si="1362"/>
        <v>1</v>
      </c>
      <c r="D1388">
        <f ca="1">OFFSET(walk!$A$2:$Y$402,TRUNC((ROW()-ROW($D$2))/COLUMNS(walk!$A$2:$Y$402)),MOD(ROW()-ROW($D$2),COLUMNS(walk!$A$2:$Y$402)),1,1)</f>
        <v>49</v>
      </c>
      <c r="E1388">
        <f ca="1">OFFSET(bike!$A$2:$Y$402,TRUNC((ROW()-ROW($E$2))/COLUMNS(bike!$A$2:$Y$402)),MOD(ROW()-ROW($E$2),COLUMNS(bike!$A$2:$Y$402)),1,1)</f>
        <v>15</v>
      </c>
      <c r="F1388">
        <f ca="1">OFFSET(transit!$A$2:$Y$402,TRUNC((ROW()-ROW($F$2))/COLUMNS(transit!$A$2:$Y$402)),MOD(ROW()-ROW($F$2),COLUMNS(transit!$A$2:$Y$402)),1,1)</f>
        <v>24</v>
      </c>
      <c r="G1388">
        <f ca="1">OFFSET(drive!$A$2:$Y$402,TRUNC((ROW()-ROW($G$2))/COLUMNS(drive!$A$2:$Y$402)),MOD(ROW()-ROW($G$2),COLUMNS(drive!$A$2:$Y$402)),1,1)</f>
        <v>10</v>
      </c>
      <c r="H1388" s="5">
        <f ca="1">(VLOOKUP($B1388,weights!$A$2:$R$6,4))*VLOOKUP($B1388,weights!$A$2:$R$6,6)^C1388*(VLOOKUP($B1388,weights!$A$2:$R$6,15)*EXP(VLOOKUP($B1388,weights!$A$2:$R$6,11)*D1388)+VLOOKUP($B1388,weights!$A$2:$R$6,16)*EXP(VLOOKUP($B1388,weights!$A$2:$R$6,12)*E1388)+VLOOKUP($B1388,weights!$A$2:$R$6,17)*EXP(VLOOKUP($B1388,weights!$A$2:$R$6,13)*F1388)+VLOOKUP($B1388,weights!$A$2:$R$6,18)*EXP(VLOOKUP($B1388,weights!$A$2:$R$6,14)*G1388))</f>
        <v>1.3801117171251263</v>
      </c>
    </row>
    <row r="1389" spans="1:8" ht="12.75" x14ac:dyDescent="0.2">
      <c r="A1389">
        <f t="shared" si="0"/>
        <v>56</v>
      </c>
      <c r="B1389" t="str">
        <f t="shared" ref="B1389:C1389" si="1363">B1364</f>
        <v>supermarket</v>
      </c>
      <c r="C1389">
        <f t="shared" si="1363"/>
        <v>2</v>
      </c>
      <c r="D1389">
        <f ca="1">OFFSET(walk!$A$2:$Y$402,TRUNC((ROW()-ROW($D$2))/COLUMNS(walk!$A$2:$Y$402)),MOD(ROW()-ROW($D$2),COLUMNS(walk!$A$2:$Y$402)),1,1)</f>
        <v>54</v>
      </c>
      <c r="E1389">
        <f ca="1">OFFSET(bike!$A$2:$Y$402,TRUNC((ROW()-ROW($E$2))/COLUMNS(bike!$A$2:$Y$402)),MOD(ROW()-ROW($E$2),COLUMNS(bike!$A$2:$Y$402)),1,1)</f>
        <v>16</v>
      </c>
      <c r="F1389">
        <f ca="1">OFFSET(transit!$A$2:$Y$402,TRUNC((ROW()-ROW($F$2))/COLUMNS(transit!$A$2:$Y$402)),MOD(ROW()-ROW($F$2),COLUMNS(transit!$A$2:$Y$402)),1,1)</f>
        <v>29</v>
      </c>
      <c r="G1389">
        <f ca="1">OFFSET(drive!$A$2:$Y$402,TRUNC((ROW()-ROW($G$2))/COLUMNS(drive!$A$2:$Y$402)),MOD(ROW()-ROW($G$2),COLUMNS(drive!$A$2:$Y$402)),1,1)</f>
        <v>12</v>
      </c>
      <c r="H1389" s="5">
        <f ca="1">(VLOOKUP($B1389,weights!$A$2:$R$6,4))*VLOOKUP($B1389,weights!$A$2:$R$6,6)^C1389*(VLOOKUP($B1389,weights!$A$2:$R$6,15)*EXP(VLOOKUP($B1389,weights!$A$2:$R$6,11)*D1389)+VLOOKUP($B1389,weights!$A$2:$R$6,16)*EXP(VLOOKUP($B1389,weights!$A$2:$R$6,12)*E1389)+VLOOKUP($B1389,weights!$A$2:$R$6,17)*EXP(VLOOKUP($B1389,weights!$A$2:$R$6,13)*F1389)+VLOOKUP($B1389,weights!$A$2:$R$6,18)*EXP(VLOOKUP($B1389,weights!$A$2:$R$6,14)*G1389))</f>
        <v>0.52794539791402839</v>
      </c>
    </row>
    <row r="1390" spans="1:8" ht="12.75" x14ac:dyDescent="0.2">
      <c r="A1390">
        <f t="shared" si="0"/>
        <v>56</v>
      </c>
      <c r="B1390" t="str">
        <f t="shared" ref="B1390:C1390" si="1364">B1365</f>
        <v>supermarket</v>
      </c>
      <c r="C1390">
        <f t="shared" si="1364"/>
        <v>3</v>
      </c>
      <c r="D1390">
        <f ca="1">OFFSET(walk!$A$2:$Y$402,TRUNC((ROW()-ROW($D$2))/COLUMNS(walk!$A$2:$Y$402)),MOD(ROW()-ROW($D$2),COLUMNS(walk!$A$2:$Y$402)),1,1)</f>
        <v>61</v>
      </c>
      <c r="E1390">
        <f ca="1">OFFSET(bike!$A$2:$Y$402,TRUNC((ROW()-ROW($E$2))/COLUMNS(bike!$A$2:$Y$402)),MOD(ROW()-ROW($E$2),COLUMNS(bike!$A$2:$Y$402)),1,1)</f>
        <v>20</v>
      </c>
      <c r="F1390">
        <f ca="1">OFFSET(transit!$A$2:$Y$402,TRUNC((ROW()-ROW($F$2))/COLUMNS(transit!$A$2:$Y$402)),MOD(ROW()-ROW($F$2),COLUMNS(transit!$A$2:$Y$402)),1,1)</f>
        <v>36</v>
      </c>
      <c r="G1390">
        <f ca="1">OFFSET(drive!$A$2:$Y$402,TRUNC((ROW()-ROW($G$2))/COLUMNS(drive!$A$2:$Y$402)),MOD(ROW()-ROW($G$2),COLUMNS(drive!$A$2:$Y$402)),1,1)</f>
        <v>14</v>
      </c>
      <c r="H1390" s="5">
        <f ca="1">(VLOOKUP($B1390,weights!$A$2:$R$6,4))*VLOOKUP($B1390,weights!$A$2:$R$6,6)^C1390*(VLOOKUP($B1390,weights!$A$2:$R$6,15)*EXP(VLOOKUP($B1390,weights!$A$2:$R$6,11)*D1390)+VLOOKUP($B1390,weights!$A$2:$R$6,16)*EXP(VLOOKUP($B1390,weights!$A$2:$R$6,12)*E1390)+VLOOKUP($B1390,weights!$A$2:$R$6,17)*EXP(VLOOKUP($B1390,weights!$A$2:$R$6,13)*F1390)+VLOOKUP($B1390,weights!$A$2:$R$6,18)*EXP(VLOOKUP($B1390,weights!$A$2:$R$6,14)*G1390))</f>
        <v>0.19158511660913888</v>
      </c>
    </row>
    <row r="1391" spans="1:8" ht="12.75" x14ac:dyDescent="0.2">
      <c r="A1391">
        <f t="shared" si="0"/>
        <v>56</v>
      </c>
      <c r="B1391" t="str">
        <f t="shared" ref="B1391:C1391" si="1365">B1366</f>
        <v>supermarket</v>
      </c>
      <c r="C1391">
        <f t="shared" si="1365"/>
        <v>4</v>
      </c>
      <c r="D1391">
        <f ca="1">OFFSET(walk!$A$2:$Y$402,TRUNC((ROW()-ROW($D$2))/COLUMNS(walk!$A$2:$Y$402)),MOD(ROW()-ROW($D$2),COLUMNS(walk!$A$2:$Y$402)),1,1)</f>
        <v>77</v>
      </c>
      <c r="E1391">
        <f ca="1">OFFSET(bike!$A$2:$Y$402,TRUNC((ROW()-ROW($E$2))/COLUMNS(bike!$A$2:$Y$402)),MOD(ROW()-ROW($E$2),COLUMNS(bike!$A$2:$Y$402)),1,1)</f>
        <v>23</v>
      </c>
      <c r="F1391">
        <f ca="1">OFFSET(transit!$A$2:$Y$402,TRUNC((ROW()-ROW($F$2))/COLUMNS(transit!$A$2:$Y$402)),MOD(ROW()-ROW($F$2),COLUMNS(transit!$A$2:$Y$402)),1,1)</f>
        <v>37</v>
      </c>
      <c r="G1391">
        <f ca="1">OFFSET(drive!$A$2:$Y$402,TRUNC((ROW()-ROW($G$2))/COLUMNS(drive!$A$2:$Y$402)),MOD(ROW()-ROW($G$2),COLUMNS(drive!$A$2:$Y$402)),1,1)</f>
        <v>15</v>
      </c>
      <c r="H1391" s="5">
        <f ca="1">(VLOOKUP($B1391,weights!$A$2:$R$6,4))*VLOOKUP($B1391,weights!$A$2:$R$6,6)^C1391*(VLOOKUP($B1391,weights!$A$2:$R$6,15)*EXP(VLOOKUP($B1391,weights!$A$2:$R$6,11)*D1391)+VLOOKUP($B1391,weights!$A$2:$R$6,16)*EXP(VLOOKUP($B1391,weights!$A$2:$R$6,12)*E1391)+VLOOKUP($B1391,weights!$A$2:$R$6,17)*EXP(VLOOKUP($B1391,weights!$A$2:$R$6,13)*F1391)+VLOOKUP($B1391,weights!$A$2:$R$6,18)*EXP(VLOOKUP($B1391,weights!$A$2:$R$6,14)*G1391))</f>
        <v>9.0421217132595613E-2</v>
      </c>
    </row>
    <row r="1392" spans="1:8" ht="12.75" x14ac:dyDescent="0.2">
      <c r="A1392">
        <f t="shared" si="0"/>
        <v>56</v>
      </c>
      <c r="B1392" t="str">
        <f t="shared" ref="B1392:C1392" si="1366">B1367</f>
        <v>store</v>
      </c>
      <c r="C1392">
        <f t="shared" si="1366"/>
        <v>0</v>
      </c>
      <c r="D1392">
        <f ca="1">OFFSET(walk!$A$2:$Y$402,TRUNC((ROW()-ROW($D$2))/COLUMNS(walk!$A$2:$Y$402)),MOD(ROW()-ROW($D$2),COLUMNS(walk!$A$2:$Y$402)),1,1)</f>
        <v>4</v>
      </c>
      <c r="E1392">
        <f ca="1">OFFSET(bike!$A$2:$Y$402,TRUNC((ROW()-ROW($E$2))/COLUMNS(bike!$A$2:$Y$402)),MOD(ROW()-ROW($E$2),COLUMNS(bike!$A$2:$Y$402)),1,1)</f>
        <v>1</v>
      </c>
      <c r="F1392">
        <f ca="1">OFFSET(transit!$A$2:$Y$402,TRUNC((ROW()-ROW($F$2))/COLUMNS(transit!$A$2:$Y$402)),MOD(ROW()-ROW($F$2),COLUMNS(transit!$A$2:$Y$402)),1,1)</f>
        <v>4</v>
      </c>
      <c r="G1392">
        <f ca="1">OFFSET(drive!$A$2:$Y$402,TRUNC((ROW()-ROW($G$2))/COLUMNS(drive!$A$2:$Y$402)),MOD(ROW()-ROW($G$2),COLUMNS(drive!$A$2:$Y$402)),1,1)</f>
        <v>1</v>
      </c>
      <c r="H1392" s="5">
        <f ca="1">(VLOOKUP($B1392,weights!$A$2:$R$6,4))*VLOOKUP($B1392,weights!$A$2:$R$6,6)^C1392*(VLOOKUP($B1392,weights!$A$2:$R$6,15)*EXP(VLOOKUP($B1392,weights!$A$2:$R$6,11)*D1392)+VLOOKUP($B1392,weights!$A$2:$R$6,16)*EXP(VLOOKUP($B1392,weights!$A$2:$R$6,12)*E1392)+VLOOKUP($B1392,weights!$A$2:$R$6,17)*EXP(VLOOKUP($B1392,weights!$A$2:$R$6,13)*F1392)+VLOOKUP($B1392,weights!$A$2:$R$6,18)*EXP(VLOOKUP($B1392,weights!$A$2:$R$6,14)*G1392))</f>
        <v>22.338230552247637</v>
      </c>
    </row>
    <row r="1393" spans="1:8" ht="12.75" x14ac:dyDescent="0.2">
      <c r="A1393">
        <f t="shared" si="0"/>
        <v>56</v>
      </c>
      <c r="B1393" t="str">
        <f t="shared" ref="B1393:C1393" si="1367">B1368</f>
        <v>store</v>
      </c>
      <c r="C1393">
        <f t="shared" si="1367"/>
        <v>1</v>
      </c>
      <c r="D1393">
        <f ca="1">OFFSET(walk!$A$2:$Y$402,TRUNC((ROW()-ROW($D$2))/COLUMNS(walk!$A$2:$Y$402)),MOD(ROW()-ROW($D$2),COLUMNS(walk!$A$2:$Y$402)),1,1)</f>
        <v>5</v>
      </c>
      <c r="E1393">
        <f ca="1">OFFSET(bike!$A$2:$Y$402,TRUNC((ROW()-ROW($E$2))/COLUMNS(bike!$A$2:$Y$402)),MOD(ROW()-ROW($E$2),COLUMNS(bike!$A$2:$Y$402)),1,1)</f>
        <v>1</v>
      </c>
      <c r="F1393">
        <f ca="1">OFFSET(transit!$A$2:$Y$402,TRUNC((ROW()-ROW($F$2))/COLUMNS(transit!$A$2:$Y$402)),MOD(ROW()-ROW($F$2),COLUMNS(transit!$A$2:$Y$402)),1,1)</f>
        <v>5</v>
      </c>
      <c r="G1393">
        <f ca="1">OFFSET(drive!$A$2:$Y$402,TRUNC((ROW()-ROW($G$2))/COLUMNS(drive!$A$2:$Y$402)),MOD(ROW()-ROW($G$2),COLUMNS(drive!$A$2:$Y$402)),1,1)</f>
        <v>1</v>
      </c>
      <c r="H1393" s="5">
        <f ca="1">(VLOOKUP($B1393,weights!$A$2:$R$6,4))*VLOOKUP($B1393,weights!$A$2:$R$6,6)^C1393*(VLOOKUP($B1393,weights!$A$2:$R$6,15)*EXP(VLOOKUP($B1393,weights!$A$2:$R$6,11)*D1393)+VLOOKUP($B1393,weights!$A$2:$R$6,16)*EXP(VLOOKUP($B1393,weights!$A$2:$R$6,12)*E1393)+VLOOKUP($B1393,weights!$A$2:$R$6,17)*EXP(VLOOKUP($B1393,weights!$A$2:$R$6,13)*F1393)+VLOOKUP($B1393,weights!$A$2:$R$6,18)*EXP(VLOOKUP($B1393,weights!$A$2:$R$6,14)*G1393))</f>
        <v>13.897434437427027</v>
      </c>
    </row>
    <row r="1394" spans="1:8" ht="12.75" x14ac:dyDescent="0.2">
      <c r="A1394">
        <f t="shared" si="0"/>
        <v>56</v>
      </c>
      <c r="B1394" t="str">
        <f t="shared" ref="B1394:C1394" si="1368">B1369</f>
        <v>store</v>
      </c>
      <c r="C1394">
        <f t="shared" si="1368"/>
        <v>2</v>
      </c>
      <c r="D1394">
        <f ca="1">OFFSET(walk!$A$2:$Y$402,TRUNC((ROW()-ROW($D$2))/COLUMNS(walk!$A$2:$Y$402)),MOD(ROW()-ROW($D$2),COLUMNS(walk!$A$2:$Y$402)),1,1)</f>
        <v>7</v>
      </c>
      <c r="E1394">
        <f ca="1">OFFSET(bike!$A$2:$Y$402,TRUNC((ROW()-ROW($E$2))/COLUMNS(bike!$A$2:$Y$402)),MOD(ROW()-ROW($E$2),COLUMNS(bike!$A$2:$Y$402)),1,1)</f>
        <v>2</v>
      </c>
      <c r="F1394">
        <f ca="1">OFFSET(transit!$A$2:$Y$402,TRUNC((ROW()-ROW($F$2))/COLUMNS(transit!$A$2:$Y$402)),MOD(ROW()-ROW($F$2),COLUMNS(transit!$A$2:$Y$402)),1,1)</f>
        <v>7</v>
      </c>
      <c r="G1394">
        <f ca="1">OFFSET(drive!$A$2:$Y$402,TRUNC((ROW()-ROW($G$2))/COLUMNS(drive!$A$2:$Y$402)),MOD(ROW()-ROW($G$2),COLUMNS(drive!$A$2:$Y$402)),1,1)</f>
        <v>1</v>
      </c>
      <c r="H1394" s="5">
        <f ca="1">(VLOOKUP($B1394,weights!$A$2:$R$6,4))*VLOOKUP($B1394,weights!$A$2:$R$6,6)^C1394*(VLOOKUP($B1394,weights!$A$2:$R$6,15)*EXP(VLOOKUP($B1394,weights!$A$2:$R$6,11)*D1394)+VLOOKUP($B1394,weights!$A$2:$R$6,16)*EXP(VLOOKUP($B1394,weights!$A$2:$R$6,12)*E1394)+VLOOKUP($B1394,weights!$A$2:$R$6,17)*EXP(VLOOKUP($B1394,weights!$A$2:$R$6,13)*F1394)+VLOOKUP($B1394,weights!$A$2:$R$6,18)*EXP(VLOOKUP($B1394,weights!$A$2:$R$6,14)*G1394))</f>
        <v>7.1954122530935383</v>
      </c>
    </row>
    <row r="1395" spans="1:8" ht="12.75" x14ac:dyDescent="0.2">
      <c r="A1395">
        <f t="shared" si="0"/>
        <v>56</v>
      </c>
      <c r="B1395" t="str">
        <f t="shared" ref="B1395:C1395" si="1369">B1370</f>
        <v>store</v>
      </c>
      <c r="C1395">
        <f t="shared" si="1369"/>
        <v>3</v>
      </c>
      <c r="D1395">
        <f ca="1">OFFSET(walk!$A$2:$Y$402,TRUNC((ROW()-ROW($D$2))/COLUMNS(walk!$A$2:$Y$402)),MOD(ROW()-ROW($D$2),COLUMNS(walk!$A$2:$Y$402)),1,1)</f>
        <v>9</v>
      </c>
      <c r="E1395">
        <f ca="1">OFFSET(bike!$A$2:$Y$402,TRUNC((ROW()-ROW($E$2))/COLUMNS(bike!$A$2:$Y$402)),MOD(ROW()-ROW($E$2),COLUMNS(bike!$A$2:$Y$402)),1,1)</f>
        <v>3</v>
      </c>
      <c r="F1395">
        <f ca="1">OFFSET(transit!$A$2:$Y$402,TRUNC((ROW()-ROW($F$2))/COLUMNS(transit!$A$2:$Y$402)),MOD(ROW()-ROW($F$2),COLUMNS(transit!$A$2:$Y$402)),1,1)</f>
        <v>9</v>
      </c>
      <c r="G1395">
        <f ca="1">OFFSET(drive!$A$2:$Y$402,TRUNC((ROW()-ROW($G$2))/COLUMNS(drive!$A$2:$Y$402)),MOD(ROW()-ROW($G$2),COLUMNS(drive!$A$2:$Y$402)),1,1)</f>
        <v>3</v>
      </c>
      <c r="H1395" s="5">
        <f ca="1">(VLOOKUP($B1395,weights!$A$2:$R$6,4))*VLOOKUP($B1395,weights!$A$2:$R$6,6)^C1395*(VLOOKUP($B1395,weights!$A$2:$R$6,15)*EXP(VLOOKUP($B1395,weights!$A$2:$R$6,11)*D1395)+VLOOKUP($B1395,weights!$A$2:$R$6,16)*EXP(VLOOKUP($B1395,weights!$A$2:$R$6,12)*E1395)+VLOOKUP($B1395,weights!$A$2:$R$6,17)*EXP(VLOOKUP($B1395,weights!$A$2:$R$6,13)*F1395)+VLOOKUP($B1395,weights!$A$2:$R$6,18)*EXP(VLOOKUP($B1395,weights!$A$2:$R$6,14)*G1395))</f>
        <v>2.8343418732126113</v>
      </c>
    </row>
    <row r="1396" spans="1:8" ht="12.75" x14ac:dyDescent="0.2">
      <c r="A1396">
        <f t="shared" si="0"/>
        <v>56</v>
      </c>
      <c r="B1396" t="str">
        <f t="shared" ref="B1396:C1396" si="1370">B1371</f>
        <v>store</v>
      </c>
      <c r="C1396">
        <f t="shared" si="1370"/>
        <v>4</v>
      </c>
      <c r="D1396">
        <f ca="1">OFFSET(walk!$A$2:$Y$402,TRUNC((ROW()-ROW($D$2))/COLUMNS(walk!$A$2:$Y$402)),MOD(ROW()-ROW($D$2),COLUMNS(walk!$A$2:$Y$402)),1,1)</f>
        <v>9</v>
      </c>
      <c r="E1396">
        <f ca="1">OFFSET(bike!$A$2:$Y$402,TRUNC((ROW()-ROW($E$2))/COLUMNS(bike!$A$2:$Y$402)),MOD(ROW()-ROW($E$2),COLUMNS(bike!$A$2:$Y$402)),1,1)</f>
        <v>3</v>
      </c>
      <c r="F1396">
        <f ca="1">OFFSET(transit!$A$2:$Y$402,TRUNC((ROW()-ROW($F$2))/COLUMNS(transit!$A$2:$Y$402)),MOD(ROW()-ROW($F$2),COLUMNS(transit!$A$2:$Y$402)),1,1)</f>
        <v>9</v>
      </c>
      <c r="G1396">
        <f ca="1">OFFSET(drive!$A$2:$Y$402,TRUNC((ROW()-ROW($G$2))/COLUMNS(drive!$A$2:$Y$402)),MOD(ROW()-ROW($G$2),COLUMNS(drive!$A$2:$Y$402)),1,1)</f>
        <v>3</v>
      </c>
      <c r="H1396" s="5">
        <f ca="1">(VLOOKUP($B1396,weights!$A$2:$R$6,4))*VLOOKUP($B1396,weights!$A$2:$R$6,6)^C1396*(VLOOKUP($B1396,weights!$A$2:$R$6,15)*EXP(VLOOKUP($B1396,weights!$A$2:$R$6,11)*D1396)+VLOOKUP($B1396,weights!$A$2:$R$6,16)*EXP(VLOOKUP($B1396,weights!$A$2:$R$6,12)*E1396)+VLOOKUP($B1396,weights!$A$2:$R$6,17)*EXP(VLOOKUP($B1396,weights!$A$2:$R$6,13)*F1396)+VLOOKUP($B1396,weights!$A$2:$R$6,18)*EXP(VLOOKUP($B1396,weights!$A$2:$R$6,14)*G1396))</f>
        <v>1.9115328912364129</v>
      </c>
    </row>
    <row r="1397" spans="1:8" ht="12.75" x14ac:dyDescent="0.2">
      <c r="A1397">
        <f t="shared" si="0"/>
        <v>56</v>
      </c>
      <c r="B1397" t="str">
        <f t="shared" ref="B1397:C1397" si="1371">B1372</f>
        <v>pharmacy</v>
      </c>
      <c r="C1397">
        <f t="shared" si="1371"/>
        <v>0</v>
      </c>
      <c r="D1397">
        <f ca="1">OFFSET(walk!$A$2:$Y$402,TRUNC((ROW()-ROW($D$2))/COLUMNS(walk!$A$2:$Y$402)),MOD(ROW()-ROW($D$2),COLUMNS(walk!$A$2:$Y$402)),1,1)</f>
        <v>11</v>
      </c>
      <c r="E1397">
        <f ca="1">OFFSET(bike!$A$2:$Y$402,TRUNC((ROW()-ROW($E$2))/COLUMNS(bike!$A$2:$Y$402)),MOD(ROW()-ROW($E$2),COLUMNS(bike!$A$2:$Y$402)),1,1)</f>
        <v>4</v>
      </c>
      <c r="F1397">
        <f ca="1">OFFSET(transit!$A$2:$Y$402,TRUNC((ROW()-ROW($F$2))/COLUMNS(transit!$A$2:$Y$402)),MOD(ROW()-ROW($F$2),COLUMNS(transit!$A$2:$Y$402)),1,1)</f>
        <v>11</v>
      </c>
      <c r="G1397">
        <f ca="1">OFFSET(drive!$A$2:$Y$402,TRUNC((ROW()-ROW($G$2))/COLUMNS(drive!$A$2:$Y$402)),MOD(ROW()-ROW($G$2),COLUMNS(drive!$A$2:$Y$402)),1,1)</f>
        <v>2</v>
      </c>
      <c r="H1397" s="5">
        <f ca="1">(VLOOKUP($B1397,weights!$A$2:$R$6,4))*VLOOKUP($B1397,weights!$A$2:$R$6,6)^C1397*(VLOOKUP($B1397,weights!$A$2:$R$6,15)*EXP(VLOOKUP($B1397,weights!$A$2:$R$6,11)*D1397)+VLOOKUP($B1397,weights!$A$2:$R$6,16)*EXP(VLOOKUP($B1397,weights!$A$2:$R$6,12)*E1397)+VLOOKUP($B1397,weights!$A$2:$R$6,17)*EXP(VLOOKUP($B1397,weights!$A$2:$R$6,13)*F1397)+VLOOKUP($B1397,weights!$A$2:$R$6,18)*EXP(VLOOKUP($B1397,weights!$A$2:$R$6,14)*G1397))</f>
        <v>6.1452423467449906</v>
      </c>
    </row>
    <row r="1398" spans="1:8" ht="12.75" x14ac:dyDescent="0.2">
      <c r="A1398">
        <f t="shared" si="0"/>
        <v>56</v>
      </c>
      <c r="B1398" t="str">
        <f t="shared" ref="B1398:C1398" si="1372">B1373</f>
        <v>pharmacy</v>
      </c>
      <c r="C1398">
        <f t="shared" si="1372"/>
        <v>1</v>
      </c>
      <c r="D1398">
        <f ca="1">OFFSET(walk!$A$2:$Y$402,TRUNC((ROW()-ROW($D$2))/COLUMNS(walk!$A$2:$Y$402)),MOD(ROW()-ROW($D$2),COLUMNS(walk!$A$2:$Y$402)),1,1)</f>
        <v>12</v>
      </c>
      <c r="E1398">
        <f ca="1">OFFSET(bike!$A$2:$Y$402,TRUNC((ROW()-ROW($E$2))/COLUMNS(bike!$A$2:$Y$402)),MOD(ROW()-ROW($E$2),COLUMNS(bike!$A$2:$Y$402)),1,1)</f>
        <v>4</v>
      </c>
      <c r="F1398">
        <f ca="1">OFFSET(transit!$A$2:$Y$402,TRUNC((ROW()-ROW($F$2))/COLUMNS(transit!$A$2:$Y$402)),MOD(ROW()-ROW($F$2),COLUMNS(transit!$A$2:$Y$402)),1,1)</f>
        <v>12</v>
      </c>
      <c r="G1398">
        <f ca="1">OFFSET(drive!$A$2:$Y$402,TRUNC((ROW()-ROW($G$2))/COLUMNS(drive!$A$2:$Y$402)),MOD(ROW()-ROW($G$2),COLUMNS(drive!$A$2:$Y$402)),1,1)</f>
        <v>3</v>
      </c>
      <c r="H1398" s="5">
        <f ca="1">(VLOOKUP($B1398,weights!$A$2:$R$6,4))*VLOOKUP($B1398,weights!$A$2:$R$6,6)^C1398*(VLOOKUP($B1398,weights!$A$2:$R$6,15)*EXP(VLOOKUP($B1398,weights!$A$2:$R$6,11)*D1398)+VLOOKUP($B1398,weights!$A$2:$R$6,16)*EXP(VLOOKUP($B1398,weights!$A$2:$R$6,12)*E1398)+VLOOKUP($B1398,weights!$A$2:$R$6,17)*EXP(VLOOKUP($B1398,weights!$A$2:$R$6,13)*F1398)+VLOOKUP($B1398,weights!$A$2:$R$6,18)*EXP(VLOOKUP($B1398,weights!$A$2:$R$6,14)*G1398))</f>
        <v>2.5298491100413707</v>
      </c>
    </row>
    <row r="1399" spans="1:8" ht="12.75" x14ac:dyDescent="0.2">
      <c r="A1399">
        <f t="shared" si="0"/>
        <v>56</v>
      </c>
      <c r="B1399" t="str">
        <f t="shared" ref="B1399:C1399" si="1373">B1374</f>
        <v>pharmacy</v>
      </c>
      <c r="C1399">
        <f t="shared" si="1373"/>
        <v>2</v>
      </c>
      <c r="D1399">
        <f ca="1">OFFSET(walk!$A$2:$Y$402,TRUNC((ROW()-ROW($D$2))/COLUMNS(walk!$A$2:$Y$402)),MOD(ROW()-ROW($D$2),COLUMNS(walk!$A$2:$Y$402)),1,1)</f>
        <v>14</v>
      </c>
      <c r="E1399">
        <f ca="1">OFFSET(bike!$A$2:$Y$402,TRUNC((ROW()-ROW($E$2))/COLUMNS(bike!$A$2:$Y$402)),MOD(ROW()-ROW($E$2),COLUMNS(bike!$A$2:$Y$402)),1,1)</f>
        <v>4</v>
      </c>
      <c r="F1399">
        <f ca="1">OFFSET(transit!$A$2:$Y$402,TRUNC((ROW()-ROW($F$2))/COLUMNS(transit!$A$2:$Y$402)),MOD(ROW()-ROW($F$2),COLUMNS(transit!$A$2:$Y$402)),1,1)</f>
        <v>14</v>
      </c>
      <c r="G1399">
        <f ca="1">OFFSET(drive!$A$2:$Y$402,TRUNC((ROW()-ROW($G$2))/COLUMNS(drive!$A$2:$Y$402)),MOD(ROW()-ROW($G$2),COLUMNS(drive!$A$2:$Y$402)),1,1)</f>
        <v>3</v>
      </c>
      <c r="H1399" s="5">
        <f ca="1">(VLOOKUP($B1399,weights!$A$2:$R$6,4))*VLOOKUP($B1399,weights!$A$2:$R$6,6)^C1399*(VLOOKUP($B1399,weights!$A$2:$R$6,15)*EXP(VLOOKUP($B1399,weights!$A$2:$R$6,11)*D1399)+VLOOKUP($B1399,weights!$A$2:$R$6,16)*EXP(VLOOKUP($B1399,weights!$A$2:$R$6,12)*E1399)+VLOOKUP($B1399,weights!$A$2:$R$6,17)*EXP(VLOOKUP($B1399,weights!$A$2:$R$6,13)*F1399)+VLOOKUP($B1399,weights!$A$2:$R$6,18)*EXP(VLOOKUP($B1399,weights!$A$2:$R$6,14)*G1399))</f>
        <v>1.161189205974928</v>
      </c>
    </row>
    <row r="1400" spans="1:8" ht="12.75" x14ac:dyDescent="0.2">
      <c r="A1400">
        <f t="shared" si="0"/>
        <v>56</v>
      </c>
      <c r="B1400" t="str">
        <f t="shared" ref="B1400:C1400" si="1374">B1375</f>
        <v>bank</v>
      </c>
      <c r="C1400">
        <f t="shared" si="1374"/>
        <v>0</v>
      </c>
      <c r="D1400">
        <f ca="1">OFFSET(walk!$A$2:$Y$402,TRUNC((ROW()-ROW($D$2))/COLUMNS(walk!$A$2:$Y$402)),MOD(ROW()-ROW($D$2),COLUMNS(walk!$A$2:$Y$402)),1,1)</f>
        <v>23</v>
      </c>
      <c r="E1400">
        <f ca="1">OFFSET(bike!$A$2:$Y$402,TRUNC((ROW()-ROW($E$2))/COLUMNS(bike!$A$2:$Y$402)),MOD(ROW()-ROW($E$2),COLUMNS(bike!$A$2:$Y$402)),1,1)</f>
        <v>8</v>
      </c>
      <c r="F1400">
        <f ca="1">OFFSET(transit!$A$2:$Y$402,TRUNC((ROW()-ROW($F$2))/COLUMNS(transit!$A$2:$Y$402)),MOD(ROW()-ROW($F$2),COLUMNS(transit!$A$2:$Y$402)),1,1)</f>
        <v>16</v>
      </c>
      <c r="G1400">
        <f ca="1">OFFSET(drive!$A$2:$Y$402,TRUNC((ROW()-ROW($G$2))/COLUMNS(drive!$A$2:$Y$402)),MOD(ROW()-ROW($G$2),COLUMNS(drive!$A$2:$Y$402)),1,1)</f>
        <v>6</v>
      </c>
      <c r="H1400" s="5">
        <f ca="1">(VLOOKUP($B1400,weights!$A$2:$R$6,4))*VLOOKUP($B1400,weights!$A$2:$R$6,6)^C1400*(VLOOKUP($B1400,weights!$A$2:$R$6,15)*EXP(VLOOKUP($B1400,weights!$A$2:$R$6,11)*D1400)+VLOOKUP($B1400,weights!$A$2:$R$6,16)*EXP(VLOOKUP($B1400,weights!$A$2:$R$6,12)*E1400)+VLOOKUP($B1400,weights!$A$2:$R$6,17)*EXP(VLOOKUP($B1400,weights!$A$2:$R$6,13)*F1400)+VLOOKUP($B1400,weights!$A$2:$R$6,18)*EXP(VLOOKUP($B1400,weights!$A$2:$R$6,14)*G1400))</f>
        <v>2.449367827095656</v>
      </c>
    </row>
    <row r="1401" spans="1:8" ht="12.75" x14ac:dyDescent="0.2">
      <c r="A1401">
        <f t="shared" si="0"/>
        <v>56</v>
      </c>
      <c r="B1401" t="str">
        <f t="shared" ref="B1401:C1401" si="1375">B1376</f>
        <v>bank</v>
      </c>
      <c r="C1401">
        <f t="shared" si="1375"/>
        <v>1</v>
      </c>
      <c r="D1401">
        <f ca="1">OFFSET(walk!$A$2:$Y$402,TRUNC((ROW()-ROW($D$2))/COLUMNS(walk!$A$2:$Y$402)),MOD(ROW()-ROW($D$2),COLUMNS(walk!$A$2:$Y$402)),1,1)</f>
        <v>44</v>
      </c>
      <c r="E1401">
        <f ca="1">OFFSET(bike!$A$2:$Y$402,TRUNC((ROW()-ROW($E$2))/COLUMNS(bike!$A$2:$Y$402)),MOD(ROW()-ROW($E$2),COLUMNS(bike!$A$2:$Y$402)),1,1)</f>
        <v>13</v>
      </c>
      <c r="F1401">
        <f ca="1">OFFSET(transit!$A$2:$Y$402,TRUNC((ROW()-ROW($F$2))/COLUMNS(transit!$A$2:$Y$402)),MOD(ROW()-ROW($F$2),COLUMNS(transit!$A$2:$Y$402)),1,1)</f>
        <v>35</v>
      </c>
      <c r="G1401">
        <f ca="1">OFFSET(drive!$A$2:$Y$402,TRUNC((ROW()-ROW($G$2))/COLUMNS(drive!$A$2:$Y$402)),MOD(ROW()-ROW($G$2),COLUMNS(drive!$A$2:$Y$402)),1,1)</f>
        <v>8</v>
      </c>
      <c r="H1401" s="5">
        <f ca="1">(VLOOKUP($B1401,weights!$A$2:$R$6,4))*VLOOKUP($B1401,weights!$A$2:$R$6,6)^C1401*(VLOOKUP($B1401,weights!$A$2:$R$6,15)*EXP(VLOOKUP($B1401,weights!$A$2:$R$6,11)*D1401)+VLOOKUP($B1401,weights!$A$2:$R$6,16)*EXP(VLOOKUP($B1401,weights!$A$2:$R$6,12)*E1401)+VLOOKUP($B1401,weights!$A$2:$R$6,17)*EXP(VLOOKUP($B1401,weights!$A$2:$R$6,13)*F1401)+VLOOKUP($B1401,weights!$A$2:$R$6,18)*EXP(VLOOKUP($B1401,weights!$A$2:$R$6,14)*G1401))</f>
        <v>0.46118948352436706</v>
      </c>
    </row>
    <row r="1402" spans="1:8" ht="12.75" x14ac:dyDescent="0.2">
      <c r="A1402">
        <f t="shared" si="0"/>
        <v>57</v>
      </c>
      <c r="B1402" t="str">
        <f t="shared" ref="B1402:C1402" si="1376">B1377</f>
        <v>restaurant</v>
      </c>
      <c r="C1402">
        <f t="shared" si="1376"/>
        <v>0</v>
      </c>
      <c r="D1402">
        <f ca="1">OFFSET(walk!$A$2:$Y$402,TRUNC((ROW()-ROW($D$2))/COLUMNS(walk!$A$2:$Y$402)),MOD(ROW()-ROW($D$2),COLUMNS(walk!$A$2:$Y$402)),1,1)</f>
        <v>7</v>
      </c>
      <c r="E1402">
        <f ca="1">OFFSET(bike!$A$2:$Y$402,TRUNC((ROW()-ROW($E$2))/COLUMNS(bike!$A$2:$Y$402)),MOD(ROW()-ROW($E$2),COLUMNS(bike!$A$2:$Y$402)),1,1)</f>
        <v>2</v>
      </c>
      <c r="F1402">
        <f ca="1">OFFSET(transit!$A$2:$Y$402,TRUNC((ROW()-ROW($F$2))/COLUMNS(transit!$A$2:$Y$402)),MOD(ROW()-ROW($F$2),COLUMNS(transit!$A$2:$Y$402)),1,1)</f>
        <v>5</v>
      </c>
      <c r="G1402">
        <f ca="1">OFFSET(drive!$A$2:$Y$402,TRUNC((ROW()-ROW($G$2))/COLUMNS(drive!$A$2:$Y$402)),MOD(ROW()-ROW($G$2),COLUMNS(drive!$A$2:$Y$402)),1,1)</f>
        <v>2</v>
      </c>
      <c r="H1402" s="5">
        <f ca="1">(VLOOKUP($B1402,weights!$A$2:$R$6,4))*VLOOKUP($B1402,weights!$A$2:$R$6,6)^C1402*(VLOOKUP($B1402,weights!$A$2:$R$6,15)*EXP(VLOOKUP($B1402,weights!$A$2:$R$6,11)*D1402)+VLOOKUP($B1402,weights!$A$2:$R$6,16)*EXP(VLOOKUP($B1402,weights!$A$2:$R$6,12)*E1402)+VLOOKUP($B1402,weights!$A$2:$R$6,17)*EXP(VLOOKUP($B1402,weights!$A$2:$R$6,13)*F1402)+VLOOKUP($B1402,weights!$A$2:$R$6,18)*EXP(VLOOKUP($B1402,weights!$A$2:$R$6,14)*G1402))</f>
        <v>34.038674028598216</v>
      </c>
    </row>
    <row r="1403" spans="1:8" ht="12.75" x14ac:dyDescent="0.2">
      <c r="A1403">
        <f t="shared" si="0"/>
        <v>57</v>
      </c>
      <c r="B1403" t="str">
        <f t="shared" ref="B1403:C1403" si="1377">B1378</f>
        <v>restaurant</v>
      </c>
      <c r="C1403">
        <f t="shared" si="1377"/>
        <v>1</v>
      </c>
      <c r="D1403">
        <f ca="1">OFFSET(walk!$A$2:$Y$402,TRUNC((ROW()-ROW($D$2))/COLUMNS(walk!$A$2:$Y$402)),MOD(ROW()-ROW($D$2),COLUMNS(walk!$A$2:$Y$402)),1,1)</f>
        <v>10</v>
      </c>
      <c r="E1403">
        <f ca="1">OFFSET(bike!$A$2:$Y$402,TRUNC((ROW()-ROW($E$2))/COLUMNS(bike!$A$2:$Y$402)),MOD(ROW()-ROW($E$2),COLUMNS(bike!$A$2:$Y$402)),1,1)</f>
        <v>3</v>
      </c>
      <c r="F1403">
        <f ca="1">OFFSET(transit!$A$2:$Y$402,TRUNC((ROW()-ROW($F$2))/COLUMNS(transit!$A$2:$Y$402)),MOD(ROW()-ROW($F$2),COLUMNS(transit!$A$2:$Y$402)),1,1)</f>
        <v>6</v>
      </c>
      <c r="G1403">
        <f ca="1">OFFSET(drive!$A$2:$Y$402,TRUNC((ROW()-ROW($G$2))/COLUMNS(drive!$A$2:$Y$402)),MOD(ROW()-ROW($G$2),COLUMNS(drive!$A$2:$Y$402)),1,1)</f>
        <v>2</v>
      </c>
      <c r="H1403" s="5">
        <f ca="1">(VLOOKUP($B1403,weights!$A$2:$R$6,4))*VLOOKUP($B1403,weights!$A$2:$R$6,6)^C1403*(VLOOKUP($B1403,weights!$A$2:$R$6,15)*EXP(VLOOKUP($B1403,weights!$A$2:$R$6,11)*D1403)+VLOOKUP($B1403,weights!$A$2:$R$6,16)*EXP(VLOOKUP($B1403,weights!$A$2:$R$6,12)*E1403)+VLOOKUP($B1403,weights!$A$2:$R$6,17)*EXP(VLOOKUP($B1403,weights!$A$2:$R$6,13)*F1403)+VLOOKUP($B1403,weights!$A$2:$R$6,18)*EXP(VLOOKUP($B1403,weights!$A$2:$R$6,14)*G1403))</f>
        <v>25.810532101631157</v>
      </c>
    </row>
    <row r="1404" spans="1:8" ht="12.75" x14ac:dyDescent="0.2">
      <c r="A1404">
        <f t="shared" si="0"/>
        <v>57</v>
      </c>
      <c r="B1404" t="str">
        <f t="shared" ref="B1404:C1404" si="1378">B1379</f>
        <v>restaurant</v>
      </c>
      <c r="C1404">
        <f t="shared" si="1378"/>
        <v>2</v>
      </c>
      <c r="D1404">
        <f ca="1">OFFSET(walk!$A$2:$Y$402,TRUNC((ROW()-ROW($D$2))/COLUMNS(walk!$A$2:$Y$402)),MOD(ROW()-ROW($D$2),COLUMNS(walk!$A$2:$Y$402)),1,1)</f>
        <v>10</v>
      </c>
      <c r="E1404">
        <f ca="1">OFFSET(bike!$A$2:$Y$402,TRUNC((ROW()-ROW($E$2))/COLUMNS(bike!$A$2:$Y$402)),MOD(ROW()-ROW($E$2),COLUMNS(bike!$A$2:$Y$402)),1,1)</f>
        <v>3</v>
      </c>
      <c r="F1404">
        <f ca="1">OFFSET(transit!$A$2:$Y$402,TRUNC((ROW()-ROW($F$2))/COLUMNS(transit!$A$2:$Y$402)),MOD(ROW()-ROW($F$2),COLUMNS(transit!$A$2:$Y$402)),1,1)</f>
        <v>7</v>
      </c>
      <c r="G1404">
        <f ca="1">OFFSET(drive!$A$2:$Y$402,TRUNC((ROW()-ROW($G$2))/COLUMNS(drive!$A$2:$Y$402)),MOD(ROW()-ROW($G$2),COLUMNS(drive!$A$2:$Y$402)),1,1)</f>
        <v>3</v>
      </c>
      <c r="H1404" s="5">
        <f ca="1">(VLOOKUP($B1404,weights!$A$2:$R$6,4))*VLOOKUP($B1404,weights!$A$2:$R$6,6)^C1404*(VLOOKUP($B1404,weights!$A$2:$R$6,15)*EXP(VLOOKUP($B1404,weights!$A$2:$R$6,11)*D1404)+VLOOKUP($B1404,weights!$A$2:$R$6,16)*EXP(VLOOKUP($B1404,weights!$A$2:$R$6,12)*E1404)+VLOOKUP($B1404,weights!$A$2:$R$6,17)*EXP(VLOOKUP($B1404,weights!$A$2:$R$6,13)*F1404)+VLOOKUP($B1404,weights!$A$2:$R$6,18)*EXP(VLOOKUP($B1404,weights!$A$2:$R$6,14)*G1404))</f>
        <v>20.945313430992616</v>
      </c>
    </row>
    <row r="1405" spans="1:8" ht="12.75" x14ac:dyDescent="0.2">
      <c r="A1405">
        <f t="shared" si="0"/>
        <v>57</v>
      </c>
      <c r="B1405" t="str">
        <f t="shared" ref="B1405:C1405" si="1379">B1380</f>
        <v>restaurant</v>
      </c>
      <c r="C1405">
        <f t="shared" si="1379"/>
        <v>3</v>
      </c>
      <c r="D1405">
        <f ca="1">OFFSET(walk!$A$2:$Y$402,TRUNC((ROW()-ROW($D$2))/COLUMNS(walk!$A$2:$Y$402)),MOD(ROW()-ROW($D$2),COLUMNS(walk!$A$2:$Y$402)),1,1)</f>
        <v>11</v>
      </c>
      <c r="E1405">
        <f ca="1">OFFSET(bike!$A$2:$Y$402,TRUNC((ROW()-ROW($E$2))/COLUMNS(bike!$A$2:$Y$402)),MOD(ROW()-ROW($E$2),COLUMNS(bike!$A$2:$Y$402)),1,1)</f>
        <v>3</v>
      </c>
      <c r="F1405">
        <f ca="1">OFFSET(transit!$A$2:$Y$402,TRUNC((ROW()-ROW($F$2))/COLUMNS(transit!$A$2:$Y$402)),MOD(ROW()-ROW($F$2),COLUMNS(transit!$A$2:$Y$402)),1,1)</f>
        <v>7</v>
      </c>
      <c r="G1405">
        <f ca="1">OFFSET(drive!$A$2:$Y$402,TRUNC((ROW()-ROW($G$2))/COLUMNS(drive!$A$2:$Y$402)),MOD(ROW()-ROW($G$2),COLUMNS(drive!$A$2:$Y$402)),1,1)</f>
        <v>3</v>
      </c>
      <c r="H1405" s="5">
        <f ca="1">(VLOOKUP($B1405,weights!$A$2:$R$6,4))*VLOOKUP($B1405,weights!$A$2:$R$6,6)^C1405*(VLOOKUP($B1405,weights!$A$2:$R$6,15)*EXP(VLOOKUP($B1405,weights!$A$2:$R$6,11)*D1405)+VLOOKUP($B1405,weights!$A$2:$R$6,16)*EXP(VLOOKUP($B1405,weights!$A$2:$R$6,12)*E1405)+VLOOKUP($B1405,weights!$A$2:$R$6,17)*EXP(VLOOKUP($B1405,weights!$A$2:$R$6,13)*F1405)+VLOOKUP($B1405,weights!$A$2:$R$6,18)*EXP(VLOOKUP($B1405,weights!$A$2:$R$6,14)*G1405))</f>
        <v>18.464182776272754</v>
      </c>
    </row>
    <row r="1406" spans="1:8" ht="12.75" x14ac:dyDescent="0.2">
      <c r="A1406">
        <f t="shared" si="0"/>
        <v>57</v>
      </c>
      <c r="B1406" t="str">
        <f t="shared" ref="B1406:C1406" si="1380">B1381</f>
        <v>restaurant</v>
      </c>
      <c r="C1406">
        <f t="shared" si="1380"/>
        <v>4</v>
      </c>
      <c r="D1406">
        <f ca="1">OFFSET(walk!$A$2:$Y$402,TRUNC((ROW()-ROW($D$2))/COLUMNS(walk!$A$2:$Y$402)),MOD(ROW()-ROW($D$2),COLUMNS(walk!$A$2:$Y$402)),1,1)</f>
        <v>12</v>
      </c>
      <c r="E1406">
        <f ca="1">OFFSET(bike!$A$2:$Y$402,TRUNC((ROW()-ROW($E$2))/COLUMNS(bike!$A$2:$Y$402)),MOD(ROW()-ROW($E$2),COLUMNS(bike!$A$2:$Y$402)),1,1)</f>
        <v>3</v>
      </c>
      <c r="F1406">
        <f ca="1">OFFSET(transit!$A$2:$Y$402,TRUNC((ROW()-ROW($F$2))/COLUMNS(transit!$A$2:$Y$402)),MOD(ROW()-ROW($F$2),COLUMNS(transit!$A$2:$Y$402)),1,1)</f>
        <v>8</v>
      </c>
      <c r="G1406">
        <f ca="1">OFFSET(drive!$A$2:$Y$402,TRUNC((ROW()-ROW($G$2))/COLUMNS(drive!$A$2:$Y$402)),MOD(ROW()-ROW($G$2),COLUMNS(drive!$A$2:$Y$402)),1,1)</f>
        <v>3</v>
      </c>
      <c r="H1406" s="5">
        <f ca="1">(VLOOKUP($B1406,weights!$A$2:$R$6,4))*VLOOKUP($B1406,weights!$A$2:$R$6,6)^C1406*(VLOOKUP($B1406,weights!$A$2:$R$6,15)*EXP(VLOOKUP($B1406,weights!$A$2:$R$6,11)*D1406)+VLOOKUP($B1406,weights!$A$2:$R$6,16)*EXP(VLOOKUP($B1406,weights!$A$2:$R$6,12)*E1406)+VLOOKUP($B1406,weights!$A$2:$R$6,17)*EXP(VLOOKUP($B1406,weights!$A$2:$R$6,13)*F1406)+VLOOKUP($B1406,weights!$A$2:$R$6,18)*EXP(VLOOKUP($B1406,weights!$A$2:$R$6,14)*G1406))</f>
        <v>15.813935603114285</v>
      </c>
    </row>
    <row r="1407" spans="1:8" ht="12.75" x14ac:dyDescent="0.2">
      <c r="A1407">
        <f t="shared" si="0"/>
        <v>57</v>
      </c>
      <c r="B1407" t="str">
        <f t="shared" ref="B1407:C1407" si="1381">B1382</f>
        <v>restaurant</v>
      </c>
      <c r="C1407">
        <f t="shared" si="1381"/>
        <v>5</v>
      </c>
      <c r="D1407">
        <f ca="1">OFFSET(walk!$A$2:$Y$402,TRUNC((ROW()-ROW($D$2))/COLUMNS(walk!$A$2:$Y$402)),MOD(ROW()-ROW($D$2),COLUMNS(walk!$A$2:$Y$402)),1,1)</f>
        <v>12</v>
      </c>
      <c r="E1407">
        <f ca="1">OFFSET(bike!$A$2:$Y$402,TRUNC((ROW()-ROW($E$2))/COLUMNS(bike!$A$2:$Y$402)),MOD(ROW()-ROW($E$2),COLUMNS(bike!$A$2:$Y$402)),1,1)</f>
        <v>4</v>
      </c>
      <c r="F1407">
        <f ca="1">OFFSET(transit!$A$2:$Y$402,TRUNC((ROW()-ROW($F$2))/COLUMNS(transit!$A$2:$Y$402)),MOD(ROW()-ROW($F$2),COLUMNS(transit!$A$2:$Y$402)),1,1)</f>
        <v>8</v>
      </c>
      <c r="G1407">
        <f ca="1">OFFSET(drive!$A$2:$Y$402,TRUNC((ROW()-ROW($G$2))/COLUMNS(drive!$A$2:$Y$402)),MOD(ROW()-ROW($G$2),COLUMNS(drive!$A$2:$Y$402)),1,1)</f>
        <v>4</v>
      </c>
      <c r="H1407" s="5">
        <f ca="1">(VLOOKUP($B1407,weights!$A$2:$R$6,4))*VLOOKUP($B1407,weights!$A$2:$R$6,6)^C1407*(VLOOKUP($B1407,weights!$A$2:$R$6,15)*EXP(VLOOKUP($B1407,weights!$A$2:$R$6,11)*D1407)+VLOOKUP($B1407,weights!$A$2:$R$6,16)*EXP(VLOOKUP($B1407,weights!$A$2:$R$6,12)*E1407)+VLOOKUP($B1407,weights!$A$2:$R$6,17)*EXP(VLOOKUP($B1407,weights!$A$2:$R$6,13)*F1407)+VLOOKUP($B1407,weights!$A$2:$R$6,18)*EXP(VLOOKUP($B1407,weights!$A$2:$R$6,14)*G1407))</f>
        <v>12.331248107514694</v>
      </c>
    </row>
    <row r="1408" spans="1:8" ht="12.75" x14ac:dyDescent="0.2">
      <c r="A1408">
        <f t="shared" si="0"/>
        <v>57</v>
      </c>
      <c r="B1408" t="str">
        <f t="shared" ref="B1408:C1408" si="1382">B1383</f>
        <v>restaurant</v>
      </c>
      <c r="C1408">
        <f t="shared" si="1382"/>
        <v>6</v>
      </c>
      <c r="D1408">
        <f ca="1">OFFSET(walk!$A$2:$Y$402,TRUNC((ROW()-ROW($D$2))/COLUMNS(walk!$A$2:$Y$402)),MOD(ROW()-ROW($D$2),COLUMNS(walk!$A$2:$Y$402)),1,1)</f>
        <v>13</v>
      </c>
      <c r="E1408">
        <f ca="1">OFFSET(bike!$A$2:$Y$402,TRUNC((ROW()-ROW($E$2))/COLUMNS(bike!$A$2:$Y$402)),MOD(ROW()-ROW($E$2),COLUMNS(bike!$A$2:$Y$402)),1,1)</f>
        <v>4</v>
      </c>
      <c r="F1408">
        <f ca="1">OFFSET(transit!$A$2:$Y$402,TRUNC((ROW()-ROW($F$2))/COLUMNS(transit!$A$2:$Y$402)),MOD(ROW()-ROW($F$2),COLUMNS(transit!$A$2:$Y$402)),1,1)</f>
        <v>9</v>
      </c>
      <c r="G1408">
        <f ca="1">OFFSET(drive!$A$2:$Y$402,TRUNC((ROW()-ROW($G$2))/COLUMNS(drive!$A$2:$Y$402)),MOD(ROW()-ROW($G$2),COLUMNS(drive!$A$2:$Y$402)),1,1)</f>
        <v>4</v>
      </c>
      <c r="H1408" s="5">
        <f ca="1">(VLOOKUP($B1408,weights!$A$2:$R$6,4))*VLOOKUP($B1408,weights!$A$2:$R$6,6)^C1408*(VLOOKUP($B1408,weights!$A$2:$R$6,15)*EXP(VLOOKUP($B1408,weights!$A$2:$R$6,11)*D1408)+VLOOKUP($B1408,weights!$A$2:$R$6,16)*EXP(VLOOKUP($B1408,weights!$A$2:$R$6,12)*E1408)+VLOOKUP($B1408,weights!$A$2:$R$6,17)*EXP(VLOOKUP($B1408,weights!$A$2:$R$6,13)*F1408)+VLOOKUP($B1408,weights!$A$2:$R$6,18)*EXP(VLOOKUP($B1408,weights!$A$2:$R$6,14)*G1408))</f>
        <v>10.556490325345544</v>
      </c>
    </row>
    <row r="1409" spans="1:8" ht="12.75" x14ac:dyDescent="0.2">
      <c r="A1409">
        <f t="shared" si="0"/>
        <v>57</v>
      </c>
      <c r="B1409" t="str">
        <f t="shared" ref="B1409:C1409" si="1383">B1384</f>
        <v>restaurant</v>
      </c>
      <c r="C1409">
        <f t="shared" si="1383"/>
        <v>7</v>
      </c>
      <c r="D1409">
        <f ca="1">OFFSET(walk!$A$2:$Y$402,TRUNC((ROW()-ROW($D$2))/COLUMNS(walk!$A$2:$Y$402)),MOD(ROW()-ROW($D$2),COLUMNS(walk!$A$2:$Y$402)),1,1)</f>
        <v>14</v>
      </c>
      <c r="E1409">
        <f ca="1">OFFSET(bike!$A$2:$Y$402,TRUNC((ROW()-ROW($E$2))/COLUMNS(bike!$A$2:$Y$402)),MOD(ROW()-ROW($E$2),COLUMNS(bike!$A$2:$Y$402)),1,1)</f>
        <v>4</v>
      </c>
      <c r="F1409">
        <f ca="1">OFFSET(transit!$A$2:$Y$402,TRUNC((ROW()-ROW($F$2))/COLUMNS(transit!$A$2:$Y$402)),MOD(ROW()-ROW($F$2),COLUMNS(transit!$A$2:$Y$402)),1,1)</f>
        <v>9</v>
      </c>
      <c r="G1409">
        <f ca="1">OFFSET(drive!$A$2:$Y$402,TRUNC((ROW()-ROW($G$2))/COLUMNS(drive!$A$2:$Y$402)),MOD(ROW()-ROW($G$2),COLUMNS(drive!$A$2:$Y$402)),1,1)</f>
        <v>4</v>
      </c>
      <c r="H1409" s="5">
        <f ca="1">(VLOOKUP($B1409,weights!$A$2:$R$6,4))*VLOOKUP($B1409,weights!$A$2:$R$6,6)^C1409*(VLOOKUP($B1409,weights!$A$2:$R$6,15)*EXP(VLOOKUP($B1409,weights!$A$2:$R$6,11)*D1409)+VLOOKUP($B1409,weights!$A$2:$R$6,16)*EXP(VLOOKUP($B1409,weights!$A$2:$R$6,12)*E1409)+VLOOKUP($B1409,weights!$A$2:$R$6,17)*EXP(VLOOKUP($B1409,weights!$A$2:$R$6,13)*F1409)+VLOOKUP($B1409,weights!$A$2:$R$6,18)*EXP(VLOOKUP($B1409,weights!$A$2:$R$6,14)*G1409))</f>
        <v>9.3608122965231022</v>
      </c>
    </row>
    <row r="1410" spans="1:8" ht="12.75" x14ac:dyDescent="0.2">
      <c r="A1410">
        <f t="shared" si="0"/>
        <v>57</v>
      </c>
      <c r="B1410" t="str">
        <f t="shared" ref="B1410:C1410" si="1384">B1385</f>
        <v>restaurant</v>
      </c>
      <c r="C1410">
        <f t="shared" si="1384"/>
        <v>8</v>
      </c>
      <c r="D1410">
        <f ca="1">OFFSET(walk!$A$2:$Y$402,TRUNC((ROW()-ROW($D$2))/COLUMNS(walk!$A$2:$Y$402)),MOD(ROW()-ROW($D$2),COLUMNS(walk!$A$2:$Y$402)),1,1)</f>
        <v>15</v>
      </c>
      <c r="E1410">
        <f ca="1">OFFSET(bike!$A$2:$Y$402,TRUNC((ROW()-ROW($E$2))/COLUMNS(bike!$A$2:$Y$402)),MOD(ROW()-ROW($E$2),COLUMNS(bike!$A$2:$Y$402)),1,1)</f>
        <v>4</v>
      </c>
      <c r="F1410">
        <f ca="1">OFFSET(transit!$A$2:$Y$402,TRUNC((ROW()-ROW($F$2))/COLUMNS(transit!$A$2:$Y$402)),MOD(ROW()-ROW($F$2),COLUMNS(transit!$A$2:$Y$402)),1,1)</f>
        <v>10</v>
      </c>
      <c r="G1410">
        <f ca="1">OFFSET(drive!$A$2:$Y$402,TRUNC((ROW()-ROW($G$2))/COLUMNS(drive!$A$2:$Y$402)),MOD(ROW()-ROW($G$2),COLUMNS(drive!$A$2:$Y$402)),1,1)</f>
        <v>4</v>
      </c>
      <c r="H1410" s="5">
        <f ca="1">(VLOOKUP($B1410,weights!$A$2:$R$6,4))*VLOOKUP($B1410,weights!$A$2:$R$6,6)^C1410*(VLOOKUP($B1410,weights!$A$2:$R$6,15)*EXP(VLOOKUP($B1410,weights!$A$2:$R$6,11)*D1410)+VLOOKUP($B1410,weights!$A$2:$R$6,16)*EXP(VLOOKUP($B1410,weights!$A$2:$R$6,12)*E1410)+VLOOKUP($B1410,weights!$A$2:$R$6,17)*EXP(VLOOKUP($B1410,weights!$A$2:$R$6,13)*F1410)+VLOOKUP($B1410,weights!$A$2:$R$6,18)*EXP(VLOOKUP($B1410,weights!$A$2:$R$6,14)*G1410))</f>
        <v>8.0736031399828789</v>
      </c>
    </row>
    <row r="1411" spans="1:8" ht="12.75" x14ac:dyDescent="0.2">
      <c r="A1411">
        <f t="shared" si="0"/>
        <v>57</v>
      </c>
      <c r="B1411" t="str">
        <f t="shared" ref="B1411:C1411" si="1385">B1386</f>
        <v>restaurant</v>
      </c>
      <c r="C1411">
        <f t="shared" si="1385"/>
        <v>9</v>
      </c>
      <c r="D1411">
        <f ca="1">OFFSET(walk!$A$2:$Y$402,TRUNC((ROW()-ROW($D$2))/COLUMNS(walk!$A$2:$Y$402)),MOD(ROW()-ROW($D$2),COLUMNS(walk!$A$2:$Y$402)),1,1)</f>
        <v>15</v>
      </c>
      <c r="E1411">
        <f ca="1">OFFSET(bike!$A$2:$Y$402,TRUNC((ROW()-ROW($E$2))/COLUMNS(bike!$A$2:$Y$402)),MOD(ROW()-ROW($E$2),COLUMNS(bike!$A$2:$Y$402)),1,1)</f>
        <v>5</v>
      </c>
      <c r="F1411">
        <f ca="1">OFFSET(transit!$A$2:$Y$402,TRUNC((ROW()-ROW($F$2))/COLUMNS(transit!$A$2:$Y$402)),MOD(ROW()-ROW($F$2),COLUMNS(transit!$A$2:$Y$402)),1,1)</f>
        <v>15</v>
      </c>
      <c r="G1411">
        <f ca="1">OFFSET(drive!$A$2:$Y$402,TRUNC((ROW()-ROW($G$2))/COLUMNS(drive!$A$2:$Y$402)),MOD(ROW()-ROW($G$2),COLUMNS(drive!$A$2:$Y$402)),1,1)</f>
        <v>4</v>
      </c>
      <c r="H1411" s="5">
        <f ca="1">(VLOOKUP($B1411,weights!$A$2:$R$6,4))*VLOOKUP($B1411,weights!$A$2:$R$6,6)^C1411*(VLOOKUP($B1411,weights!$A$2:$R$6,15)*EXP(VLOOKUP($B1411,weights!$A$2:$R$6,11)*D1411)+VLOOKUP($B1411,weights!$A$2:$R$6,16)*EXP(VLOOKUP($B1411,weights!$A$2:$R$6,12)*E1411)+VLOOKUP($B1411,weights!$A$2:$R$6,17)*EXP(VLOOKUP($B1411,weights!$A$2:$R$6,13)*F1411)+VLOOKUP($B1411,weights!$A$2:$R$6,18)*EXP(VLOOKUP($B1411,weights!$A$2:$R$6,14)*G1411))</f>
        <v>6.0425230767831009</v>
      </c>
    </row>
    <row r="1412" spans="1:8" ht="12.75" x14ac:dyDescent="0.2">
      <c r="A1412">
        <f t="shared" si="0"/>
        <v>57</v>
      </c>
      <c r="B1412" t="str">
        <f t="shared" ref="B1412:C1412" si="1386">B1387</f>
        <v>supermarket</v>
      </c>
      <c r="C1412">
        <f t="shared" si="1386"/>
        <v>0</v>
      </c>
      <c r="D1412">
        <f ca="1">OFFSET(walk!$A$2:$Y$402,TRUNC((ROW()-ROW($D$2))/COLUMNS(walk!$A$2:$Y$402)),MOD(ROW()-ROW($D$2),COLUMNS(walk!$A$2:$Y$402)),1,1)</f>
        <v>36</v>
      </c>
      <c r="E1412">
        <f ca="1">OFFSET(bike!$A$2:$Y$402,TRUNC((ROW()-ROW($E$2))/COLUMNS(bike!$A$2:$Y$402)),MOD(ROW()-ROW($E$2),COLUMNS(bike!$A$2:$Y$402)),1,1)</f>
        <v>14</v>
      </c>
      <c r="F1412">
        <f ca="1">OFFSET(transit!$A$2:$Y$402,TRUNC((ROW()-ROW($F$2))/COLUMNS(transit!$A$2:$Y$402)),MOD(ROW()-ROW($F$2),COLUMNS(transit!$A$2:$Y$402)),1,1)</f>
        <v>19</v>
      </c>
      <c r="G1412">
        <f ca="1">OFFSET(drive!$A$2:$Y$402,TRUNC((ROW()-ROW($G$2))/COLUMNS(drive!$A$2:$Y$402)),MOD(ROW()-ROW($G$2),COLUMNS(drive!$A$2:$Y$402)),1,1)</f>
        <v>8</v>
      </c>
      <c r="H1412" s="5">
        <f ca="1">(VLOOKUP($B1412,weights!$A$2:$R$6,4))*VLOOKUP($B1412,weights!$A$2:$R$6,6)^C1412*(VLOOKUP($B1412,weights!$A$2:$R$6,15)*EXP(VLOOKUP($B1412,weights!$A$2:$R$6,11)*D1412)+VLOOKUP($B1412,weights!$A$2:$R$6,16)*EXP(VLOOKUP($B1412,weights!$A$2:$R$6,12)*E1412)+VLOOKUP($B1412,weights!$A$2:$R$6,17)*EXP(VLOOKUP($B1412,weights!$A$2:$R$6,13)*F1412)+VLOOKUP($B1412,weights!$A$2:$R$6,18)*EXP(VLOOKUP($B1412,weights!$A$2:$R$6,14)*G1412))</f>
        <v>3.6751666191272689</v>
      </c>
    </row>
    <row r="1413" spans="1:8" ht="12.75" x14ac:dyDescent="0.2">
      <c r="A1413">
        <f t="shared" si="0"/>
        <v>57</v>
      </c>
      <c r="B1413" t="str">
        <f t="shared" ref="B1413:C1413" si="1387">B1388</f>
        <v>supermarket</v>
      </c>
      <c r="C1413">
        <f t="shared" si="1387"/>
        <v>1</v>
      </c>
      <c r="D1413">
        <f ca="1">OFFSET(walk!$A$2:$Y$402,TRUNC((ROW()-ROW($D$2))/COLUMNS(walk!$A$2:$Y$402)),MOD(ROW()-ROW($D$2),COLUMNS(walk!$A$2:$Y$402)),1,1)</f>
        <v>49</v>
      </c>
      <c r="E1413">
        <f ca="1">OFFSET(bike!$A$2:$Y$402,TRUNC((ROW()-ROW($E$2))/COLUMNS(bike!$A$2:$Y$402)),MOD(ROW()-ROW($E$2),COLUMNS(bike!$A$2:$Y$402)),1,1)</f>
        <v>15</v>
      </c>
      <c r="F1413">
        <f ca="1">OFFSET(transit!$A$2:$Y$402,TRUNC((ROW()-ROW($F$2))/COLUMNS(transit!$A$2:$Y$402)),MOD(ROW()-ROW($F$2),COLUMNS(transit!$A$2:$Y$402)),1,1)</f>
        <v>24</v>
      </c>
      <c r="G1413">
        <f ca="1">OFFSET(drive!$A$2:$Y$402,TRUNC((ROW()-ROW($G$2))/COLUMNS(drive!$A$2:$Y$402)),MOD(ROW()-ROW($G$2),COLUMNS(drive!$A$2:$Y$402)),1,1)</f>
        <v>10</v>
      </c>
      <c r="H1413" s="5">
        <f ca="1">(VLOOKUP($B1413,weights!$A$2:$R$6,4))*VLOOKUP($B1413,weights!$A$2:$R$6,6)^C1413*(VLOOKUP($B1413,weights!$A$2:$R$6,15)*EXP(VLOOKUP($B1413,weights!$A$2:$R$6,11)*D1413)+VLOOKUP($B1413,weights!$A$2:$R$6,16)*EXP(VLOOKUP($B1413,weights!$A$2:$R$6,12)*E1413)+VLOOKUP($B1413,weights!$A$2:$R$6,17)*EXP(VLOOKUP($B1413,weights!$A$2:$R$6,13)*F1413)+VLOOKUP($B1413,weights!$A$2:$R$6,18)*EXP(VLOOKUP($B1413,weights!$A$2:$R$6,14)*G1413))</f>
        <v>1.3801117171251263</v>
      </c>
    </row>
    <row r="1414" spans="1:8" ht="12.75" x14ac:dyDescent="0.2">
      <c r="A1414">
        <f t="shared" si="0"/>
        <v>57</v>
      </c>
      <c r="B1414" t="str">
        <f t="shared" ref="B1414:C1414" si="1388">B1389</f>
        <v>supermarket</v>
      </c>
      <c r="C1414">
        <f t="shared" si="1388"/>
        <v>2</v>
      </c>
      <c r="D1414">
        <f ca="1">OFFSET(walk!$A$2:$Y$402,TRUNC((ROW()-ROW($D$2))/COLUMNS(walk!$A$2:$Y$402)),MOD(ROW()-ROW($D$2),COLUMNS(walk!$A$2:$Y$402)),1,1)</f>
        <v>54</v>
      </c>
      <c r="E1414">
        <f ca="1">OFFSET(bike!$A$2:$Y$402,TRUNC((ROW()-ROW($E$2))/COLUMNS(bike!$A$2:$Y$402)),MOD(ROW()-ROW($E$2),COLUMNS(bike!$A$2:$Y$402)),1,1)</f>
        <v>16</v>
      </c>
      <c r="F1414">
        <f ca="1">OFFSET(transit!$A$2:$Y$402,TRUNC((ROW()-ROW($F$2))/COLUMNS(transit!$A$2:$Y$402)),MOD(ROW()-ROW($F$2),COLUMNS(transit!$A$2:$Y$402)),1,1)</f>
        <v>29</v>
      </c>
      <c r="G1414">
        <f ca="1">OFFSET(drive!$A$2:$Y$402,TRUNC((ROW()-ROW($G$2))/COLUMNS(drive!$A$2:$Y$402)),MOD(ROW()-ROW($G$2),COLUMNS(drive!$A$2:$Y$402)),1,1)</f>
        <v>12</v>
      </c>
      <c r="H1414" s="5">
        <f ca="1">(VLOOKUP($B1414,weights!$A$2:$R$6,4))*VLOOKUP($B1414,weights!$A$2:$R$6,6)^C1414*(VLOOKUP($B1414,weights!$A$2:$R$6,15)*EXP(VLOOKUP($B1414,weights!$A$2:$R$6,11)*D1414)+VLOOKUP($B1414,weights!$A$2:$R$6,16)*EXP(VLOOKUP($B1414,weights!$A$2:$R$6,12)*E1414)+VLOOKUP($B1414,weights!$A$2:$R$6,17)*EXP(VLOOKUP($B1414,weights!$A$2:$R$6,13)*F1414)+VLOOKUP($B1414,weights!$A$2:$R$6,18)*EXP(VLOOKUP($B1414,weights!$A$2:$R$6,14)*G1414))</f>
        <v>0.52794539791402839</v>
      </c>
    </row>
    <row r="1415" spans="1:8" ht="12.75" x14ac:dyDescent="0.2">
      <c r="A1415">
        <f t="shared" si="0"/>
        <v>57</v>
      </c>
      <c r="B1415" t="str">
        <f t="shared" ref="B1415:C1415" si="1389">B1390</f>
        <v>supermarket</v>
      </c>
      <c r="C1415">
        <f t="shared" si="1389"/>
        <v>3</v>
      </c>
      <c r="D1415">
        <f ca="1">OFFSET(walk!$A$2:$Y$402,TRUNC((ROW()-ROW($D$2))/COLUMNS(walk!$A$2:$Y$402)),MOD(ROW()-ROW($D$2),COLUMNS(walk!$A$2:$Y$402)),1,1)</f>
        <v>61</v>
      </c>
      <c r="E1415">
        <f ca="1">OFFSET(bike!$A$2:$Y$402,TRUNC((ROW()-ROW($E$2))/COLUMNS(bike!$A$2:$Y$402)),MOD(ROW()-ROW($E$2),COLUMNS(bike!$A$2:$Y$402)),1,1)</f>
        <v>20</v>
      </c>
      <c r="F1415">
        <f ca="1">OFFSET(transit!$A$2:$Y$402,TRUNC((ROW()-ROW($F$2))/COLUMNS(transit!$A$2:$Y$402)),MOD(ROW()-ROW($F$2),COLUMNS(transit!$A$2:$Y$402)),1,1)</f>
        <v>36</v>
      </c>
      <c r="G1415">
        <f ca="1">OFFSET(drive!$A$2:$Y$402,TRUNC((ROW()-ROW($G$2))/COLUMNS(drive!$A$2:$Y$402)),MOD(ROW()-ROW($G$2),COLUMNS(drive!$A$2:$Y$402)),1,1)</f>
        <v>14</v>
      </c>
      <c r="H1415" s="5">
        <f ca="1">(VLOOKUP($B1415,weights!$A$2:$R$6,4))*VLOOKUP($B1415,weights!$A$2:$R$6,6)^C1415*(VLOOKUP($B1415,weights!$A$2:$R$6,15)*EXP(VLOOKUP($B1415,weights!$A$2:$R$6,11)*D1415)+VLOOKUP($B1415,weights!$A$2:$R$6,16)*EXP(VLOOKUP($B1415,weights!$A$2:$R$6,12)*E1415)+VLOOKUP($B1415,weights!$A$2:$R$6,17)*EXP(VLOOKUP($B1415,weights!$A$2:$R$6,13)*F1415)+VLOOKUP($B1415,weights!$A$2:$R$6,18)*EXP(VLOOKUP($B1415,weights!$A$2:$R$6,14)*G1415))</f>
        <v>0.19158511660913888</v>
      </c>
    </row>
    <row r="1416" spans="1:8" ht="12.75" x14ac:dyDescent="0.2">
      <c r="A1416">
        <f t="shared" si="0"/>
        <v>57</v>
      </c>
      <c r="B1416" t="str">
        <f t="shared" ref="B1416:C1416" si="1390">B1391</f>
        <v>supermarket</v>
      </c>
      <c r="C1416">
        <f t="shared" si="1390"/>
        <v>4</v>
      </c>
      <c r="D1416">
        <f ca="1">OFFSET(walk!$A$2:$Y$402,TRUNC((ROW()-ROW($D$2))/COLUMNS(walk!$A$2:$Y$402)),MOD(ROW()-ROW($D$2),COLUMNS(walk!$A$2:$Y$402)),1,1)</f>
        <v>77</v>
      </c>
      <c r="E1416">
        <f ca="1">OFFSET(bike!$A$2:$Y$402,TRUNC((ROW()-ROW($E$2))/COLUMNS(bike!$A$2:$Y$402)),MOD(ROW()-ROW($E$2),COLUMNS(bike!$A$2:$Y$402)),1,1)</f>
        <v>23</v>
      </c>
      <c r="F1416">
        <f ca="1">OFFSET(transit!$A$2:$Y$402,TRUNC((ROW()-ROW($F$2))/COLUMNS(transit!$A$2:$Y$402)),MOD(ROW()-ROW($F$2),COLUMNS(transit!$A$2:$Y$402)),1,1)</f>
        <v>37</v>
      </c>
      <c r="G1416">
        <f ca="1">OFFSET(drive!$A$2:$Y$402,TRUNC((ROW()-ROW($G$2))/COLUMNS(drive!$A$2:$Y$402)),MOD(ROW()-ROW($G$2),COLUMNS(drive!$A$2:$Y$402)),1,1)</f>
        <v>15</v>
      </c>
      <c r="H1416" s="5">
        <f ca="1">(VLOOKUP($B1416,weights!$A$2:$R$6,4))*VLOOKUP($B1416,weights!$A$2:$R$6,6)^C1416*(VLOOKUP($B1416,weights!$A$2:$R$6,15)*EXP(VLOOKUP($B1416,weights!$A$2:$R$6,11)*D1416)+VLOOKUP($B1416,weights!$A$2:$R$6,16)*EXP(VLOOKUP($B1416,weights!$A$2:$R$6,12)*E1416)+VLOOKUP($B1416,weights!$A$2:$R$6,17)*EXP(VLOOKUP($B1416,weights!$A$2:$R$6,13)*F1416)+VLOOKUP($B1416,weights!$A$2:$R$6,18)*EXP(VLOOKUP($B1416,weights!$A$2:$R$6,14)*G1416))</f>
        <v>9.0421217132595613E-2</v>
      </c>
    </row>
    <row r="1417" spans="1:8" ht="12.75" x14ac:dyDescent="0.2">
      <c r="A1417">
        <f t="shared" si="0"/>
        <v>57</v>
      </c>
      <c r="B1417" t="str">
        <f t="shared" ref="B1417:C1417" si="1391">B1392</f>
        <v>store</v>
      </c>
      <c r="C1417">
        <f t="shared" si="1391"/>
        <v>0</v>
      </c>
      <c r="D1417">
        <f ca="1">OFFSET(walk!$A$2:$Y$402,TRUNC((ROW()-ROW($D$2))/COLUMNS(walk!$A$2:$Y$402)),MOD(ROW()-ROW($D$2),COLUMNS(walk!$A$2:$Y$402)),1,1)</f>
        <v>4</v>
      </c>
      <c r="E1417">
        <f ca="1">OFFSET(bike!$A$2:$Y$402,TRUNC((ROW()-ROW($E$2))/COLUMNS(bike!$A$2:$Y$402)),MOD(ROW()-ROW($E$2),COLUMNS(bike!$A$2:$Y$402)),1,1)</f>
        <v>1</v>
      </c>
      <c r="F1417">
        <f ca="1">OFFSET(transit!$A$2:$Y$402,TRUNC((ROW()-ROW($F$2))/COLUMNS(transit!$A$2:$Y$402)),MOD(ROW()-ROW($F$2),COLUMNS(transit!$A$2:$Y$402)),1,1)</f>
        <v>4</v>
      </c>
      <c r="G1417">
        <f ca="1">OFFSET(drive!$A$2:$Y$402,TRUNC((ROW()-ROW($G$2))/COLUMNS(drive!$A$2:$Y$402)),MOD(ROW()-ROW($G$2),COLUMNS(drive!$A$2:$Y$402)),1,1)</f>
        <v>1</v>
      </c>
      <c r="H1417" s="5">
        <f ca="1">(VLOOKUP($B1417,weights!$A$2:$R$6,4))*VLOOKUP($B1417,weights!$A$2:$R$6,6)^C1417*(VLOOKUP($B1417,weights!$A$2:$R$6,15)*EXP(VLOOKUP($B1417,weights!$A$2:$R$6,11)*D1417)+VLOOKUP($B1417,weights!$A$2:$R$6,16)*EXP(VLOOKUP($B1417,weights!$A$2:$R$6,12)*E1417)+VLOOKUP($B1417,weights!$A$2:$R$6,17)*EXP(VLOOKUP($B1417,weights!$A$2:$R$6,13)*F1417)+VLOOKUP($B1417,weights!$A$2:$R$6,18)*EXP(VLOOKUP($B1417,weights!$A$2:$R$6,14)*G1417))</f>
        <v>22.338230552247637</v>
      </c>
    </row>
    <row r="1418" spans="1:8" ht="12.75" x14ac:dyDescent="0.2">
      <c r="A1418">
        <f t="shared" si="0"/>
        <v>57</v>
      </c>
      <c r="B1418" t="str">
        <f t="shared" ref="B1418:C1418" si="1392">B1393</f>
        <v>store</v>
      </c>
      <c r="C1418">
        <f t="shared" si="1392"/>
        <v>1</v>
      </c>
      <c r="D1418">
        <f ca="1">OFFSET(walk!$A$2:$Y$402,TRUNC((ROW()-ROW($D$2))/COLUMNS(walk!$A$2:$Y$402)),MOD(ROW()-ROW($D$2),COLUMNS(walk!$A$2:$Y$402)),1,1)</f>
        <v>5</v>
      </c>
      <c r="E1418">
        <f ca="1">OFFSET(bike!$A$2:$Y$402,TRUNC((ROW()-ROW($E$2))/COLUMNS(bike!$A$2:$Y$402)),MOD(ROW()-ROW($E$2),COLUMNS(bike!$A$2:$Y$402)),1,1)</f>
        <v>1</v>
      </c>
      <c r="F1418">
        <f ca="1">OFFSET(transit!$A$2:$Y$402,TRUNC((ROW()-ROW($F$2))/COLUMNS(transit!$A$2:$Y$402)),MOD(ROW()-ROW($F$2),COLUMNS(transit!$A$2:$Y$402)),1,1)</f>
        <v>5</v>
      </c>
      <c r="G1418">
        <f ca="1">OFFSET(drive!$A$2:$Y$402,TRUNC((ROW()-ROW($G$2))/COLUMNS(drive!$A$2:$Y$402)),MOD(ROW()-ROW($G$2),COLUMNS(drive!$A$2:$Y$402)),1,1)</f>
        <v>1</v>
      </c>
      <c r="H1418" s="5">
        <f ca="1">(VLOOKUP($B1418,weights!$A$2:$R$6,4))*VLOOKUP($B1418,weights!$A$2:$R$6,6)^C1418*(VLOOKUP($B1418,weights!$A$2:$R$6,15)*EXP(VLOOKUP($B1418,weights!$A$2:$R$6,11)*D1418)+VLOOKUP($B1418,weights!$A$2:$R$6,16)*EXP(VLOOKUP($B1418,weights!$A$2:$R$6,12)*E1418)+VLOOKUP($B1418,weights!$A$2:$R$6,17)*EXP(VLOOKUP($B1418,weights!$A$2:$R$6,13)*F1418)+VLOOKUP($B1418,weights!$A$2:$R$6,18)*EXP(VLOOKUP($B1418,weights!$A$2:$R$6,14)*G1418))</f>
        <v>13.897434437427027</v>
      </c>
    </row>
    <row r="1419" spans="1:8" ht="12.75" x14ac:dyDescent="0.2">
      <c r="A1419">
        <f t="shared" si="0"/>
        <v>57</v>
      </c>
      <c r="B1419" t="str">
        <f t="shared" ref="B1419:C1419" si="1393">B1394</f>
        <v>store</v>
      </c>
      <c r="C1419">
        <f t="shared" si="1393"/>
        <v>2</v>
      </c>
      <c r="D1419">
        <f ca="1">OFFSET(walk!$A$2:$Y$402,TRUNC((ROW()-ROW($D$2))/COLUMNS(walk!$A$2:$Y$402)),MOD(ROW()-ROW($D$2),COLUMNS(walk!$A$2:$Y$402)),1,1)</f>
        <v>7</v>
      </c>
      <c r="E1419">
        <f ca="1">OFFSET(bike!$A$2:$Y$402,TRUNC((ROW()-ROW($E$2))/COLUMNS(bike!$A$2:$Y$402)),MOD(ROW()-ROW($E$2),COLUMNS(bike!$A$2:$Y$402)),1,1)</f>
        <v>2</v>
      </c>
      <c r="F1419">
        <f ca="1">OFFSET(transit!$A$2:$Y$402,TRUNC((ROW()-ROW($F$2))/COLUMNS(transit!$A$2:$Y$402)),MOD(ROW()-ROW($F$2),COLUMNS(transit!$A$2:$Y$402)),1,1)</f>
        <v>7</v>
      </c>
      <c r="G1419">
        <f ca="1">OFFSET(drive!$A$2:$Y$402,TRUNC((ROW()-ROW($G$2))/COLUMNS(drive!$A$2:$Y$402)),MOD(ROW()-ROW($G$2),COLUMNS(drive!$A$2:$Y$402)),1,1)</f>
        <v>1</v>
      </c>
      <c r="H1419" s="5">
        <f ca="1">(VLOOKUP($B1419,weights!$A$2:$R$6,4))*VLOOKUP($B1419,weights!$A$2:$R$6,6)^C1419*(VLOOKUP($B1419,weights!$A$2:$R$6,15)*EXP(VLOOKUP($B1419,weights!$A$2:$R$6,11)*D1419)+VLOOKUP($B1419,weights!$A$2:$R$6,16)*EXP(VLOOKUP($B1419,weights!$A$2:$R$6,12)*E1419)+VLOOKUP($B1419,weights!$A$2:$R$6,17)*EXP(VLOOKUP($B1419,weights!$A$2:$R$6,13)*F1419)+VLOOKUP($B1419,weights!$A$2:$R$6,18)*EXP(VLOOKUP($B1419,weights!$A$2:$R$6,14)*G1419))</f>
        <v>7.1954122530935383</v>
      </c>
    </row>
    <row r="1420" spans="1:8" ht="12.75" x14ac:dyDescent="0.2">
      <c r="A1420">
        <f t="shared" si="0"/>
        <v>57</v>
      </c>
      <c r="B1420" t="str">
        <f t="shared" ref="B1420:C1420" si="1394">B1395</f>
        <v>store</v>
      </c>
      <c r="C1420">
        <f t="shared" si="1394"/>
        <v>3</v>
      </c>
      <c r="D1420">
        <f ca="1">OFFSET(walk!$A$2:$Y$402,TRUNC((ROW()-ROW($D$2))/COLUMNS(walk!$A$2:$Y$402)),MOD(ROW()-ROW($D$2),COLUMNS(walk!$A$2:$Y$402)),1,1)</f>
        <v>9</v>
      </c>
      <c r="E1420">
        <f ca="1">OFFSET(bike!$A$2:$Y$402,TRUNC((ROW()-ROW($E$2))/COLUMNS(bike!$A$2:$Y$402)),MOD(ROW()-ROW($E$2),COLUMNS(bike!$A$2:$Y$402)),1,1)</f>
        <v>3</v>
      </c>
      <c r="F1420">
        <f ca="1">OFFSET(transit!$A$2:$Y$402,TRUNC((ROW()-ROW($F$2))/COLUMNS(transit!$A$2:$Y$402)),MOD(ROW()-ROW($F$2),COLUMNS(transit!$A$2:$Y$402)),1,1)</f>
        <v>9</v>
      </c>
      <c r="G1420">
        <f ca="1">OFFSET(drive!$A$2:$Y$402,TRUNC((ROW()-ROW($G$2))/COLUMNS(drive!$A$2:$Y$402)),MOD(ROW()-ROW($G$2),COLUMNS(drive!$A$2:$Y$402)),1,1)</f>
        <v>3</v>
      </c>
      <c r="H1420" s="5">
        <f ca="1">(VLOOKUP($B1420,weights!$A$2:$R$6,4))*VLOOKUP($B1420,weights!$A$2:$R$6,6)^C1420*(VLOOKUP($B1420,weights!$A$2:$R$6,15)*EXP(VLOOKUP($B1420,weights!$A$2:$R$6,11)*D1420)+VLOOKUP($B1420,weights!$A$2:$R$6,16)*EXP(VLOOKUP($B1420,weights!$A$2:$R$6,12)*E1420)+VLOOKUP($B1420,weights!$A$2:$R$6,17)*EXP(VLOOKUP($B1420,weights!$A$2:$R$6,13)*F1420)+VLOOKUP($B1420,weights!$A$2:$R$6,18)*EXP(VLOOKUP($B1420,weights!$A$2:$R$6,14)*G1420))</f>
        <v>2.8343418732126113</v>
      </c>
    </row>
    <row r="1421" spans="1:8" ht="12.75" x14ac:dyDescent="0.2">
      <c r="A1421">
        <f t="shared" si="0"/>
        <v>57</v>
      </c>
      <c r="B1421" t="str">
        <f t="shared" ref="B1421:C1421" si="1395">B1396</f>
        <v>store</v>
      </c>
      <c r="C1421">
        <f t="shared" si="1395"/>
        <v>4</v>
      </c>
      <c r="D1421">
        <f ca="1">OFFSET(walk!$A$2:$Y$402,TRUNC((ROW()-ROW($D$2))/COLUMNS(walk!$A$2:$Y$402)),MOD(ROW()-ROW($D$2),COLUMNS(walk!$A$2:$Y$402)),1,1)</f>
        <v>9</v>
      </c>
      <c r="E1421">
        <f ca="1">OFFSET(bike!$A$2:$Y$402,TRUNC((ROW()-ROW($E$2))/COLUMNS(bike!$A$2:$Y$402)),MOD(ROW()-ROW($E$2),COLUMNS(bike!$A$2:$Y$402)),1,1)</f>
        <v>3</v>
      </c>
      <c r="F1421">
        <f ca="1">OFFSET(transit!$A$2:$Y$402,TRUNC((ROW()-ROW($F$2))/COLUMNS(transit!$A$2:$Y$402)),MOD(ROW()-ROW($F$2),COLUMNS(transit!$A$2:$Y$402)),1,1)</f>
        <v>9</v>
      </c>
      <c r="G1421">
        <f ca="1">OFFSET(drive!$A$2:$Y$402,TRUNC((ROW()-ROW($G$2))/COLUMNS(drive!$A$2:$Y$402)),MOD(ROW()-ROW($G$2),COLUMNS(drive!$A$2:$Y$402)),1,1)</f>
        <v>3</v>
      </c>
      <c r="H1421" s="5">
        <f ca="1">(VLOOKUP($B1421,weights!$A$2:$R$6,4))*VLOOKUP($B1421,weights!$A$2:$R$6,6)^C1421*(VLOOKUP($B1421,weights!$A$2:$R$6,15)*EXP(VLOOKUP($B1421,weights!$A$2:$R$6,11)*D1421)+VLOOKUP($B1421,weights!$A$2:$R$6,16)*EXP(VLOOKUP($B1421,weights!$A$2:$R$6,12)*E1421)+VLOOKUP($B1421,weights!$A$2:$R$6,17)*EXP(VLOOKUP($B1421,weights!$A$2:$R$6,13)*F1421)+VLOOKUP($B1421,weights!$A$2:$R$6,18)*EXP(VLOOKUP($B1421,weights!$A$2:$R$6,14)*G1421))</f>
        <v>1.9115328912364129</v>
      </c>
    </row>
    <row r="1422" spans="1:8" ht="12.75" x14ac:dyDescent="0.2">
      <c r="A1422">
        <f t="shared" si="0"/>
        <v>57</v>
      </c>
      <c r="B1422" t="str">
        <f t="shared" ref="B1422:C1422" si="1396">B1397</f>
        <v>pharmacy</v>
      </c>
      <c r="C1422">
        <f t="shared" si="1396"/>
        <v>0</v>
      </c>
      <c r="D1422">
        <f ca="1">OFFSET(walk!$A$2:$Y$402,TRUNC((ROW()-ROW($D$2))/COLUMNS(walk!$A$2:$Y$402)),MOD(ROW()-ROW($D$2),COLUMNS(walk!$A$2:$Y$402)),1,1)</f>
        <v>11</v>
      </c>
      <c r="E1422">
        <f ca="1">OFFSET(bike!$A$2:$Y$402,TRUNC((ROW()-ROW($E$2))/COLUMNS(bike!$A$2:$Y$402)),MOD(ROW()-ROW($E$2),COLUMNS(bike!$A$2:$Y$402)),1,1)</f>
        <v>4</v>
      </c>
      <c r="F1422">
        <f ca="1">OFFSET(transit!$A$2:$Y$402,TRUNC((ROW()-ROW($F$2))/COLUMNS(transit!$A$2:$Y$402)),MOD(ROW()-ROW($F$2),COLUMNS(transit!$A$2:$Y$402)),1,1)</f>
        <v>11</v>
      </c>
      <c r="G1422">
        <f ca="1">OFFSET(drive!$A$2:$Y$402,TRUNC((ROW()-ROW($G$2))/COLUMNS(drive!$A$2:$Y$402)),MOD(ROW()-ROW($G$2),COLUMNS(drive!$A$2:$Y$402)),1,1)</f>
        <v>2</v>
      </c>
      <c r="H1422" s="5">
        <f ca="1">(VLOOKUP($B1422,weights!$A$2:$R$6,4))*VLOOKUP($B1422,weights!$A$2:$R$6,6)^C1422*(VLOOKUP($B1422,weights!$A$2:$R$6,15)*EXP(VLOOKUP($B1422,weights!$A$2:$R$6,11)*D1422)+VLOOKUP($B1422,weights!$A$2:$R$6,16)*EXP(VLOOKUP($B1422,weights!$A$2:$R$6,12)*E1422)+VLOOKUP($B1422,weights!$A$2:$R$6,17)*EXP(VLOOKUP($B1422,weights!$A$2:$R$6,13)*F1422)+VLOOKUP($B1422,weights!$A$2:$R$6,18)*EXP(VLOOKUP($B1422,weights!$A$2:$R$6,14)*G1422))</f>
        <v>6.1452423467449906</v>
      </c>
    </row>
    <row r="1423" spans="1:8" ht="12.75" x14ac:dyDescent="0.2">
      <c r="A1423">
        <f t="shared" si="0"/>
        <v>57</v>
      </c>
      <c r="B1423" t="str">
        <f t="shared" ref="B1423:C1423" si="1397">B1398</f>
        <v>pharmacy</v>
      </c>
      <c r="C1423">
        <f t="shared" si="1397"/>
        <v>1</v>
      </c>
      <c r="D1423">
        <f ca="1">OFFSET(walk!$A$2:$Y$402,TRUNC((ROW()-ROW($D$2))/COLUMNS(walk!$A$2:$Y$402)),MOD(ROW()-ROW($D$2),COLUMNS(walk!$A$2:$Y$402)),1,1)</f>
        <v>11</v>
      </c>
      <c r="E1423">
        <f ca="1">OFFSET(bike!$A$2:$Y$402,TRUNC((ROW()-ROW($E$2))/COLUMNS(bike!$A$2:$Y$402)),MOD(ROW()-ROW($E$2),COLUMNS(bike!$A$2:$Y$402)),1,1)</f>
        <v>4</v>
      </c>
      <c r="F1423">
        <f ca="1">OFFSET(transit!$A$2:$Y$402,TRUNC((ROW()-ROW($F$2))/COLUMNS(transit!$A$2:$Y$402)),MOD(ROW()-ROW($F$2),COLUMNS(transit!$A$2:$Y$402)),1,1)</f>
        <v>11</v>
      </c>
      <c r="G1423">
        <f ca="1">OFFSET(drive!$A$2:$Y$402,TRUNC((ROW()-ROW($G$2))/COLUMNS(drive!$A$2:$Y$402)),MOD(ROW()-ROW($G$2),COLUMNS(drive!$A$2:$Y$402)),1,1)</f>
        <v>3</v>
      </c>
      <c r="H1423" s="5">
        <f ca="1">(VLOOKUP($B1423,weights!$A$2:$R$6,4))*VLOOKUP($B1423,weights!$A$2:$R$6,6)^C1423*(VLOOKUP($B1423,weights!$A$2:$R$6,15)*EXP(VLOOKUP($B1423,weights!$A$2:$R$6,11)*D1423)+VLOOKUP($B1423,weights!$A$2:$R$6,16)*EXP(VLOOKUP($B1423,weights!$A$2:$R$6,12)*E1423)+VLOOKUP($B1423,weights!$A$2:$R$6,17)*EXP(VLOOKUP($B1423,weights!$A$2:$R$6,13)*F1423)+VLOOKUP($B1423,weights!$A$2:$R$6,18)*EXP(VLOOKUP($B1423,weights!$A$2:$R$6,14)*G1423))</f>
        <v>2.6137553009719525</v>
      </c>
    </row>
    <row r="1424" spans="1:8" ht="12.75" x14ac:dyDescent="0.2">
      <c r="A1424">
        <f t="shared" si="0"/>
        <v>57</v>
      </c>
      <c r="B1424" t="str">
        <f t="shared" ref="B1424:C1424" si="1398">B1399</f>
        <v>pharmacy</v>
      </c>
      <c r="C1424">
        <f t="shared" si="1398"/>
        <v>2</v>
      </c>
      <c r="D1424">
        <f ca="1">OFFSET(walk!$A$2:$Y$402,TRUNC((ROW()-ROW($D$2))/COLUMNS(walk!$A$2:$Y$402)),MOD(ROW()-ROW($D$2),COLUMNS(walk!$A$2:$Y$402)),1,1)</f>
        <v>14</v>
      </c>
      <c r="E1424">
        <f ca="1">OFFSET(bike!$A$2:$Y$402,TRUNC((ROW()-ROW($E$2))/COLUMNS(bike!$A$2:$Y$402)),MOD(ROW()-ROW($E$2),COLUMNS(bike!$A$2:$Y$402)),1,1)</f>
        <v>4</v>
      </c>
      <c r="F1424">
        <f ca="1">OFFSET(transit!$A$2:$Y$402,TRUNC((ROW()-ROW($F$2))/COLUMNS(transit!$A$2:$Y$402)),MOD(ROW()-ROW($F$2),COLUMNS(transit!$A$2:$Y$402)),1,1)</f>
        <v>14</v>
      </c>
      <c r="G1424">
        <f ca="1">OFFSET(drive!$A$2:$Y$402,TRUNC((ROW()-ROW($G$2))/COLUMNS(drive!$A$2:$Y$402)),MOD(ROW()-ROW($G$2),COLUMNS(drive!$A$2:$Y$402)),1,1)</f>
        <v>3</v>
      </c>
      <c r="H1424" s="5">
        <f ca="1">(VLOOKUP($B1424,weights!$A$2:$R$6,4))*VLOOKUP($B1424,weights!$A$2:$R$6,6)^C1424*(VLOOKUP($B1424,weights!$A$2:$R$6,15)*EXP(VLOOKUP($B1424,weights!$A$2:$R$6,11)*D1424)+VLOOKUP($B1424,weights!$A$2:$R$6,16)*EXP(VLOOKUP($B1424,weights!$A$2:$R$6,12)*E1424)+VLOOKUP($B1424,weights!$A$2:$R$6,17)*EXP(VLOOKUP($B1424,weights!$A$2:$R$6,13)*F1424)+VLOOKUP($B1424,weights!$A$2:$R$6,18)*EXP(VLOOKUP($B1424,weights!$A$2:$R$6,14)*G1424))</f>
        <v>1.161189205974928</v>
      </c>
    </row>
    <row r="1425" spans="1:8" ht="12.75" x14ac:dyDescent="0.2">
      <c r="A1425">
        <f t="shared" si="0"/>
        <v>57</v>
      </c>
      <c r="B1425" t="str">
        <f t="shared" ref="B1425:C1425" si="1399">B1400</f>
        <v>bank</v>
      </c>
      <c r="C1425">
        <f t="shared" si="1399"/>
        <v>0</v>
      </c>
      <c r="D1425">
        <f ca="1">OFFSET(walk!$A$2:$Y$402,TRUNC((ROW()-ROW($D$2))/COLUMNS(walk!$A$2:$Y$402)),MOD(ROW()-ROW($D$2),COLUMNS(walk!$A$2:$Y$402)),1,1)</f>
        <v>23</v>
      </c>
      <c r="E1425">
        <f ca="1">OFFSET(bike!$A$2:$Y$402,TRUNC((ROW()-ROW($E$2))/COLUMNS(bike!$A$2:$Y$402)),MOD(ROW()-ROW($E$2),COLUMNS(bike!$A$2:$Y$402)),1,1)</f>
        <v>8</v>
      </c>
      <c r="F1425">
        <f ca="1">OFFSET(transit!$A$2:$Y$402,TRUNC((ROW()-ROW($F$2))/COLUMNS(transit!$A$2:$Y$402)),MOD(ROW()-ROW($F$2),COLUMNS(transit!$A$2:$Y$402)),1,1)</f>
        <v>16</v>
      </c>
      <c r="G1425">
        <f ca="1">OFFSET(drive!$A$2:$Y$402,TRUNC((ROW()-ROW($G$2))/COLUMNS(drive!$A$2:$Y$402)),MOD(ROW()-ROW($G$2),COLUMNS(drive!$A$2:$Y$402)),1,1)</f>
        <v>6</v>
      </c>
      <c r="H1425" s="5">
        <f ca="1">(VLOOKUP($B1425,weights!$A$2:$R$6,4))*VLOOKUP($B1425,weights!$A$2:$R$6,6)^C1425*(VLOOKUP($B1425,weights!$A$2:$R$6,15)*EXP(VLOOKUP($B1425,weights!$A$2:$R$6,11)*D1425)+VLOOKUP($B1425,weights!$A$2:$R$6,16)*EXP(VLOOKUP($B1425,weights!$A$2:$R$6,12)*E1425)+VLOOKUP($B1425,weights!$A$2:$R$6,17)*EXP(VLOOKUP($B1425,weights!$A$2:$R$6,13)*F1425)+VLOOKUP($B1425,weights!$A$2:$R$6,18)*EXP(VLOOKUP($B1425,weights!$A$2:$R$6,14)*G1425))</f>
        <v>2.449367827095656</v>
      </c>
    </row>
    <row r="1426" spans="1:8" ht="12.75" x14ac:dyDescent="0.2">
      <c r="A1426">
        <f t="shared" si="0"/>
        <v>57</v>
      </c>
      <c r="B1426" t="str">
        <f t="shared" ref="B1426:C1426" si="1400">B1401</f>
        <v>bank</v>
      </c>
      <c r="C1426">
        <f t="shared" si="1400"/>
        <v>1</v>
      </c>
      <c r="D1426">
        <f ca="1">OFFSET(walk!$A$2:$Y$402,TRUNC((ROW()-ROW($D$2))/COLUMNS(walk!$A$2:$Y$402)),MOD(ROW()-ROW($D$2),COLUMNS(walk!$A$2:$Y$402)),1,1)</f>
        <v>44</v>
      </c>
      <c r="E1426">
        <f ca="1">OFFSET(bike!$A$2:$Y$402,TRUNC((ROW()-ROW($E$2))/COLUMNS(bike!$A$2:$Y$402)),MOD(ROW()-ROW($E$2),COLUMNS(bike!$A$2:$Y$402)),1,1)</f>
        <v>13</v>
      </c>
      <c r="F1426">
        <f ca="1">OFFSET(transit!$A$2:$Y$402,TRUNC((ROW()-ROW($F$2))/COLUMNS(transit!$A$2:$Y$402)),MOD(ROW()-ROW($F$2),COLUMNS(transit!$A$2:$Y$402)),1,1)</f>
        <v>38</v>
      </c>
      <c r="G1426">
        <f ca="1">OFFSET(drive!$A$2:$Y$402,TRUNC((ROW()-ROW($G$2))/COLUMNS(drive!$A$2:$Y$402)),MOD(ROW()-ROW($G$2),COLUMNS(drive!$A$2:$Y$402)),1,1)</f>
        <v>8</v>
      </c>
      <c r="H1426" s="5">
        <f ca="1">(VLOOKUP($B1426,weights!$A$2:$R$6,4))*VLOOKUP($B1426,weights!$A$2:$R$6,6)^C1426*(VLOOKUP($B1426,weights!$A$2:$R$6,15)*EXP(VLOOKUP($B1426,weights!$A$2:$R$6,11)*D1426)+VLOOKUP($B1426,weights!$A$2:$R$6,16)*EXP(VLOOKUP($B1426,weights!$A$2:$R$6,12)*E1426)+VLOOKUP($B1426,weights!$A$2:$R$6,17)*EXP(VLOOKUP($B1426,weights!$A$2:$R$6,13)*F1426)+VLOOKUP($B1426,weights!$A$2:$R$6,18)*EXP(VLOOKUP($B1426,weights!$A$2:$R$6,14)*G1426))</f>
        <v>0.46037414752115363</v>
      </c>
    </row>
    <row r="1427" spans="1:8" ht="12.75" x14ac:dyDescent="0.2">
      <c r="A1427">
        <f t="shared" si="0"/>
        <v>58</v>
      </c>
      <c r="B1427" t="str">
        <f t="shared" ref="B1427:C1427" si="1401">B1402</f>
        <v>restaurant</v>
      </c>
      <c r="C1427">
        <f t="shared" si="1401"/>
        <v>0</v>
      </c>
      <c r="D1427">
        <f ca="1">OFFSET(walk!$A$2:$Y$402,TRUNC((ROW()-ROW($D$2))/COLUMNS(walk!$A$2:$Y$402)),MOD(ROW()-ROW($D$2),COLUMNS(walk!$A$2:$Y$402)),1,1)</f>
        <v>8</v>
      </c>
      <c r="E1427">
        <f ca="1">OFFSET(bike!$A$2:$Y$402,TRUNC((ROW()-ROW($E$2))/COLUMNS(bike!$A$2:$Y$402)),MOD(ROW()-ROW($E$2),COLUMNS(bike!$A$2:$Y$402)),1,1)</f>
        <v>2</v>
      </c>
      <c r="F1427">
        <f ca="1">OFFSET(transit!$A$2:$Y$402,TRUNC((ROW()-ROW($F$2))/COLUMNS(transit!$A$2:$Y$402)),MOD(ROW()-ROW($F$2),COLUMNS(transit!$A$2:$Y$402)),1,1)</f>
        <v>5</v>
      </c>
      <c r="G1427">
        <f ca="1">OFFSET(drive!$A$2:$Y$402,TRUNC((ROW()-ROW($G$2))/COLUMNS(drive!$A$2:$Y$402)),MOD(ROW()-ROW($G$2),COLUMNS(drive!$A$2:$Y$402)),1,1)</f>
        <v>2</v>
      </c>
      <c r="H1427" s="5">
        <f ca="1">(VLOOKUP($B1427,weights!$A$2:$R$6,4))*VLOOKUP($B1427,weights!$A$2:$R$6,6)^C1427*(VLOOKUP($B1427,weights!$A$2:$R$6,15)*EXP(VLOOKUP($B1427,weights!$A$2:$R$6,11)*D1427)+VLOOKUP($B1427,weights!$A$2:$R$6,16)*EXP(VLOOKUP($B1427,weights!$A$2:$R$6,12)*E1427)+VLOOKUP($B1427,weights!$A$2:$R$6,17)*EXP(VLOOKUP($B1427,weights!$A$2:$R$6,13)*F1427)+VLOOKUP($B1427,weights!$A$2:$R$6,18)*EXP(VLOOKUP($B1427,weights!$A$2:$R$6,14)*G1427))</f>
        <v>33.190642185769796</v>
      </c>
    </row>
    <row r="1428" spans="1:8" ht="12.75" x14ac:dyDescent="0.2">
      <c r="A1428">
        <f t="shared" si="0"/>
        <v>58</v>
      </c>
      <c r="B1428" t="str">
        <f t="shared" ref="B1428:C1428" si="1402">B1403</f>
        <v>restaurant</v>
      </c>
      <c r="C1428">
        <f t="shared" si="1402"/>
        <v>1</v>
      </c>
      <c r="D1428">
        <f ca="1">OFFSET(walk!$A$2:$Y$402,TRUNC((ROW()-ROW($D$2))/COLUMNS(walk!$A$2:$Y$402)),MOD(ROW()-ROW($D$2),COLUMNS(walk!$A$2:$Y$402)),1,1)</f>
        <v>9</v>
      </c>
      <c r="E1428">
        <f ca="1">OFFSET(bike!$A$2:$Y$402,TRUNC((ROW()-ROW($E$2))/COLUMNS(bike!$A$2:$Y$402)),MOD(ROW()-ROW($E$2),COLUMNS(bike!$A$2:$Y$402)),1,1)</f>
        <v>3</v>
      </c>
      <c r="F1428">
        <f ca="1">OFFSET(transit!$A$2:$Y$402,TRUNC((ROW()-ROW($F$2))/COLUMNS(transit!$A$2:$Y$402)),MOD(ROW()-ROW($F$2),COLUMNS(transit!$A$2:$Y$402)),1,1)</f>
        <v>7</v>
      </c>
      <c r="G1428">
        <f ca="1">OFFSET(drive!$A$2:$Y$402,TRUNC((ROW()-ROW($G$2))/COLUMNS(drive!$A$2:$Y$402)),MOD(ROW()-ROW($G$2),COLUMNS(drive!$A$2:$Y$402)),1,1)</f>
        <v>2</v>
      </c>
      <c r="H1428" s="5">
        <f ca="1">(VLOOKUP($B1428,weights!$A$2:$R$6,4))*VLOOKUP($B1428,weights!$A$2:$R$6,6)^C1428*(VLOOKUP($B1428,weights!$A$2:$R$6,15)*EXP(VLOOKUP($B1428,weights!$A$2:$R$6,11)*D1428)+VLOOKUP($B1428,weights!$A$2:$R$6,16)*EXP(VLOOKUP($B1428,weights!$A$2:$R$6,12)*E1428)+VLOOKUP($B1428,weights!$A$2:$R$6,17)*EXP(VLOOKUP($B1428,weights!$A$2:$R$6,13)*F1428)+VLOOKUP($B1428,weights!$A$2:$R$6,18)*EXP(VLOOKUP($B1428,weights!$A$2:$R$6,14)*G1428))</f>
        <v>25.459783284060169</v>
      </c>
    </row>
    <row r="1429" spans="1:8" ht="12.75" x14ac:dyDescent="0.2">
      <c r="A1429">
        <f t="shared" si="0"/>
        <v>58</v>
      </c>
      <c r="B1429" t="str">
        <f t="shared" ref="B1429:C1429" si="1403">B1404</f>
        <v>restaurant</v>
      </c>
      <c r="C1429">
        <f t="shared" si="1403"/>
        <v>2</v>
      </c>
      <c r="D1429">
        <f ca="1">OFFSET(walk!$A$2:$Y$402,TRUNC((ROW()-ROW($D$2))/COLUMNS(walk!$A$2:$Y$402)),MOD(ROW()-ROW($D$2),COLUMNS(walk!$A$2:$Y$402)),1,1)</f>
        <v>10</v>
      </c>
      <c r="E1429">
        <f ca="1">OFFSET(bike!$A$2:$Y$402,TRUNC((ROW()-ROW($E$2))/COLUMNS(bike!$A$2:$Y$402)),MOD(ROW()-ROW($E$2),COLUMNS(bike!$A$2:$Y$402)),1,1)</f>
        <v>3</v>
      </c>
      <c r="F1429">
        <f ca="1">OFFSET(transit!$A$2:$Y$402,TRUNC((ROW()-ROW($F$2))/COLUMNS(transit!$A$2:$Y$402)),MOD(ROW()-ROW($F$2),COLUMNS(transit!$A$2:$Y$402)),1,1)</f>
        <v>7</v>
      </c>
      <c r="G1429">
        <f ca="1">OFFSET(drive!$A$2:$Y$402,TRUNC((ROW()-ROW($G$2))/COLUMNS(drive!$A$2:$Y$402)),MOD(ROW()-ROW($G$2),COLUMNS(drive!$A$2:$Y$402)),1,1)</f>
        <v>3</v>
      </c>
      <c r="H1429" s="5">
        <f ca="1">(VLOOKUP($B1429,weights!$A$2:$R$6,4))*VLOOKUP($B1429,weights!$A$2:$R$6,6)^C1429*(VLOOKUP($B1429,weights!$A$2:$R$6,15)*EXP(VLOOKUP($B1429,weights!$A$2:$R$6,11)*D1429)+VLOOKUP($B1429,weights!$A$2:$R$6,16)*EXP(VLOOKUP($B1429,weights!$A$2:$R$6,12)*E1429)+VLOOKUP($B1429,weights!$A$2:$R$6,17)*EXP(VLOOKUP($B1429,weights!$A$2:$R$6,13)*F1429)+VLOOKUP($B1429,weights!$A$2:$R$6,18)*EXP(VLOOKUP($B1429,weights!$A$2:$R$6,14)*G1429))</f>
        <v>20.945313430992616</v>
      </c>
    </row>
    <row r="1430" spans="1:8" ht="12.75" x14ac:dyDescent="0.2">
      <c r="A1430">
        <f t="shared" si="0"/>
        <v>58</v>
      </c>
      <c r="B1430" t="str">
        <f t="shared" ref="B1430:C1430" si="1404">B1405</f>
        <v>restaurant</v>
      </c>
      <c r="C1430">
        <f t="shared" si="1404"/>
        <v>3</v>
      </c>
      <c r="D1430">
        <f ca="1">OFFSET(walk!$A$2:$Y$402,TRUNC((ROW()-ROW($D$2))/COLUMNS(walk!$A$2:$Y$402)),MOD(ROW()-ROW($D$2),COLUMNS(walk!$A$2:$Y$402)),1,1)</f>
        <v>11</v>
      </c>
      <c r="E1430">
        <f ca="1">OFFSET(bike!$A$2:$Y$402,TRUNC((ROW()-ROW($E$2))/COLUMNS(bike!$A$2:$Y$402)),MOD(ROW()-ROW($E$2),COLUMNS(bike!$A$2:$Y$402)),1,1)</f>
        <v>3</v>
      </c>
      <c r="F1430">
        <f ca="1">OFFSET(transit!$A$2:$Y$402,TRUNC((ROW()-ROW($F$2))/COLUMNS(transit!$A$2:$Y$402)),MOD(ROW()-ROW($F$2),COLUMNS(transit!$A$2:$Y$402)),1,1)</f>
        <v>7</v>
      </c>
      <c r="G1430">
        <f ca="1">OFFSET(drive!$A$2:$Y$402,TRUNC((ROW()-ROW($G$2))/COLUMNS(drive!$A$2:$Y$402)),MOD(ROW()-ROW($G$2),COLUMNS(drive!$A$2:$Y$402)),1,1)</f>
        <v>3</v>
      </c>
      <c r="H1430" s="5">
        <f ca="1">(VLOOKUP($B1430,weights!$A$2:$R$6,4))*VLOOKUP($B1430,weights!$A$2:$R$6,6)^C1430*(VLOOKUP($B1430,weights!$A$2:$R$6,15)*EXP(VLOOKUP($B1430,weights!$A$2:$R$6,11)*D1430)+VLOOKUP($B1430,weights!$A$2:$R$6,16)*EXP(VLOOKUP($B1430,weights!$A$2:$R$6,12)*E1430)+VLOOKUP($B1430,weights!$A$2:$R$6,17)*EXP(VLOOKUP($B1430,weights!$A$2:$R$6,13)*F1430)+VLOOKUP($B1430,weights!$A$2:$R$6,18)*EXP(VLOOKUP($B1430,weights!$A$2:$R$6,14)*G1430))</f>
        <v>18.464182776272754</v>
      </c>
    </row>
    <row r="1431" spans="1:8" ht="12.75" x14ac:dyDescent="0.2">
      <c r="A1431">
        <f t="shared" si="0"/>
        <v>58</v>
      </c>
      <c r="B1431" t="str">
        <f t="shared" ref="B1431:C1431" si="1405">B1406</f>
        <v>restaurant</v>
      </c>
      <c r="C1431">
        <f t="shared" si="1405"/>
        <v>4</v>
      </c>
      <c r="D1431">
        <f ca="1">OFFSET(walk!$A$2:$Y$402,TRUNC((ROW()-ROW($D$2))/COLUMNS(walk!$A$2:$Y$402)),MOD(ROW()-ROW($D$2),COLUMNS(walk!$A$2:$Y$402)),1,1)</f>
        <v>12</v>
      </c>
      <c r="E1431">
        <f ca="1">OFFSET(bike!$A$2:$Y$402,TRUNC((ROW()-ROW($E$2))/COLUMNS(bike!$A$2:$Y$402)),MOD(ROW()-ROW($E$2),COLUMNS(bike!$A$2:$Y$402)),1,1)</f>
        <v>3</v>
      </c>
      <c r="F1431">
        <f ca="1">OFFSET(transit!$A$2:$Y$402,TRUNC((ROW()-ROW($F$2))/COLUMNS(transit!$A$2:$Y$402)),MOD(ROW()-ROW($F$2),COLUMNS(transit!$A$2:$Y$402)),1,1)</f>
        <v>8</v>
      </c>
      <c r="G1431">
        <f ca="1">OFFSET(drive!$A$2:$Y$402,TRUNC((ROW()-ROW($G$2))/COLUMNS(drive!$A$2:$Y$402)),MOD(ROW()-ROW($G$2),COLUMNS(drive!$A$2:$Y$402)),1,1)</f>
        <v>3</v>
      </c>
      <c r="H1431" s="5">
        <f ca="1">(VLOOKUP($B1431,weights!$A$2:$R$6,4))*VLOOKUP($B1431,weights!$A$2:$R$6,6)^C1431*(VLOOKUP($B1431,weights!$A$2:$R$6,15)*EXP(VLOOKUP($B1431,weights!$A$2:$R$6,11)*D1431)+VLOOKUP($B1431,weights!$A$2:$R$6,16)*EXP(VLOOKUP($B1431,weights!$A$2:$R$6,12)*E1431)+VLOOKUP($B1431,weights!$A$2:$R$6,17)*EXP(VLOOKUP($B1431,weights!$A$2:$R$6,13)*F1431)+VLOOKUP($B1431,weights!$A$2:$R$6,18)*EXP(VLOOKUP($B1431,weights!$A$2:$R$6,14)*G1431))</f>
        <v>15.813935603114285</v>
      </c>
    </row>
    <row r="1432" spans="1:8" ht="12.75" x14ac:dyDescent="0.2">
      <c r="A1432">
        <f t="shared" si="0"/>
        <v>58</v>
      </c>
      <c r="B1432" t="str">
        <f t="shared" ref="B1432:C1432" si="1406">B1407</f>
        <v>restaurant</v>
      </c>
      <c r="C1432">
        <f t="shared" si="1406"/>
        <v>5</v>
      </c>
      <c r="D1432">
        <f ca="1">OFFSET(walk!$A$2:$Y$402,TRUNC((ROW()-ROW($D$2))/COLUMNS(walk!$A$2:$Y$402)),MOD(ROW()-ROW($D$2),COLUMNS(walk!$A$2:$Y$402)),1,1)</f>
        <v>12</v>
      </c>
      <c r="E1432">
        <f ca="1">OFFSET(bike!$A$2:$Y$402,TRUNC((ROW()-ROW($E$2))/COLUMNS(bike!$A$2:$Y$402)),MOD(ROW()-ROW($E$2),COLUMNS(bike!$A$2:$Y$402)),1,1)</f>
        <v>4</v>
      </c>
      <c r="F1432">
        <f ca="1">OFFSET(transit!$A$2:$Y$402,TRUNC((ROW()-ROW($F$2))/COLUMNS(transit!$A$2:$Y$402)),MOD(ROW()-ROW($F$2),COLUMNS(transit!$A$2:$Y$402)),1,1)</f>
        <v>9</v>
      </c>
      <c r="G1432">
        <f ca="1">OFFSET(drive!$A$2:$Y$402,TRUNC((ROW()-ROW($G$2))/COLUMNS(drive!$A$2:$Y$402)),MOD(ROW()-ROW($G$2),COLUMNS(drive!$A$2:$Y$402)),1,1)</f>
        <v>4</v>
      </c>
      <c r="H1432" s="5">
        <f ca="1">(VLOOKUP($B1432,weights!$A$2:$R$6,4))*VLOOKUP($B1432,weights!$A$2:$R$6,6)^C1432*(VLOOKUP($B1432,weights!$A$2:$R$6,15)*EXP(VLOOKUP($B1432,weights!$A$2:$R$6,11)*D1432)+VLOOKUP($B1432,weights!$A$2:$R$6,16)*EXP(VLOOKUP($B1432,weights!$A$2:$R$6,12)*E1432)+VLOOKUP($B1432,weights!$A$2:$R$6,17)*EXP(VLOOKUP($B1432,weights!$A$2:$R$6,13)*F1432)+VLOOKUP($B1432,weights!$A$2:$R$6,18)*EXP(VLOOKUP($B1432,weights!$A$2:$R$6,14)*G1432))</f>
        <v>11.935559125726009</v>
      </c>
    </row>
    <row r="1433" spans="1:8" ht="12.75" x14ac:dyDescent="0.2">
      <c r="A1433">
        <f t="shared" si="0"/>
        <v>58</v>
      </c>
      <c r="B1433" t="str">
        <f t="shared" ref="B1433:C1433" si="1407">B1408</f>
        <v>restaurant</v>
      </c>
      <c r="C1433">
        <f t="shared" si="1407"/>
        <v>6</v>
      </c>
      <c r="D1433">
        <f ca="1">OFFSET(walk!$A$2:$Y$402,TRUNC((ROW()-ROW($D$2))/COLUMNS(walk!$A$2:$Y$402)),MOD(ROW()-ROW($D$2),COLUMNS(walk!$A$2:$Y$402)),1,1)</f>
        <v>13</v>
      </c>
      <c r="E1433">
        <f ca="1">OFFSET(bike!$A$2:$Y$402,TRUNC((ROW()-ROW($E$2))/COLUMNS(bike!$A$2:$Y$402)),MOD(ROW()-ROW($E$2),COLUMNS(bike!$A$2:$Y$402)),1,1)</f>
        <v>4</v>
      </c>
      <c r="F1433">
        <f ca="1">OFFSET(transit!$A$2:$Y$402,TRUNC((ROW()-ROW($F$2))/COLUMNS(transit!$A$2:$Y$402)),MOD(ROW()-ROW($F$2),COLUMNS(transit!$A$2:$Y$402)),1,1)</f>
        <v>9</v>
      </c>
      <c r="G1433">
        <f ca="1">OFFSET(drive!$A$2:$Y$402,TRUNC((ROW()-ROW($G$2))/COLUMNS(drive!$A$2:$Y$402)),MOD(ROW()-ROW($G$2),COLUMNS(drive!$A$2:$Y$402)),1,1)</f>
        <v>4</v>
      </c>
      <c r="H1433" s="5">
        <f ca="1">(VLOOKUP($B1433,weights!$A$2:$R$6,4))*VLOOKUP($B1433,weights!$A$2:$R$6,6)^C1433*(VLOOKUP($B1433,weights!$A$2:$R$6,15)*EXP(VLOOKUP($B1433,weights!$A$2:$R$6,11)*D1433)+VLOOKUP($B1433,weights!$A$2:$R$6,16)*EXP(VLOOKUP($B1433,weights!$A$2:$R$6,12)*E1433)+VLOOKUP($B1433,weights!$A$2:$R$6,17)*EXP(VLOOKUP($B1433,weights!$A$2:$R$6,13)*F1433)+VLOOKUP($B1433,weights!$A$2:$R$6,18)*EXP(VLOOKUP($B1433,weights!$A$2:$R$6,14)*G1433))</f>
        <v>10.556490325345544</v>
      </c>
    </row>
    <row r="1434" spans="1:8" ht="12.75" x14ac:dyDescent="0.2">
      <c r="A1434">
        <f t="shared" si="0"/>
        <v>58</v>
      </c>
      <c r="B1434" t="str">
        <f t="shared" ref="B1434:C1434" si="1408">B1409</f>
        <v>restaurant</v>
      </c>
      <c r="C1434">
        <f t="shared" si="1408"/>
        <v>7</v>
      </c>
      <c r="D1434">
        <f ca="1">OFFSET(walk!$A$2:$Y$402,TRUNC((ROW()-ROW($D$2))/COLUMNS(walk!$A$2:$Y$402)),MOD(ROW()-ROW($D$2),COLUMNS(walk!$A$2:$Y$402)),1,1)</f>
        <v>14</v>
      </c>
      <c r="E1434">
        <f ca="1">OFFSET(bike!$A$2:$Y$402,TRUNC((ROW()-ROW($E$2))/COLUMNS(bike!$A$2:$Y$402)),MOD(ROW()-ROW($E$2),COLUMNS(bike!$A$2:$Y$402)),1,1)</f>
        <v>4</v>
      </c>
      <c r="F1434">
        <f ca="1">OFFSET(transit!$A$2:$Y$402,TRUNC((ROW()-ROW($F$2))/COLUMNS(transit!$A$2:$Y$402)),MOD(ROW()-ROW($F$2),COLUMNS(transit!$A$2:$Y$402)),1,1)</f>
        <v>9</v>
      </c>
      <c r="G1434">
        <f ca="1">OFFSET(drive!$A$2:$Y$402,TRUNC((ROW()-ROW($G$2))/COLUMNS(drive!$A$2:$Y$402)),MOD(ROW()-ROW($G$2),COLUMNS(drive!$A$2:$Y$402)),1,1)</f>
        <v>4</v>
      </c>
      <c r="H1434" s="5">
        <f ca="1">(VLOOKUP($B1434,weights!$A$2:$R$6,4))*VLOOKUP($B1434,weights!$A$2:$R$6,6)^C1434*(VLOOKUP($B1434,weights!$A$2:$R$6,15)*EXP(VLOOKUP($B1434,weights!$A$2:$R$6,11)*D1434)+VLOOKUP($B1434,weights!$A$2:$R$6,16)*EXP(VLOOKUP($B1434,weights!$A$2:$R$6,12)*E1434)+VLOOKUP($B1434,weights!$A$2:$R$6,17)*EXP(VLOOKUP($B1434,weights!$A$2:$R$6,13)*F1434)+VLOOKUP($B1434,weights!$A$2:$R$6,18)*EXP(VLOOKUP($B1434,weights!$A$2:$R$6,14)*G1434))</f>
        <v>9.3608122965231022</v>
      </c>
    </row>
    <row r="1435" spans="1:8" ht="12.75" x14ac:dyDescent="0.2">
      <c r="A1435">
        <f t="shared" si="0"/>
        <v>58</v>
      </c>
      <c r="B1435" t="str">
        <f t="shared" ref="B1435:C1435" si="1409">B1410</f>
        <v>restaurant</v>
      </c>
      <c r="C1435">
        <f t="shared" si="1409"/>
        <v>8</v>
      </c>
      <c r="D1435">
        <f ca="1">OFFSET(walk!$A$2:$Y$402,TRUNC((ROW()-ROW($D$2))/COLUMNS(walk!$A$2:$Y$402)),MOD(ROW()-ROW($D$2),COLUMNS(walk!$A$2:$Y$402)),1,1)</f>
        <v>15</v>
      </c>
      <c r="E1435">
        <f ca="1">OFFSET(bike!$A$2:$Y$402,TRUNC((ROW()-ROW($E$2))/COLUMNS(bike!$A$2:$Y$402)),MOD(ROW()-ROW($E$2),COLUMNS(bike!$A$2:$Y$402)),1,1)</f>
        <v>4</v>
      </c>
      <c r="F1435">
        <f ca="1">OFFSET(transit!$A$2:$Y$402,TRUNC((ROW()-ROW($F$2))/COLUMNS(transit!$A$2:$Y$402)),MOD(ROW()-ROW($F$2),COLUMNS(transit!$A$2:$Y$402)),1,1)</f>
        <v>10</v>
      </c>
      <c r="G1435">
        <f ca="1">OFFSET(drive!$A$2:$Y$402,TRUNC((ROW()-ROW($G$2))/COLUMNS(drive!$A$2:$Y$402)),MOD(ROW()-ROW($G$2),COLUMNS(drive!$A$2:$Y$402)),1,1)</f>
        <v>4</v>
      </c>
      <c r="H1435" s="5">
        <f ca="1">(VLOOKUP($B1435,weights!$A$2:$R$6,4))*VLOOKUP($B1435,weights!$A$2:$R$6,6)^C1435*(VLOOKUP($B1435,weights!$A$2:$R$6,15)*EXP(VLOOKUP($B1435,weights!$A$2:$R$6,11)*D1435)+VLOOKUP($B1435,weights!$A$2:$R$6,16)*EXP(VLOOKUP($B1435,weights!$A$2:$R$6,12)*E1435)+VLOOKUP($B1435,weights!$A$2:$R$6,17)*EXP(VLOOKUP($B1435,weights!$A$2:$R$6,13)*F1435)+VLOOKUP($B1435,weights!$A$2:$R$6,18)*EXP(VLOOKUP($B1435,weights!$A$2:$R$6,14)*G1435))</f>
        <v>8.0736031399828789</v>
      </c>
    </row>
    <row r="1436" spans="1:8" ht="12.75" x14ac:dyDescent="0.2">
      <c r="A1436">
        <f t="shared" si="0"/>
        <v>58</v>
      </c>
      <c r="B1436" t="str">
        <f t="shared" ref="B1436:C1436" si="1410">B1411</f>
        <v>restaurant</v>
      </c>
      <c r="C1436">
        <f t="shared" si="1410"/>
        <v>9</v>
      </c>
      <c r="D1436">
        <f ca="1">OFFSET(walk!$A$2:$Y$402,TRUNC((ROW()-ROW($D$2))/COLUMNS(walk!$A$2:$Y$402)),MOD(ROW()-ROW($D$2),COLUMNS(walk!$A$2:$Y$402)),1,1)</f>
        <v>15</v>
      </c>
      <c r="E1436">
        <f ca="1">OFFSET(bike!$A$2:$Y$402,TRUNC((ROW()-ROW($E$2))/COLUMNS(bike!$A$2:$Y$402)),MOD(ROW()-ROW($E$2),COLUMNS(bike!$A$2:$Y$402)),1,1)</f>
        <v>5</v>
      </c>
      <c r="F1436">
        <f ca="1">OFFSET(transit!$A$2:$Y$402,TRUNC((ROW()-ROW($F$2))/COLUMNS(transit!$A$2:$Y$402)),MOD(ROW()-ROW($F$2),COLUMNS(transit!$A$2:$Y$402)),1,1)</f>
        <v>15</v>
      </c>
      <c r="G1436">
        <f ca="1">OFFSET(drive!$A$2:$Y$402,TRUNC((ROW()-ROW($G$2))/COLUMNS(drive!$A$2:$Y$402)),MOD(ROW()-ROW($G$2),COLUMNS(drive!$A$2:$Y$402)),1,1)</f>
        <v>4</v>
      </c>
      <c r="H1436" s="5">
        <f ca="1">(VLOOKUP($B1436,weights!$A$2:$R$6,4))*VLOOKUP($B1436,weights!$A$2:$R$6,6)^C1436*(VLOOKUP($B1436,weights!$A$2:$R$6,15)*EXP(VLOOKUP($B1436,weights!$A$2:$R$6,11)*D1436)+VLOOKUP($B1436,weights!$A$2:$R$6,16)*EXP(VLOOKUP($B1436,weights!$A$2:$R$6,12)*E1436)+VLOOKUP($B1436,weights!$A$2:$R$6,17)*EXP(VLOOKUP($B1436,weights!$A$2:$R$6,13)*F1436)+VLOOKUP($B1436,weights!$A$2:$R$6,18)*EXP(VLOOKUP($B1436,weights!$A$2:$R$6,14)*G1436))</f>
        <v>6.0425230767831009</v>
      </c>
    </row>
    <row r="1437" spans="1:8" ht="12.75" x14ac:dyDescent="0.2">
      <c r="A1437">
        <f t="shared" si="0"/>
        <v>58</v>
      </c>
      <c r="B1437" t="str">
        <f t="shared" ref="B1437:C1437" si="1411">B1412</f>
        <v>supermarket</v>
      </c>
      <c r="C1437">
        <f t="shared" si="1411"/>
        <v>0</v>
      </c>
      <c r="D1437">
        <f ca="1">OFFSET(walk!$A$2:$Y$402,TRUNC((ROW()-ROW($D$2))/COLUMNS(walk!$A$2:$Y$402)),MOD(ROW()-ROW($D$2),COLUMNS(walk!$A$2:$Y$402)),1,1)</f>
        <v>36</v>
      </c>
      <c r="E1437">
        <f ca="1">OFFSET(bike!$A$2:$Y$402,TRUNC((ROW()-ROW($E$2))/COLUMNS(bike!$A$2:$Y$402)),MOD(ROW()-ROW($E$2),COLUMNS(bike!$A$2:$Y$402)),1,1)</f>
        <v>14</v>
      </c>
      <c r="F1437">
        <f ca="1">OFFSET(transit!$A$2:$Y$402,TRUNC((ROW()-ROW($F$2))/COLUMNS(transit!$A$2:$Y$402)),MOD(ROW()-ROW($F$2),COLUMNS(transit!$A$2:$Y$402)),1,1)</f>
        <v>19</v>
      </c>
      <c r="G1437">
        <f ca="1">OFFSET(drive!$A$2:$Y$402,TRUNC((ROW()-ROW($G$2))/COLUMNS(drive!$A$2:$Y$402)),MOD(ROW()-ROW($G$2),COLUMNS(drive!$A$2:$Y$402)),1,1)</f>
        <v>8</v>
      </c>
      <c r="H1437" s="5">
        <f ca="1">(VLOOKUP($B1437,weights!$A$2:$R$6,4))*VLOOKUP($B1437,weights!$A$2:$R$6,6)^C1437*(VLOOKUP($B1437,weights!$A$2:$R$6,15)*EXP(VLOOKUP($B1437,weights!$A$2:$R$6,11)*D1437)+VLOOKUP($B1437,weights!$A$2:$R$6,16)*EXP(VLOOKUP($B1437,weights!$A$2:$R$6,12)*E1437)+VLOOKUP($B1437,weights!$A$2:$R$6,17)*EXP(VLOOKUP($B1437,weights!$A$2:$R$6,13)*F1437)+VLOOKUP($B1437,weights!$A$2:$R$6,18)*EXP(VLOOKUP($B1437,weights!$A$2:$R$6,14)*G1437))</f>
        <v>3.6751666191272689</v>
      </c>
    </row>
    <row r="1438" spans="1:8" ht="12.75" x14ac:dyDescent="0.2">
      <c r="A1438">
        <f t="shared" si="0"/>
        <v>58</v>
      </c>
      <c r="B1438" t="str">
        <f t="shared" ref="B1438:C1438" si="1412">B1413</f>
        <v>supermarket</v>
      </c>
      <c r="C1438">
        <f t="shared" si="1412"/>
        <v>1</v>
      </c>
      <c r="D1438">
        <f ca="1">OFFSET(walk!$A$2:$Y$402,TRUNC((ROW()-ROW($D$2))/COLUMNS(walk!$A$2:$Y$402)),MOD(ROW()-ROW($D$2),COLUMNS(walk!$A$2:$Y$402)),1,1)</f>
        <v>48</v>
      </c>
      <c r="E1438">
        <f ca="1">OFFSET(bike!$A$2:$Y$402,TRUNC((ROW()-ROW($E$2))/COLUMNS(bike!$A$2:$Y$402)),MOD(ROW()-ROW($E$2),COLUMNS(bike!$A$2:$Y$402)),1,1)</f>
        <v>15</v>
      </c>
      <c r="F1438">
        <f ca="1">OFFSET(transit!$A$2:$Y$402,TRUNC((ROW()-ROW($F$2))/COLUMNS(transit!$A$2:$Y$402)),MOD(ROW()-ROW($F$2),COLUMNS(transit!$A$2:$Y$402)),1,1)</f>
        <v>24</v>
      </c>
      <c r="G1438">
        <f ca="1">OFFSET(drive!$A$2:$Y$402,TRUNC((ROW()-ROW($G$2))/COLUMNS(drive!$A$2:$Y$402)),MOD(ROW()-ROW($G$2),COLUMNS(drive!$A$2:$Y$402)),1,1)</f>
        <v>9</v>
      </c>
      <c r="H1438" s="5">
        <f ca="1">(VLOOKUP($B1438,weights!$A$2:$R$6,4))*VLOOKUP($B1438,weights!$A$2:$R$6,6)^C1438*(VLOOKUP($B1438,weights!$A$2:$R$6,15)*EXP(VLOOKUP($B1438,weights!$A$2:$R$6,11)*D1438)+VLOOKUP($B1438,weights!$A$2:$R$6,16)*EXP(VLOOKUP($B1438,weights!$A$2:$R$6,12)*E1438)+VLOOKUP($B1438,weights!$A$2:$R$6,17)*EXP(VLOOKUP($B1438,weights!$A$2:$R$6,13)*F1438)+VLOOKUP($B1438,weights!$A$2:$R$6,18)*EXP(VLOOKUP($B1438,weights!$A$2:$R$6,14)*G1438))</f>
        <v>1.6662473208838171</v>
      </c>
    </row>
    <row r="1439" spans="1:8" ht="12.75" x14ac:dyDescent="0.2">
      <c r="A1439">
        <f t="shared" si="0"/>
        <v>58</v>
      </c>
      <c r="B1439" t="str">
        <f t="shared" ref="B1439:C1439" si="1413">B1414</f>
        <v>supermarket</v>
      </c>
      <c r="C1439">
        <f t="shared" si="1413"/>
        <v>2</v>
      </c>
      <c r="D1439">
        <f ca="1">OFFSET(walk!$A$2:$Y$402,TRUNC((ROW()-ROW($D$2))/COLUMNS(walk!$A$2:$Y$402)),MOD(ROW()-ROW($D$2),COLUMNS(walk!$A$2:$Y$402)),1,1)</f>
        <v>53</v>
      </c>
      <c r="E1439">
        <f ca="1">OFFSET(bike!$A$2:$Y$402,TRUNC((ROW()-ROW($E$2))/COLUMNS(bike!$A$2:$Y$402)),MOD(ROW()-ROW($E$2),COLUMNS(bike!$A$2:$Y$402)),1,1)</f>
        <v>16</v>
      </c>
      <c r="F1439">
        <f ca="1">OFFSET(transit!$A$2:$Y$402,TRUNC((ROW()-ROW($F$2))/COLUMNS(transit!$A$2:$Y$402)),MOD(ROW()-ROW($F$2),COLUMNS(transit!$A$2:$Y$402)),1,1)</f>
        <v>29</v>
      </c>
      <c r="G1439">
        <f ca="1">OFFSET(drive!$A$2:$Y$402,TRUNC((ROW()-ROW($G$2))/COLUMNS(drive!$A$2:$Y$402)),MOD(ROW()-ROW($G$2),COLUMNS(drive!$A$2:$Y$402)),1,1)</f>
        <v>12</v>
      </c>
      <c r="H1439" s="5">
        <f ca="1">(VLOOKUP($B1439,weights!$A$2:$R$6,4))*VLOOKUP($B1439,weights!$A$2:$R$6,6)^C1439*(VLOOKUP($B1439,weights!$A$2:$R$6,15)*EXP(VLOOKUP($B1439,weights!$A$2:$R$6,11)*D1439)+VLOOKUP($B1439,weights!$A$2:$R$6,16)*EXP(VLOOKUP($B1439,weights!$A$2:$R$6,12)*E1439)+VLOOKUP($B1439,weights!$A$2:$R$6,17)*EXP(VLOOKUP($B1439,weights!$A$2:$R$6,13)*F1439)+VLOOKUP($B1439,weights!$A$2:$R$6,18)*EXP(VLOOKUP($B1439,weights!$A$2:$R$6,14)*G1439))</f>
        <v>0.52794579458621838</v>
      </c>
    </row>
    <row r="1440" spans="1:8" ht="12.75" x14ac:dyDescent="0.2">
      <c r="A1440">
        <f t="shared" si="0"/>
        <v>58</v>
      </c>
      <c r="B1440" t="str">
        <f t="shared" ref="B1440:C1440" si="1414">B1415</f>
        <v>supermarket</v>
      </c>
      <c r="C1440">
        <f t="shared" si="1414"/>
        <v>3</v>
      </c>
      <c r="D1440">
        <f ca="1">OFFSET(walk!$A$2:$Y$402,TRUNC((ROW()-ROW($D$2))/COLUMNS(walk!$A$2:$Y$402)),MOD(ROW()-ROW($D$2),COLUMNS(walk!$A$2:$Y$402)),1,1)</f>
        <v>61</v>
      </c>
      <c r="E1440">
        <f ca="1">OFFSET(bike!$A$2:$Y$402,TRUNC((ROW()-ROW($E$2))/COLUMNS(bike!$A$2:$Y$402)),MOD(ROW()-ROW($E$2),COLUMNS(bike!$A$2:$Y$402)),1,1)</f>
        <v>20</v>
      </c>
      <c r="F1440">
        <f ca="1">OFFSET(transit!$A$2:$Y$402,TRUNC((ROW()-ROW($F$2))/COLUMNS(transit!$A$2:$Y$402)),MOD(ROW()-ROW($F$2),COLUMNS(transit!$A$2:$Y$402)),1,1)</f>
        <v>36</v>
      </c>
      <c r="G1440">
        <f ca="1">OFFSET(drive!$A$2:$Y$402,TRUNC((ROW()-ROW($G$2))/COLUMNS(drive!$A$2:$Y$402)),MOD(ROW()-ROW($G$2),COLUMNS(drive!$A$2:$Y$402)),1,1)</f>
        <v>14</v>
      </c>
      <c r="H1440" s="5">
        <f ca="1">(VLOOKUP($B1440,weights!$A$2:$R$6,4))*VLOOKUP($B1440,weights!$A$2:$R$6,6)^C1440*(VLOOKUP($B1440,weights!$A$2:$R$6,15)*EXP(VLOOKUP($B1440,weights!$A$2:$R$6,11)*D1440)+VLOOKUP($B1440,weights!$A$2:$R$6,16)*EXP(VLOOKUP($B1440,weights!$A$2:$R$6,12)*E1440)+VLOOKUP($B1440,weights!$A$2:$R$6,17)*EXP(VLOOKUP($B1440,weights!$A$2:$R$6,13)*F1440)+VLOOKUP($B1440,weights!$A$2:$R$6,18)*EXP(VLOOKUP($B1440,weights!$A$2:$R$6,14)*G1440))</f>
        <v>0.19158511660913888</v>
      </c>
    </row>
    <row r="1441" spans="1:8" ht="12.75" x14ac:dyDescent="0.2">
      <c r="A1441">
        <f t="shared" si="0"/>
        <v>58</v>
      </c>
      <c r="B1441" t="str">
        <f t="shared" ref="B1441:C1441" si="1415">B1416</f>
        <v>supermarket</v>
      </c>
      <c r="C1441">
        <f t="shared" si="1415"/>
        <v>4</v>
      </c>
      <c r="D1441">
        <f ca="1">OFFSET(walk!$A$2:$Y$402,TRUNC((ROW()-ROW($D$2))/COLUMNS(walk!$A$2:$Y$402)),MOD(ROW()-ROW($D$2),COLUMNS(walk!$A$2:$Y$402)),1,1)</f>
        <v>77</v>
      </c>
      <c r="E1441">
        <f ca="1">OFFSET(bike!$A$2:$Y$402,TRUNC((ROW()-ROW($E$2))/COLUMNS(bike!$A$2:$Y$402)),MOD(ROW()-ROW($E$2),COLUMNS(bike!$A$2:$Y$402)),1,1)</f>
        <v>23</v>
      </c>
      <c r="F1441">
        <f ca="1">OFFSET(transit!$A$2:$Y$402,TRUNC((ROW()-ROW($F$2))/COLUMNS(transit!$A$2:$Y$402)),MOD(ROW()-ROW($F$2),COLUMNS(transit!$A$2:$Y$402)),1,1)</f>
        <v>38</v>
      </c>
      <c r="G1441">
        <f ca="1">OFFSET(drive!$A$2:$Y$402,TRUNC((ROW()-ROW($G$2))/COLUMNS(drive!$A$2:$Y$402)),MOD(ROW()-ROW($G$2),COLUMNS(drive!$A$2:$Y$402)),1,1)</f>
        <v>15</v>
      </c>
      <c r="H1441" s="5">
        <f ca="1">(VLOOKUP($B1441,weights!$A$2:$R$6,4))*VLOOKUP($B1441,weights!$A$2:$R$6,6)^C1441*(VLOOKUP($B1441,weights!$A$2:$R$6,15)*EXP(VLOOKUP($B1441,weights!$A$2:$R$6,11)*D1441)+VLOOKUP($B1441,weights!$A$2:$R$6,16)*EXP(VLOOKUP($B1441,weights!$A$2:$R$6,12)*E1441)+VLOOKUP($B1441,weights!$A$2:$R$6,17)*EXP(VLOOKUP($B1441,weights!$A$2:$R$6,13)*F1441)+VLOOKUP($B1441,weights!$A$2:$R$6,18)*EXP(VLOOKUP($B1441,weights!$A$2:$R$6,14)*G1441))</f>
        <v>9.0143747048333125E-2</v>
      </c>
    </row>
    <row r="1442" spans="1:8" ht="12.75" x14ac:dyDescent="0.2">
      <c r="A1442">
        <f t="shared" si="0"/>
        <v>58</v>
      </c>
      <c r="B1442" t="str">
        <f t="shared" ref="B1442:C1442" si="1416">B1417</f>
        <v>store</v>
      </c>
      <c r="C1442">
        <f t="shared" si="1416"/>
        <v>0</v>
      </c>
      <c r="D1442">
        <f ca="1">OFFSET(walk!$A$2:$Y$402,TRUNC((ROW()-ROW($D$2))/COLUMNS(walk!$A$2:$Y$402)),MOD(ROW()-ROW($D$2),COLUMNS(walk!$A$2:$Y$402)),1,1)</f>
        <v>4</v>
      </c>
      <c r="E1442">
        <f ca="1">OFFSET(bike!$A$2:$Y$402,TRUNC((ROW()-ROW($E$2))/COLUMNS(bike!$A$2:$Y$402)),MOD(ROW()-ROW($E$2),COLUMNS(bike!$A$2:$Y$402)),1,1)</f>
        <v>1</v>
      </c>
      <c r="F1442">
        <f ca="1">OFFSET(transit!$A$2:$Y$402,TRUNC((ROW()-ROW($F$2))/COLUMNS(transit!$A$2:$Y$402)),MOD(ROW()-ROW($F$2),COLUMNS(transit!$A$2:$Y$402)),1,1)</f>
        <v>4</v>
      </c>
      <c r="G1442">
        <f ca="1">OFFSET(drive!$A$2:$Y$402,TRUNC((ROW()-ROW($G$2))/COLUMNS(drive!$A$2:$Y$402)),MOD(ROW()-ROW($G$2),COLUMNS(drive!$A$2:$Y$402)),1,1)</f>
        <v>1</v>
      </c>
      <c r="H1442" s="5">
        <f ca="1">(VLOOKUP($B1442,weights!$A$2:$R$6,4))*VLOOKUP($B1442,weights!$A$2:$R$6,6)^C1442*(VLOOKUP($B1442,weights!$A$2:$R$6,15)*EXP(VLOOKUP($B1442,weights!$A$2:$R$6,11)*D1442)+VLOOKUP($B1442,weights!$A$2:$R$6,16)*EXP(VLOOKUP($B1442,weights!$A$2:$R$6,12)*E1442)+VLOOKUP($B1442,weights!$A$2:$R$6,17)*EXP(VLOOKUP($B1442,weights!$A$2:$R$6,13)*F1442)+VLOOKUP($B1442,weights!$A$2:$R$6,18)*EXP(VLOOKUP($B1442,weights!$A$2:$R$6,14)*G1442))</f>
        <v>22.338230552247637</v>
      </c>
    </row>
    <row r="1443" spans="1:8" ht="12.75" x14ac:dyDescent="0.2">
      <c r="A1443">
        <f t="shared" si="0"/>
        <v>58</v>
      </c>
      <c r="B1443" t="str">
        <f t="shared" ref="B1443:C1443" si="1417">B1418</f>
        <v>store</v>
      </c>
      <c r="C1443">
        <f t="shared" si="1417"/>
        <v>1</v>
      </c>
      <c r="D1443">
        <f ca="1">OFFSET(walk!$A$2:$Y$402,TRUNC((ROW()-ROW($D$2))/COLUMNS(walk!$A$2:$Y$402)),MOD(ROW()-ROW($D$2),COLUMNS(walk!$A$2:$Y$402)),1,1)</f>
        <v>5</v>
      </c>
      <c r="E1443">
        <f ca="1">OFFSET(bike!$A$2:$Y$402,TRUNC((ROW()-ROW($E$2))/COLUMNS(bike!$A$2:$Y$402)),MOD(ROW()-ROW($E$2),COLUMNS(bike!$A$2:$Y$402)),1,1)</f>
        <v>1</v>
      </c>
      <c r="F1443">
        <f ca="1">OFFSET(transit!$A$2:$Y$402,TRUNC((ROW()-ROW($F$2))/COLUMNS(transit!$A$2:$Y$402)),MOD(ROW()-ROW($F$2),COLUMNS(transit!$A$2:$Y$402)),1,1)</f>
        <v>5</v>
      </c>
      <c r="G1443">
        <f ca="1">OFFSET(drive!$A$2:$Y$402,TRUNC((ROW()-ROW($G$2))/COLUMNS(drive!$A$2:$Y$402)),MOD(ROW()-ROW($G$2),COLUMNS(drive!$A$2:$Y$402)),1,1)</f>
        <v>1</v>
      </c>
      <c r="H1443" s="5">
        <f ca="1">(VLOOKUP($B1443,weights!$A$2:$R$6,4))*VLOOKUP($B1443,weights!$A$2:$R$6,6)^C1443*(VLOOKUP($B1443,weights!$A$2:$R$6,15)*EXP(VLOOKUP($B1443,weights!$A$2:$R$6,11)*D1443)+VLOOKUP($B1443,weights!$A$2:$R$6,16)*EXP(VLOOKUP($B1443,weights!$A$2:$R$6,12)*E1443)+VLOOKUP($B1443,weights!$A$2:$R$6,17)*EXP(VLOOKUP($B1443,weights!$A$2:$R$6,13)*F1443)+VLOOKUP($B1443,weights!$A$2:$R$6,18)*EXP(VLOOKUP($B1443,weights!$A$2:$R$6,14)*G1443))</f>
        <v>13.897434437427027</v>
      </c>
    </row>
    <row r="1444" spans="1:8" ht="12.75" x14ac:dyDescent="0.2">
      <c r="A1444">
        <f t="shared" si="0"/>
        <v>58</v>
      </c>
      <c r="B1444" t="str">
        <f t="shared" ref="B1444:C1444" si="1418">B1419</f>
        <v>store</v>
      </c>
      <c r="C1444">
        <f t="shared" si="1418"/>
        <v>2</v>
      </c>
      <c r="D1444">
        <f ca="1">OFFSET(walk!$A$2:$Y$402,TRUNC((ROW()-ROW($D$2))/COLUMNS(walk!$A$2:$Y$402)),MOD(ROW()-ROW($D$2),COLUMNS(walk!$A$2:$Y$402)),1,1)</f>
        <v>7</v>
      </c>
      <c r="E1444">
        <f ca="1">OFFSET(bike!$A$2:$Y$402,TRUNC((ROW()-ROW($E$2))/COLUMNS(bike!$A$2:$Y$402)),MOD(ROW()-ROW($E$2),COLUMNS(bike!$A$2:$Y$402)),1,1)</f>
        <v>2</v>
      </c>
      <c r="F1444">
        <f ca="1">OFFSET(transit!$A$2:$Y$402,TRUNC((ROW()-ROW($F$2))/COLUMNS(transit!$A$2:$Y$402)),MOD(ROW()-ROW($F$2),COLUMNS(transit!$A$2:$Y$402)),1,1)</f>
        <v>7</v>
      </c>
      <c r="G1444">
        <f ca="1">OFFSET(drive!$A$2:$Y$402,TRUNC((ROW()-ROW($G$2))/COLUMNS(drive!$A$2:$Y$402)),MOD(ROW()-ROW($G$2),COLUMNS(drive!$A$2:$Y$402)),1,1)</f>
        <v>1</v>
      </c>
      <c r="H1444" s="5">
        <f ca="1">(VLOOKUP($B1444,weights!$A$2:$R$6,4))*VLOOKUP($B1444,weights!$A$2:$R$6,6)^C1444*(VLOOKUP($B1444,weights!$A$2:$R$6,15)*EXP(VLOOKUP($B1444,weights!$A$2:$R$6,11)*D1444)+VLOOKUP($B1444,weights!$A$2:$R$6,16)*EXP(VLOOKUP($B1444,weights!$A$2:$R$6,12)*E1444)+VLOOKUP($B1444,weights!$A$2:$R$6,17)*EXP(VLOOKUP($B1444,weights!$A$2:$R$6,13)*F1444)+VLOOKUP($B1444,weights!$A$2:$R$6,18)*EXP(VLOOKUP($B1444,weights!$A$2:$R$6,14)*G1444))</f>
        <v>7.1954122530935383</v>
      </c>
    </row>
    <row r="1445" spans="1:8" ht="12.75" x14ac:dyDescent="0.2">
      <c r="A1445">
        <f t="shared" si="0"/>
        <v>58</v>
      </c>
      <c r="B1445" t="str">
        <f t="shared" ref="B1445:C1445" si="1419">B1420</f>
        <v>store</v>
      </c>
      <c r="C1445">
        <f t="shared" si="1419"/>
        <v>3</v>
      </c>
      <c r="D1445">
        <f ca="1">OFFSET(walk!$A$2:$Y$402,TRUNC((ROW()-ROW($D$2))/COLUMNS(walk!$A$2:$Y$402)),MOD(ROW()-ROW($D$2),COLUMNS(walk!$A$2:$Y$402)),1,1)</f>
        <v>9</v>
      </c>
      <c r="E1445">
        <f ca="1">OFFSET(bike!$A$2:$Y$402,TRUNC((ROW()-ROW($E$2))/COLUMNS(bike!$A$2:$Y$402)),MOD(ROW()-ROW($E$2),COLUMNS(bike!$A$2:$Y$402)),1,1)</f>
        <v>3</v>
      </c>
      <c r="F1445">
        <f ca="1">OFFSET(transit!$A$2:$Y$402,TRUNC((ROW()-ROW($F$2))/COLUMNS(transit!$A$2:$Y$402)),MOD(ROW()-ROW($F$2),COLUMNS(transit!$A$2:$Y$402)),1,1)</f>
        <v>9</v>
      </c>
      <c r="G1445">
        <f ca="1">OFFSET(drive!$A$2:$Y$402,TRUNC((ROW()-ROW($G$2))/COLUMNS(drive!$A$2:$Y$402)),MOD(ROW()-ROW($G$2),COLUMNS(drive!$A$2:$Y$402)),1,1)</f>
        <v>3</v>
      </c>
      <c r="H1445" s="5">
        <f ca="1">(VLOOKUP($B1445,weights!$A$2:$R$6,4))*VLOOKUP($B1445,weights!$A$2:$R$6,6)^C1445*(VLOOKUP($B1445,weights!$A$2:$R$6,15)*EXP(VLOOKUP($B1445,weights!$A$2:$R$6,11)*D1445)+VLOOKUP($B1445,weights!$A$2:$R$6,16)*EXP(VLOOKUP($B1445,weights!$A$2:$R$6,12)*E1445)+VLOOKUP($B1445,weights!$A$2:$R$6,17)*EXP(VLOOKUP($B1445,weights!$A$2:$R$6,13)*F1445)+VLOOKUP($B1445,weights!$A$2:$R$6,18)*EXP(VLOOKUP($B1445,weights!$A$2:$R$6,14)*G1445))</f>
        <v>2.8343418732126113</v>
      </c>
    </row>
    <row r="1446" spans="1:8" ht="12.75" x14ac:dyDescent="0.2">
      <c r="A1446">
        <f t="shared" si="0"/>
        <v>58</v>
      </c>
      <c r="B1446" t="str">
        <f t="shared" ref="B1446:C1446" si="1420">B1421</f>
        <v>store</v>
      </c>
      <c r="C1446">
        <f t="shared" si="1420"/>
        <v>4</v>
      </c>
      <c r="D1446">
        <f ca="1">OFFSET(walk!$A$2:$Y$402,TRUNC((ROW()-ROW($D$2))/COLUMNS(walk!$A$2:$Y$402)),MOD(ROW()-ROW($D$2),COLUMNS(walk!$A$2:$Y$402)),1,1)</f>
        <v>9</v>
      </c>
      <c r="E1446">
        <f ca="1">OFFSET(bike!$A$2:$Y$402,TRUNC((ROW()-ROW($E$2))/COLUMNS(bike!$A$2:$Y$402)),MOD(ROW()-ROW($E$2),COLUMNS(bike!$A$2:$Y$402)),1,1)</f>
        <v>3</v>
      </c>
      <c r="F1446">
        <f ca="1">OFFSET(transit!$A$2:$Y$402,TRUNC((ROW()-ROW($F$2))/COLUMNS(transit!$A$2:$Y$402)),MOD(ROW()-ROW($F$2),COLUMNS(transit!$A$2:$Y$402)),1,1)</f>
        <v>9</v>
      </c>
      <c r="G1446">
        <f ca="1">OFFSET(drive!$A$2:$Y$402,TRUNC((ROW()-ROW($G$2))/COLUMNS(drive!$A$2:$Y$402)),MOD(ROW()-ROW($G$2),COLUMNS(drive!$A$2:$Y$402)),1,1)</f>
        <v>3</v>
      </c>
      <c r="H1446" s="5">
        <f ca="1">(VLOOKUP($B1446,weights!$A$2:$R$6,4))*VLOOKUP($B1446,weights!$A$2:$R$6,6)^C1446*(VLOOKUP($B1446,weights!$A$2:$R$6,15)*EXP(VLOOKUP($B1446,weights!$A$2:$R$6,11)*D1446)+VLOOKUP($B1446,weights!$A$2:$R$6,16)*EXP(VLOOKUP($B1446,weights!$A$2:$R$6,12)*E1446)+VLOOKUP($B1446,weights!$A$2:$R$6,17)*EXP(VLOOKUP($B1446,weights!$A$2:$R$6,13)*F1446)+VLOOKUP($B1446,weights!$A$2:$R$6,18)*EXP(VLOOKUP($B1446,weights!$A$2:$R$6,14)*G1446))</f>
        <v>1.9115328912364129</v>
      </c>
    </row>
    <row r="1447" spans="1:8" ht="12.75" x14ac:dyDescent="0.2">
      <c r="A1447">
        <f t="shared" si="0"/>
        <v>58</v>
      </c>
      <c r="B1447" t="str">
        <f t="shared" ref="B1447:C1447" si="1421">B1422</f>
        <v>pharmacy</v>
      </c>
      <c r="C1447">
        <f t="shared" si="1421"/>
        <v>0</v>
      </c>
      <c r="D1447">
        <f ca="1">OFFSET(walk!$A$2:$Y$402,TRUNC((ROW()-ROW($D$2))/COLUMNS(walk!$A$2:$Y$402)),MOD(ROW()-ROW($D$2),COLUMNS(walk!$A$2:$Y$402)),1,1)</f>
        <v>11</v>
      </c>
      <c r="E1447">
        <f ca="1">OFFSET(bike!$A$2:$Y$402,TRUNC((ROW()-ROW($E$2))/COLUMNS(bike!$A$2:$Y$402)),MOD(ROW()-ROW($E$2),COLUMNS(bike!$A$2:$Y$402)),1,1)</f>
        <v>4</v>
      </c>
      <c r="F1447">
        <f ca="1">OFFSET(transit!$A$2:$Y$402,TRUNC((ROW()-ROW($F$2))/COLUMNS(transit!$A$2:$Y$402)),MOD(ROW()-ROW($F$2),COLUMNS(transit!$A$2:$Y$402)),1,1)</f>
        <v>11</v>
      </c>
      <c r="G1447">
        <f ca="1">OFFSET(drive!$A$2:$Y$402,TRUNC((ROW()-ROW($G$2))/COLUMNS(drive!$A$2:$Y$402)),MOD(ROW()-ROW($G$2),COLUMNS(drive!$A$2:$Y$402)),1,1)</f>
        <v>2</v>
      </c>
      <c r="H1447" s="5">
        <f ca="1">(VLOOKUP($B1447,weights!$A$2:$R$6,4))*VLOOKUP($B1447,weights!$A$2:$R$6,6)^C1447*(VLOOKUP($B1447,weights!$A$2:$R$6,15)*EXP(VLOOKUP($B1447,weights!$A$2:$R$6,11)*D1447)+VLOOKUP($B1447,weights!$A$2:$R$6,16)*EXP(VLOOKUP($B1447,weights!$A$2:$R$6,12)*E1447)+VLOOKUP($B1447,weights!$A$2:$R$6,17)*EXP(VLOOKUP($B1447,weights!$A$2:$R$6,13)*F1447)+VLOOKUP($B1447,weights!$A$2:$R$6,18)*EXP(VLOOKUP($B1447,weights!$A$2:$R$6,14)*G1447))</f>
        <v>6.1452423467449906</v>
      </c>
    </row>
    <row r="1448" spans="1:8" ht="12.75" x14ac:dyDescent="0.2">
      <c r="A1448">
        <f t="shared" si="0"/>
        <v>58</v>
      </c>
      <c r="B1448" t="str">
        <f t="shared" ref="B1448:C1448" si="1422">B1423</f>
        <v>pharmacy</v>
      </c>
      <c r="C1448">
        <f t="shared" si="1422"/>
        <v>1</v>
      </c>
      <c r="D1448">
        <f ca="1">OFFSET(walk!$A$2:$Y$402,TRUNC((ROW()-ROW($D$2))/COLUMNS(walk!$A$2:$Y$402)),MOD(ROW()-ROW($D$2),COLUMNS(walk!$A$2:$Y$402)),1,1)</f>
        <v>11</v>
      </c>
      <c r="E1448">
        <f ca="1">OFFSET(bike!$A$2:$Y$402,TRUNC((ROW()-ROW($E$2))/COLUMNS(bike!$A$2:$Y$402)),MOD(ROW()-ROW($E$2),COLUMNS(bike!$A$2:$Y$402)),1,1)</f>
        <v>4</v>
      </c>
      <c r="F1448">
        <f ca="1">OFFSET(transit!$A$2:$Y$402,TRUNC((ROW()-ROW($F$2))/COLUMNS(transit!$A$2:$Y$402)),MOD(ROW()-ROW($F$2),COLUMNS(transit!$A$2:$Y$402)),1,1)</f>
        <v>11</v>
      </c>
      <c r="G1448">
        <f ca="1">OFFSET(drive!$A$2:$Y$402,TRUNC((ROW()-ROW($G$2))/COLUMNS(drive!$A$2:$Y$402)),MOD(ROW()-ROW($G$2),COLUMNS(drive!$A$2:$Y$402)),1,1)</f>
        <v>3</v>
      </c>
      <c r="H1448" s="5">
        <f ca="1">(VLOOKUP($B1448,weights!$A$2:$R$6,4))*VLOOKUP($B1448,weights!$A$2:$R$6,6)^C1448*(VLOOKUP($B1448,weights!$A$2:$R$6,15)*EXP(VLOOKUP($B1448,weights!$A$2:$R$6,11)*D1448)+VLOOKUP($B1448,weights!$A$2:$R$6,16)*EXP(VLOOKUP($B1448,weights!$A$2:$R$6,12)*E1448)+VLOOKUP($B1448,weights!$A$2:$R$6,17)*EXP(VLOOKUP($B1448,weights!$A$2:$R$6,13)*F1448)+VLOOKUP($B1448,weights!$A$2:$R$6,18)*EXP(VLOOKUP($B1448,weights!$A$2:$R$6,14)*G1448))</f>
        <v>2.6137553009719525</v>
      </c>
    </row>
    <row r="1449" spans="1:8" ht="12.75" x14ac:dyDescent="0.2">
      <c r="A1449">
        <f t="shared" si="0"/>
        <v>58</v>
      </c>
      <c r="B1449" t="str">
        <f t="shared" ref="B1449:C1449" si="1423">B1424</f>
        <v>pharmacy</v>
      </c>
      <c r="C1449">
        <f t="shared" si="1423"/>
        <v>2</v>
      </c>
      <c r="D1449">
        <f ca="1">OFFSET(walk!$A$2:$Y$402,TRUNC((ROW()-ROW($D$2))/COLUMNS(walk!$A$2:$Y$402)),MOD(ROW()-ROW($D$2),COLUMNS(walk!$A$2:$Y$402)),1,1)</f>
        <v>14</v>
      </c>
      <c r="E1449">
        <f ca="1">OFFSET(bike!$A$2:$Y$402,TRUNC((ROW()-ROW($E$2))/COLUMNS(bike!$A$2:$Y$402)),MOD(ROW()-ROW($E$2),COLUMNS(bike!$A$2:$Y$402)),1,1)</f>
        <v>4</v>
      </c>
      <c r="F1449">
        <f ca="1">OFFSET(transit!$A$2:$Y$402,TRUNC((ROW()-ROW($F$2))/COLUMNS(transit!$A$2:$Y$402)),MOD(ROW()-ROW($F$2),COLUMNS(transit!$A$2:$Y$402)),1,1)</f>
        <v>14</v>
      </c>
      <c r="G1449">
        <f ca="1">OFFSET(drive!$A$2:$Y$402,TRUNC((ROW()-ROW($G$2))/COLUMNS(drive!$A$2:$Y$402)),MOD(ROW()-ROW($G$2),COLUMNS(drive!$A$2:$Y$402)),1,1)</f>
        <v>3</v>
      </c>
      <c r="H1449" s="5">
        <f ca="1">(VLOOKUP($B1449,weights!$A$2:$R$6,4))*VLOOKUP($B1449,weights!$A$2:$R$6,6)^C1449*(VLOOKUP($B1449,weights!$A$2:$R$6,15)*EXP(VLOOKUP($B1449,weights!$A$2:$R$6,11)*D1449)+VLOOKUP($B1449,weights!$A$2:$R$6,16)*EXP(VLOOKUP($B1449,weights!$A$2:$R$6,12)*E1449)+VLOOKUP($B1449,weights!$A$2:$R$6,17)*EXP(VLOOKUP($B1449,weights!$A$2:$R$6,13)*F1449)+VLOOKUP($B1449,weights!$A$2:$R$6,18)*EXP(VLOOKUP($B1449,weights!$A$2:$R$6,14)*G1449))</f>
        <v>1.161189205974928</v>
      </c>
    </row>
    <row r="1450" spans="1:8" ht="12.75" x14ac:dyDescent="0.2">
      <c r="A1450">
        <f t="shared" si="0"/>
        <v>58</v>
      </c>
      <c r="B1450" t="str">
        <f t="shared" ref="B1450:C1450" si="1424">B1425</f>
        <v>bank</v>
      </c>
      <c r="C1450">
        <f t="shared" si="1424"/>
        <v>0</v>
      </c>
      <c r="D1450">
        <f ca="1">OFFSET(walk!$A$2:$Y$402,TRUNC((ROW()-ROW($D$2))/COLUMNS(walk!$A$2:$Y$402)),MOD(ROW()-ROW($D$2),COLUMNS(walk!$A$2:$Y$402)),1,1)</f>
        <v>23</v>
      </c>
      <c r="E1450">
        <f ca="1">OFFSET(bike!$A$2:$Y$402,TRUNC((ROW()-ROW($E$2))/COLUMNS(bike!$A$2:$Y$402)),MOD(ROW()-ROW($E$2),COLUMNS(bike!$A$2:$Y$402)),1,1)</f>
        <v>8</v>
      </c>
      <c r="F1450">
        <f ca="1">OFFSET(transit!$A$2:$Y$402,TRUNC((ROW()-ROW($F$2))/COLUMNS(transit!$A$2:$Y$402)),MOD(ROW()-ROW($F$2),COLUMNS(transit!$A$2:$Y$402)),1,1)</f>
        <v>16</v>
      </c>
      <c r="G1450">
        <f ca="1">OFFSET(drive!$A$2:$Y$402,TRUNC((ROW()-ROW($G$2))/COLUMNS(drive!$A$2:$Y$402)),MOD(ROW()-ROW($G$2),COLUMNS(drive!$A$2:$Y$402)),1,1)</f>
        <v>6</v>
      </c>
      <c r="H1450" s="5">
        <f ca="1">(VLOOKUP($B1450,weights!$A$2:$R$6,4))*VLOOKUP($B1450,weights!$A$2:$R$6,6)^C1450*(VLOOKUP($B1450,weights!$A$2:$R$6,15)*EXP(VLOOKUP($B1450,weights!$A$2:$R$6,11)*D1450)+VLOOKUP($B1450,weights!$A$2:$R$6,16)*EXP(VLOOKUP($B1450,weights!$A$2:$R$6,12)*E1450)+VLOOKUP($B1450,weights!$A$2:$R$6,17)*EXP(VLOOKUP($B1450,weights!$A$2:$R$6,13)*F1450)+VLOOKUP($B1450,weights!$A$2:$R$6,18)*EXP(VLOOKUP($B1450,weights!$A$2:$R$6,14)*G1450))</f>
        <v>2.449367827095656</v>
      </c>
    </row>
    <row r="1451" spans="1:8" ht="12.75" x14ac:dyDescent="0.2">
      <c r="A1451">
        <f t="shared" si="0"/>
        <v>58</v>
      </c>
      <c r="B1451" t="str">
        <f t="shared" ref="B1451:C1451" si="1425">B1426</f>
        <v>bank</v>
      </c>
      <c r="C1451">
        <f t="shared" si="1425"/>
        <v>1</v>
      </c>
      <c r="D1451">
        <f ca="1">OFFSET(walk!$A$2:$Y$402,TRUNC((ROW()-ROW($D$2))/COLUMNS(walk!$A$2:$Y$402)),MOD(ROW()-ROW($D$2),COLUMNS(walk!$A$2:$Y$402)),1,1)</f>
        <v>44</v>
      </c>
      <c r="E1451">
        <f ca="1">OFFSET(bike!$A$2:$Y$402,TRUNC((ROW()-ROW($E$2))/COLUMNS(bike!$A$2:$Y$402)),MOD(ROW()-ROW($E$2),COLUMNS(bike!$A$2:$Y$402)),1,1)</f>
        <v>13</v>
      </c>
      <c r="F1451">
        <f ca="1">OFFSET(transit!$A$2:$Y$402,TRUNC((ROW()-ROW($F$2))/COLUMNS(transit!$A$2:$Y$402)),MOD(ROW()-ROW($F$2),COLUMNS(transit!$A$2:$Y$402)),1,1)</f>
        <v>38</v>
      </c>
      <c r="G1451">
        <f ca="1">OFFSET(drive!$A$2:$Y$402,TRUNC((ROW()-ROW($G$2))/COLUMNS(drive!$A$2:$Y$402)),MOD(ROW()-ROW($G$2),COLUMNS(drive!$A$2:$Y$402)),1,1)</f>
        <v>8</v>
      </c>
      <c r="H1451" s="5">
        <f ca="1">(VLOOKUP($B1451,weights!$A$2:$R$6,4))*VLOOKUP($B1451,weights!$A$2:$R$6,6)^C1451*(VLOOKUP($B1451,weights!$A$2:$R$6,15)*EXP(VLOOKUP($B1451,weights!$A$2:$R$6,11)*D1451)+VLOOKUP($B1451,weights!$A$2:$R$6,16)*EXP(VLOOKUP($B1451,weights!$A$2:$R$6,12)*E1451)+VLOOKUP($B1451,weights!$A$2:$R$6,17)*EXP(VLOOKUP($B1451,weights!$A$2:$R$6,13)*F1451)+VLOOKUP($B1451,weights!$A$2:$R$6,18)*EXP(VLOOKUP($B1451,weights!$A$2:$R$6,14)*G1451))</f>
        <v>0.46037414752115363</v>
      </c>
    </row>
    <row r="1452" spans="1:8" ht="12.75" x14ac:dyDescent="0.2">
      <c r="A1452">
        <f t="shared" si="0"/>
        <v>59</v>
      </c>
      <c r="B1452" t="str">
        <f t="shared" ref="B1452:C1452" si="1426">B1427</f>
        <v>restaurant</v>
      </c>
      <c r="C1452">
        <f t="shared" si="1426"/>
        <v>0</v>
      </c>
      <c r="D1452">
        <f ca="1">OFFSET(walk!$A$2:$Y$402,TRUNC((ROW()-ROW($D$2))/COLUMNS(walk!$A$2:$Y$402)),MOD(ROW()-ROW($D$2),COLUMNS(walk!$A$2:$Y$402)),1,1)</f>
        <v>8</v>
      </c>
      <c r="E1452">
        <f ca="1">OFFSET(bike!$A$2:$Y$402,TRUNC((ROW()-ROW($E$2))/COLUMNS(bike!$A$2:$Y$402)),MOD(ROW()-ROW($E$2),COLUMNS(bike!$A$2:$Y$402)),1,1)</f>
        <v>2</v>
      </c>
      <c r="F1452">
        <f ca="1">OFFSET(transit!$A$2:$Y$402,TRUNC((ROW()-ROW($F$2))/COLUMNS(transit!$A$2:$Y$402)),MOD(ROW()-ROW($F$2),COLUMNS(transit!$A$2:$Y$402)),1,1)</f>
        <v>5</v>
      </c>
      <c r="G1452">
        <f ca="1">OFFSET(drive!$A$2:$Y$402,TRUNC((ROW()-ROW($G$2))/COLUMNS(drive!$A$2:$Y$402)),MOD(ROW()-ROW($G$2),COLUMNS(drive!$A$2:$Y$402)),1,1)</f>
        <v>2</v>
      </c>
      <c r="H1452" s="5">
        <f ca="1">(VLOOKUP($B1452,weights!$A$2:$R$6,4))*VLOOKUP($B1452,weights!$A$2:$R$6,6)^C1452*(VLOOKUP($B1452,weights!$A$2:$R$6,15)*EXP(VLOOKUP($B1452,weights!$A$2:$R$6,11)*D1452)+VLOOKUP($B1452,weights!$A$2:$R$6,16)*EXP(VLOOKUP($B1452,weights!$A$2:$R$6,12)*E1452)+VLOOKUP($B1452,weights!$A$2:$R$6,17)*EXP(VLOOKUP($B1452,weights!$A$2:$R$6,13)*F1452)+VLOOKUP($B1452,weights!$A$2:$R$6,18)*EXP(VLOOKUP($B1452,weights!$A$2:$R$6,14)*G1452))</f>
        <v>33.190642185769796</v>
      </c>
    </row>
    <row r="1453" spans="1:8" ht="12.75" x14ac:dyDescent="0.2">
      <c r="A1453">
        <f t="shared" si="0"/>
        <v>59</v>
      </c>
      <c r="B1453" t="str">
        <f t="shared" ref="B1453:C1453" si="1427">B1428</f>
        <v>restaurant</v>
      </c>
      <c r="C1453">
        <f t="shared" si="1427"/>
        <v>1</v>
      </c>
      <c r="D1453">
        <f ca="1">OFFSET(walk!$A$2:$Y$402,TRUNC((ROW()-ROW($D$2))/COLUMNS(walk!$A$2:$Y$402)),MOD(ROW()-ROW($D$2),COLUMNS(walk!$A$2:$Y$402)),1,1)</f>
        <v>9</v>
      </c>
      <c r="E1453">
        <f ca="1">OFFSET(bike!$A$2:$Y$402,TRUNC((ROW()-ROW($E$2))/COLUMNS(bike!$A$2:$Y$402)),MOD(ROW()-ROW($E$2),COLUMNS(bike!$A$2:$Y$402)),1,1)</f>
        <v>3</v>
      </c>
      <c r="F1453">
        <f ca="1">OFFSET(transit!$A$2:$Y$402,TRUNC((ROW()-ROW($F$2))/COLUMNS(transit!$A$2:$Y$402)),MOD(ROW()-ROW($F$2),COLUMNS(transit!$A$2:$Y$402)),1,1)</f>
        <v>7</v>
      </c>
      <c r="G1453">
        <f ca="1">OFFSET(drive!$A$2:$Y$402,TRUNC((ROW()-ROW($G$2))/COLUMNS(drive!$A$2:$Y$402)),MOD(ROW()-ROW($G$2),COLUMNS(drive!$A$2:$Y$402)),1,1)</f>
        <v>2</v>
      </c>
      <c r="H1453" s="5">
        <f ca="1">(VLOOKUP($B1453,weights!$A$2:$R$6,4))*VLOOKUP($B1453,weights!$A$2:$R$6,6)^C1453*(VLOOKUP($B1453,weights!$A$2:$R$6,15)*EXP(VLOOKUP($B1453,weights!$A$2:$R$6,11)*D1453)+VLOOKUP($B1453,weights!$A$2:$R$6,16)*EXP(VLOOKUP($B1453,weights!$A$2:$R$6,12)*E1453)+VLOOKUP($B1453,weights!$A$2:$R$6,17)*EXP(VLOOKUP($B1453,weights!$A$2:$R$6,13)*F1453)+VLOOKUP($B1453,weights!$A$2:$R$6,18)*EXP(VLOOKUP($B1453,weights!$A$2:$R$6,14)*G1453))</f>
        <v>25.459783284060169</v>
      </c>
    </row>
    <row r="1454" spans="1:8" ht="12.75" x14ac:dyDescent="0.2">
      <c r="A1454">
        <f t="shared" si="0"/>
        <v>59</v>
      </c>
      <c r="B1454" t="str">
        <f t="shared" ref="B1454:C1454" si="1428">B1429</f>
        <v>restaurant</v>
      </c>
      <c r="C1454">
        <f t="shared" si="1428"/>
        <v>2</v>
      </c>
      <c r="D1454">
        <f ca="1">OFFSET(walk!$A$2:$Y$402,TRUNC((ROW()-ROW($D$2))/COLUMNS(walk!$A$2:$Y$402)),MOD(ROW()-ROW($D$2),COLUMNS(walk!$A$2:$Y$402)),1,1)</f>
        <v>10</v>
      </c>
      <c r="E1454">
        <f ca="1">OFFSET(bike!$A$2:$Y$402,TRUNC((ROW()-ROW($E$2))/COLUMNS(bike!$A$2:$Y$402)),MOD(ROW()-ROW($E$2),COLUMNS(bike!$A$2:$Y$402)),1,1)</f>
        <v>3</v>
      </c>
      <c r="F1454">
        <f ca="1">OFFSET(transit!$A$2:$Y$402,TRUNC((ROW()-ROW($F$2))/COLUMNS(transit!$A$2:$Y$402)),MOD(ROW()-ROW($F$2),COLUMNS(transit!$A$2:$Y$402)),1,1)</f>
        <v>7</v>
      </c>
      <c r="G1454">
        <f ca="1">OFFSET(drive!$A$2:$Y$402,TRUNC((ROW()-ROW($G$2))/COLUMNS(drive!$A$2:$Y$402)),MOD(ROW()-ROW($G$2),COLUMNS(drive!$A$2:$Y$402)),1,1)</f>
        <v>3</v>
      </c>
      <c r="H1454" s="5">
        <f ca="1">(VLOOKUP($B1454,weights!$A$2:$R$6,4))*VLOOKUP($B1454,weights!$A$2:$R$6,6)^C1454*(VLOOKUP($B1454,weights!$A$2:$R$6,15)*EXP(VLOOKUP($B1454,weights!$A$2:$R$6,11)*D1454)+VLOOKUP($B1454,weights!$A$2:$R$6,16)*EXP(VLOOKUP($B1454,weights!$A$2:$R$6,12)*E1454)+VLOOKUP($B1454,weights!$A$2:$R$6,17)*EXP(VLOOKUP($B1454,weights!$A$2:$R$6,13)*F1454)+VLOOKUP($B1454,weights!$A$2:$R$6,18)*EXP(VLOOKUP($B1454,weights!$A$2:$R$6,14)*G1454))</f>
        <v>20.945313430992616</v>
      </c>
    </row>
    <row r="1455" spans="1:8" ht="12.75" x14ac:dyDescent="0.2">
      <c r="A1455">
        <f t="shared" si="0"/>
        <v>59</v>
      </c>
      <c r="B1455" t="str">
        <f t="shared" ref="B1455:C1455" si="1429">B1430</f>
        <v>restaurant</v>
      </c>
      <c r="C1455">
        <f t="shared" si="1429"/>
        <v>3</v>
      </c>
      <c r="D1455">
        <f ca="1">OFFSET(walk!$A$2:$Y$402,TRUNC((ROW()-ROW($D$2))/COLUMNS(walk!$A$2:$Y$402)),MOD(ROW()-ROW($D$2),COLUMNS(walk!$A$2:$Y$402)),1,1)</f>
        <v>11</v>
      </c>
      <c r="E1455">
        <f ca="1">OFFSET(bike!$A$2:$Y$402,TRUNC((ROW()-ROW($E$2))/COLUMNS(bike!$A$2:$Y$402)),MOD(ROW()-ROW($E$2),COLUMNS(bike!$A$2:$Y$402)),1,1)</f>
        <v>3</v>
      </c>
      <c r="F1455">
        <f ca="1">OFFSET(transit!$A$2:$Y$402,TRUNC((ROW()-ROW($F$2))/COLUMNS(transit!$A$2:$Y$402)),MOD(ROW()-ROW($F$2),COLUMNS(transit!$A$2:$Y$402)),1,1)</f>
        <v>7</v>
      </c>
      <c r="G1455">
        <f ca="1">OFFSET(drive!$A$2:$Y$402,TRUNC((ROW()-ROW($G$2))/COLUMNS(drive!$A$2:$Y$402)),MOD(ROW()-ROW($G$2),COLUMNS(drive!$A$2:$Y$402)),1,1)</f>
        <v>3</v>
      </c>
      <c r="H1455" s="5">
        <f ca="1">(VLOOKUP($B1455,weights!$A$2:$R$6,4))*VLOOKUP($B1455,weights!$A$2:$R$6,6)^C1455*(VLOOKUP($B1455,weights!$A$2:$R$6,15)*EXP(VLOOKUP($B1455,weights!$A$2:$R$6,11)*D1455)+VLOOKUP($B1455,weights!$A$2:$R$6,16)*EXP(VLOOKUP($B1455,weights!$A$2:$R$6,12)*E1455)+VLOOKUP($B1455,weights!$A$2:$R$6,17)*EXP(VLOOKUP($B1455,weights!$A$2:$R$6,13)*F1455)+VLOOKUP($B1455,weights!$A$2:$R$6,18)*EXP(VLOOKUP($B1455,weights!$A$2:$R$6,14)*G1455))</f>
        <v>18.464182776272754</v>
      </c>
    </row>
    <row r="1456" spans="1:8" ht="12.75" x14ac:dyDescent="0.2">
      <c r="A1456">
        <f t="shared" si="0"/>
        <v>59</v>
      </c>
      <c r="B1456" t="str">
        <f t="shared" ref="B1456:C1456" si="1430">B1431</f>
        <v>restaurant</v>
      </c>
      <c r="C1456">
        <f t="shared" si="1430"/>
        <v>4</v>
      </c>
      <c r="D1456">
        <f ca="1">OFFSET(walk!$A$2:$Y$402,TRUNC((ROW()-ROW($D$2))/COLUMNS(walk!$A$2:$Y$402)),MOD(ROW()-ROW($D$2),COLUMNS(walk!$A$2:$Y$402)),1,1)</f>
        <v>12</v>
      </c>
      <c r="E1456">
        <f ca="1">OFFSET(bike!$A$2:$Y$402,TRUNC((ROW()-ROW($E$2))/COLUMNS(bike!$A$2:$Y$402)),MOD(ROW()-ROW($E$2),COLUMNS(bike!$A$2:$Y$402)),1,1)</f>
        <v>3</v>
      </c>
      <c r="F1456">
        <f ca="1">OFFSET(transit!$A$2:$Y$402,TRUNC((ROW()-ROW($F$2))/COLUMNS(transit!$A$2:$Y$402)),MOD(ROW()-ROW($F$2),COLUMNS(transit!$A$2:$Y$402)),1,1)</f>
        <v>9</v>
      </c>
      <c r="G1456">
        <f ca="1">OFFSET(drive!$A$2:$Y$402,TRUNC((ROW()-ROW($G$2))/COLUMNS(drive!$A$2:$Y$402)),MOD(ROW()-ROW($G$2),COLUMNS(drive!$A$2:$Y$402)),1,1)</f>
        <v>3</v>
      </c>
      <c r="H1456" s="5">
        <f ca="1">(VLOOKUP($B1456,weights!$A$2:$R$6,4))*VLOOKUP($B1456,weights!$A$2:$R$6,6)^C1456*(VLOOKUP($B1456,weights!$A$2:$R$6,15)*EXP(VLOOKUP($B1456,weights!$A$2:$R$6,11)*D1456)+VLOOKUP($B1456,weights!$A$2:$R$6,16)*EXP(VLOOKUP($B1456,weights!$A$2:$R$6,12)*E1456)+VLOOKUP($B1456,weights!$A$2:$R$6,17)*EXP(VLOOKUP($B1456,weights!$A$2:$R$6,13)*F1456)+VLOOKUP($B1456,weights!$A$2:$R$6,18)*EXP(VLOOKUP($B1456,weights!$A$2:$R$6,14)*G1456))</f>
        <v>15.372464425085584</v>
      </c>
    </row>
    <row r="1457" spans="1:8" ht="12.75" x14ac:dyDescent="0.2">
      <c r="A1457">
        <f t="shared" si="0"/>
        <v>59</v>
      </c>
      <c r="B1457" t="str">
        <f t="shared" ref="B1457:C1457" si="1431">B1432</f>
        <v>restaurant</v>
      </c>
      <c r="C1457">
        <f t="shared" si="1431"/>
        <v>5</v>
      </c>
      <c r="D1457">
        <f ca="1">OFFSET(walk!$A$2:$Y$402,TRUNC((ROW()-ROW($D$2))/COLUMNS(walk!$A$2:$Y$402)),MOD(ROW()-ROW($D$2),COLUMNS(walk!$A$2:$Y$402)),1,1)</f>
        <v>12</v>
      </c>
      <c r="E1457">
        <f ca="1">OFFSET(bike!$A$2:$Y$402,TRUNC((ROW()-ROW($E$2))/COLUMNS(bike!$A$2:$Y$402)),MOD(ROW()-ROW($E$2),COLUMNS(bike!$A$2:$Y$402)),1,1)</f>
        <v>4</v>
      </c>
      <c r="F1457">
        <f ca="1">OFFSET(transit!$A$2:$Y$402,TRUNC((ROW()-ROW($F$2))/COLUMNS(transit!$A$2:$Y$402)),MOD(ROW()-ROW($F$2),COLUMNS(transit!$A$2:$Y$402)),1,1)</f>
        <v>9</v>
      </c>
      <c r="G1457">
        <f ca="1">OFFSET(drive!$A$2:$Y$402,TRUNC((ROW()-ROW($G$2))/COLUMNS(drive!$A$2:$Y$402)),MOD(ROW()-ROW($G$2),COLUMNS(drive!$A$2:$Y$402)),1,1)</f>
        <v>4</v>
      </c>
      <c r="H1457" s="5">
        <f ca="1">(VLOOKUP($B1457,weights!$A$2:$R$6,4))*VLOOKUP($B1457,weights!$A$2:$R$6,6)^C1457*(VLOOKUP($B1457,weights!$A$2:$R$6,15)*EXP(VLOOKUP($B1457,weights!$A$2:$R$6,11)*D1457)+VLOOKUP($B1457,weights!$A$2:$R$6,16)*EXP(VLOOKUP($B1457,weights!$A$2:$R$6,12)*E1457)+VLOOKUP($B1457,weights!$A$2:$R$6,17)*EXP(VLOOKUP($B1457,weights!$A$2:$R$6,13)*F1457)+VLOOKUP($B1457,weights!$A$2:$R$6,18)*EXP(VLOOKUP($B1457,weights!$A$2:$R$6,14)*G1457))</f>
        <v>11.935559125726009</v>
      </c>
    </row>
    <row r="1458" spans="1:8" ht="12.75" x14ac:dyDescent="0.2">
      <c r="A1458">
        <f t="shared" si="0"/>
        <v>59</v>
      </c>
      <c r="B1458" t="str">
        <f t="shared" ref="B1458:C1458" si="1432">B1433</f>
        <v>restaurant</v>
      </c>
      <c r="C1458">
        <f t="shared" si="1432"/>
        <v>6</v>
      </c>
      <c r="D1458">
        <f ca="1">OFFSET(walk!$A$2:$Y$402,TRUNC((ROW()-ROW($D$2))/COLUMNS(walk!$A$2:$Y$402)),MOD(ROW()-ROW($D$2),COLUMNS(walk!$A$2:$Y$402)),1,1)</f>
        <v>13</v>
      </c>
      <c r="E1458">
        <f ca="1">OFFSET(bike!$A$2:$Y$402,TRUNC((ROW()-ROW($E$2))/COLUMNS(bike!$A$2:$Y$402)),MOD(ROW()-ROW($E$2),COLUMNS(bike!$A$2:$Y$402)),1,1)</f>
        <v>4</v>
      </c>
      <c r="F1458">
        <f ca="1">OFFSET(transit!$A$2:$Y$402,TRUNC((ROW()-ROW($F$2))/COLUMNS(transit!$A$2:$Y$402)),MOD(ROW()-ROW($F$2),COLUMNS(transit!$A$2:$Y$402)),1,1)</f>
        <v>9</v>
      </c>
      <c r="G1458">
        <f ca="1">OFFSET(drive!$A$2:$Y$402,TRUNC((ROW()-ROW($G$2))/COLUMNS(drive!$A$2:$Y$402)),MOD(ROW()-ROW($G$2),COLUMNS(drive!$A$2:$Y$402)),1,1)</f>
        <v>4</v>
      </c>
      <c r="H1458" s="5">
        <f ca="1">(VLOOKUP($B1458,weights!$A$2:$R$6,4))*VLOOKUP($B1458,weights!$A$2:$R$6,6)^C1458*(VLOOKUP($B1458,weights!$A$2:$R$6,15)*EXP(VLOOKUP($B1458,weights!$A$2:$R$6,11)*D1458)+VLOOKUP($B1458,weights!$A$2:$R$6,16)*EXP(VLOOKUP($B1458,weights!$A$2:$R$6,12)*E1458)+VLOOKUP($B1458,weights!$A$2:$R$6,17)*EXP(VLOOKUP($B1458,weights!$A$2:$R$6,13)*F1458)+VLOOKUP($B1458,weights!$A$2:$R$6,18)*EXP(VLOOKUP($B1458,weights!$A$2:$R$6,14)*G1458))</f>
        <v>10.556490325345544</v>
      </c>
    </row>
    <row r="1459" spans="1:8" ht="12.75" x14ac:dyDescent="0.2">
      <c r="A1459">
        <f t="shared" si="0"/>
        <v>59</v>
      </c>
      <c r="B1459" t="str">
        <f t="shared" ref="B1459:C1459" si="1433">B1434</f>
        <v>restaurant</v>
      </c>
      <c r="C1459">
        <f t="shared" si="1433"/>
        <v>7</v>
      </c>
      <c r="D1459">
        <f ca="1">OFFSET(walk!$A$2:$Y$402,TRUNC((ROW()-ROW($D$2))/COLUMNS(walk!$A$2:$Y$402)),MOD(ROW()-ROW($D$2),COLUMNS(walk!$A$2:$Y$402)),1,1)</f>
        <v>14</v>
      </c>
      <c r="E1459">
        <f ca="1">OFFSET(bike!$A$2:$Y$402,TRUNC((ROW()-ROW($E$2))/COLUMNS(bike!$A$2:$Y$402)),MOD(ROW()-ROW($E$2),COLUMNS(bike!$A$2:$Y$402)),1,1)</f>
        <v>4</v>
      </c>
      <c r="F1459">
        <f ca="1">OFFSET(transit!$A$2:$Y$402,TRUNC((ROW()-ROW($F$2))/COLUMNS(transit!$A$2:$Y$402)),MOD(ROW()-ROW($F$2),COLUMNS(transit!$A$2:$Y$402)),1,1)</f>
        <v>9</v>
      </c>
      <c r="G1459">
        <f ca="1">OFFSET(drive!$A$2:$Y$402,TRUNC((ROW()-ROW($G$2))/COLUMNS(drive!$A$2:$Y$402)),MOD(ROW()-ROW($G$2),COLUMNS(drive!$A$2:$Y$402)),1,1)</f>
        <v>4</v>
      </c>
      <c r="H1459" s="5">
        <f ca="1">(VLOOKUP($B1459,weights!$A$2:$R$6,4))*VLOOKUP($B1459,weights!$A$2:$R$6,6)^C1459*(VLOOKUP($B1459,weights!$A$2:$R$6,15)*EXP(VLOOKUP($B1459,weights!$A$2:$R$6,11)*D1459)+VLOOKUP($B1459,weights!$A$2:$R$6,16)*EXP(VLOOKUP($B1459,weights!$A$2:$R$6,12)*E1459)+VLOOKUP($B1459,weights!$A$2:$R$6,17)*EXP(VLOOKUP($B1459,weights!$A$2:$R$6,13)*F1459)+VLOOKUP($B1459,weights!$A$2:$R$6,18)*EXP(VLOOKUP($B1459,weights!$A$2:$R$6,14)*G1459))</f>
        <v>9.3608122965231022</v>
      </c>
    </row>
    <row r="1460" spans="1:8" ht="12.75" x14ac:dyDescent="0.2">
      <c r="A1460">
        <f t="shared" si="0"/>
        <v>59</v>
      </c>
      <c r="B1460" t="str">
        <f t="shared" ref="B1460:C1460" si="1434">B1435</f>
        <v>restaurant</v>
      </c>
      <c r="C1460">
        <f t="shared" si="1434"/>
        <v>8</v>
      </c>
      <c r="D1460">
        <f ca="1">OFFSET(walk!$A$2:$Y$402,TRUNC((ROW()-ROW($D$2))/COLUMNS(walk!$A$2:$Y$402)),MOD(ROW()-ROW($D$2),COLUMNS(walk!$A$2:$Y$402)),1,1)</f>
        <v>14</v>
      </c>
      <c r="E1460">
        <f ca="1">OFFSET(bike!$A$2:$Y$402,TRUNC((ROW()-ROW($E$2))/COLUMNS(bike!$A$2:$Y$402)),MOD(ROW()-ROW($E$2),COLUMNS(bike!$A$2:$Y$402)),1,1)</f>
        <v>4</v>
      </c>
      <c r="F1460">
        <f ca="1">OFFSET(transit!$A$2:$Y$402,TRUNC((ROW()-ROW($F$2))/COLUMNS(transit!$A$2:$Y$402)),MOD(ROW()-ROW($F$2),COLUMNS(transit!$A$2:$Y$402)),1,1)</f>
        <v>10</v>
      </c>
      <c r="G1460">
        <f ca="1">OFFSET(drive!$A$2:$Y$402,TRUNC((ROW()-ROW($G$2))/COLUMNS(drive!$A$2:$Y$402)),MOD(ROW()-ROW($G$2),COLUMNS(drive!$A$2:$Y$402)),1,1)</f>
        <v>4</v>
      </c>
      <c r="H1460" s="5">
        <f ca="1">(VLOOKUP($B1460,weights!$A$2:$R$6,4))*VLOOKUP($B1460,weights!$A$2:$R$6,6)^C1460*(VLOOKUP($B1460,weights!$A$2:$R$6,15)*EXP(VLOOKUP($B1460,weights!$A$2:$R$6,11)*D1460)+VLOOKUP($B1460,weights!$A$2:$R$6,16)*EXP(VLOOKUP($B1460,weights!$A$2:$R$6,12)*E1460)+VLOOKUP($B1460,weights!$A$2:$R$6,17)*EXP(VLOOKUP($B1460,weights!$A$2:$R$6,13)*F1460)+VLOOKUP($B1460,weights!$A$2:$R$6,18)*EXP(VLOOKUP($B1460,weights!$A$2:$R$6,14)*G1460))</f>
        <v>8.1456946511865453</v>
      </c>
    </row>
    <row r="1461" spans="1:8" ht="12.75" x14ac:dyDescent="0.2">
      <c r="A1461">
        <f t="shared" si="0"/>
        <v>59</v>
      </c>
      <c r="B1461" t="str">
        <f t="shared" ref="B1461:C1461" si="1435">B1436</f>
        <v>restaurant</v>
      </c>
      <c r="C1461">
        <f t="shared" si="1435"/>
        <v>9</v>
      </c>
      <c r="D1461">
        <f ca="1">OFFSET(walk!$A$2:$Y$402,TRUNC((ROW()-ROW($D$2))/COLUMNS(walk!$A$2:$Y$402)),MOD(ROW()-ROW($D$2),COLUMNS(walk!$A$2:$Y$402)),1,1)</f>
        <v>15</v>
      </c>
      <c r="E1461">
        <f ca="1">OFFSET(bike!$A$2:$Y$402,TRUNC((ROW()-ROW($E$2))/COLUMNS(bike!$A$2:$Y$402)),MOD(ROW()-ROW($E$2),COLUMNS(bike!$A$2:$Y$402)),1,1)</f>
        <v>5</v>
      </c>
      <c r="F1461">
        <f ca="1">OFFSET(transit!$A$2:$Y$402,TRUNC((ROW()-ROW($F$2))/COLUMNS(transit!$A$2:$Y$402)),MOD(ROW()-ROW($F$2),COLUMNS(transit!$A$2:$Y$402)),1,1)</f>
        <v>14</v>
      </c>
      <c r="G1461">
        <f ca="1">OFFSET(drive!$A$2:$Y$402,TRUNC((ROW()-ROW($G$2))/COLUMNS(drive!$A$2:$Y$402)),MOD(ROW()-ROW($G$2),COLUMNS(drive!$A$2:$Y$402)),1,1)</f>
        <v>4</v>
      </c>
      <c r="H1461" s="5">
        <f ca="1">(VLOOKUP($B1461,weights!$A$2:$R$6,4))*VLOOKUP($B1461,weights!$A$2:$R$6,6)^C1461*(VLOOKUP($B1461,weights!$A$2:$R$6,15)*EXP(VLOOKUP($B1461,weights!$A$2:$R$6,11)*D1461)+VLOOKUP($B1461,weights!$A$2:$R$6,16)*EXP(VLOOKUP($B1461,weights!$A$2:$R$6,12)*E1461)+VLOOKUP($B1461,weights!$A$2:$R$6,17)*EXP(VLOOKUP($B1461,weights!$A$2:$R$6,13)*F1461)+VLOOKUP($B1461,weights!$A$2:$R$6,18)*EXP(VLOOKUP($B1461,weights!$A$2:$R$6,14)*G1461))</f>
        <v>6.14418547828092</v>
      </c>
    </row>
    <row r="1462" spans="1:8" ht="12.75" x14ac:dyDescent="0.2">
      <c r="A1462">
        <f t="shared" si="0"/>
        <v>59</v>
      </c>
      <c r="B1462" t="str">
        <f t="shared" ref="B1462:C1462" si="1436">B1437</f>
        <v>supermarket</v>
      </c>
      <c r="C1462">
        <f t="shared" si="1436"/>
        <v>0</v>
      </c>
      <c r="D1462">
        <f ca="1">OFFSET(walk!$A$2:$Y$402,TRUNC((ROW()-ROW($D$2))/COLUMNS(walk!$A$2:$Y$402)),MOD(ROW()-ROW($D$2),COLUMNS(walk!$A$2:$Y$402)),1,1)</f>
        <v>36</v>
      </c>
      <c r="E1462">
        <f ca="1">OFFSET(bike!$A$2:$Y$402,TRUNC((ROW()-ROW($E$2))/COLUMNS(bike!$A$2:$Y$402)),MOD(ROW()-ROW($E$2),COLUMNS(bike!$A$2:$Y$402)),1,1)</f>
        <v>14</v>
      </c>
      <c r="F1462">
        <f ca="1">OFFSET(transit!$A$2:$Y$402,TRUNC((ROW()-ROW($F$2))/COLUMNS(transit!$A$2:$Y$402)),MOD(ROW()-ROW($F$2),COLUMNS(transit!$A$2:$Y$402)),1,1)</f>
        <v>20</v>
      </c>
      <c r="G1462">
        <f ca="1">OFFSET(drive!$A$2:$Y$402,TRUNC((ROW()-ROW($G$2))/COLUMNS(drive!$A$2:$Y$402)),MOD(ROW()-ROW($G$2),COLUMNS(drive!$A$2:$Y$402)),1,1)</f>
        <v>8</v>
      </c>
      <c r="H1462" s="5">
        <f ca="1">(VLOOKUP($B1462,weights!$A$2:$R$6,4))*VLOOKUP($B1462,weights!$A$2:$R$6,6)^C1462*(VLOOKUP($B1462,weights!$A$2:$R$6,15)*EXP(VLOOKUP($B1462,weights!$A$2:$R$6,11)*D1462)+VLOOKUP($B1462,weights!$A$2:$R$6,16)*EXP(VLOOKUP($B1462,weights!$A$2:$R$6,12)*E1462)+VLOOKUP($B1462,weights!$A$2:$R$6,17)*EXP(VLOOKUP($B1462,weights!$A$2:$R$6,13)*F1462)+VLOOKUP($B1462,weights!$A$2:$R$6,18)*EXP(VLOOKUP($B1462,weights!$A$2:$R$6,14)*G1462))</f>
        <v>3.6088967765793916</v>
      </c>
    </row>
    <row r="1463" spans="1:8" ht="12.75" x14ac:dyDescent="0.2">
      <c r="A1463">
        <f t="shared" si="0"/>
        <v>59</v>
      </c>
      <c r="B1463" t="str">
        <f t="shared" ref="B1463:C1463" si="1437">B1438</f>
        <v>supermarket</v>
      </c>
      <c r="C1463">
        <f t="shared" si="1437"/>
        <v>1</v>
      </c>
      <c r="D1463">
        <f ca="1">OFFSET(walk!$A$2:$Y$402,TRUNC((ROW()-ROW($D$2))/COLUMNS(walk!$A$2:$Y$402)),MOD(ROW()-ROW($D$2),COLUMNS(walk!$A$2:$Y$402)),1,1)</f>
        <v>48</v>
      </c>
      <c r="E1463">
        <f ca="1">OFFSET(bike!$A$2:$Y$402,TRUNC((ROW()-ROW($E$2))/COLUMNS(bike!$A$2:$Y$402)),MOD(ROW()-ROW($E$2),COLUMNS(bike!$A$2:$Y$402)),1,1)</f>
        <v>15</v>
      </c>
      <c r="F1463">
        <f ca="1">OFFSET(transit!$A$2:$Y$402,TRUNC((ROW()-ROW($F$2))/COLUMNS(transit!$A$2:$Y$402)),MOD(ROW()-ROW($F$2),COLUMNS(transit!$A$2:$Y$402)),1,1)</f>
        <v>24</v>
      </c>
      <c r="G1463">
        <f ca="1">OFFSET(drive!$A$2:$Y$402,TRUNC((ROW()-ROW($G$2))/COLUMNS(drive!$A$2:$Y$402)),MOD(ROW()-ROW($G$2),COLUMNS(drive!$A$2:$Y$402)),1,1)</f>
        <v>9</v>
      </c>
      <c r="H1463" s="5">
        <f ca="1">(VLOOKUP($B1463,weights!$A$2:$R$6,4))*VLOOKUP($B1463,weights!$A$2:$R$6,6)^C1463*(VLOOKUP($B1463,weights!$A$2:$R$6,15)*EXP(VLOOKUP($B1463,weights!$A$2:$R$6,11)*D1463)+VLOOKUP($B1463,weights!$A$2:$R$6,16)*EXP(VLOOKUP($B1463,weights!$A$2:$R$6,12)*E1463)+VLOOKUP($B1463,weights!$A$2:$R$6,17)*EXP(VLOOKUP($B1463,weights!$A$2:$R$6,13)*F1463)+VLOOKUP($B1463,weights!$A$2:$R$6,18)*EXP(VLOOKUP($B1463,weights!$A$2:$R$6,14)*G1463))</f>
        <v>1.6662473208838171</v>
      </c>
    </row>
    <row r="1464" spans="1:8" ht="12.75" x14ac:dyDescent="0.2">
      <c r="A1464">
        <f t="shared" si="0"/>
        <v>59</v>
      </c>
      <c r="B1464" t="str">
        <f t="shared" ref="B1464:C1464" si="1438">B1439</f>
        <v>supermarket</v>
      </c>
      <c r="C1464">
        <f t="shared" si="1438"/>
        <v>2</v>
      </c>
      <c r="D1464">
        <f ca="1">OFFSET(walk!$A$2:$Y$402,TRUNC((ROW()-ROW($D$2))/COLUMNS(walk!$A$2:$Y$402)),MOD(ROW()-ROW($D$2),COLUMNS(walk!$A$2:$Y$402)),1,1)</f>
        <v>53</v>
      </c>
      <c r="E1464">
        <f ca="1">OFFSET(bike!$A$2:$Y$402,TRUNC((ROW()-ROW($E$2))/COLUMNS(bike!$A$2:$Y$402)),MOD(ROW()-ROW($E$2),COLUMNS(bike!$A$2:$Y$402)),1,1)</f>
        <v>16</v>
      </c>
      <c r="F1464">
        <f ca="1">OFFSET(transit!$A$2:$Y$402,TRUNC((ROW()-ROW($F$2))/COLUMNS(transit!$A$2:$Y$402)),MOD(ROW()-ROW($F$2),COLUMNS(transit!$A$2:$Y$402)),1,1)</f>
        <v>29</v>
      </c>
      <c r="G1464">
        <f ca="1">OFFSET(drive!$A$2:$Y$402,TRUNC((ROW()-ROW($G$2))/COLUMNS(drive!$A$2:$Y$402)),MOD(ROW()-ROW($G$2),COLUMNS(drive!$A$2:$Y$402)),1,1)</f>
        <v>12</v>
      </c>
      <c r="H1464" s="5">
        <f ca="1">(VLOOKUP($B1464,weights!$A$2:$R$6,4))*VLOOKUP($B1464,weights!$A$2:$R$6,6)^C1464*(VLOOKUP($B1464,weights!$A$2:$R$6,15)*EXP(VLOOKUP($B1464,weights!$A$2:$R$6,11)*D1464)+VLOOKUP($B1464,weights!$A$2:$R$6,16)*EXP(VLOOKUP($B1464,weights!$A$2:$R$6,12)*E1464)+VLOOKUP($B1464,weights!$A$2:$R$6,17)*EXP(VLOOKUP($B1464,weights!$A$2:$R$6,13)*F1464)+VLOOKUP($B1464,weights!$A$2:$R$6,18)*EXP(VLOOKUP($B1464,weights!$A$2:$R$6,14)*G1464))</f>
        <v>0.52794579458621838</v>
      </c>
    </row>
    <row r="1465" spans="1:8" ht="12.75" x14ac:dyDescent="0.2">
      <c r="A1465">
        <f t="shared" si="0"/>
        <v>59</v>
      </c>
      <c r="B1465" t="str">
        <f t="shared" ref="B1465:C1465" si="1439">B1440</f>
        <v>supermarket</v>
      </c>
      <c r="C1465">
        <f t="shared" si="1439"/>
        <v>3</v>
      </c>
      <c r="D1465">
        <f ca="1">OFFSET(walk!$A$2:$Y$402,TRUNC((ROW()-ROW($D$2))/COLUMNS(walk!$A$2:$Y$402)),MOD(ROW()-ROW($D$2),COLUMNS(walk!$A$2:$Y$402)),1,1)</f>
        <v>60</v>
      </c>
      <c r="E1465">
        <f ca="1">OFFSET(bike!$A$2:$Y$402,TRUNC((ROW()-ROW($E$2))/COLUMNS(bike!$A$2:$Y$402)),MOD(ROW()-ROW($E$2),COLUMNS(bike!$A$2:$Y$402)),1,1)</f>
        <v>20</v>
      </c>
      <c r="F1465">
        <f ca="1">OFFSET(transit!$A$2:$Y$402,TRUNC((ROW()-ROW($F$2))/COLUMNS(transit!$A$2:$Y$402)),MOD(ROW()-ROW($F$2),COLUMNS(transit!$A$2:$Y$402)),1,1)</f>
        <v>36</v>
      </c>
      <c r="G1465">
        <f ca="1">OFFSET(drive!$A$2:$Y$402,TRUNC((ROW()-ROW($G$2))/COLUMNS(drive!$A$2:$Y$402)),MOD(ROW()-ROW($G$2),COLUMNS(drive!$A$2:$Y$402)),1,1)</f>
        <v>14</v>
      </c>
      <c r="H1465" s="5">
        <f ca="1">(VLOOKUP($B1465,weights!$A$2:$R$6,4))*VLOOKUP($B1465,weights!$A$2:$R$6,6)^C1465*(VLOOKUP($B1465,weights!$A$2:$R$6,15)*EXP(VLOOKUP($B1465,weights!$A$2:$R$6,11)*D1465)+VLOOKUP($B1465,weights!$A$2:$R$6,16)*EXP(VLOOKUP($B1465,weights!$A$2:$R$6,12)*E1465)+VLOOKUP($B1465,weights!$A$2:$R$6,17)*EXP(VLOOKUP($B1465,weights!$A$2:$R$6,13)*F1465)+VLOOKUP($B1465,weights!$A$2:$R$6,18)*EXP(VLOOKUP($B1465,weights!$A$2:$R$6,14)*G1465))</f>
        <v>0.19158514904750137</v>
      </c>
    </row>
    <row r="1466" spans="1:8" ht="12.75" x14ac:dyDescent="0.2">
      <c r="A1466">
        <f t="shared" si="0"/>
        <v>59</v>
      </c>
      <c r="B1466" t="str">
        <f t="shared" ref="B1466:C1466" si="1440">B1441</f>
        <v>supermarket</v>
      </c>
      <c r="C1466">
        <f t="shared" si="1440"/>
        <v>4</v>
      </c>
      <c r="D1466">
        <f ca="1">OFFSET(walk!$A$2:$Y$402,TRUNC((ROW()-ROW($D$2))/COLUMNS(walk!$A$2:$Y$402)),MOD(ROW()-ROW($D$2),COLUMNS(walk!$A$2:$Y$402)),1,1)</f>
        <v>77</v>
      </c>
      <c r="E1466">
        <f ca="1">OFFSET(bike!$A$2:$Y$402,TRUNC((ROW()-ROW($E$2))/COLUMNS(bike!$A$2:$Y$402)),MOD(ROW()-ROW($E$2),COLUMNS(bike!$A$2:$Y$402)),1,1)</f>
        <v>23</v>
      </c>
      <c r="F1466">
        <f ca="1">OFFSET(transit!$A$2:$Y$402,TRUNC((ROW()-ROW($F$2))/COLUMNS(transit!$A$2:$Y$402)),MOD(ROW()-ROW($F$2),COLUMNS(transit!$A$2:$Y$402)),1,1)</f>
        <v>38</v>
      </c>
      <c r="G1466">
        <f ca="1">OFFSET(drive!$A$2:$Y$402,TRUNC((ROW()-ROW($G$2))/COLUMNS(drive!$A$2:$Y$402)),MOD(ROW()-ROW($G$2),COLUMNS(drive!$A$2:$Y$402)),1,1)</f>
        <v>15</v>
      </c>
      <c r="H1466" s="5">
        <f ca="1">(VLOOKUP($B1466,weights!$A$2:$R$6,4))*VLOOKUP($B1466,weights!$A$2:$R$6,6)^C1466*(VLOOKUP($B1466,weights!$A$2:$R$6,15)*EXP(VLOOKUP($B1466,weights!$A$2:$R$6,11)*D1466)+VLOOKUP($B1466,weights!$A$2:$R$6,16)*EXP(VLOOKUP($B1466,weights!$A$2:$R$6,12)*E1466)+VLOOKUP($B1466,weights!$A$2:$R$6,17)*EXP(VLOOKUP($B1466,weights!$A$2:$R$6,13)*F1466)+VLOOKUP($B1466,weights!$A$2:$R$6,18)*EXP(VLOOKUP($B1466,weights!$A$2:$R$6,14)*G1466))</f>
        <v>9.0143747048333125E-2</v>
      </c>
    </row>
    <row r="1467" spans="1:8" ht="12.75" x14ac:dyDescent="0.2">
      <c r="A1467">
        <f t="shared" si="0"/>
        <v>59</v>
      </c>
      <c r="B1467" t="str">
        <f t="shared" ref="B1467:C1467" si="1441">B1442</f>
        <v>store</v>
      </c>
      <c r="C1467">
        <f t="shared" si="1441"/>
        <v>0</v>
      </c>
      <c r="D1467">
        <f ca="1">OFFSET(walk!$A$2:$Y$402,TRUNC((ROW()-ROW($D$2))/COLUMNS(walk!$A$2:$Y$402)),MOD(ROW()-ROW($D$2),COLUMNS(walk!$A$2:$Y$402)),1,1)</f>
        <v>4</v>
      </c>
      <c r="E1467">
        <f ca="1">OFFSET(bike!$A$2:$Y$402,TRUNC((ROW()-ROW($E$2))/COLUMNS(bike!$A$2:$Y$402)),MOD(ROW()-ROW($E$2),COLUMNS(bike!$A$2:$Y$402)),1,1)</f>
        <v>1</v>
      </c>
      <c r="F1467">
        <f ca="1">OFFSET(transit!$A$2:$Y$402,TRUNC((ROW()-ROW($F$2))/COLUMNS(transit!$A$2:$Y$402)),MOD(ROW()-ROW($F$2),COLUMNS(transit!$A$2:$Y$402)),1,1)</f>
        <v>4</v>
      </c>
      <c r="G1467">
        <f ca="1">OFFSET(drive!$A$2:$Y$402,TRUNC((ROW()-ROW($G$2))/COLUMNS(drive!$A$2:$Y$402)),MOD(ROW()-ROW($G$2),COLUMNS(drive!$A$2:$Y$402)),1,1)</f>
        <v>1</v>
      </c>
      <c r="H1467" s="5">
        <f ca="1">(VLOOKUP($B1467,weights!$A$2:$R$6,4))*VLOOKUP($B1467,weights!$A$2:$R$6,6)^C1467*(VLOOKUP($B1467,weights!$A$2:$R$6,15)*EXP(VLOOKUP($B1467,weights!$A$2:$R$6,11)*D1467)+VLOOKUP($B1467,weights!$A$2:$R$6,16)*EXP(VLOOKUP($B1467,weights!$A$2:$R$6,12)*E1467)+VLOOKUP($B1467,weights!$A$2:$R$6,17)*EXP(VLOOKUP($B1467,weights!$A$2:$R$6,13)*F1467)+VLOOKUP($B1467,weights!$A$2:$R$6,18)*EXP(VLOOKUP($B1467,weights!$A$2:$R$6,14)*G1467))</f>
        <v>22.338230552247637</v>
      </c>
    </row>
    <row r="1468" spans="1:8" ht="12.75" x14ac:dyDescent="0.2">
      <c r="A1468">
        <f t="shared" si="0"/>
        <v>59</v>
      </c>
      <c r="B1468" t="str">
        <f t="shared" ref="B1468:C1468" si="1442">B1443</f>
        <v>store</v>
      </c>
      <c r="C1468">
        <f t="shared" si="1442"/>
        <v>1</v>
      </c>
      <c r="D1468">
        <f ca="1">OFFSET(walk!$A$2:$Y$402,TRUNC((ROW()-ROW($D$2))/COLUMNS(walk!$A$2:$Y$402)),MOD(ROW()-ROW($D$2),COLUMNS(walk!$A$2:$Y$402)),1,1)</f>
        <v>5</v>
      </c>
      <c r="E1468">
        <f ca="1">OFFSET(bike!$A$2:$Y$402,TRUNC((ROW()-ROW($E$2))/COLUMNS(bike!$A$2:$Y$402)),MOD(ROW()-ROW($E$2),COLUMNS(bike!$A$2:$Y$402)),1,1)</f>
        <v>1</v>
      </c>
      <c r="F1468">
        <f ca="1">OFFSET(transit!$A$2:$Y$402,TRUNC((ROW()-ROW($F$2))/COLUMNS(transit!$A$2:$Y$402)),MOD(ROW()-ROW($F$2),COLUMNS(transit!$A$2:$Y$402)),1,1)</f>
        <v>5</v>
      </c>
      <c r="G1468">
        <f ca="1">OFFSET(drive!$A$2:$Y$402,TRUNC((ROW()-ROW($G$2))/COLUMNS(drive!$A$2:$Y$402)),MOD(ROW()-ROW($G$2),COLUMNS(drive!$A$2:$Y$402)),1,1)</f>
        <v>1</v>
      </c>
      <c r="H1468" s="5">
        <f ca="1">(VLOOKUP($B1468,weights!$A$2:$R$6,4))*VLOOKUP($B1468,weights!$A$2:$R$6,6)^C1468*(VLOOKUP($B1468,weights!$A$2:$R$6,15)*EXP(VLOOKUP($B1468,weights!$A$2:$R$6,11)*D1468)+VLOOKUP($B1468,weights!$A$2:$R$6,16)*EXP(VLOOKUP($B1468,weights!$A$2:$R$6,12)*E1468)+VLOOKUP($B1468,weights!$A$2:$R$6,17)*EXP(VLOOKUP($B1468,weights!$A$2:$R$6,13)*F1468)+VLOOKUP($B1468,weights!$A$2:$R$6,18)*EXP(VLOOKUP($B1468,weights!$A$2:$R$6,14)*G1468))</f>
        <v>13.897434437427027</v>
      </c>
    </row>
    <row r="1469" spans="1:8" ht="12.75" x14ac:dyDescent="0.2">
      <c r="A1469">
        <f t="shared" si="0"/>
        <v>59</v>
      </c>
      <c r="B1469" t="str">
        <f t="shared" ref="B1469:C1469" si="1443">B1444</f>
        <v>store</v>
      </c>
      <c r="C1469">
        <f t="shared" si="1443"/>
        <v>2</v>
      </c>
      <c r="D1469">
        <f ca="1">OFFSET(walk!$A$2:$Y$402,TRUNC((ROW()-ROW($D$2))/COLUMNS(walk!$A$2:$Y$402)),MOD(ROW()-ROW($D$2),COLUMNS(walk!$A$2:$Y$402)),1,1)</f>
        <v>7</v>
      </c>
      <c r="E1469">
        <f ca="1">OFFSET(bike!$A$2:$Y$402,TRUNC((ROW()-ROW($E$2))/COLUMNS(bike!$A$2:$Y$402)),MOD(ROW()-ROW($E$2),COLUMNS(bike!$A$2:$Y$402)),1,1)</f>
        <v>2</v>
      </c>
      <c r="F1469">
        <f ca="1">OFFSET(transit!$A$2:$Y$402,TRUNC((ROW()-ROW($F$2))/COLUMNS(transit!$A$2:$Y$402)),MOD(ROW()-ROW($F$2),COLUMNS(transit!$A$2:$Y$402)),1,1)</f>
        <v>7</v>
      </c>
      <c r="G1469">
        <f ca="1">OFFSET(drive!$A$2:$Y$402,TRUNC((ROW()-ROW($G$2))/COLUMNS(drive!$A$2:$Y$402)),MOD(ROW()-ROW($G$2),COLUMNS(drive!$A$2:$Y$402)),1,1)</f>
        <v>1</v>
      </c>
      <c r="H1469" s="5">
        <f ca="1">(VLOOKUP($B1469,weights!$A$2:$R$6,4))*VLOOKUP($B1469,weights!$A$2:$R$6,6)^C1469*(VLOOKUP($B1469,weights!$A$2:$R$6,15)*EXP(VLOOKUP($B1469,weights!$A$2:$R$6,11)*D1469)+VLOOKUP($B1469,weights!$A$2:$R$6,16)*EXP(VLOOKUP($B1469,weights!$A$2:$R$6,12)*E1469)+VLOOKUP($B1469,weights!$A$2:$R$6,17)*EXP(VLOOKUP($B1469,weights!$A$2:$R$6,13)*F1469)+VLOOKUP($B1469,weights!$A$2:$R$6,18)*EXP(VLOOKUP($B1469,weights!$A$2:$R$6,14)*G1469))</f>
        <v>7.1954122530935383</v>
      </c>
    </row>
    <row r="1470" spans="1:8" ht="12.75" x14ac:dyDescent="0.2">
      <c r="A1470">
        <f t="shared" si="0"/>
        <v>59</v>
      </c>
      <c r="B1470" t="str">
        <f t="shared" ref="B1470:C1470" si="1444">B1445</f>
        <v>store</v>
      </c>
      <c r="C1470">
        <f t="shared" si="1444"/>
        <v>3</v>
      </c>
      <c r="D1470">
        <f ca="1">OFFSET(walk!$A$2:$Y$402,TRUNC((ROW()-ROW($D$2))/COLUMNS(walk!$A$2:$Y$402)),MOD(ROW()-ROW($D$2),COLUMNS(walk!$A$2:$Y$402)),1,1)</f>
        <v>9</v>
      </c>
      <c r="E1470">
        <f ca="1">OFFSET(bike!$A$2:$Y$402,TRUNC((ROW()-ROW($E$2))/COLUMNS(bike!$A$2:$Y$402)),MOD(ROW()-ROW($E$2),COLUMNS(bike!$A$2:$Y$402)),1,1)</f>
        <v>3</v>
      </c>
      <c r="F1470">
        <f ca="1">OFFSET(transit!$A$2:$Y$402,TRUNC((ROW()-ROW($F$2))/COLUMNS(transit!$A$2:$Y$402)),MOD(ROW()-ROW($F$2),COLUMNS(transit!$A$2:$Y$402)),1,1)</f>
        <v>9</v>
      </c>
      <c r="G1470">
        <f ca="1">OFFSET(drive!$A$2:$Y$402,TRUNC((ROW()-ROW($G$2))/COLUMNS(drive!$A$2:$Y$402)),MOD(ROW()-ROW($G$2),COLUMNS(drive!$A$2:$Y$402)),1,1)</f>
        <v>3</v>
      </c>
      <c r="H1470" s="5">
        <f ca="1">(VLOOKUP($B1470,weights!$A$2:$R$6,4))*VLOOKUP($B1470,weights!$A$2:$R$6,6)^C1470*(VLOOKUP($B1470,weights!$A$2:$R$6,15)*EXP(VLOOKUP($B1470,weights!$A$2:$R$6,11)*D1470)+VLOOKUP($B1470,weights!$A$2:$R$6,16)*EXP(VLOOKUP($B1470,weights!$A$2:$R$6,12)*E1470)+VLOOKUP($B1470,weights!$A$2:$R$6,17)*EXP(VLOOKUP($B1470,weights!$A$2:$R$6,13)*F1470)+VLOOKUP($B1470,weights!$A$2:$R$6,18)*EXP(VLOOKUP($B1470,weights!$A$2:$R$6,14)*G1470))</f>
        <v>2.8343418732126113</v>
      </c>
    </row>
    <row r="1471" spans="1:8" ht="12.75" x14ac:dyDescent="0.2">
      <c r="A1471">
        <f t="shared" si="0"/>
        <v>59</v>
      </c>
      <c r="B1471" t="str">
        <f t="shared" ref="B1471:C1471" si="1445">B1446</f>
        <v>store</v>
      </c>
      <c r="C1471">
        <f t="shared" si="1445"/>
        <v>4</v>
      </c>
      <c r="D1471">
        <f ca="1">OFFSET(walk!$A$2:$Y$402,TRUNC((ROW()-ROW($D$2))/COLUMNS(walk!$A$2:$Y$402)),MOD(ROW()-ROW($D$2),COLUMNS(walk!$A$2:$Y$402)),1,1)</f>
        <v>9</v>
      </c>
      <c r="E1471">
        <f ca="1">OFFSET(bike!$A$2:$Y$402,TRUNC((ROW()-ROW($E$2))/COLUMNS(bike!$A$2:$Y$402)),MOD(ROW()-ROW($E$2),COLUMNS(bike!$A$2:$Y$402)),1,1)</f>
        <v>3</v>
      </c>
      <c r="F1471">
        <f ca="1">OFFSET(transit!$A$2:$Y$402,TRUNC((ROW()-ROW($F$2))/COLUMNS(transit!$A$2:$Y$402)),MOD(ROW()-ROW($F$2),COLUMNS(transit!$A$2:$Y$402)),1,1)</f>
        <v>9</v>
      </c>
      <c r="G1471">
        <f ca="1">OFFSET(drive!$A$2:$Y$402,TRUNC((ROW()-ROW($G$2))/COLUMNS(drive!$A$2:$Y$402)),MOD(ROW()-ROW($G$2),COLUMNS(drive!$A$2:$Y$402)),1,1)</f>
        <v>3</v>
      </c>
      <c r="H1471" s="5">
        <f ca="1">(VLOOKUP($B1471,weights!$A$2:$R$6,4))*VLOOKUP($B1471,weights!$A$2:$R$6,6)^C1471*(VLOOKUP($B1471,weights!$A$2:$R$6,15)*EXP(VLOOKUP($B1471,weights!$A$2:$R$6,11)*D1471)+VLOOKUP($B1471,weights!$A$2:$R$6,16)*EXP(VLOOKUP($B1471,weights!$A$2:$R$6,12)*E1471)+VLOOKUP($B1471,weights!$A$2:$R$6,17)*EXP(VLOOKUP($B1471,weights!$A$2:$R$6,13)*F1471)+VLOOKUP($B1471,weights!$A$2:$R$6,18)*EXP(VLOOKUP($B1471,weights!$A$2:$R$6,14)*G1471))</f>
        <v>1.9115328912364129</v>
      </c>
    </row>
    <row r="1472" spans="1:8" ht="12.75" x14ac:dyDescent="0.2">
      <c r="A1472">
        <f t="shared" si="0"/>
        <v>59</v>
      </c>
      <c r="B1472" t="str">
        <f t="shared" ref="B1472:C1472" si="1446">B1447</f>
        <v>pharmacy</v>
      </c>
      <c r="C1472">
        <f t="shared" si="1446"/>
        <v>0</v>
      </c>
      <c r="D1472">
        <f ca="1">OFFSET(walk!$A$2:$Y$402,TRUNC((ROW()-ROW($D$2))/COLUMNS(walk!$A$2:$Y$402)),MOD(ROW()-ROW($D$2),COLUMNS(walk!$A$2:$Y$402)),1,1)</f>
        <v>11</v>
      </c>
      <c r="E1472">
        <f ca="1">OFFSET(bike!$A$2:$Y$402,TRUNC((ROW()-ROW($E$2))/COLUMNS(bike!$A$2:$Y$402)),MOD(ROW()-ROW($E$2),COLUMNS(bike!$A$2:$Y$402)),1,1)</f>
        <v>4</v>
      </c>
      <c r="F1472">
        <f ca="1">OFFSET(transit!$A$2:$Y$402,TRUNC((ROW()-ROW($F$2))/COLUMNS(transit!$A$2:$Y$402)),MOD(ROW()-ROW($F$2),COLUMNS(transit!$A$2:$Y$402)),1,1)</f>
        <v>11</v>
      </c>
      <c r="G1472">
        <f ca="1">OFFSET(drive!$A$2:$Y$402,TRUNC((ROW()-ROW($G$2))/COLUMNS(drive!$A$2:$Y$402)),MOD(ROW()-ROW($G$2),COLUMNS(drive!$A$2:$Y$402)),1,1)</f>
        <v>2</v>
      </c>
      <c r="H1472" s="5">
        <f ca="1">(VLOOKUP($B1472,weights!$A$2:$R$6,4))*VLOOKUP($B1472,weights!$A$2:$R$6,6)^C1472*(VLOOKUP($B1472,weights!$A$2:$R$6,15)*EXP(VLOOKUP($B1472,weights!$A$2:$R$6,11)*D1472)+VLOOKUP($B1472,weights!$A$2:$R$6,16)*EXP(VLOOKUP($B1472,weights!$A$2:$R$6,12)*E1472)+VLOOKUP($B1472,weights!$A$2:$R$6,17)*EXP(VLOOKUP($B1472,weights!$A$2:$R$6,13)*F1472)+VLOOKUP($B1472,weights!$A$2:$R$6,18)*EXP(VLOOKUP($B1472,weights!$A$2:$R$6,14)*G1472))</f>
        <v>6.1452423467449906</v>
      </c>
    </row>
    <row r="1473" spans="1:8" ht="12.75" x14ac:dyDescent="0.2">
      <c r="A1473">
        <f t="shared" si="0"/>
        <v>59</v>
      </c>
      <c r="B1473" t="str">
        <f t="shared" ref="B1473:C1473" si="1447">B1448</f>
        <v>pharmacy</v>
      </c>
      <c r="C1473">
        <f t="shared" si="1447"/>
        <v>1</v>
      </c>
      <c r="D1473">
        <f ca="1">OFFSET(walk!$A$2:$Y$402,TRUNC((ROW()-ROW($D$2))/COLUMNS(walk!$A$2:$Y$402)),MOD(ROW()-ROW($D$2),COLUMNS(walk!$A$2:$Y$402)),1,1)</f>
        <v>11</v>
      </c>
      <c r="E1473">
        <f ca="1">OFFSET(bike!$A$2:$Y$402,TRUNC((ROW()-ROW($E$2))/COLUMNS(bike!$A$2:$Y$402)),MOD(ROW()-ROW($E$2),COLUMNS(bike!$A$2:$Y$402)),1,1)</f>
        <v>4</v>
      </c>
      <c r="F1473">
        <f ca="1">OFFSET(transit!$A$2:$Y$402,TRUNC((ROW()-ROW($F$2))/COLUMNS(transit!$A$2:$Y$402)),MOD(ROW()-ROW($F$2),COLUMNS(transit!$A$2:$Y$402)),1,1)</f>
        <v>11</v>
      </c>
      <c r="G1473">
        <f ca="1">OFFSET(drive!$A$2:$Y$402,TRUNC((ROW()-ROW($G$2))/COLUMNS(drive!$A$2:$Y$402)),MOD(ROW()-ROW($G$2),COLUMNS(drive!$A$2:$Y$402)),1,1)</f>
        <v>3</v>
      </c>
      <c r="H1473" s="5">
        <f ca="1">(VLOOKUP($B1473,weights!$A$2:$R$6,4))*VLOOKUP($B1473,weights!$A$2:$R$6,6)^C1473*(VLOOKUP($B1473,weights!$A$2:$R$6,15)*EXP(VLOOKUP($B1473,weights!$A$2:$R$6,11)*D1473)+VLOOKUP($B1473,weights!$A$2:$R$6,16)*EXP(VLOOKUP($B1473,weights!$A$2:$R$6,12)*E1473)+VLOOKUP($B1473,weights!$A$2:$R$6,17)*EXP(VLOOKUP($B1473,weights!$A$2:$R$6,13)*F1473)+VLOOKUP($B1473,weights!$A$2:$R$6,18)*EXP(VLOOKUP($B1473,weights!$A$2:$R$6,14)*G1473))</f>
        <v>2.6137553009719525</v>
      </c>
    </row>
    <row r="1474" spans="1:8" ht="12.75" x14ac:dyDescent="0.2">
      <c r="A1474">
        <f t="shared" si="0"/>
        <v>59</v>
      </c>
      <c r="B1474" t="str">
        <f t="shared" ref="B1474:C1474" si="1448">B1449</f>
        <v>pharmacy</v>
      </c>
      <c r="C1474">
        <f t="shared" si="1448"/>
        <v>2</v>
      </c>
      <c r="D1474">
        <f ca="1">OFFSET(walk!$A$2:$Y$402,TRUNC((ROW()-ROW($D$2))/COLUMNS(walk!$A$2:$Y$402)),MOD(ROW()-ROW($D$2),COLUMNS(walk!$A$2:$Y$402)),1,1)</f>
        <v>14</v>
      </c>
      <c r="E1474">
        <f ca="1">OFFSET(bike!$A$2:$Y$402,TRUNC((ROW()-ROW($E$2))/COLUMNS(bike!$A$2:$Y$402)),MOD(ROW()-ROW($E$2),COLUMNS(bike!$A$2:$Y$402)),1,1)</f>
        <v>4</v>
      </c>
      <c r="F1474">
        <f ca="1">OFFSET(transit!$A$2:$Y$402,TRUNC((ROW()-ROW($F$2))/COLUMNS(transit!$A$2:$Y$402)),MOD(ROW()-ROW($F$2),COLUMNS(transit!$A$2:$Y$402)),1,1)</f>
        <v>14</v>
      </c>
      <c r="G1474">
        <f ca="1">OFFSET(drive!$A$2:$Y$402,TRUNC((ROW()-ROW($G$2))/COLUMNS(drive!$A$2:$Y$402)),MOD(ROW()-ROW($G$2),COLUMNS(drive!$A$2:$Y$402)),1,1)</f>
        <v>3</v>
      </c>
      <c r="H1474" s="5">
        <f ca="1">(VLOOKUP($B1474,weights!$A$2:$R$6,4))*VLOOKUP($B1474,weights!$A$2:$R$6,6)^C1474*(VLOOKUP($B1474,weights!$A$2:$R$6,15)*EXP(VLOOKUP($B1474,weights!$A$2:$R$6,11)*D1474)+VLOOKUP($B1474,weights!$A$2:$R$6,16)*EXP(VLOOKUP($B1474,weights!$A$2:$R$6,12)*E1474)+VLOOKUP($B1474,weights!$A$2:$R$6,17)*EXP(VLOOKUP($B1474,weights!$A$2:$R$6,13)*F1474)+VLOOKUP($B1474,weights!$A$2:$R$6,18)*EXP(VLOOKUP($B1474,weights!$A$2:$R$6,14)*G1474))</f>
        <v>1.161189205974928</v>
      </c>
    </row>
    <row r="1475" spans="1:8" ht="12.75" x14ac:dyDescent="0.2">
      <c r="A1475">
        <f t="shared" si="0"/>
        <v>59</v>
      </c>
      <c r="B1475" t="str">
        <f t="shared" ref="B1475:C1475" si="1449">B1450</f>
        <v>bank</v>
      </c>
      <c r="C1475">
        <f t="shared" si="1449"/>
        <v>0</v>
      </c>
      <c r="D1475">
        <f ca="1">OFFSET(walk!$A$2:$Y$402,TRUNC((ROW()-ROW($D$2))/COLUMNS(walk!$A$2:$Y$402)),MOD(ROW()-ROW($D$2),COLUMNS(walk!$A$2:$Y$402)),1,1)</f>
        <v>23</v>
      </c>
      <c r="E1475">
        <f ca="1">OFFSET(bike!$A$2:$Y$402,TRUNC((ROW()-ROW($E$2))/COLUMNS(bike!$A$2:$Y$402)),MOD(ROW()-ROW($E$2),COLUMNS(bike!$A$2:$Y$402)),1,1)</f>
        <v>8</v>
      </c>
      <c r="F1475">
        <f ca="1">OFFSET(transit!$A$2:$Y$402,TRUNC((ROW()-ROW($F$2))/COLUMNS(transit!$A$2:$Y$402)),MOD(ROW()-ROW($F$2),COLUMNS(transit!$A$2:$Y$402)),1,1)</f>
        <v>16</v>
      </c>
      <c r="G1475">
        <f ca="1">OFFSET(drive!$A$2:$Y$402,TRUNC((ROW()-ROW($G$2))/COLUMNS(drive!$A$2:$Y$402)),MOD(ROW()-ROW($G$2),COLUMNS(drive!$A$2:$Y$402)),1,1)</f>
        <v>6</v>
      </c>
      <c r="H1475" s="5">
        <f ca="1">(VLOOKUP($B1475,weights!$A$2:$R$6,4))*VLOOKUP($B1475,weights!$A$2:$R$6,6)^C1475*(VLOOKUP($B1475,weights!$A$2:$R$6,15)*EXP(VLOOKUP($B1475,weights!$A$2:$R$6,11)*D1475)+VLOOKUP($B1475,weights!$A$2:$R$6,16)*EXP(VLOOKUP($B1475,weights!$A$2:$R$6,12)*E1475)+VLOOKUP($B1475,weights!$A$2:$R$6,17)*EXP(VLOOKUP($B1475,weights!$A$2:$R$6,13)*F1475)+VLOOKUP($B1475,weights!$A$2:$R$6,18)*EXP(VLOOKUP($B1475,weights!$A$2:$R$6,14)*G1475))</f>
        <v>2.449367827095656</v>
      </c>
    </row>
    <row r="1476" spans="1:8" ht="12.75" x14ac:dyDescent="0.2">
      <c r="A1476">
        <f t="shared" si="0"/>
        <v>59</v>
      </c>
      <c r="B1476" t="str">
        <f t="shared" ref="B1476:C1476" si="1450">B1451</f>
        <v>bank</v>
      </c>
      <c r="C1476">
        <f t="shared" si="1450"/>
        <v>1</v>
      </c>
      <c r="D1476">
        <f ca="1">OFFSET(walk!$A$2:$Y$402,TRUNC((ROW()-ROW($D$2))/COLUMNS(walk!$A$2:$Y$402)),MOD(ROW()-ROW($D$2),COLUMNS(walk!$A$2:$Y$402)),1,1)</f>
        <v>44</v>
      </c>
      <c r="E1476">
        <f ca="1">OFFSET(bike!$A$2:$Y$402,TRUNC((ROW()-ROW($E$2))/COLUMNS(bike!$A$2:$Y$402)),MOD(ROW()-ROW($E$2),COLUMNS(bike!$A$2:$Y$402)),1,1)</f>
        <v>13</v>
      </c>
      <c r="F1476">
        <f ca="1">OFFSET(transit!$A$2:$Y$402,TRUNC((ROW()-ROW($F$2))/COLUMNS(transit!$A$2:$Y$402)),MOD(ROW()-ROW($F$2),COLUMNS(transit!$A$2:$Y$402)),1,1)</f>
        <v>38</v>
      </c>
      <c r="G1476">
        <f ca="1">OFFSET(drive!$A$2:$Y$402,TRUNC((ROW()-ROW($G$2))/COLUMNS(drive!$A$2:$Y$402)),MOD(ROW()-ROW($G$2),COLUMNS(drive!$A$2:$Y$402)),1,1)</f>
        <v>8</v>
      </c>
      <c r="H1476" s="5">
        <f ca="1">(VLOOKUP($B1476,weights!$A$2:$R$6,4))*VLOOKUP($B1476,weights!$A$2:$R$6,6)^C1476*(VLOOKUP($B1476,weights!$A$2:$R$6,15)*EXP(VLOOKUP($B1476,weights!$A$2:$R$6,11)*D1476)+VLOOKUP($B1476,weights!$A$2:$R$6,16)*EXP(VLOOKUP($B1476,weights!$A$2:$R$6,12)*E1476)+VLOOKUP($B1476,weights!$A$2:$R$6,17)*EXP(VLOOKUP($B1476,weights!$A$2:$R$6,13)*F1476)+VLOOKUP($B1476,weights!$A$2:$R$6,18)*EXP(VLOOKUP($B1476,weights!$A$2:$R$6,14)*G1476))</f>
        <v>0.46037414752115363</v>
      </c>
    </row>
    <row r="1477" spans="1:8" ht="12.75" x14ac:dyDescent="0.2">
      <c r="A1477">
        <f t="shared" si="0"/>
        <v>60</v>
      </c>
      <c r="B1477" t="str">
        <f t="shared" ref="B1477:C1477" si="1451">B1452</f>
        <v>restaurant</v>
      </c>
      <c r="C1477">
        <f t="shared" si="1451"/>
        <v>0</v>
      </c>
      <c r="D1477">
        <f ca="1">OFFSET(walk!$A$2:$Y$402,TRUNC((ROW()-ROW($D$2))/COLUMNS(walk!$A$2:$Y$402)),MOD(ROW()-ROW($D$2),COLUMNS(walk!$A$2:$Y$402)),1,1)</f>
        <v>12</v>
      </c>
      <c r="E1477">
        <f ca="1">OFFSET(bike!$A$2:$Y$402,TRUNC((ROW()-ROW($E$2))/COLUMNS(bike!$A$2:$Y$402)),MOD(ROW()-ROW($E$2),COLUMNS(bike!$A$2:$Y$402)),1,1)</f>
        <v>3</v>
      </c>
      <c r="F1477">
        <f ca="1">OFFSET(transit!$A$2:$Y$402,TRUNC((ROW()-ROW($F$2))/COLUMNS(transit!$A$2:$Y$402)),MOD(ROW()-ROW($F$2),COLUMNS(transit!$A$2:$Y$402)),1,1)</f>
        <v>12</v>
      </c>
      <c r="G1477">
        <f ca="1">OFFSET(drive!$A$2:$Y$402,TRUNC((ROW()-ROW($G$2))/COLUMNS(drive!$A$2:$Y$402)),MOD(ROW()-ROW($G$2),COLUMNS(drive!$A$2:$Y$402)),1,1)</f>
        <v>3</v>
      </c>
      <c r="H1477" s="5">
        <f ca="1">(VLOOKUP($B1477,weights!$A$2:$R$6,4))*VLOOKUP($B1477,weights!$A$2:$R$6,6)^C1477*(VLOOKUP($B1477,weights!$A$2:$R$6,15)*EXP(VLOOKUP($B1477,weights!$A$2:$R$6,11)*D1477)+VLOOKUP($B1477,weights!$A$2:$R$6,16)*EXP(VLOOKUP($B1477,weights!$A$2:$R$6,12)*E1477)+VLOOKUP($B1477,weights!$A$2:$R$6,17)*EXP(VLOOKUP($B1477,weights!$A$2:$R$6,13)*F1477)+VLOOKUP($B1477,weights!$A$2:$R$6,18)*EXP(VLOOKUP($B1477,weights!$A$2:$R$6,14)*G1477))</f>
        <v>22.298186269757416</v>
      </c>
    </row>
    <row r="1478" spans="1:8" ht="12.75" x14ac:dyDescent="0.2">
      <c r="A1478">
        <f t="shared" si="0"/>
        <v>60</v>
      </c>
      <c r="B1478" t="str">
        <f t="shared" ref="B1478:C1478" si="1452">B1453</f>
        <v>restaurant</v>
      </c>
      <c r="C1478">
        <f t="shared" si="1452"/>
        <v>1</v>
      </c>
      <c r="D1478">
        <f ca="1">OFFSET(walk!$A$2:$Y$402,TRUNC((ROW()-ROW($D$2))/COLUMNS(walk!$A$2:$Y$402)),MOD(ROW()-ROW($D$2),COLUMNS(walk!$A$2:$Y$402)),1,1)</f>
        <v>12</v>
      </c>
      <c r="E1478">
        <f ca="1">OFFSET(bike!$A$2:$Y$402,TRUNC((ROW()-ROW($E$2))/COLUMNS(bike!$A$2:$Y$402)),MOD(ROW()-ROW($E$2),COLUMNS(bike!$A$2:$Y$402)),1,1)</f>
        <v>3</v>
      </c>
      <c r="F1478">
        <f ca="1">OFFSET(transit!$A$2:$Y$402,TRUNC((ROW()-ROW($F$2))/COLUMNS(transit!$A$2:$Y$402)),MOD(ROW()-ROW($F$2),COLUMNS(transit!$A$2:$Y$402)),1,1)</f>
        <v>12</v>
      </c>
      <c r="G1478">
        <f ca="1">OFFSET(drive!$A$2:$Y$402,TRUNC((ROW()-ROW($G$2))/COLUMNS(drive!$A$2:$Y$402)),MOD(ROW()-ROW($G$2),COLUMNS(drive!$A$2:$Y$402)),1,1)</f>
        <v>3</v>
      </c>
      <c r="H1478" s="5">
        <f ca="1">(VLOOKUP($B1478,weights!$A$2:$R$6,4))*VLOOKUP($B1478,weights!$A$2:$R$6,6)^C1478*(VLOOKUP($B1478,weights!$A$2:$R$6,15)*EXP(VLOOKUP($B1478,weights!$A$2:$R$6,11)*D1478)+VLOOKUP($B1478,weights!$A$2:$R$6,16)*EXP(VLOOKUP($B1478,weights!$A$2:$R$6,12)*E1478)+VLOOKUP($B1478,weights!$A$2:$R$6,17)*EXP(VLOOKUP($B1478,weights!$A$2:$R$6,13)*F1478)+VLOOKUP($B1478,weights!$A$2:$R$6,18)*EXP(VLOOKUP($B1478,weights!$A$2:$R$6,14)*G1478))</f>
        <v>19.985781767708499</v>
      </c>
    </row>
    <row r="1479" spans="1:8" ht="12.75" x14ac:dyDescent="0.2">
      <c r="A1479">
        <f t="shared" si="0"/>
        <v>60</v>
      </c>
      <c r="B1479" t="str">
        <f t="shared" ref="B1479:C1479" si="1453">B1454</f>
        <v>restaurant</v>
      </c>
      <c r="C1479">
        <f t="shared" si="1453"/>
        <v>2</v>
      </c>
      <c r="D1479">
        <f ca="1">OFFSET(walk!$A$2:$Y$402,TRUNC((ROW()-ROW($D$2))/COLUMNS(walk!$A$2:$Y$402)),MOD(ROW()-ROW($D$2),COLUMNS(walk!$A$2:$Y$402)),1,1)</f>
        <v>14</v>
      </c>
      <c r="E1479">
        <f ca="1">OFFSET(bike!$A$2:$Y$402,TRUNC((ROW()-ROW($E$2))/COLUMNS(bike!$A$2:$Y$402)),MOD(ROW()-ROW($E$2),COLUMNS(bike!$A$2:$Y$402)),1,1)</f>
        <v>3</v>
      </c>
      <c r="F1479">
        <f ca="1">OFFSET(transit!$A$2:$Y$402,TRUNC((ROW()-ROW($F$2))/COLUMNS(transit!$A$2:$Y$402)),MOD(ROW()-ROW($F$2),COLUMNS(transit!$A$2:$Y$402)),1,1)</f>
        <v>12</v>
      </c>
      <c r="G1479">
        <f ca="1">OFFSET(drive!$A$2:$Y$402,TRUNC((ROW()-ROW($G$2))/COLUMNS(drive!$A$2:$Y$402)),MOD(ROW()-ROW($G$2),COLUMNS(drive!$A$2:$Y$402)),1,1)</f>
        <v>3</v>
      </c>
      <c r="H1479" s="5">
        <f ca="1">(VLOOKUP($B1479,weights!$A$2:$R$6,4))*VLOOKUP($B1479,weights!$A$2:$R$6,6)^C1479*(VLOOKUP($B1479,weights!$A$2:$R$6,15)*EXP(VLOOKUP($B1479,weights!$A$2:$R$6,11)*D1479)+VLOOKUP($B1479,weights!$A$2:$R$6,16)*EXP(VLOOKUP($B1479,weights!$A$2:$R$6,12)*E1479)+VLOOKUP($B1479,weights!$A$2:$R$6,17)*EXP(VLOOKUP($B1479,weights!$A$2:$R$6,13)*F1479)+VLOOKUP($B1479,weights!$A$2:$R$6,18)*EXP(VLOOKUP($B1479,weights!$A$2:$R$6,14)*G1479))</f>
        <v>17.519737588412493</v>
      </c>
    </row>
    <row r="1480" spans="1:8" ht="12.75" x14ac:dyDescent="0.2">
      <c r="A1480">
        <f t="shared" si="0"/>
        <v>60</v>
      </c>
      <c r="B1480" t="str">
        <f t="shared" ref="B1480:C1480" si="1454">B1455</f>
        <v>restaurant</v>
      </c>
      <c r="C1480">
        <f t="shared" si="1454"/>
        <v>3</v>
      </c>
      <c r="D1480">
        <f ca="1">OFFSET(walk!$A$2:$Y$402,TRUNC((ROW()-ROW($D$2))/COLUMNS(walk!$A$2:$Y$402)),MOD(ROW()-ROW($D$2),COLUMNS(walk!$A$2:$Y$402)),1,1)</f>
        <v>14</v>
      </c>
      <c r="E1480">
        <f ca="1">OFFSET(bike!$A$2:$Y$402,TRUNC((ROW()-ROW($E$2))/COLUMNS(bike!$A$2:$Y$402)),MOD(ROW()-ROW($E$2),COLUMNS(bike!$A$2:$Y$402)),1,1)</f>
        <v>3</v>
      </c>
      <c r="F1480">
        <f ca="1">OFFSET(transit!$A$2:$Y$402,TRUNC((ROW()-ROW($F$2))/COLUMNS(transit!$A$2:$Y$402)),MOD(ROW()-ROW($F$2),COLUMNS(transit!$A$2:$Y$402)),1,1)</f>
        <v>12</v>
      </c>
      <c r="G1480">
        <f ca="1">OFFSET(drive!$A$2:$Y$402,TRUNC((ROW()-ROW($G$2))/COLUMNS(drive!$A$2:$Y$402)),MOD(ROW()-ROW($G$2),COLUMNS(drive!$A$2:$Y$402)),1,1)</f>
        <v>3</v>
      </c>
      <c r="H1480" s="5">
        <f ca="1">(VLOOKUP($B1480,weights!$A$2:$R$6,4))*VLOOKUP($B1480,weights!$A$2:$R$6,6)^C1480*(VLOOKUP($B1480,weights!$A$2:$R$6,15)*EXP(VLOOKUP($B1480,weights!$A$2:$R$6,11)*D1480)+VLOOKUP($B1480,weights!$A$2:$R$6,16)*EXP(VLOOKUP($B1480,weights!$A$2:$R$6,12)*E1480)+VLOOKUP($B1480,weights!$A$2:$R$6,17)*EXP(VLOOKUP($B1480,weights!$A$2:$R$6,13)*F1480)+VLOOKUP($B1480,weights!$A$2:$R$6,18)*EXP(VLOOKUP($B1480,weights!$A$2:$R$6,14)*G1480))</f>
        <v>15.702875912577126</v>
      </c>
    </row>
    <row r="1481" spans="1:8" ht="12.75" x14ac:dyDescent="0.2">
      <c r="A1481">
        <f t="shared" si="0"/>
        <v>60</v>
      </c>
      <c r="B1481" t="str">
        <f t="shared" ref="B1481:C1481" si="1455">B1456</f>
        <v>restaurant</v>
      </c>
      <c r="C1481">
        <f t="shared" si="1455"/>
        <v>4</v>
      </c>
      <c r="D1481">
        <f ca="1">OFFSET(walk!$A$2:$Y$402,TRUNC((ROW()-ROW($D$2))/COLUMNS(walk!$A$2:$Y$402)),MOD(ROW()-ROW($D$2),COLUMNS(walk!$A$2:$Y$402)),1,1)</f>
        <v>15</v>
      </c>
      <c r="E1481">
        <f ca="1">OFFSET(bike!$A$2:$Y$402,TRUNC((ROW()-ROW($E$2))/COLUMNS(bike!$A$2:$Y$402)),MOD(ROW()-ROW($E$2),COLUMNS(bike!$A$2:$Y$402)),1,1)</f>
        <v>4</v>
      </c>
      <c r="F1481">
        <f ca="1">OFFSET(transit!$A$2:$Y$402,TRUNC((ROW()-ROW($F$2))/COLUMNS(transit!$A$2:$Y$402)),MOD(ROW()-ROW($F$2),COLUMNS(transit!$A$2:$Y$402)),1,1)</f>
        <v>13</v>
      </c>
      <c r="G1481">
        <f ca="1">OFFSET(drive!$A$2:$Y$402,TRUNC((ROW()-ROW($G$2))/COLUMNS(drive!$A$2:$Y$402)),MOD(ROW()-ROW($G$2),COLUMNS(drive!$A$2:$Y$402)),1,1)</f>
        <v>4</v>
      </c>
      <c r="H1481" s="5">
        <f ca="1">(VLOOKUP($B1481,weights!$A$2:$R$6,4))*VLOOKUP($B1481,weights!$A$2:$R$6,6)^C1481*(VLOOKUP($B1481,weights!$A$2:$R$6,15)*EXP(VLOOKUP($B1481,weights!$A$2:$R$6,11)*D1481)+VLOOKUP($B1481,weights!$A$2:$R$6,16)*EXP(VLOOKUP($B1481,weights!$A$2:$R$6,12)*E1481)+VLOOKUP($B1481,weights!$A$2:$R$6,17)*EXP(VLOOKUP($B1481,weights!$A$2:$R$6,13)*F1481)+VLOOKUP($B1481,weights!$A$2:$R$6,18)*EXP(VLOOKUP($B1481,weights!$A$2:$R$6,14)*G1481))</f>
        <v>11.667880942870021</v>
      </c>
    </row>
    <row r="1482" spans="1:8" ht="12.75" x14ac:dyDescent="0.2">
      <c r="A1482">
        <f t="shared" si="0"/>
        <v>60</v>
      </c>
      <c r="B1482" t="str">
        <f t="shared" ref="B1482:C1482" si="1456">B1457</f>
        <v>restaurant</v>
      </c>
      <c r="C1482">
        <f t="shared" si="1456"/>
        <v>5</v>
      </c>
      <c r="D1482">
        <f ca="1">OFFSET(walk!$A$2:$Y$402,TRUNC((ROW()-ROW($D$2))/COLUMNS(walk!$A$2:$Y$402)),MOD(ROW()-ROW($D$2),COLUMNS(walk!$A$2:$Y$402)),1,1)</f>
        <v>16</v>
      </c>
      <c r="E1482">
        <f ca="1">OFFSET(bike!$A$2:$Y$402,TRUNC((ROW()-ROW($E$2))/COLUMNS(bike!$A$2:$Y$402)),MOD(ROW()-ROW($E$2),COLUMNS(bike!$A$2:$Y$402)),1,1)</f>
        <v>5</v>
      </c>
      <c r="F1482">
        <f ca="1">OFFSET(transit!$A$2:$Y$402,TRUNC((ROW()-ROW($F$2))/COLUMNS(transit!$A$2:$Y$402)),MOD(ROW()-ROW($F$2),COLUMNS(transit!$A$2:$Y$402)),1,1)</f>
        <v>13</v>
      </c>
      <c r="G1482">
        <f ca="1">OFFSET(drive!$A$2:$Y$402,TRUNC((ROW()-ROW($G$2))/COLUMNS(drive!$A$2:$Y$402)),MOD(ROW()-ROW($G$2),COLUMNS(drive!$A$2:$Y$402)),1,1)</f>
        <v>4</v>
      </c>
      <c r="H1482" s="5">
        <f ca="1">(VLOOKUP($B1482,weights!$A$2:$R$6,4))*VLOOKUP($B1482,weights!$A$2:$R$6,6)^C1482*(VLOOKUP($B1482,weights!$A$2:$R$6,15)*EXP(VLOOKUP($B1482,weights!$A$2:$R$6,11)*D1482)+VLOOKUP($B1482,weights!$A$2:$R$6,16)*EXP(VLOOKUP($B1482,weights!$A$2:$R$6,12)*E1482)+VLOOKUP($B1482,weights!$A$2:$R$6,17)*EXP(VLOOKUP($B1482,weights!$A$2:$R$6,13)*F1482)+VLOOKUP($B1482,weights!$A$2:$R$6,18)*EXP(VLOOKUP($B1482,weights!$A$2:$R$6,14)*G1482))</f>
        <v>9.6243340279330187</v>
      </c>
    </row>
    <row r="1483" spans="1:8" ht="12.75" x14ac:dyDescent="0.2">
      <c r="A1483">
        <f t="shared" si="0"/>
        <v>60</v>
      </c>
      <c r="B1483" t="str">
        <f t="shared" ref="B1483:C1483" si="1457">B1458</f>
        <v>restaurant</v>
      </c>
      <c r="C1483">
        <f t="shared" si="1457"/>
        <v>6</v>
      </c>
      <c r="D1483">
        <f ca="1">OFFSET(walk!$A$2:$Y$402,TRUNC((ROW()-ROW($D$2))/COLUMNS(walk!$A$2:$Y$402)),MOD(ROW()-ROW($D$2),COLUMNS(walk!$A$2:$Y$402)),1,1)</f>
        <v>16</v>
      </c>
      <c r="E1483">
        <f ca="1">OFFSET(bike!$A$2:$Y$402,TRUNC((ROW()-ROW($E$2))/COLUMNS(bike!$A$2:$Y$402)),MOD(ROW()-ROW($E$2),COLUMNS(bike!$A$2:$Y$402)),1,1)</f>
        <v>5</v>
      </c>
      <c r="F1483">
        <f ca="1">OFFSET(transit!$A$2:$Y$402,TRUNC((ROW()-ROW($F$2))/COLUMNS(transit!$A$2:$Y$402)),MOD(ROW()-ROW($F$2),COLUMNS(transit!$A$2:$Y$402)),1,1)</f>
        <v>14</v>
      </c>
      <c r="G1483">
        <f ca="1">OFFSET(drive!$A$2:$Y$402,TRUNC((ROW()-ROW($G$2))/COLUMNS(drive!$A$2:$Y$402)),MOD(ROW()-ROW($G$2),COLUMNS(drive!$A$2:$Y$402)),1,1)</f>
        <v>4</v>
      </c>
      <c r="H1483" s="5">
        <f ca="1">(VLOOKUP($B1483,weights!$A$2:$R$6,4))*VLOOKUP($B1483,weights!$A$2:$R$6,6)^C1483*(VLOOKUP($B1483,weights!$A$2:$R$6,15)*EXP(VLOOKUP($B1483,weights!$A$2:$R$6,11)*D1483)+VLOOKUP($B1483,weights!$A$2:$R$6,16)*EXP(VLOOKUP($B1483,weights!$A$2:$R$6,12)*E1483)+VLOOKUP($B1483,weights!$A$2:$R$6,17)*EXP(VLOOKUP($B1483,weights!$A$2:$R$6,13)*F1483)+VLOOKUP($B1483,weights!$A$2:$R$6,18)*EXP(VLOOKUP($B1483,weights!$A$2:$R$6,14)*G1483))</f>
        <v>8.461638874892607</v>
      </c>
    </row>
    <row r="1484" spans="1:8" ht="12.75" x14ac:dyDescent="0.2">
      <c r="A1484">
        <f t="shared" si="0"/>
        <v>60</v>
      </c>
      <c r="B1484" t="str">
        <f t="shared" ref="B1484:C1484" si="1458">B1459</f>
        <v>restaurant</v>
      </c>
      <c r="C1484">
        <f t="shared" si="1458"/>
        <v>7</v>
      </c>
      <c r="D1484">
        <f ca="1">OFFSET(walk!$A$2:$Y$402,TRUNC((ROW()-ROW($D$2))/COLUMNS(walk!$A$2:$Y$402)),MOD(ROW()-ROW($D$2),COLUMNS(walk!$A$2:$Y$402)),1,1)</f>
        <v>18</v>
      </c>
      <c r="E1484">
        <f ca="1">OFFSET(bike!$A$2:$Y$402,TRUNC((ROW()-ROW($E$2))/COLUMNS(bike!$A$2:$Y$402)),MOD(ROW()-ROW($E$2),COLUMNS(bike!$A$2:$Y$402)),1,1)</f>
        <v>5</v>
      </c>
      <c r="F1484">
        <f ca="1">OFFSET(transit!$A$2:$Y$402,TRUNC((ROW()-ROW($F$2))/COLUMNS(transit!$A$2:$Y$402)),MOD(ROW()-ROW($F$2),COLUMNS(transit!$A$2:$Y$402)),1,1)</f>
        <v>14</v>
      </c>
      <c r="G1484">
        <f ca="1">OFFSET(drive!$A$2:$Y$402,TRUNC((ROW()-ROW($G$2))/COLUMNS(drive!$A$2:$Y$402)),MOD(ROW()-ROW($G$2),COLUMNS(drive!$A$2:$Y$402)),1,1)</f>
        <v>4</v>
      </c>
      <c r="H1484" s="5">
        <f ca="1">(VLOOKUP($B1484,weights!$A$2:$R$6,4))*VLOOKUP($B1484,weights!$A$2:$R$6,6)^C1484*(VLOOKUP($B1484,weights!$A$2:$R$6,15)*EXP(VLOOKUP($B1484,weights!$A$2:$R$6,11)*D1484)+VLOOKUP($B1484,weights!$A$2:$R$6,16)*EXP(VLOOKUP($B1484,weights!$A$2:$R$6,12)*E1484)+VLOOKUP($B1484,weights!$A$2:$R$6,17)*EXP(VLOOKUP($B1484,weights!$A$2:$R$6,13)*F1484)+VLOOKUP($B1484,weights!$A$2:$R$6,18)*EXP(VLOOKUP($B1484,weights!$A$2:$R$6,14)*G1484))</f>
        <v>7.4923498072465806</v>
      </c>
    </row>
    <row r="1485" spans="1:8" ht="12.75" x14ac:dyDescent="0.2">
      <c r="A1485">
        <f t="shared" si="0"/>
        <v>60</v>
      </c>
      <c r="B1485" t="str">
        <f t="shared" ref="B1485:C1485" si="1459">B1460</f>
        <v>restaurant</v>
      </c>
      <c r="C1485">
        <f t="shared" si="1459"/>
        <v>8</v>
      </c>
      <c r="D1485">
        <f ca="1">OFFSET(walk!$A$2:$Y$402,TRUNC((ROW()-ROW($D$2))/COLUMNS(walk!$A$2:$Y$402)),MOD(ROW()-ROW($D$2),COLUMNS(walk!$A$2:$Y$402)),1,1)</f>
        <v>18</v>
      </c>
      <c r="E1485">
        <f ca="1">OFFSET(bike!$A$2:$Y$402,TRUNC((ROW()-ROW($E$2))/COLUMNS(bike!$A$2:$Y$402)),MOD(ROW()-ROW($E$2),COLUMNS(bike!$A$2:$Y$402)),1,1)</f>
        <v>5</v>
      </c>
      <c r="F1485">
        <f ca="1">OFFSET(transit!$A$2:$Y$402,TRUNC((ROW()-ROW($F$2))/COLUMNS(transit!$A$2:$Y$402)),MOD(ROW()-ROW($F$2),COLUMNS(transit!$A$2:$Y$402)),1,1)</f>
        <v>16</v>
      </c>
      <c r="G1485">
        <f ca="1">OFFSET(drive!$A$2:$Y$402,TRUNC((ROW()-ROW($G$2))/COLUMNS(drive!$A$2:$Y$402)),MOD(ROW()-ROW($G$2),COLUMNS(drive!$A$2:$Y$402)),1,1)</f>
        <v>5</v>
      </c>
      <c r="H1485" s="5">
        <f ca="1">(VLOOKUP($B1485,weights!$A$2:$R$6,4))*VLOOKUP($B1485,weights!$A$2:$R$6,6)^C1485*(VLOOKUP($B1485,weights!$A$2:$R$6,15)*EXP(VLOOKUP($B1485,weights!$A$2:$R$6,11)*D1485)+VLOOKUP($B1485,weights!$A$2:$R$6,16)*EXP(VLOOKUP($B1485,weights!$A$2:$R$6,12)*E1485)+VLOOKUP($B1485,weights!$A$2:$R$6,17)*EXP(VLOOKUP($B1485,weights!$A$2:$R$6,13)*F1485)+VLOOKUP($B1485,weights!$A$2:$R$6,18)*EXP(VLOOKUP($B1485,weights!$A$2:$R$6,14)*G1485))</f>
        <v>5.958956062475508</v>
      </c>
    </row>
    <row r="1486" spans="1:8" ht="12.75" x14ac:dyDescent="0.2">
      <c r="A1486">
        <f t="shared" si="0"/>
        <v>60</v>
      </c>
      <c r="B1486" t="str">
        <f t="shared" ref="B1486:C1486" si="1460">B1461</f>
        <v>restaurant</v>
      </c>
      <c r="C1486">
        <f t="shared" si="1460"/>
        <v>9</v>
      </c>
      <c r="D1486">
        <f ca="1">OFFSET(walk!$A$2:$Y$402,TRUNC((ROW()-ROW($D$2))/COLUMNS(walk!$A$2:$Y$402)),MOD(ROW()-ROW($D$2),COLUMNS(walk!$A$2:$Y$402)),1,1)</f>
        <v>21</v>
      </c>
      <c r="E1486">
        <f ca="1">OFFSET(bike!$A$2:$Y$402,TRUNC((ROW()-ROW($E$2))/COLUMNS(bike!$A$2:$Y$402)),MOD(ROW()-ROW($E$2),COLUMNS(bike!$A$2:$Y$402)),1,1)</f>
        <v>6</v>
      </c>
      <c r="F1486">
        <f ca="1">OFFSET(transit!$A$2:$Y$402,TRUNC((ROW()-ROW($F$2))/COLUMNS(transit!$A$2:$Y$402)),MOD(ROW()-ROW($F$2),COLUMNS(transit!$A$2:$Y$402)),1,1)</f>
        <v>16</v>
      </c>
      <c r="G1486">
        <f ca="1">OFFSET(drive!$A$2:$Y$402,TRUNC((ROW()-ROW($G$2))/COLUMNS(drive!$A$2:$Y$402)),MOD(ROW()-ROW($G$2),COLUMNS(drive!$A$2:$Y$402)),1,1)</f>
        <v>5</v>
      </c>
      <c r="H1486" s="5">
        <f ca="1">(VLOOKUP($B1486,weights!$A$2:$R$6,4))*VLOOKUP($B1486,weights!$A$2:$R$6,6)^C1486*(VLOOKUP($B1486,weights!$A$2:$R$6,15)*EXP(VLOOKUP($B1486,weights!$A$2:$R$6,11)*D1486)+VLOOKUP($B1486,weights!$A$2:$R$6,16)*EXP(VLOOKUP($B1486,weights!$A$2:$R$6,12)*E1486)+VLOOKUP($B1486,weights!$A$2:$R$6,17)*EXP(VLOOKUP($B1486,weights!$A$2:$R$6,13)*F1486)+VLOOKUP($B1486,weights!$A$2:$R$6,18)*EXP(VLOOKUP($B1486,weights!$A$2:$R$6,14)*G1486))</f>
        <v>4.8939889834210275</v>
      </c>
    </row>
    <row r="1487" spans="1:8" ht="12.75" x14ac:dyDescent="0.2">
      <c r="A1487">
        <f t="shared" si="0"/>
        <v>60</v>
      </c>
      <c r="B1487" t="str">
        <f t="shared" ref="B1487:C1487" si="1461">B1462</f>
        <v>supermarket</v>
      </c>
      <c r="C1487">
        <f t="shared" si="1461"/>
        <v>0</v>
      </c>
      <c r="D1487">
        <f ca="1">OFFSET(walk!$A$2:$Y$402,TRUNC((ROW()-ROW($D$2))/COLUMNS(walk!$A$2:$Y$402)),MOD(ROW()-ROW($D$2),COLUMNS(walk!$A$2:$Y$402)),1,1)</f>
        <v>42</v>
      </c>
      <c r="E1487">
        <f ca="1">OFFSET(bike!$A$2:$Y$402,TRUNC((ROW()-ROW($E$2))/COLUMNS(bike!$A$2:$Y$402)),MOD(ROW()-ROW($E$2),COLUMNS(bike!$A$2:$Y$402)),1,1)</f>
        <v>17</v>
      </c>
      <c r="F1487">
        <f ca="1">OFFSET(transit!$A$2:$Y$402,TRUNC((ROW()-ROW($F$2))/COLUMNS(transit!$A$2:$Y$402)),MOD(ROW()-ROW($F$2),COLUMNS(transit!$A$2:$Y$402)),1,1)</f>
        <v>23</v>
      </c>
      <c r="G1487">
        <f ca="1">OFFSET(drive!$A$2:$Y$402,TRUNC((ROW()-ROW($G$2))/COLUMNS(drive!$A$2:$Y$402)),MOD(ROW()-ROW($G$2),COLUMNS(drive!$A$2:$Y$402)),1,1)</f>
        <v>9</v>
      </c>
      <c r="H1487" s="5">
        <f ca="1">(VLOOKUP($B1487,weights!$A$2:$R$6,4))*VLOOKUP($B1487,weights!$A$2:$R$6,6)^C1487*(VLOOKUP($B1487,weights!$A$2:$R$6,15)*EXP(VLOOKUP($B1487,weights!$A$2:$R$6,11)*D1487)+VLOOKUP($B1487,weights!$A$2:$R$6,16)*EXP(VLOOKUP($B1487,weights!$A$2:$R$6,12)*E1487)+VLOOKUP($B1487,weights!$A$2:$R$6,17)*EXP(VLOOKUP($B1487,weights!$A$2:$R$6,13)*F1487)+VLOOKUP($B1487,weights!$A$2:$R$6,18)*EXP(VLOOKUP($B1487,weights!$A$2:$R$6,14)*G1487))</f>
        <v>2.7494995443565378</v>
      </c>
    </row>
    <row r="1488" spans="1:8" ht="12.75" x14ac:dyDescent="0.2">
      <c r="A1488">
        <f t="shared" si="0"/>
        <v>60</v>
      </c>
      <c r="B1488" t="str">
        <f t="shared" ref="B1488:C1488" si="1462">B1463</f>
        <v>supermarket</v>
      </c>
      <c r="C1488">
        <f t="shared" si="1462"/>
        <v>1</v>
      </c>
      <c r="D1488">
        <f ca="1">OFFSET(walk!$A$2:$Y$402,TRUNC((ROW()-ROW($D$2))/COLUMNS(walk!$A$2:$Y$402)),MOD(ROW()-ROW($D$2),COLUMNS(walk!$A$2:$Y$402)),1,1)</f>
        <v>52</v>
      </c>
      <c r="E1488">
        <f ca="1">OFFSET(bike!$A$2:$Y$402,TRUNC((ROW()-ROW($E$2))/COLUMNS(bike!$A$2:$Y$402)),MOD(ROW()-ROW($E$2),COLUMNS(bike!$A$2:$Y$402)),1,1)</f>
        <v>18</v>
      </c>
      <c r="F1488">
        <f ca="1">OFFSET(transit!$A$2:$Y$402,TRUNC((ROW()-ROW($F$2))/COLUMNS(transit!$A$2:$Y$402)),MOD(ROW()-ROW($F$2),COLUMNS(transit!$A$2:$Y$402)),1,1)</f>
        <v>28</v>
      </c>
      <c r="G1488">
        <f ca="1">OFFSET(drive!$A$2:$Y$402,TRUNC((ROW()-ROW($G$2))/COLUMNS(drive!$A$2:$Y$402)),MOD(ROW()-ROW($G$2),COLUMNS(drive!$A$2:$Y$402)),1,1)</f>
        <v>10</v>
      </c>
      <c r="H1488" s="5">
        <f ca="1">(VLOOKUP($B1488,weights!$A$2:$R$6,4))*VLOOKUP($B1488,weights!$A$2:$R$6,6)^C1488*(VLOOKUP($B1488,weights!$A$2:$R$6,15)*EXP(VLOOKUP($B1488,weights!$A$2:$R$6,11)*D1488)+VLOOKUP($B1488,weights!$A$2:$R$6,16)*EXP(VLOOKUP($B1488,weights!$A$2:$R$6,12)*E1488)+VLOOKUP($B1488,weights!$A$2:$R$6,17)*EXP(VLOOKUP($B1488,weights!$A$2:$R$6,13)*F1488)+VLOOKUP($B1488,weights!$A$2:$R$6,18)*EXP(VLOOKUP($B1488,weights!$A$2:$R$6,14)*G1488))</f>
        <v>1.2760822340579294</v>
      </c>
    </row>
    <row r="1489" spans="1:8" ht="12.75" x14ac:dyDescent="0.2">
      <c r="A1489">
        <f t="shared" si="0"/>
        <v>60</v>
      </c>
      <c r="B1489" t="str">
        <f t="shared" ref="B1489:C1489" si="1463">B1464</f>
        <v>supermarket</v>
      </c>
      <c r="C1489">
        <f t="shared" si="1463"/>
        <v>2</v>
      </c>
      <c r="D1489">
        <f ca="1">OFFSET(walk!$A$2:$Y$402,TRUNC((ROW()-ROW($D$2))/COLUMNS(walk!$A$2:$Y$402)),MOD(ROW()-ROW($D$2),COLUMNS(walk!$A$2:$Y$402)),1,1)</f>
        <v>57</v>
      </c>
      <c r="E1489">
        <f ca="1">OFFSET(bike!$A$2:$Y$402,TRUNC((ROW()-ROW($E$2))/COLUMNS(bike!$A$2:$Y$402)),MOD(ROW()-ROW($E$2),COLUMNS(bike!$A$2:$Y$402)),1,1)</f>
        <v>18</v>
      </c>
      <c r="F1489">
        <f ca="1">OFFSET(transit!$A$2:$Y$402,TRUNC((ROW()-ROW($F$2))/COLUMNS(transit!$A$2:$Y$402)),MOD(ROW()-ROW($F$2),COLUMNS(transit!$A$2:$Y$402)),1,1)</f>
        <v>36</v>
      </c>
      <c r="G1489">
        <f ca="1">OFFSET(drive!$A$2:$Y$402,TRUNC((ROW()-ROW($G$2))/COLUMNS(drive!$A$2:$Y$402)),MOD(ROW()-ROW($G$2),COLUMNS(drive!$A$2:$Y$402)),1,1)</f>
        <v>13</v>
      </c>
      <c r="H1489" s="5">
        <f ca="1">(VLOOKUP($B1489,weights!$A$2:$R$6,4))*VLOOKUP($B1489,weights!$A$2:$R$6,6)^C1489*(VLOOKUP($B1489,weights!$A$2:$R$6,15)*EXP(VLOOKUP($B1489,weights!$A$2:$R$6,11)*D1489)+VLOOKUP($B1489,weights!$A$2:$R$6,16)*EXP(VLOOKUP($B1489,weights!$A$2:$R$6,12)*E1489)+VLOOKUP($B1489,weights!$A$2:$R$6,17)*EXP(VLOOKUP($B1489,weights!$A$2:$R$6,13)*F1489)+VLOOKUP($B1489,weights!$A$2:$R$6,18)*EXP(VLOOKUP($B1489,weights!$A$2:$R$6,14)*G1489))</f>
        <v>0.40394994546812713</v>
      </c>
    </row>
    <row r="1490" spans="1:8" ht="12.75" x14ac:dyDescent="0.2">
      <c r="A1490">
        <f t="shared" si="0"/>
        <v>60</v>
      </c>
      <c r="B1490" t="str">
        <f t="shared" ref="B1490:C1490" si="1464">B1465</f>
        <v>supermarket</v>
      </c>
      <c r="C1490">
        <f t="shared" si="1464"/>
        <v>3</v>
      </c>
      <c r="D1490">
        <f ca="1">OFFSET(walk!$A$2:$Y$402,TRUNC((ROW()-ROW($D$2))/COLUMNS(walk!$A$2:$Y$402)),MOD(ROW()-ROW($D$2),COLUMNS(walk!$A$2:$Y$402)),1,1)</f>
        <v>64</v>
      </c>
      <c r="E1490">
        <f ca="1">OFFSET(bike!$A$2:$Y$402,TRUNC((ROW()-ROW($E$2))/COLUMNS(bike!$A$2:$Y$402)),MOD(ROW()-ROW($E$2),COLUMNS(bike!$A$2:$Y$402)),1,1)</f>
        <v>22</v>
      </c>
      <c r="F1490">
        <f ca="1">OFFSET(transit!$A$2:$Y$402,TRUNC((ROW()-ROW($F$2))/COLUMNS(transit!$A$2:$Y$402)),MOD(ROW()-ROW($F$2),COLUMNS(transit!$A$2:$Y$402)),1,1)</f>
        <v>40</v>
      </c>
      <c r="G1490">
        <f ca="1">OFFSET(drive!$A$2:$Y$402,TRUNC((ROW()-ROW($G$2))/COLUMNS(drive!$A$2:$Y$402)),MOD(ROW()-ROW($G$2),COLUMNS(drive!$A$2:$Y$402)),1,1)</f>
        <v>14</v>
      </c>
      <c r="H1490" s="5">
        <f ca="1">(VLOOKUP($B1490,weights!$A$2:$R$6,4))*VLOOKUP($B1490,weights!$A$2:$R$6,6)^C1490*(VLOOKUP($B1490,weights!$A$2:$R$6,15)*EXP(VLOOKUP($B1490,weights!$A$2:$R$6,11)*D1490)+VLOOKUP($B1490,weights!$A$2:$R$6,16)*EXP(VLOOKUP($B1490,weights!$A$2:$R$6,12)*E1490)+VLOOKUP($B1490,weights!$A$2:$R$6,17)*EXP(VLOOKUP($B1490,weights!$A$2:$R$6,13)*F1490)+VLOOKUP($B1490,weights!$A$2:$R$6,18)*EXP(VLOOKUP($B1490,weights!$A$2:$R$6,14)*G1490))</f>
        <v>0.1862519323704821</v>
      </c>
    </row>
    <row r="1491" spans="1:8" ht="12.75" x14ac:dyDescent="0.2">
      <c r="A1491">
        <f t="shared" si="0"/>
        <v>60</v>
      </c>
      <c r="B1491" t="str">
        <f t="shared" ref="B1491:C1491" si="1465">B1466</f>
        <v>supermarket</v>
      </c>
      <c r="C1491">
        <f t="shared" si="1465"/>
        <v>4</v>
      </c>
      <c r="D1491">
        <f ca="1">OFFSET(walk!$A$2:$Y$402,TRUNC((ROW()-ROW($D$2))/COLUMNS(walk!$A$2:$Y$402)),MOD(ROW()-ROW($D$2),COLUMNS(walk!$A$2:$Y$402)),1,1)</f>
        <v>81</v>
      </c>
      <c r="E1491">
        <f ca="1">OFFSET(bike!$A$2:$Y$402,TRUNC((ROW()-ROW($E$2))/COLUMNS(bike!$A$2:$Y$402)),MOD(ROW()-ROW($E$2),COLUMNS(bike!$A$2:$Y$402)),1,1)</f>
        <v>25</v>
      </c>
      <c r="F1491">
        <f ca="1">OFFSET(transit!$A$2:$Y$402,TRUNC((ROW()-ROW($F$2))/COLUMNS(transit!$A$2:$Y$402)),MOD(ROW()-ROW($F$2),COLUMNS(transit!$A$2:$Y$402)),1,1)</f>
        <v>43</v>
      </c>
      <c r="G1491">
        <f ca="1">OFFSET(drive!$A$2:$Y$402,TRUNC((ROW()-ROW($G$2))/COLUMNS(drive!$A$2:$Y$402)),MOD(ROW()-ROW($G$2),COLUMNS(drive!$A$2:$Y$402)),1,1)</f>
        <v>16</v>
      </c>
      <c r="H1491" s="5">
        <f ca="1">(VLOOKUP($B1491,weights!$A$2:$R$6,4))*VLOOKUP($B1491,weights!$A$2:$R$6,6)^C1491*(VLOOKUP($B1491,weights!$A$2:$R$6,15)*EXP(VLOOKUP($B1491,weights!$A$2:$R$6,11)*D1491)+VLOOKUP($B1491,weights!$A$2:$R$6,16)*EXP(VLOOKUP($B1491,weights!$A$2:$R$6,12)*E1491)+VLOOKUP($B1491,weights!$A$2:$R$6,17)*EXP(VLOOKUP($B1491,weights!$A$2:$R$6,13)*F1491)+VLOOKUP($B1491,weights!$A$2:$R$6,18)*EXP(VLOOKUP($B1491,weights!$A$2:$R$6,14)*G1491))</f>
        <v>7.1648760235932946E-2</v>
      </c>
    </row>
    <row r="1492" spans="1:8" ht="12.75" x14ac:dyDescent="0.2">
      <c r="A1492">
        <f t="shared" si="0"/>
        <v>60</v>
      </c>
      <c r="B1492" t="str">
        <f t="shared" ref="B1492:C1492" si="1466">B1467</f>
        <v>store</v>
      </c>
      <c r="C1492">
        <f t="shared" si="1466"/>
        <v>0</v>
      </c>
      <c r="D1492">
        <f ca="1">OFFSET(walk!$A$2:$Y$402,TRUNC((ROW()-ROW($D$2))/COLUMNS(walk!$A$2:$Y$402)),MOD(ROW()-ROW($D$2),COLUMNS(walk!$A$2:$Y$402)),1,1)</f>
        <v>11</v>
      </c>
      <c r="E1492">
        <f ca="1">OFFSET(bike!$A$2:$Y$402,TRUNC((ROW()-ROW($E$2))/COLUMNS(bike!$A$2:$Y$402)),MOD(ROW()-ROW($E$2),COLUMNS(bike!$A$2:$Y$402)),1,1)</f>
        <v>3</v>
      </c>
      <c r="F1492">
        <f ca="1">OFFSET(transit!$A$2:$Y$402,TRUNC((ROW()-ROW($F$2))/COLUMNS(transit!$A$2:$Y$402)),MOD(ROW()-ROW($F$2),COLUMNS(transit!$A$2:$Y$402)),1,1)</f>
        <v>11</v>
      </c>
      <c r="G1492">
        <f ca="1">OFFSET(drive!$A$2:$Y$402,TRUNC((ROW()-ROW($G$2))/COLUMNS(drive!$A$2:$Y$402)),MOD(ROW()-ROW($G$2),COLUMNS(drive!$A$2:$Y$402)),1,1)</f>
        <v>3</v>
      </c>
      <c r="H1492" s="5">
        <f ca="1">(VLOOKUP($B1492,weights!$A$2:$R$6,4))*VLOOKUP($B1492,weights!$A$2:$R$6,6)^C1492*(VLOOKUP($B1492,weights!$A$2:$R$6,15)*EXP(VLOOKUP($B1492,weights!$A$2:$R$6,11)*D1492)+VLOOKUP($B1492,weights!$A$2:$R$6,16)*EXP(VLOOKUP($B1492,weights!$A$2:$R$6,12)*E1492)+VLOOKUP($B1492,weights!$A$2:$R$6,17)*EXP(VLOOKUP($B1492,weights!$A$2:$R$6,13)*F1492)+VLOOKUP($B1492,weights!$A$2:$R$6,18)*EXP(VLOOKUP($B1492,weights!$A$2:$R$6,14)*G1492))</f>
        <v>8.7325275836731073</v>
      </c>
    </row>
    <row r="1493" spans="1:8" ht="12.75" x14ac:dyDescent="0.2">
      <c r="A1493">
        <f t="shared" si="0"/>
        <v>60</v>
      </c>
      <c r="B1493" t="str">
        <f t="shared" ref="B1493:C1493" si="1467">B1468</f>
        <v>store</v>
      </c>
      <c r="C1493">
        <f t="shared" si="1467"/>
        <v>1</v>
      </c>
      <c r="D1493">
        <f ca="1">OFFSET(walk!$A$2:$Y$402,TRUNC((ROW()-ROW($D$2))/COLUMNS(walk!$A$2:$Y$402)),MOD(ROW()-ROW($D$2),COLUMNS(walk!$A$2:$Y$402)),1,1)</f>
        <v>12</v>
      </c>
      <c r="E1493">
        <f ca="1">OFFSET(bike!$A$2:$Y$402,TRUNC((ROW()-ROW($E$2))/COLUMNS(bike!$A$2:$Y$402)),MOD(ROW()-ROW($E$2),COLUMNS(bike!$A$2:$Y$402)),1,1)</f>
        <v>3</v>
      </c>
      <c r="F1493">
        <f ca="1">OFFSET(transit!$A$2:$Y$402,TRUNC((ROW()-ROW($F$2))/COLUMNS(transit!$A$2:$Y$402)),MOD(ROW()-ROW($F$2),COLUMNS(transit!$A$2:$Y$402)),1,1)</f>
        <v>11</v>
      </c>
      <c r="G1493">
        <f ca="1">OFFSET(drive!$A$2:$Y$402,TRUNC((ROW()-ROW($G$2))/COLUMNS(drive!$A$2:$Y$402)),MOD(ROW()-ROW($G$2),COLUMNS(drive!$A$2:$Y$402)),1,1)</f>
        <v>3</v>
      </c>
      <c r="H1493" s="5">
        <f ca="1">(VLOOKUP($B1493,weights!$A$2:$R$6,4))*VLOOKUP($B1493,weights!$A$2:$R$6,6)^C1493*(VLOOKUP($B1493,weights!$A$2:$R$6,15)*EXP(VLOOKUP($B1493,weights!$A$2:$R$6,11)*D1493)+VLOOKUP($B1493,weights!$A$2:$R$6,16)*EXP(VLOOKUP($B1493,weights!$A$2:$R$6,12)*E1493)+VLOOKUP($B1493,weights!$A$2:$R$6,17)*EXP(VLOOKUP($B1493,weights!$A$2:$R$6,13)*F1493)+VLOOKUP($B1493,weights!$A$2:$R$6,18)*EXP(VLOOKUP($B1493,weights!$A$2:$R$6,14)*G1493))</f>
        <v>5.8444521930010467</v>
      </c>
    </row>
    <row r="1494" spans="1:8" ht="12.75" x14ac:dyDescent="0.2">
      <c r="A1494">
        <f t="shared" si="0"/>
        <v>60</v>
      </c>
      <c r="B1494" t="str">
        <f t="shared" ref="B1494:C1494" si="1468">B1469</f>
        <v>store</v>
      </c>
      <c r="C1494">
        <f t="shared" si="1468"/>
        <v>2</v>
      </c>
      <c r="D1494">
        <f ca="1">OFFSET(walk!$A$2:$Y$402,TRUNC((ROW()-ROW($D$2))/COLUMNS(walk!$A$2:$Y$402)),MOD(ROW()-ROW($D$2),COLUMNS(walk!$A$2:$Y$402)),1,1)</f>
        <v>13</v>
      </c>
      <c r="E1494">
        <f ca="1">OFFSET(bike!$A$2:$Y$402,TRUNC((ROW()-ROW($E$2))/COLUMNS(bike!$A$2:$Y$402)),MOD(ROW()-ROW($E$2),COLUMNS(bike!$A$2:$Y$402)),1,1)</f>
        <v>3</v>
      </c>
      <c r="F1494">
        <f ca="1">OFFSET(transit!$A$2:$Y$402,TRUNC((ROW()-ROW($F$2))/COLUMNS(transit!$A$2:$Y$402)),MOD(ROW()-ROW($F$2),COLUMNS(transit!$A$2:$Y$402)),1,1)</f>
        <v>12</v>
      </c>
      <c r="G1494">
        <f ca="1">OFFSET(drive!$A$2:$Y$402,TRUNC((ROW()-ROW($G$2))/COLUMNS(drive!$A$2:$Y$402)),MOD(ROW()-ROW($G$2),COLUMNS(drive!$A$2:$Y$402)),1,1)</f>
        <v>4</v>
      </c>
      <c r="H1494" s="5">
        <f ca="1">(VLOOKUP($B1494,weights!$A$2:$R$6,4))*VLOOKUP($B1494,weights!$A$2:$R$6,6)^C1494*(VLOOKUP($B1494,weights!$A$2:$R$6,15)*EXP(VLOOKUP($B1494,weights!$A$2:$R$6,11)*D1494)+VLOOKUP($B1494,weights!$A$2:$R$6,16)*EXP(VLOOKUP($B1494,weights!$A$2:$R$6,12)*E1494)+VLOOKUP($B1494,weights!$A$2:$R$6,17)*EXP(VLOOKUP($B1494,weights!$A$2:$R$6,13)*F1494)+VLOOKUP($B1494,weights!$A$2:$R$6,18)*EXP(VLOOKUP($B1494,weights!$A$2:$R$6,14)*G1494))</f>
        <v>3.3917645621226118</v>
      </c>
    </row>
    <row r="1495" spans="1:8" ht="12.75" x14ac:dyDescent="0.2">
      <c r="A1495">
        <f t="shared" si="0"/>
        <v>60</v>
      </c>
      <c r="B1495" t="str">
        <f t="shared" ref="B1495:C1495" si="1469">B1470</f>
        <v>store</v>
      </c>
      <c r="C1495">
        <f t="shared" si="1469"/>
        <v>3</v>
      </c>
      <c r="D1495">
        <f ca="1">OFFSET(walk!$A$2:$Y$402,TRUNC((ROW()-ROW($D$2))/COLUMNS(walk!$A$2:$Y$402)),MOD(ROW()-ROW($D$2),COLUMNS(walk!$A$2:$Y$402)),1,1)</f>
        <v>18</v>
      </c>
      <c r="E1495">
        <f ca="1">OFFSET(bike!$A$2:$Y$402,TRUNC((ROW()-ROW($E$2))/COLUMNS(bike!$A$2:$Y$402)),MOD(ROW()-ROW($E$2),COLUMNS(bike!$A$2:$Y$402)),1,1)</f>
        <v>5</v>
      </c>
      <c r="F1495">
        <f ca="1">OFFSET(transit!$A$2:$Y$402,TRUNC((ROW()-ROW($F$2))/COLUMNS(transit!$A$2:$Y$402)),MOD(ROW()-ROW($F$2),COLUMNS(transit!$A$2:$Y$402)),1,1)</f>
        <v>12</v>
      </c>
      <c r="G1495">
        <f ca="1">OFFSET(drive!$A$2:$Y$402,TRUNC((ROW()-ROW($G$2))/COLUMNS(drive!$A$2:$Y$402)),MOD(ROW()-ROW($G$2),COLUMNS(drive!$A$2:$Y$402)),1,1)</f>
        <v>4</v>
      </c>
      <c r="H1495" s="5">
        <f ca="1">(VLOOKUP($B1495,weights!$A$2:$R$6,4))*VLOOKUP($B1495,weights!$A$2:$R$6,6)^C1495*(VLOOKUP($B1495,weights!$A$2:$R$6,15)*EXP(VLOOKUP($B1495,weights!$A$2:$R$6,11)*D1495)+VLOOKUP($B1495,weights!$A$2:$R$6,16)*EXP(VLOOKUP($B1495,weights!$A$2:$R$6,12)*E1495)+VLOOKUP($B1495,weights!$A$2:$R$6,17)*EXP(VLOOKUP($B1495,weights!$A$2:$R$6,13)*F1495)+VLOOKUP($B1495,weights!$A$2:$R$6,18)*EXP(VLOOKUP($B1495,weights!$A$2:$R$6,14)*G1495))</f>
        <v>1.5649697153278495</v>
      </c>
    </row>
    <row r="1496" spans="1:8" ht="12.75" x14ac:dyDescent="0.2">
      <c r="A1496">
        <f t="shared" si="0"/>
        <v>60</v>
      </c>
      <c r="B1496" t="str">
        <f t="shared" ref="B1496:C1496" si="1470">B1471</f>
        <v>store</v>
      </c>
      <c r="C1496">
        <f t="shared" si="1470"/>
        <v>4</v>
      </c>
      <c r="D1496">
        <f ca="1">OFFSET(walk!$A$2:$Y$402,TRUNC((ROW()-ROW($D$2))/COLUMNS(walk!$A$2:$Y$402)),MOD(ROW()-ROW($D$2),COLUMNS(walk!$A$2:$Y$402)),1,1)</f>
        <v>19</v>
      </c>
      <c r="E1496">
        <f ca="1">OFFSET(bike!$A$2:$Y$402,TRUNC((ROW()-ROW($E$2))/COLUMNS(bike!$A$2:$Y$402)),MOD(ROW()-ROW($E$2),COLUMNS(bike!$A$2:$Y$402)),1,1)</f>
        <v>6</v>
      </c>
      <c r="F1496">
        <f ca="1">OFFSET(transit!$A$2:$Y$402,TRUNC((ROW()-ROW($F$2))/COLUMNS(transit!$A$2:$Y$402)),MOD(ROW()-ROW($F$2),COLUMNS(transit!$A$2:$Y$402)),1,1)</f>
        <v>13</v>
      </c>
      <c r="G1496">
        <f ca="1">OFFSET(drive!$A$2:$Y$402,TRUNC((ROW()-ROW($G$2))/COLUMNS(drive!$A$2:$Y$402)),MOD(ROW()-ROW($G$2),COLUMNS(drive!$A$2:$Y$402)),1,1)</f>
        <v>4</v>
      </c>
      <c r="H1496" s="5">
        <f ca="1">(VLOOKUP($B1496,weights!$A$2:$R$6,4))*VLOOKUP($B1496,weights!$A$2:$R$6,6)^C1496*(VLOOKUP($B1496,weights!$A$2:$R$6,15)*EXP(VLOOKUP($B1496,weights!$A$2:$R$6,11)*D1496)+VLOOKUP($B1496,weights!$A$2:$R$6,16)*EXP(VLOOKUP($B1496,weights!$A$2:$R$6,12)*E1496)+VLOOKUP($B1496,weights!$A$2:$R$6,17)*EXP(VLOOKUP($B1496,weights!$A$2:$R$6,13)*F1496)+VLOOKUP($B1496,weights!$A$2:$R$6,18)*EXP(VLOOKUP($B1496,weights!$A$2:$R$6,14)*G1496))</f>
        <v>0.9065216946455058</v>
      </c>
    </row>
    <row r="1497" spans="1:8" ht="12.75" x14ac:dyDescent="0.2">
      <c r="A1497">
        <f t="shared" si="0"/>
        <v>60</v>
      </c>
      <c r="B1497" t="str">
        <f t="shared" ref="B1497:C1497" si="1471">B1472</f>
        <v>pharmacy</v>
      </c>
      <c r="C1497">
        <f t="shared" si="1471"/>
        <v>0</v>
      </c>
      <c r="D1497">
        <f ca="1">OFFSET(walk!$A$2:$Y$402,TRUNC((ROW()-ROW($D$2))/COLUMNS(walk!$A$2:$Y$402)),MOD(ROW()-ROW($D$2),COLUMNS(walk!$A$2:$Y$402)),1,1)</f>
        <v>15</v>
      </c>
      <c r="E1497">
        <f ca="1">OFFSET(bike!$A$2:$Y$402,TRUNC((ROW()-ROW($E$2))/COLUMNS(bike!$A$2:$Y$402)),MOD(ROW()-ROW($E$2),COLUMNS(bike!$A$2:$Y$402)),1,1)</f>
        <v>4</v>
      </c>
      <c r="F1497">
        <f ca="1">OFFSET(transit!$A$2:$Y$402,TRUNC((ROW()-ROW($F$2))/COLUMNS(transit!$A$2:$Y$402)),MOD(ROW()-ROW($F$2),COLUMNS(transit!$A$2:$Y$402)),1,1)</f>
        <v>15</v>
      </c>
      <c r="G1497">
        <f ca="1">OFFSET(drive!$A$2:$Y$402,TRUNC((ROW()-ROW($G$2))/COLUMNS(drive!$A$2:$Y$402)),MOD(ROW()-ROW($G$2),COLUMNS(drive!$A$2:$Y$402)),1,1)</f>
        <v>3</v>
      </c>
      <c r="H1497" s="5">
        <f ca="1">(VLOOKUP($B1497,weights!$A$2:$R$6,4))*VLOOKUP($B1497,weights!$A$2:$R$6,6)^C1497*(VLOOKUP($B1497,weights!$A$2:$R$6,15)*EXP(VLOOKUP($B1497,weights!$A$2:$R$6,11)*D1497)+VLOOKUP($B1497,weights!$A$2:$R$6,16)*EXP(VLOOKUP($B1497,weights!$A$2:$R$6,12)*E1497)+VLOOKUP($B1497,weights!$A$2:$R$6,17)*EXP(VLOOKUP($B1497,weights!$A$2:$R$6,13)*F1497)+VLOOKUP($B1497,weights!$A$2:$R$6,18)*EXP(VLOOKUP($B1497,weights!$A$2:$R$6,14)*G1497))</f>
        <v>4.923741737242187</v>
      </c>
    </row>
    <row r="1498" spans="1:8" ht="12.75" x14ac:dyDescent="0.2">
      <c r="A1498">
        <f t="shared" si="0"/>
        <v>60</v>
      </c>
      <c r="B1498" t="str">
        <f t="shared" ref="B1498:C1498" si="1472">B1473</f>
        <v>pharmacy</v>
      </c>
      <c r="C1498">
        <f t="shared" si="1472"/>
        <v>1</v>
      </c>
      <c r="D1498">
        <f ca="1">OFFSET(walk!$A$2:$Y$402,TRUNC((ROW()-ROW($D$2))/COLUMNS(walk!$A$2:$Y$402)),MOD(ROW()-ROW($D$2),COLUMNS(walk!$A$2:$Y$402)),1,1)</f>
        <v>17</v>
      </c>
      <c r="E1498">
        <f ca="1">OFFSET(bike!$A$2:$Y$402,TRUNC((ROW()-ROW($E$2))/COLUMNS(bike!$A$2:$Y$402)),MOD(ROW()-ROW($E$2),COLUMNS(bike!$A$2:$Y$402)),1,1)</f>
        <v>6</v>
      </c>
      <c r="F1498">
        <f ca="1">OFFSET(transit!$A$2:$Y$402,TRUNC((ROW()-ROW($F$2))/COLUMNS(transit!$A$2:$Y$402)),MOD(ROW()-ROW($F$2),COLUMNS(transit!$A$2:$Y$402)),1,1)</f>
        <v>16</v>
      </c>
      <c r="G1498">
        <f ca="1">OFFSET(drive!$A$2:$Y$402,TRUNC((ROW()-ROW($G$2))/COLUMNS(drive!$A$2:$Y$402)),MOD(ROW()-ROW($G$2),COLUMNS(drive!$A$2:$Y$402)),1,1)</f>
        <v>4</v>
      </c>
      <c r="H1498" s="5">
        <f ca="1">(VLOOKUP($B1498,weights!$A$2:$R$6,4))*VLOOKUP($B1498,weights!$A$2:$R$6,6)^C1498*(VLOOKUP($B1498,weights!$A$2:$R$6,15)*EXP(VLOOKUP($B1498,weights!$A$2:$R$6,11)*D1498)+VLOOKUP($B1498,weights!$A$2:$R$6,16)*EXP(VLOOKUP($B1498,weights!$A$2:$R$6,12)*E1498)+VLOOKUP($B1498,weights!$A$2:$R$6,17)*EXP(VLOOKUP($B1498,weights!$A$2:$R$6,13)*F1498)+VLOOKUP($B1498,weights!$A$2:$R$6,18)*EXP(VLOOKUP($B1498,weights!$A$2:$R$6,14)*G1498))</f>
        <v>1.6846353744493883</v>
      </c>
    </row>
    <row r="1499" spans="1:8" ht="12.75" x14ac:dyDescent="0.2">
      <c r="A1499">
        <f t="shared" si="0"/>
        <v>60</v>
      </c>
      <c r="B1499" t="str">
        <f t="shared" ref="B1499:C1499" si="1473">B1474</f>
        <v>pharmacy</v>
      </c>
      <c r="C1499">
        <f t="shared" si="1473"/>
        <v>2</v>
      </c>
      <c r="D1499">
        <f ca="1">OFFSET(walk!$A$2:$Y$402,TRUNC((ROW()-ROW($D$2))/COLUMNS(walk!$A$2:$Y$402)),MOD(ROW()-ROW($D$2),COLUMNS(walk!$A$2:$Y$402)),1,1)</f>
        <v>17</v>
      </c>
      <c r="E1499">
        <f ca="1">OFFSET(bike!$A$2:$Y$402,TRUNC((ROW()-ROW($E$2))/COLUMNS(bike!$A$2:$Y$402)),MOD(ROW()-ROW($E$2),COLUMNS(bike!$A$2:$Y$402)),1,1)</f>
        <v>6</v>
      </c>
      <c r="F1499">
        <f ca="1">OFFSET(transit!$A$2:$Y$402,TRUNC((ROW()-ROW($F$2))/COLUMNS(transit!$A$2:$Y$402)),MOD(ROW()-ROW($F$2),COLUMNS(transit!$A$2:$Y$402)),1,1)</f>
        <v>16</v>
      </c>
      <c r="G1499">
        <f ca="1">OFFSET(drive!$A$2:$Y$402,TRUNC((ROW()-ROW($G$2))/COLUMNS(drive!$A$2:$Y$402)),MOD(ROW()-ROW($G$2),COLUMNS(drive!$A$2:$Y$402)),1,1)</f>
        <v>4</v>
      </c>
      <c r="H1499" s="5">
        <f ca="1">(VLOOKUP($B1499,weights!$A$2:$R$6,4))*VLOOKUP($B1499,weights!$A$2:$R$6,6)^C1499*(VLOOKUP($B1499,weights!$A$2:$R$6,15)*EXP(VLOOKUP($B1499,weights!$A$2:$R$6,11)*D1499)+VLOOKUP($B1499,weights!$A$2:$R$6,16)*EXP(VLOOKUP($B1499,weights!$A$2:$R$6,12)*E1499)+VLOOKUP($B1499,weights!$A$2:$R$6,17)*EXP(VLOOKUP($B1499,weights!$A$2:$R$6,13)*F1499)+VLOOKUP($B1499,weights!$A$2:$R$6,18)*EXP(VLOOKUP($B1499,weights!$A$2:$R$6,14)*G1499))</f>
        <v>0.81112073584600186</v>
      </c>
    </row>
    <row r="1500" spans="1:8" ht="12.75" x14ac:dyDescent="0.2">
      <c r="A1500">
        <f t="shared" si="0"/>
        <v>60</v>
      </c>
      <c r="B1500" t="str">
        <f t="shared" ref="B1500:C1500" si="1474">B1475</f>
        <v>bank</v>
      </c>
      <c r="C1500">
        <f t="shared" si="1474"/>
        <v>0</v>
      </c>
      <c r="D1500">
        <f ca="1">OFFSET(walk!$A$2:$Y$402,TRUNC((ROW()-ROW($D$2))/COLUMNS(walk!$A$2:$Y$402)),MOD(ROW()-ROW($D$2),COLUMNS(walk!$A$2:$Y$402)),1,1)</f>
        <v>27</v>
      </c>
      <c r="E1500">
        <f ca="1">OFFSET(bike!$A$2:$Y$402,TRUNC((ROW()-ROW($E$2))/COLUMNS(bike!$A$2:$Y$402)),MOD(ROW()-ROW($E$2),COLUMNS(bike!$A$2:$Y$402)),1,1)</f>
        <v>10</v>
      </c>
      <c r="F1500">
        <f ca="1">OFFSET(transit!$A$2:$Y$402,TRUNC((ROW()-ROW($F$2))/COLUMNS(transit!$A$2:$Y$402)),MOD(ROW()-ROW($F$2),COLUMNS(transit!$A$2:$Y$402)),1,1)</f>
        <v>23</v>
      </c>
      <c r="G1500">
        <f ca="1">OFFSET(drive!$A$2:$Y$402,TRUNC((ROW()-ROW($G$2))/COLUMNS(drive!$A$2:$Y$402)),MOD(ROW()-ROW($G$2),COLUMNS(drive!$A$2:$Y$402)),1,1)</f>
        <v>7</v>
      </c>
      <c r="H1500" s="5">
        <f ca="1">(VLOOKUP($B1500,weights!$A$2:$R$6,4))*VLOOKUP($B1500,weights!$A$2:$R$6,6)^C1500*(VLOOKUP($B1500,weights!$A$2:$R$6,15)*EXP(VLOOKUP($B1500,weights!$A$2:$R$6,11)*D1500)+VLOOKUP($B1500,weights!$A$2:$R$6,16)*EXP(VLOOKUP($B1500,weights!$A$2:$R$6,12)*E1500)+VLOOKUP($B1500,weights!$A$2:$R$6,17)*EXP(VLOOKUP($B1500,weights!$A$2:$R$6,13)*F1500)+VLOOKUP($B1500,weights!$A$2:$R$6,18)*EXP(VLOOKUP($B1500,weights!$A$2:$R$6,14)*G1500))</f>
        <v>1.7088946023081084</v>
      </c>
    </row>
    <row r="1501" spans="1:8" ht="12.75" x14ac:dyDescent="0.2">
      <c r="A1501">
        <f t="shared" si="0"/>
        <v>60</v>
      </c>
      <c r="B1501" t="str">
        <f t="shared" ref="B1501:C1501" si="1475">B1476</f>
        <v>bank</v>
      </c>
      <c r="C1501">
        <f t="shared" si="1475"/>
        <v>1</v>
      </c>
      <c r="D1501">
        <f ca="1">OFFSET(walk!$A$2:$Y$402,TRUNC((ROW()-ROW($D$2))/COLUMNS(walk!$A$2:$Y$402)),MOD(ROW()-ROW($D$2),COLUMNS(walk!$A$2:$Y$402)),1,1)</f>
        <v>41</v>
      </c>
      <c r="E1501">
        <f ca="1">OFFSET(bike!$A$2:$Y$402,TRUNC((ROW()-ROW($E$2))/COLUMNS(bike!$A$2:$Y$402)),MOD(ROW()-ROW($E$2),COLUMNS(bike!$A$2:$Y$402)),1,1)</f>
        <v>14</v>
      </c>
      <c r="F1501">
        <f ca="1">OFFSET(transit!$A$2:$Y$402,TRUNC((ROW()-ROW($F$2))/COLUMNS(transit!$A$2:$Y$402)),MOD(ROW()-ROW($F$2),COLUMNS(transit!$A$2:$Y$402)),1,1)</f>
        <v>34</v>
      </c>
      <c r="G1501">
        <f ca="1">OFFSET(drive!$A$2:$Y$402,TRUNC((ROW()-ROW($G$2))/COLUMNS(drive!$A$2:$Y$402)),MOD(ROW()-ROW($G$2),COLUMNS(drive!$A$2:$Y$402)),1,1)</f>
        <v>8</v>
      </c>
      <c r="H1501" s="5">
        <f ca="1">(VLOOKUP($B1501,weights!$A$2:$R$6,4))*VLOOKUP($B1501,weights!$A$2:$R$6,6)^C1501*(VLOOKUP($B1501,weights!$A$2:$R$6,15)*EXP(VLOOKUP($B1501,weights!$A$2:$R$6,11)*D1501)+VLOOKUP($B1501,weights!$A$2:$R$6,16)*EXP(VLOOKUP($B1501,weights!$A$2:$R$6,12)*E1501)+VLOOKUP($B1501,weights!$A$2:$R$6,17)*EXP(VLOOKUP($B1501,weights!$A$2:$R$6,13)*F1501)+VLOOKUP($B1501,weights!$A$2:$R$6,18)*EXP(VLOOKUP($B1501,weights!$A$2:$R$6,14)*G1501))</f>
        <v>0.43899132901545546</v>
      </c>
    </row>
    <row r="1502" spans="1:8" ht="12.75" x14ac:dyDescent="0.2">
      <c r="A1502">
        <f t="shared" si="0"/>
        <v>61</v>
      </c>
      <c r="B1502" t="str">
        <f t="shared" ref="B1502:C1502" si="1476">B1477</f>
        <v>restaurant</v>
      </c>
      <c r="C1502">
        <f t="shared" si="1476"/>
        <v>0</v>
      </c>
      <c r="D1502">
        <f ca="1">OFFSET(walk!$A$2:$Y$402,TRUNC((ROW()-ROW($D$2))/COLUMNS(walk!$A$2:$Y$402)),MOD(ROW()-ROW($D$2),COLUMNS(walk!$A$2:$Y$402)),1,1)</f>
        <v>8</v>
      </c>
      <c r="E1502">
        <f ca="1">OFFSET(bike!$A$2:$Y$402,TRUNC((ROW()-ROW($E$2))/COLUMNS(bike!$A$2:$Y$402)),MOD(ROW()-ROW($E$2),COLUMNS(bike!$A$2:$Y$402)),1,1)</f>
        <v>2</v>
      </c>
      <c r="F1502">
        <f ca="1">OFFSET(transit!$A$2:$Y$402,TRUNC((ROW()-ROW($F$2))/COLUMNS(transit!$A$2:$Y$402)),MOD(ROW()-ROW($F$2),COLUMNS(transit!$A$2:$Y$402)),1,1)</f>
        <v>6</v>
      </c>
      <c r="G1502">
        <f ca="1">OFFSET(drive!$A$2:$Y$402,TRUNC((ROW()-ROW($G$2))/COLUMNS(drive!$A$2:$Y$402)),MOD(ROW()-ROW($G$2),COLUMNS(drive!$A$2:$Y$402)),1,1)</f>
        <v>2</v>
      </c>
      <c r="H1502" s="5">
        <f ca="1">(VLOOKUP($B1502,weights!$A$2:$R$6,4))*VLOOKUP($B1502,weights!$A$2:$R$6,6)^C1502*(VLOOKUP($B1502,weights!$A$2:$R$6,15)*EXP(VLOOKUP($B1502,weights!$A$2:$R$6,11)*D1502)+VLOOKUP($B1502,weights!$A$2:$R$6,16)*EXP(VLOOKUP($B1502,weights!$A$2:$R$6,12)*E1502)+VLOOKUP($B1502,weights!$A$2:$R$6,17)*EXP(VLOOKUP($B1502,weights!$A$2:$R$6,13)*F1502)+VLOOKUP($B1502,weights!$A$2:$R$6,18)*EXP(VLOOKUP($B1502,weights!$A$2:$R$6,14)*G1502))</f>
        <v>32.106475774715051</v>
      </c>
    </row>
    <row r="1503" spans="1:8" ht="12.75" x14ac:dyDescent="0.2">
      <c r="A1503">
        <f t="shared" si="0"/>
        <v>61</v>
      </c>
      <c r="B1503" t="str">
        <f t="shared" ref="B1503:C1503" si="1477">B1478</f>
        <v>restaurant</v>
      </c>
      <c r="C1503">
        <f t="shared" si="1477"/>
        <v>1</v>
      </c>
      <c r="D1503">
        <f ca="1">OFFSET(walk!$A$2:$Y$402,TRUNC((ROW()-ROW($D$2))/COLUMNS(walk!$A$2:$Y$402)),MOD(ROW()-ROW($D$2),COLUMNS(walk!$A$2:$Y$402)),1,1)</f>
        <v>11</v>
      </c>
      <c r="E1503">
        <f ca="1">OFFSET(bike!$A$2:$Y$402,TRUNC((ROW()-ROW($E$2))/COLUMNS(bike!$A$2:$Y$402)),MOD(ROW()-ROW($E$2),COLUMNS(bike!$A$2:$Y$402)),1,1)</f>
        <v>3</v>
      </c>
      <c r="F1503">
        <f ca="1">OFFSET(transit!$A$2:$Y$402,TRUNC((ROW()-ROW($F$2))/COLUMNS(transit!$A$2:$Y$402)),MOD(ROW()-ROW($F$2),COLUMNS(transit!$A$2:$Y$402)),1,1)</f>
        <v>7</v>
      </c>
      <c r="G1503">
        <f ca="1">OFFSET(drive!$A$2:$Y$402,TRUNC((ROW()-ROW($G$2))/COLUMNS(drive!$A$2:$Y$402)),MOD(ROW()-ROW($G$2),COLUMNS(drive!$A$2:$Y$402)),1,1)</f>
        <v>2</v>
      </c>
      <c r="H1503" s="5">
        <f ca="1">(VLOOKUP($B1503,weights!$A$2:$R$6,4))*VLOOKUP($B1503,weights!$A$2:$R$6,6)^C1503*(VLOOKUP($B1503,weights!$A$2:$R$6,15)*EXP(VLOOKUP($B1503,weights!$A$2:$R$6,11)*D1503)+VLOOKUP($B1503,weights!$A$2:$R$6,16)*EXP(VLOOKUP($B1503,weights!$A$2:$R$6,12)*E1503)+VLOOKUP($B1503,weights!$A$2:$R$6,17)*EXP(VLOOKUP($B1503,weights!$A$2:$R$6,13)*F1503)+VLOOKUP($B1503,weights!$A$2:$R$6,18)*EXP(VLOOKUP($B1503,weights!$A$2:$R$6,14)*G1503))</f>
        <v>24.592408839329487</v>
      </c>
    </row>
    <row r="1504" spans="1:8" ht="12.75" x14ac:dyDescent="0.2">
      <c r="A1504">
        <f t="shared" si="0"/>
        <v>61</v>
      </c>
      <c r="B1504" t="str">
        <f t="shared" ref="B1504:C1504" si="1478">B1479</f>
        <v>restaurant</v>
      </c>
      <c r="C1504">
        <f t="shared" si="1478"/>
        <v>2</v>
      </c>
      <c r="D1504">
        <f ca="1">OFFSET(walk!$A$2:$Y$402,TRUNC((ROW()-ROW($D$2))/COLUMNS(walk!$A$2:$Y$402)),MOD(ROW()-ROW($D$2),COLUMNS(walk!$A$2:$Y$402)),1,1)</f>
        <v>12</v>
      </c>
      <c r="E1504">
        <f ca="1">OFFSET(bike!$A$2:$Y$402,TRUNC((ROW()-ROW($E$2))/COLUMNS(bike!$A$2:$Y$402)),MOD(ROW()-ROW($E$2),COLUMNS(bike!$A$2:$Y$402)),1,1)</f>
        <v>3</v>
      </c>
      <c r="F1504">
        <f ca="1">OFFSET(transit!$A$2:$Y$402,TRUNC((ROW()-ROW($F$2))/COLUMNS(transit!$A$2:$Y$402)),MOD(ROW()-ROW($F$2),COLUMNS(transit!$A$2:$Y$402)),1,1)</f>
        <v>7</v>
      </c>
      <c r="G1504">
        <f ca="1">OFFSET(drive!$A$2:$Y$402,TRUNC((ROW()-ROW($G$2))/COLUMNS(drive!$A$2:$Y$402)),MOD(ROW()-ROW($G$2),COLUMNS(drive!$A$2:$Y$402)),1,1)</f>
        <v>3</v>
      </c>
      <c r="H1504" s="5">
        <f ca="1">(VLOOKUP($B1504,weights!$A$2:$R$6,4))*VLOOKUP($B1504,weights!$A$2:$R$6,6)^C1504*(VLOOKUP($B1504,weights!$A$2:$R$6,15)*EXP(VLOOKUP($B1504,weights!$A$2:$R$6,11)*D1504)+VLOOKUP($B1504,weights!$A$2:$R$6,16)*EXP(VLOOKUP($B1504,weights!$A$2:$R$6,12)*E1504)+VLOOKUP($B1504,weights!$A$2:$R$6,17)*EXP(VLOOKUP($B1504,weights!$A$2:$R$6,13)*F1504)+VLOOKUP($B1504,weights!$A$2:$R$6,18)*EXP(VLOOKUP($B1504,weights!$A$2:$R$6,14)*G1504))</f>
        <v>20.325777249009406</v>
      </c>
    </row>
    <row r="1505" spans="1:8" ht="12.75" x14ac:dyDescent="0.2">
      <c r="A1505">
        <f t="shared" si="0"/>
        <v>61</v>
      </c>
      <c r="B1505" t="str">
        <f t="shared" ref="B1505:C1505" si="1479">B1480</f>
        <v>restaurant</v>
      </c>
      <c r="C1505">
        <f t="shared" si="1479"/>
        <v>3</v>
      </c>
      <c r="D1505">
        <f ca="1">OFFSET(walk!$A$2:$Y$402,TRUNC((ROW()-ROW($D$2))/COLUMNS(walk!$A$2:$Y$402)),MOD(ROW()-ROW($D$2),COLUMNS(walk!$A$2:$Y$402)),1,1)</f>
        <v>12</v>
      </c>
      <c r="E1505">
        <f ca="1">OFFSET(bike!$A$2:$Y$402,TRUNC((ROW()-ROW($E$2))/COLUMNS(bike!$A$2:$Y$402)),MOD(ROW()-ROW($E$2),COLUMNS(bike!$A$2:$Y$402)),1,1)</f>
        <v>4</v>
      </c>
      <c r="F1505">
        <f ca="1">OFFSET(transit!$A$2:$Y$402,TRUNC((ROW()-ROW($F$2))/COLUMNS(transit!$A$2:$Y$402)),MOD(ROW()-ROW($F$2),COLUMNS(transit!$A$2:$Y$402)),1,1)</f>
        <v>7</v>
      </c>
      <c r="G1505">
        <f ca="1">OFFSET(drive!$A$2:$Y$402,TRUNC((ROW()-ROW($G$2))/COLUMNS(drive!$A$2:$Y$402)),MOD(ROW()-ROW($G$2),COLUMNS(drive!$A$2:$Y$402)),1,1)</f>
        <v>3</v>
      </c>
      <c r="H1505" s="5">
        <f ca="1">(VLOOKUP($B1505,weights!$A$2:$R$6,4))*VLOOKUP($B1505,weights!$A$2:$R$6,6)^C1505*(VLOOKUP($B1505,weights!$A$2:$R$6,15)*EXP(VLOOKUP($B1505,weights!$A$2:$R$6,11)*D1505)+VLOOKUP($B1505,weights!$A$2:$R$6,16)*EXP(VLOOKUP($B1505,weights!$A$2:$R$6,12)*E1505)+VLOOKUP($B1505,weights!$A$2:$R$6,17)*EXP(VLOOKUP($B1505,weights!$A$2:$R$6,13)*F1505)+VLOOKUP($B1505,weights!$A$2:$R$6,18)*EXP(VLOOKUP($B1505,weights!$A$2:$R$6,14)*G1505))</f>
        <v>17.028161041206346</v>
      </c>
    </row>
    <row r="1506" spans="1:8" ht="12.75" x14ac:dyDescent="0.2">
      <c r="A1506">
        <f t="shared" si="0"/>
        <v>61</v>
      </c>
      <c r="B1506" t="str">
        <f t="shared" ref="B1506:C1506" si="1480">B1481</f>
        <v>restaurant</v>
      </c>
      <c r="C1506">
        <f t="shared" si="1480"/>
        <v>4</v>
      </c>
      <c r="D1506">
        <f ca="1">OFFSET(walk!$A$2:$Y$402,TRUNC((ROW()-ROW($D$2))/COLUMNS(walk!$A$2:$Y$402)),MOD(ROW()-ROW($D$2),COLUMNS(walk!$A$2:$Y$402)),1,1)</f>
        <v>13</v>
      </c>
      <c r="E1506">
        <f ca="1">OFFSET(bike!$A$2:$Y$402,TRUNC((ROW()-ROW($E$2))/COLUMNS(bike!$A$2:$Y$402)),MOD(ROW()-ROW($E$2),COLUMNS(bike!$A$2:$Y$402)),1,1)</f>
        <v>4</v>
      </c>
      <c r="F1506">
        <f ca="1">OFFSET(transit!$A$2:$Y$402,TRUNC((ROW()-ROW($F$2))/COLUMNS(transit!$A$2:$Y$402)),MOD(ROW()-ROW($F$2),COLUMNS(transit!$A$2:$Y$402)),1,1)</f>
        <v>9</v>
      </c>
      <c r="G1506">
        <f ca="1">OFFSET(drive!$A$2:$Y$402,TRUNC((ROW()-ROW($G$2))/COLUMNS(drive!$A$2:$Y$402)),MOD(ROW()-ROW($G$2),COLUMNS(drive!$A$2:$Y$402)),1,1)</f>
        <v>3</v>
      </c>
      <c r="H1506" s="5">
        <f ca="1">(VLOOKUP($B1506,weights!$A$2:$R$6,4))*VLOOKUP($B1506,weights!$A$2:$R$6,6)^C1506*(VLOOKUP($B1506,weights!$A$2:$R$6,15)*EXP(VLOOKUP($B1506,weights!$A$2:$R$6,11)*D1506)+VLOOKUP($B1506,weights!$A$2:$R$6,16)*EXP(VLOOKUP($B1506,weights!$A$2:$R$6,12)*E1506)+VLOOKUP($B1506,weights!$A$2:$R$6,17)*EXP(VLOOKUP($B1506,weights!$A$2:$R$6,13)*F1506)+VLOOKUP($B1506,weights!$A$2:$R$6,18)*EXP(VLOOKUP($B1506,weights!$A$2:$R$6,14)*G1506))</f>
        <v>14.130190924466993</v>
      </c>
    </row>
    <row r="1507" spans="1:8" ht="12.75" x14ac:dyDescent="0.2">
      <c r="A1507">
        <f t="shared" si="0"/>
        <v>61</v>
      </c>
      <c r="B1507" t="str">
        <f t="shared" ref="B1507:C1507" si="1481">B1482</f>
        <v>restaurant</v>
      </c>
      <c r="C1507">
        <f t="shared" si="1481"/>
        <v>5</v>
      </c>
      <c r="D1507">
        <f ca="1">OFFSET(walk!$A$2:$Y$402,TRUNC((ROW()-ROW($D$2))/COLUMNS(walk!$A$2:$Y$402)),MOD(ROW()-ROW($D$2),COLUMNS(walk!$A$2:$Y$402)),1,1)</f>
        <v>13</v>
      </c>
      <c r="E1507">
        <f ca="1">OFFSET(bike!$A$2:$Y$402,TRUNC((ROW()-ROW($E$2))/COLUMNS(bike!$A$2:$Y$402)),MOD(ROW()-ROW($E$2),COLUMNS(bike!$A$2:$Y$402)),1,1)</f>
        <v>4</v>
      </c>
      <c r="F1507">
        <f ca="1">OFFSET(transit!$A$2:$Y$402,TRUNC((ROW()-ROW($F$2))/COLUMNS(transit!$A$2:$Y$402)),MOD(ROW()-ROW($F$2),COLUMNS(transit!$A$2:$Y$402)),1,1)</f>
        <v>9</v>
      </c>
      <c r="G1507">
        <f ca="1">OFFSET(drive!$A$2:$Y$402,TRUNC((ROW()-ROW($G$2))/COLUMNS(drive!$A$2:$Y$402)),MOD(ROW()-ROW($G$2),COLUMNS(drive!$A$2:$Y$402)),1,1)</f>
        <v>4</v>
      </c>
      <c r="H1507" s="5">
        <f ca="1">(VLOOKUP($B1507,weights!$A$2:$R$6,4))*VLOOKUP($B1507,weights!$A$2:$R$6,6)^C1507*(VLOOKUP($B1507,weights!$A$2:$R$6,15)*EXP(VLOOKUP($B1507,weights!$A$2:$R$6,11)*D1507)+VLOOKUP($B1507,weights!$A$2:$R$6,16)*EXP(VLOOKUP($B1507,weights!$A$2:$R$6,12)*E1507)+VLOOKUP($B1507,weights!$A$2:$R$6,17)*EXP(VLOOKUP($B1507,weights!$A$2:$R$6,13)*F1507)+VLOOKUP($B1507,weights!$A$2:$R$6,18)*EXP(VLOOKUP($B1507,weights!$A$2:$R$6,14)*G1507))</f>
        <v>11.777902429104532</v>
      </c>
    </row>
    <row r="1508" spans="1:8" ht="12.75" x14ac:dyDescent="0.2">
      <c r="A1508">
        <f t="shared" si="0"/>
        <v>61</v>
      </c>
      <c r="B1508" t="str">
        <f t="shared" ref="B1508:C1508" si="1482">B1483</f>
        <v>restaurant</v>
      </c>
      <c r="C1508">
        <f t="shared" si="1482"/>
        <v>6</v>
      </c>
      <c r="D1508">
        <f ca="1">OFFSET(walk!$A$2:$Y$402,TRUNC((ROW()-ROW($D$2))/COLUMNS(walk!$A$2:$Y$402)),MOD(ROW()-ROW($D$2),COLUMNS(walk!$A$2:$Y$402)),1,1)</f>
        <v>13</v>
      </c>
      <c r="E1508">
        <f ca="1">OFFSET(bike!$A$2:$Y$402,TRUNC((ROW()-ROW($E$2))/COLUMNS(bike!$A$2:$Y$402)),MOD(ROW()-ROW($E$2),COLUMNS(bike!$A$2:$Y$402)),1,1)</f>
        <v>4</v>
      </c>
      <c r="F1508">
        <f ca="1">OFFSET(transit!$A$2:$Y$402,TRUNC((ROW()-ROW($F$2))/COLUMNS(transit!$A$2:$Y$402)),MOD(ROW()-ROW($F$2),COLUMNS(transit!$A$2:$Y$402)),1,1)</f>
        <v>9</v>
      </c>
      <c r="G1508">
        <f ca="1">OFFSET(drive!$A$2:$Y$402,TRUNC((ROW()-ROW($G$2))/COLUMNS(drive!$A$2:$Y$402)),MOD(ROW()-ROW($G$2),COLUMNS(drive!$A$2:$Y$402)),1,1)</f>
        <v>4</v>
      </c>
      <c r="H1508" s="5">
        <f ca="1">(VLOOKUP($B1508,weights!$A$2:$R$6,4))*VLOOKUP($B1508,weights!$A$2:$R$6,6)^C1508*(VLOOKUP($B1508,weights!$A$2:$R$6,15)*EXP(VLOOKUP($B1508,weights!$A$2:$R$6,11)*D1508)+VLOOKUP($B1508,weights!$A$2:$R$6,16)*EXP(VLOOKUP($B1508,weights!$A$2:$R$6,12)*E1508)+VLOOKUP($B1508,weights!$A$2:$R$6,17)*EXP(VLOOKUP($B1508,weights!$A$2:$R$6,13)*F1508)+VLOOKUP($B1508,weights!$A$2:$R$6,18)*EXP(VLOOKUP($B1508,weights!$A$2:$R$6,14)*G1508))</f>
        <v>10.556490325345544</v>
      </c>
    </row>
    <row r="1509" spans="1:8" ht="12.75" x14ac:dyDescent="0.2">
      <c r="A1509">
        <f t="shared" si="0"/>
        <v>61</v>
      </c>
      <c r="B1509" t="str">
        <f t="shared" ref="B1509:C1509" si="1483">B1484</f>
        <v>restaurant</v>
      </c>
      <c r="C1509">
        <f t="shared" si="1483"/>
        <v>7</v>
      </c>
      <c r="D1509">
        <f ca="1">OFFSET(walk!$A$2:$Y$402,TRUNC((ROW()-ROW($D$2))/COLUMNS(walk!$A$2:$Y$402)),MOD(ROW()-ROW($D$2),COLUMNS(walk!$A$2:$Y$402)),1,1)</f>
        <v>15</v>
      </c>
      <c r="E1509">
        <f ca="1">OFFSET(bike!$A$2:$Y$402,TRUNC((ROW()-ROW($E$2))/COLUMNS(bike!$A$2:$Y$402)),MOD(ROW()-ROW($E$2),COLUMNS(bike!$A$2:$Y$402)),1,1)</f>
        <v>5</v>
      </c>
      <c r="F1509">
        <f ca="1">OFFSET(transit!$A$2:$Y$402,TRUNC((ROW()-ROW($F$2))/COLUMNS(transit!$A$2:$Y$402)),MOD(ROW()-ROW($F$2),COLUMNS(transit!$A$2:$Y$402)),1,1)</f>
        <v>10</v>
      </c>
      <c r="G1509">
        <f ca="1">OFFSET(drive!$A$2:$Y$402,TRUNC((ROW()-ROW($G$2))/COLUMNS(drive!$A$2:$Y$402)),MOD(ROW()-ROW($G$2),COLUMNS(drive!$A$2:$Y$402)),1,1)</f>
        <v>4</v>
      </c>
      <c r="H1509" s="5">
        <f ca="1">(VLOOKUP($B1509,weights!$A$2:$R$6,4))*VLOOKUP($B1509,weights!$A$2:$R$6,6)^C1509*(VLOOKUP($B1509,weights!$A$2:$R$6,15)*EXP(VLOOKUP($B1509,weights!$A$2:$R$6,11)*D1509)+VLOOKUP($B1509,weights!$A$2:$R$6,16)*EXP(VLOOKUP($B1509,weights!$A$2:$R$6,12)*E1509)+VLOOKUP($B1509,weights!$A$2:$R$6,17)*EXP(VLOOKUP($B1509,weights!$A$2:$R$6,13)*F1509)+VLOOKUP($B1509,weights!$A$2:$R$6,18)*EXP(VLOOKUP($B1509,weights!$A$2:$R$6,14)*G1509))</f>
        <v>8.4022110508417303</v>
      </c>
    </row>
    <row r="1510" spans="1:8" ht="12.75" x14ac:dyDescent="0.2">
      <c r="A1510">
        <f t="shared" si="0"/>
        <v>61</v>
      </c>
      <c r="B1510" t="str">
        <f t="shared" ref="B1510:C1510" si="1484">B1485</f>
        <v>restaurant</v>
      </c>
      <c r="C1510">
        <f t="shared" si="1484"/>
        <v>8</v>
      </c>
      <c r="D1510">
        <f ca="1">OFFSET(walk!$A$2:$Y$402,TRUNC((ROW()-ROW($D$2))/COLUMNS(walk!$A$2:$Y$402)),MOD(ROW()-ROW($D$2),COLUMNS(walk!$A$2:$Y$402)),1,1)</f>
        <v>16</v>
      </c>
      <c r="E1510">
        <f ca="1">OFFSET(bike!$A$2:$Y$402,TRUNC((ROW()-ROW($E$2))/COLUMNS(bike!$A$2:$Y$402)),MOD(ROW()-ROW($E$2),COLUMNS(bike!$A$2:$Y$402)),1,1)</f>
        <v>5</v>
      </c>
      <c r="F1510">
        <f ca="1">OFFSET(transit!$A$2:$Y$402,TRUNC((ROW()-ROW($F$2))/COLUMNS(transit!$A$2:$Y$402)),MOD(ROW()-ROW($F$2),COLUMNS(transit!$A$2:$Y$402)),1,1)</f>
        <v>13</v>
      </c>
      <c r="G1510">
        <f ca="1">OFFSET(drive!$A$2:$Y$402,TRUNC((ROW()-ROW($G$2))/COLUMNS(drive!$A$2:$Y$402)),MOD(ROW()-ROW($G$2),COLUMNS(drive!$A$2:$Y$402)),1,1)</f>
        <v>4</v>
      </c>
      <c r="H1510" s="5">
        <f ca="1">(VLOOKUP($B1510,weights!$A$2:$R$6,4))*VLOOKUP($B1510,weights!$A$2:$R$6,6)^C1510*(VLOOKUP($B1510,weights!$A$2:$R$6,15)*EXP(VLOOKUP($B1510,weights!$A$2:$R$6,11)*D1510)+VLOOKUP($B1510,weights!$A$2:$R$6,16)*EXP(VLOOKUP($B1510,weights!$A$2:$R$6,12)*E1510)+VLOOKUP($B1510,weights!$A$2:$R$6,17)*EXP(VLOOKUP($B1510,weights!$A$2:$R$6,13)*F1510)+VLOOKUP($B1510,weights!$A$2:$R$6,18)*EXP(VLOOKUP($B1510,weights!$A$2:$R$6,14)*G1510))</f>
        <v>6.9298764679607974</v>
      </c>
    </row>
    <row r="1511" spans="1:8" ht="12.75" x14ac:dyDescent="0.2">
      <c r="A1511">
        <f t="shared" si="0"/>
        <v>61</v>
      </c>
      <c r="B1511" t="str">
        <f t="shared" ref="B1511:C1511" si="1485">B1486</f>
        <v>restaurant</v>
      </c>
      <c r="C1511">
        <f t="shared" si="1485"/>
        <v>9</v>
      </c>
      <c r="D1511">
        <f ca="1">OFFSET(walk!$A$2:$Y$402,TRUNC((ROW()-ROW($D$2))/COLUMNS(walk!$A$2:$Y$402)),MOD(ROW()-ROW($D$2),COLUMNS(walk!$A$2:$Y$402)),1,1)</f>
        <v>18</v>
      </c>
      <c r="E1511">
        <f ca="1">OFFSET(bike!$A$2:$Y$402,TRUNC((ROW()-ROW($E$2))/COLUMNS(bike!$A$2:$Y$402)),MOD(ROW()-ROW($E$2),COLUMNS(bike!$A$2:$Y$402)),1,1)</f>
        <v>6</v>
      </c>
      <c r="F1511">
        <f ca="1">OFFSET(transit!$A$2:$Y$402,TRUNC((ROW()-ROW($F$2))/COLUMNS(transit!$A$2:$Y$402)),MOD(ROW()-ROW($F$2),COLUMNS(transit!$A$2:$Y$402)),1,1)</f>
        <v>15</v>
      </c>
      <c r="G1511">
        <f ca="1">OFFSET(drive!$A$2:$Y$402,TRUNC((ROW()-ROW($G$2))/COLUMNS(drive!$A$2:$Y$402)),MOD(ROW()-ROW($G$2),COLUMNS(drive!$A$2:$Y$402)),1,1)</f>
        <v>4</v>
      </c>
      <c r="H1511" s="5">
        <f ca="1">(VLOOKUP($B1511,weights!$A$2:$R$6,4))*VLOOKUP($B1511,weights!$A$2:$R$6,6)^C1511*(VLOOKUP($B1511,weights!$A$2:$R$6,15)*EXP(VLOOKUP($B1511,weights!$A$2:$R$6,11)*D1511)+VLOOKUP($B1511,weights!$A$2:$R$6,16)*EXP(VLOOKUP($B1511,weights!$A$2:$R$6,12)*E1511)+VLOOKUP($B1511,weights!$A$2:$R$6,17)*EXP(VLOOKUP($B1511,weights!$A$2:$R$6,13)*F1511)+VLOOKUP($B1511,weights!$A$2:$R$6,18)*EXP(VLOOKUP($B1511,weights!$A$2:$R$6,14)*G1511))</f>
        <v>5.5336699228040613</v>
      </c>
    </row>
    <row r="1512" spans="1:8" ht="12.75" x14ac:dyDescent="0.2">
      <c r="A1512">
        <f t="shared" si="0"/>
        <v>61</v>
      </c>
      <c r="B1512" t="str">
        <f t="shared" ref="B1512:C1512" si="1486">B1487</f>
        <v>supermarket</v>
      </c>
      <c r="C1512">
        <f t="shared" si="1486"/>
        <v>0</v>
      </c>
      <c r="D1512">
        <f ca="1">OFFSET(walk!$A$2:$Y$402,TRUNC((ROW()-ROW($D$2))/COLUMNS(walk!$A$2:$Y$402)),MOD(ROW()-ROW($D$2),COLUMNS(walk!$A$2:$Y$402)),1,1)</f>
        <v>39</v>
      </c>
      <c r="E1512">
        <f ca="1">OFFSET(bike!$A$2:$Y$402,TRUNC((ROW()-ROW($E$2))/COLUMNS(bike!$A$2:$Y$402)),MOD(ROW()-ROW($E$2),COLUMNS(bike!$A$2:$Y$402)),1,1)</f>
        <v>15</v>
      </c>
      <c r="F1512">
        <f ca="1">OFFSET(transit!$A$2:$Y$402,TRUNC((ROW()-ROW($F$2))/COLUMNS(transit!$A$2:$Y$402)),MOD(ROW()-ROW($F$2),COLUMNS(transit!$A$2:$Y$402)),1,1)</f>
        <v>20</v>
      </c>
      <c r="G1512">
        <f ca="1">OFFSET(drive!$A$2:$Y$402,TRUNC((ROW()-ROW($G$2))/COLUMNS(drive!$A$2:$Y$402)),MOD(ROW()-ROW($G$2),COLUMNS(drive!$A$2:$Y$402)),1,1)</f>
        <v>9</v>
      </c>
      <c r="H1512" s="5">
        <f ca="1">(VLOOKUP($B1512,weights!$A$2:$R$6,4))*VLOOKUP($B1512,weights!$A$2:$R$6,6)^C1512*(VLOOKUP($B1512,weights!$A$2:$R$6,15)*EXP(VLOOKUP($B1512,weights!$A$2:$R$6,11)*D1512)+VLOOKUP($B1512,weights!$A$2:$R$6,16)*EXP(VLOOKUP($B1512,weights!$A$2:$R$6,12)*E1512)+VLOOKUP($B1512,weights!$A$2:$R$6,17)*EXP(VLOOKUP($B1512,weights!$A$2:$R$6,13)*F1512)+VLOOKUP($B1512,weights!$A$2:$R$6,18)*EXP(VLOOKUP($B1512,weights!$A$2:$R$6,14)*G1512))</f>
        <v>2.9594183713244209</v>
      </c>
    </row>
    <row r="1513" spans="1:8" ht="12.75" x14ac:dyDescent="0.2">
      <c r="A1513">
        <f t="shared" si="0"/>
        <v>61</v>
      </c>
      <c r="B1513" t="str">
        <f t="shared" ref="B1513:C1513" si="1487">B1488</f>
        <v>supermarket</v>
      </c>
      <c r="C1513">
        <f t="shared" si="1487"/>
        <v>1</v>
      </c>
      <c r="D1513">
        <f ca="1">OFFSET(walk!$A$2:$Y$402,TRUNC((ROW()-ROW($D$2))/COLUMNS(walk!$A$2:$Y$402)),MOD(ROW()-ROW($D$2),COLUMNS(walk!$A$2:$Y$402)),1,1)</f>
        <v>52</v>
      </c>
      <c r="E1513">
        <f ca="1">OFFSET(bike!$A$2:$Y$402,TRUNC((ROW()-ROW($E$2))/COLUMNS(bike!$A$2:$Y$402)),MOD(ROW()-ROW($E$2),COLUMNS(bike!$A$2:$Y$402)),1,1)</f>
        <v>16</v>
      </c>
      <c r="F1513">
        <f ca="1">OFFSET(transit!$A$2:$Y$402,TRUNC((ROW()-ROW($F$2))/COLUMNS(transit!$A$2:$Y$402)),MOD(ROW()-ROW($F$2),COLUMNS(transit!$A$2:$Y$402)),1,1)</f>
        <v>24</v>
      </c>
      <c r="G1513">
        <f ca="1">OFFSET(drive!$A$2:$Y$402,TRUNC((ROW()-ROW($G$2))/COLUMNS(drive!$A$2:$Y$402)),MOD(ROW()-ROW($G$2),COLUMNS(drive!$A$2:$Y$402)),1,1)</f>
        <v>10</v>
      </c>
      <c r="H1513" s="5">
        <f ca="1">(VLOOKUP($B1513,weights!$A$2:$R$6,4))*VLOOKUP($B1513,weights!$A$2:$R$6,6)^C1513*(VLOOKUP($B1513,weights!$A$2:$R$6,15)*EXP(VLOOKUP($B1513,weights!$A$2:$R$6,11)*D1513)+VLOOKUP($B1513,weights!$A$2:$R$6,16)*EXP(VLOOKUP($B1513,weights!$A$2:$R$6,12)*E1513)+VLOOKUP($B1513,weights!$A$2:$R$6,17)*EXP(VLOOKUP($B1513,weights!$A$2:$R$6,13)*F1513)+VLOOKUP($B1513,weights!$A$2:$R$6,18)*EXP(VLOOKUP($B1513,weights!$A$2:$R$6,14)*G1513))</f>
        <v>1.3554885589927179</v>
      </c>
    </row>
    <row r="1514" spans="1:8" ht="12.75" x14ac:dyDescent="0.2">
      <c r="A1514">
        <f t="shared" si="0"/>
        <v>61</v>
      </c>
      <c r="B1514" t="str">
        <f t="shared" ref="B1514:C1514" si="1488">B1489</f>
        <v>supermarket</v>
      </c>
      <c r="C1514">
        <f t="shared" si="1488"/>
        <v>2</v>
      </c>
      <c r="D1514">
        <f ca="1">OFFSET(walk!$A$2:$Y$402,TRUNC((ROW()-ROW($D$2))/COLUMNS(walk!$A$2:$Y$402)),MOD(ROW()-ROW($D$2),COLUMNS(walk!$A$2:$Y$402)),1,1)</f>
        <v>57</v>
      </c>
      <c r="E1514">
        <f ca="1">OFFSET(bike!$A$2:$Y$402,TRUNC((ROW()-ROW($E$2))/COLUMNS(bike!$A$2:$Y$402)),MOD(ROW()-ROW($E$2),COLUMNS(bike!$A$2:$Y$402)),1,1)</f>
        <v>17</v>
      </c>
      <c r="F1514">
        <f ca="1">OFFSET(transit!$A$2:$Y$402,TRUNC((ROW()-ROW($F$2))/COLUMNS(transit!$A$2:$Y$402)),MOD(ROW()-ROW($F$2),COLUMNS(transit!$A$2:$Y$402)),1,1)</f>
        <v>33</v>
      </c>
      <c r="G1514">
        <f ca="1">OFFSET(drive!$A$2:$Y$402,TRUNC((ROW()-ROW($G$2))/COLUMNS(drive!$A$2:$Y$402)),MOD(ROW()-ROW($G$2),COLUMNS(drive!$A$2:$Y$402)),1,1)</f>
        <v>13</v>
      </c>
      <c r="H1514" s="5">
        <f ca="1">(VLOOKUP($B1514,weights!$A$2:$R$6,4))*VLOOKUP($B1514,weights!$A$2:$R$6,6)^C1514*(VLOOKUP($B1514,weights!$A$2:$R$6,15)*EXP(VLOOKUP($B1514,weights!$A$2:$R$6,11)*D1514)+VLOOKUP($B1514,weights!$A$2:$R$6,16)*EXP(VLOOKUP($B1514,weights!$A$2:$R$6,12)*E1514)+VLOOKUP($B1514,weights!$A$2:$R$6,17)*EXP(VLOOKUP($B1514,weights!$A$2:$R$6,13)*F1514)+VLOOKUP($B1514,weights!$A$2:$R$6,18)*EXP(VLOOKUP($B1514,weights!$A$2:$R$6,14)*G1514))</f>
        <v>0.41635754817899395</v>
      </c>
    </row>
    <row r="1515" spans="1:8" ht="12.75" x14ac:dyDescent="0.2">
      <c r="A1515">
        <f t="shared" si="0"/>
        <v>61</v>
      </c>
      <c r="B1515" t="str">
        <f t="shared" ref="B1515:C1515" si="1489">B1490</f>
        <v>supermarket</v>
      </c>
      <c r="C1515">
        <f t="shared" si="1489"/>
        <v>3</v>
      </c>
      <c r="D1515">
        <f ca="1">OFFSET(walk!$A$2:$Y$402,TRUNC((ROW()-ROW($D$2))/COLUMNS(walk!$A$2:$Y$402)),MOD(ROW()-ROW($D$2),COLUMNS(walk!$A$2:$Y$402)),1,1)</f>
        <v>64</v>
      </c>
      <c r="E1515">
        <f ca="1">OFFSET(bike!$A$2:$Y$402,TRUNC((ROW()-ROW($E$2))/COLUMNS(bike!$A$2:$Y$402)),MOD(ROW()-ROW($E$2),COLUMNS(bike!$A$2:$Y$402)),1,1)</f>
        <v>21</v>
      </c>
      <c r="F1515">
        <f ca="1">OFFSET(transit!$A$2:$Y$402,TRUNC((ROW()-ROW($F$2))/COLUMNS(transit!$A$2:$Y$402)),MOD(ROW()-ROW($F$2),COLUMNS(transit!$A$2:$Y$402)),1,1)</f>
        <v>38</v>
      </c>
      <c r="G1515">
        <f ca="1">OFFSET(drive!$A$2:$Y$402,TRUNC((ROW()-ROW($G$2))/COLUMNS(drive!$A$2:$Y$402)),MOD(ROW()-ROW($G$2),COLUMNS(drive!$A$2:$Y$402)),1,1)</f>
        <v>14</v>
      </c>
      <c r="H1515" s="5">
        <f ca="1">(VLOOKUP($B1515,weights!$A$2:$R$6,4))*VLOOKUP($B1515,weights!$A$2:$R$6,6)^C1515*(VLOOKUP($B1515,weights!$A$2:$R$6,15)*EXP(VLOOKUP($B1515,weights!$A$2:$R$6,11)*D1515)+VLOOKUP($B1515,weights!$A$2:$R$6,16)*EXP(VLOOKUP($B1515,weights!$A$2:$R$6,12)*E1515)+VLOOKUP($B1515,weights!$A$2:$R$6,17)*EXP(VLOOKUP($B1515,weights!$A$2:$R$6,13)*F1515)+VLOOKUP($B1515,weights!$A$2:$R$6,18)*EXP(VLOOKUP($B1515,weights!$A$2:$R$6,14)*G1515))</f>
        <v>0.18849723219891851</v>
      </c>
    </row>
    <row r="1516" spans="1:8" ht="12.75" x14ac:dyDescent="0.2">
      <c r="A1516">
        <f t="shared" si="0"/>
        <v>61</v>
      </c>
      <c r="B1516" t="str">
        <f t="shared" ref="B1516:C1516" si="1490">B1491</f>
        <v>supermarket</v>
      </c>
      <c r="C1516">
        <f t="shared" si="1490"/>
        <v>4</v>
      </c>
      <c r="D1516">
        <f ca="1">OFFSET(walk!$A$2:$Y$402,TRUNC((ROW()-ROW($D$2))/COLUMNS(walk!$A$2:$Y$402)),MOD(ROW()-ROW($D$2),COLUMNS(walk!$A$2:$Y$402)),1,1)</f>
        <v>80</v>
      </c>
      <c r="E1516">
        <f ca="1">OFFSET(bike!$A$2:$Y$402,TRUNC((ROW()-ROW($E$2))/COLUMNS(bike!$A$2:$Y$402)),MOD(ROW()-ROW($E$2),COLUMNS(bike!$A$2:$Y$402)),1,1)</f>
        <v>24</v>
      </c>
      <c r="F1516">
        <f ca="1">OFFSET(transit!$A$2:$Y$402,TRUNC((ROW()-ROW($F$2))/COLUMNS(transit!$A$2:$Y$402)),MOD(ROW()-ROW($F$2),COLUMNS(transit!$A$2:$Y$402)),1,1)</f>
        <v>40</v>
      </c>
      <c r="G1516">
        <f ca="1">OFFSET(drive!$A$2:$Y$402,TRUNC((ROW()-ROW($G$2))/COLUMNS(drive!$A$2:$Y$402)),MOD(ROW()-ROW($G$2),COLUMNS(drive!$A$2:$Y$402)),1,1)</f>
        <v>15</v>
      </c>
      <c r="H1516" s="5">
        <f ca="1">(VLOOKUP($B1516,weights!$A$2:$R$6,4))*VLOOKUP($B1516,weights!$A$2:$R$6,6)^C1516*(VLOOKUP($B1516,weights!$A$2:$R$6,15)*EXP(VLOOKUP($B1516,weights!$A$2:$R$6,11)*D1516)+VLOOKUP($B1516,weights!$A$2:$R$6,16)*EXP(VLOOKUP($B1516,weights!$A$2:$R$6,12)*E1516)+VLOOKUP($B1516,weights!$A$2:$R$6,17)*EXP(VLOOKUP($B1516,weights!$A$2:$R$6,13)*F1516)+VLOOKUP($B1516,weights!$A$2:$R$6,18)*EXP(VLOOKUP($B1516,weights!$A$2:$R$6,14)*G1516))</f>
        <v>8.9208241976909047E-2</v>
      </c>
    </row>
    <row r="1517" spans="1:8" ht="12.75" x14ac:dyDescent="0.2">
      <c r="A1517">
        <f t="shared" si="0"/>
        <v>61</v>
      </c>
      <c r="B1517" t="str">
        <f t="shared" ref="B1517:C1517" si="1491">B1492</f>
        <v>store</v>
      </c>
      <c r="C1517">
        <f t="shared" si="1491"/>
        <v>0</v>
      </c>
      <c r="D1517">
        <f ca="1">OFFSET(walk!$A$2:$Y$402,TRUNC((ROW()-ROW($D$2))/COLUMNS(walk!$A$2:$Y$402)),MOD(ROW()-ROW($D$2),COLUMNS(walk!$A$2:$Y$402)),1,1)</f>
        <v>6</v>
      </c>
      <c r="E1517">
        <f ca="1">OFFSET(bike!$A$2:$Y$402,TRUNC((ROW()-ROW($E$2))/COLUMNS(bike!$A$2:$Y$402)),MOD(ROW()-ROW($E$2),COLUMNS(bike!$A$2:$Y$402)),1,1)</f>
        <v>1</v>
      </c>
      <c r="F1517">
        <f ca="1">OFFSET(transit!$A$2:$Y$402,TRUNC((ROW()-ROW($F$2))/COLUMNS(transit!$A$2:$Y$402)),MOD(ROW()-ROW($F$2),COLUMNS(transit!$A$2:$Y$402)),1,1)</f>
        <v>6</v>
      </c>
      <c r="G1517">
        <f ca="1">OFFSET(drive!$A$2:$Y$402,TRUNC((ROW()-ROW($G$2))/COLUMNS(drive!$A$2:$Y$402)),MOD(ROW()-ROW($G$2),COLUMNS(drive!$A$2:$Y$402)),1,1)</f>
        <v>1</v>
      </c>
      <c r="H1517" s="5">
        <f ca="1">(VLOOKUP($B1517,weights!$A$2:$R$6,4))*VLOOKUP($B1517,weights!$A$2:$R$6,6)^C1517*(VLOOKUP($B1517,weights!$A$2:$R$6,15)*EXP(VLOOKUP($B1517,weights!$A$2:$R$6,11)*D1517)+VLOOKUP($B1517,weights!$A$2:$R$6,16)*EXP(VLOOKUP($B1517,weights!$A$2:$R$6,12)*E1517)+VLOOKUP($B1517,weights!$A$2:$R$6,17)*EXP(VLOOKUP($B1517,weights!$A$2:$R$6,13)*F1517)+VLOOKUP($B1517,weights!$A$2:$R$6,18)*EXP(VLOOKUP($B1517,weights!$A$2:$R$6,14)*G1517))</f>
        <v>19.391023756149067</v>
      </c>
    </row>
    <row r="1518" spans="1:8" ht="12.75" x14ac:dyDescent="0.2">
      <c r="A1518">
        <f t="shared" si="0"/>
        <v>61</v>
      </c>
      <c r="B1518" t="str">
        <f t="shared" ref="B1518:C1518" si="1492">B1493</f>
        <v>store</v>
      </c>
      <c r="C1518">
        <f t="shared" si="1492"/>
        <v>1</v>
      </c>
      <c r="D1518">
        <f ca="1">OFFSET(walk!$A$2:$Y$402,TRUNC((ROW()-ROW($D$2))/COLUMNS(walk!$A$2:$Y$402)),MOD(ROW()-ROW($D$2),COLUMNS(walk!$A$2:$Y$402)),1,1)</f>
        <v>7</v>
      </c>
      <c r="E1518">
        <f ca="1">OFFSET(bike!$A$2:$Y$402,TRUNC((ROW()-ROW($E$2))/COLUMNS(bike!$A$2:$Y$402)),MOD(ROW()-ROW($E$2),COLUMNS(bike!$A$2:$Y$402)),1,1)</f>
        <v>2</v>
      </c>
      <c r="F1518">
        <f ca="1">OFFSET(transit!$A$2:$Y$402,TRUNC((ROW()-ROW($F$2))/COLUMNS(transit!$A$2:$Y$402)),MOD(ROW()-ROW($F$2),COLUMNS(transit!$A$2:$Y$402)),1,1)</f>
        <v>7</v>
      </c>
      <c r="G1518">
        <f ca="1">OFFSET(drive!$A$2:$Y$402,TRUNC((ROW()-ROW($G$2))/COLUMNS(drive!$A$2:$Y$402)),MOD(ROW()-ROW($G$2),COLUMNS(drive!$A$2:$Y$402)),1,1)</f>
        <v>2</v>
      </c>
      <c r="H1518" s="5">
        <f ca="1">(VLOOKUP($B1518,weights!$A$2:$R$6,4))*VLOOKUP($B1518,weights!$A$2:$R$6,6)^C1518*(VLOOKUP($B1518,weights!$A$2:$R$6,15)*EXP(VLOOKUP($B1518,weights!$A$2:$R$6,11)*D1518)+VLOOKUP($B1518,weights!$A$2:$R$6,16)*EXP(VLOOKUP($B1518,weights!$A$2:$R$6,12)*E1518)+VLOOKUP($B1518,weights!$A$2:$R$6,17)*EXP(VLOOKUP($B1518,weights!$A$2:$R$6,13)*F1518)+VLOOKUP($B1518,weights!$A$2:$R$6,18)*EXP(VLOOKUP($B1518,weights!$A$2:$R$6,14)*G1518))</f>
        <v>9.230637960199946</v>
      </c>
    </row>
    <row r="1519" spans="1:8" ht="12.75" x14ac:dyDescent="0.2">
      <c r="A1519">
        <f t="shared" si="0"/>
        <v>61</v>
      </c>
      <c r="B1519" t="str">
        <f t="shared" ref="B1519:C1519" si="1493">B1494</f>
        <v>store</v>
      </c>
      <c r="C1519">
        <f t="shared" si="1493"/>
        <v>2</v>
      </c>
      <c r="D1519">
        <f ca="1">OFFSET(walk!$A$2:$Y$402,TRUNC((ROW()-ROW($D$2))/COLUMNS(walk!$A$2:$Y$402)),MOD(ROW()-ROW($D$2),COLUMNS(walk!$A$2:$Y$402)),1,1)</f>
        <v>12</v>
      </c>
      <c r="E1519">
        <f ca="1">OFFSET(bike!$A$2:$Y$402,TRUNC((ROW()-ROW($E$2))/COLUMNS(bike!$A$2:$Y$402)),MOD(ROW()-ROW($E$2),COLUMNS(bike!$A$2:$Y$402)),1,1)</f>
        <v>3</v>
      </c>
      <c r="F1519">
        <f ca="1">OFFSET(transit!$A$2:$Y$402,TRUNC((ROW()-ROW($F$2))/COLUMNS(transit!$A$2:$Y$402)),MOD(ROW()-ROW($F$2),COLUMNS(transit!$A$2:$Y$402)),1,1)</f>
        <v>7</v>
      </c>
      <c r="G1519">
        <f ca="1">OFFSET(drive!$A$2:$Y$402,TRUNC((ROW()-ROW($G$2))/COLUMNS(drive!$A$2:$Y$402)),MOD(ROW()-ROW($G$2),COLUMNS(drive!$A$2:$Y$402)),1,1)</f>
        <v>3</v>
      </c>
      <c r="H1519" s="5">
        <f ca="1">(VLOOKUP($B1519,weights!$A$2:$R$6,4))*VLOOKUP($B1519,weights!$A$2:$R$6,6)^C1519*(VLOOKUP($B1519,weights!$A$2:$R$6,15)*EXP(VLOOKUP($B1519,weights!$A$2:$R$6,11)*D1519)+VLOOKUP($B1519,weights!$A$2:$R$6,16)*EXP(VLOOKUP($B1519,weights!$A$2:$R$6,12)*E1519)+VLOOKUP($B1519,weights!$A$2:$R$6,17)*EXP(VLOOKUP($B1519,weights!$A$2:$R$6,13)*F1519)+VLOOKUP($B1519,weights!$A$2:$R$6,18)*EXP(VLOOKUP($B1519,weights!$A$2:$R$6,14)*G1519))</f>
        <v>4.2948495776330562</v>
      </c>
    </row>
    <row r="1520" spans="1:8" ht="12.75" x14ac:dyDescent="0.2">
      <c r="A1520">
        <f t="shared" si="0"/>
        <v>61</v>
      </c>
      <c r="B1520" t="str">
        <f t="shared" ref="B1520:C1520" si="1494">B1495</f>
        <v>store</v>
      </c>
      <c r="C1520">
        <f t="shared" si="1494"/>
        <v>3</v>
      </c>
      <c r="D1520">
        <f ca="1">OFFSET(walk!$A$2:$Y$402,TRUNC((ROW()-ROW($D$2))/COLUMNS(walk!$A$2:$Y$402)),MOD(ROW()-ROW($D$2),COLUMNS(walk!$A$2:$Y$402)),1,1)</f>
        <v>12</v>
      </c>
      <c r="E1520">
        <f ca="1">OFFSET(bike!$A$2:$Y$402,TRUNC((ROW()-ROW($E$2))/COLUMNS(bike!$A$2:$Y$402)),MOD(ROW()-ROW($E$2),COLUMNS(bike!$A$2:$Y$402)),1,1)</f>
        <v>4</v>
      </c>
      <c r="F1520">
        <f ca="1">OFFSET(transit!$A$2:$Y$402,TRUNC((ROW()-ROW($F$2))/COLUMNS(transit!$A$2:$Y$402)),MOD(ROW()-ROW($F$2),COLUMNS(transit!$A$2:$Y$402)),1,1)</f>
        <v>12</v>
      </c>
      <c r="G1520">
        <f ca="1">OFFSET(drive!$A$2:$Y$402,TRUNC((ROW()-ROW($G$2))/COLUMNS(drive!$A$2:$Y$402)),MOD(ROW()-ROW($G$2),COLUMNS(drive!$A$2:$Y$402)),1,1)</f>
        <v>4</v>
      </c>
      <c r="H1520" s="5">
        <f ca="1">(VLOOKUP($B1520,weights!$A$2:$R$6,4))*VLOOKUP($B1520,weights!$A$2:$R$6,6)^C1520*(VLOOKUP($B1520,weights!$A$2:$R$6,15)*EXP(VLOOKUP($B1520,weights!$A$2:$R$6,11)*D1520)+VLOOKUP($B1520,weights!$A$2:$R$6,16)*EXP(VLOOKUP($B1520,weights!$A$2:$R$6,12)*E1520)+VLOOKUP($B1520,weights!$A$2:$R$6,17)*EXP(VLOOKUP($B1520,weights!$A$2:$R$6,13)*F1520)+VLOOKUP($B1520,weights!$A$2:$R$6,18)*EXP(VLOOKUP($B1520,weights!$A$2:$R$6,14)*G1520))</f>
        <v>1.8917882925711569</v>
      </c>
    </row>
    <row r="1521" spans="1:8" ht="12.75" x14ac:dyDescent="0.2">
      <c r="A1521">
        <f t="shared" si="0"/>
        <v>61</v>
      </c>
      <c r="B1521" t="str">
        <f t="shared" ref="B1521:C1521" si="1495">B1496</f>
        <v>store</v>
      </c>
      <c r="C1521">
        <f t="shared" si="1495"/>
        <v>4</v>
      </c>
      <c r="D1521">
        <f ca="1">OFFSET(walk!$A$2:$Y$402,TRUNC((ROW()-ROW($D$2))/COLUMNS(walk!$A$2:$Y$402)),MOD(ROW()-ROW($D$2),COLUMNS(walk!$A$2:$Y$402)),1,1)</f>
        <v>14</v>
      </c>
      <c r="E1521">
        <f ca="1">OFFSET(bike!$A$2:$Y$402,TRUNC((ROW()-ROW($E$2))/COLUMNS(bike!$A$2:$Y$402)),MOD(ROW()-ROW($E$2),COLUMNS(bike!$A$2:$Y$402)),1,1)</f>
        <v>5</v>
      </c>
      <c r="F1521">
        <f ca="1">OFFSET(transit!$A$2:$Y$402,TRUNC((ROW()-ROW($F$2))/COLUMNS(transit!$A$2:$Y$402)),MOD(ROW()-ROW($F$2),COLUMNS(transit!$A$2:$Y$402)),1,1)</f>
        <v>14</v>
      </c>
      <c r="G1521">
        <f ca="1">OFFSET(drive!$A$2:$Y$402,TRUNC((ROW()-ROW($G$2))/COLUMNS(drive!$A$2:$Y$402)),MOD(ROW()-ROW($G$2),COLUMNS(drive!$A$2:$Y$402)),1,1)</f>
        <v>4</v>
      </c>
      <c r="H1521" s="5">
        <f ca="1">(VLOOKUP($B1521,weights!$A$2:$R$6,4))*VLOOKUP($B1521,weights!$A$2:$R$6,6)^C1521*(VLOOKUP($B1521,weights!$A$2:$R$6,15)*EXP(VLOOKUP($B1521,weights!$A$2:$R$6,11)*D1521)+VLOOKUP($B1521,weights!$A$2:$R$6,16)*EXP(VLOOKUP($B1521,weights!$A$2:$R$6,12)*E1521)+VLOOKUP($B1521,weights!$A$2:$R$6,17)*EXP(VLOOKUP($B1521,weights!$A$2:$R$6,13)*F1521)+VLOOKUP($B1521,weights!$A$2:$R$6,18)*EXP(VLOOKUP($B1521,weights!$A$2:$R$6,14)*G1521))</f>
        <v>1.0452970584927768</v>
      </c>
    </row>
    <row r="1522" spans="1:8" ht="12.75" x14ac:dyDescent="0.2">
      <c r="A1522">
        <f t="shared" si="0"/>
        <v>61</v>
      </c>
      <c r="B1522" t="str">
        <f t="shared" ref="B1522:C1522" si="1496">B1497</f>
        <v>pharmacy</v>
      </c>
      <c r="C1522">
        <f t="shared" si="1496"/>
        <v>0</v>
      </c>
      <c r="D1522">
        <f ca="1">OFFSET(walk!$A$2:$Y$402,TRUNC((ROW()-ROW($D$2))/COLUMNS(walk!$A$2:$Y$402)),MOD(ROW()-ROW($D$2),COLUMNS(walk!$A$2:$Y$402)),1,1)</f>
        <v>14</v>
      </c>
      <c r="E1522">
        <f ca="1">OFFSET(bike!$A$2:$Y$402,TRUNC((ROW()-ROW($E$2))/COLUMNS(bike!$A$2:$Y$402)),MOD(ROW()-ROW($E$2),COLUMNS(bike!$A$2:$Y$402)),1,1)</f>
        <v>4</v>
      </c>
      <c r="F1522">
        <f ca="1">OFFSET(transit!$A$2:$Y$402,TRUNC((ROW()-ROW($F$2))/COLUMNS(transit!$A$2:$Y$402)),MOD(ROW()-ROW($F$2),COLUMNS(transit!$A$2:$Y$402)),1,1)</f>
        <v>13</v>
      </c>
      <c r="G1522">
        <f ca="1">OFFSET(drive!$A$2:$Y$402,TRUNC((ROW()-ROW($G$2))/COLUMNS(drive!$A$2:$Y$402)),MOD(ROW()-ROW($G$2),COLUMNS(drive!$A$2:$Y$402)),1,1)</f>
        <v>3</v>
      </c>
      <c r="H1522" s="5">
        <f ca="1">(VLOOKUP($B1522,weights!$A$2:$R$6,4))*VLOOKUP($B1522,weights!$A$2:$R$6,6)^C1522*(VLOOKUP($B1522,weights!$A$2:$R$6,15)*EXP(VLOOKUP($B1522,weights!$A$2:$R$6,11)*D1522)+VLOOKUP($B1522,weights!$A$2:$R$6,16)*EXP(VLOOKUP($B1522,weights!$A$2:$R$6,12)*E1522)+VLOOKUP($B1522,weights!$A$2:$R$6,17)*EXP(VLOOKUP($B1522,weights!$A$2:$R$6,13)*F1522)+VLOOKUP($B1522,weights!$A$2:$R$6,18)*EXP(VLOOKUP($B1522,weights!$A$2:$R$6,14)*G1522))</f>
        <v>5.0617189887915783</v>
      </c>
    </row>
    <row r="1523" spans="1:8" ht="12.75" x14ac:dyDescent="0.2">
      <c r="A1523">
        <f t="shared" si="0"/>
        <v>61</v>
      </c>
      <c r="B1523" t="str">
        <f t="shared" ref="B1523:C1523" si="1497">B1498</f>
        <v>pharmacy</v>
      </c>
      <c r="C1523">
        <f t="shared" si="1497"/>
        <v>1</v>
      </c>
      <c r="D1523">
        <f ca="1">OFFSET(walk!$A$2:$Y$402,TRUNC((ROW()-ROW($D$2))/COLUMNS(walk!$A$2:$Y$402)),MOD(ROW()-ROW($D$2),COLUMNS(walk!$A$2:$Y$402)),1,1)</f>
        <v>14</v>
      </c>
      <c r="E1523">
        <f ca="1">OFFSET(bike!$A$2:$Y$402,TRUNC((ROW()-ROW($E$2))/COLUMNS(bike!$A$2:$Y$402)),MOD(ROW()-ROW($E$2),COLUMNS(bike!$A$2:$Y$402)),1,1)</f>
        <v>5</v>
      </c>
      <c r="F1523">
        <f ca="1">OFFSET(transit!$A$2:$Y$402,TRUNC((ROW()-ROW($F$2))/COLUMNS(transit!$A$2:$Y$402)),MOD(ROW()-ROW($F$2),COLUMNS(transit!$A$2:$Y$402)),1,1)</f>
        <v>13</v>
      </c>
      <c r="G1523">
        <f ca="1">OFFSET(drive!$A$2:$Y$402,TRUNC((ROW()-ROW($G$2))/COLUMNS(drive!$A$2:$Y$402)),MOD(ROW()-ROW($G$2),COLUMNS(drive!$A$2:$Y$402)),1,1)</f>
        <v>4</v>
      </c>
      <c r="H1523" s="5">
        <f ca="1">(VLOOKUP($B1523,weights!$A$2:$R$6,4))*VLOOKUP($B1523,weights!$A$2:$R$6,6)^C1523*(VLOOKUP($B1523,weights!$A$2:$R$6,15)*EXP(VLOOKUP($B1523,weights!$A$2:$R$6,11)*D1523)+VLOOKUP($B1523,weights!$A$2:$R$6,16)*EXP(VLOOKUP($B1523,weights!$A$2:$R$6,12)*E1523)+VLOOKUP($B1523,weights!$A$2:$R$6,17)*EXP(VLOOKUP($B1523,weights!$A$2:$R$6,13)*F1523)+VLOOKUP($B1523,weights!$A$2:$R$6,18)*EXP(VLOOKUP($B1523,weights!$A$2:$R$6,14)*G1523))</f>
        <v>1.9551639828452152</v>
      </c>
    </row>
    <row r="1524" spans="1:8" ht="12.75" x14ac:dyDescent="0.2">
      <c r="A1524">
        <f t="shared" si="0"/>
        <v>61</v>
      </c>
      <c r="B1524" t="str">
        <f t="shared" ref="B1524:C1524" si="1498">B1499</f>
        <v>pharmacy</v>
      </c>
      <c r="C1524">
        <f t="shared" si="1498"/>
        <v>2</v>
      </c>
      <c r="D1524">
        <f ca="1">OFFSET(walk!$A$2:$Y$402,TRUNC((ROW()-ROW($D$2))/COLUMNS(walk!$A$2:$Y$402)),MOD(ROW()-ROW($D$2),COLUMNS(walk!$A$2:$Y$402)),1,1)</f>
        <v>14</v>
      </c>
      <c r="E1524">
        <f ca="1">OFFSET(bike!$A$2:$Y$402,TRUNC((ROW()-ROW($E$2))/COLUMNS(bike!$A$2:$Y$402)),MOD(ROW()-ROW($E$2),COLUMNS(bike!$A$2:$Y$402)),1,1)</f>
        <v>5</v>
      </c>
      <c r="F1524">
        <f ca="1">OFFSET(transit!$A$2:$Y$402,TRUNC((ROW()-ROW($F$2))/COLUMNS(transit!$A$2:$Y$402)),MOD(ROW()-ROW($F$2),COLUMNS(transit!$A$2:$Y$402)),1,1)</f>
        <v>14</v>
      </c>
      <c r="G1524">
        <f ca="1">OFFSET(drive!$A$2:$Y$402,TRUNC((ROW()-ROW($G$2))/COLUMNS(drive!$A$2:$Y$402)),MOD(ROW()-ROW($G$2),COLUMNS(drive!$A$2:$Y$402)),1,1)</f>
        <v>4</v>
      </c>
      <c r="H1524" s="5">
        <f ca="1">(VLOOKUP($B1524,weights!$A$2:$R$6,4))*VLOOKUP($B1524,weights!$A$2:$R$6,6)^C1524*(VLOOKUP($B1524,weights!$A$2:$R$6,15)*EXP(VLOOKUP($B1524,weights!$A$2:$R$6,11)*D1524)+VLOOKUP($B1524,weights!$A$2:$R$6,16)*EXP(VLOOKUP($B1524,weights!$A$2:$R$6,12)*E1524)+VLOOKUP($B1524,weights!$A$2:$R$6,17)*EXP(VLOOKUP($B1524,weights!$A$2:$R$6,13)*F1524)+VLOOKUP($B1524,weights!$A$2:$R$6,18)*EXP(VLOOKUP($B1524,weights!$A$2:$R$6,14)*G1524))</f>
        <v>0.92913440333143571</v>
      </c>
    </row>
    <row r="1525" spans="1:8" ht="12.75" x14ac:dyDescent="0.2">
      <c r="A1525">
        <f t="shared" si="0"/>
        <v>61</v>
      </c>
      <c r="B1525" t="str">
        <f t="shared" ref="B1525:C1525" si="1499">B1500</f>
        <v>bank</v>
      </c>
      <c r="C1525">
        <f t="shared" si="1499"/>
        <v>0</v>
      </c>
      <c r="D1525">
        <f ca="1">OFFSET(walk!$A$2:$Y$402,TRUNC((ROW()-ROW($D$2))/COLUMNS(walk!$A$2:$Y$402)),MOD(ROW()-ROW($D$2),COLUMNS(walk!$A$2:$Y$402)),1,1)</f>
        <v>26</v>
      </c>
      <c r="E1525">
        <f ca="1">OFFSET(bike!$A$2:$Y$402,TRUNC((ROW()-ROW($E$2))/COLUMNS(bike!$A$2:$Y$402)),MOD(ROW()-ROW($E$2),COLUMNS(bike!$A$2:$Y$402)),1,1)</f>
        <v>9</v>
      </c>
      <c r="F1525">
        <f ca="1">OFFSET(transit!$A$2:$Y$402,TRUNC((ROW()-ROW($F$2))/COLUMNS(transit!$A$2:$Y$402)),MOD(ROW()-ROW($F$2),COLUMNS(transit!$A$2:$Y$402)),1,1)</f>
        <v>22</v>
      </c>
      <c r="G1525">
        <f ca="1">OFFSET(drive!$A$2:$Y$402,TRUNC((ROW()-ROW($G$2))/COLUMNS(drive!$A$2:$Y$402)),MOD(ROW()-ROW($G$2),COLUMNS(drive!$A$2:$Y$402)),1,1)</f>
        <v>7</v>
      </c>
      <c r="H1525" s="5">
        <f ca="1">(VLOOKUP($B1525,weights!$A$2:$R$6,4))*VLOOKUP($B1525,weights!$A$2:$R$6,6)^C1525*(VLOOKUP($B1525,weights!$A$2:$R$6,15)*EXP(VLOOKUP($B1525,weights!$A$2:$R$6,11)*D1525)+VLOOKUP($B1525,weights!$A$2:$R$6,16)*EXP(VLOOKUP($B1525,weights!$A$2:$R$6,12)*E1525)+VLOOKUP($B1525,weights!$A$2:$R$6,17)*EXP(VLOOKUP($B1525,weights!$A$2:$R$6,13)*F1525)+VLOOKUP($B1525,weights!$A$2:$R$6,18)*EXP(VLOOKUP($B1525,weights!$A$2:$R$6,14)*G1525))</f>
        <v>1.8597933324599638</v>
      </c>
    </row>
    <row r="1526" spans="1:8" ht="12.75" x14ac:dyDescent="0.2">
      <c r="A1526">
        <f t="shared" si="0"/>
        <v>61</v>
      </c>
      <c r="B1526" t="str">
        <f t="shared" ref="B1526:C1526" si="1500">B1501</f>
        <v>bank</v>
      </c>
      <c r="C1526">
        <f t="shared" si="1500"/>
        <v>1</v>
      </c>
      <c r="D1526">
        <f ca="1">OFFSET(walk!$A$2:$Y$402,TRUNC((ROW()-ROW($D$2))/COLUMNS(walk!$A$2:$Y$402)),MOD(ROW()-ROW($D$2),COLUMNS(walk!$A$2:$Y$402)),1,1)</f>
        <v>43</v>
      </c>
      <c r="E1526">
        <f ca="1">OFFSET(bike!$A$2:$Y$402,TRUNC((ROW()-ROW($E$2))/COLUMNS(bike!$A$2:$Y$402)),MOD(ROW()-ROW($E$2),COLUMNS(bike!$A$2:$Y$402)),1,1)</f>
        <v>14</v>
      </c>
      <c r="F1526">
        <f ca="1">OFFSET(transit!$A$2:$Y$402,TRUNC((ROW()-ROW($F$2))/COLUMNS(transit!$A$2:$Y$402)),MOD(ROW()-ROW($F$2),COLUMNS(transit!$A$2:$Y$402)),1,1)</f>
        <v>36</v>
      </c>
      <c r="G1526">
        <f ca="1">OFFSET(drive!$A$2:$Y$402,TRUNC((ROW()-ROW($G$2))/COLUMNS(drive!$A$2:$Y$402)),MOD(ROW()-ROW($G$2),COLUMNS(drive!$A$2:$Y$402)),1,1)</f>
        <v>8</v>
      </c>
      <c r="H1526" s="5">
        <f ca="1">(VLOOKUP($B1526,weights!$A$2:$R$6,4))*VLOOKUP($B1526,weights!$A$2:$R$6,6)^C1526*(VLOOKUP($B1526,weights!$A$2:$R$6,15)*EXP(VLOOKUP($B1526,weights!$A$2:$R$6,11)*D1526)+VLOOKUP($B1526,weights!$A$2:$R$6,16)*EXP(VLOOKUP($B1526,weights!$A$2:$R$6,12)*E1526)+VLOOKUP($B1526,weights!$A$2:$R$6,17)*EXP(VLOOKUP($B1526,weights!$A$2:$R$6,13)*F1526)+VLOOKUP($B1526,weights!$A$2:$R$6,18)*EXP(VLOOKUP($B1526,weights!$A$2:$R$6,14)*G1526))</f>
        <v>0.43806042683161273</v>
      </c>
    </row>
    <row r="1527" spans="1:8" ht="12.75" x14ac:dyDescent="0.2">
      <c r="A1527">
        <f t="shared" si="0"/>
        <v>62</v>
      </c>
      <c r="B1527" t="str">
        <f t="shared" ref="B1527:C1527" si="1501">B1502</f>
        <v>restaurant</v>
      </c>
      <c r="C1527">
        <f t="shared" si="1501"/>
        <v>0</v>
      </c>
      <c r="D1527">
        <f ca="1">OFFSET(walk!$A$2:$Y$402,TRUNC((ROW()-ROW($D$2))/COLUMNS(walk!$A$2:$Y$402)),MOD(ROW()-ROW($D$2),COLUMNS(walk!$A$2:$Y$402)),1,1)</f>
        <v>13</v>
      </c>
      <c r="E1527">
        <f ca="1">OFFSET(bike!$A$2:$Y$402,TRUNC((ROW()-ROW($E$2))/COLUMNS(bike!$A$2:$Y$402)),MOD(ROW()-ROW($E$2),COLUMNS(bike!$A$2:$Y$402)),1,1)</f>
        <v>3</v>
      </c>
      <c r="F1527">
        <f ca="1">OFFSET(transit!$A$2:$Y$402,TRUNC((ROW()-ROW($F$2))/COLUMNS(transit!$A$2:$Y$402)),MOD(ROW()-ROW($F$2),COLUMNS(transit!$A$2:$Y$402)),1,1)</f>
        <v>11</v>
      </c>
      <c r="G1527">
        <f ca="1">OFFSET(drive!$A$2:$Y$402,TRUNC((ROW()-ROW($G$2))/COLUMNS(drive!$A$2:$Y$402)),MOD(ROW()-ROW($G$2),COLUMNS(drive!$A$2:$Y$402)),1,1)</f>
        <v>3</v>
      </c>
      <c r="H1527" s="5">
        <f ca="1">(VLOOKUP($B1527,weights!$A$2:$R$6,4))*VLOOKUP($B1527,weights!$A$2:$R$6,6)^C1527*(VLOOKUP($B1527,weights!$A$2:$R$6,15)*EXP(VLOOKUP($B1527,weights!$A$2:$R$6,11)*D1527)+VLOOKUP($B1527,weights!$A$2:$R$6,16)*EXP(VLOOKUP($B1527,weights!$A$2:$R$6,12)*E1527)+VLOOKUP($B1527,weights!$A$2:$R$6,17)*EXP(VLOOKUP($B1527,weights!$A$2:$R$6,13)*F1527)+VLOOKUP($B1527,weights!$A$2:$R$6,18)*EXP(VLOOKUP($B1527,weights!$A$2:$R$6,14)*G1527))</f>
        <v>22.457245528954392</v>
      </c>
    </row>
    <row r="1528" spans="1:8" ht="12.75" x14ac:dyDescent="0.2">
      <c r="A1528">
        <f t="shared" si="0"/>
        <v>62</v>
      </c>
      <c r="B1528" t="str">
        <f t="shared" ref="B1528:C1528" si="1502">B1503</f>
        <v>restaurant</v>
      </c>
      <c r="C1528">
        <f t="shared" si="1502"/>
        <v>1</v>
      </c>
      <c r="D1528">
        <f ca="1">OFFSET(walk!$A$2:$Y$402,TRUNC((ROW()-ROW($D$2))/COLUMNS(walk!$A$2:$Y$402)),MOD(ROW()-ROW($D$2),COLUMNS(walk!$A$2:$Y$402)),1,1)</f>
        <v>14</v>
      </c>
      <c r="E1528">
        <f ca="1">OFFSET(bike!$A$2:$Y$402,TRUNC((ROW()-ROW($E$2))/COLUMNS(bike!$A$2:$Y$402)),MOD(ROW()-ROW($E$2),COLUMNS(bike!$A$2:$Y$402)),1,1)</f>
        <v>3</v>
      </c>
      <c r="F1528">
        <f ca="1">OFFSET(transit!$A$2:$Y$402,TRUNC((ROW()-ROW($F$2))/COLUMNS(transit!$A$2:$Y$402)),MOD(ROW()-ROW($F$2),COLUMNS(transit!$A$2:$Y$402)),1,1)</f>
        <v>12</v>
      </c>
      <c r="G1528">
        <f ca="1">OFFSET(drive!$A$2:$Y$402,TRUNC((ROW()-ROW($G$2))/COLUMNS(drive!$A$2:$Y$402)),MOD(ROW()-ROW($G$2),COLUMNS(drive!$A$2:$Y$402)),1,1)</f>
        <v>3</v>
      </c>
      <c r="H1528" s="5">
        <f ca="1">(VLOOKUP($B1528,weights!$A$2:$R$6,4))*VLOOKUP($B1528,weights!$A$2:$R$6,6)^C1528*(VLOOKUP($B1528,weights!$A$2:$R$6,15)*EXP(VLOOKUP($B1528,weights!$A$2:$R$6,11)*D1528)+VLOOKUP($B1528,weights!$A$2:$R$6,16)*EXP(VLOOKUP($B1528,weights!$A$2:$R$6,12)*E1528)+VLOOKUP($B1528,weights!$A$2:$R$6,17)*EXP(VLOOKUP($B1528,weights!$A$2:$R$6,13)*F1528)+VLOOKUP($B1528,weights!$A$2:$R$6,18)*EXP(VLOOKUP($B1528,weights!$A$2:$R$6,14)*G1528))</f>
        <v>19.546814664757743</v>
      </c>
    </row>
    <row r="1529" spans="1:8" ht="12.75" x14ac:dyDescent="0.2">
      <c r="A1529">
        <f t="shared" si="0"/>
        <v>62</v>
      </c>
      <c r="B1529" t="str">
        <f t="shared" ref="B1529:C1529" si="1503">B1504</f>
        <v>restaurant</v>
      </c>
      <c r="C1529">
        <f t="shared" si="1503"/>
        <v>2</v>
      </c>
      <c r="D1529">
        <f ca="1">OFFSET(walk!$A$2:$Y$402,TRUNC((ROW()-ROW($D$2))/COLUMNS(walk!$A$2:$Y$402)),MOD(ROW()-ROW($D$2),COLUMNS(walk!$A$2:$Y$402)),1,1)</f>
        <v>14</v>
      </c>
      <c r="E1529">
        <f ca="1">OFFSET(bike!$A$2:$Y$402,TRUNC((ROW()-ROW($E$2))/COLUMNS(bike!$A$2:$Y$402)),MOD(ROW()-ROW($E$2),COLUMNS(bike!$A$2:$Y$402)),1,1)</f>
        <v>3</v>
      </c>
      <c r="F1529">
        <f ca="1">OFFSET(transit!$A$2:$Y$402,TRUNC((ROW()-ROW($F$2))/COLUMNS(transit!$A$2:$Y$402)),MOD(ROW()-ROW($F$2),COLUMNS(transit!$A$2:$Y$402)),1,1)</f>
        <v>12</v>
      </c>
      <c r="G1529">
        <f ca="1">OFFSET(drive!$A$2:$Y$402,TRUNC((ROW()-ROW($G$2))/COLUMNS(drive!$A$2:$Y$402)),MOD(ROW()-ROW($G$2),COLUMNS(drive!$A$2:$Y$402)),1,1)</f>
        <v>3</v>
      </c>
      <c r="H1529" s="5">
        <f ca="1">(VLOOKUP($B1529,weights!$A$2:$R$6,4))*VLOOKUP($B1529,weights!$A$2:$R$6,6)^C1529*(VLOOKUP($B1529,weights!$A$2:$R$6,15)*EXP(VLOOKUP($B1529,weights!$A$2:$R$6,11)*D1529)+VLOOKUP($B1529,weights!$A$2:$R$6,16)*EXP(VLOOKUP($B1529,weights!$A$2:$R$6,12)*E1529)+VLOOKUP($B1529,weights!$A$2:$R$6,17)*EXP(VLOOKUP($B1529,weights!$A$2:$R$6,13)*F1529)+VLOOKUP($B1529,weights!$A$2:$R$6,18)*EXP(VLOOKUP($B1529,weights!$A$2:$R$6,14)*G1529))</f>
        <v>17.519737588412493</v>
      </c>
    </row>
    <row r="1530" spans="1:8" ht="12.75" x14ac:dyDescent="0.2">
      <c r="A1530">
        <f t="shared" si="0"/>
        <v>62</v>
      </c>
      <c r="B1530" t="str">
        <f t="shared" ref="B1530:C1530" si="1504">B1505</f>
        <v>restaurant</v>
      </c>
      <c r="C1530">
        <f t="shared" si="1504"/>
        <v>3</v>
      </c>
      <c r="D1530">
        <f ca="1">OFFSET(walk!$A$2:$Y$402,TRUNC((ROW()-ROW($D$2))/COLUMNS(walk!$A$2:$Y$402)),MOD(ROW()-ROW($D$2),COLUMNS(walk!$A$2:$Y$402)),1,1)</f>
        <v>15</v>
      </c>
      <c r="E1530">
        <f ca="1">OFFSET(bike!$A$2:$Y$402,TRUNC((ROW()-ROW($E$2))/COLUMNS(bike!$A$2:$Y$402)),MOD(ROW()-ROW($E$2),COLUMNS(bike!$A$2:$Y$402)),1,1)</f>
        <v>4</v>
      </c>
      <c r="F1530">
        <f ca="1">OFFSET(transit!$A$2:$Y$402,TRUNC((ROW()-ROW($F$2))/COLUMNS(transit!$A$2:$Y$402)),MOD(ROW()-ROW($F$2),COLUMNS(transit!$A$2:$Y$402)),1,1)</f>
        <v>13</v>
      </c>
      <c r="G1530">
        <f ca="1">OFFSET(drive!$A$2:$Y$402,TRUNC((ROW()-ROW($G$2))/COLUMNS(drive!$A$2:$Y$402)),MOD(ROW()-ROW($G$2),COLUMNS(drive!$A$2:$Y$402)),1,1)</f>
        <v>4</v>
      </c>
      <c r="H1530" s="5">
        <f ca="1">(VLOOKUP($B1530,weights!$A$2:$R$6,4))*VLOOKUP($B1530,weights!$A$2:$R$6,6)^C1530*(VLOOKUP($B1530,weights!$A$2:$R$6,15)*EXP(VLOOKUP($B1530,weights!$A$2:$R$6,11)*D1530)+VLOOKUP($B1530,weights!$A$2:$R$6,16)*EXP(VLOOKUP($B1530,weights!$A$2:$R$6,12)*E1530)+VLOOKUP($B1530,weights!$A$2:$R$6,17)*EXP(VLOOKUP($B1530,weights!$A$2:$R$6,13)*F1530)+VLOOKUP($B1530,weights!$A$2:$R$6,18)*EXP(VLOOKUP($B1530,weights!$A$2:$R$6,14)*G1530))</f>
        <v>13.017883696590518</v>
      </c>
    </row>
    <row r="1531" spans="1:8" ht="12.75" x14ac:dyDescent="0.2">
      <c r="A1531">
        <f t="shared" si="0"/>
        <v>62</v>
      </c>
      <c r="B1531" t="str">
        <f t="shared" ref="B1531:C1531" si="1505">B1506</f>
        <v>restaurant</v>
      </c>
      <c r="C1531">
        <f t="shared" si="1505"/>
        <v>4</v>
      </c>
      <c r="D1531">
        <f ca="1">OFFSET(walk!$A$2:$Y$402,TRUNC((ROW()-ROW($D$2))/COLUMNS(walk!$A$2:$Y$402)),MOD(ROW()-ROW($D$2),COLUMNS(walk!$A$2:$Y$402)),1,1)</f>
        <v>15</v>
      </c>
      <c r="E1531">
        <f ca="1">OFFSET(bike!$A$2:$Y$402,TRUNC((ROW()-ROW($E$2))/COLUMNS(bike!$A$2:$Y$402)),MOD(ROW()-ROW($E$2),COLUMNS(bike!$A$2:$Y$402)),1,1)</f>
        <v>4</v>
      </c>
      <c r="F1531">
        <f ca="1">OFFSET(transit!$A$2:$Y$402,TRUNC((ROW()-ROW($F$2))/COLUMNS(transit!$A$2:$Y$402)),MOD(ROW()-ROW($F$2),COLUMNS(transit!$A$2:$Y$402)),1,1)</f>
        <v>13</v>
      </c>
      <c r="G1531">
        <f ca="1">OFFSET(drive!$A$2:$Y$402,TRUNC((ROW()-ROW($G$2))/COLUMNS(drive!$A$2:$Y$402)),MOD(ROW()-ROW($G$2),COLUMNS(drive!$A$2:$Y$402)),1,1)</f>
        <v>4</v>
      </c>
      <c r="H1531" s="5">
        <f ca="1">(VLOOKUP($B1531,weights!$A$2:$R$6,4))*VLOOKUP($B1531,weights!$A$2:$R$6,6)^C1531*(VLOOKUP($B1531,weights!$A$2:$R$6,15)*EXP(VLOOKUP($B1531,weights!$A$2:$R$6,11)*D1531)+VLOOKUP($B1531,weights!$A$2:$R$6,16)*EXP(VLOOKUP($B1531,weights!$A$2:$R$6,12)*E1531)+VLOOKUP($B1531,weights!$A$2:$R$6,17)*EXP(VLOOKUP($B1531,weights!$A$2:$R$6,13)*F1531)+VLOOKUP($B1531,weights!$A$2:$R$6,18)*EXP(VLOOKUP($B1531,weights!$A$2:$R$6,14)*G1531))</f>
        <v>11.667880942870021</v>
      </c>
    </row>
    <row r="1532" spans="1:8" ht="12.75" x14ac:dyDescent="0.2">
      <c r="A1532">
        <f t="shared" si="0"/>
        <v>62</v>
      </c>
      <c r="B1532" t="str">
        <f t="shared" ref="B1532:C1532" si="1506">B1507</f>
        <v>restaurant</v>
      </c>
      <c r="C1532">
        <f t="shared" si="1506"/>
        <v>5</v>
      </c>
      <c r="D1532">
        <f ca="1">OFFSET(walk!$A$2:$Y$402,TRUNC((ROW()-ROW($D$2))/COLUMNS(walk!$A$2:$Y$402)),MOD(ROW()-ROW($D$2),COLUMNS(walk!$A$2:$Y$402)),1,1)</f>
        <v>16</v>
      </c>
      <c r="E1532">
        <f ca="1">OFFSET(bike!$A$2:$Y$402,TRUNC((ROW()-ROW($E$2))/COLUMNS(bike!$A$2:$Y$402)),MOD(ROW()-ROW($E$2),COLUMNS(bike!$A$2:$Y$402)),1,1)</f>
        <v>5</v>
      </c>
      <c r="F1532">
        <f ca="1">OFFSET(transit!$A$2:$Y$402,TRUNC((ROW()-ROW($F$2))/COLUMNS(transit!$A$2:$Y$402)),MOD(ROW()-ROW($F$2),COLUMNS(transit!$A$2:$Y$402)),1,1)</f>
        <v>14</v>
      </c>
      <c r="G1532">
        <f ca="1">OFFSET(drive!$A$2:$Y$402,TRUNC((ROW()-ROW($G$2))/COLUMNS(drive!$A$2:$Y$402)),MOD(ROW()-ROW($G$2),COLUMNS(drive!$A$2:$Y$402)),1,1)</f>
        <v>4</v>
      </c>
      <c r="H1532" s="5">
        <f ca="1">(VLOOKUP($B1532,weights!$A$2:$R$6,4))*VLOOKUP($B1532,weights!$A$2:$R$6,6)^C1532*(VLOOKUP($B1532,weights!$A$2:$R$6,15)*EXP(VLOOKUP($B1532,weights!$A$2:$R$6,11)*D1532)+VLOOKUP($B1532,weights!$A$2:$R$6,16)*EXP(VLOOKUP($B1532,weights!$A$2:$R$6,12)*E1532)+VLOOKUP($B1532,weights!$A$2:$R$6,17)*EXP(VLOOKUP($B1532,weights!$A$2:$R$6,13)*F1532)+VLOOKUP($B1532,weights!$A$2:$R$6,18)*EXP(VLOOKUP($B1532,weights!$A$2:$R$6,14)*G1532))</f>
        <v>9.4406714719876206</v>
      </c>
    </row>
    <row r="1533" spans="1:8" ht="12.75" x14ac:dyDescent="0.2">
      <c r="A1533">
        <f t="shared" si="0"/>
        <v>62</v>
      </c>
      <c r="B1533" t="str">
        <f t="shared" ref="B1533:C1533" si="1507">B1508</f>
        <v>restaurant</v>
      </c>
      <c r="C1533">
        <f t="shared" si="1507"/>
        <v>6</v>
      </c>
      <c r="D1533">
        <f ca="1">OFFSET(walk!$A$2:$Y$402,TRUNC((ROW()-ROW($D$2))/COLUMNS(walk!$A$2:$Y$402)),MOD(ROW()-ROW($D$2),COLUMNS(walk!$A$2:$Y$402)),1,1)</f>
        <v>16</v>
      </c>
      <c r="E1533">
        <f ca="1">OFFSET(bike!$A$2:$Y$402,TRUNC((ROW()-ROW($E$2))/COLUMNS(bike!$A$2:$Y$402)),MOD(ROW()-ROW($E$2),COLUMNS(bike!$A$2:$Y$402)),1,1)</f>
        <v>5</v>
      </c>
      <c r="F1533">
        <f ca="1">OFFSET(transit!$A$2:$Y$402,TRUNC((ROW()-ROW($F$2))/COLUMNS(transit!$A$2:$Y$402)),MOD(ROW()-ROW($F$2),COLUMNS(transit!$A$2:$Y$402)),1,1)</f>
        <v>14</v>
      </c>
      <c r="G1533">
        <f ca="1">OFFSET(drive!$A$2:$Y$402,TRUNC((ROW()-ROW($G$2))/COLUMNS(drive!$A$2:$Y$402)),MOD(ROW()-ROW($G$2),COLUMNS(drive!$A$2:$Y$402)),1,1)</f>
        <v>4</v>
      </c>
      <c r="H1533" s="5">
        <f ca="1">(VLOOKUP($B1533,weights!$A$2:$R$6,4))*VLOOKUP($B1533,weights!$A$2:$R$6,6)^C1533*(VLOOKUP($B1533,weights!$A$2:$R$6,15)*EXP(VLOOKUP($B1533,weights!$A$2:$R$6,11)*D1533)+VLOOKUP($B1533,weights!$A$2:$R$6,16)*EXP(VLOOKUP($B1533,weights!$A$2:$R$6,12)*E1533)+VLOOKUP($B1533,weights!$A$2:$R$6,17)*EXP(VLOOKUP($B1533,weights!$A$2:$R$6,13)*F1533)+VLOOKUP($B1533,weights!$A$2:$R$6,18)*EXP(VLOOKUP($B1533,weights!$A$2:$R$6,14)*G1533))</f>
        <v>8.461638874892607</v>
      </c>
    </row>
    <row r="1534" spans="1:8" ht="12.75" x14ac:dyDescent="0.2">
      <c r="A1534">
        <f t="shared" si="0"/>
        <v>62</v>
      </c>
      <c r="B1534" t="str">
        <f t="shared" ref="B1534:C1534" si="1508">B1509</f>
        <v>restaurant</v>
      </c>
      <c r="C1534">
        <f t="shared" si="1508"/>
        <v>7</v>
      </c>
      <c r="D1534">
        <f ca="1">OFFSET(walk!$A$2:$Y$402,TRUNC((ROW()-ROW($D$2))/COLUMNS(walk!$A$2:$Y$402)),MOD(ROW()-ROW($D$2),COLUMNS(walk!$A$2:$Y$402)),1,1)</f>
        <v>16</v>
      </c>
      <c r="E1534">
        <f ca="1">OFFSET(bike!$A$2:$Y$402,TRUNC((ROW()-ROW($E$2))/COLUMNS(bike!$A$2:$Y$402)),MOD(ROW()-ROW($E$2),COLUMNS(bike!$A$2:$Y$402)),1,1)</f>
        <v>5</v>
      </c>
      <c r="F1534">
        <f ca="1">OFFSET(transit!$A$2:$Y$402,TRUNC((ROW()-ROW($F$2))/COLUMNS(transit!$A$2:$Y$402)),MOD(ROW()-ROW($F$2),COLUMNS(transit!$A$2:$Y$402)),1,1)</f>
        <v>15</v>
      </c>
      <c r="G1534">
        <f ca="1">OFFSET(drive!$A$2:$Y$402,TRUNC((ROW()-ROW($G$2))/COLUMNS(drive!$A$2:$Y$402)),MOD(ROW()-ROW($G$2),COLUMNS(drive!$A$2:$Y$402)),1,1)</f>
        <v>4</v>
      </c>
      <c r="H1534" s="5">
        <f ca="1">(VLOOKUP($B1534,weights!$A$2:$R$6,4))*VLOOKUP($B1534,weights!$A$2:$R$6,6)^C1534*(VLOOKUP($B1534,weights!$A$2:$R$6,15)*EXP(VLOOKUP($B1534,weights!$A$2:$R$6,11)*D1534)+VLOOKUP($B1534,weights!$A$2:$R$6,16)*EXP(VLOOKUP($B1534,weights!$A$2:$R$6,12)*E1534)+VLOOKUP($B1534,weights!$A$2:$R$6,17)*EXP(VLOOKUP($B1534,weights!$A$2:$R$6,13)*F1534)+VLOOKUP($B1534,weights!$A$2:$R$6,18)*EXP(VLOOKUP($B1534,weights!$A$2:$R$6,14)*G1534))</f>
        <v>7.4575870378002058</v>
      </c>
    </row>
    <row r="1535" spans="1:8" ht="12.75" x14ac:dyDescent="0.2">
      <c r="A1535">
        <f t="shared" si="0"/>
        <v>62</v>
      </c>
      <c r="B1535" t="str">
        <f t="shared" ref="B1535:C1535" si="1509">B1510</f>
        <v>restaurant</v>
      </c>
      <c r="C1535">
        <f t="shared" si="1509"/>
        <v>8</v>
      </c>
      <c r="D1535">
        <f ca="1">OFFSET(walk!$A$2:$Y$402,TRUNC((ROW()-ROW($D$2))/COLUMNS(walk!$A$2:$Y$402)),MOD(ROW()-ROW($D$2),COLUMNS(walk!$A$2:$Y$402)),1,1)</f>
        <v>18</v>
      </c>
      <c r="E1535">
        <f ca="1">OFFSET(bike!$A$2:$Y$402,TRUNC((ROW()-ROW($E$2))/COLUMNS(bike!$A$2:$Y$402)),MOD(ROW()-ROW($E$2),COLUMNS(bike!$A$2:$Y$402)),1,1)</f>
        <v>5</v>
      </c>
      <c r="F1535">
        <f ca="1">OFFSET(transit!$A$2:$Y$402,TRUNC((ROW()-ROW($F$2))/COLUMNS(transit!$A$2:$Y$402)),MOD(ROW()-ROW($F$2),COLUMNS(transit!$A$2:$Y$402)),1,1)</f>
        <v>16</v>
      </c>
      <c r="G1535">
        <f ca="1">OFFSET(drive!$A$2:$Y$402,TRUNC((ROW()-ROW($G$2))/COLUMNS(drive!$A$2:$Y$402)),MOD(ROW()-ROW($G$2),COLUMNS(drive!$A$2:$Y$402)),1,1)</f>
        <v>5</v>
      </c>
      <c r="H1535" s="5">
        <f ca="1">(VLOOKUP($B1535,weights!$A$2:$R$6,4))*VLOOKUP($B1535,weights!$A$2:$R$6,6)^C1535*(VLOOKUP($B1535,weights!$A$2:$R$6,15)*EXP(VLOOKUP($B1535,weights!$A$2:$R$6,11)*D1535)+VLOOKUP($B1535,weights!$A$2:$R$6,16)*EXP(VLOOKUP($B1535,weights!$A$2:$R$6,12)*E1535)+VLOOKUP($B1535,weights!$A$2:$R$6,17)*EXP(VLOOKUP($B1535,weights!$A$2:$R$6,13)*F1535)+VLOOKUP($B1535,weights!$A$2:$R$6,18)*EXP(VLOOKUP($B1535,weights!$A$2:$R$6,14)*G1535))</f>
        <v>5.958956062475508</v>
      </c>
    </row>
    <row r="1536" spans="1:8" ht="12.75" x14ac:dyDescent="0.2">
      <c r="A1536">
        <f t="shared" si="0"/>
        <v>62</v>
      </c>
      <c r="B1536" t="str">
        <f t="shared" ref="B1536:C1536" si="1510">B1511</f>
        <v>restaurant</v>
      </c>
      <c r="C1536">
        <f t="shared" si="1510"/>
        <v>9</v>
      </c>
      <c r="D1536">
        <f ca="1">OFFSET(walk!$A$2:$Y$402,TRUNC((ROW()-ROW($D$2))/COLUMNS(walk!$A$2:$Y$402)),MOD(ROW()-ROW($D$2),COLUMNS(walk!$A$2:$Y$402)),1,1)</f>
        <v>21</v>
      </c>
      <c r="E1536">
        <f ca="1">OFFSET(bike!$A$2:$Y$402,TRUNC((ROW()-ROW($E$2))/COLUMNS(bike!$A$2:$Y$402)),MOD(ROW()-ROW($E$2),COLUMNS(bike!$A$2:$Y$402)),1,1)</f>
        <v>6</v>
      </c>
      <c r="F1536">
        <f ca="1">OFFSET(transit!$A$2:$Y$402,TRUNC((ROW()-ROW($F$2))/COLUMNS(transit!$A$2:$Y$402)),MOD(ROW()-ROW($F$2),COLUMNS(transit!$A$2:$Y$402)),1,1)</f>
        <v>16</v>
      </c>
      <c r="G1536">
        <f ca="1">OFFSET(drive!$A$2:$Y$402,TRUNC((ROW()-ROW($G$2))/COLUMNS(drive!$A$2:$Y$402)),MOD(ROW()-ROW($G$2),COLUMNS(drive!$A$2:$Y$402)),1,1)</f>
        <v>5</v>
      </c>
      <c r="H1536" s="5">
        <f ca="1">(VLOOKUP($B1536,weights!$A$2:$R$6,4))*VLOOKUP($B1536,weights!$A$2:$R$6,6)^C1536*(VLOOKUP($B1536,weights!$A$2:$R$6,15)*EXP(VLOOKUP($B1536,weights!$A$2:$R$6,11)*D1536)+VLOOKUP($B1536,weights!$A$2:$R$6,16)*EXP(VLOOKUP($B1536,weights!$A$2:$R$6,12)*E1536)+VLOOKUP($B1536,weights!$A$2:$R$6,17)*EXP(VLOOKUP($B1536,weights!$A$2:$R$6,13)*F1536)+VLOOKUP($B1536,weights!$A$2:$R$6,18)*EXP(VLOOKUP($B1536,weights!$A$2:$R$6,14)*G1536))</f>
        <v>4.8939889834210275</v>
      </c>
    </row>
    <row r="1537" spans="1:8" ht="12.75" x14ac:dyDescent="0.2">
      <c r="A1537">
        <f t="shared" si="0"/>
        <v>62</v>
      </c>
      <c r="B1537" t="str">
        <f t="shared" ref="B1537:C1537" si="1511">B1512</f>
        <v>supermarket</v>
      </c>
      <c r="C1537">
        <f t="shared" si="1511"/>
        <v>0</v>
      </c>
      <c r="D1537">
        <f ca="1">OFFSET(walk!$A$2:$Y$402,TRUNC((ROW()-ROW($D$2))/COLUMNS(walk!$A$2:$Y$402)),MOD(ROW()-ROW($D$2),COLUMNS(walk!$A$2:$Y$402)),1,1)</f>
        <v>42</v>
      </c>
      <c r="E1537">
        <f ca="1">OFFSET(bike!$A$2:$Y$402,TRUNC((ROW()-ROW($E$2))/COLUMNS(bike!$A$2:$Y$402)),MOD(ROW()-ROW($E$2),COLUMNS(bike!$A$2:$Y$402)),1,1)</f>
        <v>17</v>
      </c>
      <c r="F1537">
        <f ca="1">OFFSET(transit!$A$2:$Y$402,TRUNC((ROW()-ROW($F$2))/COLUMNS(transit!$A$2:$Y$402)),MOD(ROW()-ROW($F$2),COLUMNS(transit!$A$2:$Y$402)),1,1)</f>
        <v>23</v>
      </c>
      <c r="G1537">
        <f ca="1">OFFSET(drive!$A$2:$Y$402,TRUNC((ROW()-ROW($G$2))/COLUMNS(drive!$A$2:$Y$402)),MOD(ROW()-ROW($G$2),COLUMNS(drive!$A$2:$Y$402)),1,1)</f>
        <v>9</v>
      </c>
      <c r="H1537" s="5">
        <f ca="1">(VLOOKUP($B1537,weights!$A$2:$R$6,4))*VLOOKUP($B1537,weights!$A$2:$R$6,6)^C1537*(VLOOKUP($B1537,weights!$A$2:$R$6,15)*EXP(VLOOKUP($B1537,weights!$A$2:$R$6,11)*D1537)+VLOOKUP($B1537,weights!$A$2:$R$6,16)*EXP(VLOOKUP($B1537,weights!$A$2:$R$6,12)*E1537)+VLOOKUP($B1537,weights!$A$2:$R$6,17)*EXP(VLOOKUP($B1537,weights!$A$2:$R$6,13)*F1537)+VLOOKUP($B1537,weights!$A$2:$R$6,18)*EXP(VLOOKUP($B1537,weights!$A$2:$R$6,14)*G1537))</f>
        <v>2.7494995443565378</v>
      </c>
    </row>
    <row r="1538" spans="1:8" ht="12.75" x14ac:dyDescent="0.2">
      <c r="A1538">
        <f t="shared" si="0"/>
        <v>62</v>
      </c>
      <c r="B1538" t="str">
        <f t="shared" ref="B1538:C1538" si="1512">B1513</f>
        <v>supermarket</v>
      </c>
      <c r="C1538">
        <f t="shared" si="1512"/>
        <v>1</v>
      </c>
      <c r="D1538">
        <f ca="1">OFFSET(walk!$A$2:$Y$402,TRUNC((ROW()-ROW($D$2))/COLUMNS(walk!$A$2:$Y$402)),MOD(ROW()-ROW($D$2),COLUMNS(walk!$A$2:$Y$402)),1,1)</f>
        <v>52</v>
      </c>
      <c r="E1538">
        <f ca="1">OFFSET(bike!$A$2:$Y$402,TRUNC((ROW()-ROW($E$2))/COLUMNS(bike!$A$2:$Y$402)),MOD(ROW()-ROW($E$2),COLUMNS(bike!$A$2:$Y$402)),1,1)</f>
        <v>18</v>
      </c>
      <c r="F1538">
        <f ca="1">OFFSET(transit!$A$2:$Y$402,TRUNC((ROW()-ROW($F$2))/COLUMNS(transit!$A$2:$Y$402)),MOD(ROW()-ROW($F$2),COLUMNS(transit!$A$2:$Y$402)),1,1)</f>
        <v>28</v>
      </c>
      <c r="G1538">
        <f ca="1">OFFSET(drive!$A$2:$Y$402,TRUNC((ROW()-ROW($G$2))/COLUMNS(drive!$A$2:$Y$402)),MOD(ROW()-ROW($G$2),COLUMNS(drive!$A$2:$Y$402)),1,1)</f>
        <v>10</v>
      </c>
      <c r="H1538" s="5">
        <f ca="1">(VLOOKUP($B1538,weights!$A$2:$R$6,4))*VLOOKUP($B1538,weights!$A$2:$R$6,6)^C1538*(VLOOKUP($B1538,weights!$A$2:$R$6,15)*EXP(VLOOKUP($B1538,weights!$A$2:$R$6,11)*D1538)+VLOOKUP($B1538,weights!$A$2:$R$6,16)*EXP(VLOOKUP($B1538,weights!$A$2:$R$6,12)*E1538)+VLOOKUP($B1538,weights!$A$2:$R$6,17)*EXP(VLOOKUP($B1538,weights!$A$2:$R$6,13)*F1538)+VLOOKUP($B1538,weights!$A$2:$R$6,18)*EXP(VLOOKUP($B1538,weights!$A$2:$R$6,14)*G1538))</f>
        <v>1.2760822340579294</v>
      </c>
    </row>
    <row r="1539" spans="1:8" ht="12.75" x14ac:dyDescent="0.2">
      <c r="A1539">
        <f t="shared" si="0"/>
        <v>62</v>
      </c>
      <c r="B1539" t="str">
        <f t="shared" ref="B1539:C1539" si="1513">B1514</f>
        <v>supermarket</v>
      </c>
      <c r="C1539">
        <f t="shared" si="1513"/>
        <v>2</v>
      </c>
      <c r="D1539">
        <f ca="1">OFFSET(walk!$A$2:$Y$402,TRUNC((ROW()-ROW($D$2))/COLUMNS(walk!$A$2:$Y$402)),MOD(ROW()-ROW($D$2),COLUMNS(walk!$A$2:$Y$402)),1,1)</f>
        <v>57</v>
      </c>
      <c r="E1539">
        <f ca="1">OFFSET(bike!$A$2:$Y$402,TRUNC((ROW()-ROW($E$2))/COLUMNS(bike!$A$2:$Y$402)),MOD(ROW()-ROW($E$2),COLUMNS(bike!$A$2:$Y$402)),1,1)</f>
        <v>18</v>
      </c>
      <c r="F1539">
        <f ca="1">OFFSET(transit!$A$2:$Y$402,TRUNC((ROW()-ROW($F$2))/COLUMNS(transit!$A$2:$Y$402)),MOD(ROW()-ROW($F$2),COLUMNS(transit!$A$2:$Y$402)),1,1)</f>
        <v>36</v>
      </c>
      <c r="G1539">
        <f ca="1">OFFSET(drive!$A$2:$Y$402,TRUNC((ROW()-ROW($G$2))/COLUMNS(drive!$A$2:$Y$402)),MOD(ROW()-ROW($G$2),COLUMNS(drive!$A$2:$Y$402)),1,1)</f>
        <v>13</v>
      </c>
      <c r="H1539" s="5">
        <f ca="1">(VLOOKUP($B1539,weights!$A$2:$R$6,4))*VLOOKUP($B1539,weights!$A$2:$R$6,6)^C1539*(VLOOKUP($B1539,weights!$A$2:$R$6,15)*EXP(VLOOKUP($B1539,weights!$A$2:$R$6,11)*D1539)+VLOOKUP($B1539,weights!$A$2:$R$6,16)*EXP(VLOOKUP($B1539,weights!$A$2:$R$6,12)*E1539)+VLOOKUP($B1539,weights!$A$2:$R$6,17)*EXP(VLOOKUP($B1539,weights!$A$2:$R$6,13)*F1539)+VLOOKUP($B1539,weights!$A$2:$R$6,18)*EXP(VLOOKUP($B1539,weights!$A$2:$R$6,14)*G1539))</f>
        <v>0.40394994546812713</v>
      </c>
    </row>
    <row r="1540" spans="1:8" ht="12.75" x14ac:dyDescent="0.2">
      <c r="A1540">
        <f t="shared" si="0"/>
        <v>62</v>
      </c>
      <c r="B1540" t="str">
        <f t="shared" ref="B1540:C1540" si="1514">B1515</f>
        <v>supermarket</v>
      </c>
      <c r="C1540">
        <f t="shared" si="1514"/>
        <v>3</v>
      </c>
      <c r="D1540">
        <f ca="1">OFFSET(walk!$A$2:$Y$402,TRUNC((ROW()-ROW($D$2))/COLUMNS(walk!$A$2:$Y$402)),MOD(ROW()-ROW($D$2),COLUMNS(walk!$A$2:$Y$402)),1,1)</f>
        <v>64</v>
      </c>
      <c r="E1540">
        <f ca="1">OFFSET(bike!$A$2:$Y$402,TRUNC((ROW()-ROW($E$2))/COLUMNS(bike!$A$2:$Y$402)),MOD(ROW()-ROW($E$2),COLUMNS(bike!$A$2:$Y$402)),1,1)</f>
        <v>22</v>
      </c>
      <c r="F1540">
        <f ca="1">OFFSET(transit!$A$2:$Y$402,TRUNC((ROW()-ROW($F$2))/COLUMNS(transit!$A$2:$Y$402)),MOD(ROW()-ROW($F$2),COLUMNS(transit!$A$2:$Y$402)),1,1)</f>
        <v>40</v>
      </c>
      <c r="G1540">
        <f ca="1">OFFSET(drive!$A$2:$Y$402,TRUNC((ROW()-ROW($G$2))/COLUMNS(drive!$A$2:$Y$402)),MOD(ROW()-ROW($G$2),COLUMNS(drive!$A$2:$Y$402)),1,1)</f>
        <v>14</v>
      </c>
      <c r="H1540" s="5">
        <f ca="1">(VLOOKUP($B1540,weights!$A$2:$R$6,4))*VLOOKUP($B1540,weights!$A$2:$R$6,6)^C1540*(VLOOKUP($B1540,weights!$A$2:$R$6,15)*EXP(VLOOKUP($B1540,weights!$A$2:$R$6,11)*D1540)+VLOOKUP($B1540,weights!$A$2:$R$6,16)*EXP(VLOOKUP($B1540,weights!$A$2:$R$6,12)*E1540)+VLOOKUP($B1540,weights!$A$2:$R$6,17)*EXP(VLOOKUP($B1540,weights!$A$2:$R$6,13)*F1540)+VLOOKUP($B1540,weights!$A$2:$R$6,18)*EXP(VLOOKUP($B1540,weights!$A$2:$R$6,14)*G1540))</f>
        <v>0.1862519323704821</v>
      </c>
    </row>
    <row r="1541" spans="1:8" ht="12.75" x14ac:dyDescent="0.2">
      <c r="A1541">
        <f t="shared" si="0"/>
        <v>62</v>
      </c>
      <c r="B1541" t="str">
        <f t="shared" ref="B1541:C1541" si="1515">B1516</f>
        <v>supermarket</v>
      </c>
      <c r="C1541">
        <f t="shared" si="1515"/>
        <v>4</v>
      </c>
      <c r="D1541">
        <f ca="1">OFFSET(walk!$A$2:$Y$402,TRUNC((ROW()-ROW($D$2))/COLUMNS(walk!$A$2:$Y$402)),MOD(ROW()-ROW($D$2),COLUMNS(walk!$A$2:$Y$402)),1,1)</f>
        <v>81</v>
      </c>
      <c r="E1541">
        <f ca="1">OFFSET(bike!$A$2:$Y$402,TRUNC((ROW()-ROW($E$2))/COLUMNS(bike!$A$2:$Y$402)),MOD(ROW()-ROW($E$2),COLUMNS(bike!$A$2:$Y$402)),1,1)</f>
        <v>25</v>
      </c>
      <c r="F1541">
        <f ca="1">OFFSET(transit!$A$2:$Y$402,TRUNC((ROW()-ROW($F$2))/COLUMNS(transit!$A$2:$Y$402)),MOD(ROW()-ROW($F$2),COLUMNS(transit!$A$2:$Y$402)),1,1)</f>
        <v>43</v>
      </c>
      <c r="G1541">
        <f ca="1">OFFSET(drive!$A$2:$Y$402,TRUNC((ROW()-ROW($G$2))/COLUMNS(drive!$A$2:$Y$402)),MOD(ROW()-ROW($G$2),COLUMNS(drive!$A$2:$Y$402)),1,1)</f>
        <v>16</v>
      </c>
      <c r="H1541" s="5">
        <f ca="1">(VLOOKUP($B1541,weights!$A$2:$R$6,4))*VLOOKUP($B1541,weights!$A$2:$R$6,6)^C1541*(VLOOKUP($B1541,weights!$A$2:$R$6,15)*EXP(VLOOKUP($B1541,weights!$A$2:$R$6,11)*D1541)+VLOOKUP($B1541,weights!$A$2:$R$6,16)*EXP(VLOOKUP($B1541,weights!$A$2:$R$6,12)*E1541)+VLOOKUP($B1541,weights!$A$2:$R$6,17)*EXP(VLOOKUP($B1541,weights!$A$2:$R$6,13)*F1541)+VLOOKUP($B1541,weights!$A$2:$R$6,18)*EXP(VLOOKUP($B1541,weights!$A$2:$R$6,14)*G1541))</f>
        <v>7.1648760235932946E-2</v>
      </c>
    </row>
    <row r="1542" spans="1:8" ht="12.75" x14ac:dyDescent="0.2">
      <c r="A1542">
        <f t="shared" si="0"/>
        <v>62</v>
      </c>
      <c r="B1542" t="str">
        <f t="shared" ref="B1542:C1542" si="1516">B1517</f>
        <v>store</v>
      </c>
      <c r="C1542">
        <f t="shared" si="1516"/>
        <v>0</v>
      </c>
      <c r="D1542">
        <f ca="1">OFFSET(walk!$A$2:$Y$402,TRUNC((ROW()-ROW($D$2))/COLUMNS(walk!$A$2:$Y$402)),MOD(ROW()-ROW($D$2),COLUMNS(walk!$A$2:$Y$402)),1,1)</f>
        <v>10</v>
      </c>
      <c r="E1542">
        <f ca="1">OFFSET(bike!$A$2:$Y$402,TRUNC((ROW()-ROW($E$2))/COLUMNS(bike!$A$2:$Y$402)),MOD(ROW()-ROW($E$2),COLUMNS(bike!$A$2:$Y$402)),1,1)</f>
        <v>3</v>
      </c>
      <c r="F1542">
        <f ca="1">OFFSET(transit!$A$2:$Y$402,TRUNC((ROW()-ROW($F$2))/COLUMNS(transit!$A$2:$Y$402)),MOD(ROW()-ROW($F$2),COLUMNS(transit!$A$2:$Y$402)),1,1)</f>
        <v>9</v>
      </c>
      <c r="G1542">
        <f ca="1">OFFSET(drive!$A$2:$Y$402,TRUNC((ROW()-ROW($G$2))/COLUMNS(drive!$A$2:$Y$402)),MOD(ROW()-ROW($G$2),COLUMNS(drive!$A$2:$Y$402)),1,1)</f>
        <v>3</v>
      </c>
      <c r="H1542" s="5">
        <f ca="1">(VLOOKUP($B1542,weights!$A$2:$R$6,4))*VLOOKUP($B1542,weights!$A$2:$R$6,6)^C1542*(VLOOKUP($B1542,weights!$A$2:$R$6,15)*EXP(VLOOKUP($B1542,weights!$A$2:$R$6,11)*D1542)+VLOOKUP($B1542,weights!$A$2:$R$6,16)*EXP(VLOOKUP($B1542,weights!$A$2:$R$6,12)*E1542)+VLOOKUP($B1542,weights!$A$2:$R$6,17)*EXP(VLOOKUP($B1542,weights!$A$2:$R$6,13)*F1542)+VLOOKUP($B1542,weights!$A$2:$R$6,18)*EXP(VLOOKUP($B1542,weights!$A$2:$R$6,14)*G1542))</f>
        <v>9.0972743438178192</v>
      </c>
    </row>
    <row r="1543" spans="1:8" ht="12.75" x14ac:dyDescent="0.2">
      <c r="A1543">
        <f t="shared" si="0"/>
        <v>62</v>
      </c>
      <c r="B1543" t="str">
        <f t="shared" ref="B1543:C1543" si="1517">B1518</f>
        <v>store</v>
      </c>
      <c r="C1543">
        <f t="shared" si="1517"/>
        <v>1</v>
      </c>
      <c r="D1543">
        <f ca="1">OFFSET(walk!$A$2:$Y$402,TRUNC((ROW()-ROW($D$2))/COLUMNS(walk!$A$2:$Y$402)),MOD(ROW()-ROW($D$2),COLUMNS(walk!$A$2:$Y$402)),1,1)</f>
        <v>11</v>
      </c>
      <c r="E1543">
        <f ca="1">OFFSET(bike!$A$2:$Y$402,TRUNC((ROW()-ROW($E$2))/COLUMNS(bike!$A$2:$Y$402)),MOD(ROW()-ROW($E$2),COLUMNS(bike!$A$2:$Y$402)),1,1)</f>
        <v>3</v>
      </c>
      <c r="F1543">
        <f ca="1">OFFSET(transit!$A$2:$Y$402,TRUNC((ROW()-ROW($F$2))/COLUMNS(transit!$A$2:$Y$402)),MOD(ROW()-ROW($F$2),COLUMNS(transit!$A$2:$Y$402)),1,1)</f>
        <v>10</v>
      </c>
      <c r="G1543">
        <f ca="1">OFFSET(drive!$A$2:$Y$402,TRUNC((ROW()-ROW($G$2))/COLUMNS(drive!$A$2:$Y$402)),MOD(ROW()-ROW($G$2),COLUMNS(drive!$A$2:$Y$402)),1,1)</f>
        <v>3</v>
      </c>
      <c r="H1543" s="5">
        <f ca="1">(VLOOKUP($B1543,weights!$A$2:$R$6,4))*VLOOKUP($B1543,weights!$A$2:$R$6,6)^C1543*(VLOOKUP($B1543,weights!$A$2:$R$6,15)*EXP(VLOOKUP($B1543,weights!$A$2:$R$6,11)*D1543)+VLOOKUP($B1543,weights!$A$2:$R$6,16)*EXP(VLOOKUP($B1543,weights!$A$2:$R$6,12)*E1543)+VLOOKUP($B1543,weights!$A$2:$R$6,17)*EXP(VLOOKUP($B1543,weights!$A$2:$R$6,13)*F1543)+VLOOKUP($B1543,weights!$A$2:$R$6,18)*EXP(VLOOKUP($B1543,weights!$A$2:$R$6,14)*G1543))</f>
        <v>5.9651113536262068</v>
      </c>
    </row>
    <row r="1544" spans="1:8" ht="12.75" x14ac:dyDescent="0.2">
      <c r="A1544">
        <f t="shared" si="0"/>
        <v>62</v>
      </c>
      <c r="B1544" t="str">
        <f t="shared" ref="B1544:C1544" si="1518">B1519</f>
        <v>store</v>
      </c>
      <c r="C1544">
        <f t="shared" si="1518"/>
        <v>2</v>
      </c>
      <c r="D1544">
        <f ca="1">OFFSET(walk!$A$2:$Y$402,TRUNC((ROW()-ROW($D$2))/COLUMNS(walk!$A$2:$Y$402)),MOD(ROW()-ROW($D$2),COLUMNS(walk!$A$2:$Y$402)),1,1)</f>
        <v>12</v>
      </c>
      <c r="E1544">
        <f ca="1">OFFSET(bike!$A$2:$Y$402,TRUNC((ROW()-ROW($E$2))/COLUMNS(bike!$A$2:$Y$402)),MOD(ROW()-ROW($E$2),COLUMNS(bike!$A$2:$Y$402)),1,1)</f>
        <v>3</v>
      </c>
      <c r="F1544">
        <f ca="1">OFFSET(transit!$A$2:$Y$402,TRUNC((ROW()-ROW($F$2))/COLUMNS(transit!$A$2:$Y$402)),MOD(ROW()-ROW($F$2),COLUMNS(transit!$A$2:$Y$402)),1,1)</f>
        <v>11</v>
      </c>
      <c r="G1544">
        <f ca="1">OFFSET(drive!$A$2:$Y$402,TRUNC((ROW()-ROW($G$2))/COLUMNS(drive!$A$2:$Y$402)),MOD(ROW()-ROW($G$2),COLUMNS(drive!$A$2:$Y$402)),1,1)</f>
        <v>3</v>
      </c>
      <c r="H1544" s="5">
        <f ca="1">(VLOOKUP($B1544,weights!$A$2:$R$6,4))*VLOOKUP($B1544,weights!$A$2:$R$6,6)^C1544*(VLOOKUP($B1544,weights!$A$2:$R$6,15)*EXP(VLOOKUP($B1544,weights!$A$2:$R$6,11)*D1544)+VLOOKUP($B1544,weights!$A$2:$R$6,16)*EXP(VLOOKUP($B1544,weights!$A$2:$R$6,12)*E1544)+VLOOKUP($B1544,weights!$A$2:$R$6,17)*EXP(VLOOKUP($B1544,weights!$A$2:$R$6,13)*F1544)+VLOOKUP($B1544,weights!$A$2:$R$6,18)*EXP(VLOOKUP($B1544,weights!$A$2:$R$6,14)*G1544))</f>
        <v>3.9416072929541945</v>
      </c>
    </row>
    <row r="1545" spans="1:8" ht="12.75" x14ac:dyDescent="0.2">
      <c r="A1545">
        <f t="shared" si="0"/>
        <v>62</v>
      </c>
      <c r="B1545" t="str">
        <f t="shared" ref="B1545:C1545" si="1519">B1520</f>
        <v>store</v>
      </c>
      <c r="C1545">
        <f t="shared" si="1519"/>
        <v>3</v>
      </c>
      <c r="D1545">
        <f ca="1">OFFSET(walk!$A$2:$Y$402,TRUNC((ROW()-ROW($D$2))/COLUMNS(walk!$A$2:$Y$402)),MOD(ROW()-ROW($D$2),COLUMNS(walk!$A$2:$Y$402)),1,1)</f>
        <v>13</v>
      </c>
      <c r="E1545">
        <f ca="1">OFFSET(bike!$A$2:$Y$402,TRUNC((ROW()-ROW($E$2))/COLUMNS(bike!$A$2:$Y$402)),MOD(ROW()-ROW($E$2),COLUMNS(bike!$A$2:$Y$402)),1,1)</f>
        <v>3</v>
      </c>
      <c r="F1545">
        <f ca="1">OFFSET(transit!$A$2:$Y$402,TRUNC((ROW()-ROW($F$2))/COLUMNS(transit!$A$2:$Y$402)),MOD(ROW()-ROW($F$2),COLUMNS(transit!$A$2:$Y$402)),1,1)</f>
        <v>12</v>
      </c>
      <c r="G1545">
        <f ca="1">OFFSET(drive!$A$2:$Y$402,TRUNC((ROW()-ROW($G$2))/COLUMNS(drive!$A$2:$Y$402)),MOD(ROW()-ROW($G$2),COLUMNS(drive!$A$2:$Y$402)),1,1)</f>
        <v>4</v>
      </c>
      <c r="H1545" s="5">
        <f ca="1">(VLOOKUP($B1545,weights!$A$2:$R$6,4))*VLOOKUP($B1545,weights!$A$2:$R$6,6)^C1545*(VLOOKUP($B1545,weights!$A$2:$R$6,15)*EXP(VLOOKUP($B1545,weights!$A$2:$R$6,11)*D1545)+VLOOKUP($B1545,weights!$A$2:$R$6,16)*EXP(VLOOKUP($B1545,weights!$A$2:$R$6,12)*E1545)+VLOOKUP($B1545,weights!$A$2:$R$6,17)*EXP(VLOOKUP($B1545,weights!$A$2:$R$6,13)*F1545)+VLOOKUP($B1545,weights!$A$2:$R$6,18)*EXP(VLOOKUP($B1545,weights!$A$2:$R$6,14)*G1545))</f>
        <v>2.2874691232919941</v>
      </c>
    </row>
    <row r="1546" spans="1:8" ht="12.75" x14ac:dyDescent="0.2">
      <c r="A1546">
        <f t="shared" si="0"/>
        <v>62</v>
      </c>
      <c r="B1546" t="str">
        <f t="shared" ref="B1546:C1546" si="1520">B1521</f>
        <v>store</v>
      </c>
      <c r="C1546">
        <f t="shared" si="1520"/>
        <v>4</v>
      </c>
      <c r="D1546">
        <f ca="1">OFFSET(walk!$A$2:$Y$402,TRUNC((ROW()-ROW($D$2))/COLUMNS(walk!$A$2:$Y$402)),MOD(ROW()-ROW($D$2),COLUMNS(walk!$A$2:$Y$402)),1,1)</f>
        <v>19</v>
      </c>
      <c r="E1546">
        <f ca="1">OFFSET(bike!$A$2:$Y$402,TRUNC((ROW()-ROW($E$2))/COLUMNS(bike!$A$2:$Y$402)),MOD(ROW()-ROW($E$2),COLUMNS(bike!$A$2:$Y$402)),1,1)</f>
        <v>6</v>
      </c>
      <c r="F1546">
        <f ca="1">OFFSET(transit!$A$2:$Y$402,TRUNC((ROW()-ROW($F$2))/COLUMNS(transit!$A$2:$Y$402)),MOD(ROW()-ROW($F$2),COLUMNS(transit!$A$2:$Y$402)),1,1)</f>
        <v>13</v>
      </c>
      <c r="G1546">
        <f ca="1">OFFSET(drive!$A$2:$Y$402,TRUNC((ROW()-ROW($G$2))/COLUMNS(drive!$A$2:$Y$402)),MOD(ROW()-ROW($G$2),COLUMNS(drive!$A$2:$Y$402)),1,1)</f>
        <v>5</v>
      </c>
      <c r="H1546" s="5">
        <f ca="1">(VLOOKUP($B1546,weights!$A$2:$R$6,4))*VLOOKUP($B1546,weights!$A$2:$R$6,6)^C1546*(VLOOKUP($B1546,weights!$A$2:$R$6,15)*EXP(VLOOKUP($B1546,weights!$A$2:$R$6,11)*D1546)+VLOOKUP($B1546,weights!$A$2:$R$6,16)*EXP(VLOOKUP($B1546,weights!$A$2:$R$6,12)*E1546)+VLOOKUP($B1546,weights!$A$2:$R$6,17)*EXP(VLOOKUP($B1546,weights!$A$2:$R$6,13)*F1546)+VLOOKUP($B1546,weights!$A$2:$R$6,18)*EXP(VLOOKUP($B1546,weights!$A$2:$R$6,14)*G1546))</f>
        <v>0.74709187455084147</v>
      </c>
    </row>
    <row r="1547" spans="1:8" ht="12.75" x14ac:dyDescent="0.2">
      <c r="A1547">
        <f t="shared" si="0"/>
        <v>62</v>
      </c>
      <c r="B1547" t="str">
        <f t="shared" ref="B1547:C1547" si="1521">B1522</f>
        <v>pharmacy</v>
      </c>
      <c r="C1547">
        <f t="shared" si="1521"/>
        <v>0</v>
      </c>
      <c r="D1547">
        <f ca="1">OFFSET(walk!$A$2:$Y$402,TRUNC((ROW()-ROW($D$2))/COLUMNS(walk!$A$2:$Y$402)),MOD(ROW()-ROW($D$2),COLUMNS(walk!$A$2:$Y$402)),1,1)</f>
        <v>15</v>
      </c>
      <c r="E1547">
        <f ca="1">OFFSET(bike!$A$2:$Y$402,TRUNC((ROW()-ROW($E$2))/COLUMNS(bike!$A$2:$Y$402)),MOD(ROW()-ROW($E$2),COLUMNS(bike!$A$2:$Y$402)),1,1)</f>
        <v>4</v>
      </c>
      <c r="F1547">
        <f ca="1">OFFSET(transit!$A$2:$Y$402,TRUNC((ROW()-ROW($F$2))/COLUMNS(transit!$A$2:$Y$402)),MOD(ROW()-ROW($F$2),COLUMNS(transit!$A$2:$Y$402)),1,1)</f>
        <v>15</v>
      </c>
      <c r="G1547">
        <f ca="1">OFFSET(drive!$A$2:$Y$402,TRUNC((ROW()-ROW($G$2))/COLUMNS(drive!$A$2:$Y$402)),MOD(ROW()-ROW($G$2),COLUMNS(drive!$A$2:$Y$402)),1,1)</f>
        <v>3</v>
      </c>
      <c r="H1547" s="5">
        <f ca="1">(VLOOKUP($B1547,weights!$A$2:$R$6,4))*VLOOKUP($B1547,weights!$A$2:$R$6,6)^C1547*(VLOOKUP($B1547,weights!$A$2:$R$6,15)*EXP(VLOOKUP($B1547,weights!$A$2:$R$6,11)*D1547)+VLOOKUP($B1547,weights!$A$2:$R$6,16)*EXP(VLOOKUP($B1547,weights!$A$2:$R$6,12)*E1547)+VLOOKUP($B1547,weights!$A$2:$R$6,17)*EXP(VLOOKUP($B1547,weights!$A$2:$R$6,13)*F1547)+VLOOKUP($B1547,weights!$A$2:$R$6,18)*EXP(VLOOKUP($B1547,weights!$A$2:$R$6,14)*G1547))</f>
        <v>4.923741737242187</v>
      </c>
    </row>
    <row r="1548" spans="1:8" ht="12.75" x14ac:dyDescent="0.2">
      <c r="A1548">
        <f t="shared" si="0"/>
        <v>62</v>
      </c>
      <c r="B1548" t="str">
        <f t="shared" ref="B1548:C1548" si="1522">B1523</f>
        <v>pharmacy</v>
      </c>
      <c r="C1548">
        <f t="shared" si="1522"/>
        <v>1</v>
      </c>
      <c r="D1548">
        <f ca="1">OFFSET(walk!$A$2:$Y$402,TRUNC((ROW()-ROW($D$2))/COLUMNS(walk!$A$2:$Y$402)),MOD(ROW()-ROW($D$2),COLUMNS(walk!$A$2:$Y$402)),1,1)</f>
        <v>17</v>
      </c>
      <c r="E1548">
        <f ca="1">OFFSET(bike!$A$2:$Y$402,TRUNC((ROW()-ROW($E$2))/COLUMNS(bike!$A$2:$Y$402)),MOD(ROW()-ROW($E$2),COLUMNS(bike!$A$2:$Y$402)),1,1)</f>
        <v>6</v>
      </c>
      <c r="F1548">
        <f ca="1">OFFSET(transit!$A$2:$Y$402,TRUNC((ROW()-ROW($F$2))/COLUMNS(transit!$A$2:$Y$402)),MOD(ROW()-ROW($F$2),COLUMNS(transit!$A$2:$Y$402)),1,1)</f>
        <v>16</v>
      </c>
      <c r="G1548">
        <f ca="1">OFFSET(drive!$A$2:$Y$402,TRUNC((ROW()-ROW($G$2))/COLUMNS(drive!$A$2:$Y$402)),MOD(ROW()-ROW($G$2),COLUMNS(drive!$A$2:$Y$402)),1,1)</f>
        <v>4</v>
      </c>
      <c r="H1548" s="5">
        <f ca="1">(VLOOKUP($B1548,weights!$A$2:$R$6,4))*VLOOKUP($B1548,weights!$A$2:$R$6,6)^C1548*(VLOOKUP($B1548,weights!$A$2:$R$6,15)*EXP(VLOOKUP($B1548,weights!$A$2:$R$6,11)*D1548)+VLOOKUP($B1548,weights!$A$2:$R$6,16)*EXP(VLOOKUP($B1548,weights!$A$2:$R$6,12)*E1548)+VLOOKUP($B1548,weights!$A$2:$R$6,17)*EXP(VLOOKUP($B1548,weights!$A$2:$R$6,13)*F1548)+VLOOKUP($B1548,weights!$A$2:$R$6,18)*EXP(VLOOKUP($B1548,weights!$A$2:$R$6,14)*G1548))</f>
        <v>1.6846353744493883</v>
      </c>
    </row>
    <row r="1549" spans="1:8" ht="12.75" x14ac:dyDescent="0.2">
      <c r="A1549">
        <f t="shared" si="0"/>
        <v>62</v>
      </c>
      <c r="B1549" t="str">
        <f t="shared" ref="B1549:C1549" si="1523">B1524</f>
        <v>pharmacy</v>
      </c>
      <c r="C1549">
        <f t="shared" si="1523"/>
        <v>2</v>
      </c>
      <c r="D1549">
        <f ca="1">OFFSET(walk!$A$2:$Y$402,TRUNC((ROW()-ROW($D$2))/COLUMNS(walk!$A$2:$Y$402)),MOD(ROW()-ROW($D$2),COLUMNS(walk!$A$2:$Y$402)),1,1)</f>
        <v>17</v>
      </c>
      <c r="E1549">
        <f ca="1">OFFSET(bike!$A$2:$Y$402,TRUNC((ROW()-ROW($E$2))/COLUMNS(bike!$A$2:$Y$402)),MOD(ROW()-ROW($E$2),COLUMNS(bike!$A$2:$Y$402)),1,1)</f>
        <v>6</v>
      </c>
      <c r="F1549">
        <f ca="1">OFFSET(transit!$A$2:$Y$402,TRUNC((ROW()-ROW($F$2))/COLUMNS(transit!$A$2:$Y$402)),MOD(ROW()-ROW($F$2),COLUMNS(transit!$A$2:$Y$402)),1,1)</f>
        <v>16</v>
      </c>
      <c r="G1549">
        <f ca="1">OFFSET(drive!$A$2:$Y$402,TRUNC((ROW()-ROW($G$2))/COLUMNS(drive!$A$2:$Y$402)),MOD(ROW()-ROW($G$2),COLUMNS(drive!$A$2:$Y$402)),1,1)</f>
        <v>4</v>
      </c>
      <c r="H1549" s="5">
        <f ca="1">(VLOOKUP($B1549,weights!$A$2:$R$6,4))*VLOOKUP($B1549,weights!$A$2:$R$6,6)^C1549*(VLOOKUP($B1549,weights!$A$2:$R$6,15)*EXP(VLOOKUP($B1549,weights!$A$2:$R$6,11)*D1549)+VLOOKUP($B1549,weights!$A$2:$R$6,16)*EXP(VLOOKUP($B1549,weights!$A$2:$R$6,12)*E1549)+VLOOKUP($B1549,weights!$A$2:$R$6,17)*EXP(VLOOKUP($B1549,weights!$A$2:$R$6,13)*F1549)+VLOOKUP($B1549,weights!$A$2:$R$6,18)*EXP(VLOOKUP($B1549,weights!$A$2:$R$6,14)*G1549))</f>
        <v>0.81112073584600186</v>
      </c>
    </row>
    <row r="1550" spans="1:8" ht="12.75" x14ac:dyDescent="0.2">
      <c r="A1550">
        <f t="shared" si="0"/>
        <v>62</v>
      </c>
      <c r="B1550" t="str">
        <f t="shared" ref="B1550:C1550" si="1524">B1525</f>
        <v>bank</v>
      </c>
      <c r="C1550">
        <f t="shared" si="1524"/>
        <v>0</v>
      </c>
      <c r="D1550">
        <f ca="1">OFFSET(walk!$A$2:$Y$402,TRUNC((ROW()-ROW($D$2))/COLUMNS(walk!$A$2:$Y$402)),MOD(ROW()-ROW($D$2),COLUMNS(walk!$A$2:$Y$402)),1,1)</f>
        <v>27</v>
      </c>
      <c r="E1550">
        <f ca="1">OFFSET(bike!$A$2:$Y$402,TRUNC((ROW()-ROW($E$2))/COLUMNS(bike!$A$2:$Y$402)),MOD(ROW()-ROW($E$2),COLUMNS(bike!$A$2:$Y$402)),1,1)</f>
        <v>10</v>
      </c>
      <c r="F1550">
        <f ca="1">OFFSET(transit!$A$2:$Y$402,TRUNC((ROW()-ROW($F$2))/COLUMNS(transit!$A$2:$Y$402)),MOD(ROW()-ROW($F$2),COLUMNS(transit!$A$2:$Y$402)),1,1)</f>
        <v>23</v>
      </c>
      <c r="G1550">
        <f ca="1">OFFSET(drive!$A$2:$Y$402,TRUNC((ROW()-ROW($G$2))/COLUMNS(drive!$A$2:$Y$402)),MOD(ROW()-ROW($G$2),COLUMNS(drive!$A$2:$Y$402)),1,1)</f>
        <v>7</v>
      </c>
      <c r="H1550" s="5">
        <f ca="1">(VLOOKUP($B1550,weights!$A$2:$R$6,4))*VLOOKUP($B1550,weights!$A$2:$R$6,6)^C1550*(VLOOKUP($B1550,weights!$A$2:$R$6,15)*EXP(VLOOKUP($B1550,weights!$A$2:$R$6,11)*D1550)+VLOOKUP($B1550,weights!$A$2:$R$6,16)*EXP(VLOOKUP($B1550,weights!$A$2:$R$6,12)*E1550)+VLOOKUP($B1550,weights!$A$2:$R$6,17)*EXP(VLOOKUP($B1550,weights!$A$2:$R$6,13)*F1550)+VLOOKUP($B1550,weights!$A$2:$R$6,18)*EXP(VLOOKUP($B1550,weights!$A$2:$R$6,14)*G1550))</f>
        <v>1.7088946023081084</v>
      </c>
    </row>
    <row r="1551" spans="1:8" ht="12.75" x14ac:dyDescent="0.2">
      <c r="A1551">
        <f t="shared" si="0"/>
        <v>62</v>
      </c>
      <c r="B1551" t="str">
        <f t="shared" ref="B1551:C1551" si="1525">B1526</f>
        <v>bank</v>
      </c>
      <c r="C1551">
        <f t="shared" si="1525"/>
        <v>1</v>
      </c>
      <c r="D1551">
        <f ca="1">OFFSET(walk!$A$2:$Y$402,TRUNC((ROW()-ROW($D$2))/COLUMNS(walk!$A$2:$Y$402)),MOD(ROW()-ROW($D$2),COLUMNS(walk!$A$2:$Y$402)),1,1)</f>
        <v>41</v>
      </c>
      <c r="E1551">
        <f ca="1">OFFSET(bike!$A$2:$Y$402,TRUNC((ROW()-ROW($E$2))/COLUMNS(bike!$A$2:$Y$402)),MOD(ROW()-ROW($E$2),COLUMNS(bike!$A$2:$Y$402)),1,1)</f>
        <v>14</v>
      </c>
      <c r="F1551">
        <f ca="1">OFFSET(transit!$A$2:$Y$402,TRUNC((ROW()-ROW($F$2))/COLUMNS(transit!$A$2:$Y$402)),MOD(ROW()-ROW($F$2),COLUMNS(transit!$A$2:$Y$402)),1,1)</f>
        <v>34</v>
      </c>
      <c r="G1551">
        <f ca="1">OFFSET(drive!$A$2:$Y$402,TRUNC((ROW()-ROW($G$2))/COLUMNS(drive!$A$2:$Y$402)),MOD(ROW()-ROW($G$2),COLUMNS(drive!$A$2:$Y$402)),1,1)</f>
        <v>8</v>
      </c>
      <c r="H1551" s="5">
        <f ca="1">(VLOOKUP($B1551,weights!$A$2:$R$6,4))*VLOOKUP($B1551,weights!$A$2:$R$6,6)^C1551*(VLOOKUP($B1551,weights!$A$2:$R$6,15)*EXP(VLOOKUP($B1551,weights!$A$2:$R$6,11)*D1551)+VLOOKUP($B1551,weights!$A$2:$R$6,16)*EXP(VLOOKUP($B1551,weights!$A$2:$R$6,12)*E1551)+VLOOKUP($B1551,weights!$A$2:$R$6,17)*EXP(VLOOKUP($B1551,weights!$A$2:$R$6,13)*F1551)+VLOOKUP($B1551,weights!$A$2:$R$6,18)*EXP(VLOOKUP($B1551,weights!$A$2:$R$6,14)*G1551))</f>
        <v>0.43899132901545546</v>
      </c>
    </row>
    <row r="1552" spans="1:8" ht="12.75" x14ac:dyDescent="0.2">
      <c r="A1552">
        <f t="shared" si="0"/>
        <v>63</v>
      </c>
      <c r="B1552" t="str">
        <f t="shared" ref="B1552:C1552" si="1526">B1527</f>
        <v>restaurant</v>
      </c>
      <c r="C1552">
        <f t="shared" si="1526"/>
        <v>0</v>
      </c>
      <c r="D1552">
        <f ca="1">OFFSET(walk!$A$2:$Y$402,TRUNC((ROW()-ROW($D$2))/COLUMNS(walk!$A$2:$Y$402)),MOD(ROW()-ROW($D$2),COLUMNS(walk!$A$2:$Y$402)),1,1)</f>
        <v>7</v>
      </c>
      <c r="E1552">
        <f ca="1">OFFSET(bike!$A$2:$Y$402,TRUNC((ROW()-ROW($E$2))/COLUMNS(bike!$A$2:$Y$402)),MOD(ROW()-ROW($E$2),COLUMNS(bike!$A$2:$Y$402)),1,1)</f>
        <v>2</v>
      </c>
      <c r="F1552">
        <f ca="1">OFFSET(transit!$A$2:$Y$402,TRUNC((ROW()-ROW($F$2))/COLUMNS(transit!$A$2:$Y$402)),MOD(ROW()-ROW($F$2),COLUMNS(transit!$A$2:$Y$402)),1,1)</f>
        <v>3</v>
      </c>
      <c r="G1552">
        <f ca="1">OFFSET(drive!$A$2:$Y$402,TRUNC((ROW()-ROW($G$2))/COLUMNS(drive!$A$2:$Y$402)),MOD(ROW()-ROW($G$2),COLUMNS(drive!$A$2:$Y$402)),1,1)</f>
        <v>1</v>
      </c>
      <c r="H1552" s="5">
        <f ca="1">(VLOOKUP($B1552,weights!$A$2:$R$6,4))*VLOOKUP($B1552,weights!$A$2:$R$6,6)^C1552*(VLOOKUP($B1552,weights!$A$2:$R$6,15)*EXP(VLOOKUP($B1552,weights!$A$2:$R$6,11)*D1552)+VLOOKUP($B1552,weights!$A$2:$R$6,16)*EXP(VLOOKUP($B1552,weights!$A$2:$R$6,12)*E1552)+VLOOKUP($B1552,weights!$A$2:$R$6,17)*EXP(VLOOKUP($B1552,weights!$A$2:$R$6,13)*F1552)+VLOOKUP($B1552,weights!$A$2:$R$6,18)*EXP(VLOOKUP($B1552,weights!$A$2:$R$6,14)*G1552))</f>
        <v>38.876487958495865</v>
      </c>
    </row>
    <row r="1553" spans="1:8" ht="12.75" x14ac:dyDescent="0.2">
      <c r="A1553">
        <f t="shared" si="0"/>
        <v>63</v>
      </c>
      <c r="B1553" t="str">
        <f t="shared" ref="B1553:C1553" si="1527">B1528</f>
        <v>restaurant</v>
      </c>
      <c r="C1553">
        <f t="shared" si="1527"/>
        <v>1</v>
      </c>
      <c r="D1553">
        <f ca="1">OFFSET(walk!$A$2:$Y$402,TRUNC((ROW()-ROW($D$2))/COLUMNS(walk!$A$2:$Y$402)),MOD(ROW()-ROW($D$2),COLUMNS(walk!$A$2:$Y$402)),1,1)</f>
        <v>8</v>
      </c>
      <c r="E1553">
        <f ca="1">OFFSET(bike!$A$2:$Y$402,TRUNC((ROW()-ROW($E$2))/COLUMNS(bike!$A$2:$Y$402)),MOD(ROW()-ROW($E$2),COLUMNS(bike!$A$2:$Y$402)),1,1)</f>
        <v>2</v>
      </c>
      <c r="F1553">
        <f ca="1">OFFSET(transit!$A$2:$Y$402,TRUNC((ROW()-ROW($F$2))/COLUMNS(transit!$A$2:$Y$402)),MOD(ROW()-ROW($F$2),COLUMNS(transit!$A$2:$Y$402)),1,1)</f>
        <v>4</v>
      </c>
      <c r="G1553">
        <f ca="1">OFFSET(drive!$A$2:$Y$402,TRUNC((ROW()-ROW($G$2))/COLUMNS(drive!$A$2:$Y$402)),MOD(ROW()-ROW($G$2),COLUMNS(drive!$A$2:$Y$402)),1,1)</f>
        <v>2</v>
      </c>
      <c r="H1553" s="5">
        <f ca="1">(VLOOKUP($B1553,weights!$A$2:$R$6,4))*VLOOKUP($B1553,weights!$A$2:$R$6,6)^C1553*(VLOOKUP($B1553,weights!$A$2:$R$6,15)*EXP(VLOOKUP($B1553,weights!$A$2:$R$6,11)*D1553)+VLOOKUP($B1553,weights!$A$2:$R$6,16)*EXP(VLOOKUP($B1553,weights!$A$2:$R$6,12)*E1553)+VLOOKUP($B1553,weights!$A$2:$R$6,17)*EXP(VLOOKUP($B1553,weights!$A$2:$R$6,13)*F1553)+VLOOKUP($B1553,weights!$A$2:$R$6,18)*EXP(VLOOKUP($B1553,weights!$A$2:$R$6,14)*G1553))</f>
        <v>30.881608722525723</v>
      </c>
    </row>
    <row r="1554" spans="1:8" ht="12.75" x14ac:dyDescent="0.2">
      <c r="A1554">
        <f t="shared" si="0"/>
        <v>63</v>
      </c>
      <c r="B1554" t="str">
        <f t="shared" ref="B1554:C1554" si="1528">B1529</f>
        <v>restaurant</v>
      </c>
      <c r="C1554">
        <f t="shared" si="1528"/>
        <v>2</v>
      </c>
      <c r="D1554">
        <f ca="1">OFFSET(walk!$A$2:$Y$402,TRUNC((ROW()-ROW($D$2))/COLUMNS(walk!$A$2:$Y$402)),MOD(ROW()-ROW($D$2),COLUMNS(walk!$A$2:$Y$402)),1,1)</f>
        <v>8</v>
      </c>
      <c r="E1554">
        <f ca="1">OFFSET(bike!$A$2:$Y$402,TRUNC((ROW()-ROW($E$2))/COLUMNS(bike!$A$2:$Y$402)),MOD(ROW()-ROW($E$2),COLUMNS(bike!$A$2:$Y$402)),1,1)</f>
        <v>3</v>
      </c>
      <c r="F1554">
        <f ca="1">OFFSET(transit!$A$2:$Y$402,TRUNC((ROW()-ROW($F$2))/COLUMNS(transit!$A$2:$Y$402)),MOD(ROW()-ROW($F$2),COLUMNS(transit!$A$2:$Y$402)),1,1)</f>
        <v>4</v>
      </c>
      <c r="G1554">
        <f ca="1">OFFSET(drive!$A$2:$Y$402,TRUNC((ROW()-ROW($G$2))/COLUMNS(drive!$A$2:$Y$402)),MOD(ROW()-ROW($G$2),COLUMNS(drive!$A$2:$Y$402)),1,1)</f>
        <v>2</v>
      </c>
      <c r="H1554" s="5">
        <f ca="1">(VLOOKUP($B1554,weights!$A$2:$R$6,4))*VLOOKUP($B1554,weights!$A$2:$R$6,6)^C1554*(VLOOKUP($B1554,weights!$A$2:$R$6,15)*EXP(VLOOKUP($B1554,weights!$A$2:$R$6,11)*D1554)+VLOOKUP($B1554,weights!$A$2:$R$6,16)*EXP(VLOOKUP($B1554,weights!$A$2:$R$6,12)*E1554)+VLOOKUP($B1554,weights!$A$2:$R$6,17)*EXP(VLOOKUP($B1554,weights!$A$2:$R$6,13)*F1554)+VLOOKUP($B1554,weights!$A$2:$R$6,18)*EXP(VLOOKUP($B1554,weights!$A$2:$R$6,14)*G1554))</f>
        <v>25.995863765926156</v>
      </c>
    </row>
    <row r="1555" spans="1:8" ht="12.75" x14ac:dyDescent="0.2">
      <c r="A1555">
        <f t="shared" si="0"/>
        <v>63</v>
      </c>
      <c r="B1555" t="str">
        <f t="shared" ref="B1555:C1555" si="1529">B1530</f>
        <v>restaurant</v>
      </c>
      <c r="C1555">
        <f t="shared" si="1529"/>
        <v>3</v>
      </c>
      <c r="D1555">
        <f ca="1">OFFSET(walk!$A$2:$Y$402,TRUNC((ROW()-ROW($D$2))/COLUMNS(walk!$A$2:$Y$402)),MOD(ROW()-ROW($D$2),COLUMNS(walk!$A$2:$Y$402)),1,1)</f>
        <v>13</v>
      </c>
      <c r="E1555">
        <f ca="1">OFFSET(bike!$A$2:$Y$402,TRUNC((ROW()-ROW($E$2))/COLUMNS(bike!$A$2:$Y$402)),MOD(ROW()-ROW($E$2),COLUMNS(bike!$A$2:$Y$402)),1,1)</f>
        <v>4</v>
      </c>
      <c r="F1555">
        <f ca="1">OFFSET(transit!$A$2:$Y$402,TRUNC((ROW()-ROW($F$2))/COLUMNS(transit!$A$2:$Y$402)),MOD(ROW()-ROW($F$2),COLUMNS(transit!$A$2:$Y$402)),1,1)</f>
        <v>6</v>
      </c>
      <c r="G1555">
        <f ca="1">OFFSET(drive!$A$2:$Y$402,TRUNC((ROW()-ROW($G$2))/COLUMNS(drive!$A$2:$Y$402)),MOD(ROW()-ROW($G$2),COLUMNS(drive!$A$2:$Y$402)),1,1)</f>
        <v>3</v>
      </c>
      <c r="H1555" s="5">
        <f ca="1">(VLOOKUP($B1555,weights!$A$2:$R$6,4))*VLOOKUP($B1555,weights!$A$2:$R$6,6)^C1555*(VLOOKUP($B1555,weights!$A$2:$R$6,15)*EXP(VLOOKUP($B1555,weights!$A$2:$R$6,11)*D1555)+VLOOKUP($B1555,weights!$A$2:$R$6,16)*EXP(VLOOKUP($B1555,weights!$A$2:$R$6,12)*E1555)+VLOOKUP($B1555,weights!$A$2:$R$6,17)*EXP(VLOOKUP($B1555,weights!$A$2:$R$6,13)*F1555)+VLOOKUP($B1555,weights!$A$2:$R$6,18)*EXP(VLOOKUP($B1555,weights!$A$2:$R$6,14)*G1555))</f>
        <v>17.501462896507999</v>
      </c>
    </row>
    <row r="1556" spans="1:8" ht="12.75" x14ac:dyDescent="0.2">
      <c r="A1556">
        <f t="shared" si="0"/>
        <v>63</v>
      </c>
      <c r="B1556" t="str">
        <f t="shared" ref="B1556:C1556" si="1530">B1531</f>
        <v>restaurant</v>
      </c>
      <c r="C1556">
        <f t="shared" si="1530"/>
        <v>4</v>
      </c>
      <c r="D1556">
        <f ca="1">OFFSET(walk!$A$2:$Y$402,TRUNC((ROW()-ROW($D$2))/COLUMNS(walk!$A$2:$Y$402)),MOD(ROW()-ROW($D$2),COLUMNS(walk!$A$2:$Y$402)),1,1)</f>
        <v>16</v>
      </c>
      <c r="E1556">
        <f ca="1">OFFSET(bike!$A$2:$Y$402,TRUNC((ROW()-ROW($E$2))/COLUMNS(bike!$A$2:$Y$402)),MOD(ROW()-ROW($E$2),COLUMNS(bike!$A$2:$Y$402)),1,1)</f>
        <v>4</v>
      </c>
      <c r="F1556">
        <f ca="1">OFFSET(transit!$A$2:$Y$402,TRUNC((ROW()-ROW($F$2))/COLUMNS(transit!$A$2:$Y$402)),MOD(ROW()-ROW($F$2),COLUMNS(transit!$A$2:$Y$402)),1,1)</f>
        <v>9</v>
      </c>
      <c r="G1556">
        <f ca="1">OFFSET(drive!$A$2:$Y$402,TRUNC((ROW()-ROW($G$2))/COLUMNS(drive!$A$2:$Y$402)),MOD(ROW()-ROW($G$2),COLUMNS(drive!$A$2:$Y$402)),1,1)</f>
        <v>3</v>
      </c>
      <c r="H1556" s="5">
        <f ca="1">(VLOOKUP($B1556,weights!$A$2:$R$6,4))*VLOOKUP($B1556,weights!$A$2:$R$6,6)^C1556*(VLOOKUP($B1556,weights!$A$2:$R$6,15)*EXP(VLOOKUP($B1556,weights!$A$2:$R$6,11)*D1556)+VLOOKUP($B1556,weights!$A$2:$R$6,16)*EXP(VLOOKUP($B1556,weights!$A$2:$R$6,12)*E1556)+VLOOKUP($B1556,weights!$A$2:$R$6,17)*EXP(VLOOKUP($B1556,weights!$A$2:$R$6,13)*F1556)+VLOOKUP($B1556,weights!$A$2:$R$6,18)*EXP(VLOOKUP($B1556,weights!$A$2:$R$6,14)*G1556))</f>
        <v>13.789290318221656</v>
      </c>
    </row>
    <row r="1557" spans="1:8" ht="12.75" x14ac:dyDescent="0.2">
      <c r="A1557">
        <f t="shared" si="0"/>
        <v>63</v>
      </c>
      <c r="B1557" t="str">
        <f t="shared" ref="B1557:C1557" si="1531">B1532</f>
        <v>restaurant</v>
      </c>
      <c r="C1557">
        <f t="shared" si="1531"/>
        <v>5</v>
      </c>
      <c r="D1557">
        <f ca="1">OFFSET(walk!$A$2:$Y$402,TRUNC((ROW()-ROW($D$2))/COLUMNS(walk!$A$2:$Y$402)),MOD(ROW()-ROW($D$2),COLUMNS(walk!$A$2:$Y$402)),1,1)</f>
        <v>17</v>
      </c>
      <c r="E1557">
        <f ca="1">OFFSET(bike!$A$2:$Y$402,TRUNC((ROW()-ROW($E$2))/COLUMNS(bike!$A$2:$Y$402)),MOD(ROW()-ROW($E$2),COLUMNS(bike!$A$2:$Y$402)),1,1)</f>
        <v>4</v>
      </c>
      <c r="F1557">
        <f ca="1">OFFSET(transit!$A$2:$Y$402,TRUNC((ROW()-ROW($F$2))/COLUMNS(transit!$A$2:$Y$402)),MOD(ROW()-ROW($F$2),COLUMNS(transit!$A$2:$Y$402)),1,1)</f>
        <v>9</v>
      </c>
      <c r="G1557">
        <f ca="1">OFFSET(drive!$A$2:$Y$402,TRUNC((ROW()-ROW($G$2))/COLUMNS(drive!$A$2:$Y$402)),MOD(ROW()-ROW($G$2),COLUMNS(drive!$A$2:$Y$402)),1,1)</f>
        <v>5</v>
      </c>
      <c r="H1557" s="5">
        <f ca="1">(VLOOKUP($B1557,weights!$A$2:$R$6,4))*VLOOKUP($B1557,weights!$A$2:$R$6,6)^C1557*(VLOOKUP($B1557,weights!$A$2:$R$6,15)*EXP(VLOOKUP($B1557,weights!$A$2:$R$6,11)*D1557)+VLOOKUP($B1557,weights!$A$2:$R$6,16)*EXP(VLOOKUP($B1557,weights!$A$2:$R$6,12)*E1557)+VLOOKUP($B1557,weights!$A$2:$R$6,17)*EXP(VLOOKUP($B1557,weights!$A$2:$R$6,13)*F1557)+VLOOKUP($B1557,weights!$A$2:$R$6,18)*EXP(VLOOKUP($B1557,weights!$A$2:$R$6,14)*G1557))</f>
        <v>10.65089273743193</v>
      </c>
    </row>
    <row r="1558" spans="1:8" ht="12.75" x14ac:dyDescent="0.2">
      <c r="A1558">
        <f t="shared" si="0"/>
        <v>63</v>
      </c>
      <c r="B1558" t="str">
        <f t="shared" ref="B1558:C1558" si="1532">B1533</f>
        <v>restaurant</v>
      </c>
      <c r="C1558">
        <f t="shared" si="1532"/>
        <v>6</v>
      </c>
      <c r="D1558">
        <f ca="1">OFFSET(walk!$A$2:$Y$402,TRUNC((ROW()-ROW($D$2))/COLUMNS(walk!$A$2:$Y$402)),MOD(ROW()-ROW($D$2),COLUMNS(walk!$A$2:$Y$402)),1,1)</f>
        <v>18</v>
      </c>
      <c r="E1558">
        <f ca="1">OFFSET(bike!$A$2:$Y$402,TRUNC((ROW()-ROW($E$2))/COLUMNS(bike!$A$2:$Y$402)),MOD(ROW()-ROW($E$2),COLUMNS(bike!$A$2:$Y$402)),1,1)</f>
        <v>5</v>
      </c>
      <c r="F1558">
        <f ca="1">OFFSET(transit!$A$2:$Y$402,TRUNC((ROW()-ROW($F$2))/COLUMNS(transit!$A$2:$Y$402)),MOD(ROW()-ROW($F$2),COLUMNS(transit!$A$2:$Y$402)),1,1)</f>
        <v>10</v>
      </c>
      <c r="G1558">
        <f ca="1">OFFSET(drive!$A$2:$Y$402,TRUNC((ROW()-ROW($G$2))/COLUMNS(drive!$A$2:$Y$402)),MOD(ROW()-ROW($G$2),COLUMNS(drive!$A$2:$Y$402)),1,1)</f>
        <v>5</v>
      </c>
      <c r="H1558" s="5">
        <f ca="1">(VLOOKUP($B1558,weights!$A$2:$R$6,4))*VLOOKUP($B1558,weights!$A$2:$R$6,6)^C1558*(VLOOKUP($B1558,weights!$A$2:$R$6,15)*EXP(VLOOKUP($B1558,weights!$A$2:$R$6,11)*D1558)+VLOOKUP($B1558,weights!$A$2:$R$6,16)*EXP(VLOOKUP($B1558,weights!$A$2:$R$6,12)*E1558)+VLOOKUP($B1558,weights!$A$2:$R$6,17)*EXP(VLOOKUP($B1558,weights!$A$2:$R$6,13)*F1558)+VLOOKUP($B1558,weights!$A$2:$R$6,18)*EXP(VLOOKUP($B1558,weights!$A$2:$R$6,14)*G1558))</f>
        <v>8.5211651365737993</v>
      </c>
    </row>
    <row r="1559" spans="1:8" ht="12.75" x14ac:dyDescent="0.2">
      <c r="A1559">
        <f t="shared" si="0"/>
        <v>63</v>
      </c>
      <c r="B1559" t="str">
        <f t="shared" ref="B1559:C1559" si="1533">B1534</f>
        <v>restaurant</v>
      </c>
      <c r="C1559">
        <f t="shared" si="1533"/>
        <v>7</v>
      </c>
      <c r="D1559">
        <f ca="1">OFFSET(walk!$A$2:$Y$402,TRUNC((ROW()-ROW($D$2))/COLUMNS(walk!$A$2:$Y$402)),MOD(ROW()-ROW($D$2),COLUMNS(walk!$A$2:$Y$402)),1,1)</f>
        <v>18</v>
      </c>
      <c r="E1559">
        <f ca="1">OFFSET(bike!$A$2:$Y$402,TRUNC((ROW()-ROW($E$2))/COLUMNS(bike!$A$2:$Y$402)),MOD(ROW()-ROW($E$2),COLUMNS(bike!$A$2:$Y$402)),1,1)</f>
        <v>5</v>
      </c>
      <c r="F1559">
        <f ca="1">OFFSET(transit!$A$2:$Y$402,TRUNC((ROW()-ROW($F$2))/COLUMNS(transit!$A$2:$Y$402)),MOD(ROW()-ROW($F$2),COLUMNS(transit!$A$2:$Y$402)),1,1)</f>
        <v>11</v>
      </c>
      <c r="G1559">
        <f ca="1">OFFSET(drive!$A$2:$Y$402,TRUNC((ROW()-ROW($G$2))/COLUMNS(drive!$A$2:$Y$402)),MOD(ROW()-ROW($G$2),COLUMNS(drive!$A$2:$Y$402)),1,1)</f>
        <v>5</v>
      </c>
      <c r="H1559" s="5">
        <f ca="1">(VLOOKUP($B1559,weights!$A$2:$R$6,4))*VLOOKUP($B1559,weights!$A$2:$R$6,6)^C1559*(VLOOKUP($B1559,weights!$A$2:$R$6,15)*EXP(VLOOKUP($B1559,weights!$A$2:$R$6,11)*D1559)+VLOOKUP($B1559,weights!$A$2:$R$6,16)*EXP(VLOOKUP($B1559,weights!$A$2:$R$6,12)*E1559)+VLOOKUP($B1559,weights!$A$2:$R$6,17)*EXP(VLOOKUP($B1559,weights!$A$2:$R$6,13)*F1559)+VLOOKUP($B1559,weights!$A$2:$R$6,18)*EXP(VLOOKUP($B1559,weights!$A$2:$R$6,14)*G1559))</f>
        <v>7.4036460462796354</v>
      </c>
    </row>
    <row r="1560" spans="1:8" ht="12.75" x14ac:dyDescent="0.2">
      <c r="A1560">
        <f t="shared" si="0"/>
        <v>63</v>
      </c>
      <c r="B1560" t="str">
        <f t="shared" ref="B1560:C1560" si="1534">B1535</f>
        <v>restaurant</v>
      </c>
      <c r="C1560">
        <f t="shared" si="1534"/>
        <v>8</v>
      </c>
      <c r="D1560">
        <f ca="1">OFFSET(walk!$A$2:$Y$402,TRUNC((ROW()-ROW($D$2))/COLUMNS(walk!$A$2:$Y$402)),MOD(ROW()-ROW($D$2),COLUMNS(walk!$A$2:$Y$402)),1,1)</f>
        <v>19</v>
      </c>
      <c r="E1560">
        <f ca="1">OFFSET(bike!$A$2:$Y$402,TRUNC((ROW()-ROW($E$2))/COLUMNS(bike!$A$2:$Y$402)),MOD(ROW()-ROW($E$2),COLUMNS(bike!$A$2:$Y$402)),1,1)</f>
        <v>6</v>
      </c>
      <c r="F1560">
        <f ca="1">OFFSET(transit!$A$2:$Y$402,TRUNC((ROW()-ROW($F$2))/COLUMNS(transit!$A$2:$Y$402)),MOD(ROW()-ROW($F$2),COLUMNS(transit!$A$2:$Y$402)),1,1)</f>
        <v>13</v>
      </c>
      <c r="G1560">
        <f ca="1">OFFSET(drive!$A$2:$Y$402,TRUNC((ROW()-ROW($G$2))/COLUMNS(drive!$A$2:$Y$402)),MOD(ROW()-ROW($G$2),COLUMNS(drive!$A$2:$Y$402)),1,1)</f>
        <v>5</v>
      </c>
      <c r="H1560" s="5">
        <f ca="1">(VLOOKUP($B1560,weights!$A$2:$R$6,4))*VLOOKUP($B1560,weights!$A$2:$R$6,6)^C1560*(VLOOKUP($B1560,weights!$A$2:$R$6,15)*EXP(VLOOKUP($B1560,weights!$A$2:$R$6,11)*D1560)+VLOOKUP($B1560,weights!$A$2:$R$6,16)*EXP(VLOOKUP($B1560,weights!$A$2:$R$6,12)*E1560)+VLOOKUP($B1560,weights!$A$2:$R$6,17)*EXP(VLOOKUP($B1560,weights!$A$2:$R$6,13)*F1560)+VLOOKUP($B1560,weights!$A$2:$R$6,18)*EXP(VLOOKUP($B1560,weights!$A$2:$R$6,14)*G1560))</f>
        <v>5.8448230240352297</v>
      </c>
    </row>
    <row r="1561" spans="1:8" ht="12.75" x14ac:dyDescent="0.2">
      <c r="A1561">
        <f t="shared" si="0"/>
        <v>63</v>
      </c>
      <c r="B1561" t="str">
        <f t="shared" ref="B1561:C1561" si="1535">B1536</f>
        <v>restaurant</v>
      </c>
      <c r="C1561">
        <f t="shared" si="1535"/>
        <v>9</v>
      </c>
      <c r="D1561">
        <f ca="1">OFFSET(walk!$A$2:$Y$402,TRUNC((ROW()-ROW($D$2))/COLUMNS(walk!$A$2:$Y$402)),MOD(ROW()-ROW($D$2),COLUMNS(walk!$A$2:$Y$402)),1,1)</f>
        <v>20</v>
      </c>
      <c r="E1561">
        <f ca="1">OFFSET(bike!$A$2:$Y$402,TRUNC((ROW()-ROW($E$2))/COLUMNS(bike!$A$2:$Y$402)),MOD(ROW()-ROW($E$2),COLUMNS(bike!$A$2:$Y$402)),1,1)</f>
        <v>6</v>
      </c>
      <c r="F1561">
        <f ca="1">OFFSET(transit!$A$2:$Y$402,TRUNC((ROW()-ROW($F$2))/COLUMNS(transit!$A$2:$Y$402)),MOD(ROW()-ROW($F$2),COLUMNS(transit!$A$2:$Y$402)),1,1)</f>
        <v>13</v>
      </c>
      <c r="G1561">
        <f ca="1">OFFSET(drive!$A$2:$Y$402,TRUNC((ROW()-ROW($G$2))/COLUMNS(drive!$A$2:$Y$402)),MOD(ROW()-ROW($G$2),COLUMNS(drive!$A$2:$Y$402)),1,1)</f>
        <v>5</v>
      </c>
      <c r="H1561" s="5">
        <f ca="1">(VLOOKUP($B1561,weights!$A$2:$R$6,4))*VLOOKUP($B1561,weights!$A$2:$R$6,6)^C1561*(VLOOKUP($B1561,weights!$A$2:$R$6,15)*EXP(VLOOKUP($B1561,weights!$A$2:$R$6,11)*D1561)+VLOOKUP($B1561,weights!$A$2:$R$6,16)*EXP(VLOOKUP($B1561,weights!$A$2:$R$6,12)*E1561)+VLOOKUP($B1561,weights!$A$2:$R$6,17)*EXP(VLOOKUP($B1561,weights!$A$2:$R$6,13)*F1561)+VLOOKUP($B1561,weights!$A$2:$R$6,18)*EXP(VLOOKUP($B1561,weights!$A$2:$R$6,14)*G1561))</f>
        <v>5.2179260270686951</v>
      </c>
    </row>
    <row r="1562" spans="1:8" ht="12.75" x14ac:dyDescent="0.2">
      <c r="A1562">
        <f t="shared" si="0"/>
        <v>63</v>
      </c>
      <c r="B1562" t="str">
        <f t="shared" ref="B1562:C1562" si="1536">B1537</f>
        <v>supermarket</v>
      </c>
      <c r="C1562">
        <f t="shared" si="1536"/>
        <v>0</v>
      </c>
      <c r="D1562">
        <f ca="1">OFFSET(walk!$A$2:$Y$402,TRUNC((ROW()-ROW($D$2))/COLUMNS(walk!$A$2:$Y$402)),MOD(ROW()-ROW($D$2),COLUMNS(walk!$A$2:$Y$402)),1,1)</f>
        <v>41</v>
      </c>
      <c r="E1562">
        <f ca="1">OFFSET(bike!$A$2:$Y$402,TRUNC((ROW()-ROW($E$2))/COLUMNS(bike!$A$2:$Y$402)),MOD(ROW()-ROW($E$2),COLUMNS(bike!$A$2:$Y$402)),1,1)</f>
        <v>15</v>
      </c>
      <c r="F1562">
        <f ca="1">OFFSET(transit!$A$2:$Y$402,TRUNC((ROW()-ROW($F$2))/COLUMNS(transit!$A$2:$Y$402)),MOD(ROW()-ROW($F$2),COLUMNS(transit!$A$2:$Y$402)),1,1)</f>
        <v>17</v>
      </c>
      <c r="G1562">
        <f ca="1">OFFSET(drive!$A$2:$Y$402,TRUNC((ROW()-ROW($G$2))/COLUMNS(drive!$A$2:$Y$402)),MOD(ROW()-ROW($G$2),COLUMNS(drive!$A$2:$Y$402)),1,1)</f>
        <v>10</v>
      </c>
      <c r="H1562" s="5">
        <f ca="1">(VLOOKUP($B1562,weights!$A$2:$R$6,4))*VLOOKUP($B1562,weights!$A$2:$R$6,6)^C1562*(VLOOKUP($B1562,weights!$A$2:$R$6,15)*EXP(VLOOKUP($B1562,weights!$A$2:$R$6,11)*D1562)+VLOOKUP($B1562,weights!$A$2:$R$6,16)*EXP(VLOOKUP($B1562,weights!$A$2:$R$6,12)*E1562)+VLOOKUP($B1562,weights!$A$2:$R$6,17)*EXP(VLOOKUP($B1562,weights!$A$2:$R$6,13)*F1562)+VLOOKUP($B1562,weights!$A$2:$R$6,18)*EXP(VLOOKUP($B1562,weights!$A$2:$R$6,14)*G1562))</f>
        <v>2.7233372564424054</v>
      </c>
    </row>
    <row r="1563" spans="1:8" ht="12.75" x14ac:dyDescent="0.2">
      <c r="A1563">
        <f t="shared" si="0"/>
        <v>63</v>
      </c>
      <c r="B1563" t="str">
        <f t="shared" ref="B1563:C1563" si="1537">B1538</f>
        <v>supermarket</v>
      </c>
      <c r="C1563">
        <f t="shared" si="1537"/>
        <v>1</v>
      </c>
      <c r="D1563">
        <f ca="1">OFFSET(walk!$A$2:$Y$402,TRUNC((ROW()-ROW($D$2))/COLUMNS(walk!$A$2:$Y$402)),MOD(ROW()-ROW($D$2),COLUMNS(walk!$A$2:$Y$402)),1,1)</f>
        <v>56</v>
      </c>
      <c r="E1563">
        <f ca="1">OFFSET(bike!$A$2:$Y$402,TRUNC((ROW()-ROW($E$2))/COLUMNS(bike!$A$2:$Y$402)),MOD(ROW()-ROW($E$2),COLUMNS(bike!$A$2:$Y$402)),1,1)</f>
        <v>16</v>
      </c>
      <c r="F1563">
        <f ca="1">OFFSET(transit!$A$2:$Y$402,TRUNC((ROW()-ROW($F$2))/COLUMNS(transit!$A$2:$Y$402)),MOD(ROW()-ROW($F$2),COLUMNS(transit!$A$2:$Y$402)),1,1)</f>
        <v>22</v>
      </c>
      <c r="G1563">
        <f ca="1">OFFSET(drive!$A$2:$Y$402,TRUNC((ROW()-ROW($G$2))/COLUMNS(drive!$A$2:$Y$402)),MOD(ROW()-ROW($G$2),COLUMNS(drive!$A$2:$Y$402)),1,1)</f>
        <v>11</v>
      </c>
      <c r="H1563" s="5">
        <f ca="1">(VLOOKUP($B1563,weights!$A$2:$R$6,4))*VLOOKUP($B1563,weights!$A$2:$R$6,6)^C1563*(VLOOKUP($B1563,weights!$A$2:$R$6,15)*EXP(VLOOKUP($B1563,weights!$A$2:$R$6,11)*D1563)+VLOOKUP($B1563,weights!$A$2:$R$6,16)*EXP(VLOOKUP($B1563,weights!$A$2:$R$6,12)*E1563)+VLOOKUP($B1563,weights!$A$2:$R$6,17)*EXP(VLOOKUP($B1563,weights!$A$2:$R$6,13)*F1563)+VLOOKUP($B1563,weights!$A$2:$R$6,18)*EXP(VLOOKUP($B1563,weights!$A$2:$R$6,14)*G1563))</f>
        <v>1.1656245464251493</v>
      </c>
    </row>
    <row r="1564" spans="1:8" ht="12.75" x14ac:dyDescent="0.2">
      <c r="A1564">
        <f t="shared" si="0"/>
        <v>63</v>
      </c>
      <c r="B1564" t="str">
        <f t="shared" ref="B1564:C1564" si="1538">B1539</f>
        <v>supermarket</v>
      </c>
      <c r="C1564">
        <f t="shared" si="1538"/>
        <v>2</v>
      </c>
      <c r="D1564">
        <f ca="1">OFFSET(walk!$A$2:$Y$402,TRUNC((ROW()-ROW($D$2))/COLUMNS(walk!$A$2:$Y$402)),MOD(ROW()-ROW($D$2),COLUMNS(walk!$A$2:$Y$402)),1,1)</f>
        <v>61</v>
      </c>
      <c r="E1564">
        <f ca="1">OFFSET(bike!$A$2:$Y$402,TRUNC((ROW()-ROW($E$2))/COLUMNS(bike!$A$2:$Y$402)),MOD(ROW()-ROW($E$2),COLUMNS(bike!$A$2:$Y$402)),1,1)</f>
        <v>17</v>
      </c>
      <c r="F1564">
        <f ca="1">OFFSET(transit!$A$2:$Y$402,TRUNC((ROW()-ROW($F$2))/COLUMNS(transit!$A$2:$Y$402)),MOD(ROW()-ROW($F$2),COLUMNS(transit!$A$2:$Y$402)),1,1)</f>
        <v>31</v>
      </c>
      <c r="G1564">
        <f ca="1">OFFSET(drive!$A$2:$Y$402,TRUNC((ROW()-ROW($G$2))/COLUMNS(drive!$A$2:$Y$402)),MOD(ROW()-ROW($G$2),COLUMNS(drive!$A$2:$Y$402)),1,1)</f>
        <v>13</v>
      </c>
      <c r="H1564" s="5">
        <f ca="1">(VLOOKUP($B1564,weights!$A$2:$R$6,4))*VLOOKUP($B1564,weights!$A$2:$R$6,6)^C1564*(VLOOKUP($B1564,weights!$A$2:$R$6,15)*EXP(VLOOKUP($B1564,weights!$A$2:$R$6,11)*D1564)+VLOOKUP($B1564,weights!$A$2:$R$6,16)*EXP(VLOOKUP($B1564,weights!$A$2:$R$6,12)*E1564)+VLOOKUP($B1564,weights!$A$2:$R$6,17)*EXP(VLOOKUP($B1564,weights!$A$2:$R$6,13)*F1564)+VLOOKUP($B1564,weights!$A$2:$R$6,18)*EXP(VLOOKUP($B1564,weights!$A$2:$R$6,14)*G1564))</f>
        <v>0.42079338555543239</v>
      </c>
    </row>
    <row r="1565" spans="1:8" ht="12.75" x14ac:dyDescent="0.2">
      <c r="A1565">
        <f t="shared" si="0"/>
        <v>63</v>
      </c>
      <c r="B1565" t="str">
        <f t="shared" ref="B1565:C1565" si="1539">B1540</f>
        <v>supermarket</v>
      </c>
      <c r="C1565">
        <f t="shared" si="1539"/>
        <v>3</v>
      </c>
      <c r="D1565">
        <f ca="1">OFFSET(walk!$A$2:$Y$402,TRUNC((ROW()-ROW($D$2))/COLUMNS(walk!$A$2:$Y$402)),MOD(ROW()-ROW($D$2),COLUMNS(walk!$A$2:$Y$402)),1,1)</f>
        <v>68</v>
      </c>
      <c r="E1565">
        <f ca="1">OFFSET(bike!$A$2:$Y$402,TRUNC((ROW()-ROW($E$2))/COLUMNS(bike!$A$2:$Y$402)),MOD(ROW()-ROW($E$2),COLUMNS(bike!$A$2:$Y$402)),1,1)</f>
        <v>21</v>
      </c>
      <c r="F1565">
        <f ca="1">OFFSET(transit!$A$2:$Y$402,TRUNC((ROW()-ROW($F$2))/COLUMNS(transit!$A$2:$Y$402)),MOD(ROW()-ROW($F$2),COLUMNS(transit!$A$2:$Y$402)),1,1)</f>
        <v>36</v>
      </c>
      <c r="G1565">
        <f ca="1">OFFSET(drive!$A$2:$Y$402,TRUNC((ROW()-ROW($G$2))/COLUMNS(drive!$A$2:$Y$402)),MOD(ROW()-ROW($G$2),COLUMNS(drive!$A$2:$Y$402)),1,1)</f>
        <v>14</v>
      </c>
      <c r="H1565" s="5">
        <f ca="1">(VLOOKUP($B1565,weights!$A$2:$R$6,4))*VLOOKUP($B1565,weights!$A$2:$R$6,6)^C1565*(VLOOKUP($B1565,weights!$A$2:$R$6,15)*EXP(VLOOKUP($B1565,weights!$A$2:$R$6,11)*D1565)+VLOOKUP($B1565,weights!$A$2:$R$6,16)*EXP(VLOOKUP($B1565,weights!$A$2:$R$6,12)*E1565)+VLOOKUP($B1565,weights!$A$2:$R$6,17)*EXP(VLOOKUP($B1565,weights!$A$2:$R$6,13)*F1565)+VLOOKUP($B1565,weights!$A$2:$R$6,18)*EXP(VLOOKUP($B1565,weights!$A$2:$R$6,14)*G1565))</f>
        <v>0.18952358421480175</v>
      </c>
    </row>
    <row r="1566" spans="1:8" ht="12.75" x14ac:dyDescent="0.2">
      <c r="A1566">
        <f t="shared" si="0"/>
        <v>63</v>
      </c>
      <c r="B1566" t="str">
        <f t="shared" ref="B1566:C1566" si="1540">B1541</f>
        <v>supermarket</v>
      </c>
      <c r="C1566">
        <f t="shared" si="1540"/>
        <v>4</v>
      </c>
      <c r="D1566">
        <f ca="1">OFFSET(walk!$A$2:$Y$402,TRUNC((ROW()-ROW($D$2))/COLUMNS(walk!$A$2:$Y$402)),MOD(ROW()-ROW($D$2),COLUMNS(walk!$A$2:$Y$402)),1,1)</f>
        <v>85</v>
      </c>
      <c r="E1566">
        <f ca="1">OFFSET(bike!$A$2:$Y$402,TRUNC((ROW()-ROW($E$2))/COLUMNS(bike!$A$2:$Y$402)),MOD(ROW()-ROW($E$2),COLUMNS(bike!$A$2:$Y$402)),1,1)</f>
        <v>24</v>
      </c>
      <c r="F1566">
        <f ca="1">OFFSET(transit!$A$2:$Y$402,TRUNC((ROW()-ROW($F$2))/COLUMNS(transit!$A$2:$Y$402)),MOD(ROW()-ROW($F$2),COLUMNS(transit!$A$2:$Y$402)),1,1)</f>
        <v>38</v>
      </c>
      <c r="G1566">
        <f ca="1">OFFSET(drive!$A$2:$Y$402,TRUNC((ROW()-ROW($G$2))/COLUMNS(drive!$A$2:$Y$402)),MOD(ROW()-ROW($G$2),COLUMNS(drive!$A$2:$Y$402)),1,1)</f>
        <v>16</v>
      </c>
      <c r="H1566" s="5">
        <f ca="1">(VLOOKUP($B1566,weights!$A$2:$R$6,4))*VLOOKUP($B1566,weights!$A$2:$R$6,6)^C1566*(VLOOKUP($B1566,weights!$A$2:$R$6,15)*EXP(VLOOKUP($B1566,weights!$A$2:$R$6,11)*D1566)+VLOOKUP($B1566,weights!$A$2:$R$6,16)*EXP(VLOOKUP($B1566,weights!$A$2:$R$6,12)*E1566)+VLOOKUP($B1566,weights!$A$2:$R$6,17)*EXP(VLOOKUP($B1566,weights!$A$2:$R$6,13)*F1566)+VLOOKUP($B1566,weights!$A$2:$R$6,18)*EXP(VLOOKUP($B1566,weights!$A$2:$R$6,14)*G1566))</f>
        <v>7.2849005121642746E-2</v>
      </c>
    </row>
    <row r="1567" spans="1:8" ht="12.75" x14ac:dyDescent="0.2">
      <c r="A1567">
        <f t="shared" si="0"/>
        <v>63</v>
      </c>
      <c r="B1567" t="str">
        <f t="shared" ref="B1567:C1567" si="1541">B1542</f>
        <v>store</v>
      </c>
      <c r="C1567">
        <f t="shared" si="1541"/>
        <v>0</v>
      </c>
      <c r="D1567">
        <f ca="1">OFFSET(walk!$A$2:$Y$402,TRUNC((ROW()-ROW($D$2))/COLUMNS(walk!$A$2:$Y$402)),MOD(ROW()-ROW($D$2),COLUMNS(walk!$A$2:$Y$402)),1,1)</f>
        <v>6</v>
      </c>
      <c r="E1567">
        <f ca="1">OFFSET(bike!$A$2:$Y$402,TRUNC((ROW()-ROW($E$2))/COLUMNS(bike!$A$2:$Y$402)),MOD(ROW()-ROW($E$2),COLUMNS(bike!$A$2:$Y$402)),1,1)</f>
        <v>1</v>
      </c>
      <c r="F1567">
        <f ca="1">OFFSET(transit!$A$2:$Y$402,TRUNC((ROW()-ROW($F$2))/COLUMNS(transit!$A$2:$Y$402)),MOD(ROW()-ROW($F$2),COLUMNS(transit!$A$2:$Y$402)),1,1)</f>
        <v>6</v>
      </c>
      <c r="G1567">
        <f ca="1">OFFSET(drive!$A$2:$Y$402,TRUNC((ROW()-ROW($G$2))/COLUMNS(drive!$A$2:$Y$402)),MOD(ROW()-ROW($G$2),COLUMNS(drive!$A$2:$Y$402)),1,1)</f>
        <v>1</v>
      </c>
      <c r="H1567" s="5">
        <f ca="1">(VLOOKUP($B1567,weights!$A$2:$R$6,4))*VLOOKUP($B1567,weights!$A$2:$R$6,6)^C1567*(VLOOKUP($B1567,weights!$A$2:$R$6,15)*EXP(VLOOKUP($B1567,weights!$A$2:$R$6,11)*D1567)+VLOOKUP($B1567,weights!$A$2:$R$6,16)*EXP(VLOOKUP($B1567,weights!$A$2:$R$6,12)*E1567)+VLOOKUP($B1567,weights!$A$2:$R$6,17)*EXP(VLOOKUP($B1567,weights!$A$2:$R$6,13)*F1567)+VLOOKUP($B1567,weights!$A$2:$R$6,18)*EXP(VLOOKUP($B1567,weights!$A$2:$R$6,14)*G1567))</f>
        <v>19.391023756149067</v>
      </c>
    </row>
    <row r="1568" spans="1:8" ht="12.75" x14ac:dyDescent="0.2">
      <c r="A1568">
        <f t="shared" si="0"/>
        <v>63</v>
      </c>
      <c r="B1568" t="str">
        <f t="shared" ref="B1568:C1568" si="1542">B1543</f>
        <v>store</v>
      </c>
      <c r="C1568">
        <f t="shared" si="1542"/>
        <v>1</v>
      </c>
      <c r="D1568">
        <f ca="1">OFFSET(walk!$A$2:$Y$402,TRUNC((ROW()-ROW($D$2))/COLUMNS(walk!$A$2:$Y$402)),MOD(ROW()-ROW($D$2),COLUMNS(walk!$A$2:$Y$402)),1,1)</f>
        <v>12</v>
      </c>
      <c r="E1568">
        <f ca="1">OFFSET(bike!$A$2:$Y$402,TRUNC((ROW()-ROW($E$2))/COLUMNS(bike!$A$2:$Y$402)),MOD(ROW()-ROW($E$2),COLUMNS(bike!$A$2:$Y$402)),1,1)</f>
        <v>3</v>
      </c>
      <c r="F1568">
        <f ca="1">OFFSET(transit!$A$2:$Y$402,TRUNC((ROW()-ROW($F$2))/COLUMNS(transit!$A$2:$Y$402)),MOD(ROW()-ROW($F$2),COLUMNS(transit!$A$2:$Y$402)),1,1)</f>
        <v>7</v>
      </c>
      <c r="G1568">
        <f ca="1">OFFSET(drive!$A$2:$Y$402,TRUNC((ROW()-ROW($G$2))/COLUMNS(drive!$A$2:$Y$402)),MOD(ROW()-ROW($G$2),COLUMNS(drive!$A$2:$Y$402)),1,1)</f>
        <v>2</v>
      </c>
      <c r="H1568" s="5">
        <f ca="1">(VLOOKUP($B1568,weights!$A$2:$R$6,4))*VLOOKUP($B1568,weights!$A$2:$R$6,6)^C1568*(VLOOKUP($B1568,weights!$A$2:$R$6,15)*EXP(VLOOKUP($B1568,weights!$A$2:$R$6,11)*D1568)+VLOOKUP($B1568,weights!$A$2:$R$6,16)*EXP(VLOOKUP($B1568,weights!$A$2:$R$6,12)*E1568)+VLOOKUP($B1568,weights!$A$2:$R$6,17)*EXP(VLOOKUP($B1568,weights!$A$2:$R$6,13)*F1568)+VLOOKUP($B1568,weights!$A$2:$R$6,18)*EXP(VLOOKUP($B1568,weights!$A$2:$R$6,14)*G1568))</f>
        <v>7.3927389379859552</v>
      </c>
    </row>
    <row r="1569" spans="1:8" ht="12.75" x14ac:dyDescent="0.2">
      <c r="A1569">
        <f t="shared" si="0"/>
        <v>63</v>
      </c>
      <c r="B1569" t="str">
        <f t="shared" ref="B1569:C1569" si="1543">B1544</f>
        <v>store</v>
      </c>
      <c r="C1569">
        <f t="shared" si="1543"/>
        <v>2</v>
      </c>
      <c r="D1569">
        <f ca="1">OFFSET(walk!$A$2:$Y$402,TRUNC((ROW()-ROW($D$2))/COLUMNS(walk!$A$2:$Y$402)),MOD(ROW()-ROW($D$2),COLUMNS(walk!$A$2:$Y$402)),1,1)</f>
        <v>14</v>
      </c>
      <c r="E1569">
        <f ca="1">OFFSET(bike!$A$2:$Y$402,TRUNC((ROW()-ROW($E$2))/COLUMNS(bike!$A$2:$Y$402)),MOD(ROW()-ROW($E$2),COLUMNS(bike!$A$2:$Y$402)),1,1)</f>
        <v>4</v>
      </c>
      <c r="F1569">
        <f ca="1">OFFSET(transit!$A$2:$Y$402,TRUNC((ROW()-ROW($F$2))/COLUMNS(transit!$A$2:$Y$402)),MOD(ROW()-ROW($F$2),COLUMNS(transit!$A$2:$Y$402)),1,1)</f>
        <v>9</v>
      </c>
      <c r="G1569">
        <f ca="1">OFFSET(drive!$A$2:$Y$402,TRUNC((ROW()-ROW($G$2))/COLUMNS(drive!$A$2:$Y$402)),MOD(ROW()-ROW($G$2),COLUMNS(drive!$A$2:$Y$402)),1,1)</f>
        <v>3</v>
      </c>
      <c r="H1569" s="5">
        <f ca="1">(VLOOKUP($B1569,weights!$A$2:$R$6,4))*VLOOKUP($B1569,weights!$A$2:$R$6,6)^C1569*(VLOOKUP($B1569,weights!$A$2:$R$6,15)*EXP(VLOOKUP($B1569,weights!$A$2:$R$6,11)*D1569)+VLOOKUP($B1569,weights!$A$2:$R$6,16)*EXP(VLOOKUP($B1569,weights!$A$2:$R$6,12)*E1569)+VLOOKUP($B1569,weights!$A$2:$R$6,17)*EXP(VLOOKUP($B1569,weights!$A$2:$R$6,13)*F1569)+VLOOKUP($B1569,weights!$A$2:$R$6,18)*EXP(VLOOKUP($B1569,weights!$A$2:$R$6,14)*G1569))</f>
        <v>3.4209011427911022</v>
      </c>
    </row>
    <row r="1570" spans="1:8" ht="12.75" x14ac:dyDescent="0.2">
      <c r="A1570">
        <f t="shared" si="0"/>
        <v>63</v>
      </c>
      <c r="B1570" t="str">
        <f t="shared" ref="B1570:C1570" si="1544">B1545</f>
        <v>store</v>
      </c>
      <c r="C1570">
        <f t="shared" si="1544"/>
        <v>3</v>
      </c>
      <c r="D1570">
        <f ca="1">OFFSET(walk!$A$2:$Y$402,TRUNC((ROW()-ROW($D$2))/COLUMNS(walk!$A$2:$Y$402)),MOD(ROW()-ROW($D$2),COLUMNS(walk!$A$2:$Y$402)),1,1)</f>
        <v>14</v>
      </c>
      <c r="E1570">
        <f ca="1">OFFSET(bike!$A$2:$Y$402,TRUNC((ROW()-ROW($E$2))/COLUMNS(bike!$A$2:$Y$402)),MOD(ROW()-ROW($E$2),COLUMNS(bike!$A$2:$Y$402)),1,1)</f>
        <v>5</v>
      </c>
      <c r="F1570">
        <f ca="1">OFFSET(transit!$A$2:$Y$402,TRUNC((ROW()-ROW($F$2))/COLUMNS(transit!$A$2:$Y$402)),MOD(ROW()-ROW($F$2),COLUMNS(transit!$A$2:$Y$402)),1,1)</f>
        <v>10</v>
      </c>
      <c r="G1570">
        <f ca="1">OFFSET(drive!$A$2:$Y$402,TRUNC((ROW()-ROW($G$2))/COLUMNS(drive!$A$2:$Y$402)),MOD(ROW()-ROW($G$2),COLUMNS(drive!$A$2:$Y$402)),1,1)</f>
        <v>4</v>
      </c>
      <c r="H1570" s="5">
        <f ca="1">(VLOOKUP($B1570,weights!$A$2:$R$6,4))*VLOOKUP($B1570,weights!$A$2:$R$6,6)^C1570*(VLOOKUP($B1570,weights!$A$2:$R$6,15)*EXP(VLOOKUP($B1570,weights!$A$2:$R$6,11)*D1570)+VLOOKUP($B1570,weights!$A$2:$R$6,16)*EXP(VLOOKUP($B1570,weights!$A$2:$R$6,12)*E1570)+VLOOKUP($B1570,weights!$A$2:$R$6,17)*EXP(VLOOKUP($B1570,weights!$A$2:$R$6,13)*F1570)+VLOOKUP($B1570,weights!$A$2:$R$6,18)*EXP(VLOOKUP($B1570,weights!$A$2:$R$6,14)*G1570))</f>
        <v>1.6404969492673218</v>
      </c>
    </row>
    <row r="1571" spans="1:8" ht="12.75" x14ac:dyDescent="0.2">
      <c r="A1571">
        <f t="shared" si="0"/>
        <v>63</v>
      </c>
      <c r="B1571" t="str">
        <f t="shared" ref="B1571:C1571" si="1545">B1546</f>
        <v>store</v>
      </c>
      <c r="C1571">
        <f t="shared" si="1545"/>
        <v>4</v>
      </c>
      <c r="D1571">
        <f ca="1">OFFSET(walk!$A$2:$Y$402,TRUNC((ROW()-ROW($D$2))/COLUMNS(walk!$A$2:$Y$402)),MOD(ROW()-ROW($D$2),COLUMNS(walk!$A$2:$Y$402)),1,1)</f>
        <v>17</v>
      </c>
      <c r="E1571">
        <f ca="1">OFFSET(bike!$A$2:$Y$402,TRUNC((ROW()-ROW($E$2))/COLUMNS(bike!$A$2:$Y$402)),MOD(ROW()-ROW($E$2),COLUMNS(bike!$A$2:$Y$402)),1,1)</f>
        <v>6</v>
      </c>
      <c r="F1571">
        <f ca="1">OFFSET(transit!$A$2:$Y$402,TRUNC((ROW()-ROW($F$2))/COLUMNS(transit!$A$2:$Y$402)),MOD(ROW()-ROW($F$2),COLUMNS(transit!$A$2:$Y$402)),1,1)</f>
        <v>13</v>
      </c>
      <c r="G1571">
        <f ca="1">OFFSET(drive!$A$2:$Y$402,TRUNC((ROW()-ROW($G$2))/COLUMNS(drive!$A$2:$Y$402)),MOD(ROW()-ROW($G$2),COLUMNS(drive!$A$2:$Y$402)),1,1)</f>
        <v>4</v>
      </c>
      <c r="H1571" s="5">
        <f ca="1">(VLOOKUP($B1571,weights!$A$2:$R$6,4))*VLOOKUP($B1571,weights!$A$2:$R$6,6)^C1571*(VLOOKUP($B1571,weights!$A$2:$R$6,15)*EXP(VLOOKUP($B1571,weights!$A$2:$R$6,11)*D1571)+VLOOKUP($B1571,weights!$A$2:$R$6,16)*EXP(VLOOKUP($B1571,weights!$A$2:$R$6,12)*E1571)+VLOOKUP($B1571,weights!$A$2:$R$6,17)*EXP(VLOOKUP($B1571,weights!$A$2:$R$6,13)*F1571)+VLOOKUP($B1571,weights!$A$2:$R$6,18)*EXP(VLOOKUP($B1571,weights!$A$2:$R$6,14)*G1571))</f>
        <v>0.90888971719152867</v>
      </c>
    </row>
    <row r="1572" spans="1:8" ht="12.75" x14ac:dyDescent="0.2">
      <c r="A1572">
        <f t="shared" si="0"/>
        <v>63</v>
      </c>
      <c r="B1572" t="str">
        <f t="shared" ref="B1572:C1572" si="1546">B1547</f>
        <v>pharmacy</v>
      </c>
      <c r="C1572">
        <f t="shared" si="1546"/>
        <v>0</v>
      </c>
      <c r="D1572">
        <f ca="1">OFFSET(walk!$A$2:$Y$402,TRUNC((ROW()-ROW($D$2))/COLUMNS(walk!$A$2:$Y$402)),MOD(ROW()-ROW($D$2),COLUMNS(walk!$A$2:$Y$402)),1,1)</f>
        <v>19</v>
      </c>
      <c r="E1572">
        <f ca="1">OFFSET(bike!$A$2:$Y$402,TRUNC((ROW()-ROW($E$2))/COLUMNS(bike!$A$2:$Y$402)),MOD(ROW()-ROW($E$2),COLUMNS(bike!$A$2:$Y$402)),1,1)</f>
        <v>5</v>
      </c>
      <c r="F1572">
        <f ca="1">OFFSET(transit!$A$2:$Y$402,TRUNC((ROW()-ROW($F$2))/COLUMNS(transit!$A$2:$Y$402)),MOD(ROW()-ROW($F$2),COLUMNS(transit!$A$2:$Y$402)),1,1)</f>
        <v>13</v>
      </c>
      <c r="G1572">
        <f ca="1">OFFSET(drive!$A$2:$Y$402,TRUNC((ROW()-ROW($G$2))/COLUMNS(drive!$A$2:$Y$402)),MOD(ROW()-ROW($G$2),COLUMNS(drive!$A$2:$Y$402)),1,1)</f>
        <v>3</v>
      </c>
      <c r="H1572" s="5">
        <f ca="1">(VLOOKUP($B1572,weights!$A$2:$R$6,4))*VLOOKUP($B1572,weights!$A$2:$R$6,6)^C1572*(VLOOKUP($B1572,weights!$A$2:$R$6,15)*EXP(VLOOKUP($B1572,weights!$A$2:$R$6,11)*D1572)+VLOOKUP($B1572,weights!$A$2:$R$6,16)*EXP(VLOOKUP($B1572,weights!$A$2:$R$6,12)*E1572)+VLOOKUP($B1572,weights!$A$2:$R$6,17)*EXP(VLOOKUP($B1572,weights!$A$2:$R$6,13)*F1572)+VLOOKUP($B1572,weights!$A$2:$R$6,18)*EXP(VLOOKUP($B1572,weights!$A$2:$R$6,14)*G1572))</f>
        <v>4.4898171159824916</v>
      </c>
    </row>
    <row r="1573" spans="1:8" ht="12.75" x14ac:dyDescent="0.2">
      <c r="A1573">
        <f t="shared" si="0"/>
        <v>63</v>
      </c>
      <c r="B1573" t="str">
        <f t="shared" ref="B1573:C1573" si="1547">B1548</f>
        <v>pharmacy</v>
      </c>
      <c r="C1573">
        <f t="shared" si="1547"/>
        <v>1</v>
      </c>
      <c r="D1573">
        <f ca="1">OFFSET(walk!$A$2:$Y$402,TRUNC((ROW()-ROW($D$2))/COLUMNS(walk!$A$2:$Y$402)),MOD(ROW()-ROW($D$2),COLUMNS(walk!$A$2:$Y$402)),1,1)</f>
        <v>19</v>
      </c>
      <c r="E1573">
        <f ca="1">OFFSET(bike!$A$2:$Y$402,TRUNC((ROW()-ROW($E$2))/COLUMNS(bike!$A$2:$Y$402)),MOD(ROW()-ROW($E$2),COLUMNS(bike!$A$2:$Y$402)),1,1)</f>
        <v>5</v>
      </c>
      <c r="F1573">
        <f ca="1">OFFSET(transit!$A$2:$Y$402,TRUNC((ROW()-ROW($F$2))/COLUMNS(transit!$A$2:$Y$402)),MOD(ROW()-ROW($F$2),COLUMNS(transit!$A$2:$Y$402)),1,1)</f>
        <v>13</v>
      </c>
      <c r="G1573">
        <f ca="1">OFFSET(drive!$A$2:$Y$402,TRUNC((ROW()-ROW($G$2))/COLUMNS(drive!$A$2:$Y$402)),MOD(ROW()-ROW($G$2),COLUMNS(drive!$A$2:$Y$402)),1,1)</f>
        <v>4</v>
      </c>
      <c r="H1573" s="5">
        <f ca="1">(VLOOKUP($B1573,weights!$A$2:$R$6,4))*VLOOKUP($B1573,weights!$A$2:$R$6,6)^C1573*(VLOOKUP($B1573,weights!$A$2:$R$6,15)*EXP(VLOOKUP($B1573,weights!$A$2:$R$6,11)*D1573)+VLOOKUP($B1573,weights!$A$2:$R$6,16)*EXP(VLOOKUP($B1573,weights!$A$2:$R$6,12)*E1573)+VLOOKUP($B1573,weights!$A$2:$R$6,17)*EXP(VLOOKUP($B1573,weights!$A$2:$R$6,13)*F1573)+VLOOKUP($B1573,weights!$A$2:$R$6,18)*EXP(VLOOKUP($B1573,weights!$A$2:$R$6,14)*G1573))</f>
        <v>1.8876688542080382</v>
      </c>
    </row>
    <row r="1574" spans="1:8" ht="12.75" x14ac:dyDescent="0.2">
      <c r="A1574">
        <f t="shared" si="0"/>
        <v>63</v>
      </c>
      <c r="B1574" t="str">
        <f t="shared" ref="B1574:C1574" si="1548">B1549</f>
        <v>pharmacy</v>
      </c>
      <c r="C1574">
        <f t="shared" si="1548"/>
        <v>2</v>
      </c>
      <c r="D1574">
        <f ca="1">OFFSET(walk!$A$2:$Y$402,TRUNC((ROW()-ROW($D$2))/COLUMNS(walk!$A$2:$Y$402)),MOD(ROW()-ROW($D$2),COLUMNS(walk!$A$2:$Y$402)),1,1)</f>
        <v>19</v>
      </c>
      <c r="E1574">
        <f ca="1">OFFSET(bike!$A$2:$Y$402,TRUNC((ROW()-ROW($E$2))/COLUMNS(bike!$A$2:$Y$402)),MOD(ROW()-ROW($E$2),COLUMNS(bike!$A$2:$Y$402)),1,1)</f>
        <v>5</v>
      </c>
      <c r="F1574">
        <f ca="1">OFFSET(transit!$A$2:$Y$402,TRUNC((ROW()-ROW($F$2))/COLUMNS(transit!$A$2:$Y$402)),MOD(ROW()-ROW($F$2),COLUMNS(transit!$A$2:$Y$402)),1,1)</f>
        <v>19</v>
      </c>
      <c r="G1574">
        <f ca="1">OFFSET(drive!$A$2:$Y$402,TRUNC((ROW()-ROW($G$2))/COLUMNS(drive!$A$2:$Y$402)),MOD(ROW()-ROW($G$2),COLUMNS(drive!$A$2:$Y$402)),1,1)</f>
        <v>4</v>
      </c>
      <c r="H1574" s="5">
        <f ca="1">(VLOOKUP($B1574,weights!$A$2:$R$6,4))*VLOOKUP($B1574,weights!$A$2:$R$6,6)^C1574*(VLOOKUP($B1574,weights!$A$2:$R$6,15)*EXP(VLOOKUP($B1574,weights!$A$2:$R$6,11)*D1574)+VLOOKUP($B1574,weights!$A$2:$R$6,16)*EXP(VLOOKUP($B1574,weights!$A$2:$R$6,12)*E1574)+VLOOKUP($B1574,weights!$A$2:$R$6,17)*EXP(VLOOKUP($B1574,weights!$A$2:$R$6,13)*F1574)+VLOOKUP($B1574,weights!$A$2:$R$6,18)*EXP(VLOOKUP($B1574,weights!$A$2:$R$6,14)*G1574))</f>
        <v>0.86431102342122279</v>
      </c>
    </row>
    <row r="1575" spans="1:8" ht="12.75" x14ac:dyDescent="0.2">
      <c r="A1575">
        <f t="shared" si="0"/>
        <v>63</v>
      </c>
      <c r="B1575" t="str">
        <f t="shared" ref="B1575:C1575" si="1549">B1550</f>
        <v>bank</v>
      </c>
      <c r="C1575">
        <f t="shared" si="1549"/>
        <v>0</v>
      </c>
      <c r="D1575">
        <f ca="1">OFFSET(walk!$A$2:$Y$402,TRUNC((ROW()-ROW($D$2))/COLUMNS(walk!$A$2:$Y$402)),MOD(ROW()-ROW($D$2),COLUMNS(walk!$A$2:$Y$402)),1,1)</f>
        <v>31</v>
      </c>
      <c r="E1575">
        <f ca="1">OFFSET(bike!$A$2:$Y$402,TRUNC((ROW()-ROW($E$2))/COLUMNS(bike!$A$2:$Y$402)),MOD(ROW()-ROW($E$2),COLUMNS(bike!$A$2:$Y$402)),1,1)</f>
        <v>9</v>
      </c>
      <c r="F1575">
        <f ca="1">OFFSET(transit!$A$2:$Y$402,TRUNC((ROW()-ROW($F$2))/COLUMNS(transit!$A$2:$Y$402)),MOD(ROW()-ROW($F$2),COLUMNS(transit!$A$2:$Y$402)),1,1)</f>
        <v>24</v>
      </c>
      <c r="G1575">
        <f ca="1">OFFSET(drive!$A$2:$Y$402,TRUNC((ROW()-ROW($G$2))/COLUMNS(drive!$A$2:$Y$402)),MOD(ROW()-ROW($G$2),COLUMNS(drive!$A$2:$Y$402)),1,1)</f>
        <v>7</v>
      </c>
      <c r="H1575" s="5">
        <f ca="1">(VLOOKUP($B1575,weights!$A$2:$R$6,4))*VLOOKUP($B1575,weights!$A$2:$R$6,6)^C1575*(VLOOKUP($B1575,weights!$A$2:$R$6,15)*EXP(VLOOKUP($B1575,weights!$A$2:$R$6,11)*D1575)+VLOOKUP($B1575,weights!$A$2:$R$6,16)*EXP(VLOOKUP($B1575,weights!$A$2:$R$6,12)*E1575)+VLOOKUP($B1575,weights!$A$2:$R$6,17)*EXP(VLOOKUP($B1575,weights!$A$2:$R$6,13)*F1575)+VLOOKUP($B1575,weights!$A$2:$R$6,18)*EXP(VLOOKUP($B1575,weights!$A$2:$R$6,14)*G1575))</f>
        <v>1.8200243934047662</v>
      </c>
    </row>
    <row r="1576" spans="1:8" ht="12.75" x14ac:dyDescent="0.2">
      <c r="A1576">
        <f t="shared" si="0"/>
        <v>63</v>
      </c>
      <c r="B1576" t="str">
        <f t="shared" ref="B1576:C1576" si="1550">B1551</f>
        <v>bank</v>
      </c>
      <c r="C1576">
        <f t="shared" si="1550"/>
        <v>1</v>
      </c>
      <c r="D1576">
        <f ca="1">OFFSET(walk!$A$2:$Y$402,TRUNC((ROW()-ROW($D$2))/COLUMNS(walk!$A$2:$Y$402)),MOD(ROW()-ROW($D$2),COLUMNS(walk!$A$2:$Y$402)),1,1)</f>
        <v>43</v>
      </c>
      <c r="E1576">
        <f ca="1">OFFSET(bike!$A$2:$Y$402,TRUNC((ROW()-ROW($E$2))/COLUMNS(bike!$A$2:$Y$402)),MOD(ROW()-ROW($E$2),COLUMNS(bike!$A$2:$Y$402)),1,1)</f>
        <v>13</v>
      </c>
      <c r="F1576">
        <f ca="1">OFFSET(transit!$A$2:$Y$402,TRUNC((ROW()-ROW($F$2))/COLUMNS(transit!$A$2:$Y$402)),MOD(ROW()-ROW($F$2),COLUMNS(transit!$A$2:$Y$402)),1,1)</f>
        <v>33</v>
      </c>
      <c r="G1576">
        <f ca="1">OFFSET(drive!$A$2:$Y$402,TRUNC((ROW()-ROW($G$2))/COLUMNS(drive!$A$2:$Y$402)),MOD(ROW()-ROW($G$2),COLUMNS(drive!$A$2:$Y$402)),1,1)</f>
        <v>8</v>
      </c>
      <c r="H1576" s="5">
        <f ca="1">(VLOOKUP($B1576,weights!$A$2:$R$6,4))*VLOOKUP($B1576,weights!$A$2:$R$6,6)^C1576*(VLOOKUP($B1576,weights!$A$2:$R$6,15)*EXP(VLOOKUP($B1576,weights!$A$2:$R$6,11)*D1576)+VLOOKUP($B1576,weights!$A$2:$R$6,16)*EXP(VLOOKUP($B1576,weights!$A$2:$R$6,12)*E1576)+VLOOKUP($B1576,weights!$A$2:$R$6,17)*EXP(VLOOKUP($B1576,weights!$A$2:$R$6,13)*F1576)+VLOOKUP($B1576,weights!$A$2:$R$6,18)*EXP(VLOOKUP($B1576,weights!$A$2:$R$6,14)*G1576))</f>
        <v>0.46214473308934712</v>
      </c>
    </row>
    <row r="1577" spans="1:8" ht="12.75" x14ac:dyDescent="0.2">
      <c r="A1577">
        <f t="shared" si="0"/>
        <v>64</v>
      </c>
      <c r="B1577" t="str">
        <f t="shared" ref="B1577:C1577" si="1551">B1552</f>
        <v>restaurant</v>
      </c>
      <c r="C1577">
        <f t="shared" si="1551"/>
        <v>0</v>
      </c>
      <c r="D1577">
        <f ca="1">OFFSET(walk!$A$2:$Y$402,TRUNC((ROW()-ROW($D$2))/COLUMNS(walk!$A$2:$Y$402)),MOD(ROW()-ROW($D$2),COLUMNS(walk!$A$2:$Y$402)),1,1)</f>
        <v>7</v>
      </c>
      <c r="E1577">
        <f ca="1">OFFSET(bike!$A$2:$Y$402,TRUNC((ROW()-ROW($E$2))/COLUMNS(bike!$A$2:$Y$402)),MOD(ROW()-ROW($E$2),COLUMNS(bike!$A$2:$Y$402)),1,1)</f>
        <v>2</v>
      </c>
      <c r="F1577">
        <f ca="1">OFFSET(transit!$A$2:$Y$402,TRUNC((ROW()-ROW($F$2))/COLUMNS(transit!$A$2:$Y$402)),MOD(ROW()-ROW($F$2),COLUMNS(transit!$A$2:$Y$402)),1,1)</f>
        <v>4</v>
      </c>
      <c r="G1577">
        <f ca="1">OFFSET(drive!$A$2:$Y$402,TRUNC((ROW()-ROW($G$2))/COLUMNS(drive!$A$2:$Y$402)),MOD(ROW()-ROW($G$2),COLUMNS(drive!$A$2:$Y$402)),1,1)</f>
        <v>1</v>
      </c>
      <c r="H1577" s="5">
        <f ca="1">(VLOOKUP($B1577,weights!$A$2:$R$6,4))*VLOOKUP($B1577,weights!$A$2:$R$6,6)^C1577*(VLOOKUP($B1577,weights!$A$2:$R$6,15)*EXP(VLOOKUP($B1577,weights!$A$2:$R$6,11)*D1577)+VLOOKUP($B1577,weights!$A$2:$R$6,16)*EXP(VLOOKUP($B1577,weights!$A$2:$R$6,12)*E1577)+VLOOKUP($B1577,weights!$A$2:$R$6,17)*EXP(VLOOKUP($B1577,weights!$A$2:$R$6,13)*F1577)+VLOOKUP($B1577,weights!$A$2:$R$6,18)*EXP(VLOOKUP($B1577,weights!$A$2:$R$6,14)*G1577))</f>
        <v>37.402719418852747</v>
      </c>
    </row>
    <row r="1578" spans="1:8" ht="12.75" x14ac:dyDescent="0.2">
      <c r="A1578">
        <f t="shared" si="0"/>
        <v>64</v>
      </c>
      <c r="B1578" t="str">
        <f t="shared" ref="B1578:C1578" si="1552">B1553</f>
        <v>restaurant</v>
      </c>
      <c r="C1578">
        <f t="shared" si="1552"/>
        <v>1</v>
      </c>
      <c r="D1578">
        <f ca="1">OFFSET(walk!$A$2:$Y$402,TRUNC((ROW()-ROW($D$2))/COLUMNS(walk!$A$2:$Y$402)),MOD(ROW()-ROW($D$2),COLUMNS(walk!$A$2:$Y$402)),1,1)</f>
        <v>8</v>
      </c>
      <c r="E1578">
        <f ca="1">OFFSET(bike!$A$2:$Y$402,TRUNC((ROW()-ROW($E$2))/COLUMNS(bike!$A$2:$Y$402)),MOD(ROW()-ROW($E$2),COLUMNS(bike!$A$2:$Y$402)),1,1)</f>
        <v>3</v>
      </c>
      <c r="F1578">
        <f ca="1">OFFSET(transit!$A$2:$Y$402,TRUNC((ROW()-ROW($F$2))/COLUMNS(transit!$A$2:$Y$402)),MOD(ROW()-ROW($F$2),COLUMNS(transit!$A$2:$Y$402)),1,1)</f>
        <v>5</v>
      </c>
      <c r="G1578">
        <f ca="1">OFFSET(drive!$A$2:$Y$402,TRUNC((ROW()-ROW($G$2))/COLUMNS(drive!$A$2:$Y$402)),MOD(ROW()-ROW($G$2),COLUMNS(drive!$A$2:$Y$402)),1,1)</f>
        <v>1</v>
      </c>
      <c r="H1578" s="5">
        <f ca="1">(VLOOKUP($B1578,weights!$A$2:$R$6,4))*VLOOKUP($B1578,weights!$A$2:$R$6,6)^C1578*(VLOOKUP($B1578,weights!$A$2:$R$6,15)*EXP(VLOOKUP($B1578,weights!$A$2:$R$6,11)*D1578)+VLOOKUP($B1578,weights!$A$2:$R$6,16)*EXP(VLOOKUP($B1578,weights!$A$2:$R$6,12)*E1578)+VLOOKUP($B1578,weights!$A$2:$R$6,17)*EXP(VLOOKUP($B1578,weights!$A$2:$R$6,13)*F1578)+VLOOKUP($B1578,weights!$A$2:$R$6,18)*EXP(VLOOKUP($B1578,weights!$A$2:$R$6,14)*G1578))</f>
        <v>29.752912960607087</v>
      </c>
    </row>
    <row r="1579" spans="1:8" ht="12.75" x14ac:dyDescent="0.2">
      <c r="A1579">
        <f t="shared" si="0"/>
        <v>64</v>
      </c>
      <c r="B1579" t="str">
        <f t="shared" ref="B1579:C1579" si="1553">B1554</f>
        <v>restaurant</v>
      </c>
      <c r="C1579">
        <f t="shared" si="1553"/>
        <v>2</v>
      </c>
      <c r="D1579">
        <f ca="1">OFFSET(walk!$A$2:$Y$402,TRUNC((ROW()-ROW($D$2))/COLUMNS(walk!$A$2:$Y$402)),MOD(ROW()-ROW($D$2),COLUMNS(walk!$A$2:$Y$402)),1,1)</f>
        <v>13</v>
      </c>
      <c r="E1579">
        <f ca="1">OFFSET(bike!$A$2:$Y$402,TRUNC((ROW()-ROW($E$2))/COLUMNS(bike!$A$2:$Y$402)),MOD(ROW()-ROW($E$2),COLUMNS(bike!$A$2:$Y$402)),1,1)</f>
        <v>4</v>
      </c>
      <c r="F1579">
        <f ca="1">OFFSET(transit!$A$2:$Y$402,TRUNC((ROW()-ROW($F$2))/COLUMNS(transit!$A$2:$Y$402)),MOD(ROW()-ROW($F$2),COLUMNS(transit!$A$2:$Y$402)),1,1)</f>
        <v>7</v>
      </c>
      <c r="G1579">
        <f ca="1">OFFSET(drive!$A$2:$Y$402,TRUNC((ROW()-ROW($G$2))/COLUMNS(drive!$A$2:$Y$402)),MOD(ROW()-ROW($G$2),COLUMNS(drive!$A$2:$Y$402)),1,1)</f>
        <v>3</v>
      </c>
      <c r="H1579" s="5">
        <f ca="1">(VLOOKUP($B1579,weights!$A$2:$R$6,4))*VLOOKUP($B1579,weights!$A$2:$R$6,6)^C1579*(VLOOKUP($B1579,weights!$A$2:$R$6,15)*EXP(VLOOKUP($B1579,weights!$A$2:$R$6,11)*D1579)+VLOOKUP($B1579,weights!$A$2:$R$6,16)*EXP(VLOOKUP($B1579,weights!$A$2:$R$6,12)*E1579)+VLOOKUP($B1579,weights!$A$2:$R$6,17)*EXP(VLOOKUP($B1579,weights!$A$2:$R$6,13)*F1579)+VLOOKUP($B1579,weights!$A$2:$R$6,18)*EXP(VLOOKUP($B1579,weights!$A$2:$R$6,14)*G1579))</f>
        <v>18.779405105796933</v>
      </c>
    </row>
    <row r="1580" spans="1:8" ht="12.75" x14ac:dyDescent="0.2">
      <c r="A1580">
        <f t="shared" si="0"/>
        <v>64</v>
      </c>
      <c r="B1580" t="str">
        <f t="shared" ref="B1580:C1580" si="1554">B1555</f>
        <v>restaurant</v>
      </c>
      <c r="C1580">
        <f t="shared" si="1554"/>
        <v>3</v>
      </c>
      <c r="D1580">
        <f ca="1">OFFSET(walk!$A$2:$Y$402,TRUNC((ROW()-ROW($D$2))/COLUMNS(walk!$A$2:$Y$402)),MOD(ROW()-ROW($D$2),COLUMNS(walk!$A$2:$Y$402)),1,1)</f>
        <v>16</v>
      </c>
      <c r="E1580">
        <f ca="1">OFFSET(bike!$A$2:$Y$402,TRUNC((ROW()-ROW($E$2))/COLUMNS(bike!$A$2:$Y$402)),MOD(ROW()-ROW($E$2),COLUMNS(bike!$A$2:$Y$402)),1,1)</f>
        <v>4</v>
      </c>
      <c r="F1580">
        <f ca="1">OFFSET(transit!$A$2:$Y$402,TRUNC((ROW()-ROW($F$2))/COLUMNS(transit!$A$2:$Y$402)),MOD(ROW()-ROW($F$2),COLUMNS(transit!$A$2:$Y$402)),1,1)</f>
        <v>7</v>
      </c>
      <c r="G1580">
        <f ca="1">OFFSET(drive!$A$2:$Y$402,TRUNC((ROW()-ROW($G$2))/COLUMNS(drive!$A$2:$Y$402)),MOD(ROW()-ROW($G$2),COLUMNS(drive!$A$2:$Y$402)),1,1)</f>
        <v>3</v>
      </c>
      <c r="H1580" s="5">
        <f ca="1">(VLOOKUP($B1580,weights!$A$2:$R$6,4))*VLOOKUP($B1580,weights!$A$2:$R$6,6)^C1580*(VLOOKUP($B1580,weights!$A$2:$R$6,15)*EXP(VLOOKUP($B1580,weights!$A$2:$R$6,11)*D1580)+VLOOKUP($B1580,weights!$A$2:$R$6,16)*EXP(VLOOKUP($B1580,weights!$A$2:$R$6,12)*E1580)+VLOOKUP($B1580,weights!$A$2:$R$6,17)*EXP(VLOOKUP($B1580,weights!$A$2:$R$6,13)*F1580)+VLOOKUP($B1580,weights!$A$2:$R$6,18)*EXP(VLOOKUP($B1580,weights!$A$2:$R$6,14)*G1580))</f>
        <v>16.451567591377515</v>
      </c>
    </row>
    <row r="1581" spans="1:8" ht="12.75" x14ac:dyDescent="0.2">
      <c r="A1581">
        <f t="shared" si="0"/>
        <v>64</v>
      </c>
      <c r="B1581" t="str">
        <f t="shared" ref="B1581:C1581" si="1555">B1556</f>
        <v>restaurant</v>
      </c>
      <c r="C1581">
        <f t="shared" si="1555"/>
        <v>4</v>
      </c>
      <c r="D1581">
        <f ca="1">OFFSET(walk!$A$2:$Y$402,TRUNC((ROW()-ROW($D$2))/COLUMNS(walk!$A$2:$Y$402)),MOD(ROW()-ROW($D$2),COLUMNS(walk!$A$2:$Y$402)),1,1)</f>
        <v>16</v>
      </c>
      <c r="E1581">
        <f ca="1">OFFSET(bike!$A$2:$Y$402,TRUNC((ROW()-ROW($E$2))/COLUMNS(bike!$A$2:$Y$402)),MOD(ROW()-ROW($E$2),COLUMNS(bike!$A$2:$Y$402)),1,1)</f>
        <v>4</v>
      </c>
      <c r="F1581">
        <f ca="1">OFFSET(transit!$A$2:$Y$402,TRUNC((ROW()-ROW($F$2))/COLUMNS(transit!$A$2:$Y$402)),MOD(ROW()-ROW($F$2),COLUMNS(transit!$A$2:$Y$402)),1,1)</f>
        <v>9</v>
      </c>
      <c r="G1581">
        <f ca="1">OFFSET(drive!$A$2:$Y$402,TRUNC((ROW()-ROW($G$2))/COLUMNS(drive!$A$2:$Y$402)),MOD(ROW()-ROW($G$2),COLUMNS(drive!$A$2:$Y$402)),1,1)</f>
        <v>4</v>
      </c>
      <c r="H1581" s="5">
        <f ca="1">(VLOOKUP($B1581,weights!$A$2:$R$6,4))*VLOOKUP($B1581,weights!$A$2:$R$6,6)^C1581*(VLOOKUP($B1581,weights!$A$2:$R$6,15)*EXP(VLOOKUP($B1581,weights!$A$2:$R$6,11)*D1581)+VLOOKUP($B1581,weights!$A$2:$R$6,16)*EXP(VLOOKUP($B1581,weights!$A$2:$R$6,12)*E1581)+VLOOKUP($B1581,weights!$A$2:$R$6,17)*EXP(VLOOKUP($B1581,weights!$A$2:$R$6,13)*F1581)+VLOOKUP($B1581,weights!$A$2:$R$6,18)*EXP(VLOOKUP($B1581,weights!$A$2:$R$6,14)*G1581))</f>
        <v>12.799734335317575</v>
      </c>
    </row>
    <row r="1582" spans="1:8" ht="12.75" x14ac:dyDescent="0.2">
      <c r="A1582">
        <f t="shared" si="0"/>
        <v>64</v>
      </c>
      <c r="B1582" t="str">
        <f t="shared" ref="B1582:C1582" si="1556">B1557</f>
        <v>restaurant</v>
      </c>
      <c r="C1582">
        <f t="shared" si="1556"/>
        <v>5</v>
      </c>
      <c r="D1582">
        <f ca="1">OFFSET(walk!$A$2:$Y$402,TRUNC((ROW()-ROW($D$2))/COLUMNS(walk!$A$2:$Y$402)),MOD(ROW()-ROW($D$2),COLUMNS(walk!$A$2:$Y$402)),1,1)</f>
        <v>17</v>
      </c>
      <c r="E1582">
        <f ca="1">OFFSET(bike!$A$2:$Y$402,TRUNC((ROW()-ROW($E$2))/COLUMNS(bike!$A$2:$Y$402)),MOD(ROW()-ROW($E$2),COLUMNS(bike!$A$2:$Y$402)),1,1)</f>
        <v>5</v>
      </c>
      <c r="F1582">
        <f ca="1">OFFSET(transit!$A$2:$Y$402,TRUNC((ROW()-ROW($F$2))/COLUMNS(transit!$A$2:$Y$402)),MOD(ROW()-ROW($F$2),COLUMNS(transit!$A$2:$Y$402)),1,1)</f>
        <v>9</v>
      </c>
      <c r="G1582">
        <f ca="1">OFFSET(drive!$A$2:$Y$402,TRUNC((ROW()-ROW($G$2))/COLUMNS(drive!$A$2:$Y$402)),MOD(ROW()-ROW($G$2),COLUMNS(drive!$A$2:$Y$402)),1,1)</f>
        <v>4</v>
      </c>
      <c r="H1582" s="5">
        <f ca="1">(VLOOKUP($B1582,weights!$A$2:$R$6,4))*VLOOKUP($B1582,weights!$A$2:$R$6,6)^C1582*(VLOOKUP($B1582,weights!$A$2:$R$6,15)*EXP(VLOOKUP($B1582,weights!$A$2:$R$6,11)*D1582)+VLOOKUP($B1582,weights!$A$2:$R$6,16)*EXP(VLOOKUP($B1582,weights!$A$2:$R$6,12)*E1582)+VLOOKUP($B1582,weights!$A$2:$R$6,17)*EXP(VLOOKUP($B1582,weights!$A$2:$R$6,13)*F1582)+VLOOKUP($B1582,weights!$A$2:$R$6,18)*EXP(VLOOKUP($B1582,weights!$A$2:$R$6,14)*G1582))</f>
        <v>10.65501430467048</v>
      </c>
    </row>
    <row r="1583" spans="1:8" ht="12.75" x14ac:dyDescent="0.2">
      <c r="A1583">
        <f t="shared" si="0"/>
        <v>64</v>
      </c>
      <c r="B1583" t="str">
        <f t="shared" ref="B1583:C1583" si="1557">B1558</f>
        <v>restaurant</v>
      </c>
      <c r="C1583">
        <f t="shared" si="1557"/>
        <v>6</v>
      </c>
      <c r="D1583">
        <f ca="1">OFFSET(walk!$A$2:$Y$402,TRUNC((ROW()-ROW($D$2))/COLUMNS(walk!$A$2:$Y$402)),MOD(ROW()-ROW($D$2),COLUMNS(walk!$A$2:$Y$402)),1,1)</f>
        <v>17</v>
      </c>
      <c r="E1583">
        <f ca="1">OFFSET(bike!$A$2:$Y$402,TRUNC((ROW()-ROW($E$2))/COLUMNS(bike!$A$2:$Y$402)),MOD(ROW()-ROW($E$2),COLUMNS(bike!$A$2:$Y$402)),1,1)</f>
        <v>5</v>
      </c>
      <c r="F1583">
        <f ca="1">OFFSET(transit!$A$2:$Y$402,TRUNC((ROW()-ROW($F$2))/COLUMNS(transit!$A$2:$Y$402)),MOD(ROW()-ROW($F$2),COLUMNS(transit!$A$2:$Y$402)),1,1)</f>
        <v>11</v>
      </c>
      <c r="G1583">
        <f ca="1">OFFSET(drive!$A$2:$Y$402,TRUNC((ROW()-ROW($G$2))/COLUMNS(drive!$A$2:$Y$402)),MOD(ROW()-ROW($G$2),COLUMNS(drive!$A$2:$Y$402)),1,1)</f>
        <v>4</v>
      </c>
      <c r="H1583" s="5">
        <f ca="1">(VLOOKUP($B1583,weights!$A$2:$R$6,4))*VLOOKUP($B1583,weights!$A$2:$R$6,6)^C1583*(VLOOKUP($B1583,weights!$A$2:$R$6,15)*EXP(VLOOKUP($B1583,weights!$A$2:$R$6,11)*D1583)+VLOOKUP($B1583,weights!$A$2:$R$6,16)*EXP(VLOOKUP($B1583,weights!$A$2:$R$6,12)*E1583)+VLOOKUP($B1583,weights!$A$2:$R$6,17)*EXP(VLOOKUP($B1583,weights!$A$2:$R$6,13)*F1583)+VLOOKUP($B1583,weights!$A$2:$R$6,18)*EXP(VLOOKUP($B1583,weights!$A$2:$R$6,14)*G1583))</f>
        <v>8.9849652025379729</v>
      </c>
    </row>
    <row r="1584" spans="1:8" ht="12.75" x14ac:dyDescent="0.2">
      <c r="A1584">
        <f t="shared" si="0"/>
        <v>64</v>
      </c>
      <c r="B1584" t="str">
        <f t="shared" ref="B1584:C1584" si="1558">B1559</f>
        <v>restaurant</v>
      </c>
      <c r="C1584">
        <f t="shared" si="1558"/>
        <v>7</v>
      </c>
      <c r="D1584">
        <f ca="1">OFFSET(walk!$A$2:$Y$402,TRUNC((ROW()-ROW($D$2))/COLUMNS(walk!$A$2:$Y$402)),MOD(ROW()-ROW($D$2),COLUMNS(walk!$A$2:$Y$402)),1,1)</f>
        <v>17</v>
      </c>
      <c r="E1584">
        <f ca="1">OFFSET(bike!$A$2:$Y$402,TRUNC((ROW()-ROW($E$2))/COLUMNS(bike!$A$2:$Y$402)),MOD(ROW()-ROW($E$2),COLUMNS(bike!$A$2:$Y$402)),1,1)</f>
        <v>5</v>
      </c>
      <c r="F1584">
        <f ca="1">OFFSET(transit!$A$2:$Y$402,TRUNC((ROW()-ROW($F$2))/COLUMNS(transit!$A$2:$Y$402)),MOD(ROW()-ROW($F$2),COLUMNS(transit!$A$2:$Y$402)),1,1)</f>
        <v>13</v>
      </c>
      <c r="G1584">
        <f ca="1">OFFSET(drive!$A$2:$Y$402,TRUNC((ROW()-ROW($G$2))/COLUMNS(drive!$A$2:$Y$402)),MOD(ROW()-ROW($G$2),COLUMNS(drive!$A$2:$Y$402)),1,1)</f>
        <v>4</v>
      </c>
      <c r="H1584" s="5">
        <f ca="1">(VLOOKUP($B1584,weights!$A$2:$R$6,4))*VLOOKUP($B1584,weights!$A$2:$R$6,6)^C1584*(VLOOKUP($B1584,weights!$A$2:$R$6,15)*EXP(VLOOKUP($B1584,weights!$A$2:$R$6,11)*D1584)+VLOOKUP($B1584,weights!$A$2:$R$6,16)*EXP(VLOOKUP($B1584,weights!$A$2:$R$6,12)*E1584)+VLOOKUP($B1584,weights!$A$2:$R$6,17)*EXP(VLOOKUP($B1584,weights!$A$2:$R$6,13)*F1584)+VLOOKUP($B1584,weights!$A$2:$R$6,18)*EXP(VLOOKUP($B1584,weights!$A$2:$R$6,14)*G1584))</f>
        <v>7.6806005284849777</v>
      </c>
    </row>
    <row r="1585" spans="1:8" ht="12.75" x14ac:dyDescent="0.2">
      <c r="A1585">
        <f t="shared" si="0"/>
        <v>64</v>
      </c>
      <c r="B1585" t="str">
        <f t="shared" ref="B1585:C1585" si="1559">B1560</f>
        <v>restaurant</v>
      </c>
      <c r="C1585">
        <f t="shared" si="1559"/>
        <v>8</v>
      </c>
      <c r="D1585">
        <f ca="1">OFFSET(walk!$A$2:$Y$402,TRUNC((ROW()-ROW($D$2))/COLUMNS(walk!$A$2:$Y$402)),MOD(ROW()-ROW($D$2),COLUMNS(walk!$A$2:$Y$402)),1,1)</f>
        <v>20</v>
      </c>
      <c r="E1585">
        <f ca="1">OFFSET(bike!$A$2:$Y$402,TRUNC((ROW()-ROW($E$2))/COLUMNS(bike!$A$2:$Y$402)),MOD(ROW()-ROW($E$2),COLUMNS(bike!$A$2:$Y$402)),1,1)</f>
        <v>6</v>
      </c>
      <c r="F1585">
        <f ca="1">OFFSET(transit!$A$2:$Y$402,TRUNC((ROW()-ROW($F$2))/COLUMNS(transit!$A$2:$Y$402)),MOD(ROW()-ROW($F$2),COLUMNS(transit!$A$2:$Y$402)),1,1)</f>
        <v>13</v>
      </c>
      <c r="G1585">
        <f ca="1">OFFSET(drive!$A$2:$Y$402,TRUNC((ROW()-ROW($G$2))/COLUMNS(drive!$A$2:$Y$402)),MOD(ROW()-ROW($G$2),COLUMNS(drive!$A$2:$Y$402)),1,1)</f>
        <v>4</v>
      </c>
      <c r="H1585" s="5">
        <f ca="1">(VLOOKUP($B1585,weights!$A$2:$R$6,4))*VLOOKUP($B1585,weights!$A$2:$R$6,6)^C1585*(VLOOKUP($B1585,weights!$A$2:$R$6,15)*EXP(VLOOKUP($B1585,weights!$A$2:$R$6,11)*D1585)+VLOOKUP($B1585,weights!$A$2:$R$6,16)*EXP(VLOOKUP($B1585,weights!$A$2:$R$6,12)*E1585)+VLOOKUP($B1585,weights!$A$2:$R$6,17)*EXP(VLOOKUP($B1585,weights!$A$2:$R$6,13)*F1585)+VLOOKUP($B1585,weights!$A$2:$R$6,18)*EXP(VLOOKUP($B1585,weights!$A$2:$R$6,14)*G1585))</f>
        <v>6.3673531806738461</v>
      </c>
    </row>
    <row r="1586" spans="1:8" ht="12.75" x14ac:dyDescent="0.2">
      <c r="A1586">
        <f t="shared" si="0"/>
        <v>64</v>
      </c>
      <c r="B1586" t="str">
        <f t="shared" ref="B1586:C1586" si="1560">B1561</f>
        <v>restaurant</v>
      </c>
      <c r="C1586">
        <f t="shared" si="1560"/>
        <v>9</v>
      </c>
      <c r="D1586">
        <f ca="1">OFFSET(walk!$A$2:$Y$402,TRUNC((ROW()-ROW($D$2))/COLUMNS(walk!$A$2:$Y$402)),MOD(ROW()-ROW($D$2),COLUMNS(walk!$A$2:$Y$402)),1,1)</f>
        <v>21</v>
      </c>
      <c r="E1586">
        <f ca="1">OFFSET(bike!$A$2:$Y$402,TRUNC((ROW()-ROW($E$2))/COLUMNS(bike!$A$2:$Y$402)),MOD(ROW()-ROW($E$2),COLUMNS(bike!$A$2:$Y$402)),1,1)</f>
        <v>6</v>
      </c>
      <c r="F1586">
        <f ca="1">OFFSET(transit!$A$2:$Y$402,TRUNC((ROW()-ROW($F$2))/COLUMNS(transit!$A$2:$Y$402)),MOD(ROW()-ROW($F$2),COLUMNS(transit!$A$2:$Y$402)),1,1)</f>
        <v>17</v>
      </c>
      <c r="G1586">
        <f ca="1">OFFSET(drive!$A$2:$Y$402,TRUNC((ROW()-ROW($G$2))/COLUMNS(drive!$A$2:$Y$402)),MOD(ROW()-ROW($G$2),COLUMNS(drive!$A$2:$Y$402)),1,1)</f>
        <v>5</v>
      </c>
      <c r="H1586" s="5">
        <f ca="1">(VLOOKUP($B1586,weights!$A$2:$R$6,4))*VLOOKUP($B1586,weights!$A$2:$R$6,6)^C1586*(VLOOKUP($B1586,weights!$A$2:$R$6,15)*EXP(VLOOKUP($B1586,weights!$A$2:$R$6,11)*D1586)+VLOOKUP($B1586,weights!$A$2:$R$6,16)*EXP(VLOOKUP($B1586,weights!$A$2:$R$6,12)*E1586)+VLOOKUP($B1586,weights!$A$2:$R$6,17)*EXP(VLOOKUP($B1586,weights!$A$2:$R$6,13)*F1586)+VLOOKUP($B1586,weights!$A$2:$R$6,18)*EXP(VLOOKUP($B1586,weights!$A$2:$R$6,14)*G1586))</f>
        <v>4.8192018251893911</v>
      </c>
    </row>
    <row r="1587" spans="1:8" ht="12.75" x14ac:dyDescent="0.2">
      <c r="A1587">
        <f t="shared" si="0"/>
        <v>64</v>
      </c>
      <c r="B1587" t="str">
        <f t="shared" ref="B1587:C1587" si="1561">B1562</f>
        <v>supermarket</v>
      </c>
      <c r="C1587">
        <f t="shared" si="1561"/>
        <v>0</v>
      </c>
      <c r="D1587">
        <f ca="1">OFFSET(walk!$A$2:$Y$402,TRUNC((ROW()-ROW($D$2))/COLUMNS(walk!$A$2:$Y$402)),MOD(ROW()-ROW($D$2),COLUMNS(walk!$A$2:$Y$402)),1,1)</f>
        <v>41</v>
      </c>
      <c r="E1587">
        <f ca="1">OFFSET(bike!$A$2:$Y$402,TRUNC((ROW()-ROW($E$2))/COLUMNS(bike!$A$2:$Y$402)),MOD(ROW()-ROW($E$2),COLUMNS(bike!$A$2:$Y$402)),1,1)</f>
        <v>15</v>
      </c>
      <c r="F1587">
        <f ca="1">OFFSET(transit!$A$2:$Y$402,TRUNC((ROW()-ROW($F$2))/COLUMNS(transit!$A$2:$Y$402)),MOD(ROW()-ROW($F$2),COLUMNS(transit!$A$2:$Y$402)),1,1)</f>
        <v>18</v>
      </c>
      <c r="G1587">
        <f ca="1">OFFSET(drive!$A$2:$Y$402,TRUNC((ROW()-ROW($G$2))/COLUMNS(drive!$A$2:$Y$402)),MOD(ROW()-ROW($G$2),COLUMNS(drive!$A$2:$Y$402)),1,1)</f>
        <v>10</v>
      </c>
      <c r="H1587" s="5">
        <f ca="1">(VLOOKUP($B1587,weights!$A$2:$R$6,4))*VLOOKUP($B1587,weights!$A$2:$R$6,6)^C1587*(VLOOKUP($B1587,weights!$A$2:$R$6,15)*EXP(VLOOKUP($B1587,weights!$A$2:$R$6,11)*D1587)+VLOOKUP($B1587,weights!$A$2:$R$6,16)*EXP(VLOOKUP($B1587,weights!$A$2:$R$6,12)*E1587)+VLOOKUP($B1587,weights!$A$2:$R$6,17)*EXP(VLOOKUP($B1587,weights!$A$2:$R$6,13)*F1587)+VLOOKUP($B1587,weights!$A$2:$R$6,18)*EXP(VLOOKUP($B1587,weights!$A$2:$R$6,14)*G1587))</f>
        <v>2.626504605589044</v>
      </c>
    </row>
    <row r="1588" spans="1:8" ht="12.75" x14ac:dyDescent="0.2">
      <c r="A1588">
        <f t="shared" si="0"/>
        <v>64</v>
      </c>
      <c r="B1588" t="str">
        <f t="shared" ref="B1588:C1588" si="1562">B1563</f>
        <v>supermarket</v>
      </c>
      <c r="C1588">
        <f t="shared" si="1562"/>
        <v>1</v>
      </c>
      <c r="D1588">
        <f ca="1">OFFSET(walk!$A$2:$Y$402,TRUNC((ROW()-ROW($D$2))/COLUMNS(walk!$A$2:$Y$402)),MOD(ROW()-ROW($D$2),COLUMNS(walk!$A$2:$Y$402)),1,1)</f>
        <v>56</v>
      </c>
      <c r="E1588">
        <f ca="1">OFFSET(bike!$A$2:$Y$402,TRUNC((ROW()-ROW($E$2))/COLUMNS(bike!$A$2:$Y$402)),MOD(ROW()-ROW($E$2),COLUMNS(bike!$A$2:$Y$402)),1,1)</f>
        <v>16</v>
      </c>
      <c r="F1588">
        <f ca="1">OFFSET(transit!$A$2:$Y$402,TRUNC((ROW()-ROW($F$2))/COLUMNS(transit!$A$2:$Y$402)),MOD(ROW()-ROW($F$2),COLUMNS(transit!$A$2:$Y$402)),1,1)</f>
        <v>22</v>
      </c>
      <c r="G1588">
        <f ca="1">OFFSET(drive!$A$2:$Y$402,TRUNC((ROW()-ROW($G$2))/COLUMNS(drive!$A$2:$Y$402)),MOD(ROW()-ROW($G$2),COLUMNS(drive!$A$2:$Y$402)),1,1)</f>
        <v>11</v>
      </c>
      <c r="H1588" s="5">
        <f ca="1">(VLOOKUP($B1588,weights!$A$2:$R$6,4))*VLOOKUP($B1588,weights!$A$2:$R$6,6)^C1588*(VLOOKUP($B1588,weights!$A$2:$R$6,15)*EXP(VLOOKUP($B1588,weights!$A$2:$R$6,11)*D1588)+VLOOKUP($B1588,weights!$A$2:$R$6,16)*EXP(VLOOKUP($B1588,weights!$A$2:$R$6,12)*E1588)+VLOOKUP($B1588,weights!$A$2:$R$6,17)*EXP(VLOOKUP($B1588,weights!$A$2:$R$6,13)*F1588)+VLOOKUP($B1588,weights!$A$2:$R$6,18)*EXP(VLOOKUP($B1588,weights!$A$2:$R$6,14)*G1588))</f>
        <v>1.1656245464251493</v>
      </c>
    </row>
    <row r="1589" spans="1:8" ht="12.75" x14ac:dyDescent="0.2">
      <c r="A1589">
        <f t="shared" si="0"/>
        <v>64</v>
      </c>
      <c r="B1589" t="str">
        <f t="shared" ref="B1589:C1589" si="1563">B1564</f>
        <v>supermarket</v>
      </c>
      <c r="C1589">
        <f t="shared" si="1563"/>
        <v>2</v>
      </c>
      <c r="D1589">
        <f ca="1">OFFSET(walk!$A$2:$Y$402,TRUNC((ROW()-ROW($D$2))/COLUMNS(walk!$A$2:$Y$402)),MOD(ROW()-ROW($D$2),COLUMNS(walk!$A$2:$Y$402)),1,1)</f>
        <v>61</v>
      </c>
      <c r="E1589">
        <f ca="1">OFFSET(bike!$A$2:$Y$402,TRUNC((ROW()-ROW($E$2))/COLUMNS(bike!$A$2:$Y$402)),MOD(ROW()-ROW($E$2),COLUMNS(bike!$A$2:$Y$402)),1,1)</f>
        <v>17</v>
      </c>
      <c r="F1589">
        <f ca="1">OFFSET(transit!$A$2:$Y$402,TRUNC((ROW()-ROW($F$2))/COLUMNS(transit!$A$2:$Y$402)),MOD(ROW()-ROW($F$2),COLUMNS(transit!$A$2:$Y$402)),1,1)</f>
        <v>32</v>
      </c>
      <c r="G1589">
        <f ca="1">OFFSET(drive!$A$2:$Y$402,TRUNC((ROW()-ROW($G$2))/COLUMNS(drive!$A$2:$Y$402)),MOD(ROW()-ROW($G$2),COLUMNS(drive!$A$2:$Y$402)),1,1)</f>
        <v>13</v>
      </c>
      <c r="H1589" s="5">
        <f ca="1">(VLOOKUP($B1589,weights!$A$2:$R$6,4))*VLOOKUP($B1589,weights!$A$2:$R$6,6)^C1589*(VLOOKUP($B1589,weights!$A$2:$R$6,15)*EXP(VLOOKUP($B1589,weights!$A$2:$R$6,11)*D1589)+VLOOKUP($B1589,weights!$A$2:$R$6,16)*EXP(VLOOKUP($B1589,weights!$A$2:$R$6,12)*E1589)+VLOOKUP($B1589,weights!$A$2:$R$6,17)*EXP(VLOOKUP($B1589,weights!$A$2:$R$6,13)*F1589)+VLOOKUP($B1589,weights!$A$2:$R$6,18)*EXP(VLOOKUP($B1589,weights!$A$2:$R$6,14)*G1589))</f>
        <v>0.41836561729768262</v>
      </c>
    </row>
    <row r="1590" spans="1:8" ht="12.75" x14ac:dyDescent="0.2">
      <c r="A1590">
        <f t="shared" si="0"/>
        <v>64</v>
      </c>
      <c r="B1590" t="str">
        <f t="shared" ref="B1590:C1590" si="1564">B1565</f>
        <v>supermarket</v>
      </c>
      <c r="C1590">
        <f t="shared" si="1564"/>
        <v>3</v>
      </c>
      <c r="D1590">
        <f ca="1">OFFSET(walk!$A$2:$Y$402,TRUNC((ROW()-ROW($D$2))/COLUMNS(walk!$A$2:$Y$402)),MOD(ROW()-ROW($D$2),COLUMNS(walk!$A$2:$Y$402)),1,1)</f>
        <v>68</v>
      </c>
      <c r="E1590">
        <f ca="1">OFFSET(bike!$A$2:$Y$402,TRUNC((ROW()-ROW($E$2))/COLUMNS(bike!$A$2:$Y$402)),MOD(ROW()-ROW($E$2),COLUMNS(bike!$A$2:$Y$402)),1,1)</f>
        <v>20</v>
      </c>
      <c r="F1590">
        <f ca="1">OFFSET(transit!$A$2:$Y$402,TRUNC((ROW()-ROW($F$2))/COLUMNS(transit!$A$2:$Y$402)),MOD(ROW()-ROW($F$2),COLUMNS(transit!$A$2:$Y$402)),1,1)</f>
        <v>36</v>
      </c>
      <c r="G1590">
        <f ca="1">OFFSET(drive!$A$2:$Y$402,TRUNC((ROW()-ROW($G$2))/COLUMNS(drive!$A$2:$Y$402)),MOD(ROW()-ROW($G$2),COLUMNS(drive!$A$2:$Y$402)),1,1)</f>
        <v>14</v>
      </c>
      <c r="H1590" s="5">
        <f ca="1">(VLOOKUP($B1590,weights!$A$2:$R$6,4))*VLOOKUP($B1590,weights!$A$2:$R$6,6)^C1590*(VLOOKUP($B1590,weights!$A$2:$R$6,15)*EXP(VLOOKUP($B1590,weights!$A$2:$R$6,11)*D1590)+VLOOKUP($B1590,weights!$A$2:$R$6,16)*EXP(VLOOKUP($B1590,weights!$A$2:$R$6,12)*E1590)+VLOOKUP($B1590,weights!$A$2:$R$6,17)*EXP(VLOOKUP($B1590,weights!$A$2:$R$6,13)*F1590)+VLOOKUP($B1590,weights!$A$2:$R$6,18)*EXP(VLOOKUP($B1590,weights!$A$2:$R$6,14)*G1590))</f>
        <v>0.19158503137492133</v>
      </c>
    </row>
    <row r="1591" spans="1:8" ht="12.75" x14ac:dyDescent="0.2">
      <c r="A1591">
        <f t="shared" si="0"/>
        <v>64</v>
      </c>
      <c r="B1591" t="str">
        <f t="shared" ref="B1591:C1591" si="1565">B1566</f>
        <v>supermarket</v>
      </c>
      <c r="C1591">
        <f t="shared" si="1565"/>
        <v>4</v>
      </c>
      <c r="D1591">
        <f ca="1">OFFSET(walk!$A$2:$Y$402,TRUNC((ROW()-ROW($D$2))/COLUMNS(walk!$A$2:$Y$402)),MOD(ROW()-ROW($D$2),COLUMNS(walk!$A$2:$Y$402)),1,1)</f>
        <v>84</v>
      </c>
      <c r="E1591">
        <f ca="1">OFFSET(bike!$A$2:$Y$402,TRUNC((ROW()-ROW($E$2))/COLUMNS(bike!$A$2:$Y$402)),MOD(ROW()-ROW($E$2),COLUMNS(bike!$A$2:$Y$402)),1,1)</f>
        <v>24</v>
      </c>
      <c r="F1591">
        <f ca="1">OFFSET(transit!$A$2:$Y$402,TRUNC((ROW()-ROW($F$2))/COLUMNS(transit!$A$2:$Y$402)),MOD(ROW()-ROW($F$2),COLUMNS(transit!$A$2:$Y$402)),1,1)</f>
        <v>39</v>
      </c>
      <c r="G1591">
        <f ca="1">OFFSET(drive!$A$2:$Y$402,TRUNC((ROW()-ROW($G$2))/COLUMNS(drive!$A$2:$Y$402)),MOD(ROW()-ROW($G$2),COLUMNS(drive!$A$2:$Y$402)),1,1)</f>
        <v>15</v>
      </c>
      <c r="H1591" s="5">
        <f ca="1">(VLOOKUP($B1591,weights!$A$2:$R$6,4))*VLOOKUP($B1591,weights!$A$2:$R$6,6)^C1591*(VLOOKUP($B1591,weights!$A$2:$R$6,15)*EXP(VLOOKUP($B1591,weights!$A$2:$R$6,11)*D1591)+VLOOKUP($B1591,weights!$A$2:$R$6,16)*EXP(VLOOKUP($B1591,weights!$A$2:$R$6,12)*E1591)+VLOOKUP($B1591,weights!$A$2:$R$6,17)*EXP(VLOOKUP($B1591,weights!$A$2:$R$6,13)*F1591)+VLOOKUP($B1591,weights!$A$2:$R$6,18)*EXP(VLOOKUP($B1591,weights!$A$2:$R$6,14)*G1591))</f>
        <v>8.9398135376084931E-2</v>
      </c>
    </row>
    <row r="1592" spans="1:8" ht="12.75" x14ac:dyDescent="0.2">
      <c r="A1592">
        <f t="shared" si="0"/>
        <v>64</v>
      </c>
      <c r="B1592" t="str">
        <f t="shared" ref="B1592:C1592" si="1566">B1567</f>
        <v>store</v>
      </c>
      <c r="C1592">
        <f t="shared" si="1566"/>
        <v>0</v>
      </c>
      <c r="D1592">
        <f ca="1">OFFSET(walk!$A$2:$Y$402,TRUNC((ROW()-ROW($D$2))/COLUMNS(walk!$A$2:$Y$402)),MOD(ROW()-ROW($D$2),COLUMNS(walk!$A$2:$Y$402)),1,1)</f>
        <v>5</v>
      </c>
      <c r="E1592">
        <f ca="1">OFFSET(bike!$A$2:$Y$402,TRUNC((ROW()-ROW($E$2))/COLUMNS(bike!$A$2:$Y$402)),MOD(ROW()-ROW($E$2),COLUMNS(bike!$A$2:$Y$402)),1,1)</f>
        <v>1</v>
      </c>
      <c r="F1592">
        <f ca="1">OFFSET(transit!$A$2:$Y$402,TRUNC((ROW()-ROW($F$2))/COLUMNS(transit!$A$2:$Y$402)),MOD(ROW()-ROW($F$2),COLUMNS(transit!$A$2:$Y$402)),1,1)</f>
        <v>5</v>
      </c>
      <c r="G1592">
        <f ca="1">OFFSET(drive!$A$2:$Y$402,TRUNC((ROW()-ROW($G$2))/COLUMNS(drive!$A$2:$Y$402)),MOD(ROW()-ROW($G$2),COLUMNS(drive!$A$2:$Y$402)),1,1)</f>
        <v>1</v>
      </c>
      <c r="H1592" s="5">
        <f ca="1">(VLOOKUP($B1592,weights!$A$2:$R$6,4))*VLOOKUP($B1592,weights!$A$2:$R$6,6)^C1592*(VLOOKUP($B1592,weights!$A$2:$R$6,15)*EXP(VLOOKUP($B1592,weights!$A$2:$R$6,11)*D1592)+VLOOKUP($B1592,weights!$A$2:$R$6,16)*EXP(VLOOKUP($B1592,weights!$A$2:$R$6,12)*E1592)+VLOOKUP($B1592,weights!$A$2:$R$6,17)*EXP(VLOOKUP($B1592,weights!$A$2:$R$6,13)*F1592)+VLOOKUP($B1592,weights!$A$2:$R$6,18)*EXP(VLOOKUP($B1592,weights!$A$2:$R$6,14)*G1592))</f>
        <v>20.606540717564208</v>
      </c>
    </row>
    <row r="1593" spans="1:8" ht="12.75" x14ac:dyDescent="0.2">
      <c r="A1593">
        <f t="shared" si="0"/>
        <v>64</v>
      </c>
      <c r="B1593" t="str">
        <f t="shared" ref="B1593:C1593" si="1567">B1568</f>
        <v>store</v>
      </c>
      <c r="C1593">
        <f t="shared" si="1567"/>
        <v>1</v>
      </c>
      <c r="D1593">
        <f ca="1">OFFSET(walk!$A$2:$Y$402,TRUNC((ROW()-ROW($D$2))/COLUMNS(walk!$A$2:$Y$402)),MOD(ROW()-ROW($D$2),COLUMNS(walk!$A$2:$Y$402)),1,1)</f>
        <v>12</v>
      </c>
      <c r="E1593">
        <f ca="1">OFFSET(bike!$A$2:$Y$402,TRUNC((ROW()-ROW($E$2))/COLUMNS(bike!$A$2:$Y$402)),MOD(ROW()-ROW($E$2),COLUMNS(bike!$A$2:$Y$402)),1,1)</f>
        <v>3</v>
      </c>
      <c r="F1593">
        <f ca="1">OFFSET(transit!$A$2:$Y$402,TRUNC((ROW()-ROW($F$2))/COLUMNS(transit!$A$2:$Y$402)),MOD(ROW()-ROW($F$2),COLUMNS(transit!$A$2:$Y$402)),1,1)</f>
        <v>7</v>
      </c>
      <c r="G1593">
        <f ca="1">OFFSET(drive!$A$2:$Y$402,TRUNC((ROW()-ROW($G$2))/COLUMNS(drive!$A$2:$Y$402)),MOD(ROW()-ROW($G$2),COLUMNS(drive!$A$2:$Y$402)),1,1)</f>
        <v>2</v>
      </c>
      <c r="H1593" s="5">
        <f ca="1">(VLOOKUP($B1593,weights!$A$2:$R$6,4))*VLOOKUP($B1593,weights!$A$2:$R$6,6)^C1593*(VLOOKUP($B1593,weights!$A$2:$R$6,15)*EXP(VLOOKUP($B1593,weights!$A$2:$R$6,11)*D1593)+VLOOKUP($B1593,weights!$A$2:$R$6,16)*EXP(VLOOKUP($B1593,weights!$A$2:$R$6,12)*E1593)+VLOOKUP($B1593,weights!$A$2:$R$6,17)*EXP(VLOOKUP($B1593,weights!$A$2:$R$6,13)*F1593)+VLOOKUP($B1593,weights!$A$2:$R$6,18)*EXP(VLOOKUP($B1593,weights!$A$2:$R$6,14)*G1593))</f>
        <v>7.3927389379859552</v>
      </c>
    </row>
    <row r="1594" spans="1:8" ht="12.75" x14ac:dyDescent="0.2">
      <c r="A1594">
        <f t="shared" si="0"/>
        <v>64</v>
      </c>
      <c r="B1594" t="str">
        <f t="shared" ref="B1594:C1594" si="1568">B1569</f>
        <v>store</v>
      </c>
      <c r="C1594">
        <f t="shared" si="1568"/>
        <v>2</v>
      </c>
      <c r="D1594">
        <f ca="1">OFFSET(walk!$A$2:$Y$402,TRUNC((ROW()-ROW($D$2))/COLUMNS(walk!$A$2:$Y$402)),MOD(ROW()-ROW($D$2),COLUMNS(walk!$A$2:$Y$402)),1,1)</f>
        <v>13</v>
      </c>
      <c r="E1594">
        <f ca="1">OFFSET(bike!$A$2:$Y$402,TRUNC((ROW()-ROW($E$2))/COLUMNS(bike!$A$2:$Y$402)),MOD(ROW()-ROW($E$2),COLUMNS(bike!$A$2:$Y$402)),1,1)</f>
        <v>4</v>
      </c>
      <c r="F1594">
        <f ca="1">OFFSET(transit!$A$2:$Y$402,TRUNC((ROW()-ROW($F$2))/COLUMNS(transit!$A$2:$Y$402)),MOD(ROW()-ROW($F$2),COLUMNS(transit!$A$2:$Y$402)),1,1)</f>
        <v>9</v>
      </c>
      <c r="G1594">
        <f ca="1">OFFSET(drive!$A$2:$Y$402,TRUNC((ROW()-ROW($G$2))/COLUMNS(drive!$A$2:$Y$402)),MOD(ROW()-ROW($G$2),COLUMNS(drive!$A$2:$Y$402)),1,1)</f>
        <v>3</v>
      </c>
      <c r="H1594" s="5">
        <f ca="1">(VLOOKUP($B1594,weights!$A$2:$R$6,4))*VLOOKUP($B1594,weights!$A$2:$R$6,6)^C1594*(VLOOKUP($B1594,weights!$A$2:$R$6,15)*EXP(VLOOKUP($B1594,weights!$A$2:$R$6,11)*D1594)+VLOOKUP($B1594,weights!$A$2:$R$6,16)*EXP(VLOOKUP($B1594,weights!$A$2:$R$6,12)*E1594)+VLOOKUP($B1594,weights!$A$2:$R$6,17)*EXP(VLOOKUP($B1594,weights!$A$2:$R$6,13)*F1594)+VLOOKUP($B1594,weights!$A$2:$R$6,18)*EXP(VLOOKUP($B1594,weights!$A$2:$R$6,14)*G1594))</f>
        <v>3.4350607847941954</v>
      </c>
    </row>
    <row r="1595" spans="1:8" ht="12.75" x14ac:dyDescent="0.2">
      <c r="A1595">
        <f t="shared" si="0"/>
        <v>64</v>
      </c>
      <c r="B1595" t="str">
        <f t="shared" ref="B1595:C1595" si="1569">B1570</f>
        <v>store</v>
      </c>
      <c r="C1595">
        <f t="shared" si="1569"/>
        <v>3</v>
      </c>
      <c r="D1595">
        <f ca="1">OFFSET(walk!$A$2:$Y$402,TRUNC((ROW()-ROW($D$2))/COLUMNS(walk!$A$2:$Y$402)),MOD(ROW()-ROW($D$2),COLUMNS(walk!$A$2:$Y$402)),1,1)</f>
        <v>14</v>
      </c>
      <c r="E1595">
        <f ca="1">OFFSET(bike!$A$2:$Y$402,TRUNC((ROW()-ROW($E$2))/COLUMNS(bike!$A$2:$Y$402)),MOD(ROW()-ROW($E$2),COLUMNS(bike!$A$2:$Y$402)),1,1)</f>
        <v>5</v>
      </c>
      <c r="F1595">
        <f ca="1">OFFSET(transit!$A$2:$Y$402,TRUNC((ROW()-ROW($F$2))/COLUMNS(transit!$A$2:$Y$402)),MOD(ROW()-ROW($F$2),COLUMNS(transit!$A$2:$Y$402)),1,1)</f>
        <v>11</v>
      </c>
      <c r="G1595">
        <f ca="1">OFFSET(drive!$A$2:$Y$402,TRUNC((ROW()-ROW($G$2))/COLUMNS(drive!$A$2:$Y$402)),MOD(ROW()-ROW($G$2),COLUMNS(drive!$A$2:$Y$402)),1,1)</f>
        <v>4</v>
      </c>
      <c r="H1595" s="5">
        <f ca="1">(VLOOKUP($B1595,weights!$A$2:$R$6,4))*VLOOKUP($B1595,weights!$A$2:$R$6,6)^C1595*(VLOOKUP($B1595,weights!$A$2:$R$6,15)*EXP(VLOOKUP($B1595,weights!$A$2:$R$6,11)*D1595)+VLOOKUP($B1595,weights!$A$2:$R$6,16)*EXP(VLOOKUP($B1595,weights!$A$2:$R$6,12)*E1595)+VLOOKUP($B1595,weights!$A$2:$R$6,17)*EXP(VLOOKUP($B1595,weights!$A$2:$R$6,13)*F1595)+VLOOKUP($B1595,weights!$A$2:$R$6,18)*EXP(VLOOKUP($B1595,weights!$A$2:$R$6,14)*G1595))</f>
        <v>1.6060508420946069</v>
      </c>
    </row>
    <row r="1596" spans="1:8" ht="12.75" x14ac:dyDescent="0.2">
      <c r="A1596">
        <f t="shared" si="0"/>
        <v>64</v>
      </c>
      <c r="B1596" t="str">
        <f t="shared" ref="B1596:C1596" si="1570">B1571</f>
        <v>store</v>
      </c>
      <c r="C1596">
        <f t="shared" si="1570"/>
        <v>4</v>
      </c>
      <c r="D1596">
        <f ca="1">OFFSET(walk!$A$2:$Y$402,TRUNC((ROW()-ROW($D$2))/COLUMNS(walk!$A$2:$Y$402)),MOD(ROW()-ROW($D$2),COLUMNS(walk!$A$2:$Y$402)),1,1)</f>
        <v>16</v>
      </c>
      <c r="E1596">
        <f ca="1">OFFSET(bike!$A$2:$Y$402,TRUNC((ROW()-ROW($E$2))/COLUMNS(bike!$A$2:$Y$402)),MOD(ROW()-ROW($E$2),COLUMNS(bike!$A$2:$Y$402)),1,1)</f>
        <v>6</v>
      </c>
      <c r="F1596">
        <f ca="1">OFFSET(transit!$A$2:$Y$402,TRUNC((ROW()-ROW($F$2))/COLUMNS(transit!$A$2:$Y$402)),MOD(ROW()-ROW($F$2),COLUMNS(transit!$A$2:$Y$402)),1,1)</f>
        <v>13</v>
      </c>
      <c r="G1596">
        <f ca="1">OFFSET(drive!$A$2:$Y$402,TRUNC((ROW()-ROW($G$2))/COLUMNS(drive!$A$2:$Y$402)),MOD(ROW()-ROW($G$2),COLUMNS(drive!$A$2:$Y$402)),1,1)</f>
        <v>4</v>
      </c>
      <c r="H1596" s="5">
        <f ca="1">(VLOOKUP($B1596,weights!$A$2:$R$6,4))*VLOOKUP($B1596,weights!$A$2:$R$6,6)^C1596*(VLOOKUP($B1596,weights!$A$2:$R$6,15)*EXP(VLOOKUP($B1596,weights!$A$2:$R$6,11)*D1596)+VLOOKUP($B1596,weights!$A$2:$R$6,16)*EXP(VLOOKUP($B1596,weights!$A$2:$R$6,12)*E1596)+VLOOKUP($B1596,weights!$A$2:$R$6,17)*EXP(VLOOKUP($B1596,weights!$A$2:$R$6,13)*F1596)+VLOOKUP($B1596,weights!$A$2:$R$6,18)*EXP(VLOOKUP($B1596,weights!$A$2:$R$6,14)*G1596))</f>
        <v>0.91094719962839943</v>
      </c>
    </row>
    <row r="1597" spans="1:8" ht="12.75" x14ac:dyDescent="0.2">
      <c r="A1597">
        <f t="shared" si="0"/>
        <v>64</v>
      </c>
      <c r="B1597" t="str">
        <f t="shared" ref="B1597:C1597" si="1571">B1572</f>
        <v>pharmacy</v>
      </c>
      <c r="C1597">
        <f t="shared" si="1571"/>
        <v>0</v>
      </c>
      <c r="D1597">
        <f ca="1">OFFSET(walk!$A$2:$Y$402,TRUNC((ROW()-ROW($D$2))/COLUMNS(walk!$A$2:$Y$402)),MOD(ROW()-ROW($D$2),COLUMNS(walk!$A$2:$Y$402)),1,1)</f>
        <v>18</v>
      </c>
      <c r="E1597">
        <f ca="1">OFFSET(bike!$A$2:$Y$402,TRUNC((ROW()-ROW($E$2))/COLUMNS(bike!$A$2:$Y$402)),MOD(ROW()-ROW($E$2),COLUMNS(bike!$A$2:$Y$402)),1,1)</f>
        <v>5</v>
      </c>
      <c r="F1597">
        <f ca="1">OFFSET(transit!$A$2:$Y$402,TRUNC((ROW()-ROW($F$2))/COLUMNS(transit!$A$2:$Y$402)),MOD(ROW()-ROW($F$2),COLUMNS(transit!$A$2:$Y$402)),1,1)</f>
        <v>13</v>
      </c>
      <c r="G1597">
        <f ca="1">OFFSET(drive!$A$2:$Y$402,TRUNC((ROW()-ROW($G$2))/COLUMNS(drive!$A$2:$Y$402)),MOD(ROW()-ROW($G$2),COLUMNS(drive!$A$2:$Y$402)),1,1)</f>
        <v>3</v>
      </c>
      <c r="H1597" s="5">
        <f ca="1">(VLOOKUP($B1597,weights!$A$2:$R$6,4))*VLOOKUP($B1597,weights!$A$2:$R$6,6)^C1597*(VLOOKUP($B1597,weights!$A$2:$R$6,15)*EXP(VLOOKUP($B1597,weights!$A$2:$R$6,11)*D1597)+VLOOKUP($B1597,weights!$A$2:$R$6,16)*EXP(VLOOKUP($B1597,weights!$A$2:$R$6,12)*E1597)+VLOOKUP($B1597,weights!$A$2:$R$6,17)*EXP(VLOOKUP($B1597,weights!$A$2:$R$6,13)*F1597)+VLOOKUP($B1597,weights!$A$2:$R$6,18)*EXP(VLOOKUP($B1597,weights!$A$2:$R$6,14)*G1597))</f>
        <v>4.5059426520075219</v>
      </c>
    </row>
    <row r="1598" spans="1:8" ht="12.75" x14ac:dyDescent="0.2">
      <c r="A1598">
        <f t="shared" si="0"/>
        <v>64</v>
      </c>
      <c r="B1598" t="str">
        <f t="shared" ref="B1598:C1598" si="1572">B1573</f>
        <v>pharmacy</v>
      </c>
      <c r="C1598">
        <f t="shared" si="1572"/>
        <v>1</v>
      </c>
      <c r="D1598">
        <f ca="1">OFFSET(walk!$A$2:$Y$402,TRUNC((ROW()-ROW($D$2))/COLUMNS(walk!$A$2:$Y$402)),MOD(ROW()-ROW($D$2),COLUMNS(walk!$A$2:$Y$402)),1,1)</f>
        <v>18</v>
      </c>
      <c r="E1598">
        <f ca="1">OFFSET(bike!$A$2:$Y$402,TRUNC((ROW()-ROW($E$2))/COLUMNS(bike!$A$2:$Y$402)),MOD(ROW()-ROW($E$2),COLUMNS(bike!$A$2:$Y$402)),1,1)</f>
        <v>5</v>
      </c>
      <c r="F1598">
        <f ca="1">OFFSET(transit!$A$2:$Y$402,TRUNC((ROW()-ROW($F$2))/COLUMNS(transit!$A$2:$Y$402)),MOD(ROW()-ROW($F$2),COLUMNS(transit!$A$2:$Y$402)),1,1)</f>
        <v>13</v>
      </c>
      <c r="G1598">
        <f ca="1">OFFSET(drive!$A$2:$Y$402,TRUNC((ROW()-ROW($G$2))/COLUMNS(drive!$A$2:$Y$402)),MOD(ROW()-ROW($G$2),COLUMNS(drive!$A$2:$Y$402)),1,1)</f>
        <v>3</v>
      </c>
      <c r="H1598" s="5">
        <f ca="1">(VLOOKUP($B1598,weights!$A$2:$R$6,4))*VLOOKUP($B1598,weights!$A$2:$R$6,6)^C1598*(VLOOKUP($B1598,weights!$A$2:$R$6,15)*EXP(VLOOKUP($B1598,weights!$A$2:$R$6,11)*D1598)+VLOOKUP($B1598,weights!$A$2:$R$6,16)*EXP(VLOOKUP($B1598,weights!$A$2:$R$6,12)*E1598)+VLOOKUP($B1598,weights!$A$2:$R$6,17)*EXP(VLOOKUP($B1598,weights!$A$2:$R$6,13)*F1598)+VLOOKUP($B1598,weights!$A$2:$R$6,18)*EXP(VLOOKUP($B1598,weights!$A$2:$R$6,14)*G1598))</f>
        <v>2.169527943559177</v>
      </c>
    </row>
    <row r="1599" spans="1:8" ht="12.75" x14ac:dyDescent="0.2">
      <c r="A1599">
        <f t="shared" si="0"/>
        <v>64</v>
      </c>
      <c r="B1599" t="str">
        <f t="shared" ref="B1599:C1599" si="1573">B1574</f>
        <v>pharmacy</v>
      </c>
      <c r="C1599">
        <f t="shared" si="1573"/>
        <v>2</v>
      </c>
      <c r="D1599">
        <f ca="1">OFFSET(walk!$A$2:$Y$402,TRUNC((ROW()-ROW($D$2))/COLUMNS(walk!$A$2:$Y$402)),MOD(ROW()-ROW($D$2),COLUMNS(walk!$A$2:$Y$402)),1,1)</f>
        <v>19</v>
      </c>
      <c r="E1599">
        <f ca="1">OFFSET(bike!$A$2:$Y$402,TRUNC((ROW()-ROW($E$2))/COLUMNS(bike!$A$2:$Y$402)),MOD(ROW()-ROW($E$2),COLUMNS(bike!$A$2:$Y$402)),1,1)</f>
        <v>5</v>
      </c>
      <c r="F1599">
        <f ca="1">OFFSET(transit!$A$2:$Y$402,TRUNC((ROW()-ROW($F$2))/COLUMNS(transit!$A$2:$Y$402)),MOD(ROW()-ROW($F$2),COLUMNS(transit!$A$2:$Y$402)),1,1)</f>
        <v>19</v>
      </c>
      <c r="G1599">
        <f ca="1">OFFSET(drive!$A$2:$Y$402,TRUNC((ROW()-ROW($G$2))/COLUMNS(drive!$A$2:$Y$402)),MOD(ROW()-ROW($G$2),COLUMNS(drive!$A$2:$Y$402)),1,1)</f>
        <v>3</v>
      </c>
      <c r="H1599" s="5">
        <f ca="1">(VLOOKUP($B1599,weights!$A$2:$R$6,4))*VLOOKUP($B1599,weights!$A$2:$R$6,6)^C1599*(VLOOKUP($B1599,weights!$A$2:$R$6,15)*EXP(VLOOKUP($B1599,weights!$A$2:$R$6,11)*D1599)+VLOOKUP($B1599,weights!$A$2:$R$6,16)*EXP(VLOOKUP($B1599,weights!$A$2:$R$6,12)*E1599)+VLOOKUP($B1599,weights!$A$2:$R$6,17)*EXP(VLOOKUP($B1599,weights!$A$2:$R$6,13)*F1599)+VLOOKUP($B1599,weights!$A$2:$R$6,18)*EXP(VLOOKUP($B1599,weights!$A$2:$R$6,14)*G1599))</f>
        <v>0.99628266234306051</v>
      </c>
    </row>
    <row r="1600" spans="1:8" ht="12.75" x14ac:dyDescent="0.2">
      <c r="A1600">
        <f t="shared" si="0"/>
        <v>64</v>
      </c>
      <c r="B1600" t="str">
        <f t="shared" ref="B1600:C1600" si="1574">B1575</f>
        <v>bank</v>
      </c>
      <c r="C1600">
        <f t="shared" si="1574"/>
        <v>0</v>
      </c>
      <c r="D1600">
        <f ca="1">OFFSET(walk!$A$2:$Y$402,TRUNC((ROW()-ROW($D$2))/COLUMNS(walk!$A$2:$Y$402)),MOD(ROW()-ROW($D$2),COLUMNS(walk!$A$2:$Y$402)),1,1)</f>
        <v>30</v>
      </c>
      <c r="E1600">
        <f ca="1">OFFSET(bike!$A$2:$Y$402,TRUNC((ROW()-ROW($E$2))/COLUMNS(bike!$A$2:$Y$402)),MOD(ROW()-ROW($E$2),COLUMNS(bike!$A$2:$Y$402)),1,1)</f>
        <v>8</v>
      </c>
      <c r="F1600">
        <f ca="1">OFFSET(transit!$A$2:$Y$402,TRUNC((ROW()-ROW($F$2))/COLUMNS(transit!$A$2:$Y$402)),MOD(ROW()-ROW($F$2),COLUMNS(transit!$A$2:$Y$402)),1,1)</f>
        <v>24</v>
      </c>
      <c r="G1600">
        <f ca="1">OFFSET(drive!$A$2:$Y$402,TRUNC((ROW()-ROW($G$2))/COLUMNS(drive!$A$2:$Y$402)),MOD(ROW()-ROW($G$2),COLUMNS(drive!$A$2:$Y$402)),1,1)</f>
        <v>7</v>
      </c>
      <c r="H1600" s="5">
        <f ca="1">(VLOOKUP($B1600,weights!$A$2:$R$6,4))*VLOOKUP($B1600,weights!$A$2:$R$6,6)^C1600*(VLOOKUP($B1600,weights!$A$2:$R$6,15)*EXP(VLOOKUP($B1600,weights!$A$2:$R$6,11)*D1600)+VLOOKUP($B1600,weights!$A$2:$R$6,16)*EXP(VLOOKUP($B1600,weights!$A$2:$R$6,12)*E1600)+VLOOKUP($B1600,weights!$A$2:$R$6,17)*EXP(VLOOKUP($B1600,weights!$A$2:$R$6,13)*F1600)+VLOOKUP($B1600,weights!$A$2:$R$6,18)*EXP(VLOOKUP($B1600,weights!$A$2:$R$6,14)*G1600))</f>
        <v>1.9890355835132338</v>
      </c>
    </row>
    <row r="1601" spans="1:8" ht="12.75" x14ac:dyDescent="0.2">
      <c r="A1601">
        <f t="shared" si="0"/>
        <v>64</v>
      </c>
      <c r="B1601" t="str">
        <f t="shared" ref="B1601:C1601" si="1575">B1576</f>
        <v>bank</v>
      </c>
      <c r="C1601">
        <f t="shared" si="1575"/>
        <v>1</v>
      </c>
      <c r="D1601">
        <f ca="1">OFFSET(walk!$A$2:$Y$402,TRUNC((ROW()-ROW($D$2))/COLUMNS(walk!$A$2:$Y$402)),MOD(ROW()-ROW($D$2),COLUMNS(walk!$A$2:$Y$402)),1,1)</f>
        <v>43</v>
      </c>
      <c r="E1601">
        <f ca="1">OFFSET(bike!$A$2:$Y$402,TRUNC((ROW()-ROW($E$2))/COLUMNS(bike!$A$2:$Y$402)),MOD(ROW()-ROW($E$2),COLUMNS(bike!$A$2:$Y$402)),1,1)</f>
        <v>13</v>
      </c>
      <c r="F1601">
        <f ca="1">OFFSET(transit!$A$2:$Y$402,TRUNC((ROW()-ROW($F$2))/COLUMNS(transit!$A$2:$Y$402)),MOD(ROW()-ROW($F$2),COLUMNS(transit!$A$2:$Y$402)),1,1)</f>
        <v>33</v>
      </c>
      <c r="G1601">
        <f ca="1">OFFSET(drive!$A$2:$Y$402,TRUNC((ROW()-ROW($G$2))/COLUMNS(drive!$A$2:$Y$402)),MOD(ROW()-ROW($G$2),COLUMNS(drive!$A$2:$Y$402)),1,1)</f>
        <v>8</v>
      </c>
      <c r="H1601" s="5">
        <f ca="1">(VLOOKUP($B1601,weights!$A$2:$R$6,4))*VLOOKUP($B1601,weights!$A$2:$R$6,6)^C1601*(VLOOKUP($B1601,weights!$A$2:$R$6,15)*EXP(VLOOKUP($B1601,weights!$A$2:$R$6,11)*D1601)+VLOOKUP($B1601,weights!$A$2:$R$6,16)*EXP(VLOOKUP($B1601,weights!$A$2:$R$6,12)*E1601)+VLOOKUP($B1601,weights!$A$2:$R$6,17)*EXP(VLOOKUP($B1601,weights!$A$2:$R$6,13)*F1601)+VLOOKUP($B1601,weights!$A$2:$R$6,18)*EXP(VLOOKUP($B1601,weights!$A$2:$R$6,14)*G1601))</f>
        <v>0.46214473308934712</v>
      </c>
    </row>
    <row r="1602" spans="1:8" ht="12.75" x14ac:dyDescent="0.2">
      <c r="A1602">
        <f t="shared" si="0"/>
        <v>65</v>
      </c>
      <c r="B1602" t="str">
        <f t="shared" ref="B1602:C1602" si="1576">B1577</f>
        <v>restaurant</v>
      </c>
      <c r="C1602">
        <f t="shared" si="1576"/>
        <v>0</v>
      </c>
      <c r="D1602">
        <f ca="1">OFFSET(walk!$A$2:$Y$402,TRUNC((ROW()-ROW($D$2))/COLUMNS(walk!$A$2:$Y$402)),MOD(ROW()-ROW($D$2),COLUMNS(walk!$A$2:$Y$402)),1,1)</f>
        <v>8</v>
      </c>
      <c r="E1602">
        <f ca="1">OFFSET(bike!$A$2:$Y$402,TRUNC((ROW()-ROW($E$2))/COLUMNS(bike!$A$2:$Y$402)),MOD(ROW()-ROW($E$2),COLUMNS(bike!$A$2:$Y$402)),1,1)</f>
        <v>2</v>
      </c>
      <c r="F1602">
        <f ca="1">OFFSET(transit!$A$2:$Y$402,TRUNC((ROW()-ROW($F$2))/COLUMNS(transit!$A$2:$Y$402)),MOD(ROW()-ROW($F$2),COLUMNS(transit!$A$2:$Y$402)),1,1)</f>
        <v>4</v>
      </c>
      <c r="G1602">
        <f ca="1">OFFSET(drive!$A$2:$Y$402,TRUNC((ROW()-ROW($G$2))/COLUMNS(drive!$A$2:$Y$402)),MOD(ROW()-ROW($G$2),COLUMNS(drive!$A$2:$Y$402)),1,1)</f>
        <v>1</v>
      </c>
      <c r="H1602" s="5">
        <f ca="1">(VLOOKUP($B1602,weights!$A$2:$R$6,4))*VLOOKUP($B1602,weights!$A$2:$R$6,6)^C1602*(VLOOKUP($B1602,weights!$A$2:$R$6,15)*EXP(VLOOKUP($B1602,weights!$A$2:$R$6,11)*D1602)+VLOOKUP($B1602,weights!$A$2:$R$6,16)*EXP(VLOOKUP($B1602,weights!$A$2:$R$6,12)*E1602)+VLOOKUP($B1602,weights!$A$2:$R$6,17)*EXP(VLOOKUP($B1602,weights!$A$2:$R$6,13)*F1602)+VLOOKUP($B1602,weights!$A$2:$R$6,18)*EXP(VLOOKUP($B1602,weights!$A$2:$R$6,14)*G1602))</f>
        <v>36.554687576024335</v>
      </c>
    </row>
    <row r="1603" spans="1:8" ht="12.75" x14ac:dyDescent="0.2">
      <c r="A1603">
        <f t="shared" si="0"/>
        <v>65</v>
      </c>
      <c r="B1603" t="str">
        <f t="shared" ref="B1603:C1603" si="1577">B1578</f>
        <v>restaurant</v>
      </c>
      <c r="C1603">
        <f t="shared" si="1577"/>
        <v>1</v>
      </c>
      <c r="D1603">
        <f ca="1">OFFSET(walk!$A$2:$Y$402,TRUNC((ROW()-ROW($D$2))/COLUMNS(walk!$A$2:$Y$402)),MOD(ROW()-ROW($D$2),COLUMNS(walk!$A$2:$Y$402)),1,1)</f>
        <v>8</v>
      </c>
      <c r="E1603">
        <f ca="1">OFFSET(bike!$A$2:$Y$402,TRUNC((ROW()-ROW($E$2))/COLUMNS(bike!$A$2:$Y$402)),MOD(ROW()-ROW($E$2),COLUMNS(bike!$A$2:$Y$402)),1,1)</f>
        <v>3</v>
      </c>
      <c r="F1603">
        <f ca="1">OFFSET(transit!$A$2:$Y$402,TRUNC((ROW()-ROW($F$2))/COLUMNS(transit!$A$2:$Y$402)),MOD(ROW()-ROW($F$2),COLUMNS(transit!$A$2:$Y$402)),1,1)</f>
        <v>5</v>
      </c>
      <c r="G1603">
        <f ca="1">OFFSET(drive!$A$2:$Y$402,TRUNC((ROW()-ROW($G$2))/COLUMNS(drive!$A$2:$Y$402)),MOD(ROW()-ROW($G$2),COLUMNS(drive!$A$2:$Y$402)),1,1)</f>
        <v>1</v>
      </c>
      <c r="H1603" s="5">
        <f ca="1">(VLOOKUP($B1603,weights!$A$2:$R$6,4))*VLOOKUP($B1603,weights!$A$2:$R$6,6)^C1603*(VLOOKUP($B1603,weights!$A$2:$R$6,15)*EXP(VLOOKUP($B1603,weights!$A$2:$R$6,11)*D1603)+VLOOKUP($B1603,weights!$A$2:$R$6,16)*EXP(VLOOKUP($B1603,weights!$A$2:$R$6,12)*E1603)+VLOOKUP($B1603,weights!$A$2:$R$6,17)*EXP(VLOOKUP($B1603,weights!$A$2:$R$6,13)*F1603)+VLOOKUP($B1603,weights!$A$2:$R$6,18)*EXP(VLOOKUP($B1603,weights!$A$2:$R$6,14)*G1603))</f>
        <v>29.752912960607087</v>
      </c>
    </row>
    <row r="1604" spans="1:8" ht="12.75" x14ac:dyDescent="0.2">
      <c r="A1604">
        <f t="shared" si="0"/>
        <v>65</v>
      </c>
      <c r="B1604" t="str">
        <f t="shared" ref="B1604:C1604" si="1578">B1579</f>
        <v>restaurant</v>
      </c>
      <c r="C1604">
        <f t="shared" si="1578"/>
        <v>2</v>
      </c>
      <c r="D1604">
        <f ca="1">OFFSET(walk!$A$2:$Y$402,TRUNC((ROW()-ROW($D$2))/COLUMNS(walk!$A$2:$Y$402)),MOD(ROW()-ROW($D$2),COLUMNS(walk!$A$2:$Y$402)),1,1)</f>
        <v>13</v>
      </c>
      <c r="E1604">
        <f ca="1">OFFSET(bike!$A$2:$Y$402,TRUNC((ROW()-ROW($E$2))/COLUMNS(bike!$A$2:$Y$402)),MOD(ROW()-ROW($E$2),COLUMNS(bike!$A$2:$Y$402)),1,1)</f>
        <v>3</v>
      </c>
      <c r="F1604">
        <f ca="1">OFFSET(transit!$A$2:$Y$402,TRUNC((ROW()-ROW($F$2))/COLUMNS(transit!$A$2:$Y$402)),MOD(ROW()-ROW($F$2),COLUMNS(transit!$A$2:$Y$402)),1,1)</f>
        <v>7</v>
      </c>
      <c r="G1604">
        <f ca="1">OFFSET(drive!$A$2:$Y$402,TRUNC((ROW()-ROW($G$2))/COLUMNS(drive!$A$2:$Y$402)),MOD(ROW()-ROW($G$2),COLUMNS(drive!$A$2:$Y$402)),1,1)</f>
        <v>3</v>
      </c>
      <c r="H1604" s="5">
        <f ca="1">(VLOOKUP($B1604,weights!$A$2:$R$6,4))*VLOOKUP($B1604,weights!$A$2:$R$6,6)^C1604*(VLOOKUP($B1604,weights!$A$2:$R$6,15)*EXP(VLOOKUP($B1604,weights!$A$2:$R$6,11)*D1604)+VLOOKUP($B1604,weights!$A$2:$R$6,16)*EXP(VLOOKUP($B1604,weights!$A$2:$R$6,12)*E1604)+VLOOKUP($B1604,weights!$A$2:$R$6,17)*EXP(VLOOKUP($B1604,weights!$A$2:$R$6,13)*F1604)+VLOOKUP($B1604,weights!$A$2:$R$6,18)*EXP(VLOOKUP($B1604,weights!$A$2:$R$6,14)*G1604))</f>
        <v>20.106820862551327</v>
      </c>
    </row>
    <row r="1605" spans="1:8" ht="12.75" x14ac:dyDescent="0.2">
      <c r="A1605">
        <f t="shared" si="0"/>
        <v>65</v>
      </c>
      <c r="B1605" t="str">
        <f t="shared" ref="B1605:C1605" si="1579">B1580</f>
        <v>restaurant</v>
      </c>
      <c r="C1605">
        <f t="shared" si="1579"/>
        <v>3</v>
      </c>
      <c r="D1605">
        <f ca="1">OFFSET(walk!$A$2:$Y$402,TRUNC((ROW()-ROW($D$2))/COLUMNS(walk!$A$2:$Y$402)),MOD(ROW()-ROW($D$2),COLUMNS(walk!$A$2:$Y$402)),1,1)</f>
        <v>15</v>
      </c>
      <c r="E1605">
        <f ca="1">OFFSET(bike!$A$2:$Y$402,TRUNC((ROW()-ROW($E$2))/COLUMNS(bike!$A$2:$Y$402)),MOD(ROW()-ROW($E$2),COLUMNS(bike!$A$2:$Y$402)),1,1)</f>
        <v>4</v>
      </c>
      <c r="F1605">
        <f ca="1">OFFSET(transit!$A$2:$Y$402,TRUNC((ROW()-ROW($F$2))/COLUMNS(transit!$A$2:$Y$402)),MOD(ROW()-ROW($F$2),COLUMNS(transit!$A$2:$Y$402)),1,1)</f>
        <v>8</v>
      </c>
      <c r="G1605">
        <f ca="1">OFFSET(drive!$A$2:$Y$402,TRUNC((ROW()-ROW($G$2))/COLUMNS(drive!$A$2:$Y$402)),MOD(ROW()-ROW($G$2),COLUMNS(drive!$A$2:$Y$402)),1,1)</f>
        <v>3</v>
      </c>
      <c r="H1605" s="5">
        <f ca="1">(VLOOKUP($B1605,weights!$A$2:$R$6,4))*VLOOKUP($B1605,weights!$A$2:$R$6,6)^C1605*(VLOOKUP($B1605,weights!$A$2:$R$6,15)*EXP(VLOOKUP($B1605,weights!$A$2:$R$6,11)*D1605)+VLOOKUP($B1605,weights!$A$2:$R$6,16)*EXP(VLOOKUP($B1605,weights!$A$2:$R$6,12)*E1605)+VLOOKUP($B1605,weights!$A$2:$R$6,17)*EXP(VLOOKUP($B1605,weights!$A$2:$R$6,13)*F1605)+VLOOKUP($B1605,weights!$A$2:$R$6,18)*EXP(VLOOKUP($B1605,weights!$A$2:$R$6,14)*G1605))</f>
        <v>15.976615394877767</v>
      </c>
    </row>
    <row r="1606" spans="1:8" ht="12.75" x14ac:dyDescent="0.2">
      <c r="A1606">
        <f t="shared" si="0"/>
        <v>65</v>
      </c>
      <c r="B1606" t="str">
        <f t="shared" ref="B1606:C1606" si="1580">B1581</f>
        <v>restaurant</v>
      </c>
      <c r="C1606">
        <f t="shared" si="1580"/>
        <v>4</v>
      </c>
      <c r="D1606">
        <f ca="1">OFFSET(walk!$A$2:$Y$402,TRUNC((ROW()-ROW($D$2))/COLUMNS(walk!$A$2:$Y$402)),MOD(ROW()-ROW($D$2),COLUMNS(walk!$A$2:$Y$402)),1,1)</f>
        <v>15</v>
      </c>
      <c r="E1606">
        <f ca="1">OFFSET(bike!$A$2:$Y$402,TRUNC((ROW()-ROW($E$2))/COLUMNS(bike!$A$2:$Y$402)),MOD(ROW()-ROW($E$2),COLUMNS(bike!$A$2:$Y$402)),1,1)</f>
        <v>4</v>
      </c>
      <c r="F1606">
        <f ca="1">OFFSET(transit!$A$2:$Y$402,TRUNC((ROW()-ROW($F$2))/COLUMNS(transit!$A$2:$Y$402)),MOD(ROW()-ROW($F$2),COLUMNS(transit!$A$2:$Y$402)),1,1)</f>
        <v>10</v>
      </c>
      <c r="G1606">
        <f ca="1">OFFSET(drive!$A$2:$Y$402,TRUNC((ROW()-ROW($G$2))/COLUMNS(drive!$A$2:$Y$402)),MOD(ROW()-ROW($G$2),COLUMNS(drive!$A$2:$Y$402)),1,1)</f>
        <v>4</v>
      </c>
      <c r="H1606" s="5">
        <f ca="1">(VLOOKUP($B1606,weights!$A$2:$R$6,4))*VLOOKUP($B1606,weights!$A$2:$R$6,6)^C1606*(VLOOKUP($B1606,weights!$A$2:$R$6,15)*EXP(VLOOKUP($B1606,weights!$A$2:$R$6,11)*D1606)+VLOOKUP($B1606,weights!$A$2:$R$6,16)*EXP(VLOOKUP($B1606,weights!$A$2:$R$6,12)*E1606)+VLOOKUP($B1606,weights!$A$2:$R$6,17)*EXP(VLOOKUP($B1606,weights!$A$2:$R$6,13)*F1606)+VLOOKUP($B1606,weights!$A$2:$R$6,18)*EXP(VLOOKUP($B1606,weights!$A$2:$R$6,14)*G1606))</f>
        <v>12.510106026105241</v>
      </c>
    </row>
    <row r="1607" spans="1:8" ht="12.75" x14ac:dyDescent="0.2">
      <c r="A1607">
        <f t="shared" si="0"/>
        <v>65</v>
      </c>
      <c r="B1607" t="str">
        <f t="shared" ref="B1607:C1607" si="1581">B1582</f>
        <v>restaurant</v>
      </c>
      <c r="C1607">
        <f t="shared" si="1581"/>
        <v>5</v>
      </c>
      <c r="D1607">
        <f ca="1">OFFSET(walk!$A$2:$Y$402,TRUNC((ROW()-ROW($D$2))/COLUMNS(walk!$A$2:$Y$402)),MOD(ROW()-ROW($D$2),COLUMNS(walk!$A$2:$Y$402)),1,1)</f>
        <v>16</v>
      </c>
      <c r="E1607">
        <f ca="1">OFFSET(bike!$A$2:$Y$402,TRUNC((ROW()-ROW($E$2))/COLUMNS(bike!$A$2:$Y$402)),MOD(ROW()-ROW($E$2),COLUMNS(bike!$A$2:$Y$402)),1,1)</f>
        <v>4</v>
      </c>
      <c r="F1607">
        <f ca="1">OFFSET(transit!$A$2:$Y$402,TRUNC((ROW()-ROW($F$2))/COLUMNS(transit!$A$2:$Y$402)),MOD(ROW()-ROW($F$2),COLUMNS(transit!$A$2:$Y$402)),1,1)</f>
        <v>10</v>
      </c>
      <c r="G1607">
        <f ca="1">OFFSET(drive!$A$2:$Y$402,TRUNC((ROW()-ROW($G$2))/COLUMNS(drive!$A$2:$Y$402)),MOD(ROW()-ROW($G$2),COLUMNS(drive!$A$2:$Y$402)),1,1)</f>
        <v>4</v>
      </c>
      <c r="H1607" s="5">
        <f ca="1">(VLOOKUP($B1607,weights!$A$2:$R$6,4))*VLOOKUP($B1607,weights!$A$2:$R$6,6)^C1607*(VLOOKUP($B1607,weights!$A$2:$R$6,15)*EXP(VLOOKUP($B1607,weights!$A$2:$R$6,11)*D1607)+VLOOKUP($B1607,weights!$A$2:$R$6,16)*EXP(VLOOKUP($B1607,weights!$A$2:$R$6,12)*E1607)+VLOOKUP($B1607,weights!$A$2:$R$6,17)*EXP(VLOOKUP($B1607,weights!$A$2:$R$6,13)*F1607)+VLOOKUP($B1607,weights!$A$2:$R$6,18)*EXP(VLOOKUP($B1607,weights!$A$2:$R$6,14)*G1607))</f>
        <v>11.132973661523913</v>
      </c>
    </row>
    <row r="1608" spans="1:8" ht="12.75" x14ac:dyDescent="0.2">
      <c r="A1608">
        <f t="shared" si="0"/>
        <v>65</v>
      </c>
      <c r="B1608" t="str">
        <f t="shared" ref="B1608:C1608" si="1582">B1583</f>
        <v>restaurant</v>
      </c>
      <c r="C1608">
        <f t="shared" si="1582"/>
        <v>6</v>
      </c>
      <c r="D1608">
        <f ca="1">OFFSET(walk!$A$2:$Y$402,TRUNC((ROW()-ROW($D$2))/COLUMNS(walk!$A$2:$Y$402)),MOD(ROW()-ROW($D$2),COLUMNS(walk!$A$2:$Y$402)),1,1)</f>
        <v>17</v>
      </c>
      <c r="E1608">
        <f ca="1">OFFSET(bike!$A$2:$Y$402,TRUNC((ROW()-ROW($E$2))/COLUMNS(bike!$A$2:$Y$402)),MOD(ROW()-ROW($E$2),COLUMNS(bike!$A$2:$Y$402)),1,1)</f>
        <v>5</v>
      </c>
      <c r="F1608">
        <f ca="1">OFFSET(transit!$A$2:$Y$402,TRUNC((ROW()-ROW($F$2))/COLUMNS(transit!$A$2:$Y$402)),MOD(ROW()-ROW($F$2),COLUMNS(transit!$A$2:$Y$402)),1,1)</f>
        <v>11</v>
      </c>
      <c r="G1608">
        <f ca="1">OFFSET(drive!$A$2:$Y$402,TRUNC((ROW()-ROW($G$2))/COLUMNS(drive!$A$2:$Y$402)),MOD(ROW()-ROW($G$2),COLUMNS(drive!$A$2:$Y$402)),1,1)</f>
        <v>4</v>
      </c>
      <c r="H1608" s="5">
        <f ca="1">(VLOOKUP($B1608,weights!$A$2:$R$6,4))*VLOOKUP($B1608,weights!$A$2:$R$6,6)^C1608*(VLOOKUP($B1608,weights!$A$2:$R$6,15)*EXP(VLOOKUP($B1608,weights!$A$2:$R$6,11)*D1608)+VLOOKUP($B1608,weights!$A$2:$R$6,16)*EXP(VLOOKUP($B1608,weights!$A$2:$R$6,12)*E1608)+VLOOKUP($B1608,weights!$A$2:$R$6,17)*EXP(VLOOKUP($B1608,weights!$A$2:$R$6,13)*F1608)+VLOOKUP($B1608,weights!$A$2:$R$6,18)*EXP(VLOOKUP($B1608,weights!$A$2:$R$6,14)*G1608))</f>
        <v>8.9849652025379729</v>
      </c>
    </row>
    <row r="1609" spans="1:8" ht="12.75" x14ac:dyDescent="0.2">
      <c r="A1609">
        <f t="shared" si="0"/>
        <v>65</v>
      </c>
      <c r="B1609" t="str">
        <f t="shared" ref="B1609:C1609" si="1583">B1584</f>
        <v>restaurant</v>
      </c>
      <c r="C1609">
        <f t="shared" si="1583"/>
        <v>7</v>
      </c>
      <c r="D1609">
        <f ca="1">OFFSET(walk!$A$2:$Y$402,TRUNC((ROW()-ROW($D$2))/COLUMNS(walk!$A$2:$Y$402)),MOD(ROW()-ROW($D$2),COLUMNS(walk!$A$2:$Y$402)),1,1)</f>
        <v>17</v>
      </c>
      <c r="E1609">
        <f ca="1">OFFSET(bike!$A$2:$Y$402,TRUNC((ROW()-ROW($E$2))/COLUMNS(bike!$A$2:$Y$402)),MOD(ROW()-ROW($E$2),COLUMNS(bike!$A$2:$Y$402)),1,1)</f>
        <v>5</v>
      </c>
      <c r="F1609">
        <f ca="1">OFFSET(transit!$A$2:$Y$402,TRUNC((ROW()-ROW($F$2))/COLUMNS(transit!$A$2:$Y$402)),MOD(ROW()-ROW($F$2),COLUMNS(transit!$A$2:$Y$402)),1,1)</f>
        <v>12</v>
      </c>
      <c r="G1609">
        <f ca="1">OFFSET(drive!$A$2:$Y$402,TRUNC((ROW()-ROW($G$2))/COLUMNS(drive!$A$2:$Y$402)),MOD(ROW()-ROW($G$2),COLUMNS(drive!$A$2:$Y$402)),1,1)</f>
        <v>4</v>
      </c>
      <c r="H1609" s="5">
        <f ca="1">(VLOOKUP($B1609,weights!$A$2:$R$6,4))*VLOOKUP($B1609,weights!$A$2:$R$6,6)^C1609*(VLOOKUP($B1609,weights!$A$2:$R$6,15)*EXP(VLOOKUP($B1609,weights!$A$2:$R$6,11)*D1609)+VLOOKUP($B1609,weights!$A$2:$R$6,16)*EXP(VLOOKUP($B1609,weights!$A$2:$R$6,12)*E1609)+VLOOKUP($B1609,weights!$A$2:$R$6,17)*EXP(VLOOKUP($B1609,weights!$A$2:$R$6,13)*F1609)+VLOOKUP($B1609,weights!$A$2:$R$6,18)*EXP(VLOOKUP($B1609,weights!$A$2:$R$6,14)*G1609))</f>
        <v>7.8526251037396362</v>
      </c>
    </row>
    <row r="1610" spans="1:8" ht="12.75" x14ac:dyDescent="0.2">
      <c r="A1610">
        <f t="shared" si="0"/>
        <v>65</v>
      </c>
      <c r="B1610" t="str">
        <f t="shared" ref="B1610:C1610" si="1584">B1585</f>
        <v>restaurant</v>
      </c>
      <c r="C1610">
        <f t="shared" si="1584"/>
        <v>8</v>
      </c>
      <c r="D1610">
        <f ca="1">OFFSET(walk!$A$2:$Y$402,TRUNC((ROW()-ROW($D$2))/COLUMNS(walk!$A$2:$Y$402)),MOD(ROW()-ROW($D$2),COLUMNS(walk!$A$2:$Y$402)),1,1)</f>
        <v>19</v>
      </c>
      <c r="E1610">
        <f ca="1">OFFSET(bike!$A$2:$Y$402,TRUNC((ROW()-ROW($E$2))/COLUMNS(bike!$A$2:$Y$402)),MOD(ROW()-ROW($E$2),COLUMNS(bike!$A$2:$Y$402)),1,1)</f>
        <v>6</v>
      </c>
      <c r="F1610">
        <f ca="1">OFFSET(transit!$A$2:$Y$402,TRUNC((ROW()-ROW($F$2))/COLUMNS(transit!$A$2:$Y$402)),MOD(ROW()-ROW($F$2),COLUMNS(transit!$A$2:$Y$402)),1,1)</f>
        <v>14</v>
      </c>
      <c r="G1610">
        <f ca="1">OFFSET(drive!$A$2:$Y$402,TRUNC((ROW()-ROW($G$2))/COLUMNS(drive!$A$2:$Y$402)),MOD(ROW()-ROW($G$2),COLUMNS(drive!$A$2:$Y$402)),1,1)</f>
        <v>4</v>
      </c>
      <c r="H1610" s="5">
        <f ca="1">(VLOOKUP($B1610,weights!$A$2:$R$6,4))*VLOOKUP($B1610,weights!$A$2:$R$6,6)^C1610*(VLOOKUP($B1610,weights!$A$2:$R$6,15)*EXP(VLOOKUP($B1610,weights!$A$2:$R$6,11)*D1610)+VLOOKUP($B1610,weights!$A$2:$R$6,16)*EXP(VLOOKUP($B1610,weights!$A$2:$R$6,12)*E1610)+VLOOKUP($B1610,weights!$A$2:$R$6,17)*EXP(VLOOKUP($B1610,weights!$A$2:$R$6,13)*F1610)+VLOOKUP($B1610,weights!$A$2:$R$6,18)*EXP(VLOOKUP($B1610,weights!$A$2:$R$6,14)*G1610))</f>
        <v>6.2582793660353051</v>
      </c>
    </row>
    <row r="1611" spans="1:8" ht="12.75" x14ac:dyDescent="0.2">
      <c r="A1611">
        <f t="shared" si="0"/>
        <v>65</v>
      </c>
      <c r="B1611" t="str">
        <f t="shared" ref="B1611:C1611" si="1585">B1586</f>
        <v>restaurant</v>
      </c>
      <c r="C1611">
        <f t="shared" si="1585"/>
        <v>9</v>
      </c>
      <c r="D1611">
        <f ca="1">OFFSET(walk!$A$2:$Y$402,TRUNC((ROW()-ROW($D$2))/COLUMNS(walk!$A$2:$Y$402)),MOD(ROW()-ROW($D$2),COLUMNS(walk!$A$2:$Y$402)),1,1)</f>
        <v>19</v>
      </c>
      <c r="E1611">
        <f ca="1">OFFSET(bike!$A$2:$Y$402,TRUNC((ROW()-ROW($E$2))/COLUMNS(bike!$A$2:$Y$402)),MOD(ROW()-ROW($E$2),COLUMNS(bike!$A$2:$Y$402)),1,1)</f>
        <v>6</v>
      </c>
      <c r="F1611">
        <f ca="1">OFFSET(transit!$A$2:$Y$402,TRUNC((ROW()-ROW($F$2))/COLUMNS(transit!$A$2:$Y$402)),MOD(ROW()-ROW($F$2),COLUMNS(transit!$A$2:$Y$402)),1,1)</f>
        <v>14</v>
      </c>
      <c r="G1611">
        <f ca="1">OFFSET(drive!$A$2:$Y$402,TRUNC((ROW()-ROW($G$2))/COLUMNS(drive!$A$2:$Y$402)),MOD(ROW()-ROW($G$2),COLUMNS(drive!$A$2:$Y$402)),1,1)</f>
        <v>5</v>
      </c>
      <c r="H1611" s="5">
        <f ca="1">(VLOOKUP($B1611,weights!$A$2:$R$6,4))*VLOOKUP($B1611,weights!$A$2:$R$6,6)^C1611*(VLOOKUP($B1611,weights!$A$2:$R$6,15)*EXP(VLOOKUP($B1611,weights!$A$2:$R$6,11)*D1611)+VLOOKUP($B1611,weights!$A$2:$R$6,16)*EXP(VLOOKUP($B1611,weights!$A$2:$R$6,12)*E1611)+VLOOKUP($B1611,weights!$A$2:$R$6,17)*EXP(VLOOKUP($B1611,weights!$A$2:$R$6,13)*F1611)+VLOOKUP($B1611,weights!$A$2:$R$6,18)*EXP(VLOOKUP($B1611,weights!$A$2:$R$6,14)*G1611))</f>
        <v>5.1201635709852615</v>
      </c>
    </row>
    <row r="1612" spans="1:8" ht="12.75" x14ac:dyDescent="0.2">
      <c r="A1612">
        <f t="shared" si="0"/>
        <v>65</v>
      </c>
      <c r="B1612" t="str">
        <f t="shared" ref="B1612:C1612" si="1586">B1587</f>
        <v>supermarket</v>
      </c>
      <c r="C1612">
        <f t="shared" si="1586"/>
        <v>0</v>
      </c>
      <c r="D1612">
        <f ca="1">OFFSET(walk!$A$2:$Y$402,TRUNC((ROW()-ROW($D$2))/COLUMNS(walk!$A$2:$Y$402)),MOD(ROW()-ROW($D$2),COLUMNS(walk!$A$2:$Y$402)),1,1)</f>
        <v>41</v>
      </c>
      <c r="E1612">
        <f ca="1">OFFSET(bike!$A$2:$Y$402,TRUNC((ROW()-ROW($E$2))/COLUMNS(bike!$A$2:$Y$402)),MOD(ROW()-ROW($E$2),COLUMNS(bike!$A$2:$Y$402)),1,1)</f>
        <v>15</v>
      </c>
      <c r="F1612">
        <f ca="1">OFFSET(transit!$A$2:$Y$402,TRUNC((ROW()-ROW($F$2))/COLUMNS(transit!$A$2:$Y$402)),MOD(ROW()-ROW($F$2),COLUMNS(transit!$A$2:$Y$402)),1,1)</f>
        <v>18</v>
      </c>
      <c r="G1612">
        <f ca="1">OFFSET(drive!$A$2:$Y$402,TRUNC((ROW()-ROW($G$2))/COLUMNS(drive!$A$2:$Y$402)),MOD(ROW()-ROW($G$2),COLUMNS(drive!$A$2:$Y$402)),1,1)</f>
        <v>10</v>
      </c>
      <c r="H1612" s="5">
        <f ca="1">(VLOOKUP($B1612,weights!$A$2:$R$6,4))*VLOOKUP($B1612,weights!$A$2:$R$6,6)^C1612*(VLOOKUP($B1612,weights!$A$2:$R$6,15)*EXP(VLOOKUP($B1612,weights!$A$2:$R$6,11)*D1612)+VLOOKUP($B1612,weights!$A$2:$R$6,16)*EXP(VLOOKUP($B1612,weights!$A$2:$R$6,12)*E1612)+VLOOKUP($B1612,weights!$A$2:$R$6,17)*EXP(VLOOKUP($B1612,weights!$A$2:$R$6,13)*F1612)+VLOOKUP($B1612,weights!$A$2:$R$6,18)*EXP(VLOOKUP($B1612,weights!$A$2:$R$6,14)*G1612))</f>
        <v>2.626504605589044</v>
      </c>
    </row>
    <row r="1613" spans="1:8" ht="12.75" x14ac:dyDescent="0.2">
      <c r="A1613">
        <f t="shared" si="0"/>
        <v>65</v>
      </c>
      <c r="B1613" t="str">
        <f t="shared" ref="B1613:C1613" si="1587">B1588</f>
        <v>supermarket</v>
      </c>
      <c r="C1613">
        <f t="shared" si="1587"/>
        <v>1</v>
      </c>
      <c r="D1613">
        <f ca="1">OFFSET(walk!$A$2:$Y$402,TRUNC((ROW()-ROW($D$2))/COLUMNS(walk!$A$2:$Y$402)),MOD(ROW()-ROW($D$2),COLUMNS(walk!$A$2:$Y$402)),1,1)</f>
        <v>56</v>
      </c>
      <c r="E1613">
        <f ca="1">OFFSET(bike!$A$2:$Y$402,TRUNC((ROW()-ROW($E$2))/COLUMNS(bike!$A$2:$Y$402)),MOD(ROW()-ROW($E$2),COLUMNS(bike!$A$2:$Y$402)),1,1)</f>
        <v>16</v>
      </c>
      <c r="F1613">
        <f ca="1">OFFSET(transit!$A$2:$Y$402,TRUNC((ROW()-ROW($F$2))/COLUMNS(transit!$A$2:$Y$402)),MOD(ROW()-ROW($F$2),COLUMNS(transit!$A$2:$Y$402)),1,1)</f>
        <v>23</v>
      </c>
      <c r="G1613">
        <f ca="1">OFFSET(drive!$A$2:$Y$402,TRUNC((ROW()-ROW($G$2))/COLUMNS(drive!$A$2:$Y$402)),MOD(ROW()-ROW($G$2),COLUMNS(drive!$A$2:$Y$402)),1,1)</f>
        <v>11</v>
      </c>
      <c r="H1613" s="5">
        <f ca="1">(VLOOKUP($B1613,weights!$A$2:$R$6,4))*VLOOKUP($B1613,weights!$A$2:$R$6,6)^C1613*(VLOOKUP($B1613,weights!$A$2:$R$6,15)*EXP(VLOOKUP($B1613,weights!$A$2:$R$6,11)*D1613)+VLOOKUP($B1613,weights!$A$2:$R$6,16)*EXP(VLOOKUP($B1613,weights!$A$2:$R$6,12)*E1613)+VLOOKUP($B1613,weights!$A$2:$R$6,17)*EXP(VLOOKUP($B1613,weights!$A$2:$R$6,13)*F1613)+VLOOKUP($B1613,weights!$A$2:$R$6,18)*EXP(VLOOKUP($B1613,weights!$A$2:$R$6,14)*G1613))</f>
        <v>1.1432208124409231</v>
      </c>
    </row>
    <row r="1614" spans="1:8" ht="12.75" x14ac:dyDescent="0.2">
      <c r="A1614">
        <f t="shared" si="0"/>
        <v>65</v>
      </c>
      <c r="B1614" t="str">
        <f t="shared" ref="B1614:C1614" si="1588">B1589</f>
        <v>supermarket</v>
      </c>
      <c r="C1614">
        <f t="shared" si="1588"/>
        <v>2</v>
      </c>
      <c r="D1614">
        <f ca="1">OFFSET(walk!$A$2:$Y$402,TRUNC((ROW()-ROW($D$2))/COLUMNS(walk!$A$2:$Y$402)),MOD(ROW()-ROW($D$2),COLUMNS(walk!$A$2:$Y$402)),1,1)</f>
        <v>60</v>
      </c>
      <c r="E1614">
        <f ca="1">OFFSET(bike!$A$2:$Y$402,TRUNC((ROW()-ROW($E$2))/COLUMNS(bike!$A$2:$Y$402)),MOD(ROW()-ROW($E$2),COLUMNS(bike!$A$2:$Y$402)),1,1)</f>
        <v>17</v>
      </c>
      <c r="F1614">
        <f ca="1">OFFSET(transit!$A$2:$Y$402,TRUNC((ROW()-ROW($F$2))/COLUMNS(transit!$A$2:$Y$402)),MOD(ROW()-ROW($F$2),COLUMNS(transit!$A$2:$Y$402)),1,1)</f>
        <v>32</v>
      </c>
      <c r="G1614">
        <f ca="1">OFFSET(drive!$A$2:$Y$402,TRUNC((ROW()-ROW($G$2))/COLUMNS(drive!$A$2:$Y$402)),MOD(ROW()-ROW($G$2),COLUMNS(drive!$A$2:$Y$402)),1,1)</f>
        <v>13</v>
      </c>
      <c r="H1614" s="5">
        <f ca="1">(VLOOKUP($B1614,weights!$A$2:$R$6,4))*VLOOKUP($B1614,weights!$A$2:$R$6,6)^C1614*(VLOOKUP($B1614,weights!$A$2:$R$6,15)*EXP(VLOOKUP($B1614,weights!$A$2:$R$6,11)*D1614)+VLOOKUP($B1614,weights!$A$2:$R$6,16)*EXP(VLOOKUP($B1614,weights!$A$2:$R$6,12)*E1614)+VLOOKUP($B1614,weights!$A$2:$R$6,17)*EXP(VLOOKUP($B1614,weights!$A$2:$R$6,13)*F1614)+VLOOKUP($B1614,weights!$A$2:$R$6,18)*EXP(VLOOKUP($B1614,weights!$A$2:$R$6,14)*G1614))</f>
        <v>0.4183656716221692</v>
      </c>
    </row>
    <row r="1615" spans="1:8" ht="12.75" x14ac:dyDescent="0.2">
      <c r="A1615">
        <f t="shared" si="0"/>
        <v>65</v>
      </c>
      <c r="B1615" t="str">
        <f t="shared" ref="B1615:C1615" si="1589">B1590</f>
        <v>supermarket</v>
      </c>
      <c r="C1615">
        <f t="shared" si="1589"/>
        <v>3</v>
      </c>
      <c r="D1615">
        <f ca="1">OFFSET(walk!$A$2:$Y$402,TRUNC((ROW()-ROW($D$2))/COLUMNS(walk!$A$2:$Y$402)),MOD(ROW()-ROW($D$2),COLUMNS(walk!$A$2:$Y$402)),1,1)</f>
        <v>68</v>
      </c>
      <c r="E1615">
        <f ca="1">OFFSET(bike!$A$2:$Y$402,TRUNC((ROW()-ROW($E$2))/COLUMNS(bike!$A$2:$Y$402)),MOD(ROW()-ROW($E$2),COLUMNS(bike!$A$2:$Y$402)),1,1)</f>
        <v>20</v>
      </c>
      <c r="F1615">
        <f ca="1">OFFSET(transit!$A$2:$Y$402,TRUNC((ROW()-ROW($F$2))/COLUMNS(transit!$A$2:$Y$402)),MOD(ROW()-ROW($F$2),COLUMNS(transit!$A$2:$Y$402)),1,1)</f>
        <v>36</v>
      </c>
      <c r="G1615">
        <f ca="1">OFFSET(drive!$A$2:$Y$402,TRUNC((ROW()-ROW($G$2))/COLUMNS(drive!$A$2:$Y$402)),MOD(ROW()-ROW($G$2),COLUMNS(drive!$A$2:$Y$402)),1,1)</f>
        <v>14</v>
      </c>
      <c r="H1615" s="5">
        <f ca="1">(VLOOKUP($B1615,weights!$A$2:$R$6,4))*VLOOKUP($B1615,weights!$A$2:$R$6,6)^C1615*(VLOOKUP($B1615,weights!$A$2:$R$6,15)*EXP(VLOOKUP($B1615,weights!$A$2:$R$6,11)*D1615)+VLOOKUP($B1615,weights!$A$2:$R$6,16)*EXP(VLOOKUP($B1615,weights!$A$2:$R$6,12)*E1615)+VLOOKUP($B1615,weights!$A$2:$R$6,17)*EXP(VLOOKUP($B1615,weights!$A$2:$R$6,13)*F1615)+VLOOKUP($B1615,weights!$A$2:$R$6,18)*EXP(VLOOKUP($B1615,weights!$A$2:$R$6,14)*G1615))</f>
        <v>0.19158503137492133</v>
      </c>
    </row>
    <row r="1616" spans="1:8" ht="12.75" x14ac:dyDescent="0.2">
      <c r="A1616">
        <f t="shared" si="0"/>
        <v>65</v>
      </c>
      <c r="B1616" t="str">
        <f t="shared" ref="B1616:C1616" si="1590">B1591</f>
        <v>supermarket</v>
      </c>
      <c r="C1616">
        <f t="shared" si="1590"/>
        <v>4</v>
      </c>
      <c r="D1616">
        <f ca="1">OFFSET(walk!$A$2:$Y$402,TRUNC((ROW()-ROW($D$2))/COLUMNS(walk!$A$2:$Y$402)),MOD(ROW()-ROW($D$2),COLUMNS(walk!$A$2:$Y$402)),1,1)</f>
        <v>84</v>
      </c>
      <c r="E1616">
        <f ca="1">OFFSET(bike!$A$2:$Y$402,TRUNC((ROW()-ROW($E$2))/COLUMNS(bike!$A$2:$Y$402)),MOD(ROW()-ROW($E$2),COLUMNS(bike!$A$2:$Y$402)),1,1)</f>
        <v>24</v>
      </c>
      <c r="F1616">
        <f ca="1">OFFSET(transit!$A$2:$Y$402,TRUNC((ROW()-ROW($F$2))/COLUMNS(transit!$A$2:$Y$402)),MOD(ROW()-ROW($F$2),COLUMNS(transit!$A$2:$Y$402)),1,1)</f>
        <v>39</v>
      </c>
      <c r="G1616">
        <f ca="1">OFFSET(drive!$A$2:$Y$402,TRUNC((ROW()-ROW($G$2))/COLUMNS(drive!$A$2:$Y$402)),MOD(ROW()-ROW($G$2),COLUMNS(drive!$A$2:$Y$402)),1,1)</f>
        <v>15</v>
      </c>
      <c r="H1616" s="5">
        <f ca="1">(VLOOKUP($B1616,weights!$A$2:$R$6,4))*VLOOKUP($B1616,weights!$A$2:$R$6,6)^C1616*(VLOOKUP($B1616,weights!$A$2:$R$6,15)*EXP(VLOOKUP($B1616,weights!$A$2:$R$6,11)*D1616)+VLOOKUP($B1616,weights!$A$2:$R$6,16)*EXP(VLOOKUP($B1616,weights!$A$2:$R$6,12)*E1616)+VLOOKUP($B1616,weights!$A$2:$R$6,17)*EXP(VLOOKUP($B1616,weights!$A$2:$R$6,13)*F1616)+VLOOKUP($B1616,weights!$A$2:$R$6,18)*EXP(VLOOKUP($B1616,weights!$A$2:$R$6,14)*G1616))</f>
        <v>8.9398135376084931E-2</v>
      </c>
    </row>
    <row r="1617" spans="1:8" ht="12.75" x14ac:dyDescent="0.2">
      <c r="A1617">
        <f t="shared" si="0"/>
        <v>65</v>
      </c>
      <c r="B1617" t="str">
        <f t="shared" ref="B1617:C1617" si="1591">B1592</f>
        <v>store</v>
      </c>
      <c r="C1617">
        <f t="shared" si="1591"/>
        <v>0</v>
      </c>
      <c r="D1617">
        <f ca="1">OFFSET(walk!$A$2:$Y$402,TRUNC((ROW()-ROW($D$2))/COLUMNS(walk!$A$2:$Y$402)),MOD(ROW()-ROW($D$2),COLUMNS(walk!$A$2:$Y$402)),1,1)</f>
        <v>5</v>
      </c>
      <c r="E1617">
        <f ca="1">OFFSET(bike!$A$2:$Y$402,TRUNC((ROW()-ROW($E$2))/COLUMNS(bike!$A$2:$Y$402)),MOD(ROW()-ROW($E$2),COLUMNS(bike!$A$2:$Y$402)),1,1)</f>
        <v>1</v>
      </c>
      <c r="F1617">
        <f ca="1">OFFSET(transit!$A$2:$Y$402,TRUNC((ROW()-ROW($F$2))/COLUMNS(transit!$A$2:$Y$402)),MOD(ROW()-ROW($F$2),COLUMNS(transit!$A$2:$Y$402)),1,1)</f>
        <v>5</v>
      </c>
      <c r="G1617">
        <f ca="1">OFFSET(drive!$A$2:$Y$402,TRUNC((ROW()-ROW($G$2))/COLUMNS(drive!$A$2:$Y$402)),MOD(ROW()-ROW($G$2),COLUMNS(drive!$A$2:$Y$402)),1,1)</f>
        <v>1</v>
      </c>
      <c r="H1617" s="5">
        <f ca="1">(VLOOKUP($B1617,weights!$A$2:$R$6,4))*VLOOKUP($B1617,weights!$A$2:$R$6,6)^C1617*(VLOOKUP($B1617,weights!$A$2:$R$6,15)*EXP(VLOOKUP($B1617,weights!$A$2:$R$6,11)*D1617)+VLOOKUP($B1617,weights!$A$2:$R$6,16)*EXP(VLOOKUP($B1617,weights!$A$2:$R$6,12)*E1617)+VLOOKUP($B1617,weights!$A$2:$R$6,17)*EXP(VLOOKUP($B1617,weights!$A$2:$R$6,13)*F1617)+VLOOKUP($B1617,weights!$A$2:$R$6,18)*EXP(VLOOKUP($B1617,weights!$A$2:$R$6,14)*G1617))</f>
        <v>20.606540717564208</v>
      </c>
    </row>
    <row r="1618" spans="1:8" ht="12.75" x14ac:dyDescent="0.2">
      <c r="A1618">
        <f t="shared" si="0"/>
        <v>65</v>
      </c>
      <c r="B1618" t="str">
        <f t="shared" ref="B1618:C1618" si="1592">B1593</f>
        <v>store</v>
      </c>
      <c r="C1618">
        <f t="shared" si="1592"/>
        <v>1</v>
      </c>
      <c r="D1618">
        <f ca="1">OFFSET(walk!$A$2:$Y$402,TRUNC((ROW()-ROW($D$2))/COLUMNS(walk!$A$2:$Y$402)),MOD(ROW()-ROW($D$2),COLUMNS(walk!$A$2:$Y$402)),1,1)</f>
        <v>11</v>
      </c>
      <c r="E1618">
        <f ca="1">OFFSET(bike!$A$2:$Y$402,TRUNC((ROW()-ROW($E$2))/COLUMNS(bike!$A$2:$Y$402)),MOD(ROW()-ROW($E$2),COLUMNS(bike!$A$2:$Y$402)),1,1)</f>
        <v>3</v>
      </c>
      <c r="F1618">
        <f ca="1">OFFSET(transit!$A$2:$Y$402,TRUNC((ROW()-ROW($F$2))/COLUMNS(transit!$A$2:$Y$402)),MOD(ROW()-ROW($F$2),COLUMNS(transit!$A$2:$Y$402)),1,1)</f>
        <v>8</v>
      </c>
      <c r="G1618">
        <f ca="1">OFFSET(drive!$A$2:$Y$402,TRUNC((ROW()-ROW($G$2))/COLUMNS(drive!$A$2:$Y$402)),MOD(ROW()-ROW($G$2),COLUMNS(drive!$A$2:$Y$402)),1,1)</f>
        <v>2</v>
      </c>
      <c r="H1618" s="5">
        <f ca="1">(VLOOKUP($B1618,weights!$A$2:$R$6,4))*VLOOKUP($B1618,weights!$A$2:$R$6,6)^C1618*(VLOOKUP($B1618,weights!$A$2:$R$6,15)*EXP(VLOOKUP($B1618,weights!$A$2:$R$6,11)*D1618)+VLOOKUP($B1618,weights!$A$2:$R$6,16)*EXP(VLOOKUP($B1618,weights!$A$2:$R$6,12)*E1618)+VLOOKUP($B1618,weights!$A$2:$R$6,17)*EXP(VLOOKUP($B1618,weights!$A$2:$R$6,13)*F1618)+VLOOKUP($B1618,weights!$A$2:$R$6,18)*EXP(VLOOKUP($B1618,weights!$A$2:$R$6,14)*G1618))</f>
        <v>7.2384696063619813</v>
      </c>
    </row>
    <row r="1619" spans="1:8" ht="12.75" x14ac:dyDescent="0.2">
      <c r="A1619">
        <f t="shared" si="0"/>
        <v>65</v>
      </c>
      <c r="B1619" t="str">
        <f t="shared" ref="B1619:C1619" si="1593">B1594</f>
        <v>store</v>
      </c>
      <c r="C1619">
        <f t="shared" si="1593"/>
        <v>2</v>
      </c>
      <c r="D1619">
        <f ca="1">OFFSET(walk!$A$2:$Y$402,TRUNC((ROW()-ROW($D$2))/COLUMNS(walk!$A$2:$Y$402)),MOD(ROW()-ROW($D$2),COLUMNS(walk!$A$2:$Y$402)),1,1)</f>
        <v>13</v>
      </c>
      <c r="E1619">
        <f ca="1">OFFSET(bike!$A$2:$Y$402,TRUNC((ROW()-ROW($E$2))/COLUMNS(bike!$A$2:$Y$402)),MOD(ROW()-ROW($E$2),COLUMNS(bike!$A$2:$Y$402)),1,1)</f>
        <v>4</v>
      </c>
      <c r="F1619">
        <f ca="1">OFFSET(transit!$A$2:$Y$402,TRUNC((ROW()-ROW($F$2))/COLUMNS(transit!$A$2:$Y$402)),MOD(ROW()-ROW($F$2),COLUMNS(transit!$A$2:$Y$402)),1,1)</f>
        <v>10</v>
      </c>
      <c r="G1619">
        <f ca="1">OFFSET(drive!$A$2:$Y$402,TRUNC((ROW()-ROW($G$2))/COLUMNS(drive!$A$2:$Y$402)),MOD(ROW()-ROW($G$2),COLUMNS(drive!$A$2:$Y$402)),1,1)</f>
        <v>3</v>
      </c>
      <c r="H1619" s="5">
        <f ca="1">(VLOOKUP($B1619,weights!$A$2:$R$6,4))*VLOOKUP($B1619,weights!$A$2:$R$6,6)^C1619*(VLOOKUP($B1619,weights!$A$2:$R$6,15)*EXP(VLOOKUP($B1619,weights!$A$2:$R$6,11)*D1619)+VLOOKUP($B1619,weights!$A$2:$R$6,16)*EXP(VLOOKUP($B1619,weights!$A$2:$R$6,12)*E1619)+VLOOKUP($B1619,weights!$A$2:$R$6,17)*EXP(VLOOKUP($B1619,weights!$A$2:$R$6,13)*F1619)+VLOOKUP($B1619,weights!$A$2:$R$6,18)*EXP(VLOOKUP($B1619,weights!$A$2:$R$6,14)*G1619))</f>
        <v>3.3645572963226185</v>
      </c>
    </row>
    <row r="1620" spans="1:8" ht="12.75" x14ac:dyDescent="0.2">
      <c r="A1620">
        <f t="shared" si="0"/>
        <v>65</v>
      </c>
      <c r="B1620" t="str">
        <f t="shared" ref="B1620:C1620" si="1594">B1595</f>
        <v>store</v>
      </c>
      <c r="C1620">
        <f t="shared" si="1594"/>
        <v>3</v>
      </c>
      <c r="D1620">
        <f ca="1">OFFSET(walk!$A$2:$Y$402,TRUNC((ROW()-ROW($D$2))/COLUMNS(walk!$A$2:$Y$402)),MOD(ROW()-ROW($D$2),COLUMNS(walk!$A$2:$Y$402)),1,1)</f>
        <v>13</v>
      </c>
      <c r="E1620">
        <f ca="1">OFFSET(bike!$A$2:$Y$402,TRUNC((ROW()-ROW($E$2))/COLUMNS(bike!$A$2:$Y$402)),MOD(ROW()-ROW($E$2),COLUMNS(bike!$A$2:$Y$402)),1,1)</f>
        <v>5</v>
      </c>
      <c r="F1620">
        <f ca="1">OFFSET(transit!$A$2:$Y$402,TRUNC((ROW()-ROW($F$2))/COLUMNS(transit!$A$2:$Y$402)),MOD(ROW()-ROW($F$2),COLUMNS(transit!$A$2:$Y$402)),1,1)</f>
        <v>11</v>
      </c>
      <c r="G1620">
        <f ca="1">OFFSET(drive!$A$2:$Y$402,TRUNC((ROW()-ROW($G$2))/COLUMNS(drive!$A$2:$Y$402)),MOD(ROW()-ROW($G$2),COLUMNS(drive!$A$2:$Y$402)),1,1)</f>
        <v>4</v>
      </c>
      <c r="H1620" s="5">
        <f ca="1">(VLOOKUP($B1620,weights!$A$2:$R$6,4))*VLOOKUP($B1620,weights!$A$2:$R$6,6)^C1620*(VLOOKUP($B1620,weights!$A$2:$R$6,15)*EXP(VLOOKUP($B1620,weights!$A$2:$R$6,11)*D1620)+VLOOKUP($B1620,weights!$A$2:$R$6,16)*EXP(VLOOKUP($B1620,weights!$A$2:$R$6,12)*E1620)+VLOOKUP($B1620,weights!$A$2:$R$6,17)*EXP(VLOOKUP($B1620,weights!$A$2:$R$6,13)*F1620)+VLOOKUP($B1620,weights!$A$2:$R$6,18)*EXP(VLOOKUP($B1620,weights!$A$2:$R$6,14)*G1620))</f>
        <v>1.6156003680966931</v>
      </c>
    </row>
    <row r="1621" spans="1:8" ht="12.75" x14ac:dyDescent="0.2">
      <c r="A1621">
        <f t="shared" si="0"/>
        <v>65</v>
      </c>
      <c r="B1621" t="str">
        <f t="shared" ref="B1621:C1621" si="1595">B1596</f>
        <v>store</v>
      </c>
      <c r="C1621">
        <f t="shared" si="1595"/>
        <v>4</v>
      </c>
      <c r="D1621">
        <f ca="1">OFFSET(walk!$A$2:$Y$402,TRUNC((ROW()-ROW($D$2))/COLUMNS(walk!$A$2:$Y$402)),MOD(ROW()-ROW($D$2),COLUMNS(walk!$A$2:$Y$402)),1,1)</f>
        <v>16</v>
      </c>
      <c r="E1621">
        <f ca="1">OFFSET(bike!$A$2:$Y$402,TRUNC((ROW()-ROW($E$2))/COLUMNS(bike!$A$2:$Y$402)),MOD(ROW()-ROW($E$2),COLUMNS(bike!$A$2:$Y$402)),1,1)</f>
        <v>6</v>
      </c>
      <c r="F1621">
        <f ca="1">OFFSET(transit!$A$2:$Y$402,TRUNC((ROW()-ROW($F$2))/COLUMNS(transit!$A$2:$Y$402)),MOD(ROW()-ROW($F$2),COLUMNS(transit!$A$2:$Y$402)),1,1)</f>
        <v>14</v>
      </c>
      <c r="G1621">
        <f ca="1">OFFSET(drive!$A$2:$Y$402,TRUNC((ROW()-ROW($G$2))/COLUMNS(drive!$A$2:$Y$402)),MOD(ROW()-ROW($G$2),COLUMNS(drive!$A$2:$Y$402)),1,1)</f>
        <v>4</v>
      </c>
      <c r="H1621" s="5">
        <f ca="1">(VLOOKUP($B1621,weights!$A$2:$R$6,4))*VLOOKUP($B1621,weights!$A$2:$R$6,6)^C1621*(VLOOKUP($B1621,weights!$A$2:$R$6,15)*EXP(VLOOKUP($B1621,weights!$A$2:$R$6,11)*D1621)+VLOOKUP($B1621,weights!$A$2:$R$6,16)*EXP(VLOOKUP($B1621,weights!$A$2:$R$6,12)*E1621)+VLOOKUP($B1621,weights!$A$2:$R$6,17)*EXP(VLOOKUP($B1621,weights!$A$2:$R$6,13)*F1621)+VLOOKUP($B1621,weights!$A$2:$R$6,18)*EXP(VLOOKUP($B1621,weights!$A$2:$R$6,14)*G1621))</f>
        <v>0.90211498344104946</v>
      </c>
    </row>
    <row r="1622" spans="1:8" ht="12.75" x14ac:dyDescent="0.2">
      <c r="A1622">
        <f t="shared" si="0"/>
        <v>65</v>
      </c>
      <c r="B1622" t="str">
        <f t="shared" ref="B1622:C1622" si="1596">B1597</f>
        <v>pharmacy</v>
      </c>
      <c r="C1622">
        <f t="shared" si="1596"/>
        <v>0</v>
      </c>
      <c r="D1622">
        <f ca="1">OFFSET(walk!$A$2:$Y$402,TRUNC((ROW()-ROW($D$2))/COLUMNS(walk!$A$2:$Y$402)),MOD(ROW()-ROW($D$2),COLUMNS(walk!$A$2:$Y$402)),1,1)</f>
        <v>18</v>
      </c>
      <c r="E1622">
        <f ca="1">OFFSET(bike!$A$2:$Y$402,TRUNC((ROW()-ROW($E$2))/COLUMNS(bike!$A$2:$Y$402)),MOD(ROW()-ROW($E$2),COLUMNS(bike!$A$2:$Y$402)),1,1)</f>
        <v>5</v>
      </c>
      <c r="F1622">
        <f ca="1">OFFSET(transit!$A$2:$Y$402,TRUNC((ROW()-ROW($F$2))/COLUMNS(transit!$A$2:$Y$402)),MOD(ROW()-ROW($F$2),COLUMNS(transit!$A$2:$Y$402)),1,1)</f>
        <v>15</v>
      </c>
      <c r="G1622">
        <f ca="1">OFFSET(drive!$A$2:$Y$402,TRUNC((ROW()-ROW($G$2))/COLUMNS(drive!$A$2:$Y$402)),MOD(ROW()-ROW($G$2),COLUMNS(drive!$A$2:$Y$402)),1,1)</f>
        <v>3</v>
      </c>
      <c r="H1622" s="5">
        <f ca="1">(VLOOKUP($B1622,weights!$A$2:$R$6,4))*VLOOKUP($B1622,weights!$A$2:$R$6,6)^C1622*(VLOOKUP($B1622,weights!$A$2:$R$6,15)*EXP(VLOOKUP($B1622,weights!$A$2:$R$6,11)*D1622)+VLOOKUP($B1622,weights!$A$2:$R$6,16)*EXP(VLOOKUP($B1622,weights!$A$2:$R$6,12)*E1622)+VLOOKUP($B1622,weights!$A$2:$R$6,17)*EXP(VLOOKUP($B1622,weights!$A$2:$R$6,13)*F1622)+VLOOKUP($B1622,weights!$A$2:$R$6,18)*EXP(VLOOKUP($B1622,weights!$A$2:$R$6,14)*G1622))</f>
        <v>4.4111981083948297</v>
      </c>
    </row>
    <row r="1623" spans="1:8" ht="12.75" x14ac:dyDescent="0.2">
      <c r="A1623">
        <f t="shared" si="0"/>
        <v>65</v>
      </c>
      <c r="B1623" t="str">
        <f t="shared" ref="B1623:C1623" si="1597">B1598</f>
        <v>pharmacy</v>
      </c>
      <c r="C1623">
        <f t="shared" si="1597"/>
        <v>1</v>
      </c>
      <c r="D1623">
        <f ca="1">OFFSET(walk!$A$2:$Y$402,TRUNC((ROW()-ROW($D$2))/COLUMNS(walk!$A$2:$Y$402)),MOD(ROW()-ROW($D$2),COLUMNS(walk!$A$2:$Y$402)),1,1)</f>
        <v>18</v>
      </c>
      <c r="E1623">
        <f ca="1">OFFSET(bike!$A$2:$Y$402,TRUNC((ROW()-ROW($E$2))/COLUMNS(bike!$A$2:$Y$402)),MOD(ROW()-ROW($E$2),COLUMNS(bike!$A$2:$Y$402)),1,1)</f>
        <v>5</v>
      </c>
      <c r="F1623">
        <f ca="1">OFFSET(transit!$A$2:$Y$402,TRUNC((ROW()-ROW($F$2))/COLUMNS(transit!$A$2:$Y$402)),MOD(ROW()-ROW($F$2),COLUMNS(transit!$A$2:$Y$402)),1,1)</f>
        <v>15</v>
      </c>
      <c r="G1623">
        <f ca="1">OFFSET(drive!$A$2:$Y$402,TRUNC((ROW()-ROW($G$2))/COLUMNS(drive!$A$2:$Y$402)),MOD(ROW()-ROW($G$2),COLUMNS(drive!$A$2:$Y$402)),1,1)</f>
        <v>3</v>
      </c>
      <c r="H1623" s="5">
        <f ca="1">(VLOOKUP($B1623,weights!$A$2:$R$6,4))*VLOOKUP($B1623,weights!$A$2:$R$6,6)^C1623*(VLOOKUP($B1623,weights!$A$2:$R$6,15)*EXP(VLOOKUP($B1623,weights!$A$2:$R$6,11)*D1623)+VLOOKUP($B1623,weights!$A$2:$R$6,16)*EXP(VLOOKUP($B1623,weights!$A$2:$R$6,12)*E1623)+VLOOKUP($B1623,weights!$A$2:$R$6,17)*EXP(VLOOKUP($B1623,weights!$A$2:$R$6,13)*F1623)+VLOOKUP($B1623,weights!$A$2:$R$6,18)*EXP(VLOOKUP($B1623,weights!$A$2:$R$6,14)*G1623))</f>
        <v>2.1239102003382513</v>
      </c>
    </row>
    <row r="1624" spans="1:8" ht="12.75" x14ac:dyDescent="0.2">
      <c r="A1624">
        <f t="shared" si="0"/>
        <v>65</v>
      </c>
      <c r="B1624" t="str">
        <f t="shared" ref="B1624:C1624" si="1598">B1599</f>
        <v>pharmacy</v>
      </c>
      <c r="C1624">
        <f t="shared" si="1598"/>
        <v>2</v>
      </c>
      <c r="D1624">
        <f ca="1">OFFSET(walk!$A$2:$Y$402,TRUNC((ROW()-ROW($D$2))/COLUMNS(walk!$A$2:$Y$402)),MOD(ROW()-ROW($D$2),COLUMNS(walk!$A$2:$Y$402)),1,1)</f>
        <v>18</v>
      </c>
      <c r="E1624">
        <f ca="1">OFFSET(bike!$A$2:$Y$402,TRUNC((ROW()-ROW($E$2))/COLUMNS(bike!$A$2:$Y$402)),MOD(ROW()-ROW($E$2),COLUMNS(bike!$A$2:$Y$402)),1,1)</f>
        <v>5</v>
      </c>
      <c r="F1624">
        <f ca="1">OFFSET(transit!$A$2:$Y$402,TRUNC((ROW()-ROW($F$2))/COLUMNS(transit!$A$2:$Y$402)),MOD(ROW()-ROW($F$2),COLUMNS(transit!$A$2:$Y$402)),1,1)</f>
        <v>18</v>
      </c>
      <c r="G1624">
        <f ca="1">OFFSET(drive!$A$2:$Y$402,TRUNC((ROW()-ROW($G$2))/COLUMNS(drive!$A$2:$Y$402)),MOD(ROW()-ROW($G$2),COLUMNS(drive!$A$2:$Y$402)),1,1)</f>
        <v>3</v>
      </c>
      <c r="H1624" s="5">
        <f ca="1">(VLOOKUP($B1624,weights!$A$2:$R$6,4))*VLOOKUP($B1624,weights!$A$2:$R$6,6)^C1624*(VLOOKUP($B1624,weights!$A$2:$R$6,15)*EXP(VLOOKUP($B1624,weights!$A$2:$R$6,11)*D1624)+VLOOKUP($B1624,weights!$A$2:$R$6,16)*EXP(VLOOKUP($B1624,weights!$A$2:$R$6,12)*E1624)+VLOOKUP($B1624,weights!$A$2:$R$6,17)*EXP(VLOOKUP($B1624,weights!$A$2:$R$6,13)*F1624)+VLOOKUP($B1624,weights!$A$2:$R$6,18)*EXP(VLOOKUP($B1624,weights!$A$2:$R$6,14)*G1624))</f>
        <v>1.00389185124327</v>
      </c>
    </row>
    <row r="1625" spans="1:8" ht="12.75" x14ac:dyDescent="0.2">
      <c r="A1625">
        <f t="shared" si="0"/>
        <v>65</v>
      </c>
      <c r="B1625" t="str">
        <f t="shared" ref="B1625:C1625" si="1599">B1600</f>
        <v>bank</v>
      </c>
      <c r="C1625">
        <f t="shared" si="1599"/>
        <v>0</v>
      </c>
      <c r="D1625">
        <f ca="1">OFFSET(walk!$A$2:$Y$402,TRUNC((ROW()-ROW($D$2))/COLUMNS(walk!$A$2:$Y$402)),MOD(ROW()-ROW($D$2),COLUMNS(walk!$A$2:$Y$402)),1,1)</f>
        <v>30</v>
      </c>
      <c r="E1625">
        <f ca="1">OFFSET(bike!$A$2:$Y$402,TRUNC((ROW()-ROW($E$2))/COLUMNS(bike!$A$2:$Y$402)),MOD(ROW()-ROW($E$2),COLUMNS(bike!$A$2:$Y$402)),1,1)</f>
        <v>8</v>
      </c>
      <c r="F1625">
        <f ca="1">OFFSET(transit!$A$2:$Y$402,TRUNC((ROW()-ROW($F$2))/COLUMNS(transit!$A$2:$Y$402)),MOD(ROW()-ROW($F$2),COLUMNS(transit!$A$2:$Y$402)),1,1)</f>
        <v>25</v>
      </c>
      <c r="G1625">
        <f ca="1">OFFSET(drive!$A$2:$Y$402,TRUNC((ROW()-ROW($G$2))/COLUMNS(drive!$A$2:$Y$402)),MOD(ROW()-ROW($G$2),COLUMNS(drive!$A$2:$Y$402)),1,1)</f>
        <v>7</v>
      </c>
      <c r="H1625" s="5">
        <f ca="1">(VLOOKUP($B1625,weights!$A$2:$R$6,4))*VLOOKUP($B1625,weights!$A$2:$R$6,6)^C1625*(VLOOKUP($B1625,weights!$A$2:$R$6,15)*EXP(VLOOKUP($B1625,weights!$A$2:$R$6,11)*D1625)+VLOOKUP($B1625,weights!$A$2:$R$6,16)*EXP(VLOOKUP($B1625,weights!$A$2:$R$6,12)*E1625)+VLOOKUP($B1625,weights!$A$2:$R$6,17)*EXP(VLOOKUP($B1625,weights!$A$2:$R$6,13)*F1625)+VLOOKUP($B1625,weights!$A$2:$R$6,18)*EXP(VLOOKUP($B1625,weights!$A$2:$R$6,14)*G1625))</f>
        <v>1.9820021036659319</v>
      </c>
    </row>
    <row r="1626" spans="1:8" ht="12.75" x14ac:dyDescent="0.2">
      <c r="A1626">
        <f t="shared" si="0"/>
        <v>65</v>
      </c>
      <c r="B1626" t="str">
        <f t="shared" ref="B1626:C1626" si="1600">B1601</f>
        <v>bank</v>
      </c>
      <c r="C1626">
        <f t="shared" si="1600"/>
        <v>1</v>
      </c>
      <c r="D1626">
        <f ca="1">OFFSET(walk!$A$2:$Y$402,TRUNC((ROW()-ROW($D$2))/COLUMNS(walk!$A$2:$Y$402)),MOD(ROW()-ROW($D$2),COLUMNS(walk!$A$2:$Y$402)),1,1)</f>
        <v>43</v>
      </c>
      <c r="E1626">
        <f ca="1">OFFSET(bike!$A$2:$Y$402,TRUNC((ROW()-ROW($E$2))/COLUMNS(bike!$A$2:$Y$402)),MOD(ROW()-ROW($E$2),COLUMNS(bike!$A$2:$Y$402)),1,1)</f>
        <v>14</v>
      </c>
      <c r="F1626">
        <f ca="1">OFFSET(transit!$A$2:$Y$402,TRUNC((ROW()-ROW($F$2))/COLUMNS(transit!$A$2:$Y$402)),MOD(ROW()-ROW($F$2),COLUMNS(transit!$A$2:$Y$402)),1,1)</f>
        <v>34</v>
      </c>
      <c r="G1626">
        <f ca="1">OFFSET(drive!$A$2:$Y$402,TRUNC((ROW()-ROW($G$2))/COLUMNS(drive!$A$2:$Y$402)),MOD(ROW()-ROW($G$2),COLUMNS(drive!$A$2:$Y$402)),1,1)</f>
        <v>8</v>
      </c>
      <c r="H1626" s="5">
        <f ca="1">(VLOOKUP($B1626,weights!$A$2:$R$6,4))*VLOOKUP($B1626,weights!$A$2:$R$6,6)^C1626*(VLOOKUP($B1626,weights!$A$2:$R$6,15)*EXP(VLOOKUP($B1626,weights!$A$2:$R$6,11)*D1626)+VLOOKUP($B1626,weights!$A$2:$R$6,16)*EXP(VLOOKUP($B1626,weights!$A$2:$R$6,12)*E1626)+VLOOKUP($B1626,weights!$A$2:$R$6,17)*EXP(VLOOKUP($B1626,weights!$A$2:$R$6,13)*F1626)+VLOOKUP($B1626,weights!$A$2:$R$6,18)*EXP(VLOOKUP($B1626,weights!$A$2:$R$6,14)*G1626))</f>
        <v>0.43878332771540363</v>
      </c>
    </row>
    <row r="1627" spans="1:8" ht="12.75" x14ac:dyDescent="0.2">
      <c r="A1627">
        <f t="shared" si="0"/>
        <v>66</v>
      </c>
      <c r="B1627" t="str">
        <f t="shared" ref="B1627:C1627" si="1601">B1602</f>
        <v>restaurant</v>
      </c>
      <c r="C1627">
        <f t="shared" si="1601"/>
        <v>0</v>
      </c>
      <c r="D1627">
        <f ca="1">OFFSET(walk!$A$2:$Y$402,TRUNC((ROW()-ROW($D$2))/COLUMNS(walk!$A$2:$Y$402)),MOD(ROW()-ROW($D$2),COLUMNS(walk!$A$2:$Y$402)),1,1)</f>
        <v>7</v>
      </c>
      <c r="E1627">
        <f ca="1">OFFSET(bike!$A$2:$Y$402,TRUNC((ROW()-ROW($E$2))/COLUMNS(bike!$A$2:$Y$402)),MOD(ROW()-ROW($E$2),COLUMNS(bike!$A$2:$Y$402)),1,1)</f>
        <v>2</v>
      </c>
      <c r="F1627">
        <f ca="1">OFFSET(transit!$A$2:$Y$402,TRUNC((ROW()-ROW($F$2))/COLUMNS(transit!$A$2:$Y$402)),MOD(ROW()-ROW($F$2),COLUMNS(transit!$A$2:$Y$402)),1,1)</f>
        <v>4</v>
      </c>
      <c r="G1627">
        <f ca="1">OFFSET(drive!$A$2:$Y$402,TRUNC((ROW()-ROW($G$2))/COLUMNS(drive!$A$2:$Y$402)),MOD(ROW()-ROW($G$2),COLUMNS(drive!$A$2:$Y$402)),1,1)</f>
        <v>1</v>
      </c>
      <c r="H1627" s="5">
        <f ca="1">(VLOOKUP($B1627,weights!$A$2:$R$6,4))*VLOOKUP($B1627,weights!$A$2:$R$6,6)^C1627*(VLOOKUP($B1627,weights!$A$2:$R$6,15)*EXP(VLOOKUP($B1627,weights!$A$2:$R$6,11)*D1627)+VLOOKUP($B1627,weights!$A$2:$R$6,16)*EXP(VLOOKUP($B1627,weights!$A$2:$R$6,12)*E1627)+VLOOKUP($B1627,weights!$A$2:$R$6,17)*EXP(VLOOKUP($B1627,weights!$A$2:$R$6,13)*F1627)+VLOOKUP($B1627,weights!$A$2:$R$6,18)*EXP(VLOOKUP($B1627,weights!$A$2:$R$6,14)*G1627))</f>
        <v>37.402719418852747</v>
      </c>
    </row>
    <row r="1628" spans="1:8" ht="12.75" x14ac:dyDescent="0.2">
      <c r="A1628">
        <f t="shared" si="0"/>
        <v>66</v>
      </c>
      <c r="B1628" t="str">
        <f t="shared" ref="B1628:C1628" si="1602">B1603</f>
        <v>restaurant</v>
      </c>
      <c r="C1628">
        <f t="shared" si="1602"/>
        <v>1</v>
      </c>
      <c r="D1628">
        <f ca="1">OFFSET(walk!$A$2:$Y$402,TRUNC((ROW()-ROW($D$2))/COLUMNS(walk!$A$2:$Y$402)),MOD(ROW()-ROW($D$2),COLUMNS(walk!$A$2:$Y$402)),1,1)</f>
        <v>8</v>
      </c>
      <c r="E1628">
        <f ca="1">OFFSET(bike!$A$2:$Y$402,TRUNC((ROW()-ROW($E$2))/COLUMNS(bike!$A$2:$Y$402)),MOD(ROW()-ROW($E$2),COLUMNS(bike!$A$2:$Y$402)),1,1)</f>
        <v>3</v>
      </c>
      <c r="F1628">
        <f ca="1">OFFSET(transit!$A$2:$Y$402,TRUNC((ROW()-ROW($F$2))/COLUMNS(transit!$A$2:$Y$402)),MOD(ROW()-ROW($F$2),COLUMNS(transit!$A$2:$Y$402)),1,1)</f>
        <v>5</v>
      </c>
      <c r="G1628">
        <f ca="1">OFFSET(drive!$A$2:$Y$402,TRUNC((ROW()-ROW($G$2))/COLUMNS(drive!$A$2:$Y$402)),MOD(ROW()-ROW($G$2),COLUMNS(drive!$A$2:$Y$402)),1,1)</f>
        <v>1</v>
      </c>
      <c r="H1628" s="5">
        <f ca="1">(VLOOKUP($B1628,weights!$A$2:$R$6,4))*VLOOKUP($B1628,weights!$A$2:$R$6,6)^C1628*(VLOOKUP($B1628,weights!$A$2:$R$6,15)*EXP(VLOOKUP($B1628,weights!$A$2:$R$6,11)*D1628)+VLOOKUP($B1628,weights!$A$2:$R$6,16)*EXP(VLOOKUP($B1628,weights!$A$2:$R$6,12)*E1628)+VLOOKUP($B1628,weights!$A$2:$R$6,17)*EXP(VLOOKUP($B1628,weights!$A$2:$R$6,13)*F1628)+VLOOKUP($B1628,weights!$A$2:$R$6,18)*EXP(VLOOKUP($B1628,weights!$A$2:$R$6,14)*G1628))</f>
        <v>29.752912960607087</v>
      </c>
    </row>
    <row r="1629" spans="1:8" ht="12.75" x14ac:dyDescent="0.2">
      <c r="A1629">
        <f t="shared" si="0"/>
        <v>66</v>
      </c>
      <c r="B1629" t="str">
        <f t="shared" ref="B1629:C1629" si="1603">B1604</f>
        <v>restaurant</v>
      </c>
      <c r="C1629">
        <f t="shared" si="1603"/>
        <v>2</v>
      </c>
      <c r="D1629">
        <f ca="1">OFFSET(walk!$A$2:$Y$402,TRUNC((ROW()-ROW($D$2))/COLUMNS(walk!$A$2:$Y$402)),MOD(ROW()-ROW($D$2),COLUMNS(walk!$A$2:$Y$402)),1,1)</f>
        <v>12</v>
      </c>
      <c r="E1629">
        <f ca="1">OFFSET(bike!$A$2:$Y$402,TRUNC((ROW()-ROW($E$2))/COLUMNS(bike!$A$2:$Y$402)),MOD(ROW()-ROW($E$2),COLUMNS(bike!$A$2:$Y$402)),1,1)</f>
        <v>3</v>
      </c>
      <c r="F1629">
        <f ca="1">OFFSET(transit!$A$2:$Y$402,TRUNC((ROW()-ROW($F$2))/COLUMNS(transit!$A$2:$Y$402)),MOD(ROW()-ROW($F$2),COLUMNS(transit!$A$2:$Y$402)),1,1)</f>
        <v>7</v>
      </c>
      <c r="G1629">
        <f ca="1">OFFSET(drive!$A$2:$Y$402,TRUNC((ROW()-ROW($G$2))/COLUMNS(drive!$A$2:$Y$402)),MOD(ROW()-ROW($G$2),COLUMNS(drive!$A$2:$Y$402)),1,1)</f>
        <v>3</v>
      </c>
      <c r="H1629" s="5">
        <f ca="1">(VLOOKUP($B1629,weights!$A$2:$R$6,4))*VLOOKUP($B1629,weights!$A$2:$R$6,6)^C1629*(VLOOKUP($B1629,weights!$A$2:$R$6,15)*EXP(VLOOKUP($B1629,weights!$A$2:$R$6,11)*D1629)+VLOOKUP($B1629,weights!$A$2:$R$6,16)*EXP(VLOOKUP($B1629,weights!$A$2:$R$6,12)*E1629)+VLOOKUP($B1629,weights!$A$2:$R$6,17)*EXP(VLOOKUP($B1629,weights!$A$2:$R$6,13)*F1629)+VLOOKUP($B1629,weights!$A$2:$R$6,18)*EXP(VLOOKUP($B1629,weights!$A$2:$R$6,14)*G1629))</f>
        <v>20.325777249009406</v>
      </c>
    </row>
    <row r="1630" spans="1:8" ht="12.75" x14ac:dyDescent="0.2">
      <c r="A1630">
        <f t="shared" si="0"/>
        <v>66</v>
      </c>
      <c r="B1630" t="str">
        <f t="shared" ref="B1630:C1630" si="1604">B1605</f>
        <v>restaurant</v>
      </c>
      <c r="C1630">
        <f t="shared" si="1604"/>
        <v>3</v>
      </c>
      <c r="D1630">
        <f ca="1">OFFSET(walk!$A$2:$Y$402,TRUNC((ROW()-ROW($D$2))/COLUMNS(walk!$A$2:$Y$402)),MOD(ROW()-ROW($D$2),COLUMNS(walk!$A$2:$Y$402)),1,1)</f>
        <v>15</v>
      </c>
      <c r="E1630">
        <f ca="1">OFFSET(bike!$A$2:$Y$402,TRUNC((ROW()-ROW($E$2))/COLUMNS(bike!$A$2:$Y$402)),MOD(ROW()-ROW($E$2),COLUMNS(bike!$A$2:$Y$402)),1,1)</f>
        <v>4</v>
      </c>
      <c r="F1630">
        <f ca="1">OFFSET(transit!$A$2:$Y$402,TRUNC((ROW()-ROW($F$2))/COLUMNS(transit!$A$2:$Y$402)),MOD(ROW()-ROW($F$2),COLUMNS(transit!$A$2:$Y$402)),1,1)</f>
        <v>8</v>
      </c>
      <c r="G1630">
        <f ca="1">OFFSET(drive!$A$2:$Y$402,TRUNC((ROW()-ROW($G$2))/COLUMNS(drive!$A$2:$Y$402)),MOD(ROW()-ROW($G$2),COLUMNS(drive!$A$2:$Y$402)),1,1)</f>
        <v>3</v>
      </c>
      <c r="H1630" s="5">
        <f ca="1">(VLOOKUP($B1630,weights!$A$2:$R$6,4))*VLOOKUP($B1630,weights!$A$2:$R$6,6)^C1630*(VLOOKUP($B1630,weights!$A$2:$R$6,15)*EXP(VLOOKUP($B1630,weights!$A$2:$R$6,11)*D1630)+VLOOKUP($B1630,weights!$A$2:$R$6,16)*EXP(VLOOKUP($B1630,weights!$A$2:$R$6,12)*E1630)+VLOOKUP($B1630,weights!$A$2:$R$6,17)*EXP(VLOOKUP($B1630,weights!$A$2:$R$6,13)*F1630)+VLOOKUP($B1630,weights!$A$2:$R$6,18)*EXP(VLOOKUP($B1630,weights!$A$2:$R$6,14)*G1630))</f>
        <v>15.976615394877767</v>
      </c>
    </row>
    <row r="1631" spans="1:8" ht="12.75" x14ac:dyDescent="0.2">
      <c r="A1631">
        <f t="shared" si="0"/>
        <v>66</v>
      </c>
      <c r="B1631" t="str">
        <f t="shared" ref="B1631:C1631" si="1605">B1606</f>
        <v>restaurant</v>
      </c>
      <c r="C1631">
        <f t="shared" si="1605"/>
        <v>4</v>
      </c>
      <c r="D1631">
        <f ca="1">OFFSET(walk!$A$2:$Y$402,TRUNC((ROW()-ROW($D$2))/COLUMNS(walk!$A$2:$Y$402)),MOD(ROW()-ROW($D$2),COLUMNS(walk!$A$2:$Y$402)),1,1)</f>
        <v>15</v>
      </c>
      <c r="E1631">
        <f ca="1">OFFSET(bike!$A$2:$Y$402,TRUNC((ROW()-ROW($E$2))/COLUMNS(bike!$A$2:$Y$402)),MOD(ROW()-ROW($E$2),COLUMNS(bike!$A$2:$Y$402)),1,1)</f>
        <v>4</v>
      </c>
      <c r="F1631">
        <f ca="1">OFFSET(transit!$A$2:$Y$402,TRUNC((ROW()-ROW($F$2))/COLUMNS(transit!$A$2:$Y$402)),MOD(ROW()-ROW($F$2),COLUMNS(transit!$A$2:$Y$402)),1,1)</f>
        <v>10</v>
      </c>
      <c r="G1631">
        <f ca="1">OFFSET(drive!$A$2:$Y$402,TRUNC((ROW()-ROW($G$2))/COLUMNS(drive!$A$2:$Y$402)),MOD(ROW()-ROW($G$2),COLUMNS(drive!$A$2:$Y$402)),1,1)</f>
        <v>4</v>
      </c>
      <c r="H1631" s="5">
        <f ca="1">(VLOOKUP($B1631,weights!$A$2:$R$6,4))*VLOOKUP($B1631,weights!$A$2:$R$6,6)^C1631*(VLOOKUP($B1631,weights!$A$2:$R$6,15)*EXP(VLOOKUP($B1631,weights!$A$2:$R$6,11)*D1631)+VLOOKUP($B1631,weights!$A$2:$R$6,16)*EXP(VLOOKUP($B1631,weights!$A$2:$R$6,12)*E1631)+VLOOKUP($B1631,weights!$A$2:$R$6,17)*EXP(VLOOKUP($B1631,weights!$A$2:$R$6,13)*F1631)+VLOOKUP($B1631,weights!$A$2:$R$6,18)*EXP(VLOOKUP($B1631,weights!$A$2:$R$6,14)*G1631))</f>
        <v>12.510106026105241</v>
      </c>
    </row>
    <row r="1632" spans="1:8" ht="12.75" x14ac:dyDescent="0.2">
      <c r="A1632">
        <f t="shared" si="0"/>
        <v>66</v>
      </c>
      <c r="B1632" t="str">
        <f t="shared" ref="B1632:C1632" si="1606">B1607</f>
        <v>restaurant</v>
      </c>
      <c r="C1632">
        <f t="shared" si="1606"/>
        <v>5</v>
      </c>
      <c r="D1632">
        <f ca="1">OFFSET(walk!$A$2:$Y$402,TRUNC((ROW()-ROW($D$2))/COLUMNS(walk!$A$2:$Y$402)),MOD(ROW()-ROW($D$2),COLUMNS(walk!$A$2:$Y$402)),1,1)</f>
        <v>16</v>
      </c>
      <c r="E1632">
        <f ca="1">OFFSET(bike!$A$2:$Y$402,TRUNC((ROW()-ROW($E$2))/COLUMNS(bike!$A$2:$Y$402)),MOD(ROW()-ROW($E$2),COLUMNS(bike!$A$2:$Y$402)),1,1)</f>
        <v>4</v>
      </c>
      <c r="F1632">
        <f ca="1">OFFSET(transit!$A$2:$Y$402,TRUNC((ROW()-ROW($F$2))/COLUMNS(transit!$A$2:$Y$402)),MOD(ROW()-ROW($F$2),COLUMNS(transit!$A$2:$Y$402)),1,1)</f>
        <v>10</v>
      </c>
      <c r="G1632">
        <f ca="1">OFFSET(drive!$A$2:$Y$402,TRUNC((ROW()-ROW($G$2))/COLUMNS(drive!$A$2:$Y$402)),MOD(ROW()-ROW($G$2),COLUMNS(drive!$A$2:$Y$402)),1,1)</f>
        <v>4</v>
      </c>
      <c r="H1632" s="5">
        <f ca="1">(VLOOKUP($B1632,weights!$A$2:$R$6,4))*VLOOKUP($B1632,weights!$A$2:$R$6,6)^C1632*(VLOOKUP($B1632,weights!$A$2:$R$6,15)*EXP(VLOOKUP($B1632,weights!$A$2:$R$6,11)*D1632)+VLOOKUP($B1632,weights!$A$2:$R$6,16)*EXP(VLOOKUP($B1632,weights!$A$2:$R$6,12)*E1632)+VLOOKUP($B1632,weights!$A$2:$R$6,17)*EXP(VLOOKUP($B1632,weights!$A$2:$R$6,13)*F1632)+VLOOKUP($B1632,weights!$A$2:$R$6,18)*EXP(VLOOKUP($B1632,weights!$A$2:$R$6,14)*G1632))</f>
        <v>11.132973661523913</v>
      </c>
    </row>
    <row r="1633" spans="1:8" ht="12.75" x14ac:dyDescent="0.2">
      <c r="A1633">
        <f t="shared" si="0"/>
        <v>66</v>
      </c>
      <c r="B1633" t="str">
        <f t="shared" ref="B1633:C1633" si="1607">B1608</f>
        <v>restaurant</v>
      </c>
      <c r="C1633">
        <f t="shared" si="1607"/>
        <v>6</v>
      </c>
      <c r="D1633">
        <f ca="1">OFFSET(walk!$A$2:$Y$402,TRUNC((ROW()-ROW($D$2))/COLUMNS(walk!$A$2:$Y$402)),MOD(ROW()-ROW($D$2),COLUMNS(walk!$A$2:$Y$402)),1,1)</f>
        <v>16</v>
      </c>
      <c r="E1633">
        <f ca="1">OFFSET(bike!$A$2:$Y$402,TRUNC((ROW()-ROW($E$2))/COLUMNS(bike!$A$2:$Y$402)),MOD(ROW()-ROW($E$2),COLUMNS(bike!$A$2:$Y$402)),1,1)</f>
        <v>5</v>
      </c>
      <c r="F1633">
        <f ca="1">OFFSET(transit!$A$2:$Y$402,TRUNC((ROW()-ROW($F$2))/COLUMNS(transit!$A$2:$Y$402)),MOD(ROW()-ROW($F$2),COLUMNS(transit!$A$2:$Y$402)),1,1)</f>
        <v>12</v>
      </c>
      <c r="G1633">
        <f ca="1">OFFSET(drive!$A$2:$Y$402,TRUNC((ROW()-ROW($G$2))/COLUMNS(drive!$A$2:$Y$402)),MOD(ROW()-ROW($G$2),COLUMNS(drive!$A$2:$Y$402)),1,1)</f>
        <v>4</v>
      </c>
      <c r="H1633" s="5">
        <f ca="1">(VLOOKUP($B1633,weights!$A$2:$R$6,4))*VLOOKUP($B1633,weights!$A$2:$R$6,6)^C1633*(VLOOKUP($B1633,weights!$A$2:$R$6,15)*EXP(VLOOKUP($B1633,weights!$A$2:$R$6,11)*D1633)+VLOOKUP($B1633,weights!$A$2:$R$6,16)*EXP(VLOOKUP($B1633,weights!$A$2:$R$6,12)*E1633)+VLOOKUP($B1633,weights!$A$2:$R$6,17)*EXP(VLOOKUP($B1633,weights!$A$2:$R$6,13)*F1633)+VLOOKUP($B1633,weights!$A$2:$R$6,18)*EXP(VLOOKUP($B1633,weights!$A$2:$R$6,14)*G1633))</f>
        <v>8.8181831886736131</v>
      </c>
    </row>
    <row r="1634" spans="1:8" ht="12.75" x14ac:dyDescent="0.2">
      <c r="A1634">
        <f t="shared" si="0"/>
        <v>66</v>
      </c>
      <c r="B1634" t="str">
        <f t="shared" ref="B1634:C1634" si="1608">B1609</f>
        <v>restaurant</v>
      </c>
      <c r="C1634">
        <f t="shared" si="1608"/>
        <v>7</v>
      </c>
      <c r="D1634">
        <f ca="1">OFFSET(walk!$A$2:$Y$402,TRUNC((ROW()-ROW($D$2))/COLUMNS(walk!$A$2:$Y$402)),MOD(ROW()-ROW($D$2),COLUMNS(walk!$A$2:$Y$402)),1,1)</f>
        <v>16</v>
      </c>
      <c r="E1634">
        <f ca="1">OFFSET(bike!$A$2:$Y$402,TRUNC((ROW()-ROW($E$2))/COLUMNS(bike!$A$2:$Y$402)),MOD(ROW()-ROW($E$2),COLUMNS(bike!$A$2:$Y$402)),1,1)</f>
        <v>5</v>
      </c>
      <c r="F1634">
        <f ca="1">OFFSET(transit!$A$2:$Y$402,TRUNC((ROW()-ROW($F$2))/COLUMNS(transit!$A$2:$Y$402)),MOD(ROW()-ROW($F$2),COLUMNS(transit!$A$2:$Y$402)),1,1)</f>
        <v>13</v>
      </c>
      <c r="G1634">
        <f ca="1">OFFSET(drive!$A$2:$Y$402,TRUNC((ROW()-ROW($G$2))/COLUMNS(drive!$A$2:$Y$402)),MOD(ROW()-ROW($G$2),COLUMNS(drive!$A$2:$Y$402)),1,1)</f>
        <v>4</v>
      </c>
      <c r="H1634" s="5">
        <f ca="1">(VLOOKUP($B1634,weights!$A$2:$R$6,4))*VLOOKUP($B1634,weights!$A$2:$R$6,6)^C1634*(VLOOKUP($B1634,weights!$A$2:$R$6,15)*EXP(VLOOKUP($B1634,weights!$A$2:$R$6,11)*D1634)+VLOOKUP($B1634,weights!$A$2:$R$6,16)*EXP(VLOOKUP($B1634,weights!$A$2:$R$6,12)*E1634)+VLOOKUP($B1634,weights!$A$2:$R$6,17)*EXP(VLOOKUP($B1634,weights!$A$2:$R$6,13)*F1634)+VLOOKUP($B1634,weights!$A$2:$R$6,18)*EXP(VLOOKUP($B1634,weights!$A$2:$R$6,14)*G1634))</f>
        <v>7.7316803568157653</v>
      </c>
    </row>
    <row r="1635" spans="1:8" ht="12.75" x14ac:dyDescent="0.2">
      <c r="A1635">
        <f t="shared" si="0"/>
        <v>66</v>
      </c>
      <c r="B1635" t="str">
        <f t="shared" ref="B1635:C1635" si="1609">B1610</f>
        <v>restaurant</v>
      </c>
      <c r="C1635">
        <f t="shared" si="1609"/>
        <v>8</v>
      </c>
      <c r="D1635">
        <f ca="1">OFFSET(walk!$A$2:$Y$402,TRUNC((ROW()-ROW($D$2))/COLUMNS(walk!$A$2:$Y$402)),MOD(ROW()-ROW($D$2),COLUMNS(walk!$A$2:$Y$402)),1,1)</f>
        <v>18</v>
      </c>
      <c r="E1635">
        <f ca="1">OFFSET(bike!$A$2:$Y$402,TRUNC((ROW()-ROW($E$2))/COLUMNS(bike!$A$2:$Y$402)),MOD(ROW()-ROW($E$2),COLUMNS(bike!$A$2:$Y$402)),1,1)</f>
        <v>6</v>
      </c>
      <c r="F1635">
        <f ca="1">OFFSET(transit!$A$2:$Y$402,TRUNC((ROW()-ROW($F$2))/COLUMNS(transit!$A$2:$Y$402)),MOD(ROW()-ROW($F$2),COLUMNS(transit!$A$2:$Y$402)),1,1)</f>
        <v>13</v>
      </c>
      <c r="G1635">
        <f ca="1">OFFSET(drive!$A$2:$Y$402,TRUNC((ROW()-ROW($G$2))/COLUMNS(drive!$A$2:$Y$402)),MOD(ROW()-ROW($G$2),COLUMNS(drive!$A$2:$Y$402)),1,1)</f>
        <v>4</v>
      </c>
      <c r="H1635" s="5">
        <f ca="1">(VLOOKUP($B1635,weights!$A$2:$R$6,4))*VLOOKUP($B1635,weights!$A$2:$R$6,6)^C1635*(VLOOKUP($B1635,weights!$A$2:$R$6,15)*EXP(VLOOKUP($B1635,weights!$A$2:$R$6,11)*D1635)+VLOOKUP($B1635,weights!$A$2:$R$6,16)*EXP(VLOOKUP($B1635,weights!$A$2:$R$6,12)*E1635)+VLOOKUP($B1635,weights!$A$2:$R$6,17)*EXP(VLOOKUP($B1635,weights!$A$2:$R$6,13)*F1635)+VLOOKUP($B1635,weights!$A$2:$R$6,18)*EXP(VLOOKUP($B1635,weights!$A$2:$R$6,14)*G1635))</f>
        <v>6.4195980793884821</v>
      </c>
    </row>
    <row r="1636" spans="1:8" ht="12.75" x14ac:dyDescent="0.2">
      <c r="A1636">
        <f t="shared" si="0"/>
        <v>66</v>
      </c>
      <c r="B1636" t="str">
        <f t="shared" ref="B1636:C1636" si="1610">B1611</f>
        <v>restaurant</v>
      </c>
      <c r="C1636">
        <f t="shared" si="1610"/>
        <v>9</v>
      </c>
      <c r="D1636">
        <f ca="1">OFFSET(walk!$A$2:$Y$402,TRUNC((ROW()-ROW($D$2))/COLUMNS(walk!$A$2:$Y$402)),MOD(ROW()-ROW($D$2),COLUMNS(walk!$A$2:$Y$402)),1,1)</f>
        <v>21</v>
      </c>
      <c r="E1636">
        <f ca="1">OFFSET(bike!$A$2:$Y$402,TRUNC((ROW()-ROW($E$2))/COLUMNS(bike!$A$2:$Y$402)),MOD(ROW()-ROW($E$2),COLUMNS(bike!$A$2:$Y$402)),1,1)</f>
        <v>6</v>
      </c>
      <c r="F1636">
        <f ca="1">OFFSET(transit!$A$2:$Y$402,TRUNC((ROW()-ROW($F$2))/COLUMNS(transit!$A$2:$Y$402)),MOD(ROW()-ROW($F$2),COLUMNS(transit!$A$2:$Y$402)),1,1)</f>
        <v>18</v>
      </c>
      <c r="G1636">
        <f ca="1">OFFSET(drive!$A$2:$Y$402,TRUNC((ROW()-ROW($G$2))/COLUMNS(drive!$A$2:$Y$402)),MOD(ROW()-ROW($G$2),COLUMNS(drive!$A$2:$Y$402)),1,1)</f>
        <v>5</v>
      </c>
      <c r="H1636" s="5">
        <f ca="1">(VLOOKUP($B1636,weights!$A$2:$R$6,4))*VLOOKUP($B1636,weights!$A$2:$R$6,6)^C1636*(VLOOKUP($B1636,weights!$A$2:$R$6,15)*EXP(VLOOKUP($B1636,weights!$A$2:$R$6,11)*D1636)+VLOOKUP($B1636,weights!$A$2:$R$6,16)*EXP(VLOOKUP($B1636,weights!$A$2:$R$6,12)*E1636)+VLOOKUP($B1636,weights!$A$2:$R$6,17)*EXP(VLOOKUP($B1636,weights!$A$2:$R$6,13)*F1636)+VLOOKUP($B1636,weights!$A$2:$R$6,18)*EXP(VLOOKUP($B1636,weights!$A$2:$R$6,14)*G1636))</f>
        <v>4.7550571863068489</v>
      </c>
    </row>
    <row r="1637" spans="1:8" ht="12.75" x14ac:dyDescent="0.2">
      <c r="A1637">
        <f t="shared" si="0"/>
        <v>66</v>
      </c>
      <c r="B1637" t="str">
        <f t="shared" ref="B1637:C1637" si="1611">B1612</f>
        <v>supermarket</v>
      </c>
      <c r="C1637">
        <f t="shared" si="1611"/>
        <v>0</v>
      </c>
      <c r="D1637">
        <f ca="1">OFFSET(walk!$A$2:$Y$402,TRUNC((ROW()-ROW($D$2))/COLUMNS(walk!$A$2:$Y$402)),MOD(ROW()-ROW($D$2),COLUMNS(walk!$A$2:$Y$402)),1,1)</f>
        <v>40</v>
      </c>
      <c r="E1637">
        <f ca="1">OFFSET(bike!$A$2:$Y$402,TRUNC((ROW()-ROW($E$2))/COLUMNS(bike!$A$2:$Y$402)),MOD(ROW()-ROW($E$2),COLUMNS(bike!$A$2:$Y$402)),1,1)</f>
        <v>15</v>
      </c>
      <c r="F1637">
        <f ca="1">OFFSET(transit!$A$2:$Y$402,TRUNC((ROW()-ROW($F$2))/COLUMNS(transit!$A$2:$Y$402)),MOD(ROW()-ROW($F$2),COLUMNS(transit!$A$2:$Y$402)),1,1)</f>
        <v>18</v>
      </c>
      <c r="G1637">
        <f ca="1">OFFSET(drive!$A$2:$Y$402,TRUNC((ROW()-ROW($G$2))/COLUMNS(drive!$A$2:$Y$402)),MOD(ROW()-ROW($G$2),COLUMNS(drive!$A$2:$Y$402)),1,1)</f>
        <v>10</v>
      </c>
      <c r="H1637" s="5">
        <f ca="1">(VLOOKUP($B1637,weights!$A$2:$R$6,4))*VLOOKUP($B1637,weights!$A$2:$R$6,6)^C1637*(VLOOKUP($B1637,weights!$A$2:$R$6,15)*EXP(VLOOKUP($B1637,weights!$A$2:$R$6,11)*D1637)+VLOOKUP($B1637,weights!$A$2:$R$6,16)*EXP(VLOOKUP($B1637,weights!$A$2:$R$6,12)*E1637)+VLOOKUP($B1637,weights!$A$2:$R$6,17)*EXP(VLOOKUP($B1637,weights!$A$2:$R$6,13)*F1637)+VLOOKUP($B1637,weights!$A$2:$R$6,18)*EXP(VLOOKUP($B1637,weights!$A$2:$R$6,14)*G1637))</f>
        <v>2.6265492564049189</v>
      </c>
    </row>
    <row r="1638" spans="1:8" ht="12.75" x14ac:dyDescent="0.2">
      <c r="A1638">
        <f t="shared" si="0"/>
        <v>66</v>
      </c>
      <c r="B1638" t="str">
        <f t="shared" ref="B1638:C1638" si="1612">B1613</f>
        <v>supermarket</v>
      </c>
      <c r="C1638">
        <f t="shared" si="1612"/>
        <v>1</v>
      </c>
      <c r="D1638">
        <f ca="1">OFFSET(walk!$A$2:$Y$402,TRUNC((ROW()-ROW($D$2))/COLUMNS(walk!$A$2:$Y$402)),MOD(ROW()-ROW($D$2),COLUMNS(walk!$A$2:$Y$402)),1,1)</f>
        <v>55</v>
      </c>
      <c r="E1638">
        <f ca="1">OFFSET(bike!$A$2:$Y$402,TRUNC((ROW()-ROW($E$2))/COLUMNS(bike!$A$2:$Y$402)),MOD(ROW()-ROW($E$2),COLUMNS(bike!$A$2:$Y$402)),1,1)</f>
        <v>16</v>
      </c>
      <c r="F1638">
        <f ca="1">OFFSET(transit!$A$2:$Y$402,TRUNC((ROW()-ROW($F$2))/COLUMNS(transit!$A$2:$Y$402)),MOD(ROW()-ROW($F$2),COLUMNS(transit!$A$2:$Y$402)),1,1)</f>
        <v>23</v>
      </c>
      <c r="G1638">
        <f ca="1">OFFSET(drive!$A$2:$Y$402,TRUNC((ROW()-ROW($G$2))/COLUMNS(drive!$A$2:$Y$402)),MOD(ROW()-ROW($G$2),COLUMNS(drive!$A$2:$Y$402)),1,1)</f>
        <v>11</v>
      </c>
      <c r="H1638" s="5">
        <f ca="1">(VLOOKUP($B1638,weights!$A$2:$R$6,4))*VLOOKUP($B1638,weights!$A$2:$R$6,6)^C1638*(VLOOKUP($B1638,weights!$A$2:$R$6,15)*EXP(VLOOKUP($B1638,weights!$A$2:$R$6,11)*D1638)+VLOOKUP($B1638,weights!$A$2:$R$6,16)*EXP(VLOOKUP($B1638,weights!$A$2:$R$6,12)*E1638)+VLOOKUP($B1638,weights!$A$2:$R$6,17)*EXP(VLOOKUP($B1638,weights!$A$2:$R$6,13)*F1638)+VLOOKUP($B1638,weights!$A$2:$R$6,18)*EXP(VLOOKUP($B1638,weights!$A$2:$R$6,14)*G1638))</f>
        <v>1.1432211888606945</v>
      </c>
    </row>
    <row r="1639" spans="1:8" ht="12.75" x14ac:dyDescent="0.2">
      <c r="A1639">
        <f t="shared" si="0"/>
        <v>66</v>
      </c>
      <c r="B1639" t="str">
        <f t="shared" ref="B1639:C1639" si="1613">B1614</f>
        <v>supermarket</v>
      </c>
      <c r="C1639">
        <f t="shared" si="1613"/>
        <v>2</v>
      </c>
      <c r="D1639">
        <f ca="1">OFFSET(walk!$A$2:$Y$402,TRUNC((ROW()-ROW($D$2))/COLUMNS(walk!$A$2:$Y$402)),MOD(ROW()-ROW($D$2),COLUMNS(walk!$A$2:$Y$402)),1,1)</f>
        <v>60</v>
      </c>
      <c r="E1639">
        <f ca="1">OFFSET(bike!$A$2:$Y$402,TRUNC((ROW()-ROW($E$2))/COLUMNS(bike!$A$2:$Y$402)),MOD(ROW()-ROW($E$2),COLUMNS(bike!$A$2:$Y$402)),1,1)</f>
        <v>17</v>
      </c>
      <c r="F1639">
        <f ca="1">OFFSET(transit!$A$2:$Y$402,TRUNC((ROW()-ROW($F$2))/COLUMNS(transit!$A$2:$Y$402)),MOD(ROW()-ROW($F$2),COLUMNS(transit!$A$2:$Y$402)),1,1)</f>
        <v>32</v>
      </c>
      <c r="G1639">
        <f ca="1">OFFSET(drive!$A$2:$Y$402,TRUNC((ROW()-ROW($G$2))/COLUMNS(drive!$A$2:$Y$402)),MOD(ROW()-ROW($G$2),COLUMNS(drive!$A$2:$Y$402)),1,1)</f>
        <v>13</v>
      </c>
      <c r="H1639" s="5">
        <f ca="1">(VLOOKUP($B1639,weights!$A$2:$R$6,4))*VLOOKUP($B1639,weights!$A$2:$R$6,6)^C1639*(VLOOKUP($B1639,weights!$A$2:$R$6,15)*EXP(VLOOKUP($B1639,weights!$A$2:$R$6,11)*D1639)+VLOOKUP($B1639,weights!$A$2:$R$6,16)*EXP(VLOOKUP($B1639,weights!$A$2:$R$6,12)*E1639)+VLOOKUP($B1639,weights!$A$2:$R$6,17)*EXP(VLOOKUP($B1639,weights!$A$2:$R$6,13)*F1639)+VLOOKUP($B1639,weights!$A$2:$R$6,18)*EXP(VLOOKUP($B1639,weights!$A$2:$R$6,14)*G1639))</f>
        <v>0.4183656716221692</v>
      </c>
    </row>
    <row r="1640" spans="1:8" ht="12.75" x14ac:dyDescent="0.2">
      <c r="A1640">
        <f t="shared" si="0"/>
        <v>66</v>
      </c>
      <c r="B1640" t="str">
        <f t="shared" ref="B1640:C1640" si="1614">B1615</f>
        <v>supermarket</v>
      </c>
      <c r="C1640">
        <f t="shared" si="1614"/>
        <v>3</v>
      </c>
      <c r="D1640">
        <f ca="1">OFFSET(walk!$A$2:$Y$402,TRUNC((ROW()-ROW($D$2))/COLUMNS(walk!$A$2:$Y$402)),MOD(ROW()-ROW($D$2),COLUMNS(walk!$A$2:$Y$402)),1,1)</f>
        <v>67</v>
      </c>
      <c r="E1640">
        <f ca="1">OFFSET(bike!$A$2:$Y$402,TRUNC((ROW()-ROW($E$2))/COLUMNS(bike!$A$2:$Y$402)),MOD(ROW()-ROW($E$2),COLUMNS(bike!$A$2:$Y$402)),1,1)</f>
        <v>20</v>
      </c>
      <c r="F1640">
        <f ca="1">OFFSET(transit!$A$2:$Y$402,TRUNC((ROW()-ROW($F$2))/COLUMNS(transit!$A$2:$Y$402)),MOD(ROW()-ROW($F$2),COLUMNS(transit!$A$2:$Y$402)),1,1)</f>
        <v>37</v>
      </c>
      <c r="G1640">
        <f ca="1">OFFSET(drive!$A$2:$Y$402,TRUNC((ROW()-ROW($G$2))/COLUMNS(drive!$A$2:$Y$402)),MOD(ROW()-ROW($G$2),COLUMNS(drive!$A$2:$Y$402)),1,1)</f>
        <v>14</v>
      </c>
      <c r="H1640" s="5">
        <f ca="1">(VLOOKUP($B1640,weights!$A$2:$R$6,4))*VLOOKUP($B1640,weights!$A$2:$R$6,6)^C1640*(VLOOKUP($B1640,weights!$A$2:$R$6,15)*EXP(VLOOKUP($B1640,weights!$A$2:$R$6,11)*D1640)+VLOOKUP($B1640,weights!$A$2:$R$6,16)*EXP(VLOOKUP($B1640,weights!$A$2:$R$6,12)*E1640)+VLOOKUP($B1640,weights!$A$2:$R$6,17)*EXP(VLOOKUP($B1640,weights!$A$2:$R$6,13)*F1640)+VLOOKUP($B1640,weights!$A$2:$R$6,18)*EXP(VLOOKUP($B1640,weights!$A$2:$R$6,14)*G1640))</f>
        <v>0.1910233340180052</v>
      </c>
    </row>
    <row r="1641" spans="1:8" ht="12.75" x14ac:dyDescent="0.2">
      <c r="A1641">
        <f t="shared" si="0"/>
        <v>66</v>
      </c>
      <c r="B1641" t="str">
        <f t="shared" ref="B1641:C1641" si="1615">B1616</f>
        <v>supermarket</v>
      </c>
      <c r="C1641">
        <f t="shared" si="1615"/>
        <v>4</v>
      </c>
      <c r="D1641">
        <f ca="1">OFFSET(walk!$A$2:$Y$402,TRUNC((ROW()-ROW($D$2))/COLUMNS(walk!$A$2:$Y$402)),MOD(ROW()-ROW($D$2),COLUMNS(walk!$A$2:$Y$402)),1,1)</f>
        <v>84</v>
      </c>
      <c r="E1641">
        <f ca="1">OFFSET(bike!$A$2:$Y$402,TRUNC((ROW()-ROW($E$2))/COLUMNS(bike!$A$2:$Y$402)),MOD(ROW()-ROW($E$2),COLUMNS(bike!$A$2:$Y$402)),1,1)</f>
        <v>24</v>
      </c>
      <c r="F1641">
        <f ca="1">OFFSET(transit!$A$2:$Y$402,TRUNC((ROW()-ROW($F$2))/COLUMNS(transit!$A$2:$Y$402)),MOD(ROW()-ROW($F$2),COLUMNS(transit!$A$2:$Y$402)),1,1)</f>
        <v>39</v>
      </c>
      <c r="G1641">
        <f ca="1">OFFSET(drive!$A$2:$Y$402,TRUNC((ROW()-ROW($G$2))/COLUMNS(drive!$A$2:$Y$402)),MOD(ROW()-ROW($G$2),COLUMNS(drive!$A$2:$Y$402)),1,1)</f>
        <v>15</v>
      </c>
      <c r="H1641" s="5">
        <f ca="1">(VLOOKUP($B1641,weights!$A$2:$R$6,4))*VLOOKUP($B1641,weights!$A$2:$R$6,6)^C1641*(VLOOKUP($B1641,weights!$A$2:$R$6,15)*EXP(VLOOKUP($B1641,weights!$A$2:$R$6,11)*D1641)+VLOOKUP($B1641,weights!$A$2:$R$6,16)*EXP(VLOOKUP($B1641,weights!$A$2:$R$6,12)*E1641)+VLOOKUP($B1641,weights!$A$2:$R$6,17)*EXP(VLOOKUP($B1641,weights!$A$2:$R$6,13)*F1641)+VLOOKUP($B1641,weights!$A$2:$R$6,18)*EXP(VLOOKUP($B1641,weights!$A$2:$R$6,14)*G1641))</f>
        <v>8.9398135376084931E-2</v>
      </c>
    </row>
    <row r="1642" spans="1:8" ht="12.75" x14ac:dyDescent="0.2">
      <c r="A1642">
        <f t="shared" si="0"/>
        <v>66</v>
      </c>
      <c r="B1642" t="str">
        <f t="shared" ref="B1642:C1642" si="1616">B1617</f>
        <v>store</v>
      </c>
      <c r="C1642">
        <f t="shared" si="1616"/>
        <v>0</v>
      </c>
      <c r="D1642">
        <f ca="1">OFFSET(walk!$A$2:$Y$402,TRUNC((ROW()-ROW($D$2))/COLUMNS(walk!$A$2:$Y$402)),MOD(ROW()-ROW($D$2),COLUMNS(walk!$A$2:$Y$402)),1,1)</f>
        <v>5</v>
      </c>
      <c r="E1642">
        <f ca="1">OFFSET(bike!$A$2:$Y$402,TRUNC((ROW()-ROW($E$2))/COLUMNS(bike!$A$2:$Y$402)),MOD(ROW()-ROW($E$2),COLUMNS(bike!$A$2:$Y$402)),1,1)</f>
        <v>1</v>
      </c>
      <c r="F1642">
        <f ca="1">OFFSET(transit!$A$2:$Y$402,TRUNC((ROW()-ROW($F$2))/COLUMNS(transit!$A$2:$Y$402)),MOD(ROW()-ROW($F$2),COLUMNS(transit!$A$2:$Y$402)),1,1)</f>
        <v>5</v>
      </c>
      <c r="G1642">
        <f ca="1">OFFSET(drive!$A$2:$Y$402,TRUNC((ROW()-ROW($G$2))/COLUMNS(drive!$A$2:$Y$402)),MOD(ROW()-ROW($G$2),COLUMNS(drive!$A$2:$Y$402)),1,1)</f>
        <v>1</v>
      </c>
      <c r="H1642" s="5">
        <f ca="1">(VLOOKUP($B1642,weights!$A$2:$R$6,4))*VLOOKUP($B1642,weights!$A$2:$R$6,6)^C1642*(VLOOKUP($B1642,weights!$A$2:$R$6,15)*EXP(VLOOKUP($B1642,weights!$A$2:$R$6,11)*D1642)+VLOOKUP($B1642,weights!$A$2:$R$6,16)*EXP(VLOOKUP($B1642,weights!$A$2:$R$6,12)*E1642)+VLOOKUP($B1642,weights!$A$2:$R$6,17)*EXP(VLOOKUP($B1642,weights!$A$2:$R$6,13)*F1642)+VLOOKUP($B1642,weights!$A$2:$R$6,18)*EXP(VLOOKUP($B1642,weights!$A$2:$R$6,14)*G1642))</f>
        <v>20.606540717564208</v>
      </c>
    </row>
    <row r="1643" spans="1:8" ht="12.75" x14ac:dyDescent="0.2">
      <c r="A1643">
        <f t="shared" si="0"/>
        <v>66</v>
      </c>
      <c r="B1643" t="str">
        <f t="shared" ref="B1643:C1643" si="1617">B1618</f>
        <v>store</v>
      </c>
      <c r="C1643">
        <f t="shared" si="1617"/>
        <v>1</v>
      </c>
      <c r="D1643">
        <f ca="1">OFFSET(walk!$A$2:$Y$402,TRUNC((ROW()-ROW($D$2))/COLUMNS(walk!$A$2:$Y$402)),MOD(ROW()-ROW($D$2),COLUMNS(walk!$A$2:$Y$402)),1,1)</f>
        <v>11</v>
      </c>
      <c r="E1643">
        <f ca="1">OFFSET(bike!$A$2:$Y$402,TRUNC((ROW()-ROW($E$2))/COLUMNS(bike!$A$2:$Y$402)),MOD(ROW()-ROW($E$2),COLUMNS(bike!$A$2:$Y$402)),1,1)</f>
        <v>3</v>
      </c>
      <c r="F1643">
        <f ca="1">OFFSET(transit!$A$2:$Y$402,TRUNC((ROW()-ROW($F$2))/COLUMNS(transit!$A$2:$Y$402)),MOD(ROW()-ROW($F$2),COLUMNS(transit!$A$2:$Y$402)),1,1)</f>
        <v>8</v>
      </c>
      <c r="G1643">
        <f ca="1">OFFSET(drive!$A$2:$Y$402,TRUNC((ROW()-ROW($G$2))/COLUMNS(drive!$A$2:$Y$402)),MOD(ROW()-ROW($G$2),COLUMNS(drive!$A$2:$Y$402)),1,1)</f>
        <v>2</v>
      </c>
      <c r="H1643" s="5">
        <f ca="1">(VLOOKUP($B1643,weights!$A$2:$R$6,4))*VLOOKUP($B1643,weights!$A$2:$R$6,6)^C1643*(VLOOKUP($B1643,weights!$A$2:$R$6,15)*EXP(VLOOKUP($B1643,weights!$A$2:$R$6,11)*D1643)+VLOOKUP($B1643,weights!$A$2:$R$6,16)*EXP(VLOOKUP($B1643,weights!$A$2:$R$6,12)*E1643)+VLOOKUP($B1643,weights!$A$2:$R$6,17)*EXP(VLOOKUP($B1643,weights!$A$2:$R$6,13)*F1643)+VLOOKUP($B1643,weights!$A$2:$R$6,18)*EXP(VLOOKUP($B1643,weights!$A$2:$R$6,14)*G1643))</f>
        <v>7.2384696063619813</v>
      </c>
    </row>
    <row r="1644" spans="1:8" ht="12.75" x14ac:dyDescent="0.2">
      <c r="A1644">
        <f t="shared" si="0"/>
        <v>66</v>
      </c>
      <c r="B1644" t="str">
        <f t="shared" ref="B1644:C1644" si="1618">B1619</f>
        <v>store</v>
      </c>
      <c r="C1644">
        <f t="shared" si="1618"/>
        <v>2</v>
      </c>
      <c r="D1644">
        <f ca="1">OFFSET(walk!$A$2:$Y$402,TRUNC((ROW()-ROW($D$2))/COLUMNS(walk!$A$2:$Y$402)),MOD(ROW()-ROW($D$2),COLUMNS(walk!$A$2:$Y$402)),1,1)</f>
        <v>13</v>
      </c>
      <c r="E1644">
        <f ca="1">OFFSET(bike!$A$2:$Y$402,TRUNC((ROW()-ROW($E$2))/COLUMNS(bike!$A$2:$Y$402)),MOD(ROW()-ROW($E$2),COLUMNS(bike!$A$2:$Y$402)),1,1)</f>
        <v>4</v>
      </c>
      <c r="F1644">
        <f ca="1">OFFSET(transit!$A$2:$Y$402,TRUNC((ROW()-ROW($F$2))/COLUMNS(transit!$A$2:$Y$402)),MOD(ROW()-ROW($F$2),COLUMNS(transit!$A$2:$Y$402)),1,1)</f>
        <v>10</v>
      </c>
      <c r="G1644">
        <f ca="1">OFFSET(drive!$A$2:$Y$402,TRUNC((ROW()-ROW($G$2))/COLUMNS(drive!$A$2:$Y$402)),MOD(ROW()-ROW($G$2),COLUMNS(drive!$A$2:$Y$402)),1,1)</f>
        <v>3</v>
      </c>
      <c r="H1644" s="5">
        <f ca="1">(VLOOKUP($B1644,weights!$A$2:$R$6,4))*VLOOKUP($B1644,weights!$A$2:$R$6,6)^C1644*(VLOOKUP($B1644,weights!$A$2:$R$6,15)*EXP(VLOOKUP($B1644,weights!$A$2:$R$6,11)*D1644)+VLOOKUP($B1644,weights!$A$2:$R$6,16)*EXP(VLOOKUP($B1644,weights!$A$2:$R$6,12)*E1644)+VLOOKUP($B1644,weights!$A$2:$R$6,17)*EXP(VLOOKUP($B1644,weights!$A$2:$R$6,13)*F1644)+VLOOKUP($B1644,weights!$A$2:$R$6,18)*EXP(VLOOKUP($B1644,weights!$A$2:$R$6,14)*G1644))</f>
        <v>3.3645572963226185</v>
      </c>
    </row>
    <row r="1645" spans="1:8" ht="12.75" x14ac:dyDescent="0.2">
      <c r="A1645">
        <f t="shared" si="0"/>
        <v>66</v>
      </c>
      <c r="B1645" t="str">
        <f t="shared" ref="B1645:C1645" si="1619">B1620</f>
        <v>store</v>
      </c>
      <c r="C1645">
        <f t="shared" si="1619"/>
        <v>3</v>
      </c>
      <c r="D1645">
        <f ca="1">OFFSET(walk!$A$2:$Y$402,TRUNC((ROW()-ROW($D$2))/COLUMNS(walk!$A$2:$Y$402)),MOD(ROW()-ROW($D$2),COLUMNS(walk!$A$2:$Y$402)),1,1)</f>
        <v>13</v>
      </c>
      <c r="E1645">
        <f ca="1">OFFSET(bike!$A$2:$Y$402,TRUNC((ROW()-ROW($E$2))/COLUMNS(bike!$A$2:$Y$402)),MOD(ROW()-ROW($E$2),COLUMNS(bike!$A$2:$Y$402)),1,1)</f>
        <v>5</v>
      </c>
      <c r="F1645">
        <f ca="1">OFFSET(transit!$A$2:$Y$402,TRUNC((ROW()-ROW($F$2))/COLUMNS(transit!$A$2:$Y$402)),MOD(ROW()-ROW($F$2),COLUMNS(transit!$A$2:$Y$402)),1,1)</f>
        <v>11</v>
      </c>
      <c r="G1645">
        <f ca="1">OFFSET(drive!$A$2:$Y$402,TRUNC((ROW()-ROW($G$2))/COLUMNS(drive!$A$2:$Y$402)),MOD(ROW()-ROW($G$2),COLUMNS(drive!$A$2:$Y$402)),1,1)</f>
        <v>4</v>
      </c>
      <c r="H1645" s="5">
        <f ca="1">(VLOOKUP($B1645,weights!$A$2:$R$6,4))*VLOOKUP($B1645,weights!$A$2:$R$6,6)^C1645*(VLOOKUP($B1645,weights!$A$2:$R$6,15)*EXP(VLOOKUP($B1645,weights!$A$2:$R$6,11)*D1645)+VLOOKUP($B1645,weights!$A$2:$R$6,16)*EXP(VLOOKUP($B1645,weights!$A$2:$R$6,12)*E1645)+VLOOKUP($B1645,weights!$A$2:$R$6,17)*EXP(VLOOKUP($B1645,weights!$A$2:$R$6,13)*F1645)+VLOOKUP($B1645,weights!$A$2:$R$6,18)*EXP(VLOOKUP($B1645,weights!$A$2:$R$6,14)*G1645))</f>
        <v>1.6156003680966931</v>
      </c>
    </row>
    <row r="1646" spans="1:8" ht="12.75" x14ac:dyDescent="0.2">
      <c r="A1646">
        <f t="shared" si="0"/>
        <v>66</v>
      </c>
      <c r="B1646" t="str">
        <f t="shared" ref="B1646:C1646" si="1620">B1621</f>
        <v>store</v>
      </c>
      <c r="C1646">
        <f t="shared" si="1620"/>
        <v>4</v>
      </c>
      <c r="D1646">
        <f ca="1">OFFSET(walk!$A$2:$Y$402,TRUNC((ROW()-ROW($D$2))/COLUMNS(walk!$A$2:$Y$402)),MOD(ROW()-ROW($D$2),COLUMNS(walk!$A$2:$Y$402)),1,1)</f>
        <v>16</v>
      </c>
      <c r="E1646">
        <f ca="1">OFFSET(bike!$A$2:$Y$402,TRUNC((ROW()-ROW($E$2))/COLUMNS(bike!$A$2:$Y$402)),MOD(ROW()-ROW($E$2),COLUMNS(bike!$A$2:$Y$402)),1,1)</f>
        <v>6</v>
      </c>
      <c r="F1646">
        <f ca="1">OFFSET(transit!$A$2:$Y$402,TRUNC((ROW()-ROW($F$2))/COLUMNS(transit!$A$2:$Y$402)),MOD(ROW()-ROW($F$2),COLUMNS(transit!$A$2:$Y$402)),1,1)</f>
        <v>13</v>
      </c>
      <c r="G1646">
        <f ca="1">OFFSET(drive!$A$2:$Y$402,TRUNC((ROW()-ROW($G$2))/COLUMNS(drive!$A$2:$Y$402)),MOD(ROW()-ROW($G$2),COLUMNS(drive!$A$2:$Y$402)),1,1)</f>
        <v>4</v>
      </c>
      <c r="H1646" s="5">
        <f ca="1">(VLOOKUP($B1646,weights!$A$2:$R$6,4))*VLOOKUP($B1646,weights!$A$2:$R$6,6)^C1646*(VLOOKUP($B1646,weights!$A$2:$R$6,15)*EXP(VLOOKUP($B1646,weights!$A$2:$R$6,11)*D1646)+VLOOKUP($B1646,weights!$A$2:$R$6,16)*EXP(VLOOKUP($B1646,weights!$A$2:$R$6,12)*E1646)+VLOOKUP($B1646,weights!$A$2:$R$6,17)*EXP(VLOOKUP($B1646,weights!$A$2:$R$6,13)*F1646)+VLOOKUP($B1646,weights!$A$2:$R$6,18)*EXP(VLOOKUP($B1646,weights!$A$2:$R$6,14)*G1646))</f>
        <v>0.91094719962839943</v>
      </c>
    </row>
    <row r="1647" spans="1:8" ht="12.75" x14ac:dyDescent="0.2">
      <c r="A1647">
        <f t="shared" si="0"/>
        <v>66</v>
      </c>
      <c r="B1647" t="str">
        <f t="shared" ref="B1647:C1647" si="1621">B1622</f>
        <v>pharmacy</v>
      </c>
      <c r="C1647">
        <f t="shared" si="1621"/>
        <v>0</v>
      </c>
      <c r="D1647">
        <f ca="1">OFFSET(walk!$A$2:$Y$402,TRUNC((ROW()-ROW($D$2))/COLUMNS(walk!$A$2:$Y$402)),MOD(ROW()-ROW($D$2),COLUMNS(walk!$A$2:$Y$402)),1,1)</f>
        <v>18</v>
      </c>
      <c r="E1647">
        <f ca="1">OFFSET(bike!$A$2:$Y$402,TRUNC((ROW()-ROW($E$2))/COLUMNS(bike!$A$2:$Y$402)),MOD(ROW()-ROW($E$2),COLUMNS(bike!$A$2:$Y$402)),1,1)</f>
        <v>5</v>
      </c>
      <c r="F1647">
        <f ca="1">OFFSET(transit!$A$2:$Y$402,TRUNC((ROW()-ROW($F$2))/COLUMNS(transit!$A$2:$Y$402)),MOD(ROW()-ROW($F$2),COLUMNS(transit!$A$2:$Y$402)),1,1)</f>
        <v>14</v>
      </c>
      <c r="G1647">
        <f ca="1">OFFSET(drive!$A$2:$Y$402,TRUNC((ROW()-ROW($G$2))/COLUMNS(drive!$A$2:$Y$402)),MOD(ROW()-ROW($G$2),COLUMNS(drive!$A$2:$Y$402)),1,1)</f>
        <v>3</v>
      </c>
      <c r="H1647" s="5">
        <f ca="1">(VLOOKUP($B1647,weights!$A$2:$R$6,4))*VLOOKUP($B1647,weights!$A$2:$R$6,6)^C1647*(VLOOKUP($B1647,weights!$A$2:$R$6,15)*EXP(VLOOKUP($B1647,weights!$A$2:$R$6,11)*D1647)+VLOOKUP($B1647,weights!$A$2:$R$6,16)*EXP(VLOOKUP($B1647,weights!$A$2:$R$6,12)*E1647)+VLOOKUP($B1647,weights!$A$2:$R$6,17)*EXP(VLOOKUP($B1647,weights!$A$2:$R$6,13)*F1647)+VLOOKUP($B1647,weights!$A$2:$R$6,18)*EXP(VLOOKUP($B1647,weights!$A$2:$R$6,14)*G1647))</f>
        <v>4.4531404156166694</v>
      </c>
    </row>
    <row r="1648" spans="1:8" ht="12.75" x14ac:dyDescent="0.2">
      <c r="A1648">
        <f t="shared" si="0"/>
        <v>66</v>
      </c>
      <c r="B1648" t="str">
        <f t="shared" ref="B1648:C1648" si="1622">B1623</f>
        <v>pharmacy</v>
      </c>
      <c r="C1648">
        <f t="shared" si="1622"/>
        <v>1</v>
      </c>
      <c r="D1648">
        <f ca="1">OFFSET(walk!$A$2:$Y$402,TRUNC((ROW()-ROW($D$2))/COLUMNS(walk!$A$2:$Y$402)),MOD(ROW()-ROW($D$2),COLUMNS(walk!$A$2:$Y$402)),1,1)</f>
        <v>18</v>
      </c>
      <c r="E1648">
        <f ca="1">OFFSET(bike!$A$2:$Y$402,TRUNC((ROW()-ROW($E$2))/COLUMNS(bike!$A$2:$Y$402)),MOD(ROW()-ROW($E$2),COLUMNS(bike!$A$2:$Y$402)),1,1)</f>
        <v>5</v>
      </c>
      <c r="F1648">
        <f ca="1">OFFSET(transit!$A$2:$Y$402,TRUNC((ROW()-ROW($F$2))/COLUMNS(transit!$A$2:$Y$402)),MOD(ROW()-ROW($F$2),COLUMNS(transit!$A$2:$Y$402)),1,1)</f>
        <v>14</v>
      </c>
      <c r="G1648">
        <f ca="1">OFFSET(drive!$A$2:$Y$402,TRUNC((ROW()-ROW($G$2))/COLUMNS(drive!$A$2:$Y$402)),MOD(ROW()-ROW($G$2),COLUMNS(drive!$A$2:$Y$402)),1,1)</f>
        <v>3</v>
      </c>
      <c r="H1648" s="5">
        <f ca="1">(VLOOKUP($B1648,weights!$A$2:$R$6,4))*VLOOKUP($B1648,weights!$A$2:$R$6,6)^C1648*(VLOOKUP($B1648,weights!$A$2:$R$6,15)*EXP(VLOOKUP($B1648,weights!$A$2:$R$6,11)*D1648)+VLOOKUP($B1648,weights!$A$2:$R$6,16)*EXP(VLOOKUP($B1648,weights!$A$2:$R$6,12)*E1648)+VLOOKUP($B1648,weights!$A$2:$R$6,17)*EXP(VLOOKUP($B1648,weights!$A$2:$R$6,13)*F1648)+VLOOKUP($B1648,weights!$A$2:$R$6,18)*EXP(VLOOKUP($B1648,weights!$A$2:$R$6,14)*G1648))</f>
        <v>2.1441046445561742</v>
      </c>
    </row>
    <row r="1649" spans="1:8" ht="12.75" x14ac:dyDescent="0.2">
      <c r="A1649">
        <f t="shared" si="0"/>
        <v>66</v>
      </c>
      <c r="B1649" t="str">
        <f t="shared" ref="B1649:C1649" si="1623">B1624</f>
        <v>pharmacy</v>
      </c>
      <c r="C1649">
        <f t="shared" si="1623"/>
        <v>2</v>
      </c>
      <c r="D1649">
        <f ca="1">OFFSET(walk!$A$2:$Y$402,TRUNC((ROW()-ROW($D$2))/COLUMNS(walk!$A$2:$Y$402)),MOD(ROW()-ROW($D$2),COLUMNS(walk!$A$2:$Y$402)),1,1)</f>
        <v>18</v>
      </c>
      <c r="E1649">
        <f ca="1">OFFSET(bike!$A$2:$Y$402,TRUNC((ROW()-ROW($E$2))/COLUMNS(bike!$A$2:$Y$402)),MOD(ROW()-ROW($E$2),COLUMNS(bike!$A$2:$Y$402)),1,1)</f>
        <v>5</v>
      </c>
      <c r="F1649">
        <f ca="1">OFFSET(transit!$A$2:$Y$402,TRUNC((ROW()-ROW($F$2))/COLUMNS(transit!$A$2:$Y$402)),MOD(ROW()-ROW($F$2),COLUMNS(transit!$A$2:$Y$402)),1,1)</f>
        <v>18</v>
      </c>
      <c r="G1649">
        <f ca="1">OFFSET(drive!$A$2:$Y$402,TRUNC((ROW()-ROW($G$2))/COLUMNS(drive!$A$2:$Y$402)),MOD(ROW()-ROW($G$2),COLUMNS(drive!$A$2:$Y$402)),1,1)</f>
        <v>3</v>
      </c>
      <c r="H1649" s="5">
        <f ca="1">(VLOOKUP($B1649,weights!$A$2:$R$6,4))*VLOOKUP($B1649,weights!$A$2:$R$6,6)^C1649*(VLOOKUP($B1649,weights!$A$2:$R$6,15)*EXP(VLOOKUP($B1649,weights!$A$2:$R$6,11)*D1649)+VLOOKUP($B1649,weights!$A$2:$R$6,16)*EXP(VLOOKUP($B1649,weights!$A$2:$R$6,12)*E1649)+VLOOKUP($B1649,weights!$A$2:$R$6,17)*EXP(VLOOKUP($B1649,weights!$A$2:$R$6,13)*F1649)+VLOOKUP($B1649,weights!$A$2:$R$6,18)*EXP(VLOOKUP($B1649,weights!$A$2:$R$6,14)*G1649))</f>
        <v>1.00389185124327</v>
      </c>
    </row>
    <row r="1650" spans="1:8" ht="12.75" x14ac:dyDescent="0.2">
      <c r="A1650">
        <f t="shared" si="0"/>
        <v>66</v>
      </c>
      <c r="B1650" t="str">
        <f t="shared" ref="B1650:C1650" si="1624">B1625</f>
        <v>bank</v>
      </c>
      <c r="C1650">
        <f t="shared" si="1624"/>
        <v>0</v>
      </c>
      <c r="D1650">
        <f ca="1">OFFSET(walk!$A$2:$Y$402,TRUNC((ROW()-ROW($D$2))/COLUMNS(walk!$A$2:$Y$402)),MOD(ROW()-ROW($D$2),COLUMNS(walk!$A$2:$Y$402)),1,1)</f>
        <v>29</v>
      </c>
      <c r="E1650">
        <f ca="1">OFFSET(bike!$A$2:$Y$402,TRUNC((ROW()-ROW($E$2))/COLUMNS(bike!$A$2:$Y$402)),MOD(ROW()-ROW($E$2),COLUMNS(bike!$A$2:$Y$402)),1,1)</f>
        <v>8</v>
      </c>
      <c r="F1650">
        <f ca="1">OFFSET(transit!$A$2:$Y$402,TRUNC((ROW()-ROW($F$2))/COLUMNS(transit!$A$2:$Y$402)),MOD(ROW()-ROW($F$2),COLUMNS(transit!$A$2:$Y$402)),1,1)</f>
        <v>25</v>
      </c>
      <c r="G1650">
        <f ca="1">OFFSET(drive!$A$2:$Y$402,TRUNC((ROW()-ROW($G$2))/COLUMNS(drive!$A$2:$Y$402)),MOD(ROW()-ROW($G$2),COLUMNS(drive!$A$2:$Y$402)),1,1)</f>
        <v>7</v>
      </c>
      <c r="H1650" s="5">
        <f ca="1">(VLOOKUP($B1650,weights!$A$2:$R$6,4))*VLOOKUP($B1650,weights!$A$2:$R$6,6)^C1650*(VLOOKUP($B1650,weights!$A$2:$R$6,15)*EXP(VLOOKUP($B1650,weights!$A$2:$R$6,11)*D1650)+VLOOKUP($B1650,weights!$A$2:$R$6,16)*EXP(VLOOKUP($B1650,weights!$A$2:$R$6,12)*E1650)+VLOOKUP($B1650,weights!$A$2:$R$6,17)*EXP(VLOOKUP($B1650,weights!$A$2:$R$6,13)*F1650)+VLOOKUP($B1650,weights!$A$2:$R$6,18)*EXP(VLOOKUP($B1650,weights!$A$2:$R$6,14)*G1650))</f>
        <v>1.9852679647926472</v>
      </c>
    </row>
    <row r="1651" spans="1:8" ht="12.75" x14ac:dyDescent="0.2">
      <c r="A1651">
        <f t="shared" si="0"/>
        <v>66</v>
      </c>
      <c r="B1651" t="str">
        <f t="shared" ref="B1651:C1651" si="1625">B1626</f>
        <v>bank</v>
      </c>
      <c r="C1651">
        <f t="shared" si="1625"/>
        <v>1</v>
      </c>
      <c r="D1651">
        <f ca="1">OFFSET(walk!$A$2:$Y$402,TRUNC((ROW()-ROW($D$2))/COLUMNS(walk!$A$2:$Y$402)),MOD(ROW()-ROW($D$2),COLUMNS(walk!$A$2:$Y$402)),1,1)</f>
        <v>44</v>
      </c>
      <c r="E1651">
        <f ca="1">OFFSET(bike!$A$2:$Y$402,TRUNC((ROW()-ROW($E$2))/COLUMNS(bike!$A$2:$Y$402)),MOD(ROW()-ROW($E$2),COLUMNS(bike!$A$2:$Y$402)),1,1)</f>
        <v>14</v>
      </c>
      <c r="F1651">
        <f ca="1">OFFSET(transit!$A$2:$Y$402,TRUNC((ROW()-ROW($F$2))/COLUMNS(transit!$A$2:$Y$402)),MOD(ROW()-ROW($F$2),COLUMNS(transit!$A$2:$Y$402)),1,1)</f>
        <v>34</v>
      </c>
      <c r="G1651">
        <f ca="1">OFFSET(drive!$A$2:$Y$402,TRUNC((ROW()-ROW($G$2))/COLUMNS(drive!$A$2:$Y$402)),MOD(ROW()-ROW($G$2),COLUMNS(drive!$A$2:$Y$402)),1,1)</f>
        <v>8</v>
      </c>
      <c r="H1651" s="5">
        <f ca="1">(VLOOKUP($B1651,weights!$A$2:$R$6,4))*VLOOKUP($B1651,weights!$A$2:$R$6,6)^C1651*(VLOOKUP($B1651,weights!$A$2:$R$6,15)*EXP(VLOOKUP($B1651,weights!$A$2:$R$6,11)*D1651)+VLOOKUP($B1651,weights!$A$2:$R$6,16)*EXP(VLOOKUP($B1651,weights!$A$2:$R$6,12)*E1651)+VLOOKUP($B1651,weights!$A$2:$R$6,17)*EXP(VLOOKUP($B1651,weights!$A$2:$R$6,13)*F1651)+VLOOKUP($B1651,weights!$A$2:$R$6,18)*EXP(VLOOKUP($B1651,weights!$A$2:$R$6,14)*G1651))</f>
        <v>0.43870695341270177</v>
      </c>
    </row>
    <row r="1652" spans="1:8" ht="12.75" x14ac:dyDescent="0.2">
      <c r="A1652">
        <f t="shared" si="0"/>
        <v>67</v>
      </c>
      <c r="B1652" t="str">
        <f t="shared" ref="B1652:C1652" si="1626">B1627</f>
        <v>restaurant</v>
      </c>
      <c r="C1652">
        <f t="shared" si="1626"/>
        <v>0</v>
      </c>
      <c r="D1652">
        <f ca="1">OFFSET(walk!$A$2:$Y$402,TRUNC((ROW()-ROW($D$2))/COLUMNS(walk!$A$2:$Y$402)),MOD(ROW()-ROW($D$2),COLUMNS(walk!$A$2:$Y$402)),1,1)</f>
        <v>7</v>
      </c>
      <c r="E1652">
        <f ca="1">OFFSET(bike!$A$2:$Y$402,TRUNC((ROW()-ROW($E$2))/COLUMNS(bike!$A$2:$Y$402)),MOD(ROW()-ROW($E$2),COLUMNS(bike!$A$2:$Y$402)),1,1)</f>
        <v>2</v>
      </c>
      <c r="F1652">
        <f ca="1">OFFSET(transit!$A$2:$Y$402,TRUNC((ROW()-ROW($F$2))/COLUMNS(transit!$A$2:$Y$402)),MOD(ROW()-ROW($F$2),COLUMNS(transit!$A$2:$Y$402)),1,1)</f>
        <v>5</v>
      </c>
      <c r="G1652">
        <f ca="1">OFFSET(drive!$A$2:$Y$402,TRUNC((ROW()-ROW($G$2))/COLUMNS(drive!$A$2:$Y$402)),MOD(ROW()-ROW($G$2),COLUMNS(drive!$A$2:$Y$402)),1,1)</f>
        <v>1</v>
      </c>
      <c r="H1652" s="5">
        <f ca="1">(VLOOKUP($B1652,weights!$A$2:$R$6,4))*VLOOKUP($B1652,weights!$A$2:$R$6,6)^C1652*(VLOOKUP($B1652,weights!$A$2:$R$6,15)*EXP(VLOOKUP($B1652,weights!$A$2:$R$6,11)*D1652)+VLOOKUP($B1652,weights!$A$2:$R$6,16)*EXP(VLOOKUP($B1652,weights!$A$2:$R$6,12)*E1652)+VLOOKUP($B1652,weights!$A$2:$R$6,17)*EXP(VLOOKUP($B1652,weights!$A$2:$R$6,13)*F1652)+VLOOKUP($B1652,weights!$A$2:$R$6,18)*EXP(VLOOKUP($B1652,weights!$A$2:$R$6,14)*G1652))</f>
        <v>36.138674186928561</v>
      </c>
    </row>
    <row r="1653" spans="1:8" ht="12.75" x14ac:dyDescent="0.2">
      <c r="A1653">
        <f t="shared" si="0"/>
        <v>67</v>
      </c>
      <c r="B1653" t="str">
        <f t="shared" ref="B1653:C1653" si="1627">B1628</f>
        <v>restaurant</v>
      </c>
      <c r="C1653">
        <f t="shared" si="1627"/>
        <v>1</v>
      </c>
      <c r="D1653">
        <f ca="1">OFFSET(walk!$A$2:$Y$402,TRUNC((ROW()-ROW($D$2))/COLUMNS(walk!$A$2:$Y$402)),MOD(ROW()-ROW($D$2),COLUMNS(walk!$A$2:$Y$402)),1,1)</f>
        <v>7</v>
      </c>
      <c r="E1653">
        <f ca="1">OFFSET(bike!$A$2:$Y$402,TRUNC((ROW()-ROW($E$2))/COLUMNS(bike!$A$2:$Y$402)),MOD(ROW()-ROW($E$2),COLUMNS(bike!$A$2:$Y$402)),1,1)</f>
        <v>2</v>
      </c>
      <c r="F1653">
        <f ca="1">OFFSET(transit!$A$2:$Y$402,TRUNC((ROW()-ROW($F$2))/COLUMNS(transit!$A$2:$Y$402)),MOD(ROW()-ROW($F$2),COLUMNS(transit!$A$2:$Y$402)),1,1)</f>
        <v>6</v>
      </c>
      <c r="G1653">
        <f ca="1">OFFSET(drive!$A$2:$Y$402,TRUNC((ROW()-ROW($G$2))/COLUMNS(drive!$A$2:$Y$402)),MOD(ROW()-ROW($G$2),COLUMNS(drive!$A$2:$Y$402)),1,1)</f>
        <v>1</v>
      </c>
      <c r="H1653" s="5">
        <f ca="1">(VLOOKUP($B1653,weights!$A$2:$R$6,4))*VLOOKUP($B1653,weights!$A$2:$R$6,6)^C1653*(VLOOKUP($B1653,weights!$A$2:$R$6,15)*EXP(VLOOKUP($B1653,weights!$A$2:$R$6,11)*D1653)+VLOOKUP($B1653,weights!$A$2:$R$6,16)*EXP(VLOOKUP($B1653,weights!$A$2:$R$6,12)*E1653)+VLOOKUP($B1653,weights!$A$2:$R$6,17)*EXP(VLOOKUP($B1653,weights!$A$2:$R$6,13)*F1653)+VLOOKUP($B1653,weights!$A$2:$R$6,18)*EXP(VLOOKUP($B1653,weights!$A$2:$R$6,14)*G1653))</f>
        <v>31.41922548800542</v>
      </c>
    </row>
    <row r="1654" spans="1:8" ht="12.75" x14ac:dyDescent="0.2">
      <c r="A1654">
        <f t="shared" si="0"/>
        <v>67</v>
      </c>
      <c r="B1654" t="str">
        <f t="shared" ref="B1654:C1654" si="1628">B1629</f>
        <v>restaurant</v>
      </c>
      <c r="C1654">
        <f t="shared" si="1628"/>
        <v>2</v>
      </c>
      <c r="D1654">
        <f ca="1">OFFSET(walk!$A$2:$Y$402,TRUNC((ROW()-ROW($D$2))/COLUMNS(walk!$A$2:$Y$402)),MOD(ROW()-ROW($D$2),COLUMNS(walk!$A$2:$Y$402)),1,1)</f>
        <v>8</v>
      </c>
      <c r="E1654">
        <f ca="1">OFFSET(bike!$A$2:$Y$402,TRUNC((ROW()-ROW($E$2))/COLUMNS(bike!$A$2:$Y$402)),MOD(ROW()-ROW($E$2),COLUMNS(bike!$A$2:$Y$402)),1,1)</f>
        <v>3</v>
      </c>
      <c r="F1654">
        <f ca="1">OFFSET(transit!$A$2:$Y$402,TRUNC((ROW()-ROW($F$2))/COLUMNS(transit!$A$2:$Y$402)),MOD(ROW()-ROW($F$2),COLUMNS(transit!$A$2:$Y$402)),1,1)</f>
        <v>6</v>
      </c>
      <c r="G1654">
        <f ca="1">OFFSET(drive!$A$2:$Y$402,TRUNC((ROW()-ROW($G$2))/COLUMNS(drive!$A$2:$Y$402)),MOD(ROW()-ROW($G$2),COLUMNS(drive!$A$2:$Y$402)),1,1)</f>
        <v>1</v>
      </c>
      <c r="H1654" s="5">
        <f ca="1">(VLOOKUP($B1654,weights!$A$2:$R$6,4))*VLOOKUP($B1654,weights!$A$2:$R$6,6)^C1654*(VLOOKUP($B1654,weights!$A$2:$R$6,15)*EXP(VLOOKUP($B1654,weights!$A$2:$R$6,11)*D1654)+VLOOKUP($B1654,weights!$A$2:$R$6,16)*EXP(VLOOKUP($B1654,weights!$A$2:$R$6,12)*E1654)+VLOOKUP($B1654,weights!$A$2:$R$6,17)*EXP(VLOOKUP($B1654,weights!$A$2:$R$6,13)*F1654)+VLOOKUP($B1654,weights!$A$2:$R$6,18)*EXP(VLOOKUP($B1654,weights!$A$2:$R$6,14)*G1654))</f>
        <v>25.796463801770326</v>
      </c>
    </row>
    <row r="1655" spans="1:8" ht="12.75" x14ac:dyDescent="0.2">
      <c r="A1655">
        <f t="shared" si="0"/>
        <v>67</v>
      </c>
      <c r="B1655" t="str">
        <f t="shared" ref="B1655:C1655" si="1629">B1630</f>
        <v>restaurant</v>
      </c>
      <c r="C1655">
        <f t="shared" si="1629"/>
        <v>3</v>
      </c>
      <c r="D1655">
        <f ca="1">OFFSET(walk!$A$2:$Y$402,TRUNC((ROW()-ROW($D$2))/COLUMNS(walk!$A$2:$Y$402)),MOD(ROW()-ROW($D$2),COLUMNS(walk!$A$2:$Y$402)),1,1)</f>
        <v>12</v>
      </c>
      <c r="E1655">
        <f ca="1">OFFSET(bike!$A$2:$Y$402,TRUNC((ROW()-ROW($E$2))/COLUMNS(bike!$A$2:$Y$402)),MOD(ROW()-ROW($E$2),COLUMNS(bike!$A$2:$Y$402)),1,1)</f>
        <v>3</v>
      </c>
      <c r="F1655">
        <f ca="1">OFFSET(transit!$A$2:$Y$402,TRUNC((ROW()-ROW($F$2))/COLUMNS(transit!$A$2:$Y$402)),MOD(ROW()-ROW($F$2),COLUMNS(transit!$A$2:$Y$402)),1,1)</f>
        <v>8</v>
      </c>
      <c r="G1655">
        <f ca="1">OFFSET(drive!$A$2:$Y$402,TRUNC((ROW()-ROW($G$2))/COLUMNS(drive!$A$2:$Y$402)),MOD(ROW()-ROW($G$2),COLUMNS(drive!$A$2:$Y$402)),1,1)</f>
        <v>3</v>
      </c>
      <c r="H1655" s="5">
        <f ca="1">(VLOOKUP($B1655,weights!$A$2:$R$6,4))*VLOOKUP($B1655,weights!$A$2:$R$6,6)^C1655*(VLOOKUP($B1655,weights!$A$2:$R$6,15)*EXP(VLOOKUP($B1655,weights!$A$2:$R$6,11)*D1655)+VLOOKUP($B1655,weights!$A$2:$R$6,16)*EXP(VLOOKUP($B1655,weights!$A$2:$R$6,12)*E1655)+VLOOKUP($B1655,weights!$A$2:$R$6,17)*EXP(VLOOKUP($B1655,weights!$A$2:$R$6,13)*F1655)+VLOOKUP($B1655,weights!$A$2:$R$6,18)*EXP(VLOOKUP($B1655,weights!$A$2:$R$6,14)*G1655))</f>
        <v>17.643647160499409</v>
      </c>
    </row>
    <row r="1656" spans="1:8" ht="12.75" x14ac:dyDescent="0.2">
      <c r="A1656">
        <f t="shared" si="0"/>
        <v>67</v>
      </c>
      <c r="B1656" t="str">
        <f t="shared" ref="B1656:C1656" si="1630">B1631</f>
        <v>restaurant</v>
      </c>
      <c r="C1656">
        <f t="shared" si="1630"/>
        <v>4</v>
      </c>
      <c r="D1656">
        <f ca="1">OFFSET(walk!$A$2:$Y$402,TRUNC((ROW()-ROW($D$2))/COLUMNS(walk!$A$2:$Y$402)),MOD(ROW()-ROW($D$2),COLUMNS(walk!$A$2:$Y$402)),1,1)</f>
        <v>15</v>
      </c>
      <c r="E1656">
        <f ca="1">OFFSET(bike!$A$2:$Y$402,TRUNC((ROW()-ROW($E$2))/COLUMNS(bike!$A$2:$Y$402)),MOD(ROW()-ROW($E$2),COLUMNS(bike!$A$2:$Y$402)),1,1)</f>
        <v>4</v>
      </c>
      <c r="F1656">
        <f ca="1">OFFSET(transit!$A$2:$Y$402,TRUNC((ROW()-ROW($F$2))/COLUMNS(transit!$A$2:$Y$402)),MOD(ROW()-ROW($F$2),COLUMNS(transit!$A$2:$Y$402)),1,1)</f>
        <v>8</v>
      </c>
      <c r="G1656">
        <f ca="1">OFFSET(drive!$A$2:$Y$402,TRUNC((ROW()-ROW($G$2))/COLUMNS(drive!$A$2:$Y$402)),MOD(ROW()-ROW($G$2),COLUMNS(drive!$A$2:$Y$402)),1,1)</f>
        <v>3</v>
      </c>
      <c r="H1656" s="5">
        <f ca="1">(VLOOKUP($B1656,weights!$A$2:$R$6,4))*VLOOKUP($B1656,weights!$A$2:$R$6,6)^C1656*(VLOOKUP($B1656,weights!$A$2:$R$6,15)*EXP(VLOOKUP($B1656,weights!$A$2:$R$6,11)*D1656)+VLOOKUP($B1656,weights!$A$2:$R$6,16)*EXP(VLOOKUP($B1656,weights!$A$2:$R$6,12)*E1656)+VLOOKUP($B1656,weights!$A$2:$R$6,17)*EXP(VLOOKUP($B1656,weights!$A$2:$R$6,13)*F1656)+VLOOKUP($B1656,weights!$A$2:$R$6,18)*EXP(VLOOKUP($B1656,weights!$A$2:$R$6,14)*G1656))</f>
        <v>14.319781205779332</v>
      </c>
    </row>
    <row r="1657" spans="1:8" ht="12.75" x14ac:dyDescent="0.2">
      <c r="A1657">
        <f t="shared" si="0"/>
        <v>67</v>
      </c>
      <c r="B1657" t="str">
        <f t="shared" ref="B1657:C1657" si="1631">B1632</f>
        <v>restaurant</v>
      </c>
      <c r="C1657">
        <f t="shared" si="1631"/>
        <v>5</v>
      </c>
      <c r="D1657">
        <f ca="1">OFFSET(walk!$A$2:$Y$402,TRUNC((ROW()-ROW($D$2))/COLUMNS(walk!$A$2:$Y$402)),MOD(ROW()-ROW($D$2),COLUMNS(walk!$A$2:$Y$402)),1,1)</f>
        <v>15</v>
      </c>
      <c r="E1657">
        <f ca="1">OFFSET(bike!$A$2:$Y$402,TRUNC((ROW()-ROW($E$2))/COLUMNS(bike!$A$2:$Y$402)),MOD(ROW()-ROW($E$2),COLUMNS(bike!$A$2:$Y$402)),1,1)</f>
        <v>4</v>
      </c>
      <c r="F1657">
        <f ca="1">OFFSET(transit!$A$2:$Y$402,TRUNC((ROW()-ROW($F$2))/COLUMNS(transit!$A$2:$Y$402)),MOD(ROW()-ROW($F$2),COLUMNS(transit!$A$2:$Y$402)),1,1)</f>
        <v>9</v>
      </c>
      <c r="G1657">
        <f ca="1">OFFSET(drive!$A$2:$Y$402,TRUNC((ROW()-ROW($G$2))/COLUMNS(drive!$A$2:$Y$402)),MOD(ROW()-ROW($G$2),COLUMNS(drive!$A$2:$Y$402)),1,1)</f>
        <v>3</v>
      </c>
      <c r="H1657" s="5">
        <f ca="1">(VLOOKUP($B1657,weights!$A$2:$R$6,4))*VLOOKUP($B1657,weights!$A$2:$R$6,6)^C1657*(VLOOKUP($B1657,weights!$A$2:$R$6,15)*EXP(VLOOKUP($B1657,weights!$A$2:$R$6,11)*D1657)+VLOOKUP($B1657,weights!$A$2:$R$6,16)*EXP(VLOOKUP($B1657,weights!$A$2:$R$6,12)*E1657)+VLOOKUP($B1657,weights!$A$2:$R$6,17)*EXP(VLOOKUP($B1657,weights!$A$2:$R$6,13)*F1657)+VLOOKUP($B1657,weights!$A$2:$R$6,18)*EXP(VLOOKUP($B1657,weights!$A$2:$R$6,14)*G1657))</f>
        <v>12.439077876724637</v>
      </c>
    </row>
    <row r="1658" spans="1:8" ht="12.75" x14ac:dyDescent="0.2">
      <c r="A1658">
        <f t="shared" si="0"/>
        <v>67</v>
      </c>
      <c r="B1658" t="str">
        <f t="shared" ref="B1658:C1658" si="1632">B1633</f>
        <v>restaurant</v>
      </c>
      <c r="C1658">
        <f t="shared" si="1632"/>
        <v>6</v>
      </c>
      <c r="D1658">
        <f ca="1">OFFSET(walk!$A$2:$Y$402,TRUNC((ROW()-ROW($D$2))/COLUMNS(walk!$A$2:$Y$402)),MOD(ROW()-ROW($D$2),COLUMNS(walk!$A$2:$Y$402)),1,1)</f>
        <v>16</v>
      </c>
      <c r="E1658">
        <f ca="1">OFFSET(bike!$A$2:$Y$402,TRUNC((ROW()-ROW($E$2))/COLUMNS(bike!$A$2:$Y$402)),MOD(ROW()-ROW($E$2),COLUMNS(bike!$A$2:$Y$402)),1,1)</f>
        <v>5</v>
      </c>
      <c r="F1658">
        <f ca="1">OFFSET(transit!$A$2:$Y$402,TRUNC((ROW()-ROW($F$2))/COLUMNS(transit!$A$2:$Y$402)),MOD(ROW()-ROW($F$2),COLUMNS(transit!$A$2:$Y$402)),1,1)</f>
        <v>11</v>
      </c>
      <c r="G1658">
        <f ca="1">OFFSET(drive!$A$2:$Y$402,TRUNC((ROW()-ROW($G$2))/COLUMNS(drive!$A$2:$Y$402)),MOD(ROW()-ROW($G$2),COLUMNS(drive!$A$2:$Y$402)),1,1)</f>
        <v>4</v>
      </c>
      <c r="H1658" s="5">
        <f ca="1">(VLOOKUP($B1658,weights!$A$2:$R$6,4))*VLOOKUP($B1658,weights!$A$2:$R$6,6)^C1658*(VLOOKUP($B1658,weights!$A$2:$R$6,15)*EXP(VLOOKUP($B1658,weights!$A$2:$R$6,11)*D1658)+VLOOKUP($B1658,weights!$A$2:$R$6,16)*EXP(VLOOKUP($B1658,weights!$A$2:$R$6,12)*E1658)+VLOOKUP($B1658,weights!$A$2:$R$6,17)*EXP(VLOOKUP($B1658,weights!$A$2:$R$6,13)*F1658)+VLOOKUP($B1658,weights!$A$2:$R$6,18)*EXP(VLOOKUP($B1658,weights!$A$2:$R$6,14)*G1658))</f>
        <v>9.0419550936508344</v>
      </c>
    </row>
    <row r="1659" spans="1:8" ht="12.75" x14ac:dyDescent="0.2">
      <c r="A1659">
        <f t="shared" si="0"/>
        <v>67</v>
      </c>
      <c r="B1659" t="str">
        <f t="shared" ref="B1659:C1659" si="1633">B1634</f>
        <v>restaurant</v>
      </c>
      <c r="C1659">
        <f t="shared" si="1633"/>
        <v>7</v>
      </c>
      <c r="D1659">
        <f ca="1">OFFSET(walk!$A$2:$Y$402,TRUNC((ROW()-ROW($D$2))/COLUMNS(walk!$A$2:$Y$402)),MOD(ROW()-ROW($D$2),COLUMNS(walk!$A$2:$Y$402)),1,1)</f>
        <v>16</v>
      </c>
      <c r="E1659">
        <f ca="1">OFFSET(bike!$A$2:$Y$402,TRUNC((ROW()-ROW($E$2))/COLUMNS(bike!$A$2:$Y$402)),MOD(ROW()-ROW($E$2),COLUMNS(bike!$A$2:$Y$402)),1,1)</f>
        <v>5</v>
      </c>
      <c r="F1659">
        <f ca="1">OFFSET(transit!$A$2:$Y$402,TRUNC((ROW()-ROW($F$2))/COLUMNS(transit!$A$2:$Y$402)),MOD(ROW()-ROW($F$2),COLUMNS(transit!$A$2:$Y$402)),1,1)</f>
        <v>13</v>
      </c>
      <c r="G1659">
        <f ca="1">OFFSET(drive!$A$2:$Y$402,TRUNC((ROW()-ROW($G$2))/COLUMNS(drive!$A$2:$Y$402)),MOD(ROW()-ROW($G$2),COLUMNS(drive!$A$2:$Y$402)),1,1)</f>
        <v>4</v>
      </c>
      <c r="H1659" s="5">
        <f ca="1">(VLOOKUP($B1659,weights!$A$2:$R$6,4))*VLOOKUP($B1659,weights!$A$2:$R$6,6)^C1659*(VLOOKUP($B1659,weights!$A$2:$R$6,15)*EXP(VLOOKUP($B1659,weights!$A$2:$R$6,11)*D1659)+VLOOKUP($B1659,weights!$A$2:$R$6,16)*EXP(VLOOKUP($B1659,weights!$A$2:$R$6,12)*E1659)+VLOOKUP($B1659,weights!$A$2:$R$6,17)*EXP(VLOOKUP($B1659,weights!$A$2:$R$6,13)*F1659)+VLOOKUP($B1659,weights!$A$2:$R$6,18)*EXP(VLOOKUP($B1659,weights!$A$2:$R$6,14)*G1659))</f>
        <v>7.7316803568157653</v>
      </c>
    </row>
    <row r="1660" spans="1:8" ht="12.75" x14ac:dyDescent="0.2">
      <c r="A1660">
        <f t="shared" si="0"/>
        <v>67</v>
      </c>
      <c r="B1660" t="str">
        <f t="shared" ref="B1660:C1660" si="1634">B1635</f>
        <v>restaurant</v>
      </c>
      <c r="C1660">
        <f t="shared" si="1634"/>
        <v>8</v>
      </c>
      <c r="D1660">
        <f ca="1">OFFSET(walk!$A$2:$Y$402,TRUNC((ROW()-ROW($D$2))/COLUMNS(walk!$A$2:$Y$402)),MOD(ROW()-ROW($D$2),COLUMNS(walk!$A$2:$Y$402)),1,1)</f>
        <v>18</v>
      </c>
      <c r="E1660">
        <f ca="1">OFFSET(bike!$A$2:$Y$402,TRUNC((ROW()-ROW($E$2))/COLUMNS(bike!$A$2:$Y$402)),MOD(ROW()-ROW($E$2),COLUMNS(bike!$A$2:$Y$402)),1,1)</f>
        <v>6</v>
      </c>
      <c r="F1660">
        <f ca="1">OFFSET(transit!$A$2:$Y$402,TRUNC((ROW()-ROW($F$2))/COLUMNS(transit!$A$2:$Y$402)),MOD(ROW()-ROW($F$2),COLUMNS(transit!$A$2:$Y$402)),1,1)</f>
        <v>13</v>
      </c>
      <c r="G1660">
        <f ca="1">OFFSET(drive!$A$2:$Y$402,TRUNC((ROW()-ROW($G$2))/COLUMNS(drive!$A$2:$Y$402)),MOD(ROW()-ROW($G$2),COLUMNS(drive!$A$2:$Y$402)),1,1)</f>
        <v>4</v>
      </c>
      <c r="H1660" s="5">
        <f ca="1">(VLOOKUP($B1660,weights!$A$2:$R$6,4))*VLOOKUP($B1660,weights!$A$2:$R$6,6)^C1660*(VLOOKUP($B1660,weights!$A$2:$R$6,15)*EXP(VLOOKUP($B1660,weights!$A$2:$R$6,11)*D1660)+VLOOKUP($B1660,weights!$A$2:$R$6,16)*EXP(VLOOKUP($B1660,weights!$A$2:$R$6,12)*E1660)+VLOOKUP($B1660,weights!$A$2:$R$6,17)*EXP(VLOOKUP($B1660,weights!$A$2:$R$6,13)*F1660)+VLOOKUP($B1660,weights!$A$2:$R$6,18)*EXP(VLOOKUP($B1660,weights!$A$2:$R$6,14)*G1660))</f>
        <v>6.4195980793884821</v>
      </c>
    </row>
    <row r="1661" spans="1:8" ht="12.75" x14ac:dyDescent="0.2">
      <c r="A1661">
        <f t="shared" si="0"/>
        <v>67</v>
      </c>
      <c r="B1661" t="str">
        <f t="shared" ref="B1661:C1661" si="1635">B1636</f>
        <v>restaurant</v>
      </c>
      <c r="C1661">
        <f t="shared" si="1635"/>
        <v>9</v>
      </c>
      <c r="D1661">
        <f ca="1">OFFSET(walk!$A$2:$Y$402,TRUNC((ROW()-ROW($D$2))/COLUMNS(walk!$A$2:$Y$402)),MOD(ROW()-ROW($D$2),COLUMNS(walk!$A$2:$Y$402)),1,1)</f>
        <v>20</v>
      </c>
      <c r="E1661">
        <f ca="1">OFFSET(bike!$A$2:$Y$402,TRUNC((ROW()-ROW($E$2))/COLUMNS(bike!$A$2:$Y$402)),MOD(ROW()-ROW($E$2),COLUMNS(bike!$A$2:$Y$402)),1,1)</f>
        <v>6</v>
      </c>
      <c r="F1661">
        <f ca="1">OFFSET(transit!$A$2:$Y$402,TRUNC((ROW()-ROW($F$2))/COLUMNS(transit!$A$2:$Y$402)),MOD(ROW()-ROW($F$2),COLUMNS(transit!$A$2:$Y$402)),1,1)</f>
        <v>16</v>
      </c>
      <c r="G1661">
        <f ca="1">OFFSET(drive!$A$2:$Y$402,TRUNC((ROW()-ROW($G$2))/COLUMNS(drive!$A$2:$Y$402)),MOD(ROW()-ROW($G$2),COLUMNS(drive!$A$2:$Y$402)),1,1)</f>
        <v>5</v>
      </c>
      <c r="H1661" s="5">
        <f ca="1">(VLOOKUP($B1661,weights!$A$2:$R$6,4))*VLOOKUP($B1661,weights!$A$2:$R$6,6)^C1661*(VLOOKUP($B1661,weights!$A$2:$R$6,15)*EXP(VLOOKUP($B1661,weights!$A$2:$R$6,11)*D1661)+VLOOKUP($B1661,weights!$A$2:$R$6,16)*EXP(VLOOKUP($B1661,weights!$A$2:$R$6,12)*E1661)+VLOOKUP($B1661,weights!$A$2:$R$6,17)*EXP(VLOOKUP($B1661,weights!$A$2:$R$6,13)*F1661)+VLOOKUP($B1661,weights!$A$2:$R$6,18)*EXP(VLOOKUP($B1661,weights!$A$2:$R$6,14)*G1661))</f>
        <v>4.9105385428004631</v>
      </c>
    </row>
    <row r="1662" spans="1:8" ht="12.75" x14ac:dyDescent="0.2">
      <c r="A1662">
        <f t="shared" si="0"/>
        <v>67</v>
      </c>
      <c r="B1662" t="str">
        <f t="shared" ref="B1662:C1662" si="1636">B1637</f>
        <v>supermarket</v>
      </c>
      <c r="C1662">
        <f t="shared" si="1636"/>
        <v>0</v>
      </c>
      <c r="D1662">
        <f ca="1">OFFSET(walk!$A$2:$Y$402,TRUNC((ROW()-ROW($D$2))/COLUMNS(walk!$A$2:$Y$402)),MOD(ROW()-ROW($D$2),COLUMNS(walk!$A$2:$Y$402)),1,1)</f>
        <v>40</v>
      </c>
      <c r="E1662">
        <f ca="1">OFFSET(bike!$A$2:$Y$402,TRUNC((ROW()-ROW($E$2))/COLUMNS(bike!$A$2:$Y$402)),MOD(ROW()-ROW($E$2),COLUMNS(bike!$A$2:$Y$402)),1,1)</f>
        <v>15</v>
      </c>
      <c r="F1662">
        <f ca="1">OFFSET(transit!$A$2:$Y$402,TRUNC((ROW()-ROW($F$2))/COLUMNS(transit!$A$2:$Y$402)),MOD(ROW()-ROW($F$2),COLUMNS(transit!$A$2:$Y$402)),1,1)</f>
        <v>19</v>
      </c>
      <c r="G1662">
        <f ca="1">OFFSET(drive!$A$2:$Y$402,TRUNC((ROW()-ROW($G$2))/COLUMNS(drive!$A$2:$Y$402)),MOD(ROW()-ROW($G$2),COLUMNS(drive!$A$2:$Y$402)),1,1)</f>
        <v>10</v>
      </c>
      <c r="H1662" s="5">
        <f ca="1">(VLOOKUP($B1662,weights!$A$2:$R$6,4))*VLOOKUP($B1662,weights!$A$2:$R$6,6)^C1662*(VLOOKUP($B1662,weights!$A$2:$R$6,15)*EXP(VLOOKUP($B1662,weights!$A$2:$R$6,11)*D1662)+VLOOKUP($B1662,weights!$A$2:$R$6,16)*EXP(VLOOKUP($B1662,weights!$A$2:$R$6,12)*E1662)+VLOOKUP($B1662,weights!$A$2:$R$6,17)*EXP(VLOOKUP($B1662,weights!$A$2:$R$6,13)*F1662)+VLOOKUP($B1662,weights!$A$2:$R$6,18)*EXP(VLOOKUP($B1662,weights!$A$2:$R$6,14)*G1662))</f>
        <v>2.5464425492853162</v>
      </c>
    </row>
    <row r="1663" spans="1:8" ht="12.75" x14ac:dyDescent="0.2">
      <c r="A1663">
        <f t="shared" si="0"/>
        <v>67</v>
      </c>
      <c r="B1663" t="str">
        <f t="shared" ref="B1663:C1663" si="1637">B1638</f>
        <v>supermarket</v>
      </c>
      <c r="C1663">
        <f t="shared" si="1637"/>
        <v>1</v>
      </c>
      <c r="D1663">
        <f ca="1">OFFSET(walk!$A$2:$Y$402,TRUNC((ROW()-ROW($D$2))/COLUMNS(walk!$A$2:$Y$402)),MOD(ROW()-ROW($D$2),COLUMNS(walk!$A$2:$Y$402)),1,1)</f>
        <v>55</v>
      </c>
      <c r="E1663">
        <f ca="1">OFFSET(bike!$A$2:$Y$402,TRUNC((ROW()-ROW($E$2))/COLUMNS(bike!$A$2:$Y$402)),MOD(ROW()-ROW($E$2),COLUMNS(bike!$A$2:$Y$402)),1,1)</f>
        <v>16</v>
      </c>
      <c r="F1663">
        <f ca="1">OFFSET(transit!$A$2:$Y$402,TRUNC((ROW()-ROW($F$2))/COLUMNS(transit!$A$2:$Y$402)),MOD(ROW()-ROW($F$2),COLUMNS(transit!$A$2:$Y$402)),1,1)</f>
        <v>23</v>
      </c>
      <c r="G1663">
        <f ca="1">OFFSET(drive!$A$2:$Y$402,TRUNC((ROW()-ROW($G$2))/COLUMNS(drive!$A$2:$Y$402)),MOD(ROW()-ROW($G$2),COLUMNS(drive!$A$2:$Y$402)),1,1)</f>
        <v>11</v>
      </c>
      <c r="H1663" s="5">
        <f ca="1">(VLOOKUP($B1663,weights!$A$2:$R$6,4))*VLOOKUP($B1663,weights!$A$2:$R$6,6)^C1663*(VLOOKUP($B1663,weights!$A$2:$R$6,15)*EXP(VLOOKUP($B1663,weights!$A$2:$R$6,11)*D1663)+VLOOKUP($B1663,weights!$A$2:$R$6,16)*EXP(VLOOKUP($B1663,weights!$A$2:$R$6,12)*E1663)+VLOOKUP($B1663,weights!$A$2:$R$6,17)*EXP(VLOOKUP($B1663,weights!$A$2:$R$6,13)*F1663)+VLOOKUP($B1663,weights!$A$2:$R$6,18)*EXP(VLOOKUP($B1663,weights!$A$2:$R$6,14)*G1663))</f>
        <v>1.1432211888606945</v>
      </c>
    </row>
    <row r="1664" spans="1:8" ht="12.75" x14ac:dyDescent="0.2">
      <c r="A1664">
        <f t="shared" si="0"/>
        <v>67</v>
      </c>
      <c r="B1664" t="str">
        <f t="shared" ref="B1664:C1664" si="1638">B1639</f>
        <v>supermarket</v>
      </c>
      <c r="C1664">
        <f t="shared" si="1638"/>
        <v>2</v>
      </c>
      <c r="D1664">
        <f ca="1">OFFSET(walk!$A$2:$Y$402,TRUNC((ROW()-ROW($D$2))/COLUMNS(walk!$A$2:$Y$402)),MOD(ROW()-ROW($D$2),COLUMNS(walk!$A$2:$Y$402)),1,1)</f>
        <v>60</v>
      </c>
      <c r="E1664">
        <f ca="1">OFFSET(bike!$A$2:$Y$402,TRUNC((ROW()-ROW($E$2))/COLUMNS(bike!$A$2:$Y$402)),MOD(ROW()-ROW($E$2),COLUMNS(bike!$A$2:$Y$402)),1,1)</f>
        <v>17</v>
      </c>
      <c r="F1664">
        <f ca="1">OFFSET(transit!$A$2:$Y$402,TRUNC((ROW()-ROW($F$2))/COLUMNS(transit!$A$2:$Y$402)),MOD(ROW()-ROW($F$2),COLUMNS(transit!$A$2:$Y$402)),1,1)</f>
        <v>32</v>
      </c>
      <c r="G1664">
        <f ca="1">OFFSET(drive!$A$2:$Y$402,TRUNC((ROW()-ROW($G$2))/COLUMNS(drive!$A$2:$Y$402)),MOD(ROW()-ROW($G$2),COLUMNS(drive!$A$2:$Y$402)),1,1)</f>
        <v>13</v>
      </c>
      <c r="H1664" s="5">
        <f ca="1">(VLOOKUP($B1664,weights!$A$2:$R$6,4))*VLOOKUP($B1664,weights!$A$2:$R$6,6)^C1664*(VLOOKUP($B1664,weights!$A$2:$R$6,15)*EXP(VLOOKUP($B1664,weights!$A$2:$R$6,11)*D1664)+VLOOKUP($B1664,weights!$A$2:$R$6,16)*EXP(VLOOKUP($B1664,weights!$A$2:$R$6,12)*E1664)+VLOOKUP($B1664,weights!$A$2:$R$6,17)*EXP(VLOOKUP($B1664,weights!$A$2:$R$6,13)*F1664)+VLOOKUP($B1664,weights!$A$2:$R$6,18)*EXP(VLOOKUP($B1664,weights!$A$2:$R$6,14)*G1664))</f>
        <v>0.4183656716221692</v>
      </c>
    </row>
    <row r="1665" spans="1:8" ht="12.75" x14ac:dyDescent="0.2">
      <c r="A1665">
        <f t="shared" si="0"/>
        <v>67</v>
      </c>
      <c r="B1665" t="str">
        <f t="shared" ref="B1665:C1665" si="1639">B1640</f>
        <v>supermarket</v>
      </c>
      <c r="C1665">
        <f t="shared" si="1639"/>
        <v>3</v>
      </c>
      <c r="D1665">
        <f ca="1">OFFSET(walk!$A$2:$Y$402,TRUNC((ROW()-ROW($D$2))/COLUMNS(walk!$A$2:$Y$402)),MOD(ROW()-ROW($D$2),COLUMNS(walk!$A$2:$Y$402)),1,1)</f>
        <v>67</v>
      </c>
      <c r="E1665">
        <f ca="1">OFFSET(bike!$A$2:$Y$402,TRUNC((ROW()-ROW($E$2))/COLUMNS(bike!$A$2:$Y$402)),MOD(ROW()-ROW($E$2),COLUMNS(bike!$A$2:$Y$402)),1,1)</f>
        <v>20</v>
      </c>
      <c r="F1665">
        <f ca="1">OFFSET(transit!$A$2:$Y$402,TRUNC((ROW()-ROW($F$2))/COLUMNS(transit!$A$2:$Y$402)),MOD(ROW()-ROW($F$2),COLUMNS(transit!$A$2:$Y$402)),1,1)</f>
        <v>37</v>
      </c>
      <c r="G1665">
        <f ca="1">OFFSET(drive!$A$2:$Y$402,TRUNC((ROW()-ROW($G$2))/COLUMNS(drive!$A$2:$Y$402)),MOD(ROW()-ROW($G$2),COLUMNS(drive!$A$2:$Y$402)),1,1)</f>
        <v>14</v>
      </c>
      <c r="H1665" s="5">
        <f ca="1">(VLOOKUP($B1665,weights!$A$2:$R$6,4))*VLOOKUP($B1665,weights!$A$2:$R$6,6)^C1665*(VLOOKUP($B1665,weights!$A$2:$R$6,15)*EXP(VLOOKUP($B1665,weights!$A$2:$R$6,11)*D1665)+VLOOKUP($B1665,weights!$A$2:$R$6,16)*EXP(VLOOKUP($B1665,weights!$A$2:$R$6,12)*E1665)+VLOOKUP($B1665,weights!$A$2:$R$6,17)*EXP(VLOOKUP($B1665,weights!$A$2:$R$6,13)*F1665)+VLOOKUP($B1665,weights!$A$2:$R$6,18)*EXP(VLOOKUP($B1665,weights!$A$2:$R$6,14)*G1665))</f>
        <v>0.1910233340180052</v>
      </c>
    </row>
    <row r="1666" spans="1:8" ht="12.75" x14ac:dyDescent="0.2">
      <c r="A1666">
        <f t="shared" si="0"/>
        <v>67</v>
      </c>
      <c r="B1666" t="str">
        <f t="shared" ref="B1666:C1666" si="1640">B1641</f>
        <v>supermarket</v>
      </c>
      <c r="C1666">
        <f t="shared" si="1640"/>
        <v>4</v>
      </c>
      <c r="D1666">
        <f ca="1">OFFSET(walk!$A$2:$Y$402,TRUNC((ROW()-ROW($D$2))/COLUMNS(walk!$A$2:$Y$402)),MOD(ROW()-ROW($D$2),COLUMNS(walk!$A$2:$Y$402)),1,1)</f>
        <v>83</v>
      </c>
      <c r="E1666">
        <f ca="1">OFFSET(bike!$A$2:$Y$402,TRUNC((ROW()-ROW($E$2))/COLUMNS(bike!$A$2:$Y$402)),MOD(ROW()-ROW($E$2),COLUMNS(bike!$A$2:$Y$402)),1,1)</f>
        <v>24</v>
      </c>
      <c r="F1666">
        <f ca="1">OFFSET(transit!$A$2:$Y$402,TRUNC((ROW()-ROW($F$2))/COLUMNS(transit!$A$2:$Y$402)),MOD(ROW()-ROW($F$2),COLUMNS(transit!$A$2:$Y$402)),1,1)</f>
        <v>38</v>
      </c>
      <c r="G1666">
        <f ca="1">OFFSET(drive!$A$2:$Y$402,TRUNC((ROW()-ROW($G$2))/COLUMNS(drive!$A$2:$Y$402)),MOD(ROW()-ROW($G$2),COLUMNS(drive!$A$2:$Y$402)),1,1)</f>
        <v>15</v>
      </c>
      <c r="H1666" s="5">
        <f ca="1">(VLOOKUP($B1666,weights!$A$2:$R$6,4))*VLOOKUP($B1666,weights!$A$2:$R$6,6)^C1666*(VLOOKUP($B1666,weights!$A$2:$R$6,15)*EXP(VLOOKUP($B1666,weights!$A$2:$R$6,11)*D1666)+VLOOKUP($B1666,weights!$A$2:$R$6,16)*EXP(VLOOKUP($B1666,weights!$A$2:$R$6,12)*E1666)+VLOOKUP($B1666,weights!$A$2:$R$6,17)*EXP(VLOOKUP($B1666,weights!$A$2:$R$6,13)*F1666)+VLOOKUP($B1666,weights!$A$2:$R$6,18)*EXP(VLOOKUP($B1666,weights!$A$2:$R$6,14)*G1666))</f>
        <v>8.9627677966403807E-2</v>
      </c>
    </row>
    <row r="1667" spans="1:8" ht="12.75" x14ac:dyDescent="0.2">
      <c r="A1667">
        <f t="shared" si="0"/>
        <v>67</v>
      </c>
      <c r="B1667" t="str">
        <f t="shared" ref="B1667:C1667" si="1641">B1642</f>
        <v>store</v>
      </c>
      <c r="C1667">
        <f t="shared" si="1641"/>
        <v>0</v>
      </c>
      <c r="D1667">
        <f ca="1">OFFSET(walk!$A$2:$Y$402,TRUNC((ROW()-ROW($D$2))/COLUMNS(walk!$A$2:$Y$402)),MOD(ROW()-ROW($D$2),COLUMNS(walk!$A$2:$Y$402)),1,1)</f>
        <v>4</v>
      </c>
      <c r="E1667">
        <f ca="1">OFFSET(bike!$A$2:$Y$402,TRUNC((ROW()-ROW($E$2))/COLUMNS(bike!$A$2:$Y$402)),MOD(ROW()-ROW($E$2),COLUMNS(bike!$A$2:$Y$402)),1,1)</f>
        <v>1</v>
      </c>
      <c r="F1667">
        <f ca="1">OFFSET(transit!$A$2:$Y$402,TRUNC((ROW()-ROW($F$2))/COLUMNS(transit!$A$2:$Y$402)),MOD(ROW()-ROW($F$2),COLUMNS(transit!$A$2:$Y$402)),1,1)</f>
        <v>4</v>
      </c>
      <c r="G1667">
        <f ca="1">OFFSET(drive!$A$2:$Y$402,TRUNC((ROW()-ROW($G$2))/COLUMNS(drive!$A$2:$Y$402)),MOD(ROW()-ROW($G$2),COLUMNS(drive!$A$2:$Y$402)),1,1)</f>
        <v>1</v>
      </c>
      <c r="H1667" s="5">
        <f ca="1">(VLOOKUP($B1667,weights!$A$2:$R$6,4))*VLOOKUP($B1667,weights!$A$2:$R$6,6)^C1667*(VLOOKUP($B1667,weights!$A$2:$R$6,15)*EXP(VLOOKUP($B1667,weights!$A$2:$R$6,11)*D1667)+VLOOKUP($B1667,weights!$A$2:$R$6,16)*EXP(VLOOKUP($B1667,weights!$A$2:$R$6,12)*E1667)+VLOOKUP($B1667,weights!$A$2:$R$6,17)*EXP(VLOOKUP($B1667,weights!$A$2:$R$6,13)*F1667)+VLOOKUP($B1667,weights!$A$2:$R$6,18)*EXP(VLOOKUP($B1667,weights!$A$2:$R$6,14)*G1667))</f>
        <v>22.338230552247637</v>
      </c>
    </row>
    <row r="1668" spans="1:8" ht="12.75" x14ac:dyDescent="0.2">
      <c r="A1668">
        <f t="shared" si="0"/>
        <v>67</v>
      </c>
      <c r="B1668" t="str">
        <f t="shared" ref="B1668:C1668" si="1642">B1643</f>
        <v>store</v>
      </c>
      <c r="C1668">
        <f t="shared" si="1642"/>
        <v>1</v>
      </c>
      <c r="D1668">
        <f ca="1">OFFSET(walk!$A$2:$Y$402,TRUNC((ROW()-ROW($D$2))/COLUMNS(walk!$A$2:$Y$402)),MOD(ROW()-ROW($D$2),COLUMNS(walk!$A$2:$Y$402)),1,1)</f>
        <v>11</v>
      </c>
      <c r="E1668">
        <f ca="1">OFFSET(bike!$A$2:$Y$402,TRUNC((ROW()-ROW($E$2))/COLUMNS(bike!$A$2:$Y$402)),MOD(ROW()-ROW($E$2),COLUMNS(bike!$A$2:$Y$402)),1,1)</f>
        <v>3</v>
      </c>
      <c r="F1668">
        <f ca="1">OFFSET(transit!$A$2:$Y$402,TRUNC((ROW()-ROW($F$2))/COLUMNS(transit!$A$2:$Y$402)),MOD(ROW()-ROW($F$2),COLUMNS(transit!$A$2:$Y$402)),1,1)</f>
        <v>8</v>
      </c>
      <c r="G1668">
        <f ca="1">OFFSET(drive!$A$2:$Y$402,TRUNC((ROW()-ROW($G$2))/COLUMNS(drive!$A$2:$Y$402)),MOD(ROW()-ROW($G$2),COLUMNS(drive!$A$2:$Y$402)),1,1)</f>
        <v>2</v>
      </c>
      <c r="H1668" s="5">
        <f ca="1">(VLOOKUP($B1668,weights!$A$2:$R$6,4))*VLOOKUP($B1668,weights!$A$2:$R$6,6)^C1668*(VLOOKUP($B1668,weights!$A$2:$R$6,15)*EXP(VLOOKUP($B1668,weights!$A$2:$R$6,11)*D1668)+VLOOKUP($B1668,weights!$A$2:$R$6,16)*EXP(VLOOKUP($B1668,weights!$A$2:$R$6,12)*E1668)+VLOOKUP($B1668,weights!$A$2:$R$6,17)*EXP(VLOOKUP($B1668,weights!$A$2:$R$6,13)*F1668)+VLOOKUP($B1668,weights!$A$2:$R$6,18)*EXP(VLOOKUP($B1668,weights!$A$2:$R$6,14)*G1668))</f>
        <v>7.2384696063619813</v>
      </c>
    </row>
    <row r="1669" spans="1:8" ht="12.75" x14ac:dyDescent="0.2">
      <c r="A1669">
        <f t="shared" si="0"/>
        <v>67</v>
      </c>
      <c r="B1669" t="str">
        <f t="shared" ref="B1669:C1669" si="1643">B1644</f>
        <v>store</v>
      </c>
      <c r="C1669">
        <f t="shared" si="1643"/>
        <v>2</v>
      </c>
      <c r="D1669">
        <f ca="1">OFFSET(walk!$A$2:$Y$402,TRUNC((ROW()-ROW($D$2))/COLUMNS(walk!$A$2:$Y$402)),MOD(ROW()-ROW($D$2),COLUMNS(walk!$A$2:$Y$402)),1,1)</f>
        <v>12</v>
      </c>
      <c r="E1669">
        <f ca="1">OFFSET(bike!$A$2:$Y$402,TRUNC((ROW()-ROW($E$2))/COLUMNS(bike!$A$2:$Y$402)),MOD(ROW()-ROW($E$2),COLUMNS(bike!$A$2:$Y$402)),1,1)</f>
        <v>3</v>
      </c>
      <c r="F1669">
        <f ca="1">OFFSET(transit!$A$2:$Y$402,TRUNC((ROW()-ROW($F$2))/COLUMNS(transit!$A$2:$Y$402)),MOD(ROW()-ROW($F$2),COLUMNS(transit!$A$2:$Y$402)),1,1)</f>
        <v>9</v>
      </c>
      <c r="G1669">
        <f ca="1">OFFSET(drive!$A$2:$Y$402,TRUNC((ROW()-ROW($G$2))/COLUMNS(drive!$A$2:$Y$402)),MOD(ROW()-ROW($G$2),COLUMNS(drive!$A$2:$Y$402)),1,1)</f>
        <v>3</v>
      </c>
      <c r="H1669" s="5">
        <f ca="1">(VLOOKUP($B1669,weights!$A$2:$R$6,4))*VLOOKUP($B1669,weights!$A$2:$R$6,6)^C1669*(VLOOKUP($B1669,weights!$A$2:$R$6,15)*EXP(VLOOKUP($B1669,weights!$A$2:$R$6,11)*D1669)+VLOOKUP($B1669,weights!$A$2:$R$6,16)*EXP(VLOOKUP($B1669,weights!$A$2:$R$6,12)*E1669)+VLOOKUP($B1669,weights!$A$2:$R$6,17)*EXP(VLOOKUP($B1669,weights!$A$2:$R$6,13)*F1669)+VLOOKUP($B1669,weights!$A$2:$R$6,18)*EXP(VLOOKUP($B1669,weights!$A$2:$R$6,14)*G1669))</f>
        <v>4.0631860437853149</v>
      </c>
    </row>
    <row r="1670" spans="1:8" ht="12.75" x14ac:dyDescent="0.2">
      <c r="A1670">
        <f t="shared" si="0"/>
        <v>67</v>
      </c>
      <c r="B1670" t="str">
        <f t="shared" ref="B1670:C1670" si="1644">B1645</f>
        <v>store</v>
      </c>
      <c r="C1670">
        <f t="shared" si="1644"/>
        <v>3</v>
      </c>
      <c r="D1670">
        <f ca="1">OFFSET(walk!$A$2:$Y$402,TRUNC((ROW()-ROW($D$2))/COLUMNS(walk!$A$2:$Y$402)),MOD(ROW()-ROW($D$2),COLUMNS(walk!$A$2:$Y$402)),1,1)</f>
        <v>13</v>
      </c>
      <c r="E1670">
        <f ca="1">OFFSET(bike!$A$2:$Y$402,TRUNC((ROW()-ROW($E$2))/COLUMNS(bike!$A$2:$Y$402)),MOD(ROW()-ROW($E$2),COLUMNS(bike!$A$2:$Y$402)),1,1)</f>
        <v>4</v>
      </c>
      <c r="F1670">
        <f ca="1">OFFSET(transit!$A$2:$Y$402,TRUNC((ROW()-ROW($F$2))/COLUMNS(transit!$A$2:$Y$402)),MOD(ROW()-ROW($F$2),COLUMNS(transit!$A$2:$Y$402)),1,1)</f>
        <v>11</v>
      </c>
      <c r="G1670">
        <f ca="1">OFFSET(drive!$A$2:$Y$402,TRUNC((ROW()-ROW($G$2))/COLUMNS(drive!$A$2:$Y$402)),MOD(ROW()-ROW($G$2),COLUMNS(drive!$A$2:$Y$402)),1,1)</f>
        <v>4</v>
      </c>
      <c r="H1670" s="5">
        <f ca="1">(VLOOKUP($B1670,weights!$A$2:$R$6,4))*VLOOKUP($B1670,weights!$A$2:$R$6,6)^C1670*(VLOOKUP($B1670,weights!$A$2:$R$6,15)*EXP(VLOOKUP($B1670,weights!$A$2:$R$6,11)*D1670)+VLOOKUP($B1670,weights!$A$2:$R$6,16)*EXP(VLOOKUP($B1670,weights!$A$2:$R$6,12)*E1670)+VLOOKUP($B1670,weights!$A$2:$R$6,17)*EXP(VLOOKUP($B1670,weights!$A$2:$R$6,13)*F1670)+VLOOKUP($B1670,weights!$A$2:$R$6,18)*EXP(VLOOKUP($B1670,weights!$A$2:$R$6,14)*G1670))</f>
        <v>1.9027730262946168</v>
      </c>
    </row>
    <row r="1671" spans="1:8" ht="12.75" x14ac:dyDescent="0.2">
      <c r="A1671">
        <f t="shared" si="0"/>
        <v>67</v>
      </c>
      <c r="B1671" t="str">
        <f t="shared" ref="B1671:C1671" si="1645">B1646</f>
        <v>store</v>
      </c>
      <c r="C1671">
        <f t="shared" si="1645"/>
        <v>4</v>
      </c>
      <c r="D1671">
        <f ca="1">OFFSET(walk!$A$2:$Y$402,TRUNC((ROW()-ROW($D$2))/COLUMNS(walk!$A$2:$Y$402)),MOD(ROW()-ROW($D$2),COLUMNS(walk!$A$2:$Y$402)),1,1)</f>
        <v>16</v>
      </c>
      <c r="E1671">
        <f ca="1">OFFSET(bike!$A$2:$Y$402,TRUNC((ROW()-ROW($E$2))/COLUMNS(bike!$A$2:$Y$402)),MOD(ROW()-ROW($E$2),COLUMNS(bike!$A$2:$Y$402)),1,1)</f>
        <v>6</v>
      </c>
      <c r="F1671">
        <f ca="1">OFFSET(transit!$A$2:$Y$402,TRUNC((ROW()-ROW($F$2))/COLUMNS(transit!$A$2:$Y$402)),MOD(ROW()-ROW($F$2),COLUMNS(transit!$A$2:$Y$402)),1,1)</f>
        <v>13</v>
      </c>
      <c r="G1671">
        <f ca="1">OFFSET(drive!$A$2:$Y$402,TRUNC((ROW()-ROW($G$2))/COLUMNS(drive!$A$2:$Y$402)),MOD(ROW()-ROW($G$2),COLUMNS(drive!$A$2:$Y$402)),1,1)</f>
        <v>4</v>
      </c>
      <c r="H1671" s="5">
        <f ca="1">(VLOOKUP($B1671,weights!$A$2:$R$6,4))*VLOOKUP($B1671,weights!$A$2:$R$6,6)^C1671*(VLOOKUP($B1671,weights!$A$2:$R$6,15)*EXP(VLOOKUP($B1671,weights!$A$2:$R$6,11)*D1671)+VLOOKUP($B1671,weights!$A$2:$R$6,16)*EXP(VLOOKUP($B1671,weights!$A$2:$R$6,12)*E1671)+VLOOKUP($B1671,weights!$A$2:$R$6,17)*EXP(VLOOKUP($B1671,weights!$A$2:$R$6,13)*F1671)+VLOOKUP($B1671,weights!$A$2:$R$6,18)*EXP(VLOOKUP($B1671,weights!$A$2:$R$6,14)*G1671))</f>
        <v>0.91094719962839943</v>
      </c>
    </row>
    <row r="1672" spans="1:8" ht="12.75" x14ac:dyDescent="0.2">
      <c r="A1672">
        <f t="shared" si="0"/>
        <v>67</v>
      </c>
      <c r="B1672" t="str">
        <f t="shared" ref="B1672:C1672" si="1646">B1647</f>
        <v>pharmacy</v>
      </c>
      <c r="C1672">
        <f t="shared" si="1646"/>
        <v>0</v>
      </c>
      <c r="D1672">
        <f ca="1">OFFSET(walk!$A$2:$Y$402,TRUNC((ROW()-ROW($D$2))/COLUMNS(walk!$A$2:$Y$402)),MOD(ROW()-ROW($D$2),COLUMNS(walk!$A$2:$Y$402)),1,1)</f>
        <v>17</v>
      </c>
      <c r="E1672">
        <f ca="1">OFFSET(bike!$A$2:$Y$402,TRUNC((ROW()-ROW($E$2))/COLUMNS(bike!$A$2:$Y$402)),MOD(ROW()-ROW($E$2),COLUMNS(bike!$A$2:$Y$402)),1,1)</f>
        <v>5</v>
      </c>
      <c r="F1672">
        <f ca="1">OFFSET(transit!$A$2:$Y$402,TRUNC((ROW()-ROW($F$2))/COLUMNS(transit!$A$2:$Y$402)),MOD(ROW()-ROW($F$2),COLUMNS(transit!$A$2:$Y$402)),1,1)</f>
        <v>13</v>
      </c>
      <c r="G1672">
        <f ca="1">OFFSET(drive!$A$2:$Y$402,TRUNC((ROW()-ROW($G$2))/COLUMNS(drive!$A$2:$Y$402)),MOD(ROW()-ROW($G$2),COLUMNS(drive!$A$2:$Y$402)),1,1)</f>
        <v>3</v>
      </c>
      <c r="H1672" s="5">
        <f ca="1">(VLOOKUP($B1672,weights!$A$2:$R$6,4))*VLOOKUP($B1672,weights!$A$2:$R$6,6)^C1672*(VLOOKUP($B1672,weights!$A$2:$R$6,15)*EXP(VLOOKUP($B1672,weights!$A$2:$R$6,11)*D1672)+VLOOKUP($B1672,weights!$A$2:$R$6,16)*EXP(VLOOKUP($B1672,weights!$A$2:$R$6,12)*E1672)+VLOOKUP($B1672,weights!$A$2:$R$6,17)*EXP(VLOOKUP($B1672,weights!$A$2:$R$6,13)*F1672)+VLOOKUP($B1672,weights!$A$2:$R$6,18)*EXP(VLOOKUP($B1672,weights!$A$2:$R$6,14)*G1672))</f>
        <v>4.526576903982181</v>
      </c>
    </row>
    <row r="1673" spans="1:8" ht="12.75" x14ac:dyDescent="0.2">
      <c r="A1673">
        <f t="shared" si="0"/>
        <v>67</v>
      </c>
      <c r="B1673" t="str">
        <f t="shared" ref="B1673:C1673" si="1647">B1648</f>
        <v>pharmacy</v>
      </c>
      <c r="C1673">
        <f t="shared" si="1647"/>
        <v>1</v>
      </c>
      <c r="D1673">
        <f ca="1">OFFSET(walk!$A$2:$Y$402,TRUNC((ROW()-ROW($D$2))/COLUMNS(walk!$A$2:$Y$402)),MOD(ROW()-ROW($D$2),COLUMNS(walk!$A$2:$Y$402)),1,1)</f>
        <v>18</v>
      </c>
      <c r="E1673">
        <f ca="1">OFFSET(bike!$A$2:$Y$402,TRUNC((ROW()-ROW($E$2))/COLUMNS(bike!$A$2:$Y$402)),MOD(ROW()-ROW($E$2),COLUMNS(bike!$A$2:$Y$402)),1,1)</f>
        <v>5</v>
      </c>
      <c r="F1673">
        <f ca="1">OFFSET(transit!$A$2:$Y$402,TRUNC((ROW()-ROW($F$2))/COLUMNS(transit!$A$2:$Y$402)),MOD(ROW()-ROW($F$2),COLUMNS(transit!$A$2:$Y$402)),1,1)</f>
        <v>13</v>
      </c>
      <c r="G1673">
        <f ca="1">OFFSET(drive!$A$2:$Y$402,TRUNC((ROW()-ROW($G$2))/COLUMNS(drive!$A$2:$Y$402)),MOD(ROW()-ROW($G$2),COLUMNS(drive!$A$2:$Y$402)),1,1)</f>
        <v>3</v>
      </c>
      <c r="H1673" s="5">
        <f ca="1">(VLOOKUP($B1673,weights!$A$2:$R$6,4))*VLOOKUP($B1673,weights!$A$2:$R$6,6)^C1673*(VLOOKUP($B1673,weights!$A$2:$R$6,15)*EXP(VLOOKUP($B1673,weights!$A$2:$R$6,11)*D1673)+VLOOKUP($B1673,weights!$A$2:$R$6,16)*EXP(VLOOKUP($B1673,weights!$A$2:$R$6,12)*E1673)+VLOOKUP($B1673,weights!$A$2:$R$6,17)*EXP(VLOOKUP($B1673,weights!$A$2:$R$6,13)*F1673)+VLOOKUP($B1673,weights!$A$2:$R$6,18)*EXP(VLOOKUP($B1673,weights!$A$2:$R$6,14)*G1673))</f>
        <v>2.169527943559177</v>
      </c>
    </row>
    <row r="1674" spans="1:8" ht="12.75" x14ac:dyDescent="0.2">
      <c r="A1674">
        <f t="shared" si="0"/>
        <v>67</v>
      </c>
      <c r="B1674" t="str">
        <f t="shared" ref="B1674:C1674" si="1648">B1649</f>
        <v>pharmacy</v>
      </c>
      <c r="C1674">
        <f t="shared" si="1648"/>
        <v>2</v>
      </c>
      <c r="D1674">
        <f ca="1">OFFSET(walk!$A$2:$Y$402,TRUNC((ROW()-ROW($D$2))/COLUMNS(walk!$A$2:$Y$402)),MOD(ROW()-ROW($D$2),COLUMNS(walk!$A$2:$Y$402)),1,1)</f>
        <v>18</v>
      </c>
      <c r="E1674">
        <f ca="1">OFFSET(bike!$A$2:$Y$402,TRUNC((ROW()-ROW($E$2))/COLUMNS(bike!$A$2:$Y$402)),MOD(ROW()-ROW($E$2),COLUMNS(bike!$A$2:$Y$402)),1,1)</f>
        <v>5</v>
      </c>
      <c r="F1674">
        <f ca="1">OFFSET(transit!$A$2:$Y$402,TRUNC((ROW()-ROW($F$2))/COLUMNS(transit!$A$2:$Y$402)),MOD(ROW()-ROW($F$2),COLUMNS(transit!$A$2:$Y$402)),1,1)</f>
        <v>18</v>
      </c>
      <c r="G1674">
        <f ca="1">OFFSET(drive!$A$2:$Y$402,TRUNC((ROW()-ROW($G$2))/COLUMNS(drive!$A$2:$Y$402)),MOD(ROW()-ROW($G$2),COLUMNS(drive!$A$2:$Y$402)),1,1)</f>
        <v>3</v>
      </c>
      <c r="H1674" s="5">
        <f ca="1">(VLOOKUP($B1674,weights!$A$2:$R$6,4))*VLOOKUP($B1674,weights!$A$2:$R$6,6)^C1674*(VLOOKUP($B1674,weights!$A$2:$R$6,15)*EXP(VLOOKUP($B1674,weights!$A$2:$R$6,11)*D1674)+VLOOKUP($B1674,weights!$A$2:$R$6,16)*EXP(VLOOKUP($B1674,weights!$A$2:$R$6,12)*E1674)+VLOOKUP($B1674,weights!$A$2:$R$6,17)*EXP(VLOOKUP($B1674,weights!$A$2:$R$6,13)*F1674)+VLOOKUP($B1674,weights!$A$2:$R$6,18)*EXP(VLOOKUP($B1674,weights!$A$2:$R$6,14)*G1674))</f>
        <v>1.00389185124327</v>
      </c>
    </row>
    <row r="1675" spans="1:8" ht="12.75" x14ac:dyDescent="0.2">
      <c r="A1675">
        <f t="shared" si="0"/>
        <v>67</v>
      </c>
      <c r="B1675" t="str">
        <f t="shared" ref="B1675:C1675" si="1649">B1650</f>
        <v>bank</v>
      </c>
      <c r="C1675">
        <f t="shared" si="1649"/>
        <v>0</v>
      </c>
      <c r="D1675">
        <f ca="1">OFFSET(walk!$A$2:$Y$402,TRUNC((ROW()-ROW($D$2))/COLUMNS(walk!$A$2:$Y$402)),MOD(ROW()-ROW($D$2),COLUMNS(walk!$A$2:$Y$402)),1,1)</f>
        <v>29</v>
      </c>
      <c r="E1675">
        <f ca="1">OFFSET(bike!$A$2:$Y$402,TRUNC((ROW()-ROW($E$2))/COLUMNS(bike!$A$2:$Y$402)),MOD(ROW()-ROW($E$2),COLUMNS(bike!$A$2:$Y$402)),1,1)</f>
        <v>8</v>
      </c>
      <c r="F1675">
        <f ca="1">OFFSET(transit!$A$2:$Y$402,TRUNC((ROW()-ROW($F$2))/COLUMNS(transit!$A$2:$Y$402)),MOD(ROW()-ROW($F$2),COLUMNS(transit!$A$2:$Y$402)),1,1)</f>
        <v>24</v>
      </c>
      <c r="G1675">
        <f ca="1">OFFSET(drive!$A$2:$Y$402,TRUNC((ROW()-ROW($G$2))/COLUMNS(drive!$A$2:$Y$402)),MOD(ROW()-ROW($G$2),COLUMNS(drive!$A$2:$Y$402)),1,1)</f>
        <v>7</v>
      </c>
      <c r="H1675" s="5">
        <f ca="1">(VLOOKUP($B1675,weights!$A$2:$R$6,4))*VLOOKUP($B1675,weights!$A$2:$R$6,6)^C1675*(VLOOKUP($B1675,weights!$A$2:$R$6,15)*EXP(VLOOKUP($B1675,weights!$A$2:$R$6,11)*D1675)+VLOOKUP($B1675,weights!$A$2:$R$6,16)*EXP(VLOOKUP($B1675,weights!$A$2:$R$6,12)*E1675)+VLOOKUP($B1675,weights!$A$2:$R$6,17)*EXP(VLOOKUP($B1675,weights!$A$2:$R$6,13)*F1675)+VLOOKUP($B1675,weights!$A$2:$R$6,18)*EXP(VLOOKUP($B1675,weights!$A$2:$R$6,14)*G1675))</f>
        <v>1.9923014446399496</v>
      </c>
    </row>
    <row r="1676" spans="1:8" ht="12.75" x14ac:dyDescent="0.2">
      <c r="A1676">
        <f t="shared" si="0"/>
        <v>67</v>
      </c>
      <c r="B1676" t="str">
        <f t="shared" ref="B1676:C1676" si="1650">B1651</f>
        <v>bank</v>
      </c>
      <c r="C1676">
        <f t="shared" si="1650"/>
        <v>1</v>
      </c>
      <c r="D1676">
        <f ca="1">OFFSET(walk!$A$2:$Y$402,TRUNC((ROW()-ROW($D$2))/COLUMNS(walk!$A$2:$Y$402)),MOD(ROW()-ROW($D$2),COLUMNS(walk!$A$2:$Y$402)),1,1)</f>
        <v>44</v>
      </c>
      <c r="E1676">
        <f ca="1">OFFSET(bike!$A$2:$Y$402,TRUNC((ROW()-ROW($E$2))/COLUMNS(bike!$A$2:$Y$402)),MOD(ROW()-ROW($E$2),COLUMNS(bike!$A$2:$Y$402)),1,1)</f>
        <v>14</v>
      </c>
      <c r="F1676">
        <f ca="1">OFFSET(transit!$A$2:$Y$402,TRUNC((ROW()-ROW($F$2))/COLUMNS(transit!$A$2:$Y$402)),MOD(ROW()-ROW($F$2),COLUMNS(transit!$A$2:$Y$402)),1,1)</f>
        <v>35</v>
      </c>
      <c r="G1676">
        <f ca="1">OFFSET(drive!$A$2:$Y$402,TRUNC((ROW()-ROW($G$2))/COLUMNS(drive!$A$2:$Y$402)),MOD(ROW()-ROW($G$2),COLUMNS(drive!$A$2:$Y$402)),1,1)</f>
        <v>8</v>
      </c>
      <c r="H1676" s="5">
        <f ca="1">(VLOOKUP($B1676,weights!$A$2:$R$6,4))*VLOOKUP($B1676,weights!$A$2:$R$6,6)^C1676*(VLOOKUP($B1676,weights!$A$2:$R$6,15)*EXP(VLOOKUP($B1676,weights!$A$2:$R$6,11)*D1676)+VLOOKUP($B1676,weights!$A$2:$R$6,16)*EXP(VLOOKUP($B1676,weights!$A$2:$R$6,12)*E1676)+VLOOKUP($B1676,weights!$A$2:$R$6,17)*EXP(VLOOKUP($B1676,weights!$A$2:$R$6,13)*F1676)+VLOOKUP($B1676,weights!$A$2:$R$6,18)*EXP(VLOOKUP($B1676,weights!$A$2:$R$6,14)*G1676))</f>
        <v>0.43831030641218166</v>
      </c>
    </row>
    <row r="1677" spans="1:8" ht="12.75" x14ac:dyDescent="0.2">
      <c r="A1677">
        <f t="shared" si="0"/>
        <v>68</v>
      </c>
      <c r="B1677" t="str">
        <f t="shared" ref="B1677:C1677" si="1651">B1652</f>
        <v>restaurant</v>
      </c>
      <c r="C1677">
        <f t="shared" si="1651"/>
        <v>0</v>
      </c>
      <c r="D1677">
        <f ca="1">OFFSET(walk!$A$2:$Y$402,TRUNC((ROW()-ROW($D$2))/COLUMNS(walk!$A$2:$Y$402)),MOD(ROW()-ROW($D$2),COLUMNS(walk!$A$2:$Y$402)),1,1)</f>
        <v>7</v>
      </c>
      <c r="E1677">
        <f ca="1">OFFSET(bike!$A$2:$Y$402,TRUNC((ROW()-ROW($E$2))/COLUMNS(bike!$A$2:$Y$402)),MOD(ROW()-ROW($E$2),COLUMNS(bike!$A$2:$Y$402)),1,1)</f>
        <v>2</v>
      </c>
      <c r="F1677">
        <f ca="1">OFFSET(transit!$A$2:$Y$402,TRUNC((ROW()-ROW($F$2))/COLUMNS(transit!$A$2:$Y$402)),MOD(ROW()-ROW($F$2),COLUMNS(transit!$A$2:$Y$402)),1,1)</f>
        <v>5</v>
      </c>
      <c r="G1677">
        <f ca="1">OFFSET(drive!$A$2:$Y$402,TRUNC((ROW()-ROW($G$2))/COLUMNS(drive!$A$2:$Y$402)),MOD(ROW()-ROW($G$2),COLUMNS(drive!$A$2:$Y$402)),1,1)</f>
        <v>1</v>
      </c>
      <c r="H1677" s="5">
        <f ca="1">(VLOOKUP($B1677,weights!$A$2:$R$6,4))*VLOOKUP($B1677,weights!$A$2:$R$6,6)^C1677*(VLOOKUP($B1677,weights!$A$2:$R$6,15)*EXP(VLOOKUP($B1677,weights!$A$2:$R$6,11)*D1677)+VLOOKUP($B1677,weights!$A$2:$R$6,16)*EXP(VLOOKUP($B1677,weights!$A$2:$R$6,12)*E1677)+VLOOKUP($B1677,weights!$A$2:$R$6,17)*EXP(VLOOKUP($B1677,weights!$A$2:$R$6,13)*F1677)+VLOOKUP($B1677,weights!$A$2:$R$6,18)*EXP(VLOOKUP($B1677,weights!$A$2:$R$6,14)*G1677))</f>
        <v>36.138674186928561</v>
      </c>
    </row>
    <row r="1678" spans="1:8" ht="12.75" x14ac:dyDescent="0.2">
      <c r="A1678">
        <f t="shared" si="0"/>
        <v>68</v>
      </c>
      <c r="B1678" t="str">
        <f t="shared" ref="B1678:C1678" si="1652">B1653</f>
        <v>restaurant</v>
      </c>
      <c r="C1678">
        <f t="shared" si="1652"/>
        <v>1</v>
      </c>
      <c r="D1678">
        <f ca="1">OFFSET(walk!$A$2:$Y$402,TRUNC((ROW()-ROW($D$2))/COLUMNS(walk!$A$2:$Y$402)),MOD(ROW()-ROW($D$2),COLUMNS(walk!$A$2:$Y$402)),1,1)</f>
        <v>7</v>
      </c>
      <c r="E1678">
        <f ca="1">OFFSET(bike!$A$2:$Y$402,TRUNC((ROW()-ROW($E$2))/COLUMNS(bike!$A$2:$Y$402)),MOD(ROW()-ROW($E$2),COLUMNS(bike!$A$2:$Y$402)),1,1)</f>
        <v>2</v>
      </c>
      <c r="F1678">
        <f ca="1">OFFSET(transit!$A$2:$Y$402,TRUNC((ROW()-ROW($F$2))/COLUMNS(transit!$A$2:$Y$402)),MOD(ROW()-ROW($F$2),COLUMNS(transit!$A$2:$Y$402)),1,1)</f>
        <v>7</v>
      </c>
      <c r="G1678">
        <f ca="1">OFFSET(drive!$A$2:$Y$402,TRUNC((ROW()-ROW($G$2))/COLUMNS(drive!$A$2:$Y$402)),MOD(ROW()-ROW($G$2),COLUMNS(drive!$A$2:$Y$402)),1,1)</f>
        <v>1</v>
      </c>
      <c r="H1678" s="5">
        <f ca="1">(VLOOKUP($B1678,weights!$A$2:$R$6,4))*VLOOKUP($B1678,weights!$A$2:$R$6,6)^C1678*(VLOOKUP($B1678,weights!$A$2:$R$6,15)*EXP(VLOOKUP($B1678,weights!$A$2:$R$6,11)*D1678)+VLOOKUP($B1678,weights!$A$2:$R$6,16)*EXP(VLOOKUP($B1678,weights!$A$2:$R$6,12)*E1678)+VLOOKUP($B1678,weights!$A$2:$R$6,17)*EXP(VLOOKUP($B1678,weights!$A$2:$R$6,13)*F1678)+VLOOKUP($B1678,weights!$A$2:$R$6,18)*EXP(VLOOKUP($B1678,weights!$A$2:$R$6,14)*G1678))</f>
        <v>30.585772931099104</v>
      </c>
    </row>
    <row r="1679" spans="1:8" ht="12.75" x14ac:dyDescent="0.2">
      <c r="A1679">
        <f t="shared" si="0"/>
        <v>68</v>
      </c>
      <c r="B1679" t="str">
        <f t="shared" ref="B1679:C1679" si="1653">B1654</f>
        <v>restaurant</v>
      </c>
      <c r="C1679">
        <f t="shared" si="1653"/>
        <v>2</v>
      </c>
      <c r="D1679">
        <f ca="1">OFFSET(walk!$A$2:$Y$402,TRUNC((ROW()-ROW($D$2))/COLUMNS(walk!$A$2:$Y$402)),MOD(ROW()-ROW($D$2),COLUMNS(walk!$A$2:$Y$402)),1,1)</f>
        <v>9</v>
      </c>
      <c r="E1679">
        <f ca="1">OFFSET(bike!$A$2:$Y$402,TRUNC((ROW()-ROW($E$2))/COLUMNS(bike!$A$2:$Y$402)),MOD(ROW()-ROW($E$2),COLUMNS(bike!$A$2:$Y$402)),1,1)</f>
        <v>3</v>
      </c>
      <c r="F1679">
        <f ca="1">OFFSET(transit!$A$2:$Y$402,TRUNC((ROW()-ROW($F$2))/COLUMNS(transit!$A$2:$Y$402)),MOD(ROW()-ROW($F$2),COLUMNS(transit!$A$2:$Y$402)),1,1)</f>
        <v>7</v>
      </c>
      <c r="G1679">
        <f ca="1">OFFSET(drive!$A$2:$Y$402,TRUNC((ROW()-ROW($G$2))/COLUMNS(drive!$A$2:$Y$402)),MOD(ROW()-ROW($G$2),COLUMNS(drive!$A$2:$Y$402)),1,1)</f>
        <v>1</v>
      </c>
      <c r="H1679" s="5">
        <f ca="1">(VLOOKUP($B1679,weights!$A$2:$R$6,4))*VLOOKUP($B1679,weights!$A$2:$R$6,6)^C1679*(VLOOKUP($B1679,weights!$A$2:$R$6,15)*EXP(VLOOKUP($B1679,weights!$A$2:$R$6,11)*D1679)+VLOOKUP($B1679,weights!$A$2:$R$6,16)*EXP(VLOOKUP($B1679,weights!$A$2:$R$6,12)*E1679)+VLOOKUP($B1679,weights!$A$2:$R$6,17)*EXP(VLOOKUP($B1679,weights!$A$2:$R$6,13)*F1679)+VLOOKUP($B1679,weights!$A$2:$R$6,18)*EXP(VLOOKUP($B1679,weights!$A$2:$R$6,14)*G1679))</f>
        <v>24.506538395788059</v>
      </c>
    </row>
    <row r="1680" spans="1:8" ht="12.75" x14ac:dyDescent="0.2">
      <c r="A1680">
        <f t="shared" si="0"/>
        <v>68</v>
      </c>
      <c r="B1680" t="str">
        <f t="shared" ref="B1680:C1680" si="1654">B1655</f>
        <v>restaurant</v>
      </c>
      <c r="C1680">
        <f t="shared" si="1654"/>
        <v>3</v>
      </c>
      <c r="D1680">
        <f ca="1">OFFSET(walk!$A$2:$Y$402,TRUNC((ROW()-ROW($D$2))/COLUMNS(walk!$A$2:$Y$402)),MOD(ROW()-ROW($D$2),COLUMNS(walk!$A$2:$Y$402)),1,1)</f>
        <v>12</v>
      </c>
      <c r="E1680">
        <f ca="1">OFFSET(bike!$A$2:$Y$402,TRUNC((ROW()-ROW($E$2))/COLUMNS(bike!$A$2:$Y$402)),MOD(ROW()-ROW($E$2),COLUMNS(bike!$A$2:$Y$402)),1,1)</f>
        <v>3</v>
      </c>
      <c r="F1680">
        <f ca="1">OFFSET(transit!$A$2:$Y$402,TRUNC((ROW()-ROW($F$2))/COLUMNS(transit!$A$2:$Y$402)),MOD(ROW()-ROW($F$2),COLUMNS(transit!$A$2:$Y$402)),1,1)</f>
        <v>8</v>
      </c>
      <c r="G1680">
        <f ca="1">OFFSET(drive!$A$2:$Y$402,TRUNC((ROW()-ROW($G$2))/COLUMNS(drive!$A$2:$Y$402)),MOD(ROW()-ROW($G$2),COLUMNS(drive!$A$2:$Y$402)),1,1)</f>
        <v>3</v>
      </c>
      <c r="H1680" s="5">
        <f ca="1">(VLOOKUP($B1680,weights!$A$2:$R$6,4))*VLOOKUP($B1680,weights!$A$2:$R$6,6)^C1680*(VLOOKUP($B1680,weights!$A$2:$R$6,15)*EXP(VLOOKUP($B1680,weights!$A$2:$R$6,11)*D1680)+VLOOKUP($B1680,weights!$A$2:$R$6,16)*EXP(VLOOKUP($B1680,weights!$A$2:$R$6,12)*E1680)+VLOOKUP($B1680,weights!$A$2:$R$6,17)*EXP(VLOOKUP($B1680,weights!$A$2:$R$6,13)*F1680)+VLOOKUP($B1680,weights!$A$2:$R$6,18)*EXP(VLOOKUP($B1680,weights!$A$2:$R$6,14)*G1680))</f>
        <v>17.643647160499409</v>
      </c>
    </row>
    <row r="1681" spans="1:8" ht="12.75" x14ac:dyDescent="0.2">
      <c r="A1681">
        <f t="shared" si="0"/>
        <v>68</v>
      </c>
      <c r="B1681" t="str">
        <f t="shared" ref="B1681:C1681" si="1655">B1656</f>
        <v>restaurant</v>
      </c>
      <c r="C1681">
        <f t="shared" si="1655"/>
        <v>4</v>
      </c>
      <c r="D1681">
        <f ca="1">OFFSET(walk!$A$2:$Y$402,TRUNC((ROW()-ROW($D$2))/COLUMNS(walk!$A$2:$Y$402)),MOD(ROW()-ROW($D$2),COLUMNS(walk!$A$2:$Y$402)),1,1)</f>
        <v>14</v>
      </c>
      <c r="E1681">
        <f ca="1">OFFSET(bike!$A$2:$Y$402,TRUNC((ROW()-ROW($E$2))/COLUMNS(bike!$A$2:$Y$402)),MOD(ROW()-ROW($E$2),COLUMNS(bike!$A$2:$Y$402)),1,1)</f>
        <v>3</v>
      </c>
      <c r="F1681">
        <f ca="1">OFFSET(transit!$A$2:$Y$402,TRUNC((ROW()-ROW($F$2))/COLUMNS(transit!$A$2:$Y$402)),MOD(ROW()-ROW($F$2),COLUMNS(transit!$A$2:$Y$402)),1,1)</f>
        <v>9</v>
      </c>
      <c r="G1681">
        <f ca="1">OFFSET(drive!$A$2:$Y$402,TRUNC((ROW()-ROW($G$2))/COLUMNS(drive!$A$2:$Y$402)),MOD(ROW()-ROW($G$2),COLUMNS(drive!$A$2:$Y$402)),1,1)</f>
        <v>3</v>
      </c>
      <c r="H1681" s="5">
        <f ca="1">(VLOOKUP($B1681,weights!$A$2:$R$6,4))*VLOOKUP($B1681,weights!$A$2:$R$6,6)^C1681*(VLOOKUP($B1681,weights!$A$2:$R$6,15)*EXP(VLOOKUP($B1681,weights!$A$2:$R$6,11)*D1681)+VLOOKUP($B1681,weights!$A$2:$R$6,16)*EXP(VLOOKUP($B1681,weights!$A$2:$R$6,12)*E1681)+VLOOKUP($B1681,weights!$A$2:$R$6,17)*EXP(VLOOKUP($B1681,weights!$A$2:$R$6,13)*F1681)+VLOOKUP($B1681,weights!$A$2:$R$6,18)*EXP(VLOOKUP($B1681,weights!$A$2:$R$6,14)*G1681))</f>
        <v>15.05639187522203</v>
      </c>
    </row>
    <row r="1682" spans="1:8" ht="12.75" x14ac:dyDescent="0.2">
      <c r="A1682">
        <f t="shared" si="0"/>
        <v>68</v>
      </c>
      <c r="B1682" t="str">
        <f t="shared" ref="B1682:C1682" si="1656">B1657</f>
        <v>restaurant</v>
      </c>
      <c r="C1682">
        <f t="shared" si="1656"/>
        <v>5</v>
      </c>
      <c r="D1682">
        <f ca="1">OFFSET(walk!$A$2:$Y$402,TRUNC((ROW()-ROW($D$2))/COLUMNS(walk!$A$2:$Y$402)),MOD(ROW()-ROW($D$2),COLUMNS(walk!$A$2:$Y$402)),1,1)</f>
        <v>14</v>
      </c>
      <c r="E1682">
        <f ca="1">OFFSET(bike!$A$2:$Y$402,TRUNC((ROW()-ROW($E$2))/COLUMNS(bike!$A$2:$Y$402)),MOD(ROW()-ROW($E$2),COLUMNS(bike!$A$2:$Y$402)),1,1)</f>
        <v>4</v>
      </c>
      <c r="F1682">
        <f ca="1">OFFSET(transit!$A$2:$Y$402,TRUNC((ROW()-ROW($F$2))/COLUMNS(transit!$A$2:$Y$402)),MOD(ROW()-ROW($F$2),COLUMNS(transit!$A$2:$Y$402)),1,1)</f>
        <v>9</v>
      </c>
      <c r="G1682">
        <f ca="1">OFFSET(drive!$A$2:$Y$402,TRUNC((ROW()-ROW($G$2))/COLUMNS(drive!$A$2:$Y$402)),MOD(ROW()-ROW($G$2),COLUMNS(drive!$A$2:$Y$402)),1,1)</f>
        <v>3</v>
      </c>
      <c r="H1682" s="5">
        <f ca="1">(VLOOKUP($B1682,weights!$A$2:$R$6,4))*VLOOKUP($B1682,weights!$A$2:$R$6,6)^C1682*(VLOOKUP($B1682,weights!$A$2:$R$6,15)*EXP(VLOOKUP($B1682,weights!$A$2:$R$6,11)*D1682)+VLOOKUP($B1682,weights!$A$2:$R$6,16)*EXP(VLOOKUP($B1682,weights!$A$2:$R$6,12)*E1682)+VLOOKUP($B1682,weights!$A$2:$R$6,17)*EXP(VLOOKUP($B1682,weights!$A$2:$R$6,13)*F1682)+VLOOKUP($B1682,weights!$A$2:$R$6,18)*EXP(VLOOKUP($B1682,weights!$A$2:$R$6,14)*G1682))</f>
        <v>12.539199832377147</v>
      </c>
    </row>
    <row r="1683" spans="1:8" ht="12.75" x14ac:dyDescent="0.2">
      <c r="A1683">
        <f t="shared" si="0"/>
        <v>68</v>
      </c>
      <c r="B1683" t="str">
        <f t="shared" ref="B1683:C1683" si="1657">B1658</f>
        <v>restaurant</v>
      </c>
      <c r="C1683">
        <f t="shared" si="1657"/>
        <v>6</v>
      </c>
      <c r="D1683">
        <f ca="1">OFFSET(walk!$A$2:$Y$402,TRUNC((ROW()-ROW($D$2))/COLUMNS(walk!$A$2:$Y$402)),MOD(ROW()-ROW($D$2),COLUMNS(walk!$A$2:$Y$402)),1,1)</f>
        <v>16</v>
      </c>
      <c r="E1683">
        <f ca="1">OFFSET(bike!$A$2:$Y$402,TRUNC((ROW()-ROW($E$2))/COLUMNS(bike!$A$2:$Y$402)),MOD(ROW()-ROW($E$2),COLUMNS(bike!$A$2:$Y$402)),1,1)</f>
        <v>5</v>
      </c>
      <c r="F1683">
        <f ca="1">OFFSET(transit!$A$2:$Y$402,TRUNC((ROW()-ROW($F$2))/COLUMNS(transit!$A$2:$Y$402)),MOD(ROW()-ROW($F$2),COLUMNS(transit!$A$2:$Y$402)),1,1)</f>
        <v>11</v>
      </c>
      <c r="G1683">
        <f ca="1">OFFSET(drive!$A$2:$Y$402,TRUNC((ROW()-ROW($G$2))/COLUMNS(drive!$A$2:$Y$402)),MOD(ROW()-ROW($G$2),COLUMNS(drive!$A$2:$Y$402)),1,1)</f>
        <v>4</v>
      </c>
      <c r="H1683" s="5">
        <f ca="1">(VLOOKUP($B1683,weights!$A$2:$R$6,4))*VLOOKUP($B1683,weights!$A$2:$R$6,6)^C1683*(VLOOKUP($B1683,weights!$A$2:$R$6,15)*EXP(VLOOKUP($B1683,weights!$A$2:$R$6,11)*D1683)+VLOOKUP($B1683,weights!$A$2:$R$6,16)*EXP(VLOOKUP($B1683,weights!$A$2:$R$6,12)*E1683)+VLOOKUP($B1683,weights!$A$2:$R$6,17)*EXP(VLOOKUP($B1683,weights!$A$2:$R$6,13)*F1683)+VLOOKUP($B1683,weights!$A$2:$R$6,18)*EXP(VLOOKUP($B1683,weights!$A$2:$R$6,14)*G1683))</f>
        <v>9.0419550936508344</v>
      </c>
    </row>
    <row r="1684" spans="1:8" ht="12.75" x14ac:dyDescent="0.2">
      <c r="A1684">
        <f t="shared" si="0"/>
        <v>68</v>
      </c>
      <c r="B1684" t="str">
        <f t="shared" ref="B1684:C1684" si="1658">B1659</f>
        <v>restaurant</v>
      </c>
      <c r="C1684">
        <f t="shared" si="1658"/>
        <v>7</v>
      </c>
      <c r="D1684">
        <f ca="1">OFFSET(walk!$A$2:$Y$402,TRUNC((ROW()-ROW($D$2))/COLUMNS(walk!$A$2:$Y$402)),MOD(ROW()-ROW($D$2),COLUMNS(walk!$A$2:$Y$402)),1,1)</f>
        <v>16</v>
      </c>
      <c r="E1684">
        <f ca="1">OFFSET(bike!$A$2:$Y$402,TRUNC((ROW()-ROW($E$2))/COLUMNS(bike!$A$2:$Y$402)),MOD(ROW()-ROW($E$2),COLUMNS(bike!$A$2:$Y$402)),1,1)</f>
        <v>5</v>
      </c>
      <c r="F1684">
        <f ca="1">OFFSET(transit!$A$2:$Y$402,TRUNC((ROW()-ROW($F$2))/COLUMNS(transit!$A$2:$Y$402)),MOD(ROW()-ROW($F$2),COLUMNS(transit!$A$2:$Y$402)),1,1)</f>
        <v>13</v>
      </c>
      <c r="G1684">
        <f ca="1">OFFSET(drive!$A$2:$Y$402,TRUNC((ROW()-ROW($G$2))/COLUMNS(drive!$A$2:$Y$402)),MOD(ROW()-ROW($G$2),COLUMNS(drive!$A$2:$Y$402)),1,1)</f>
        <v>4</v>
      </c>
      <c r="H1684" s="5">
        <f ca="1">(VLOOKUP($B1684,weights!$A$2:$R$6,4))*VLOOKUP($B1684,weights!$A$2:$R$6,6)^C1684*(VLOOKUP($B1684,weights!$A$2:$R$6,15)*EXP(VLOOKUP($B1684,weights!$A$2:$R$6,11)*D1684)+VLOOKUP($B1684,weights!$A$2:$R$6,16)*EXP(VLOOKUP($B1684,weights!$A$2:$R$6,12)*E1684)+VLOOKUP($B1684,weights!$A$2:$R$6,17)*EXP(VLOOKUP($B1684,weights!$A$2:$R$6,13)*F1684)+VLOOKUP($B1684,weights!$A$2:$R$6,18)*EXP(VLOOKUP($B1684,weights!$A$2:$R$6,14)*G1684))</f>
        <v>7.7316803568157653</v>
      </c>
    </row>
    <row r="1685" spans="1:8" ht="12.75" x14ac:dyDescent="0.2">
      <c r="A1685">
        <f t="shared" si="0"/>
        <v>68</v>
      </c>
      <c r="B1685" t="str">
        <f t="shared" ref="B1685:C1685" si="1659">B1660</f>
        <v>restaurant</v>
      </c>
      <c r="C1685">
        <f t="shared" si="1659"/>
        <v>8</v>
      </c>
      <c r="D1685">
        <f ca="1">OFFSET(walk!$A$2:$Y$402,TRUNC((ROW()-ROW($D$2))/COLUMNS(walk!$A$2:$Y$402)),MOD(ROW()-ROW($D$2),COLUMNS(walk!$A$2:$Y$402)),1,1)</f>
        <v>17</v>
      </c>
      <c r="E1685">
        <f ca="1">OFFSET(bike!$A$2:$Y$402,TRUNC((ROW()-ROW($E$2))/COLUMNS(bike!$A$2:$Y$402)),MOD(ROW()-ROW($E$2),COLUMNS(bike!$A$2:$Y$402)),1,1)</f>
        <v>5</v>
      </c>
      <c r="F1685">
        <f ca="1">OFFSET(transit!$A$2:$Y$402,TRUNC((ROW()-ROW($F$2))/COLUMNS(transit!$A$2:$Y$402)),MOD(ROW()-ROW($F$2),COLUMNS(transit!$A$2:$Y$402)),1,1)</f>
        <v>13</v>
      </c>
      <c r="G1685">
        <f ca="1">OFFSET(drive!$A$2:$Y$402,TRUNC((ROW()-ROW($G$2))/COLUMNS(drive!$A$2:$Y$402)),MOD(ROW()-ROW($G$2),COLUMNS(drive!$A$2:$Y$402)),1,1)</f>
        <v>4</v>
      </c>
      <c r="H1685" s="5">
        <f ca="1">(VLOOKUP($B1685,weights!$A$2:$R$6,4))*VLOOKUP($B1685,weights!$A$2:$R$6,6)^C1685*(VLOOKUP($B1685,weights!$A$2:$R$6,15)*EXP(VLOOKUP($B1685,weights!$A$2:$R$6,11)*D1685)+VLOOKUP($B1685,weights!$A$2:$R$6,16)*EXP(VLOOKUP($B1685,weights!$A$2:$R$6,12)*E1685)+VLOOKUP($B1685,weights!$A$2:$R$6,17)*EXP(VLOOKUP($B1685,weights!$A$2:$R$6,13)*F1685)+VLOOKUP($B1685,weights!$A$2:$R$6,18)*EXP(VLOOKUP($B1685,weights!$A$2:$R$6,14)*G1685))</f>
        <v>6.8840938070124613</v>
      </c>
    </row>
    <row r="1686" spans="1:8" ht="12.75" x14ac:dyDescent="0.2">
      <c r="A1686">
        <f t="shared" si="0"/>
        <v>68</v>
      </c>
      <c r="B1686" t="str">
        <f t="shared" ref="B1686:C1686" si="1660">B1661</f>
        <v>restaurant</v>
      </c>
      <c r="C1686">
        <f t="shared" si="1660"/>
        <v>9</v>
      </c>
      <c r="D1686">
        <f ca="1">OFFSET(walk!$A$2:$Y$402,TRUNC((ROW()-ROW($D$2))/COLUMNS(walk!$A$2:$Y$402)),MOD(ROW()-ROW($D$2),COLUMNS(walk!$A$2:$Y$402)),1,1)</f>
        <v>20</v>
      </c>
      <c r="E1686">
        <f ca="1">OFFSET(bike!$A$2:$Y$402,TRUNC((ROW()-ROW($E$2))/COLUMNS(bike!$A$2:$Y$402)),MOD(ROW()-ROW($E$2),COLUMNS(bike!$A$2:$Y$402)),1,1)</f>
        <v>5</v>
      </c>
      <c r="F1686">
        <f ca="1">OFFSET(transit!$A$2:$Y$402,TRUNC((ROW()-ROW($F$2))/COLUMNS(transit!$A$2:$Y$402)),MOD(ROW()-ROW($F$2),COLUMNS(transit!$A$2:$Y$402)),1,1)</f>
        <v>16</v>
      </c>
      <c r="G1686">
        <f ca="1">OFFSET(drive!$A$2:$Y$402,TRUNC((ROW()-ROW($G$2))/COLUMNS(drive!$A$2:$Y$402)),MOD(ROW()-ROW($G$2),COLUMNS(drive!$A$2:$Y$402)),1,1)</f>
        <v>5</v>
      </c>
      <c r="H1686" s="5">
        <f ca="1">(VLOOKUP($B1686,weights!$A$2:$R$6,4))*VLOOKUP($B1686,weights!$A$2:$R$6,6)^C1686*(VLOOKUP($B1686,weights!$A$2:$R$6,15)*EXP(VLOOKUP($B1686,weights!$A$2:$R$6,11)*D1686)+VLOOKUP($B1686,weights!$A$2:$R$6,16)*EXP(VLOOKUP($B1686,weights!$A$2:$R$6,12)*E1686)+VLOOKUP($B1686,weights!$A$2:$R$6,17)*EXP(VLOOKUP($B1686,weights!$A$2:$R$6,13)*F1686)+VLOOKUP($B1686,weights!$A$2:$R$6,18)*EXP(VLOOKUP($B1686,weights!$A$2:$R$6,14)*G1686))</f>
        <v>5.294163339370856</v>
      </c>
    </row>
    <row r="1687" spans="1:8" ht="12.75" x14ac:dyDescent="0.2">
      <c r="A1687">
        <f t="shared" si="0"/>
        <v>68</v>
      </c>
      <c r="B1687" t="str">
        <f t="shared" ref="B1687:C1687" si="1661">B1662</f>
        <v>supermarket</v>
      </c>
      <c r="C1687">
        <f t="shared" si="1661"/>
        <v>0</v>
      </c>
      <c r="D1687">
        <f ca="1">OFFSET(walk!$A$2:$Y$402,TRUNC((ROW()-ROW($D$2))/COLUMNS(walk!$A$2:$Y$402)),MOD(ROW()-ROW($D$2),COLUMNS(walk!$A$2:$Y$402)),1,1)</f>
        <v>40</v>
      </c>
      <c r="E1687">
        <f ca="1">OFFSET(bike!$A$2:$Y$402,TRUNC((ROW()-ROW($E$2))/COLUMNS(bike!$A$2:$Y$402)),MOD(ROW()-ROW($E$2),COLUMNS(bike!$A$2:$Y$402)),1,1)</f>
        <v>15</v>
      </c>
      <c r="F1687">
        <f ca="1">OFFSET(transit!$A$2:$Y$402,TRUNC((ROW()-ROW($F$2))/COLUMNS(transit!$A$2:$Y$402)),MOD(ROW()-ROW($F$2),COLUMNS(transit!$A$2:$Y$402)),1,1)</f>
        <v>19</v>
      </c>
      <c r="G1687">
        <f ca="1">OFFSET(drive!$A$2:$Y$402,TRUNC((ROW()-ROW($G$2))/COLUMNS(drive!$A$2:$Y$402)),MOD(ROW()-ROW($G$2),COLUMNS(drive!$A$2:$Y$402)),1,1)</f>
        <v>10</v>
      </c>
      <c r="H1687" s="5">
        <f ca="1">(VLOOKUP($B1687,weights!$A$2:$R$6,4))*VLOOKUP($B1687,weights!$A$2:$R$6,6)^C1687*(VLOOKUP($B1687,weights!$A$2:$R$6,15)*EXP(VLOOKUP($B1687,weights!$A$2:$R$6,11)*D1687)+VLOOKUP($B1687,weights!$A$2:$R$6,16)*EXP(VLOOKUP($B1687,weights!$A$2:$R$6,12)*E1687)+VLOOKUP($B1687,weights!$A$2:$R$6,17)*EXP(VLOOKUP($B1687,weights!$A$2:$R$6,13)*F1687)+VLOOKUP($B1687,weights!$A$2:$R$6,18)*EXP(VLOOKUP($B1687,weights!$A$2:$R$6,14)*G1687))</f>
        <v>2.5464425492853162</v>
      </c>
    </row>
    <row r="1688" spans="1:8" ht="12.75" x14ac:dyDescent="0.2">
      <c r="A1688">
        <f t="shared" si="0"/>
        <v>68</v>
      </c>
      <c r="B1688" t="str">
        <f t="shared" ref="B1688:C1688" si="1662">B1663</f>
        <v>supermarket</v>
      </c>
      <c r="C1688">
        <f t="shared" si="1662"/>
        <v>1</v>
      </c>
      <c r="D1688">
        <f ca="1">OFFSET(walk!$A$2:$Y$402,TRUNC((ROW()-ROW($D$2))/COLUMNS(walk!$A$2:$Y$402)),MOD(ROW()-ROW($D$2),COLUMNS(walk!$A$2:$Y$402)),1,1)</f>
        <v>54</v>
      </c>
      <c r="E1688">
        <f ca="1">OFFSET(bike!$A$2:$Y$402,TRUNC((ROW()-ROW($E$2))/COLUMNS(bike!$A$2:$Y$402)),MOD(ROW()-ROW($E$2),COLUMNS(bike!$A$2:$Y$402)),1,1)</f>
        <v>16</v>
      </c>
      <c r="F1688">
        <f ca="1">OFFSET(transit!$A$2:$Y$402,TRUNC((ROW()-ROW($F$2))/COLUMNS(transit!$A$2:$Y$402)),MOD(ROW()-ROW($F$2),COLUMNS(transit!$A$2:$Y$402)),1,1)</f>
        <v>24</v>
      </c>
      <c r="G1688">
        <f ca="1">OFFSET(drive!$A$2:$Y$402,TRUNC((ROW()-ROW($G$2))/COLUMNS(drive!$A$2:$Y$402)),MOD(ROW()-ROW($G$2),COLUMNS(drive!$A$2:$Y$402)),1,1)</f>
        <v>11</v>
      </c>
      <c r="H1688" s="5">
        <f ca="1">(VLOOKUP($B1688,weights!$A$2:$R$6,4))*VLOOKUP($B1688,weights!$A$2:$R$6,6)^C1688*(VLOOKUP($B1688,weights!$A$2:$R$6,15)*EXP(VLOOKUP($B1688,weights!$A$2:$R$6,11)*D1688)+VLOOKUP($B1688,weights!$A$2:$R$6,16)*EXP(VLOOKUP($B1688,weights!$A$2:$R$6,12)*E1688)+VLOOKUP($B1688,weights!$A$2:$R$6,17)*EXP(VLOOKUP($B1688,weights!$A$2:$R$6,13)*F1688)+VLOOKUP($B1688,weights!$A$2:$R$6,18)*EXP(VLOOKUP($B1688,weights!$A$2:$R$6,14)*G1688))</f>
        <v>1.1246877611491193</v>
      </c>
    </row>
    <row r="1689" spans="1:8" ht="12.75" x14ac:dyDescent="0.2">
      <c r="A1689">
        <f t="shared" si="0"/>
        <v>68</v>
      </c>
      <c r="B1689" t="str">
        <f t="shared" ref="B1689:C1689" si="1663">B1664</f>
        <v>supermarket</v>
      </c>
      <c r="C1689">
        <f t="shared" si="1663"/>
        <v>2</v>
      </c>
      <c r="D1689">
        <f ca="1">OFFSET(walk!$A$2:$Y$402,TRUNC((ROW()-ROW($D$2))/COLUMNS(walk!$A$2:$Y$402)),MOD(ROW()-ROW($D$2),COLUMNS(walk!$A$2:$Y$402)),1,1)</f>
        <v>59</v>
      </c>
      <c r="E1689">
        <f ca="1">OFFSET(bike!$A$2:$Y$402,TRUNC((ROW()-ROW($E$2))/COLUMNS(bike!$A$2:$Y$402)),MOD(ROW()-ROW($E$2),COLUMNS(bike!$A$2:$Y$402)),1,1)</f>
        <v>17</v>
      </c>
      <c r="F1689">
        <f ca="1">OFFSET(transit!$A$2:$Y$402,TRUNC((ROW()-ROW($F$2))/COLUMNS(transit!$A$2:$Y$402)),MOD(ROW()-ROW($F$2),COLUMNS(transit!$A$2:$Y$402)),1,1)</f>
        <v>31</v>
      </c>
      <c r="G1689">
        <f ca="1">OFFSET(drive!$A$2:$Y$402,TRUNC((ROW()-ROW($G$2))/COLUMNS(drive!$A$2:$Y$402)),MOD(ROW()-ROW($G$2),COLUMNS(drive!$A$2:$Y$402)),1,1)</f>
        <v>13</v>
      </c>
      <c r="H1689" s="5">
        <f ca="1">(VLOOKUP($B1689,weights!$A$2:$R$6,4))*VLOOKUP($B1689,weights!$A$2:$R$6,6)^C1689*(VLOOKUP($B1689,weights!$A$2:$R$6,15)*EXP(VLOOKUP($B1689,weights!$A$2:$R$6,11)*D1689)+VLOOKUP($B1689,weights!$A$2:$R$6,16)*EXP(VLOOKUP($B1689,weights!$A$2:$R$6,12)*E1689)+VLOOKUP($B1689,weights!$A$2:$R$6,17)*EXP(VLOOKUP($B1689,weights!$A$2:$R$6,13)*F1689)+VLOOKUP($B1689,weights!$A$2:$R$6,18)*EXP(VLOOKUP($B1689,weights!$A$2:$R$6,14)*G1689))</f>
        <v>0.42079351204774923</v>
      </c>
    </row>
    <row r="1690" spans="1:8" ht="12.75" x14ac:dyDescent="0.2">
      <c r="A1690">
        <f t="shared" si="0"/>
        <v>68</v>
      </c>
      <c r="B1690" t="str">
        <f t="shared" ref="B1690:C1690" si="1664">B1665</f>
        <v>supermarket</v>
      </c>
      <c r="C1690">
        <f t="shared" si="1664"/>
        <v>3</v>
      </c>
      <c r="D1690">
        <f ca="1">OFFSET(walk!$A$2:$Y$402,TRUNC((ROW()-ROW($D$2))/COLUMNS(walk!$A$2:$Y$402)),MOD(ROW()-ROW($D$2),COLUMNS(walk!$A$2:$Y$402)),1,1)</f>
        <v>67</v>
      </c>
      <c r="E1690">
        <f ca="1">OFFSET(bike!$A$2:$Y$402,TRUNC((ROW()-ROW($E$2))/COLUMNS(bike!$A$2:$Y$402)),MOD(ROW()-ROW($E$2),COLUMNS(bike!$A$2:$Y$402)),1,1)</f>
        <v>20</v>
      </c>
      <c r="F1690">
        <f ca="1">OFFSET(transit!$A$2:$Y$402,TRUNC((ROW()-ROW($F$2))/COLUMNS(transit!$A$2:$Y$402)),MOD(ROW()-ROW($F$2),COLUMNS(transit!$A$2:$Y$402)),1,1)</f>
        <v>37</v>
      </c>
      <c r="G1690">
        <f ca="1">OFFSET(drive!$A$2:$Y$402,TRUNC((ROW()-ROW($G$2))/COLUMNS(drive!$A$2:$Y$402)),MOD(ROW()-ROW($G$2),COLUMNS(drive!$A$2:$Y$402)),1,1)</f>
        <v>14</v>
      </c>
      <c r="H1690" s="5">
        <f ca="1">(VLOOKUP($B1690,weights!$A$2:$R$6,4))*VLOOKUP($B1690,weights!$A$2:$R$6,6)^C1690*(VLOOKUP($B1690,weights!$A$2:$R$6,15)*EXP(VLOOKUP($B1690,weights!$A$2:$R$6,11)*D1690)+VLOOKUP($B1690,weights!$A$2:$R$6,16)*EXP(VLOOKUP($B1690,weights!$A$2:$R$6,12)*E1690)+VLOOKUP($B1690,weights!$A$2:$R$6,17)*EXP(VLOOKUP($B1690,weights!$A$2:$R$6,13)*F1690)+VLOOKUP($B1690,weights!$A$2:$R$6,18)*EXP(VLOOKUP($B1690,weights!$A$2:$R$6,14)*G1690))</f>
        <v>0.1910233340180052</v>
      </c>
    </row>
    <row r="1691" spans="1:8" ht="12.75" x14ac:dyDescent="0.2">
      <c r="A1691">
        <f t="shared" si="0"/>
        <v>68</v>
      </c>
      <c r="B1691" t="str">
        <f t="shared" ref="B1691:C1691" si="1665">B1666</f>
        <v>supermarket</v>
      </c>
      <c r="C1691">
        <f t="shared" si="1665"/>
        <v>4</v>
      </c>
      <c r="D1691">
        <f ca="1">OFFSET(walk!$A$2:$Y$402,TRUNC((ROW()-ROW($D$2))/COLUMNS(walk!$A$2:$Y$402)),MOD(ROW()-ROW($D$2),COLUMNS(walk!$A$2:$Y$402)),1,1)</f>
        <v>83</v>
      </c>
      <c r="E1691">
        <f ca="1">OFFSET(bike!$A$2:$Y$402,TRUNC((ROW()-ROW($E$2))/COLUMNS(bike!$A$2:$Y$402)),MOD(ROW()-ROW($E$2),COLUMNS(bike!$A$2:$Y$402)),1,1)</f>
        <v>24</v>
      </c>
      <c r="F1691">
        <f ca="1">OFFSET(transit!$A$2:$Y$402,TRUNC((ROW()-ROW($F$2))/COLUMNS(transit!$A$2:$Y$402)),MOD(ROW()-ROW($F$2),COLUMNS(transit!$A$2:$Y$402)),1,1)</f>
        <v>38</v>
      </c>
      <c r="G1691">
        <f ca="1">OFFSET(drive!$A$2:$Y$402,TRUNC((ROW()-ROW($G$2))/COLUMNS(drive!$A$2:$Y$402)),MOD(ROW()-ROW($G$2),COLUMNS(drive!$A$2:$Y$402)),1,1)</f>
        <v>15</v>
      </c>
      <c r="H1691" s="5">
        <f ca="1">(VLOOKUP($B1691,weights!$A$2:$R$6,4))*VLOOKUP($B1691,weights!$A$2:$R$6,6)^C1691*(VLOOKUP($B1691,weights!$A$2:$R$6,15)*EXP(VLOOKUP($B1691,weights!$A$2:$R$6,11)*D1691)+VLOOKUP($B1691,weights!$A$2:$R$6,16)*EXP(VLOOKUP($B1691,weights!$A$2:$R$6,12)*E1691)+VLOOKUP($B1691,weights!$A$2:$R$6,17)*EXP(VLOOKUP($B1691,weights!$A$2:$R$6,13)*F1691)+VLOOKUP($B1691,weights!$A$2:$R$6,18)*EXP(VLOOKUP($B1691,weights!$A$2:$R$6,14)*G1691))</f>
        <v>8.9627677966403807E-2</v>
      </c>
    </row>
    <row r="1692" spans="1:8" ht="12.75" x14ac:dyDescent="0.2">
      <c r="A1692">
        <f t="shared" si="0"/>
        <v>68</v>
      </c>
      <c r="B1692" t="str">
        <f t="shared" ref="B1692:C1692" si="1666">B1667</f>
        <v>store</v>
      </c>
      <c r="C1692">
        <f t="shared" si="1666"/>
        <v>0</v>
      </c>
      <c r="D1692">
        <f ca="1">OFFSET(walk!$A$2:$Y$402,TRUNC((ROW()-ROW($D$2))/COLUMNS(walk!$A$2:$Y$402)),MOD(ROW()-ROW($D$2),COLUMNS(walk!$A$2:$Y$402)),1,1)</f>
        <v>4</v>
      </c>
      <c r="E1692">
        <f ca="1">OFFSET(bike!$A$2:$Y$402,TRUNC((ROW()-ROW($E$2))/COLUMNS(bike!$A$2:$Y$402)),MOD(ROW()-ROW($E$2),COLUMNS(bike!$A$2:$Y$402)),1,1)</f>
        <v>1</v>
      </c>
      <c r="F1692">
        <f ca="1">OFFSET(transit!$A$2:$Y$402,TRUNC((ROW()-ROW($F$2))/COLUMNS(transit!$A$2:$Y$402)),MOD(ROW()-ROW($F$2),COLUMNS(transit!$A$2:$Y$402)),1,1)</f>
        <v>4</v>
      </c>
      <c r="G1692">
        <f ca="1">OFFSET(drive!$A$2:$Y$402,TRUNC((ROW()-ROW($G$2))/COLUMNS(drive!$A$2:$Y$402)),MOD(ROW()-ROW($G$2),COLUMNS(drive!$A$2:$Y$402)),1,1)</f>
        <v>1</v>
      </c>
      <c r="H1692" s="5">
        <f ca="1">(VLOOKUP($B1692,weights!$A$2:$R$6,4))*VLOOKUP($B1692,weights!$A$2:$R$6,6)^C1692*(VLOOKUP($B1692,weights!$A$2:$R$6,15)*EXP(VLOOKUP($B1692,weights!$A$2:$R$6,11)*D1692)+VLOOKUP($B1692,weights!$A$2:$R$6,16)*EXP(VLOOKUP($B1692,weights!$A$2:$R$6,12)*E1692)+VLOOKUP($B1692,weights!$A$2:$R$6,17)*EXP(VLOOKUP($B1692,weights!$A$2:$R$6,13)*F1692)+VLOOKUP($B1692,weights!$A$2:$R$6,18)*EXP(VLOOKUP($B1692,weights!$A$2:$R$6,14)*G1692))</f>
        <v>22.338230552247637</v>
      </c>
    </row>
    <row r="1693" spans="1:8" ht="12.75" x14ac:dyDescent="0.2">
      <c r="A1693">
        <f t="shared" si="0"/>
        <v>68</v>
      </c>
      <c r="B1693" t="str">
        <f t="shared" ref="B1693:C1693" si="1667">B1668</f>
        <v>store</v>
      </c>
      <c r="C1693">
        <f t="shared" si="1667"/>
        <v>1</v>
      </c>
      <c r="D1693">
        <f ca="1">OFFSET(walk!$A$2:$Y$402,TRUNC((ROW()-ROW($D$2))/COLUMNS(walk!$A$2:$Y$402)),MOD(ROW()-ROW($D$2),COLUMNS(walk!$A$2:$Y$402)),1,1)</f>
        <v>10</v>
      </c>
      <c r="E1693">
        <f ca="1">OFFSET(bike!$A$2:$Y$402,TRUNC((ROW()-ROW($E$2))/COLUMNS(bike!$A$2:$Y$402)),MOD(ROW()-ROW($E$2),COLUMNS(bike!$A$2:$Y$402)),1,1)</f>
        <v>2</v>
      </c>
      <c r="F1693">
        <f ca="1">OFFSET(transit!$A$2:$Y$402,TRUNC((ROW()-ROW($F$2))/COLUMNS(transit!$A$2:$Y$402)),MOD(ROW()-ROW($F$2),COLUMNS(transit!$A$2:$Y$402)),1,1)</f>
        <v>8</v>
      </c>
      <c r="G1693">
        <f ca="1">OFFSET(drive!$A$2:$Y$402,TRUNC((ROW()-ROW($G$2))/COLUMNS(drive!$A$2:$Y$402)),MOD(ROW()-ROW($G$2),COLUMNS(drive!$A$2:$Y$402)),1,1)</f>
        <v>2</v>
      </c>
      <c r="H1693" s="5">
        <f ca="1">(VLOOKUP($B1693,weights!$A$2:$R$6,4))*VLOOKUP($B1693,weights!$A$2:$R$6,6)^C1693*(VLOOKUP($B1693,weights!$A$2:$R$6,15)*EXP(VLOOKUP($B1693,weights!$A$2:$R$6,11)*D1693)+VLOOKUP($B1693,weights!$A$2:$R$6,16)*EXP(VLOOKUP($B1693,weights!$A$2:$R$6,12)*E1693)+VLOOKUP($B1693,weights!$A$2:$R$6,17)*EXP(VLOOKUP($B1693,weights!$A$2:$R$6,13)*F1693)+VLOOKUP($B1693,weights!$A$2:$R$6,18)*EXP(VLOOKUP($B1693,weights!$A$2:$R$6,14)*G1693))</f>
        <v>8.5889554107622192</v>
      </c>
    </row>
    <row r="1694" spans="1:8" ht="12.75" x14ac:dyDescent="0.2">
      <c r="A1694">
        <f t="shared" si="0"/>
        <v>68</v>
      </c>
      <c r="B1694" t="str">
        <f t="shared" ref="B1694:C1694" si="1668">B1669</f>
        <v>store</v>
      </c>
      <c r="C1694">
        <f t="shared" si="1668"/>
        <v>2</v>
      </c>
      <c r="D1694">
        <f ca="1">OFFSET(walk!$A$2:$Y$402,TRUNC((ROW()-ROW($D$2))/COLUMNS(walk!$A$2:$Y$402)),MOD(ROW()-ROW($D$2),COLUMNS(walk!$A$2:$Y$402)),1,1)</f>
        <v>12</v>
      </c>
      <c r="E1694">
        <f ca="1">OFFSET(bike!$A$2:$Y$402,TRUNC((ROW()-ROW($E$2))/COLUMNS(bike!$A$2:$Y$402)),MOD(ROW()-ROW($E$2),COLUMNS(bike!$A$2:$Y$402)),1,1)</f>
        <v>3</v>
      </c>
      <c r="F1694">
        <f ca="1">OFFSET(transit!$A$2:$Y$402,TRUNC((ROW()-ROW($F$2))/COLUMNS(transit!$A$2:$Y$402)),MOD(ROW()-ROW($F$2),COLUMNS(transit!$A$2:$Y$402)),1,1)</f>
        <v>10</v>
      </c>
      <c r="G1694">
        <f ca="1">OFFSET(drive!$A$2:$Y$402,TRUNC((ROW()-ROW($G$2))/COLUMNS(drive!$A$2:$Y$402)),MOD(ROW()-ROW($G$2),COLUMNS(drive!$A$2:$Y$402)),1,1)</f>
        <v>3</v>
      </c>
      <c r="H1694" s="5">
        <f ca="1">(VLOOKUP($B1694,weights!$A$2:$R$6,4))*VLOOKUP($B1694,weights!$A$2:$R$6,6)^C1694*(VLOOKUP($B1694,weights!$A$2:$R$6,15)*EXP(VLOOKUP($B1694,weights!$A$2:$R$6,11)*D1694)+VLOOKUP($B1694,weights!$A$2:$R$6,16)*EXP(VLOOKUP($B1694,weights!$A$2:$R$6,12)*E1694)+VLOOKUP($B1694,weights!$A$2:$R$6,17)*EXP(VLOOKUP($B1694,weights!$A$2:$R$6,13)*F1694)+VLOOKUP($B1694,weights!$A$2:$R$6,18)*EXP(VLOOKUP($B1694,weights!$A$2:$R$6,14)*G1694))</f>
        <v>3.9926825553137375</v>
      </c>
    </row>
    <row r="1695" spans="1:8" ht="12.75" x14ac:dyDescent="0.2">
      <c r="A1695">
        <f t="shared" si="0"/>
        <v>68</v>
      </c>
      <c r="B1695" t="str">
        <f t="shared" ref="B1695:C1695" si="1669">B1670</f>
        <v>store</v>
      </c>
      <c r="C1695">
        <f t="shared" si="1669"/>
        <v>3</v>
      </c>
      <c r="D1695">
        <f ca="1">OFFSET(walk!$A$2:$Y$402,TRUNC((ROW()-ROW($D$2))/COLUMNS(walk!$A$2:$Y$402)),MOD(ROW()-ROW($D$2),COLUMNS(walk!$A$2:$Y$402)),1,1)</f>
        <v>12</v>
      </c>
      <c r="E1695">
        <f ca="1">OFFSET(bike!$A$2:$Y$402,TRUNC((ROW()-ROW($E$2))/COLUMNS(bike!$A$2:$Y$402)),MOD(ROW()-ROW($E$2),COLUMNS(bike!$A$2:$Y$402)),1,1)</f>
        <v>3</v>
      </c>
      <c r="F1695">
        <f ca="1">OFFSET(transit!$A$2:$Y$402,TRUNC((ROW()-ROW($F$2))/COLUMNS(transit!$A$2:$Y$402)),MOD(ROW()-ROW($F$2),COLUMNS(transit!$A$2:$Y$402)),1,1)</f>
        <v>12</v>
      </c>
      <c r="G1695">
        <f ca="1">OFFSET(drive!$A$2:$Y$402,TRUNC((ROW()-ROW($G$2))/COLUMNS(drive!$A$2:$Y$402)),MOD(ROW()-ROW($G$2),COLUMNS(drive!$A$2:$Y$402)),1,1)</f>
        <v>3</v>
      </c>
      <c r="H1695" s="5">
        <f ca="1">(VLOOKUP($B1695,weights!$A$2:$R$6,4))*VLOOKUP($B1695,weights!$A$2:$R$6,6)^C1695*(VLOOKUP($B1695,weights!$A$2:$R$6,15)*EXP(VLOOKUP($B1695,weights!$A$2:$R$6,11)*D1695)+VLOOKUP($B1695,weights!$A$2:$R$6,16)*EXP(VLOOKUP($B1695,weights!$A$2:$R$6,12)*E1695)+VLOOKUP($B1695,weights!$A$2:$R$6,17)*EXP(VLOOKUP($B1695,weights!$A$2:$R$6,13)*F1695)+VLOOKUP($B1695,weights!$A$2:$R$6,18)*EXP(VLOOKUP($B1695,weights!$A$2:$R$6,14)*G1695))</f>
        <v>2.6333392918765033</v>
      </c>
    </row>
    <row r="1696" spans="1:8" ht="12.75" x14ac:dyDescent="0.2">
      <c r="A1696">
        <f t="shared" si="0"/>
        <v>68</v>
      </c>
      <c r="B1696" t="str">
        <f t="shared" ref="B1696:C1696" si="1670">B1671</f>
        <v>store</v>
      </c>
      <c r="C1696">
        <f t="shared" si="1670"/>
        <v>4</v>
      </c>
      <c r="D1696">
        <f ca="1">OFFSET(walk!$A$2:$Y$402,TRUNC((ROW()-ROW($D$2))/COLUMNS(walk!$A$2:$Y$402)),MOD(ROW()-ROW($D$2),COLUMNS(walk!$A$2:$Y$402)),1,1)</f>
        <v>13</v>
      </c>
      <c r="E1696">
        <f ca="1">OFFSET(bike!$A$2:$Y$402,TRUNC((ROW()-ROW($E$2))/COLUMNS(bike!$A$2:$Y$402)),MOD(ROW()-ROW($E$2),COLUMNS(bike!$A$2:$Y$402)),1,1)</f>
        <v>5</v>
      </c>
      <c r="F1696">
        <f ca="1">OFFSET(transit!$A$2:$Y$402,TRUNC((ROW()-ROW($F$2))/COLUMNS(transit!$A$2:$Y$402)),MOD(ROW()-ROW($F$2),COLUMNS(transit!$A$2:$Y$402)),1,1)</f>
        <v>12</v>
      </c>
      <c r="G1696">
        <f ca="1">OFFSET(drive!$A$2:$Y$402,TRUNC((ROW()-ROW($G$2))/COLUMNS(drive!$A$2:$Y$402)),MOD(ROW()-ROW($G$2),COLUMNS(drive!$A$2:$Y$402)),1,1)</f>
        <v>4</v>
      </c>
      <c r="H1696" s="5">
        <f ca="1">(VLOOKUP($B1696,weights!$A$2:$R$6,4))*VLOOKUP($B1696,weights!$A$2:$R$6,6)^C1696*(VLOOKUP($B1696,weights!$A$2:$R$6,15)*EXP(VLOOKUP($B1696,weights!$A$2:$R$6,11)*D1696)+VLOOKUP($B1696,weights!$A$2:$R$6,16)*EXP(VLOOKUP($B1696,weights!$A$2:$R$6,12)*E1696)+VLOOKUP($B1696,weights!$A$2:$R$6,17)*EXP(VLOOKUP($B1696,weights!$A$2:$R$6,13)*F1696)+VLOOKUP($B1696,weights!$A$2:$R$6,18)*EXP(VLOOKUP($B1696,weights!$A$2:$R$6,14)*G1696))</f>
        <v>1.0727615049281225</v>
      </c>
    </row>
    <row r="1697" spans="1:8" ht="12.75" x14ac:dyDescent="0.2">
      <c r="A1697">
        <f t="shared" si="0"/>
        <v>68</v>
      </c>
      <c r="B1697" t="str">
        <f t="shared" ref="B1697:C1697" si="1671">B1672</f>
        <v>pharmacy</v>
      </c>
      <c r="C1697">
        <f t="shared" si="1671"/>
        <v>0</v>
      </c>
      <c r="D1697">
        <f ca="1">OFFSET(walk!$A$2:$Y$402,TRUNC((ROW()-ROW($D$2))/COLUMNS(walk!$A$2:$Y$402)),MOD(ROW()-ROW($D$2),COLUMNS(walk!$A$2:$Y$402)),1,1)</f>
        <v>17</v>
      </c>
      <c r="E1697">
        <f ca="1">OFFSET(bike!$A$2:$Y$402,TRUNC((ROW()-ROW($E$2))/COLUMNS(bike!$A$2:$Y$402)),MOD(ROW()-ROW($E$2),COLUMNS(bike!$A$2:$Y$402)),1,1)</f>
        <v>5</v>
      </c>
      <c r="F1697">
        <f ca="1">OFFSET(transit!$A$2:$Y$402,TRUNC((ROW()-ROW($F$2))/COLUMNS(transit!$A$2:$Y$402)),MOD(ROW()-ROW($F$2),COLUMNS(transit!$A$2:$Y$402)),1,1)</f>
        <v>13</v>
      </c>
      <c r="G1697">
        <f ca="1">OFFSET(drive!$A$2:$Y$402,TRUNC((ROW()-ROW($G$2))/COLUMNS(drive!$A$2:$Y$402)),MOD(ROW()-ROW($G$2),COLUMNS(drive!$A$2:$Y$402)),1,1)</f>
        <v>3</v>
      </c>
      <c r="H1697" s="5">
        <f ca="1">(VLOOKUP($B1697,weights!$A$2:$R$6,4))*VLOOKUP($B1697,weights!$A$2:$R$6,6)^C1697*(VLOOKUP($B1697,weights!$A$2:$R$6,15)*EXP(VLOOKUP($B1697,weights!$A$2:$R$6,11)*D1697)+VLOOKUP($B1697,weights!$A$2:$R$6,16)*EXP(VLOOKUP($B1697,weights!$A$2:$R$6,12)*E1697)+VLOOKUP($B1697,weights!$A$2:$R$6,17)*EXP(VLOOKUP($B1697,weights!$A$2:$R$6,13)*F1697)+VLOOKUP($B1697,weights!$A$2:$R$6,18)*EXP(VLOOKUP($B1697,weights!$A$2:$R$6,14)*G1697))</f>
        <v>4.526576903982181</v>
      </c>
    </row>
    <row r="1698" spans="1:8" ht="12.75" x14ac:dyDescent="0.2">
      <c r="A1698">
        <f t="shared" si="0"/>
        <v>68</v>
      </c>
      <c r="B1698" t="str">
        <f t="shared" ref="B1698:C1698" si="1672">B1673</f>
        <v>pharmacy</v>
      </c>
      <c r="C1698">
        <f t="shared" si="1672"/>
        <v>1</v>
      </c>
      <c r="D1698">
        <f ca="1">OFFSET(walk!$A$2:$Y$402,TRUNC((ROW()-ROW($D$2))/COLUMNS(walk!$A$2:$Y$402)),MOD(ROW()-ROW($D$2),COLUMNS(walk!$A$2:$Y$402)),1,1)</f>
        <v>17</v>
      </c>
      <c r="E1698">
        <f ca="1">OFFSET(bike!$A$2:$Y$402,TRUNC((ROW()-ROW($E$2))/COLUMNS(bike!$A$2:$Y$402)),MOD(ROW()-ROW($E$2),COLUMNS(bike!$A$2:$Y$402)),1,1)</f>
        <v>5</v>
      </c>
      <c r="F1698">
        <f ca="1">OFFSET(transit!$A$2:$Y$402,TRUNC((ROW()-ROW($F$2))/COLUMNS(transit!$A$2:$Y$402)),MOD(ROW()-ROW($F$2),COLUMNS(transit!$A$2:$Y$402)),1,1)</f>
        <v>13</v>
      </c>
      <c r="G1698">
        <f ca="1">OFFSET(drive!$A$2:$Y$402,TRUNC((ROW()-ROW($G$2))/COLUMNS(drive!$A$2:$Y$402)),MOD(ROW()-ROW($G$2),COLUMNS(drive!$A$2:$Y$402)),1,1)</f>
        <v>3</v>
      </c>
      <c r="H1698" s="5">
        <f ca="1">(VLOOKUP($B1698,weights!$A$2:$R$6,4))*VLOOKUP($B1698,weights!$A$2:$R$6,6)^C1698*(VLOOKUP($B1698,weights!$A$2:$R$6,15)*EXP(VLOOKUP($B1698,weights!$A$2:$R$6,11)*D1698)+VLOOKUP($B1698,weights!$A$2:$R$6,16)*EXP(VLOOKUP($B1698,weights!$A$2:$R$6,12)*E1698)+VLOOKUP($B1698,weights!$A$2:$R$6,17)*EXP(VLOOKUP($B1698,weights!$A$2:$R$6,13)*F1698)+VLOOKUP($B1698,weights!$A$2:$R$6,18)*EXP(VLOOKUP($B1698,weights!$A$2:$R$6,14)*G1698))</f>
        <v>2.1794629537691979</v>
      </c>
    </row>
    <row r="1699" spans="1:8" ht="12.75" x14ac:dyDescent="0.2">
      <c r="A1699">
        <f t="shared" si="0"/>
        <v>68</v>
      </c>
      <c r="B1699" t="str">
        <f t="shared" ref="B1699:C1699" si="1673">B1674</f>
        <v>pharmacy</v>
      </c>
      <c r="C1699">
        <f t="shared" si="1673"/>
        <v>2</v>
      </c>
      <c r="D1699">
        <f ca="1">OFFSET(walk!$A$2:$Y$402,TRUNC((ROW()-ROW($D$2))/COLUMNS(walk!$A$2:$Y$402)),MOD(ROW()-ROW($D$2),COLUMNS(walk!$A$2:$Y$402)),1,1)</f>
        <v>17</v>
      </c>
      <c r="E1699">
        <f ca="1">OFFSET(bike!$A$2:$Y$402,TRUNC((ROW()-ROW($E$2))/COLUMNS(bike!$A$2:$Y$402)),MOD(ROW()-ROW($E$2),COLUMNS(bike!$A$2:$Y$402)),1,1)</f>
        <v>5</v>
      </c>
      <c r="F1699">
        <f ca="1">OFFSET(transit!$A$2:$Y$402,TRUNC((ROW()-ROW($F$2))/COLUMNS(transit!$A$2:$Y$402)),MOD(ROW()-ROW($F$2),COLUMNS(transit!$A$2:$Y$402)),1,1)</f>
        <v>17</v>
      </c>
      <c r="G1699">
        <f ca="1">OFFSET(drive!$A$2:$Y$402,TRUNC((ROW()-ROW($G$2))/COLUMNS(drive!$A$2:$Y$402)),MOD(ROW()-ROW($G$2),COLUMNS(drive!$A$2:$Y$402)),1,1)</f>
        <v>3</v>
      </c>
      <c r="H1699" s="5">
        <f ca="1">(VLOOKUP($B1699,weights!$A$2:$R$6,4))*VLOOKUP($B1699,weights!$A$2:$R$6,6)^C1699*(VLOOKUP($B1699,weights!$A$2:$R$6,15)*EXP(VLOOKUP($B1699,weights!$A$2:$R$6,11)*D1699)+VLOOKUP($B1699,weights!$A$2:$R$6,16)*EXP(VLOOKUP($B1699,weights!$A$2:$R$6,12)*E1699)+VLOOKUP($B1699,weights!$A$2:$R$6,17)*EXP(VLOOKUP($B1699,weights!$A$2:$R$6,13)*F1699)+VLOOKUP($B1699,weights!$A$2:$R$6,18)*EXP(VLOOKUP($B1699,weights!$A$2:$R$6,14)*G1699))</f>
        <v>1.0135485439080532</v>
      </c>
    </row>
    <row r="1700" spans="1:8" ht="12.75" x14ac:dyDescent="0.2">
      <c r="A1700">
        <f t="shared" si="0"/>
        <v>68</v>
      </c>
      <c r="B1700" t="str">
        <f t="shared" ref="B1700:C1700" si="1674">B1675</f>
        <v>bank</v>
      </c>
      <c r="C1700">
        <f t="shared" si="1674"/>
        <v>0</v>
      </c>
      <c r="D1700">
        <f ca="1">OFFSET(walk!$A$2:$Y$402,TRUNC((ROW()-ROW($D$2))/COLUMNS(walk!$A$2:$Y$402)),MOD(ROW()-ROW($D$2),COLUMNS(walk!$A$2:$Y$402)),1,1)</f>
        <v>29</v>
      </c>
      <c r="E1700">
        <f ca="1">OFFSET(bike!$A$2:$Y$402,TRUNC((ROW()-ROW($E$2))/COLUMNS(bike!$A$2:$Y$402)),MOD(ROW()-ROW($E$2),COLUMNS(bike!$A$2:$Y$402)),1,1)</f>
        <v>8</v>
      </c>
      <c r="F1700">
        <f ca="1">OFFSET(transit!$A$2:$Y$402,TRUNC((ROW()-ROW($F$2))/COLUMNS(transit!$A$2:$Y$402)),MOD(ROW()-ROW($F$2),COLUMNS(transit!$A$2:$Y$402)),1,1)</f>
        <v>24</v>
      </c>
      <c r="G1700">
        <f ca="1">OFFSET(drive!$A$2:$Y$402,TRUNC((ROW()-ROW($G$2))/COLUMNS(drive!$A$2:$Y$402)),MOD(ROW()-ROW($G$2),COLUMNS(drive!$A$2:$Y$402)),1,1)</f>
        <v>7</v>
      </c>
      <c r="H1700" s="5">
        <f ca="1">(VLOOKUP($B1700,weights!$A$2:$R$6,4))*VLOOKUP($B1700,weights!$A$2:$R$6,6)^C1700*(VLOOKUP($B1700,weights!$A$2:$R$6,15)*EXP(VLOOKUP($B1700,weights!$A$2:$R$6,11)*D1700)+VLOOKUP($B1700,weights!$A$2:$R$6,16)*EXP(VLOOKUP($B1700,weights!$A$2:$R$6,12)*E1700)+VLOOKUP($B1700,weights!$A$2:$R$6,17)*EXP(VLOOKUP($B1700,weights!$A$2:$R$6,13)*F1700)+VLOOKUP($B1700,weights!$A$2:$R$6,18)*EXP(VLOOKUP($B1700,weights!$A$2:$R$6,14)*G1700))</f>
        <v>1.9923014446399496</v>
      </c>
    </row>
    <row r="1701" spans="1:8" ht="12.75" x14ac:dyDescent="0.2">
      <c r="A1701">
        <f t="shared" si="0"/>
        <v>68</v>
      </c>
      <c r="B1701" t="str">
        <f t="shared" ref="B1701:C1701" si="1675">B1676</f>
        <v>bank</v>
      </c>
      <c r="C1701">
        <f t="shared" si="1675"/>
        <v>1</v>
      </c>
      <c r="D1701">
        <f ca="1">OFFSET(walk!$A$2:$Y$402,TRUNC((ROW()-ROW($D$2))/COLUMNS(walk!$A$2:$Y$402)),MOD(ROW()-ROW($D$2),COLUMNS(walk!$A$2:$Y$402)),1,1)</f>
        <v>44</v>
      </c>
      <c r="E1701">
        <f ca="1">OFFSET(bike!$A$2:$Y$402,TRUNC((ROW()-ROW($E$2))/COLUMNS(bike!$A$2:$Y$402)),MOD(ROW()-ROW($E$2),COLUMNS(bike!$A$2:$Y$402)),1,1)</f>
        <v>14</v>
      </c>
      <c r="F1701">
        <f ca="1">OFFSET(transit!$A$2:$Y$402,TRUNC((ROW()-ROW($F$2))/COLUMNS(transit!$A$2:$Y$402)),MOD(ROW()-ROW($F$2),COLUMNS(transit!$A$2:$Y$402)),1,1)</f>
        <v>37</v>
      </c>
      <c r="G1701">
        <f ca="1">OFFSET(drive!$A$2:$Y$402,TRUNC((ROW()-ROW($G$2))/COLUMNS(drive!$A$2:$Y$402)),MOD(ROW()-ROW($G$2),COLUMNS(drive!$A$2:$Y$402)),1,1)</f>
        <v>8</v>
      </c>
      <c r="H1701" s="5">
        <f ca="1">(VLOOKUP($B1701,weights!$A$2:$R$6,4))*VLOOKUP($B1701,weights!$A$2:$R$6,6)^C1701*(VLOOKUP($B1701,weights!$A$2:$R$6,15)*EXP(VLOOKUP($B1701,weights!$A$2:$R$6,11)*D1701)+VLOOKUP($B1701,weights!$A$2:$R$6,16)*EXP(VLOOKUP($B1701,weights!$A$2:$R$6,12)*E1701)+VLOOKUP($B1701,weights!$A$2:$R$6,17)*EXP(VLOOKUP($B1701,weights!$A$2:$R$6,13)*F1701)+VLOOKUP($B1701,weights!$A$2:$R$6,18)*EXP(VLOOKUP($B1701,weights!$A$2:$R$6,14)*G1701))</f>
        <v>0.43771569906547902</v>
      </c>
    </row>
    <row r="1702" spans="1:8" ht="12.75" x14ac:dyDescent="0.2">
      <c r="A1702">
        <f t="shared" si="0"/>
        <v>69</v>
      </c>
      <c r="B1702" t="str">
        <f t="shared" ref="B1702:C1702" si="1676">B1677</f>
        <v>restaurant</v>
      </c>
      <c r="C1702">
        <f t="shared" si="1676"/>
        <v>0</v>
      </c>
      <c r="D1702">
        <f ca="1">OFFSET(walk!$A$2:$Y$402,TRUNC((ROW()-ROW($D$2))/COLUMNS(walk!$A$2:$Y$402)),MOD(ROW()-ROW($D$2),COLUMNS(walk!$A$2:$Y$402)),1,1)</f>
        <v>6</v>
      </c>
      <c r="E1702">
        <f ca="1">OFFSET(bike!$A$2:$Y$402,TRUNC((ROW()-ROW($E$2))/COLUMNS(bike!$A$2:$Y$402)),MOD(ROW()-ROW($E$2),COLUMNS(bike!$A$2:$Y$402)),1,1)</f>
        <v>2</v>
      </c>
      <c r="F1702">
        <f ca="1">OFFSET(transit!$A$2:$Y$402,TRUNC((ROW()-ROW($F$2))/COLUMNS(transit!$A$2:$Y$402)),MOD(ROW()-ROW($F$2),COLUMNS(transit!$A$2:$Y$402)),1,1)</f>
        <v>6</v>
      </c>
      <c r="G1702">
        <f ca="1">OFFSET(drive!$A$2:$Y$402,TRUNC((ROW()-ROW($G$2))/COLUMNS(drive!$A$2:$Y$402)),MOD(ROW()-ROW($G$2),COLUMNS(drive!$A$2:$Y$402)),1,1)</f>
        <v>1</v>
      </c>
      <c r="H1702" s="5">
        <f ca="1">(VLOOKUP($B1702,weights!$A$2:$R$6,4))*VLOOKUP($B1702,weights!$A$2:$R$6,6)^C1702*(VLOOKUP($B1702,weights!$A$2:$R$6,15)*EXP(VLOOKUP($B1702,weights!$A$2:$R$6,11)*D1702)+VLOOKUP($B1702,weights!$A$2:$R$6,16)*EXP(VLOOKUP($B1702,weights!$A$2:$R$6,12)*E1702)+VLOOKUP($B1702,weights!$A$2:$R$6,17)*EXP(VLOOKUP($B1702,weights!$A$2:$R$6,13)*F1702)+VLOOKUP($B1702,weights!$A$2:$R$6,18)*EXP(VLOOKUP($B1702,weights!$A$2:$R$6,14)*G1702))</f>
        <v>36.118659882772583</v>
      </c>
    </row>
    <row r="1703" spans="1:8" ht="12.75" x14ac:dyDescent="0.2">
      <c r="A1703">
        <f t="shared" si="0"/>
        <v>69</v>
      </c>
      <c r="B1703" t="str">
        <f t="shared" ref="B1703:C1703" si="1677">B1678</f>
        <v>restaurant</v>
      </c>
      <c r="C1703">
        <f t="shared" si="1677"/>
        <v>1</v>
      </c>
      <c r="D1703">
        <f ca="1">OFFSET(walk!$A$2:$Y$402,TRUNC((ROW()-ROW($D$2))/COLUMNS(walk!$A$2:$Y$402)),MOD(ROW()-ROW($D$2),COLUMNS(walk!$A$2:$Y$402)),1,1)</f>
        <v>6</v>
      </c>
      <c r="E1703">
        <f ca="1">OFFSET(bike!$A$2:$Y$402,TRUNC((ROW()-ROW($E$2))/COLUMNS(bike!$A$2:$Y$402)),MOD(ROW()-ROW($E$2),COLUMNS(bike!$A$2:$Y$402)),1,1)</f>
        <v>2</v>
      </c>
      <c r="F1703">
        <f ca="1">OFFSET(transit!$A$2:$Y$402,TRUNC((ROW()-ROW($F$2))/COLUMNS(transit!$A$2:$Y$402)),MOD(ROW()-ROW($F$2),COLUMNS(transit!$A$2:$Y$402)),1,1)</f>
        <v>6</v>
      </c>
      <c r="G1703">
        <f ca="1">OFFSET(drive!$A$2:$Y$402,TRUNC((ROW()-ROW($G$2))/COLUMNS(drive!$A$2:$Y$402)),MOD(ROW()-ROW($G$2),COLUMNS(drive!$A$2:$Y$402)),1,1)</f>
        <v>1</v>
      </c>
      <c r="H1703" s="5">
        <f ca="1">(VLOOKUP($B1703,weights!$A$2:$R$6,4))*VLOOKUP($B1703,weights!$A$2:$R$6,6)^C1703*(VLOOKUP($B1703,weights!$A$2:$R$6,15)*EXP(VLOOKUP($B1703,weights!$A$2:$R$6,11)*D1703)+VLOOKUP($B1703,weights!$A$2:$R$6,16)*EXP(VLOOKUP($B1703,weights!$A$2:$R$6,12)*E1703)+VLOOKUP($B1703,weights!$A$2:$R$6,17)*EXP(VLOOKUP($B1703,weights!$A$2:$R$6,13)*F1703)+VLOOKUP($B1703,weights!$A$2:$R$6,18)*EXP(VLOOKUP($B1703,weights!$A$2:$R$6,14)*G1703))</f>
        <v>32.37302108011469</v>
      </c>
    </row>
    <row r="1704" spans="1:8" ht="12.75" x14ac:dyDescent="0.2">
      <c r="A1704">
        <f t="shared" si="0"/>
        <v>69</v>
      </c>
      <c r="B1704" t="str">
        <f t="shared" ref="B1704:C1704" si="1678">B1679</f>
        <v>restaurant</v>
      </c>
      <c r="C1704">
        <f t="shared" si="1678"/>
        <v>2</v>
      </c>
      <c r="D1704">
        <f ca="1">OFFSET(walk!$A$2:$Y$402,TRUNC((ROW()-ROW($D$2))/COLUMNS(walk!$A$2:$Y$402)),MOD(ROW()-ROW($D$2),COLUMNS(walk!$A$2:$Y$402)),1,1)</f>
        <v>9</v>
      </c>
      <c r="E1704">
        <f ca="1">OFFSET(bike!$A$2:$Y$402,TRUNC((ROW()-ROW($E$2))/COLUMNS(bike!$A$2:$Y$402)),MOD(ROW()-ROW($E$2),COLUMNS(bike!$A$2:$Y$402)),1,1)</f>
        <v>3</v>
      </c>
      <c r="F1704">
        <f ca="1">OFFSET(transit!$A$2:$Y$402,TRUNC((ROW()-ROW($F$2))/COLUMNS(transit!$A$2:$Y$402)),MOD(ROW()-ROW($F$2),COLUMNS(transit!$A$2:$Y$402)),1,1)</f>
        <v>6</v>
      </c>
      <c r="G1704">
        <f ca="1">OFFSET(drive!$A$2:$Y$402,TRUNC((ROW()-ROW($G$2))/COLUMNS(drive!$A$2:$Y$402)),MOD(ROW()-ROW($G$2),COLUMNS(drive!$A$2:$Y$402)),1,1)</f>
        <v>2</v>
      </c>
      <c r="H1704" s="5">
        <f ca="1">(VLOOKUP($B1704,weights!$A$2:$R$6,4))*VLOOKUP($B1704,weights!$A$2:$R$6,6)^C1704*(VLOOKUP($B1704,weights!$A$2:$R$6,15)*EXP(VLOOKUP($B1704,weights!$A$2:$R$6,11)*D1704)+VLOOKUP($B1704,weights!$A$2:$R$6,16)*EXP(VLOOKUP($B1704,weights!$A$2:$R$6,12)*E1704)+VLOOKUP($B1704,weights!$A$2:$R$6,17)*EXP(VLOOKUP($B1704,weights!$A$2:$R$6,13)*F1704)+VLOOKUP($B1704,weights!$A$2:$R$6,18)*EXP(VLOOKUP($B1704,weights!$A$2:$R$6,14)*G1704))</f>
        <v>23.566529901903284</v>
      </c>
    </row>
    <row r="1705" spans="1:8" ht="12.75" x14ac:dyDescent="0.2">
      <c r="A1705">
        <f t="shared" si="0"/>
        <v>69</v>
      </c>
      <c r="B1705" t="str">
        <f t="shared" ref="B1705:C1705" si="1679">B1680</f>
        <v>restaurant</v>
      </c>
      <c r="C1705">
        <f t="shared" si="1679"/>
        <v>3</v>
      </c>
      <c r="D1705">
        <f ca="1">OFFSET(walk!$A$2:$Y$402,TRUNC((ROW()-ROW($D$2))/COLUMNS(walk!$A$2:$Y$402)),MOD(ROW()-ROW($D$2),COLUMNS(walk!$A$2:$Y$402)),1,1)</f>
        <v>11</v>
      </c>
      <c r="E1705">
        <f ca="1">OFFSET(bike!$A$2:$Y$402,TRUNC((ROW()-ROW($E$2))/COLUMNS(bike!$A$2:$Y$402)),MOD(ROW()-ROW($E$2),COLUMNS(bike!$A$2:$Y$402)),1,1)</f>
        <v>3</v>
      </c>
      <c r="F1705">
        <f ca="1">OFFSET(transit!$A$2:$Y$402,TRUNC((ROW()-ROW($F$2))/COLUMNS(transit!$A$2:$Y$402)),MOD(ROW()-ROW($F$2),COLUMNS(transit!$A$2:$Y$402)),1,1)</f>
        <v>8</v>
      </c>
      <c r="G1705">
        <f ca="1">OFFSET(drive!$A$2:$Y$402,TRUNC((ROW()-ROW($G$2))/COLUMNS(drive!$A$2:$Y$402)),MOD(ROW()-ROW($G$2),COLUMNS(drive!$A$2:$Y$402)),1,1)</f>
        <v>3</v>
      </c>
      <c r="H1705" s="5">
        <f ca="1">(VLOOKUP($B1705,weights!$A$2:$R$6,4))*VLOOKUP($B1705,weights!$A$2:$R$6,6)^C1705*(VLOOKUP($B1705,weights!$A$2:$R$6,15)*EXP(VLOOKUP($B1705,weights!$A$2:$R$6,11)*D1705)+VLOOKUP($B1705,weights!$A$2:$R$6,16)*EXP(VLOOKUP($B1705,weights!$A$2:$R$6,12)*E1705)+VLOOKUP($B1705,weights!$A$2:$R$6,17)*EXP(VLOOKUP($B1705,weights!$A$2:$R$6,13)*F1705)+VLOOKUP($B1705,weights!$A$2:$R$6,18)*EXP(VLOOKUP($B1705,weights!$A$2:$R$6,14)*G1705))</f>
        <v>17.889911069141508</v>
      </c>
    </row>
    <row r="1706" spans="1:8" ht="12.75" x14ac:dyDescent="0.2">
      <c r="A1706">
        <f t="shared" si="0"/>
        <v>69</v>
      </c>
      <c r="B1706" t="str">
        <f t="shared" ref="B1706:C1706" si="1680">B1681</f>
        <v>restaurant</v>
      </c>
      <c r="C1706">
        <f t="shared" si="1680"/>
        <v>4</v>
      </c>
      <c r="D1706">
        <f ca="1">OFFSET(walk!$A$2:$Y$402,TRUNC((ROW()-ROW($D$2))/COLUMNS(walk!$A$2:$Y$402)),MOD(ROW()-ROW($D$2),COLUMNS(walk!$A$2:$Y$402)),1,1)</f>
        <v>14</v>
      </c>
      <c r="E1706">
        <f ca="1">OFFSET(bike!$A$2:$Y$402,TRUNC((ROW()-ROW($E$2))/COLUMNS(bike!$A$2:$Y$402)),MOD(ROW()-ROW($E$2),COLUMNS(bike!$A$2:$Y$402)),1,1)</f>
        <v>3</v>
      </c>
      <c r="F1706">
        <f ca="1">OFFSET(transit!$A$2:$Y$402,TRUNC((ROW()-ROW($F$2))/COLUMNS(transit!$A$2:$Y$402)),MOD(ROW()-ROW($F$2),COLUMNS(transit!$A$2:$Y$402)),1,1)</f>
        <v>9</v>
      </c>
      <c r="G1706">
        <f ca="1">OFFSET(drive!$A$2:$Y$402,TRUNC((ROW()-ROW($G$2))/COLUMNS(drive!$A$2:$Y$402)),MOD(ROW()-ROW($G$2),COLUMNS(drive!$A$2:$Y$402)),1,1)</f>
        <v>3</v>
      </c>
      <c r="H1706" s="5">
        <f ca="1">(VLOOKUP($B1706,weights!$A$2:$R$6,4))*VLOOKUP($B1706,weights!$A$2:$R$6,6)^C1706*(VLOOKUP($B1706,weights!$A$2:$R$6,15)*EXP(VLOOKUP($B1706,weights!$A$2:$R$6,11)*D1706)+VLOOKUP($B1706,weights!$A$2:$R$6,16)*EXP(VLOOKUP($B1706,weights!$A$2:$R$6,12)*E1706)+VLOOKUP($B1706,weights!$A$2:$R$6,17)*EXP(VLOOKUP($B1706,weights!$A$2:$R$6,13)*F1706)+VLOOKUP($B1706,weights!$A$2:$R$6,18)*EXP(VLOOKUP($B1706,weights!$A$2:$R$6,14)*G1706))</f>
        <v>15.05639187522203</v>
      </c>
    </row>
    <row r="1707" spans="1:8" ht="12.75" x14ac:dyDescent="0.2">
      <c r="A1707">
        <f t="shared" si="0"/>
        <v>69</v>
      </c>
      <c r="B1707" t="str">
        <f t="shared" ref="B1707:C1707" si="1681">B1682</f>
        <v>restaurant</v>
      </c>
      <c r="C1707">
        <f t="shared" si="1681"/>
        <v>5</v>
      </c>
      <c r="D1707">
        <f ca="1">OFFSET(walk!$A$2:$Y$402,TRUNC((ROW()-ROW($D$2))/COLUMNS(walk!$A$2:$Y$402)),MOD(ROW()-ROW($D$2),COLUMNS(walk!$A$2:$Y$402)),1,1)</f>
        <v>14</v>
      </c>
      <c r="E1707">
        <f ca="1">OFFSET(bike!$A$2:$Y$402,TRUNC((ROW()-ROW($E$2))/COLUMNS(bike!$A$2:$Y$402)),MOD(ROW()-ROW($E$2),COLUMNS(bike!$A$2:$Y$402)),1,1)</f>
        <v>4</v>
      </c>
      <c r="F1707">
        <f ca="1">OFFSET(transit!$A$2:$Y$402,TRUNC((ROW()-ROW($F$2))/COLUMNS(transit!$A$2:$Y$402)),MOD(ROW()-ROW($F$2),COLUMNS(transit!$A$2:$Y$402)),1,1)</f>
        <v>9</v>
      </c>
      <c r="G1707">
        <f ca="1">OFFSET(drive!$A$2:$Y$402,TRUNC((ROW()-ROW($G$2))/COLUMNS(drive!$A$2:$Y$402)),MOD(ROW()-ROW($G$2),COLUMNS(drive!$A$2:$Y$402)),1,1)</f>
        <v>3</v>
      </c>
      <c r="H1707" s="5">
        <f ca="1">(VLOOKUP($B1707,weights!$A$2:$R$6,4))*VLOOKUP($B1707,weights!$A$2:$R$6,6)^C1707*(VLOOKUP($B1707,weights!$A$2:$R$6,15)*EXP(VLOOKUP($B1707,weights!$A$2:$R$6,11)*D1707)+VLOOKUP($B1707,weights!$A$2:$R$6,16)*EXP(VLOOKUP($B1707,weights!$A$2:$R$6,12)*E1707)+VLOOKUP($B1707,weights!$A$2:$R$6,17)*EXP(VLOOKUP($B1707,weights!$A$2:$R$6,13)*F1707)+VLOOKUP($B1707,weights!$A$2:$R$6,18)*EXP(VLOOKUP($B1707,weights!$A$2:$R$6,14)*G1707))</f>
        <v>12.539199832377147</v>
      </c>
    </row>
    <row r="1708" spans="1:8" ht="12.75" x14ac:dyDescent="0.2">
      <c r="A1708">
        <f t="shared" si="0"/>
        <v>69</v>
      </c>
      <c r="B1708" t="str">
        <f t="shared" ref="B1708:C1708" si="1682">B1683</f>
        <v>restaurant</v>
      </c>
      <c r="C1708">
        <f t="shared" si="1682"/>
        <v>6</v>
      </c>
      <c r="D1708">
        <f ca="1">OFFSET(walk!$A$2:$Y$402,TRUNC((ROW()-ROW($D$2))/COLUMNS(walk!$A$2:$Y$402)),MOD(ROW()-ROW($D$2),COLUMNS(walk!$A$2:$Y$402)),1,1)</f>
        <v>16</v>
      </c>
      <c r="E1708">
        <f ca="1">OFFSET(bike!$A$2:$Y$402,TRUNC((ROW()-ROW($E$2))/COLUMNS(bike!$A$2:$Y$402)),MOD(ROW()-ROW($E$2),COLUMNS(bike!$A$2:$Y$402)),1,1)</f>
        <v>5</v>
      </c>
      <c r="F1708">
        <f ca="1">OFFSET(transit!$A$2:$Y$402,TRUNC((ROW()-ROW($F$2))/COLUMNS(transit!$A$2:$Y$402)),MOD(ROW()-ROW($F$2),COLUMNS(transit!$A$2:$Y$402)),1,1)</f>
        <v>11</v>
      </c>
      <c r="G1708">
        <f ca="1">OFFSET(drive!$A$2:$Y$402,TRUNC((ROW()-ROW($G$2))/COLUMNS(drive!$A$2:$Y$402)),MOD(ROW()-ROW($G$2),COLUMNS(drive!$A$2:$Y$402)),1,1)</f>
        <v>4</v>
      </c>
      <c r="H1708" s="5">
        <f ca="1">(VLOOKUP($B1708,weights!$A$2:$R$6,4))*VLOOKUP($B1708,weights!$A$2:$R$6,6)^C1708*(VLOOKUP($B1708,weights!$A$2:$R$6,15)*EXP(VLOOKUP($B1708,weights!$A$2:$R$6,11)*D1708)+VLOOKUP($B1708,weights!$A$2:$R$6,16)*EXP(VLOOKUP($B1708,weights!$A$2:$R$6,12)*E1708)+VLOOKUP($B1708,weights!$A$2:$R$6,17)*EXP(VLOOKUP($B1708,weights!$A$2:$R$6,13)*F1708)+VLOOKUP($B1708,weights!$A$2:$R$6,18)*EXP(VLOOKUP($B1708,weights!$A$2:$R$6,14)*G1708))</f>
        <v>9.0419550936508344</v>
      </c>
    </row>
    <row r="1709" spans="1:8" ht="12.75" x14ac:dyDescent="0.2">
      <c r="A1709">
        <f t="shared" si="0"/>
        <v>69</v>
      </c>
      <c r="B1709" t="str">
        <f t="shared" ref="B1709:C1709" si="1683">B1684</f>
        <v>restaurant</v>
      </c>
      <c r="C1709">
        <f t="shared" si="1683"/>
        <v>7</v>
      </c>
      <c r="D1709">
        <f ca="1">OFFSET(walk!$A$2:$Y$402,TRUNC((ROW()-ROW($D$2))/COLUMNS(walk!$A$2:$Y$402)),MOD(ROW()-ROW($D$2),COLUMNS(walk!$A$2:$Y$402)),1,1)</f>
        <v>16</v>
      </c>
      <c r="E1709">
        <f ca="1">OFFSET(bike!$A$2:$Y$402,TRUNC((ROW()-ROW($E$2))/COLUMNS(bike!$A$2:$Y$402)),MOD(ROW()-ROW($E$2),COLUMNS(bike!$A$2:$Y$402)),1,1)</f>
        <v>5</v>
      </c>
      <c r="F1709">
        <f ca="1">OFFSET(transit!$A$2:$Y$402,TRUNC((ROW()-ROW($F$2))/COLUMNS(transit!$A$2:$Y$402)),MOD(ROW()-ROW($F$2),COLUMNS(transit!$A$2:$Y$402)),1,1)</f>
        <v>12</v>
      </c>
      <c r="G1709">
        <f ca="1">OFFSET(drive!$A$2:$Y$402,TRUNC((ROW()-ROW($G$2))/COLUMNS(drive!$A$2:$Y$402)),MOD(ROW()-ROW($G$2),COLUMNS(drive!$A$2:$Y$402)),1,1)</f>
        <v>4</v>
      </c>
      <c r="H1709" s="5">
        <f ca="1">(VLOOKUP($B1709,weights!$A$2:$R$6,4))*VLOOKUP($B1709,weights!$A$2:$R$6,6)^C1709*(VLOOKUP($B1709,weights!$A$2:$R$6,15)*EXP(VLOOKUP($B1709,weights!$A$2:$R$6,11)*D1709)+VLOOKUP($B1709,weights!$A$2:$R$6,16)*EXP(VLOOKUP($B1709,weights!$A$2:$R$6,12)*E1709)+VLOOKUP($B1709,weights!$A$2:$R$6,17)*EXP(VLOOKUP($B1709,weights!$A$2:$R$6,13)*F1709)+VLOOKUP($B1709,weights!$A$2:$R$6,18)*EXP(VLOOKUP($B1709,weights!$A$2:$R$6,14)*G1709))</f>
        <v>7.9037049320704247</v>
      </c>
    </row>
    <row r="1710" spans="1:8" ht="12.75" x14ac:dyDescent="0.2">
      <c r="A1710">
        <f t="shared" si="0"/>
        <v>69</v>
      </c>
      <c r="B1710" t="str">
        <f t="shared" ref="B1710:C1710" si="1684">B1685</f>
        <v>restaurant</v>
      </c>
      <c r="C1710">
        <f t="shared" si="1684"/>
        <v>8</v>
      </c>
      <c r="D1710">
        <f ca="1">OFFSET(walk!$A$2:$Y$402,TRUNC((ROW()-ROW($D$2))/COLUMNS(walk!$A$2:$Y$402)),MOD(ROW()-ROW($D$2),COLUMNS(walk!$A$2:$Y$402)),1,1)</f>
        <v>17</v>
      </c>
      <c r="E1710">
        <f ca="1">OFFSET(bike!$A$2:$Y$402,TRUNC((ROW()-ROW($E$2))/COLUMNS(bike!$A$2:$Y$402)),MOD(ROW()-ROW($E$2),COLUMNS(bike!$A$2:$Y$402)),1,1)</f>
        <v>5</v>
      </c>
      <c r="F1710">
        <f ca="1">OFFSET(transit!$A$2:$Y$402,TRUNC((ROW()-ROW($F$2))/COLUMNS(transit!$A$2:$Y$402)),MOD(ROW()-ROW($F$2),COLUMNS(transit!$A$2:$Y$402)),1,1)</f>
        <v>12</v>
      </c>
      <c r="G1710">
        <f ca="1">OFFSET(drive!$A$2:$Y$402,TRUNC((ROW()-ROW($G$2))/COLUMNS(drive!$A$2:$Y$402)),MOD(ROW()-ROW($G$2),COLUMNS(drive!$A$2:$Y$402)),1,1)</f>
        <v>4</v>
      </c>
      <c r="H1710" s="5">
        <f ca="1">(VLOOKUP($B1710,weights!$A$2:$R$6,4))*VLOOKUP($B1710,weights!$A$2:$R$6,6)^C1710*(VLOOKUP($B1710,weights!$A$2:$R$6,15)*EXP(VLOOKUP($B1710,weights!$A$2:$R$6,11)*D1710)+VLOOKUP($B1710,weights!$A$2:$R$6,16)*EXP(VLOOKUP($B1710,weights!$A$2:$R$6,12)*E1710)+VLOOKUP($B1710,weights!$A$2:$R$6,17)*EXP(VLOOKUP($B1710,weights!$A$2:$R$6,13)*F1710)+VLOOKUP($B1710,weights!$A$2:$R$6,18)*EXP(VLOOKUP($B1710,weights!$A$2:$R$6,14)*G1710))</f>
        <v>7.0382787966851552</v>
      </c>
    </row>
    <row r="1711" spans="1:8" ht="12.75" x14ac:dyDescent="0.2">
      <c r="A1711">
        <f t="shared" si="0"/>
        <v>69</v>
      </c>
      <c r="B1711" t="str">
        <f t="shared" ref="B1711:C1711" si="1685">B1686</f>
        <v>restaurant</v>
      </c>
      <c r="C1711">
        <f t="shared" si="1685"/>
        <v>9</v>
      </c>
      <c r="D1711">
        <f ca="1">OFFSET(walk!$A$2:$Y$402,TRUNC((ROW()-ROW($D$2))/COLUMNS(walk!$A$2:$Y$402)),MOD(ROW()-ROW($D$2),COLUMNS(walk!$A$2:$Y$402)),1,1)</f>
        <v>20</v>
      </c>
      <c r="E1711">
        <f ca="1">OFFSET(bike!$A$2:$Y$402,TRUNC((ROW()-ROW($E$2))/COLUMNS(bike!$A$2:$Y$402)),MOD(ROW()-ROW($E$2),COLUMNS(bike!$A$2:$Y$402)),1,1)</f>
        <v>5</v>
      </c>
      <c r="F1711">
        <f ca="1">OFFSET(transit!$A$2:$Y$402,TRUNC((ROW()-ROW($F$2))/COLUMNS(transit!$A$2:$Y$402)),MOD(ROW()-ROW($F$2),COLUMNS(transit!$A$2:$Y$402)),1,1)</f>
        <v>16</v>
      </c>
      <c r="G1711">
        <f ca="1">OFFSET(drive!$A$2:$Y$402,TRUNC((ROW()-ROW($G$2))/COLUMNS(drive!$A$2:$Y$402)),MOD(ROW()-ROW($G$2),COLUMNS(drive!$A$2:$Y$402)),1,1)</f>
        <v>5</v>
      </c>
      <c r="H1711" s="5">
        <f ca="1">(VLOOKUP($B1711,weights!$A$2:$R$6,4))*VLOOKUP($B1711,weights!$A$2:$R$6,6)^C1711*(VLOOKUP($B1711,weights!$A$2:$R$6,15)*EXP(VLOOKUP($B1711,weights!$A$2:$R$6,11)*D1711)+VLOOKUP($B1711,weights!$A$2:$R$6,16)*EXP(VLOOKUP($B1711,weights!$A$2:$R$6,12)*E1711)+VLOOKUP($B1711,weights!$A$2:$R$6,17)*EXP(VLOOKUP($B1711,weights!$A$2:$R$6,13)*F1711)+VLOOKUP($B1711,weights!$A$2:$R$6,18)*EXP(VLOOKUP($B1711,weights!$A$2:$R$6,14)*G1711))</f>
        <v>5.294163339370856</v>
      </c>
    </row>
    <row r="1712" spans="1:8" ht="12.75" x14ac:dyDescent="0.2">
      <c r="A1712">
        <f t="shared" si="0"/>
        <v>69</v>
      </c>
      <c r="B1712" t="str">
        <f t="shared" ref="B1712:C1712" si="1686">B1687</f>
        <v>supermarket</v>
      </c>
      <c r="C1712">
        <f t="shared" si="1686"/>
        <v>0</v>
      </c>
      <c r="D1712">
        <f ca="1">OFFSET(walk!$A$2:$Y$402,TRUNC((ROW()-ROW($D$2))/COLUMNS(walk!$A$2:$Y$402)),MOD(ROW()-ROW($D$2),COLUMNS(walk!$A$2:$Y$402)),1,1)</f>
        <v>39</v>
      </c>
      <c r="E1712">
        <f ca="1">OFFSET(bike!$A$2:$Y$402,TRUNC((ROW()-ROW($E$2))/COLUMNS(bike!$A$2:$Y$402)),MOD(ROW()-ROW($E$2),COLUMNS(bike!$A$2:$Y$402)),1,1)</f>
        <v>15</v>
      </c>
      <c r="F1712">
        <f ca="1">OFFSET(transit!$A$2:$Y$402,TRUNC((ROW()-ROW($F$2))/COLUMNS(transit!$A$2:$Y$402)),MOD(ROW()-ROW($F$2),COLUMNS(transit!$A$2:$Y$402)),1,1)</f>
        <v>20</v>
      </c>
      <c r="G1712">
        <f ca="1">OFFSET(drive!$A$2:$Y$402,TRUNC((ROW()-ROW($G$2))/COLUMNS(drive!$A$2:$Y$402)),MOD(ROW()-ROW($G$2),COLUMNS(drive!$A$2:$Y$402)),1,1)</f>
        <v>10</v>
      </c>
      <c r="H1712" s="5">
        <f ca="1">(VLOOKUP($B1712,weights!$A$2:$R$6,4))*VLOOKUP($B1712,weights!$A$2:$R$6,6)^C1712*(VLOOKUP($B1712,weights!$A$2:$R$6,15)*EXP(VLOOKUP($B1712,weights!$A$2:$R$6,11)*D1712)+VLOOKUP($B1712,weights!$A$2:$R$6,16)*EXP(VLOOKUP($B1712,weights!$A$2:$R$6,12)*E1712)+VLOOKUP($B1712,weights!$A$2:$R$6,17)*EXP(VLOOKUP($B1712,weights!$A$2:$R$6,13)*F1712)+VLOOKUP($B1712,weights!$A$2:$R$6,18)*EXP(VLOOKUP($B1712,weights!$A$2:$R$6,14)*G1712))</f>
        <v>2.4802320234968271</v>
      </c>
    </row>
    <row r="1713" spans="1:8" ht="12.75" x14ac:dyDescent="0.2">
      <c r="A1713">
        <f t="shared" si="0"/>
        <v>69</v>
      </c>
      <c r="B1713" t="str">
        <f t="shared" ref="B1713:C1713" si="1687">B1688</f>
        <v>supermarket</v>
      </c>
      <c r="C1713">
        <f t="shared" si="1687"/>
        <v>1</v>
      </c>
      <c r="D1713">
        <f ca="1">OFFSET(walk!$A$2:$Y$402,TRUNC((ROW()-ROW($D$2))/COLUMNS(walk!$A$2:$Y$402)),MOD(ROW()-ROW($D$2),COLUMNS(walk!$A$2:$Y$402)),1,1)</f>
        <v>54</v>
      </c>
      <c r="E1713">
        <f ca="1">OFFSET(bike!$A$2:$Y$402,TRUNC((ROW()-ROW($E$2))/COLUMNS(bike!$A$2:$Y$402)),MOD(ROW()-ROW($E$2),COLUMNS(bike!$A$2:$Y$402)),1,1)</f>
        <v>16</v>
      </c>
      <c r="F1713">
        <f ca="1">OFFSET(transit!$A$2:$Y$402,TRUNC((ROW()-ROW($F$2))/COLUMNS(transit!$A$2:$Y$402)),MOD(ROW()-ROW($F$2),COLUMNS(transit!$A$2:$Y$402)),1,1)</f>
        <v>24</v>
      </c>
      <c r="G1713">
        <f ca="1">OFFSET(drive!$A$2:$Y$402,TRUNC((ROW()-ROW($G$2))/COLUMNS(drive!$A$2:$Y$402)),MOD(ROW()-ROW($G$2),COLUMNS(drive!$A$2:$Y$402)),1,1)</f>
        <v>11</v>
      </c>
      <c r="H1713" s="5">
        <f ca="1">(VLOOKUP($B1713,weights!$A$2:$R$6,4))*VLOOKUP($B1713,weights!$A$2:$R$6,6)^C1713*(VLOOKUP($B1713,weights!$A$2:$R$6,15)*EXP(VLOOKUP($B1713,weights!$A$2:$R$6,11)*D1713)+VLOOKUP($B1713,weights!$A$2:$R$6,16)*EXP(VLOOKUP($B1713,weights!$A$2:$R$6,12)*E1713)+VLOOKUP($B1713,weights!$A$2:$R$6,17)*EXP(VLOOKUP($B1713,weights!$A$2:$R$6,13)*F1713)+VLOOKUP($B1713,weights!$A$2:$R$6,18)*EXP(VLOOKUP($B1713,weights!$A$2:$R$6,14)*G1713))</f>
        <v>1.1246877611491193</v>
      </c>
    </row>
    <row r="1714" spans="1:8" ht="12.75" x14ac:dyDescent="0.2">
      <c r="A1714">
        <f t="shared" si="0"/>
        <v>69</v>
      </c>
      <c r="B1714" t="str">
        <f t="shared" ref="B1714:C1714" si="1688">B1689</f>
        <v>supermarket</v>
      </c>
      <c r="C1714">
        <f t="shared" si="1688"/>
        <v>2</v>
      </c>
      <c r="D1714">
        <f ca="1">OFFSET(walk!$A$2:$Y$402,TRUNC((ROW()-ROW($D$2))/COLUMNS(walk!$A$2:$Y$402)),MOD(ROW()-ROW($D$2),COLUMNS(walk!$A$2:$Y$402)),1,1)</f>
        <v>59</v>
      </c>
      <c r="E1714">
        <f ca="1">OFFSET(bike!$A$2:$Y$402,TRUNC((ROW()-ROW($E$2))/COLUMNS(bike!$A$2:$Y$402)),MOD(ROW()-ROW($E$2),COLUMNS(bike!$A$2:$Y$402)),1,1)</f>
        <v>16</v>
      </c>
      <c r="F1714">
        <f ca="1">OFFSET(transit!$A$2:$Y$402,TRUNC((ROW()-ROW($F$2))/COLUMNS(transit!$A$2:$Y$402)),MOD(ROW()-ROW($F$2),COLUMNS(transit!$A$2:$Y$402)),1,1)</f>
        <v>31</v>
      </c>
      <c r="G1714">
        <f ca="1">OFFSET(drive!$A$2:$Y$402,TRUNC((ROW()-ROW($G$2))/COLUMNS(drive!$A$2:$Y$402)),MOD(ROW()-ROW($G$2),COLUMNS(drive!$A$2:$Y$402)),1,1)</f>
        <v>13</v>
      </c>
      <c r="H1714" s="5">
        <f ca="1">(VLOOKUP($B1714,weights!$A$2:$R$6,4))*VLOOKUP($B1714,weights!$A$2:$R$6,6)^C1714*(VLOOKUP($B1714,weights!$A$2:$R$6,15)*EXP(VLOOKUP($B1714,weights!$A$2:$R$6,11)*D1714)+VLOOKUP($B1714,weights!$A$2:$R$6,16)*EXP(VLOOKUP($B1714,weights!$A$2:$R$6,12)*E1714)+VLOOKUP($B1714,weights!$A$2:$R$6,17)*EXP(VLOOKUP($B1714,weights!$A$2:$R$6,13)*F1714)+VLOOKUP($B1714,weights!$A$2:$R$6,18)*EXP(VLOOKUP($B1714,weights!$A$2:$R$6,14)*G1714))</f>
        <v>0.43179571626036356</v>
      </c>
    </row>
    <row r="1715" spans="1:8" ht="12.75" x14ac:dyDescent="0.2">
      <c r="A1715">
        <f t="shared" si="0"/>
        <v>69</v>
      </c>
      <c r="B1715" t="str">
        <f t="shared" ref="B1715:C1715" si="1689">B1690</f>
        <v>supermarket</v>
      </c>
      <c r="C1715">
        <f t="shared" si="1689"/>
        <v>3</v>
      </c>
      <c r="D1715">
        <f ca="1">OFFSET(walk!$A$2:$Y$402,TRUNC((ROW()-ROW($D$2))/COLUMNS(walk!$A$2:$Y$402)),MOD(ROW()-ROW($D$2),COLUMNS(walk!$A$2:$Y$402)),1,1)</f>
        <v>66</v>
      </c>
      <c r="E1715">
        <f ca="1">OFFSET(bike!$A$2:$Y$402,TRUNC((ROW()-ROW($E$2))/COLUMNS(bike!$A$2:$Y$402)),MOD(ROW()-ROW($E$2),COLUMNS(bike!$A$2:$Y$402)),1,1)</f>
        <v>20</v>
      </c>
      <c r="F1715">
        <f ca="1">OFFSET(transit!$A$2:$Y$402,TRUNC((ROW()-ROW($F$2))/COLUMNS(transit!$A$2:$Y$402)),MOD(ROW()-ROW($F$2),COLUMNS(transit!$A$2:$Y$402)),1,1)</f>
        <v>38</v>
      </c>
      <c r="G1715">
        <f ca="1">OFFSET(drive!$A$2:$Y$402,TRUNC((ROW()-ROW($G$2))/COLUMNS(drive!$A$2:$Y$402)),MOD(ROW()-ROW($G$2),COLUMNS(drive!$A$2:$Y$402)),1,1)</f>
        <v>14</v>
      </c>
      <c r="H1715" s="5">
        <f ca="1">(VLOOKUP($B1715,weights!$A$2:$R$6,4))*VLOOKUP($B1715,weights!$A$2:$R$6,6)^C1715*(VLOOKUP($B1715,weights!$A$2:$R$6,15)*EXP(VLOOKUP($B1715,weights!$A$2:$R$6,11)*D1715)+VLOOKUP($B1715,weights!$A$2:$R$6,16)*EXP(VLOOKUP($B1715,weights!$A$2:$R$6,12)*E1715)+VLOOKUP($B1715,weights!$A$2:$R$6,17)*EXP(VLOOKUP($B1715,weights!$A$2:$R$6,13)*F1715)+VLOOKUP($B1715,weights!$A$2:$R$6,18)*EXP(VLOOKUP($B1715,weights!$A$2:$R$6,14)*G1715))</f>
        <v>0.19055866110380631</v>
      </c>
    </row>
    <row r="1716" spans="1:8" ht="12.75" x14ac:dyDescent="0.2">
      <c r="A1716">
        <f t="shared" si="0"/>
        <v>69</v>
      </c>
      <c r="B1716" t="str">
        <f t="shared" ref="B1716:C1716" si="1690">B1691</f>
        <v>supermarket</v>
      </c>
      <c r="C1716">
        <f t="shared" si="1690"/>
        <v>4</v>
      </c>
      <c r="D1716">
        <f ca="1">OFFSET(walk!$A$2:$Y$402,TRUNC((ROW()-ROW($D$2))/COLUMNS(walk!$A$2:$Y$402)),MOD(ROW()-ROW($D$2),COLUMNS(walk!$A$2:$Y$402)),1,1)</f>
        <v>83</v>
      </c>
      <c r="E1716">
        <f ca="1">OFFSET(bike!$A$2:$Y$402,TRUNC((ROW()-ROW($E$2))/COLUMNS(bike!$A$2:$Y$402)),MOD(ROW()-ROW($E$2),COLUMNS(bike!$A$2:$Y$402)),1,1)</f>
        <v>23</v>
      </c>
      <c r="F1716">
        <f ca="1">OFFSET(transit!$A$2:$Y$402,TRUNC((ROW()-ROW($F$2))/COLUMNS(transit!$A$2:$Y$402)),MOD(ROW()-ROW($F$2),COLUMNS(transit!$A$2:$Y$402)),1,1)</f>
        <v>38</v>
      </c>
      <c r="G1716">
        <f ca="1">OFFSET(drive!$A$2:$Y$402,TRUNC((ROW()-ROW($G$2))/COLUMNS(drive!$A$2:$Y$402)),MOD(ROW()-ROW($G$2),COLUMNS(drive!$A$2:$Y$402)),1,1)</f>
        <v>15</v>
      </c>
      <c r="H1716" s="5">
        <f ca="1">(VLOOKUP($B1716,weights!$A$2:$R$6,4))*VLOOKUP($B1716,weights!$A$2:$R$6,6)^C1716*(VLOOKUP($B1716,weights!$A$2:$R$6,15)*EXP(VLOOKUP($B1716,weights!$A$2:$R$6,11)*D1716)+VLOOKUP($B1716,weights!$A$2:$R$6,16)*EXP(VLOOKUP($B1716,weights!$A$2:$R$6,12)*E1716)+VLOOKUP($B1716,weights!$A$2:$R$6,17)*EXP(VLOOKUP($B1716,weights!$A$2:$R$6,13)*F1716)+VLOOKUP($B1716,weights!$A$2:$R$6,18)*EXP(VLOOKUP($B1716,weights!$A$2:$R$6,14)*G1716))</f>
        <v>9.0143746535634547E-2</v>
      </c>
    </row>
    <row r="1717" spans="1:8" ht="12.75" x14ac:dyDescent="0.2">
      <c r="A1717">
        <f t="shared" si="0"/>
        <v>69</v>
      </c>
      <c r="B1717" t="str">
        <f t="shared" ref="B1717:C1717" si="1691">B1692</f>
        <v>store</v>
      </c>
      <c r="C1717">
        <f t="shared" si="1691"/>
        <v>0</v>
      </c>
      <c r="D1717">
        <f ca="1">OFFSET(walk!$A$2:$Y$402,TRUNC((ROW()-ROW($D$2))/COLUMNS(walk!$A$2:$Y$402)),MOD(ROW()-ROW($D$2),COLUMNS(walk!$A$2:$Y$402)),1,1)</f>
        <v>4</v>
      </c>
      <c r="E1717">
        <f ca="1">OFFSET(bike!$A$2:$Y$402,TRUNC((ROW()-ROW($E$2))/COLUMNS(bike!$A$2:$Y$402)),MOD(ROW()-ROW($E$2),COLUMNS(bike!$A$2:$Y$402)),1,1)</f>
        <v>1</v>
      </c>
      <c r="F1717">
        <f ca="1">OFFSET(transit!$A$2:$Y$402,TRUNC((ROW()-ROW($F$2))/COLUMNS(transit!$A$2:$Y$402)),MOD(ROW()-ROW($F$2),COLUMNS(transit!$A$2:$Y$402)),1,1)</f>
        <v>4</v>
      </c>
      <c r="G1717">
        <f ca="1">OFFSET(drive!$A$2:$Y$402,TRUNC((ROW()-ROW($G$2))/COLUMNS(drive!$A$2:$Y$402)),MOD(ROW()-ROW($G$2),COLUMNS(drive!$A$2:$Y$402)),1,1)</f>
        <v>1</v>
      </c>
      <c r="H1717" s="5">
        <f ca="1">(VLOOKUP($B1717,weights!$A$2:$R$6,4))*VLOOKUP($B1717,weights!$A$2:$R$6,6)^C1717*(VLOOKUP($B1717,weights!$A$2:$R$6,15)*EXP(VLOOKUP($B1717,weights!$A$2:$R$6,11)*D1717)+VLOOKUP($B1717,weights!$A$2:$R$6,16)*EXP(VLOOKUP($B1717,weights!$A$2:$R$6,12)*E1717)+VLOOKUP($B1717,weights!$A$2:$R$6,17)*EXP(VLOOKUP($B1717,weights!$A$2:$R$6,13)*F1717)+VLOOKUP($B1717,weights!$A$2:$R$6,18)*EXP(VLOOKUP($B1717,weights!$A$2:$R$6,14)*G1717))</f>
        <v>22.338230552247637</v>
      </c>
    </row>
    <row r="1718" spans="1:8" ht="12.75" x14ac:dyDescent="0.2">
      <c r="A1718">
        <f t="shared" si="0"/>
        <v>69</v>
      </c>
      <c r="B1718" t="str">
        <f t="shared" ref="B1718:C1718" si="1692">B1693</f>
        <v>store</v>
      </c>
      <c r="C1718">
        <f t="shared" si="1692"/>
        <v>1</v>
      </c>
      <c r="D1718">
        <f ca="1">OFFSET(walk!$A$2:$Y$402,TRUNC((ROW()-ROW($D$2))/COLUMNS(walk!$A$2:$Y$402)),MOD(ROW()-ROW($D$2),COLUMNS(walk!$A$2:$Y$402)),1,1)</f>
        <v>10</v>
      </c>
      <c r="E1718">
        <f ca="1">OFFSET(bike!$A$2:$Y$402,TRUNC((ROW()-ROW($E$2))/COLUMNS(bike!$A$2:$Y$402)),MOD(ROW()-ROW($E$2),COLUMNS(bike!$A$2:$Y$402)),1,1)</f>
        <v>2</v>
      </c>
      <c r="F1718">
        <f ca="1">OFFSET(transit!$A$2:$Y$402,TRUNC((ROW()-ROW($F$2))/COLUMNS(transit!$A$2:$Y$402)),MOD(ROW()-ROW($F$2),COLUMNS(transit!$A$2:$Y$402)),1,1)</f>
        <v>8</v>
      </c>
      <c r="G1718">
        <f ca="1">OFFSET(drive!$A$2:$Y$402,TRUNC((ROW()-ROW($G$2))/COLUMNS(drive!$A$2:$Y$402)),MOD(ROW()-ROW($G$2),COLUMNS(drive!$A$2:$Y$402)),1,1)</f>
        <v>2</v>
      </c>
      <c r="H1718" s="5">
        <f ca="1">(VLOOKUP($B1718,weights!$A$2:$R$6,4))*VLOOKUP($B1718,weights!$A$2:$R$6,6)^C1718*(VLOOKUP($B1718,weights!$A$2:$R$6,15)*EXP(VLOOKUP($B1718,weights!$A$2:$R$6,11)*D1718)+VLOOKUP($B1718,weights!$A$2:$R$6,16)*EXP(VLOOKUP($B1718,weights!$A$2:$R$6,12)*E1718)+VLOOKUP($B1718,weights!$A$2:$R$6,17)*EXP(VLOOKUP($B1718,weights!$A$2:$R$6,13)*F1718)+VLOOKUP($B1718,weights!$A$2:$R$6,18)*EXP(VLOOKUP($B1718,weights!$A$2:$R$6,14)*G1718))</f>
        <v>8.5889554107622192</v>
      </c>
    </row>
    <row r="1719" spans="1:8" ht="12.75" x14ac:dyDescent="0.2">
      <c r="A1719">
        <f t="shared" si="0"/>
        <v>69</v>
      </c>
      <c r="B1719" t="str">
        <f t="shared" ref="B1719:C1719" si="1693">B1694</f>
        <v>store</v>
      </c>
      <c r="C1719">
        <f t="shared" si="1693"/>
        <v>2</v>
      </c>
      <c r="D1719">
        <f ca="1">OFFSET(walk!$A$2:$Y$402,TRUNC((ROW()-ROW($D$2))/COLUMNS(walk!$A$2:$Y$402)),MOD(ROW()-ROW($D$2),COLUMNS(walk!$A$2:$Y$402)),1,1)</f>
        <v>12</v>
      </c>
      <c r="E1719">
        <f ca="1">OFFSET(bike!$A$2:$Y$402,TRUNC((ROW()-ROW($E$2))/COLUMNS(bike!$A$2:$Y$402)),MOD(ROW()-ROW($E$2),COLUMNS(bike!$A$2:$Y$402)),1,1)</f>
        <v>3</v>
      </c>
      <c r="F1719">
        <f ca="1">OFFSET(transit!$A$2:$Y$402,TRUNC((ROW()-ROW($F$2))/COLUMNS(transit!$A$2:$Y$402)),MOD(ROW()-ROW($F$2),COLUMNS(transit!$A$2:$Y$402)),1,1)</f>
        <v>10</v>
      </c>
      <c r="G1719">
        <f ca="1">OFFSET(drive!$A$2:$Y$402,TRUNC((ROW()-ROW($G$2))/COLUMNS(drive!$A$2:$Y$402)),MOD(ROW()-ROW($G$2),COLUMNS(drive!$A$2:$Y$402)),1,1)</f>
        <v>3</v>
      </c>
      <c r="H1719" s="5">
        <f ca="1">(VLOOKUP($B1719,weights!$A$2:$R$6,4))*VLOOKUP($B1719,weights!$A$2:$R$6,6)^C1719*(VLOOKUP($B1719,weights!$A$2:$R$6,15)*EXP(VLOOKUP($B1719,weights!$A$2:$R$6,11)*D1719)+VLOOKUP($B1719,weights!$A$2:$R$6,16)*EXP(VLOOKUP($B1719,weights!$A$2:$R$6,12)*E1719)+VLOOKUP($B1719,weights!$A$2:$R$6,17)*EXP(VLOOKUP($B1719,weights!$A$2:$R$6,13)*F1719)+VLOOKUP($B1719,weights!$A$2:$R$6,18)*EXP(VLOOKUP($B1719,weights!$A$2:$R$6,14)*G1719))</f>
        <v>3.9926825553137375</v>
      </c>
    </row>
    <row r="1720" spans="1:8" ht="12.75" x14ac:dyDescent="0.2">
      <c r="A1720">
        <f t="shared" si="0"/>
        <v>69</v>
      </c>
      <c r="B1720" t="str">
        <f t="shared" ref="B1720:C1720" si="1694">B1695</f>
        <v>store</v>
      </c>
      <c r="C1720">
        <f t="shared" si="1694"/>
        <v>3</v>
      </c>
      <c r="D1720">
        <f ca="1">OFFSET(walk!$A$2:$Y$402,TRUNC((ROW()-ROW($D$2))/COLUMNS(walk!$A$2:$Y$402)),MOD(ROW()-ROW($D$2),COLUMNS(walk!$A$2:$Y$402)),1,1)</f>
        <v>12</v>
      </c>
      <c r="E1720">
        <f ca="1">OFFSET(bike!$A$2:$Y$402,TRUNC((ROW()-ROW($E$2))/COLUMNS(bike!$A$2:$Y$402)),MOD(ROW()-ROW($E$2),COLUMNS(bike!$A$2:$Y$402)),1,1)</f>
        <v>3</v>
      </c>
      <c r="F1720">
        <f ca="1">OFFSET(transit!$A$2:$Y$402,TRUNC((ROW()-ROW($F$2))/COLUMNS(transit!$A$2:$Y$402)),MOD(ROW()-ROW($F$2),COLUMNS(transit!$A$2:$Y$402)),1,1)</f>
        <v>12</v>
      </c>
      <c r="G1720">
        <f ca="1">OFFSET(drive!$A$2:$Y$402,TRUNC((ROW()-ROW($G$2))/COLUMNS(drive!$A$2:$Y$402)),MOD(ROW()-ROW($G$2),COLUMNS(drive!$A$2:$Y$402)),1,1)</f>
        <v>3</v>
      </c>
      <c r="H1720" s="5">
        <f ca="1">(VLOOKUP($B1720,weights!$A$2:$R$6,4))*VLOOKUP($B1720,weights!$A$2:$R$6,6)^C1720*(VLOOKUP($B1720,weights!$A$2:$R$6,15)*EXP(VLOOKUP($B1720,weights!$A$2:$R$6,11)*D1720)+VLOOKUP($B1720,weights!$A$2:$R$6,16)*EXP(VLOOKUP($B1720,weights!$A$2:$R$6,12)*E1720)+VLOOKUP($B1720,weights!$A$2:$R$6,17)*EXP(VLOOKUP($B1720,weights!$A$2:$R$6,13)*F1720)+VLOOKUP($B1720,weights!$A$2:$R$6,18)*EXP(VLOOKUP($B1720,weights!$A$2:$R$6,14)*G1720))</f>
        <v>2.6333392918765033</v>
      </c>
    </row>
    <row r="1721" spans="1:8" ht="12.75" x14ac:dyDescent="0.2">
      <c r="A1721">
        <f t="shared" si="0"/>
        <v>69</v>
      </c>
      <c r="B1721" t="str">
        <f t="shared" ref="B1721:C1721" si="1695">B1696</f>
        <v>store</v>
      </c>
      <c r="C1721">
        <f t="shared" si="1695"/>
        <v>4</v>
      </c>
      <c r="D1721">
        <f ca="1">OFFSET(walk!$A$2:$Y$402,TRUNC((ROW()-ROW($D$2))/COLUMNS(walk!$A$2:$Y$402)),MOD(ROW()-ROW($D$2),COLUMNS(walk!$A$2:$Y$402)),1,1)</f>
        <v>13</v>
      </c>
      <c r="E1721">
        <f ca="1">OFFSET(bike!$A$2:$Y$402,TRUNC((ROW()-ROW($E$2))/COLUMNS(bike!$A$2:$Y$402)),MOD(ROW()-ROW($E$2),COLUMNS(bike!$A$2:$Y$402)),1,1)</f>
        <v>5</v>
      </c>
      <c r="F1721">
        <f ca="1">OFFSET(transit!$A$2:$Y$402,TRUNC((ROW()-ROW($F$2))/COLUMNS(transit!$A$2:$Y$402)),MOD(ROW()-ROW($F$2),COLUMNS(transit!$A$2:$Y$402)),1,1)</f>
        <v>12</v>
      </c>
      <c r="G1721">
        <f ca="1">OFFSET(drive!$A$2:$Y$402,TRUNC((ROW()-ROW($G$2))/COLUMNS(drive!$A$2:$Y$402)),MOD(ROW()-ROW($G$2),COLUMNS(drive!$A$2:$Y$402)),1,1)</f>
        <v>4</v>
      </c>
      <c r="H1721" s="5">
        <f ca="1">(VLOOKUP($B1721,weights!$A$2:$R$6,4))*VLOOKUP($B1721,weights!$A$2:$R$6,6)^C1721*(VLOOKUP($B1721,weights!$A$2:$R$6,15)*EXP(VLOOKUP($B1721,weights!$A$2:$R$6,11)*D1721)+VLOOKUP($B1721,weights!$A$2:$R$6,16)*EXP(VLOOKUP($B1721,weights!$A$2:$R$6,12)*E1721)+VLOOKUP($B1721,weights!$A$2:$R$6,17)*EXP(VLOOKUP($B1721,weights!$A$2:$R$6,13)*F1721)+VLOOKUP($B1721,weights!$A$2:$R$6,18)*EXP(VLOOKUP($B1721,weights!$A$2:$R$6,14)*G1721))</f>
        <v>1.0727615049281225</v>
      </c>
    </row>
    <row r="1722" spans="1:8" ht="12.75" x14ac:dyDescent="0.2">
      <c r="A1722">
        <f t="shared" si="0"/>
        <v>69</v>
      </c>
      <c r="B1722" t="str">
        <f t="shared" ref="B1722:C1722" si="1696">B1697</f>
        <v>pharmacy</v>
      </c>
      <c r="C1722">
        <f t="shared" si="1696"/>
        <v>0</v>
      </c>
      <c r="D1722">
        <f ca="1">OFFSET(walk!$A$2:$Y$402,TRUNC((ROW()-ROW($D$2))/COLUMNS(walk!$A$2:$Y$402)),MOD(ROW()-ROW($D$2),COLUMNS(walk!$A$2:$Y$402)),1,1)</f>
        <v>17</v>
      </c>
      <c r="E1722">
        <f ca="1">OFFSET(bike!$A$2:$Y$402,TRUNC((ROW()-ROW($E$2))/COLUMNS(bike!$A$2:$Y$402)),MOD(ROW()-ROW($E$2),COLUMNS(bike!$A$2:$Y$402)),1,1)</f>
        <v>5</v>
      </c>
      <c r="F1722">
        <f ca="1">OFFSET(transit!$A$2:$Y$402,TRUNC((ROW()-ROW($F$2))/COLUMNS(transit!$A$2:$Y$402)),MOD(ROW()-ROW($F$2),COLUMNS(transit!$A$2:$Y$402)),1,1)</f>
        <v>13</v>
      </c>
      <c r="G1722">
        <f ca="1">OFFSET(drive!$A$2:$Y$402,TRUNC((ROW()-ROW($G$2))/COLUMNS(drive!$A$2:$Y$402)),MOD(ROW()-ROW($G$2),COLUMNS(drive!$A$2:$Y$402)),1,1)</f>
        <v>3</v>
      </c>
      <c r="H1722" s="5">
        <f ca="1">(VLOOKUP($B1722,weights!$A$2:$R$6,4))*VLOOKUP($B1722,weights!$A$2:$R$6,6)^C1722*(VLOOKUP($B1722,weights!$A$2:$R$6,15)*EXP(VLOOKUP($B1722,weights!$A$2:$R$6,11)*D1722)+VLOOKUP($B1722,weights!$A$2:$R$6,16)*EXP(VLOOKUP($B1722,weights!$A$2:$R$6,12)*E1722)+VLOOKUP($B1722,weights!$A$2:$R$6,17)*EXP(VLOOKUP($B1722,weights!$A$2:$R$6,13)*F1722)+VLOOKUP($B1722,weights!$A$2:$R$6,18)*EXP(VLOOKUP($B1722,weights!$A$2:$R$6,14)*G1722))</f>
        <v>4.526576903982181</v>
      </c>
    </row>
    <row r="1723" spans="1:8" ht="12.75" x14ac:dyDescent="0.2">
      <c r="A1723">
        <f t="shared" si="0"/>
        <v>69</v>
      </c>
      <c r="B1723" t="str">
        <f t="shared" ref="B1723:C1723" si="1697">B1698</f>
        <v>pharmacy</v>
      </c>
      <c r="C1723">
        <f t="shared" si="1697"/>
        <v>1</v>
      </c>
      <c r="D1723">
        <f ca="1">OFFSET(walk!$A$2:$Y$402,TRUNC((ROW()-ROW($D$2))/COLUMNS(walk!$A$2:$Y$402)),MOD(ROW()-ROW($D$2),COLUMNS(walk!$A$2:$Y$402)),1,1)</f>
        <v>17</v>
      </c>
      <c r="E1723">
        <f ca="1">OFFSET(bike!$A$2:$Y$402,TRUNC((ROW()-ROW($E$2))/COLUMNS(bike!$A$2:$Y$402)),MOD(ROW()-ROW($E$2),COLUMNS(bike!$A$2:$Y$402)),1,1)</f>
        <v>5</v>
      </c>
      <c r="F1723">
        <f ca="1">OFFSET(transit!$A$2:$Y$402,TRUNC((ROW()-ROW($F$2))/COLUMNS(transit!$A$2:$Y$402)),MOD(ROW()-ROW($F$2),COLUMNS(transit!$A$2:$Y$402)),1,1)</f>
        <v>13</v>
      </c>
      <c r="G1723">
        <f ca="1">OFFSET(drive!$A$2:$Y$402,TRUNC((ROW()-ROW($G$2))/COLUMNS(drive!$A$2:$Y$402)),MOD(ROW()-ROW($G$2),COLUMNS(drive!$A$2:$Y$402)),1,1)</f>
        <v>3</v>
      </c>
      <c r="H1723" s="5">
        <f ca="1">(VLOOKUP($B1723,weights!$A$2:$R$6,4))*VLOOKUP($B1723,weights!$A$2:$R$6,6)^C1723*(VLOOKUP($B1723,weights!$A$2:$R$6,15)*EXP(VLOOKUP($B1723,weights!$A$2:$R$6,11)*D1723)+VLOOKUP($B1723,weights!$A$2:$R$6,16)*EXP(VLOOKUP($B1723,weights!$A$2:$R$6,12)*E1723)+VLOOKUP($B1723,weights!$A$2:$R$6,17)*EXP(VLOOKUP($B1723,weights!$A$2:$R$6,13)*F1723)+VLOOKUP($B1723,weights!$A$2:$R$6,18)*EXP(VLOOKUP($B1723,weights!$A$2:$R$6,14)*G1723))</f>
        <v>2.1794629537691979</v>
      </c>
    </row>
    <row r="1724" spans="1:8" ht="12.75" x14ac:dyDescent="0.2">
      <c r="A1724">
        <f t="shared" si="0"/>
        <v>69</v>
      </c>
      <c r="B1724" t="str">
        <f t="shared" ref="B1724:C1724" si="1698">B1699</f>
        <v>pharmacy</v>
      </c>
      <c r="C1724">
        <f t="shared" si="1698"/>
        <v>2</v>
      </c>
      <c r="D1724">
        <f ca="1">OFFSET(walk!$A$2:$Y$402,TRUNC((ROW()-ROW($D$2))/COLUMNS(walk!$A$2:$Y$402)),MOD(ROW()-ROW($D$2),COLUMNS(walk!$A$2:$Y$402)),1,1)</f>
        <v>17</v>
      </c>
      <c r="E1724">
        <f ca="1">OFFSET(bike!$A$2:$Y$402,TRUNC((ROW()-ROW($E$2))/COLUMNS(bike!$A$2:$Y$402)),MOD(ROW()-ROW($E$2),COLUMNS(bike!$A$2:$Y$402)),1,1)</f>
        <v>5</v>
      </c>
      <c r="F1724">
        <f ca="1">OFFSET(transit!$A$2:$Y$402,TRUNC((ROW()-ROW($F$2))/COLUMNS(transit!$A$2:$Y$402)),MOD(ROW()-ROW($F$2),COLUMNS(transit!$A$2:$Y$402)),1,1)</f>
        <v>17</v>
      </c>
      <c r="G1724">
        <f ca="1">OFFSET(drive!$A$2:$Y$402,TRUNC((ROW()-ROW($G$2))/COLUMNS(drive!$A$2:$Y$402)),MOD(ROW()-ROW($G$2),COLUMNS(drive!$A$2:$Y$402)),1,1)</f>
        <v>3</v>
      </c>
      <c r="H1724" s="5">
        <f ca="1">(VLOOKUP($B1724,weights!$A$2:$R$6,4))*VLOOKUP($B1724,weights!$A$2:$R$6,6)^C1724*(VLOOKUP($B1724,weights!$A$2:$R$6,15)*EXP(VLOOKUP($B1724,weights!$A$2:$R$6,11)*D1724)+VLOOKUP($B1724,weights!$A$2:$R$6,16)*EXP(VLOOKUP($B1724,weights!$A$2:$R$6,12)*E1724)+VLOOKUP($B1724,weights!$A$2:$R$6,17)*EXP(VLOOKUP($B1724,weights!$A$2:$R$6,13)*F1724)+VLOOKUP($B1724,weights!$A$2:$R$6,18)*EXP(VLOOKUP($B1724,weights!$A$2:$R$6,14)*G1724))</f>
        <v>1.0135485439080532</v>
      </c>
    </row>
    <row r="1725" spans="1:8" ht="12.75" x14ac:dyDescent="0.2">
      <c r="A1725">
        <f t="shared" si="0"/>
        <v>69</v>
      </c>
      <c r="B1725" t="str">
        <f t="shared" ref="B1725:C1725" si="1699">B1700</f>
        <v>bank</v>
      </c>
      <c r="C1725">
        <f t="shared" si="1699"/>
        <v>0</v>
      </c>
      <c r="D1725">
        <f ca="1">OFFSET(walk!$A$2:$Y$402,TRUNC((ROW()-ROW($D$2))/COLUMNS(walk!$A$2:$Y$402)),MOD(ROW()-ROW($D$2),COLUMNS(walk!$A$2:$Y$402)),1,1)</f>
        <v>28</v>
      </c>
      <c r="E1725">
        <f ca="1">OFFSET(bike!$A$2:$Y$402,TRUNC((ROW()-ROW($E$2))/COLUMNS(bike!$A$2:$Y$402)),MOD(ROW()-ROW($E$2),COLUMNS(bike!$A$2:$Y$402)),1,1)</f>
        <v>8</v>
      </c>
      <c r="F1725">
        <f ca="1">OFFSET(transit!$A$2:$Y$402,TRUNC((ROW()-ROW($F$2))/COLUMNS(transit!$A$2:$Y$402)),MOD(ROW()-ROW($F$2),COLUMNS(transit!$A$2:$Y$402)),1,1)</f>
        <v>18</v>
      </c>
      <c r="G1725">
        <f ca="1">OFFSET(drive!$A$2:$Y$402,TRUNC((ROW()-ROW($G$2))/COLUMNS(drive!$A$2:$Y$402)),MOD(ROW()-ROW($G$2),COLUMNS(drive!$A$2:$Y$402)),1,1)</f>
        <v>7</v>
      </c>
      <c r="H1725" s="5">
        <f ca="1">(VLOOKUP($B1725,weights!$A$2:$R$6,4))*VLOOKUP($B1725,weights!$A$2:$R$6,6)^C1725*(VLOOKUP($B1725,weights!$A$2:$R$6,15)*EXP(VLOOKUP($B1725,weights!$A$2:$R$6,11)*D1725)+VLOOKUP($B1725,weights!$A$2:$R$6,16)*EXP(VLOOKUP($B1725,weights!$A$2:$R$6,12)*E1725)+VLOOKUP($B1725,weights!$A$2:$R$6,17)*EXP(VLOOKUP($B1725,weights!$A$2:$R$6,13)*F1725)+VLOOKUP($B1725,weights!$A$2:$R$6,18)*EXP(VLOOKUP($B1725,weights!$A$2:$R$6,14)*G1725))</f>
        <v>2.0846461679651256</v>
      </c>
    </row>
    <row r="1726" spans="1:8" ht="12.75" x14ac:dyDescent="0.2">
      <c r="A1726">
        <f t="shared" si="0"/>
        <v>69</v>
      </c>
      <c r="B1726" t="str">
        <f t="shared" ref="B1726:C1726" si="1700">B1701</f>
        <v>bank</v>
      </c>
      <c r="C1726">
        <f t="shared" si="1700"/>
        <v>1</v>
      </c>
      <c r="D1726">
        <f ca="1">OFFSET(walk!$A$2:$Y$402,TRUNC((ROW()-ROW($D$2))/COLUMNS(walk!$A$2:$Y$402)),MOD(ROW()-ROW($D$2),COLUMNS(walk!$A$2:$Y$402)),1,1)</f>
        <v>45</v>
      </c>
      <c r="E1726">
        <f ca="1">OFFSET(bike!$A$2:$Y$402,TRUNC((ROW()-ROW($E$2))/COLUMNS(bike!$A$2:$Y$402)),MOD(ROW()-ROW($E$2),COLUMNS(bike!$A$2:$Y$402)),1,1)</f>
        <v>14</v>
      </c>
      <c r="F1726">
        <f ca="1">OFFSET(transit!$A$2:$Y$402,TRUNC((ROW()-ROW($F$2))/COLUMNS(transit!$A$2:$Y$402)),MOD(ROW()-ROW($F$2),COLUMNS(transit!$A$2:$Y$402)),1,1)</f>
        <v>37</v>
      </c>
      <c r="G1726">
        <f ca="1">OFFSET(drive!$A$2:$Y$402,TRUNC((ROW()-ROW($G$2))/COLUMNS(drive!$A$2:$Y$402)),MOD(ROW()-ROW($G$2),COLUMNS(drive!$A$2:$Y$402)),1,1)</f>
        <v>8</v>
      </c>
      <c r="H1726" s="5">
        <f ca="1">(VLOOKUP($B1726,weights!$A$2:$R$6,4))*VLOOKUP($B1726,weights!$A$2:$R$6,6)^C1726*(VLOOKUP($B1726,weights!$A$2:$R$6,15)*EXP(VLOOKUP($B1726,weights!$A$2:$R$6,11)*D1726)+VLOOKUP($B1726,weights!$A$2:$R$6,16)*EXP(VLOOKUP($B1726,weights!$A$2:$R$6,12)*E1726)+VLOOKUP($B1726,weights!$A$2:$R$6,17)*EXP(VLOOKUP($B1726,weights!$A$2:$R$6,13)*F1726)+VLOOKUP($B1726,weights!$A$2:$R$6,18)*EXP(VLOOKUP($B1726,weights!$A$2:$R$6,14)*G1726))</f>
        <v>0.43765332053056688</v>
      </c>
    </row>
    <row r="1727" spans="1:8" ht="12.75" x14ac:dyDescent="0.2">
      <c r="A1727">
        <f t="shared" si="0"/>
        <v>70</v>
      </c>
      <c r="B1727" t="str">
        <f t="shared" ref="B1727:C1727" si="1701">B1702</f>
        <v>restaurant</v>
      </c>
      <c r="C1727">
        <f t="shared" si="1701"/>
        <v>0</v>
      </c>
      <c r="D1727">
        <f ca="1">OFFSET(walk!$A$2:$Y$402,TRUNC((ROW()-ROW($D$2))/COLUMNS(walk!$A$2:$Y$402)),MOD(ROW()-ROW($D$2),COLUMNS(walk!$A$2:$Y$402)),1,1)</f>
        <v>6</v>
      </c>
      <c r="E1727">
        <f ca="1">OFFSET(bike!$A$2:$Y$402,TRUNC((ROW()-ROW($E$2))/COLUMNS(bike!$A$2:$Y$402)),MOD(ROW()-ROW($E$2),COLUMNS(bike!$A$2:$Y$402)),1,1)</f>
        <v>1</v>
      </c>
      <c r="F1727">
        <f ca="1">OFFSET(transit!$A$2:$Y$402,TRUNC((ROW()-ROW($F$2))/COLUMNS(transit!$A$2:$Y$402)),MOD(ROW()-ROW($F$2),COLUMNS(transit!$A$2:$Y$402)),1,1)</f>
        <v>5</v>
      </c>
      <c r="G1727">
        <f ca="1">OFFSET(drive!$A$2:$Y$402,TRUNC((ROW()-ROW($G$2))/COLUMNS(drive!$A$2:$Y$402)),MOD(ROW()-ROW($G$2),COLUMNS(drive!$A$2:$Y$402)),1,1)</f>
        <v>1</v>
      </c>
      <c r="H1727" s="5">
        <f ca="1">(VLOOKUP($B1727,weights!$A$2:$R$6,4))*VLOOKUP($B1727,weights!$A$2:$R$6,6)^C1727*(VLOOKUP($B1727,weights!$A$2:$R$6,15)*EXP(VLOOKUP($B1727,weights!$A$2:$R$6,11)*D1727)+VLOOKUP($B1727,weights!$A$2:$R$6,16)*EXP(VLOOKUP($B1727,weights!$A$2:$R$6,12)*E1727)+VLOOKUP($B1727,weights!$A$2:$R$6,17)*EXP(VLOOKUP($B1727,weights!$A$2:$R$6,13)*F1727)+VLOOKUP($B1727,weights!$A$2:$R$6,18)*EXP(VLOOKUP($B1727,weights!$A$2:$R$6,14)*G1727))</f>
        <v>39.859665522121006</v>
      </c>
    </row>
    <row r="1728" spans="1:8" ht="12.75" x14ac:dyDescent="0.2">
      <c r="A1728">
        <f t="shared" si="0"/>
        <v>70</v>
      </c>
      <c r="B1728" t="str">
        <f t="shared" ref="B1728:C1728" si="1702">B1703</f>
        <v>restaurant</v>
      </c>
      <c r="C1728">
        <f t="shared" si="1702"/>
        <v>1</v>
      </c>
      <c r="D1728">
        <f ca="1">OFFSET(walk!$A$2:$Y$402,TRUNC((ROW()-ROW($D$2))/COLUMNS(walk!$A$2:$Y$402)),MOD(ROW()-ROW($D$2),COLUMNS(walk!$A$2:$Y$402)),1,1)</f>
        <v>6</v>
      </c>
      <c r="E1728">
        <f ca="1">OFFSET(bike!$A$2:$Y$402,TRUNC((ROW()-ROW($E$2))/COLUMNS(bike!$A$2:$Y$402)),MOD(ROW()-ROW($E$2),COLUMNS(bike!$A$2:$Y$402)),1,1)</f>
        <v>1</v>
      </c>
      <c r="F1728">
        <f ca="1">OFFSET(transit!$A$2:$Y$402,TRUNC((ROW()-ROW($F$2))/COLUMNS(transit!$A$2:$Y$402)),MOD(ROW()-ROW($F$2),COLUMNS(transit!$A$2:$Y$402)),1,1)</f>
        <v>6</v>
      </c>
      <c r="G1728">
        <f ca="1">OFFSET(drive!$A$2:$Y$402,TRUNC((ROW()-ROW($G$2))/COLUMNS(drive!$A$2:$Y$402)),MOD(ROW()-ROW($G$2),COLUMNS(drive!$A$2:$Y$402)),1,1)</f>
        <v>1</v>
      </c>
      <c r="H1728" s="5">
        <f ca="1">(VLOOKUP($B1728,weights!$A$2:$R$6,4))*VLOOKUP($B1728,weights!$A$2:$R$6,6)^C1728*(VLOOKUP($B1728,weights!$A$2:$R$6,15)*EXP(VLOOKUP($B1728,weights!$A$2:$R$6,11)*D1728)+VLOOKUP($B1728,weights!$A$2:$R$6,16)*EXP(VLOOKUP($B1728,weights!$A$2:$R$6,12)*E1728)+VLOOKUP($B1728,weights!$A$2:$R$6,17)*EXP(VLOOKUP($B1728,weights!$A$2:$R$6,13)*F1728)+VLOOKUP($B1728,weights!$A$2:$R$6,18)*EXP(VLOOKUP($B1728,weights!$A$2:$R$6,14)*G1728))</f>
        <v>34.754336240289014</v>
      </c>
    </row>
    <row r="1729" spans="1:8" ht="12.75" x14ac:dyDescent="0.2">
      <c r="A1729">
        <f t="shared" si="0"/>
        <v>70</v>
      </c>
      <c r="B1729" t="str">
        <f t="shared" ref="B1729:C1729" si="1703">B1704</f>
        <v>restaurant</v>
      </c>
      <c r="C1729">
        <f t="shared" si="1703"/>
        <v>2</v>
      </c>
      <c r="D1729">
        <f ca="1">OFFSET(walk!$A$2:$Y$402,TRUNC((ROW()-ROW($D$2))/COLUMNS(walk!$A$2:$Y$402)),MOD(ROW()-ROW($D$2),COLUMNS(walk!$A$2:$Y$402)),1,1)</f>
        <v>9</v>
      </c>
      <c r="E1729">
        <f ca="1">OFFSET(bike!$A$2:$Y$402,TRUNC((ROW()-ROW($E$2))/COLUMNS(bike!$A$2:$Y$402)),MOD(ROW()-ROW($E$2),COLUMNS(bike!$A$2:$Y$402)),1,1)</f>
        <v>3</v>
      </c>
      <c r="F1729">
        <f ca="1">OFFSET(transit!$A$2:$Y$402,TRUNC((ROW()-ROW($F$2))/COLUMNS(transit!$A$2:$Y$402)),MOD(ROW()-ROW($F$2),COLUMNS(transit!$A$2:$Y$402)),1,1)</f>
        <v>6</v>
      </c>
      <c r="G1729">
        <f ca="1">OFFSET(drive!$A$2:$Y$402,TRUNC((ROW()-ROW($G$2))/COLUMNS(drive!$A$2:$Y$402)),MOD(ROW()-ROW($G$2),COLUMNS(drive!$A$2:$Y$402)),1,1)</f>
        <v>2</v>
      </c>
      <c r="H1729" s="5">
        <f ca="1">(VLOOKUP($B1729,weights!$A$2:$R$6,4))*VLOOKUP($B1729,weights!$A$2:$R$6,6)^C1729*(VLOOKUP($B1729,weights!$A$2:$R$6,15)*EXP(VLOOKUP($B1729,weights!$A$2:$R$6,11)*D1729)+VLOOKUP($B1729,weights!$A$2:$R$6,16)*EXP(VLOOKUP($B1729,weights!$A$2:$R$6,12)*E1729)+VLOOKUP($B1729,weights!$A$2:$R$6,17)*EXP(VLOOKUP($B1729,weights!$A$2:$R$6,13)*F1729)+VLOOKUP($B1729,weights!$A$2:$R$6,18)*EXP(VLOOKUP($B1729,weights!$A$2:$R$6,14)*G1729))</f>
        <v>23.566529901903284</v>
      </c>
    </row>
    <row r="1730" spans="1:8" ht="12.75" x14ac:dyDescent="0.2">
      <c r="A1730">
        <f t="shared" si="0"/>
        <v>70</v>
      </c>
      <c r="B1730" t="str">
        <f t="shared" ref="B1730:C1730" si="1704">B1705</f>
        <v>restaurant</v>
      </c>
      <c r="C1730">
        <f t="shared" si="1704"/>
        <v>3</v>
      </c>
      <c r="D1730">
        <f ca="1">OFFSET(walk!$A$2:$Y$402,TRUNC((ROW()-ROW($D$2))/COLUMNS(walk!$A$2:$Y$402)),MOD(ROW()-ROW($D$2),COLUMNS(walk!$A$2:$Y$402)),1,1)</f>
        <v>11</v>
      </c>
      <c r="E1730">
        <f ca="1">OFFSET(bike!$A$2:$Y$402,TRUNC((ROW()-ROW($E$2))/COLUMNS(bike!$A$2:$Y$402)),MOD(ROW()-ROW($E$2),COLUMNS(bike!$A$2:$Y$402)),1,1)</f>
        <v>3</v>
      </c>
      <c r="F1730">
        <f ca="1">OFFSET(transit!$A$2:$Y$402,TRUNC((ROW()-ROW($F$2))/COLUMNS(transit!$A$2:$Y$402)),MOD(ROW()-ROW($F$2),COLUMNS(transit!$A$2:$Y$402)),1,1)</f>
        <v>8</v>
      </c>
      <c r="G1730">
        <f ca="1">OFFSET(drive!$A$2:$Y$402,TRUNC((ROW()-ROW($G$2))/COLUMNS(drive!$A$2:$Y$402)),MOD(ROW()-ROW($G$2),COLUMNS(drive!$A$2:$Y$402)),1,1)</f>
        <v>3</v>
      </c>
      <c r="H1730" s="5">
        <f ca="1">(VLOOKUP($B1730,weights!$A$2:$R$6,4))*VLOOKUP($B1730,weights!$A$2:$R$6,6)^C1730*(VLOOKUP($B1730,weights!$A$2:$R$6,15)*EXP(VLOOKUP($B1730,weights!$A$2:$R$6,11)*D1730)+VLOOKUP($B1730,weights!$A$2:$R$6,16)*EXP(VLOOKUP($B1730,weights!$A$2:$R$6,12)*E1730)+VLOOKUP($B1730,weights!$A$2:$R$6,17)*EXP(VLOOKUP($B1730,weights!$A$2:$R$6,13)*F1730)+VLOOKUP($B1730,weights!$A$2:$R$6,18)*EXP(VLOOKUP($B1730,weights!$A$2:$R$6,14)*G1730))</f>
        <v>17.889911069141508</v>
      </c>
    </row>
    <row r="1731" spans="1:8" ht="12.75" x14ac:dyDescent="0.2">
      <c r="A1731">
        <f t="shared" si="0"/>
        <v>70</v>
      </c>
      <c r="B1731" t="str">
        <f t="shared" ref="B1731:C1731" si="1705">B1706</f>
        <v>restaurant</v>
      </c>
      <c r="C1731">
        <f t="shared" si="1705"/>
        <v>4</v>
      </c>
      <c r="D1731">
        <f ca="1">OFFSET(walk!$A$2:$Y$402,TRUNC((ROW()-ROW($D$2))/COLUMNS(walk!$A$2:$Y$402)),MOD(ROW()-ROW($D$2),COLUMNS(walk!$A$2:$Y$402)),1,1)</f>
        <v>14</v>
      </c>
      <c r="E1731">
        <f ca="1">OFFSET(bike!$A$2:$Y$402,TRUNC((ROW()-ROW($E$2))/COLUMNS(bike!$A$2:$Y$402)),MOD(ROW()-ROW($E$2),COLUMNS(bike!$A$2:$Y$402)),1,1)</f>
        <v>3</v>
      </c>
      <c r="F1731">
        <f ca="1">OFFSET(transit!$A$2:$Y$402,TRUNC((ROW()-ROW($F$2))/COLUMNS(transit!$A$2:$Y$402)),MOD(ROW()-ROW($F$2),COLUMNS(transit!$A$2:$Y$402)),1,1)</f>
        <v>9</v>
      </c>
      <c r="G1731">
        <f ca="1">OFFSET(drive!$A$2:$Y$402,TRUNC((ROW()-ROW($G$2))/COLUMNS(drive!$A$2:$Y$402)),MOD(ROW()-ROW($G$2),COLUMNS(drive!$A$2:$Y$402)),1,1)</f>
        <v>3</v>
      </c>
      <c r="H1731" s="5">
        <f ca="1">(VLOOKUP($B1731,weights!$A$2:$R$6,4))*VLOOKUP($B1731,weights!$A$2:$R$6,6)^C1731*(VLOOKUP($B1731,weights!$A$2:$R$6,15)*EXP(VLOOKUP($B1731,weights!$A$2:$R$6,11)*D1731)+VLOOKUP($B1731,weights!$A$2:$R$6,16)*EXP(VLOOKUP($B1731,weights!$A$2:$R$6,12)*E1731)+VLOOKUP($B1731,weights!$A$2:$R$6,17)*EXP(VLOOKUP($B1731,weights!$A$2:$R$6,13)*F1731)+VLOOKUP($B1731,weights!$A$2:$R$6,18)*EXP(VLOOKUP($B1731,weights!$A$2:$R$6,14)*G1731))</f>
        <v>15.05639187522203</v>
      </c>
    </row>
    <row r="1732" spans="1:8" ht="12.75" x14ac:dyDescent="0.2">
      <c r="A1732">
        <f t="shared" si="0"/>
        <v>70</v>
      </c>
      <c r="B1732" t="str">
        <f t="shared" ref="B1732:C1732" si="1706">B1707</f>
        <v>restaurant</v>
      </c>
      <c r="C1732">
        <f t="shared" si="1706"/>
        <v>5</v>
      </c>
      <c r="D1732">
        <f ca="1">OFFSET(walk!$A$2:$Y$402,TRUNC((ROW()-ROW($D$2))/COLUMNS(walk!$A$2:$Y$402)),MOD(ROW()-ROW($D$2),COLUMNS(walk!$A$2:$Y$402)),1,1)</f>
        <v>14</v>
      </c>
      <c r="E1732">
        <f ca="1">OFFSET(bike!$A$2:$Y$402,TRUNC((ROW()-ROW($E$2))/COLUMNS(bike!$A$2:$Y$402)),MOD(ROW()-ROW($E$2),COLUMNS(bike!$A$2:$Y$402)),1,1)</f>
        <v>4</v>
      </c>
      <c r="F1732">
        <f ca="1">OFFSET(transit!$A$2:$Y$402,TRUNC((ROW()-ROW($F$2))/COLUMNS(transit!$A$2:$Y$402)),MOD(ROW()-ROW($F$2),COLUMNS(transit!$A$2:$Y$402)),1,1)</f>
        <v>9</v>
      </c>
      <c r="G1732">
        <f ca="1">OFFSET(drive!$A$2:$Y$402,TRUNC((ROW()-ROW($G$2))/COLUMNS(drive!$A$2:$Y$402)),MOD(ROW()-ROW($G$2),COLUMNS(drive!$A$2:$Y$402)),1,1)</f>
        <v>3</v>
      </c>
      <c r="H1732" s="5">
        <f ca="1">(VLOOKUP($B1732,weights!$A$2:$R$6,4))*VLOOKUP($B1732,weights!$A$2:$R$6,6)^C1732*(VLOOKUP($B1732,weights!$A$2:$R$6,15)*EXP(VLOOKUP($B1732,weights!$A$2:$R$6,11)*D1732)+VLOOKUP($B1732,weights!$A$2:$R$6,16)*EXP(VLOOKUP($B1732,weights!$A$2:$R$6,12)*E1732)+VLOOKUP($B1732,weights!$A$2:$R$6,17)*EXP(VLOOKUP($B1732,weights!$A$2:$R$6,13)*F1732)+VLOOKUP($B1732,weights!$A$2:$R$6,18)*EXP(VLOOKUP($B1732,weights!$A$2:$R$6,14)*G1732))</f>
        <v>12.539199832377147</v>
      </c>
    </row>
    <row r="1733" spans="1:8" ht="12.75" x14ac:dyDescent="0.2">
      <c r="A1733">
        <f t="shared" si="0"/>
        <v>70</v>
      </c>
      <c r="B1733" t="str">
        <f t="shared" ref="B1733:C1733" si="1707">B1708</f>
        <v>restaurant</v>
      </c>
      <c r="C1733">
        <f t="shared" si="1707"/>
        <v>6</v>
      </c>
      <c r="D1733">
        <f ca="1">OFFSET(walk!$A$2:$Y$402,TRUNC((ROW()-ROW($D$2))/COLUMNS(walk!$A$2:$Y$402)),MOD(ROW()-ROW($D$2),COLUMNS(walk!$A$2:$Y$402)),1,1)</f>
        <v>15</v>
      </c>
      <c r="E1733">
        <f ca="1">OFFSET(bike!$A$2:$Y$402,TRUNC((ROW()-ROW($E$2))/COLUMNS(bike!$A$2:$Y$402)),MOD(ROW()-ROW($E$2),COLUMNS(bike!$A$2:$Y$402)),1,1)</f>
        <v>5</v>
      </c>
      <c r="F1733">
        <f ca="1">OFFSET(transit!$A$2:$Y$402,TRUNC((ROW()-ROW($F$2))/COLUMNS(transit!$A$2:$Y$402)),MOD(ROW()-ROW($F$2),COLUMNS(transit!$A$2:$Y$402)),1,1)</f>
        <v>10</v>
      </c>
      <c r="G1733">
        <f ca="1">OFFSET(drive!$A$2:$Y$402,TRUNC((ROW()-ROW($G$2))/COLUMNS(drive!$A$2:$Y$402)),MOD(ROW()-ROW($G$2),COLUMNS(drive!$A$2:$Y$402)),1,1)</f>
        <v>4</v>
      </c>
      <c r="H1733" s="5">
        <f ca="1">(VLOOKUP($B1733,weights!$A$2:$R$6,4))*VLOOKUP($B1733,weights!$A$2:$R$6,6)^C1733*(VLOOKUP($B1733,weights!$A$2:$R$6,15)*EXP(VLOOKUP($B1733,weights!$A$2:$R$6,11)*D1733)+VLOOKUP($B1733,weights!$A$2:$R$6,16)*EXP(VLOOKUP($B1733,weights!$A$2:$R$6,12)*E1733)+VLOOKUP($B1733,weights!$A$2:$R$6,17)*EXP(VLOOKUP($B1733,weights!$A$2:$R$6,13)*F1733)+VLOOKUP($B1733,weights!$A$2:$R$6,18)*EXP(VLOOKUP($B1733,weights!$A$2:$R$6,14)*G1733))</f>
        <v>9.3743677013523428</v>
      </c>
    </row>
    <row r="1734" spans="1:8" ht="12.75" x14ac:dyDescent="0.2">
      <c r="A1734">
        <f t="shared" si="0"/>
        <v>70</v>
      </c>
      <c r="B1734" t="str">
        <f t="shared" ref="B1734:C1734" si="1708">B1709</f>
        <v>restaurant</v>
      </c>
      <c r="C1734">
        <f t="shared" si="1708"/>
        <v>7</v>
      </c>
      <c r="D1734">
        <f ca="1">OFFSET(walk!$A$2:$Y$402,TRUNC((ROW()-ROW($D$2))/COLUMNS(walk!$A$2:$Y$402)),MOD(ROW()-ROW($D$2),COLUMNS(walk!$A$2:$Y$402)),1,1)</f>
        <v>15</v>
      </c>
      <c r="E1734">
        <f ca="1">OFFSET(bike!$A$2:$Y$402,TRUNC((ROW()-ROW($E$2))/COLUMNS(bike!$A$2:$Y$402)),MOD(ROW()-ROW($E$2),COLUMNS(bike!$A$2:$Y$402)),1,1)</f>
        <v>5</v>
      </c>
      <c r="F1734">
        <f ca="1">OFFSET(transit!$A$2:$Y$402,TRUNC((ROW()-ROW($F$2))/COLUMNS(transit!$A$2:$Y$402)),MOD(ROW()-ROW($F$2),COLUMNS(transit!$A$2:$Y$402)),1,1)</f>
        <v>12</v>
      </c>
      <c r="G1734">
        <f ca="1">OFFSET(drive!$A$2:$Y$402,TRUNC((ROW()-ROW($G$2))/COLUMNS(drive!$A$2:$Y$402)),MOD(ROW()-ROW($G$2),COLUMNS(drive!$A$2:$Y$402)),1,1)</f>
        <v>4</v>
      </c>
      <c r="H1734" s="5">
        <f ca="1">(VLOOKUP($B1734,weights!$A$2:$R$6,4))*VLOOKUP($B1734,weights!$A$2:$R$6,6)^C1734*(VLOOKUP($B1734,weights!$A$2:$R$6,15)*EXP(VLOOKUP($B1734,weights!$A$2:$R$6,11)*D1734)+VLOOKUP($B1734,weights!$A$2:$R$6,16)*EXP(VLOOKUP($B1734,weights!$A$2:$R$6,12)*E1734)+VLOOKUP($B1734,weights!$A$2:$R$6,17)*EXP(VLOOKUP($B1734,weights!$A$2:$R$6,13)*F1734)+VLOOKUP($B1734,weights!$A$2:$R$6,18)*EXP(VLOOKUP($B1734,weights!$A$2:$R$6,14)*G1734))</f>
        <v>7.9678024154348952</v>
      </c>
    </row>
    <row r="1735" spans="1:8" ht="12.75" x14ac:dyDescent="0.2">
      <c r="A1735">
        <f t="shared" si="0"/>
        <v>70</v>
      </c>
      <c r="B1735" t="str">
        <f t="shared" ref="B1735:C1735" si="1709">B1710</f>
        <v>restaurant</v>
      </c>
      <c r="C1735">
        <f t="shared" si="1709"/>
        <v>8</v>
      </c>
      <c r="D1735">
        <f ca="1">OFFSET(walk!$A$2:$Y$402,TRUNC((ROW()-ROW($D$2))/COLUMNS(walk!$A$2:$Y$402)),MOD(ROW()-ROW($D$2),COLUMNS(walk!$A$2:$Y$402)),1,1)</f>
        <v>17</v>
      </c>
      <c r="E1735">
        <f ca="1">OFFSET(bike!$A$2:$Y$402,TRUNC((ROW()-ROW($E$2))/COLUMNS(bike!$A$2:$Y$402)),MOD(ROW()-ROW($E$2),COLUMNS(bike!$A$2:$Y$402)),1,1)</f>
        <v>5</v>
      </c>
      <c r="F1735">
        <f ca="1">OFFSET(transit!$A$2:$Y$402,TRUNC((ROW()-ROW($F$2))/COLUMNS(transit!$A$2:$Y$402)),MOD(ROW()-ROW($F$2),COLUMNS(transit!$A$2:$Y$402)),1,1)</f>
        <v>12</v>
      </c>
      <c r="G1735">
        <f ca="1">OFFSET(drive!$A$2:$Y$402,TRUNC((ROW()-ROW($G$2))/COLUMNS(drive!$A$2:$Y$402)),MOD(ROW()-ROW($G$2),COLUMNS(drive!$A$2:$Y$402)),1,1)</f>
        <v>4</v>
      </c>
      <c r="H1735" s="5">
        <f ca="1">(VLOOKUP($B1735,weights!$A$2:$R$6,4))*VLOOKUP($B1735,weights!$A$2:$R$6,6)^C1735*(VLOOKUP($B1735,weights!$A$2:$R$6,15)*EXP(VLOOKUP($B1735,weights!$A$2:$R$6,11)*D1735)+VLOOKUP($B1735,weights!$A$2:$R$6,16)*EXP(VLOOKUP($B1735,weights!$A$2:$R$6,12)*E1735)+VLOOKUP($B1735,weights!$A$2:$R$6,17)*EXP(VLOOKUP($B1735,weights!$A$2:$R$6,13)*F1735)+VLOOKUP($B1735,weights!$A$2:$R$6,18)*EXP(VLOOKUP($B1735,weights!$A$2:$R$6,14)*G1735))</f>
        <v>7.0382787966851552</v>
      </c>
    </row>
    <row r="1736" spans="1:8" ht="12.75" x14ac:dyDescent="0.2">
      <c r="A1736">
        <f t="shared" si="0"/>
        <v>70</v>
      </c>
      <c r="B1736" t="str">
        <f t="shared" ref="B1736:C1736" si="1710">B1711</f>
        <v>restaurant</v>
      </c>
      <c r="C1736">
        <f t="shared" si="1710"/>
        <v>9</v>
      </c>
      <c r="D1736">
        <f ca="1">OFFSET(walk!$A$2:$Y$402,TRUNC((ROW()-ROW($D$2))/COLUMNS(walk!$A$2:$Y$402)),MOD(ROW()-ROW($D$2),COLUMNS(walk!$A$2:$Y$402)),1,1)</f>
        <v>20</v>
      </c>
      <c r="E1736">
        <f ca="1">OFFSET(bike!$A$2:$Y$402,TRUNC((ROW()-ROW($E$2))/COLUMNS(bike!$A$2:$Y$402)),MOD(ROW()-ROW($E$2),COLUMNS(bike!$A$2:$Y$402)),1,1)</f>
        <v>5</v>
      </c>
      <c r="F1736">
        <f ca="1">OFFSET(transit!$A$2:$Y$402,TRUNC((ROW()-ROW($F$2))/COLUMNS(transit!$A$2:$Y$402)),MOD(ROW()-ROW($F$2),COLUMNS(transit!$A$2:$Y$402)),1,1)</f>
        <v>15</v>
      </c>
      <c r="G1736">
        <f ca="1">OFFSET(drive!$A$2:$Y$402,TRUNC((ROW()-ROW($G$2))/COLUMNS(drive!$A$2:$Y$402)),MOD(ROW()-ROW($G$2),COLUMNS(drive!$A$2:$Y$402)),1,1)</f>
        <v>5</v>
      </c>
      <c r="H1736" s="5">
        <f ca="1">(VLOOKUP($B1736,weights!$A$2:$R$6,4))*VLOOKUP($B1736,weights!$A$2:$R$6,6)^C1736*(VLOOKUP($B1736,weights!$A$2:$R$6,15)*EXP(VLOOKUP($B1736,weights!$A$2:$R$6,11)*D1736)+VLOOKUP($B1736,weights!$A$2:$R$6,16)*EXP(VLOOKUP($B1736,weights!$A$2:$R$6,12)*E1736)+VLOOKUP($B1736,weights!$A$2:$R$6,17)*EXP(VLOOKUP($B1736,weights!$A$2:$R$6,13)*F1736)+VLOOKUP($B1736,weights!$A$2:$R$6,18)*EXP(VLOOKUP($B1736,weights!$A$2:$R$6,14)*G1736))</f>
        <v>5.3813587641764364</v>
      </c>
    </row>
    <row r="1737" spans="1:8" ht="12.75" x14ac:dyDescent="0.2">
      <c r="A1737">
        <f t="shared" si="0"/>
        <v>70</v>
      </c>
      <c r="B1737" t="str">
        <f t="shared" ref="B1737:C1737" si="1711">B1712</f>
        <v>supermarket</v>
      </c>
      <c r="C1737">
        <f t="shared" si="1711"/>
        <v>0</v>
      </c>
      <c r="D1737">
        <f ca="1">OFFSET(walk!$A$2:$Y$402,TRUNC((ROW()-ROW($D$2))/COLUMNS(walk!$A$2:$Y$402)),MOD(ROW()-ROW($D$2),COLUMNS(walk!$A$2:$Y$402)),1,1)</f>
        <v>39</v>
      </c>
      <c r="E1737">
        <f ca="1">OFFSET(bike!$A$2:$Y$402,TRUNC((ROW()-ROW($E$2))/COLUMNS(bike!$A$2:$Y$402)),MOD(ROW()-ROW($E$2),COLUMNS(bike!$A$2:$Y$402)),1,1)</f>
        <v>15</v>
      </c>
      <c r="F1737">
        <f ca="1">OFFSET(transit!$A$2:$Y$402,TRUNC((ROW()-ROW($F$2))/COLUMNS(transit!$A$2:$Y$402)),MOD(ROW()-ROW($F$2),COLUMNS(transit!$A$2:$Y$402)),1,1)</f>
        <v>20</v>
      </c>
      <c r="G1737">
        <f ca="1">OFFSET(drive!$A$2:$Y$402,TRUNC((ROW()-ROW($G$2))/COLUMNS(drive!$A$2:$Y$402)),MOD(ROW()-ROW($G$2),COLUMNS(drive!$A$2:$Y$402)),1,1)</f>
        <v>10</v>
      </c>
      <c r="H1737" s="5">
        <f ca="1">(VLOOKUP($B1737,weights!$A$2:$R$6,4))*VLOOKUP($B1737,weights!$A$2:$R$6,6)^C1737*(VLOOKUP($B1737,weights!$A$2:$R$6,15)*EXP(VLOOKUP($B1737,weights!$A$2:$R$6,11)*D1737)+VLOOKUP($B1737,weights!$A$2:$R$6,16)*EXP(VLOOKUP($B1737,weights!$A$2:$R$6,12)*E1737)+VLOOKUP($B1737,weights!$A$2:$R$6,17)*EXP(VLOOKUP($B1737,weights!$A$2:$R$6,13)*F1737)+VLOOKUP($B1737,weights!$A$2:$R$6,18)*EXP(VLOOKUP($B1737,weights!$A$2:$R$6,14)*G1737))</f>
        <v>2.4802320234968271</v>
      </c>
    </row>
    <row r="1738" spans="1:8" ht="12.75" x14ac:dyDescent="0.2">
      <c r="A1738">
        <f t="shared" si="0"/>
        <v>70</v>
      </c>
      <c r="B1738" t="str">
        <f t="shared" ref="B1738:C1738" si="1712">B1713</f>
        <v>supermarket</v>
      </c>
      <c r="C1738">
        <f t="shared" si="1712"/>
        <v>1</v>
      </c>
      <c r="D1738">
        <f ca="1">OFFSET(walk!$A$2:$Y$402,TRUNC((ROW()-ROW($D$2))/COLUMNS(walk!$A$2:$Y$402)),MOD(ROW()-ROW($D$2),COLUMNS(walk!$A$2:$Y$402)),1,1)</f>
        <v>54</v>
      </c>
      <c r="E1738">
        <f ca="1">OFFSET(bike!$A$2:$Y$402,TRUNC((ROW()-ROW($E$2))/COLUMNS(bike!$A$2:$Y$402)),MOD(ROW()-ROW($E$2),COLUMNS(bike!$A$2:$Y$402)),1,1)</f>
        <v>16</v>
      </c>
      <c r="F1738">
        <f ca="1">OFFSET(transit!$A$2:$Y$402,TRUNC((ROW()-ROW($F$2))/COLUMNS(transit!$A$2:$Y$402)),MOD(ROW()-ROW($F$2),COLUMNS(transit!$A$2:$Y$402)),1,1)</f>
        <v>24</v>
      </c>
      <c r="G1738">
        <f ca="1">OFFSET(drive!$A$2:$Y$402,TRUNC((ROW()-ROW($G$2))/COLUMNS(drive!$A$2:$Y$402)),MOD(ROW()-ROW($G$2),COLUMNS(drive!$A$2:$Y$402)),1,1)</f>
        <v>11</v>
      </c>
      <c r="H1738" s="5">
        <f ca="1">(VLOOKUP($B1738,weights!$A$2:$R$6,4))*VLOOKUP($B1738,weights!$A$2:$R$6,6)^C1738*(VLOOKUP($B1738,weights!$A$2:$R$6,15)*EXP(VLOOKUP($B1738,weights!$A$2:$R$6,11)*D1738)+VLOOKUP($B1738,weights!$A$2:$R$6,16)*EXP(VLOOKUP($B1738,weights!$A$2:$R$6,12)*E1738)+VLOOKUP($B1738,weights!$A$2:$R$6,17)*EXP(VLOOKUP($B1738,weights!$A$2:$R$6,13)*F1738)+VLOOKUP($B1738,weights!$A$2:$R$6,18)*EXP(VLOOKUP($B1738,weights!$A$2:$R$6,14)*G1738))</f>
        <v>1.1246877611491193</v>
      </c>
    </row>
    <row r="1739" spans="1:8" ht="12.75" x14ac:dyDescent="0.2">
      <c r="A1739">
        <f t="shared" si="0"/>
        <v>70</v>
      </c>
      <c r="B1739" t="str">
        <f t="shared" ref="B1739:C1739" si="1713">B1714</f>
        <v>supermarket</v>
      </c>
      <c r="C1739">
        <f t="shared" si="1713"/>
        <v>2</v>
      </c>
      <c r="D1739">
        <f ca="1">OFFSET(walk!$A$2:$Y$402,TRUNC((ROW()-ROW($D$2))/COLUMNS(walk!$A$2:$Y$402)),MOD(ROW()-ROW($D$2),COLUMNS(walk!$A$2:$Y$402)),1,1)</f>
        <v>59</v>
      </c>
      <c r="E1739">
        <f ca="1">OFFSET(bike!$A$2:$Y$402,TRUNC((ROW()-ROW($E$2))/COLUMNS(bike!$A$2:$Y$402)),MOD(ROW()-ROW($E$2),COLUMNS(bike!$A$2:$Y$402)),1,1)</f>
        <v>16</v>
      </c>
      <c r="F1739">
        <f ca="1">OFFSET(transit!$A$2:$Y$402,TRUNC((ROW()-ROW($F$2))/COLUMNS(transit!$A$2:$Y$402)),MOD(ROW()-ROW($F$2),COLUMNS(transit!$A$2:$Y$402)),1,1)</f>
        <v>31</v>
      </c>
      <c r="G1739">
        <f ca="1">OFFSET(drive!$A$2:$Y$402,TRUNC((ROW()-ROW($G$2))/COLUMNS(drive!$A$2:$Y$402)),MOD(ROW()-ROW($G$2),COLUMNS(drive!$A$2:$Y$402)),1,1)</f>
        <v>13</v>
      </c>
      <c r="H1739" s="5">
        <f ca="1">(VLOOKUP($B1739,weights!$A$2:$R$6,4))*VLOOKUP($B1739,weights!$A$2:$R$6,6)^C1739*(VLOOKUP($B1739,weights!$A$2:$R$6,15)*EXP(VLOOKUP($B1739,weights!$A$2:$R$6,11)*D1739)+VLOOKUP($B1739,weights!$A$2:$R$6,16)*EXP(VLOOKUP($B1739,weights!$A$2:$R$6,12)*E1739)+VLOOKUP($B1739,weights!$A$2:$R$6,17)*EXP(VLOOKUP($B1739,weights!$A$2:$R$6,13)*F1739)+VLOOKUP($B1739,weights!$A$2:$R$6,18)*EXP(VLOOKUP($B1739,weights!$A$2:$R$6,14)*G1739))</f>
        <v>0.43179571626036356</v>
      </c>
    </row>
    <row r="1740" spans="1:8" ht="12.75" x14ac:dyDescent="0.2">
      <c r="A1740">
        <f t="shared" si="0"/>
        <v>70</v>
      </c>
      <c r="B1740" t="str">
        <f t="shared" ref="B1740:C1740" si="1714">B1715</f>
        <v>supermarket</v>
      </c>
      <c r="C1740">
        <f t="shared" si="1714"/>
        <v>3</v>
      </c>
      <c r="D1740">
        <f ca="1">OFFSET(walk!$A$2:$Y$402,TRUNC((ROW()-ROW($D$2))/COLUMNS(walk!$A$2:$Y$402)),MOD(ROW()-ROW($D$2),COLUMNS(walk!$A$2:$Y$402)),1,1)</f>
        <v>66</v>
      </c>
      <c r="E1740">
        <f ca="1">OFFSET(bike!$A$2:$Y$402,TRUNC((ROW()-ROW($E$2))/COLUMNS(bike!$A$2:$Y$402)),MOD(ROW()-ROW($E$2),COLUMNS(bike!$A$2:$Y$402)),1,1)</f>
        <v>20</v>
      </c>
      <c r="F1740">
        <f ca="1">OFFSET(transit!$A$2:$Y$402,TRUNC((ROW()-ROW($F$2))/COLUMNS(transit!$A$2:$Y$402)),MOD(ROW()-ROW($F$2),COLUMNS(transit!$A$2:$Y$402)),1,1)</f>
        <v>38</v>
      </c>
      <c r="G1740">
        <f ca="1">OFFSET(drive!$A$2:$Y$402,TRUNC((ROW()-ROW($G$2))/COLUMNS(drive!$A$2:$Y$402)),MOD(ROW()-ROW($G$2),COLUMNS(drive!$A$2:$Y$402)),1,1)</f>
        <v>14</v>
      </c>
      <c r="H1740" s="5">
        <f ca="1">(VLOOKUP($B1740,weights!$A$2:$R$6,4))*VLOOKUP($B1740,weights!$A$2:$R$6,6)^C1740*(VLOOKUP($B1740,weights!$A$2:$R$6,15)*EXP(VLOOKUP($B1740,weights!$A$2:$R$6,11)*D1740)+VLOOKUP($B1740,weights!$A$2:$R$6,16)*EXP(VLOOKUP($B1740,weights!$A$2:$R$6,12)*E1740)+VLOOKUP($B1740,weights!$A$2:$R$6,17)*EXP(VLOOKUP($B1740,weights!$A$2:$R$6,13)*F1740)+VLOOKUP($B1740,weights!$A$2:$R$6,18)*EXP(VLOOKUP($B1740,weights!$A$2:$R$6,14)*G1740))</f>
        <v>0.19055866110380631</v>
      </c>
    </row>
    <row r="1741" spans="1:8" ht="12.75" x14ac:dyDescent="0.2">
      <c r="A1741">
        <f t="shared" si="0"/>
        <v>70</v>
      </c>
      <c r="B1741" t="str">
        <f t="shared" ref="B1741:C1741" si="1715">B1716</f>
        <v>supermarket</v>
      </c>
      <c r="C1741">
        <f t="shared" si="1715"/>
        <v>4</v>
      </c>
      <c r="D1741">
        <f ca="1">OFFSET(walk!$A$2:$Y$402,TRUNC((ROW()-ROW($D$2))/COLUMNS(walk!$A$2:$Y$402)),MOD(ROW()-ROW($D$2),COLUMNS(walk!$A$2:$Y$402)),1,1)</f>
        <v>82</v>
      </c>
      <c r="E1741">
        <f ca="1">OFFSET(bike!$A$2:$Y$402,TRUNC((ROW()-ROW($E$2))/COLUMNS(bike!$A$2:$Y$402)),MOD(ROW()-ROW($E$2),COLUMNS(bike!$A$2:$Y$402)),1,1)</f>
        <v>23</v>
      </c>
      <c r="F1741">
        <f ca="1">OFFSET(transit!$A$2:$Y$402,TRUNC((ROW()-ROW($F$2))/COLUMNS(transit!$A$2:$Y$402)),MOD(ROW()-ROW($F$2),COLUMNS(transit!$A$2:$Y$402)),1,1)</f>
        <v>38</v>
      </c>
      <c r="G1741">
        <f ca="1">OFFSET(drive!$A$2:$Y$402,TRUNC((ROW()-ROW($G$2))/COLUMNS(drive!$A$2:$Y$402)),MOD(ROW()-ROW($G$2),COLUMNS(drive!$A$2:$Y$402)),1,1)</f>
        <v>15</v>
      </c>
      <c r="H1741" s="5">
        <f ca="1">(VLOOKUP($B1741,weights!$A$2:$R$6,4))*VLOOKUP($B1741,weights!$A$2:$R$6,6)^C1741*(VLOOKUP($B1741,weights!$A$2:$R$6,15)*EXP(VLOOKUP($B1741,weights!$A$2:$R$6,11)*D1741)+VLOOKUP($B1741,weights!$A$2:$R$6,16)*EXP(VLOOKUP($B1741,weights!$A$2:$R$6,12)*E1741)+VLOOKUP($B1741,weights!$A$2:$R$6,17)*EXP(VLOOKUP($B1741,weights!$A$2:$R$6,13)*F1741)+VLOOKUP($B1741,weights!$A$2:$R$6,18)*EXP(VLOOKUP($B1741,weights!$A$2:$R$6,14)*G1741))</f>
        <v>9.0143746573085756E-2</v>
      </c>
    </row>
    <row r="1742" spans="1:8" ht="12.75" x14ac:dyDescent="0.2">
      <c r="A1742">
        <f t="shared" si="0"/>
        <v>70</v>
      </c>
      <c r="B1742" t="str">
        <f t="shared" ref="B1742:C1742" si="1716">B1717</f>
        <v>store</v>
      </c>
      <c r="C1742">
        <f t="shared" si="1716"/>
        <v>0</v>
      </c>
      <c r="D1742">
        <f ca="1">OFFSET(walk!$A$2:$Y$402,TRUNC((ROW()-ROW($D$2))/COLUMNS(walk!$A$2:$Y$402)),MOD(ROW()-ROW($D$2),COLUMNS(walk!$A$2:$Y$402)),1,1)</f>
        <v>4</v>
      </c>
      <c r="E1742">
        <f ca="1">OFFSET(bike!$A$2:$Y$402,TRUNC((ROW()-ROW($E$2))/COLUMNS(bike!$A$2:$Y$402)),MOD(ROW()-ROW($E$2),COLUMNS(bike!$A$2:$Y$402)),1,1)</f>
        <v>1</v>
      </c>
      <c r="F1742">
        <f ca="1">OFFSET(transit!$A$2:$Y$402,TRUNC((ROW()-ROW($F$2))/COLUMNS(transit!$A$2:$Y$402)),MOD(ROW()-ROW($F$2),COLUMNS(transit!$A$2:$Y$402)),1,1)</f>
        <v>4</v>
      </c>
      <c r="G1742">
        <f ca="1">OFFSET(drive!$A$2:$Y$402,TRUNC((ROW()-ROW($G$2))/COLUMNS(drive!$A$2:$Y$402)),MOD(ROW()-ROW($G$2),COLUMNS(drive!$A$2:$Y$402)),1,1)</f>
        <v>1</v>
      </c>
      <c r="H1742" s="5">
        <f ca="1">(VLOOKUP($B1742,weights!$A$2:$R$6,4))*VLOOKUP($B1742,weights!$A$2:$R$6,6)^C1742*(VLOOKUP($B1742,weights!$A$2:$R$6,15)*EXP(VLOOKUP($B1742,weights!$A$2:$R$6,11)*D1742)+VLOOKUP($B1742,weights!$A$2:$R$6,16)*EXP(VLOOKUP($B1742,weights!$A$2:$R$6,12)*E1742)+VLOOKUP($B1742,weights!$A$2:$R$6,17)*EXP(VLOOKUP($B1742,weights!$A$2:$R$6,13)*F1742)+VLOOKUP($B1742,weights!$A$2:$R$6,18)*EXP(VLOOKUP($B1742,weights!$A$2:$R$6,14)*G1742))</f>
        <v>22.338230552247637</v>
      </c>
    </row>
    <row r="1743" spans="1:8" ht="12.75" x14ac:dyDescent="0.2">
      <c r="A1743">
        <f t="shared" si="0"/>
        <v>70</v>
      </c>
      <c r="B1743" t="str">
        <f t="shared" ref="B1743:C1743" si="1717">B1718</f>
        <v>store</v>
      </c>
      <c r="C1743">
        <f t="shared" si="1717"/>
        <v>1</v>
      </c>
      <c r="D1743">
        <f ca="1">OFFSET(walk!$A$2:$Y$402,TRUNC((ROW()-ROW($D$2))/COLUMNS(walk!$A$2:$Y$402)),MOD(ROW()-ROW($D$2),COLUMNS(walk!$A$2:$Y$402)),1,1)</f>
        <v>10</v>
      </c>
      <c r="E1743">
        <f ca="1">OFFSET(bike!$A$2:$Y$402,TRUNC((ROW()-ROW($E$2))/COLUMNS(bike!$A$2:$Y$402)),MOD(ROW()-ROW($E$2),COLUMNS(bike!$A$2:$Y$402)),1,1)</f>
        <v>2</v>
      </c>
      <c r="F1743">
        <f ca="1">OFFSET(transit!$A$2:$Y$402,TRUNC((ROW()-ROW($F$2))/COLUMNS(transit!$A$2:$Y$402)),MOD(ROW()-ROW($F$2),COLUMNS(transit!$A$2:$Y$402)),1,1)</f>
        <v>7</v>
      </c>
      <c r="G1743">
        <f ca="1">OFFSET(drive!$A$2:$Y$402,TRUNC((ROW()-ROW($G$2))/COLUMNS(drive!$A$2:$Y$402)),MOD(ROW()-ROW($G$2),COLUMNS(drive!$A$2:$Y$402)),1,1)</f>
        <v>2</v>
      </c>
      <c r="H1743" s="5">
        <f ca="1">(VLOOKUP($B1743,weights!$A$2:$R$6,4))*VLOOKUP($B1743,weights!$A$2:$R$6,6)^C1743*(VLOOKUP($B1743,weights!$A$2:$R$6,15)*EXP(VLOOKUP($B1743,weights!$A$2:$R$6,11)*D1743)+VLOOKUP($B1743,weights!$A$2:$R$6,16)*EXP(VLOOKUP($B1743,weights!$A$2:$R$6,12)*E1743)+VLOOKUP($B1743,weights!$A$2:$R$6,17)*EXP(VLOOKUP($B1743,weights!$A$2:$R$6,13)*F1743)+VLOOKUP($B1743,weights!$A$2:$R$6,18)*EXP(VLOOKUP($B1743,weights!$A$2:$R$6,14)*G1743))</f>
        <v>8.7881516174437539</v>
      </c>
    </row>
    <row r="1744" spans="1:8" ht="12.75" x14ac:dyDescent="0.2">
      <c r="A1744">
        <f t="shared" si="0"/>
        <v>70</v>
      </c>
      <c r="B1744" t="str">
        <f t="shared" ref="B1744:C1744" si="1718">B1719</f>
        <v>store</v>
      </c>
      <c r="C1744">
        <f t="shared" si="1718"/>
        <v>2</v>
      </c>
      <c r="D1744">
        <f ca="1">OFFSET(walk!$A$2:$Y$402,TRUNC((ROW()-ROW($D$2))/COLUMNS(walk!$A$2:$Y$402)),MOD(ROW()-ROW($D$2),COLUMNS(walk!$A$2:$Y$402)),1,1)</f>
        <v>11</v>
      </c>
      <c r="E1744">
        <f ca="1">OFFSET(bike!$A$2:$Y$402,TRUNC((ROW()-ROW($E$2))/COLUMNS(bike!$A$2:$Y$402)),MOD(ROW()-ROW($E$2),COLUMNS(bike!$A$2:$Y$402)),1,1)</f>
        <v>3</v>
      </c>
      <c r="F1744">
        <f ca="1">OFFSET(transit!$A$2:$Y$402,TRUNC((ROW()-ROW($F$2))/COLUMNS(transit!$A$2:$Y$402)),MOD(ROW()-ROW($F$2),COLUMNS(transit!$A$2:$Y$402)),1,1)</f>
        <v>10</v>
      </c>
      <c r="G1744">
        <f ca="1">OFFSET(drive!$A$2:$Y$402,TRUNC((ROW()-ROW($G$2))/COLUMNS(drive!$A$2:$Y$402)),MOD(ROW()-ROW($G$2),COLUMNS(drive!$A$2:$Y$402)),1,1)</f>
        <v>3</v>
      </c>
      <c r="H1744" s="5">
        <f ca="1">(VLOOKUP($B1744,weights!$A$2:$R$6,4))*VLOOKUP($B1744,weights!$A$2:$R$6,6)^C1744*(VLOOKUP($B1744,weights!$A$2:$R$6,15)*EXP(VLOOKUP($B1744,weights!$A$2:$R$6,11)*D1744)+VLOOKUP($B1744,weights!$A$2:$R$6,16)*EXP(VLOOKUP($B1744,weights!$A$2:$R$6,12)*E1744)+VLOOKUP($B1744,weights!$A$2:$R$6,17)*EXP(VLOOKUP($B1744,weights!$A$2:$R$6,13)*F1744)+VLOOKUP($B1744,weights!$A$2:$R$6,18)*EXP(VLOOKUP($B1744,weights!$A$2:$R$6,14)*G1744))</f>
        <v>4.0229820757013961</v>
      </c>
    </row>
    <row r="1745" spans="1:8" ht="12.75" x14ac:dyDescent="0.2">
      <c r="A1745">
        <f t="shared" si="0"/>
        <v>70</v>
      </c>
      <c r="B1745" t="str">
        <f t="shared" ref="B1745:C1745" si="1719">B1720</f>
        <v>store</v>
      </c>
      <c r="C1745">
        <f t="shared" si="1719"/>
        <v>3</v>
      </c>
      <c r="D1745">
        <f ca="1">OFFSET(walk!$A$2:$Y$402,TRUNC((ROW()-ROW($D$2))/COLUMNS(walk!$A$2:$Y$402)),MOD(ROW()-ROW($D$2),COLUMNS(walk!$A$2:$Y$402)),1,1)</f>
        <v>12</v>
      </c>
      <c r="E1745">
        <f ca="1">OFFSET(bike!$A$2:$Y$402,TRUNC((ROW()-ROW($E$2))/COLUMNS(bike!$A$2:$Y$402)),MOD(ROW()-ROW($E$2),COLUMNS(bike!$A$2:$Y$402)),1,1)</f>
        <v>3</v>
      </c>
      <c r="F1745">
        <f ca="1">OFFSET(transit!$A$2:$Y$402,TRUNC((ROW()-ROW($F$2))/COLUMNS(transit!$A$2:$Y$402)),MOD(ROW()-ROW($F$2),COLUMNS(transit!$A$2:$Y$402)),1,1)</f>
        <v>11</v>
      </c>
      <c r="G1745">
        <f ca="1">OFFSET(drive!$A$2:$Y$402,TRUNC((ROW()-ROW($G$2))/COLUMNS(drive!$A$2:$Y$402)),MOD(ROW()-ROW($G$2),COLUMNS(drive!$A$2:$Y$402)),1,1)</f>
        <v>3</v>
      </c>
      <c r="H1745" s="5">
        <f ca="1">(VLOOKUP($B1745,weights!$A$2:$R$6,4))*VLOOKUP($B1745,weights!$A$2:$R$6,6)^C1745*(VLOOKUP($B1745,weights!$A$2:$R$6,15)*EXP(VLOOKUP($B1745,weights!$A$2:$R$6,11)*D1745)+VLOOKUP($B1745,weights!$A$2:$R$6,16)*EXP(VLOOKUP($B1745,weights!$A$2:$R$6,12)*E1745)+VLOOKUP($B1745,weights!$A$2:$R$6,17)*EXP(VLOOKUP($B1745,weights!$A$2:$R$6,13)*F1745)+VLOOKUP($B1745,weights!$A$2:$R$6,18)*EXP(VLOOKUP($B1745,weights!$A$2:$R$6,14)*G1745))</f>
        <v>2.6582932905970154</v>
      </c>
    </row>
    <row r="1746" spans="1:8" ht="12.75" x14ac:dyDescent="0.2">
      <c r="A1746">
        <f t="shared" si="0"/>
        <v>70</v>
      </c>
      <c r="B1746" t="str">
        <f t="shared" ref="B1746:C1746" si="1720">B1721</f>
        <v>store</v>
      </c>
      <c r="C1746">
        <f t="shared" si="1720"/>
        <v>4</v>
      </c>
      <c r="D1746">
        <f ca="1">OFFSET(walk!$A$2:$Y$402,TRUNC((ROW()-ROW($D$2))/COLUMNS(walk!$A$2:$Y$402)),MOD(ROW()-ROW($D$2),COLUMNS(walk!$A$2:$Y$402)),1,1)</f>
        <v>12</v>
      </c>
      <c r="E1746">
        <f ca="1">OFFSET(bike!$A$2:$Y$402,TRUNC((ROW()-ROW($E$2))/COLUMNS(bike!$A$2:$Y$402)),MOD(ROW()-ROW($E$2),COLUMNS(bike!$A$2:$Y$402)),1,1)</f>
        <v>5</v>
      </c>
      <c r="F1746">
        <f ca="1">OFFSET(transit!$A$2:$Y$402,TRUNC((ROW()-ROW($F$2))/COLUMNS(transit!$A$2:$Y$402)),MOD(ROW()-ROW($F$2),COLUMNS(transit!$A$2:$Y$402)),1,1)</f>
        <v>12</v>
      </c>
      <c r="G1746">
        <f ca="1">OFFSET(drive!$A$2:$Y$402,TRUNC((ROW()-ROW($G$2))/COLUMNS(drive!$A$2:$Y$402)),MOD(ROW()-ROW($G$2),COLUMNS(drive!$A$2:$Y$402)),1,1)</f>
        <v>4</v>
      </c>
      <c r="H1746" s="5">
        <f ca="1">(VLOOKUP($B1746,weights!$A$2:$R$6,4))*VLOOKUP($B1746,weights!$A$2:$R$6,6)^C1746*(VLOOKUP($B1746,weights!$A$2:$R$6,15)*EXP(VLOOKUP($B1746,weights!$A$2:$R$6,11)*D1746)+VLOOKUP($B1746,weights!$A$2:$R$6,16)*EXP(VLOOKUP($B1746,weights!$A$2:$R$6,12)*E1746)+VLOOKUP($B1746,weights!$A$2:$R$6,17)*EXP(VLOOKUP($B1746,weights!$A$2:$R$6,13)*F1746)+VLOOKUP($B1746,weights!$A$2:$R$6,18)*EXP(VLOOKUP($B1746,weights!$A$2:$R$6,14)*G1746))</f>
        <v>1.0821826371354366</v>
      </c>
    </row>
    <row r="1747" spans="1:8" ht="12.75" x14ac:dyDescent="0.2">
      <c r="A1747">
        <f t="shared" si="0"/>
        <v>70</v>
      </c>
      <c r="B1747" t="str">
        <f t="shared" ref="B1747:C1747" si="1721">B1722</f>
        <v>pharmacy</v>
      </c>
      <c r="C1747">
        <f t="shared" si="1721"/>
        <v>0</v>
      </c>
      <c r="D1747">
        <f ca="1">OFFSET(walk!$A$2:$Y$402,TRUNC((ROW()-ROW($D$2))/COLUMNS(walk!$A$2:$Y$402)),MOD(ROW()-ROW($D$2),COLUMNS(walk!$A$2:$Y$402)),1,1)</f>
        <v>17</v>
      </c>
      <c r="E1747">
        <f ca="1">OFFSET(bike!$A$2:$Y$402,TRUNC((ROW()-ROW($E$2))/COLUMNS(bike!$A$2:$Y$402)),MOD(ROW()-ROW($E$2),COLUMNS(bike!$A$2:$Y$402)),1,1)</f>
        <v>4</v>
      </c>
      <c r="F1747">
        <f ca="1">OFFSET(transit!$A$2:$Y$402,TRUNC((ROW()-ROW($F$2))/COLUMNS(transit!$A$2:$Y$402)),MOD(ROW()-ROW($F$2),COLUMNS(transit!$A$2:$Y$402)),1,1)</f>
        <v>12</v>
      </c>
      <c r="G1747">
        <f ca="1">OFFSET(drive!$A$2:$Y$402,TRUNC((ROW()-ROW($G$2))/COLUMNS(drive!$A$2:$Y$402)),MOD(ROW()-ROW($G$2),COLUMNS(drive!$A$2:$Y$402)),1,1)</f>
        <v>3</v>
      </c>
      <c r="H1747" s="5">
        <f ca="1">(VLOOKUP($B1747,weights!$A$2:$R$6,4))*VLOOKUP($B1747,weights!$A$2:$R$6,6)^C1747*(VLOOKUP($B1747,weights!$A$2:$R$6,15)*EXP(VLOOKUP($B1747,weights!$A$2:$R$6,11)*D1747)+VLOOKUP($B1747,weights!$A$2:$R$6,16)*EXP(VLOOKUP($B1747,weights!$A$2:$R$6,12)*E1747)+VLOOKUP($B1747,weights!$A$2:$R$6,17)*EXP(VLOOKUP($B1747,weights!$A$2:$R$6,13)*F1747)+VLOOKUP($B1747,weights!$A$2:$R$6,18)*EXP(VLOOKUP($B1747,weights!$A$2:$R$6,14)*G1747))</f>
        <v>5.0247706637368283</v>
      </c>
    </row>
    <row r="1748" spans="1:8" ht="12.75" x14ac:dyDescent="0.2">
      <c r="A1748">
        <f t="shared" si="0"/>
        <v>70</v>
      </c>
      <c r="B1748" t="str">
        <f t="shared" ref="B1748:C1748" si="1722">B1723</f>
        <v>pharmacy</v>
      </c>
      <c r="C1748">
        <f t="shared" si="1722"/>
        <v>1</v>
      </c>
      <c r="D1748">
        <f ca="1">OFFSET(walk!$A$2:$Y$402,TRUNC((ROW()-ROW($D$2))/COLUMNS(walk!$A$2:$Y$402)),MOD(ROW()-ROW($D$2),COLUMNS(walk!$A$2:$Y$402)),1,1)</f>
        <v>17</v>
      </c>
      <c r="E1748">
        <f ca="1">OFFSET(bike!$A$2:$Y$402,TRUNC((ROW()-ROW($E$2))/COLUMNS(bike!$A$2:$Y$402)),MOD(ROW()-ROW($E$2),COLUMNS(bike!$A$2:$Y$402)),1,1)</f>
        <v>4</v>
      </c>
      <c r="F1748">
        <f ca="1">OFFSET(transit!$A$2:$Y$402,TRUNC((ROW()-ROW($F$2))/COLUMNS(transit!$A$2:$Y$402)),MOD(ROW()-ROW($F$2),COLUMNS(transit!$A$2:$Y$402)),1,1)</f>
        <v>12</v>
      </c>
      <c r="G1748">
        <f ca="1">OFFSET(drive!$A$2:$Y$402,TRUNC((ROW()-ROW($G$2))/COLUMNS(drive!$A$2:$Y$402)),MOD(ROW()-ROW($G$2),COLUMNS(drive!$A$2:$Y$402)),1,1)</f>
        <v>3</v>
      </c>
      <c r="H1748" s="5">
        <f ca="1">(VLOOKUP($B1748,weights!$A$2:$R$6,4))*VLOOKUP($B1748,weights!$A$2:$R$6,6)^C1748*(VLOOKUP($B1748,weights!$A$2:$R$6,15)*EXP(VLOOKUP($B1748,weights!$A$2:$R$6,11)*D1748)+VLOOKUP($B1748,weights!$A$2:$R$6,16)*EXP(VLOOKUP($B1748,weights!$A$2:$R$6,12)*E1748)+VLOOKUP($B1748,weights!$A$2:$R$6,17)*EXP(VLOOKUP($B1748,weights!$A$2:$R$6,13)*F1748)+VLOOKUP($B1748,weights!$A$2:$R$6,18)*EXP(VLOOKUP($B1748,weights!$A$2:$R$6,14)*G1748))</f>
        <v>2.4193340232806952</v>
      </c>
    </row>
    <row r="1749" spans="1:8" ht="12.75" x14ac:dyDescent="0.2">
      <c r="A1749">
        <f t="shared" si="0"/>
        <v>70</v>
      </c>
      <c r="B1749" t="str">
        <f t="shared" ref="B1749:C1749" si="1723">B1724</f>
        <v>pharmacy</v>
      </c>
      <c r="C1749">
        <f t="shared" si="1723"/>
        <v>2</v>
      </c>
      <c r="D1749">
        <f ca="1">OFFSET(walk!$A$2:$Y$402,TRUNC((ROW()-ROW($D$2))/COLUMNS(walk!$A$2:$Y$402)),MOD(ROW()-ROW($D$2),COLUMNS(walk!$A$2:$Y$402)),1,1)</f>
        <v>17</v>
      </c>
      <c r="E1749">
        <f ca="1">OFFSET(bike!$A$2:$Y$402,TRUNC((ROW()-ROW($E$2))/COLUMNS(bike!$A$2:$Y$402)),MOD(ROW()-ROW($E$2),COLUMNS(bike!$A$2:$Y$402)),1,1)</f>
        <v>5</v>
      </c>
      <c r="F1749">
        <f ca="1">OFFSET(transit!$A$2:$Y$402,TRUNC((ROW()-ROW($F$2))/COLUMNS(transit!$A$2:$Y$402)),MOD(ROW()-ROW($F$2),COLUMNS(transit!$A$2:$Y$402)),1,1)</f>
        <v>17</v>
      </c>
      <c r="G1749">
        <f ca="1">OFFSET(drive!$A$2:$Y$402,TRUNC((ROW()-ROW($G$2))/COLUMNS(drive!$A$2:$Y$402)),MOD(ROW()-ROW($G$2),COLUMNS(drive!$A$2:$Y$402)),1,1)</f>
        <v>3</v>
      </c>
      <c r="H1749" s="5">
        <f ca="1">(VLOOKUP($B1749,weights!$A$2:$R$6,4))*VLOOKUP($B1749,weights!$A$2:$R$6,6)^C1749*(VLOOKUP($B1749,weights!$A$2:$R$6,15)*EXP(VLOOKUP($B1749,weights!$A$2:$R$6,11)*D1749)+VLOOKUP($B1749,weights!$A$2:$R$6,16)*EXP(VLOOKUP($B1749,weights!$A$2:$R$6,12)*E1749)+VLOOKUP($B1749,weights!$A$2:$R$6,17)*EXP(VLOOKUP($B1749,weights!$A$2:$R$6,13)*F1749)+VLOOKUP($B1749,weights!$A$2:$R$6,18)*EXP(VLOOKUP($B1749,weights!$A$2:$R$6,14)*G1749))</f>
        <v>1.0135485439080532</v>
      </c>
    </row>
    <row r="1750" spans="1:8" ht="12.75" x14ac:dyDescent="0.2">
      <c r="A1750">
        <f t="shared" si="0"/>
        <v>70</v>
      </c>
      <c r="B1750" t="str">
        <f t="shared" ref="B1750:C1750" si="1724">B1725</f>
        <v>bank</v>
      </c>
      <c r="C1750">
        <f t="shared" si="1724"/>
        <v>0</v>
      </c>
      <c r="D1750">
        <f ca="1">OFFSET(walk!$A$2:$Y$402,TRUNC((ROW()-ROW($D$2))/COLUMNS(walk!$A$2:$Y$402)),MOD(ROW()-ROW($D$2),COLUMNS(walk!$A$2:$Y$402)),1,1)</f>
        <v>28</v>
      </c>
      <c r="E1750">
        <f ca="1">OFFSET(bike!$A$2:$Y$402,TRUNC((ROW()-ROW($E$2))/COLUMNS(bike!$A$2:$Y$402)),MOD(ROW()-ROW($E$2),COLUMNS(bike!$A$2:$Y$402)),1,1)</f>
        <v>8</v>
      </c>
      <c r="F1750">
        <f ca="1">OFFSET(transit!$A$2:$Y$402,TRUNC((ROW()-ROW($F$2))/COLUMNS(transit!$A$2:$Y$402)),MOD(ROW()-ROW($F$2),COLUMNS(transit!$A$2:$Y$402)),1,1)</f>
        <v>18</v>
      </c>
      <c r="G1750">
        <f ca="1">OFFSET(drive!$A$2:$Y$402,TRUNC((ROW()-ROW($G$2))/COLUMNS(drive!$A$2:$Y$402)),MOD(ROW()-ROW($G$2),COLUMNS(drive!$A$2:$Y$402)),1,1)</f>
        <v>7</v>
      </c>
      <c r="H1750" s="5">
        <f ca="1">(VLOOKUP($B1750,weights!$A$2:$R$6,4))*VLOOKUP($B1750,weights!$A$2:$R$6,6)^C1750*(VLOOKUP($B1750,weights!$A$2:$R$6,15)*EXP(VLOOKUP($B1750,weights!$A$2:$R$6,11)*D1750)+VLOOKUP($B1750,weights!$A$2:$R$6,16)*EXP(VLOOKUP($B1750,weights!$A$2:$R$6,12)*E1750)+VLOOKUP($B1750,weights!$A$2:$R$6,17)*EXP(VLOOKUP($B1750,weights!$A$2:$R$6,13)*F1750)+VLOOKUP($B1750,weights!$A$2:$R$6,18)*EXP(VLOOKUP($B1750,weights!$A$2:$R$6,14)*G1750))</f>
        <v>2.0846461679651256</v>
      </c>
    </row>
    <row r="1751" spans="1:8" ht="12.75" x14ac:dyDescent="0.2">
      <c r="A1751">
        <f t="shared" si="0"/>
        <v>70</v>
      </c>
      <c r="B1751" t="str">
        <f t="shared" ref="B1751:C1751" si="1725">B1726</f>
        <v>bank</v>
      </c>
      <c r="C1751">
        <f t="shared" si="1725"/>
        <v>1</v>
      </c>
      <c r="D1751">
        <f ca="1">OFFSET(walk!$A$2:$Y$402,TRUNC((ROW()-ROW($D$2))/COLUMNS(walk!$A$2:$Y$402)),MOD(ROW()-ROW($D$2),COLUMNS(walk!$A$2:$Y$402)),1,1)</f>
        <v>45</v>
      </c>
      <c r="E1751">
        <f ca="1">OFFSET(bike!$A$2:$Y$402,TRUNC((ROW()-ROW($E$2))/COLUMNS(bike!$A$2:$Y$402)),MOD(ROW()-ROW($E$2),COLUMNS(bike!$A$2:$Y$402)),1,1)</f>
        <v>14</v>
      </c>
      <c r="F1751">
        <f ca="1">OFFSET(transit!$A$2:$Y$402,TRUNC((ROW()-ROW($F$2))/COLUMNS(transit!$A$2:$Y$402)),MOD(ROW()-ROW($F$2),COLUMNS(transit!$A$2:$Y$402)),1,1)</f>
        <v>37</v>
      </c>
      <c r="G1751">
        <f ca="1">OFFSET(drive!$A$2:$Y$402,TRUNC((ROW()-ROW($G$2))/COLUMNS(drive!$A$2:$Y$402)),MOD(ROW()-ROW($G$2),COLUMNS(drive!$A$2:$Y$402)),1,1)</f>
        <v>8</v>
      </c>
      <c r="H1751" s="5">
        <f ca="1">(VLOOKUP($B1751,weights!$A$2:$R$6,4))*VLOOKUP($B1751,weights!$A$2:$R$6,6)^C1751*(VLOOKUP($B1751,weights!$A$2:$R$6,15)*EXP(VLOOKUP($B1751,weights!$A$2:$R$6,11)*D1751)+VLOOKUP($B1751,weights!$A$2:$R$6,16)*EXP(VLOOKUP($B1751,weights!$A$2:$R$6,12)*E1751)+VLOOKUP($B1751,weights!$A$2:$R$6,17)*EXP(VLOOKUP($B1751,weights!$A$2:$R$6,13)*F1751)+VLOOKUP($B1751,weights!$A$2:$R$6,18)*EXP(VLOOKUP($B1751,weights!$A$2:$R$6,14)*G1751))</f>
        <v>0.43765332053056688</v>
      </c>
    </row>
    <row r="1752" spans="1:8" ht="12.75" x14ac:dyDescent="0.2">
      <c r="A1752">
        <f t="shared" si="0"/>
        <v>71</v>
      </c>
      <c r="B1752" t="str">
        <f t="shared" ref="B1752:C1752" si="1726">B1727</f>
        <v>restaurant</v>
      </c>
      <c r="C1752">
        <f t="shared" si="1726"/>
        <v>0</v>
      </c>
      <c r="D1752">
        <f ca="1">OFFSET(walk!$A$2:$Y$402,TRUNC((ROW()-ROW($D$2))/COLUMNS(walk!$A$2:$Y$402)),MOD(ROW()-ROW($D$2),COLUMNS(walk!$A$2:$Y$402)),1,1)</f>
        <v>4</v>
      </c>
      <c r="E1752">
        <f ca="1">OFFSET(bike!$A$2:$Y$402,TRUNC((ROW()-ROW($E$2))/COLUMNS(bike!$A$2:$Y$402)),MOD(ROW()-ROW($E$2),COLUMNS(bike!$A$2:$Y$402)),1,1)</f>
        <v>1</v>
      </c>
      <c r="F1752">
        <f ca="1">OFFSET(transit!$A$2:$Y$402,TRUNC((ROW()-ROW($F$2))/COLUMNS(transit!$A$2:$Y$402)),MOD(ROW()-ROW($F$2),COLUMNS(transit!$A$2:$Y$402)),1,1)</f>
        <v>4</v>
      </c>
      <c r="G1752">
        <f ca="1">OFFSET(drive!$A$2:$Y$402,TRUNC((ROW()-ROW($G$2))/COLUMNS(drive!$A$2:$Y$402)),MOD(ROW()-ROW($G$2),COLUMNS(drive!$A$2:$Y$402)),1,1)</f>
        <v>1</v>
      </c>
      <c r="H1752" s="5">
        <f ca="1">(VLOOKUP($B1752,weights!$A$2:$R$6,4))*VLOOKUP($B1752,weights!$A$2:$R$6,6)^C1752*(VLOOKUP($B1752,weights!$A$2:$R$6,15)*EXP(VLOOKUP($B1752,weights!$A$2:$R$6,11)*D1752)+VLOOKUP($B1752,weights!$A$2:$R$6,16)*EXP(VLOOKUP($B1752,weights!$A$2:$R$6,12)*E1752)+VLOOKUP($B1752,weights!$A$2:$R$6,17)*EXP(VLOOKUP($B1752,weights!$A$2:$R$6,13)*F1752)+VLOOKUP($B1752,weights!$A$2:$R$6,18)*EXP(VLOOKUP($B1752,weights!$A$2:$R$6,14)*G1752))</f>
        <v>44.134724700805194</v>
      </c>
    </row>
    <row r="1753" spans="1:8" ht="12.75" x14ac:dyDescent="0.2">
      <c r="A1753">
        <f t="shared" si="0"/>
        <v>71</v>
      </c>
      <c r="B1753" t="str">
        <f t="shared" ref="B1753:C1753" si="1727">B1728</f>
        <v>restaurant</v>
      </c>
      <c r="C1753">
        <f t="shared" si="1727"/>
        <v>1</v>
      </c>
      <c r="D1753">
        <f ca="1">OFFSET(walk!$A$2:$Y$402,TRUNC((ROW()-ROW($D$2))/COLUMNS(walk!$A$2:$Y$402)),MOD(ROW()-ROW($D$2),COLUMNS(walk!$A$2:$Y$402)),1,1)</f>
        <v>4</v>
      </c>
      <c r="E1753">
        <f ca="1">OFFSET(bike!$A$2:$Y$402,TRUNC((ROW()-ROW($E$2))/COLUMNS(bike!$A$2:$Y$402)),MOD(ROW()-ROW($E$2),COLUMNS(bike!$A$2:$Y$402)),1,1)</f>
        <v>1</v>
      </c>
      <c r="F1753">
        <f ca="1">OFFSET(transit!$A$2:$Y$402,TRUNC((ROW()-ROW($F$2))/COLUMNS(transit!$A$2:$Y$402)),MOD(ROW()-ROW($F$2),COLUMNS(transit!$A$2:$Y$402)),1,1)</f>
        <v>4</v>
      </c>
      <c r="G1753">
        <f ca="1">OFFSET(drive!$A$2:$Y$402,TRUNC((ROW()-ROW($G$2))/COLUMNS(drive!$A$2:$Y$402)),MOD(ROW()-ROW($G$2),COLUMNS(drive!$A$2:$Y$402)),1,1)</f>
        <v>1</v>
      </c>
      <c r="H1753" s="5">
        <f ca="1">(VLOOKUP($B1753,weights!$A$2:$R$6,4))*VLOOKUP($B1753,weights!$A$2:$R$6,6)^C1753*(VLOOKUP($B1753,weights!$A$2:$R$6,15)*EXP(VLOOKUP($B1753,weights!$A$2:$R$6,11)*D1753)+VLOOKUP($B1753,weights!$A$2:$R$6,16)*EXP(VLOOKUP($B1753,weights!$A$2:$R$6,12)*E1753)+VLOOKUP($B1753,weights!$A$2:$R$6,17)*EXP(VLOOKUP($B1753,weights!$A$2:$R$6,13)*F1753)+VLOOKUP($B1753,weights!$A$2:$R$6,18)*EXP(VLOOKUP($B1753,weights!$A$2:$R$6,14)*G1753))</f>
        <v>39.557790287388357</v>
      </c>
    </row>
    <row r="1754" spans="1:8" ht="12.75" x14ac:dyDescent="0.2">
      <c r="A1754">
        <f t="shared" si="0"/>
        <v>71</v>
      </c>
      <c r="B1754" t="str">
        <f t="shared" ref="B1754:C1754" si="1728">B1729</f>
        <v>restaurant</v>
      </c>
      <c r="C1754">
        <f t="shared" si="1728"/>
        <v>2</v>
      </c>
      <c r="D1754">
        <f ca="1">OFFSET(walk!$A$2:$Y$402,TRUNC((ROW()-ROW($D$2))/COLUMNS(walk!$A$2:$Y$402)),MOD(ROW()-ROW($D$2),COLUMNS(walk!$A$2:$Y$402)),1,1)</f>
        <v>9</v>
      </c>
      <c r="E1754">
        <f ca="1">OFFSET(bike!$A$2:$Y$402,TRUNC((ROW()-ROW($E$2))/COLUMNS(bike!$A$2:$Y$402)),MOD(ROW()-ROW($E$2),COLUMNS(bike!$A$2:$Y$402)),1,1)</f>
        <v>3</v>
      </c>
      <c r="F1754">
        <f ca="1">OFFSET(transit!$A$2:$Y$402,TRUNC((ROW()-ROW($F$2))/COLUMNS(transit!$A$2:$Y$402)),MOD(ROW()-ROW($F$2),COLUMNS(transit!$A$2:$Y$402)),1,1)</f>
        <v>6</v>
      </c>
      <c r="G1754">
        <f ca="1">OFFSET(drive!$A$2:$Y$402,TRUNC((ROW()-ROW($G$2))/COLUMNS(drive!$A$2:$Y$402)),MOD(ROW()-ROW($G$2),COLUMNS(drive!$A$2:$Y$402)),1,1)</f>
        <v>2</v>
      </c>
      <c r="H1754" s="5">
        <f ca="1">(VLOOKUP($B1754,weights!$A$2:$R$6,4))*VLOOKUP($B1754,weights!$A$2:$R$6,6)^C1754*(VLOOKUP($B1754,weights!$A$2:$R$6,15)*EXP(VLOOKUP($B1754,weights!$A$2:$R$6,11)*D1754)+VLOOKUP($B1754,weights!$A$2:$R$6,16)*EXP(VLOOKUP($B1754,weights!$A$2:$R$6,12)*E1754)+VLOOKUP($B1754,weights!$A$2:$R$6,17)*EXP(VLOOKUP($B1754,weights!$A$2:$R$6,13)*F1754)+VLOOKUP($B1754,weights!$A$2:$R$6,18)*EXP(VLOOKUP($B1754,weights!$A$2:$R$6,14)*G1754))</f>
        <v>23.566529901903284</v>
      </c>
    </row>
    <row r="1755" spans="1:8" ht="12.75" x14ac:dyDescent="0.2">
      <c r="A1755">
        <f t="shared" si="0"/>
        <v>71</v>
      </c>
      <c r="B1755" t="str">
        <f t="shared" ref="B1755:C1755" si="1729">B1730</f>
        <v>restaurant</v>
      </c>
      <c r="C1755">
        <f t="shared" si="1729"/>
        <v>3</v>
      </c>
      <c r="D1755">
        <f ca="1">OFFSET(walk!$A$2:$Y$402,TRUNC((ROW()-ROW($D$2))/COLUMNS(walk!$A$2:$Y$402)),MOD(ROW()-ROW($D$2),COLUMNS(walk!$A$2:$Y$402)),1,1)</f>
        <v>9</v>
      </c>
      <c r="E1755">
        <f ca="1">OFFSET(bike!$A$2:$Y$402,TRUNC((ROW()-ROW($E$2))/COLUMNS(bike!$A$2:$Y$402)),MOD(ROW()-ROW($E$2),COLUMNS(bike!$A$2:$Y$402)),1,1)</f>
        <v>3</v>
      </c>
      <c r="F1755">
        <f ca="1">OFFSET(transit!$A$2:$Y$402,TRUNC((ROW()-ROW($F$2))/COLUMNS(transit!$A$2:$Y$402)),MOD(ROW()-ROW($F$2),COLUMNS(transit!$A$2:$Y$402)),1,1)</f>
        <v>6</v>
      </c>
      <c r="G1755">
        <f ca="1">OFFSET(drive!$A$2:$Y$402,TRUNC((ROW()-ROW($G$2))/COLUMNS(drive!$A$2:$Y$402)),MOD(ROW()-ROW($G$2),COLUMNS(drive!$A$2:$Y$402)),1,1)</f>
        <v>2</v>
      </c>
      <c r="H1755" s="5">
        <f ca="1">(VLOOKUP($B1755,weights!$A$2:$R$6,4))*VLOOKUP($B1755,weights!$A$2:$R$6,6)^C1755*(VLOOKUP($B1755,weights!$A$2:$R$6,15)*EXP(VLOOKUP($B1755,weights!$A$2:$R$6,11)*D1755)+VLOOKUP($B1755,weights!$A$2:$R$6,16)*EXP(VLOOKUP($B1755,weights!$A$2:$R$6,12)*E1755)+VLOOKUP($B1755,weights!$A$2:$R$6,17)*EXP(VLOOKUP($B1755,weights!$A$2:$R$6,13)*F1755)+VLOOKUP($B1755,weights!$A$2:$R$6,18)*EXP(VLOOKUP($B1755,weights!$A$2:$R$6,14)*G1755))</f>
        <v>21.122593467631834</v>
      </c>
    </row>
    <row r="1756" spans="1:8" ht="12.75" x14ac:dyDescent="0.2">
      <c r="A1756">
        <f t="shared" si="0"/>
        <v>71</v>
      </c>
      <c r="B1756" t="str">
        <f t="shared" ref="B1756:C1756" si="1730">B1731</f>
        <v>restaurant</v>
      </c>
      <c r="C1756">
        <f t="shared" si="1730"/>
        <v>4</v>
      </c>
      <c r="D1756">
        <f ca="1">OFFSET(walk!$A$2:$Y$402,TRUNC((ROW()-ROW($D$2))/COLUMNS(walk!$A$2:$Y$402)),MOD(ROW()-ROW($D$2),COLUMNS(walk!$A$2:$Y$402)),1,1)</f>
        <v>11</v>
      </c>
      <c r="E1756">
        <f ca="1">OFFSET(bike!$A$2:$Y$402,TRUNC((ROW()-ROW($E$2))/COLUMNS(bike!$A$2:$Y$402)),MOD(ROW()-ROW($E$2),COLUMNS(bike!$A$2:$Y$402)),1,1)</f>
        <v>3</v>
      </c>
      <c r="F1756">
        <f ca="1">OFFSET(transit!$A$2:$Y$402,TRUNC((ROW()-ROW($F$2))/COLUMNS(transit!$A$2:$Y$402)),MOD(ROW()-ROW($F$2),COLUMNS(transit!$A$2:$Y$402)),1,1)</f>
        <v>6</v>
      </c>
      <c r="G1756">
        <f ca="1">OFFSET(drive!$A$2:$Y$402,TRUNC((ROW()-ROW($G$2))/COLUMNS(drive!$A$2:$Y$402)),MOD(ROW()-ROW($G$2),COLUMNS(drive!$A$2:$Y$402)),1,1)</f>
        <v>2</v>
      </c>
      <c r="H1756" s="5">
        <f ca="1">(VLOOKUP($B1756,weights!$A$2:$R$6,4))*VLOOKUP($B1756,weights!$A$2:$R$6,6)^C1756*(VLOOKUP($B1756,weights!$A$2:$R$6,15)*EXP(VLOOKUP($B1756,weights!$A$2:$R$6,11)*D1756)+VLOOKUP($B1756,weights!$A$2:$R$6,16)*EXP(VLOOKUP($B1756,weights!$A$2:$R$6,12)*E1756)+VLOOKUP($B1756,weights!$A$2:$R$6,17)*EXP(VLOOKUP($B1756,weights!$A$2:$R$6,13)*F1756)+VLOOKUP($B1756,weights!$A$2:$R$6,18)*EXP(VLOOKUP($B1756,weights!$A$2:$R$6,14)*G1756))</f>
        <v>18.307560612092416</v>
      </c>
    </row>
    <row r="1757" spans="1:8" ht="12.75" x14ac:dyDescent="0.2">
      <c r="A1757">
        <f t="shared" si="0"/>
        <v>71</v>
      </c>
      <c r="B1757" t="str">
        <f t="shared" ref="B1757:C1757" si="1731">B1732</f>
        <v>restaurant</v>
      </c>
      <c r="C1757">
        <f t="shared" si="1731"/>
        <v>5</v>
      </c>
      <c r="D1757">
        <f ca="1">OFFSET(walk!$A$2:$Y$402,TRUNC((ROW()-ROW($D$2))/COLUMNS(walk!$A$2:$Y$402)),MOD(ROW()-ROW($D$2),COLUMNS(walk!$A$2:$Y$402)),1,1)</f>
        <v>12</v>
      </c>
      <c r="E1757">
        <f ca="1">OFFSET(bike!$A$2:$Y$402,TRUNC((ROW()-ROW($E$2))/COLUMNS(bike!$A$2:$Y$402)),MOD(ROW()-ROW($E$2),COLUMNS(bike!$A$2:$Y$402)),1,1)</f>
        <v>3</v>
      </c>
      <c r="F1757">
        <f ca="1">OFFSET(transit!$A$2:$Y$402,TRUNC((ROW()-ROW($F$2))/COLUMNS(transit!$A$2:$Y$402)),MOD(ROW()-ROW($F$2),COLUMNS(transit!$A$2:$Y$402)),1,1)</f>
        <v>6</v>
      </c>
      <c r="G1757">
        <f ca="1">OFFSET(drive!$A$2:$Y$402,TRUNC((ROW()-ROW($G$2))/COLUMNS(drive!$A$2:$Y$402)),MOD(ROW()-ROW($G$2),COLUMNS(drive!$A$2:$Y$402)),1,1)</f>
        <v>3</v>
      </c>
      <c r="H1757" s="5">
        <f ca="1">(VLOOKUP($B1757,weights!$A$2:$R$6,4))*VLOOKUP($B1757,weights!$A$2:$R$6,6)^C1757*(VLOOKUP($B1757,weights!$A$2:$R$6,15)*EXP(VLOOKUP($B1757,weights!$A$2:$R$6,11)*D1757)+VLOOKUP($B1757,weights!$A$2:$R$6,16)*EXP(VLOOKUP($B1757,weights!$A$2:$R$6,12)*E1757)+VLOOKUP($B1757,weights!$A$2:$R$6,17)*EXP(VLOOKUP($B1757,weights!$A$2:$R$6,13)*F1757)+VLOOKUP($B1757,weights!$A$2:$R$6,18)*EXP(VLOOKUP($B1757,weights!$A$2:$R$6,14)*G1757))</f>
        <v>15.173193739389752</v>
      </c>
    </row>
    <row r="1758" spans="1:8" ht="12.75" x14ac:dyDescent="0.2">
      <c r="A1758">
        <f t="shared" si="0"/>
        <v>71</v>
      </c>
      <c r="B1758" t="str">
        <f t="shared" ref="B1758:C1758" si="1732">B1733</f>
        <v>restaurant</v>
      </c>
      <c r="C1758">
        <f t="shared" si="1732"/>
        <v>6</v>
      </c>
      <c r="D1758">
        <f ca="1">OFFSET(walk!$A$2:$Y$402,TRUNC((ROW()-ROW($D$2))/COLUMNS(walk!$A$2:$Y$402)),MOD(ROW()-ROW($D$2),COLUMNS(walk!$A$2:$Y$402)),1,1)</f>
        <v>12</v>
      </c>
      <c r="E1758">
        <f ca="1">OFFSET(bike!$A$2:$Y$402,TRUNC((ROW()-ROW($E$2))/COLUMNS(bike!$A$2:$Y$402)),MOD(ROW()-ROW($E$2),COLUMNS(bike!$A$2:$Y$402)),1,1)</f>
        <v>3</v>
      </c>
      <c r="F1758">
        <f ca="1">OFFSET(transit!$A$2:$Y$402,TRUNC((ROW()-ROW($F$2))/COLUMNS(transit!$A$2:$Y$402)),MOD(ROW()-ROW($F$2),COLUMNS(transit!$A$2:$Y$402)),1,1)</f>
        <v>6</v>
      </c>
      <c r="G1758">
        <f ca="1">OFFSET(drive!$A$2:$Y$402,TRUNC((ROW()-ROW($G$2))/COLUMNS(drive!$A$2:$Y$402)),MOD(ROW()-ROW($G$2),COLUMNS(drive!$A$2:$Y$402)),1,1)</f>
        <v>4</v>
      </c>
      <c r="H1758" s="5">
        <f ca="1">(VLOOKUP($B1758,weights!$A$2:$R$6,4))*VLOOKUP($B1758,weights!$A$2:$R$6,6)^C1758*(VLOOKUP($B1758,weights!$A$2:$R$6,15)*EXP(VLOOKUP($B1758,weights!$A$2:$R$6,11)*D1758)+VLOOKUP($B1758,weights!$A$2:$R$6,16)*EXP(VLOOKUP($B1758,weights!$A$2:$R$6,12)*E1758)+VLOOKUP($B1758,weights!$A$2:$R$6,17)*EXP(VLOOKUP($B1758,weights!$A$2:$R$6,13)*F1758)+VLOOKUP($B1758,weights!$A$2:$R$6,18)*EXP(VLOOKUP($B1758,weights!$A$2:$R$6,14)*G1758))</f>
        <v>12.804720471178763</v>
      </c>
    </row>
    <row r="1759" spans="1:8" ht="12.75" x14ac:dyDescent="0.2">
      <c r="A1759">
        <f t="shared" si="0"/>
        <v>71</v>
      </c>
      <c r="B1759" t="str">
        <f t="shared" ref="B1759:C1759" si="1733">B1734</f>
        <v>restaurant</v>
      </c>
      <c r="C1759">
        <f t="shared" si="1733"/>
        <v>7</v>
      </c>
      <c r="D1759">
        <f ca="1">OFFSET(walk!$A$2:$Y$402,TRUNC((ROW()-ROW($D$2))/COLUMNS(walk!$A$2:$Y$402)),MOD(ROW()-ROW($D$2),COLUMNS(walk!$A$2:$Y$402)),1,1)</f>
        <v>12</v>
      </c>
      <c r="E1759">
        <f ca="1">OFFSET(bike!$A$2:$Y$402,TRUNC((ROW()-ROW($E$2))/COLUMNS(bike!$A$2:$Y$402)),MOD(ROW()-ROW($E$2),COLUMNS(bike!$A$2:$Y$402)),1,1)</f>
        <v>4</v>
      </c>
      <c r="F1759">
        <f ca="1">OFFSET(transit!$A$2:$Y$402,TRUNC((ROW()-ROW($F$2))/COLUMNS(transit!$A$2:$Y$402)),MOD(ROW()-ROW($F$2),COLUMNS(transit!$A$2:$Y$402)),1,1)</f>
        <v>7</v>
      </c>
      <c r="G1759">
        <f ca="1">OFFSET(drive!$A$2:$Y$402,TRUNC((ROW()-ROW($G$2))/COLUMNS(drive!$A$2:$Y$402)),MOD(ROW()-ROW($G$2),COLUMNS(drive!$A$2:$Y$402)),1,1)</f>
        <v>4</v>
      </c>
      <c r="H1759" s="5">
        <f ca="1">(VLOOKUP($B1759,weights!$A$2:$R$6,4))*VLOOKUP($B1759,weights!$A$2:$R$6,6)^C1759*(VLOOKUP($B1759,weights!$A$2:$R$6,15)*EXP(VLOOKUP($B1759,weights!$A$2:$R$6,11)*D1759)+VLOOKUP($B1759,weights!$A$2:$R$6,16)*EXP(VLOOKUP($B1759,weights!$A$2:$R$6,12)*E1759)+VLOOKUP($B1759,weights!$A$2:$R$6,17)*EXP(VLOOKUP($B1759,weights!$A$2:$R$6,13)*F1759)+VLOOKUP($B1759,weights!$A$2:$R$6,18)*EXP(VLOOKUP($B1759,weights!$A$2:$R$6,14)*G1759))</f>
        <v>10.276887511760062</v>
      </c>
    </row>
    <row r="1760" spans="1:8" ht="12.75" x14ac:dyDescent="0.2">
      <c r="A1760">
        <f t="shared" si="0"/>
        <v>71</v>
      </c>
      <c r="B1760" t="str">
        <f t="shared" ref="B1760:C1760" si="1734">B1735</f>
        <v>restaurant</v>
      </c>
      <c r="C1760">
        <f t="shared" si="1734"/>
        <v>8</v>
      </c>
      <c r="D1760">
        <f ca="1">OFFSET(walk!$A$2:$Y$402,TRUNC((ROW()-ROW($D$2))/COLUMNS(walk!$A$2:$Y$402)),MOD(ROW()-ROW($D$2),COLUMNS(walk!$A$2:$Y$402)),1,1)</f>
        <v>13</v>
      </c>
      <c r="E1760">
        <f ca="1">OFFSET(bike!$A$2:$Y$402,TRUNC((ROW()-ROW($E$2))/COLUMNS(bike!$A$2:$Y$402)),MOD(ROW()-ROW($E$2),COLUMNS(bike!$A$2:$Y$402)),1,1)</f>
        <v>5</v>
      </c>
      <c r="F1760">
        <f ca="1">OFFSET(transit!$A$2:$Y$402,TRUNC((ROW()-ROW($F$2))/COLUMNS(transit!$A$2:$Y$402)),MOD(ROW()-ROW($F$2),COLUMNS(transit!$A$2:$Y$402)),1,1)</f>
        <v>13</v>
      </c>
      <c r="G1760">
        <f ca="1">OFFSET(drive!$A$2:$Y$402,TRUNC((ROW()-ROW($G$2))/COLUMNS(drive!$A$2:$Y$402)),MOD(ROW()-ROW($G$2),COLUMNS(drive!$A$2:$Y$402)),1,1)</f>
        <v>4</v>
      </c>
      <c r="H1760" s="5">
        <f ca="1">(VLOOKUP($B1760,weights!$A$2:$R$6,4))*VLOOKUP($B1760,weights!$A$2:$R$6,6)^C1760*(VLOOKUP($B1760,weights!$A$2:$R$6,15)*EXP(VLOOKUP($B1760,weights!$A$2:$R$6,11)*D1760)+VLOOKUP($B1760,weights!$A$2:$R$6,16)*EXP(VLOOKUP($B1760,weights!$A$2:$R$6,12)*E1760)+VLOOKUP($B1760,weights!$A$2:$R$6,17)*EXP(VLOOKUP($B1760,weights!$A$2:$R$6,13)*F1760)+VLOOKUP($B1760,weights!$A$2:$R$6,18)*EXP(VLOOKUP($B1760,weights!$A$2:$R$6,14)*G1760))</f>
        <v>7.1498822935917792</v>
      </c>
    </row>
    <row r="1761" spans="1:8" ht="12.75" x14ac:dyDescent="0.2">
      <c r="A1761">
        <f t="shared" si="0"/>
        <v>71</v>
      </c>
      <c r="B1761" t="str">
        <f t="shared" ref="B1761:C1761" si="1735">B1736</f>
        <v>restaurant</v>
      </c>
      <c r="C1761">
        <f t="shared" si="1735"/>
        <v>9</v>
      </c>
      <c r="D1761">
        <f ca="1">OFFSET(walk!$A$2:$Y$402,TRUNC((ROW()-ROW($D$2))/COLUMNS(walk!$A$2:$Y$402)),MOD(ROW()-ROW($D$2),COLUMNS(walk!$A$2:$Y$402)),1,1)</f>
        <v>18</v>
      </c>
      <c r="E1761">
        <f ca="1">OFFSET(bike!$A$2:$Y$402,TRUNC((ROW()-ROW($E$2))/COLUMNS(bike!$A$2:$Y$402)),MOD(ROW()-ROW($E$2),COLUMNS(bike!$A$2:$Y$402)),1,1)</f>
        <v>5</v>
      </c>
      <c r="F1761">
        <f ca="1">OFFSET(transit!$A$2:$Y$402,TRUNC((ROW()-ROW($F$2))/COLUMNS(transit!$A$2:$Y$402)),MOD(ROW()-ROW($F$2),COLUMNS(transit!$A$2:$Y$402)),1,1)</f>
        <v>13</v>
      </c>
      <c r="G1761">
        <f ca="1">OFFSET(drive!$A$2:$Y$402,TRUNC((ROW()-ROW($G$2))/COLUMNS(drive!$A$2:$Y$402)),MOD(ROW()-ROW($G$2),COLUMNS(drive!$A$2:$Y$402)),1,1)</f>
        <v>4</v>
      </c>
      <c r="H1761" s="5">
        <f ca="1">(VLOOKUP($B1761,weights!$A$2:$R$6,4))*VLOOKUP($B1761,weights!$A$2:$R$6,6)^C1761*(VLOOKUP($B1761,weights!$A$2:$R$6,15)*EXP(VLOOKUP($B1761,weights!$A$2:$R$6,11)*D1761)+VLOOKUP($B1761,weights!$A$2:$R$6,16)*EXP(VLOOKUP($B1761,weights!$A$2:$R$6,12)*E1761)+VLOOKUP($B1761,weights!$A$2:$R$6,17)*EXP(VLOOKUP($B1761,weights!$A$2:$R$6,13)*F1761)+VLOOKUP($B1761,weights!$A$2:$R$6,18)*EXP(VLOOKUP($B1761,weights!$A$2:$R$6,14)*G1761))</f>
        <v>6.137486778837105</v>
      </c>
    </row>
    <row r="1762" spans="1:8" ht="12.75" x14ac:dyDescent="0.2">
      <c r="A1762">
        <f t="shared" si="0"/>
        <v>71</v>
      </c>
      <c r="B1762" t="str">
        <f t="shared" ref="B1762:C1762" si="1736">B1737</f>
        <v>supermarket</v>
      </c>
      <c r="C1762">
        <f t="shared" si="1736"/>
        <v>0</v>
      </c>
      <c r="D1762">
        <f ca="1">OFFSET(walk!$A$2:$Y$402,TRUNC((ROW()-ROW($D$2))/COLUMNS(walk!$A$2:$Y$402)),MOD(ROW()-ROW($D$2),COLUMNS(walk!$A$2:$Y$402)),1,1)</f>
        <v>37</v>
      </c>
      <c r="E1762">
        <f ca="1">OFFSET(bike!$A$2:$Y$402,TRUNC((ROW()-ROW($E$2))/COLUMNS(bike!$A$2:$Y$402)),MOD(ROW()-ROW($E$2),COLUMNS(bike!$A$2:$Y$402)),1,1)</f>
        <v>14</v>
      </c>
      <c r="F1762">
        <f ca="1">OFFSET(transit!$A$2:$Y$402,TRUNC((ROW()-ROW($F$2))/COLUMNS(transit!$A$2:$Y$402)),MOD(ROW()-ROW($F$2),COLUMNS(transit!$A$2:$Y$402)),1,1)</f>
        <v>17</v>
      </c>
      <c r="G1762">
        <f ca="1">OFFSET(drive!$A$2:$Y$402,TRUNC((ROW()-ROW($G$2))/COLUMNS(drive!$A$2:$Y$402)),MOD(ROW()-ROW($G$2),COLUMNS(drive!$A$2:$Y$402)),1,1)</f>
        <v>10</v>
      </c>
      <c r="H1762" s="5">
        <f ca="1">(VLOOKUP($B1762,weights!$A$2:$R$6,4))*VLOOKUP($B1762,weights!$A$2:$R$6,6)^C1762*(VLOOKUP($B1762,weights!$A$2:$R$6,15)*EXP(VLOOKUP($B1762,weights!$A$2:$R$6,11)*D1762)+VLOOKUP($B1762,weights!$A$2:$R$6,16)*EXP(VLOOKUP($B1762,weights!$A$2:$R$6,12)*E1762)+VLOOKUP($B1762,weights!$A$2:$R$6,17)*EXP(VLOOKUP($B1762,weights!$A$2:$R$6,13)*F1762)+VLOOKUP($B1762,weights!$A$2:$R$6,18)*EXP(VLOOKUP($B1762,weights!$A$2:$R$6,14)*G1762))</f>
        <v>2.7787103603172567</v>
      </c>
    </row>
    <row r="1763" spans="1:8" ht="12.75" x14ac:dyDescent="0.2">
      <c r="A1763">
        <f t="shared" si="0"/>
        <v>71</v>
      </c>
      <c r="B1763" t="str">
        <f t="shared" ref="B1763:C1763" si="1737">B1738</f>
        <v>supermarket</v>
      </c>
      <c r="C1763">
        <f t="shared" si="1737"/>
        <v>1</v>
      </c>
      <c r="D1763">
        <f ca="1">OFFSET(walk!$A$2:$Y$402,TRUNC((ROW()-ROW($D$2))/COLUMNS(walk!$A$2:$Y$402)),MOD(ROW()-ROW($D$2),COLUMNS(walk!$A$2:$Y$402)),1,1)</f>
        <v>52</v>
      </c>
      <c r="E1763">
        <f ca="1">OFFSET(bike!$A$2:$Y$402,TRUNC((ROW()-ROW($E$2))/COLUMNS(bike!$A$2:$Y$402)),MOD(ROW()-ROW($E$2),COLUMNS(bike!$A$2:$Y$402)),1,1)</f>
        <v>15</v>
      </c>
      <c r="F1763">
        <f ca="1">OFFSET(transit!$A$2:$Y$402,TRUNC((ROW()-ROW($F$2))/COLUMNS(transit!$A$2:$Y$402)),MOD(ROW()-ROW($F$2),COLUMNS(transit!$A$2:$Y$402)),1,1)</f>
        <v>22</v>
      </c>
      <c r="G1763">
        <f ca="1">OFFSET(drive!$A$2:$Y$402,TRUNC((ROW()-ROW($G$2))/COLUMNS(drive!$A$2:$Y$402)),MOD(ROW()-ROW($G$2),COLUMNS(drive!$A$2:$Y$402)),1,1)</f>
        <v>10</v>
      </c>
      <c r="H1763" s="5">
        <f ca="1">(VLOOKUP($B1763,weights!$A$2:$R$6,4))*VLOOKUP($B1763,weights!$A$2:$R$6,6)^C1763*(VLOOKUP($B1763,weights!$A$2:$R$6,15)*EXP(VLOOKUP($B1763,weights!$A$2:$R$6,11)*D1763)+VLOOKUP($B1763,weights!$A$2:$R$6,16)*EXP(VLOOKUP($B1763,weights!$A$2:$R$6,12)*E1763)+VLOOKUP($B1763,weights!$A$2:$R$6,17)*EXP(VLOOKUP($B1763,weights!$A$2:$R$6,13)*F1763)+VLOOKUP($B1763,weights!$A$2:$R$6,18)*EXP(VLOOKUP($B1763,weights!$A$2:$R$6,14)*G1763))</f>
        <v>1.4210445800650739</v>
      </c>
    </row>
    <row r="1764" spans="1:8" ht="12.75" x14ac:dyDescent="0.2">
      <c r="A1764">
        <f t="shared" si="0"/>
        <v>71</v>
      </c>
      <c r="B1764" t="str">
        <f t="shared" ref="B1764:C1764" si="1738">B1739</f>
        <v>supermarket</v>
      </c>
      <c r="C1764">
        <f t="shared" si="1738"/>
        <v>2</v>
      </c>
      <c r="D1764">
        <f ca="1">OFFSET(walk!$A$2:$Y$402,TRUNC((ROW()-ROW($D$2))/COLUMNS(walk!$A$2:$Y$402)),MOD(ROW()-ROW($D$2),COLUMNS(walk!$A$2:$Y$402)),1,1)</f>
        <v>57</v>
      </c>
      <c r="E1764">
        <f ca="1">OFFSET(bike!$A$2:$Y$402,TRUNC((ROW()-ROW($E$2))/COLUMNS(bike!$A$2:$Y$402)),MOD(ROW()-ROW($E$2),COLUMNS(bike!$A$2:$Y$402)),1,1)</f>
        <v>16</v>
      </c>
      <c r="F1764">
        <f ca="1">OFFSET(transit!$A$2:$Y$402,TRUNC((ROW()-ROW($F$2))/COLUMNS(transit!$A$2:$Y$402)),MOD(ROW()-ROW($F$2),COLUMNS(transit!$A$2:$Y$402)),1,1)</f>
        <v>29</v>
      </c>
      <c r="G1764">
        <f ca="1">OFFSET(drive!$A$2:$Y$402,TRUNC((ROW()-ROW($G$2))/COLUMNS(drive!$A$2:$Y$402)),MOD(ROW()-ROW($G$2),COLUMNS(drive!$A$2:$Y$402)),1,1)</f>
        <v>13</v>
      </c>
      <c r="H1764" s="5">
        <f ca="1">(VLOOKUP($B1764,weights!$A$2:$R$6,4))*VLOOKUP($B1764,weights!$A$2:$R$6,6)^C1764*(VLOOKUP($B1764,weights!$A$2:$R$6,15)*EXP(VLOOKUP($B1764,weights!$A$2:$R$6,11)*D1764)+VLOOKUP($B1764,weights!$A$2:$R$6,16)*EXP(VLOOKUP($B1764,weights!$A$2:$R$6,12)*E1764)+VLOOKUP($B1764,weights!$A$2:$R$6,17)*EXP(VLOOKUP($B1764,weights!$A$2:$R$6,13)*F1764)+VLOOKUP($B1764,weights!$A$2:$R$6,18)*EXP(VLOOKUP($B1764,weights!$A$2:$R$6,14)*G1764))</f>
        <v>0.43827803965202783</v>
      </c>
    </row>
    <row r="1765" spans="1:8" ht="12.75" x14ac:dyDescent="0.2">
      <c r="A1765">
        <f t="shared" si="0"/>
        <v>71</v>
      </c>
      <c r="B1765" t="str">
        <f t="shared" ref="B1765:C1765" si="1739">B1740</f>
        <v>supermarket</v>
      </c>
      <c r="C1765">
        <f t="shared" si="1739"/>
        <v>3</v>
      </c>
      <c r="D1765">
        <f ca="1">OFFSET(walk!$A$2:$Y$402,TRUNC((ROW()-ROW($D$2))/COLUMNS(walk!$A$2:$Y$402)),MOD(ROW()-ROW($D$2),COLUMNS(walk!$A$2:$Y$402)),1,1)</f>
        <v>64</v>
      </c>
      <c r="E1765">
        <f ca="1">OFFSET(bike!$A$2:$Y$402,TRUNC((ROW()-ROW($E$2))/COLUMNS(bike!$A$2:$Y$402)),MOD(ROW()-ROW($E$2),COLUMNS(bike!$A$2:$Y$402)),1,1)</f>
        <v>20</v>
      </c>
      <c r="F1765">
        <f ca="1">OFFSET(transit!$A$2:$Y$402,TRUNC((ROW()-ROW($F$2))/COLUMNS(transit!$A$2:$Y$402)),MOD(ROW()-ROW($F$2),COLUMNS(transit!$A$2:$Y$402)),1,1)</f>
        <v>35</v>
      </c>
      <c r="G1765">
        <f ca="1">OFFSET(drive!$A$2:$Y$402,TRUNC((ROW()-ROW($G$2))/COLUMNS(drive!$A$2:$Y$402)),MOD(ROW()-ROW($G$2),COLUMNS(drive!$A$2:$Y$402)),1,1)</f>
        <v>14</v>
      </c>
      <c r="H1765" s="5">
        <f ca="1">(VLOOKUP($B1765,weights!$A$2:$R$6,4))*VLOOKUP($B1765,weights!$A$2:$R$6,6)^C1765*(VLOOKUP($B1765,weights!$A$2:$R$6,15)*EXP(VLOOKUP($B1765,weights!$A$2:$R$6,11)*D1765)+VLOOKUP($B1765,weights!$A$2:$R$6,16)*EXP(VLOOKUP($B1765,weights!$A$2:$R$6,12)*E1765)+VLOOKUP($B1765,weights!$A$2:$R$6,17)*EXP(VLOOKUP($B1765,weights!$A$2:$R$6,13)*F1765)+VLOOKUP($B1765,weights!$A$2:$R$6,18)*EXP(VLOOKUP($B1765,weights!$A$2:$R$6,14)*G1765))</f>
        <v>0.19226404274829359</v>
      </c>
    </row>
    <row r="1766" spans="1:8" ht="12.75" x14ac:dyDescent="0.2">
      <c r="A1766">
        <f t="shared" si="0"/>
        <v>71</v>
      </c>
      <c r="B1766" t="str">
        <f t="shared" ref="B1766:C1766" si="1740">B1741</f>
        <v>supermarket</v>
      </c>
      <c r="C1766">
        <f t="shared" si="1740"/>
        <v>4</v>
      </c>
      <c r="D1766">
        <f ca="1">OFFSET(walk!$A$2:$Y$402,TRUNC((ROW()-ROW($D$2))/COLUMNS(walk!$A$2:$Y$402)),MOD(ROW()-ROW($D$2),COLUMNS(walk!$A$2:$Y$402)),1,1)</f>
        <v>80</v>
      </c>
      <c r="E1766">
        <f ca="1">OFFSET(bike!$A$2:$Y$402,TRUNC((ROW()-ROW($E$2))/COLUMNS(bike!$A$2:$Y$402)),MOD(ROW()-ROW($E$2),COLUMNS(bike!$A$2:$Y$402)),1,1)</f>
        <v>23</v>
      </c>
      <c r="F1766">
        <f ca="1">OFFSET(transit!$A$2:$Y$402,TRUNC((ROW()-ROW($F$2))/COLUMNS(transit!$A$2:$Y$402)),MOD(ROW()-ROW($F$2),COLUMNS(transit!$A$2:$Y$402)),1,1)</f>
        <v>36</v>
      </c>
      <c r="G1766">
        <f ca="1">OFFSET(drive!$A$2:$Y$402,TRUNC((ROW()-ROW($G$2))/COLUMNS(drive!$A$2:$Y$402)),MOD(ROW()-ROW($G$2),COLUMNS(drive!$A$2:$Y$402)),1,1)</f>
        <v>15</v>
      </c>
      <c r="H1766" s="5">
        <f ca="1">(VLOOKUP($B1766,weights!$A$2:$R$6,4))*VLOOKUP($B1766,weights!$A$2:$R$6,6)^C1766*(VLOOKUP($B1766,weights!$A$2:$R$6,15)*EXP(VLOOKUP($B1766,weights!$A$2:$R$6,11)*D1766)+VLOOKUP($B1766,weights!$A$2:$R$6,16)*EXP(VLOOKUP($B1766,weights!$A$2:$R$6,12)*E1766)+VLOOKUP($B1766,weights!$A$2:$R$6,17)*EXP(VLOOKUP($B1766,weights!$A$2:$R$6,13)*F1766)+VLOOKUP($B1766,weights!$A$2:$R$6,18)*EXP(VLOOKUP($B1766,weights!$A$2:$R$6,14)*G1766))</f>
        <v>9.0756621444760099E-2</v>
      </c>
    </row>
    <row r="1767" spans="1:8" ht="12.75" x14ac:dyDescent="0.2">
      <c r="A1767">
        <f t="shared" si="0"/>
        <v>71</v>
      </c>
      <c r="B1767" t="str">
        <f t="shared" ref="B1767:C1767" si="1741">B1742</f>
        <v>store</v>
      </c>
      <c r="C1767">
        <f t="shared" si="1741"/>
        <v>0</v>
      </c>
      <c r="D1767">
        <f ca="1">OFFSET(walk!$A$2:$Y$402,TRUNC((ROW()-ROW($D$2))/COLUMNS(walk!$A$2:$Y$402)),MOD(ROW()-ROW($D$2),COLUMNS(walk!$A$2:$Y$402)),1,1)</f>
        <v>2</v>
      </c>
      <c r="E1767">
        <f ca="1">OFFSET(bike!$A$2:$Y$402,TRUNC((ROW()-ROW($E$2))/COLUMNS(bike!$A$2:$Y$402)),MOD(ROW()-ROW($E$2),COLUMNS(bike!$A$2:$Y$402)),1,1)</f>
        <v>0</v>
      </c>
      <c r="F1767">
        <f ca="1">OFFSET(transit!$A$2:$Y$402,TRUNC((ROW()-ROW($F$2))/COLUMNS(transit!$A$2:$Y$402)),MOD(ROW()-ROW($F$2),COLUMNS(transit!$A$2:$Y$402)),1,1)</f>
        <v>2</v>
      </c>
      <c r="G1767">
        <f ca="1">OFFSET(drive!$A$2:$Y$402,TRUNC((ROW()-ROW($G$2))/COLUMNS(drive!$A$2:$Y$402)),MOD(ROW()-ROW($G$2),COLUMNS(drive!$A$2:$Y$402)),1,1)</f>
        <v>1</v>
      </c>
      <c r="H1767" s="5">
        <f ca="1">(VLOOKUP($B1767,weights!$A$2:$R$6,4))*VLOOKUP($B1767,weights!$A$2:$R$6,6)^C1767*(VLOOKUP($B1767,weights!$A$2:$R$6,15)*EXP(VLOOKUP($B1767,weights!$A$2:$R$6,11)*D1767)+VLOOKUP($B1767,weights!$A$2:$R$6,16)*EXP(VLOOKUP($B1767,weights!$A$2:$R$6,12)*E1767)+VLOOKUP($B1767,weights!$A$2:$R$6,17)*EXP(VLOOKUP($B1767,weights!$A$2:$R$6,13)*F1767)+VLOOKUP($B1767,weights!$A$2:$R$6,18)*EXP(VLOOKUP($B1767,weights!$A$2:$R$6,14)*G1767))</f>
        <v>32.207258829558704</v>
      </c>
    </row>
    <row r="1768" spans="1:8" ht="12.75" x14ac:dyDescent="0.2">
      <c r="A1768">
        <f t="shared" si="0"/>
        <v>71</v>
      </c>
      <c r="B1768" t="str">
        <f t="shared" ref="B1768:C1768" si="1742">B1743</f>
        <v>store</v>
      </c>
      <c r="C1768">
        <f t="shared" si="1742"/>
        <v>1</v>
      </c>
      <c r="D1768">
        <f ca="1">OFFSET(walk!$A$2:$Y$402,TRUNC((ROW()-ROW($D$2))/COLUMNS(walk!$A$2:$Y$402)),MOD(ROW()-ROW($D$2),COLUMNS(walk!$A$2:$Y$402)),1,1)</f>
        <v>4</v>
      </c>
      <c r="E1768">
        <f ca="1">OFFSET(bike!$A$2:$Y$402,TRUNC((ROW()-ROW($E$2))/COLUMNS(bike!$A$2:$Y$402)),MOD(ROW()-ROW($E$2),COLUMNS(bike!$A$2:$Y$402)),1,1)</f>
        <v>1</v>
      </c>
      <c r="F1768">
        <f ca="1">OFFSET(transit!$A$2:$Y$402,TRUNC((ROW()-ROW($F$2))/COLUMNS(transit!$A$2:$Y$402)),MOD(ROW()-ROW($F$2),COLUMNS(transit!$A$2:$Y$402)),1,1)</f>
        <v>4</v>
      </c>
      <c r="G1768">
        <f ca="1">OFFSET(drive!$A$2:$Y$402,TRUNC((ROW()-ROW($G$2))/COLUMNS(drive!$A$2:$Y$402)),MOD(ROW()-ROW($G$2),COLUMNS(drive!$A$2:$Y$402)),1,1)</f>
        <v>1</v>
      </c>
      <c r="H1768" s="5">
        <f ca="1">(VLOOKUP($B1768,weights!$A$2:$R$6,4))*VLOOKUP($B1768,weights!$A$2:$R$6,6)^C1768*(VLOOKUP($B1768,weights!$A$2:$R$6,15)*EXP(VLOOKUP($B1768,weights!$A$2:$R$6,11)*D1768)+VLOOKUP($B1768,weights!$A$2:$R$6,16)*EXP(VLOOKUP($B1768,weights!$A$2:$R$6,12)*E1768)+VLOOKUP($B1768,weights!$A$2:$R$6,17)*EXP(VLOOKUP($B1768,weights!$A$2:$R$6,13)*F1768)+VLOOKUP($B1768,weights!$A$2:$R$6,18)*EXP(VLOOKUP($B1768,weights!$A$2:$R$6,14)*G1768))</f>
        <v>15.065318279422829</v>
      </c>
    </row>
    <row r="1769" spans="1:8" ht="12.75" x14ac:dyDescent="0.2">
      <c r="A1769">
        <f t="shared" si="0"/>
        <v>71</v>
      </c>
      <c r="B1769" t="str">
        <f t="shared" ref="B1769:C1769" si="1743">B1744</f>
        <v>store</v>
      </c>
      <c r="C1769">
        <f t="shared" si="1743"/>
        <v>2</v>
      </c>
      <c r="D1769">
        <f ca="1">OFFSET(walk!$A$2:$Y$402,TRUNC((ROW()-ROW($D$2))/COLUMNS(walk!$A$2:$Y$402)),MOD(ROW()-ROW($D$2),COLUMNS(walk!$A$2:$Y$402)),1,1)</f>
        <v>7</v>
      </c>
      <c r="E1769">
        <f ca="1">OFFSET(bike!$A$2:$Y$402,TRUNC((ROW()-ROW($E$2))/COLUMNS(bike!$A$2:$Y$402)),MOD(ROW()-ROW($E$2),COLUMNS(bike!$A$2:$Y$402)),1,1)</f>
        <v>2</v>
      </c>
      <c r="F1769">
        <f ca="1">OFFSET(transit!$A$2:$Y$402,TRUNC((ROW()-ROW($F$2))/COLUMNS(transit!$A$2:$Y$402)),MOD(ROW()-ROW($F$2),COLUMNS(transit!$A$2:$Y$402)),1,1)</f>
        <v>4</v>
      </c>
      <c r="G1769">
        <f ca="1">OFFSET(drive!$A$2:$Y$402,TRUNC((ROW()-ROW($G$2))/COLUMNS(drive!$A$2:$Y$402)),MOD(ROW()-ROW($G$2),COLUMNS(drive!$A$2:$Y$402)),1,1)</f>
        <v>2</v>
      </c>
      <c r="H1769" s="5">
        <f ca="1">(VLOOKUP($B1769,weights!$A$2:$R$6,4))*VLOOKUP($B1769,weights!$A$2:$R$6,6)^C1769*(VLOOKUP($B1769,weights!$A$2:$R$6,15)*EXP(VLOOKUP($B1769,weights!$A$2:$R$6,11)*D1769)+VLOOKUP($B1769,weights!$A$2:$R$6,16)*EXP(VLOOKUP($B1769,weights!$A$2:$R$6,12)*E1769)+VLOOKUP($B1769,weights!$A$2:$R$6,17)*EXP(VLOOKUP($B1769,weights!$A$2:$R$6,13)*F1769)+VLOOKUP($B1769,weights!$A$2:$R$6,18)*EXP(VLOOKUP($B1769,weights!$A$2:$R$6,14)*G1769))</f>
        <v>7.0200942201709449</v>
      </c>
    </row>
    <row r="1770" spans="1:8" ht="12.75" x14ac:dyDescent="0.2">
      <c r="A1770">
        <f t="shared" si="0"/>
        <v>71</v>
      </c>
      <c r="B1770" t="str">
        <f t="shared" ref="B1770:C1770" si="1744">B1745</f>
        <v>store</v>
      </c>
      <c r="C1770">
        <f t="shared" si="1744"/>
        <v>3</v>
      </c>
      <c r="D1770">
        <f ca="1">OFFSET(walk!$A$2:$Y$402,TRUNC((ROW()-ROW($D$2))/COLUMNS(walk!$A$2:$Y$402)),MOD(ROW()-ROW($D$2),COLUMNS(walk!$A$2:$Y$402)),1,1)</f>
        <v>10</v>
      </c>
      <c r="E1770">
        <f ca="1">OFFSET(bike!$A$2:$Y$402,TRUNC((ROW()-ROW($E$2))/COLUMNS(bike!$A$2:$Y$402)),MOD(ROW()-ROW($E$2),COLUMNS(bike!$A$2:$Y$402)),1,1)</f>
        <v>2</v>
      </c>
      <c r="F1770">
        <f ca="1">OFFSET(transit!$A$2:$Y$402,TRUNC((ROW()-ROW($F$2))/COLUMNS(transit!$A$2:$Y$402)),MOD(ROW()-ROW($F$2),COLUMNS(transit!$A$2:$Y$402)),1,1)</f>
        <v>6</v>
      </c>
      <c r="G1770">
        <f ca="1">OFFSET(drive!$A$2:$Y$402,TRUNC((ROW()-ROW($G$2))/COLUMNS(drive!$A$2:$Y$402)),MOD(ROW()-ROW($G$2),COLUMNS(drive!$A$2:$Y$402)),1,1)</f>
        <v>2</v>
      </c>
      <c r="H1770" s="5">
        <f ca="1">(VLOOKUP($B1770,weights!$A$2:$R$6,4))*VLOOKUP($B1770,weights!$A$2:$R$6,6)^C1770*(VLOOKUP($B1770,weights!$A$2:$R$6,15)*EXP(VLOOKUP($B1770,weights!$A$2:$R$6,11)*D1770)+VLOOKUP($B1770,weights!$A$2:$R$6,16)*EXP(VLOOKUP($B1770,weights!$A$2:$R$6,12)*E1770)+VLOOKUP($B1770,weights!$A$2:$R$6,17)*EXP(VLOOKUP($B1770,weights!$A$2:$R$6,13)*F1770)+VLOOKUP($B1770,weights!$A$2:$R$6,18)*EXP(VLOOKUP($B1770,weights!$A$2:$R$6,14)*G1770))</f>
        <v>4.1222731299987894</v>
      </c>
    </row>
    <row r="1771" spans="1:8" ht="12.75" x14ac:dyDescent="0.2">
      <c r="A1771">
        <f t="shared" si="0"/>
        <v>71</v>
      </c>
      <c r="B1771" t="str">
        <f t="shared" ref="B1771:C1771" si="1745">B1746</f>
        <v>store</v>
      </c>
      <c r="C1771">
        <f t="shared" si="1745"/>
        <v>4</v>
      </c>
      <c r="D1771">
        <f ca="1">OFFSET(walk!$A$2:$Y$402,TRUNC((ROW()-ROW($D$2))/COLUMNS(walk!$A$2:$Y$402)),MOD(ROW()-ROW($D$2),COLUMNS(walk!$A$2:$Y$402)),1,1)</f>
        <v>10</v>
      </c>
      <c r="E1771">
        <f ca="1">OFFSET(bike!$A$2:$Y$402,TRUNC((ROW()-ROW($E$2))/COLUMNS(bike!$A$2:$Y$402)),MOD(ROW()-ROW($E$2),COLUMNS(bike!$A$2:$Y$402)),1,1)</f>
        <v>3</v>
      </c>
      <c r="F1771">
        <f ca="1">OFFSET(transit!$A$2:$Y$402,TRUNC((ROW()-ROW($F$2))/COLUMNS(transit!$A$2:$Y$402)),MOD(ROW()-ROW($F$2),COLUMNS(transit!$A$2:$Y$402)),1,1)</f>
        <v>7</v>
      </c>
      <c r="G1771">
        <f ca="1">OFFSET(drive!$A$2:$Y$402,TRUNC((ROW()-ROW($G$2))/COLUMNS(drive!$A$2:$Y$402)),MOD(ROW()-ROW($G$2),COLUMNS(drive!$A$2:$Y$402)),1,1)</f>
        <v>2</v>
      </c>
      <c r="H1771" s="5">
        <f ca="1">(VLOOKUP($B1771,weights!$A$2:$R$6,4))*VLOOKUP($B1771,weights!$A$2:$R$6,6)^C1771*(VLOOKUP($B1771,weights!$A$2:$R$6,15)*EXP(VLOOKUP($B1771,weights!$A$2:$R$6,11)*D1771)+VLOOKUP($B1771,weights!$A$2:$R$6,16)*EXP(VLOOKUP($B1771,weights!$A$2:$R$6,12)*E1771)+VLOOKUP($B1771,weights!$A$2:$R$6,17)*EXP(VLOOKUP($B1771,weights!$A$2:$R$6,13)*F1771)+VLOOKUP($B1771,weights!$A$2:$R$6,18)*EXP(VLOOKUP($B1771,weights!$A$2:$R$6,14)*G1771))</f>
        <v>2.3016851102554536</v>
      </c>
    </row>
    <row r="1772" spans="1:8" ht="12.75" x14ac:dyDescent="0.2">
      <c r="A1772">
        <f t="shared" si="0"/>
        <v>71</v>
      </c>
      <c r="B1772" t="str">
        <f t="shared" ref="B1772:C1772" si="1746">B1747</f>
        <v>pharmacy</v>
      </c>
      <c r="C1772">
        <f t="shared" si="1746"/>
        <v>0</v>
      </c>
      <c r="D1772">
        <f ca="1">OFFSET(walk!$A$2:$Y$402,TRUNC((ROW()-ROW($D$2))/COLUMNS(walk!$A$2:$Y$402)),MOD(ROW()-ROW($D$2),COLUMNS(walk!$A$2:$Y$402)),1,1)</f>
        <v>14</v>
      </c>
      <c r="E1772">
        <f ca="1">OFFSET(bike!$A$2:$Y$402,TRUNC((ROW()-ROW($E$2))/COLUMNS(bike!$A$2:$Y$402)),MOD(ROW()-ROW($E$2),COLUMNS(bike!$A$2:$Y$402)),1,1)</f>
        <v>4</v>
      </c>
      <c r="F1772">
        <f ca="1">OFFSET(transit!$A$2:$Y$402,TRUNC((ROW()-ROW($F$2))/COLUMNS(transit!$A$2:$Y$402)),MOD(ROW()-ROW($F$2),COLUMNS(transit!$A$2:$Y$402)),1,1)</f>
        <v>11</v>
      </c>
      <c r="G1772">
        <f ca="1">OFFSET(drive!$A$2:$Y$402,TRUNC((ROW()-ROW($G$2))/COLUMNS(drive!$A$2:$Y$402)),MOD(ROW()-ROW($G$2),COLUMNS(drive!$A$2:$Y$402)),1,1)</f>
        <v>2</v>
      </c>
      <c r="H1772" s="5">
        <f ca="1">(VLOOKUP($B1772,weights!$A$2:$R$6,4))*VLOOKUP($B1772,weights!$A$2:$R$6,6)^C1772*(VLOOKUP($B1772,weights!$A$2:$R$6,15)*EXP(VLOOKUP($B1772,weights!$A$2:$R$6,11)*D1772)+VLOOKUP($B1772,weights!$A$2:$R$6,16)*EXP(VLOOKUP($B1772,weights!$A$2:$R$6,12)*E1772)+VLOOKUP($B1772,weights!$A$2:$R$6,17)*EXP(VLOOKUP($B1772,weights!$A$2:$R$6,13)*F1772)+VLOOKUP($B1772,weights!$A$2:$R$6,18)*EXP(VLOOKUP($B1772,weights!$A$2:$R$6,14)*G1772))</f>
        <v>5.9285526157124888</v>
      </c>
    </row>
    <row r="1773" spans="1:8" ht="12.75" x14ac:dyDescent="0.2">
      <c r="A1773">
        <f t="shared" si="0"/>
        <v>71</v>
      </c>
      <c r="B1773" t="str">
        <f t="shared" ref="B1773:C1773" si="1747">B1748</f>
        <v>pharmacy</v>
      </c>
      <c r="C1773">
        <f t="shared" si="1747"/>
        <v>1</v>
      </c>
      <c r="D1773">
        <f ca="1">OFFSET(walk!$A$2:$Y$402,TRUNC((ROW()-ROW($D$2))/COLUMNS(walk!$A$2:$Y$402)),MOD(ROW()-ROW($D$2),COLUMNS(walk!$A$2:$Y$402)),1,1)</f>
        <v>14</v>
      </c>
      <c r="E1773">
        <f ca="1">OFFSET(bike!$A$2:$Y$402,TRUNC((ROW()-ROW($E$2))/COLUMNS(bike!$A$2:$Y$402)),MOD(ROW()-ROW($E$2),COLUMNS(bike!$A$2:$Y$402)),1,1)</f>
        <v>4</v>
      </c>
      <c r="F1773">
        <f ca="1">OFFSET(transit!$A$2:$Y$402,TRUNC((ROW()-ROW($F$2))/COLUMNS(transit!$A$2:$Y$402)),MOD(ROW()-ROW($F$2),COLUMNS(transit!$A$2:$Y$402)),1,1)</f>
        <v>11</v>
      </c>
      <c r="G1773">
        <f ca="1">OFFSET(drive!$A$2:$Y$402,TRUNC((ROW()-ROW($G$2))/COLUMNS(drive!$A$2:$Y$402)),MOD(ROW()-ROW($G$2),COLUMNS(drive!$A$2:$Y$402)),1,1)</f>
        <v>3</v>
      </c>
      <c r="H1773" s="5">
        <f ca="1">(VLOOKUP($B1773,weights!$A$2:$R$6,4))*VLOOKUP($B1773,weights!$A$2:$R$6,6)^C1773*(VLOOKUP($B1773,weights!$A$2:$R$6,15)*EXP(VLOOKUP($B1773,weights!$A$2:$R$6,11)*D1773)+VLOOKUP($B1773,weights!$A$2:$R$6,16)*EXP(VLOOKUP($B1773,weights!$A$2:$R$6,12)*E1773)+VLOOKUP($B1773,weights!$A$2:$R$6,17)*EXP(VLOOKUP($B1773,weights!$A$2:$R$6,13)*F1773)+VLOOKUP($B1773,weights!$A$2:$R$6,18)*EXP(VLOOKUP($B1773,weights!$A$2:$R$6,14)*G1773))</f>
        <v>2.5094232082525991</v>
      </c>
    </row>
    <row r="1774" spans="1:8" ht="12.75" x14ac:dyDescent="0.2">
      <c r="A1774">
        <f t="shared" si="0"/>
        <v>71</v>
      </c>
      <c r="B1774" t="str">
        <f t="shared" ref="B1774:C1774" si="1748">B1749</f>
        <v>pharmacy</v>
      </c>
      <c r="C1774">
        <f t="shared" si="1748"/>
        <v>2</v>
      </c>
      <c r="D1774">
        <f ca="1">OFFSET(walk!$A$2:$Y$402,TRUNC((ROW()-ROW($D$2))/COLUMNS(walk!$A$2:$Y$402)),MOD(ROW()-ROW($D$2),COLUMNS(walk!$A$2:$Y$402)),1,1)</f>
        <v>14</v>
      </c>
      <c r="E1774">
        <f ca="1">OFFSET(bike!$A$2:$Y$402,TRUNC((ROW()-ROW($E$2))/COLUMNS(bike!$A$2:$Y$402)),MOD(ROW()-ROW($E$2),COLUMNS(bike!$A$2:$Y$402)),1,1)</f>
        <v>4</v>
      </c>
      <c r="F1774">
        <f ca="1">OFFSET(transit!$A$2:$Y$402,TRUNC((ROW()-ROW($F$2))/COLUMNS(transit!$A$2:$Y$402)),MOD(ROW()-ROW($F$2),COLUMNS(transit!$A$2:$Y$402)),1,1)</f>
        <v>14</v>
      </c>
      <c r="G1774">
        <f ca="1">OFFSET(drive!$A$2:$Y$402,TRUNC((ROW()-ROW($G$2))/COLUMNS(drive!$A$2:$Y$402)),MOD(ROW()-ROW($G$2),COLUMNS(drive!$A$2:$Y$402)),1,1)</f>
        <v>3</v>
      </c>
      <c r="H1774" s="5">
        <f ca="1">(VLOOKUP($B1774,weights!$A$2:$R$6,4))*VLOOKUP($B1774,weights!$A$2:$R$6,6)^C1774*(VLOOKUP($B1774,weights!$A$2:$R$6,15)*EXP(VLOOKUP($B1774,weights!$A$2:$R$6,11)*D1774)+VLOOKUP($B1774,weights!$A$2:$R$6,16)*EXP(VLOOKUP($B1774,weights!$A$2:$R$6,12)*E1774)+VLOOKUP($B1774,weights!$A$2:$R$6,17)*EXP(VLOOKUP($B1774,weights!$A$2:$R$6,13)*F1774)+VLOOKUP($B1774,weights!$A$2:$R$6,18)*EXP(VLOOKUP($B1774,weights!$A$2:$R$6,14)*G1774))</f>
        <v>1.161189205974928</v>
      </c>
    </row>
    <row r="1775" spans="1:8" ht="12.75" x14ac:dyDescent="0.2">
      <c r="A1775">
        <f t="shared" si="0"/>
        <v>71</v>
      </c>
      <c r="B1775" t="str">
        <f t="shared" ref="B1775:C1775" si="1749">B1750</f>
        <v>bank</v>
      </c>
      <c r="C1775">
        <f t="shared" si="1749"/>
        <v>0</v>
      </c>
      <c r="D1775">
        <f ca="1">OFFSET(walk!$A$2:$Y$402,TRUNC((ROW()-ROW($D$2))/COLUMNS(walk!$A$2:$Y$402)),MOD(ROW()-ROW($D$2),COLUMNS(walk!$A$2:$Y$402)),1,1)</f>
        <v>26</v>
      </c>
      <c r="E1775">
        <f ca="1">OFFSET(bike!$A$2:$Y$402,TRUNC((ROW()-ROW($E$2))/COLUMNS(bike!$A$2:$Y$402)),MOD(ROW()-ROW($E$2),COLUMNS(bike!$A$2:$Y$402)),1,1)</f>
        <v>8</v>
      </c>
      <c r="F1775">
        <f ca="1">OFFSET(transit!$A$2:$Y$402,TRUNC((ROW()-ROW($F$2))/COLUMNS(transit!$A$2:$Y$402)),MOD(ROW()-ROW($F$2),COLUMNS(transit!$A$2:$Y$402)),1,1)</f>
        <v>16</v>
      </c>
      <c r="G1775">
        <f ca="1">OFFSET(drive!$A$2:$Y$402,TRUNC((ROW()-ROW($G$2))/COLUMNS(drive!$A$2:$Y$402)),MOD(ROW()-ROW($G$2),COLUMNS(drive!$A$2:$Y$402)),1,1)</f>
        <v>6</v>
      </c>
      <c r="H1775" s="5">
        <f ca="1">(VLOOKUP($B1775,weights!$A$2:$R$6,4))*VLOOKUP($B1775,weights!$A$2:$R$6,6)^C1775*(VLOOKUP($B1775,weights!$A$2:$R$6,15)*EXP(VLOOKUP($B1775,weights!$A$2:$R$6,11)*D1775)+VLOOKUP($B1775,weights!$A$2:$R$6,16)*EXP(VLOOKUP($B1775,weights!$A$2:$R$6,12)*E1775)+VLOOKUP($B1775,weights!$A$2:$R$6,17)*EXP(VLOOKUP($B1775,weights!$A$2:$R$6,13)*F1775)+VLOOKUP($B1775,weights!$A$2:$R$6,18)*EXP(VLOOKUP($B1775,weights!$A$2:$R$6,14)*G1775))</f>
        <v>2.4220408784009777</v>
      </c>
    </row>
    <row r="1776" spans="1:8" ht="12.75" x14ac:dyDescent="0.2">
      <c r="A1776">
        <f t="shared" si="0"/>
        <v>71</v>
      </c>
      <c r="B1776" t="str">
        <f t="shared" ref="B1776:C1776" si="1750">B1751</f>
        <v>bank</v>
      </c>
      <c r="C1776">
        <f t="shared" si="1750"/>
        <v>1</v>
      </c>
      <c r="D1776">
        <f ca="1">OFFSET(walk!$A$2:$Y$402,TRUNC((ROW()-ROW($D$2))/COLUMNS(walk!$A$2:$Y$402)),MOD(ROW()-ROW($D$2),COLUMNS(walk!$A$2:$Y$402)),1,1)</f>
        <v>44</v>
      </c>
      <c r="E1776">
        <f ca="1">OFFSET(bike!$A$2:$Y$402,TRUNC((ROW()-ROW($E$2))/COLUMNS(bike!$A$2:$Y$402)),MOD(ROW()-ROW($E$2),COLUMNS(bike!$A$2:$Y$402)),1,1)</f>
        <v>14</v>
      </c>
      <c r="F1776">
        <f ca="1">OFFSET(transit!$A$2:$Y$402,TRUNC((ROW()-ROW($F$2))/COLUMNS(transit!$A$2:$Y$402)),MOD(ROW()-ROW($F$2),COLUMNS(transit!$A$2:$Y$402)),1,1)</f>
        <v>34</v>
      </c>
      <c r="G1776">
        <f ca="1">OFFSET(drive!$A$2:$Y$402,TRUNC((ROW()-ROW($G$2))/COLUMNS(drive!$A$2:$Y$402)),MOD(ROW()-ROW($G$2),COLUMNS(drive!$A$2:$Y$402)),1,1)</f>
        <v>8</v>
      </c>
      <c r="H1776" s="5">
        <f ca="1">(VLOOKUP($B1776,weights!$A$2:$R$6,4))*VLOOKUP($B1776,weights!$A$2:$R$6,6)^C1776*(VLOOKUP($B1776,weights!$A$2:$R$6,15)*EXP(VLOOKUP($B1776,weights!$A$2:$R$6,11)*D1776)+VLOOKUP($B1776,weights!$A$2:$R$6,16)*EXP(VLOOKUP($B1776,weights!$A$2:$R$6,12)*E1776)+VLOOKUP($B1776,weights!$A$2:$R$6,17)*EXP(VLOOKUP($B1776,weights!$A$2:$R$6,13)*F1776)+VLOOKUP($B1776,weights!$A$2:$R$6,18)*EXP(VLOOKUP($B1776,weights!$A$2:$R$6,14)*G1776))</f>
        <v>0.43870695341270177</v>
      </c>
    </row>
    <row r="1777" spans="1:8" ht="12.75" x14ac:dyDescent="0.2">
      <c r="A1777">
        <f t="shared" si="0"/>
        <v>72</v>
      </c>
      <c r="B1777" t="str">
        <f t="shared" ref="B1777:C1777" si="1751">B1752</f>
        <v>restaurant</v>
      </c>
      <c r="C1777">
        <f t="shared" si="1751"/>
        <v>0</v>
      </c>
      <c r="D1777">
        <f ca="1">OFFSET(walk!$A$2:$Y$402,TRUNC((ROW()-ROW($D$2))/COLUMNS(walk!$A$2:$Y$402)),MOD(ROW()-ROW($D$2),COLUMNS(walk!$A$2:$Y$402)),1,1)</f>
        <v>4</v>
      </c>
      <c r="E1777">
        <f ca="1">OFFSET(bike!$A$2:$Y$402,TRUNC((ROW()-ROW($E$2))/COLUMNS(bike!$A$2:$Y$402)),MOD(ROW()-ROW($E$2),COLUMNS(bike!$A$2:$Y$402)),1,1)</f>
        <v>1</v>
      </c>
      <c r="F1777">
        <f ca="1">OFFSET(transit!$A$2:$Y$402,TRUNC((ROW()-ROW($F$2))/COLUMNS(transit!$A$2:$Y$402)),MOD(ROW()-ROW($F$2),COLUMNS(transit!$A$2:$Y$402)),1,1)</f>
        <v>3</v>
      </c>
      <c r="G1777">
        <f ca="1">OFFSET(drive!$A$2:$Y$402,TRUNC((ROW()-ROW($G$2))/COLUMNS(drive!$A$2:$Y$402)),MOD(ROW()-ROW($G$2),COLUMNS(drive!$A$2:$Y$402)),1,1)</f>
        <v>1</v>
      </c>
      <c r="H1777" s="5">
        <f ca="1">(VLOOKUP($B1777,weights!$A$2:$R$6,4))*VLOOKUP($B1777,weights!$A$2:$R$6,6)^C1777*(VLOOKUP($B1777,weights!$A$2:$R$6,15)*EXP(VLOOKUP($B1777,weights!$A$2:$R$6,11)*D1777)+VLOOKUP($B1777,weights!$A$2:$R$6,16)*EXP(VLOOKUP($B1777,weights!$A$2:$R$6,12)*E1777)+VLOOKUP($B1777,weights!$A$2:$R$6,17)*EXP(VLOOKUP($B1777,weights!$A$2:$R$6,13)*F1777)+VLOOKUP($B1777,weights!$A$2:$R$6,18)*EXP(VLOOKUP($B1777,weights!$A$2:$R$6,14)*G1777))</f>
        <v>45.608493240448304</v>
      </c>
    </row>
    <row r="1778" spans="1:8" ht="12.75" x14ac:dyDescent="0.2">
      <c r="A1778">
        <f t="shared" si="0"/>
        <v>72</v>
      </c>
      <c r="B1778" t="str">
        <f t="shared" ref="B1778:C1778" si="1752">B1753</f>
        <v>restaurant</v>
      </c>
      <c r="C1778">
        <f t="shared" si="1752"/>
        <v>1</v>
      </c>
      <c r="D1778">
        <f ca="1">OFFSET(walk!$A$2:$Y$402,TRUNC((ROW()-ROW($D$2))/COLUMNS(walk!$A$2:$Y$402)),MOD(ROW()-ROW($D$2),COLUMNS(walk!$A$2:$Y$402)),1,1)</f>
        <v>4</v>
      </c>
      <c r="E1778">
        <f ca="1">OFFSET(bike!$A$2:$Y$402,TRUNC((ROW()-ROW($E$2))/COLUMNS(bike!$A$2:$Y$402)),MOD(ROW()-ROW($E$2),COLUMNS(bike!$A$2:$Y$402)),1,1)</f>
        <v>1</v>
      </c>
      <c r="F1778">
        <f ca="1">OFFSET(transit!$A$2:$Y$402,TRUNC((ROW()-ROW($F$2))/COLUMNS(transit!$A$2:$Y$402)),MOD(ROW()-ROW($F$2),COLUMNS(transit!$A$2:$Y$402)),1,1)</f>
        <v>4</v>
      </c>
      <c r="G1778">
        <f ca="1">OFFSET(drive!$A$2:$Y$402,TRUNC((ROW()-ROW($G$2))/COLUMNS(drive!$A$2:$Y$402)),MOD(ROW()-ROW($G$2),COLUMNS(drive!$A$2:$Y$402)),1,1)</f>
        <v>1</v>
      </c>
      <c r="H1778" s="5">
        <f ca="1">(VLOOKUP($B1778,weights!$A$2:$R$6,4))*VLOOKUP($B1778,weights!$A$2:$R$6,6)^C1778*(VLOOKUP($B1778,weights!$A$2:$R$6,15)*EXP(VLOOKUP($B1778,weights!$A$2:$R$6,11)*D1778)+VLOOKUP($B1778,weights!$A$2:$R$6,16)*EXP(VLOOKUP($B1778,weights!$A$2:$R$6,12)*E1778)+VLOOKUP($B1778,weights!$A$2:$R$6,17)*EXP(VLOOKUP($B1778,weights!$A$2:$R$6,13)*F1778)+VLOOKUP($B1778,weights!$A$2:$R$6,18)*EXP(VLOOKUP($B1778,weights!$A$2:$R$6,14)*G1778))</f>
        <v>39.557790287388357</v>
      </c>
    </row>
    <row r="1779" spans="1:8" ht="12.75" x14ac:dyDescent="0.2">
      <c r="A1779">
        <f t="shared" si="0"/>
        <v>72</v>
      </c>
      <c r="B1779" t="str">
        <f t="shared" ref="B1779:C1779" si="1753">B1754</f>
        <v>restaurant</v>
      </c>
      <c r="C1779">
        <f t="shared" si="1753"/>
        <v>2</v>
      </c>
      <c r="D1779">
        <f ca="1">OFFSET(walk!$A$2:$Y$402,TRUNC((ROW()-ROW($D$2))/COLUMNS(walk!$A$2:$Y$402)),MOD(ROW()-ROW($D$2),COLUMNS(walk!$A$2:$Y$402)),1,1)</f>
        <v>9</v>
      </c>
      <c r="E1779">
        <f ca="1">OFFSET(bike!$A$2:$Y$402,TRUNC((ROW()-ROW($E$2))/COLUMNS(bike!$A$2:$Y$402)),MOD(ROW()-ROW($E$2),COLUMNS(bike!$A$2:$Y$402)),1,1)</f>
        <v>3</v>
      </c>
      <c r="F1779">
        <f ca="1">OFFSET(transit!$A$2:$Y$402,TRUNC((ROW()-ROW($F$2))/COLUMNS(transit!$A$2:$Y$402)),MOD(ROW()-ROW($F$2),COLUMNS(transit!$A$2:$Y$402)),1,1)</f>
        <v>4</v>
      </c>
      <c r="G1779">
        <f ca="1">OFFSET(drive!$A$2:$Y$402,TRUNC((ROW()-ROW($G$2))/COLUMNS(drive!$A$2:$Y$402)),MOD(ROW()-ROW($G$2),COLUMNS(drive!$A$2:$Y$402)),1,1)</f>
        <v>2</v>
      </c>
      <c r="H1779" s="5">
        <f ca="1">(VLOOKUP($B1779,weights!$A$2:$R$6,4))*VLOOKUP($B1779,weights!$A$2:$R$6,6)^C1779*(VLOOKUP($B1779,weights!$A$2:$R$6,15)*EXP(VLOOKUP($B1779,weights!$A$2:$R$6,11)*D1779)+VLOOKUP($B1779,weights!$A$2:$R$6,16)*EXP(VLOOKUP($B1779,weights!$A$2:$R$6,12)*E1779)+VLOOKUP($B1779,weights!$A$2:$R$6,17)*EXP(VLOOKUP($B1779,weights!$A$2:$R$6,13)*F1779)+VLOOKUP($B1779,weights!$A$2:$R$6,18)*EXP(VLOOKUP($B1779,weights!$A$2:$R$6,14)*G1779))</f>
        <v>25.452958799837695</v>
      </c>
    </row>
    <row r="1780" spans="1:8" ht="12.75" x14ac:dyDescent="0.2">
      <c r="A1780">
        <f t="shared" si="0"/>
        <v>72</v>
      </c>
      <c r="B1780" t="str">
        <f t="shared" ref="B1780:C1780" si="1754">B1755</f>
        <v>restaurant</v>
      </c>
      <c r="C1780">
        <f t="shared" si="1754"/>
        <v>3</v>
      </c>
      <c r="D1780">
        <f ca="1">OFFSET(walk!$A$2:$Y$402,TRUNC((ROW()-ROW($D$2))/COLUMNS(walk!$A$2:$Y$402)),MOD(ROW()-ROW($D$2),COLUMNS(walk!$A$2:$Y$402)),1,1)</f>
        <v>9</v>
      </c>
      <c r="E1780">
        <f ca="1">OFFSET(bike!$A$2:$Y$402,TRUNC((ROW()-ROW($E$2))/COLUMNS(bike!$A$2:$Y$402)),MOD(ROW()-ROW($E$2),COLUMNS(bike!$A$2:$Y$402)),1,1)</f>
        <v>3</v>
      </c>
      <c r="F1780">
        <f ca="1">OFFSET(transit!$A$2:$Y$402,TRUNC((ROW()-ROW($F$2))/COLUMNS(transit!$A$2:$Y$402)),MOD(ROW()-ROW($F$2),COLUMNS(transit!$A$2:$Y$402)),1,1)</f>
        <v>6</v>
      </c>
      <c r="G1780">
        <f ca="1">OFFSET(drive!$A$2:$Y$402,TRUNC((ROW()-ROW($G$2))/COLUMNS(drive!$A$2:$Y$402)),MOD(ROW()-ROW($G$2),COLUMNS(drive!$A$2:$Y$402)),1,1)</f>
        <v>2</v>
      </c>
      <c r="H1780" s="5">
        <f ca="1">(VLOOKUP($B1780,weights!$A$2:$R$6,4))*VLOOKUP($B1780,weights!$A$2:$R$6,6)^C1780*(VLOOKUP($B1780,weights!$A$2:$R$6,15)*EXP(VLOOKUP($B1780,weights!$A$2:$R$6,11)*D1780)+VLOOKUP($B1780,weights!$A$2:$R$6,16)*EXP(VLOOKUP($B1780,weights!$A$2:$R$6,12)*E1780)+VLOOKUP($B1780,weights!$A$2:$R$6,17)*EXP(VLOOKUP($B1780,weights!$A$2:$R$6,13)*F1780)+VLOOKUP($B1780,weights!$A$2:$R$6,18)*EXP(VLOOKUP($B1780,weights!$A$2:$R$6,14)*G1780))</f>
        <v>21.122593467631834</v>
      </c>
    </row>
    <row r="1781" spans="1:8" ht="12.75" x14ac:dyDescent="0.2">
      <c r="A1781">
        <f t="shared" si="0"/>
        <v>72</v>
      </c>
      <c r="B1781" t="str">
        <f t="shared" ref="B1781:C1781" si="1755">B1756</f>
        <v>restaurant</v>
      </c>
      <c r="C1781">
        <f t="shared" si="1755"/>
        <v>4</v>
      </c>
      <c r="D1781">
        <f ca="1">OFFSET(walk!$A$2:$Y$402,TRUNC((ROW()-ROW($D$2))/COLUMNS(walk!$A$2:$Y$402)),MOD(ROW()-ROW($D$2),COLUMNS(walk!$A$2:$Y$402)),1,1)</f>
        <v>9</v>
      </c>
      <c r="E1781">
        <f ca="1">OFFSET(bike!$A$2:$Y$402,TRUNC((ROW()-ROW($E$2))/COLUMNS(bike!$A$2:$Y$402)),MOD(ROW()-ROW($E$2),COLUMNS(bike!$A$2:$Y$402)),1,1)</f>
        <v>3</v>
      </c>
      <c r="F1781">
        <f ca="1">OFFSET(transit!$A$2:$Y$402,TRUNC((ROW()-ROW($F$2))/COLUMNS(transit!$A$2:$Y$402)),MOD(ROW()-ROW($F$2),COLUMNS(transit!$A$2:$Y$402)),1,1)</f>
        <v>6</v>
      </c>
      <c r="G1781">
        <f ca="1">OFFSET(drive!$A$2:$Y$402,TRUNC((ROW()-ROW($G$2))/COLUMNS(drive!$A$2:$Y$402)),MOD(ROW()-ROW($G$2),COLUMNS(drive!$A$2:$Y$402)),1,1)</f>
        <v>2</v>
      </c>
      <c r="H1781" s="5">
        <f ca="1">(VLOOKUP($B1781,weights!$A$2:$R$6,4))*VLOOKUP($B1781,weights!$A$2:$R$6,6)^C1781*(VLOOKUP($B1781,weights!$A$2:$R$6,15)*EXP(VLOOKUP($B1781,weights!$A$2:$R$6,11)*D1781)+VLOOKUP($B1781,weights!$A$2:$R$6,16)*EXP(VLOOKUP($B1781,weights!$A$2:$R$6,12)*E1781)+VLOOKUP($B1781,weights!$A$2:$R$6,17)*EXP(VLOOKUP($B1781,weights!$A$2:$R$6,13)*F1781)+VLOOKUP($B1781,weights!$A$2:$R$6,18)*EXP(VLOOKUP($B1781,weights!$A$2:$R$6,14)*G1781))</f>
        <v>18.932102293210757</v>
      </c>
    </row>
    <row r="1782" spans="1:8" ht="12.75" x14ac:dyDescent="0.2">
      <c r="A1782">
        <f t="shared" si="0"/>
        <v>72</v>
      </c>
      <c r="B1782" t="str">
        <f t="shared" ref="B1782:C1782" si="1756">B1757</f>
        <v>restaurant</v>
      </c>
      <c r="C1782">
        <f t="shared" si="1756"/>
        <v>5</v>
      </c>
      <c r="D1782">
        <f ca="1">OFFSET(walk!$A$2:$Y$402,TRUNC((ROW()-ROW($D$2))/COLUMNS(walk!$A$2:$Y$402)),MOD(ROW()-ROW($D$2),COLUMNS(walk!$A$2:$Y$402)),1,1)</f>
        <v>11</v>
      </c>
      <c r="E1782">
        <f ca="1">OFFSET(bike!$A$2:$Y$402,TRUNC((ROW()-ROW($E$2))/COLUMNS(bike!$A$2:$Y$402)),MOD(ROW()-ROW($E$2),COLUMNS(bike!$A$2:$Y$402)),1,1)</f>
        <v>3</v>
      </c>
      <c r="F1782">
        <f ca="1">OFFSET(transit!$A$2:$Y$402,TRUNC((ROW()-ROW($F$2))/COLUMNS(transit!$A$2:$Y$402)),MOD(ROW()-ROW($F$2),COLUMNS(transit!$A$2:$Y$402)),1,1)</f>
        <v>6</v>
      </c>
      <c r="G1782">
        <f ca="1">OFFSET(drive!$A$2:$Y$402,TRUNC((ROW()-ROW($G$2))/COLUMNS(drive!$A$2:$Y$402)),MOD(ROW()-ROW($G$2),COLUMNS(drive!$A$2:$Y$402)),1,1)</f>
        <v>2</v>
      </c>
      <c r="H1782" s="5">
        <f ca="1">(VLOOKUP($B1782,weights!$A$2:$R$6,4))*VLOOKUP($B1782,weights!$A$2:$R$6,6)^C1782*(VLOOKUP($B1782,weights!$A$2:$R$6,15)*EXP(VLOOKUP($B1782,weights!$A$2:$R$6,11)*D1782)+VLOOKUP($B1782,weights!$A$2:$R$6,16)*EXP(VLOOKUP($B1782,weights!$A$2:$R$6,12)*E1782)+VLOOKUP($B1782,weights!$A$2:$R$6,17)*EXP(VLOOKUP($B1782,weights!$A$2:$R$6,13)*F1782)+VLOOKUP($B1782,weights!$A$2:$R$6,18)*EXP(VLOOKUP($B1782,weights!$A$2:$R$6,14)*G1782))</f>
        <v>16.408998770838384</v>
      </c>
    </row>
    <row r="1783" spans="1:8" ht="12.75" x14ac:dyDescent="0.2">
      <c r="A1783">
        <f t="shared" si="0"/>
        <v>72</v>
      </c>
      <c r="B1783" t="str">
        <f t="shared" ref="B1783:C1783" si="1757">B1758</f>
        <v>restaurant</v>
      </c>
      <c r="C1783">
        <f t="shared" si="1757"/>
        <v>6</v>
      </c>
      <c r="D1783">
        <f ca="1">OFFSET(walk!$A$2:$Y$402,TRUNC((ROW()-ROW($D$2))/COLUMNS(walk!$A$2:$Y$402)),MOD(ROW()-ROW($D$2),COLUMNS(walk!$A$2:$Y$402)),1,1)</f>
        <v>12</v>
      </c>
      <c r="E1783">
        <f ca="1">OFFSET(bike!$A$2:$Y$402,TRUNC((ROW()-ROW($E$2))/COLUMNS(bike!$A$2:$Y$402)),MOD(ROW()-ROW($E$2),COLUMNS(bike!$A$2:$Y$402)),1,1)</f>
        <v>3</v>
      </c>
      <c r="F1783">
        <f ca="1">OFFSET(transit!$A$2:$Y$402,TRUNC((ROW()-ROW($F$2))/COLUMNS(transit!$A$2:$Y$402)),MOD(ROW()-ROW($F$2),COLUMNS(transit!$A$2:$Y$402)),1,1)</f>
        <v>6</v>
      </c>
      <c r="G1783">
        <f ca="1">OFFSET(drive!$A$2:$Y$402,TRUNC((ROW()-ROW($G$2))/COLUMNS(drive!$A$2:$Y$402)),MOD(ROW()-ROW($G$2),COLUMNS(drive!$A$2:$Y$402)),1,1)</f>
        <v>3</v>
      </c>
      <c r="H1783" s="5">
        <f ca="1">(VLOOKUP($B1783,weights!$A$2:$R$6,4))*VLOOKUP($B1783,weights!$A$2:$R$6,6)^C1783*(VLOOKUP($B1783,weights!$A$2:$R$6,15)*EXP(VLOOKUP($B1783,weights!$A$2:$R$6,11)*D1783)+VLOOKUP($B1783,weights!$A$2:$R$6,16)*EXP(VLOOKUP($B1783,weights!$A$2:$R$6,12)*E1783)+VLOOKUP($B1783,weights!$A$2:$R$6,17)*EXP(VLOOKUP($B1783,weights!$A$2:$R$6,13)*F1783)+VLOOKUP($B1783,weights!$A$2:$R$6,18)*EXP(VLOOKUP($B1783,weights!$A$2:$R$6,14)*G1783))</f>
        <v>13.599677351601185</v>
      </c>
    </row>
    <row r="1784" spans="1:8" ht="12.75" x14ac:dyDescent="0.2">
      <c r="A1784">
        <f t="shared" si="0"/>
        <v>72</v>
      </c>
      <c r="B1784" t="str">
        <f t="shared" ref="B1784:C1784" si="1758">B1759</f>
        <v>restaurant</v>
      </c>
      <c r="C1784">
        <f t="shared" si="1758"/>
        <v>7</v>
      </c>
      <c r="D1784">
        <f ca="1">OFFSET(walk!$A$2:$Y$402,TRUNC((ROW()-ROW($D$2))/COLUMNS(walk!$A$2:$Y$402)),MOD(ROW()-ROW($D$2),COLUMNS(walk!$A$2:$Y$402)),1,1)</f>
        <v>12</v>
      </c>
      <c r="E1784">
        <f ca="1">OFFSET(bike!$A$2:$Y$402,TRUNC((ROW()-ROW($E$2))/COLUMNS(bike!$A$2:$Y$402)),MOD(ROW()-ROW($E$2),COLUMNS(bike!$A$2:$Y$402)),1,1)</f>
        <v>4</v>
      </c>
      <c r="F1784">
        <f ca="1">OFFSET(transit!$A$2:$Y$402,TRUNC((ROW()-ROW($F$2))/COLUMNS(transit!$A$2:$Y$402)),MOD(ROW()-ROW($F$2),COLUMNS(transit!$A$2:$Y$402)),1,1)</f>
        <v>7</v>
      </c>
      <c r="G1784">
        <f ca="1">OFFSET(drive!$A$2:$Y$402,TRUNC((ROW()-ROW($G$2))/COLUMNS(drive!$A$2:$Y$402)),MOD(ROW()-ROW($G$2),COLUMNS(drive!$A$2:$Y$402)),1,1)</f>
        <v>4</v>
      </c>
      <c r="H1784" s="5">
        <f ca="1">(VLOOKUP($B1784,weights!$A$2:$R$6,4))*VLOOKUP($B1784,weights!$A$2:$R$6,6)^C1784*(VLOOKUP($B1784,weights!$A$2:$R$6,15)*EXP(VLOOKUP($B1784,weights!$A$2:$R$6,11)*D1784)+VLOOKUP($B1784,weights!$A$2:$R$6,16)*EXP(VLOOKUP($B1784,weights!$A$2:$R$6,12)*E1784)+VLOOKUP($B1784,weights!$A$2:$R$6,17)*EXP(VLOOKUP($B1784,weights!$A$2:$R$6,13)*F1784)+VLOOKUP($B1784,weights!$A$2:$R$6,18)*EXP(VLOOKUP($B1784,weights!$A$2:$R$6,14)*G1784))</f>
        <v>10.276887511760062</v>
      </c>
    </row>
    <row r="1785" spans="1:8" ht="12.75" x14ac:dyDescent="0.2">
      <c r="A1785">
        <f t="shared" si="0"/>
        <v>72</v>
      </c>
      <c r="B1785" t="str">
        <f t="shared" ref="B1785:C1785" si="1759">B1760</f>
        <v>restaurant</v>
      </c>
      <c r="C1785">
        <f t="shared" si="1759"/>
        <v>8</v>
      </c>
      <c r="D1785">
        <f ca="1">OFFSET(walk!$A$2:$Y$402,TRUNC((ROW()-ROW($D$2))/COLUMNS(walk!$A$2:$Y$402)),MOD(ROW()-ROW($D$2),COLUMNS(walk!$A$2:$Y$402)),1,1)</f>
        <v>13</v>
      </c>
      <c r="E1785">
        <f ca="1">OFFSET(bike!$A$2:$Y$402,TRUNC((ROW()-ROW($E$2))/COLUMNS(bike!$A$2:$Y$402)),MOD(ROW()-ROW($E$2),COLUMNS(bike!$A$2:$Y$402)),1,1)</f>
        <v>5</v>
      </c>
      <c r="F1785">
        <f ca="1">OFFSET(transit!$A$2:$Y$402,TRUNC((ROW()-ROW($F$2))/COLUMNS(transit!$A$2:$Y$402)),MOD(ROW()-ROW($F$2),COLUMNS(transit!$A$2:$Y$402)),1,1)</f>
        <v>13</v>
      </c>
      <c r="G1785">
        <f ca="1">OFFSET(drive!$A$2:$Y$402,TRUNC((ROW()-ROW($G$2))/COLUMNS(drive!$A$2:$Y$402)),MOD(ROW()-ROW($G$2),COLUMNS(drive!$A$2:$Y$402)),1,1)</f>
        <v>4</v>
      </c>
      <c r="H1785" s="5">
        <f ca="1">(VLOOKUP($B1785,weights!$A$2:$R$6,4))*VLOOKUP($B1785,weights!$A$2:$R$6,6)^C1785*(VLOOKUP($B1785,weights!$A$2:$R$6,15)*EXP(VLOOKUP($B1785,weights!$A$2:$R$6,11)*D1785)+VLOOKUP($B1785,weights!$A$2:$R$6,16)*EXP(VLOOKUP($B1785,weights!$A$2:$R$6,12)*E1785)+VLOOKUP($B1785,weights!$A$2:$R$6,17)*EXP(VLOOKUP($B1785,weights!$A$2:$R$6,13)*F1785)+VLOOKUP($B1785,weights!$A$2:$R$6,18)*EXP(VLOOKUP($B1785,weights!$A$2:$R$6,14)*G1785))</f>
        <v>7.1498822935917792</v>
      </c>
    </row>
    <row r="1786" spans="1:8" ht="12.75" x14ac:dyDescent="0.2">
      <c r="A1786">
        <f t="shared" si="0"/>
        <v>72</v>
      </c>
      <c r="B1786" t="str">
        <f t="shared" ref="B1786:C1786" si="1760">B1761</f>
        <v>restaurant</v>
      </c>
      <c r="C1786">
        <f t="shared" si="1760"/>
        <v>9</v>
      </c>
      <c r="D1786">
        <f ca="1">OFFSET(walk!$A$2:$Y$402,TRUNC((ROW()-ROW($D$2))/COLUMNS(walk!$A$2:$Y$402)),MOD(ROW()-ROW($D$2),COLUMNS(walk!$A$2:$Y$402)),1,1)</f>
        <v>18</v>
      </c>
      <c r="E1786">
        <f ca="1">OFFSET(bike!$A$2:$Y$402,TRUNC((ROW()-ROW($E$2))/COLUMNS(bike!$A$2:$Y$402)),MOD(ROW()-ROW($E$2),COLUMNS(bike!$A$2:$Y$402)),1,1)</f>
        <v>5</v>
      </c>
      <c r="F1786">
        <f ca="1">OFFSET(transit!$A$2:$Y$402,TRUNC((ROW()-ROW($F$2))/COLUMNS(transit!$A$2:$Y$402)),MOD(ROW()-ROW($F$2),COLUMNS(transit!$A$2:$Y$402)),1,1)</f>
        <v>13</v>
      </c>
      <c r="G1786">
        <f ca="1">OFFSET(drive!$A$2:$Y$402,TRUNC((ROW()-ROW($G$2))/COLUMNS(drive!$A$2:$Y$402)),MOD(ROW()-ROW($G$2),COLUMNS(drive!$A$2:$Y$402)),1,1)</f>
        <v>4</v>
      </c>
      <c r="H1786" s="5">
        <f ca="1">(VLOOKUP($B1786,weights!$A$2:$R$6,4))*VLOOKUP($B1786,weights!$A$2:$R$6,6)^C1786*(VLOOKUP($B1786,weights!$A$2:$R$6,15)*EXP(VLOOKUP($B1786,weights!$A$2:$R$6,11)*D1786)+VLOOKUP($B1786,weights!$A$2:$R$6,16)*EXP(VLOOKUP($B1786,weights!$A$2:$R$6,12)*E1786)+VLOOKUP($B1786,weights!$A$2:$R$6,17)*EXP(VLOOKUP($B1786,weights!$A$2:$R$6,13)*F1786)+VLOOKUP($B1786,weights!$A$2:$R$6,18)*EXP(VLOOKUP($B1786,weights!$A$2:$R$6,14)*G1786))</f>
        <v>6.137486778837105</v>
      </c>
    </row>
    <row r="1787" spans="1:8" ht="12.75" x14ac:dyDescent="0.2">
      <c r="A1787">
        <f t="shared" si="0"/>
        <v>72</v>
      </c>
      <c r="B1787" t="str">
        <f t="shared" ref="B1787:C1787" si="1761">B1762</f>
        <v>supermarket</v>
      </c>
      <c r="C1787">
        <f t="shared" si="1761"/>
        <v>0</v>
      </c>
      <c r="D1787">
        <f ca="1">OFFSET(walk!$A$2:$Y$402,TRUNC((ROW()-ROW($D$2))/COLUMNS(walk!$A$2:$Y$402)),MOD(ROW()-ROW($D$2),COLUMNS(walk!$A$2:$Y$402)),1,1)</f>
        <v>37</v>
      </c>
      <c r="E1787">
        <f ca="1">OFFSET(bike!$A$2:$Y$402,TRUNC((ROW()-ROW($E$2))/COLUMNS(bike!$A$2:$Y$402)),MOD(ROW()-ROW($E$2),COLUMNS(bike!$A$2:$Y$402)),1,1)</f>
        <v>14</v>
      </c>
      <c r="F1787">
        <f ca="1">OFFSET(transit!$A$2:$Y$402,TRUNC((ROW()-ROW($F$2))/COLUMNS(transit!$A$2:$Y$402)),MOD(ROW()-ROW($F$2),COLUMNS(transit!$A$2:$Y$402)),1,1)</f>
        <v>17</v>
      </c>
      <c r="G1787">
        <f ca="1">OFFSET(drive!$A$2:$Y$402,TRUNC((ROW()-ROW($G$2))/COLUMNS(drive!$A$2:$Y$402)),MOD(ROW()-ROW($G$2),COLUMNS(drive!$A$2:$Y$402)),1,1)</f>
        <v>10</v>
      </c>
      <c r="H1787" s="5">
        <f ca="1">(VLOOKUP($B1787,weights!$A$2:$R$6,4))*VLOOKUP($B1787,weights!$A$2:$R$6,6)^C1787*(VLOOKUP($B1787,weights!$A$2:$R$6,15)*EXP(VLOOKUP($B1787,weights!$A$2:$R$6,11)*D1787)+VLOOKUP($B1787,weights!$A$2:$R$6,16)*EXP(VLOOKUP($B1787,weights!$A$2:$R$6,12)*E1787)+VLOOKUP($B1787,weights!$A$2:$R$6,17)*EXP(VLOOKUP($B1787,weights!$A$2:$R$6,13)*F1787)+VLOOKUP($B1787,weights!$A$2:$R$6,18)*EXP(VLOOKUP($B1787,weights!$A$2:$R$6,14)*G1787))</f>
        <v>2.7787103603172567</v>
      </c>
    </row>
    <row r="1788" spans="1:8" ht="12.75" x14ac:dyDescent="0.2">
      <c r="A1788">
        <f t="shared" si="0"/>
        <v>72</v>
      </c>
      <c r="B1788" t="str">
        <f t="shared" ref="B1788:C1788" si="1762">B1763</f>
        <v>supermarket</v>
      </c>
      <c r="C1788">
        <f t="shared" si="1762"/>
        <v>1</v>
      </c>
      <c r="D1788">
        <f ca="1">OFFSET(walk!$A$2:$Y$402,TRUNC((ROW()-ROW($D$2))/COLUMNS(walk!$A$2:$Y$402)),MOD(ROW()-ROW($D$2),COLUMNS(walk!$A$2:$Y$402)),1,1)</f>
        <v>52</v>
      </c>
      <c r="E1788">
        <f ca="1">OFFSET(bike!$A$2:$Y$402,TRUNC((ROW()-ROW($E$2))/COLUMNS(bike!$A$2:$Y$402)),MOD(ROW()-ROW($E$2),COLUMNS(bike!$A$2:$Y$402)),1,1)</f>
        <v>15</v>
      </c>
      <c r="F1788">
        <f ca="1">OFFSET(transit!$A$2:$Y$402,TRUNC((ROW()-ROW($F$2))/COLUMNS(transit!$A$2:$Y$402)),MOD(ROW()-ROW($F$2),COLUMNS(transit!$A$2:$Y$402)),1,1)</f>
        <v>22</v>
      </c>
      <c r="G1788">
        <f ca="1">OFFSET(drive!$A$2:$Y$402,TRUNC((ROW()-ROW($G$2))/COLUMNS(drive!$A$2:$Y$402)),MOD(ROW()-ROW($G$2),COLUMNS(drive!$A$2:$Y$402)),1,1)</f>
        <v>10</v>
      </c>
      <c r="H1788" s="5">
        <f ca="1">(VLOOKUP($B1788,weights!$A$2:$R$6,4))*VLOOKUP($B1788,weights!$A$2:$R$6,6)^C1788*(VLOOKUP($B1788,weights!$A$2:$R$6,15)*EXP(VLOOKUP($B1788,weights!$A$2:$R$6,11)*D1788)+VLOOKUP($B1788,weights!$A$2:$R$6,16)*EXP(VLOOKUP($B1788,weights!$A$2:$R$6,12)*E1788)+VLOOKUP($B1788,weights!$A$2:$R$6,17)*EXP(VLOOKUP($B1788,weights!$A$2:$R$6,13)*F1788)+VLOOKUP($B1788,weights!$A$2:$R$6,18)*EXP(VLOOKUP($B1788,weights!$A$2:$R$6,14)*G1788))</f>
        <v>1.4210445800650739</v>
      </c>
    </row>
    <row r="1789" spans="1:8" ht="12.75" x14ac:dyDescent="0.2">
      <c r="A1789">
        <f t="shared" si="0"/>
        <v>72</v>
      </c>
      <c r="B1789" t="str">
        <f t="shared" ref="B1789:C1789" si="1763">B1764</f>
        <v>supermarket</v>
      </c>
      <c r="C1789">
        <f t="shared" si="1763"/>
        <v>2</v>
      </c>
      <c r="D1789">
        <f ca="1">OFFSET(walk!$A$2:$Y$402,TRUNC((ROW()-ROW($D$2))/COLUMNS(walk!$A$2:$Y$402)),MOD(ROW()-ROW($D$2),COLUMNS(walk!$A$2:$Y$402)),1,1)</f>
        <v>57</v>
      </c>
      <c r="E1789">
        <f ca="1">OFFSET(bike!$A$2:$Y$402,TRUNC((ROW()-ROW($E$2))/COLUMNS(bike!$A$2:$Y$402)),MOD(ROW()-ROW($E$2),COLUMNS(bike!$A$2:$Y$402)),1,1)</f>
        <v>16</v>
      </c>
      <c r="F1789">
        <f ca="1">OFFSET(transit!$A$2:$Y$402,TRUNC((ROW()-ROW($F$2))/COLUMNS(transit!$A$2:$Y$402)),MOD(ROW()-ROW($F$2),COLUMNS(transit!$A$2:$Y$402)),1,1)</f>
        <v>29</v>
      </c>
      <c r="G1789">
        <f ca="1">OFFSET(drive!$A$2:$Y$402,TRUNC((ROW()-ROW($G$2))/COLUMNS(drive!$A$2:$Y$402)),MOD(ROW()-ROW($G$2),COLUMNS(drive!$A$2:$Y$402)),1,1)</f>
        <v>13</v>
      </c>
      <c r="H1789" s="5">
        <f ca="1">(VLOOKUP($B1789,weights!$A$2:$R$6,4))*VLOOKUP($B1789,weights!$A$2:$R$6,6)^C1789*(VLOOKUP($B1789,weights!$A$2:$R$6,15)*EXP(VLOOKUP($B1789,weights!$A$2:$R$6,11)*D1789)+VLOOKUP($B1789,weights!$A$2:$R$6,16)*EXP(VLOOKUP($B1789,weights!$A$2:$R$6,12)*E1789)+VLOOKUP($B1789,weights!$A$2:$R$6,17)*EXP(VLOOKUP($B1789,weights!$A$2:$R$6,13)*F1789)+VLOOKUP($B1789,weights!$A$2:$R$6,18)*EXP(VLOOKUP($B1789,weights!$A$2:$R$6,14)*G1789))</f>
        <v>0.43827803965202783</v>
      </c>
    </row>
    <row r="1790" spans="1:8" ht="12.75" x14ac:dyDescent="0.2">
      <c r="A1790">
        <f t="shared" si="0"/>
        <v>72</v>
      </c>
      <c r="B1790" t="str">
        <f t="shared" ref="B1790:C1790" si="1764">B1765</f>
        <v>supermarket</v>
      </c>
      <c r="C1790">
        <f t="shared" si="1764"/>
        <v>3</v>
      </c>
      <c r="D1790">
        <f ca="1">OFFSET(walk!$A$2:$Y$402,TRUNC((ROW()-ROW($D$2))/COLUMNS(walk!$A$2:$Y$402)),MOD(ROW()-ROW($D$2),COLUMNS(walk!$A$2:$Y$402)),1,1)</f>
        <v>64</v>
      </c>
      <c r="E1790">
        <f ca="1">OFFSET(bike!$A$2:$Y$402,TRUNC((ROW()-ROW($E$2))/COLUMNS(bike!$A$2:$Y$402)),MOD(ROW()-ROW($E$2),COLUMNS(bike!$A$2:$Y$402)),1,1)</f>
        <v>20</v>
      </c>
      <c r="F1790">
        <f ca="1">OFFSET(transit!$A$2:$Y$402,TRUNC((ROW()-ROW($F$2))/COLUMNS(transit!$A$2:$Y$402)),MOD(ROW()-ROW($F$2),COLUMNS(transit!$A$2:$Y$402)),1,1)</f>
        <v>35</v>
      </c>
      <c r="G1790">
        <f ca="1">OFFSET(drive!$A$2:$Y$402,TRUNC((ROW()-ROW($G$2))/COLUMNS(drive!$A$2:$Y$402)),MOD(ROW()-ROW($G$2),COLUMNS(drive!$A$2:$Y$402)),1,1)</f>
        <v>14</v>
      </c>
      <c r="H1790" s="5">
        <f ca="1">(VLOOKUP($B1790,weights!$A$2:$R$6,4))*VLOOKUP($B1790,weights!$A$2:$R$6,6)^C1790*(VLOOKUP($B1790,weights!$A$2:$R$6,15)*EXP(VLOOKUP($B1790,weights!$A$2:$R$6,11)*D1790)+VLOOKUP($B1790,weights!$A$2:$R$6,16)*EXP(VLOOKUP($B1790,weights!$A$2:$R$6,12)*E1790)+VLOOKUP($B1790,weights!$A$2:$R$6,17)*EXP(VLOOKUP($B1790,weights!$A$2:$R$6,13)*F1790)+VLOOKUP($B1790,weights!$A$2:$R$6,18)*EXP(VLOOKUP($B1790,weights!$A$2:$R$6,14)*G1790))</f>
        <v>0.19226404274829359</v>
      </c>
    </row>
    <row r="1791" spans="1:8" ht="12.75" x14ac:dyDescent="0.2">
      <c r="A1791">
        <f t="shared" si="0"/>
        <v>72</v>
      </c>
      <c r="B1791" t="str">
        <f t="shared" ref="B1791:C1791" si="1765">B1766</f>
        <v>supermarket</v>
      </c>
      <c r="C1791">
        <f t="shared" si="1765"/>
        <v>4</v>
      </c>
      <c r="D1791">
        <f ca="1">OFFSET(walk!$A$2:$Y$402,TRUNC((ROW()-ROW($D$2))/COLUMNS(walk!$A$2:$Y$402)),MOD(ROW()-ROW($D$2),COLUMNS(walk!$A$2:$Y$402)),1,1)</f>
        <v>80</v>
      </c>
      <c r="E1791">
        <f ca="1">OFFSET(bike!$A$2:$Y$402,TRUNC((ROW()-ROW($E$2))/COLUMNS(bike!$A$2:$Y$402)),MOD(ROW()-ROW($E$2),COLUMNS(bike!$A$2:$Y$402)),1,1)</f>
        <v>23</v>
      </c>
      <c r="F1791">
        <f ca="1">OFFSET(transit!$A$2:$Y$402,TRUNC((ROW()-ROW($F$2))/COLUMNS(transit!$A$2:$Y$402)),MOD(ROW()-ROW($F$2),COLUMNS(transit!$A$2:$Y$402)),1,1)</f>
        <v>36</v>
      </c>
      <c r="G1791">
        <f ca="1">OFFSET(drive!$A$2:$Y$402,TRUNC((ROW()-ROW($G$2))/COLUMNS(drive!$A$2:$Y$402)),MOD(ROW()-ROW($G$2),COLUMNS(drive!$A$2:$Y$402)),1,1)</f>
        <v>15</v>
      </c>
      <c r="H1791" s="5">
        <f ca="1">(VLOOKUP($B1791,weights!$A$2:$R$6,4))*VLOOKUP($B1791,weights!$A$2:$R$6,6)^C1791*(VLOOKUP($B1791,weights!$A$2:$R$6,15)*EXP(VLOOKUP($B1791,weights!$A$2:$R$6,11)*D1791)+VLOOKUP($B1791,weights!$A$2:$R$6,16)*EXP(VLOOKUP($B1791,weights!$A$2:$R$6,12)*E1791)+VLOOKUP($B1791,weights!$A$2:$R$6,17)*EXP(VLOOKUP($B1791,weights!$A$2:$R$6,13)*F1791)+VLOOKUP($B1791,weights!$A$2:$R$6,18)*EXP(VLOOKUP($B1791,weights!$A$2:$R$6,14)*G1791))</f>
        <v>9.0756621444760099E-2</v>
      </c>
    </row>
    <row r="1792" spans="1:8" ht="12.75" x14ac:dyDescent="0.2">
      <c r="A1792">
        <f t="shared" si="0"/>
        <v>72</v>
      </c>
      <c r="B1792" t="str">
        <f t="shared" ref="B1792:C1792" si="1766">B1767</f>
        <v>store</v>
      </c>
      <c r="C1792">
        <f t="shared" si="1766"/>
        <v>0</v>
      </c>
      <c r="D1792">
        <f ca="1">OFFSET(walk!$A$2:$Y$402,TRUNC((ROW()-ROW($D$2))/COLUMNS(walk!$A$2:$Y$402)),MOD(ROW()-ROW($D$2),COLUMNS(walk!$A$2:$Y$402)),1,1)</f>
        <v>2</v>
      </c>
      <c r="E1792">
        <f ca="1">OFFSET(bike!$A$2:$Y$402,TRUNC((ROW()-ROW($E$2))/COLUMNS(bike!$A$2:$Y$402)),MOD(ROW()-ROW($E$2),COLUMNS(bike!$A$2:$Y$402)),1,1)</f>
        <v>0</v>
      </c>
      <c r="F1792">
        <f ca="1">OFFSET(transit!$A$2:$Y$402,TRUNC((ROW()-ROW($F$2))/COLUMNS(transit!$A$2:$Y$402)),MOD(ROW()-ROW($F$2),COLUMNS(transit!$A$2:$Y$402)),1,1)</f>
        <v>2</v>
      </c>
      <c r="G1792">
        <f ca="1">OFFSET(drive!$A$2:$Y$402,TRUNC((ROW()-ROW($G$2))/COLUMNS(drive!$A$2:$Y$402)),MOD(ROW()-ROW($G$2),COLUMNS(drive!$A$2:$Y$402)),1,1)</f>
        <v>1</v>
      </c>
      <c r="H1792" s="5">
        <f ca="1">(VLOOKUP($B1792,weights!$A$2:$R$6,4))*VLOOKUP($B1792,weights!$A$2:$R$6,6)^C1792*(VLOOKUP($B1792,weights!$A$2:$R$6,15)*EXP(VLOOKUP($B1792,weights!$A$2:$R$6,11)*D1792)+VLOOKUP($B1792,weights!$A$2:$R$6,16)*EXP(VLOOKUP($B1792,weights!$A$2:$R$6,12)*E1792)+VLOOKUP($B1792,weights!$A$2:$R$6,17)*EXP(VLOOKUP($B1792,weights!$A$2:$R$6,13)*F1792)+VLOOKUP($B1792,weights!$A$2:$R$6,18)*EXP(VLOOKUP($B1792,weights!$A$2:$R$6,14)*G1792))</f>
        <v>32.207258829558704</v>
      </c>
    </row>
    <row r="1793" spans="1:8" ht="12.75" x14ac:dyDescent="0.2">
      <c r="A1793">
        <f t="shared" si="0"/>
        <v>72</v>
      </c>
      <c r="B1793" t="str">
        <f t="shared" ref="B1793:C1793" si="1767">B1768</f>
        <v>store</v>
      </c>
      <c r="C1793">
        <f t="shared" si="1767"/>
        <v>1</v>
      </c>
      <c r="D1793">
        <f ca="1">OFFSET(walk!$A$2:$Y$402,TRUNC((ROW()-ROW($D$2))/COLUMNS(walk!$A$2:$Y$402)),MOD(ROW()-ROW($D$2),COLUMNS(walk!$A$2:$Y$402)),1,1)</f>
        <v>7</v>
      </c>
      <c r="E1793">
        <f ca="1">OFFSET(bike!$A$2:$Y$402,TRUNC((ROW()-ROW($E$2))/COLUMNS(bike!$A$2:$Y$402)),MOD(ROW()-ROW($E$2),COLUMNS(bike!$A$2:$Y$402)),1,1)</f>
        <v>2</v>
      </c>
      <c r="F1793">
        <f ca="1">OFFSET(transit!$A$2:$Y$402,TRUNC((ROW()-ROW($F$2))/COLUMNS(transit!$A$2:$Y$402)),MOD(ROW()-ROW($F$2),COLUMNS(transit!$A$2:$Y$402)),1,1)</f>
        <v>4</v>
      </c>
      <c r="G1793">
        <f ca="1">OFFSET(drive!$A$2:$Y$402,TRUNC((ROW()-ROW($G$2))/COLUMNS(drive!$A$2:$Y$402)),MOD(ROW()-ROW($G$2),COLUMNS(drive!$A$2:$Y$402)),1,1)</f>
        <v>2</v>
      </c>
      <c r="H1793" s="5">
        <f ca="1">(VLOOKUP($B1793,weights!$A$2:$R$6,4))*VLOOKUP($B1793,weights!$A$2:$R$6,6)^C1793*(VLOOKUP($B1793,weights!$A$2:$R$6,15)*EXP(VLOOKUP($B1793,weights!$A$2:$R$6,11)*D1793)+VLOOKUP($B1793,weights!$A$2:$R$6,16)*EXP(VLOOKUP($B1793,weights!$A$2:$R$6,12)*E1793)+VLOOKUP($B1793,weights!$A$2:$R$6,17)*EXP(VLOOKUP($B1793,weights!$A$2:$R$6,13)*F1793)+VLOOKUP($B1793,weights!$A$2:$R$6,18)*EXP(VLOOKUP($B1793,weights!$A$2:$R$6,14)*G1793))</f>
        <v>10.409105223012089</v>
      </c>
    </row>
    <row r="1794" spans="1:8" ht="12.75" x14ac:dyDescent="0.2">
      <c r="A1794">
        <f t="shared" si="0"/>
        <v>72</v>
      </c>
      <c r="B1794" t="str">
        <f t="shared" ref="B1794:C1794" si="1768">B1769</f>
        <v>store</v>
      </c>
      <c r="C1794">
        <f t="shared" si="1768"/>
        <v>2</v>
      </c>
      <c r="D1794">
        <f ca="1">OFFSET(walk!$A$2:$Y$402,TRUNC((ROW()-ROW($D$2))/COLUMNS(walk!$A$2:$Y$402)),MOD(ROW()-ROW($D$2),COLUMNS(walk!$A$2:$Y$402)),1,1)</f>
        <v>10</v>
      </c>
      <c r="E1794">
        <f ca="1">OFFSET(bike!$A$2:$Y$402,TRUNC((ROW()-ROW($E$2))/COLUMNS(bike!$A$2:$Y$402)),MOD(ROW()-ROW($E$2),COLUMNS(bike!$A$2:$Y$402)),1,1)</f>
        <v>2</v>
      </c>
      <c r="F1794">
        <f ca="1">OFFSET(transit!$A$2:$Y$402,TRUNC((ROW()-ROW($F$2))/COLUMNS(transit!$A$2:$Y$402)),MOD(ROW()-ROW($F$2),COLUMNS(transit!$A$2:$Y$402)),1,1)</f>
        <v>6</v>
      </c>
      <c r="G1794">
        <f ca="1">OFFSET(drive!$A$2:$Y$402,TRUNC((ROW()-ROW($G$2))/COLUMNS(drive!$A$2:$Y$402)),MOD(ROW()-ROW($G$2),COLUMNS(drive!$A$2:$Y$402)),1,1)</f>
        <v>2</v>
      </c>
      <c r="H1794" s="5">
        <f ca="1">(VLOOKUP($B1794,weights!$A$2:$R$6,4))*VLOOKUP($B1794,weights!$A$2:$R$6,6)^C1794*(VLOOKUP($B1794,weights!$A$2:$R$6,15)*EXP(VLOOKUP($B1794,weights!$A$2:$R$6,11)*D1794)+VLOOKUP($B1794,weights!$A$2:$R$6,16)*EXP(VLOOKUP($B1794,weights!$A$2:$R$6,12)*E1794)+VLOOKUP($B1794,weights!$A$2:$R$6,17)*EXP(VLOOKUP($B1794,weights!$A$2:$R$6,13)*F1794)+VLOOKUP($B1794,weights!$A$2:$R$6,18)*EXP(VLOOKUP($B1794,weights!$A$2:$R$6,14)*G1794))</f>
        <v>6.112336020343033</v>
      </c>
    </row>
    <row r="1795" spans="1:8" ht="12.75" x14ac:dyDescent="0.2">
      <c r="A1795">
        <f t="shared" si="0"/>
        <v>72</v>
      </c>
      <c r="B1795" t="str">
        <f t="shared" ref="B1795:C1795" si="1769">B1770</f>
        <v>store</v>
      </c>
      <c r="C1795">
        <f t="shared" si="1769"/>
        <v>3</v>
      </c>
      <c r="D1795">
        <f ca="1">OFFSET(walk!$A$2:$Y$402,TRUNC((ROW()-ROW($D$2))/COLUMNS(walk!$A$2:$Y$402)),MOD(ROW()-ROW($D$2),COLUMNS(walk!$A$2:$Y$402)),1,1)</f>
        <v>10</v>
      </c>
      <c r="E1795">
        <f ca="1">OFFSET(bike!$A$2:$Y$402,TRUNC((ROW()-ROW($E$2))/COLUMNS(bike!$A$2:$Y$402)),MOD(ROW()-ROW($E$2),COLUMNS(bike!$A$2:$Y$402)),1,1)</f>
        <v>3</v>
      </c>
      <c r="F1795">
        <f ca="1">OFFSET(transit!$A$2:$Y$402,TRUNC((ROW()-ROW($F$2))/COLUMNS(transit!$A$2:$Y$402)),MOD(ROW()-ROW($F$2),COLUMNS(transit!$A$2:$Y$402)),1,1)</f>
        <v>7</v>
      </c>
      <c r="G1795">
        <f ca="1">OFFSET(drive!$A$2:$Y$402,TRUNC((ROW()-ROW($G$2))/COLUMNS(drive!$A$2:$Y$402)),MOD(ROW()-ROW($G$2),COLUMNS(drive!$A$2:$Y$402)),1,1)</f>
        <v>2</v>
      </c>
      <c r="H1795" s="5">
        <f ca="1">(VLOOKUP($B1795,weights!$A$2:$R$6,4))*VLOOKUP($B1795,weights!$A$2:$R$6,6)^C1795*(VLOOKUP($B1795,weights!$A$2:$R$6,15)*EXP(VLOOKUP($B1795,weights!$A$2:$R$6,11)*D1795)+VLOOKUP($B1795,weights!$A$2:$R$6,16)*EXP(VLOOKUP($B1795,weights!$A$2:$R$6,12)*E1795)+VLOOKUP($B1795,weights!$A$2:$R$6,17)*EXP(VLOOKUP($B1795,weights!$A$2:$R$6,13)*F1795)+VLOOKUP($B1795,weights!$A$2:$R$6,18)*EXP(VLOOKUP($B1795,weights!$A$2:$R$6,14)*G1795))</f>
        <v>3.4128434393442926</v>
      </c>
    </row>
    <row r="1796" spans="1:8" ht="12.75" x14ac:dyDescent="0.2">
      <c r="A1796">
        <f t="shared" si="0"/>
        <v>72</v>
      </c>
      <c r="B1796" t="str">
        <f t="shared" ref="B1796:C1796" si="1770">B1771</f>
        <v>store</v>
      </c>
      <c r="C1796">
        <f t="shared" si="1770"/>
        <v>4</v>
      </c>
      <c r="D1796">
        <f ca="1">OFFSET(walk!$A$2:$Y$402,TRUNC((ROW()-ROW($D$2))/COLUMNS(walk!$A$2:$Y$402)),MOD(ROW()-ROW($D$2),COLUMNS(walk!$A$2:$Y$402)),1,1)</f>
        <v>10</v>
      </c>
      <c r="E1796">
        <f ca="1">OFFSET(bike!$A$2:$Y$402,TRUNC((ROW()-ROW($E$2))/COLUMNS(bike!$A$2:$Y$402)),MOD(ROW()-ROW($E$2),COLUMNS(bike!$A$2:$Y$402)),1,1)</f>
        <v>5</v>
      </c>
      <c r="F1796">
        <f ca="1">OFFSET(transit!$A$2:$Y$402,TRUNC((ROW()-ROW($F$2))/COLUMNS(transit!$A$2:$Y$402)),MOD(ROW()-ROW($F$2),COLUMNS(transit!$A$2:$Y$402)),1,1)</f>
        <v>10</v>
      </c>
      <c r="G1796">
        <f ca="1">OFFSET(drive!$A$2:$Y$402,TRUNC((ROW()-ROW($G$2))/COLUMNS(drive!$A$2:$Y$402)),MOD(ROW()-ROW($G$2),COLUMNS(drive!$A$2:$Y$402)),1,1)</f>
        <v>3</v>
      </c>
      <c r="H1796" s="5">
        <f ca="1">(VLOOKUP($B1796,weights!$A$2:$R$6,4))*VLOOKUP($B1796,weights!$A$2:$R$6,6)^C1796*(VLOOKUP($B1796,weights!$A$2:$R$6,15)*EXP(VLOOKUP($B1796,weights!$A$2:$R$6,11)*D1796)+VLOOKUP($B1796,weights!$A$2:$R$6,16)*EXP(VLOOKUP($B1796,weights!$A$2:$R$6,12)*E1796)+VLOOKUP($B1796,weights!$A$2:$R$6,17)*EXP(VLOOKUP($B1796,weights!$A$2:$R$6,13)*F1796)+VLOOKUP($B1796,weights!$A$2:$R$6,18)*EXP(VLOOKUP($B1796,weights!$A$2:$R$6,14)*G1796))</f>
        <v>1.3800245822711426</v>
      </c>
    </row>
    <row r="1797" spans="1:8" ht="12.75" x14ac:dyDescent="0.2">
      <c r="A1797">
        <f t="shared" si="0"/>
        <v>72</v>
      </c>
      <c r="B1797" t="str">
        <f t="shared" ref="B1797:C1797" si="1771">B1772</f>
        <v>pharmacy</v>
      </c>
      <c r="C1797">
        <f t="shared" si="1771"/>
        <v>0</v>
      </c>
      <c r="D1797">
        <f ca="1">OFFSET(walk!$A$2:$Y$402,TRUNC((ROW()-ROW($D$2))/COLUMNS(walk!$A$2:$Y$402)),MOD(ROW()-ROW($D$2),COLUMNS(walk!$A$2:$Y$402)),1,1)</f>
        <v>14</v>
      </c>
      <c r="E1797">
        <f ca="1">OFFSET(bike!$A$2:$Y$402,TRUNC((ROW()-ROW($E$2))/COLUMNS(bike!$A$2:$Y$402)),MOD(ROW()-ROW($E$2),COLUMNS(bike!$A$2:$Y$402)),1,1)</f>
        <v>4</v>
      </c>
      <c r="F1797">
        <f ca="1">OFFSET(transit!$A$2:$Y$402,TRUNC((ROW()-ROW($F$2))/COLUMNS(transit!$A$2:$Y$402)),MOD(ROW()-ROW($F$2),COLUMNS(transit!$A$2:$Y$402)),1,1)</f>
        <v>11</v>
      </c>
      <c r="G1797">
        <f ca="1">OFFSET(drive!$A$2:$Y$402,TRUNC((ROW()-ROW($G$2))/COLUMNS(drive!$A$2:$Y$402)),MOD(ROW()-ROW($G$2),COLUMNS(drive!$A$2:$Y$402)),1,1)</f>
        <v>2</v>
      </c>
      <c r="H1797" s="5">
        <f ca="1">(VLOOKUP($B1797,weights!$A$2:$R$6,4))*VLOOKUP($B1797,weights!$A$2:$R$6,6)^C1797*(VLOOKUP($B1797,weights!$A$2:$R$6,15)*EXP(VLOOKUP($B1797,weights!$A$2:$R$6,11)*D1797)+VLOOKUP($B1797,weights!$A$2:$R$6,16)*EXP(VLOOKUP($B1797,weights!$A$2:$R$6,12)*E1797)+VLOOKUP($B1797,weights!$A$2:$R$6,17)*EXP(VLOOKUP($B1797,weights!$A$2:$R$6,13)*F1797)+VLOOKUP($B1797,weights!$A$2:$R$6,18)*EXP(VLOOKUP($B1797,weights!$A$2:$R$6,14)*G1797))</f>
        <v>5.9285526157124888</v>
      </c>
    </row>
    <row r="1798" spans="1:8" ht="12.75" x14ac:dyDescent="0.2">
      <c r="A1798">
        <f t="shared" si="0"/>
        <v>72</v>
      </c>
      <c r="B1798" t="str">
        <f t="shared" ref="B1798:C1798" si="1772">B1773</f>
        <v>pharmacy</v>
      </c>
      <c r="C1798">
        <f t="shared" si="1772"/>
        <v>1</v>
      </c>
      <c r="D1798">
        <f ca="1">OFFSET(walk!$A$2:$Y$402,TRUNC((ROW()-ROW($D$2))/COLUMNS(walk!$A$2:$Y$402)),MOD(ROW()-ROW($D$2),COLUMNS(walk!$A$2:$Y$402)),1,1)</f>
        <v>14</v>
      </c>
      <c r="E1798">
        <f ca="1">OFFSET(bike!$A$2:$Y$402,TRUNC((ROW()-ROW($E$2))/COLUMNS(bike!$A$2:$Y$402)),MOD(ROW()-ROW($E$2),COLUMNS(bike!$A$2:$Y$402)),1,1)</f>
        <v>4</v>
      </c>
      <c r="F1798">
        <f ca="1">OFFSET(transit!$A$2:$Y$402,TRUNC((ROW()-ROW($F$2))/COLUMNS(transit!$A$2:$Y$402)),MOD(ROW()-ROW($F$2),COLUMNS(transit!$A$2:$Y$402)),1,1)</f>
        <v>11</v>
      </c>
      <c r="G1798">
        <f ca="1">OFFSET(drive!$A$2:$Y$402,TRUNC((ROW()-ROW($G$2))/COLUMNS(drive!$A$2:$Y$402)),MOD(ROW()-ROW($G$2),COLUMNS(drive!$A$2:$Y$402)),1,1)</f>
        <v>3</v>
      </c>
      <c r="H1798" s="5">
        <f ca="1">(VLOOKUP($B1798,weights!$A$2:$R$6,4))*VLOOKUP($B1798,weights!$A$2:$R$6,6)^C1798*(VLOOKUP($B1798,weights!$A$2:$R$6,15)*EXP(VLOOKUP($B1798,weights!$A$2:$R$6,11)*D1798)+VLOOKUP($B1798,weights!$A$2:$R$6,16)*EXP(VLOOKUP($B1798,weights!$A$2:$R$6,12)*E1798)+VLOOKUP($B1798,weights!$A$2:$R$6,17)*EXP(VLOOKUP($B1798,weights!$A$2:$R$6,13)*F1798)+VLOOKUP($B1798,weights!$A$2:$R$6,18)*EXP(VLOOKUP($B1798,weights!$A$2:$R$6,14)*G1798))</f>
        <v>2.5094232082525991</v>
      </c>
    </row>
    <row r="1799" spans="1:8" ht="12.75" x14ac:dyDescent="0.2">
      <c r="A1799">
        <f t="shared" si="0"/>
        <v>72</v>
      </c>
      <c r="B1799" t="str">
        <f t="shared" ref="B1799:C1799" si="1773">B1774</f>
        <v>pharmacy</v>
      </c>
      <c r="C1799">
        <f t="shared" si="1773"/>
        <v>2</v>
      </c>
      <c r="D1799">
        <f ca="1">OFFSET(walk!$A$2:$Y$402,TRUNC((ROW()-ROW($D$2))/COLUMNS(walk!$A$2:$Y$402)),MOD(ROW()-ROW($D$2),COLUMNS(walk!$A$2:$Y$402)),1,1)</f>
        <v>14</v>
      </c>
      <c r="E1799">
        <f ca="1">OFFSET(bike!$A$2:$Y$402,TRUNC((ROW()-ROW($E$2))/COLUMNS(bike!$A$2:$Y$402)),MOD(ROW()-ROW($E$2),COLUMNS(bike!$A$2:$Y$402)),1,1)</f>
        <v>4</v>
      </c>
      <c r="F1799">
        <f ca="1">OFFSET(transit!$A$2:$Y$402,TRUNC((ROW()-ROW($F$2))/COLUMNS(transit!$A$2:$Y$402)),MOD(ROW()-ROW($F$2),COLUMNS(transit!$A$2:$Y$402)),1,1)</f>
        <v>14</v>
      </c>
      <c r="G1799">
        <f ca="1">OFFSET(drive!$A$2:$Y$402,TRUNC((ROW()-ROW($G$2))/COLUMNS(drive!$A$2:$Y$402)),MOD(ROW()-ROW($G$2),COLUMNS(drive!$A$2:$Y$402)),1,1)</f>
        <v>3</v>
      </c>
      <c r="H1799" s="5">
        <f ca="1">(VLOOKUP($B1799,weights!$A$2:$R$6,4))*VLOOKUP($B1799,weights!$A$2:$R$6,6)^C1799*(VLOOKUP($B1799,weights!$A$2:$R$6,15)*EXP(VLOOKUP($B1799,weights!$A$2:$R$6,11)*D1799)+VLOOKUP($B1799,weights!$A$2:$R$6,16)*EXP(VLOOKUP($B1799,weights!$A$2:$R$6,12)*E1799)+VLOOKUP($B1799,weights!$A$2:$R$6,17)*EXP(VLOOKUP($B1799,weights!$A$2:$R$6,13)*F1799)+VLOOKUP($B1799,weights!$A$2:$R$6,18)*EXP(VLOOKUP($B1799,weights!$A$2:$R$6,14)*G1799))</f>
        <v>1.161189205974928</v>
      </c>
    </row>
    <row r="1800" spans="1:8" ht="12.75" x14ac:dyDescent="0.2">
      <c r="A1800">
        <f t="shared" si="0"/>
        <v>72</v>
      </c>
      <c r="B1800" t="str">
        <f t="shared" ref="B1800:C1800" si="1774">B1775</f>
        <v>bank</v>
      </c>
      <c r="C1800">
        <f t="shared" si="1774"/>
        <v>0</v>
      </c>
      <c r="D1800">
        <f ca="1">OFFSET(walk!$A$2:$Y$402,TRUNC((ROW()-ROW($D$2))/COLUMNS(walk!$A$2:$Y$402)),MOD(ROW()-ROW($D$2),COLUMNS(walk!$A$2:$Y$402)),1,1)</f>
        <v>26</v>
      </c>
      <c r="E1800">
        <f ca="1">OFFSET(bike!$A$2:$Y$402,TRUNC((ROW()-ROW($E$2))/COLUMNS(bike!$A$2:$Y$402)),MOD(ROW()-ROW($E$2),COLUMNS(bike!$A$2:$Y$402)),1,1)</f>
        <v>8</v>
      </c>
      <c r="F1800">
        <f ca="1">OFFSET(transit!$A$2:$Y$402,TRUNC((ROW()-ROW($F$2))/COLUMNS(transit!$A$2:$Y$402)),MOD(ROW()-ROW($F$2),COLUMNS(transit!$A$2:$Y$402)),1,1)</f>
        <v>16</v>
      </c>
      <c r="G1800">
        <f ca="1">OFFSET(drive!$A$2:$Y$402,TRUNC((ROW()-ROW($G$2))/COLUMNS(drive!$A$2:$Y$402)),MOD(ROW()-ROW($G$2),COLUMNS(drive!$A$2:$Y$402)),1,1)</f>
        <v>6</v>
      </c>
      <c r="H1800" s="5">
        <f ca="1">(VLOOKUP($B1800,weights!$A$2:$R$6,4))*VLOOKUP($B1800,weights!$A$2:$R$6,6)^C1800*(VLOOKUP($B1800,weights!$A$2:$R$6,15)*EXP(VLOOKUP($B1800,weights!$A$2:$R$6,11)*D1800)+VLOOKUP($B1800,weights!$A$2:$R$6,16)*EXP(VLOOKUP($B1800,weights!$A$2:$R$6,12)*E1800)+VLOOKUP($B1800,weights!$A$2:$R$6,17)*EXP(VLOOKUP($B1800,weights!$A$2:$R$6,13)*F1800)+VLOOKUP($B1800,weights!$A$2:$R$6,18)*EXP(VLOOKUP($B1800,weights!$A$2:$R$6,14)*G1800))</f>
        <v>2.4220408784009777</v>
      </c>
    </row>
    <row r="1801" spans="1:8" ht="12.75" x14ac:dyDescent="0.2">
      <c r="A1801">
        <f t="shared" si="0"/>
        <v>72</v>
      </c>
      <c r="B1801" t="str">
        <f t="shared" ref="B1801:C1801" si="1775">B1776</f>
        <v>bank</v>
      </c>
      <c r="C1801">
        <f t="shared" si="1775"/>
        <v>1</v>
      </c>
      <c r="D1801">
        <f ca="1">OFFSET(walk!$A$2:$Y$402,TRUNC((ROW()-ROW($D$2))/COLUMNS(walk!$A$2:$Y$402)),MOD(ROW()-ROW($D$2),COLUMNS(walk!$A$2:$Y$402)),1,1)</f>
        <v>44</v>
      </c>
      <c r="E1801">
        <f ca="1">OFFSET(bike!$A$2:$Y$402,TRUNC((ROW()-ROW($E$2))/COLUMNS(bike!$A$2:$Y$402)),MOD(ROW()-ROW($E$2),COLUMNS(bike!$A$2:$Y$402)),1,1)</f>
        <v>14</v>
      </c>
      <c r="F1801">
        <f ca="1">OFFSET(transit!$A$2:$Y$402,TRUNC((ROW()-ROW($F$2))/COLUMNS(transit!$A$2:$Y$402)),MOD(ROW()-ROW($F$2),COLUMNS(transit!$A$2:$Y$402)),1,1)</f>
        <v>34</v>
      </c>
      <c r="G1801">
        <f ca="1">OFFSET(drive!$A$2:$Y$402,TRUNC((ROW()-ROW($G$2))/COLUMNS(drive!$A$2:$Y$402)),MOD(ROW()-ROW($G$2),COLUMNS(drive!$A$2:$Y$402)),1,1)</f>
        <v>8</v>
      </c>
      <c r="H1801" s="5">
        <f ca="1">(VLOOKUP($B1801,weights!$A$2:$R$6,4))*VLOOKUP($B1801,weights!$A$2:$R$6,6)^C1801*(VLOOKUP($B1801,weights!$A$2:$R$6,15)*EXP(VLOOKUP($B1801,weights!$A$2:$R$6,11)*D1801)+VLOOKUP($B1801,weights!$A$2:$R$6,16)*EXP(VLOOKUP($B1801,weights!$A$2:$R$6,12)*E1801)+VLOOKUP($B1801,weights!$A$2:$R$6,17)*EXP(VLOOKUP($B1801,weights!$A$2:$R$6,13)*F1801)+VLOOKUP($B1801,weights!$A$2:$R$6,18)*EXP(VLOOKUP($B1801,weights!$A$2:$R$6,14)*G1801))</f>
        <v>0.43870695341270177</v>
      </c>
    </row>
    <row r="1802" spans="1:8" ht="12.75" x14ac:dyDescent="0.2">
      <c r="A1802">
        <f t="shared" si="0"/>
        <v>73</v>
      </c>
      <c r="B1802" t="str">
        <f t="shared" ref="B1802:C1802" si="1776">B1777</f>
        <v>restaurant</v>
      </c>
      <c r="C1802">
        <f t="shared" si="1776"/>
        <v>0</v>
      </c>
      <c r="D1802">
        <f ca="1">OFFSET(walk!$A$2:$Y$402,TRUNC((ROW()-ROW($D$2))/COLUMNS(walk!$A$2:$Y$402)),MOD(ROW()-ROW($D$2),COLUMNS(walk!$A$2:$Y$402)),1,1)</f>
        <v>7</v>
      </c>
      <c r="E1802">
        <f ca="1">OFFSET(bike!$A$2:$Y$402,TRUNC((ROW()-ROW($E$2))/COLUMNS(bike!$A$2:$Y$402)),MOD(ROW()-ROW($E$2),COLUMNS(bike!$A$2:$Y$402)),1,1)</f>
        <v>2</v>
      </c>
      <c r="F1802">
        <f ca="1">OFFSET(transit!$A$2:$Y$402,TRUNC((ROW()-ROW($F$2))/COLUMNS(transit!$A$2:$Y$402)),MOD(ROW()-ROW($F$2),COLUMNS(transit!$A$2:$Y$402)),1,1)</f>
        <v>4</v>
      </c>
      <c r="G1802">
        <f ca="1">OFFSET(drive!$A$2:$Y$402,TRUNC((ROW()-ROW($G$2))/COLUMNS(drive!$A$2:$Y$402)),MOD(ROW()-ROW($G$2),COLUMNS(drive!$A$2:$Y$402)),1,1)</f>
        <v>1</v>
      </c>
      <c r="H1802" s="5">
        <f ca="1">(VLOOKUP($B1802,weights!$A$2:$R$6,4))*VLOOKUP($B1802,weights!$A$2:$R$6,6)^C1802*(VLOOKUP($B1802,weights!$A$2:$R$6,15)*EXP(VLOOKUP($B1802,weights!$A$2:$R$6,11)*D1802)+VLOOKUP($B1802,weights!$A$2:$R$6,16)*EXP(VLOOKUP($B1802,weights!$A$2:$R$6,12)*E1802)+VLOOKUP($B1802,weights!$A$2:$R$6,17)*EXP(VLOOKUP($B1802,weights!$A$2:$R$6,13)*F1802)+VLOOKUP($B1802,weights!$A$2:$R$6,18)*EXP(VLOOKUP($B1802,weights!$A$2:$R$6,14)*G1802))</f>
        <v>37.402719418852747</v>
      </c>
    </row>
    <row r="1803" spans="1:8" ht="12.75" x14ac:dyDescent="0.2">
      <c r="A1803">
        <f t="shared" si="0"/>
        <v>73</v>
      </c>
      <c r="B1803" t="str">
        <f t="shared" ref="B1803:C1803" si="1777">B1778</f>
        <v>restaurant</v>
      </c>
      <c r="C1803">
        <f t="shared" si="1777"/>
        <v>1</v>
      </c>
      <c r="D1803">
        <f ca="1">OFFSET(walk!$A$2:$Y$402,TRUNC((ROW()-ROW($D$2))/COLUMNS(walk!$A$2:$Y$402)),MOD(ROW()-ROW($D$2),COLUMNS(walk!$A$2:$Y$402)),1,1)</f>
        <v>10</v>
      </c>
      <c r="E1803">
        <f ca="1">OFFSET(bike!$A$2:$Y$402,TRUNC((ROW()-ROW($E$2))/COLUMNS(bike!$A$2:$Y$402)),MOD(ROW()-ROW($E$2),COLUMNS(bike!$A$2:$Y$402)),1,1)</f>
        <v>3</v>
      </c>
      <c r="F1803">
        <f ca="1">OFFSET(transit!$A$2:$Y$402,TRUNC((ROW()-ROW($F$2))/COLUMNS(transit!$A$2:$Y$402)),MOD(ROW()-ROW($F$2),COLUMNS(transit!$A$2:$Y$402)),1,1)</f>
        <v>5</v>
      </c>
      <c r="G1803">
        <f ca="1">OFFSET(drive!$A$2:$Y$402,TRUNC((ROW()-ROW($G$2))/COLUMNS(drive!$A$2:$Y$402)),MOD(ROW()-ROW($G$2),COLUMNS(drive!$A$2:$Y$402)),1,1)</f>
        <v>2</v>
      </c>
      <c r="H1803" s="5">
        <f ca="1">(VLOOKUP($B1803,weights!$A$2:$R$6,4))*VLOOKUP($B1803,weights!$A$2:$R$6,6)^C1803*(VLOOKUP($B1803,weights!$A$2:$R$6,15)*EXP(VLOOKUP($B1803,weights!$A$2:$R$6,11)*D1803)+VLOOKUP($B1803,weights!$A$2:$R$6,16)*EXP(VLOOKUP($B1803,weights!$A$2:$R$6,12)*E1803)+VLOOKUP($B1803,weights!$A$2:$R$6,17)*EXP(VLOOKUP($B1803,weights!$A$2:$R$6,13)*F1803)+VLOOKUP($B1803,weights!$A$2:$R$6,18)*EXP(VLOOKUP($B1803,weights!$A$2:$R$6,14)*G1803))</f>
        <v>26.782266440428376</v>
      </c>
    </row>
    <row r="1804" spans="1:8" ht="12.75" x14ac:dyDescent="0.2">
      <c r="A1804">
        <f t="shared" si="0"/>
        <v>73</v>
      </c>
      <c r="B1804" t="str">
        <f t="shared" ref="B1804:C1804" si="1778">B1779</f>
        <v>restaurant</v>
      </c>
      <c r="C1804">
        <f t="shared" si="1778"/>
        <v>2</v>
      </c>
      <c r="D1804">
        <f ca="1">OFFSET(walk!$A$2:$Y$402,TRUNC((ROW()-ROW($D$2))/COLUMNS(walk!$A$2:$Y$402)),MOD(ROW()-ROW($D$2),COLUMNS(walk!$A$2:$Y$402)),1,1)</f>
        <v>10</v>
      </c>
      <c r="E1804">
        <f ca="1">OFFSET(bike!$A$2:$Y$402,TRUNC((ROW()-ROW($E$2))/COLUMNS(bike!$A$2:$Y$402)),MOD(ROW()-ROW($E$2),COLUMNS(bike!$A$2:$Y$402)),1,1)</f>
        <v>3</v>
      </c>
      <c r="F1804">
        <f ca="1">OFFSET(transit!$A$2:$Y$402,TRUNC((ROW()-ROW($F$2))/COLUMNS(transit!$A$2:$Y$402)),MOD(ROW()-ROW($F$2),COLUMNS(transit!$A$2:$Y$402)),1,1)</f>
        <v>5</v>
      </c>
      <c r="G1804">
        <f ca="1">OFFSET(drive!$A$2:$Y$402,TRUNC((ROW()-ROW($G$2))/COLUMNS(drive!$A$2:$Y$402)),MOD(ROW()-ROW($G$2),COLUMNS(drive!$A$2:$Y$402)),1,1)</f>
        <v>2</v>
      </c>
      <c r="H1804" s="5">
        <f ca="1">(VLOOKUP($B1804,weights!$A$2:$R$6,4))*VLOOKUP($B1804,weights!$A$2:$R$6,6)^C1804*(VLOOKUP($B1804,weights!$A$2:$R$6,15)*EXP(VLOOKUP($B1804,weights!$A$2:$R$6,11)*D1804)+VLOOKUP($B1804,weights!$A$2:$R$6,16)*EXP(VLOOKUP($B1804,weights!$A$2:$R$6,12)*E1804)+VLOOKUP($B1804,weights!$A$2:$R$6,17)*EXP(VLOOKUP($B1804,weights!$A$2:$R$6,13)*F1804)+VLOOKUP($B1804,weights!$A$2:$R$6,18)*EXP(VLOOKUP($B1804,weights!$A$2:$R$6,14)*G1804))</f>
        <v>24.004846216976539</v>
      </c>
    </row>
    <row r="1805" spans="1:8" ht="12.75" x14ac:dyDescent="0.2">
      <c r="A1805">
        <f t="shared" si="0"/>
        <v>73</v>
      </c>
      <c r="B1805" t="str">
        <f t="shared" ref="B1805:C1805" si="1779">B1780</f>
        <v>restaurant</v>
      </c>
      <c r="C1805">
        <f t="shared" si="1779"/>
        <v>3</v>
      </c>
      <c r="D1805">
        <f ca="1">OFFSET(walk!$A$2:$Y$402,TRUNC((ROW()-ROW($D$2))/COLUMNS(walk!$A$2:$Y$402)),MOD(ROW()-ROW($D$2),COLUMNS(walk!$A$2:$Y$402)),1,1)</f>
        <v>15</v>
      </c>
      <c r="E1805">
        <f ca="1">OFFSET(bike!$A$2:$Y$402,TRUNC((ROW()-ROW($E$2))/COLUMNS(bike!$A$2:$Y$402)),MOD(ROW()-ROW($E$2),COLUMNS(bike!$A$2:$Y$402)),1,1)</f>
        <v>4</v>
      </c>
      <c r="F1805">
        <f ca="1">OFFSET(transit!$A$2:$Y$402,TRUNC((ROW()-ROW($F$2))/COLUMNS(transit!$A$2:$Y$402)),MOD(ROW()-ROW($F$2),COLUMNS(transit!$A$2:$Y$402)),1,1)</f>
        <v>7</v>
      </c>
      <c r="G1805">
        <f ca="1">OFFSET(drive!$A$2:$Y$402,TRUNC((ROW()-ROW($G$2))/COLUMNS(drive!$A$2:$Y$402)),MOD(ROW()-ROW($G$2),COLUMNS(drive!$A$2:$Y$402)),1,1)</f>
        <v>3</v>
      </c>
      <c r="H1805" s="5">
        <f ca="1">(VLOOKUP($B1805,weights!$A$2:$R$6,4))*VLOOKUP($B1805,weights!$A$2:$R$6,6)^C1805*(VLOOKUP($B1805,weights!$A$2:$R$6,15)*EXP(VLOOKUP($B1805,weights!$A$2:$R$6,11)*D1805)+VLOOKUP($B1805,weights!$A$2:$R$6,16)*EXP(VLOOKUP($B1805,weights!$A$2:$R$6,12)*E1805)+VLOOKUP($B1805,weights!$A$2:$R$6,17)*EXP(VLOOKUP($B1805,weights!$A$2:$R$6,13)*F1805)+VLOOKUP($B1805,weights!$A$2:$R$6,18)*EXP(VLOOKUP($B1805,weights!$A$2:$R$6,14)*G1805))</f>
        <v>16.550887102009014</v>
      </c>
    </row>
    <row r="1806" spans="1:8" ht="12.75" x14ac:dyDescent="0.2">
      <c r="A1806">
        <f t="shared" si="0"/>
        <v>73</v>
      </c>
      <c r="B1806" t="str">
        <f t="shared" ref="B1806:C1806" si="1780">B1781</f>
        <v>restaurant</v>
      </c>
      <c r="C1806">
        <f t="shared" si="1780"/>
        <v>4</v>
      </c>
      <c r="D1806">
        <f ca="1">OFFSET(walk!$A$2:$Y$402,TRUNC((ROW()-ROW($D$2))/COLUMNS(walk!$A$2:$Y$402)),MOD(ROW()-ROW($D$2),COLUMNS(walk!$A$2:$Y$402)),1,1)</f>
        <v>17</v>
      </c>
      <c r="E1806">
        <f ca="1">OFFSET(bike!$A$2:$Y$402,TRUNC((ROW()-ROW($E$2))/COLUMNS(bike!$A$2:$Y$402)),MOD(ROW()-ROW($E$2),COLUMNS(bike!$A$2:$Y$402)),1,1)</f>
        <v>5</v>
      </c>
      <c r="F1806">
        <f ca="1">OFFSET(transit!$A$2:$Y$402,TRUNC((ROW()-ROW($F$2))/COLUMNS(transit!$A$2:$Y$402)),MOD(ROW()-ROW($F$2),COLUMNS(transit!$A$2:$Y$402)),1,1)</f>
        <v>7</v>
      </c>
      <c r="G1806">
        <f ca="1">OFFSET(drive!$A$2:$Y$402,TRUNC((ROW()-ROW($G$2))/COLUMNS(drive!$A$2:$Y$402)),MOD(ROW()-ROW($G$2),COLUMNS(drive!$A$2:$Y$402)),1,1)</f>
        <v>4</v>
      </c>
      <c r="H1806" s="5">
        <f ca="1">(VLOOKUP($B1806,weights!$A$2:$R$6,4))*VLOOKUP($B1806,weights!$A$2:$R$6,6)^C1806*(VLOOKUP($B1806,weights!$A$2:$R$6,15)*EXP(VLOOKUP($B1806,weights!$A$2:$R$6,11)*D1806)+VLOOKUP($B1806,weights!$A$2:$R$6,16)*EXP(VLOOKUP($B1806,weights!$A$2:$R$6,12)*E1806)+VLOOKUP($B1806,weights!$A$2:$R$6,17)*EXP(VLOOKUP($B1806,weights!$A$2:$R$6,13)*F1806)+VLOOKUP($B1806,weights!$A$2:$R$6,18)*EXP(VLOOKUP($B1806,weights!$A$2:$R$6,14)*G1806))</f>
        <v>12.844014659309883</v>
      </c>
    </row>
    <row r="1807" spans="1:8" ht="12.75" x14ac:dyDescent="0.2">
      <c r="A1807">
        <f t="shared" si="0"/>
        <v>73</v>
      </c>
      <c r="B1807" t="str">
        <f t="shared" ref="B1807:C1807" si="1781">B1782</f>
        <v>restaurant</v>
      </c>
      <c r="C1807">
        <f t="shared" si="1781"/>
        <v>5</v>
      </c>
      <c r="D1807">
        <f ca="1">OFFSET(walk!$A$2:$Y$402,TRUNC((ROW()-ROW($D$2))/COLUMNS(walk!$A$2:$Y$402)),MOD(ROW()-ROW($D$2),COLUMNS(walk!$A$2:$Y$402)),1,1)</f>
        <v>18</v>
      </c>
      <c r="E1807">
        <f ca="1">OFFSET(bike!$A$2:$Y$402,TRUNC((ROW()-ROW($E$2))/COLUMNS(bike!$A$2:$Y$402)),MOD(ROW()-ROW($E$2),COLUMNS(bike!$A$2:$Y$402)),1,1)</f>
        <v>5</v>
      </c>
      <c r="F1807">
        <f ca="1">OFFSET(transit!$A$2:$Y$402,TRUNC((ROW()-ROW($F$2))/COLUMNS(transit!$A$2:$Y$402)),MOD(ROW()-ROW($F$2),COLUMNS(transit!$A$2:$Y$402)),1,1)</f>
        <v>11</v>
      </c>
      <c r="G1807">
        <f ca="1">OFFSET(drive!$A$2:$Y$402,TRUNC((ROW()-ROW($G$2))/COLUMNS(drive!$A$2:$Y$402)),MOD(ROW()-ROW($G$2),COLUMNS(drive!$A$2:$Y$402)),1,1)</f>
        <v>4</v>
      </c>
      <c r="H1807" s="5">
        <f ca="1">(VLOOKUP($B1807,weights!$A$2:$R$6,4))*VLOOKUP($B1807,weights!$A$2:$R$6,6)^C1807*(VLOOKUP($B1807,weights!$A$2:$R$6,15)*EXP(VLOOKUP($B1807,weights!$A$2:$R$6,11)*D1807)+VLOOKUP($B1807,weights!$A$2:$R$6,16)*EXP(VLOOKUP($B1807,weights!$A$2:$R$6,12)*E1807)+VLOOKUP($B1807,weights!$A$2:$R$6,17)*EXP(VLOOKUP($B1807,weights!$A$2:$R$6,13)*F1807)+VLOOKUP($B1807,weights!$A$2:$R$6,18)*EXP(VLOOKUP($B1807,weights!$A$2:$R$6,14)*G1807))</f>
        <v>9.9738775131811046</v>
      </c>
    </row>
    <row r="1808" spans="1:8" ht="12.75" x14ac:dyDescent="0.2">
      <c r="A1808">
        <f t="shared" si="0"/>
        <v>73</v>
      </c>
      <c r="B1808" t="str">
        <f t="shared" ref="B1808:C1808" si="1782">B1783</f>
        <v>restaurant</v>
      </c>
      <c r="C1808">
        <f t="shared" si="1782"/>
        <v>6</v>
      </c>
      <c r="D1808">
        <f ca="1">OFFSET(walk!$A$2:$Y$402,TRUNC((ROW()-ROW($D$2))/COLUMNS(walk!$A$2:$Y$402)),MOD(ROW()-ROW($D$2),COLUMNS(walk!$A$2:$Y$402)),1,1)</f>
        <v>18</v>
      </c>
      <c r="E1808">
        <f ca="1">OFFSET(bike!$A$2:$Y$402,TRUNC((ROW()-ROW($E$2))/COLUMNS(bike!$A$2:$Y$402)),MOD(ROW()-ROW($E$2),COLUMNS(bike!$A$2:$Y$402)),1,1)</f>
        <v>6</v>
      </c>
      <c r="F1808">
        <f ca="1">OFFSET(transit!$A$2:$Y$402,TRUNC((ROW()-ROW($F$2))/COLUMNS(transit!$A$2:$Y$402)),MOD(ROW()-ROW($F$2),COLUMNS(transit!$A$2:$Y$402)),1,1)</f>
        <v>11</v>
      </c>
      <c r="G1808">
        <f ca="1">OFFSET(drive!$A$2:$Y$402,TRUNC((ROW()-ROW($G$2))/COLUMNS(drive!$A$2:$Y$402)),MOD(ROW()-ROW($G$2),COLUMNS(drive!$A$2:$Y$402)),1,1)</f>
        <v>5</v>
      </c>
      <c r="H1808" s="5">
        <f ca="1">(VLOOKUP($B1808,weights!$A$2:$R$6,4))*VLOOKUP($B1808,weights!$A$2:$R$6,6)^C1808*(VLOOKUP($B1808,weights!$A$2:$R$6,15)*EXP(VLOOKUP($B1808,weights!$A$2:$R$6,11)*D1808)+VLOOKUP($B1808,weights!$A$2:$R$6,16)*EXP(VLOOKUP($B1808,weights!$A$2:$R$6,12)*E1808)+VLOOKUP($B1808,weights!$A$2:$R$6,17)*EXP(VLOOKUP($B1808,weights!$A$2:$R$6,13)*F1808)+VLOOKUP($B1808,weights!$A$2:$R$6,18)*EXP(VLOOKUP($B1808,weights!$A$2:$R$6,14)*G1808))</f>
        <v>7.7274814015557132</v>
      </c>
    </row>
    <row r="1809" spans="1:8" ht="12.75" x14ac:dyDescent="0.2">
      <c r="A1809">
        <f t="shared" si="0"/>
        <v>73</v>
      </c>
      <c r="B1809" t="str">
        <f t="shared" ref="B1809:C1809" si="1783">B1784</f>
        <v>restaurant</v>
      </c>
      <c r="C1809">
        <f t="shared" si="1783"/>
        <v>7</v>
      </c>
      <c r="D1809">
        <f ca="1">OFFSET(walk!$A$2:$Y$402,TRUNC((ROW()-ROW($D$2))/COLUMNS(walk!$A$2:$Y$402)),MOD(ROW()-ROW($D$2),COLUMNS(walk!$A$2:$Y$402)),1,1)</f>
        <v>19</v>
      </c>
      <c r="E1809">
        <f ca="1">OFFSET(bike!$A$2:$Y$402,TRUNC((ROW()-ROW($E$2))/COLUMNS(bike!$A$2:$Y$402)),MOD(ROW()-ROW($E$2),COLUMNS(bike!$A$2:$Y$402)),1,1)</f>
        <v>6</v>
      </c>
      <c r="F1809">
        <f ca="1">OFFSET(transit!$A$2:$Y$402,TRUNC((ROW()-ROW($F$2))/COLUMNS(transit!$A$2:$Y$402)),MOD(ROW()-ROW($F$2),COLUMNS(transit!$A$2:$Y$402)),1,1)</f>
        <v>13</v>
      </c>
      <c r="G1809">
        <f ca="1">OFFSET(drive!$A$2:$Y$402,TRUNC((ROW()-ROW($G$2))/COLUMNS(drive!$A$2:$Y$402)),MOD(ROW()-ROW($G$2),COLUMNS(drive!$A$2:$Y$402)),1,1)</f>
        <v>5</v>
      </c>
      <c r="H1809" s="5">
        <f ca="1">(VLOOKUP($B1809,weights!$A$2:$R$6,4))*VLOOKUP($B1809,weights!$A$2:$R$6,6)^C1809*(VLOOKUP($B1809,weights!$A$2:$R$6,15)*EXP(VLOOKUP($B1809,weights!$A$2:$R$6,11)*D1809)+VLOOKUP($B1809,weights!$A$2:$R$6,16)*EXP(VLOOKUP($B1809,weights!$A$2:$R$6,12)*E1809)+VLOOKUP($B1809,weights!$A$2:$R$6,17)*EXP(VLOOKUP($B1809,weights!$A$2:$R$6,13)*F1809)+VLOOKUP($B1809,weights!$A$2:$R$6,18)*EXP(VLOOKUP($B1809,weights!$A$2:$R$6,14)*G1809))</f>
        <v>6.5210835392128592</v>
      </c>
    </row>
    <row r="1810" spans="1:8" ht="12.75" x14ac:dyDescent="0.2">
      <c r="A1810">
        <f t="shared" si="0"/>
        <v>73</v>
      </c>
      <c r="B1810" t="str">
        <f t="shared" ref="B1810:C1810" si="1784">B1785</f>
        <v>restaurant</v>
      </c>
      <c r="C1810">
        <f t="shared" si="1784"/>
        <v>8</v>
      </c>
      <c r="D1810">
        <f ca="1">OFFSET(walk!$A$2:$Y$402,TRUNC((ROW()-ROW($D$2))/COLUMNS(walk!$A$2:$Y$402)),MOD(ROW()-ROW($D$2),COLUMNS(walk!$A$2:$Y$402)),1,1)</f>
        <v>20</v>
      </c>
      <c r="E1810">
        <f ca="1">OFFSET(bike!$A$2:$Y$402,TRUNC((ROW()-ROW($E$2))/COLUMNS(bike!$A$2:$Y$402)),MOD(ROW()-ROW($E$2),COLUMNS(bike!$A$2:$Y$402)),1,1)</f>
        <v>7</v>
      </c>
      <c r="F1810">
        <f ca="1">OFFSET(transit!$A$2:$Y$402,TRUNC((ROW()-ROW($F$2))/COLUMNS(transit!$A$2:$Y$402)),MOD(ROW()-ROW($F$2),COLUMNS(transit!$A$2:$Y$402)),1,1)</f>
        <v>13</v>
      </c>
      <c r="G1810">
        <f ca="1">OFFSET(drive!$A$2:$Y$402,TRUNC((ROW()-ROW($G$2))/COLUMNS(drive!$A$2:$Y$402)),MOD(ROW()-ROW($G$2),COLUMNS(drive!$A$2:$Y$402)),1,1)</f>
        <v>5</v>
      </c>
      <c r="H1810" s="5">
        <f ca="1">(VLOOKUP($B1810,weights!$A$2:$R$6,4))*VLOOKUP($B1810,weights!$A$2:$R$6,6)^C1810*(VLOOKUP($B1810,weights!$A$2:$R$6,15)*EXP(VLOOKUP($B1810,weights!$A$2:$R$6,11)*D1810)+VLOOKUP($B1810,weights!$A$2:$R$6,16)*EXP(VLOOKUP($B1810,weights!$A$2:$R$6,12)*E1810)+VLOOKUP($B1810,weights!$A$2:$R$6,17)*EXP(VLOOKUP($B1810,weights!$A$2:$R$6,13)*F1810)+VLOOKUP($B1810,weights!$A$2:$R$6,18)*EXP(VLOOKUP($B1810,weights!$A$2:$R$6,14)*G1810))</f>
        <v>5.4841137296153866</v>
      </c>
    </row>
    <row r="1811" spans="1:8" ht="12.75" x14ac:dyDescent="0.2">
      <c r="A1811">
        <f t="shared" si="0"/>
        <v>73</v>
      </c>
      <c r="B1811" t="str">
        <f t="shared" ref="B1811:C1811" si="1785">B1786</f>
        <v>restaurant</v>
      </c>
      <c r="C1811">
        <f t="shared" si="1785"/>
        <v>9</v>
      </c>
      <c r="D1811">
        <f ca="1">OFFSET(walk!$A$2:$Y$402,TRUNC((ROW()-ROW($D$2))/COLUMNS(walk!$A$2:$Y$402)),MOD(ROW()-ROW($D$2),COLUMNS(walk!$A$2:$Y$402)),1,1)</f>
        <v>23</v>
      </c>
      <c r="E1811">
        <f ca="1">OFFSET(bike!$A$2:$Y$402,TRUNC((ROW()-ROW($E$2))/COLUMNS(bike!$A$2:$Y$402)),MOD(ROW()-ROW($E$2),COLUMNS(bike!$A$2:$Y$402)),1,1)</f>
        <v>7</v>
      </c>
      <c r="F1811">
        <f ca="1">OFFSET(transit!$A$2:$Y$402,TRUNC((ROW()-ROW($F$2))/COLUMNS(transit!$A$2:$Y$402)),MOD(ROW()-ROW($F$2),COLUMNS(transit!$A$2:$Y$402)),1,1)</f>
        <v>17</v>
      </c>
      <c r="G1811">
        <f ca="1">OFFSET(drive!$A$2:$Y$402,TRUNC((ROW()-ROW($G$2))/COLUMNS(drive!$A$2:$Y$402)),MOD(ROW()-ROW($G$2),COLUMNS(drive!$A$2:$Y$402)),1,1)</f>
        <v>5</v>
      </c>
      <c r="H1811" s="5">
        <f ca="1">(VLOOKUP($B1811,weights!$A$2:$R$6,4))*VLOOKUP($B1811,weights!$A$2:$R$6,6)^C1811*(VLOOKUP($B1811,weights!$A$2:$R$6,15)*EXP(VLOOKUP($B1811,weights!$A$2:$R$6,11)*D1811)+VLOOKUP($B1811,weights!$A$2:$R$6,16)*EXP(VLOOKUP($B1811,weights!$A$2:$R$6,12)*E1811)+VLOOKUP($B1811,weights!$A$2:$R$6,17)*EXP(VLOOKUP($B1811,weights!$A$2:$R$6,13)*F1811)+VLOOKUP($B1811,weights!$A$2:$R$6,18)*EXP(VLOOKUP($B1811,weights!$A$2:$R$6,14)*G1811))</f>
        <v>4.4929681231329415</v>
      </c>
    </row>
    <row r="1812" spans="1:8" ht="12.75" x14ac:dyDescent="0.2">
      <c r="A1812">
        <f t="shared" si="0"/>
        <v>73</v>
      </c>
      <c r="B1812" t="str">
        <f t="shared" ref="B1812:C1812" si="1786">B1787</f>
        <v>supermarket</v>
      </c>
      <c r="C1812">
        <f t="shared" si="1786"/>
        <v>0</v>
      </c>
      <c r="D1812">
        <f ca="1">OFFSET(walk!$A$2:$Y$402,TRUNC((ROW()-ROW($D$2))/COLUMNS(walk!$A$2:$Y$402)),MOD(ROW()-ROW($D$2),COLUMNS(walk!$A$2:$Y$402)),1,1)</f>
        <v>43</v>
      </c>
      <c r="E1812">
        <f ca="1">OFFSET(bike!$A$2:$Y$402,TRUNC((ROW()-ROW($E$2))/COLUMNS(bike!$A$2:$Y$402)),MOD(ROW()-ROW($E$2),COLUMNS(bike!$A$2:$Y$402)),1,1)</f>
        <v>16</v>
      </c>
      <c r="F1812">
        <f ca="1">OFFSET(transit!$A$2:$Y$402,TRUNC((ROW()-ROW($F$2))/COLUMNS(transit!$A$2:$Y$402)),MOD(ROW()-ROW($F$2),COLUMNS(transit!$A$2:$Y$402)),1,1)</f>
        <v>18</v>
      </c>
      <c r="G1812">
        <f ca="1">OFFSET(drive!$A$2:$Y$402,TRUNC((ROW()-ROW($G$2))/COLUMNS(drive!$A$2:$Y$402)),MOD(ROW()-ROW($G$2),COLUMNS(drive!$A$2:$Y$402)),1,1)</f>
        <v>11</v>
      </c>
      <c r="H1812" s="5">
        <f ca="1">(VLOOKUP($B1812,weights!$A$2:$R$6,4))*VLOOKUP($B1812,weights!$A$2:$R$6,6)^C1812*(VLOOKUP($B1812,weights!$A$2:$R$6,15)*EXP(VLOOKUP($B1812,weights!$A$2:$R$6,11)*D1812)+VLOOKUP($B1812,weights!$A$2:$R$6,16)*EXP(VLOOKUP($B1812,weights!$A$2:$R$6,12)*E1812)+VLOOKUP($B1812,weights!$A$2:$R$6,17)*EXP(VLOOKUP($B1812,weights!$A$2:$R$6,13)*F1812)+VLOOKUP($B1812,weights!$A$2:$R$6,18)*EXP(VLOOKUP($B1812,weights!$A$2:$R$6,14)*G1812))</f>
        <v>2.1986981295204413</v>
      </c>
    </row>
    <row r="1813" spans="1:8" ht="12.75" x14ac:dyDescent="0.2">
      <c r="A1813">
        <f t="shared" si="0"/>
        <v>73</v>
      </c>
      <c r="B1813" t="str">
        <f t="shared" ref="B1813:C1813" si="1787">B1788</f>
        <v>supermarket</v>
      </c>
      <c r="C1813">
        <f t="shared" si="1787"/>
        <v>1</v>
      </c>
      <c r="D1813">
        <f ca="1">OFFSET(walk!$A$2:$Y$402,TRUNC((ROW()-ROW($D$2))/COLUMNS(walk!$A$2:$Y$402)),MOD(ROW()-ROW($D$2),COLUMNS(walk!$A$2:$Y$402)),1,1)</f>
        <v>56</v>
      </c>
      <c r="E1813">
        <f ca="1">OFFSET(bike!$A$2:$Y$402,TRUNC((ROW()-ROW($E$2))/COLUMNS(bike!$A$2:$Y$402)),MOD(ROW()-ROW($E$2),COLUMNS(bike!$A$2:$Y$402)),1,1)</f>
        <v>17</v>
      </c>
      <c r="F1813">
        <f ca="1">OFFSET(transit!$A$2:$Y$402,TRUNC((ROW()-ROW($F$2))/COLUMNS(transit!$A$2:$Y$402)),MOD(ROW()-ROW($F$2),COLUMNS(transit!$A$2:$Y$402)),1,1)</f>
        <v>22</v>
      </c>
      <c r="G1813">
        <f ca="1">OFFSET(drive!$A$2:$Y$402,TRUNC((ROW()-ROW($G$2))/COLUMNS(drive!$A$2:$Y$402)),MOD(ROW()-ROW($G$2),COLUMNS(drive!$A$2:$Y$402)),1,1)</f>
        <v>11</v>
      </c>
      <c r="H1813" s="5">
        <f ca="1">(VLOOKUP($B1813,weights!$A$2:$R$6,4))*VLOOKUP($B1813,weights!$A$2:$R$6,6)^C1813*(VLOOKUP($B1813,weights!$A$2:$R$6,15)*EXP(VLOOKUP($B1813,weights!$A$2:$R$6,11)*D1813)+VLOOKUP($B1813,weights!$A$2:$R$6,16)*EXP(VLOOKUP($B1813,weights!$A$2:$R$6,12)*E1813)+VLOOKUP($B1813,weights!$A$2:$R$6,17)*EXP(VLOOKUP($B1813,weights!$A$2:$R$6,13)*F1813)+VLOOKUP($B1813,weights!$A$2:$R$6,18)*EXP(VLOOKUP($B1813,weights!$A$2:$R$6,14)*G1813))</f>
        <v>1.1471991682859519</v>
      </c>
    </row>
    <row r="1814" spans="1:8" ht="12.75" x14ac:dyDescent="0.2">
      <c r="A1814">
        <f t="shared" si="0"/>
        <v>73</v>
      </c>
      <c r="B1814" t="str">
        <f t="shared" ref="B1814:C1814" si="1788">B1789</f>
        <v>supermarket</v>
      </c>
      <c r="C1814">
        <f t="shared" si="1788"/>
        <v>2</v>
      </c>
      <c r="D1814">
        <f ca="1">OFFSET(walk!$A$2:$Y$402,TRUNC((ROW()-ROW($D$2))/COLUMNS(walk!$A$2:$Y$402)),MOD(ROW()-ROW($D$2),COLUMNS(walk!$A$2:$Y$402)),1,1)</f>
        <v>61</v>
      </c>
      <c r="E1814">
        <f ca="1">OFFSET(bike!$A$2:$Y$402,TRUNC((ROW()-ROW($E$2))/COLUMNS(bike!$A$2:$Y$402)),MOD(ROW()-ROW($E$2),COLUMNS(bike!$A$2:$Y$402)),1,1)</f>
        <v>18</v>
      </c>
      <c r="F1814">
        <f ca="1">OFFSET(transit!$A$2:$Y$402,TRUNC((ROW()-ROW($F$2))/COLUMNS(transit!$A$2:$Y$402)),MOD(ROW()-ROW($F$2),COLUMNS(transit!$A$2:$Y$402)),1,1)</f>
        <v>32</v>
      </c>
      <c r="G1814">
        <f ca="1">OFFSET(drive!$A$2:$Y$402,TRUNC((ROW()-ROW($G$2))/COLUMNS(drive!$A$2:$Y$402)),MOD(ROW()-ROW($G$2),COLUMNS(drive!$A$2:$Y$402)),1,1)</f>
        <v>13</v>
      </c>
      <c r="H1814" s="5">
        <f ca="1">(VLOOKUP($B1814,weights!$A$2:$R$6,4))*VLOOKUP($B1814,weights!$A$2:$R$6,6)^C1814*(VLOOKUP($B1814,weights!$A$2:$R$6,15)*EXP(VLOOKUP($B1814,weights!$A$2:$R$6,11)*D1814)+VLOOKUP($B1814,weights!$A$2:$R$6,16)*EXP(VLOOKUP($B1814,weights!$A$2:$R$6,12)*E1814)+VLOOKUP($B1814,weights!$A$2:$R$6,17)*EXP(VLOOKUP($B1814,weights!$A$2:$R$6,13)*F1814)+VLOOKUP($B1814,weights!$A$2:$R$6,18)*EXP(VLOOKUP($B1814,weights!$A$2:$R$6,14)*G1814))</f>
        <v>0.41013112163696153</v>
      </c>
    </row>
    <row r="1815" spans="1:8" ht="12.75" x14ac:dyDescent="0.2">
      <c r="A1815">
        <f t="shared" si="0"/>
        <v>73</v>
      </c>
      <c r="B1815" t="str">
        <f t="shared" ref="B1815:C1815" si="1789">B1790</f>
        <v>supermarket</v>
      </c>
      <c r="C1815">
        <f t="shared" si="1789"/>
        <v>3</v>
      </c>
      <c r="D1815">
        <f ca="1">OFFSET(walk!$A$2:$Y$402,TRUNC((ROW()-ROW($D$2))/COLUMNS(walk!$A$2:$Y$402)),MOD(ROW()-ROW($D$2),COLUMNS(walk!$A$2:$Y$402)),1,1)</f>
        <v>68</v>
      </c>
      <c r="E1815">
        <f ca="1">OFFSET(bike!$A$2:$Y$402,TRUNC((ROW()-ROW($E$2))/COLUMNS(bike!$A$2:$Y$402)),MOD(ROW()-ROW($E$2),COLUMNS(bike!$A$2:$Y$402)),1,1)</f>
        <v>21</v>
      </c>
      <c r="F1815">
        <f ca="1">OFFSET(transit!$A$2:$Y$402,TRUNC((ROW()-ROW($F$2))/COLUMNS(transit!$A$2:$Y$402)),MOD(ROW()-ROW($F$2),COLUMNS(transit!$A$2:$Y$402)),1,1)</f>
        <v>36</v>
      </c>
      <c r="G1815">
        <f ca="1">OFFSET(drive!$A$2:$Y$402,TRUNC((ROW()-ROW($G$2))/COLUMNS(drive!$A$2:$Y$402)),MOD(ROW()-ROW($G$2),COLUMNS(drive!$A$2:$Y$402)),1,1)</f>
        <v>13</v>
      </c>
      <c r="H1815" s="5">
        <f ca="1">(VLOOKUP($B1815,weights!$A$2:$R$6,4))*VLOOKUP($B1815,weights!$A$2:$R$6,6)^C1815*(VLOOKUP($B1815,weights!$A$2:$R$6,15)*EXP(VLOOKUP($B1815,weights!$A$2:$R$6,11)*D1815)+VLOOKUP($B1815,weights!$A$2:$R$6,16)*EXP(VLOOKUP($B1815,weights!$A$2:$R$6,12)*E1815)+VLOOKUP($B1815,weights!$A$2:$R$6,17)*EXP(VLOOKUP($B1815,weights!$A$2:$R$6,13)*F1815)+VLOOKUP($B1815,weights!$A$2:$R$6,18)*EXP(VLOOKUP($B1815,weights!$A$2:$R$6,14)*G1815))</f>
        <v>0.23271137406029202</v>
      </c>
    </row>
    <row r="1816" spans="1:8" ht="12.75" x14ac:dyDescent="0.2">
      <c r="A1816">
        <f t="shared" si="0"/>
        <v>73</v>
      </c>
      <c r="B1816" t="str">
        <f t="shared" ref="B1816:C1816" si="1790">B1791</f>
        <v>supermarket</v>
      </c>
      <c r="C1816">
        <f t="shared" si="1790"/>
        <v>4</v>
      </c>
      <c r="D1816">
        <f ca="1">OFFSET(walk!$A$2:$Y$402,TRUNC((ROW()-ROW($D$2))/COLUMNS(walk!$A$2:$Y$402)),MOD(ROW()-ROW($D$2),COLUMNS(walk!$A$2:$Y$402)),1,1)</f>
        <v>85</v>
      </c>
      <c r="E1816">
        <f ca="1">OFFSET(bike!$A$2:$Y$402,TRUNC((ROW()-ROW($E$2))/COLUMNS(bike!$A$2:$Y$402)),MOD(ROW()-ROW($E$2),COLUMNS(bike!$A$2:$Y$402)),1,1)</f>
        <v>25</v>
      </c>
      <c r="F1816">
        <f ca="1">OFFSET(transit!$A$2:$Y$402,TRUNC((ROW()-ROW($F$2))/COLUMNS(transit!$A$2:$Y$402)),MOD(ROW()-ROW($F$2),COLUMNS(transit!$A$2:$Y$402)),1,1)</f>
        <v>39</v>
      </c>
      <c r="G1816">
        <f ca="1">OFFSET(drive!$A$2:$Y$402,TRUNC((ROW()-ROW($G$2))/COLUMNS(drive!$A$2:$Y$402)),MOD(ROW()-ROW($G$2),COLUMNS(drive!$A$2:$Y$402)),1,1)</f>
        <v>16</v>
      </c>
      <c r="H1816" s="5">
        <f ca="1">(VLOOKUP($B1816,weights!$A$2:$R$6,4))*VLOOKUP($B1816,weights!$A$2:$R$6,6)^C1816*(VLOOKUP($B1816,weights!$A$2:$R$6,15)*EXP(VLOOKUP($B1816,weights!$A$2:$R$6,11)*D1816)+VLOOKUP($B1816,weights!$A$2:$R$6,16)*EXP(VLOOKUP($B1816,weights!$A$2:$R$6,12)*E1816)+VLOOKUP($B1816,weights!$A$2:$R$6,17)*EXP(VLOOKUP($B1816,weights!$A$2:$R$6,13)*F1816)+VLOOKUP($B1816,weights!$A$2:$R$6,18)*EXP(VLOOKUP($B1816,weights!$A$2:$R$6,14)*G1816))</f>
        <v>7.2233215920946989E-2</v>
      </c>
    </row>
    <row r="1817" spans="1:8" ht="12.75" x14ac:dyDescent="0.2">
      <c r="A1817">
        <f t="shared" si="0"/>
        <v>73</v>
      </c>
      <c r="B1817" t="str">
        <f t="shared" ref="B1817:C1817" si="1791">B1792</f>
        <v>store</v>
      </c>
      <c r="C1817">
        <f t="shared" si="1791"/>
        <v>0</v>
      </c>
      <c r="D1817">
        <f ca="1">OFFSET(walk!$A$2:$Y$402,TRUNC((ROW()-ROW($D$2))/COLUMNS(walk!$A$2:$Y$402)),MOD(ROW()-ROW($D$2),COLUMNS(walk!$A$2:$Y$402)),1,1)</f>
        <v>7</v>
      </c>
      <c r="E1817">
        <f ca="1">OFFSET(bike!$A$2:$Y$402,TRUNC((ROW()-ROW($E$2))/COLUMNS(bike!$A$2:$Y$402)),MOD(ROW()-ROW($E$2),COLUMNS(bike!$A$2:$Y$402)),1,1)</f>
        <v>2</v>
      </c>
      <c r="F1817">
        <f ca="1">OFFSET(transit!$A$2:$Y$402,TRUNC((ROW()-ROW($F$2))/COLUMNS(transit!$A$2:$Y$402)),MOD(ROW()-ROW($F$2),COLUMNS(transit!$A$2:$Y$402)),1,1)</f>
        <v>6</v>
      </c>
      <c r="G1817">
        <f ca="1">OFFSET(drive!$A$2:$Y$402,TRUNC((ROW()-ROW($G$2))/COLUMNS(drive!$A$2:$Y$402)),MOD(ROW()-ROW($G$2),COLUMNS(drive!$A$2:$Y$402)),1,1)</f>
        <v>2</v>
      </c>
      <c r="H1817" s="5">
        <f ca="1">(VLOOKUP($B1817,weights!$A$2:$R$6,4))*VLOOKUP($B1817,weights!$A$2:$R$6,6)^C1817*(VLOOKUP($B1817,weights!$A$2:$R$6,15)*EXP(VLOOKUP($B1817,weights!$A$2:$R$6,11)*D1817)+VLOOKUP($B1817,weights!$A$2:$R$6,16)*EXP(VLOOKUP($B1817,weights!$A$2:$R$6,12)*E1817)+VLOOKUP($B1817,weights!$A$2:$R$6,17)*EXP(VLOOKUP($B1817,weights!$A$2:$R$6,13)*F1817)+VLOOKUP($B1817,weights!$A$2:$R$6,18)*EXP(VLOOKUP($B1817,weights!$A$2:$R$6,14)*G1817))</f>
        <v>14.094518158182202</v>
      </c>
    </row>
    <row r="1818" spans="1:8" ht="12.75" x14ac:dyDescent="0.2">
      <c r="A1818">
        <f t="shared" si="0"/>
        <v>73</v>
      </c>
      <c r="B1818" t="str">
        <f t="shared" ref="B1818:C1818" si="1792">B1793</f>
        <v>store</v>
      </c>
      <c r="C1818">
        <f t="shared" si="1792"/>
        <v>1</v>
      </c>
      <c r="D1818">
        <f ca="1">OFFSET(walk!$A$2:$Y$402,TRUNC((ROW()-ROW($D$2))/COLUMNS(walk!$A$2:$Y$402)),MOD(ROW()-ROW($D$2),COLUMNS(walk!$A$2:$Y$402)),1,1)</f>
        <v>12</v>
      </c>
      <c r="E1818">
        <f ca="1">OFFSET(bike!$A$2:$Y$402,TRUNC((ROW()-ROW($E$2))/COLUMNS(bike!$A$2:$Y$402)),MOD(ROW()-ROW($E$2),COLUMNS(bike!$A$2:$Y$402)),1,1)</f>
        <v>4</v>
      </c>
      <c r="F1818">
        <f ca="1">OFFSET(transit!$A$2:$Y$402,TRUNC((ROW()-ROW($F$2))/COLUMNS(transit!$A$2:$Y$402)),MOD(ROW()-ROW($F$2),COLUMNS(transit!$A$2:$Y$402)),1,1)</f>
        <v>9</v>
      </c>
      <c r="G1818">
        <f ca="1">OFFSET(drive!$A$2:$Y$402,TRUNC((ROW()-ROW($G$2))/COLUMNS(drive!$A$2:$Y$402)),MOD(ROW()-ROW($G$2),COLUMNS(drive!$A$2:$Y$402)),1,1)</f>
        <v>2</v>
      </c>
      <c r="H1818" s="5">
        <f ca="1">(VLOOKUP($B1818,weights!$A$2:$R$6,4))*VLOOKUP($B1818,weights!$A$2:$R$6,6)^C1818*(VLOOKUP($B1818,weights!$A$2:$R$6,15)*EXP(VLOOKUP($B1818,weights!$A$2:$R$6,11)*D1818)+VLOOKUP($B1818,weights!$A$2:$R$6,16)*EXP(VLOOKUP($B1818,weights!$A$2:$R$6,12)*E1818)+VLOOKUP($B1818,weights!$A$2:$R$6,17)*EXP(VLOOKUP($B1818,weights!$A$2:$R$6,13)*F1818)+VLOOKUP($B1818,weights!$A$2:$R$6,18)*EXP(VLOOKUP($B1818,weights!$A$2:$R$6,14)*G1818))</f>
        <v>6.1485921440614479</v>
      </c>
    </row>
    <row r="1819" spans="1:8" ht="12.75" x14ac:dyDescent="0.2">
      <c r="A1819">
        <f t="shared" si="0"/>
        <v>73</v>
      </c>
      <c r="B1819" t="str">
        <f t="shared" ref="B1819:C1819" si="1793">B1794</f>
        <v>store</v>
      </c>
      <c r="C1819">
        <f t="shared" si="1793"/>
        <v>2</v>
      </c>
      <c r="D1819">
        <f ca="1">OFFSET(walk!$A$2:$Y$402,TRUNC((ROW()-ROW($D$2))/COLUMNS(walk!$A$2:$Y$402)),MOD(ROW()-ROW($D$2),COLUMNS(walk!$A$2:$Y$402)),1,1)</f>
        <v>15</v>
      </c>
      <c r="E1819">
        <f ca="1">OFFSET(bike!$A$2:$Y$402,TRUNC((ROW()-ROW($E$2))/COLUMNS(bike!$A$2:$Y$402)),MOD(ROW()-ROW($E$2),COLUMNS(bike!$A$2:$Y$402)),1,1)</f>
        <v>4</v>
      </c>
      <c r="F1819">
        <f ca="1">OFFSET(transit!$A$2:$Y$402,TRUNC((ROW()-ROW($F$2))/COLUMNS(transit!$A$2:$Y$402)),MOD(ROW()-ROW($F$2),COLUMNS(transit!$A$2:$Y$402)),1,1)</f>
        <v>9</v>
      </c>
      <c r="G1819">
        <f ca="1">OFFSET(drive!$A$2:$Y$402,TRUNC((ROW()-ROW($G$2))/COLUMNS(drive!$A$2:$Y$402)),MOD(ROW()-ROW($G$2),COLUMNS(drive!$A$2:$Y$402)),1,1)</f>
        <v>4</v>
      </c>
      <c r="H1819" s="5">
        <f ca="1">(VLOOKUP($B1819,weights!$A$2:$R$6,4))*VLOOKUP($B1819,weights!$A$2:$R$6,6)^C1819*(VLOOKUP($B1819,weights!$A$2:$R$6,15)*EXP(VLOOKUP($B1819,weights!$A$2:$R$6,11)*D1819)+VLOOKUP($B1819,weights!$A$2:$R$6,16)*EXP(VLOOKUP($B1819,weights!$A$2:$R$6,12)*E1819)+VLOOKUP($B1819,weights!$A$2:$R$6,17)*EXP(VLOOKUP($B1819,weights!$A$2:$R$6,13)*F1819)+VLOOKUP($B1819,weights!$A$2:$R$6,18)*EXP(VLOOKUP($B1819,weights!$A$2:$R$6,14)*G1819))</f>
        <v>2.9190925471991176</v>
      </c>
    </row>
    <row r="1820" spans="1:8" ht="12.75" x14ac:dyDescent="0.2">
      <c r="A1820">
        <f t="shared" si="0"/>
        <v>73</v>
      </c>
      <c r="B1820" t="str">
        <f t="shared" ref="B1820:C1820" si="1794">B1795</f>
        <v>store</v>
      </c>
      <c r="C1820">
        <f t="shared" si="1794"/>
        <v>3</v>
      </c>
      <c r="D1820">
        <f ca="1">OFFSET(walk!$A$2:$Y$402,TRUNC((ROW()-ROW($D$2))/COLUMNS(walk!$A$2:$Y$402)),MOD(ROW()-ROW($D$2),COLUMNS(walk!$A$2:$Y$402)),1,1)</f>
        <v>17</v>
      </c>
      <c r="E1820">
        <f ca="1">OFFSET(bike!$A$2:$Y$402,TRUNC((ROW()-ROW($E$2))/COLUMNS(bike!$A$2:$Y$402)),MOD(ROW()-ROW($E$2),COLUMNS(bike!$A$2:$Y$402)),1,1)</f>
        <v>5</v>
      </c>
      <c r="F1820">
        <f ca="1">OFFSET(transit!$A$2:$Y$402,TRUNC((ROW()-ROW($F$2))/COLUMNS(transit!$A$2:$Y$402)),MOD(ROW()-ROW($F$2),COLUMNS(transit!$A$2:$Y$402)),1,1)</f>
        <v>11</v>
      </c>
      <c r="G1820">
        <f ca="1">OFFSET(drive!$A$2:$Y$402,TRUNC((ROW()-ROW($G$2))/COLUMNS(drive!$A$2:$Y$402)),MOD(ROW()-ROW($G$2),COLUMNS(drive!$A$2:$Y$402)),1,1)</f>
        <v>4</v>
      </c>
      <c r="H1820" s="5">
        <f ca="1">(VLOOKUP($B1820,weights!$A$2:$R$6,4))*VLOOKUP($B1820,weights!$A$2:$R$6,6)^C1820*(VLOOKUP($B1820,weights!$A$2:$R$6,15)*EXP(VLOOKUP($B1820,weights!$A$2:$R$6,11)*D1820)+VLOOKUP($B1820,weights!$A$2:$R$6,16)*EXP(VLOOKUP($B1820,weights!$A$2:$R$6,12)*E1820)+VLOOKUP($B1820,weights!$A$2:$R$6,17)*EXP(VLOOKUP($B1820,weights!$A$2:$R$6,13)*F1820)+VLOOKUP($B1820,weights!$A$2:$R$6,18)*EXP(VLOOKUP($B1820,weights!$A$2:$R$6,14)*G1820))</f>
        <v>1.5920092364247993</v>
      </c>
    </row>
    <row r="1821" spans="1:8" ht="12.75" x14ac:dyDescent="0.2">
      <c r="A1821">
        <f t="shared" si="0"/>
        <v>73</v>
      </c>
      <c r="B1821" t="str">
        <f t="shared" ref="B1821:C1821" si="1795">B1796</f>
        <v>store</v>
      </c>
      <c r="C1821">
        <f t="shared" si="1795"/>
        <v>4</v>
      </c>
      <c r="D1821">
        <f ca="1">OFFSET(walk!$A$2:$Y$402,TRUNC((ROW()-ROW($D$2))/COLUMNS(walk!$A$2:$Y$402)),MOD(ROW()-ROW($D$2),COLUMNS(walk!$A$2:$Y$402)),1,1)</f>
        <v>17</v>
      </c>
      <c r="E1821">
        <f ca="1">OFFSET(bike!$A$2:$Y$402,TRUNC((ROW()-ROW($E$2))/COLUMNS(bike!$A$2:$Y$402)),MOD(ROW()-ROW($E$2),COLUMNS(bike!$A$2:$Y$402)),1,1)</f>
        <v>7</v>
      </c>
      <c r="F1821">
        <f ca="1">OFFSET(transit!$A$2:$Y$402,TRUNC((ROW()-ROW($F$2))/COLUMNS(transit!$A$2:$Y$402)),MOD(ROW()-ROW($F$2),COLUMNS(transit!$A$2:$Y$402)),1,1)</f>
        <v>13</v>
      </c>
      <c r="G1821">
        <f ca="1">OFFSET(drive!$A$2:$Y$402,TRUNC((ROW()-ROW($G$2))/COLUMNS(drive!$A$2:$Y$402)),MOD(ROW()-ROW($G$2),COLUMNS(drive!$A$2:$Y$402)),1,1)</f>
        <v>5</v>
      </c>
      <c r="H1821" s="5">
        <f ca="1">(VLOOKUP($B1821,weights!$A$2:$R$6,4))*VLOOKUP($B1821,weights!$A$2:$R$6,6)^C1821*(VLOOKUP($B1821,weights!$A$2:$R$6,15)*EXP(VLOOKUP($B1821,weights!$A$2:$R$6,11)*D1821)+VLOOKUP($B1821,weights!$A$2:$R$6,16)*EXP(VLOOKUP($B1821,weights!$A$2:$R$6,12)*E1821)+VLOOKUP($B1821,weights!$A$2:$R$6,17)*EXP(VLOOKUP($B1821,weights!$A$2:$R$6,13)*F1821)+VLOOKUP($B1821,weights!$A$2:$R$6,18)*EXP(VLOOKUP($B1821,weights!$A$2:$R$6,14)*G1821))</f>
        <v>0.65428274938426734</v>
      </c>
    </row>
    <row r="1822" spans="1:8" ht="12.75" x14ac:dyDescent="0.2">
      <c r="A1822">
        <f t="shared" si="0"/>
        <v>73</v>
      </c>
      <c r="B1822" t="str">
        <f t="shared" ref="B1822:C1822" si="1796">B1797</f>
        <v>pharmacy</v>
      </c>
      <c r="C1822">
        <f t="shared" si="1796"/>
        <v>0</v>
      </c>
      <c r="D1822">
        <f ca="1">OFFSET(walk!$A$2:$Y$402,TRUNC((ROW()-ROW($D$2))/COLUMNS(walk!$A$2:$Y$402)),MOD(ROW()-ROW($D$2),COLUMNS(walk!$A$2:$Y$402)),1,1)</f>
        <v>19</v>
      </c>
      <c r="E1822">
        <f ca="1">OFFSET(bike!$A$2:$Y$402,TRUNC((ROW()-ROW($E$2))/COLUMNS(bike!$A$2:$Y$402)),MOD(ROW()-ROW($E$2),COLUMNS(bike!$A$2:$Y$402)),1,1)</f>
        <v>5</v>
      </c>
      <c r="F1822">
        <f ca="1">OFFSET(transit!$A$2:$Y$402,TRUNC((ROW()-ROW($F$2))/COLUMNS(transit!$A$2:$Y$402)),MOD(ROW()-ROW($F$2),COLUMNS(transit!$A$2:$Y$402)),1,1)</f>
        <v>13</v>
      </c>
      <c r="G1822">
        <f ca="1">OFFSET(drive!$A$2:$Y$402,TRUNC((ROW()-ROW($G$2))/COLUMNS(drive!$A$2:$Y$402)),MOD(ROW()-ROW($G$2),COLUMNS(drive!$A$2:$Y$402)),1,1)</f>
        <v>3</v>
      </c>
      <c r="H1822" s="5">
        <f ca="1">(VLOOKUP($B1822,weights!$A$2:$R$6,4))*VLOOKUP($B1822,weights!$A$2:$R$6,6)^C1822*(VLOOKUP($B1822,weights!$A$2:$R$6,15)*EXP(VLOOKUP($B1822,weights!$A$2:$R$6,11)*D1822)+VLOOKUP($B1822,weights!$A$2:$R$6,16)*EXP(VLOOKUP($B1822,weights!$A$2:$R$6,12)*E1822)+VLOOKUP($B1822,weights!$A$2:$R$6,17)*EXP(VLOOKUP($B1822,weights!$A$2:$R$6,13)*F1822)+VLOOKUP($B1822,weights!$A$2:$R$6,18)*EXP(VLOOKUP($B1822,weights!$A$2:$R$6,14)*G1822))</f>
        <v>4.4898171159824916</v>
      </c>
    </row>
    <row r="1823" spans="1:8" ht="12.75" x14ac:dyDescent="0.2">
      <c r="A1823">
        <f t="shared" si="0"/>
        <v>73</v>
      </c>
      <c r="B1823" t="str">
        <f t="shared" ref="B1823:C1823" si="1797">B1798</f>
        <v>pharmacy</v>
      </c>
      <c r="C1823">
        <f t="shared" si="1797"/>
        <v>1</v>
      </c>
      <c r="D1823">
        <f ca="1">OFFSET(walk!$A$2:$Y$402,TRUNC((ROW()-ROW($D$2))/COLUMNS(walk!$A$2:$Y$402)),MOD(ROW()-ROW($D$2),COLUMNS(walk!$A$2:$Y$402)),1,1)</f>
        <v>19</v>
      </c>
      <c r="E1823">
        <f ca="1">OFFSET(bike!$A$2:$Y$402,TRUNC((ROW()-ROW($E$2))/COLUMNS(bike!$A$2:$Y$402)),MOD(ROW()-ROW($E$2),COLUMNS(bike!$A$2:$Y$402)),1,1)</f>
        <v>6</v>
      </c>
      <c r="F1823">
        <f ca="1">OFFSET(transit!$A$2:$Y$402,TRUNC((ROW()-ROW($F$2))/COLUMNS(transit!$A$2:$Y$402)),MOD(ROW()-ROW($F$2),COLUMNS(transit!$A$2:$Y$402)),1,1)</f>
        <v>13</v>
      </c>
      <c r="G1823">
        <f ca="1">OFFSET(drive!$A$2:$Y$402,TRUNC((ROW()-ROW($G$2))/COLUMNS(drive!$A$2:$Y$402)),MOD(ROW()-ROW($G$2),COLUMNS(drive!$A$2:$Y$402)),1,1)</f>
        <v>4</v>
      </c>
      <c r="H1823" s="5">
        <f ca="1">(VLOOKUP($B1823,weights!$A$2:$R$6,4))*VLOOKUP($B1823,weights!$A$2:$R$6,6)^C1823*(VLOOKUP($B1823,weights!$A$2:$R$6,15)*EXP(VLOOKUP($B1823,weights!$A$2:$R$6,11)*D1823)+VLOOKUP($B1823,weights!$A$2:$R$6,16)*EXP(VLOOKUP($B1823,weights!$A$2:$R$6,12)*E1823)+VLOOKUP($B1823,weights!$A$2:$R$6,17)*EXP(VLOOKUP($B1823,weights!$A$2:$R$6,13)*F1823)+VLOOKUP($B1823,weights!$A$2:$R$6,18)*EXP(VLOOKUP($B1823,weights!$A$2:$R$6,14)*G1823))</f>
        <v>1.7285949777121394</v>
      </c>
    </row>
    <row r="1824" spans="1:8" ht="12.75" x14ac:dyDescent="0.2">
      <c r="A1824">
        <f t="shared" si="0"/>
        <v>73</v>
      </c>
      <c r="B1824" t="str">
        <f t="shared" ref="B1824:C1824" si="1798">B1799</f>
        <v>pharmacy</v>
      </c>
      <c r="C1824">
        <f t="shared" si="1798"/>
        <v>2</v>
      </c>
      <c r="D1824">
        <f ca="1">OFFSET(walk!$A$2:$Y$402,TRUNC((ROW()-ROW($D$2))/COLUMNS(walk!$A$2:$Y$402)),MOD(ROW()-ROW($D$2),COLUMNS(walk!$A$2:$Y$402)),1,1)</f>
        <v>19</v>
      </c>
      <c r="E1824">
        <f ca="1">OFFSET(bike!$A$2:$Y$402,TRUNC((ROW()-ROW($E$2))/COLUMNS(bike!$A$2:$Y$402)),MOD(ROW()-ROW($E$2),COLUMNS(bike!$A$2:$Y$402)),1,1)</f>
        <v>6</v>
      </c>
      <c r="F1824">
        <f ca="1">OFFSET(transit!$A$2:$Y$402,TRUNC((ROW()-ROW($F$2))/COLUMNS(transit!$A$2:$Y$402)),MOD(ROW()-ROW($F$2),COLUMNS(transit!$A$2:$Y$402)),1,1)</f>
        <v>19</v>
      </c>
      <c r="G1824">
        <f ca="1">OFFSET(drive!$A$2:$Y$402,TRUNC((ROW()-ROW($G$2))/COLUMNS(drive!$A$2:$Y$402)),MOD(ROW()-ROW($G$2),COLUMNS(drive!$A$2:$Y$402)),1,1)</f>
        <v>4</v>
      </c>
      <c r="H1824" s="5">
        <f ca="1">(VLOOKUP($B1824,weights!$A$2:$R$6,4))*VLOOKUP($B1824,weights!$A$2:$R$6,6)^C1824*(VLOOKUP($B1824,weights!$A$2:$R$6,15)*EXP(VLOOKUP($B1824,weights!$A$2:$R$6,11)*D1824)+VLOOKUP($B1824,weights!$A$2:$R$6,16)*EXP(VLOOKUP($B1824,weights!$A$2:$R$6,12)*E1824)+VLOOKUP($B1824,weights!$A$2:$R$6,17)*EXP(VLOOKUP($B1824,weights!$A$2:$R$6,13)*F1824)+VLOOKUP($B1824,weights!$A$2:$R$6,18)*EXP(VLOOKUP($B1824,weights!$A$2:$R$6,14)*G1824))</f>
        <v>0.78771989770097506</v>
      </c>
    </row>
    <row r="1825" spans="1:8" ht="12.75" x14ac:dyDescent="0.2">
      <c r="A1825">
        <f t="shared" si="0"/>
        <v>73</v>
      </c>
      <c r="B1825" t="str">
        <f t="shared" ref="B1825:C1825" si="1799">B1800</f>
        <v>bank</v>
      </c>
      <c r="C1825">
        <f t="shared" si="1799"/>
        <v>0</v>
      </c>
      <c r="D1825">
        <f ca="1">OFFSET(walk!$A$2:$Y$402,TRUNC((ROW()-ROW($D$2))/COLUMNS(walk!$A$2:$Y$402)),MOD(ROW()-ROW($D$2),COLUMNS(walk!$A$2:$Y$402)),1,1)</f>
        <v>31</v>
      </c>
      <c r="E1825">
        <f ca="1">OFFSET(bike!$A$2:$Y$402,TRUNC((ROW()-ROW($E$2))/COLUMNS(bike!$A$2:$Y$402)),MOD(ROW()-ROW($E$2),COLUMNS(bike!$A$2:$Y$402)),1,1)</f>
        <v>9</v>
      </c>
      <c r="F1825">
        <f ca="1">OFFSET(transit!$A$2:$Y$402,TRUNC((ROW()-ROW($F$2))/COLUMNS(transit!$A$2:$Y$402)),MOD(ROW()-ROW($F$2),COLUMNS(transit!$A$2:$Y$402)),1,1)</f>
        <v>24</v>
      </c>
      <c r="G1825">
        <f ca="1">OFFSET(drive!$A$2:$Y$402,TRUNC((ROW()-ROW($G$2))/COLUMNS(drive!$A$2:$Y$402)),MOD(ROW()-ROW($G$2),COLUMNS(drive!$A$2:$Y$402)),1,1)</f>
        <v>7</v>
      </c>
      <c r="H1825" s="5">
        <f ca="1">(VLOOKUP($B1825,weights!$A$2:$R$6,4))*VLOOKUP($B1825,weights!$A$2:$R$6,6)^C1825*(VLOOKUP($B1825,weights!$A$2:$R$6,15)*EXP(VLOOKUP($B1825,weights!$A$2:$R$6,11)*D1825)+VLOOKUP($B1825,weights!$A$2:$R$6,16)*EXP(VLOOKUP($B1825,weights!$A$2:$R$6,12)*E1825)+VLOOKUP($B1825,weights!$A$2:$R$6,17)*EXP(VLOOKUP($B1825,weights!$A$2:$R$6,13)*F1825)+VLOOKUP($B1825,weights!$A$2:$R$6,18)*EXP(VLOOKUP($B1825,weights!$A$2:$R$6,14)*G1825))</f>
        <v>1.8200243934047662</v>
      </c>
    </row>
    <row r="1826" spans="1:8" ht="12.75" x14ac:dyDescent="0.2">
      <c r="A1826">
        <f t="shared" si="0"/>
        <v>73</v>
      </c>
      <c r="B1826" t="str">
        <f t="shared" ref="B1826:C1826" si="1800">B1801</f>
        <v>bank</v>
      </c>
      <c r="C1826">
        <f t="shared" si="1800"/>
        <v>1</v>
      </c>
      <c r="D1826">
        <f ca="1">OFFSET(walk!$A$2:$Y$402,TRUNC((ROW()-ROW($D$2))/COLUMNS(walk!$A$2:$Y$402)),MOD(ROW()-ROW($D$2),COLUMNS(walk!$A$2:$Y$402)),1,1)</f>
        <v>41</v>
      </c>
      <c r="E1826">
        <f ca="1">OFFSET(bike!$A$2:$Y$402,TRUNC((ROW()-ROW($E$2))/COLUMNS(bike!$A$2:$Y$402)),MOD(ROW()-ROW($E$2),COLUMNS(bike!$A$2:$Y$402)),1,1)</f>
        <v>13</v>
      </c>
      <c r="F1826">
        <f ca="1">OFFSET(transit!$A$2:$Y$402,TRUNC((ROW()-ROW($F$2))/COLUMNS(transit!$A$2:$Y$402)),MOD(ROW()-ROW($F$2),COLUMNS(transit!$A$2:$Y$402)),1,1)</f>
        <v>32</v>
      </c>
      <c r="G1826">
        <f ca="1">OFFSET(drive!$A$2:$Y$402,TRUNC((ROW()-ROW($G$2))/COLUMNS(drive!$A$2:$Y$402)),MOD(ROW()-ROW($G$2),COLUMNS(drive!$A$2:$Y$402)),1,1)</f>
        <v>7</v>
      </c>
      <c r="H1826" s="5">
        <f ca="1">(VLOOKUP($B1826,weights!$A$2:$R$6,4))*VLOOKUP($B1826,weights!$A$2:$R$6,6)^C1826*(VLOOKUP($B1826,weights!$A$2:$R$6,15)*EXP(VLOOKUP($B1826,weights!$A$2:$R$6,11)*D1826)+VLOOKUP($B1826,weights!$A$2:$R$6,16)*EXP(VLOOKUP($B1826,weights!$A$2:$R$6,12)*E1826)+VLOOKUP($B1826,weights!$A$2:$R$6,17)*EXP(VLOOKUP($B1826,weights!$A$2:$R$6,13)*F1826)+VLOOKUP($B1826,weights!$A$2:$R$6,18)*EXP(VLOOKUP($B1826,weights!$A$2:$R$6,14)*G1826))</f>
        <v>0.54745509252903046</v>
      </c>
    </row>
    <row r="1827" spans="1:8" ht="12.75" x14ac:dyDescent="0.2">
      <c r="A1827">
        <f t="shared" si="0"/>
        <v>74</v>
      </c>
      <c r="B1827" t="str">
        <f t="shared" ref="B1827:C1827" si="1801">B1802</f>
        <v>restaurant</v>
      </c>
      <c r="C1827">
        <f t="shared" si="1801"/>
        <v>0</v>
      </c>
      <c r="D1827">
        <f ca="1">OFFSET(walk!$A$2:$Y$402,TRUNC((ROW()-ROW($D$2))/COLUMNS(walk!$A$2:$Y$402)),MOD(ROW()-ROW($D$2),COLUMNS(walk!$A$2:$Y$402)),1,1)</f>
        <v>6</v>
      </c>
      <c r="E1827">
        <f ca="1">OFFSET(bike!$A$2:$Y$402,TRUNC((ROW()-ROW($E$2))/COLUMNS(bike!$A$2:$Y$402)),MOD(ROW()-ROW($E$2),COLUMNS(bike!$A$2:$Y$402)),1,1)</f>
        <v>2</v>
      </c>
      <c r="F1827">
        <f ca="1">OFFSET(transit!$A$2:$Y$402,TRUNC((ROW()-ROW($F$2))/COLUMNS(transit!$A$2:$Y$402)),MOD(ROW()-ROW($F$2),COLUMNS(transit!$A$2:$Y$402)),1,1)</f>
        <v>6</v>
      </c>
      <c r="G1827">
        <f ca="1">OFFSET(drive!$A$2:$Y$402,TRUNC((ROW()-ROW($G$2))/COLUMNS(drive!$A$2:$Y$402)),MOD(ROW()-ROW($G$2),COLUMNS(drive!$A$2:$Y$402)),1,1)</f>
        <v>2</v>
      </c>
      <c r="H1827" s="5">
        <f ca="1">(VLOOKUP($B1827,weights!$A$2:$R$6,4))*VLOOKUP($B1827,weights!$A$2:$R$6,6)^C1827*(VLOOKUP($B1827,weights!$A$2:$R$6,15)*EXP(VLOOKUP($B1827,weights!$A$2:$R$6,11)*D1827)+VLOOKUP($B1827,weights!$A$2:$R$6,16)*EXP(VLOOKUP($B1827,weights!$A$2:$R$6,12)*E1827)+VLOOKUP($B1827,weights!$A$2:$R$6,17)*EXP(VLOOKUP($B1827,weights!$A$2:$R$6,13)*F1827)+VLOOKUP($B1827,weights!$A$2:$R$6,18)*EXP(VLOOKUP($B1827,weights!$A$2:$R$6,14)*G1827))</f>
        <v>34.018659724442237</v>
      </c>
    </row>
    <row r="1828" spans="1:8" ht="12.75" x14ac:dyDescent="0.2">
      <c r="A1828">
        <f t="shared" si="0"/>
        <v>74</v>
      </c>
      <c r="B1828" t="str">
        <f t="shared" ref="B1828:C1828" si="1802">B1803</f>
        <v>restaurant</v>
      </c>
      <c r="C1828">
        <f t="shared" si="1802"/>
        <v>1</v>
      </c>
      <c r="D1828">
        <f ca="1">OFFSET(walk!$A$2:$Y$402,TRUNC((ROW()-ROW($D$2))/COLUMNS(walk!$A$2:$Y$402)),MOD(ROW()-ROW($D$2),COLUMNS(walk!$A$2:$Y$402)),1,1)</f>
        <v>7</v>
      </c>
      <c r="E1828">
        <f ca="1">OFFSET(bike!$A$2:$Y$402,TRUNC((ROW()-ROW($E$2))/COLUMNS(bike!$A$2:$Y$402)),MOD(ROW()-ROW($E$2),COLUMNS(bike!$A$2:$Y$402)),1,1)</f>
        <v>3</v>
      </c>
      <c r="F1828">
        <f ca="1">OFFSET(transit!$A$2:$Y$402,TRUNC((ROW()-ROW($F$2))/COLUMNS(transit!$A$2:$Y$402)),MOD(ROW()-ROW($F$2),COLUMNS(transit!$A$2:$Y$402)),1,1)</f>
        <v>7</v>
      </c>
      <c r="G1828">
        <f ca="1">OFFSET(drive!$A$2:$Y$402,TRUNC((ROW()-ROW($G$2))/COLUMNS(drive!$A$2:$Y$402)),MOD(ROW()-ROW($G$2),COLUMNS(drive!$A$2:$Y$402)),1,1)</f>
        <v>2</v>
      </c>
      <c r="H1828" s="5">
        <f ca="1">(VLOOKUP($B1828,weights!$A$2:$R$6,4))*VLOOKUP($B1828,weights!$A$2:$R$6,6)^C1828*(VLOOKUP($B1828,weights!$A$2:$R$6,15)*EXP(VLOOKUP($B1828,weights!$A$2:$R$6,11)*D1828)+VLOOKUP($B1828,weights!$A$2:$R$6,16)*EXP(VLOOKUP($B1828,weights!$A$2:$R$6,12)*E1828)+VLOOKUP($B1828,weights!$A$2:$R$6,17)*EXP(VLOOKUP($B1828,weights!$A$2:$R$6,13)*F1828)+VLOOKUP($B1828,weights!$A$2:$R$6,18)*EXP(VLOOKUP($B1828,weights!$A$2:$R$6,14)*G1828))</f>
        <v>26.825591500638868</v>
      </c>
    </row>
    <row r="1829" spans="1:8" ht="12.75" x14ac:dyDescent="0.2">
      <c r="A1829">
        <f t="shared" si="0"/>
        <v>74</v>
      </c>
      <c r="B1829" t="str">
        <f t="shared" ref="B1829:C1829" si="1803">B1804</f>
        <v>restaurant</v>
      </c>
      <c r="C1829">
        <f t="shared" si="1803"/>
        <v>2</v>
      </c>
      <c r="D1829">
        <f ca="1">OFFSET(walk!$A$2:$Y$402,TRUNC((ROW()-ROW($D$2))/COLUMNS(walk!$A$2:$Y$402)),MOD(ROW()-ROW($D$2),COLUMNS(walk!$A$2:$Y$402)),1,1)</f>
        <v>7</v>
      </c>
      <c r="E1829">
        <f ca="1">OFFSET(bike!$A$2:$Y$402,TRUNC((ROW()-ROW($E$2))/COLUMNS(bike!$A$2:$Y$402)),MOD(ROW()-ROW($E$2),COLUMNS(bike!$A$2:$Y$402)),1,1)</f>
        <v>4</v>
      </c>
      <c r="F1829">
        <f ca="1">OFFSET(transit!$A$2:$Y$402,TRUNC((ROW()-ROW($F$2))/COLUMNS(transit!$A$2:$Y$402)),MOD(ROW()-ROW($F$2),COLUMNS(transit!$A$2:$Y$402)),1,1)</f>
        <v>7</v>
      </c>
      <c r="G1829">
        <f ca="1">OFFSET(drive!$A$2:$Y$402,TRUNC((ROW()-ROW($G$2))/COLUMNS(drive!$A$2:$Y$402)),MOD(ROW()-ROW($G$2),COLUMNS(drive!$A$2:$Y$402)),1,1)</f>
        <v>3</v>
      </c>
      <c r="H1829" s="5">
        <f ca="1">(VLOOKUP($B1829,weights!$A$2:$R$6,4))*VLOOKUP($B1829,weights!$A$2:$R$6,6)^C1829*(VLOOKUP($B1829,weights!$A$2:$R$6,15)*EXP(VLOOKUP($B1829,weights!$A$2:$R$6,11)*D1829)+VLOOKUP($B1829,weights!$A$2:$R$6,16)*EXP(VLOOKUP($B1829,weights!$A$2:$R$6,12)*E1829)+VLOOKUP($B1829,weights!$A$2:$R$6,17)*EXP(VLOOKUP($B1829,weights!$A$2:$R$6,13)*F1829)+VLOOKUP($B1829,weights!$A$2:$R$6,18)*EXP(VLOOKUP($B1829,weights!$A$2:$R$6,14)*G1829))</f>
        <v>21.274712093983386</v>
      </c>
    </row>
    <row r="1830" spans="1:8" ht="12.75" x14ac:dyDescent="0.2">
      <c r="A1830">
        <f t="shared" si="0"/>
        <v>74</v>
      </c>
      <c r="B1830" t="str">
        <f t="shared" ref="B1830:C1830" si="1804">B1805</f>
        <v>restaurant</v>
      </c>
      <c r="C1830">
        <f t="shared" si="1804"/>
        <v>3</v>
      </c>
      <c r="D1830">
        <f ca="1">OFFSET(walk!$A$2:$Y$402,TRUNC((ROW()-ROW($D$2))/COLUMNS(walk!$A$2:$Y$402)),MOD(ROW()-ROW($D$2),COLUMNS(walk!$A$2:$Y$402)),1,1)</f>
        <v>10</v>
      </c>
      <c r="E1830">
        <f ca="1">OFFSET(bike!$A$2:$Y$402,TRUNC((ROW()-ROW($E$2))/COLUMNS(bike!$A$2:$Y$402)),MOD(ROW()-ROW($E$2),COLUMNS(bike!$A$2:$Y$402)),1,1)</f>
        <v>4</v>
      </c>
      <c r="F1830">
        <f ca="1">OFFSET(transit!$A$2:$Y$402,TRUNC((ROW()-ROW($F$2))/COLUMNS(transit!$A$2:$Y$402)),MOD(ROW()-ROW($F$2),COLUMNS(transit!$A$2:$Y$402)),1,1)</f>
        <v>9</v>
      </c>
      <c r="G1830">
        <f ca="1">OFFSET(drive!$A$2:$Y$402,TRUNC((ROW()-ROW($G$2))/COLUMNS(drive!$A$2:$Y$402)),MOD(ROW()-ROW($G$2),COLUMNS(drive!$A$2:$Y$402)),1,1)</f>
        <v>3</v>
      </c>
      <c r="H1830" s="5">
        <f ca="1">(VLOOKUP($B1830,weights!$A$2:$R$6,4))*VLOOKUP($B1830,weights!$A$2:$R$6,6)^C1830*(VLOOKUP($B1830,weights!$A$2:$R$6,15)*EXP(VLOOKUP($B1830,weights!$A$2:$R$6,11)*D1830)+VLOOKUP($B1830,weights!$A$2:$R$6,16)*EXP(VLOOKUP($B1830,weights!$A$2:$R$6,12)*E1830)+VLOOKUP($B1830,weights!$A$2:$R$6,17)*EXP(VLOOKUP($B1830,weights!$A$2:$R$6,13)*F1830)+VLOOKUP($B1830,weights!$A$2:$R$6,18)*EXP(VLOOKUP($B1830,weights!$A$2:$R$6,14)*G1830))</f>
        <v>16.516626831524935</v>
      </c>
    </row>
    <row r="1831" spans="1:8" ht="12.75" x14ac:dyDescent="0.2">
      <c r="A1831">
        <f t="shared" si="0"/>
        <v>74</v>
      </c>
      <c r="B1831" t="str">
        <f t="shared" ref="B1831:C1831" si="1805">B1806</f>
        <v>restaurant</v>
      </c>
      <c r="C1831">
        <f t="shared" si="1805"/>
        <v>4</v>
      </c>
      <c r="D1831">
        <f ca="1">OFFSET(walk!$A$2:$Y$402,TRUNC((ROW()-ROW($D$2))/COLUMNS(walk!$A$2:$Y$402)),MOD(ROW()-ROW($D$2),COLUMNS(walk!$A$2:$Y$402)),1,1)</f>
        <v>10</v>
      </c>
      <c r="E1831">
        <f ca="1">OFFSET(bike!$A$2:$Y$402,TRUNC((ROW()-ROW($E$2))/COLUMNS(bike!$A$2:$Y$402)),MOD(ROW()-ROW($E$2),COLUMNS(bike!$A$2:$Y$402)),1,1)</f>
        <v>4</v>
      </c>
      <c r="F1831">
        <f ca="1">OFFSET(transit!$A$2:$Y$402,TRUNC((ROW()-ROW($F$2))/COLUMNS(transit!$A$2:$Y$402)),MOD(ROW()-ROW($F$2),COLUMNS(transit!$A$2:$Y$402)),1,1)</f>
        <v>10</v>
      </c>
      <c r="G1831">
        <f ca="1">OFFSET(drive!$A$2:$Y$402,TRUNC((ROW()-ROW($G$2))/COLUMNS(drive!$A$2:$Y$402)),MOD(ROW()-ROW($G$2),COLUMNS(drive!$A$2:$Y$402)),1,1)</f>
        <v>3</v>
      </c>
      <c r="H1831" s="5">
        <f ca="1">(VLOOKUP($B1831,weights!$A$2:$R$6,4))*VLOOKUP($B1831,weights!$A$2:$R$6,6)^C1831*(VLOOKUP($B1831,weights!$A$2:$R$6,15)*EXP(VLOOKUP($B1831,weights!$A$2:$R$6,11)*D1831)+VLOOKUP($B1831,weights!$A$2:$R$6,16)*EXP(VLOOKUP($B1831,weights!$A$2:$R$6,12)*E1831)+VLOOKUP($B1831,weights!$A$2:$R$6,17)*EXP(VLOOKUP($B1831,weights!$A$2:$R$6,13)*F1831)+VLOOKUP($B1831,weights!$A$2:$R$6,18)*EXP(VLOOKUP($B1831,weights!$A$2:$R$6,14)*G1831))</f>
        <v>14.425143437662522</v>
      </c>
    </row>
    <row r="1832" spans="1:8" ht="12.75" x14ac:dyDescent="0.2">
      <c r="A1832">
        <f t="shared" si="0"/>
        <v>74</v>
      </c>
      <c r="B1832" t="str">
        <f t="shared" ref="B1832:C1832" si="1806">B1807</f>
        <v>restaurant</v>
      </c>
      <c r="C1832">
        <f t="shared" si="1806"/>
        <v>5</v>
      </c>
      <c r="D1832">
        <f ca="1">OFFSET(walk!$A$2:$Y$402,TRUNC((ROW()-ROW($D$2))/COLUMNS(walk!$A$2:$Y$402)),MOD(ROW()-ROW($D$2),COLUMNS(walk!$A$2:$Y$402)),1,1)</f>
        <v>10</v>
      </c>
      <c r="E1832">
        <f ca="1">OFFSET(bike!$A$2:$Y$402,TRUNC((ROW()-ROW($E$2))/COLUMNS(bike!$A$2:$Y$402)),MOD(ROW()-ROW($E$2),COLUMNS(bike!$A$2:$Y$402)),1,1)</f>
        <v>4</v>
      </c>
      <c r="F1832">
        <f ca="1">OFFSET(transit!$A$2:$Y$402,TRUNC((ROW()-ROW($F$2))/COLUMNS(transit!$A$2:$Y$402)),MOD(ROW()-ROW($F$2),COLUMNS(transit!$A$2:$Y$402)),1,1)</f>
        <v>10</v>
      </c>
      <c r="G1832">
        <f ca="1">OFFSET(drive!$A$2:$Y$402,TRUNC((ROW()-ROW($G$2))/COLUMNS(drive!$A$2:$Y$402)),MOD(ROW()-ROW($G$2),COLUMNS(drive!$A$2:$Y$402)),1,1)</f>
        <v>3</v>
      </c>
      <c r="H1832" s="5">
        <f ca="1">(VLOOKUP($B1832,weights!$A$2:$R$6,4))*VLOOKUP($B1832,weights!$A$2:$R$6,6)^C1832*(VLOOKUP($B1832,weights!$A$2:$R$6,15)*EXP(VLOOKUP($B1832,weights!$A$2:$R$6,11)*D1832)+VLOOKUP($B1832,weights!$A$2:$R$6,16)*EXP(VLOOKUP($B1832,weights!$A$2:$R$6,12)*E1832)+VLOOKUP($B1832,weights!$A$2:$R$6,17)*EXP(VLOOKUP($B1832,weights!$A$2:$R$6,13)*F1832)+VLOOKUP($B1832,weights!$A$2:$R$6,18)*EXP(VLOOKUP($B1832,weights!$A$2:$R$6,14)*G1832))</f>
        <v>12.92920263671974</v>
      </c>
    </row>
    <row r="1833" spans="1:8" ht="12.75" x14ac:dyDescent="0.2">
      <c r="A1833">
        <f t="shared" si="0"/>
        <v>74</v>
      </c>
      <c r="B1833" t="str">
        <f t="shared" ref="B1833:C1833" si="1807">B1808</f>
        <v>restaurant</v>
      </c>
      <c r="C1833">
        <f t="shared" si="1807"/>
        <v>6</v>
      </c>
      <c r="D1833">
        <f ca="1">OFFSET(walk!$A$2:$Y$402,TRUNC((ROW()-ROW($D$2))/COLUMNS(walk!$A$2:$Y$402)),MOD(ROW()-ROW($D$2),COLUMNS(walk!$A$2:$Y$402)),1,1)</f>
        <v>12</v>
      </c>
      <c r="E1833">
        <f ca="1">OFFSET(bike!$A$2:$Y$402,TRUNC((ROW()-ROW($E$2))/COLUMNS(bike!$A$2:$Y$402)),MOD(ROW()-ROW($E$2),COLUMNS(bike!$A$2:$Y$402)),1,1)</f>
        <v>4</v>
      </c>
      <c r="F1833">
        <f ca="1">OFFSET(transit!$A$2:$Y$402,TRUNC((ROW()-ROW($F$2))/COLUMNS(transit!$A$2:$Y$402)),MOD(ROW()-ROW($F$2),COLUMNS(transit!$A$2:$Y$402)),1,1)</f>
        <v>10</v>
      </c>
      <c r="G1833">
        <f ca="1">OFFSET(drive!$A$2:$Y$402,TRUNC((ROW()-ROW($G$2))/COLUMNS(drive!$A$2:$Y$402)),MOD(ROW()-ROW($G$2),COLUMNS(drive!$A$2:$Y$402)),1,1)</f>
        <v>3</v>
      </c>
      <c r="H1833" s="5">
        <f ca="1">(VLOOKUP($B1833,weights!$A$2:$R$6,4))*VLOOKUP($B1833,weights!$A$2:$R$6,6)^C1833*(VLOOKUP($B1833,weights!$A$2:$R$6,15)*EXP(VLOOKUP($B1833,weights!$A$2:$R$6,11)*D1833)+VLOOKUP($B1833,weights!$A$2:$R$6,16)*EXP(VLOOKUP($B1833,weights!$A$2:$R$6,12)*E1833)+VLOOKUP($B1833,weights!$A$2:$R$6,17)*EXP(VLOOKUP($B1833,weights!$A$2:$R$6,13)*F1833)+VLOOKUP($B1833,weights!$A$2:$R$6,18)*EXP(VLOOKUP($B1833,weights!$A$2:$R$6,14)*G1833))</f>
        <v>11.188568549906256</v>
      </c>
    </row>
    <row r="1834" spans="1:8" ht="12.75" x14ac:dyDescent="0.2">
      <c r="A1834">
        <f t="shared" si="0"/>
        <v>74</v>
      </c>
      <c r="B1834" t="str">
        <f t="shared" ref="B1834:C1834" si="1808">B1809</f>
        <v>restaurant</v>
      </c>
      <c r="C1834">
        <f t="shared" si="1808"/>
        <v>7</v>
      </c>
      <c r="D1834">
        <f ca="1">OFFSET(walk!$A$2:$Y$402,TRUNC((ROW()-ROW($D$2))/COLUMNS(walk!$A$2:$Y$402)),MOD(ROW()-ROW($D$2),COLUMNS(walk!$A$2:$Y$402)),1,1)</f>
        <v>13</v>
      </c>
      <c r="E1834">
        <f ca="1">OFFSET(bike!$A$2:$Y$402,TRUNC((ROW()-ROW($E$2))/COLUMNS(bike!$A$2:$Y$402)),MOD(ROW()-ROW($E$2),COLUMNS(bike!$A$2:$Y$402)),1,1)</f>
        <v>4</v>
      </c>
      <c r="F1834">
        <f ca="1">OFFSET(transit!$A$2:$Y$402,TRUNC((ROW()-ROW($F$2))/COLUMNS(transit!$A$2:$Y$402)),MOD(ROW()-ROW($F$2),COLUMNS(transit!$A$2:$Y$402)),1,1)</f>
        <v>12</v>
      </c>
      <c r="G1834">
        <f ca="1">OFFSET(drive!$A$2:$Y$402,TRUNC((ROW()-ROW($G$2))/COLUMNS(drive!$A$2:$Y$402)),MOD(ROW()-ROW($G$2),COLUMNS(drive!$A$2:$Y$402)),1,1)</f>
        <v>4</v>
      </c>
      <c r="H1834" s="5">
        <f ca="1">(VLOOKUP($B1834,weights!$A$2:$R$6,4))*VLOOKUP($B1834,weights!$A$2:$R$6,6)^C1834*(VLOOKUP($B1834,weights!$A$2:$R$6,15)*EXP(VLOOKUP($B1834,weights!$A$2:$R$6,11)*D1834)+VLOOKUP($B1834,weights!$A$2:$R$6,16)*EXP(VLOOKUP($B1834,weights!$A$2:$R$6,12)*E1834)+VLOOKUP($B1834,weights!$A$2:$R$6,17)*EXP(VLOOKUP($B1834,weights!$A$2:$R$6,13)*F1834)+VLOOKUP($B1834,weights!$A$2:$R$6,18)*EXP(VLOOKUP($B1834,weights!$A$2:$R$6,14)*G1834))</f>
        <v>8.7546939668309367</v>
      </c>
    </row>
    <row r="1835" spans="1:8" ht="12.75" x14ac:dyDescent="0.2">
      <c r="A1835">
        <f t="shared" si="0"/>
        <v>74</v>
      </c>
      <c r="B1835" t="str">
        <f t="shared" ref="B1835:C1835" si="1809">B1810</f>
        <v>restaurant</v>
      </c>
      <c r="C1835">
        <f t="shared" si="1809"/>
        <v>8</v>
      </c>
      <c r="D1835">
        <f ca="1">OFFSET(walk!$A$2:$Y$402,TRUNC((ROW()-ROW($D$2))/COLUMNS(walk!$A$2:$Y$402)),MOD(ROW()-ROW($D$2),COLUMNS(walk!$A$2:$Y$402)),1,1)</f>
        <v>13</v>
      </c>
      <c r="E1835">
        <f ca="1">OFFSET(bike!$A$2:$Y$402,TRUNC((ROW()-ROW($E$2))/COLUMNS(bike!$A$2:$Y$402)),MOD(ROW()-ROW($E$2),COLUMNS(bike!$A$2:$Y$402)),1,1)</f>
        <v>4</v>
      </c>
      <c r="F1835">
        <f ca="1">OFFSET(transit!$A$2:$Y$402,TRUNC((ROW()-ROW($F$2))/COLUMNS(transit!$A$2:$Y$402)),MOD(ROW()-ROW($F$2),COLUMNS(transit!$A$2:$Y$402)),1,1)</f>
        <v>13</v>
      </c>
      <c r="G1835">
        <f ca="1">OFFSET(drive!$A$2:$Y$402,TRUNC((ROW()-ROW($G$2))/COLUMNS(drive!$A$2:$Y$402)),MOD(ROW()-ROW($G$2),COLUMNS(drive!$A$2:$Y$402)),1,1)</f>
        <v>4</v>
      </c>
      <c r="H1835" s="5">
        <f ca="1">(VLOOKUP($B1835,weights!$A$2:$R$6,4))*VLOOKUP($B1835,weights!$A$2:$R$6,6)^C1835*(VLOOKUP($B1835,weights!$A$2:$R$6,15)*EXP(VLOOKUP($B1835,weights!$A$2:$R$6,11)*D1835)+VLOOKUP($B1835,weights!$A$2:$R$6,16)*EXP(VLOOKUP($B1835,weights!$A$2:$R$6,12)*E1835)+VLOOKUP($B1835,weights!$A$2:$R$6,17)*EXP(VLOOKUP($B1835,weights!$A$2:$R$6,13)*F1835)+VLOOKUP($B1835,weights!$A$2:$R$6,18)*EXP(VLOOKUP($B1835,weights!$A$2:$R$6,14)*G1835))</f>
        <v>7.6926147880054048</v>
      </c>
    </row>
    <row r="1836" spans="1:8" ht="12.75" x14ac:dyDescent="0.2">
      <c r="A1836">
        <f t="shared" si="0"/>
        <v>74</v>
      </c>
      <c r="B1836" t="str">
        <f t="shared" ref="B1836:C1836" si="1810">B1811</f>
        <v>restaurant</v>
      </c>
      <c r="C1836">
        <f t="shared" si="1810"/>
        <v>9</v>
      </c>
      <c r="D1836">
        <f ca="1">OFFSET(walk!$A$2:$Y$402,TRUNC((ROW()-ROW($D$2))/COLUMNS(walk!$A$2:$Y$402)),MOD(ROW()-ROW($D$2),COLUMNS(walk!$A$2:$Y$402)),1,1)</f>
        <v>15</v>
      </c>
      <c r="E1836">
        <f ca="1">OFFSET(bike!$A$2:$Y$402,TRUNC((ROW()-ROW($E$2))/COLUMNS(bike!$A$2:$Y$402)),MOD(ROW()-ROW($E$2),COLUMNS(bike!$A$2:$Y$402)),1,1)</f>
        <v>4</v>
      </c>
      <c r="F1836">
        <f ca="1">OFFSET(transit!$A$2:$Y$402,TRUNC((ROW()-ROW($F$2))/COLUMNS(transit!$A$2:$Y$402)),MOD(ROW()-ROW($F$2),COLUMNS(transit!$A$2:$Y$402)),1,1)</f>
        <v>13</v>
      </c>
      <c r="G1836">
        <f ca="1">OFFSET(drive!$A$2:$Y$402,TRUNC((ROW()-ROW($G$2))/COLUMNS(drive!$A$2:$Y$402)),MOD(ROW()-ROW($G$2),COLUMNS(drive!$A$2:$Y$402)),1,1)</f>
        <v>4</v>
      </c>
      <c r="H1836" s="5">
        <f ca="1">(VLOOKUP($B1836,weights!$A$2:$R$6,4))*VLOOKUP($B1836,weights!$A$2:$R$6,6)^C1836*(VLOOKUP($B1836,weights!$A$2:$R$6,15)*EXP(VLOOKUP($B1836,weights!$A$2:$R$6,11)*D1836)+VLOOKUP($B1836,weights!$A$2:$R$6,16)*EXP(VLOOKUP($B1836,weights!$A$2:$R$6,12)*E1836)+VLOOKUP($B1836,weights!$A$2:$R$6,17)*EXP(VLOOKUP($B1836,weights!$A$2:$R$6,13)*F1836)+VLOOKUP($B1836,weights!$A$2:$R$6,18)*EXP(VLOOKUP($B1836,weights!$A$2:$R$6,14)*G1836))</f>
        <v>6.7491642608683353</v>
      </c>
    </row>
    <row r="1837" spans="1:8" ht="12.75" x14ac:dyDescent="0.2">
      <c r="A1837">
        <f t="shared" si="0"/>
        <v>74</v>
      </c>
      <c r="B1837" t="str">
        <f t="shared" ref="B1837:C1837" si="1811">B1812</f>
        <v>supermarket</v>
      </c>
      <c r="C1837">
        <f t="shared" si="1811"/>
        <v>0</v>
      </c>
      <c r="D1837">
        <f ca="1">OFFSET(walk!$A$2:$Y$402,TRUNC((ROW()-ROW($D$2))/COLUMNS(walk!$A$2:$Y$402)),MOD(ROW()-ROW($D$2),COLUMNS(walk!$A$2:$Y$402)),1,1)</f>
        <v>34</v>
      </c>
      <c r="E1837">
        <f ca="1">OFFSET(bike!$A$2:$Y$402,TRUNC((ROW()-ROW($E$2))/COLUMNS(bike!$A$2:$Y$402)),MOD(ROW()-ROW($E$2),COLUMNS(bike!$A$2:$Y$402)),1,1)</f>
        <v>13</v>
      </c>
      <c r="F1837">
        <f ca="1">OFFSET(transit!$A$2:$Y$402,TRUNC((ROW()-ROW($F$2))/COLUMNS(transit!$A$2:$Y$402)),MOD(ROW()-ROW($F$2),COLUMNS(transit!$A$2:$Y$402)),1,1)</f>
        <v>20</v>
      </c>
      <c r="G1837">
        <f ca="1">OFFSET(drive!$A$2:$Y$402,TRUNC((ROW()-ROW($G$2))/COLUMNS(drive!$A$2:$Y$402)),MOD(ROW()-ROW($G$2),COLUMNS(drive!$A$2:$Y$402)),1,1)</f>
        <v>7</v>
      </c>
      <c r="H1837" s="5">
        <f ca="1">(VLOOKUP($B1837,weights!$A$2:$R$6,4))*VLOOKUP($B1837,weights!$A$2:$R$6,6)^C1837*(VLOOKUP($B1837,weights!$A$2:$R$6,15)*EXP(VLOOKUP($B1837,weights!$A$2:$R$6,11)*D1837)+VLOOKUP($B1837,weights!$A$2:$R$6,16)*EXP(VLOOKUP($B1837,weights!$A$2:$R$6,12)*E1837)+VLOOKUP($B1837,weights!$A$2:$R$6,17)*EXP(VLOOKUP($B1837,weights!$A$2:$R$6,13)*F1837)+VLOOKUP($B1837,weights!$A$2:$R$6,18)*EXP(VLOOKUP($B1837,weights!$A$2:$R$6,14)*G1837))</f>
        <v>4.4194247244871558</v>
      </c>
    </row>
    <row r="1838" spans="1:8" ht="12.75" x14ac:dyDescent="0.2">
      <c r="A1838">
        <f t="shared" si="0"/>
        <v>74</v>
      </c>
      <c r="B1838" t="str">
        <f t="shared" ref="B1838:C1838" si="1812">B1813</f>
        <v>supermarket</v>
      </c>
      <c r="C1838">
        <f t="shared" si="1812"/>
        <v>1</v>
      </c>
      <c r="D1838">
        <f ca="1">OFFSET(walk!$A$2:$Y$402,TRUNC((ROW()-ROW($D$2))/COLUMNS(walk!$A$2:$Y$402)),MOD(ROW()-ROW($D$2),COLUMNS(walk!$A$2:$Y$402)),1,1)</f>
        <v>46</v>
      </c>
      <c r="E1838">
        <f ca="1">OFFSET(bike!$A$2:$Y$402,TRUNC((ROW()-ROW($E$2))/COLUMNS(bike!$A$2:$Y$402)),MOD(ROW()-ROW($E$2),COLUMNS(bike!$A$2:$Y$402)),1,1)</f>
        <v>14</v>
      </c>
      <c r="F1838">
        <f ca="1">OFFSET(transit!$A$2:$Y$402,TRUNC((ROW()-ROW($F$2))/COLUMNS(transit!$A$2:$Y$402)),MOD(ROW()-ROW($F$2),COLUMNS(transit!$A$2:$Y$402)),1,1)</f>
        <v>24</v>
      </c>
      <c r="G1838">
        <f ca="1">OFFSET(drive!$A$2:$Y$402,TRUNC((ROW()-ROW($G$2))/COLUMNS(drive!$A$2:$Y$402)),MOD(ROW()-ROW($G$2),COLUMNS(drive!$A$2:$Y$402)),1,1)</f>
        <v>9</v>
      </c>
      <c r="H1838" s="5">
        <f ca="1">(VLOOKUP($B1838,weights!$A$2:$R$6,4))*VLOOKUP($B1838,weights!$A$2:$R$6,6)^C1838*(VLOOKUP($B1838,weights!$A$2:$R$6,15)*EXP(VLOOKUP($B1838,weights!$A$2:$R$6,11)*D1838)+VLOOKUP($B1838,weights!$A$2:$R$6,16)*EXP(VLOOKUP($B1838,weights!$A$2:$R$6,12)*E1838)+VLOOKUP($B1838,weights!$A$2:$R$6,17)*EXP(VLOOKUP($B1838,weights!$A$2:$R$6,13)*F1838)+VLOOKUP($B1838,weights!$A$2:$R$6,18)*EXP(VLOOKUP($B1838,weights!$A$2:$R$6,14)*G1838))</f>
        <v>1.6991486955506399</v>
      </c>
    </row>
    <row r="1839" spans="1:8" ht="12.75" x14ac:dyDescent="0.2">
      <c r="A1839">
        <f t="shared" si="0"/>
        <v>74</v>
      </c>
      <c r="B1839" t="str">
        <f t="shared" ref="B1839:C1839" si="1813">B1814</f>
        <v>supermarket</v>
      </c>
      <c r="C1839">
        <f t="shared" si="1813"/>
        <v>2</v>
      </c>
      <c r="D1839">
        <f ca="1">OFFSET(walk!$A$2:$Y$402,TRUNC((ROW()-ROW($D$2))/COLUMNS(walk!$A$2:$Y$402)),MOD(ROW()-ROW($D$2),COLUMNS(walk!$A$2:$Y$402)),1,1)</f>
        <v>51</v>
      </c>
      <c r="E1839">
        <f ca="1">OFFSET(bike!$A$2:$Y$402,TRUNC((ROW()-ROW($E$2))/COLUMNS(bike!$A$2:$Y$402)),MOD(ROW()-ROW($E$2),COLUMNS(bike!$A$2:$Y$402)),1,1)</f>
        <v>15</v>
      </c>
      <c r="F1839">
        <f ca="1">OFFSET(transit!$A$2:$Y$402,TRUNC((ROW()-ROW($F$2))/COLUMNS(transit!$A$2:$Y$402)),MOD(ROW()-ROW($F$2),COLUMNS(transit!$A$2:$Y$402)),1,1)</f>
        <v>25</v>
      </c>
      <c r="G1839">
        <f ca="1">OFFSET(drive!$A$2:$Y$402,TRUNC((ROW()-ROW($G$2))/COLUMNS(drive!$A$2:$Y$402)),MOD(ROW()-ROW($G$2),COLUMNS(drive!$A$2:$Y$402)),1,1)</f>
        <v>11</v>
      </c>
      <c r="H1839" s="5">
        <f ca="1">(VLOOKUP($B1839,weights!$A$2:$R$6,4))*VLOOKUP($B1839,weights!$A$2:$R$6,6)^C1839*(VLOOKUP($B1839,weights!$A$2:$R$6,15)*EXP(VLOOKUP($B1839,weights!$A$2:$R$6,11)*D1839)+VLOOKUP($B1839,weights!$A$2:$R$6,16)*EXP(VLOOKUP($B1839,weights!$A$2:$R$6,12)*E1839)+VLOOKUP($B1839,weights!$A$2:$R$6,17)*EXP(VLOOKUP($B1839,weights!$A$2:$R$6,13)*F1839)+VLOOKUP($B1839,weights!$A$2:$R$6,18)*EXP(VLOOKUP($B1839,weights!$A$2:$R$6,14)*G1839))</f>
        <v>0.67712252981322996</v>
      </c>
    </row>
    <row r="1840" spans="1:8" ht="12.75" x14ac:dyDescent="0.2">
      <c r="A1840">
        <f t="shared" si="0"/>
        <v>74</v>
      </c>
      <c r="B1840" t="str">
        <f t="shared" ref="B1840:C1840" si="1814">B1815</f>
        <v>supermarket</v>
      </c>
      <c r="C1840">
        <f t="shared" si="1814"/>
        <v>3</v>
      </c>
      <c r="D1840">
        <f ca="1">OFFSET(walk!$A$2:$Y$402,TRUNC((ROW()-ROW($D$2))/COLUMNS(walk!$A$2:$Y$402)),MOD(ROW()-ROW($D$2),COLUMNS(walk!$A$2:$Y$402)),1,1)</f>
        <v>58</v>
      </c>
      <c r="E1840">
        <f ca="1">OFFSET(bike!$A$2:$Y$402,TRUNC((ROW()-ROW($E$2))/COLUMNS(bike!$A$2:$Y$402)),MOD(ROW()-ROW($E$2),COLUMNS(bike!$A$2:$Y$402)),1,1)</f>
        <v>19</v>
      </c>
      <c r="F1840">
        <f ca="1">OFFSET(transit!$A$2:$Y$402,TRUNC((ROW()-ROW($F$2))/COLUMNS(transit!$A$2:$Y$402)),MOD(ROW()-ROW($F$2),COLUMNS(transit!$A$2:$Y$402)),1,1)</f>
        <v>32</v>
      </c>
      <c r="G1840">
        <f ca="1">OFFSET(drive!$A$2:$Y$402,TRUNC((ROW()-ROW($G$2))/COLUMNS(drive!$A$2:$Y$402)),MOD(ROW()-ROW($G$2),COLUMNS(drive!$A$2:$Y$402)),1,1)</f>
        <v>13</v>
      </c>
      <c r="H1840" s="5">
        <f ca="1">(VLOOKUP($B1840,weights!$A$2:$R$6,4))*VLOOKUP($B1840,weights!$A$2:$R$6,6)^C1840*(VLOOKUP($B1840,weights!$A$2:$R$6,15)*EXP(VLOOKUP($B1840,weights!$A$2:$R$6,11)*D1840)+VLOOKUP($B1840,weights!$A$2:$R$6,16)*EXP(VLOOKUP($B1840,weights!$A$2:$R$6,12)*E1840)+VLOOKUP($B1840,weights!$A$2:$R$6,17)*EXP(VLOOKUP($B1840,weights!$A$2:$R$6,13)*F1840)+VLOOKUP($B1840,weights!$A$2:$R$6,18)*EXP(VLOOKUP($B1840,weights!$A$2:$R$6,14)*G1840))</f>
        <v>0.24121848942975849</v>
      </c>
    </row>
    <row r="1841" spans="1:8" ht="12.75" x14ac:dyDescent="0.2">
      <c r="A1841">
        <f t="shared" si="0"/>
        <v>74</v>
      </c>
      <c r="B1841" t="str">
        <f t="shared" ref="B1841:C1841" si="1815">B1816</f>
        <v>supermarket</v>
      </c>
      <c r="C1841">
        <f t="shared" si="1815"/>
        <v>4</v>
      </c>
      <c r="D1841">
        <f ca="1">OFFSET(walk!$A$2:$Y$402,TRUNC((ROW()-ROW($D$2))/COLUMNS(walk!$A$2:$Y$402)),MOD(ROW()-ROW($D$2),COLUMNS(walk!$A$2:$Y$402)),1,1)</f>
        <v>74</v>
      </c>
      <c r="E1841">
        <f ca="1">OFFSET(bike!$A$2:$Y$402,TRUNC((ROW()-ROW($E$2))/COLUMNS(bike!$A$2:$Y$402)),MOD(ROW()-ROW($E$2),COLUMNS(bike!$A$2:$Y$402)),1,1)</f>
        <v>22</v>
      </c>
      <c r="F1841">
        <f ca="1">OFFSET(transit!$A$2:$Y$402,TRUNC((ROW()-ROW($F$2))/COLUMNS(transit!$A$2:$Y$402)),MOD(ROW()-ROW($F$2),COLUMNS(transit!$A$2:$Y$402)),1,1)</f>
        <v>38</v>
      </c>
      <c r="G1841">
        <f ca="1">OFFSET(drive!$A$2:$Y$402,TRUNC((ROW()-ROW($G$2))/COLUMNS(drive!$A$2:$Y$402)),MOD(ROW()-ROW($G$2),COLUMNS(drive!$A$2:$Y$402)),1,1)</f>
        <v>14</v>
      </c>
      <c r="H1841" s="5">
        <f ca="1">(VLOOKUP($B1841,weights!$A$2:$R$6,4))*VLOOKUP($B1841,weights!$A$2:$R$6,6)^C1841*(VLOOKUP($B1841,weights!$A$2:$R$6,15)*EXP(VLOOKUP($B1841,weights!$A$2:$R$6,11)*D1841)+VLOOKUP($B1841,weights!$A$2:$R$6,16)*EXP(VLOOKUP($B1841,weights!$A$2:$R$6,12)*E1841)+VLOOKUP($B1841,weights!$A$2:$R$6,17)*EXP(VLOOKUP($B1841,weights!$A$2:$R$6,13)*F1841)+VLOOKUP($B1841,weights!$A$2:$R$6,18)*EXP(VLOOKUP($B1841,weights!$A$2:$R$6,14)*G1841))</f>
        <v>0.11163459509715538</v>
      </c>
    </row>
    <row r="1842" spans="1:8" ht="12.75" x14ac:dyDescent="0.2">
      <c r="A1842">
        <f t="shared" si="0"/>
        <v>74</v>
      </c>
      <c r="B1842" t="str">
        <f t="shared" ref="B1842:C1842" si="1816">B1817</f>
        <v>store</v>
      </c>
      <c r="C1842">
        <f t="shared" si="1816"/>
        <v>0</v>
      </c>
      <c r="D1842">
        <f ca="1">OFFSET(walk!$A$2:$Y$402,TRUNC((ROW()-ROW($D$2))/COLUMNS(walk!$A$2:$Y$402)),MOD(ROW()-ROW($D$2),COLUMNS(walk!$A$2:$Y$402)),1,1)</f>
        <v>1</v>
      </c>
      <c r="E1842">
        <f ca="1">OFFSET(bike!$A$2:$Y$402,TRUNC((ROW()-ROW($E$2))/COLUMNS(bike!$A$2:$Y$402)),MOD(ROW()-ROW($E$2),COLUMNS(bike!$A$2:$Y$402)),1,1)</f>
        <v>0</v>
      </c>
      <c r="F1842">
        <f ca="1">OFFSET(transit!$A$2:$Y$402,TRUNC((ROW()-ROW($F$2))/COLUMNS(transit!$A$2:$Y$402)),MOD(ROW()-ROW($F$2),COLUMNS(transit!$A$2:$Y$402)),1,1)</f>
        <v>1</v>
      </c>
      <c r="G1842">
        <f ca="1">OFFSET(drive!$A$2:$Y$402,TRUNC((ROW()-ROW($G$2))/COLUMNS(drive!$A$2:$Y$402)),MOD(ROW()-ROW($G$2),COLUMNS(drive!$A$2:$Y$402)),1,1)</f>
        <v>0</v>
      </c>
      <c r="H1842" s="5">
        <f ca="1">(VLOOKUP($B1842,weights!$A$2:$R$6,4))*VLOOKUP($B1842,weights!$A$2:$R$6,6)^C1842*(VLOOKUP($B1842,weights!$A$2:$R$6,15)*EXP(VLOOKUP($B1842,weights!$A$2:$R$6,11)*D1842)+VLOOKUP($B1842,weights!$A$2:$R$6,16)*EXP(VLOOKUP($B1842,weights!$A$2:$R$6,12)*E1842)+VLOOKUP($B1842,weights!$A$2:$R$6,17)*EXP(VLOOKUP($B1842,weights!$A$2:$R$6,13)*F1842)+VLOOKUP($B1842,weights!$A$2:$R$6,18)*EXP(VLOOKUP($B1842,weights!$A$2:$R$6,14)*G1842))</f>
        <v>40.233936099961419</v>
      </c>
    </row>
    <row r="1843" spans="1:8" ht="12.75" x14ac:dyDescent="0.2">
      <c r="A1843">
        <f t="shared" si="0"/>
        <v>74</v>
      </c>
      <c r="B1843" t="str">
        <f t="shared" ref="B1843:C1843" si="1817">B1818</f>
        <v>store</v>
      </c>
      <c r="C1843">
        <f t="shared" si="1817"/>
        <v>1</v>
      </c>
      <c r="D1843">
        <f ca="1">OFFSET(walk!$A$2:$Y$402,TRUNC((ROW()-ROW($D$2))/COLUMNS(walk!$A$2:$Y$402)),MOD(ROW()-ROW($D$2),COLUMNS(walk!$A$2:$Y$402)),1,1)</f>
        <v>6</v>
      </c>
      <c r="E1843">
        <f ca="1">OFFSET(bike!$A$2:$Y$402,TRUNC((ROW()-ROW($E$2))/COLUMNS(bike!$A$2:$Y$402)),MOD(ROW()-ROW($E$2),COLUMNS(bike!$A$2:$Y$402)),1,1)</f>
        <v>2</v>
      </c>
      <c r="F1843">
        <f ca="1">OFFSET(transit!$A$2:$Y$402,TRUNC((ROW()-ROW($F$2))/COLUMNS(transit!$A$2:$Y$402)),MOD(ROW()-ROW($F$2),COLUMNS(transit!$A$2:$Y$402)),1,1)</f>
        <v>6</v>
      </c>
      <c r="G1843">
        <f ca="1">OFFSET(drive!$A$2:$Y$402,TRUNC((ROW()-ROW($G$2))/COLUMNS(drive!$A$2:$Y$402)),MOD(ROW()-ROW($G$2),COLUMNS(drive!$A$2:$Y$402)),1,1)</f>
        <v>1</v>
      </c>
      <c r="H1843" s="5">
        <f ca="1">(VLOOKUP($B1843,weights!$A$2:$R$6,4))*VLOOKUP($B1843,weights!$A$2:$R$6,6)^C1843*(VLOOKUP($B1843,weights!$A$2:$R$6,15)*EXP(VLOOKUP($B1843,weights!$A$2:$R$6,11)*D1843)+VLOOKUP($B1843,weights!$A$2:$R$6,16)*EXP(VLOOKUP($B1843,weights!$A$2:$R$6,12)*E1843)+VLOOKUP($B1843,weights!$A$2:$R$6,17)*EXP(VLOOKUP($B1843,weights!$A$2:$R$6,13)*F1843)+VLOOKUP($B1843,weights!$A$2:$R$6,18)*EXP(VLOOKUP($B1843,weights!$A$2:$R$6,14)*G1843))</f>
        <v>11.244956461103126</v>
      </c>
    </row>
    <row r="1844" spans="1:8" ht="12.75" x14ac:dyDescent="0.2">
      <c r="A1844">
        <f t="shared" si="0"/>
        <v>74</v>
      </c>
      <c r="B1844" t="str">
        <f t="shared" ref="B1844:C1844" si="1818">B1819</f>
        <v>store</v>
      </c>
      <c r="C1844">
        <f t="shared" si="1818"/>
        <v>2</v>
      </c>
      <c r="D1844">
        <f ca="1">OFFSET(walk!$A$2:$Y$402,TRUNC((ROW()-ROW($D$2))/COLUMNS(walk!$A$2:$Y$402)),MOD(ROW()-ROW($D$2),COLUMNS(walk!$A$2:$Y$402)),1,1)</f>
        <v>6</v>
      </c>
      <c r="E1844">
        <f ca="1">OFFSET(bike!$A$2:$Y$402,TRUNC((ROW()-ROW($E$2))/COLUMNS(bike!$A$2:$Y$402)),MOD(ROW()-ROW($E$2),COLUMNS(bike!$A$2:$Y$402)),1,1)</f>
        <v>2</v>
      </c>
      <c r="F1844">
        <f ca="1">OFFSET(transit!$A$2:$Y$402,TRUNC((ROW()-ROW($F$2))/COLUMNS(transit!$A$2:$Y$402)),MOD(ROW()-ROW($F$2),COLUMNS(transit!$A$2:$Y$402)),1,1)</f>
        <v>6</v>
      </c>
      <c r="G1844">
        <f ca="1">OFFSET(drive!$A$2:$Y$402,TRUNC((ROW()-ROW($G$2))/COLUMNS(drive!$A$2:$Y$402)),MOD(ROW()-ROW($G$2),COLUMNS(drive!$A$2:$Y$402)),1,1)</f>
        <v>2</v>
      </c>
      <c r="H1844" s="5">
        <f ca="1">(VLOOKUP($B1844,weights!$A$2:$R$6,4))*VLOOKUP($B1844,weights!$A$2:$R$6,6)^C1844*(VLOOKUP($B1844,weights!$A$2:$R$6,15)*EXP(VLOOKUP($B1844,weights!$A$2:$R$6,11)*D1844)+VLOOKUP($B1844,weights!$A$2:$R$6,16)*EXP(VLOOKUP($B1844,weights!$A$2:$R$6,12)*E1844)+VLOOKUP($B1844,weights!$A$2:$R$6,17)*EXP(VLOOKUP($B1844,weights!$A$2:$R$6,13)*F1844)+VLOOKUP($B1844,weights!$A$2:$R$6,18)*EXP(VLOOKUP($B1844,weights!$A$2:$R$6,14)*G1844))</f>
        <v>6.6137095659248146</v>
      </c>
    </row>
    <row r="1845" spans="1:8" ht="12.75" x14ac:dyDescent="0.2">
      <c r="A1845">
        <f t="shared" si="0"/>
        <v>74</v>
      </c>
      <c r="B1845" t="str">
        <f t="shared" ref="B1845:C1845" si="1819">B1820</f>
        <v>store</v>
      </c>
      <c r="C1845">
        <f t="shared" si="1819"/>
        <v>3</v>
      </c>
      <c r="D1845">
        <f ca="1">OFFSET(walk!$A$2:$Y$402,TRUNC((ROW()-ROW($D$2))/COLUMNS(walk!$A$2:$Y$402)),MOD(ROW()-ROW($D$2),COLUMNS(walk!$A$2:$Y$402)),1,1)</f>
        <v>10</v>
      </c>
      <c r="E1845">
        <f ca="1">OFFSET(bike!$A$2:$Y$402,TRUNC((ROW()-ROW($E$2))/COLUMNS(bike!$A$2:$Y$402)),MOD(ROW()-ROW($E$2),COLUMNS(bike!$A$2:$Y$402)),1,1)</f>
        <v>2</v>
      </c>
      <c r="F1845">
        <f ca="1">OFFSET(transit!$A$2:$Y$402,TRUNC((ROW()-ROW($F$2))/COLUMNS(transit!$A$2:$Y$402)),MOD(ROW()-ROW($F$2),COLUMNS(transit!$A$2:$Y$402)),1,1)</f>
        <v>10</v>
      </c>
      <c r="G1845">
        <f ca="1">OFFSET(drive!$A$2:$Y$402,TRUNC((ROW()-ROW($G$2))/COLUMNS(drive!$A$2:$Y$402)),MOD(ROW()-ROW($G$2),COLUMNS(drive!$A$2:$Y$402)),1,1)</f>
        <v>2</v>
      </c>
      <c r="H1845" s="5">
        <f ca="1">(VLOOKUP($B1845,weights!$A$2:$R$6,4))*VLOOKUP($B1845,weights!$A$2:$R$6,6)^C1845*(VLOOKUP($B1845,weights!$A$2:$R$6,15)*EXP(VLOOKUP($B1845,weights!$A$2:$R$6,11)*D1845)+VLOOKUP($B1845,weights!$A$2:$R$6,16)*EXP(VLOOKUP($B1845,weights!$A$2:$R$6,12)*E1845)+VLOOKUP($B1845,weights!$A$2:$R$6,17)*EXP(VLOOKUP($B1845,weights!$A$2:$R$6,13)*F1845)+VLOOKUP($B1845,weights!$A$2:$R$6,18)*EXP(VLOOKUP($B1845,weights!$A$2:$R$6,14)*G1845))</f>
        <v>3.7934198125678802</v>
      </c>
    </row>
    <row r="1846" spans="1:8" ht="12.75" x14ac:dyDescent="0.2">
      <c r="A1846">
        <f t="shared" si="0"/>
        <v>74</v>
      </c>
      <c r="B1846" t="str">
        <f t="shared" ref="B1846:C1846" si="1820">B1821</f>
        <v>store</v>
      </c>
      <c r="C1846">
        <f t="shared" si="1820"/>
        <v>4</v>
      </c>
      <c r="D1846">
        <f ca="1">OFFSET(walk!$A$2:$Y$402,TRUNC((ROW()-ROW($D$2))/COLUMNS(walk!$A$2:$Y$402)),MOD(ROW()-ROW($D$2),COLUMNS(walk!$A$2:$Y$402)),1,1)</f>
        <v>11</v>
      </c>
      <c r="E1846">
        <f ca="1">OFFSET(bike!$A$2:$Y$402,TRUNC((ROW()-ROW($E$2))/COLUMNS(bike!$A$2:$Y$402)),MOD(ROW()-ROW($E$2),COLUMNS(bike!$A$2:$Y$402)),1,1)</f>
        <v>4</v>
      </c>
      <c r="F1846">
        <f ca="1">OFFSET(transit!$A$2:$Y$402,TRUNC((ROW()-ROW($F$2))/COLUMNS(transit!$A$2:$Y$402)),MOD(ROW()-ROW($F$2),COLUMNS(transit!$A$2:$Y$402)),1,1)</f>
        <v>10</v>
      </c>
      <c r="G1846">
        <f ca="1">OFFSET(drive!$A$2:$Y$402,TRUNC((ROW()-ROW($G$2))/COLUMNS(drive!$A$2:$Y$402)),MOD(ROW()-ROW($G$2),COLUMNS(drive!$A$2:$Y$402)),1,1)</f>
        <v>3</v>
      </c>
      <c r="H1846" s="5">
        <f ca="1">(VLOOKUP($B1846,weights!$A$2:$R$6,4))*VLOOKUP($B1846,weights!$A$2:$R$6,6)^C1846*(VLOOKUP($B1846,weights!$A$2:$R$6,15)*EXP(VLOOKUP($B1846,weights!$A$2:$R$6,11)*D1846)+VLOOKUP($B1846,weights!$A$2:$R$6,16)*EXP(VLOOKUP($B1846,weights!$A$2:$R$6,12)*E1846)+VLOOKUP($B1846,weights!$A$2:$R$6,17)*EXP(VLOOKUP($B1846,weights!$A$2:$R$6,13)*F1846)+VLOOKUP($B1846,weights!$A$2:$R$6,18)*EXP(VLOOKUP($B1846,weights!$A$2:$R$6,14)*G1846))</f>
        <v>1.5535393490019831</v>
      </c>
    </row>
    <row r="1847" spans="1:8" ht="12.75" x14ac:dyDescent="0.2">
      <c r="A1847">
        <f t="shared" si="0"/>
        <v>74</v>
      </c>
      <c r="B1847" t="str">
        <f t="shared" ref="B1847:C1847" si="1821">B1822</f>
        <v>pharmacy</v>
      </c>
      <c r="C1847">
        <f t="shared" si="1821"/>
        <v>0</v>
      </c>
      <c r="D1847">
        <f ca="1">OFFSET(walk!$A$2:$Y$402,TRUNC((ROW()-ROW($D$2))/COLUMNS(walk!$A$2:$Y$402)),MOD(ROW()-ROW($D$2),COLUMNS(walk!$A$2:$Y$402)),1,1)</f>
        <v>8</v>
      </c>
      <c r="E1847">
        <f ca="1">OFFSET(bike!$A$2:$Y$402,TRUNC((ROW()-ROW($E$2))/COLUMNS(bike!$A$2:$Y$402)),MOD(ROW()-ROW($E$2),COLUMNS(bike!$A$2:$Y$402)),1,1)</f>
        <v>3</v>
      </c>
      <c r="F1847">
        <f ca="1">OFFSET(transit!$A$2:$Y$402,TRUNC((ROW()-ROW($F$2))/COLUMNS(transit!$A$2:$Y$402)),MOD(ROW()-ROW($F$2),COLUMNS(transit!$A$2:$Y$402)),1,1)</f>
        <v>8</v>
      </c>
      <c r="G1847">
        <f ca="1">OFFSET(drive!$A$2:$Y$402,TRUNC((ROW()-ROW($G$2))/COLUMNS(drive!$A$2:$Y$402)),MOD(ROW()-ROW($G$2),COLUMNS(drive!$A$2:$Y$402)),1,1)</f>
        <v>2</v>
      </c>
      <c r="H1847" s="5">
        <f ca="1">(VLOOKUP($B1847,weights!$A$2:$R$6,4))*VLOOKUP($B1847,weights!$A$2:$R$6,6)^C1847*(VLOOKUP($B1847,weights!$A$2:$R$6,15)*EXP(VLOOKUP($B1847,weights!$A$2:$R$6,11)*D1847)+VLOOKUP($B1847,weights!$A$2:$R$6,16)*EXP(VLOOKUP($B1847,weights!$A$2:$R$6,12)*E1847)+VLOOKUP($B1847,weights!$A$2:$R$6,17)*EXP(VLOOKUP($B1847,weights!$A$2:$R$6,13)*F1847)+VLOOKUP($B1847,weights!$A$2:$R$6,18)*EXP(VLOOKUP($B1847,weights!$A$2:$R$6,14)*G1847))</f>
        <v>7.5683484688896856</v>
      </c>
    </row>
    <row r="1848" spans="1:8" ht="12.75" x14ac:dyDescent="0.2">
      <c r="A1848">
        <f t="shared" si="0"/>
        <v>74</v>
      </c>
      <c r="B1848" t="str">
        <f t="shared" ref="B1848:C1848" si="1822">B1823</f>
        <v>pharmacy</v>
      </c>
      <c r="C1848">
        <f t="shared" si="1822"/>
        <v>1</v>
      </c>
      <c r="D1848">
        <f ca="1">OFFSET(walk!$A$2:$Y$402,TRUNC((ROW()-ROW($D$2))/COLUMNS(walk!$A$2:$Y$402)),MOD(ROW()-ROW($D$2),COLUMNS(walk!$A$2:$Y$402)),1,1)</f>
        <v>8</v>
      </c>
      <c r="E1848">
        <f ca="1">OFFSET(bike!$A$2:$Y$402,TRUNC((ROW()-ROW($E$2))/COLUMNS(bike!$A$2:$Y$402)),MOD(ROW()-ROW($E$2),COLUMNS(bike!$A$2:$Y$402)),1,1)</f>
        <v>3</v>
      </c>
      <c r="F1848">
        <f ca="1">OFFSET(transit!$A$2:$Y$402,TRUNC((ROW()-ROW($F$2))/COLUMNS(transit!$A$2:$Y$402)),MOD(ROW()-ROW($F$2),COLUMNS(transit!$A$2:$Y$402)),1,1)</f>
        <v>8</v>
      </c>
      <c r="G1848">
        <f ca="1">OFFSET(drive!$A$2:$Y$402,TRUNC((ROW()-ROW($G$2))/COLUMNS(drive!$A$2:$Y$402)),MOD(ROW()-ROW($G$2),COLUMNS(drive!$A$2:$Y$402)),1,1)</f>
        <v>2</v>
      </c>
      <c r="H1848" s="5">
        <f ca="1">(VLOOKUP($B1848,weights!$A$2:$R$6,4))*VLOOKUP($B1848,weights!$A$2:$R$6,6)^C1848*(VLOOKUP($B1848,weights!$A$2:$R$6,15)*EXP(VLOOKUP($B1848,weights!$A$2:$R$6,11)*D1848)+VLOOKUP($B1848,weights!$A$2:$R$6,16)*EXP(VLOOKUP($B1848,weights!$A$2:$R$6,12)*E1848)+VLOOKUP($B1848,weights!$A$2:$R$6,17)*EXP(VLOOKUP($B1848,weights!$A$2:$R$6,13)*F1848)+VLOOKUP($B1848,weights!$A$2:$R$6,18)*EXP(VLOOKUP($B1848,weights!$A$2:$R$6,14)*G1848))</f>
        <v>3.6440196331691075</v>
      </c>
    </row>
    <row r="1849" spans="1:8" ht="12.75" x14ac:dyDescent="0.2">
      <c r="A1849">
        <f t="shared" si="0"/>
        <v>74</v>
      </c>
      <c r="B1849" t="str">
        <f t="shared" ref="B1849:C1849" si="1823">B1824</f>
        <v>pharmacy</v>
      </c>
      <c r="C1849">
        <f t="shared" si="1823"/>
        <v>2</v>
      </c>
      <c r="D1849">
        <f ca="1">OFFSET(walk!$A$2:$Y$402,TRUNC((ROW()-ROW($D$2))/COLUMNS(walk!$A$2:$Y$402)),MOD(ROW()-ROW($D$2),COLUMNS(walk!$A$2:$Y$402)),1,1)</f>
        <v>14</v>
      </c>
      <c r="E1849">
        <f ca="1">OFFSET(bike!$A$2:$Y$402,TRUNC((ROW()-ROW($E$2))/COLUMNS(bike!$A$2:$Y$402)),MOD(ROW()-ROW($E$2),COLUMNS(bike!$A$2:$Y$402)),1,1)</f>
        <v>4</v>
      </c>
      <c r="F1849">
        <f ca="1">OFFSET(transit!$A$2:$Y$402,TRUNC((ROW()-ROW($F$2))/COLUMNS(transit!$A$2:$Y$402)),MOD(ROW()-ROW($F$2),COLUMNS(transit!$A$2:$Y$402)),1,1)</f>
        <v>14</v>
      </c>
      <c r="G1849">
        <f ca="1">OFFSET(drive!$A$2:$Y$402,TRUNC((ROW()-ROW($G$2))/COLUMNS(drive!$A$2:$Y$402)),MOD(ROW()-ROW($G$2),COLUMNS(drive!$A$2:$Y$402)),1,1)</f>
        <v>3</v>
      </c>
      <c r="H1849" s="5">
        <f ca="1">(VLOOKUP($B1849,weights!$A$2:$R$6,4))*VLOOKUP($B1849,weights!$A$2:$R$6,6)^C1849*(VLOOKUP($B1849,weights!$A$2:$R$6,15)*EXP(VLOOKUP($B1849,weights!$A$2:$R$6,11)*D1849)+VLOOKUP($B1849,weights!$A$2:$R$6,16)*EXP(VLOOKUP($B1849,weights!$A$2:$R$6,12)*E1849)+VLOOKUP($B1849,weights!$A$2:$R$6,17)*EXP(VLOOKUP($B1849,weights!$A$2:$R$6,13)*F1849)+VLOOKUP($B1849,weights!$A$2:$R$6,18)*EXP(VLOOKUP($B1849,weights!$A$2:$R$6,14)*G1849))</f>
        <v>1.161189205974928</v>
      </c>
    </row>
    <row r="1850" spans="1:8" ht="12.75" x14ac:dyDescent="0.2">
      <c r="A1850">
        <f t="shared" si="0"/>
        <v>74</v>
      </c>
      <c r="B1850" t="str">
        <f t="shared" ref="B1850:C1850" si="1824">B1825</f>
        <v>bank</v>
      </c>
      <c r="C1850">
        <f t="shared" si="1824"/>
        <v>0</v>
      </c>
      <c r="D1850">
        <f ca="1">OFFSET(walk!$A$2:$Y$402,TRUNC((ROW()-ROW($D$2))/COLUMNS(walk!$A$2:$Y$402)),MOD(ROW()-ROW($D$2),COLUMNS(walk!$A$2:$Y$402)),1,1)</f>
        <v>20</v>
      </c>
      <c r="E1850">
        <f ca="1">OFFSET(bike!$A$2:$Y$402,TRUNC((ROW()-ROW($E$2))/COLUMNS(bike!$A$2:$Y$402)),MOD(ROW()-ROW($E$2),COLUMNS(bike!$A$2:$Y$402)),1,1)</f>
        <v>7</v>
      </c>
      <c r="F1850">
        <f ca="1">OFFSET(transit!$A$2:$Y$402,TRUNC((ROW()-ROW($F$2))/COLUMNS(transit!$A$2:$Y$402)),MOD(ROW()-ROW($F$2),COLUMNS(transit!$A$2:$Y$402)),1,1)</f>
        <v>12</v>
      </c>
      <c r="G1850">
        <f ca="1">OFFSET(drive!$A$2:$Y$402,TRUNC((ROW()-ROW($G$2))/COLUMNS(drive!$A$2:$Y$402)),MOD(ROW()-ROW($G$2),COLUMNS(drive!$A$2:$Y$402)),1,1)</f>
        <v>5</v>
      </c>
      <c r="H1850" s="5">
        <f ca="1">(VLOOKUP($B1850,weights!$A$2:$R$6,4))*VLOOKUP($B1850,weights!$A$2:$R$6,6)^C1850*(VLOOKUP($B1850,weights!$A$2:$R$6,15)*EXP(VLOOKUP($B1850,weights!$A$2:$R$6,11)*D1850)+VLOOKUP($B1850,weights!$A$2:$R$6,16)*EXP(VLOOKUP($B1850,weights!$A$2:$R$6,12)*E1850)+VLOOKUP($B1850,weights!$A$2:$R$6,17)*EXP(VLOOKUP($B1850,weights!$A$2:$R$6,13)*F1850)+VLOOKUP($B1850,weights!$A$2:$R$6,18)*EXP(VLOOKUP($B1850,weights!$A$2:$R$6,14)*G1850))</f>
        <v>3.2607178471699831</v>
      </c>
    </row>
    <row r="1851" spans="1:8" ht="12.75" x14ac:dyDescent="0.2">
      <c r="A1851">
        <f t="shared" si="0"/>
        <v>74</v>
      </c>
      <c r="B1851" t="str">
        <f t="shared" ref="B1851:C1851" si="1825">B1826</f>
        <v>bank</v>
      </c>
      <c r="C1851">
        <f t="shared" si="1825"/>
        <v>1</v>
      </c>
      <c r="D1851">
        <f ca="1">OFFSET(walk!$A$2:$Y$402,TRUNC((ROW()-ROW($D$2))/COLUMNS(walk!$A$2:$Y$402)),MOD(ROW()-ROW($D$2),COLUMNS(walk!$A$2:$Y$402)),1,1)</f>
        <v>45</v>
      </c>
      <c r="E1851">
        <f ca="1">OFFSET(bike!$A$2:$Y$402,TRUNC((ROW()-ROW($E$2))/COLUMNS(bike!$A$2:$Y$402)),MOD(ROW()-ROW($E$2),COLUMNS(bike!$A$2:$Y$402)),1,1)</f>
        <v>14</v>
      </c>
      <c r="F1851">
        <f ca="1">OFFSET(transit!$A$2:$Y$402,TRUNC((ROW()-ROW($F$2))/COLUMNS(transit!$A$2:$Y$402)),MOD(ROW()-ROW($F$2),COLUMNS(transit!$A$2:$Y$402)),1,1)</f>
        <v>34</v>
      </c>
      <c r="G1851">
        <f ca="1">OFFSET(drive!$A$2:$Y$402,TRUNC((ROW()-ROW($G$2))/COLUMNS(drive!$A$2:$Y$402)),MOD(ROW()-ROW($G$2),COLUMNS(drive!$A$2:$Y$402)),1,1)</f>
        <v>7</v>
      </c>
      <c r="H1851" s="5">
        <f ca="1">(VLOOKUP($B1851,weights!$A$2:$R$6,4))*VLOOKUP($B1851,weights!$A$2:$R$6,6)^C1851*(VLOOKUP($B1851,weights!$A$2:$R$6,15)*EXP(VLOOKUP($B1851,weights!$A$2:$R$6,11)*D1851)+VLOOKUP($B1851,weights!$A$2:$R$6,16)*EXP(VLOOKUP($B1851,weights!$A$2:$R$6,12)*E1851)+VLOOKUP($B1851,weights!$A$2:$R$6,17)*EXP(VLOOKUP($B1851,weights!$A$2:$R$6,13)*F1851)+VLOOKUP($B1851,weights!$A$2:$R$6,18)*EXP(VLOOKUP($B1851,weights!$A$2:$R$6,14)*G1851))</f>
        <v>0.52316065832951664</v>
      </c>
    </row>
    <row r="1852" spans="1:8" ht="12.75" x14ac:dyDescent="0.2">
      <c r="A1852">
        <f t="shared" si="0"/>
        <v>75</v>
      </c>
      <c r="B1852" t="str">
        <f t="shared" ref="B1852:C1852" si="1826">B1827</f>
        <v>restaurant</v>
      </c>
      <c r="C1852">
        <f t="shared" si="1826"/>
        <v>0</v>
      </c>
      <c r="D1852">
        <f ca="1">OFFSET(walk!$A$2:$Y$402,TRUNC((ROW()-ROW($D$2))/COLUMNS(walk!$A$2:$Y$402)),MOD(ROW()-ROW($D$2),COLUMNS(walk!$A$2:$Y$402)),1,1)</f>
        <v>7</v>
      </c>
      <c r="E1852">
        <f ca="1">OFFSET(bike!$A$2:$Y$402,TRUNC((ROW()-ROW($E$2))/COLUMNS(bike!$A$2:$Y$402)),MOD(ROW()-ROW($E$2),COLUMNS(bike!$A$2:$Y$402)),1,1)</f>
        <v>2</v>
      </c>
      <c r="F1852">
        <f ca="1">OFFSET(transit!$A$2:$Y$402,TRUNC((ROW()-ROW($F$2))/COLUMNS(transit!$A$2:$Y$402)),MOD(ROW()-ROW($F$2),COLUMNS(transit!$A$2:$Y$402)),1,1)</f>
        <v>7</v>
      </c>
      <c r="G1852">
        <f ca="1">OFFSET(drive!$A$2:$Y$402,TRUNC((ROW()-ROW($G$2))/COLUMNS(drive!$A$2:$Y$402)),MOD(ROW()-ROW($G$2),COLUMNS(drive!$A$2:$Y$402)),1,1)</f>
        <v>2</v>
      </c>
      <c r="H1852" s="5">
        <f ca="1">(VLOOKUP($B1852,weights!$A$2:$R$6,4))*VLOOKUP($B1852,weights!$A$2:$R$6,6)^C1852*(VLOOKUP($B1852,weights!$A$2:$R$6,15)*EXP(VLOOKUP($B1852,weights!$A$2:$R$6,11)*D1852)+VLOOKUP($B1852,weights!$A$2:$R$6,16)*EXP(VLOOKUP($B1852,weights!$A$2:$R$6,12)*E1852)+VLOOKUP($B1852,weights!$A$2:$R$6,17)*EXP(VLOOKUP($B1852,weights!$A$2:$R$6,13)*F1852)+VLOOKUP($B1852,weights!$A$2:$R$6,18)*EXP(VLOOKUP($B1852,weights!$A$2:$R$6,14)*G1852))</f>
        <v>32.024622533391799</v>
      </c>
    </row>
    <row r="1853" spans="1:8" ht="12.75" x14ac:dyDescent="0.2">
      <c r="A1853">
        <f t="shared" si="0"/>
        <v>75</v>
      </c>
      <c r="B1853" t="str">
        <f t="shared" ref="B1853:C1853" si="1827">B1828</f>
        <v>restaurant</v>
      </c>
      <c r="C1853">
        <f t="shared" si="1827"/>
        <v>1</v>
      </c>
      <c r="D1853">
        <f ca="1">OFFSET(walk!$A$2:$Y$402,TRUNC((ROW()-ROW($D$2))/COLUMNS(walk!$A$2:$Y$402)),MOD(ROW()-ROW($D$2),COLUMNS(walk!$A$2:$Y$402)),1,1)</f>
        <v>7</v>
      </c>
      <c r="E1853">
        <f ca="1">OFFSET(bike!$A$2:$Y$402,TRUNC((ROW()-ROW($E$2))/COLUMNS(bike!$A$2:$Y$402)),MOD(ROW()-ROW($E$2),COLUMNS(bike!$A$2:$Y$402)),1,1)</f>
        <v>2</v>
      </c>
      <c r="F1853">
        <f ca="1">OFFSET(transit!$A$2:$Y$402,TRUNC((ROW()-ROW($F$2))/COLUMNS(transit!$A$2:$Y$402)),MOD(ROW()-ROW($F$2),COLUMNS(transit!$A$2:$Y$402)),1,1)</f>
        <v>7</v>
      </c>
      <c r="G1853">
        <f ca="1">OFFSET(drive!$A$2:$Y$402,TRUNC((ROW()-ROW($G$2))/COLUMNS(drive!$A$2:$Y$402)),MOD(ROW()-ROW($G$2),COLUMNS(drive!$A$2:$Y$402)),1,1)</f>
        <v>2</v>
      </c>
      <c r="H1853" s="5">
        <f ca="1">(VLOOKUP($B1853,weights!$A$2:$R$6,4))*VLOOKUP($B1853,weights!$A$2:$R$6,6)^C1853*(VLOOKUP($B1853,weights!$A$2:$R$6,15)*EXP(VLOOKUP($B1853,weights!$A$2:$R$6,11)*D1853)+VLOOKUP($B1853,weights!$A$2:$R$6,16)*EXP(VLOOKUP($B1853,weights!$A$2:$R$6,12)*E1853)+VLOOKUP($B1853,weights!$A$2:$R$6,17)*EXP(VLOOKUP($B1853,weights!$A$2:$R$6,13)*F1853)+VLOOKUP($B1853,weights!$A$2:$R$6,18)*EXP(VLOOKUP($B1853,weights!$A$2:$R$6,14)*G1853))</f>
        <v>28.70355056696598</v>
      </c>
    </row>
    <row r="1854" spans="1:8" ht="12.75" x14ac:dyDescent="0.2">
      <c r="A1854">
        <f t="shared" si="0"/>
        <v>75</v>
      </c>
      <c r="B1854" t="str">
        <f t="shared" ref="B1854:C1854" si="1828">B1829</f>
        <v>restaurant</v>
      </c>
      <c r="C1854">
        <f t="shared" si="1828"/>
        <v>2</v>
      </c>
      <c r="D1854">
        <f ca="1">OFFSET(walk!$A$2:$Y$402,TRUNC((ROW()-ROW($D$2))/COLUMNS(walk!$A$2:$Y$402)),MOD(ROW()-ROW($D$2),COLUMNS(walk!$A$2:$Y$402)),1,1)</f>
        <v>8</v>
      </c>
      <c r="E1854">
        <f ca="1">OFFSET(bike!$A$2:$Y$402,TRUNC((ROW()-ROW($E$2))/COLUMNS(bike!$A$2:$Y$402)),MOD(ROW()-ROW($E$2),COLUMNS(bike!$A$2:$Y$402)),1,1)</f>
        <v>2</v>
      </c>
      <c r="F1854">
        <f ca="1">OFFSET(transit!$A$2:$Y$402,TRUNC((ROW()-ROW($F$2))/COLUMNS(transit!$A$2:$Y$402)),MOD(ROW()-ROW($F$2),COLUMNS(transit!$A$2:$Y$402)),1,1)</f>
        <v>7</v>
      </c>
      <c r="G1854">
        <f ca="1">OFFSET(drive!$A$2:$Y$402,TRUNC((ROW()-ROW($G$2))/COLUMNS(drive!$A$2:$Y$402)),MOD(ROW()-ROW($G$2),COLUMNS(drive!$A$2:$Y$402)),1,1)</f>
        <v>2</v>
      </c>
      <c r="H1854" s="5">
        <f ca="1">(VLOOKUP($B1854,weights!$A$2:$R$6,4))*VLOOKUP($B1854,weights!$A$2:$R$6,6)^C1854*(VLOOKUP($B1854,weights!$A$2:$R$6,15)*EXP(VLOOKUP($B1854,weights!$A$2:$R$6,11)*D1854)+VLOOKUP($B1854,weights!$A$2:$R$6,16)*EXP(VLOOKUP($B1854,weights!$A$2:$R$6,12)*E1854)+VLOOKUP($B1854,weights!$A$2:$R$6,17)*EXP(VLOOKUP($B1854,weights!$A$2:$R$6,13)*F1854)+VLOOKUP($B1854,weights!$A$2:$R$6,18)*EXP(VLOOKUP($B1854,weights!$A$2:$R$6,14)*G1854))</f>
        <v>25.04562218384298</v>
      </c>
    </row>
    <row r="1855" spans="1:8" ht="12.75" x14ac:dyDescent="0.2">
      <c r="A1855">
        <f t="shared" si="0"/>
        <v>75</v>
      </c>
      <c r="B1855" t="str">
        <f t="shared" ref="B1855:C1855" si="1829">B1830</f>
        <v>restaurant</v>
      </c>
      <c r="C1855">
        <f t="shared" si="1829"/>
        <v>3</v>
      </c>
      <c r="D1855">
        <f ca="1">OFFSET(walk!$A$2:$Y$402,TRUNC((ROW()-ROW($D$2))/COLUMNS(walk!$A$2:$Y$402)),MOD(ROW()-ROW($D$2),COLUMNS(walk!$A$2:$Y$402)),1,1)</f>
        <v>8</v>
      </c>
      <c r="E1855">
        <f ca="1">OFFSET(bike!$A$2:$Y$402,TRUNC((ROW()-ROW($E$2))/COLUMNS(bike!$A$2:$Y$402)),MOD(ROW()-ROW($E$2),COLUMNS(bike!$A$2:$Y$402)),1,1)</f>
        <v>3</v>
      </c>
      <c r="F1855">
        <f ca="1">OFFSET(transit!$A$2:$Y$402,TRUNC((ROW()-ROW($F$2))/COLUMNS(transit!$A$2:$Y$402)),MOD(ROW()-ROW($F$2),COLUMNS(transit!$A$2:$Y$402)),1,1)</f>
        <v>8</v>
      </c>
      <c r="G1855">
        <f ca="1">OFFSET(drive!$A$2:$Y$402,TRUNC((ROW()-ROW($G$2))/COLUMNS(drive!$A$2:$Y$402)),MOD(ROW()-ROW($G$2),COLUMNS(drive!$A$2:$Y$402)),1,1)</f>
        <v>3</v>
      </c>
      <c r="H1855" s="5">
        <f ca="1">(VLOOKUP($B1855,weights!$A$2:$R$6,4))*VLOOKUP($B1855,weights!$A$2:$R$6,6)^C1855*(VLOOKUP($B1855,weights!$A$2:$R$6,15)*EXP(VLOOKUP($B1855,weights!$A$2:$R$6,11)*D1855)+VLOOKUP($B1855,weights!$A$2:$R$6,16)*EXP(VLOOKUP($B1855,weights!$A$2:$R$6,12)*E1855)+VLOOKUP($B1855,weights!$A$2:$R$6,17)*EXP(VLOOKUP($B1855,weights!$A$2:$R$6,13)*F1855)+VLOOKUP($B1855,weights!$A$2:$R$6,18)*EXP(VLOOKUP($B1855,weights!$A$2:$R$6,14)*G1855))</f>
        <v>19.073317481561642</v>
      </c>
    </row>
    <row r="1856" spans="1:8" ht="12.75" x14ac:dyDescent="0.2">
      <c r="A1856">
        <f t="shared" si="0"/>
        <v>75</v>
      </c>
      <c r="B1856" t="str">
        <f t="shared" ref="B1856:C1856" si="1830">B1831</f>
        <v>restaurant</v>
      </c>
      <c r="C1856">
        <f t="shared" si="1830"/>
        <v>4</v>
      </c>
      <c r="D1856">
        <f ca="1">OFFSET(walk!$A$2:$Y$402,TRUNC((ROW()-ROW($D$2))/COLUMNS(walk!$A$2:$Y$402)),MOD(ROW()-ROW($D$2),COLUMNS(walk!$A$2:$Y$402)),1,1)</f>
        <v>10</v>
      </c>
      <c r="E1856">
        <f ca="1">OFFSET(bike!$A$2:$Y$402,TRUNC((ROW()-ROW($E$2))/COLUMNS(bike!$A$2:$Y$402)),MOD(ROW()-ROW($E$2),COLUMNS(bike!$A$2:$Y$402)),1,1)</f>
        <v>3</v>
      </c>
      <c r="F1856">
        <f ca="1">OFFSET(transit!$A$2:$Y$402,TRUNC((ROW()-ROW($F$2))/COLUMNS(transit!$A$2:$Y$402)),MOD(ROW()-ROW($F$2),COLUMNS(transit!$A$2:$Y$402)),1,1)</f>
        <v>8</v>
      </c>
      <c r="G1856">
        <f ca="1">OFFSET(drive!$A$2:$Y$402,TRUNC((ROW()-ROW($G$2))/COLUMNS(drive!$A$2:$Y$402)),MOD(ROW()-ROW($G$2),COLUMNS(drive!$A$2:$Y$402)),1,1)</f>
        <v>3</v>
      </c>
      <c r="H1856" s="5">
        <f ca="1">(VLOOKUP($B1856,weights!$A$2:$R$6,4))*VLOOKUP($B1856,weights!$A$2:$R$6,6)^C1856*(VLOOKUP($B1856,weights!$A$2:$R$6,15)*EXP(VLOOKUP($B1856,weights!$A$2:$R$6,11)*D1856)+VLOOKUP($B1856,weights!$A$2:$R$6,16)*EXP(VLOOKUP($B1856,weights!$A$2:$R$6,12)*E1856)+VLOOKUP($B1856,weights!$A$2:$R$6,17)*EXP(VLOOKUP($B1856,weights!$A$2:$R$6,13)*F1856)+VLOOKUP($B1856,weights!$A$2:$R$6,18)*EXP(VLOOKUP($B1856,weights!$A$2:$R$6,14)*G1856))</f>
        <v>16.311638167746175</v>
      </c>
    </row>
    <row r="1857" spans="1:8" ht="12.75" x14ac:dyDescent="0.2">
      <c r="A1857">
        <f t="shared" si="0"/>
        <v>75</v>
      </c>
      <c r="B1857" t="str">
        <f t="shared" ref="B1857:C1857" si="1831">B1832</f>
        <v>restaurant</v>
      </c>
      <c r="C1857">
        <f t="shared" si="1831"/>
        <v>5</v>
      </c>
      <c r="D1857">
        <f ca="1">OFFSET(walk!$A$2:$Y$402,TRUNC((ROW()-ROW($D$2))/COLUMNS(walk!$A$2:$Y$402)),MOD(ROW()-ROW($D$2),COLUMNS(walk!$A$2:$Y$402)),1,1)</f>
        <v>10</v>
      </c>
      <c r="E1857">
        <f ca="1">OFFSET(bike!$A$2:$Y$402,TRUNC((ROW()-ROW($E$2))/COLUMNS(bike!$A$2:$Y$402)),MOD(ROW()-ROW($E$2),COLUMNS(bike!$A$2:$Y$402)),1,1)</f>
        <v>4</v>
      </c>
      <c r="F1857">
        <f ca="1">OFFSET(transit!$A$2:$Y$402,TRUNC((ROW()-ROW($F$2))/COLUMNS(transit!$A$2:$Y$402)),MOD(ROW()-ROW($F$2),COLUMNS(transit!$A$2:$Y$402)),1,1)</f>
        <v>9</v>
      </c>
      <c r="G1857">
        <f ca="1">OFFSET(drive!$A$2:$Y$402,TRUNC((ROW()-ROW($G$2))/COLUMNS(drive!$A$2:$Y$402)),MOD(ROW()-ROW($G$2),COLUMNS(drive!$A$2:$Y$402)),1,1)</f>
        <v>3</v>
      </c>
      <c r="H1857" s="5">
        <f ca="1">(VLOOKUP($B1857,weights!$A$2:$R$6,4))*VLOOKUP($B1857,weights!$A$2:$R$6,6)^C1857*(VLOOKUP($B1857,weights!$A$2:$R$6,15)*EXP(VLOOKUP($B1857,weights!$A$2:$R$6,11)*D1857)+VLOOKUP($B1857,weights!$A$2:$R$6,16)*EXP(VLOOKUP($B1857,weights!$A$2:$R$6,12)*E1857)+VLOOKUP($B1857,weights!$A$2:$R$6,17)*EXP(VLOOKUP($B1857,weights!$A$2:$R$6,13)*F1857)+VLOOKUP($B1857,weights!$A$2:$R$6,18)*EXP(VLOOKUP($B1857,weights!$A$2:$R$6,14)*G1857))</f>
        <v>13.268583453517506</v>
      </c>
    </row>
    <row r="1858" spans="1:8" ht="12.75" x14ac:dyDescent="0.2">
      <c r="A1858">
        <f t="shared" si="0"/>
        <v>75</v>
      </c>
      <c r="B1858" t="str">
        <f t="shared" ref="B1858:C1858" si="1832">B1833</f>
        <v>restaurant</v>
      </c>
      <c r="C1858">
        <f t="shared" si="1832"/>
        <v>6</v>
      </c>
      <c r="D1858">
        <f ca="1">OFFSET(walk!$A$2:$Y$402,TRUNC((ROW()-ROW($D$2))/COLUMNS(walk!$A$2:$Y$402)),MOD(ROW()-ROW($D$2),COLUMNS(walk!$A$2:$Y$402)),1,1)</f>
        <v>11</v>
      </c>
      <c r="E1858">
        <f ca="1">OFFSET(bike!$A$2:$Y$402,TRUNC((ROW()-ROW($E$2))/COLUMNS(bike!$A$2:$Y$402)),MOD(ROW()-ROW($E$2),COLUMNS(bike!$A$2:$Y$402)),1,1)</f>
        <v>4</v>
      </c>
      <c r="F1858">
        <f ca="1">OFFSET(transit!$A$2:$Y$402,TRUNC((ROW()-ROW($F$2))/COLUMNS(transit!$A$2:$Y$402)),MOD(ROW()-ROW($F$2),COLUMNS(transit!$A$2:$Y$402)),1,1)</f>
        <v>9</v>
      </c>
      <c r="G1858">
        <f ca="1">OFFSET(drive!$A$2:$Y$402,TRUNC((ROW()-ROW($G$2))/COLUMNS(drive!$A$2:$Y$402)),MOD(ROW()-ROW($G$2),COLUMNS(drive!$A$2:$Y$402)),1,1)</f>
        <v>3</v>
      </c>
      <c r="H1858" s="5">
        <f ca="1">(VLOOKUP($B1858,weights!$A$2:$R$6,4))*VLOOKUP($B1858,weights!$A$2:$R$6,6)^C1858*(VLOOKUP($B1858,weights!$A$2:$R$6,15)*EXP(VLOOKUP($B1858,weights!$A$2:$R$6,11)*D1858)+VLOOKUP($B1858,weights!$A$2:$R$6,16)*EXP(VLOOKUP($B1858,weights!$A$2:$R$6,12)*E1858)+VLOOKUP($B1858,weights!$A$2:$R$6,17)*EXP(VLOOKUP($B1858,weights!$A$2:$R$6,13)*F1858)+VLOOKUP($B1858,weights!$A$2:$R$6,18)*EXP(VLOOKUP($B1858,weights!$A$2:$R$6,14)*G1858))</f>
        <v>11.670073441632418</v>
      </c>
    </row>
    <row r="1859" spans="1:8" ht="12.75" x14ac:dyDescent="0.2">
      <c r="A1859">
        <f t="shared" si="0"/>
        <v>75</v>
      </c>
      <c r="B1859" t="str">
        <f t="shared" ref="B1859:C1859" si="1833">B1834</f>
        <v>restaurant</v>
      </c>
      <c r="C1859">
        <f t="shared" si="1833"/>
        <v>7</v>
      </c>
      <c r="D1859">
        <f ca="1">OFFSET(walk!$A$2:$Y$402,TRUNC((ROW()-ROW($D$2))/COLUMNS(walk!$A$2:$Y$402)),MOD(ROW()-ROW($D$2),COLUMNS(walk!$A$2:$Y$402)),1,1)</f>
        <v>13</v>
      </c>
      <c r="E1859">
        <f ca="1">OFFSET(bike!$A$2:$Y$402,TRUNC((ROW()-ROW($E$2))/COLUMNS(bike!$A$2:$Y$402)),MOD(ROW()-ROW($E$2),COLUMNS(bike!$A$2:$Y$402)),1,1)</f>
        <v>4</v>
      </c>
      <c r="F1859">
        <f ca="1">OFFSET(transit!$A$2:$Y$402,TRUNC((ROW()-ROW($F$2))/COLUMNS(transit!$A$2:$Y$402)),MOD(ROW()-ROW($F$2),COLUMNS(transit!$A$2:$Y$402)),1,1)</f>
        <v>10</v>
      </c>
      <c r="G1859">
        <f ca="1">OFFSET(drive!$A$2:$Y$402,TRUNC((ROW()-ROW($G$2))/COLUMNS(drive!$A$2:$Y$402)),MOD(ROW()-ROW($G$2),COLUMNS(drive!$A$2:$Y$402)),1,1)</f>
        <v>3</v>
      </c>
      <c r="H1859" s="5">
        <f ca="1">(VLOOKUP($B1859,weights!$A$2:$R$6,4))*VLOOKUP($B1859,weights!$A$2:$R$6,6)^C1859*(VLOOKUP($B1859,weights!$A$2:$R$6,15)*EXP(VLOOKUP($B1859,weights!$A$2:$R$6,11)*D1859)+VLOOKUP($B1859,weights!$A$2:$R$6,16)*EXP(VLOOKUP($B1859,weights!$A$2:$R$6,12)*E1859)+VLOOKUP($B1859,weights!$A$2:$R$6,17)*EXP(VLOOKUP($B1859,weights!$A$2:$R$6,13)*F1859)+VLOOKUP($B1859,weights!$A$2:$R$6,18)*EXP(VLOOKUP($B1859,weights!$A$2:$R$6,14)*G1859))</f>
        <v>9.9016195098756477</v>
      </c>
    </row>
    <row r="1860" spans="1:8" ht="12.75" x14ac:dyDescent="0.2">
      <c r="A1860">
        <f t="shared" si="0"/>
        <v>75</v>
      </c>
      <c r="B1860" t="str">
        <f t="shared" ref="B1860:C1860" si="1834">B1835</f>
        <v>restaurant</v>
      </c>
      <c r="C1860">
        <f t="shared" si="1834"/>
        <v>8</v>
      </c>
      <c r="D1860">
        <f ca="1">OFFSET(walk!$A$2:$Y$402,TRUNC((ROW()-ROW($D$2))/COLUMNS(walk!$A$2:$Y$402)),MOD(ROW()-ROW($D$2),COLUMNS(walk!$A$2:$Y$402)),1,1)</f>
        <v>14</v>
      </c>
      <c r="E1860">
        <f ca="1">OFFSET(bike!$A$2:$Y$402,TRUNC((ROW()-ROW($E$2))/COLUMNS(bike!$A$2:$Y$402)),MOD(ROW()-ROW($E$2),COLUMNS(bike!$A$2:$Y$402)),1,1)</f>
        <v>4</v>
      </c>
      <c r="F1860">
        <f ca="1">OFFSET(transit!$A$2:$Y$402,TRUNC((ROW()-ROW($F$2))/COLUMNS(transit!$A$2:$Y$402)),MOD(ROW()-ROW($F$2),COLUMNS(transit!$A$2:$Y$402)),1,1)</f>
        <v>11</v>
      </c>
      <c r="G1860">
        <f ca="1">OFFSET(drive!$A$2:$Y$402,TRUNC((ROW()-ROW($G$2))/COLUMNS(drive!$A$2:$Y$402)),MOD(ROW()-ROW($G$2),COLUMNS(drive!$A$2:$Y$402)),1,1)</f>
        <v>4</v>
      </c>
      <c r="H1860" s="5">
        <f ca="1">(VLOOKUP($B1860,weights!$A$2:$R$6,4))*VLOOKUP($B1860,weights!$A$2:$R$6,6)^C1860*(VLOOKUP($B1860,weights!$A$2:$R$6,15)*EXP(VLOOKUP($B1860,weights!$A$2:$R$6,11)*D1860)+VLOOKUP($B1860,weights!$A$2:$R$6,16)*EXP(VLOOKUP($B1860,weights!$A$2:$R$6,12)*E1860)+VLOOKUP($B1860,weights!$A$2:$R$6,17)*EXP(VLOOKUP($B1860,weights!$A$2:$R$6,13)*F1860)+VLOOKUP($B1860,weights!$A$2:$R$6,18)*EXP(VLOOKUP($B1860,weights!$A$2:$R$6,14)*G1860))</f>
        <v>7.9361023000974278</v>
      </c>
    </row>
    <row r="1861" spans="1:8" ht="12.75" x14ac:dyDescent="0.2">
      <c r="A1861">
        <f t="shared" si="0"/>
        <v>75</v>
      </c>
      <c r="B1861" t="str">
        <f t="shared" ref="B1861:C1861" si="1835">B1836</f>
        <v>restaurant</v>
      </c>
      <c r="C1861">
        <f t="shared" si="1835"/>
        <v>9</v>
      </c>
      <c r="D1861">
        <f ca="1">OFFSET(walk!$A$2:$Y$402,TRUNC((ROW()-ROW($D$2))/COLUMNS(walk!$A$2:$Y$402)),MOD(ROW()-ROW($D$2),COLUMNS(walk!$A$2:$Y$402)),1,1)</f>
        <v>14</v>
      </c>
      <c r="E1861">
        <f ca="1">OFFSET(bike!$A$2:$Y$402,TRUNC((ROW()-ROW($E$2))/COLUMNS(bike!$A$2:$Y$402)),MOD(ROW()-ROW($E$2),COLUMNS(bike!$A$2:$Y$402)),1,1)</f>
        <v>4</v>
      </c>
      <c r="F1861">
        <f ca="1">OFFSET(transit!$A$2:$Y$402,TRUNC((ROW()-ROW($F$2))/COLUMNS(transit!$A$2:$Y$402)),MOD(ROW()-ROW($F$2),COLUMNS(transit!$A$2:$Y$402)),1,1)</f>
        <v>11</v>
      </c>
      <c r="G1861">
        <f ca="1">OFFSET(drive!$A$2:$Y$402,TRUNC((ROW()-ROW($G$2))/COLUMNS(drive!$A$2:$Y$402)),MOD(ROW()-ROW($G$2),COLUMNS(drive!$A$2:$Y$402)),1,1)</f>
        <v>4</v>
      </c>
      <c r="H1861" s="5">
        <f ca="1">(VLOOKUP($B1861,weights!$A$2:$R$6,4))*VLOOKUP($B1861,weights!$A$2:$R$6,6)^C1861*(VLOOKUP($B1861,weights!$A$2:$R$6,15)*EXP(VLOOKUP($B1861,weights!$A$2:$R$6,11)*D1861)+VLOOKUP($B1861,weights!$A$2:$R$6,16)*EXP(VLOOKUP($B1861,weights!$A$2:$R$6,12)*E1861)+VLOOKUP($B1861,weights!$A$2:$R$6,17)*EXP(VLOOKUP($B1861,weights!$A$2:$R$6,13)*F1861)+VLOOKUP($B1861,weights!$A$2:$R$6,18)*EXP(VLOOKUP($B1861,weights!$A$2:$R$6,14)*G1861))</f>
        <v>7.1130990986058427</v>
      </c>
    </row>
    <row r="1862" spans="1:8" ht="12.75" x14ac:dyDescent="0.2">
      <c r="A1862">
        <f t="shared" si="0"/>
        <v>75</v>
      </c>
      <c r="B1862" t="str">
        <f t="shared" ref="B1862:C1862" si="1836">B1837</f>
        <v>supermarket</v>
      </c>
      <c r="C1862">
        <f t="shared" si="1836"/>
        <v>0</v>
      </c>
      <c r="D1862">
        <f ca="1">OFFSET(walk!$A$2:$Y$402,TRUNC((ROW()-ROW($D$2))/COLUMNS(walk!$A$2:$Y$402)),MOD(ROW()-ROW($D$2),COLUMNS(walk!$A$2:$Y$402)),1,1)</f>
        <v>34</v>
      </c>
      <c r="E1862">
        <f ca="1">OFFSET(bike!$A$2:$Y$402,TRUNC((ROW()-ROW($E$2))/COLUMNS(bike!$A$2:$Y$402)),MOD(ROW()-ROW($E$2),COLUMNS(bike!$A$2:$Y$402)),1,1)</f>
        <v>14</v>
      </c>
      <c r="F1862">
        <f ca="1">OFFSET(transit!$A$2:$Y$402,TRUNC((ROW()-ROW($F$2))/COLUMNS(transit!$A$2:$Y$402)),MOD(ROW()-ROW($F$2),COLUMNS(transit!$A$2:$Y$402)),1,1)</f>
        <v>21</v>
      </c>
      <c r="G1862">
        <f ca="1">OFFSET(drive!$A$2:$Y$402,TRUNC((ROW()-ROW($G$2))/COLUMNS(drive!$A$2:$Y$402)),MOD(ROW()-ROW($G$2),COLUMNS(drive!$A$2:$Y$402)),1,1)</f>
        <v>8</v>
      </c>
      <c r="H1862" s="5">
        <f ca="1">(VLOOKUP($B1862,weights!$A$2:$R$6,4))*VLOOKUP($B1862,weights!$A$2:$R$6,6)^C1862*(VLOOKUP($B1862,weights!$A$2:$R$6,15)*EXP(VLOOKUP($B1862,weights!$A$2:$R$6,11)*D1862)+VLOOKUP($B1862,weights!$A$2:$R$6,16)*EXP(VLOOKUP($B1862,weights!$A$2:$R$6,12)*E1862)+VLOOKUP($B1862,weights!$A$2:$R$6,17)*EXP(VLOOKUP($B1862,weights!$A$2:$R$6,13)*F1862)+VLOOKUP($B1862,weights!$A$2:$R$6,18)*EXP(VLOOKUP($B1862,weights!$A$2:$R$6,14)*G1862))</f>
        <v>3.5545039191810557</v>
      </c>
    </row>
    <row r="1863" spans="1:8" ht="12.75" x14ac:dyDescent="0.2">
      <c r="A1863">
        <f t="shared" si="0"/>
        <v>75</v>
      </c>
      <c r="B1863" t="str">
        <f t="shared" ref="B1863:C1863" si="1837">B1838</f>
        <v>supermarket</v>
      </c>
      <c r="C1863">
        <f t="shared" si="1837"/>
        <v>1</v>
      </c>
      <c r="D1863">
        <f ca="1">OFFSET(walk!$A$2:$Y$402,TRUNC((ROW()-ROW($D$2))/COLUMNS(walk!$A$2:$Y$402)),MOD(ROW()-ROW($D$2),COLUMNS(walk!$A$2:$Y$402)),1,1)</f>
        <v>46</v>
      </c>
      <c r="E1863">
        <f ca="1">OFFSET(bike!$A$2:$Y$402,TRUNC((ROW()-ROW($E$2))/COLUMNS(bike!$A$2:$Y$402)),MOD(ROW()-ROW($E$2),COLUMNS(bike!$A$2:$Y$402)),1,1)</f>
        <v>15</v>
      </c>
      <c r="F1863">
        <f ca="1">OFFSET(transit!$A$2:$Y$402,TRUNC((ROW()-ROW($F$2))/COLUMNS(transit!$A$2:$Y$402)),MOD(ROW()-ROW($F$2),COLUMNS(transit!$A$2:$Y$402)),1,1)</f>
        <v>26</v>
      </c>
      <c r="G1863">
        <f ca="1">OFFSET(drive!$A$2:$Y$402,TRUNC((ROW()-ROW($G$2))/COLUMNS(drive!$A$2:$Y$402)),MOD(ROW()-ROW($G$2),COLUMNS(drive!$A$2:$Y$402)),1,1)</f>
        <v>9</v>
      </c>
      <c r="H1863" s="5">
        <f ca="1">(VLOOKUP($B1863,weights!$A$2:$R$6,4))*VLOOKUP($B1863,weights!$A$2:$R$6,6)^C1863*(VLOOKUP($B1863,weights!$A$2:$R$6,15)*EXP(VLOOKUP($B1863,weights!$A$2:$R$6,11)*D1863)+VLOOKUP($B1863,weights!$A$2:$R$6,16)*EXP(VLOOKUP($B1863,weights!$A$2:$R$6,12)*E1863)+VLOOKUP($B1863,weights!$A$2:$R$6,17)*EXP(VLOOKUP($B1863,weights!$A$2:$R$6,13)*F1863)+VLOOKUP($B1863,weights!$A$2:$R$6,18)*EXP(VLOOKUP($B1863,weights!$A$2:$R$6,14)*G1863))</f>
        <v>1.6382391119165169</v>
      </c>
    </row>
    <row r="1864" spans="1:8" ht="12.75" x14ac:dyDescent="0.2">
      <c r="A1864">
        <f t="shared" si="0"/>
        <v>75</v>
      </c>
      <c r="B1864" t="str">
        <f t="shared" ref="B1864:C1864" si="1838">B1839</f>
        <v>supermarket</v>
      </c>
      <c r="C1864">
        <f t="shared" si="1838"/>
        <v>2</v>
      </c>
      <c r="D1864">
        <f ca="1">OFFSET(walk!$A$2:$Y$402,TRUNC((ROW()-ROW($D$2))/COLUMNS(walk!$A$2:$Y$402)),MOD(ROW()-ROW($D$2),COLUMNS(walk!$A$2:$Y$402)),1,1)</f>
        <v>51</v>
      </c>
      <c r="E1864">
        <f ca="1">OFFSET(bike!$A$2:$Y$402,TRUNC((ROW()-ROW($E$2))/COLUMNS(bike!$A$2:$Y$402)),MOD(ROW()-ROW($E$2),COLUMNS(bike!$A$2:$Y$402)),1,1)</f>
        <v>16</v>
      </c>
      <c r="F1864">
        <f ca="1">OFFSET(transit!$A$2:$Y$402,TRUNC((ROW()-ROW($F$2))/COLUMNS(transit!$A$2:$Y$402)),MOD(ROW()-ROW($F$2),COLUMNS(transit!$A$2:$Y$402)),1,1)</f>
        <v>27</v>
      </c>
      <c r="G1864">
        <f ca="1">OFFSET(drive!$A$2:$Y$402,TRUNC((ROW()-ROW($G$2))/COLUMNS(drive!$A$2:$Y$402)),MOD(ROW()-ROW($G$2),COLUMNS(drive!$A$2:$Y$402)),1,1)</f>
        <v>12</v>
      </c>
      <c r="H1864" s="5">
        <f ca="1">(VLOOKUP($B1864,weights!$A$2:$R$6,4))*VLOOKUP($B1864,weights!$A$2:$R$6,6)^C1864*(VLOOKUP($B1864,weights!$A$2:$R$6,15)*EXP(VLOOKUP($B1864,weights!$A$2:$R$6,11)*D1864)+VLOOKUP($B1864,weights!$A$2:$R$6,16)*EXP(VLOOKUP($B1864,weights!$A$2:$R$6,12)*E1864)+VLOOKUP($B1864,weights!$A$2:$R$6,17)*EXP(VLOOKUP($B1864,weights!$A$2:$R$6,13)*F1864)+VLOOKUP($B1864,weights!$A$2:$R$6,18)*EXP(VLOOKUP($B1864,weights!$A$2:$R$6,14)*G1864))</f>
        <v>0.53741858388268193</v>
      </c>
    </row>
    <row r="1865" spans="1:8" ht="12.75" x14ac:dyDescent="0.2">
      <c r="A1865">
        <f t="shared" si="0"/>
        <v>75</v>
      </c>
      <c r="B1865" t="str">
        <f t="shared" ref="B1865:C1865" si="1839">B1840</f>
        <v>supermarket</v>
      </c>
      <c r="C1865">
        <f t="shared" si="1839"/>
        <v>3</v>
      </c>
      <c r="D1865">
        <f ca="1">OFFSET(walk!$A$2:$Y$402,TRUNC((ROW()-ROW($D$2))/COLUMNS(walk!$A$2:$Y$402)),MOD(ROW()-ROW($D$2),COLUMNS(walk!$A$2:$Y$402)),1,1)</f>
        <v>59</v>
      </c>
      <c r="E1865">
        <f ca="1">OFFSET(bike!$A$2:$Y$402,TRUNC((ROW()-ROW($E$2))/COLUMNS(bike!$A$2:$Y$402)),MOD(ROW()-ROW($E$2),COLUMNS(bike!$A$2:$Y$402)),1,1)</f>
        <v>19</v>
      </c>
      <c r="F1865">
        <f ca="1">OFFSET(transit!$A$2:$Y$402,TRUNC((ROW()-ROW($F$2))/COLUMNS(transit!$A$2:$Y$402)),MOD(ROW()-ROW($F$2),COLUMNS(transit!$A$2:$Y$402)),1,1)</f>
        <v>34</v>
      </c>
      <c r="G1865">
        <f ca="1">OFFSET(drive!$A$2:$Y$402,TRUNC((ROW()-ROW($G$2))/COLUMNS(drive!$A$2:$Y$402)),MOD(ROW()-ROW($G$2),COLUMNS(drive!$A$2:$Y$402)),1,1)</f>
        <v>13</v>
      </c>
      <c r="H1865" s="5">
        <f ca="1">(VLOOKUP($B1865,weights!$A$2:$R$6,4))*VLOOKUP($B1865,weights!$A$2:$R$6,6)^C1865*(VLOOKUP($B1865,weights!$A$2:$R$6,15)*EXP(VLOOKUP($B1865,weights!$A$2:$R$6,11)*D1865)+VLOOKUP($B1865,weights!$A$2:$R$6,16)*EXP(VLOOKUP($B1865,weights!$A$2:$R$6,12)*E1865)+VLOOKUP($B1865,weights!$A$2:$R$6,17)*EXP(VLOOKUP($B1865,weights!$A$2:$R$6,13)*F1865)+VLOOKUP($B1865,weights!$A$2:$R$6,18)*EXP(VLOOKUP($B1865,weights!$A$2:$R$6,14)*G1865))</f>
        <v>0.23902703950655332</v>
      </c>
    </row>
    <row r="1866" spans="1:8" ht="12.75" x14ac:dyDescent="0.2">
      <c r="A1866">
        <f t="shared" si="0"/>
        <v>75</v>
      </c>
      <c r="B1866" t="str">
        <f t="shared" ref="B1866:C1866" si="1840">B1841</f>
        <v>supermarket</v>
      </c>
      <c r="C1866">
        <f t="shared" si="1840"/>
        <v>4</v>
      </c>
      <c r="D1866">
        <f ca="1">OFFSET(walk!$A$2:$Y$402,TRUNC((ROW()-ROW($D$2))/COLUMNS(walk!$A$2:$Y$402)),MOD(ROW()-ROW($D$2),COLUMNS(walk!$A$2:$Y$402)),1,1)</f>
        <v>75</v>
      </c>
      <c r="E1866">
        <f ca="1">OFFSET(bike!$A$2:$Y$402,TRUNC((ROW()-ROW($E$2))/COLUMNS(bike!$A$2:$Y$402)),MOD(ROW()-ROW($E$2),COLUMNS(bike!$A$2:$Y$402)),1,1)</f>
        <v>23</v>
      </c>
      <c r="F1866">
        <f ca="1">OFFSET(transit!$A$2:$Y$402,TRUNC((ROW()-ROW($F$2))/COLUMNS(transit!$A$2:$Y$402)),MOD(ROW()-ROW($F$2),COLUMNS(transit!$A$2:$Y$402)),1,1)</f>
        <v>39</v>
      </c>
      <c r="G1866">
        <f ca="1">OFFSET(drive!$A$2:$Y$402,TRUNC((ROW()-ROW($G$2))/COLUMNS(drive!$A$2:$Y$402)),MOD(ROW()-ROW($G$2),COLUMNS(drive!$A$2:$Y$402)),1,1)</f>
        <v>14</v>
      </c>
      <c r="H1866" s="5">
        <f ca="1">(VLOOKUP($B1866,weights!$A$2:$R$6,4))*VLOOKUP($B1866,weights!$A$2:$R$6,6)^C1866*(VLOOKUP($B1866,weights!$A$2:$R$6,15)*EXP(VLOOKUP($B1866,weights!$A$2:$R$6,11)*D1866)+VLOOKUP($B1866,weights!$A$2:$R$6,16)*EXP(VLOOKUP($B1866,weights!$A$2:$R$6,12)*E1866)+VLOOKUP($B1866,weights!$A$2:$R$6,17)*EXP(VLOOKUP($B1866,weights!$A$2:$R$6,13)*F1866)+VLOOKUP($B1866,weights!$A$2:$R$6,18)*EXP(VLOOKUP($B1866,weights!$A$2:$R$6,14)*G1866))</f>
        <v>0.11071552703015002</v>
      </c>
    </row>
    <row r="1867" spans="1:8" ht="12.75" x14ac:dyDescent="0.2">
      <c r="A1867">
        <f t="shared" si="0"/>
        <v>75</v>
      </c>
      <c r="B1867" t="str">
        <f t="shared" ref="B1867:C1867" si="1841">B1842</f>
        <v>store</v>
      </c>
      <c r="C1867">
        <f t="shared" si="1841"/>
        <v>0</v>
      </c>
      <c r="D1867">
        <f ca="1">OFFSET(walk!$A$2:$Y$402,TRUNC((ROW()-ROW($D$2))/COLUMNS(walk!$A$2:$Y$402)),MOD(ROW()-ROW($D$2),COLUMNS(walk!$A$2:$Y$402)),1,1)</f>
        <v>2</v>
      </c>
      <c r="E1867">
        <f ca="1">OFFSET(bike!$A$2:$Y$402,TRUNC((ROW()-ROW($E$2))/COLUMNS(bike!$A$2:$Y$402)),MOD(ROW()-ROW($E$2),COLUMNS(bike!$A$2:$Y$402)),1,1)</f>
        <v>0</v>
      </c>
      <c r="F1867">
        <f ca="1">OFFSET(transit!$A$2:$Y$402,TRUNC((ROW()-ROW($F$2))/COLUMNS(transit!$A$2:$Y$402)),MOD(ROW()-ROW($F$2),COLUMNS(transit!$A$2:$Y$402)),1,1)</f>
        <v>2</v>
      </c>
      <c r="G1867">
        <f ca="1">OFFSET(drive!$A$2:$Y$402,TRUNC((ROW()-ROW($G$2))/COLUMNS(drive!$A$2:$Y$402)),MOD(ROW()-ROW($G$2),COLUMNS(drive!$A$2:$Y$402)),1,1)</f>
        <v>0</v>
      </c>
      <c r="H1867" s="5">
        <f ca="1">(VLOOKUP($B1867,weights!$A$2:$R$6,4))*VLOOKUP($B1867,weights!$A$2:$R$6,6)^C1867*(VLOOKUP($B1867,weights!$A$2:$R$6,15)*EXP(VLOOKUP($B1867,weights!$A$2:$R$6,11)*D1867)+VLOOKUP($B1867,weights!$A$2:$R$6,16)*EXP(VLOOKUP($B1867,weights!$A$2:$R$6,12)*E1867)+VLOOKUP($B1867,weights!$A$2:$R$6,17)*EXP(VLOOKUP($B1867,weights!$A$2:$R$6,13)*F1867)+VLOOKUP($B1867,weights!$A$2:$R$6,18)*EXP(VLOOKUP($B1867,weights!$A$2:$R$6,14)*G1867))</f>
        <v>35.201764025288824</v>
      </c>
    </row>
    <row r="1868" spans="1:8" ht="12.75" x14ac:dyDescent="0.2">
      <c r="A1868">
        <f t="shared" si="0"/>
        <v>75</v>
      </c>
      <c r="B1868" t="str">
        <f t="shared" ref="B1868:C1868" si="1842">B1843</f>
        <v>store</v>
      </c>
      <c r="C1868">
        <f t="shared" si="1842"/>
        <v>1</v>
      </c>
      <c r="D1868">
        <f ca="1">OFFSET(walk!$A$2:$Y$402,TRUNC((ROW()-ROW($D$2))/COLUMNS(walk!$A$2:$Y$402)),MOD(ROW()-ROW($D$2),COLUMNS(walk!$A$2:$Y$402)),1,1)</f>
        <v>7</v>
      </c>
      <c r="E1868">
        <f ca="1">OFFSET(bike!$A$2:$Y$402,TRUNC((ROW()-ROW($E$2))/COLUMNS(bike!$A$2:$Y$402)),MOD(ROW()-ROW($E$2),COLUMNS(bike!$A$2:$Y$402)),1,1)</f>
        <v>2</v>
      </c>
      <c r="F1868">
        <f ca="1">OFFSET(transit!$A$2:$Y$402,TRUNC((ROW()-ROW($F$2))/COLUMNS(transit!$A$2:$Y$402)),MOD(ROW()-ROW($F$2),COLUMNS(transit!$A$2:$Y$402)),1,1)</f>
        <v>7</v>
      </c>
      <c r="G1868">
        <f ca="1">OFFSET(drive!$A$2:$Y$402,TRUNC((ROW()-ROW($G$2))/COLUMNS(drive!$A$2:$Y$402)),MOD(ROW()-ROW($G$2),COLUMNS(drive!$A$2:$Y$402)),1,1)</f>
        <v>2</v>
      </c>
      <c r="H1868" s="5">
        <f ca="1">(VLOOKUP($B1868,weights!$A$2:$R$6,4))*VLOOKUP($B1868,weights!$A$2:$R$6,6)^C1868*(VLOOKUP($B1868,weights!$A$2:$R$6,15)*EXP(VLOOKUP($B1868,weights!$A$2:$R$6,11)*D1868)+VLOOKUP($B1868,weights!$A$2:$R$6,16)*EXP(VLOOKUP($B1868,weights!$A$2:$R$6,12)*E1868)+VLOOKUP($B1868,weights!$A$2:$R$6,17)*EXP(VLOOKUP($B1868,weights!$A$2:$R$6,13)*F1868)+VLOOKUP($B1868,weights!$A$2:$R$6,18)*EXP(VLOOKUP($B1868,weights!$A$2:$R$6,14)*G1868))</f>
        <v>9.230637960199946</v>
      </c>
    </row>
    <row r="1869" spans="1:8" ht="12.75" x14ac:dyDescent="0.2">
      <c r="A1869">
        <f t="shared" si="0"/>
        <v>75</v>
      </c>
      <c r="B1869" t="str">
        <f t="shared" ref="B1869:C1869" si="1843">B1844</f>
        <v>store</v>
      </c>
      <c r="C1869">
        <f t="shared" si="1843"/>
        <v>2</v>
      </c>
      <c r="D1869">
        <f ca="1">OFFSET(walk!$A$2:$Y$402,TRUNC((ROW()-ROW($D$2))/COLUMNS(walk!$A$2:$Y$402)),MOD(ROW()-ROW($D$2),COLUMNS(walk!$A$2:$Y$402)),1,1)</f>
        <v>7</v>
      </c>
      <c r="E1869">
        <f ca="1">OFFSET(bike!$A$2:$Y$402,TRUNC((ROW()-ROW($E$2))/COLUMNS(bike!$A$2:$Y$402)),MOD(ROW()-ROW($E$2),COLUMNS(bike!$A$2:$Y$402)),1,1)</f>
        <v>2</v>
      </c>
      <c r="F1869">
        <f ca="1">OFFSET(transit!$A$2:$Y$402,TRUNC((ROW()-ROW($F$2))/COLUMNS(transit!$A$2:$Y$402)),MOD(ROW()-ROW($F$2),COLUMNS(transit!$A$2:$Y$402)),1,1)</f>
        <v>7</v>
      </c>
      <c r="G1869">
        <f ca="1">OFFSET(drive!$A$2:$Y$402,TRUNC((ROW()-ROW($G$2))/COLUMNS(drive!$A$2:$Y$402)),MOD(ROW()-ROW($G$2),COLUMNS(drive!$A$2:$Y$402)),1,1)</f>
        <v>2</v>
      </c>
      <c r="H1869" s="5">
        <f ca="1">(VLOOKUP($B1869,weights!$A$2:$R$6,4))*VLOOKUP($B1869,weights!$A$2:$R$6,6)^C1869*(VLOOKUP($B1869,weights!$A$2:$R$6,15)*EXP(VLOOKUP($B1869,weights!$A$2:$R$6,11)*D1869)+VLOOKUP($B1869,weights!$A$2:$R$6,16)*EXP(VLOOKUP($B1869,weights!$A$2:$R$6,12)*E1869)+VLOOKUP($B1869,weights!$A$2:$R$6,17)*EXP(VLOOKUP($B1869,weights!$A$2:$R$6,13)*F1869)+VLOOKUP($B1869,weights!$A$2:$R$6,18)*EXP(VLOOKUP($B1869,weights!$A$2:$R$6,14)*G1869))</f>
        <v>6.2253139731581051</v>
      </c>
    </row>
    <row r="1870" spans="1:8" ht="12.75" x14ac:dyDescent="0.2">
      <c r="A1870">
        <f t="shared" si="0"/>
        <v>75</v>
      </c>
      <c r="B1870" t="str">
        <f t="shared" ref="B1870:C1870" si="1844">B1845</f>
        <v>store</v>
      </c>
      <c r="C1870">
        <f t="shared" si="1844"/>
        <v>3</v>
      </c>
      <c r="D1870">
        <f ca="1">OFFSET(walk!$A$2:$Y$402,TRUNC((ROW()-ROW($D$2))/COLUMNS(walk!$A$2:$Y$402)),MOD(ROW()-ROW($D$2),COLUMNS(walk!$A$2:$Y$402)),1,1)</f>
        <v>9</v>
      </c>
      <c r="E1870">
        <f ca="1">OFFSET(bike!$A$2:$Y$402,TRUNC((ROW()-ROW($E$2))/COLUMNS(bike!$A$2:$Y$402)),MOD(ROW()-ROW($E$2),COLUMNS(bike!$A$2:$Y$402)),1,1)</f>
        <v>2</v>
      </c>
      <c r="F1870">
        <f ca="1">OFFSET(transit!$A$2:$Y$402,TRUNC((ROW()-ROW($F$2))/COLUMNS(transit!$A$2:$Y$402)),MOD(ROW()-ROW($F$2),COLUMNS(transit!$A$2:$Y$402)),1,1)</f>
        <v>8</v>
      </c>
      <c r="G1870">
        <f ca="1">OFFSET(drive!$A$2:$Y$402,TRUNC((ROW()-ROW($G$2))/COLUMNS(drive!$A$2:$Y$402)),MOD(ROW()-ROW($G$2),COLUMNS(drive!$A$2:$Y$402)),1,1)</f>
        <v>2</v>
      </c>
      <c r="H1870" s="5">
        <f ca="1">(VLOOKUP($B1870,weights!$A$2:$R$6,4))*VLOOKUP($B1870,weights!$A$2:$R$6,6)^C1870*(VLOOKUP($B1870,weights!$A$2:$R$6,15)*EXP(VLOOKUP($B1870,weights!$A$2:$R$6,11)*D1870)+VLOOKUP($B1870,weights!$A$2:$R$6,16)*EXP(VLOOKUP($B1870,weights!$A$2:$R$6,12)*E1870)+VLOOKUP($B1870,weights!$A$2:$R$6,17)*EXP(VLOOKUP($B1870,weights!$A$2:$R$6,13)*F1870)+VLOOKUP($B1870,weights!$A$2:$R$6,18)*EXP(VLOOKUP($B1870,weights!$A$2:$R$6,14)*G1870))</f>
        <v>3.950331289842862</v>
      </c>
    </row>
    <row r="1871" spans="1:8" ht="12.75" x14ac:dyDescent="0.2">
      <c r="A1871">
        <f t="shared" si="0"/>
        <v>75</v>
      </c>
      <c r="B1871" t="str">
        <f t="shared" ref="B1871:C1871" si="1845">B1846</f>
        <v>store</v>
      </c>
      <c r="C1871">
        <f t="shared" si="1845"/>
        <v>4</v>
      </c>
      <c r="D1871">
        <f ca="1">OFFSET(walk!$A$2:$Y$402,TRUNC((ROW()-ROW($D$2))/COLUMNS(walk!$A$2:$Y$402)),MOD(ROW()-ROW($D$2),COLUMNS(walk!$A$2:$Y$402)),1,1)</f>
        <v>12</v>
      </c>
      <c r="E1871">
        <f ca="1">OFFSET(bike!$A$2:$Y$402,TRUNC((ROW()-ROW($E$2))/COLUMNS(bike!$A$2:$Y$402)),MOD(ROW()-ROW($E$2),COLUMNS(bike!$A$2:$Y$402)),1,1)</f>
        <v>3</v>
      </c>
      <c r="F1871">
        <f ca="1">OFFSET(transit!$A$2:$Y$402,TRUNC((ROW()-ROW($F$2))/COLUMNS(transit!$A$2:$Y$402)),MOD(ROW()-ROW($F$2),COLUMNS(transit!$A$2:$Y$402)),1,1)</f>
        <v>9</v>
      </c>
      <c r="G1871">
        <f ca="1">OFFSET(drive!$A$2:$Y$402,TRUNC((ROW()-ROW($G$2))/COLUMNS(drive!$A$2:$Y$402)),MOD(ROW()-ROW($G$2),COLUMNS(drive!$A$2:$Y$402)),1,1)</f>
        <v>2</v>
      </c>
      <c r="H1871" s="5">
        <f ca="1">(VLOOKUP($B1871,weights!$A$2:$R$6,4))*VLOOKUP($B1871,weights!$A$2:$R$6,6)^C1871*(VLOOKUP($B1871,weights!$A$2:$R$6,15)*EXP(VLOOKUP($B1871,weights!$A$2:$R$6,11)*D1871)+VLOOKUP($B1871,weights!$A$2:$R$6,16)*EXP(VLOOKUP($B1871,weights!$A$2:$R$6,12)*E1871)+VLOOKUP($B1871,weights!$A$2:$R$6,17)*EXP(VLOOKUP($B1871,weights!$A$2:$R$6,13)*F1871)+VLOOKUP($B1871,weights!$A$2:$R$6,18)*EXP(VLOOKUP($B1871,weights!$A$2:$R$6,14)*G1871))</f>
        <v>2.1623738989523398</v>
      </c>
    </row>
    <row r="1872" spans="1:8" ht="12.75" x14ac:dyDescent="0.2">
      <c r="A1872">
        <f t="shared" si="0"/>
        <v>75</v>
      </c>
      <c r="B1872" t="str">
        <f t="shared" ref="B1872:C1872" si="1846">B1847</f>
        <v>pharmacy</v>
      </c>
      <c r="C1872">
        <f t="shared" si="1846"/>
        <v>0</v>
      </c>
      <c r="D1872">
        <f ca="1">OFFSET(walk!$A$2:$Y$402,TRUNC((ROW()-ROW($D$2))/COLUMNS(walk!$A$2:$Y$402)),MOD(ROW()-ROW($D$2),COLUMNS(walk!$A$2:$Y$402)),1,1)</f>
        <v>9</v>
      </c>
      <c r="E1872">
        <f ca="1">OFFSET(bike!$A$2:$Y$402,TRUNC((ROW()-ROW($E$2))/COLUMNS(bike!$A$2:$Y$402)),MOD(ROW()-ROW($E$2),COLUMNS(bike!$A$2:$Y$402)),1,1)</f>
        <v>4</v>
      </c>
      <c r="F1872">
        <f ca="1">OFFSET(transit!$A$2:$Y$402,TRUNC((ROW()-ROW($F$2))/COLUMNS(transit!$A$2:$Y$402)),MOD(ROW()-ROW($F$2),COLUMNS(transit!$A$2:$Y$402)),1,1)</f>
        <v>9</v>
      </c>
      <c r="G1872">
        <f ca="1">OFFSET(drive!$A$2:$Y$402,TRUNC((ROW()-ROW($G$2))/COLUMNS(drive!$A$2:$Y$402)),MOD(ROW()-ROW($G$2),COLUMNS(drive!$A$2:$Y$402)),1,1)</f>
        <v>2</v>
      </c>
      <c r="H1872" s="5">
        <f ca="1">(VLOOKUP($B1872,weights!$A$2:$R$6,4))*VLOOKUP($B1872,weights!$A$2:$R$6,6)^C1872*(VLOOKUP($B1872,weights!$A$2:$R$6,15)*EXP(VLOOKUP($B1872,weights!$A$2:$R$6,11)*D1872)+VLOOKUP($B1872,weights!$A$2:$R$6,16)*EXP(VLOOKUP($B1872,weights!$A$2:$R$6,12)*E1872)+VLOOKUP($B1872,weights!$A$2:$R$6,17)*EXP(VLOOKUP($B1872,weights!$A$2:$R$6,13)*F1872)+VLOOKUP($B1872,weights!$A$2:$R$6,18)*EXP(VLOOKUP($B1872,weights!$A$2:$R$6,14)*G1872))</f>
        <v>6.6474522336613751</v>
      </c>
    </row>
    <row r="1873" spans="1:8" ht="12.75" x14ac:dyDescent="0.2">
      <c r="A1873">
        <f t="shared" si="0"/>
        <v>75</v>
      </c>
      <c r="B1873" t="str">
        <f t="shared" ref="B1873:C1873" si="1847">B1848</f>
        <v>pharmacy</v>
      </c>
      <c r="C1873">
        <f t="shared" si="1847"/>
        <v>1</v>
      </c>
      <c r="D1873">
        <f ca="1">OFFSET(walk!$A$2:$Y$402,TRUNC((ROW()-ROW($D$2))/COLUMNS(walk!$A$2:$Y$402)),MOD(ROW()-ROW($D$2),COLUMNS(walk!$A$2:$Y$402)),1,1)</f>
        <v>9</v>
      </c>
      <c r="E1873">
        <f ca="1">OFFSET(bike!$A$2:$Y$402,TRUNC((ROW()-ROW($E$2))/COLUMNS(bike!$A$2:$Y$402)),MOD(ROW()-ROW($E$2),COLUMNS(bike!$A$2:$Y$402)),1,1)</f>
        <v>4</v>
      </c>
      <c r="F1873">
        <f ca="1">OFFSET(transit!$A$2:$Y$402,TRUNC((ROW()-ROW($F$2))/COLUMNS(transit!$A$2:$Y$402)),MOD(ROW()-ROW($F$2),COLUMNS(transit!$A$2:$Y$402)),1,1)</f>
        <v>9</v>
      </c>
      <c r="G1873">
        <f ca="1">OFFSET(drive!$A$2:$Y$402,TRUNC((ROW()-ROW($G$2))/COLUMNS(drive!$A$2:$Y$402)),MOD(ROW()-ROW($G$2),COLUMNS(drive!$A$2:$Y$402)),1,1)</f>
        <v>2</v>
      </c>
      <c r="H1873" s="5">
        <f ca="1">(VLOOKUP($B1873,weights!$A$2:$R$6,4))*VLOOKUP($B1873,weights!$A$2:$R$6,6)^C1873*(VLOOKUP($B1873,weights!$A$2:$R$6,15)*EXP(VLOOKUP($B1873,weights!$A$2:$R$6,11)*D1873)+VLOOKUP($B1873,weights!$A$2:$R$6,16)*EXP(VLOOKUP($B1873,weights!$A$2:$R$6,12)*E1873)+VLOOKUP($B1873,weights!$A$2:$R$6,17)*EXP(VLOOKUP($B1873,weights!$A$2:$R$6,13)*F1873)+VLOOKUP($B1873,weights!$A$2:$R$6,18)*EXP(VLOOKUP($B1873,weights!$A$2:$R$6,14)*G1873))</f>
        <v>3.2006251495406617</v>
      </c>
    </row>
    <row r="1874" spans="1:8" ht="12.75" x14ac:dyDescent="0.2">
      <c r="A1874">
        <f t="shared" si="0"/>
        <v>75</v>
      </c>
      <c r="B1874" t="str">
        <f t="shared" ref="B1874:C1874" si="1848">B1849</f>
        <v>pharmacy</v>
      </c>
      <c r="C1874">
        <f t="shared" si="1848"/>
        <v>2</v>
      </c>
      <c r="D1874">
        <f ca="1">OFFSET(walk!$A$2:$Y$402,TRUNC((ROW()-ROW($D$2))/COLUMNS(walk!$A$2:$Y$402)),MOD(ROW()-ROW($D$2),COLUMNS(walk!$A$2:$Y$402)),1,1)</f>
        <v>15</v>
      </c>
      <c r="E1874">
        <f ca="1">OFFSET(bike!$A$2:$Y$402,TRUNC((ROW()-ROW($E$2))/COLUMNS(bike!$A$2:$Y$402)),MOD(ROW()-ROW($E$2),COLUMNS(bike!$A$2:$Y$402)),1,1)</f>
        <v>4</v>
      </c>
      <c r="F1874">
        <f ca="1">OFFSET(transit!$A$2:$Y$402,TRUNC((ROW()-ROW($F$2))/COLUMNS(transit!$A$2:$Y$402)),MOD(ROW()-ROW($F$2),COLUMNS(transit!$A$2:$Y$402)),1,1)</f>
        <v>15</v>
      </c>
      <c r="G1874">
        <f ca="1">OFFSET(drive!$A$2:$Y$402,TRUNC((ROW()-ROW($G$2))/COLUMNS(drive!$A$2:$Y$402)),MOD(ROW()-ROW($G$2),COLUMNS(drive!$A$2:$Y$402)),1,1)</f>
        <v>3</v>
      </c>
      <c r="H1874" s="5">
        <f ca="1">(VLOOKUP($B1874,weights!$A$2:$R$6,4))*VLOOKUP($B1874,weights!$A$2:$R$6,6)^C1874*(VLOOKUP($B1874,weights!$A$2:$R$6,15)*EXP(VLOOKUP($B1874,weights!$A$2:$R$6,11)*D1874)+VLOOKUP($B1874,weights!$A$2:$R$6,16)*EXP(VLOOKUP($B1874,weights!$A$2:$R$6,12)*E1874)+VLOOKUP($B1874,weights!$A$2:$R$6,17)*EXP(VLOOKUP($B1874,weights!$A$2:$R$6,13)*F1874)+VLOOKUP($B1874,weights!$A$2:$R$6,18)*EXP(VLOOKUP($B1874,weights!$A$2:$R$6,14)*G1874))</f>
        <v>1.1414435577420159</v>
      </c>
    </row>
    <row r="1875" spans="1:8" ht="12.75" x14ac:dyDescent="0.2">
      <c r="A1875">
        <f t="shared" si="0"/>
        <v>75</v>
      </c>
      <c r="B1875" t="str">
        <f t="shared" ref="B1875:C1875" si="1849">B1850</f>
        <v>bank</v>
      </c>
      <c r="C1875">
        <f t="shared" si="1849"/>
        <v>0</v>
      </c>
      <c r="D1875">
        <f ca="1">OFFSET(walk!$A$2:$Y$402,TRUNC((ROW()-ROW($D$2))/COLUMNS(walk!$A$2:$Y$402)),MOD(ROW()-ROW($D$2),COLUMNS(walk!$A$2:$Y$402)),1,1)</f>
        <v>21</v>
      </c>
      <c r="E1875">
        <f ca="1">OFFSET(bike!$A$2:$Y$402,TRUNC((ROW()-ROW($E$2))/COLUMNS(bike!$A$2:$Y$402)),MOD(ROW()-ROW($E$2),COLUMNS(bike!$A$2:$Y$402)),1,1)</f>
        <v>7</v>
      </c>
      <c r="F1875">
        <f ca="1">OFFSET(transit!$A$2:$Y$402,TRUNC((ROW()-ROW($F$2))/COLUMNS(transit!$A$2:$Y$402)),MOD(ROW()-ROW($F$2),COLUMNS(transit!$A$2:$Y$402)),1,1)</f>
        <v>14</v>
      </c>
      <c r="G1875">
        <f ca="1">OFFSET(drive!$A$2:$Y$402,TRUNC((ROW()-ROW($G$2))/COLUMNS(drive!$A$2:$Y$402)),MOD(ROW()-ROW($G$2),COLUMNS(drive!$A$2:$Y$402)),1,1)</f>
        <v>6</v>
      </c>
      <c r="H1875" s="5">
        <f ca="1">(VLOOKUP($B1875,weights!$A$2:$R$6,4))*VLOOKUP($B1875,weights!$A$2:$R$6,6)^C1875*(VLOOKUP($B1875,weights!$A$2:$R$6,15)*EXP(VLOOKUP($B1875,weights!$A$2:$R$6,11)*D1875)+VLOOKUP($B1875,weights!$A$2:$R$6,16)*EXP(VLOOKUP($B1875,weights!$A$2:$R$6,12)*E1875)+VLOOKUP($B1875,weights!$A$2:$R$6,17)*EXP(VLOOKUP($B1875,weights!$A$2:$R$6,13)*F1875)+VLOOKUP($B1875,weights!$A$2:$R$6,18)*EXP(VLOOKUP($B1875,weights!$A$2:$R$6,14)*G1875))</f>
        <v>2.7754785538204056</v>
      </c>
    </row>
    <row r="1876" spans="1:8" ht="12.75" x14ac:dyDescent="0.2">
      <c r="A1876">
        <f t="shared" si="0"/>
        <v>75</v>
      </c>
      <c r="B1876" t="str">
        <f t="shared" ref="B1876:C1876" si="1850">B1851</f>
        <v>bank</v>
      </c>
      <c r="C1876">
        <f t="shared" si="1850"/>
        <v>1</v>
      </c>
      <c r="D1876">
        <f ca="1">OFFSET(walk!$A$2:$Y$402,TRUNC((ROW()-ROW($D$2))/COLUMNS(walk!$A$2:$Y$402)),MOD(ROW()-ROW($D$2),COLUMNS(walk!$A$2:$Y$402)),1,1)</f>
        <v>46</v>
      </c>
      <c r="E1876">
        <f ca="1">OFFSET(bike!$A$2:$Y$402,TRUNC((ROW()-ROW($E$2))/COLUMNS(bike!$A$2:$Y$402)),MOD(ROW()-ROW($E$2),COLUMNS(bike!$A$2:$Y$402)),1,1)</f>
        <v>14</v>
      </c>
      <c r="F1876">
        <f ca="1">OFFSET(transit!$A$2:$Y$402,TRUNC((ROW()-ROW($F$2))/COLUMNS(transit!$A$2:$Y$402)),MOD(ROW()-ROW($F$2),COLUMNS(transit!$A$2:$Y$402)),1,1)</f>
        <v>36</v>
      </c>
      <c r="G1876">
        <f ca="1">OFFSET(drive!$A$2:$Y$402,TRUNC((ROW()-ROW($G$2))/COLUMNS(drive!$A$2:$Y$402)),MOD(ROW()-ROW($G$2),COLUMNS(drive!$A$2:$Y$402)),1,1)</f>
        <v>7</v>
      </c>
      <c r="H1876" s="5">
        <f ca="1">(VLOOKUP($B1876,weights!$A$2:$R$6,4))*VLOOKUP($B1876,weights!$A$2:$R$6,6)^C1876*(VLOOKUP($B1876,weights!$A$2:$R$6,15)*EXP(VLOOKUP($B1876,weights!$A$2:$R$6,11)*D1876)+VLOOKUP($B1876,weights!$A$2:$R$6,16)*EXP(VLOOKUP($B1876,weights!$A$2:$R$6,12)*E1876)+VLOOKUP($B1876,weights!$A$2:$R$6,17)*EXP(VLOOKUP($B1876,weights!$A$2:$R$6,13)*F1876)+VLOOKUP($B1876,weights!$A$2:$R$6,18)*EXP(VLOOKUP($B1876,weights!$A$2:$R$6,14)*G1876))</f>
        <v>0.52238680992175324</v>
      </c>
    </row>
    <row r="1877" spans="1:8" ht="12.75" x14ac:dyDescent="0.2">
      <c r="A1877">
        <f t="shared" si="0"/>
        <v>76</v>
      </c>
      <c r="B1877" t="str">
        <f t="shared" ref="B1877:C1877" si="1851">B1852</f>
        <v>restaurant</v>
      </c>
      <c r="C1877">
        <f t="shared" si="1851"/>
        <v>0</v>
      </c>
      <c r="D1877">
        <f ca="1">OFFSET(walk!$A$2:$Y$402,TRUNC((ROW()-ROW($D$2))/COLUMNS(walk!$A$2:$Y$402)),MOD(ROW()-ROW($D$2),COLUMNS(walk!$A$2:$Y$402)),1,1)</f>
        <v>8</v>
      </c>
      <c r="E1877">
        <f ca="1">OFFSET(bike!$A$2:$Y$402,TRUNC((ROW()-ROW($E$2))/COLUMNS(bike!$A$2:$Y$402)),MOD(ROW()-ROW($E$2),COLUMNS(bike!$A$2:$Y$402)),1,1)</f>
        <v>2</v>
      </c>
      <c r="F1877">
        <f ca="1">OFFSET(transit!$A$2:$Y$402,TRUNC((ROW()-ROW($F$2))/COLUMNS(transit!$A$2:$Y$402)),MOD(ROW()-ROW($F$2),COLUMNS(transit!$A$2:$Y$402)),1,1)</f>
        <v>6</v>
      </c>
      <c r="G1877">
        <f ca="1">OFFSET(drive!$A$2:$Y$402,TRUNC((ROW()-ROW($G$2))/COLUMNS(drive!$A$2:$Y$402)),MOD(ROW()-ROW($G$2),COLUMNS(drive!$A$2:$Y$402)),1,1)</f>
        <v>2</v>
      </c>
      <c r="H1877" s="5">
        <f ca="1">(VLOOKUP($B1877,weights!$A$2:$R$6,4))*VLOOKUP($B1877,weights!$A$2:$R$6,6)^C1877*(VLOOKUP($B1877,weights!$A$2:$R$6,15)*EXP(VLOOKUP($B1877,weights!$A$2:$R$6,11)*D1877)+VLOOKUP($B1877,weights!$A$2:$R$6,16)*EXP(VLOOKUP($B1877,weights!$A$2:$R$6,12)*E1877)+VLOOKUP($B1877,weights!$A$2:$R$6,17)*EXP(VLOOKUP($B1877,weights!$A$2:$R$6,13)*F1877)+VLOOKUP($B1877,weights!$A$2:$R$6,18)*EXP(VLOOKUP($B1877,weights!$A$2:$R$6,14)*G1877))</f>
        <v>32.106475774715051</v>
      </c>
    </row>
    <row r="1878" spans="1:8" ht="12.75" x14ac:dyDescent="0.2">
      <c r="A1878">
        <f t="shared" si="0"/>
        <v>76</v>
      </c>
      <c r="B1878" t="str">
        <f t="shared" ref="B1878:C1878" si="1852">B1853</f>
        <v>restaurant</v>
      </c>
      <c r="C1878">
        <f t="shared" si="1852"/>
        <v>1</v>
      </c>
      <c r="D1878">
        <f ca="1">OFFSET(walk!$A$2:$Y$402,TRUNC((ROW()-ROW($D$2))/COLUMNS(walk!$A$2:$Y$402)),MOD(ROW()-ROW($D$2),COLUMNS(walk!$A$2:$Y$402)),1,1)</f>
        <v>9</v>
      </c>
      <c r="E1878">
        <f ca="1">OFFSET(bike!$A$2:$Y$402,TRUNC((ROW()-ROW($E$2))/COLUMNS(bike!$A$2:$Y$402)),MOD(ROW()-ROW($E$2),COLUMNS(bike!$A$2:$Y$402)),1,1)</f>
        <v>3</v>
      </c>
      <c r="F1878">
        <f ca="1">OFFSET(transit!$A$2:$Y$402,TRUNC((ROW()-ROW($F$2))/COLUMNS(transit!$A$2:$Y$402)),MOD(ROW()-ROW($F$2),COLUMNS(transit!$A$2:$Y$402)),1,1)</f>
        <v>7</v>
      </c>
      <c r="G1878">
        <f ca="1">OFFSET(drive!$A$2:$Y$402,TRUNC((ROW()-ROW($G$2))/COLUMNS(drive!$A$2:$Y$402)),MOD(ROW()-ROW($G$2),COLUMNS(drive!$A$2:$Y$402)),1,1)</f>
        <v>2</v>
      </c>
      <c r="H1878" s="5">
        <f ca="1">(VLOOKUP($B1878,weights!$A$2:$R$6,4))*VLOOKUP($B1878,weights!$A$2:$R$6,6)^C1878*(VLOOKUP($B1878,weights!$A$2:$R$6,15)*EXP(VLOOKUP($B1878,weights!$A$2:$R$6,11)*D1878)+VLOOKUP($B1878,weights!$A$2:$R$6,16)*EXP(VLOOKUP($B1878,weights!$A$2:$R$6,12)*E1878)+VLOOKUP($B1878,weights!$A$2:$R$6,17)*EXP(VLOOKUP($B1878,weights!$A$2:$R$6,13)*F1878)+VLOOKUP($B1878,weights!$A$2:$R$6,18)*EXP(VLOOKUP($B1878,weights!$A$2:$R$6,14)*G1878))</f>
        <v>25.459783284060169</v>
      </c>
    </row>
    <row r="1879" spans="1:8" ht="12.75" x14ac:dyDescent="0.2">
      <c r="A1879">
        <f t="shared" si="0"/>
        <v>76</v>
      </c>
      <c r="B1879" t="str">
        <f t="shared" ref="B1879:C1879" si="1853">B1854</f>
        <v>restaurant</v>
      </c>
      <c r="C1879">
        <f t="shared" si="1853"/>
        <v>2</v>
      </c>
      <c r="D1879">
        <f ca="1">OFFSET(walk!$A$2:$Y$402,TRUNC((ROW()-ROW($D$2))/COLUMNS(walk!$A$2:$Y$402)),MOD(ROW()-ROW($D$2),COLUMNS(walk!$A$2:$Y$402)),1,1)</f>
        <v>9</v>
      </c>
      <c r="E1879">
        <f ca="1">OFFSET(bike!$A$2:$Y$402,TRUNC((ROW()-ROW($E$2))/COLUMNS(bike!$A$2:$Y$402)),MOD(ROW()-ROW($E$2),COLUMNS(bike!$A$2:$Y$402)),1,1)</f>
        <v>3</v>
      </c>
      <c r="F1879">
        <f ca="1">OFFSET(transit!$A$2:$Y$402,TRUNC((ROW()-ROW($F$2))/COLUMNS(transit!$A$2:$Y$402)),MOD(ROW()-ROW($F$2),COLUMNS(transit!$A$2:$Y$402)),1,1)</f>
        <v>7</v>
      </c>
      <c r="G1879">
        <f ca="1">OFFSET(drive!$A$2:$Y$402,TRUNC((ROW()-ROW($G$2))/COLUMNS(drive!$A$2:$Y$402)),MOD(ROW()-ROW($G$2),COLUMNS(drive!$A$2:$Y$402)),1,1)</f>
        <v>3</v>
      </c>
      <c r="H1879" s="5">
        <f ca="1">(VLOOKUP($B1879,weights!$A$2:$R$6,4))*VLOOKUP($B1879,weights!$A$2:$R$6,6)^C1879*(VLOOKUP($B1879,weights!$A$2:$R$6,15)*EXP(VLOOKUP($B1879,weights!$A$2:$R$6,11)*D1879)+VLOOKUP($B1879,weights!$A$2:$R$6,16)*EXP(VLOOKUP($B1879,weights!$A$2:$R$6,12)*E1879)+VLOOKUP($B1879,weights!$A$2:$R$6,17)*EXP(VLOOKUP($B1879,weights!$A$2:$R$6,13)*F1879)+VLOOKUP($B1879,weights!$A$2:$R$6,18)*EXP(VLOOKUP($B1879,weights!$A$2:$R$6,14)*G1879))</f>
        <v>21.377959004767245</v>
      </c>
    </row>
    <row r="1880" spans="1:8" ht="12.75" x14ac:dyDescent="0.2">
      <c r="A1880">
        <f t="shared" si="0"/>
        <v>76</v>
      </c>
      <c r="B1880" t="str">
        <f t="shared" ref="B1880:C1880" si="1854">B1855</f>
        <v>restaurant</v>
      </c>
      <c r="C1880">
        <f t="shared" si="1854"/>
        <v>3</v>
      </c>
      <c r="D1880">
        <f ca="1">OFFSET(walk!$A$2:$Y$402,TRUNC((ROW()-ROW($D$2))/COLUMNS(walk!$A$2:$Y$402)),MOD(ROW()-ROW($D$2),COLUMNS(walk!$A$2:$Y$402)),1,1)</f>
        <v>11</v>
      </c>
      <c r="E1880">
        <f ca="1">OFFSET(bike!$A$2:$Y$402,TRUNC((ROW()-ROW($E$2))/COLUMNS(bike!$A$2:$Y$402)),MOD(ROW()-ROW($E$2),COLUMNS(bike!$A$2:$Y$402)),1,1)</f>
        <v>3</v>
      </c>
      <c r="F1880">
        <f ca="1">OFFSET(transit!$A$2:$Y$402,TRUNC((ROW()-ROW($F$2))/COLUMNS(transit!$A$2:$Y$402)),MOD(ROW()-ROW($F$2),COLUMNS(transit!$A$2:$Y$402)),1,1)</f>
        <v>7</v>
      </c>
      <c r="G1880">
        <f ca="1">OFFSET(drive!$A$2:$Y$402,TRUNC((ROW()-ROW($G$2))/COLUMNS(drive!$A$2:$Y$402)),MOD(ROW()-ROW($G$2),COLUMNS(drive!$A$2:$Y$402)),1,1)</f>
        <v>3</v>
      </c>
      <c r="H1880" s="5">
        <f ca="1">(VLOOKUP($B1880,weights!$A$2:$R$6,4))*VLOOKUP($B1880,weights!$A$2:$R$6,6)^C1880*(VLOOKUP($B1880,weights!$A$2:$R$6,15)*EXP(VLOOKUP($B1880,weights!$A$2:$R$6,11)*D1880)+VLOOKUP($B1880,weights!$A$2:$R$6,16)*EXP(VLOOKUP($B1880,weights!$A$2:$R$6,12)*E1880)+VLOOKUP($B1880,weights!$A$2:$R$6,17)*EXP(VLOOKUP($B1880,weights!$A$2:$R$6,13)*F1880)+VLOOKUP($B1880,weights!$A$2:$R$6,18)*EXP(VLOOKUP($B1880,weights!$A$2:$R$6,14)*G1880))</f>
        <v>18.464182776272754</v>
      </c>
    </row>
    <row r="1881" spans="1:8" ht="12.75" x14ac:dyDescent="0.2">
      <c r="A1881">
        <f t="shared" si="0"/>
        <v>76</v>
      </c>
      <c r="B1881" t="str">
        <f t="shared" ref="B1881:C1881" si="1855">B1856</f>
        <v>restaurant</v>
      </c>
      <c r="C1881">
        <f t="shared" si="1855"/>
        <v>4</v>
      </c>
      <c r="D1881">
        <f ca="1">OFFSET(walk!$A$2:$Y$402,TRUNC((ROW()-ROW($D$2))/COLUMNS(walk!$A$2:$Y$402)),MOD(ROW()-ROW($D$2),COLUMNS(walk!$A$2:$Y$402)),1,1)</f>
        <v>12</v>
      </c>
      <c r="E1881">
        <f ca="1">OFFSET(bike!$A$2:$Y$402,TRUNC((ROW()-ROW($E$2))/COLUMNS(bike!$A$2:$Y$402)),MOD(ROW()-ROW($E$2),COLUMNS(bike!$A$2:$Y$402)),1,1)</f>
        <v>4</v>
      </c>
      <c r="F1881">
        <f ca="1">OFFSET(transit!$A$2:$Y$402,TRUNC((ROW()-ROW($F$2))/COLUMNS(transit!$A$2:$Y$402)),MOD(ROW()-ROW($F$2),COLUMNS(transit!$A$2:$Y$402)),1,1)</f>
        <v>9</v>
      </c>
      <c r="G1881">
        <f ca="1">OFFSET(drive!$A$2:$Y$402,TRUNC((ROW()-ROW($G$2))/COLUMNS(drive!$A$2:$Y$402)),MOD(ROW()-ROW($G$2),COLUMNS(drive!$A$2:$Y$402)),1,1)</f>
        <v>3</v>
      </c>
      <c r="H1881" s="5">
        <f ca="1">(VLOOKUP($B1881,weights!$A$2:$R$6,4))*VLOOKUP($B1881,weights!$A$2:$R$6,6)^C1881*(VLOOKUP($B1881,weights!$A$2:$R$6,15)*EXP(VLOOKUP($B1881,weights!$A$2:$R$6,11)*D1881)+VLOOKUP($B1881,weights!$A$2:$R$6,16)*EXP(VLOOKUP($B1881,weights!$A$2:$R$6,12)*E1881)+VLOOKUP($B1881,weights!$A$2:$R$6,17)*EXP(VLOOKUP($B1881,weights!$A$2:$R$6,13)*F1881)+VLOOKUP($B1881,weights!$A$2:$R$6,18)*EXP(VLOOKUP($B1881,weights!$A$2:$R$6,14)*G1881))</f>
        <v>14.306088891771944</v>
      </c>
    </row>
    <row r="1882" spans="1:8" ht="12.75" x14ac:dyDescent="0.2">
      <c r="A1882">
        <f t="shared" si="0"/>
        <v>76</v>
      </c>
      <c r="B1882" t="str">
        <f t="shared" ref="B1882:C1882" si="1856">B1857</f>
        <v>restaurant</v>
      </c>
      <c r="C1882">
        <f t="shared" si="1856"/>
        <v>5</v>
      </c>
      <c r="D1882">
        <f ca="1">OFFSET(walk!$A$2:$Y$402,TRUNC((ROW()-ROW($D$2))/COLUMNS(walk!$A$2:$Y$402)),MOD(ROW()-ROW($D$2),COLUMNS(walk!$A$2:$Y$402)),1,1)</f>
        <v>12</v>
      </c>
      <c r="E1882">
        <f ca="1">OFFSET(bike!$A$2:$Y$402,TRUNC((ROW()-ROW($E$2))/COLUMNS(bike!$A$2:$Y$402)),MOD(ROW()-ROW($E$2),COLUMNS(bike!$A$2:$Y$402)),1,1)</f>
        <v>4</v>
      </c>
      <c r="F1882">
        <f ca="1">OFFSET(transit!$A$2:$Y$402,TRUNC((ROW()-ROW($F$2))/COLUMNS(transit!$A$2:$Y$402)),MOD(ROW()-ROW($F$2),COLUMNS(transit!$A$2:$Y$402)),1,1)</f>
        <v>9</v>
      </c>
      <c r="G1882">
        <f ca="1">OFFSET(drive!$A$2:$Y$402,TRUNC((ROW()-ROW($G$2))/COLUMNS(drive!$A$2:$Y$402)),MOD(ROW()-ROW($G$2),COLUMNS(drive!$A$2:$Y$402)),1,1)</f>
        <v>4</v>
      </c>
      <c r="H1882" s="5">
        <f ca="1">(VLOOKUP($B1882,weights!$A$2:$R$6,4))*VLOOKUP($B1882,weights!$A$2:$R$6,6)^C1882*(VLOOKUP($B1882,weights!$A$2:$R$6,15)*EXP(VLOOKUP($B1882,weights!$A$2:$R$6,11)*D1882)+VLOOKUP($B1882,weights!$A$2:$R$6,16)*EXP(VLOOKUP($B1882,weights!$A$2:$R$6,12)*E1882)+VLOOKUP($B1882,weights!$A$2:$R$6,17)*EXP(VLOOKUP($B1882,weights!$A$2:$R$6,13)*F1882)+VLOOKUP($B1882,weights!$A$2:$R$6,18)*EXP(VLOOKUP($B1882,weights!$A$2:$R$6,14)*G1882))</f>
        <v>11.935559125726009</v>
      </c>
    </row>
    <row r="1883" spans="1:8" ht="12.75" x14ac:dyDescent="0.2">
      <c r="A1883">
        <f t="shared" si="0"/>
        <v>76</v>
      </c>
      <c r="B1883" t="str">
        <f t="shared" ref="B1883:C1883" si="1857">B1858</f>
        <v>restaurant</v>
      </c>
      <c r="C1883">
        <f t="shared" si="1857"/>
        <v>6</v>
      </c>
      <c r="D1883">
        <f ca="1">OFFSET(walk!$A$2:$Y$402,TRUNC((ROW()-ROW($D$2))/COLUMNS(walk!$A$2:$Y$402)),MOD(ROW()-ROW($D$2),COLUMNS(walk!$A$2:$Y$402)),1,1)</f>
        <v>13</v>
      </c>
      <c r="E1883">
        <f ca="1">OFFSET(bike!$A$2:$Y$402,TRUNC((ROW()-ROW($E$2))/COLUMNS(bike!$A$2:$Y$402)),MOD(ROW()-ROW($E$2),COLUMNS(bike!$A$2:$Y$402)),1,1)</f>
        <v>4</v>
      </c>
      <c r="F1883">
        <f ca="1">OFFSET(transit!$A$2:$Y$402,TRUNC((ROW()-ROW($F$2))/COLUMNS(transit!$A$2:$Y$402)),MOD(ROW()-ROW($F$2),COLUMNS(transit!$A$2:$Y$402)),1,1)</f>
        <v>9</v>
      </c>
      <c r="G1883">
        <f ca="1">OFFSET(drive!$A$2:$Y$402,TRUNC((ROW()-ROW($G$2))/COLUMNS(drive!$A$2:$Y$402)),MOD(ROW()-ROW($G$2),COLUMNS(drive!$A$2:$Y$402)),1,1)</f>
        <v>4</v>
      </c>
      <c r="H1883" s="5">
        <f ca="1">(VLOOKUP($B1883,weights!$A$2:$R$6,4))*VLOOKUP($B1883,weights!$A$2:$R$6,6)^C1883*(VLOOKUP($B1883,weights!$A$2:$R$6,15)*EXP(VLOOKUP($B1883,weights!$A$2:$R$6,11)*D1883)+VLOOKUP($B1883,weights!$A$2:$R$6,16)*EXP(VLOOKUP($B1883,weights!$A$2:$R$6,12)*E1883)+VLOOKUP($B1883,weights!$A$2:$R$6,17)*EXP(VLOOKUP($B1883,weights!$A$2:$R$6,13)*F1883)+VLOOKUP($B1883,weights!$A$2:$R$6,18)*EXP(VLOOKUP($B1883,weights!$A$2:$R$6,14)*G1883))</f>
        <v>10.556490325345544</v>
      </c>
    </row>
    <row r="1884" spans="1:8" ht="12.75" x14ac:dyDescent="0.2">
      <c r="A1884">
        <f t="shared" si="0"/>
        <v>76</v>
      </c>
      <c r="B1884" t="str">
        <f t="shared" ref="B1884:C1884" si="1858">B1859</f>
        <v>restaurant</v>
      </c>
      <c r="C1884">
        <f t="shared" si="1858"/>
        <v>7</v>
      </c>
      <c r="D1884">
        <f ca="1">OFFSET(walk!$A$2:$Y$402,TRUNC((ROW()-ROW($D$2))/COLUMNS(walk!$A$2:$Y$402)),MOD(ROW()-ROW($D$2),COLUMNS(walk!$A$2:$Y$402)),1,1)</f>
        <v>14</v>
      </c>
      <c r="E1884">
        <f ca="1">OFFSET(bike!$A$2:$Y$402,TRUNC((ROW()-ROW($E$2))/COLUMNS(bike!$A$2:$Y$402)),MOD(ROW()-ROW($E$2),COLUMNS(bike!$A$2:$Y$402)),1,1)</f>
        <v>4</v>
      </c>
      <c r="F1884">
        <f ca="1">OFFSET(transit!$A$2:$Y$402,TRUNC((ROW()-ROW($F$2))/COLUMNS(transit!$A$2:$Y$402)),MOD(ROW()-ROW($F$2),COLUMNS(transit!$A$2:$Y$402)),1,1)</f>
        <v>9</v>
      </c>
      <c r="G1884">
        <f ca="1">OFFSET(drive!$A$2:$Y$402,TRUNC((ROW()-ROW($G$2))/COLUMNS(drive!$A$2:$Y$402)),MOD(ROW()-ROW($G$2),COLUMNS(drive!$A$2:$Y$402)),1,1)</f>
        <v>4</v>
      </c>
      <c r="H1884" s="5">
        <f ca="1">(VLOOKUP($B1884,weights!$A$2:$R$6,4))*VLOOKUP($B1884,weights!$A$2:$R$6,6)^C1884*(VLOOKUP($B1884,weights!$A$2:$R$6,15)*EXP(VLOOKUP($B1884,weights!$A$2:$R$6,11)*D1884)+VLOOKUP($B1884,weights!$A$2:$R$6,16)*EXP(VLOOKUP($B1884,weights!$A$2:$R$6,12)*E1884)+VLOOKUP($B1884,weights!$A$2:$R$6,17)*EXP(VLOOKUP($B1884,weights!$A$2:$R$6,13)*F1884)+VLOOKUP($B1884,weights!$A$2:$R$6,18)*EXP(VLOOKUP($B1884,weights!$A$2:$R$6,14)*G1884))</f>
        <v>9.3608122965231022</v>
      </c>
    </row>
    <row r="1885" spans="1:8" ht="12.75" x14ac:dyDescent="0.2">
      <c r="A1885">
        <f t="shared" si="0"/>
        <v>76</v>
      </c>
      <c r="B1885" t="str">
        <f t="shared" ref="B1885:C1885" si="1859">B1860</f>
        <v>restaurant</v>
      </c>
      <c r="C1885">
        <f t="shared" si="1859"/>
        <v>8</v>
      </c>
      <c r="D1885">
        <f ca="1">OFFSET(walk!$A$2:$Y$402,TRUNC((ROW()-ROW($D$2))/COLUMNS(walk!$A$2:$Y$402)),MOD(ROW()-ROW($D$2),COLUMNS(walk!$A$2:$Y$402)),1,1)</f>
        <v>15</v>
      </c>
      <c r="E1885">
        <f ca="1">OFFSET(bike!$A$2:$Y$402,TRUNC((ROW()-ROW($E$2))/COLUMNS(bike!$A$2:$Y$402)),MOD(ROW()-ROW($E$2),COLUMNS(bike!$A$2:$Y$402)),1,1)</f>
        <v>4</v>
      </c>
      <c r="F1885">
        <f ca="1">OFFSET(transit!$A$2:$Y$402,TRUNC((ROW()-ROW($F$2))/COLUMNS(transit!$A$2:$Y$402)),MOD(ROW()-ROW($F$2),COLUMNS(transit!$A$2:$Y$402)),1,1)</f>
        <v>10</v>
      </c>
      <c r="G1885">
        <f ca="1">OFFSET(drive!$A$2:$Y$402,TRUNC((ROW()-ROW($G$2))/COLUMNS(drive!$A$2:$Y$402)),MOD(ROW()-ROW($G$2),COLUMNS(drive!$A$2:$Y$402)),1,1)</f>
        <v>4</v>
      </c>
      <c r="H1885" s="5">
        <f ca="1">(VLOOKUP($B1885,weights!$A$2:$R$6,4))*VLOOKUP($B1885,weights!$A$2:$R$6,6)^C1885*(VLOOKUP($B1885,weights!$A$2:$R$6,15)*EXP(VLOOKUP($B1885,weights!$A$2:$R$6,11)*D1885)+VLOOKUP($B1885,weights!$A$2:$R$6,16)*EXP(VLOOKUP($B1885,weights!$A$2:$R$6,12)*E1885)+VLOOKUP($B1885,weights!$A$2:$R$6,17)*EXP(VLOOKUP($B1885,weights!$A$2:$R$6,13)*F1885)+VLOOKUP($B1885,weights!$A$2:$R$6,18)*EXP(VLOOKUP($B1885,weights!$A$2:$R$6,14)*G1885))</f>
        <v>8.0736031399828789</v>
      </c>
    </row>
    <row r="1886" spans="1:8" ht="12.75" x14ac:dyDescent="0.2">
      <c r="A1886">
        <f t="shared" si="0"/>
        <v>76</v>
      </c>
      <c r="B1886" t="str">
        <f t="shared" ref="B1886:C1886" si="1860">B1861</f>
        <v>restaurant</v>
      </c>
      <c r="C1886">
        <f t="shared" si="1860"/>
        <v>9</v>
      </c>
      <c r="D1886">
        <f ca="1">OFFSET(walk!$A$2:$Y$402,TRUNC((ROW()-ROW($D$2))/COLUMNS(walk!$A$2:$Y$402)),MOD(ROW()-ROW($D$2),COLUMNS(walk!$A$2:$Y$402)),1,1)</f>
        <v>15</v>
      </c>
      <c r="E1886">
        <f ca="1">OFFSET(bike!$A$2:$Y$402,TRUNC((ROW()-ROW($E$2))/COLUMNS(bike!$A$2:$Y$402)),MOD(ROW()-ROW($E$2),COLUMNS(bike!$A$2:$Y$402)),1,1)</f>
        <v>5</v>
      </c>
      <c r="F1886">
        <f ca="1">OFFSET(transit!$A$2:$Y$402,TRUNC((ROW()-ROW($F$2))/COLUMNS(transit!$A$2:$Y$402)),MOD(ROW()-ROW($F$2),COLUMNS(transit!$A$2:$Y$402)),1,1)</f>
        <v>14</v>
      </c>
      <c r="G1886">
        <f ca="1">OFFSET(drive!$A$2:$Y$402,TRUNC((ROW()-ROW($G$2))/COLUMNS(drive!$A$2:$Y$402)),MOD(ROW()-ROW($G$2),COLUMNS(drive!$A$2:$Y$402)),1,1)</f>
        <v>4</v>
      </c>
      <c r="H1886" s="5">
        <f ca="1">(VLOOKUP($B1886,weights!$A$2:$R$6,4))*VLOOKUP($B1886,weights!$A$2:$R$6,6)^C1886*(VLOOKUP($B1886,weights!$A$2:$R$6,15)*EXP(VLOOKUP($B1886,weights!$A$2:$R$6,11)*D1886)+VLOOKUP($B1886,weights!$A$2:$R$6,16)*EXP(VLOOKUP($B1886,weights!$A$2:$R$6,12)*E1886)+VLOOKUP($B1886,weights!$A$2:$R$6,17)*EXP(VLOOKUP($B1886,weights!$A$2:$R$6,13)*F1886)+VLOOKUP($B1886,weights!$A$2:$R$6,18)*EXP(VLOOKUP($B1886,weights!$A$2:$R$6,14)*G1886))</f>
        <v>6.14418547828092</v>
      </c>
    </row>
    <row r="1887" spans="1:8" ht="12.75" x14ac:dyDescent="0.2">
      <c r="A1887">
        <f t="shared" si="0"/>
        <v>76</v>
      </c>
      <c r="B1887" t="str">
        <f t="shared" ref="B1887:C1887" si="1861">B1862</f>
        <v>supermarket</v>
      </c>
      <c r="C1887">
        <f t="shared" si="1861"/>
        <v>0</v>
      </c>
      <c r="D1887">
        <f ca="1">OFFSET(walk!$A$2:$Y$402,TRUNC((ROW()-ROW($D$2))/COLUMNS(walk!$A$2:$Y$402)),MOD(ROW()-ROW($D$2),COLUMNS(walk!$A$2:$Y$402)),1,1)</f>
        <v>35</v>
      </c>
      <c r="E1887">
        <f ca="1">OFFSET(bike!$A$2:$Y$402,TRUNC((ROW()-ROW($E$2))/COLUMNS(bike!$A$2:$Y$402)),MOD(ROW()-ROW($E$2),COLUMNS(bike!$A$2:$Y$402)),1,1)</f>
        <v>14</v>
      </c>
      <c r="F1887">
        <f ca="1">OFFSET(transit!$A$2:$Y$402,TRUNC((ROW()-ROW($F$2))/COLUMNS(transit!$A$2:$Y$402)),MOD(ROW()-ROW($F$2),COLUMNS(transit!$A$2:$Y$402)),1,1)</f>
        <v>20</v>
      </c>
      <c r="G1887">
        <f ca="1">OFFSET(drive!$A$2:$Y$402,TRUNC((ROW()-ROW($G$2))/COLUMNS(drive!$A$2:$Y$402)),MOD(ROW()-ROW($G$2),COLUMNS(drive!$A$2:$Y$402)),1,1)</f>
        <v>8</v>
      </c>
      <c r="H1887" s="5">
        <f ca="1">(VLOOKUP($B1887,weights!$A$2:$R$6,4))*VLOOKUP($B1887,weights!$A$2:$R$6,6)^C1887*(VLOOKUP($B1887,weights!$A$2:$R$6,15)*EXP(VLOOKUP($B1887,weights!$A$2:$R$6,11)*D1887)+VLOOKUP($B1887,weights!$A$2:$R$6,16)*EXP(VLOOKUP($B1887,weights!$A$2:$R$6,12)*E1887)+VLOOKUP($B1887,weights!$A$2:$R$6,17)*EXP(VLOOKUP($B1887,weights!$A$2:$R$6,13)*F1887)+VLOOKUP($B1887,weights!$A$2:$R$6,18)*EXP(VLOOKUP($B1887,weights!$A$2:$R$6,14)*G1887))</f>
        <v>3.6090815202154425</v>
      </c>
    </row>
    <row r="1888" spans="1:8" ht="12.75" x14ac:dyDescent="0.2">
      <c r="A1888">
        <f t="shared" si="0"/>
        <v>76</v>
      </c>
      <c r="B1888" t="str">
        <f t="shared" ref="B1888:C1888" si="1862">B1863</f>
        <v>supermarket</v>
      </c>
      <c r="C1888">
        <f t="shared" si="1862"/>
        <v>1</v>
      </c>
      <c r="D1888">
        <f ca="1">OFFSET(walk!$A$2:$Y$402,TRUNC((ROW()-ROW($D$2))/COLUMNS(walk!$A$2:$Y$402)),MOD(ROW()-ROW($D$2),COLUMNS(walk!$A$2:$Y$402)),1,1)</f>
        <v>48</v>
      </c>
      <c r="E1888">
        <f ca="1">OFFSET(bike!$A$2:$Y$402,TRUNC((ROW()-ROW($E$2))/COLUMNS(bike!$A$2:$Y$402)),MOD(ROW()-ROW($E$2),COLUMNS(bike!$A$2:$Y$402)),1,1)</f>
        <v>15</v>
      </c>
      <c r="F1888">
        <f ca="1">OFFSET(transit!$A$2:$Y$402,TRUNC((ROW()-ROW($F$2))/COLUMNS(transit!$A$2:$Y$402)),MOD(ROW()-ROW($F$2),COLUMNS(transit!$A$2:$Y$402)),1,1)</f>
        <v>24</v>
      </c>
      <c r="G1888">
        <f ca="1">OFFSET(drive!$A$2:$Y$402,TRUNC((ROW()-ROW($G$2))/COLUMNS(drive!$A$2:$Y$402)),MOD(ROW()-ROW($G$2),COLUMNS(drive!$A$2:$Y$402)),1,1)</f>
        <v>9</v>
      </c>
      <c r="H1888" s="5">
        <f ca="1">(VLOOKUP($B1888,weights!$A$2:$R$6,4))*VLOOKUP($B1888,weights!$A$2:$R$6,6)^C1888*(VLOOKUP($B1888,weights!$A$2:$R$6,15)*EXP(VLOOKUP($B1888,weights!$A$2:$R$6,11)*D1888)+VLOOKUP($B1888,weights!$A$2:$R$6,16)*EXP(VLOOKUP($B1888,weights!$A$2:$R$6,12)*E1888)+VLOOKUP($B1888,weights!$A$2:$R$6,17)*EXP(VLOOKUP($B1888,weights!$A$2:$R$6,13)*F1888)+VLOOKUP($B1888,weights!$A$2:$R$6,18)*EXP(VLOOKUP($B1888,weights!$A$2:$R$6,14)*G1888))</f>
        <v>1.6662473208838171</v>
      </c>
    </row>
    <row r="1889" spans="1:8" ht="12.75" x14ac:dyDescent="0.2">
      <c r="A1889">
        <f t="shared" si="0"/>
        <v>76</v>
      </c>
      <c r="B1889" t="str">
        <f t="shared" ref="B1889:C1889" si="1863">B1864</f>
        <v>supermarket</v>
      </c>
      <c r="C1889">
        <f t="shared" si="1863"/>
        <v>2</v>
      </c>
      <c r="D1889">
        <f ca="1">OFFSET(walk!$A$2:$Y$402,TRUNC((ROW()-ROW($D$2))/COLUMNS(walk!$A$2:$Y$402)),MOD(ROW()-ROW($D$2),COLUMNS(walk!$A$2:$Y$402)),1,1)</f>
        <v>53</v>
      </c>
      <c r="E1889">
        <f ca="1">OFFSET(bike!$A$2:$Y$402,TRUNC((ROW()-ROW($E$2))/COLUMNS(bike!$A$2:$Y$402)),MOD(ROW()-ROW($E$2),COLUMNS(bike!$A$2:$Y$402)),1,1)</f>
        <v>16</v>
      </c>
      <c r="F1889">
        <f ca="1">OFFSET(transit!$A$2:$Y$402,TRUNC((ROW()-ROW($F$2))/COLUMNS(transit!$A$2:$Y$402)),MOD(ROW()-ROW($F$2),COLUMNS(transit!$A$2:$Y$402)),1,1)</f>
        <v>29</v>
      </c>
      <c r="G1889">
        <f ca="1">OFFSET(drive!$A$2:$Y$402,TRUNC((ROW()-ROW($G$2))/COLUMNS(drive!$A$2:$Y$402)),MOD(ROW()-ROW($G$2),COLUMNS(drive!$A$2:$Y$402)),1,1)</f>
        <v>12</v>
      </c>
      <c r="H1889" s="5">
        <f ca="1">(VLOOKUP($B1889,weights!$A$2:$R$6,4))*VLOOKUP($B1889,weights!$A$2:$R$6,6)^C1889*(VLOOKUP($B1889,weights!$A$2:$R$6,15)*EXP(VLOOKUP($B1889,weights!$A$2:$R$6,11)*D1889)+VLOOKUP($B1889,weights!$A$2:$R$6,16)*EXP(VLOOKUP($B1889,weights!$A$2:$R$6,12)*E1889)+VLOOKUP($B1889,weights!$A$2:$R$6,17)*EXP(VLOOKUP($B1889,weights!$A$2:$R$6,13)*F1889)+VLOOKUP($B1889,weights!$A$2:$R$6,18)*EXP(VLOOKUP($B1889,weights!$A$2:$R$6,14)*G1889))</f>
        <v>0.52794579458621838</v>
      </c>
    </row>
    <row r="1890" spans="1:8" ht="12.75" x14ac:dyDescent="0.2">
      <c r="A1890">
        <f t="shared" si="0"/>
        <v>76</v>
      </c>
      <c r="B1890" t="str">
        <f t="shared" ref="B1890:C1890" si="1864">B1865</f>
        <v>supermarket</v>
      </c>
      <c r="C1890">
        <f t="shared" si="1864"/>
        <v>3</v>
      </c>
      <c r="D1890">
        <f ca="1">OFFSET(walk!$A$2:$Y$402,TRUNC((ROW()-ROW($D$2))/COLUMNS(walk!$A$2:$Y$402)),MOD(ROW()-ROW($D$2),COLUMNS(walk!$A$2:$Y$402)),1,1)</f>
        <v>60</v>
      </c>
      <c r="E1890">
        <f ca="1">OFFSET(bike!$A$2:$Y$402,TRUNC((ROW()-ROW($E$2))/COLUMNS(bike!$A$2:$Y$402)),MOD(ROW()-ROW($E$2),COLUMNS(bike!$A$2:$Y$402)),1,1)</f>
        <v>20</v>
      </c>
      <c r="F1890">
        <f ca="1">OFFSET(transit!$A$2:$Y$402,TRUNC((ROW()-ROW($F$2))/COLUMNS(transit!$A$2:$Y$402)),MOD(ROW()-ROW($F$2),COLUMNS(transit!$A$2:$Y$402)),1,1)</f>
        <v>36</v>
      </c>
      <c r="G1890">
        <f ca="1">OFFSET(drive!$A$2:$Y$402,TRUNC((ROW()-ROW($G$2))/COLUMNS(drive!$A$2:$Y$402)),MOD(ROW()-ROW($G$2),COLUMNS(drive!$A$2:$Y$402)),1,1)</f>
        <v>14</v>
      </c>
      <c r="H1890" s="5">
        <f ca="1">(VLOOKUP($B1890,weights!$A$2:$R$6,4))*VLOOKUP($B1890,weights!$A$2:$R$6,6)^C1890*(VLOOKUP($B1890,weights!$A$2:$R$6,15)*EXP(VLOOKUP($B1890,weights!$A$2:$R$6,11)*D1890)+VLOOKUP($B1890,weights!$A$2:$R$6,16)*EXP(VLOOKUP($B1890,weights!$A$2:$R$6,12)*E1890)+VLOOKUP($B1890,weights!$A$2:$R$6,17)*EXP(VLOOKUP($B1890,weights!$A$2:$R$6,13)*F1890)+VLOOKUP($B1890,weights!$A$2:$R$6,18)*EXP(VLOOKUP($B1890,weights!$A$2:$R$6,14)*G1890))</f>
        <v>0.19158514904750137</v>
      </c>
    </row>
    <row r="1891" spans="1:8" ht="12.75" x14ac:dyDescent="0.2">
      <c r="A1891">
        <f t="shared" si="0"/>
        <v>76</v>
      </c>
      <c r="B1891" t="str">
        <f t="shared" ref="B1891:C1891" si="1865">B1866</f>
        <v>supermarket</v>
      </c>
      <c r="C1891">
        <f t="shared" si="1865"/>
        <v>4</v>
      </c>
      <c r="D1891">
        <f ca="1">OFFSET(walk!$A$2:$Y$402,TRUNC((ROW()-ROW($D$2))/COLUMNS(walk!$A$2:$Y$402)),MOD(ROW()-ROW($D$2),COLUMNS(walk!$A$2:$Y$402)),1,1)</f>
        <v>76</v>
      </c>
      <c r="E1891">
        <f ca="1">OFFSET(bike!$A$2:$Y$402,TRUNC((ROW()-ROW($E$2))/COLUMNS(bike!$A$2:$Y$402)),MOD(ROW()-ROW($E$2),COLUMNS(bike!$A$2:$Y$402)),1,1)</f>
        <v>23</v>
      </c>
      <c r="F1891">
        <f ca="1">OFFSET(transit!$A$2:$Y$402,TRUNC((ROW()-ROW($F$2))/COLUMNS(transit!$A$2:$Y$402)),MOD(ROW()-ROW($F$2),COLUMNS(transit!$A$2:$Y$402)),1,1)</f>
        <v>38</v>
      </c>
      <c r="G1891">
        <f ca="1">OFFSET(drive!$A$2:$Y$402,TRUNC((ROW()-ROW($G$2))/COLUMNS(drive!$A$2:$Y$402)),MOD(ROW()-ROW($G$2),COLUMNS(drive!$A$2:$Y$402)),1,1)</f>
        <v>15</v>
      </c>
      <c r="H1891" s="5">
        <f ca="1">(VLOOKUP($B1891,weights!$A$2:$R$6,4))*VLOOKUP($B1891,weights!$A$2:$R$6,6)^C1891*(VLOOKUP($B1891,weights!$A$2:$R$6,15)*EXP(VLOOKUP($B1891,weights!$A$2:$R$6,11)*D1891)+VLOOKUP($B1891,weights!$A$2:$R$6,16)*EXP(VLOOKUP($B1891,weights!$A$2:$R$6,12)*E1891)+VLOOKUP($B1891,weights!$A$2:$R$6,17)*EXP(VLOOKUP($B1891,weights!$A$2:$R$6,13)*F1891)+VLOOKUP($B1891,weights!$A$2:$R$6,18)*EXP(VLOOKUP($B1891,weights!$A$2:$R$6,14)*G1891))</f>
        <v>9.0143747254184572E-2</v>
      </c>
    </row>
    <row r="1892" spans="1:8" ht="12.75" x14ac:dyDescent="0.2">
      <c r="A1892">
        <f t="shared" si="0"/>
        <v>76</v>
      </c>
      <c r="B1892" t="str">
        <f t="shared" ref="B1892:C1892" si="1866">B1867</f>
        <v>store</v>
      </c>
      <c r="C1892">
        <f t="shared" si="1866"/>
        <v>0</v>
      </c>
      <c r="D1892">
        <f ca="1">OFFSET(walk!$A$2:$Y$402,TRUNC((ROW()-ROW($D$2))/COLUMNS(walk!$A$2:$Y$402)),MOD(ROW()-ROW($D$2),COLUMNS(walk!$A$2:$Y$402)),1,1)</f>
        <v>3</v>
      </c>
      <c r="E1892">
        <f ca="1">OFFSET(bike!$A$2:$Y$402,TRUNC((ROW()-ROW($E$2))/COLUMNS(bike!$A$2:$Y$402)),MOD(ROW()-ROW($E$2),COLUMNS(bike!$A$2:$Y$402)),1,1)</f>
        <v>1</v>
      </c>
      <c r="F1892">
        <f ca="1">OFFSET(transit!$A$2:$Y$402,TRUNC((ROW()-ROW($F$2))/COLUMNS(transit!$A$2:$Y$402)),MOD(ROW()-ROW($F$2),COLUMNS(transit!$A$2:$Y$402)),1,1)</f>
        <v>3</v>
      </c>
      <c r="G1892">
        <f ca="1">OFFSET(drive!$A$2:$Y$402,TRUNC((ROW()-ROW($G$2))/COLUMNS(drive!$A$2:$Y$402)),MOD(ROW()-ROW($G$2),COLUMNS(drive!$A$2:$Y$402)),1,1)</f>
        <v>1</v>
      </c>
      <c r="H1892" s="5">
        <f ca="1">(VLOOKUP($B1892,weights!$A$2:$R$6,4))*VLOOKUP($B1892,weights!$A$2:$R$6,6)^C1892*(VLOOKUP($B1892,weights!$A$2:$R$6,15)*EXP(VLOOKUP($B1892,weights!$A$2:$R$6,11)*D1892)+VLOOKUP($B1892,weights!$A$2:$R$6,16)*EXP(VLOOKUP($B1892,weights!$A$2:$R$6,12)*E1892)+VLOOKUP($B1892,weights!$A$2:$R$6,17)*EXP(VLOOKUP($B1892,weights!$A$2:$R$6,13)*F1892)+VLOOKUP($B1892,weights!$A$2:$R$6,18)*EXP(VLOOKUP($B1892,weights!$A$2:$R$6,14)*G1892))</f>
        <v>24.807341495576125</v>
      </c>
    </row>
    <row r="1893" spans="1:8" ht="12.75" x14ac:dyDescent="0.2">
      <c r="A1893">
        <f t="shared" si="0"/>
        <v>76</v>
      </c>
      <c r="B1893" t="str">
        <f t="shared" ref="B1893:C1893" si="1867">B1868</f>
        <v>store</v>
      </c>
      <c r="C1893">
        <f t="shared" si="1867"/>
        <v>1</v>
      </c>
      <c r="D1893">
        <f ca="1">OFFSET(walk!$A$2:$Y$402,TRUNC((ROW()-ROW($D$2))/COLUMNS(walk!$A$2:$Y$402)),MOD(ROW()-ROW($D$2),COLUMNS(walk!$A$2:$Y$402)),1,1)</f>
        <v>6</v>
      </c>
      <c r="E1893">
        <f ca="1">OFFSET(bike!$A$2:$Y$402,TRUNC((ROW()-ROW($E$2))/COLUMNS(bike!$A$2:$Y$402)),MOD(ROW()-ROW($E$2),COLUMNS(bike!$A$2:$Y$402)),1,1)</f>
        <v>1</v>
      </c>
      <c r="F1893">
        <f ca="1">OFFSET(transit!$A$2:$Y$402,TRUNC((ROW()-ROW($F$2))/COLUMNS(transit!$A$2:$Y$402)),MOD(ROW()-ROW($F$2),COLUMNS(transit!$A$2:$Y$402)),1,1)</f>
        <v>6</v>
      </c>
      <c r="G1893">
        <f ca="1">OFFSET(drive!$A$2:$Y$402,TRUNC((ROW()-ROW($G$2))/COLUMNS(drive!$A$2:$Y$402)),MOD(ROW()-ROW($G$2),COLUMNS(drive!$A$2:$Y$402)),1,1)</f>
        <v>1</v>
      </c>
      <c r="H1893" s="5">
        <f ca="1">(VLOOKUP($B1893,weights!$A$2:$R$6,4))*VLOOKUP($B1893,weights!$A$2:$R$6,6)^C1893*(VLOOKUP($B1893,weights!$A$2:$R$6,15)*EXP(VLOOKUP($B1893,weights!$A$2:$R$6,11)*D1893)+VLOOKUP($B1893,weights!$A$2:$R$6,16)*EXP(VLOOKUP($B1893,weights!$A$2:$R$6,12)*E1893)+VLOOKUP($B1893,weights!$A$2:$R$6,17)*EXP(VLOOKUP($B1893,weights!$A$2:$R$6,13)*F1893)+VLOOKUP($B1893,weights!$A$2:$R$6,18)*EXP(VLOOKUP($B1893,weights!$A$2:$R$6,14)*G1893))</f>
        <v>13.077667184379605</v>
      </c>
    </row>
    <row r="1894" spans="1:8" ht="12.75" x14ac:dyDescent="0.2">
      <c r="A1894">
        <f t="shared" si="0"/>
        <v>76</v>
      </c>
      <c r="B1894" t="str">
        <f t="shared" ref="B1894:C1894" si="1868">B1869</f>
        <v>store</v>
      </c>
      <c r="C1894">
        <f t="shared" si="1868"/>
        <v>2</v>
      </c>
      <c r="D1894">
        <f ca="1">OFFSET(walk!$A$2:$Y$402,TRUNC((ROW()-ROW($D$2))/COLUMNS(walk!$A$2:$Y$402)),MOD(ROW()-ROW($D$2),COLUMNS(walk!$A$2:$Y$402)),1,1)</f>
        <v>7</v>
      </c>
      <c r="E1894">
        <f ca="1">OFFSET(bike!$A$2:$Y$402,TRUNC((ROW()-ROW($E$2))/COLUMNS(bike!$A$2:$Y$402)),MOD(ROW()-ROW($E$2),COLUMNS(bike!$A$2:$Y$402)),1,1)</f>
        <v>2</v>
      </c>
      <c r="F1894">
        <f ca="1">OFFSET(transit!$A$2:$Y$402,TRUNC((ROW()-ROW($F$2))/COLUMNS(transit!$A$2:$Y$402)),MOD(ROW()-ROW($F$2),COLUMNS(transit!$A$2:$Y$402)),1,1)</f>
        <v>7</v>
      </c>
      <c r="G1894">
        <f ca="1">OFFSET(drive!$A$2:$Y$402,TRUNC((ROW()-ROW($G$2))/COLUMNS(drive!$A$2:$Y$402)),MOD(ROW()-ROW($G$2),COLUMNS(drive!$A$2:$Y$402)),1,1)</f>
        <v>1</v>
      </c>
      <c r="H1894" s="5">
        <f ca="1">(VLOOKUP($B1894,weights!$A$2:$R$6,4))*VLOOKUP($B1894,weights!$A$2:$R$6,6)^C1894*(VLOOKUP($B1894,weights!$A$2:$R$6,15)*EXP(VLOOKUP($B1894,weights!$A$2:$R$6,11)*D1894)+VLOOKUP($B1894,weights!$A$2:$R$6,16)*EXP(VLOOKUP($B1894,weights!$A$2:$R$6,12)*E1894)+VLOOKUP($B1894,weights!$A$2:$R$6,17)*EXP(VLOOKUP($B1894,weights!$A$2:$R$6,13)*F1894)+VLOOKUP($B1894,weights!$A$2:$R$6,18)*EXP(VLOOKUP($B1894,weights!$A$2:$R$6,14)*G1894))</f>
        <v>7.1954122530935383</v>
      </c>
    </row>
    <row r="1895" spans="1:8" ht="12.75" x14ac:dyDescent="0.2">
      <c r="A1895">
        <f t="shared" si="0"/>
        <v>76</v>
      </c>
      <c r="B1895" t="str">
        <f t="shared" ref="B1895:C1895" si="1869">B1870</f>
        <v>store</v>
      </c>
      <c r="C1895">
        <f t="shared" si="1869"/>
        <v>3</v>
      </c>
      <c r="D1895">
        <f ca="1">OFFSET(walk!$A$2:$Y$402,TRUNC((ROW()-ROW($D$2))/COLUMNS(walk!$A$2:$Y$402)),MOD(ROW()-ROW($D$2),COLUMNS(walk!$A$2:$Y$402)),1,1)</f>
        <v>8</v>
      </c>
      <c r="E1895">
        <f ca="1">OFFSET(bike!$A$2:$Y$402,TRUNC((ROW()-ROW($E$2))/COLUMNS(bike!$A$2:$Y$402)),MOD(ROW()-ROW($E$2),COLUMNS(bike!$A$2:$Y$402)),1,1)</f>
        <v>2</v>
      </c>
      <c r="F1895">
        <f ca="1">OFFSET(transit!$A$2:$Y$402,TRUNC((ROW()-ROW($F$2))/COLUMNS(transit!$A$2:$Y$402)),MOD(ROW()-ROW($F$2),COLUMNS(transit!$A$2:$Y$402)),1,1)</f>
        <v>8</v>
      </c>
      <c r="G1895">
        <f ca="1">OFFSET(drive!$A$2:$Y$402,TRUNC((ROW()-ROW($G$2))/COLUMNS(drive!$A$2:$Y$402)),MOD(ROW()-ROW($G$2),COLUMNS(drive!$A$2:$Y$402)),1,1)</f>
        <v>3</v>
      </c>
      <c r="H1895" s="5">
        <f ca="1">(VLOOKUP($B1895,weights!$A$2:$R$6,4))*VLOOKUP($B1895,weights!$A$2:$R$6,6)^C1895*(VLOOKUP($B1895,weights!$A$2:$R$6,15)*EXP(VLOOKUP($B1895,weights!$A$2:$R$6,11)*D1895)+VLOOKUP($B1895,weights!$A$2:$R$6,16)*EXP(VLOOKUP($B1895,weights!$A$2:$R$6,12)*E1895)+VLOOKUP($B1895,weights!$A$2:$R$6,17)*EXP(VLOOKUP($B1895,weights!$A$2:$R$6,13)*F1895)+VLOOKUP($B1895,weights!$A$2:$R$6,18)*EXP(VLOOKUP($B1895,weights!$A$2:$R$6,14)*G1895))</f>
        <v>3.5483057342417657</v>
      </c>
    </row>
    <row r="1896" spans="1:8" ht="12.75" x14ac:dyDescent="0.2">
      <c r="A1896">
        <f t="shared" si="0"/>
        <v>76</v>
      </c>
      <c r="B1896" t="str">
        <f t="shared" ref="B1896:C1896" si="1870">B1871</f>
        <v>store</v>
      </c>
      <c r="C1896">
        <f t="shared" si="1870"/>
        <v>4</v>
      </c>
      <c r="D1896">
        <f ca="1">OFFSET(walk!$A$2:$Y$402,TRUNC((ROW()-ROW($D$2))/COLUMNS(walk!$A$2:$Y$402)),MOD(ROW()-ROW($D$2),COLUMNS(walk!$A$2:$Y$402)),1,1)</f>
        <v>9</v>
      </c>
      <c r="E1896">
        <f ca="1">OFFSET(bike!$A$2:$Y$402,TRUNC((ROW()-ROW($E$2))/COLUMNS(bike!$A$2:$Y$402)),MOD(ROW()-ROW($E$2),COLUMNS(bike!$A$2:$Y$402)),1,1)</f>
        <v>3</v>
      </c>
      <c r="F1896">
        <f ca="1">OFFSET(transit!$A$2:$Y$402,TRUNC((ROW()-ROW($F$2))/COLUMNS(transit!$A$2:$Y$402)),MOD(ROW()-ROW($F$2),COLUMNS(transit!$A$2:$Y$402)),1,1)</f>
        <v>9</v>
      </c>
      <c r="G1896">
        <f ca="1">OFFSET(drive!$A$2:$Y$402,TRUNC((ROW()-ROW($G$2))/COLUMNS(drive!$A$2:$Y$402)),MOD(ROW()-ROW($G$2),COLUMNS(drive!$A$2:$Y$402)),1,1)</f>
        <v>3</v>
      </c>
      <c r="H1896" s="5">
        <f ca="1">(VLOOKUP($B1896,weights!$A$2:$R$6,4))*VLOOKUP($B1896,weights!$A$2:$R$6,6)^C1896*(VLOOKUP($B1896,weights!$A$2:$R$6,15)*EXP(VLOOKUP($B1896,weights!$A$2:$R$6,11)*D1896)+VLOOKUP($B1896,weights!$A$2:$R$6,16)*EXP(VLOOKUP($B1896,weights!$A$2:$R$6,12)*E1896)+VLOOKUP($B1896,weights!$A$2:$R$6,17)*EXP(VLOOKUP($B1896,weights!$A$2:$R$6,13)*F1896)+VLOOKUP($B1896,weights!$A$2:$R$6,18)*EXP(VLOOKUP($B1896,weights!$A$2:$R$6,14)*G1896))</f>
        <v>1.9115328912364129</v>
      </c>
    </row>
    <row r="1897" spans="1:8" ht="12.75" x14ac:dyDescent="0.2">
      <c r="A1897">
        <f t="shared" si="0"/>
        <v>76</v>
      </c>
      <c r="B1897" t="str">
        <f t="shared" ref="B1897:C1897" si="1871">B1872</f>
        <v>pharmacy</v>
      </c>
      <c r="C1897">
        <f t="shared" si="1871"/>
        <v>0</v>
      </c>
      <c r="D1897">
        <f ca="1">OFFSET(walk!$A$2:$Y$402,TRUNC((ROW()-ROW($D$2))/COLUMNS(walk!$A$2:$Y$402)),MOD(ROW()-ROW($D$2),COLUMNS(walk!$A$2:$Y$402)),1,1)</f>
        <v>11</v>
      </c>
      <c r="E1897">
        <f ca="1">OFFSET(bike!$A$2:$Y$402,TRUNC((ROW()-ROW($E$2))/COLUMNS(bike!$A$2:$Y$402)),MOD(ROW()-ROW($E$2),COLUMNS(bike!$A$2:$Y$402)),1,1)</f>
        <v>4</v>
      </c>
      <c r="F1897">
        <f ca="1">OFFSET(transit!$A$2:$Y$402,TRUNC((ROW()-ROW($F$2))/COLUMNS(transit!$A$2:$Y$402)),MOD(ROW()-ROW($F$2),COLUMNS(transit!$A$2:$Y$402)),1,1)</f>
        <v>11</v>
      </c>
      <c r="G1897">
        <f ca="1">OFFSET(drive!$A$2:$Y$402,TRUNC((ROW()-ROW($G$2))/COLUMNS(drive!$A$2:$Y$402)),MOD(ROW()-ROW($G$2),COLUMNS(drive!$A$2:$Y$402)),1,1)</f>
        <v>2</v>
      </c>
      <c r="H1897" s="5">
        <f ca="1">(VLOOKUP($B1897,weights!$A$2:$R$6,4))*VLOOKUP($B1897,weights!$A$2:$R$6,6)^C1897*(VLOOKUP($B1897,weights!$A$2:$R$6,15)*EXP(VLOOKUP($B1897,weights!$A$2:$R$6,11)*D1897)+VLOOKUP($B1897,weights!$A$2:$R$6,16)*EXP(VLOOKUP($B1897,weights!$A$2:$R$6,12)*E1897)+VLOOKUP($B1897,weights!$A$2:$R$6,17)*EXP(VLOOKUP($B1897,weights!$A$2:$R$6,13)*F1897)+VLOOKUP($B1897,weights!$A$2:$R$6,18)*EXP(VLOOKUP($B1897,weights!$A$2:$R$6,14)*G1897))</f>
        <v>6.1452423467449906</v>
      </c>
    </row>
    <row r="1898" spans="1:8" ht="12.75" x14ac:dyDescent="0.2">
      <c r="A1898">
        <f t="shared" si="0"/>
        <v>76</v>
      </c>
      <c r="B1898" t="str">
        <f t="shared" ref="B1898:C1898" si="1872">B1873</f>
        <v>pharmacy</v>
      </c>
      <c r="C1898">
        <f t="shared" si="1872"/>
        <v>1</v>
      </c>
      <c r="D1898">
        <f ca="1">OFFSET(walk!$A$2:$Y$402,TRUNC((ROW()-ROW($D$2))/COLUMNS(walk!$A$2:$Y$402)),MOD(ROW()-ROW($D$2),COLUMNS(walk!$A$2:$Y$402)),1,1)</f>
        <v>11</v>
      </c>
      <c r="E1898">
        <f ca="1">OFFSET(bike!$A$2:$Y$402,TRUNC((ROW()-ROW($E$2))/COLUMNS(bike!$A$2:$Y$402)),MOD(ROW()-ROW($E$2),COLUMNS(bike!$A$2:$Y$402)),1,1)</f>
        <v>4</v>
      </c>
      <c r="F1898">
        <f ca="1">OFFSET(transit!$A$2:$Y$402,TRUNC((ROW()-ROW($F$2))/COLUMNS(transit!$A$2:$Y$402)),MOD(ROW()-ROW($F$2),COLUMNS(transit!$A$2:$Y$402)),1,1)</f>
        <v>11</v>
      </c>
      <c r="G1898">
        <f ca="1">OFFSET(drive!$A$2:$Y$402,TRUNC((ROW()-ROW($G$2))/COLUMNS(drive!$A$2:$Y$402)),MOD(ROW()-ROW($G$2),COLUMNS(drive!$A$2:$Y$402)),1,1)</f>
        <v>3</v>
      </c>
      <c r="H1898" s="5">
        <f ca="1">(VLOOKUP($B1898,weights!$A$2:$R$6,4))*VLOOKUP($B1898,weights!$A$2:$R$6,6)^C1898*(VLOOKUP($B1898,weights!$A$2:$R$6,15)*EXP(VLOOKUP($B1898,weights!$A$2:$R$6,11)*D1898)+VLOOKUP($B1898,weights!$A$2:$R$6,16)*EXP(VLOOKUP($B1898,weights!$A$2:$R$6,12)*E1898)+VLOOKUP($B1898,weights!$A$2:$R$6,17)*EXP(VLOOKUP($B1898,weights!$A$2:$R$6,13)*F1898)+VLOOKUP($B1898,weights!$A$2:$R$6,18)*EXP(VLOOKUP($B1898,weights!$A$2:$R$6,14)*G1898))</f>
        <v>2.6137553009719525</v>
      </c>
    </row>
    <row r="1899" spans="1:8" ht="12.75" x14ac:dyDescent="0.2">
      <c r="A1899">
        <f t="shared" si="0"/>
        <v>76</v>
      </c>
      <c r="B1899" t="str">
        <f t="shared" ref="B1899:C1899" si="1873">B1874</f>
        <v>pharmacy</v>
      </c>
      <c r="C1899">
        <f t="shared" si="1873"/>
        <v>2</v>
      </c>
      <c r="D1899">
        <f ca="1">OFFSET(walk!$A$2:$Y$402,TRUNC((ROW()-ROW($D$2))/COLUMNS(walk!$A$2:$Y$402)),MOD(ROW()-ROW($D$2),COLUMNS(walk!$A$2:$Y$402)),1,1)</f>
        <v>14</v>
      </c>
      <c r="E1899">
        <f ca="1">OFFSET(bike!$A$2:$Y$402,TRUNC((ROW()-ROW($E$2))/COLUMNS(bike!$A$2:$Y$402)),MOD(ROW()-ROW($E$2),COLUMNS(bike!$A$2:$Y$402)),1,1)</f>
        <v>4</v>
      </c>
      <c r="F1899">
        <f ca="1">OFFSET(transit!$A$2:$Y$402,TRUNC((ROW()-ROW($F$2))/COLUMNS(transit!$A$2:$Y$402)),MOD(ROW()-ROW($F$2),COLUMNS(transit!$A$2:$Y$402)),1,1)</f>
        <v>14</v>
      </c>
      <c r="G1899">
        <f ca="1">OFFSET(drive!$A$2:$Y$402,TRUNC((ROW()-ROW($G$2))/COLUMNS(drive!$A$2:$Y$402)),MOD(ROW()-ROW($G$2),COLUMNS(drive!$A$2:$Y$402)),1,1)</f>
        <v>3</v>
      </c>
      <c r="H1899" s="5">
        <f ca="1">(VLOOKUP($B1899,weights!$A$2:$R$6,4))*VLOOKUP($B1899,weights!$A$2:$R$6,6)^C1899*(VLOOKUP($B1899,weights!$A$2:$R$6,15)*EXP(VLOOKUP($B1899,weights!$A$2:$R$6,11)*D1899)+VLOOKUP($B1899,weights!$A$2:$R$6,16)*EXP(VLOOKUP($B1899,weights!$A$2:$R$6,12)*E1899)+VLOOKUP($B1899,weights!$A$2:$R$6,17)*EXP(VLOOKUP($B1899,weights!$A$2:$R$6,13)*F1899)+VLOOKUP($B1899,weights!$A$2:$R$6,18)*EXP(VLOOKUP($B1899,weights!$A$2:$R$6,14)*G1899))</f>
        <v>1.161189205974928</v>
      </c>
    </row>
    <row r="1900" spans="1:8" ht="12.75" x14ac:dyDescent="0.2">
      <c r="A1900">
        <f t="shared" si="0"/>
        <v>76</v>
      </c>
      <c r="B1900" t="str">
        <f t="shared" ref="B1900:C1900" si="1874">B1875</f>
        <v>bank</v>
      </c>
      <c r="C1900">
        <f t="shared" si="1874"/>
        <v>0</v>
      </c>
      <c r="D1900">
        <f ca="1">OFFSET(walk!$A$2:$Y$402,TRUNC((ROW()-ROW($D$2))/COLUMNS(walk!$A$2:$Y$402)),MOD(ROW()-ROW($D$2),COLUMNS(walk!$A$2:$Y$402)),1,1)</f>
        <v>22</v>
      </c>
      <c r="E1900">
        <f ca="1">OFFSET(bike!$A$2:$Y$402,TRUNC((ROW()-ROW($E$2))/COLUMNS(bike!$A$2:$Y$402)),MOD(ROW()-ROW($E$2),COLUMNS(bike!$A$2:$Y$402)),1,1)</f>
        <v>8</v>
      </c>
      <c r="F1900">
        <f ca="1">OFFSET(transit!$A$2:$Y$402,TRUNC((ROW()-ROW($F$2))/COLUMNS(transit!$A$2:$Y$402)),MOD(ROW()-ROW($F$2),COLUMNS(transit!$A$2:$Y$402)),1,1)</f>
        <v>16</v>
      </c>
      <c r="G1900">
        <f ca="1">OFFSET(drive!$A$2:$Y$402,TRUNC((ROW()-ROW($G$2))/COLUMNS(drive!$A$2:$Y$402)),MOD(ROW()-ROW($G$2),COLUMNS(drive!$A$2:$Y$402)),1,1)</f>
        <v>6</v>
      </c>
      <c r="H1900" s="5">
        <f ca="1">(VLOOKUP($B1900,weights!$A$2:$R$6,4))*VLOOKUP($B1900,weights!$A$2:$R$6,6)^C1900*(VLOOKUP($B1900,weights!$A$2:$R$6,15)*EXP(VLOOKUP($B1900,weights!$A$2:$R$6,11)*D1900)+VLOOKUP($B1900,weights!$A$2:$R$6,16)*EXP(VLOOKUP($B1900,weights!$A$2:$R$6,12)*E1900)+VLOOKUP($B1900,weights!$A$2:$R$6,17)*EXP(VLOOKUP($B1900,weights!$A$2:$R$6,13)*F1900)+VLOOKUP($B1900,weights!$A$2:$R$6,18)*EXP(VLOOKUP($B1900,weights!$A$2:$R$6,14)*G1900))</f>
        <v>2.4628382840617986</v>
      </c>
    </row>
    <row r="1901" spans="1:8" ht="12.75" x14ac:dyDescent="0.2">
      <c r="A1901">
        <f t="shared" si="0"/>
        <v>76</v>
      </c>
      <c r="B1901" t="str">
        <f t="shared" ref="B1901:C1901" si="1875">B1876</f>
        <v>bank</v>
      </c>
      <c r="C1901">
        <f t="shared" si="1875"/>
        <v>1</v>
      </c>
      <c r="D1901">
        <f ca="1">OFFSET(walk!$A$2:$Y$402,TRUNC((ROW()-ROW($D$2))/COLUMNS(walk!$A$2:$Y$402)),MOD(ROW()-ROW($D$2),COLUMNS(walk!$A$2:$Y$402)),1,1)</f>
        <v>44</v>
      </c>
      <c r="E1901">
        <f ca="1">OFFSET(bike!$A$2:$Y$402,TRUNC((ROW()-ROW($E$2))/COLUMNS(bike!$A$2:$Y$402)),MOD(ROW()-ROW($E$2),COLUMNS(bike!$A$2:$Y$402)),1,1)</f>
        <v>13</v>
      </c>
      <c r="F1901">
        <f ca="1">OFFSET(transit!$A$2:$Y$402,TRUNC((ROW()-ROW($F$2))/COLUMNS(transit!$A$2:$Y$402)),MOD(ROW()-ROW($F$2),COLUMNS(transit!$A$2:$Y$402)),1,1)</f>
        <v>38</v>
      </c>
      <c r="G1901">
        <f ca="1">OFFSET(drive!$A$2:$Y$402,TRUNC((ROW()-ROW($G$2))/COLUMNS(drive!$A$2:$Y$402)),MOD(ROW()-ROW($G$2),COLUMNS(drive!$A$2:$Y$402)),1,1)</f>
        <v>8</v>
      </c>
      <c r="H1901" s="5">
        <f ca="1">(VLOOKUP($B1901,weights!$A$2:$R$6,4))*VLOOKUP($B1901,weights!$A$2:$R$6,6)^C1901*(VLOOKUP($B1901,weights!$A$2:$R$6,15)*EXP(VLOOKUP($B1901,weights!$A$2:$R$6,11)*D1901)+VLOOKUP($B1901,weights!$A$2:$R$6,16)*EXP(VLOOKUP($B1901,weights!$A$2:$R$6,12)*E1901)+VLOOKUP($B1901,weights!$A$2:$R$6,17)*EXP(VLOOKUP($B1901,weights!$A$2:$R$6,13)*F1901)+VLOOKUP($B1901,weights!$A$2:$R$6,18)*EXP(VLOOKUP($B1901,weights!$A$2:$R$6,14)*G1901))</f>
        <v>0.46037414752115363</v>
      </c>
    </row>
    <row r="1902" spans="1:8" ht="12.75" x14ac:dyDescent="0.2">
      <c r="A1902">
        <f t="shared" si="0"/>
        <v>77</v>
      </c>
      <c r="B1902" t="str">
        <f t="shared" ref="B1902:C1902" si="1876">B1877</f>
        <v>restaurant</v>
      </c>
      <c r="C1902">
        <f t="shared" si="1876"/>
        <v>0</v>
      </c>
      <c r="D1902">
        <f ca="1">OFFSET(walk!$A$2:$Y$402,TRUNC((ROW()-ROW($D$2))/COLUMNS(walk!$A$2:$Y$402)),MOD(ROW()-ROW($D$2),COLUMNS(walk!$A$2:$Y$402)),1,1)</f>
        <v>8</v>
      </c>
      <c r="E1902">
        <f ca="1">OFFSET(bike!$A$2:$Y$402,TRUNC((ROW()-ROW($E$2))/COLUMNS(bike!$A$2:$Y$402)),MOD(ROW()-ROW($E$2),COLUMNS(bike!$A$2:$Y$402)),1,1)</f>
        <v>2</v>
      </c>
      <c r="F1902">
        <f ca="1">OFFSET(transit!$A$2:$Y$402,TRUNC((ROW()-ROW($F$2))/COLUMNS(transit!$A$2:$Y$402)),MOD(ROW()-ROW($F$2),COLUMNS(transit!$A$2:$Y$402)),1,1)</f>
        <v>6</v>
      </c>
      <c r="G1902">
        <f ca="1">OFFSET(drive!$A$2:$Y$402,TRUNC((ROW()-ROW($G$2))/COLUMNS(drive!$A$2:$Y$402)),MOD(ROW()-ROW($G$2),COLUMNS(drive!$A$2:$Y$402)),1,1)</f>
        <v>2</v>
      </c>
      <c r="H1902" s="5">
        <f ca="1">(VLOOKUP($B1902,weights!$A$2:$R$6,4))*VLOOKUP($B1902,weights!$A$2:$R$6,6)^C1902*(VLOOKUP($B1902,weights!$A$2:$R$6,15)*EXP(VLOOKUP($B1902,weights!$A$2:$R$6,11)*D1902)+VLOOKUP($B1902,weights!$A$2:$R$6,16)*EXP(VLOOKUP($B1902,weights!$A$2:$R$6,12)*E1902)+VLOOKUP($B1902,weights!$A$2:$R$6,17)*EXP(VLOOKUP($B1902,weights!$A$2:$R$6,13)*F1902)+VLOOKUP($B1902,weights!$A$2:$R$6,18)*EXP(VLOOKUP($B1902,weights!$A$2:$R$6,14)*G1902))</f>
        <v>32.106475774715051</v>
      </c>
    </row>
    <row r="1903" spans="1:8" ht="12.75" x14ac:dyDescent="0.2">
      <c r="A1903">
        <f t="shared" si="0"/>
        <v>77</v>
      </c>
      <c r="B1903" t="str">
        <f t="shared" ref="B1903:C1903" si="1877">B1878</f>
        <v>restaurant</v>
      </c>
      <c r="C1903">
        <f t="shared" si="1877"/>
        <v>1</v>
      </c>
      <c r="D1903">
        <f ca="1">OFFSET(walk!$A$2:$Y$402,TRUNC((ROW()-ROW($D$2))/COLUMNS(walk!$A$2:$Y$402)),MOD(ROW()-ROW($D$2),COLUMNS(walk!$A$2:$Y$402)),1,1)</f>
        <v>9</v>
      </c>
      <c r="E1903">
        <f ca="1">OFFSET(bike!$A$2:$Y$402,TRUNC((ROW()-ROW($E$2))/COLUMNS(bike!$A$2:$Y$402)),MOD(ROW()-ROW($E$2),COLUMNS(bike!$A$2:$Y$402)),1,1)</f>
        <v>3</v>
      </c>
      <c r="F1903">
        <f ca="1">OFFSET(transit!$A$2:$Y$402,TRUNC((ROW()-ROW($F$2))/COLUMNS(transit!$A$2:$Y$402)),MOD(ROW()-ROW($F$2),COLUMNS(transit!$A$2:$Y$402)),1,1)</f>
        <v>7</v>
      </c>
      <c r="G1903">
        <f ca="1">OFFSET(drive!$A$2:$Y$402,TRUNC((ROW()-ROW($G$2))/COLUMNS(drive!$A$2:$Y$402)),MOD(ROW()-ROW($G$2),COLUMNS(drive!$A$2:$Y$402)),1,1)</f>
        <v>2</v>
      </c>
      <c r="H1903" s="5">
        <f ca="1">(VLOOKUP($B1903,weights!$A$2:$R$6,4))*VLOOKUP($B1903,weights!$A$2:$R$6,6)^C1903*(VLOOKUP($B1903,weights!$A$2:$R$6,15)*EXP(VLOOKUP($B1903,weights!$A$2:$R$6,11)*D1903)+VLOOKUP($B1903,weights!$A$2:$R$6,16)*EXP(VLOOKUP($B1903,weights!$A$2:$R$6,12)*E1903)+VLOOKUP($B1903,weights!$A$2:$R$6,17)*EXP(VLOOKUP($B1903,weights!$A$2:$R$6,13)*F1903)+VLOOKUP($B1903,weights!$A$2:$R$6,18)*EXP(VLOOKUP($B1903,weights!$A$2:$R$6,14)*G1903))</f>
        <v>25.459783284060169</v>
      </c>
    </row>
    <row r="1904" spans="1:8" ht="12.75" x14ac:dyDescent="0.2">
      <c r="A1904">
        <f t="shared" si="0"/>
        <v>77</v>
      </c>
      <c r="B1904" t="str">
        <f t="shared" ref="B1904:C1904" si="1878">B1879</f>
        <v>restaurant</v>
      </c>
      <c r="C1904">
        <f t="shared" si="1878"/>
        <v>2</v>
      </c>
      <c r="D1904">
        <f ca="1">OFFSET(walk!$A$2:$Y$402,TRUNC((ROW()-ROW($D$2))/COLUMNS(walk!$A$2:$Y$402)),MOD(ROW()-ROW($D$2),COLUMNS(walk!$A$2:$Y$402)),1,1)</f>
        <v>9</v>
      </c>
      <c r="E1904">
        <f ca="1">OFFSET(bike!$A$2:$Y$402,TRUNC((ROW()-ROW($E$2))/COLUMNS(bike!$A$2:$Y$402)),MOD(ROW()-ROW($E$2),COLUMNS(bike!$A$2:$Y$402)),1,1)</f>
        <v>3</v>
      </c>
      <c r="F1904">
        <f ca="1">OFFSET(transit!$A$2:$Y$402,TRUNC((ROW()-ROW($F$2))/COLUMNS(transit!$A$2:$Y$402)),MOD(ROW()-ROW($F$2),COLUMNS(transit!$A$2:$Y$402)),1,1)</f>
        <v>7</v>
      </c>
      <c r="G1904">
        <f ca="1">OFFSET(drive!$A$2:$Y$402,TRUNC((ROW()-ROW($G$2))/COLUMNS(drive!$A$2:$Y$402)),MOD(ROW()-ROW($G$2),COLUMNS(drive!$A$2:$Y$402)),1,1)</f>
        <v>2</v>
      </c>
      <c r="H1904" s="5">
        <f ca="1">(VLOOKUP($B1904,weights!$A$2:$R$6,4))*VLOOKUP($B1904,weights!$A$2:$R$6,6)^C1904*(VLOOKUP($B1904,weights!$A$2:$R$6,15)*EXP(VLOOKUP($B1904,weights!$A$2:$R$6,11)*D1904)+VLOOKUP($B1904,weights!$A$2:$R$6,16)*EXP(VLOOKUP($B1904,weights!$A$2:$R$6,12)*E1904)+VLOOKUP($B1904,weights!$A$2:$R$6,17)*EXP(VLOOKUP($B1904,weights!$A$2:$R$6,13)*F1904)+VLOOKUP($B1904,weights!$A$2:$R$6,18)*EXP(VLOOKUP($B1904,weights!$A$2:$R$6,14)*G1904))</f>
        <v>22.819509462009481</v>
      </c>
    </row>
    <row r="1905" spans="1:8" ht="12.75" x14ac:dyDescent="0.2">
      <c r="A1905">
        <f t="shared" si="0"/>
        <v>77</v>
      </c>
      <c r="B1905" t="str">
        <f t="shared" ref="B1905:C1905" si="1879">B1880</f>
        <v>restaurant</v>
      </c>
      <c r="C1905">
        <f t="shared" si="1879"/>
        <v>3</v>
      </c>
      <c r="D1905">
        <f ca="1">OFFSET(walk!$A$2:$Y$402,TRUNC((ROW()-ROW($D$2))/COLUMNS(walk!$A$2:$Y$402)),MOD(ROW()-ROW($D$2),COLUMNS(walk!$A$2:$Y$402)),1,1)</f>
        <v>12</v>
      </c>
      <c r="E1905">
        <f ca="1">OFFSET(bike!$A$2:$Y$402,TRUNC((ROW()-ROW($E$2))/COLUMNS(bike!$A$2:$Y$402)),MOD(ROW()-ROW($E$2),COLUMNS(bike!$A$2:$Y$402)),1,1)</f>
        <v>3</v>
      </c>
      <c r="F1905">
        <f ca="1">OFFSET(transit!$A$2:$Y$402,TRUNC((ROW()-ROW($F$2))/COLUMNS(transit!$A$2:$Y$402)),MOD(ROW()-ROW($F$2),COLUMNS(transit!$A$2:$Y$402)),1,1)</f>
        <v>8</v>
      </c>
      <c r="G1905">
        <f ca="1">OFFSET(drive!$A$2:$Y$402,TRUNC((ROW()-ROW($G$2))/COLUMNS(drive!$A$2:$Y$402)),MOD(ROW()-ROW($G$2),COLUMNS(drive!$A$2:$Y$402)),1,1)</f>
        <v>3</v>
      </c>
      <c r="H1905" s="5">
        <f ca="1">(VLOOKUP($B1905,weights!$A$2:$R$6,4))*VLOOKUP($B1905,weights!$A$2:$R$6,6)^C1905*(VLOOKUP($B1905,weights!$A$2:$R$6,15)*EXP(VLOOKUP($B1905,weights!$A$2:$R$6,11)*D1905)+VLOOKUP($B1905,weights!$A$2:$R$6,16)*EXP(VLOOKUP($B1905,weights!$A$2:$R$6,12)*E1905)+VLOOKUP($B1905,weights!$A$2:$R$6,17)*EXP(VLOOKUP($B1905,weights!$A$2:$R$6,13)*F1905)+VLOOKUP($B1905,weights!$A$2:$R$6,18)*EXP(VLOOKUP($B1905,weights!$A$2:$R$6,14)*G1905))</f>
        <v>17.643647160499409</v>
      </c>
    </row>
    <row r="1906" spans="1:8" ht="12.75" x14ac:dyDescent="0.2">
      <c r="A1906">
        <f t="shared" si="0"/>
        <v>77</v>
      </c>
      <c r="B1906" t="str">
        <f t="shared" ref="B1906:C1906" si="1880">B1881</f>
        <v>restaurant</v>
      </c>
      <c r="C1906">
        <f t="shared" si="1880"/>
        <v>4</v>
      </c>
      <c r="D1906">
        <f ca="1">OFFSET(walk!$A$2:$Y$402,TRUNC((ROW()-ROW($D$2))/COLUMNS(walk!$A$2:$Y$402)),MOD(ROW()-ROW($D$2),COLUMNS(walk!$A$2:$Y$402)),1,1)</f>
        <v>12</v>
      </c>
      <c r="E1906">
        <f ca="1">OFFSET(bike!$A$2:$Y$402,TRUNC((ROW()-ROW($E$2))/COLUMNS(bike!$A$2:$Y$402)),MOD(ROW()-ROW($E$2),COLUMNS(bike!$A$2:$Y$402)),1,1)</f>
        <v>4</v>
      </c>
      <c r="F1906">
        <f ca="1">OFFSET(transit!$A$2:$Y$402,TRUNC((ROW()-ROW($F$2))/COLUMNS(transit!$A$2:$Y$402)),MOD(ROW()-ROW($F$2),COLUMNS(transit!$A$2:$Y$402)),1,1)</f>
        <v>9</v>
      </c>
      <c r="G1906">
        <f ca="1">OFFSET(drive!$A$2:$Y$402,TRUNC((ROW()-ROW($G$2))/COLUMNS(drive!$A$2:$Y$402)),MOD(ROW()-ROW($G$2),COLUMNS(drive!$A$2:$Y$402)),1,1)</f>
        <v>3</v>
      </c>
      <c r="H1906" s="5">
        <f ca="1">(VLOOKUP($B1906,weights!$A$2:$R$6,4))*VLOOKUP($B1906,weights!$A$2:$R$6,6)^C1906*(VLOOKUP($B1906,weights!$A$2:$R$6,15)*EXP(VLOOKUP($B1906,weights!$A$2:$R$6,11)*D1906)+VLOOKUP($B1906,weights!$A$2:$R$6,16)*EXP(VLOOKUP($B1906,weights!$A$2:$R$6,12)*E1906)+VLOOKUP($B1906,weights!$A$2:$R$6,17)*EXP(VLOOKUP($B1906,weights!$A$2:$R$6,13)*F1906)+VLOOKUP($B1906,weights!$A$2:$R$6,18)*EXP(VLOOKUP($B1906,weights!$A$2:$R$6,14)*G1906))</f>
        <v>14.306088891771944</v>
      </c>
    </row>
    <row r="1907" spans="1:8" ht="12.75" x14ac:dyDescent="0.2">
      <c r="A1907">
        <f t="shared" si="0"/>
        <v>77</v>
      </c>
      <c r="B1907" t="str">
        <f t="shared" ref="B1907:C1907" si="1881">B1882</f>
        <v>restaurant</v>
      </c>
      <c r="C1907">
        <f t="shared" si="1881"/>
        <v>5</v>
      </c>
      <c r="D1907">
        <f ca="1">OFFSET(walk!$A$2:$Y$402,TRUNC((ROW()-ROW($D$2))/COLUMNS(walk!$A$2:$Y$402)),MOD(ROW()-ROW($D$2),COLUMNS(walk!$A$2:$Y$402)),1,1)</f>
        <v>12</v>
      </c>
      <c r="E1907">
        <f ca="1">OFFSET(bike!$A$2:$Y$402,TRUNC((ROW()-ROW($E$2))/COLUMNS(bike!$A$2:$Y$402)),MOD(ROW()-ROW($E$2),COLUMNS(bike!$A$2:$Y$402)),1,1)</f>
        <v>4</v>
      </c>
      <c r="F1907">
        <f ca="1">OFFSET(transit!$A$2:$Y$402,TRUNC((ROW()-ROW($F$2))/COLUMNS(transit!$A$2:$Y$402)),MOD(ROW()-ROW($F$2),COLUMNS(transit!$A$2:$Y$402)),1,1)</f>
        <v>9</v>
      </c>
      <c r="G1907">
        <f ca="1">OFFSET(drive!$A$2:$Y$402,TRUNC((ROW()-ROW($G$2))/COLUMNS(drive!$A$2:$Y$402)),MOD(ROW()-ROW($G$2),COLUMNS(drive!$A$2:$Y$402)),1,1)</f>
        <v>3</v>
      </c>
      <c r="H1907" s="5">
        <f ca="1">(VLOOKUP($B1907,weights!$A$2:$R$6,4))*VLOOKUP($B1907,weights!$A$2:$R$6,6)^C1907*(VLOOKUP($B1907,weights!$A$2:$R$6,15)*EXP(VLOOKUP($B1907,weights!$A$2:$R$6,11)*D1907)+VLOOKUP($B1907,weights!$A$2:$R$6,16)*EXP(VLOOKUP($B1907,weights!$A$2:$R$6,12)*E1907)+VLOOKUP($B1907,weights!$A$2:$R$6,17)*EXP(VLOOKUP($B1907,weights!$A$2:$R$6,13)*F1907)+VLOOKUP($B1907,weights!$A$2:$R$6,18)*EXP(VLOOKUP($B1907,weights!$A$2:$R$6,14)*G1907))</f>
        <v>12.822494488180777</v>
      </c>
    </row>
    <row r="1908" spans="1:8" ht="12.75" x14ac:dyDescent="0.2">
      <c r="A1908">
        <f t="shared" si="0"/>
        <v>77</v>
      </c>
      <c r="B1908" t="str">
        <f t="shared" ref="B1908:C1908" si="1882">B1883</f>
        <v>restaurant</v>
      </c>
      <c r="C1908">
        <f t="shared" si="1882"/>
        <v>6</v>
      </c>
      <c r="D1908">
        <f ca="1">OFFSET(walk!$A$2:$Y$402,TRUNC((ROW()-ROW($D$2))/COLUMNS(walk!$A$2:$Y$402)),MOD(ROW()-ROW($D$2),COLUMNS(walk!$A$2:$Y$402)),1,1)</f>
        <v>12</v>
      </c>
      <c r="E1908">
        <f ca="1">OFFSET(bike!$A$2:$Y$402,TRUNC((ROW()-ROW($E$2))/COLUMNS(bike!$A$2:$Y$402)),MOD(ROW()-ROW($E$2),COLUMNS(bike!$A$2:$Y$402)),1,1)</f>
        <v>4</v>
      </c>
      <c r="F1908">
        <f ca="1">OFFSET(transit!$A$2:$Y$402,TRUNC((ROW()-ROW($F$2))/COLUMNS(transit!$A$2:$Y$402)),MOD(ROW()-ROW($F$2),COLUMNS(transit!$A$2:$Y$402)),1,1)</f>
        <v>9</v>
      </c>
      <c r="G1908">
        <f ca="1">OFFSET(drive!$A$2:$Y$402,TRUNC((ROW()-ROW($G$2))/COLUMNS(drive!$A$2:$Y$402)),MOD(ROW()-ROW($G$2),COLUMNS(drive!$A$2:$Y$402)),1,1)</f>
        <v>4</v>
      </c>
      <c r="H1908" s="5">
        <f ca="1">(VLOOKUP($B1908,weights!$A$2:$R$6,4))*VLOOKUP($B1908,weights!$A$2:$R$6,6)^C1908*(VLOOKUP($B1908,weights!$A$2:$R$6,15)*EXP(VLOOKUP($B1908,weights!$A$2:$R$6,11)*D1908)+VLOOKUP($B1908,weights!$A$2:$R$6,16)*EXP(VLOOKUP($B1908,weights!$A$2:$R$6,12)*E1908)+VLOOKUP($B1908,weights!$A$2:$R$6,17)*EXP(VLOOKUP($B1908,weights!$A$2:$R$6,13)*F1908)+VLOOKUP($B1908,weights!$A$2:$R$6,18)*EXP(VLOOKUP($B1908,weights!$A$2:$R$6,14)*G1908))</f>
        <v>10.697797438613682</v>
      </c>
    </row>
    <row r="1909" spans="1:8" ht="12.75" x14ac:dyDescent="0.2">
      <c r="A1909">
        <f t="shared" si="0"/>
        <v>77</v>
      </c>
      <c r="B1909" t="str">
        <f t="shared" ref="B1909:C1909" si="1883">B1884</f>
        <v>restaurant</v>
      </c>
      <c r="C1909">
        <f t="shared" si="1883"/>
        <v>7</v>
      </c>
      <c r="D1909">
        <f ca="1">OFFSET(walk!$A$2:$Y$402,TRUNC((ROW()-ROW($D$2))/COLUMNS(walk!$A$2:$Y$402)),MOD(ROW()-ROW($D$2),COLUMNS(walk!$A$2:$Y$402)),1,1)</f>
        <v>14</v>
      </c>
      <c r="E1909">
        <f ca="1">OFFSET(bike!$A$2:$Y$402,TRUNC((ROW()-ROW($E$2))/COLUMNS(bike!$A$2:$Y$402)),MOD(ROW()-ROW($E$2),COLUMNS(bike!$A$2:$Y$402)),1,1)</f>
        <v>4</v>
      </c>
      <c r="F1909">
        <f ca="1">OFFSET(transit!$A$2:$Y$402,TRUNC((ROW()-ROW($F$2))/COLUMNS(transit!$A$2:$Y$402)),MOD(ROW()-ROW($F$2),COLUMNS(transit!$A$2:$Y$402)),1,1)</f>
        <v>9</v>
      </c>
      <c r="G1909">
        <f ca="1">OFFSET(drive!$A$2:$Y$402,TRUNC((ROW()-ROW($G$2))/COLUMNS(drive!$A$2:$Y$402)),MOD(ROW()-ROW($G$2),COLUMNS(drive!$A$2:$Y$402)),1,1)</f>
        <v>4</v>
      </c>
      <c r="H1909" s="5">
        <f ca="1">(VLOOKUP($B1909,weights!$A$2:$R$6,4))*VLOOKUP($B1909,weights!$A$2:$R$6,6)^C1909*(VLOOKUP($B1909,weights!$A$2:$R$6,15)*EXP(VLOOKUP($B1909,weights!$A$2:$R$6,11)*D1909)+VLOOKUP($B1909,weights!$A$2:$R$6,16)*EXP(VLOOKUP($B1909,weights!$A$2:$R$6,12)*E1909)+VLOOKUP($B1909,weights!$A$2:$R$6,17)*EXP(VLOOKUP($B1909,weights!$A$2:$R$6,13)*F1909)+VLOOKUP($B1909,weights!$A$2:$R$6,18)*EXP(VLOOKUP($B1909,weights!$A$2:$R$6,14)*G1909))</f>
        <v>9.3608122965231022</v>
      </c>
    </row>
    <row r="1910" spans="1:8" ht="12.75" x14ac:dyDescent="0.2">
      <c r="A1910">
        <f t="shared" si="0"/>
        <v>77</v>
      </c>
      <c r="B1910" t="str">
        <f t="shared" ref="B1910:C1910" si="1884">B1885</f>
        <v>restaurant</v>
      </c>
      <c r="C1910">
        <f t="shared" si="1884"/>
        <v>8</v>
      </c>
      <c r="D1910">
        <f ca="1">OFFSET(walk!$A$2:$Y$402,TRUNC((ROW()-ROW($D$2))/COLUMNS(walk!$A$2:$Y$402)),MOD(ROW()-ROW($D$2),COLUMNS(walk!$A$2:$Y$402)),1,1)</f>
        <v>15</v>
      </c>
      <c r="E1910">
        <f ca="1">OFFSET(bike!$A$2:$Y$402,TRUNC((ROW()-ROW($E$2))/COLUMNS(bike!$A$2:$Y$402)),MOD(ROW()-ROW($E$2),COLUMNS(bike!$A$2:$Y$402)),1,1)</f>
        <v>4</v>
      </c>
      <c r="F1910">
        <f ca="1">OFFSET(transit!$A$2:$Y$402,TRUNC((ROW()-ROW($F$2))/COLUMNS(transit!$A$2:$Y$402)),MOD(ROW()-ROW($F$2),COLUMNS(transit!$A$2:$Y$402)),1,1)</f>
        <v>10</v>
      </c>
      <c r="G1910">
        <f ca="1">OFFSET(drive!$A$2:$Y$402,TRUNC((ROW()-ROW($G$2))/COLUMNS(drive!$A$2:$Y$402)),MOD(ROW()-ROW($G$2),COLUMNS(drive!$A$2:$Y$402)),1,1)</f>
        <v>4</v>
      </c>
      <c r="H1910" s="5">
        <f ca="1">(VLOOKUP($B1910,weights!$A$2:$R$6,4))*VLOOKUP($B1910,weights!$A$2:$R$6,6)^C1910*(VLOOKUP($B1910,weights!$A$2:$R$6,15)*EXP(VLOOKUP($B1910,weights!$A$2:$R$6,11)*D1910)+VLOOKUP($B1910,weights!$A$2:$R$6,16)*EXP(VLOOKUP($B1910,weights!$A$2:$R$6,12)*E1910)+VLOOKUP($B1910,weights!$A$2:$R$6,17)*EXP(VLOOKUP($B1910,weights!$A$2:$R$6,13)*F1910)+VLOOKUP($B1910,weights!$A$2:$R$6,18)*EXP(VLOOKUP($B1910,weights!$A$2:$R$6,14)*G1910))</f>
        <v>8.0736031399828789</v>
      </c>
    </row>
    <row r="1911" spans="1:8" ht="12.75" x14ac:dyDescent="0.2">
      <c r="A1911">
        <f t="shared" si="0"/>
        <v>77</v>
      </c>
      <c r="B1911" t="str">
        <f t="shared" ref="B1911:C1911" si="1885">B1886</f>
        <v>restaurant</v>
      </c>
      <c r="C1911">
        <f t="shared" si="1885"/>
        <v>9</v>
      </c>
      <c r="D1911">
        <f ca="1">OFFSET(walk!$A$2:$Y$402,TRUNC((ROW()-ROW($D$2))/COLUMNS(walk!$A$2:$Y$402)),MOD(ROW()-ROW($D$2),COLUMNS(walk!$A$2:$Y$402)),1,1)</f>
        <v>15</v>
      </c>
      <c r="E1911">
        <f ca="1">OFFSET(bike!$A$2:$Y$402,TRUNC((ROW()-ROW($E$2))/COLUMNS(bike!$A$2:$Y$402)),MOD(ROW()-ROW($E$2),COLUMNS(bike!$A$2:$Y$402)),1,1)</f>
        <v>5</v>
      </c>
      <c r="F1911">
        <f ca="1">OFFSET(transit!$A$2:$Y$402,TRUNC((ROW()-ROW($F$2))/COLUMNS(transit!$A$2:$Y$402)),MOD(ROW()-ROW($F$2),COLUMNS(transit!$A$2:$Y$402)),1,1)</f>
        <v>14</v>
      </c>
      <c r="G1911">
        <f ca="1">OFFSET(drive!$A$2:$Y$402,TRUNC((ROW()-ROW($G$2))/COLUMNS(drive!$A$2:$Y$402)),MOD(ROW()-ROW($G$2),COLUMNS(drive!$A$2:$Y$402)),1,1)</f>
        <v>4</v>
      </c>
      <c r="H1911" s="5">
        <f ca="1">(VLOOKUP($B1911,weights!$A$2:$R$6,4))*VLOOKUP($B1911,weights!$A$2:$R$6,6)^C1911*(VLOOKUP($B1911,weights!$A$2:$R$6,15)*EXP(VLOOKUP($B1911,weights!$A$2:$R$6,11)*D1911)+VLOOKUP($B1911,weights!$A$2:$R$6,16)*EXP(VLOOKUP($B1911,weights!$A$2:$R$6,12)*E1911)+VLOOKUP($B1911,weights!$A$2:$R$6,17)*EXP(VLOOKUP($B1911,weights!$A$2:$R$6,13)*F1911)+VLOOKUP($B1911,weights!$A$2:$R$6,18)*EXP(VLOOKUP($B1911,weights!$A$2:$R$6,14)*G1911))</f>
        <v>6.14418547828092</v>
      </c>
    </row>
    <row r="1912" spans="1:8" ht="12.75" x14ac:dyDescent="0.2">
      <c r="A1912">
        <f t="shared" si="0"/>
        <v>77</v>
      </c>
      <c r="B1912" t="str">
        <f t="shared" ref="B1912:C1912" si="1886">B1887</f>
        <v>supermarket</v>
      </c>
      <c r="C1912">
        <f t="shared" si="1886"/>
        <v>0</v>
      </c>
      <c r="D1912">
        <f ca="1">OFFSET(walk!$A$2:$Y$402,TRUNC((ROW()-ROW($D$2))/COLUMNS(walk!$A$2:$Y$402)),MOD(ROW()-ROW($D$2),COLUMNS(walk!$A$2:$Y$402)),1,1)</f>
        <v>35</v>
      </c>
      <c r="E1912">
        <f ca="1">OFFSET(bike!$A$2:$Y$402,TRUNC((ROW()-ROW($E$2))/COLUMNS(bike!$A$2:$Y$402)),MOD(ROW()-ROW($E$2),COLUMNS(bike!$A$2:$Y$402)),1,1)</f>
        <v>14</v>
      </c>
      <c r="F1912">
        <f ca="1">OFFSET(transit!$A$2:$Y$402,TRUNC((ROW()-ROW($F$2))/COLUMNS(transit!$A$2:$Y$402)),MOD(ROW()-ROW($F$2),COLUMNS(transit!$A$2:$Y$402)),1,1)</f>
        <v>20</v>
      </c>
      <c r="G1912">
        <f ca="1">OFFSET(drive!$A$2:$Y$402,TRUNC((ROW()-ROW($G$2))/COLUMNS(drive!$A$2:$Y$402)),MOD(ROW()-ROW($G$2),COLUMNS(drive!$A$2:$Y$402)),1,1)</f>
        <v>8</v>
      </c>
      <c r="H1912" s="5">
        <f ca="1">(VLOOKUP($B1912,weights!$A$2:$R$6,4))*VLOOKUP($B1912,weights!$A$2:$R$6,6)^C1912*(VLOOKUP($B1912,weights!$A$2:$R$6,15)*EXP(VLOOKUP($B1912,weights!$A$2:$R$6,11)*D1912)+VLOOKUP($B1912,weights!$A$2:$R$6,16)*EXP(VLOOKUP($B1912,weights!$A$2:$R$6,12)*E1912)+VLOOKUP($B1912,weights!$A$2:$R$6,17)*EXP(VLOOKUP($B1912,weights!$A$2:$R$6,13)*F1912)+VLOOKUP($B1912,weights!$A$2:$R$6,18)*EXP(VLOOKUP($B1912,weights!$A$2:$R$6,14)*G1912))</f>
        <v>3.6090815202154425</v>
      </c>
    </row>
    <row r="1913" spans="1:8" ht="12.75" x14ac:dyDescent="0.2">
      <c r="A1913">
        <f t="shared" si="0"/>
        <v>77</v>
      </c>
      <c r="B1913" t="str">
        <f t="shared" ref="B1913:C1913" si="1887">B1888</f>
        <v>supermarket</v>
      </c>
      <c r="C1913">
        <f t="shared" si="1887"/>
        <v>1</v>
      </c>
      <c r="D1913">
        <f ca="1">OFFSET(walk!$A$2:$Y$402,TRUNC((ROW()-ROW($D$2))/COLUMNS(walk!$A$2:$Y$402)),MOD(ROW()-ROW($D$2),COLUMNS(walk!$A$2:$Y$402)),1,1)</f>
        <v>48</v>
      </c>
      <c r="E1913">
        <f ca="1">OFFSET(bike!$A$2:$Y$402,TRUNC((ROW()-ROW($E$2))/COLUMNS(bike!$A$2:$Y$402)),MOD(ROW()-ROW($E$2),COLUMNS(bike!$A$2:$Y$402)),1,1)</f>
        <v>15</v>
      </c>
      <c r="F1913">
        <f ca="1">OFFSET(transit!$A$2:$Y$402,TRUNC((ROW()-ROW($F$2))/COLUMNS(transit!$A$2:$Y$402)),MOD(ROW()-ROW($F$2),COLUMNS(transit!$A$2:$Y$402)),1,1)</f>
        <v>25</v>
      </c>
      <c r="G1913">
        <f ca="1">OFFSET(drive!$A$2:$Y$402,TRUNC((ROW()-ROW($G$2))/COLUMNS(drive!$A$2:$Y$402)),MOD(ROW()-ROW($G$2),COLUMNS(drive!$A$2:$Y$402)),1,1)</f>
        <v>9</v>
      </c>
      <c r="H1913" s="5">
        <f ca="1">(VLOOKUP($B1913,weights!$A$2:$R$6,4))*VLOOKUP($B1913,weights!$A$2:$R$6,6)^C1913*(VLOOKUP($B1913,weights!$A$2:$R$6,15)*EXP(VLOOKUP($B1913,weights!$A$2:$R$6,11)*D1913)+VLOOKUP($B1913,weights!$A$2:$R$6,16)*EXP(VLOOKUP($B1913,weights!$A$2:$R$6,12)*E1913)+VLOOKUP($B1913,weights!$A$2:$R$6,17)*EXP(VLOOKUP($B1913,weights!$A$2:$R$6,13)*F1913)+VLOOKUP($B1913,weights!$A$2:$R$6,18)*EXP(VLOOKUP($B1913,weights!$A$2:$R$6,14)*G1913))</f>
        <v>1.6509147661046697</v>
      </c>
    </row>
    <row r="1914" spans="1:8" ht="12.75" x14ac:dyDescent="0.2">
      <c r="A1914">
        <f t="shared" si="0"/>
        <v>77</v>
      </c>
      <c r="B1914" t="str">
        <f t="shared" ref="B1914:C1914" si="1888">B1889</f>
        <v>supermarket</v>
      </c>
      <c r="C1914">
        <f t="shared" si="1888"/>
        <v>2</v>
      </c>
      <c r="D1914">
        <f ca="1">OFFSET(walk!$A$2:$Y$402,TRUNC((ROW()-ROW($D$2))/COLUMNS(walk!$A$2:$Y$402)),MOD(ROW()-ROW($D$2),COLUMNS(walk!$A$2:$Y$402)),1,1)</f>
        <v>53</v>
      </c>
      <c r="E1914">
        <f ca="1">OFFSET(bike!$A$2:$Y$402,TRUNC((ROW()-ROW($E$2))/COLUMNS(bike!$A$2:$Y$402)),MOD(ROW()-ROW($E$2),COLUMNS(bike!$A$2:$Y$402)),1,1)</f>
        <v>16</v>
      </c>
      <c r="F1914">
        <f ca="1">OFFSET(transit!$A$2:$Y$402,TRUNC((ROW()-ROW($F$2))/COLUMNS(transit!$A$2:$Y$402)),MOD(ROW()-ROW($F$2),COLUMNS(transit!$A$2:$Y$402)),1,1)</f>
        <v>29</v>
      </c>
      <c r="G1914">
        <f ca="1">OFFSET(drive!$A$2:$Y$402,TRUNC((ROW()-ROW($G$2))/COLUMNS(drive!$A$2:$Y$402)),MOD(ROW()-ROW($G$2),COLUMNS(drive!$A$2:$Y$402)),1,1)</f>
        <v>12</v>
      </c>
      <c r="H1914" s="5">
        <f ca="1">(VLOOKUP($B1914,weights!$A$2:$R$6,4))*VLOOKUP($B1914,weights!$A$2:$R$6,6)^C1914*(VLOOKUP($B1914,weights!$A$2:$R$6,15)*EXP(VLOOKUP($B1914,weights!$A$2:$R$6,11)*D1914)+VLOOKUP($B1914,weights!$A$2:$R$6,16)*EXP(VLOOKUP($B1914,weights!$A$2:$R$6,12)*E1914)+VLOOKUP($B1914,weights!$A$2:$R$6,17)*EXP(VLOOKUP($B1914,weights!$A$2:$R$6,13)*F1914)+VLOOKUP($B1914,weights!$A$2:$R$6,18)*EXP(VLOOKUP($B1914,weights!$A$2:$R$6,14)*G1914))</f>
        <v>0.52794579458621838</v>
      </c>
    </row>
    <row r="1915" spans="1:8" ht="12.75" x14ac:dyDescent="0.2">
      <c r="A1915">
        <f t="shared" si="0"/>
        <v>77</v>
      </c>
      <c r="B1915" t="str">
        <f t="shared" ref="B1915:C1915" si="1889">B1890</f>
        <v>supermarket</v>
      </c>
      <c r="C1915">
        <f t="shared" si="1889"/>
        <v>3</v>
      </c>
      <c r="D1915">
        <f ca="1">OFFSET(walk!$A$2:$Y$402,TRUNC((ROW()-ROW($D$2))/COLUMNS(walk!$A$2:$Y$402)),MOD(ROW()-ROW($D$2),COLUMNS(walk!$A$2:$Y$402)),1,1)</f>
        <v>60</v>
      </c>
      <c r="E1915">
        <f ca="1">OFFSET(bike!$A$2:$Y$402,TRUNC((ROW()-ROW($E$2))/COLUMNS(bike!$A$2:$Y$402)),MOD(ROW()-ROW($E$2),COLUMNS(bike!$A$2:$Y$402)),1,1)</f>
        <v>20</v>
      </c>
      <c r="F1915">
        <f ca="1">OFFSET(transit!$A$2:$Y$402,TRUNC((ROW()-ROW($F$2))/COLUMNS(transit!$A$2:$Y$402)),MOD(ROW()-ROW($F$2),COLUMNS(transit!$A$2:$Y$402)),1,1)</f>
        <v>35</v>
      </c>
      <c r="G1915">
        <f ca="1">OFFSET(drive!$A$2:$Y$402,TRUNC((ROW()-ROW($G$2))/COLUMNS(drive!$A$2:$Y$402)),MOD(ROW()-ROW($G$2),COLUMNS(drive!$A$2:$Y$402)),1,1)</f>
        <v>14</v>
      </c>
      <c r="H1915" s="5">
        <f ca="1">(VLOOKUP($B1915,weights!$A$2:$R$6,4))*VLOOKUP($B1915,weights!$A$2:$R$6,6)^C1915*(VLOOKUP($B1915,weights!$A$2:$R$6,15)*EXP(VLOOKUP($B1915,weights!$A$2:$R$6,11)*D1915)+VLOOKUP($B1915,weights!$A$2:$R$6,16)*EXP(VLOOKUP($B1915,weights!$A$2:$R$6,12)*E1915)+VLOOKUP($B1915,weights!$A$2:$R$6,17)*EXP(VLOOKUP($B1915,weights!$A$2:$R$6,13)*F1915)+VLOOKUP($B1915,weights!$A$2:$R$6,18)*EXP(VLOOKUP($B1915,weights!$A$2:$R$6,14)*G1915))</f>
        <v>0.19226413182157506</v>
      </c>
    </row>
    <row r="1916" spans="1:8" ht="12.75" x14ac:dyDescent="0.2">
      <c r="A1916">
        <f t="shared" si="0"/>
        <v>77</v>
      </c>
      <c r="B1916" t="str">
        <f t="shared" ref="B1916:C1916" si="1890">B1891</f>
        <v>supermarket</v>
      </c>
      <c r="C1916">
        <f t="shared" si="1890"/>
        <v>4</v>
      </c>
      <c r="D1916">
        <f ca="1">OFFSET(walk!$A$2:$Y$402,TRUNC((ROW()-ROW($D$2))/COLUMNS(walk!$A$2:$Y$402)),MOD(ROW()-ROW($D$2),COLUMNS(walk!$A$2:$Y$402)),1,1)</f>
        <v>76</v>
      </c>
      <c r="E1916">
        <f ca="1">OFFSET(bike!$A$2:$Y$402,TRUNC((ROW()-ROW($E$2))/COLUMNS(bike!$A$2:$Y$402)),MOD(ROW()-ROW($E$2),COLUMNS(bike!$A$2:$Y$402)),1,1)</f>
        <v>23</v>
      </c>
      <c r="F1916">
        <f ca="1">OFFSET(transit!$A$2:$Y$402,TRUNC((ROW()-ROW($F$2))/COLUMNS(transit!$A$2:$Y$402)),MOD(ROW()-ROW($F$2),COLUMNS(transit!$A$2:$Y$402)),1,1)</f>
        <v>38</v>
      </c>
      <c r="G1916">
        <f ca="1">OFFSET(drive!$A$2:$Y$402,TRUNC((ROW()-ROW($G$2))/COLUMNS(drive!$A$2:$Y$402)),MOD(ROW()-ROW($G$2),COLUMNS(drive!$A$2:$Y$402)),1,1)</f>
        <v>14</v>
      </c>
      <c r="H1916" s="5">
        <f ca="1">(VLOOKUP($B1916,weights!$A$2:$R$6,4))*VLOOKUP($B1916,weights!$A$2:$R$6,6)^C1916*(VLOOKUP($B1916,weights!$A$2:$R$6,15)*EXP(VLOOKUP($B1916,weights!$A$2:$R$6,11)*D1916)+VLOOKUP($B1916,weights!$A$2:$R$6,16)*EXP(VLOOKUP($B1916,weights!$A$2:$R$6,12)*E1916)+VLOOKUP($B1916,weights!$A$2:$R$6,17)*EXP(VLOOKUP($B1916,weights!$A$2:$R$6,13)*F1916)+VLOOKUP($B1916,weights!$A$2:$R$6,18)*EXP(VLOOKUP($B1916,weights!$A$2:$R$6,14)*G1916))</f>
        <v>0.11094506931881226</v>
      </c>
    </row>
    <row r="1917" spans="1:8" ht="12.75" x14ac:dyDescent="0.2">
      <c r="A1917">
        <f t="shared" si="0"/>
        <v>77</v>
      </c>
      <c r="B1917" t="str">
        <f t="shared" ref="B1917:C1917" si="1891">B1892</f>
        <v>store</v>
      </c>
      <c r="C1917">
        <f t="shared" si="1891"/>
        <v>0</v>
      </c>
      <c r="D1917">
        <f ca="1">OFFSET(walk!$A$2:$Y$402,TRUNC((ROW()-ROW($D$2))/COLUMNS(walk!$A$2:$Y$402)),MOD(ROW()-ROW($D$2),COLUMNS(walk!$A$2:$Y$402)),1,1)</f>
        <v>3</v>
      </c>
      <c r="E1917">
        <f ca="1">OFFSET(bike!$A$2:$Y$402,TRUNC((ROW()-ROW($E$2))/COLUMNS(bike!$A$2:$Y$402)),MOD(ROW()-ROW($E$2),COLUMNS(bike!$A$2:$Y$402)),1,1)</f>
        <v>1</v>
      </c>
      <c r="F1917">
        <f ca="1">OFFSET(transit!$A$2:$Y$402,TRUNC((ROW()-ROW($F$2))/COLUMNS(transit!$A$2:$Y$402)),MOD(ROW()-ROW($F$2),COLUMNS(transit!$A$2:$Y$402)),1,1)</f>
        <v>3</v>
      </c>
      <c r="G1917">
        <f ca="1">OFFSET(drive!$A$2:$Y$402,TRUNC((ROW()-ROW($G$2))/COLUMNS(drive!$A$2:$Y$402)),MOD(ROW()-ROW($G$2),COLUMNS(drive!$A$2:$Y$402)),1,1)</f>
        <v>1</v>
      </c>
      <c r="H1917" s="5">
        <f ca="1">(VLOOKUP($B1917,weights!$A$2:$R$6,4))*VLOOKUP($B1917,weights!$A$2:$R$6,6)^C1917*(VLOOKUP($B1917,weights!$A$2:$R$6,15)*EXP(VLOOKUP($B1917,weights!$A$2:$R$6,11)*D1917)+VLOOKUP($B1917,weights!$A$2:$R$6,16)*EXP(VLOOKUP($B1917,weights!$A$2:$R$6,12)*E1917)+VLOOKUP($B1917,weights!$A$2:$R$6,17)*EXP(VLOOKUP($B1917,weights!$A$2:$R$6,13)*F1917)+VLOOKUP($B1917,weights!$A$2:$R$6,18)*EXP(VLOOKUP($B1917,weights!$A$2:$R$6,14)*G1917))</f>
        <v>24.807341495576125</v>
      </c>
    </row>
    <row r="1918" spans="1:8" ht="12.75" x14ac:dyDescent="0.2">
      <c r="A1918">
        <f t="shared" si="0"/>
        <v>77</v>
      </c>
      <c r="B1918" t="str">
        <f t="shared" ref="B1918:C1918" si="1892">B1893</f>
        <v>store</v>
      </c>
      <c r="C1918">
        <f t="shared" si="1892"/>
        <v>1</v>
      </c>
      <c r="D1918">
        <f ca="1">OFFSET(walk!$A$2:$Y$402,TRUNC((ROW()-ROW($D$2))/COLUMNS(walk!$A$2:$Y$402)),MOD(ROW()-ROW($D$2),COLUMNS(walk!$A$2:$Y$402)),1,1)</f>
        <v>6</v>
      </c>
      <c r="E1918">
        <f ca="1">OFFSET(bike!$A$2:$Y$402,TRUNC((ROW()-ROW($E$2))/COLUMNS(bike!$A$2:$Y$402)),MOD(ROW()-ROW($E$2),COLUMNS(bike!$A$2:$Y$402)),1,1)</f>
        <v>1</v>
      </c>
      <c r="F1918">
        <f ca="1">OFFSET(transit!$A$2:$Y$402,TRUNC((ROW()-ROW($F$2))/COLUMNS(transit!$A$2:$Y$402)),MOD(ROW()-ROW($F$2),COLUMNS(transit!$A$2:$Y$402)),1,1)</f>
        <v>6</v>
      </c>
      <c r="G1918">
        <f ca="1">OFFSET(drive!$A$2:$Y$402,TRUNC((ROW()-ROW($G$2))/COLUMNS(drive!$A$2:$Y$402)),MOD(ROW()-ROW($G$2),COLUMNS(drive!$A$2:$Y$402)),1,1)</f>
        <v>1</v>
      </c>
      <c r="H1918" s="5">
        <f ca="1">(VLOOKUP($B1918,weights!$A$2:$R$6,4))*VLOOKUP($B1918,weights!$A$2:$R$6,6)^C1918*(VLOOKUP($B1918,weights!$A$2:$R$6,15)*EXP(VLOOKUP($B1918,weights!$A$2:$R$6,11)*D1918)+VLOOKUP($B1918,weights!$A$2:$R$6,16)*EXP(VLOOKUP($B1918,weights!$A$2:$R$6,12)*E1918)+VLOOKUP($B1918,weights!$A$2:$R$6,17)*EXP(VLOOKUP($B1918,weights!$A$2:$R$6,13)*F1918)+VLOOKUP($B1918,weights!$A$2:$R$6,18)*EXP(VLOOKUP($B1918,weights!$A$2:$R$6,14)*G1918))</f>
        <v>13.077667184379605</v>
      </c>
    </row>
    <row r="1919" spans="1:8" ht="12.75" x14ac:dyDescent="0.2">
      <c r="A1919">
        <f t="shared" si="0"/>
        <v>77</v>
      </c>
      <c r="B1919" t="str">
        <f t="shared" ref="B1919:C1919" si="1893">B1894</f>
        <v>store</v>
      </c>
      <c r="C1919">
        <f t="shared" si="1893"/>
        <v>2</v>
      </c>
      <c r="D1919">
        <f ca="1">OFFSET(walk!$A$2:$Y$402,TRUNC((ROW()-ROW($D$2))/COLUMNS(walk!$A$2:$Y$402)),MOD(ROW()-ROW($D$2),COLUMNS(walk!$A$2:$Y$402)),1,1)</f>
        <v>8</v>
      </c>
      <c r="E1919">
        <f ca="1">OFFSET(bike!$A$2:$Y$402,TRUNC((ROW()-ROW($E$2))/COLUMNS(bike!$A$2:$Y$402)),MOD(ROW()-ROW($E$2),COLUMNS(bike!$A$2:$Y$402)),1,1)</f>
        <v>2</v>
      </c>
      <c r="F1919">
        <f ca="1">OFFSET(transit!$A$2:$Y$402,TRUNC((ROW()-ROW($F$2))/COLUMNS(transit!$A$2:$Y$402)),MOD(ROW()-ROW($F$2),COLUMNS(transit!$A$2:$Y$402)),1,1)</f>
        <v>8</v>
      </c>
      <c r="G1919">
        <f ca="1">OFFSET(drive!$A$2:$Y$402,TRUNC((ROW()-ROW($G$2))/COLUMNS(drive!$A$2:$Y$402)),MOD(ROW()-ROW($G$2),COLUMNS(drive!$A$2:$Y$402)),1,1)</f>
        <v>2</v>
      </c>
      <c r="H1919" s="5">
        <f ca="1">(VLOOKUP($B1919,weights!$A$2:$R$6,4))*VLOOKUP($B1919,weights!$A$2:$R$6,6)^C1919*(VLOOKUP($B1919,weights!$A$2:$R$6,15)*EXP(VLOOKUP($B1919,weights!$A$2:$R$6,11)*D1919)+VLOOKUP($B1919,weights!$A$2:$R$6,16)*EXP(VLOOKUP($B1919,weights!$A$2:$R$6,12)*E1919)+VLOOKUP($B1919,weights!$A$2:$R$6,17)*EXP(VLOOKUP($B1919,weights!$A$2:$R$6,13)*F1919)+VLOOKUP($B1919,weights!$A$2:$R$6,18)*EXP(VLOOKUP($B1919,weights!$A$2:$R$6,14)*G1919))</f>
        <v>5.9522320177632659</v>
      </c>
    </row>
    <row r="1920" spans="1:8" ht="12.75" x14ac:dyDescent="0.2">
      <c r="A1920">
        <f t="shared" si="0"/>
        <v>77</v>
      </c>
      <c r="B1920" t="str">
        <f t="shared" ref="B1920:C1920" si="1894">B1895</f>
        <v>store</v>
      </c>
      <c r="C1920">
        <f t="shared" si="1894"/>
        <v>3</v>
      </c>
      <c r="D1920">
        <f ca="1">OFFSET(walk!$A$2:$Y$402,TRUNC((ROW()-ROW($D$2))/COLUMNS(walk!$A$2:$Y$402)),MOD(ROW()-ROW($D$2),COLUMNS(walk!$A$2:$Y$402)),1,1)</f>
        <v>8</v>
      </c>
      <c r="E1920">
        <f ca="1">OFFSET(bike!$A$2:$Y$402,TRUNC((ROW()-ROW($E$2))/COLUMNS(bike!$A$2:$Y$402)),MOD(ROW()-ROW($E$2),COLUMNS(bike!$A$2:$Y$402)),1,1)</f>
        <v>2</v>
      </c>
      <c r="F1920">
        <f ca="1">OFFSET(transit!$A$2:$Y$402,TRUNC((ROW()-ROW($F$2))/COLUMNS(transit!$A$2:$Y$402)),MOD(ROW()-ROW($F$2),COLUMNS(transit!$A$2:$Y$402)),1,1)</f>
        <v>8</v>
      </c>
      <c r="G1920">
        <f ca="1">OFFSET(drive!$A$2:$Y$402,TRUNC((ROW()-ROW($G$2))/COLUMNS(drive!$A$2:$Y$402)),MOD(ROW()-ROW($G$2),COLUMNS(drive!$A$2:$Y$402)),1,1)</f>
        <v>2</v>
      </c>
      <c r="H1920" s="5">
        <f ca="1">(VLOOKUP($B1920,weights!$A$2:$R$6,4))*VLOOKUP($B1920,weights!$A$2:$R$6,6)^C1920*(VLOOKUP($B1920,weights!$A$2:$R$6,15)*EXP(VLOOKUP($B1920,weights!$A$2:$R$6,11)*D1920)+VLOOKUP($B1920,weights!$A$2:$R$6,16)*EXP(VLOOKUP($B1920,weights!$A$2:$R$6,12)*E1920)+VLOOKUP($B1920,weights!$A$2:$R$6,17)*EXP(VLOOKUP($B1920,weights!$A$2:$R$6,13)*F1920)+VLOOKUP($B1920,weights!$A$2:$R$6,18)*EXP(VLOOKUP($B1920,weights!$A$2:$R$6,14)*G1920))</f>
        <v>4.0142960119798774</v>
      </c>
    </row>
    <row r="1921" spans="1:8" ht="12.75" x14ac:dyDescent="0.2">
      <c r="A1921">
        <f t="shared" si="0"/>
        <v>77</v>
      </c>
      <c r="B1921" t="str">
        <f t="shared" ref="B1921:C1921" si="1895">B1896</f>
        <v>store</v>
      </c>
      <c r="C1921">
        <f t="shared" si="1895"/>
        <v>4</v>
      </c>
      <c r="D1921">
        <f ca="1">OFFSET(walk!$A$2:$Y$402,TRUNC((ROW()-ROW($D$2))/COLUMNS(walk!$A$2:$Y$402)),MOD(ROW()-ROW($D$2),COLUMNS(walk!$A$2:$Y$402)),1,1)</f>
        <v>9</v>
      </c>
      <c r="E1921">
        <f ca="1">OFFSET(bike!$A$2:$Y$402,TRUNC((ROW()-ROW($E$2))/COLUMNS(bike!$A$2:$Y$402)),MOD(ROW()-ROW($E$2),COLUMNS(bike!$A$2:$Y$402)),1,1)</f>
        <v>3</v>
      </c>
      <c r="F1921">
        <f ca="1">OFFSET(transit!$A$2:$Y$402,TRUNC((ROW()-ROW($F$2))/COLUMNS(transit!$A$2:$Y$402)),MOD(ROW()-ROW($F$2),COLUMNS(transit!$A$2:$Y$402)),1,1)</f>
        <v>9</v>
      </c>
      <c r="G1921">
        <f ca="1">OFFSET(drive!$A$2:$Y$402,TRUNC((ROW()-ROW($G$2))/COLUMNS(drive!$A$2:$Y$402)),MOD(ROW()-ROW($G$2),COLUMNS(drive!$A$2:$Y$402)),1,1)</f>
        <v>3</v>
      </c>
      <c r="H1921" s="5">
        <f ca="1">(VLOOKUP($B1921,weights!$A$2:$R$6,4))*VLOOKUP($B1921,weights!$A$2:$R$6,6)^C1921*(VLOOKUP($B1921,weights!$A$2:$R$6,15)*EXP(VLOOKUP($B1921,weights!$A$2:$R$6,11)*D1921)+VLOOKUP($B1921,weights!$A$2:$R$6,16)*EXP(VLOOKUP($B1921,weights!$A$2:$R$6,12)*E1921)+VLOOKUP($B1921,weights!$A$2:$R$6,17)*EXP(VLOOKUP($B1921,weights!$A$2:$R$6,13)*F1921)+VLOOKUP($B1921,weights!$A$2:$R$6,18)*EXP(VLOOKUP($B1921,weights!$A$2:$R$6,14)*G1921))</f>
        <v>1.9115328912364129</v>
      </c>
    </row>
    <row r="1922" spans="1:8" ht="12.75" x14ac:dyDescent="0.2">
      <c r="A1922">
        <f t="shared" si="0"/>
        <v>77</v>
      </c>
      <c r="B1922" t="str">
        <f t="shared" ref="B1922:C1922" si="1896">B1897</f>
        <v>pharmacy</v>
      </c>
      <c r="C1922">
        <f t="shared" si="1896"/>
        <v>0</v>
      </c>
      <c r="D1922">
        <f ca="1">OFFSET(walk!$A$2:$Y$402,TRUNC((ROW()-ROW($D$2))/COLUMNS(walk!$A$2:$Y$402)),MOD(ROW()-ROW($D$2),COLUMNS(walk!$A$2:$Y$402)),1,1)</f>
        <v>11</v>
      </c>
      <c r="E1922">
        <f ca="1">OFFSET(bike!$A$2:$Y$402,TRUNC((ROW()-ROW($E$2))/COLUMNS(bike!$A$2:$Y$402)),MOD(ROW()-ROW($E$2),COLUMNS(bike!$A$2:$Y$402)),1,1)</f>
        <v>4</v>
      </c>
      <c r="F1922">
        <f ca="1">OFFSET(transit!$A$2:$Y$402,TRUNC((ROW()-ROW($F$2))/COLUMNS(transit!$A$2:$Y$402)),MOD(ROW()-ROW($F$2),COLUMNS(transit!$A$2:$Y$402)),1,1)</f>
        <v>11</v>
      </c>
      <c r="G1922">
        <f ca="1">OFFSET(drive!$A$2:$Y$402,TRUNC((ROW()-ROW($G$2))/COLUMNS(drive!$A$2:$Y$402)),MOD(ROW()-ROW($G$2),COLUMNS(drive!$A$2:$Y$402)),1,1)</f>
        <v>3</v>
      </c>
      <c r="H1922" s="5">
        <f ca="1">(VLOOKUP($B1922,weights!$A$2:$R$6,4))*VLOOKUP($B1922,weights!$A$2:$R$6,6)^C1922*(VLOOKUP($B1922,weights!$A$2:$R$6,15)*EXP(VLOOKUP($B1922,weights!$A$2:$R$6,11)*D1922)+VLOOKUP($B1922,weights!$A$2:$R$6,16)*EXP(VLOOKUP($B1922,weights!$A$2:$R$6,12)*E1922)+VLOOKUP($B1922,weights!$A$2:$R$6,17)*EXP(VLOOKUP($B1922,weights!$A$2:$R$6,13)*F1922)+VLOOKUP($B1922,weights!$A$2:$R$6,18)*EXP(VLOOKUP($B1922,weights!$A$2:$R$6,14)*G1922))</f>
        <v>5.428568702018671</v>
      </c>
    </row>
    <row r="1923" spans="1:8" ht="12.75" x14ac:dyDescent="0.2">
      <c r="A1923">
        <f t="shared" si="0"/>
        <v>77</v>
      </c>
      <c r="B1923" t="str">
        <f t="shared" ref="B1923:C1923" si="1897">B1898</f>
        <v>pharmacy</v>
      </c>
      <c r="C1923">
        <f t="shared" si="1897"/>
        <v>1</v>
      </c>
      <c r="D1923">
        <f ca="1">OFFSET(walk!$A$2:$Y$402,TRUNC((ROW()-ROW($D$2))/COLUMNS(walk!$A$2:$Y$402)),MOD(ROW()-ROW($D$2),COLUMNS(walk!$A$2:$Y$402)),1,1)</f>
        <v>11</v>
      </c>
      <c r="E1923">
        <f ca="1">OFFSET(bike!$A$2:$Y$402,TRUNC((ROW()-ROW($E$2))/COLUMNS(bike!$A$2:$Y$402)),MOD(ROW()-ROW($E$2),COLUMNS(bike!$A$2:$Y$402)),1,1)</f>
        <v>4</v>
      </c>
      <c r="F1923">
        <f ca="1">OFFSET(transit!$A$2:$Y$402,TRUNC((ROW()-ROW($F$2))/COLUMNS(transit!$A$2:$Y$402)),MOD(ROW()-ROW($F$2),COLUMNS(transit!$A$2:$Y$402)),1,1)</f>
        <v>11</v>
      </c>
      <c r="G1923">
        <f ca="1">OFFSET(drive!$A$2:$Y$402,TRUNC((ROW()-ROW($G$2))/COLUMNS(drive!$A$2:$Y$402)),MOD(ROW()-ROW($G$2),COLUMNS(drive!$A$2:$Y$402)),1,1)</f>
        <v>3</v>
      </c>
      <c r="H1923" s="5">
        <f ca="1">(VLOOKUP($B1923,weights!$A$2:$R$6,4))*VLOOKUP($B1923,weights!$A$2:$R$6,6)^C1923*(VLOOKUP($B1923,weights!$A$2:$R$6,15)*EXP(VLOOKUP($B1923,weights!$A$2:$R$6,11)*D1923)+VLOOKUP($B1923,weights!$A$2:$R$6,16)*EXP(VLOOKUP($B1923,weights!$A$2:$R$6,12)*E1923)+VLOOKUP($B1923,weights!$A$2:$R$6,17)*EXP(VLOOKUP($B1923,weights!$A$2:$R$6,13)*F1923)+VLOOKUP($B1923,weights!$A$2:$R$6,18)*EXP(VLOOKUP($B1923,weights!$A$2:$R$6,14)*G1923))</f>
        <v>2.6137553009719525</v>
      </c>
    </row>
    <row r="1924" spans="1:8" ht="12.75" x14ac:dyDescent="0.2">
      <c r="A1924">
        <f t="shared" si="0"/>
        <v>77</v>
      </c>
      <c r="B1924" t="str">
        <f t="shared" ref="B1924:C1924" si="1898">B1899</f>
        <v>pharmacy</v>
      </c>
      <c r="C1924">
        <f t="shared" si="1898"/>
        <v>2</v>
      </c>
      <c r="D1924">
        <f ca="1">OFFSET(walk!$A$2:$Y$402,TRUNC((ROW()-ROW($D$2))/COLUMNS(walk!$A$2:$Y$402)),MOD(ROW()-ROW($D$2),COLUMNS(walk!$A$2:$Y$402)),1,1)</f>
        <v>15</v>
      </c>
      <c r="E1924">
        <f ca="1">OFFSET(bike!$A$2:$Y$402,TRUNC((ROW()-ROW($E$2))/COLUMNS(bike!$A$2:$Y$402)),MOD(ROW()-ROW($E$2),COLUMNS(bike!$A$2:$Y$402)),1,1)</f>
        <v>4</v>
      </c>
      <c r="F1924">
        <f ca="1">OFFSET(transit!$A$2:$Y$402,TRUNC((ROW()-ROW($F$2))/COLUMNS(transit!$A$2:$Y$402)),MOD(ROW()-ROW($F$2),COLUMNS(transit!$A$2:$Y$402)),1,1)</f>
        <v>15</v>
      </c>
      <c r="G1924">
        <f ca="1">OFFSET(drive!$A$2:$Y$402,TRUNC((ROW()-ROW($G$2))/COLUMNS(drive!$A$2:$Y$402)),MOD(ROW()-ROW($G$2),COLUMNS(drive!$A$2:$Y$402)),1,1)</f>
        <v>3</v>
      </c>
      <c r="H1924" s="5">
        <f ca="1">(VLOOKUP($B1924,weights!$A$2:$R$6,4))*VLOOKUP($B1924,weights!$A$2:$R$6,6)^C1924*(VLOOKUP($B1924,weights!$A$2:$R$6,15)*EXP(VLOOKUP($B1924,weights!$A$2:$R$6,11)*D1924)+VLOOKUP($B1924,weights!$A$2:$R$6,16)*EXP(VLOOKUP($B1924,weights!$A$2:$R$6,12)*E1924)+VLOOKUP($B1924,weights!$A$2:$R$6,17)*EXP(VLOOKUP($B1924,weights!$A$2:$R$6,13)*F1924)+VLOOKUP($B1924,weights!$A$2:$R$6,18)*EXP(VLOOKUP($B1924,weights!$A$2:$R$6,14)*G1924))</f>
        <v>1.1414435577420159</v>
      </c>
    </row>
    <row r="1925" spans="1:8" ht="12.75" x14ac:dyDescent="0.2">
      <c r="A1925">
        <f t="shared" si="0"/>
        <v>77</v>
      </c>
      <c r="B1925" t="str">
        <f t="shared" ref="B1925:C1925" si="1899">B1900</f>
        <v>bank</v>
      </c>
      <c r="C1925">
        <f t="shared" si="1899"/>
        <v>0</v>
      </c>
      <c r="D1925">
        <f ca="1">OFFSET(walk!$A$2:$Y$402,TRUNC((ROW()-ROW($D$2))/COLUMNS(walk!$A$2:$Y$402)),MOD(ROW()-ROW($D$2),COLUMNS(walk!$A$2:$Y$402)),1,1)</f>
        <v>22</v>
      </c>
      <c r="E1925">
        <f ca="1">OFFSET(bike!$A$2:$Y$402,TRUNC((ROW()-ROW($E$2))/COLUMNS(bike!$A$2:$Y$402)),MOD(ROW()-ROW($E$2),COLUMNS(bike!$A$2:$Y$402)),1,1)</f>
        <v>8</v>
      </c>
      <c r="F1925">
        <f ca="1">OFFSET(transit!$A$2:$Y$402,TRUNC((ROW()-ROW($F$2))/COLUMNS(transit!$A$2:$Y$402)),MOD(ROW()-ROW($F$2),COLUMNS(transit!$A$2:$Y$402)),1,1)</f>
        <v>15</v>
      </c>
      <c r="G1925">
        <f ca="1">OFFSET(drive!$A$2:$Y$402,TRUNC((ROW()-ROW($G$2))/COLUMNS(drive!$A$2:$Y$402)),MOD(ROW()-ROW($G$2),COLUMNS(drive!$A$2:$Y$402)),1,1)</f>
        <v>6</v>
      </c>
      <c r="H1925" s="5">
        <f ca="1">(VLOOKUP($B1925,weights!$A$2:$R$6,4))*VLOOKUP($B1925,weights!$A$2:$R$6,6)^C1925*(VLOOKUP($B1925,weights!$A$2:$R$6,15)*EXP(VLOOKUP($B1925,weights!$A$2:$R$6,11)*D1925)+VLOOKUP($B1925,weights!$A$2:$R$6,16)*EXP(VLOOKUP($B1925,weights!$A$2:$R$6,12)*E1925)+VLOOKUP($B1925,weights!$A$2:$R$6,17)*EXP(VLOOKUP($B1925,weights!$A$2:$R$6,13)*F1925)+VLOOKUP($B1925,weights!$A$2:$R$6,18)*EXP(VLOOKUP($B1925,weights!$A$2:$R$6,14)*G1925))</f>
        <v>2.5036520445062513</v>
      </c>
    </row>
    <row r="1926" spans="1:8" ht="12.75" x14ac:dyDescent="0.2">
      <c r="A1926">
        <f t="shared" si="0"/>
        <v>77</v>
      </c>
      <c r="B1926" t="str">
        <f t="shared" ref="B1926:C1926" si="1900">B1901</f>
        <v>bank</v>
      </c>
      <c r="C1926">
        <f t="shared" si="1900"/>
        <v>1</v>
      </c>
      <c r="D1926">
        <f ca="1">OFFSET(walk!$A$2:$Y$402,TRUNC((ROW()-ROW($D$2))/COLUMNS(walk!$A$2:$Y$402)),MOD(ROW()-ROW($D$2),COLUMNS(walk!$A$2:$Y$402)),1,1)</f>
        <v>45</v>
      </c>
      <c r="E1926">
        <f ca="1">OFFSET(bike!$A$2:$Y$402,TRUNC((ROW()-ROW($E$2))/COLUMNS(bike!$A$2:$Y$402)),MOD(ROW()-ROW($E$2),COLUMNS(bike!$A$2:$Y$402)),1,1)</f>
        <v>14</v>
      </c>
      <c r="F1926">
        <f ca="1">OFFSET(transit!$A$2:$Y$402,TRUNC((ROW()-ROW($F$2))/COLUMNS(transit!$A$2:$Y$402)),MOD(ROW()-ROW($F$2),COLUMNS(transit!$A$2:$Y$402)),1,1)</f>
        <v>38</v>
      </c>
      <c r="G1926">
        <f ca="1">OFFSET(drive!$A$2:$Y$402,TRUNC((ROW()-ROW($G$2))/COLUMNS(drive!$A$2:$Y$402)),MOD(ROW()-ROW($G$2),COLUMNS(drive!$A$2:$Y$402)),1,1)</f>
        <v>8</v>
      </c>
      <c r="H1926" s="5">
        <f ca="1">(VLOOKUP($B1926,weights!$A$2:$R$6,4))*VLOOKUP($B1926,weights!$A$2:$R$6,6)^C1926*(VLOOKUP($B1926,weights!$A$2:$R$6,15)*EXP(VLOOKUP($B1926,weights!$A$2:$R$6,11)*D1926)+VLOOKUP($B1926,weights!$A$2:$R$6,16)*EXP(VLOOKUP($B1926,weights!$A$2:$R$6,12)*E1926)+VLOOKUP($B1926,weights!$A$2:$R$6,17)*EXP(VLOOKUP($B1926,weights!$A$2:$R$6,13)*F1926)+VLOOKUP($B1926,weights!$A$2:$R$6,18)*EXP(VLOOKUP($B1926,weights!$A$2:$R$6,14)*G1926))</f>
        <v>0.43743259187405603</v>
      </c>
    </row>
    <row r="1927" spans="1:8" ht="12.75" x14ac:dyDescent="0.2">
      <c r="A1927">
        <f t="shared" si="0"/>
        <v>78</v>
      </c>
      <c r="B1927" t="str">
        <f t="shared" ref="B1927:C1927" si="1901">B1902</f>
        <v>restaurant</v>
      </c>
      <c r="C1927">
        <f t="shared" si="1901"/>
        <v>0</v>
      </c>
      <c r="D1927">
        <f ca="1">OFFSET(walk!$A$2:$Y$402,TRUNC((ROW()-ROW($D$2))/COLUMNS(walk!$A$2:$Y$402)),MOD(ROW()-ROW($D$2),COLUMNS(walk!$A$2:$Y$402)),1,1)</f>
        <v>7</v>
      </c>
      <c r="E1927">
        <f ca="1">OFFSET(bike!$A$2:$Y$402,TRUNC((ROW()-ROW($E$2))/COLUMNS(bike!$A$2:$Y$402)),MOD(ROW()-ROW($E$2),COLUMNS(bike!$A$2:$Y$402)),1,1)</f>
        <v>2</v>
      </c>
      <c r="F1927">
        <f ca="1">OFFSET(transit!$A$2:$Y$402,TRUNC((ROW()-ROW($F$2))/COLUMNS(transit!$A$2:$Y$402)),MOD(ROW()-ROW($F$2),COLUMNS(transit!$A$2:$Y$402)),1,1)</f>
        <v>3</v>
      </c>
      <c r="G1927">
        <f ca="1">OFFSET(drive!$A$2:$Y$402,TRUNC((ROW()-ROW($G$2))/COLUMNS(drive!$A$2:$Y$402)),MOD(ROW()-ROW($G$2),COLUMNS(drive!$A$2:$Y$402)),1,1)</f>
        <v>1</v>
      </c>
      <c r="H1927" s="5">
        <f ca="1">(VLOOKUP($B1927,weights!$A$2:$R$6,4))*VLOOKUP($B1927,weights!$A$2:$R$6,6)^C1927*(VLOOKUP($B1927,weights!$A$2:$R$6,15)*EXP(VLOOKUP($B1927,weights!$A$2:$R$6,11)*D1927)+VLOOKUP($B1927,weights!$A$2:$R$6,16)*EXP(VLOOKUP($B1927,weights!$A$2:$R$6,12)*E1927)+VLOOKUP($B1927,weights!$A$2:$R$6,17)*EXP(VLOOKUP($B1927,weights!$A$2:$R$6,13)*F1927)+VLOOKUP($B1927,weights!$A$2:$R$6,18)*EXP(VLOOKUP($B1927,weights!$A$2:$R$6,14)*G1927))</f>
        <v>38.876487958495865</v>
      </c>
    </row>
    <row r="1928" spans="1:8" ht="12.75" x14ac:dyDescent="0.2">
      <c r="A1928">
        <f t="shared" si="0"/>
        <v>78</v>
      </c>
      <c r="B1928" t="str">
        <f t="shared" ref="B1928:C1928" si="1902">B1903</f>
        <v>restaurant</v>
      </c>
      <c r="C1928">
        <f t="shared" si="1902"/>
        <v>1</v>
      </c>
      <c r="D1928">
        <f ca="1">OFFSET(walk!$A$2:$Y$402,TRUNC((ROW()-ROW($D$2))/COLUMNS(walk!$A$2:$Y$402)),MOD(ROW()-ROW($D$2),COLUMNS(walk!$A$2:$Y$402)),1,1)</f>
        <v>9</v>
      </c>
      <c r="E1928">
        <f ca="1">OFFSET(bike!$A$2:$Y$402,TRUNC((ROW()-ROW($E$2))/COLUMNS(bike!$A$2:$Y$402)),MOD(ROW()-ROW($E$2),COLUMNS(bike!$A$2:$Y$402)),1,1)</f>
        <v>2</v>
      </c>
      <c r="F1928">
        <f ca="1">OFFSET(transit!$A$2:$Y$402,TRUNC((ROW()-ROW($F$2))/COLUMNS(transit!$A$2:$Y$402)),MOD(ROW()-ROW($F$2),COLUMNS(transit!$A$2:$Y$402)),1,1)</f>
        <v>5</v>
      </c>
      <c r="G1928">
        <f ca="1">OFFSET(drive!$A$2:$Y$402,TRUNC((ROW()-ROW($G$2))/COLUMNS(drive!$A$2:$Y$402)),MOD(ROW()-ROW($G$2),COLUMNS(drive!$A$2:$Y$402)),1,1)</f>
        <v>2</v>
      </c>
      <c r="H1928" s="5">
        <f ca="1">(VLOOKUP($B1928,weights!$A$2:$R$6,4))*VLOOKUP($B1928,weights!$A$2:$R$6,6)^C1928*(VLOOKUP($B1928,weights!$A$2:$R$6,15)*EXP(VLOOKUP($B1928,weights!$A$2:$R$6,11)*D1928)+VLOOKUP($B1928,weights!$A$2:$R$6,16)*EXP(VLOOKUP($B1928,weights!$A$2:$R$6,12)*E1928)+VLOOKUP($B1928,weights!$A$2:$R$6,17)*EXP(VLOOKUP($B1928,weights!$A$2:$R$6,13)*F1928)+VLOOKUP($B1928,weights!$A$2:$R$6,18)*EXP(VLOOKUP($B1928,weights!$A$2:$R$6,14)*G1928))</f>
        <v>29.142929246090816</v>
      </c>
    </row>
    <row r="1929" spans="1:8" ht="12.75" x14ac:dyDescent="0.2">
      <c r="A1929">
        <f t="shared" si="0"/>
        <v>78</v>
      </c>
      <c r="B1929" t="str">
        <f t="shared" ref="B1929:C1929" si="1903">B1904</f>
        <v>restaurant</v>
      </c>
      <c r="C1929">
        <f t="shared" si="1903"/>
        <v>2</v>
      </c>
      <c r="D1929">
        <f ca="1">OFFSET(walk!$A$2:$Y$402,TRUNC((ROW()-ROW($D$2))/COLUMNS(walk!$A$2:$Y$402)),MOD(ROW()-ROW($D$2),COLUMNS(walk!$A$2:$Y$402)),1,1)</f>
        <v>10</v>
      </c>
      <c r="E1929">
        <f ca="1">OFFSET(bike!$A$2:$Y$402,TRUNC((ROW()-ROW($E$2))/COLUMNS(bike!$A$2:$Y$402)),MOD(ROW()-ROW($E$2),COLUMNS(bike!$A$2:$Y$402)),1,1)</f>
        <v>2</v>
      </c>
      <c r="F1929">
        <f ca="1">OFFSET(transit!$A$2:$Y$402,TRUNC((ROW()-ROW($F$2))/COLUMNS(transit!$A$2:$Y$402)),MOD(ROW()-ROW($F$2),COLUMNS(transit!$A$2:$Y$402)),1,1)</f>
        <v>5</v>
      </c>
      <c r="G1929">
        <f ca="1">OFFSET(drive!$A$2:$Y$402,TRUNC((ROW()-ROW($G$2))/COLUMNS(drive!$A$2:$Y$402)),MOD(ROW()-ROW($G$2),COLUMNS(drive!$A$2:$Y$402)),1,1)</f>
        <v>2</v>
      </c>
      <c r="H1929" s="5">
        <f ca="1">(VLOOKUP($B1929,weights!$A$2:$R$6,4))*VLOOKUP($B1929,weights!$A$2:$R$6,6)^C1929*(VLOOKUP($B1929,weights!$A$2:$R$6,15)*EXP(VLOOKUP($B1929,weights!$A$2:$R$6,11)*D1929)+VLOOKUP($B1929,weights!$A$2:$R$6,16)*EXP(VLOOKUP($B1929,weights!$A$2:$R$6,12)*E1929)+VLOOKUP($B1929,weights!$A$2:$R$6,17)*EXP(VLOOKUP($B1929,weights!$A$2:$R$6,13)*F1929)+VLOOKUP($B1929,weights!$A$2:$R$6,18)*EXP(VLOOKUP($B1929,weights!$A$2:$R$6,14)*G1929))</f>
        <v>25.688053972721583</v>
      </c>
    </row>
    <row r="1930" spans="1:8" ht="12.75" x14ac:dyDescent="0.2">
      <c r="A1930">
        <f t="shared" si="0"/>
        <v>78</v>
      </c>
      <c r="B1930" t="str">
        <f t="shared" ref="B1930:C1930" si="1904">B1905</f>
        <v>restaurant</v>
      </c>
      <c r="C1930">
        <f t="shared" si="1904"/>
        <v>3</v>
      </c>
      <c r="D1930">
        <f ca="1">OFFSET(walk!$A$2:$Y$402,TRUNC((ROW()-ROW($D$2))/COLUMNS(walk!$A$2:$Y$402)),MOD(ROW()-ROW($D$2),COLUMNS(walk!$A$2:$Y$402)),1,1)</f>
        <v>11</v>
      </c>
      <c r="E1930">
        <f ca="1">OFFSET(bike!$A$2:$Y$402,TRUNC((ROW()-ROW($E$2))/COLUMNS(bike!$A$2:$Y$402)),MOD(ROW()-ROW($E$2),COLUMNS(bike!$A$2:$Y$402)),1,1)</f>
        <v>3</v>
      </c>
      <c r="F1930">
        <f ca="1">OFFSET(transit!$A$2:$Y$402,TRUNC((ROW()-ROW($F$2))/COLUMNS(transit!$A$2:$Y$402)),MOD(ROW()-ROW($F$2),COLUMNS(transit!$A$2:$Y$402)),1,1)</f>
        <v>6</v>
      </c>
      <c r="G1930">
        <f ca="1">OFFSET(drive!$A$2:$Y$402,TRUNC((ROW()-ROW($G$2))/COLUMNS(drive!$A$2:$Y$402)),MOD(ROW()-ROW($G$2),COLUMNS(drive!$A$2:$Y$402)),1,1)</f>
        <v>3</v>
      </c>
      <c r="H1930" s="5">
        <f ca="1">(VLOOKUP($B1930,weights!$A$2:$R$6,4))*VLOOKUP($B1930,weights!$A$2:$R$6,6)^C1930*(VLOOKUP($B1930,weights!$A$2:$R$6,15)*EXP(VLOOKUP($B1930,weights!$A$2:$R$6,11)*D1930)+VLOOKUP($B1930,weights!$A$2:$R$6,16)*EXP(VLOOKUP($B1930,weights!$A$2:$R$6,12)*E1930)+VLOOKUP($B1930,weights!$A$2:$R$6,17)*EXP(VLOOKUP($B1930,weights!$A$2:$R$6,13)*F1930)+VLOOKUP($B1930,weights!$A$2:$R$6,18)*EXP(VLOOKUP($B1930,weights!$A$2:$R$6,14)*G1930))</f>
        <v>19.133734429807202</v>
      </c>
    </row>
    <row r="1931" spans="1:8" ht="12.75" x14ac:dyDescent="0.2">
      <c r="A1931">
        <f t="shared" si="0"/>
        <v>78</v>
      </c>
      <c r="B1931" t="str">
        <f t="shared" ref="B1931:C1931" si="1905">B1906</f>
        <v>restaurant</v>
      </c>
      <c r="C1931">
        <f t="shared" si="1905"/>
        <v>4</v>
      </c>
      <c r="D1931">
        <f ca="1">OFFSET(walk!$A$2:$Y$402,TRUNC((ROW()-ROW($D$2))/COLUMNS(walk!$A$2:$Y$402)),MOD(ROW()-ROW($D$2),COLUMNS(walk!$A$2:$Y$402)),1,1)</f>
        <v>11</v>
      </c>
      <c r="E1931">
        <f ca="1">OFFSET(bike!$A$2:$Y$402,TRUNC((ROW()-ROW($E$2))/COLUMNS(bike!$A$2:$Y$402)),MOD(ROW()-ROW($E$2),COLUMNS(bike!$A$2:$Y$402)),1,1)</f>
        <v>3</v>
      </c>
      <c r="F1931">
        <f ca="1">OFFSET(transit!$A$2:$Y$402,TRUNC((ROW()-ROW($F$2))/COLUMNS(transit!$A$2:$Y$402)),MOD(ROW()-ROW($F$2),COLUMNS(transit!$A$2:$Y$402)),1,1)</f>
        <v>6</v>
      </c>
      <c r="G1931">
        <f ca="1">OFFSET(drive!$A$2:$Y$402,TRUNC((ROW()-ROW($G$2))/COLUMNS(drive!$A$2:$Y$402)),MOD(ROW()-ROW($G$2),COLUMNS(drive!$A$2:$Y$402)),1,1)</f>
        <v>3</v>
      </c>
      <c r="H1931" s="5">
        <f ca="1">(VLOOKUP($B1931,weights!$A$2:$R$6,4))*VLOOKUP($B1931,weights!$A$2:$R$6,6)^C1931*(VLOOKUP($B1931,weights!$A$2:$R$6,15)*EXP(VLOOKUP($B1931,weights!$A$2:$R$6,11)*D1931)+VLOOKUP($B1931,weights!$A$2:$R$6,16)*EXP(VLOOKUP($B1931,weights!$A$2:$R$6,12)*E1931)+VLOOKUP($B1931,weights!$A$2:$R$6,17)*EXP(VLOOKUP($B1931,weights!$A$2:$R$6,13)*F1931)+VLOOKUP($B1931,weights!$A$2:$R$6,18)*EXP(VLOOKUP($B1931,weights!$A$2:$R$6,14)*G1931))</f>
        <v>17.149495303753124</v>
      </c>
    </row>
    <row r="1932" spans="1:8" ht="12.75" x14ac:dyDescent="0.2">
      <c r="A1932">
        <f t="shared" si="0"/>
        <v>78</v>
      </c>
      <c r="B1932" t="str">
        <f t="shared" ref="B1932:C1932" si="1906">B1907</f>
        <v>restaurant</v>
      </c>
      <c r="C1932">
        <f t="shared" si="1906"/>
        <v>5</v>
      </c>
      <c r="D1932">
        <f ca="1">OFFSET(walk!$A$2:$Y$402,TRUNC((ROW()-ROW($D$2))/COLUMNS(walk!$A$2:$Y$402)),MOD(ROW()-ROW($D$2),COLUMNS(walk!$A$2:$Y$402)),1,1)</f>
        <v>11</v>
      </c>
      <c r="E1932">
        <f ca="1">OFFSET(bike!$A$2:$Y$402,TRUNC((ROW()-ROW($E$2))/COLUMNS(bike!$A$2:$Y$402)),MOD(ROW()-ROW($E$2),COLUMNS(bike!$A$2:$Y$402)),1,1)</f>
        <v>3</v>
      </c>
      <c r="F1932">
        <f ca="1">OFFSET(transit!$A$2:$Y$402,TRUNC((ROW()-ROW($F$2))/COLUMNS(transit!$A$2:$Y$402)),MOD(ROW()-ROW($F$2),COLUMNS(transit!$A$2:$Y$402)),1,1)</f>
        <v>7</v>
      </c>
      <c r="G1932">
        <f ca="1">OFFSET(drive!$A$2:$Y$402,TRUNC((ROW()-ROW($G$2))/COLUMNS(drive!$A$2:$Y$402)),MOD(ROW()-ROW($G$2),COLUMNS(drive!$A$2:$Y$402)),1,1)</f>
        <v>3</v>
      </c>
      <c r="H1932" s="5">
        <f ca="1">(VLOOKUP($B1932,weights!$A$2:$R$6,4))*VLOOKUP($B1932,weights!$A$2:$R$6,6)^C1932*(VLOOKUP($B1932,weights!$A$2:$R$6,15)*EXP(VLOOKUP($B1932,weights!$A$2:$R$6,11)*D1932)+VLOOKUP($B1932,weights!$A$2:$R$6,16)*EXP(VLOOKUP($B1932,weights!$A$2:$R$6,12)*E1932)+VLOOKUP($B1932,weights!$A$2:$R$6,17)*EXP(VLOOKUP($B1932,weights!$A$2:$R$6,13)*F1932)+VLOOKUP($B1932,weights!$A$2:$R$6,18)*EXP(VLOOKUP($B1932,weights!$A$2:$R$6,14)*G1932))</f>
        <v>14.833146777909977</v>
      </c>
    </row>
    <row r="1933" spans="1:8" ht="12.75" x14ac:dyDescent="0.2">
      <c r="A1933">
        <f t="shared" si="0"/>
        <v>78</v>
      </c>
      <c r="B1933" t="str">
        <f t="shared" ref="B1933:C1933" si="1907">B1908</f>
        <v>restaurant</v>
      </c>
      <c r="C1933">
        <f t="shared" si="1907"/>
        <v>6</v>
      </c>
      <c r="D1933">
        <f ca="1">OFFSET(walk!$A$2:$Y$402,TRUNC((ROW()-ROW($D$2))/COLUMNS(walk!$A$2:$Y$402)),MOD(ROW()-ROW($D$2),COLUMNS(walk!$A$2:$Y$402)),1,1)</f>
        <v>11</v>
      </c>
      <c r="E1933">
        <f ca="1">OFFSET(bike!$A$2:$Y$402,TRUNC((ROW()-ROW($E$2))/COLUMNS(bike!$A$2:$Y$402)),MOD(ROW()-ROW($E$2),COLUMNS(bike!$A$2:$Y$402)),1,1)</f>
        <v>3</v>
      </c>
      <c r="F1933">
        <f ca="1">OFFSET(transit!$A$2:$Y$402,TRUNC((ROW()-ROW($F$2))/COLUMNS(transit!$A$2:$Y$402)),MOD(ROW()-ROW($F$2),COLUMNS(transit!$A$2:$Y$402)),1,1)</f>
        <v>7</v>
      </c>
      <c r="G1933">
        <f ca="1">OFFSET(drive!$A$2:$Y$402,TRUNC((ROW()-ROW($G$2))/COLUMNS(drive!$A$2:$Y$402)),MOD(ROW()-ROW($G$2),COLUMNS(drive!$A$2:$Y$402)),1,1)</f>
        <v>3</v>
      </c>
      <c r="H1933" s="5">
        <f ca="1">(VLOOKUP($B1933,weights!$A$2:$R$6,4))*VLOOKUP($B1933,weights!$A$2:$R$6,6)^C1933*(VLOOKUP($B1933,weights!$A$2:$R$6,15)*EXP(VLOOKUP($B1933,weights!$A$2:$R$6,11)*D1933)+VLOOKUP($B1933,weights!$A$2:$R$6,16)*EXP(VLOOKUP($B1933,weights!$A$2:$R$6,12)*E1933)+VLOOKUP($B1933,weights!$A$2:$R$6,17)*EXP(VLOOKUP($B1933,weights!$A$2:$R$6,13)*F1933)+VLOOKUP($B1933,weights!$A$2:$R$6,18)*EXP(VLOOKUP($B1933,weights!$A$2:$R$6,14)*G1933))</f>
        <v>13.294894519460055</v>
      </c>
    </row>
    <row r="1934" spans="1:8" ht="12.75" x14ac:dyDescent="0.2">
      <c r="A1934">
        <f t="shared" si="0"/>
        <v>78</v>
      </c>
      <c r="B1934" t="str">
        <f t="shared" ref="B1934:C1934" si="1908">B1909</f>
        <v>restaurant</v>
      </c>
      <c r="C1934">
        <f t="shared" si="1908"/>
        <v>7</v>
      </c>
      <c r="D1934">
        <f ca="1">OFFSET(walk!$A$2:$Y$402,TRUNC((ROW()-ROW($D$2))/COLUMNS(walk!$A$2:$Y$402)),MOD(ROW()-ROW($D$2),COLUMNS(walk!$A$2:$Y$402)),1,1)</f>
        <v>12</v>
      </c>
      <c r="E1934">
        <f ca="1">OFFSET(bike!$A$2:$Y$402,TRUNC((ROW()-ROW($E$2))/COLUMNS(bike!$A$2:$Y$402)),MOD(ROW()-ROW($E$2),COLUMNS(bike!$A$2:$Y$402)),1,1)</f>
        <v>5</v>
      </c>
      <c r="F1934">
        <f ca="1">OFFSET(transit!$A$2:$Y$402,TRUNC((ROW()-ROW($F$2))/COLUMNS(transit!$A$2:$Y$402)),MOD(ROW()-ROW($F$2),COLUMNS(transit!$A$2:$Y$402)),1,1)</f>
        <v>9</v>
      </c>
      <c r="G1934">
        <f ca="1">OFFSET(drive!$A$2:$Y$402,TRUNC((ROW()-ROW($G$2))/COLUMNS(drive!$A$2:$Y$402)),MOD(ROW()-ROW($G$2),COLUMNS(drive!$A$2:$Y$402)),1,1)</f>
        <v>3</v>
      </c>
      <c r="H1934" s="5">
        <f ca="1">(VLOOKUP($B1934,weights!$A$2:$R$6,4))*VLOOKUP($B1934,weights!$A$2:$R$6,6)^C1934*(VLOOKUP($B1934,weights!$A$2:$R$6,15)*EXP(VLOOKUP($B1934,weights!$A$2:$R$6,11)*D1934)+VLOOKUP($B1934,weights!$A$2:$R$6,16)*EXP(VLOOKUP($B1934,weights!$A$2:$R$6,12)*E1934)+VLOOKUP($B1934,weights!$A$2:$R$6,17)*EXP(VLOOKUP($B1934,weights!$A$2:$R$6,13)*F1934)+VLOOKUP($B1934,weights!$A$2:$R$6,18)*EXP(VLOOKUP($B1934,weights!$A$2:$R$6,14)*G1934))</f>
        <v>9.6953851407602851</v>
      </c>
    </row>
    <row r="1935" spans="1:8" ht="12.75" x14ac:dyDescent="0.2">
      <c r="A1935">
        <f t="shared" si="0"/>
        <v>78</v>
      </c>
      <c r="B1935" t="str">
        <f t="shared" ref="B1935:C1935" si="1909">B1910</f>
        <v>restaurant</v>
      </c>
      <c r="C1935">
        <f t="shared" si="1909"/>
        <v>8</v>
      </c>
      <c r="D1935">
        <f ca="1">OFFSET(walk!$A$2:$Y$402,TRUNC((ROW()-ROW($D$2))/COLUMNS(walk!$A$2:$Y$402)),MOD(ROW()-ROW($D$2),COLUMNS(walk!$A$2:$Y$402)),1,1)</f>
        <v>14</v>
      </c>
      <c r="E1935">
        <f ca="1">OFFSET(bike!$A$2:$Y$402,TRUNC((ROW()-ROW($E$2))/COLUMNS(bike!$A$2:$Y$402)),MOD(ROW()-ROW($E$2),COLUMNS(bike!$A$2:$Y$402)),1,1)</f>
        <v>5</v>
      </c>
      <c r="F1935">
        <f ca="1">OFFSET(transit!$A$2:$Y$402,TRUNC((ROW()-ROW($F$2))/COLUMNS(transit!$A$2:$Y$402)),MOD(ROW()-ROW($F$2),COLUMNS(transit!$A$2:$Y$402)),1,1)</f>
        <v>11</v>
      </c>
      <c r="G1935">
        <f ca="1">OFFSET(drive!$A$2:$Y$402,TRUNC((ROW()-ROW($G$2))/COLUMNS(drive!$A$2:$Y$402)),MOD(ROW()-ROW($G$2),COLUMNS(drive!$A$2:$Y$402)),1,1)</f>
        <v>4</v>
      </c>
      <c r="H1935" s="5">
        <f ca="1">(VLOOKUP($B1935,weights!$A$2:$R$6,4))*VLOOKUP($B1935,weights!$A$2:$R$6,6)^C1935*(VLOOKUP($B1935,weights!$A$2:$R$6,15)*EXP(VLOOKUP($B1935,weights!$A$2:$R$6,11)*D1935)+VLOOKUP($B1935,weights!$A$2:$R$6,16)*EXP(VLOOKUP($B1935,weights!$A$2:$R$6,12)*E1935)+VLOOKUP($B1935,weights!$A$2:$R$6,17)*EXP(VLOOKUP($B1935,weights!$A$2:$R$6,13)*F1935)+VLOOKUP($B1935,weights!$A$2:$R$6,18)*EXP(VLOOKUP($B1935,weights!$A$2:$R$6,14)*G1935))</f>
        <v>7.3933698056838031</v>
      </c>
    </row>
    <row r="1936" spans="1:8" ht="12.75" x14ac:dyDescent="0.2">
      <c r="A1936">
        <f t="shared" si="0"/>
        <v>78</v>
      </c>
      <c r="B1936" t="str">
        <f t="shared" ref="B1936:C1936" si="1910">B1911</f>
        <v>restaurant</v>
      </c>
      <c r="C1936">
        <f t="shared" si="1910"/>
        <v>9</v>
      </c>
      <c r="D1936">
        <f ca="1">OFFSET(walk!$A$2:$Y$402,TRUNC((ROW()-ROW($D$2))/COLUMNS(walk!$A$2:$Y$402)),MOD(ROW()-ROW($D$2),COLUMNS(walk!$A$2:$Y$402)),1,1)</f>
        <v>16</v>
      </c>
      <c r="E1936">
        <f ca="1">OFFSET(bike!$A$2:$Y$402,TRUNC((ROW()-ROW($E$2))/COLUMNS(bike!$A$2:$Y$402)),MOD(ROW()-ROW($E$2),COLUMNS(bike!$A$2:$Y$402)),1,1)</f>
        <v>5</v>
      </c>
      <c r="F1936">
        <f ca="1">OFFSET(transit!$A$2:$Y$402,TRUNC((ROW()-ROW($F$2))/COLUMNS(transit!$A$2:$Y$402)),MOD(ROW()-ROW($F$2),COLUMNS(transit!$A$2:$Y$402)),1,1)</f>
        <v>16</v>
      </c>
      <c r="G1936">
        <f ca="1">OFFSET(drive!$A$2:$Y$402,TRUNC((ROW()-ROW($G$2))/COLUMNS(drive!$A$2:$Y$402)),MOD(ROW()-ROW($G$2),COLUMNS(drive!$A$2:$Y$402)),1,1)</f>
        <v>4</v>
      </c>
      <c r="H1936" s="5">
        <f ca="1">(VLOOKUP($B1936,weights!$A$2:$R$6,4))*VLOOKUP($B1936,weights!$A$2:$R$6,6)^C1936*(VLOOKUP($B1936,weights!$A$2:$R$6,15)*EXP(VLOOKUP($B1936,weights!$A$2:$R$6,11)*D1936)+VLOOKUP($B1936,weights!$A$2:$R$6,16)*EXP(VLOOKUP($B1936,weights!$A$2:$R$6,12)*E1936)+VLOOKUP($B1936,weights!$A$2:$R$6,17)*EXP(VLOOKUP($B1936,weights!$A$2:$R$6,13)*F1936)+VLOOKUP($B1936,weights!$A$2:$R$6,18)*EXP(VLOOKUP($B1936,weights!$A$2:$R$6,14)*G1936))</f>
        <v>5.9038351277558894</v>
      </c>
    </row>
    <row r="1937" spans="1:8" ht="12.75" x14ac:dyDescent="0.2">
      <c r="A1937">
        <f t="shared" si="0"/>
        <v>78</v>
      </c>
      <c r="B1937" t="str">
        <f t="shared" ref="B1937:C1937" si="1911">B1912</f>
        <v>supermarket</v>
      </c>
      <c r="C1937">
        <f t="shared" si="1911"/>
        <v>0</v>
      </c>
      <c r="D1937">
        <f ca="1">OFFSET(walk!$A$2:$Y$402,TRUNC((ROW()-ROW($D$2))/COLUMNS(walk!$A$2:$Y$402)),MOD(ROW()-ROW($D$2),COLUMNS(walk!$A$2:$Y$402)),1,1)</f>
        <v>37</v>
      </c>
      <c r="E1937">
        <f ca="1">OFFSET(bike!$A$2:$Y$402,TRUNC((ROW()-ROW($E$2))/COLUMNS(bike!$A$2:$Y$402)),MOD(ROW()-ROW($E$2),COLUMNS(bike!$A$2:$Y$402)),1,1)</f>
        <v>15</v>
      </c>
      <c r="F1937">
        <f ca="1">OFFSET(transit!$A$2:$Y$402,TRUNC((ROW()-ROW($F$2))/COLUMNS(transit!$A$2:$Y$402)),MOD(ROW()-ROW($F$2),COLUMNS(transit!$A$2:$Y$402)),1,1)</f>
        <v>18</v>
      </c>
      <c r="G1937">
        <f ca="1">OFFSET(drive!$A$2:$Y$402,TRUNC((ROW()-ROW($G$2))/COLUMNS(drive!$A$2:$Y$402)),MOD(ROW()-ROW($G$2),COLUMNS(drive!$A$2:$Y$402)),1,1)</f>
        <v>8</v>
      </c>
      <c r="H1937" s="5">
        <f ca="1">(VLOOKUP($B1937,weights!$A$2:$R$6,4))*VLOOKUP($B1937,weights!$A$2:$R$6,6)^C1937*(VLOOKUP($B1937,weights!$A$2:$R$6,15)*EXP(VLOOKUP($B1937,weights!$A$2:$R$6,11)*D1937)+VLOOKUP($B1937,weights!$A$2:$R$6,16)*EXP(VLOOKUP($B1937,weights!$A$2:$R$6,12)*E1937)+VLOOKUP($B1937,weights!$A$2:$R$6,17)*EXP(VLOOKUP($B1937,weights!$A$2:$R$6,13)*F1937)+VLOOKUP($B1937,weights!$A$2:$R$6,18)*EXP(VLOOKUP($B1937,weights!$A$2:$R$6,14)*G1937))</f>
        <v>3.7000486059901969</v>
      </c>
    </row>
    <row r="1938" spans="1:8" ht="12.75" x14ac:dyDescent="0.2">
      <c r="A1938">
        <f t="shared" si="0"/>
        <v>78</v>
      </c>
      <c r="B1938" t="str">
        <f t="shared" ref="B1938:C1938" si="1912">B1913</f>
        <v>supermarket</v>
      </c>
      <c r="C1938">
        <f t="shared" si="1912"/>
        <v>1</v>
      </c>
      <c r="D1938">
        <f ca="1">OFFSET(walk!$A$2:$Y$402,TRUNC((ROW()-ROW($D$2))/COLUMNS(walk!$A$2:$Y$402)),MOD(ROW()-ROW($D$2),COLUMNS(walk!$A$2:$Y$402)),1,1)</f>
        <v>49</v>
      </c>
      <c r="E1938">
        <f ca="1">OFFSET(bike!$A$2:$Y$402,TRUNC((ROW()-ROW($E$2))/COLUMNS(bike!$A$2:$Y$402)),MOD(ROW()-ROW($E$2),COLUMNS(bike!$A$2:$Y$402)),1,1)</f>
        <v>16</v>
      </c>
      <c r="F1938">
        <f ca="1">OFFSET(transit!$A$2:$Y$402,TRUNC((ROW()-ROW($F$2))/COLUMNS(transit!$A$2:$Y$402)),MOD(ROW()-ROW($F$2),COLUMNS(transit!$A$2:$Y$402)),1,1)</f>
        <v>22</v>
      </c>
      <c r="G1938">
        <f ca="1">OFFSET(drive!$A$2:$Y$402,TRUNC((ROW()-ROW($G$2))/COLUMNS(drive!$A$2:$Y$402)),MOD(ROW()-ROW($G$2),COLUMNS(drive!$A$2:$Y$402)),1,1)</f>
        <v>10</v>
      </c>
      <c r="H1938" s="5">
        <f ca="1">(VLOOKUP($B1938,weights!$A$2:$R$6,4))*VLOOKUP($B1938,weights!$A$2:$R$6,6)^C1938*(VLOOKUP($B1938,weights!$A$2:$R$6,15)*EXP(VLOOKUP($B1938,weights!$A$2:$R$6,11)*D1938)+VLOOKUP($B1938,weights!$A$2:$R$6,16)*EXP(VLOOKUP($B1938,weights!$A$2:$R$6,12)*E1938)+VLOOKUP($B1938,weights!$A$2:$R$6,17)*EXP(VLOOKUP($B1938,weights!$A$2:$R$6,13)*F1938)+VLOOKUP($B1938,weights!$A$2:$R$6,18)*EXP(VLOOKUP($B1938,weights!$A$2:$R$6,14)*G1938))</f>
        <v>1.396431019560523</v>
      </c>
    </row>
    <row r="1939" spans="1:8" ht="12.75" x14ac:dyDescent="0.2">
      <c r="A1939">
        <f t="shared" si="0"/>
        <v>78</v>
      </c>
      <c r="B1939" t="str">
        <f t="shared" ref="B1939:C1939" si="1913">B1914</f>
        <v>supermarket</v>
      </c>
      <c r="C1939">
        <f t="shared" si="1913"/>
        <v>2</v>
      </c>
      <c r="D1939">
        <f ca="1">OFFSET(walk!$A$2:$Y$402,TRUNC((ROW()-ROW($D$2))/COLUMNS(walk!$A$2:$Y$402)),MOD(ROW()-ROW($D$2),COLUMNS(walk!$A$2:$Y$402)),1,1)</f>
        <v>54</v>
      </c>
      <c r="E1939">
        <f ca="1">OFFSET(bike!$A$2:$Y$402,TRUNC((ROW()-ROW($E$2))/COLUMNS(bike!$A$2:$Y$402)),MOD(ROW()-ROW($E$2),COLUMNS(bike!$A$2:$Y$402)),1,1)</f>
        <v>17</v>
      </c>
      <c r="F1939">
        <f ca="1">OFFSET(transit!$A$2:$Y$402,TRUNC((ROW()-ROW($F$2))/COLUMNS(transit!$A$2:$Y$402)),MOD(ROW()-ROW($F$2),COLUMNS(transit!$A$2:$Y$402)),1,1)</f>
        <v>30</v>
      </c>
      <c r="G1939">
        <f ca="1">OFFSET(drive!$A$2:$Y$402,TRUNC((ROW()-ROW($G$2))/COLUMNS(drive!$A$2:$Y$402)),MOD(ROW()-ROW($G$2),COLUMNS(drive!$A$2:$Y$402)),1,1)</f>
        <v>12</v>
      </c>
      <c r="H1939" s="5">
        <f ca="1">(VLOOKUP($B1939,weights!$A$2:$R$6,4))*VLOOKUP($B1939,weights!$A$2:$R$6,6)^C1939*(VLOOKUP($B1939,weights!$A$2:$R$6,15)*EXP(VLOOKUP($B1939,weights!$A$2:$R$6,11)*D1939)+VLOOKUP($B1939,weights!$A$2:$R$6,16)*EXP(VLOOKUP($B1939,weights!$A$2:$R$6,12)*E1939)+VLOOKUP($B1939,weights!$A$2:$R$6,17)*EXP(VLOOKUP($B1939,weights!$A$2:$R$6,13)*F1939)+VLOOKUP($B1939,weights!$A$2:$R$6,18)*EXP(VLOOKUP($B1939,weights!$A$2:$R$6,14)*G1939))</f>
        <v>0.51339576960898892</v>
      </c>
    </row>
    <row r="1940" spans="1:8" ht="12.75" x14ac:dyDescent="0.2">
      <c r="A1940">
        <f t="shared" si="0"/>
        <v>78</v>
      </c>
      <c r="B1940" t="str">
        <f t="shared" ref="B1940:C1940" si="1914">B1915</f>
        <v>supermarket</v>
      </c>
      <c r="C1940">
        <f t="shared" si="1914"/>
        <v>3</v>
      </c>
      <c r="D1940">
        <f ca="1">OFFSET(walk!$A$2:$Y$402,TRUNC((ROW()-ROW($D$2))/COLUMNS(walk!$A$2:$Y$402)),MOD(ROW()-ROW($D$2),COLUMNS(walk!$A$2:$Y$402)),1,1)</f>
        <v>62</v>
      </c>
      <c r="E1940">
        <f ca="1">OFFSET(bike!$A$2:$Y$402,TRUNC((ROW()-ROW($E$2))/COLUMNS(bike!$A$2:$Y$402)),MOD(ROW()-ROW($E$2),COLUMNS(bike!$A$2:$Y$402)),1,1)</f>
        <v>20</v>
      </c>
      <c r="F1940">
        <f ca="1">OFFSET(transit!$A$2:$Y$402,TRUNC((ROW()-ROW($F$2))/COLUMNS(transit!$A$2:$Y$402)),MOD(ROW()-ROW($F$2),COLUMNS(transit!$A$2:$Y$402)),1,1)</f>
        <v>36</v>
      </c>
      <c r="G1940">
        <f ca="1">OFFSET(drive!$A$2:$Y$402,TRUNC((ROW()-ROW($G$2))/COLUMNS(drive!$A$2:$Y$402)),MOD(ROW()-ROW($G$2),COLUMNS(drive!$A$2:$Y$402)),1,1)</f>
        <v>14</v>
      </c>
      <c r="H1940" s="5">
        <f ca="1">(VLOOKUP($B1940,weights!$A$2:$R$6,4))*VLOOKUP($B1940,weights!$A$2:$R$6,6)^C1940*(VLOOKUP($B1940,weights!$A$2:$R$6,15)*EXP(VLOOKUP($B1940,weights!$A$2:$R$6,11)*D1940)+VLOOKUP($B1940,weights!$A$2:$R$6,16)*EXP(VLOOKUP($B1940,weights!$A$2:$R$6,12)*E1940)+VLOOKUP($B1940,weights!$A$2:$R$6,17)*EXP(VLOOKUP($B1940,weights!$A$2:$R$6,13)*F1940)+VLOOKUP($B1940,weights!$A$2:$R$6,18)*EXP(VLOOKUP($B1940,weights!$A$2:$R$6,14)*G1940))</f>
        <v>0.19158509219109301</v>
      </c>
    </row>
    <row r="1941" spans="1:8" ht="12.75" x14ac:dyDescent="0.2">
      <c r="A1941">
        <f t="shared" si="0"/>
        <v>78</v>
      </c>
      <c r="B1941" t="str">
        <f t="shared" ref="B1941:C1941" si="1915">B1916</f>
        <v>supermarket</v>
      </c>
      <c r="C1941">
        <f t="shared" si="1915"/>
        <v>4</v>
      </c>
      <c r="D1941">
        <f ca="1">OFFSET(walk!$A$2:$Y$402,TRUNC((ROW()-ROW($D$2))/COLUMNS(walk!$A$2:$Y$402)),MOD(ROW()-ROW($D$2),COLUMNS(walk!$A$2:$Y$402)),1,1)</f>
        <v>78</v>
      </c>
      <c r="E1941">
        <f ca="1">OFFSET(bike!$A$2:$Y$402,TRUNC((ROW()-ROW($E$2))/COLUMNS(bike!$A$2:$Y$402)),MOD(ROW()-ROW($E$2),COLUMNS(bike!$A$2:$Y$402)),1,1)</f>
        <v>24</v>
      </c>
      <c r="F1941">
        <f ca="1">OFFSET(transit!$A$2:$Y$402,TRUNC((ROW()-ROW($F$2))/COLUMNS(transit!$A$2:$Y$402)),MOD(ROW()-ROW($F$2),COLUMNS(transit!$A$2:$Y$402)),1,1)</f>
        <v>37</v>
      </c>
      <c r="G1941">
        <f ca="1">OFFSET(drive!$A$2:$Y$402,TRUNC((ROW()-ROW($G$2))/COLUMNS(drive!$A$2:$Y$402)),MOD(ROW()-ROW($G$2),COLUMNS(drive!$A$2:$Y$402)),1,1)</f>
        <v>15</v>
      </c>
      <c r="H1941" s="5">
        <f ca="1">(VLOOKUP($B1941,weights!$A$2:$R$6,4))*VLOOKUP($B1941,weights!$A$2:$R$6,6)^C1941*(VLOOKUP($B1941,weights!$A$2:$R$6,15)*EXP(VLOOKUP($B1941,weights!$A$2:$R$6,11)*D1941)+VLOOKUP($B1941,weights!$A$2:$R$6,16)*EXP(VLOOKUP($B1941,weights!$A$2:$R$6,12)*E1941)+VLOOKUP($B1941,weights!$A$2:$R$6,17)*EXP(VLOOKUP($B1941,weights!$A$2:$R$6,13)*F1941)+VLOOKUP($B1941,weights!$A$2:$R$6,18)*EXP(VLOOKUP($B1941,weights!$A$2:$R$6,14)*G1941))</f>
        <v>8.9905148408409755E-2</v>
      </c>
    </row>
    <row r="1942" spans="1:8" ht="12.75" x14ac:dyDescent="0.2">
      <c r="A1942">
        <f t="shared" si="0"/>
        <v>78</v>
      </c>
      <c r="B1942" t="str">
        <f t="shared" ref="B1942:C1942" si="1916">B1917</f>
        <v>store</v>
      </c>
      <c r="C1942">
        <f t="shared" si="1916"/>
        <v>0</v>
      </c>
      <c r="D1942">
        <f ca="1">OFFSET(walk!$A$2:$Y$402,TRUNC((ROW()-ROW($D$2))/COLUMNS(walk!$A$2:$Y$402)),MOD(ROW()-ROW($D$2),COLUMNS(walk!$A$2:$Y$402)),1,1)</f>
        <v>4</v>
      </c>
      <c r="E1942">
        <f ca="1">OFFSET(bike!$A$2:$Y$402,TRUNC((ROW()-ROW($E$2))/COLUMNS(bike!$A$2:$Y$402)),MOD(ROW()-ROW($E$2),COLUMNS(bike!$A$2:$Y$402)),1,1)</f>
        <v>1</v>
      </c>
      <c r="F1942">
        <f ca="1">OFFSET(transit!$A$2:$Y$402,TRUNC((ROW()-ROW($F$2))/COLUMNS(transit!$A$2:$Y$402)),MOD(ROW()-ROW($F$2),COLUMNS(transit!$A$2:$Y$402)),1,1)</f>
        <v>3</v>
      </c>
      <c r="G1942">
        <f ca="1">OFFSET(drive!$A$2:$Y$402,TRUNC((ROW()-ROW($G$2))/COLUMNS(drive!$A$2:$Y$402)),MOD(ROW()-ROW($G$2),COLUMNS(drive!$A$2:$Y$402)),1,1)</f>
        <v>1</v>
      </c>
      <c r="H1942" s="5">
        <f ca="1">(VLOOKUP($B1942,weights!$A$2:$R$6,4))*VLOOKUP($B1942,weights!$A$2:$R$6,6)^C1942*(VLOOKUP($B1942,weights!$A$2:$R$6,15)*EXP(VLOOKUP($B1942,weights!$A$2:$R$6,11)*D1942)+VLOOKUP($B1942,weights!$A$2:$R$6,16)*EXP(VLOOKUP($B1942,weights!$A$2:$R$6,12)*E1942)+VLOOKUP($B1942,weights!$A$2:$R$6,17)*EXP(VLOOKUP($B1942,weights!$A$2:$R$6,13)*F1942)+VLOOKUP($B1942,weights!$A$2:$R$6,18)*EXP(VLOOKUP($B1942,weights!$A$2:$R$6,14)*G1942))</f>
        <v>23.410617505109407</v>
      </c>
    </row>
    <row r="1943" spans="1:8" ht="12.75" x14ac:dyDescent="0.2">
      <c r="A1943">
        <f t="shared" si="0"/>
        <v>78</v>
      </c>
      <c r="B1943" t="str">
        <f t="shared" ref="B1943:C1943" si="1917">B1918</f>
        <v>store</v>
      </c>
      <c r="C1943">
        <f t="shared" si="1917"/>
        <v>1</v>
      </c>
      <c r="D1943">
        <f ca="1">OFFSET(walk!$A$2:$Y$402,TRUNC((ROW()-ROW($D$2))/COLUMNS(walk!$A$2:$Y$402)),MOD(ROW()-ROW($D$2),COLUMNS(walk!$A$2:$Y$402)),1,1)</f>
        <v>6</v>
      </c>
      <c r="E1943">
        <f ca="1">OFFSET(bike!$A$2:$Y$402,TRUNC((ROW()-ROW($E$2))/COLUMNS(bike!$A$2:$Y$402)),MOD(ROW()-ROW($E$2),COLUMNS(bike!$A$2:$Y$402)),1,1)</f>
        <v>1</v>
      </c>
      <c r="F1943">
        <f ca="1">OFFSET(transit!$A$2:$Y$402,TRUNC((ROW()-ROW($F$2))/COLUMNS(transit!$A$2:$Y$402)),MOD(ROW()-ROW($F$2),COLUMNS(transit!$A$2:$Y$402)),1,1)</f>
        <v>5</v>
      </c>
      <c r="G1943">
        <f ca="1">OFFSET(drive!$A$2:$Y$402,TRUNC((ROW()-ROW($G$2))/COLUMNS(drive!$A$2:$Y$402)),MOD(ROW()-ROW($G$2),COLUMNS(drive!$A$2:$Y$402)),1,1)</f>
        <v>1</v>
      </c>
      <c r="H1943" s="5">
        <f ca="1">(VLOOKUP($B1943,weights!$A$2:$R$6,4))*VLOOKUP($B1943,weights!$A$2:$R$6,6)^C1943*(VLOOKUP($B1943,weights!$A$2:$R$6,15)*EXP(VLOOKUP($B1943,weights!$A$2:$R$6,11)*D1943)+VLOOKUP($B1943,weights!$A$2:$R$6,16)*EXP(VLOOKUP($B1943,weights!$A$2:$R$6,12)*E1943)+VLOOKUP($B1943,weights!$A$2:$R$6,17)*EXP(VLOOKUP($B1943,weights!$A$2:$R$6,13)*F1943)+VLOOKUP($B1943,weights!$A$2:$R$6,18)*EXP(VLOOKUP($B1943,weights!$A$2:$R$6,14)*G1943))</f>
        <v>13.457227731378557</v>
      </c>
    </row>
    <row r="1944" spans="1:8" ht="12.75" x14ac:dyDescent="0.2">
      <c r="A1944">
        <f t="shared" si="0"/>
        <v>78</v>
      </c>
      <c r="B1944" t="str">
        <f t="shared" ref="B1944:C1944" si="1918">B1919</f>
        <v>store</v>
      </c>
      <c r="C1944">
        <f t="shared" si="1918"/>
        <v>2</v>
      </c>
      <c r="D1944">
        <f ca="1">OFFSET(walk!$A$2:$Y$402,TRUNC((ROW()-ROW($D$2))/COLUMNS(walk!$A$2:$Y$402)),MOD(ROW()-ROW($D$2),COLUMNS(walk!$A$2:$Y$402)),1,1)</f>
        <v>6</v>
      </c>
      <c r="E1944">
        <f ca="1">OFFSET(bike!$A$2:$Y$402,TRUNC((ROW()-ROW($E$2))/COLUMNS(bike!$A$2:$Y$402)),MOD(ROW()-ROW($E$2),COLUMNS(bike!$A$2:$Y$402)),1,1)</f>
        <v>1</v>
      </c>
      <c r="F1944">
        <f ca="1">OFFSET(transit!$A$2:$Y$402,TRUNC((ROW()-ROW($F$2))/COLUMNS(transit!$A$2:$Y$402)),MOD(ROW()-ROW($F$2),COLUMNS(transit!$A$2:$Y$402)),1,1)</f>
        <v>6</v>
      </c>
      <c r="G1944">
        <f ca="1">OFFSET(drive!$A$2:$Y$402,TRUNC((ROW()-ROW($G$2))/COLUMNS(drive!$A$2:$Y$402)),MOD(ROW()-ROW($G$2),COLUMNS(drive!$A$2:$Y$402)),1,1)</f>
        <v>1</v>
      </c>
      <c r="H1944" s="5">
        <f ca="1">(VLOOKUP($B1944,weights!$A$2:$R$6,4))*VLOOKUP($B1944,weights!$A$2:$R$6,6)^C1944*(VLOOKUP($B1944,weights!$A$2:$R$6,15)*EXP(VLOOKUP($B1944,weights!$A$2:$R$6,11)*D1944)+VLOOKUP($B1944,weights!$A$2:$R$6,16)*EXP(VLOOKUP($B1944,weights!$A$2:$R$6,12)*E1944)+VLOOKUP($B1944,weights!$A$2:$R$6,17)*EXP(VLOOKUP($B1944,weights!$A$2:$R$6,13)*F1944)+VLOOKUP($B1944,weights!$A$2:$R$6,18)*EXP(VLOOKUP($B1944,weights!$A$2:$R$6,14)*G1944))</f>
        <v>8.8198220545815964</v>
      </c>
    </row>
    <row r="1945" spans="1:8" ht="12.75" x14ac:dyDescent="0.2">
      <c r="A1945">
        <f t="shared" si="0"/>
        <v>78</v>
      </c>
      <c r="B1945" t="str">
        <f t="shared" ref="B1945:C1945" si="1919">B1920</f>
        <v>store</v>
      </c>
      <c r="C1945">
        <f t="shared" si="1919"/>
        <v>3</v>
      </c>
      <c r="D1945">
        <f ca="1">OFFSET(walk!$A$2:$Y$402,TRUNC((ROW()-ROW($D$2))/COLUMNS(walk!$A$2:$Y$402)),MOD(ROW()-ROW($D$2),COLUMNS(walk!$A$2:$Y$402)),1,1)</f>
        <v>10</v>
      </c>
      <c r="E1945">
        <f ca="1">OFFSET(bike!$A$2:$Y$402,TRUNC((ROW()-ROW($E$2))/COLUMNS(bike!$A$2:$Y$402)),MOD(ROW()-ROW($E$2),COLUMNS(bike!$A$2:$Y$402)),1,1)</f>
        <v>3</v>
      </c>
      <c r="F1945">
        <f ca="1">OFFSET(transit!$A$2:$Y$402,TRUNC((ROW()-ROW($F$2))/COLUMNS(transit!$A$2:$Y$402)),MOD(ROW()-ROW($F$2),COLUMNS(transit!$A$2:$Y$402)),1,1)</f>
        <v>6</v>
      </c>
      <c r="G1945">
        <f ca="1">OFFSET(drive!$A$2:$Y$402,TRUNC((ROW()-ROW($G$2))/COLUMNS(drive!$A$2:$Y$402)),MOD(ROW()-ROW($G$2),COLUMNS(drive!$A$2:$Y$402)),1,1)</f>
        <v>3</v>
      </c>
      <c r="H1945" s="5">
        <f ca="1">(VLOOKUP($B1945,weights!$A$2:$R$6,4))*VLOOKUP($B1945,weights!$A$2:$R$6,6)^C1945*(VLOOKUP($B1945,weights!$A$2:$R$6,15)*EXP(VLOOKUP($B1945,weights!$A$2:$R$6,11)*D1945)+VLOOKUP($B1945,weights!$A$2:$R$6,16)*EXP(VLOOKUP($B1945,weights!$A$2:$R$6,12)*E1945)+VLOOKUP($B1945,weights!$A$2:$R$6,17)*EXP(VLOOKUP($B1945,weights!$A$2:$R$6,13)*F1945)+VLOOKUP($B1945,weights!$A$2:$R$6,18)*EXP(VLOOKUP($B1945,weights!$A$2:$R$6,14)*G1945))</f>
        <v>3.0719194174728988</v>
      </c>
    </row>
    <row r="1946" spans="1:8" ht="12.75" x14ac:dyDescent="0.2">
      <c r="A1946">
        <f t="shared" si="0"/>
        <v>78</v>
      </c>
      <c r="B1946" t="str">
        <f t="shared" ref="B1946:C1946" si="1920">B1921</f>
        <v>store</v>
      </c>
      <c r="C1946">
        <f t="shared" si="1920"/>
        <v>4</v>
      </c>
      <c r="D1946">
        <f ca="1">OFFSET(walk!$A$2:$Y$402,TRUNC((ROW()-ROW($D$2))/COLUMNS(walk!$A$2:$Y$402)),MOD(ROW()-ROW($D$2),COLUMNS(walk!$A$2:$Y$402)),1,1)</f>
        <v>12</v>
      </c>
      <c r="E1946">
        <f ca="1">OFFSET(bike!$A$2:$Y$402,TRUNC((ROW()-ROW($E$2))/COLUMNS(bike!$A$2:$Y$402)),MOD(ROW()-ROW($E$2),COLUMNS(bike!$A$2:$Y$402)),1,1)</f>
        <v>3</v>
      </c>
      <c r="F1946">
        <f ca="1">OFFSET(transit!$A$2:$Y$402,TRUNC((ROW()-ROW($F$2))/COLUMNS(transit!$A$2:$Y$402)),MOD(ROW()-ROW($F$2),COLUMNS(transit!$A$2:$Y$402)),1,1)</f>
        <v>10</v>
      </c>
      <c r="G1946">
        <f ca="1">OFFSET(drive!$A$2:$Y$402,TRUNC((ROW()-ROW($G$2))/COLUMNS(drive!$A$2:$Y$402)),MOD(ROW()-ROW($G$2),COLUMNS(drive!$A$2:$Y$402)),1,1)</f>
        <v>3</v>
      </c>
      <c r="H1946" s="5">
        <f ca="1">(VLOOKUP($B1946,weights!$A$2:$R$6,4))*VLOOKUP($B1946,weights!$A$2:$R$6,6)^C1946*(VLOOKUP($B1946,weights!$A$2:$R$6,15)*EXP(VLOOKUP($B1946,weights!$A$2:$R$6,11)*D1946)+VLOOKUP($B1946,weights!$A$2:$R$6,16)*EXP(VLOOKUP($B1946,weights!$A$2:$R$6,12)*E1946)+VLOOKUP($B1946,weights!$A$2:$R$6,17)*EXP(VLOOKUP($B1946,weights!$A$2:$R$6,13)*F1946)+VLOOKUP($B1946,weights!$A$2:$R$6,18)*EXP(VLOOKUP($B1946,weights!$A$2:$R$6,14)*G1946))</f>
        <v>1.8160335473330742</v>
      </c>
    </row>
    <row r="1947" spans="1:8" ht="12.75" x14ac:dyDescent="0.2">
      <c r="A1947">
        <f t="shared" si="0"/>
        <v>78</v>
      </c>
      <c r="B1947" t="str">
        <f t="shared" ref="B1947:C1947" si="1921">B1922</f>
        <v>pharmacy</v>
      </c>
      <c r="C1947">
        <f t="shared" si="1921"/>
        <v>0</v>
      </c>
      <c r="D1947">
        <f ca="1">OFFSET(walk!$A$2:$Y$402,TRUNC((ROW()-ROW($D$2))/COLUMNS(walk!$A$2:$Y$402)),MOD(ROW()-ROW($D$2),COLUMNS(walk!$A$2:$Y$402)),1,1)</f>
        <v>12</v>
      </c>
      <c r="E1947">
        <f ca="1">OFFSET(bike!$A$2:$Y$402,TRUNC((ROW()-ROW($E$2))/COLUMNS(bike!$A$2:$Y$402)),MOD(ROW()-ROW($E$2),COLUMNS(bike!$A$2:$Y$402)),1,1)</f>
        <v>3</v>
      </c>
      <c r="F1947">
        <f ca="1">OFFSET(transit!$A$2:$Y$402,TRUNC((ROW()-ROW($F$2))/COLUMNS(transit!$A$2:$Y$402)),MOD(ROW()-ROW($F$2),COLUMNS(transit!$A$2:$Y$402)),1,1)</f>
        <v>12</v>
      </c>
      <c r="G1947">
        <f ca="1">OFFSET(drive!$A$2:$Y$402,TRUNC((ROW()-ROW($G$2))/COLUMNS(drive!$A$2:$Y$402)),MOD(ROW()-ROW($G$2),COLUMNS(drive!$A$2:$Y$402)),1,1)</f>
        <v>2</v>
      </c>
      <c r="H1947" s="5">
        <f ca="1">(VLOOKUP($B1947,weights!$A$2:$R$6,4))*VLOOKUP($B1947,weights!$A$2:$R$6,6)^C1947*(VLOOKUP($B1947,weights!$A$2:$R$6,15)*EXP(VLOOKUP($B1947,weights!$A$2:$R$6,11)*D1947)+VLOOKUP($B1947,weights!$A$2:$R$6,16)*EXP(VLOOKUP($B1947,weights!$A$2:$R$6,12)*E1947)+VLOOKUP($B1947,weights!$A$2:$R$6,17)*EXP(VLOOKUP($B1947,weights!$A$2:$R$6,13)*F1947)+VLOOKUP($B1947,weights!$A$2:$R$6,18)*EXP(VLOOKUP($B1947,weights!$A$2:$R$6,14)*G1947))</f>
        <v>6.5351124307480895</v>
      </c>
    </row>
    <row r="1948" spans="1:8" ht="12.75" x14ac:dyDescent="0.2">
      <c r="A1948">
        <f t="shared" si="0"/>
        <v>78</v>
      </c>
      <c r="B1948" t="str">
        <f t="shared" ref="B1948:C1948" si="1922">B1923</f>
        <v>pharmacy</v>
      </c>
      <c r="C1948">
        <f t="shared" si="1922"/>
        <v>1</v>
      </c>
      <c r="D1948">
        <f ca="1">OFFSET(walk!$A$2:$Y$402,TRUNC((ROW()-ROW($D$2))/COLUMNS(walk!$A$2:$Y$402)),MOD(ROW()-ROW($D$2),COLUMNS(walk!$A$2:$Y$402)),1,1)</f>
        <v>12</v>
      </c>
      <c r="E1948">
        <f ca="1">OFFSET(bike!$A$2:$Y$402,TRUNC((ROW()-ROW($E$2))/COLUMNS(bike!$A$2:$Y$402)),MOD(ROW()-ROW($E$2),COLUMNS(bike!$A$2:$Y$402)),1,1)</f>
        <v>5</v>
      </c>
      <c r="F1948">
        <f ca="1">OFFSET(transit!$A$2:$Y$402,TRUNC((ROW()-ROW($F$2))/COLUMNS(transit!$A$2:$Y$402)),MOD(ROW()-ROW($F$2),COLUMNS(transit!$A$2:$Y$402)),1,1)</f>
        <v>12</v>
      </c>
      <c r="G1948">
        <f ca="1">OFFSET(drive!$A$2:$Y$402,TRUNC((ROW()-ROW($G$2))/COLUMNS(drive!$A$2:$Y$402)),MOD(ROW()-ROW($G$2),COLUMNS(drive!$A$2:$Y$402)),1,1)</f>
        <v>3</v>
      </c>
      <c r="H1948" s="5">
        <f ca="1">(VLOOKUP($B1948,weights!$A$2:$R$6,4))*VLOOKUP($B1948,weights!$A$2:$R$6,6)^C1948*(VLOOKUP($B1948,weights!$A$2:$R$6,15)*EXP(VLOOKUP($B1948,weights!$A$2:$R$6,11)*D1948)+VLOOKUP($B1948,weights!$A$2:$R$6,16)*EXP(VLOOKUP($B1948,weights!$A$2:$R$6,12)*E1948)+VLOOKUP($B1948,weights!$A$2:$R$6,17)*EXP(VLOOKUP($B1948,weights!$A$2:$R$6,13)*F1948)+VLOOKUP($B1948,weights!$A$2:$R$6,18)*EXP(VLOOKUP($B1948,weights!$A$2:$R$6,14)*G1948))</f>
        <v>2.3219840776963956</v>
      </c>
    </row>
    <row r="1949" spans="1:8" ht="12.75" x14ac:dyDescent="0.2">
      <c r="A1949">
        <f t="shared" si="0"/>
        <v>78</v>
      </c>
      <c r="B1949" t="str">
        <f t="shared" ref="B1949:C1949" si="1923">B1924</f>
        <v>pharmacy</v>
      </c>
      <c r="C1949">
        <f t="shared" si="1923"/>
        <v>2</v>
      </c>
      <c r="D1949">
        <f ca="1">OFFSET(walk!$A$2:$Y$402,TRUNC((ROW()-ROW($D$2))/COLUMNS(walk!$A$2:$Y$402)),MOD(ROW()-ROW($D$2),COLUMNS(walk!$A$2:$Y$402)),1,1)</f>
        <v>12</v>
      </c>
      <c r="E1949">
        <f ca="1">OFFSET(bike!$A$2:$Y$402,TRUNC((ROW()-ROW($E$2))/COLUMNS(bike!$A$2:$Y$402)),MOD(ROW()-ROW($E$2),COLUMNS(bike!$A$2:$Y$402)),1,1)</f>
        <v>5</v>
      </c>
      <c r="F1949">
        <f ca="1">OFFSET(transit!$A$2:$Y$402,TRUNC((ROW()-ROW($F$2))/COLUMNS(transit!$A$2:$Y$402)),MOD(ROW()-ROW($F$2),COLUMNS(transit!$A$2:$Y$402)),1,1)</f>
        <v>12</v>
      </c>
      <c r="G1949">
        <f ca="1">OFFSET(drive!$A$2:$Y$402,TRUNC((ROW()-ROW($G$2))/COLUMNS(drive!$A$2:$Y$402)),MOD(ROW()-ROW($G$2),COLUMNS(drive!$A$2:$Y$402)),1,1)</f>
        <v>3</v>
      </c>
      <c r="H1949" s="5">
        <f ca="1">(VLOOKUP($B1949,weights!$A$2:$R$6,4))*VLOOKUP($B1949,weights!$A$2:$R$6,6)^C1949*(VLOOKUP($B1949,weights!$A$2:$R$6,15)*EXP(VLOOKUP($B1949,weights!$A$2:$R$6,11)*D1949)+VLOOKUP($B1949,weights!$A$2:$R$6,16)*EXP(VLOOKUP($B1949,weights!$A$2:$R$6,12)*E1949)+VLOOKUP($B1949,weights!$A$2:$R$6,17)*EXP(VLOOKUP($B1949,weights!$A$2:$R$6,13)*F1949)+VLOOKUP($B1949,weights!$A$2:$R$6,18)*EXP(VLOOKUP($B1949,weights!$A$2:$R$6,14)*G1949))</f>
        <v>1.1179923337056723</v>
      </c>
    </row>
    <row r="1950" spans="1:8" ht="12.75" x14ac:dyDescent="0.2">
      <c r="A1950">
        <f t="shared" si="0"/>
        <v>78</v>
      </c>
      <c r="B1950" t="str">
        <f t="shared" ref="B1950:C1950" si="1924">B1925</f>
        <v>bank</v>
      </c>
      <c r="C1950">
        <f t="shared" si="1924"/>
        <v>0</v>
      </c>
      <c r="D1950">
        <f ca="1">OFFSET(walk!$A$2:$Y$402,TRUNC((ROW()-ROW($D$2))/COLUMNS(walk!$A$2:$Y$402)),MOD(ROW()-ROW($D$2),COLUMNS(walk!$A$2:$Y$402)),1,1)</f>
        <v>24</v>
      </c>
      <c r="E1950">
        <f ca="1">OFFSET(bike!$A$2:$Y$402,TRUNC((ROW()-ROW($E$2))/COLUMNS(bike!$A$2:$Y$402)),MOD(ROW()-ROW($E$2),COLUMNS(bike!$A$2:$Y$402)),1,1)</f>
        <v>8</v>
      </c>
      <c r="F1950">
        <f ca="1">OFFSET(transit!$A$2:$Y$402,TRUNC((ROW()-ROW($F$2))/COLUMNS(transit!$A$2:$Y$402)),MOD(ROW()-ROW($F$2),COLUMNS(transit!$A$2:$Y$402)),1,1)</f>
        <v>17</v>
      </c>
      <c r="G1950">
        <f ca="1">OFFSET(drive!$A$2:$Y$402,TRUNC((ROW()-ROW($G$2))/COLUMNS(drive!$A$2:$Y$402)),MOD(ROW()-ROW($G$2),COLUMNS(drive!$A$2:$Y$402)),1,1)</f>
        <v>6</v>
      </c>
      <c r="H1950" s="5">
        <f ca="1">(VLOOKUP($B1950,weights!$A$2:$R$6,4))*VLOOKUP($B1950,weights!$A$2:$R$6,6)^C1950*(VLOOKUP($B1950,weights!$A$2:$R$6,15)*EXP(VLOOKUP($B1950,weights!$A$2:$R$6,11)*D1950)+VLOOKUP($B1950,weights!$A$2:$R$6,16)*EXP(VLOOKUP($B1950,weights!$A$2:$R$6,12)*E1950)+VLOOKUP($B1950,weights!$A$2:$R$6,17)*EXP(VLOOKUP($B1950,weights!$A$2:$R$6,13)*F1950)+VLOOKUP($B1950,weights!$A$2:$R$6,18)*EXP(VLOOKUP($B1950,weights!$A$2:$R$6,14)*G1950))</f>
        <v>2.4047953380875504</v>
      </c>
    </row>
    <row r="1951" spans="1:8" ht="12.75" x14ac:dyDescent="0.2">
      <c r="A1951">
        <f t="shared" si="0"/>
        <v>78</v>
      </c>
      <c r="B1951" t="str">
        <f t="shared" ref="B1951:C1951" si="1925">B1926</f>
        <v>bank</v>
      </c>
      <c r="C1951">
        <f t="shared" si="1925"/>
        <v>1</v>
      </c>
      <c r="D1951">
        <f ca="1">OFFSET(walk!$A$2:$Y$402,TRUNC((ROW()-ROW($D$2))/COLUMNS(walk!$A$2:$Y$402)),MOD(ROW()-ROW($D$2),COLUMNS(walk!$A$2:$Y$402)),1,1)</f>
        <v>42</v>
      </c>
      <c r="E1951">
        <f ca="1">OFFSET(bike!$A$2:$Y$402,TRUNC((ROW()-ROW($E$2))/COLUMNS(bike!$A$2:$Y$402)),MOD(ROW()-ROW($E$2),COLUMNS(bike!$A$2:$Y$402)),1,1)</f>
        <v>13</v>
      </c>
      <c r="F1951">
        <f ca="1">OFFSET(transit!$A$2:$Y$402,TRUNC((ROW()-ROW($F$2))/COLUMNS(transit!$A$2:$Y$402)),MOD(ROW()-ROW($F$2),COLUMNS(transit!$A$2:$Y$402)),1,1)</f>
        <v>33</v>
      </c>
      <c r="G1951">
        <f ca="1">OFFSET(drive!$A$2:$Y$402,TRUNC((ROW()-ROW($G$2))/COLUMNS(drive!$A$2:$Y$402)),MOD(ROW()-ROW($G$2),COLUMNS(drive!$A$2:$Y$402)),1,1)</f>
        <v>7</v>
      </c>
      <c r="H1951" s="5">
        <f ca="1">(VLOOKUP($B1951,weights!$A$2:$R$6,4))*VLOOKUP($B1951,weights!$A$2:$R$6,6)^C1951*(VLOOKUP($B1951,weights!$A$2:$R$6,15)*EXP(VLOOKUP($B1951,weights!$A$2:$R$6,11)*D1951)+VLOOKUP($B1951,weights!$A$2:$R$6,16)*EXP(VLOOKUP($B1951,weights!$A$2:$R$6,12)*E1951)+VLOOKUP($B1951,weights!$A$2:$R$6,17)*EXP(VLOOKUP($B1951,weights!$A$2:$R$6,13)*F1951)+VLOOKUP($B1951,weights!$A$2:$R$6,18)*EXP(VLOOKUP($B1951,weights!$A$2:$R$6,14)*G1951))</f>
        <v>0.54675432681863079</v>
      </c>
    </row>
    <row r="1952" spans="1:8" ht="12.75" x14ac:dyDescent="0.2">
      <c r="A1952">
        <f t="shared" si="0"/>
        <v>79</v>
      </c>
      <c r="B1952" t="str">
        <f t="shared" ref="B1952:C1952" si="1926">B1927</f>
        <v>restaurant</v>
      </c>
      <c r="C1952">
        <f t="shared" si="1926"/>
        <v>0</v>
      </c>
      <c r="D1952">
        <f ca="1">OFFSET(walk!$A$2:$Y$402,TRUNC((ROW()-ROW($D$2))/COLUMNS(walk!$A$2:$Y$402)),MOD(ROW()-ROW($D$2),COLUMNS(walk!$A$2:$Y$402)),1,1)</f>
        <v>6</v>
      </c>
      <c r="E1952">
        <f ca="1">OFFSET(bike!$A$2:$Y$402,TRUNC((ROW()-ROW($E$2))/COLUMNS(bike!$A$2:$Y$402)),MOD(ROW()-ROW($E$2),COLUMNS(bike!$A$2:$Y$402)),1,1)</f>
        <v>2</v>
      </c>
      <c r="F1952">
        <f ca="1">OFFSET(transit!$A$2:$Y$402,TRUNC((ROW()-ROW($F$2))/COLUMNS(transit!$A$2:$Y$402)),MOD(ROW()-ROW($F$2),COLUMNS(transit!$A$2:$Y$402)),1,1)</f>
        <v>6</v>
      </c>
      <c r="G1952">
        <f ca="1">OFFSET(drive!$A$2:$Y$402,TRUNC((ROW()-ROW($G$2))/COLUMNS(drive!$A$2:$Y$402)),MOD(ROW()-ROW($G$2),COLUMNS(drive!$A$2:$Y$402)),1,1)</f>
        <v>2</v>
      </c>
      <c r="H1952" s="5">
        <f ca="1">(VLOOKUP($B1952,weights!$A$2:$R$6,4))*VLOOKUP($B1952,weights!$A$2:$R$6,6)^C1952*(VLOOKUP($B1952,weights!$A$2:$R$6,15)*EXP(VLOOKUP($B1952,weights!$A$2:$R$6,11)*D1952)+VLOOKUP($B1952,weights!$A$2:$R$6,16)*EXP(VLOOKUP($B1952,weights!$A$2:$R$6,12)*E1952)+VLOOKUP($B1952,weights!$A$2:$R$6,17)*EXP(VLOOKUP($B1952,weights!$A$2:$R$6,13)*F1952)+VLOOKUP($B1952,weights!$A$2:$R$6,18)*EXP(VLOOKUP($B1952,weights!$A$2:$R$6,14)*G1952))</f>
        <v>34.018659724442237</v>
      </c>
    </row>
    <row r="1953" spans="1:8" ht="12.75" x14ac:dyDescent="0.2">
      <c r="A1953">
        <f t="shared" si="0"/>
        <v>79</v>
      </c>
      <c r="B1953" t="str">
        <f t="shared" ref="B1953:C1953" si="1927">B1928</f>
        <v>restaurant</v>
      </c>
      <c r="C1953">
        <f t="shared" si="1927"/>
        <v>1</v>
      </c>
      <c r="D1953">
        <f ca="1">OFFSET(walk!$A$2:$Y$402,TRUNC((ROW()-ROW($D$2))/COLUMNS(walk!$A$2:$Y$402)),MOD(ROW()-ROW($D$2),COLUMNS(walk!$A$2:$Y$402)),1,1)</f>
        <v>6</v>
      </c>
      <c r="E1953">
        <f ca="1">OFFSET(bike!$A$2:$Y$402,TRUNC((ROW()-ROW($E$2))/COLUMNS(bike!$A$2:$Y$402)),MOD(ROW()-ROW($E$2),COLUMNS(bike!$A$2:$Y$402)),1,1)</f>
        <v>2</v>
      </c>
      <c r="F1953">
        <f ca="1">OFFSET(transit!$A$2:$Y$402,TRUNC((ROW()-ROW($F$2))/COLUMNS(transit!$A$2:$Y$402)),MOD(ROW()-ROW($F$2),COLUMNS(transit!$A$2:$Y$402)),1,1)</f>
        <v>6</v>
      </c>
      <c r="G1953">
        <f ca="1">OFFSET(drive!$A$2:$Y$402,TRUNC((ROW()-ROW($G$2))/COLUMNS(drive!$A$2:$Y$402)),MOD(ROW()-ROW($G$2),COLUMNS(drive!$A$2:$Y$402)),1,1)</f>
        <v>2</v>
      </c>
      <c r="H1953" s="5">
        <f ca="1">(VLOOKUP($B1953,weights!$A$2:$R$6,4))*VLOOKUP($B1953,weights!$A$2:$R$6,6)^C1953*(VLOOKUP($B1953,weights!$A$2:$R$6,15)*EXP(VLOOKUP($B1953,weights!$A$2:$R$6,11)*D1953)+VLOOKUP($B1953,weights!$A$2:$R$6,16)*EXP(VLOOKUP($B1953,weights!$A$2:$R$6,12)*E1953)+VLOOKUP($B1953,weights!$A$2:$R$6,17)*EXP(VLOOKUP($B1953,weights!$A$2:$R$6,13)*F1953)+VLOOKUP($B1953,weights!$A$2:$R$6,18)*EXP(VLOOKUP($B1953,weights!$A$2:$R$6,14)*G1953))</f>
        <v>30.490798715981562</v>
      </c>
    </row>
    <row r="1954" spans="1:8" ht="12.75" x14ac:dyDescent="0.2">
      <c r="A1954">
        <f t="shared" si="0"/>
        <v>79</v>
      </c>
      <c r="B1954" t="str">
        <f t="shared" ref="B1954:C1954" si="1928">B1929</f>
        <v>restaurant</v>
      </c>
      <c r="C1954">
        <f t="shared" si="1928"/>
        <v>2</v>
      </c>
      <c r="D1954">
        <f ca="1">OFFSET(walk!$A$2:$Y$402,TRUNC((ROW()-ROW($D$2))/COLUMNS(walk!$A$2:$Y$402)),MOD(ROW()-ROW($D$2),COLUMNS(walk!$A$2:$Y$402)),1,1)</f>
        <v>6</v>
      </c>
      <c r="E1954">
        <f ca="1">OFFSET(bike!$A$2:$Y$402,TRUNC((ROW()-ROW($E$2))/COLUMNS(bike!$A$2:$Y$402)),MOD(ROW()-ROW($E$2),COLUMNS(bike!$A$2:$Y$402)),1,1)</f>
        <v>3</v>
      </c>
      <c r="F1954">
        <f ca="1">OFFSET(transit!$A$2:$Y$402,TRUNC((ROW()-ROW($F$2))/COLUMNS(transit!$A$2:$Y$402)),MOD(ROW()-ROW($F$2),COLUMNS(transit!$A$2:$Y$402)),1,1)</f>
        <v>6</v>
      </c>
      <c r="G1954">
        <f ca="1">OFFSET(drive!$A$2:$Y$402,TRUNC((ROW()-ROW($G$2))/COLUMNS(drive!$A$2:$Y$402)),MOD(ROW()-ROW($G$2),COLUMNS(drive!$A$2:$Y$402)),1,1)</f>
        <v>2</v>
      </c>
      <c r="H1954" s="5">
        <f ca="1">(VLOOKUP($B1954,weights!$A$2:$R$6,4))*VLOOKUP($B1954,weights!$A$2:$R$6,6)^C1954*(VLOOKUP($B1954,weights!$A$2:$R$6,15)*EXP(VLOOKUP($B1954,weights!$A$2:$R$6,11)*D1954)+VLOOKUP($B1954,weights!$A$2:$R$6,16)*EXP(VLOOKUP($B1954,weights!$A$2:$R$6,12)*E1954)+VLOOKUP($B1954,weights!$A$2:$R$6,17)*EXP(VLOOKUP($B1954,weights!$A$2:$R$6,13)*F1954)+VLOOKUP($B1954,weights!$A$2:$R$6,18)*EXP(VLOOKUP($B1954,weights!$A$2:$R$6,14)*G1954))</f>
        <v>25.645582204505097</v>
      </c>
    </row>
    <row r="1955" spans="1:8" ht="12.75" x14ac:dyDescent="0.2">
      <c r="A1955">
        <f t="shared" si="0"/>
        <v>79</v>
      </c>
      <c r="B1955" t="str">
        <f t="shared" ref="B1955:C1955" si="1929">B1930</f>
        <v>restaurant</v>
      </c>
      <c r="C1955">
        <f t="shared" si="1929"/>
        <v>3</v>
      </c>
      <c r="D1955">
        <f ca="1">OFFSET(walk!$A$2:$Y$402,TRUNC((ROW()-ROW($D$2))/COLUMNS(walk!$A$2:$Y$402)),MOD(ROW()-ROW($D$2),COLUMNS(walk!$A$2:$Y$402)),1,1)</f>
        <v>6</v>
      </c>
      <c r="E1955">
        <f ca="1">OFFSET(bike!$A$2:$Y$402,TRUNC((ROW()-ROW($E$2))/COLUMNS(bike!$A$2:$Y$402)),MOD(ROW()-ROW($E$2),COLUMNS(bike!$A$2:$Y$402)),1,1)</f>
        <v>3</v>
      </c>
      <c r="F1955">
        <f ca="1">OFFSET(transit!$A$2:$Y$402,TRUNC((ROW()-ROW($F$2))/COLUMNS(transit!$A$2:$Y$402)),MOD(ROW()-ROW($F$2),COLUMNS(transit!$A$2:$Y$402)),1,1)</f>
        <v>6</v>
      </c>
      <c r="G1955">
        <f ca="1">OFFSET(drive!$A$2:$Y$402,TRUNC((ROW()-ROW($G$2))/COLUMNS(drive!$A$2:$Y$402)),MOD(ROW()-ROW($G$2),COLUMNS(drive!$A$2:$Y$402)),1,1)</f>
        <v>2</v>
      </c>
      <c r="H1955" s="5">
        <f ca="1">(VLOOKUP($B1955,weights!$A$2:$R$6,4))*VLOOKUP($B1955,weights!$A$2:$R$6,6)^C1955*(VLOOKUP($B1955,weights!$A$2:$R$6,15)*EXP(VLOOKUP($B1955,weights!$A$2:$R$6,11)*D1955)+VLOOKUP($B1955,weights!$A$2:$R$6,16)*EXP(VLOOKUP($B1955,weights!$A$2:$R$6,12)*E1955)+VLOOKUP($B1955,weights!$A$2:$R$6,17)*EXP(VLOOKUP($B1955,weights!$A$2:$R$6,13)*F1955)+VLOOKUP($B1955,weights!$A$2:$R$6,18)*EXP(VLOOKUP($B1955,weights!$A$2:$R$6,14)*G1955))</f>
        <v>22.986040346260122</v>
      </c>
    </row>
    <row r="1956" spans="1:8" ht="12.75" x14ac:dyDescent="0.2">
      <c r="A1956">
        <f t="shared" si="0"/>
        <v>79</v>
      </c>
      <c r="B1956" t="str">
        <f t="shared" ref="B1956:C1956" si="1930">B1931</f>
        <v>restaurant</v>
      </c>
      <c r="C1956">
        <f t="shared" si="1930"/>
        <v>4</v>
      </c>
      <c r="D1956">
        <f ca="1">OFFSET(walk!$A$2:$Y$402,TRUNC((ROW()-ROW($D$2))/COLUMNS(walk!$A$2:$Y$402)),MOD(ROW()-ROW($D$2),COLUMNS(walk!$A$2:$Y$402)),1,1)</f>
        <v>9</v>
      </c>
      <c r="E1956">
        <f ca="1">OFFSET(bike!$A$2:$Y$402,TRUNC((ROW()-ROW($E$2))/COLUMNS(bike!$A$2:$Y$402)),MOD(ROW()-ROW($E$2),COLUMNS(bike!$A$2:$Y$402)),1,1)</f>
        <v>3</v>
      </c>
      <c r="F1956">
        <f ca="1">OFFSET(transit!$A$2:$Y$402,TRUNC((ROW()-ROW($F$2))/COLUMNS(transit!$A$2:$Y$402)),MOD(ROW()-ROW($F$2),COLUMNS(transit!$A$2:$Y$402)),1,1)</f>
        <v>9</v>
      </c>
      <c r="G1956">
        <f ca="1">OFFSET(drive!$A$2:$Y$402,TRUNC((ROW()-ROW($G$2))/COLUMNS(drive!$A$2:$Y$402)),MOD(ROW()-ROW($G$2),COLUMNS(drive!$A$2:$Y$402)),1,1)</f>
        <v>2</v>
      </c>
      <c r="H1956" s="5">
        <f ca="1">(VLOOKUP($B1956,weights!$A$2:$R$6,4))*VLOOKUP($B1956,weights!$A$2:$R$6,6)^C1956*(VLOOKUP($B1956,weights!$A$2:$R$6,15)*EXP(VLOOKUP($B1956,weights!$A$2:$R$6,11)*D1956)+VLOOKUP($B1956,weights!$A$2:$R$6,16)*EXP(VLOOKUP($B1956,weights!$A$2:$R$6,12)*E1956)+VLOOKUP($B1956,weights!$A$2:$R$6,17)*EXP(VLOOKUP($B1956,weights!$A$2:$R$6,13)*F1956)+VLOOKUP($B1956,weights!$A$2:$R$6,18)*EXP(VLOOKUP($B1956,weights!$A$2:$R$6,14)*G1956))</f>
        <v>17.37579684377058</v>
      </c>
    </row>
    <row r="1957" spans="1:8" ht="12.75" x14ac:dyDescent="0.2">
      <c r="A1957">
        <f t="shared" si="0"/>
        <v>79</v>
      </c>
      <c r="B1957" t="str">
        <f t="shared" ref="B1957:C1957" si="1931">B1932</f>
        <v>restaurant</v>
      </c>
      <c r="C1957">
        <f t="shared" si="1931"/>
        <v>5</v>
      </c>
      <c r="D1957">
        <f ca="1">OFFSET(walk!$A$2:$Y$402,TRUNC((ROW()-ROW($D$2))/COLUMNS(walk!$A$2:$Y$402)),MOD(ROW()-ROW($D$2),COLUMNS(walk!$A$2:$Y$402)),1,1)</f>
        <v>9</v>
      </c>
      <c r="E1957">
        <f ca="1">OFFSET(bike!$A$2:$Y$402,TRUNC((ROW()-ROW($E$2))/COLUMNS(bike!$A$2:$Y$402)),MOD(ROW()-ROW($E$2),COLUMNS(bike!$A$2:$Y$402)),1,1)</f>
        <v>4</v>
      </c>
      <c r="F1957">
        <f ca="1">OFFSET(transit!$A$2:$Y$402,TRUNC((ROW()-ROW($F$2))/COLUMNS(transit!$A$2:$Y$402)),MOD(ROW()-ROW($F$2),COLUMNS(transit!$A$2:$Y$402)),1,1)</f>
        <v>9</v>
      </c>
      <c r="G1957">
        <f ca="1">OFFSET(drive!$A$2:$Y$402,TRUNC((ROW()-ROW($G$2))/COLUMNS(drive!$A$2:$Y$402)),MOD(ROW()-ROW($G$2),COLUMNS(drive!$A$2:$Y$402)),1,1)</f>
        <v>3</v>
      </c>
      <c r="H1957" s="5">
        <f ca="1">(VLOOKUP($B1957,weights!$A$2:$R$6,4))*VLOOKUP($B1957,weights!$A$2:$R$6,6)^C1957*(VLOOKUP($B1957,weights!$A$2:$R$6,15)*EXP(VLOOKUP($B1957,weights!$A$2:$R$6,11)*D1957)+VLOOKUP($B1957,weights!$A$2:$R$6,16)*EXP(VLOOKUP($B1957,weights!$A$2:$R$6,12)*E1957)+VLOOKUP($B1957,weights!$A$2:$R$6,17)*EXP(VLOOKUP($B1957,weights!$A$2:$R$6,13)*F1957)+VLOOKUP($B1957,weights!$A$2:$R$6,18)*EXP(VLOOKUP($B1957,weights!$A$2:$R$6,14)*G1957))</f>
        <v>13.580104268564705</v>
      </c>
    </row>
    <row r="1958" spans="1:8" ht="12.75" x14ac:dyDescent="0.2">
      <c r="A1958">
        <f t="shared" si="0"/>
        <v>79</v>
      </c>
      <c r="B1958" t="str">
        <f t="shared" ref="B1958:C1958" si="1932">B1933</f>
        <v>restaurant</v>
      </c>
      <c r="C1958">
        <f t="shared" si="1932"/>
        <v>6</v>
      </c>
      <c r="D1958">
        <f ca="1">OFFSET(walk!$A$2:$Y$402,TRUNC((ROW()-ROW($D$2))/COLUMNS(walk!$A$2:$Y$402)),MOD(ROW()-ROW($D$2),COLUMNS(walk!$A$2:$Y$402)),1,1)</f>
        <v>10</v>
      </c>
      <c r="E1958">
        <f ca="1">OFFSET(bike!$A$2:$Y$402,TRUNC((ROW()-ROW($E$2))/COLUMNS(bike!$A$2:$Y$402)),MOD(ROW()-ROW($E$2),COLUMNS(bike!$A$2:$Y$402)),1,1)</f>
        <v>4</v>
      </c>
      <c r="F1958">
        <f ca="1">OFFSET(transit!$A$2:$Y$402,TRUNC((ROW()-ROW($F$2))/COLUMNS(transit!$A$2:$Y$402)),MOD(ROW()-ROW($F$2),COLUMNS(transit!$A$2:$Y$402)),1,1)</f>
        <v>9</v>
      </c>
      <c r="G1958">
        <f ca="1">OFFSET(drive!$A$2:$Y$402,TRUNC((ROW()-ROW($G$2))/COLUMNS(drive!$A$2:$Y$402)),MOD(ROW()-ROW($G$2),COLUMNS(drive!$A$2:$Y$402)),1,1)</f>
        <v>3</v>
      </c>
      <c r="H1958" s="5">
        <f ca="1">(VLOOKUP($B1958,weights!$A$2:$R$6,4))*VLOOKUP($B1958,weights!$A$2:$R$6,6)^C1958*(VLOOKUP($B1958,weights!$A$2:$R$6,15)*EXP(VLOOKUP($B1958,weights!$A$2:$R$6,11)*D1958)+VLOOKUP($B1958,weights!$A$2:$R$6,16)*EXP(VLOOKUP($B1958,weights!$A$2:$R$6,12)*E1958)+VLOOKUP($B1958,weights!$A$2:$R$6,17)*EXP(VLOOKUP($B1958,weights!$A$2:$R$6,13)*F1958)+VLOOKUP($B1958,weights!$A$2:$R$6,18)*EXP(VLOOKUP($B1958,weights!$A$2:$R$6,14)*G1958))</f>
        <v>11.892582206486059</v>
      </c>
    </row>
    <row r="1959" spans="1:8" ht="12.75" x14ac:dyDescent="0.2">
      <c r="A1959">
        <f t="shared" si="0"/>
        <v>79</v>
      </c>
      <c r="B1959" t="str">
        <f t="shared" ref="B1959:C1959" si="1933">B1934</f>
        <v>restaurant</v>
      </c>
      <c r="C1959">
        <f t="shared" si="1933"/>
        <v>7</v>
      </c>
      <c r="D1959">
        <f ca="1">OFFSET(walk!$A$2:$Y$402,TRUNC((ROW()-ROW($D$2))/COLUMNS(walk!$A$2:$Y$402)),MOD(ROW()-ROW($D$2),COLUMNS(walk!$A$2:$Y$402)),1,1)</f>
        <v>11</v>
      </c>
      <c r="E1959">
        <f ca="1">OFFSET(bike!$A$2:$Y$402,TRUNC((ROW()-ROW($E$2))/COLUMNS(bike!$A$2:$Y$402)),MOD(ROW()-ROW($E$2),COLUMNS(bike!$A$2:$Y$402)),1,1)</f>
        <v>4</v>
      </c>
      <c r="F1959">
        <f ca="1">OFFSET(transit!$A$2:$Y$402,TRUNC((ROW()-ROW($F$2))/COLUMNS(transit!$A$2:$Y$402)),MOD(ROW()-ROW($F$2),COLUMNS(transit!$A$2:$Y$402)),1,1)</f>
        <v>10</v>
      </c>
      <c r="G1959">
        <f ca="1">OFFSET(drive!$A$2:$Y$402,TRUNC((ROW()-ROW($G$2))/COLUMNS(drive!$A$2:$Y$402)),MOD(ROW()-ROW($G$2),COLUMNS(drive!$A$2:$Y$402)),1,1)</f>
        <v>3</v>
      </c>
      <c r="H1959" s="5">
        <f ca="1">(VLOOKUP($B1959,weights!$A$2:$R$6,4))*VLOOKUP($B1959,weights!$A$2:$R$6,6)^C1959*(VLOOKUP($B1959,weights!$A$2:$R$6,15)*EXP(VLOOKUP($B1959,weights!$A$2:$R$6,11)*D1959)+VLOOKUP($B1959,weights!$A$2:$R$6,16)*EXP(VLOOKUP($B1959,weights!$A$2:$R$6,12)*E1959)+VLOOKUP($B1959,weights!$A$2:$R$6,17)*EXP(VLOOKUP($B1959,weights!$A$2:$R$6,13)*F1959)+VLOOKUP($B1959,weights!$A$2:$R$6,18)*EXP(VLOOKUP($B1959,weights!$A$2:$R$6,14)*G1959))</f>
        <v>10.187203024983786</v>
      </c>
    </row>
    <row r="1960" spans="1:8" ht="12.75" x14ac:dyDescent="0.2">
      <c r="A1960">
        <f t="shared" si="0"/>
        <v>79</v>
      </c>
      <c r="B1960" t="str">
        <f t="shared" ref="B1960:C1960" si="1934">B1935</f>
        <v>restaurant</v>
      </c>
      <c r="C1960">
        <f t="shared" si="1934"/>
        <v>8</v>
      </c>
      <c r="D1960">
        <f ca="1">OFFSET(walk!$A$2:$Y$402,TRUNC((ROW()-ROW($D$2))/COLUMNS(walk!$A$2:$Y$402)),MOD(ROW()-ROW($D$2),COLUMNS(walk!$A$2:$Y$402)),1,1)</f>
        <v>11</v>
      </c>
      <c r="E1960">
        <f ca="1">OFFSET(bike!$A$2:$Y$402,TRUNC((ROW()-ROW($E$2))/COLUMNS(bike!$A$2:$Y$402)),MOD(ROW()-ROW($E$2),COLUMNS(bike!$A$2:$Y$402)),1,1)</f>
        <v>4</v>
      </c>
      <c r="F1960">
        <f ca="1">OFFSET(transit!$A$2:$Y$402,TRUNC((ROW()-ROW($F$2))/COLUMNS(transit!$A$2:$Y$402)),MOD(ROW()-ROW($F$2),COLUMNS(transit!$A$2:$Y$402)),1,1)</f>
        <v>11</v>
      </c>
      <c r="G1960">
        <f ca="1">OFFSET(drive!$A$2:$Y$402,TRUNC((ROW()-ROW($G$2))/COLUMNS(drive!$A$2:$Y$402)),MOD(ROW()-ROW($G$2),COLUMNS(drive!$A$2:$Y$402)),1,1)</f>
        <v>3</v>
      </c>
      <c r="H1960" s="5">
        <f ca="1">(VLOOKUP($B1960,weights!$A$2:$R$6,4))*VLOOKUP($B1960,weights!$A$2:$R$6,6)^C1960*(VLOOKUP($B1960,weights!$A$2:$R$6,15)*EXP(VLOOKUP($B1960,weights!$A$2:$R$6,11)*D1960)+VLOOKUP($B1960,weights!$A$2:$R$6,16)*EXP(VLOOKUP($B1960,weights!$A$2:$R$6,12)*E1960)+VLOOKUP($B1960,weights!$A$2:$R$6,17)*EXP(VLOOKUP($B1960,weights!$A$2:$R$6,13)*F1960)+VLOOKUP($B1960,weights!$A$2:$R$6,18)*EXP(VLOOKUP($B1960,weights!$A$2:$R$6,14)*G1960))</f>
        <v>8.9211599898222769</v>
      </c>
    </row>
    <row r="1961" spans="1:8" ht="12.75" x14ac:dyDescent="0.2">
      <c r="A1961">
        <f t="shared" si="0"/>
        <v>79</v>
      </c>
      <c r="B1961" t="str">
        <f t="shared" ref="B1961:C1961" si="1935">B1936</f>
        <v>restaurant</v>
      </c>
      <c r="C1961">
        <f t="shared" si="1935"/>
        <v>9</v>
      </c>
      <c r="D1961">
        <f ca="1">OFFSET(walk!$A$2:$Y$402,TRUNC((ROW()-ROW($D$2))/COLUMNS(walk!$A$2:$Y$402)),MOD(ROW()-ROW($D$2),COLUMNS(walk!$A$2:$Y$402)),1,1)</f>
        <v>16</v>
      </c>
      <c r="E1961">
        <f ca="1">OFFSET(bike!$A$2:$Y$402,TRUNC((ROW()-ROW($E$2))/COLUMNS(bike!$A$2:$Y$402)),MOD(ROW()-ROW($E$2),COLUMNS(bike!$A$2:$Y$402)),1,1)</f>
        <v>5</v>
      </c>
      <c r="F1961">
        <f ca="1">OFFSET(transit!$A$2:$Y$402,TRUNC((ROW()-ROW($F$2))/COLUMNS(transit!$A$2:$Y$402)),MOD(ROW()-ROW($F$2),COLUMNS(transit!$A$2:$Y$402)),1,1)</f>
        <v>11</v>
      </c>
      <c r="G1961">
        <f ca="1">OFFSET(drive!$A$2:$Y$402,TRUNC((ROW()-ROW($G$2))/COLUMNS(drive!$A$2:$Y$402)),MOD(ROW()-ROW($G$2),COLUMNS(drive!$A$2:$Y$402)),1,1)</f>
        <v>3</v>
      </c>
      <c r="H1961" s="5">
        <f ca="1">(VLOOKUP($B1961,weights!$A$2:$R$6,4))*VLOOKUP($B1961,weights!$A$2:$R$6,6)^C1961*(VLOOKUP($B1961,weights!$A$2:$R$6,15)*EXP(VLOOKUP($B1961,weights!$A$2:$R$6,11)*D1961)+VLOOKUP($B1961,weights!$A$2:$R$6,16)*EXP(VLOOKUP($B1961,weights!$A$2:$R$6,12)*E1961)+VLOOKUP($B1961,weights!$A$2:$R$6,17)*EXP(VLOOKUP($B1961,weights!$A$2:$R$6,13)*F1961)+VLOOKUP($B1961,weights!$A$2:$R$6,18)*EXP(VLOOKUP($B1961,weights!$A$2:$R$6,14)*G1961))</f>
        <v>7.0829404516389554</v>
      </c>
    </row>
    <row r="1962" spans="1:8" ht="12.75" x14ac:dyDescent="0.2">
      <c r="A1962">
        <f t="shared" si="0"/>
        <v>79</v>
      </c>
      <c r="B1962" t="str">
        <f t="shared" ref="B1962:C1962" si="1936">B1937</f>
        <v>supermarket</v>
      </c>
      <c r="C1962">
        <f t="shared" si="1936"/>
        <v>0</v>
      </c>
      <c r="D1962">
        <f ca="1">OFFSET(walk!$A$2:$Y$402,TRUNC((ROW()-ROW($D$2))/COLUMNS(walk!$A$2:$Y$402)),MOD(ROW()-ROW($D$2),COLUMNS(walk!$A$2:$Y$402)),1,1)</f>
        <v>32</v>
      </c>
      <c r="E1962">
        <f ca="1">OFFSET(bike!$A$2:$Y$402,TRUNC((ROW()-ROW($E$2))/COLUMNS(bike!$A$2:$Y$402)),MOD(ROW()-ROW($E$2),COLUMNS(bike!$A$2:$Y$402)),1,1)</f>
        <v>14</v>
      </c>
      <c r="F1962">
        <f ca="1">OFFSET(transit!$A$2:$Y$402,TRUNC((ROW()-ROW($F$2))/COLUMNS(transit!$A$2:$Y$402)),MOD(ROW()-ROW($F$2),COLUMNS(transit!$A$2:$Y$402)),1,1)</f>
        <v>23</v>
      </c>
      <c r="G1962">
        <f ca="1">OFFSET(drive!$A$2:$Y$402,TRUNC((ROW()-ROW($G$2))/COLUMNS(drive!$A$2:$Y$402)),MOD(ROW()-ROW($G$2),COLUMNS(drive!$A$2:$Y$402)),1,1)</f>
        <v>7</v>
      </c>
      <c r="H1962" s="5">
        <f ca="1">(VLOOKUP($B1962,weights!$A$2:$R$6,4))*VLOOKUP($B1962,weights!$A$2:$R$6,6)^C1962*(VLOOKUP($B1962,weights!$A$2:$R$6,15)*EXP(VLOOKUP($B1962,weights!$A$2:$R$6,11)*D1962)+VLOOKUP($B1962,weights!$A$2:$R$6,16)*EXP(VLOOKUP($B1962,weights!$A$2:$R$6,12)*E1962)+VLOOKUP($B1962,weights!$A$2:$R$6,17)*EXP(VLOOKUP($B1962,weights!$A$2:$R$6,13)*F1962)+VLOOKUP($B1962,weights!$A$2:$R$6,18)*EXP(VLOOKUP($B1962,weights!$A$2:$R$6,14)*G1962))</f>
        <v>4.2088873576039658</v>
      </c>
    </row>
    <row r="1963" spans="1:8" ht="12.75" x14ac:dyDescent="0.2">
      <c r="A1963">
        <f t="shared" si="0"/>
        <v>79</v>
      </c>
      <c r="B1963" t="str">
        <f t="shared" ref="B1963:C1963" si="1937">B1938</f>
        <v>supermarket</v>
      </c>
      <c r="C1963">
        <f t="shared" si="1937"/>
        <v>1</v>
      </c>
      <c r="D1963">
        <f ca="1">OFFSET(walk!$A$2:$Y$402,TRUNC((ROW()-ROW($D$2))/COLUMNS(walk!$A$2:$Y$402)),MOD(ROW()-ROW($D$2),COLUMNS(walk!$A$2:$Y$402)),1,1)</f>
        <v>45</v>
      </c>
      <c r="E1963">
        <f ca="1">OFFSET(bike!$A$2:$Y$402,TRUNC((ROW()-ROW($E$2))/COLUMNS(bike!$A$2:$Y$402)),MOD(ROW()-ROW($E$2),COLUMNS(bike!$A$2:$Y$402)),1,1)</f>
        <v>15</v>
      </c>
      <c r="F1963">
        <f ca="1">OFFSET(transit!$A$2:$Y$402,TRUNC((ROW()-ROW($F$2))/COLUMNS(transit!$A$2:$Y$402)),MOD(ROW()-ROW($F$2),COLUMNS(transit!$A$2:$Y$402)),1,1)</f>
        <v>24</v>
      </c>
      <c r="G1963">
        <f ca="1">OFFSET(drive!$A$2:$Y$402,TRUNC((ROW()-ROW($G$2))/COLUMNS(drive!$A$2:$Y$402)),MOD(ROW()-ROW($G$2),COLUMNS(drive!$A$2:$Y$402)),1,1)</f>
        <v>9</v>
      </c>
      <c r="H1963" s="5">
        <f ca="1">(VLOOKUP($B1963,weights!$A$2:$R$6,4))*VLOOKUP($B1963,weights!$A$2:$R$6,6)^C1963*(VLOOKUP($B1963,weights!$A$2:$R$6,15)*EXP(VLOOKUP($B1963,weights!$A$2:$R$6,11)*D1963)+VLOOKUP($B1963,weights!$A$2:$R$6,16)*EXP(VLOOKUP($B1963,weights!$A$2:$R$6,12)*E1963)+VLOOKUP($B1963,weights!$A$2:$R$6,17)*EXP(VLOOKUP($B1963,weights!$A$2:$R$6,13)*F1963)+VLOOKUP($B1963,weights!$A$2:$R$6,18)*EXP(VLOOKUP($B1963,weights!$A$2:$R$6,14)*G1963))</f>
        <v>1.6662622669183449</v>
      </c>
    </row>
    <row r="1964" spans="1:8" ht="12.75" x14ac:dyDescent="0.2">
      <c r="A1964">
        <f t="shared" si="0"/>
        <v>79</v>
      </c>
      <c r="B1964" t="str">
        <f t="shared" ref="B1964:C1964" si="1938">B1939</f>
        <v>supermarket</v>
      </c>
      <c r="C1964">
        <f t="shared" si="1938"/>
        <v>2</v>
      </c>
      <c r="D1964">
        <f ca="1">OFFSET(walk!$A$2:$Y$402,TRUNC((ROW()-ROW($D$2))/COLUMNS(walk!$A$2:$Y$402)),MOD(ROW()-ROW($D$2),COLUMNS(walk!$A$2:$Y$402)),1,1)</f>
        <v>50</v>
      </c>
      <c r="E1964">
        <f ca="1">OFFSET(bike!$A$2:$Y$402,TRUNC((ROW()-ROW($E$2))/COLUMNS(bike!$A$2:$Y$402)),MOD(ROW()-ROW($E$2),COLUMNS(bike!$A$2:$Y$402)),1,1)</f>
        <v>15</v>
      </c>
      <c r="F1964">
        <f ca="1">OFFSET(transit!$A$2:$Y$402,TRUNC((ROW()-ROW($F$2))/COLUMNS(transit!$A$2:$Y$402)),MOD(ROW()-ROW($F$2),COLUMNS(transit!$A$2:$Y$402)),1,1)</f>
        <v>26</v>
      </c>
      <c r="G1964">
        <f ca="1">OFFSET(drive!$A$2:$Y$402,TRUNC((ROW()-ROW($G$2))/COLUMNS(drive!$A$2:$Y$402)),MOD(ROW()-ROW($G$2),COLUMNS(drive!$A$2:$Y$402)),1,1)</f>
        <v>11</v>
      </c>
      <c r="H1964" s="5">
        <f ca="1">(VLOOKUP($B1964,weights!$A$2:$R$6,4))*VLOOKUP($B1964,weights!$A$2:$R$6,6)^C1964*(VLOOKUP($B1964,weights!$A$2:$R$6,15)*EXP(VLOOKUP($B1964,weights!$A$2:$R$6,11)*D1964)+VLOOKUP($B1964,weights!$A$2:$R$6,16)*EXP(VLOOKUP($B1964,weights!$A$2:$R$6,12)*E1964)+VLOOKUP($B1964,weights!$A$2:$R$6,17)*EXP(VLOOKUP($B1964,weights!$A$2:$R$6,13)*F1964)+VLOOKUP($B1964,weights!$A$2:$R$6,18)*EXP(VLOOKUP($B1964,weights!$A$2:$R$6,14)*G1964))</f>
        <v>0.66954946720736519</v>
      </c>
    </row>
    <row r="1965" spans="1:8" ht="12.75" x14ac:dyDescent="0.2">
      <c r="A1965">
        <f t="shared" si="0"/>
        <v>79</v>
      </c>
      <c r="B1965" t="str">
        <f t="shared" ref="B1965:C1965" si="1939">B1940</f>
        <v>supermarket</v>
      </c>
      <c r="C1965">
        <f t="shared" si="1939"/>
        <v>3</v>
      </c>
      <c r="D1965">
        <f ca="1">OFFSET(walk!$A$2:$Y$402,TRUNC((ROW()-ROW($D$2))/COLUMNS(walk!$A$2:$Y$402)),MOD(ROW()-ROW($D$2),COLUMNS(walk!$A$2:$Y$402)),1,1)</f>
        <v>57</v>
      </c>
      <c r="E1965">
        <f ca="1">OFFSET(bike!$A$2:$Y$402,TRUNC((ROW()-ROW($E$2))/COLUMNS(bike!$A$2:$Y$402)),MOD(ROW()-ROW($E$2),COLUMNS(bike!$A$2:$Y$402)),1,1)</f>
        <v>19</v>
      </c>
      <c r="F1965">
        <f ca="1">OFFSET(transit!$A$2:$Y$402,TRUNC((ROW()-ROW($F$2))/COLUMNS(transit!$A$2:$Y$402)),MOD(ROW()-ROW($F$2),COLUMNS(transit!$A$2:$Y$402)),1,1)</f>
        <v>32</v>
      </c>
      <c r="G1965">
        <f ca="1">OFFSET(drive!$A$2:$Y$402,TRUNC((ROW()-ROW($G$2))/COLUMNS(drive!$A$2:$Y$402)),MOD(ROW()-ROW($G$2),COLUMNS(drive!$A$2:$Y$402)),1,1)</f>
        <v>13</v>
      </c>
      <c r="H1965" s="5">
        <f ca="1">(VLOOKUP($B1965,weights!$A$2:$R$6,4))*VLOOKUP($B1965,weights!$A$2:$R$6,6)^C1965*(VLOOKUP($B1965,weights!$A$2:$R$6,15)*EXP(VLOOKUP($B1965,weights!$A$2:$R$6,11)*D1965)+VLOOKUP($B1965,weights!$A$2:$R$6,16)*EXP(VLOOKUP($B1965,weights!$A$2:$R$6,12)*E1965)+VLOOKUP($B1965,weights!$A$2:$R$6,17)*EXP(VLOOKUP($B1965,weights!$A$2:$R$6,13)*F1965)+VLOOKUP($B1965,weights!$A$2:$R$6,18)*EXP(VLOOKUP($B1965,weights!$A$2:$R$6,14)*G1965))</f>
        <v>0.24121856548041645</v>
      </c>
    </row>
    <row r="1966" spans="1:8" ht="12.75" x14ac:dyDescent="0.2">
      <c r="A1966">
        <f t="shared" si="0"/>
        <v>79</v>
      </c>
      <c r="B1966" t="str">
        <f t="shared" ref="B1966:C1966" si="1940">B1941</f>
        <v>supermarket</v>
      </c>
      <c r="C1966">
        <f t="shared" si="1940"/>
        <v>4</v>
      </c>
      <c r="D1966">
        <f ca="1">OFFSET(walk!$A$2:$Y$402,TRUNC((ROW()-ROW($D$2))/COLUMNS(walk!$A$2:$Y$402)),MOD(ROW()-ROW($D$2),COLUMNS(walk!$A$2:$Y$402)),1,1)</f>
        <v>73</v>
      </c>
      <c r="E1966">
        <f ca="1">OFFSET(bike!$A$2:$Y$402,TRUNC((ROW()-ROW($E$2))/COLUMNS(bike!$A$2:$Y$402)),MOD(ROW()-ROW($E$2),COLUMNS(bike!$A$2:$Y$402)),1,1)</f>
        <v>23</v>
      </c>
      <c r="F1966">
        <f ca="1">OFFSET(transit!$A$2:$Y$402,TRUNC((ROW()-ROW($F$2))/COLUMNS(transit!$A$2:$Y$402)),MOD(ROW()-ROW($F$2),COLUMNS(transit!$A$2:$Y$402)),1,1)</f>
        <v>40</v>
      </c>
      <c r="G1966">
        <f ca="1">OFFSET(drive!$A$2:$Y$402,TRUNC((ROW()-ROW($G$2))/COLUMNS(drive!$A$2:$Y$402)),MOD(ROW()-ROW($G$2),COLUMNS(drive!$A$2:$Y$402)),1,1)</f>
        <v>14</v>
      </c>
      <c r="H1966" s="5">
        <f ca="1">(VLOOKUP($B1966,weights!$A$2:$R$6,4))*VLOOKUP($B1966,weights!$A$2:$R$6,6)^C1966*(VLOOKUP($B1966,weights!$A$2:$R$6,15)*EXP(VLOOKUP($B1966,weights!$A$2:$R$6,11)*D1966)+VLOOKUP($B1966,weights!$A$2:$R$6,16)*EXP(VLOOKUP($B1966,weights!$A$2:$R$6,12)*E1966)+VLOOKUP($B1966,weights!$A$2:$R$6,17)*EXP(VLOOKUP($B1966,weights!$A$2:$R$6,13)*F1966)+VLOOKUP($B1966,weights!$A$2:$R$6,18)*EXP(VLOOKUP($B1966,weights!$A$2:$R$6,14)*G1966))</f>
        <v>0.11052563429538402</v>
      </c>
    </row>
    <row r="1967" spans="1:8" ht="12.75" x14ac:dyDescent="0.2">
      <c r="A1967">
        <f t="shared" si="0"/>
        <v>79</v>
      </c>
      <c r="B1967" t="str">
        <f t="shared" ref="B1967:C1967" si="1941">B1942</f>
        <v>store</v>
      </c>
      <c r="C1967">
        <f t="shared" si="1941"/>
        <v>0</v>
      </c>
      <c r="D1967">
        <f ca="1">OFFSET(walk!$A$2:$Y$402,TRUNC((ROW()-ROW($D$2))/COLUMNS(walk!$A$2:$Y$402)),MOD(ROW()-ROW($D$2),COLUMNS(walk!$A$2:$Y$402)),1,1)</f>
        <v>0</v>
      </c>
      <c r="E1967">
        <f ca="1">OFFSET(bike!$A$2:$Y$402,TRUNC((ROW()-ROW($E$2))/COLUMNS(bike!$A$2:$Y$402)),MOD(ROW()-ROW($E$2),COLUMNS(bike!$A$2:$Y$402)),1,1)</f>
        <v>0</v>
      </c>
      <c r="F1967">
        <f ca="1">OFFSET(transit!$A$2:$Y$402,TRUNC((ROW()-ROW($F$2))/COLUMNS(transit!$A$2:$Y$402)),MOD(ROW()-ROW($F$2),COLUMNS(transit!$A$2:$Y$402)),1,1)</f>
        <v>0</v>
      </c>
      <c r="G1967">
        <f ca="1">OFFSET(drive!$A$2:$Y$402,TRUNC((ROW()-ROW($G$2))/COLUMNS(drive!$A$2:$Y$402)),MOD(ROW()-ROW($G$2),COLUMNS(drive!$A$2:$Y$402)),1,1)</f>
        <v>0</v>
      </c>
      <c r="H1967" s="5">
        <f ca="1">(VLOOKUP($B1967,weights!$A$2:$R$6,4))*VLOOKUP($B1967,weights!$A$2:$R$6,6)^C1967*(VLOOKUP($B1967,weights!$A$2:$R$6,15)*EXP(VLOOKUP($B1967,weights!$A$2:$R$6,11)*D1967)+VLOOKUP($B1967,weights!$A$2:$R$6,16)*EXP(VLOOKUP($B1967,weights!$A$2:$R$6,12)*E1967)+VLOOKUP($B1967,weights!$A$2:$R$6,17)*EXP(VLOOKUP($B1967,weights!$A$2:$R$6,13)*F1967)+VLOOKUP($B1967,weights!$A$2:$R$6,18)*EXP(VLOOKUP($B1967,weights!$A$2:$R$6,14)*G1967))</f>
        <v>47.426658163265309</v>
      </c>
    </row>
    <row r="1968" spans="1:8" ht="12.75" x14ac:dyDescent="0.2">
      <c r="A1968">
        <f t="shared" si="0"/>
        <v>79</v>
      </c>
      <c r="B1968" t="str">
        <f t="shared" ref="B1968:C1968" si="1942">B1943</f>
        <v>store</v>
      </c>
      <c r="C1968">
        <f t="shared" si="1942"/>
        <v>1</v>
      </c>
      <c r="D1968">
        <f ca="1">OFFSET(walk!$A$2:$Y$402,TRUNC((ROW()-ROW($D$2))/COLUMNS(walk!$A$2:$Y$402)),MOD(ROW()-ROW($D$2),COLUMNS(walk!$A$2:$Y$402)),1,1)</f>
        <v>5</v>
      </c>
      <c r="E1968">
        <f ca="1">OFFSET(bike!$A$2:$Y$402,TRUNC((ROW()-ROW($E$2))/COLUMNS(bike!$A$2:$Y$402)),MOD(ROW()-ROW($E$2),COLUMNS(bike!$A$2:$Y$402)),1,1)</f>
        <v>2</v>
      </c>
      <c r="F1968">
        <f ca="1">OFFSET(transit!$A$2:$Y$402,TRUNC((ROW()-ROW($F$2))/COLUMNS(transit!$A$2:$Y$402)),MOD(ROW()-ROW($F$2),COLUMNS(transit!$A$2:$Y$402)),1,1)</f>
        <v>5</v>
      </c>
      <c r="G1968">
        <f ca="1">OFFSET(drive!$A$2:$Y$402,TRUNC((ROW()-ROW($G$2))/COLUMNS(drive!$A$2:$Y$402)),MOD(ROW()-ROW($G$2),COLUMNS(drive!$A$2:$Y$402)),1,1)</f>
        <v>1</v>
      </c>
      <c r="H1968" s="5">
        <f ca="1">(VLOOKUP($B1968,weights!$A$2:$R$6,4))*VLOOKUP($B1968,weights!$A$2:$R$6,6)^C1968*(VLOOKUP($B1968,weights!$A$2:$R$6,15)*EXP(VLOOKUP($B1968,weights!$A$2:$R$6,11)*D1968)+VLOOKUP($B1968,weights!$A$2:$R$6,16)*EXP(VLOOKUP($B1968,weights!$A$2:$R$6,12)*E1968)+VLOOKUP($B1968,weights!$A$2:$R$6,17)*EXP(VLOOKUP($B1968,weights!$A$2:$R$6,13)*F1968)+VLOOKUP($B1968,weights!$A$2:$R$6,18)*EXP(VLOOKUP($B1968,weights!$A$2:$R$6,14)*G1968))</f>
        <v>12.064723714150547</v>
      </c>
    </row>
    <row r="1969" spans="1:8" ht="12.75" x14ac:dyDescent="0.2">
      <c r="A1969">
        <f t="shared" si="0"/>
        <v>79</v>
      </c>
      <c r="B1969" t="str">
        <f t="shared" ref="B1969:C1969" si="1943">B1944</f>
        <v>store</v>
      </c>
      <c r="C1969">
        <f t="shared" si="1943"/>
        <v>2</v>
      </c>
      <c r="D1969">
        <f ca="1">OFFSET(walk!$A$2:$Y$402,TRUNC((ROW()-ROW($D$2))/COLUMNS(walk!$A$2:$Y$402)),MOD(ROW()-ROW($D$2),COLUMNS(walk!$A$2:$Y$402)),1,1)</f>
        <v>7</v>
      </c>
      <c r="E1969">
        <f ca="1">OFFSET(bike!$A$2:$Y$402,TRUNC((ROW()-ROW($E$2))/COLUMNS(bike!$A$2:$Y$402)),MOD(ROW()-ROW($E$2),COLUMNS(bike!$A$2:$Y$402)),1,1)</f>
        <v>2</v>
      </c>
      <c r="F1969">
        <f ca="1">OFFSET(transit!$A$2:$Y$402,TRUNC((ROW()-ROW($F$2))/COLUMNS(transit!$A$2:$Y$402)),MOD(ROW()-ROW($F$2),COLUMNS(transit!$A$2:$Y$402)),1,1)</f>
        <v>7</v>
      </c>
      <c r="G1969">
        <f ca="1">OFFSET(drive!$A$2:$Y$402,TRUNC((ROW()-ROW($G$2))/COLUMNS(drive!$A$2:$Y$402)),MOD(ROW()-ROW($G$2),COLUMNS(drive!$A$2:$Y$402)),1,1)</f>
        <v>2</v>
      </c>
      <c r="H1969" s="5">
        <f ca="1">(VLOOKUP($B1969,weights!$A$2:$R$6,4))*VLOOKUP($B1969,weights!$A$2:$R$6,6)^C1969*(VLOOKUP($B1969,weights!$A$2:$R$6,15)*EXP(VLOOKUP($B1969,weights!$A$2:$R$6,11)*D1969)+VLOOKUP($B1969,weights!$A$2:$R$6,16)*EXP(VLOOKUP($B1969,weights!$A$2:$R$6,12)*E1969)+VLOOKUP($B1969,weights!$A$2:$R$6,17)*EXP(VLOOKUP($B1969,weights!$A$2:$R$6,13)*F1969)+VLOOKUP($B1969,weights!$A$2:$R$6,18)*EXP(VLOOKUP($B1969,weights!$A$2:$R$6,14)*G1969))</f>
        <v>6.2253139731581051</v>
      </c>
    </row>
    <row r="1970" spans="1:8" ht="12.75" x14ac:dyDescent="0.2">
      <c r="A1970">
        <f t="shared" si="0"/>
        <v>79</v>
      </c>
      <c r="B1970" t="str">
        <f t="shared" ref="B1970:C1970" si="1944">B1945</f>
        <v>store</v>
      </c>
      <c r="C1970">
        <f t="shared" si="1944"/>
        <v>3</v>
      </c>
      <c r="D1970">
        <f ca="1">OFFSET(walk!$A$2:$Y$402,TRUNC((ROW()-ROW($D$2))/COLUMNS(walk!$A$2:$Y$402)),MOD(ROW()-ROW($D$2),COLUMNS(walk!$A$2:$Y$402)),1,1)</f>
        <v>9</v>
      </c>
      <c r="E1970">
        <f ca="1">OFFSET(bike!$A$2:$Y$402,TRUNC((ROW()-ROW($E$2))/COLUMNS(bike!$A$2:$Y$402)),MOD(ROW()-ROW($E$2),COLUMNS(bike!$A$2:$Y$402)),1,1)</f>
        <v>3</v>
      </c>
      <c r="F1970">
        <f ca="1">OFFSET(transit!$A$2:$Y$402,TRUNC((ROW()-ROW($F$2))/COLUMNS(transit!$A$2:$Y$402)),MOD(ROW()-ROW($F$2),COLUMNS(transit!$A$2:$Y$402)),1,1)</f>
        <v>9</v>
      </c>
      <c r="G1970">
        <f ca="1">OFFSET(drive!$A$2:$Y$402,TRUNC((ROW()-ROW($G$2))/COLUMNS(drive!$A$2:$Y$402)),MOD(ROW()-ROW($G$2),COLUMNS(drive!$A$2:$Y$402)),1,1)</f>
        <v>2</v>
      </c>
      <c r="H1970" s="5">
        <f ca="1">(VLOOKUP($B1970,weights!$A$2:$R$6,4))*VLOOKUP($B1970,weights!$A$2:$R$6,6)^C1970*(VLOOKUP($B1970,weights!$A$2:$R$6,15)*EXP(VLOOKUP($B1970,weights!$A$2:$R$6,11)*D1970)+VLOOKUP($B1970,weights!$A$2:$R$6,16)*EXP(VLOOKUP($B1970,weights!$A$2:$R$6,12)*E1970)+VLOOKUP($B1970,weights!$A$2:$R$6,17)*EXP(VLOOKUP($B1970,weights!$A$2:$R$6,13)*F1970)+VLOOKUP($B1970,weights!$A$2:$R$6,18)*EXP(VLOOKUP($B1970,weights!$A$2:$R$6,14)*G1970))</f>
        <v>3.3003321509507231</v>
      </c>
    </row>
    <row r="1971" spans="1:8" ht="12.75" x14ac:dyDescent="0.2">
      <c r="A1971">
        <f t="shared" si="0"/>
        <v>79</v>
      </c>
      <c r="B1971" t="str">
        <f t="shared" ref="B1971:C1971" si="1945">B1946</f>
        <v>store</v>
      </c>
      <c r="C1971">
        <f t="shared" si="1945"/>
        <v>4</v>
      </c>
      <c r="D1971">
        <f ca="1">OFFSET(walk!$A$2:$Y$402,TRUNC((ROW()-ROW($D$2))/COLUMNS(walk!$A$2:$Y$402)),MOD(ROW()-ROW($D$2),COLUMNS(walk!$A$2:$Y$402)),1,1)</f>
        <v>11</v>
      </c>
      <c r="E1971">
        <f ca="1">OFFSET(bike!$A$2:$Y$402,TRUNC((ROW()-ROW($E$2))/COLUMNS(bike!$A$2:$Y$402)),MOD(ROW()-ROW($E$2),COLUMNS(bike!$A$2:$Y$402)),1,1)</f>
        <v>4</v>
      </c>
      <c r="F1971">
        <f ca="1">OFFSET(transit!$A$2:$Y$402,TRUNC((ROW()-ROW($F$2))/COLUMNS(transit!$A$2:$Y$402)),MOD(ROW()-ROW($F$2),COLUMNS(transit!$A$2:$Y$402)),1,1)</f>
        <v>9</v>
      </c>
      <c r="G1971">
        <f ca="1">OFFSET(drive!$A$2:$Y$402,TRUNC((ROW()-ROW($G$2))/COLUMNS(drive!$A$2:$Y$402)),MOD(ROW()-ROW($G$2),COLUMNS(drive!$A$2:$Y$402)),1,1)</f>
        <v>3</v>
      </c>
      <c r="H1971" s="5">
        <f ca="1">(VLOOKUP($B1971,weights!$A$2:$R$6,4))*VLOOKUP($B1971,weights!$A$2:$R$6,6)^C1971*(VLOOKUP($B1971,weights!$A$2:$R$6,15)*EXP(VLOOKUP($B1971,weights!$A$2:$R$6,11)*D1971)+VLOOKUP($B1971,weights!$A$2:$R$6,16)*EXP(VLOOKUP($B1971,weights!$A$2:$R$6,12)*E1971)+VLOOKUP($B1971,weights!$A$2:$R$6,17)*EXP(VLOOKUP($B1971,weights!$A$2:$R$6,13)*F1971)+VLOOKUP($B1971,weights!$A$2:$R$6,18)*EXP(VLOOKUP($B1971,weights!$A$2:$R$6,14)*G1971))</f>
        <v>1.5856071877281035</v>
      </c>
    </row>
    <row r="1972" spans="1:8" ht="12.75" x14ac:dyDescent="0.2">
      <c r="A1972">
        <f t="shared" si="0"/>
        <v>79</v>
      </c>
      <c r="B1972" t="str">
        <f t="shared" ref="B1972:C1972" si="1946">B1947</f>
        <v>pharmacy</v>
      </c>
      <c r="C1972">
        <f t="shared" si="1946"/>
        <v>0</v>
      </c>
      <c r="D1972">
        <f ca="1">OFFSET(walk!$A$2:$Y$402,TRUNC((ROW()-ROW($D$2))/COLUMNS(walk!$A$2:$Y$402)),MOD(ROW()-ROW($D$2),COLUMNS(walk!$A$2:$Y$402)),1,1)</f>
        <v>7</v>
      </c>
      <c r="E1972">
        <f ca="1">OFFSET(bike!$A$2:$Y$402,TRUNC((ROW()-ROW($E$2))/COLUMNS(bike!$A$2:$Y$402)),MOD(ROW()-ROW($E$2),COLUMNS(bike!$A$2:$Y$402)),1,1)</f>
        <v>3</v>
      </c>
      <c r="F1972">
        <f ca="1">OFFSET(transit!$A$2:$Y$402,TRUNC((ROW()-ROW($F$2))/COLUMNS(transit!$A$2:$Y$402)),MOD(ROW()-ROW($F$2),COLUMNS(transit!$A$2:$Y$402)),1,1)</f>
        <v>7</v>
      </c>
      <c r="G1972">
        <f ca="1">OFFSET(drive!$A$2:$Y$402,TRUNC((ROW()-ROW($G$2))/COLUMNS(drive!$A$2:$Y$402)),MOD(ROW()-ROW($G$2),COLUMNS(drive!$A$2:$Y$402)),1,1)</f>
        <v>2</v>
      </c>
      <c r="H1972" s="5">
        <f ca="1">(VLOOKUP($B1972,weights!$A$2:$R$6,4))*VLOOKUP($B1972,weights!$A$2:$R$6,6)^C1972*(VLOOKUP($B1972,weights!$A$2:$R$6,15)*EXP(VLOOKUP($B1972,weights!$A$2:$R$6,11)*D1972)+VLOOKUP($B1972,weights!$A$2:$R$6,16)*EXP(VLOOKUP($B1972,weights!$A$2:$R$6,12)*E1972)+VLOOKUP($B1972,weights!$A$2:$R$6,17)*EXP(VLOOKUP($B1972,weights!$A$2:$R$6,13)*F1972)+VLOOKUP($B1972,weights!$A$2:$R$6,18)*EXP(VLOOKUP($B1972,weights!$A$2:$R$6,14)*G1972))</f>
        <v>8.0214059002237423</v>
      </c>
    </row>
    <row r="1973" spans="1:8" ht="12.75" x14ac:dyDescent="0.2">
      <c r="A1973">
        <f t="shared" si="0"/>
        <v>79</v>
      </c>
      <c r="B1973" t="str">
        <f t="shared" ref="B1973:C1973" si="1947">B1948</f>
        <v>pharmacy</v>
      </c>
      <c r="C1973">
        <f t="shared" si="1947"/>
        <v>1</v>
      </c>
      <c r="D1973">
        <f ca="1">OFFSET(walk!$A$2:$Y$402,TRUNC((ROW()-ROW($D$2))/COLUMNS(walk!$A$2:$Y$402)),MOD(ROW()-ROW($D$2),COLUMNS(walk!$A$2:$Y$402)),1,1)</f>
        <v>7</v>
      </c>
      <c r="E1973">
        <f ca="1">OFFSET(bike!$A$2:$Y$402,TRUNC((ROW()-ROW($E$2))/COLUMNS(bike!$A$2:$Y$402)),MOD(ROW()-ROW($E$2),COLUMNS(bike!$A$2:$Y$402)),1,1)</f>
        <v>3</v>
      </c>
      <c r="F1973">
        <f ca="1">OFFSET(transit!$A$2:$Y$402,TRUNC((ROW()-ROW($F$2))/COLUMNS(transit!$A$2:$Y$402)),MOD(ROW()-ROW($F$2),COLUMNS(transit!$A$2:$Y$402)),1,1)</f>
        <v>7</v>
      </c>
      <c r="G1973">
        <f ca="1">OFFSET(drive!$A$2:$Y$402,TRUNC((ROW()-ROW($G$2))/COLUMNS(drive!$A$2:$Y$402)),MOD(ROW()-ROW($G$2),COLUMNS(drive!$A$2:$Y$402)),1,1)</f>
        <v>2</v>
      </c>
      <c r="H1973" s="5">
        <f ca="1">(VLOOKUP($B1973,weights!$A$2:$R$6,4))*VLOOKUP($B1973,weights!$A$2:$R$6,6)^C1973*(VLOOKUP($B1973,weights!$A$2:$R$6,15)*EXP(VLOOKUP($B1973,weights!$A$2:$R$6,11)*D1973)+VLOOKUP($B1973,weights!$A$2:$R$6,16)*EXP(VLOOKUP($B1973,weights!$A$2:$R$6,12)*E1973)+VLOOKUP($B1973,weights!$A$2:$R$6,17)*EXP(VLOOKUP($B1973,weights!$A$2:$R$6,13)*F1973)+VLOOKUP($B1973,weights!$A$2:$R$6,18)*EXP(VLOOKUP($B1973,weights!$A$2:$R$6,14)*G1973))</f>
        <v>3.8621583964040238</v>
      </c>
    </row>
    <row r="1974" spans="1:8" ht="12.75" x14ac:dyDescent="0.2">
      <c r="A1974">
        <f t="shared" si="0"/>
        <v>79</v>
      </c>
      <c r="B1974" t="str">
        <f t="shared" ref="B1974:C1974" si="1948">B1949</f>
        <v>pharmacy</v>
      </c>
      <c r="C1974">
        <f t="shared" si="1948"/>
        <v>2</v>
      </c>
      <c r="D1974">
        <f ca="1">OFFSET(walk!$A$2:$Y$402,TRUNC((ROW()-ROW($D$2))/COLUMNS(walk!$A$2:$Y$402)),MOD(ROW()-ROW($D$2),COLUMNS(walk!$A$2:$Y$402)),1,1)</f>
        <v>13</v>
      </c>
      <c r="E1974">
        <f ca="1">OFFSET(bike!$A$2:$Y$402,TRUNC((ROW()-ROW($E$2))/COLUMNS(bike!$A$2:$Y$402)),MOD(ROW()-ROW($E$2),COLUMNS(bike!$A$2:$Y$402)),1,1)</f>
        <v>4</v>
      </c>
      <c r="F1974">
        <f ca="1">OFFSET(transit!$A$2:$Y$402,TRUNC((ROW()-ROW($F$2))/COLUMNS(transit!$A$2:$Y$402)),MOD(ROW()-ROW($F$2),COLUMNS(transit!$A$2:$Y$402)),1,1)</f>
        <v>13</v>
      </c>
      <c r="G1974">
        <f ca="1">OFFSET(drive!$A$2:$Y$402,TRUNC((ROW()-ROW($G$2))/COLUMNS(drive!$A$2:$Y$402)),MOD(ROW()-ROW($G$2),COLUMNS(drive!$A$2:$Y$402)),1,1)</f>
        <v>3</v>
      </c>
      <c r="H1974" s="5">
        <f ca="1">(VLOOKUP($B1974,weights!$A$2:$R$6,4))*VLOOKUP($B1974,weights!$A$2:$R$6,6)^C1974*(VLOOKUP($B1974,weights!$A$2:$R$6,15)*EXP(VLOOKUP($B1974,weights!$A$2:$R$6,11)*D1974)+VLOOKUP($B1974,weights!$A$2:$R$6,16)*EXP(VLOOKUP($B1974,weights!$A$2:$R$6,12)*E1974)+VLOOKUP($B1974,weights!$A$2:$R$6,17)*EXP(VLOOKUP($B1974,weights!$A$2:$R$6,13)*F1974)+VLOOKUP($B1974,weights!$A$2:$R$6,18)*EXP(VLOOKUP($B1974,weights!$A$2:$R$6,14)*G1974))</f>
        <v>1.1862547232372256</v>
      </c>
    </row>
    <row r="1975" spans="1:8" ht="12.75" x14ac:dyDescent="0.2">
      <c r="A1975">
        <f t="shared" si="0"/>
        <v>79</v>
      </c>
      <c r="B1975" t="str">
        <f t="shared" ref="B1975:C1975" si="1949">B1950</f>
        <v>bank</v>
      </c>
      <c r="C1975">
        <f t="shared" si="1949"/>
        <v>0</v>
      </c>
      <c r="D1975">
        <f ca="1">OFFSET(walk!$A$2:$Y$402,TRUNC((ROW()-ROW($D$2))/COLUMNS(walk!$A$2:$Y$402)),MOD(ROW()-ROW($D$2),COLUMNS(walk!$A$2:$Y$402)),1,1)</f>
        <v>19</v>
      </c>
      <c r="E1975">
        <f ca="1">OFFSET(bike!$A$2:$Y$402,TRUNC((ROW()-ROW($E$2))/COLUMNS(bike!$A$2:$Y$402)),MOD(ROW()-ROW($E$2),COLUMNS(bike!$A$2:$Y$402)),1,1)</f>
        <v>7</v>
      </c>
      <c r="F1975">
        <f ca="1">OFFSET(transit!$A$2:$Y$402,TRUNC((ROW()-ROW($F$2))/COLUMNS(transit!$A$2:$Y$402)),MOD(ROW()-ROW($F$2),COLUMNS(transit!$A$2:$Y$402)),1,1)</f>
        <v>12</v>
      </c>
      <c r="G1975">
        <f ca="1">OFFSET(drive!$A$2:$Y$402,TRUNC((ROW()-ROW($G$2))/COLUMNS(drive!$A$2:$Y$402)),MOD(ROW()-ROW($G$2),COLUMNS(drive!$A$2:$Y$402)),1,1)</f>
        <v>5</v>
      </c>
      <c r="H1975" s="5">
        <f ca="1">(VLOOKUP($B1975,weights!$A$2:$R$6,4))*VLOOKUP($B1975,weights!$A$2:$R$6,6)^C1975*(VLOOKUP($B1975,weights!$A$2:$R$6,15)*EXP(VLOOKUP($B1975,weights!$A$2:$R$6,11)*D1975)+VLOOKUP($B1975,weights!$A$2:$R$6,16)*EXP(VLOOKUP($B1975,weights!$A$2:$R$6,12)*E1975)+VLOOKUP($B1975,weights!$A$2:$R$6,17)*EXP(VLOOKUP($B1975,weights!$A$2:$R$6,13)*F1975)+VLOOKUP($B1975,weights!$A$2:$R$6,18)*EXP(VLOOKUP($B1975,weights!$A$2:$R$6,14)*G1975))</f>
        <v>3.2854418390640507</v>
      </c>
    </row>
    <row r="1976" spans="1:8" ht="12.75" x14ac:dyDescent="0.2">
      <c r="A1976">
        <f t="shared" si="0"/>
        <v>79</v>
      </c>
      <c r="B1976" t="str">
        <f t="shared" ref="B1976:C1976" si="1950">B1951</f>
        <v>bank</v>
      </c>
      <c r="C1976">
        <f t="shared" si="1950"/>
        <v>1</v>
      </c>
      <c r="D1976">
        <f ca="1">OFFSET(walk!$A$2:$Y$402,TRUNC((ROW()-ROW($D$2))/COLUMNS(walk!$A$2:$Y$402)),MOD(ROW()-ROW($D$2),COLUMNS(walk!$A$2:$Y$402)),1,1)</f>
        <v>44</v>
      </c>
      <c r="E1976">
        <f ca="1">OFFSET(bike!$A$2:$Y$402,TRUNC((ROW()-ROW($E$2))/COLUMNS(bike!$A$2:$Y$402)),MOD(ROW()-ROW($E$2),COLUMNS(bike!$A$2:$Y$402)),1,1)</f>
        <v>13</v>
      </c>
      <c r="F1976">
        <f ca="1">OFFSET(transit!$A$2:$Y$402,TRUNC((ROW()-ROW($F$2))/COLUMNS(transit!$A$2:$Y$402)),MOD(ROW()-ROW($F$2),COLUMNS(transit!$A$2:$Y$402)),1,1)</f>
        <v>35</v>
      </c>
      <c r="G1976">
        <f ca="1">OFFSET(drive!$A$2:$Y$402,TRUNC((ROW()-ROW($G$2))/COLUMNS(drive!$A$2:$Y$402)),MOD(ROW()-ROW($G$2),COLUMNS(drive!$A$2:$Y$402)),1,1)</f>
        <v>7</v>
      </c>
      <c r="H1976" s="5">
        <f ca="1">(VLOOKUP($B1976,weights!$A$2:$R$6,4))*VLOOKUP($B1976,weights!$A$2:$R$6,6)^C1976*(VLOOKUP($B1976,weights!$A$2:$R$6,15)*EXP(VLOOKUP($B1976,weights!$A$2:$R$6,11)*D1976)+VLOOKUP($B1976,weights!$A$2:$R$6,16)*EXP(VLOOKUP($B1976,weights!$A$2:$R$6,12)*E1976)+VLOOKUP($B1976,weights!$A$2:$R$6,17)*EXP(VLOOKUP($B1976,weights!$A$2:$R$6,13)*F1976)+VLOOKUP($B1976,weights!$A$2:$R$6,18)*EXP(VLOOKUP($B1976,weights!$A$2:$R$6,14)*G1976))</f>
        <v>0.54570556697609418</v>
      </c>
    </row>
    <row r="1977" spans="1:8" ht="12.75" x14ac:dyDescent="0.2">
      <c r="A1977">
        <f t="shared" si="0"/>
        <v>80</v>
      </c>
      <c r="B1977" t="str">
        <f t="shared" ref="B1977:C1977" si="1951">B1952</f>
        <v>restaurant</v>
      </c>
      <c r="C1977">
        <f t="shared" si="1951"/>
        <v>0</v>
      </c>
      <c r="D1977">
        <f ca="1">OFFSET(walk!$A$2:$Y$402,TRUNC((ROW()-ROW($D$2))/COLUMNS(walk!$A$2:$Y$402)),MOD(ROW()-ROW($D$2),COLUMNS(walk!$A$2:$Y$402)),1,1)</f>
        <v>9</v>
      </c>
      <c r="E1977">
        <f ca="1">OFFSET(bike!$A$2:$Y$402,TRUNC((ROW()-ROW($E$2))/COLUMNS(bike!$A$2:$Y$402)),MOD(ROW()-ROW($E$2),COLUMNS(bike!$A$2:$Y$402)),1,1)</f>
        <v>2</v>
      </c>
      <c r="F1977">
        <f ca="1">OFFSET(transit!$A$2:$Y$402,TRUNC((ROW()-ROW($F$2))/COLUMNS(transit!$A$2:$Y$402)),MOD(ROW()-ROW($F$2),COLUMNS(transit!$A$2:$Y$402)),1,1)</f>
        <v>5</v>
      </c>
      <c r="G1977">
        <f ca="1">OFFSET(drive!$A$2:$Y$402,TRUNC((ROW()-ROW($G$2))/COLUMNS(drive!$A$2:$Y$402)),MOD(ROW()-ROW($G$2),COLUMNS(drive!$A$2:$Y$402)),1,1)</f>
        <v>2</v>
      </c>
      <c r="H1977" s="5">
        <f ca="1">(VLOOKUP($B1977,weights!$A$2:$R$6,4))*VLOOKUP($B1977,weights!$A$2:$R$6,6)^C1977*(VLOOKUP($B1977,weights!$A$2:$R$6,15)*EXP(VLOOKUP($B1977,weights!$A$2:$R$6,11)*D1977)+VLOOKUP($B1977,weights!$A$2:$R$6,16)*EXP(VLOOKUP($B1977,weights!$A$2:$R$6,12)*E1977)+VLOOKUP($B1977,weights!$A$2:$R$6,17)*EXP(VLOOKUP($B1977,weights!$A$2:$R$6,13)*F1977)+VLOOKUP($B1977,weights!$A$2:$R$6,18)*EXP(VLOOKUP($B1977,weights!$A$2:$R$6,14)*G1977))</f>
        <v>32.514838415059998</v>
      </c>
    </row>
    <row r="1978" spans="1:8" ht="12.75" x14ac:dyDescent="0.2">
      <c r="A1978">
        <f t="shared" si="0"/>
        <v>80</v>
      </c>
      <c r="B1978" t="str">
        <f t="shared" ref="B1978:C1978" si="1952">B1953</f>
        <v>restaurant</v>
      </c>
      <c r="C1978">
        <f t="shared" si="1952"/>
        <v>1</v>
      </c>
      <c r="D1978">
        <f ca="1">OFFSET(walk!$A$2:$Y$402,TRUNC((ROW()-ROW($D$2))/COLUMNS(walk!$A$2:$Y$402)),MOD(ROW()-ROW($D$2),COLUMNS(walk!$A$2:$Y$402)),1,1)</f>
        <v>9</v>
      </c>
      <c r="E1978">
        <f ca="1">OFFSET(bike!$A$2:$Y$402,TRUNC((ROW()-ROW($E$2))/COLUMNS(bike!$A$2:$Y$402)),MOD(ROW()-ROW($E$2),COLUMNS(bike!$A$2:$Y$402)),1,1)</f>
        <v>2</v>
      </c>
      <c r="F1978">
        <f ca="1">OFFSET(transit!$A$2:$Y$402,TRUNC((ROW()-ROW($F$2))/COLUMNS(transit!$A$2:$Y$402)),MOD(ROW()-ROW($F$2),COLUMNS(transit!$A$2:$Y$402)),1,1)</f>
        <v>6</v>
      </c>
      <c r="G1978">
        <f ca="1">OFFSET(drive!$A$2:$Y$402,TRUNC((ROW()-ROW($G$2))/COLUMNS(drive!$A$2:$Y$402)),MOD(ROW()-ROW($G$2),COLUMNS(drive!$A$2:$Y$402)),1,1)</f>
        <v>2</v>
      </c>
      <c r="H1978" s="5">
        <f ca="1">(VLOOKUP($B1978,weights!$A$2:$R$6,4))*VLOOKUP($B1978,weights!$A$2:$R$6,6)^C1978*(VLOOKUP($B1978,weights!$A$2:$R$6,15)*EXP(VLOOKUP($B1978,weights!$A$2:$R$6,11)*D1978)+VLOOKUP($B1978,weights!$A$2:$R$6,16)*EXP(VLOOKUP($B1978,weights!$A$2:$R$6,12)*E1978)+VLOOKUP($B1978,weights!$A$2:$R$6,17)*EXP(VLOOKUP($B1978,weights!$A$2:$R$6,13)*F1978)+VLOOKUP($B1978,weights!$A$2:$R$6,18)*EXP(VLOOKUP($B1978,weights!$A$2:$R$6,14)*G1978))</f>
        <v>28.171194907293593</v>
      </c>
    </row>
    <row r="1979" spans="1:8" ht="12.75" x14ac:dyDescent="0.2">
      <c r="A1979">
        <f t="shared" si="0"/>
        <v>80</v>
      </c>
      <c r="B1979" t="str">
        <f t="shared" ref="B1979:C1979" si="1953">B1954</f>
        <v>restaurant</v>
      </c>
      <c r="C1979">
        <f t="shared" si="1953"/>
        <v>2</v>
      </c>
      <c r="D1979">
        <f ca="1">OFFSET(walk!$A$2:$Y$402,TRUNC((ROW()-ROW($D$2))/COLUMNS(walk!$A$2:$Y$402)),MOD(ROW()-ROW($D$2),COLUMNS(walk!$A$2:$Y$402)),1,1)</f>
        <v>9</v>
      </c>
      <c r="E1979">
        <f ca="1">OFFSET(bike!$A$2:$Y$402,TRUNC((ROW()-ROW($E$2))/COLUMNS(bike!$A$2:$Y$402)),MOD(ROW()-ROW($E$2),COLUMNS(bike!$A$2:$Y$402)),1,1)</f>
        <v>2</v>
      </c>
      <c r="F1979">
        <f ca="1">OFFSET(transit!$A$2:$Y$402,TRUNC((ROW()-ROW($F$2))/COLUMNS(transit!$A$2:$Y$402)),MOD(ROW()-ROW($F$2),COLUMNS(transit!$A$2:$Y$402)),1,1)</f>
        <v>6</v>
      </c>
      <c r="G1979">
        <f ca="1">OFFSET(drive!$A$2:$Y$402,TRUNC((ROW()-ROW($G$2))/COLUMNS(drive!$A$2:$Y$402)),MOD(ROW()-ROW($G$2),COLUMNS(drive!$A$2:$Y$402)),1,1)</f>
        <v>2</v>
      </c>
      <c r="H1979" s="5">
        <f ca="1">(VLOOKUP($B1979,weights!$A$2:$R$6,4))*VLOOKUP($B1979,weights!$A$2:$R$6,6)^C1979*(VLOOKUP($B1979,weights!$A$2:$R$6,15)*EXP(VLOOKUP($B1979,weights!$A$2:$R$6,11)*D1979)+VLOOKUP($B1979,weights!$A$2:$R$6,16)*EXP(VLOOKUP($B1979,weights!$A$2:$R$6,12)*E1979)+VLOOKUP($B1979,weights!$A$2:$R$6,17)*EXP(VLOOKUP($B1979,weights!$A$2:$R$6,13)*F1979)+VLOOKUP($B1979,weights!$A$2:$R$6,18)*EXP(VLOOKUP($B1979,weights!$A$2:$R$6,14)*G1979))</f>
        <v>25.249737657648328</v>
      </c>
    </row>
    <row r="1980" spans="1:8" ht="12.75" x14ac:dyDescent="0.2">
      <c r="A1980">
        <f t="shared" si="0"/>
        <v>80</v>
      </c>
      <c r="B1980" t="str">
        <f t="shared" ref="B1980:C1980" si="1954">B1955</f>
        <v>restaurant</v>
      </c>
      <c r="C1980">
        <f t="shared" si="1954"/>
        <v>3</v>
      </c>
      <c r="D1980">
        <f ca="1">OFFSET(walk!$A$2:$Y$402,TRUNC((ROW()-ROW($D$2))/COLUMNS(walk!$A$2:$Y$402)),MOD(ROW()-ROW($D$2),COLUMNS(walk!$A$2:$Y$402)),1,1)</f>
        <v>10</v>
      </c>
      <c r="E1980">
        <f ca="1">OFFSET(bike!$A$2:$Y$402,TRUNC((ROW()-ROW($E$2))/COLUMNS(bike!$A$2:$Y$402)),MOD(ROW()-ROW($E$2),COLUMNS(bike!$A$2:$Y$402)),1,1)</f>
        <v>2</v>
      </c>
      <c r="F1980">
        <f ca="1">OFFSET(transit!$A$2:$Y$402,TRUNC((ROW()-ROW($F$2))/COLUMNS(transit!$A$2:$Y$402)),MOD(ROW()-ROW($F$2),COLUMNS(transit!$A$2:$Y$402)),1,1)</f>
        <v>6</v>
      </c>
      <c r="G1980">
        <f ca="1">OFFSET(drive!$A$2:$Y$402,TRUNC((ROW()-ROW($G$2))/COLUMNS(drive!$A$2:$Y$402)),MOD(ROW()-ROW($G$2),COLUMNS(drive!$A$2:$Y$402)),1,1)</f>
        <v>3</v>
      </c>
      <c r="H1980" s="5">
        <f ca="1">(VLOOKUP($B1980,weights!$A$2:$R$6,4))*VLOOKUP($B1980,weights!$A$2:$R$6,6)^C1980*(VLOOKUP($B1980,weights!$A$2:$R$6,15)*EXP(VLOOKUP($B1980,weights!$A$2:$R$6,11)*D1980)+VLOOKUP($B1980,weights!$A$2:$R$6,16)*EXP(VLOOKUP($B1980,weights!$A$2:$R$6,12)*E1980)+VLOOKUP($B1980,weights!$A$2:$R$6,17)*EXP(VLOOKUP($B1980,weights!$A$2:$R$6,13)*F1980)+VLOOKUP($B1980,weights!$A$2:$R$6,18)*EXP(VLOOKUP($B1980,weights!$A$2:$R$6,14)*G1980))</f>
        <v>20.951411383869683</v>
      </c>
    </row>
    <row r="1981" spans="1:8" ht="12.75" x14ac:dyDescent="0.2">
      <c r="A1981">
        <f t="shared" si="0"/>
        <v>80</v>
      </c>
      <c r="B1981" t="str">
        <f t="shared" ref="B1981:C1981" si="1955">B1956</f>
        <v>restaurant</v>
      </c>
      <c r="C1981">
        <f t="shared" si="1955"/>
        <v>4</v>
      </c>
      <c r="D1981">
        <f ca="1">OFFSET(walk!$A$2:$Y$402,TRUNC((ROW()-ROW($D$2))/COLUMNS(walk!$A$2:$Y$402)),MOD(ROW()-ROW($D$2),COLUMNS(walk!$A$2:$Y$402)),1,1)</f>
        <v>10</v>
      </c>
      <c r="E1981">
        <f ca="1">OFFSET(bike!$A$2:$Y$402,TRUNC((ROW()-ROW($E$2))/COLUMNS(bike!$A$2:$Y$402)),MOD(ROW()-ROW($E$2),COLUMNS(bike!$A$2:$Y$402)),1,1)</f>
        <v>2</v>
      </c>
      <c r="F1981">
        <f ca="1">OFFSET(transit!$A$2:$Y$402,TRUNC((ROW()-ROW($F$2))/COLUMNS(transit!$A$2:$Y$402)),MOD(ROW()-ROW($F$2),COLUMNS(transit!$A$2:$Y$402)),1,1)</f>
        <v>6</v>
      </c>
      <c r="G1981">
        <f ca="1">OFFSET(drive!$A$2:$Y$402,TRUNC((ROW()-ROW($G$2))/COLUMNS(drive!$A$2:$Y$402)),MOD(ROW()-ROW($G$2),COLUMNS(drive!$A$2:$Y$402)),1,1)</f>
        <v>3</v>
      </c>
      <c r="H1981" s="5">
        <f ca="1">(VLOOKUP($B1981,weights!$A$2:$R$6,4))*VLOOKUP($B1981,weights!$A$2:$R$6,6)^C1981*(VLOOKUP($B1981,weights!$A$2:$R$6,15)*EXP(VLOOKUP($B1981,weights!$A$2:$R$6,11)*D1981)+VLOOKUP($B1981,weights!$A$2:$R$6,16)*EXP(VLOOKUP($B1981,weights!$A$2:$R$6,12)*E1981)+VLOOKUP($B1981,weights!$A$2:$R$6,17)*EXP(VLOOKUP($B1981,weights!$A$2:$R$6,13)*F1981)+VLOOKUP($B1981,weights!$A$2:$R$6,18)*EXP(VLOOKUP($B1981,weights!$A$2:$R$6,14)*G1981))</f>
        <v>18.778672425542457</v>
      </c>
    </row>
    <row r="1982" spans="1:8" ht="12.75" x14ac:dyDescent="0.2">
      <c r="A1982">
        <f t="shared" si="0"/>
        <v>80</v>
      </c>
      <c r="B1982" t="str">
        <f t="shared" ref="B1982:C1982" si="1956">B1957</f>
        <v>restaurant</v>
      </c>
      <c r="C1982">
        <f t="shared" si="1956"/>
        <v>5</v>
      </c>
      <c r="D1982">
        <f ca="1">OFFSET(walk!$A$2:$Y$402,TRUNC((ROW()-ROW($D$2))/COLUMNS(walk!$A$2:$Y$402)),MOD(ROW()-ROW($D$2),COLUMNS(walk!$A$2:$Y$402)),1,1)</f>
        <v>12</v>
      </c>
      <c r="E1982">
        <f ca="1">OFFSET(bike!$A$2:$Y$402,TRUNC((ROW()-ROW($E$2))/COLUMNS(bike!$A$2:$Y$402)),MOD(ROW()-ROW($E$2),COLUMNS(bike!$A$2:$Y$402)),1,1)</f>
        <v>3</v>
      </c>
      <c r="F1982">
        <f ca="1">OFFSET(transit!$A$2:$Y$402,TRUNC((ROW()-ROW($F$2))/COLUMNS(transit!$A$2:$Y$402)),MOD(ROW()-ROW($F$2),COLUMNS(transit!$A$2:$Y$402)),1,1)</f>
        <v>8</v>
      </c>
      <c r="G1982">
        <f ca="1">OFFSET(drive!$A$2:$Y$402,TRUNC((ROW()-ROW($G$2))/COLUMNS(drive!$A$2:$Y$402)),MOD(ROW()-ROW($G$2),COLUMNS(drive!$A$2:$Y$402)),1,1)</f>
        <v>3</v>
      </c>
      <c r="H1982" s="5">
        <f ca="1">(VLOOKUP($B1982,weights!$A$2:$R$6,4))*VLOOKUP($B1982,weights!$A$2:$R$6,6)^C1982*(VLOOKUP($B1982,weights!$A$2:$R$6,15)*EXP(VLOOKUP($B1982,weights!$A$2:$R$6,11)*D1982)+VLOOKUP($B1982,weights!$A$2:$R$6,16)*EXP(VLOOKUP($B1982,weights!$A$2:$R$6,12)*E1982)+VLOOKUP($B1982,weights!$A$2:$R$6,17)*EXP(VLOOKUP($B1982,weights!$A$2:$R$6,13)*F1982)+VLOOKUP($B1982,weights!$A$2:$R$6,18)*EXP(VLOOKUP($B1982,weights!$A$2:$R$6,14)*G1982))</f>
        <v>14.173971910939468</v>
      </c>
    </row>
    <row r="1983" spans="1:8" ht="12.75" x14ac:dyDescent="0.2">
      <c r="A1983">
        <f t="shared" si="0"/>
        <v>80</v>
      </c>
      <c r="B1983" t="str">
        <f t="shared" ref="B1983:C1983" si="1957">B1958</f>
        <v>restaurant</v>
      </c>
      <c r="C1983">
        <f t="shared" si="1957"/>
        <v>6</v>
      </c>
      <c r="D1983">
        <f ca="1">OFFSET(walk!$A$2:$Y$402,TRUNC((ROW()-ROW($D$2))/COLUMNS(walk!$A$2:$Y$402)),MOD(ROW()-ROW($D$2),COLUMNS(walk!$A$2:$Y$402)),1,1)</f>
        <v>12</v>
      </c>
      <c r="E1983">
        <f ca="1">OFFSET(bike!$A$2:$Y$402,TRUNC((ROW()-ROW($E$2))/COLUMNS(bike!$A$2:$Y$402)),MOD(ROW()-ROW($E$2),COLUMNS(bike!$A$2:$Y$402)),1,1)</f>
        <v>4</v>
      </c>
      <c r="F1983">
        <f ca="1">OFFSET(transit!$A$2:$Y$402,TRUNC((ROW()-ROW($F$2))/COLUMNS(transit!$A$2:$Y$402)),MOD(ROW()-ROW($F$2),COLUMNS(transit!$A$2:$Y$402)),1,1)</f>
        <v>8</v>
      </c>
      <c r="G1983">
        <f ca="1">OFFSET(drive!$A$2:$Y$402,TRUNC((ROW()-ROW($G$2))/COLUMNS(drive!$A$2:$Y$402)),MOD(ROW()-ROW($G$2),COLUMNS(drive!$A$2:$Y$402)),1,1)</f>
        <v>3</v>
      </c>
      <c r="H1983" s="5">
        <f ca="1">(VLOOKUP($B1983,weights!$A$2:$R$6,4))*VLOOKUP($B1983,weights!$A$2:$R$6,6)^C1983*(VLOOKUP($B1983,weights!$A$2:$R$6,15)*EXP(VLOOKUP($B1983,weights!$A$2:$R$6,11)*D1983)+VLOOKUP($B1983,weights!$A$2:$R$6,16)*EXP(VLOOKUP($B1983,weights!$A$2:$R$6,12)*E1983)+VLOOKUP($B1983,weights!$A$2:$R$6,17)*EXP(VLOOKUP($B1983,weights!$A$2:$R$6,13)*F1983)+VLOOKUP($B1983,weights!$A$2:$R$6,18)*EXP(VLOOKUP($B1983,weights!$A$2:$R$6,14)*G1983))</f>
        <v>11.847408887898556</v>
      </c>
    </row>
    <row r="1984" spans="1:8" ht="12.75" x14ac:dyDescent="0.2">
      <c r="A1984">
        <f t="shared" si="0"/>
        <v>80</v>
      </c>
      <c r="B1984" t="str">
        <f t="shared" ref="B1984:C1984" si="1958">B1959</f>
        <v>restaurant</v>
      </c>
      <c r="C1984">
        <f t="shared" si="1958"/>
        <v>7</v>
      </c>
      <c r="D1984">
        <f ca="1">OFFSET(walk!$A$2:$Y$402,TRUNC((ROW()-ROW($D$2))/COLUMNS(walk!$A$2:$Y$402)),MOD(ROW()-ROW($D$2),COLUMNS(walk!$A$2:$Y$402)),1,1)</f>
        <v>13</v>
      </c>
      <c r="E1984">
        <f ca="1">OFFSET(bike!$A$2:$Y$402,TRUNC((ROW()-ROW($E$2))/COLUMNS(bike!$A$2:$Y$402)),MOD(ROW()-ROW($E$2),COLUMNS(bike!$A$2:$Y$402)),1,1)</f>
        <v>4</v>
      </c>
      <c r="F1984">
        <f ca="1">OFFSET(transit!$A$2:$Y$402,TRUNC((ROW()-ROW($F$2))/COLUMNS(transit!$A$2:$Y$402)),MOD(ROW()-ROW($F$2),COLUMNS(transit!$A$2:$Y$402)),1,1)</f>
        <v>9</v>
      </c>
      <c r="G1984">
        <f ca="1">OFFSET(drive!$A$2:$Y$402,TRUNC((ROW()-ROW($G$2))/COLUMNS(drive!$A$2:$Y$402)),MOD(ROW()-ROW($G$2),COLUMNS(drive!$A$2:$Y$402)),1,1)</f>
        <v>3</v>
      </c>
      <c r="H1984" s="5">
        <f ca="1">(VLOOKUP($B1984,weights!$A$2:$R$6,4))*VLOOKUP($B1984,weights!$A$2:$R$6,6)^C1984*(VLOOKUP($B1984,weights!$A$2:$R$6,15)*EXP(VLOOKUP($B1984,weights!$A$2:$R$6,11)*D1984)+VLOOKUP($B1984,weights!$A$2:$R$6,16)*EXP(VLOOKUP($B1984,weights!$A$2:$R$6,12)*E1984)+VLOOKUP($B1984,weights!$A$2:$R$6,17)*EXP(VLOOKUP($B1984,weights!$A$2:$R$6,13)*F1984)+VLOOKUP($B1984,weights!$A$2:$R$6,18)*EXP(VLOOKUP($B1984,weights!$A$2:$R$6,14)*G1984))</f>
        <v>10.174260088132771</v>
      </c>
    </row>
    <row r="1985" spans="1:8" ht="12.75" x14ac:dyDescent="0.2">
      <c r="A1985">
        <f t="shared" si="0"/>
        <v>80</v>
      </c>
      <c r="B1985" t="str">
        <f t="shared" ref="B1985:C1985" si="1959">B1960</f>
        <v>restaurant</v>
      </c>
      <c r="C1985">
        <f t="shared" si="1959"/>
        <v>8</v>
      </c>
      <c r="D1985">
        <f ca="1">OFFSET(walk!$A$2:$Y$402,TRUNC((ROW()-ROW($D$2))/COLUMNS(walk!$A$2:$Y$402)),MOD(ROW()-ROW($D$2),COLUMNS(walk!$A$2:$Y$402)),1,1)</f>
        <v>14</v>
      </c>
      <c r="E1985">
        <f ca="1">OFFSET(bike!$A$2:$Y$402,TRUNC((ROW()-ROW($E$2))/COLUMNS(bike!$A$2:$Y$402)),MOD(ROW()-ROW($E$2),COLUMNS(bike!$A$2:$Y$402)),1,1)</f>
        <v>5</v>
      </c>
      <c r="F1985">
        <f ca="1">OFFSET(transit!$A$2:$Y$402,TRUNC((ROW()-ROW($F$2))/COLUMNS(transit!$A$2:$Y$402)),MOD(ROW()-ROW($F$2),COLUMNS(transit!$A$2:$Y$402)),1,1)</f>
        <v>9</v>
      </c>
      <c r="G1985">
        <f ca="1">OFFSET(drive!$A$2:$Y$402,TRUNC((ROW()-ROW($G$2))/COLUMNS(drive!$A$2:$Y$402)),MOD(ROW()-ROW($G$2),COLUMNS(drive!$A$2:$Y$402)),1,1)</f>
        <v>4</v>
      </c>
      <c r="H1985" s="5">
        <f ca="1">(VLOOKUP($B1985,weights!$A$2:$R$6,4))*VLOOKUP($B1985,weights!$A$2:$R$6,6)^C1985*(VLOOKUP($B1985,weights!$A$2:$R$6,15)*EXP(VLOOKUP($B1985,weights!$A$2:$R$6,11)*D1985)+VLOOKUP($B1985,weights!$A$2:$R$6,16)*EXP(VLOOKUP($B1985,weights!$A$2:$R$6,12)*E1985)+VLOOKUP($B1985,weights!$A$2:$R$6,17)*EXP(VLOOKUP($B1985,weights!$A$2:$R$6,13)*F1985)+VLOOKUP($B1985,weights!$A$2:$R$6,18)*EXP(VLOOKUP($B1985,weights!$A$2:$R$6,14)*G1985))</f>
        <v>7.8473288972848589</v>
      </c>
    </row>
    <row r="1986" spans="1:8" ht="12.75" x14ac:dyDescent="0.2">
      <c r="A1986">
        <f t="shared" si="0"/>
        <v>80</v>
      </c>
      <c r="B1986" t="str">
        <f t="shared" ref="B1986:C1986" si="1960">B1961</f>
        <v>restaurant</v>
      </c>
      <c r="C1986">
        <f t="shared" si="1960"/>
        <v>9</v>
      </c>
      <c r="D1986">
        <f ca="1">OFFSET(walk!$A$2:$Y$402,TRUNC((ROW()-ROW($D$2))/COLUMNS(walk!$A$2:$Y$402)),MOD(ROW()-ROW($D$2),COLUMNS(walk!$A$2:$Y$402)),1,1)</f>
        <v>17</v>
      </c>
      <c r="E1986">
        <f ca="1">OFFSET(bike!$A$2:$Y$402,TRUNC((ROW()-ROW($E$2))/COLUMNS(bike!$A$2:$Y$402)),MOD(ROW()-ROW($E$2),COLUMNS(bike!$A$2:$Y$402)),1,1)</f>
        <v>5</v>
      </c>
      <c r="F1986">
        <f ca="1">OFFSET(transit!$A$2:$Y$402,TRUNC((ROW()-ROW($F$2))/COLUMNS(transit!$A$2:$Y$402)),MOD(ROW()-ROW($F$2),COLUMNS(transit!$A$2:$Y$402)),1,1)</f>
        <v>12</v>
      </c>
      <c r="G1986">
        <f ca="1">OFFSET(drive!$A$2:$Y$402,TRUNC((ROW()-ROW($G$2))/COLUMNS(drive!$A$2:$Y$402)),MOD(ROW()-ROW($G$2),COLUMNS(drive!$A$2:$Y$402)),1,1)</f>
        <v>4</v>
      </c>
      <c r="H1986" s="5">
        <f ca="1">(VLOOKUP($B1986,weights!$A$2:$R$6,4))*VLOOKUP($B1986,weights!$A$2:$R$6,6)^C1986*(VLOOKUP($B1986,weights!$A$2:$R$6,15)*EXP(VLOOKUP($B1986,weights!$A$2:$R$6,11)*D1986)+VLOOKUP($B1986,weights!$A$2:$R$6,16)*EXP(VLOOKUP($B1986,weights!$A$2:$R$6,12)*E1986)+VLOOKUP($B1986,weights!$A$2:$R$6,17)*EXP(VLOOKUP($B1986,weights!$A$2:$R$6,13)*F1986)+VLOOKUP($B1986,weights!$A$2:$R$6,18)*EXP(VLOOKUP($B1986,weights!$A$2:$R$6,14)*G1986))</f>
        <v>6.3083832177696575</v>
      </c>
    </row>
    <row r="1987" spans="1:8" ht="12.75" x14ac:dyDescent="0.2">
      <c r="A1987">
        <f t="shared" si="0"/>
        <v>80</v>
      </c>
      <c r="B1987" t="str">
        <f t="shared" ref="B1987:C1987" si="1961">B1962</f>
        <v>supermarket</v>
      </c>
      <c r="C1987">
        <f t="shared" si="1961"/>
        <v>0</v>
      </c>
      <c r="D1987">
        <f ca="1">OFFSET(walk!$A$2:$Y$402,TRUNC((ROW()-ROW($D$2))/COLUMNS(walk!$A$2:$Y$402)),MOD(ROW()-ROW($D$2),COLUMNS(walk!$A$2:$Y$402)),1,1)</f>
        <v>38</v>
      </c>
      <c r="E1987">
        <f ca="1">OFFSET(bike!$A$2:$Y$402,TRUNC((ROW()-ROW($E$2))/COLUMNS(bike!$A$2:$Y$402)),MOD(ROW()-ROW($E$2),COLUMNS(bike!$A$2:$Y$402)),1,1)</f>
        <v>16</v>
      </c>
      <c r="F1987">
        <f ca="1">OFFSET(transit!$A$2:$Y$402,TRUNC((ROW()-ROW($F$2))/COLUMNS(transit!$A$2:$Y$402)),MOD(ROW()-ROW($F$2),COLUMNS(transit!$A$2:$Y$402)),1,1)</f>
        <v>19</v>
      </c>
      <c r="G1987">
        <f ca="1">OFFSET(drive!$A$2:$Y$402,TRUNC((ROW()-ROW($G$2))/COLUMNS(drive!$A$2:$Y$402)),MOD(ROW()-ROW($G$2),COLUMNS(drive!$A$2:$Y$402)),1,1)</f>
        <v>8</v>
      </c>
      <c r="H1987" s="5">
        <f ca="1">(VLOOKUP($B1987,weights!$A$2:$R$6,4))*VLOOKUP($B1987,weights!$A$2:$R$6,6)^C1987*(VLOOKUP($B1987,weights!$A$2:$R$6,15)*EXP(VLOOKUP($B1987,weights!$A$2:$R$6,11)*D1987)+VLOOKUP($B1987,weights!$A$2:$R$6,16)*EXP(VLOOKUP($B1987,weights!$A$2:$R$6,12)*E1987)+VLOOKUP($B1987,weights!$A$2:$R$6,17)*EXP(VLOOKUP($B1987,weights!$A$2:$R$6,13)*F1987)+VLOOKUP($B1987,weights!$A$2:$R$6,18)*EXP(VLOOKUP($B1987,weights!$A$2:$R$6,14)*G1987))</f>
        <v>3.5786088798334439</v>
      </c>
    </row>
    <row r="1988" spans="1:8" ht="12.75" x14ac:dyDescent="0.2">
      <c r="A1988">
        <f t="shared" si="0"/>
        <v>80</v>
      </c>
      <c r="B1988" t="str">
        <f t="shared" ref="B1988:C1988" si="1962">B1963</f>
        <v>supermarket</v>
      </c>
      <c r="C1988">
        <f t="shared" si="1962"/>
        <v>1</v>
      </c>
      <c r="D1988">
        <f ca="1">OFFSET(walk!$A$2:$Y$402,TRUNC((ROW()-ROW($D$2))/COLUMNS(walk!$A$2:$Y$402)),MOD(ROW()-ROW($D$2),COLUMNS(walk!$A$2:$Y$402)),1,1)</f>
        <v>49</v>
      </c>
      <c r="E1988">
        <f ca="1">OFFSET(bike!$A$2:$Y$402,TRUNC((ROW()-ROW($E$2))/COLUMNS(bike!$A$2:$Y$402)),MOD(ROW()-ROW($E$2),COLUMNS(bike!$A$2:$Y$402)),1,1)</f>
        <v>16</v>
      </c>
      <c r="F1988">
        <f ca="1">OFFSET(transit!$A$2:$Y$402,TRUNC((ROW()-ROW($F$2))/COLUMNS(transit!$A$2:$Y$402)),MOD(ROW()-ROW($F$2),COLUMNS(transit!$A$2:$Y$402)),1,1)</f>
        <v>23</v>
      </c>
      <c r="G1988">
        <f ca="1">OFFSET(drive!$A$2:$Y$402,TRUNC((ROW()-ROW($G$2))/COLUMNS(drive!$A$2:$Y$402)),MOD(ROW()-ROW($G$2),COLUMNS(drive!$A$2:$Y$402)),1,1)</f>
        <v>10</v>
      </c>
      <c r="H1988" s="5">
        <f ca="1">(VLOOKUP($B1988,weights!$A$2:$R$6,4))*VLOOKUP($B1988,weights!$A$2:$R$6,6)^C1988*(VLOOKUP($B1988,weights!$A$2:$R$6,15)*EXP(VLOOKUP($B1988,weights!$A$2:$R$6,11)*D1988)+VLOOKUP($B1988,weights!$A$2:$R$6,16)*EXP(VLOOKUP($B1988,weights!$A$2:$R$6,12)*E1988)+VLOOKUP($B1988,weights!$A$2:$R$6,17)*EXP(VLOOKUP($B1988,weights!$A$2:$R$6,13)*F1988)+VLOOKUP($B1988,weights!$A$2:$R$6,18)*EXP(VLOOKUP($B1988,weights!$A$2:$R$6,14)*G1988))</f>
        <v>1.3740272855762965</v>
      </c>
    </row>
    <row r="1989" spans="1:8" ht="12.75" x14ac:dyDescent="0.2">
      <c r="A1989">
        <f t="shared" si="0"/>
        <v>80</v>
      </c>
      <c r="B1989" t="str">
        <f t="shared" ref="B1989:C1989" si="1963">B1964</f>
        <v>supermarket</v>
      </c>
      <c r="C1989">
        <f t="shared" si="1963"/>
        <v>2</v>
      </c>
      <c r="D1989">
        <f ca="1">OFFSET(walk!$A$2:$Y$402,TRUNC((ROW()-ROW($D$2))/COLUMNS(walk!$A$2:$Y$402)),MOD(ROW()-ROW($D$2),COLUMNS(walk!$A$2:$Y$402)),1,1)</f>
        <v>54</v>
      </c>
      <c r="E1989">
        <f ca="1">OFFSET(bike!$A$2:$Y$402,TRUNC((ROW()-ROW($E$2))/COLUMNS(bike!$A$2:$Y$402)),MOD(ROW()-ROW($E$2),COLUMNS(bike!$A$2:$Y$402)),1,1)</f>
        <v>17</v>
      </c>
      <c r="F1989">
        <f ca="1">OFFSET(transit!$A$2:$Y$402,TRUNC((ROW()-ROW($F$2))/COLUMNS(transit!$A$2:$Y$402)),MOD(ROW()-ROW($F$2),COLUMNS(transit!$A$2:$Y$402)),1,1)</f>
        <v>32</v>
      </c>
      <c r="G1989">
        <f ca="1">OFFSET(drive!$A$2:$Y$402,TRUNC((ROW()-ROW($G$2))/COLUMNS(drive!$A$2:$Y$402)),MOD(ROW()-ROW($G$2),COLUMNS(drive!$A$2:$Y$402)),1,1)</f>
        <v>12</v>
      </c>
      <c r="H1989" s="5">
        <f ca="1">(VLOOKUP($B1989,weights!$A$2:$R$6,4))*VLOOKUP($B1989,weights!$A$2:$R$6,6)^C1989*(VLOOKUP($B1989,weights!$A$2:$R$6,15)*EXP(VLOOKUP($B1989,weights!$A$2:$R$6,11)*D1989)+VLOOKUP($B1989,weights!$A$2:$R$6,16)*EXP(VLOOKUP($B1989,weights!$A$2:$R$6,12)*E1989)+VLOOKUP($B1989,weights!$A$2:$R$6,17)*EXP(VLOOKUP($B1989,weights!$A$2:$R$6,13)*F1989)+VLOOKUP($B1989,weights!$A$2:$R$6,18)*EXP(VLOOKUP($B1989,weights!$A$2:$R$6,14)*G1989))</f>
        <v>0.50803332528591838</v>
      </c>
    </row>
    <row r="1990" spans="1:8" ht="12.75" x14ac:dyDescent="0.2">
      <c r="A1990">
        <f t="shared" si="0"/>
        <v>80</v>
      </c>
      <c r="B1990" t="str">
        <f t="shared" ref="B1990:C1990" si="1964">B1965</f>
        <v>supermarket</v>
      </c>
      <c r="C1990">
        <f t="shared" si="1964"/>
        <v>3</v>
      </c>
      <c r="D1990">
        <f ca="1">OFFSET(walk!$A$2:$Y$402,TRUNC((ROW()-ROW($D$2))/COLUMNS(walk!$A$2:$Y$402)),MOD(ROW()-ROW($D$2),COLUMNS(walk!$A$2:$Y$402)),1,1)</f>
        <v>62</v>
      </c>
      <c r="E1990">
        <f ca="1">OFFSET(bike!$A$2:$Y$402,TRUNC((ROW()-ROW($E$2))/COLUMNS(bike!$A$2:$Y$402)),MOD(ROW()-ROW($E$2),COLUMNS(bike!$A$2:$Y$402)),1,1)</f>
        <v>21</v>
      </c>
      <c r="F1990">
        <f ca="1">OFFSET(transit!$A$2:$Y$402,TRUNC((ROW()-ROW($F$2))/COLUMNS(transit!$A$2:$Y$402)),MOD(ROW()-ROW($F$2),COLUMNS(transit!$A$2:$Y$402)),1,1)</f>
        <v>37</v>
      </c>
      <c r="G1990">
        <f ca="1">OFFSET(drive!$A$2:$Y$402,TRUNC((ROW()-ROW($G$2))/COLUMNS(drive!$A$2:$Y$402)),MOD(ROW()-ROW($G$2),COLUMNS(drive!$A$2:$Y$402)),1,1)</f>
        <v>14</v>
      </c>
      <c r="H1990" s="5">
        <f ca="1">(VLOOKUP($B1990,weights!$A$2:$R$6,4))*VLOOKUP($B1990,weights!$A$2:$R$6,6)^C1990*(VLOOKUP($B1990,weights!$A$2:$R$6,15)*EXP(VLOOKUP($B1990,weights!$A$2:$R$6,11)*D1990)+VLOOKUP($B1990,weights!$A$2:$R$6,16)*EXP(VLOOKUP($B1990,weights!$A$2:$R$6,12)*E1990)+VLOOKUP($B1990,weights!$A$2:$R$6,17)*EXP(VLOOKUP($B1990,weights!$A$2:$R$6,13)*F1990)+VLOOKUP($B1990,weights!$A$2:$R$6,18)*EXP(VLOOKUP($B1990,weights!$A$2:$R$6,14)*G1990))</f>
        <v>0.18896194323160473</v>
      </c>
    </row>
    <row r="1991" spans="1:8" ht="12.75" x14ac:dyDescent="0.2">
      <c r="A1991">
        <f t="shared" si="0"/>
        <v>80</v>
      </c>
      <c r="B1991" t="str">
        <f t="shared" ref="B1991:C1991" si="1965">B1966</f>
        <v>supermarket</v>
      </c>
      <c r="C1991">
        <f t="shared" si="1965"/>
        <v>4</v>
      </c>
      <c r="D1991">
        <f ca="1">OFFSET(walk!$A$2:$Y$402,TRUNC((ROW()-ROW($D$2))/COLUMNS(walk!$A$2:$Y$402)),MOD(ROW()-ROW($D$2),COLUMNS(walk!$A$2:$Y$402)),1,1)</f>
        <v>78</v>
      </c>
      <c r="E1991">
        <f ca="1">OFFSET(bike!$A$2:$Y$402,TRUNC((ROW()-ROW($E$2))/COLUMNS(bike!$A$2:$Y$402)),MOD(ROW()-ROW($E$2),COLUMNS(bike!$A$2:$Y$402)),1,1)</f>
        <v>24</v>
      </c>
      <c r="F1991">
        <f ca="1">OFFSET(transit!$A$2:$Y$402,TRUNC((ROW()-ROW($F$2))/COLUMNS(transit!$A$2:$Y$402)),MOD(ROW()-ROW($F$2),COLUMNS(transit!$A$2:$Y$402)),1,1)</f>
        <v>38</v>
      </c>
      <c r="G1991">
        <f ca="1">OFFSET(drive!$A$2:$Y$402,TRUNC((ROW()-ROW($G$2))/COLUMNS(drive!$A$2:$Y$402)),MOD(ROW()-ROW($G$2),COLUMNS(drive!$A$2:$Y$402)),1,1)</f>
        <v>15</v>
      </c>
      <c r="H1991" s="5">
        <f ca="1">(VLOOKUP($B1991,weights!$A$2:$R$6,4))*VLOOKUP($B1991,weights!$A$2:$R$6,6)^C1991*(VLOOKUP($B1991,weights!$A$2:$R$6,15)*EXP(VLOOKUP($B1991,weights!$A$2:$R$6,11)*D1991)+VLOOKUP($B1991,weights!$A$2:$R$6,16)*EXP(VLOOKUP($B1991,weights!$A$2:$R$6,12)*E1991)+VLOOKUP($B1991,weights!$A$2:$R$6,17)*EXP(VLOOKUP($B1991,weights!$A$2:$R$6,13)*F1991)+VLOOKUP($B1991,weights!$A$2:$R$6,18)*EXP(VLOOKUP($B1991,weights!$A$2:$R$6,14)*G1991))</f>
        <v>8.9627678324147253E-2</v>
      </c>
    </row>
    <row r="1992" spans="1:8" ht="12.75" x14ac:dyDescent="0.2">
      <c r="A1992">
        <f t="shared" si="0"/>
        <v>80</v>
      </c>
      <c r="B1992" t="str">
        <f t="shared" ref="B1992:C1992" si="1966">B1967</f>
        <v>store</v>
      </c>
      <c r="C1992">
        <f t="shared" si="1966"/>
        <v>0</v>
      </c>
      <c r="D1992">
        <f ca="1">OFFSET(walk!$A$2:$Y$402,TRUNC((ROW()-ROW($D$2))/COLUMNS(walk!$A$2:$Y$402)),MOD(ROW()-ROW($D$2),COLUMNS(walk!$A$2:$Y$402)),1,1)</f>
        <v>7</v>
      </c>
      <c r="E1992">
        <f ca="1">OFFSET(bike!$A$2:$Y$402,TRUNC((ROW()-ROW($E$2))/COLUMNS(bike!$A$2:$Y$402)),MOD(ROW()-ROW($E$2),COLUMNS(bike!$A$2:$Y$402)),1,1)</f>
        <v>2</v>
      </c>
      <c r="F1992">
        <f ca="1">OFFSET(transit!$A$2:$Y$402,TRUNC((ROW()-ROW($F$2))/COLUMNS(transit!$A$2:$Y$402)),MOD(ROW()-ROW($F$2),COLUMNS(transit!$A$2:$Y$402)),1,1)</f>
        <v>4</v>
      </c>
      <c r="G1992">
        <f ca="1">OFFSET(drive!$A$2:$Y$402,TRUNC((ROW()-ROW($G$2))/COLUMNS(drive!$A$2:$Y$402)),MOD(ROW()-ROW($G$2),COLUMNS(drive!$A$2:$Y$402)),1,1)</f>
        <v>2</v>
      </c>
      <c r="H1992" s="5">
        <f ca="1">(VLOOKUP($B1992,weights!$A$2:$R$6,4))*VLOOKUP($B1992,weights!$A$2:$R$6,6)^C1992*(VLOOKUP($B1992,weights!$A$2:$R$6,15)*EXP(VLOOKUP($B1992,weights!$A$2:$R$6,11)*D1992)+VLOOKUP($B1992,weights!$A$2:$R$6,16)*EXP(VLOOKUP($B1992,weights!$A$2:$R$6,12)*E1992)+VLOOKUP($B1992,weights!$A$2:$R$6,17)*EXP(VLOOKUP($B1992,weights!$A$2:$R$6,13)*F1992)+VLOOKUP($B1992,weights!$A$2:$R$6,18)*EXP(VLOOKUP($B1992,weights!$A$2:$R$6,14)*G1992))</f>
        <v>15.434190503086887</v>
      </c>
    </row>
    <row r="1993" spans="1:8" ht="12.75" x14ac:dyDescent="0.2">
      <c r="A1993">
        <f t="shared" si="0"/>
        <v>80</v>
      </c>
      <c r="B1993" t="str">
        <f t="shared" ref="B1993:C1993" si="1967">B1968</f>
        <v>store</v>
      </c>
      <c r="C1993">
        <f t="shared" si="1967"/>
        <v>1</v>
      </c>
      <c r="D1993">
        <f ca="1">OFFSET(walk!$A$2:$Y$402,TRUNC((ROW()-ROW($D$2))/COLUMNS(walk!$A$2:$Y$402)),MOD(ROW()-ROW($D$2),COLUMNS(walk!$A$2:$Y$402)),1,1)</f>
        <v>8</v>
      </c>
      <c r="E1993">
        <f ca="1">OFFSET(bike!$A$2:$Y$402,TRUNC((ROW()-ROW($E$2))/COLUMNS(bike!$A$2:$Y$402)),MOD(ROW()-ROW($E$2),COLUMNS(bike!$A$2:$Y$402)),1,1)</f>
        <v>2</v>
      </c>
      <c r="F1993">
        <f ca="1">OFFSET(transit!$A$2:$Y$402,TRUNC((ROW()-ROW($F$2))/COLUMNS(transit!$A$2:$Y$402)),MOD(ROW()-ROW($F$2),COLUMNS(transit!$A$2:$Y$402)),1,1)</f>
        <v>6</v>
      </c>
      <c r="G1993">
        <f ca="1">OFFSET(drive!$A$2:$Y$402,TRUNC((ROW()-ROW($G$2))/COLUMNS(drive!$A$2:$Y$402)),MOD(ROW()-ROW($G$2),COLUMNS(drive!$A$2:$Y$402)),1,1)</f>
        <v>2</v>
      </c>
      <c r="H1993" s="5">
        <f ca="1">(VLOOKUP($B1993,weights!$A$2:$R$6,4))*VLOOKUP($B1993,weights!$A$2:$R$6,6)^C1993*(VLOOKUP($B1993,weights!$A$2:$R$6,15)*EXP(VLOOKUP($B1993,weights!$A$2:$R$6,11)*D1993)+VLOOKUP($B1993,weights!$A$2:$R$6,16)*EXP(VLOOKUP($B1993,weights!$A$2:$R$6,12)*E1993)+VLOOKUP($B1993,weights!$A$2:$R$6,17)*EXP(VLOOKUP($B1993,weights!$A$2:$R$6,13)*F1993)+VLOOKUP($B1993,weights!$A$2:$R$6,18)*EXP(VLOOKUP($B1993,weights!$A$2:$R$6,14)*G1993))</f>
        <v>9.2998868526367726</v>
      </c>
    </row>
    <row r="1994" spans="1:8" ht="12.75" x14ac:dyDescent="0.2">
      <c r="A1994">
        <f t="shared" si="0"/>
        <v>80</v>
      </c>
      <c r="B1994" t="str">
        <f t="shared" ref="B1994:C1994" si="1968">B1969</f>
        <v>store</v>
      </c>
      <c r="C1994">
        <f t="shared" si="1968"/>
        <v>2</v>
      </c>
      <c r="D1994">
        <f ca="1">OFFSET(walk!$A$2:$Y$402,TRUNC((ROW()-ROW($D$2))/COLUMNS(walk!$A$2:$Y$402)),MOD(ROW()-ROW($D$2),COLUMNS(walk!$A$2:$Y$402)),1,1)</f>
        <v>8</v>
      </c>
      <c r="E1994">
        <f ca="1">OFFSET(bike!$A$2:$Y$402,TRUNC((ROW()-ROW($E$2))/COLUMNS(bike!$A$2:$Y$402)),MOD(ROW()-ROW($E$2),COLUMNS(bike!$A$2:$Y$402)),1,1)</f>
        <v>2</v>
      </c>
      <c r="F1994">
        <f ca="1">OFFSET(transit!$A$2:$Y$402,TRUNC((ROW()-ROW($F$2))/COLUMNS(transit!$A$2:$Y$402)),MOD(ROW()-ROW($F$2),COLUMNS(transit!$A$2:$Y$402)),1,1)</f>
        <v>8</v>
      </c>
      <c r="G1994">
        <f ca="1">OFFSET(drive!$A$2:$Y$402,TRUNC((ROW()-ROW($G$2))/COLUMNS(drive!$A$2:$Y$402)),MOD(ROW()-ROW($G$2),COLUMNS(drive!$A$2:$Y$402)),1,1)</f>
        <v>2</v>
      </c>
      <c r="H1994" s="5">
        <f ca="1">(VLOOKUP($B1994,weights!$A$2:$R$6,4))*VLOOKUP($B1994,weights!$A$2:$R$6,6)^C1994*(VLOOKUP($B1994,weights!$A$2:$R$6,15)*EXP(VLOOKUP($B1994,weights!$A$2:$R$6,11)*D1994)+VLOOKUP($B1994,weights!$A$2:$R$6,16)*EXP(VLOOKUP($B1994,weights!$A$2:$R$6,12)*E1994)+VLOOKUP($B1994,weights!$A$2:$R$6,17)*EXP(VLOOKUP($B1994,weights!$A$2:$R$6,13)*F1994)+VLOOKUP($B1994,weights!$A$2:$R$6,18)*EXP(VLOOKUP($B1994,weights!$A$2:$R$6,14)*G1994))</f>
        <v>5.9522320177632659</v>
      </c>
    </row>
    <row r="1995" spans="1:8" ht="12.75" x14ac:dyDescent="0.2">
      <c r="A1995">
        <f t="shared" si="0"/>
        <v>80</v>
      </c>
      <c r="B1995" t="str">
        <f t="shared" ref="B1995:C1995" si="1969">B1970</f>
        <v>store</v>
      </c>
      <c r="C1995">
        <f t="shared" si="1969"/>
        <v>3</v>
      </c>
      <c r="D1995">
        <f ca="1">OFFSET(walk!$A$2:$Y$402,TRUNC((ROW()-ROW($D$2))/COLUMNS(walk!$A$2:$Y$402)),MOD(ROW()-ROW($D$2),COLUMNS(walk!$A$2:$Y$402)),1,1)</f>
        <v>10</v>
      </c>
      <c r="E1995">
        <f ca="1">OFFSET(bike!$A$2:$Y$402,TRUNC((ROW()-ROW($E$2))/COLUMNS(bike!$A$2:$Y$402)),MOD(ROW()-ROW($E$2),COLUMNS(bike!$A$2:$Y$402)),1,1)</f>
        <v>2</v>
      </c>
      <c r="F1995">
        <f ca="1">OFFSET(transit!$A$2:$Y$402,TRUNC((ROW()-ROW($F$2))/COLUMNS(transit!$A$2:$Y$402)),MOD(ROW()-ROW($F$2),COLUMNS(transit!$A$2:$Y$402)),1,1)</f>
        <v>8</v>
      </c>
      <c r="G1995">
        <f ca="1">OFFSET(drive!$A$2:$Y$402,TRUNC((ROW()-ROW($G$2))/COLUMNS(drive!$A$2:$Y$402)),MOD(ROW()-ROW($G$2),COLUMNS(drive!$A$2:$Y$402)),1,1)</f>
        <v>3</v>
      </c>
      <c r="H1995" s="5">
        <f ca="1">(VLOOKUP($B1995,weights!$A$2:$R$6,4))*VLOOKUP($B1995,weights!$A$2:$R$6,6)^C1995*(VLOOKUP($B1995,weights!$A$2:$R$6,15)*EXP(VLOOKUP($B1995,weights!$A$2:$R$6,11)*D1995)+VLOOKUP($B1995,weights!$A$2:$R$6,16)*EXP(VLOOKUP($B1995,weights!$A$2:$R$6,12)*E1995)+VLOOKUP($B1995,weights!$A$2:$R$6,17)*EXP(VLOOKUP($B1995,weights!$A$2:$R$6,13)*F1995)+VLOOKUP($B1995,weights!$A$2:$R$6,18)*EXP(VLOOKUP($B1995,weights!$A$2:$R$6,14)*G1995))</f>
        <v>3.4406141032521687</v>
      </c>
    </row>
    <row r="1996" spans="1:8" ht="12.75" x14ac:dyDescent="0.2">
      <c r="A1996">
        <f t="shared" si="0"/>
        <v>80</v>
      </c>
      <c r="B1996" t="str">
        <f t="shared" ref="B1996:C1996" si="1970">B1971</f>
        <v>store</v>
      </c>
      <c r="C1996">
        <f t="shared" si="1970"/>
        <v>4</v>
      </c>
      <c r="D1996">
        <f ca="1">OFFSET(walk!$A$2:$Y$402,TRUNC((ROW()-ROW($D$2))/COLUMNS(walk!$A$2:$Y$402)),MOD(ROW()-ROW($D$2),COLUMNS(walk!$A$2:$Y$402)),1,1)</f>
        <v>11</v>
      </c>
      <c r="E1996">
        <f ca="1">OFFSET(bike!$A$2:$Y$402,TRUNC((ROW()-ROW($E$2))/COLUMNS(bike!$A$2:$Y$402)),MOD(ROW()-ROW($E$2),COLUMNS(bike!$A$2:$Y$402)),1,1)</f>
        <v>4</v>
      </c>
      <c r="F1996">
        <f ca="1">OFFSET(transit!$A$2:$Y$402,TRUNC((ROW()-ROW($F$2))/COLUMNS(transit!$A$2:$Y$402)),MOD(ROW()-ROW($F$2),COLUMNS(transit!$A$2:$Y$402)),1,1)</f>
        <v>11</v>
      </c>
      <c r="G1996">
        <f ca="1">OFFSET(drive!$A$2:$Y$402,TRUNC((ROW()-ROW($G$2))/COLUMNS(drive!$A$2:$Y$402)),MOD(ROW()-ROW($G$2),COLUMNS(drive!$A$2:$Y$402)),1,1)</f>
        <v>3</v>
      </c>
      <c r="H1996" s="5">
        <f ca="1">(VLOOKUP($B1996,weights!$A$2:$R$6,4))*VLOOKUP($B1996,weights!$A$2:$R$6,6)^C1996*(VLOOKUP($B1996,weights!$A$2:$R$6,15)*EXP(VLOOKUP($B1996,weights!$A$2:$R$6,11)*D1996)+VLOOKUP($B1996,weights!$A$2:$R$6,16)*EXP(VLOOKUP($B1996,weights!$A$2:$R$6,12)*E1996)+VLOOKUP($B1996,weights!$A$2:$R$6,17)*EXP(VLOOKUP($B1996,weights!$A$2:$R$6,13)*F1996)+VLOOKUP($B1996,weights!$A$2:$R$6,18)*EXP(VLOOKUP($B1996,weights!$A$2:$R$6,14)*G1996))</f>
        <v>1.5303082534668961</v>
      </c>
    </row>
    <row r="1997" spans="1:8" ht="12.75" x14ac:dyDescent="0.2">
      <c r="A1997">
        <f t="shared" si="0"/>
        <v>80</v>
      </c>
      <c r="B1997" t="str">
        <f t="shared" ref="B1997:C1997" si="1971">B1972</f>
        <v>pharmacy</v>
      </c>
      <c r="C1997">
        <f t="shared" si="1971"/>
        <v>0</v>
      </c>
      <c r="D1997">
        <f ca="1">OFFSET(walk!$A$2:$Y$402,TRUNC((ROW()-ROW($D$2))/COLUMNS(walk!$A$2:$Y$402)),MOD(ROW()-ROW($D$2),COLUMNS(walk!$A$2:$Y$402)),1,1)</f>
        <v>12</v>
      </c>
      <c r="E1997">
        <f ca="1">OFFSET(bike!$A$2:$Y$402,TRUNC((ROW()-ROW($E$2))/COLUMNS(bike!$A$2:$Y$402)),MOD(ROW()-ROW($E$2),COLUMNS(bike!$A$2:$Y$402)),1,1)</f>
        <v>3</v>
      </c>
      <c r="F1997">
        <f ca="1">OFFSET(transit!$A$2:$Y$402,TRUNC((ROW()-ROW($F$2))/COLUMNS(transit!$A$2:$Y$402)),MOD(ROW()-ROW($F$2),COLUMNS(transit!$A$2:$Y$402)),1,1)</f>
        <v>12</v>
      </c>
      <c r="G1997">
        <f ca="1">OFFSET(drive!$A$2:$Y$402,TRUNC((ROW()-ROW($G$2))/COLUMNS(drive!$A$2:$Y$402)),MOD(ROW()-ROW($G$2),COLUMNS(drive!$A$2:$Y$402)),1,1)</f>
        <v>2</v>
      </c>
      <c r="H1997" s="5">
        <f ca="1">(VLOOKUP($B1997,weights!$A$2:$R$6,4))*VLOOKUP($B1997,weights!$A$2:$R$6,6)^C1997*(VLOOKUP($B1997,weights!$A$2:$R$6,15)*EXP(VLOOKUP($B1997,weights!$A$2:$R$6,11)*D1997)+VLOOKUP($B1997,weights!$A$2:$R$6,16)*EXP(VLOOKUP($B1997,weights!$A$2:$R$6,12)*E1997)+VLOOKUP($B1997,weights!$A$2:$R$6,17)*EXP(VLOOKUP($B1997,weights!$A$2:$R$6,13)*F1997)+VLOOKUP($B1997,weights!$A$2:$R$6,18)*EXP(VLOOKUP($B1997,weights!$A$2:$R$6,14)*G1997))</f>
        <v>6.5351124307480895</v>
      </c>
    </row>
    <row r="1998" spans="1:8" ht="12.75" x14ac:dyDescent="0.2">
      <c r="A1998">
        <f t="shared" si="0"/>
        <v>80</v>
      </c>
      <c r="B1998" t="str">
        <f t="shared" ref="B1998:C1998" si="1972">B1973</f>
        <v>pharmacy</v>
      </c>
      <c r="C1998">
        <f t="shared" si="1972"/>
        <v>1</v>
      </c>
      <c r="D1998">
        <f ca="1">OFFSET(walk!$A$2:$Y$402,TRUNC((ROW()-ROW($D$2))/COLUMNS(walk!$A$2:$Y$402)),MOD(ROW()-ROW($D$2),COLUMNS(walk!$A$2:$Y$402)),1,1)</f>
        <v>13</v>
      </c>
      <c r="E1998">
        <f ca="1">OFFSET(bike!$A$2:$Y$402,TRUNC((ROW()-ROW($E$2))/COLUMNS(bike!$A$2:$Y$402)),MOD(ROW()-ROW($E$2),COLUMNS(bike!$A$2:$Y$402)),1,1)</f>
        <v>5</v>
      </c>
      <c r="F1998">
        <f ca="1">OFFSET(transit!$A$2:$Y$402,TRUNC((ROW()-ROW($F$2))/COLUMNS(transit!$A$2:$Y$402)),MOD(ROW()-ROW($F$2),COLUMNS(transit!$A$2:$Y$402)),1,1)</f>
        <v>13</v>
      </c>
      <c r="G1998">
        <f ca="1">OFFSET(drive!$A$2:$Y$402,TRUNC((ROW()-ROW($G$2))/COLUMNS(drive!$A$2:$Y$402)),MOD(ROW()-ROW($G$2),COLUMNS(drive!$A$2:$Y$402)),1,1)</f>
        <v>4</v>
      </c>
      <c r="H1998" s="5">
        <f ca="1">(VLOOKUP($B1998,weights!$A$2:$R$6,4))*VLOOKUP($B1998,weights!$A$2:$R$6,6)^C1998*(VLOOKUP($B1998,weights!$A$2:$R$6,15)*EXP(VLOOKUP($B1998,weights!$A$2:$R$6,11)*D1998)+VLOOKUP($B1998,weights!$A$2:$R$6,16)*EXP(VLOOKUP($B1998,weights!$A$2:$R$6,12)*E1998)+VLOOKUP($B1998,weights!$A$2:$R$6,17)*EXP(VLOOKUP($B1998,weights!$A$2:$R$6,13)*F1998)+VLOOKUP($B1998,weights!$A$2:$R$6,18)*EXP(VLOOKUP($B1998,weights!$A$2:$R$6,14)*G1998))</f>
        <v>1.9817998350792918</v>
      </c>
    </row>
    <row r="1999" spans="1:8" ht="12.75" x14ac:dyDescent="0.2">
      <c r="A1999">
        <f t="shared" si="0"/>
        <v>80</v>
      </c>
      <c r="B1999" t="str">
        <f t="shared" ref="B1999:C1999" si="1973">B1974</f>
        <v>pharmacy</v>
      </c>
      <c r="C1999">
        <f t="shared" si="1973"/>
        <v>2</v>
      </c>
      <c r="D1999">
        <f ca="1">OFFSET(walk!$A$2:$Y$402,TRUNC((ROW()-ROW($D$2))/COLUMNS(walk!$A$2:$Y$402)),MOD(ROW()-ROW($D$2),COLUMNS(walk!$A$2:$Y$402)),1,1)</f>
        <v>13</v>
      </c>
      <c r="E1999">
        <f ca="1">OFFSET(bike!$A$2:$Y$402,TRUNC((ROW()-ROW($E$2))/COLUMNS(bike!$A$2:$Y$402)),MOD(ROW()-ROW($E$2),COLUMNS(bike!$A$2:$Y$402)),1,1)</f>
        <v>5</v>
      </c>
      <c r="F1999">
        <f ca="1">OFFSET(transit!$A$2:$Y$402,TRUNC((ROW()-ROW($F$2))/COLUMNS(transit!$A$2:$Y$402)),MOD(ROW()-ROW($F$2),COLUMNS(transit!$A$2:$Y$402)),1,1)</f>
        <v>13</v>
      </c>
      <c r="G1999">
        <f ca="1">OFFSET(drive!$A$2:$Y$402,TRUNC((ROW()-ROW($G$2))/COLUMNS(drive!$A$2:$Y$402)),MOD(ROW()-ROW($G$2),COLUMNS(drive!$A$2:$Y$402)),1,1)</f>
        <v>4</v>
      </c>
      <c r="H1999" s="5">
        <f ca="1">(VLOOKUP($B1999,weights!$A$2:$R$6,4))*VLOOKUP($B1999,weights!$A$2:$R$6,6)^C1999*(VLOOKUP($B1999,weights!$A$2:$R$6,15)*EXP(VLOOKUP($B1999,weights!$A$2:$R$6,11)*D1999)+VLOOKUP($B1999,weights!$A$2:$R$6,16)*EXP(VLOOKUP($B1999,weights!$A$2:$R$6,12)*E1999)+VLOOKUP($B1999,weights!$A$2:$R$6,17)*EXP(VLOOKUP($B1999,weights!$A$2:$R$6,13)*F1999)+VLOOKUP($B1999,weights!$A$2:$R$6,18)*EXP(VLOOKUP($B1999,weights!$A$2:$R$6,14)*G1999))</f>
        <v>0.95419992059373326</v>
      </c>
    </row>
    <row r="2000" spans="1:8" ht="12.75" x14ac:dyDescent="0.2">
      <c r="A2000">
        <f t="shared" si="0"/>
        <v>80</v>
      </c>
      <c r="B2000" t="str">
        <f t="shared" ref="B2000:C2000" si="1974">B1975</f>
        <v>bank</v>
      </c>
      <c r="C2000">
        <f t="shared" si="1974"/>
        <v>0</v>
      </c>
      <c r="D2000">
        <f ca="1">OFFSET(walk!$A$2:$Y$402,TRUNC((ROW()-ROW($D$2))/COLUMNS(walk!$A$2:$Y$402)),MOD(ROW()-ROW($D$2),COLUMNS(walk!$A$2:$Y$402)),1,1)</f>
        <v>24</v>
      </c>
      <c r="E2000">
        <f ca="1">OFFSET(bike!$A$2:$Y$402,TRUNC((ROW()-ROW($E$2))/COLUMNS(bike!$A$2:$Y$402)),MOD(ROW()-ROW($E$2),COLUMNS(bike!$A$2:$Y$402)),1,1)</f>
        <v>9</v>
      </c>
      <c r="F2000">
        <f ca="1">OFFSET(transit!$A$2:$Y$402,TRUNC((ROW()-ROW($F$2))/COLUMNS(transit!$A$2:$Y$402)),MOD(ROW()-ROW($F$2),COLUMNS(transit!$A$2:$Y$402)),1,1)</f>
        <v>21</v>
      </c>
      <c r="G2000">
        <f ca="1">OFFSET(drive!$A$2:$Y$402,TRUNC((ROW()-ROW($G$2))/COLUMNS(drive!$A$2:$Y$402)),MOD(ROW()-ROW($G$2),COLUMNS(drive!$A$2:$Y$402)),1,1)</f>
        <v>6</v>
      </c>
      <c r="H2000" s="5">
        <f ca="1">(VLOOKUP($B2000,weights!$A$2:$R$6,4))*VLOOKUP($B2000,weights!$A$2:$R$6,6)^C2000*(VLOOKUP($B2000,weights!$A$2:$R$6,15)*EXP(VLOOKUP($B2000,weights!$A$2:$R$6,11)*D2000)+VLOOKUP($B2000,weights!$A$2:$R$6,16)*EXP(VLOOKUP($B2000,weights!$A$2:$R$6,12)*E2000)+VLOOKUP($B2000,weights!$A$2:$R$6,17)*EXP(VLOOKUP($B2000,weights!$A$2:$R$6,13)*F2000)+VLOOKUP($B2000,weights!$A$2:$R$6,18)*EXP(VLOOKUP($B2000,weights!$A$2:$R$6,14)*G2000))</f>
        <v>2.1540788229125214</v>
      </c>
    </row>
    <row r="2001" spans="1:8" ht="12.75" x14ac:dyDescent="0.2">
      <c r="A2001">
        <f t="shared" si="0"/>
        <v>80</v>
      </c>
      <c r="B2001" t="str">
        <f t="shared" ref="B2001:C2001" si="1975">B1976</f>
        <v>bank</v>
      </c>
      <c r="C2001">
        <f t="shared" si="1975"/>
        <v>1</v>
      </c>
      <c r="D2001">
        <f ca="1">OFFSET(walk!$A$2:$Y$402,TRUNC((ROW()-ROW($D$2))/COLUMNS(walk!$A$2:$Y$402)),MOD(ROW()-ROW($D$2),COLUMNS(walk!$A$2:$Y$402)),1,1)</f>
        <v>42</v>
      </c>
      <c r="E2001">
        <f ca="1">OFFSET(bike!$A$2:$Y$402,TRUNC((ROW()-ROW($E$2))/COLUMNS(bike!$A$2:$Y$402)),MOD(ROW()-ROW($E$2),COLUMNS(bike!$A$2:$Y$402)),1,1)</f>
        <v>13</v>
      </c>
      <c r="F2001">
        <f ca="1">OFFSET(transit!$A$2:$Y$402,TRUNC((ROW()-ROW($F$2))/COLUMNS(transit!$A$2:$Y$402)),MOD(ROW()-ROW($F$2),COLUMNS(transit!$A$2:$Y$402)),1,1)</f>
        <v>35</v>
      </c>
      <c r="G2001">
        <f ca="1">OFFSET(drive!$A$2:$Y$402,TRUNC((ROW()-ROW($G$2))/COLUMNS(drive!$A$2:$Y$402)),MOD(ROW()-ROW($G$2),COLUMNS(drive!$A$2:$Y$402)),1,1)</f>
        <v>8</v>
      </c>
      <c r="H2001" s="5">
        <f ca="1">(VLOOKUP($B2001,weights!$A$2:$R$6,4))*VLOOKUP($B2001,weights!$A$2:$R$6,6)^C2001*(VLOOKUP($B2001,weights!$A$2:$R$6,15)*EXP(VLOOKUP($B2001,weights!$A$2:$R$6,11)*D2001)+VLOOKUP($B2001,weights!$A$2:$R$6,16)*EXP(VLOOKUP($B2001,weights!$A$2:$R$6,12)*E2001)+VLOOKUP($B2001,weights!$A$2:$R$6,17)*EXP(VLOOKUP($B2001,weights!$A$2:$R$6,13)*F2001)+VLOOKUP($B2001,weights!$A$2:$R$6,18)*EXP(VLOOKUP($B2001,weights!$A$2:$R$6,14)*G2001))</f>
        <v>0.46135936810462563</v>
      </c>
    </row>
    <row r="2002" spans="1:8" ht="12.75" x14ac:dyDescent="0.2">
      <c r="A2002">
        <f t="shared" si="0"/>
        <v>81</v>
      </c>
      <c r="B2002" t="str">
        <f t="shared" ref="B2002:C2002" si="1976">B1977</f>
        <v>restaurant</v>
      </c>
      <c r="C2002">
        <f t="shared" si="1976"/>
        <v>0</v>
      </c>
      <c r="D2002">
        <f ca="1">OFFSET(walk!$A$2:$Y$402,TRUNC((ROW()-ROW($D$2))/COLUMNS(walk!$A$2:$Y$402)),MOD(ROW()-ROW($D$2),COLUMNS(walk!$A$2:$Y$402)),1,1)</f>
        <v>6</v>
      </c>
      <c r="E2002">
        <f ca="1">OFFSET(bike!$A$2:$Y$402,TRUNC((ROW()-ROW($E$2))/COLUMNS(bike!$A$2:$Y$402)),MOD(ROW()-ROW($E$2),COLUMNS(bike!$A$2:$Y$402)),1,1)</f>
        <v>1</v>
      </c>
      <c r="F2002">
        <f ca="1">OFFSET(transit!$A$2:$Y$402,TRUNC((ROW()-ROW($F$2))/COLUMNS(transit!$A$2:$Y$402)),MOD(ROW()-ROW($F$2),COLUMNS(transit!$A$2:$Y$402)),1,1)</f>
        <v>5</v>
      </c>
      <c r="G2002">
        <f ca="1">OFFSET(drive!$A$2:$Y$402,TRUNC((ROW()-ROW($G$2))/COLUMNS(drive!$A$2:$Y$402)),MOD(ROW()-ROW($G$2),COLUMNS(drive!$A$2:$Y$402)),1,1)</f>
        <v>1</v>
      </c>
      <c r="H2002" s="5">
        <f ca="1">(VLOOKUP($B2002,weights!$A$2:$R$6,4))*VLOOKUP($B2002,weights!$A$2:$R$6,6)^C2002*(VLOOKUP($B2002,weights!$A$2:$R$6,15)*EXP(VLOOKUP($B2002,weights!$A$2:$R$6,11)*D2002)+VLOOKUP($B2002,weights!$A$2:$R$6,16)*EXP(VLOOKUP($B2002,weights!$A$2:$R$6,12)*E2002)+VLOOKUP($B2002,weights!$A$2:$R$6,17)*EXP(VLOOKUP($B2002,weights!$A$2:$R$6,13)*F2002)+VLOOKUP($B2002,weights!$A$2:$R$6,18)*EXP(VLOOKUP($B2002,weights!$A$2:$R$6,14)*G2002))</f>
        <v>39.859665522121006</v>
      </c>
    </row>
    <row r="2003" spans="1:8" ht="12.75" x14ac:dyDescent="0.2">
      <c r="A2003">
        <f t="shared" si="0"/>
        <v>81</v>
      </c>
      <c r="B2003" t="str">
        <f t="shared" ref="B2003:C2003" si="1977">B1978</f>
        <v>restaurant</v>
      </c>
      <c r="C2003">
        <f t="shared" si="1977"/>
        <v>1</v>
      </c>
      <c r="D2003">
        <f ca="1">OFFSET(walk!$A$2:$Y$402,TRUNC((ROW()-ROW($D$2))/COLUMNS(walk!$A$2:$Y$402)),MOD(ROW()-ROW($D$2),COLUMNS(walk!$A$2:$Y$402)),1,1)</f>
        <v>6</v>
      </c>
      <c r="E2003">
        <f ca="1">OFFSET(bike!$A$2:$Y$402,TRUNC((ROW()-ROW($E$2))/COLUMNS(bike!$A$2:$Y$402)),MOD(ROW()-ROW($E$2),COLUMNS(bike!$A$2:$Y$402)),1,1)</f>
        <v>1</v>
      </c>
      <c r="F2003">
        <f ca="1">OFFSET(transit!$A$2:$Y$402,TRUNC((ROW()-ROW($F$2))/COLUMNS(transit!$A$2:$Y$402)),MOD(ROW()-ROW($F$2),COLUMNS(transit!$A$2:$Y$402)),1,1)</f>
        <v>6</v>
      </c>
      <c r="G2003">
        <f ca="1">OFFSET(drive!$A$2:$Y$402,TRUNC((ROW()-ROW($G$2))/COLUMNS(drive!$A$2:$Y$402)),MOD(ROW()-ROW($G$2),COLUMNS(drive!$A$2:$Y$402)),1,1)</f>
        <v>1</v>
      </c>
      <c r="H2003" s="5">
        <f ca="1">(VLOOKUP($B2003,weights!$A$2:$R$6,4))*VLOOKUP($B2003,weights!$A$2:$R$6,6)^C2003*(VLOOKUP($B2003,weights!$A$2:$R$6,15)*EXP(VLOOKUP($B2003,weights!$A$2:$R$6,11)*D2003)+VLOOKUP($B2003,weights!$A$2:$R$6,16)*EXP(VLOOKUP($B2003,weights!$A$2:$R$6,12)*E2003)+VLOOKUP($B2003,weights!$A$2:$R$6,17)*EXP(VLOOKUP($B2003,weights!$A$2:$R$6,13)*F2003)+VLOOKUP($B2003,weights!$A$2:$R$6,18)*EXP(VLOOKUP($B2003,weights!$A$2:$R$6,14)*G2003))</f>
        <v>34.754336240289014</v>
      </c>
    </row>
    <row r="2004" spans="1:8" ht="12.75" x14ac:dyDescent="0.2">
      <c r="A2004">
        <f t="shared" si="0"/>
        <v>81</v>
      </c>
      <c r="B2004" t="str">
        <f t="shared" ref="B2004:C2004" si="1978">B1979</f>
        <v>restaurant</v>
      </c>
      <c r="C2004">
        <f t="shared" si="1978"/>
        <v>2</v>
      </c>
      <c r="D2004">
        <f ca="1">OFFSET(walk!$A$2:$Y$402,TRUNC((ROW()-ROW($D$2))/COLUMNS(walk!$A$2:$Y$402)),MOD(ROW()-ROW($D$2),COLUMNS(walk!$A$2:$Y$402)),1,1)</f>
        <v>10</v>
      </c>
      <c r="E2004">
        <f ca="1">OFFSET(bike!$A$2:$Y$402,TRUNC((ROW()-ROW($E$2))/COLUMNS(bike!$A$2:$Y$402)),MOD(ROW()-ROW($E$2),COLUMNS(bike!$A$2:$Y$402)),1,1)</f>
        <v>3</v>
      </c>
      <c r="F2004">
        <f ca="1">OFFSET(transit!$A$2:$Y$402,TRUNC((ROW()-ROW($F$2))/COLUMNS(transit!$A$2:$Y$402)),MOD(ROW()-ROW($F$2),COLUMNS(transit!$A$2:$Y$402)),1,1)</f>
        <v>6</v>
      </c>
      <c r="G2004">
        <f ca="1">OFFSET(drive!$A$2:$Y$402,TRUNC((ROW()-ROW($G$2))/COLUMNS(drive!$A$2:$Y$402)),MOD(ROW()-ROW($G$2),COLUMNS(drive!$A$2:$Y$402)),1,1)</f>
        <v>2</v>
      </c>
      <c r="H2004" s="5">
        <f ca="1">(VLOOKUP($B2004,weights!$A$2:$R$6,4))*VLOOKUP($B2004,weights!$A$2:$R$6,6)^C2004*(VLOOKUP($B2004,weights!$A$2:$R$6,15)*EXP(VLOOKUP($B2004,weights!$A$2:$R$6,11)*D2004)+VLOOKUP($B2004,weights!$A$2:$R$6,16)*EXP(VLOOKUP($B2004,weights!$A$2:$R$6,12)*E2004)+VLOOKUP($B2004,weights!$A$2:$R$6,17)*EXP(VLOOKUP($B2004,weights!$A$2:$R$6,13)*F2004)+VLOOKUP($B2004,weights!$A$2:$R$6,18)*EXP(VLOOKUP($B2004,weights!$A$2:$R$6,14)*G2004))</f>
        <v>23.133884328128662</v>
      </c>
    </row>
    <row r="2005" spans="1:8" ht="12.75" x14ac:dyDescent="0.2">
      <c r="A2005">
        <f t="shared" si="0"/>
        <v>81</v>
      </c>
      <c r="B2005" t="str">
        <f t="shared" ref="B2005:C2005" si="1979">B1980</f>
        <v>restaurant</v>
      </c>
      <c r="C2005">
        <f t="shared" si="1979"/>
        <v>3</v>
      </c>
      <c r="D2005">
        <f ca="1">OFFSET(walk!$A$2:$Y$402,TRUNC((ROW()-ROW($D$2))/COLUMNS(walk!$A$2:$Y$402)),MOD(ROW()-ROW($D$2),COLUMNS(walk!$A$2:$Y$402)),1,1)</f>
        <v>11</v>
      </c>
      <c r="E2005">
        <f ca="1">OFFSET(bike!$A$2:$Y$402,TRUNC((ROW()-ROW($E$2))/COLUMNS(bike!$A$2:$Y$402)),MOD(ROW()-ROW($E$2),COLUMNS(bike!$A$2:$Y$402)),1,1)</f>
        <v>3</v>
      </c>
      <c r="F2005">
        <f ca="1">OFFSET(transit!$A$2:$Y$402,TRUNC((ROW()-ROW($F$2))/COLUMNS(transit!$A$2:$Y$402)),MOD(ROW()-ROW($F$2),COLUMNS(transit!$A$2:$Y$402)),1,1)</f>
        <v>8</v>
      </c>
      <c r="G2005">
        <f ca="1">OFFSET(drive!$A$2:$Y$402,TRUNC((ROW()-ROW($G$2))/COLUMNS(drive!$A$2:$Y$402)),MOD(ROW()-ROW($G$2),COLUMNS(drive!$A$2:$Y$402)),1,1)</f>
        <v>3</v>
      </c>
      <c r="H2005" s="5">
        <f ca="1">(VLOOKUP($B2005,weights!$A$2:$R$6,4))*VLOOKUP($B2005,weights!$A$2:$R$6,6)^C2005*(VLOOKUP($B2005,weights!$A$2:$R$6,15)*EXP(VLOOKUP($B2005,weights!$A$2:$R$6,11)*D2005)+VLOOKUP($B2005,weights!$A$2:$R$6,16)*EXP(VLOOKUP($B2005,weights!$A$2:$R$6,12)*E2005)+VLOOKUP($B2005,weights!$A$2:$R$6,17)*EXP(VLOOKUP($B2005,weights!$A$2:$R$6,13)*F2005)+VLOOKUP($B2005,weights!$A$2:$R$6,18)*EXP(VLOOKUP($B2005,weights!$A$2:$R$6,14)*G2005))</f>
        <v>17.889911069141508</v>
      </c>
    </row>
    <row r="2006" spans="1:8" ht="12.75" x14ac:dyDescent="0.2">
      <c r="A2006">
        <f t="shared" si="0"/>
        <v>81</v>
      </c>
      <c r="B2006" t="str">
        <f t="shared" ref="B2006:C2006" si="1980">B1981</f>
        <v>restaurant</v>
      </c>
      <c r="C2006">
        <f t="shared" si="1980"/>
        <v>4</v>
      </c>
      <c r="D2006">
        <f ca="1">OFFSET(walk!$A$2:$Y$402,TRUNC((ROW()-ROW($D$2))/COLUMNS(walk!$A$2:$Y$402)),MOD(ROW()-ROW($D$2),COLUMNS(walk!$A$2:$Y$402)),1,1)</f>
        <v>13</v>
      </c>
      <c r="E2006">
        <f ca="1">OFFSET(bike!$A$2:$Y$402,TRUNC((ROW()-ROW($E$2))/COLUMNS(bike!$A$2:$Y$402)),MOD(ROW()-ROW($E$2),COLUMNS(bike!$A$2:$Y$402)),1,1)</f>
        <v>3</v>
      </c>
      <c r="F2006">
        <f ca="1">OFFSET(transit!$A$2:$Y$402,TRUNC((ROW()-ROW($F$2))/COLUMNS(transit!$A$2:$Y$402)),MOD(ROW()-ROW($F$2),COLUMNS(transit!$A$2:$Y$402)),1,1)</f>
        <v>8</v>
      </c>
      <c r="G2006">
        <f ca="1">OFFSET(drive!$A$2:$Y$402,TRUNC((ROW()-ROW($G$2))/COLUMNS(drive!$A$2:$Y$402)),MOD(ROW()-ROW($G$2),COLUMNS(drive!$A$2:$Y$402)),1,1)</f>
        <v>3</v>
      </c>
      <c r="H2006" s="5">
        <f ca="1">(VLOOKUP($B2006,weights!$A$2:$R$6,4))*VLOOKUP($B2006,weights!$A$2:$R$6,6)^C2006*(VLOOKUP($B2006,weights!$A$2:$R$6,15)*EXP(VLOOKUP($B2006,weights!$A$2:$R$6,11)*D2006)+VLOOKUP($B2006,weights!$A$2:$R$6,16)*EXP(VLOOKUP($B2006,weights!$A$2:$R$6,12)*E2006)+VLOOKUP($B2006,weights!$A$2:$R$6,17)*EXP(VLOOKUP($B2006,weights!$A$2:$R$6,13)*F2006)+VLOOKUP($B2006,weights!$A$2:$R$6,18)*EXP(VLOOKUP($B2006,weights!$A$2:$R$6,14)*G2006))</f>
        <v>15.638037635809333</v>
      </c>
    </row>
    <row r="2007" spans="1:8" ht="12.75" x14ac:dyDescent="0.2">
      <c r="A2007">
        <f t="shared" si="0"/>
        <v>81</v>
      </c>
      <c r="B2007" t="str">
        <f t="shared" ref="B2007:C2007" si="1981">B1982</f>
        <v>restaurant</v>
      </c>
      <c r="C2007">
        <f t="shared" si="1981"/>
        <v>5</v>
      </c>
      <c r="D2007">
        <f ca="1">OFFSET(walk!$A$2:$Y$402,TRUNC((ROW()-ROW($D$2))/COLUMNS(walk!$A$2:$Y$402)),MOD(ROW()-ROW($D$2),COLUMNS(walk!$A$2:$Y$402)),1,1)</f>
        <v>13</v>
      </c>
      <c r="E2007">
        <f ca="1">OFFSET(bike!$A$2:$Y$402,TRUNC((ROW()-ROW($E$2))/COLUMNS(bike!$A$2:$Y$402)),MOD(ROW()-ROW($E$2),COLUMNS(bike!$A$2:$Y$402)),1,1)</f>
        <v>3</v>
      </c>
      <c r="F2007">
        <f ca="1">OFFSET(transit!$A$2:$Y$402,TRUNC((ROW()-ROW($F$2))/COLUMNS(transit!$A$2:$Y$402)),MOD(ROW()-ROW($F$2),COLUMNS(transit!$A$2:$Y$402)),1,1)</f>
        <v>8</v>
      </c>
      <c r="G2007">
        <f ca="1">OFFSET(drive!$A$2:$Y$402,TRUNC((ROW()-ROW($G$2))/COLUMNS(drive!$A$2:$Y$402)),MOD(ROW()-ROW($G$2),COLUMNS(drive!$A$2:$Y$402)),1,1)</f>
        <v>3</v>
      </c>
      <c r="H2007" s="5">
        <f ca="1">(VLOOKUP($B2007,weights!$A$2:$R$6,4))*VLOOKUP($B2007,weights!$A$2:$R$6,6)^C2007*(VLOOKUP($B2007,weights!$A$2:$R$6,15)*EXP(VLOOKUP($B2007,weights!$A$2:$R$6,11)*D2007)+VLOOKUP($B2007,weights!$A$2:$R$6,16)*EXP(VLOOKUP($B2007,weights!$A$2:$R$6,12)*E2007)+VLOOKUP($B2007,weights!$A$2:$R$6,17)*EXP(VLOOKUP($B2007,weights!$A$2:$R$6,13)*F2007)+VLOOKUP($B2007,weights!$A$2:$R$6,18)*EXP(VLOOKUP($B2007,weights!$A$2:$R$6,14)*G2007))</f>
        <v>14.016315214317991</v>
      </c>
    </row>
    <row r="2008" spans="1:8" ht="12.75" x14ac:dyDescent="0.2">
      <c r="A2008">
        <f t="shared" si="0"/>
        <v>81</v>
      </c>
      <c r="B2008" t="str">
        <f t="shared" ref="B2008:C2008" si="1982">B1983</f>
        <v>restaurant</v>
      </c>
      <c r="C2008">
        <f t="shared" si="1982"/>
        <v>6</v>
      </c>
      <c r="D2008">
        <f ca="1">OFFSET(walk!$A$2:$Y$402,TRUNC((ROW()-ROW($D$2))/COLUMNS(walk!$A$2:$Y$402)),MOD(ROW()-ROW($D$2),COLUMNS(walk!$A$2:$Y$402)),1,1)</f>
        <v>14</v>
      </c>
      <c r="E2008">
        <f ca="1">OFFSET(bike!$A$2:$Y$402,TRUNC((ROW()-ROW($E$2))/COLUMNS(bike!$A$2:$Y$402)),MOD(ROW()-ROW($E$2),COLUMNS(bike!$A$2:$Y$402)),1,1)</f>
        <v>4</v>
      </c>
      <c r="F2008">
        <f ca="1">OFFSET(transit!$A$2:$Y$402,TRUNC((ROW()-ROW($F$2))/COLUMNS(transit!$A$2:$Y$402)),MOD(ROW()-ROW($F$2),COLUMNS(transit!$A$2:$Y$402)),1,1)</f>
        <v>9</v>
      </c>
      <c r="G2008">
        <f ca="1">OFFSET(drive!$A$2:$Y$402,TRUNC((ROW()-ROW($G$2))/COLUMNS(drive!$A$2:$Y$402)),MOD(ROW()-ROW($G$2),COLUMNS(drive!$A$2:$Y$402)),1,1)</f>
        <v>4</v>
      </c>
      <c r="H2008" s="5">
        <f ca="1">(VLOOKUP($B2008,weights!$A$2:$R$6,4))*VLOOKUP($B2008,weights!$A$2:$R$6,6)^C2008*(VLOOKUP($B2008,weights!$A$2:$R$6,15)*EXP(VLOOKUP($B2008,weights!$A$2:$R$6,11)*D2008)+VLOOKUP($B2008,weights!$A$2:$R$6,16)*EXP(VLOOKUP($B2008,weights!$A$2:$R$6,12)*E2008)+VLOOKUP($B2008,weights!$A$2:$R$6,17)*EXP(VLOOKUP($B2008,weights!$A$2:$R$6,13)*F2008)+VLOOKUP($B2008,weights!$A$2:$R$6,18)*EXP(VLOOKUP($B2008,weights!$A$2:$R$6,14)*G2008))</f>
        <v>10.443881487856354</v>
      </c>
    </row>
    <row r="2009" spans="1:8" ht="12.75" x14ac:dyDescent="0.2">
      <c r="A2009">
        <f t="shared" si="0"/>
        <v>81</v>
      </c>
      <c r="B2009" t="str">
        <f t="shared" ref="B2009:C2009" si="1983">B1984</f>
        <v>restaurant</v>
      </c>
      <c r="C2009">
        <f t="shared" si="1983"/>
        <v>7</v>
      </c>
      <c r="D2009">
        <f ca="1">OFFSET(walk!$A$2:$Y$402,TRUNC((ROW()-ROW($D$2))/COLUMNS(walk!$A$2:$Y$402)),MOD(ROW()-ROW($D$2),COLUMNS(walk!$A$2:$Y$402)),1,1)</f>
        <v>15</v>
      </c>
      <c r="E2009">
        <f ca="1">OFFSET(bike!$A$2:$Y$402,TRUNC((ROW()-ROW($E$2))/COLUMNS(bike!$A$2:$Y$402)),MOD(ROW()-ROW($E$2),COLUMNS(bike!$A$2:$Y$402)),1,1)</f>
        <v>5</v>
      </c>
      <c r="F2009">
        <f ca="1">OFFSET(transit!$A$2:$Y$402,TRUNC((ROW()-ROW($F$2))/COLUMNS(transit!$A$2:$Y$402)),MOD(ROW()-ROW($F$2),COLUMNS(transit!$A$2:$Y$402)),1,1)</f>
        <v>10</v>
      </c>
      <c r="G2009">
        <f ca="1">OFFSET(drive!$A$2:$Y$402,TRUNC((ROW()-ROW($G$2))/COLUMNS(drive!$A$2:$Y$402)),MOD(ROW()-ROW($G$2),COLUMNS(drive!$A$2:$Y$402)),1,1)</f>
        <v>4</v>
      </c>
      <c r="H2009" s="5">
        <f ca="1">(VLOOKUP($B2009,weights!$A$2:$R$6,4))*VLOOKUP($B2009,weights!$A$2:$R$6,6)^C2009*(VLOOKUP($B2009,weights!$A$2:$R$6,15)*EXP(VLOOKUP($B2009,weights!$A$2:$R$6,11)*D2009)+VLOOKUP($B2009,weights!$A$2:$R$6,16)*EXP(VLOOKUP($B2009,weights!$A$2:$R$6,12)*E2009)+VLOOKUP($B2009,weights!$A$2:$R$6,17)*EXP(VLOOKUP($B2009,weights!$A$2:$R$6,13)*F2009)+VLOOKUP($B2009,weights!$A$2:$R$6,18)*EXP(VLOOKUP($B2009,weights!$A$2:$R$6,14)*G2009))</f>
        <v>8.4022110508417303</v>
      </c>
    </row>
    <row r="2010" spans="1:8" ht="12.75" x14ac:dyDescent="0.2">
      <c r="A2010">
        <f t="shared" si="0"/>
        <v>81</v>
      </c>
      <c r="B2010" t="str">
        <f t="shared" ref="B2010:C2010" si="1984">B1985</f>
        <v>restaurant</v>
      </c>
      <c r="C2010">
        <f t="shared" si="1984"/>
        <v>8</v>
      </c>
      <c r="D2010">
        <f ca="1">OFFSET(walk!$A$2:$Y$402,TRUNC((ROW()-ROW($D$2))/COLUMNS(walk!$A$2:$Y$402)),MOD(ROW()-ROW($D$2),COLUMNS(walk!$A$2:$Y$402)),1,1)</f>
        <v>17</v>
      </c>
      <c r="E2010">
        <f ca="1">OFFSET(bike!$A$2:$Y$402,TRUNC((ROW()-ROW($E$2))/COLUMNS(bike!$A$2:$Y$402)),MOD(ROW()-ROW($E$2),COLUMNS(bike!$A$2:$Y$402)),1,1)</f>
        <v>5</v>
      </c>
      <c r="F2010">
        <f ca="1">OFFSET(transit!$A$2:$Y$402,TRUNC((ROW()-ROW($F$2))/COLUMNS(transit!$A$2:$Y$402)),MOD(ROW()-ROW($F$2),COLUMNS(transit!$A$2:$Y$402)),1,1)</f>
        <v>12</v>
      </c>
      <c r="G2010">
        <f ca="1">OFFSET(drive!$A$2:$Y$402,TRUNC((ROW()-ROW($G$2))/COLUMNS(drive!$A$2:$Y$402)),MOD(ROW()-ROW($G$2),COLUMNS(drive!$A$2:$Y$402)),1,1)</f>
        <v>4</v>
      </c>
      <c r="H2010" s="5">
        <f ca="1">(VLOOKUP($B2010,weights!$A$2:$R$6,4))*VLOOKUP($B2010,weights!$A$2:$R$6,6)^C2010*(VLOOKUP($B2010,weights!$A$2:$R$6,15)*EXP(VLOOKUP($B2010,weights!$A$2:$R$6,11)*D2010)+VLOOKUP($B2010,weights!$A$2:$R$6,16)*EXP(VLOOKUP($B2010,weights!$A$2:$R$6,12)*E2010)+VLOOKUP($B2010,weights!$A$2:$R$6,17)*EXP(VLOOKUP($B2010,weights!$A$2:$R$6,13)*F2010)+VLOOKUP($B2010,weights!$A$2:$R$6,18)*EXP(VLOOKUP($B2010,weights!$A$2:$R$6,14)*G2010))</f>
        <v>7.0382787966851552</v>
      </c>
    </row>
    <row r="2011" spans="1:8" ht="12.75" x14ac:dyDescent="0.2">
      <c r="A2011">
        <f t="shared" si="0"/>
        <v>81</v>
      </c>
      <c r="B2011" t="str">
        <f t="shared" ref="B2011:C2011" si="1985">B1986</f>
        <v>restaurant</v>
      </c>
      <c r="C2011">
        <f t="shared" si="1985"/>
        <v>9</v>
      </c>
      <c r="D2011">
        <f ca="1">OFFSET(walk!$A$2:$Y$402,TRUNC((ROW()-ROW($D$2))/COLUMNS(walk!$A$2:$Y$402)),MOD(ROW()-ROW($D$2),COLUMNS(walk!$A$2:$Y$402)),1,1)</f>
        <v>19</v>
      </c>
      <c r="E2011">
        <f ca="1">OFFSET(bike!$A$2:$Y$402,TRUNC((ROW()-ROW($E$2))/COLUMNS(bike!$A$2:$Y$402)),MOD(ROW()-ROW($E$2),COLUMNS(bike!$A$2:$Y$402)),1,1)</f>
        <v>5</v>
      </c>
      <c r="F2011">
        <f ca="1">OFFSET(transit!$A$2:$Y$402,TRUNC((ROW()-ROW($F$2))/COLUMNS(transit!$A$2:$Y$402)),MOD(ROW()-ROW($F$2),COLUMNS(transit!$A$2:$Y$402)),1,1)</f>
        <v>15</v>
      </c>
      <c r="G2011">
        <f ca="1">OFFSET(drive!$A$2:$Y$402,TRUNC((ROW()-ROW($G$2))/COLUMNS(drive!$A$2:$Y$402)),MOD(ROW()-ROW($G$2),COLUMNS(drive!$A$2:$Y$402)),1,1)</f>
        <v>5</v>
      </c>
      <c r="H2011" s="5">
        <f ca="1">(VLOOKUP($B2011,weights!$A$2:$R$6,4))*VLOOKUP($B2011,weights!$A$2:$R$6,6)^C2011*(VLOOKUP($B2011,weights!$A$2:$R$6,15)*EXP(VLOOKUP($B2011,weights!$A$2:$R$6,11)*D2011)+VLOOKUP($B2011,weights!$A$2:$R$6,16)*EXP(VLOOKUP($B2011,weights!$A$2:$R$6,12)*E2011)+VLOOKUP($B2011,weights!$A$2:$R$6,17)*EXP(VLOOKUP($B2011,weights!$A$2:$R$6,13)*F2011)+VLOOKUP($B2011,weights!$A$2:$R$6,18)*EXP(VLOOKUP($B2011,weights!$A$2:$R$6,14)*G2011))</f>
        <v>5.4021259660578353</v>
      </c>
    </row>
    <row r="2012" spans="1:8" ht="12.75" x14ac:dyDescent="0.2">
      <c r="A2012">
        <f t="shared" si="0"/>
        <v>81</v>
      </c>
      <c r="B2012" t="str">
        <f t="shared" ref="B2012:C2012" si="1986">B1987</f>
        <v>supermarket</v>
      </c>
      <c r="C2012">
        <f t="shared" si="1986"/>
        <v>0</v>
      </c>
      <c r="D2012">
        <f ca="1">OFFSET(walk!$A$2:$Y$402,TRUNC((ROW()-ROW($D$2))/COLUMNS(walk!$A$2:$Y$402)),MOD(ROW()-ROW($D$2),COLUMNS(walk!$A$2:$Y$402)),1,1)</f>
        <v>39</v>
      </c>
      <c r="E2012">
        <f ca="1">OFFSET(bike!$A$2:$Y$402,TRUNC((ROW()-ROW($E$2))/COLUMNS(bike!$A$2:$Y$402)),MOD(ROW()-ROW($E$2),COLUMNS(bike!$A$2:$Y$402)),1,1)</f>
        <v>15</v>
      </c>
      <c r="F2012">
        <f ca="1">OFFSET(transit!$A$2:$Y$402,TRUNC((ROW()-ROW($F$2))/COLUMNS(transit!$A$2:$Y$402)),MOD(ROW()-ROW($F$2),COLUMNS(transit!$A$2:$Y$402)),1,1)</f>
        <v>19</v>
      </c>
      <c r="G2012">
        <f ca="1">OFFSET(drive!$A$2:$Y$402,TRUNC((ROW()-ROW($G$2))/COLUMNS(drive!$A$2:$Y$402)),MOD(ROW()-ROW($G$2),COLUMNS(drive!$A$2:$Y$402)),1,1)</f>
        <v>10</v>
      </c>
      <c r="H2012" s="5">
        <f ca="1">(VLOOKUP($B2012,weights!$A$2:$R$6,4))*VLOOKUP($B2012,weights!$A$2:$R$6,6)^C2012*(VLOOKUP($B2012,weights!$A$2:$R$6,15)*EXP(VLOOKUP($B2012,weights!$A$2:$R$6,11)*D2012)+VLOOKUP($B2012,weights!$A$2:$R$6,16)*EXP(VLOOKUP($B2012,weights!$A$2:$R$6,12)*E2012)+VLOOKUP($B2012,weights!$A$2:$R$6,17)*EXP(VLOOKUP($B2012,weights!$A$2:$R$6,13)*F2012)+VLOOKUP($B2012,weights!$A$2:$R$6,18)*EXP(VLOOKUP($B2012,weights!$A$2:$R$6,14)*G2012))</f>
        <v>2.5465018660447054</v>
      </c>
    </row>
    <row r="2013" spans="1:8" ht="12.75" x14ac:dyDescent="0.2">
      <c r="A2013">
        <f t="shared" si="0"/>
        <v>81</v>
      </c>
      <c r="B2013" t="str">
        <f t="shared" ref="B2013:C2013" si="1987">B1988</f>
        <v>supermarket</v>
      </c>
      <c r="C2013">
        <f t="shared" si="1987"/>
        <v>1</v>
      </c>
      <c r="D2013">
        <f ca="1">OFFSET(walk!$A$2:$Y$402,TRUNC((ROW()-ROW($D$2))/COLUMNS(walk!$A$2:$Y$402)),MOD(ROW()-ROW($D$2),COLUMNS(walk!$A$2:$Y$402)),1,1)</f>
        <v>54</v>
      </c>
      <c r="E2013">
        <f ca="1">OFFSET(bike!$A$2:$Y$402,TRUNC((ROW()-ROW($E$2))/COLUMNS(bike!$A$2:$Y$402)),MOD(ROW()-ROW($E$2),COLUMNS(bike!$A$2:$Y$402)),1,1)</f>
        <v>16</v>
      </c>
      <c r="F2013">
        <f ca="1">OFFSET(transit!$A$2:$Y$402,TRUNC((ROW()-ROW($F$2))/COLUMNS(transit!$A$2:$Y$402)),MOD(ROW()-ROW($F$2),COLUMNS(transit!$A$2:$Y$402)),1,1)</f>
        <v>24</v>
      </c>
      <c r="G2013">
        <f ca="1">OFFSET(drive!$A$2:$Y$402,TRUNC((ROW()-ROW($G$2))/COLUMNS(drive!$A$2:$Y$402)),MOD(ROW()-ROW($G$2),COLUMNS(drive!$A$2:$Y$402)),1,1)</f>
        <v>11</v>
      </c>
      <c r="H2013" s="5">
        <f ca="1">(VLOOKUP($B2013,weights!$A$2:$R$6,4))*VLOOKUP($B2013,weights!$A$2:$R$6,6)^C2013*(VLOOKUP($B2013,weights!$A$2:$R$6,15)*EXP(VLOOKUP($B2013,weights!$A$2:$R$6,11)*D2013)+VLOOKUP($B2013,weights!$A$2:$R$6,16)*EXP(VLOOKUP($B2013,weights!$A$2:$R$6,12)*E2013)+VLOOKUP($B2013,weights!$A$2:$R$6,17)*EXP(VLOOKUP($B2013,weights!$A$2:$R$6,13)*F2013)+VLOOKUP($B2013,weights!$A$2:$R$6,18)*EXP(VLOOKUP($B2013,weights!$A$2:$R$6,14)*G2013))</f>
        <v>1.1246877611491193</v>
      </c>
    </row>
    <row r="2014" spans="1:8" ht="12.75" x14ac:dyDescent="0.2">
      <c r="A2014">
        <f t="shared" si="0"/>
        <v>81</v>
      </c>
      <c r="B2014" t="str">
        <f t="shared" ref="B2014:C2014" si="1988">B1989</f>
        <v>supermarket</v>
      </c>
      <c r="C2014">
        <f t="shared" si="1988"/>
        <v>2</v>
      </c>
      <c r="D2014">
        <f ca="1">OFFSET(walk!$A$2:$Y$402,TRUNC((ROW()-ROW($D$2))/COLUMNS(walk!$A$2:$Y$402)),MOD(ROW()-ROW($D$2),COLUMNS(walk!$A$2:$Y$402)),1,1)</f>
        <v>59</v>
      </c>
      <c r="E2014">
        <f ca="1">OFFSET(bike!$A$2:$Y$402,TRUNC((ROW()-ROW($E$2))/COLUMNS(bike!$A$2:$Y$402)),MOD(ROW()-ROW($E$2),COLUMNS(bike!$A$2:$Y$402)),1,1)</f>
        <v>16</v>
      </c>
      <c r="F2014">
        <f ca="1">OFFSET(transit!$A$2:$Y$402,TRUNC((ROW()-ROW($F$2))/COLUMNS(transit!$A$2:$Y$402)),MOD(ROW()-ROW($F$2),COLUMNS(transit!$A$2:$Y$402)),1,1)</f>
        <v>30</v>
      </c>
      <c r="G2014">
        <f ca="1">OFFSET(drive!$A$2:$Y$402,TRUNC((ROW()-ROW($G$2))/COLUMNS(drive!$A$2:$Y$402)),MOD(ROW()-ROW($G$2),COLUMNS(drive!$A$2:$Y$402)),1,1)</f>
        <v>13</v>
      </c>
      <c r="H2014" s="5">
        <f ca="1">(VLOOKUP($B2014,weights!$A$2:$R$6,4))*VLOOKUP($B2014,weights!$A$2:$R$6,6)^C2014*(VLOOKUP($B2014,weights!$A$2:$R$6,15)*EXP(VLOOKUP($B2014,weights!$A$2:$R$6,11)*D2014)+VLOOKUP($B2014,weights!$A$2:$R$6,16)*EXP(VLOOKUP($B2014,weights!$A$2:$R$6,12)*E2014)+VLOOKUP($B2014,weights!$A$2:$R$6,17)*EXP(VLOOKUP($B2014,weights!$A$2:$R$6,13)*F2014)+VLOOKUP($B2014,weights!$A$2:$R$6,18)*EXP(VLOOKUP($B2014,weights!$A$2:$R$6,14)*G2014))</f>
        <v>0.43473039232568433</v>
      </c>
    </row>
    <row r="2015" spans="1:8" ht="12.75" x14ac:dyDescent="0.2">
      <c r="A2015">
        <f t="shared" si="0"/>
        <v>81</v>
      </c>
      <c r="B2015" t="str">
        <f t="shared" ref="B2015:C2015" si="1989">B1990</f>
        <v>supermarket</v>
      </c>
      <c r="C2015">
        <f t="shared" si="1989"/>
        <v>3</v>
      </c>
      <c r="D2015">
        <f ca="1">OFFSET(walk!$A$2:$Y$402,TRUNC((ROW()-ROW($D$2))/COLUMNS(walk!$A$2:$Y$402)),MOD(ROW()-ROW($D$2),COLUMNS(walk!$A$2:$Y$402)),1,1)</f>
        <v>66</v>
      </c>
      <c r="E2015">
        <f ca="1">OFFSET(bike!$A$2:$Y$402,TRUNC((ROW()-ROW($E$2))/COLUMNS(bike!$A$2:$Y$402)),MOD(ROW()-ROW($E$2),COLUMNS(bike!$A$2:$Y$402)),1,1)</f>
        <v>20</v>
      </c>
      <c r="F2015">
        <f ca="1">OFFSET(transit!$A$2:$Y$402,TRUNC((ROW()-ROW($F$2))/COLUMNS(transit!$A$2:$Y$402)),MOD(ROW()-ROW($F$2),COLUMNS(transit!$A$2:$Y$402)),1,1)</f>
        <v>37</v>
      </c>
      <c r="G2015">
        <f ca="1">OFFSET(drive!$A$2:$Y$402,TRUNC((ROW()-ROW($G$2))/COLUMNS(drive!$A$2:$Y$402)),MOD(ROW()-ROW($G$2),COLUMNS(drive!$A$2:$Y$402)),1,1)</f>
        <v>14</v>
      </c>
      <c r="H2015" s="5">
        <f ca="1">(VLOOKUP($B2015,weights!$A$2:$R$6,4))*VLOOKUP($B2015,weights!$A$2:$R$6,6)^C2015*(VLOOKUP($B2015,weights!$A$2:$R$6,15)*EXP(VLOOKUP($B2015,weights!$A$2:$R$6,11)*D2015)+VLOOKUP($B2015,weights!$A$2:$R$6,16)*EXP(VLOOKUP($B2015,weights!$A$2:$R$6,12)*E2015)+VLOOKUP($B2015,weights!$A$2:$R$6,17)*EXP(VLOOKUP($B2015,weights!$A$2:$R$6,13)*F2015)+VLOOKUP($B2015,weights!$A$2:$R$6,18)*EXP(VLOOKUP($B2015,weights!$A$2:$R$6,14)*G2015))</f>
        <v>0.19102333991961942</v>
      </c>
    </row>
    <row r="2016" spans="1:8" ht="12.75" x14ac:dyDescent="0.2">
      <c r="A2016">
        <f t="shared" si="0"/>
        <v>81</v>
      </c>
      <c r="B2016" t="str">
        <f t="shared" ref="B2016:C2016" si="1990">B1991</f>
        <v>supermarket</v>
      </c>
      <c r="C2016">
        <f t="shared" si="1990"/>
        <v>4</v>
      </c>
      <c r="D2016">
        <f ca="1">OFFSET(walk!$A$2:$Y$402,TRUNC((ROW()-ROW($D$2))/COLUMNS(walk!$A$2:$Y$402)),MOD(ROW()-ROW($D$2),COLUMNS(walk!$A$2:$Y$402)),1,1)</f>
        <v>82</v>
      </c>
      <c r="E2016">
        <f ca="1">OFFSET(bike!$A$2:$Y$402,TRUNC((ROW()-ROW($E$2))/COLUMNS(bike!$A$2:$Y$402)),MOD(ROW()-ROW($E$2),COLUMNS(bike!$A$2:$Y$402)),1,1)</f>
        <v>23</v>
      </c>
      <c r="F2016">
        <f ca="1">OFFSET(transit!$A$2:$Y$402,TRUNC((ROW()-ROW($F$2))/COLUMNS(transit!$A$2:$Y$402)),MOD(ROW()-ROW($F$2),COLUMNS(transit!$A$2:$Y$402)),1,1)</f>
        <v>38</v>
      </c>
      <c r="G2016">
        <f ca="1">OFFSET(drive!$A$2:$Y$402,TRUNC((ROW()-ROW($G$2))/COLUMNS(drive!$A$2:$Y$402)),MOD(ROW()-ROW($G$2),COLUMNS(drive!$A$2:$Y$402)),1,1)</f>
        <v>15</v>
      </c>
      <c r="H2016" s="5">
        <f ca="1">(VLOOKUP($B2016,weights!$A$2:$R$6,4))*VLOOKUP($B2016,weights!$A$2:$R$6,6)^C2016*(VLOOKUP($B2016,weights!$A$2:$R$6,15)*EXP(VLOOKUP($B2016,weights!$A$2:$R$6,11)*D2016)+VLOOKUP($B2016,weights!$A$2:$R$6,16)*EXP(VLOOKUP($B2016,weights!$A$2:$R$6,12)*E2016)+VLOOKUP($B2016,weights!$A$2:$R$6,17)*EXP(VLOOKUP($B2016,weights!$A$2:$R$6,13)*F2016)+VLOOKUP($B2016,weights!$A$2:$R$6,18)*EXP(VLOOKUP($B2016,weights!$A$2:$R$6,14)*G2016))</f>
        <v>9.0143746573085756E-2</v>
      </c>
    </row>
    <row r="2017" spans="1:8" ht="12.75" x14ac:dyDescent="0.2">
      <c r="A2017">
        <f t="shared" si="0"/>
        <v>81</v>
      </c>
      <c r="B2017" t="str">
        <f t="shared" ref="B2017:C2017" si="1991">B1992</f>
        <v>store</v>
      </c>
      <c r="C2017">
        <f t="shared" si="1991"/>
        <v>0</v>
      </c>
      <c r="D2017">
        <f ca="1">OFFSET(walk!$A$2:$Y$402,TRUNC((ROW()-ROW($D$2))/COLUMNS(walk!$A$2:$Y$402)),MOD(ROW()-ROW($D$2),COLUMNS(walk!$A$2:$Y$402)),1,1)</f>
        <v>3</v>
      </c>
      <c r="E2017">
        <f ca="1">OFFSET(bike!$A$2:$Y$402,TRUNC((ROW()-ROW($E$2))/COLUMNS(bike!$A$2:$Y$402)),MOD(ROW()-ROW($E$2),COLUMNS(bike!$A$2:$Y$402)),1,1)</f>
        <v>1</v>
      </c>
      <c r="F2017">
        <f ca="1">OFFSET(transit!$A$2:$Y$402,TRUNC((ROW()-ROW($F$2))/COLUMNS(transit!$A$2:$Y$402)),MOD(ROW()-ROW($F$2),COLUMNS(transit!$A$2:$Y$402)),1,1)</f>
        <v>3</v>
      </c>
      <c r="G2017">
        <f ca="1">OFFSET(drive!$A$2:$Y$402,TRUNC((ROW()-ROW($G$2))/COLUMNS(drive!$A$2:$Y$402)),MOD(ROW()-ROW($G$2),COLUMNS(drive!$A$2:$Y$402)),1,1)</f>
        <v>1</v>
      </c>
      <c r="H2017" s="5">
        <f ca="1">(VLOOKUP($B2017,weights!$A$2:$R$6,4))*VLOOKUP($B2017,weights!$A$2:$R$6,6)^C2017*(VLOOKUP($B2017,weights!$A$2:$R$6,15)*EXP(VLOOKUP($B2017,weights!$A$2:$R$6,11)*D2017)+VLOOKUP($B2017,weights!$A$2:$R$6,16)*EXP(VLOOKUP($B2017,weights!$A$2:$R$6,12)*E2017)+VLOOKUP($B2017,weights!$A$2:$R$6,17)*EXP(VLOOKUP($B2017,weights!$A$2:$R$6,13)*F2017)+VLOOKUP($B2017,weights!$A$2:$R$6,18)*EXP(VLOOKUP($B2017,weights!$A$2:$R$6,14)*G2017))</f>
        <v>24.807341495576125</v>
      </c>
    </row>
    <row r="2018" spans="1:8" ht="12.75" x14ac:dyDescent="0.2">
      <c r="A2018">
        <f t="shared" si="0"/>
        <v>81</v>
      </c>
      <c r="B2018" t="str">
        <f t="shared" ref="B2018:C2018" si="1992">B1993</f>
        <v>store</v>
      </c>
      <c r="C2018">
        <f t="shared" si="1992"/>
        <v>1</v>
      </c>
      <c r="D2018">
        <f ca="1">OFFSET(walk!$A$2:$Y$402,TRUNC((ROW()-ROW($D$2))/COLUMNS(walk!$A$2:$Y$402)),MOD(ROW()-ROW($D$2),COLUMNS(walk!$A$2:$Y$402)),1,1)</f>
        <v>9</v>
      </c>
      <c r="E2018">
        <f ca="1">OFFSET(bike!$A$2:$Y$402,TRUNC((ROW()-ROW($E$2))/COLUMNS(bike!$A$2:$Y$402)),MOD(ROW()-ROW($E$2),COLUMNS(bike!$A$2:$Y$402)),1,1)</f>
        <v>2</v>
      </c>
      <c r="F2018">
        <f ca="1">OFFSET(transit!$A$2:$Y$402,TRUNC((ROW()-ROW($F$2))/COLUMNS(transit!$A$2:$Y$402)),MOD(ROW()-ROW($F$2),COLUMNS(transit!$A$2:$Y$402)),1,1)</f>
        <v>6</v>
      </c>
      <c r="G2018">
        <f ca="1">OFFSET(drive!$A$2:$Y$402,TRUNC((ROW()-ROW($G$2))/COLUMNS(drive!$A$2:$Y$402)),MOD(ROW()-ROW($G$2),COLUMNS(drive!$A$2:$Y$402)),1,1)</f>
        <v>2</v>
      </c>
      <c r="H2018" s="5">
        <f ca="1">(VLOOKUP($B2018,weights!$A$2:$R$6,4))*VLOOKUP($B2018,weights!$A$2:$R$6,6)^C2018*(VLOOKUP($B2018,weights!$A$2:$R$6,15)*EXP(VLOOKUP($B2018,weights!$A$2:$R$6,11)*D2018)+VLOOKUP($B2018,weights!$A$2:$R$6,16)*EXP(VLOOKUP($B2018,weights!$A$2:$R$6,12)*E2018)+VLOOKUP($B2018,weights!$A$2:$R$6,17)*EXP(VLOOKUP($B2018,weights!$A$2:$R$6,13)*F2018)+VLOOKUP($B2018,weights!$A$2:$R$6,18)*EXP(VLOOKUP($B2018,weights!$A$2:$R$6,14)*G2018))</f>
        <v>9.1592557334556286</v>
      </c>
    </row>
    <row r="2019" spans="1:8" ht="12.75" x14ac:dyDescent="0.2">
      <c r="A2019">
        <f t="shared" si="0"/>
        <v>81</v>
      </c>
      <c r="B2019" t="str">
        <f t="shared" ref="B2019:C2019" si="1993">B1994</f>
        <v>store</v>
      </c>
      <c r="C2019">
        <f t="shared" si="1993"/>
        <v>2</v>
      </c>
      <c r="D2019">
        <f ca="1">OFFSET(walk!$A$2:$Y$402,TRUNC((ROW()-ROW($D$2))/COLUMNS(walk!$A$2:$Y$402)),MOD(ROW()-ROW($D$2),COLUMNS(walk!$A$2:$Y$402)),1,1)</f>
        <v>11</v>
      </c>
      <c r="E2019">
        <f ca="1">OFFSET(bike!$A$2:$Y$402,TRUNC((ROW()-ROW($E$2))/COLUMNS(bike!$A$2:$Y$402)),MOD(ROW()-ROW($E$2),COLUMNS(bike!$A$2:$Y$402)),1,1)</f>
        <v>3</v>
      </c>
      <c r="F2019">
        <f ca="1">OFFSET(transit!$A$2:$Y$402,TRUNC((ROW()-ROW($F$2))/COLUMNS(transit!$A$2:$Y$402)),MOD(ROW()-ROW($F$2),COLUMNS(transit!$A$2:$Y$402)),1,1)</f>
        <v>9</v>
      </c>
      <c r="G2019">
        <f ca="1">OFFSET(drive!$A$2:$Y$402,TRUNC((ROW()-ROW($G$2))/COLUMNS(drive!$A$2:$Y$402)),MOD(ROW()-ROW($G$2),COLUMNS(drive!$A$2:$Y$402)),1,1)</f>
        <v>2</v>
      </c>
      <c r="H2019" s="5">
        <f ca="1">(VLOOKUP($B2019,weights!$A$2:$R$6,4))*VLOOKUP($B2019,weights!$A$2:$R$6,6)^C2019*(VLOOKUP($B2019,weights!$A$2:$R$6,15)*EXP(VLOOKUP($B2019,weights!$A$2:$R$6,11)*D2019)+VLOOKUP($B2019,weights!$A$2:$R$6,16)*EXP(VLOOKUP($B2019,weights!$A$2:$R$6,12)*E2019)+VLOOKUP($B2019,weights!$A$2:$R$6,17)*EXP(VLOOKUP($B2019,weights!$A$2:$R$6,13)*F2019)+VLOOKUP($B2019,weights!$A$2:$R$6,18)*EXP(VLOOKUP($B2019,weights!$A$2:$R$6,14)*G2019))</f>
        <v>4.7844366656467248</v>
      </c>
    </row>
    <row r="2020" spans="1:8" ht="12.75" x14ac:dyDescent="0.2">
      <c r="A2020">
        <f t="shared" si="0"/>
        <v>81</v>
      </c>
      <c r="B2020" t="str">
        <f t="shared" ref="B2020:C2020" si="1994">B1995</f>
        <v>store</v>
      </c>
      <c r="C2020">
        <f t="shared" si="1994"/>
        <v>3</v>
      </c>
      <c r="D2020">
        <f ca="1">OFFSET(walk!$A$2:$Y$402,TRUNC((ROW()-ROW($D$2))/COLUMNS(walk!$A$2:$Y$402)),MOD(ROW()-ROW($D$2),COLUMNS(walk!$A$2:$Y$402)),1,1)</f>
        <v>11</v>
      </c>
      <c r="E2020">
        <f ca="1">OFFSET(bike!$A$2:$Y$402,TRUNC((ROW()-ROW($E$2))/COLUMNS(bike!$A$2:$Y$402)),MOD(ROW()-ROW($E$2),COLUMNS(bike!$A$2:$Y$402)),1,1)</f>
        <v>3</v>
      </c>
      <c r="F2020">
        <f ca="1">OFFSET(transit!$A$2:$Y$402,TRUNC((ROW()-ROW($F$2))/COLUMNS(transit!$A$2:$Y$402)),MOD(ROW()-ROW($F$2),COLUMNS(transit!$A$2:$Y$402)),1,1)</f>
        <v>11</v>
      </c>
      <c r="G2020">
        <f ca="1">OFFSET(drive!$A$2:$Y$402,TRUNC((ROW()-ROW($G$2))/COLUMNS(drive!$A$2:$Y$402)),MOD(ROW()-ROW($G$2),COLUMNS(drive!$A$2:$Y$402)),1,1)</f>
        <v>3</v>
      </c>
      <c r="H2020" s="5">
        <f ca="1">(VLOOKUP($B2020,weights!$A$2:$R$6,4))*VLOOKUP($B2020,weights!$A$2:$R$6,6)^C2020*(VLOOKUP($B2020,weights!$A$2:$R$6,15)*EXP(VLOOKUP($B2020,weights!$A$2:$R$6,11)*D2020)+VLOOKUP($B2020,weights!$A$2:$R$6,16)*EXP(VLOOKUP($B2020,weights!$A$2:$R$6,12)*E2020)+VLOOKUP($B2020,weights!$A$2:$R$6,17)*EXP(VLOOKUP($B2020,weights!$A$2:$R$6,13)*F2020)+VLOOKUP($B2020,weights!$A$2:$R$6,18)*EXP(VLOOKUP($B2020,weights!$A$2:$R$6,14)*G2020))</f>
        <v>2.6787278508584591</v>
      </c>
    </row>
    <row r="2021" spans="1:8" ht="12.75" x14ac:dyDescent="0.2">
      <c r="A2021">
        <f t="shared" si="0"/>
        <v>81</v>
      </c>
      <c r="B2021" t="str">
        <f t="shared" ref="B2021:C2021" si="1995">B1996</f>
        <v>store</v>
      </c>
      <c r="C2021">
        <f t="shared" si="1995"/>
        <v>4</v>
      </c>
      <c r="D2021">
        <f ca="1">OFFSET(walk!$A$2:$Y$402,TRUNC((ROW()-ROW($D$2))/COLUMNS(walk!$A$2:$Y$402)),MOD(ROW()-ROW($D$2),COLUMNS(walk!$A$2:$Y$402)),1,1)</f>
        <v>12</v>
      </c>
      <c r="E2021">
        <f ca="1">OFFSET(bike!$A$2:$Y$402,TRUNC((ROW()-ROW($E$2))/COLUMNS(bike!$A$2:$Y$402)),MOD(ROW()-ROW($E$2),COLUMNS(bike!$A$2:$Y$402)),1,1)</f>
        <v>5</v>
      </c>
      <c r="F2021">
        <f ca="1">OFFSET(transit!$A$2:$Y$402,TRUNC((ROW()-ROW($F$2))/COLUMNS(transit!$A$2:$Y$402)),MOD(ROW()-ROW($F$2),COLUMNS(transit!$A$2:$Y$402)),1,1)</f>
        <v>11</v>
      </c>
      <c r="G2021">
        <f ca="1">OFFSET(drive!$A$2:$Y$402,TRUNC((ROW()-ROW($G$2))/COLUMNS(drive!$A$2:$Y$402)),MOD(ROW()-ROW($G$2),COLUMNS(drive!$A$2:$Y$402)),1,1)</f>
        <v>4</v>
      </c>
      <c r="H2021" s="5">
        <f ca="1">(VLOOKUP($B2021,weights!$A$2:$R$6,4))*VLOOKUP($B2021,weights!$A$2:$R$6,6)^C2021*(VLOOKUP($B2021,weights!$A$2:$R$6,15)*EXP(VLOOKUP($B2021,weights!$A$2:$R$6,11)*D2021)+VLOOKUP($B2021,weights!$A$2:$R$6,16)*EXP(VLOOKUP($B2021,weights!$A$2:$R$6,12)*E2021)+VLOOKUP($B2021,weights!$A$2:$R$6,17)*EXP(VLOOKUP($B2021,weights!$A$2:$R$6,13)*F2021)+VLOOKUP($B2021,weights!$A$2:$R$6,18)*EXP(VLOOKUP($B2021,weights!$A$2:$R$6,14)*G2021))</f>
        <v>1.0990120781329908</v>
      </c>
    </row>
    <row r="2022" spans="1:8" ht="12.75" x14ac:dyDescent="0.2">
      <c r="A2022">
        <f t="shared" si="0"/>
        <v>81</v>
      </c>
      <c r="B2022" t="str">
        <f t="shared" ref="B2022:C2022" si="1996">B1997</f>
        <v>pharmacy</v>
      </c>
      <c r="C2022">
        <f t="shared" si="1996"/>
        <v>0</v>
      </c>
      <c r="D2022">
        <f ca="1">OFFSET(walk!$A$2:$Y$402,TRUNC((ROW()-ROW($D$2))/COLUMNS(walk!$A$2:$Y$402)),MOD(ROW()-ROW($D$2),COLUMNS(walk!$A$2:$Y$402)),1,1)</f>
        <v>16</v>
      </c>
      <c r="E2022">
        <f ca="1">OFFSET(bike!$A$2:$Y$402,TRUNC((ROW()-ROW($E$2))/COLUMNS(bike!$A$2:$Y$402)),MOD(ROW()-ROW($E$2),COLUMNS(bike!$A$2:$Y$402)),1,1)</f>
        <v>4</v>
      </c>
      <c r="F2022">
        <f ca="1">OFFSET(transit!$A$2:$Y$402,TRUNC((ROW()-ROW($F$2))/COLUMNS(transit!$A$2:$Y$402)),MOD(ROW()-ROW($F$2),COLUMNS(transit!$A$2:$Y$402)),1,1)</f>
        <v>12</v>
      </c>
      <c r="G2022">
        <f ca="1">OFFSET(drive!$A$2:$Y$402,TRUNC((ROW()-ROW($G$2))/COLUMNS(drive!$A$2:$Y$402)),MOD(ROW()-ROW($G$2),COLUMNS(drive!$A$2:$Y$402)),1,1)</f>
        <v>3</v>
      </c>
      <c r="H2022" s="5">
        <f ca="1">(VLOOKUP($B2022,weights!$A$2:$R$6,4))*VLOOKUP($B2022,weights!$A$2:$R$6,6)^C2022*(VLOOKUP($B2022,weights!$A$2:$R$6,15)*EXP(VLOOKUP($B2022,weights!$A$2:$R$6,11)*D2022)+VLOOKUP($B2022,weights!$A$2:$R$6,16)*EXP(VLOOKUP($B2022,weights!$A$2:$R$6,12)*E2022)+VLOOKUP($B2022,weights!$A$2:$R$6,17)*EXP(VLOOKUP($B2022,weights!$A$2:$R$6,13)*F2022)+VLOOKUP($B2022,weights!$A$2:$R$6,18)*EXP(VLOOKUP($B2022,weights!$A$2:$R$6,14)*G2022))</f>
        <v>5.0511742731357874</v>
      </c>
    </row>
    <row r="2023" spans="1:8" ht="12.75" x14ac:dyDescent="0.2">
      <c r="A2023">
        <f t="shared" si="0"/>
        <v>81</v>
      </c>
      <c r="B2023" t="str">
        <f t="shared" ref="B2023:C2023" si="1997">B1998</f>
        <v>pharmacy</v>
      </c>
      <c r="C2023">
        <f t="shared" si="1997"/>
        <v>1</v>
      </c>
      <c r="D2023">
        <f ca="1">OFFSET(walk!$A$2:$Y$402,TRUNC((ROW()-ROW($D$2))/COLUMNS(walk!$A$2:$Y$402)),MOD(ROW()-ROW($D$2),COLUMNS(walk!$A$2:$Y$402)),1,1)</f>
        <v>16</v>
      </c>
      <c r="E2023">
        <f ca="1">OFFSET(bike!$A$2:$Y$402,TRUNC((ROW()-ROW($E$2))/COLUMNS(bike!$A$2:$Y$402)),MOD(ROW()-ROW($E$2),COLUMNS(bike!$A$2:$Y$402)),1,1)</f>
        <v>4</v>
      </c>
      <c r="F2023">
        <f ca="1">OFFSET(transit!$A$2:$Y$402,TRUNC((ROW()-ROW($F$2))/COLUMNS(transit!$A$2:$Y$402)),MOD(ROW()-ROW($F$2),COLUMNS(transit!$A$2:$Y$402)),1,1)</f>
        <v>12</v>
      </c>
      <c r="G2023">
        <f ca="1">OFFSET(drive!$A$2:$Y$402,TRUNC((ROW()-ROW($G$2))/COLUMNS(drive!$A$2:$Y$402)),MOD(ROW()-ROW($G$2),COLUMNS(drive!$A$2:$Y$402)),1,1)</f>
        <v>3</v>
      </c>
      <c r="H2023" s="5">
        <f ca="1">(VLOOKUP($B2023,weights!$A$2:$R$6,4))*VLOOKUP($B2023,weights!$A$2:$R$6,6)^C2023*(VLOOKUP($B2023,weights!$A$2:$R$6,15)*EXP(VLOOKUP($B2023,weights!$A$2:$R$6,11)*D2023)+VLOOKUP($B2023,weights!$A$2:$R$6,16)*EXP(VLOOKUP($B2023,weights!$A$2:$R$6,12)*E2023)+VLOOKUP($B2023,weights!$A$2:$R$6,17)*EXP(VLOOKUP($B2023,weights!$A$2:$R$6,13)*F2023)+VLOOKUP($B2023,weights!$A$2:$R$6,18)*EXP(VLOOKUP($B2023,weights!$A$2:$R$6,14)*G2023))</f>
        <v>2.4320468722505644</v>
      </c>
    </row>
    <row r="2024" spans="1:8" ht="12.75" x14ac:dyDescent="0.2">
      <c r="A2024">
        <f t="shared" si="0"/>
        <v>81</v>
      </c>
      <c r="B2024" t="str">
        <f t="shared" ref="B2024:C2024" si="1998">B1999</f>
        <v>pharmacy</v>
      </c>
      <c r="C2024">
        <f t="shared" si="1998"/>
        <v>2</v>
      </c>
      <c r="D2024">
        <f ca="1">OFFSET(walk!$A$2:$Y$402,TRUNC((ROW()-ROW($D$2))/COLUMNS(walk!$A$2:$Y$402)),MOD(ROW()-ROW($D$2),COLUMNS(walk!$A$2:$Y$402)),1,1)</f>
        <v>17</v>
      </c>
      <c r="E2024">
        <f ca="1">OFFSET(bike!$A$2:$Y$402,TRUNC((ROW()-ROW($E$2))/COLUMNS(bike!$A$2:$Y$402)),MOD(ROW()-ROW($E$2),COLUMNS(bike!$A$2:$Y$402)),1,1)</f>
        <v>4</v>
      </c>
      <c r="F2024">
        <f ca="1">OFFSET(transit!$A$2:$Y$402,TRUNC((ROW()-ROW($F$2))/COLUMNS(transit!$A$2:$Y$402)),MOD(ROW()-ROW($F$2),COLUMNS(transit!$A$2:$Y$402)),1,1)</f>
        <v>17</v>
      </c>
      <c r="G2024">
        <f ca="1">OFFSET(drive!$A$2:$Y$402,TRUNC((ROW()-ROW($G$2))/COLUMNS(drive!$A$2:$Y$402)),MOD(ROW()-ROW($G$2),COLUMNS(drive!$A$2:$Y$402)),1,1)</f>
        <v>3</v>
      </c>
      <c r="H2024" s="5">
        <f ca="1">(VLOOKUP($B2024,weights!$A$2:$R$6,4))*VLOOKUP($B2024,weights!$A$2:$R$6,6)^C2024*(VLOOKUP($B2024,weights!$A$2:$R$6,15)*EXP(VLOOKUP($B2024,weights!$A$2:$R$6,11)*D2024)+VLOOKUP($B2024,weights!$A$2:$R$6,16)*EXP(VLOOKUP($B2024,weights!$A$2:$R$6,12)*E2024)+VLOOKUP($B2024,weights!$A$2:$R$6,17)*EXP(VLOOKUP($B2024,weights!$A$2:$R$6,13)*F2024)+VLOOKUP($B2024,weights!$A$2:$R$6,18)*EXP(VLOOKUP($B2024,weights!$A$2:$R$6,14)*G2024))</f>
        <v>1.1136317076297078</v>
      </c>
    </row>
    <row r="2025" spans="1:8" ht="12.75" x14ac:dyDescent="0.2">
      <c r="A2025">
        <f t="shared" si="0"/>
        <v>81</v>
      </c>
      <c r="B2025" t="str">
        <f t="shared" ref="B2025:C2025" si="1999">B2000</f>
        <v>bank</v>
      </c>
      <c r="C2025">
        <f t="shared" si="1999"/>
        <v>0</v>
      </c>
      <c r="D2025">
        <f ca="1">OFFSET(walk!$A$2:$Y$402,TRUNC((ROW()-ROW($D$2))/COLUMNS(walk!$A$2:$Y$402)),MOD(ROW()-ROW($D$2),COLUMNS(walk!$A$2:$Y$402)),1,1)</f>
        <v>28</v>
      </c>
      <c r="E2025">
        <f ca="1">OFFSET(bike!$A$2:$Y$402,TRUNC((ROW()-ROW($E$2))/COLUMNS(bike!$A$2:$Y$402)),MOD(ROW()-ROW($E$2),COLUMNS(bike!$A$2:$Y$402)),1,1)</f>
        <v>8</v>
      </c>
      <c r="F2025">
        <f ca="1">OFFSET(transit!$A$2:$Y$402,TRUNC((ROW()-ROW($F$2))/COLUMNS(transit!$A$2:$Y$402)),MOD(ROW()-ROW($F$2),COLUMNS(transit!$A$2:$Y$402)),1,1)</f>
        <v>17</v>
      </c>
      <c r="G2025">
        <f ca="1">OFFSET(drive!$A$2:$Y$402,TRUNC((ROW()-ROW($G$2))/COLUMNS(drive!$A$2:$Y$402)),MOD(ROW()-ROW($G$2),COLUMNS(drive!$A$2:$Y$402)),1,1)</f>
        <v>7</v>
      </c>
      <c r="H2025" s="5">
        <f ca="1">(VLOOKUP($B2025,weights!$A$2:$R$6,4))*VLOOKUP($B2025,weights!$A$2:$R$6,6)^C2025*(VLOOKUP($B2025,weights!$A$2:$R$6,15)*EXP(VLOOKUP($B2025,weights!$A$2:$R$6,11)*D2025)+VLOOKUP($B2025,weights!$A$2:$R$6,16)*EXP(VLOOKUP($B2025,weights!$A$2:$R$6,12)*E2025)+VLOOKUP($B2025,weights!$A$2:$R$6,17)*EXP(VLOOKUP($B2025,weights!$A$2:$R$6,13)*F2025)+VLOOKUP($B2025,weights!$A$2:$R$6,18)*EXP(VLOOKUP($B2025,weights!$A$2:$R$6,14)*G2025))</f>
        <v>2.1122589167230457</v>
      </c>
    </row>
    <row r="2026" spans="1:8" ht="12.75" x14ac:dyDescent="0.2">
      <c r="A2026">
        <f t="shared" si="0"/>
        <v>81</v>
      </c>
      <c r="B2026" t="str">
        <f t="shared" ref="B2026:C2026" si="2000">B2001</f>
        <v>bank</v>
      </c>
      <c r="C2026">
        <f t="shared" si="2000"/>
        <v>1</v>
      </c>
      <c r="D2026">
        <f ca="1">OFFSET(walk!$A$2:$Y$402,TRUNC((ROW()-ROW($D$2))/COLUMNS(walk!$A$2:$Y$402)),MOD(ROW()-ROW($D$2),COLUMNS(walk!$A$2:$Y$402)),1,1)</f>
        <v>45</v>
      </c>
      <c r="E2026">
        <f ca="1">OFFSET(bike!$A$2:$Y$402,TRUNC((ROW()-ROW($E$2))/COLUMNS(bike!$A$2:$Y$402)),MOD(ROW()-ROW($E$2),COLUMNS(bike!$A$2:$Y$402)),1,1)</f>
        <v>14</v>
      </c>
      <c r="F2026">
        <f ca="1">OFFSET(transit!$A$2:$Y$402,TRUNC((ROW()-ROW($F$2))/COLUMNS(transit!$A$2:$Y$402)),MOD(ROW()-ROW($F$2),COLUMNS(transit!$A$2:$Y$402)),1,1)</f>
        <v>36</v>
      </c>
      <c r="G2026">
        <f ca="1">OFFSET(drive!$A$2:$Y$402,TRUNC((ROW()-ROW($G$2))/COLUMNS(drive!$A$2:$Y$402)),MOD(ROW()-ROW($G$2),COLUMNS(drive!$A$2:$Y$402)),1,1)</f>
        <v>8</v>
      </c>
      <c r="H2026" s="5">
        <f ca="1">(VLOOKUP($B2026,weights!$A$2:$R$6,4))*VLOOKUP($B2026,weights!$A$2:$R$6,6)^C2026*(VLOOKUP($B2026,weights!$A$2:$R$6,15)*EXP(VLOOKUP($B2026,weights!$A$2:$R$6,11)*D2026)+VLOOKUP($B2026,weights!$A$2:$R$6,16)*EXP(VLOOKUP($B2026,weights!$A$2:$R$6,12)*E2026)+VLOOKUP($B2026,weights!$A$2:$R$6,17)*EXP(VLOOKUP($B2026,weights!$A$2:$R$6,13)*F2026)+VLOOKUP($B2026,weights!$A$2:$R$6,18)*EXP(VLOOKUP($B2026,weights!$A$2:$R$6,14)*G2026))</f>
        <v>0.43792167399399856</v>
      </c>
    </row>
    <row r="2027" spans="1:8" ht="12.75" x14ac:dyDescent="0.2">
      <c r="A2027">
        <f t="shared" si="0"/>
        <v>82</v>
      </c>
      <c r="B2027" t="str">
        <f t="shared" ref="B2027:C2027" si="2001">B2002</f>
        <v>restaurant</v>
      </c>
      <c r="C2027">
        <f t="shared" si="2001"/>
        <v>0</v>
      </c>
      <c r="D2027">
        <f ca="1">OFFSET(walk!$A$2:$Y$402,TRUNC((ROW()-ROW($D$2))/COLUMNS(walk!$A$2:$Y$402)),MOD(ROW()-ROW($D$2),COLUMNS(walk!$A$2:$Y$402)),1,1)</f>
        <v>5</v>
      </c>
      <c r="E2027">
        <f ca="1">OFFSET(bike!$A$2:$Y$402,TRUNC((ROW()-ROW($E$2))/COLUMNS(bike!$A$2:$Y$402)),MOD(ROW()-ROW($E$2),COLUMNS(bike!$A$2:$Y$402)),1,1)</f>
        <v>1</v>
      </c>
      <c r="F2027">
        <f ca="1">OFFSET(transit!$A$2:$Y$402,TRUNC((ROW()-ROW($F$2))/COLUMNS(transit!$A$2:$Y$402)),MOD(ROW()-ROW($F$2),COLUMNS(transit!$A$2:$Y$402)),1,1)</f>
        <v>5</v>
      </c>
      <c r="G2027">
        <f ca="1">OFFSET(drive!$A$2:$Y$402,TRUNC((ROW()-ROW($G$2))/COLUMNS(drive!$A$2:$Y$402)),MOD(ROW()-ROW($G$2),COLUMNS(drive!$A$2:$Y$402)),1,1)</f>
        <v>1</v>
      </c>
      <c r="H2027" s="5">
        <f ca="1">(VLOOKUP($B2027,weights!$A$2:$R$6,4))*VLOOKUP($B2027,weights!$A$2:$R$6,6)^C2027*(VLOOKUP($B2027,weights!$A$2:$R$6,15)*EXP(VLOOKUP($B2027,weights!$A$2:$R$6,11)*D2027)+VLOOKUP($B2027,weights!$A$2:$R$6,16)*EXP(VLOOKUP($B2027,weights!$A$2:$R$6,12)*E2027)+VLOOKUP($B2027,weights!$A$2:$R$6,17)*EXP(VLOOKUP($B2027,weights!$A$2:$R$6,13)*F2027)+VLOOKUP($B2027,weights!$A$2:$R$6,18)*EXP(VLOOKUP($B2027,weights!$A$2:$R$6,14)*G2027))</f>
        <v>41.195015976462628</v>
      </c>
    </row>
    <row r="2028" spans="1:8" ht="12.75" x14ac:dyDescent="0.2">
      <c r="A2028">
        <f t="shared" si="0"/>
        <v>82</v>
      </c>
      <c r="B2028" t="str">
        <f t="shared" ref="B2028:C2028" si="2002">B2003</f>
        <v>restaurant</v>
      </c>
      <c r="C2028">
        <f t="shared" si="2002"/>
        <v>1</v>
      </c>
      <c r="D2028">
        <f ca="1">OFFSET(walk!$A$2:$Y$402,TRUNC((ROW()-ROW($D$2))/COLUMNS(walk!$A$2:$Y$402)),MOD(ROW()-ROW($D$2),COLUMNS(walk!$A$2:$Y$402)),1,1)</f>
        <v>5</v>
      </c>
      <c r="E2028">
        <f ca="1">OFFSET(bike!$A$2:$Y$402,TRUNC((ROW()-ROW($E$2))/COLUMNS(bike!$A$2:$Y$402)),MOD(ROW()-ROW($E$2),COLUMNS(bike!$A$2:$Y$402)),1,1)</f>
        <v>1</v>
      </c>
      <c r="F2028">
        <f ca="1">OFFSET(transit!$A$2:$Y$402,TRUNC((ROW()-ROW($F$2))/COLUMNS(transit!$A$2:$Y$402)),MOD(ROW()-ROW($F$2),COLUMNS(transit!$A$2:$Y$402)),1,1)</f>
        <v>5</v>
      </c>
      <c r="G2028">
        <f ca="1">OFFSET(drive!$A$2:$Y$402,TRUNC((ROW()-ROW($G$2))/COLUMNS(drive!$A$2:$Y$402)),MOD(ROW()-ROW($G$2),COLUMNS(drive!$A$2:$Y$402)),1,1)</f>
        <v>1</v>
      </c>
      <c r="H2028" s="5">
        <f ca="1">(VLOOKUP($B2028,weights!$A$2:$R$6,4))*VLOOKUP($B2028,weights!$A$2:$R$6,6)^C2028*(VLOOKUP($B2028,weights!$A$2:$R$6,15)*EXP(VLOOKUP($B2028,weights!$A$2:$R$6,11)*D2028)+VLOOKUP($B2028,weights!$A$2:$R$6,16)*EXP(VLOOKUP($B2028,weights!$A$2:$R$6,12)*E2028)+VLOOKUP($B2028,weights!$A$2:$R$6,17)*EXP(VLOOKUP($B2028,weights!$A$2:$R$6,13)*F2028)+VLOOKUP($B2028,weights!$A$2:$R$6,18)*EXP(VLOOKUP($B2028,weights!$A$2:$R$6,14)*G2028))</f>
        <v>36.922940245570203</v>
      </c>
    </row>
    <row r="2029" spans="1:8" ht="12.75" x14ac:dyDescent="0.2">
      <c r="A2029">
        <f t="shared" si="0"/>
        <v>82</v>
      </c>
      <c r="B2029" t="str">
        <f t="shared" ref="B2029:C2029" si="2003">B2004</f>
        <v>restaurant</v>
      </c>
      <c r="C2029">
        <f t="shared" si="2003"/>
        <v>2</v>
      </c>
      <c r="D2029">
        <f ca="1">OFFSET(walk!$A$2:$Y$402,TRUNC((ROW()-ROW($D$2))/COLUMNS(walk!$A$2:$Y$402)),MOD(ROW()-ROW($D$2),COLUMNS(walk!$A$2:$Y$402)),1,1)</f>
        <v>10</v>
      </c>
      <c r="E2029">
        <f ca="1">OFFSET(bike!$A$2:$Y$402,TRUNC((ROW()-ROW($E$2))/COLUMNS(bike!$A$2:$Y$402)),MOD(ROW()-ROW($E$2),COLUMNS(bike!$A$2:$Y$402)),1,1)</f>
        <v>3</v>
      </c>
      <c r="F2029">
        <f ca="1">OFFSET(transit!$A$2:$Y$402,TRUNC((ROW()-ROW($F$2))/COLUMNS(transit!$A$2:$Y$402)),MOD(ROW()-ROW($F$2),COLUMNS(transit!$A$2:$Y$402)),1,1)</f>
        <v>5</v>
      </c>
      <c r="G2029">
        <f ca="1">OFFSET(drive!$A$2:$Y$402,TRUNC((ROW()-ROW($G$2))/COLUMNS(drive!$A$2:$Y$402)),MOD(ROW()-ROW($G$2),COLUMNS(drive!$A$2:$Y$402)),1,1)</f>
        <v>2</v>
      </c>
      <c r="H2029" s="5">
        <f ca="1">(VLOOKUP($B2029,weights!$A$2:$R$6,4))*VLOOKUP($B2029,weights!$A$2:$R$6,6)^C2029*(VLOOKUP($B2029,weights!$A$2:$R$6,15)*EXP(VLOOKUP($B2029,weights!$A$2:$R$6,11)*D2029)+VLOOKUP($B2029,weights!$A$2:$R$6,16)*EXP(VLOOKUP($B2029,weights!$A$2:$R$6,12)*E2029)+VLOOKUP($B2029,weights!$A$2:$R$6,17)*EXP(VLOOKUP($B2029,weights!$A$2:$R$6,13)*F2029)+VLOOKUP($B2029,weights!$A$2:$R$6,18)*EXP(VLOOKUP($B2029,weights!$A$2:$R$6,14)*G2029))</f>
        <v>24.004846216976539</v>
      </c>
    </row>
    <row r="2030" spans="1:8" ht="12.75" x14ac:dyDescent="0.2">
      <c r="A2030">
        <f t="shared" si="0"/>
        <v>82</v>
      </c>
      <c r="B2030" t="str">
        <f t="shared" ref="B2030:C2030" si="2004">B2005</f>
        <v>restaurant</v>
      </c>
      <c r="C2030">
        <f t="shared" si="2004"/>
        <v>3</v>
      </c>
      <c r="D2030">
        <f ca="1">OFFSET(walk!$A$2:$Y$402,TRUNC((ROW()-ROW($D$2))/COLUMNS(walk!$A$2:$Y$402)),MOD(ROW()-ROW($D$2),COLUMNS(walk!$A$2:$Y$402)),1,1)</f>
        <v>10</v>
      </c>
      <c r="E2030">
        <f ca="1">OFFSET(bike!$A$2:$Y$402,TRUNC((ROW()-ROW($E$2))/COLUMNS(bike!$A$2:$Y$402)),MOD(ROW()-ROW($E$2),COLUMNS(bike!$A$2:$Y$402)),1,1)</f>
        <v>3</v>
      </c>
      <c r="F2030">
        <f ca="1">OFFSET(transit!$A$2:$Y$402,TRUNC((ROW()-ROW($F$2))/COLUMNS(transit!$A$2:$Y$402)),MOD(ROW()-ROW($F$2),COLUMNS(transit!$A$2:$Y$402)),1,1)</f>
        <v>7</v>
      </c>
      <c r="G2030">
        <f ca="1">OFFSET(drive!$A$2:$Y$402,TRUNC((ROW()-ROW($G$2))/COLUMNS(drive!$A$2:$Y$402)),MOD(ROW()-ROW($G$2),COLUMNS(drive!$A$2:$Y$402)),1,1)</f>
        <v>2</v>
      </c>
      <c r="H2030" s="5">
        <f ca="1">(VLOOKUP($B2030,weights!$A$2:$R$6,4))*VLOOKUP($B2030,weights!$A$2:$R$6,6)^C2030*(VLOOKUP($B2030,weights!$A$2:$R$6,15)*EXP(VLOOKUP($B2030,weights!$A$2:$R$6,11)*D2030)+VLOOKUP($B2030,weights!$A$2:$R$6,16)*EXP(VLOOKUP($B2030,weights!$A$2:$R$6,12)*E2030)+VLOOKUP($B2030,weights!$A$2:$R$6,17)*EXP(VLOOKUP($B2030,weights!$A$2:$R$6,13)*F2030)+VLOOKUP($B2030,weights!$A$2:$R$6,18)*EXP(VLOOKUP($B2030,weights!$A$2:$R$6,14)*G2030))</f>
        <v>20.065263188714205</v>
      </c>
    </row>
    <row r="2031" spans="1:8" ht="12.75" x14ac:dyDescent="0.2">
      <c r="A2031">
        <f t="shared" si="0"/>
        <v>82</v>
      </c>
      <c r="B2031" t="str">
        <f t="shared" ref="B2031:C2031" si="2005">B2006</f>
        <v>restaurant</v>
      </c>
      <c r="C2031">
        <f t="shared" si="2005"/>
        <v>4</v>
      </c>
      <c r="D2031">
        <f ca="1">OFFSET(walk!$A$2:$Y$402,TRUNC((ROW()-ROW($D$2))/COLUMNS(walk!$A$2:$Y$402)),MOD(ROW()-ROW($D$2),COLUMNS(walk!$A$2:$Y$402)),1,1)</f>
        <v>13</v>
      </c>
      <c r="E2031">
        <f ca="1">OFFSET(bike!$A$2:$Y$402,TRUNC((ROW()-ROW($E$2))/COLUMNS(bike!$A$2:$Y$402)),MOD(ROW()-ROW($E$2),COLUMNS(bike!$A$2:$Y$402)),1,1)</f>
        <v>3</v>
      </c>
      <c r="F2031">
        <f ca="1">OFFSET(transit!$A$2:$Y$402,TRUNC((ROW()-ROW($F$2))/COLUMNS(transit!$A$2:$Y$402)),MOD(ROW()-ROW($F$2),COLUMNS(transit!$A$2:$Y$402)),1,1)</f>
        <v>7</v>
      </c>
      <c r="G2031">
        <f ca="1">OFFSET(drive!$A$2:$Y$402,TRUNC((ROW()-ROW($G$2))/COLUMNS(drive!$A$2:$Y$402)),MOD(ROW()-ROW($G$2),COLUMNS(drive!$A$2:$Y$402)),1,1)</f>
        <v>3</v>
      </c>
      <c r="H2031" s="5">
        <f ca="1">(VLOOKUP($B2031,weights!$A$2:$R$6,4))*VLOOKUP($B2031,weights!$A$2:$R$6,6)^C2031*(VLOOKUP($B2031,weights!$A$2:$R$6,15)*EXP(VLOOKUP($B2031,weights!$A$2:$R$6,11)*D2031)+VLOOKUP($B2031,weights!$A$2:$R$6,16)*EXP(VLOOKUP($B2031,weights!$A$2:$R$6,12)*E2031)+VLOOKUP($B2031,weights!$A$2:$R$6,17)*EXP(VLOOKUP($B2031,weights!$A$2:$R$6,13)*F2031)+VLOOKUP($B2031,weights!$A$2:$R$6,18)*EXP(VLOOKUP($B2031,weights!$A$2:$R$6,14)*G2031))</f>
        <v>16.15275523997882</v>
      </c>
    </row>
    <row r="2032" spans="1:8" ht="12.75" x14ac:dyDescent="0.2">
      <c r="A2032">
        <f t="shared" si="0"/>
        <v>82</v>
      </c>
      <c r="B2032" t="str">
        <f t="shared" ref="B2032:C2032" si="2006">B2007</f>
        <v>restaurant</v>
      </c>
      <c r="C2032">
        <f t="shared" si="2006"/>
        <v>5</v>
      </c>
      <c r="D2032">
        <f ca="1">OFFSET(walk!$A$2:$Y$402,TRUNC((ROW()-ROW($D$2))/COLUMNS(walk!$A$2:$Y$402)),MOD(ROW()-ROW($D$2),COLUMNS(walk!$A$2:$Y$402)),1,1)</f>
        <v>13</v>
      </c>
      <c r="E2032">
        <f ca="1">OFFSET(bike!$A$2:$Y$402,TRUNC((ROW()-ROW($E$2))/COLUMNS(bike!$A$2:$Y$402)),MOD(ROW()-ROW($E$2),COLUMNS(bike!$A$2:$Y$402)),1,1)</f>
        <v>3</v>
      </c>
      <c r="F2032">
        <f ca="1">OFFSET(transit!$A$2:$Y$402,TRUNC((ROW()-ROW($F$2))/COLUMNS(transit!$A$2:$Y$402)),MOD(ROW()-ROW($F$2),COLUMNS(transit!$A$2:$Y$402)),1,1)</f>
        <v>7</v>
      </c>
      <c r="G2032">
        <f ca="1">OFFSET(drive!$A$2:$Y$402,TRUNC((ROW()-ROW($G$2))/COLUMNS(drive!$A$2:$Y$402)),MOD(ROW()-ROW($G$2),COLUMNS(drive!$A$2:$Y$402)),1,1)</f>
        <v>3</v>
      </c>
      <c r="H2032" s="5">
        <f ca="1">(VLOOKUP($B2032,weights!$A$2:$R$6,4))*VLOOKUP($B2032,weights!$A$2:$R$6,6)^C2032*(VLOOKUP($B2032,weights!$A$2:$R$6,15)*EXP(VLOOKUP($B2032,weights!$A$2:$R$6,11)*D2032)+VLOOKUP($B2032,weights!$A$2:$R$6,16)*EXP(VLOOKUP($B2032,weights!$A$2:$R$6,12)*E2032)+VLOOKUP($B2032,weights!$A$2:$R$6,17)*EXP(VLOOKUP($B2032,weights!$A$2:$R$6,13)*F2032)+VLOOKUP($B2032,weights!$A$2:$R$6,18)*EXP(VLOOKUP($B2032,weights!$A$2:$R$6,14)*G2032))</f>
        <v>14.477654696573607</v>
      </c>
    </row>
    <row r="2033" spans="1:8" ht="12.75" x14ac:dyDescent="0.2">
      <c r="A2033">
        <f t="shared" si="0"/>
        <v>82</v>
      </c>
      <c r="B2033" t="str">
        <f t="shared" ref="B2033:C2033" si="2007">B2008</f>
        <v>restaurant</v>
      </c>
      <c r="C2033">
        <f t="shared" si="2007"/>
        <v>6</v>
      </c>
      <c r="D2033">
        <f ca="1">OFFSET(walk!$A$2:$Y$402,TRUNC((ROW()-ROW($D$2))/COLUMNS(walk!$A$2:$Y$402)),MOD(ROW()-ROW($D$2),COLUMNS(walk!$A$2:$Y$402)),1,1)</f>
        <v>14</v>
      </c>
      <c r="E2033">
        <f ca="1">OFFSET(bike!$A$2:$Y$402,TRUNC((ROW()-ROW($E$2))/COLUMNS(bike!$A$2:$Y$402)),MOD(ROW()-ROW($E$2),COLUMNS(bike!$A$2:$Y$402)),1,1)</f>
        <v>3</v>
      </c>
      <c r="F2033">
        <f ca="1">OFFSET(transit!$A$2:$Y$402,TRUNC((ROW()-ROW($F$2))/COLUMNS(transit!$A$2:$Y$402)),MOD(ROW()-ROW($F$2),COLUMNS(transit!$A$2:$Y$402)),1,1)</f>
        <v>8</v>
      </c>
      <c r="G2033">
        <f ca="1">OFFSET(drive!$A$2:$Y$402,TRUNC((ROW()-ROW($G$2))/COLUMNS(drive!$A$2:$Y$402)),MOD(ROW()-ROW($G$2),COLUMNS(drive!$A$2:$Y$402)),1,1)</f>
        <v>4</v>
      </c>
      <c r="H2033" s="5">
        <f ca="1">(VLOOKUP($B2033,weights!$A$2:$R$6,4))*VLOOKUP($B2033,weights!$A$2:$R$6,6)^C2033*(VLOOKUP($B2033,weights!$A$2:$R$6,15)*EXP(VLOOKUP($B2033,weights!$A$2:$R$6,11)*D2033)+VLOOKUP($B2033,weights!$A$2:$R$6,16)*EXP(VLOOKUP($B2033,weights!$A$2:$R$6,12)*E2033)+VLOOKUP($B2033,weights!$A$2:$R$6,17)*EXP(VLOOKUP($B2033,weights!$A$2:$R$6,13)*F2033)+VLOOKUP($B2033,weights!$A$2:$R$6,18)*EXP(VLOOKUP($B2033,weights!$A$2:$R$6,14)*G2033))</f>
        <v>11.655205696403033</v>
      </c>
    </row>
    <row r="2034" spans="1:8" ht="12.75" x14ac:dyDescent="0.2">
      <c r="A2034">
        <f t="shared" si="0"/>
        <v>82</v>
      </c>
      <c r="B2034" t="str">
        <f t="shared" ref="B2034:C2034" si="2008">B2009</f>
        <v>restaurant</v>
      </c>
      <c r="C2034">
        <f t="shared" si="2008"/>
        <v>7</v>
      </c>
      <c r="D2034">
        <f ca="1">OFFSET(walk!$A$2:$Y$402,TRUNC((ROW()-ROW($D$2))/COLUMNS(walk!$A$2:$Y$402)),MOD(ROW()-ROW($D$2),COLUMNS(walk!$A$2:$Y$402)),1,1)</f>
        <v>14</v>
      </c>
      <c r="E2034">
        <f ca="1">OFFSET(bike!$A$2:$Y$402,TRUNC((ROW()-ROW($E$2))/COLUMNS(bike!$A$2:$Y$402)),MOD(ROW()-ROW($E$2),COLUMNS(bike!$A$2:$Y$402)),1,1)</f>
        <v>4</v>
      </c>
      <c r="F2034">
        <f ca="1">OFFSET(transit!$A$2:$Y$402,TRUNC((ROW()-ROW($F$2))/COLUMNS(transit!$A$2:$Y$402)),MOD(ROW()-ROW($F$2),COLUMNS(transit!$A$2:$Y$402)),1,1)</f>
        <v>8</v>
      </c>
      <c r="G2034">
        <f ca="1">OFFSET(drive!$A$2:$Y$402,TRUNC((ROW()-ROW($G$2))/COLUMNS(drive!$A$2:$Y$402)),MOD(ROW()-ROW($G$2),COLUMNS(drive!$A$2:$Y$402)),1,1)</f>
        <v>4</v>
      </c>
      <c r="H2034" s="5">
        <f ca="1">(VLOOKUP($B2034,weights!$A$2:$R$6,4))*VLOOKUP($B2034,weights!$A$2:$R$6,6)^C2034*(VLOOKUP($B2034,weights!$A$2:$R$6,15)*EXP(VLOOKUP($B2034,weights!$A$2:$R$6,11)*D2034)+VLOOKUP($B2034,weights!$A$2:$R$6,16)*EXP(VLOOKUP($B2034,weights!$A$2:$R$6,12)*E2034)+VLOOKUP($B2034,weights!$A$2:$R$6,17)*EXP(VLOOKUP($B2034,weights!$A$2:$R$6,13)*F2034)+VLOOKUP($B2034,weights!$A$2:$R$6,18)*EXP(VLOOKUP($B2034,weights!$A$2:$R$6,14)*G2034))</f>
        <v>9.6786878730590811</v>
      </c>
    </row>
    <row r="2035" spans="1:8" ht="12.75" x14ac:dyDescent="0.2">
      <c r="A2035">
        <f t="shared" si="0"/>
        <v>82</v>
      </c>
      <c r="B2035" t="str">
        <f t="shared" ref="B2035:C2035" si="2009">B2010</f>
        <v>restaurant</v>
      </c>
      <c r="C2035">
        <f t="shared" si="2009"/>
        <v>8</v>
      </c>
      <c r="D2035">
        <f ca="1">OFFSET(walk!$A$2:$Y$402,TRUNC((ROW()-ROW($D$2))/COLUMNS(walk!$A$2:$Y$402)),MOD(ROW()-ROW($D$2),COLUMNS(walk!$A$2:$Y$402)),1,1)</f>
        <v>16</v>
      </c>
      <c r="E2035">
        <f ca="1">OFFSET(bike!$A$2:$Y$402,TRUNC((ROW()-ROW($E$2))/COLUMNS(bike!$A$2:$Y$402)),MOD(ROW()-ROW($E$2),COLUMNS(bike!$A$2:$Y$402)),1,1)</f>
        <v>4</v>
      </c>
      <c r="F2035">
        <f ca="1">OFFSET(transit!$A$2:$Y$402,TRUNC((ROW()-ROW($F$2))/COLUMNS(transit!$A$2:$Y$402)),MOD(ROW()-ROW($F$2),COLUMNS(transit!$A$2:$Y$402)),1,1)</f>
        <v>10</v>
      </c>
      <c r="G2035">
        <f ca="1">OFFSET(drive!$A$2:$Y$402,TRUNC((ROW()-ROW($G$2))/COLUMNS(drive!$A$2:$Y$402)),MOD(ROW()-ROW($G$2),COLUMNS(drive!$A$2:$Y$402)),1,1)</f>
        <v>4</v>
      </c>
      <c r="H2035" s="5">
        <f ca="1">(VLOOKUP($B2035,weights!$A$2:$R$6,4))*VLOOKUP($B2035,weights!$A$2:$R$6,6)^C2035*(VLOOKUP($B2035,weights!$A$2:$R$6,15)*EXP(VLOOKUP($B2035,weights!$A$2:$R$6,11)*D2035)+VLOOKUP($B2035,weights!$A$2:$R$6,16)*EXP(VLOOKUP($B2035,weights!$A$2:$R$6,12)*E2035)+VLOOKUP($B2035,weights!$A$2:$R$6,17)*EXP(VLOOKUP($B2035,weights!$A$2:$R$6,13)*F2035)+VLOOKUP($B2035,weights!$A$2:$R$6,18)*EXP(VLOOKUP($B2035,weights!$A$2:$R$6,14)*G2035))</f>
        <v>8.0161528030413933</v>
      </c>
    </row>
    <row r="2036" spans="1:8" ht="12.75" x14ac:dyDescent="0.2">
      <c r="A2036">
        <f t="shared" si="0"/>
        <v>82</v>
      </c>
      <c r="B2036" t="str">
        <f t="shared" ref="B2036:C2036" si="2010">B2011</f>
        <v>restaurant</v>
      </c>
      <c r="C2036">
        <f t="shared" si="2010"/>
        <v>9</v>
      </c>
      <c r="D2036">
        <f ca="1">OFFSET(walk!$A$2:$Y$402,TRUNC((ROW()-ROW($D$2))/COLUMNS(walk!$A$2:$Y$402)),MOD(ROW()-ROW($D$2),COLUMNS(walk!$A$2:$Y$402)),1,1)</f>
        <v>19</v>
      </c>
      <c r="E2036">
        <f ca="1">OFFSET(bike!$A$2:$Y$402,TRUNC((ROW()-ROW($E$2))/COLUMNS(bike!$A$2:$Y$402)),MOD(ROW()-ROW($E$2),COLUMNS(bike!$A$2:$Y$402)),1,1)</f>
        <v>5</v>
      </c>
      <c r="F2036">
        <f ca="1">OFFSET(transit!$A$2:$Y$402,TRUNC((ROW()-ROW($F$2))/COLUMNS(transit!$A$2:$Y$402)),MOD(ROW()-ROW($F$2),COLUMNS(transit!$A$2:$Y$402)),1,1)</f>
        <v>15</v>
      </c>
      <c r="G2036">
        <f ca="1">OFFSET(drive!$A$2:$Y$402,TRUNC((ROW()-ROW($G$2))/COLUMNS(drive!$A$2:$Y$402)),MOD(ROW()-ROW($G$2),COLUMNS(drive!$A$2:$Y$402)),1,1)</f>
        <v>4</v>
      </c>
      <c r="H2036" s="5">
        <f ca="1">(VLOOKUP($B2036,weights!$A$2:$R$6,4))*VLOOKUP($B2036,weights!$A$2:$R$6,6)^C2036*(VLOOKUP($B2036,weights!$A$2:$R$6,15)*EXP(VLOOKUP($B2036,weights!$A$2:$R$6,11)*D2036)+VLOOKUP($B2036,weights!$A$2:$R$6,16)*EXP(VLOOKUP($B2036,weights!$A$2:$R$6,12)*E2036)+VLOOKUP($B2036,weights!$A$2:$R$6,17)*EXP(VLOOKUP($B2036,weights!$A$2:$R$6,13)*F2036)+VLOOKUP($B2036,weights!$A$2:$R$6,18)*EXP(VLOOKUP($B2036,weights!$A$2:$R$6,14)*G2036))</f>
        <v>5.8912350120375505</v>
      </c>
    </row>
    <row r="2037" spans="1:8" ht="12.75" x14ac:dyDescent="0.2">
      <c r="A2037">
        <f t="shared" si="0"/>
        <v>82</v>
      </c>
      <c r="B2037" t="str">
        <f t="shared" ref="B2037:C2037" si="2011">B2012</f>
        <v>supermarket</v>
      </c>
      <c r="C2037">
        <f t="shared" si="2011"/>
        <v>0</v>
      </c>
      <c r="D2037">
        <f ca="1">OFFSET(walk!$A$2:$Y$402,TRUNC((ROW()-ROW($D$2))/COLUMNS(walk!$A$2:$Y$402)),MOD(ROW()-ROW($D$2),COLUMNS(walk!$A$2:$Y$402)),1,1)</f>
        <v>38</v>
      </c>
      <c r="E2037">
        <f ca="1">OFFSET(bike!$A$2:$Y$402,TRUNC((ROW()-ROW($E$2))/COLUMNS(bike!$A$2:$Y$402)),MOD(ROW()-ROW($E$2),COLUMNS(bike!$A$2:$Y$402)),1,1)</f>
        <v>15</v>
      </c>
      <c r="F2037">
        <f ca="1">OFFSET(transit!$A$2:$Y$402,TRUNC((ROW()-ROW($F$2))/COLUMNS(transit!$A$2:$Y$402)),MOD(ROW()-ROW($F$2),COLUMNS(transit!$A$2:$Y$402)),1,1)</f>
        <v>19</v>
      </c>
      <c r="G2037">
        <f ca="1">OFFSET(drive!$A$2:$Y$402,TRUNC((ROW()-ROW($G$2))/COLUMNS(drive!$A$2:$Y$402)),MOD(ROW()-ROW($G$2),COLUMNS(drive!$A$2:$Y$402)),1,1)</f>
        <v>10</v>
      </c>
      <c r="H2037" s="5">
        <f ca="1">(VLOOKUP($B2037,weights!$A$2:$R$6,4))*VLOOKUP($B2037,weights!$A$2:$R$6,6)^C2037*(VLOOKUP($B2037,weights!$A$2:$R$6,15)*EXP(VLOOKUP($B2037,weights!$A$2:$R$6,11)*D2037)+VLOOKUP($B2037,weights!$A$2:$R$6,16)*EXP(VLOOKUP($B2037,weights!$A$2:$R$6,12)*E2037)+VLOOKUP($B2037,weights!$A$2:$R$6,17)*EXP(VLOOKUP($B2037,weights!$A$2:$R$6,13)*F2037)+VLOOKUP($B2037,weights!$A$2:$R$6,18)*EXP(VLOOKUP($B2037,weights!$A$2:$R$6,14)*G2037))</f>
        <v>2.5465806659025674</v>
      </c>
    </row>
    <row r="2038" spans="1:8" ht="12.75" x14ac:dyDescent="0.2">
      <c r="A2038">
        <f t="shared" si="0"/>
        <v>82</v>
      </c>
      <c r="B2038" t="str">
        <f t="shared" ref="B2038:C2038" si="2012">B2013</f>
        <v>supermarket</v>
      </c>
      <c r="C2038">
        <f t="shared" si="2012"/>
        <v>1</v>
      </c>
      <c r="D2038">
        <f ca="1">OFFSET(walk!$A$2:$Y$402,TRUNC((ROW()-ROW($D$2))/COLUMNS(walk!$A$2:$Y$402)),MOD(ROW()-ROW($D$2),COLUMNS(walk!$A$2:$Y$402)),1,1)</f>
        <v>53</v>
      </c>
      <c r="E2038">
        <f ca="1">OFFSET(bike!$A$2:$Y$402,TRUNC((ROW()-ROW($E$2))/COLUMNS(bike!$A$2:$Y$402)),MOD(ROW()-ROW($E$2),COLUMNS(bike!$A$2:$Y$402)),1,1)</f>
        <v>16</v>
      </c>
      <c r="F2038">
        <f ca="1">OFFSET(transit!$A$2:$Y$402,TRUNC((ROW()-ROW($F$2))/COLUMNS(transit!$A$2:$Y$402)),MOD(ROW()-ROW($F$2),COLUMNS(transit!$A$2:$Y$402)),1,1)</f>
        <v>23</v>
      </c>
      <c r="G2038">
        <f ca="1">OFFSET(drive!$A$2:$Y$402,TRUNC((ROW()-ROW($G$2))/COLUMNS(drive!$A$2:$Y$402)),MOD(ROW()-ROW($G$2),COLUMNS(drive!$A$2:$Y$402)),1,1)</f>
        <v>11</v>
      </c>
      <c r="H2038" s="5">
        <f ca="1">(VLOOKUP($B2038,weights!$A$2:$R$6,4))*VLOOKUP($B2038,weights!$A$2:$R$6,6)^C2038*(VLOOKUP($B2038,weights!$A$2:$R$6,15)*EXP(VLOOKUP($B2038,weights!$A$2:$R$6,11)*D2038)+VLOOKUP($B2038,weights!$A$2:$R$6,16)*EXP(VLOOKUP($B2038,weights!$A$2:$R$6,12)*E2038)+VLOOKUP($B2038,weights!$A$2:$R$6,17)*EXP(VLOOKUP($B2038,weights!$A$2:$R$6,13)*F2038)+VLOOKUP($B2038,weights!$A$2:$R$6,18)*EXP(VLOOKUP($B2038,weights!$A$2:$R$6,14)*G2038))</f>
        <v>1.1432223532252079</v>
      </c>
    </row>
    <row r="2039" spans="1:8" ht="12.75" x14ac:dyDescent="0.2">
      <c r="A2039">
        <f t="shared" si="0"/>
        <v>82</v>
      </c>
      <c r="B2039" t="str">
        <f t="shared" ref="B2039:C2039" si="2013">B2014</f>
        <v>supermarket</v>
      </c>
      <c r="C2039">
        <f t="shared" si="2013"/>
        <v>2</v>
      </c>
      <c r="D2039">
        <f ca="1">OFFSET(walk!$A$2:$Y$402,TRUNC((ROW()-ROW($D$2))/COLUMNS(walk!$A$2:$Y$402)),MOD(ROW()-ROW($D$2),COLUMNS(walk!$A$2:$Y$402)),1,1)</f>
        <v>58</v>
      </c>
      <c r="E2039">
        <f ca="1">OFFSET(bike!$A$2:$Y$402,TRUNC((ROW()-ROW($E$2))/COLUMNS(bike!$A$2:$Y$402)),MOD(ROW()-ROW($E$2),COLUMNS(bike!$A$2:$Y$402)),1,1)</f>
        <v>16</v>
      </c>
      <c r="F2039">
        <f ca="1">OFFSET(transit!$A$2:$Y$402,TRUNC((ROW()-ROW($F$2))/COLUMNS(transit!$A$2:$Y$402)),MOD(ROW()-ROW($F$2),COLUMNS(transit!$A$2:$Y$402)),1,1)</f>
        <v>30</v>
      </c>
      <c r="G2039">
        <f ca="1">OFFSET(drive!$A$2:$Y$402,TRUNC((ROW()-ROW($G$2))/COLUMNS(drive!$A$2:$Y$402)),MOD(ROW()-ROW($G$2),COLUMNS(drive!$A$2:$Y$402)),1,1)</f>
        <v>13</v>
      </c>
      <c r="H2039" s="5">
        <f ca="1">(VLOOKUP($B2039,weights!$A$2:$R$6,4))*VLOOKUP($B2039,weights!$A$2:$R$6,6)^C2039*(VLOOKUP($B2039,weights!$A$2:$R$6,15)*EXP(VLOOKUP($B2039,weights!$A$2:$R$6,11)*D2039)+VLOOKUP($B2039,weights!$A$2:$R$6,16)*EXP(VLOOKUP($B2039,weights!$A$2:$R$6,12)*E2039)+VLOOKUP($B2039,weights!$A$2:$R$6,17)*EXP(VLOOKUP($B2039,weights!$A$2:$R$6,13)*F2039)+VLOOKUP($B2039,weights!$A$2:$R$6,18)*EXP(VLOOKUP($B2039,weights!$A$2:$R$6,14)*G2039))</f>
        <v>0.43473048819765753</v>
      </c>
    </row>
    <row r="2040" spans="1:8" ht="12.75" x14ac:dyDescent="0.2">
      <c r="A2040">
        <f t="shared" si="0"/>
        <v>82</v>
      </c>
      <c r="B2040" t="str">
        <f t="shared" ref="B2040:C2040" si="2014">B2015</f>
        <v>supermarket</v>
      </c>
      <c r="C2040">
        <f t="shared" si="2014"/>
        <v>3</v>
      </c>
      <c r="D2040">
        <f ca="1">OFFSET(walk!$A$2:$Y$402,TRUNC((ROW()-ROW($D$2))/COLUMNS(walk!$A$2:$Y$402)),MOD(ROW()-ROW($D$2),COLUMNS(walk!$A$2:$Y$402)),1,1)</f>
        <v>65</v>
      </c>
      <c r="E2040">
        <f ca="1">OFFSET(bike!$A$2:$Y$402,TRUNC((ROW()-ROW($E$2))/COLUMNS(bike!$A$2:$Y$402)),MOD(ROW()-ROW($E$2),COLUMNS(bike!$A$2:$Y$402)),1,1)</f>
        <v>20</v>
      </c>
      <c r="F2040">
        <f ca="1">OFFSET(transit!$A$2:$Y$402,TRUNC((ROW()-ROW($F$2))/COLUMNS(transit!$A$2:$Y$402)),MOD(ROW()-ROW($F$2),COLUMNS(transit!$A$2:$Y$402)),1,1)</f>
        <v>37</v>
      </c>
      <c r="G2040">
        <f ca="1">OFFSET(drive!$A$2:$Y$402,TRUNC((ROW()-ROW($G$2))/COLUMNS(drive!$A$2:$Y$402)),MOD(ROW()-ROW($G$2),COLUMNS(drive!$A$2:$Y$402)),1,1)</f>
        <v>14</v>
      </c>
      <c r="H2040" s="5">
        <f ca="1">(VLOOKUP($B2040,weights!$A$2:$R$6,4))*VLOOKUP($B2040,weights!$A$2:$R$6,6)^C2040*(VLOOKUP($B2040,weights!$A$2:$R$6,15)*EXP(VLOOKUP($B2040,weights!$A$2:$R$6,11)*D2040)+VLOOKUP($B2040,weights!$A$2:$R$6,16)*EXP(VLOOKUP($B2040,weights!$A$2:$R$6,12)*E2040)+VLOOKUP($B2040,weights!$A$2:$R$6,17)*EXP(VLOOKUP($B2040,weights!$A$2:$R$6,13)*F2040)+VLOOKUP($B2040,weights!$A$2:$R$6,18)*EXP(VLOOKUP($B2040,weights!$A$2:$R$6,14)*G2040))</f>
        <v>0.19102334775966948</v>
      </c>
    </row>
    <row r="2041" spans="1:8" ht="12.75" x14ac:dyDescent="0.2">
      <c r="A2041">
        <f t="shared" si="0"/>
        <v>82</v>
      </c>
      <c r="B2041" t="str">
        <f t="shared" ref="B2041:C2041" si="2015">B2016</f>
        <v>supermarket</v>
      </c>
      <c r="C2041">
        <f t="shared" si="2015"/>
        <v>4</v>
      </c>
      <c r="D2041">
        <f ca="1">OFFSET(walk!$A$2:$Y$402,TRUNC((ROW()-ROW($D$2))/COLUMNS(walk!$A$2:$Y$402)),MOD(ROW()-ROW($D$2),COLUMNS(walk!$A$2:$Y$402)),1,1)</f>
        <v>82</v>
      </c>
      <c r="E2041">
        <f ca="1">OFFSET(bike!$A$2:$Y$402,TRUNC((ROW()-ROW($E$2))/COLUMNS(bike!$A$2:$Y$402)),MOD(ROW()-ROW($E$2),COLUMNS(bike!$A$2:$Y$402)),1,1)</f>
        <v>23</v>
      </c>
      <c r="F2041">
        <f ca="1">OFFSET(transit!$A$2:$Y$402,TRUNC((ROW()-ROW($F$2))/COLUMNS(transit!$A$2:$Y$402)),MOD(ROW()-ROW($F$2),COLUMNS(transit!$A$2:$Y$402)),1,1)</f>
        <v>37</v>
      </c>
      <c r="G2041">
        <f ca="1">OFFSET(drive!$A$2:$Y$402,TRUNC((ROW()-ROW($G$2))/COLUMNS(drive!$A$2:$Y$402)),MOD(ROW()-ROW($G$2),COLUMNS(drive!$A$2:$Y$402)),1,1)</f>
        <v>15</v>
      </c>
      <c r="H2041" s="5">
        <f ca="1">(VLOOKUP($B2041,weights!$A$2:$R$6,4))*VLOOKUP($B2041,weights!$A$2:$R$6,6)^C2041*(VLOOKUP($B2041,weights!$A$2:$R$6,15)*EXP(VLOOKUP($B2041,weights!$A$2:$R$6,11)*D2041)+VLOOKUP($B2041,weights!$A$2:$R$6,16)*EXP(VLOOKUP($B2041,weights!$A$2:$R$6,12)*E2041)+VLOOKUP($B2041,weights!$A$2:$R$6,17)*EXP(VLOOKUP($B2041,weights!$A$2:$R$6,13)*F2041)+VLOOKUP($B2041,weights!$A$2:$R$6,18)*EXP(VLOOKUP($B2041,weights!$A$2:$R$6,14)*G2041))</f>
        <v>9.0421216657348258E-2</v>
      </c>
    </row>
    <row r="2042" spans="1:8" ht="12.75" x14ac:dyDescent="0.2">
      <c r="A2042">
        <f t="shared" si="0"/>
        <v>82</v>
      </c>
      <c r="B2042" t="str">
        <f t="shared" ref="B2042:C2042" si="2016">B2017</f>
        <v>store</v>
      </c>
      <c r="C2042">
        <f t="shared" si="2016"/>
        <v>0</v>
      </c>
      <c r="D2042">
        <f ca="1">OFFSET(walk!$A$2:$Y$402,TRUNC((ROW()-ROW($D$2))/COLUMNS(walk!$A$2:$Y$402)),MOD(ROW()-ROW($D$2),COLUMNS(walk!$A$2:$Y$402)),1,1)</f>
        <v>3</v>
      </c>
      <c r="E2042">
        <f ca="1">OFFSET(bike!$A$2:$Y$402,TRUNC((ROW()-ROW($E$2))/COLUMNS(bike!$A$2:$Y$402)),MOD(ROW()-ROW($E$2),COLUMNS(bike!$A$2:$Y$402)),1,1)</f>
        <v>1</v>
      </c>
      <c r="F2042">
        <f ca="1">OFFSET(transit!$A$2:$Y$402,TRUNC((ROW()-ROW($F$2))/COLUMNS(transit!$A$2:$Y$402)),MOD(ROW()-ROW($F$2),COLUMNS(transit!$A$2:$Y$402)),1,1)</f>
        <v>3</v>
      </c>
      <c r="G2042">
        <f ca="1">OFFSET(drive!$A$2:$Y$402,TRUNC((ROW()-ROW($G$2))/COLUMNS(drive!$A$2:$Y$402)),MOD(ROW()-ROW($G$2),COLUMNS(drive!$A$2:$Y$402)),1,1)</f>
        <v>1</v>
      </c>
      <c r="H2042" s="5">
        <f ca="1">(VLOOKUP($B2042,weights!$A$2:$R$6,4))*VLOOKUP($B2042,weights!$A$2:$R$6,6)^C2042*(VLOOKUP($B2042,weights!$A$2:$R$6,15)*EXP(VLOOKUP($B2042,weights!$A$2:$R$6,11)*D2042)+VLOOKUP($B2042,weights!$A$2:$R$6,16)*EXP(VLOOKUP($B2042,weights!$A$2:$R$6,12)*E2042)+VLOOKUP($B2042,weights!$A$2:$R$6,17)*EXP(VLOOKUP($B2042,weights!$A$2:$R$6,13)*F2042)+VLOOKUP($B2042,weights!$A$2:$R$6,18)*EXP(VLOOKUP($B2042,weights!$A$2:$R$6,14)*G2042))</f>
        <v>24.807341495576125</v>
      </c>
    </row>
    <row r="2043" spans="1:8" ht="12.75" x14ac:dyDescent="0.2">
      <c r="A2043">
        <f t="shared" si="0"/>
        <v>82</v>
      </c>
      <c r="B2043" t="str">
        <f t="shared" ref="B2043:C2043" si="2017">B2018</f>
        <v>store</v>
      </c>
      <c r="C2043">
        <f t="shared" si="2017"/>
        <v>1</v>
      </c>
      <c r="D2043">
        <f ca="1">OFFSET(walk!$A$2:$Y$402,TRUNC((ROW()-ROW($D$2))/COLUMNS(walk!$A$2:$Y$402)),MOD(ROW()-ROW($D$2),COLUMNS(walk!$A$2:$Y$402)),1,1)</f>
        <v>9</v>
      </c>
      <c r="E2043">
        <f ca="1">OFFSET(bike!$A$2:$Y$402,TRUNC((ROW()-ROW($E$2))/COLUMNS(bike!$A$2:$Y$402)),MOD(ROW()-ROW($E$2),COLUMNS(bike!$A$2:$Y$402)),1,1)</f>
        <v>2</v>
      </c>
      <c r="F2043">
        <f ca="1">OFFSET(transit!$A$2:$Y$402,TRUNC((ROW()-ROW($F$2))/COLUMNS(transit!$A$2:$Y$402)),MOD(ROW()-ROW($F$2),COLUMNS(transit!$A$2:$Y$402)),1,1)</f>
        <v>6</v>
      </c>
      <c r="G2043">
        <f ca="1">OFFSET(drive!$A$2:$Y$402,TRUNC((ROW()-ROW($G$2))/COLUMNS(drive!$A$2:$Y$402)),MOD(ROW()-ROW($G$2),COLUMNS(drive!$A$2:$Y$402)),1,1)</f>
        <v>2</v>
      </c>
      <c r="H2043" s="5">
        <f ca="1">(VLOOKUP($B2043,weights!$A$2:$R$6,4))*VLOOKUP($B2043,weights!$A$2:$R$6,6)^C2043*(VLOOKUP($B2043,weights!$A$2:$R$6,15)*EXP(VLOOKUP($B2043,weights!$A$2:$R$6,11)*D2043)+VLOOKUP($B2043,weights!$A$2:$R$6,16)*EXP(VLOOKUP($B2043,weights!$A$2:$R$6,12)*E2043)+VLOOKUP($B2043,weights!$A$2:$R$6,17)*EXP(VLOOKUP($B2043,weights!$A$2:$R$6,13)*F2043)+VLOOKUP($B2043,weights!$A$2:$R$6,18)*EXP(VLOOKUP($B2043,weights!$A$2:$R$6,14)*G2043))</f>
        <v>9.1592557334556286</v>
      </c>
    </row>
    <row r="2044" spans="1:8" ht="12.75" x14ac:dyDescent="0.2">
      <c r="A2044">
        <f t="shared" si="0"/>
        <v>82</v>
      </c>
      <c r="B2044" t="str">
        <f t="shared" ref="B2044:C2044" si="2018">B2019</f>
        <v>store</v>
      </c>
      <c r="C2044">
        <f t="shared" si="2018"/>
        <v>2</v>
      </c>
      <c r="D2044">
        <f ca="1">OFFSET(walk!$A$2:$Y$402,TRUNC((ROW()-ROW($D$2))/COLUMNS(walk!$A$2:$Y$402)),MOD(ROW()-ROW($D$2),COLUMNS(walk!$A$2:$Y$402)),1,1)</f>
        <v>10</v>
      </c>
      <c r="E2044">
        <f ca="1">OFFSET(bike!$A$2:$Y$402,TRUNC((ROW()-ROW($E$2))/COLUMNS(bike!$A$2:$Y$402)),MOD(ROW()-ROW($E$2),COLUMNS(bike!$A$2:$Y$402)),1,1)</f>
        <v>3</v>
      </c>
      <c r="F2044">
        <f ca="1">OFFSET(transit!$A$2:$Y$402,TRUNC((ROW()-ROW($F$2))/COLUMNS(transit!$A$2:$Y$402)),MOD(ROW()-ROW($F$2),COLUMNS(transit!$A$2:$Y$402)),1,1)</f>
        <v>8</v>
      </c>
      <c r="G2044">
        <f ca="1">OFFSET(drive!$A$2:$Y$402,TRUNC((ROW()-ROW($G$2))/COLUMNS(drive!$A$2:$Y$402)),MOD(ROW()-ROW($G$2),COLUMNS(drive!$A$2:$Y$402)),1,1)</f>
        <v>2</v>
      </c>
      <c r="H2044" s="5">
        <f ca="1">(VLOOKUP($B2044,weights!$A$2:$R$6,4))*VLOOKUP($B2044,weights!$A$2:$R$6,6)^C2044*(VLOOKUP($B2044,weights!$A$2:$R$6,15)*EXP(VLOOKUP($B2044,weights!$A$2:$R$6,11)*D2044)+VLOOKUP($B2044,weights!$A$2:$R$6,16)*EXP(VLOOKUP($B2044,weights!$A$2:$R$6,12)*E2044)+VLOOKUP($B2044,weights!$A$2:$R$6,17)*EXP(VLOOKUP($B2044,weights!$A$2:$R$6,13)*F2044)+VLOOKUP($B2044,weights!$A$2:$R$6,18)*EXP(VLOOKUP($B2044,weights!$A$2:$R$6,14)*G2044))</f>
        <v>4.926081402989916</v>
      </c>
    </row>
    <row r="2045" spans="1:8" ht="12.75" x14ac:dyDescent="0.2">
      <c r="A2045">
        <f t="shared" si="0"/>
        <v>82</v>
      </c>
      <c r="B2045" t="str">
        <f t="shared" ref="B2045:C2045" si="2019">B2020</f>
        <v>store</v>
      </c>
      <c r="C2045">
        <f t="shared" si="2019"/>
        <v>3</v>
      </c>
      <c r="D2045">
        <f ca="1">OFFSET(walk!$A$2:$Y$402,TRUNC((ROW()-ROW($D$2))/COLUMNS(walk!$A$2:$Y$402)),MOD(ROW()-ROW($D$2),COLUMNS(walk!$A$2:$Y$402)),1,1)</f>
        <v>11</v>
      </c>
      <c r="E2045">
        <f ca="1">OFFSET(bike!$A$2:$Y$402,TRUNC((ROW()-ROW($E$2))/COLUMNS(bike!$A$2:$Y$402)),MOD(ROW()-ROW($E$2),COLUMNS(bike!$A$2:$Y$402)),1,1)</f>
        <v>3</v>
      </c>
      <c r="F2045">
        <f ca="1">OFFSET(transit!$A$2:$Y$402,TRUNC((ROW()-ROW($F$2))/COLUMNS(transit!$A$2:$Y$402)),MOD(ROW()-ROW($F$2),COLUMNS(transit!$A$2:$Y$402)),1,1)</f>
        <v>9</v>
      </c>
      <c r="G2045">
        <f ca="1">OFFSET(drive!$A$2:$Y$402,TRUNC((ROW()-ROW($G$2))/COLUMNS(drive!$A$2:$Y$402)),MOD(ROW()-ROW($G$2),COLUMNS(drive!$A$2:$Y$402)),1,1)</f>
        <v>2</v>
      </c>
      <c r="H2045" s="5">
        <f ca="1">(VLOOKUP($B2045,weights!$A$2:$R$6,4))*VLOOKUP($B2045,weights!$A$2:$R$6,6)^C2045*(VLOOKUP($B2045,weights!$A$2:$R$6,15)*EXP(VLOOKUP($B2045,weights!$A$2:$R$6,11)*D2045)+VLOOKUP($B2045,weights!$A$2:$R$6,16)*EXP(VLOOKUP($B2045,weights!$A$2:$R$6,12)*E2045)+VLOOKUP($B2045,weights!$A$2:$R$6,17)*EXP(VLOOKUP($B2045,weights!$A$2:$R$6,13)*F2045)+VLOOKUP($B2045,weights!$A$2:$R$6,18)*EXP(VLOOKUP($B2045,weights!$A$2:$R$6,14)*G2045))</f>
        <v>3.2267131000873266</v>
      </c>
    </row>
    <row r="2046" spans="1:8" ht="12.75" x14ac:dyDescent="0.2">
      <c r="A2046">
        <f t="shared" si="0"/>
        <v>82</v>
      </c>
      <c r="B2046" t="str">
        <f t="shared" ref="B2046:C2046" si="2020">B2021</f>
        <v>store</v>
      </c>
      <c r="C2046">
        <f t="shared" si="2020"/>
        <v>4</v>
      </c>
      <c r="D2046">
        <f ca="1">OFFSET(walk!$A$2:$Y$402,TRUNC((ROW()-ROW($D$2))/COLUMNS(walk!$A$2:$Y$402)),MOD(ROW()-ROW($D$2),COLUMNS(walk!$A$2:$Y$402)),1,1)</f>
        <v>12</v>
      </c>
      <c r="E2046">
        <f ca="1">OFFSET(bike!$A$2:$Y$402,TRUNC((ROW()-ROW($E$2))/COLUMNS(bike!$A$2:$Y$402)),MOD(ROW()-ROW($E$2),COLUMNS(bike!$A$2:$Y$402)),1,1)</f>
        <v>5</v>
      </c>
      <c r="F2046">
        <f ca="1">OFFSET(transit!$A$2:$Y$402,TRUNC((ROW()-ROW($F$2))/COLUMNS(transit!$A$2:$Y$402)),MOD(ROW()-ROW($F$2),COLUMNS(transit!$A$2:$Y$402)),1,1)</f>
        <v>11</v>
      </c>
      <c r="G2046">
        <f ca="1">OFFSET(drive!$A$2:$Y$402,TRUNC((ROW()-ROW($G$2))/COLUMNS(drive!$A$2:$Y$402)),MOD(ROW()-ROW($G$2),COLUMNS(drive!$A$2:$Y$402)),1,1)</f>
        <v>3</v>
      </c>
      <c r="H2046" s="5">
        <f ca="1">(VLOOKUP($B2046,weights!$A$2:$R$6,4))*VLOOKUP($B2046,weights!$A$2:$R$6,6)^C2046*(VLOOKUP($B2046,weights!$A$2:$R$6,15)*EXP(VLOOKUP($B2046,weights!$A$2:$R$6,11)*D2046)+VLOOKUP($B2046,weights!$A$2:$R$6,16)*EXP(VLOOKUP($B2046,weights!$A$2:$R$6,12)*E2046)+VLOOKUP($B2046,weights!$A$2:$R$6,17)*EXP(VLOOKUP($B2046,weights!$A$2:$R$6,13)*F2046)+VLOOKUP($B2046,weights!$A$2:$R$6,18)*EXP(VLOOKUP($B2046,weights!$A$2:$R$6,14)*G2046))</f>
        <v>1.322852222412904</v>
      </c>
    </row>
    <row r="2047" spans="1:8" ht="12.75" x14ac:dyDescent="0.2">
      <c r="A2047">
        <f t="shared" si="0"/>
        <v>82</v>
      </c>
      <c r="B2047" t="str">
        <f t="shared" ref="B2047:C2047" si="2021">B2022</f>
        <v>pharmacy</v>
      </c>
      <c r="C2047">
        <f t="shared" si="2021"/>
        <v>0</v>
      </c>
      <c r="D2047">
        <f ca="1">OFFSET(walk!$A$2:$Y$402,TRUNC((ROW()-ROW($D$2))/COLUMNS(walk!$A$2:$Y$402)),MOD(ROW()-ROW($D$2),COLUMNS(walk!$A$2:$Y$402)),1,1)</f>
        <v>16</v>
      </c>
      <c r="E2047">
        <f ca="1">OFFSET(bike!$A$2:$Y$402,TRUNC((ROW()-ROW($E$2))/COLUMNS(bike!$A$2:$Y$402)),MOD(ROW()-ROW($E$2),COLUMNS(bike!$A$2:$Y$402)),1,1)</f>
        <v>4</v>
      </c>
      <c r="F2047">
        <f ca="1">OFFSET(transit!$A$2:$Y$402,TRUNC((ROW()-ROW($F$2))/COLUMNS(transit!$A$2:$Y$402)),MOD(ROW()-ROW($F$2),COLUMNS(transit!$A$2:$Y$402)),1,1)</f>
        <v>12</v>
      </c>
      <c r="G2047">
        <f ca="1">OFFSET(drive!$A$2:$Y$402,TRUNC((ROW()-ROW($G$2))/COLUMNS(drive!$A$2:$Y$402)),MOD(ROW()-ROW($G$2),COLUMNS(drive!$A$2:$Y$402)),1,1)</f>
        <v>3</v>
      </c>
      <c r="H2047" s="5">
        <f ca="1">(VLOOKUP($B2047,weights!$A$2:$R$6,4))*VLOOKUP($B2047,weights!$A$2:$R$6,6)^C2047*(VLOOKUP($B2047,weights!$A$2:$R$6,15)*EXP(VLOOKUP($B2047,weights!$A$2:$R$6,11)*D2047)+VLOOKUP($B2047,weights!$A$2:$R$6,16)*EXP(VLOOKUP($B2047,weights!$A$2:$R$6,12)*E2047)+VLOOKUP($B2047,weights!$A$2:$R$6,17)*EXP(VLOOKUP($B2047,weights!$A$2:$R$6,13)*F2047)+VLOOKUP($B2047,weights!$A$2:$R$6,18)*EXP(VLOOKUP($B2047,weights!$A$2:$R$6,14)*G2047))</f>
        <v>5.0511742731357874</v>
      </c>
    </row>
    <row r="2048" spans="1:8" ht="12.75" x14ac:dyDescent="0.2">
      <c r="A2048">
        <f t="shared" si="0"/>
        <v>82</v>
      </c>
      <c r="B2048" t="str">
        <f t="shared" ref="B2048:C2048" si="2022">B2023</f>
        <v>pharmacy</v>
      </c>
      <c r="C2048">
        <f t="shared" si="2022"/>
        <v>1</v>
      </c>
      <c r="D2048">
        <f ca="1">OFFSET(walk!$A$2:$Y$402,TRUNC((ROW()-ROW($D$2))/COLUMNS(walk!$A$2:$Y$402)),MOD(ROW()-ROW($D$2),COLUMNS(walk!$A$2:$Y$402)),1,1)</f>
        <v>16</v>
      </c>
      <c r="E2048">
        <f ca="1">OFFSET(bike!$A$2:$Y$402,TRUNC((ROW()-ROW($E$2))/COLUMNS(bike!$A$2:$Y$402)),MOD(ROW()-ROW($E$2),COLUMNS(bike!$A$2:$Y$402)),1,1)</f>
        <v>4</v>
      </c>
      <c r="F2048">
        <f ca="1">OFFSET(transit!$A$2:$Y$402,TRUNC((ROW()-ROW($F$2))/COLUMNS(transit!$A$2:$Y$402)),MOD(ROW()-ROW($F$2),COLUMNS(transit!$A$2:$Y$402)),1,1)</f>
        <v>12</v>
      </c>
      <c r="G2048">
        <f ca="1">OFFSET(drive!$A$2:$Y$402,TRUNC((ROW()-ROW($G$2))/COLUMNS(drive!$A$2:$Y$402)),MOD(ROW()-ROW($G$2),COLUMNS(drive!$A$2:$Y$402)),1,1)</f>
        <v>3</v>
      </c>
      <c r="H2048" s="5">
        <f ca="1">(VLOOKUP($B2048,weights!$A$2:$R$6,4))*VLOOKUP($B2048,weights!$A$2:$R$6,6)^C2048*(VLOOKUP($B2048,weights!$A$2:$R$6,15)*EXP(VLOOKUP($B2048,weights!$A$2:$R$6,11)*D2048)+VLOOKUP($B2048,weights!$A$2:$R$6,16)*EXP(VLOOKUP($B2048,weights!$A$2:$R$6,12)*E2048)+VLOOKUP($B2048,weights!$A$2:$R$6,17)*EXP(VLOOKUP($B2048,weights!$A$2:$R$6,13)*F2048)+VLOOKUP($B2048,weights!$A$2:$R$6,18)*EXP(VLOOKUP($B2048,weights!$A$2:$R$6,14)*G2048))</f>
        <v>2.4320468722505644</v>
      </c>
    </row>
    <row r="2049" spans="1:8" ht="12.75" x14ac:dyDescent="0.2">
      <c r="A2049">
        <f t="shared" si="0"/>
        <v>82</v>
      </c>
      <c r="B2049" t="str">
        <f t="shared" ref="B2049:C2049" si="2023">B2024</f>
        <v>pharmacy</v>
      </c>
      <c r="C2049">
        <f t="shared" si="2023"/>
        <v>2</v>
      </c>
      <c r="D2049">
        <f ca="1">OFFSET(walk!$A$2:$Y$402,TRUNC((ROW()-ROW($D$2))/COLUMNS(walk!$A$2:$Y$402)),MOD(ROW()-ROW($D$2),COLUMNS(walk!$A$2:$Y$402)),1,1)</f>
        <v>16</v>
      </c>
      <c r="E2049">
        <f ca="1">OFFSET(bike!$A$2:$Y$402,TRUNC((ROW()-ROW($E$2))/COLUMNS(bike!$A$2:$Y$402)),MOD(ROW()-ROW($E$2),COLUMNS(bike!$A$2:$Y$402)),1,1)</f>
        <v>4</v>
      </c>
      <c r="F2049">
        <f ca="1">OFFSET(transit!$A$2:$Y$402,TRUNC((ROW()-ROW($F$2))/COLUMNS(transit!$A$2:$Y$402)),MOD(ROW()-ROW($F$2),COLUMNS(transit!$A$2:$Y$402)),1,1)</f>
        <v>16</v>
      </c>
      <c r="G2049">
        <f ca="1">OFFSET(drive!$A$2:$Y$402,TRUNC((ROW()-ROW($G$2))/COLUMNS(drive!$A$2:$Y$402)),MOD(ROW()-ROW($G$2),COLUMNS(drive!$A$2:$Y$402)),1,1)</f>
        <v>3</v>
      </c>
      <c r="H2049" s="5">
        <f ca="1">(VLOOKUP($B2049,weights!$A$2:$R$6,4))*VLOOKUP($B2049,weights!$A$2:$R$6,6)^C2049*(VLOOKUP($B2049,weights!$A$2:$R$6,15)*EXP(VLOOKUP($B2049,weights!$A$2:$R$6,11)*D2049)+VLOOKUP($B2049,weights!$A$2:$R$6,16)*EXP(VLOOKUP($B2049,weights!$A$2:$R$6,12)*E2049)+VLOOKUP($B2049,weights!$A$2:$R$6,17)*EXP(VLOOKUP($B2049,weights!$A$2:$R$6,13)*F2049)+VLOOKUP($B2049,weights!$A$2:$R$6,18)*EXP(VLOOKUP($B2049,weights!$A$2:$R$6,14)*G2049))</f>
        <v>1.1258876655656052</v>
      </c>
    </row>
    <row r="2050" spans="1:8" ht="12.75" x14ac:dyDescent="0.2">
      <c r="A2050">
        <f t="shared" si="0"/>
        <v>82</v>
      </c>
      <c r="B2050" t="str">
        <f t="shared" ref="B2050:C2050" si="2024">B2025</f>
        <v>bank</v>
      </c>
      <c r="C2050">
        <f t="shared" si="2024"/>
        <v>0</v>
      </c>
      <c r="D2050">
        <f ca="1">OFFSET(walk!$A$2:$Y$402,TRUNC((ROW()-ROW($D$2))/COLUMNS(walk!$A$2:$Y$402)),MOD(ROW()-ROW($D$2),COLUMNS(walk!$A$2:$Y$402)),1,1)</f>
        <v>27</v>
      </c>
      <c r="E2050">
        <f ca="1">OFFSET(bike!$A$2:$Y$402,TRUNC((ROW()-ROW($E$2))/COLUMNS(bike!$A$2:$Y$402)),MOD(ROW()-ROW($E$2),COLUMNS(bike!$A$2:$Y$402)),1,1)</f>
        <v>8</v>
      </c>
      <c r="F2050">
        <f ca="1">OFFSET(transit!$A$2:$Y$402,TRUNC((ROW()-ROW($F$2))/COLUMNS(transit!$A$2:$Y$402)),MOD(ROW()-ROW($F$2),COLUMNS(transit!$A$2:$Y$402)),1,1)</f>
        <v>17</v>
      </c>
      <c r="G2050">
        <f ca="1">OFFSET(drive!$A$2:$Y$402,TRUNC((ROW()-ROW($G$2))/COLUMNS(drive!$A$2:$Y$402)),MOD(ROW()-ROW($G$2),COLUMNS(drive!$A$2:$Y$402)),1,1)</f>
        <v>6</v>
      </c>
      <c r="H2050" s="5">
        <f ca="1">(VLOOKUP($B2050,weights!$A$2:$R$6,4))*VLOOKUP($B2050,weights!$A$2:$R$6,6)^C2050*(VLOOKUP($B2050,weights!$A$2:$R$6,15)*EXP(VLOOKUP($B2050,weights!$A$2:$R$6,11)*D2050)+VLOOKUP($B2050,weights!$A$2:$R$6,16)*EXP(VLOOKUP($B2050,weights!$A$2:$R$6,12)*E2050)+VLOOKUP($B2050,weights!$A$2:$R$6,17)*EXP(VLOOKUP($B2050,weights!$A$2:$R$6,13)*F2050)+VLOOKUP($B2050,weights!$A$2:$R$6,18)*EXP(VLOOKUP($B2050,weights!$A$2:$R$6,14)*G2050))</f>
        <v>2.3824761160077617</v>
      </c>
    </row>
    <row r="2051" spans="1:8" ht="12.75" x14ac:dyDescent="0.2">
      <c r="A2051">
        <f t="shared" si="0"/>
        <v>82</v>
      </c>
      <c r="B2051" t="str">
        <f t="shared" ref="B2051:C2051" si="2025">B2026</f>
        <v>bank</v>
      </c>
      <c r="C2051">
        <f t="shared" si="2025"/>
        <v>1</v>
      </c>
      <c r="D2051">
        <f ca="1">OFFSET(walk!$A$2:$Y$402,TRUNC((ROW()-ROW($D$2))/COLUMNS(walk!$A$2:$Y$402)),MOD(ROW()-ROW($D$2),COLUMNS(walk!$A$2:$Y$402)),1,1)</f>
        <v>46</v>
      </c>
      <c r="E2051">
        <f ca="1">OFFSET(bike!$A$2:$Y$402,TRUNC((ROW()-ROW($E$2))/COLUMNS(bike!$A$2:$Y$402)),MOD(ROW()-ROW($E$2),COLUMNS(bike!$A$2:$Y$402)),1,1)</f>
        <v>14</v>
      </c>
      <c r="F2051">
        <f ca="1">OFFSET(transit!$A$2:$Y$402,TRUNC((ROW()-ROW($F$2))/COLUMNS(transit!$A$2:$Y$402)),MOD(ROW()-ROW($F$2),COLUMNS(transit!$A$2:$Y$402)),1,1)</f>
        <v>36</v>
      </c>
      <c r="G2051">
        <f ca="1">OFFSET(drive!$A$2:$Y$402,TRUNC((ROW()-ROW($G$2))/COLUMNS(drive!$A$2:$Y$402)),MOD(ROW()-ROW($G$2),COLUMNS(drive!$A$2:$Y$402)),1,1)</f>
        <v>8</v>
      </c>
      <c r="H2051" s="5">
        <f ca="1">(VLOOKUP($B2051,weights!$A$2:$R$6,4))*VLOOKUP($B2051,weights!$A$2:$R$6,6)^C2051*(VLOOKUP($B2051,weights!$A$2:$R$6,15)*EXP(VLOOKUP($B2051,weights!$A$2:$R$6,11)*D2051)+VLOOKUP($B2051,weights!$A$2:$R$6,16)*EXP(VLOOKUP($B2051,weights!$A$2:$R$6,12)*E2051)+VLOOKUP($B2051,weights!$A$2:$R$6,17)*EXP(VLOOKUP($B2051,weights!$A$2:$R$6,13)*F2051)+VLOOKUP($B2051,weights!$A$2:$R$6,18)*EXP(VLOOKUP($B2051,weights!$A$2:$R$6,14)*G2051))</f>
        <v>0.43787072647002612</v>
      </c>
    </row>
    <row r="2052" spans="1:8" ht="12.75" x14ac:dyDescent="0.2">
      <c r="A2052">
        <f t="shared" si="0"/>
        <v>83</v>
      </c>
      <c r="B2052" t="str">
        <f t="shared" ref="B2052:C2052" si="2026">B2027</f>
        <v>restaurant</v>
      </c>
      <c r="C2052">
        <f t="shared" si="2026"/>
        <v>0</v>
      </c>
      <c r="D2052">
        <f ca="1">OFFSET(walk!$A$2:$Y$402,TRUNC((ROW()-ROW($D$2))/COLUMNS(walk!$A$2:$Y$402)),MOD(ROW()-ROW($D$2),COLUMNS(walk!$A$2:$Y$402)),1,1)</f>
        <v>5</v>
      </c>
      <c r="E2052">
        <f ca="1">OFFSET(bike!$A$2:$Y$402,TRUNC((ROW()-ROW($E$2))/COLUMNS(bike!$A$2:$Y$402)),MOD(ROW()-ROW($E$2),COLUMNS(bike!$A$2:$Y$402)),1,1)</f>
        <v>1</v>
      </c>
      <c r="F2052">
        <f ca="1">OFFSET(transit!$A$2:$Y$402,TRUNC((ROW()-ROW($F$2))/COLUMNS(transit!$A$2:$Y$402)),MOD(ROW()-ROW($F$2),COLUMNS(transit!$A$2:$Y$402)),1,1)</f>
        <v>4</v>
      </c>
      <c r="G2052">
        <f ca="1">OFFSET(drive!$A$2:$Y$402,TRUNC((ROW()-ROW($G$2))/COLUMNS(drive!$A$2:$Y$402)),MOD(ROW()-ROW($G$2),COLUMNS(drive!$A$2:$Y$402)),1,1)</f>
        <v>1</v>
      </c>
      <c r="H2052" s="5">
        <f ca="1">(VLOOKUP($B2052,weights!$A$2:$R$6,4))*VLOOKUP($B2052,weights!$A$2:$R$6,6)^C2052*(VLOOKUP($B2052,weights!$A$2:$R$6,15)*EXP(VLOOKUP($B2052,weights!$A$2:$R$6,11)*D2052)+VLOOKUP($B2052,weights!$A$2:$R$6,16)*EXP(VLOOKUP($B2052,weights!$A$2:$R$6,12)*E2052)+VLOOKUP($B2052,weights!$A$2:$R$6,17)*EXP(VLOOKUP($B2052,weights!$A$2:$R$6,13)*F2052)+VLOOKUP($B2052,weights!$A$2:$R$6,18)*EXP(VLOOKUP($B2052,weights!$A$2:$R$6,14)*G2052))</f>
        <v>42.459061208386814</v>
      </c>
    </row>
    <row r="2053" spans="1:8" ht="12.75" x14ac:dyDescent="0.2">
      <c r="A2053">
        <f t="shared" si="0"/>
        <v>83</v>
      </c>
      <c r="B2053" t="str">
        <f t="shared" ref="B2053:C2053" si="2027">B2028</f>
        <v>restaurant</v>
      </c>
      <c r="C2053">
        <f t="shared" si="2027"/>
        <v>1</v>
      </c>
      <c r="D2053">
        <f ca="1">OFFSET(walk!$A$2:$Y$402,TRUNC((ROW()-ROW($D$2))/COLUMNS(walk!$A$2:$Y$402)),MOD(ROW()-ROW($D$2),COLUMNS(walk!$A$2:$Y$402)),1,1)</f>
        <v>5</v>
      </c>
      <c r="E2053">
        <f ca="1">OFFSET(bike!$A$2:$Y$402,TRUNC((ROW()-ROW($E$2))/COLUMNS(bike!$A$2:$Y$402)),MOD(ROW()-ROW($E$2),COLUMNS(bike!$A$2:$Y$402)),1,1)</f>
        <v>1</v>
      </c>
      <c r="F2053">
        <f ca="1">OFFSET(transit!$A$2:$Y$402,TRUNC((ROW()-ROW($F$2))/COLUMNS(transit!$A$2:$Y$402)),MOD(ROW()-ROW($F$2),COLUMNS(transit!$A$2:$Y$402)),1,1)</f>
        <v>5</v>
      </c>
      <c r="G2053">
        <f ca="1">OFFSET(drive!$A$2:$Y$402,TRUNC((ROW()-ROW($G$2))/COLUMNS(drive!$A$2:$Y$402)),MOD(ROW()-ROW($G$2),COLUMNS(drive!$A$2:$Y$402)),1,1)</f>
        <v>1</v>
      </c>
      <c r="H2053" s="5">
        <f ca="1">(VLOOKUP($B2053,weights!$A$2:$R$6,4))*VLOOKUP($B2053,weights!$A$2:$R$6,6)^C2053*(VLOOKUP($B2053,weights!$A$2:$R$6,15)*EXP(VLOOKUP($B2053,weights!$A$2:$R$6,11)*D2053)+VLOOKUP($B2053,weights!$A$2:$R$6,16)*EXP(VLOOKUP($B2053,weights!$A$2:$R$6,12)*E2053)+VLOOKUP($B2053,weights!$A$2:$R$6,17)*EXP(VLOOKUP($B2053,weights!$A$2:$R$6,13)*F2053)+VLOOKUP($B2053,weights!$A$2:$R$6,18)*EXP(VLOOKUP($B2053,weights!$A$2:$R$6,14)*G2053))</f>
        <v>36.922940245570203</v>
      </c>
    </row>
    <row r="2054" spans="1:8" ht="12.75" x14ac:dyDescent="0.2">
      <c r="A2054">
        <f t="shared" si="0"/>
        <v>83</v>
      </c>
      <c r="B2054" t="str">
        <f t="shared" ref="B2054:C2054" si="2028">B2029</f>
        <v>restaurant</v>
      </c>
      <c r="C2054">
        <f t="shared" si="2028"/>
        <v>2</v>
      </c>
      <c r="D2054">
        <f ca="1">OFFSET(walk!$A$2:$Y$402,TRUNC((ROW()-ROW($D$2))/COLUMNS(walk!$A$2:$Y$402)),MOD(ROW()-ROW($D$2),COLUMNS(walk!$A$2:$Y$402)),1,1)</f>
        <v>9</v>
      </c>
      <c r="E2054">
        <f ca="1">OFFSET(bike!$A$2:$Y$402,TRUNC((ROW()-ROW($E$2))/COLUMNS(bike!$A$2:$Y$402)),MOD(ROW()-ROW($E$2),COLUMNS(bike!$A$2:$Y$402)),1,1)</f>
        <v>3</v>
      </c>
      <c r="F2054">
        <f ca="1">OFFSET(transit!$A$2:$Y$402,TRUNC((ROW()-ROW($F$2))/COLUMNS(transit!$A$2:$Y$402)),MOD(ROW()-ROW($F$2),COLUMNS(transit!$A$2:$Y$402)),1,1)</f>
        <v>5</v>
      </c>
      <c r="G2054">
        <f ca="1">OFFSET(drive!$A$2:$Y$402,TRUNC((ROW()-ROW($G$2))/COLUMNS(drive!$A$2:$Y$402)),MOD(ROW()-ROW($G$2),COLUMNS(drive!$A$2:$Y$402)),1,1)</f>
        <v>2</v>
      </c>
      <c r="H2054" s="5">
        <f ca="1">(VLOOKUP($B2054,weights!$A$2:$R$6,4))*VLOOKUP($B2054,weights!$A$2:$R$6,6)^C2054*(VLOOKUP($B2054,weights!$A$2:$R$6,15)*EXP(VLOOKUP($B2054,weights!$A$2:$R$6,11)*D2054)+VLOOKUP($B2054,weights!$A$2:$R$6,16)*EXP(VLOOKUP($B2054,weights!$A$2:$R$6,12)*E2054)+VLOOKUP($B2054,weights!$A$2:$R$6,17)*EXP(VLOOKUP($B2054,weights!$A$2:$R$6,13)*F2054)+VLOOKUP($B2054,weights!$A$2:$R$6,18)*EXP(VLOOKUP($B2054,weights!$A$2:$R$6,14)*G2054))</f>
        <v>24.437491790751167</v>
      </c>
    </row>
    <row r="2055" spans="1:8" ht="12.75" x14ac:dyDescent="0.2">
      <c r="A2055">
        <f t="shared" si="0"/>
        <v>83</v>
      </c>
      <c r="B2055" t="str">
        <f t="shared" ref="B2055:C2055" si="2029">B2030</f>
        <v>restaurant</v>
      </c>
      <c r="C2055">
        <f t="shared" si="2029"/>
        <v>3</v>
      </c>
      <c r="D2055">
        <f ca="1">OFFSET(walk!$A$2:$Y$402,TRUNC((ROW()-ROW($D$2))/COLUMNS(walk!$A$2:$Y$402)),MOD(ROW()-ROW($D$2),COLUMNS(walk!$A$2:$Y$402)),1,1)</f>
        <v>10</v>
      </c>
      <c r="E2055">
        <f ca="1">OFFSET(bike!$A$2:$Y$402,TRUNC((ROW()-ROW($E$2))/COLUMNS(bike!$A$2:$Y$402)),MOD(ROW()-ROW($E$2),COLUMNS(bike!$A$2:$Y$402)),1,1)</f>
        <v>3</v>
      </c>
      <c r="F2055">
        <f ca="1">OFFSET(transit!$A$2:$Y$402,TRUNC((ROW()-ROW($F$2))/COLUMNS(transit!$A$2:$Y$402)),MOD(ROW()-ROW($F$2),COLUMNS(transit!$A$2:$Y$402)),1,1)</f>
        <v>7</v>
      </c>
      <c r="G2055">
        <f ca="1">OFFSET(drive!$A$2:$Y$402,TRUNC((ROW()-ROW($G$2))/COLUMNS(drive!$A$2:$Y$402)),MOD(ROW()-ROW($G$2),COLUMNS(drive!$A$2:$Y$402)),1,1)</f>
        <v>2</v>
      </c>
      <c r="H2055" s="5">
        <f ca="1">(VLOOKUP($B2055,weights!$A$2:$R$6,4))*VLOOKUP($B2055,weights!$A$2:$R$6,6)^C2055*(VLOOKUP($B2055,weights!$A$2:$R$6,15)*EXP(VLOOKUP($B2055,weights!$A$2:$R$6,11)*D2055)+VLOOKUP($B2055,weights!$A$2:$R$6,16)*EXP(VLOOKUP($B2055,weights!$A$2:$R$6,12)*E2055)+VLOOKUP($B2055,weights!$A$2:$R$6,17)*EXP(VLOOKUP($B2055,weights!$A$2:$R$6,13)*F2055)+VLOOKUP($B2055,weights!$A$2:$R$6,18)*EXP(VLOOKUP($B2055,weights!$A$2:$R$6,14)*G2055))</f>
        <v>20.065263188714205</v>
      </c>
    </row>
    <row r="2056" spans="1:8" ht="12.75" x14ac:dyDescent="0.2">
      <c r="A2056">
        <f t="shared" si="0"/>
        <v>83</v>
      </c>
      <c r="B2056" t="str">
        <f t="shared" ref="B2056:C2056" si="2030">B2031</f>
        <v>restaurant</v>
      </c>
      <c r="C2056">
        <f t="shared" si="2030"/>
        <v>4</v>
      </c>
      <c r="D2056">
        <f ca="1">OFFSET(walk!$A$2:$Y$402,TRUNC((ROW()-ROW($D$2))/COLUMNS(walk!$A$2:$Y$402)),MOD(ROW()-ROW($D$2),COLUMNS(walk!$A$2:$Y$402)),1,1)</f>
        <v>13</v>
      </c>
      <c r="E2056">
        <f ca="1">OFFSET(bike!$A$2:$Y$402,TRUNC((ROW()-ROW($E$2))/COLUMNS(bike!$A$2:$Y$402)),MOD(ROW()-ROW($E$2),COLUMNS(bike!$A$2:$Y$402)),1,1)</f>
        <v>3</v>
      </c>
      <c r="F2056">
        <f ca="1">OFFSET(transit!$A$2:$Y$402,TRUNC((ROW()-ROW($F$2))/COLUMNS(transit!$A$2:$Y$402)),MOD(ROW()-ROW($F$2),COLUMNS(transit!$A$2:$Y$402)),1,1)</f>
        <v>7</v>
      </c>
      <c r="G2056">
        <f ca="1">OFFSET(drive!$A$2:$Y$402,TRUNC((ROW()-ROW($G$2))/COLUMNS(drive!$A$2:$Y$402)),MOD(ROW()-ROW($G$2),COLUMNS(drive!$A$2:$Y$402)),1,1)</f>
        <v>3</v>
      </c>
      <c r="H2056" s="5">
        <f ca="1">(VLOOKUP($B2056,weights!$A$2:$R$6,4))*VLOOKUP($B2056,weights!$A$2:$R$6,6)^C2056*(VLOOKUP($B2056,weights!$A$2:$R$6,15)*EXP(VLOOKUP($B2056,weights!$A$2:$R$6,11)*D2056)+VLOOKUP($B2056,weights!$A$2:$R$6,16)*EXP(VLOOKUP($B2056,weights!$A$2:$R$6,12)*E2056)+VLOOKUP($B2056,weights!$A$2:$R$6,17)*EXP(VLOOKUP($B2056,weights!$A$2:$R$6,13)*F2056)+VLOOKUP($B2056,weights!$A$2:$R$6,18)*EXP(VLOOKUP($B2056,weights!$A$2:$R$6,14)*G2056))</f>
        <v>16.15275523997882</v>
      </c>
    </row>
    <row r="2057" spans="1:8" ht="12.75" x14ac:dyDescent="0.2">
      <c r="A2057">
        <f t="shared" si="0"/>
        <v>83</v>
      </c>
      <c r="B2057" t="str">
        <f t="shared" ref="B2057:C2057" si="2031">B2032</f>
        <v>restaurant</v>
      </c>
      <c r="C2057">
        <f t="shared" si="2031"/>
        <v>5</v>
      </c>
      <c r="D2057">
        <f ca="1">OFFSET(walk!$A$2:$Y$402,TRUNC((ROW()-ROW($D$2))/COLUMNS(walk!$A$2:$Y$402)),MOD(ROW()-ROW($D$2),COLUMNS(walk!$A$2:$Y$402)),1,1)</f>
        <v>14</v>
      </c>
      <c r="E2057">
        <f ca="1">OFFSET(bike!$A$2:$Y$402,TRUNC((ROW()-ROW($E$2))/COLUMNS(bike!$A$2:$Y$402)),MOD(ROW()-ROW($E$2),COLUMNS(bike!$A$2:$Y$402)),1,1)</f>
        <v>3</v>
      </c>
      <c r="F2057">
        <f ca="1">OFFSET(transit!$A$2:$Y$402,TRUNC((ROW()-ROW($F$2))/COLUMNS(transit!$A$2:$Y$402)),MOD(ROW()-ROW($F$2),COLUMNS(transit!$A$2:$Y$402)),1,1)</f>
        <v>7</v>
      </c>
      <c r="G2057">
        <f ca="1">OFFSET(drive!$A$2:$Y$402,TRUNC((ROW()-ROW($G$2))/COLUMNS(drive!$A$2:$Y$402)),MOD(ROW()-ROW($G$2),COLUMNS(drive!$A$2:$Y$402)),1,1)</f>
        <v>4</v>
      </c>
      <c r="H2057" s="5">
        <f ca="1">(VLOOKUP($B2057,weights!$A$2:$R$6,4))*VLOOKUP($B2057,weights!$A$2:$R$6,6)^C2057*(VLOOKUP($B2057,weights!$A$2:$R$6,15)*EXP(VLOOKUP($B2057,weights!$A$2:$R$6,11)*D2057)+VLOOKUP($B2057,weights!$A$2:$R$6,16)*EXP(VLOOKUP($B2057,weights!$A$2:$R$6,12)*E2057)+VLOOKUP($B2057,weights!$A$2:$R$6,17)*EXP(VLOOKUP($B2057,weights!$A$2:$R$6,13)*F2057)+VLOOKUP($B2057,weights!$A$2:$R$6,18)*EXP(VLOOKUP($B2057,weights!$A$2:$R$6,14)*G2057))</f>
        <v>13.465081374936684</v>
      </c>
    </row>
    <row r="2058" spans="1:8" ht="12.75" x14ac:dyDescent="0.2">
      <c r="A2058">
        <f t="shared" si="0"/>
        <v>83</v>
      </c>
      <c r="B2058" t="str">
        <f t="shared" ref="B2058:C2058" si="2032">B2033</f>
        <v>restaurant</v>
      </c>
      <c r="C2058">
        <f t="shared" si="2032"/>
        <v>6</v>
      </c>
      <c r="D2058">
        <f ca="1">OFFSET(walk!$A$2:$Y$402,TRUNC((ROW()-ROW($D$2))/COLUMNS(walk!$A$2:$Y$402)),MOD(ROW()-ROW($D$2),COLUMNS(walk!$A$2:$Y$402)),1,1)</f>
        <v>14</v>
      </c>
      <c r="E2058">
        <f ca="1">OFFSET(bike!$A$2:$Y$402,TRUNC((ROW()-ROW($E$2))/COLUMNS(bike!$A$2:$Y$402)),MOD(ROW()-ROW($E$2),COLUMNS(bike!$A$2:$Y$402)),1,1)</f>
        <v>4</v>
      </c>
      <c r="F2058">
        <f ca="1">OFFSET(transit!$A$2:$Y$402,TRUNC((ROW()-ROW($F$2))/COLUMNS(transit!$A$2:$Y$402)),MOD(ROW()-ROW($F$2),COLUMNS(transit!$A$2:$Y$402)),1,1)</f>
        <v>8</v>
      </c>
      <c r="G2058">
        <f ca="1">OFFSET(drive!$A$2:$Y$402,TRUNC((ROW()-ROW($G$2))/COLUMNS(drive!$A$2:$Y$402)),MOD(ROW()-ROW($G$2),COLUMNS(drive!$A$2:$Y$402)),1,1)</f>
        <v>4</v>
      </c>
      <c r="H2058" s="5">
        <f ca="1">(VLOOKUP($B2058,weights!$A$2:$R$6,4))*VLOOKUP($B2058,weights!$A$2:$R$6,6)^C2058*(VLOOKUP($B2058,weights!$A$2:$R$6,15)*EXP(VLOOKUP($B2058,weights!$A$2:$R$6,11)*D2058)+VLOOKUP($B2058,weights!$A$2:$R$6,16)*EXP(VLOOKUP($B2058,weights!$A$2:$R$6,12)*E2058)+VLOOKUP($B2058,weights!$A$2:$R$6,17)*EXP(VLOOKUP($B2058,weights!$A$2:$R$6,13)*F2058)+VLOOKUP($B2058,weights!$A$2:$R$6,18)*EXP(VLOOKUP($B2058,weights!$A$2:$R$6,14)*G2058))</f>
        <v>10.798536056718808</v>
      </c>
    </row>
    <row r="2059" spans="1:8" ht="12.75" x14ac:dyDescent="0.2">
      <c r="A2059">
        <f t="shared" si="0"/>
        <v>83</v>
      </c>
      <c r="B2059" t="str">
        <f t="shared" ref="B2059:C2059" si="2033">B2034</f>
        <v>restaurant</v>
      </c>
      <c r="C2059">
        <f t="shared" si="2033"/>
        <v>7</v>
      </c>
      <c r="D2059">
        <f ca="1">OFFSET(walk!$A$2:$Y$402,TRUNC((ROW()-ROW($D$2))/COLUMNS(walk!$A$2:$Y$402)),MOD(ROW()-ROW($D$2),COLUMNS(walk!$A$2:$Y$402)),1,1)</f>
        <v>14</v>
      </c>
      <c r="E2059">
        <f ca="1">OFFSET(bike!$A$2:$Y$402,TRUNC((ROW()-ROW($E$2))/COLUMNS(bike!$A$2:$Y$402)),MOD(ROW()-ROW($E$2),COLUMNS(bike!$A$2:$Y$402)),1,1)</f>
        <v>4</v>
      </c>
      <c r="F2059">
        <f ca="1">OFFSET(transit!$A$2:$Y$402,TRUNC((ROW()-ROW($F$2))/COLUMNS(transit!$A$2:$Y$402)),MOD(ROW()-ROW($F$2),COLUMNS(transit!$A$2:$Y$402)),1,1)</f>
        <v>9</v>
      </c>
      <c r="G2059">
        <f ca="1">OFFSET(drive!$A$2:$Y$402,TRUNC((ROW()-ROW($G$2))/COLUMNS(drive!$A$2:$Y$402)),MOD(ROW()-ROW($G$2),COLUMNS(drive!$A$2:$Y$402)),1,1)</f>
        <v>4</v>
      </c>
      <c r="H2059" s="5">
        <f ca="1">(VLOOKUP($B2059,weights!$A$2:$R$6,4))*VLOOKUP($B2059,weights!$A$2:$R$6,6)^C2059*(VLOOKUP($B2059,weights!$A$2:$R$6,15)*EXP(VLOOKUP($B2059,weights!$A$2:$R$6,11)*D2059)+VLOOKUP($B2059,weights!$A$2:$R$6,16)*EXP(VLOOKUP($B2059,weights!$A$2:$R$6,12)*E2059)+VLOOKUP($B2059,weights!$A$2:$R$6,17)*EXP(VLOOKUP($B2059,weights!$A$2:$R$6,13)*F2059)+VLOOKUP($B2059,weights!$A$2:$R$6,18)*EXP(VLOOKUP($B2059,weights!$A$2:$R$6,14)*G2059))</f>
        <v>9.3608122965231022</v>
      </c>
    </row>
    <row r="2060" spans="1:8" ht="12.75" x14ac:dyDescent="0.2">
      <c r="A2060">
        <f t="shared" si="0"/>
        <v>83</v>
      </c>
      <c r="B2060" t="str">
        <f t="shared" ref="B2060:C2060" si="2034">B2035</f>
        <v>restaurant</v>
      </c>
      <c r="C2060">
        <f t="shared" si="2034"/>
        <v>8</v>
      </c>
      <c r="D2060">
        <f ca="1">OFFSET(walk!$A$2:$Y$402,TRUNC((ROW()-ROW($D$2))/COLUMNS(walk!$A$2:$Y$402)),MOD(ROW()-ROW($D$2),COLUMNS(walk!$A$2:$Y$402)),1,1)</f>
        <v>16</v>
      </c>
      <c r="E2060">
        <f ca="1">OFFSET(bike!$A$2:$Y$402,TRUNC((ROW()-ROW($E$2))/COLUMNS(bike!$A$2:$Y$402)),MOD(ROW()-ROW($E$2),COLUMNS(bike!$A$2:$Y$402)),1,1)</f>
        <v>5</v>
      </c>
      <c r="F2060">
        <f ca="1">OFFSET(transit!$A$2:$Y$402,TRUNC((ROW()-ROW($F$2))/COLUMNS(transit!$A$2:$Y$402)),MOD(ROW()-ROW($F$2),COLUMNS(transit!$A$2:$Y$402)),1,1)</f>
        <v>11</v>
      </c>
      <c r="G2060">
        <f ca="1">OFFSET(drive!$A$2:$Y$402,TRUNC((ROW()-ROW($G$2))/COLUMNS(drive!$A$2:$Y$402)),MOD(ROW()-ROW($G$2),COLUMNS(drive!$A$2:$Y$402)),1,1)</f>
        <v>4</v>
      </c>
      <c r="H2060" s="5">
        <f ca="1">(VLOOKUP($B2060,weights!$A$2:$R$6,4))*VLOOKUP($B2060,weights!$A$2:$R$6,6)^C2060*(VLOOKUP($B2060,weights!$A$2:$R$6,15)*EXP(VLOOKUP($B2060,weights!$A$2:$R$6,11)*D2060)+VLOOKUP($B2060,weights!$A$2:$R$6,16)*EXP(VLOOKUP($B2060,weights!$A$2:$R$6,12)*E2060)+VLOOKUP($B2060,weights!$A$2:$R$6,17)*EXP(VLOOKUP($B2060,weights!$A$2:$R$6,13)*F2060)+VLOOKUP($B2060,weights!$A$2:$R$6,18)*EXP(VLOOKUP($B2060,weights!$A$2:$R$6,14)*G2060))</f>
        <v>7.2638279575386493</v>
      </c>
    </row>
    <row r="2061" spans="1:8" ht="12.75" x14ac:dyDescent="0.2">
      <c r="A2061">
        <f t="shared" si="0"/>
        <v>83</v>
      </c>
      <c r="B2061" t="str">
        <f t="shared" ref="B2061:C2061" si="2035">B2036</f>
        <v>restaurant</v>
      </c>
      <c r="C2061">
        <f t="shared" si="2035"/>
        <v>9</v>
      </c>
      <c r="D2061">
        <f ca="1">OFFSET(walk!$A$2:$Y$402,TRUNC((ROW()-ROW($D$2))/COLUMNS(walk!$A$2:$Y$402)),MOD(ROW()-ROW($D$2),COLUMNS(walk!$A$2:$Y$402)),1,1)</f>
        <v>18</v>
      </c>
      <c r="E2061">
        <f ca="1">OFFSET(bike!$A$2:$Y$402,TRUNC((ROW()-ROW($E$2))/COLUMNS(bike!$A$2:$Y$402)),MOD(ROW()-ROW($E$2),COLUMNS(bike!$A$2:$Y$402)),1,1)</f>
        <v>5</v>
      </c>
      <c r="F2061">
        <f ca="1">OFFSET(transit!$A$2:$Y$402,TRUNC((ROW()-ROW($F$2))/COLUMNS(transit!$A$2:$Y$402)),MOD(ROW()-ROW($F$2),COLUMNS(transit!$A$2:$Y$402)),1,1)</f>
        <v>14</v>
      </c>
      <c r="G2061">
        <f ca="1">OFFSET(drive!$A$2:$Y$402,TRUNC((ROW()-ROW($G$2))/COLUMNS(drive!$A$2:$Y$402)),MOD(ROW()-ROW($G$2),COLUMNS(drive!$A$2:$Y$402)),1,1)</f>
        <v>4</v>
      </c>
      <c r="H2061" s="5">
        <f ca="1">(VLOOKUP($B2061,weights!$A$2:$R$6,4))*VLOOKUP($B2061,weights!$A$2:$R$6,6)^C2061*(VLOOKUP($B2061,weights!$A$2:$R$6,15)*EXP(VLOOKUP($B2061,weights!$A$2:$R$6,11)*D2061)+VLOOKUP($B2061,weights!$A$2:$R$6,16)*EXP(VLOOKUP($B2061,weights!$A$2:$R$6,12)*E2061)+VLOOKUP($B2061,weights!$A$2:$R$6,17)*EXP(VLOOKUP($B2061,weights!$A$2:$R$6,13)*F2061)+VLOOKUP($B2061,weights!$A$2:$R$6,18)*EXP(VLOOKUP($B2061,weights!$A$2:$R$6,14)*G2061))</f>
        <v>6.0189571208722734</v>
      </c>
    </row>
    <row r="2062" spans="1:8" ht="12.75" x14ac:dyDescent="0.2">
      <c r="A2062">
        <f t="shared" si="0"/>
        <v>83</v>
      </c>
      <c r="B2062" t="str">
        <f t="shared" ref="B2062:C2062" si="2036">B2037</f>
        <v>supermarket</v>
      </c>
      <c r="C2062">
        <f t="shared" si="2036"/>
        <v>0</v>
      </c>
      <c r="D2062">
        <f ca="1">OFFSET(walk!$A$2:$Y$402,TRUNC((ROW()-ROW($D$2))/COLUMNS(walk!$A$2:$Y$402)),MOD(ROW()-ROW($D$2),COLUMNS(walk!$A$2:$Y$402)),1,1)</f>
        <v>38</v>
      </c>
      <c r="E2062">
        <f ca="1">OFFSET(bike!$A$2:$Y$402,TRUNC((ROW()-ROW($E$2))/COLUMNS(bike!$A$2:$Y$402)),MOD(ROW()-ROW($E$2),COLUMNS(bike!$A$2:$Y$402)),1,1)</f>
        <v>14</v>
      </c>
      <c r="F2062">
        <f ca="1">OFFSET(transit!$A$2:$Y$402,TRUNC((ROW()-ROW($F$2))/COLUMNS(transit!$A$2:$Y$402)),MOD(ROW()-ROW($F$2),COLUMNS(transit!$A$2:$Y$402)),1,1)</f>
        <v>19</v>
      </c>
      <c r="G2062">
        <f ca="1">OFFSET(drive!$A$2:$Y$402,TRUNC((ROW()-ROW($G$2))/COLUMNS(drive!$A$2:$Y$402)),MOD(ROW()-ROW($G$2),COLUMNS(drive!$A$2:$Y$402)),1,1)</f>
        <v>10</v>
      </c>
      <c r="H2062" s="5">
        <f ca="1">(VLOOKUP($B2062,weights!$A$2:$R$6,4))*VLOOKUP($B2062,weights!$A$2:$R$6,6)^C2062*(VLOOKUP($B2062,weights!$A$2:$R$6,15)*EXP(VLOOKUP($B2062,weights!$A$2:$R$6,11)*D2062)+VLOOKUP($B2062,weights!$A$2:$R$6,16)*EXP(VLOOKUP($B2062,weights!$A$2:$R$6,12)*E2062)+VLOOKUP($B2062,weights!$A$2:$R$6,17)*EXP(VLOOKUP($B2062,weights!$A$2:$R$6,13)*F2062)+VLOOKUP($B2062,weights!$A$2:$R$6,18)*EXP(VLOOKUP($B2062,weights!$A$2:$R$6,14)*G2062))</f>
        <v>2.6016663199971264</v>
      </c>
    </row>
    <row r="2063" spans="1:8" ht="12.75" x14ac:dyDescent="0.2">
      <c r="A2063">
        <f t="shared" si="0"/>
        <v>83</v>
      </c>
      <c r="B2063" t="str">
        <f t="shared" ref="B2063:C2063" si="2037">B2038</f>
        <v>supermarket</v>
      </c>
      <c r="C2063">
        <f t="shared" si="2037"/>
        <v>1</v>
      </c>
      <c r="D2063">
        <f ca="1">OFFSET(walk!$A$2:$Y$402,TRUNC((ROW()-ROW($D$2))/COLUMNS(walk!$A$2:$Y$402)),MOD(ROW()-ROW($D$2),COLUMNS(walk!$A$2:$Y$402)),1,1)</f>
        <v>53</v>
      </c>
      <c r="E2063">
        <f ca="1">OFFSET(bike!$A$2:$Y$402,TRUNC((ROW()-ROW($E$2))/COLUMNS(bike!$A$2:$Y$402)),MOD(ROW()-ROW($E$2),COLUMNS(bike!$A$2:$Y$402)),1,1)</f>
        <v>15</v>
      </c>
      <c r="F2063">
        <f ca="1">OFFSET(transit!$A$2:$Y$402,TRUNC((ROW()-ROW($F$2))/COLUMNS(transit!$A$2:$Y$402)),MOD(ROW()-ROW($F$2),COLUMNS(transit!$A$2:$Y$402)),1,1)</f>
        <v>23</v>
      </c>
      <c r="G2063">
        <f ca="1">OFFSET(drive!$A$2:$Y$402,TRUNC((ROW()-ROW($G$2))/COLUMNS(drive!$A$2:$Y$402)),MOD(ROW()-ROW($G$2),COLUMNS(drive!$A$2:$Y$402)),1,1)</f>
        <v>10</v>
      </c>
      <c r="H2063" s="5">
        <f ca="1">(VLOOKUP($B2063,weights!$A$2:$R$6,4))*VLOOKUP($B2063,weights!$A$2:$R$6,6)^C2063*(VLOOKUP($B2063,weights!$A$2:$R$6,15)*EXP(VLOOKUP($B2063,weights!$A$2:$R$6,11)*D2063)+VLOOKUP($B2063,weights!$A$2:$R$6,16)*EXP(VLOOKUP($B2063,weights!$A$2:$R$6,12)*E2063)+VLOOKUP($B2063,weights!$A$2:$R$6,17)*EXP(VLOOKUP($B2063,weights!$A$2:$R$6,13)*F2063)+VLOOKUP($B2063,weights!$A$2:$R$6,18)*EXP(VLOOKUP($B2063,weights!$A$2:$R$6,14)*G2063))</f>
        <v>1.3986399635772599</v>
      </c>
    </row>
    <row r="2064" spans="1:8" ht="12.75" x14ac:dyDescent="0.2">
      <c r="A2064">
        <f t="shared" si="0"/>
        <v>83</v>
      </c>
      <c r="B2064" t="str">
        <f t="shared" ref="B2064:C2064" si="2038">B2039</f>
        <v>supermarket</v>
      </c>
      <c r="C2064">
        <f t="shared" si="2038"/>
        <v>2</v>
      </c>
      <c r="D2064">
        <f ca="1">OFFSET(walk!$A$2:$Y$402,TRUNC((ROW()-ROW($D$2))/COLUMNS(walk!$A$2:$Y$402)),MOD(ROW()-ROW($D$2),COLUMNS(walk!$A$2:$Y$402)),1,1)</f>
        <v>58</v>
      </c>
      <c r="E2064">
        <f ca="1">OFFSET(bike!$A$2:$Y$402,TRUNC((ROW()-ROW($E$2))/COLUMNS(bike!$A$2:$Y$402)),MOD(ROW()-ROW($E$2),COLUMNS(bike!$A$2:$Y$402)),1,1)</f>
        <v>16</v>
      </c>
      <c r="F2064">
        <f ca="1">OFFSET(transit!$A$2:$Y$402,TRUNC((ROW()-ROW($F$2))/COLUMNS(transit!$A$2:$Y$402)),MOD(ROW()-ROW($F$2),COLUMNS(transit!$A$2:$Y$402)),1,1)</f>
        <v>30</v>
      </c>
      <c r="G2064">
        <f ca="1">OFFSET(drive!$A$2:$Y$402,TRUNC((ROW()-ROW($G$2))/COLUMNS(drive!$A$2:$Y$402)),MOD(ROW()-ROW($G$2),COLUMNS(drive!$A$2:$Y$402)),1,1)</f>
        <v>13</v>
      </c>
      <c r="H2064" s="5">
        <f ca="1">(VLOOKUP($B2064,weights!$A$2:$R$6,4))*VLOOKUP($B2064,weights!$A$2:$R$6,6)^C2064*(VLOOKUP($B2064,weights!$A$2:$R$6,15)*EXP(VLOOKUP($B2064,weights!$A$2:$R$6,11)*D2064)+VLOOKUP($B2064,weights!$A$2:$R$6,16)*EXP(VLOOKUP($B2064,weights!$A$2:$R$6,12)*E2064)+VLOOKUP($B2064,weights!$A$2:$R$6,17)*EXP(VLOOKUP($B2064,weights!$A$2:$R$6,13)*F2064)+VLOOKUP($B2064,weights!$A$2:$R$6,18)*EXP(VLOOKUP($B2064,weights!$A$2:$R$6,14)*G2064))</f>
        <v>0.43473048819765753</v>
      </c>
    </row>
    <row r="2065" spans="1:8" ht="12.75" x14ac:dyDescent="0.2">
      <c r="A2065">
        <f t="shared" si="0"/>
        <v>83</v>
      </c>
      <c r="B2065" t="str">
        <f t="shared" ref="B2065:C2065" si="2039">B2040</f>
        <v>supermarket</v>
      </c>
      <c r="C2065">
        <f t="shared" si="2039"/>
        <v>3</v>
      </c>
      <c r="D2065">
        <f ca="1">OFFSET(walk!$A$2:$Y$402,TRUNC((ROW()-ROW($D$2))/COLUMNS(walk!$A$2:$Y$402)),MOD(ROW()-ROW($D$2),COLUMNS(walk!$A$2:$Y$402)),1,1)</f>
        <v>65</v>
      </c>
      <c r="E2065">
        <f ca="1">OFFSET(bike!$A$2:$Y$402,TRUNC((ROW()-ROW($E$2))/COLUMNS(bike!$A$2:$Y$402)),MOD(ROW()-ROW($E$2),COLUMNS(bike!$A$2:$Y$402)),1,1)</f>
        <v>20</v>
      </c>
      <c r="F2065">
        <f ca="1">OFFSET(transit!$A$2:$Y$402,TRUNC((ROW()-ROW($F$2))/COLUMNS(transit!$A$2:$Y$402)),MOD(ROW()-ROW($F$2),COLUMNS(transit!$A$2:$Y$402)),1,1)</f>
        <v>36</v>
      </c>
      <c r="G2065">
        <f ca="1">OFFSET(drive!$A$2:$Y$402,TRUNC((ROW()-ROW($G$2))/COLUMNS(drive!$A$2:$Y$402)),MOD(ROW()-ROW($G$2),COLUMNS(drive!$A$2:$Y$402)),1,1)</f>
        <v>14</v>
      </c>
      <c r="H2065" s="5">
        <f ca="1">(VLOOKUP($B2065,weights!$A$2:$R$6,4))*VLOOKUP($B2065,weights!$A$2:$R$6,6)^C2065*(VLOOKUP($B2065,weights!$A$2:$R$6,15)*EXP(VLOOKUP($B2065,weights!$A$2:$R$6,11)*D2065)+VLOOKUP($B2065,weights!$A$2:$R$6,16)*EXP(VLOOKUP($B2065,weights!$A$2:$R$6,12)*E2065)+VLOOKUP($B2065,weights!$A$2:$R$6,17)*EXP(VLOOKUP($B2065,weights!$A$2:$R$6,13)*F2065)+VLOOKUP($B2065,weights!$A$2:$R$6,18)*EXP(VLOOKUP($B2065,weights!$A$2:$R$6,14)*G2065))</f>
        <v>0.19158504955903816</v>
      </c>
    </row>
    <row r="2066" spans="1:8" ht="12.75" x14ac:dyDescent="0.2">
      <c r="A2066">
        <f t="shared" si="0"/>
        <v>83</v>
      </c>
      <c r="B2066" t="str">
        <f t="shared" ref="B2066:C2066" si="2040">B2041</f>
        <v>supermarket</v>
      </c>
      <c r="C2066">
        <f t="shared" si="2040"/>
        <v>4</v>
      </c>
      <c r="D2066">
        <f ca="1">OFFSET(walk!$A$2:$Y$402,TRUNC((ROW()-ROW($D$2))/COLUMNS(walk!$A$2:$Y$402)),MOD(ROW()-ROW($D$2),COLUMNS(walk!$A$2:$Y$402)),1,1)</f>
        <v>81</v>
      </c>
      <c r="E2066">
        <f ca="1">OFFSET(bike!$A$2:$Y$402,TRUNC((ROW()-ROW($E$2))/COLUMNS(bike!$A$2:$Y$402)),MOD(ROW()-ROW($E$2),COLUMNS(bike!$A$2:$Y$402)),1,1)</f>
        <v>23</v>
      </c>
      <c r="F2066">
        <f ca="1">OFFSET(transit!$A$2:$Y$402,TRUNC((ROW()-ROW($F$2))/COLUMNS(transit!$A$2:$Y$402)),MOD(ROW()-ROW($F$2),COLUMNS(transit!$A$2:$Y$402)),1,1)</f>
        <v>37</v>
      </c>
      <c r="G2066">
        <f ca="1">OFFSET(drive!$A$2:$Y$402,TRUNC((ROW()-ROW($G$2))/COLUMNS(drive!$A$2:$Y$402)),MOD(ROW()-ROW($G$2),COLUMNS(drive!$A$2:$Y$402)),1,1)</f>
        <v>15</v>
      </c>
      <c r="H2066" s="5">
        <f ca="1">(VLOOKUP($B2066,weights!$A$2:$R$6,4))*VLOOKUP($B2066,weights!$A$2:$R$6,6)^C2066*(VLOOKUP($B2066,weights!$A$2:$R$6,15)*EXP(VLOOKUP($B2066,weights!$A$2:$R$6,11)*D2066)+VLOOKUP($B2066,weights!$A$2:$R$6,16)*EXP(VLOOKUP($B2066,weights!$A$2:$R$6,12)*E2066)+VLOOKUP($B2066,weights!$A$2:$R$6,17)*EXP(VLOOKUP($B2066,weights!$A$2:$R$6,13)*F2066)+VLOOKUP($B2066,weights!$A$2:$R$6,18)*EXP(VLOOKUP($B2066,weights!$A$2:$R$6,14)*G2066))</f>
        <v>9.0421216707100641E-2</v>
      </c>
    </row>
    <row r="2067" spans="1:8" ht="12.75" x14ac:dyDescent="0.2">
      <c r="A2067">
        <f t="shared" si="0"/>
        <v>83</v>
      </c>
      <c r="B2067" t="str">
        <f t="shared" ref="B2067:C2067" si="2041">B2042</f>
        <v>store</v>
      </c>
      <c r="C2067">
        <f t="shared" si="2041"/>
        <v>0</v>
      </c>
      <c r="D2067">
        <f ca="1">OFFSET(walk!$A$2:$Y$402,TRUNC((ROW()-ROW($D$2))/COLUMNS(walk!$A$2:$Y$402)),MOD(ROW()-ROW($D$2),COLUMNS(walk!$A$2:$Y$402)),1,1)</f>
        <v>2</v>
      </c>
      <c r="E2067">
        <f ca="1">OFFSET(bike!$A$2:$Y$402,TRUNC((ROW()-ROW($E$2))/COLUMNS(bike!$A$2:$Y$402)),MOD(ROW()-ROW($E$2),COLUMNS(bike!$A$2:$Y$402)),1,1)</f>
        <v>1</v>
      </c>
      <c r="F2067">
        <f ca="1">OFFSET(transit!$A$2:$Y$402,TRUNC((ROW()-ROW($F$2))/COLUMNS(transit!$A$2:$Y$402)),MOD(ROW()-ROW($F$2),COLUMNS(transit!$A$2:$Y$402)),1,1)</f>
        <v>2</v>
      </c>
      <c r="G2067">
        <f ca="1">OFFSET(drive!$A$2:$Y$402,TRUNC((ROW()-ROW($G$2))/COLUMNS(drive!$A$2:$Y$402)),MOD(ROW()-ROW($G$2),COLUMNS(drive!$A$2:$Y$402)),1,1)</f>
        <v>1</v>
      </c>
      <c r="H2067" s="5">
        <f ca="1">(VLOOKUP($B2067,weights!$A$2:$R$6,4))*VLOOKUP($B2067,weights!$A$2:$R$6,6)^C2067*(VLOOKUP($B2067,weights!$A$2:$R$6,15)*EXP(VLOOKUP($B2067,weights!$A$2:$R$6,11)*D2067)+VLOOKUP($B2067,weights!$A$2:$R$6,16)*EXP(VLOOKUP($B2067,weights!$A$2:$R$6,12)*E2067)+VLOOKUP($B2067,weights!$A$2:$R$6,17)*EXP(VLOOKUP($B2067,weights!$A$2:$R$6,13)*F2067)+VLOOKUP($B2067,weights!$A$2:$R$6,18)*EXP(VLOOKUP($B2067,weights!$A$2:$R$6,14)*G2067))</f>
        <v>28.330807361871702</v>
      </c>
    </row>
    <row r="2068" spans="1:8" ht="12.75" x14ac:dyDescent="0.2">
      <c r="A2068">
        <f t="shared" si="0"/>
        <v>83</v>
      </c>
      <c r="B2068" t="str">
        <f t="shared" ref="B2068:C2068" si="2042">B2043</f>
        <v>store</v>
      </c>
      <c r="C2068">
        <f t="shared" si="2042"/>
        <v>1</v>
      </c>
      <c r="D2068">
        <f ca="1">OFFSET(walk!$A$2:$Y$402,TRUNC((ROW()-ROW($D$2))/COLUMNS(walk!$A$2:$Y$402)),MOD(ROW()-ROW($D$2),COLUMNS(walk!$A$2:$Y$402)),1,1)</f>
        <v>9</v>
      </c>
      <c r="E2068">
        <f ca="1">OFFSET(bike!$A$2:$Y$402,TRUNC((ROW()-ROW($E$2))/COLUMNS(bike!$A$2:$Y$402)),MOD(ROW()-ROW($E$2),COLUMNS(bike!$A$2:$Y$402)),1,1)</f>
        <v>2</v>
      </c>
      <c r="F2068">
        <f ca="1">OFFSET(transit!$A$2:$Y$402,TRUNC((ROW()-ROW($F$2))/COLUMNS(transit!$A$2:$Y$402)),MOD(ROW()-ROW($F$2),COLUMNS(transit!$A$2:$Y$402)),1,1)</f>
        <v>6</v>
      </c>
      <c r="G2068">
        <f ca="1">OFFSET(drive!$A$2:$Y$402,TRUNC((ROW()-ROW($G$2))/COLUMNS(drive!$A$2:$Y$402)),MOD(ROW()-ROW($G$2),COLUMNS(drive!$A$2:$Y$402)),1,1)</f>
        <v>2</v>
      </c>
      <c r="H2068" s="5">
        <f ca="1">(VLOOKUP($B2068,weights!$A$2:$R$6,4))*VLOOKUP($B2068,weights!$A$2:$R$6,6)^C2068*(VLOOKUP($B2068,weights!$A$2:$R$6,15)*EXP(VLOOKUP($B2068,weights!$A$2:$R$6,11)*D2068)+VLOOKUP($B2068,weights!$A$2:$R$6,16)*EXP(VLOOKUP($B2068,weights!$A$2:$R$6,12)*E2068)+VLOOKUP($B2068,weights!$A$2:$R$6,17)*EXP(VLOOKUP($B2068,weights!$A$2:$R$6,13)*F2068)+VLOOKUP($B2068,weights!$A$2:$R$6,18)*EXP(VLOOKUP($B2068,weights!$A$2:$R$6,14)*G2068))</f>
        <v>9.1592557334556286</v>
      </c>
    </row>
    <row r="2069" spans="1:8" ht="12.75" x14ac:dyDescent="0.2">
      <c r="A2069">
        <f t="shared" si="0"/>
        <v>83</v>
      </c>
      <c r="B2069" t="str">
        <f t="shared" ref="B2069:C2069" si="2043">B2044</f>
        <v>store</v>
      </c>
      <c r="C2069">
        <f t="shared" si="2043"/>
        <v>2</v>
      </c>
      <c r="D2069">
        <f ca="1">OFFSET(walk!$A$2:$Y$402,TRUNC((ROW()-ROW($D$2))/COLUMNS(walk!$A$2:$Y$402)),MOD(ROW()-ROW($D$2),COLUMNS(walk!$A$2:$Y$402)),1,1)</f>
        <v>10</v>
      </c>
      <c r="E2069">
        <f ca="1">OFFSET(bike!$A$2:$Y$402,TRUNC((ROW()-ROW($E$2))/COLUMNS(bike!$A$2:$Y$402)),MOD(ROW()-ROW($E$2),COLUMNS(bike!$A$2:$Y$402)),1,1)</f>
        <v>3</v>
      </c>
      <c r="F2069">
        <f ca="1">OFFSET(transit!$A$2:$Y$402,TRUNC((ROW()-ROW($F$2))/COLUMNS(transit!$A$2:$Y$402)),MOD(ROW()-ROW($F$2),COLUMNS(transit!$A$2:$Y$402)),1,1)</f>
        <v>7</v>
      </c>
      <c r="G2069">
        <f ca="1">OFFSET(drive!$A$2:$Y$402,TRUNC((ROW()-ROW($G$2))/COLUMNS(drive!$A$2:$Y$402)),MOD(ROW()-ROW($G$2),COLUMNS(drive!$A$2:$Y$402)),1,1)</f>
        <v>2</v>
      </c>
      <c r="H2069" s="5">
        <f ca="1">(VLOOKUP($B2069,weights!$A$2:$R$6,4))*VLOOKUP($B2069,weights!$A$2:$R$6,6)^C2069*(VLOOKUP($B2069,weights!$A$2:$R$6,15)*EXP(VLOOKUP($B2069,weights!$A$2:$R$6,11)*D2069)+VLOOKUP($B2069,weights!$A$2:$R$6,16)*EXP(VLOOKUP($B2069,weights!$A$2:$R$6,12)*E2069)+VLOOKUP($B2069,weights!$A$2:$R$6,17)*EXP(VLOOKUP($B2069,weights!$A$2:$R$6,13)*F2069)+VLOOKUP($B2069,weights!$A$2:$R$6,18)*EXP(VLOOKUP($B2069,weights!$A$2:$R$6,14)*G2069))</f>
        <v>5.060423030751882</v>
      </c>
    </row>
    <row r="2070" spans="1:8" ht="12.75" x14ac:dyDescent="0.2">
      <c r="A2070">
        <f t="shared" si="0"/>
        <v>83</v>
      </c>
      <c r="B2070" t="str">
        <f t="shared" ref="B2070:C2070" si="2044">B2045</f>
        <v>store</v>
      </c>
      <c r="C2070">
        <f t="shared" si="2044"/>
        <v>3</v>
      </c>
      <c r="D2070">
        <f ca="1">OFFSET(walk!$A$2:$Y$402,TRUNC((ROW()-ROW($D$2))/COLUMNS(walk!$A$2:$Y$402)),MOD(ROW()-ROW($D$2),COLUMNS(walk!$A$2:$Y$402)),1,1)</f>
        <v>11</v>
      </c>
      <c r="E2070">
        <f ca="1">OFFSET(bike!$A$2:$Y$402,TRUNC((ROW()-ROW($E$2))/COLUMNS(bike!$A$2:$Y$402)),MOD(ROW()-ROW($E$2),COLUMNS(bike!$A$2:$Y$402)),1,1)</f>
        <v>3</v>
      </c>
      <c r="F2070">
        <f ca="1">OFFSET(transit!$A$2:$Y$402,TRUNC((ROW()-ROW($F$2))/COLUMNS(transit!$A$2:$Y$402)),MOD(ROW()-ROW($F$2),COLUMNS(transit!$A$2:$Y$402)),1,1)</f>
        <v>9</v>
      </c>
      <c r="G2070">
        <f ca="1">OFFSET(drive!$A$2:$Y$402,TRUNC((ROW()-ROW($G$2))/COLUMNS(drive!$A$2:$Y$402)),MOD(ROW()-ROW($G$2),COLUMNS(drive!$A$2:$Y$402)),1,1)</f>
        <v>2</v>
      </c>
      <c r="H2070" s="5">
        <f ca="1">(VLOOKUP($B2070,weights!$A$2:$R$6,4))*VLOOKUP($B2070,weights!$A$2:$R$6,6)^C2070*(VLOOKUP($B2070,weights!$A$2:$R$6,15)*EXP(VLOOKUP($B2070,weights!$A$2:$R$6,11)*D2070)+VLOOKUP($B2070,weights!$A$2:$R$6,16)*EXP(VLOOKUP($B2070,weights!$A$2:$R$6,12)*E2070)+VLOOKUP($B2070,weights!$A$2:$R$6,17)*EXP(VLOOKUP($B2070,weights!$A$2:$R$6,13)*F2070)+VLOOKUP($B2070,weights!$A$2:$R$6,18)*EXP(VLOOKUP($B2070,weights!$A$2:$R$6,14)*G2070))</f>
        <v>3.2267131000873266</v>
      </c>
    </row>
    <row r="2071" spans="1:8" ht="12.75" x14ac:dyDescent="0.2">
      <c r="A2071">
        <f t="shared" si="0"/>
        <v>83</v>
      </c>
      <c r="B2071" t="str">
        <f t="shared" ref="B2071:C2071" si="2045">B2046</f>
        <v>store</v>
      </c>
      <c r="C2071">
        <f t="shared" si="2045"/>
        <v>4</v>
      </c>
      <c r="D2071">
        <f ca="1">OFFSET(walk!$A$2:$Y$402,TRUNC((ROW()-ROW($D$2))/COLUMNS(walk!$A$2:$Y$402)),MOD(ROW()-ROW($D$2),COLUMNS(walk!$A$2:$Y$402)),1,1)</f>
        <v>11</v>
      </c>
      <c r="E2071">
        <f ca="1">OFFSET(bike!$A$2:$Y$402,TRUNC((ROW()-ROW($E$2))/COLUMNS(bike!$A$2:$Y$402)),MOD(ROW()-ROW($E$2),COLUMNS(bike!$A$2:$Y$402)),1,1)</f>
        <v>5</v>
      </c>
      <c r="F2071">
        <f ca="1">OFFSET(transit!$A$2:$Y$402,TRUNC((ROW()-ROW($F$2))/COLUMNS(transit!$A$2:$Y$402)),MOD(ROW()-ROW($F$2),COLUMNS(transit!$A$2:$Y$402)),1,1)</f>
        <v>11</v>
      </c>
      <c r="G2071">
        <f ca="1">OFFSET(drive!$A$2:$Y$402,TRUNC((ROW()-ROW($G$2))/COLUMNS(drive!$A$2:$Y$402)),MOD(ROW()-ROW($G$2),COLUMNS(drive!$A$2:$Y$402)),1,1)</f>
        <v>3</v>
      </c>
      <c r="H2071" s="5">
        <f ca="1">(VLOOKUP($B2071,weights!$A$2:$R$6,4))*VLOOKUP($B2071,weights!$A$2:$R$6,6)^C2071*(VLOOKUP($B2071,weights!$A$2:$R$6,15)*EXP(VLOOKUP($B2071,weights!$A$2:$R$6,11)*D2071)+VLOOKUP($B2071,weights!$A$2:$R$6,16)*EXP(VLOOKUP($B2071,weights!$A$2:$R$6,12)*E2071)+VLOOKUP($B2071,weights!$A$2:$R$6,17)*EXP(VLOOKUP($B2071,weights!$A$2:$R$6,13)*F2071)+VLOOKUP($B2071,weights!$A$2:$R$6,18)*EXP(VLOOKUP($B2071,weights!$A$2:$R$6,14)*G2071))</f>
        <v>1.336633670031087</v>
      </c>
    </row>
    <row r="2072" spans="1:8" ht="12.75" x14ac:dyDescent="0.2">
      <c r="A2072">
        <f t="shared" si="0"/>
        <v>83</v>
      </c>
      <c r="B2072" t="str">
        <f t="shared" ref="B2072:C2072" si="2046">B2047</f>
        <v>pharmacy</v>
      </c>
      <c r="C2072">
        <f t="shared" si="2046"/>
        <v>0</v>
      </c>
      <c r="D2072">
        <f ca="1">OFFSET(walk!$A$2:$Y$402,TRUNC((ROW()-ROW($D$2))/COLUMNS(walk!$A$2:$Y$402)),MOD(ROW()-ROW($D$2),COLUMNS(walk!$A$2:$Y$402)),1,1)</f>
        <v>15</v>
      </c>
      <c r="E2072">
        <f ca="1">OFFSET(bike!$A$2:$Y$402,TRUNC((ROW()-ROW($E$2))/COLUMNS(bike!$A$2:$Y$402)),MOD(ROW()-ROW($E$2),COLUMNS(bike!$A$2:$Y$402)),1,1)</f>
        <v>4</v>
      </c>
      <c r="F2072">
        <f ca="1">OFFSET(transit!$A$2:$Y$402,TRUNC((ROW()-ROW($F$2))/COLUMNS(transit!$A$2:$Y$402)),MOD(ROW()-ROW($F$2),COLUMNS(transit!$A$2:$Y$402)),1,1)</f>
        <v>11</v>
      </c>
      <c r="G2072">
        <f ca="1">OFFSET(drive!$A$2:$Y$402,TRUNC((ROW()-ROW($G$2))/COLUMNS(drive!$A$2:$Y$402)),MOD(ROW()-ROW($G$2),COLUMNS(drive!$A$2:$Y$402)),1,1)</f>
        <v>3</v>
      </c>
      <c r="H2072" s="5">
        <f ca="1">(VLOOKUP($B2072,weights!$A$2:$R$6,4))*VLOOKUP($B2072,weights!$A$2:$R$6,6)^C2072*(VLOOKUP($B2072,weights!$A$2:$R$6,15)*EXP(VLOOKUP($B2072,weights!$A$2:$R$6,11)*D2072)+VLOOKUP($B2072,weights!$A$2:$R$6,16)*EXP(VLOOKUP($B2072,weights!$A$2:$R$6,12)*E2072)+VLOOKUP($B2072,weights!$A$2:$R$6,17)*EXP(VLOOKUP($B2072,weights!$A$2:$R$6,13)*F2072)+VLOOKUP($B2072,weights!$A$2:$R$6,18)*EXP(VLOOKUP($B2072,weights!$A$2:$R$6,14)*G2072))</f>
        <v>5.1686462630494692</v>
      </c>
    </row>
    <row r="2073" spans="1:8" ht="12.75" x14ac:dyDescent="0.2">
      <c r="A2073">
        <f t="shared" si="0"/>
        <v>83</v>
      </c>
      <c r="B2073" t="str">
        <f t="shared" ref="B2073:C2073" si="2047">B2048</f>
        <v>pharmacy</v>
      </c>
      <c r="C2073">
        <f t="shared" si="2047"/>
        <v>1</v>
      </c>
      <c r="D2073">
        <f ca="1">OFFSET(walk!$A$2:$Y$402,TRUNC((ROW()-ROW($D$2))/COLUMNS(walk!$A$2:$Y$402)),MOD(ROW()-ROW($D$2),COLUMNS(walk!$A$2:$Y$402)),1,1)</f>
        <v>15</v>
      </c>
      <c r="E2073">
        <f ca="1">OFFSET(bike!$A$2:$Y$402,TRUNC((ROW()-ROW($E$2))/COLUMNS(bike!$A$2:$Y$402)),MOD(ROW()-ROW($E$2),COLUMNS(bike!$A$2:$Y$402)),1,1)</f>
        <v>4</v>
      </c>
      <c r="F2073">
        <f ca="1">OFFSET(transit!$A$2:$Y$402,TRUNC((ROW()-ROW($F$2))/COLUMNS(transit!$A$2:$Y$402)),MOD(ROW()-ROW($F$2),COLUMNS(transit!$A$2:$Y$402)),1,1)</f>
        <v>11</v>
      </c>
      <c r="G2073">
        <f ca="1">OFFSET(drive!$A$2:$Y$402,TRUNC((ROW()-ROW($G$2))/COLUMNS(drive!$A$2:$Y$402)),MOD(ROW()-ROW($G$2),COLUMNS(drive!$A$2:$Y$402)),1,1)</f>
        <v>3</v>
      </c>
      <c r="H2073" s="5">
        <f ca="1">(VLOOKUP($B2073,weights!$A$2:$R$6,4))*VLOOKUP($B2073,weights!$A$2:$R$6,6)^C2073*(VLOOKUP($B2073,weights!$A$2:$R$6,15)*EXP(VLOOKUP($B2073,weights!$A$2:$R$6,11)*D2073)+VLOOKUP($B2073,weights!$A$2:$R$6,16)*EXP(VLOOKUP($B2073,weights!$A$2:$R$6,12)*E2073)+VLOOKUP($B2073,weights!$A$2:$R$6,17)*EXP(VLOOKUP($B2073,weights!$A$2:$R$6,13)*F2073)+VLOOKUP($B2073,weights!$A$2:$R$6,18)*EXP(VLOOKUP($B2073,weights!$A$2:$R$6,14)*G2073))</f>
        <v>2.4886074599867811</v>
      </c>
    </row>
    <row r="2074" spans="1:8" ht="12.75" x14ac:dyDescent="0.2">
      <c r="A2074">
        <f t="shared" si="0"/>
        <v>83</v>
      </c>
      <c r="B2074" t="str">
        <f t="shared" ref="B2074:C2074" si="2048">B2049</f>
        <v>pharmacy</v>
      </c>
      <c r="C2074">
        <f t="shared" si="2048"/>
        <v>2</v>
      </c>
      <c r="D2074">
        <f ca="1">OFFSET(walk!$A$2:$Y$402,TRUNC((ROW()-ROW($D$2))/COLUMNS(walk!$A$2:$Y$402)),MOD(ROW()-ROW($D$2),COLUMNS(walk!$A$2:$Y$402)),1,1)</f>
        <v>16</v>
      </c>
      <c r="E2074">
        <f ca="1">OFFSET(bike!$A$2:$Y$402,TRUNC((ROW()-ROW($E$2))/COLUMNS(bike!$A$2:$Y$402)),MOD(ROW()-ROW($E$2),COLUMNS(bike!$A$2:$Y$402)),1,1)</f>
        <v>4</v>
      </c>
      <c r="F2074">
        <f ca="1">OFFSET(transit!$A$2:$Y$402,TRUNC((ROW()-ROW($F$2))/COLUMNS(transit!$A$2:$Y$402)),MOD(ROW()-ROW($F$2),COLUMNS(transit!$A$2:$Y$402)),1,1)</f>
        <v>16</v>
      </c>
      <c r="G2074">
        <f ca="1">OFFSET(drive!$A$2:$Y$402,TRUNC((ROW()-ROW($G$2))/COLUMNS(drive!$A$2:$Y$402)),MOD(ROW()-ROW($G$2),COLUMNS(drive!$A$2:$Y$402)),1,1)</f>
        <v>3</v>
      </c>
      <c r="H2074" s="5">
        <f ca="1">(VLOOKUP($B2074,weights!$A$2:$R$6,4))*VLOOKUP($B2074,weights!$A$2:$R$6,6)^C2074*(VLOOKUP($B2074,weights!$A$2:$R$6,15)*EXP(VLOOKUP($B2074,weights!$A$2:$R$6,11)*D2074)+VLOOKUP($B2074,weights!$A$2:$R$6,16)*EXP(VLOOKUP($B2074,weights!$A$2:$R$6,12)*E2074)+VLOOKUP($B2074,weights!$A$2:$R$6,17)*EXP(VLOOKUP($B2074,weights!$A$2:$R$6,13)*F2074)+VLOOKUP($B2074,weights!$A$2:$R$6,18)*EXP(VLOOKUP($B2074,weights!$A$2:$R$6,14)*G2074))</f>
        <v>1.1258876655656052</v>
      </c>
    </row>
    <row r="2075" spans="1:8" ht="12.75" x14ac:dyDescent="0.2">
      <c r="A2075">
        <f t="shared" si="0"/>
        <v>83</v>
      </c>
      <c r="B2075" t="str">
        <f t="shared" ref="B2075:C2075" si="2049">B2050</f>
        <v>bank</v>
      </c>
      <c r="C2075">
        <f t="shared" si="2049"/>
        <v>0</v>
      </c>
      <c r="D2075">
        <f ca="1">OFFSET(walk!$A$2:$Y$402,TRUNC((ROW()-ROW($D$2))/COLUMNS(walk!$A$2:$Y$402)),MOD(ROW()-ROW($D$2),COLUMNS(walk!$A$2:$Y$402)),1,1)</f>
        <v>27</v>
      </c>
      <c r="E2075">
        <f ca="1">OFFSET(bike!$A$2:$Y$402,TRUNC((ROW()-ROW($E$2))/COLUMNS(bike!$A$2:$Y$402)),MOD(ROW()-ROW($E$2),COLUMNS(bike!$A$2:$Y$402)),1,1)</f>
        <v>8</v>
      </c>
      <c r="F2075">
        <f ca="1">OFFSET(transit!$A$2:$Y$402,TRUNC((ROW()-ROW($F$2))/COLUMNS(transit!$A$2:$Y$402)),MOD(ROW()-ROW($F$2),COLUMNS(transit!$A$2:$Y$402)),1,1)</f>
        <v>16</v>
      </c>
      <c r="G2075">
        <f ca="1">OFFSET(drive!$A$2:$Y$402,TRUNC((ROW()-ROW($G$2))/COLUMNS(drive!$A$2:$Y$402)),MOD(ROW()-ROW($G$2),COLUMNS(drive!$A$2:$Y$402)),1,1)</f>
        <v>6</v>
      </c>
      <c r="H2075" s="5">
        <f ca="1">(VLOOKUP($B2075,weights!$A$2:$R$6,4))*VLOOKUP($B2075,weights!$A$2:$R$6,6)^C2075*(VLOOKUP($B2075,weights!$A$2:$R$6,15)*EXP(VLOOKUP($B2075,weights!$A$2:$R$6,11)*D2075)+VLOOKUP($B2075,weights!$A$2:$R$6,16)*EXP(VLOOKUP($B2075,weights!$A$2:$R$6,12)*E2075)+VLOOKUP($B2075,weights!$A$2:$R$6,17)*EXP(VLOOKUP($B2075,weights!$A$2:$R$6,13)*F2075)+VLOOKUP($B2075,weights!$A$2:$R$6,18)*EXP(VLOOKUP($B2075,weights!$A$2:$R$6,14)*G2075))</f>
        <v>2.4160466404751961</v>
      </c>
    </row>
    <row r="2076" spans="1:8" ht="12.75" x14ac:dyDescent="0.2">
      <c r="A2076">
        <f t="shared" si="0"/>
        <v>83</v>
      </c>
      <c r="B2076" t="str">
        <f t="shared" ref="B2076:C2076" si="2050">B2051</f>
        <v>bank</v>
      </c>
      <c r="C2076">
        <f t="shared" si="2050"/>
        <v>1</v>
      </c>
      <c r="D2076">
        <f ca="1">OFFSET(walk!$A$2:$Y$402,TRUNC((ROW()-ROW($D$2))/COLUMNS(walk!$A$2:$Y$402)),MOD(ROW()-ROW($D$2),COLUMNS(walk!$A$2:$Y$402)),1,1)</f>
        <v>46</v>
      </c>
      <c r="E2076">
        <f ca="1">OFFSET(bike!$A$2:$Y$402,TRUNC((ROW()-ROW($E$2))/COLUMNS(bike!$A$2:$Y$402)),MOD(ROW()-ROW($E$2),COLUMNS(bike!$A$2:$Y$402)),1,1)</f>
        <v>14</v>
      </c>
      <c r="F2076">
        <f ca="1">OFFSET(transit!$A$2:$Y$402,TRUNC((ROW()-ROW($F$2))/COLUMNS(transit!$A$2:$Y$402)),MOD(ROW()-ROW($F$2),COLUMNS(transit!$A$2:$Y$402)),1,1)</f>
        <v>35</v>
      </c>
      <c r="G2076">
        <f ca="1">OFFSET(drive!$A$2:$Y$402,TRUNC((ROW()-ROW($G$2))/COLUMNS(drive!$A$2:$Y$402)),MOD(ROW()-ROW($G$2),COLUMNS(drive!$A$2:$Y$402)),1,1)</f>
        <v>8</v>
      </c>
      <c r="H2076" s="5">
        <f ca="1">(VLOOKUP($B2076,weights!$A$2:$R$6,4))*VLOOKUP($B2076,weights!$A$2:$R$6,6)^C2076*(VLOOKUP($B2076,weights!$A$2:$R$6,15)*EXP(VLOOKUP($B2076,weights!$A$2:$R$6,11)*D2076)+VLOOKUP($B2076,weights!$A$2:$R$6,16)*EXP(VLOOKUP($B2076,weights!$A$2:$R$6,12)*E2076)+VLOOKUP($B2076,weights!$A$2:$R$6,17)*EXP(VLOOKUP($B2076,weights!$A$2:$R$6,13)*F2076)+VLOOKUP($B2076,weights!$A$2:$R$6,18)*EXP(VLOOKUP($B2076,weights!$A$2:$R$6,14)*G2076))</f>
        <v>0.43819698035329707</v>
      </c>
    </row>
    <row r="2077" spans="1:8" ht="12.75" x14ac:dyDescent="0.2">
      <c r="A2077">
        <f t="shared" si="0"/>
        <v>84</v>
      </c>
      <c r="B2077" t="str">
        <f t="shared" ref="B2077:C2077" si="2051">B2052</f>
        <v>restaurant</v>
      </c>
      <c r="C2077">
        <f t="shared" si="2051"/>
        <v>0</v>
      </c>
      <c r="D2077">
        <f ca="1">OFFSET(walk!$A$2:$Y$402,TRUNC((ROW()-ROW($D$2))/COLUMNS(walk!$A$2:$Y$402)),MOD(ROW()-ROW($D$2),COLUMNS(walk!$A$2:$Y$402)),1,1)</f>
        <v>5</v>
      </c>
      <c r="E2077">
        <f ca="1">OFFSET(bike!$A$2:$Y$402,TRUNC((ROW()-ROW($E$2))/COLUMNS(bike!$A$2:$Y$402)),MOD(ROW()-ROW($E$2),COLUMNS(bike!$A$2:$Y$402)),1,1)</f>
        <v>1</v>
      </c>
      <c r="F2077">
        <f ca="1">OFFSET(transit!$A$2:$Y$402,TRUNC((ROW()-ROW($F$2))/COLUMNS(transit!$A$2:$Y$402)),MOD(ROW()-ROW($F$2),COLUMNS(transit!$A$2:$Y$402)),1,1)</f>
        <v>4</v>
      </c>
      <c r="G2077">
        <f ca="1">OFFSET(drive!$A$2:$Y$402,TRUNC((ROW()-ROW($G$2))/COLUMNS(drive!$A$2:$Y$402)),MOD(ROW()-ROW($G$2),COLUMNS(drive!$A$2:$Y$402)),1,1)</f>
        <v>1</v>
      </c>
      <c r="H2077" s="5">
        <f ca="1">(VLOOKUP($B2077,weights!$A$2:$R$6,4))*VLOOKUP($B2077,weights!$A$2:$R$6,6)^C2077*(VLOOKUP($B2077,weights!$A$2:$R$6,15)*EXP(VLOOKUP($B2077,weights!$A$2:$R$6,11)*D2077)+VLOOKUP($B2077,weights!$A$2:$R$6,16)*EXP(VLOOKUP($B2077,weights!$A$2:$R$6,12)*E2077)+VLOOKUP($B2077,weights!$A$2:$R$6,17)*EXP(VLOOKUP($B2077,weights!$A$2:$R$6,13)*F2077)+VLOOKUP($B2077,weights!$A$2:$R$6,18)*EXP(VLOOKUP($B2077,weights!$A$2:$R$6,14)*G2077))</f>
        <v>42.459061208386814</v>
      </c>
    </row>
    <row r="2078" spans="1:8" ht="12.75" x14ac:dyDescent="0.2">
      <c r="A2078">
        <f t="shared" si="0"/>
        <v>84</v>
      </c>
      <c r="B2078" t="str">
        <f t="shared" ref="B2078:C2078" si="2052">B2053</f>
        <v>restaurant</v>
      </c>
      <c r="C2078">
        <f t="shared" si="2052"/>
        <v>1</v>
      </c>
      <c r="D2078">
        <f ca="1">OFFSET(walk!$A$2:$Y$402,TRUNC((ROW()-ROW($D$2))/COLUMNS(walk!$A$2:$Y$402)),MOD(ROW()-ROW($D$2),COLUMNS(walk!$A$2:$Y$402)),1,1)</f>
        <v>5</v>
      </c>
      <c r="E2078">
        <f ca="1">OFFSET(bike!$A$2:$Y$402,TRUNC((ROW()-ROW($E$2))/COLUMNS(bike!$A$2:$Y$402)),MOD(ROW()-ROW($E$2),COLUMNS(bike!$A$2:$Y$402)),1,1)</f>
        <v>1</v>
      </c>
      <c r="F2078">
        <f ca="1">OFFSET(transit!$A$2:$Y$402,TRUNC((ROW()-ROW($F$2))/COLUMNS(transit!$A$2:$Y$402)),MOD(ROW()-ROW($F$2),COLUMNS(transit!$A$2:$Y$402)),1,1)</f>
        <v>5</v>
      </c>
      <c r="G2078">
        <f ca="1">OFFSET(drive!$A$2:$Y$402,TRUNC((ROW()-ROW($G$2))/COLUMNS(drive!$A$2:$Y$402)),MOD(ROW()-ROW($G$2),COLUMNS(drive!$A$2:$Y$402)),1,1)</f>
        <v>1</v>
      </c>
      <c r="H2078" s="5">
        <f ca="1">(VLOOKUP($B2078,weights!$A$2:$R$6,4))*VLOOKUP($B2078,weights!$A$2:$R$6,6)^C2078*(VLOOKUP($B2078,weights!$A$2:$R$6,15)*EXP(VLOOKUP($B2078,weights!$A$2:$R$6,11)*D2078)+VLOOKUP($B2078,weights!$A$2:$R$6,16)*EXP(VLOOKUP($B2078,weights!$A$2:$R$6,12)*E2078)+VLOOKUP($B2078,weights!$A$2:$R$6,17)*EXP(VLOOKUP($B2078,weights!$A$2:$R$6,13)*F2078)+VLOOKUP($B2078,weights!$A$2:$R$6,18)*EXP(VLOOKUP($B2078,weights!$A$2:$R$6,14)*G2078))</f>
        <v>36.922940245570203</v>
      </c>
    </row>
    <row r="2079" spans="1:8" ht="12.75" x14ac:dyDescent="0.2">
      <c r="A2079">
        <f t="shared" si="0"/>
        <v>84</v>
      </c>
      <c r="B2079" t="str">
        <f t="shared" ref="B2079:C2079" si="2053">B2054</f>
        <v>restaurant</v>
      </c>
      <c r="C2079">
        <f t="shared" si="2053"/>
        <v>2</v>
      </c>
      <c r="D2079">
        <f ca="1">OFFSET(walk!$A$2:$Y$402,TRUNC((ROW()-ROW($D$2))/COLUMNS(walk!$A$2:$Y$402)),MOD(ROW()-ROW($D$2),COLUMNS(walk!$A$2:$Y$402)),1,1)</f>
        <v>9</v>
      </c>
      <c r="E2079">
        <f ca="1">OFFSET(bike!$A$2:$Y$402,TRUNC((ROW()-ROW($E$2))/COLUMNS(bike!$A$2:$Y$402)),MOD(ROW()-ROW($E$2),COLUMNS(bike!$A$2:$Y$402)),1,1)</f>
        <v>3</v>
      </c>
      <c r="F2079">
        <f ca="1">OFFSET(transit!$A$2:$Y$402,TRUNC((ROW()-ROW($F$2))/COLUMNS(transit!$A$2:$Y$402)),MOD(ROW()-ROW($F$2),COLUMNS(transit!$A$2:$Y$402)),1,1)</f>
        <v>5</v>
      </c>
      <c r="G2079">
        <f ca="1">OFFSET(drive!$A$2:$Y$402,TRUNC((ROW()-ROW($G$2))/COLUMNS(drive!$A$2:$Y$402)),MOD(ROW()-ROW($G$2),COLUMNS(drive!$A$2:$Y$402)),1,1)</f>
        <v>2</v>
      </c>
      <c r="H2079" s="5">
        <f ca="1">(VLOOKUP($B2079,weights!$A$2:$R$6,4))*VLOOKUP($B2079,weights!$A$2:$R$6,6)^C2079*(VLOOKUP($B2079,weights!$A$2:$R$6,15)*EXP(VLOOKUP($B2079,weights!$A$2:$R$6,11)*D2079)+VLOOKUP($B2079,weights!$A$2:$R$6,16)*EXP(VLOOKUP($B2079,weights!$A$2:$R$6,12)*E2079)+VLOOKUP($B2079,weights!$A$2:$R$6,17)*EXP(VLOOKUP($B2079,weights!$A$2:$R$6,13)*F2079)+VLOOKUP($B2079,weights!$A$2:$R$6,18)*EXP(VLOOKUP($B2079,weights!$A$2:$R$6,14)*G2079))</f>
        <v>24.437491790751167</v>
      </c>
    </row>
    <row r="2080" spans="1:8" ht="12.75" x14ac:dyDescent="0.2">
      <c r="A2080">
        <f t="shared" si="0"/>
        <v>84</v>
      </c>
      <c r="B2080" t="str">
        <f t="shared" ref="B2080:C2080" si="2054">B2055</f>
        <v>restaurant</v>
      </c>
      <c r="C2080">
        <f t="shared" si="2054"/>
        <v>3</v>
      </c>
      <c r="D2080">
        <f ca="1">OFFSET(walk!$A$2:$Y$402,TRUNC((ROW()-ROW($D$2))/COLUMNS(walk!$A$2:$Y$402)),MOD(ROW()-ROW($D$2),COLUMNS(walk!$A$2:$Y$402)),1,1)</f>
        <v>10</v>
      </c>
      <c r="E2080">
        <f ca="1">OFFSET(bike!$A$2:$Y$402,TRUNC((ROW()-ROW($E$2))/COLUMNS(bike!$A$2:$Y$402)),MOD(ROW()-ROW($E$2),COLUMNS(bike!$A$2:$Y$402)),1,1)</f>
        <v>3</v>
      </c>
      <c r="F2080">
        <f ca="1">OFFSET(transit!$A$2:$Y$402,TRUNC((ROW()-ROW($F$2))/COLUMNS(transit!$A$2:$Y$402)),MOD(ROW()-ROW($F$2),COLUMNS(transit!$A$2:$Y$402)),1,1)</f>
        <v>7</v>
      </c>
      <c r="G2080">
        <f ca="1">OFFSET(drive!$A$2:$Y$402,TRUNC((ROW()-ROW($G$2))/COLUMNS(drive!$A$2:$Y$402)),MOD(ROW()-ROW($G$2),COLUMNS(drive!$A$2:$Y$402)),1,1)</f>
        <v>2</v>
      </c>
      <c r="H2080" s="5">
        <f ca="1">(VLOOKUP($B2080,weights!$A$2:$R$6,4))*VLOOKUP($B2080,weights!$A$2:$R$6,6)^C2080*(VLOOKUP($B2080,weights!$A$2:$R$6,15)*EXP(VLOOKUP($B2080,weights!$A$2:$R$6,11)*D2080)+VLOOKUP($B2080,weights!$A$2:$R$6,16)*EXP(VLOOKUP($B2080,weights!$A$2:$R$6,12)*E2080)+VLOOKUP($B2080,weights!$A$2:$R$6,17)*EXP(VLOOKUP($B2080,weights!$A$2:$R$6,13)*F2080)+VLOOKUP($B2080,weights!$A$2:$R$6,18)*EXP(VLOOKUP($B2080,weights!$A$2:$R$6,14)*G2080))</f>
        <v>20.065263188714205</v>
      </c>
    </row>
    <row r="2081" spans="1:8" ht="12.75" x14ac:dyDescent="0.2">
      <c r="A2081">
        <f t="shared" si="0"/>
        <v>84</v>
      </c>
      <c r="B2081" t="str">
        <f t="shared" ref="B2081:C2081" si="2055">B2056</f>
        <v>restaurant</v>
      </c>
      <c r="C2081">
        <f t="shared" si="2055"/>
        <v>4</v>
      </c>
      <c r="D2081">
        <f ca="1">OFFSET(walk!$A$2:$Y$402,TRUNC((ROW()-ROW($D$2))/COLUMNS(walk!$A$2:$Y$402)),MOD(ROW()-ROW($D$2),COLUMNS(walk!$A$2:$Y$402)),1,1)</f>
        <v>13</v>
      </c>
      <c r="E2081">
        <f ca="1">OFFSET(bike!$A$2:$Y$402,TRUNC((ROW()-ROW($E$2))/COLUMNS(bike!$A$2:$Y$402)),MOD(ROW()-ROW($E$2),COLUMNS(bike!$A$2:$Y$402)),1,1)</f>
        <v>3</v>
      </c>
      <c r="F2081">
        <f ca="1">OFFSET(transit!$A$2:$Y$402,TRUNC((ROW()-ROW($F$2))/COLUMNS(transit!$A$2:$Y$402)),MOD(ROW()-ROW($F$2),COLUMNS(transit!$A$2:$Y$402)),1,1)</f>
        <v>7</v>
      </c>
      <c r="G2081">
        <f ca="1">OFFSET(drive!$A$2:$Y$402,TRUNC((ROW()-ROW($G$2))/COLUMNS(drive!$A$2:$Y$402)),MOD(ROW()-ROW($G$2),COLUMNS(drive!$A$2:$Y$402)),1,1)</f>
        <v>3</v>
      </c>
      <c r="H2081" s="5">
        <f ca="1">(VLOOKUP($B2081,weights!$A$2:$R$6,4))*VLOOKUP($B2081,weights!$A$2:$R$6,6)^C2081*(VLOOKUP($B2081,weights!$A$2:$R$6,15)*EXP(VLOOKUP($B2081,weights!$A$2:$R$6,11)*D2081)+VLOOKUP($B2081,weights!$A$2:$R$6,16)*EXP(VLOOKUP($B2081,weights!$A$2:$R$6,12)*E2081)+VLOOKUP($B2081,weights!$A$2:$R$6,17)*EXP(VLOOKUP($B2081,weights!$A$2:$R$6,13)*F2081)+VLOOKUP($B2081,weights!$A$2:$R$6,18)*EXP(VLOOKUP($B2081,weights!$A$2:$R$6,14)*G2081))</f>
        <v>16.15275523997882</v>
      </c>
    </row>
    <row r="2082" spans="1:8" ht="12.75" x14ac:dyDescent="0.2">
      <c r="A2082">
        <f t="shared" si="0"/>
        <v>84</v>
      </c>
      <c r="B2082" t="str">
        <f t="shared" ref="B2082:C2082" si="2056">B2057</f>
        <v>restaurant</v>
      </c>
      <c r="C2082">
        <f t="shared" si="2056"/>
        <v>5</v>
      </c>
      <c r="D2082">
        <f ca="1">OFFSET(walk!$A$2:$Y$402,TRUNC((ROW()-ROW($D$2))/COLUMNS(walk!$A$2:$Y$402)),MOD(ROW()-ROW($D$2),COLUMNS(walk!$A$2:$Y$402)),1,1)</f>
        <v>13</v>
      </c>
      <c r="E2082">
        <f ca="1">OFFSET(bike!$A$2:$Y$402,TRUNC((ROW()-ROW($E$2))/COLUMNS(bike!$A$2:$Y$402)),MOD(ROW()-ROW($E$2),COLUMNS(bike!$A$2:$Y$402)),1,1)</f>
        <v>3</v>
      </c>
      <c r="F2082">
        <f ca="1">OFFSET(transit!$A$2:$Y$402,TRUNC((ROW()-ROW($F$2))/COLUMNS(transit!$A$2:$Y$402)),MOD(ROW()-ROW($F$2),COLUMNS(transit!$A$2:$Y$402)),1,1)</f>
        <v>7</v>
      </c>
      <c r="G2082">
        <f ca="1">OFFSET(drive!$A$2:$Y$402,TRUNC((ROW()-ROW($G$2))/COLUMNS(drive!$A$2:$Y$402)),MOD(ROW()-ROW($G$2),COLUMNS(drive!$A$2:$Y$402)),1,1)</f>
        <v>4</v>
      </c>
      <c r="H2082" s="5">
        <f ca="1">(VLOOKUP($B2082,weights!$A$2:$R$6,4))*VLOOKUP($B2082,weights!$A$2:$R$6,6)^C2082*(VLOOKUP($B2082,weights!$A$2:$R$6,15)*EXP(VLOOKUP($B2082,weights!$A$2:$R$6,11)*D2082)+VLOOKUP($B2082,weights!$A$2:$R$6,16)*EXP(VLOOKUP($B2082,weights!$A$2:$R$6,12)*E2082)+VLOOKUP($B2082,weights!$A$2:$R$6,17)*EXP(VLOOKUP($B2082,weights!$A$2:$R$6,13)*F2082)+VLOOKUP($B2082,weights!$A$2:$R$6,18)*EXP(VLOOKUP($B2082,weights!$A$2:$R$6,14)*G2082))</f>
        <v>13.590719334118837</v>
      </c>
    </row>
    <row r="2083" spans="1:8" ht="12.75" x14ac:dyDescent="0.2">
      <c r="A2083">
        <f t="shared" si="0"/>
        <v>84</v>
      </c>
      <c r="B2083" t="str">
        <f t="shared" ref="B2083:C2083" si="2057">B2058</f>
        <v>restaurant</v>
      </c>
      <c r="C2083">
        <f t="shared" si="2057"/>
        <v>6</v>
      </c>
      <c r="D2083">
        <f ca="1">OFFSET(walk!$A$2:$Y$402,TRUNC((ROW()-ROW($D$2))/COLUMNS(walk!$A$2:$Y$402)),MOD(ROW()-ROW($D$2),COLUMNS(walk!$A$2:$Y$402)),1,1)</f>
        <v>13</v>
      </c>
      <c r="E2083">
        <f ca="1">OFFSET(bike!$A$2:$Y$402,TRUNC((ROW()-ROW($E$2))/COLUMNS(bike!$A$2:$Y$402)),MOD(ROW()-ROW($E$2),COLUMNS(bike!$A$2:$Y$402)),1,1)</f>
        <v>4</v>
      </c>
      <c r="F2083">
        <f ca="1">OFFSET(transit!$A$2:$Y$402,TRUNC((ROW()-ROW($F$2))/COLUMNS(transit!$A$2:$Y$402)),MOD(ROW()-ROW($F$2),COLUMNS(transit!$A$2:$Y$402)),1,1)</f>
        <v>8</v>
      </c>
      <c r="G2083">
        <f ca="1">OFFSET(drive!$A$2:$Y$402,TRUNC((ROW()-ROW($G$2))/COLUMNS(drive!$A$2:$Y$402)),MOD(ROW()-ROW($G$2),COLUMNS(drive!$A$2:$Y$402)),1,1)</f>
        <v>4</v>
      </c>
      <c r="H2083" s="5">
        <f ca="1">(VLOOKUP($B2083,weights!$A$2:$R$6,4))*VLOOKUP($B2083,weights!$A$2:$R$6,6)^C2083*(VLOOKUP($B2083,weights!$A$2:$R$6,15)*EXP(VLOOKUP($B2083,weights!$A$2:$R$6,11)*D2083)+VLOOKUP($B2083,weights!$A$2:$R$6,16)*EXP(VLOOKUP($B2083,weights!$A$2:$R$6,12)*E2083)+VLOOKUP($B2083,weights!$A$2:$R$6,17)*EXP(VLOOKUP($B2083,weights!$A$2:$R$6,13)*F2083)+VLOOKUP($B2083,weights!$A$2:$R$6,18)*EXP(VLOOKUP($B2083,weights!$A$2:$R$6,14)*G2083))</f>
        <v>10.911144894207997</v>
      </c>
    </row>
    <row r="2084" spans="1:8" ht="12.75" x14ac:dyDescent="0.2">
      <c r="A2084">
        <f t="shared" si="0"/>
        <v>84</v>
      </c>
      <c r="B2084" t="str">
        <f t="shared" ref="B2084:C2084" si="2058">B2059</f>
        <v>restaurant</v>
      </c>
      <c r="C2084">
        <f t="shared" si="2058"/>
        <v>7</v>
      </c>
      <c r="D2084">
        <f ca="1">OFFSET(walk!$A$2:$Y$402,TRUNC((ROW()-ROW($D$2))/COLUMNS(walk!$A$2:$Y$402)),MOD(ROW()-ROW($D$2),COLUMNS(walk!$A$2:$Y$402)),1,1)</f>
        <v>14</v>
      </c>
      <c r="E2084">
        <f ca="1">OFFSET(bike!$A$2:$Y$402,TRUNC((ROW()-ROW($E$2))/COLUMNS(bike!$A$2:$Y$402)),MOD(ROW()-ROW($E$2),COLUMNS(bike!$A$2:$Y$402)),1,1)</f>
        <v>4</v>
      </c>
      <c r="F2084">
        <f ca="1">OFFSET(transit!$A$2:$Y$402,TRUNC((ROW()-ROW($F$2))/COLUMNS(transit!$A$2:$Y$402)),MOD(ROW()-ROW($F$2),COLUMNS(transit!$A$2:$Y$402)),1,1)</f>
        <v>9</v>
      </c>
      <c r="G2084">
        <f ca="1">OFFSET(drive!$A$2:$Y$402,TRUNC((ROW()-ROW($G$2))/COLUMNS(drive!$A$2:$Y$402)),MOD(ROW()-ROW($G$2),COLUMNS(drive!$A$2:$Y$402)),1,1)</f>
        <v>4</v>
      </c>
      <c r="H2084" s="5">
        <f ca="1">(VLOOKUP($B2084,weights!$A$2:$R$6,4))*VLOOKUP($B2084,weights!$A$2:$R$6,6)^C2084*(VLOOKUP($B2084,weights!$A$2:$R$6,15)*EXP(VLOOKUP($B2084,weights!$A$2:$R$6,11)*D2084)+VLOOKUP($B2084,weights!$A$2:$R$6,16)*EXP(VLOOKUP($B2084,weights!$A$2:$R$6,12)*E2084)+VLOOKUP($B2084,weights!$A$2:$R$6,17)*EXP(VLOOKUP($B2084,weights!$A$2:$R$6,13)*F2084)+VLOOKUP($B2084,weights!$A$2:$R$6,18)*EXP(VLOOKUP($B2084,weights!$A$2:$R$6,14)*G2084))</f>
        <v>9.3608122965231022</v>
      </c>
    </row>
    <row r="2085" spans="1:8" ht="12.75" x14ac:dyDescent="0.2">
      <c r="A2085">
        <f t="shared" si="0"/>
        <v>84</v>
      </c>
      <c r="B2085" t="str">
        <f t="shared" ref="B2085:C2085" si="2059">B2060</f>
        <v>restaurant</v>
      </c>
      <c r="C2085">
        <f t="shared" si="2059"/>
        <v>8</v>
      </c>
      <c r="D2085">
        <f ca="1">OFFSET(walk!$A$2:$Y$402,TRUNC((ROW()-ROW($D$2))/COLUMNS(walk!$A$2:$Y$402)),MOD(ROW()-ROW($D$2),COLUMNS(walk!$A$2:$Y$402)),1,1)</f>
        <v>16</v>
      </c>
      <c r="E2085">
        <f ca="1">OFFSET(bike!$A$2:$Y$402,TRUNC((ROW()-ROW($E$2))/COLUMNS(bike!$A$2:$Y$402)),MOD(ROW()-ROW($E$2),COLUMNS(bike!$A$2:$Y$402)),1,1)</f>
        <v>5</v>
      </c>
      <c r="F2085">
        <f ca="1">OFFSET(transit!$A$2:$Y$402,TRUNC((ROW()-ROW($F$2))/COLUMNS(transit!$A$2:$Y$402)),MOD(ROW()-ROW($F$2),COLUMNS(transit!$A$2:$Y$402)),1,1)</f>
        <v>11</v>
      </c>
      <c r="G2085">
        <f ca="1">OFFSET(drive!$A$2:$Y$402,TRUNC((ROW()-ROW($G$2))/COLUMNS(drive!$A$2:$Y$402)),MOD(ROW()-ROW($G$2),COLUMNS(drive!$A$2:$Y$402)),1,1)</f>
        <v>4</v>
      </c>
      <c r="H2085" s="5">
        <f ca="1">(VLOOKUP($B2085,weights!$A$2:$R$6,4))*VLOOKUP($B2085,weights!$A$2:$R$6,6)^C2085*(VLOOKUP($B2085,weights!$A$2:$R$6,15)*EXP(VLOOKUP($B2085,weights!$A$2:$R$6,11)*D2085)+VLOOKUP($B2085,weights!$A$2:$R$6,16)*EXP(VLOOKUP($B2085,weights!$A$2:$R$6,12)*E2085)+VLOOKUP($B2085,weights!$A$2:$R$6,17)*EXP(VLOOKUP($B2085,weights!$A$2:$R$6,13)*F2085)+VLOOKUP($B2085,weights!$A$2:$R$6,18)*EXP(VLOOKUP($B2085,weights!$A$2:$R$6,14)*G2085))</f>
        <v>7.2638279575386493</v>
      </c>
    </row>
    <row r="2086" spans="1:8" ht="12.75" x14ac:dyDescent="0.2">
      <c r="A2086">
        <f t="shared" si="0"/>
        <v>84</v>
      </c>
      <c r="B2086" t="str">
        <f t="shared" ref="B2086:C2086" si="2060">B2061</f>
        <v>restaurant</v>
      </c>
      <c r="C2086">
        <f t="shared" si="2060"/>
        <v>9</v>
      </c>
      <c r="D2086">
        <f ca="1">OFFSET(walk!$A$2:$Y$402,TRUNC((ROW()-ROW($D$2))/COLUMNS(walk!$A$2:$Y$402)),MOD(ROW()-ROW($D$2),COLUMNS(walk!$A$2:$Y$402)),1,1)</f>
        <v>18</v>
      </c>
      <c r="E2086">
        <f ca="1">OFFSET(bike!$A$2:$Y$402,TRUNC((ROW()-ROW($E$2))/COLUMNS(bike!$A$2:$Y$402)),MOD(ROW()-ROW($E$2),COLUMNS(bike!$A$2:$Y$402)),1,1)</f>
        <v>5</v>
      </c>
      <c r="F2086">
        <f ca="1">OFFSET(transit!$A$2:$Y$402,TRUNC((ROW()-ROW($F$2))/COLUMNS(transit!$A$2:$Y$402)),MOD(ROW()-ROW($F$2),COLUMNS(transit!$A$2:$Y$402)),1,1)</f>
        <v>14</v>
      </c>
      <c r="G2086">
        <f ca="1">OFFSET(drive!$A$2:$Y$402,TRUNC((ROW()-ROW($G$2))/COLUMNS(drive!$A$2:$Y$402)),MOD(ROW()-ROW($G$2),COLUMNS(drive!$A$2:$Y$402)),1,1)</f>
        <v>4</v>
      </c>
      <c r="H2086" s="5">
        <f ca="1">(VLOOKUP($B2086,weights!$A$2:$R$6,4))*VLOOKUP($B2086,weights!$A$2:$R$6,6)^C2086*(VLOOKUP($B2086,weights!$A$2:$R$6,15)*EXP(VLOOKUP($B2086,weights!$A$2:$R$6,11)*D2086)+VLOOKUP($B2086,weights!$A$2:$R$6,16)*EXP(VLOOKUP($B2086,weights!$A$2:$R$6,12)*E2086)+VLOOKUP($B2086,weights!$A$2:$R$6,17)*EXP(VLOOKUP($B2086,weights!$A$2:$R$6,13)*F2086)+VLOOKUP($B2086,weights!$A$2:$R$6,18)*EXP(VLOOKUP($B2086,weights!$A$2:$R$6,14)*G2086))</f>
        <v>6.0189571208722734</v>
      </c>
    </row>
    <row r="2087" spans="1:8" ht="12.75" x14ac:dyDescent="0.2">
      <c r="A2087">
        <f t="shared" si="0"/>
        <v>84</v>
      </c>
      <c r="B2087" t="str">
        <f t="shared" ref="B2087:C2087" si="2061">B2062</f>
        <v>supermarket</v>
      </c>
      <c r="C2087">
        <f t="shared" si="2061"/>
        <v>0</v>
      </c>
      <c r="D2087">
        <f ca="1">OFFSET(walk!$A$2:$Y$402,TRUNC((ROW()-ROW($D$2))/COLUMNS(walk!$A$2:$Y$402)),MOD(ROW()-ROW($D$2),COLUMNS(walk!$A$2:$Y$402)),1,1)</f>
        <v>38</v>
      </c>
      <c r="E2087">
        <f ca="1">OFFSET(bike!$A$2:$Y$402,TRUNC((ROW()-ROW($E$2))/COLUMNS(bike!$A$2:$Y$402)),MOD(ROW()-ROW($E$2),COLUMNS(bike!$A$2:$Y$402)),1,1)</f>
        <v>14</v>
      </c>
      <c r="F2087">
        <f ca="1">OFFSET(transit!$A$2:$Y$402,TRUNC((ROW()-ROW($F$2))/COLUMNS(transit!$A$2:$Y$402)),MOD(ROW()-ROW($F$2),COLUMNS(transit!$A$2:$Y$402)),1,1)</f>
        <v>18</v>
      </c>
      <c r="G2087">
        <f ca="1">OFFSET(drive!$A$2:$Y$402,TRUNC((ROW()-ROW($G$2))/COLUMNS(drive!$A$2:$Y$402)),MOD(ROW()-ROW($G$2),COLUMNS(drive!$A$2:$Y$402)),1,1)</f>
        <v>10</v>
      </c>
      <c r="H2087" s="5">
        <f ca="1">(VLOOKUP($B2087,weights!$A$2:$R$6,4))*VLOOKUP($B2087,weights!$A$2:$R$6,6)^C2087*(VLOOKUP($B2087,weights!$A$2:$R$6,15)*EXP(VLOOKUP($B2087,weights!$A$2:$R$6,11)*D2087)+VLOOKUP($B2087,weights!$A$2:$R$6,16)*EXP(VLOOKUP($B2087,weights!$A$2:$R$6,12)*E2087)+VLOOKUP($B2087,weights!$A$2:$R$6,17)*EXP(VLOOKUP($B2087,weights!$A$2:$R$6,13)*F2087)+VLOOKUP($B2087,weights!$A$2:$R$6,18)*EXP(VLOOKUP($B2087,weights!$A$2:$R$6,14)*G2087))</f>
        <v>2.681773027116729</v>
      </c>
    </row>
    <row r="2088" spans="1:8" ht="12.75" x14ac:dyDescent="0.2">
      <c r="A2088">
        <f t="shared" si="0"/>
        <v>84</v>
      </c>
      <c r="B2088" t="str">
        <f t="shared" ref="B2088:C2088" si="2062">B2063</f>
        <v>supermarket</v>
      </c>
      <c r="C2088">
        <f t="shared" si="2062"/>
        <v>1</v>
      </c>
      <c r="D2088">
        <f ca="1">OFFSET(walk!$A$2:$Y$402,TRUNC((ROW()-ROW($D$2))/COLUMNS(walk!$A$2:$Y$402)),MOD(ROW()-ROW($D$2),COLUMNS(walk!$A$2:$Y$402)),1,1)</f>
        <v>53</v>
      </c>
      <c r="E2088">
        <f ca="1">OFFSET(bike!$A$2:$Y$402,TRUNC((ROW()-ROW($E$2))/COLUMNS(bike!$A$2:$Y$402)),MOD(ROW()-ROW($E$2),COLUMNS(bike!$A$2:$Y$402)),1,1)</f>
        <v>15</v>
      </c>
      <c r="F2088">
        <f ca="1">OFFSET(transit!$A$2:$Y$402,TRUNC((ROW()-ROW($F$2))/COLUMNS(transit!$A$2:$Y$402)),MOD(ROW()-ROW($F$2),COLUMNS(transit!$A$2:$Y$402)),1,1)</f>
        <v>23</v>
      </c>
      <c r="G2088">
        <f ca="1">OFFSET(drive!$A$2:$Y$402,TRUNC((ROW()-ROW($G$2))/COLUMNS(drive!$A$2:$Y$402)),MOD(ROW()-ROW($G$2),COLUMNS(drive!$A$2:$Y$402)),1,1)</f>
        <v>10</v>
      </c>
      <c r="H2088" s="5">
        <f ca="1">(VLOOKUP($B2088,weights!$A$2:$R$6,4))*VLOOKUP($B2088,weights!$A$2:$R$6,6)^C2088*(VLOOKUP($B2088,weights!$A$2:$R$6,15)*EXP(VLOOKUP($B2088,weights!$A$2:$R$6,11)*D2088)+VLOOKUP($B2088,weights!$A$2:$R$6,16)*EXP(VLOOKUP($B2088,weights!$A$2:$R$6,12)*E2088)+VLOOKUP($B2088,weights!$A$2:$R$6,17)*EXP(VLOOKUP($B2088,weights!$A$2:$R$6,13)*F2088)+VLOOKUP($B2088,weights!$A$2:$R$6,18)*EXP(VLOOKUP($B2088,weights!$A$2:$R$6,14)*G2088))</f>
        <v>1.3986399635772599</v>
      </c>
    </row>
    <row r="2089" spans="1:8" ht="12.75" x14ac:dyDescent="0.2">
      <c r="A2089">
        <f t="shared" si="0"/>
        <v>84</v>
      </c>
      <c r="B2089" t="str">
        <f t="shared" ref="B2089:C2089" si="2063">B2064</f>
        <v>supermarket</v>
      </c>
      <c r="C2089">
        <f t="shared" si="2063"/>
        <v>2</v>
      </c>
      <c r="D2089">
        <f ca="1">OFFSET(walk!$A$2:$Y$402,TRUNC((ROW()-ROW($D$2))/COLUMNS(walk!$A$2:$Y$402)),MOD(ROW()-ROW($D$2),COLUMNS(walk!$A$2:$Y$402)),1,1)</f>
        <v>58</v>
      </c>
      <c r="E2089">
        <f ca="1">OFFSET(bike!$A$2:$Y$402,TRUNC((ROW()-ROW($E$2))/COLUMNS(bike!$A$2:$Y$402)),MOD(ROW()-ROW($E$2),COLUMNS(bike!$A$2:$Y$402)),1,1)</f>
        <v>16</v>
      </c>
      <c r="F2089">
        <f ca="1">OFFSET(transit!$A$2:$Y$402,TRUNC((ROW()-ROW($F$2))/COLUMNS(transit!$A$2:$Y$402)),MOD(ROW()-ROW($F$2),COLUMNS(transit!$A$2:$Y$402)),1,1)</f>
        <v>29</v>
      </c>
      <c r="G2089">
        <f ca="1">OFFSET(drive!$A$2:$Y$402,TRUNC((ROW()-ROW($G$2))/COLUMNS(drive!$A$2:$Y$402)),MOD(ROW()-ROW($G$2),COLUMNS(drive!$A$2:$Y$402)),1,1)</f>
        <v>13</v>
      </c>
      <c r="H2089" s="5">
        <f ca="1">(VLOOKUP($B2089,weights!$A$2:$R$6,4))*VLOOKUP($B2089,weights!$A$2:$R$6,6)^C2089*(VLOOKUP($B2089,weights!$A$2:$R$6,15)*EXP(VLOOKUP($B2089,weights!$A$2:$R$6,11)*D2089)+VLOOKUP($B2089,weights!$A$2:$R$6,16)*EXP(VLOOKUP($B2089,weights!$A$2:$R$6,12)*E2089)+VLOOKUP($B2089,weights!$A$2:$R$6,17)*EXP(VLOOKUP($B2089,weights!$A$2:$R$6,13)*F2089)+VLOOKUP($B2089,weights!$A$2:$R$6,18)*EXP(VLOOKUP($B2089,weights!$A$2:$R$6,14)*G2089))</f>
        <v>0.43827791229008262</v>
      </c>
    </row>
    <row r="2090" spans="1:8" ht="12.75" x14ac:dyDescent="0.2">
      <c r="A2090">
        <f t="shared" si="0"/>
        <v>84</v>
      </c>
      <c r="B2090" t="str">
        <f t="shared" ref="B2090:C2090" si="2064">B2065</f>
        <v>supermarket</v>
      </c>
      <c r="C2090">
        <f t="shared" si="2064"/>
        <v>3</v>
      </c>
      <c r="D2090">
        <f ca="1">OFFSET(walk!$A$2:$Y$402,TRUNC((ROW()-ROW($D$2))/COLUMNS(walk!$A$2:$Y$402)),MOD(ROW()-ROW($D$2),COLUMNS(walk!$A$2:$Y$402)),1,1)</f>
        <v>65</v>
      </c>
      <c r="E2090">
        <f ca="1">OFFSET(bike!$A$2:$Y$402,TRUNC((ROW()-ROW($E$2))/COLUMNS(bike!$A$2:$Y$402)),MOD(ROW()-ROW($E$2),COLUMNS(bike!$A$2:$Y$402)),1,1)</f>
        <v>20</v>
      </c>
      <c r="F2090">
        <f ca="1">OFFSET(transit!$A$2:$Y$402,TRUNC((ROW()-ROW($F$2))/COLUMNS(transit!$A$2:$Y$402)),MOD(ROW()-ROW($F$2),COLUMNS(transit!$A$2:$Y$402)),1,1)</f>
        <v>36</v>
      </c>
      <c r="G2090">
        <f ca="1">OFFSET(drive!$A$2:$Y$402,TRUNC((ROW()-ROW($G$2))/COLUMNS(drive!$A$2:$Y$402)),MOD(ROW()-ROW($G$2),COLUMNS(drive!$A$2:$Y$402)),1,1)</f>
        <v>14</v>
      </c>
      <c r="H2090" s="5">
        <f ca="1">(VLOOKUP($B2090,weights!$A$2:$R$6,4))*VLOOKUP($B2090,weights!$A$2:$R$6,6)^C2090*(VLOOKUP($B2090,weights!$A$2:$R$6,15)*EXP(VLOOKUP($B2090,weights!$A$2:$R$6,11)*D2090)+VLOOKUP($B2090,weights!$A$2:$R$6,16)*EXP(VLOOKUP($B2090,weights!$A$2:$R$6,12)*E2090)+VLOOKUP($B2090,weights!$A$2:$R$6,17)*EXP(VLOOKUP($B2090,weights!$A$2:$R$6,13)*F2090)+VLOOKUP($B2090,weights!$A$2:$R$6,18)*EXP(VLOOKUP($B2090,weights!$A$2:$R$6,14)*G2090))</f>
        <v>0.19158504955903816</v>
      </c>
    </row>
    <row r="2091" spans="1:8" ht="12.75" x14ac:dyDescent="0.2">
      <c r="A2091">
        <f t="shared" si="0"/>
        <v>84</v>
      </c>
      <c r="B2091" t="str">
        <f t="shared" ref="B2091:C2091" si="2065">B2066</f>
        <v>supermarket</v>
      </c>
      <c r="C2091">
        <f t="shared" si="2065"/>
        <v>4</v>
      </c>
      <c r="D2091">
        <f ca="1">OFFSET(walk!$A$2:$Y$402,TRUNC((ROW()-ROW($D$2))/COLUMNS(walk!$A$2:$Y$402)),MOD(ROW()-ROW($D$2),COLUMNS(walk!$A$2:$Y$402)),1,1)</f>
        <v>81</v>
      </c>
      <c r="E2091">
        <f ca="1">OFFSET(bike!$A$2:$Y$402,TRUNC((ROW()-ROW($E$2))/COLUMNS(bike!$A$2:$Y$402)),MOD(ROW()-ROW($E$2),COLUMNS(bike!$A$2:$Y$402)),1,1)</f>
        <v>23</v>
      </c>
      <c r="F2091">
        <f ca="1">OFFSET(transit!$A$2:$Y$402,TRUNC((ROW()-ROW($F$2))/COLUMNS(transit!$A$2:$Y$402)),MOD(ROW()-ROW($F$2),COLUMNS(transit!$A$2:$Y$402)),1,1)</f>
        <v>37</v>
      </c>
      <c r="G2091">
        <f ca="1">OFFSET(drive!$A$2:$Y$402,TRUNC((ROW()-ROW($G$2))/COLUMNS(drive!$A$2:$Y$402)),MOD(ROW()-ROW($G$2),COLUMNS(drive!$A$2:$Y$402)),1,1)</f>
        <v>15</v>
      </c>
      <c r="H2091" s="5">
        <f ca="1">(VLOOKUP($B2091,weights!$A$2:$R$6,4))*VLOOKUP($B2091,weights!$A$2:$R$6,6)^C2091*(VLOOKUP($B2091,weights!$A$2:$R$6,15)*EXP(VLOOKUP($B2091,weights!$A$2:$R$6,11)*D2091)+VLOOKUP($B2091,weights!$A$2:$R$6,16)*EXP(VLOOKUP($B2091,weights!$A$2:$R$6,12)*E2091)+VLOOKUP($B2091,weights!$A$2:$R$6,17)*EXP(VLOOKUP($B2091,weights!$A$2:$R$6,13)*F2091)+VLOOKUP($B2091,weights!$A$2:$R$6,18)*EXP(VLOOKUP($B2091,weights!$A$2:$R$6,14)*G2091))</f>
        <v>9.0421216707100641E-2</v>
      </c>
    </row>
    <row r="2092" spans="1:8" ht="12.75" x14ac:dyDescent="0.2">
      <c r="A2092">
        <f t="shared" si="0"/>
        <v>84</v>
      </c>
      <c r="B2092" t="str">
        <f t="shared" ref="B2092:C2092" si="2066">B2067</f>
        <v>store</v>
      </c>
      <c r="C2092">
        <f t="shared" si="2066"/>
        <v>0</v>
      </c>
      <c r="D2092">
        <f ca="1">OFFSET(walk!$A$2:$Y$402,TRUNC((ROW()-ROW($D$2))/COLUMNS(walk!$A$2:$Y$402)),MOD(ROW()-ROW($D$2),COLUMNS(walk!$A$2:$Y$402)),1,1)</f>
        <v>2</v>
      </c>
      <c r="E2092">
        <f ca="1">OFFSET(bike!$A$2:$Y$402,TRUNC((ROW()-ROW($E$2))/COLUMNS(bike!$A$2:$Y$402)),MOD(ROW()-ROW($E$2),COLUMNS(bike!$A$2:$Y$402)),1,1)</f>
        <v>1</v>
      </c>
      <c r="F2092">
        <f ca="1">OFFSET(transit!$A$2:$Y$402,TRUNC((ROW()-ROW($F$2))/COLUMNS(transit!$A$2:$Y$402)),MOD(ROW()-ROW($F$2),COLUMNS(transit!$A$2:$Y$402)),1,1)</f>
        <v>2</v>
      </c>
      <c r="G2092">
        <f ca="1">OFFSET(drive!$A$2:$Y$402,TRUNC((ROW()-ROW($G$2))/COLUMNS(drive!$A$2:$Y$402)),MOD(ROW()-ROW($G$2),COLUMNS(drive!$A$2:$Y$402)),1,1)</f>
        <v>1</v>
      </c>
      <c r="H2092" s="5">
        <f ca="1">(VLOOKUP($B2092,weights!$A$2:$R$6,4))*VLOOKUP($B2092,weights!$A$2:$R$6,6)^C2092*(VLOOKUP($B2092,weights!$A$2:$R$6,15)*EXP(VLOOKUP($B2092,weights!$A$2:$R$6,11)*D2092)+VLOOKUP($B2092,weights!$A$2:$R$6,16)*EXP(VLOOKUP($B2092,weights!$A$2:$R$6,12)*E2092)+VLOOKUP($B2092,weights!$A$2:$R$6,17)*EXP(VLOOKUP($B2092,weights!$A$2:$R$6,13)*F2092)+VLOOKUP($B2092,weights!$A$2:$R$6,18)*EXP(VLOOKUP($B2092,weights!$A$2:$R$6,14)*G2092))</f>
        <v>28.330807361871702</v>
      </c>
    </row>
    <row r="2093" spans="1:8" ht="12.75" x14ac:dyDescent="0.2">
      <c r="A2093">
        <f t="shared" si="0"/>
        <v>84</v>
      </c>
      <c r="B2093" t="str">
        <f t="shared" ref="B2093:C2093" si="2067">B2068</f>
        <v>store</v>
      </c>
      <c r="C2093">
        <f t="shared" si="2067"/>
        <v>1</v>
      </c>
      <c r="D2093">
        <f ca="1">OFFSET(walk!$A$2:$Y$402,TRUNC((ROW()-ROW($D$2))/COLUMNS(walk!$A$2:$Y$402)),MOD(ROW()-ROW($D$2),COLUMNS(walk!$A$2:$Y$402)),1,1)</f>
        <v>8</v>
      </c>
      <c r="E2093">
        <f ca="1">OFFSET(bike!$A$2:$Y$402,TRUNC((ROW()-ROW($E$2))/COLUMNS(bike!$A$2:$Y$402)),MOD(ROW()-ROW($E$2),COLUMNS(bike!$A$2:$Y$402)),1,1)</f>
        <v>2</v>
      </c>
      <c r="F2093">
        <f ca="1">OFFSET(transit!$A$2:$Y$402,TRUNC((ROW()-ROW($F$2))/COLUMNS(transit!$A$2:$Y$402)),MOD(ROW()-ROW($F$2),COLUMNS(transit!$A$2:$Y$402)),1,1)</f>
        <v>6</v>
      </c>
      <c r="G2093">
        <f ca="1">OFFSET(drive!$A$2:$Y$402,TRUNC((ROW()-ROW($G$2))/COLUMNS(drive!$A$2:$Y$402)),MOD(ROW()-ROW($G$2),COLUMNS(drive!$A$2:$Y$402)),1,1)</f>
        <v>2</v>
      </c>
      <c r="H2093" s="5">
        <f ca="1">(VLOOKUP($B2093,weights!$A$2:$R$6,4))*VLOOKUP($B2093,weights!$A$2:$R$6,6)^C2093*(VLOOKUP($B2093,weights!$A$2:$R$6,15)*EXP(VLOOKUP($B2093,weights!$A$2:$R$6,11)*D2093)+VLOOKUP($B2093,weights!$A$2:$R$6,16)*EXP(VLOOKUP($B2093,weights!$A$2:$R$6,12)*E2093)+VLOOKUP($B2093,weights!$A$2:$R$6,17)*EXP(VLOOKUP($B2093,weights!$A$2:$R$6,13)*F2093)+VLOOKUP($B2093,weights!$A$2:$R$6,18)*EXP(VLOOKUP($B2093,weights!$A$2:$R$6,14)*G2093))</f>
        <v>9.2998868526367726</v>
      </c>
    </row>
    <row r="2094" spans="1:8" ht="12.75" x14ac:dyDescent="0.2">
      <c r="A2094">
        <f t="shared" si="0"/>
        <v>84</v>
      </c>
      <c r="B2094" t="str">
        <f t="shared" ref="B2094:C2094" si="2068">B2069</f>
        <v>store</v>
      </c>
      <c r="C2094">
        <f t="shared" si="2068"/>
        <v>2</v>
      </c>
      <c r="D2094">
        <f ca="1">OFFSET(walk!$A$2:$Y$402,TRUNC((ROW()-ROW($D$2))/COLUMNS(walk!$A$2:$Y$402)),MOD(ROW()-ROW($D$2),COLUMNS(walk!$A$2:$Y$402)),1,1)</f>
        <v>10</v>
      </c>
      <c r="E2094">
        <f ca="1">OFFSET(bike!$A$2:$Y$402,TRUNC((ROW()-ROW($E$2))/COLUMNS(bike!$A$2:$Y$402)),MOD(ROW()-ROW($E$2),COLUMNS(bike!$A$2:$Y$402)),1,1)</f>
        <v>3</v>
      </c>
      <c r="F2094">
        <f ca="1">OFFSET(transit!$A$2:$Y$402,TRUNC((ROW()-ROW($F$2))/COLUMNS(transit!$A$2:$Y$402)),MOD(ROW()-ROW($F$2),COLUMNS(transit!$A$2:$Y$402)),1,1)</f>
        <v>7</v>
      </c>
      <c r="G2094">
        <f ca="1">OFFSET(drive!$A$2:$Y$402,TRUNC((ROW()-ROW($G$2))/COLUMNS(drive!$A$2:$Y$402)),MOD(ROW()-ROW($G$2),COLUMNS(drive!$A$2:$Y$402)),1,1)</f>
        <v>2</v>
      </c>
      <c r="H2094" s="5">
        <f ca="1">(VLOOKUP($B2094,weights!$A$2:$R$6,4))*VLOOKUP($B2094,weights!$A$2:$R$6,6)^C2094*(VLOOKUP($B2094,weights!$A$2:$R$6,15)*EXP(VLOOKUP($B2094,weights!$A$2:$R$6,11)*D2094)+VLOOKUP($B2094,weights!$A$2:$R$6,16)*EXP(VLOOKUP($B2094,weights!$A$2:$R$6,12)*E2094)+VLOOKUP($B2094,weights!$A$2:$R$6,17)*EXP(VLOOKUP($B2094,weights!$A$2:$R$6,13)*F2094)+VLOOKUP($B2094,weights!$A$2:$R$6,18)*EXP(VLOOKUP($B2094,weights!$A$2:$R$6,14)*G2094))</f>
        <v>5.060423030751882</v>
      </c>
    </row>
    <row r="2095" spans="1:8" ht="12.75" x14ac:dyDescent="0.2">
      <c r="A2095">
        <f t="shared" si="0"/>
        <v>84</v>
      </c>
      <c r="B2095" t="str">
        <f t="shared" ref="B2095:C2095" si="2069">B2070</f>
        <v>store</v>
      </c>
      <c r="C2095">
        <f t="shared" si="2069"/>
        <v>3</v>
      </c>
      <c r="D2095">
        <f ca="1">OFFSET(walk!$A$2:$Y$402,TRUNC((ROW()-ROW($D$2))/COLUMNS(walk!$A$2:$Y$402)),MOD(ROW()-ROW($D$2),COLUMNS(walk!$A$2:$Y$402)),1,1)</f>
        <v>10</v>
      </c>
      <c r="E2095">
        <f ca="1">OFFSET(bike!$A$2:$Y$402,TRUNC((ROW()-ROW($E$2))/COLUMNS(bike!$A$2:$Y$402)),MOD(ROW()-ROW($E$2),COLUMNS(bike!$A$2:$Y$402)),1,1)</f>
        <v>3</v>
      </c>
      <c r="F2095">
        <f ca="1">OFFSET(transit!$A$2:$Y$402,TRUNC((ROW()-ROW($F$2))/COLUMNS(transit!$A$2:$Y$402)),MOD(ROW()-ROW($F$2),COLUMNS(transit!$A$2:$Y$402)),1,1)</f>
        <v>8</v>
      </c>
      <c r="G2095">
        <f ca="1">OFFSET(drive!$A$2:$Y$402,TRUNC((ROW()-ROW($G$2))/COLUMNS(drive!$A$2:$Y$402)),MOD(ROW()-ROW($G$2),COLUMNS(drive!$A$2:$Y$402)),1,1)</f>
        <v>2</v>
      </c>
      <c r="H2095" s="5">
        <f ca="1">(VLOOKUP($B2095,weights!$A$2:$R$6,4))*VLOOKUP($B2095,weights!$A$2:$R$6,6)^C2095*(VLOOKUP($B2095,weights!$A$2:$R$6,15)*EXP(VLOOKUP($B2095,weights!$A$2:$R$6,11)*D2095)+VLOOKUP($B2095,weights!$A$2:$R$6,16)*EXP(VLOOKUP($B2095,weights!$A$2:$R$6,12)*E2095)+VLOOKUP($B2095,weights!$A$2:$R$6,17)*EXP(VLOOKUP($B2095,weights!$A$2:$R$6,13)*F2095)+VLOOKUP($B2095,weights!$A$2:$R$6,18)*EXP(VLOOKUP($B2095,weights!$A$2:$R$6,14)*G2095))</f>
        <v>3.322240946202502</v>
      </c>
    </row>
    <row r="2096" spans="1:8" ht="12.75" x14ac:dyDescent="0.2">
      <c r="A2096">
        <f t="shared" si="0"/>
        <v>84</v>
      </c>
      <c r="B2096" t="str">
        <f t="shared" ref="B2096:C2096" si="2070">B2071</f>
        <v>store</v>
      </c>
      <c r="C2096">
        <f t="shared" si="2070"/>
        <v>4</v>
      </c>
      <c r="D2096">
        <f ca="1">OFFSET(walk!$A$2:$Y$402,TRUNC((ROW()-ROW($D$2))/COLUMNS(walk!$A$2:$Y$402)),MOD(ROW()-ROW($D$2),COLUMNS(walk!$A$2:$Y$402)),1,1)</f>
        <v>11</v>
      </c>
      <c r="E2096">
        <f ca="1">OFFSET(bike!$A$2:$Y$402,TRUNC((ROW()-ROW($E$2))/COLUMNS(bike!$A$2:$Y$402)),MOD(ROW()-ROW($E$2),COLUMNS(bike!$A$2:$Y$402)),1,1)</f>
        <v>5</v>
      </c>
      <c r="F2096">
        <f ca="1">OFFSET(transit!$A$2:$Y$402,TRUNC((ROW()-ROW($F$2))/COLUMNS(transit!$A$2:$Y$402)),MOD(ROW()-ROW($F$2),COLUMNS(transit!$A$2:$Y$402)),1,1)</f>
        <v>10</v>
      </c>
      <c r="G2096">
        <f ca="1">OFFSET(drive!$A$2:$Y$402,TRUNC((ROW()-ROW($G$2))/COLUMNS(drive!$A$2:$Y$402)),MOD(ROW()-ROW($G$2),COLUMNS(drive!$A$2:$Y$402)),1,1)</f>
        <v>3</v>
      </c>
      <c r="H2096" s="5">
        <f ca="1">(VLOOKUP($B2096,weights!$A$2:$R$6,4))*VLOOKUP($B2096,weights!$A$2:$R$6,6)^C2096*(VLOOKUP($B2096,weights!$A$2:$R$6,15)*EXP(VLOOKUP($B2096,weights!$A$2:$R$6,11)*D2096)+VLOOKUP($B2096,weights!$A$2:$R$6,16)*EXP(VLOOKUP($B2096,weights!$A$2:$R$6,12)*E2096)+VLOOKUP($B2096,weights!$A$2:$R$6,17)*EXP(VLOOKUP($B2096,weights!$A$2:$R$6,13)*F2096)+VLOOKUP($B2096,weights!$A$2:$R$6,18)*EXP(VLOOKUP($B2096,weights!$A$2:$R$6,14)*G2096))</f>
        <v>1.359864765566174</v>
      </c>
    </row>
    <row r="2097" spans="1:8" ht="12.75" x14ac:dyDescent="0.2">
      <c r="A2097">
        <f t="shared" si="0"/>
        <v>84</v>
      </c>
      <c r="B2097" t="str">
        <f t="shared" ref="B2097:C2097" si="2071">B2072</f>
        <v>pharmacy</v>
      </c>
      <c r="C2097">
        <f t="shared" si="2071"/>
        <v>0</v>
      </c>
      <c r="D2097">
        <f ca="1">OFFSET(walk!$A$2:$Y$402,TRUNC((ROW()-ROW($D$2))/COLUMNS(walk!$A$2:$Y$402)),MOD(ROW()-ROW($D$2),COLUMNS(walk!$A$2:$Y$402)),1,1)</f>
        <v>15</v>
      </c>
      <c r="E2097">
        <f ca="1">OFFSET(bike!$A$2:$Y$402,TRUNC((ROW()-ROW($E$2))/COLUMNS(bike!$A$2:$Y$402)),MOD(ROW()-ROW($E$2),COLUMNS(bike!$A$2:$Y$402)),1,1)</f>
        <v>4</v>
      </c>
      <c r="F2097">
        <f ca="1">OFFSET(transit!$A$2:$Y$402,TRUNC((ROW()-ROW($F$2))/COLUMNS(transit!$A$2:$Y$402)),MOD(ROW()-ROW($F$2),COLUMNS(transit!$A$2:$Y$402)),1,1)</f>
        <v>11</v>
      </c>
      <c r="G2097">
        <f ca="1">OFFSET(drive!$A$2:$Y$402,TRUNC((ROW()-ROW($G$2))/COLUMNS(drive!$A$2:$Y$402)),MOD(ROW()-ROW($G$2),COLUMNS(drive!$A$2:$Y$402)),1,1)</f>
        <v>3</v>
      </c>
      <c r="H2097" s="5">
        <f ca="1">(VLOOKUP($B2097,weights!$A$2:$R$6,4))*VLOOKUP($B2097,weights!$A$2:$R$6,6)^C2097*(VLOOKUP($B2097,weights!$A$2:$R$6,15)*EXP(VLOOKUP($B2097,weights!$A$2:$R$6,11)*D2097)+VLOOKUP($B2097,weights!$A$2:$R$6,16)*EXP(VLOOKUP($B2097,weights!$A$2:$R$6,12)*E2097)+VLOOKUP($B2097,weights!$A$2:$R$6,17)*EXP(VLOOKUP($B2097,weights!$A$2:$R$6,13)*F2097)+VLOOKUP($B2097,weights!$A$2:$R$6,18)*EXP(VLOOKUP($B2097,weights!$A$2:$R$6,14)*G2097))</f>
        <v>5.1686462630494692</v>
      </c>
    </row>
    <row r="2098" spans="1:8" ht="12.75" x14ac:dyDescent="0.2">
      <c r="A2098">
        <f t="shared" si="0"/>
        <v>84</v>
      </c>
      <c r="B2098" t="str">
        <f t="shared" ref="B2098:C2098" si="2072">B2073</f>
        <v>pharmacy</v>
      </c>
      <c r="C2098">
        <f t="shared" si="2072"/>
        <v>1</v>
      </c>
      <c r="D2098">
        <f ca="1">OFFSET(walk!$A$2:$Y$402,TRUNC((ROW()-ROW($D$2))/COLUMNS(walk!$A$2:$Y$402)),MOD(ROW()-ROW($D$2),COLUMNS(walk!$A$2:$Y$402)),1,1)</f>
        <v>15</v>
      </c>
      <c r="E2098">
        <f ca="1">OFFSET(bike!$A$2:$Y$402,TRUNC((ROW()-ROW($E$2))/COLUMNS(bike!$A$2:$Y$402)),MOD(ROW()-ROW($E$2),COLUMNS(bike!$A$2:$Y$402)),1,1)</f>
        <v>4</v>
      </c>
      <c r="F2098">
        <f ca="1">OFFSET(transit!$A$2:$Y$402,TRUNC((ROW()-ROW($F$2))/COLUMNS(transit!$A$2:$Y$402)),MOD(ROW()-ROW($F$2),COLUMNS(transit!$A$2:$Y$402)),1,1)</f>
        <v>11</v>
      </c>
      <c r="G2098">
        <f ca="1">OFFSET(drive!$A$2:$Y$402,TRUNC((ROW()-ROW($G$2))/COLUMNS(drive!$A$2:$Y$402)),MOD(ROW()-ROW($G$2),COLUMNS(drive!$A$2:$Y$402)),1,1)</f>
        <v>3</v>
      </c>
      <c r="H2098" s="5">
        <f ca="1">(VLOOKUP($B2098,weights!$A$2:$R$6,4))*VLOOKUP($B2098,weights!$A$2:$R$6,6)^C2098*(VLOOKUP($B2098,weights!$A$2:$R$6,15)*EXP(VLOOKUP($B2098,weights!$A$2:$R$6,11)*D2098)+VLOOKUP($B2098,weights!$A$2:$R$6,16)*EXP(VLOOKUP($B2098,weights!$A$2:$R$6,12)*E2098)+VLOOKUP($B2098,weights!$A$2:$R$6,17)*EXP(VLOOKUP($B2098,weights!$A$2:$R$6,13)*F2098)+VLOOKUP($B2098,weights!$A$2:$R$6,18)*EXP(VLOOKUP($B2098,weights!$A$2:$R$6,14)*G2098))</f>
        <v>2.4886074599867811</v>
      </c>
    </row>
    <row r="2099" spans="1:8" ht="12.75" x14ac:dyDescent="0.2">
      <c r="A2099">
        <f t="shared" si="0"/>
        <v>84</v>
      </c>
      <c r="B2099" t="str">
        <f t="shared" ref="B2099:C2099" si="2073">B2074</f>
        <v>pharmacy</v>
      </c>
      <c r="C2099">
        <f t="shared" si="2073"/>
        <v>2</v>
      </c>
      <c r="D2099">
        <f ca="1">OFFSET(walk!$A$2:$Y$402,TRUNC((ROW()-ROW($D$2))/COLUMNS(walk!$A$2:$Y$402)),MOD(ROW()-ROW($D$2),COLUMNS(walk!$A$2:$Y$402)),1,1)</f>
        <v>16</v>
      </c>
      <c r="E2099">
        <f ca="1">OFFSET(bike!$A$2:$Y$402,TRUNC((ROW()-ROW($E$2))/COLUMNS(bike!$A$2:$Y$402)),MOD(ROW()-ROW($E$2),COLUMNS(bike!$A$2:$Y$402)),1,1)</f>
        <v>4</v>
      </c>
      <c r="F2099">
        <f ca="1">OFFSET(transit!$A$2:$Y$402,TRUNC((ROW()-ROW($F$2))/COLUMNS(transit!$A$2:$Y$402)),MOD(ROW()-ROW($F$2),COLUMNS(transit!$A$2:$Y$402)),1,1)</f>
        <v>16</v>
      </c>
      <c r="G2099">
        <f ca="1">OFFSET(drive!$A$2:$Y$402,TRUNC((ROW()-ROW($G$2))/COLUMNS(drive!$A$2:$Y$402)),MOD(ROW()-ROW($G$2),COLUMNS(drive!$A$2:$Y$402)),1,1)</f>
        <v>3</v>
      </c>
      <c r="H2099" s="5">
        <f ca="1">(VLOOKUP($B2099,weights!$A$2:$R$6,4))*VLOOKUP($B2099,weights!$A$2:$R$6,6)^C2099*(VLOOKUP($B2099,weights!$A$2:$R$6,15)*EXP(VLOOKUP($B2099,weights!$A$2:$R$6,11)*D2099)+VLOOKUP($B2099,weights!$A$2:$R$6,16)*EXP(VLOOKUP($B2099,weights!$A$2:$R$6,12)*E2099)+VLOOKUP($B2099,weights!$A$2:$R$6,17)*EXP(VLOOKUP($B2099,weights!$A$2:$R$6,13)*F2099)+VLOOKUP($B2099,weights!$A$2:$R$6,18)*EXP(VLOOKUP($B2099,weights!$A$2:$R$6,14)*G2099))</f>
        <v>1.1258876655656052</v>
      </c>
    </row>
    <row r="2100" spans="1:8" ht="12.75" x14ac:dyDescent="0.2">
      <c r="A2100">
        <f t="shared" si="0"/>
        <v>84</v>
      </c>
      <c r="B2100" t="str">
        <f t="shared" ref="B2100:C2100" si="2074">B2075</f>
        <v>bank</v>
      </c>
      <c r="C2100">
        <f t="shared" si="2074"/>
        <v>0</v>
      </c>
      <c r="D2100">
        <f ca="1">OFFSET(walk!$A$2:$Y$402,TRUNC((ROW()-ROW($D$2))/COLUMNS(walk!$A$2:$Y$402)),MOD(ROW()-ROW($D$2),COLUMNS(walk!$A$2:$Y$402)),1,1)</f>
        <v>27</v>
      </c>
      <c r="E2100">
        <f ca="1">OFFSET(bike!$A$2:$Y$402,TRUNC((ROW()-ROW($E$2))/COLUMNS(bike!$A$2:$Y$402)),MOD(ROW()-ROW($E$2),COLUMNS(bike!$A$2:$Y$402)),1,1)</f>
        <v>8</v>
      </c>
      <c r="F2100">
        <f ca="1">OFFSET(transit!$A$2:$Y$402,TRUNC((ROW()-ROW($F$2))/COLUMNS(transit!$A$2:$Y$402)),MOD(ROW()-ROW($F$2),COLUMNS(transit!$A$2:$Y$402)),1,1)</f>
        <v>16</v>
      </c>
      <c r="G2100">
        <f ca="1">OFFSET(drive!$A$2:$Y$402,TRUNC((ROW()-ROW($G$2))/COLUMNS(drive!$A$2:$Y$402)),MOD(ROW()-ROW($G$2),COLUMNS(drive!$A$2:$Y$402)),1,1)</f>
        <v>6</v>
      </c>
      <c r="H2100" s="5">
        <f ca="1">(VLOOKUP($B2100,weights!$A$2:$R$6,4))*VLOOKUP($B2100,weights!$A$2:$R$6,6)^C2100*(VLOOKUP($B2100,weights!$A$2:$R$6,15)*EXP(VLOOKUP($B2100,weights!$A$2:$R$6,11)*D2100)+VLOOKUP($B2100,weights!$A$2:$R$6,16)*EXP(VLOOKUP($B2100,weights!$A$2:$R$6,12)*E2100)+VLOOKUP($B2100,weights!$A$2:$R$6,17)*EXP(VLOOKUP($B2100,weights!$A$2:$R$6,13)*F2100)+VLOOKUP($B2100,weights!$A$2:$R$6,18)*EXP(VLOOKUP($B2100,weights!$A$2:$R$6,14)*G2100))</f>
        <v>2.4160466404751961</v>
      </c>
    </row>
    <row r="2101" spans="1:8" ht="12.75" x14ac:dyDescent="0.2">
      <c r="A2101">
        <f t="shared" si="0"/>
        <v>84</v>
      </c>
      <c r="B2101" t="str">
        <f t="shared" ref="B2101:C2101" si="2075">B2076</f>
        <v>bank</v>
      </c>
      <c r="C2101">
        <f t="shared" si="2075"/>
        <v>1</v>
      </c>
      <c r="D2101">
        <f ca="1">OFFSET(walk!$A$2:$Y$402,TRUNC((ROW()-ROW($D$2))/COLUMNS(walk!$A$2:$Y$402)),MOD(ROW()-ROW($D$2),COLUMNS(walk!$A$2:$Y$402)),1,1)</f>
        <v>46</v>
      </c>
      <c r="E2101">
        <f ca="1">OFFSET(bike!$A$2:$Y$402,TRUNC((ROW()-ROW($E$2))/COLUMNS(bike!$A$2:$Y$402)),MOD(ROW()-ROW($E$2),COLUMNS(bike!$A$2:$Y$402)),1,1)</f>
        <v>14</v>
      </c>
      <c r="F2101">
        <f ca="1">OFFSET(transit!$A$2:$Y$402,TRUNC((ROW()-ROW($F$2))/COLUMNS(transit!$A$2:$Y$402)),MOD(ROW()-ROW($F$2),COLUMNS(transit!$A$2:$Y$402)),1,1)</f>
        <v>35</v>
      </c>
      <c r="G2101">
        <f ca="1">OFFSET(drive!$A$2:$Y$402,TRUNC((ROW()-ROW($G$2))/COLUMNS(drive!$A$2:$Y$402)),MOD(ROW()-ROW($G$2),COLUMNS(drive!$A$2:$Y$402)),1,1)</f>
        <v>8</v>
      </c>
      <c r="H2101" s="5">
        <f ca="1">(VLOOKUP($B2101,weights!$A$2:$R$6,4))*VLOOKUP($B2101,weights!$A$2:$R$6,6)^C2101*(VLOOKUP($B2101,weights!$A$2:$R$6,15)*EXP(VLOOKUP($B2101,weights!$A$2:$R$6,11)*D2101)+VLOOKUP($B2101,weights!$A$2:$R$6,16)*EXP(VLOOKUP($B2101,weights!$A$2:$R$6,12)*E2101)+VLOOKUP($B2101,weights!$A$2:$R$6,17)*EXP(VLOOKUP($B2101,weights!$A$2:$R$6,13)*F2101)+VLOOKUP($B2101,weights!$A$2:$R$6,18)*EXP(VLOOKUP($B2101,weights!$A$2:$R$6,14)*G2101))</f>
        <v>0.43819698035329707</v>
      </c>
    </row>
    <row r="2102" spans="1:8" ht="12.75" x14ac:dyDescent="0.2">
      <c r="A2102">
        <f t="shared" si="0"/>
        <v>85</v>
      </c>
      <c r="B2102" t="str">
        <f t="shared" ref="B2102:C2102" si="2076">B2077</f>
        <v>restaurant</v>
      </c>
      <c r="C2102">
        <f t="shared" si="2076"/>
        <v>0</v>
      </c>
      <c r="D2102">
        <f ca="1">OFFSET(walk!$A$2:$Y$402,TRUNC((ROW()-ROW($D$2))/COLUMNS(walk!$A$2:$Y$402)),MOD(ROW()-ROW($D$2),COLUMNS(walk!$A$2:$Y$402)),1,1)</f>
        <v>5</v>
      </c>
      <c r="E2102">
        <f ca="1">OFFSET(bike!$A$2:$Y$402,TRUNC((ROW()-ROW($E$2))/COLUMNS(bike!$A$2:$Y$402)),MOD(ROW()-ROW($E$2),COLUMNS(bike!$A$2:$Y$402)),1,1)</f>
        <v>1</v>
      </c>
      <c r="F2102">
        <f ca="1">OFFSET(transit!$A$2:$Y$402,TRUNC((ROW()-ROW($F$2))/COLUMNS(transit!$A$2:$Y$402)),MOD(ROW()-ROW($F$2),COLUMNS(transit!$A$2:$Y$402)),1,1)</f>
        <v>3</v>
      </c>
      <c r="G2102">
        <f ca="1">OFFSET(drive!$A$2:$Y$402,TRUNC((ROW()-ROW($G$2))/COLUMNS(drive!$A$2:$Y$402)),MOD(ROW()-ROW($G$2),COLUMNS(drive!$A$2:$Y$402)),1,1)</f>
        <v>1</v>
      </c>
      <c r="H2102" s="5">
        <f ca="1">(VLOOKUP($B2102,weights!$A$2:$R$6,4))*VLOOKUP($B2102,weights!$A$2:$R$6,6)^C2102*(VLOOKUP($B2102,weights!$A$2:$R$6,15)*EXP(VLOOKUP($B2102,weights!$A$2:$R$6,11)*D2102)+VLOOKUP($B2102,weights!$A$2:$R$6,16)*EXP(VLOOKUP($B2102,weights!$A$2:$R$6,12)*E2102)+VLOOKUP($B2102,weights!$A$2:$R$6,17)*EXP(VLOOKUP($B2102,weights!$A$2:$R$6,13)*F2102)+VLOOKUP($B2102,weights!$A$2:$R$6,18)*EXP(VLOOKUP($B2102,weights!$A$2:$R$6,14)*G2102))</f>
        <v>43.932829748029924</v>
      </c>
    </row>
    <row r="2103" spans="1:8" ht="12.75" x14ac:dyDescent="0.2">
      <c r="A2103">
        <f t="shared" si="0"/>
        <v>85</v>
      </c>
      <c r="B2103" t="str">
        <f t="shared" ref="B2103:C2103" si="2077">B2078</f>
        <v>restaurant</v>
      </c>
      <c r="C2103">
        <f t="shared" si="2077"/>
        <v>1</v>
      </c>
      <c r="D2103">
        <f ca="1">OFFSET(walk!$A$2:$Y$402,TRUNC((ROW()-ROW($D$2))/COLUMNS(walk!$A$2:$Y$402)),MOD(ROW()-ROW($D$2),COLUMNS(walk!$A$2:$Y$402)),1,1)</f>
        <v>5</v>
      </c>
      <c r="E2103">
        <f ca="1">OFFSET(bike!$A$2:$Y$402,TRUNC((ROW()-ROW($E$2))/COLUMNS(bike!$A$2:$Y$402)),MOD(ROW()-ROW($E$2),COLUMNS(bike!$A$2:$Y$402)),1,1)</f>
        <v>1</v>
      </c>
      <c r="F2103">
        <f ca="1">OFFSET(transit!$A$2:$Y$402,TRUNC((ROW()-ROW($F$2))/COLUMNS(transit!$A$2:$Y$402)),MOD(ROW()-ROW($F$2),COLUMNS(transit!$A$2:$Y$402)),1,1)</f>
        <v>5</v>
      </c>
      <c r="G2103">
        <f ca="1">OFFSET(drive!$A$2:$Y$402,TRUNC((ROW()-ROW($G$2))/COLUMNS(drive!$A$2:$Y$402)),MOD(ROW()-ROW($G$2),COLUMNS(drive!$A$2:$Y$402)),1,1)</f>
        <v>1</v>
      </c>
      <c r="H2103" s="5">
        <f ca="1">(VLOOKUP($B2103,weights!$A$2:$R$6,4))*VLOOKUP($B2103,weights!$A$2:$R$6,6)^C2103*(VLOOKUP($B2103,weights!$A$2:$R$6,15)*EXP(VLOOKUP($B2103,weights!$A$2:$R$6,11)*D2103)+VLOOKUP($B2103,weights!$A$2:$R$6,16)*EXP(VLOOKUP($B2103,weights!$A$2:$R$6,12)*E2103)+VLOOKUP($B2103,weights!$A$2:$R$6,17)*EXP(VLOOKUP($B2103,weights!$A$2:$R$6,13)*F2103)+VLOOKUP($B2103,weights!$A$2:$R$6,18)*EXP(VLOOKUP($B2103,weights!$A$2:$R$6,14)*G2103))</f>
        <v>36.922940245570203</v>
      </c>
    </row>
    <row r="2104" spans="1:8" ht="12.75" x14ac:dyDescent="0.2">
      <c r="A2104">
        <f t="shared" si="0"/>
        <v>85</v>
      </c>
      <c r="B2104" t="str">
        <f t="shared" ref="B2104:C2104" si="2078">B2079</f>
        <v>restaurant</v>
      </c>
      <c r="C2104">
        <f t="shared" si="2078"/>
        <v>2</v>
      </c>
      <c r="D2104">
        <f ca="1">OFFSET(walk!$A$2:$Y$402,TRUNC((ROW()-ROW($D$2))/COLUMNS(walk!$A$2:$Y$402)),MOD(ROW()-ROW($D$2),COLUMNS(walk!$A$2:$Y$402)),1,1)</f>
        <v>9</v>
      </c>
      <c r="E2104">
        <f ca="1">OFFSET(bike!$A$2:$Y$402,TRUNC((ROW()-ROW($E$2))/COLUMNS(bike!$A$2:$Y$402)),MOD(ROW()-ROW($E$2),COLUMNS(bike!$A$2:$Y$402)),1,1)</f>
        <v>3</v>
      </c>
      <c r="F2104">
        <f ca="1">OFFSET(transit!$A$2:$Y$402,TRUNC((ROW()-ROW($F$2))/COLUMNS(transit!$A$2:$Y$402)),MOD(ROW()-ROW($F$2),COLUMNS(transit!$A$2:$Y$402)),1,1)</f>
        <v>5</v>
      </c>
      <c r="G2104">
        <f ca="1">OFFSET(drive!$A$2:$Y$402,TRUNC((ROW()-ROW($G$2))/COLUMNS(drive!$A$2:$Y$402)),MOD(ROW()-ROW($G$2),COLUMNS(drive!$A$2:$Y$402)),1,1)</f>
        <v>2</v>
      </c>
      <c r="H2104" s="5">
        <f ca="1">(VLOOKUP($B2104,weights!$A$2:$R$6,4))*VLOOKUP($B2104,weights!$A$2:$R$6,6)^C2104*(VLOOKUP($B2104,weights!$A$2:$R$6,15)*EXP(VLOOKUP($B2104,weights!$A$2:$R$6,11)*D2104)+VLOOKUP($B2104,weights!$A$2:$R$6,16)*EXP(VLOOKUP($B2104,weights!$A$2:$R$6,12)*E2104)+VLOOKUP($B2104,weights!$A$2:$R$6,17)*EXP(VLOOKUP($B2104,weights!$A$2:$R$6,13)*F2104)+VLOOKUP($B2104,weights!$A$2:$R$6,18)*EXP(VLOOKUP($B2104,weights!$A$2:$R$6,14)*G2104))</f>
        <v>24.437491790751167</v>
      </c>
    </row>
    <row r="2105" spans="1:8" ht="12.75" x14ac:dyDescent="0.2">
      <c r="A2105">
        <f t="shared" si="0"/>
        <v>85</v>
      </c>
      <c r="B2105" t="str">
        <f t="shared" ref="B2105:C2105" si="2079">B2080</f>
        <v>restaurant</v>
      </c>
      <c r="C2105">
        <f t="shared" si="2079"/>
        <v>3</v>
      </c>
      <c r="D2105">
        <f ca="1">OFFSET(walk!$A$2:$Y$402,TRUNC((ROW()-ROW($D$2))/COLUMNS(walk!$A$2:$Y$402)),MOD(ROW()-ROW($D$2),COLUMNS(walk!$A$2:$Y$402)),1,1)</f>
        <v>10</v>
      </c>
      <c r="E2105">
        <f ca="1">OFFSET(bike!$A$2:$Y$402,TRUNC((ROW()-ROW($E$2))/COLUMNS(bike!$A$2:$Y$402)),MOD(ROW()-ROW($E$2),COLUMNS(bike!$A$2:$Y$402)),1,1)</f>
        <v>3</v>
      </c>
      <c r="F2105">
        <f ca="1">OFFSET(transit!$A$2:$Y$402,TRUNC((ROW()-ROW($F$2))/COLUMNS(transit!$A$2:$Y$402)),MOD(ROW()-ROW($F$2),COLUMNS(transit!$A$2:$Y$402)),1,1)</f>
        <v>5</v>
      </c>
      <c r="G2105">
        <f ca="1">OFFSET(drive!$A$2:$Y$402,TRUNC((ROW()-ROW($G$2))/COLUMNS(drive!$A$2:$Y$402)),MOD(ROW()-ROW($G$2),COLUMNS(drive!$A$2:$Y$402)),1,1)</f>
        <v>2</v>
      </c>
      <c r="H2105" s="5">
        <f ca="1">(VLOOKUP($B2105,weights!$A$2:$R$6,4))*VLOOKUP($B2105,weights!$A$2:$R$6,6)^C2105*(VLOOKUP($B2105,weights!$A$2:$R$6,15)*EXP(VLOOKUP($B2105,weights!$A$2:$R$6,11)*D2105)+VLOOKUP($B2105,weights!$A$2:$R$6,16)*EXP(VLOOKUP($B2105,weights!$A$2:$R$6,12)*E2105)+VLOOKUP($B2105,weights!$A$2:$R$6,17)*EXP(VLOOKUP($B2105,weights!$A$2:$R$6,13)*F2105)+VLOOKUP($B2105,weights!$A$2:$R$6,18)*EXP(VLOOKUP($B2105,weights!$A$2:$R$6,14)*G2105))</f>
        <v>21.515454757438235</v>
      </c>
    </row>
    <row r="2106" spans="1:8" ht="12.75" x14ac:dyDescent="0.2">
      <c r="A2106">
        <f t="shared" si="0"/>
        <v>85</v>
      </c>
      <c r="B2106" t="str">
        <f t="shared" ref="B2106:C2106" si="2080">B2081</f>
        <v>restaurant</v>
      </c>
      <c r="C2106">
        <f t="shared" si="2080"/>
        <v>4</v>
      </c>
      <c r="D2106">
        <f ca="1">OFFSET(walk!$A$2:$Y$402,TRUNC((ROW()-ROW($D$2))/COLUMNS(walk!$A$2:$Y$402)),MOD(ROW()-ROW($D$2),COLUMNS(walk!$A$2:$Y$402)),1,1)</f>
        <v>10</v>
      </c>
      <c r="E2106">
        <f ca="1">OFFSET(bike!$A$2:$Y$402,TRUNC((ROW()-ROW($E$2))/COLUMNS(bike!$A$2:$Y$402)),MOD(ROW()-ROW($E$2),COLUMNS(bike!$A$2:$Y$402)),1,1)</f>
        <v>3</v>
      </c>
      <c r="F2106">
        <f ca="1">OFFSET(transit!$A$2:$Y$402,TRUNC((ROW()-ROW($F$2))/COLUMNS(transit!$A$2:$Y$402)),MOD(ROW()-ROW($F$2),COLUMNS(transit!$A$2:$Y$402)),1,1)</f>
        <v>5</v>
      </c>
      <c r="G2106">
        <f ca="1">OFFSET(drive!$A$2:$Y$402,TRUNC((ROW()-ROW($G$2))/COLUMNS(drive!$A$2:$Y$402)),MOD(ROW()-ROW($G$2),COLUMNS(drive!$A$2:$Y$402)),1,1)</f>
        <v>2</v>
      </c>
      <c r="H2106" s="5">
        <f ca="1">(VLOOKUP($B2106,weights!$A$2:$R$6,4))*VLOOKUP($B2106,weights!$A$2:$R$6,6)^C2106*(VLOOKUP($B2106,weights!$A$2:$R$6,15)*EXP(VLOOKUP($B2106,weights!$A$2:$R$6,11)*D2106)+VLOOKUP($B2106,weights!$A$2:$R$6,16)*EXP(VLOOKUP($B2106,weights!$A$2:$R$6,12)*E2106)+VLOOKUP($B2106,weights!$A$2:$R$6,17)*EXP(VLOOKUP($B2106,weights!$A$2:$R$6,13)*F2106)+VLOOKUP($B2106,weights!$A$2:$R$6,18)*EXP(VLOOKUP($B2106,weights!$A$2:$R$6,14)*G2106))</f>
        <v>19.284222412222416</v>
      </c>
    </row>
    <row r="2107" spans="1:8" ht="12.75" x14ac:dyDescent="0.2">
      <c r="A2107">
        <f t="shared" si="0"/>
        <v>85</v>
      </c>
      <c r="B2107" t="str">
        <f t="shared" ref="B2107:C2107" si="2081">B2082</f>
        <v>restaurant</v>
      </c>
      <c r="C2107">
        <f t="shared" si="2081"/>
        <v>5</v>
      </c>
      <c r="D2107">
        <f ca="1">OFFSET(walk!$A$2:$Y$402,TRUNC((ROW()-ROW($D$2))/COLUMNS(walk!$A$2:$Y$402)),MOD(ROW()-ROW($D$2),COLUMNS(walk!$A$2:$Y$402)),1,1)</f>
        <v>11</v>
      </c>
      <c r="E2107">
        <f ca="1">OFFSET(bike!$A$2:$Y$402,TRUNC((ROW()-ROW($E$2))/COLUMNS(bike!$A$2:$Y$402)),MOD(ROW()-ROW($E$2),COLUMNS(bike!$A$2:$Y$402)),1,1)</f>
        <v>3</v>
      </c>
      <c r="F2107">
        <f ca="1">OFFSET(transit!$A$2:$Y$402,TRUNC((ROW()-ROW($F$2))/COLUMNS(transit!$A$2:$Y$402)),MOD(ROW()-ROW($F$2),COLUMNS(transit!$A$2:$Y$402)),1,1)</f>
        <v>6</v>
      </c>
      <c r="G2107">
        <f ca="1">OFFSET(drive!$A$2:$Y$402,TRUNC((ROW()-ROW($G$2))/COLUMNS(drive!$A$2:$Y$402)),MOD(ROW()-ROW($G$2),COLUMNS(drive!$A$2:$Y$402)),1,1)</f>
        <v>2</v>
      </c>
      <c r="H2107" s="5">
        <f ca="1">(VLOOKUP($B2107,weights!$A$2:$R$6,4))*VLOOKUP($B2107,weights!$A$2:$R$6,6)^C2107*(VLOOKUP($B2107,weights!$A$2:$R$6,15)*EXP(VLOOKUP($B2107,weights!$A$2:$R$6,11)*D2107)+VLOOKUP($B2107,weights!$A$2:$R$6,16)*EXP(VLOOKUP($B2107,weights!$A$2:$R$6,12)*E2107)+VLOOKUP($B2107,weights!$A$2:$R$6,17)*EXP(VLOOKUP($B2107,weights!$A$2:$R$6,13)*F2107)+VLOOKUP($B2107,weights!$A$2:$R$6,18)*EXP(VLOOKUP($B2107,weights!$A$2:$R$6,14)*G2107))</f>
        <v>16.408998770838384</v>
      </c>
    </row>
    <row r="2108" spans="1:8" ht="12.75" x14ac:dyDescent="0.2">
      <c r="A2108">
        <f t="shared" si="0"/>
        <v>85</v>
      </c>
      <c r="B2108" t="str">
        <f t="shared" ref="B2108:C2108" si="2082">B2083</f>
        <v>restaurant</v>
      </c>
      <c r="C2108">
        <f t="shared" si="2082"/>
        <v>6</v>
      </c>
      <c r="D2108">
        <f ca="1">OFFSET(walk!$A$2:$Y$402,TRUNC((ROW()-ROW($D$2))/COLUMNS(walk!$A$2:$Y$402)),MOD(ROW()-ROW($D$2),COLUMNS(walk!$A$2:$Y$402)),1,1)</f>
        <v>12</v>
      </c>
      <c r="E2108">
        <f ca="1">OFFSET(bike!$A$2:$Y$402,TRUNC((ROW()-ROW($E$2))/COLUMNS(bike!$A$2:$Y$402)),MOD(ROW()-ROW($E$2),COLUMNS(bike!$A$2:$Y$402)),1,1)</f>
        <v>3</v>
      </c>
      <c r="F2108">
        <f ca="1">OFFSET(transit!$A$2:$Y$402,TRUNC((ROW()-ROW($F$2))/COLUMNS(transit!$A$2:$Y$402)),MOD(ROW()-ROW($F$2),COLUMNS(transit!$A$2:$Y$402)),1,1)</f>
        <v>6</v>
      </c>
      <c r="G2108">
        <f ca="1">OFFSET(drive!$A$2:$Y$402,TRUNC((ROW()-ROW($G$2))/COLUMNS(drive!$A$2:$Y$402)),MOD(ROW()-ROW($G$2),COLUMNS(drive!$A$2:$Y$402)),1,1)</f>
        <v>4</v>
      </c>
      <c r="H2108" s="5">
        <f ca="1">(VLOOKUP($B2108,weights!$A$2:$R$6,4))*VLOOKUP($B2108,weights!$A$2:$R$6,6)^C2108*(VLOOKUP($B2108,weights!$A$2:$R$6,15)*EXP(VLOOKUP($B2108,weights!$A$2:$R$6,11)*D2108)+VLOOKUP($B2108,weights!$A$2:$R$6,16)*EXP(VLOOKUP($B2108,weights!$A$2:$R$6,12)*E2108)+VLOOKUP($B2108,weights!$A$2:$R$6,17)*EXP(VLOOKUP($B2108,weights!$A$2:$R$6,13)*F2108)+VLOOKUP($B2108,weights!$A$2:$R$6,18)*EXP(VLOOKUP($B2108,weights!$A$2:$R$6,14)*G2108))</f>
        <v>12.804720471178763</v>
      </c>
    </row>
    <row r="2109" spans="1:8" ht="12.75" x14ac:dyDescent="0.2">
      <c r="A2109">
        <f t="shared" si="0"/>
        <v>85</v>
      </c>
      <c r="B2109" t="str">
        <f t="shared" ref="B2109:C2109" si="2083">B2084</f>
        <v>restaurant</v>
      </c>
      <c r="C2109">
        <f t="shared" si="2083"/>
        <v>7</v>
      </c>
      <c r="D2109">
        <f ca="1">OFFSET(walk!$A$2:$Y$402,TRUNC((ROW()-ROW($D$2))/COLUMNS(walk!$A$2:$Y$402)),MOD(ROW()-ROW($D$2),COLUMNS(walk!$A$2:$Y$402)),1,1)</f>
        <v>13</v>
      </c>
      <c r="E2109">
        <f ca="1">OFFSET(bike!$A$2:$Y$402,TRUNC((ROW()-ROW($E$2))/COLUMNS(bike!$A$2:$Y$402)),MOD(ROW()-ROW($E$2),COLUMNS(bike!$A$2:$Y$402)),1,1)</f>
        <v>3</v>
      </c>
      <c r="F2109">
        <f ca="1">OFFSET(transit!$A$2:$Y$402,TRUNC((ROW()-ROW($F$2))/COLUMNS(transit!$A$2:$Y$402)),MOD(ROW()-ROW($F$2),COLUMNS(transit!$A$2:$Y$402)),1,1)</f>
        <v>8</v>
      </c>
      <c r="G2109">
        <f ca="1">OFFSET(drive!$A$2:$Y$402,TRUNC((ROW()-ROW($G$2))/COLUMNS(drive!$A$2:$Y$402)),MOD(ROW()-ROW($G$2),COLUMNS(drive!$A$2:$Y$402)),1,1)</f>
        <v>4</v>
      </c>
      <c r="H2109" s="5">
        <f ca="1">(VLOOKUP($B2109,weights!$A$2:$R$6,4))*VLOOKUP($B2109,weights!$A$2:$R$6,6)^C2109*(VLOOKUP($B2109,weights!$A$2:$R$6,15)*EXP(VLOOKUP($B2109,weights!$A$2:$R$6,11)*D2109)+VLOOKUP($B2109,weights!$A$2:$R$6,16)*EXP(VLOOKUP($B2109,weights!$A$2:$R$6,12)*E2109)+VLOOKUP($B2109,weights!$A$2:$R$6,17)*EXP(VLOOKUP($B2109,weights!$A$2:$R$6,13)*F2109)+VLOOKUP($B2109,weights!$A$2:$R$6,18)*EXP(VLOOKUP($B2109,weights!$A$2:$R$6,14)*G2109))</f>
        <v>10.547448582229325</v>
      </c>
    </row>
    <row r="2110" spans="1:8" ht="12.75" x14ac:dyDescent="0.2">
      <c r="A2110">
        <f t="shared" si="0"/>
        <v>85</v>
      </c>
      <c r="B2110" t="str">
        <f t="shared" ref="B2110:C2110" si="2084">B2085</f>
        <v>restaurant</v>
      </c>
      <c r="C2110">
        <f t="shared" si="2084"/>
        <v>8</v>
      </c>
      <c r="D2110">
        <f ca="1">OFFSET(walk!$A$2:$Y$402,TRUNC((ROW()-ROW($D$2))/COLUMNS(walk!$A$2:$Y$402)),MOD(ROW()-ROW($D$2),COLUMNS(walk!$A$2:$Y$402)),1,1)</f>
        <v>14</v>
      </c>
      <c r="E2110">
        <f ca="1">OFFSET(bike!$A$2:$Y$402,TRUNC((ROW()-ROW($E$2))/COLUMNS(bike!$A$2:$Y$402)),MOD(ROW()-ROW($E$2),COLUMNS(bike!$A$2:$Y$402)),1,1)</f>
        <v>5</v>
      </c>
      <c r="F2110">
        <f ca="1">OFFSET(transit!$A$2:$Y$402,TRUNC((ROW()-ROW($F$2))/COLUMNS(transit!$A$2:$Y$402)),MOD(ROW()-ROW($F$2),COLUMNS(transit!$A$2:$Y$402)),1,1)</f>
        <v>13</v>
      </c>
      <c r="G2110">
        <f ca="1">OFFSET(drive!$A$2:$Y$402,TRUNC((ROW()-ROW($G$2))/COLUMNS(drive!$A$2:$Y$402)),MOD(ROW()-ROW($G$2),COLUMNS(drive!$A$2:$Y$402)),1,1)</f>
        <v>4</v>
      </c>
      <c r="H2110" s="5">
        <f ca="1">(VLOOKUP($B2110,weights!$A$2:$R$6,4))*VLOOKUP($B2110,weights!$A$2:$R$6,6)^C2110*(VLOOKUP($B2110,weights!$A$2:$R$6,15)*EXP(VLOOKUP($B2110,weights!$A$2:$R$6,11)*D2110)+VLOOKUP($B2110,weights!$A$2:$R$6,16)*EXP(VLOOKUP($B2110,weights!$A$2:$R$6,12)*E2110)+VLOOKUP($B2110,weights!$A$2:$R$6,17)*EXP(VLOOKUP($B2110,weights!$A$2:$R$6,13)*F2110)+VLOOKUP($B2110,weights!$A$2:$R$6,18)*EXP(VLOOKUP($B2110,weights!$A$2:$R$6,14)*G2110))</f>
        <v>7.0594183161059512</v>
      </c>
    </row>
    <row r="2111" spans="1:8" ht="12.75" x14ac:dyDescent="0.2">
      <c r="A2111">
        <f t="shared" si="0"/>
        <v>85</v>
      </c>
      <c r="B2111" t="str">
        <f t="shared" ref="B2111:C2111" si="2085">B2086</f>
        <v>restaurant</v>
      </c>
      <c r="C2111">
        <f t="shared" si="2085"/>
        <v>9</v>
      </c>
      <c r="D2111">
        <f ca="1">OFFSET(walk!$A$2:$Y$402,TRUNC((ROW()-ROW($D$2))/COLUMNS(walk!$A$2:$Y$402)),MOD(ROW()-ROW($D$2),COLUMNS(walk!$A$2:$Y$402)),1,1)</f>
        <v>17</v>
      </c>
      <c r="E2111">
        <f ca="1">OFFSET(bike!$A$2:$Y$402,TRUNC((ROW()-ROW($E$2))/COLUMNS(bike!$A$2:$Y$402)),MOD(ROW()-ROW($E$2),COLUMNS(bike!$A$2:$Y$402)),1,1)</f>
        <v>5</v>
      </c>
      <c r="F2111">
        <f ca="1">OFFSET(transit!$A$2:$Y$402,TRUNC((ROW()-ROW($F$2))/COLUMNS(transit!$A$2:$Y$402)),MOD(ROW()-ROW($F$2),COLUMNS(transit!$A$2:$Y$402)),1,1)</f>
        <v>13</v>
      </c>
      <c r="G2111">
        <f ca="1">OFFSET(drive!$A$2:$Y$402,TRUNC((ROW()-ROW($G$2))/COLUMNS(drive!$A$2:$Y$402)),MOD(ROW()-ROW($G$2),COLUMNS(drive!$A$2:$Y$402)),1,1)</f>
        <v>4</v>
      </c>
      <c r="H2111" s="5">
        <f ca="1">(VLOOKUP($B2111,weights!$A$2:$R$6,4))*VLOOKUP($B2111,weights!$A$2:$R$6,6)^C2111*(VLOOKUP($B2111,weights!$A$2:$R$6,15)*EXP(VLOOKUP($B2111,weights!$A$2:$R$6,11)*D2111)+VLOOKUP($B2111,weights!$A$2:$R$6,16)*EXP(VLOOKUP($B2111,weights!$A$2:$R$6,12)*E2111)+VLOOKUP($B2111,weights!$A$2:$R$6,17)*EXP(VLOOKUP($B2111,weights!$A$2:$R$6,13)*F2111)+VLOOKUP($B2111,weights!$A$2:$R$6,18)*EXP(VLOOKUP($B2111,weights!$A$2:$R$6,14)*G2111))</f>
        <v>6.1701877825815385</v>
      </c>
    </row>
    <row r="2112" spans="1:8" ht="12.75" x14ac:dyDescent="0.2">
      <c r="A2112">
        <f t="shared" si="0"/>
        <v>85</v>
      </c>
      <c r="B2112" t="str">
        <f t="shared" ref="B2112:C2112" si="2086">B2087</f>
        <v>supermarket</v>
      </c>
      <c r="C2112">
        <f t="shared" si="2086"/>
        <v>0</v>
      </c>
      <c r="D2112">
        <f ca="1">OFFSET(walk!$A$2:$Y$402,TRUNC((ROW()-ROW($D$2))/COLUMNS(walk!$A$2:$Y$402)),MOD(ROW()-ROW($D$2),COLUMNS(walk!$A$2:$Y$402)),1,1)</f>
        <v>38</v>
      </c>
      <c r="E2112">
        <f ca="1">OFFSET(bike!$A$2:$Y$402,TRUNC((ROW()-ROW($E$2))/COLUMNS(bike!$A$2:$Y$402)),MOD(ROW()-ROW($E$2),COLUMNS(bike!$A$2:$Y$402)),1,1)</f>
        <v>14</v>
      </c>
      <c r="F2112">
        <f ca="1">OFFSET(transit!$A$2:$Y$402,TRUNC((ROW()-ROW($F$2))/COLUMNS(transit!$A$2:$Y$402)),MOD(ROW()-ROW($F$2),COLUMNS(transit!$A$2:$Y$402)),1,1)</f>
        <v>17</v>
      </c>
      <c r="G2112">
        <f ca="1">OFFSET(drive!$A$2:$Y$402,TRUNC((ROW()-ROW($G$2))/COLUMNS(drive!$A$2:$Y$402)),MOD(ROW()-ROW($G$2),COLUMNS(drive!$A$2:$Y$402)),1,1)</f>
        <v>10</v>
      </c>
      <c r="H2112" s="5">
        <f ca="1">(VLOOKUP($B2112,weights!$A$2:$R$6,4))*VLOOKUP($B2112,weights!$A$2:$R$6,6)^C2112*(VLOOKUP($B2112,weights!$A$2:$R$6,15)*EXP(VLOOKUP($B2112,weights!$A$2:$R$6,11)*D2112)+VLOOKUP($B2112,weights!$A$2:$R$6,16)*EXP(VLOOKUP($B2112,weights!$A$2:$R$6,12)*E2112)+VLOOKUP($B2112,weights!$A$2:$R$6,17)*EXP(VLOOKUP($B2112,weights!$A$2:$R$6,13)*F2112)+VLOOKUP($B2112,weights!$A$2:$R$6,18)*EXP(VLOOKUP($B2112,weights!$A$2:$R$6,14)*G2112))</f>
        <v>2.7786056779700905</v>
      </c>
    </row>
    <row r="2113" spans="1:8" ht="12.75" x14ac:dyDescent="0.2">
      <c r="A2113">
        <f t="shared" si="0"/>
        <v>85</v>
      </c>
      <c r="B2113" t="str">
        <f t="shared" ref="B2113:C2113" si="2087">B2088</f>
        <v>supermarket</v>
      </c>
      <c r="C2113">
        <f t="shared" si="2087"/>
        <v>1</v>
      </c>
      <c r="D2113">
        <f ca="1">OFFSET(walk!$A$2:$Y$402,TRUNC((ROW()-ROW($D$2))/COLUMNS(walk!$A$2:$Y$402)),MOD(ROW()-ROW($D$2),COLUMNS(walk!$A$2:$Y$402)),1,1)</f>
        <v>51</v>
      </c>
      <c r="E2113">
        <f ca="1">OFFSET(bike!$A$2:$Y$402,TRUNC((ROW()-ROW($E$2))/COLUMNS(bike!$A$2:$Y$402)),MOD(ROW()-ROW($E$2),COLUMNS(bike!$A$2:$Y$402)),1,1)</f>
        <v>15</v>
      </c>
      <c r="F2113">
        <f ca="1">OFFSET(transit!$A$2:$Y$402,TRUNC((ROW()-ROW($F$2))/COLUMNS(transit!$A$2:$Y$402)),MOD(ROW()-ROW($F$2),COLUMNS(transit!$A$2:$Y$402)),1,1)</f>
        <v>21</v>
      </c>
      <c r="G2113">
        <f ca="1">OFFSET(drive!$A$2:$Y$402,TRUNC((ROW()-ROW($G$2))/COLUMNS(drive!$A$2:$Y$402)),MOD(ROW()-ROW($G$2),COLUMNS(drive!$A$2:$Y$402)),1,1)</f>
        <v>11</v>
      </c>
      <c r="H2113" s="5">
        <f ca="1">(VLOOKUP($B2113,weights!$A$2:$R$6,4))*VLOOKUP($B2113,weights!$A$2:$R$6,6)^C2113*(VLOOKUP($B2113,weights!$A$2:$R$6,15)*EXP(VLOOKUP($B2113,weights!$A$2:$R$6,11)*D2113)+VLOOKUP($B2113,weights!$A$2:$R$6,16)*EXP(VLOOKUP($B2113,weights!$A$2:$R$6,12)*E2113)+VLOOKUP($B2113,weights!$A$2:$R$6,17)*EXP(VLOOKUP($B2113,weights!$A$2:$R$6,13)*F2113)+VLOOKUP($B2113,weights!$A$2:$R$6,18)*EXP(VLOOKUP($B2113,weights!$A$2:$R$6,14)*G2113))</f>
        <v>1.2173280408713987</v>
      </c>
    </row>
    <row r="2114" spans="1:8" ht="12.75" x14ac:dyDescent="0.2">
      <c r="A2114">
        <f t="shared" si="0"/>
        <v>85</v>
      </c>
      <c r="B2114" t="str">
        <f t="shared" ref="B2114:C2114" si="2088">B2089</f>
        <v>supermarket</v>
      </c>
      <c r="C2114">
        <f t="shared" si="2088"/>
        <v>2</v>
      </c>
      <c r="D2114">
        <f ca="1">OFFSET(walk!$A$2:$Y$402,TRUNC((ROW()-ROW($D$2))/COLUMNS(walk!$A$2:$Y$402)),MOD(ROW()-ROW($D$2),COLUMNS(walk!$A$2:$Y$402)),1,1)</f>
        <v>56</v>
      </c>
      <c r="E2114">
        <f ca="1">OFFSET(bike!$A$2:$Y$402,TRUNC((ROW()-ROW($E$2))/COLUMNS(bike!$A$2:$Y$402)),MOD(ROW()-ROW($E$2),COLUMNS(bike!$A$2:$Y$402)),1,1)</f>
        <v>16</v>
      </c>
      <c r="F2114">
        <f ca="1">OFFSET(transit!$A$2:$Y$402,TRUNC((ROW()-ROW($F$2))/COLUMNS(transit!$A$2:$Y$402)),MOD(ROW()-ROW($F$2),COLUMNS(transit!$A$2:$Y$402)),1,1)</f>
        <v>29</v>
      </c>
      <c r="G2114">
        <f ca="1">OFFSET(drive!$A$2:$Y$402,TRUNC((ROW()-ROW($G$2))/COLUMNS(drive!$A$2:$Y$402)),MOD(ROW()-ROW($G$2),COLUMNS(drive!$A$2:$Y$402)),1,1)</f>
        <v>13</v>
      </c>
      <c r="H2114" s="5">
        <f ca="1">(VLOOKUP($B2114,weights!$A$2:$R$6,4))*VLOOKUP($B2114,weights!$A$2:$R$6,6)^C2114*(VLOOKUP($B2114,weights!$A$2:$R$6,15)*EXP(VLOOKUP($B2114,weights!$A$2:$R$6,11)*D2114)+VLOOKUP($B2114,weights!$A$2:$R$6,16)*EXP(VLOOKUP($B2114,weights!$A$2:$R$6,12)*E2114)+VLOOKUP($B2114,weights!$A$2:$R$6,17)*EXP(VLOOKUP($B2114,weights!$A$2:$R$6,13)*F2114)+VLOOKUP($B2114,weights!$A$2:$R$6,18)*EXP(VLOOKUP($B2114,weights!$A$2:$R$6,14)*G2114))</f>
        <v>0.43827820884709656</v>
      </c>
    </row>
    <row r="2115" spans="1:8" ht="12.75" x14ac:dyDescent="0.2">
      <c r="A2115">
        <f t="shared" si="0"/>
        <v>85</v>
      </c>
      <c r="B2115" t="str">
        <f t="shared" ref="B2115:C2115" si="2089">B2090</f>
        <v>supermarket</v>
      </c>
      <c r="C2115">
        <f t="shared" si="2089"/>
        <v>3</v>
      </c>
      <c r="D2115">
        <f ca="1">OFFSET(walk!$A$2:$Y$402,TRUNC((ROW()-ROW($D$2))/COLUMNS(walk!$A$2:$Y$402)),MOD(ROW()-ROW($D$2),COLUMNS(walk!$A$2:$Y$402)),1,1)</f>
        <v>63</v>
      </c>
      <c r="E2115">
        <f ca="1">OFFSET(bike!$A$2:$Y$402,TRUNC((ROW()-ROW($E$2))/COLUMNS(bike!$A$2:$Y$402)),MOD(ROW()-ROW($E$2),COLUMNS(bike!$A$2:$Y$402)),1,1)</f>
        <v>20</v>
      </c>
      <c r="F2115">
        <f ca="1">OFFSET(transit!$A$2:$Y$402,TRUNC((ROW()-ROW($F$2))/COLUMNS(transit!$A$2:$Y$402)),MOD(ROW()-ROW($F$2),COLUMNS(transit!$A$2:$Y$402)),1,1)</f>
        <v>35</v>
      </c>
      <c r="G2115">
        <f ca="1">OFFSET(drive!$A$2:$Y$402,TRUNC((ROW()-ROW($G$2))/COLUMNS(drive!$A$2:$Y$402)),MOD(ROW()-ROW($G$2),COLUMNS(drive!$A$2:$Y$402)),1,1)</f>
        <v>14</v>
      </c>
      <c r="H2115" s="5">
        <f ca="1">(VLOOKUP($B2115,weights!$A$2:$R$6,4))*VLOOKUP($B2115,weights!$A$2:$R$6,6)^C2115*(VLOOKUP($B2115,weights!$A$2:$R$6,15)*EXP(VLOOKUP($B2115,weights!$A$2:$R$6,11)*D2115)+VLOOKUP($B2115,weights!$A$2:$R$6,16)*EXP(VLOOKUP($B2115,weights!$A$2:$R$6,12)*E2115)+VLOOKUP($B2115,weights!$A$2:$R$6,17)*EXP(VLOOKUP($B2115,weights!$A$2:$R$6,13)*F2115)+VLOOKUP($B2115,weights!$A$2:$R$6,18)*EXP(VLOOKUP($B2115,weights!$A$2:$R$6,14)*G2115))</f>
        <v>0.19226405658443108</v>
      </c>
    </row>
    <row r="2116" spans="1:8" ht="12.75" x14ac:dyDescent="0.2">
      <c r="A2116">
        <f t="shared" si="0"/>
        <v>85</v>
      </c>
      <c r="B2116" t="str">
        <f t="shared" ref="B2116:C2116" si="2090">B2091</f>
        <v>supermarket</v>
      </c>
      <c r="C2116">
        <f t="shared" si="2090"/>
        <v>4</v>
      </c>
      <c r="D2116">
        <f ca="1">OFFSET(walk!$A$2:$Y$402,TRUNC((ROW()-ROW($D$2))/COLUMNS(walk!$A$2:$Y$402)),MOD(ROW()-ROW($D$2),COLUMNS(walk!$A$2:$Y$402)),1,1)</f>
        <v>80</v>
      </c>
      <c r="E2116">
        <f ca="1">OFFSET(bike!$A$2:$Y$402,TRUNC((ROW()-ROW($E$2))/COLUMNS(bike!$A$2:$Y$402)),MOD(ROW()-ROW($E$2),COLUMNS(bike!$A$2:$Y$402)),1,1)</f>
        <v>23</v>
      </c>
      <c r="F2116">
        <f ca="1">OFFSET(transit!$A$2:$Y$402,TRUNC((ROW()-ROW($F$2))/COLUMNS(transit!$A$2:$Y$402)),MOD(ROW()-ROW($F$2),COLUMNS(transit!$A$2:$Y$402)),1,1)</f>
        <v>36</v>
      </c>
      <c r="G2116">
        <f ca="1">OFFSET(drive!$A$2:$Y$402,TRUNC((ROW()-ROW($G$2))/COLUMNS(drive!$A$2:$Y$402)),MOD(ROW()-ROW($G$2),COLUMNS(drive!$A$2:$Y$402)),1,1)</f>
        <v>15</v>
      </c>
      <c r="H2116" s="5">
        <f ca="1">(VLOOKUP($B2116,weights!$A$2:$R$6,4))*VLOOKUP($B2116,weights!$A$2:$R$6,6)^C2116*(VLOOKUP($B2116,weights!$A$2:$R$6,15)*EXP(VLOOKUP($B2116,weights!$A$2:$R$6,11)*D2116)+VLOOKUP($B2116,weights!$A$2:$R$6,16)*EXP(VLOOKUP($B2116,weights!$A$2:$R$6,12)*E2116)+VLOOKUP($B2116,weights!$A$2:$R$6,17)*EXP(VLOOKUP($B2116,weights!$A$2:$R$6,13)*F2116)+VLOOKUP($B2116,weights!$A$2:$R$6,18)*EXP(VLOOKUP($B2116,weights!$A$2:$R$6,14)*G2116))</f>
        <v>9.0756621444760099E-2</v>
      </c>
    </row>
    <row r="2117" spans="1:8" ht="12.75" x14ac:dyDescent="0.2">
      <c r="A2117">
        <f t="shared" si="0"/>
        <v>85</v>
      </c>
      <c r="B2117" t="str">
        <f t="shared" ref="B2117:C2117" si="2091">B2092</f>
        <v>store</v>
      </c>
      <c r="C2117">
        <f t="shared" si="2091"/>
        <v>0</v>
      </c>
      <c r="D2117">
        <f ca="1">OFFSET(walk!$A$2:$Y$402,TRUNC((ROW()-ROW($D$2))/COLUMNS(walk!$A$2:$Y$402)),MOD(ROW()-ROW($D$2),COLUMNS(walk!$A$2:$Y$402)),1,1)</f>
        <v>2</v>
      </c>
      <c r="E2117">
        <f ca="1">OFFSET(bike!$A$2:$Y$402,TRUNC((ROW()-ROW($E$2))/COLUMNS(bike!$A$2:$Y$402)),MOD(ROW()-ROW($E$2),COLUMNS(bike!$A$2:$Y$402)),1,1)</f>
        <v>1</v>
      </c>
      <c r="F2117">
        <f ca="1">OFFSET(transit!$A$2:$Y$402,TRUNC((ROW()-ROW($F$2))/COLUMNS(transit!$A$2:$Y$402)),MOD(ROW()-ROW($F$2),COLUMNS(transit!$A$2:$Y$402)),1,1)</f>
        <v>2</v>
      </c>
      <c r="G2117">
        <f ca="1">OFFSET(drive!$A$2:$Y$402,TRUNC((ROW()-ROW($G$2))/COLUMNS(drive!$A$2:$Y$402)),MOD(ROW()-ROW($G$2),COLUMNS(drive!$A$2:$Y$402)),1,1)</f>
        <v>1</v>
      </c>
      <c r="H2117" s="5">
        <f ca="1">(VLOOKUP($B2117,weights!$A$2:$R$6,4))*VLOOKUP($B2117,weights!$A$2:$R$6,6)^C2117*(VLOOKUP($B2117,weights!$A$2:$R$6,15)*EXP(VLOOKUP($B2117,weights!$A$2:$R$6,11)*D2117)+VLOOKUP($B2117,weights!$A$2:$R$6,16)*EXP(VLOOKUP($B2117,weights!$A$2:$R$6,12)*E2117)+VLOOKUP($B2117,weights!$A$2:$R$6,17)*EXP(VLOOKUP($B2117,weights!$A$2:$R$6,13)*F2117)+VLOOKUP($B2117,weights!$A$2:$R$6,18)*EXP(VLOOKUP($B2117,weights!$A$2:$R$6,14)*G2117))</f>
        <v>28.330807361871702</v>
      </c>
    </row>
    <row r="2118" spans="1:8" ht="12.75" x14ac:dyDescent="0.2">
      <c r="A2118">
        <f t="shared" si="0"/>
        <v>85</v>
      </c>
      <c r="B2118" t="str">
        <f t="shared" ref="B2118:C2118" si="2092">B2093</f>
        <v>store</v>
      </c>
      <c r="C2118">
        <f t="shared" si="2092"/>
        <v>1</v>
      </c>
      <c r="D2118">
        <f ca="1">OFFSET(walk!$A$2:$Y$402,TRUNC((ROW()-ROW($D$2))/COLUMNS(walk!$A$2:$Y$402)),MOD(ROW()-ROW($D$2),COLUMNS(walk!$A$2:$Y$402)),1,1)</f>
        <v>7</v>
      </c>
      <c r="E2118">
        <f ca="1">OFFSET(bike!$A$2:$Y$402,TRUNC((ROW()-ROW($E$2))/COLUMNS(bike!$A$2:$Y$402)),MOD(ROW()-ROW($E$2),COLUMNS(bike!$A$2:$Y$402)),1,1)</f>
        <v>2</v>
      </c>
      <c r="F2118">
        <f ca="1">OFFSET(transit!$A$2:$Y$402,TRUNC((ROW()-ROW($F$2))/COLUMNS(transit!$A$2:$Y$402)),MOD(ROW()-ROW($F$2),COLUMNS(transit!$A$2:$Y$402)),1,1)</f>
        <v>4</v>
      </c>
      <c r="G2118">
        <f ca="1">OFFSET(drive!$A$2:$Y$402,TRUNC((ROW()-ROW($G$2))/COLUMNS(drive!$A$2:$Y$402)),MOD(ROW()-ROW($G$2),COLUMNS(drive!$A$2:$Y$402)),1,1)</f>
        <v>1</v>
      </c>
      <c r="H2118" s="5">
        <f ca="1">(VLOOKUP($B2118,weights!$A$2:$R$6,4))*VLOOKUP($B2118,weights!$A$2:$R$6,6)^C2118*(VLOOKUP($B2118,weights!$A$2:$R$6,15)*EXP(VLOOKUP($B2118,weights!$A$2:$R$6,11)*D2118)+VLOOKUP($B2118,weights!$A$2:$R$6,16)*EXP(VLOOKUP($B2118,weights!$A$2:$R$6,12)*E2118)+VLOOKUP($B2118,weights!$A$2:$R$6,17)*EXP(VLOOKUP($B2118,weights!$A$2:$R$6,13)*F2118)+VLOOKUP($B2118,weights!$A$2:$R$6,18)*EXP(VLOOKUP($B2118,weights!$A$2:$R$6,14)*G2118))</f>
        <v>11.847526810502558</v>
      </c>
    </row>
    <row r="2119" spans="1:8" ht="12.75" x14ac:dyDescent="0.2">
      <c r="A2119">
        <f t="shared" si="0"/>
        <v>85</v>
      </c>
      <c r="B2119" t="str">
        <f t="shared" ref="B2119:C2119" si="2093">B2094</f>
        <v>store</v>
      </c>
      <c r="C2119">
        <f t="shared" si="2093"/>
        <v>2</v>
      </c>
      <c r="D2119">
        <f ca="1">OFFSET(walk!$A$2:$Y$402,TRUNC((ROW()-ROW($D$2))/COLUMNS(walk!$A$2:$Y$402)),MOD(ROW()-ROW($D$2),COLUMNS(walk!$A$2:$Y$402)),1,1)</f>
        <v>10</v>
      </c>
      <c r="E2119">
        <f ca="1">OFFSET(bike!$A$2:$Y$402,TRUNC((ROW()-ROW($E$2))/COLUMNS(bike!$A$2:$Y$402)),MOD(ROW()-ROW($E$2),COLUMNS(bike!$A$2:$Y$402)),1,1)</f>
        <v>2</v>
      </c>
      <c r="F2119">
        <f ca="1">OFFSET(transit!$A$2:$Y$402,TRUNC((ROW()-ROW($F$2))/COLUMNS(transit!$A$2:$Y$402)),MOD(ROW()-ROW($F$2),COLUMNS(transit!$A$2:$Y$402)),1,1)</f>
        <v>6</v>
      </c>
      <c r="G2119">
        <f ca="1">OFFSET(drive!$A$2:$Y$402,TRUNC((ROW()-ROW($G$2))/COLUMNS(drive!$A$2:$Y$402)),MOD(ROW()-ROW($G$2),COLUMNS(drive!$A$2:$Y$402)),1,1)</f>
        <v>2</v>
      </c>
      <c r="H2119" s="5">
        <f ca="1">(VLOOKUP($B2119,weights!$A$2:$R$6,4))*VLOOKUP($B2119,weights!$A$2:$R$6,6)^C2119*(VLOOKUP($B2119,weights!$A$2:$R$6,15)*EXP(VLOOKUP($B2119,weights!$A$2:$R$6,11)*D2119)+VLOOKUP($B2119,weights!$A$2:$R$6,16)*EXP(VLOOKUP($B2119,weights!$A$2:$R$6,12)*E2119)+VLOOKUP($B2119,weights!$A$2:$R$6,17)*EXP(VLOOKUP($B2119,weights!$A$2:$R$6,13)*F2119)+VLOOKUP($B2119,weights!$A$2:$R$6,18)*EXP(VLOOKUP($B2119,weights!$A$2:$R$6,14)*G2119))</f>
        <v>6.112336020343033</v>
      </c>
    </row>
    <row r="2120" spans="1:8" ht="12.75" x14ac:dyDescent="0.2">
      <c r="A2120">
        <f t="shared" si="0"/>
        <v>85</v>
      </c>
      <c r="B2120" t="str">
        <f t="shared" ref="B2120:C2120" si="2094">B2095</f>
        <v>store</v>
      </c>
      <c r="C2120">
        <f t="shared" si="2094"/>
        <v>3</v>
      </c>
      <c r="D2120">
        <f ca="1">OFFSET(walk!$A$2:$Y$402,TRUNC((ROW()-ROW($D$2))/COLUMNS(walk!$A$2:$Y$402)),MOD(ROW()-ROW($D$2),COLUMNS(walk!$A$2:$Y$402)),1,1)</f>
        <v>10</v>
      </c>
      <c r="E2120">
        <f ca="1">OFFSET(bike!$A$2:$Y$402,TRUNC((ROW()-ROW($E$2))/COLUMNS(bike!$A$2:$Y$402)),MOD(ROW()-ROW($E$2),COLUMNS(bike!$A$2:$Y$402)),1,1)</f>
        <v>3</v>
      </c>
      <c r="F2120">
        <f ca="1">OFFSET(transit!$A$2:$Y$402,TRUNC((ROW()-ROW($F$2))/COLUMNS(transit!$A$2:$Y$402)),MOD(ROW()-ROW($F$2),COLUMNS(transit!$A$2:$Y$402)),1,1)</f>
        <v>7</v>
      </c>
      <c r="G2120">
        <f ca="1">OFFSET(drive!$A$2:$Y$402,TRUNC((ROW()-ROW($G$2))/COLUMNS(drive!$A$2:$Y$402)),MOD(ROW()-ROW($G$2),COLUMNS(drive!$A$2:$Y$402)),1,1)</f>
        <v>2</v>
      </c>
      <c r="H2120" s="5">
        <f ca="1">(VLOOKUP($B2120,weights!$A$2:$R$6,4))*VLOOKUP($B2120,weights!$A$2:$R$6,6)^C2120*(VLOOKUP($B2120,weights!$A$2:$R$6,15)*EXP(VLOOKUP($B2120,weights!$A$2:$R$6,11)*D2120)+VLOOKUP($B2120,weights!$A$2:$R$6,16)*EXP(VLOOKUP($B2120,weights!$A$2:$R$6,12)*E2120)+VLOOKUP($B2120,weights!$A$2:$R$6,17)*EXP(VLOOKUP($B2120,weights!$A$2:$R$6,13)*F2120)+VLOOKUP($B2120,weights!$A$2:$R$6,18)*EXP(VLOOKUP($B2120,weights!$A$2:$R$6,14)*G2120))</f>
        <v>3.4128434393442926</v>
      </c>
    </row>
    <row r="2121" spans="1:8" ht="12.75" x14ac:dyDescent="0.2">
      <c r="A2121">
        <f t="shared" si="0"/>
        <v>85</v>
      </c>
      <c r="B2121" t="str">
        <f t="shared" ref="B2121:C2121" si="2095">B2096</f>
        <v>store</v>
      </c>
      <c r="C2121">
        <f t="shared" si="2095"/>
        <v>4</v>
      </c>
      <c r="D2121">
        <f ca="1">OFFSET(walk!$A$2:$Y$402,TRUNC((ROW()-ROW($D$2))/COLUMNS(walk!$A$2:$Y$402)),MOD(ROW()-ROW($D$2),COLUMNS(walk!$A$2:$Y$402)),1,1)</f>
        <v>10</v>
      </c>
      <c r="E2121">
        <f ca="1">OFFSET(bike!$A$2:$Y$402,TRUNC((ROW()-ROW($E$2))/COLUMNS(bike!$A$2:$Y$402)),MOD(ROW()-ROW($E$2),COLUMNS(bike!$A$2:$Y$402)),1,1)</f>
        <v>5</v>
      </c>
      <c r="F2121">
        <f ca="1">OFFSET(transit!$A$2:$Y$402,TRUNC((ROW()-ROW($F$2))/COLUMNS(transit!$A$2:$Y$402)),MOD(ROW()-ROW($F$2),COLUMNS(transit!$A$2:$Y$402)),1,1)</f>
        <v>10</v>
      </c>
      <c r="G2121">
        <f ca="1">OFFSET(drive!$A$2:$Y$402,TRUNC((ROW()-ROW($G$2))/COLUMNS(drive!$A$2:$Y$402)),MOD(ROW()-ROW($G$2),COLUMNS(drive!$A$2:$Y$402)),1,1)</f>
        <v>3</v>
      </c>
      <c r="H2121" s="5">
        <f ca="1">(VLOOKUP($B2121,weights!$A$2:$R$6,4))*VLOOKUP($B2121,weights!$A$2:$R$6,6)^C2121*(VLOOKUP($B2121,weights!$A$2:$R$6,15)*EXP(VLOOKUP($B2121,weights!$A$2:$R$6,11)*D2121)+VLOOKUP($B2121,weights!$A$2:$R$6,16)*EXP(VLOOKUP($B2121,weights!$A$2:$R$6,12)*E2121)+VLOOKUP($B2121,weights!$A$2:$R$6,17)*EXP(VLOOKUP($B2121,weights!$A$2:$R$6,13)*F2121)+VLOOKUP($B2121,weights!$A$2:$R$6,18)*EXP(VLOOKUP($B2121,weights!$A$2:$R$6,14)*G2121))</f>
        <v>1.3800245822711426</v>
      </c>
    </row>
    <row r="2122" spans="1:8" ht="12.75" x14ac:dyDescent="0.2">
      <c r="A2122">
        <f t="shared" si="0"/>
        <v>85</v>
      </c>
      <c r="B2122" t="str">
        <f t="shared" ref="B2122:C2122" si="2096">B2097</f>
        <v>pharmacy</v>
      </c>
      <c r="C2122">
        <f t="shared" si="2096"/>
        <v>0</v>
      </c>
      <c r="D2122">
        <f ca="1">OFFSET(walk!$A$2:$Y$402,TRUNC((ROW()-ROW($D$2))/COLUMNS(walk!$A$2:$Y$402)),MOD(ROW()-ROW($D$2),COLUMNS(walk!$A$2:$Y$402)),1,1)</f>
        <v>14</v>
      </c>
      <c r="E2122">
        <f ca="1">OFFSET(bike!$A$2:$Y$402,TRUNC((ROW()-ROW($E$2))/COLUMNS(bike!$A$2:$Y$402)),MOD(ROW()-ROW($E$2),COLUMNS(bike!$A$2:$Y$402)),1,1)</f>
        <v>4</v>
      </c>
      <c r="F2122">
        <f ca="1">OFFSET(transit!$A$2:$Y$402,TRUNC((ROW()-ROW($F$2))/COLUMNS(transit!$A$2:$Y$402)),MOD(ROW()-ROW($F$2),COLUMNS(transit!$A$2:$Y$402)),1,1)</f>
        <v>11</v>
      </c>
      <c r="G2122">
        <f ca="1">OFFSET(drive!$A$2:$Y$402,TRUNC((ROW()-ROW($G$2))/COLUMNS(drive!$A$2:$Y$402)),MOD(ROW()-ROW($G$2),COLUMNS(drive!$A$2:$Y$402)),1,1)</f>
        <v>2</v>
      </c>
      <c r="H2122" s="5">
        <f ca="1">(VLOOKUP($B2122,weights!$A$2:$R$6,4))*VLOOKUP($B2122,weights!$A$2:$R$6,6)^C2122*(VLOOKUP($B2122,weights!$A$2:$R$6,15)*EXP(VLOOKUP($B2122,weights!$A$2:$R$6,11)*D2122)+VLOOKUP($B2122,weights!$A$2:$R$6,16)*EXP(VLOOKUP($B2122,weights!$A$2:$R$6,12)*E2122)+VLOOKUP($B2122,weights!$A$2:$R$6,17)*EXP(VLOOKUP($B2122,weights!$A$2:$R$6,13)*F2122)+VLOOKUP($B2122,weights!$A$2:$R$6,18)*EXP(VLOOKUP($B2122,weights!$A$2:$R$6,14)*G2122))</f>
        <v>5.9285526157124888</v>
      </c>
    </row>
    <row r="2123" spans="1:8" ht="12.75" x14ac:dyDescent="0.2">
      <c r="A2123">
        <f t="shared" si="0"/>
        <v>85</v>
      </c>
      <c r="B2123" t="str">
        <f t="shared" ref="B2123:C2123" si="2097">B2098</f>
        <v>pharmacy</v>
      </c>
      <c r="C2123">
        <f t="shared" si="2097"/>
        <v>1</v>
      </c>
      <c r="D2123">
        <f ca="1">OFFSET(walk!$A$2:$Y$402,TRUNC((ROW()-ROW($D$2))/COLUMNS(walk!$A$2:$Y$402)),MOD(ROW()-ROW($D$2),COLUMNS(walk!$A$2:$Y$402)),1,1)</f>
        <v>14</v>
      </c>
      <c r="E2123">
        <f ca="1">OFFSET(bike!$A$2:$Y$402,TRUNC((ROW()-ROW($E$2))/COLUMNS(bike!$A$2:$Y$402)),MOD(ROW()-ROW($E$2),COLUMNS(bike!$A$2:$Y$402)),1,1)</f>
        <v>4</v>
      </c>
      <c r="F2123">
        <f ca="1">OFFSET(transit!$A$2:$Y$402,TRUNC((ROW()-ROW($F$2))/COLUMNS(transit!$A$2:$Y$402)),MOD(ROW()-ROW($F$2),COLUMNS(transit!$A$2:$Y$402)),1,1)</f>
        <v>11</v>
      </c>
      <c r="G2123">
        <f ca="1">OFFSET(drive!$A$2:$Y$402,TRUNC((ROW()-ROW($G$2))/COLUMNS(drive!$A$2:$Y$402)),MOD(ROW()-ROW($G$2),COLUMNS(drive!$A$2:$Y$402)),1,1)</f>
        <v>3</v>
      </c>
      <c r="H2123" s="5">
        <f ca="1">(VLOOKUP($B2123,weights!$A$2:$R$6,4))*VLOOKUP($B2123,weights!$A$2:$R$6,6)^C2123*(VLOOKUP($B2123,weights!$A$2:$R$6,15)*EXP(VLOOKUP($B2123,weights!$A$2:$R$6,11)*D2123)+VLOOKUP($B2123,weights!$A$2:$R$6,16)*EXP(VLOOKUP($B2123,weights!$A$2:$R$6,12)*E2123)+VLOOKUP($B2123,weights!$A$2:$R$6,17)*EXP(VLOOKUP($B2123,weights!$A$2:$R$6,13)*F2123)+VLOOKUP($B2123,weights!$A$2:$R$6,18)*EXP(VLOOKUP($B2123,weights!$A$2:$R$6,14)*G2123))</f>
        <v>2.5094232082525991</v>
      </c>
    </row>
    <row r="2124" spans="1:8" ht="12.75" x14ac:dyDescent="0.2">
      <c r="A2124">
        <f t="shared" si="0"/>
        <v>85</v>
      </c>
      <c r="B2124" t="str">
        <f t="shared" ref="B2124:C2124" si="2098">B2099</f>
        <v>pharmacy</v>
      </c>
      <c r="C2124">
        <f t="shared" si="2098"/>
        <v>2</v>
      </c>
      <c r="D2124">
        <f ca="1">OFFSET(walk!$A$2:$Y$402,TRUNC((ROW()-ROW($D$2))/COLUMNS(walk!$A$2:$Y$402)),MOD(ROW()-ROW($D$2),COLUMNS(walk!$A$2:$Y$402)),1,1)</f>
        <v>14</v>
      </c>
      <c r="E2124">
        <f ca="1">OFFSET(bike!$A$2:$Y$402,TRUNC((ROW()-ROW($E$2))/COLUMNS(bike!$A$2:$Y$402)),MOD(ROW()-ROW($E$2),COLUMNS(bike!$A$2:$Y$402)),1,1)</f>
        <v>4</v>
      </c>
      <c r="F2124">
        <f ca="1">OFFSET(transit!$A$2:$Y$402,TRUNC((ROW()-ROW($F$2))/COLUMNS(transit!$A$2:$Y$402)),MOD(ROW()-ROW($F$2),COLUMNS(transit!$A$2:$Y$402)),1,1)</f>
        <v>14</v>
      </c>
      <c r="G2124">
        <f ca="1">OFFSET(drive!$A$2:$Y$402,TRUNC((ROW()-ROW($G$2))/COLUMNS(drive!$A$2:$Y$402)),MOD(ROW()-ROW($G$2),COLUMNS(drive!$A$2:$Y$402)),1,1)</f>
        <v>3</v>
      </c>
      <c r="H2124" s="5">
        <f ca="1">(VLOOKUP($B2124,weights!$A$2:$R$6,4))*VLOOKUP($B2124,weights!$A$2:$R$6,6)^C2124*(VLOOKUP($B2124,weights!$A$2:$R$6,15)*EXP(VLOOKUP($B2124,weights!$A$2:$R$6,11)*D2124)+VLOOKUP($B2124,weights!$A$2:$R$6,16)*EXP(VLOOKUP($B2124,weights!$A$2:$R$6,12)*E2124)+VLOOKUP($B2124,weights!$A$2:$R$6,17)*EXP(VLOOKUP($B2124,weights!$A$2:$R$6,13)*F2124)+VLOOKUP($B2124,weights!$A$2:$R$6,18)*EXP(VLOOKUP($B2124,weights!$A$2:$R$6,14)*G2124))</f>
        <v>1.161189205974928</v>
      </c>
    </row>
    <row r="2125" spans="1:8" ht="12.75" x14ac:dyDescent="0.2">
      <c r="A2125">
        <f t="shared" si="0"/>
        <v>85</v>
      </c>
      <c r="B2125" t="str">
        <f t="shared" ref="B2125:C2125" si="2099">B2100</f>
        <v>bank</v>
      </c>
      <c r="C2125">
        <f t="shared" si="2099"/>
        <v>0</v>
      </c>
      <c r="D2125">
        <f ca="1">OFFSET(walk!$A$2:$Y$402,TRUNC((ROW()-ROW($D$2))/COLUMNS(walk!$A$2:$Y$402)),MOD(ROW()-ROW($D$2),COLUMNS(walk!$A$2:$Y$402)),1,1)</f>
        <v>26</v>
      </c>
      <c r="E2125">
        <f ca="1">OFFSET(bike!$A$2:$Y$402,TRUNC((ROW()-ROW($E$2))/COLUMNS(bike!$A$2:$Y$402)),MOD(ROW()-ROW($E$2),COLUMNS(bike!$A$2:$Y$402)),1,1)</f>
        <v>8</v>
      </c>
      <c r="F2125">
        <f ca="1">OFFSET(transit!$A$2:$Y$402,TRUNC((ROW()-ROW($F$2))/COLUMNS(transit!$A$2:$Y$402)),MOD(ROW()-ROW($F$2),COLUMNS(transit!$A$2:$Y$402)),1,1)</f>
        <v>16</v>
      </c>
      <c r="G2125">
        <f ca="1">OFFSET(drive!$A$2:$Y$402,TRUNC((ROW()-ROW($G$2))/COLUMNS(drive!$A$2:$Y$402)),MOD(ROW()-ROW($G$2),COLUMNS(drive!$A$2:$Y$402)),1,1)</f>
        <v>6</v>
      </c>
      <c r="H2125" s="5">
        <f ca="1">(VLOOKUP($B2125,weights!$A$2:$R$6,4))*VLOOKUP($B2125,weights!$A$2:$R$6,6)^C2125*(VLOOKUP($B2125,weights!$A$2:$R$6,15)*EXP(VLOOKUP($B2125,weights!$A$2:$R$6,11)*D2125)+VLOOKUP($B2125,weights!$A$2:$R$6,16)*EXP(VLOOKUP($B2125,weights!$A$2:$R$6,12)*E2125)+VLOOKUP($B2125,weights!$A$2:$R$6,17)*EXP(VLOOKUP($B2125,weights!$A$2:$R$6,13)*F2125)+VLOOKUP($B2125,weights!$A$2:$R$6,18)*EXP(VLOOKUP($B2125,weights!$A$2:$R$6,14)*G2125))</f>
        <v>2.4220408784009777</v>
      </c>
    </row>
    <row r="2126" spans="1:8" ht="12.75" x14ac:dyDescent="0.2">
      <c r="A2126">
        <f t="shared" si="0"/>
        <v>85</v>
      </c>
      <c r="B2126" t="str">
        <f t="shared" ref="B2126:C2126" si="2100">B2101</f>
        <v>bank</v>
      </c>
      <c r="C2126">
        <f t="shared" si="2100"/>
        <v>1</v>
      </c>
      <c r="D2126">
        <f ca="1">OFFSET(walk!$A$2:$Y$402,TRUNC((ROW()-ROW($D$2))/COLUMNS(walk!$A$2:$Y$402)),MOD(ROW()-ROW($D$2),COLUMNS(walk!$A$2:$Y$402)),1,1)</f>
        <v>44</v>
      </c>
      <c r="E2126">
        <f ca="1">OFFSET(bike!$A$2:$Y$402,TRUNC((ROW()-ROW($E$2))/COLUMNS(bike!$A$2:$Y$402)),MOD(ROW()-ROW($E$2),COLUMNS(bike!$A$2:$Y$402)),1,1)</f>
        <v>15</v>
      </c>
      <c r="F2126">
        <f ca="1">OFFSET(transit!$A$2:$Y$402,TRUNC((ROW()-ROW($F$2))/COLUMNS(transit!$A$2:$Y$402)),MOD(ROW()-ROW($F$2),COLUMNS(transit!$A$2:$Y$402)),1,1)</f>
        <v>34</v>
      </c>
      <c r="G2126">
        <f ca="1">OFFSET(drive!$A$2:$Y$402,TRUNC((ROW()-ROW($G$2))/COLUMNS(drive!$A$2:$Y$402)),MOD(ROW()-ROW($G$2),COLUMNS(drive!$A$2:$Y$402)),1,1)</f>
        <v>8</v>
      </c>
      <c r="H2126" s="5">
        <f ca="1">(VLOOKUP($B2126,weights!$A$2:$R$6,4))*VLOOKUP($B2126,weights!$A$2:$R$6,6)^C2126*(VLOOKUP($B2126,weights!$A$2:$R$6,15)*EXP(VLOOKUP($B2126,weights!$A$2:$R$6,11)*D2126)+VLOOKUP($B2126,weights!$A$2:$R$6,16)*EXP(VLOOKUP($B2126,weights!$A$2:$R$6,12)*E2126)+VLOOKUP($B2126,weights!$A$2:$R$6,17)*EXP(VLOOKUP($B2126,weights!$A$2:$R$6,13)*F2126)+VLOOKUP($B2126,weights!$A$2:$R$6,18)*EXP(VLOOKUP($B2126,weights!$A$2:$R$6,14)*G2126))</f>
        <v>0.42020645627982584</v>
      </c>
    </row>
    <row r="2127" spans="1:8" ht="12.75" x14ac:dyDescent="0.2">
      <c r="A2127">
        <f t="shared" si="0"/>
        <v>86</v>
      </c>
      <c r="B2127" t="str">
        <f t="shared" ref="B2127:C2127" si="2101">B2102</f>
        <v>restaurant</v>
      </c>
      <c r="C2127">
        <f t="shared" si="2101"/>
        <v>0</v>
      </c>
      <c r="D2127">
        <f ca="1">OFFSET(walk!$A$2:$Y$402,TRUNC((ROW()-ROW($D$2))/COLUMNS(walk!$A$2:$Y$402)),MOD(ROW()-ROW($D$2),COLUMNS(walk!$A$2:$Y$402)),1,1)</f>
        <v>5</v>
      </c>
      <c r="E2127">
        <f ca="1">OFFSET(bike!$A$2:$Y$402,TRUNC((ROW()-ROW($E$2))/COLUMNS(bike!$A$2:$Y$402)),MOD(ROW()-ROW($E$2),COLUMNS(bike!$A$2:$Y$402)),1,1)</f>
        <v>1</v>
      </c>
      <c r="F2127">
        <f ca="1">OFFSET(transit!$A$2:$Y$402,TRUNC((ROW()-ROW($F$2))/COLUMNS(transit!$A$2:$Y$402)),MOD(ROW()-ROW($F$2),COLUMNS(transit!$A$2:$Y$402)),1,1)</f>
        <v>5</v>
      </c>
      <c r="G2127">
        <f ca="1">OFFSET(drive!$A$2:$Y$402,TRUNC((ROW()-ROW($G$2))/COLUMNS(drive!$A$2:$Y$402)),MOD(ROW()-ROW($G$2),COLUMNS(drive!$A$2:$Y$402)),1,1)</f>
        <v>1</v>
      </c>
      <c r="H2127" s="5">
        <f ca="1">(VLOOKUP($B2127,weights!$A$2:$R$6,4))*VLOOKUP($B2127,weights!$A$2:$R$6,6)^C2127*(VLOOKUP($B2127,weights!$A$2:$R$6,15)*EXP(VLOOKUP($B2127,weights!$A$2:$R$6,11)*D2127)+VLOOKUP($B2127,weights!$A$2:$R$6,16)*EXP(VLOOKUP($B2127,weights!$A$2:$R$6,12)*E2127)+VLOOKUP($B2127,weights!$A$2:$R$6,17)*EXP(VLOOKUP($B2127,weights!$A$2:$R$6,13)*F2127)+VLOOKUP($B2127,weights!$A$2:$R$6,18)*EXP(VLOOKUP($B2127,weights!$A$2:$R$6,14)*G2127))</f>
        <v>41.195015976462628</v>
      </c>
    </row>
    <row r="2128" spans="1:8" ht="12.75" x14ac:dyDescent="0.2">
      <c r="A2128">
        <f t="shared" si="0"/>
        <v>86</v>
      </c>
      <c r="B2128" t="str">
        <f t="shared" ref="B2128:C2128" si="2102">B2103</f>
        <v>restaurant</v>
      </c>
      <c r="C2128">
        <f t="shared" si="2102"/>
        <v>1</v>
      </c>
      <c r="D2128">
        <f ca="1">OFFSET(walk!$A$2:$Y$402,TRUNC((ROW()-ROW($D$2))/COLUMNS(walk!$A$2:$Y$402)),MOD(ROW()-ROW($D$2),COLUMNS(walk!$A$2:$Y$402)),1,1)</f>
        <v>5</v>
      </c>
      <c r="E2128">
        <f ca="1">OFFSET(bike!$A$2:$Y$402,TRUNC((ROW()-ROW($E$2))/COLUMNS(bike!$A$2:$Y$402)),MOD(ROW()-ROW($E$2),COLUMNS(bike!$A$2:$Y$402)),1,1)</f>
        <v>1</v>
      </c>
      <c r="F2128">
        <f ca="1">OFFSET(transit!$A$2:$Y$402,TRUNC((ROW()-ROW($F$2))/COLUMNS(transit!$A$2:$Y$402)),MOD(ROW()-ROW($F$2),COLUMNS(transit!$A$2:$Y$402)),1,1)</f>
        <v>5</v>
      </c>
      <c r="G2128">
        <f ca="1">OFFSET(drive!$A$2:$Y$402,TRUNC((ROW()-ROW($G$2))/COLUMNS(drive!$A$2:$Y$402)),MOD(ROW()-ROW($G$2),COLUMNS(drive!$A$2:$Y$402)),1,1)</f>
        <v>1</v>
      </c>
      <c r="H2128" s="5">
        <f ca="1">(VLOOKUP($B2128,weights!$A$2:$R$6,4))*VLOOKUP($B2128,weights!$A$2:$R$6,6)^C2128*(VLOOKUP($B2128,weights!$A$2:$R$6,15)*EXP(VLOOKUP($B2128,weights!$A$2:$R$6,11)*D2128)+VLOOKUP($B2128,weights!$A$2:$R$6,16)*EXP(VLOOKUP($B2128,weights!$A$2:$R$6,12)*E2128)+VLOOKUP($B2128,weights!$A$2:$R$6,17)*EXP(VLOOKUP($B2128,weights!$A$2:$R$6,13)*F2128)+VLOOKUP($B2128,weights!$A$2:$R$6,18)*EXP(VLOOKUP($B2128,weights!$A$2:$R$6,14)*G2128))</f>
        <v>36.922940245570203</v>
      </c>
    </row>
    <row r="2129" spans="1:8" ht="12.75" x14ac:dyDescent="0.2">
      <c r="A2129">
        <f t="shared" si="0"/>
        <v>86</v>
      </c>
      <c r="B2129" t="str">
        <f t="shared" ref="B2129:C2129" si="2103">B2104</f>
        <v>restaurant</v>
      </c>
      <c r="C2129">
        <f t="shared" si="2103"/>
        <v>2</v>
      </c>
      <c r="D2129">
        <f ca="1">OFFSET(walk!$A$2:$Y$402,TRUNC((ROW()-ROW($D$2))/COLUMNS(walk!$A$2:$Y$402)),MOD(ROW()-ROW($D$2),COLUMNS(walk!$A$2:$Y$402)),1,1)</f>
        <v>10</v>
      </c>
      <c r="E2129">
        <f ca="1">OFFSET(bike!$A$2:$Y$402,TRUNC((ROW()-ROW($E$2))/COLUMNS(bike!$A$2:$Y$402)),MOD(ROW()-ROW($E$2),COLUMNS(bike!$A$2:$Y$402)),1,1)</f>
        <v>3</v>
      </c>
      <c r="F2129">
        <f ca="1">OFFSET(transit!$A$2:$Y$402,TRUNC((ROW()-ROW($F$2))/COLUMNS(transit!$A$2:$Y$402)),MOD(ROW()-ROW($F$2),COLUMNS(transit!$A$2:$Y$402)),1,1)</f>
        <v>7</v>
      </c>
      <c r="G2129">
        <f ca="1">OFFSET(drive!$A$2:$Y$402,TRUNC((ROW()-ROW($G$2))/COLUMNS(drive!$A$2:$Y$402)),MOD(ROW()-ROW($G$2),COLUMNS(drive!$A$2:$Y$402)),1,1)</f>
        <v>2</v>
      </c>
      <c r="H2129" s="5">
        <f ca="1">(VLOOKUP($B2129,weights!$A$2:$R$6,4))*VLOOKUP($B2129,weights!$A$2:$R$6,6)^C2129*(VLOOKUP($B2129,weights!$A$2:$R$6,15)*EXP(VLOOKUP($B2129,weights!$A$2:$R$6,11)*D2129)+VLOOKUP($B2129,weights!$A$2:$R$6,16)*EXP(VLOOKUP($B2129,weights!$A$2:$R$6,12)*E2129)+VLOOKUP($B2129,weights!$A$2:$R$6,17)*EXP(VLOOKUP($B2129,weights!$A$2:$R$6,13)*F2129)+VLOOKUP($B2129,weights!$A$2:$R$6,18)*EXP(VLOOKUP($B2129,weights!$A$2:$R$6,14)*G2129))</f>
        <v>22.386863888234856</v>
      </c>
    </row>
    <row r="2130" spans="1:8" ht="12.75" x14ac:dyDescent="0.2">
      <c r="A2130">
        <f t="shared" si="0"/>
        <v>86</v>
      </c>
      <c r="B2130" t="str">
        <f t="shared" ref="B2130:C2130" si="2104">B2105</f>
        <v>restaurant</v>
      </c>
      <c r="C2130">
        <f t="shared" si="2104"/>
        <v>3</v>
      </c>
      <c r="D2130">
        <f ca="1">OFFSET(walk!$A$2:$Y$402,TRUNC((ROW()-ROW($D$2))/COLUMNS(walk!$A$2:$Y$402)),MOD(ROW()-ROW($D$2),COLUMNS(walk!$A$2:$Y$402)),1,1)</f>
        <v>10</v>
      </c>
      <c r="E2130">
        <f ca="1">OFFSET(bike!$A$2:$Y$402,TRUNC((ROW()-ROW($E$2))/COLUMNS(bike!$A$2:$Y$402)),MOD(ROW()-ROW($E$2),COLUMNS(bike!$A$2:$Y$402)),1,1)</f>
        <v>3</v>
      </c>
      <c r="F2130">
        <f ca="1">OFFSET(transit!$A$2:$Y$402,TRUNC((ROW()-ROW($F$2))/COLUMNS(transit!$A$2:$Y$402)),MOD(ROW()-ROW($F$2),COLUMNS(transit!$A$2:$Y$402)),1,1)</f>
        <v>7</v>
      </c>
      <c r="G2130">
        <f ca="1">OFFSET(drive!$A$2:$Y$402,TRUNC((ROW()-ROW($G$2))/COLUMNS(drive!$A$2:$Y$402)),MOD(ROW()-ROW($G$2),COLUMNS(drive!$A$2:$Y$402)),1,1)</f>
        <v>2</v>
      </c>
      <c r="H2130" s="5">
        <f ca="1">(VLOOKUP($B2130,weights!$A$2:$R$6,4))*VLOOKUP($B2130,weights!$A$2:$R$6,6)^C2130*(VLOOKUP($B2130,weights!$A$2:$R$6,15)*EXP(VLOOKUP($B2130,weights!$A$2:$R$6,11)*D2130)+VLOOKUP($B2130,weights!$A$2:$R$6,16)*EXP(VLOOKUP($B2130,weights!$A$2:$R$6,12)*E2130)+VLOOKUP($B2130,weights!$A$2:$R$6,17)*EXP(VLOOKUP($B2130,weights!$A$2:$R$6,13)*F2130)+VLOOKUP($B2130,weights!$A$2:$R$6,18)*EXP(VLOOKUP($B2130,weights!$A$2:$R$6,14)*G2130))</f>
        <v>20.065263188714205</v>
      </c>
    </row>
    <row r="2131" spans="1:8" ht="12.75" x14ac:dyDescent="0.2">
      <c r="A2131">
        <f t="shared" si="0"/>
        <v>86</v>
      </c>
      <c r="B2131" t="str">
        <f t="shared" ref="B2131:C2131" si="2105">B2106</f>
        <v>restaurant</v>
      </c>
      <c r="C2131">
        <f t="shared" si="2105"/>
        <v>4</v>
      </c>
      <c r="D2131">
        <f ca="1">OFFSET(walk!$A$2:$Y$402,TRUNC((ROW()-ROW($D$2))/COLUMNS(walk!$A$2:$Y$402)),MOD(ROW()-ROW($D$2),COLUMNS(walk!$A$2:$Y$402)),1,1)</f>
        <v>12</v>
      </c>
      <c r="E2131">
        <f ca="1">OFFSET(bike!$A$2:$Y$402,TRUNC((ROW()-ROW($E$2))/COLUMNS(bike!$A$2:$Y$402)),MOD(ROW()-ROW($E$2),COLUMNS(bike!$A$2:$Y$402)),1,1)</f>
        <v>3</v>
      </c>
      <c r="F2131">
        <f ca="1">OFFSET(transit!$A$2:$Y$402,TRUNC((ROW()-ROW($F$2))/COLUMNS(transit!$A$2:$Y$402)),MOD(ROW()-ROW($F$2),COLUMNS(transit!$A$2:$Y$402)),1,1)</f>
        <v>7</v>
      </c>
      <c r="G2131">
        <f ca="1">OFFSET(drive!$A$2:$Y$402,TRUNC((ROW()-ROW($G$2))/COLUMNS(drive!$A$2:$Y$402)),MOD(ROW()-ROW($G$2),COLUMNS(drive!$A$2:$Y$402)),1,1)</f>
        <v>3</v>
      </c>
      <c r="H2131" s="5">
        <f ca="1">(VLOOKUP($B2131,weights!$A$2:$R$6,4))*VLOOKUP($B2131,weights!$A$2:$R$6,6)^C2131*(VLOOKUP($B2131,weights!$A$2:$R$6,15)*EXP(VLOOKUP($B2131,weights!$A$2:$R$6,11)*D2131)+VLOOKUP($B2131,weights!$A$2:$R$6,16)*EXP(VLOOKUP($B2131,weights!$A$2:$R$6,12)*E2131)+VLOOKUP($B2131,weights!$A$2:$R$6,17)*EXP(VLOOKUP($B2131,weights!$A$2:$R$6,13)*F2131)+VLOOKUP($B2131,weights!$A$2:$R$6,18)*EXP(VLOOKUP($B2131,weights!$A$2:$R$6,14)*G2131))</f>
        <v>16.328653207283772</v>
      </c>
    </row>
    <row r="2132" spans="1:8" ht="12.75" x14ac:dyDescent="0.2">
      <c r="A2132">
        <f t="shared" si="0"/>
        <v>86</v>
      </c>
      <c r="B2132" t="str">
        <f t="shared" ref="B2132:C2132" si="2106">B2107</f>
        <v>restaurant</v>
      </c>
      <c r="C2132">
        <f t="shared" si="2106"/>
        <v>5</v>
      </c>
      <c r="D2132">
        <f ca="1">OFFSET(walk!$A$2:$Y$402,TRUNC((ROW()-ROW($D$2))/COLUMNS(walk!$A$2:$Y$402)),MOD(ROW()-ROW($D$2),COLUMNS(walk!$A$2:$Y$402)),1,1)</f>
        <v>12</v>
      </c>
      <c r="E2132">
        <f ca="1">OFFSET(bike!$A$2:$Y$402,TRUNC((ROW()-ROW($E$2))/COLUMNS(bike!$A$2:$Y$402)),MOD(ROW()-ROW($E$2),COLUMNS(bike!$A$2:$Y$402)),1,1)</f>
        <v>3</v>
      </c>
      <c r="F2132">
        <f ca="1">OFFSET(transit!$A$2:$Y$402,TRUNC((ROW()-ROW($F$2))/COLUMNS(transit!$A$2:$Y$402)),MOD(ROW()-ROW($F$2),COLUMNS(transit!$A$2:$Y$402)),1,1)</f>
        <v>7</v>
      </c>
      <c r="G2132">
        <f ca="1">OFFSET(drive!$A$2:$Y$402,TRUNC((ROW()-ROW($G$2))/COLUMNS(drive!$A$2:$Y$402)),MOD(ROW()-ROW($G$2),COLUMNS(drive!$A$2:$Y$402)),1,1)</f>
        <v>3</v>
      </c>
      <c r="H2132" s="5">
        <f ca="1">(VLOOKUP($B2132,weights!$A$2:$R$6,4))*VLOOKUP($B2132,weights!$A$2:$R$6,6)^C2132*(VLOOKUP($B2132,weights!$A$2:$R$6,15)*EXP(VLOOKUP($B2132,weights!$A$2:$R$6,11)*D2132)+VLOOKUP($B2132,weights!$A$2:$R$6,16)*EXP(VLOOKUP($B2132,weights!$A$2:$R$6,12)*E2132)+VLOOKUP($B2132,weights!$A$2:$R$6,17)*EXP(VLOOKUP($B2132,weights!$A$2:$R$6,13)*F2132)+VLOOKUP($B2132,weights!$A$2:$R$6,18)*EXP(VLOOKUP($B2132,weights!$A$2:$R$6,14)*G2132))</f>
        <v>14.635311393195082</v>
      </c>
    </row>
    <row r="2133" spans="1:8" ht="12.75" x14ac:dyDescent="0.2">
      <c r="A2133">
        <f t="shared" si="0"/>
        <v>86</v>
      </c>
      <c r="B2133" t="str">
        <f t="shared" ref="B2133:C2133" si="2107">B2108</f>
        <v>restaurant</v>
      </c>
      <c r="C2133">
        <f t="shared" si="2107"/>
        <v>6</v>
      </c>
      <c r="D2133">
        <f ca="1">OFFSET(walk!$A$2:$Y$402,TRUNC((ROW()-ROW($D$2))/COLUMNS(walk!$A$2:$Y$402)),MOD(ROW()-ROW($D$2),COLUMNS(walk!$A$2:$Y$402)),1,1)</f>
        <v>13</v>
      </c>
      <c r="E2133">
        <f ca="1">OFFSET(bike!$A$2:$Y$402,TRUNC((ROW()-ROW($E$2))/COLUMNS(bike!$A$2:$Y$402)),MOD(ROW()-ROW($E$2),COLUMNS(bike!$A$2:$Y$402)),1,1)</f>
        <v>4</v>
      </c>
      <c r="F2133">
        <f ca="1">OFFSET(transit!$A$2:$Y$402,TRUNC((ROW()-ROW($F$2))/COLUMNS(transit!$A$2:$Y$402)),MOD(ROW()-ROW($F$2),COLUMNS(transit!$A$2:$Y$402)),1,1)</f>
        <v>8</v>
      </c>
      <c r="G2133">
        <f ca="1">OFFSET(drive!$A$2:$Y$402,TRUNC((ROW()-ROW($G$2))/COLUMNS(drive!$A$2:$Y$402)),MOD(ROW()-ROW($G$2),COLUMNS(drive!$A$2:$Y$402)),1,1)</f>
        <v>4</v>
      </c>
      <c r="H2133" s="5">
        <f ca="1">(VLOOKUP($B2133,weights!$A$2:$R$6,4))*VLOOKUP($B2133,weights!$A$2:$R$6,6)^C2133*(VLOOKUP($B2133,weights!$A$2:$R$6,15)*EXP(VLOOKUP($B2133,weights!$A$2:$R$6,11)*D2133)+VLOOKUP($B2133,weights!$A$2:$R$6,16)*EXP(VLOOKUP($B2133,weights!$A$2:$R$6,12)*E2133)+VLOOKUP($B2133,weights!$A$2:$R$6,17)*EXP(VLOOKUP($B2133,weights!$A$2:$R$6,13)*F2133)+VLOOKUP($B2133,weights!$A$2:$R$6,18)*EXP(VLOOKUP($B2133,weights!$A$2:$R$6,14)*G2133))</f>
        <v>10.911144894207997</v>
      </c>
    </row>
    <row r="2134" spans="1:8" ht="12.75" x14ac:dyDescent="0.2">
      <c r="A2134">
        <f t="shared" si="0"/>
        <v>86</v>
      </c>
      <c r="B2134" t="str">
        <f t="shared" ref="B2134:C2134" si="2108">B2109</f>
        <v>restaurant</v>
      </c>
      <c r="C2134">
        <f t="shared" si="2108"/>
        <v>7</v>
      </c>
      <c r="D2134">
        <f ca="1">OFFSET(walk!$A$2:$Y$402,TRUNC((ROW()-ROW($D$2))/COLUMNS(walk!$A$2:$Y$402)),MOD(ROW()-ROW($D$2),COLUMNS(walk!$A$2:$Y$402)),1,1)</f>
        <v>14</v>
      </c>
      <c r="E2134">
        <f ca="1">OFFSET(bike!$A$2:$Y$402,TRUNC((ROW()-ROW($E$2))/COLUMNS(bike!$A$2:$Y$402)),MOD(ROW()-ROW($E$2),COLUMNS(bike!$A$2:$Y$402)),1,1)</f>
        <v>4</v>
      </c>
      <c r="F2134">
        <f ca="1">OFFSET(transit!$A$2:$Y$402,TRUNC((ROW()-ROW($F$2))/COLUMNS(transit!$A$2:$Y$402)),MOD(ROW()-ROW($F$2),COLUMNS(transit!$A$2:$Y$402)),1,1)</f>
        <v>9</v>
      </c>
      <c r="G2134">
        <f ca="1">OFFSET(drive!$A$2:$Y$402,TRUNC((ROW()-ROW($G$2))/COLUMNS(drive!$A$2:$Y$402)),MOD(ROW()-ROW($G$2),COLUMNS(drive!$A$2:$Y$402)),1,1)</f>
        <v>4</v>
      </c>
      <c r="H2134" s="5">
        <f ca="1">(VLOOKUP($B2134,weights!$A$2:$R$6,4))*VLOOKUP($B2134,weights!$A$2:$R$6,6)^C2134*(VLOOKUP($B2134,weights!$A$2:$R$6,15)*EXP(VLOOKUP($B2134,weights!$A$2:$R$6,11)*D2134)+VLOOKUP($B2134,weights!$A$2:$R$6,16)*EXP(VLOOKUP($B2134,weights!$A$2:$R$6,12)*E2134)+VLOOKUP($B2134,weights!$A$2:$R$6,17)*EXP(VLOOKUP($B2134,weights!$A$2:$R$6,13)*F2134)+VLOOKUP($B2134,weights!$A$2:$R$6,18)*EXP(VLOOKUP($B2134,weights!$A$2:$R$6,14)*G2134))</f>
        <v>9.3608122965231022</v>
      </c>
    </row>
    <row r="2135" spans="1:8" ht="12.75" x14ac:dyDescent="0.2">
      <c r="A2135">
        <f t="shared" si="0"/>
        <v>86</v>
      </c>
      <c r="B2135" t="str">
        <f t="shared" ref="B2135:C2135" si="2109">B2110</f>
        <v>restaurant</v>
      </c>
      <c r="C2135">
        <f t="shared" si="2109"/>
        <v>8</v>
      </c>
      <c r="D2135">
        <f ca="1">OFFSET(walk!$A$2:$Y$402,TRUNC((ROW()-ROW($D$2))/COLUMNS(walk!$A$2:$Y$402)),MOD(ROW()-ROW($D$2),COLUMNS(walk!$A$2:$Y$402)),1,1)</f>
        <v>16</v>
      </c>
      <c r="E2135">
        <f ca="1">OFFSET(bike!$A$2:$Y$402,TRUNC((ROW()-ROW($E$2))/COLUMNS(bike!$A$2:$Y$402)),MOD(ROW()-ROW($E$2),COLUMNS(bike!$A$2:$Y$402)),1,1)</f>
        <v>5</v>
      </c>
      <c r="F2135">
        <f ca="1">OFFSET(transit!$A$2:$Y$402,TRUNC((ROW()-ROW($F$2))/COLUMNS(transit!$A$2:$Y$402)),MOD(ROW()-ROW($F$2),COLUMNS(transit!$A$2:$Y$402)),1,1)</f>
        <v>11</v>
      </c>
      <c r="G2135">
        <f ca="1">OFFSET(drive!$A$2:$Y$402,TRUNC((ROW()-ROW($G$2))/COLUMNS(drive!$A$2:$Y$402)),MOD(ROW()-ROW($G$2),COLUMNS(drive!$A$2:$Y$402)),1,1)</f>
        <v>4</v>
      </c>
      <c r="H2135" s="5">
        <f ca="1">(VLOOKUP($B2135,weights!$A$2:$R$6,4))*VLOOKUP($B2135,weights!$A$2:$R$6,6)^C2135*(VLOOKUP($B2135,weights!$A$2:$R$6,15)*EXP(VLOOKUP($B2135,weights!$A$2:$R$6,11)*D2135)+VLOOKUP($B2135,weights!$A$2:$R$6,16)*EXP(VLOOKUP($B2135,weights!$A$2:$R$6,12)*E2135)+VLOOKUP($B2135,weights!$A$2:$R$6,17)*EXP(VLOOKUP($B2135,weights!$A$2:$R$6,13)*F2135)+VLOOKUP($B2135,weights!$A$2:$R$6,18)*EXP(VLOOKUP($B2135,weights!$A$2:$R$6,14)*G2135))</f>
        <v>7.2638279575386493</v>
      </c>
    </row>
    <row r="2136" spans="1:8" ht="12.75" x14ac:dyDescent="0.2">
      <c r="A2136">
        <f t="shared" si="0"/>
        <v>86</v>
      </c>
      <c r="B2136" t="str">
        <f t="shared" ref="B2136:C2136" si="2110">B2111</f>
        <v>restaurant</v>
      </c>
      <c r="C2136">
        <f t="shared" si="2110"/>
        <v>9</v>
      </c>
      <c r="D2136">
        <f ca="1">OFFSET(walk!$A$2:$Y$402,TRUNC((ROW()-ROW($D$2))/COLUMNS(walk!$A$2:$Y$402)),MOD(ROW()-ROW($D$2),COLUMNS(walk!$A$2:$Y$402)),1,1)</f>
        <v>18</v>
      </c>
      <c r="E2136">
        <f ca="1">OFFSET(bike!$A$2:$Y$402,TRUNC((ROW()-ROW($E$2))/COLUMNS(bike!$A$2:$Y$402)),MOD(ROW()-ROW($E$2),COLUMNS(bike!$A$2:$Y$402)),1,1)</f>
        <v>5</v>
      </c>
      <c r="F2136">
        <f ca="1">OFFSET(transit!$A$2:$Y$402,TRUNC((ROW()-ROW($F$2))/COLUMNS(transit!$A$2:$Y$402)),MOD(ROW()-ROW($F$2),COLUMNS(transit!$A$2:$Y$402)),1,1)</f>
        <v>14</v>
      </c>
      <c r="G2136">
        <f ca="1">OFFSET(drive!$A$2:$Y$402,TRUNC((ROW()-ROW($G$2))/COLUMNS(drive!$A$2:$Y$402)),MOD(ROW()-ROW($G$2),COLUMNS(drive!$A$2:$Y$402)),1,1)</f>
        <v>4</v>
      </c>
      <c r="H2136" s="5">
        <f ca="1">(VLOOKUP($B2136,weights!$A$2:$R$6,4))*VLOOKUP($B2136,weights!$A$2:$R$6,6)^C2136*(VLOOKUP($B2136,weights!$A$2:$R$6,15)*EXP(VLOOKUP($B2136,weights!$A$2:$R$6,11)*D2136)+VLOOKUP($B2136,weights!$A$2:$R$6,16)*EXP(VLOOKUP($B2136,weights!$A$2:$R$6,12)*E2136)+VLOOKUP($B2136,weights!$A$2:$R$6,17)*EXP(VLOOKUP($B2136,weights!$A$2:$R$6,13)*F2136)+VLOOKUP($B2136,weights!$A$2:$R$6,18)*EXP(VLOOKUP($B2136,weights!$A$2:$R$6,14)*G2136))</f>
        <v>6.0189571208722734</v>
      </c>
    </row>
    <row r="2137" spans="1:8" ht="12.75" x14ac:dyDescent="0.2">
      <c r="A2137">
        <f t="shared" si="0"/>
        <v>86</v>
      </c>
      <c r="B2137" t="str">
        <f t="shared" ref="B2137:C2137" si="2111">B2112</f>
        <v>supermarket</v>
      </c>
      <c r="C2137">
        <f t="shared" si="2111"/>
        <v>0</v>
      </c>
      <c r="D2137">
        <f ca="1">OFFSET(walk!$A$2:$Y$402,TRUNC((ROW()-ROW($D$2))/COLUMNS(walk!$A$2:$Y$402)),MOD(ROW()-ROW($D$2),COLUMNS(walk!$A$2:$Y$402)),1,1)</f>
        <v>38</v>
      </c>
      <c r="E2137">
        <f ca="1">OFFSET(bike!$A$2:$Y$402,TRUNC((ROW()-ROW($E$2))/COLUMNS(bike!$A$2:$Y$402)),MOD(ROW()-ROW($E$2),COLUMNS(bike!$A$2:$Y$402)),1,1)</f>
        <v>14</v>
      </c>
      <c r="F2137">
        <f ca="1">OFFSET(transit!$A$2:$Y$402,TRUNC((ROW()-ROW($F$2))/COLUMNS(transit!$A$2:$Y$402)),MOD(ROW()-ROW($F$2),COLUMNS(transit!$A$2:$Y$402)),1,1)</f>
        <v>18</v>
      </c>
      <c r="G2137">
        <f ca="1">OFFSET(drive!$A$2:$Y$402,TRUNC((ROW()-ROW($G$2))/COLUMNS(drive!$A$2:$Y$402)),MOD(ROW()-ROW($G$2),COLUMNS(drive!$A$2:$Y$402)),1,1)</f>
        <v>10</v>
      </c>
      <c r="H2137" s="5">
        <f ca="1">(VLOOKUP($B2137,weights!$A$2:$R$6,4))*VLOOKUP($B2137,weights!$A$2:$R$6,6)^C2137*(VLOOKUP($B2137,weights!$A$2:$R$6,15)*EXP(VLOOKUP($B2137,weights!$A$2:$R$6,11)*D2137)+VLOOKUP($B2137,weights!$A$2:$R$6,16)*EXP(VLOOKUP($B2137,weights!$A$2:$R$6,12)*E2137)+VLOOKUP($B2137,weights!$A$2:$R$6,17)*EXP(VLOOKUP($B2137,weights!$A$2:$R$6,13)*F2137)+VLOOKUP($B2137,weights!$A$2:$R$6,18)*EXP(VLOOKUP($B2137,weights!$A$2:$R$6,14)*G2137))</f>
        <v>2.681773027116729</v>
      </c>
    </row>
    <row r="2138" spans="1:8" ht="12.75" x14ac:dyDescent="0.2">
      <c r="A2138">
        <f t="shared" si="0"/>
        <v>86</v>
      </c>
      <c r="B2138" t="str">
        <f t="shared" ref="B2138:C2138" si="2112">B2113</f>
        <v>supermarket</v>
      </c>
      <c r="C2138">
        <f t="shared" si="2112"/>
        <v>1</v>
      </c>
      <c r="D2138">
        <f ca="1">OFFSET(walk!$A$2:$Y$402,TRUNC((ROW()-ROW($D$2))/COLUMNS(walk!$A$2:$Y$402)),MOD(ROW()-ROW($D$2),COLUMNS(walk!$A$2:$Y$402)),1,1)</f>
        <v>52</v>
      </c>
      <c r="E2138">
        <f ca="1">OFFSET(bike!$A$2:$Y$402,TRUNC((ROW()-ROW($E$2))/COLUMNS(bike!$A$2:$Y$402)),MOD(ROW()-ROW($E$2),COLUMNS(bike!$A$2:$Y$402)),1,1)</f>
        <v>15</v>
      </c>
      <c r="F2138">
        <f ca="1">OFFSET(transit!$A$2:$Y$402,TRUNC((ROW()-ROW($F$2))/COLUMNS(transit!$A$2:$Y$402)),MOD(ROW()-ROW($F$2),COLUMNS(transit!$A$2:$Y$402)),1,1)</f>
        <v>23</v>
      </c>
      <c r="G2138">
        <f ca="1">OFFSET(drive!$A$2:$Y$402,TRUNC((ROW()-ROW($G$2))/COLUMNS(drive!$A$2:$Y$402)),MOD(ROW()-ROW($G$2),COLUMNS(drive!$A$2:$Y$402)),1,1)</f>
        <v>10</v>
      </c>
      <c r="H2138" s="5">
        <f ca="1">(VLOOKUP($B2138,weights!$A$2:$R$6,4))*VLOOKUP($B2138,weights!$A$2:$R$6,6)^C2138*(VLOOKUP($B2138,weights!$A$2:$R$6,15)*EXP(VLOOKUP($B2138,weights!$A$2:$R$6,11)*D2138)+VLOOKUP($B2138,weights!$A$2:$R$6,16)*EXP(VLOOKUP($B2138,weights!$A$2:$R$6,12)*E2138)+VLOOKUP($B2138,weights!$A$2:$R$6,17)*EXP(VLOOKUP($B2138,weights!$A$2:$R$6,13)*F2138)+VLOOKUP($B2138,weights!$A$2:$R$6,18)*EXP(VLOOKUP($B2138,weights!$A$2:$R$6,14)*G2138))</f>
        <v>1.3986408460808473</v>
      </c>
    </row>
    <row r="2139" spans="1:8" ht="12.75" x14ac:dyDescent="0.2">
      <c r="A2139">
        <f t="shared" si="0"/>
        <v>86</v>
      </c>
      <c r="B2139" t="str">
        <f t="shared" ref="B2139:C2139" si="2113">B2114</f>
        <v>supermarket</v>
      </c>
      <c r="C2139">
        <f t="shared" si="2113"/>
        <v>2</v>
      </c>
      <c r="D2139">
        <f ca="1">OFFSET(walk!$A$2:$Y$402,TRUNC((ROW()-ROW($D$2))/COLUMNS(walk!$A$2:$Y$402)),MOD(ROW()-ROW($D$2),COLUMNS(walk!$A$2:$Y$402)),1,1)</f>
        <v>57</v>
      </c>
      <c r="E2139">
        <f ca="1">OFFSET(bike!$A$2:$Y$402,TRUNC((ROW()-ROW($E$2))/COLUMNS(bike!$A$2:$Y$402)),MOD(ROW()-ROW($E$2),COLUMNS(bike!$A$2:$Y$402)),1,1)</f>
        <v>16</v>
      </c>
      <c r="F2139">
        <f ca="1">OFFSET(transit!$A$2:$Y$402,TRUNC((ROW()-ROW($F$2))/COLUMNS(transit!$A$2:$Y$402)),MOD(ROW()-ROW($F$2),COLUMNS(transit!$A$2:$Y$402)),1,1)</f>
        <v>29</v>
      </c>
      <c r="G2139">
        <f ca="1">OFFSET(drive!$A$2:$Y$402,TRUNC((ROW()-ROW($G$2))/COLUMNS(drive!$A$2:$Y$402)),MOD(ROW()-ROW($G$2),COLUMNS(drive!$A$2:$Y$402)),1,1)</f>
        <v>12</v>
      </c>
      <c r="H2139" s="5">
        <f ca="1">(VLOOKUP($B2139,weights!$A$2:$R$6,4))*VLOOKUP($B2139,weights!$A$2:$R$6,6)^C2139*(VLOOKUP($B2139,weights!$A$2:$R$6,15)*EXP(VLOOKUP($B2139,weights!$A$2:$R$6,11)*D2139)+VLOOKUP($B2139,weights!$A$2:$R$6,16)*EXP(VLOOKUP($B2139,weights!$A$2:$R$6,12)*E2139)+VLOOKUP($B2139,weights!$A$2:$R$6,17)*EXP(VLOOKUP($B2139,weights!$A$2:$R$6,13)*F2139)+VLOOKUP($B2139,weights!$A$2:$R$6,18)*EXP(VLOOKUP($B2139,weights!$A$2:$R$6,14)*G2139))</f>
        <v>0.52794470535449045</v>
      </c>
    </row>
    <row r="2140" spans="1:8" ht="12.75" x14ac:dyDescent="0.2">
      <c r="A2140">
        <f t="shared" si="0"/>
        <v>86</v>
      </c>
      <c r="B2140" t="str">
        <f t="shared" ref="B2140:C2140" si="2114">B2115</f>
        <v>supermarket</v>
      </c>
      <c r="C2140">
        <f t="shared" si="2114"/>
        <v>3</v>
      </c>
      <c r="D2140">
        <f ca="1">OFFSET(walk!$A$2:$Y$402,TRUNC((ROW()-ROW($D$2))/COLUMNS(walk!$A$2:$Y$402)),MOD(ROW()-ROW($D$2),COLUMNS(walk!$A$2:$Y$402)),1,1)</f>
        <v>65</v>
      </c>
      <c r="E2140">
        <f ca="1">OFFSET(bike!$A$2:$Y$402,TRUNC((ROW()-ROW($E$2))/COLUMNS(bike!$A$2:$Y$402)),MOD(ROW()-ROW($E$2),COLUMNS(bike!$A$2:$Y$402)),1,1)</f>
        <v>20</v>
      </c>
      <c r="F2140">
        <f ca="1">OFFSET(transit!$A$2:$Y$402,TRUNC((ROW()-ROW($F$2))/COLUMNS(transit!$A$2:$Y$402)),MOD(ROW()-ROW($F$2),COLUMNS(transit!$A$2:$Y$402)),1,1)</f>
        <v>36</v>
      </c>
      <c r="G2140">
        <f ca="1">OFFSET(drive!$A$2:$Y$402,TRUNC((ROW()-ROW($G$2))/COLUMNS(drive!$A$2:$Y$402)),MOD(ROW()-ROW($G$2),COLUMNS(drive!$A$2:$Y$402)),1,1)</f>
        <v>14</v>
      </c>
      <c r="H2140" s="5">
        <f ca="1">(VLOOKUP($B2140,weights!$A$2:$R$6,4))*VLOOKUP($B2140,weights!$A$2:$R$6,6)^C2140*(VLOOKUP($B2140,weights!$A$2:$R$6,15)*EXP(VLOOKUP($B2140,weights!$A$2:$R$6,11)*D2140)+VLOOKUP($B2140,weights!$A$2:$R$6,16)*EXP(VLOOKUP($B2140,weights!$A$2:$R$6,12)*E2140)+VLOOKUP($B2140,weights!$A$2:$R$6,17)*EXP(VLOOKUP($B2140,weights!$A$2:$R$6,13)*F2140)+VLOOKUP($B2140,weights!$A$2:$R$6,18)*EXP(VLOOKUP($B2140,weights!$A$2:$R$6,14)*G2140))</f>
        <v>0.19158504955903816</v>
      </c>
    </row>
    <row r="2141" spans="1:8" ht="12.75" x14ac:dyDescent="0.2">
      <c r="A2141">
        <f t="shared" si="0"/>
        <v>86</v>
      </c>
      <c r="B2141" t="str">
        <f t="shared" ref="B2141:C2141" si="2115">B2116</f>
        <v>supermarket</v>
      </c>
      <c r="C2141">
        <f t="shared" si="2115"/>
        <v>4</v>
      </c>
      <c r="D2141">
        <f ca="1">OFFSET(walk!$A$2:$Y$402,TRUNC((ROW()-ROW($D$2))/COLUMNS(walk!$A$2:$Y$402)),MOD(ROW()-ROW($D$2),COLUMNS(walk!$A$2:$Y$402)),1,1)</f>
        <v>81</v>
      </c>
      <c r="E2141">
        <f ca="1">OFFSET(bike!$A$2:$Y$402,TRUNC((ROW()-ROW($E$2))/COLUMNS(bike!$A$2:$Y$402)),MOD(ROW()-ROW($E$2),COLUMNS(bike!$A$2:$Y$402)),1,1)</f>
        <v>23</v>
      </c>
      <c r="F2141">
        <f ca="1">OFFSET(transit!$A$2:$Y$402,TRUNC((ROW()-ROW($F$2))/COLUMNS(transit!$A$2:$Y$402)),MOD(ROW()-ROW($F$2),COLUMNS(transit!$A$2:$Y$402)),1,1)</f>
        <v>36</v>
      </c>
      <c r="G2141">
        <f ca="1">OFFSET(drive!$A$2:$Y$402,TRUNC((ROW()-ROW($G$2))/COLUMNS(drive!$A$2:$Y$402)),MOD(ROW()-ROW($G$2),COLUMNS(drive!$A$2:$Y$402)),1,1)</f>
        <v>15</v>
      </c>
      <c r="H2141" s="5">
        <f ca="1">(VLOOKUP($B2141,weights!$A$2:$R$6,4))*VLOOKUP($B2141,weights!$A$2:$R$6,6)^C2141*(VLOOKUP($B2141,weights!$A$2:$R$6,15)*EXP(VLOOKUP($B2141,weights!$A$2:$R$6,11)*D2141)+VLOOKUP($B2141,weights!$A$2:$R$6,16)*EXP(VLOOKUP($B2141,weights!$A$2:$R$6,12)*E2141)+VLOOKUP($B2141,weights!$A$2:$R$6,17)*EXP(VLOOKUP($B2141,weights!$A$2:$R$6,13)*F2141)+VLOOKUP($B2141,weights!$A$2:$R$6,18)*EXP(VLOOKUP($B2141,weights!$A$2:$R$6,14)*G2141))</f>
        <v>9.0756621378666122E-2</v>
      </c>
    </row>
    <row r="2142" spans="1:8" ht="12.75" x14ac:dyDescent="0.2">
      <c r="A2142">
        <f t="shared" si="0"/>
        <v>86</v>
      </c>
      <c r="B2142" t="str">
        <f t="shared" ref="B2142:C2142" si="2116">B2117</f>
        <v>store</v>
      </c>
      <c r="C2142">
        <f t="shared" si="2116"/>
        <v>0</v>
      </c>
      <c r="D2142">
        <f ca="1">OFFSET(walk!$A$2:$Y$402,TRUNC((ROW()-ROW($D$2))/COLUMNS(walk!$A$2:$Y$402)),MOD(ROW()-ROW($D$2),COLUMNS(walk!$A$2:$Y$402)),1,1)</f>
        <v>2</v>
      </c>
      <c r="E2142">
        <f ca="1">OFFSET(bike!$A$2:$Y$402,TRUNC((ROW()-ROW($E$2))/COLUMNS(bike!$A$2:$Y$402)),MOD(ROW()-ROW($E$2),COLUMNS(bike!$A$2:$Y$402)),1,1)</f>
        <v>1</v>
      </c>
      <c r="F2142">
        <f ca="1">OFFSET(transit!$A$2:$Y$402,TRUNC((ROW()-ROW($F$2))/COLUMNS(transit!$A$2:$Y$402)),MOD(ROW()-ROW($F$2),COLUMNS(transit!$A$2:$Y$402)),1,1)</f>
        <v>2</v>
      </c>
      <c r="G2142">
        <f ca="1">OFFSET(drive!$A$2:$Y$402,TRUNC((ROW()-ROW($G$2))/COLUMNS(drive!$A$2:$Y$402)),MOD(ROW()-ROW($G$2),COLUMNS(drive!$A$2:$Y$402)),1,1)</f>
        <v>1</v>
      </c>
      <c r="H2142" s="5">
        <f ca="1">(VLOOKUP($B2142,weights!$A$2:$R$6,4))*VLOOKUP($B2142,weights!$A$2:$R$6,6)^C2142*(VLOOKUP($B2142,weights!$A$2:$R$6,15)*EXP(VLOOKUP($B2142,weights!$A$2:$R$6,11)*D2142)+VLOOKUP($B2142,weights!$A$2:$R$6,16)*EXP(VLOOKUP($B2142,weights!$A$2:$R$6,12)*E2142)+VLOOKUP($B2142,weights!$A$2:$R$6,17)*EXP(VLOOKUP($B2142,weights!$A$2:$R$6,13)*F2142)+VLOOKUP($B2142,weights!$A$2:$R$6,18)*EXP(VLOOKUP($B2142,weights!$A$2:$R$6,14)*G2142))</f>
        <v>28.330807361871702</v>
      </c>
    </row>
    <row r="2143" spans="1:8" ht="12.75" x14ac:dyDescent="0.2">
      <c r="A2143">
        <f t="shared" si="0"/>
        <v>86</v>
      </c>
      <c r="B2143" t="str">
        <f t="shared" ref="B2143:C2143" si="2117">B2118</f>
        <v>store</v>
      </c>
      <c r="C2143">
        <f t="shared" si="2117"/>
        <v>1</v>
      </c>
      <c r="D2143">
        <f ca="1">OFFSET(walk!$A$2:$Y$402,TRUNC((ROW()-ROW($D$2))/COLUMNS(walk!$A$2:$Y$402)),MOD(ROW()-ROW($D$2),COLUMNS(walk!$A$2:$Y$402)),1,1)</f>
        <v>8</v>
      </c>
      <c r="E2143">
        <f ca="1">OFFSET(bike!$A$2:$Y$402,TRUNC((ROW()-ROW($E$2))/COLUMNS(bike!$A$2:$Y$402)),MOD(ROW()-ROW($E$2),COLUMNS(bike!$A$2:$Y$402)),1,1)</f>
        <v>2</v>
      </c>
      <c r="F2143">
        <f ca="1">OFFSET(transit!$A$2:$Y$402,TRUNC((ROW()-ROW($F$2))/COLUMNS(transit!$A$2:$Y$402)),MOD(ROW()-ROW($F$2),COLUMNS(transit!$A$2:$Y$402)),1,1)</f>
        <v>5</v>
      </c>
      <c r="G2143">
        <f ca="1">OFFSET(drive!$A$2:$Y$402,TRUNC((ROW()-ROW($G$2))/COLUMNS(drive!$A$2:$Y$402)),MOD(ROW()-ROW($G$2),COLUMNS(drive!$A$2:$Y$402)),1,1)</f>
        <v>2</v>
      </c>
      <c r="H2143" s="5">
        <f ca="1">(VLOOKUP($B2143,weights!$A$2:$R$6,4))*VLOOKUP($B2143,weights!$A$2:$R$6,6)^C2143*(VLOOKUP($B2143,weights!$A$2:$R$6,15)*EXP(VLOOKUP($B2143,weights!$A$2:$R$6,11)*D2143)+VLOOKUP($B2143,weights!$A$2:$R$6,16)*EXP(VLOOKUP($B2143,weights!$A$2:$R$6,12)*E2143)+VLOOKUP($B2143,weights!$A$2:$R$6,17)*EXP(VLOOKUP($B2143,weights!$A$2:$R$6,13)*F2143)+VLOOKUP($B2143,weights!$A$2:$R$6,18)*EXP(VLOOKUP($B2143,weights!$A$2:$R$6,14)*G2143))</f>
        <v>9.6794473996357233</v>
      </c>
    </row>
    <row r="2144" spans="1:8" ht="12.75" x14ac:dyDescent="0.2">
      <c r="A2144">
        <f t="shared" si="0"/>
        <v>86</v>
      </c>
      <c r="B2144" t="str">
        <f t="shared" ref="B2144:C2144" si="2118">B2119</f>
        <v>store</v>
      </c>
      <c r="C2144">
        <f t="shared" si="2118"/>
        <v>2</v>
      </c>
      <c r="D2144">
        <f ca="1">OFFSET(walk!$A$2:$Y$402,TRUNC((ROW()-ROW($D$2))/COLUMNS(walk!$A$2:$Y$402)),MOD(ROW()-ROW($D$2),COLUMNS(walk!$A$2:$Y$402)),1,1)</f>
        <v>10</v>
      </c>
      <c r="E2144">
        <f ca="1">OFFSET(bike!$A$2:$Y$402,TRUNC((ROW()-ROW($E$2))/COLUMNS(bike!$A$2:$Y$402)),MOD(ROW()-ROW($E$2),COLUMNS(bike!$A$2:$Y$402)),1,1)</f>
        <v>3</v>
      </c>
      <c r="F2144">
        <f ca="1">OFFSET(transit!$A$2:$Y$402,TRUNC((ROW()-ROW($F$2))/COLUMNS(transit!$A$2:$Y$402)),MOD(ROW()-ROW($F$2),COLUMNS(transit!$A$2:$Y$402)),1,1)</f>
        <v>7</v>
      </c>
      <c r="G2144">
        <f ca="1">OFFSET(drive!$A$2:$Y$402,TRUNC((ROW()-ROW($G$2))/COLUMNS(drive!$A$2:$Y$402)),MOD(ROW()-ROW($G$2),COLUMNS(drive!$A$2:$Y$402)),1,1)</f>
        <v>2</v>
      </c>
      <c r="H2144" s="5">
        <f ca="1">(VLOOKUP($B2144,weights!$A$2:$R$6,4))*VLOOKUP($B2144,weights!$A$2:$R$6,6)^C2144*(VLOOKUP($B2144,weights!$A$2:$R$6,15)*EXP(VLOOKUP($B2144,weights!$A$2:$R$6,11)*D2144)+VLOOKUP($B2144,weights!$A$2:$R$6,16)*EXP(VLOOKUP($B2144,weights!$A$2:$R$6,12)*E2144)+VLOOKUP($B2144,weights!$A$2:$R$6,17)*EXP(VLOOKUP($B2144,weights!$A$2:$R$6,13)*F2144)+VLOOKUP($B2144,weights!$A$2:$R$6,18)*EXP(VLOOKUP($B2144,weights!$A$2:$R$6,14)*G2144))</f>
        <v>5.060423030751882</v>
      </c>
    </row>
    <row r="2145" spans="1:8" ht="12.75" x14ac:dyDescent="0.2">
      <c r="A2145">
        <f t="shared" si="0"/>
        <v>86</v>
      </c>
      <c r="B2145" t="str">
        <f t="shared" ref="B2145:C2145" si="2119">B2120</f>
        <v>store</v>
      </c>
      <c r="C2145">
        <f t="shared" si="2119"/>
        <v>3</v>
      </c>
      <c r="D2145">
        <f ca="1">OFFSET(walk!$A$2:$Y$402,TRUNC((ROW()-ROW($D$2))/COLUMNS(walk!$A$2:$Y$402)),MOD(ROW()-ROW($D$2),COLUMNS(walk!$A$2:$Y$402)),1,1)</f>
        <v>10</v>
      </c>
      <c r="E2145">
        <f ca="1">OFFSET(bike!$A$2:$Y$402,TRUNC((ROW()-ROW($E$2))/COLUMNS(bike!$A$2:$Y$402)),MOD(ROW()-ROW($E$2),COLUMNS(bike!$A$2:$Y$402)),1,1)</f>
        <v>3</v>
      </c>
      <c r="F2145">
        <f ca="1">OFFSET(transit!$A$2:$Y$402,TRUNC((ROW()-ROW($F$2))/COLUMNS(transit!$A$2:$Y$402)),MOD(ROW()-ROW($F$2),COLUMNS(transit!$A$2:$Y$402)),1,1)</f>
        <v>8</v>
      </c>
      <c r="G2145">
        <f ca="1">OFFSET(drive!$A$2:$Y$402,TRUNC((ROW()-ROW($G$2))/COLUMNS(drive!$A$2:$Y$402)),MOD(ROW()-ROW($G$2),COLUMNS(drive!$A$2:$Y$402)),1,1)</f>
        <v>2</v>
      </c>
      <c r="H2145" s="5">
        <f ca="1">(VLOOKUP($B2145,weights!$A$2:$R$6,4))*VLOOKUP($B2145,weights!$A$2:$R$6,6)^C2145*(VLOOKUP($B2145,weights!$A$2:$R$6,15)*EXP(VLOOKUP($B2145,weights!$A$2:$R$6,11)*D2145)+VLOOKUP($B2145,weights!$A$2:$R$6,16)*EXP(VLOOKUP($B2145,weights!$A$2:$R$6,12)*E2145)+VLOOKUP($B2145,weights!$A$2:$R$6,17)*EXP(VLOOKUP($B2145,weights!$A$2:$R$6,13)*F2145)+VLOOKUP($B2145,weights!$A$2:$R$6,18)*EXP(VLOOKUP($B2145,weights!$A$2:$R$6,14)*G2145))</f>
        <v>3.322240946202502</v>
      </c>
    </row>
    <row r="2146" spans="1:8" ht="12.75" x14ac:dyDescent="0.2">
      <c r="A2146">
        <f t="shared" si="0"/>
        <v>86</v>
      </c>
      <c r="B2146" t="str">
        <f t="shared" ref="B2146:C2146" si="2120">B2121</f>
        <v>store</v>
      </c>
      <c r="C2146">
        <f t="shared" si="2120"/>
        <v>4</v>
      </c>
      <c r="D2146">
        <f ca="1">OFFSET(walk!$A$2:$Y$402,TRUNC((ROW()-ROW($D$2))/COLUMNS(walk!$A$2:$Y$402)),MOD(ROW()-ROW($D$2),COLUMNS(walk!$A$2:$Y$402)),1,1)</f>
        <v>11</v>
      </c>
      <c r="E2146">
        <f ca="1">OFFSET(bike!$A$2:$Y$402,TRUNC((ROW()-ROW($E$2))/COLUMNS(bike!$A$2:$Y$402)),MOD(ROW()-ROW($E$2),COLUMNS(bike!$A$2:$Y$402)),1,1)</f>
        <v>5</v>
      </c>
      <c r="F2146">
        <f ca="1">OFFSET(transit!$A$2:$Y$402,TRUNC((ROW()-ROW($F$2))/COLUMNS(transit!$A$2:$Y$402)),MOD(ROW()-ROW($F$2),COLUMNS(transit!$A$2:$Y$402)),1,1)</f>
        <v>10</v>
      </c>
      <c r="G2146">
        <f ca="1">OFFSET(drive!$A$2:$Y$402,TRUNC((ROW()-ROW($G$2))/COLUMNS(drive!$A$2:$Y$402)),MOD(ROW()-ROW($G$2),COLUMNS(drive!$A$2:$Y$402)),1,1)</f>
        <v>3</v>
      </c>
      <c r="H2146" s="5">
        <f ca="1">(VLOOKUP($B2146,weights!$A$2:$R$6,4))*VLOOKUP($B2146,weights!$A$2:$R$6,6)^C2146*(VLOOKUP($B2146,weights!$A$2:$R$6,15)*EXP(VLOOKUP($B2146,weights!$A$2:$R$6,11)*D2146)+VLOOKUP($B2146,weights!$A$2:$R$6,16)*EXP(VLOOKUP($B2146,weights!$A$2:$R$6,12)*E2146)+VLOOKUP($B2146,weights!$A$2:$R$6,17)*EXP(VLOOKUP($B2146,weights!$A$2:$R$6,13)*F2146)+VLOOKUP($B2146,weights!$A$2:$R$6,18)*EXP(VLOOKUP($B2146,weights!$A$2:$R$6,14)*G2146))</f>
        <v>1.359864765566174</v>
      </c>
    </row>
    <row r="2147" spans="1:8" ht="12.75" x14ac:dyDescent="0.2">
      <c r="A2147">
        <f t="shared" si="0"/>
        <v>86</v>
      </c>
      <c r="B2147" t="str">
        <f t="shared" ref="B2147:C2147" si="2121">B2122</f>
        <v>pharmacy</v>
      </c>
      <c r="C2147">
        <f t="shared" si="2121"/>
        <v>0</v>
      </c>
      <c r="D2147">
        <f ca="1">OFFSET(walk!$A$2:$Y$402,TRUNC((ROW()-ROW($D$2))/COLUMNS(walk!$A$2:$Y$402)),MOD(ROW()-ROW($D$2),COLUMNS(walk!$A$2:$Y$402)),1,1)</f>
        <v>15</v>
      </c>
      <c r="E2147">
        <f ca="1">OFFSET(bike!$A$2:$Y$402,TRUNC((ROW()-ROW($E$2))/COLUMNS(bike!$A$2:$Y$402)),MOD(ROW()-ROW($E$2),COLUMNS(bike!$A$2:$Y$402)),1,1)</f>
        <v>4</v>
      </c>
      <c r="F2147">
        <f ca="1">OFFSET(transit!$A$2:$Y$402,TRUNC((ROW()-ROW($F$2))/COLUMNS(transit!$A$2:$Y$402)),MOD(ROW()-ROW($F$2),COLUMNS(transit!$A$2:$Y$402)),1,1)</f>
        <v>11</v>
      </c>
      <c r="G2147">
        <f ca="1">OFFSET(drive!$A$2:$Y$402,TRUNC((ROW()-ROW($G$2))/COLUMNS(drive!$A$2:$Y$402)),MOD(ROW()-ROW($G$2),COLUMNS(drive!$A$2:$Y$402)),1,1)</f>
        <v>3</v>
      </c>
      <c r="H2147" s="5">
        <f ca="1">(VLOOKUP($B2147,weights!$A$2:$R$6,4))*VLOOKUP($B2147,weights!$A$2:$R$6,6)^C2147*(VLOOKUP($B2147,weights!$A$2:$R$6,15)*EXP(VLOOKUP($B2147,weights!$A$2:$R$6,11)*D2147)+VLOOKUP($B2147,weights!$A$2:$R$6,16)*EXP(VLOOKUP($B2147,weights!$A$2:$R$6,12)*E2147)+VLOOKUP($B2147,weights!$A$2:$R$6,17)*EXP(VLOOKUP($B2147,weights!$A$2:$R$6,13)*F2147)+VLOOKUP($B2147,weights!$A$2:$R$6,18)*EXP(VLOOKUP($B2147,weights!$A$2:$R$6,14)*G2147))</f>
        <v>5.1686462630494692</v>
      </c>
    </row>
    <row r="2148" spans="1:8" ht="12.75" x14ac:dyDescent="0.2">
      <c r="A2148">
        <f t="shared" si="0"/>
        <v>86</v>
      </c>
      <c r="B2148" t="str">
        <f t="shared" ref="B2148:C2148" si="2122">B2123</f>
        <v>pharmacy</v>
      </c>
      <c r="C2148">
        <f t="shared" si="2122"/>
        <v>1</v>
      </c>
      <c r="D2148">
        <f ca="1">OFFSET(walk!$A$2:$Y$402,TRUNC((ROW()-ROW($D$2))/COLUMNS(walk!$A$2:$Y$402)),MOD(ROW()-ROW($D$2),COLUMNS(walk!$A$2:$Y$402)),1,1)</f>
        <v>15</v>
      </c>
      <c r="E2148">
        <f ca="1">OFFSET(bike!$A$2:$Y$402,TRUNC((ROW()-ROW($E$2))/COLUMNS(bike!$A$2:$Y$402)),MOD(ROW()-ROW($E$2),COLUMNS(bike!$A$2:$Y$402)),1,1)</f>
        <v>4</v>
      </c>
      <c r="F2148">
        <f ca="1">OFFSET(transit!$A$2:$Y$402,TRUNC((ROW()-ROW($F$2))/COLUMNS(transit!$A$2:$Y$402)),MOD(ROW()-ROW($F$2),COLUMNS(transit!$A$2:$Y$402)),1,1)</f>
        <v>11</v>
      </c>
      <c r="G2148">
        <f ca="1">OFFSET(drive!$A$2:$Y$402,TRUNC((ROW()-ROW($G$2))/COLUMNS(drive!$A$2:$Y$402)),MOD(ROW()-ROW($G$2),COLUMNS(drive!$A$2:$Y$402)),1,1)</f>
        <v>3</v>
      </c>
      <c r="H2148" s="5">
        <f ca="1">(VLOOKUP($B2148,weights!$A$2:$R$6,4))*VLOOKUP($B2148,weights!$A$2:$R$6,6)^C2148*(VLOOKUP($B2148,weights!$A$2:$R$6,15)*EXP(VLOOKUP($B2148,weights!$A$2:$R$6,11)*D2148)+VLOOKUP($B2148,weights!$A$2:$R$6,16)*EXP(VLOOKUP($B2148,weights!$A$2:$R$6,12)*E2148)+VLOOKUP($B2148,weights!$A$2:$R$6,17)*EXP(VLOOKUP($B2148,weights!$A$2:$R$6,13)*F2148)+VLOOKUP($B2148,weights!$A$2:$R$6,18)*EXP(VLOOKUP($B2148,weights!$A$2:$R$6,14)*G2148))</f>
        <v>2.4886074599867811</v>
      </c>
    </row>
    <row r="2149" spans="1:8" ht="12.75" x14ac:dyDescent="0.2">
      <c r="A2149">
        <f t="shared" si="0"/>
        <v>86</v>
      </c>
      <c r="B2149" t="str">
        <f t="shared" ref="B2149:C2149" si="2123">B2124</f>
        <v>pharmacy</v>
      </c>
      <c r="C2149">
        <f t="shared" si="2123"/>
        <v>2</v>
      </c>
      <c r="D2149">
        <f ca="1">OFFSET(walk!$A$2:$Y$402,TRUNC((ROW()-ROW($D$2))/COLUMNS(walk!$A$2:$Y$402)),MOD(ROW()-ROW($D$2),COLUMNS(walk!$A$2:$Y$402)),1,1)</f>
        <v>15</v>
      </c>
      <c r="E2149">
        <f ca="1">OFFSET(bike!$A$2:$Y$402,TRUNC((ROW()-ROW($E$2))/COLUMNS(bike!$A$2:$Y$402)),MOD(ROW()-ROW($E$2),COLUMNS(bike!$A$2:$Y$402)),1,1)</f>
        <v>4</v>
      </c>
      <c r="F2149">
        <f ca="1">OFFSET(transit!$A$2:$Y$402,TRUNC((ROW()-ROW($F$2))/COLUMNS(transit!$A$2:$Y$402)),MOD(ROW()-ROW($F$2),COLUMNS(transit!$A$2:$Y$402)),1,1)</f>
        <v>15</v>
      </c>
      <c r="G2149">
        <f ca="1">OFFSET(drive!$A$2:$Y$402,TRUNC((ROW()-ROW($G$2))/COLUMNS(drive!$A$2:$Y$402)),MOD(ROW()-ROW($G$2),COLUMNS(drive!$A$2:$Y$402)),1,1)</f>
        <v>3</v>
      </c>
      <c r="H2149" s="5">
        <f ca="1">(VLOOKUP($B2149,weights!$A$2:$R$6,4))*VLOOKUP($B2149,weights!$A$2:$R$6,6)^C2149*(VLOOKUP($B2149,weights!$A$2:$R$6,15)*EXP(VLOOKUP($B2149,weights!$A$2:$R$6,11)*D2149)+VLOOKUP($B2149,weights!$A$2:$R$6,16)*EXP(VLOOKUP($B2149,weights!$A$2:$R$6,12)*E2149)+VLOOKUP($B2149,weights!$A$2:$R$6,17)*EXP(VLOOKUP($B2149,weights!$A$2:$R$6,13)*F2149)+VLOOKUP($B2149,weights!$A$2:$R$6,18)*EXP(VLOOKUP($B2149,weights!$A$2:$R$6,14)*G2149))</f>
        <v>1.1414435577420159</v>
      </c>
    </row>
    <row r="2150" spans="1:8" ht="12.75" x14ac:dyDescent="0.2">
      <c r="A2150">
        <f t="shared" si="0"/>
        <v>86</v>
      </c>
      <c r="B2150" t="str">
        <f t="shared" ref="B2150:C2150" si="2124">B2125</f>
        <v>bank</v>
      </c>
      <c r="C2150">
        <f t="shared" si="2124"/>
        <v>0</v>
      </c>
      <c r="D2150">
        <f ca="1">OFFSET(walk!$A$2:$Y$402,TRUNC((ROW()-ROW($D$2))/COLUMNS(walk!$A$2:$Y$402)),MOD(ROW()-ROW($D$2),COLUMNS(walk!$A$2:$Y$402)),1,1)</f>
        <v>27</v>
      </c>
      <c r="E2150">
        <f ca="1">OFFSET(bike!$A$2:$Y$402,TRUNC((ROW()-ROW($E$2))/COLUMNS(bike!$A$2:$Y$402)),MOD(ROW()-ROW($E$2),COLUMNS(bike!$A$2:$Y$402)),1,1)</f>
        <v>8</v>
      </c>
      <c r="F2150">
        <f ca="1">OFFSET(transit!$A$2:$Y$402,TRUNC((ROW()-ROW($F$2))/COLUMNS(transit!$A$2:$Y$402)),MOD(ROW()-ROW($F$2),COLUMNS(transit!$A$2:$Y$402)),1,1)</f>
        <v>16</v>
      </c>
      <c r="G2150">
        <f ca="1">OFFSET(drive!$A$2:$Y$402,TRUNC((ROW()-ROW($G$2))/COLUMNS(drive!$A$2:$Y$402)),MOD(ROW()-ROW($G$2),COLUMNS(drive!$A$2:$Y$402)),1,1)</f>
        <v>6</v>
      </c>
      <c r="H2150" s="5">
        <f ca="1">(VLOOKUP($B2150,weights!$A$2:$R$6,4))*VLOOKUP($B2150,weights!$A$2:$R$6,6)^C2150*(VLOOKUP($B2150,weights!$A$2:$R$6,15)*EXP(VLOOKUP($B2150,weights!$A$2:$R$6,11)*D2150)+VLOOKUP($B2150,weights!$A$2:$R$6,16)*EXP(VLOOKUP($B2150,weights!$A$2:$R$6,12)*E2150)+VLOOKUP($B2150,weights!$A$2:$R$6,17)*EXP(VLOOKUP($B2150,weights!$A$2:$R$6,13)*F2150)+VLOOKUP($B2150,weights!$A$2:$R$6,18)*EXP(VLOOKUP($B2150,weights!$A$2:$R$6,14)*G2150))</f>
        <v>2.4160466404751961</v>
      </c>
    </row>
    <row r="2151" spans="1:8" ht="12.75" x14ac:dyDescent="0.2">
      <c r="A2151">
        <f t="shared" si="0"/>
        <v>86</v>
      </c>
      <c r="B2151" t="str">
        <f t="shared" ref="B2151:C2151" si="2125">B2126</f>
        <v>bank</v>
      </c>
      <c r="C2151">
        <f t="shared" si="2125"/>
        <v>1</v>
      </c>
      <c r="D2151">
        <f ca="1">OFFSET(walk!$A$2:$Y$402,TRUNC((ROW()-ROW($D$2))/COLUMNS(walk!$A$2:$Y$402)),MOD(ROW()-ROW($D$2),COLUMNS(walk!$A$2:$Y$402)),1,1)</f>
        <v>45</v>
      </c>
      <c r="E2151">
        <f ca="1">OFFSET(bike!$A$2:$Y$402,TRUNC((ROW()-ROW($E$2))/COLUMNS(bike!$A$2:$Y$402)),MOD(ROW()-ROW($E$2),COLUMNS(bike!$A$2:$Y$402)),1,1)</f>
        <v>14</v>
      </c>
      <c r="F2151">
        <f ca="1">OFFSET(transit!$A$2:$Y$402,TRUNC((ROW()-ROW($F$2))/COLUMNS(transit!$A$2:$Y$402)),MOD(ROW()-ROW($F$2),COLUMNS(transit!$A$2:$Y$402)),1,1)</f>
        <v>35</v>
      </c>
      <c r="G2151">
        <f ca="1">OFFSET(drive!$A$2:$Y$402,TRUNC((ROW()-ROW($G$2))/COLUMNS(drive!$A$2:$Y$402)),MOD(ROW()-ROW($G$2),COLUMNS(drive!$A$2:$Y$402)),1,1)</f>
        <v>8</v>
      </c>
      <c r="H2151" s="5">
        <f ca="1">(VLOOKUP($B2151,weights!$A$2:$R$6,4))*VLOOKUP($B2151,weights!$A$2:$R$6,6)^C2151*(VLOOKUP($B2151,weights!$A$2:$R$6,15)*EXP(VLOOKUP($B2151,weights!$A$2:$R$6,11)*D2151)+VLOOKUP($B2151,weights!$A$2:$R$6,16)*EXP(VLOOKUP($B2151,weights!$A$2:$R$6,12)*E2151)+VLOOKUP($B2151,weights!$A$2:$R$6,17)*EXP(VLOOKUP($B2151,weights!$A$2:$R$6,13)*F2151)+VLOOKUP($B2151,weights!$A$2:$R$6,18)*EXP(VLOOKUP($B2151,weights!$A$2:$R$6,14)*G2151))</f>
        <v>0.43824792787726946</v>
      </c>
    </row>
    <row r="2152" spans="1:8" ht="12.75" x14ac:dyDescent="0.2">
      <c r="A2152">
        <f t="shared" si="0"/>
        <v>87</v>
      </c>
      <c r="B2152" t="str">
        <f t="shared" ref="B2152:C2152" si="2126">B2127</f>
        <v>restaurant</v>
      </c>
      <c r="C2152">
        <f t="shared" si="2126"/>
        <v>0</v>
      </c>
      <c r="D2152">
        <f ca="1">OFFSET(walk!$A$2:$Y$402,TRUNC((ROW()-ROW($D$2))/COLUMNS(walk!$A$2:$Y$402)),MOD(ROW()-ROW($D$2),COLUMNS(walk!$A$2:$Y$402)),1,1)</f>
        <v>7</v>
      </c>
      <c r="E2152">
        <f ca="1">OFFSET(bike!$A$2:$Y$402,TRUNC((ROW()-ROW($E$2))/COLUMNS(bike!$A$2:$Y$402)),MOD(ROW()-ROW($E$2),COLUMNS(bike!$A$2:$Y$402)),1,1)</f>
        <v>2</v>
      </c>
      <c r="F2152">
        <f ca="1">OFFSET(transit!$A$2:$Y$402,TRUNC((ROW()-ROW($F$2))/COLUMNS(transit!$A$2:$Y$402)),MOD(ROW()-ROW($F$2),COLUMNS(transit!$A$2:$Y$402)),1,1)</f>
        <v>7</v>
      </c>
      <c r="G2152">
        <f ca="1">OFFSET(drive!$A$2:$Y$402,TRUNC((ROW()-ROW($G$2))/COLUMNS(drive!$A$2:$Y$402)),MOD(ROW()-ROW($G$2),COLUMNS(drive!$A$2:$Y$402)),1,1)</f>
        <v>2</v>
      </c>
      <c r="H2152" s="5">
        <f ca="1">(VLOOKUP($B2152,weights!$A$2:$R$6,4))*VLOOKUP($B2152,weights!$A$2:$R$6,6)^C2152*(VLOOKUP($B2152,weights!$A$2:$R$6,15)*EXP(VLOOKUP($B2152,weights!$A$2:$R$6,11)*D2152)+VLOOKUP($B2152,weights!$A$2:$R$6,16)*EXP(VLOOKUP($B2152,weights!$A$2:$R$6,12)*E2152)+VLOOKUP($B2152,weights!$A$2:$R$6,17)*EXP(VLOOKUP($B2152,weights!$A$2:$R$6,13)*F2152)+VLOOKUP($B2152,weights!$A$2:$R$6,18)*EXP(VLOOKUP($B2152,weights!$A$2:$R$6,14)*G2152))</f>
        <v>32.024622533391799</v>
      </c>
    </row>
    <row r="2153" spans="1:8" ht="12.75" x14ac:dyDescent="0.2">
      <c r="A2153">
        <f t="shared" si="0"/>
        <v>87</v>
      </c>
      <c r="B2153" t="str">
        <f t="shared" ref="B2153:C2153" si="2127">B2128</f>
        <v>restaurant</v>
      </c>
      <c r="C2153">
        <f t="shared" si="2127"/>
        <v>1</v>
      </c>
      <c r="D2153">
        <f ca="1">OFFSET(walk!$A$2:$Y$402,TRUNC((ROW()-ROW($D$2))/COLUMNS(walk!$A$2:$Y$402)),MOD(ROW()-ROW($D$2),COLUMNS(walk!$A$2:$Y$402)),1,1)</f>
        <v>7</v>
      </c>
      <c r="E2153">
        <f ca="1">OFFSET(bike!$A$2:$Y$402,TRUNC((ROW()-ROW($E$2))/COLUMNS(bike!$A$2:$Y$402)),MOD(ROW()-ROW($E$2),COLUMNS(bike!$A$2:$Y$402)),1,1)</f>
        <v>2</v>
      </c>
      <c r="F2153">
        <f ca="1">OFFSET(transit!$A$2:$Y$402,TRUNC((ROW()-ROW($F$2))/COLUMNS(transit!$A$2:$Y$402)),MOD(ROW()-ROW($F$2),COLUMNS(transit!$A$2:$Y$402)),1,1)</f>
        <v>7</v>
      </c>
      <c r="G2153">
        <f ca="1">OFFSET(drive!$A$2:$Y$402,TRUNC((ROW()-ROW($G$2))/COLUMNS(drive!$A$2:$Y$402)),MOD(ROW()-ROW($G$2),COLUMNS(drive!$A$2:$Y$402)),1,1)</f>
        <v>2</v>
      </c>
      <c r="H2153" s="5">
        <f ca="1">(VLOOKUP($B2153,weights!$A$2:$R$6,4))*VLOOKUP($B2153,weights!$A$2:$R$6,6)^C2153*(VLOOKUP($B2153,weights!$A$2:$R$6,15)*EXP(VLOOKUP($B2153,weights!$A$2:$R$6,11)*D2153)+VLOOKUP($B2153,weights!$A$2:$R$6,16)*EXP(VLOOKUP($B2153,weights!$A$2:$R$6,12)*E2153)+VLOOKUP($B2153,weights!$A$2:$R$6,17)*EXP(VLOOKUP($B2153,weights!$A$2:$R$6,13)*F2153)+VLOOKUP($B2153,weights!$A$2:$R$6,18)*EXP(VLOOKUP($B2153,weights!$A$2:$R$6,14)*G2153))</f>
        <v>28.70355056696598</v>
      </c>
    </row>
    <row r="2154" spans="1:8" ht="12.75" x14ac:dyDescent="0.2">
      <c r="A2154">
        <f t="shared" si="0"/>
        <v>87</v>
      </c>
      <c r="B2154" t="str">
        <f t="shared" ref="B2154:C2154" si="2128">B2129</f>
        <v>restaurant</v>
      </c>
      <c r="C2154">
        <f t="shared" si="2128"/>
        <v>2</v>
      </c>
      <c r="D2154">
        <f ca="1">OFFSET(walk!$A$2:$Y$402,TRUNC((ROW()-ROW($D$2))/COLUMNS(walk!$A$2:$Y$402)),MOD(ROW()-ROW($D$2),COLUMNS(walk!$A$2:$Y$402)),1,1)</f>
        <v>7</v>
      </c>
      <c r="E2154">
        <f ca="1">OFFSET(bike!$A$2:$Y$402,TRUNC((ROW()-ROW($E$2))/COLUMNS(bike!$A$2:$Y$402)),MOD(ROW()-ROW($E$2),COLUMNS(bike!$A$2:$Y$402)),1,1)</f>
        <v>3</v>
      </c>
      <c r="F2154">
        <f ca="1">OFFSET(transit!$A$2:$Y$402,TRUNC((ROW()-ROW($F$2))/COLUMNS(transit!$A$2:$Y$402)),MOD(ROW()-ROW($F$2),COLUMNS(transit!$A$2:$Y$402)),1,1)</f>
        <v>7</v>
      </c>
      <c r="G2154">
        <f ca="1">OFFSET(drive!$A$2:$Y$402,TRUNC((ROW()-ROW($G$2))/COLUMNS(drive!$A$2:$Y$402)),MOD(ROW()-ROW($G$2),COLUMNS(drive!$A$2:$Y$402)),1,1)</f>
        <v>3</v>
      </c>
      <c r="H2154" s="5">
        <f ca="1">(VLOOKUP($B2154,weights!$A$2:$R$6,4))*VLOOKUP($B2154,weights!$A$2:$R$6,6)^C2154*(VLOOKUP($B2154,weights!$A$2:$R$6,15)*EXP(VLOOKUP($B2154,weights!$A$2:$R$6,11)*D2154)+VLOOKUP($B2154,weights!$A$2:$R$6,16)*EXP(VLOOKUP($B2154,weights!$A$2:$R$6,12)*E2154)+VLOOKUP($B2154,weights!$A$2:$R$6,17)*EXP(VLOOKUP($B2154,weights!$A$2:$R$6,13)*F2154)+VLOOKUP($B2154,weights!$A$2:$R$6,18)*EXP(VLOOKUP($B2154,weights!$A$2:$R$6,14)*G2154))</f>
        <v>22.60212785073778</v>
      </c>
    </row>
    <row r="2155" spans="1:8" ht="12.75" x14ac:dyDescent="0.2">
      <c r="A2155">
        <f t="shared" si="0"/>
        <v>87</v>
      </c>
      <c r="B2155" t="str">
        <f t="shared" ref="B2155:C2155" si="2129">B2130</f>
        <v>restaurant</v>
      </c>
      <c r="C2155">
        <f t="shared" si="2129"/>
        <v>3</v>
      </c>
      <c r="D2155">
        <f ca="1">OFFSET(walk!$A$2:$Y$402,TRUNC((ROW()-ROW($D$2))/COLUMNS(walk!$A$2:$Y$402)),MOD(ROW()-ROW($D$2),COLUMNS(walk!$A$2:$Y$402)),1,1)</f>
        <v>10</v>
      </c>
      <c r="E2155">
        <f ca="1">OFFSET(bike!$A$2:$Y$402,TRUNC((ROW()-ROW($E$2))/COLUMNS(bike!$A$2:$Y$402)),MOD(ROW()-ROW($E$2),COLUMNS(bike!$A$2:$Y$402)),1,1)</f>
        <v>3</v>
      </c>
      <c r="F2155">
        <f ca="1">OFFSET(transit!$A$2:$Y$402,TRUNC((ROW()-ROW($F$2))/COLUMNS(transit!$A$2:$Y$402)),MOD(ROW()-ROW($F$2),COLUMNS(transit!$A$2:$Y$402)),1,1)</f>
        <v>9</v>
      </c>
      <c r="G2155">
        <f ca="1">OFFSET(drive!$A$2:$Y$402,TRUNC((ROW()-ROW($G$2))/COLUMNS(drive!$A$2:$Y$402)),MOD(ROW()-ROW($G$2),COLUMNS(drive!$A$2:$Y$402)),1,1)</f>
        <v>3</v>
      </c>
      <c r="H2155" s="5">
        <f ca="1">(VLOOKUP($B2155,weights!$A$2:$R$6,4))*VLOOKUP($B2155,weights!$A$2:$R$6,6)^C2155*(VLOOKUP($B2155,weights!$A$2:$R$6,15)*EXP(VLOOKUP($B2155,weights!$A$2:$R$6,11)*D2155)+VLOOKUP($B2155,weights!$A$2:$R$6,16)*EXP(VLOOKUP($B2155,weights!$A$2:$R$6,12)*E2155)+VLOOKUP($B2155,weights!$A$2:$R$6,17)*EXP(VLOOKUP($B2155,weights!$A$2:$R$6,13)*F2155)+VLOOKUP($B2155,weights!$A$2:$R$6,18)*EXP(VLOOKUP($B2155,weights!$A$2:$R$6,14)*G2155))</f>
        <v>17.706384657949243</v>
      </c>
    </row>
    <row r="2156" spans="1:8" ht="12.75" x14ac:dyDescent="0.2">
      <c r="A2156">
        <f t="shared" si="0"/>
        <v>87</v>
      </c>
      <c r="B2156" t="str">
        <f t="shared" ref="B2156:C2156" si="2130">B2131</f>
        <v>restaurant</v>
      </c>
      <c r="C2156">
        <f t="shared" si="2130"/>
        <v>4</v>
      </c>
      <c r="D2156">
        <f ca="1">OFFSET(walk!$A$2:$Y$402,TRUNC((ROW()-ROW($D$2))/COLUMNS(walk!$A$2:$Y$402)),MOD(ROW()-ROW($D$2),COLUMNS(walk!$A$2:$Y$402)),1,1)</f>
        <v>10</v>
      </c>
      <c r="E2156">
        <f ca="1">OFFSET(bike!$A$2:$Y$402,TRUNC((ROW()-ROW($E$2))/COLUMNS(bike!$A$2:$Y$402)),MOD(ROW()-ROW($E$2),COLUMNS(bike!$A$2:$Y$402)),1,1)</f>
        <v>3</v>
      </c>
      <c r="F2156">
        <f ca="1">OFFSET(transit!$A$2:$Y$402,TRUNC((ROW()-ROW($F$2))/COLUMNS(transit!$A$2:$Y$402)),MOD(ROW()-ROW($F$2),COLUMNS(transit!$A$2:$Y$402)),1,1)</f>
        <v>10</v>
      </c>
      <c r="G2156">
        <f ca="1">OFFSET(drive!$A$2:$Y$402,TRUNC((ROW()-ROW($G$2))/COLUMNS(drive!$A$2:$Y$402)),MOD(ROW()-ROW($G$2),COLUMNS(drive!$A$2:$Y$402)),1,1)</f>
        <v>3</v>
      </c>
      <c r="H2156" s="5">
        <f ca="1">(VLOOKUP($B2156,weights!$A$2:$R$6,4))*VLOOKUP($B2156,weights!$A$2:$R$6,6)^C2156*(VLOOKUP($B2156,weights!$A$2:$R$6,15)*EXP(VLOOKUP($B2156,weights!$A$2:$R$6,11)*D2156)+VLOOKUP($B2156,weights!$A$2:$R$6,16)*EXP(VLOOKUP($B2156,weights!$A$2:$R$6,12)*E2156)+VLOOKUP($B2156,weights!$A$2:$R$6,17)*EXP(VLOOKUP($B2156,weights!$A$2:$R$6,13)*F2156)+VLOOKUP($B2156,weights!$A$2:$R$6,18)*EXP(VLOOKUP($B2156,weights!$A$2:$R$6,14)*G2156))</f>
        <v>15.491518970976163</v>
      </c>
    </row>
    <row r="2157" spans="1:8" ht="12.75" x14ac:dyDescent="0.2">
      <c r="A2157">
        <f t="shared" si="0"/>
        <v>87</v>
      </c>
      <c r="B2157" t="str">
        <f t="shared" ref="B2157:C2157" si="2131">B2132</f>
        <v>restaurant</v>
      </c>
      <c r="C2157">
        <f t="shared" si="2131"/>
        <v>5</v>
      </c>
      <c r="D2157">
        <f ca="1">OFFSET(walk!$A$2:$Y$402,TRUNC((ROW()-ROW($D$2))/COLUMNS(walk!$A$2:$Y$402)),MOD(ROW()-ROW($D$2),COLUMNS(walk!$A$2:$Y$402)),1,1)</f>
        <v>10</v>
      </c>
      <c r="E2157">
        <f ca="1">OFFSET(bike!$A$2:$Y$402,TRUNC((ROW()-ROW($E$2))/COLUMNS(bike!$A$2:$Y$402)),MOD(ROW()-ROW($E$2),COLUMNS(bike!$A$2:$Y$402)),1,1)</f>
        <v>4</v>
      </c>
      <c r="F2157">
        <f ca="1">OFFSET(transit!$A$2:$Y$402,TRUNC((ROW()-ROW($F$2))/COLUMNS(transit!$A$2:$Y$402)),MOD(ROW()-ROW($F$2),COLUMNS(transit!$A$2:$Y$402)),1,1)</f>
        <v>10</v>
      </c>
      <c r="G2157">
        <f ca="1">OFFSET(drive!$A$2:$Y$402,TRUNC((ROW()-ROW($G$2))/COLUMNS(drive!$A$2:$Y$402)),MOD(ROW()-ROW($G$2),COLUMNS(drive!$A$2:$Y$402)),1,1)</f>
        <v>3</v>
      </c>
      <c r="H2157" s="5">
        <f ca="1">(VLOOKUP($B2157,weights!$A$2:$R$6,4))*VLOOKUP($B2157,weights!$A$2:$R$6,6)^C2157*(VLOOKUP($B2157,weights!$A$2:$R$6,15)*EXP(VLOOKUP($B2157,weights!$A$2:$R$6,11)*D2157)+VLOOKUP($B2157,weights!$A$2:$R$6,16)*EXP(VLOOKUP($B2157,weights!$A$2:$R$6,12)*E2157)+VLOOKUP($B2157,weights!$A$2:$R$6,17)*EXP(VLOOKUP($B2157,weights!$A$2:$R$6,13)*F2157)+VLOOKUP($B2157,weights!$A$2:$R$6,18)*EXP(VLOOKUP($B2157,weights!$A$2:$R$6,14)*G2157))</f>
        <v>12.92920263671974</v>
      </c>
    </row>
    <row r="2158" spans="1:8" ht="12.75" x14ac:dyDescent="0.2">
      <c r="A2158">
        <f t="shared" si="0"/>
        <v>87</v>
      </c>
      <c r="B2158" t="str">
        <f t="shared" ref="B2158:C2158" si="2132">B2133</f>
        <v>restaurant</v>
      </c>
      <c r="C2158">
        <f t="shared" si="2132"/>
        <v>6</v>
      </c>
      <c r="D2158">
        <f ca="1">OFFSET(walk!$A$2:$Y$402,TRUNC((ROW()-ROW($D$2))/COLUMNS(walk!$A$2:$Y$402)),MOD(ROW()-ROW($D$2),COLUMNS(walk!$A$2:$Y$402)),1,1)</f>
        <v>10</v>
      </c>
      <c r="E2158">
        <f ca="1">OFFSET(bike!$A$2:$Y$402,TRUNC((ROW()-ROW($E$2))/COLUMNS(bike!$A$2:$Y$402)),MOD(ROW()-ROW($E$2),COLUMNS(bike!$A$2:$Y$402)),1,1)</f>
        <v>4</v>
      </c>
      <c r="F2158">
        <f ca="1">OFFSET(transit!$A$2:$Y$402,TRUNC((ROW()-ROW($F$2))/COLUMNS(transit!$A$2:$Y$402)),MOD(ROW()-ROW($F$2),COLUMNS(transit!$A$2:$Y$402)),1,1)</f>
        <v>10</v>
      </c>
      <c r="G2158">
        <f ca="1">OFFSET(drive!$A$2:$Y$402,TRUNC((ROW()-ROW($G$2))/COLUMNS(drive!$A$2:$Y$402)),MOD(ROW()-ROW($G$2),COLUMNS(drive!$A$2:$Y$402)),1,1)</f>
        <v>3</v>
      </c>
      <c r="H2158" s="5">
        <f ca="1">(VLOOKUP($B2158,weights!$A$2:$R$6,4))*VLOOKUP($B2158,weights!$A$2:$R$6,6)^C2158*(VLOOKUP($B2158,weights!$A$2:$R$6,15)*EXP(VLOOKUP($B2158,weights!$A$2:$R$6,11)*D2158)+VLOOKUP($B2158,weights!$A$2:$R$6,16)*EXP(VLOOKUP($B2158,weights!$A$2:$R$6,12)*E2158)+VLOOKUP($B2158,weights!$A$2:$R$6,17)*EXP(VLOOKUP($B2158,weights!$A$2:$R$6,13)*F2158)+VLOOKUP($B2158,weights!$A$2:$R$6,18)*EXP(VLOOKUP($B2158,weights!$A$2:$R$6,14)*G2158))</f>
        <v>11.588396437356211</v>
      </c>
    </row>
    <row r="2159" spans="1:8" ht="12.75" x14ac:dyDescent="0.2">
      <c r="A2159">
        <f t="shared" si="0"/>
        <v>87</v>
      </c>
      <c r="B2159" t="str">
        <f t="shared" ref="B2159:C2159" si="2133">B2134</f>
        <v>restaurant</v>
      </c>
      <c r="C2159">
        <f t="shared" si="2133"/>
        <v>7</v>
      </c>
      <c r="D2159">
        <f ca="1">OFFSET(walk!$A$2:$Y$402,TRUNC((ROW()-ROW($D$2))/COLUMNS(walk!$A$2:$Y$402)),MOD(ROW()-ROW($D$2),COLUMNS(walk!$A$2:$Y$402)),1,1)</f>
        <v>13</v>
      </c>
      <c r="E2159">
        <f ca="1">OFFSET(bike!$A$2:$Y$402,TRUNC((ROW()-ROW($E$2))/COLUMNS(bike!$A$2:$Y$402)),MOD(ROW()-ROW($E$2),COLUMNS(bike!$A$2:$Y$402)),1,1)</f>
        <v>4</v>
      </c>
      <c r="F2159">
        <f ca="1">OFFSET(transit!$A$2:$Y$402,TRUNC((ROW()-ROW($F$2))/COLUMNS(transit!$A$2:$Y$402)),MOD(ROW()-ROW($F$2),COLUMNS(transit!$A$2:$Y$402)),1,1)</f>
        <v>10</v>
      </c>
      <c r="G2159">
        <f ca="1">OFFSET(drive!$A$2:$Y$402,TRUNC((ROW()-ROW($G$2))/COLUMNS(drive!$A$2:$Y$402)),MOD(ROW()-ROW($G$2),COLUMNS(drive!$A$2:$Y$402)),1,1)</f>
        <v>3</v>
      </c>
      <c r="H2159" s="5">
        <f ca="1">(VLOOKUP($B2159,weights!$A$2:$R$6,4))*VLOOKUP($B2159,weights!$A$2:$R$6,6)^C2159*(VLOOKUP($B2159,weights!$A$2:$R$6,15)*EXP(VLOOKUP($B2159,weights!$A$2:$R$6,11)*D2159)+VLOOKUP($B2159,weights!$A$2:$R$6,16)*EXP(VLOOKUP($B2159,weights!$A$2:$R$6,12)*E2159)+VLOOKUP($B2159,weights!$A$2:$R$6,17)*EXP(VLOOKUP($B2159,weights!$A$2:$R$6,13)*F2159)+VLOOKUP($B2159,weights!$A$2:$R$6,18)*EXP(VLOOKUP($B2159,weights!$A$2:$R$6,14)*G2159))</f>
        <v>9.9016195098756477</v>
      </c>
    </row>
    <row r="2160" spans="1:8" ht="12.75" x14ac:dyDescent="0.2">
      <c r="A2160">
        <f t="shared" si="0"/>
        <v>87</v>
      </c>
      <c r="B2160" t="str">
        <f t="shared" ref="B2160:C2160" si="2134">B2135</f>
        <v>restaurant</v>
      </c>
      <c r="C2160">
        <f t="shared" si="2134"/>
        <v>8</v>
      </c>
      <c r="D2160">
        <f ca="1">OFFSET(walk!$A$2:$Y$402,TRUNC((ROW()-ROW($D$2))/COLUMNS(walk!$A$2:$Y$402)),MOD(ROW()-ROW($D$2),COLUMNS(walk!$A$2:$Y$402)),1,1)</f>
        <v>14</v>
      </c>
      <c r="E2160">
        <f ca="1">OFFSET(bike!$A$2:$Y$402,TRUNC((ROW()-ROW($E$2))/COLUMNS(bike!$A$2:$Y$402)),MOD(ROW()-ROW($E$2),COLUMNS(bike!$A$2:$Y$402)),1,1)</f>
        <v>4</v>
      </c>
      <c r="F2160">
        <f ca="1">OFFSET(transit!$A$2:$Y$402,TRUNC((ROW()-ROW($F$2))/COLUMNS(transit!$A$2:$Y$402)),MOD(ROW()-ROW($F$2),COLUMNS(transit!$A$2:$Y$402)),1,1)</f>
        <v>11</v>
      </c>
      <c r="G2160">
        <f ca="1">OFFSET(drive!$A$2:$Y$402,TRUNC((ROW()-ROW($G$2))/COLUMNS(drive!$A$2:$Y$402)),MOD(ROW()-ROW($G$2),COLUMNS(drive!$A$2:$Y$402)),1,1)</f>
        <v>4</v>
      </c>
      <c r="H2160" s="5">
        <f ca="1">(VLOOKUP($B2160,weights!$A$2:$R$6,4))*VLOOKUP($B2160,weights!$A$2:$R$6,6)^C2160*(VLOOKUP($B2160,weights!$A$2:$R$6,15)*EXP(VLOOKUP($B2160,weights!$A$2:$R$6,11)*D2160)+VLOOKUP($B2160,weights!$A$2:$R$6,16)*EXP(VLOOKUP($B2160,weights!$A$2:$R$6,12)*E2160)+VLOOKUP($B2160,weights!$A$2:$R$6,17)*EXP(VLOOKUP($B2160,weights!$A$2:$R$6,13)*F2160)+VLOOKUP($B2160,weights!$A$2:$R$6,18)*EXP(VLOOKUP($B2160,weights!$A$2:$R$6,14)*G2160))</f>
        <v>7.9361023000974278</v>
      </c>
    </row>
    <row r="2161" spans="1:8" ht="12.75" x14ac:dyDescent="0.2">
      <c r="A2161">
        <f t="shared" si="0"/>
        <v>87</v>
      </c>
      <c r="B2161" t="str">
        <f t="shared" ref="B2161:C2161" si="2135">B2136</f>
        <v>restaurant</v>
      </c>
      <c r="C2161">
        <f t="shared" si="2135"/>
        <v>9</v>
      </c>
      <c r="D2161">
        <f ca="1">OFFSET(walk!$A$2:$Y$402,TRUNC((ROW()-ROW($D$2))/COLUMNS(walk!$A$2:$Y$402)),MOD(ROW()-ROW($D$2),COLUMNS(walk!$A$2:$Y$402)),1,1)</f>
        <v>14</v>
      </c>
      <c r="E2161">
        <f ca="1">OFFSET(bike!$A$2:$Y$402,TRUNC((ROW()-ROW($E$2))/COLUMNS(bike!$A$2:$Y$402)),MOD(ROW()-ROW($E$2),COLUMNS(bike!$A$2:$Y$402)),1,1)</f>
        <v>4</v>
      </c>
      <c r="F2161">
        <f ca="1">OFFSET(transit!$A$2:$Y$402,TRUNC((ROW()-ROW($F$2))/COLUMNS(transit!$A$2:$Y$402)),MOD(ROW()-ROW($F$2),COLUMNS(transit!$A$2:$Y$402)),1,1)</f>
        <v>11</v>
      </c>
      <c r="G2161">
        <f ca="1">OFFSET(drive!$A$2:$Y$402,TRUNC((ROW()-ROW($G$2))/COLUMNS(drive!$A$2:$Y$402)),MOD(ROW()-ROW($G$2),COLUMNS(drive!$A$2:$Y$402)),1,1)</f>
        <v>4</v>
      </c>
      <c r="H2161" s="5">
        <f ca="1">(VLOOKUP($B2161,weights!$A$2:$R$6,4))*VLOOKUP($B2161,weights!$A$2:$R$6,6)^C2161*(VLOOKUP($B2161,weights!$A$2:$R$6,15)*EXP(VLOOKUP($B2161,weights!$A$2:$R$6,11)*D2161)+VLOOKUP($B2161,weights!$A$2:$R$6,16)*EXP(VLOOKUP($B2161,weights!$A$2:$R$6,12)*E2161)+VLOOKUP($B2161,weights!$A$2:$R$6,17)*EXP(VLOOKUP($B2161,weights!$A$2:$R$6,13)*F2161)+VLOOKUP($B2161,weights!$A$2:$R$6,18)*EXP(VLOOKUP($B2161,weights!$A$2:$R$6,14)*G2161))</f>
        <v>7.1130990986058427</v>
      </c>
    </row>
    <row r="2162" spans="1:8" ht="12.75" x14ac:dyDescent="0.2">
      <c r="A2162">
        <f t="shared" si="0"/>
        <v>87</v>
      </c>
      <c r="B2162" t="str">
        <f t="shared" ref="B2162:C2162" si="2136">B2137</f>
        <v>supermarket</v>
      </c>
      <c r="C2162">
        <f t="shared" si="2136"/>
        <v>0</v>
      </c>
      <c r="D2162">
        <f ca="1">OFFSET(walk!$A$2:$Y$402,TRUNC((ROW()-ROW($D$2))/COLUMNS(walk!$A$2:$Y$402)),MOD(ROW()-ROW($D$2),COLUMNS(walk!$A$2:$Y$402)),1,1)</f>
        <v>33</v>
      </c>
      <c r="E2162">
        <f ca="1">OFFSET(bike!$A$2:$Y$402,TRUNC((ROW()-ROW($E$2))/COLUMNS(bike!$A$2:$Y$402)),MOD(ROW()-ROW($E$2),COLUMNS(bike!$A$2:$Y$402)),1,1)</f>
        <v>14</v>
      </c>
      <c r="F2162">
        <f ca="1">OFFSET(transit!$A$2:$Y$402,TRUNC((ROW()-ROW($F$2))/COLUMNS(transit!$A$2:$Y$402)),MOD(ROW()-ROW($F$2),COLUMNS(transit!$A$2:$Y$402)),1,1)</f>
        <v>22</v>
      </c>
      <c r="G2162">
        <f ca="1">OFFSET(drive!$A$2:$Y$402,TRUNC((ROW()-ROW($G$2))/COLUMNS(drive!$A$2:$Y$402)),MOD(ROW()-ROW($G$2),COLUMNS(drive!$A$2:$Y$402)),1,1)</f>
        <v>8</v>
      </c>
      <c r="H2162" s="5">
        <f ca="1">(VLOOKUP($B2162,weights!$A$2:$R$6,4))*VLOOKUP($B2162,weights!$A$2:$R$6,6)^C2162*(VLOOKUP($B2162,weights!$A$2:$R$6,15)*EXP(VLOOKUP($B2162,weights!$A$2:$R$6,11)*D2162)+VLOOKUP($B2162,weights!$A$2:$R$6,16)*EXP(VLOOKUP($B2162,weights!$A$2:$R$6,12)*E2162)+VLOOKUP($B2162,weights!$A$2:$R$6,17)*EXP(VLOOKUP($B2162,weights!$A$2:$R$6,13)*F2162)+VLOOKUP($B2162,weights!$A$2:$R$6,18)*EXP(VLOOKUP($B2162,weights!$A$2:$R$6,14)*G2162))</f>
        <v>3.5094765336326805</v>
      </c>
    </row>
    <row r="2163" spans="1:8" ht="12.75" x14ac:dyDescent="0.2">
      <c r="A2163">
        <f t="shared" si="0"/>
        <v>87</v>
      </c>
      <c r="B2163" t="str">
        <f t="shared" ref="B2163:C2163" si="2137">B2138</f>
        <v>supermarket</v>
      </c>
      <c r="C2163">
        <f t="shared" si="2137"/>
        <v>1</v>
      </c>
      <c r="D2163">
        <f ca="1">OFFSET(walk!$A$2:$Y$402,TRUNC((ROW()-ROW($D$2))/COLUMNS(walk!$A$2:$Y$402)),MOD(ROW()-ROW($D$2),COLUMNS(walk!$A$2:$Y$402)),1,1)</f>
        <v>46</v>
      </c>
      <c r="E2163">
        <f ca="1">OFFSET(bike!$A$2:$Y$402,TRUNC((ROW()-ROW($E$2))/COLUMNS(bike!$A$2:$Y$402)),MOD(ROW()-ROW($E$2),COLUMNS(bike!$A$2:$Y$402)),1,1)</f>
        <v>15</v>
      </c>
      <c r="F2163">
        <f ca="1">OFFSET(transit!$A$2:$Y$402,TRUNC((ROW()-ROW($F$2))/COLUMNS(transit!$A$2:$Y$402)),MOD(ROW()-ROW($F$2),COLUMNS(transit!$A$2:$Y$402)),1,1)</f>
        <v>25</v>
      </c>
      <c r="G2163">
        <f ca="1">OFFSET(drive!$A$2:$Y$402,TRUNC((ROW()-ROW($G$2))/COLUMNS(drive!$A$2:$Y$402)),MOD(ROW()-ROW($G$2),COLUMNS(drive!$A$2:$Y$402)),1,1)</f>
        <v>9</v>
      </c>
      <c r="H2163" s="5">
        <f ca="1">(VLOOKUP($B2163,weights!$A$2:$R$6,4))*VLOOKUP($B2163,weights!$A$2:$R$6,6)^C2163*(VLOOKUP($B2163,weights!$A$2:$R$6,15)*EXP(VLOOKUP($B2163,weights!$A$2:$R$6,11)*D2163)+VLOOKUP($B2163,weights!$A$2:$R$6,16)*EXP(VLOOKUP($B2163,weights!$A$2:$R$6,12)*E2163)+VLOOKUP($B2163,weights!$A$2:$R$6,17)*EXP(VLOOKUP($B2163,weights!$A$2:$R$6,13)*F2163)+VLOOKUP($B2163,weights!$A$2:$R$6,18)*EXP(VLOOKUP($B2163,weights!$A$2:$R$6,14)*G2163))</f>
        <v>1.6509232681826551</v>
      </c>
    </row>
    <row r="2164" spans="1:8" ht="12.75" x14ac:dyDescent="0.2">
      <c r="A2164">
        <f t="shared" si="0"/>
        <v>87</v>
      </c>
      <c r="B2164" t="str">
        <f t="shared" ref="B2164:C2164" si="2138">B2139</f>
        <v>supermarket</v>
      </c>
      <c r="C2164">
        <f t="shared" si="2138"/>
        <v>2</v>
      </c>
      <c r="D2164">
        <f ca="1">OFFSET(walk!$A$2:$Y$402,TRUNC((ROW()-ROW($D$2))/COLUMNS(walk!$A$2:$Y$402)),MOD(ROW()-ROW($D$2),COLUMNS(walk!$A$2:$Y$402)),1,1)</f>
        <v>51</v>
      </c>
      <c r="E2164">
        <f ca="1">OFFSET(bike!$A$2:$Y$402,TRUNC((ROW()-ROW($E$2))/COLUMNS(bike!$A$2:$Y$402)),MOD(ROW()-ROW($E$2),COLUMNS(bike!$A$2:$Y$402)),1,1)</f>
        <v>15</v>
      </c>
      <c r="F2164">
        <f ca="1">OFFSET(transit!$A$2:$Y$402,TRUNC((ROW()-ROW($F$2))/COLUMNS(transit!$A$2:$Y$402)),MOD(ROW()-ROW($F$2),COLUMNS(transit!$A$2:$Y$402)),1,1)</f>
        <v>27</v>
      </c>
      <c r="G2164">
        <f ca="1">OFFSET(drive!$A$2:$Y$402,TRUNC((ROW()-ROW($G$2))/COLUMNS(drive!$A$2:$Y$402)),MOD(ROW()-ROW($G$2),COLUMNS(drive!$A$2:$Y$402)),1,1)</f>
        <v>12</v>
      </c>
      <c r="H2164" s="5">
        <f ca="1">(VLOOKUP($B2164,weights!$A$2:$R$6,4))*VLOOKUP($B2164,weights!$A$2:$R$6,6)^C2164*(VLOOKUP($B2164,weights!$A$2:$R$6,15)*EXP(VLOOKUP($B2164,weights!$A$2:$R$6,11)*D2164)+VLOOKUP($B2164,weights!$A$2:$R$6,16)*EXP(VLOOKUP($B2164,weights!$A$2:$R$6,12)*E2164)+VLOOKUP($B2164,weights!$A$2:$R$6,17)*EXP(VLOOKUP($B2164,weights!$A$2:$R$6,13)*F2164)+VLOOKUP($B2164,weights!$A$2:$R$6,18)*EXP(VLOOKUP($B2164,weights!$A$2:$R$6,14)*G2164))</f>
        <v>0.55211875527429199</v>
      </c>
    </row>
    <row r="2165" spans="1:8" ht="12.75" x14ac:dyDescent="0.2">
      <c r="A2165">
        <f t="shared" si="0"/>
        <v>87</v>
      </c>
      <c r="B2165" t="str">
        <f t="shared" ref="B2165:C2165" si="2139">B2140</f>
        <v>supermarket</v>
      </c>
      <c r="C2165">
        <f t="shared" si="2139"/>
        <v>3</v>
      </c>
      <c r="D2165">
        <f ca="1">OFFSET(walk!$A$2:$Y$402,TRUNC((ROW()-ROW($D$2))/COLUMNS(walk!$A$2:$Y$402)),MOD(ROW()-ROW($D$2),COLUMNS(walk!$A$2:$Y$402)),1,1)</f>
        <v>58</v>
      </c>
      <c r="E2165">
        <f ca="1">OFFSET(bike!$A$2:$Y$402,TRUNC((ROW()-ROW($E$2))/COLUMNS(bike!$A$2:$Y$402)),MOD(ROW()-ROW($E$2),COLUMNS(bike!$A$2:$Y$402)),1,1)</f>
        <v>19</v>
      </c>
      <c r="F2165">
        <f ca="1">OFFSET(transit!$A$2:$Y$402,TRUNC((ROW()-ROW($F$2))/COLUMNS(transit!$A$2:$Y$402)),MOD(ROW()-ROW($F$2),COLUMNS(transit!$A$2:$Y$402)),1,1)</f>
        <v>34</v>
      </c>
      <c r="G2165">
        <f ca="1">OFFSET(drive!$A$2:$Y$402,TRUNC((ROW()-ROW($G$2))/COLUMNS(drive!$A$2:$Y$402)),MOD(ROW()-ROW($G$2),COLUMNS(drive!$A$2:$Y$402)),1,1)</f>
        <v>13</v>
      </c>
      <c r="H2165" s="5">
        <f ca="1">(VLOOKUP($B2165,weights!$A$2:$R$6,4))*VLOOKUP($B2165,weights!$A$2:$R$6,6)^C2165*(VLOOKUP($B2165,weights!$A$2:$R$6,15)*EXP(VLOOKUP($B2165,weights!$A$2:$R$6,11)*D2165)+VLOOKUP($B2165,weights!$A$2:$R$6,16)*EXP(VLOOKUP($B2165,weights!$A$2:$R$6,12)*E2165)+VLOOKUP($B2165,weights!$A$2:$R$6,17)*EXP(VLOOKUP($B2165,weights!$A$2:$R$6,13)*F2165)+VLOOKUP($B2165,weights!$A$2:$R$6,18)*EXP(VLOOKUP($B2165,weights!$A$2:$R$6,14)*G2165))</f>
        <v>0.23902709675384667</v>
      </c>
    </row>
    <row r="2166" spans="1:8" ht="12.75" x14ac:dyDescent="0.2">
      <c r="A2166">
        <f t="shared" si="0"/>
        <v>87</v>
      </c>
      <c r="B2166" t="str">
        <f t="shared" ref="B2166:C2166" si="2140">B2141</f>
        <v>supermarket</v>
      </c>
      <c r="C2166">
        <f t="shared" si="2140"/>
        <v>4</v>
      </c>
      <c r="D2166">
        <f ca="1">OFFSET(walk!$A$2:$Y$402,TRUNC((ROW()-ROW($D$2))/COLUMNS(walk!$A$2:$Y$402)),MOD(ROW()-ROW($D$2),COLUMNS(walk!$A$2:$Y$402)),1,1)</f>
        <v>74</v>
      </c>
      <c r="E2166">
        <f ca="1">OFFSET(bike!$A$2:$Y$402,TRUNC((ROW()-ROW($E$2))/COLUMNS(bike!$A$2:$Y$402)),MOD(ROW()-ROW($E$2),COLUMNS(bike!$A$2:$Y$402)),1,1)</f>
        <v>23</v>
      </c>
      <c r="F2166">
        <f ca="1">OFFSET(transit!$A$2:$Y$402,TRUNC((ROW()-ROW($F$2))/COLUMNS(transit!$A$2:$Y$402)),MOD(ROW()-ROW($F$2),COLUMNS(transit!$A$2:$Y$402)),1,1)</f>
        <v>39</v>
      </c>
      <c r="G2166">
        <f ca="1">OFFSET(drive!$A$2:$Y$402,TRUNC((ROW()-ROW($G$2))/COLUMNS(drive!$A$2:$Y$402)),MOD(ROW()-ROW($G$2),COLUMNS(drive!$A$2:$Y$402)),1,1)</f>
        <v>14</v>
      </c>
      <c r="H2166" s="5">
        <f ca="1">(VLOOKUP($B2166,weights!$A$2:$R$6,4))*VLOOKUP($B2166,weights!$A$2:$R$6,6)^C2166*(VLOOKUP($B2166,weights!$A$2:$R$6,15)*EXP(VLOOKUP($B2166,weights!$A$2:$R$6,11)*D2166)+VLOOKUP($B2166,weights!$A$2:$R$6,16)*EXP(VLOOKUP($B2166,weights!$A$2:$R$6,12)*E2166)+VLOOKUP($B2166,weights!$A$2:$R$6,17)*EXP(VLOOKUP($B2166,weights!$A$2:$R$6,13)*F2166)+VLOOKUP($B2166,weights!$A$2:$R$6,18)*EXP(VLOOKUP($B2166,weights!$A$2:$R$6,14)*G2166))</f>
        <v>0.1107155273934371</v>
      </c>
    </row>
    <row r="2167" spans="1:8" ht="12.75" x14ac:dyDescent="0.2">
      <c r="A2167">
        <f t="shared" si="0"/>
        <v>87</v>
      </c>
      <c r="B2167" t="str">
        <f t="shared" ref="B2167:C2167" si="2141">B2142</f>
        <v>store</v>
      </c>
      <c r="C2167">
        <f t="shared" si="2141"/>
        <v>0</v>
      </c>
      <c r="D2167">
        <f ca="1">OFFSET(walk!$A$2:$Y$402,TRUNC((ROW()-ROW($D$2))/COLUMNS(walk!$A$2:$Y$402)),MOD(ROW()-ROW($D$2),COLUMNS(walk!$A$2:$Y$402)),1,1)</f>
        <v>1</v>
      </c>
      <c r="E2167">
        <f ca="1">OFFSET(bike!$A$2:$Y$402,TRUNC((ROW()-ROW($E$2))/COLUMNS(bike!$A$2:$Y$402)),MOD(ROW()-ROW($E$2),COLUMNS(bike!$A$2:$Y$402)),1,1)</f>
        <v>0</v>
      </c>
      <c r="F2167">
        <f ca="1">OFFSET(transit!$A$2:$Y$402,TRUNC((ROW()-ROW($F$2))/COLUMNS(transit!$A$2:$Y$402)),MOD(ROW()-ROW($F$2),COLUMNS(transit!$A$2:$Y$402)),1,1)</f>
        <v>1</v>
      </c>
      <c r="G2167">
        <f ca="1">OFFSET(drive!$A$2:$Y$402,TRUNC((ROW()-ROW($G$2))/COLUMNS(drive!$A$2:$Y$402)),MOD(ROW()-ROW($G$2),COLUMNS(drive!$A$2:$Y$402)),1,1)</f>
        <v>0</v>
      </c>
      <c r="H2167" s="5">
        <f ca="1">(VLOOKUP($B2167,weights!$A$2:$R$6,4))*VLOOKUP($B2167,weights!$A$2:$R$6,6)^C2167*(VLOOKUP($B2167,weights!$A$2:$R$6,15)*EXP(VLOOKUP($B2167,weights!$A$2:$R$6,11)*D2167)+VLOOKUP($B2167,weights!$A$2:$R$6,16)*EXP(VLOOKUP($B2167,weights!$A$2:$R$6,12)*E2167)+VLOOKUP($B2167,weights!$A$2:$R$6,17)*EXP(VLOOKUP($B2167,weights!$A$2:$R$6,13)*F2167)+VLOOKUP($B2167,weights!$A$2:$R$6,18)*EXP(VLOOKUP($B2167,weights!$A$2:$R$6,14)*G2167))</f>
        <v>40.233936099961419</v>
      </c>
    </row>
    <row r="2168" spans="1:8" ht="12.75" x14ac:dyDescent="0.2">
      <c r="A2168">
        <f t="shared" si="0"/>
        <v>87</v>
      </c>
      <c r="B2168" t="str">
        <f t="shared" ref="B2168:C2168" si="2142">B2143</f>
        <v>store</v>
      </c>
      <c r="C2168">
        <f t="shared" si="2142"/>
        <v>1</v>
      </c>
      <c r="D2168">
        <f ca="1">OFFSET(walk!$A$2:$Y$402,TRUNC((ROW()-ROW($D$2))/COLUMNS(walk!$A$2:$Y$402)),MOD(ROW()-ROW($D$2),COLUMNS(walk!$A$2:$Y$402)),1,1)</f>
        <v>6</v>
      </c>
      <c r="E2168">
        <f ca="1">OFFSET(bike!$A$2:$Y$402,TRUNC((ROW()-ROW($E$2))/COLUMNS(bike!$A$2:$Y$402)),MOD(ROW()-ROW($E$2),COLUMNS(bike!$A$2:$Y$402)),1,1)</f>
        <v>2</v>
      </c>
      <c r="F2168">
        <f ca="1">OFFSET(transit!$A$2:$Y$402,TRUNC((ROW()-ROW($F$2))/COLUMNS(transit!$A$2:$Y$402)),MOD(ROW()-ROW($F$2),COLUMNS(transit!$A$2:$Y$402)),1,1)</f>
        <v>6</v>
      </c>
      <c r="G2168">
        <f ca="1">OFFSET(drive!$A$2:$Y$402,TRUNC((ROW()-ROW($G$2))/COLUMNS(drive!$A$2:$Y$402)),MOD(ROW()-ROW($G$2),COLUMNS(drive!$A$2:$Y$402)),1,1)</f>
        <v>2</v>
      </c>
      <c r="H2168" s="5">
        <f ca="1">(VLOOKUP($B2168,weights!$A$2:$R$6,4))*VLOOKUP($B2168,weights!$A$2:$R$6,6)^C2168*(VLOOKUP($B2168,weights!$A$2:$R$6,15)*EXP(VLOOKUP($B2168,weights!$A$2:$R$6,11)*D2168)+VLOOKUP($B2168,weights!$A$2:$R$6,16)*EXP(VLOOKUP($B2168,weights!$A$2:$R$6,12)*E2168)+VLOOKUP($B2168,weights!$A$2:$R$6,17)*EXP(VLOOKUP($B2168,weights!$A$2:$R$6,13)*F2168)+VLOOKUP($B2168,weights!$A$2:$R$6,18)*EXP(VLOOKUP($B2168,weights!$A$2:$R$6,14)*G2168))</f>
        <v>9.8065348736126552</v>
      </c>
    </row>
    <row r="2169" spans="1:8" ht="12.75" x14ac:dyDescent="0.2">
      <c r="A2169">
        <f t="shared" si="0"/>
        <v>87</v>
      </c>
      <c r="B2169" t="str">
        <f t="shared" ref="B2169:C2169" si="2143">B2144</f>
        <v>store</v>
      </c>
      <c r="C2169">
        <f t="shared" si="2143"/>
        <v>2</v>
      </c>
      <c r="D2169">
        <f ca="1">OFFSET(walk!$A$2:$Y$402,TRUNC((ROW()-ROW($D$2))/COLUMNS(walk!$A$2:$Y$402)),MOD(ROW()-ROW($D$2),COLUMNS(walk!$A$2:$Y$402)),1,1)</f>
        <v>8</v>
      </c>
      <c r="E2169">
        <f ca="1">OFFSET(bike!$A$2:$Y$402,TRUNC((ROW()-ROW($E$2))/COLUMNS(bike!$A$2:$Y$402)),MOD(ROW()-ROW($E$2),COLUMNS(bike!$A$2:$Y$402)),1,1)</f>
        <v>2</v>
      </c>
      <c r="F2169">
        <f ca="1">OFFSET(transit!$A$2:$Y$402,TRUNC((ROW()-ROW($F$2))/COLUMNS(transit!$A$2:$Y$402)),MOD(ROW()-ROW($F$2),COLUMNS(transit!$A$2:$Y$402)),1,1)</f>
        <v>8</v>
      </c>
      <c r="G2169">
        <f ca="1">OFFSET(drive!$A$2:$Y$402,TRUNC((ROW()-ROW($G$2))/COLUMNS(drive!$A$2:$Y$402)),MOD(ROW()-ROW($G$2),COLUMNS(drive!$A$2:$Y$402)),1,1)</f>
        <v>2</v>
      </c>
      <c r="H2169" s="5">
        <f ca="1">(VLOOKUP($B2169,weights!$A$2:$R$6,4))*VLOOKUP($B2169,weights!$A$2:$R$6,6)^C2169*(VLOOKUP($B2169,weights!$A$2:$R$6,15)*EXP(VLOOKUP($B2169,weights!$A$2:$R$6,11)*D2169)+VLOOKUP($B2169,weights!$A$2:$R$6,16)*EXP(VLOOKUP($B2169,weights!$A$2:$R$6,12)*E2169)+VLOOKUP($B2169,weights!$A$2:$R$6,17)*EXP(VLOOKUP($B2169,weights!$A$2:$R$6,13)*F2169)+VLOOKUP($B2169,weights!$A$2:$R$6,18)*EXP(VLOOKUP($B2169,weights!$A$2:$R$6,14)*G2169))</f>
        <v>5.9522320177632659</v>
      </c>
    </row>
    <row r="2170" spans="1:8" ht="12.75" x14ac:dyDescent="0.2">
      <c r="A2170">
        <f t="shared" si="0"/>
        <v>87</v>
      </c>
      <c r="B2170" t="str">
        <f t="shared" ref="B2170:C2170" si="2144">B2145</f>
        <v>store</v>
      </c>
      <c r="C2170">
        <f t="shared" si="2144"/>
        <v>3</v>
      </c>
      <c r="D2170">
        <f ca="1">OFFSET(walk!$A$2:$Y$402,TRUNC((ROW()-ROW($D$2))/COLUMNS(walk!$A$2:$Y$402)),MOD(ROW()-ROW($D$2),COLUMNS(walk!$A$2:$Y$402)),1,1)</f>
        <v>9</v>
      </c>
      <c r="E2170">
        <f ca="1">OFFSET(bike!$A$2:$Y$402,TRUNC((ROW()-ROW($E$2))/COLUMNS(bike!$A$2:$Y$402)),MOD(ROW()-ROW($E$2),COLUMNS(bike!$A$2:$Y$402)),1,1)</f>
        <v>2</v>
      </c>
      <c r="F2170">
        <f ca="1">OFFSET(transit!$A$2:$Y$402,TRUNC((ROW()-ROW($F$2))/COLUMNS(transit!$A$2:$Y$402)),MOD(ROW()-ROW($F$2),COLUMNS(transit!$A$2:$Y$402)),1,1)</f>
        <v>8</v>
      </c>
      <c r="G2170">
        <f ca="1">OFFSET(drive!$A$2:$Y$402,TRUNC((ROW()-ROW($G$2))/COLUMNS(drive!$A$2:$Y$402)),MOD(ROW()-ROW($G$2),COLUMNS(drive!$A$2:$Y$402)),1,1)</f>
        <v>2</v>
      </c>
      <c r="H2170" s="5">
        <f ca="1">(VLOOKUP($B2170,weights!$A$2:$R$6,4))*VLOOKUP($B2170,weights!$A$2:$R$6,6)^C2170*(VLOOKUP($B2170,weights!$A$2:$R$6,15)*EXP(VLOOKUP($B2170,weights!$A$2:$R$6,11)*D2170)+VLOOKUP($B2170,weights!$A$2:$R$6,16)*EXP(VLOOKUP($B2170,weights!$A$2:$R$6,12)*E2170)+VLOOKUP($B2170,weights!$A$2:$R$6,17)*EXP(VLOOKUP($B2170,weights!$A$2:$R$6,13)*F2170)+VLOOKUP($B2170,weights!$A$2:$R$6,18)*EXP(VLOOKUP($B2170,weights!$A$2:$R$6,14)*G2170))</f>
        <v>3.950331289842862</v>
      </c>
    </row>
    <row r="2171" spans="1:8" ht="12.75" x14ac:dyDescent="0.2">
      <c r="A2171">
        <f t="shared" si="0"/>
        <v>87</v>
      </c>
      <c r="B2171" t="str">
        <f t="shared" ref="B2171:C2171" si="2145">B2146</f>
        <v>store</v>
      </c>
      <c r="C2171">
        <f t="shared" si="2145"/>
        <v>4</v>
      </c>
      <c r="D2171">
        <f ca="1">OFFSET(walk!$A$2:$Y$402,TRUNC((ROW()-ROW($D$2))/COLUMNS(walk!$A$2:$Y$402)),MOD(ROW()-ROW($D$2),COLUMNS(walk!$A$2:$Y$402)),1,1)</f>
        <v>11</v>
      </c>
      <c r="E2171">
        <f ca="1">OFFSET(bike!$A$2:$Y$402,TRUNC((ROW()-ROW($E$2))/COLUMNS(bike!$A$2:$Y$402)),MOD(ROW()-ROW($E$2),COLUMNS(bike!$A$2:$Y$402)),1,1)</f>
        <v>3</v>
      </c>
      <c r="F2171">
        <f ca="1">OFFSET(transit!$A$2:$Y$402,TRUNC((ROW()-ROW($F$2))/COLUMNS(transit!$A$2:$Y$402)),MOD(ROW()-ROW($F$2),COLUMNS(transit!$A$2:$Y$402)),1,1)</f>
        <v>9</v>
      </c>
      <c r="G2171">
        <f ca="1">OFFSET(drive!$A$2:$Y$402,TRUNC((ROW()-ROW($G$2))/COLUMNS(drive!$A$2:$Y$402)),MOD(ROW()-ROW($G$2),COLUMNS(drive!$A$2:$Y$402)),1,1)</f>
        <v>3</v>
      </c>
      <c r="H2171" s="5">
        <f ca="1">(VLOOKUP($B2171,weights!$A$2:$R$6,4))*VLOOKUP($B2171,weights!$A$2:$R$6,6)^C2171*(VLOOKUP($B2171,weights!$A$2:$R$6,15)*EXP(VLOOKUP($B2171,weights!$A$2:$R$6,11)*D2171)+VLOOKUP($B2171,weights!$A$2:$R$6,16)*EXP(VLOOKUP($B2171,weights!$A$2:$R$6,12)*E2171)+VLOOKUP($B2171,weights!$A$2:$R$6,17)*EXP(VLOOKUP($B2171,weights!$A$2:$R$6,13)*F2171)+VLOOKUP($B2171,weights!$A$2:$R$6,18)*EXP(VLOOKUP($B2171,weights!$A$2:$R$6,14)*G2171))</f>
        <v>1.8618828336773776</v>
      </c>
    </row>
    <row r="2172" spans="1:8" ht="12.75" x14ac:dyDescent="0.2">
      <c r="A2172">
        <f t="shared" si="0"/>
        <v>87</v>
      </c>
      <c r="B2172" t="str">
        <f t="shared" ref="B2172:C2172" si="2146">B2147</f>
        <v>pharmacy</v>
      </c>
      <c r="C2172">
        <f t="shared" si="2146"/>
        <v>0</v>
      </c>
      <c r="D2172">
        <f ca="1">OFFSET(walk!$A$2:$Y$402,TRUNC((ROW()-ROW($D$2))/COLUMNS(walk!$A$2:$Y$402)),MOD(ROW()-ROW($D$2),COLUMNS(walk!$A$2:$Y$402)),1,1)</f>
        <v>9</v>
      </c>
      <c r="E2172">
        <f ca="1">OFFSET(bike!$A$2:$Y$402,TRUNC((ROW()-ROW($E$2))/COLUMNS(bike!$A$2:$Y$402)),MOD(ROW()-ROW($E$2),COLUMNS(bike!$A$2:$Y$402)),1,1)</f>
        <v>4</v>
      </c>
      <c r="F2172">
        <f ca="1">OFFSET(transit!$A$2:$Y$402,TRUNC((ROW()-ROW($F$2))/COLUMNS(transit!$A$2:$Y$402)),MOD(ROW()-ROW($F$2),COLUMNS(transit!$A$2:$Y$402)),1,1)</f>
        <v>9</v>
      </c>
      <c r="G2172">
        <f ca="1">OFFSET(drive!$A$2:$Y$402,TRUNC((ROW()-ROW($G$2))/COLUMNS(drive!$A$2:$Y$402)),MOD(ROW()-ROW($G$2),COLUMNS(drive!$A$2:$Y$402)),1,1)</f>
        <v>2</v>
      </c>
      <c r="H2172" s="5">
        <f ca="1">(VLOOKUP($B2172,weights!$A$2:$R$6,4))*VLOOKUP($B2172,weights!$A$2:$R$6,6)^C2172*(VLOOKUP($B2172,weights!$A$2:$R$6,15)*EXP(VLOOKUP($B2172,weights!$A$2:$R$6,11)*D2172)+VLOOKUP($B2172,weights!$A$2:$R$6,16)*EXP(VLOOKUP($B2172,weights!$A$2:$R$6,12)*E2172)+VLOOKUP($B2172,weights!$A$2:$R$6,17)*EXP(VLOOKUP($B2172,weights!$A$2:$R$6,13)*F2172)+VLOOKUP($B2172,weights!$A$2:$R$6,18)*EXP(VLOOKUP($B2172,weights!$A$2:$R$6,14)*G2172))</f>
        <v>6.6474522336613751</v>
      </c>
    </row>
    <row r="2173" spans="1:8" ht="12.75" x14ac:dyDescent="0.2">
      <c r="A2173">
        <f t="shared" si="0"/>
        <v>87</v>
      </c>
      <c r="B2173" t="str">
        <f t="shared" ref="B2173:C2173" si="2147">B2148</f>
        <v>pharmacy</v>
      </c>
      <c r="C2173">
        <f t="shared" si="2147"/>
        <v>1</v>
      </c>
      <c r="D2173">
        <f ca="1">OFFSET(walk!$A$2:$Y$402,TRUNC((ROW()-ROW($D$2))/COLUMNS(walk!$A$2:$Y$402)),MOD(ROW()-ROW($D$2),COLUMNS(walk!$A$2:$Y$402)),1,1)</f>
        <v>9</v>
      </c>
      <c r="E2173">
        <f ca="1">OFFSET(bike!$A$2:$Y$402,TRUNC((ROW()-ROW($E$2))/COLUMNS(bike!$A$2:$Y$402)),MOD(ROW()-ROW($E$2),COLUMNS(bike!$A$2:$Y$402)),1,1)</f>
        <v>4</v>
      </c>
      <c r="F2173">
        <f ca="1">OFFSET(transit!$A$2:$Y$402,TRUNC((ROW()-ROW($F$2))/COLUMNS(transit!$A$2:$Y$402)),MOD(ROW()-ROW($F$2),COLUMNS(transit!$A$2:$Y$402)),1,1)</f>
        <v>9</v>
      </c>
      <c r="G2173">
        <f ca="1">OFFSET(drive!$A$2:$Y$402,TRUNC((ROW()-ROW($G$2))/COLUMNS(drive!$A$2:$Y$402)),MOD(ROW()-ROW($G$2),COLUMNS(drive!$A$2:$Y$402)),1,1)</f>
        <v>2</v>
      </c>
      <c r="H2173" s="5">
        <f ca="1">(VLOOKUP($B2173,weights!$A$2:$R$6,4))*VLOOKUP($B2173,weights!$A$2:$R$6,6)^C2173*(VLOOKUP($B2173,weights!$A$2:$R$6,15)*EXP(VLOOKUP($B2173,weights!$A$2:$R$6,11)*D2173)+VLOOKUP($B2173,weights!$A$2:$R$6,16)*EXP(VLOOKUP($B2173,weights!$A$2:$R$6,12)*E2173)+VLOOKUP($B2173,weights!$A$2:$R$6,17)*EXP(VLOOKUP($B2173,weights!$A$2:$R$6,13)*F2173)+VLOOKUP($B2173,weights!$A$2:$R$6,18)*EXP(VLOOKUP($B2173,weights!$A$2:$R$6,14)*G2173))</f>
        <v>3.2006251495406617</v>
      </c>
    </row>
    <row r="2174" spans="1:8" ht="12.75" x14ac:dyDescent="0.2">
      <c r="A2174">
        <f t="shared" si="0"/>
        <v>87</v>
      </c>
      <c r="B2174" t="str">
        <f t="shared" ref="B2174:C2174" si="2148">B2149</f>
        <v>pharmacy</v>
      </c>
      <c r="C2174">
        <f t="shared" si="2148"/>
        <v>2</v>
      </c>
      <c r="D2174">
        <f ca="1">OFFSET(walk!$A$2:$Y$402,TRUNC((ROW()-ROW($D$2))/COLUMNS(walk!$A$2:$Y$402)),MOD(ROW()-ROW($D$2),COLUMNS(walk!$A$2:$Y$402)),1,1)</f>
        <v>15</v>
      </c>
      <c r="E2174">
        <f ca="1">OFFSET(bike!$A$2:$Y$402,TRUNC((ROW()-ROW($E$2))/COLUMNS(bike!$A$2:$Y$402)),MOD(ROW()-ROW($E$2),COLUMNS(bike!$A$2:$Y$402)),1,1)</f>
        <v>4</v>
      </c>
      <c r="F2174">
        <f ca="1">OFFSET(transit!$A$2:$Y$402,TRUNC((ROW()-ROW($F$2))/COLUMNS(transit!$A$2:$Y$402)),MOD(ROW()-ROW($F$2),COLUMNS(transit!$A$2:$Y$402)),1,1)</f>
        <v>15</v>
      </c>
      <c r="G2174">
        <f ca="1">OFFSET(drive!$A$2:$Y$402,TRUNC((ROW()-ROW($G$2))/COLUMNS(drive!$A$2:$Y$402)),MOD(ROW()-ROW($G$2),COLUMNS(drive!$A$2:$Y$402)),1,1)</f>
        <v>3</v>
      </c>
      <c r="H2174" s="5">
        <f ca="1">(VLOOKUP($B2174,weights!$A$2:$R$6,4))*VLOOKUP($B2174,weights!$A$2:$R$6,6)^C2174*(VLOOKUP($B2174,weights!$A$2:$R$6,15)*EXP(VLOOKUP($B2174,weights!$A$2:$R$6,11)*D2174)+VLOOKUP($B2174,weights!$A$2:$R$6,16)*EXP(VLOOKUP($B2174,weights!$A$2:$R$6,12)*E2174)+VLOOKUP($B2174,weights!$A$2:$R$6,17)*EXP(VLOOKUP($B2174,weights!$A$2:$R$6,13)*F2174)+VLOOKUP($B2174,weights!$A$2:$R$6,18)*EXP(VLOOKUP($B2174,weights!$A$2:$R$6,14)*G2174))</f>
        <v>1.1414435577420159</v>
      </c>
    </row>
    <row r="2175" spans="1:8" ht="12.75" x14ac:dyDescent="0.2">
      <c r="A2175">
        <f t="shared" si="0"/>
        <v>87</v>
      </c>
      <c r="B2175" t="str">
        <f t="shared" ref="B2175:C2175" si="2149">B2150</f>
        <v>bank</v>
      </c>
      <c r="C2175">
        <f t="shared" si="2149"/>
        <v>0</v>
      </c>
      <c r="D2175">
        <f ca="1">OFFSET(walk!$A$2:$Y$402,TRUNC((ROW()-ROW($D$2))/COLUMNS(walk!$A$2:$Y$402)),MOD(ROW()-ROW($D$2),COLUMNS(walk!$A$2:$Y$402)),1,1)</f>
        <v>20</v>
      </c>
      <c r="E2175">
        <f ca="1">OFFSET(bike!$A$2:$Y$402,TRUNC((ROW()-ROW($E$2))/COLUMNS(bike!$A$2:$Y$402)),MOD(ROW()-ROW($E$2),COLUMNS(bike!$A$2:$Y$402)),1,1)</f>
        <v>7</v>
      </c>
      <c r="F2175">
        <f ca="1">OFFSET(transit!$A$2:$Y$402,TRUNC((ROW()-ROW($F$2))/COLUMNS(transit!$A$2:$Y$402)),MOD(ROW()-ROW($F$2),COLUMNS(transit!$A$2:$Y$402)),1,1)</f>
        <v>14</v>
      </c>
      <c r="G2175">
        <f ca="1">OFFSET(drive!$A$2:$Y$402,TRUNC((ROW()-ROW($G$2))/COLUMNS(drive!$A$2:$Y$402)),MOD(ROW()-ROW($G$2),COLUMNS(drive!$A$2:$Y$402)),1,1)</f>
        <v>6</v>
      </c>
      <c r="H2175" s="5">
        <f ca="1">(VLOOKUP($B2175,weights!$A$2:$R$6,4))*VLOOKUP($B2175,weights!$A$2:$R$6,6)^C2175*(VLOOKUP($B2175,weights!$A$2:$R$6,15)*EXP(VLOOKUP($B2175,weights!$A$2:$R$6,11)*D2175)+VLOOKUP($B2175,weights!$A$2:$R$6,16)*EXP(VLOOKUP($B2175,weights!$A$2:$R$6,12)*E2175)+VLOOKUP($B2175,weights!$A$2:$R$6,17)*EXP(VLOOKUP($B2175,weights!$A$2:$R$6,13)*F2175)+VLOOKUP($B2175,weights!$A$2:$R$6,18)*EXP(VLOOKUP($B2175,weights!$A$2:$R$6,14)*G2175))</f>
        <v>2.7956718169595889</v>
      </c>
    </row>
    <row r="2176" spans="1:8" ht="12.75" x14ac:dyDescent="0.2">
      <c r="A2176">
        <f t="shared" si="0"/>
        <v>87</v>
      </c>
      <c r="B2176" t="str">
        <f t="shared" ref="B2176:C2176" si="2150">B2151</f>
        <v>bank</v>
      </c>
      <c r="C2176">
        <f t="shared" si="2150"/>
        <v>1</v>
      </c>
      <c r="D2176">
        <f ca="1">OFFSET(walk!$A$2:$Y$402,TRUNC((ROW()-ROW($D$2))/COLUMNS(walk!$A$2:$Y$402)),MOD(ROW()-ROW($D$2),COLUMNS(walk!$A$2:$Y$402)),1,1)</f>
        <v>46</v>
      </c>
      <c r="E2176">
        <f ca="1">OFFSET(bike!$A$2:$Y$402,TRUNC((ROW()-ROW($E$2))/COLUMNS(bike!$A$2:$Y$402)),MOD(ROW()-ROW($E$2),COLUMNS(bike!$A$2:$Y$402)),1,1)</f>
        <v>14</v>
      </c>
      <c r="F2176">
        <f ca="1">OFFSET(transit!$A$2:$Y$402,TRUNC((ROW()-ROW($F$2))/COLUMNS(transit!$A$2:$Y$402)),MOD(ROW()-ROW($F$2),COLUMNS(transit!$A$2:$Y$402)),1,1)</f>
        <v>36</v>
      </c>
      <c r="G2176">
        <f ca="1">OFFSET(drive!$A$2:$Y$402,TRUNC((ROW()-ROW($G$2))/COLUMNS(drive!$A$2:$Y$402)),MOD(ROW()-ROW($G$2),COLUMNS(drive!$A$2:$Y$402)),1,1)</f>
        <v>7</v>
      </c>
      <c r="H2176" s="5">
        <f ca="1">(VLOOKUP($B2176,weights!$A$2:$R$6,4))*VLOOKUP($B2176,weights!$A$2:$R$6,6)^C2176*(VLOOKUP($B2176,weights!$A$2:$R$6,15)*EXP(VLOOKUP($B2176,weights!$A$2:$R$6,11)*D2176)+VLOOKUP($B2176,weights!$A$2:$R$6,16)*EXP(VLOOKUP($B2176,weights!$A$2:$R$6,12)*E2176)+VLOOKUP($B2176,weights!$A$2:$R$6,17)*EXP(VLOOKUP($B2176,weights!$A$2:$R$6,13)*F2176)+VLOOKUP($B2176,weights!$A$2:$R$6,18)*EXP(VLOOKUP($B2176,weights!$A$2:$R$6,14)*G2176))</f>
        <v>0.52238680992175324</v>
      </c>
    </row>
    <row r="2177" spans="1:8" ht="12.75" x14ac:dyDescent="0.2">
      <c r="A2177">
        <f t="shared" si="0"/>
        <v>88</v>
      </c>
      <c r="B2177" t="str">
        <f t="shared" ref="B2177:C2177" si="2151">B2152</f>
        <v>restaurant</v>
      </c>
      <c r="C2177">
        <f t="shared" si="2151"/>
        <v>0</v>
      </c>
      <c r="D2177">
        <f ca="1">OFFSET(walk!$A$2:$Y$402,TRUNC((ROW()-ROW($D$2))/COLUMNS(walk!$A$2:$Y$402)),MOD(ROW()-ROW($D$2),COLUMNS(walk!$A$2:$Y$402)),1,1)</f>
        <v>9</v>
      </c>
      <c r="E2177">
        <f ca="1">OFFSET(bike!$A$2:$Y$402,TRUNC((ROW()-ROW($E$2))/COLUMNS(bike!$A$2:$Y$402)),MOD(ROW()-ROW($E$2),COLUMNS(bike!$A$2:$Y$402)),1,1)</f>
        <v>2</v>
      </c>
      <c r="F2177">
        <f ca="1">OFFSET(transit!$A$2:$Y$402,TRUNC((ROW()-ROW($F$2))/COLUMNS(transit!$A$2:$Y$402)),MOD(ROW()-ROW($F$2),COLUMNS(transit!$A$2:$Y$402)),1,1)</f>
        <v>6</v>
      </c>
      <c r="G2177">
        <f ca="1">OFFSET(drive!$A$2:$Y$402,TRUNC((ROW()-ROW($G$2))/COLUMNS(drive!$A$2:$Y$402)),MOD(ROW()-ROW($G$2),COLUMNS(drive!$A$2:$Y$402)),1,1)</f>
        <v>2</v>
      </c>
      <c r="H2177" s="5">
        <f ca="1">(VLOOKUP($B2177,weights!$A$2:$R$6,4))*VLOOKUP($B2177,weights!$A$2:$R$6,6)^C2177*(VLOOKUP($B2177,weights!$A$2:$R$6,15)*EXP(VLOOKUP($B2177,weights!$A$2:$R$6,11)*D2177)+VLOOKUP($B2177,weights!$A$2:$R$6,16)*EXP(VLOOKUP($B2177,weights!$A$2:$R$6,12)*E2177)+VLOOKUP($B2177,weights!$A$2:$R$6,17)*EXP(VLOOKUP($B2177,weights!$A$2:$R$6,13)*F2177)+VLOOKUP($B2177,weights!$A$2:$R$6,18)*EXP(VLOOKUP($B2177,weights!$A$2:$R$6,14)*G2177))</f>
        <v>31.430672004005245</v>
      </c>
    </row>
    <row r="2178" spans="1:8" ht="12.75" x14ac:dyDescent="0.2">
      <c r="A2178">
        <f t="shared" si="0"/>
        <v>88</v>
      </c>
      <c r="B2178" t="str">
        <f t="shared" ref="B2178:C2178" si="2152">B2153</f>
        <v>restaurant</v>
      </c>
      <c r="C2178">
        <f t="shared" si="2152"/>
        <v>1</v>
      </c>
      <c r="D2178">
        <f ca="1">OFFSET(walk!$A$2:$Y$402,TRUNC((ROW()-ROW($D$2))/COLUMNS(walk!$A$2:$Y$402)),MOD(ROW()-ROW($D$2),COLUMNS(walk!$A$2:$Y$402)),1,1)</f>
        <v>9</v>
      </c>
      <c r="E2178">
        <f ca="1">OFFSET(bike!$A$2:$Y$402,TRUNC((ROW()-ROW($E$2))/COLUMNS(bike!$A$2:$Y$402)),MOD(ROW()-ROW($E$2),COLUMNS(bike!$A$2:$Y$402)),1,1)</f>
        <v>3</v>
      </c>
      <c r="F2178">
        <f ca="1">OFFSET(transit!$A$2:$Y$402,TRUNC((ROW()-ROW($F$2))/COLUMNS(transit!$A$2:$Y$402)),MOD(ROW()-ROW($F$2),COLUMNS(transit!$A$2:$Y$402)),1,1)</f>
        <v>8</v>
      </c>
      <c r="G2178">
        <f ca="1">OFFSET(drive!$A$2:$Y$402,TRUNC((ROW()-ROW($G$2))/COLUMNS(drive!$A$2:$Y$402)),MOD(ROW()-ROW($G$2),COLUMNS(drive!$A$2:$Y$402)),1,1)</f>
        <v>3</v>
      </c>
      <c r="H2178" s="5">
        <f ca="1">(VLOOKUP($B2178,weights!$A$2:$R$6,4))*VLOOKUP($B2178,weights!$A$2:$R$6,6)^C2178*(VLOOKUP($B2178,weights!$A$2:$R$6,15)*EXP(VLOOKUP($B2178,weights!$A$2:$R$6,11)*D2178)+VLOOKUP($B2178,weights!$A$2:$R$6,16)*EXP(VLOOKUP($B2178,weights!$A$2:$R$6,12)*E2178)+VLOOKUP($B2178,weights!$A$2:$R$6,17)*EXP(VLOOKUP($B2178,weights!$A$2:$R$6,13)*F2178)+VLOOKUP($B2178,weights!$A$2:$R$6,18)*EXP(VLOOKUP($B2178,weights!$A$2:$R$6,14)*G2178))</f>
        <v>23.136593025094321</v>
      </c>
    </row>
    <row r="2179" spans="1:8" ht="12.75" x14ac:dyDescent="0.2">
      <c r="A2179">
        <f t="shared" si="0"/>
        <v>88</v>
      </c>
      <c r="B2179" t="str">
        <f t="shared" ref="B2179:C2179" si="2153">B2154</f>
        <v>restaurant</v>
      </c>
      <c r="C2179">
        <f t="shared" si="2153"/>
        <v>2</v>
      </c>
      <c r="D2179">
        <f ca="1">OFFSET(walk!$A$2:$Y$402,TRUNC((ROW()-ROW($D$2))/COLUMNS(walk!$A$2:$Y$402)),MOD(ROW()-ROW($D$2),COLUMNS(walk!$A$2:$Y$402)),1,1)</f>
        <v>9</v>
      </c>
      <c r="E2179">
        <f ca="1">OFFSET(bike!$A$2:$Y$402,TRUNC((ROW()-ROW($E$2))/COLUMNS(bike!$A$2:$Y$402)),MOD(ROW()-ROW($E$2),COLUMNS(bike!$A$2:$Y$402)),1,1)</f>
        <v>3</v>
      </c>
      <c r="F2179">
        <f ca="1">OFFSET(transit!$A$2:$Y$402,TRUNC((ROW()-ROW($F$2))/COLUMNS(transit!$A$2:$Y$402)),MOD(ROW()-ROW($F$2),COLUMNS(transit!$A$2:$Y$402)),1,1)</f>
        <v>8</v>
      </c>
      <c r="G2179">
        <f ca="1">OFFSET(drive!$A$2:$Y$402,TRUNC((ROW()-ROW($G$2))/COLUMNS(drive!$A$2:$Y$402)),MOD(ROW()-ROW($G$2),COLUMNS(drive!$A$2:$Y$402)),1,1)</f>
        <v>3</v>
      </c>
      <c r="H2179" s="5">
        <f ca="1">(VLOOKUP($B2179,weights!$A$2:$R$6,4))*VLOOKUP($B2179,weights!$A$2:$R$6,6)^C2179*(VLOOKUP($B2179,weights!$A$2:$R$6,15)*EXP(VLOOKUP($B2179,weights!$A$2:$R$6,11)*D2179)+VLOOKUP($B2179,weights!$A$2:$R$6,16)*EXP(VLOOKUP($B2179,weights!$A$2:$R$6,12)*E2179)+VLOOKUP($B2179,weights!$A$2:$R$6,17)*EXP(VLOOKUP($B2179,weights!$A$2:$R$6,13)*F2179)+VLOOKUP($B2179,weights!$A$2:$R$6,18)*EXP(VLOOKUP($B2179,weights!$A$2:$R$6,14)*G2179))</f>
        <v>20.73724263730676</v>
      </c>
    </row>
    <row r="2180" spans="1:8" ht="12.75" x14ac:dyDescent="0.2">
      <c r="A2180">
        <f t="shared" si="0"/>
        <v>88</v>
      </c>
      <c r="B2180" t="str">
        <f t="shared" ref="B2180:C2180" si="2154">B2155</f>
        <v>restaurant</v>
      </c>
      <c r="C2180">
        <f t="shared" si="2154"/>
        <v>3</v>
      </c>
      <c r="D2180">
        <f ca="1">OFFSET(walk!$A$2:$Y$402,TRUNC((ROW()-ROW($D$2))/COLUMNS(walk!$A$2:$Y$402)),MOD(ROW()-ROW($D$2),COLUMNS(walk!$A$2:$Y$402)),1,1)</f>
        <v>9</v>
      </c>
      <c r="E2180">
        <f ca="1">OFFSET(bike!$A$2:$Y$402,TRUNC((ROW()-ROW($E$2))/COLUMNS(bike!$A$2:$Y$402)),MOD(ROW()-ROW($E$2),COLUMNS(bike!$A$2:$Y$402)),1,1)</f>
        <v>3</v>
      </c>
      <c r="F2180">
        <f ca="1">OFFSET(transit!$A$2:$Y$402,TRUNC((ROW()-ROW($F$2))/COLUMNS(transit!$A$2:$Y$402)),MOD(ROW()-ROW($F$2),COLUMNS(transit!$A$2:$Y$402)),1,1)</f>
        <v>8</v>
      </c>
      <c r="G2180">
        <f ca="1">OFFSET(drive!$A$2:$Y$402,TRUNC((ROW()-ROW($G$2))/COLUMNS(drive!$A$2:$Y$402)),MOD(ROW()-ROW($G$2),COLUMNS(drive!$A$2:$Y$402)),1,1)</f>
        <v>3</v>
      </c>
      <c r="H2180" s="5">
        <f ca="1">(VLOOKUP($B2180,weights!$A$2:$R$6,4))*VLOOKUP($B2180,weights!$A$2:$R$6,6)^C2180*(VLOOKUP($B2180,weights!$A$2:$R$6,15)*EXP(VLOOKUP($B2180,weights!$A$2:$R$6,11)*D2180)+VLOOKUP($B2180,weights!$A$2:$R$6,16)*EXP(VLOOKUP($B2180,weights!$A$2:$R$6,12)*E2180)+VLOOKUP($B2180,weights!$A$2:$R$6,17)*EXP(VLOOKUP($B2180,weights!$A$2:$R$6,13)*F2180)+VLOOKUP($B2180,weights!$A$2:$R$6,18)*EXP(VLOOKUP($B2180,weights!$A$2:$R$6,14)*G2180))</f>
        <v>18.586713771215688</v>
      </c>
    </row>
    <row r="2181" spans="1:8" ht="12.75" x14ac:dyDescent="0.2">
      <c r="A2181">
        <f t="shared" si="0"/>
        <v>88</v>
      </c>
      <c r="B2181" t="str">
        <f t="shared" ref="B2181:C2181" si="2155">B2156</f>
        <v>restaurant</v>
      </c>
      <c r="C2181">
        <f t="shared" si="2155"/>
        <v>4</v>
      </c>
      <c r="D2181">
        <f ca="1">OFFSET(walk!$A$2:$Y$402,TRUNC((ROW()-ROW($D$2))/COLUMNS(walk!$A$2:$Y$402)),MOD(ROW()-ROW($D$2),COLUMNS(walk!$A$2:$Y$402)),1,1)</f>
        <v>12</v>
      </c>
      <c r="E2181">
        <f ca="1">OFFSET(bike!$A$2:$Y$402,TRUNC((ROW()-ROW($E$2))/COLUMNS(bike!$A$2:$Y$402)),MOD(ROW()-ROW($E$2),COLUMNS(bike!$A$2:$Y$402)),1,1)</f>
        <v>3</v>
      </c>
      <c r="F2181">
        <f ca="1">OFFSET(transit!$A$2:$Y$402,TRUNC((ROW()-ROW($F$2))/COLUMNS(transit!$A$2:$Y$402)),MOD(ROW()-ROW($F$2),COLUMNS(transit!$A$2:$Y$402)),1,1)</f>
        <v>9</v>
      </c>
      <c r="G2181">
        <f ca="1">OFFSET(drive!$A$2:$Y$402,TRUNC((ROW()-ROW($G$2))/COLUMNS(drive!$A$2:$Y$402)),MOD(ROW()-ROW($G$2),COLUMNS(drive!$A$2:$Y$402)),1,1)</f>
        <v>3</v>
      </c>
      <c r="H2181" s="5">
        <f ca="1">(VLOOKUP($B2181,weights!$A$2:$R$6,4))*VLOOKUP($B2181,weights!$A$2:$R$6,6)^C2181*(VLOOKUP($B2181,weights!$A$2:$R$6,15)*EXP(VLOOKUP($B2181,weights!$A$2:$R$6,11)*D2181)+VLOOKUP($B2181,weights!$A$2:$R$6,16)*EXP(VLOOKUP($B2181,weights!$A$2:$R$6,12)*E2181)+VLOOKUP($B2181,weights!$A$2:$R$6,17)*EXP(VLOOKUP($B2181,weights!$A$2:$R$6,13)*F2181)+VLOOKUP($B2181,weights!$A$2:$R$6,18)*EXP(VLOOKUP($B2181,weights!$A$2:$R$6,14)*G2181))</f>
        <v>15.372464425085584</v>
      </c>
    </row>
    <row r="2182" spans="1:8" ht="12.75" x14ac:dyDescent="0.2">
      <c r="A2182">
        <f t="shared" si="0"/>
        <v>88</v>
      </c>
      <c r="B2182" t="str">
        <f t="shared" ref="B2182:C2182" si="2156">B2157</f>
        <v>restaurant</v>
      </c>
      <c r="C2182">
        <f t="shared" si="2156"/>
        <v>5</v>
      </c>
      <c r="D2182">
        <f ca="1">OFFSET(walk!$A$2:$Y$402,TRUNC((ROW()-ROW($D$2))/COLUMNS(walk!$A$2:$Y$402)),MOD(ROW()-ROW($D$2),COLUMNS(walk!$A$2:$Y$402)),1,1)</f>
        <v>12</v>
      </c>
      <c r="E2182">
        <f ca="1">OFFSET(bike!$A$2:$Y$402,TRUNC((ROW()-ROW($E$2))/COLUMNS(bike!$A$2:$Y$402)),MOD(ROW()-ROW($E$2),COLUMNS(bike!$A$2:$Y$402)),1,1)</f>
        <v>4</v>
      </c>
      <c r="F2182">
        <f ca="1">OFFSET(transit!$A$2:$Y$402,TRUNC((ROW()-ROW($F$2))/COLUMNS(transit!$A$2:$Y$402)),MOD(ROW()-ROW($F$2),COLUMNS(transit!$A$2:$Y$402)),1,1)</f>
        <v>10</v>
      </c>
      <c r="G2182">
        <f ca="1">OFFSET(drive!$A$2:$Y$402,TRUNC((ROW()-ROW($G$2))/COLUMNS(drive!$A$2:$Y$402)),MOD(ROW()-ROW($G$2),COLUMNS(drive!$A$2:$Y$402)),1,1)</f>
        <v>3</v>
      </c>
      <c r="H2182" s="5">
        <f ca="1">(VLOOKUP($B2182,weights!$A$2:$R$6,4))*VLOOKUP($B2182,weights!$A$2:$R$6,6)^C2182*(VLOOKUP($B2182,weights!$A$2:$R$6,15)*EXP(VLOOKUP($B2182,weights!$A$2:$R$6,11)*D2182)+VLOOKUP($B2182,weights!$A$2:$R$6,16)*EXP(VLOOKUP($B2182,weights!$A$2:$R$6,12)*E2182)+VLOOKUP($B2182,weights!$A$2:$R$6,17)*EXP(VLOOKUP($B2182,weights!$A$2:$R$6,13)*F2182)+VLOOKUP($B2182,weights!$A$2:$R$6,18)*EXP(VLOOKUP($B2182,weights!$A$2:$R$6,14)*G2182))</f>
        <v>12.483113671383013</v>
      </c>
    </row>
    <row r="2183" spans="1:8" ht="12.75" x14ac:dyDescent="0.2">
      <c r="A2183">
        <f t="shared" si="0"/>
        <v>88</v>
      </c>
      <c r="B2183" t="str">
        <f t="shared" ref="B2183:C2183" si="2157">B2158</f>
        <v>restaurant</v>
      </c>
      <c r="C2183">
        <f t="shared" si="2157"/>
        <v>6</v>
      </c>
      <c r="D2183">
        <f ca="1">OFFSET(walk!$A$2:$Y$402,TRUNC((ROW()-ROW($D$2))/COLUMNS(walk!$A$2:$Y$402)),MOD(ROW()-ROW($D$2),COLUMNS(walk!$A$2:$Y$402)),1,1)</f>
        <v>12</v>
      </c>
      <c r="E2183">
        <f ca="1">OFFSET(bike!$A$2:$Y$402,TRUNC((ROW()-ROW($E$2))/COLUMNS(bike!$A$2:$Y$402)),MOD(ROW()-ROW($E$2),COLUMNS(bike!$A$2:$Y$402)),1,1)</f>
        <v>4</v>
      </c>
      <c r="F2183">
        <f ca="1">OFFSET(transit!$A$2:$Y$402,TRUNC((ROW()-ROW($F$2))/COLUMNS(transit!$A$2:$Y$402)),MOD(ROW()-ROW($F$2),COLUMNS(transit!$A$2:$Y$402)),1,1)</f>
        <v>10</v>
      </c>
      <c r="G2183">
        <f ca="1">OFFSET(drive!$A$2:$Y$402,TRUNC((ROW()-ROW($G$2))/COLUMNS(drive!$A$2:$Y$402)),MOD(ROW()-ROW($G$2),COLUMNS(drive!$A$2:$Y$402)),1,1)</f>
        <v>4</v>
      </c>
      <c r="H2183" s="5">
        <f ca="1">(VLOOKUP($B2183,weights!$A$2:$R$6,4))*VLOOKUP($B2183,weights!$A$2:$R$6,6)^C2183*(VLOOKUP($B2183,weights!$A$2:$R$6,15)*EXP(VLOOKUP($B2183,weights!$A$2:$R$6,11)*D2183)+VLOOKUP($B2183,weights!$A$2:$R$6,16)*EXP(VLOOKUP($B2183,weights!$A$2:$R$6,12)*E2183)+VLOOKUP($B2183,weights!$A$2:$R$6,17)*EXP(VLOOKUP($B2183,weights!$A$2:$R$6,13)*F2183)+VLOOKUP($B2183,weights!$A$2:$R$6,18)*EXP(VLOOKUP($B2183,weights!$A$2:$R$6,14)*G2183))</f>
        <v>10.393611669483832</v>
      </c>
    </row>
    <row r="2184" spans="1:8" ht="12.75" x14ac:dyDescent="0.2">
      <c r="A2184">
        <f t="shared" si="0"/>
        <v>88</v>
      </c>
      <c r="B2184" t="str">
        <f t="shared" ref="B2184:C2184" si="2158">B2159</f>
        <v>restaurant</v>
      </c>
      <c r="C2184">
        <f t="shared" si="2158"/>
        <v>7</v>
      </c>
      <c r="D2184">
        <f ca="1">OFFSET(walk!$A$2:$Y$402,TRUNC((ROW()-ROW($D$2))/COLUMNS(walk!$A$2:$Y$402)),MOD(ROW()-ROW($D$2),COLUMNS(walk!$A$2:$Y$402)),1,1)</f>
        <v>13</v>
      </c>
      <c r="E2184">
        <f ca="1">OFFSET(bike!$A$2:$Y$402,TRUNC((ROW()-ROW($E$2))/COLUMNS(bike!$A$2:$Y$402)),MOD(ROW()-ROW($E$2),COLUMNS(bike!$A$2:$Y$402)),1,1)</f>
        <v>4</v>
      </c>
      <c r="F2184">
        <f ca="1">OFFSET(transit!$A$2:$Y$402,TRUNC((ROW()-ROW($F$2))/COLUMNS(transit!$A$2:$Y$402)),MOD(ROW()-ROW($F$2),COLUMNS(transit!$A$2:$Y$402)),1,1)</f>
        <v>10</v>
      </c>
      <c r="G2184">
        <f ca="1">OFFSET(drive!$A$2:$Y$402,TRUNC((ROW()-ROW($G$2))/COLUMNS(drive!$A$2:$Y$402)),MOD(ROW()-ROW($G$2),COLUMNS(drive!$A$2:$Y$402)),1,1)</f>
        <v>4</v>
      </c>
      <c r="H2184" s="5">
        <f ca="1">(VLOOKUP($B2184,weights!$A$2:$R$6,4))*VLOOKUP($B2184,weights!$A$2:$R$6,6)^C2184*(VLOOKUP($B2184,weights!$A$2:$R$6,15)*EXP(VLOOKUP($B2184,weights!$A$2:$R$6,11)*D2184)+VLOOKUP($B2184,weights!$A$2:$R$6,16)*EXP(VLOOKUP($B2184,weights!$A$2:$R$6,12)*E2184)+VLOOKUP($B2184,weights!$A$2:$R$6,17)*EXP(VLOOKUP($B2184,weights!$A$2:$R$6,13)*F2184)+VLOOKUP($B2184,weights!$A$2:$R$6,18)*EXP(VLOOKUP($B2184,weights!$A$2:$R$6,14)*G2184))</f>
        <v>9.1891026022377726</v>
      </c>
    </row>
    <row r="2185" spans="1:8" ht="12.75" x14ac:dyDescent="0.2">
      <c r="A2185">
        <f t="shared" si="0"/>
        <v>88</v>
      </c>
      <c r="B2185" t="str">
        <f t="shared" ref="B2185:C2185" si="2159">B2160</f>
        <v>restaurant</v>
      </c>
      <c r="C2185">
        <f t="shared" si="2159"/>
        <v>8</v>
      </c>
      <c r="D2185">
        <f ca="1">OFFSET(walk!$A$2:$Y$402,TRUNC((ROW()-ROW($D$2))/COLUMNS(walk!$A$2:$Y$402)),MOD(ROW()-ROW($D$2),COLUMNS(walk!$A$2:$Y$402)),1,1)</f>
        <v>14</v>
      </c>
      <c r="E2185">
        <f ca="1">OFFSET(bike!$A$2:$Y$402,TRUNC((ROW()-ROW($E$2))/COLUMNS(bike!$A$2:$Y$402)),MOD(ROW()-ROW($E$2),COLUMNS(bike!$A$2:$Y$402)),1,1)</f>
        <v>4</v>
      </c>
      <c r="F2185">
        <f ca="1">OFFSET(transit!$A$2:$Y$402,TRUNC((ROW()-ROW($F$2))/COLUMNS(transit!$A$2:$Y$402)),MOD(ROW()-ROW($F$2),COLUMNS(transit!$A$2:$Y$402)),1,1)</f>
        <v>10</v>
      </c>
      <c r="G2185">
        <f ca="1">OFFSET(drive!$A$2:$Y$402,TRUNC((ROW()-ROW($G$2))/COLUMNS(drive!$A$2:$Y$402)),MOD(ROW()-ROW($G$2),COLUMNS(drive!$A$2:$Y$402)),1,1)</f>
        <v>4</v>
      </c>
      <c r="H2185" s="5">
        <f ca="1">(VLOOKUP($B2185,weights!$A$2:$R$6,4))*VLOOKUP($B2185,weights!$A$2:$R$6,6)^C2185*(VLOOKUP($B2185,weights!$A$2:$R$6,15)*EXP(VLOOKUP($B2185,weights!$A$2:$R$6,11)*D2185)+VLOOKUP($B2185,weights!$A$2:$R$6,16)*EXP(VLOOKUP($B2185,weights!$A$2:$R$6,12)*E2185)+VLOOKUP($B2185,weights!$A$2:$R$6,17)*EXP(VLOOKUP($B2185,weights!$A$2:$R$6,13)*F2185)+VLOOKUP($B2185,weights!$A$2:$R$6,18)*EXP(VLOOKUP($B2185,weights!$A$2:$R$6,14)*G2185))</f>
        <v>8.1456946511865453</v>
      </c>
    </row>
    <row r="2186" spans="1:8" ht="12.75" x14ac:dyDescent="0.2">
      <c r="A2186">
        <f t="shared" si="0"/>
        <v>88</v>
      </c>
      <c r="B2186" t="str">
        <f t="shared" ref="B2186:C2186" si="2160">B2161</f>
        <v>restaurant</v>
      </c>
      <c r="C2186">
        <f t="shared" si="2160"/>
        <v>9</v>
      </c>
      <c r="D2186">
        <f ca="1">OFFSET(walk!$A$2:$Y$402,TRUNC((ROW()-ROW($D$2))/COLUMNS(walk!$A$2:$Y$402)),MOD(ROW()-ROW($D$2),COLUMNS(walk!$A$2:$Y$402)),1,1)</f>
        <v>15</v>
      </c>
      <c r="E2186">
        <f ca="1">OFFSET(bike!$A$2:$Y$402,TRUNC((ROW()-ROW($E$2))/COLUMNS(bike!$A$2:$Y$402)),MOD(ROW()-ROW($E$2),COLUMNS(bike!$A$2:$Y$402)),1,1)</f>
        <v>5</v>
      </c>
      <c r="F2186">
        <f ca="1">OFFSET(transit!$A$2:$Y$402,TRUNC((ROW()-ROW($F$2))/COLUMNS(transit!$A$2:$Y$402)),MOD(ROW()-ROW($F$2),COLUMNS(transit!$A$2:$Y$402)),1,1)</f>
        <v>14</v>
      </c>
      <c r="G2186">
        <f ca="1">OFFSET(drive!$A$2:$Y$402,TRUNC((ROW()-ROW($G$2))/COLUMNS(drive!$A$2:$Y$402)),MOD(ROW()-ROW($G$2),COLUMNS(drive!$A$2:$Y$402)),1,1)</f>
        <v>4</v>
      </c>
      <c r="H2186" s="5">
        <f ca="1">(VLOOKUP($B2186,weights!$A$2:$R$6,4))*VLOOKUP($B2186,weights!$A$2:$R$6,6)^C2186*(VLOOKUP($B2186,weights!$A$2:$R$6,15)*EXP(VLOOKUP($B2186,weights!$A$2:$R$6,11)*D2186)+VLOOKUP($B2186,weights!$A$2:$R$6,16)*EXP(VLOOKUP($B2186,weights!$A$2:$R$6,12)*E2186)+VLOOKUP($B2186,weights!$A$2:$R$6,17)*EXP(VLOOKUP($B2186,weights!$A$2:$R$6,13)*F2186)+VLOOKUP($B2186,weights!$A$2:$R$6,18)*EXP(VLOOKUP($B2186,weights!$A$2:$R$6,14)*G2186))</f>
        <v>6.14418547828092</v>
      </c>
    </row>
    <row r="2187" spans="1:8" ht="12.75" x14ac:dyDescent="0.2">
      <c r="A2187">
        <f t="shared" si="0"/>
        <v>88</v>
      </c>
      <c r="B2187" t="str">
        <f t="shared" ref="B2187:C2187" si="2161">B2162</f>
        <v>supermarket</v>
      </c>
      <c r="C2187">
        <f t="shared" si="2161"/>
        <v>0</v>
      </c>
      <c r="D2187">
        <f ca="1">OFFSET(walk!$A$2:$Y$402,TRUNC((ROW()-ROW($D$2))/COLUMNS(walk!$A$2:$Y$402)),MOD(ROW()-ROW($D$2),COLUMNS(walk!$A$2:$Y$402)),1,1)</f>
        <v>35</v>
      </c>
      <c r="E2187">
        <f ca="1">OFFSET(bike!$A$2:$Y$402,TRUNC((ROW()-ROW($E$2))/COLUMNS(bike!$A$2:$Y$402)),MOD(ROW()-ROW($E$2),COLUMNS(bike!$A$2:$Y$402)),1,1)</f>
        <v>14</v>
      </c>
      <c r="F2187">
        <f ca="1">OFFSET(transit!$A$2:$Y$402,TRUNC((ROW()-ROW($F$2))/COLUMNS(transit!$A$2:$Y$402)),MOD(ROW()-ROW($F$2),COLUMNS(transit!$A$2:$Y$402)),1,1)</f>
        <v>21</v>
      </c>
      <c r="G2187">
        <f ca="1">OFFSET(drive!$A$2:$Y$402,TRUNC((ROW()-ROW($G$2))/COLUMNS(drive!$A$2:$Y$402)),MOD(ROW()-ROW($G$2),COLUMNS(drive!$A$2:$Y$402)),1,1)</f>
        <v>8</v>
      </c>
      <c r="H2187" s="5">
        <f ca="1">(VLOOKUP($B2187,weights!$A$2:$R$6,4))*VLOOKUP($B2187,weights!$A$2:$R$6,6)^C2187*(VLOOKUP($B2187,weights!$A$2:$R$6,15)*EXP(VLOOKUP($B2187,weights!$A$2:$R$6,11)*D2187)+VLOOKUP($B2187,weights!$A$2:$R$6,16)*EXP(VLOOKUP($B2187,weights!$A$2:$R$6,12)*E2187)+VLOOKUP($B2187,weights!$A$2:$R$6,17)*EXP(VLOOKUP($B2187,weights!$A$2:$R$6,13)*F2187)+VLOOKUP($B2187,weights!$A$2:$R$6,18)*EXP(VLOOKUP($B2187,weights!$A$2:$R$6,14)*G2187))</f>
        <v>3.5542584949129106</v>
      </c>
    </row>
    <row r="2188" spans="1:8" ht="12.75" x14ac:dyDescent="0.2">
      <c r="A2188">
        <f t="shared" si="0"/>
        <v>88</v>
      </c>
      <c r="B2188" t="str">
        <f t="shared" ref="B2188:C2188" si="2162">B2163</f>
        <v>supermarket</v>
      </c>
      <c r="C2188">
        <f t="shared" si="2162"/>
        <v>1</v>
      </c>
      <c r="D2188">
        <f ca="1">OFFSET(walk!$A$2:$Y$402,TRUNC((ROW()-ROW($D$2))/COLUMNS(walk!$A$2:$Y$402)),MOD(ROW()-ROW($D$2),COLUMNS(walk!$A$2:$Y$402)),1,1)</f>
        <v>48</v>
      </c>
      <c r="E2188">
        <f ca="1">OFFSET(bike!$A$2:$Y$402,TRUNC((ROW()-ROW($E$2))/COLUMNS(bike!$A$2:$Y$402)),MOD(ROW()-ROW($E$2),COLUMNS(bike!$A$2:$Y$402)),1,1)</f>
        <v>15</v>
      </c>
      <c r="F2188">
        <f ca="1">OFFSET(transit!$A$2:$Y$402,TRUNC((ROW()-ROW($F$2))/COLUMNS(transit!$A$2:$Y$402)),MOD(ROW()-ROW($F$2),COLUMNS(transit!$A$2:$Y$402)),1,1)</f>
        <v>25</v>
      </c>
      <c r="G2188">
        <f ca="1">OFFSET(drive!$A$2:$Y$402,TRUNC((ROW()-ROW($G$2))/COLUMNS(drive!$A$2:$Y$402)),MOD(ROW()-ROW($G$2),COLUMNS(drive!$A$2:$Y$402)),1,1)</f>
        <v>9</v>
      </c>
      <c r="H2188" s="5">
        <f ca="1">(VLOOKUP($B2188,weights!$A$2:$R$6,4))*VLOOKUP($B2188,weights!$A$2:$R$6,6)^C2188*(VLOOKUP($B2188,weights!$A$2:$R$6,15)*EXP(VLOOKUP($B2188,weights!$A$2:$R$6,11)*D2188)+VLOOKUP($B2188,weights!$A$2:$R$6,16)*EXP(VLOOKUP($B2188,weights!$A$2:$R$6,12)*E2188)+VLOOKUP($B2188,weights!$A$2:$R$6,17)*EXP(VLOOKUP($B2188,weights!$A$2:$R$6,13)*F2188)+VLOOKUP($B2188,weights!$A$2:$R$6,18)*EXP(VLOOKUP($B2188,weights!$A$2:$R$6,14)*G2188))</f>
        <v>1.6509147661046697</v>
      </c>
    </row>
    <row r="2189" spans="1:8" ht="12.75" x14ac:dyDescent="0.2">
      <c r="A2189">
        <f t="shared" si="0"/>
        <v>88</v>
      </c>
      <c r="B2189" t="str">
        <f t="shared" ref="B2189:C2189" si="2163">B2164</f>
        <v>supermarket</v>
      </c>
      <c r="C2189">
        <f t="shared" si="2163"/>
        <v>2</v>
      </c>
      <c r="D2189">
        <f ca="1">OFFSET(walk!$A$2:$Y$402,TRUNC((ROW()-ROW($D$2))/COLUMNS(walk!$A$2:$Y$402)),MOD(ROW()-ROW($D$2),COLUMNS(walk!$A$2:$Y$402)),1,1)</f>
        <v>53</v>
      </c>
      <c r="E2189">
        <f ca="1">OFFSET(bike!$A$2:$Y$402,TRUNC((ROW()-ROW($E$2))/COLUMNS(bike!$A$2:$Y$402)),MOD(ROW()-ROW($E$2),COLUMNS(bike!$A$2:$Y$402)),1,1)</f>
        <v>16</v>
      </c>
      <c r="F2189">
        <f ca="1">OFFSET(transit!$A$2:$Y$402,TRUNC((ROW()-ROW($F$2))/COLUMNS(transit!$A$2:$Y$402)),MOD(ROW()-ROW($F$2),COLUMNS(transit!$A$2:$Y$402)),1,1)</f>
        <v>29</v>
      </c>
      <c r="G2189">
        <f ca="1">OFFSET(drive!$A$2:$Y$402,TRUNC((ROW()-ROW($G$2))/COLUMNS(drive!$A$2:$Y$402)),MOD(ROW()-ROW($G$2),COLUMNS(drive!$A$2:$Y$402)),1,1)</f>
        <v>12</v>
      </c>
      <c r="H2189" s="5">
        <f ca="1">(VLOOKUP($B2189,weights!$A$2:$R$6,4))*VLOOKUP($B2189,weights!$A$2:$R$6,6)^C2189*(VLOOKUP($B2189,weights!$A$2:$R$6,15)*EXP(VLOOKUP($B2189,weights!$A$2:$R$6,11)*D2189)+VLOOKUP($B2189,weights!$A$2:$R$6,16)*EXP(VLOOKUP($B2189,weights!$A$2:$R$6,12)*E2189)+VLOOKUP($B2189,weights!$A$2:$R$6,17)*EXP(VLOOKUP($B2189,weights!$A$2:$R$6,13)*F2189)+VLOOKUP($B2189,weights!$A$2:$R$6,18)*EXP(VLOOKUP($B2189,weights!$A$2:$R$6,14)*G2189))</f>
        <v>0.52794579458621838</v>
      </c>
    </row>
    <row r="2190" spans="1:8" ht="12.75" x14ac:dyDescent="0.2">
      <c r="A2190">
        <f t="shared" si="0"/>
        <v>88</v>
      </c>
      <c r="B2190" t="str">
        <f t="shared" ref="B2190:C2190" si="2164">B2165</f>
        <v>supermarket</v>
      </c>
      <c r="C2190">
        <f t="shared" si="2164"/>
        <v>3</v>
      </c>
      <c r="D2190">
        <f ca="1">OFFSET(walk!$A$2:$Y$402,TRUNC((ROW()-ROW($D$2))/COLUMNS(walk!$A$2:$Y$402)),MOD(ROW()-ROW($D$2),COLUMNS(walk!$A$2:$Y$402)),1,1)</f>
        <v>60</v>
      </c>
      <c r="E2190">
        <f ca="1">OFFSET(bike!$A$2:$Y$402,TRUNC((ROW()-ROW($E$2))/COLUMNS(bike!$A$2:$Y$402)),MOD(ROW()-ROW($E$2),COLUMNS(bike!$A$2:$Y$402)),1,1)</f>
        <v>20</v>
      </c>
      <c r="F2190">
        <f ca="1">OFFSET(transit!$A$2:$Y$402,TRUNC((ROW()-ROW($F$2))/COLUMNS(transit!$A$2:$Y$402)),MOD(ROW()-ROW($F$2),COLUMNS(transit!$A$2:$Y$402)),1,1)</f>
        <v>35</v>
      </c>
      <c r="G2190">
        <f ca="1">OFFSET(drive!$A$2:$Y$402,TRUNC((ROW()-ROW($G$2))/COLUMNS(drive!$A$2:$Y$402)),MOD(ROW()-ROW($G$2),COLUMNS(drive!$A$2:$Y$402)),1,1)</f>
        <v>14</v>
      </c>
      <c r="H2190" s="5">
        <f ca="1">(VLOOKUP($B2190,weights!$A$2:$R$6,4))*VLOOKUP($B2190,weights!$A$2:$R$6,6)^C2190*(VLOOKUP($B2190,weights!$A$2:$R$6,15)*EXP(VLOOKUP($B2190,weights!$A$2:$R$6,11)*D2190)+VLOOKUP($B2190,weights!$A$2:$R$6,16)*EXP(VLOOKUP($B2190,weights!$A$2:$R$6,12)*E2190)+VLOOKUP($B2190,weights!$A$2:$R$6,17)*EXP(VLOOKUP($B2190,weights!$A$2:$R$6,13)*F2190)+VLOOKUP($B2190,weights!$A$2:$R$6,18)*EXP(VLOOKUP($B2190,weights!$A$2:$R$6,14)*G2190))</f>
        <v>0.19226413182157506</v>
      </c>
    </row>
    <row r="2191" spans="1:8" ht="12.75" x14ac:dyDescent="0.2">
      <c r="A2191">
        <f t="shared" si="0"/>
        <v>88</v>
      </c>
      <c r="B2191" t="str">
        <f t="shared" ref="B2191:C2191" si="2165">B2166</f>
        <v>supermarket</v>
      </c>
      <c r="C2191">
        <f t="shared" si="2165"/>
        <v>4</v>
      </c>
      <c r="D2191">
        <f ca="1">OFFSET(walk!$A$2:$Y$402,TRUNC((ROW()-ROW($D$2))/COLUMNS(walk!$A$2:$Y$402)),MOD(ROW()-ROW($D$2),COLUMNS(walk!$A$2:$Y$402)),1,1)</f>
        <v>76</v>
      </c>
      <c r="E2191">
        <f ca="1">OFFSET(bike!$A$2:$Y$402,TRUNC((ROW()-ROW($E$2))/COLUMNS(bike!$A$2:$Y$402)),MOD(ROW()-ROW($E$2),COLUMNS(bike!$A$2:$Y$402)),1,1)</f>
        <v>23</v>
      </c>
      <c r="F2191">
        <f ca="1">OFFSET(transit!$A$2:$Y$402,TRUNC((ROW()-ROW($F$2))/COLUMNS(transit!$A$2:$Y$402)),MOD(ROW()-ROW($F$2),COLUMNS(transit!$A$2:$Y$402)),1,1)</f>
        <v>38</v>
      </c>
      <c r="G2191">
        <f ca="1">OFFSET(drive!$A$2:$Y$402,TRUNC((ROW()-ROW($G$2))/COLUMNS(drive!$A$2:$Y$402)),MOD(ROW()-ROW($G$2),COLUMNS(drive!$A$2:$Y$402)),1,1)</f>
        <v>15</v>
      </c>
      <c r="H2191" s="5">
        <f ca="1">(VLOOKUP($B2191,weights!$A$2:$R$6,4))*VLOOKUP($B2191,weights!$A$2:$R$6,6)^C2191*(VLOOKUP($B2191,weights!$A$2:$R$6,15)*EXP(VLOOKUP($B2191,weights!$A$2:$R$6,11)*D2191)+VLOOKUP($B2191,weights!$A$2:$R$6,16)*EXP(VLOOKUP($B2191,weights!$A$2:$R$6,12)*E2191)+VLOOKUP($B2191,weights!$A$2:$R$6,17)*EXP(VLOOKUP($B2191,weights!$A$2:$R$6,13)*F2191)+VLOOKUP($B2191,weights!$A$2:$R$6,18)*EXP(VLOOKUP($B2191,weights!$A$2:$R$6,14)*G2191))</f>
        <v>9.0143747254184572E-2</v>
      </c>
    </row>
    <row r="2192" spans="1:8" ht="12.75" x14ac:dyDescent="0.2">
      <c r="A2192">
        <f t="shared" si="0"/>
        <v>88</v>
      </c>
      <c r="B2192" t="str">
        <f t="shared" ref="B2192:C2192" si="2166">B2167</f>
        <v>store</v>
      </c>
      <c r="C2192">
        <f t="shared" si="2166"/>
        <v>0</v>
      </c>
      <c r="D2192">
        <f ca="1">OFFSET(walk!$A$2:$Y$402,TRUNC((ROW()-ROW($D$2))/COLUMNS(walk!$A$2:$Y$402)),MOD(ROW()-ROW($D$2),COLUMNS(walk!$A$2:$Y$402)),1,1)</f>
        <v>3</v>
      </c>
      <c r="E2192">
        <f ca="1">OFFSET(bike!$A$2:$Y$402,TRUNC((ROW()-ROW($E$2))/COLUMNS(bike!$A$2:$Y$402)),MOD(ROW()-ROW($E$2),COLUMNS(bike!$A$2:$Y$402)),1,1)</f>
        <v>1</v>
      </c>
      <c r="F2192">
        <f ca="1">OFFSET(transit!$A$2:$Y$402,TRUNC((ROW()-ROW($F$2))/COLUMNS(transit!$A$2:$Y$402)),MOD(ROW()-ROW($F$2),COLUMNS(transit!$A$2:$Y$402)),1,1)</f>
        <v>3</v>
      </c>
      <c r="G2192">
        <f ca="1">OFFSET(drive!$A$2:$Y$402,TRUNC((ROW()-ROW($G$2))/COLUMNS(drive!$A$2:$Y$402)),MOD(ROW()-ROW($G$2),COLUMNS(drive!$A$2:$Y$402)),1,1)</f>
        <v>1</v>
      </c>
      <c r="H2192" s="5">
        <f ca="1">(VLOOKUP($B2192,weights!$A$2:$R$6,4))*VLOOKUP($B2192,weights!$A$2:$R$6,6)^C2192*(VLOOKUP($B2192,weights!$A$2:$R$6,15)*EXP(VLOOKUP($B2192,weights!$A$2:$R$6,11)*D2192)+VLOOKUP($B2192,weights!$A$2:$R$6,16)*EXP(VLOOKUP($B2192,weights!$A$2:$R$6,12)*E2192)+VLOOKUP($B2192,weights!$A$2:$R$6,17)*EXP(VLOOKUP($B2192,weights!$A$2:$R$6,13)*F2192)+VLOOKUP($B2192,weights!$A$2:$R$6,18)*EXP(VLOOKUP($B2192,weights!$A$2:$R$6,14)*G2192))</f>
        <v>24.807341495576125</v>
      </c>
    </row>
    <row r="2193" spans="1:8" ht="12.75" x14ac:dyDescent="0.2">
      <c r="A2193">
        <f t="shared" si="0"/>
        <v>88</v>
      </c>
      <c r="B2193" t="str">
        <f t="shared" ref="B2193:C2193" si="2167">B2168</f>
        <v>store</v>
      </c>
      <c r="C2193">
        <f t="shared" si="2167"/>
        <v>1</v>
      </c>
      <c r="D2193">
        <f ca="1">OFFSET(walk!$A$2:$Y$402,TRUNC((ROW()-ROW($D$2))/COLUMNS(walk!$A$2:$Y$402)),MOD(ROW()-ROW($D$2),COLUMNS(walk!$A$2:$Y$402)),1,1)</f>
        <v>6</v>
      </c>
      <c r="E2193">
        <f ca="1">OFFSET(bike!$A$2:$Y$402,TRUNC((ROW()-ROW($E$2))/COLUMNS(bike!$A$2:$Y$402)),MOD(ROW()-ROW($E$2),COLUMNS(bike!$A$2:$Y$402)),1,1)</f>
        <v>2</v>
      </c>
      <c r="F2193">
        <f ca="1">OFFSET(transit!$A$2:$Y$402,TRUNC((ROW()-ROW($F$2))/COLUMNS(transit!$A$2:$Y$402)),MOD(ROW()-ROW($F$2),COLUMNS(transit!$A$2:$Y$402)),1,1)</f>
        <v>6</v>
      </c>
      <c r="G2193">
        <f ca="1">OFFSET(drive!$A$2:$Y$402,TRUNC((ROW()-ROW($G$2))/COLUMNS(drive!$A$2:$Y$402)),MOD(ROW()-ROW($G$2),COLUMNS(drive!$A$2:$Y$402)),1,1)</f>
        <v>2</v>
      </c>
      <c r="H2193" s="5">
        <f ca="1">(VLOOKUP($B2193,weights!$A$2:$R$6,4))*VLOOKUP($B2193,weights!$A$2:$R$6,6)^C2193*(VLOOKUP($B2193,weights!$A$2:$R$6,15)*EXP(VLOOKUP($B2193,weights!$A$2:$R$6,11)*D2193)+VLOOKUP($B2193,weights!$A$2:$R$6,16)*EXP(VLOOKUP($B2193,weights!$A$2:$R$6,12)*E2193)+VLOOKUP($B2193,weights!$A$2:$R$6,17)*EXP(VLOOKUP($B2193,weights!$A$2:$R$6,13)*F2193)+VLOOKUP($B2193,weights!$A$2:$R$6,18)*EXP(VLOOKUP($B2193,weights!$A$2:$R$6,14)*G2193))</f>
        <v>9.8065348736126552</v>
      </c>
    </row>
    <row r="2194" spans="1:8" ht="12.75" x14ac:dyDescent="0.2">
      <c r="A2194">
        <f t="shared" si="0"/>
        <v>88</v>
      </c>
      <c r="B2194" t="str">
        <f t="shared" ref="B2194:C2194" si="2168">B2169</f>
        <v>store</v>
      </c>
      <c r="C2194">
        <f t="shared" si="2168"/>
        <v>2</v>
      </c>
      <c r="D2194">
        <f ca="1">OFFSET(walk!$A$2:$Y$402,TRUNC((ROW()-ROW($D$2))/COLUMNS(walk!$A$2:$Y$402)),MOD(ROW()-ROW($D$2),COLUMNS(walk!$A$2:$Y$402)),1,1)</f>
        <v>8</v>
      </c>
      <c r="E2194">
        <f ca="1">OFFSET(bike!$A$2:$Y$402,TRUNC((ROW()-ROW($E$2))/COLUMNS(bike!$A$2:$Y$402)),MOD(ROW()-ROW($E$2),COLUMNS(bike!$A$2:$Y$402)),1,1)</f>
        <v>2</v>
      </c>
      <c r="F2194">
        <f ca="1">OFFSET(transit!$A$2:$Y$402,TRUNC((ROW()-ROW($F$2))/COLUMNS(transit!$A$2:$Y$402)),MOD(ROW()-ROW($F$2),COLUMNS(transit!$A$2:$Y$402)),1,1)</f>
        <v>8</v>
      </c>
      <c r="G2194">
        <f ca="1">OFFSET(drive!$A$2:$Y$402,TRUNC((ROW()-ROW($G$2))/COLUMNS(drive!$A$2:$Y$402)),MOD(ROW()-ROW($G$2),COLUMNS(drive!$A$2:$Y$402)),1,1)</f>
        <v>2</v>
      </c>
      <c r="H2194" s="5">
        <f ca="1">(VLOOKUP($B2194,weights!$A$2:$R$6,4))*VLOOKUP($B2194,weights!$A$2:$R$6,6)^C2194*(VLOOKUP($B2194,weights!$A$2:$R$6,15)*EXP(VLOOKUP($B2194,weights!$A$2:$R$6,11)*D2194)+VLOOKUP($B2194,weights!$A$2:$R$6,16)*EXP(VLOOKUP($B2194,weights!$A$2:$R$6,12)*E2194)+VLOOKUP($B2194,weights!$A$2:$R$6,17)*EXP(VLOOKUP($B2194,weights!$A$2:$R$6,13)*F2194)+VLOOKUP($B2194,weights!$A$2:$R$6,18)*EXP(VLOOKUP($B2194,weights!$A$2:$R$6,14)*G2194))</f>
        <v>5.9522320177632659</v>
      </c>
    </row>
    <row r="2195" spans="1:8" ht="12.75" x14ac:dyDescent="0.2">
      <c r="A2195">
        <f t="shared" si="0"/>
        <v>88</v>
      </c>
      <c r="B2195" t="str">
        <f t="shared" ref="B2195:C2195" si="2169">B2170</f>
        <v>store</v>
      </c>
      <c r="C2195">
        <f t="shared" si="2169"/>
        <v>3</v>
      </c>
      <c r="D2195">
        <f ca="1">OFFSET(walk!$A$2:$Y$402,TRUNC((ROW()-ROW($D$2))/COLUMNS(walk!$A$2:$Y$402)),MOD(ROW()-ROW($D$2),COLUMNS(walk!$A$2:$Y$402)),1,1)</f>
        <v>8</v>
      </c>
      <c r="E2195">
        <f ca="1">OFFSET(bike!$A$2:$Y$402,TRUNC((ROW()-ROW($E$2))/COLUMNS(bike!$A$2:$Y$402)),MOD(ROW()-ROW($E$2),COLUMNS(bike!$A$2:$Y$402)),1,1)</f>
        <v>2</v>
      </c>
      <c r="F2195">
        <f ca="1">OFFSET(transit!$A$2:$Y$402,TRUNC((ROW()-ROW($F$2))/COLUMNS(transit!$A$2:$Y$402)),MOD(ROW()-ROW($F$2),COLUMNS(transit!$A$2:$Y$402)),1,1)</f>
        <v>8</v>
      </c>
      <c r="G2195">
        <f ca="1">OFFSET(drive!$A$2:$Y$402,TRUNC((ROW()-ROW($G$2))/COLUMNS(drive!$A$2:$Y$402)),MOD(ROW()-ROW($G$2),COLUMNS(drive!$A$2:$Y$402)),1,1)</f>
        <v>3</v>
      </c>
      <c r="H2195" s="5">
        <f ca="1">(VLOOKUP($B2195,weights!$A$2:$R$6,4))*VLOOKUP($B2195,weights!$A$2:$R$6,6)^C2195*(VLOOKUP($B2195,weights!$A$2:$R$6,15)*EXP(VLOOKUP($B2195,weights!$A$2:$R$6,11)*D2195)+VLOOKUP($B2195,weights!$A$2:$R$6,16)*EXP(VLOOKUP($B2195,weights!$A$2:$R$6,12)*E2195)+VLOOKUP($B2195,weights!$A$2:$R$6,17)*EXP(VLOOKUP($B2195,weights!$A$2:$R$6,13)*F2195)+VLOOKUP($B2195,weights!$A$2:$R$6,18)*EXP(VLOOKUP($B2195,weights!$A$2:$R$6,14)*G2195))</f>
        <v>3.5483057342417657</v>
      </c>
    </row>
    <row r="2196" spans="1:8" ht="12.75" x14ac:dyDescent="0.2">
      <c r="A2196">
        <f t="shared" si="0"/>
        <v>88</v>
      </c>
      <c r="B2196" t="str">
        <f t="shared" ref="B2196:C2196" si="2170">B2171</f>
        <v>store</v>
      </c>
      <c r="C2196">
        <f t="shared" si="2170"/>
        <v>4</v>
      </c>
      <c r="D2196">
        <f ca="1">OFFSET(walk!$A$2:$Y$402,TRUNC((ROW()-ROW($D$2))/COLUMNS(walk!$A$2:$Y$402)),MOD(ROW()-ROW($D$2),COLUMNS(walk!$A$2:$Y$402)),1,1)</f>
        <v>12</v>
      </c>
      <c r="E2196">
        <f ca="1">OFFSET(bike!$A$2:$Y$402,TRUNC((ROW()-ROW($E$2))/COLUMNS(bike!$A$2:$Y$402)),MOD(ROW()-ROW($E$2),COLUMNS(bike!$A$2:$Y$402)),1,1)</f>
        <v>3</v>
      </c>
      <c r="F2196">
        <f ca="1">OFFSET(transit!$A$2:$Y$402,TRUNC((ROW()-ROW($F$2))/COLUMNS(transit!$A$2:$Y$402)),MOD(ROW()-ROW($F$2),COLUMNS(transit!$A$2:$Y$402)),1,1)</f>
        <v>12</v>
      </c>
      <c r="G2196">
        <f ca="1">OFFSET(drive!$A$2:$Y$402,TRUNC((ROW()-ROW($G$2))/COLUMNS(drive!$A$2:$Y$402)),MOD(ROW()-ROW($G$2),COLUMNS(drive!$A$2:$Y$402)),1,1)</f>
        <v>3</v>
      </c>
      <c r="H2196" s="5">
        <f ca="1">(VLOOKUP($B2196,weights!$A$2:$R$6,4))*VLOOKUP($B2196,weights!$A$2:$R$6,6)^C2196*(VLOOKUP($B2196,weights!$A$2:$R$6,15)*EXP(VLOOKUP($B2196,weights!$A$2:$R$6,11)*D2196)+VLOOKUP($B2196,weights!$A$2:$R$6,16)*EXP(VLOOKUP($B2196,weights!$A$2:$R$6,12)*E2196)+VLOOKUP($B2196,weights!$A$2:$R$6,17)*EXP(VLOOKUP($B2196,weights!$A$2:$R$6,13)*F2196)+VLOOKUP($B2196,weights!$A$2:$R$6,18)*EXP(VLOOKUP($B2196,weights!$A$2:$R$6,14)*G2196))</f>
        <v>1.7759730108004328</v>
      </c>
    </row>
    <row r="2197" spans="1:8" ht="12.75" x14ac:dyDescent="0.2">
      <c r="A2197">
        <f t="shared" si="0"/>
        <v>88</v>
      </c>
      <c r="B2197" t="str">
        <f t="shared" ref="B2197:C2197" si="2171">B2172</f>
        <v>pharmacy</v>
      </c>
      <c r="C2197">
        <f t="shared" si="2171"/>
        <v>0</v>
      </c>
      <c r="D2197">
        <f ca="1">OFFSET(walk!$A$2:$Y$402,TRUNC((ROW()-ROW($D$2))/COLUMNS(walk!$A$2:$Y$402)),MOD(ROW()-ROW($D$2),COLUMNS(walk!$A$2:$Y$402)),1,1)</f>
        <v>11</v>
      </c>
      <c r="E2197">
        <f ca="1">OFFSET(bike!$A$2:$Y$402,TRUNC((ROW()-ROW($E$2))/COLUMNS(bike!$A$2:$Y$402)),MOD(ROW()-ROW($E$2),COLUMNS(bike!$A$2:$Y$402)),1,1)</f>
        <v>4</v>
      </c>
      <c r="F2197">
        <f ca="1">OFFSET(transit!$A$2:$Y$402,TRUNC((ROW()-ROW($F$2))/COLUMNS(transit!$A$2:$Y$402)),MOD(ROW()-ROW($F$2),COLUMNS(transit!$A$2:$Y$402)),1,1)</f>
        <v>11</v>
      </c>
      <c r="G2197">
        <f ca="1">OFFSET(drive!$A$2:$Y$402,TRUNC((ROW()-ROW($G$2))/COLUMNS(drive!$A$2:$Y$402)),MOD(ROW()-ROW($G$2),COLUMNS(drive!$A$2:$Y$402)),1,1)</f>
        <v>3</v>
      </c>
      <c r="H2197" s="5">
        <f ca="1">(VLOOKUP($B2197,weights!$A$2:$R$6,4))*VLOOKUP($B2197,weights!$A$2:$R$6,6)^C2197*(VLOOKUP($B2197,weights!$A$2:$R$6,15)*EXP(VLOOKUP($B2197,weights!$A$2:$R$6,11)*D2197)+VLOOKUP($B2197,weights!$A$2:$R$6,16)*EXP(VLOOKUP($B2197,weights!$A$2:$R$6,12)*E2197)+VLOOKUP($B2197,weights!$A$2:$R$6,17)*EXP(VLOOKUP($B2197,weights!$A$2:$R$6,13)*F2197)+VLOOKUP($B2197,weights!$A$2:$R$6,18)*EXP(VLOOKUP($B2197,weights!$A$2:$R$6,14)*G2197))</f>
        <v>5.428568702018671</v>
      </c>
    </row>
    <row r="2198" spans="1:8" ht="12.75" x14ac:dyDescent="0.2">
      <c r="A2198">
        <f t="shared" si="0"/>
        <v>88</v>
      </c>
      <c r="B2198" t="str">
        <f t="shared" ref="B2198:C2198" si="2172">B2173</f>
        <v>pharmacy</v>
      </c>
      <c r="C2198">
        <f t="shared" si="2172"/>
        <v>1</v>
      </c>
      <c r="D2198">
        <f ca="1">OFFSET(walk!$A$2:$Y$402,TRUNC((ROW()-ROW($D$2))/COLUMNS(walk!$A$2:$Y$402)),MOD(ROW()-ROW($D$2),COLUMNS(walk!$A$2:$Y$402)),1,1)</f>
        <v>11</v>
      </c>
      <c r="E2198">
        <f ca="1">OFFSET(bike!$A$2:$Y$402,TRUNC((ROW()-ROW($E$2))/COLUMNS(bike!$A$2:$Y$402)),MOD(ROW()-ROW($E$2),COLUMNS(bike!$A$2:$Y$402)),1,1)</f>
        <v>4</v>
      </c>
      <c r="F2198">
        <f ca="1">OFFSET(transit!$A$2:$Y$402,TRUNC((ROW()-ROW($F$2))/COLUMNS(transit!$A$2:$Y$402)),MOD(ROW()-ROW($F$2),COLUMNS(transit!$A$2:$Y$402)),1,1)</f>
        <v>11</v>
      </c>
      <c r="G2198">
        <f ca="1">OFFSET(drive!$A$2:$Y$402,TRUNC((ROW()-ROW($G$2))/COLUMNS(drive!$A$2:$Y$402)),MOD(ROW()-ROW($G$2),COLUMNS(drive!$A$2:$Y$402)),1,1)</f>
        <v>3</v>
      </c>
      <c r="H2198" s="5">
        <f ca="1">(VLOOKUP($B2198,weights!$A$2:$R$6,4))*VLOOKUP($B2198,weights!$A$2:$R$6,6)^C2198*(VLOOKUP($B2198,weights!$A$2:$R$6,15)*EXP(VLOOKUP($B2198,weights!$A$2:$R$6,11)*D2198)+VLOOKUP($B2198,weights!$A$2:$R$6,16)*EXP(VLOOKUP($B2198,weights!$A$2:$R$6,12)*E2198)+VLOOKUP($B2198,weights!$A$2:$R$6,17)*EXP(VLOOKUP($B2198,weights!$A$2:$R$6,13)*F2198)+VLOOKUP($B2198,weights!$A$2:$R$6,18)*EXP(VLOOKUP($B2198,weights!$A$2:$R$6,14)*G2198))</f>
        <v>2.6137553009719525</v>
      </c>
    </row>
    <row r="2199" spans="1:8" ht="12.75" x14ac:dyDescent="0.2">
      <c r="A2199">
        <f t="shared" si="0"/>
        <v>88</v>
      </c>
      <c r="B2199" t="str">
        <f t="shared" ref="B2199:C2199" si="2173">B2174</f>
        <v>pharmacy</v>
      </c>
      <c r="C2199">
        <f t="shared" si="2173"/>
        <v>2</v>
      </c>
      <c r="D2199">
        <f ca="1">OFFSET(walk!$A$2:$Y$402,TRUNC((ROW()-ROW($D$2))/COLUMNS(walk!$A$2:$Y$402)),MOD(ROW()-ROW($D$2),COLUMNS(walk!$A$2:$Y$402)),1,1)</f>
        <v>15</v>
      </c>
      <c r="E2199">
        <f ca="1">OFFSET(bike!$A$2:$Y$402,TRUNC((ROW()-ROW($E$2))/COLUMNS(bike!$A$2:$Y$402)),MOD(ROW()-ROW($E$2),COLUMNS(bike!$A$2:$Y$402)),1,1)</f>
        <v>4</v>
      </c>
      <c r="F2199">
        <f ca="1">OFFSET(transit!$A$2:$Y$402,TRUNC((ROW()-ROW($F$2))/COLUMNS(transit!$A$2:$Y$402)),MOD(ROW()-ROW($F$2),COLUMNS(transit!$A$2:$Y$402)),1,1)</f>
        <v>15</v>
      </c>
      <c r="G2199">
        <f ca="1">OFFSET(drive!$A$2:$Y$402,TRUNC((ROW()-ROW($G$2))/COLUMNS(drive!$A$2:$Y$402)),MOD(ROW()-ROW($G$2),COLUMNS(drive!$A$2:$Y$402)),1,1)</f>
        <v>3</v>
      </c>
      <c r="H2199" s="5">
        <f ca="1">(VLOOKUP($B2199,weights!$A$2:$R$6,4))*VLOOKUP($B2199,weights!$A$2:$R$6,6)^C2199*(VLOOKUP($B2199,weights!$A$2:$R$6,15)*EXP(VLOOKUP($B2199,weights!$A$2:$R$6,11)*D2199)+VLOOKUP($B2199,weights!$A$2:$R$6,16)*EXP(VLOOKUP($B2199,weights!$A$2:$R$6,12)*E2199)+VLOOKUP($B2199,weights!$A$2:$R$6,17)*EXP(VLOOKUP($B2199,weights!$A$2:$R$6,13)*F2199)+VLOOKUP($B2199,weights!$A$2:$R$6,18)*EXP(VLOOKUP($B2199,weights!$A$2:$R$6,14)*G2199))</f>
        <v>1.1414435577420159</v>
      </c>
    </row>
    <row r="2200" spans="1:8" ht="12.75" x14ac:dyDescent="0.2">
      <c r="A2200">
        <f t="shared" si="0"/>
        <v>88</v>
      </c>
      <c r="B2200" t="str">
        <f t="shared" ref="B2200:C2200" si="2174">B2175</f>
        <v>bank</v>
      </c>
      <c r="C2200">
        <f t="shared" si="2174"/>
        <v>0</v>
      </c>
      <c r="D2200">
        <f ca="1">OFFSET(walk!$A$2:$Y$402,TRUNC((ROW()-ROW($D$2))/COLUMNS(walk!$A$2:$Y$402)),MOD(ROW()-ROW($D$2),COLUMNS(walk!$A$2:$Y$402)),1,1)</f>
        <v>22</v>
      </c>
      <c r="E2200">
        <f ca="1">OFFSET(bike!$A$2:$Y$402,TRUNC((ROW()-ROW($E$2))/COLUMNS(bike!$A$2:$Y$402)),MOD(ROW()-ROW($E$2),COLUMNS(bike!$A$2:$Y$402)),1,1)</f>
        <v>8</v>
      </c>
      <c r="F2200">
        <f ca="1">OFFSET(transit!$A$2:$Y$402,TRUNC((ROW()-ROW($F$2))/COLUMNS(transit!$A$2:$Y$402)),MOD(ROW()-ROW($F$2),COLUMNS(transit!$A$2:$Y$402)),1,1)</f>
        <v>15</v>
      </c>
      <c r="G2200">
        <f ca="1">OFFSET(drive!$A$2:$Y$402,TRUNC((ROW()-ROW($G$2))/COLUMNS(drive!$A$2:$Y$402)),MOD(ROW()-ROW($G$2),COLUMNS(drive!$A$2:$Y$402)),1,1)</f>
        <v>6</v>
      </c>
      <c r="H2200" s="5">
        <f ca="1">(VLOOKUP($B2200,weights!$A$2:$R$6,4))*VLOOKUP($B2200,weights!$A$2:$R$6,6)^C2200*(VLOOKUP($B2200,weights!$A$2:$R$6,15)*EXP(VLOOKUP($B2200,weights!$A$2:$R$6,11)*D2200)+VLOOKUP($B2200,weights!$A$2:$R$6,16)*EXP(VLOOKUP($B2200,weights!$A$2:$R$6,12)*E2200)+VLOOKUP($B2200,weights!$A$2:$R$6,17)*EXP(VLOOKUP($B2200,weights!$A$2:$R$6,13)*F2200)+VLOOKUP($B2200,weights!$A$2:$R$6,18)*EXP(VLOOKUP($B2200,weights!$A$2:$R$6,14)*G2200))</f>
        <v>2.5036520445062513</v>
      </c>
    </row>
    <row r="2201" spans="1:8" ht="12.75" x14ac:dyDescent="0.2">
      <c r="A2201">
        <f t="shared" si="0"/>
        <v>88</v>
      </c>
      <c r="B2201" t="str">
        <f t="shared" ref="B2201:C2201" si="2175">B2176</f>
        <v>bank</v>
      </c>
      <c r="C2201">
        <f t="shared" si="2175"/>
        <v>1</v>
      </c>
      <c r="D2201">
        <f ca="1">OFFSET(walk!$A$2:$Y$402,TRUNC((ROW()-ROW($D$2))/COLUMNS(walk!$A$2:$Y$402)),MOD(ROW()-ROW($D$2),COLUMNS(walk!$A$2:$Y$402)),1,1)</f>
        <v>45</v>
      </c>
      <c r="E2201">
        <f ca="1">OFFSET(bike!$A$2:$Y$402,TRUNC((ROW()-ROW($E$2))/COLUMNS(bike!$A$2:$Y$402)),MOD(ROW()-ROW($E$2),COLUMNS(bike!$A$2:$Y$402)),1,1)</f>
        <v>14</v>
      </c>
      <c r="F2201">
        <f ca="1">OFFSET(transit!$A$2:$Y$402,TRUNC((ROW()-ROW($F$2))/COLUMNS(transit!$A$2:$Y$402)),MOD(ROW()-ROW($F$2),COLUMNS(transit!$A$2:$Y$402)),1,1)</f>
        <v>38</v>
      </c>
      <c r="G2201">
        <f ca="1">OFFSET(drive!$A$2:$Y$402,TRUNC((ROW()-ROW($G$2))/COLUMNS(drive!$A$2:$Y$402)),MOD(ROW()-ROW($G$2),COLUMNS(drive!$A$2:$Y$402)),1,1)</f>
        <v>8</v>
      </c>
      <c r="H2201" s="5">
        <f ca="1">(VLOOKUP($B2201,weights!$A$2:$R$6,4))*VLOOKUP($B2201,weights!$A$2:$R$6,6)^C2201*(VLOOKUP($B2201,weights!$A$2:$R$6,15)*EXP(VLOOKUP($B2201,weights!$A$2:$R$6,11)*D2201)+VLOOKUP($B2201,weights!$A$2:$R$6,16)*EXP(VLOOKUP($B2201,weights!$A$2:$R$6,12)*E2201)+VLOOKUP($B2201,weights!$A$2:$R$6,17)*EXP(VLOOKUP($B2201,weights!$A$2:$R$6,13)*F2201)+VLOOKUP($B2201,weights!$A$2:$R$6,18)*EXP(VLOOKUP($B2201,weights!$A$2:$R$6,14)*G2201))</f>
        <v>0.43743259187405603</v>
      </c>
    </row>
    <row r="2202" spans="1:8" ht="12.75" x14ac:dyDescent="0.2">
      <c r="A2202">
        <f t="shared" si="0"/>
        <v>89</v>
      </c>
      <c r="B2202" t="str">
        <f t="shared" ref="B2202:C2202" si="2176">B2177</f>
        <v>restaurant</v>
      </c>
      <c r="C2202">
        <f t="shared" si="2176"/>
        <v>0</v>
      </c>
      <c r="D2202">
        <f ca="1">OFFSET(walk!$A$2:$Y$402,TRUNC((ROW()-ROW($D$2))/COLUMNS(walk!$A$2:$Y$402)),MOD(ROW()-ROW($D$2),COLUMNS(walk!$A$2:$Y$402)),1,1)</f>
        <v>7</v>
      </c>
      <c r="E2202">
        <f ca="1">OFFSET(bike!$A$2:$Y$402,TRUNC((ROW()-ROW($E$2))/COLUMNS(bike!$A$2:$Y$402)),MOD(ROW()-ROW($E$2),COLUMNS(bike!$A$2:$Y$402)),1,1)</f>
        <v>2</v>
      </c>
      <c r="F2202">
        <f ca="1">OFFSET(transit!$A$2:$Y$402,TRUNC((ROW()-ROW($F$2))/COLUMNS(transit!$A$2:$Y$402)),MOD(ROW()-ROW($F$2),COLUMNS(transit!$A$2:$Y$402)),1,1)</f>
        <v>7</v>
      </c>
      <c r="G2202">
        <f ca="1">OFFSET(drive!$A$2:$Y$402,TRUNC((ROW()-ROW($G$2))/COLUMNS(drive!$A$2:$Y$402)),MOD(ROW()-ROW($G$2),COLUMNS(drive!$A$2:$Y$402)),1,1)</f>
        <v>2</v>
      </c>
      <c r="H2202" s="5">
        <f ca="1">(VLOOKUP($B2202,weights!$A$2:$R$6,4))*VLOOKUP($B2202,weights!$A$2:$R$6,6)^C2202*(VLOOKUP($B2202,weights!$A$2:$R$6,15)*EXP(VLOOKUP($B2202,weights!$A$2:$R$6,11)*D2202)+VLOOKUP($B2202,weights!$A$2:$R$6,16)*EXP(VLOOKUP($B2202,weights!$A$2:$R$6,12)*E2202)+VLOOKUP($B2202,weights!$A$2:$R$6,17)*EXP(VLOOKUP($B2202,weights!$A$2:$R$6,13)*F2202)+VLOOKUP($B2202,weights!$A$2:$R$6,18)*EXP(VLOOKUP($B2202,weights!$A$2:$R$6,14)*G2202))</f>
        <v>32.024622533391799</v>
      </c>
    </row>
    <row r="2203" spans="1:8" ht="12.75" x14ac:dyDescent="0.2">
      <c r="A2203">
        <f t="shared" si="0"/>
        <v>89</v>
      </c>
      <c r="B2203" t="str">
        <f t="shared" ref="B2203:C2203" si="2177">B2178</f>
        <v>restaurant</v>
      </c>
      <c r="C2203">
        <f t="shared" si="2177"/>
        <v>1</v>
      </c>
      <c r="D2203">
        <f ca="1">OFFSET(walk!$A$2:$Y$402,TRUNC((ROW()-ROW($D$2))/COLUMNS(walk!$A$2:$Y$402)),MOD(ROW()-ROW($D$2),COLUMNS(walk!$A$2:$Y$402)),1,1)</f>
        <v>7</v>
      </c>
      <c r="E2203">
        <f ca="1">OFFSET(bike!$A$2:$Y$402,TRUNC((ROW()-ROW($E$2))/COLUMNS(bike!$A$2:$Y$402)),MOD(ROW()-ROW($E$2),COLUMNS(bike!$A$2:$Y$402)),1,1)</f>
        <v>2</v>
      </c>
      <c r="F2203">
        <f ca="1">OFFSET(transit!$A$2:$Y$402,TRUNC((ROW()-ROW($F$2))/COLUMNS(transit!$A$2:$Y$402)),MOD(ROW()-ROW($F$2),COLUMNS(transit!$A$2:$Y$402)),1,1)</f>
        <v>7</v>
      </c>
      <c r="G2203">
        <f ca="1">OFFSET(drive!$A$2:$Y$402,TRUNC((ROW()-ROW($G$2))/COLUMNS(drive!$A$2:$Y$402)),MOD(ROW()-ROW($G$2),COLUMNS(drive!$A$2:$Y$402)),1,1)</f>
        <v>2</v>
      </c>
      <c r="H2203" s="5">
        <f ca="1">(VLOOKUP($B2203,weights!$A$2:$R$6,4))*VLOOKUP($B2203,weights!$A$2:$R$6,6)^C2203*(VLOOKUP($B2203,weights!$A$2:$R$6,15)*EXP(VLOOKUP($B2203,weights!$A$2:$R$6,11)*D2203)+VLOOKUP($B2203,weights!$A$2:$R$6,16)*EXP(VLOOKUP($B2203,weights!$A$2:$R$6,12)*E2203)+VLOOKUP($B2203,weights!$A$2:$R$6,17)*EXP(VLOOKUP($B2203,weights!$A$2:$R$6,13)*F2203)+VLOOKUP($B2203,weights!$A$2:$R$6,18)*EXP(VLOOKUP($B2203,weights!$A$2:$R$6,14)*G2203))</f>
        <v>28.70355056696598</v>
      </c>
    </row>
    <row r="2204" spans="1:8" ht="12.75" x14ac:dyDescent="0.2">
      <c r="A2204">
        <f t="shared" si="0"/>
        <v>89</v>
      </c>
      <c r="B2204" t="str">
        <f t="shared" ref="B2204:C2204" si="2178">B2179</f>
        <v>restaurant</v>
      </c>
      <c r="C2204">
        <f t="shared" si="2178"/>
        <v>2</v>
      </c>
      <c r="D2204">
        <f ca="1">OFFSET(walk!$A$2:$Y$402,TRUNC((ROW()-ROW($D$2))/COLUMNS(walk!$A$2:$Y$402)),MOD(ROW()-ROW($D$2),COLUMNS(walk!$A$2:$Y$402)),1,1)</f>
        <v>7</v>
      </c>
      <c r="E2204">
        <f ca="1">OFFSET(bike!$A$2:$Y$402,TRUNC((ROW()-ROW($E$2))/COLUMNS(bike!$A$2:$Y$402)),MOD(ROW()-ROW($E$2),COLUMNS(bike!$A$2:$Y$402)),1,1)</f>
        <v>3</v>
      </c>
      <c r="F2204">
        <f ca="1">OFFSET(transit!$A$2:$Y$402,TRUNC((ROW()-ROW($F$2))/COLUMNS(transit!$A$2:$Y$402)),MOD(ROW()-ROW($F$2),COLUMNS(transit!$A$2:$Y$402)),1,1)</f>
        <v>7</v>
      </c>
      <c r="G2204">
        <f ca="1">OFFSET(drive!$A$2:$Y$402,TRUNC((ROW()-ROW($G$2))/COLUMNS(drive!$A$2:$Y$402)),MOD(ROW()-ROW($G$2),COLUMNS(drive!$A$2:$Y$402)),1,1)</f>
        <v>3</v>
      </c>
      <c r="H2204" s="5">
        <f ca="1">(VLOOKUP($B2204,weights!$A$2:$R$6,4))*VLOOKUP($B2204,weights!$A$2:$R$6,6)^C2204*(VLOOKUP($B2204,weights!$A$2:$R$6,15)*EXP(VLOOKUP($B2204,weights!$A$2:$R$6,11)*D2204)+VLOOKUP($B2204,weights!$A$2:$R$6,16)*EXP(VLOOKUP($B2204,weights!$A$2:$R$6,12)*E2204)+VLOOKUP($B2204,weights!$A$2:$R$6,17)*EXP(VLOOKUP($B2204,weights!$A$2:$R$6,13)*F2204)+VLOOKUP($B2204,weights!$A$2:$R$6,18)*EXP(VLOOKUP($B2204,weights!$A$2:$R$6,14)*G2204))</f>
        <v>22.60212785073778</v>
      </c>
    </row>
    <row r="2205" spans="1:8" ht="12.75" x14ac:dyDescent="0.2">
      <c r="A2205">
        <f t="shared" si="0"/>
        <v>89</v>
      </c>
      <c r="B2205" t="str">
        <f t="shared" ref="B2205:C2205" si="2179">B2180</f>
        <v>restaurant</v>
      </c>
      <c r="C2205">
        <f t="shared" si="2179"/>
        <v>3</v>
      </c>
      <c r="D2205">
        <f ca="1">OFFSET(walk!$A$2:$Y$402,TRUNC((ROW()-ROW($D$2))/COLUMNS(walk!$A$2:$Y$402)),MOD(ROW()-ROW($D$2),COLUMNS(walk!$A$2:$Y$402)),1,1)</f>
        <v>10</v>
      </c>
      <c r="E2205">
        <f ca="1">OFFSET(bike!$A$2:$Y$402,TRUNC((ROW()-ROW($E$2))/COLUMNS(bike!$A$2:$Y$402)),MOD(ROW()-ROW($E$2),COLUMNS(bike!$A$2:$Y$402)),1,1)</f>
        <v>4</v>
      </c>
      <c r="F2205">
        <f ca="1">OFFSET(transit!$A$2:$Y$402,TRUNC((ROW()-ROW($F$2))/COLUMNS(transit!$A$2:$Y$402)),MOD(ROW()-ROW($F$2),COLUMNS(transit!$A$2:$Y$402)),1,1)</f>
        <v>9</v>
      </c>
      <c r="G2205">
        <f ca="1">OFFSET(drive!$A$2:$Y$402,TRUNC((ROW()-ROW($G$2))/COLUMNS(drive!$A$2:$Y$402)),MOD(ROW()-ROW($G$2),COLUMNS(drive!$A$2:$Y$402)),1,1)</f>
        <v>3</v>
      </c>
      <c r="H2205" s="5">
        <f ca="1">(VLOOKUP($B2205,weights!$A$2:$R$6,4))*VLOOKUP($B2205,weights!$A$2:$R$6,6)^C2205*(VLOOKUP($B2205,weights!$A$2:$R$6,15)*EXP(VLOOKUP($B2205,weights!$A$2:$R$6,11)*D2205)+VLOOKUP($B2205,weights!$A$2:$R$6,16)*EXP(VLOOKUP($B2205,weights!$A$2:$R$6,12)*E2205)+VLOOKUP($B2205,weights!$A$2:$R$6,17)*EXP(VLOOKUP($B2205,weights!$A$2:$R$6,13)*F2205)+VLOOKUP($B2205,weights!$A$2:$R$6,18)*EXP(VLOOKUP($B2205,weights!$A$2:$R$6,14)*G2205))</f>
        <v>16.516626831524935</v>
      </c>
    </row>
    <row r="2206" spans="1:8" ht="12.75" x14ac:dyDescent="0.2">
      <c r="A2206">
        <f t="shared" si="0"/>
        <v>89</v>
      </c>
      <c r="B2206" t="str">
        <f t="shared" ref="B2206:C2206" si="2180">B2181</f>
        <v>restaurant</v>
      </c>
      <c r="C2206">
        <f t="shared" si="2180"/>
        <v>4</v>
      </c>
      <c r="D2206">
        <f ca="1">OFFSET(walk!$A$2:$Y$402,TRUNC((ROW()-ROW($D$2))/COLUMNS(walk!$A$2:$Y$402)),MOD(ROW()-ROW($D$2),COLUMNS(walk!$A$2:$Y$402)),1,1)</f>
        <v>10</v>
      </c>
      <c r="E2206">
        <f ca="1">OFFSET(bike!$A$2:$Y$402,TRUNC((ROW()-ROW($E$2))/COLUMNS(bike!$A$2:$Y$402)),MOD(ROW()-ROW($E$2),COLUMNS(bike!$A$2:$Y$402)),1,1)</f>
        <v>4</v>
      </c>
      <c r="F2206">
        <f ca="1">OFFSET(transit!$A$2:$Y$402,TRUNC((ROW()-ROW($F$2))/COLUMNS(transit!$A$2:$Y$402)),MOD(ROW()-ROW($F$2),COLUMNS(transit!$A$2:$Y$402)),1,1)</f>
        <v>10</v>
      </c>
      <c r="G2206">
        <f ca="1">OFFSET(drive!$A$2:$Y$402,TRUNC((ROW()-ROW($G$2))/COLUMNS(drive!$A$2:$Y$402)),MOD(ROW()-ROW($G$2),COLUMNS(drive!$A$2:$Y$402)),1,1)</f>
        <v>3</v>
      </c>
      <c r="H2206" s="5">
        <f ca="1">(VLOOKUP($B2206,weights!$A$2:$R$6,4))*VLOOKUP($B2206,weights!$A$2:$R$6,6)^C2206*(VLOOKUP($B2206,weights!$A$2:$R$6,15)*EXP(VLOOKUP($B2206,weights!$A$2:$R$6,11)*D2206)+VLOOKUP($B2206,weights!$A$2:$R$6,16)*EXP(VLOOKUP($B2206,weights!$A$2:$R$6,12)*E2206)+VLOOKUP($B2206,weights!$A$2:$R$6,17)*EXP(VLOOKUP($B2206,weights!$A$2:$R$6,13)*F2206)+VLOOKUP($B2206,weights!$A$2:$R$6,18)*EXP(VLOOKUP($B2206,weights!$A$2:$R$6,14)*G2206))</f>
        <v>14.425143437662522</v>
      </c>
    </row>
    <row r="2207" spans="1:8" ht="12.75" x14ac:dyDescent="0.2">
      <c r="A2207">
        <f t="shared" si="0"/>
        <v>89</v>
      </c>
      <c r="B2207" t="str">
        <f t="shared" ref="B2207:C2207" si="2181">B2182</f>
        <v>restaurant</v>
      </c>
      <c r="C2207">
        <f t="shared" si="2181"/>
        <v>5</v>
      </c>
      <c r="D2207">
        <f ca="1">OFFSET(walk!$A$2:$Y$402,TRUNC((ROW()-ROW($D$2))/COLUMNS(walk!$A$2:$Y$402)),MOD(ROW()-ROW($D$2),COLUMNS(walk!$A$2:$Y$402)),1,1)</f>
        <v>10</v>
      </c>
      <c r="E2207">
        <f ca="1">OFFSET(bike!$A$2:$Y$402,TRUNC((ROW()-ROW($E$2))/COLUMNS(bike!$A$2:$Y$402)),MOD(ROW()-ROW($E$2),COLUMNS(bike!$A$2:$Y$402)),1,1)</f>
        <v>4</v>
      </c>
      <c r="F2207">
        <f ca="1">OFFSET(transit!$A$2:$Y$402,TRUNC((ROW()-ROW($F$2))/COLUMNS(transit!$A$2:$Y$402)),MOD(ROW()-ROW($F$2),COLUMNS(transit!$A$2:$Y$402)),1,1)</f>
        <v>10</v>
      </c>
      <c r="G2207">
        <f ca="1">OFFSET(drive!$A$2:$Y$402,TRUNC((ROW()-ROW($G$2))/COLUMNS(drive!$A$2:$Y$402)),MOD(ROW()-ROW($G$2),COLUMNS(drive!$A$2:$Y$402)),1,1)</f>
        <v>3</v>
      </c>
      <c r="H2207" s="5">
        <f ca="1">(VLOOKUP($B2207,weights!$A$2:$R$6,4))*VLOOKUP($B2207,weights!$A$2:$R$6,6)^C2207*(VLOOKUP($B2207,weights!$A$2:$R$6,15)*EXP(VLOOKUP($B2207,weights!$A$2:$R$6,11)*D2207)+VLOOKUP($B2207,weights!$A$2:$R$6,16)*EXP(VLOOKUP($B2207,weights!$A$2:$R$6,12)*E2207)+VLOOKUP($B2207,weights!$A$2:$R$6,17)*EXP(VLOOKUP($B2207,weights!$A$2:$R$6,13)*F2207)+VLOOKUP($B2207,weights!$A$2:$R$6,18)*EXP(VLOOKUP($B2207,weights!$A$2:$R$6,14)*G2207))</f>
        <v>12.92920263671974</v>
      </c>
    </row>
    <row r="2208" spans="1:8" ht="12.75" x14ac:dyDescent="0.2">
      <c r="A2208">
        <f t="shared" si="0"/>
        <v>89</v>
      </c>
      <c r="B2208" t="str">
        <f t="shared" ref="B2208:C2208" si="2182">B2183</f>
        <v>restaurant</v>
      </c>
      <c r="C2208">
        <f t="shared" si="2182"/>
        <v>6</v>
      </c>
      <c r="D2208">
        <f ca="1">OFFSET(walk!$A$2:$Y$402,TRUNC((ROW()-ROW($D$2))/COLUMNS(walk!$A$2:$Y$402)),MOD(ROW()-ROW($D$2),COLUMNS(walk!$A$2:$Y$402)),1,1)</f>
        <v>10</v>
      </c>
      <c r="E2208">
        <f ca="1">OFFSET(bike!$A$2:$Y$402,TRUNC((ROW()-ROW($E$2))/COLUMNS(bike!$A$2:$Y$402)),MOD(ROW()-ROW($E$2),COLUMNS(bike!$A$2:$Y$402)),1,1)</f>
        <v>4</v>
      </c>
      <c r="F2208">
        <f ca="1">OFFSET(transit!$A$2:$Y$402,TRUNC((ROW()-ROW($F$2))/COLUMNS(transit!$A$2:$Y$402)),MOD(ROW()-ROW($F$2),COLUMNS(transit!$A$2:$Y$402)),1,1)</f>
        <v>10</v>
      </c>
      <c r="G2208">
        <f ca="1">OFFSET(drive!$A$2:$Y$402,TRUNC((ROW()-ROW($G$2))/COLUMNS(drive!$A$2:$Y$402)),MOD(ROW()-ROW($G$2),COLUMNS(drive!$A$2:$Y$402)),1,1)</f>
        <v>3</v>
      </c>
      <c r="H2208" s="5">
        <f ca="1">(VLOOKUP($B2208,weights!$A$2:$R$6,4))*VLOOKUP($B2208,weights!$A$2:$R$6,6)^C2208*(VLOOKUP($B2208,weights!$A$2:$R$6,15)*EXP(VLOOKUP($B2208,weights!$A$2:$R$6,11)*D2208)+VLOOKUP($B2208,weights!$A$2:$R$6,16)*EXP(VLOOKUP($B2208,weights!$A$2:$R$6,12)*E2208)+VLOOKUP($B2208,weights!$A$2:$R$6,17)*EXP(VLOOKUP($B2208,weights!$A$2:$R$6,13)*F2208)+VLOOKUP($B2208,weights!$A$2:$R$6,18)*EXP(VLOOKUP($B2208,weights!$A$2:$R$6,14)*G2208))</f>
        <v>11.588396437356211</v>
      </c>
    </row>
    <row r="2209" spans="1:8" ht="12.75" x14ac:dyDescent="0.2">
      <c r="A2209">
        <f t="shared" si="0"/>
        <v>89</v>
      </c>
      <c r="B2209" t="str">
        <f t="shared" ref="B2209:C2209" si="2183">B2184</f>
        <v>restaurant</v>
      </c>
      <c r="C2209">
        <f t="shared" si="2183"/>
        <v>7</v>
      </c>
      <c r="D2209">
        <f ca="1">OFFSET(walk!$A$2:$Y$402,TRUNC((ROW()-ROW($D$2))/COLUMNS(walk!$A$2:$Y$402)),MOD(ROW()-ROW($D$2),COLUMNS(walk!$A$2:$Y$402)),1,1)</f>
        <v>12</v>
      </c>
      <c r="E2209">
        <f ca="1">OFFSET(bike!$A$2:$Y$402,TRUNC((ROW()-ROW($E$2))/COLUMNS(bike!$A$2:$Y$402)),MOD(ROW()-ROW($E$2),COLUMNS(bike!$A$2:$Y$402)),1,1)</f>
        <v>4</v>
      </c>
      <c r="F2209">
        <f ca="1">OFFSET(transit!$A$2:$Y$402,TRUNC((ROW()-ROW($F$2))/COLUMNS(transit!$A$2:$Y$402)),MOD(ROW()-ROW($F$2),COLUMNS(transit!$A$2:$Y$402)),1,1)</f>
        <v>10</v>
      </c>
      <c r="G2209">
        <f ca="1">OFFSET(drive!$A$2:$Y$402,TRUNC((ROW()-ROW($G$2))/COLUMNS(drive!$A$2:$Y$402)),MOD(ROW()-ROW($G$2),COLUMNS(drive!$A$2:$Y$402)),1,1)</f>
        <v>3</v>
      </c>
      <c r="H2209" s="5">
        <f ca="1">(VLOOKUP($B2209,weights!$A$2:$R$6,4))*VLOOKUP($B2209,weights!$A$2:$R$6,6)^C2209*(VLOOKUP($B2209,weights!$A$2:$R$6,15)*EXP(VLOOKUP($B2209,weights!$A$2:$R$6,11)*D2209)+VLOOKUP($B2209,weights!$A$2:$R$6,16)*EXP(VLOOKUP($B2209,weights!$A$2:$R$6,12)*E2209)+VLOOKUP($B2209,weights!$A$2:$R$6,17)*EXP(VLOOKUP($B2209,weights!$A$2:$R$6,13)*F2209)+VLOOKUP($B2209,weights!$A$2:$R$6,18)*EXP(VLOOKUP($B2209,weights!$A$2:$R$6,14)*G2209))</f>
        <v>10.028272552138199</v>
      </c>
    </row>
    <row r="2210" spans="1:8" ht="12.75" x14ac:dyDescent="0.2">
      <c r="A2210">
        <f t="shared" si="0"/>
        <v>89</v>
      </c>
      <c r="B2210" t="str">
        <f t="shared" ref="B2210:C2210" si="2184">B2185</f>
        <v>restaurant</v>
      </c>
      <c r="C2210">
        <f t="shared" si="2184"/>
        <v>8</v>
      </c>
      <c r="D2210">
        <f ca="1">OFFSET(walk!$A$2:$Y$402,TRUNC((ROW()-ROW($D$2))/COLUMNS(walk!$A$2:$Y$402)),MOD(ROW()-ROW($D$2),COLUMNS(walk!$A$2:$Y$402)),1,1)</f>
        <v>13</v>
      </c>
      <c r="E2210">
        <f ca="1">OFFSET(bike!$A$2:$Y$402,TRUNC((ROW()-ROW($E$2))/COLUMNS(bike!$A$2:$Y$402)),MOD(ROW()-ROW($E$2),COLUMNS(bike!$A$2:$Y$402)),1,1)</f>
        <v>4</v>
      </c>
      <c r="F2210">
        <f ca="1">OFFSET(transit!$A$2:$Y$402,TRUNC((ROW()-ROW($F$2))/COLUMNS(transit!$A$2:$Y$402)),MOD(ROW()-ROW($F$2),COLUMNS(transit!$A$2:$Y$402)),1,1)</f>
        <v>11</v>
      </c>
      <c r="G2210">
        <f ca="1">OFFSET(drive!$A$2:$Y$402,TRUNC((ROW()-ROW($G$2))/COLUMNS(drive!$A$2:$Y$402)),MOD(ROW()-ROW($G$2),COLUMNS(drive!$A$2:$Y$402)),1,1)</f>
        <v>4</v>
      </c>
      <c r="H2210" s="5">
        <f ca="1">(VLOOKUP($B2210,weights!$A$2:$R$6,4))*VLOOKUP($B2210,weights!$A$2:$R$6,6)^C2210*(VLOOKUP($B2210,weights!$A$2:$R$6,15)*EXP(VLOOKUP($B2210,weights!$A$2:$R$6,11)*D2210)+VLOOKUP($B2210,weights!$A$2:$R$6,16)*EXP(VLOOKUP($B2210,weights!$A$2:$R$6,12)*E2210)+VLOOKUP($B2210,weights!$A$2:$R$6,17)*EXP(VLOOKUP($B2210,weights!$A$2:$R$6,13)*F2210)+VLOOKUP($B2210,weights!$A$2:$R$6,18)*EXP(VLOOKUP($B2210,weights!$A$2:$R$6,14)*G2210))</f>
        <v>8.0265662775832567</v>
      </c>
    </row>
    <row r="2211" spans="1:8" ht="12.75" x14ac:dyDescent="0.2">
      <c r="A2211">
        <f t="shared" si="0"/>
        <v>89</v>
      </c>
      <c r="B2211" t="str">
        <f t="shared" ref="B2211:C2211" si="2185">B2186</f>
        <v>restaurant</v>
      </c>
      <c r="C2211">
        <f t="shared" si="2185"/>
        <v>9</v>
      </c>
      <c r="D2211">
        <f ca="1">OFFSET(walk!$A$2:$Y$402,TRUNC((ROW()-ROW($D$2))/COLUMNS(walk!$A$2:$Y$402)),MOD(ROW()-ROW($D$2),COLUMNS(walk!$A$2:$Y$402)),1,1)</f>
        <v>14</v>
      </c>
      <c r="E2211">
        <f ca="1">OFFSET(bike!$A$2:$Y$402,TRUNC((ROW()-ROW($E$2))/COLUMNS(bike!$A$2:$Y$402)),MOD(ROW()-ROW($E$2),COLUMNS(bike!$A$2:$Y$402)),1,1)</f>
        <v>4</v>
      </c>
      <c r="F2211">
        <f ca="1">OFFSET(transit!$A$2:$Y$402,TRUNC((ROW()-ROW($F$2))/COLUMNS(transit!$A$2:$Y$402)),MOD(ROW()-ROW($F$2),COLUMNS(transit!$A$2:$Y$402)),1,1)</f>
        <v>11</v>
      </c>
      <c r="G2211">
        <f ca="1">OFFSET(drive!$A$2:$Y$402,TRUNC((ROW()-ROW($G$2))/COLUMNS(drive!$A$2:$Y$402)),MOD(ROW()-ROW($G$2),COLUMNS(drive!$A$2:$Y$402)),1,1)</f>
        <v>4</v>
      </c>
      <c r="H2211" s="5">
        <f ca="1">(VLOOKUP($B2211,weights!$A$2:$R$6,4))*VLOOKUP($B2211,weights!$A$2:$R$6,6)^C2211*(VLOOKUP($B2211,weights!$A$2:$R$6,15)*EXP(VLOOKUP($B2211,weights!$A$2:$R$6,11)*D2211)+VLOOKUP($B2211,weights!$A$2:$R$6,16)*EXP(VLOOKUP($B2211,weights!$A$2:$R$6,12)*E2211)+VLOOKUP($B2211,weights!$A$2:$R$6,17)*EXP(VLOOKUP($B2211,weights!$A$2:$R$6,13)*F2211)+VLOOKUP($B2211,weights!$A$2:$R$6,18)*EXP(VLOOKUP($B2211,weights!$A$2:$R$6,14)*G2211))</f>
        <v>7.1130990986058427</v>
      </c>
    </row>
    <row r="2212" spans="1:8" ht="12.75" x14ac:dyDescent="0.2">
      <c r="A2212">
        <f t="shared" si="0"/>
        <v>89</v>
      </c>
      <c r="B2212" t="str">
        <f t="shared" ref="B2212:C2212" si="2186">B2187</f>
        <v>supermarket</v>
      </c>
      <c r="C2212">
        <f t="shared" si="2186"/>
        <v>0</v>
      </c>
      <c r="D2212">
        <f ca="1">OFFSET(walk!$A$2:$Y$402,TRUNC((ROW()-ROW($D$2))/COLUMNS(walk!$A$2:$Y$402)),MOD(ROW()-ROW($D$2),COLUMNS(walk!$A$2:$Y$402)),1,1)</f>
        <v>33</v>
      </c>
      <c r="E2212">
        <f ca="1">OFFSET(bike!$A$2:$Y$402,TRUNC((ROW()-ROW($E$2))/COLUMNS(bike!$A$2:$Y$402)),MOD(ROW()-ROW($E$2),COLUMNS(bike!$A$2:$Y$402)),1,1)</f>
        <v>14</v>
      </c>
      <c r="F2212">
        <f ca="1">OFFSET(transit!$A$2:$Y$402,TRUNC((ROW()-ROW($F$2))/COLUMNS(transit!$A$2:$Y$402)),MOD(ROW()-ROW($F$2),COLUMNS(transit!$A$2:$Y$402)),1,1)</f>
        <v>22</v>
      </c>
      <c r="G2212">
        <f ca="1">OFFSET(drive!$A$2:$Y$402,TRUNC((ROW()-ROW($G$2))/COLUMNS(drive!$A$2:$Y$402)),MOD(ROW()-ROW($G$2),COLUMNS(drive!$A$2:$Y$402)),1,1)</f>
        <v>8</v>
      </c>
      <c r="H2212" s="5">
        <f ca="1">(VLOOKUP($B2212,weights!$A$2:$R$6,4))*VLOOKUP($B2212,weights!$A$2:$R$6,6)^C2212*(VLOOKUP($B2212,weights!$A$2:$R$6,15)*EXP(VLOOKUP($B2212,weights!$A$2:$R$6,11)*D2212)+VLOOKUP($B2212,weights!$A$2:$R$6,16)*EXP(VLOOKUP($B2212,weights!$A$2:$R$6,12)*E2212)+VLOOKUP($B2212,weights!$A$2:$R$6,17)*EXP(VLOOKUP($B2212,weights!$A$2:$R$6,13)*F2212)+VLOOKUP($B2212,weights!$A$2:$R$6,18)*EXP(VLOOKUP($B2212,weights!$A$2:$R$6,14)*G2212))</f>
        <v>3.5094765336326805</v>
      </c>
    </row>
    <row r="2213" spans="1:8" ht="12.75" x14ac:dyDescent="0.2">
      <c r="A2213">
        <f t="shared" si="0"/>
        <v>89</v>
      </c>
      <c r="B2213" t="str">
        <f t="shared" ref="B2213:C2213" si="2187">B2188</f>
        <v>supermarket</v>
      </c>
      <c r="C2213">
        <f t="shared" si="2187"/>
        <v>1</v>
      </c>
      <c r="D2213">
        <f ca="1">OFFSET(walk!$A$2:$Y$402,TRUNC((ROW()-ROW($D$2))/COLUMNS(walk!$A$2:$Y$402)),MOD(ROW()-ROW($D$2),COLUMNS(walk!$A$2:$Y$402)),1,1)</f>
        <v>46</v>
      </c>
      <c r="E2213">
        <f ca="1">OFFSET(bike!$A$2:$Y$402,TRUNC((ROW()-ROW($E$2))/COLUMNS(bike!$A$2:$Y$402)),MOD(ROW()-ROW($E$2),COLUMNS(bike!$A$2:$Y$402)),1,1)</f>
        <v>15</v>
      </c>
      <c r="F2213">
        <f ca="1">OFFSET(transit!$A$2:$Y$402,TRUNC((ROW()-ROW($F$2))/COLUMNS(transit!$A$2:$Y$402)),MOD(ROW()-ROW($F$2),COLUMNS(transit!$A$2:$Y$402)),1,1)</f>
        <v>25</v>
      </c>
      <c r="G2213">
        <f ca="1">OFFSET(drive!$A$2:$Y$402,TRUNC((ROW()-ROW($G$2))/COLUMNS(drive!$A$2:$Y$402)),MOD(ROW()-ROW($G$2),COLUMNS(drive!$A$2:$Y$402)),1,1)</f>
        <v>9</v>
      </c>
      <c r="H2213" s="5">
        <f ca="1">(VLOOKUP($B2213,weights!$A$2:$R$6,4))*VLOOKUP($B2213,weights!$A$2:$R$6,6)^C2213*(VLOOKUP($B2213,weights!$A$2:$R$6,15)*EXP(VLOOKUP($B2213,weights!$A$2:$R$6,11)*D2213)+VLOOKUP($B2213,weights!$A$2:$R$6,16)*EXP(VLOOKUP($B2213,weights!$A$2:$R$6,12)*E2213)+VLOOKUP($B2213,weights!$A$2:$R$6,17)*EXP(VLOOKUP($B2213,weights!$A$2:$R$6,13)*F2213)+VLOOKUP($B2213,weights!$A$2:$R$6,18)*EXP(VLOOKUP($B2213,weights!$A$2:$R$6,14)*G2213))</f>
        <v>1.6509232681826551</v>
      </c>
    </row>
    <row r="2214" spans="1:8" ht="12.75" x14ac:dyDescent="0.2">
      <c r="A2214">
        <f t="shared" si="0"/>
        <v>89</v>
      </c>
      <c r="B2214" t="str">
        <f t="shared" ref="B2214:C2214" si="2188">B2189</f>
        <v>supermarket</v>
      </c>
      <c r="C2214">
        <f t="shared" si="2188"/>
        <v>2</v>
      </c>
      <c r="D2214">
        <f ca="1">OFFSET(walk!$A$2:$Y$402,TRUNC((ROW()-ROW($D$2))/COLUMNS(walk!$A$2:$Y$402)),MOD(ROW()-ROW($D$2),COLUMNS(walk!$A$2:$Y$402)),1,1)</f>
        <v>51</v>
      </c>
      <c r="E2214">
        <f ca="1">OFFSET(bike!$A$2:$Y$402,TRUNC((ROW()-ROW($E$2))/COLUMNS(bike!$A$2:$Y$402)),MOD(ROW()-ROW($E$2),COLUMNS(bike!$A$2:$Y$402)),1,1)</f>
        <v>15</v>
      </c>
      <c r="F2214">
        <f ca="1">OFFSET(transit!$A$2:$Y$402,TRUNC((ROW()-ROW($F$2))/COLUMNS(transit!$A$2:$Y$402)),MOD(ROW()-ROW($F$2),COLUMNS(transit!$A$2:$Y$402)),1,1)</f>
        <v>27</v>
      </c>
      <c r="G2214">
        <f ca="1">OFFSET(drive!$A$2:$Y$402,TRUNC((ROW()-ROW($G$2))/COLUMNS(drive!$A$2:$Y$402)),MOD(ROW()-ROW($G$2),COLUMNS(drive!$A$2:$Y$402)),1,1)</f>
        <v>12</v>
      </c>
      <c r="H2214" s="5">
        <f ca="1">(VLOOKUP($B2214,weights!$A$2:$R$6,4))*VLOOKUP($B2214,weights!$A$2:$R$6,6)^C2214*(VLOOKUP($B2214,weights!$A$2:$R$6,15)*EXP(VLOOKUP($B2214,weights!$A$2:$R$6,11)*D2214)+VLOOKUP($B2214,weights!$A$2:$R$6,16)*EXP(VLOOKUP($B2214,weights!$A$2:$R$6,12)*E2214)+VLOOKUP($B2214,weights!$A$2:$R$6,17)*EXP(VLOOKUP($B2214,weights!$A$2:$R$6,13)*F2214)+VLOOKUP($B2214,weights!$A$2:$R$6,18)*EXP(VLOOKUP($B2214,weights!$A$2:$R$6,14)*G2214))</f>
        <v>0.55211875527429199</v>
      </c>
    </row>
    <row r="2215" spans="1:8" ht="12.75" x14ac:dyDescent="0.2">
      <c r="A2215">
        <f t="shared" si="0"/>
        <v>89</v>
      </c>
      <c r="B2215" t="str">
        <f t="shared" ref="B2215:C2215" si="2189">B2190</f>
        <v>supermarket</v>
      </c>
      <c r="C2215">
        <f t="shared" si="2189"/>
        <v>3</v>
      </c>
      <c r="D2215">
        <f ca="1">OFFSET(walk!$A$2:$Y$402,TRUNC((ROW()-ROW($D$2))/COLUMNS(walk!$A$2:$Y$402)),MOD(ROW()-ROW($D$2),COLUMNS(walk!$A$2:$Y$402)),1,1)</f>
        <v>58</v>
      </c>
      <c r="E2215">
        <f ca="1">OFFSET(bike!$A$2:$Y$402,TRUNC((ROW()-ROW($E$2))/COLUMNS(bike!$A$2:$Y$402)),MOD(ROW()-ROW($E$2),COLUMNS(bike!$A$2:$Y$402)),1,1)</f>
        <v>19</v>
      </c>
      <c r="F2215">
        <f ca="1">OFFSET(transit!$A$2:$Y$402,TRUNC((ROW()-ROW($F$2))/COLUMNS(transit!$A$2:$Y$402)),MOD(ROW()-ROW($F$2),COLUMNS(transit!$A$2:$Y$402)),1,1)</f>
        <v>33</v>
      </c>
      <c r="G2215">
        <f ca="1">OFFSET(drive!$A$2:$Y$402,TRUNC((ROW()-ROW($G$2))/COLUMNS(drive!$A$2:$Y$402)),MOD(ROW()-ROW($G$2),COLUMNS(drive!$A$2:$Y$402)),1,1)</f>
        <v>13</v>
      </c>
      <c r="H2215" s="5">
        <f ca="1">(VLOOKUP($B2215,weights!$A$2:$R$6,4))*VLOOKUP($B2215,weights!$A$2:$R$6,6)^C2215*(VLOOKUP($B2215,weights!$A$2:$R$6,15)*EXP(VLOOKUP($B2215,weights!$A$2:$R$6,11)*D2215)+VLOOKUP($B2215,weights!$A$2:$R$6,16)*EXP(VLOOKUP($B2215,weights!$A$2:$R$6,12)*E2215)+VLOOKUP($B2215,weights!$A$2:$R$6,17)*EXP(VLOOKUP($B2215,weights!$A$2:$R$6,13)*F2215)+VLOOKUP($B2215,weights!$A$2:$R$6,18)*EXP(VLOOKUP($B2215,weights!$A$2:$R$6,14)*G2215))</f>
        <v>0.24001921774537949</v>
      </c>
    </row>
    <row r="2216" spans="1:8" ht="12.75" x14ac:dyDescent="0.2">
      <c r="A2216">
        <f t="shared" si="0"/>
        <v>89</v>
      </c>
      <c r="B2216" t="str">
        <f t="shared" ref="B2216:C2216" si="2190">B2191</f>
        <v>supermarket</v>
      </c>
      <c r="C2216">
        <f t="shared" si="2190"/>
        <v>4</v>
      </c>
      <c r="D2216">
        <f ca="1">OFFSET(walk!$A$2:$Y$402,TRUNC((ROW()-ROW($D$2))/COLUMNS(walk!$A$2:$Y$402)),MOD(ROW()-ROW($D$2),COLUMNS(walk!$A$2:$Y$402)),1,1)</f>
        <v>74</v>
      </c>
      <c r="E2216">
        <f ca="1">OFFSET(bike!$A$2:$Y$402,TRUNC((ROW()-ROW($E$2))/COLUMNS(bike!$A$2:$Y$402)),MOD(ROW()-ROW($E$2),COLUMNS(bike!$A$2:$Y$402)),1,1)</f>
        <v>23</v>
      </c>
      <c r="F2216">
        <f ca="1">OFFSET(transit!$A$2:$Y$402,TRUNC((ROW()-ROW($F$2))/COLUMNS(transit!$A$2:$Y$402)),MOD(ROW()-ROW($F$2),COLUMNS(transit!$A$2:$Y$402)),1,1)</f>
        <v>39</v>
      </c>
      <c r="G2216">
        <f ca="1">OFFSET(drive!$A$2:$Y$402,TRUNC((ROW()-ROW($G$2))/COLUMNS(drive!$A$2:$Y$402)),MOD(ROW()-ROW($G$2),COLUMNS(drive!$A$2:$Y$402)),1,1)</f>
        <v>14</v>
      </c>
      <c r="H2216" s="5">
        <f ca="1">(VLOOKUP($B2216,weights!$A$2:$R$6,4))*VLOOKUP($B2216,weights!$A$2:$R$6,6)^C2216*(VLOOKUP($B2216,weights!$A$2:$R$6,15)*EXP(VLOOKUP($B2216,weights!$A$2:$R$6,11)*D2216)+VLOOKUP($B2216,weights!$A$2:$R$6,16)*EXP(VLOOKUP($B2216,weights!$A$2:$R$6,12)*E2216)+VLOOKUP($B2216,weights!$A$2:$R$6,17)*EXP(VLOOKUP($B2216,weights!$A$2:$R$6,13)*F2216)+VLOOKUP($B2216,weights!$A$2:$R$6,18)*EXP(VLOOKUP($B2216,weights!$A$2:$R$6,14)*G2216))</f>
        <v>0.1107155273934371</v>
      </c>
    </row>
    <row r="2217" spans="1:8" ht="12.75" x14ac:dyDescent="0.2">
      <c r="A2217">
        <f t="shared" si="0"/>
        <v>89</v>
      </c>
      <c r="B2217" t="str">
        <f t="shared" ref="B2217:C2217" si="2191">B2192</f>
        <v>store</v>
      </c>
      <c r="C2217">
        <f t="shared" si="2191"/>
        <v>0</v>
      </c>
      <c r="D2217">
        <f ca="1">OFFSET(walk!$A$2:$Y$402,TRUNC((ROW()-ROW($D$2))/COLUMNS(walk!$A$2:$Y$402)),MOD(ROW()-ROW($D$2),COLUMNS(walk!$A$2:$Y$402)),1,1)</f>
        <v>1</v>
      </c>
      <c r="E2217">
        <f ca="1">OFFSET(bike!$A$2:$Y$402,TRUNC((ROW()-ROW($E$2))/COLUMNS(bike!$A$2:$Y$402)),MOD(ROW()-ROW($E$2),COLUMNS(bike!$A$2:$Y$402)),1,1)</f>
        <v>0</v>
      </c>
      <c r="F2217">
        <f ca="1">OFFSET(transit!$A$2:$Y$402,TRUNC((ROW()-ROW($F$2))/COLUMNS(transit!$A$2:$Y$402)),MOD(ROW()-ROW($F$2),COLUMNS(transit!$A$2:$Y$402)),1,1)</f>
        <v>1</v>
      </c>
      <c r="G2217">
        <f ca="1">OFFSET(drive!$A$2:$Y$402,TRUNC((ROW()-ROW($G$2))/COLUMNS(drive!$A$2:$Y$402)),MOD(ROW()-ROW($G$2),COLUMNS(drive!$A$2:$Y$402)),1,1)</f>
        <v>0</v>
      </c>
      <c r="H2217" s="5">
        <f ca="1">(VLOOKUP($B2217,weights!$A$2:$R$6,4))*VLOOKUP($B2217,weights!$A$2:$R$6,6)^C2217*(VLOOKUP($B2217,weights!$A$2:$R$6,15)*EXP(VLOOKUP($B2217,weights!$A$2:$R$6,11)*D2217)+VLOOKUP($B2217,weights!$A$2:$R$6,16)*EXP(VLOOKUP($B2217,weights!$A$2:$R$6,12)*E2217)+VLOOKUP($B2217,weights!$A$2:$R$6,17)*EXP(VLOOKUP($B2217,weights!$A$2:$R$6,13)*F2217)+VLOOKUP($B2217,weights!$A$2:$R$6,18)*EXP(VLOOKUP($B2217,weights!$A$2:$R$6,14)*G2217))</f>
        <v>40.233936099961419</v>
      </c>
    </row>
    <row r="2218" spans="1:8" ht="12.75" x14ac:dyDescent="0.2">
      <c r="A2218">
        <f t="shared" si="0"/>
        <v>89</v>
      </c>
      <c r="B2218" t="str">
        <f t="shared" ref="B2218:C2218" si="2192">B2193</f>
        <v>store</v>
      </c>
      <c r="C2218">
        <f t="shared" si="2192"/>
        <v>1</v>
      </c>
      <c r="D2218">
        <f ca="1">OFFSET(walk!$A$2:$Y$402,TRUNC((ROW()-ROW($D$2))/COLUMNS(walk!$A$2:$Y$402)),MOD(ROW()-ROW($D$2),COLUMNS(walk!$A$2:$Y$402)),1,1)</f>
        <v>6</v>
      </c>
      <c r="E2218">
        <f ca="1">OFFSET(bike!$A$2:$Y$402,TRUNC((ROW()-ROW($E$2))/COLUMNS(bike!$A$2:$Y$402)),MOD(ROW()-ROW($E$2),COLUMNS(bike!$A$2:$Y$402)),1,1)</f>
        <v>2</v>
      </c>
      <c r="F2218">
        <f ca="1">OFFSET(transit!$A$2:$Y$402,TRUNC((ROW()-ROW($F$2))/COLUMNS(transit!$A$2:$Y$402)),MOD(ROW()-ROW($F$2),COLUMNS(transit!$A$2:$Y$402)),1,1)</f>
        <v>6</v>
      </c>
      <c r="G2218">
        <f ca="1">OFFSET(drive!$A$2:$Y$402,TRUNC((ROW()-ROW($G$2))/COLUMNS(drive!$A$2:$Y$402)),MOD(ROW()-ROW($G$2),COLUMNS(drive!$A$2:$Y$402)),1,1)</f>
        <v>2</v>
      </c>
      <c r="H2218" s="5">
        <f ca="1">(VLOOKUP($B2218,weights!$A$2:$R$6,4))*VLOOKUP($B2218,weights!$A$2:$R$6,6)^C2218*(VLOOKUP($B2218,weights!$A$2:$R$6,15)*EXP(VLOOKUP($B2218,weights!$A$2:$R$6,11)*D2218)+VLOOKUP($B2218,weights!$A$2:$R$6,16)*EXP(VLOOKUP($B2218,weights!$A$2:$R$6,12)*E2218)+VLOOKUP($B2218,weights!$A$2:$R$6,17)*EXP(VLOOKUP($B2218,weights!$A$2:$R$6,13)*F2218)+VLOOKUP($B2218,weights!$A$2:$R$6,18)*EXP(VLOOKUP($B2218,weights!$A$2:$R$6,14)*G2218))</f>
        <v>9.8065348736126552</v>
      </c>
    </row>
    <row r="2219" spans="1:8" ht="12.75" x14ac:dyDescent="0.2">
      <c r="A2219">
        <f t="shared" si="0"/>
        <v>89</v>
      </c>
      <c r="B2219" t="str">
        <f t="shared" ref="B2219:C2219" si="2193">B2194</f>
        <v>store</v>
      </c>
      <c r="C2219">
        <f t="shared" si="2193"/>
        <v>2</v>
      </c>
      <c r="D2219">
        <f ca="1">OFFSET(walk!$A$2:$Y$402,TRUNC((ROW()-ROW($D$2))/COLUMNS(walk!$A$2:$Y$402)),MOD(ROW()-ROW($D$2),COLUMNS(walk!$A$2:$Y$402)),1,1)</f>
        <v>8</v>
      </c>
      <c r="E2219">
        <f ca="1">OFFSET(bike!$A$2:$Y$402,TRUNC((ROW()-ROW($E$2))/COLUMNS(bike!$A$2:$Y$402)),MOD(ROW()-ROW($E$2),COLUMNS(bike!$A$2:$Y$402)),1,1)</f>
        <v>2</v>
      </c>
      <c r="F2219">
        <f ca="1">OFFSET(transit!$A$2:$Y$402,TRUNC((ROW()-ROW($F$2))/COLUMNS(transit!$A$2:$Y$402)),MOD(ROW()-ROW($F$2),COLUMNS(transit!$A$2:$Y$402)),1,1)</f>
        <v>8</v>
      </c>
      <c r="G2219">
        <f ca="1">OFFSET(drive!$A$2:$Y$402,TRUNC((ROW()-ROW($G$2))/COLUMNS(drive!$A$2:$Y$402)),MOD(ROW()-ROW($G$2),COLUMNS(drive!$A$2:$Y$402)),1,1)</f>
        <v>2</v>
      </c>
      <c r="H2219" s="5">
        <f ca="1">(VLOOKUP($B2219,weights!$A$2:$R$6,4))*VLOOKUP($B2219,weights!$A$2:$R$6,6)^C2219*(VLOOKUP($B2219,weights!$A$2:$R$6,15)*EXP(VLOOKUP($B2219,weights!$A$2:$R$6,11)*D2219)+VLOOKUP($B2219,weights!$A$2:$R$6,16)*EXP(VLOOKUP($B2219,weights!$A$2:$R$6,12)*E2219)+VLOOKUP($B2219,weights!$A$2:$R$6,17)*EXP(VLOOKUP($B2219,weights!$A$2:$R$6,13)*F2219)+VLOOKUP($B2219,weights!$A$2:$R$6,18)*EXP(VLOOKUP($B2219,weights!$A$2:$R$6,14)*G2219))</f>
        <v>5.9522320177632659</v>
      </c>
    </row>
    <row r="2220" spans="1:8" ht="12.75" x14ac:dyDescent="0.2">
      <c r="A2220">
        <f t="shared" si="0"/>
        <v>89</v>
      </c>
      <c r="B2220" t="str">
        <f t="shared" ref="B2220:C2220" si="2194">B2195</f>
        <v>store</v>
      </c>
      <c r="C2220">
        <f t="shared" si="2194"/>
        <v>3</v>
      </c>
      <c r="D2220">
        <f ca="1">OFFSET(walk!$A$2:$Y$402,TRUNC((ROW()-ROW($D$2))/COLUMNS(walk!$A$2:$Y$402)),MOD(ROW()-ROW($D$2),COLUMNS(walk!$A$2:$Y$402)),1,1)</f>
        <v>10</v>
      </c>
      <c r="E2220">
        <f ca="1">OFFSET(bike!$A$2:$Y$402,TRUNC((ROW()-ROW($E$2))/COLUMNS(bike!$A$2:$Y$402)),MOD(ROW()-ROW($E$2),COLUMNS(bike!$A$2:$Y$402)),1,1)</f>
        <v>2</v>
      </c>
      <c r="F2220">
        <f ca="1">OFFSET(transit!$A$2:$Y$402,TRUNC((ROW()-ROW($F$2))/COLUMNS(transit!$A$2:$Y$402)),MOD(ROW()-ROW($F$2),COLUMNS(transit!$A$2:$Y$402)),1,1)</f>
        <v>8</v>
      </c>
      <c r="G2220">
        <f ca="1">OFFSET(drive!$A$2:$Y$402,TRUNC((ROW()-ROW($G$2))/COLUMNS(drive!$A$2:$Y$402)),MOD(ROW()-ROW($G$2),COLUMNS(drive!$A$2:$Y$402)),1,1)</f>
        <v>2</v>
      </c>
      <c r="H2220" s="5">
        <f ca="1">(VLOOKUP($B2220,weights!$A$2:$R$6,4))*VLOOKUP($B2220,weights!$A$2:$R$6,6)^C2220*(VLOOKUP($B2220,weights!$A$2:$R$6,15)*EXP(VLOOKUP($B2220,weights!$A$2:$R$6,11)*D2220)+VLOOKUP($B2220,weights!$A$2:$R$6,16)*EXP(VLOOKUP($B2220,weights!$A$2:$R$6,12)*E2220)+VLOOKUP($B2220,weights!$A$2:$R$6,17)*EXP(VLOOKUP($B2220,weights!$A$2:$R$6,13)*F2220)+VLOOKUP($B2220,weights!$A$2:$R$6,18)*EXP(VLOOKUP($B2220,weights!$A$2:$R$6,14)*G2220))</f>
        <v>3.9066043809902804</v>
      </c>
    </row>
    <row r="2221" spans="1:8" ht="12.75" x14ac:dyDescent="0.2">
      <c r="A2221">
        <f t="shared" si="0"/>
        <v>89</v>
      </c>
      <c r="B2221" t="str">
        <f t="shared" ref="B2221:C2221" si="2195">B2196</f>
        <v>store</v>
      </c>
      <c r="C2221">
        <f t="shared" si="2195"/>
        <v>4</v>
      </c>
      <c r="D2221">
        <f ca="1">OFFSET(walk!$A$2:$Y$402,TRUNC((ROW()-ROW($D$2))/COLUMNS(walk!$A$2:$Y$402)),MOD(ROW()-ROW($D$2),COLUMNS(walk!$A$2:$Y$402)),1,1)</f>
        <v>11</v>
      </c>
      <c r="E2221">
        <f ca="1">OFFSET(bike!$A$2:$Y$402,TRUNC((ROW()-ROW($E$2))/COLUMNS(bike!$A$2:$Y$402)),MOD(ROW()-ROW($E$2),COLUMNS(bike!$A$2:$Y$402)),1,1)</f>
        <v>3</v>
      </c>
      <c r="F2221">
        <f ca="1">OFFSET(transit!$A$2:$Y$402,TRUNC((ROW()-ROW($F$2))/COLUMNS(transit!$A$2:$Y$402)),MOD(ROW()-ROW($F$2),COLUMNS(transit!$A$2:$Y$402)),1,1)</f>
        <v>10</v>
      </c>
      <c r="G2221">
        <f ca="1">OFFSET(drive!$A$2:$Y$402,TRUNC((ROW()-ROW($G$2))/COLUMNS(drive!$A$2:$Y$402)),MOD(ROW()-ROW($G$2),COLUMNS(drive!$A$2:$Y$402)),1,1)</f>
        <v>3</v>
      </c>
      <c r="H2221" s="5">
        <f ca="1">(VLOOKUP($B2221,weights!$A$2:$R$6,4))*VLOOKUP($B2221,weights!$A$2:$R$6,6)^C2221*(VLOOKUP($B2221,weights!$A$2:$R$6,15)*EXP(VLOOKUP($B2221,weights!$A$2:$R$6,11)*D2221)+VLOOKUP($B2221,weights!$A$2:$R$6,16)*EXP(VLOOKUP($B2221,weights!$A$2:$R$6,12)*E2221)+VLOOKUP($B2221,weights!$A$2:$R$6,17)*EXP(VLOOKUP($B2221,weights!$A$2:$R$6,13)*F2221)+VLOOKUP($B2221,weights!$A$2:$R$6,18)*EXP(VLOOKUP($B2221,weights!$A$2:$R$6,14)*G2221))</f>
        <v>1.8298149949512574</v>
      </c>
    </row>
    <row r="2222" spans="1:8" ht="12.75" x14ac:dyDescent="0.2">
      <c r="A2222">
        <f t="shared" si="0"/>
        <v>89</v>
      </c>
      <c r="B2222" t="str">
        <f t="shared" ref="B2222:C2222" si="2196">B2197</f>
        <v>pharmacy</v>
      </c>
      <c r="C2222">
        <f t="shared" si="2196"/>
        <v>0</v>
      </c>
      <c r="D2222">
        <f ca="1">OFFSET(walk!$A$2:$Y$402,TRUNC((ROW()-ROW($D$2))/COLUMNS(walk!$A$2:$Y$402)),MOD(ROW()-ROW($D$2),COLUMNS(walk!$A$2:$Y$402)),1,1)</f>
        <v>9</v>
      </c>
      <c r="E2222">
        <f ca="1">OFFSET(bike!$A$2:$Y$402,TRUNC((ROW()-ROW($E$2))/COLUMNS(bike!$A$2:$Y$402)),MOD(ROW()-ROW($E$2),COLUMNS(bike!$A$2:$Y$402)),1,1)</f>
        <v>4</v>
      </c>
      <c r="F2222">
        <f ca="1">OFFSET(transit!$A$2:$Y$402,TRUNC((ROW()-ROW($F$2))/COLUMNS(transit!$A$2:$Y$402)),MOD(ROW()-ROW($F$2),COLUMNS(transit!$A$2:$Y$402)),1,1)</f>
        <v>9</v>
      </c>
      <c r="G2222">
        <f ca="1">OFFSET(drive!$A$2:$Y$402,TRUNC((ROW()-ROW($G$2))/COLUMNS(drive!$A$2:$Y$402)),MOD(ROW()-ROW($G$2),COLUMNS(drive!$A$2:$Y$402)),1,1)</f>
        <v>2</v>
      </c>
      <c r="H2222" s="5">
        <f ca="1">(VLOOKUP($B2222,weights!$A$2:$R$6,4))*VLOOKUP($B2222,weights!$A$2:$R$6,6)^C2222*(VLOOKUP($B2222,weights!$A$2:$R$6,15)*EXP(VLOOKUP($B2222,weights!$A$2:$R$6,11)*D2222)+VLOOKUP($B2222,weights!$A$2:$R$6,16)*EXP(VLOOKUP($B2222,weights!$A$2:$R$6,12)*E2222)+VLOOKUP($B2222,weights!$A$2:$R$6,17)*EXP(VLOOKUP($B2222,weights!$A$2:$R$6,13)*F2222)+VLOOKUP($B2222,weights!$A$2:$R$6,18)*EXP(VLOOKUP($B2222,weights!$A$2:$R$6,14)*G2222))</f>
        <v>6.6474522336613751</v>
      </c>
    </row>
    <row r="2223" spans="1:8" ht="12.75" x14ac:dyDescent="0.2">
      <c r="A2223">
        <f t="shared" si="0"/>
        <v>89</v>
      </c>
      <c r="B2223" t="str">
        <f t="shared" ref="B2223:C2223" si="2197">B2198</f>
        <v>pharmacy</v>
      </c>
      <c r="C2223">
        <f t="shared" si="2197"/>
        <v>1</v>
      </c>
      <c r="D2223">
        <f ca="1">OFFSET(walk!$A$2:$Y$402,TRUNC((ROW()-ROW($D$2))/COLUMNS(walk!$A$2:$Y$402)),MOD(ROW()-ROW($D$2),COLUMNS(walk!$A$2:$Y$402)),1,1)</f>
        <v>9</v>
      </c>
      <c r="E2223">
        <f ca="1">OFFSET(bike!$A$2:$Y$402,TRUNC((ROW()-ROW($E$2))/COLUMNS(bike!$A$2:$Y$402)),MOD(ROW()-ROW($E$2),COLUMNS(bike!$A$2:$Y$402)),1,1)</f>
        <v>4</v>
      </c>
      <c r="F2223">
        <f ca="1">OFFSET(transit!$A$2:$Y$402,TRUNC((ROW()-ROW($F$2))/COLUMNS(transit!$A$2:$Y$402)),MOD(ROW()-ROW($F$2),COLUMNS(transit!$A$2:$Y$402)),1,1)</f>
        <v>9</v>
      </c>
      <c r="G2223">
        <f ca="1">OFFSET(drive!$A$2:$Y$402,TRUNC((ROW()-ROW($G$2))/COLUMNS(drive!$A$2:$Y$402)),MOD(ROW()-ROW($G$2),COLUMNS(drive!$A$2:$Y$402)),1,1)</f>
        <v>2</v>
      </c>
      <c r="H2223" s="5">
        <f ca="1">(VLOOKUP($B2223,weights!$A$2:$R$6,4))*VLOOKUP($B2223,weights!$A$2:$R$6,6)^C2223*(VLOOKUP($B2223,weights!$A$2:$R$6,15)*EXP(VLOOKUP($B2223,weights!$A$2:$R$6,11)*D2223)+VLOOKUP($B2223,weights!$A$2:$R$6,16)*EXP(VLOOKUP($B2223,weights!$A$2:$R$6,12)*E2223)+VLOOKUP($B2223,weights!$A$2:$R$6,17)*EXP(VLOOKUP($B2223,weights!$A$2:$R$6,13)*F2223)+VLOOKUP($B2223,weights!$A$2:$R$6,18)*EXP(VLOOKUP($B2223,weights!$A$2:$R$6,14)*G2223))</f>
        <v>3.2006251495406617</v>
      </c>
    </row>
    <row r="2224" spans="1:8" ht="12.75" x14ac:dyDescent="0.2">
      <c r="A2224">
        <f t="shared" si="0"/>
        <v>89</v>
      </c>
      <c r="B2224" t="str">
        <f t="shared" ref="B2224:C2224" si="2198">B2199</f>
        <v>pharmacy</v>
      </c>
      <c r="C2224">
        <f t="shared" si="2198"/>
        <v>2</v>
      </c>
      <c r="D2224">
        <f ca="1">OFFSET(walk!$A$2:$Y$402,TRUNC((ROW()-ROW($D$2))/COLUMNS(walk!$A$2:$Y$402)),MOD(ROW()-ROW($D$2),COLUMNS(walk!$A$2:$Y$402)),1,1)</f>
        <v>15</v>
      </c>
      <c r="E2224">
        <f ca="1">OFFSET(bike!$A$2:$Y$402,TRUNC((ROW()-ROW($E$2))/COLUMNS(bike!$A$2:$Y$402)),MOD(ROW()-ROW($E$2),COLUMNS(bike!$A$2:$Y$402)),1,1)</f>
        <v>4</v>
      </c>
      <c r="F2224">
        <f ca="1">OFFSET(transit!$A$2:$Y$402,TRUNC((ROW()-ROW($F$2))/COLUMNS(transit!$A$2:$Y$402)),MOD(ROW()-ROW($F$2),COLUMNS(transit!$A$2:$Y$402)),1,1)</f>
        <v>15</v>
      </c>
      <c r="G2224">
        <f ca="1">OFFSET(drive!$A$2:$Y$402,TRUNC((ROW()-ROW($G$2))/COLUMNS(drive!$A$2:$Y$402)),MOD(ROW()-ROW($G$2),COLUMNS(drive!$A$2:$Y$402)),1,1)</f>
        <v>3</v>
      </c>
      <c r="H2224" s="5">
        <f ca="1">(VLOOKUP($B2224,weights!$A$2:$R$6,4))*VLOOKUP($B2224,weights!$A$2:$R$6,6)^C2224*(VLOOKUP($B2224,weights!$A$2:$R$6,15)*EXP(VLOOKUP($B2224,weights!$A$2:$R$6,11)*D2224)+VLOOKUP($B2224,weights!$A$2:$R$6,16)*EXP(VLOOKUP($B2224,weights!$A$2:$R$6,12)*E2224)+VLOOKUP($B2224,weights!$A$2:$R$6,17)*EXP(VLOOKUP($B2224,weights!$A$2:$R$6,13)*F2224)+VLOOKUP($B2224,weights!$A$2:$R$6,18)*EXP(VLOOKUP($B2224,weights!$A$2:$R$6,14)*G2224))</f>
        <v>1.1414435577420159</v>
      </c>
    </row>
    <row r="2225" spans="1:8" ht="12.75" x14ac:dyDescent="0.2">
      <c r="A2225">
        <f t="shared" si="0"/>
        <v>89</v>
      </c>
      <c r="B2225" t="str">
        <f t="shared" ref="B2225:C2225" si="2199">B2200</f>
        <v>bank</v>
      </c>
      <c r="C2225">
        <f t="shared" si="2199"/>
        <v>0</v>
      </c>
      <c r="D2225">
        <f ca="1">OFFSET(walk!$A$2:$Y$402,TRUNC((ROW()-ROW($D$2))/COLUMNS(walk!$A$2:$Y$402)),MOD(ROW()-ROW($D$2),COLUMNS(walk!$A$2:$Y$402)),1,1)</f>
        <v>20</v>
      </c>
      <c r="E2225">
        <f ca="1">OFFSET(bike!$A$2:$Y$402,TRUNC((ROW()-ROW($E$2))/COLUMNS(bike!$A$2:$Y$402)),MOD(ROW()-ROW($E$2),COLUMNS(bike!$A$2:$Y$402)),1,1)</f>
        <v>7</v>
      </c>
      <c r="F2225">
        <f ca="1">OFFSET(transit!$A$2:$Y$402,TRUNC((ROW()-ROW($F$2))/COLUMNS(transit!$A$2:$Y$402)),MOD(ROW()-ROW($F$2),COLUMNS(transit!$A$2:$Y$402)),1,1)</f>
        <v>13</v>
      </c>
      <c r="G2225">
        <f ca="1">OFFSET(drive!$A$2:$Y$402,TRUNC((ROW()-ROW($G$2))/COLUMNS(drive!$A$2:$Y$402)),MOD(ROW()-ROW($G$2),COLUMNS(drive!$A$2:$Y$402)),1,1)</f>
        <v>5</v>
      </c>
      <c r="H2225" s="5">
        <f ca="1">(VLOOKUP($B2225,weights!$A$2:$R$6,4))*VLOOKUP($B2225,weights!$A$2:$R$6,6)^C2225*(VLOOKUP($B2225,weights!$A$2:$R$6,15)*EXP(VLOOKUP($B2225,weights!$A$2:$R$6,11)*D2225)+VLOOKUP($B2225,weights!$A$2:$R$6,16)*EXP(VLOOKUP($B2225,weights!$A$2:$R$6,12)*E2225)+VLOOKUP($B2225,weights!$A$2:$R$6,17)*EXP(VLOOKUP($B2225,weights!$A$2:$R$6,13)*F2225)+VLOOKUP($B2225,weights!$A$2:$R$6,18)*EXP(VLOOKUP($B2225,weights!$A$2:$R$6,14)*G2225))</f>
        <v>3.1873759625404943</v>
      </c>
    </row>
    <row r="2226" spans="1:8" ht="12.75" x14ac:dyDescent="0.2">
      <c r="A2226">
        <f t="shared" si="0"/>
        <v>89</v>
      </c>
      <c r="B2226" t="str">
        <f t="shared" ref="B2226:C2226" si="2200">B2201</f>
        <v>bank</v>
      </c>
      <c r="C2226">
        <f t="shared" si="2200"/>
        <v>1</v>
      </c>
      <c r="D2226">
        <f ca="1">OFFSET(walk!$A$2:$Y$402,TRUNC((ROW()-ROW($D$2))/COLUMNS(walk!$A$2:$Y$402)),MOD(ROW()-ROW($D$2),COLUMNS(walk!$A$2:$Y$402)),1,1)</f>
        <v>46</v>
      </c>
      <c r="E2226">
        <f ca="1">OFFSET(bike!$A$2:$Y$402,TRUNC((ROW()-ROW($E$2))/COLUMNS(bike!$A$2:$Y$402)),MOD(ROW()-ROW($E$2),COLUMNS(bike!$A$2:$Y$402)),1,1)</f>
        <v>14</v>
      </c>
      <c r="F2226">
        <f ca="1">OFFSET(transit!$A$2:$Y$402,TRUNC((ROW()-ROW($F$2))/COLUMNS(transit!$A$2:$Y$402)),MOD(ROW()-ROW($F$2),COLUMNS(transit!$A$2:$Y$402)),1,1)</f>
        <v>36</v>
      </c>
      <c r="G2226">
        <f ca="1">OFFSET(drive!$A$2:$Y$402,TRUNC((ROW()-ROW($G$2))/COLUMNS(drive!$A$2:$Y$402)),MOD(ROW()-ROW($G$2),COLUMNS(drive!$A$2:$Y$402)),1,1)</f>
        <v>7</v>
      </c>
      <c r="H2226" s="5">
        <f ca="1">(VLOOKUP($B2226,weights!$A$2:$R$6,4))*VLOOKUP($B2226,weights!$A$2:$R$6,6)^C2226*(VLOOKUP($B2226,weights!$A$2:$R$6,15)*EXP(VLOOKUP($B2226,weights!$A$2:$R$6,11)*D2226)+VLOOKUP($B2226,weights!$A$2:$R$6,16)*EXP(VLOOKUP($B2226,weights!$A$2:$R$6,12)*E2226)+VLOOKUP($B2226,weights!$A$2:$R$6,17)*EXP(VLOOKUP($B2226,weights!$A$2:$R$6,13)*F2226)+VLOOKUP($B2226,weights!$A$2:$R$6,18)*EXP(VLOOKUP($B2226,weights!$A$2:$R$6,14)*G2226))</f>
        <v>0.52238680992175324</v>
      </c>
    </row>
    <row r="2227" spans="1:8" ht="12.75" x14ac:dyDescent="0.2">
      <c r="A2227">
        <f t="shared" si="0"/>
        <v>90</v>
      </c>
      <c r="B2227" t="str">
        <f t="shared" ref="B2227:C2227" si="2201">B2202</f>
        <v>restaurant</v>
      </c>
      <c r="C2227">
        <f t="shared" si="2201"/>
        <v>0</v>
      </c>
      <c r="D2227">
        <f ca="1">OFFSET(walk!$A$2:$Y$402,TRUNC((ROW()-ROW($D$2))/COLUMNS(walk!$A$2:$Y$402)),MOD(ROW()-ROW($D$2),COLUMNS(walk!$A$2:$Y$402)),1,1)</f>
        <v>8</v>
      </c>
      <c r="E2227">
        <f ca="1">OFFSET(bike!$A$2:$Y$402,TRUNC((ROW()-ROW($E$2))/COLUMNS(bike!$A$2:$Y$402)),MOD(ROW()-ROW($E$2),COLUMNS(bike!$A$2:$Y$402)),1,1)</f>
        <v>2</v>
      </c>
      <c r="F2227">
        <f ca="1">OFFSET(transit!$A$2:$Y$402,TRUNC((ROW()-ROW($F$2))/COLUMNS(transit!$A$2:$Y$402)),MOD(ROW()-ROW($F$2),COLUMNS(transit!$A$2:$Y$402)),1,1)</f>
        <v>6</v>
      </c>
      <c r="G2227">
        <f ca="1">OFFSET(drive!$A$2:$Y$402,TRUNC((ROW()-ROW($G$2))/COLUMNS(drive!$A$2:$Y$402)),MOD(ROW()-ROW($G$2),COLUMNS(drive!$A$2:$Y$402)),1,1)</f>
        <v>2</v>
      </c>
      <c r="H2227" s="5">
        <f ca="1">(VLOOKUP($B2227,weights!$A$2:$R$6,4))*VLOOKUP($B2227,weights!$A$2:$R$6,6)^C2227*(VLOOKUP($B2227,weights!$A$2:$R$6,15)*EXP(VLOOKUP($B2227,weights!$A$2:$R$6,11)*D2227)+VLOOKUP($B2227,weights!$A$2:$R$6,16)*EXP(VLOOKUP($B2227,weights!$A$2:$R$6,12)*E2227)+VLOOKUP($B2227,weights!$A$2:$R$6,17)*EXP(VLOOKUP($B2227,weights!$A$2:$R$6,13)*F2227)+VLOOKUP($B2227,weights!$A$2:$R$6,18)*EXP(VLOOKUP($B2227,weights!$A$2:$R$6,14)*G2227))</f>
        <v>32.106475774715051</v>
      </c>
    </row>
    <row r="2228" spans="1:8" ht="12.75" x14ac:dyDescent="0.2">
      <c r="A2228">
        <f t="shared" si="0"/>
        <v>90</v>
      </c>
      <c r="B2228" t="str">
        <f t="shared" ref="B2228:C2228" si="2202">B2203</f>
        <v>restaurant</v>
      </c>
      <c r="C2228">
        <f t="shared" si="2202"/>
        <v>1</v>
      </c>
      <c r="D2228">
        <f ca="1">OFFSET(walk!$A$2:$Y$402,TRUNC((ROW()-ROW($D$2))/COLUMNS(walk!$A$2:$Y$402)),MOD(ROW()-ROW($D$2),COLUMNS(walk!$A$2:$Y$402)),1,1)</f>
        <v>8</v>
      </c>
      <c r="E2228">
        <f ca="1">OFFSET(bike!$A$2:$Y$402,TRUNC((ROW()-ROW($E$2))/COLUMNS(bike!$A$2:$Y$402)),MOD(ROW()-ROW($E$2),COLUMNS(bike!$A$2:$Y$402)),1,1)</f>
        <v>2</v>
      </c>
      <c r="F2228">
        <f ca="1">OFFSET(transit!$A$2:$Y$402,TRUNC((ROW()-ROW($F$2))/COLUMNS(transit!$A$2:$Y$402)),MOD(ROW()-ROW($F$2),COLUMNS(transit!$A$2:$Y$402)),1,1)</f>
        <v>8</v>
      </c>
      <c r="G2228">
        <f ca="1">OFFSET(drive!$A$2:$Y$402,TRUNC((ROW()-ROW($G$2))/COLUMNS(drive!$A$2:$Y$402)),MOD(ROW()-ROW($G$2),COLUMNS(drive!$A$2:$Y$402)),1,1)</f>
        <v>2</v>
      </c>
      <c r="H2228" s="5">
        <f ca="1">(VLOOKUP($B2228,weights!$A$2:$R$6,4))*VLOOKUP($B2228,weights!$A$2:$R$6,6)^C2228*(VLOOKUP($B2228,weights!$A$2:$R$6,15)*EXP(VLOOKUP($B2228,weights!$A$2:$R$6,11)*D2228)+VLOOKUP($B2228,weights!$A$2:$R$6,16)*EXP(VLOOKUP($B2228,weights!$A$2:$R$6,12)*E2228)+VLOOKUP($B2228,weights!$A$2:$R$6,17)*EXP(VLOOKUP($B2228,weights!$A$2:$R$6,13)*F2228)+VLOOKUP($B2228,weights!$A$2:$R$6,18)*EXP(VLOOKUP($B2228,weights!$A$2:$R$6,14)*G2228))</f>
        <v>27.228613927368908</v>
      </c>
    </row>
    <row r="2229" spans="1:8" ht="12.75" x14ac:dyDescent="0.2">
      <c r="A2229">
        <f t="shared" si="0"/>
        <v>90</v>
      </c>
      <c r="B2229" t="str">
        <f t="shared" ref="B2229:C2229" si="2203">B2204</f>
        <v>restaurant</v>
      </c>
      <c r="C2229">
        <f t="shared" si="2203"/>
        <v>2</v>
      </c>
      <c r="D2229">
        <f ca="1">OFFSET(walk!$A$2:$Y$402,TRUNC((ROW()-ROW($D$2))/COLUMNS(walk!$A$2:$Y$402)),MOD(ROW()-ROW($D$2),COLUMNS(walk!$A$2:$Y$402)),1,1)</f>
        <v>8</v>
      </c>
      <c r="E2229">
        <f ca="1">OFFSET(bike!$A$2:$Y$402,TRUNC((ROW()-ROW($E$2))/COLUMNS(bike!$A$2:$Y$402)),MOD(ROW()-ROW($E$2),COLUMNS(bike!$A$2:$Y$402)),1,1)</f>
        <v>2</v>
      </c>
      <c r="F2229">
        <f ca="1">OFFSET(transit!$A$2:$Y$402,TRUNC((ROW()-ROW($F$2))/COLUMNS(transit!$A$2:$Y$402)),MOD(ROW()-ROW($F$2),COLUMNS(transit!$A$2:$Y$402)),1,1)</f>
        <v>8</v>
      </c>
      <c r="G2229">
        <f ca="1">OFFSET(drive!$A$2:$Y$402,TRUNC((ROW()-ROW($G$2))/COLUMNS(drive!$A$2:$Y$402)),MOD(ROW()-ROW($G$2),COLUMNS(drive!$A$2:$Y$402)),1,1)</f>
        <v>2</v>
      </c>
      <c r="H2229" s="5">
        <f ca="1">(VLOOKUP($B2229,weights!$A$2:$R$6,4))*VLOOKUP($B2229,weights!$A$2:$R$6,6)^C2229*(VLOOKUP($B2229,weights!$A$2:$R$6,15)*EXP(VLOOKUP($B2229,weights!$A$2:$R$6,11)*D2229)+VLOOKUP($B2229,weights!$A$2:$R$6,16)*EXP(VLOOKUP($B2229,weights!$A$2:$R$6,12)*E2229)+VLOOKUP($B2229,weights!$A$2:$R$6,17)*EXP(VLOOKUP($B2229,weights!$A$2:$R$6,13)*F2229)+VLOOKUP($B2229,weights!$A$2:$R$6,18)*EXP(VLOOKUP($B2229,weights!$A$2:$R$6,14)*G2229))</f>
        <v>24.404905816382499</v>
      </c>
    </row>
    <row r="2230" spans="1:8" ht="12.75" x14ac:dyDescent="0.2">
      <c r="A2230">
        <f t="shared" si="0"/>
        <v>90</v>
      </c>
      <c r="B2230" t="str">
        <f t="shared" ref="B2230:C2230" si="2204">B2205</f>
        <v>restaurant</v>
      </c>
      <c r="C2230">
        <f t="shared" si="2204"/>
        <v>3</v>
      </c>
      <c r="D2230">
        <f ca="1">OFFSET(walk!$A$2:$Y$402,TRUNC((ROW()-ROW($D$2))/COLUMNS(walk!$A$2:$Y$402)),MOD(ROW()-ROW($D$2),COLUMNS(walk!$A$2:$Y$402)),1,1)</f>
        <v>9</v>
      </c>
      <c r="E2230">
        <f ca="1">OFFSET(bike!$A$2:$Y$402,TRUNC((ROW()-ROW($E$2))/COLUMNS(bike!$A$2:$Y$402)),MOD(ROW()-ROW($E$2),COLUMNS(bike!$A$2:$Y$402)),1,1)</f>
        <v>2</v>
      </c>
      <c r="F2230">
        <f ca="1">OFFSET(transit!$A$2:$Y$402,TRUNC((ROW()-ROW($F$2))/COLUMNS(transit!$A$2:$Y$402)),MOD(ROW()-ROW($F$2),COLUMNS(transit!$A$2:$Y$402)),1,1)</f>
        <v>8</v>
      </c>
      <c r="G2230">
        <f ca="1">OFFSET(drive!$A$2:$Y$402,TRUNC((ROW()-ROW($G$2))/COLUMNS(drive!$A$2:$Y$402)),MOD(ROW()-ROW($G$2),COLUMNS(drive!$A$2:$Y$402)),1,1)</f>
        <v>2</v>
      </c>
      <c r="H2230" s="5">
        <f ca="1">(VLOOKUP($B2230,weights!$A$2:$R$6,4))*VLOOKUP($B2230,weights!$A$2:$R$6,6)^C2230*(VLOOKUP($B2230,weights!$A$2:$R$6,15)*EXP(VLOOKUP($B2230,weights!$A$2:$R$6,11)*D2230)+VLOOKUP($B2230,weights!$A$2:$R$6,16)*EXP(VLOOKUP($B2230,weights!$A$2:$R$6,12)*E2230)+VLOOKUP($B2230,weights!$A$2:$R$6,17)*EXP(VLOOKUP($B2230,weights!$A$2:$R$6,13)*F2230)+VLOOKUP($B2230,weights!$A$2:$R$6,18)*EXP(VLOOKUP($B2230,weights!$A$2:$R$6,14)*G2230))</f>
        <v>21.387422984337626</v>
      </c>
    </row>
    <row r="2231" spans="1:8" ht="12.75" x14ac:dyDescent="0.2">
      <c r="A2231">
        <f t="shared" si="0"/>
        <v>90</v>
      </c>
      <c r="B2231" t="str">
        <f t="shared" ref="B2231:C2231" si="2205">B2206</f>
        <v>restaurant</v>
      </c>
      <c r="C2231">
        <f t="shared" si="2205"/>
        <v>4</v>
      </c>
      <c r="D2231">
        <f ca="1">OFFSET(walk!$A$2:$Y$402,TRUNC((ROW()-ROW($D$2))/COLUMNS(walk!$A$2:$Y$402)),MOD(ROW()-ROW($D$2),COLUMNS(walk!$A$2:$Y$402)),1,1)</f>
        <v>9</v>
      </c>
      <c r="E2231">
        <f ca="1">OFFSET(bike!$A$2:$Y$402,TRUNC((ROW()-ROW($E$2))/COLUMNS(bike!$A$2:$Y$402)),MOD(ROW()-ROW($E$2),COLUMNS(bike!$A$2:$Y$402)),1,1)</f>
        <v>3</v>
      </c>
      <c r="F2231">
        <f ca="1">OFFSET(transit!$A$2:$Y$402,TRUNC((ROW()-ROW($F$2))/COLUMNS(transit!$A$2:$Y$402)),MOD(ROW()-ROW($F$2),COLUMNS(transit!$A$2:$Y$402)),1,1)</f>
        <v>8</v>
      </c>
      <c r="G2231">
        <f ca="1">OFFSET(drive!$A$2:$Y$402,TRUNC((ROW()-ROW($G$2))/COLUMNS(drive!$A$2:$Y$402)),MOD(ROW()-ROW($G$2),COLUMNS(drive!$A$2:$Y$402)),1,1)</f>
        <v>3</v>
      </c>
      <c r="H2231" s="5">
        <f ca="1">(VLOOKUP($B2231,weights!$A$2:$R$6,4))*VLOOKUP($B2231,weights!$A$2:$R$6,6)^C2231*(VLOOKUP($B2231,weights!$A$2:$R$6,15)*EXP(VLOOKUP($B2231,weights!$A$2:$R$6,11)*D2231)+VLOOKUP($B2231,weights!$A$2:$R$6,16)*EXP(VLOOKUP($B2231,weights!$A$2:$R$6,12)*E2231)+VLOOKUP($B2231,weights!$A$2:$R$6,17)*EXP(VLOOKUP($B2231,weights!$A$2:$R$6,13)*F2231)+VLOOKUP($B2231,weights!$A$2:$R$6,18)*EXP(VLOOKUP($B2231,weights!$A$2:$R$6,14)*G2231))</f>
        <v>16.659202713459987</v>
      </c>
    </row>
    <row r="2232" spans="1:8" ht="12.75" x14ac:dyDescent="0.2">
      <c r="A2232">
        <f t="shared" si="0"/>
        <v>90</v>
      </c>
      <c r="B2232" t="str">
        <f t="shared" ref="B2232:C2232" si="2206">B2207</f>
        <v>restaurant</v>
      </c>
      <c r="C2232">
        <f t="shared" si="2206"/>
        <v>5</v>
      </c>
      <c r="D2232">
        <f ca="1">OFFSET(walk!$A$2:$Y$402,TRUNC((ROW()-ROW($D$2))/COLUMNS(walk!$A$2:$Y$402)),MOD(ROW()-ROW($D$2),COLUMNS(walk!$A$2:$Y$402)),1,1)</f>
        <v>11</v>
      </c>
      <c r="E2232">
        <f ca="1">OFFSET(bike!$A$2:$Y$402,TRUNC((ROW()-ROW($E$2))/COLUMNS(bike!$A$2:$Y$402)),MOD(ROW()-ROW($E$2),COLUMNS(bike!$A$2:$Y$402)),1,1)</f>
        <v>3</v>
      </c>
      <c r="F2232">
        <f ca="1">OFFSET(transit!$A$2:$Y$402,TRUNC((ROW()-ROW($F$2))/COLUMNS(transit!$A$2:$Y$402)),MOD(ROW()-ROW($F$2),COLUMNS(transit!$A$2:$Y$402)),1,1)</f>
        <v>8</v>
      </c>
      <c r="G2232">
        <f ca="1">OFFSET(drive!$A$2:$Y$402,TRUNC((ROW()-ROW($G$2))/COLUMNS(drive!$A$2:$Y$402)),MOD(ROW()-ROW($G$2),COLUMNS(drive!$A$2:$Y$402)),1,1)</f>
        <v>3</v>
      </c>
      <c r="H2232" s="5">
        <f ca="1">(VLOOKUP($B2232,weights!$A$2:$R$6,4))*VLOOKUP($B2232,weights!$A$2:$R$6,6)^C2232*(VLOOKUP($B2232,weights!$A$2:$R$6,15)*EXP(VLOOKUP($B2232,weights!$A$2:$R$6,11)*D2232)+VLOOKUP($B2232,weights!$A$2:$R$6,16)*EXP(VLOOKUP($B2232,weights!$A$2:$R$6,12)*E2232)+VLOOKUP($B2232,weights!$A$2:$R$6,17)*EXP(VLOOKUP($B2232,weights!$A$2:$R$6,13)*F2232)+VLOOKUP($B2232,weights!$A$2:$R$6,18)*EXP(VLOOKUP($B2232,weights!$A$2:$R$6,14)*G2232))</f>
        <v>14.371807295654364</v>
      </c>
    </row>
    <row r="2233" spans="1:8" ht="12.75" x14ac:dyDescent="0.2">
      <c r="A2233">
        <f t="shared" si="0"/>
        <v>90</v>
      </c>
      <c r="B2233" t="str">
        <f t="shared" ref="B2233:C2233" si="2207">B2208</f>
        <v>restaurant</v>
      </c>
      <c r="C2233">
        <f t="shared" si="2207"/>
        <v>6</v>
      </c>
      <c r="D2233">
        <f ca="1">OFFSET(walk!$A$2:$Y$402,TRUNC((ROW()-ROW($D$2))/COLUMNS(walk!$A$2:$Y$402)),MOD(ROW()-ROW($D$2),COLUMNS(walk!$A$2:$Y$402)),1,1)</f>
        <v>12</v>
      </c>
      <c r="E2233">
        <f ca="1">OFFSET(bike!$A$2:$Y$402,TRUNC((ROW()-ROW($E$2))/COLUMNS(bike!$A$2:$Y$402)),MOD(ROW()-ROW($E$2),COLUMNS(bike!$A$2:$Y$402)),1,1)</f>
        <v>4</v>
      </c>
      <c r="F2233">
        <f ca="1">OFFSET(transit!$A$2:$Y$402,TRUNC((ROW()-ROW($F$2))/COLUMNS(transit!$A$2:$Y$402)),MOD(ROW()-ROW($F$2),COLUMNS(transit!$A$2:$Y$402)),1,1)</f>
        <v>10</v>
      </c>
      <c r="G2233">
        <f ca="1">OFFSET(drive!$A$2:$Y$402,TRUNC((ROW()-ROW($G$2))/COLUMNS(drive!$A$2:$Y$402)),MOD(ROW()-ROW($G$2),COLUMNS(drive!$A$2:$Y$402)),1,1)</f>
        <v>3</v>
      </c>
      <c r="H2233" s="5">
        <f ca="1">(VLOOKUP($B2233,weights!$A$2:$R$6,4))*VLOOKUP($B2233,weights!$A$2:$R$6,6)^C2233*(VLOOKUP($B2233,weights!$A$2:$R$6,15)*EXP(VLOOKUP($B2233,weights!$A$2:$R$6,11)*D2233)+VLOOKUP($B2233,weights!$A$2:$R$6,16)*EXP(VLOOKUP($B2233,weights!$A$2:$R$6,12)*E2233)+VLOOKUP($B2233,weights!$A$2:$R$6,17)*EXP(VLOOKUP($B2233,weights!$A$2:$R$6,13)*F2233)+VLOOKUP($B2233,weights!$A$2:$R$6,18)*EXP(VLOOKUP($B2233,weights!$A$2:$R$6,14)*G2233))</f>
        <v>11.188568549906256</v>
      </c>
    </row>
    <row r="2234" spans="1:8" ht="12.75" x14ac:dyDescent="0.2">
      <c r="A2234">
        <f t="shared" si="0"/>
        <v>90</v>
      </c>
      <c r="B2234" t="str">
        <f t="shared" ref="B2234:C2234" si="2208">B2209</f>
        <v>restaurant</v>
      </c>
      <c r="C2234">
        <f t="shared" si="2208"/>
        <v>7</v>
      </c>
      <c r="D2234">
        <f ca="1">OFFSET(walk!$A$2:$Y$402,TRUNC((ROW()-ROW($D$2))/COLUMNS(walk!$A$2:$Y$402)),MOD(ROW()-ROW($D$2),COLUMNS(walk!$A$2:$Y$402)),1,1)</f>
        <v>12</v>
      </c>
      <c r="E2234">
        <f ca="1">OFFSET(bike!$A$2:$Y$402,TRUNC((ROW()-ROW($E$2))/COLUMNS(bike!$A$2:$Y$402)),MOD(ROW()-ROW($E$2),COLUMNS(bike!$A$2:$Y$402)),1,1)</f>
        <v>4</v>
      </c>
      <c r="F2234">
        <f ca="1">OFFSET(transit!$A$2:$Y$402,TRUNC((ROW()-ROW($F$2))/COLUMNS(transit!$A$2:$Y$402)),MOD(ROW()-ROW($F$2),COLUMNS(transit!$A$2:$Y$402)),1,1)</f>
        <v>10</v>
      </c>
      <c r="G2234">
        <f ca="1">OFFSET(drive!$A$2:$Y$402,TRUNC((ROW()-ROW($G$2))/COLUMNS(drive!$A$2:$Y$402)),MOD(ROW()-ROW($G$2),COLUMNS(drive!$A$2:$Y$402)),1,1)</f>
        <v>3</v>
      </c>
      <c r="H2234" s="5">
        <f ca="1">(VLOOKUP($B2234,weights!$A$2:$R$6,4))*VLOOKUP($B2234,weights!$A$2:$R$6,6)^C2234*(VLOOKUP($B2234,weights!$A$2:$R$6,15)*EXP(VLOOKUP($B2234,weights!$A$2:$R$6,11)*D2234)+VLOOKUP($B2234,weights!$A$2:$R$6,16)*EXP(VLOOKUP($B2234,weights!$A$2:$R$6,12)*E2234)+VLOOKUP($B2234,weights!$A$2:$R$6,17)*EXP(VLOOKUP($B2234,weights!$A$2:$R$6,13)*F2234)+VLOOKUP($B2234,weights!$A$2:$R$6,18)*EXP(VLOOKUP($B2234,weights!$A$2:$R$6,14)*G2234))</f>
        <v>10.028272552138199</v>
      </c>
    </row>
    <row r="2235" spans="1:8" ht="12.75" x14ac:dyDescent="0.2">
      <c r="A2235">
        <f t="shared" si="0"/>
        <v>90</v>
      </c>
      <c r="B2235" t="str">
        <f t="shared" ref="B2235:C2235" si="2209">B2210</f>
        <v>restaurant</v>
      </c>
      <c r="C2235">
        <f t="shared" si="2209"/>
        <v>8</v>
      </c>
      <c r="D2235">
        <f ca="1">OFFSET(walk!$A$2:$Y$402,TRUNC((ROW()-ROW($D$2))/COLUMNS(walk!$A$2:$Y$402)),MOD(ROW()-ROW($D$2),COLUMNS(walk!$A$2:$Y$402)),1,1)</f>
        <v>13</v>
      </c>
      <c r="E2235">
        <f ca="1">OFFSET(bike!$A$2:$Y$402,TRUNC((ROW()-ROW($E$2))/COLUMNS(bike!$A$2:$Y$402)),MOD(ROW()-ROW($E$2),COLUMNS(bike!$A$2:$Y$402)),1,1)</f>
        <v>4</v>
      </c>
      <c r="F2235">
        <f ca="1">OFFSET(transit!$A$2:$Y$402,TRUNC((ROW()-ROW($F$2))/COLUMNS(transit!$A$2:$Y$402)),MOD(ROW()-ROW($F$2),COLUMNS(transit!$A$2:$Y$402)),1,1)</f>
        <v>10</v>
      </c>
      <c r="G2235">
        <f ca="1">OFFSET(drive!$A$2:$Y$402,TRUNC((ROW()-ROW($G$2))/COLUMNS(drive!$A$2:$Y$402)),MOD(ROW()-ROW($G$2),COLUMNS(drive!$A$2:$Y$402)),1,1)</f>
        <v>4</v>
      </c>
      <c r="H2235" s="5">
        <f ca="1">(VLOOKUP($B2235,weights!$A$2:$R$6,4))*VLOOKUP($B2235,weights!$A$2:$R$6,6)^C2235*(VLOOKUP($B2235,weights!$A$2:$R$6,15)*EXP(VLOOKUP($B2235,weights!$A$2:$R$6,11)*D2235)+VLOOKUP($B2235,weights!$A$2:$R$6,16)*EXP(VLOOKUP($B2235,weights!$A$2:$R$6,12)*E2235)+VLOOKUP($B2235,weights!$A$2:$R$6,17)*EXP(VLOOKUP($B2235,weights!$A$2:$R$6,13)*F2235)+VLOOKUP($B2235,weights!$A$2:$R$6,18)*EXP(VLOOKUP($B2235,weights!$A$2:$R$6,14)*G2235))</f>
        <v>8.2361586286723742</v>
      </c>
    </row>
    <row r="2236" spans="1:8" ht="12.75" x14ac:dyDescent="0.2">
      <c r="A2236">
        <f t="shared" si="0"/>
        <v>90</v>
      </c>
      <c r="B2236" t="str">
        <f t="shared" ref="B2236:C2236" si="2210">B2211</f>
        <v>restaurant</v>
      </c>
      <c r="C2236">
        <f t="shared" si="2210"/>
        <v>9</v>
      </c>
      <c r="D2236">
        <f ca="1">OFFSET(walk!$A$2:$Y$402,TRUNC((ROW()-ROW($D$2))/COLUMNS(walk!$A$2:$Y$402)),MOD(ROW()-ROW($D$2),COLUMNS(walk!$A$2:$Y$402)),1,1)</f>
        <v>15</v>
      </c>
      <c r="E2236">
        <f ca="1">OFFSET(bike!$A$2:$Y$402,TRUNC((ROW()-ROW($E$2))/COLUMNS(bike!$A$2:$Y$402)),MOD(ROW()-ROW($E$2),COLUMNS(bike!$A$2:$Y$402)),1,1)</f>
        <v>4</v>
      </c>
      <c r="F2236">
        <f ca="1">OFFSET(transit!$A$2:$Y$402,TRUNC((ROW()-ROW($F$2))/COLUMNS(transit!$A$2:$Y$402)),MOD(ROW()-ROW($F$2),COLUMNS(transit!$A$2:$Y$402)),1,1)</f>
        <v>10</v>
      </c>
      <c r="G2236">
        <f ca="1">OFFSET(drive!$A$2:$Y$402,TRUNC((ROW()-ROW($G$2))/COLUMNS(drive!$A$2:$Y$402)),MOD(ROW()-ROW($G$2),COLUMNS(drive!$A$2:$Y$402)),1,1)</f>
        <v>4</v>
      </c>
      <c r="H2236" s="5">
        <f ca="1">(VLOOKUP($B2236,weights!$A$2:$R$6,4))*VLOOKUP($B2236,weights!$A$2:$R$6,6)^C2236*(VLOOKUP($B2236,weights!$A$2:$R$6,15)*EXP(VLOOKUP($B2236,weights!$A$2:$R$6,11)*D2236)+VLOOKUP($B2236,weights!$A$2:$R$6,16)*EXP(VLOOKUP($B2236,weights!$A$2:$R$6,12)*E2236)+VLOOKUP($B2236,weights!$A$2:$R$6,17)*EXP(VLOOKUP($B2236,weights!$A$2:$R$6,13)*F2236)+VLOOKUP($B2236,weights!$A$2:$R$6,18)*EXP(VLOOKUP($B2236,weights!$A$2:$R$6,14)*G2236))</f>
        <v>7.2363405921328026</v>
      </c>
    </row>
    <row r="2237" spans="1:8" ht="12.75" x14ac:dyDescent="0.2">
      <c r="A2237">
        <f t="shared" si="0"/>
        <v>90</v>
      </c>
      <c r="B2237" t="str">
        <f t="shared" ref="B2237:C2237" si="2211">B2212</f>
        <v>supermarket</v>
      </c>
      <c r="C2237">
        <f t="shared" si="2211"/>
        <v>0</v>
      </c>
      <c r="D2237">
        <f ca="1">OFFSET(walk!$A$2:$Y$402,TRUNC((ROW()-ROW($D$2))/COLUMNS(walk!$A$2:$Y$402)),MOD(ROW()-ROW($D$2),COLUMNS(walk!$A$2:$Y$402)),1,1)</f>
        <v>35</v>
      </c>
      <c r="E2237">
        <f ca="1">OFFSET(bike!$A$2:$Y$402,TRUNC((ROW()-ROW($E$2))/COLUMNS(bike!$A$2:$Y$402)),MOD(ROW()-ROW($E$2),COLUMNS(bike!$A$2:$Y$402)),1,1)</f>
        <v>14</v>
      </c>
      <c r="F2237">
        <f ca="1">OFFSET(transit!$A$2:$Y$402,TRUNC((ROW()-ROW($F$2))/COLUMNS(transit!$A$2:$Y$402)),MOD(ROW()-ROW($F$2),COLUMNS(transit!$A$2:$Y$402)),1,1)</f>
        <v>21</v>
      </c>
      <c r="G2237">
        <f ca="1">OFFSET(drive!$A$2:$Y$402,TRUNC((ROW()-ROW($G$2))/COLUMNS(drive!$A$2:$Y$402)),MOD(ROW()-ROW($G$2),COLUMNS(drive!$A$2:$Y$402)),1,1)</f>
        <v>8</v>
      </c>
      <c r="H2237" s="5">
        <f ca="1">(VLOOKUP($B2237,weights!$A$2:$R$6,4))*VLOOKUP($B2237,weights!$A$2:$R$6,6)^C2237*(VLOOKUP($B2237,weights!$A$2:$R$6,15)*EXP(VLOOKUP($B2237,weights!$A$2:$R$6,11)*D2237)+VLOOKUP($B2237,weights!$A$2:$R$6,16)*EXP(VLOOKUP($B2237,weights!$A$2:$R$6,12)*E2237)+VLOOKUP($B2237,weights!$A$2:$R$6,17)*EXP(VLOOKUP($B2237,weights!$A$2:$R$6,13)*F2237)+VLOOKUP($B2237,weights!$A$2:$R$6,18)*EXP(VLOOKUP($B2237,weights!$A$2:$R$6,14)*G2237))</f>
        <v>3.5542584949129106</v>
      </c>
    </row>
    <row r="2238" spans="1:8" ht="12.75" x14ac:dyDescent="0.2">
      <c r="A2238">
        <f t="shared" si="0"/>
        <v>90</v>
      </c>
      <c r="B2238" t="str">
        <f t="shared" ref="B2238:C2238" si="2212">B2213</f>
        <v>supermarket</v>
      </c>
      <c r="C2238">
        <f t="shared" si="2212"/>
        <v>1</v>
      </c>
      <c r="D2238">
        <f ca="1">OFFSET(walk!$A$2:$Y$402,TRUNC((ROW()-ROW($D$2))/COLUMNS(walk!$A$2:$Y$402)),MOD(ROW()-ROW($D$2),COLUMNS(walk!$A$2:$Y$402)),1,1)</f>
        <v>47</v>
      </c>
      <c r="E2238">
        <f ca="1">OFFSET(bike!$A$2:$Y$402,TRUNC((ROW()-ROW($E$2))/COLUMNS(bike!$A$2:$Y$402)),MOD(ROW()-ROW($E$2),COLUMNS(bike!$A$2:$Y$402)),1,1)</f>
        <v>15</v>
      </c>
      <c r="F2238">
        <f ca="1">OFFSET(transit!$A$2:$Y$402,TRUNC((ROW()-ROW($F$2))/COLUMNS(transit!$A$2:$Y$402)),MOD(ROW()-ROW($F$2),COLUMNS(transit!$A$2:$Y$402)),1,1)</f>
        <v>25</v>
      </c>
      <c r="G2238">
        <f ca="1">OFFSET(drive!$A$2:$Y$402,TRUNC((ROW()-ROW($G$2))/COLUMNS(drive!$A$2:$Y$402)),MOD(ROW()-ROW($G$2),COLUMNS(drive!$A$2:$Y$402)),1,1)</f>
        <v>9</v>
      </c>
      <c r="H2238" s="5">
        <f ca="1">(VLOOKUP($B2238,weights!$A$2:$R$6,4))*VLOOKUP($B2238,weights!$A$2:$R$6,6)^C2238*(VLOOKUP($B2238,weights!$A$2:$R$6,15)*EXP(VLOOKUP($B2238,weights!$A$2:$R$6,11)*D2238)+VLOOKUP($B2238,weights!$A$2:$R$6,16)*EXP(VLOOKUP($B2238,weights!$A$2:$R$6,12)*E2238)+VLOOKUP($B2238,weights!$A$2:$R$6,17)*EXP(VLOOKUP($B2238,weights!$A$2:$R$6,13)*F2238)+VLOOKUP($B2238,weights!$A$2:$R$6,18)*EXP(VLOOKUP($B2238,weights!$A$2:$R$6,14)*G2238))</f>
        <v>1.6509184174807618</v>
      </c>
    </row>
    <row r="2239" spans="1:8" ht="12.75" x14ac:dyDescent="0.2">
      <c r="A2239">
        <f t="shared" si="0"/>
        <v>90</v>
      </c>
      <c r="B2239" t="str">
        <f t="shared" ref="B2239:C2239" si="2213">B2214</f>
        <v>supermarket</v>
      </c>
      <c r="C2239">
        <f t="shared" si="2213"/>
        <v>2</v>
      </c>
      <c r="D2239">
        <f ca="1">OFFSET(walk!$A$2:$Y$402,TRUNC((ROW()-ROW($D$2))/COLUMNS(walk!$A$2:$Y$402)),MOD(ROW()-ROW($D$2),COLUMNS(walk!$A$2:$Y$402)),1,1)</f>
        <v>52</v>
      </c>
      <c r="E2239">
        <f ca="1">OFFSET(bike!$A$2:$Y$402,TRUNC((ROW()-ROW($E$2))/COLUMNS(bike!$A$2:$Y$402)),MOD(ROW()-ROW($E$2),COLUMNS(bike!$A$2:$Y$402)),1,1)</f>
        <v>16</v>
      </c>
      <c r="F2239">
        <f ca="1">OFFSET(transit!$A$2:$Y$402,TRUNC((ROW()-ROW($F$2))/COLUMNS(transit!$A$2:$Y$402)),MOD(ROW()-ROW($F$2),COLUMNS(transit!$A$2:$Y$402)),1,1)</f>
        <v>28</v>
      </c>
      <c r="G2239">
        <f ca="1">OFFSET(drive!$A$2:$Y$402,TRUNC((ROW()-ROW($G$2))/COLUMNS(drive!$A$2:$Y$402)),MOD(ROW()-ROW($G$2),COLUMNS(drive!$A$2:$Y$402)),1,1)</f>
        <v>12</v>
      </c>
      <c r="H2239" s="5">
        <f ca="1">(VLOOKUP($B2239,weights!$A$2:$R$6,4))*VLOOKUP($B2239,weights!$A$2:$R$6,6)^C2239*(VLOOKUP($B2239,weights!$A$2:$R$6,15)*EXP(VLOOKUP($B2239,weights!$A$2:$R$6,11)*D2239)+VLOOKUP($B2239,weights!$A$2:$R$6,16)*EXP(VLOOKUP($B2239,weights!$A$2:$R$6,12)*E2239)+VLOOKUP($B2239,weights!$A$2:$R$6,17)*EXP(VLOOKUP($B2239,weights!$A$2:$R$6,13)*F2239)+VLOOKUP($B2239,weights!$A$2:$R$6,18)*EXP(VLOOKUP($B2239,weights!$A$2:$R$6,14)*G2239))</f>
        <v>0.53223443288081507</v>
      </c>
    </row>
    <row r="2240" spans="1:8" ht="12.75" x14ac:dyDescent="0.2">
      <c r="A2240">
        <f t="shared" si="0"/>
        <v>90</v>
      </c>
      <c r="B2240" t="str">
        <f t="shared" ref="B2240:C2240" si="2214">B2215</f>
        <v>supermarket</v>
      </c>
      <c r="C2240">
        <f t="shared" si="2214"/>
        <v>3</v>
      </c>
      <c r="D2240">
        <f ca="1">OFFSET(walk!$A$2:$Y$402,TRUNC((ROW()-ROW($D$2))/COLUMNS(walk!$A$2:$Y$402)),MOD(ROW()-ROW($D$2),COLUMNS(walk!$A$2:$Y$402)),1,1)</f>
        <v>59</v>
      </c>
      <c r="E2240">
        <f ca="1">OFFSET(bike!$A$2:$Y$402,TRUNC((ROW()-ROW($E$2))/COLUMNS(bike!$A$2:$Y$402)),MOD(ROW()-ROW($E$2),COLUMNS(bike!$A$2:$Y$402)),1,1)</f>
        <v>19</v>
      </c>
      <c r="F2240">
        <f ca="1">OFFSET(transit!$A$2:$Y$402,TRUNC((ROW()-ROW($F$2))/COLUMNS(transit!$A$2:$Y$402)),MOD(ROW()-ROW($F$2),COLUMNS(transit!$A$2:$Y$402)),1,1)</f>
        <v>35</v>
      </c>
      <c r="G2240">
        <f ca="1">OFFSET(drive!$A$2:$Y$402,TRUNC((ROW()-ROW($G$2))/COLUMNS(drive!$A$2:$Y$402)),MOD(ROW()-ROW($G$2),COLUMNS(drive!$A$2:$Y$402)),1,1)</f>
        <v>13</v>
      </c>
      <c r="H2240" s="5">
        <f ca="1">(VLOOKUP($B2240,weights!$A$2:$R$6,4))*VLOOKUP($B2240,weights!$A$2:$R$6,6)^C2240*(VLOOKUP($B2240,weights!$A$2:$R$6,15)*EXP(VLOOKUP($B2240,weights!$A$2:$R$6,11)*D2240)+VLOOKUP($B2240,weights!$A$2:$R$6,16)*EXP(VLOOKUP($B2240,weights!$A$2:$R$6,12)*E2240)+VLOOKUP($B2240,weights!$A$2:$R$6,17)*EXP(VLOOKUP($B2240,weights!$A$2:$R$6,13)*F2240)+VLOOKUP($B2240,weights!$A$2:$R$6,18)*EXP(VLOOKUP($B2240,weights!$A$2:$R$6,14)*G2240))</f>
        <v>0.23820628798322385</v>
      </c>
    </row>
    <row r="2241" spans="1:8" ht="12.75" x14ac:dyDescent="0.2">
      <c r="A2241">
        <f t="shared" si="0"/>
        <v>90</v>
      </c>
      <c r="B2241" t="str">
        <f t="shared" ref="B2241:C2241" si="2215">B2216</f>
        <v>supermarket</v>
      </c>
      <c r="C2241">
        <f t="shared" si="2215"/>
        <v>4</v>
      </c>
      <c r="D2241">
        <f ca="1">OFFSET(walk!$A$2:$Y$402,TRUNC((ROW()-ROW($D$2))/COLUMNS(walk!$A$2:$Y$402)),MOD(ROW()-ROW($D$2),COLUMNS(walk!$A$2:$Y$402)),1,1)</f>
        <v>76</v>
      </c>
      <c r="E2241">
        <f ca="1">OFFSET(bike!$A$2:$Y$402,TRUNC((ROW()-ROW($E$2))/COLUMNS(bike!$A$2:$Y$402)),MOD(ROW()-ROW($E$2),COLUMNS(bike!$A$2:$Y$402)),1,1)</f>
        <v>23</v>
      </c>
      <c r="F2241">
        <f ca="1">OFFSET(transit!$A$2:$Y$402,TRUNC((ROW()-ROW($F$2))/COLUMNS(transit!$A$2:$Y$402)),MOD(ROW()-ROW($F$2),COLUMNS(transit!$A$2:$Y$402)),1,1)</f>
        <v>38</v>
      </c>
      <c r="G2241">
        <f ca="1">OFFSET(drive!$A$2:$Y$402,TRUNC((ROW()-ROW($G$2))/COLUMNS(drive!$A$2:$Y$402)),MOD(ROW()-ROW($G$2),COLUMNS(drive!$A$2:$Y$402)),1,1)</f>
        <v>14</v>
      </c>
      <c r="H2241" s="5">
        <f ca="1">(VLOOKUP($B2241,weights!$A$2:$R$6,4))*VLOOKUP($B2241,weights!$A$2:$R$6,6)^C2241*(VLOOKUP($B2241,weights!$A$2:$R$6,15)*EXP(VLOOKUP($B2241,weights!$A$2:$R$6,11)*D2241)+VLOOKUP($B2241,weights!$A$2:$R$6,16)*EXP(VLOOKUP($B2241,weights!$A$2:$R$6,12)*E2241)+VLOOKUP($B2241,weights!$A$2:$R$6,17)*EXP(VLOOKUP($B2241,weights!$A$2:$R$6,13)*F2241)+VLOOKUP($B2241,weights!$A$2:$R$6,18)*EXP(VLOOKUP($B2241,weights!$A$2:$R$6,14)*G2241))</f>
        <v>0.11094506931881226</v>
      </c>
    </row>
    <row r="2242" spans="1:8" ht="12.75" x14ac:dyDescent="0.2">
      <c r="A2242">
        <f t="shared" si="0"/>
        <v>90</v>
      </c>
      <c r="B2242" t="str">
        <f t="shared" ref="B2242:C2242" si="2216">B2217</f>
        <v>store</v>
      </c>
      <c r="C2242">
        <f t="shared" si="2216"/>
        <v>0</v>
      </c>
      <c r="D2242">
        <f ca="1">OFFSET(walk!$A$2:$Y$402,TRUNC((ROW()-ROW($D$2))/COLUMNS(walk!$A$2:$Y$402)),MOD(ROW()-ROW($D$2),COLUMNS(walk!$A$2:$Y$402)),1,1)</f>
        <v>3</v>
      </c>
      <c r="E2242">
        <f ca="1">OFFSET(bike!$A$2:$Y$402,TRUNC((ROW()-ROW($E$2))/COLUMNS(bike!$A$2:$Y$402)),MOD(ROW()-ROW($E$2),COLUMNS(bike!$A$2:$Y$402)),1,1)</f>
        <v>1</v>
      </c>
      <c r="F2242">
        <f ca="1">OFFSET(transit!$A$2:$Y$402,TRUNC((ROW()-ROW($F$2))/COLUMNS(transit!$A$2:$Y$402)),MOD(ROW()-ROW($F$2),COLUMNS(transit!$A$2:$Y$402)),1,1)</f>
        <v>3</v>
      </c>
      <c r="G2242">
        <f ca="1">OFFSET(drive!$A$2:$Y$402,TRUNC((ROW()-ROW($G$2))/COLUMNS(drive!$A$2:$Y$402)),MOD(ROW()-ROW($G$2),COLUMNS(drive!$A$2:$Y$402)),1,1)</f>
        <v>1</v>
      </c>
      <c r="H2242" s="5">
        <f ca="1">(VLOOKUP($B2242,weights!$A$2:$R$6,4))*VLOOKUP($B2242,weights!$A$2:$R$6,6)^C2242*(VLOOKUP($B2242,weights!$A$2:$R$6,15)*EXP(VLOOKUP($B2242,weights!$A$2:$R$6,11)*D2242)+VLOOKUP($B2242,weights!$A$2:$R$6,16)*EXP(VLOOKUP($B2242,weights!$A$2:$R$6,12)*E2242)+VLOOKUP($B2242,weights!$A$2:$R$6,17)*EXP(VLOOKUP($B2242,weights!$A$2:$R$6,13)*F2242)+VLOOKUP($B2242,weights!$A$2:$R$6,18)*EXP(VLOOKUP($B2242,weights!$A$2:$R$6,14)*G2242))</f>
        <v>24.807341495576125</v>
      </c>
    </row>
    <row r="2243" spans="1:8" ht="12.75" x14ac:dyDescent="0.2">
      <c r="A2243">
        <f t="shared" si="0"/>
        <v>90</v>
      </c>
      <c r="B2243" t="str">
        <f t="shared" ref="B2243:C2243" si="2217">B2218</f>
        <v>store</v>
      </c>
      <c r="C2243">
        <f t="shared" si="2217"/>
        <v>1</v>
      </c>
      <c r="D2243">
        <f ca="1">OFFSET(walk!$A$2:$Y$402,TRUNC((ROW()-ROW($D$2))/COLUMNS(walk!$A$2:$Y$402)),MOD(ROW()-ROW($D$2),COLUMNS(walk!$A$2:$Y$402)),1,1)</f>
        <v>6</v>
      </c>
      <c r="E2243">
        <f ca="1">OFFSET(bike!$A$2:$Y$402,TRUNC((ROW()-ROW($E$2))/COLUMNS(bike!$A$2:$Y$402)),MOD(ROW()-ROW($E$2),COLUMNS(bike!$A$2:$Y$402)),1,1)</f>
        <v>2</v>
      </c>
      <c r="F2243">
        <f ca="1">OFFSET(transit!$A$2:$Y$402,TRUNC((ROW()-ROW($F$2))/COLUMNS(transit!$A$2:$Y$402)),MOD(ROW()-ROW($F$2),COLUMNS(transit!$A$2:$Y$402)),1,1)</f>
        <v>6</v>
      </c>
      <c r="G2243">
        <f ca="1">OFFSET(drive!$A$2:$Y$402,TRUNC((ROW()-ROW($G$2))/COLUMNS(drive!$A$2:$Y$402)),MOD(ROW()-ROW($G$2),COLUMNS(drive!$A$2:$Y$402)),1,1)</f>
        <v>2</v>
      </c>
      <c r="H2243" s="5">
        <f ca="1">(VLOOKUP($B2243,weights!$A$2:$R$6,4))*VLOOKUP($B2243,weights!$A$2:$R$6,6)^C2243*(VLOOKUP($B2243,weights!$A$2:$R$6,15)*EXP(VLOOKUP($B2243,weights!$A$2:$R$6,11)*D2243)+VLOOKUP($B2243,weights!$A$2:$R$6,16)*EXP(VLOOKUP($B2243,weights!$A$2:$R$6,12)*E2243)+VLOOKUP($B2243,weights!$A$2:$R$6,17)*EXP(VLOOKUP($B2243,weights!$A$2:$R$6,13)*F2243)+VLOOKUP($B2243,weights!$A$2:$R$6,18)*EXP(VLOOKUP($B2243,weights!$A$2:$R$6,14)*G2243))</f>
        <v>9.8065348736126552</v>
      </c>
    </row>
    <row r="2244" spans="1:8" ht="12.75" x14ac:dyDescent="0.2">
      <c r="A2244">
        <f t="shared" si="0"/>
        <v>90</v>
      </c>
      <c r="B2244" t="str">
        <f t="shared" ref="B2244:C2244" si="2218">B2219</f>
        <v>store</v>
      </c>
      <c r="C2244">
        <f t="shared" si="2218"/>
        <v>2</v>
      </c>
      <c r="D2244">
        <f ca="1">OFFSET(walk!$A$2:$Y$402,TRUNC((ROW()-ROW($D$2))/COLUMNS(walk!$A$2:$Y$402)),MOD(ROW()-ROW($D$2),COLUMNS(walk!$A$2:$Y$402)),1,1)</f>
        <v>7</v>
      </c>
      <c r="E2244">
        <f ca="1">OFFSET(bike!$A$2:$Y$402,TRUNC((ROW()-ROW($E$2))/COLUMNS(bike!$A$2:$Y$402)),MOD(ROW()-ROW($E$2),COLUMNS(bike!$A$2:$Y$402)),1,1)</f>
        <v>2</v>
      </c>
      <c r="F2244">
        <f ca="1">OFFSET(transit!$A$2:$Y$402,TRUNC((ROW()-ROW($F$2))/COLUMNS(transit!$A$2:$Y$402)),MOD(ROW()-ROW($F$2),COLUMNS(transit!$A$2:$Y$402)),1,1)</f>
        <v>7</v>
      </c>
      <c r="G2244">
        <f ca="1">OFFSET(drive!$A$2:$Y$402,TRUNC((ROW()-ROW($G$2))/COLUMNS(drive!$A$2:$Y$402)),MOD(ROW()-ROW($G$2),COLUMNS(drive!$A$2:$Y$402)),1,1)</f>
        <v>2</v>
      </c>
      <c r="H2244" s="5">
        <f ca="1">(VLOOKUP($B2244,weights!$A$2:$R$6,4))*VLOOKUP($B2244,weights!$A$2:$R$6,6)^C2244*(VLOOKUP($B2244,weights!$A$2:$R$6,15)*EXP(VLOOKUP($B2244,weights!$A$2:$R$6,11)*D2244)+VLOOKUP($B2244,weights!$A$2:$R$6,16)*EXP(VLOOKUP($B2244,weights!$A$2:$R$6,12)*E2244)+VLOOKUP($B2244,weights!$A$2:$R$6,17)*EXP(VLOOKUP($B2244,weights!$A$2:$R$6,13)*F2244)+VLOOKUP($B2244,weights!$A$2:$R$6,18)*EXP(VLOOKUP($B2244,weights!$A$2:$R$6,14)*G2244))</f>
        <v>6.2253139731581051</v>
      </c>
    </row>
    <row r="2245" spans="1:8" ht="12.75" x14ac:dyDescent="0.2">
      <c r="A2245">
        <f t="shared" si="0"/>
        <v>90</v>
      </c>
      <c r="B2245" t="str">
        <f t="shared" ref="B2245:C2245" si="2219">B2220</f>
        <v>store</v>
      </c>
      <c r="C2245">
        <f t="shared" si="2219"/>
        <v>3</v>
      </c>
      <c r="D2245">
        <f ca="1">OFFSET(walk!$A$2:$Y$402,TRUNC((ROW()-ROW($D$2))/COLUMNS(walk!$A$2:$Y$402)),MOD(ROW()-ROW($D$2),COLUMNS(walk!$A$2:$Y$402)),1,1)</f>
        <v>8</v>
      </c>
      <c r="E2245">
        <f ca="1">OFFSET(bike!$A$2:$Y$402,TRUNC((ROW()-ROW($E$2))/COLUMNS(bike!$A$2:$Y$402)),MOD(ROW()-ROW($E$2),COLUMNS(bike!$A$2:$Y$402)),1,1)</f>
        <v>2</v>
      </c>
      <c r="F2245">
        <f ca="1">OFFSET(transit!$A$2:$Y$402,TRUNC((ROW()-ROW($F$2))/COLUMNS(transit!$A$2:$Y$402)),MOD(ROW()-ROW($F$2),COLUMNS(transit!$A$2:$Y$402)),1,1)</f>
        <v>7</v>
      </c>
      <c r="G2245">
        <f ca="1">OFFSET(drive!$A$2:$Y$402,TRUNC((ROW()-ROW($G$2))/COLUMNS(drive!$A$2:$Y$402)),MOD(ROW()-ROW($G$2),COLUMNS(drive!$A$2:$Y$402)),1,1)</f>
        <v>2</v>
      </c>
      <c r="H2245" s="5">
        <f ca="1">(VLOOKUP($B2245,weights!$A$2:$R$6,4))*VLOOKUP($B2245,weights!$A$2:$R$6,6)^C2245*(VLOOKUP($B2245,weights!$A$2:$R$6,15)*EXP(VLOOKUP($B2245,weights!$A$2:$R$6,11)*D2245)+VLOOKUP($B2245,weights!$A$2:$R$6,16)*EXP(VLOOKUP($B2245,weights!$A$2:$R$6,12)*E2245)+VLOOKUP($B2245,weights!$A$2:$R$6,17)*EXP(VLOOKUP($B2245,weights!$A$2:$R$6,13)*F2245)+VLOOKUP($B2245,weights!$A$2:$R$6,18)*EXP(VLOOKUP($B2245,weights!$A$2:$R$6,14)*G2245))</f>
        <v>4.1048985051216684</v>
      </c>
    </row>
    <row r="2246" spans="1:8" ht="12.75" x14ac:dyDescent="0.2">
      <c r="A2246">
        <f t="shared" si="0"/>
        <v>90</v>
      </c>
      <c r="B2246" t="str">
        <f t="shared" ref="B2246:C2246" si="2220">B2221</f>
        <v>store</v>
      </c>
      <c r="C2246">
        <f t="shared" si="2220"/>
        <v>4</v>
      </c>
      <c r="D2246">
        <f ca="1">OFFSET(walk!$A$2:$Y$402,TRUNC((ROW()-ROW($D$2))/COLUMNS(walk!$A$2:$Y$402)),MOD(ROW()-ROW($D$2),COLUMNS(walk!$A$2:$Y$402)),1,1)</f>
        <v>11</v>
      </c>
      <c r="E2246">
        <f ca="1">OFFSET(bike!$A$2:$Y$402,TRUNC((ROW()-ROW($E$2))/COLUMNS(bike!$A$2:$Y$402)),MOD(ROW()-ROW($E$2),COLUMNS(bike!$A$2:$Y$402)),1,1)</f>
        <v>3</v>
      </c>
      <c r="F2246">
        <f ca="1">OFFSET(transit!$A$2:$Y$402,TRUNC((ROW()-ROW($F$2))/COLUMNS(transit!$A$2:$Y$402)),MOD(ROW()-ROW($F$2),COLUMNS(transit!$A$2:$Y$402)),1,1)</f>
        <v>8</v>
      </c>
      <c r="G2246">
        <f ca="1">OFFSET(drive!$A$2:$Y$402,TRUNC((ROW()-ROW($G$2))/COLUMNS(drive!$A$2:$Y$402)),MOD(ROW()-ROW($G$2),COLUMNS(drive!$A$2:$Y$402)),1,1)</f>
        <v>2</v>
      </c>
      <c r="H2246" s="5">
        <f ca="1">(VLOOKUP($B2246,weights!$A$2:$R$6,4))*VLOOKUP($B2246,weights!$A$2:$R$6,6)^C2246*(VLOOKUP($B2246,weights!$A$2:$R$6,15)*EXP(VLOOKUP($B2246,weights!$A$2:$R$6,11)*D2246)+VLOOKUP($B2246,weights!$A$2:$R$6,16)*EXP(VLOOKUP($B2246,weights!$A$2:$R$6,12)*E2246)+VLOOKUP($B2246,weights!$A$2:$R$6,17)*EXP(VLOOKUP($B2246,weights!$A$2:$R$6,13)*F2246)+VLOOKUP($B2246,weights!$A$2:$R$6,18)*EXP(VLOOKUP($B2246,weights!$A$2:$R$6,14)*G2246))</f>
        <v>2.2204212865478818</v>
      </c>
    </row>
    <row r="2247" spans="1:8" ht="12.75" x14ac:dyDescent="0.2">
      <c r="A2247">
        <f t="shared" si="0"/>
        <v>90</v>
      </c>
      <c r="B2247" t="str">
        <f t="shared" ref="B2247:C2247" si="2221">B2222</f>
        <v>pharmacy</v>
      </c>
      <c r="C2247">
        <f t="shared" si="2221"/>
        <v>0</v>
      </c>
      <c r="D2247">
        <f ca="1">OFFSET(walk!$A$2:$Y$402,TRUNC((ROW()-ROW($D$2))/COLUMNS(walk!$A$2:$Y$402)),MOD(ROW()-ROW($D$2),COLUMNS(walk!$A$2:$Y$402)),1,1)</f>
        <v>10</v>
      </c>
      <c r="E2247">
        <f ca="1">OFFSET(bike!$A$2:$Y$402,TRUNC((ROW()-ROW($E$2))/COLUMNS(bike!$A$2:$Y$402)),MOD(ROW()-ROW($E$2),COLUMNS(bike!$A$2:$Y$402)),1,1)</f>
        <v>4</v>
      </c>
      <c r="F2247">
        <f ca="1">OFFSET(transit!$A$2:$Y$402,TRUNC((ROW()-ROW($F$2))/COLUMNS(transit!$A$2:$Y$402)),MOD(ROW()-ROW($F$2),COLUMNS(transit!$A$2:$Y$402)),1,1)</f>
        <v>10</v>
      </c>
      <c r="G2247">
        <f ca="1">OFFSET(drive!$A$2:$Y$402,TRUNC((ROW()-ROW($G$2))/COLUMNS(drive!$A$2:$Y$402)),MOD(ROW()-ROW($G$2),COLUMNS(drive!$A$2:$Y$402)),1,1)</f>
        <v>3</v>
      </c>
      <c r="H2247" s="5">
        <f ca="1">(VLOOKUP($B2247,weights!$A$2:$R$6,4))*VLOOKUP($B2247,weights!$A$2:$R$6,6)^C2247*(VLOOKUP($B2247,weights!$A$2:$R$6,15)*EXP(VLOOKUP($B2247,weights!$A$2:$R$6,11)*D2247)+VLOOKUP($B2247,weights!$A$2:$R$6,16)*EXP(VLOOKUP($B2247,weights!$A$2:$R$6,12)*E2247)+VLOOKUP($B2247,weights!$A$2:$R$6,17)*EXP(VLOOKUP($B2247,weights!$A$2:$R$6,13)*F2247)+VLOOKUP($B2247,weights!$A$2:$R$6,18)*EXP(VLOOKUP($B2247,weights!$A$2:$R$6,14)*G2247))</f>
        <v>5.6498302954485142</v>
      </c>
    </row>
    <row r="2248" spans="1:8" ht="12.75" x14ac:dyDescent="0.2">
      <c r="A2248">
        <f t="shared" si="0"/>
        <v>90</v>
      </c>
      <c r="B2248" t="str">
        <f t="shared" ref="B2248:C2248" si="2222">B2223</f>
        <v>pharmacy</v>
      </c>
      <c r="C2248">
        <f t="shared" si="2222"/>
        <v>1</v>
      </c>
      <c r="D2248">
        <f ca="1">OFFSET(walk!$A$2:$Y$402,TRUNC((ROW()-ROW($D$2))/COLUMNS(walk!$A$2:$Y$402)),MOD(ROW()-ROW($D$2),COLUMNS(walk!$A$2:$Y$402)),1,1)</f>
        <v>10</v>
      </c>
      <c r="E2248">
        <f ca="1">OFFSET(bike!$A$2:$Y$402,TRUNC((ROW()-ROW($E$2))/COLUMNS(bike!$A$2:$Y$402)),MOD(ROW()-ROW($E$2),COLUMNS(bike!$A$2:$Y$402)),1,1)</f>
        <v>4</v>
      </c>
      <c r="F2248">
        <f ca="1">OFFSET(transit!$A$2:$Y$402,TRUNC((ROW()-ROW($F$2))/COLUMNS(transit!$A$2:$Y$402)),MOD(ROW()-ROW($F$2),COLUMNS(transit!$A$2:$Y$402)),1,1)</f>
        <v>10</v>
      </c>
      <c r="G2248">
        <f ca="1">OFFSET(drive!$A$2:$Y$402,TRUNC((ROW()-ROW($G$2))/COLUMNS(drive!$A$2:$Y$402)),MOD(ROW()-ROW($G$2),COLUMNS(drive!$A$2:$Y$402)),1,1)</f>
        <v>3</v>
      </c>
      <c r="H2248" s="5">
        <f ca="1">(VLOOKUP($B2248,weights!$A$2:$R$6,4))*VLOOKUP($B2248,weights!$A$2:$R$6,6)^C2248*(VLOOKUP($B2248,weights!$A$2:$R$6,15)*EXP(VLOOKUP($B2248,weights!$A$2:$R$6,11)*D2248)+VLOOKUP($B2248,weights!$A$2:$R$6,16)*EXP(VLOOKUP($B2248,weights!$A$2:$R$6,12)*E2248)+VLOOKUP($B2248,weights!$A$2:$R$6,17)*EXP(VLOOKUP($B2248,weights!$A$2:$R$6,13)*F2248)+VLOOKUP($B2248,weights!$A$2:$R$6,18)*EXP(VLOOKUP($B2248,weights!$A$2:$R$6,14)*G2248))</f>
        <v>2.7202886607715069</v>
      </c>
    </row>
    <row r="2249" spans="1:8" ht="12.75" x14ac:dyDescent="0.2">
      <c r="A2249">
        <f t="shared" si="0"/>
        <v>90</v>
      </c>
      <c r="B2249" t="str">
        <f t="shared" ref="B2249:C2249" si="2223">B2224</f>
        <v>pharmacy</v>
      </c>
      <c r="C2249">
        <f t="shared" si="2223"/>
        <v>2</v>
      </c>
      <c r="D2249">
        <f ca="1">OFFSET(walk!$A$2:$Y$402,TRUNC((ROW()-ROW($D$2))/COLUMNS(walk!$A$2:$Y$402)),MOD(ROW()-ROW($D$2),COLUMNS(walk!$A$2:$Y$402)),1,1)</f>
        <v>15</v>
      </c>
      <c r="E2249">
        <f ca="1">OFFSET(bike!$A$2:$Y$402,TRUNC((ROW()-ROW($E$2))/COLUMNS(bike!$A$2:$Y$402)),MOD(ROW()-ROW($E$2),COLUMNS(bike!$A$2:$Y$402)),1,1)</f>
        <v>4</v>
      </c>
      <c r="F2249">
        <f ca="1">OFFSET(transit!$A$2:$Y$402,TRUNC((ROW()-ROW($F$2))/COLUMNS(transit!$A$2:$Y$402)),MOD(ROW()-ROW($F$2),COLUMNS(transit!$A$2:$Y$402)),1,1)</f>
        <v>15</v>
      </c>
      <c r="G2249">
        <f ca="1">OFFSET(drive!$A$2:$Y$402,TRUNC((ROW()-ROW($G$2))/COLUMNS(drive!$A$2:$Y$402)),MOD(ROW()-ROW($G$2),COLUMNS(drive!$A$2:$Y$402)),1,1)</f>
        <v>3</v>
      </c>
      <c r="H2249" s="5">
        <f ca="1">(VLOOKUP($B2249,weights!$A$2:$R$6,4))*VLOOKUP($B2249,weights!$A$2:$R$6,6)^C2249*(VLOOKUP($B2249,weights!$A$2:$R$6,15)*EXP(VLOOKUP($B2249,weights!$A$2:$R$6,11)*D2249)+VLOOKUP($B2249,weights!$A$2:$R$6,16)*EXP(VLOOKUP($B2249,weights!$A$2:$R$6,12)*E2249)+VLOOKUP($B2249,weights!$A$2:$R$6,17)*EXP(VLOOKUP($B2249,weights!$A$2:$R$6,13)*F2249)+VLOOKUP($B2249,weights!$A$2:$R$6,18)*EXP(VLOOKUP($B2249,weights!$A$2:$R$6,14)*G2249))</f>
        <v>1.1414435577420159</v>
      </c>
    </row>
    <row r="2250" spans="1:8" ht="12.75" x14ac:dyDescent="0.2">
      <c r="A2250">
        <f t="shared" si="0"/>
        <v>90</v>
      </c>
      <c r="B2250" t="str">
        <f t="shared" ref="B2250:C2250" si="2224">B2225</f>
        <v>bank</v>
      </c>
      <c r="C2250">
        <f t="shared" si="2224"/>
        <v>0</v>
      </c>
      <c r="D2250">
        <f ca="1">OFFSET(walk!$A$2:$Y$402,TRUNC((ROW()-ROW($D$2))/COLUMNS(walk!$A$2:$Y$402)),MOD(ROW()-ROW($D$2),COLUMNS(walk!$A$2:$Y$402)),1,1)</f>
        <v>21</v>
      </c>
      <c r="E2250">
        <f ca="1">OFFSET(bike!$A$2:$Y$402,TRUNC((ROW()-ROW($E$2))/COLUMNS(bike!$A$2:$Y$402)),MOD(ROW()-ROW($E$2),COLUMNS(bike!$A$2:$Y$402)),1,1)</f>
        <v>7</v>
      </c>
      <c r="F2250">
        <f ca="1">OFFSET(transit!$A$2:$Y$402,TRUNC((ROW()-ROW($F$2))/COLUMNS(transit!$A$2:$Y$402)),MOD(ROW()-ROW($F$2),COLUMNS(transit!$A$2:$Y$402)),1,1)</f>
        <v>15</v>
      </c>
      <c r="G2250">
        <f ca="1">OFFSET(drive!$A$2:$Y$402,TRUNC((ROW()-ROW($G$2))/COLUMNS(drive!$A$2:$Y$402)),MOD(ROW()-ROW($G$2),COLUMNS(drive!$A$2:$Y$402)),1,1)</f>
        <v>6</v>
      </c>
      <c r="H2250" s="5">
        <f ca="1">(VLOOKUP($B2250,weights!$A$2:$R$6,4))*VLOOKUP($B2250,weights!$A$2:$R$6,6)^C2250*(VLOOKUP($B2250,weights!$A$2:$R$6,15)*EXP(VLOOKUP($B2250,weights!$A$2:$R$6,11)*D2250)+VLOOKUP($B2250,weights!$A$2:$R$6,16)*EXP(VLOOKUP($B2250,weights!$A$2:$R$6,12)*E2250)+VLOOKUP($B2250,weights!$A$2:$R$6,17)*EXP(VLOOKUP($B2250,weights!$A$2:$R$6,13)*F2250)+VLOOKUP($B2250,weights!$A$2:$R$6,18)*EXP(VLOOKUP($B2250,weights!$A$2:$R$6,14)*G2250))</f>
        <v>2.7258587439412656</v>
      </c>
    </row>
    <row r="2251" spans="1:8" ht="12.75" x14ac:dyDescent="0.2">
      <c r="A2251">
        <f t="shared" si="0"/>
        <v>90</v>
      </c>
      <c r="B2251" t="str">
        <f t="shared" ref="B2251:C2251" si="2225">B2226</f>
        <v>bank</v>
      </c>
      <c r="C2251">
        <f t="shared" si="2225"/>
        <v>1</v>
      </c>
      <c r="D2251">
        <f ca="1">OFFSET(walk!$A$2:$Y$402,TRUNC((ROW()-ROW($D$2))/COLUMNS(walk!$A$2:$Y$402)),MOD(ROW()-ROW($D$2),COLUMNS(walk!$A$2:$Y$402)),1,1)</f>
        <v>45</v>
      </c>
      <c r="E2251">
        <f ca="1">OFFSET(bike!$A$2:$Y$402,TRUNC((ROW()-ROW($E$2))/COLUMNS(bike!$A$2:$Y$402)),MOD(ROW()-ROW($E$2),COLUMNS(bike!$A$2:$Y$402)),1,1)</f>
        <v>14</v>
      </c>
      <c r="F2251">
        <f ca="1">OFFSET(transit!$A$2:$Y$402,TRUNC((ROW()-ROW($F$2))/COLUMNS(transit!$A$2:$Y$402)),MOD(ROW()-ROW($F$2),COLUMNS(transit!$A$2:$Y$402)),1,1)</f>
        <v>37</v>
      </c>
      <c r="G2251">
        <f ca="1">OFFSET(drive!$A$2:$Y$402,TRUNC((ROW()-ROW($G$2))/COLUMNS(drive!$A$2:$Y$402)),MOD(ROW()-ROW($G$2),COLUMNS(drive!$A$2:$Y$402)),1,1)</f>
        <v>8</v>
      </c>
      <c r="H2251" s="5">
        <f ca="1">(VLOOKUP($B2251,weights!$A$2:$R$6,4))*VLOOKUP($B2251,weights!$A$2:$R$6,6)^C2251*(VLOOKUP($B2251,weights!$A$2:$R$6,15)*EXP(VLOOKUP($B2251,weights!$A$2:$R$6,11)*D2251)+VLOOKUP($B2251,weights!$A$2:$R$6,16)*EXP(VLOOKUP($B2251,weights!$A$2:$R$6,12)*E2251)+VLOOKUP($B2251,weights!$A$2:$R$6,17)*EXP(VLOOKUP($B2251,weights!$A$2:$R$6,13)*F2251)+VLOOKUP($B2251,weights!$A$2:$R$6,18)*EXP(VLOOKUP($B2251,weights!$A$2:$R$6,14)*G2251))</f>
        <v>0.43765332053056688</v>
      </c>
    </row>
    <row r="2252" spans="1:8" ht="12.75" x14ac:dyDescent="0.2">
      <c r="A2252">
        <f t="shared" si="0"/>
        <v>91</v>
      </c>
      <c r="B2252" t="str">
        <f t="shared" ref="B2252:C2252" si="2226">B2227</f>
        <v>restaurant</v>
      </c>
      <c r="C2252">
        <f t="shared" si="2226"/>
        <v>0</v>
      </c>
      <c r="D2252">
        <f ca="1">OFFSET(walk!$A$2:$Y$402,TRUNC((ROW()-ROW($D$2))/COLUMNS(walk!$A$2:$Y$402)),MOD(ROW()-ROW($D$2),COLUMNS(walk!$A$2:$Y$402)),1,1)</f>
        <v>8</v>
      </c>
      <c r="E2252">
        <f ca="1">OFFSET(bike!$A$2:$Y$402,TRUNC((ROW()-ROW($E$2))/COLUMNS(bike!$A$2:$Y$402)),MOD(ROW()-ROW($E$2),COLUMNS(bike!$A$2:$Y$402)),1,1)</f>
        <v>2</v>
      </c>
      <c r="F2252">
        <f ca="1">OFFSET(transit!$A$2:$Y$402,TRUNC((ROW()-ROW($F$2))/COLUMNS(transit!$A$2:$Y$402)),MOD(ROW()-ROW($F$2),COLUMNS(transit!$A$2:$Y$402)),1,1)</f>
        <v>6</v>
      </c>
      <c r="G2252">
        <f ca="1">OFFSET(drive!$A$2:$Y$402,TRUNC((ROW()-ROW($G$2))/COLUMNS(drive!$A$2:$Y$402)),MOD(ROW()-ROW($G$2),COLUMNS(drive!$A$2:$Y$402)),1,1)</f>
        <v>2</v>
      </c>
      <c r="H2252" s="5">
        <f ca="1">(VLOOKUP($B2252,weights!$A$2:$R$6,4))*VLOOKUP($B2252,weights!$A$2:$R$6,6)^C2252*(VLOOKUP($B2252,weights!$A$2:$R$6,15)*EXP(VLOOKUP($B2252,weights!$A$2:$R$6,11)*D2252)+VLOOKUP($B2252,weights!$A$2:$R$6,16)*EXP(VLOOKUP($B2252,weights!$A$2:$R$6,12)*E2252)+VLOOKUP($B2252,weights!$A$2:$R$6,17)*EXP(VLOOKUP($B2252,weights!$A$2:$R$6,13)*F2252)+VLOOKUP($B2252,weights!$A$2:$R$6,18)*EXP(VLOOKUP($B2252,weights!$A$2:$R$6,14)*G2252))</f>
        <v>32.106475774715051</v>
      </c>
    </row>
    <row r="2253" spans="1:8" ht="12.75" x14ac:dyDescent="0.2">
      <c r="A2253">
        <f t="shared" si="0"/>
        <v>91</v>
      </c>
      <c r="B2253" t="str">
        <f t="shared" ref="B2253:C2253" si="2227">B2228</f>
        <v>restaurant</v>
      </c>
      <c r="C2253">
        <f t="shared" si="2227"/>
        <v>1</v>
      </c>
      <c r="D2253">
        <f ca="1">OFFSET(walk!$A$2:$Y$402,TRUNC((ROW()-ROW($D$2))/COLUMNS(walk!$A$2:$Y$402)),MOD(ROW()-ROW($D$2),COLUMNS(walk!$A$2:$Y$402)),1,1)</f>
        <v>8</v>
      </c>
      <c r="E2253">
        <f ca="1">OFFSET(bike!$A$2:$Y$402,TRUNC((ROW()-ROW($E$2))/COLUMNS(bike!$A$2:$Y$402)),MOD(ROW()-ROW($E$2),COLUMNS(bike!$A$2:$Y$402)),1,1)</f>
        <v>2</v>
      </c>
      <c r="F2253">
        <f ca="1">OFFSET(transit!$A$2:$Y$402,TRUNC((ROW()-ROW($F$2))/COLUMNS(transit!$A$2:$Y$402)),MOD(ROW()-ROW($F$2),COLUMNS(transit!$A$2:$Y$402)),1,1)</f>
        <v>7</v>
      </c>
      <c r="G2253">
        <f ca="1">OFFSET(drive!$A$2:$Y$402,TRUNC((ROW()-ROW($G$2))/COLUMNS(drive!$A$2:$Y$402)),MOD(ROW()-ROW($G$2),COLUMNS(drive!$A$2:$Y$402)),1,1)</f>
        <v>2</v>
      </c>
      <c r="H2253" s="5">
        <f ca="1">(VLOOKUP($B2253,weights!$A$2:$R$6,4))*VLOOKUP($B2253,weights!$A$2:$R$6,6)^C2253*(VLOOKUP($B2253,weights!$A$2:$R$6,15)*EXP(VLOOKUP($B2253,weights!$A$2:$R$6,11)*D2253)+VLOOKUP($B2253,weights!$A$2:$R$6,16)*EXP(VLOOKUP($B2253,weights!$A$2:$R$6,12)*E2253)+VLOOKUP($B2253,weights!$A$2:$R$6,17)*EXP(VLOOKUP($B2253,weights!$A$2:$R$6,13)*F2253)+VLOOKUP($B2253,weights!$A$2:$R$6,18)*EXP(VLOOKUP($B2253,weights!$A$2:$R$6,14)*G2253))</f>
        <v>27.943462767097543</v>
      </c>
    </row>
    <row r="2254" spans="1:8" ht="12.75" x14ac:dyDescent="0.2">
      <c r="A2254">
        <f t="shared" si="0"/>
        <v>91</v>
      </c>
      <c r="B2254" t="str">
        <f t="shared" ref="B2254:C2254" si="2228">B2229</f>
        <v>restaurant</v>
      </c>
      <c r="C2254">
        <f t="shared" si="2228"/>
        <v>2</v>
      </c>
      <c r="D2254">
        <f ca="1">OFFSET(walk!$A$2:$Y$402,TRUNC((ROW()-ROW($D$2))/COLUMNS(walk!$A$2:$Y$402)),MOD(ROW()-ROW($D$2),COLUMNS(walk!$A$2:$Y$402)),1,1)</f>
        <v>9</v>
      </c>
      <c r="E2254">
        <f ca="1">OFFSET(bike!$A$2:$Y$402,TRUNC((ROW()-ROW($E$2))/COLUMNS(bike!$A$2:$Y$402)),MOD(ROW()-ROW($E$2),COLUMNS(bike!$A$2:$Y$402)),1,1)</f>
        <v>3</v>
      </c>
      <c r="F2254">
        <f ca="1">OFFSET(transit!$A$2:$Y$402,TRUNC((ROW()-ROW($F$2))/COLUMNS(transit!$A$2:$Y$402)),MOD(ROW()-ROW($F$2),COLUMNS(transit!$A$2:$Y$402)),1,1)</f>
        <v>7</v>
      </c>
      <c r="G2254">
        <f ca="1">OFFSET(drive!$A$2:$Y$402,TRUNC((ROW()-ROW($G$2))/COLUMNS(drive!$A$2:$Y$402)),MOD(ROW()-ROW($G$2),COLUMNS(drive!$A$2:$Y$402)),1,1)</f>
        <v>2</v>
      </c>
      <c r="H2254" s="5">
        <f ca="1">(VLOOKUP($B2254,weights!$A$2:$R$6,4))*VLOOKUP($B2254,weights!$A$2:$R$6,6)^C2254*(VLOOKUP($B2254,weights!$A$2:$R$6,15)*EXP(VLOOKUP($B2254,weights!$A$2:$R$6,11)*D2254)+VLOOKUP($B2254,weights!$A$2:$R$6,16)*EXP(VLOOKUP($B2254,weights!$A$2:$R$6,12)*E2254)+VLOOKUP($B2254,weights!$A$2:$R$6,17)*EXP(VLOOKUP($B2254,weights!$A$2:$R$6,13)*F2254)+VLOOKUP($B2254,weights!$A$2:$R$6,18)*EXP(VLOOKUP($B2254,weights!$A$2:$R$6,14)*G2254))</f>
        <v>22.819509462009481</v>
      </c>
    </row>
    <row r="2255" spans="1:8" ht="12.75" x14ac:dyDescent="0.2">
      <c r="A2255">
        <f t="shared" si="0"/>
        <v>91</v>
      </c>
      <c r="B2255" t="str">
        <f t="shared" ref="B2255:C2255" si="2229">B2230</f>
        <v>restaurant</v>
      </c>
      <c r="C2255">
        <f t="shared" si="2229"/>
        <v>3</v>
      </c>
      <c r="D2255">
        <f ca="1">OFFSET(walk!$A$2:$Y$402,TRUNC((ROW()-ROW($D$2))/COLUMNS(walk!$A$2:$Y$402)),MOD(ROW()-ROW($D$2),COLUMNS(walk!$A$2:$Y$402)),1,1)</f>
        <v>9</v>
      </c>
      <c r="E2255">
        <f ca="1">OFFSET(bike!$A$2:$Y$402,TRUNC((ROW()-ROW($E$2))/COLUMNS(bike!$A$2:$Y$402)),MOD(ROW()-ROW($E$2),COLUMNS(bike!$A$2:$Y$402)),1,1)</f>
        <v>3</v>
      </c>
      <c r="F2255">
        <f ca="1">OFFSET(transit!$A$2:$Y$402,TRUNC((ROW()-ROW($F$2))/COLUMNS(transit!$A$2:$Y$402)),MOD(ROW()-ROW($F$2),COLUMNS(transit!$A$2:$Y$402)),1,1)</f>
        <v>8</v>
      </c>
      <c r="G2255">
        <f ca="1">OFFSET(drive!$A$2:$Y$402,TRUNC((ROW()-ROW($G$2))/COLUMNS(drive!$A$2:$Y$402)),MOD(ROW()-ROW($G$2),COLUMNS(drive!$A$2:$Y$402)),1,1)</f>
        <v>3</v>
      </c>
      <c r="H2255" s="5">
        <f ca="1">(VLOOKUP($B2255,weights!$A$2:$R$6,4))*VLOOKUP($B2255,weights!$A$2:$R$6,6)^C2255*(VLOOKUP($B2255,weights!$A$2:$R$6,15)*EXP(VLOOKUP($B2255,weights!$A$2:$R$6,11)*D2255)+VLOOKUP($B2255,weights!$A$2:$R$6,16)*EXP(VLOOKUP($B2255,weights!$A$2:$R$6,12)*E2255)+VLOOKUP($B2255,weights!$A$2:$R$6,17)*EXP(VLOOKUP($B2255,weights!$A$2:$R$6,13)*F2255)+VLOOKUP($B2255,weights!$A$2:$R$6,18)*EXP(VLOOKUP($B2255,weights!$A$2:$R$6,14)*G2255))</f>
        <v>18.586713771215688</v>
      </c>
    </row>
    <row r="2256" spans="1:8" ht="12.75" x14ac:dyDescent="0.2">
      <c r="A2256">
        <f t="shared" si="0"/>
        <v>91</v>
      </c>
      <c r="B2256" t="str">
        <f t="shared" ref="B2256:C2256" si="2230">B2231</f>
        <v>restaurant</v>
      </c>
      <c r="C2256">
        <f t="shared" si="2230"/>
        <v>4</v>
      </c>
      <c r="D2256">
        <f ca="1">OFFSET(walk!$A$2:$Y$402,TRUNC((ROW()-ROW($D$2))/COLUMNS(walk!$A$2:$Y$402)),MOD(ROW()-ROW($D$2),COLUMNS(walk!$A$2:$Y$402)),1,1)</f>
        <v>11</v>
      </c>
      <c r="E2256">
        <f ca="1">OFFSET(bike!$A$2:$Y$402,TRUNC((ROW()-ROW($E$2))/COLUMNS(bike!$A$2:$Y$402)),MOD(ROW()-ROW($E$2),COLUMNS(bike!$A$2:$Y$402)),1,1)</f>
        <v>3</v>
      </c>
      <c r="F2256">
        <f ca="1">OFFSET(transit!$A$2:$Y$402,TRUNC((ROW()-ROW($F$2))/COLUMNS(transit!$A$2:$Y$402)),MOD(ROW()-ROW($F$2),COLUMNS(transit!$A$2:$Y$402)),1,1)</f>
        <v>8</v>
      </c>
      <c r="G2256">
        <f ca="1">OFFSET(drive!$A$2:$Y$402,TRUNC((ROW()-ROW($G$2))/COLUMNS(drive!$A$2:$Y$402)),MOD(ROW()-ROW($G$2),COLUMNS(drive!$A$2:$Y$402)),1,1)</f>
        <v>3</v>
      </c>
      <c r="H2256" s="5">
        <f ca="1">(VLOOKUP($B2256,weights!$A$2:$R$6,4))*VLOOKUP($B2256,weights!$A$2:$R$6,6)^C2256*(VLOOKUP($B2256,weights!$A$2:$R$6,15)*EXP(VLOOKUP($B2256,weights!$A$2:$R$6,11)*D2256)+VLOOKUP($B2256,weights!$A$2:$R$6,16)*EXP(VLOOKUP($B2256,weights!$A$2:$R$6,12)*E2256)+VLOOKUP($B2256,weights!$A$2:$R$6,17)*EXP(VLOOKUP($B2256,weights!$A$2:$R$6,13)*F2256)+VLOOKUP($B2256,weights!$A$2:$R$6,18)*EXP(VLOOKUP($B2256,weights!$A$2:$R$6,14)*G2256))</f>
        <v>16.034661032341649</v>
      </c>
    </row>
    <row r="2257" spans="1:8" ht="12.75" x14ac:dyDescent="0.2">
      <c r="A2257">
        <f t="shared" si="0"/>
        <v>91</v>
      </c>
      <c r="B2257" t="str">
        <f t="shared" ref="B2257:C2257" si="2231">B2232</f>
        <v>restaurant</v>
      </c>
      <c r="C2257">
        <f t="shared" si="2231"/>
        <v>5</v>
      </c>
      <c r="D2257">
        <f ca="1">OFFSET(walk!$A$2:$Y$402,TRUNC((ROW()-ROW($D$2))/COLUMNS(walk!$A$2:$Y$402)),MOD(ROW()-ROW($D$2),COLUMNS(walk!$A$2:$Y$402)),1,1)</f>
        <v>12</v>
      </c>
      <c r="E2257">
        <f ca="1">OFFSET(bike!$A$2:$Y$402,TRUNC((ROW()-ROW($E$2))/COLUMNS(bike!$A$2:$Y$402)),MOD(ROW()-ROW($E$2),COLUMNS(bike!$A$2:$Y$402)),1,1)</f>
        <v>4</v>
      </c>
      <c r="F2257">
        <f ca="1">OFFSET(transit!$A$2:$Y$402,TRUNC((ROW()-ROW($F$2))/COLUMNS(transit!$A$2:$Y$402)),MOD(ROW()-ROW($F$2),COLUMNS(transit!$A$2:$Y$402)),1,1)</f>
        <v>9</v>
      </c>
      <c r="G2257">
        <f ca="1">OFFSET(drive!$A$2:$Y$402,TRUNC((ROW()-ROW($G$2))/COLUMNS(drive!$A$2:$Y$402)),MOD(ROW()-ROW($G$2),COLUMNS(drive!$A$2:$Y$402)),1,1)</f>
        <v>3</v>
      </c>
      <c r="H2257" s="5">
        <f ca="1">(VLOOKUP($B2257,weights!$A$2:$R$6,4))*VLOOKUP($B2257,weights!$A$2:$R$6,6)^C2257*(VLOOKUP($B2257,weights!$A$2:$R$6,15)*EXP(VLOOKUP($B2257,weights!$A$2:$R$6,11)*D2257)+VLOOKUP($B2257,weights!$A$2:$R$6,16)*EXP(VLOOKUP($B2257,weights!$A$2:$R$6,12)*E2257)+VLOOKUP($B2257,weights!$A$2:$R$6,17)*EXP(VLOOKUP($B2257,weights!$A$2:$R$6,13)*F2257)+VLOOKUP($B2257,weights!$A$2:$R$6,18)*EXP(VLOOKUP($B2257,weights!$A$2:$R$6,14)*G2257))</f>
        <v>12.822494488180777</v>
      </c>
    </row>
    <row r="2258" spans="1:8" ht="12.75" x14ac:dyDescent="0.2">
      <c r="A2258">
        <f t="shared" si="0"/>
        <v>91</v>
      </c>
      <c r="B2258" t="str">
        <f t="shared" ref="B2258:C2258" si="2232">B2233</f>
        <v>restaurant</v>
      </c>
      <c r="C2258">
        <f t="shared" si="2232"/>
        <v>6</v>
      </c>
      <c r="D2258">
        <f ca="1">OFFSET(walk!$A$2:$Y$402,TRUNC((ROW()-ROW($D$2))/COLUMNS(walk!$A$2:$Y$402)),MOD(ROW()-ROW($D$2),COLUMNS(walk!$A$2:$Y$402)),1,1)</f>
        <v>12</v>
      </c>
      <c r="E2258">
        <f ca="1">OFFSET(bike!$A$2:$Y$402,TRUNC((ROW()-ROW($E$2))/COLUMNS(bike!$A$2:$Y$402)),MOD(ROW()-ROW($E$2),COLUMNS(bike!$A$2:$Y$402)),1,1)</f>
        <v>4</v>
      </c>
      <c r="F2258">
        <f ca="1">OFFSET(transit!$A$2:$Y$402,TRUNC((ROW()-ROW($F$2))/COLUMNS(transit!$A$2:$Y$402)),MOD(ROW()-ROW($F$2),COLUMNS(transit!$A$2:$Y$402)),1,1)</f>
        <v>9</v>
      </c>
      <c r="G2258">
        <f ca="1">OFFSET(drive!$A$2:$Y$402,TRUNC((ROW()-ROW($G$2))/COLUMNS(drive!$A$2:$Y$402)),MOD(ROW()-ROW($G$2),COLUMNS(drive!$A$2:$Y$402)),1,1)</f>
        <v>3</v>
      </c>
      <c r="H2258" s="5">
        <f ca="1">(VLOOKUP($B2258,weights!$A$2:$R$6,4))*VLOOKUP($B2258,weights!$A$2:$R$6,6)^C2258*(VLOOKUP($B2258,weights!$A$2:$R$6,15)*EXP(VLOOKUP($B2258,weights!$A$2:$R$6,11)*D2258)+VLOOKUP($B2258,weights!$A$2:$R$6,16)*EXP(VLOOKUP($B2258,weights!$A$2:$R$6,12)*E2258)+VLOOKUP($B2258,weights!$A$2:$R$6,17)*EXP(VLOOKUP($B2258,weights!$A$2:$R$6,13)*F2258)+VLOOKUP($B2258,weights!$A$2:$R$6,18)*EXP(VLOOKUP($B2258,weights!$A$2:$R$6,14)*G2258))</f>
        <v>11.492754319036104</v>
      </c>
    </row>
    <row r="2259" spans="1:8" ht="12.75" x14ac:dyDescent="0.2">
      <c r="A2259">
        <f t="shared" si="0"/>
        <v>91</v>
      </c>
      <c r="B2259" t="str">
        <f t="shared" ref="B2259:C2259" si="2233">B2234</f>
        <v>restaurant</v>
      </c>
      <c r="C2259">
        <f t="shared" si="2233"/>
        <v>7</v>
      </c>
      <c r="D2259">
        <f ca="1">OFFSET(walk!$A$2:$Y$402,TRUNC((ROW()-ROW($D$2))/COLUMNS(walk!$A$2:$Y$402)),MOD(ROW()-ROW($D$2),COLUMNS(walk!$A$2:$Y$402)),1,1)</f>
        <v>13</v>
      </c>
      <c r="E2259">
        <f ca="1">OFFSET(bike!$A$2:$Y$402,TRUNC((ROW()-ROW($E$2))/COLUMNS(bike!$A$2:$Y$402)),MOD(ROW()-ROW($E$2),COLUMNS(bike!$A$2:$Y$402)),1,1)</f>
        <v>4</v>
      </c>
      <c r="F2259">
        <f ca="1">OFFSET(transit!$A$2:$Y$402,TRUNC((ROW()-ROW($F$2))/COLUMNS(transit!$A$2:$Y$402)),MOD(ROW()-ROW($F$2),COLUMNS(transit!$A$2:$Y$402)),1,1)</f>
        <v>9</v>
      </c>
      <c r="G2259">
        <f ca="1">OFFSET(drive!$A$2:$Y$402,TRUNC((ROW()-ROW($G$2))/COLUMNS(drive!$A$2:$Y$402)),MOD(ROW()-ROW($G$2),COLUMNS(drive!$A$2:$Y$402)),1,1)</f>
        <v>4</v>
      </c>
      <c r="H2259" s="5">
        <f ca="1">(VLOOKUP($B2259,weights!$A$2:$R$6,4))*VLOOKUP($B2259,weights!$A$2:$R$6,6)^C2259*(VLOOKUP($B2259,weights!$A$2:$R$6,15)*EXP(VLOOKUP($B2259,weights!$A$2:$R$6,11)*D2259)+VLOOKUP($B2259,weights!$A$2:$R$6,16)*EXP(VLOOKUP($B2259,weights!$A$2:$R$6,12)*E2259)+VLOOKUP($B2259,weights!$A$2:$R$6,17)*EXP(VLOOKUP($B2259,weights!$A$2:$R$6,13)*F2259)+VLOOKUP($B2259,weights!$A$2:$R$6,18)*EXP(VLOOKUP($B2259,weights!$A$2:$R$6,14)*G2259))</f>
        <v>9.4617431804948957</v>
      </c>
    </row>
    <row r="2260" spans="1:8" ht="12.75" x14ac:dyDescent="0.2">
      <c r="A2260">
        <f t="shared" si="0"/>
        <v>91</v>
      </c>
      <c r="B2260" t="str">
        <f t="shared" ref="B2260:C2260" si="2234">B2235</f>
        <v>restaurant</v>
      </c>
      <c r="C2260">
        <f t="shared" si="2234"/>
        <v>8</v>
      </c>
      <c r="D2260">
        <f ca="1">OFFSET(walk!$A$2:$Y$402,TRUNC((ROW()-ROW($D$2))/COLUMNS(walk!$A$2:$Y$402)),MOD(ROW()-ROW($D$2),COLUMNS(walk!$A$2:$Y$402)),1,1)</f>
        <v>15</v>
      </c>
      <c r="E2260">
        <f ca="1">OFFSET(bike!$A$2:$Y$402,TRUNC((ROW()-ROW($E$2))/COLUMNS(bike!$A$2:$Y$402)),MOD(ROW()-ROW($E$2),COLUMNS(bike!$A$2:$Y$402)),1,1)</f>
        <v>4</v>
      </c>
      <c r="F2260">
        <f ca="1">OFFSET(transit!$A$2:$Y$402,TRUNC((ROW()-ROW($F$2))/COLUMNS(transit!$A$2:$Y$402)),MOD(ROW()-ROW($F$2),COLUMNS(transit!$A$2:$Y$402)),1,1)</f>
        <v>10</v>
      </c>
      <c r="G2260">
        <f ca="1">OFFSET(drive!$A$2:$Y$402,TRUNC((ROW()-ROW($G$2))/COLUMNS(drive!$A$2:$Y$402)),MOD(ROW()-ROW($G$2),COLUMNS(drive!$A$2:$Y$402)),1,1)</f>
        <v>4</v>
      </c>
      <c r="H2260" s="5">
        <f ca="1">(VLOOKUP($B2260,weights!$A$2:$R$6,4))*VLOOKUP($B2260,weights!$A$2:$R$6,6)^C2260*(VLOOKUP($B2260,weights!$A$2:$R$6,15)*EXP(VLOOKUP($B2260,weights!$A$2:$R$6,11)*D2260)+VLOOKUP($B2260,weights!$A$2:$R$6,16)*EXP(VLOOKUP($B2260,weights!$A$2:$R$6,12)*E2260)+VLOOKUP($B2260,weights!$A$2:$R$6,17)*EXP(VLOOKUP($B2260,weights!$A$2:$R$6,13)*F2260)+VLOOKUP($B2260,weights!$A$2:$R$6,18)*EXP(VLOOKUP($B2260,weights!$A$2:$R$6,14)*G2260))</f>
        <v>8.0736031399828789</v>
      </c>
    </row>
    <row r="2261" spans="1:8" ht="12.75" x14ac:dyDescent="0.2">
      <c r="A2261">
        <f t="shared" si="0"/>
        <v>91</v>
      </c>
      <c r="B2261" t="str">
        <f t="shared" ref="B2261:C2261" si="2235">B2236</f>
        <v>restaurant</v>
      </c>
      <c r="C2261">
        <f t="shared" si="2235"/>
        <v>9</v>
      </c>
      <c r="D2261">
        <f ca="1">OFFSET(walk!$A$2:$Y$402,TRUNC((ROW()-ROW($D$2))/COLUMNS(walk!$A$2:$Y$402)),MOD(ROW()-ROW($D$2),COLUMNS(walk!$A$2:$Y$402)),1,1)</f>
        <v>15</v>
      </c>
      <c r="E2261">
        <f ca="1">OFFSET(bike!$A$2:$Y$402,TRUNC((ROW()-ROW($E$2))/COLUMNS(bike!$A$2:$Y$402)),MOD(ROW()-ROW($E$2),COLUMNS(bike!$A$2:$Y$402)),1,1)</f>
        <v>4</v>
      </c>
      <c r="F2261">
        <f ca="1">OFFSET(transit!$A$2:$Y$402,TRUNC((ROW()-ROW($F$2))/COLUMNS(transit!$A$2:$Y$402)),MOD(ROW()-ROW($F$2),COLUMNS(transit!$A$2:$Y$402)),1,1)</f>
        <v>10</v>
      </c>
      <c r="G2261">
        <f ca="1">OFFSET(drive!$A$2:$Y$402,TRUNC((ROW()-ROW($G$2))/COLUMNS(drive!$A$2:$Y$402)),MOD(ROW()-ROW($G$2),COLUMNS(drive!$A$2:$Y$402)),1,1)</f>
        <v>4</v>
      </c>
      <c r="H2261" s="5">
        <f ca="1">(VLOOKUP($B2261,weights!$A$2:$R$6,4))*VLOOKUP($B2261,weights!$A$2:$R$6,6)^C2261*(VLOOKUP($B2261,weights!$A$2:$R$6,15)*EXP(VLOOKUP($B2261,weights!$A$2:$R$6,11)*D2261)+VLOOKUP($B2261,weights!$A$2:$R$6,16)*EXP(VLOOKUP($B2261,weights!$A$2:$R$6,12)*E2261)+VLOOKUP($B2261,weights!$A$2:$R$6,17)*EXP(VLOOKUP($B2261,weights!$A$2:$R$6,13)*F2261)+VLOOKUP($B2261,weights!$A$2:$R$6,18)*EXP(VLOOKUP($B2261,weights!$A$2:$R$6,14)*G2261))</f>
        <v>7.2363405921328026</v>
      </c>
    </row>
    <row r="2262" spans="1:8" ht="12.75" x14ac:dyDescent="0.2">
      <c r="A2262">
        <f t="shared" si="0"/>
        <v>91</v>
      </c>
      <c r="B2262" t="str">
        <f t="shared" ref="B2262:C2262" si="2236">B2237</f>
        <v>supermarket</v>
      </c>
      <c r="C2262">
        <f t="shared" si="2236"/>
        <v>0</v>
      </c>
      <c r="D2262">
        <f ca="1">OFFSET(walk!$A$2:$Y$402,TRUNC((ROW()-ROW($D$2))/COLUMNS(walk!$A$2:$Y$402)),MOD(ROW()-ROW($D$2),COLUMNS(walk!$A$2:$Y$402)),1,1)</f>
        <v>35</v>
      </c>
      <c r="E2262">
        <f ca="1">OFFSET(bike!$A$2:$Y$402,TRUNC((ROW()-ROW($E$2))/COLUMNS(bike!$A$2:$Y$402)),MOD(ROW()-ROW($E$2),COLUMNS(bike!$A$2:$Y$402)),1,1)</f>
        <v>14</v>
      </c>
      <c r="F2262">
        <f ca="1">OFFSET(transit!$A$2:$Y$402,TRUNC((ROW()-ROW($F$2))/COLUMNS(transit!$A$2:$Y$402)),MOD(ROW()-ROW($F$2),COLUMNS(transit!$A$2:$Y$402)),1,1)</f>
        <v>20</v>
      </c>
      <c r="G2262">
        <f ca="1">OFFSET(drive!$A$2:$Y$402,TRUNC((ROW()-ROW($G$2))/COLUMNS(drive!$A$2:$Y$402)),MOD(ROW()-ROW($G$2),COLUMNS(drive!$A$2:$Y$402)),1,1)</f>
        <v>8</v>
      </c>
      <c r="H2262" s="5">
        <f ca="1">(VLOOKUP($B2262,weights!$A$2:$R$6,4))*VLOOKUP($B2262,weights!$A$2:$R$6,6)^C2262*(VLOOKUP($B2262,weights!$A$2:$R$6,15)*EXP(VLOOKUP($B2262,weights!$A$2:$R$6,11)*D2262)+VLOOKUP($B2262,weights!$A$2:$R$6,16)*EXP(VLOOKUP($B2262,weights!$A$2:$R$6,12)*E2262)+VLOOKUP($B2262,weights!$A$2:$R$6,17)*EXP(VLOOKUP($B2262,weights!$A$2:$R$6,13)*F2262)+VLOOKUP($B2262,weights!$A$2:$R$6,18)*EXP(VLOOKUP($B2262,weights!$A$2:$R$6,14)*G2262))</f>
        <v>3.6090815202154425</v>
      </c>
    </row>
    <row r="2263" spans="1:8" ht="12.75" x14ac:dyDescent="0.2">
      <c r="A2263">
        <f t="shared" si="0"/>
        <v>91</v>
      </c>
      <c r="B2263" t="str">
        <f t="shared" ref="B2263:C2263" si="2237">B2238</f>
        <v>supermarket</v>
      </c>
      <c r="C2263">
        <f t="shared" si="2237"/>
        <v>1</v>
      </c>
      <c r="D2263">
        <f ca="1">OFFSET(walk!$A$2:$Y$402,TRUNC((ROW()-ROW($D$2))/COLUMNS(walk!$A$2:$Y$402)),MOD(ROW()-ROW($D$2),COLUMNS(walk!$A$2:$Y$402)),1,1)</f>
        <v>48</v>
      </c>
      <c r="E2263">
        <f ca="1">OFFSET(bike!$A$2:$Y$402,TRUNC((ROW()-ROW($E$2))/COLUMNS(bike!$A$2:$Y$402)),MOD(ROW()-ROW($E$2),COLUMNS(bike!$A$2:$Y$402)),1,1)</f>
        <v>15</v>
      </c>
      <c r="F2263">
        <f ca="1">OFFSET(transit!$A$2:$Y$402,TRUNC((ROW()-ROW($F$2))/COLUMNS(transit!$A$2:$Y$402)),MOD(ROW()-ROW($F$2),COLUMNS(transit!$A$2:$Y$402)),1,1)</f>
        <v>25</v>
      </c>
      <c r="G2263">
        <f ca="1">OFFSET(drive!$A$2:$Y$402,TRUNC((ROW()-ROW($G$2))/COLUMNS(drive!$A$2:$Y$402)),MOD(ROW()-ROW($G$2),COLUMNS(drive!$A$2:$Y$402)),1,1)</f>
        <v>9</v>
      </c>
      <c r="H2263" s="5">
        <f ca="1">(VLOOKUP($B2263,weights!$A$2:$R$6,4))*VLOOKUP($B2263,weights!$A$2:$R$6,6)^C2263*(VLOOKUP($B2263,weights!$A$2:$R$6,15)*EXP(VLOOKUP($B2263,weights!$A$2:$R$6,11)*D2263)+VLOOKUP($B2263,weights!$A$2:$R$6,16)*EXP(VLOOKUP($B2263,weights!$A$2:$R$6,12)*E2263)+VLOOKUP($B2263,weights!$A$2:$R$6,17)*EXP(VLOOKUP($B2263,weights!$A$2:$R$6,13)*F2263)+VLOOKUP($B2263,weights!$A$2:$R$6,18)*EXP(VLOOKUP($B2263,weights!$A$2:$R$6,14)*G2263))</f>
        <v>1.6509147661046697</v>
      </c>
    </row>
    <row r="2264" spans="1:8" ht="12.75" x14ac:dyDescent="0.2">
      <c r="A2264">
        <f t="shared" si="0"/>
        <v>91</v>
      </c>
      <c r="B2264" t="str">
        <f t="shared" ref="B2264:C2264" si="2238">B2239</f>
        <v>supermarket</v>
      </c>
      <c r="C2264">
        <f t="shared" si="2238"/>
        <v>2</v>
      </c>
      <c r="D2264">
        <f ca="1">OFFSET(walk!$A$2:$Y$402,TRUNC((ROW()-ROW($D$2))/COLUMNS(walk!$A$2:$Y$402)),MOD(ROW()-ROW($D$2),COLUMNS(walk!$A$2:$Y$402)),1,1)</f>
        <v>52</v>
      </c>
      <c r="E2264">
        <f ca="1">OFFSET(bike!$A$2:$Y$402,TRUNC((ROW()-ROW($E$2))/COLUMNS(bike!$A$2:$Y$402)),MOD(ROW()-ROW($E$2),COLUMNS(bike!$A$2:$Y$402)),1,1)</f>
        <v>16</v>
      </c>
      <c r="F2264">
        <f ca="1">OFFSET(transit!$A$2:$Y$402,TRUNC((ROW()-ROW($F$2))/COLUMNS(transit!$A$2:$Y$402)),MOD(ROW()-ROW($F$2),COLUMNS(transit!$A$2:$Y$402)),1,1)</f>
        <v>28</v>
      </c>
      <c r="G2264">
        <f ca="1">OFFSET(drive!$A$2:$Y$402,TRUNC((ROW()-ROW($G$2))/COLUMNS(drive!$A$2:$Y$402)),MOD(ROW()-ROW($G$2),COLUMNS(drive!$A$2:$Y$402)),1,1)</f>
        <v>12</v>
      </c>
      <c r="H2264" s="5">
        <f ca="1">(VLOOKUP($B2264,weights!$A$2:$R$6,4))*VLOOKUP($B2264,weights!$A$2:$R$6,6)^C2264*(VLOOKUP($B2264,weights!$A$2:$R$6,15)*EXP(VLOOKUP($B2264,weights!$A$2:$R$6,11)*D2264)+VLOOKUP($B2264,weights!$A$2:$R$6,16)*EXP(VLOOKUP($B2264,weights!$A$2:$R$6,12)*E2264)+VLOOKUP($B2264,weights!$A$2:$R$6,17)*EXP(VLOOKUP($B2264,weights!$A$2:$R$6,13)*F2264)+VLOOKUP($B2264,weights!$A$2:$R$6,18)*EXP(VLOOKUP($B2264,weights!$A$2:$R$6,14)*G2264))</f>
        <v>0.53223443288081507</v>
      </c>
    </row>
    <row r="2265" spans="1:8" ht="12.75" x14ac:dyDescent="0.2">
      <c r="A2265">
        <f t="shared" si="0"/>
        <v>91</v>
      </c>
      <c r="B2265" t="str">
        <f t="shared" ref="B2265:C2265" si="2239">B2240</f>
        <v>supermarket</v>
      </c>
      <c r="C2265">
        <f t="shared" si="2239"/>
        <v>3</v>
      </c>
      <c r="D2265">
        <f ca="1">OFFSET(walk!$A$2:$Y$402,TRUNC((ROW()-ROW($D$2))/COLUMNS(walk!$A$2:$Y$402)),MOD(ROW()-ROW($D$2),COLUMNS(walk!$A$2:$Y$402)),1,1)</f>
        <v>60</v>
      </c>
      <c r="E2265">
        <f ca="1">OFFSET(bike!$A$2:$Y$402,TRUNC((ROW()-ROW($E$2))/COLUMNS(bike!$A$2:$Y$402)),MOD(ROW()-ROW($E$2),COLUMNS(bike!$A$2:$Y$402)),1,1)</f>
        <v>19</v>
      </c>
      <c r="F2265">
        <f ca="1">OFFSET(transit!$A$2:$Y$402,TRUNC((ROW()-ROW($F$2))/COLUMNS(transit!$A$2:$Y$402)),MOD(ROW()-ROW($F$2),COLUMNS(transit!$A$2:$Y$402)),1,1)</f>
        <v>35</v>
      </c>
      <c r="G2265">
        <f ca="1">OFFSET(drive!$A$2:$Y$402,TRUNC((ROW()-ROW($G$2))/COLUMNS(drive!$A$2:$Y$402)),MOD(ROW()-ROW($G$2),COLUMNS(drive!$A$2:$Y$402)),1,1)</f>
        <v>14</v>
      </c>
      <c r="H2265" s="5">
        <f ca="1">(VLOOKUP($B2265,weights!$A$2:$R$6,4))*VLOOKUP($B2265,weights!$A$2:$R$6,6)^C2265*(VLOOKUP($B2265,weights!$A$2:$R$6,15)*EXP(VLOOKUP($B2265,weights!$A$2:$R$6,11)*D2265)+VLOOKUP($B2265,weights!$A$2:$R$6,16)*EXP(VLOOKUP($B2265,weights!$A$2:$R$6,12)*E2265)+VLOOKUP($B2265,weights!$A$2:$R$6,17)*EXP(VLOOKUP($B2265,weights!$A$2:$R$6,13)*F2265)+VLOOKUP($B2265,weights!$A$2:$R$6,18)*EXP(VLOOKUP($B2265,weights!$A$2:$R$6,14)*G2265))</f>
        <v>0.19501845504471263</v>
      </c>
    </row>
    <row r="2266" spans="1:8" ht="12.75" x14ac:dyDescent="0.2">
      <c r="A2266">
        <f t="shared" si="0"/>
        <v>91</v>
      </c>
      <c r="B2266" t="str">
        <f t="shared" ref="B2266:C2266" si="2240">B2241</f>
        <v>supermarket</v>
      </c>
      <c r="C2266">
        <f t="shared" si="2240"/>
        <v>4</v>
      </c>
      <c r="D2266">
        <f ca="1">OFFSET(walk!$A$2:$Y$402,TRUNC((ROW()-ROW($D$2))/COLUMNS(walk!$A$2:$Y$402)),MOD(ROW()-ROW($D$2),COLUMNS(walk!$A$2:$Y$402)),1,1)</f>
        <v>76</v>
      </c>
      <c r="E2266">
        <f ca="1">OFFSET(bike!$A$2:$Y$402,TRUNC((ROW()-ROW($E$2))/COLUMNS(bike!$A$2:$Y$402)),MOD(ROW()-ROW($E$2),COLUMNS(bike!$A$2:$Y$402)),1,1)</f>
        <v>23</v>
      </c>
      <c r="F2266">
        <f ca="1">OFFSET(transit!$A$2:$Y$402,TRUNC((ROW()-ROW($F$2))/COLUMNS(transit!$A$2:$Y$402)),MOD(ROW()-ROW($F$2),COLUMNS(transit!$A$2:$Y$402)),1,1)</f>
        <v>37</v>
      </c>
      <c r="G2266">
        <f ca="1">OFFSET(drive!$A$2:$Y$402,TRUNC((ROW()-ROW($G$2))/COLUMNS(drive!$A$2:$Y$402)),MOD(ROW()-ROW($G$2),COLUMNS(drive!$A$2:$Y$402)),1,1)</f>
        <v>14</v>
      </c>
      <c r="H2266" s="5">
        <f ca="1">(VLOOKUP($B2266,weights!$A$2:$R$6,4))*VLOOKUP($B2266,weights!$A$2:$R$6,6)^C2266*(VLOOKUP($B2266,weights!$A$2:$R$6,15)*EXP(VLOOKUP($B2266,weights!$A$2:$R$6,11)*D2266)+VLOOKUP($B2266,weights!$A$2:$R$6,16)*EXP(VLOOKUP($B2266,weights!$A$2:$R$6,12)*E2266)+VLOOKUP($B2266,weights!$A$2:$R$6,17)*EXP(VLOOKUP($B2266,weights!$A$2:$R$6,13)*F2266)+VLOOKUP($B2266,weights!$A$2:$R$6,18)*EXP(VLOOKUP($B2266,weights!$A$2:$R$6,14)*G2266))</f>
        <v>0.11122253940307476</v>
      </c>
    </row>
    <row r="2267" spans="1:8" ht="12.75" x14ac:dyDescent="0.2">
      <c r="A2267">
        <f t="shared" si="0"/>
        <v>91</v>
      </c>
      <c r="B2267" t="str">
        <f t="shared" ref="B2267:C2267" si="2241">B2242</f>
        <v>store</v>
      </c>
      <c r="C2267">
        <f t="shared" si="2241"/>
        <v>0</v>
      </c>
      <c r="D2267">
        <f ca="1">OFFSET(walk!$A$2:$Y$402,TRUNC((ROW()-ROW($D$2))/COLUMNS(walk!$A$2:$Y$402)),MOD(ROW()-ROW($D$2),COLUMNS(walk!$A$2:$Y$402)),1,1)</f>
        <v>3</v>
      </c>
      <c r="E2267">
        <f ca="1">OFFSET(bike!$A$2:$Y$402,TRUNC((ROW()-ROW($E$2))/COLUMNS(bike!$A$2:$Y$402)),MOD(ROW()-ROW($E$2),COLUMNS(bike!$A$2:$Y$402)),1,1)</f>
        <v>1</v>
      </c>
      <c r="F2267">
        <f ca="1">OFFSET(transit!$A$2:$Y$402,TRUNC((ROW()-ROW($F$2))/COLUMNS(transit!$A$2:$Y$402)),MOD(ROW()-ROW($F$2),COLUMNS(transit!$A$2:$Y$402)),1,1)</f>
        <v>3</v>
      </c>
      <c r="G2267">
        <f ca="1">OFFSET(drive!$A$2:$Y$402,TRUNC((ROW()-ROW($G$2))/COLUMNS(drive!$A$2:$Y$402)),MOD(ROW()-ROW($G$2),COLUMNS(drive!$A$2:$Y$402)),1,1)</f>
        <v>1</v>
      </c>
      <c r="H2267" s="5">
        <f ca="1">(VLOOKUP($B2267,weights!$A$2:$R$6,4))*VLOOKUP($B2267,weights!$A$2:$R$6,6)^C2267*(VLOOKUP($B2267,weights!$A$2:$R$6,15)*EXP(VLOOKUP($B2267,weights!$A$2:$R$6,11)*D2267)+VLOOKUP($B2267,weights!$A$2:$R$6,16)*EXP(VLOOKUP($B2267,weights!$A$2:$R$6,12)*E2267)+VLOOKUP($B2267,weights!$A$2:$R$6,17)*EXP(VLOOKUP($B2267,weights!$A$2:$R$6,13)*F2267)+VLOOKUP($B2267,weights!$A$2:$R$6,18)*EXP(VLOOKUP($B2267,weights!$A$2:$R$6,14)*G2267))</f>
        <v>24.807341495576125</v>
      </c>
    </row>
    <row r="2268" spans="1:8" ht="12.75" x14ac:dyDescent="0.2">
      <c r="A2268">
        <f t="shared" si="0"/>
        <v>91</v>
      </c>
      <c r="B2268" t="str">
        <f t="shared" ref="B2268:C2268" si="2242">B2243</f>
        <v>store</v>
      </c>
      <c r="C2268">
        <f t="shared" si="2242"/>
        <v>1</v>
      </c>
      <c r="D2268">
        <f ca="1">OFFSET(walk!$A$2:$Y$402,TRUNC((ROW()-ROW($D$2))/COLUMNS(walk!$A$2:$Y$402)),MOD(ROW()-ROW($D$2),COLUMNS(walk!$A$2:$Y$402)),1,1)</f>
        <v>6</v>
      </c>
      <c r="E2268">
        <f ca="1">OFFSET(bike!$A$2:$Y$402,TRUNC((ROW()-ROW($E$2))/COLUMNS(bike!$A$2:$Y$402)),MOD(ROW()-ROW($E$2),COLUMNS(bike!$A$2:$Y$402)),1,1)</f>
        <v>1</v>
      </c>
      <c r="F2268">
        <f ca="1">OFFSET(transit!$A$2:$Y$402,TRUNC((ROW()-ROW($F$2))/COLUMNS(transit!$A$2:$Y$402)),MOD(ROW()-ROW($F$2),COLUMNS(transit!$A$2:$Y$402)),1,1)</f>
        <v>6</v>
      </c>
      <c r="G2268">
        <f ca="1">OFFSET(drive!$A$2:$Y$402,TRUNC((ROW()-ROW($G$2))/COLUMNS(drive!$A$2:$Y$402)),MOD(ROW()-ROW($G$2),COLUMNS(drive!$A$2:$Y$402)),1,1)</f>
        <v>1</v>
      </c>
      <c r="H2268" s="5">
        <f ca="1">(VLOOKUP($B2268,weights!$A$2:$R$6,4))*VLOOKUP($B2268,weights!$A$2:$R$6,6)^C2268*(VLOOKUP($B2268,weights!$A$2:$R$6,15)*EXP(VLOOKUP($B2268,weights!$A$2:$R$6,11)*D2268)+VLOOKUP($B2268,weights!$A$2:$R$6,16)*EXP(VLOOKUP($B2268,weights!$A$2:$R$6,12)*E2268)+VLOOKUP($B2268,weights!$A$2:$R$6,17)*EXP(VLOOKUP($B2268,weights!$A$2:$R$6,13)*F2268)+VLOOKUP($B2268,weights!$A$2:$R$6,18)*EXP(VLOOKUP($B2268,weights!$A$2:$R$6,14)*G2268))</f>
        <v>13.077667184379605</v>
      </c>
    </row>
    <row r="2269" spans="1:8" ht="12.75" x14ac:dyDescent="0.2">
      <c r="A2269">
        <f t="shared" si="0"/>
        <v>91</v>
      </c>
      <c r="B2269" t="str">
        <f t="shared" ref="B2269:C2269" si="2243">B2244</f>
        <v>store</v>
      </c>
      <c r="C2269">
        <f t="shared" si="2243"/>
        <v>2</v>
      </c>
      <c r="D2269">
        <f ca="1">OFFSET(walk!$A$2:$Y$402,TRUNC((ROW()-ROW($D$2))/COLUMNS(walk!$A$2:$Y$402)),MOD(ROW()-ROW($D$2),COLUMNS(walk!$A$2:$Y$402)),1,1)</f>
        <v>8</v>
      </c>
      <c r="E2269">
        <f ca="1">OFFSET(bike!$A$2:$Y$402,TRUNC((ROW()-ROW($E$2))/COLUMNS(bike!$A$2:$Y$402)),MOD(ROW()-ROW($E$2),COLUMNS(bike!$A$2:$Y$402)),1,1)</f>
        <v>2</v>
      </c>
      <c r="F2269">
        <f ca="1">OFFSET(transit!$A$2:$Y$402,TRUNC((ROW()-ROW($F$2))/COLUMNS(transit!$A$2:$Y$402)),MOD(ROW()-ROW($F$2),COLUMNS(transit!$A$2:$Y$402)),1,1)</f>
        <v>6</v>
      </c>
      <c r="G2269">
        <f ca="1">OFFSET(drive!$A$2:$Y$402,TRUNC((ROW()-ROW($G$2))/COLUMNS(drive!$A$2:$Y$402)),MOD(ROW()-ROW($G$2),COLUMNS(drive!$A$2:$Y$402)),1,1)</f>
        <v>2</v>
      </c>
      <c r="H2269" s="5">
        <f ca="1">(VLOOKUP($B2269,weights!$A$2:$R$6,4))*VLOOKUP($B2269,weights!$A$2:$R$6,6)^C2269*(VLOOKUP($B2269,weights!$A$2:$R$6,15)*EXP(VLOOKUP($B2269,weights!$A$2:$R$6,11)*D2269)+VLOOKUP($B2269,weights!$A$2:$R$6,16)*EXP(VLOOKUP($B2269,weights!$A$2:$R$6,12)*E2269)+VLOOKUP($B2269,weights!$A$2:$R$6,17)*EXP(VLOOKUP($B2269,weights!$A$2:$R$6,13)*F2269)+VLOOKUP($B2269,weights!$A$2:$R$6,18)*EXP(VLOOKUP($B2269,weights!$A$2:$R$6,14)*G2269))</f>
        <v>6.2720167145689869</v>
      </c>
    </row>
    <row r="2270" spans="1:8" ht="12.75" x14ac:dyDescent="0.2">
      <c r="A2270">
        <f t="shared" si="0"/>
        <v>91</v>
      </c>
      <c r="B2270" t="str">
        <f t="shared" ref="B2270:C2270" si="2244">B2245</f>
        <v>store</v>
      </c>
      <c r="C2270">
        <f t="shared" si="2244"/>
        <v>3</v>
      </c>
      <c r="D2270">
        <f ca="1">OFFSET(walk!$A$2:$Y$402,TRUNC((ROW()-ROW($D$2))/COLUMNS(walk!$A$2:$Y$402)),MOD(ROW()-ROW($D$2),COLUMNS(walk!$A$2:$Y$402)),1,1)</f>
        <v>8</v>
      </c>
      <c r="E2270">
        <f ca="1">OFFSET(bike!$A$2:$Y$402,TRUNC((ROW()-ROW($E$2))/COLUMNS(bike!$A$2:$Y$402)),MOD(ROW()-ROW($E$2),COLUMNS(bike!$A$2:$Y$402)),1,1)</f>
        <v>2</v>
      </c>
      <c r="F2270">
        <f ca="1">OFFSET(transit!$A$2:$Y$402,TRUNC((ROW()-ROW($F$2))/COLUMNS(transit!$A$2:$Y$402)),MOD(ROW()-ROW($F$2),COLUMNS(transit!$A$2:$Y$402)),1,1)</f>
        <v>8</v>
      </c>
      <c r="G2270">
        <f ca="1">OFFSET(drive!$A$2:$Y$402,TRUNC((ROW()-ROW($G$2))/COLUMNS(drive!$A$2:$Y$402)),MOD(ROW()-ROW($G$2),COLUMNS(drive!$A$2:$Y$402)),1,1)</f>
        <v>2</v>
      </c>
      <c r="H2270" s="5">
        <f ca="1">(VLOOKUP($B2270,weights!$A$2:$R$6,4))*VLOOKUP($B2270,weights!$A$2:$R$6,6)^C2270*(VLOOKUP($B2270,weights!$A$2:$R$6,15)*EXP(VLOOKUP($B2270,weights!$A$2:$R$6,11)*D2270)+VLOOKUP($B2270,weights!$A$2:$R$6,16)*EXP(VLOOKUP($B2270,weights!$A$2:$R$6,12)*E2270)+VLOOKUP($B2270,weights!$A$2:$R$6,17)*EXP(VLOOKUP($B2270,weights!$A$2:$R$6,13)*F2270)+VLOOKUP($B2270,weights!$A$2:$R$6,18)*EXP(VLOOKUP($B2270,weights!$A$2:$R$6,14)*G2270))</f>
        <v>4.0142960119798774</v>
      </c>
    </row>
    <row r="2271" spans="1:8" ht="12.75" x14ac:dyDescent="0.2">
      <c r="A2271">
        <f t="shared" si="0"/>
        <v>91</v>
      </c>
      <c r="B2271" t="str">
        <f t="shared" ref="B2271:C2271" si="2245">B2246</f>
        <v>store</v>
      </c>
      <c r="C2271">
        <f t="shared" si="2245"/>
        <v>4</v>
      </c>
      <c r="D2271">
        <f ca="1">OFFSET(walk!$A$2:$Y$402,TRUNC((ROW()-ROW($D$2))/COLUMNS(walk!$A$2:$Y$402)),MOD(ROW()-ROW($D$2),COLUMNS(walk!$A$2:$Y$402)),1,1)</f>
        <v>10</v>
      </c>
      <c r="E2271">
        <f ca="1">OFFSET(bike!$A$2:$Y$402,TRUNC((ROW()-ROW($E$2))/COLUMNS(bike!$A$2:$Y$402)),MOD(ROW()-ROW($E$2),COLUMNS(bike!$A$2:$Y$402)),1,1)</f>
        <v>2</v>
      </c>
      <c r="F2271">
        <f ca="1">OFFSET(transit!$A$2:$Y$402,TRUNC((ROW()-ROW($F$2))/COLUMNS(transit!$A$2:$Y$402)),MOD(ROW()-ROW($F$2),COLUMNS(transit!$A$2:$Y$402)),1,1)</f>
        <v>8</v>
      </c>
      <c r="G2271">
        <f ca="1">OFFSET(drive!$A$2:$Y$402,TRUNC((ROW()-ROW($G$2))/COLUMNS(drive!$A$2:$Y$402)),MOD(ROW()-ROW($G$2),COLUMNS(drive!$A$2:$Y$402)),1,1)</f>
        <v>2</v>
      </c>
      <c r="H2271" s="5">
        <f ca="1">(VLOOKUP($B2271,weights!$A$2:$R$6,4))*VLOOKUP($B2271,weights!$A$2:$R$6,6)^C2271*(VLOOKUP($B2271,weights!$A$2:$R$6,15)*EXP(VLOOKUP($B2271,weights!$A$2:$R$6,11)*D2271)+VLOOKUP($B2271,weights!$A$2:$R$6,16)*EXP(VLOOKUP($B2271,weights!$A$2:$R$6,12)*E2271)+VLOOKUP($B2271,weights!$A$2:$R$6,17)*EXP(VLOOKUP($B2271,weights!$A$2:$R$6,13)*F2271)+VLOOKUP($B2271,weights!$A$2:$R$6,18)*EXP(VLOOKUP($B2271,weights!$A$2:$R$6,14)*G2271))</f>
        <v>2.6346866755515852</v>
      </c>
    </row>
    <row r="2272" spans="1:8" ht="12.75" x14ac:dyDescent="0.2">
      <c r="A2272">
        <f t="shared" si="0"/>
        <v>91</v>
      </c>
      <c r="B2272" t="str">
        <f t="shared" ref="B2272:C2272" si="2246">B2247</f>
        <v>pharmacy</v>
      </c>
      <c r="C2272">
        <f t="shared" si="2246"/>
        <v>0</v>
      </c>
      <c r="D2272">
        <f ca="1">OFFSET(walk!$A$2:$Y$402,TRUNC((ROW()-ROW($D$2))/COLUMNS(walk!$A$2:$Y$402)),MOD(ROW()-ROW($D$2),COLUMNS(walk!$A$2:$Y$402)),1,1)</f>
        <v>10</v>
      </c>
      <c r="E2272">
        <f ca="1">OFFSET(bike!$A$2:$Y$402,TRUNC((ROW()-ROW($E$2))/COLUMNS(bike!$A$2:$Y$402)),MOD(ROW()-ROW($E$2),COLUMNS(bike!$A$2:$Y$402)),1,1)</f>
        <v>4</v>
      </c>
      <c r="F2272">
        <f ca="1">OFFSET(transit!$A$2:$Y$402,TRUNC((ROW()-ROW($F$2))/COLUMNS(transit!$A$2:$Y$402)),MOD(ROW()-ROW($F$2),COLUMNS(transit!$A$2:$Y$402)),1,1)</f>
        <v>10</v>
      </c>
      <c r="G2272">
        <f ca="1">OFFSET(drive!$A$2:$Y$402,TRUNC((ROW()-ROW($G$2))/COLUMNS(drive!$A$2:$Y$402)),MOD(ROW()-ROW($G$2),COLUMNS(drive!$A$2:$Y$402)),1,1)</f>
        <v>3</v>
      </c>
      <c r="H2272" s="5">
        <f ca="1">(VLOOKUP($B2272,weights!$A$2:$R$6,4))*VLOOKUP($B2272,weights!$A$2:$R$6,6)^C2272*(VLOOKUP($B2272,weights!$A$2:$R$6,15)*EXP(VLOOKUP($B2272,weights!$A$2:$R$6,11)*D2272)+VLOOKUP($B2272,weights!$A$2:$R$6,16)*EXP(VLOOKUP($B2272,weights!$A$2:$R$6,12)*E2272)+VLOOKUP($B2272,weights!$A$2:$R$6,17)*EXP(VLOOKUP($B2272,weights!$A$2:$R$6,13)*F2272)+VLOOKUP($B2272,weights!$A$2:$R$6,18)*EXP(VLOOKUP($B2272,weights!$A$2:$R$6,14)*G2272))</f>
        <v>5.6498302954485142</v>
      </c>
    </row>
    <row r="2273" spans="1:8" ht="12.75" x14ac:dyDescent="0.2">
      <c r="A2273">
        <f t="shared" si="0"/>
        <v>91</v>
      </c>
      <c r="B2273" t="str">
        <f t="shared" ref="B2273:C2273" si="2247">B2248</f>
        <v>pharmacy</v>
      </c>
      <c r="C2273">
        <f t="shared" si="2247"/>
        <v>1</v>
      </c>
      <c r="D2273">
        <f ca="1">OFFSET(walk!$A$2:$Y$402,TRUNC((ROW()-ROW($D$2))/COLUMNS(walk!$A$2:$Y$402)),MOD(ROW()-ROW($D$2),COLUMNS(walk!$A$2:$Y$402)),1,1)</f>
        <v>10</v>
      </c>
      <c r="E2273">
        <f ca="1">OFFSET(bike!$A$2:$Y$402,TRUNC((ROW()-ROW($E$2))/COLUMNS(bike!$A$2:$Y$402)),MOD(ROW()-ROW($E$2),COLUMNS(bike!$A$2:$Y$402)),1,1)</f>
        <v>4</v>
      </c>
      <c r="F2273">
        <f ca="1">OFFSET(transit!$A$2:$Y$402,TRUNC((ROW()-ROW($F$2))/COLUMNS(transit!$A$2:$Y$402)),MOD(ROW()-ROW($F$2),COLUMNS(transit!$A$2:$Y$402)),1,1)</f>
        <v>10</v>
      </c>
      <c r="G2273">
        <f ca="1">OFFSET(drive!$A$2:$Y$402,TRUNC((ROW()-ROW($G$2))/COLUMNS(drive!$A$2:$Y$402)),MOD(ROW()-ROW($G$2),COLUMNS(drive!$A$2:$Y$402)),1,1)</f>
        <v>3</v>
      </c>
      <c r="H2273" s="5">
        <f ca="1">(VLOOKUP($B2273,weights!$A$2:$R$6,4))*VLOOKUP($B2273,weights!$A$2:$R$6,6)^C2273*(VLOOKUP($B2273,weights!$A$2:$R$6,15)*EXP(VLOOKUP($B2273,weights!$A$2:$R$6,11)*D2273)+VLOOKUP($B2273,weights!$A$2:$R$6,16)*EXP(VLOOKUP($B2273,weights!$A$2:$R$6,12)*E2273)+VLOOKUP($B2273,weights!$A$2:$R$6,17)*EXP(VLOOKUP($B2273,weights!$A$2:$R$6,13)*F2273)+VLOOKUP($B2273,weights!$A$2:$R$6,18)*EXP(VLOOKUP($B2273,weights!$A$2:$R$6,14)*G2273))</f>
        <v>2.7202886607715069</v>
      </c>
    </row>
    <row r="2274" spans="1:8" ht="12.75" x14ac:dyDescent="0.2">
      <c r="A2274">
        <f t="shared" si="0"/>
        <v>91</v>
      </c>
      <c r="B2274" t="str">
        <f t="shared" ref="B2274:C2274" si="2248">B2249</f>
        <v>pharmacy</v>
      </c>
      <c r="C2274">
        <f t="shared" si="2248"/>
        <v>2</v>
      </c>
      <c r="D2274">
        <f ca="1">OFFSET(walk!$A$2:$Y$402,TRUNC((ROW()-ROW($D$2))/COLUMNS(walk!$A$2:$Y$402)),MOD(ROW()-ROW($D$2),COLUMNS(walk!$A$2:$Y$402)),1,1)</f>
        <v>15</v>
      </c>
      <c r="E2274">
        <f ca="1">OFFSET(bike!$A$2:$Y$402,TRUNC((ROW()-ROW($E$2))/COLUMNS(bike!$A$2:$Y$402)),MOD(ROW()-ROW($E$2),COLUMNS(bike!$A$2:$Y$402)),1,1)</f>
        <v>4</v>
      </c>
      <c r="F2274">
        <f ca="1">OFFSET(transit!$A$2:$Y$402,TRUNC((ROW()-ROW($F$2))/COLUMNS(transit!$A$2:$Y$402)),MOD(ROW()-ROW($F$2),COLUMNS(transit!$A$2:$Y$402)),1,1)</f>
        <v>15</v>
      </c>
      <c r="G2274">
        <f ca="1">OFFSET(drive!$A$2:$Y$402,TRUNC((ROW()-ROW($G$2))/COLUMNS(drive!$A$2:$Y$402)),MOD(ROW()-ROW($G$2),COLUMNS(drive!$A$2:$Y$402)),1,1)</f>
        <v>3</v>
      </c>
      <c r="H2274" s="5">
        <f ca="1">(VLOOKUP($B2274,weights!$A$2:$R$6,4))*VLOOKUP($B2274,weights!$A$2:$R$6,6)^C2274*(VLOOKUP($B2274,weights!$A$2:$R$6,15)*EXP(VLOOKUP($B2274,weights!$A$2:$R$6,11)*D2274)+VLOOKUP($B2274,weights!$A$2:$R$6,16)*EXP(VLOOKUP($B2274,weights!$A$2:$R$6,12)*E2274)+VLOOKUP($B2274,weights!$A$2:$R$6,17)*EXP(VLOOKUP($B2274,weights!$A$2:$R$6,13)*F2274)+VLOOKUP($B2274,weights!$A$2:$R$6,18)*EXP(VLOOKUP($B2274,weights!$A$2:$R$6,14)*G2274))</f>
        <v>1.1414435577420159</v>
      </c>
    </row>
    <row r="2275" spans="1:8" ht="12.75" x14ac:dyDescent="0.2">
      <c r="A2275">
        <f t="shared" si="0"/>
        <v>91</v>
      </c>
      <c r="B2275" t="str">
        <f t="shared" ref="B2275:C2275" si="2249">B2250</f>
        <v>bank</v>
      </c>
      <c r="C2275">
        <f t="shared" si="2249"/>
        <v>0</v>
      </c>
      <c r="D2275">
        <f ca="1">OFFSET(walk!$A$2:$Y$402,TRUNC((ROW()-ROW($D$2))/COLUMNS(walk!$A$2:$Y$402)),MOD(ROW()-ROW($D$2),COLUMNS(walk!$A$2:$Y$402)),1,1)</f>
        <v>22</v>
      </c>
      <c r="E2275">
        <f ca="1">OFFSET(bike!$A$2:$Y$402,TRUNC((ROW()-ROW($E$2))/COLUMNS(bike!$A$2:$Y$402)),MOD(ROW()-ROW($E$2),COLUMNS(bike!$A$2:$Y$402)),1,1)</f>
        <v>7</v>
      </c>
      <c r="F2275">
        <f ca="1">OFFSET(transit!$A$2:$Y$402,TRUNC((ROW()-ROW($F$2))/COLUMNS(transit!$A$2:$Y$402)),MOD(ROW()-ROW($F$2),COLUMNS(transit!$A$2:$Y$402)),1,1)</f>
        <v>15</v>
      </c>
      <c r="G2275">
        <f ca="1">OFFSET(drive!$A$2:$Y$402,TRUNC((ROW()-ROW($G$2))/COLUMNS(drive!$A$2:$Y$402)),MOD(ROW()-ROW($G$2),COLUMNS(drive!$A$2:$Y$402)),1,1)</f>
        <v>6</v>
      </c>
      <c r="H2275" s="5">
        <f ca="1">(VLOOKUP($B2275,weights!$A$2:$R$6,4))*VLOOKUP($B2275,weights!$A$2:$R$6,6)^C2275*(VLOOKUP($B2275,weights!$A$2:$R$6,15)*EXP(VLOOKUP($B2275,weights!$A$2:$R$6,11)*D2275)+VLOOKUP($B2275,weights!$A$2:$R$6,16)*EXP(VLOOKUP($B2275,weights!$A$2:$R$6,12)*E2275)+VLOOKUP($B2275,weights!$A$2:$R$6,17)*EXP(VLOOKUP($B2275,weights!$A$2:$R$6,13)*F2275)+VLOOKUP($B2275,weights!$A$2:$R$6,18)*EXP(VLOOKUP($B2275,weights!$A$2:$R$6,14)*G2275))</f>
        <v>2.7093659430232169</v>
      </c>
    </row>
    <row r="2276" spans="1:8" ht="12.75" x14ac:dyDescent="0.2">
      <c r="A2276">
        <f t="shared" si="0"/>
        <v>91</v>
      </c>
      <c r="B2276" t="str">
        <f t="shared" ref="B2276:C2276" si="2250">B2251</f>
        <v>bank</v>
      </c>
      <c r="C2276">
        <f t="shared" si="2250"/>
        <v>1</v>
      </c>
      <c r="D2276">
        <f ca="1">OFFSET(walk!$A$2:$Y$402,TRUNC((ROW()-ROW($D$2))/COLUMNS(walk!$A$2:$Y$402)),MOD(ROW()-ROW($D$2),COLUMNS(walk!$A$2:$Y$402)),1,1)</f>
        <v>45</v>
      </c>
      <c r="E2276">
        <f ca="1">OFFSET(bike!$A$2:$Y$402,TRUNC((ROW()-ROW($E$2))/COLUMNS(bike!$A$2:$Y$402)),MOD(ROW()-ROW($E$2),COLUMNS(bike!$A$2:$Y$402)),1,1)</f>
        <v>14</v>
      </c>
      <c r="F2276">
        <f ca="1">OFFSET(transit!$A$2:$Y$402,TRUNC((ROW()-ROW($F$2))/COLUMNS(transit!$A$2:$Y$402)),MOD(ROW()-ROW($F$2),COLUMNS(transit!$A$2:$Y$402)),1,1)</f>
        <v>37</v>
      </c>
      <c r="G2276">
        <f ca="1">OFFSET(drive!$A$2:$Y$402,TRUNC((ROW()-ROW($G$2))/COLUMNS(drive!$A$2:$Y$402)),MOD(ROW()-ROW($G$2),COLUMNS(drive!$A$2:$Y$402)),1,1)</f>
        <v>8</v>
      </c>
      <c r="H2276" s="5">
        <f ca="1">(VLOOKUP($B2276,weights!$A$2:$R$6,4))*VLOOKUP($B2276,weights!$A$2:$R$6,6)^C2276*(VLOOKUP($B2276,weights!$A$2:$R$6,15)*EXP(VLOOKUP($B2276,weights!$A$2:$R$6,11)*D2276)+VLOOKUP($B2276,weights!$A$2:$R$6,16)*EXP(VLOOKUP($B2276,weights!$A$2:$R$6,12)*E2276)+VLOOKUP($B2276,weights!$A$2:$R$6,17)*EXP(VLOOKUP($B2276,weights!$A$2:$R$6,13)*F2276)+VLOOKUP($B2276,weights!$A$2:$R$6,18)*EXP(VLOOKUP($B2276,weights!$A$2:$R$6,14)*G2276))</f>
        <v>0.43765332053056688</v>
      </c>
    </row>
    <row r="2277" spans="1:8" ht="12.75" x14ac:dyDescent="0.2">
      <c r="A2277">
        <f t="shared" si="0"/>
        <v>92</v>
      </c>
      <c r="B2277" t="str">
        <f t="shared" ref="B2277:C2277" si="2251">B2252</f>
        <v>restaurant</v>
      </c>
      <c r="C2277">
        <f t="shared" si="2251"/>
        <v>0</v>
      </c>
      <c r="D2277">
        <f ca="1">OFFSET(walk!$A$2:$Y$402,TRUNC((ROW()-ROW($D$2))/COLUMNS(walk!$A$2:$Y$402)),MOD(ROW()-ROW($D$2),COLUMNS(walk!$A$2:$Y$402)),1,1)</f>
        <v>8</v>
      </c>
      <c r="E2277">
        <f ca="1">OFFSET(bike!$A$2:$Y$402,TRUNC((ROW()-ROW($E$2))/COLUMNS(bike!$A$2:$Y$402)),MOD(ROW()-ROW($E$2),COLUMNS(bike!$A$2:$Y$402)),1,1)</f>
        <v>2</v>
      </c>
      <c r="F2277">
        <f ca="1">OFFSET(transit!$A$2:$Y$402,TRUNC((ROW()-ROW($F$2))/COLUMNS(transit!$A$2:$Y$402)),MOD(ROW()-ROW($F$2),COLUMNS(transit!$A$2:$Y$402)),1,1)</f>
        <v>6</v>
      </c>
      <c r="G2277">
        <f ca="1">OFFSET(drive!$A$2:$Y$402,TRUNC((ROW()-ROW($G$2))/COLUMNS(drive!$A$2:$Y$402)),MOD(ROW()-ROW($G$2),COLUMNS(drive!$A$2:$Y$402)),1,1)</f>
        <v>2</v>
      </c>
      <c r="H2277" s="5">
        <f ca="1">(VLOOKUP($B2277,weights!$A$2:$R$6,4))*VLOOKUP($B2277,weights!$A$2:$R$6,6)^C2277*(VLOOKUP($B2277,weights!$A$2:$R$6,15)*EXP(VLOOKUP($B2277,weights!$A$2:$R$6,11)*D2277)+VLOOKUP($B2277,weights!$A$2:$R$6,16)*EXP(VLOOKUP($B2277,weights!$A$2:$R$6,12)*E2277)+VLOOKUP($B2277,weights!$A$2:$R$6,17)*EXP(VLOOKUP($B2277,weights!$A$2:$R$6,13)*F2277)+VLOOKUP($B2277,weights!$A$2:$R$6,18)*EXP(VLOOKUP($B2277,weights!$A$2:$R$6,14)*G2277))</f>
        <v>32.106475774715051</v>
      </c>
    </row>
    <row r="2278" spans="1:8" ht="12.75" x14ac:dyDescent="0.2">
      <c r="A2278">
        <f t="shared" si="0"/>
        <v>92</v>
      </c>
      <c r="B2278" t="str">
        <f t="shared" ref="B2278:C2278" si="2252">B2253</f>
        <v>restaurant</v>
      </c>
      <c r="C2278">
        <f t="shared" si="2252"/>
        <v>1</v>
      </c>
      <c r="D2278">
        <f ca="1">OFFSET(walk!$A$2:$Y$402,TRUNC((ROW()-ROW($D$2))/COLUMNS(walk!$A$2:$Y$402)),MOD(ROW()-ROW($D$2),COLUMNS(walk!$A$2:$Y$402)),1,1)</f>
        <v>8</v>
      </c>
      <c r="E2278">
        <f ca="1">OFFSET(bike!$A$2:$Y$402,TRUNC((ROW()-ROW($E$2))/COLUMNS(bike!$A$2:$Y$402)),MOD(ROW()-ROW($E$2),COLUMNS(bike!$A$2:$Y$402)),1,1)</f>
        <v>2</v>
      </c>
      <c r="F2278">
        <f ca="1">OFFSET(transit!$A$2:$Y$402,TRUNC((ROW()-ROW($F$2))/COLUMNS(transit!$A$2:$Y$402)),MOD(ROW()-ROW($F$2),COLUMNS(transit!$A$2:$Y$402)),1,1)</f>
        <v>8</v>
      </c>
      <c r="G2278">
        <f ca="1">OFFSET(drive!$A$2:$Y$402,TRUNC((ROW()-ROW($G$2))/COLUMNS(drive!$A$2:$Y$402)),MOD(ROW()-ROW($G$2),COLUMNS(drive!$A$2:$Y$402)),1,1)</f>
        <v>2</v>
      </c>
      <c r="H2278" s="5">
        <f ca="1">(VLOOKUP($B2278,weights!$A$2:$R$6,4))*VLOOKUP($B2278,weights!$A$2:$R$6,6)^C2278*(VLOOKUP($B2278,weights!$A$2:$R$6,15)*EXP(VLOOKUP($B2278,weights!$A$2:$R$6,11)*D2278)+VLOOKUP($B2278,weights!$A$2:$R$6,16)*EXP(VLOOKUP($B2278,weights!$A$2:$R$6,12)*E2278)+VLOOKUP($B2278,weights!$A$2:$R$6,17)*EXP(VLOOKUP($B2278,weights!$A$2:$R$6,13)*F2278)+VLOOKUP($B2278,weights!$A$2:$R$6,18)*EXP(VLOOKUP($B2278,weights!$A$2:$R$6,14)*G2278))</f>
        <v>27.228613927368908</v>
      </c>
    </row>
    <row r="2279" spans="1:8" ht="12.75" x14ac:dyDescent="0.2">
      <c r="A2279">
        <f t="shared" si="0"/>
        <v>92</v>
      </c>
      <c r="B2279" t="str">
        <f t="shared" ref="B2279:C2279" si="2253">B2254</f>
        <v>restaurant</v>
      </c>
      <c r="C2279">
        <f t="shared" si="2253"/>
        <v>2</v>
      </c>
      <c r="D2279">
        <f ca="1">OFFSET(walk!$A$2:$Y$402,TRUNC((ROW()-ROW($D$2))/COLUMNS(walk!$A$2:$Y$402)),MOD(ROW()-ROW($D$2),COLUMNS(walk!$A$2:$Y$402)),1,1)</f>
        <v>9</v>
      </c>
      <c r="E2279">
        <f ca="1">OFFSET(bike!$A$2:$Y$402,TRUNC((ROW()-ROW($E$2))/COLUMNS(bike!$A$2:$Y$402)),MOD(ROW()-ROW($E$2),COLUMNS(bike!$A$2:$Y$402)),1,1)</f>
        <v>2</v>
      </c>
      <c r="F2279">
        <f ca="1">OFFSET(transit!$A$2:$Y$402,TRUNC((ROW()-ROW($F$2))/COLUMNS(transit!$A$2:$Y$402)),MOD(ROW()-ROW($F$2),COLUMNS(transit!$A$2:$Y$402)),1,1)</f>
        <v>8</v>
      </c>
      <c r="G2279">
        <f ca="1">OFFSET(drive!$A$2:$Y$402,TRUNC((ROW()-ROW($G$2))/COLUMNS(drive!$A$2:$Y$402)),MOD(ROW()-ROW($G$2),COLUMNS(drive!$A$2:$Y$402)),1,1)</f>
        <v>2</v>
      </c>
      <c r="H2279" s="5">
        <f ca="1">(VLOOKUP($B2279,weights!$A$2:$R$6,4))*VLOOKUP($B2279,weights!$A$2:$R$6,6)^C2279*(VLOOKUP($B2279,weights!$A$2:$R$6,15)*EXP(VLOOKUP($B2279,weights!$A$2:$R$6,11)*D2279)+VLOOKUP($B2279,weights!$A$2:$R$6,16)*EXP(VLOOKUP($B2279,weights!$A$2:$R$6,12)*E2279)+VLOOKUP($B2279,weights!$A$2:$R$6,17)*EXP(VLOOKUP($B2279,weights!$A$2:$R$6,13)*F2279)+VLOOKUP($B2279,weights!$A$2:$R$6,18)*EXP(VLOOKUP($B2279,weights!$A$2:$R$6,14)*G2279))</f>
        <v>23.862000850294045</v>
      </c>
    </row>
    <row r="2280" spans="1:8" ht="12.75" x14ac:dyDescent="0.2">
      <c r="A2280">
        <f t="shared" si="0"/>
        <v>92</v>
      </c>
      <c r="B2280" t="str">
        <f t="shared" ref="B2280:C2280" si="2254">B2255</f>
        <v>restaurant</v>
      </c>
      <c r="C2280">
        <f t="shared" si="2254"/>
        <v>3</v>
      </c>
      <c r="D2280">
        <f ca="1">OFFSET(walk!$A$2:$Y$402,TRUNC((ROW()-ROW($D$2))/COLUMNS(walk!$A$2:$Y$402)),MOD(ROW()-ROW($D$2),COLUMNS(walk!$A$2:$Y$402)),1,1)</f>
        <v>9</v>
      </c>
      <c r="E2280">
        <f ca="1">OFFSET(bike!$A$2:$Y$402,TRUNC((ROW()-ROW($E$2))/COLUMNS(bike!$A$2:$Y$402)),MOD(ROW()-ROW($E$2),COLUMNS(bike!$A$2:$Y$402)),1,1)</f>
        <v>3</v>
      </c>
      <c r="F2280">
        <f ca="1">OFFSET(transit!$A$2:$Y$402,TRUNC((ROW()-ROW($F$2))/COLUMNS(transit!$A$2:$Y$402)),MOD(ROW()-ROW($F$2),COLUMNS(transit!$A$2:$Y$402)),1,1)</f>
        <v>8</v>
      </c>
      <c r="G2280">
        <f ca="1">OFFSET(drive!$A$2:$Y$402,TRUNC((ROW()-ROW($G$2))/COLUMNS(drive!$A$2:$Y$402)),MOD(ROW()-ROW($G$2),COLUMNS(drive!$A$2:$Y$402)),1,1)</f>
        <v>3</v>
      </c>
      <c r="H2280" s="5">
        <f ca="1">(VLOOKUP($B2280,weights!$A$2:$R$6,4))*VLOOKUP($B2280,weights!$A$2:$R$6,6)^C2280*(VLOOKUP($B2280,weights!$A$2:$R$6,15)*EXP(VLOOKUP($B2280,weights!$A$2:$R$6,11)*D2280)+VLOOKUP($B2280,weights!$A$2:$R$6,16)*EXP(VLOOKUP($B2280,weights!$A$2:$R$6,12)*E2280)+VLOOKUP($B2280,weights!$A$2:$R$6,17)*EXP(VLOOKUP($B2280,weights!$A$2:$R$6,13)*F2280)+VLOOKUP($B2280,weights!$A$2:$R$6,18)*EXP(VLOOKUP($B2280,weights!$A$2:$R$6,14)*G2280))</f>
        <v>18.586713771215688</v>
      </c>
    </row>
    <row r="2281" spans="1:8" ht="12.75" x14ac:dyDescent="0.2">
      <c r="A2281">
        <f t="shared" si="0"/>
        <v>92</v>
      </c>
      <c r="B2281" t="str">
        <f t="shared" ref="B2281:C2281" si="2255">B2256</f>
        <v>restaurant</v>
      </c>
      <c r="C2281">
        <f t="shared" si="2255"/>
        <v>4</v>
      </c>
      <c r="D2281">
        <f ca="1">OFFSET(walk!$A$2:$Y$402,TRUNC((ROW()-ROW($D$2))/COLUMNS(walk!$A$2:$Y$402)),MOD(ROW()-ROW($D$2),COLUMNS(walk!$A$2:$Y$402)),1,1)</f>
        <v>11</v>
      </c>
      <c r="E2281">
        <f ca="1">OFFSET(bike!$A$2:$Y$402,TRUNC((ROW()-ROW($E$2))/COLUMNS(bike!$A$2:$Y$402)),MOD(ROW()-ROW($E$2),COLUMNS(bike!$A$2:$Y$402)),1,1)</f>
        <v>3</v>
      </c>
      <c r="F2281">
        <f ca="1">OFFSET(transit!$A$2:$Y$402,TRUNC((ROW()-ROW($F$2))/COLUMNS(transit!$A$2:$Y$402)),MOD(ROW()-ROW($F$2),COLUMNS(transit!$A$2:$Y$402)),1,1)</f>
        <v>9</v>
      </c>
      <c r="G2281">
        <f ca="1">OFFSET(drive!$A$2:$Y$402,TRUNC((ROW()-ROW($G$2))/COLUMNS(drive!$A$2:$Y$402)),MOD(ROW()-ROW($G$2),COLUMNS(drive!$A$2:$Y$402)),1,1)</f>
        <v>3</v>
      </c>
      <c r="H2281" s="5">
        <f ca="1">(VLOOKUP($B2281,weights!$A$2:$R$6,4))*VLOOKUP($B2281,weights!$A$2:$R$6,6)^C2281*(VLOOKUP($B2281,weights!$A$2:$R$6,15)*EXP(VLOOKUP($B2281,weights!$A$2:$R$6,11)*D2281)+VLOOKUP($B2281,weights!$A$2:$R$6,16)*EXP(VLOOKUP($B2281,weights!$A$2:$R$6,12)*E2281)+VLOOKUP($B2281,weights!$A$2:$R$6,17)*EXP(VLOOKUP($B2281,weights!$A$2:$R$6,13)*F2281)+VLOOKUP($B2281,weights!$A$2:$R$6,18)*EXP(VLOOKUP($B2281,weights!$A$2:$R$6,14)*G2281))</f>
        <v>15.593189854312948</v>
      </c>
    </row>
    <row r="2282" spans="1:8" ht="12.75" x14ac:dyDescent="0.2">
      <c r="A2282">
        <f t="shared" si="0"/>
        <v>92</v>
      </c>
      <c r="B2282" t="str">
        <f t="shared" ref="B2282:C2282" si="2256">B2257</f>
        <v>restaurant</v>
      </c>
      <c r="C2282">
        <f t="shared" si="2256"/>
        <v>5</v>
      </c>
      <c r="D2282">
        <f ca="1">OFFSET(walk!$A$2:$Y$402,TRUNC((ROW()-ROW($D$2))/COLUMNS(walk!$A$2:$Y$402)),MOD(ROW()-ROW($D$2),COLUMNS(walk!$A$2:$Y$402)),1,1)</f>
        <v>12</v>
      </c>
      <c r="E2282">
        <f ca="1">OFFSET(bike!$A$2:$Y$402,TRUNC((ROW()-ROW($E$2))/COLUMNS(bike!$A$2:$Y$402)),MOD(ROW()-ROW($E$2),COLUMNS(bike!$A$2:$Y$402)),1,1)</f>
        <v>4</v>
      </c>
      <c r="F2282">
        <f ca="1">OFFSET(transit!$A$2:$Y$402,TRUNC((ROW()-ROW($F$2))/COLUMNS(transit!$A$2:$Y$402)),MOD(ROW()-ROW($F$2),COLUMNS(transit!$A$2:$Y$402)),1,1)</f>
        <v>9</v>
      </c>
      <c r="G2282">
        <f ca="1">OFFSET(drive!$A$2:$Y$402,TRUNC((ROW()-ROW($G$2))/COLUMNS(drive!$A$2:$Y$402)),MOD(ROW()-ROW($G$2),COLUMNS(drive!$A$2:$Y$402)),1,1)</f>
        <v>3</v>
      </c>
      <c r="H2282" s="5">
        <f ca="1">(VLOOKUP($B2282,weights!$A$2:$R$6,4))*VLOOKUP($B2282,weights!$A$2:$R$6,6)^C2282*(VLOOKUP($B2282,weights!$A$2:$R$6,15)*EXP(VLOOKUP($B2282,weights!$A$2:$R$6,11)*D2282)+VLOOKUP($B2282,weights!$A$2:$R$6,16)*EXP(VLOOKUP($B2282,weights!$A$2:$R$6,12)*E2282)+VLOOKUP($B2282,weights!$A$2:$R$6,17)*EXP(VLOOKUP($B2282,weights!$A$2:$R$6,13)*F2282)+VLOOKUP($B2282,weights!$A$2:$R$6,18)*EXP(VLOOKUP($B2282,weights!$A$2:$R$6,14)*G2282))</f>
        <v>12.822494488180777</v>
      </c>
    </row>
    <row r="2283" spans="1:8" ht="12.75" x14ac:dyDescent="0.2">
      <c r="A2283">
        <f t="shared" si="0"/>
        <v>92</v>
      </c>
      <c r="B2283" t="str">
        <f t="shared" ref="B2283:C2283" si="2257">B2258</f>
        <v>restaurant</v>
      </c>
      <c r="C2283">
        <f t="shared" si="2257"/>
        <v>6</v>
      </c>
      <c r="D2283">
        <f ca="1">OFFSET(walk!$A$2:$Y$402,TRUNC((ROW()-ROW($D$2))/COLUMNS(walk!$A$2:$Y$402)),MOD(ROW()-ROW($D$2),COLUMNS(walk!$A$2:$Y$402)),1,1)</f>
        <v>12</v>
      </c>
      <c r="E2283">
        <f ca="1">OFFSET(bike!$A$2:$Y$402,TRUNC((ROW()-ROW($E$2))/COLUMNS(bike!$A$2:$Y$402)),MOD(ROW()-ROW($E$2),COLUMNS(bike!$A$2:$Y$402)),1,1)</f>
        <v>4</v>
      </c>
      <c r="F2283">
        <f ca="1">OFFSET(transit!$A$2:$Y$402,TRUNC((ROW()-ROW($F$2))/COLUMNS(transit!$A$2:$Y$402)),MOD(ROW()-ROW($F$2),COLUMNS(transit!$A$2:$Y$402)),1,1)</f>
        <v>9</v>
      </c>
      <c r="G2283">
        <f ca="1">OFFSET(drive!$A$2:$Y$402,TRUNC((ROW()-ROW($G$2))/COLUMNS(drive!$A$2:$Y$402)),MOD(ROW()-ROW($G$2),COLUMNS(drive!$A$2:$Y$402)),1,1)</f>
        <v>3</v>
      </c>
      <c r="H2283" s="5">
        <f ca="1">(VLOOKUP($B2283,weights!$A$2:$R$6,4))*VLOOKUP($B2283,weights!$A$2:$R$6,6)^C2283*(VLOOKUP($B2283,weights!$A$2:$R$6,15)*EXP(VLOOKUP($B2283,weights!$A$2:$R$6,11)*D2283)+VLOOKUP($B2283,weights!$A$2:$R$6,16)*EXP(VLOOKUP($B2283,weights!$A$2:$R$6,12)*E2283)+VLOOKUP($B2283,weights!$A$2:$R$6,17)*EXP(VLOOKUP($B2283,weights!$A$2:$R$6,13)*F2283)+VLOOKUP($B2283,weights!$A$2:$R$6,18)*EXP(VLOOKUP($B2283,weights!$A$2:$R$6,14)*G2283))</f>
        <v>11.492754319036104</v>
      </c>
    </row>
    <row r="2284" spans="1:8" ht="12.75" x14ac:dyDescent="0.2">
      <c r="A2284">
        <f t="shared" si="0"/>
        <v>92</v>
      </c>
      <c r="B2284" t="str">
        <f t="shared" ref="B2284:C2284" si="2258">B2259</f>
        <v>restaurant</v>
      </c>
      <c r="C2284">
        <f t="shared" si="2258"/>
        <v>7</v>
      </c>
      <c r="D2284">
        <f ca="1">OFFSET(walk!$A$2:$Y$402,TRUNC((ROW()-ROW($D$2))/COLUMNS(walk!$A$2:$Y$402)),MOD(ROW()-ROW($D$2),COLUMNS(walk!$A$2:$Y$402)),1,1)</f>
        <v>13</v>
      </c>
      <c r="E2284">
        <f ca="1">OFFSET(bike!$A$2:$Y$402,TRUNC((ROW()-ROW($E$2))/COLUMNS(bike!$A$2:$Y$402)),MOD(ROW()-ROW($E$2),COLUMNS(bike!$A$2:$Y$402)),1,1)</f>
        <v>4</v>
      </c>
      <c r="F2284">
        <f ca="1">OFFSET(transit!$A$2:$Y$402,TRUNC((ROW()-ROW($F$2))/COLUMNS(transit!$A$2:$Y$402)),MOD(ROW()-ROW($F$2),COLUMNS(transit!$A$2:$Y$402)),1,1)</f>
        <v>10</v>
      </c>
      <c r="G2284">
        <f ca="1">OFFSET(drive!$A$2:$Y$402,TRUNC((ROW()-ROW($G$2))/COLUMNS(drive!$A$2:$Y$402)),MOD(ROW()-ROW($G$2),COLUMNS(drive!$A$2:$Y$402)),1,1)</f>
        <v>4</v>
      </c>
      <c r="H2284" s="5">
        <f ca="1">(VLOOKUP($B2284,weights!$A$2:$R$6,4))*VLOOKUP($B2284,weights!$A$2:$R$6,6)^C2284*(VLOOKUP($B2284,weights!$A$2:$R$6,15)*EXP(VLOOKUP($B2284,weights!$A$2:$R$6,11)*D2284)+VLOOKUP($B2284,weights!$A$2:$R$6,16)*EXP(VLOOKUP($B2284,weights!$A$2:$R$6,12)*E2284)+VLOOKUP($B2284,weights!$A$2:$R$6,17)*EXP(VLOOKUP($B2284,weights!$A$2:$R$6,13)*F2284)+VLOOKUP($B2284,weights!$A$2:$R$6,18)*EXP(VLOOKUP($B2284,weights!$A$2:$R$6,14)*G2284))</f>
        <v>9.1891026022377726</v>
      </c>
    </row>
    <row r="2285" spans="1:8" ht="12.75" x14ac:dyDescent="0.2">
      <c r="A2285">
        <f t="shared" si="0"/>
        <v>92</v>
      </c>
      <c r="B2285" t="str">
        <f t="shared" ref="B2285:C2285" si="2259">B2260</f>
        <v>restaurant</v>
      </c>
      <c r="C2285">
        <f t="shared" si="2259"/>
        <v>8</v>
      </c>
      <c r="D2285">
        <f ca="1">OFFSET(walk!$A$2:$Y$402,TRUNC((ROW()-ROW($D$2))/COLUMNS(walk!$A$2:$Y$402)),MOD(ROW()-ROW($D$2),COLUMNS(walk!$A$2:$Y$402)),1,1)</f>
        <v>15</v>
      </c>
      <c r="E2285">
        <f ca="1">OFFSET(bike!$A$2:$Y$402,TRUNC((ROW()-ROW($E$2))/COLUMNS(bike!$A$2:$Y$402)),MOD(ROW()-ROW($E$2),COLUMNS(bike!$A$2:$Y$402)),1,1)</f>
        <v>4</v>
      </c>
      <c r="F2285">
        <f ca="1">OFFSET(transit!$A$2:$Y$402,TRUNC((ROW()-ROW($F$2))/COLUMNS(transit!$A$2:$Y$402)),MOD(ROW()-ROW($F$2),COLUMNS(transit!$A$2:$Y$402)),1,1)</f>
        <v>10</v>
      </c>
      <c r="G2285">
        <f ca="1">OFFSET(drive!$A$2:$Y$402,TRUNC((ROW()-ROW($G$2))/COLUMNS(drive!$A$2:$Y$402)),MOD(ROW()-ROW($G$2),COLUMNS(drive!$A$2:$Y$402)),1,1)</f>
        <v>4</v>
      </c>
      <c r="H2285" s="5">
        <f ca="1">(VLOOKUP($B2285,weights!$A$2:$R$6,4))*VLOOKUP($B2285,weights!$A$2:$R$6,6)^C2285*(VLOOKUP($B2285,weights!$A$2:$R$6,15)*EXP(VLOOKUP($B2285,weights!$A$2:$R$6,11)*D2285)+VLOOKUP($B2285,weights!$A$2:$R$6,16)*EXP(VLOOKUP($B2285,weights!$A$2:$R$6,12)*E2285)+VLOOKUP($B2285,weights!$A$2:$R$6,17)*EXP(VLOOKUP($B2285,weights!$A$2:$R$6,13)*F2285)+VLOOKUP($B2285,weights!$A$2:$R$6,18)*EXP(VLOOKUP($B2285,weights!$A$2:$R$6,14)*G2285))</f>
        <v>8.0736031399828789</v>
      </c>
    </row>
    <row r="2286" spans="1:8" ht="12.75" x14ac:dyDescent="0.2">
      <c r="A2286">
        <f t="shared" si="0"/>
        <v>92</v>
      </c>
      <c r="B2286" t="str">
        <f t="shared" ref="B2286:C2286" si="2260">B2261</f>
        <v>restaurant</v>
      </c>
      <c r="C2286">
        <f t="shared" si="2260"/>
        <v>9</v>
      </c>
      <c r="D2286">
        <f ca="1">OFFSET(walk!$A$2:$Y$402,TRUNC((ROW()-ROW($D$2))/COLUMNS(walk!$A$2:$Y$402)),MOD(ROW()-ROW($D$2),COLUMNS(walk!$A$2:$Y$402)),1,1)</f>
        <v>15</v>
      </c>
      <c r="E2286">
        <f ca="1">OFFSET(bike!$A$2:$Y$402,TRUNC((ROW()-ROW($E$2))/COLUMNS(bike!$A$2:$Y$402)),MOD(ROW()-ROW($E$2),COLUMNS(bike!$A$2:$Y$402)),1,1)</f>
        <v>4</v>
      </c>
      <c r="F2286">
        <f ca="1">OFFSET(transit!$A$2:$Y$402,TRUNC((ROW()-ROW($F$2))/COLUMNS(transit!$A$2:$Y$402)),MOD(ROW()-ROW($F$2),COLUMNS(transit!$A$2:$Y$402)),1,1)</f>
        <v>10</v>
      </c>
      <c r="G2286">
        <f ca="1">OFFSET(drive!$A$2:$Y$402,TRUNC((ROW()-ROW($G$2))/COLUMNS(drive!$A$2:$Y$402)),MOD(ROW()-ROW($G$2),COLUMNS(drive!$A$2:$Y$402)),1,1)</f>
        <v>4</v>
      </c>
      <c r="H2286" s="5">
        <f ca="1">(VLOOKUP($B2286,weights!$A$2:$R$6,4))*VLOOKUP($B2286,weights!$A$2:$R$6,6)^C2286*(VLOOKUP($B2286,weights!$A$2:$R$6,15)*EXP(VLOOKUP($B2286,weights!$A$2:$R$6,11)*D2286)+VLOOKUP($B2286,weights!$A$2:$R$6,16)*EXP(VLOOKUP($B2286,weights!$A$2:$R$6,12)*E2286)+VLOOKUP($B2286,weights!$A$2:$R$6,17)*EXP(VLOOKUP($B2286,weights!$A$2:$R$6,13)*F2286)+VLOOKUP($B2286,weights!$A$2:$R$6,18)*EXP(VLOOKUP($B2286,weights!$A$2:$R$6,14)*G2286))</f>
        <v>7.2363405921328026</v>
      </c>
    </row>
    <row r="2287" spans="1:8" ht="12.75" x14ac:dyDescent="0.2">
      <c r="A2287">
        <f t="shared" si="0"/>
        <v>92</v>
      </c>
      <c r="B2287" t="str">
        <f t="shared" ref="B2287:C2287" si="2261">B2262</f>
        <v>supermarket</v>
      </c>
      <c r="C2287">
        <f t="shared" si="2261"/>
        <v>0</v>
      </c>
      <c r="D2287">
        <f ca="1">OFFSET(walk!$A$2:$Y$402,TRUNC((ROW()-ROW($D$2))/COLUMNS(walk!$A$2:$Y$402)),MOD(ROW()-ROW($D$2),COLUMNS(walk!$A$2:$Y$402)),1,1)</f>
        <v>35</v>
      </c>
      <c r="E2287">
        <f ca="1">OFFSET(bike!$A$2:$Y$402,TRUNC((ROW()-ROW($E$2))/COLUMNS(bike!$A$2:$Y$402)),MOD(ROW()-ROW($E$2),COLUMNS(bike!$A$2:$Y$402)),1,1)</f>
        <v>14</v>
      </c>
      <c r="F2287">
        <f ca="1">OFFSET(transit!$A$2:$Y$402,TRUNC((ROW()-ROW($F$2))/COLUMNS(transit!$A$2:$Y$402)),MOD(ROW()-ROW($F$2),COLUMNS(transit!$A$2:$Y$402)),1,1)</f>
        <v>21</v>
      </c>
      <c r="G2287">
        <f ca="1">OFFSET(drive!$A$2:$Y$402,TRUNC((ROW()-ROW($G$2))/COLUMNS(drive!$A$2:$Y$402)),MOD(ROW()-ROW($G$2),COLUMNS(drive!$A$2:$Y$402)),1,1)</f>
        <v>8</v>
      </c>
      <c r="H2287" s="5">
        <f ca="1">(VLOOKUP($B2287,weights!$A$2:$R$6,4))*VLOOKUP($B2287,weights!$A$2:$R$6,6)^C2287*(VLOOKUP($B2287,weights!$A$2:$R$6,15)*EXP(VLOOKUP($B2287,weights!$A$2:$R$6,11)*D2287)+VLOOKUP($B2287,weights!$A$2:$R$6,16)*EXP(VLOOKUP($B2287,weights!$A$2:$R$6,12)*E2287)+VLOOKUP($B2287,weights!$A$2:$R$6,17)*EXP(VLOOKUP($B2287,weights!$A$2:$R$6,13)*F2287)+VLOOKUP($B2287,weights!$A$2:$R$6,18)*EXP(VLOOKUP($B2287,weights!$A$2:$R$6,14)*G2287))</f>
        <v>3.5542584949129106</v>
      </c>
    </row>
    <row r="2288" spans="1:8" ht="12.75" x14ac:dyDescent="0.2">
      <c r="A2288">
        <f t="shared" si="0"/>
        <v>92</v>
      </c>
      <c r="B2288" t="str">
        <f t="shared" ref="B2288:C2288" si="2262">B2263</f>
        <v>supermarket</v>
      </c>
      <c r="C2288">
        <f t="shared" si="2262"/>
        <v>1</v>
      </c>
      <c r="D2288">
        <f ca="1">OFFSET(walk!$A$2:$Y$402,TRUNC((ROW()-ROW($D$2))/COLUMNS(walk!$A$2:$Y$402)),MOD(ROW()-ROW($D$2),COLUMNS(walk!$A$2:$Y$402)),1,1)</f>
        <v>47</v>
      </c>
      <c r="E2288">
        <f ca="1">OFFSET(bike!$A$2:$Y$402,TRUNC((ROW()-ROW($E$2))/COLUMNS(bike!$A$2:$Y$402)),MOD(ROW()-ROW($E$2),COLUMNS(bike!$A$2:$Y$402)),1,1)</f>
        <v>15</v>
      </c>
      <c r="F2288">
        <f ca="1">OFFSET(transit!$A$2:$Y$402,TRUNC((ROW()-ROW($F$2))/COLUMNS(transit!$A$2:$Y$402)),MOD(ROW()-ROW($F$2),COLUMNS(transit!$A$2:$Y$402)),1,1)</f>
        <v>25</v>
      </c>
      <c r="G2288">
        <f ca="1">OFFSET(drive!$A$2:$Y$402,TRUNC((ROW()-ROW($G$2))/COLUMNS(drive!$A$2:$Y$402)),MOD(ROW()-ROW($G$2),COLUMNS(drive!$A$2:$Y$402)),1,1)</f>
        <v>9</v>
      </c>
      <c r="H2288" s="5">
        <f ca="1">(VLOOKUP($B2288,weights!$A$2:$R$6,4))*VLOOKUP($B2288,weights!$A$2:$R$6,6)^C2288*(VLOOKUP($B2288,weights!$A$2:$R$6,15)*EXP(VLOOKUP($B2288,weights!$A$2:$R$6,11)*D2288)+VLOOKUP($B2288,weights!$A$2:$R$6,16)*EXP(VLOOKUP($B2288,weights!$A$2:$R$6,12)*E2288)+VLOOKUP($B2288,weights!$A$2:$R$6,17)*EXP(VLOOKUP($B2288,weights!$A$2:$R$6,13)*F2288)+VLOOKUP($B2288,weights!$A$2:$R$6,18)*EXP(VLOOKUP($B2288,weights!$A$2:$R$6,14)*G2288))</f>
        <v>1.6509184174807618</v>
      </c>
    </row>
    <row r="2289" spans="1:8" ht="12.75" x14ac:dyDescent="0.2">
      <c r="A2289">
        <f t="shared" si="0"/>
        <v>92</v>
      </c>
      <c r="B2289" t="str">
        <f t="shared" ref="B2289:C2289" si="2263">B2264</f>
        <v>supermarket</v>
      </c>
      <c r="C2289">
        <f t="shared" si="2263"/>
        <v>2</v>
      </c>
      <c r="D2289">
        <f ca="1">OFFSET(walk!$A$2:$Y$402,TRUNC((ROW()-ROW($D$2))/COLUMNS(walk!$A$2:$Y$402)),MOD(ROW()-ROW($D$2),COLUMNS(walk!$A$2:$Y$402)),1,1)</f>
        <v>52</v>
      </c>
      <c r="E2289">
        <f ca="1">OFFSET(bike!$A$2:$Y$402,TRUNC((ROW()-ROW($E$2))/COLUMNS(bike!$A$2:$Y$402)),MOD(ROW()-ROW($E$2),COLUMNS(bike!$A$2:$Y$402)),1,1)</f>
        <v>16</v>
      </c>
      <c r="F2289">
        <f ca="1">OFFSET(transit!$A$2:$Y$402,TRUNC((ROW()-ROW($F$2))/COLUMNS(transit!$A$2:$Y$402)),MOD(ROW()-ROW($F$2),COLUMNS(transit!$A$2:$Y$402)),1,1)</f>
        <v>28</v>
      </c>
      <c r="G2289">
        <f ca="1">OFFSET(drive!$A$2:$Y$402,TRUNC((ROW()-ROW($G$2))/COLUMNS(drive!$A$2:$Y$402)),MOD(ROW()-ROW($G$2),COLUMNS(drive!$A$2:$Y$402)),1,1)</f>
        <v>12</v>
      </c>
      <c r="H2289" s="5">
        <f ca="1">(VLOOKUP($B2289,weights!$A$2:$R$6,4))*VLOOKUP($B2289,weights!$A$2:$R$6,6)^C2289*(VLOOKUP($B2289,weights!$A$2:$R$6,15)*EXP(VLOOKUP($B2289,weights!$A$2:$R$6,11)*D2289)+VLOOKUP($B2289,weights!$A$2:$R$6,16)*EXP(VLOOKUP($B2289,weights!$A$2:$R$6,12)*E2289)+VLOOKUP($B2289,weights!$A$2:$R$6,17)*EXP(VLOOKUP($B2289,weights!$A$2:$R$6,13)*F2289)+VLOOKUP($B2289,weights!$A$2:$R$6,18)*EXP(VLOOKUP($B2289,weights!$A$2:$R$6,14)*G2289))</f>
        <v>0.53223443288081507</v>
      </c>
    </row>
    <row r="2290" spans="1:8" ht="12.75" x14ac:dyDescent="0.2">
      <c r="A2290">
        <f t="shared" si="0"/>
        <v>92</v>
      </c>
      <c r="B2290" t="str">
        <f t="shared" ref="B2290:C2290" si="2264">B2265</f>
        <v>supermarket</v>
      </c>
      <c r="C2290">
        <f t="shared" si="2264"/>
        <v>3</v>
      </c>
      <c r="D2290">
        <f ca="1">OFFSET(walk!$A$2:$Y$402,TRUNC((ROW()-ROW($D$2))/COLUMNS(walk!$A$2:$Y$402)),MOD(ROW()-ROW($D$2),COLUMNS(walk!$A$2:$Y$402)),1,1)</f>
        <v>59</v>
      </c>
      <c r="E2290">
        <f ca="1">OFFSET(bike!$A$2:$Y$402,TRUNC((ROW()-ROW($E$2))/COLUMNS(bike!$A$2:$Y$402)),MOD(ROW()-ROW($E$2),COLUMNS(bike!$A$2:$Y$402)),1,1)</f>
        <v>19</v>
      </c>
      <c r="F2290">
        <f ca="1">OFFSET(transit!$A$2:$Y$402,TRUNC((ROW()-ROW($F$2))/COLUMNS(transit!$A$2:$Y$402)),MOD(ROW()-ROW($F$2),COLUMNS(transit!$A$2:$Y$402)),1,1)</f>
        <v>35</v>
      </c>
      <c r="G2290">
        <f ca="1">OFFSET(drive!$A$2:$Y$402,TRUNC((ROW()-ROW($G$2))/COLUMNS(drive!$A$2:$Y$402)),MOD(ROW()-ROW($G$2),COLUMNS(drive!$A$2:$Y$402)),1,1)</f>
        <v>14</v>
      </c>
      <c r="H2290" s="5">
        <f ca="1">(VLOOKUP($B2290,weights!$A$2:$R$6,4))*VLOOKUP($B2290,weights!$A$2:$R$6,6)^C2290*(VLOOKUP($B2290,weights!$A$2:$R$6,15)*EXP(VLOOKUP($B2290,weights!$A$2:$R$6,11)*D2290)+VLOOKUP($B2290,weights!$A$2:$R$6,16)*EXP(VLOOKUP($B2290,weights!$A$2:$R$6,12)*E2290)+VLOOKUP($B2290,weights!$A$2:$R$6,17)*EXP(VLOOKUP($B2290,weights!$A$2:$R$6,13)*F2290)+VLOOKUP($B2290,weights!$A$2:$R$6,18)*EXP(VLOOKUP($B2290,weights!$A$2:$R$6,14)*G2290))</f>
        <v>0.19501849813773359</v>
      </c>
    </row>
    <row r="2291" spans="1:8" ht="12.75" x14ac:dyDescent="0.2">
      <c r="A2291">
        <f t="shared" si="0"/>
        <v>92</v>
      </c>
      <c r="B2291" t="str">
        <f t="shared" ref="B2291:C2291" si="2265">B2266</f>
        <v>supermarket</v>
      </c>
      <c r="C2291">
        <f t="shared" si="2265"/>
        <v>4</v>
      </c>
      <c r="D2291">
        <f ca="1">OFFSET(walk!$A$2:$Y$402,TRUNC((ROW()-ROW($D$2))/COLUMNS(walk!$A$2:$Y$402)),MOD(ROW()-ROW($D$2),COLUMNS(walk!$A$2:$Y$402)),1,1)</f>
        <v>76</v>
      </c>
      <c r="E2291">
        <f ca="1">OFFSET(bike!$A$2:$Y$402,TRUNC((ROW()-ROW($E$2))/COLUMNS(bike!$A$2:$Y$402)),MOD(ROW()-ROW($E$2),COLUMNS(bike!$A$2:$Y$402)),1,1)</f>
        <v>23</v>
      </c>
      <c r="F2291">
        <f ca="1">OFFSET(transit!$A$2:$Y$402,TRUNC((ROW()-ROW($F$2))/COLUMNS(transit!$A$2:$Y$402)),MOD(ROW()-ROW($F$2),COLUMNS(transit!$A$2:$Y$402)),1,1)</f>
        <v>38</v>
      </c>
      <c r="G2291">
        <f ca="1">OFFSET(drive!$A$2:$Y$402,TRUNC((ROW()-ROW($G$2))/COLUMNS(drive!$A$2:$Y$402)),MOD(ROW()-ROW($G$2),COLUMNS(drive!$A$2:$Y$402)),1,1)</f>
        <v>14</v>
      </c>
      <c r="H2291" s="5">
        <f ca="1">(VLOOKUP($B2291,weights!$A$2:$R$6,4))*VLOOKUP($B2291,weights!$A$2:$R$6,6)^C2291*(VLOOKUP($B2291,weights!$A$2:$R$6,15)*EXP(VLOOKUP($B2291,weights!$A$2:$R$6,11)*D2291)+VLOOKUP($B2291,weights!$A$2:$R$6,16)*EXP(VLOOKUP($B2291,weights!$A$2:$R$6,12)*E2291)+VLOOKUP($B2291,weights!$A$2:$R$6,17)*EXP(VLOOKUP($B2291,weights!$A$2:$R$6,13)*F2291)+VLOOKUP($B2291,weights!$A$2:$R$6,18)*EXP(VLOOKUP($B2291,weights!$A$2:$R$6,14)*G2291))</f>
        <v>0.11094506931881226</v>
      </c>
    </row>
    <row r="2292" spans="1:8" ht="12.75" x14ac:dyDescent="0.2">
      <c r="A2292">
        <f t="shared" si="0"/>
        <v>92</v>
      </c>
      <c r="B2292" t="str">
        <f t="shared" ref="B2292:C2292" si="2266">B2267</f>
        <v>store</v>
      </c>
      <c r="C2292">
        <f t="shared" si="2266"/>
        <v>0</v>
      </c>
      <c r="D2292">
        <f ca="1">OFFSET(walk!$A$2:$Y$402,TRUNC((ROW()-ROW($D$2))/COLUMNS(walk!$A$2:$Y$402)),MOD(ROW()-ROW($D$2),COLUMNS(walk!$A$2:$Y$402)),1,1)</f>
        <v>3</v>
      </c>
      <c r="E2292">
        <f ca="1">OFFSET(bike!$A$2:$Y$402,TRUNC((ROW()-ROW($E$2))/COLUMNS(bike!$A$2:$Y$402)),MOD(ROW()-ROW($E$2),COLUMNS(bike!$A$2:$Y$402)),1,1)</f>
        <v>1</v>
      </c>
      <c r="F2292">
        <f ca="1">OFFSET(transit!$A$2:$Y$402,TRUNC((ROW()-ROW($F$2))/COLUMNS(transit!$A$2:$Y$402)),MOD(ROW()-ROW($F$2),COLUMNS(transit!$A$2:$Y$402)),1,1)</f>
        <v>3</v>
      </c>
      <c r="G2292">
        <f ca="1">OFFSET(drive!$A$2:$Y$402,TRUNC((ROW()-ROW($G$2))/COLUMNS(drive!$A$2:$Y$402)),MOD(ROW()-ROW($G$2),COLUMNS(drive!$A$2:$Y$402)),1,1)</f>
        <v>1</v>
      </c>
      <c r="H2292" s="5">
        <f ca="1">(VLOOKUP($B2292,weights!$A$2:$R$6,4))*VLOOKUP($B2292,weights!$A$2:$R$6,6)^C2292*(VLOOKUP($B2292,weights!$A$2:$R$6,15)*EXP(VLOOKUP($B2292,weights!$A$2:$R$6,11)*D2292)+VLOOKUP($B2292,weights!$A$2:$R$6,16)*EXP(VLOOKUP($B2292,weights!$A$2:$R$6,12)*E2292)+VLOOKUP($B2292,weights!$A$2:$R$6,17)*EXP(VLOOKUP($B2292,weights!$A$2:$R$6,13)*F2292)+VLOOKUP($B2292,weights!$A$2:$R$6,18)*EXP(VLOOKUP($B2292,weights!$A$2:$R$6,14)*G2292))</f>
        <v>24.807341495576125</v>
      </c>
    </row>
    <row r="2293" spans="1:8" ht="12.75" x14ac:dyDescent="0.2">
      <c r="A2293">
        <f t="shared" si="0"/>
        <v>92</v>
      </c>
      <c r="B2293" t="str">
        <f t="shared" ref="B2293:C2293" si="2267">B2268</f>
        <v>store</v>
      </c>
      <c r="C2293">
        <f t="shared" si="2267"/>
        <v>1</v>
      </c>
      <c r="D2293">
        <f ca="1">OFFSET(walk!$A$2:$Y$402,TRUNC((ROW()-ROW($D$2))/COLUMNS(walk!$A$2:$Y$402)),MOD(ROW()-ROW($D$2),COLUMNS(walk!$A$2:$Y$402)),1,1)</f>
        <v>6</v>
      </c>
      <c r="E2293">
        <f ca="1">OFFSET(bike!$A$2:$Y$402,TRUNC((ROW()-ROW($E$2))/COLUMNS(bike!$A$2:$Y$402)),MOD(ROW()-ROW($E$2),COLUMNS(bike!$A$2:$Y$402)),1,1)</f>
        <v>2</v>
      </c>
      <c r="F2293">
        <f ca="1">OFFSET(transit!$A$2:$Y$402,TRUNC((ROW()-ROW($F$2))/COLUMNS(transit!$A$2:$Y$402)),MOD(ROW()-ROW($F$2),COLUMNS(transit!$A$2:$Y$402)),1,1)</f>
        <v>6</v>
      </c>
      <c r="G2293">
        <f ca="1">OFFSET(drive!$A$2:$Y$402,TRUNC((ROW()-ROW($G$2))/COLUMNS(drive!$A$2:$Y$402)),MOD(ROW()-ROW($G$2),COLUMNS(drive!$A$2:$Y$402)),1,1)</f>
        <v>2</v>
      </c>
      <c r="H2293" s="5">
        <f ca="1">(VLOOKUP($B2293,weights!$A$2:$R$6,4))*VLOOKUP($B2293,weights!$A$2:$R$6,6)^C2293*(VLOOKUP($B2293,weights!$A$2:$R$6,15)*EXP(VLOOKUP($B2293,weights!$A$2:$R$6,11)*D2293)+VLOOKUP($B2293,weights!$A$2:$R$6,16)*EXP(VLOOKUP($B2293,weights!$A$2:$R$6,12)*E2293)+VLOOKUP($B2293,weights!$A$2:$R$6,17)*EXP(VLOOKUP($B2293,weights!$A$2:$R$6,13)*F2293)+VLOOKUP($B2293,weights!$A$2:$R$6,18)*EXP(VLOOKUP($B2293,weights!$A$2:$R$6,14)*G2293))</f>
        <v>9.8065348736126552</v>
      </c>
    </row>
    <row r="2294" spans="1:8" ht="12.75" x14ac:dyDescent="0.2">
      <c r="A2294">
        <f t="shared" si="0"/>
        <v>92</v>
      </c>
      <c r="B2294" t="str">
        <f t="shared" ref="B2294:C2294" si="2268">B2269</f>
        <v>store</v>
      </c>
      <c r="C2294">
        <f t="shared" si="2268"/>
        <v>2</v>
      </c>
      <c r="D2294">
        <f ca="1">OFFSET(walk!$A$2:$Y$402,TRUNC((ROW()-ROW($D$2))/COLUMNS(walk!$A$2:$Y$402)),MOD(ROW()-ROW($D$2),COLUMNS(walk!$A$2:$Y$402)),1,1)</f>
        <v>8</v>
      </c>
      <c r="E2294">
        <f ca="1">OFFSET(bike!$A$2:$Y$402,TRUNC((ROW()-ROW($E$2))/COLUMNS(bike!$A$2:$Y$402)),MOD(ROW()-ROW($E$2),COLUMNS(bike!$A$2:$Y$402)),1,1)</f>
        <v>2</v>
      </c>
      <c r="F2294">
        <f ca="1">OFFSET(transit!$A$2:$Y$402,TRUNC((ROW()-ROW($F$2))/COLUMNS(transit!$A$2:$Y$402)),MOD(ROW()-ROW($F$2),COLUMNS(transit!$A$2:$Y$402)),1,1)</f>
        <v>8</v>
      </c>
      <c r="G2294">
        <f ca="1">OFFSET(drive!$A$2:$Y$402,TRUNC((ROW()-ROW($G$2))/COLUMNS(drive!$A$2:$Y$402)),MOD(ROW()-ROW($G$2),COLUMNS(drive!$A$2:$Y$402)),1,1)</f>
        <v>2</v>
      </c>
      <c r="H2294" s="5">
        <f ca="1">(VLOOKUP($B2294,weights!$A$2:$R$6,4))*VLOOKUP($B2294,weights!$A$2:$R$6,6)^C2294*(VLOOKUP($B2294,weights!$A$2:$R$6,15)*EXP(VLOOKUP($B2294,weights!$A$2:$R$6,11)*D2294)+VLOOKUP($B2294,weights!$A$2:$R$6,16)*EXP(VLOOKUP($B2294,weights!$A$2:$R$6,12)*E2294)+VLOOKUP($B2294,weights!$A$2:$R$6,17)*EXP(VLOOKUP($B2294,weights!$A$2:$R$6,13)*F2294)+VLOOKUP($B2294,weights!$A$2:$R$6,18)*EXP(VLOOKUP($B2294,weights!$A$2:$R$6,14)*G2294))</f>
        <v>5.9522320177632659</v>
      </c>
    </row>
    <row r="2295" spans="1:8" ht="12.75" x14ac:dyDescent="0.2">
      <c r="A2295">
        <f t="shared" si="0"/>
        <v>92</v>
      </c>
      <c r="B2295" t="str">
        <f t="shared" ref="B2295:C2295" si="2269">B2270</f>
        <v>store</v>
      </c>
      <c r="C2295">
        <f t="shared" si="2269"/>
        <v>3</v>
      </c>
      <c r="D2295">
        <f ca="1">OFFSET(walk!$A$2:$Y$402,TRUNC((ROW()-ROW($D$2))/COLUMNS(walk!$A$2:$Y$402)),MOD(ROW()-ROW($D$2),COLUMNS(walk!$A$2:$Y$402)),1,1)</f>
        <v>8</v>
      </c>
      <c r="E2295">
        <f ca="1">OFFSET(bike!$A$2:$Y$402,TRUNC((ROW()-ROW($E$2))/COLUMNS(bike!$A$2:$Y$402)),MOD(ROW()-ROW($E$2),COLUMNS(bike!$A$2:$Y$402)),1,1)</f>
        <v>2</v>
      </c>
      <c r="F2295">
        <f ca="1">OFFSET(transit!$A$2:$Y$402,TRUNC((ROW()-ROW($F$2))/COLUMNS(transit!$A$2:$Y$402)),MOD(ROW()-ROW($F$2),COLUMNS(transit!$A$2:$Y$402)),1,1)</f>
        <v>8</v>
      </c>
      <c r="G2295">
        <f ca="1">OFFSET(drive!$A$2:$Y$402,TRUNC((ROW()-ROW($G$2))/COLUMNS(drive!$A$2:$Y$402)),MOD(ROW()-ROW($G$2),COLUMNS(drive!$A$2:$Y$402)),1,1)</f>
        <v>2</v>
      </c>
      <c r="H2295" s="5">
        <f ca="1">(VLOOKUP($B2295,weights!$A$2:$R$6,4))*VLOOKUP($B2295,weights!$A$2:$R$6,6)^C2295*(VLOOKUP($B2295,weights!$A$2:$R$6,15)*EXP(VLOOKUP($B2295,weights!$A$2:$R$6,11)*D2295)+VLOOKUP($B2295,weights!$A$2:$R$6,16)*EXP(VLOOKUP($B2295,weights!$A$2:$R$6,12)*E2295)+VLOOKUP($B2295,weights!$A$2:$R$6,17)*EXP(VLOOKUP($B2295,weights!$A$2:$R$6,13)*F2295)+VLOOKUP($B2295,weights!$A$2:$R$6,18)*EXP(VLOOKUP($B2295,weights!$A$2:$R$6,14)*G2295))</f>
        <v>4.0142960119798774</v>
      </c>
    </row>
    <row r="2296" spans="1:8" ht="12.75" x14ac:dyDescent="0.2">
      <c r="A2296">
        <f t="shared" si="0"/>
        <v>92</v>
      </c>
      <c r="B2296" t="str">
        <f t="shared" ref="B2296:C2296" si="2270">B2271</f>
        <v>store</v>
      </c>
      <c r="C2296">
        <f t="shared" si="2270"/>
        <v>4</v>
      </c>
      <c r="D2296">
        <f ca="1">OFFSET(walk!$A$2:$Y$402,TRUNC((ROW()-ROW($D$2))/COLUMNS(walk!$A$2:$Y$402)),MOD(ROW()-ROW($D$2),COLUMNS(walk!$A$2:$Y$402)),1,1)</f>
        <v>12</v>
      </c>
      <c r="E2296">
        <f ca="1">OFFSET(bike!$A$2:$Y$402,TRUNC((ROW()-ROW($E$2))/COLUMNS(bike!$A$2:$Y$402)),MOD(ROW()-ROW($E$2),COLUMNS(bike!$A$2:$Y$402)),1,1)</f>
        <v>3</v>
      </c>
      <c r="F2296">
        <f ca="1">OFFSET(transit!$A$2:$Y$402,TRUNC((ROW()-ROW($F$2))/COLUMNS(transit!$A$2:$Y$402)),MOD(ROW()-ROW($F$2),COLUMNS(transit!$A$2:$Y$402)),1,1)</f>
        <v>12</v>
      </c>
      <c r="G2296">
        <f ca="1">OFFSET(drive!$A$2:$Y$402,TRUNC((ROW()-ROW($G$2))/COLUMNS(drive!$A$2:$Y$402)),MOD(ROW()-ROW($G$2),COLUMNS(drive!$A$2:$Y$402)),1,1)</f>
        <v>3</v>
      </c>
      <c r="H2296" s="5">
        <f ca="1">(VLOOKUP($B2296,weights!$A$2:$R$6,4))*VLOOKUP($B2296,weights!$A$2:$R$6,6)^C2296*(VLOOKUP($B2296,weights!$A$2:$R$6,15)*EXP(VLOOKUP($B2296,weights!$A$2:$R$6,11)*D2296)+VLOOKUP($B2296,weights!$A$2:$R$6,16)*EXP(VLOOKUP($B2296,weights!$A$2:$R$6,12)*E2296)+VLOOKUP($B2296,weights!$A$2:$R$6,17)*EXP(VLOOKUP($B2296,weights!$A$2:$R$6,13)*F2296)+VLOOKUP($B2296,weights!$A$2:$R$6,18)*EXP(VLOOKUP($B2296,weights!$A$2:$R$6,14)*G2296))</f>
        <v>1.7759730108004328</v>
      </c>
    </row>
    <row r="2297" spans="1:8" ht="12.75" x14ac:dyDescent="0.2">
      <c r="A2297">
        <f t="shared" si="0"/>
        <v>92</v>
      </c>
      <c r="B2297" t="str">
        <f t="shared" ref="B2297:C2297" si="2271">B2272</f>
        <v>pharmacy</v>
      </c>
      <c r="C2297">
        <f t="shared" si="2271"/>
        <v>0</v>
      </c>
      <c r="D2297">
        <f ca="1">OFFSET(walk!$A$2:$Y$402,TRUNC((ROW()-ROW($D$2))/COLUMNS(walk!$A$2:$Y$402)),MOD(ROW()-ROW($D$2),COLUMNS(walk!$A$2:$Y$402)),1,1)</f>
        <v>10</v>
      </c>
      <c r="E2297">
        <f ca="1">OFFSET(bike!$A$2:$Y$402,TRUNC((ROW()-ROW($E$2))/COLUMNS(bike!$A$2:$Y$402)),MOD(ROW()-ROW($E$2),COLUMNS(bike!$A$2:$Y$402)),1,1)</f>
        <v>4</v>
      </c>
      <c r="F2297">
        <f ca="1">OFFSET(transit!$A$2:$Y$402,TRUNC((ROW()-ROW($F$2))/COLUMNS(transit!$A$2:$Y$402)),MOD(ROW()-ROW($F$2),COLUMNS(transit!$A$2:$Y$402)),1,1)</f>
        <v>10</v>
      </c>
      <c r="G2297">
        <f ca="1">OFFSET(drive!$A$2:$Y$402,TRUNC((ROW()-ROW($G$2))/COLUMNS(drive!$A$2:$Y$402)),MOD(ROW()-ROW($G$2),COLUMNS(drive!$A$2:$Y$402)),1,1)</f>
        <v>3</v>
      </c>
      <c r="H2297" s="5">
        <f ca="1">(VLOOKUP($B2297,weights!$A$2:$R$6,4))*VLOOKUP($B2297,weights!$A$2:$R$6,6)^C2297*(VLOOKUP($B2297,weights!$A$2:$R$6,15)*EXP(VLOOKUP($B2297,weights!$A$2:$R$6,11)*D2297)+VLOOKUP($B2297,weights!$A$2:$R$6,16)*EXP(VLOOKUP($B2297,weights!$A$2:$R$6,12)*E2297)+VLOOKUP($B2297,weights!$A$2:$R$6,17)*EXP(VLOOKUP($B2297,weights!$A$2:$R$6,13)*F2297)+VLOOKUP($B2297,weights!$A$2:$R$6,18)*EXP(VLOOKUP($B2297,weights!$A$2:$R$6,14)*G2297))</f>
        <v>5.6498302954485142</v>
      </c>
    </row>
    <row r="2298" spans="1:8" ht="12.75" x14ac:dyDescent="0.2">
      <c r="A2298">
        <f t="shared" si="0"/>
        <v>92</v>
      </c>
      <c r="B2298" t="str">
        <f t="shared" ref="B2298:C2298" si="2272">B2273</f>
        <v>pharmacy</v>
      </c>
      <c r="C2298">
        <f t="shared" si="2272"/>
        <v>1</v>
      </c>
      <c r="D2298">
        <f ca="1">OFFSET(walk!$A$2:$Y$402,TRUNC((ROW()-ROW($D$2))/COLUMNS(walk!$A$2:$Y$402)),MOD(ROW()-ROW($D$2),COLUMNS(walk!$A$2:$Y$402)),1,1)</f>
        <v>10</v>
      </c>
      <c r="E2298">
        <f ca="1">OFFSET(bike!$A$2:$Y$402,TRUNC((ROW()-ROW($E$2))/COLUMNS(bike!$A$2:$Y$402)),MOD(ROW()-ROW($E$2),COLUMNS(bike!$A$2:$Y$402)),1,1)</f>
        <v>4</v>
      </c>
      <c r="F2298">
        <f ca="1">OFFSET(transit!$A$2:$Y$402,TRUNC((ROW()-ROW($F$2))/COLUMNS(transit!$A$2:$Y$402)),MOD(ROW()-ROW($F$2),COLUMNS(transit!$A$2:$Y$402)),1,1)</f>
        <v>10</v>
      </c>
      <c r="G2298">
        <f ca="1">OFFSET(drive!$A$2:$Y$402,TRUNC((ROW()-ROW($G$2))/COLUMNS(drive!$A$2:$Y$402)),MOD(ROW()-ROW($G$2),COLUMNS(drive!$A$2:$Y$402)),1,1)</f>
        <v>3</v>
      </c>
      <c r="H2298" s="5">
        <f ca="1">(VLOOKUP($B2298,weights!$A$2:$R$6,4))*VLOOKUP($B2298,weights!$A$2:$R$6,6)^C2298*(VLOOKUP($B2298,weights!$A$2:$R$6,15)*EXP(VLOOKUP($B2298,weights!$A$2:$R$6,11)*D2298)+VLOOKUP($B2298,weights!$A$2:$R$6,16)*EXP(VLOOKUP($B2298,weights!$A$2:$R$6,12)*E2298)+VLOOKUP($B2298,weights!$A$2:$R$6,17)*EXP(VLOOKUP($B2298,weights!$A$2:$R$6,13)*F2298)+VLOOKUP($B2298,weights!$A$2:$R$6,18)*EXP(VLOOKUP($B2298,weights!$A$2:$R$6,14)*G2298))</f>
        <v>2.7202886607715069</v>
      </c>
    </row>
    <row r="2299" spans="1:8" ht="12.75" x14ac:dyDescent="0.2">
      <c r="A2299">
        <f t="shared" si="0"/>
        <v>92</v>
      </c>
      <c r="B2299" t="str">
        <f t="shared" ref="B2299:C2299" si="2273">B2274</f>
        <v>pharmacy</v>
      </c>
      <c r="C2299">
        <f t="shared" si="2273"/>
        <v>2</v>
      </c>
      <c r="D2299">
        <f ca="1">OFFSET(walk!$A$2:$Y$402,TRUNC((ROW()-ROW($D$2))/COLUMNS(walk!$A$2:$Y$402)),MOD(ROW()-ROW($D$2),COLUMNS(walk!$A$2:$Y$402)),1,1)</f>
        <v>15</v>
      </c>
      <c r="E2299">
        <f ca="1">OFFSET(bike!$A$2:$Y$402,TRUNC((ROW()-ROW($E$2))/COLUMNS(bike!$A$2:$Y$402)),MOD(ROW()-ROW($E$2),COLUMNS(bike!$A$2:$Y$402)),1,1)</f>
        <v>4</v>
      </c>
      <c r="F2299">
        <f ca="1">OFFSET(transit!$A$2:$Y$402,TRUNC((ROW()-ROW($F$2))/COLUMNS(transit!$A$2:$Y$402)),MOD(ROW()-ROW($F$2),COLUMNS(transit!$A$2:$Y$402)),1,1)</f>
        <v>15</v>
      </c>
      <c r="G2299">
        <f ca="1">OFFSET(drive!$A$2:$Y$402,TRUNC((ROW()-ROW($G$2))/COLUMNS(drive!$A$2:$Y$402)),MOD(ROW()-ROW($G$2),COLUMNS(drive!$A$2:$Y$402)),1,1)</f>
        <v>3</v>
      </c>
      <c r="H2299" s="5">
        <f ca="1">(VLOOKUP($B2299,weights!$A$2:$R$6,4))*VLOOKUP($B2299,weights!$A$2:$R$6,6)^C2299*(VLOOKUP($B2299,weights!$A$2:$R$6,15)*EXP(VLOOKUP($B2299,weights!$A$2:$R$6,11)*D2299)+VLOOKUP($B2299,weights!$A$2:$R$6,16)*EXP(VLOOKUP($B2299,weights!$A$2:$R$6,12)*E2299)+VLOOKUP($B2299,weights!$A$2:$R$6,17)*EXP(VLOOKUP($B2299,weights!$A$2:$R$6,13)*F2299)+VLOOKUP($B2299,weights!$A$2:$R$6,18)*EXP(VLOOKUP($B2299,weights!$A$2:$R$6,14)*G2299))</f>
        <v>1.1414435577420159</v>
      </c>
    </row>
    <row r="2300" spans="1:8" ht="12.75" x14ac:dyDescent="0.2">
      <c r="A2300">
        <f t="shared" si="0"/>
        <v>92</v>
      </c>
      <c r="B2300" t="str">
        <f t="shared" ref="B2300:C2300" si="2274">B2275</f>
        <v>bank</v>
      </c>
      <c r="C2300">
        <f t="shared" si="2274"/>
        <v>0</v>
      </c>
      <c r="D2300">
        <f ca="1">OFFSET(walk!$A$2:$Y$402,TRUNC((ROW()-ROW($D$2))/COLUMNS(walk!$A$2:$Y$402)),MOD(ROW()-ROW($D$2),COLUMNS(walk!$A$2:$Y$402)),1,1)</f>
        <v>22</v>
      </c>
      <c r="E2300">
        <f ca="1">OFFSET(bike!$A$2:$Y$402,TRUNC((ROW()-ROW($E$2))/COLUMNS(bike!$A$2:$Y$402)),MOD(ROW()-ROW($E$2),COLUMNS(bike!$A$2:$Y$402)),1,1)</f>
        <v>7</v>
      </c>
      <c r="F2300">
        <f ca="1">OFFSET(transit!$A$2:$Y$402,TRUNC((ROW()-ROW($F$2))/COLUMNS(transit!$A$2:$Y$402)),MOD(ROW()-ROW($F$2),COLUMNS(transit!$A$2:$Y$402)),1,1)</f>
        <v>15</v>
      </c>
      <c r="G2300">
        <f ca="1">OFFSET(drive!$A$2:$Y$402,TRUNC((ROW()-ROW($G$2))/COLUMNS(drive!$A$2:$Y$402)),MOD(ROW()-ROW($G$2),COLUMNS(drive!$A$2:$Y$402)),1,1)</f>
        <v>6</v>
      </c>
      <c r="H2300" s="5">
        <f ca="1">(VLOOKUP($B2300,weights!$A$2:$R$6,4))*VLOOKUP($B2300,weights!$A$2:$R$6,6)^C2300*(VLOOKUP($B2300,weights!$A$2:$R$6,15)*EXP(VLOOKUP($B2300,weights!$A$2:$R$6,11)*D2300)+VLOOKUP($B2300,weights!$A$2:$R$6,16)*EXP(VLOOKUP($B2300,weights!$A$2:$R$6,12)*E2300)+VLOOKUP($B2300,weights!$A$2:$R$6,17)*EXP(VLOOKUP($B2300,weights!$A$2:$R$6,13)*F2300)+VLOOKUP($B2300,weights!$A$2:$R$6,18)*EXP(VLOOKUP($B2300,weights!$A$2:$R$6,14)*G2300))</f>
        <v>2.7093659430232169</v>
      </c>
    </row>
    <row r="2301" spans="1:8" ht="12.75" x14ac:dyDescent="0.2">
      <c r="A2301">
        <f t="shared" si="0"/>
        <v>92</v>
      </c>
      <c r="B2301" t="str">
        <f t="shared" ref="B2301:C2301" si="2275">B2276</f>
        <v>bank</v>
      </c>
      <c r="C2301">
        <f t="shared" si="2275"/>
        <v>1</v>
      </c>
      <c r="D2301">
        <f ca="1">OFFSET(walk!$A$2:$Y$402,TRUNC((ROW()-ROW($D$2))/COLUMNS(walk!$A$2:$Y$402)),MOD(ROW()-ROW($D$2),COLUMNS(walk!$A$2:$Y$402)),1,1)</f>
        <v>45</v>
      </c>
      <c r="E2301">
        <f ca="1">OFFSET(bike!$A$2:$Y$402,TRUNC((ROW()-ROW($E$2))/COLUMNS(bike!$A$2:$Y$402)),MOD(ROW()-ROW($E$2),COLUMNS(bike!$A$2:$Y$402)),1,1)</f>
        <v>14</v>
      </c>
      <c r="F2301">
        <f ca="1">OFFSET(transit!$A$2:$Y$402,TRUNC((ROW()-ROW($F$2))/COLUMNS(transit!$A$2:$Y$402)),MOD(ROW()-ROW($F$2),COLUMNS(transit!$A$2:$Y$402)),1,1)</f>
        <v>37</v>
      </c>
      <c r="G2301">
        <f ca="1">OFFSET(drive!$A$2:$Y$402,TRUNC((ROW()-ROW($G$2))/COLUMNS(drive!$A$2:$Y$402)),MOD(ROW()-ROW($G$2),COLUMNS(drive!$A$2:$Y$402)),1,1)</f>
        <v>8</v>
      </c>
      <c r="H2301" s="5">
        <f ca="1">(VLOOKUP($B2301,weights!$A$2:$R$6,4))*VLOOKUP($B2301,weights!$A$2:$R$6,6)^C2301*(VLOOKUP($B2301,weights!$A$2:$R$6,15)*EXP(VLOOKUP($B2301,weights!$A$2:$R$6,11)*D2301)+VLOOKUP($B2301,weights!$A$2:$R$6,16)*EXP(VLOOKUP($B2301,weights!$A$2:$R$6,12)*E2301)+VLOOKUP($B2301,weights!$A$2:$R$6,17)*EXP(VLOOKUP($B2301,weights!$A$2:$R$6,13)*F2301)+VLOOKUP($B2301,weights!$A$2:$R$6,18)*EXP(VLOOKUP($B2301,weights!$A$2:$R$6,14)*G2301))</f>
        <v>0.43765332053056688</v>
      </c>
    </row>
    <row r="2302" spans="1:8" ht="12.75" x14ac:dyDescent="0.2">
      <c r="A2302">
        <f t="shared" si="0"/>
        <v>93</v>
      </c>
      <c r="B2302" t="str">
        <f t="shared" ref="B2302:C2302" si="2276">B2277</f>
        <v>restaurant</v>
      </c>
      <c r="C2302">
        <f t="shared" si="2276"/>
        <v>0</v>
      </c>
      <c r="D2302">
        <f ca="1">OFFSET(walk!$A$2:$Y$402,TRUNC((ROW()-ROW($D$2))/COLUMNS(walk!$A$2:$Y$402)),MOD(ROW()-ROW($D$2),COLUMNS(walk!$A$2:$Y$402)),1,1)</f>
        <v>8</v>
      </c>
      <c r="E2302">
        <f ca="1">OFFSET(bike!$A$2:$Y$402,TRUNC((ROW()-ROW($E$2))/COLUMNS(bike!$A$2:$Y$402)),MOD(ROW()-ROW($E$2),COLUMNS(bike!$A$2:$Y$402)),1,1)</f>
        <v>2</v>
      </c>
      <c r="F2302">
        <f ca="1">OFFSET(transit!$A$2:$Y$402,TRUNC((ROW()-ROW($F$2))/COLUMNS(transit!$A$2:$Y$402)),MOD(ROW()-ROW($F$2),COLUMNS(transit!$A$2:$Y$402)),1,1)</f>
        <v>7</v>
      </c>
      <c r="G2302">
        <f ca="1">OFFSET(drive!$A$2:$Y$402,TRUNC((ROW()-ROW($G$2))/COLUMNS(drive!$A$2:$Y$402)),MOD(ROW()-ROW($G$2),COLUMNS(drive!$A$2:$Y$402)),1,1)</f>
        <v>2</v>
      </c>
      <c r="H2302" s="5">
        <f ca="1">(VLOOKUP($B2302,weights!$A$2:$R$6,4))*VLOOKUP($B2302,weights!$A$2:$R$6,6)^C2302*(VLOOKUP($B2302,weights!$A$2:$R$6,15)*EXP(VLOOKUP($B2302,weights!$A$2:$R$6,11)*D2302)+VLOOKUP($B2302,weights!$A$2:$R$6,16)*EXP(VLOOKUP($B2302,weights!$A$2:$R$6,12)*E2302)+VLOOKUP($B2302,weights!$A$2:$R$6,17)*EXP(VLOOKUP($B2302,weights!$A$2:$R$6,13)*F2302)+VLOOKUP($B2302,weights!$A$2:$R$6,18)*EXP(VLOOKUP($B2302,weights!$A$2:$R$6,14)*G2302))</f>
        <v>31.176590690563376</v>
      </c>
    </row>
    <row r="2303" spans="1:8" ht="12.75" x14ac:dyDescent="0.2">
      <c r="A2303">
        <f t="shared" si="0"/>
        <v>93</v>
      </c>
      <c r="B2303" t="str">
        <f t="shared" ref="B2303:C2303" si="2277">B2278</f>
        <v>restaurant</v>
      </c>
      <c r="C2303">
        <f t="shared" si="2277"/>
        <v>1</v>
      </c>
      <c r="D2303">
        <f ca="1">OFFSET(walk!$A$2:$Y$402,TRUNC((ROW()-ROW($D$2))/COLUMNS(walk!$A$2:$Y$402)),MOD(ROW()-ROW($D$2),COLUMNS(walk!$A$2:$Y$402)),1,1)</f>
        <v>8</v>
      </c>
      <c r="E2303">
        <f ca="1">OFFSET(bike!$A$2:$Y$402,TRUNC((ROW()-ROW($E$2))/COLUMNS(bike!$A$2:$Y$402)),MOD(ROW()-ROW($E$2),COLUMNS(bike!$A$2:$Y$402)),1,1)</f>
        <v>2</v>
      </c>
      <c r="F2303">
        <f ca="1">OFFSET(transit!$A$2:$Y$402,TRUNC((ROW()-ROW($F$2))/COLUMNS(transit!$A$2:$Y$402)),MOD(ROW()-ROW($F$2),COLUMNS(transit!$A$2:$Y$402)),1,1)</f>
        <v>8</v>
      </c>
      <c r="G2303">
        <f ca="1">OFFSET(drive!$A$2:$Y$402,TRUNC((ROW()-ROW($G$2))/COLUMNS(drive!$A$2:$Y$402)),MOD(ROW()-ROW($G$2),COLUMNS(drive!$A$2:$Y$402)),1,1)</f>
        <v>2</v>
      </c>
      <c r="H2303" s="5">
        <f ca="1">(VLOOKUP($B2303,weights!$A$2:$R$6,4))*VLOOKUP($B2303,weights!$A$2:$R$6,6)^C2303*(VLOOKUP($B2303,weights!$A$2:$R$6,15)*EXP(VLOOKUP($B2303,weights!$A$2:$R$6,11)*D2303)+VLOOKUP($B2303,weights!$A$2:$R$6,16)*EXP(VLOOKUP($B2303,weights!$A$2:$R$6,12)*E2303)+VLOOKUP($B2303,weights!$A$2:$R$6,17)*EXP(VLOOKUP($B2303,weights!$A$2:$R$6,13)*F2303)+VLOOKUP($B2303,weights!$A$2:$R$6,18)*EXP(VLOOKUP($B2303,weights!$A$2:$R$6,14)*G2303))</f>
        <v>27.228613927368908</v>
      </c>
    </row>
    <row r="2304" spans="1:8" ht="12.75" x14ac:dyDescent="0.2">
      <c r="A2304">
        <f t="shared" si="0"/>
        <v>93</v>
      </c>
      <c r="B2304" t="str">
        <f t="shared" ref="B2304:C2304" si="2278">B2279</f>
        <v>restaurant</v>
      </c>
      <c r="C2304">
        <f t="shared" si="2278"/>
        <v>2</v>
      </c>
      <c r="D2304">
        <f ca="1">OFFSET(walk!$A$2:$Y$402,TRUNC((ROW()-ROW($D$2))/COLUMNS(walk!$A$2:$Y$402)),MOD(ROW()-ROW($D$2),COLUMNS(walk!$A$2:$Y$402)),1,1)</f>
        <v>8</v>
      </c>
      <c r="E2304">
        <f ca="1">OFFSET(bike!$A$2:$Y$402,TRUNC((ROW()-ROW($E$2))/COLUMNS(bike!$A$2:$Y$402)),MOD(ROW()-ROW($E$2),COLUMNS(bike!$A$2:$Y$402)),1,1)</f>
        <v>2</v>
      </c>
      <c r="F2304">
        <f ca="1">OFFSET(transit!$A$2:$Y$402,TRUNC((ROW()-ROW($F$2))/COLUMNS(transit!$A$2:$Y$402)),MOD(ROW()-ROW($F$2),COLUMNS(transit!$A$2:$Y$402)),1,1)</f>
        <v>8</v>
      </c>
      <c r="G2304">
        <f ca="1">OFFSET(drive!$A$2:$Y$402,TRUNC((ROW()-ROW($G$2))/COLUMNS(drive!$A$2:$Y$402)),MOD(ROW()-ROW($G$2),COLUMNS(drive!$A$2:$Y$402)),1,1)</f>
        <v>2</v>
      </c>
      <c r="H2304" s="5">
        <f ca="1">(VLOOKUP($B2304,weights!$A$2:$R$6,4))*VLOOKUP($B2304,weights!$A$2:$R$6,6)^C2304*(VLOOKUP($B2304,weights!$A$2:$R$6,15)*EXP(VLOOKUP($B2304,weights!$A$2:$R$6,11)*D2304)+VLOOKUP($B2304,weights!$A$2:$R$6,16)*EXP(VLOOKUP($B2304,weights!$A$2:$R$6,12)*E2304)+VLOOKUP($B2304,weights!$A$2:$R$6,17)*EXP(VLOOKUP($B2304,weights!$A$2:$R$6,13)*F2304)+VLOOKUP($B2304,weights!$A$2:$R$6,18)*EXP(VLOOKUP($B2304,weights!$A$2:$R$6,14)*G2304))</f>
        <v>24.404905816382499</v>
      </c>
    </row>
    <row r="2305" spans="1:8" ht="12.75" x14ac:dyDescent="0.2">
      <c r="A2305">
        <f t="shared" si="0"/>
        <v>93</v>
      </c>
      <c r="B2305" t="str">
        <f t="shared" ref="B2305:C2305" si="2279">B2280</f>
        <v>restaurant</v>
      </c>
      <c r="C2305">
        <f t="shared" si="2279"/>
        <v>3</v>
      </c>
      <c r="D2305">
        <f ca="1">OFFSET(walk!$A$2:$Y$402,TRUNC((ROW()-ROW($D$2))/COLUMNS(walk!$A$2:$Y$402)),MOD(ROW()-ROW($D$2),COLUMNS(walk!$A$2:$Y$402)),1,1)</f>
        <v>9</v>
      </c>
      <c r="E2305">
        <f ca="1">OFFSET(bike!$A$2:$Y$402,TRUNC((ROW()-ROW($E$2))/COLUMNS(bike!$A$2:$Y$402)),MOD(ROW()-ROW($E$2),COLUMNS(bike!$A$2:$Y$402)),1,1)</f>
        <v>3</v>
      </c>
      <c r="F2305">
        <f ca="1">OFFSET(transit!$A$2:$Y$402,TRUNC((ROW()-ROW($F$2))/COLUMNS(transit!$A$2:$Y$402)),MOD(ROW()-ROW($F$2),COLUMNS(transit!$A$2:$Y$402)),1,1)</f>
        <v>8</v>
      </c>
      <c r="G2305">
        <f ca="1">OFFSET(drive!$A$2:$Y$402,TRUNC((ROW()-ROW($G$2))/COLUMNS(drive!$A$2:$Y$402)),MOD(ROW()-ROW($G$2),COLUMNS(drive!$A$2:$Y$402)),1,1)</f>
        <v>3</v>
      </c>
      <c r="H2305" s="5">
        <f ca="1">(VLOOKUP($B2305,weights!$A$2:$R$6,4))*VLOOKUP($B2305,weights!$A$2:$R$6,6)^C2305*(VLOOKUP($B2305,weights!$A$2:$R$6,15)*EXP(VLOOKUP($B2305,weights!$A$2:$R$6,11)*D2305)+VLOOKUP($B2305,weights!$A$2:$R$6,16)*EXP(VLOOKUP($B2305,weights!$A$2:$R$6,12)*E2305)+VLOOKUP($B2305,weights!$A$2:$R$6,17)*EXP(VLOOKUP($B2305,weights!$A$2:$R$6,13)*F2305)+VLOOKUP($B2305,weights!$A$2:$R$6,18)*EXP(VLOOKUP($B2305,weights!$A$2:$R$6,14)*G2305))</f>
        <v>18.586713771215688</v>
      </c>
    </row>
    <row r="2306" spans="1:8" ht="12.75" x14ac:dyDescent="0.2">
      <c r="A2306">
        <f t="shared" si="0"/>
        <v>93</v>
      </c>
      <c r="B2306" t="str">
        <f t="shared" ref="B2306:C2306" si="2280">B2281</f>
        <v>restaurant</v>
      </c>
      <c r="C2306">
        <f t="shared" si="2280"/>
        <v>4</v>
      </c>
      <c r="D2306">
        <f ca="1">OFFSET(walk!$A$2:$Y$402,TRUNC((ROW()-ROW($D$2))/COLUMNS(walk!$A$2:$Y$402)),MOD(ROW()-ROW($D$2),COLUMNS(walk!$A$2:$Y$402)),1,1)</f>
        <v>11</v>
      </c>
      <c r="E2306">
        <f ca="1">OFFSET(bike!$A$2:$Y$402,TRUNC((ROW()-ROW($E$2))/COLUMNS(bike!$A$2:$Y$402)),MOD(ROW()-ROW($E$2),COLUMNS(bike!$A$2:$Y$402)),1,1)</f>
        <v>3</v>
      </c>
      <c r="F2306">
        <f ca="1">OFFSET(transit!$A$2:$Y$402,TRUNC((ROW()-ROW($F$2))/COLUMNS(transit!$A$2:$Y$402)),MOD(ROW()-ROW($F$2),COLUMNS(transit!$A$2:$Y$402)),1,1)</f>
        <v>8</v>
      </c>
      <c r="G2306">
        <f ca="1">OFFSET(drive!$A$2:$Y$402,TRUNC((ROW()-ROW($G$2))/COLUMNS(drive!$A$2:$Y$402)),MOD(ROW()-ROW($G$2),COLUMNS(drive!$A$2:$Y$402)),1,1)</f>
        <v>3</v>
      </c>
      <c r="H2306" s="5">
        <f ca="1">(VLOOKUP($B2306,weights!$A$2:$R$6,4))*VLOOKUP($B2306,weights!$A$2:$R$6,6)^C2306*(VLOOKUP($B2306,weights!$A$2:$R$6,15)*EXP(VLOOKUP($B2306,weights!$A$2:$R$6,11)*D2306)+VLOOKUP($B2306,weights!$A$2:$R$6,16)*EXP(VLOOKUP($B2306,weights!$A$2:$R$6,12)*E2306)+VLOOKUP($B2306,weights!$A$2:$R$6,17)*EXP(VLOOKUP($B2306,weights!$A$2:$R$6,13)*F2306)+VLOOKUP($B2306,weights!$A$2:$R$6,18)*EXP(VLOOKUP($B2306,weights!$A$2:$R$6,14)*G2306))</f>
        <v>16.034661032341649</v>
      </c>
    </row>
    <row r="2307" spans="1:8" ht="12.75" x14ac:dyDescent="0.2">
      <c r="A2307">
        <f t="shared" si="0"/>
        <v>93</v>
      </c>
      <c r="B2307" t="str">
        <f t="shared" ref="B2307:C2307" si="2281">B2282</f>
        <v>restaurant</v>
      </c>
      <c r="C2307">
        <f t="shared" si="2281"/>
        <v>5</v>
      </c>
      <c r="D2307">
        <f ca="1">OFFSET(walk!$A$2:$Y$402,TRUNC((ROW()-ROW($D$2))/COLUMNS(walk!$A$2:$Y$402)),MOD(ROW()-ROW($D$2),COLUMNS(walk!$A$2:$Y$402)),1,1)</f>
        <v>12</v>
      </c>
      <c r="E2307">
        <f ca="1">OFFSET(bike!$A$2:$Y$402,TRUNC((ROW()-ROW($E$2))/COLUMNS(bike!$A$2:$Y$402)),MOD(ROW()-ROW($E$2),COLUMNS(bike!$A$2:$Y$402)),1,1)</f>
        <v>4</v>
      </c>
      <c r="F2307">
        <f ca="1">OFFSET(transit!$A$2:$Y$402,TRUNC((ROW()-ROW($F$2))/COLUMNS(transit!$A$2:$Y$402)),MOD(ROW()-ROW($F$2),COLUMNS(transit!$A$2:$Y$402)),1,1)</f>
        <v>10</v>
      </c>
      <c r="G2307">
        <f ca="1">OFFSET(drive!$A$2:$Y$402,TRUNC((ROW()-ROW($G$2))/COLUMNS(drive!$A$2:$Y$402)),MOD(ROW()-ROW($G$2),COLUMNS(drive!$A$2:$Y$402)),1,1)</f>
        <v>3</v>
      </c>
      <c r="H2307" s="5">
        <f ca="1">(VLOOKUP($B2307,weights!$A$2:$R$6,4))*VLOOKUP($B2307,weights!$A$2:$R$6,6)^C2307*(VLOOKUP($B2307,weights!$A$2:$R$6,15)*EXP(VLOOKUP($B2307,weights!$A$2:$R$6,11)*D2307)+VLOOKUP($B2307,weights!$A$2:$R$6,16)*EXP(VLOOKUP($B2307,weights!$A$2:$R$6,12)*E2307)+VLOOKUP($B2307,weights!$A$2:$R$6,17)*EXP(VLOOKUP($B2307,weights!$A$2:$R$6,13)*F2307)+VLOOKUP($B2307,weights!$A$2:$R$6,18)*EXP(VLOOKUP($B2307,weights!$A$2:$R$6,14)*G2307))</f>
        <v>12.483113671383013</v>
      </c>
    </row>
    <row r="2308" spans="1:8" ht="12.75" x14ac:dyDescent="0.2">
      <c r="A2308">
        <f t="shared" si="0"/>
        <v>93</v>
      </c>
      <c r="B2308" t="str">
        <f t="shared" ref="B2308:C2308" si="2282">B2283</f>
        <v>restaurant</v>
      </c>
      <c r="C2308">
        <f t="shared" si="2282"/>
        <v>6</v>
      </c>
      <c r="D2308">
        <f ca="1">OFFSET(walk!$A$2:$Y$402,TRUNC((ROW()-ROW($D$2))/COLUMNS(walk!$A$2:$Y$402)),MOD(ROW()-ROW($D$2),COLUMNS(walk!$A$2:$Y$402)),1,1)</f>
        <v>12</v>
      </c>
      <c r="E2308">
        <f ca="1">OFFSET(bike!$A$2:$Y$402,TRUNC((ROW()-ROW($E$2))/COLUMNS(bike!$A$2:$Y$402)),MOD(ROW()-ROW($E$2),COLUMNS(bike!$A$2:$Y$402)),1,1)</f>
        <v>4</v>
      </c>
      <c r="F2308">
        <f ca="1">OFFSET(transit!$A$2:$Y$402,TRUNC((ROW()-ROW($F$2))/COLUMNS(transit!$A$2:$Y$402)),MOD(ROW()-ROW($F$2),COLUMNS(transit!$A$2:$Y$402)),1,1)</f>
        <v>10</v>
      </c>
      <c r="G2308">
        <f ca="1">OFFSET(drive!$A$2:$Y$402,TRUNC((ROW()-ROW($G$2))/COLUMNS(drive!$A$2:$Y$402)),MOD(ROW()-ROW($G$2),COLUMNS(drive!$A$2:$Y$402)),1,1)</f>
        <v>4</v>
      </c>
      <c r="H2308" s="5">
        <f ca="1">(VLOOKUP($B2308,weights!$A$2:$R$6,4))*VLOOKUP($B2308,weights!$A$2:$R$6,6)^C2308*(VLOOKUP($B2308,weights!$A$2:$R$6,15)*EXP(VLOOKUP($B2308,weights!$A$2:$R$6,11)*D2308)+VLOOKUP($B2308,weights!$A$2:$R$6,16)*EXP(VLOOKUP($B2308,weights!$A$2:$R$6,12)*E2308)+VLOOKUP($B2308,weights!$A$2:$R$6,17)*EXP(VLOOKUP($B2308,weights!$A$2:$R$6,13)*F2308)+VLOOKUP($B2308,weights!$A$2:$R$6,18)*EXP(VLOOKUP($B2308,weights!$A$2:$R$6,14)*G2308))</f>
        <v>10.393611669483832</v>
      </c>
    </row>
    <row r="2309" spans="1:8" ht="12.75" x14ac:dyDescent="0.2">
      <c r="A2309">
        <f t="shared" si="0"/>
        <v>93</v>
      </c>
      <c r="B2309" t="str">
        <f t="shared" ref="B2309:C2309" si="2283">B2284</f>
        <v>restaurant</v>
      </c>
      <c r="C2309">
        <f t="shared" si="2283"/>
        <v>7</v>
      </c>
      <c r="D2309">
        <f ca="1">OFFSET(walk!$A$2:$Y$402,TRUNC((ROW()-ROW($D$2))/COLUMNS(walk!$A$2:$Y$402)),MOD(ROW()-ROW($D$2),COLUMNS(walk!$A$2:$Y$402)),1,1)</f>
        <v>13</v>
      </c>
      <c r="E2309">
        <f ca="1">OFFSET(bike!$A$2:$Y$402,TRUNC((ROW()-ROW($E$2))/COLUMNS(bike!$A$2:$Y$402)),MOD(ROW()-ROW($E$2),COLUMNS(bike!$A$2:$Y$402)),1,1)</f>
        <v>4</v>
      </c>
      <c r="F2309">
        <f ca="1">OFFSET(transit!$A$2:$Y$402,TRUNC((ROW()-ROW($F$2))/COLUMNS(transit!$A$2:$Y$402)),MOD(ROW()-ROW($F$2),COLUMNS(transit!$A$2:$Y$402)),1,1)</f>
        <v>10</v>
      </c>
      <c r="G2309">
        <f ca="1">OFFSET(drive!$A$2:$Y$402,TRUNC((ROW()-ROW($G$2))/COLUMNS(drive!$A$2:$Y$402)),MOD(ROW()-ROW($G$2),COLUMNS(drive!$A$2:$Y$402)),1,1)</f>
        <v>4</v>
      </c>
      <c r="H2309" s="5">
        <f ca="1">(VLOOKUP($B2309,weights!$A$2:$R$6,4))*VLOOKUP($B2309,weights!$A$2:$R$6,6)^C2309*(VLOOKUP($B2309,weights!$A$2:$R$6,15)*EXP(VLOOKUP($B2309,weights!$A$2:$R$6,11)*D2309)+VLOOKUP($B2309,weights!$A$2:$R$6,16)*EXP(VLOOKUP($B2309,weights!$A$2:$R$6,12)*E2309)+VLOOKUP($B2309,weights!$A$2:$R$6,17)*EXP(VLOOKUP($B2309,weights!$A$2:$R$6,13)*F2309)+VLOOKUP($B2309,weights!$A$2:$R$6,18)*EXP(VLOOKUP($B2309,weights!$A$2:$R$6,14)*G2309))</f>
        <v>9.1891026022377726</v>
      </c>
    </row>
    <row r="2310" spans="1:8" ht="12.75" x14ac:dyDescent="0.2">
      <c r="A2310">
        <f t="shared" si="0"/>
        <v>93</v>
      </c>
      <c r="B2310" t="str">
        <f t="shared" ref="B2310:C2310" si="2284">B2285</f>
        <v>restaurant</v>
      </c>
      <c r="C2310">
        <f t="shared" si="2284"/>
        <v>8</v>
      </c>
      <c r="D2310">
        <f ca="1">OFFSET(walk!$A$2:$Y$402,TRUNC((ROW()-ROW($D$2))/COLUMNS(walk!$A$2:$Y$402)),MOD(ROW()-ROW($D$2),COLUMNS(walk!$A$2:$Y$402)),1,1)</f>
        <v>13</v>
      </c>
      <c r="E2310">
        <f ca="1">OFFSET(bike!$A$2:$Y$402,TRUNC((ROW()-ROW($E$2))/COLUMNS(bike!$A$2:$Y$402)),MOD(ROW()-ROW($E$2),COLUMNS(bike!$A$2:$Y$402)),1,1)</f>
        <v>4</v>
      </c>
      <c r="F2310">
        <f ca="1">OFFSET(transit!$A$2:$Y$402,TRUNC((ROW()-ROW($F$2))/COLUMNS(transit!$A$2:$Y$402)),MOD(ROW()-ROW($F$2),COLUMNS(transit!$A$2:$Y$402)),1,1)</f>
        <v>10</v>
      </c>
      <c r="G2310">
        <f ca="1">OFFSET(drive!$A$2:$Y$402,TRUNC((ROW()-ROW($G$2))/COLUMNS(drive!$A$2:$Y$402)),MOD(ROW()-ROW($G$2),COLUMNS(drive!$A$2:$Y$402)),1,1)</f>
        <v>4</v>
      </c>
      <c r="H2310" s="5">
        <f ca="1">(VLOOKUP($B2310,weights!$A$2:$R$6,4))*VLOOKUP($B2310,weights!$A$2:$R$6,6)^C2310*(VLOOKUP($B2310,weights!$A$2:$R$6,15)*EXP(VLOOKUP($B2310,weights!$A$2:$R$6,11)*D2310)+VLOOKUP($B2310,weights!$A$2:$R$6,16)*EXP(VLOOKUP($B2310,weights!$A$2:$R$6,12)*E2310)+VLOOKUP($B2310,weights!$A$2:$R$6,17)*EXP(VLOOKUP($B2310,weights!$A$2:$R$6,13)*F2310)+VLOOKUP($B2310,weights!$A$2:$R$6,18)*EXP(VLOOKUP($B2310,weights!$A$2:$R$6,14)*G2310))</f>
        <v>8.2361586286723742</v>
      </c>
    </row>
    <row r="2311" spans="1:8" ht="12.75" x14ac:dyDescent="0.2">
      <c r="A2311">
        <f t="shared" si="0"/>
        <v>93</v>
      </c>
      <c r="B2311" t="str">
        <f t="shared" ref="B2311:C2311" si="2285">B2286</f>
        <v>restaurant</v>
      </c>
      <c r="C2311">
        <f t="shared" si="2285"/>
        <v>9</v>
      </c>
      <c r="D2311">
        <f ca="1">OFFSET(walk!$A$2:$Y$402,TRUNC((ROW()-ROW($D$2))/COLUMNS(walk!$A$2:$Y$402)),MOD(ROW()-ROW($D$2),COLUMNS(walk!$A$2:$Y$402)),1,1)</f>
        <v>14</v>
      </c>
      <c r="E2311">
        <f ca="1">OFFSET(bike!$A$2:$Y$402,TRUNC((ROW()-ROW($E$2))/COLUMNS(bike!$A$2:$Y$402)),MOD(ROW()-ROW($E$2),COLUMNS(bike!$A$2:$Y$402)),1,1)</f>
        <v>4</v>
      </c>
      <c r="F2311">
        <f ca="1">OFFSET(transit!$A$2:$Y$402,TRUNC((ROW()-ROW($F$2))/COLUMNS(transit!$A$2:$Y$402)),MOD(ROW()-ROW($F$2),COLUMNS(transit!$A$2:$Y$402)),1,1)</f>
        <v>13</v>
      </c>
      <c r="G2311">
        <f ca="1">OFFSET(drive!$A$2:$Y$402,TRUNC((ROW()-ROW($G$2))/COLUMNS(drive!$A$2:$Y$402)),MOD(ROW()-ROW($G$2),COLUMNS(drive!$A$2:$Y$402)),1,1)</f>
        <v>4</v>
      </c>
      <c r="H2311" s="5">
        <f ca="1">(VLOOKUP($B2311,weights!$A$2:$R$6,4))*VLOOKUP($B2311,weights!$A$2:$R$6,6)^C2311*(VLOOKUP($B2311,weights!$A$2:$R$6,15)*EXP(VLOOKUP($B2311,weights!$A$2:$R$6,11)*D2311)+VLOOKUP($B2311,weights!$A$2:$R$6,16)*EXP(VLOOKUP($B2311,weights!$A$2:$R$6,12)*E2311)+VLOOKUP($B2311,weights!$A$2:$R$6,17)*EXP(VLOOKUP($B2311,weights!$A$2:$R$6,13)*F2311)+VLOOKUP($B2311,weights!$A$2:$R$6,18)*EXP(VLOOKUP($B2311,weights!$A$2:$R$6,14)*G2311))</f>
        <v>6.8137796153545818</v>
      </c>
    </row>
    <row r="2312" spans="1:8" ht="12.75" x14ac:dyDescent="0.2">
      <c r="A2312">
        <f t="shared" si="0"/>
        <v>93</v>
      </c>
      <c r="B2312" t="str">
        <f t="shared" ref="B2312:C2312" si="2286">B2287</f>
        <v>supermarket</v>
      </c>
      <c r="C2312">
        <f t="shared" si="2286"/>
        <v>0</v>
      </c>
      <c r="D2312">
        <f ca="1">OFFSET(walk!$A$2:$Y$402,TRUNC((ROW()-ROW($D$2))/COLUMNS(walk!$A$2:$Y$402)),MOD(ROW()-ROW($D$2),COLUMNS(walk!$A$2:$Y$402)),1,1)</f>
        <v>35</v>
      </c>
      <c r="E2312">
        <f ca="1">OFFSET(bike!$A$2:$Y$402,TRUNC((ROW()-ROW($E$2))/COLUMNS(bike!$A$2:$Y$402)),MOD(ROW()-ROW($E$2),COLUMNS(bike!$A$2:$Y$402)),1,1)</f>
        <v>14</v>
      </c>
      <c r="F2312">
        <f ca="1">OFFSET(transit!$A$2:$Y$402,TRUNC((ROW()-ROW($F$2))/COLUMNS(transit!$A$2:$Y$402)),MOD(ROW()-ROW($F$2),COLUMNS(transit!$A$2:$Y$402)),1,1)</f>
        <v>21</v>
      </c>
      <c r="G2312">
        <f ca="1">OFFSET(drive!$A$2:$Y$402,TRUNC((ROW()-ROW($G$2))/COLUMNS(drive!$A$2:$Y$402)),MOD(ROW()-ROW($G$2),COLUMNS(drive!$A$2:$Y$402)),1,1)</f>
        <v>8</v>
      </c>
      <c r="H2312" s="5">
        <f ca="1">(VLOOKUP($B2312,weights!$A$2:$R$6,4))*VLOOKUP($B2312,weights!$A$2:$R$6,6)^C2312*(VLOOKUP($B2312,weights!$A$2:$R$6,15)*EXP(VLOOKUP($B2312,weights!$A$2:$R$6,11)*D2312)+VLOOKUP($B2312,weights!$A$2:$R$6,16)*EXP(VLOOKUP($B2312,weights!$A$2:$R$6,12)*E2312)+VLOOKUP($B2312,weights!$A$2:$R$6,17)*EXP(VLOOKUP($B2312,weights!$A$2:$R$6,13)*F2312)+VLOOKUP($B2312,weights!$A$2:$R$6,18)*EXP(VLOOKUP($B2312,weights!$A$2:$R$6,14)*G2312))</f>
        <v>3.5542584949129106</v>
      </c>
    </row>
    <row r="2313" spans="1:8" ht="12.75" x14ac:dyDescent="0.2">
      <c r="A2313">
        <f t="shared" si="0"/>
        <v>93</v>
      </c>
      <c r="B2313" t="str">
        <f t="shared" ref="B2313:C2313" si="2287">B2288</f>
        <v>supermarket</v>
      </c>
      <c r="C2313">
        <f t="shared" si="2287"/>
        <v>1</v>
      </c>
      <c r="D2313">
        <f ca="1">OFFSET(walk!$A$2:$Y$402,TRUNC((ROW()-ROW($D$2))/COLUMNS(walk!$A$2:$Y$402)),MOD(ROW()-ROW($D$2),COLUMNS(walk!$A$2:$Y$402)),1,1)</f>
        <v>47</v>
      </c>
      <c r="E2313">
        <f ca="1">OFFSET(bike!$A$2:$Y$402,TRUNC((ROW()-ROW($E$2))/COLUMNS(bike!$A$2:$Y$402)),MOD(ROW()-ROW($E$2),COLUMNS(bike!$A$2:$Y$402)),1,1)</f>
        <v>15</v>
      </c>
      <c r="F2313">
        <f ca="1">OFFSET(transit!$A$2:$Y$402,TRUNC((ROW()-ROW($F$2))/COLUMNS(transit!$A$2:$Y$402)),MOD(ROW()-ROW($F$2),COLUMNS(transit!$A$2:$Y$402)),1,1)</f>
        <v>25</v>
      </c>
      <c r="G2313">
        <f ca="1">OFFSET(drive!$A$2:$Y$402,TRUNC((ROW()-ROW($G$2))/COLUMNS(drive!$A$2:$Y$402)),MOD(ROW()-ROW($G$2),COLUMNS(drive!$A$2:$Y$402)),1,1)</f>
        <v>9</v>
      </c>
      <c r="H2313" s="5">
        <f ca="1">(VLOOKUP($B2313,weights!$A$2:$R$6,4))*VLOOKUP($B2313,weights!$A$2:$R$6,6)^C2313*(VLOOKUP($B2313,weights!$A$2:$R$6,15)*EXP(VLOOKUP($B2313,weights!$A$2:$R$6,11)*D2313)+VLOOKUP($B2313,weights!$A$2:$R$6,16)*EXP(VLOOKUP($B2313,weights!$A$2:$R$6,12)*E2313)+VLOOKUP($B2313,weights!$A$2:$R$6,17)*EXP(VLOOKUP($B2313,weights!$A$2:$R$6,13)*F2313)+VLOOKUP($B2313,weights!$A$2:$R$6,18)*EXP(VLOOKUP($B2313,weights!$A$2:$R$6,14)*G2313))</f>
        <v>1.6509184174807618</v>
      </c>
    </row>
    <row r="2314" spans="1:8" ht="12.75" x14ac:dyDescent="0.2">
      <c r="A2314">
        <f t="shared" si="0"/>
        <v>93</v>
      </c>
      <c r="B2314" t="str">
        <f t="shared" ref="B2314:C2314" si="2288">B2289</f>
        <v>supermarket</v>
      </c>
      <c r="C2314">
        <f t="shared" si="2288"/>
        <v>2</v>
      </c>
      <c r="D2314">
        <f ca="1">OFFSET(walk!$A$2:$Y$402,TRUNC((ROW()-ROW($D$2))/COLUMNS(walk!$A$2:$Y$402)),MOD(ROW()-ROW($D$2),COLUMNS(walk!$A$2:$Y$402)),1,1)</f>
        <v>52</v>
      </c>
      <c r="E2314">
        <f ca="1">OFFSET(bike!$A$2:$Y$402,TRUNC((ROW()-ROW($E$2))/COLUMNS(bike!$A$2:$Y$402)),MOD(ROW()-ROW($E$2),COLUMNS(bike!$A$2:$Y$402)),1,1)</f>
        <v>16</v>
      </c>
      <c r="F2314">
        <f ca="1">OFFSET(transit!$A$2:$Y$402,TRUNC((ROW()-ROW($F$2))/COLUMNS(transit!$A$2:$Y$402)),MOD(ROW()-ROW($F$2),COLUMNS(transit!$A$2:$Y$402)),1,1)</f>
        <v>28</v>
      </c>
      <c r="G2314">
        <f ca="1">OFFSET(drive!$A$2:$Y$402,TRUNC((ROW()-ROW($G$2))/COLUMNS(drive!$A$2:$Y$402)),MOD(ROW()-ROW($G$2),COLUMNS(drive!$A$2:$Y$402)),1,1)</f>
        <v>12</v>
      </c>
      <c r="H2314" s="5">
        <f ca="1">(VLOOKUP($B2314,weights!$A$2:$R$6,4))*VLOOKUP($B2314,weights!$A$2:$R$6,6)^C2314*(VLOOKUP($B2314,weights!$A$2:$R$6,15)*EXP(VLOOKUP($B2314,weights!$A$2:$R$6,11)*D2314)+VLOOKUP($B2314,weights!$A$2:$R$6,16)*EXP(VLOOKUP($B2314,weights!$A$2:$R$6,12)*E2314)+VLOOKUP($B2314,weights!$A$2:$R$6,17)*EXP(VLOOKUP($B2314,weights!$A$2:$R$6,13)*F2314)+VLOOKUP($B2314,weights!$A$2:$R$6,18)*EXP(VLOOKUP($B2314,weights!$A$2:$R$6,14)*G2314))</f>
        <v>0.53223443288081507</v>
      </c>
    </row>
    <row r="2315" spans="1:8" ht="12.75" x14ac:dyDescent="0.2">
      <c r="A2315">
        <f t="shared" si="0"/>
        <v>93</v>
      </c>
      <c r="B2315" t="str">
        <f t="shared" ref="B2315:C2315" si="2289">B2290</f>
        <v>supermarket</v>
      </c>
      <c r="C2315">
        <f t="shared" si="2289"/>
        <v>3</v>
      </c>
      <c r="D2315">
        <f ca="1">OFFSET(walk!$A$2:$Y$402,TRUNC((ROW()-ROW($D$2))/COLUMNS(walk!$A$2:$Y$402)),MOD(ROW()-ROW($D$2),COLUMNS(walk!$A$2:$Y$402)),1,1)</f>
        <v>59</v>
      </c>
      <c r="E2315">
        <f ca="1">OFFSET(bike!$A$2:$Y$402,TRUNC((ROW()-ROW($E$2))/COLUMNS(bike!$A$2:$Y$402)),MOD(ROW()-ROW($E$2),COLUMNS(bike!$A$2:$Y$402)),1,1)</f>
        <v>19</v>
      </c>
      <c r="F2315">
        <f ca="1">OFFSET(transit!$A$2:$Y$402,TRUNC((ROW()-ROW($F$2))/COLUMNS(transit!$A$2:$Y$402)),MOD(ROW()-ROW($F$2),COLUMNS(transit!$A$2:$Y$402)),1,1)</f>
        <v>35</v>
      </c>
      <c r="G2315">
        <f ca="1">OFFSET(drive!$A$2:$Y$402,TRUNC((ROW()-ROW($G$2))/COLUMNS(drive!$A$2:$Y$402)),MOD(ROW()-ROW($G$2),COLUMNS(drive!$A$2:$Y$402)),1,1)</f>
        <v>13</v>
      </c>
      <c r="H2315" s="5">
        <f ca="1">(VLOOKUP($B2315,weights!$A$2:$R$6,4))*VLOOKUP($B2315,weights!$A$2:$R$6,6)^C2315*(VLOOKUP($B2315,weights!$A$2:$R$6,15)*EXP(VLOOKUP($B2315,weights!$A$2:$R$6,11)*D2315)+VLOOKUP($B2315,weights!$A$2:$R$6,16)*EXP(VLOOKUP($B2315,weights!$A$2:$R$6,12)*E2315)+VLOOKUP($B2315,weights!$A$2:$R$6,17)*EXP(VLOOKUP($B2315,weights!$A$2:$R$6,13)*F2315)+VLOOKUP($B2315,weights!$A$2:$R$6,18)*EXP(VLOOKUP($B2315,weights!$A$2:$R$6,14)*G2315))</f>
        <v>0.23820628798322385</v>
      </c>
    </row>
    <row r="2316" spans="1:8" ht="12.75" x14ac:dyDescent="0.2">
      <c r="A2316">
        <f t="shared" si="0"/>
        <v>93</v>
      </c>
      <c r="B2316" t="str">
        <f t="shared" ref="B2316:C2316" si="2290">B2291</f>
        <v>supermarket</v>
      </c>
      <c r="C2316">
        <f t="shared" si="2290"/>
        <v>4</v>
      </c>
      <c r="D2316">
        <f ca="1">OFFSET(walk!$A$2:$Y$402,TRUNC((ROW()-ROW($D$2))/COLUMNS(walk!$A$2:$Y$402)),MOD(ROW()-ROW($D$2),COLUMNS(walk!$A$2:$Y$402)),1,1)</f>
        <v>76</v>
      </c>
      <c r="E2316">
        <f ca="1">OFFSET(bike!$A$2:$Y$402,TRUNC((ROW()-ROW($E$2))/COLUMNS(bike!$A$2:$Y$402)),MOD(ROW()-ROW($E$2),COLUMNS(bike!$A$2:$Y$402)),1,1)</f>
        <v>23</v>
      </c>
      <c r="F2316">
        <f ca="1">OFFSET(transit!$A$2:$Y$402,TRUNC((ROW()-ROW($F$2))/COLUMNS(transit!$A$2:$Y$402)),MOD(ROW()-ROW($F$2),COLUMNS(transit!$A$2:$Y$402)),1,1)</f>
        <v>38</v>
      </c>
      <c r="G2316">
        <f ca="1">OFFSET(drive!$A$2:$Y$402,TRUNC((ROW()-ROW($G$2))/COLUMNS(drive!$A$2:$Y$402)),MOD(ROW()-ROW($G$2),COLUMNS(drive!$A$2:$Y$402)),1,1)</f>
        <v>14</v>
      </c>
      <c r="H2316" s="5">
        <f ca="1">(VLOOKUP($B2316,weights!$A$2:$R$6,4))*VLOOKUP($B2316,weights!$A$2:$R$6,6)^C2316*(VLOOKUP($B2316,weights!$A$2:$R$6,15)*EXP(VLOOKUP($B2316,weights!$A$2:$R$6,11)*D2316)+VLOOKUP($B2316,weights!$A$2:$R$6,16)*EXP(VLOOKUP($B2316,weights!$A$2:$R$6,12)*E2316)+VLOOKUP($B2316,weights!$A$2:$R$6,17)*EXP(VLOOKUP($B2316,weights!$A$2:$R$6,13)*F2316)+VLOOKUP($B2316,weights!$A$2:$R$6,18)*EXP(VLOOKUP($B2316,weights!$A$2:$R$6,14)*G2316))</f>
        <v>0.11094506931881226</v>
      </c>
    </row>
    <row r="2317" spans="1:8" ht="12.75" x14ac:dyDescent="0.2">
      <c r="A2317">
        <f t="shared" si="0"/>
        <v>93</v>
      </c>
      <c r="B2317" t="str">
        <f t="shared" ref="B2317:C2317" si="2291">B2292</f>
        <v>store</v>
      </c>
      <c r="C2317">
        <f t="shared" si="2291"/>
        <v>0</v>
      </c>
      <c r="D2317">
        <f ca="1">OFFSET(walk!$A$2:$Y$402,TRUNC((ROW()-ROW($D$2))/COLUMNS(walk!$A$2:$Y$402)),MOD(ROW()-ROW($D$2),COLUMNS(walk!$A$2:$Y$402)),1,1)</f>
        <v>3</v>
      </c>
      <c r="E2317">
        <f ca="1">OFFSET(bike!$A$2:$Y$402,TRUNC((ROW()-ROW($E$2))/COLUMNS(bike!$A$2:$Y$402)),MOD(ROW()-ROW($E$2),COLUMNS(bike!$A$2:$Y$402)),1,1)</f>
        <v>1</v>
      </c>
      <c r="F2317">
        <f ca="1">OFFSET(transit!$A$2:$Y$402,TRUNC((ROW()-ROW($F$2))/COLUMNS(transit!$A$2:$Y$402)),MOD(ROW()-ROW($F$2),COLUMNS(transit!$A$2:$Y$402)),1,1)</f>
        <v>3</v>
      </c>
      <c r="G2317">
        <f ca="1">OFFSET(drive!$A$2:$Y$402,TRUNC((ROW()-ROW($G$2))/COLUMNS(drive!$A$2:$Y$402)),MOD(ROW()-ROW($G$2),COLUMNS(drive!$A$2:$Y$402)),1,1)</f>
        <v>1</v>
      </c>
      <c r="H2317" s="5">
        <f ca="1">(VLOOKUP($B2317,weights!$A$2:$R$6,4))*VLOOKUP($B2317,weights!$A$2:$R$6,6)^C2317*(VLOOKUP($B2317,weights!$A$2:$R$6,15)*EXP(VLOOKUP($B2317,weights!$A$2:$R$6,11)*D2317)+VLOOKUP($B2317,weights!$A$2:$R$6,16)*EXP(VLOOKUP($B2317,weights!$A$2:$R$6,12)*E2317)+VLOOKUP($B2317,weights!$A$2:$R$6,17)*EXP(VLOOKUP($B2317,weights!$A$2:$R$6,13)*F2317)+VLOOKUP($B2317,weights!$A$2:$R$6,18)*EXP(VLOOKUP($B2317,weights!$A$2:$R$6,14)*G2317))</f>
        <v>24.807341495576125</v>
      </c>
    </row>
    <row r="2318" spans="1:8" ht="12.75" x14ac:dyDescent="0.2">
      <c r="A2318">
        <f t="shared" si="0"/>
        <v>93</v>
      </c>
      <c r="B2318" t="str">
        <f t="shared" ref="B2318:C2318" si="2292">B2293</f>
        <v>store</v>
      </c>
      <c r="C2318">
        <f t="shared" si="2292"/>
        <v>1</v>
      </c>
      <c r="D2318">
        <f ca="1">OFFSET(walk!$A$2:$Y$402,TRUNC((ROW()-ROW($D$2))/COLUMNS(walk!$A$2:$Y$402)),MOD(ROW()-ROW($D$2),COLUMNS(walk!$A$2:$Y$402)),1,1)</f>
        <v>6</v>
      </c>
      <c r="E2318">
        <f ca="1">OFFSET(bike!$A$2:$Y$402,TRUNC((ROW()-ROW($E$2))/COLUMNS(bike!$A$2:$Y$402)),MOD(ROW()-ROW($E$2),COLUMNS(bike!$A$2:$Y$402)),1,1)</f>
        <v>2</v>
      </c>
      <c r="F2318">
        <f ca="1">OFFSET(transit!$A$2:$Y$402,TRUNC((ROW()-ROW($F$2))/COLUMNS(transit!$A$2:$Y$402)),MOD(ROW()-ROW($F$2),COLUMNS(transit!$A$2:$Y$402)),1,1)</f>
        <v>6</v>
      </c>
      <c r="G2318">
        <f ca="1">OFFSET(drive!$A$2:$Y$402,TRUNC((ROW()-ROW($G$2))/COLUMNS(drive!$A$2:$Y$402)),MOD(ROW()-ROW($G$2),COLUMNS(drive!$A$2:$Y$402)),1,1)</f>
        <v>2</v>
      </c>
      <c r="H2318" s="5">
        <f ca="1">(VLOOKUP($B2318,weights!$A$2:$R$6,4))*VLOOKUP($B2318,weights!$A$2:$R$6,6)^C2318*(VLOOKUP($B2318,weights!$A$2:$R$6,15)*EXP(VLOOKUP($B2318,weights!$A$2:$R$6,11)*D2318)+VLOOKUP($B2318,weights!$A$2:$R$6,16)*EXP(VLOOKUP($B2318,weights!$A$2:$R$6,12)*E2318)+VLOOKUP($B2318,weights!$A$2:$R$6,17)*EXP(VLOOKUP($B2318,weights!$A$2:$R$6,13)*F2318)+VLOOKUP($B2318,weights!$A$2:$R$6,18)*EXP(VLOOKUP($B2318,weights!$A$2:$R$6,14)*G2318))</f>
        <v>9.8065348736126552</v>
      </c>
    </row>
    <row r="2319" spans="1:8" ht="12.75" x14ac:dyDescent="0.2">
      <c r="A2319">
        <f t="shared" si="0"/>
        <v>93</v>
      </c>
      <c r="B2319" t="str">
        <f t="shared" ref="B2319:C2319" si="2293">B2294</f>
        <v>store</v>
      </c>
      <c r="C2319">
        <f t="shared" si="2293"/>
        <v>2</v>
      </c>
      <c r="D2319">
        <f ca="1">OFFSET(walk!$A$2:$Y$402,TRUNC((ROW()-ROW($D$2))/COLUMNS(walk!$A$2:$Y$402)),MOD(ROW()-ROW($D$2),COLUMNS(walk!$A$2:$Y$402)),1,1)</f>
        <v>7</v>
      </c>
      <c r="E2319">
        <f ca="1">OFFSET(bike!$A$2:$Y$402,TRUNC((ROW()-ROW($E$2))/COLUMNS(bike!$A$2:$Y$402)),MOD(ROW()-ROW($E$2),COLUMNS(bike!$A$2:$Y$402)),1,1)</f>
        <v>2</v>
      </c>
      <c r="F2319">
        <f ca="1">OFFSET(transit!$A$2:$Y$402,TRUNC((ROW()-ROW($F$2))/COLUMNS(transit!$A$2:$Y$402)),MOD(ROW()-ROW($F$2),COLUMNS(transit!$A$2:$Y$402)),1,1)</f>
        <v>7</v>
      </c>
      <c r="G2319">
        <f ca="1">OFFSET(drive!$A$2:$Y$402,TRUNC((ROW()-ROW($G$2))/COLUMNS(drive!$A$2:$Y$402)),MOD(ROW()-ROW($G$2),COLUMNS(drive!$A$2:$Y$402)),1,1)</f>
        <v>2</v>
      </c>
      <c r="H2319" s="5">
        <f ca="1">(VLOOKUP($B2319,weights!$A$2:$R$6,4))*VLOOKUP($B2319,weights!$A$2:$R$6,6)^C2319*(VLOOKUP($B2319,weights!$A$2:$R$6,15)*EXP(VLOOKUP($B2319,weights!$A$2:$R$6,11)*D2319)+VLOOKUP($B2319,weights!$A$2:$R$6,16)*EXP(VLOOKUP($B2319,weights!$A$2:$R$6,12)*E2319)+VLOOKUP($B2319,weights!$A$2:$R$6,17)*EXP(VLOOKUP($B2319,weights!$A$2:$R$6,13)*F2319)+VLOOKUP($B2319,weights!$A$2:$R$6,18)*EXP(VLOOKUP($B2319,weights!$A$2:$R$6,14)*G2319))</f>
        <v>6.2253139731581051</v>
      </c>
    </row>
    <row r="2320" spans="1:8" ht="12.75" x14ac:dyDescent="0.2">
      <c r="A2320">
        <f t="shared" si="0"/>
        <v>93</v>
      </c>
      <c r="B2320" t="str">
        <f t="shared" ref="B2320:C2320" si="2294">B2295</f>
        <v>store</v>
      </c>
      <c r="C2320">
        <f t="shared" si="2294"/>
        <v>3</v>
      </c>
      <c r="D2320">
        <f ca="1">OFFSET(walk!$A$2:$Y$402,TRUNC((ROW()-ROW($D$2))/COLUMNS(walk!$A$2:$Y$402)),MOD(ROW()-ROW($D$2),COLUMNS(walk!$A$2:$Y$402)),1,1)</f>
        <v>8</v>
      </c>
      <c r="E2320">
        <f ca="1">OFFSET(bike!$A$2:$Y$402,TRUNC((ROW()-ROW($E$2))/COLUMNS(bike!$A$2:$Y$402)),MOD(ROW()-ROW($E$2),COLUMNS(bike!$A$2:$Y$402)),1,1)</f>
        <v>2</v>
      </c>
      <c r="F2320">
        <f ca="1">OFFSET(transit!$A$2:$Y$402,TRUNC((ROW()-ROW($F$2))/COLUMNS(transit!$A$2:$Y$402)),MOD(ROW()-ROW($F$2),COLUMNS(transit!$A$2:$Y$402)),1,1)</f>
        <v>7</v>
      </c>
      <c r="G2320">
        <f ca="1">OFFSET(drive!$A$2:$Y$402,TRUNC((ROW()-ROW($G$2))/COLUMNS(drive!$A$2:$Y$402)),MOD(ROW()-ROW($G$2),COLUMNS(drive!$A$2:$Y$402)),1,1)</f>
        <v>2</v>
      </c>
      <c r="H2320" s="5">
        <f ca="1">(VLOOKUP($B2320,weights!$A$2:$R$6,4))*VLOOKUP($B2320,weights!$A$2:$R$6,6)^C2320*(VLOOKUP($B2320,weights!$A$2:$R$6,15)*EXP(VLOOKUP($B2320,weights!$A$2:$R$6,11)*D2320)+VLOOKUP($B2320,weights!$A$2:$R$6,16)*EXP(VLOOKUP($B2320,weights!$A$2:$R$6,12)*E2320)+VLOOKUP($B2320,weights!$A$2:$R$6,17)*EXP(VLOOKUP($B2320,weights!$A$2:$R$6,13)*F2320)+VLOOKUP($B2320,weights!$A$2:$R$6,18)*EXP(VLOOKUP($B2320,weights!$A$2:$R$6,14)*G2320))</f>
        <v>4.1048985051216684</v>
      </c>
    </row>
    <row r="2321" spans="1:8" ht="12.75" x14ac:dyDescent="0.2">
      <c r="A2321">
        <f t="shared" si="0"/>
        <v>93</v>
      </c>
      <c r="B2321" t="str">
        <f t="shared" ref="B2321:C2321" si="2295">B2296</f>
        <v>store</v>
      </c>
      <c r="C2321">
        <f t="shared" si="2295"/>
        <v>4</v>
      </c>
      <c r="D2321">
        <f ca="1">OFFSET(walk!$A$2:$Y$402,TRUNC((ROW()-ROW($D$2))/COLUMNS(walk!$A$2:$Y$402)),MOD(ROW()-ROW($D$2),COLUMNS(walk!$A$2:$Y$402)),1,1)</f>
        <v>11</v>
      </c>
      <c r="E2321">
        <f ca="1">OFFSET(bike!$A$2:$Y$402,TRUNC((ROW()-ROW($E$2))/COLUMNS(bike!$A$2:$Y$402)),MOD(ROW()-ROW($E$2),COLUMNS(bike!$A$2:$Y$402)),1,1)</f>
        <v>3</v>
      </c>
      <c r="F2321">
        <f ca="1">OFFSET(transit!$A$2:$Y$402,TRUNC((ROW()-ROW($F$2))/COLUMNS(transit!$A$2:$Y$402)),MOD(ROW()-ROW($F$2),COLUMNS(transit!$A$2:$Y$402)),1,1)</f>
        <v>8</v>
      </c>
      <c r="G2321">
        <f ca="1">OFFSET(drive!$A$2:$Y$402,TRUNC((ROW()-ROW($G$2))/COLUMNS(drive!$A$2:$Y$402)),MOD(ROW()-ROW($G$2),COLUMNS(drive!$A$2:$Y$402)),1,1)</f>
        <v>2</v>
      </c>
      <c r="H2321" s="5">
        <f ca="1">(VLOOKUP($B2321,weights!$A$2:$R$6,4))*VLOOKUP($B2321,weights!$A$2:$R$6,6)^C2321*(VLOOKUP($B2321,weights!$A$2:$R$6,15)*EXP(VLOOKUP($B2321,weights!$A$2:$R$6,11)*D2321)+VLOOKUP($B2321,weights!$A$2:$R$6,16)*EXP(VLOOKUP($B2321,weights!$A$2:$R$6,12)*E2321)+VLOOKUP($B2321,weights!$A$2:$R$6,17)*EXP(VLOOKUP($B2321,weights!$A$2:$R$6,13)*F2321)+VLOOKUP($B2321,weights!$A$2:$R$6,18)*EXP(VLOOKUP($B2321,weights!$A$2:$R$6,14)*G2321))</f>
        <v>2.2204212865478818</v>
      </c>
    </row>
    <row r="2322" spans="1:8" ht="12.75" x14ac:dyDescent="0.2">
      <c r="A2322">
        <f t="shared" si="0"/>
        <v>93</v>
      </c>
      <c r="B2322" t="str">
        <f t="shared" ref="B2322:C2322" si="2296">B2297</f>
        <v>pharmacy</v>
      </c>
      <c r="C2322">
        <f t="shared" si="2296"/>
        <v>0</v>
      </c>
      <c r="D2322">
        <f ca="1">OFFSET(walk!$A$2:$Y$402,TRUNC((ROW()-ROW($D$2))/COLUMNS(walk!$A$2:$Y$402)),MOD(ROW()-ROW($D$2),COLUMNS(walk!$A$2:$Y$402)),1,1)</f>
        <v>10</v>
      </c>
      <c r="E2322">
        <f ca="1">OFFSET(bike!$A$2:$Y$402,TRUNC((ROW()-ROW($E$2))/COLUMNS(bike!$A$2:$Y$402)),MOD(ROW()-ROW($E$2),COLUMNS(bike!$A$2:$Y$402)),1,1)</f>
        <v>4</v>
      </c>
      <c r="F2322">
        <f ca="1">OFFSET(transit!$A$2:$Y$402,TRUNC((ROW()-ROW($F$2))/COLUMNS(transit!$A$2:$Y$402)),MOD(ROW()-ROW($F$2),COLUMNS(transit!$A$2:$Y$402)),1,1)</f>
        <v>10</v>
      </c>
      <c r="G2322">
        <f ca="1">OFFSET(drive!$A$2:$Y$402,TRUNC((ROW()-ROW($G$2))/COLUMNS(drive!$A$2:$Y$402)),MOD(ROW()-ROW($G$2),COLUMNS(drive!$A$2:$Y$402)),1,1)</f>
        <v>3</v>
      </c>
      <c r="H2322" s="5">
        <f ca="1">(VLOOKUP($B2322,weights!$A$2:$R$6,4))*VLOOKUP($B2322,weights!$A$2:$R$6,6)^C2322*(VLOOKUP($B2322,weights!$A$2:$R$6,15)*EXP(VLOOKUP($B2322,weights!$A$2:$R$6,11)*D2322)+VLOOKUP($B2322,weights!$A$2:$R$6,16)*EXP(VLOOKUP($B2322,weights!$A$2:$R$6,12)*E2322)+VLOOKUP($B2322,weights!$A$2:$R$6,17)*EXP(VLOOKUP($B2322,weights!$A$2:$R$6,13)*F2322)+VLOOKUP($B2322,weights!$A$2:$R$6,18)*EXP(VLOOKUP($B2322,weights!$A$2:$R$6,14)*G2322))</f>
        <v>5.6498302954485142</v>
      </c>
    </row>
    <row r="2323" spans="1:8" ht="12.75" x14ac:dyDescent="0.2">
      <c r="A2323">
        <f t="shared" si="0"/>
        <v>93</v>
      </c>
      <c r="B2323" t="str">
        <f t="shared" ref="B2323:C2323" si="2297">B2298</f>
        <v>pharmacy</v>
      </c>
      <c r="C2323">
        <f t="shared" si="2297"/>
        <v>1</v>
      </c>
      <c r="D2323">
        <f ca="1">OFFSET(walk!$A$2:$Y$402,TRUNC((ROW()-ROW($D$2))/COLUMNS(walk!$A$2:$Y$402)),MOD(ROW()-ROW($D$2),COLUMNS(walk!$A$2:$Y$402)),1,1)</f>
        <v>10</v>
      </c>
      <c r="E2323">
        <f ca="1">OFFSET(bike!$A$2:$Y$402,TRUNC((ROW()-ROW($E$2))/COLUMNS(bike!$A$2:$Y$402)),MOD(ROW()-ROW($E$2),COLUMNS(bike!$A$2:$Y$402)),1,1)</f>
        <v>4</v>
      </c>
      <c r="F2323">
        <f ca="1">OFFSET(transit!$A$2:$Y$402,TRUNC((ROW()-ROW($F$2))/COLUMNS(transit!$A$2:$Y$402)),MOD(ROW()-ROW($F$2),COLUMNS(transit!$A$2:$Y$402)),1,1)</f>
        <v>10</v>
      </c>
      <c r="G2323">
        <f ca="1">OFFSET(drive!$A$2:$Y$402,TRUNC((ROW()-ROW($G$2))/COLUMNS(drive!$A$2:$Y$402)),MOD(ROW()-ROW($G$2),COLUMNS(drive!$A$2:$Y$402)),1,1)</f>
        <v>3</v>
      </c>
      <c r="H2323" s="5">
        <f ca="1">(VLOOKUP($B2323,weights!$A$2:$R$6,4))*VLOOKUP($B2323,weights!$A$2:$R$6,6)^C2323*(VLOOKUP($B2323,weights!$A$2:$R$6,15)*EXP(VLOOKUP($B2323,weights!$A$2:$R$6,11)*D2323)+VLOOKUP($B2323,weights!$A$2:$R$6,16)*EXP(VLOOKUP($B2323,weights!$A$2:$R$6,12)*E2323)+VLOOKUP($B2323,weights!$A$2:$R$6,17)*EXP(VLOOKUP($B2323,weights!$A$2:$R$6,13)*F2323)+VLOOKUP($B2323,weights!$A$2:$R$6,18)*EXP(VLOOKUP($B2323,weights!$A$2:$R$6,14)*G2323))</f>
        <v>2.7202886607715069</v>
      </c>
    </row>
    <row r="2324" spans="1:8" ht="12.75" x14ac:dyDescent="0.2">
      <c r="A2324">
        <f t="shared" si="0"/>
        <v>93</v>
      </c>
      <c r="B2324" t="str">
        <f t="shared" ref="B2324:C2324" si="2298">B2299</f>
        <v>pharmacy</v>
      </c>
      <c r="C2324">
        <f t="shared" si="2298"/>
        <v>2</v>
      </c>
      <c r="D2324">
        <f ca="1">OFFSET(walk!$A$2:$Y$402,TRUNC((ROW()-ROW($D$2))/COLUMNS(walk!$A$2:$Y$402)),MOD(ROW()-ROW($D$2),COLUMNS(walk!$A$2:$Y$402)),1,1)</f>
        <v>15</v>
      </c>
      <c r="E2324">
        <f ca="1">OFFSET(bike!$A$2:$Y$402,TRUNC((ROW()-ROW($E$2))/COLUMNS(bike!$A$2:$Y$402)),MOD(ROW()-ROW($E$2),COLUMNS(bike!$A$2:$Y$402)),1,1)</f>
        <v>4</v>
      </c>
      <c r="F2324">
        <f ca="1">OFFSET(transit!$A$2:$Y$402,TRUNC((ROW()-ROW($F$2))/COLUMNS(transit!$A$2:$Y$402)),MOD(ROW()-ROW($F$2),COLUMNS(transit!$A$2:$Y$402)),1,1)</f>
        <v>15</v>
      </c>
      <c r="G2324">
        <f ca="1">OFFSET(drive!$A$2:$Y$402,TRUNC((ROW()-ROW($G$2))/COLUMNS(drive!$A$2:$Y$402)),MOD(ROW()-ROW($G$2),COLUMNS(drive!$A$2:$Y$402)),1,1)</f>
        <v>3</v>
      </c>
      <c r="H2324" s="5">
        <f ca="1">(VLOOKUP($B2324,weights!$A$2:$R$6,4))*VLOOKUP($B2324,weights!$A$2:$R$6,6)^C2324*(VLOOKUP($B2324,weights!$A$2:$R$6,15)*EXP(VLOOKUP($B2324,weights!$A$2:$R$6,11)*D2324)+VLOOKUP($B2324,weights!$A$2:$R$6,16)*EXP(VLOOKUP($B2324,weights!$A$2:$R$6,12)*E2324)+VLOOKUP($B2324,weights!$A$2:$R$6,17)*EXP(VLOOKUP($B2324,weights!$A$2:$R$6,13)*F2324)+VLOOKUP($B2324,weights!$A$2:$R$6,18)*EXP(VLOOKUP($B2324,weights!$A$2:$R$6,14)*G2324))</f>
        <v>1.1414435577420159</v>
      </c>
    </row>
    <row r="2325" spans="1:8" ht="12.75" x14ac:dyDescent="0.2">
      <c r="A2325">
        <f t="shared" si="0"/>
        <v>93</v>
      </c>
      <c r="B2325" t="str">
        <f t="shared" ref="B2325:C2325" si="2299">B2300</f>
        <v>bank</v>
      </c>
      <c r="C2325">
        <f t="shared" si="2299"/>
        <v>0</v>
      </c>
      <c r="D2325">
        <f ca="1">OFFSET(walk!$A$2:$Y$402,TRUNC((ROW()-ROW($D$2))/COLUMNS(walk!$A$2:$Y$402)),MOD(ROW()-ROW($D$2),COLUMNS(walk!$A$2:$Y$402)),1,1)</f>
        <v>21</v>
      </c>
      <c r="E2325">
        <f ca="1">OFFSET(bike!$A$2:$Y$402,TRUNC((ROW()-ROW($E$2))/COLUMNS(bike!$A$2:$Y$402)),MOD(ROW()-ROW($E$2),COLUMNS(bike!$A$2:$Y$402)),1,1)</f>
        <v>7</v>
      </c>
      <c r="F2325">
        <f ca="1">OFFSET(transit!$A$2:$Y$402,TRUNC((ROW()-ROW($F$2))/COLUMNS(transit!$A$2:$Y$402)),MOD(ROW()-ROW($F$2),COLUMNS(transit!$A$2:$Y$402)),1,1)</f>
        <v>15</v>
      </c>
      <c r="G2325">
        <f ca="1">OFFSET(drive!$A$2:$Y$402,TRUNC((ROW()-ROW($G$2))/COLUMNS(drive!$A$2:$Y$402)),MOD(ROW()-ROW($G$2),COLUMNS(drive!$A$2:$Y$402)),1,1)</f>
        <v>6</v>
      </c>
      <c r="H2325" s="5">
        <f ca="1">(VLOOKUP($B2325,weights!$A$2:$R$6,4))*VLOOKUP($B2325,weights!$A$2:$R$6,6)^C2325*(VLOOKUP($B2325,weights!$A$2:$R$6,15)*EXP(VLOOKUP($B2325,weights!$A$2:$R$6,11)*D2325)+VLOOKUP($B2325,weights!$A$2:$R$6,16)*EXP(VLOOKUP($B2325,weights!$A$2:$R$6,12)*E2325)+VLOOKUP($B2325,weights!$A$2:$R$6,17)*EXP(VLOOKUP($B2325,weights!$A$2:$R$6,13)*F2325)+VLOOKUP($B2325,weights!$A$2:$R$6,18)*EXP(VLOOKUP($B2325,weights!$A$2:$R$6,14)*G2325))</f>
        <v>2.7258587439412656</v>
      </c>
    </row>
    <row r="2326" spans="1:8" ht="12.75" x14ac:dyDescent="0.2">
      <c r="A2326">
        <f t="shared" si="0"/>
        <v>93</v>
      </c>
      <c r="B2326" t="str">
        <f t="shared" ref="B2326:C2326" si="2300">B2301</f>
        <v>bank</v>
      </c>
      <c r="C2326">
        <f t="shared" si="2300"/>
        <v>1</v>
      </c>
      <c r="D2326">
        <f ca="1">OFFSET(walk!$A$2:$Y$402,TRUNC((ROW()-ROW($D$2))/COLUMNS(walk!$A$2:$Y$402)),MOD(ROW()-ROW($D$2),COLUMNS(walk!$A$2:$Y$402)),1,1)</f>
        <v>45</v>
      </c>
      <c r="E2326">
        <f ca="1">OFFSET(bike!$A$2:$Y$402,TRUNC((ROW()-ROW($E$2))/COLUMNS(bike!$A$2:$Y$402)),MOD(ROW()-ROW($E$2),COLUMNS(bike!$A$2:$Y$402)),1,1)</f>
        <v>14</v>
      </c>
      <c r="F2326">
        <f ca="1">OFFSET(transit!$A$2:$Y$402,TRUNC((ROW()-ROW($F$2))/COLUMNS(transit!$A$2:$Y$402)),MOD(ROW()-ROW($F$2),COLUMNS(transit!$A$2:$Y$402)),1,1)</f>
        <v>37</v>
      </c>
      <c r="G2326">
        <f ca="1">OFFSET(drive!$A$2:$Y$402,TRUNC((ROW()-ROW($G$2))/COLUMNS(drive!$A$2:$Y$402)),MOD(ROW()-ROW($G$2),COLUMNS(drive!$A$2:$Y$402)),1,1)</f>
        <v>8</v>
      </c>
      <c r="H2326" s="5">
        <f ca="1">(VLOOKUP($B2326,weights!$A$2:$R$6,4))*VLOOKUP($B2326,weights!$A$2:$R$6,6)^C2326*(VLOOKUP($B2326,weights!$A$2:$R$6,15)*EXP(VLOOKUP($B2326,weights!$A$2:$R$6,11)*D2326)+VLOOKUP($B2326,weights!$A$2:$R$6,16)*EXP(VLOOKUP($B2326,weights!$A$2:$R$6,12)*E2326)+VLOOKUP($B2326,weights!$A$2:$R$6,17)*EXP(VLOOKUP($B2326,weights!$A$2:$R$6,13)*F2326)+VLOOKUP($B2326,weights!$A$2:$R$6,18)*EXP(VLOOKUP($B2326,weights!$A$2:$R$6,14)*G2326))</f>
        <v>0.43765332053056688</v>
      </c>
    </row>
    <row r="2327" spans="1:8" ht="12.75" x14ac:dyDescent="0.2">
      <c r="A2327">
        <f t="shared" si="0"/>
        <v>94</v>
      </c>
      <c r="B2327" t="str">
        <f t="shared" ref="B2327:C2327" si="2301">B2302</f>
        <v>restaurant</v>
      </c>
      <c r="C2327">
        <f t="shared" si="2301"/>
        <v>0</v>
      </c>
      <c r="D2327">
        <f ca="1">OFFSET(walk!$A$2:$Y$402,TRUNC((ROW()-ROW($D$2))/COLUMNS(walk!$A$2:$Y$402)),MOD(ROW()-ROW($D$2),COLUMNS(walk!$A$2:$Y$402)),1,1)</f>
        <v>8</v>
      </c>
      <c r="E2327">
        <f ca="1">OFFSET(bike!$A$2:$Y$402,TRUNC((ROW()-ROW($E$2))/COLUMNS(bike!$A$2:$Y$402)),MOD(ROW()-ROW($E$2),COLUMNS(bike!$A$2:$Y$402)),1,1)</f>
        <v>2</v>
      </c>
      <c r="F2327">
        <f ca="1">OFFSET(transit!$A$2:$Y$402,TRUNC((ROW()-ROW($F$2))/COLUMNS(transit!$A$2:$Y$402)),MOD(ROW()-ROW($F$2),COLUMNS(transit!$A$2:$Y$402)),1,1)</f>
        <v>7</v>
      </c>
      <c r="G2327">
        <f ca="1">OFFSET(drive!$A$2:$Y$402,TRUNC((ROW()-ROW($G$2))/COLUMNS(drive!$A$2:$Y$402)),MOD(ROW()-ROW($G$2),COLUMNS(drive!$A$2:$Y$402)),1,1)</f>
        <v>2</v>
      </c>
      <c r="H2327" s="5">
        <f ca="1">(VLOOKUP($B2327,weights!$A$2:$R$6,4))*VLOOKUP($B2327,weights!$A$2:$R$6,6)^C2327*(VLOOKUP($B2327,weights!$A$2:$R$6,15)*EXP(VLOOKUP($B2327,weights!$A$2:$R$6,11)*D2327)+VLOOKUP($B2327,weights!$A$2:$R$6,16)*EXP(VLOOKUP($B2327,weights!$A$2:$R$6,12)*E2327)+VLOOKUP($B2327,weights!$A$2:$R$6,17)*EXP(VLOOKUP($B2327,weights!$A$2:$R$6,13)*F2327)+VLOOKUP($B2327,weights!$A$2:$R$6,18)*EXP(VLOOKUP($B2327,weights!$A$2:$R$6,14)*G2327))</f>
        <v>31.176590690563376</v>
      </c>
    </row>
    <row r="2328" spans="1:8" ht="12.75" x14ac:dyDescent="0.2">
      <c r="A2328">
        <f t="shared" si="0"/>
        <v>94</v>
      </c>
      <c r="B2328" t="str">
        <f t="shared" ref="B2328:C2328" si="2302">B2303</f>
        <v>restaurant</v>
      </c>
      <c r="C2328">
        <f t="shared" si="2302"/>
        <v>1</v>
      </c>
      <c r="D2328">
        <f ca="1">OFFSET(walk!$A$2:$Y$402,TRUNC((ROW()-ROW($D$2))/COLUMNS(walk!$A$2:$Y$402)),MOD(ROW()-ROW($D$2),COLUMNS(walk!$A$2:$Y$402)),1,1)</f>
        <v>8</v>
      </c>
      <c r="E2328">
        <f ca="1">OFFSET(bike!$A$2:$Y$402,TRUNC((ROW()-ROW($E$2))/COLUMNS(bike!$A$2:$Y$402)),MOD(ROW()-ROW($E$2),COLUMNS(bike!$A$2:$Y$402)),1,1)</f>
        <v>2</v>
      </c>
      <c r="F2328">
        <f ca="1">OFFSET(transit!$A$2:$Y$402,TRUNC((ROW()-ROW($F$2))/COLUMNS(transit!$A$2:$Y$402)),MOD(ROW()-ROW($F$2),COLUMNS(transit!$A$2:$Y$402)),1,1)</f>
        <v>8</v>
      </c>
      <c r="G2328">
        <f ca="1">OFFSET(drive!$A$2:$Y$402,TRUNC((ROW()-ROW($G$2))/COLUMNS(drive!$A$2:$Y$402)),MOD(ROW()-ROW($G$2),COLUMNS(drive!$A$2:$Y$402)),1,1)</f>
        <v>2</v>
      </c>
      <c r="H2328" s="5">
        <f ca="1">(VLOOKUP($B2328,weights!$A$2:$R$6,4))*VLOOKUP($B2328,weights!$A$2:$R$6,6)^C2328*(VLOOKUP($B2328,weights!$A$2:$R$6,15)*EXP(VLOOKUP($B2328,weights!$A$2:$R$6,11)*D2328)+VLOOKUP($B2328,weights!$A$2:$R$6,16)*EXP(VLOOKUP($B2328,weights!$A$2:$R$6,12)*E2328)+VLOOKUP($B2328,weights!$A$2:$R$6,17)*EXP(VLOOKUP($B2328,weights!$A$2:$R$6,13)*F2328)+VLOOKUP($B2328,weights!$A$2:$R$6,18)*EXP(VLOOKUP($B2328,weights!$A$2:$R$6,14)*G2328))</f>
        <v>27.228613927368908</v>
      </c>
    </row>
    <row r="2329" spans="1:8" ht="12.75" x14ac:dyDescent="0.2">
      <c r="A2329">
        <f t="shared" si="0"/>
        <v>94</v>
      </c>
      <c r="B2329" t="str">
        <f t="shared" ref="B2329:C2329" si="2303">B2304</f>
        <v>restaurant</v>
      </c>
      <c r="C2329">
        <f t="shared" si="2303"/>
        <v>2</v>
      </c>
      <c r="D2329">
        <f ca="1">OFFSET(walk!$A$2:$Y$402,TRUNC((ROW()-ROW($D$2))/COLUMNS(walk!$A$2:$Y$402)),MOD(ROW()-ROW($D$2),COLUMNS(walk!$A$2:$Y$402)),1,1)</f>
        <v>8</v>
      </c>
      <c r="E2329">
        <f ca="1">OFFSET(bike!$A$2:$Y$402,TRUNC((ROW()-ROW($E$2))/COLUMNS(bike!$A$2:$Y$402)),MOD(ROW()-ROW($E$2),COLUMNS(bike!$A$2:$Y$402)),1,1)</f>
        <v>2</v>
      </c>
      <c r="F2329">
        <f ca="1">OFFSET(transit!$A$2:$Y$402,TRUNC((ROW()-ROW($F$2))/COLUMNS(transit!$A$2:$Y$402)),MOD(ROW()-ROW($F$2),COLUMNS(transit!$A$2:$Y$402)),1,1)</f>
        <v>8</v>
      </c>
      <c r="G2329">
        <f ca="1">OFFSET(drive!$A$2:$Y$402,TRUNC((ROW()-ROW($G$2))/COLUMNS(drive!$A$2:$Y$402)),MOD(ROW()-ROW($G$2),COLUMNS(drive!$A$2:$Y$402)),1,1)</f>
        <v>2</v>
      </c>
      <c r="H2329" s="5">
        <f ca="1">(VLOOKUP($B2329,weights!$A$2:$R$6,4))*VLOOKUP($B2329,weights!$A$2:$R$6,6)^C2329*(VLOOKUP($B2329,weights!$A$2:$R$6,15)*EXP(VLOOKUP($B2329,weights!$A$2:$R$6,11)*D2329)+VLOOKUP($B2329,weights!$A$2:$R$6,16)*EXP(VLOOKUP($B2329,weights!$A$2:$R$6,12)*E2329)+VLOOKUP($B2329,weights!$A$2:$R$6,17)*EXP(VLOOKUP($B2329,weights!$A$2:$R$6,13)*F2329)+VLOOKUP($B2329,weights!$A$2:$R$6,18)*EXP(VLOOKUP($B2329,weights!$A$2:$R$6,14)*G2329))</f>
        <v>24.404905816382499</v>
      </c>
    </row>
    <row r="2330" spans="1:8" ht="12.75" x14ac:dyDescent="0.2">
      <c r="A2330">
        <f t="shared" si="0"/>
        <v>94</v>
      </c>
      <c r="B2330" t="str">
        <f t="shared" ref="B2330:C2330" si="2304">B2305</f>
        <v>restaurant</v>
      </c>
      <c r="C2330">
        <f t="shared" si="2304"/>
        <v>3</v>
      </c>
      <c r="D2330">
        <f ca="1">OFFSET(walk!$A$2:$Y$402,TRUNC((ROW()-ROW($D$2))/COLUMNS(walk!$A$2:$Y$402)),MOD(ROW()-ROW($D$2),COLUMNS(walk!$A$2:$Y$402)),1,1)</f>
        <v>9</v>
      </c>
      <c r="E2330">
        <f ca="1">OFFSET(bike!$A$2:$Y$402,TRUNC((ROW()-ROW($E$2))/COLUMNS(bike!$A$2:$Y$402)),MOD(ROW()-ROW($E$2),COLUMNS(bike!$A$2:$Y$402)),1,1)</f>
        <v>2</v>
      </c>
      <c r="F2330">
        <f ca="1">OFFSET(transit!$A$2:$Y$402,TRUNC((ROW()-ROW($F$2))/COLUMNS(transit!$A$2:$Y$402)),MOD(ROW()-ROW($F$2),COLUMNS(transit!$A$2:$Y$402)),1,1)</f>
        <v>8</v>
      </c>
      <c r="G2330">
        <f ca="1">OFFSET(drive!$A$2:$Y$402,TRUNC((ROW()-ROW($G$2))/COLUMNS(drive!$A$2:$Y$402)),MOD(ROW()-ROW($G$2),COLUMNS(drive!$A$2:$Y$402)),1,1)</f>
        <v>2</v>
      </c>
      <c r="H2330" s="5">
        <f ca="1">(VLOOKUP($B2330,weights!$A$2:$R$6,4))*VLOOKUP($B2330,weights!$A$2:$R$6,6)^C2330*(VLOOKUP($B2330,weights!$A$2:$R$6,15)*EXP(VLOOKUP($B2330,weights!$A$2:$R$6,11)*D2330)+VLOOKUP($B2330,weights!$A$2:$R$6,16)*EXP(VLOOKUP($B2330,weights!$A$2:$R$6,12)*E2330)+VLOOKUP($B2330,weights!$A$2:$R$6,17)*EXP(VLOOKUP($B2330,weights!$A$2:$R$6,13)*F2330)+VLOOKUP($B2330,weights!$A$2:$R$6,18)*EXP(VLOOKUP($B2330,weights!$A$2:$R$6,14)*G2330))</f>
        <v>21.387422984337626</v>
      </c>
    </row>
    <row r="2331" spans="1:8" ht="12.75" x14ac:dyDescent="0.2">
      <c r="A2331">
        <f t="shared" si="0"/>
        <v>94</v>
      </c>
      <c r="B2331" t="str">
        <f t="shared" ref="B2331:C2331" si="2305">B2306</f>
        <v>restaurant</v>
      </c>
      <c r="C2331">
        <f t="shared" si="2305"/>
        <v>4</v>
      </c>
      <c r="D2331">
        <f ca="1">OFFSET(walk!$A$2:$Y$402,TRUNC((ROW()-ROW($D$2))/COLUMNS(walk!$A$2:$Y$402)),MOD(ROW()-ROW($D$2),COLUMNS(walk!$A$2:$Y$402)),1,1)</f>
        <v>9</v>
      </c>
      <c r="E2331">
        <f ca="1">OFFSET(bike!$A$2:$Y$402,TRUNC((ROW()-ROW($E$2))/COLUMNS(bike!$A$2:$Y$402)),MOD(ROW()-ROW($E$2),COLUMNS(bike!$A$2:$Y$402)),1,1)</f>
        <v>3</v>
      </c>
      <c r="F2331">
        <f ca="1">OFFSET(transit!$A$2:$Y$402,TRUNC((ROW()-ROW($F$2))/COLUMNS(transit!$A$2:$Y$402)),MOD(ROW()-ROW($F$2),COLUMNS(transit!$A$2:$Y$402)),1,1)</f>
        <v>8</v>
      </c>
      <c r="G2331">
        <f ca="1">OFFSET(drive!$A$2:$Y$402,TRUNC((ROW()-ROW($G$2))/COLUMNS(drive!$A$2:$Y$402)),MOD(ROW()-ROW($G$2),COLUMNS(drive!$A$2:$Y$402)),1,1)</f>
        <v>3</v>
      </c>
      <c r="H2331" s="5">
        <f ca="1">(VLOOKUP($B2331,weights!$A$2:$R$6,4))*VLOOKUP($B2331,weights!$A$2:$R$6,6)^C2331*(VLOOKUP($B2331,weights!$A$2:$R$6,15)*EXP(VLOOKUP($B2331,weights!$A$2:$R$6,11)*D2331)+VLOOKUP($B2331,weights!$A$2:$R$6,16)*EXP(VLOOKUP($B2331,weights!$A$2:$R$6,12)*E2331)+VLOOKUP($B2331,weights!$A$2:$R$6,17)*EXP(VLOOKUP($B2331,weights!$A$2:$R$6,13)*F2331)+VLOOKUP($B2331,weights!$A$2:$R$6,18)*EXP(VLOOKUP($B2331,weights!$A$2:$R$6,14)*G2331))</f>
        <v>16.659202713459987</v>
      </c>
    </row>
    <row r="2332" spans="1:8" ht="12.75" x14ac:dyDescent="0.2">
      <c r="A2332">
        <f t="shared" si="0"/>
        <v>94</v>
      </c>
      <c r="B2332" t="str">
        <f t="shared" ref="B2332:C2332" si="2306">B2307</f>
        <v>restaurant</v>
      </c>
      <c r="C2332">
        <f t="shared" si="2306"/>
        <v>5</v>
      </c>
      <c r="D2332">
        <f ca="1">OFFSET(walk!$A$2:$Y$402,TRUNC((ROW()-ROW($D$2))/COLUMNS(walk!$A$2:$Y$402)),MOD(ROW()-ROW($D$2),COLUMNS(walk!$A$2:$Y$402)),1,1)</f>
        <v>11</v>
      </c>
      <c r="E2332">
        <f ca="1">OFFSET(bike!$A$2:$Y$402,TRUNC((ROW()-ROW($E$2))/COLUMNS(bike!$A$2:$Y$402)),MOD(ROW()-ROW($E$2),COLUMNS(bike!$A$2:$Y$402)),1,1)</f>
        <v>3</v>
      </c>
      <c r="F2332">
        <f ca="1">OFFSET(transit!$A$2:$Y$402,TRUNC((ROW()-ROW($F$2))/COLUMNS(transit!$A$2:$Y$402)),MOD(ROW()-ROW($F$2),COLUMNS(transit!$A$2:$Y$402)),1,1)</f>
        <v>8</v>
      </c>
      <c r="G2332">
        <f ca="1">OFFSET(drive!$A$2:$Y$402,TRUNC((ROW()-ROW($G$2))/COLUMNS(drive!$A$2:$Y$402)),MOD(ROW()-ROW($G$2),COLUMNS(drive!$A$2:$Y$402)),1,1)</f>
        <v>3</v>
      </c>
      <c r="H2332" s="5">
        <f ca="1">(VLOOKUP($B2332,weights!$A$2:$R$6,4))*VLOOKUP($B2332,weights!$A$2:$R$6,6)^C2332*(VLOOKUP($B2332,weights!$A$2:$R$6,15)*EXP(VLOOKUP($B2332,weights!$A$2:$R$6,11)*D2332)+VLOOKUP($B2332,weights!$A$2:$R$6,16)*EXP(VLOOKUP($B2332,weights!$A$2:$R$6,12)*E2332)+VLOOKUP($B2332,weights!$A$2:$R$6,17)*EXP(VLOOKUP($B2332,weights!$A$2:$R$6,13)*F2332)+VLOOKUP($B2332,weights!$A$2:$R$6,18)*EXP(VLOOKUP($B2332,weights!$A$2:$R$6,14)*G2332))</f>
        <v>14.371807295654364</v>
      </c>
    </row>
    <row r="2333" spans="1:8" ht="12.75" x14ac:dyDescent="0.2">
      <c r="A2333">
        <f t="shared" si="0"/>
        <v>94</v>
      </c>
      <c r="B2333" t="str">
        <f t="shared" ref="B2333:C2333" si="2307">B2308</f>
        <v>restaurant</v>
      </c>
      <c r="C2333">
        <f t="shared" si="2307"/>
        <v>6</v>
      </c>
      <c r="D2333">
        <f ca="1">OFFSET(walk!$A$2:$Y$402,TRUNC((ROW()-ROW($D$2))/COLUMNS(walk!$A$2:$Y$402)),MOD(ROW()-ROW($D$2),COLUMNS(walk!$A$2:$Y$402)),1,1)</f>
        <v>11</v>
      </c>
      <c r="E2333">
        <f ca="1">OFFSET(bike!$A$2:$Y$402,TRUNC((ROW()-ROW($E$2))/COLUMNS(bike!$A$2:$Y$402)),MOD(ROW()-ROW($E$2),COLUMNS(bike!$A$2:$Y$402)),1,1)</f>
        <v>4</v>
      </c>
      <c r="F2333">
        <f ca="1">OFFSET(transit!$A$2:$Y$402,TRUNC((ROW()-ROW($F$2))/COLUMNS(transit!$A$2:$Y$402)),MOD(ROW()-ROW($F$2),COLUMNS(transit!$A$2:$Y$402)),1,1)</f>
        <v>8</v>
      </c>
      <c r="G2333">
        <f ca="1">OFFSET(drive!$A$2:$Y$402,TRUNC((ROW()-ROW($G$2))/COLUMNS(drive!$A$2:$Y$402)),MOD(ROW()-ROW($G$2),COLUMNS(drive!$A$2:$Y$402)),1,1)</f>
        <v>3</v>
      </c>
      <c r="H2333" s="5">
        <f ca="1">(VLOOKUP($B2333,weights!$A$2:$R$6,4))*VLOOKUP($B2333,weights!$A$2:$R$6,6)^C2333*(VLOOKUP($B2333,weights!$A$2:$R$6,15)*EXP(VLOOKUP($B2333,weights!$A$2:$R$6,11)*D2333)+VLOOKUP($B2333,weights!$A$2:$R$6,16)*EXP(VLOOKUP($B2333,weights!$A$2:$R$6,12)*E2333)+VLOOKUP($B2333,weights!$A$2:$R$6,17)*EXP(VLOOKUP($B2333,weights!$A$2:$R$6,13)*F2333)+VLOOKUP($B2333,weights!$A$2:$R$6,18)*EXP(VLOOKUP($B2333,weights!$A$2:$R$6,14)*G2333))</f>
        <v>12.02472801049487</v>
      </c>
    </row>
    <row r="2334" spans="1:8" ht="12.75" x14ac:dyDescent="0.2">
      <c r="A2334">
        <f t="shared" si="0"/>
        <v>94</v>
      </c>
      <c r="B2334" t="str">
        <f t="shared" ref="B2334:C2334" si="2308">B2309</f>
        <v>restaurant</v>
      </c>
      <c r="C2334">
        <f t="shared" si="2308"/>
        <v>7</v>
      </c>
      <c r="D2334">
        <f ca="1">OFFSET(walk!$A$2:$Y$402,TRUNC((ROW()-ROW($D$2))/COLUMNS(walk!$A$2:$Y$402)),MOD(ROW()-ROW($D$2),COLUMNS(walk!$A$2:$Y$402)),1,1)</f>
        <v>12</v>
      </c>
      <c r="E2334">
        <f ca="1">OFFSET(bike!$A$2:$Y$402,TRUNC((ROW()-ROW($E$2))/COLUMNS(bike!$A$2:$Y$402)),MOD(ROW()-ROW($E$2),COLUMNS(bike!$A$2:$Y$402)),1,1)</f>
        <v>4</v>
      </c>
      <c r="F2334">
        <f ca="1">OFFSET(transit!$A$2:$Y$402,TRUNC((ROW()-ROW($F$2))/COLUMNS(transit!$A$2:$Y$402)),MOD(ROW()-ROW($F$2),COLUMNS(transit!$A$2:$Y$402)),1,1)</f>
        <v>8</v>
      </c>
      <c r="G2334">
        <f ca="1">OFFSET(drive!$A$2:$Y$402,TRUNC((ROW()-ROW($G$2))/COLUMNS(drive!$A$2:$Y$402)),MOD(ROW()-ROW($G$2),COLUMNS(drive!$A$2:$Y$402)),1,1)</f>
        <v>4</v>
      </c>
      <c r="H2334" s="5">
        <f ca="1">(VLOOKUP($B2334,weights!$A$2:$R$6,4))*VLOOKUP($B2334,weights!$A$2:$R$6,6)^C2334*(VLOOKUP($B2334,weights!$A$2:$R$6,15)*EXP(VLOOKUP($B2334,weights!$A$2:$R$6,11)*D2334)+VLOOKUP($B2334,weights!$A$2:$R$6,16)*EXP(VLOOKUP($B2334,weights!$A$2:$R$6,12)*E2334)+VLOOKUP($B2334,weights!$A$2:$R$6,17)*EXP(VLOOKUP($B2334,weights!$A$2:$R$6,13)*F2334)+VLOOKUP($B2334,weights!$A$2:$R$6,18)*EXP(VLOOKUP($B2334,weights!$A$2:$R$6,14)*G2334))</f>
        <v>9.9062717992934246</v>
      </c>
    </row>
    <row r="2335" spans="1:8" ht="12.75" x14ac:dyDescent="0.2">
      <c r="A2335">
        <f t="shared" si="0"/>
        <v>94</v>
      </c>
      <c r="B2335" t="str">
        <f t="shared" ref="B2335:C2335" si="2309">B2310</f>
        <v>restaurant</v>
      </c>
      <c r="C2335">
        <f t="shared" si="2309"/>
        <v>8</v>
      </c>
      <c r="D2335">
        <f ca="1">OFFSET(walk!$A$2:$Y$402,TRUNC((ROW()-ROW($D$2))/COLUMNS(walk!$A$2:$Y$402)),MOD(ROW()-ROW($D$2),COLUMNS(walk!$A$2:$Y$402)),1,1)</f>
        <v>13</v>
      </c>
      <c r="E2335">
        <f ca="1">OFFSET(bike!$A$2:$Y$402,TRUNC((ROW()-ROW($E$2))/COLUMNS(bike!$A$2:$Y$402)),MOD(ROW()-ROW($E$2),COLUMNS(bike!$A$2:$Y$402)),1,1)</f>
        <v>4</v>
      </c>
      <c r="F2335">
        <f ca="1">OFFSET(transit!$A$2:$Y$402,TRUNC((ROW()-ROW($F$2))/COLUMNS(transit!$A$2:$Y$402)),MOD(ROW()-ROW($F$2),COLUMNS(transit!$A$2:$Y$402)),1,1)</f>
        <v>10</v>
      </c>
      <c r="G2335">
        <f ca="1">OFFSET(drive!$A$2:$Y$402,TRUNC((ROW()-ROW($G$2))/COLUMNS(drive!$A$2:$Y$402)),MOD(ROW()-ROW($G$2),COLUMNS(drive!$A$2:$Y$402)),1,1)</f>
        <v>4</v>
      </c>
      <c r="H2335" s="5">
        <f ca="1">(VLOOKUP($B2335,weights!$A$2:$R$6,4))*VLOOKUP($B2335,weights!$A$2:$R$6,6)^C2335*(VLOOKUP($B2335,weights!$A$2:$R$6,15)*EXP(VLOOKUP($B2335,weights!$A$2:$R$6,11)*D2335)+VLOOKUP($B2335,weights!$A$2:$R$6,16)*EXP(VLOOKUP($B2335,weights!$A$2:$R$6,12)*E2335)+VLOOKUP($B2335,weights!$A$2:$R$6,17)*EXP(VLOOKUP($B2335,weights!$A$2:$R$6,13)*F2335)+VLOOKUP($B2335,weights!$A$2:$R$6,18)*EXP(VLOOKUP($B2335,weights!$A$2:$R$6,14)*G2335))</f>
        <v>8.2361586286723742</v>
      </c>
    </row>
    <row r="2336" spans="1:8" ht="12.75" x14ac:dyDescent="0.2">
      <c r="A2336">
        <f t="shared" si="0"/>
        <v>94</v>
      </c>
      <c r="B2336" t="str">
        <f t="shared" ref="B2336:C2336" si="2310">B2311</f>
        <v>restaurant</v>
      </c>
      <c r="C2336">
        <f t="shared" si="2310"/>
        <v>9</v>
      </c>
      <c r="D2336">
        <f ca="1">OFFSET(walk!$A$2:$Y$402,TRUNC((ROW()-ROW($D$2))/COLUMNS(walk!$A$2:$Y$402)),MOD(ROW()-ROW($D$2),COLUMNS(walk!$A$2:$Y$402)),1,1)</f>
        <v>14</v>
      </c>
      <c r="E2336">
        <f ca="1">OFFSET(bike!$A$2:$Y$402,TRUNC((ROW()-ROW($E$2))/COLUMNS(bike!$A$2:$Y$402)),MOD(ROW()-ROW($E$2),COLUMNS(bike!$A$2:$Y$402)),1,1)</f>
        <v>4</v>
      </c>
      <c r="F2336">
        <f ca="1">OFFSET(transit!$A$2:$Y$402,TRUNC((ROW()-ROW($F$2))/COLUMNS(transit!$A$2:$Y$402)),MOD(ROW()-ROW($F$2),COLUMNS(transit!$A$2:$Y$402)),1,1)</f>
        <v>11</v>
      </c>
      <c r="G2336">
        <f ca="1">OFFSET(drive!$A$2:$Y$402,TRUNC((ROW()-ROW($G$2))/COLUMNS(drive!$A$2:$Y$402)),MOD(ROW()-ROW($G$2),COLUMNS(drive!$A$2:$Y$402)),1,1)</f>
        <v>4</v>
      </c>
      <c r="H2336" s="5">
        <f ca="1">(VLOOKUP($B2336,weights!$A$2:$R$6,4))*VLOOKUP($B2336,weights!$A$2:$R$6,6)^C2336*(VLOOKUP($B2336,weights!$A$2:$R$6,15)*EXP(VLOOKUP($B2336,weights!$A$2:$R$6,11)*D2336)+VLOOKUP($B2336,weights!$A$2:$R$6,16)*EXP(VLOOKUP($B2336,weights!$A$2:$R$6,12)*E2336)+VLOOKUP($B2336,weights!$A$2:$R$6,17)*EXP(VLOOKUP($B2336,weights!$A$2:$R$6,13)*F2336)+VLOOKUP($B2336,weights!$A$2:$R$6,18)*EXP(VLOOKUP($B2336,weights!$A$2:$R$6,14)*G2336))</f>
        <v>7.1130990986058427</v>
      </c>
    </row>
    <row r="2337" spans="1:8" ht="12.75" x14ac:dyDescent="0.2">
      <c r="A2337">
        <f t="shared" si="0"/>
        <v>94</v>
      </c>
      <c r="B2337" t="str">
        <f t="shared" ref="B2337:C2337" si="2311">B2312</f>
        <v>supermarket</v>
      </c>
      <c r="C2337">
        <f t="shared" si="2311"/>
        <v>0</v>
      </c>
      <c r="D2337">
        <f ca="1">OFFSET(walk!$A$2:$Y$402,TRUNC((ROW()-ROW($D$2))/COLUMNS(walk!$A$2:$Y$402)),MOD(ROW()-ROW($D$2),COLUMNS(walk!$A$2:$Y$402)),1,1)</f>
        <v>34</v>
      </c>
      <c r="E2337">
        <f ca="1">OFFSET(bike!$A$2:$Y$402,TRUNC((ROW()-ROW($E$2))/COLUMNS(bike!$A$2:$Y$402)),MOD(ROW()-ROW($E$2),COLUMNS(bike!$A$2:$Y$402)),1,1)</f>
        <v>14</v>
      </c>
      <c r="F2337">
        <f ca="1">OFFSET(transit!$A$2:$Y$402,TRUNC((ROW()-ROW($F$2))/COLUMNS(transit!$A$2:$Y$402)),MOD(ROW()-ROW($F$2),COLUMNS(transit!$A$2:$Y$402)),1,1)</f>
        <v>21</v>
      </c>
      <c r="G2337">
        <f ca="1">OFFSET(drive!$A$2:$Y$402,TRUNC((ROW()-ROW($G$2))/COLUMNS(drive!$A$2:$Y$402)),MOD(ROW()-ROW($G$2),COLUMNS(drive!$A$2:$Y$402)),1,1)</f>
        <v>8</v>
      </c>
      <c r="H2337" s="5">
        <f ca="1">(VLOOKUP($B2337,weights!$A$2:$R$6,4))*VLOOKUP($B2337,weights!$A$2:$R$6,6)^C2337*(VLOOKUP($B2337,weights!$A$2:$R$6,15)*EXP(VLOOKUP($B2337,weights!$A$2:$R$6,11)*D2337)+VLOOKUP($B2337,weights!$A$2:$R$6,16)*EXP(VLOOKUP($B2337,weights!$A$2:$R$6,12)*E2337)+VLOOKUP($B2337,weights!$A$2:$R$6,17)*EXP(VLOOKUP($B2337,weights!$A$2:$R$6,13)*F2337)+VLOOKUP($B2337,weights!$A$2:$R$6,18)*EXP(VLOOKUP($B2337,weights!$A$2:$R$6,14)*G2337))</f>
        <v>3.5545039191810557</v>
      </c>
    </row>
    <row r="2338" spans="1:8" ht="12.75" x14ac:dyDescent="0.2">
      <c r="A2338">
        <f t="shared" si="0"/>
        <v>94</v>
      </c>
      <c r="B2338" t="str">
        <f t="shared" ref="B2338:C2338" si="2312">B2313</f>
        <v>supermarket</v>
      </c>
      <c r="C2338">
        <f t="shared" si="2312"/>
        <v>1</v>
      </c>
      <c r="D2338">
        <f ca="1">OFFSET(walk!$A$2:$Y$402,TRUNC((ROW()-ROW($D$2))/COLUMNS(walk!$A$2:$Y$402)),MOD(ROW()-ROW($D$2),COLUMNS(walk!$A$2:$Y$402)),1,1)</f>
        <v>47</v>
      </c>
      <c r="E2338">
        <f ca="1">OFFSET(bike!$A$2:$Y$402,TRUNC((ROW()-ROW($E$2))/COLUMNS(bike!$A$2:$Y$402)),MOD(ROW()-ROW($E$2),COLUMNS(bike!$A$2:$Y$402)),1,1)</f>
        <v>15</v>
      </c>
      <c r="F2338">
        <f ca="1">OFFSET(transit!$A$2:$Y$402,TRUNC((ROW()-ROW($F$2))/COLUMNS(transit!$A$2:$Y$402)),MOD(ROW()-ROW($F$2),COLUMNS(transit!$A$2:$Y$402)),1,1)</f>
        <v>25</v>
      </c>
      <c r="G2338">
        <f ca="1">OFFSET(drive!$A$2:$Y$402,TRUNC((ROW()-ROW($G$2))/COLUMNS(drive!$A$2:$Y$402)),MOD(ROW()-ROW($G$2),COLUMNS(drive!$A$2:$Y$402)),1,1)</f>
        <v>9</v>
      </c>
      <c r="H2338" s="5">
        <f ca="1">(VLOOKUP($B2338,weights!$A$2:$R$6,4))*VLOOKUP($B2338,weights!$A$2:$R$6,6)^C2338*(VLOOKUP($B2338,weights!$A$2:$R$6,15)*EXP(VLOOKUP($B2338,weights!$A$2:$R$6,11)*D2338)+VLOOKUP($B2338,weights!$A$2:$R$6,16)*EXP(VLOOKUP($B2338,weights!$A$2:$R$6,12)*E2338)+VLOOKUP($B2338,weights!$A$2:$R$6,17)*EXP(VLOOKUP($B2338,weights!$A$2:$R$6,13)*F2338)+VLOOKUP($B2338,weights!$A$2:$R$6,18)*EXP(VLOOKUP($B2338,weights!$A$2:$R$6,14)*G2338))</f>
        <v>1.6509184174807618</v>
      </c>
    </row>
    <row r="2339" spans="1:8" ht="12.75" x14ac:dyDescent="0.2">
      <c r="A2339">
        <f t="shared" si="0"/>
        <v>94</v>
      </c>
      <c r="B2339" t="str">
        <f t="shared" ref="B2339:C2339" si="2313">B2314</f>
        <v>supermarket</v>
      </c>
      <c r="C2339">
        <f t="shared" si="2313"/>
        <v>2</v>
      </c>
      <c r="D2339">
        <f ca="1">OFFSET(walk!$A$2:$Y$402,TRUNC((ROW()-ROW($D$2))/COLUMNS(walk!$A$2:$Y$402)),MOD(ROW()-ROW($D$2),COLUMNS(walk!$A$2:$Y$402)),1,1)</f>
        <v>52</v>
      </c>
      <c r="E2339">
        <f ca="1">OFFSET(bike!$A$2:$Y$402,TRUNC((ROW()-ROW($E$2))/COLUMNS(bike!$A$2:$Y$402)),MOD(ROW()-ROW($E$2),COLUMNS(bike!$A$2:$Y$402)),1,1)</f>
        <v>16</v>
      </c>
      <c r="F2339">
        <f ca="1">OFFSET(transit!$A$2:$Y$402,TRUNC((ROW()-ROW($F$2))/COLUMNS(transit!$A$2:$Y$402)),MOD(ROW()-ROW($F$2),COLUMNS(transit!$A$2:$Y$402)),1,1)</f>
        <v>28</v>
      </c>
      <c r="G2339">
        <f ca="1">OFFSET(drive!$A$2:$Y$402,TRUNC((ROW()-ROW($G$2))/COLUMNS(drive!$A$2:$Y$402)),MOD(ROW()-ROW($G$2),COLUMNS(drive!$A$2:$Y$402)),1,1)</f>
        <v>12</v>
      </c>
      <c r="H2339" s="5">
        <f ca="1">(VLOOKUP($B2339,weights!$A$2:$R$6,4))*VLOOKUP($B2339,weights!$A$2:$R$6,6)^C2339*(VLOOKUP($B2339,weights!$A$2:$R$6,15)*EXP(VLOOKUP($B2339,weights!$A$2:$R$6,11)*D2339)+VLOOKUP($B2339,weights!$A$2:$R$6,16)*EXP(VLOOKUP($B2339,weights!$A$2:$R$6,12)*E2339)+VLOOKUP($B2339,weights!$A$2:$R$6,17)*EXP(VLOOKUP($B2339,weights!$A$2:$R$6,13)*F2339)+VLOOKUP($B2339,weights!$A$2:$R$6,18)*EXP(VLOOKUP($B2339,weights!$A$2:$R$6,14)*G2339))</f>
        <v>0.53223443288081507</v>
      </c>
    </row>
    <row r="2340" spans="1:8" ht="12.75" x14ac:dyDescent="0.2">
      <c r="A2340">
        <f t="shared" si="0"/>
        <v>94</v>
      </c>
      <c r="B2340" t="str">
        <f t="shared" ref="B2340:C2340" si="2314">B2315</f>
        <v>supermarket</v>
      </c>
      <c r="C2340">
        <f t="shared" si="2314"/>
        <v>3</v>
      </c>
      <c r="D2340">
        <f ca="1">OFFSET(walk!$A$2:$Y$402,TRUNC((ROW()-ROW($D$2))/COLUMNS(walk!$A$2:$Y$402)),MOD(ROW()-ROW($D$2),COLUMNS(walk!$A$2:$Y$402)),1,1)</f>
        <v>59</v>
      </c>
      <c r="E2340">
        <f ca="1">OFFSET(bike!$A$2:$Y$402,TRUNC((ROW()-ROW($E$2))/COLUMNS(bike!$A$2:$Y$402)),MOD(ROW()-ROW($E$2),COLUMNS(bike!$A$2:$Y$402)),1,1)</f>
        <v>19</v>
      </c>
      <c r="F2340">
        <f ca="1">OFFSET(transit!$A$2:$Y$402,TRUNC((ROW()-ROW($F$2))/COLUMNS(transit!$A$2:$Y$402)),MOD(ROW()-ROW($F$2),COLUMNS(transit!$A$2:$Y$402)),1,1)</f>
        <v>35</v>
      </c>
      <c r="G2340">
        <f ca="1">OFFSET(drive!$A$2:$Y$402,TRUNC((ROW()-ROW($G$2))/COLUMNS(drive!$A$2:$Y$402)),MOD(ROW()-ROW($G$2),COLUMNS(drive!$A$2:$Y$402)),1,1)</f>
        <v>13</v>
      </c>
      <c r="H2340" s="5">
        <f ca="1">(VLOOKUP($B2340,weights!$A$2:$R$6,4))*VLOOKUP($B2340,weights!$A$2:$R$6,6)^C2340*(VLOOKUP($B2340,weights!$A$2:$R$6,15)*EXP(VLOOKUP($B2340,weights!$A$2:$R$6,11)*D2340)+VLOOKUP($B2340,weights!$A$2:$R$6,16)*EXP(VLOOKUP($B2340,weights!$A$2:$R$6,12)*E2340)+VLOOKUP($B2340,weights!$A$2:$R$6,17)*EXP(VLOOKUP($B2340,weights!$A$2:$R$6,13)*F2340)+VLOOKUP($B2340,weights!$A$2:$R$6,18)*EXP(VLOOKUP($B2340,weights!$A$2:$R$6,14)*G2340))</f>
        <v>0.23820628798322385</v>
      </c>
    </row>
    <row r="2341" spans="1:8" ht="12.75" x14ac:dyDescent="0.2">
      <c r="A2341">
        <f t="shared" si="0"/>
        <v>94</v>
      </c>
      <c r="B2341" t="str">
        <f t="shared" ref="B2341:C2341" si="2315">B2316</f>
        <v>supermarket</v>
      </c>
      <c r="C2341">
        <f t="shared" si="2315"/>
        <v>4</v>
      </c>
      <c r="D2341">
        <f ca="1">OFFSET(walk!$A$2:$Y$402,TRUNC((ROW()-ROW($D$2))/COLUMNS(walk!$A$2:$Y$402)),MOD(ROW()-ROW($D$2),COLUMNS(walk!$A$2:$Y$402)),1,1)</f>
        <v>75</v>
      </c>
      <c r="E2341">
        <f ca="1">OFFSET(bike!$A$2:$Y$402,TRUNC((ROW()-ROW($E$2))/COLUMNS(bike!$A$2:$Y$402)),MOD(ROW()-ROW($E$2),COLUMNS(bike!$A$2:$Y$402)),1,1)</f>
        <v>23</v>
      </c>
      <c r="F2341">
        <f ca="1">OFFSET(transit!$A$2:$Y$402,TRUNC((ROW()-ROW($F$2))/COLUMNS(transit!$A$2:$Y$402)),MOD(ROW()-ROW($F$2),COLUMNS(transit!$A$2:$Y$402)),1,1)</f>
        <v>38</v>
      </c>
      <c r="G2341">
        <f ca="1">OFFSET(drive!$A$2:$Y$402,TRUNC((ROW()-ROW($G$2))/COLUMNS(drive!$A$2:$Y$402)),MOD(ROW()-ROW($G$2),COLUMNS(drive!$A$2:$Y$402)),1,1)</f>
        <v>14</v>
      </c>
      <c r="H2341" s="5">
        <f ca="1">(VLOOKUP($B2341,weights!$A$2:$R$6,4))*VLOOKUP($B2341,weights!$A$2:$R$6,6)^C2341*(VLOOKUP($B2341,weights!$A$2:$R$6,15)*EXP(VLOOKUP($B2341,weights!$A$2:$R$6,11)*D2341)+VLOOKUP($B2341,weights!$A$2:$R$6,16)*EXP(VLOOKUP($B2341,weights!$A$2:$R$6,12)*E2341)+VLOOKUP($B2341,weights!$A$2:$R$6,17)*EXP(VLOOKUP($B2341,weights!$A$2:$R$6,13)*F2341)+VLOOKUP($B2341,weights!$A$2:$R$6,18)*EXP(VLOOKUP($B2341,weights!$A$2:$R$6,14)*G2341))</f>
        <v>0.11094506959227739</v>
      </c>
    </row>
    <row r="2342" spans="1:8" ht="12.75" x14ac:dyDescent="0.2">
      <c r="A2342">
        <f t="shared" si="0"/>
        <v>94</v>
      </c>
      <c r="B2342" t="str">
        <f t="shared" ref="B2342:C2342" si="2316">B2317</f>
        <v>store</v>
      </c>
      <c r="C2342">
        <f t="shared" si="2316"/>
        <v>0</v>
      </c>
      <c r="D2342">
        <f ca="1">OFFSET(walk!$A$2:$Y$402,TRUNC((ROW()-ROW($D$2))/COLUMNS(walk!$A$2:$Y$402)),MOD(ROW()-ROW($D$2),COLUMNS(walk!$A$2:$Y$402)),1,1)</f>
        <v>2</v>
      </c>
      <c r="E2342">
        <f ca="1">OFFSET(bike!$A$2:$Y$402,TRUNC((ROW()-ROW($E$2))/COLUMNS(bike!$A$2:$Y$402)),MOD(ROW()-ROW($E$2),COLUMNS(bike!$A$2:$Y$402)),1,1)</f>
        <v>1</v>
      </c>
      <c r="F2342">
        <f ca="1">OFFSET(transit!$A$2:$Y$402,TRUNC((ROW()-ROW($F$2))/COLUMNS(transit!$A$2:$Y$402)),MOD(ROW()-ROW($F$2),COLUMNS(transit!$A$2:$Y$402)),1,1)</f>
        <v>2</v>
      </c>
      <c r="G2342">
        <f ca="1">OFFSET(drive!$A$2:$Y$402,TRUNC((ROW()-ROW($G$2))/COLUMNS(drive!$A$2:$Y$402)),MOD(ROW()-ROW($G$2),COLUMNS(drive!$A$2:$Y$402)),1,1)</f>
        <v>1</v>
      </c>
      <c r="H2342" s="5">
        <f ca="1">(VLOOKUP($B2342,weights!$A$2:$R$6,4))*VLOOKUP($B2342,weights!$A$2:$R$6,6)^C2342*(VLOOKUP($B2342,weights!$A$2:$R$6,15)*EXP(VLOOKUP($B2342,weights!$A$2:$R$6,11)*D2342)+VLOOKUP($B2342,weights!$A$2:$R$6,16)*EXP(VLOOKUP($B2342,weights!$A$2:$R$6,12)*E2342)+VLOOKUP($B2342,weights!$A$2:$R$6,17)*EXP(VLOOKUP($B2342,weights!$A$2:$R$6,13)*F2342)+VLOOKUP($B2342,weights!$A$2:$R$6,18)*EXP(VLOOKUP($B2342,weights!$A$2:$R$6,14)*G2342))</f>
        <v>28.330807361871702</v>
      </c>
    </row>
    <row r="2343" spans="1:8" ht="12.75" x14ac:dyDescent="0.2">
      <c r="A2343">
        <f t="shared" si="0"/>
        <v>94</v>
      </c>
      <c r="B2343" t="str">
        <f t="shared" ref="B2343:C2343" si="2317">B2318</f>
        <v>store</v>
      </c>
      <c r="C2343">
        <f t="shared" si="2317"/>
        <v>1</v>
      </c>
      <c r="D2343">
        <f ca="1">OFFSET(walk!$A$2:$Y$402,TRUNC((ROW()-ROW($D$2))/COLUMNS(walk!$A$2:$Y$402)),MOD(ROW()-ROW($D$2),COLUMNS(walk!$A$2:$Y$402)),1,1)</f>
        <v>7</v>
      </c>
      <c r="E2343">
        <f ca="1">OFFSET(bike!$A$2:$Y$402,TRUNC((ROW()-ROW($E$2))/COLUMNS(bike!$A$2:$Y$402)),MOD(ROW()-ROW($E$2),COLUMNS(bike!$A$2:$Y$402)),1,1)</f>
        <v>2</v>
      </c>
      <c r="F2343">
        <f ca="1">OFFSET(transit!$A$2:$Y$402,TRUNC((ROW()-ROW($F$2))/COLUMNS(transit!$A$2:$Y$402)),MOD(ROW()-ROW($F$2),COLUMNS(transit!$A$2:$Y$402)),1,1)</f>
        <v>7</v>
      </c>
      <c r="G2343">
        <f ca="1">OFFSET(drive!$A$2:$Y$402,TRUNC((ROW()-ROW($G$2))/COLUMNS(drive!$A$2:$Y$402)),MOD(ROW()-ROW($G$2),COLUMNS(drive!$A$2:$Y$402)),1,1)</f>
        <v>2</v>
      </c>
      <c r="H2343" s="5">
        <f ca="1">(VLOOKUP($B2343,weights!$A$2:$R$6,4))*VLOOKUP($B2343,weights!$A$2:$R$6,6)^C2343*(VLOOKUP($B2343,weights!$A$2:$R$6,15)*EXP(VLOOKUP($B2343,weights!$A$2:$R$6,11)*D2343)+VLOOKUP($B2343,weights!$A$2:$R$6,16)*EXP(VLOOKUP($B2343,weights!$A$2:$R$6,12)*E2343)+VLOOKUP($B2343,weights!$A$2:$R$6,17)*EXP(VLOOKUP($B2343,weights!$A$2:$R$6,13)*F2343)+VLOOKUP($B2343,weights!$A$2:$R$6,18)*EXP(VLOOKUP($B2343,weights!$A$2:$R$6,14)*G2343))</f>
        <v>9.230637960199946</v>
      </c>
    </row>
    <row r="2344" spans="1:8" ht="12.75" x14ac:dyDescent="0.2">
      <c r="A2344">
        <f t="shared" si="0"/>
        <v>94</v>
      </c>
      <c r="B2344" t="str">
        <f t="shared" ref="B2344:C2344" si="2318">B2319</f>
        <v>store</v>
      </c>
      <c r="C2344">
        <f t="shared" si="2318"/>
        <v>2</v>
      </c>
      <c r="D2344">
        <f ca="1">OFFSET(walk!$A$2:$Y$402,TRUNC((ROW()-ROW($D$2))/COLUMNS(walk!$A$2:$Y$402)),MOD(ROW()-ROW($D$2),COLUMNS(walk!$A$2:$Y$402)),1,1)</f>
        <v>7</v>
      </c>
      <c r="E2344">
        <f ca="1">OFFSET(bike!$A$2:$Y$402,TRUNC((ROW()-ROW($E$2))/COLUMNS(bike!$A$2:$Y$402)),MOD(ROW()-ROW($E$2),COLUMNS(bike!$A$2:$Y$402)),1,1)</f>
        <v>2</v>
      </c>
      <c r="F2344">
        <f ca="1">OFFSET(transit!$A$2:$Y$402,TRUNC((ROW()-ROW($F$2))/COLUMNS(transit!$A$2:$Y$402)),MOD(ROW()-ROW($F$2),COLUMNS(transit!$A$2:$Y$402)),1,1)</f>
        <v>7</v>
      </c>
      <c r="G2344">
        <f ca="1">OFFSET(drive!$A$2:$Y$402,TRUNC((ROW()-ROW($G$2))/COLUMNS(drive!$A$2:$Y$402)),MOD(ROW()-ROW($G$2),COLUMNS(drive!$A$2:$Y$402)),1,1)</f>
        <v>2</v>
      </c>
      <c r="H2344" s="5">
        <f ca="1">(VLOOKUP($B2344,weights!$A$2:$R$6,4))*VLOOKUP($B2344,weights!$A$2:$R$6,6)^C2344*(VLOOKUP($B2344,weights!$A$2:$R$6,15)*EXP(VLOOKUP($B2344,weights!$A$2:$R$6,11)*D2344)+VLOOKUP($B2344,weights!$A$2:$R$6,16)*EXP(VLOOKUP($B2344,weights!$A$2:$R$6,12)*E2344)+VLOOKUP($B2344,weights!$A$2:$R$6,17)*EXP(VLOOKUP($B2344,weights!$A$2:$R$6,13)*F2344)+VLOOKUP($B2344,weights!$A$2:$R$6,18)*EXP(VLOOKUP($B2344,weights!$A$2:$R$6,14)*G2344))</f>
        <v>6.2253139731581051</v>
      </c>
    </row>
    <row r="2345" spans="1:8" ht="12.75" x14ac:dyDescent="0.2">
      <c r="A2345">
        <f t="shared" si="0"/>
        <v>94</v>
      </c>
      <c r="B2345" t="str">
        <f t="shared" ref="B2345:C2345" si="2319">B2320</f>
        <v>store</v>
      </c>
      <c r="C2345">
        <f t="shared" si="2319"/>
        <v>3</v>
      </c>
      <c r="D2345">
        <f ca="1">OFFSET(walk!$A$2:$Y$402,TRUNC((ROW()-ROW($D$2))/COLUMNS(walk!$A$2:$Y$402)),MOD(ROW()-ROW($D$2),COLUMNS(walk!$A$2:$Y$402)),1,1)</f>
        <v>9</v>
      </c>
      <c r="E2345">
        <f ca="1">OFFSET(bike!$A$2:$Y$402,TRUNC((ROW()-ROW($E$2))/COLUMNS(bike!$A$2:$Y$402)),MOD(ROW()-ROW($E$2),COLUMNS(bike!$A$2:$Y$402)),1,1)</f>
        <v>2</v>
      </c>
      <c r="F2345">
        <f ca="1">OFFSET(transit!$A$2:$Y$402,TRUNC((ROW()-ROW($F$2))/COLUMNS(transit!$A$2:$Y$402)),MOD(ROW()-ROW($F$2),COLUMNS(transit!$A$2:$Y$402)),1,1)</f>
        <v>7</v>
      </c>
      <c r="G2345">
        <f ca="1">OFFSET(drive!$A$2:$Y$402,TRUNC((ROW()-ROW($G$2))/COLUMNS(drive!$A$2:$Y$402)),MOD(ROW()-ROW($G$2),COLUMNS(drive!$A$2:$Y$402)),1,1)</f>
        <v>2</v>
      </c>
      <c r="H2345" s="5">
        <f ca="1">(VLOOKUP($B2345,weights!$A$2:$R$6,4))*VLOOKUP($B2345,weights!$A$2:$R$6,6)^C2345*(VLOOKUP($B2345,weights!$A$2:$R$6,15)*EXP(VLOOKUP($B2345,weights!$A$2:$R$6,11)*D2345)+VLOOKUP($B2345,weights!$A$2:$R$6,16)*EXP(VLOOKUP($B2345,weights!$A$2:$R$6,12)*E2345)+VLOOKUP($B2345,weights!$A$2:$R$6,17)*EXP(VLOOKUP($B2345,weights!$A$2:$R$6,13)*F2345)+VLOOKUP($B2345,weights!$A$2:$R$6,18)*EXP(VLOOKUP($B2345,weights!$A$2:$R$6,14)*G2345))</f>
        <v>4.040933782984653</v>
      </c>
    </row>
    <row r="2346" spans="1:8" ht="12.75" x14ac:dyDescent="0.2">
      <c r="A2346">
        <f t="shared" si="0"/>
        <v>94</v>
      </c>
      <c r="B2346" t="str">
        <f t="shared" ref="B2346:C2346" si="2320">B2321</f>
        <v>store</v>
      </c>
      <c r="C2346">
        <f t="shared" si="2320"/>
        <v>4</v>
      </c>
      <c r="D2346">
        <f ca="1">OFFSET(walk!$A$2:$Y$402,TRUNC((ROW()-ROW($D$2))/COLUMNS(walk!$A$2:$Y$402)),MOD(ROW()-ROW($D$2),COLUMNS(walk!$A$2:$Y$402)),1,1)</f>
        <v>11</v>
      </c>
      <c r="E2346">
        <f ca="1">OFFSET(bike!$A$2:$Y$402,TRUNC((ROW()-ROW($E$2))/COLUMNS(bike!$A$2:$Y$402)),MOD(ROW()-ROW($E$2),COLUMNS(bike!$A$2:$Y$402)),1,1)</f>
        <v>3</v>
      </c>
      <c r="F2346">
        <f ca="1">OFFSET(transit!$A$2:$Y$402,TRUNC((ROW()-ROW($F$2))/COLUMNS(transit!$A$2:$Y$402)),MOD(ROW()-ROW($F$2),COLUMNS(transit!$A$2:$Y$402)),1,1)</f>
        <v>9</v>
      </c>
      <c r="G2346">
        <f ca="1">OFFSET(drive!$A$2:$Y$402,TRUNC((ROW()-ROW($G$2))/COLUMNS(drive!$A$2:$Y$402)),MOD(ROW()-ROW($G$2),COLUMNS(drive!$A$2:$Y$402)),1,1)</f>
        <v>2</v>
      </c>
      <c r="H2346" s="5">
        <f ca="1">(VLOOKUP($B2346,weights!$A$2:$R$6,4))*VLOOKUP($B2346,weights!$A$2:$R$6,6)^C2346*(VLOOKUP($B2346,weights!$A$2:$R$6,15)*EXP(VLOOKUP($B2346,weights!$A$2:$R$6,11)*D2346)+VLOOKUP($B2346,weights!$A$2:$R$6,16)*EXP(VLOOKUP($B2346,weights!$A$2:$R$6,12)*E2346)+VLOOKUP($B2346,weights!$A$2:$R$6,17)*EXP(VLOOKUP($B2346,weights!$A$2:$R$6,13)*F2346)+VLOOKUP($B2346,weights!$A$2:$R$6,18)*EXP(VLOOKUP($B2346,weights!$A$2:$R$6,14)*G2346))</f>
        <v>2.176155346570523</v>
      </c>
    </row>
    <row r="2347" spans="1:8" ht="12.75" x14ac:dyDescent="0.2">
      <c r="A2347">
        <f t="shared" si="0"/>
        <v>94</v>
      </c>
      <c r="B2347" t="str">
        <f t="shared" ref="B2347:C2347" si="2321">B2322</f>
        <v>pharmacy</v>
      </c>
      <c r="C2347">
        <f t="shared" si="2321"/>
        <v>0</v>
      </c>
      <c r="D2347">
        <f ca="1">OFFSET(walk!$A$2:$Y$402,TRUNC((ROW()-ROW($D$2))/COLUMNS(walk!$A$2:$Y$402)),MOD(ROW()-ROW($D$2),COLUMNS(walk!$A$2:$Y$402)),1,1)</f>
        <v>10</v>
      </c>
      <c r="E2347">
        <f ca="1">OFFSET(bike!$A$2:$Y$402,TRUNC((ROW()-ROW($E$2))/COLUMNS(bike!$A$2:$Y$402)),MOD(ROW()-ROW($E$2),COLUMNS(bike!$A$2:$Y$402)),1,1)</f>
        <v>4</v>
      </c>
      <c r="F2347">
        <f ca="1">OFFSET(transit!$A$2:$Y$402,TRUNC((ROW()-ROW($F$2))/COLUMNS(transit!$A$2:$Y$402)),MOD(ROW()-ROW($F$2),COLUMNS(transit!$A$2:$Y$402)),1,1)</f>
        <v>10</v>
      </c>
      <c r="G2347">
        <f ca="1">OFFSET(drive!$A$2:$Y$402,TRUNC((ROW()-ROW($G$2))/COLUMNS(drive!$A$2:$Y$402)),MOD(ROW()-ROW($G$2),COLUMNS(drive!$A$2:$Y$402)),1,1)</f>
        <v>3</v>
      </c>
      <c r="H2347" s="5">
        <f ca="1">(VLOOKUP($B2347,weights!$A$2:$R$6,4))*VLOOKUP($B2347,weights!$A$2:$R$6,6)^C2347*(VLOOKUP($B2347,weights!$A$2:$R$6,15)*EXP(VLOOKUP($B2347,weights!$A$2:$R$6,11)*D2347)+VLOOKUP($B2347,weights!$A$2:$R$6,16)*EXP(VLOOKUP($B2347,weights!$A$2:$R$6,12)*E2347)+VLOOKUP($B2347,weights!$A$2:$R$6,17)*EXP(VLOOKUP($B2347,weights!$A$2:$R$6,13)*F2347)+VLOOKUP($B2347,weights!$A$2:$R$6,18)*EXP(VLOOKUP($B2347,weights!$A$2:$R$6,14)*G2347))</f>
        <v>5.6498302954485142</v>
      </c>
    </row>
    <row r="2348" spans="1:8" ht="12.75" x14ac:dyDescent="0.2">
      <c r="A2348">
        <f t="shared" si="0"/>
        <v>94</v>
      </c>
      <c r="B2348" t="str">
        <f t="shared" ref="B2348:C2348" si="2322">B2323</f>
        <v>pharmacy</v>
      </c>
      <c r="C2348">
        <f t="shared" si="2322"/>
        <v>1</v>
      </c>
      <c r="D2348">
        <f ca="1">OFFSET(walk!$A$2:$Y$402,TRUNC((ROW()-ROW($D$2))/COLUMNS(walk!$A$2:$Y$402)),MOD(ROW()-ROW($D$2),COLUMNS(walk!$A$2:$Y$402)),1,1)</f>
        <v>10</v>
      </c>
      <c r="E2348">
        <f ca="1">OFFSET(bike!$A$2:$Y$402,TRUNC((ROW()-ROW($E$2))/COLUMNS(bike!$A$2:$Y$402)),MOD(ROW()-ROW($E$2),COLUMNS(bike!$A$2:$Y$402)),1,1)</f>
        <v>4</v>
      </c>
      <c r="F2348">
        <f ca="1">OFFSET(transit!$A$2:$Y$402,TRUNC((ROW()-ROW($F$2))/COLUMNS(transit!$A$2:$Y$402)),MOD(ROW()-ROW($F$2),COLUMNS(transit!$A$2:$Y$402)),1,1)</f>
        <v>10</v>
      </c>
      <c r="G2348">
        <f ca="1">OFFSET(drive!$A$2:$Y$402,TRUNC((ROW()-ROW($G$2))/COLUMNS(drive!$A$2:$Y$402)),MOD(ROW()-ROW($G$2),COLUMNS(drive!$A$2:$Y$402)),1,1)</f>
        <v>3</v>
      </c>
      <c r="H2348" s="5">
        <f ca="1">(VLOOKUP($B2348,weights!$A$2:$R$6,4))*VLOOKUP($B2348,weights!$A$2:$R$6,6)^C2348*(VLOOKUP($B2348,weights!$A$2:$R$6,15)*EXP(VLOOKUP($B2348,weights!$A$2:$R$6,11)*D2348)+VLOOKUP($B2348,weights!$A$2:$R$6,16)*EXP(VLOOKUP($B2348,weights!$A$2:$R$6,12)*E2348)+VLOOKUP($B2348,weights!$A$2:$R$6,17)*EXP(VLOOKUP($B2348,weights!$A$2:$R$6,13)*F2348)+VLOOKUP($B2348,weights!$A$2:$R$6,18)*EXP(VLOOKUP($B2348,weights!$A$2:$R$6,14)*G2348))</f>
        <v>2.7202886607715069</v>
      </c>
    </row>
    <row r="2349" spans="1:8" ht="12.75" x14ac:dyDescent="0.2">
      <c r="A2349">
        <f t="shared" si="0"/>
        <v>94</v>
      </c>
      <c r="B2349" t="str">
        <f t="shared" ref="B2349:C2349" si="2323">B2324</f>
        <v>pharmacy</v>
      </c>
      <c r="C2349">
        <f t="shared" si="2323"/>
        <v>2</v>
      </c>
      <c r="D2349">
        <f ca="1">OFFSET(walk!$A$2:$Y$402,TRUNC((ROW()-ROW($D$2))/COLUMNS(walk!$A$2:$Y$402)),MOD(ROW()-ROW($D$2),COLUMNS(walk!$A$2:$Y$402)),1,1)</f>
        <v>16</v>
      </c>
      <c r="E2349">
        <f ca="1">OFFSET(bike!$A$2:$Y$402,TRUNC((ROW()-ROW($E$2))/COLUMNS(bike!$A$2:$Y$402)),MOD(ROW()-ROW($E$2),COLUMNS(bike!$A$2:$Y$402)),1,1)</f>
        <v>4</v>
      </c>
      <c r="F2349">
        <f ca="1">OFFSET(transit!$A$2:$Y$402,TRUNC((ROW()-ROW($F$2))/COLUMNS(transit!$A$2:$Y$402)),MOD(ROW()-ROW($F$2),COLUMNS(transit!$A$2:$Y$402)),1,1)</f>
        <v>16</v>
      </c>
      <c r="G2349">
        <f ca="1">OFFSET(drive!$A$2:$Y$402,TRUNC((ROW()-ROW($G$2))/COLUMNS(drive!$A$2:$Y$402)),MOD(ROW()-ROW($G$2),COLUMNS(drive!$A$2:$Y$402)),1,1)</f>
        <v>3</v>
      </c>
      <c r="H2349" s="5">
        <f ca="1">(VLOOKUP($B2349,weights!$A$2:$R$6,4))*VLOOKUP($B2349,weights!$A$2:$R$6,6)^C2349*(VLOOKUP($B2349,weights!$A$2:$R$6,15)*EXP(VLOOKUP($B2349,weights!$A$2:$R$6,11)*D2349)+VLOOKUP($B2349,weights!$A$2:$R$6,16)*EXP(VLOOKUP($B2349,weights!$A$2:$R$6,12)*E2349)+VLOOKUP($B2349,weights!$A$2:$R$6,17)*EXP(VLOOKUP($B2349,weights!$A$2:$R$6,13)*F2349)+VLOOKUP($B2349,weights!$A$2:$R$6,18)*EXP(VLOOKUP($B2349,weights!$A$2:$R$6,14)*G2349))</f>
        <v>1.1258876655656052</v>
      </c>
    </row>
    <row r="2350" spans="1:8" ht="12.75" x14ac:dyDescent="0.2">
      <c r="A2350">
        <f t="shared" si="0"/>
        <v>94</v>
      </c>
      <c r="B2350" t="str">
        <f t="shared" ref="B2350:C2350" si="2324">B2325</f>
        <v>bank</v>
      </c>
      <c r="C2350">
        <f t="shared" si="2324"/>
        <v>0</v>
      </c>
      <c r="D2350">
        <f ca="1">OFFSET(walk!$A$2:$Y$402,TRUNC((ROW()-ROW($D$2))/COLUMNS(walk!$A$2:$Y$402)),MOD(ROW()-ROW($D$2),COLUMNS(walk!$A$2:$Y$402)),1,1)</f>
        <v>21</v>
      </c>
      <c r="E2350">
        <f ca="1">OFFSET(bike!$A$2:$Y$402,TRUNC((ROW()-ROW($E$2))/COLUMNS(bike!$A$2:$Y$402)),MOD(ROW()-ROW($E$2),COLUMNS(bike!$A$2:$Y$402)),1,1)</f>
        <v>7</v>
      </c>
      <c r="F2350">
        <f ca="1">OFFSET(transit!$A$2:$Y$402,TRUNC((ROW()-ROW($F$2))/COLUMNS(transit!$A$2:$Y$402)),MOD(ROW()-ROW($F$2),COLUMNS(transit!$A$2:$Y$402)),1,1)</f>
        <v>15</v>
      </c>
      <c r="G2350">
        <f ca="1">OFFSET(drive!$A$2:$Y$402,TRUNC((ROW()-ROW($G$2))/COLUMNS(drive!$A$2:$Y$402)),MOD(ROW()-ROW($G$2),COLUMNS(drive!$A$2:$Y$402)),1,1)</f>
        <v>6</v>
      </c>
      <c r="H2350" s="5">
        <f ca="1">(VLOOKUP($B2350,weights!$A$2:$R$6,4))*VLOOKUP($B2350,weights!$A$2:$R$6,6)^C2350*(VLOOKUP($B2350,weights!$A$2:$R$6,15)*EXP(VLOOKUP($B2350,weights!$A$2:$R$6,11)*D2350)+VLOOKUP($B2350,weights!$A$2:$R$6,16)*EXP(VLOOKUP($B2350,weights!$A$2:$R$6,12)*E2350)+VLOOKUP($B2350,weights!$A$2:$R$6,17)*EXP(VLOOKUP($B2350,weights!$A$2:$R$6,13)*F2350)+VLOOKUP($B2350,weights!$A$2:$R$6,18)*EXP(VLOOKUP($B2350,weights!$A$2:$R$6,14)*G2350))</f>
        <v>2.7258587439412656</v>
      </c>
    </row>
    <row r="2351" spans="1:8" ht="12.75" x14ac:dyDescent="0.2">
      <c r="A2351">
        <f t="shared" si="0"/>
        <v>94</v>
      </c>
      <c r="B2351" t="str">
        <f t="shared" ref="B2351:C2351" si="2325">B2326</f>
        <v>bank</v>
      </c>
      <c r="C2351">
        <f t="shared" si="2325"/>
        <v>1</v>
      </c>
      <c r="D2351">
        <f ca="1">OFFSET(walk!$A$2:$Y$402,TRUNC((ROW()-ROW($D$2))/COLUMNS(walk!$A$2:$Y$402)),MOD(ROW()-ROW($D$2),COLUMNS(walk!$A$2:$Y$402)),1,1)</f>
        <v>46</v>
      </c>
      <c r="E2351">
        <f ca="1">OFFSET(bike!$A$2:$Y$402,TRUNC((ROW()-ROW($E$2))/COLUMNS(bike!$A$2:$Y$402)),MOD(ROW()-ROW($E$2),COLUMNS(bike!$A$2:$Y$402)),1,1)</f>
        <v>14</v>
      </c>
      <c r="F2351">
        <f ca="1">OFFSET(transit!$A$2:$Y$402,TRUNC((ROW()-ROW($F$2))/COLUMNS(transit!$A$2:$Y$402)),MOD(ROW()-ROW($F$2),COLUMNS(transit!$A$2:$Y$402)),1,1)</f>
        <v>37</v>
      </c>
      <c r="G2351">
        <f ca="1">OFFSET(drive!$A$2:$Y$402,TRUNC((ROW()-ROW($G$2))/COLUMNS(drive!$A$2:$Y$402)),MOD(ROW()-ROW($G$2),COLUMNS(drive!$A$2:$Y$402)),1,1)</f>
        <v>8</v>
      </c>
      <c r="H2351" s="5">
        <f ca="1">(VLOOKUP($B2351,weights!$A$2:$R$6,4))*VLOOKUP($B2351,weights!$A$2:$R$6,6)^C2351*(VLOOKUP($B2351,weights!$A$2:$R$6,15)*EXP(VLOOKUP($B2351,weights!$A$2:$R$6,11)*D2351)+VLOOKUP($B2351,weights!$A$2:$R$6,16)*EXP(VLOOKUP($B2351,weights!$A$2:$R$6,12)*E2351)+VLOOKUP($B2351,weights!$A$2:$R$6,17)*EXP(VLOOKUP($B2351,weights!$A$2:$R$6,13)*F2351)+VLOOKUP($B2351,weights!$A$2:$R$6,18)*EXP(VLOOKUP($B2351,weights!$A$2:$R$6,14)*G2351))</f>
        <v>0.43760237300659438</v>
      </c>
    </row>
    <row r="2352" spans="1:8" ht="12.75" x14ac:dyDescent="0.2">
      <c r="A2352">
        <f t="shared" si="0"/>
        <v>95</v>
      </c>
      <c r="B2352" t="str">
        <f t="shared" ref="B2352:C2352" si="2326">B2327</f>
        <v>restaurant</v>
      </c>
      <c r="C2352">
        <f t="shared" si="2326"/>
        <v>0</v>
      </c>
      <c r="D2352">
        <f ca="1">OFFSET(walk!$A$2:$Y$402,TRUNC((ROW()-ROW($D$2))/COLUMNS(walk!$A$2:$Y$402)),MOD(ROW()-ROW($D$2),COLUMNS(walk!$A$2:$Y$402)),1,1)</f>
        <v>6</v>
      </c>
      <c r="E2352">
        <f ca="1">OFFSET(bike!$A$2:$Y$402,TRUNC((ROW()-ROW($E$2))/COLUMNS(bike!$A$2:$Y$402)),MOD(ROW()-ROW($E$2),COLUMNS(bike!$A$2:$Y$402)),1,1)</f>
        <v>2</v>
      </c>
      <c r="F2352">
        <f ca="1">OFFSET(transit!$A$2:$Y$402,TRUNC((ROW()-ROW($F$2))/COLUMNS(transit!$A$2:$Y$402)),MOD(ROW()-ROW($F$2),COLUMNS(transit!$A$2:$Y$402)),1,1)</f>
        <v>6</v>
      </c>
      <c r="G2352">
        <f ca="1">OFFSET(drive!$A$2:$Y$402,TRUNC((ROW()-ROW($G$2))/COLUMNS(drive!$A$2:$Y$402)),MOD(ROW()-ROW($G$2),COLUMNS(drive!$A$2:$Y$402)),1,1)</f>
        <v>2</v>
      </c>
      <c r="H2352" s="5">
        <f ca="1">(VLOOKUP($B2352,weights!$A$2:$R$6,4))*VLOOKUP($B2352,weights!$A$2:$R$6,6)^C2352*(VLOOKUP($B2352,weights!$A$2:$R$6,15)*EXP(VLOOKUP($B2352,weights!$A$2:$R$6,11)*D2352)+VLOOKUP($B2352,weights!$A$2:$R$6,16)*EXP(VLOOKUP($B2352,weights!$A$2:$R$6,12)*E2352)+VLOOKUP($B2352,weights!$A$2:$R$6,17)*EXP(VLOOKUP($B2352,weights!$A$2:$R$6,13)*F2352)+VLOOKUP($B2352,weights!$A$2:$R$6,18)*EXP(VLOOKUP($B2352,weights!$A$2:$R$6,14)*G2352))</f>
        <v>34.018659724442237</v>
      </c>
    </row>
    <row r="2353" spans="1:8" ht="12.75" x14ac:dyDescent="0.2">
      <c r="A2353">
        <f t="shared" si="0"/>
        <v>95</v>
      </c>
      <c r="B2353" t="str">
        <f t="shared" ref="B2353:C2353" si="2327">B2328</f>
        <v>restaurant</v>
      </c>
      <c r="C2353">
        <f t="shared" si="2327"/>
        <v>1</v>
      </c>
      <c r="D2353">
        <f ca="1">OFFSET(walk!$A$2:$Y$402,TRUNC((ROW()-ROW($D$2))/COLUMNS(walk!$A$2:$Y$402)),MOD(ROW()-ROW($D$2),COLUMNS(walk!$A$2:$Y$402)),1,1)</f>
        <v>8</v>
      </c>
      <c r="E2353">
        <f ca="1">OFFSET(bike!$A$2:$Y$402,TRUNC((ROW()-ROW($E$2))/COLUMNS(bike!$A$2:$Y$402)),MOD(ROW()-ROW($E$2),COLUMNS(bike!$A$2:$Y$402)),1,1)</f>
        <v>2</v>
      </c>
      <c r="F2353">
        <f ca="1">OFFSET(transit!$A$2:$Y$402,TRUNC((ROW()-ROW($F$2))/COLUMNS(transit!$A$2:$Y$402)),MOD(ROW()-ROW($F$2),COLUMNS(transit!$A$2:$Y$402)),1,1)</f>
        <v>8</v>
      </c>
      <c r="G2353">
        <f ca="1">OFFSET(drive!$A$2:$Y$402,TRUNC((ROW()-ROW($G$2))/COLUMNS(drive!$A$2:$Y$402)),MOD(ROW()-ROW($G$2),COLUMNS(drive!$A$2:$Y$402)),1,1)</f>
        <v>2</v>
      </c>
      <c r="H2353" s="5">
        <f ca="1">(VLOOKUP($B2353,weights!$A$2:$R$6,4))*VLOOKUP($B2353,weights!$A$2:$R$6,6)^C2353*(VLOOKUP($B2353,weights!$A$2:$R$6,15)*EXP(VLOOKUP($B2353,weights!$A$2:$R$6,11)*D2353)+VLOOKUP($B2353,weights!$A$2:$R$6,16)*EXP(VLOOKUP($B2353,weights!$A$2:$R$6,12)*E2353)+VLOOKUP($B2353,weights!$A$2:$R$6,17)*EXP(VLOOKUP($B2353,weights!$A$2:$R$6,13)*F2353)+VLOOKUP($B2353,weights!$A$2:$R$6,18)*EXP(VLOOKUP($B2353,weights!$A$2:$R$6,14)*G2353))</f>
        <v>27.228613927368908</v>
      </c>
    </row>
    <row r="2354" spans="1:8" ht="12.75" x14ac:dyDescent="0.2">
      <c r="A2354">
        <f t="shared" si="0"/>
        <v>95</v>
      </c>
      <c r="B2354" t="str">
        <f t="shared" ref="B2354:C2354" si="2328">B2329</f>
        <v>restaurant</v>
      </c>
      <c r="C2354">
        <f t="shared" si="2328"/>
        <v>2</v>
      </c>
      <c r="D2354">
        <f ca="1">OFFSET(walk!$A$2:$Y$402,TRUNC((ROW()-ROW($D$2))/COLUMNS(walk!$A$2:$Y$402)),MOD(ROW()-ROW($D$2),COLUMNS(walk!$A$2:$Y$402)),1,1)</f>
        <v>8</v>
      </c>
      <c r="E2354">
        <f ca="1">OFFSET(bike!$A$2:$Y$402,TRUNC((ROW()-ROW($E$2))/COLUMNS(bike!$A$2:$Y$402)),MOD(ROW()-ROW($E$2),COLUMNS(bike!$A$2:$Y$402)),1,1)</f>
        <v>3</v>
      </c>
      <c r="F2354">
        <f ca="1">OFFSET(transit!$A$2:$Y$402,TRUNC((ROW()-ROW($F$2))/COLUMNS(transit!$A$2:$Y$402)),MOD(ROW()-ROW($F$2),COLUMNS(transit!$A$2:$Y$402)),1,1)</f>
        <v>8</v>
      </c>
      <c r="G2354">
        <f ca="1">OFFSET(drive!$A$2:$Y$402,TRUNC((ROW()-ROW($G$2))/COLUMNS(drive!$A$2:$Y$402)),MOD(ROW()-ROW($G$2),COLUMNS(drive!$A$2:$Y$402)),1,1)</f>
        <v>2</v>
      </c>
      <c r="H2354" s="5">
        <f ca="1">(VLOOKUP($B2354,weights!$A$2:$R$6,4))*VLOOKUP($B2354,weights!$A$2:$R$6,6)^C2354*(VLOOKUP($B2354,weights!$A$2:$R$6,15)*EXP(VLOOKUP($B2354,weights!$A$2:$R$6,11)*D2354)+VLOOKUP($B2354,weights!$A$2:$R$6,16)*EXP(VLOOKUP($B2354,weights!$A$2:$R$6,12)*E2354)+VLOOKUP($B2354,weights!$A$2:$R$6,17)*EXP(VLOOKUP($B2354,weights!$A$2:$R$6,13)*F2354)+VLOOKUP($B2354,weights!$A$2:$R$6,18)*EXP(VLOOKUP($B2354,weights!$A$2:$R$6,14)*G2354))</f>
        <v>22.721698060637458</v>
      </c>
    </row>
    <row r="2355" spans="1:8" ht="12.75" x14ac:dyDescent="0.2">
      <c r="A2355">
        <f t="shared" si="0"/>
        <v>95</v>
      </c>
      <c r="B2355" t="str">
        <f t="shared" ref="B2355:C2355" si="2329">B2330</f>
        <v>restaurant</v>
      </c>
      <c r="C2355">
        <f t="shared" si="2329"/>
        <v>3</v>
      </c>
      <c r="D2355">
        <f ca="1">OFFSET(walk!$A$2:$Y$402,TRUNC((ROW()-ROW($D$2))/COLUMNS(walk!$A$2:$Y$402)),MOD(ROW()-ROW($D$2),COLUMNS(walk!$A$2:$Y$402)),1,1)</f>
        <v>9</v>
      </c>
      <c r="E2355">
        <f ca="1">OFFSET(bike!$A$2:$Y$402,TRUNC((ROW()-ROW($E$2))/COLUMNS(bike!$A$2:$Y$402)),MOD(ROW()-ROW($E$2),COLUMNS(bike!$A$2:$Y$402)),1,1)</f>
        <v>3</v>
      </c>
      <c r="F2355">
        <f ca="1">OFFSET(transit!$A$2:$Y$402,TRUNC((ROW()-ROW($F$2))/COLUMNS(transit!$A$2:$Y$402)),MOD(ROW()-ROW($F$2),COLUMNS(transit!$A$2:$Y$402)),1,1)</f>
        <v>8</v>
      </c>
      <c r="G2355">
        <f ca="1">OFFSET(drive!$A$2:$Y$402,TRUNC((ROW()-ROW($G$2))/COLUMNS(drive!$A$2:$Y$402)),MOD(ROW()-ROW($G$2),COLUMNS(drive!$A$2:$Y$402)),1,1)</f>
        <v>2</v>
      </c>
      <c r="H2355" s="5">
        <f ca="1">(VLOOKUP($B2355,weights!$A$2:$R$6,4))*VLOOKUP($B2355,weights!$A$2:$R$6,6)^C2355*(VLOOKUP($B2355,weights!$A$2:$R$6,15)*EXP(VLOOKUP($B2355,weights!$A$2:$R$6,11)*D2355)+VLOOKUP($B2355,weights!$A$2:$R$6,16)*EXP(VLOOKUP($B2355,weights!$A$2:$R$6,12)*E2355)+VLOOKUP($B2355,weights!$A$2:$R$6,17)*EXP(VLOOKUP($B2355,weights!$A$2:$R$6,13)*F2355)+VLOOKUP($B2355,weights!$A$2:$R$6,18)*EXP(VLOOKUP($B2355,weights!$A$2:$R$6,14)*G2355))</f>
        <v>19.878770106966144</v>
      </c>
    </row>
    <row r="2356" spans="1:8" ht="12.75" x14ac:dyDescent="0.2">
      <c r="A2356">
        <f t="shared" si="0"/>
        <v>95</v>
      </c>
      <c r="B2356" t="str">
        <f t="shared" ref="B2356:C2356" si="2330">B2331</f>
        <v>restaurant</v>
      </c>
      <c r="C2356">
        <f t="shared" si="2330"/>
        <v>4</v>
      </c>
      <c r="D2356">
        <f ca="1">OFFSET(walk!$A$2:$Y$402,TRUNC((ROW()-ROW($D$2))/COLUMNS(walk!$A$2:$Y$402)),MOD(ROW()-ROW($D$2),COLUMNS(walk!$A$2:$Y$402)),1,1)</f>
        <v>9</v>
      </c>
      <c r="E2356">
        <f ca="1">OFFSET(bike!$A$2:$Y$402,TRUNC((ROW()-ROW($E$2))/COLUMNS(bike!$A$2:$Y$402)),MOD(ROW()-ROW($E$2),COLUMNS(bike!$A$2:$Y$402)),1,1)</f>
        <v>3</v>
      </c>
      <c r="F2356">
        <f ca="1">OFFSET(transit!$A$2:$Y$402,TRUNC((ROW()-ROW($F$2))/COLUMNS(transit!$A$2:$Y$402)),MOD(ROW()-ROW($F$2),COLUMNS(transit!$A$2:$Y$402)),1,1)</f>
        <v>8</v>
      </c>
      <c r="G2356">
        <f ca="1">OFFSET(drive!$A$2:$Y$402,TRUNC((ROW()-ROW($G$2))/COLUMNS(drive!$A$2:$Y$402)),MOD(ROW()-ROW($G$2),COLUMNS(drive!$A$2:$Y$402)),1,1)</f>
        <v>2</v>
      </c>
      <c r="H2356" s="5">
        <f ca="1">(VLOOKUP($B2356,weights!$A$2:$R$6,4))*VLOOKUP($B2356,weights!$A$2:$R$6,6)^C2356*(VLOOKUP($B2356,weights!$A$2:$R$6,15)*EXP(VLOOKUP($B2356,weights!$A$2:$R$6,11)*D2356)+VLOOKUP($B2356,weights!$A$2:$R$6,16)*EXP(VLOOKUP($B2356,weights!$A$2:$R$6,12)*E2356)+VLOOKUP($B2356,weights!$A$2:$R$6,17)*EXP(VLOOKUP($B2356,weights!$A$2:$R$6,13)*F2356)+VLOOKUP($B2356,weights!$A$2:$R$6,18)*EXP(VLOOKUP($B2356,weights!$A$2:$R$6,14)*G2356))</f>
        <v>17.817268021799286</v>
      </c>
    </row>
    <row r="2357" spans="1:8" ht="12.75" x14ac:dyDescent="0.2">
      <c r="A2357">
        <f t="shared" si="0"/>
        <v>95</v>
      </c>
      <c r="B2357" t="str">
        <f t="shared" ref="B2357:C2357" si="2331">B2332</f>
        <v>restaurant</v>
      </c>
      <c r="C2357">
        <f t="shared" si="2331"/>
        <v>5</v>
      </c>
      <c r="D2357">
        <f ca="1">OFFSET(walk!$A$2:$Y$402,TRUNC((ROW()-ROW($D$2))/COLUMNS(walk!$A$2:$Y$402)),MOD(ROW()-ROW($D$2),COLUMNS(walk!$A$2:$Y$402)),1,1)</f>
        <v>11</v>
      </c>
      <c r="E2357">
        <f ca="1">OFFSET(bike!$A$2:$Y$402,TRUNC((ROW()-ROW($E$2))/COLUMNS(bike!$A$2:$Y$402)),MOD(ROW()-ROW($E$2),COLUMNS(bike!$A$2:$Y$402)),1,1)</f>
        <v>3</v>
      </c>
      <c r="F2357">
        <f ca="1">OFFSET(transit!$A$2:$Y$402,TRUNC((ROW()-ROW($F$2))/COLUMNS(transit!$A$2:$Y$402)),MOD(ROW()-ROW($F$2),COLUMNS(transit!$A$2:$Y$402)),1,1)</f>
        <v>9</v>
      </c>
      <c r="G2357">
        <f ca="1">OFFSET(drive!$A$2:$Y$402,TRUNC((ROW()-ROW($G$2))/COLUMNS(drive!$A$2:$Y$402)),MOD(ROW()-ROW($G$2),COLUMNS(drive!$A$2:$Y$402)),1,1)</f>
        <v>3</v>
      </c>
      <c r="H2357" s="5">
        <f ca="1">(VLOOKUP($B2357,weights!$A$2:$R$6,4))*VLOOKUP($B2357,weights!$A$2:$R$6,6)^C2357*(VLOOKUP($B2357,weights!$A$2:$R$6,15)*EXP(VLOOKUP($B2357,weights!$A$2:$R$6,11)*D2357)+VLOOKUP($B2357,weights!$A$2:$R$6,16)*EXP(VLOOKUP($B2357,weights!$A$2:$R$6,12)*E2357)+VLOOKUP($B2357,weights!$A$2:$R$6,17)*EXP(VLOOKUP($B2357,weights!$A$2:$R$6,13)*F2357)+VLOOKUP($B2357,weights!$A$2:$R$6,18)*EXP(VLOOKUP($B2357,weights!$A$2:$R$6,14)*G2357))</f>
        <v>13.976118313865676</v>
      </c>
    </row>
    <row r="2358" spans="1:8" ht="12.75" x14ac:dyDescent="0.2">
      <c r="A2358">
        <f t="shared" si="0"/>
        <v>95</v>
      </c>
      <c r="B2358" t="str">
        <f t="shared" ref="B2358:C2358" si="2332">B2333</f>
        <v>restaurant</v>
      </c>
      <c r="C2358">
        <f t="shared" si="2332"/>
        <v>6</v>
      </c>
      <c r="D2358">
        <f ca="1">OFFSET(walk!$A$2:$Y$402,TRUNC((ROW()-ROW($D$2))/COLUMNS(walk!$A$2:$Y$402)),MOD(ROW()-ROW($D$2),COLUMNS(walk!$A$2:$Y$402)),1,1)</f>
        <v>11</v>
      </c>
      <c r="E2358">
        <f ca="1">OFFSET(bike!$A$2:$Y$402,TRUNC((ROW()-ROW($E$2))/COLUMNS(bike!$A$2:$Y$402)),MOD(ROW()-ROW($E$2),COLUMNS(bike!$A$2:$Y$402)),1,1)</f>
        <v>3</v>
      </c>
      <c r="F2358">
        <f ca="1">OFFSET(transit!$A$2:$Y$402,TRUNC((ROW()-ROW($F$2))/COLUMNS(transit!$A$2:$Y$402)),MOD(ROW()-ROW($F$2),COLUMNS(transit!$A$2:$Y$402)),1,1)</f>
        <v>9</v>
      </c>
      <c r="G2358">
        <f ca="1">OFFSET(drive!$A$2:$Y$402,TRUNC((ROW()-ROW($G$2))/COLUMNS(drive!$A$2:$Y$402)),MOD(ROW()-ROW($G$2),COLUMNS(drive!$A$2:$Y$402)),1,1)</f>
        <v>3</v>
      </c>
      <c r="H2358" s="5">
        <f ca="1">(VLOOKUP($B2358,weights!$A$2:$R$6,4))*VLOOKUP($B2358,weights!$A$2:$R$6,6)^C2358*(VLOOKUP($B2358,weights!$A$2:$R$6,15)*EXP(VLOOKUP($B2358,weights!$A$2:$R$6,11)*D2358)+VLOOKUP($B2358,weights!$A$2:$R$6,16)*EXP(VLOOKUP($B2358,weights!$A$2:$R$6,12)*E2358)+VLOOKUP($B2358,weights!$A$2:$R$6,17)*EXP(VLOOKUP($B2358,weights!$A$2:$R$6,13)*F2358)+VLOOKUP($B2358,weights!$A$2:$R$6,18)*EXP(VLOOKUP($B2358,weights!$A$2:$R$6,14)*G2358))</f>
        <v>12.526743081316644</v>
      </c>
    </row>
    <row r="2359" spans="1:8" ht="12.75" x14ac:dyDescent="0.2">
      <c r="A2359">
        <f t="shared" si="0"/>
        <v>95</v>
      </c>
      <c r="B2359" t="str">
        <f t="shared" ref="B2359:C2359" si="2333">B2334</f>
        <v>restaurant</v>
      </c>
      <c r="C2359">
        <f t="shared" si="2333"/>
        <v>7</v>
      </c>
      <c r="D2359">
        <f ca="1">OFFSET(walk!$A$2:$Y$402,TRUNC((ROW()-ROW($D$2))/COLUMNS(walk!$A$2:$Y$402)),MOD(ROW()-ROW($D$2),COLUMNS(walk!$A$2:$Y$402)),1,1)</f>
        <v>11</v>
      </c>
      <c r="E2359">
        <f ca="1">OFFSET(bike!$A$2:$Y$402,TRUNC((ROW()-ROW($E$2))/COLUMNS(bike!$A$2:$Y$402)),MOD(ROW()-ROW($E$2),COLUMNS(bike!$A$2:$Y$402)),1,1)</f>
        <v>3</v>
      </c>
      <c r="F2359">
        <f ca="1">OFFSET(transit!$A$2:$Y$402,TRUNC((ROW()-ROW($F$2))/COLUMNS(transit!$A$2:$Y$402)),MOD(ROW()-ROW($F$2),COLUMNS(transit!$A$2:$Y$402)),1,1)</f>
        <v>10</v>
      </c>
      <c r="G2359">
        <f ca="1">OFFSET(drive!$A$2:$Y$402,TRUNC((ROW()-ROW($G$2))/COLUMNS(drive!$A$2:$Y$402)),MOD(ROW()-ROW($G$2),COLUMNS(drive!$A$2:$Y$402)),1,1)</f>
        <v>4</v>
      </c>
      <c r="H2359" s="5">
        <f ca="1">(VLOOKUP($B2359,weights!$A$2:$R$6,4))*VLOOKUP($B2359,weights!$A$2:$R$6,6)^C2359*(VLOOKUP($B2359,weights!$A$2:$R$6,15)*EXP(VLOOKUP($B2359,weights!$A$2:$R$6,11)*D2359)+VLOOKUP($B2359,weights!$A$2:$R$6,16)*EXP(VLOOKUP($B2359,weights!$A$2:$R$6,12)*E2359)+VLOOKUP($B2359,weights!$A$2:$R$6,17)*EXP(VLOOKUP($B2359,weights!$A$2:$R$6,13)*F2359)+VLOOKUP($B2359,weights!$A$2:$R$6,18)*EXP(VLOOKUP($B2359,weights!$A$2:$R$6,14)*G2359))</f>
        <v>10.242515942544363</v>
      </c>
    </row>
    <row r="2360" spans="1:8" ht="12.75" x14ac:dyDescent="0.2">
      <c r="A2360">
        <f t="shared" si="0"/>
        <v>95</v>
      </c>
      <c r="B2360" t="str">
        <f t="shared" ref="B2360:C2360" si="2334">B2335</f>
        <v>restaurant</v>
      </c>
      <c r="C2360">
        <f t="shared" si="2334"/>
        <v>8</v>
      </c>
      <c r="D2360">
        <f ca="1">OFFSET(walk!$A$2:$Y$402,TRUNC((ROW()-ROW($D$2))/COLUMNS(walk!$A$2:$Y$402)),MOD(ROW()-ROW($D$2),COLUMNS(walk!$A$2:$Y$402)),1,1)</f>
        <v>11</v>
      </c>
      <c r="E2360">
        <f ca="1">OFFSET(bike!$A$2:$Y$402,TRUNC((ROW()-ROW($E$2))/COLUMNS(bike!$A$2:$Y$402)),MOD(ROW()-ROW($E$2),COLUMNS(bike!$A$2:$Y$402)),1,1)</f>
        <v>4</v>
      </c>
      <c r="F2360">
        <f ca="1">OFFSET(transit!$A$2:$Y$402,TRUNC((ROW()-ROW($F$2))/COLUMNS(transit!$A$2:$Y$402)),MOD(ROW()-ROW($F$2),COLUMNS(transit!$A$2:$Y$402)),1,1)</f>
        <v>11</v>
      </c>
      <c r="G2360">
        <f ca="1">OFFSET(drive!$A$2:$Y$402,TRUNC((ROW()-ROW($G$2))/COLUMNS(drive!$A$2:$Y$402)),MOD(ROW()-ROW($G$2),COLUMNS(drive!$A$2:$Y$402)),1,1)</f>
        <v>4</v>
      </c>
      <c r="H2360" s="5">
        <f ca="1">(VLOOKUP($B2360,weights!$A$2:$R$6,4))*VLOOKUP($B2360,weights!$A$2:$R$6,6)^C2360*(VLOOKUP($B2360,weights!$A$2:$R$6,15)*EXP(VLOOKUP($B2360,weights!$A$2:$R$6,11)*D2360)+VLOOKUP($B2360,weights!$A$2:$R$6,16)*EXP(VLOOKUP($B2360,weights!$A$2:$R$6,12)*E2360)+VLOOKUP($B2360,weights!$A$2:$R$6,17)*EXP(VLOOKUP($B2360,weights!$A$2:$R$6,13)*F2360)+VLOOKUP($B2360,weights!$A$2:$R$6,18)*EXP(VLOOKUP($B2360,weights!$A$2:$R$6,14)*G2360))</f>
        <v>8.2825337244579593</v>
      </c>
    </row>
    <row r="2361" spans="1:8" ht="12.75" x14ac:dyDescent="0.2">
      <c r="A2361">
        <f t="shared" si="0"/>
        <v>95</v>
      </c>
      <c r="B2361" t="str">
        <f t="shared" ref="B2361:C2361" si="2335">B2336</f>
        <v>restaurant</v>
      </c>
      <c r="C2361">
        <f t="shared" si="2335"/>
        <v>9</v>
      </c>
      <c r="D2361">
        <f ca="1">OFFSET(walk!$A$2:$Y$402,TRUNC((ROW()-ROW($D$2))/COLUMNS(walk!$A$2:$Y$402)),MOD(ROW()-ROW($D$2),COLUMNS(walk!$A$2:$Y$402)),1,1)</f>
        <v>12</v>
      </c>
      <c r="E2361">
        <f ca="1">OFFSET(bike!$A$2:$Y$402,TRUNC((ROW()-ROW($E$2))/COLUMNS(bike!$A$2:$Y$402)),MOD(ROW()-ROW($E$2),COLUMNS(bike!$A$2:$Y$402)),1,1)</f>
        <v>4</v>
      </c>
      <c r="F2361">
        <f ca="1">OFFSET(transit!$A$2:$Y$402,TRUNC((ROW()-ROW($F$2))/COLUMNS(transit!$A$2:$Y$402)),MOD(ROW()-ROW($F$2),COLUMNS(transit!$A$2:$Y$402)),1,1)</f>
        <v>11</v>
      </c>
      <c r="G2361">
        <f ca="1">OFFSET(drive!$A$2:$Y$402,TRUNC((ROW()-ROW($G$2))/COLUMNS(drive!$A$2:$Y$402)),MOD(ROW()-ROW($G$2),COLUMNS(drive!$A$2:$Y$402)),1,1)</f>
        <v>4</v>
      </c>
      <c r="H2361" s="5">
        <f ca="1">(VLOOKUP($B2361,weights!$A$2:$R$6,4))*VLOOKUP($B2361,weights!$A$2:$R$6,6)^C2361*(VLOOKUP($B2361,weights!$A$2:$R$6,15)*EXP(VLOOKUP($B2361,weights!$A$2:$R$6,11)*D2361)+VLOOKUP($B2361,weights!$A$2:$R$6,16)*EXP(VLOOKUP($B2361,weights!$A$2:$R$6,12)*E2361)+VLOOKUP($B2361,weights!$A$2:$R$6,17)*EXP(VLOOKUP($B2361,weights!$A$2:$R$6,13)*F2361)+VLOOKUP($B2361,weights!$A$2:$R$6,18)*EXP(VLOOKUP($B2361,weights!$A$2:$R$6,14)*G2361))</f>
        <v>7.2959279745453252</v>
      </c>
    </row>
    <row r="2362" spans="1:8" ht="12.75" x14ac:dyDescent="0.2">
      <c r="A2362">
        <f t="shared" si="0"/>
        <v>95</v>
      </c>
      <c r="B2362" t="str">
        <f t="shared" ref="B2362:C2362" si="2336">B2337</f>
        <v>supermarket</v>
      </c>
      <c r="C2362">
        <f t="shared" si="2336"/>
        <v>0</v>
      </c>
      <c r="D2362">
        <f ca="1">OFFSET(walk!$A$2:$Y$402,TRUNC((ROW()-ROW($D$2))/COLUMNS(walk!$A$2:$Y$402)),MOD(ROW()-ROW($D$2),COLUMNS(walk!$A$2:$Y$402)),1,1)</f>
        <v>32</v>
      </c>
      <c r="E2362">
        <f ca="1">OFFSET(bike!$A$2:$Y$402,TRUNC((ROW()-ROW($E$2))/COLUMNS(bike!$A$2:$Y$402)),MOD(ROW()-ROW($E$2),COLUMNS(bike!$A$2:$Y$402)),1,1)</f>
        <v>14</v>
      </c>
      <c r="F2362">
        <f ca="1">OFFSET(transit!$A$2:$Y$402,TRUNC((ROW()-ROW($F$2))/COLUMNS(transit!$A$2:$Y$402)),MOD(ROW()-ROW($F$2),COLUMNS(transit!$A$2:$Y$402)),1,1)</f>
        <v>21</v>
      </c>
      <c r="G2362">
        <f ca="1">OFFSET(drive!$A$2:$Y$402,TRUNC((ROW()-ROW($G$2))/COLUMNS(drive!$A$2:$Y$402)),MOD(ROW()-ROW($G$2),COLUMNS(drive!$A$2:$Y$402)),1,1)</f>
        <v>7</v>
      </c>
      <c r="H2362" s="5">
        <f ca="1">(VLOOKUP($B2362,weights!$A$2:$R$6,4))*VLOOKUP($B2362,weights!$A$2:$R$6,6)^C2362*(VLOOKUP($B2362,weights!$A$2:$R$6,15)*EXP(VLOOKUP($B2362,weights!$A$2:$R$6,11)*D2362)+VLOOKUP($B2362,weights!$A$2:$R$6,16)*EXP(VLOOKUP($B2362,weights!$A$2:$R$6,12)*E2362)+VLOOKUP($B2362,weights!$A$2:$R$6,17)*EXP(VLOOKUP($B2362,weights!$A$2:$R$6,13)*F2362)+VLOOKUP($B2362,weights!$A$2:$R$6,18)*EXP(VLOOKUP($B2362,weights!$A$2:$R$6,14)*G2362))</f>
        <v>4.2917602854376771</v>
      </c>
    </row>
    <row r="2363" spans="1:8" ht="12.75" x14ac:dyDescent="0.2">
      <c r="A2363">
        <f t="shared" si="0"/>
        <v>95</v>
      </c>
      <c r="B2363" t="str">
        <f t="shared" ref="B2363:C2363" si="2337">B2338</f>
        <v>supermarket</v>
      </c>
      <c r="C2363">
        <f t="shared" si="2337"/>
        <v>1</v>
      </c>
      <c r="D2363">
        <f ca="1">OFFSET(walk!$A$2:$Y$402,TRUNC((ROW()-ROW($D$2))/COLUMNS(walk!$A$2:$Y$402)),MOD(ROW()-ROW($D$2),COLUMNS(walk!$A$2:$Y$402)),1,1)</f>
        <v>45</v>
      </c>
      <c r="E2363">
        <f ca="1">OFFSET(bike!$A$2:$Y$402,TRUNC((ROW()-ROW($E$2))/COLUMNS(bike!$A$2:$Y$402)),MOD(ROW()-ROW($E$2),COLUMNS(bike!$A$2:$Y$402)),1,1)</f>
        <v>15</v>
      </c>
      <c r="F2363">
        <f ca="1">OFFSET(transit!$A$2:$Y$402,TRUNC((ROW()-ROW($F$2))/COLUMNS(transit!$A$2:$Y$402)),MOD(ROW()-ROW($F$2),COLUMNS(transit!$A$2:$Y$402)),1,1)</f>
        <v>24</v>
      </c>
      <c r="G2363">
        <f ca="1">OFFSET(drive!$A$2:$Y$402,TRUNC((ROW()-ROW($G$2))/COLUMNS(drive!$A$2:$Y$402)),MOD(ROW()-ROW($G$2),COLUMNS(drive!$A$2:$Y$402)),1,1)</f>
        <v>9</v>
      </c>
      <c r="H2363" s="5">
        <f ca="1">(VLOOKUP($B2363,weights!$A$2:$R$6,4))*VLOOKUP($B2363,weights!$A$2:$R$6,6)^C2363*(VLOOKUP($B2363,weights!$A$2:$R$6,15)*EXP(VLOOKUP($B2363,weights!$A$2:$R$6,11)*D2363)+VLOOKUP($B2363,weights!$A$2:$R$6,16)*EXP(VLOOKUP($B2363,weights!$A$2:$R$6,12)*E2363)+VLOOKUP($B2363,weights!$A$2:$R$6,17)*EXP(VLOOKUP($B2363,weights!$A$2:$R$6,13)*F2363)+VLOOKUP($B2363,weights!$A$2:$R$6,18)*EXP(VLOOKUP($B2363,weights!$A$2:$R$6,14)*G2363))</f>
        <v>1.6662622669183449</v>
      </c>
    </row>
    <row r="2364" spans="1:8" ht="12.75" x14ac:dyDescent="0.2">
      <c r="A2364">
        <f t="shared" si="0"/>
        <v>95</v>
      </c>
      <c r="B2364" t="str">
        <f t="shared" ref="B2364:C2364" si="2338">B2339</f>
        <v>supermarket</v>
      </c>
      <c r="C2364">
        <f t="shared" si="2338"/>
        <v>2</v>
      </c>
      <c r="D2364">
        <f ca="1">OFFSET(walk!$A$2:$Y$402,TRUNC((ROW()-ROW($D$2))/COLUMNS(walk!$A$2:$Y$402)),MOD(ROW()-ROW($D$2),COLUMNS(walk!$A$2:$Y$402)),1,1)</f>
        <v>50</v>
      </c>
      <c r="E2364">
        <f ca="1">OFFSET(bike!$A$2:$Y$402,TRUNC((ROW()-ROW($E$2))/COLUMNS(bike!$A$2:$Y$402)),MOD(ROW()-ROW($E$2),COLUMNS(bike!$A$2:$Y$402)),1,1)</f>
        <v>16</v>
      </c>
      <c r="F2364">
        <f ca="1">OFFSET(transit!$A$2:$Y$402,TRUNC((ROW()-ROW($F$2))/COLUMNS(transit!$A$2:$Y$402)),MOD(ROW()-ROW($F$2),COLUMNS(transit!$A$2:$Y$402)),1,1)</f>
        <v>26</v>
      </c>
      <c r="G2364">
        <f ca="1">OFFSET(drive!$A$2:$Y$402,TRUNC((ROW()-ROW($G$2))/COLUMNS(drive!$A$2:$Y$402)),MOD(ROW()-ROW($G$2),COLUMNS(drive!$A$2:$Y$402)),1,1)</f>
        <v>11</v>
      </c>
      <c r="H2364" s="5">
        <f ca="1">(VLOOKUP($B2364,weights!$A$2:$R$6,4))*VLOOKUP($B2364,weights!$A$2:$R$6,6)^C2364*(VLOOKUP($B2364,weights!$A$2:$R$6,15)*EXP(VLOOKUP($B2364,weights!$A$2:$R$6,11)*D2364)+VLOOKUP($B2364,weights!$A$2:$R$6,16)*EXP(VLOOKUP($B2364,weights!$A$2:$R$6,12)*E2364)+VLOOKUP($B2364,weights!$A$2:$R$6,17)*EXP(VLOOKUP($B2364,weights!$A$2:$R$6,13)*F2364)+VLOOKUP($B2364,weights!$A$2:$R$6,18)*EXP(VLOOKUP($B2364,weights!$A$2:$R$6,14)*G2364))</f>
        <v>0.65484929581575513</v>
      </c>
    </row>
    <row r="2365" spans="1:8" ht="12.75" x14ac:dyDescent="0.2">
      <c r="A2365">
        <f t="shared" si="0"/>
        <v>95</v>
      </c>
      <c r="B2365" t="str">
        <f t="shared" ref="B2365:C2365" si="2339">B2340</f>
        <v>supermarket</v>
      </c>
      <c r="C2365">
        <f t="shared" si="2339"/>
        <v>3</v>
      </c>
      <c r="D2365">
        <f ca="1">OFFSET(walk!$A$2:$Y$402,TRUNC((ROW()-ROW($D$2))/COLUMNS(walk!$A$2:$Y$402)),MOD(ROW()-ROW($D$2),COLUMNS(walk!$A$2:$Y$402)),1,1)</f>
        <v>57</v>
      </c>
      <c r="E2365">
        <f ca="1">OFFSET(bike!$A$2:$Y$402,TRUNC((ROW()-ROW($E$2))/COLUMNS(bike!$A$2:$Y$402)),MOD(ROW()-ROW($E$2),COLUMNS(bike!$A$2:$Y$402)),1,1)</f>
        <v>19</v>
      </c>
      <c r="F2365">
        <f ca="1">OFFSET(transit!$A$2:$Y$402,TRUNC((ROW()-ROW($F$2))/COLUMNS(transit!$A$2:$Y$402)),MOD(ROW()-ROW($F$2),COLUMNS(transit!$A$2:$Y$402)),1,1)</f>
        <v>33</v>
      </c>
      <c r="G2365">
        <f ca="1">OFFSET(drive!$A$2:$Y$402,TRUNC((ROW()-ROW($G$2))/COLUMNS(drive!$A$2:$Y$402)),MOD(ROW()-ROW($G$2),COLUMNS(drive!$A$2:$Y$402)),1,1)</f>
        <v>13</v>
      </c>
      <c r="H2365" s="5">
        <f ca="1">(VLOOKUP($B2365,weights!$A$2:$R$6,4))*VLOOKUP($B2365,weights!$A$2:$R$6,6)^C2365*(VLOOKUP($B2365,weights!$A$2:$R$6,15)*EXP(VLOOKUP($B2365,weights!$A$2:$R$6,11)*D2365)+VLOOKUP($B2365,weights!$A$2:$R$6,16)*EXP(VLOOKUP($B2365,weights!$A$2:$R$6,12)*E2365)+VLOOKUP($B2365,weights!$A$2:$R$6,17)*EXP(VLOOKUP($B2365,weights!$A$2:$R$6,13)*F2365)+VLOOKUP($B2365,weights!$A$2:$R$6,18)*EXP(VLOOKUP($B2365,weights!$A$2:$R$6,14)*G2365))</f>
        <v>0.2400192937960374</v>
      </c>
    </row>
    <row r="2366" spans="1:8" ht="12.75" x14ac:dyDescent="0.2">
      <c r="A2366">
        <f t="shared" si="0"/>
        <v>95</v>
      </c>
      <c r="B2366" t="str">
        <f t="shared" ref="B2366:C2366" si="2340">B2341</f>
        <v>supermarket</v>
      </c>
      <c r="C2366">
        <f t="shared" si="2340"/>
        <v>4</v>
      </c>
      <c r="D2366">
        <f ca="1">OFFSET(walk!$A$2:$Y$402,TRUNC((ROW()-ROW($D$2))/COLUMNS(walk!$A$2:$Y$402)),MOD(ROW()-ROW($D$2),COLUMNS(walk!$A$2:$Y$402)),1,1)</f>
        <v>73</v>
      </c>
      <c r="E2366">
        <f ca="1">OFFSET(bike!$A$2:$Y$402,TRUNC((ROW()-ROW($E$2))/COLUMNS(bike!$A$2:$Y$402)),MOD(ROW()-ROW($E$2),COLUMNS(bike!$A$2:$Y$402)),1,1)</f>
        <v>23</v>
      </c>
      <c r="F2366">
        <f ca="1">OFFSET(transit!$A$2:$Y$402,TRUNC((ROW()-ROW($F$2))/COLUMNS(transit!$A$2:$Y$402)),MOD(ROW()-ROW($F$2),COLUMNS(transit!$A$2:$Y$402)),1,1)</f>
        <v>38</v>
      </c>
      <c r="G2366">
        <f ca="1">OFFSET(drive!$A$2:$Y$402,TRUNC((ROW()-ROW($G$2))/COLUMNS(drive!$A$2:$Y$402)),MOD(ROW()-ROW($G$2),COLUMNS(drive!$A$2:$Y$402)),1,1)</f>
        <v>14</v>
      </c>
      <c r="H2366" s="5">
        <f ca="1">(VLOOKUP($B2366,weights!$A$2:$R$6,4))*VLOOKUP($B2366,weights!$A$2:$R$6,6)^C2366*(VLOOKUP($B2366,weights!$A$2:$R$6,15)*EXP(VLOOKUP($B2366,weights!$A$2:$R$6,11)*D2366)+VLOOKUP($B2366,weights!$A$2:$R$6,16)*EXP(VLOOKUP($B2366,weights!$A$2:$R$6,12)*E2366)+VLOOKUP($B2366,weights!$A$2:$R$6,17)*EXP(VLOOKUP($B2366,weights!$A$2:$R$6,13)*F2366)+VLOOKUP($B2366,weights!$A$2:$R$6,18)*EXP(VLOOKUP($B2366,weights!$A$2:$R$6,14)*G2366))</f>
        <v>0.11094507043817635</v>
      </c>
    </row>
    <row r="2367" spans="1:8" ht="12.75" x14ac:dyDescent="0.2">
      <c r="A2367">
        <f t="shared" si="0"/>
        <v>95</v>
      </c>
      <c r="B2367" t="str">
        <f t="shared" ref="B2367:C2367" si="2341">B2342</f>
        <v>store</v>
      </c>
      <c r="C2367">
        <f t="shared" si="2341"/>
        <v>0</v>
      </c>
      <c r="D2367">
        <f ca="1">OFFSET(walk!$A$2:$Y$402,TRUNC((ROW()-ROW($D$2))/COLUMNS(walk!$A$2:$Y$402)),MOD(ROW()-ROW($D$2),COLUMNS(walk!$A$2:$Y$402)),1,1)</f>
        <v>2</v>
      </c>
      <c r="E2367">
        <f ca="1">OFFSET(bike!$A$2:$Y$402,TRUNC((ROW()-ROW($E$2))/COLUMNS(bike!$A$2:$Y$402)),MOD(ROW()-ROW($E$2),COLUMNS(bike!$A$2:$Y$402)),1,1)</f>
        <v>0</v>
      </c>
      <c r="F2367">
        <f ca="1">OFFSET(transit!$A$2:$Y$402,TRUNC((ROW()-ROW($F$2))/COLUMNS(transit!$A$2:$Y$402)),MOD(ROW()-ROW($F$2),COLUMNS(transit!$A$2:$Y$402)),1,1)</f>
        <v>2</v>
      </c>
      <c r="G2367">
        <f ca="1">OFFSET(drive!$A$2:$Y$402,TRUNC((ROW()-ROW($G$2))/COLUMNS(drive!$A$2:$Y$402)),MOD(ROW()-ROW($G$2),COLUMNS(drive!$A$2:$Y$402)),1,1)</f>
        <v>0</v>
      </c>
      <c r="H2367" s="5">
        <f ca="1">(VLOOKUP($B2367,weights!$A$2:$R$6,4))*VLOOKUP($B2367,weights!$A$2:$R$6,6)^C2367*(VLOOKUP($B2367,weights!$A$2:$R$6,15)*EXP(VLOOKUP($B2367,weights!$A$2:$R$6,11)*D2367)+VLOOKUP($B2367,weights!$A$2:$R$6,16)*EXP(VLOOKUP($B2367,weights!$A$2:$R$6,12)*E2367)+VLOOKUP($B2367,weights!$A$2:$R$6,17)*EXP(VLOOKUP($B2367,weights!$A$2:$R$6,13)*F2367)+VLOOKUP($B2367,weights!$A$2:$R$6,18)*EXP(VLOOKUP($B2367,weights!$A$2:$R$6,14)*G2367))</f>
        <v>35.201764025288824</v>
      </c>
    </row>
    <row r="2368" spans="1:8" ht="12.75" x14ac:dyDescent="0.2">
      <c r="A2368">
        <f t="shared" si="0"/>
        <v>95</v>
      </c>
      <c r="B2368" t="str">
        <f t="shared" ref="B2368:C2368" si="2342">B2343</f>
        <v>store</v>
      </c>
      <c r="C2368">
        <f t="shared" si="2342"/>
        <v>1</v>
      </c>
      <c r="D2368">
        <f ca="1">OFFSET(walk!$A$2:$Y$402,TRUNC((ROW()-ROW($D$2))/COLUMNS(walk!$A$2:$Y$402)),MOD(ROW()-ROW($D$2),COLUMNS(walk!$A$2:$Y$402)),1,1)</f>
        <v>5</v>
      </c>
      <c r="E2368">
        <f ca="1">OFFSET(bike!$A$2:$Y$402,TRUNC((ROW()-ROW($E$2))/COLUMNS(bike!$A$2:$Y$402)),MOD(ROW()-ROW($E$2),COLUMNS(bike!$A$2:$Y$402)),1,1)</f>
        <v>2</v>
      </c>
      <c r="F2368">
        <f ca="1">OFFSET(transit!$A$2:$Y$402,TRUNC((ROW()-ROW($F$2))/COLUMNS(transit!$A$2:$Y$402)),MOD(ROW()-ROW($F$2),COLUMNS(transit!$A$2:$Y$402)),1,1)</f>
        <v>5</v>
      </c>
      <c r="G2368">
        <f ca="1">OFFSET(drive!$A$2:$Y$402,TRUNC((ROW()-ROW($G$2))/COLUMNS(drive!$A$2:$Y$402)),MOD(ROW()-ROW($G$2),COLUMNS(drive!$A$2:$Y$402)),1,1)</f>
        <v>2</v>
      </c>
      <c r="H2368" s="5">
        <f ca="1">(VLOOKUP($B2368,weights!$A$2:$R$6,4))*VLOOKUP($B2368,weights!$A$2:$R$6,6)^C2368*(VLOOKUP($B2368,weights!$A$2:$R$6,15)*EXP(VLOOKUP($B2368,weights!$A$2:$R$6,11)*D2368)+VLOOKUP($B2368,weights!$A$2:$R$6,16)*EXP(VLOOKUP($B2368,weights!$A$2:$R$6,12)*E2368)+VLOOKUP($B2368,weights!$A$2:$R$6,17)*EXP(VLOOKUP($B2368,weights!$A$2:$R$6,13)*F2368)+VLOOKUP($B2368,weights!$A$2:$R$6,18)*EXP(VLOOKUP($B2368,weights!$A$2:$R$6,14)*G2368))</f>
        <v>10.626302126660077</v>
      </c>
    </row>
    <row r="2369" spans="1:8" ht="12.75" x14ac:dyDescent="0.2">
      <c r="A2369">
        <f t="shared" si="0"/>
        <v>95</v>
      </c>
      <c r="B2369" t="str">
        <f t="shared" ref="B2369:C2369" si="2343">B2344</f>
        <v>store</v>
      </c>
      <c r="C2369">
        <f t="shared" si="2343"/>
        <v>2</v>
      </c>
      <c r="D2369">
        <f ca="1">OFFSET(walk!$A$2:$Y$402,TRUNC((ROW()-ROW($D$2))/COLUMNS(walk!$A$2:$Y$402)),MOD(ROW()-ROW($D$2),COLUMNS(walk!$A$2:$Y$402)),1,1)</f>
        <v>6</v>
      </c>
      <c r="E2369">
        <f ca="1">OFFSET(bike!$A$2:$Y$402,TRUNC((ROW()-ROW($E$2))/COLUMNS(bike!$A$2:$Y$402)),MOD(ROW()-ROW($E$2),COLUMNS(bike!$A$2:$Y$402)),1,1)</f>
        <v>2</v>
      </c>
      <c r="F2369">
        <f ca="1">OFFSET(transit!$A$2:$Y$402,TRUNC((ROW()-ROW($F$2))/COLUMNS(transit!$A$2:$Y$402)),MOD(ROW()-ROW($F$2),COLUMNS(transit!$A$2:$Y$402)),1,1)</f>
        <v>6</v>
      </c>
      <c r="G2369">
        <f ca="1">OFFSET(drive!$A$2:$Y$402,TRUNC((ROW()-ROW($G$2))/COLUMNS(drive!$A$2:$Y$402)),MOD(ROW()-ROW($G$2),COLUMNS(drive!$A$2:$Y$402)),1,1)</f>
        <v>2</v>
      </c>
      <c r="H2369" s="5">
        <f ca="1">(VLOOKUP($B2369,weights!$A$2:$R$6,4))*VLOOKUP($B2369,weights!$A$2:$R$6,6)^C2369*(VLOOKUP($B2369,weights!$A$2:$R$6,15)*EXP(VLOOKUP($B2369,weights!$A$2:$R$6,11)*D2369)+VLOOKUP($B2369,weights!$A$2:$R$6,16)*EXP(VLOOKUP($B2369,weights!$A$2:$R$6,12)*E2369)+VLOOKUP($B2369,weights!$A$2:$R$6,17)*EXP(VLOOKUP($B2369,weights!$A$2:$R$6,13)*F2369)+VLOOKUP($B2369,weights!$A$2:$R$6,18)*EXP(VLOOKUP($B2369,weights!$A$2:$R$6,14)*G2369))</f>
        <v>6.6137095659248146</v>
      </c>
    </row>
    <row r="2370" spans="1:8" ht="12.75" x14ac:dyDescent="0.2">
      <c r="A2370">
        <f t="shared" si="0"/>
        <v>95</v>
      </c>
      <c r="B2370" t="str">
        <f t="shared" ref="B2370:C2370" si="2344">B2345</f>
        <v>store</v>
      </c>
      <c r="C2370">
        <f t="shared" si="2344"/>
        <v>3</v>
      </c>
      <c r="D2370">
        <f ca="1">OFFSET(walk!$A$2:$Y$402,TRUNC((ROW()-ROW($D$2))/COLUMNS(walk!$A$2:$Y$402)),MOD(ROW()-ROW($D$2),COLUMNS(walk!$A$2:$Y$402)),1,1)</f>
        <v>9</v>
      </c>
      <c r="E2370">
        <f ca="1">OFFSET(bike!$A$2:$Y$402,TRUNC((ROW()-ROW($E$2))/COLUMNS(bike!$A$2:$Y$402)),MOD(ROW()-ROW($E$2),COLUMNS(bike!$A$2:$Y$402)),1,1)</f>
        <v>3</v>
      </c>
      <c r="F2370">
        <f ca="1">OFFSET(transit!$A$2:$Y$402,TRUNC((ROW()-ROW($F$2))/COLUMNS(transit!$A$2:$Y$402)),MOD(ROW()-ROW($F$2),COLUMNS(transit!$A$2:$Y$402)),1,1)</f>
        <v>9</v>
      </c>
      <c r="G2370">
        <f ca="1">OFFSET(drive!$A$2:$Y$402,TRUNC((ROW()-ROW($G$2))/COLUMNS(drive!$A$2:$Y$402)),MOD(ROW()-ROW($G$2),COLUMNS(drive!$A$2:$Y$402)),1,1)</f>
        <v>2</v>
      </c>
      <c r="H2370" s="5">
        <f ca="1">(VLOOKUP($B2370,weights!$A$2:$R$6,4))*VLOOKUP($B2370,weights!$A$2:$R$6,6)^C2370*(VLOOKUP($B2370,weights!$A$2:$R$6,15)*EXP(VLOOKUP($B2370,weights!$A$2:$R$6,11)*D2370)+VLOOKUP($B2370,weights!$A$2:$R$6,16)*EXP(VLOOKUP($B2370,weights!$A$2:$R$6,12)*E2370)+VLOOKUP($B2370,weights!$A$2:$R$6,17)*EXP(VLOOKUP($B2370,weights!$A$2:$R$6,13)*F2370)+VLOOKUP($B2370,weights!$A$2:$R$6,18)*EXP(VLOOKUP($B2370,weights!$A$2:$R$6,14)*G2370))</f>
        <v>3.3003321509507231</v>
      </c>
    </row>
    <row r="2371" spans="1:8" ht="12.75" x14ac:dyDescent="0.2">
      <c r="A2371">
        <f t="shared" si="0"/>
        <v>95</v>
      </c>
      <c r="B2371" t="str">
        <f t="shared" ref="B2371:C2371" si="2345">B2346</f>
        <v>store</v>
      </c>
      <c r="C2371">
        <f t="shared" si="2345"/>
        <v>4</v>
      </c>
      <c r="D2371">
        <f ca="1">OFFSET(walk!$A$2:$Y$402,TRUNC((ROW()-ROW($D$2))/COLUMNS(walk!$A$2:$Y$402)),MOD(ROW()-ROW($D$2),COLUMNS(walk!$A$2:$Y$402)),1,1)</f>
        <v>11</v>
      </c>
      <c r="E2371">
        <f ca="1">OFFSET(bike!$A$2:$Y$402,TRUNC((ROW()-ROW($E$2))/COLUMNS(bike!$A$2:$Y$402)),MOD(ROW()-ROW($E$2),COLUMNS(bike!$A$2:$Y$402)),1,1)</f>
        <v>4</v>
      </c>
      <c r="F2371">
        <f ca="1">OFFSET(transit!$A$2:$Y$402,TRUNC((ROW()-ROW($F$2))/COLUMNS(transit!$A$2:$Y$402)),MOD(ROW()-ROW($F$2),COLUMNS(transit!$A$2:$Y$402)),1,1)</f>
        <v>9</v>
      </c>
      <c r="G2371">
        <f ca="1">OFFSET(drive!$A$2:$Y$402,TRUNC((ROW()-ROW($G$2))/COLUMNS(drive!$A$2:$Y$402)),MOD(ROW()-ROW($G$2),COLUMNS(drive!$A$2:$Y$402)),1,1)</f>
        <v>3</v>
      </c>
      <c r="H2371" s="5">
        <f ca="1">(VLOOKUP($B2371,weights!$A$2:$R$6,4))*VLOOKUP($B2371,weights!$A$2:$R$6,6)^C2371*(VLOOKUP($B2371,weights!$A$2:$R$6,15)*EXP(VLOOKUP($B2371,weights!$A$2:$R$6,11)*D2371)+VLOOKUP($B2371,weights!$A$2:$R$6,16)*EXP(VLOOKUP($B2371,weights!$A$2:$R$6,12)*E2371)+VLOOKUP($B2371,weights!$A$2:$R$6,17)*EXP(VLOOKUP($B2371,weights!$A$2:$R$6,13)*F2371)+VLOOKUP($B2371,weights!$A$2:$R$6,18)*EXP(VLOOKUP($B2371,weights!$A$2:$R$6,14)*G2371))</f>
        <v>1.5856071877281035</v>
      </c>
    </row>
    <row r="2372" spans="1:8" ht="12.75" x14ac:dyDescent="0.2">
      <c r="A2372">
        <f t="shared" si="0"/>
        <v>95</v>
      </c>
      <c r="B2372" t="str">
        <f t="shared" ref="B2372:C2372" si="2346">B2347</f>
        <v>pharmacy</v>
      </c>
      <c r="C2372">
        <f t="shared" si="2346"/>
        <v>0</v>
      </c>
      <c r="D2372">
        <f ca="1">OFFSET(walk!$A$2:$Y$402,TRUNC((ROW()-ROW($D$2))/COLUMNS(walk!$A$2:$Y$402)),MOD(ROW()-ROW($D$2),COLUMNS(walk!$A$2:$Y$402)),1,1)</f>
        <v>7</v>
      </c>
      <c r="E2372">
        <f ca="1">OFFSET(bike!$A$2:$Y$402,TRUNC((ROW()-ROW($E$2))/COLUMNS(bike!$A$2:$Y$402)),MOD(ROW()-ROW($E$2),COLUMNS(bike!$A$2:$Y$402)),1,1)</f>
        <v>4</v>
      </c>
      <c r="F2372">
        <f ca="1">OFFSET(transit!$A$2:$Y$402,TRUNC((ROW()-ROW($F$2))/COLUMNS(transit!$A$2:$Y$402)),MOD(ROW()-ROW($F$2),COLUMNS(transit!$A$2:$Y$402)),1,1)</f>
        <v>7</v>
      </c>
      <c r="G2372">
        <f ca="1">OFFSET(drive!$A$2:$Y$402,TRUNC((ROW()-ROW($G$2))/COLUMNS(drive!$A$2:$Y$402)),MOD(ROW()-ROW($G$2),COLUMNS(drive!$A$2:$Y$402)),1,1)</f>
        <v>2</v>
      </c>
      <c r="H2372" s="5">
        <f ca="1">(VLOOKUP($B2372,weights!$A$2:$R$6,4))*VLOOKUP($B2372,weights!$A$2:$R$6,6)^C2372*(VLOOKUP($B2372,weights!$A$2:$R$6,15)*EXP(VLOOKUP($B2372,weights!$A$2:$R$6,11)*D2372)+VLOOKUP($B2372,weights!$A$2:$R$6,16)*EXP(VLOOKUP($B2372,weights!$A$2:$R$6,12)*E2372)+VLOOKUP($B2372,weights!$A$2:$R$6,17)*EXP(VLOOKUP($B2372,weights!$A$2:$R$6,13)*F2372)+VLOOKUP($B2372,weights!$A$2:$R$6,18)*EXP(VLOOKUP($B2372,weights!$A$2:$R$6,14)*G2372))</f>
        <v>7.4572691119802048</v>
      </c>
    </row>
    <row r="2373" spans="1:8" ht="12.75" x14ac:dyDescent="0.2">
      <c r="A2373">
        <f t="shared" si="0"/>
        <v>95</v>
      </c>
      <c r="B2373" t="str">
        <f t="shared" ref="B2373:C2373" si="2347">B2348</f>
        <v>pharmacy</v>
      </c>
      <c r="C2373">
        <f t="shared" si="2347"/>
        <v>1</v>
      </c>
      <c r="D2373">
        <f ca="1">OFFSET(walk!$A$2:$Y$402,TRUNC((ROW()-ROW($D$2))/COLUMNS(walk!$A$2:$Y$402)),MOD(ROW()-ROW($D$2),COLUMNS(walk!$A$2:$Y$402)),1,1)</f>
        <v>7</v>
      </c>
      <c r="E2373">
        <f ca="1">OFFSET(bike!$A$2:$Y$402,TRUNC((ROW()-ROW($E$2))/COLUMNS(bike!$A$2:$Y$402)),MOD(ROW()-ROW($E$2),COLUMNS(bike!$A$2:$Y$402)),1,1)</f>
        <v>4</v>
      </c>
      <c r="F2373">
        <f ca="1">OFFSET(transit!$A$2:$Y$402,TRUNC((ROW()-ROW($F$2))/COLUMNS(transit!$A$2:$Y$402)),MOD(ROW()-ROW($F$2),COLUMNS(transit!$A$2:$Y$402)),1,1)</f>
        <v>7</v>
      </c>
      <c r="G2373">
        <f ca="1">OFFSET(drive!$A$2:$Y$402,TRUNC((ROW()-ROW($G$2))/COLUMNS(drive!$A$2:$Y$402)),MOD(ROW()-ROW($G$2),COLUMNS(drive!$A$2:$Y$402)),1,1)</f>
        <v>2</v>
      </c>
      <c r="H2373" s="5">
        <f ca="1">(VLOOKUP($B2373,weights!$A$2:$R$6,4))*VLOOKUP($B2373,weights!$A$2:$R$6,6)^C2373*(VLOOKUP($B2373,weights!$A$2:$R$6,15)*EXP(VLOOKUP($B2373,weights!$A$2:$R$6,11)*D2373)+VLOOKUP($B2373,weights!$A$2:$R$6,16)*EXP(VLOOKUP($B2373,weights!$A$2:$R$6,12)*E2373)+VLOOKUP($B2373,weights!$A$2:$R$6,17)*EXP(VLOOKUP($B2373,weights!$A$2:$R$6,13)*F2373)+VLOOKUP($B2373,weights!$A$2:$R$6,18)*EXP(VLOOKUP($B2373,weights!$A$2:$R$6,14)*G2373))</f>
        <v>3.5905369798423208</v>
      </c>
    </row>
    <row r="2374" spans="1:8" ht="12.75" x14ac:dyDescent="0.2">
      <c r="A2374">
        <f t="shared" si="0"/>
        <v>95</v>
      </c>
      <c r="B2374" t="str">
        <f t="shared" ref="B2374:C2374" si="2348">B2349</f>
        <v>pharmacy</v>
      </c>
      <c r="C2374">
        <f t="shared" si="2348"/>
        <v>2</v>
      </c>
      <c r="D2374">
        <f ca="1">OFFSET(walk!$A$2:$Y$402,TRUNC((ROW()-ROW($D$2))/COLUMNS(walk!$A$2:$Y$402)),MOD(ROW()-ROW($D$2),COLUMNS(walk!$A$2:$Y$402)),1,1)</f>
        <v>13</v>
      </c>
      <c r="E2374">
        <f ca="1">OFFSET(bike!$A$2:$Y$402,TRUNC((ROW()-ROW($E$2))/COLUMNS(bike!$A$2:$Y$402)),MOD(ROW()-ROW($E$2),COLUMNS(bike!$A$2:$Y$402)),1,1)</f>
        <v>4</v>
      </c>
      <c r="F2374">
        <f ca="1">OFFSET(transit!$A$2:$Y$402,TRUNC((ROW()-ROW($F$2))/COLUMNS(transit!$A$2:$Y$402)),MOD(ROW()-ROW($F$2),COLUMNS(transit!$A$2:$Y$402)),1,1)</f>
        <v>13</v>
      </c>
      <c r="G2374">
        <f ca="1">OFFSET(drive!$A$2:$Y$402,TRUNC((ROW()-ROW($G$2))/COLUMNS(drive!$A$2:$Y$402)),MOD(ROW()-ROW($G$2),COLUMNS(drive!$A$2:$Y$402)),1,1)</f>
        <v>3</v>
      </c>
      <c r="H2374" s="5">
        <f ca="1">(VLOOKUP($B2374,weights!$A$2:$R$6,4))*VLOOKUP($B2374,weights!$A$2:$R$6,6)^C2374*(VLOOKUP($B2374,weights!$A$2:$R$6,15)*EXP(VLOOKUP($B2374,weights!$A$2:$R$6,11)*D2374)+VLOOKUP($B2374,weights!$A$2:$R$6,16)*EXP(VLOOKUP($B2374,weights!$A$2:$R$6,12)*E2374)+VLOOKUP($B2374,weights!$A$2:$R$6,17)*EXP(VLOOKUP($B2374,weights!$A$2:$R$6,13)*F2374)+VLOOKUP($B2374,weights!$A$2:$R$6,18)*EXP(VLOOKUP($B2374,weights!$A$2:$R$6,14)*G2374))</f>
        <v>1.1862547232372256</v>
      </c>
    </row>
    <row r="2375" spans="1:8" ht="12.75" x14ac:dyDescent="0.2">
      <c r="A2375">
        <f t="shared" si="0"/>
        <v>95</v>
      </c>
      <c r="B2375" t="str">
        <f t="shared" ref="B2375:C2375" si="2349">B2350</f>
        <v>bank</v>
      </c>
      <c r="C2375">
        <f t="shared" si="2349"/>
        <v>0</v>
      </c>
      <c r="D2375">
        <f ca="1">OFFSET(walk!$A$2:$Y$402,TRUNC((ROW()-ROW($D$2))/COLUMNS(walk!$A$2:$Y$402)),MOD(ROW()-ROW($D$2),COLUMNS(walk!$A$2:$Y$402)),1,1)</f>
        <v>19</v>
      </c>
      <c r="E2375">
        <f ca="1">OFFSET(bike!$A$2:$Y$402,TRUNC((ROW()-ROW($E$2))/COLUMNS(bike!$A$2:$Y$402)),MOD(ROW()-ROW($E$2),COLUMNS(bike!$A$2:$Y$402)),1,1)</f>
        <v>7</v>
      </c>
      <c r="F2375">
        <f ca="1">OFFSET(transit!$A$2:$Y$402,TRUNC((ROW()-ROW($F$2))/COLUMNS(transit!$A$2:$Y$402)),MOD(ROW()-ROW($F$2),COLUMNS(transit!$A$2:$Y$402)),1,1)</f>
        <v>12</v>
      </c>
      <c r="G2375">
        <f ca="1">OFFSET(drive!$A$2:$Y$402,TRUNC((ROW()-ROW($G$2))/COLUMNS(drive!$A$2:$Y$402)),MOD(ROW()-ROW($G$2),COLUMNS(drive!$A$2:$Y$402)),1,1)</f>
        <v>5</v>
      </c>
      <c r="H2375" s="5">
        <f ca="1">(VLOOKUP($B2375,weights!$A$2:$R$6,4))*VLOOKUP($B2375,weights!$A$2:$R$6,6)^C2375*(VLOOKUP($B2375,weights!$A$2:$R$6,15)*EXP(VLOOKUP($B2375,weights!$A$2:$R$6,11)*D2375)+VLOOKUP($B2375,weights!$A$2:$R$6,16)*EXP(VLOOKUP($B2375,weights!$A$2:$R$6,12)*E2375)+VLOOKUP($B2375,weights!$A$2:$R$6,17)*EXP(VLOOKUP($B2375,weights!$A$2:$R$6,13)*F2375)+VLOOKUP($B2375,weights!$A$2:$R$6,18)*EXP(VLOOKUP($B2375,weights!$A$2:$R$6,14)*G2375))</f>
        <v>3.2854418390640507</v>
      </c>
    </row>
    <row r="2376" spans="1:8" ht="12.75" x14ac:dyDescent="0.2">
      <c r="A2376">
        <f t="shared" si="0"/>
        <v>95</v>
      </c>
      <c r="B2376" t="str">
        <f t="shared" ref="B2376:C2376" si="2350">B2351</f>
        <v>bank</v>
      </c>
      <c r="C2376">
        <f t="shared" si="2350"/>
        <v>1</v>
      </c>
      <c r="D2376">
        <f ca="1">OFFSET(walk!$A$2:$Y$402,TRUNC((ROW()-ROW($D$2))/COLUMNS(walk!$A$2:$Y$402)),MOD(ROW()-ROW($D$2),COLUMNS(walk!$A$2:$Y$402)),1,1)</f>
        <v>44</v>
      </c>
      <c r="E2376">
        <f ca="1">OFFSET(bike!$A$2:$Y$402,TRUNC((ROW()-ROW($E$2))/COLUMNS(bike!$A$2:$Y$402)),MOD(ROW()-ROW($E$2),COLUMNS(bike!$A$2:$Y$402)),1,1)</f>
        <v>13</v>
      </c>
      <c r="F2376">
        <f ca="1">OFFSET(transit!$A$2:$Y$402,TRUNC((ROW()-ROW($F$2))/COLUMNS(transit!$A$2:$Y$402)),MOD(ROW()-ROW($F$2),COLUMNS(transit!$A$2:$Y$402)),1,1)</f>
        <v>35</v>
      </c>
      <c r="G2376">
        <f ca="1">OFFSET(drive!$A$2:$Y$402,TRUNC((ROW()-ROW($G$2))/COLUMNS(drive!$A$2:$Y$402)),MOD(ROW()-ROW($G$2),COLUMNS(drive!$A$2:$Y$402)),1,1)</f>
        <v>7</v>
      </c>
      <c r="H2376" s="5">
        <f ca="1">(VLOOKUP($B2376,weights!$A$2:$R$6,4))*VLOOKUP($B2376,weights!$A$2:$R$6,6)^C2376*(VLOOKUP($B2376,weights!$A$2:$R$6,15)*EXP(VLOOKUP($B2376,weights!$A$2:$R$6,11)*D2376)+VLOOKUP($B2376,weights!$A$2:$R$6,16)*EXP(VLOOKUP($B2376,weights!$A$2:$R$6,12)*E2376)+VLOOKUP($B2376,weights!$A$2:$R$6,17)*EXP(VLOOKUP($B2376,weights!$A$2:$R$6,13)*F2376)+VLOOKUP($B2376,weights!$A$2:$R$6,18)*EXP(VLOOKUP($B2376,weights!$A$2:$R$6,14)*G2376))</f>
        <v>0.54570556697609418</v>
      </c>
    </row>
    <row r="2377" spans="1:8" ht="12.75" x14ac:dyDescent="0.2">
      <c r="A2377">
        <f t="shared" si="0"/>
        <v>96</v>
      </c>
      <c r="B2377" t="str">
        <f t="shared" ref="B2377:C2377" si="2351">B2352</f>
        <v>restaurant</v>
      </c>
      <c r="C2377">
        <f t="shared" si="2351"/>
        <v>0</v>
      </c>
      <c r="D2377">
        <f ca="1">OFFSET(walk!$A$2:$Y$402,TRUNC((ROW()-ROW($D$2))/COLUMNS(walk!$A$2:$Y$402)),MOD(ROW()-ROW($D$2),COLUMNS(walk!$A$2:$Y$402)),1,1)</f>
        <v>6</v>
      </c>
      <c r="E2377">
        <f ca="1">OFFSET(bike!$A$2:$Y$402,TRUNC((ROW()-ROW($E$2))/COLUMNS(bike!$A$2:$Y$402)),MOD(ROW()-ROW($E$2),COLUMNS(bike!$A$2:$Y$402)),1,1)</f>
        <v>2</v>
      </c>
      <c r="F2377">
        <f ca="1">OFFSET(transit!$A$2:$Y$402,TRUNC((ROW()-ROW($F$2))/COLUMNS(transit!$A$2:$Y$402)),MOD(ROW()-ROW($F$2),COLUMNS(transit!$A$2:$Y$402)),1,1)</f>
        <v>6</v>
      </c>
      <c r="G2377">
        <f ca="1">OFFSET(drive!$A$2:$Y$402,TRUNC((ROW()-ROW($G$2))/COLUMNS(drive!$A$2:$Y$402)),MOD(ROW()-ROW($G$2),COLUMNS(drive!$A$2:$Y$402)),1,1)</f>
        <v>2</v>
      </c>
      <c r="H2377" s="5">
        <f ca="1">(VLOOKUP($B2377,weights!$A$2:$R$6,4))*VLOOKUP($B2377,weights!$A$2:$R$6,6)^C2377*(VLOOKUP($B2377,weights!$A$2:$R$6,15)*EXP(VLOOKUP($B2377,weights!$A$2:$R$6,11)*D2377)+VLOOKUP($B2377,weights!$A$2:$R$6,16)*EXP(VLOOKUP($B2377,weights!$A$2:$R$6,12)*E2377)+VLOOKUP($B2377,weights!$A$2:$R$6,17)*EXP(VLOOKUP($B2377,weights!$A$2:$R$6,13)*F2377)+VLOOKUP($B2377,weights!$A$2:$R$6,18)*EXP(VLOOKUP($B2377,weights!$A$2:$R$6,14)*G2377))</f>
        <v>34.018659724442237</v>
      </c>
    </row>
    <row r="2378" spans="1:8" ht="12.75" x14ac:dyDescent="0.2">
      <c r="A2378">
        <f t="shared" si="0"/>
        <v>96</v>
      </c>
      <c r="B2378" t="str">
        <f t="shared" ref="B2378:C2378" si="2352">B2353</f>
        <v>restaurant</v>
      </c>
      <c r="C2378">
        <f t="shared" si="2352"/>
        <v>1</v>
      </c>
      <c r="D2378">
        <f ca="1">OFFSET(walk!$A$2:$Y$402,TRUNC((ROW()-ROW($D$2))/COLUMNS(walk!$A$2:$Y$402)),MOD(ROW()-ROW($D$2),COLUMNS(walk!$A$2:$Y$402)),1,1)</f>
        <v>6</v>
      </c>
      <c r="E2378">
        <f ca="1">OFFSET(bike!$A$2:$Y$402,TRUNC((ROW()-ROW($E$2))/COLUMNS(bike!$A$2:$Y$402)),MOD(ROW()-ROW($E$2),COLUMNS(bike!$A$2:$Y$402)),1,1)</f>
        <v>2</v>
      </c>
      <c r="F2378">
        <f ca="1">OFFSET(transit!$A$2:$Y$402,TRUNC((ROW()-ROW($F$2))/COLUMNS(transit!$A$2:$Y$402)),MOD(ROW()-ROW($F$2),COLUMNS(transit!$A$2:$Y$402)),1,1)</f>
        <v>6</v>
      </c>
      <c r="G2378">
        <f ca="1">OFFSET(drive!$A$2:$Y$402,TRUNC((ROW()-ROW($G$2))/COLUMNS(drive!$A$2:$Y$402)),MOD(ROW()-ROW($G$2),COLUMNS(drive!$A$2:$Y$402)),1,1)</f>
        <v>2</v>
      </c>
      <c r="H2378" s="5">
        <f ca="1">(VLOOKUP($B2378,weights!$A$2:$R$6,4))*VLOOKUP($B2378,weights!$A$2:$R$6,6)^C2378*(VLOOKUP($B2378,weights!$A$2:$R$6,15)*EXP(VLOOKUP($B2378,weights!$A$2:$R$6,11)*D2378)+VLOOKUP($B2378,weights!$A$2:$R$6,16)*EXP(VLOOKUP($B2378,weights!$A$2:$R$6,12)*E2378)+VLOOKUP($B2378,weights!$A$2:$R$6,17)*EXP(VLOOKUP($B2378,weights!$A$2:$R$6,13)*F2378)+VLOOKUP($B2378,weights!$A$2:$R$6,18)*EXP(VLOOKUP($B2378,weights!$A$2:$R$6,14)*G2378))</f>
        <v>30.490798715981562</v>
      </c>
    </row>
    <row r="2379" spans="1:8" ht="12.75" x14ac:dyDescent="0.2">
      <c r="A2379">
        <f t="shared" si="0"/>
        <v>96</v>
      </c>
      <c r="B2379" t="str">
        <f t="shared" ref="B2379:C2379" si="2353">B2354</f>
        <v>restaurant</v>
      </c>
      <c r="C2379">
        <f t="shared" si="2353"/>
        <v>2</v>
      </c>
      <c r="D2379">
        <f ca="1">OFFSET(walk!$A$2:$Y$402,TRUNC((ROW()-ROW($D$2))/COLUMNS(walk!$A$2:$Y$402)),MOD(ROW()-ROW($D$2),COLUMNS(walk!$A$2:$Y$402)),1,1)</f>
        <v>8</v>
      </c>
      <c r="E2379">
        <f ca="1">OFFSET(bike!$A$2:$Y$402,TRUNC((ROW()-ROW($E$2))/COLUMNS(bike!$A$2:$Y$402)),MOD(ROW()-ROW($E$2),COLUMNS(bike!$A$2:$Y$402)),1,1)</f>
        <v>3</v>
      </c>
      <c r="F2379">
        <f ca="1">OFFSET(transit!$A$2:$Y$402,TRUNC((ROW()-ROW($F$2))/COLUMNS(transit!$A$2:$Y$402)),MOD(ROW()-ROW($F$2),COLUMNS(transit!$A$2:$Y$402)),1,1)</f>
        <v>8</v>
      </c>
      <c r="G2379">
        <f ca="1">OFFSET(drive!$A$2:$Y$402,TRUNC((ROW()-ROW($G$2))/COLUMNS(drive!$A$2:$Y$402)),MOD(ROW()-ROW($G$2),COLUMNS(drive!$A$2:$Y$402)),1,1)</f>
        <v>2</v>
      </c>
      <c r="H2379" s="5">
        <f ca="1">(VLOOKUP($B2379,weights!$A$2:$R$6,4))*VLOOKUP($B2379,weights!$A$2:$R$6,6)^C2379*(VLOOKUP($B2379,weights!$A$2:$R$6,15)*EXP(VLOOKUP($B2379,weights!$A$2:$R$6,11)*D2379)+VLOOKUP($B2379,weights!$A$2:$R$6,16)*EXP(VLOOKUP($B2379,weights!$A$2:$R$6,12)*E2379)+VLOOKUP($B2379,weights!$A$2:$R$6,17)*EXP(VLOOKUP($B2379,weights!$A$2:$R$6,13)*F2379)+VLOOKUP($B2379,weights!$A$2:$R$6,18)*EXP(VLOOKUP($B2379,weights!$A$2:$R$6,14)*G2379))</f>
        <v>22.721698060637458</v>
      </c>
    </row>
    <row r="2380" spans="1:8" ht="12.75" x14ac:dyDescent="0.2">
      <c r="A2380">
        <f t="shared" si="0"/>
        <v>96</v>
      </c>
      <c r="B2380" t="str">
        <f t="shared" ref="B2380:C2380" si="2354">B2355</f>
        <v>restaurant</v>
      </c>
      <c r="C2380">
        <f t="shared" si="2354"/>
        <v>3</v>
      </c>
      <c r="D2380">
        <f ca="1">OFFSET(walk!$A$2:$Y$402,TRUNC((ROW()-ROW($D$2))/COLUMNS(walk!$A$2:$Y$402)),MOD(ROW()-ROW($D$2),COLUMNS(walk!$A$2:$Y$402)),1,1)</f>
        <v>8</v>
      </c>
      <c r="E2380">
        <f ca="1">OFFSET(bike!$A$2:$Y$402,TRUNC((ROW()-ROW($E$2))/COLUMNS(bike!$A$2:$Y$402)),MOD(ROW()-ROW($E$2),COLUMNS(bike!$A$2:$Y$402)),1,1)</f>
        <v>3</v>
      </c>
      <c r="F2380">
        <f ca="1">OFFSET(transit!$A$2:$Y$402,TRUNC((ROW()-ROW($F$2))/COLUMNS(transit!$A$2:$Y$402)),MOD(ROW()-ROW($F$2),COLUMNS(transit!$A$2:$Y$402)),1,1)</f>
        <v>8</v>
      </c>
      <c r="G2380">
        <f ca="1">OFFSET(drive!$A$2:$Y$402,TRUNC((ROW()-ROW($G$2))/COLUMNS(drive!$A$2:$Y$402)),MOD(ROW()-ROW($G$2),COLUMNS(drive!$A$2:$Y$402)),1,1)</f>
        <v>2</v>
      </c>
      <c r="H2380" s="5">
        <f ca="1">(VLOOKUP($B2380,weights!$A$2:$R$6,4))*VLOOKUP($B2380,weights!$A$2:$R$6,6)^C2380*(VLOOKUP($B2380,weights!$A$2:$R$6,15)*EXP(VLOOKUP($B2380,weights!$A$2:$R$6,11)*D2380)+VLOOKUP($B2380,weights!$A$2:$R$6,16)*EXP(VLOOKUP($B2380,weights!$A$2:$R$6,12)*E2380)+VLOOKUP($B2380,weights!$A$2:$R$6,17)*EXP(VLOOKUP($B2380,weights!$A$2:$R$6,13)*F2380)+VLOOKUP($B2380,weights!$A$2:$R$6,18)*EXP(VLOOKUP($B2380,weights!$A$2:$R$6,14)*G2380))</f>
        <v>20.365373817312094</v>
      </c>
    </row>
    <row r="2381" spans="1:8" ht="12.75" x14ac:dyDescent="0.2">
      <c r="A2381">
        <f t="shared" si="0"/>
        <v>96</v>
      </c>
      <c r="B2381" t="str">
        <f t="shared" ref="B2381:C2381" si="2355">B2356</f>
        <v>restaurant</v>
      </c>
      <c r="C2381">
        <f t="shared" si="2355"/>
        <v>4</v>
      </c>
      <c r="D2381">
        <f ca="1">OFFSET(walk!$A$2:$Y$402,TRUNC((ROW()-ROW($D$2))/COLUMNS(walk!$A$2:$Y$402)),MOD(ROW()-ROW($D$2),COLUMNS(walk!$A$2:$Y$402)),1,1)</f>
        <v>8</v>
      </c>
      <c r="E2381">
        <f ca="1">OFFSET(bike!$A$2:$Y$402,TRUNC((ROW()-ROW($E$2))/COLUMNS(bike!$A$2:$Y$402)),MOD(ROW()-ROW($E$2),COLUMNS(bike!$A$2:$Y$402)),1,1)</f>
        <v>3</v>
      </c>
      <c r="F2381">
        <f ca="1">OFFSET(transit!$A$2:$Y$402,TRUNC((ROW()-ROW($F$2))/COLUMNS(transit!$A$2:$Y$402)),MOD(ROW()-ROW($F$2),COLUMNS(transit!$A$2:$Y$402)),1,1)</f>
        <v>8</v>
      </c>
      <c r="G2381">
        <f ca="1">OFFSET(drive!$A$2:$Y$402,TRUNC((ROW()-ROW($G$2))/COLUMNS(drive!$A$2:$Y$402)),MOD(ROW()-ROW($G$2),COLUMNS(drive!$A$2:$Y$402)),1,1)</f>
        <v>2</v>
      </c>
      <c r="H2381" s="5">
        <f ca="1">(VLOOKUP($B2381,weights!$A$2:$R$6,4))*VLOOKUP($B2381,weights!$A$2:$R$6,6)^C2381*(VLOOKUP($B2381,weights!$A$2:$R$6,15)*EXP(VLOOKUP($B2381,weights!$A$2:$R$6,11)*D2381)+VLOOKUP($B2381,weights!$A$2:$R$6,16)*EXP(VLOOKUP($B2381,weights!$A$2:$R$6,12)*E2381)+VLOOKUP($B2381,weights!$A$2:$R$6,17)*EXP(VLOOKUP($B2381,weights!$A$2:$R$6,13)*F2381)+VLOOKUP($B2381,weights!$A$2:$R$6,18)*EXP(VLOOKUP($B2381,weights!$A$2:$R$6,14)*G2381))</f>
        <v>18.253409125146394</v>
      </c>
    </row>
    <row r="2382" spans="1:8" ht="12.75" x14ac:dyDescent="0.2">
      <c r="A2382">
        <f t="shared" si="0"/>
        <v>96</v>
      </c>
      <c r="B2382" t="str">
        <f t="shared" ref="B2382:C2382" si="2356">B2357</f>
        <v>restaurant</v>
      </c>
      <c r="C2382">
        <f t="shared" si="2356"/>
        <v>5</v>
      </c>
      <c r="D2382">
        <f ca="1">OFFSET(walk!$A$2:$Y$402,TRUNC((ROW()-ROW($D$2))/COLUMNS(walk!$A$2:$Y$402)),MOD(ROW()-ROW($D$2),COLUMNS(walk!$A$2:$Y$402)),1,1)</f>
        <v>11</v>
      </c>
      <c r="E2382">
        <f ca="1">OFFSET(bike!$A$2:$Y$402,TRUNC((ROW()-ROW($E$2))/COLUMNS(bike!$A$2:$Y$402)),MOD(ROW()-ROW($E$2),COLUMNS(bike!$A$2:$Y$402)),1,1)</f>
        <v>3</v>
      </c>
      <c r="F2382">
        <f ca="1">OFFSET(transit!$A$2:$Y$402,TRUNC((ROW()-ROW($F$2))/COLUMNS(transit!$A$2:$Y$402)),MOD(ROW()-ROW($F$2),COLUMNS(transit!$A$2:$Y$402)),1,1)</f>
        <v>8</v>
      </c>
      <c r="G2382">
        <f ca="1">OFFSET(drive!$A$2:$Y$402,TRUNC((ROW()-ROW($G$2))/COLUMNS(drive!$A$2:$Y$402)),MOD(ROW()-ROW($G$2),COLUMNS(drive!$A$2:$Y$402)),1,1)</f>
        <v>2</v>
      </c>
      <c r="H2382" s="5">
        <f ca="1">(VLOOKUP($B2382,weights!$A$2:$R$6,4))*VLOOKUP($B2382,weights!$A$2:$R$6,6)^C2382*(VLOOKUP($B2382,weights!$A$2:$R$6,15)*EXP(VLOOKUP($B2382,weights!$A$2:$R$6,11)*D2382)+VLOOKUP($B2382,weights!$A$2:$R$6,16)*EXP(VLOOKUP($B2382,weights!$A$2:$R$6,12)*E2382)+VLOOKUP($B2382,weights!$A$2:$R$6,17)*EXP(VLOOKUP($B2382,weights!$A$2:$R$6,13)*F2382)+VLOOKUP($B2382,weights!$A$2:$R$6,18)*EXP(VLOOKUP($B2382,weights!$A$2:$R$6,14)*G2382))</f>
        <v>15.409776942388099</v>
      </c>
    </row>
    <row r="2383" spans="1:8" ht="12.75" x14ac:dyDescent="0.2">
      <c r="A2383">
        <f t="shared" si="0"/>
        <v>96</v>
      </c>
      <c r="B2383" t="str">
        <f t="shared" ref="B2383:C2383" si="2357">B2358</f>
        <v>restaurant</v>
      </c>
      <c r="C2383">
        <f t="shared" si="2357"/>
        <v>6</v>
      </c>
      <c r="D2383">
        <f ca="1">OFFSET(walk!$A$2:$Y$402,TRUNC((ROW()-ROW($D$2))/COLUMNS(walk!$A$2:$Y$402)),MOD(ROW()-ROW($D$2),COLUMNS(walk!$A$2:$Y$402)),1,1)</f>
        <v>11</v>
      </c>
      <c r="E2383">
        <f ca="1">OFFSET(bike!$A$2:$Y$402,TRUNC((ROW()-ROW($E$2))/COLUMNS(bike!$A$2:$Y$402)),MOD(ROW()-ROW($E$2),COLUMNS(bike!$A$2:$Y$402)),1,1)</f>
        <v>3</v>
      </c>
      <c r="F2383">
        <f ca="1">OFFSET(transit!$A$2:$Y$402,TRUNC((ROW()-ROW($F$2))/COLUMNS(transit!$A$2:$Y$402)),MOD(ROW()-ROW($F$2),COLUMNS(transit!$A$2:$Y$402)),1,1)</f>
        <v>8</v>
      </c>
      <c r="G2383">
        <f ca="1">OFFSET(drive!$A$2:$Y$402,TRUNC((ROW()-ROW($G$2))/COLUMNS(drive!$A$2:$Y$402)),MOD(ROW()-ROW($G$2),COLUMNS(drive!$A$2:$Y$402)),1,1)</f>
        <v>3</v>
      </c>
      <c r="H2383" s="5">
        <f ca="1">(VLOOKUP($B2383,weights!$A$2:$R$6,4))*VLOOKUP($B2383,weights!$A$2:$R$6,6)^C2383*(VLOOKUP($B2383,weights!$A$2:$R$6,15)*EXP(VLOOKUP($B2383,weights!$A$2:$R$6,11)*D2383)+VLOOKUP($B2383,weights!$A$2:$R$6,16)*EXP(VLOOKUP($B2383,weights!$A$2:$R$6,12)*E2383)+VLOOKUP($B2383,weights!$A$2:$R$6,17)*EXP(VLOOKUP($B2383,weights!$A$2:$R$6,13)*F2383)+VLOOKUP($B2383,weights!$A$2:$R$6,18)*EXP(VLOOKUP($B2383,weights!$A$2:$R$6,14)*G2383))</f>
        <v>12.881397650179096</v>
      </c>
    </row>
    <row r="2384" spans="1:8" ht="12.75" x14ac:dyDescent="0.2">
      <c r="A2384">
        <f t="shared" si="0"/>
        <v>96</v>
      </c>
      <c r="B2384" t="str">
        <f t="shared" ref="B2384:C2384" si="2358">B2359</f>
        <v>restaurant</v>
      </c>
      <c r="C2384">
        <f t="shared" si="2358"/>
        <v>7</v>
      </c>
      <c r="D2384">
        <f ca="1">OFFSET(walk!$A$2:$Y$402,TRUNC((ROW()-ROW($D$2))/COLUMNS(walk!$A$2:$Y$402)),MOD(ROW()-ROW($D$2),COLUMNS(walk!$A$2:$Y$402)),1,1)</f>
        <v>11</v>
      </c>
      <c r="E2384">
        <f ca="1">OFFSET(bike!$A$2:$Y$402,TRUNC((ROW()-ROW($E$2))/COLUMNS(bike!$A$2:$Y$402)),MOD(ROW()-ROW($E$2),COLUMNS(bike!$A$2:$Y$402)),1,1)</f>
        <v>3</v>
      </c>
      <c r="F2384">
        <f ca="1">OFFSET(transit!$A$2:$Y$402,TRUNC((ROW()-ROW($F$2))/COLUMNS(transit!$A$2:$Y$402)),MOD(ROW()-ROW($F$2),COLUMNS(transit!$A$2:$Y$402)),1,1)</f>
        <v>11</v>
      </c>
      <c r="G2384">
        <f ca="1">OFFSET(drive!$A$2:$Y$402,TRUNC((ROW()-ROW($G$2))/COLUMNS(drive!$A$2:$Y$402)),MOD(ROW()-ROW($G$2),COLUMNS(drive!$A$2:$Y$402)),1,1)</f>
        <v>3</v>
      </c>
      <c r="H2384" s="5">
        <f ca="1">(VLOOKUP($B2384,weights!$A$2:$R$6,4))*VLOOKUP($B2384,weights!$A$2:$R$6,6)^C2384*(VLOOKUP($B2384,weights!$A$2:$R$6,15)*EXP(VLOOKUP($B2384,weights!$A$2:$R$6,11)*D2384)+VLOOKUP($B2384,weights!$A$2:$R$6,16)*EXP(VLOOKUP($B2384,weights!$A$2:$R$6,12)*E2384)+VLOOKUP($B2384,weights!$A$2:$R$6,17)*EXP(VLOOKUP($B2384,weights!$A$2:$R$6,13)*F2384)+VLOOKUP($B2384,weights!$A$2:$R$6,18)*EXP(VLOOKUP($B2384,weights!$A$2:$R$6,14)*G2384))</f>
        <v>10.721190144421655</v>
      </c>
    </row>
    <row r="2385" spans="1:8" ht="12.75" x14ac:dyDescent="0.2">
      <c r="A2385">
        <f t="shared" si="0"/>
        <v>96</v>
      </c>
      <c r="B2385" t="str">
        <f t="shared" ref="B2385:C2385" si="2359">B2360</f>
        <v>restaurant</v>
      </c>
      <c r="C2385">
        <f t="shared" si="2359"/>
        <v>8</v>
      </c>
      <c r="D2385">
        <f ca="1">OFFSET(walk!$A$2:$Y$402,TRUNC((ROW()-ROW($D$2))/COLUMNS(walk!$A$2:$Y$402)),MOD(ROW()-ROW($D$2),COLUMNS(walk!$A$2:$Y$402)),1,1)</f>
        <v>12</v>
      </c>
      <c r="E2385">
        <f ca="1">OFFSET(bike!$A$2:$Y$402,TRUNC((ROW()-ROW($E$2))/COLUMNS(bike!$A$2:$Y$402)),MOD(ROW()-ROW($E$2),COLUMNS(bike!$A$2:$Y$402)),1,1)</f>
        <v>4</v>
      </c>
      <c r="F2385">
        <f ca="1">OFFSET(transit!$A$2:$Y$402,TRUNC((ROW()-ROW($F$2))/COLUMNS(transit!$A$2:$Y$402)),MOD(ROW()-ROW($F$2),COLUMNS(transit!$A$2:$Y$402)),1,1)</f>
        <v>11</v>
      </c>
      <c r="G2385">
        <f ca="1">OFFSET(drive!$A$2:$Y$402,TRUNC((ROW()-ROW($G$2))/COLUMNS(drive!$A$2:$Y$402)),MOD(ROW()-ROW($G$2),COLUMNS(drive!$A$2:$Y$402)),1,1)</f>
        <v>4</v>
      </c>
      <c r="H2385" s="5">
        <f ca="1">(VLOOKUP($B2385,weights!$A$2:$R$6,4))*VLOOKUP($B2385,weights!$A$2:$R$6,6)^C2385*(VLOOKUP($B2385,weights!$A$2:$R$6,15)*EXP(VLOOKUP($B2385,weights!$A$2:$R$6,11)*D2385)+VLOOKUP($B2385,weights!$A$2:$R$6,16)*EXP(VLOOKUP($B2385,weights!$A$2:$R$6,12)*E2385)+VLOOKUP($B2385,weights!$A$2:$R$6,17)*EXP(VLOOKUP($B2385,weights!$A$2:$R$6,13)*F2385)+VLOOKUP($B2385,weights!$A$2:$R$6,18)*EXP(VLOOKUP($B2385,weights!$A$2:$R$6,14)*G2385))</f>
        <v>8.1400849302778422</v>
      </c>
    </row>
    <row r="2386" spans="1:8" ht="12.75" x14ac:dyDescent="0.2">
      <c r="A2386">
        <f t="shared" si="0"/>
        <v>96</v>
      </c>
      <c r="B2386" t="str">
        <f t="shared" ref="B2386:C2386" si="2360">B2361</f>
        <v>restaurant</v>
      </c>
      <c r="C2386">
        <f t="shared" si="2360"/>
        <v>9</v>
      </c>
      <c r="D2386">
        <f ca="1">OFFSET(walk!$A$2:$Y$402,TRUNC((ROW()-ROW($D$2))/COLUMNS(walk!$A$2:$Y$402)),MOD(ROW()-ROW($D$2),COLUMNS(walk!$A$2:$Y$402)),1,1)</f>
        <v>12</v>
      </c>
      <c r="E2386">
        <f ca="1">OFFSET(bike!$A$2:$Y$402,TRUNC((ROW()-ROW($E$2))/COLUMNS(bike!$A$2:$Y$402)),MOD(ROW()-ROW($E$2),COLUMNS(bike!$A$2:$Y$402)),1,1)</f>
        <v>4</v>
      </c>
      <c r="F2386">
        <f ca="1">OFFSET(transit!$A$2:$Y$402,TRUNC((ROW()-ROW($F$2))/COLUMNS(transit!$A$2:$Y$402)),MOD(ROW()-ROW($F$2),COLUMNS(transit!$A$2:$Y$402)),1,1)</f>
        <v>11</v>
      </c>
      <c r="G2386">
        <f ca="1">OFFSET(drive!$A$2:$Y$402,TRUNC((ROW()-ROW($G$2))/COLUMNS(drive!$A$2:$Y$402)),MOD(ROW()-ROW($G$2),COLUMNS(drive!$A$2:$Y$402)),1,1)</f>
        <v>4</v>
      </c>
      <c r="H2386" s="5">
        <f ca="1">(VLOOKUP($B2386,weights!$A$2:$R$6,4))*VLOOKUP($B2386,weights!$A$2:$R$6,6)^C2386*(VLOOKUP($B2386,weights!$A$2:$R$6,15)*EXP(VLOOKUP($B2386,weights!$A$2:$R$6,11)*D2386)+VLOOKUP($B2386,weights!$A$2:$R$6,16)*EXP(VLOOKUP($B2386,weights!$A$2:$R$6,12)*E2386)+VLOOKUP($B2386,weights!$A$2:$R$6,17)*EXP(VLOOKUP($B2386,weights!$A$2:$R$6,13)*F2386)+VLOOKUP($B2386,weights!$A$2:$R$6,18)*EXP(VLOOKUP($B2386,weights!$A$2:$R$6,14)*G2386))</f>
        <v>7.2959279745453252</v>
      </c>
    </row>
    <row r="2387" spans="1:8" ht="12.75" x14ac:dyDescent="0.2">
      <c r="A2387">
        <f t="shared" si="0"/>
        <v>96</v>
      </c>
      <c r="B2387" t="str">
        <f t="shared" ref="B2387:C2387" si="2361">B2362</f>
        <v>supermarket</v>
      </c>
      <c r="C2387">
        <f t="shared" si="2361"/>
        <v>0</v>
      </c>
      <c r="D2387">
        <f ca="1">OFFSET(walk!$A$2:$Y$402,TRUNC((ROW()-ROW($D$2))/COLUMNS(walk!$A$2:$Y$402)),MOD(ROW()-ROW($D$2),COLUMNS(walk!$A$2:$Y$402)),1,1)</f>
        <v>32</v>
      </c>
      <c r="E2387">
        <f ca="1">OFFSET(bike!$A$2:$Y$402,TRUNC((ROW()-ROW($E$2))/COLUMNS(bike!$A$2:$Y$402)),MOD(ROW()-ROW($E$2),COLUMNS(bike!$A$2:$Y$402)),1,1)</f>
        <v>14</v>
      </c>
      <c r="F2387">
        <f ca="1">OFFSET(transit!$A$2:$Y$402,TRUNC((ROW()-ROW($F$2))/COLUMNS(transit!$A$2:$Y$402)),MOD(ROW()-ROW($F$2),COLUMNS(transit!$A$2:$Y$402)),1,1)</f>
        <v>21</v>
      </c>
      <c r="G2387">
        <f ca="1">OFFSET(drive!$A$2:$Y$402,TRUNC((ROW()-ROW($G$2))/COLUMNS(drive!$A$2:$Y$402)),MOD(ROW()-ROW($G$2),COLUMNS(drive!$A$2:$Y$402)),1,1)</f>
        <v>7</v>
      </c>
      <c r="H2387" s="5">
        <f ca="1">(VLOOKUP($B2387,weights!$A$2:$R$6,4))*VLOOKUP($B2387,weights!$A$2:$R$6,6)^C2387*(VLOOKUP($B2387,weights!$A$2:$R$6,15)*EXP(VLOOKUP($B2387,weights!$A$2:$R$6,11)*D2387)+VLOOKUP($B2387,weights!$A$2:$R$6,16)*EXP(VLOOKUP($B2387,weights!$A$2:$R$6,12)*E2387)+VLOOKUP($B2387,weights!$A$2:$R$6,17)*EXP(VLOOKUP($B2387,weights!$A$2:$R$6,13)*F2387)+VLOOKUP($B2387,weights!$A$2:$R$6,18)*EXP(VLOOKUP($B2387,weights!$A$2:$R$6,14)*G2387))</f>
        <v>4.2917602854376771</v>
      </c>
    </row>
    <row r="2388" spans="1:8" ht="12.75" x14ac:dyDescent="0.2">
      <c r="A2388">
        <f t="shared" si="0"/>
        <v>96</v>
      </c>
      <c r="B2388" t="str">
        <f t="shared" ref="B2388:C2388" si="2362">B2363</f>
        <v>supermarket</v>
      </c>
      <c r="C2388">
        <f t="shared" si="2362"/>
        <v>1</v>
      </c>
      <c r="D2388">
        <f ca="1">OFFSET(walk!$A$2:$Y$402,TRUNC((ROW()-ROW($D$2))/COLUMNS(walk!$A$2:$Y$402)),MOD(ROW()-ROW($D$2),COLUMNS(walk!$A$2:$Y$402)),1,1)</f>
        <v>44</v>
      </c>
      <c r="E2388">
        <f ca="1">OFFSET(bike!$A$2:$Y$402,TRUNC((ROW()-ROW($E$2))/COLUMNS(bike!$A$2:$Y$402)),MOD(ROW()-ROW($E$2),COLUMNS(bike!$A$2:$Y$402)),1,1)</f>
        <v>15</v>
      </c>
      <c r="F2388">
        <f ca="1">OFFSET(transit!$A$2:$Y$402,TRUNC((ROW()-ROW($F$2))/COLUMNS(transit!$A$2:$Y$402)),MOD(ROW()-ROW($F$2),COLUMNS(transit!$A$2:$Y$402)),1,1)</f>
        <v>24</v>
      </c>
      <c r="G2388">
        <f ca="1">OFFSET(drive!$A$2:$Y$402,TRUNC((ROW()-ROW($G$2))/COLUMNS(drive!$A$2:$Y$402)),MOD(ROW()-ROW($G$2),COLUMNS(drive!$A$2:$Y$402)),1,1)</f>
        <v>9</v>
      </c>
      <c r="H2388" s="5">
        <f ca="1">(VLOOKUP($B2388,weights!$A$2:$R$6,4))*VLOOKUP($B2388,weights!$A$2:$R$6,6)^C2388*(VLOOKUP($B2388,weights!$A$2:$R$6,15)*EXP(VLOOKUP($B2388,weights!$A$2:$R$6,11)*D2388)+VLOOKUP($B2388,weights!$A$2:$R$6,16)*EXP(VLOOKUP($B2388,weights!$A$2:$R$6,12)*E2388)+VLOOKUP($B2388,weights!$A$2:$R$6,17)*EXP(VLOOKUP($B2388,weights!$A$2:$R$6,13)*F2388)+VLOOKUP($B2388,weights!$A$2:$R$6,18)*EXP(VLOOKUP($B2388,weights!$A$2:$R$6,14)*G2388))</f>
        <v>1.6662708274476932</v>
      </c>
    </row>
    <row r="2389" spans="1:8" ht="12.75" x14ac:dyDescent="0.2">
      <c r="A2389">
        <f t="shared" si="0"/>
        <v>96</v>
      </c>
      <c r="B2389" t="str">
        <f t="shared" ref="B2389:C2389" si="2363">B2364</f>
        <v>supermarket</v>
      </c>
      <c r="C2389">
        <f t="shared" si="2363"/>
        <v>2</v>
      </c>
      <c r="D2389">
        <f ca="1">OFFSET(walk!$A$2:$Y$402,TRUNC((ROW()-ROW($D$2))/COLUMNS(walk!$A$2:$Y$402)),MOD(ROW()-ROW($D$2),COLUMNS(walk!$A$2:$Y$402)),1,1)</f>
        <v>49</v>
      </c>
      <c r="E2389">
        <f ca="1">OFFSET(bike!$A$2:$Y$402,TRUNC((ROW()-ROW($E$2))/COLUMNS(bike!$A$2:$Y$402)),MOD(ROW()-ROW($E$2),COLUMNS(bike!$A$2:$Y$402)),1,1)</f>
        <v>16</v>
      </c>
      <c r="F2389">
        <f ca="1">OFFSET(transit!$A$2:$Y$402,TRUNC((ROW()-ROW($F$2))/COLUMNS(transit!$A$2:$Y$402)),MOD(ROW()-ROW($F$2),COLUMNS(transit!$A$2:$Y$402)),1,1)</f>
        <v>25</v>
      </c>
      <c r="G2389">
        <f ca="1">OFFSET(drive!$A$2:$Y$402,TRUNC((ROW()-ROW($G$2))/COLUMNS(drive!$A$2:$Y$402)),MOD(ROW()-ROW($G$2),COLUMNS(drive!$A$2:$Y$402)),1,1)</f>
        <v>11</v>
      </c>
      <c r="H2389" s="5">
        <f ca="1">(VLOOKUP($B2389,weights!$A$2:$R$6,4))*VLOOKUP($B2389,weights!$A$2:$R$6,6)^C2389*(VLOOKUP($B2389,weights!$A$2:$R$6,15)*EXP(VLOOKUP($B2389,weights!$A$2:$R$6,11)*D2389)+VLOOKUP($B2389,weights!$A$2:$R$6,16)*EXP(VLOOKUP($B2389,weights!$A$2:$R$6,12)*E2389)+VLOOKUP($B2389,weights!$A$2:$R$6,17)*EXP(VLOOKUP($B2389,weights!$A$2:$R$6,13)*F2389)+VLOOKUP($B2389,weights!$A$2:$R$6,18)*EXP(VLOOKUP($B2389,weights!$A$2:$R$6,14)*G2389))</f>
        <v>0.66242452385248873</v>
      </c>
    </row>
    <row r="2390" spans="1:8" ht="12.75" x14ac:dyDescent="0.2">
      <c r="A2390">
        <f t="shared" si="0"/>
        <v>96</v>
      </c>
      <c r="B2390" t="str">
        <f t="shared" ref="B2390:C2390" si="2364">B2365</f>
        <v>supermarket</v>
      </c>
      <c r="C2390">
        <f t="shared" si="2364"/>
        <v>3</v>
      </c>
      <c r="D2390">
        <f ca="1">OFFSET(walk!$A$2:$Y$402,TRUNC((ROW()-ROW($D$2))/COLUMNS(walk!$A$2:$Y$402)),MOD(ROW()-ROW($D$2),COLUMNS(walk!$A$2:$Y$402)),1,1)</f>
        <v>57</v>
      </c>
      <c r="E2390">
        <f ca="1">OFFSET(bike!$A$2:$Y$402,TRUNC((ROW()-ROW($E$2))/COLUMNS(bike!$A$2:$Y$402)),MOD(ROW()-ROW($E$2),COLUMNS(bike!$A$2:$Y$402)),1,1)</f>
        <v>19</v>
      </c>
      <c r="F2390">
        <f ca="1">OFFSET(transit!$A$2:$Y$402,TRUNC((ROW()-ROW($F$2))/COLUMNS(transit!$A$2:$Y$402)),MOD(ROW()-ROW($F$2),COLUMNS(transit!$A$2:$Y$402)),1,1)</f>
        <v>32</v>
      </c>
      <c r="G2390">
        <f ca="1">OFFSET(drive!$A$2:$Y$402,TRUNC((ROW()-ROW($G$2))/COLUMNS(drive!$A$2:$Y$402)),MOD(ROW()-ROW($G$2),COLUMNS(drive!$A$2:$Y$402)),1,1)</f>
        <v>13</v>
      </c>
      <c r="H2390" s="5">
        <f ca="1">(VLOOKUP($B2390,weights!$A$2:$R$6,4))*VLOOKUP($B2390,weights!$A$2:$R$6,6)^C2390*(VLOOKUP($B2390,weights!$A$2:$R$6,15)*EXP(VLOOKUP($B2390,weights!$A$2:$R$6,11)*D2390)+VLOOKUP($B2390,weights!$A$2:$R$6,16)*EXP(VLOOKUP($B2390,weights!$A$2:$R$6,12)*E2390)+VLOOKUP($B2390,weights!$A$2:$R$6,17)*EXP(VLOOKUP($B2390,weights!$A$2:$R$6,13)*F2390)+VLOOKUP($B2390,weights!$A$2:$R$6,18)*EXP(VLOOKUP($B2390,weights!$A$2:$R$6,14)*G2390))</f>
        <v>0.24121856548041645</v>
      </c>
    </row>
    <row r="2391" spans="1:8" ht="12.75" x14ac:dyDescent="0.2">
      <c r="A2391">
        <f t="shared" si="0"/>
        <v>96</v>
      </c>
      <c r="B2391" t="str">
        <f t="shared" ref="B2391:C2391" si="2365">B2366</f>
        <v>supermarket</v>
      </c>
      <c r="C2391">
        <f t="shared" si="2365"/>
        <v>4</v>
      </c>
      <c r="D2391">
        <f ca="1">OFFSET(walk!$A$2:$Y$402,TRUNC((ROW()-ROW($D$2))/COLUMNS(walk!$A$2:$Y$402)),MOD(ROW()-ROW($D$2),COLUMNS(walk!$A$2:$Y$402)),1,1)</f>
        <v>73</v>
      </c>
      <c r="E2391">
        <f ca="1">OFFSET(bike!$A$2:$Y$402,TRUNC((ROW()-ROW($E$2))/COLUMNS(bike!$A$2:$Y$402)),MOD(ROW()-ROW($E$2),COLUMNS(bike!$A$2:$Y$402)),1,1)</f>
        <v>23</v>
      </c>
      <c r="F2391">
        <f ca="1">OFFSET(transit!$A$2:$Y$402,TRUNC((ROW()-ROW($F$2))/COLUMNS(transit!$A$2:$Y$402)),MOD(ROW()-ROW($F$2),COLUMNS(transit!$A$2:$Y$402)),1,1)</f>
        <v>38</v>
      </c>
      <c r="G2391">
        <f ca="1">OFFSET(drive!$A$2:$Y$402,TRUNC((ROW()-ROW($G$2))/COLUMNS(drive!$A$2:$Y$402)),MOD(ROW()-ROW($G$2),COLUMNS(drive!$A$2:$Y$402)),1,1)</f>
        <v>14</v>
      </c>
      <c r="H2391" s="5">
        <f ca="1">(VLOOKUP($B2391,weights!$A$2:$R$6,4))*VLOOKUP($B2391,weights!$A$2:$R$6,6)^C2391*(VLOOKUP($B2391,weights!$A$2:$R$6,15)*EXP(VLOOKUP($B2391,weights!$A$2:$R$6,11)*D2391)+VLOOKUP($B2391,weights!$A$2:$R$6,16)*EXP(VLOOKUP($B2391,weights!$A$2:$R$6,12)*E2391)+VLOOKUP($B2391,weights!$A$2:$R$6,17)*EXP(VLOOKUP($B2391,weights!$A$2:$R$6,13)*F2391)+VLOOKUP($B2391,weights!$A$2:$R$6,18)*EXP(VLOOKUP($B2391,weights!$A$2:$R$6,14)*G2391))</f>
        <v>0.11094507043817635</v>
      </c>
    </row>
    <row r="2392" spans="1:8" ht="12.75" x14ac:dyDescent="0.2">
      <c r="A2392">
        <f t="shared" si="0"/>
        <v>96</v>
      </c>
      <c r="B2392" t="str">
        <f t="shared" ref="B2392:C2392" si="2366">B2367</f>
        <v>store</v>
      </c>
      <c r="C2392">
        <f t="shared" si="2366"/>
        <v>0</v>
      </c>
      <c r="D2392">
        <f ca="1">OFFSET(walk!$A$2:$Y$402,TRUNC((ROW()-ROW($D$2))/COLUMNS(walk!$A$2:$Y$402)),MOD(ROW()-ROW($D$2),COLUMNS(walk!$A$2:$Y$402)),1,1)</f>
        <v>1</v>
      </c>
      <c r="E2392">
        <f ca="1">OFFSET(bike!$A$2:$Y$402,TRUNC((ROW()-ROW($E$2))/COLUMNS(bike!$A$2:$Y$402)),MOD(ROW()-ROW($E$2),COLUMNS(bike!$A$2:$Y$402)),1,1)</f>
        <v>0</v>
      </c>
      <c r="F2392">
        <f ca="1">OFFSET(transit!$A$2:$Y$402,TRUNC((ROW()-ROW($F$2))/COLUMNS(transit!$A$2:$Y$402)),MOD(ROW()-ROW($F$2),COLUMNS(transit!$A$2:$Y$402)),1,1)</f>
        <v>1</v>
      </c>
      <c r="G2392">
        <f ca="1">OFFSET(drive!$A$2:$Y$402,TRUNC((ROW()-ROW($G$2))/COLUMNS(drive!$A$2:$Y$402)),MOD(ROW()-ROW($G$2),COLUMNS(drive!$A$2:$Y$402)),1,1)</f>
        <v>0</v>
      </c>
      <c r="H2392" s="5">
        <f ca="1">(VLOOKUP($B2392,weights!$A$2:$R$6,4))*VLOOKUP($B2392,weights!$A$2:$R$6,6)^C2392*(VLOOKUP($B2392,weights!$A$2:$R$6,15)*EXP(VLOOKUP($B2392,weights!$A$2:$R$6,11)*D2392)+VLOOKUP($B2392,weights!$A$2:$R$6,16)*EXP(VLOOKUP($B2392,weights!$A$2:$R$6,12)*E2392)+VLOOKUP($B2392,weights!$A$2:$R$6,17)*EXP(VLOOKUP($B2392,weights!$A$2:$R$6,13)*F2392)+VLOOKUP($B2392,weights!$A$2:$R$6,18)*EXP(VLOOKUP($B2392,weights!$A$2:$R$6,14)*G2392))</f>
        <v>40.233936099961419</v>
      </c>
    </row>
    <row r="2393" spans="1:8" ht="12.75" x14ac:dyDescent="0.2">
      <c r="A2393">
        <f t="shared" si="0"/>
        <v>96</v>
      </c>
      <c r="B2393" t="str">
        <f t="shared" ref="B2393:C2393" si="2367">B2368</f>
        <v>store</v>
      </c>
      <c r="C2393">
        <f t="shared" si="2367"/>
        <v>1</v>
      </c>
      <c r="D2393">
        <f ca="1">OFFSET(walk!$A$2:$Y$402,TRUNC((ROW()-ROW($D$2))/COLUMNS(walk!$A$2:$Y$402)),MOD(ROW()-ROW($D$2),COLUMNS(walk!$A$2:$Y$402)),1,1)</f>
        <v>5</v>
      </c>
      <c r="E2393">
        <f ca="1">OFFSET(bike!$A$2:$Y$402,TRUNC((ROW()-ROW($E$2))/COLUMNS(bike!$A$2:$Y$402)),MOD(ROW()-ROW($E$2),COLUMNS(bike!$A$2:$Y$402)),1,1)</f>
        <v>2</v>
      </c>
      <c r="F2393">
        <f ca="1">OFFSET(transit!$A$2:$Y$402,TRUNC((ROW()-ROW($F$2))/COLUMNS(transit!$A$2:$Y$402)),MOD(ROW()-ROW($F$2),COLUMNS(transit!$A$2:$Y$402)),1,1)</f>
        <v>5</v>
      </c>
      <c r="G2393">
        <f ca="1">OFFSET(drive!$A$2:$Y$402,TRUNC((ROW()-ROW($G$2))/COLUMNS(drive!$A$2:$Y$402)),MOD(ROW()-ROW($G$2),COLUMNS(drive!$A$2:$Y$402)),1,1)</f>
        <v>2</v>
      </c>
      <c r="H2393" s="5">
        <f ca="1">(VLOOKUP($B2393,weights!$A$2:$R$6,4))*VLOOKUP($B2393,weights!$A$2:$R$6,6)^C2393*(VLOOKUP($B2393,weights!$A$2:$R$6,15)*EXP(VLOOKUP($B2393,weights!$A$2:$R$6,11)*D2393)+VLOOKUP($B2393,weights!$A$2:$R$6,16)*EXP(VLOOKUP($B2393,weights!$A$2:$R$6,12)*E2393)+VLOOKUP($B2393,weights!$A$2:$R$6,17)*EXP(VLOOKUP($B2393,weights!$A$2:$R$6,13)*F2393)+VLOOKUP($B2393,weights!$A$2:$R$6,18)*EXP(VLOOKUP($B2393,weights!$A$2:$R$6,14)*G2393))</f>
        <v>10.626302126660077</v>
      </c>
    </row>
    <row r="2394" spans="1:8" ht="12.75" x14ac:dyDescent="0.2">
      <c r="A2394">
        <f t="shared" si="0"/>
        <v>96</v>
      </c>
      <c r="B2394" t="str">
        <f t="shared" ref="B2394:C2394" si="2368">B2369</f>
        <v>store</v>
      </c>
      <c r="C2394">
        <f t="shared" si="2368"/>
        <v>2</v>
      </c>
      <c r="D2394">
        <f ca="1">OFFSET(walk!$A$2:$Y$402,TRUNC((ROW()-ROW($D$2))/COLUMNS(walk!$A$2:$Y$402)),MOD(ROW()-ROW($D$2),COLUMNS(walk!$A$2:$Y$402)),1,1)</f>
        <v>5</v>
      </c>
      <c r="E2394">
        <f ca="1">OFFSET(bike!$A$2:$Y$402,TRUNC((ROW()-ROW($E$2))/COLUMNS(bike!$A$2:$Y$402)),MOD(ROW()-ROW($E$2),COLUMNS(bike!$A$2:$Y$402)),1,1)</f>
        <v>2</v>
      </c>
      <c r="F2394">
        <f ca="1">OFFSET(transit!$A$2:$Y$402,TRUNC((ROW()-ROW($F$2))/COLUMNS(transit!$A$2:$Y$402)),MOD(ROW()-ROW($F$2),COLUMNS(transit!$A$2:$Y$402)),1,1)</f>
        <v>5</v>
      </c>
      <c r="G2394">
        <f ca="1">OFFSET(drive!$A$2:$Y$402,TRUNC((ROW()-ROW($G$2))/COLUMNS(drive!$A$2:$Y$402)),MOD(ROW()-ROW($G$2),COLUMNS(drive!$A$2:$Y$402)),1,1)</f>
        <v>2</v>
      </c>
      <c r="H2394" s="5">
        <f ca="1">(VLOOKUP($B2394,weights!$A$2:$R$6,4))*VLOOKUP($B2394,weights!$A$2:$R$6,6)^C2394*(VLOOKUP($B2394,weights!$A$2:$R$6,15)*EXP(VLOOKUP($B2394,weights!$A$2:$R$6,11)*D2394)+VLOOKUP($B2394,weights!$A$2:$R$6,16)*EXP(VLOOKUP($B2394,weights!$A$2:$R$6,12)*E2394)+VLOOKUP($B2394,weights!$A$2:$R$6,17)*EXP(VLOOKUP($B2394,weights!$A$2:$R$6,13)*F2394)+VLOOKUP($B2394,weights!$A$2:$R$6,18)*EXP(VLOOKUP($B2394,weights!$A$2:$R$6,14)*G2394))</f>
        <v>7.1665758528637742</v>
      </c>
    </row>
    <row r="2395" spans="1:8" ht="12.75" x14ac:dyDescent="0.2">
      <c r="A2395">
        <f t="shared" si="0"/>
        <v>96</v>
      </c>
      <c r="B2395" t="str">
        <f t="shared" ref="B2395:C2395" si="2369">B2370</f>
        <v>store</v>
      </c>
      <c r="C2395">
        <f t="shared" si="2369"/>
        <v>3</v>
      </c>
      <c r="D2395">
        <f ca="1">OFFSET(walk!$A$2:$Y$402,TRUNC((ROW()-ROW($D$2))/COLUMNS(walk!$A$2:$Y$402)),MOD(ROW()-ROW($D$2),COLUMNS(walk!$A$2:$Y$402)),1,1)</f>
        <v>9</v>
      </c>
      <c r="E2395">
        <f ca="1">OFFSET(bike!$A$2:$Y$402,TRUNC((ROW()-ROW($E$2))/COLUMNS(bike!$A$2:$Y$402)),MOD(ROW()-ROW($E$2),COLUMNS(bike!$A$2:$Y$402)),1,1)</f>
        <v>3</v>
      </c>
      <c r="F2395">
        <f ca="1">OFFSET(transit!$A$2:$Y$402,TRUNC((ROW()-ROW($F$2))/COLUMNS(transit!$A$2:$Y$402)),MOD(ROW()-ROW($F$2),COLUMNS(transit!$A$2:$Y$402)),1,1)</f>
        <v>9</v>
      </c>
      <c r="G2395">
        <f ca="1">OFFSET(drive!$A$2:$Y$402,TRUNC((ROW()-ROW($G$2))/COLUMNS(drive!$A$2:$Y$402)),MOD(ROW()-ROW($G$2),COLUMNS(drive!$A$2:$Y$402)),1,1)</f>
        <v>2</v>
      </c>
      <c r="H2395" s="5">
        <f ca="1">(VLOOKUP($B2395,weights!$A$2:$R$6,4))*VLOOKUP($B2395,weights!$A$2:$R$6,6)^C2395*(VLOOKUP($B2395,weights!$A$2:$R$6,15)*EXP(VLOOKUP($B2395,weights!$A$2:$R$6,11)*D2395)+VLOOKUP($B2395,weights!$A$2:$R$6,16)*EXP(VLOOKUP($B2395,weights!$A$2:$R$6,12)*E2395)+VLOOKUP($B2395,weights!$A$2:$R$6,17)*EXP(VLOOKUP($B2395,weights!$A$2:$R$6,13)*F2395)+VLOOKUP($B2395,weights!$A$2:$R$6,18)*EXP(VLOOKUP($B2395,weights!$A$2:$R$6,14)*G2395))</f>
        <v>3.3003321509507231</v>
      </c>
    </row>
    <row r="2396" spans="1:8" ht="12.75" x14ac:dyDescent="0.2">
      <c r="A2396">
        <f t="shared" si="0"/>
        <v>96</v>
      </c>
      <c r="B2396" t="str">
        <f t="shared" ref="B2396:C2396" si="2370">B2371</f>
        <v>store</v>
      </c>
      <c r="C2396">
        <f t="shared" si="2370"/>
        <v>4</v>
      </c>
      <c r="D2396">
        <f ca="1">OFFSET(walk!$A$2:$Y$402,TRUNC((ROW()-ROW($D$2))/COLUMNS(walk!$A$2:$Y$402)),MOD(ROW()-ROW($D$2),COLUMNS(walk!$A$2:$Y$402)),1,1)</f>
        <v>11</v>
      </c>
      <c r="E2396">
        <f ca="1">OFFSET(bike!$A$2:$Y$402,TRUNC((ROW()-ROW($E$2))/COLUMNS(bike!$A$2:$Y$402)),MOD(ROW()-ROW($E$2),COLUMNS(bike!$A$2:$Y$402)),1,1)</f>
        <v>4</v>
      </c>
      <c r="F2396">
        <f ca="1">OFFSET(transit!$A$2:$Y$402,TRUNC((ROW()-ROW($F$2))/COLUMNS(transit!$A$2:$Y$402)),MOD(ROW()-ROW($F$2),COLUMNS(transit!$A$2:$Y$402)),1,1)</f>
        <v>9</v>
      </c>
      <c r="G2396">
        <f ca="1">OFFSET(drive!$A$2:$Y$402,TRUNC((ROW()-ROW($G$2))/COLUMNS(drive!$A$2:$Y$402)),MOD(ROW()-ROW($G$2),COLUMNS(drive!$A$2:$Y$402)),1,1)</f>
        <v>2</v>
      </c>
      <c r="H2396" s="5">
        <f ca="1">(VLOOKUP($B2396,weights!$A$2:$R$6,4))*VLOOKUP($B2396,weights!$A$2:$R$6,6)^C2396*(VLOOKUP($B2396,weights!$A$2:$R$6,15)*EXP(VLOOKUP($B2396,weights!$A$2:$R$6,11)*D2396)+VLOOKUP($B2396,weights!$A$2:$R$6,16)*EXP(VLOOKUP($B2396,weights!$A$2:$R$6,12)*E2396)+VLOOKUP($B2396,weights!$A$2:$R$6,17)*EXP(VLOOKUP($B2396,weights!$A$2:$R$6,13)*F2396)+VLOOKUP($B2396,weights!$A$2:$R$6,18)*EXP(VLOOKUP($B2396,weights!$A$2:$R$6,14)*G2396))</f>
        <v>1.8998797006212487</v>
      </c>
    </row>
    <row r="2397" spans="1:8" ht="12.75" x14ac:dyDescent="0.2">
      <c r="A2397">
        <f t="shared" si="0"/>
        <v>96</v>
      </c>
      <c r="B2397" t="str">
        <f t="shared" ref="B2397:C2397" si="2371">B2372</f>
        <v>pharmacy</v>
      </c>
      <c r="C2397">
        <f t="shared" si="2371"/>
        <v>0</v>
      </c>
      <c r="D2397">
        <f ca="1">OFFSET(walk!$A$2:$Y$402,TRUNC((ROW()-ROW($D$2))/COLUMNS(walk!$A$2:$Y$402)),MOD(ROW()-ROW($D$2),COLUMNS(walk!$A$2:$Y$402)),1,1)</f>
        <v>7</v>
      </c>
      <c r="E2397">
        <f ca="1">OFFSET(bike!$A$2:$Y$402,TRUNC((ROW()-ROW($E$2))/COLUMNS(bike!$A$2:$Y$402)),MOD(ROW()-ROW($E$2),COLUMNS(bike!$A$2:$Y$402)),1,1)</f>
        <v>4</v>
      </c>
      <c r="F2397">
        <f ca="1">OFFSET(transit!$A$2:$Y$402,TRUNC((ROW()-ROW($F$2))/COLUMNS(transit!$A$2:$Y$402)),MOD(ROW()-ROW($F$2),COLUMNS(transit!$A$2:$Y$402)),1,1)</f>
        <v>7</v>
      </c>
      <c r="G2397">
        <f ca="1">OFFSET(drive!$A$2:$Y$402,TRUNC((ROW()-ROW($G$2))/COLUMNS(drive!$A$2:$Y$402)),MOD(ROW()-ROW($G$2),COLUMNS(drive!$A$2:$Y$402)),1,1)</f>
        <v>2</v>
      </c>
      <c r="H2397" s="5">
        <f ca="1">(VLOOKUP($B2397,weights!$A$2:$R$6,4))*VLOOKUP($B2397,weights!$A$2:$R$6,6)^C2397*(VLOOKUP($B2397,weights!$A$2:$R$6,15)*EXP(VLOOKUP($B2397,weights!$A$2:$R$6,11)*D2397)+VLOOKUP($B2397,weights!$A$2:$R$6,16)*EXP(VLOOKUP($B2397,weights!$A$2:$R$6,12)*E2397)+VLOOKUP($B2397,weights!$A$2:$R$6,17)*EXP(VLOOKUP($B2397,weights!$A$2:$R$6,13)*F2397)+VLOOKUP($B2397,weights!$A$2:$R$6,18)*EXP(VLOOKUP($B2397,weights!$A$2:$R$6,14)*G2397))</f>
        <v>7.4572691119802048</v>
      </c>
    </row>
    <row r="2398" spans="1:8" ht="12.75" x14ac:dyDescent="0.2">
      <c r="A2398">
        <f t="shared" si="0"/>
        <v>96</v>
      </c>
      <c r="B2398" t="str">
        <f t="shared" ref="B2398:C2398" si="2372">B2373</f>
        <v>pharmacy</v>
      </c>
      <c r="C2398">
        <f t="shared" si="2372"/>
        <v>1</v>
      </c>
      <c r="D2398">
        <f ca="1">OFFSET(walk!$A$2:$Y$402,TRUNC((ROW()-ROW($D$2))/COLUMNS(walk!$A$2:$Y$402)),MOD(ROW()-ROW($D$2),COLUMNS(walk!$A$2:$Y$402)),1,1)</f>
        <v>7</v>
      </c>
      <c r="E2398">
        <f ca="1">OFFSET(bike!$A$2:$Y$402,TRUNC((ROW()-ROW($E$2))/COLUMNS(bike!$A$2:$Y$402)),MOD(ROW()-ROW($E$2),COLUMNS(bike!$A$2:$Y$402)),1,1)</f>
        <v>4</v>
      </c>
      <c r="F2398">
        <f ca="1">OFFSET(transit!$A$2:$Y$402,TRUNC((ROW()-ROW($F$2))/COLUMNS(transit!$A$2:$Y$402)),MOD(ROW()-ROW($F$2),COLUMNS(transit!$A$2:$Y$402)),1,1)</f>
        <v>7</v>
      </c>
      <c r="G2398">
        <f ca="1">OFFSET(drive!$A$2:$Y$402,TRUNC((ROW()-ROW($G$2))/COLUMNS(drive!$A$2:$Y$402)),MOD(ROW()-ROW($G$2),COLUMNS(drive!$A$2:$Y$402)),1,1)</f>
        <v>2</v>
      </c>
      <c r="H2398" s="5">
        <f ca="1">(VLOOKUP($B2398,weights!$A$2:$R$6,4))*VLOOKUP($B2398,weights!$A$2:$R$6,6)^C2398*(VLOOKUP($B2398,weights!$A$2:$R$6,15)*EXP(VLOOKUP($B2398,weights!$A$2:$R$6,11)*D2398)+VLOOKUP($B2398,weights!$A$2:$R$6,16)*EXP(VLOOKUP($B2398,weights!$A$2:$R$6,12)*E2398)+VLOOKUP($B2398,weights!$A$2:$R$6,17)*EXP(VLOOKUP($B2398,weights!$A$2:$R$6,13)*F2398)+VLOOKUP($B2398,weights!$A$2:$R$6,18)*EXP(VLOOKUP($B2398,weights!$A$2:$R$6,14)*G2398))</f>
        <v>3.5905369798423208</v>
      </c>
    </row>
    <row r="2399" spans="1:8" ht="12.75" x14ac:dyDescent="0.2">
      <c r="A2399">
        <f t="shared" si="0"/>
        <v>96</v>
      </c>
      <c r="B2399" t="str">
        <f t="shared" ref="B2399:C2399" si="2373">B2374</f>
        <v>pharmacy</v>
      </c>
      <c r="C2399">
        <f t="shared" si="2373"/>
        <v>2</v>
      </c>
      <c r="D2399">
        <f ca="1">OFFSET(walk!$A$2:$Y$402,TRUNC((ROW()-ROW($D$2))/COLUMNS(walk!$A$2:$Y$402)),MOD(ROW()-ROW($D$2),COLUMNS(walk!$A$2:$Y$402)),1,1)</f>
        <v>13</v>
      </c>
      <c r="E2399">
        <f ca="1">OFFSET(bike!$A$2:$Y$402,TRUNC((ROW()-ROW($E$2))/COLUMNS(bike!$A$2:$Y$402)),MOD(ROW()-ROW($E$2),COLUMNS(bike!$A$2:$Y$402)),1,1)</f>
        <v>4</v>
      </c>
      <c r="F2399">
        <f ca="1">OFFSET(transit!$A$2:$Y$402,TRUNC((ROW()-ROW($F$2))/COLUMNS(transit!$A$2:$Y$402)),MOD(ROW()-ROW($F$2),COLUMNS(transit!$A$2:$Y$402)),1,1)</f>
        <v>13</v>
      </c>
      <c r="G2399">
        <f ca="1">OFFSET(drive!$A$2:$Y$402,TRUNC((ROW()-ROW($G$2))/COLUMNS(drive!$A$2:$Y$402)),MOD(ROW()-ROW($G$2),COLUMNS(drive!$A$2:$Y$402)),1,1)</f>
        <v>3</v>
      </c>
      <c r="H2399" s="5">
        <f ca="1">(VLOOKUP($B2399,weights!$A$2:$R$6,4))*VLOOKUP($B2399,weights!$A$2:$R$6,6)^C2399*(VLOOKUP($B2399,weights!$A$2:$R$6,15)*EXP(VLOOKUP($B2399,weights!$A$2:$R$6,11)*D2399)+VLOOKUP($B2399,weights!$A$2:$R$6,16)*EXP(VLOOKUP($B2399,weights!$A$2:$R$6,12)*E2399)+VLOOKUP($B2399,weights!$A$2:$R$6,17)*EXP(VLOOKUP($B2399,weights!$A$2:$R$6,13)*F2399)+VLOOKUP($B2399,weights!$A$2:$R$6,18)*EXP(VLOOKUP($B2399,weights!$A$2:$R$6,14)*G2399))</f>
        <v>1.1862547232372256</v>
      </c>
    </row>
    <row r="2400" spans="1:8" ht="12.75" x14ac:dyDescent="0.2">
      <c r="A2400">
        <f t="shared" si="0"/>
        <v>96</v>
      </c>
      <c r="B2400" t="str">
        <f t="shared" ref="B2400:C2400" si="2374">B2375</f>
        <v>bank</v>
      </c>
      <c r="C2400">
        <f t="shared" si="2374"/>
        <v>0</v>
      </c>
      <c r="D2400">
        <f ca="1">OFFSET(walk!$A$2:$Y$402,TRUNC((ROW()-ROW($D$2))/COLUMNS(walk!$A$2:$Y$402)),MOD(ROW()-ROW($D$2),COLUMNS(walk!$A$2:$Y$402)),1,1)</f>
        <v>19</v>
      </c>
      <c r="E2400">
        <f ca="1">OFFSET(bike!$A$2:$Y$402,TRUNC((ROW()-ROW($E$2))/COLUMNS(bike!$A$2:$Y$402)),MOD(ROW()-ROW($E$2),COLUMNS(bike!$A$2:$Y$402)),1,1)</f>
        <v>7</v>
      </c>
      <c r="F2400">
        <f ca="1">OFFSET(transit!$A$2:$Y$402,TRUNC((ROW()-ROW($F$2))/COLUMNS(transit!$A$2:$Y$402)),MOD(ROW()-ROW($F$2),COLUMNS(transit!$A$2:$Y$402)),1,1)</f>
        <v>12</v>
      </c>
      <c r="G2400">
        <f ca="1">OFFSET(drive!$A$2:$Y$402,TRUNC((ROW()-ROW($G$2))/COLUMNS(drive!$A$2:$Y$402)),MOD(ROW()-ROW($G$2),COLUMNS(drive!$A$2:$Y$402)),1,1)</f>
        <v>5</v>
      </c>
      <c r="H2400" s="5">
        <f ca="1">(VLOOKUP($B2400,weights!$A$2:$R$6,4))*VLOOKUP($B2400,weights!$A$2:$R$6,6)^C2400*(VLOOKUP($B2400,weights!$A$2:$R$6,15)*EXP(VLOOKUP($B2400,weights!$A$2:$R$6,11)*D2400)+VLOOKUP($B2400,weights!$A$2:$R$6,16)*EXP(VLOOKUP($B2400,weights!$A$2:$R$6,12)*E2400)+VLOOKUP($B2400,weights!$A$2:$R$6,17)*EXP(VLOOKUP($B2400,weights!$A$2:$R$6,13)*F2400)+VLOOKUP($B2400,weights!$A$2:$R$6,18)*EXP(VLOOKUP($B2400,weights!$A$2:$R$6,14)*G2400))</f>
        <v>3.2854418390640507</v>
      </c>
    </row>
    <row r="2401" spans="1:8" ht="12.75" x14ac:dyDescent="0.2">
      <c r="A2401">
        <f t="shared" si="0"/>
        <v>96</v>
      </c>
      <c r="B2401" t="str">
        <f t="shared" ref="B2401:C2401" si="2375">B2376</f>
        <v>bank</v>
      </c>
      <c r="C2401">
        <f t="shared" si="2375"/>
        <v>1</v>
      </c>
      <c r="D2401">
        <f ca="1">OFFSET(walk!$A$2:$Y$402,TRUNC((ROW()-ROW($D$2))/COLUMNS(walk!$A$2:$Y$402)),MOD(ROW()-ROW($D$2),COLUMNS(walk!$A$2:$Y$402)),1,1)</f>
        <v>44</v>
      </c>
      <c r="E2401">
        <f ca="1">OFFSET(bike!$A$2:$Y$402,TRUNC((ROW()-ROW($E$2))/COLUMNS(bike!$A$2:$Y$402)),MOD(ROW()-ROW($E$2),COLUMNS(bike!$A$2:$Y$402)),1,1)</f>
        <v>13</v>
      </c>
      <c r="F2401">
        <f ca="1">OFFSET(transit!$A$2:$Y$402,TRUNC((ROW()-ROW($F$2))/COLUMNS(transit!$A$2:$Y$402)),MOD(ROW()-ROW($F$2),COLUMNS(transit!$A$2:$Y$402)),1,1)</f>
        <v>34</v>
      </c>
      <c r="G2401">
        <f ca="1">OFFSET(drive!$A$2:$Y$402,TRUNC((ROW()-ROW($G$2))/COLUMNS(drive!$A$2:$Y$402)),MOD(ROW()-ROW($G$2),COLUMNS(drive!$A$2:$Y$402)),1,1)</f>
        <v>7</v>
      </c>
      <c r="H2401" s="5">
        <f ca="1">(VLOOKUP($B2401,weights!$A$2:$R$6,4))*VLOOKUP($B2401,weights!$A$2:$R$6,6)^C2401*(VLOOKUP($B2401,weights!$A$2:$R$6,15)*EXP(VLOOKUP($B2401,weights!$A$2:$R$6,11)*D2401)+VLOOKUP($B2401,weights!$A$2:$R$6,16)*EXP(VLOOKUP($B2401,weights!$A$2:$R$6,12)*E2401)+VLOOKUP($B2401,weights!$A$2:$R$6,17)*EXP(VLOOKUP($B2401,weights!$A$2:$R$6,13)*F2401)+VLOOKUP($B2401,weights!$A$2:$R$6,18)*EXP(VLOOKUP($B2401,weights!$A$2:$R$6,14)*G2401))</f>
        <v>0.54610221397661429</v>
      </c>
    </row>
    <row r="2402" spans="1:8" ht="12.75" x14ac:dyDescent="0.2">
      <c r="A2402">
        <f t="shared" si="0"/>
        <v>97</v>
      </c>
      <c r="B2402" t="str">
        <f t="shared" ref="B2402:C2402" si="2376">B2377</f>
        <v>restaurant</v>
      </c>
      <c r="C2402">
        <f t="shared" si="2376"/>
        <v>0</v>
      </c>
      <c r="D2402">
        <f ca="1">OFFSET(walk!$A$2:$Y$402,TRUNC((ROW()-ROW($D$2))/COLUMNS(walk!$A$2:$Y$402)),MOD(ROW()-ROW($D$2),COLUMNS(walk!$A$2:$Y$402)),1,1)</f>
        <v>5</v>
      </c>
      <c r="E2402">
        <f ca="1">OFFSET(bike!$A$2:$Y$402,TRUNC((ROW()-ROW($E$2))/COLUMNS(bike!$A$2:$Y$402)),MOD(ROW()-ROW($E$2),COLUMNS(bike!$A$2:$Y$402)),1,1)</f>
        <v>2</v>
      </c>
      <c r="F2402">
        <f ca="1">OFFSET(transit!$A$2:$Y$402,TRUNC((ROW()-ROW($F$2))/COLUMNS(transit!$A$2:$Y$402)),MOD(ROW()-ROW($F$2),COLUMNS(transit!$A$2:$Y$402)),1,1)</f>
        <v>5</v>
      </c>
      <c r="G2402">
        <f ca="1">OFFSET(drive!$A$2:$Y$402,TRUNC((ROW()-ROW($G$2))/COLUMNS(drive!$A$2:$Y$402)),MOD(ROW()-ROW($G$2),COLUMNS(drive!$A$2:$Y$402)),1,1)</f>
        <v>2</v>
      </c>
      <c r="H2402" s="5">
        <f ca="1">(VLOOKUP($B2402,weights!$A$2:$R$6,4))*VLOOKUP($B2402,weights!$A$2:$R$6,6)^C2402*(VLOOKUP($B2402,weights!$A$2:$R$6,15)*EXP(VLOOKUP($B2402,weights!$A$2:$R$6,11)*D2402)+VLOOKUP($B2402,weights!$A$2:$R$6,16)*EXP(VLOOKUP($B2402,weights!$A$2:$R$6,12)*E2402)+VLOOKUP($B2402,weights!$A$2:$R$6,17)*EXP(VLOOKUP($B2402,weights!$A$2:$R$6,13)*F2402)+VLOOKUP($B2402,weights!$A$2:$R$6,18)*EXP(VLOOKUP($B2402,weights!$A$2:$R$6,14)*G2402))</f>
        <v>36.438176589838612</v>
      </c>
    </row>
    <row r="2403" spans="1:8" ht="12.75" x14ac:dyDescent="0.2">
      <c r="A2403">
        <f t="shared" si="0"/>
        <v>97</v>
      </c>
      <c r="B2403" t="str">
        <f t="shared" ref="B2403:C2403" si="2377">B2378</f>
        <v>restaurant</v>
      </c>
      <c r="C2403">
        <f t="shared" si="2377"/>
        <v>1</v>
      </c>
      <c r="D2403">
        <f ca="1">OFFSET(walk!$A$2:$Y$402,TRUNC((ROW()-ROW($D$2))/COLUMNS(walk!$A$2:$Y$402)),MOD(ROW()-ROW($D$2),COLUMNS(walk!$A$2:$Y$402)),1,1)</f>
        <v>8</v>
      </c>
      <c r="E2403">
        <f ca="1">OFFSET(bike!$A$2:$Y$402,TRUNC((ROW()-ROW($E$2))/COLUMNS(bike!$A$2:$Y$402)),MOD(ROW()-ROW($E$2),COLUMNS(bike!$A$2:$Y$402)),1,1)</f>
        <v>2</v>
      </c>
      <c r="F2403">
        <f ca="1">OFFSET(transit!$A$2:$Y$402,TRUNC((ROW()-ROW($F$2))/COLUMNS(transit!$A$2:$Y$402)),MOD(ROW()-ROW($F$2),COLUMNS(transit!$A$2:$Y$402)),1,1)</f>
        <v>8</v>
      </c>
      <c r="G2403">
        <f ca="1">OFFSET(drive!$A$2:$Y$402,TRUNC((ROW()-ROW($G$2))/COLUMNS(drive!$A$2:$Y$402)),MOD(ROW()-ROW($G$2),COLUMNS(drive!$A$2:$Y$402)),1,1)</f>
        <v>2</v>
      </c>
      <c r="H2403" s="5">
        <f ca="1">(VLOOKUP($B2403,weights!$A$2:$R$6,4))*VLOOKUP($B2403,weights!$A$2:$R$6,6)^C2403*(VLOOKUP($B2403,weights!$A$2:$R$6,15)*EXP(VLOOKUP($B2403,weights!$A$2:$R$6,11)*D2403)+VLOOKUP($B2403,weights!$A$2:$R$6,16)*EXP(VLOOKUP($B2403,weights!$A$2:$R$6,12)*E2403)+VLOOKUP($B2403,weights!$A$2:$R$6,17)*EXP(VLOOKUP($B2403,weights!$A$2:$R$6,13)*F2403)+VLOOKUP($B2403,weights!$A$2:$R$6,18)*EXP(VLOOKUP($B2403,weights!$A$2:$R$6,14)*G2403))</f>
        <v>27.228613927368908</v>
      </c>
    </row>
    <row r="2404" spans="1:8" ht="12.75" x14ac:dyDescent="0.2">
      <c r="A2404">
        <f t="shared" si="0"/>
        <v>97</v>
      </c>
      <c r="B2404" t="str">
        <f t="shared" ref="B2404:C2404" si="2378">B2379</f>
        <v>restaurant</v>
      </c>
      <c r="C2404">
        <f t="shared" si="2378"/>
        <v>2</v>
      </c>
      <c r="D2404">
        <f ca="1">OFFSET(walk!$A$2:$Y$402,TRUNC((ROW()-ROW($D$2))/COLUMNS(walk!$A$2:$Y$402)),MOD(ROW()-ROW($D$2),COLUMNS(walk!$A$2:$Y$402)),1,1)</f>
        <v>8</v>
      </c>
      <c r="E2404">
        <f ca="1">OFFSET(bike!$A$2:$Y$402,TRUNC((ROW()-ROW($E$2))/COLUMNS(bike!$A$2:$Y$402)),MOD(ROW()-ROW($E$2),COLUMNS(bike!$A$2:$Y$402)),1,1)</f>
        <v>3</v>
      </c>
      <c r="F2404">
        <f ca="1">OFFSET(transit!$A$2:$Y$402,TRUNC((ROW()-ROW($F$2))/COLUMNS(transit!$A$2:$Y$402)),MOD(ROW()-ROW($F$2),COLUMNS(transit!$A$2:$Y$402)),1,1)</f>
        <v>8</v>
      </c>
      <c r="G2404">
        <f ca="1">OFFSET(drive!$A$2:$Y$402,TRUNC((ROW()-ROW($G$2))/COLUMNS(drive!$A$2:$Y$402)),MOD(ROW()-ROW($G$2),COLUMNS(drive!$A$2:$Y$402)),1,1)</f>
        <v>2</v>
      </c>
      <c r="H2404" s="5">
        <f ca="1">(VLOOKUP($B2404,weights!$A$2:$R$6,4))*VLOOKUP($B2404,weights!$A$2:$R$6,6)^C2404*(VLOOKUP($B2404,weights!$A$2:$R$6,15)*EXP(VLOOKUP($B2404,weights!$A$2:$R$6,11)*D2404)+VLOOKUP($B2404,weights!$A$2:$R$6,16)*EXP(VLOOKUP($B2404,weights!$A$2:$R$6,12)*E2404)+VLOOKUP($B2404,weights!$A$2:$R$6,17)*EXP(VLOOKUP($B2404,weights!$A$2:$R$6,13)*F2404)+VLOOKUP($B2404,weights!$A$2:$R$6,18)*EXP(VLOOKUP($B2404,weights!$A$2:$R$6,14)*G2404))</f>
        <v>22.721698060637458</v>
      </c>
    </row>
    <row r="2405" spans="1:8" ht="12.75" x14ac:dyDescent="0.2">
      <c r="A2405">
        <f t="shared" si="0"/>
        <v>97</v>
      </c>
      <c r="B2405" t="str">
        <f t="shared" ref="B2405:C2405" si="2379">B2380</f>
        <v>restaurant</v>
      </c>
      <c r="C2405">
        <f t="shared" si="2379"/>
        <v>3</v>
      </c>
      <c r="D2405">
        <f ca="1">OFFSET(walk!$A$2:$Y$402,TRUNC((ROW()-ROW($D$2))/COLUMNS(walk!$A$2:$Y$402)),MOD(ROW()-ROW($D$2),COLUMNS(walk!$A$2:$Y$402)),1,1)</f>
        <v>8</v>
      </c>
      <c r="E2405">
        <f ca="1">OFFSET(bike!$A$2:$Y$402,TRUNC((ROW()-ROW($E$2))/COLUMNS(bike!$A$2:$Y$402)),MOD(ROW()-ROW($E$2),COLUMNS(bike!$A$2:$Y$402)),1,1)</f>
        <v>3</v>
      </c>
      <c r="F2405">
        <f ca="1">OFFSET(transit!$A$2:$Y$402,TRUNC((ROW()-ROW($F$2))/COLUMNS(transit!$A$2:$Y$402)),MOD(ROW()-ROW($F$2),COLUMNS(transit!$A$2:$Y$402)),1,1)</f>
        <v>8</v>
      </c>
      <c r="G2405">
        <f ca="1">OFFSET(drive!$A$2:$Y$402,TRUNC((ROW()-ROW($G$2))/COLUMNS(drive!$A$2:$Y$402)),MOD(ROW()-ROW($G$2),COLUMNS(drive!$A$2:$Y$402)),1,1)</f>
        <v>3</v>
      </c>
      <c r="H2405" s="5">
        <f ca="1">(VLOOKUP($B2405,weights!$A$2:$R$6,4))*VLOOKUP($B2405,weights!$A$2:$R$6,6)^C2405*(VLOOKUP($B2405,weights!$A$2:$R$6,15)*EXP(VLOOKUP($B2405,weights!$A$2:$R$6,11)*D2405)+VLOOKUP($B2405,weights!$A$2:$R$6,16)*EXP(VLOOKUP($B2405,weights!$A$2:$R$6,12)*E2405)+VLOOKUP($B2405,weights!$A$2:$R$6,17)*EXP(VLOOKUP($B2405,weights!$A$2:$R$6,13)*F2405)+VLOOKUP($B2405,weights!$A$2:$R$6,18)*EXP(VLOOKUP($B2405,weights!$A$2:$R$6,14)*G2405))</f>
        <v>19.073317481561642</v>
      </c>
    </row>
    <row r="2406" spans="1:8" ht="12.75" x14ac:dyDescent="0.2">
      <c r="A2406">
        <f t="shared" si="0"/>
        <v>97</v>
      </c>
      <c r="B2406" t="str">
        <f t="shared" ref="B2406:C2406" si="2380">B2381</f>
        <v>restaurant</v>
      </c>
      <c r="C2406">
        <f t="shared" si="2380"/>
        <v>4</v>
      </c>
      <c r="D2406">
        <f ca="1">OFFSET(walk!$A$2:$Y$402,TRUNC((ROW()-ROW($D$2))/COLUMNS(walk!$A$2:$Y$402)),MOD(ROW()-ROW($D$2),COLUMNS(walk!$A$2:$Y$402)),1,1)</f>
        <v>10</v>
      </c>
      <c r="E2406">
        <f ca="1">OFFSET(bike!$A$2:$Y$402,TRUNC((ROW()-ROW($E$2))/COLUMNS(bike!$A$2:$Y$402)),MOD(ROW()-ROW($E$2),COLUMNS(bike!$A$2:$Y$402)),1,1)</f>
        <v>3</v>
      </c>
      <c r="F2406">
        <f ca="1">OFFSET(transit!$A$2:$Y$402,TRUNC((ROW()-ROW($F$2))/COLUMNS(transit!$A$2:$Y$402)),MOD(ROW()-ROW($F$2),COLUMNS(transit!$A$2:$Y$402)),1,1)</f>
        <v>8</v>
      </c>
      <c r="G2406">
        <f ca="1">OFFSET(drive!$A$2:$Y$402,TRUNC((ROW()-ROW($G$2))/COLUMNS(drive!$A$2:$Y$402)),MOD(ROW()-ROW($G$2),COLUMNS(drive!$A$2:$Y$402)),1,1)</f>
        <v>3</v>
      </c>
      <c r="H2406" s="5">
        <f ca="1">(VLOOKUP($B2406,weights!$A$2:$R$6,4))*VLOOKUP($B2406,weights!$A$2:$R$6,6)^C2406*(VLOOKUP($B2406,weights!$A$2:$R$6,15)*EXP(VLOOKUP($B2406,weights!$A$2:$R$6,11)*D2406)+VLOOKUP($B2406,weights!$A$2:$R$6,16)*EXP(VLOOKUP($B2406,weights!$A$2:$R$6,12)*E2406)+VLOOKUP($B2406,weights!$A$2:$R$6,17)*EXP(VLOOKUP($B2406,weights!$A$2:$R$6,13)*F2406)+VLOOKUP($B2406,weights!$A$2:$R$6,18)*EXP(VLOOKUP($B2406,weights!$A$2:$R$6,14)*G2406))</f>
        <v>16.311638167746175</v>
      </c>
    </row>
    <row r="2407" spans="1:8" ht="12.75" x14ac:dyDescent="0.2">
      <c r="A2407">
        <f t="shared" si="0"/>
        <v>97</v>
      </c>
      <c r="B2407" t="str">
        <f t="shared" ref="B2407:C2407" si="2381">B2382</f>
        <v>restaurant</v>
      </c>
      <c r="C2407">
        <f t="shared" si="2381"/>
        <v>5</v>
      </c>
      <c r="D2407">
        <f ca="1">OFFSET(walk!$A$2:$Y$402,TRUNC((ROW()-ROW($D$2))/COLUMNS(walk!$A$2:$Y$402)),MOD(ROW()-ROW($D$2),COLUMNS(walk!$A$2:$Y$402)),1,1)</f>
        <v>11</v>
      </c>
      <c r="E2407">
        <f ca="1">OFFSET(bike!$A$2:$Y$402,TRUNC((ROW()-ROW($E$2))/COLUMNS(bike!$A$2:$Y$402)),MOD(ROW()-ROW($E$2),COLUMNS(bike!$A$2:$Y$402)),1,1)</f>
        <v>4</v>
      </c>
      <c r="F2407">
        <f ca="1">OFFSET(transit!$A$2:$Y$402,TRUNC((ROW()-ROW($F$2))/COLUMNS(transit!$A$2:$Y$402)),MOD(ROW()-ROW($F$2),COLUMNS(transit!$A$2:$Y$402)),1,1)</f>
        <v>8</v>
      </c>
      <c r="G2407">
        <f ca="1">OFFSET(drive!$A$2:$Y$402,TRUNC((ROW()-ROW($G$2))/COLUMNS(drive!$A$2:$Y$402)),MOD(ROW()-ROW($G$2),COLUMNS(drive!$A$2:$Y$402)),1,1)</f>
        <v>3</v>
      </c>
      <c r="H2407" s="5">
        <f ca="1">(VLOOKUP($B2407,weights!$A$2:$R$6,4))*VLOOKUP($B2407,weights!$A$2:$R$6,6)^C2407*(VLOOKUP($B2407,weights!$A$2:$R$6,15)*EXP(VLOOKUP($B2407,weights!$A$2:$R$6,11)*D2407)+VLOOKUP($B2407,weights!$A$2:$R$6,16)*EXP(VLOOKUP($B2407,weights!$A$2:$R$6,12)*E2407)+VLOOKUP($B2407,weights!$A$2:$R$6,17)*EXP(VLOOKUP($B2407,weights!$A$2:$R$6,13)*F2407)+VLOOKUP($B2407,weights!$A$2:$R$6,18)*EXP(VLOOKUP($B2407,weights!$A$2:$R$6,14)*G2407))</f>
        <v>13.41601885468436</v>
      </c>
    </row>
    <row r="2408" spans="1:8" ht="12.75" x14ac:dyDescent="0.2">
      <c r="A2408">
        <f t="shared" si="0"/>
        <v>97</v>
      </c>
      <c r="B2408" t="str">
        <f t="shared" ref="B2408:C2408" si="2382">B2383</f>
        <v>restaurant</v>
      </c>
      <c r="C2408">
        <f t="shared" si="2382"/>
        <v>6</v>
      </c>
      <c r="D2408">
        <f ca="1">OFFSET(walk!$A$2:$Y$402,TRUNC((ROW()-ROW($D$2))/COLUMNS(walk!$A$2:$Y$402)),MOD(ROW()-ROW($D$2),COLUMNS(walk!$A$2:$Y$402)),1,1)</f>
        <v>11</v>
      </c>
      <c r="E2408">
        <f ca="1">OFFSET(bike!$A$2:$Y$402,TRUNC((ROW()-ROW($E$2))/COLUMNS(bike!$A$2:$Y$402)),MOD(ROW()-ROW($E$2),COLUMNS(bike!$A$2:$Y$402)),1,1)</f>
        <v>4</v>
      </c>
      <c r="F2408">
        <f ca="1">OFFSET(transit!$A$2:$Y$402,TRUNC((ROW()-ROW($F$2))/COLUMNS(transit!$A$2:$Y$402)),MOD(ROW()-ROW($F$2),COLUMNS(transit!$A$2:$Y$402)),1,1)</f>
        <v>10</v>
      </c>
      <c r="G2408">
        <f ca="1">OFFSET(drive!$A$2:$Y$402,TRUNC((ROW()-ROW($G$2))/COLUMNS(drive!$A$2:$Y$402)),MOD(ROW()-ROW($G$2),COLUMNS(drive!$A$2:$Y$402)),1,1)</f>
        <v>3</v>
      </c>
      <c r="H2408" s="5">
        <f ca="1">(VLOOKUP($B2408,weights!$A$2:$R$6,4))*VLOOKUP($B2408,weights!$A$2:$R$6,6)^C2408*(VLOOKUP($B2408,weights!$A$2:$R$6,15)*EXP(VLOOKUP($B2408,weights!$A$2:$R$6,11)*D2408)+VLOOKUP($B2408,weights!$A$2:$R$6,16)*EXP(VLOOKUP($B2408,weights!$A$2:$R$6,12)*E2408)+VLOOKUP($B2408,weights!$A$2:$R$6,17)*EXP(VLOOKUP($B2408,weights!$A$2:$R$6,13)*F2408)+VLOOKUP($B2408,weights!$A$2:$R$6,18)*EXP(VLOOKUP($B2408,weights!$A$2:$R$6,14)*G2408))</f>
        <v>11.36588767250257</v>
      </c>
    </row>
    <row r="2409" spans="1:8" ht="12.75" x14ac:dyDescent="0.2">
      <c r="A2409">
        <f t="shared" si="0"/>
        <v>97</v>
      </c>
      <c r="B2409" t="str">
        <f t="shared" ref="B2409:C2409" si="2383">B2384</f>
        <v>restaurant</v>
      </c>
      <c r="C2409">
        <f t="shared" si="2383"/>
        <v>7</v>
      </c>
      <c r="D2409">
        <f ca="1">OFFSET(walk!$A$2:$Y$402,TRUNC((ROW()-ROW($D$2))/COLUMNS(walk!$A$2:$Y$402)),MOD(ROW()-ROW($D$2),COLUMNS(walk!$A$2:$Y$402)),1,1)</f>
        <v>12</v>
      </c>
      <c r="E2409">
        <f ca="1">OFFSET(bike!$A$2:$Y$402,TRUNC((ROW()-ROW($E$2))/COLUMNS(bike!$A$2:$Y$402)),MOD(ROW()-ROW($E$2),COLUMNS(bike!$A$2:$Y$402)),1,1)</f>
        <v>4</v>
      </c>
      <c r="F2409">
        <f ca="1">OFFSET(transit!$A$2:$Y$402,TRUNC((ROW()-ROW($F$2))/COLUMNS(transit!$A$2:$Y$402)),MOD(ROW()-ROW($F$2),COLUMNS(transit!$A$2:$Y$402)),1,1)</f>
        <v>11</v>
      </c>
      <c r="G2409">
        <f ca="1">OFFSET(drive!$A$2:$Y$402,TRUNC((ROW()-ROW($G$2))/COLUMNS(drive!$A$2:$Y$402)),MOD(ROW()-ROW($G$2),COLUMNS(drive!$A$2:$Y$402)),1,1)</f>
        <v>3</v>
      </c>
      <c r="H2409" s="5">
        <f ca="1">(VLOOKUP($B2409,weights!$A$2:$R$6,4))*VLOOKUP($B2409,weights!$A$2:$R$6,6)^C2409*(VLOOKUP($B2409,weights!$A$2:$R$6,15)*EXP(VLOOKUP($B2409,weights!$A$2:$R$6,11)*D2409)+VLOOKUP($B2409,weights!$A$2:$R$6,16)*EXP(VLOOKUP($B2409,weights!$A$2:$R$6,12)*E2409)+VLOOKUP($B2409,weights!$A$2:$R$6,17)*EXP(VLOOKUP($B2409,weights!$A$2:$R$6,13)*F2409)+VLOOKUP($B2409,weights!$A$2:$R$6,18)*EXP(VLOOKUP($B2409,weights!$A$2:$R$6,14)*G2409))</f>
        <v>9.794429846377616</v>
      </c>
    </row>
    <row r="2410" spans="1:8" ht="12.75" x14ac:dyDescent="0.2">
      <c r="A2410">
        <f t="shared" si="0"/>
        <v>97</v>
      </c>
      <c r="B2410" t="str">
        <f t="shared" ref="B2410:C2410" si="2384">B2385</f>
        <v>restaurant</v>
      </c>
      <c r="C2410">
        <f t="shared" si="2384"/>
        <v>8</v>
      </c>
      <c r="D2410">
        <f ca="1">OFFSET(walk!$A$2:$Y$402,TRUNC((ROW()-ROW($D$2))/COLUMNS(walk!$A$2:$Y$402)),MOD(ROW()-ROW($D$2),COLUMNS(walk!$A$2:$Y$402)),1,1)</f>
        <v>12</v>
      </c>
      <c r="E2410">
        <f ca="1">OFFSET(bike!$A$2:$Y$402,TRUNC((ROW()-ROW($E$2))/COLUMNS(bike!$A$2:$Y$402)),MOD(ROW()-ROW($E$2),COLUMNS(bike!$A$2:$Y$402)),1,1)</f>
        <v>4</v>
      </c>
      <c r="F2410">
        <f ca="1">OFFSET(transit!$A$2:$Y$402,TRUNC((ROW()-ROW($F$2))/COLUMNS(transit!$A$2:$Y$402)),MOD(ROW()-ROW($F$2),COLUMNS(transit!$A$2:$Y$402)),1,1)</f>
        <v>11</v>
      </c>
      <c r="G2410">
        <f ca="1">OFFSET(drive!$A$2:$Y$402,TRUNC((ROW()-ROW($G$2))/COLUMNS(drive!$A$2:$Y$402)),MOD(ROW()-ROW($G$2),COLUMNS(drive!$A$2:$Y$402)),1,1)</f>
        <v>3</v>
      </c>
      <c r="H2410" s="5">
        <f ca="1">(VLOOKUP($B2410,weights!$A$2:$R$6,4))*VLOOKUP($B2410,weights!$A$2:$R$6,6)^C2410*(VLOOKUP($B2410,weights!$A$2:$R$6,15)*EXP(VLOOKUP($B2410,weights!$A$2:$R$6,11)*D2410)+VLOOKUP($B2410,weights!$A$2:$R$6,16)*EXP(VLOOKUP($B2410,weights!$A$2:$R$6,12)*E2410)+VLOOKUP($B2410,weights!$A$2:$R$6,17)*EXP(VLOOKUP($B2410,weights!$A$2:$R$6,13)*F2410)+VLOOKUP($B2410,weights!$A$2:$R$6,18)*EXP(VLOOKUP($B2410,weights!$A$2:$R$6,14)*G2410))</f>
        <v>8.7787111956421597</v>
      </c>
    </row>
    <row r="2411" spans="1:8" ht="12.75" x14ac:dyDescent="0.2">
      <c r="A2411">
        <f t="shared" si="0"/>
        <v>97</v>
      </c>
      <c r="B2411" t="str">
        <f t="shared" ref="B2411:C2411" si="2385">B2386</f>
        <v>restaurant</v>
      </c>
      <c r="C2411">
        <f t="shared" si="2385"/>
        <v>9</v>
      </c>
      <c r="D2411">
        <f ca="1">OFFSET(walk!$A$2:$Y$402,TRUNC((ROW()-ROW($D$2))/COLUMNS(walk!$A$2:$Y$402)),MOD(ROW()-ROW($D$2),COLUMNS(walk!$A$2:$Y$402)),1,1)</f>
        <v>12</v>
      </c>
      <c r="E2411">
        <f ca="1">OFFSET(bike!$A$2:$Y$402,TRUNC((ROW()-ROW($E$2))/COLUMNS(bike!$A$2:$Y$402)),MOD(ROW()-ROW($E$2),COLUMNS(bike!$A$2:$Y$402)),1,1)</f>
        <v>4</v>
      </c>
      <c r="F2411">
        <f ca="1">OFFSET(transit!$A$2:$Y$402,TRUNC((ROW()-ROW($F$2))/COLUMNS(transit!$A$2:$Y$402)),MOD(ROW()-ROW($F$2),COLUMNS(transit!$A$2:$Y$402)),1,1)</f>
        <v>12</v>
      </c>
      <c r="G2411">
        <f ca="1">OFFSET(drive!$A$2:$Y$402,TRUNC((ROW()-ROW($G$2))/COLUMNS(drive!$A$2:$Y$402)),MOD(ROW()-ROW($G$2),COLUMNS(drive!$A$2:$Y$402)),1,1)</f>
        <v>4</v>
      </c>
      <c r="H2411" s="5">
        <f ca="1">(VLOOKUP($B2411,weights!$A$2:$R$6,4))*VLOOKUP($B2411,weights!$A$2:$R$6,6)^C2411*(VLOOKUP($B2411,weights!$A$2:$R$6,15)*EXP(VLOOKUP($B2411,weights!$A$2:$R$6,11)*D2411)+VLOOKUP($B2411,weights!$A$2:$R$6,16)*EXP(VLOOKUP($B2411,weights!$A$2:$R$6,12)*E2411)+VLOOKUP($B2411,weights!$A$2:$R$6,17)*EXP(VLOOKUP($B2411,weights!$A$2:$R$6,13)*F2411)+VLOOKUP($B2411,weights!$A$2:$R$6,18)*EXP(VLOOKUP($B2411,weights!$A$2:$R$6,14)*G2411))</f>
        <v>7.1348039264821832</v>
      </c>
    </row>
    <row r="2412" spans="1:8" ht="12.75" x14ac:dyDescent="0.2">
      <c r="A2412">
        <f t="shared" si="0"/>
        <v>97</v>
      </c>
      <c r="B2412" t="str">
        <f t="shared" ref="B2412:C2412" si="2386">B2387</f>
        <v>supermarket</v>
      </c>
      <c r="C2412">
        <f t="shared" si="2386"/>
        <v>0</v>
      </c>
      <c r="D2412">
        <f ca="1">OFFSET(walk!$A$2:$Y$402,TRUNC((ROW()-ROW($D$2))/COLUMNS(walk!$A$2:$Y$402)),MOD(ROW()-ROW($D$2),COLUMNS(walk!$A$2:$Y$402)),1,1)</f>
        <v>32</v>
      </c>
      <c r="E2412">
        <f ca="1">OFFSET(bike!$A$2:$Y$402,TRUNC((ROW()-ROW($E$2))/COLUMNS(bike!$A$2:$Y$402)),MOD(ROW()-ROW($E$2),COLUMNS(bike!$A$2:$Y$402)),1,1)</f>
        <v>14</v>
      </c>
      <c r="F2412">
        <f ca="1">OFFSET(transit!$A$2:$Y$402,TRUNC((ROW()-ROW($F$2))/COLUMNS(transit!$A$2:$Y$402)),MOD(ROW()-ROW($F$2),COLUMNS(transit!$A$2:$Y$402)),1,1)</f>
        <v>22</v>
      </c>
      <c r="G2412">
        <f ca="1">OFFSET(drive!$A$2:$Y$402,TRUNC((ROW()-ROW($G$2))/COLUMNS(drive!$A$2:$Y$402)),MOD(ROW()-ROW($G$2),COLUMNS(drive!$A$2:$Y$402)),1,1)</f>
        <v>7</v>
      </c>
      <c r="H2412" s="5">
        <f ca="1">(VLOOKUP($B2412,weights!$A$2:$R$6,4))*VLOOKUP($B2412,weights!$A$2:$R$6,6)^C2412*(VLOOKUP($B2412,weights!$A$2:$R$6,15)*EXP(VLOOKUP($B2412,weights!$A$2:$R$6,11)*D2412)+VLOOKUP($B2412,weights!$A$2:$R$6,16)*EXP(VLOOKUP($B2412,weights!$A$2:$R$6,12)*E2412)+VLOOKUP($B2412,weights!$A$2:$R$6,17)*EXP(VLOOKUP($B2412,weights!$A$2:$R$6,13)*F2412)+VLOOKUP($B2412,weights!$A$2:$R$6,18)*EXP(VLOOKUP($B2412,weights!$A$2:$R$6,14)*G2412))</f>
        <v>4.2464068639148991</v>
      </c>
    </row>
    <row r="2413" spans="1:8" ht="12.75" x14ac:dyDescent="0.2">
      <c r="A2413">
        <f t="shared" si="0"/>
        <v>97</v>
      </c>
      <c r="B2413" t="str">
        <f t="shared" ref="B2413:C2413" si="2387">B2388</f>
        <v>supermarket</v>
      </c>
      <c r="C2413">
        <f t="shared" si="2387"/>
        <v>1</v>
      </c>
      <c r="D2413">
        <f ca="1">OFFSET(walk!$A$2:$Y$402,TRUNC((ROW()-ROW($D$2))/COLUMNS(walk!$A$2:$Y$402)),MOD(ROW()-ROW($D$2),COLUMNS(walk!$A$2:$Y$402)),1,1)</f>
        <v>44</v>
      </c>
      <c r="E2413">
        <f ca="1">OFFSET(bike!$A$2:$Y$402,TRUNC((ROW()-ROW($E$2))/COLUMNS(bike!$A$2:$Y$402)),MOD(ROW()-ROW($E$2),COLUMNS(bike!$A$2:$Y$402)),1,1)</f>
        <v>15</v>
      </c>
      <c r="F2413">
        <f ca="1">OFFSET(transit!$A$2:$Y$402,TRUNC((ROW()-ROW($F$2))/COLUMNS(transit!$A$2:$Y$402)),MOD(ROW()-ROW($F$2),COLUMNS(transit!$A$2:$Y$402)),1,1)</f>
        <v>24</v>
      </c>
      <c r="G2413">
        <f ca="1">OFFSET(drive!$A$2:$Y$402,TRUNC((ROW()-ROW($G$2))/COLUMNS(drive!$A$2:$Y$402)),MOD(ROW()-ROW($G$2),COLUMNS(drive!$A$2:$Y$402)),1,1)</f>
        <v>9</v>
      </c>
      <c r="H2413" s="5">
        <f ca="1">(VLOOKUP($B2413,weights!$A$2:$R$6,4))*VLOOKUP($B2413,weights!$A$2:$R$6,6)^C2413*(VLOOKUP($B2413,weights!$A$2:$R$6,15)*EXP(VLOOKUP($B2413,weights!$A$2:$R$6,11)*D2413)+VLOOKUP($B2413,weights!$A$2:$R$6,16)*EXP(VLOOKUP($B2413,weights!$A$2:$R$6,12)*E2413)+VLOOKUP($B2413,weights!$A$2:$R$6,17)*EXP(VLOOKUP($B2413,weights!$A$2:$R$6,13)*F2413)+VLOOKUP($B2413,weights!$A$2:$R$6,18)*EXP(VLOOKUP($B2413,weights!$A$2:$R$6,14)*G2413))</f>
        <v>1.6662708274476932</v>
      </c>
    </row>
    <row r="2414" spans="1:8" ht="12.75" x14ac:dyDescent="0.2">
      <c r="A2414">
        <f t="shared" si="0"/>
        <v>97</v>
      </c>
      <c r="B2414" t="str">
        <f t="shared" ref="B2414:C2414" si="2388">B2389</f>
        <v>supermarket</v>
      </c>
      <c r="C2414">
        <f t="shared" si="2388"/>
        <v>2</v>
      </c>
      <c r="D2414">
        <f ca="1">OFFSET(walk!$A$2:$Y$402,TRUNC((ROW()-ROW($D$2))/COLUMNS(walk!$A$2:$Y$402)),MOD(ROW()-ROW($D$2),COLUMNS(walk!$A$2:$Y$402)),1,1)</f>
        <v>49</v>
      </c>
      <c r="E2414">
        <f ca="1">OFFSET(bike!$A$2:$Y$402,TRUNC((ROW()-ROW($E$2))/COLUMNS(bike!$A$2:$Y$402)),MOD(ROW()-ROW($E$2),COLUMNS(bike!$A$2:$Y$402)),1,1)</f>
        <v>16</v>
      </c>
      <c r="F2414">
        <f ca="1">OFFSET(transit!$A$2:$Y$402,TRUNC((ROW()-ROW($F$2))/COLUMNS(transit!$A$2:$Y$402)),MOD(ROW()-ROW($F$2),COLUMNS(transit!$A$2:$Y$402)),1,1)</f>
        <v>25</v>
      </c>
      <c r="G2414">
        <f ca="1">OFFSET(drive!$A$2:$Y$402,TRUNC((ROW()-ROW($G$2))/COLUMNS(drive!$A$2:$Y$402)),MOD(ROW()-ROW($G$2),COLUMNS(drive!$A$2:$Y$402)),1,1)</f>
        <v>11</v>
      </c>
      <c r="H2414" s="5">
        <f ca="1">(VLOOKUP($B2414,weights!$A$2:$R$6,4))*VLOOKUP($B2414,weights!$A$2:$R$6,6)^C2414*(VLOOKUP($B2414,weights!$A$2:$R$6,15)*EXP(VLOOKUP($B2414,weights!$A$2:$R$6,11)*D2414)+VLOOKUP($B2414,weights!$A$2:$R$6,16)*EXP(VLOOKUP($B2414,weights!$A$2:$R$6,12)*E2414)+VLOOKUP($B2414,weights!$A$2:$R$6,17)*EXP(VLOOKUP($B2414,weights!$A$2:$R$6,13)*F2414)+VLOOKUP($B2414,weights!$A$2:$R$6,18)*EXP(VLOOKUP($B2414,weights!$A$2:$R$6,14)*G2414))</f>
        <v>0.66242452385248873</v>
      </c>
    </row>
    <row r="2415" spans="1:8" ht="12.75" x14ac:dyDescent="0.2">
      <c r="A2415">
        <f t="shared" si="0"/>
        <v>97</v>
      </c>
      <c r="B2415" t="str">
        <f t="shared" ref="B2415:C2415" si="2389">B2390</f>
        <v>supermarket</v>
      </c>
      <c r="C2415">
        <f t="shared" si="2389"/>
        <v>3</v>
      </c>
      <c r="D2415">
        <f ca="1">OFFSET(walk!$A$2:$Y$402,TRUNC((ROW()-ROW($D$2))/COLUMNS(walk!$A$2:$Y$402)),MOD(ROW()-ROW($D$2),COLUMNS(walk!$A$2:$Y$402)),1,1)</f>
        <v>56</v>
      </c>
      <c r="E2415">
        <f ca="1">OFFSET(bike!$A$2:$Y$402,TRUNC((ROW()-ROW($E$2))/COLUMNS(bike!$A$2:$Y$402)),MOD(ROW()-ROW($E$2),COLUMNS(bike!$A$2:$Y$402)),1,1)</f>
        <v>19</v>
      </c>
      <c r="F2415">
        <f ca="1">OFFSET(transit!$A$2:$Y$402,TRUNC((ROW()-ROW($F$2))/COLUMNS(transit!$A$2:$Y$402)),MOD(ROW()-ROW($F$2),COLUMNS(transit!$A$2:$Y$402)),1,1)</f>
        <v>32</v>
      </c>
      <c r="G2415">
        <f ca="1">OFFSET(drive!$A$2:$Y$402,TRUNC((ROW()-ROW($G$2))/COLUMNS(drive!$A$2:$Y$402)),MOD(ROW()-ROW($G$2),COLUMNS(drive!$A$2:$Y$402)),1,1)</f>
        <v>13</v>
      </c>
      <c r="H2415" s="5">
        <f ca="1">(VLOOKUP($B2415,weights!$A$2:$R$6,4))*VLOOKUP($B2415,weights!$A$2:$R$6,6)^C2415*(VLOOKUP($B2415,weights!$A$2:$R$6,15)*EXP(VLOOKUP($B2415,weights!$A$2:$R$6,11)*D2415)+VLOOKUP($B2415,weights!$A$2:$R$6,16)*EXP(VLOOKUP($B2415,weights!$A$2:$R$6,12)*E2415)+VLOOKUP($B2415,weights!$A$2:$R$6,17)*EXP(VLOOKUP($B2415,weights!$A$2:$R$6,13)*F2415)+VLOOKUP($B2415,weights!$A$2:$R$6,18)*EXP(VLOOKUP($B2415,weights!$A$2:$R$6,14)*G2415))</f>
        <v>0.24121866651056539</v>
      </c>
    </row>
    <row r="2416" spans="1:8" ht="12.75" x14ac:dyDescent="0.2">
      <c r="A2416">
        <f t="shared" si="0"/>
        <v>97</v>
      </c>
      <c r="B2416" t="str">
        <f t="shared" ref="B2416:C2416" si="2390">B2391</f>
        <v>supermarket</v>
      </c>
      <c r="C2416">
        <f t="shared" si="2390"/>
        <v>4</v>
      </c>
      <c r="D2416">
        <f ca="1">OFFSET(walk!$A$2:$Y$402,TRUNC((ROW()-ROW($D$2))/COLUMNS(walk!$A$2:$Y$402)),MOD(ROW()-ROW($D$2),COLUMNS(walk!$A$2:$Y$402)),1,1)</f>
        <v>73</v>
      </c>
      <c r="E2416">
        <f ca="1">OFFSET(bike!$A$2:$Y$402,TRUNC((ROW()-ROW($E$2))/COLUMNS(bike!$A$2:$Y$402)),MOD(ROW()-ROW($E$2),COLUMNS(bike!$A$2:$Y$402)),1,1)</f>
        <v>23</v>
      </c>
      <c r="F2416">
        <f ca="1">OFFSET(transit!$A$2:$Y$402,TRUNC((ROW()-ROW($F$2))/COLUMNS(transit!$A$2:$Y$402)),MOD(ROW()-ROW($F$2),COLUMNS(transit!$A$2:$Y$402)),1,1)</f>
        <v>39</v>
      </c>
      <c r="G2416">
        <f ca="1">OFFSET(drive!$A$2:$Y$402,TRUNC((ROW()-ROW($G$2))/COLUMNS(drive!$A$2:$Y$402)),MOD(ROW()-ROW($G$2),COLUMNS(drive!$A$2:$Y$402)),1,1)</f>
        <v>14</v>
      </c>
      <c r="H2416" s="5">
        <f ca="1">(VLOOKUP($B2416,weights!$A$2:$R$6,4))*VLOOKUP($B2416,weights!$A$2:$R$6,6)^C2416*(VLOOKUP($B2416,weights!$A$2:$R$6,15)*EXP(VLOOKUP($B2416,weights!$A$2:$R$6,11)*D2416)+VLOOKUP($B2416,weights!$A$2:$R$6,16)*EXP(VLOOKUP($B2416,weights!$A$2:$R$6,12)*E2416)+VLOOKUP($B2416,weights!$A$2:$R$6,17)*EXP(VLOOKUP($B2416,weights!$A$2:$R$6,13)*F2416)+VLOOKUP($B2416,weights!$A$2:$R$6,18)*EXP(VLOOKUP($B2416,weights!$A$2:$R$6,14)*G2416))</f>
        <v>0.11071552787604895</v>
      </c>
    </row>
    <row r="2417" spans="1:8" ht="12.75" x14ac:dyDescent="0.2">
      <c r="A2417">
        <f t="shared" si="0"/>
        <v>97</v>
      </c>
      <c r="B2417" t="str">
        <f t="shared" ref="B2417:C2417" si="2391">B2392</f>
        <v>store</v>
      </c>
      <c r="C2417">
        <f t="shared" si="2391"/>
        <v>0</v>
      </c>
      <c r="D2417">
        <f ca="1">OFFSET(walk!$A$2:$Y$402,TRUNC((ROW()-ROW($D$2))/COLUMNS(walk!$A$2:$Y$402)),MOD(ROW()-ROW($D$2),COLUMNS(walk!$A$2:$Y$402)),1,1)</f>
        <v>1</v>
      </c>
      <c r="E2417">
        <f ca="1">OFFSET(bike!$A$2:$Y$402,TRUNC((ROW()-ROW($E$2))/COLUMNS(bike!$A$2:$Y$402)),MOD(ROW()-ROW($E$2),COLUMNS(bike!$A$2:$Y$402)),1,1)</f>
        <v>0</v>
      </c>
      <c r="F2417">
        <f ca="1">OFFSET(transit!$A$2:$Y$402,TRUNC((ROW()-ROW($F$2))/COLUMNS(transit!$A$2:$Y$402)),MOD(ROW()-ROW($F$2),COLUMNS(transit!$A$2:$Y$402)),1,1)</f>
        <v>1</v>
      </c>
      <c r="G2417">
        <f ca="1">OFFSET(drive!$A$2:$Y$402,TRUNC((ROW()-ROW($G$2))/COLUMNS(drive!$A$2:$Y$402)),MOD(ROW()-ROW($G$2),COLUMNS(drive!$A$2:$Y$402)),1,1)</f>
        <v>0</v>
      </c>
      <c r="H2417" s="5">
        <f ca="1">(VLOOKUP($B2417,weights!$A$2:$R$6,4))*VLOOKUP($B2417,weights!$A$2:$R$6,6)^C2417*(VLOOKUP($B2417,weights!$A$2:$R$6,15)*EXP(VLOOKUP($B2417,weights!$A$2:$R$6,11)*D2417)+VLOOKUP($B2417,weights!$A$2:$R$6,16)*EXP(VLOOKUP($B2417,weights!$A$2:$R$6,12)*E2417)+VLOOKUP($B2417,weights!$A$2:$R$6,17)*EXP(VLOOKUP($B2417,weights!$A$2:$R$6,13)*F2417)+VLOOKUP($B2417,weights!$A$2:$R$6,18)*EXP(VLOOKUP($B2417,weights!$A$2:$R$6,14)*G2417))</f>
        <v>40.233936099961419</v>
      </c>
    </row>
    <row r="2418" spans="1:8" ht="12.75" x14ac:dyDescent="0.2">
      <c r="A2418">
        <f t="shared" si="0"/>
        <v>97</v>
      </c>
      <c r="B2418" t="str">
        <f t="shared" ref="B2418:C2418" si="2392">B2393</f>
        <v>store</v>
      </c>
      <c r="C2418">
        <f t="shared" si="2392"/>
        <v>1</v>
      </c>
      <c r="D2418">
        <f ca="1">OFFSET(walk!$A$2:$Y$402,TRUNC((ROW()-ROW($D$2))/COLUMNS(walk!$A$2:$Y$402)),MOD(ROW()-ROW($D$2),COLUMNS(walk!$A$2:$Y$402)),1,1)</f>
        <v>5</v>
      </c>
      <c r="E2418">
        <f ca="1">OFFSET(bike!$A$2:$Y$402,TRUNC((ROW()-ROW($E$2))/COLUMNS(bike!$A$2:$Y$402)),MOD(ROW()-ROW($E$2),COLUMNS(bike!$A$2:$Y$402)),1,1)</f>
        <v>2</v>
      </c>
      <c r="F2418">
        <f ca="1">OFFSET(transit!$A$2:$Y$402,TRUNC((ROW()-ROW($F$2))/COLUMNS(transit!$A$2:$Y$402)),MOD(ROW()-ROW($F$2),COLUMNS(transit!$A$2:$Y$402)),1,1)</f>
        <v>5</v>
      </c>
      <c r="G2418">
        <f ca="1">OFFSET(drive!$A$2:$Y$402,TRUNC((ROW()-ROW($G$2))/COLUMNS(drive!$A$2:$Y$402)),MOD(ROW()-ROW($G$2),COLUMNS(drive!$A$2:$Y$402)),1,1)</f>
        <v>2</v>
      </c>
      <c r="H2418" s="5">
        <f ca="1">(VLOOKUP($B2418,weights!$A$2:$R$6,4))*VLOOKUP($B2418,weights!$A$2:$R$6,6)^C2418*(VLOOKUP($B2418,weights!$A$2:$R$6,15)*EXP(VLOOKUP($B2418,weights!$A$2:$R$6,11)*D2418)+VLOOKUP($B2418,weights!$A$2:$R$6,16)*EXP(VLOOKUP($B2418,weights!$A$2:$R$6,12)*E2418)+VLOOKUP($B2418,weights!$A$2:$R$6,17)*EXP(VLOOKUP($B2418,weights!$A$2:$R$6,13)*F2418)+VLOOKUP($B2418,weights!$A$2:$R$6,18)*EXP(VLOOKUP($B2418,weights!$A$2:$R$6,14)*G2418))</f>
        <v>10.626302126660077</v>
      </c>
    </row>
    <row r="2419" spans="1:8" ht="12.75" x14ac:dyDescent="0.2">
      <c r="A2419">
        <f t="shared" si="0"/>
        <v>97</v>
      </c>
      <c r="B2419" t="str">
        <f t="shared" ref="B2419:C2419" si="2393">B2394</f>
        <v>store</v>
      </c>
      <c r="C2419">
        <f t="shared" si="2393"/>
        <v>2</v>
      </c>
      <c r="D2419">
        <f ca="1">OFFSET(walk!$A$2:$Y$402,TRUNC((ROW()-ROW($D$2))/COLUMNS(walk!$A$2:$Y$402)),MOD(ROW()-ROW($D$2),COLUMNS(walk!$A$2:$Y$402)),1,1)</f>
        <v>5</v>
      </c>
      <c r="E2419">
        <f ca="1">OFFSET(bike!$A$2:$Y$402,TRUNC((ROW()-ROW($E$2))/COLUMNS(bike!$A$2:$Y$402)),MOD(ROW()-ROW($E$2),COLUMNS(bike!$A$2:$Y$402)),1,1)</f>
        <v>2</v>
      </c>
      <c r="F2419">
        <f ca="1">OFFSET(transit!$A$2:$Y$402,TRUNC((ROW()-ROW($F$2))/COLUMNS(transit!$A$2:$Y$402)),MOD(ROW()-ROW($F$2),COLUMNS(transit!$A$2:$Y$402)),1,1)</f>
        <v>5</v>
      </c>
      <c r="G2419">
        <f ca="1">OFFSET(drive!$A$2:$Y$402,TRUNC((ROW()-ROW($G$2))/COLUMNS(drive!$A$2:$Y$402)),MOD(ROW()-ROW($G$2),COLUMNS(drive!$A$2:$Y$402)),1,1)</f>
        <v>2</v>
      </c>
      <c r="H2419" s="5">
        <f ca="1">(VLOOKUP($B2419,weights!$A$2:$R$6,4))*VLOOKUP($B2419,weights!$A$2:$R$6,6)^C2419*(VLOOKUP($B2419,weights!$A$2:$R$6,15)*EXP(VLOOKUP($B2419,weights!$A$2:$R$6,11)*D2419)+VLOOKUP($B2419,weights!$A$2:$R$6,16)*EXP(VLOOKUP($B2419,weights!$A$2:$R$6,12)*E2419)+VLOOKUP($B2419,weights!$A$2:$R$6,17)*EXP(VLOOKUP($B2419,weights!$A$2:$R$6,13)*F2419)+VLOOKUP($B2419,weights!$A$2:$R$6,18)*EXP(VLOOKUP($B2419,weights!$A$2:$R$6,14)*G2419))</f>
        <v>7.1665758528637742</v>
      </c>
    </row>
    <row r="2420" spans="1:8" ht="12.75" x14ac:dyDescent="0.2">
      <c r="A2420">
        <f t="shared" si="0"/>
        <v>97</v>
      </c>
      <c r="B2420" t="str">
        <f t="shared" ref="B2420:C2420" si="2394">B2395</f>
        <v>store</v>
      </c>
      <c r="C2420">
        <f t="shared" si="2394"/>
        <v>3</v>
      </c>
      <c r="D2420">
        <f ca="1">OFFSET(walk!$A$2:$Y$402,TRUNC((ROW()-ROW($D$2))/COLUMNS(walk!$A$2:$Y$402)),MOD(ROW()-ROW($D$2),COLUMNS(walk!$A$2:$Y$402)),1,1)</f>
        <v>8</v>
      </c>
      <c r="E2420">
        <f ca="1">OFFSET(bike!$A$2:$Y$402,TRUNC((ROW()-ROW($E$2))/COLUMNS(bike!$A$2:$Y$402)),MOD(ROW()-ROW($E$2),COLUMNS(bike!$A$2:$Y$402)),1,1)</f>
        <v>3</v>
      </c>
      <c r="F2420">
        <f ca="1">OFFSET(transit!$A$2:$Y$402,TRUNC((ROW()-ROW($F$2))/COLUMNS(transit!$A$2:$Y$402)),MOD(ROW()-ROW($F$2),COLUMNS(transit!$A$2:$Y$402)),1,1)</f>
        <v>8</v>
      </c>
      <c r="G2420">
        <f ca="1">OFFSET(drive!$A$2:$Y$402,TRUNC((ROW()-ROW($G$2))/COLUMNS(drive!$A$2:$Y$402)),MOD(ROW()-ROW($G$2),COLUMNS(drive!$A$2:$Y$402)),1,1)</f>
        <v>2</v>
      </c>
      <c r="H2420" s="5">
        <f ca="1">(VLOOKUP($B2420,weights!$A$2:$R$6,4))*VLOOKUP($B2420,weights!$A$2:$R$6,6)^C2420*(VLOOKUP($B2420,weights!$A$2:$R$6,15)*EXP(VLOOKUP($B2420,weights!$A$2:$R$6,11)*D2420)+VLOOKUP($B2420,weights!$A$2:$R$6,16)*EXP(VLOOKUP($B2420,weights!$A$2:$R$6,12)*E2420)+VLOOKUP($B2420,weights!$A$2:$R$6,17)*EXP(VLOOKUP($B2420,weights!$A$2:$R$6,13)*F2420)+VLOOKUP($B2420,weights!$A$2:$R$6,18)*EXP(VLOOKUP($B2420,weights!$A$2:$R$6,14)*G2420))</f>
        <v>3.429932577192099</v>
      </c>
    </row>
    <row r="2421" spans="1:8" ht="12.75" x14ac:dyDescent="0.2">
      <c r="A2421">
        <f t="shared" si="0"/>
        <v>97</v>
      </c>
      <c r="B2421" t="str">
        <f t="shared" ref="B2421:C2421" si="2395">B2396</f>
        <v>store</v>
      </c>
      <c r="C2421">
        <f t="shared" si="2395"/>
        <v>4</v>
      </c>
      <c r="D2421">
        <f ca="1">OFFSET(walk!$A$2:$Y$402,TRUNC((ROW()-ROW($D$2))/COLUMNS(walk!$A$2:$Y$402)),MOD(ROW()-ROW($D$2),COLUMNS(walk!$A$2:$Y$402)),1,1)</f>
        <v>11</v>
      </c>
      <c r="E2421">
        <f ca="1">OFFSET(bike!$A$2:$Y$402,TRUNC((ROW()-ROW($E$2))/COLUMNS(bike!$A$2:$Y$402)),MOD(ROW()-ROW($E$2),COLUMNS(bike!$A$2:$Y$402)),1,1)</f>
        <v>3</v>
      </c>
      <c r="F2421">
        <f ca="1">OFFSET(transit!$A$2:$Y$402,TRUNC((ROW()-ROW($F$2))/COLUMNS(transit!$A$2:$Y$402)),MOD(ROW()-ROW($F$2),COLUMNS(transit!$A$2:$Y$402)),1,1)</f>
        <v>9</v>
      </c>
      <c r="G2421">
        <f ca="1">OFFSET(drive!$A$2:$Y$402,TRUNC((ROW()-ROW($G$2))/COLUMNS(drive!$A$2:$Y$402)),MOD(ROW()-ROW($G$2),COLUMNS(drive!$A$2:$Y$402)),1,1)</f>
        <v>2</v>
      </c>
      <c r="H2421" s="5">
        <f ca="1">(VLOOKUP($B2421,weights!$A$2:$R$6,4))*VLOOKUP($B2421,weights!$A$2:$R$6,6)^C2421*(VLOOKUP($B2421,weights!$A$2:$R$6,15)*EXP(VLOOKUP($B2421,weights!$A$2:$R$6,11)*D2421)+VLOOKUP($B2421,weights!$A$2:$R$6,16)*EXP(VLOOKUP($B2421,weights!$A$2:$R$6,12)*E2421)+VLOOKUP($B2421,weights!$A$2:$R$6,17)*EXP(VLOOKUP($B2421,weights!$A$2:$R$6,13)*F2421)+VLOOKUP($B2421,weights!$A$2:$R$6,18)*EXP(VLOOKUP($B2421,weights!$A$2:$R$6,14)*G2421))</f>
        <v>2.176155346570523</v>
      </c>
    </row>
    <row r="2422" spans="1:8" ht="12.75" x14ac:dyDescent="0.2">
      <c r="A2422">
        <f t="shared" si="0"/>
        <v>97</v>
      </c>
      <c r="B2422" t="str">
        <f t="shared" ref="B2422:C2422" si="2396">B2397</f>
        <v>pharmacy</v>
      </c>
      <c r="C2422">
        <f t="shared" si="2396"/>
        <v>0</v>
      </c>
      <c r="D2422">
        <f ca="1">OFFSET(walk!$A$2:$Y$402,TRUNC((ROW()-ROW($D$2))/COLUMNS(walk!$A$2:$Y$402)),MOD(ROW()-ROW($D$2),COLUMNS(walk!$A$2:$Y$402)),1,1)</f>
        <v>7</v>
      </c>
      <c r="E2422">
        <f ca="1">OFFSET(bike!$A$2:$Y$402,TRUNC((ROW()-ROW($E$2))/COLUMNS(bike!$A$2:$Y$402)),MOD(ROW()-ROW($E$2),COLUMNS(bike!$A$2:$Y$402)),1,1)</f>
        <v>4</v>
      </c>
      <c r="F2422">
        <f ca="1">OFFSET(transit!$A$2:$Y$402,TRUNC((ROW()-ROW($F$2))/COLUMNS(transit!$A$2:$Y$402)),MOD(ROW()-ROW($F$2),COLUMNS(transit!$A$2:$Y$402)),1,1)</f>
        <v>7</v>
      </c>
      <c r="G2422">
        <f ca="1">OFFSET(drive!$A$2:$Y$402,TRUNC((ROW()-ROW($G$2))/COLUMNS(drive!$A$2:$Y$402)),MOD(ROW()-ROW($G$2),COLUMNS(drive!$A$2:$Y$402)),1,1)</f>
        <v>2</v>
      </c>
      <c r="H2422" s="5">
        <f ca="1">(VLOOKUP($B2422,weights!$A$2:$R$6,4))*VLOOKUP($B2422,weights!$A$2:$R$6,6)^C2422*(VLOOKUP($B2422,weights!$A$2:$R$6,15)*EXP(VLOOKUP($B2422,weights!$A$2:$R$6,11)*D2422)+VLOOKUP($B2422,weights!$A$2:$R$6,16)*EXP(VLOOKUP($B2422,weights!$A$2:$R$6,12)*E2422)+VLOOKUP($B2422,weights!$A$2:$R$6,17)*EXP(VLOOKUP($B2422,weights!$A$2:$R$6,13)*F2422)+VLOOKUP($B2422,weights!$A$2:$R$6,18)*EXP(VLOOKUP($B2422,weights!$A$2:$R$6,14)*G2422))</f>
        <v>7.4572691119802048</v>
      </c>
    </row>
    <row r="2423" spans="1:8" ht="12.75" x14ac:dyDescent="0.2">
      <c r="A2423">
        <f t="shared" si="0"/>
        <v>97</v>
      </c>
      <c r="B2423" t="str">
        <f t="shared" ref="B2423:C2423" si="2397">B2398</f>
        <v>pharmacy</v>
      </c>
      <c r="C2423">
        <f t="shared" si="2397"/>
        <v>1</v>
      </c>
      <c r="D2423">
        <f ca="1">OFFSET(walk!$A$2:$Y$402,TRUNC((ROW()-ROW($D$2))/COLUMNS(walk!$A$2:$Y$402)),MOD(ROW()-ROW($D$2),COLUMNS(walk!$A$2:$Y$402)),1,1)</f>
        <v>7</v>
      </c>
      <c r="E2423">
        <f ca="1">OFFSET(bike!$A$2:$Y$402,TRUNC((ROW()-ROW($E$2))/COLUMNS(bike!$A$2:$Y$402)),MOD(ROW()-ROW($E$2),COLUMNS(bike!$A$2:$Y$402)),1,1)</f>
        <v>4</v>
      </c>
      <c r="F2423">
        <f ca="1">OFFSET(transit!$A$2:$Y$402,TRUNC((ROW()-ROW($F$2))/COLUMNS(transit!$A$2:$Y$402)),MOD(ROW()-ROW($F$2),COLUMNS(transit!$A$2:$Y$402)),1,1)</f>
        <v>7</v>
      </c>
      <c r="G2423">
        <f ca="1">OFFSET(drive!$A$2:$Y$402,TRUNC((ROW()-ROW($G$2))/COLUMNS(drive!$A$2:$Y$402)),MOD(ROW()-ROW($G$2),COLUMNS(drive!$A$2:$Y$402)),1,1)</f>
        <v>2</v>
      </c>
      <c r="H2423" s="5">
        <f ca="1">(VLOOKUP($B2423,weights!$A$2:$R$6,4))*VLOOKUP($B2423,weights!$A$2:$R$6,6)^C2423*(VLOOKUP($B2423,weights!$A$2:$R$6,15)*EXP(VLOOKUP($B2423,weights!$A$2:$R$6,11)*D2423)+VLOOKUP($B2423,weights!$A$2:$R$6,16)*EXP(VLOOKUP($B2423,weights!$A$2:$R$6,12)*E2423)+VLOOKUP($B2423,weights!$A$2:$R$6,17)*EXP(VLOOKUP($B2423,weights!$A$2:$R$6,13)*F2423)+VLOOKUP($B2423,weights!$A$2:$R$6,18)*EXP(VLOOKUP($B2423,weights!$A$2:$R$6,14)*G2423))</f>
        <v>3.5905369798423208</v>
      </c>
    </row>
    <row r="2424" spans="1:8" ht="12.75" x14ac:dyDescent="0.2">
      <c r="A2424">
        <f t="shared" si="0"/>
        <v>97</v>
      </c>
      <c r="B2424" t="str">
        <f t="shared" ref="B2424:C2424" si="2398">B2399</f>
        <v>pharmacy</v>
      </c>
      <c r="C2424">
        <f t="shared" si="2398"/>
        <v>2</v>
      </c>
      <c r="D2424">
        <f ca="1">OFFSET(walk!$A$2:$Y$402,TRUNC((ROW()-ROW($D$2))/COLUMNS(walk!$A$2:$Y$402)),MOD(ROW()-ROW($D$2),COLUMNS(walk!$A$2:$Y$402)),1,1)</f>
        <v>13</v>
      </c>
      <c r="E2424">
        <f ca="1">OFFSET(bike!$A$2:$Y$402,TRUNC((ROW()-ROW($E$2))/COLUMNS(bike!$A$2:$Y$402)),MOD(ROW()-ROW($E$2),COLUMNS(bike!$A$2:$Y$402)),1,1)</f>
        <v>4</v>
      </c>
      <c r="F2424">
        <f ca="1">OFFSET(transit!$A$2:$Y$402,TRUNC((ROW()-ROW($F$2))/COLUMNS(transit!$A$2:$Y$402)),MOD(ROW()-ROW($F$2),COLUMNS(transit!$A$2:$Y$402)),1,1)</f>
        <v>13</v>
      </c>
      <c r="G2424">
        <f ca="1">OFFSET(drive!$A$2:$Y$402,TRUNC((ROW()-ROW($G$2))/COLUMNS(drive!$A$2:$Y$402)),MOD(ROW()-ROW($G$2),COLUMNS(drive!$A$2:$Y$402)),1,1)</f>
        <v>3</v>
      </c>
      <c r="H2424" s="5">
        <f ca="1">(VLOOKUP($B2424,weights!$A$2:$R$6,4))*VLOOKUP($B2424,weights!$A$2:$R$6,6)^C2424*(VLOOKUP($B2424,weights!$A$2:$R$6,15)*EXP(VLOOKUP($B2424,weights!$A$2:$R$6,11)*D2424)+VLOOKUP($B2424,weights!$A$2:$R$6,16)*EXP(VLOOKUP($B2424,weights!$A$2:$R$6,12)*E2424)+VLOOKUP($B2424,weights!$A$2:$R$6,17)*EXP(VLOOKUP($B2424,weights!$A$2:$R$6,13)*F2424)+VLOOKUP($B2424,weights!$A$2:$R$6,18)*EXP(VLOOKUP($B2424,weights!$A$2:$R$6,14)*G2424))</f>
        <v>1.1862547232372256</v>
      </c>
    </row>
    <row r="2425" spans="1:8" ht="12.75" x14ac:dyDescent="0.2">
      <c r="A2425">
        <f t="shared" si="0"/>
        <v>97</v>
      </c>
      <c r="B2425" t="str">
        <f t="shared" ref="B2425:C2425" si="2399">B2400</f>
        <v>bank</v>
      </c>
      <c r="C2425">
        <f t="shared" si="2399"/>
        <v>0</v>
      </c>
      <c r="D2425">
        <f ca="1">OFFSET(walk!$A$2:$Y$402,TRUNC((ROW()-ROW($D$2))/COLUMNS(walk!$A$2:$Y$402)),MOD(ROW()-ROW($D$2),COLUMNS(walk!$A$2:$Y$402)),1,1)</f>
        <v>18</v>
      </c>
      <c r="E2425">
        <f ca="1">OFFSET(bike!$A$2:$Y$402,TRUNC((ROW()-ROW($E$2))/COLUMNS(bike!$A$2:$Y$402)),MOD(ROW()-ROW($E$2),COLUMNS(bike!$A$2:$Y$402)),1,1)</f>
        <v>7</v>
      </c>
      <c r="F2425">
        <f ca="1">OFFSET(transit!$A$2:$Y$402,TRUNC((ROW()-ROW($F$2))/COLUMNS(transit!$A$2:$Y$402)),MOD(ROW()-ROW($F$2),COLUMNS(transit!$A$2:$Y$402)),1,1)</f>
        <v>12</v>
      </c>
      <c r="G2425">
        <f ca="1">OFFSET(drive!$A$2:$Y$402,TRUNC((ROW()-ROW($G$2))/COLUMNS(drive!$A$2:$Y$402)),MOD(ROW()-ROW($G$2),COLUMNS(drive!$A$2:$Y$402)),1,1)</f>
        <v>5</v>
      </c>
      <c r="H2425" s="5">
        <f ca="1">(VLOOKUP($B2425,weights!$A$2:$R$6,4))*VLOOKUP($B2425,weights!$A$2:$R$6,6)^C2425*(VLOOKUP($B2425,weights!$A$2:$R$6,15)*EXP(VLOOKUP($B2425,weights!$A$2:$R$6,11)*D2425)+VLOOKUP($B2425,weights!$A$2:$R$6,16)*EXP(VLOOKUP($B2425,weights!$A$2:$R$6,12)*E2425)+VLOOKUP($B2425,weights!$A$2:$R$6,17)*EXP(VLOOKUP($B2425,weights!$A$2:$R$6,13)*F2425)+VLOOKUP($B2425,weights!$A$2:$R$6,18)*EXP(VLOOKUP($B2425,weights!$A$2:$R$6,14)*G2425))</f>
        <v>3.3157131117634986</v>
      </c>
    </row>
    <row r="2426" spans="1:8" ht="12.75" x14ac:dyDescent="0.2">
      <c r="A2426">
        <f t="shared" si="0"/>
        <v>97</v>
      </c>
      <c r="B2426" t="str">
        <f t="shared" ref="B2426:C2426" si="2400">B2401</f>
        <v>bank</v>
      </c>
      <c r="C2426">
        <f t="shared" si="2400"/>
        <v>1</v>
      </c>
      <c r="D2426">
        <f ca="1">OFFSET(walk!$A$2:$Y$402,TRUNC((ROW()-ROW($D$2))/COLUMNS(walk!$A$2:$Y$402)),MOD(ROW()-ROW($D$2),COLUMNS(walk!$A$2:$Y$402)),1,1)</f>
        <v>44</v>
      </c>
      <c r="E2426">
        <f ca="1">OFFSET(bike!$A$2:$Y$402,TRUNC((ROW()-ROW($E$2))/COLUMNS(bike!$A$2:$Y$402)),MOD(ROW()-ROW($E$2),COLUMNS(bike!$A$2:$Y$402)),1,1)</f>
        <v>13</v>
      </c>
      <c r="F2426">
        <f ca="1">OFFSET(transit!$A$2:$Y$402,TRUNC((ROW()-ROW($F$2))/COLUMNS(transit!$A$2:$Y$402)),MOD(ROW()-ROW($F$2),COLUMNS(transit!$A$2:$Y$402)),1,1)</f>
        <v>34</v>
      </c>
      <c r="G2426">
        <f ca="1">OFFSET(drive!$A$2:$Y$402,TRUNC((ROW()-ROW($G$2))/COLUMNS(drive!$A$2:$Y$402)),MOD(ROW()-ROW($G$2),COLUMNS(drive!$A$2:$Y$402)),1,1)</f>
        <v>7</v>
      </c>
      <c r="H2426" s="5">
        <f ca="1">(VLOOKUP($B2426,weights!$A$2:$R$6,4))*VLOOKUP($B2426,weights!$A$2:$R$6,6)^C2426*(VLOOKUP($B2426,weights!$A$2:$R$6,15)*EXP(VLOOKUP($B2426,weights!$A$2:$R$6,11)*D2426)+VLOOKUP($B2426,weights!$A$2:$R$6,16)*EXP(VLOOKUP($B2426,weights!$A$2:$R$6,12)*E2426)+VLOOKUP($B2426,weights!$A$2:$R$6,17)*EXP(VLOOKUP($B2426,weights!$A$2:$R$6,13)*F2426)+VLOOKUP($B2426,weights!$A$2:$R$6,18)*EXP(VLOOKUP($B2426,weights!$A$2:$R$6,14)*G2426))</f>
        <v>0.54610221397661429</v>
      </c>
    </row>
    <row r="2427" spans="1:8" ht="12.75" x14ac:dyDescent="0.2">
      <c r="A2427">
        <f t="shared" si="0"/>
        <v>98</v>
      </c>
      <c r="B2427" t="str">
        <f t="shared" ref="B2427:C2427" si="2401">B2402</f>
        <v>restaurant</v>
      </c>
      <c r="C2427">
        <f t="shared" si="2401"/>
        <v>0</v>
      </c>
      <c r="D2427">
        <f ca="1">OFFSET(walk!$A$2:$Y$402,TRUNC((ROW()-ROW($D$2))/COLUMNS(walk!$A$2:$Y$402)),MOD(ROW()-ROW($D$2),COLUMNS(walk!$A$2:$Y$402)),1,1)</f>
        <v>4</v>
      </c>
      <c r="E2427">
        <f ca="1">OFFSET(bike!$A$2:$Y$402,TRUNC((ROW()-ROW($E$2))/COLUMNS(bike!$A$2:$Y$402)),MOD(ROW()-ROW($E$2),COLUMNS(bike!$A$2:$Y$402)),1,1)</f>
        <v>1</v>
      </c>
      <c r="F2427">
        <f ca="1">OFFSET(transit!$A$2:$Y$402,TRUNC((ROW()-ROW($F$2))/COLUMNS(transit!$A$2:$Y$402)),MOD(ROW()-ROW($F$2),COLUMNS(transit!$A$2:$Y$402)),1,1)</f>
        <v>4</v>
      </c>
      <c r="G2427">
        <f ca="1">OFFSET(drive!$A$2:$Y$402,TRUNC((ROW()-ROW($G$2))/COLUMNS(drive!$A$2:$Y$402)),MOD(ROW()-ROW($G$2),COLUMNS(drive!$A$2:$Y$402)),1,1)</f>
        <v>1</v>
      </c>
      <c r="H2427" s="5">
        <f ca="1">(VLOOKUP($B2427,weights!$A$2:$R$6,4))*VLOOKUP($B2427,weights!$A$2:$R$6,6)^C2427*(VLOOKUP($B2427,weights!$A$2:$R$6,15)*EXP(VLOOKUP($B2427,weights!$A$2:$R$6,11)*D2427)+VLOOKUP($B2427,weights!$A$2:$R$6,16)*EXP(VLOOKUP($B2427,weights!$A$2:$R$6,12)*E2427)+VLOOKUP($B2427,weights!$A$2:$R$6,17)*EXP(VLOOKUP($B2427,weights!$A$2:$R$6,13)*F2427)+VLOOKUP($B2427,weights!$A$2:$R$6,18)*EXP(VLOOKUP($B2427,weights!$A$2:$R$6,14)*G2427))</f>
        <v>44.134724700805194</v>
      </c>
    </row>
    <row r="2428" spans="1:8" ht="12.75" x14ac:dyDescent="0.2">
      <c r="A2428">
        <f t="shared" si="0"/>
        <v>98</v>
      </c>
      <c r="B2428" t="str">
        <f t="shared" ref="B2428:C2428" si="2402">B2403</f>
        <v>restaurant</v>
      </c>
      <c r="C2428">
        <f t="shared" si="2402"/>
        <v>1</v>
      </c>
      <c r="D2428">
        <f ca="1">OFFSET(walk!$A$2:$Y$402,TRUNC((ROW()-ROW($D$2))/COLUMNS(walk!$A$2:$Y$402)),MOD(ROW()-ROW($D$2),COLUMNS(walk!$A$2:$Y$402)),1,1)</f>
        <v>4</v>
      </c>
      <c r="E2428">
        <f ca="1">OFFSET(bike!$A$2:$Y$402,TRUNC((ROW()-ROW($E$2))/COLUMNS(bike!$A$2:$Y$402)),MOD(ROW()-ROW($E$2),COLUMNS(bike!$A$2:$Y$402)),1,1)</f>
        <v>1</v>
      </c>
      <c r="F2428">
        <f ca="1">OFFSET(transit!$A$2:$Y$402,TRUNC((ROW()-ROW($F$2))/COLUMNS(transit!$A$2:$Y$402)),MOD(ROW()-ROW($F$2),COLUMNS(transit!$A$2:$Y$402)),1,1)</f>
        <v>4</v>
      </c>
      <c r="G2428">
        <f ca="1">OFFSET(drive!$A$2:$Y$402,TRUNC((ROW()-ROW($G$2))/COLUMNS(drive!$A$2:$Y$402)),MOD(ROW()-ROW($G$2),COLUMNS(drive!$A$2:$Y$402)),1,1)</f>
        <v>1</v>
      </c>
      <c r="H2428" s="5">
        <f ca="1">(VLOOKUP($B2428,weights!$A$2:$R$6,4))*VLOOKUP($B2428,weights!$A$2:$R$6,6)^C2428*(VLOOKUP($B2428,weights!$A$2:$R$6,15)*EXP(VLOOKUP($B2428,weights!$A$2:$R$6,11)*D2428)+VLOOKUP($B2428,weights!$A$2:$R$6,16)*EXP(VLOOKUP($B2428,weights!$A$2:$R$6,12)*E2428)+VLOOKUP($B2428,weights!$A$2:$R$6,17)*EXP(VLOOKUP($B2428,weights!$A$2:$R$6,13)*F2428)+VLOOKUP($B2428,weights!$A$2:$R$6,18)*EXP(VLOOKUP($B2428,weights!$A$2:$R$6,14)*G2428))</f>
        <v>39.557790287388357</v>
      </c>
    </row>
    <row r="2429" spans="1:8" ht="12.75" x14ac:dyDescent="0.2">
      <c r="A2429">
        <f t="shared" si="0"/>
        <v>98</v>
      </c>
      <c r="B2429" t="str">
        <f t="shared" ref="B2429:C2429" si="2403">B2404</f>
        <v>restaurant</v>
      </c>
      <c r="C2429">
        <f t="shared" si="2403"/>
        <v>2</v>
      </c>
      <c r="D2429">
        <f ca="1">OFFSET(walk!$A$2:$Y$402,TRUNC((ROW()-ROW($D$2))/COLUMNS(walk!$A$2:$Y$402)),MOD(ROW()-ROW($D$2),COLUMNS(walk!$A$2:$Y$402)),1,1)</f>
        <v>9</v>
      </c>
      <c r="E2429">
        <f ca="1">OFFSET(bike!$A$2:$Y$402,TRUNC((ROW()-ROW($E$2))/COLUMNS(bike!$A$2:$Y$402)),MOD(ROW()-ROW($E$2),COLUMNS(bike!$A$2:$Y$402)),1,1)</f>
        <v>2</v>
      </c>
      <c r="F2429">
        <f ca="1">OFFSET(transit!$A$2:$Y$402,TRUNC((ROW()-ROW($F$2))/COLUMNS(transit!$A$2:$Y$402)),MOD(ROW()-ROW($F$2),COLUMNS(transit!$A$2:$Y$402)),1,1)</f>
        <v>6</v>
      </c>
      <c r="G2429">
        <f ca="1">OFFSET(drive!$A$2:$Y$402,TRUNC((ROW()-ROW($G$2))/COLUMNS(drive!$A$2:$Y$402)),MOD(ROW()-ROW($G$2),COLUMNS(drive!$A$2:$Y$402)),1,1)</f>
        <v>2</v>
      </c>
      <c r="H2429" s="5">
        <f ca="1">(VLOOKUP($B2429,weights!$A$2:$R$6,4))*VLOOKUP($B2429,weights!$A$2:$R$6,6)^C2429*(VLOOKUP($B2429,weights!$A$2:$R$6,15)*EXP(VLOOKUP($B2429,weights!$A$2:$R$6,11)*D2429)+VLOOKUP($B2429,weights!$A$2:$R$6,16)*EXP(VLOOKUP($B2429,weights!$A$2:$R$6,12)*E2429)+VLOOKUP($B2429,weights!$A$2:$R$6,17)*EXP(VLOOKUP($B2429,weights!$A$2:$R$6,13)*F2429)+VLOOKUP($B2429,weights!$A$2:$R$6,18)*EXP(VLOOKUP($B2429,weights!$A$2:$R$6,14)*G2429))</f>
        <v>25.249737657648328</v>
      </c>
    </row>
    <row r="2430" spans="1:8" ht="12.75" x14ac:dyDescent="0.2">
      <c r="A2430">
        <f t="shared" si="0"/>
        <v>98</v>
      </c>
      <c r="B2430" t="str">
        <f t="shared" ref="B2430:C2430" si="2404">B2405</f>
        <v>restaurant</v>
      </c>
      <c r="C2430">
        <f t="shared" si="2404"/>
        <v>3</v>
      </c>
      <c r="D2430">
        <f ca="1">OFFSET(walk!$A$2:$Y$402,TRUNC((ROW()-ROW($D$2))/COLUMNS(walk!$A$2:$Y$402)),MOD(ROW()-ROW($D$2),COLUMNS(walk!$A$2:$Y$402)),1,1)</f>
        <v>9</v>
      </c>
      <c r="E2430">
        <f ca="1">OFFSET(bike!$A$2:$Y$402,TRUNC((ROW()-ROW($E$2))/COLUMNS(bike!$A$2:$Y$402)),MOD(ROW()-ROW($E$2),COLUMNS(bike!$A$2:$Y$402)),1,1)</f>
        <v>2</v>
      </c>
      <c r="F2430">
        <f ca="1">OFFSET(transit!$A$2:$Y$402,TRUNC((ROW()-ROW($F$2))/COLUMNS(transit!$A$2:$Y$402)),MOD(ROW()-ROW($F$2),COLUMNS(transit!$A$2:$Y$402)),1,1)</f>
        <v>6</v>
      </c>
      <c r="G2430">
        <f ca="1">OFFSET(drive!$A$2:$Y$402,TRUNC((ROW()-ROW($G$2))/COLUMNS(drive!$A$2:$Y$402)),MOD(ROW()-ROW($G$2),COLUMNS(drive!$A$2:$Y$402)),1,1)</f>
        <v>2</v>
      </c>
      <c r="H2430" s="5">
        <f ca="1">(VLOOKUP($B2430,weights!$A$2:$R$6,4))*VLOOKUP($B2430,weights!$A$2:$R$6,6)^C2430*(VLOOKUP($B2430,weights!$A$2:$R$6,15)*EXP(VLOOKUP($B2430,weights!$A$2:$R$6,11)*D2430)+VLOOKUP($B2430,weights!$A$2:$R$6,16)*EXP(VLOOKUP($B2430,weights!$A$2:$R$6,12)*E2430)+VLOOKUP($B2430,weights!$A$2:$R$6,17)*EXP(VLOOKUP($B2430,weights!$A$2:$R$6,13)*F2430)+VLOOKUP($B2430,weights!$A$2:$R$6,18)*EXP(VLOOKUP($B2430,weights!$A$2:$R$6,14)*G2430))</f>
        <v>22.631246345003316</v>
      </c>
    </row>
    <row r="2431" spans="1:8" ht="12.75" x14ac:dyDescent="0.2">
      <c r="A2431">
        <f t="shared" si="0"/>
        <v>98</v>
      </c>
      <c r="B2431" t="str">
        <f t="shared" ref="B2431:C2431" si="2405">B2406</f>
        <v>restaurant</v>
      </c>
      <c r="C2431">
        <f t="shared" si="2405"/>
        <v>4</v>
      </c>
      <c r="D2431">
        <f ca="1">OFFSET(walk!$A$2:$Y$402,TRUNC((ROW()-ROW($D$2))/COLUMNS(walk!$A$2:$Y$402)),MOD(ROW()-ROW($D$2),COLUMNS(walk!$A$2:$Y$402)),1,1)</f>
        <v>12</v>
      </c>
      <c r="E2431">
        <f ca="1">OFFSET(bike!$A$2:$Y$402,TRUNC((ROW()-ROW($E$2))/COLUMNS(bike!$A$2:$Y$402)),MOD(ROW()-ROW($E$2),COLUMNS(bike!$A$2:$Y$402)),1,1)</f>
        <v>3</v>
      </c>
      <c r="F2431">
        <f ca="1">OFFSET(transit!$A$2:$Y$402,TRUNC((ROW()-ROW($F$2))/COLUMNS(transit!$A$2:$Y$402)),MOD(ROW()-ROW($F$2),COLUMNS(transit!$A$2:$Y$402)),1,1)</f>
        <v>6</v>
      </c>
      <c r="G2431">
        <f ca="1">OFFSET(drive!$A$2:$Y$402,TRUNC((ROW()-ROW($G$2))/COLUMNS(drive!$A$2:$Y$402)),MOD(ROW()-ROW($G$2),COLUMNS(drive!$A$2:$Y$402)),1,1)</f>
        <v>3</v>
      </c>
      <c r="H2431" s="5">
        <f ca="1">(VLOOKUP($B2431,weights!$A$2:$R$6,4))*VLOOKUP($B2431,weights!$A$2:$R$6,6)^C2431*(VLOOKUP($B2431,weights!$A$2:$R$6,15)*EXP(VLOOKUP($B2431,weights!$A$2:$R$6,11)*D2431)+VLOOKUP($B2431,weights!$A$2:$R$6,16)*EXP(VLOOKUP($B2431,weights!$A$2:$R$6,12)*E2431)+VLOOKUP($B2431,weights!$A$2:$R$6,17)*EXP(VLOOKUP($B2431,weights!$A$2:$R$6,13)*F2431)+VLOOKUP($B2431,weights!$A$2:$R$6,18)*EXP(VLOOKUP($B2431,weights!$A$2:$R$6,14)*G2431))</f>
        <v>16.928769874525759</v>
      </c>
    </row>
    <row r="2432" spans="1:8" ht="12.75" x14ac:dyDescent="0.2">
      <c r="A2432">
        <f t="shared" si="0"/>
        <v>98</v>
      </c>
      <c r="B2432" t="str">
        <f t="shared" ref="B2432:C2432" si="2406">B2407</f>
        <v>restaurant</v>
      </c>
      <c r="C2432">
        <f t="shared" si="2406"/>
        <v>5</v>
      </c>
      <c r="D2432">
        <f ca="1">OFFSET(walk!$A$2:$Y$402,TRUNC((ROW()-ROW($D$2))/COLUMNS(walk!$A$2:$Y$402)),MOD(ROW()-ROW($D$2),COLUMNS(walk!$A$2:$Y$402)),1,1)</f>
        <v>12</v>
      </c>
      <c r="E2432">
        <f ca="1">OFFSET(bike!$A$2:$Y$402,TRUNC((ROW()-ROW($E$2))/COLUMNS(bike!$A$2:$Y$402)),MOD(ROW()-ROW($E$2),COLUMNS(bike!$A$2:$Y$402)),1,1)</f>
        <v>3</v>
      </c>
      <c r="F2432">
        <f ca="1">OFFSET(transit!$A$2:$Y$402,TRUNC((ROW()-ROW($F$2))/COLUMNS(transit!$A$2:$Y$402)),MOD(ROW()-ROW($F$2),COLUMNS(transit!$A$2:$Y$402)),1,1)</f>
        <v>7</v>
      </c>
      <c r="G2432">
        <f ca="1">OFFSET(drive!$A$2:$Y$402,TRUNC((ROW()-ROW($G$2))/COLUMNS(drive!$A$2:$Y$402)),MOD(ROW()-ROW($G$2),COLUMNS(drive!$A$2:$Y$402)),1,1)</f>
        <v>3</v>
      </c>
      <c r="H2432" s="5">
        <f ca="1">(VLOOKUP($B2432,weights!$A$2:$R$6,4))*VLOOKUP($B2432,weights!$A$2:$R$6,6)^C2432*(VLOOKUP($B2432,weights!$A$2:$R$6,15)*EXP(VLOOKUP($B2432,weights!$A$2:$R$6,11)*D2432)+VLOOKUP($B2432,weights!$A$2:$R$6,16)*EXP(VLOOKUP($B2432,weights!$A$2:$R$6,12)*E2432)+VLOOKUP($B2432,weights!$A$2:$R$6,17)*EXP(VLOOKUP($B2432,weights!$A$2:$R$6,13)*F2432)+VLOOKUP($B2432,weights!$A$2:$R$6,18)*EXP(VLOOKUP($B2432,weights!$A$2:$R$6,14)*G2432))</f>
        <v>14.635311393195082</v>
      </c>
    </row>
    <row r="2433" spans="1:8" ht="12.75" x14ac:dyDescent="0.2">
      <c r="A2433">
        <f t="shared" si="0"/>
        <v>98</v>
      </c>
      <c r="B2433" t="str">
        <f t="shared" ref="B2433:C2433" si="2407">B2408</f>
        <v>restaurant</v>
      </c>
      <c r="C2433">
        <f t="shared" si="2407"/>
        <v>6</v>
      </c>
      <c r="D2433">
        <f ca="1">OFFSET(walk!$A$2:$Y$402,TRUNC((ROW()-ROW($D$2))/COLUMNS(walk!$A$2:$Y$402)),MOD(ROW()-ROW($D$2),COLUMNS(walk!$A$2:$Y$402)),1,1)</f>
        <v>13</v>
      </c>
      <c r="E2433">
        <f ca="1">OFFSET(bike!$A$2:$Y$402,TRUNC((ROW()-ROW($E$2))/COLUMNS(bike!$A$2:$Y$402)),MOD(ROW()-ROW($E$2),COLUMNS(bike!$A$2:$Y$402)),1,1)</f>
        <v>3</v>
      </c>
      <c r="F2433">
        <f ca="1">OFFSET(transit!$A$2:$Y$402,TRUNC((ROW()-ROW($F$2))/COLUMNS(transit!$A$2:$Y$402)),MOD(ROW()-ROW($F$2),COLUMNS(transit!$A$2:$Y$402)),1,1)</f>
        <v>7</v>
      </c>
      <c r="G2433">
        <f ca="1">OFFSET(drive!$A$2:$Y$402,TRUNC((ROW()-ROW($G$2))/COLUMNS(drive!$A$2:$Y$402)),MOD(ROW()-ROW($G$2),COLUMNS(drive!$A$2:$Y$402)),1,1)</f>
        <v>4</v>
      </c>
      <c r="H2433" s="5">
        <f ca="1">(VLOOKUP($B2433,weights!$A$2:$R$6,4))*VLOOKUP($B2433,weights!$A$2:$R$6,6)^C2433*(VLOOKUP($B2433,weights!$A$2:$R$6,15)*EXP(VLOOKUP($B2433,weights!$A$2:$R$6,11)*D2433)+VLOOKUP($B2433,weights!$A$2:$R$6,16)*EXP(VLOOKUP($B2433,weights!$A$2:$R$6,12)*E2433)+VLOOKUP($B2433,weights!$A$2:$R$6,17)*EXP(VLOOKUP($B2433,weights!$A$2:$R$6,13)*F2433)+VLOOKUP($B2433,weights!$A$2:$R$6,18)*EXP(VLOOKUP($B2433,weights!$A$2:$R$6,14)*G2433))</f>
        <v>12.181311403173179</v>
      </c>
    </row>
    <row r="2434" spans="1:8" ht="12.75" x14ac:dyDescent="0.2">
      <c r="A2434">
        <f t="shared" si="0"/>
        <v>98</v>
      </c>
      <c r="B2434" t="str">
        <f t="shared" ref="B2434:C2434" si="2408">B2409</f>
        <v>restaurant</v>
      </c>
      <c r="C2434">
        <f t="shared" si="2408"/>
        <v>7</v>
      </c>
      <c r="D2434">
        <f ca="1">OFFSET(walk!$A$2:$Y$402,TRUNC((ROW()-ROW($D$2))/COLUMNS(walk!$A$2:$Y$402)),MOD(ROW()-ROW($D$2),COLUMNS(walk!$A$2:$Y$402)),1,1)</f>
        <v>13</v>
      </c>
      <c r="E2434">
        <f ca="1">OFFSET(bike!$A$2:$Y$402,TRUNC((ROW()-ROW($E$2))/COLUMNS(bike!$A$2:$Y$402)),MOD(ROW()-ROW($E$2),COLUMNS(bike!$A$2:$Y$402)),1,1)</f>
        <v>4</v>
      </c>
      <c r="F2434">
        <f ca="1">OFFSET(transit!$A$2:$Y$402,TRUNC((ROW()-ROW($F$2))/COLUMNS(transit!$A$2:$Y$402)),MOD(ROW()-ROW($F$2),COLUMNS(transit!$A$2:$Y$402)),1,1)</f>
        <v>7</v>
      </c>
      <c r="G2434">
        <f ca="1">OFFSET(drive!$A$2:$Y$402,TRUNC((ROW()-ROW($G$2))/COLUMNS(drive!$A$2:$Y$402)),MOD(ROW()-ROW($G$2),COLUMNS(drive!$A$2:$Y$402)),1,1)</f>
        <v>4</v>
      </c>
      <c r="H2434" s="5">
        <f ca="1">(VLOOKUP($B2434,weights!$A$2:$R$6,4))*VLOOKUP($B2434,weights!$A$2:$R$6,6)^C2434*(VLOOKUP($B2434,weights!$A$2:$R$6,15)*EXP(VLOOKUP($B2434,weights!$A$2:$R$6,11)*D2434)+VLOOKUP($B2434,weights!$A$2:$R$6,16)*EXP(VLOOKUP($B2434,weights!$A$2:$R$6,12)*E2434)+VLOOKUP($B2434,weights!$A$2:$R$6,17)*EXP(VLOOKUP($B2434,weights!$A$2:$R$6,13)*F2434)+VLOOKUP($B2434,weights!$A$2:$R$6,18)*EXP(VLOOKUP($B2434,weights!$A$2:$R$6,14)*G2434))</f>
        <v>10.150234469497509</v>
      </c>
    </row>
    <row r="2435" spans="1:8" ht="12.75" x14ac:dyDescent="0.2">
      <c r="A2435">
        <f t="shared" si="0"/>
        <v>98</v>
      </c>
      <c r="B2435" t="str">
        <f t="shared" ref="B2435:C2435" si="2409">B2410</f>
        <v>restaurant</v>
      </c>
      <c r="C2435">
        <f t="shared" si="2409"/>
        <v>8</v>
      </c>
      <c r="D2435">
        <f ca="1">OFFSET(walk!$A$2:$Y$402,TRUNC((ROW()-ROW($D$2))/COLUMNS(walk!$A$2:$Y$402)),MOD(ROW()-ROW($D$2),COLUMNS(walk!$A$2:$Y$402)),1,1)</f>
        <v>13</v>
      </c>
      <c r="E2435">
        <f ca="1">OFFSET(bike!$A$2:$Y$402,TRUNC((ROW()-ROW($E$2))/COLUMNS(bike!$A$2:$Y$402)),MOD(ROW()-ROW($E$2),COLUMNS(bike!$A$2:$Y$402)),1,1)</f>
        <v>4</v>
      </c>
      <c r="F2435">
        <f ca="1">OFFSET(transit!$A$2:$Y$402,TRUNC((ROW()-ROW($F$2))/COLUMNS(transit!$A$2:$Y$402)),MOD(ROW()-ROW($F$2),COLUMNS(transit!$A$2:$Y$402)),1,1)</f>
        <v>13</v>
      </c>
      <c r="G2435">
        <f ca="1">OFFSET(drive!$A$2:$Y$402,TRUNC((ROW()-ROW($G$2))/COLUMNS(drive!$A$2:$Y$402)),MOD(ROW()-ROW($G$2),COLUMNS(drive!$A$2:$Y$402)),1,1)</f>
        <v>4</v>
      </c>
      <c r="H2435" s="5">
        <f ca="1">(VLOOKUP($B2435,weights!$A$2:$R$6,4))*VLOOKUP($B2435,weights!$A$2:$R$6,6)^C2435*(VLOOKUP($B2435,weights!$A$2:$R$6,15)*EXP(VLOOKUP($B2435,weights!$A$2:$R$6,11)*D2435)+VLOOKUP($B2435,weights!$A$2:$R$6,16)*EXP(VLOOKUP($B2435,weights!$A$2:$R$6,12)*E2435)+VLOOKUP($B2435,weights!$A$2:$R$6,17)*EXP(VLOOKUP($B2435,weights!$A$2:$R$6,13)*F2435)+VLOOKUP($B2435,weights!$A$2:$R$6,18)*EXP(VLOOKUP($B2435,weights!$A$2:$R$6,14)*G2435))</f>
        <v>7.6926147880054048</v>
      </c>
    </row>
    <row r="2436" spans="1:8" ht="12.75" x14ac:dyDescent="0.2">
      <c r="A2436">
        <f t="shared" si="0"/>
        <v>98</v>
      </c>
      <c r="B2436" t="str">
        <f t="shared" ref="B2436:C2436" si="2410">B2411</f>
        <v>restaurant</v>
      </c>
      <c r="C2436">
        <f t="shared" si="2410"/>
        <v>9</v>
      </c>
      <c r="D2436">
        <f ca="1">OFFSET(walk!$A$2:$Y$402,TRUNC((ROW()-ROW($D$2))/COLUMNS(walk!$A$2:$Y$402)),MOD(ROW()-ROW($D$2),COLUMNS(walk!$A$2:$Y$402)),1,1)</f>
        <v>17</v>
      </c>
      <c r="E2436">
        <f ca="1">OFFSET(bike!$A$2:$Y$402,TRUNC((ROW()-ROW($E$2))/COLUMNS(bike!$A$2:$Y$402)),MOD(ROW()-ROW($E$2),COLUMNS(bike!$A$2:$Y$402)),1,1)</f>
        <v>5</v>
      </c>
      <c r="F2436">
        <f ca="1">OFFSET(transit!$A$2:$Y$402,TRUNC((ROW()-ROW($F$2))/COLUMNS(transit!$A$2:$Y$402)),MOD(ROW()-ROW($F$2),COLUMNS(transit!$A$2:$Y$402)),1,1)</f>
        <v>13</v>
      </c>
      <c r="G2436">
        <f ca="1">OFFSET(drive!$A$2:$Y$402,TRUNC((ROW()-ROW($G$2))/COLUMNS(drive!$A$2:$Y$402)),MOD(ROW()-ROW($G$2),COLUMNS(drive!$A$2:$Y$402)),1,1)</f>
        <v>4</v>
      </c>
      <c r="H2436" s="5">
        <f ca="1">(VLOOKUP($B2436,weights!$A$2:$R$6,4))*VLOOKUP($B2436,weights!$A$2:$R$6,6)^C2436*(VLOOKUP($B2436,weights!$A$2:$R$6,15)*EXP(VLOOKUP($B2436,weights!$A$2:$R$6,11)*D2436)+VLOOKUP($B2436,weights!$A$2:$R$6,16)*EXP(VLOOKUP($B2436,weights!$A$2:$R$6,12)*E2436)+VLOOKUP($B2436,weights!$A$2:$R$6,17)*EXP(VLOOKUP($B2436,weights!$A$2:$R$6,13)*F2436)+VLOOKUP($B2436,weights!$A$2:$R$6,18)*EXP(VLOOKUP($B2436,weights!$A$2:$R$6,14)*G2436))</f>
        <v>6.1701877825815385</v>
      </c>
    </row>
    <row r="2437" spans="1:8" ht="12.75" x14ac:dyDescent="0.2">
      <c r="A2437">
        <f t="shared" si="0"/>
        <v>98</v>
      </c>
      <c r="B2437" t="str">
        <f t="shared" ref="B2437:C2437" si="2411">B2412</f>
        <v>supermarket</v>
      </c>
      <c r="C2437">
        <f t="shared" si="2411"/>
        <v>0</v>
      </c>
      <c r="D2437">
        <f ca="1">OFFSET(walk!$A$2:$Y$402,TRUNC((ROW()-ROW($D$2))/COLUMNS(walk!$A$2:$Y$402)),MOD(ROW()-ROW($D$2),COLUMNS(walk!$A$2:$Y$402)),1,1)</f>
        <v>37</v>
      </c>
      <c r="E2437">
        <f ca="1">OFFSET(bike!$A$2:$Y$402,TRUNC((ROW()-ROW($E$2))/COLUMNS(bike!$A$2:$Y$402)),MOD(ROW()-ROW($E$2),COLUMNS(bike!$A$2:$Y$402)),1,1)</f>
        <v>14</v>
      </c>
      <c r="F2437">
        <f ca="1">OFFSET(transit!$A$2:$Y$402,TRUNC((ROW()-ROW($F$2))/COLUMNS(transit!$A$2:$Y$402)),MOD(ROW()-ROW($F$2),COLUMNS(transit!$A$2:$Y$402)),1,1)</f>
        <v>18</v>
      </c>
      <c r="G2437">
        <f ca="1">OFFSET(drive!$A$2:$Y$402,TRUNC((ROW()-ROW($G$2))/COLUMNS(drive!$A$2:$Y$402)),MOD(ROW()-ROW($G$2),COLUMNS(drive!$A$2:$Y$402)),1,1)</f>
        <v>10</v>
      </c>
      <c r="H2437" s="5">
        <f ca="1">(VLOOKUP($B2437,weights!$A$2:$R$6,4))*VLOOKUP($B2437,weights!$A$2:$R$6,6)^C2437*(VLOOKUP($B2437,weights!$A$2:$R$6,15)*EXP(VLOOKUP($B2437,weights!$A$2:$R$6,11)*D2437)+VLOOKUP($B2437,weights!$A$2:$R$6,16)*EXP(VLOOKUP($B2437,weights!$A$2:$R$6,12)*E2437)+VLOOKUP($B2437,weights!$A$2:$R$6,17)*EXP(VLOOKUP($B2437,weights!$A$2:$R$6,13)*F2437)+VLOOKUP($B2437,weights!$A$2:$R$6,18)*EXP(VLOOKUP($B2437,weights!$A$2:$R$6,14)*G2437))</f>
        <v>2.6818777094638953</v>
      </c>
    </row>
    <row r="2438" spans="1:8" ht="12.75" x14ac:dyDescent="0.2">
      <c r="A2438">
        <f t="shared" si="0"/>
        <v>98</v>
      </c>
      <c r="B2438" t="str">
        <f t="shared" ref="B2438:C2438" si="2412">B2413</f>
        <v>supermarket</v>
      </c>
      <c r="C2438">
        <f t="shared" si="2412"/>
        <v>1</v>
      </c>
      <c r="D2438">
        <f ca="1">OFFSET(walk!$A$2:$Y$402,TRUNC((ROW()-ROW($D$2))/COLUMNS(walk!$A$2:$Y$402)),MOD(ROW()-ROW($D$2),COLUMNS(walk!$A$2:$Y$402)),1,1)</f>
        <v>51</v>
      </c>
      <c r="E2438">
        <f ca="1">OFFSET(bike!$A$2:$Y$402,TRUNC((ROW()-ROW($E$2))/COLUMNS(bike!$A$2:$Y$402)),MOD(ROW()-ROW($E$2),COLUMNS(bike!$A$2:$Y$402)),1,1)</f>
        <v>15</v>
      </c>
      <c r="F2438">
        <f ca="1">OFFSET(transit!$A$2:$Y$402,TRUNC((ROW()-ROW($F$2))/COLUMNS(transit!$A$2:$Y$402)),MOD(ROW()-ROW($F$2),COLUMNS(transit!$A$2:$Y$402)),1,1)</f>
        <v>22</v>
      </c>
      <c r="G2438">
        <f ca="1">OFFSET(drive!$A$2:$Y$402,TRUNC((ROW()-ROW($G$2))/COLUMNS(drive!$A$2:$Y$402)),MOD(ROW()-ROW($G$2),COLUMNS(drive!$A$2:$Y$402)),1,1)</f>
        <v>10</v>
      </c>
      <c r="H2438" s="5">
        <f ca="1">(VLOOKUP($B2438,weights!$A$2:$R$6,4))*VLOOKUP($B2438,weights!$A$2:$R$6,6)^C2438*(VLOOKUP($B2438,weights!$A$2:$R$6,15)*EXP(VLOOKUP($B2438,weights!$A$2:$R$6,11)*D2438)+VLOOKUP($B2438,weights!$A$2:$R$6,16)*EXP(VLOOKUP($B2438,weights!$A$2:$R$6,12)*E2438)+VLOOKUP($B2438,weights!$A$2:$R$6,17)*EXP(VLOOKUP($B2438,weights!$A$2:$R$6,13)*F2438)+VLOOKUP($B2438,weights!$A$2:$R$6,18)*EXP(VLOOKUP($B2438,weights!$A$2:$R$6,14)*G2438))</f>
        <v>1.4210457524345352</v>
      </c>
    </row>
    <row r="2439" spans="1:8" ht="12.75" x14ac:dyDescent="0.2">
      <c r="A2439">
        <f t="shared" si="0"/>
        <v>98</v>
      </c>
      <c r="B2439" t="str">
        <f t="shared" ref="B2439:C2439" si="2413">B2414</f>
        <v>supermarket</v>
      </c>
      <c r="C2439">
        <f t="shared" si="2413"/>
        <v>2</v>
      </c>
      <c r="D2439">
        <f ca="1">OFFSET(walk!$A$2:$Y$402,TRUNC((ROW()-ROW($D$2))/COLUMNS(walk!$A$2:$Y$402)),MOD(ROW()-ROW($D$2),COLUMNS(walk!$A$2:$Y$402)),1,1)</f>
        <v>56</v>
      </c>
      <c r="E2439">
        <f ca="1">OFFSET(bike!$A$2:$Y$402,TRUNC((ROW()-ROW($E$2))/COLUMNS(bike!$A$2:$Y$402)),MOD(ROW()-ROW($E$2),COLUMNS(bike!$A$2:$Y$402)),1,1)</f>
        <v>16</v>
      </c>
      <c r="F2439">
        <f ca="1">OFFSET(transit!$A$2:$Y$402,TRUNC((ROW()-ROW($F$2))/COLUMNS(transit!$A$2:$Y$402)),MOD(ROW()-ROW($F$2),COLUMNS(transit!$A$2:$Y$402)),1,1)</f>
        <v>28</v>
      </c>
      <c r="G2439">
        <f ca="1">OFFSET(drive!$A$2:$Y$402,TRUNC((ROW()-ROW($G$2))/COLUMNS(drive!$A$2:$Y$402)),MOD(ROW()-ROW($G$2),COLUMNS(drive!$A$2:$Y$402)),1,1)</f>
        <v>12</v>
      </c>
      <c r="H2439" s="5">
        <f ca="1">(VLOOKUP($B2439,weights!$A$2:$R$6,4))*VLOOKUP($B2439,weights!$A$2:$R$6,6)^C2439*(VLOOKUP($B2439,weights!$A$2:$R$6,15)*EXP(VLOOKUP($B2439,weights!$A$2:$R$6,11)*D2439)+VLOOKUP($B2439,weights!$A$2:$R$6,16)*EXP(VLOOKUP($B2439,weights!$A$2:$R$6,12)*E2439)+VLOOKUP($B2439,weights!$A$2:$R$6,17)*EXP(VLOOKUP($B2439,weights!$A$2:$R$6,13)*F2439)+VLOOKUP($B2439,weights!$A$2:$R$6,18)*EXP(VLOOKUP($B2439,weights!$A$2:$R$6,14)*G2439))</f>
        <v>0.53223298588158185</v>
      </c>
    </row>
    <row r="2440" spans="1:8" ht="12.75" x14ac:dyDescent="0.2">
      <c r="A2440">
        <f t="shared" si="0"/>
        <v>98</v>
      </c>
      <c r="B2440" t="str">
        <f t="shared" ref="B2440:C2440" si="2414">B2415</f>
        <v>supermarket</v>
      </c>
      <c r="C2440">
        <f t="shared" si="2414"/>
        <v>3</v>
      </c>
      <c r="D2440">
        <f ca="1">OFFSET(walk!$A$2:$Y$402,TRUNC((ROW()-ROW($D$2))/COLUMNS(walk!$A$2:$Y$402)),MOD(ROW()-ROW($D$2),COLUMNS(walk!$A$2:$Y$402)),1,1)</f>
        <v>64</v>
      </c>
      <c r="E2440">
        <f ca="1">OFFSET(bike!$A$2:$Y$402,TRUNC((ROW()-ROW($E$2))/COLUMNS(bike!$A$2:$Y$402)),MOD(ROW()-ROW($E$2),COLUMNS(bike!$A$2:$Y$402)),1,1)</f>
        <v>19</v>
      </c>
      <c r="F2440">
        <f ca="1">OFFSET(transit!$A$2:$Y$402,TRUNC((ROW()-ROW($F$2))/COLUMNS(transit!$A$2:$Y$402)),MOD(ROW()-ROW($F$2),COLUMNS(transit!$A$2:$Y$402)),1,1)</f>
        <v>35</v>
      </c>
      <c r="G2440">
        <f ca="1">OFFSET(drive!$A$2:$Y$402,TRUNC((ROW()-ROW($G$2))/COLUMNS(drive!$A$2:$Y$402)),MOD(ROW()-ROW($G$2),COLUMNS(drive!$A$2:$Y$402)),1,1)</f>
        <v>14</v>
      </c>
      <c r="H2440" s="5">
        <f ca="1">(VLOOKUP($B2440,weights!$A$2:$R$6,4))*VLOOKUP($B2440,weights!$A$2:$R$6,6)^C2440*(VLOOKUP($B2440,weights!$A$2:$R$6,15)*EXP(VLOOKUP($B2440,weights!$A$2:$R$6,11)*D2440)+VLOOKUP($B2440,weights!$A$2:$R$6,16)*EXP(VLOOKUP($B2440,weights!$A$2:$R$6,12)*E2440)+VLOOKUP($B2440,weights!$A$2:$R$6,17)*EXP(VLOOKUP($B2440,weights!$A$2:$R$6,13)*F2440)+VLOOKUP($B2440,weights!$A$2:$R$6,18)*EXP(VLOOKUP($B2440,weights!$A$2:$R$6,14)*G2440))</f>
        <v>0.19501836597143116</v>
      </c>
    </row>
    <row r="2441" spans="1:8" ht="12.75" x14ac:dyDescent="0.2">
      <c r="A2441">
        <f t="shared" si="0"/>
        <v>98</v>
      </c>
      <c r="B2441" t="str">
        <f t="shared" ref="B2441:C2441" si="2415">B2416</f>
        <v>supermarket</v>
      </c>
      <c r="C2441">
        <f t="shared" si="2415"/>
        <v>4</v>
      </c>
      <c r="D2441">
        <f ca="1">OFFSET(walk!$A$2:$Y$402,TRUNC((ROW()-ROW($D$2))/COLUMNS(walk!$A$2:$Y$402)),MOD(ROW()-ROW($D$2),COLUMNS(walk!$A$2:$Y$402)),1,1)</f>
        <v>80</v>
      </c>
      <c r="E2441">
        <f ca="1">OFFSET(bike!$A$2:$Y$402,TRUNC((ROW()-ROW($E$2))/COLUMNS(bike!$A$2:$Y$402)),MOD(ROW()-ROW($E$2),COLUMNS(bike!$A$2:$Y$402)),1,1)</f>
        <v>23</v>
      </c>
      <c r="F2441">
        <f ca="1">OFFSET(transit!$A$2:$Y$402,TRUNC((ROW()-ROW($F$2))/COLUMNS(transit!$A$2:$Y$402)),MOD(ROW()-ROW($F$2),COLUMNS(transit!$A$2:$Y$402)),1,1)</f>
        <v>36</v>
      </c>
      <c r="G2441">
        <f ca="1">OFFSET(drive!$A$2:$Y$402,TRUNC((ROW()-ROW($G$2))/COLUMNS(drive!$A$2:$Y$402)),MOD(ROW()-ROW($G$2),COLUMNS(drive!$A$2:$Y$402)),1,1)</f>
        <v>15</v>
      </c>
      <c r="H2441" s="5">
        <f ca="1">(VLOOKUP($B2441,weights!$A$2:$R$6,4))*VLOOKUP($B2441,weights!$A$2:$R$6,6)^C2441*(VLOOKUP($B2441,weights!$A$2:$R$6,15)*EXP(VLOOKUP($B2441,weights!$A$2:$R$6,11)*D2441)+VLOOKUP($B2441,weights!$A$2:$R$6,16)*EXP(VLOOKUP($B2441,weights!$A$2:$R$6,12)*E2441)+VLOOKUP($B2441,weights!$A$2:$R$6,17)*EXP(VLOOKUP($B2441,weights!$A$2:$R$6,13)*F2441)+VLOOKUP($B2441,weights!$A$2:$R$6,18)*EXP(VLOOKUP($B2441,weights!$A$2:$R$6,14)*G2441))</f>
        <v>9.0756621444760099E-2</v>
      </c>
    </row>
    <row r="2442" spans="1:8" ht="12.75" x14ac:dyDescent="0.2">
      <c r="A2442">
        <f t="shared" si="0"/>
        <v>98</v>
      </c>
      <c r="B2442" t="str">
        <f t="shared" ref="B2442:C2442" si="2416">B2417</f>
        <v>store</v>
      </c>
      <c r="C2442">
        <f t="shared" si="2416"/>
        <v>0</v>
      </c>
      <c r="D2442">
        <f ca="1">OFFSET(walk!$A$2:$Y$402,TRUNC((ROW()-ROW($D$2))/COLUMNS(walk!$A$2:$Y$402)),MOD(ROW()-ROW($D$2),COLUMNS(walk!$A$2:$Y$402)),1,1)</f>
        <v>1</v>
      </c>
      <c r="E2442">
        <f ca="1">OFFSET(bike!$A$2:$Y$402,TRUNC((ROW()-ROW($E$2))/COLUMNS(bike!$A$2:$Y$402)),MOD(ROW()-ROW($E$2),COLUMNS(bike!$A$2:$Y$402)),1,1)</f>
        <v>0</v>
      </c>
      <c r="F2442">
        <f ca="1">OFFSET(transit!$A$2:$Y$402,TRUNC((ROW()-ROW($F$2))/COLUMNS(transit!$A$2:$Y$402)),MOD(ROW()-ROW($F$2),COLUMNS(transit!$A$2:$Y$402)),1,1)</f>
        <v>1</v>
      </c>
      <c r="G2442">
        <f ca="1">OFFSET(drive!$A$2:$Y$402,TRUNC((ROW()-ROW($G$2))/COLUMNS(drive!$A$2:$Y$402)),MOD(ROW()-ROW($G$2),COLUMNS(drive!$A$2:$Y$402)),1,1)</f>
        <v>0</v>
      </c>
      <c r="H2442" s="5">
        <f ca="1">(VLOOKUP($B2442,weights!$A$2:$R$6,4))*VLOOKUP($B2442,weights!$A$2:$R$6,6)^C2442*(VLOOKUP($B2442,weights!$A$2:$R$6,15)*EXP(VLOOKUP($B2442,weights!$A$2:$R$6,11)*D2442)+VLOOKUP($B2442,weights!$A$2:$R$6,16)*EXP(VLOOKUP($B2442,weights!$A$2:$R$6,12)*E2442)+VLOOKUP($B2442,weights!$A$2:$R$6,17)*EXP(VLOOKUP($B2442,weights!$A$2:$R$6,13)*F2442)+VLOOKUP($B2442,weights!$A$2:$R$6,18)*EXP(VLOOKUP($B2442,weights!$A$2:$R$6,14)*G2442))</f>
        <v>40.233936099961419</v>
      </c>
    </row>
    <row r="2443" spans="1:8" ht="12.75" x14ac:dyDescent="0.2">
      <c r="A2443">
        <f t="shared" si="0"/>
        <v>98</v>
      </c>
      <c r="B2443" t="str">
        <f t="shared" ref="B2443:C2443" si="2417">B2418</f>
        <v>store</v>
      </c>
      <c r="C2443">
        <f t="shared" si="2417"/>
        <v>1</v>
      </c>
      <c r="D2443">
        <f ca="1">OFFSET(walk!$A$2:$Y$402,TRUNC((ROW()-ROW($D$2))/COLUMNS(walk!$A$2:$Y$402)),MOD(ROW()-ROW($D$2),COLUMNS(walk!$A$2:$Y$402)),1,1)</f>
        <v>7</v>
      </c>
      <c r="E2443">
        <f ca="1">OFFSET(bike!$A$2:$Y$402,TRUNC((ROW()-ROW($E$2))/COLUMNS(bike!$A$2:$Y$402)),MOD(ROW()-ROW($E$2),COLUMNS(bike!$A$2:$Y$402)),1,1)</f>
        <v>2</v>
      </c>
      <c r="F2443">
        <f ca="1">OFFSET(transit!$A$2:$Y$402,TRUNC((ROW()-ROW($F$2))/COLUMNS(transit!$A$2:$Y$402)),MOD(ROW()-ROW($F$2),COLUMNS(transit!$A$2:$Y$402)),1,1)</f>
        <v>5</v>
      </c>
      <c r="G2443">
        <f ca="1">OFFSET(drive!$A$2:$Y$402,TRUNC((ROW()-ROW($G$2))/COLUMNS(drive!$A$2:$Y$402)),MOD(ROW()-ROW($G$2),COLUMNS(drive!$A$2:$Y$402)),1,1)</f>
        <v>1</v>
      </c>
      <c r="H2443" s="5">
        <f ca="1">(VLOOKUP($B2443,weights!$A$2:$R$6,4))*VLOOKUP($B2443,weights!$A$2:$R$6,6)^C2443*(VLOOKUP($B2443,weights!$A$2:$R$6,15)*EXP(VLOOKUP($B2443,weights!$A$2:$R$6,11)*D2443)+VLOOKUP($B2443,weights!$A$2:$R$6,16)*EXP(VLOOKUP($B2443,weights!$A$2:$R$6,12)*E2443)+VLOOKUP($B2443,weights!$A$2:$R$6,17)*EXP(VLOOKUP($B2443,weights!$A$2:$R$6,13)*F2443)+VLOOKUP($B2443,weights!$A$2:$R$6,18)*EXP(VLOOKUP($B2443,weights!$A$2:$R$6,14)*G2443))</f>
        <v>11.323587403961142</v>
      </c>
    </row>
    <row r="2444" spans="1:8" ht="12.75" x14ac:dyDescent="0.2">
      <c r="A2444">
        <f t="shared" si="0"/>
        <v>98</v>
      </c>
      <c r="B2444" t="str">
        <f t="shared" ref="B2444:C2444" si="2418">B2419</f>
        <v>store</v>
      </c>
      <c r="C2444">
        <f t="shared" si="2418"/>
        <v>2</v>
      </c>
      <c r="D2444">
        <f ca="1">OFFSET(walk!$A$2:$Y$402,TRUNC((ROW()-ROW($D$2))/COLUMNS(walk!$A$2:$Y$402)),MOD(ROW()-ROW($D$2),COLUMNS(walk!$A$2:$Y$402)),1,1)</f>
        <v>9</v>
      </c>
      <c r="E2444">
        <f ca="1">OFFSET(bike!$A$2:$Y$402,TRUNC((ROW()-ROW($E$2))/COLUMNS(bike!$A$2:$Y$402)),MOD(ROW()-ROW($E$2),COLUMNS(bike!$A$2:$Y$402)),1,1)</f>
        <v>3</v>
      </c>
      <c r="F2444">
        <f ca="1">OFFSET(transit!$A$2:$Y$402,TRUNC((ROW()-ROW($F$2))/COLUMNS(transit!$A$2:$Y$402)),MOD(ROW()-ROW($F$2),COLUMNS(transit!$A$2:$Y$402)),1,1)</f>
        <v>7</v>
      </c>
      <c r="G2444">
        <f ca="1">OFFSET(drive!$A$2:$Y$402,TRUNC((ROW()-ROW($G$2))/COLUMNS(drive!$A$2:$Y$402)),MOD(ROW()-ROW($G$2),COLUMNS(drive!$A$2:$Y$402)),1,1)</f>
        <v>2</v>
      </c>
      <c r="H2444" s="5">
        <f ca="1">(VLOOKUP($B2444,weights!$A$2:$R$6,4))*VLOOKUP($B2444,weights!$A$2:$R$6,6)^C2444*(VLOOKUP($B2444,weights!$A$2:$R$6,15)*EXP(VLOOKUP($B2444,weights!$A$2:$R$6,11)*D2444)+VLOOKUP($B2444,weights!$A$2:$R$6,16)*EXP(VLOOKUP($B2444,weights!$A$2:$R$6,12)*E2444)+VLOOKUP($B2444,weights!$A$2:$R$6,17)*EXP(VLOOKUP($B2444,weights!$A$2:$R$6,13)*F2444)+VLOOKUP($B2444,weights!$A$2:$R$6,18)*EXP(VLOOKUP($B2444,weights!$A$2:$R$6,14)*G2444))</f>
        <v>5.1252594818091577</v>
      </c>
    </row>
    <row r="2445" spans="1:8" ht="12.75" x14ac:dyDescent="0.2">
      <c r="A2445">
        <f t="shared" si="0"/>
        <v>98</v>
      </c>
      <c r="B2445" t="str">
        <f t="shared" ref="B2445:C2445" si="2419">B2420</f>
        <v>store</v>
      </c>
      <c r="C2445">
        <f t="shared" si="2419"/>
        <v>3</v>
      </c>
      <c r="D2445">
        <f ca="1">OFFSET(walk!$A$2:$Y$402,TRUNC((ROW()-ROW($D$2))/COLUMNS(walk!$A$2:$Y$402)),MOD(ROW()-ROW($D$2),COLUMNS(walk!$A$2:$Y$402)),1,1)</f>
        <v>10</v>
      </c>
      <c r="E2445">
        <f ca="1">OFFSET(bike!$A$2:$Y$402,TRUNC((ROW()-ROW($E$2))/COLUMNS(bike!$A$2:$Y$402)),MOD(ROW()-ROW($E$2),COLUMNS(bike!$A$2:$Y$402)),1,1)</f>
        <v>3</v>
      </c>
      <c r="F2445">
        <f ca="1">OFFSET(transit!$A$2:$Y$402,TRUNC((ROW()-ROW($F$2))/COLUMNS(transit!$A$2:$Y$402)),MOD(ROW()-ROW($F$2),COLUMNS(transit!$A$2:$Y$402)),1,1)</f>
        <v>7</v>
      </c>
      <c r="G2445">
        <f ca="1">OFFSET(drive!$A$2:$Y$402,TRUNC((ROW()-ROW($G$2))/COLUMNS(drive!$A$2:$Y$402)),MOD(ROW()-ROW($G$2),COLUMNS(drive!$A$2:$Y$402)),1,1)</f>
        <v>2</v>
      </c>
      <c r="H2445" s="5">
        <f ca="1">(VLOOKUP($B2445,weights!$A$2:$R$6,4))*VLOOKUP($B2445,weights!$A$2:$R$6,6)^C2445*(VLOOKUP($B2445,weights!$A$2:$R$6,15)*EXP(VLOOKUP($B2445,weights!$A$2:$R$6,11)*D2445)+VLOOKUP($B2445,weights!$A$2:$R$6,16)*EXP(VLOOKUP($B2445,weights!$A$2:$R$6,12)*E2445)+VLOOKUP($B2445,weights!$A$2:$R$6,17)*EXP(VLOOKUP($B2445,weights!$A$2:$R$6,13)*F2445)+VLOOKUP($B2445,weights!$A$2:$R$6,18)*EXP(VLOOKUP($B2445,weights!$A$2:$R$6,14)*G2445))</f>
        <v>3.4128434393442926</v>
      </c>
    </row>
    <row r="2446" spans="1:8" ht="12.75" x14ac:dyDescent="0.2">
      <c r="A2446">
        <f t="shared" si="0"/>
        <v>98</v>
      </c>
      <c r="B2446" t="str">
        <f t="shared" ref="B2446:C2446" si="2420">B2421</f>
        <v>store</v>
      </c>
      <c r="C2446">
        <f t="shared" si="2420"/>
        <v>4</v>
      </c>
      <c r="D2446">
        <f ca="1">OFFSET(walk!$A$2:$Y$402,TRUNC((ROW()-ROW($D$2))/COLUMNS(walk!$A$2:$Y$402)),MOD(ROW()-ROW($D$2),COLUMNS(walk!$A$2:$Y$402)),1,1)</f>
        <v>11</v>
      </c>
      <c r="E2446">
        <f ca="1">OFFSET(bike!$A$2:$Y$402,TRUNC((ROW()-ROW($E$2))/COLUMNS(bike!$A$2:$Y$402)),MOD(ROW()-ROW($E$2),COLUMNS(bike!$A$2:$Y$402)),1,1)</f>
        <v>5</v>
      </c>
      <c r="F2446">
        <f ca="1">OFFSET(transit!$A$2:$Y$402,TRUNC((ROW()-ROW($F$2))/COLUMNS(transit!$A$2:$Y$402)),MOD(ROW()-ROW($F$2),COLUMNS(transit!$A$2:$Y$402)),1,1)</f>
        <v>10</v>
      </c>
      <c r="G2446">
        <f ca="1">OFFSET(drive!$A$2:$Y$402,TRUNC((ROW()-ROW($G$2))/COLUMNS(drive!$A$2:$Y$402)),MOD(ROW()-ROW($G$2),COLUMNS(drive!$A$2:$Y$402)),1,1)</f>
        <v>3</v>
      </c>
      <c r="H2446" s="5">
        <f ca="1">(VLOOKUP($B2446,weights!$A$2:$R$6,4))*VLOOKUP($B2446,weights!$A$2:$R$6,6)^C2446*(VLOOKUP($B2446,weights!$A$2:$R$6,15)*EXP(VLOOKUP($B2446,weights!$A$2:$R$6,11)*D2446)+VLOOKUP($B2446,weights!$A$2:$R$6,16)*EXP(VLOOKUP($B2446,weights!$A$2:$R$6,12)*E2446)+VLOOKUP($B2446,weights!$A$2:$R$6,17)*EXP(VLOOKUP($B2446,weights!$A$2:$R$6,13)*F2446)+VLOOKUP($B2446,weights!$A$2:$R$6,18)*EXP(VLOOKUP($B2446,weights!$A$2:$R$6,14)*G2446))</f>
        <v>1.359864765566174</v>
      </c>
    </row>
    <row r="2447" spans="1:8" ht="12.75" x14ac:dyDescent="0.2">
      <c r="A2447">
        <f t="shared" si="0"/>
        <v>98</v>
      </c>
      <c r="B2447" t="str">
        <f t="shared" ref="B2447:C2447" si="2421">B2422</f>
        <v>pharmacy</v>
      </c>
      <c r="C2447">
        <f t="shared" si="2421"/>
        <v>0</v>
      </c>
      <c r="D2447">
        <f ca="1">OFFSET(walk!$A$2:$Y$402,TRUNC((ROW()-ROW($D$2))/COLUMNS(walk!$A$2:$Y$402)),MOD(ROW()-ROW($D$2),COLUMNS(walk!$A$2:$Y$402)),1,1)</f>
        <v>14</v>
      </c>
      <c r="E2447">
        <f ca="1">OFFSET(bike!$A$2:$Y$402,TRUNC((ROW()-ROW($E$2))/COLUMNS(bike!$A$2:$Y$402)),MOD(ROW()-ROW($E$2),COLUMNS(bike!$A$2:$Y$402)),1,1)</f>
        <v>4</v>
      </c>
      <c r="F2447">
        <f ca="1">OFFSET(transit!$A$2:$Y$402,TRUNC((ROW()-ROW($F$2))/COLUMNS(transit!$A$2:$Y$402)),MOD(ROW()-ROW($F$2),COLUMNS(transit!$A$2:$Y$402)),1,1)</f>
        <v>10</v>
      </c>
      <c r="G2447">
        <f ca="1">OFFSET(drive!$A$2:$Y$402,TRUNC((ROW()-ROW($G$2))/COLUMNS(drive!$A$2:$Y$402)),MOD(ROW()-ROW($G$2),COLUMNS(drive!$A$2:$Y$402)),1,1)</f>
        <v>3</v>
      </c>
      <c r="H2447" s="5">
        <f ca="1">(VLOOKUP($B2447,weights!$A$2:$R$6,4))*VLOOKUP($B2447,weights!$A$2:$R$6,6)^C2447*(VLOOKUP($B2447,weights!$A$2:$R$6,15)*EXP(VLOOKUP($B2447,weights!$A$2:$R$6,11)*D2447)+VLOOKUP($B2447,weights!$A$2:$R$6,16)*EXP(VLOOKUP($B2447,weights!$A$2:$R$6,12)*E2447)+VLOOKUP($B2447,weights!$A$2:$R$6,17)*EXP(VLOOKUP($B2447,weights!$A$2:$R$6,13)*F2447)+VLOOKUP($B2447,weights!$A$2:$R$6,18)*EXP(VLOOKUP($B2447,weights!$A$2:$R$6,14)*G2447))</f>
        <v>5.3172332834029135</v>
      </c>
    </row>
    <row r="2448" spans="1:8" ht="12.75" x14ac:dyDescent="0.2">
      <c r="A2448">
        <f t="shared" si="0"/>
        <v>98</v>
      </c>
      <c r="B2448" t="str">
        <f t="shared" ref="B2448:C2448" si="2422">B2423</f>
        <v>pharmacy</v>
      </c>
      <c r="C2448">
        <f t="shared" si="2422"/>
        <v>1</v>
      </c>
      <c r="D2448">
        <f ca="1">OFFSET(walk!$A$2:$Y$402,TRUNC((ROW()-ROW($D$2))/COLUMNS(walk!$A$2:$Y$402)),MOD(ROW()-ROW($D$2),COLUMNS(walk!$A$2:$Y$402)),1,1)</f>
        <v>14</v>
      </c>
      <c r="E2448">
        <f ca="1">OFFSET(bike!$A$2:$Y$402,TRUNC((ROW()-ROW($E$2))/COLUMNS(bike!$A$2:$Y$402)),MOD(ROW()-ROW($E$2),COLUMNS(bike!$A$2:$Y$402)),1,1)</f>
        <v>4</v>
      </c>
      <c r="F2448">
        <f ca="1">OFFSET(transit!$A$2:$Y$402,TRUNC((ROW()-ROW($F$2))/COLUMNS(transit!$A$2:$Y$402)),MOD(ROW()-ROW($F$2),COLUMNS(transit!$A$2:$Y$402)),1,1)</f>
        <v>10</v>
      </c>
      <c r="G2448">
        <f ca="1">OFFSET(drive!$A$2:$Y$402,TRUNC((ROW()-ROW($G$2))/COLUMNS(drive!$A$2:$Y$402)),MOD(ROW()-ROW($G$2),COLUMNS(drive!$A$2:$Y$402)),1,1)</f>
        <v>3</v>
      </c>
      <c r="H2448" s="5">
        <f ca="1">(VLOOKUP($B2448,weights!$A$2:$R$6,4))*VLOOKUP($B2448,weights!$A$2:$R$6,6)^C2448*(VLOOKUP($B2448,weights!$A$2:$R$6,15)*EXP(VLOOKUP($B2448,weights!$A$2:$R$6,11)*D2448)+VLOOKUP($B2448,weights!$A$2:$R$6,16)*EXP(VLOOKUP($B2448,weights!$A$2:$R$6,12)*E2448)+VLOOKUP($B2448,weights!$A$2:$R$6,17)*EXP(VLOOKUP($B2448,weights!$A$2:$R$6,13)*F2448)+VLOOKUP($B2448,weights!$A$2:$R$6,18)*EXP(VLOOKUP($B2448,weights!$A$2:$R$6,14)*G2448))</f>
        <v>2.5601493586754764</v>
      </c>
    </row>
    <row r="2449" spans="1:8" ht="12.75" x14ac:dyDescent="0.2">
      <c r="A2449">
        <f t="shared" si="0"/>
        <v>98</v>
      </c>
      <c r="B2449" t="str">
        <f t="shared" ref="B2449:C2449" si="2423">B2424</f>
        <v>pharmacy</v>
      </c>
      <c r="C2449">
        <f t="shared" si="2423"/>
        <v>2</v>
      </c>
      <c r="D2449">
        <f ca="1">OFFSET(walk!$A$2:$Y$402,TRUNC((ROW()-ROW($D$2))/COLUMNS(walk!$A$2:$Y$402)),MOD(ROW()-ROW($D$2),COLUMNS(walk!$A$2:$Y$402)),1,1)</f>
        <v>15</v>
      </c>
      <c r="E2449">
        <f ca="1">OFFSET(bike!$A$2:$Y$402,TRUNC((ROW()-ROW($E$2))/COLUMNS(bike!$A$2:$Y$402)),MOD(ROW()-ROW($E$2),COLUMNS(bike!$A$2:$Y$402)),1,1)</f>
        <v>4</v>
      </c>
      <c r="F2449">
        <f ca="1">OFFSET(transit!$A$2:$Y$402,TRUNC((ROW()-ROW($F$2))/COLUMNS(transit!$A$2:$Y$402)),MOD(ROW()-ROW($F$2),COLUMNS(transit!$A$2:$Y$402)),1,1)</f>
        <v>15</v>
      </c>
      <c r="G2449">
        <f ca="1">OFFSET(drive!$A$2:$Y$402,TRUNC((ROW()-ROW($G$2))/COLUMNS(drive!$A$2:$Y$402)),MOD(ROW()-ROW($G$2),COLUMNS(drive!$A$2:$Y$402)),1,1)</f>
        <v>3</v>
      </c>
      <c r="H2449" s="5">
        <f ca="1">(VLOOKUP($B2449,weights!$A$2:$R$6,4))*VLOOKUP($B2449,weights!$A$2:$R$6,6)^C2449*(VLOOKUP($B2449,weights!$A$2:$R$6,15)*EXP(VLOOKUP($B2449,weights!$A$2:$R$6,11)*D2449)+VLOOKUP($B2449,weights!$A$2:$R$6,16)*EXP(VLOOKUP($B2449,weights!$A$2:$R$6,12)*E2449)+VLOOKUP($B2449,weights!$A$2:$R$6,17)*EXP(VLOOKUP($B2449,weights!$A$2:$R$6,13)*F2449)+VLOOKUP($B2449,weights!$A$2:$R$6,18)*EXP(VLOOKUP($B2449,weights!$A$2:$R$6,14)*G2449))</f>
        <v>1.1414435577420159</v>
      </c>
    </row>
    <row r="2450" spans="1:8" ht="12.75" x14ac:dyDescent="0.2">
      <c r="A2450">
        <f t="shared" si="0"/>
        <v>98</v>
      </c>
      <c r="B2450" t="str">
        <f t="shared" ref="B2450:C2450" si="2424">B2425</f>
        <v>bank</v>
      </c>
      <c r="C2450">
        <f t="shared" si="2424"/>
        <v>0</v>
      </c>
      <c r="D2450">
        <f ca="1">OFFSET(walk!$A$2:$Y$402,TRUNC((ROW()-ROW($D$2))/COLUMNS(walk!$A$2:$Y$402)),MOD(ROW()-ROW($D$2),COLUMNS(walk!$A$2:$Y$402)),1,1)</f>
        <v>26</v>
      </c>
      <c r="E2450">
        <f ca="1">OFFSET(bike!$A$2:$Y$402,TRUNC((ROW()-ROW($E$2))/COLUMNS(bike!$A$2:$Y$402)),MOD(ROW()-ROW($E$2),COLUMNS(bike!$A$2:$Y$402)),1,1)</f>
        <v>7</v>
      </c>
      <c r="F2450">
        <f ca="1">OFFSET(transit!$A$2:$Y$402,TRUNC((ROW()-ROW($F$2))/COLUMNS(transit!$A$2:$Y$402)),MOD(ROW()-ROW($F$2),COLUMNS(transit!$A$2:$Y$402)),1,1)</f>
        <v>15</v>
      </c>
      <c r="G2450">
        <f ca="1">OFFSET(drive!$A$2:$Y$402,TRUNC((ROW()-ROW($G$2))/COLUMNS(drive!$A$2:$Y$402)),MOD(ROW()-ROW($G$2),COLUMNS(drive!$A$2:$Y$402)),1,1)</f>
        <v>6</v>
      </c>
      <c r="H2450" s="5">
        <f ca="1">(VLOOKUP($B2450,weights!$A$2:$R$6,4))*VLOOKUP($B2450,weights!$A$2:$R$6,6)^C2450*(VLOOKUP($B2450,weights!$A$2:$R$6,15)*EXP(VLOOKUP($B2450,weights!$A$2:$R$6,11)*D2450)+VLOOKUP($B2450,weights!$A$2:$R$6,16)*EXP(VLOOKUP($B2450,weights!$A$2:$R$6,12)*E2450)+VLOOKUP($B2450,weights!$A$2:$R$6,17)*EXP(VLOOKUP($B2450,weights!$A$2:$R$6,13)*F2450)+VLOOKUP($B2450,weights!$A$2:$R$6,18)*EXP(VLOOKUP($B2450,weights!$A$2:$R$6,14)*G2450))</f>
        <v>2.668568537362396</v>
      </c>
    </row>
    <row r="2451" spans="1:8" ht="12.75" x14ac:dyDescent="0.2">
      <c r="A2451">
        <f t="shared" si="0"/>
        <v>98</v>
      </c>
      <c r="B2451" t="str">
        <f t="shared" ref="B2451:C2451" si="2425">B2426</f>
        <v>bank</v>
      </c>
      <c r="C2451">
        <f t="shared" si="2425"/>
        <v>1</v>
      </c>
      <c r="D2451">
        <f ca="1">OFFSET(walk!$A$2:$Y$402,TRUNC((ROW()-ROW($D$2))/COLUMNS(walk!$A$2:$Y$402)),MOD(ROW()-ROW($D$2),COLUMNS(walk!$A$2:$Y$402)),1,1)</f>
        <v>45</v>
      </c>
      <c r="E2451">
        <f ca="1">OFFSET(bike!$A$2:$Y$402,TRUNC((ROW()-ROW($E$2))/COLUMNS(bike!$A$2:$Y$402)),MOD(ROW()-ROW($E$2),COLUMNS(bike!$A$2:$Y$402)),1,1)</f>
        <v>14</v>
      </c>
      <c r="F2451">
        <f ca="1">OFFSET(transit!$A$2:$Y$402,TRUNC((ROW()-ROW($F$2))/COLUMNS(transit!$A$2:$Y$402)),MOD(ROW()-ROW($F$2),COLUMNS(transit!$A$2:$Y$402)),1,1)</f>
        <v>37</v>
      </c>
      <c r="G2451">
        <f ca="1">OFFSET(drive!$A$2:$Y$402,TRUNC((ROW()-ROW($G$2))/COLUMNS(drive!$A$2:$Y$402)),MOD(ROW()-ROW($G$2),COLUMNS(drive!$A$2:$Y$402)),1,1)</f>
        <v>8</v>
      </c>
      <c r="H2451" s="5">
        <f ca="1">(VLOOKUP($B2451,weights!$A$2:$R$6,4))*VLOOKUP($B2451,weights!$A$2:$R$6,6)^C2451*(VLOOKUP($B2451,weights!$A$2:$R$6,15)*EXP(VLOOKUP($B2451,weights!$A$2:$R$6,11)*D2451)+VLOOKUP($B2451,weights!$A$2:$R$6,16)*EXP(VLOOKUP($B2451,weights!$A$2:$R$6,12)*E2451)+VLOOKUP($B2451,weights!$A$2:$R$6,17)*EXP(VLOOKUP($B2451,weights!$A$2:$R$6,13)*F2451)+VLOOKUP($B2451,weights!$A$2:$R$6,18)*EXP(VLOOKUP($B2451,weights!$A$2:$R$6,14)*G2451))</f>
        <v>0.43765332053056688</v>
      </c>
    </row>
    <row r="2452" spans="1:8" ht="12.75" x14ac:dyDescent="0.2">
      <c r="A2452">
        <f t="shared" si="0"/>
        <v>99</v>
      </c>
      <c r="B2452" t="str">
        <f t="shared" ref="B2452:C2452" si="2426">B2427</f>
        <v>restaurant</v>
      </c>
      <c r="C2452">
        <f t="shared" si="2426"/>
        <v>0</v>
      </c>
      <c r="D2452">
        <f ca="1">OFFSET(walk!$A$2:$Y$402,TRUNC((ROW()-ROW($D$2))/COLUMNS(walk!$A$2:$Y$402)),MOD(ROW()-ROW($D$2),COLUMNS(walk!$A$2:$Y$402)),1,1)</f>
        <v>5</v>
      </c>
      <c r="E2452">
        <f ca="1">OFFSET(bike!$A$2:$Y$402,TRUNC((ROW()-ROW($E$2))/COLUMNS(bike!$A$2:$Y$402)),MOD(ROW()-ROW($E$2),COLUMNS(bike!$A$2:$Y$402)),1,1)</f>
        <v>1</v>
      </c>
      <c r="F2452">
        <f ca="1">OFFSET(transit!$A$2:$Y$402,TRUNC((ROW()-ROW($F$2))/COLUMNS(transit!$A$2:$Y$402)),MOD(ROW()-ROW($F$2),COLUMNS(transit!$A$2:$Y$402)),1,1)</f>
        <v>4</v>
      </c>
      <c r="G2452">
        <f ca="1">OFFSET(drive!$A$2:$Y$402,TRUNC((ROW()-ROW($G$2))/COLUMNS(drive!$A$2:$Y$402)),MOD(ROW()-ROW($G$2),COLUMNS(drive!$A$2:$Y$402)),1,1)</f>
        <v>1</v>
      </c>
      <c r="H2452" s="5">
        <f ca="1">(VLOOKUP($B2452,weights!$A$2:$R$6,4))*VLOOKUP($B2452,weights!$A$2:$R$6,6)^C2452*(VLOOKUP($B2452,weights!$A$2:$R$6,15)*EXP(VLOOKUP($B2452,weights!$A$2:$R$6,11)*D2452)+VLOOKUP($B2452,weights!$A$2:$R$6,16)*EXP(VLOOKUP($B2452,weights!$A$2:$R$6,12)*E2452)+VLOOKUP($B2452,weights!$A$2:$R$6,17)*EXP(VLOOKUP($B2452,weights!$A$2:$R$6,13)*F2452)+VLOOKUP($B2452,weights!$A$2:$R$6,18)*EXP(VLOOKUP($B2452,weights!$A$2:$R$6,14)*G2452))</f>
        <v>42.459061208386814</v>
      </c>
    </row>
    <row r="2453" spans="1:8" ht="12.75" x14ac:dyDescent="0.2">
      <c r="A2453">
        <f t="shared" si="0"/>
        <v>99</v>
      </c>
      <c r="B2453" t="str">
        <f t="shared" ref="B2453:C2453" si="2427">B2428</f>
        <v>restaurant</v>
      </c>
      <c r="C2453">
        <f t="shared" si="2427"/>
        <v>1</v>
      </c>
      <c r="D2453">
        <f ca="1">OFFSET(walk!$A$2:$Y$402,TRUNC((ROW()-ROW($D$2))/COLUMNS(walk!$A$2:$Y$402)),MOD(ROW()-ROW($D$2),COLUMNS(walk!$A$2:$Y$402)),1,1)</f>
        <v>5</v>
      </c>
      <c r="E2453">
        <f ca="1">OFFSET(bike!$A$2:$Y$402,TRUNC((ROW()-ROW($E$2))/COLUMNS(bike!$A$2:$Y$402)),MOD(ROW()-ROW($E$2),COLUMNS(bike!$A$2:$Y$402)),1,1)</f>
        <v>1</v>
      </c>
      <c r="F2453">
        <f ca="1">OFFSET(transit!$A$2:$Y$402,TRUNC((ROW()-ROW($F$2))/COLUMNS(transit!$A$2:$Y$402)),MOD(ROW()-ROW($F$2),COLUMNS(transit!$A$2:$Y$402)),1,1)</f>
        <v>5</v>
      </c>
      <c r="G2453">
        <f ca="1">OFFSET(drive!$A$2:$Y$402,TRUNC((ROW()-ROW($G$2))/COLUMNS(drive!$A$2:$Y$402)),MOD(ROW()-ROW($G$2),COLUMNS(drive!$A$2:$Y$402)),1,1)</f>
        <v>1</v>
      </c>
      <c r="H2453" s="5">
        <f ca="1">(VLOOKUP($B2453,weights!$A$2:$R$6,4))*VLOOKUP($B2453,weights!$A$2:$R$6,6)^C2453*(VLOOKUP($B2453,weights!$A$2:$R$6,15)*EXP(VLOOKUP($B2453,weights!$A$2:$R$6,11)*D2453)+VLOOKUP($B2453,weights!$A$2:$R$6,16)*EXP(VLOOKUP($B2453,weights!$A$2:$R$6,12)*E2453)+VLOOKUP($B2453,weights!$A$2:$R$6,17)*EXP(VLOOKUP($B2453,weights!$A$2:$R$6,13)*F2453)+VLOOKUP($B2453,weights!$A$2:$R$6,18)*EXP(VLOOKUP($B2453,weights!$A$2:$R$6,14)*G2453))</f>
        <v>36.922940245570203</v>
      </c>
    </row>
    <row r="2454" spans="1:8" ht="12.75" x14ac:dyDescent="0.2">
      <c r="A2454">
        <f t="shared" si="0"/>
        <v>99</v>
      </c>
      <c r="B2454" t="str">
        <f t="shared" ref="B2454:C2454" si="2428">B2429</f>
        <v>restaurant</v>
      </c>
      <c r="C2454">
        <f t="shared" si="2428"/>
        <v>2</v>
      </c>
      <c r="D2454">
        <f ca="1">OFFSET(walk!$A$2:$Y$402,TRUNC((ROW()-ROW($D$2))/COLUMNS(walk!$A$2:$Y$402)),MOD(ROW()-ROW($D$2),COLUMNS(walk!$A$2:$Y$402)),1,1)</f>
        <v>8</v>
      </c>
      <c r="E2454">
        <f ca="1">OFFSET(bike!$A$2:$Y$402,TRUNC((ROW()-ROW($E$2))/COLUMNS(bike!$A$2:$Y$402)),MOD(ROW()-ROW($E$2),COLUMNS(bike!$A$2:$Y$402)),1,1)</f>
        <v>2</v>
      </c>
      <c r="F2454">
        <f ca="1">OFFSET(transit!$A$2:$Y$402,TRUNC((ROW()-ROW($F$2))/COLUMNS(transit!$A$2:$Y$402)),MOD(ROW()-ROW($F$2),COLUMNS(transit!$A$2:$Y$402)),1,1)</f>
        <v>5</v>
      </c>
      <c r="G2454">
        <f ca="1">OFFSET(drive!$A$2:$Y$402,TRUNC((ROW()-ROW($G$2))/COLUMNS(drive!$A$2:$Y$402)),MOD(ROW()-ROW($G$2),COLUMNS(drive!$A$2:$Y$402)),1,1)</f>
        <v>2</v>
      </c>
      <c r="H2454" s="5">
        <f ca="1">(VLOOKUP($B2454,weights!$A$2:$R$6,4))*VLOOKUP($B2454,weights!$A$2:$R$6,6)^C2454*(VLOOKUP($B2454,weights!$A$2:$R$6,15)*EXP(VLOOKUP($B2454,weights!$A$2:$R$6,11)*D2454)+VLOOKUP($B2454,weights!$A$2:$R$6,16)*EXP(VLOOKUP($B2454,weights!$A$2:$R$6,12)*E2454)+VLOOKUP($B2454,weights!$A$2:$R$6,17)*EXP(VLOOKUP($B2454,weights!$A$2:$R$6,13)*F2454)+VLOOKUP($B2454,weights!$A$2:$R$6,18)*EXP(VLOOKUP($B2454,weights!$A$2:$R$6,14)*G2454))</f>
        <v>26.663604512584666</v>
      </c>
    </row>
    <row r="2455" spans="1:8" ht="12.75" x14ac:dyDescent="0.2">
      <c r="A2455">
        <f t="shared" si="0"/>
        <v>99</v>
      </c>
      <c r="B2455" t="str">
        <f t="shared" ref="B2455:C2455" si="2429">B2430</f>
        <v>restaurant</v>
      </c>
      <c r="C2455">
        <f t="shared" si="2429"/>
        <v>3</v>
      </c>
      <c r="D2455">
        <f ca="1">OFFSET(walk!$A$2:$Y$402,TRUNC((ROW()-ROW($D$2))/COLUMNS(walk!$A$2:$Y$402)),MOD(ROW()-ROW($D$2),COLUMNS(walk!$A$2:$Y$402)),1,1)</f>
        <v>8</v>
      </c>
      <c r="E2455">
        <f ca="1">OFFSET(bike!$A$2:$Y$402,TRUNC((ROW()-ROW($E$2))/COLUMNS(bike!$A$2:$Y$402)),MOD(ROW()-ROW($E$2),COLUMNS(bike!$A$2:$Y$402)),1,1)</f>
        <v>2</v>
      </c>
      <c r="F2455">
        <f ca="1">OFFSET(transit!$A$2:$Y$402,TRUNC((ROW()-ROW($F$2))/COLUMNS(transit!$A$2:$Y$402)),MOD(ROW()-ROW($F$2),COLUMNS(transit!$A$2:$Y$402)),1,1)</f>
        <v>7</v>
      </c>
      <c r="G2455">
        <f ca="1">OFFSET(drive!$A$2:$Y$402,TRUNC((ROW()-ROW($G$2))/COLUMNS(drive!$A$2:$Y$402)),MOD(ROW()-ROW($G$2),COLUMNS(drive!$A$2:$Y$402)),1,1)</f>
        <v>2</v>
      </c>
      <c r="H2455" s="5">
        <f ca="1">(VLOOKUP($B2455,weights!$A$2:$R$6,4))*VLOOKUP($B2455,weights!$A$2:$R$6,6)^C2455*(VLOOKUP($B2455,weights!$A$2:$R$6,15)*EXP(VLOOKUP($B2455,weights!$A$2:$R$6,11)*D2455)+VLOOKUP($B2455,weights!$A$2:$R$6,16)*EXP(VLOOKUP($B2455,weights!$A$2:$R$6,12)*E2455)+VLOOKUP($B2455,weights!$A$2:$R$6,17)*EXP(VLOOKUP($B2455,weights!$A$2:$R$6,13)*F2455)+VLOOKUP($B2455,weights!$A$2:$R$6,18)*EXP(VLOOKUP($B2455,weights!$A$2:$R$6,14)*G2455))</f>
        <v>22.448298401814821</v>
      </c>
    </row>
    <row r="2456" spans="1:8" ht="12.75" x14ac:dyDescent="0.2">
      <c r="A2456">
        <f t="shared" si="0"/>
        <v>99</v>
      </c>
      <c r="B2456" t="str">
        <f t="shared" ref="B2456:C2456" si="2430">B2431</f>
        <v>restaurant</v>
      </c>
      <c r="C2456">
        <f t="shared" si="2430"/>
        <v>4</v>
      </c>
      <c r="D2456">
        <f ca="1">OFFSET(walk!$A$2:$Y$402,TRUNC((ROW()-ROW($D$2))/COLUMNS(walk!$A$2:$Y$402)),MOD(ROW()-ROW($D$2),COLUMNS(walk!$A$2:$Y$402)),1,1)</f>
        <v>9</v>
      </c>
      <c r="E2456">
        <f ca="1">OFFSET(bike!$A$2:$Y$402,TRUNC((ROW()-ROW($E$2))/COLUMNS(bike!$A$2:$Y$402)),MOD(ROW()-ROW($E$2),COLUMNS(bike!$A$2:$Y$402)),1,1)</f>
        <v>3</v>
      </c>
      <c r="F2456">
        <f ca="1">OFFSET(transit!$A$2:$Y$402,TRUNC((ROW()-ROW($F$2))/COLUMNS(transit!$A$2:$Y$402)),MOD(ROW()-ROW($F$2),COLUMNS(transit!$A$2:$Y$402)),1,1)</f>
        <v>7</v>
      </c>
      <c r="G2456">
        <f ca="1">OFFSET(drive!$A$2:$Y$402,TRUNC((ROW()-ROW($G$2))/COLUMNS(drive!$A$2:$Y$402)),MOD(ROW()-ROW($G$2),COLUMNS(drive!$A$2:$Y$402)),1,1)</f>
        <v>2</v>
      </c>
      <c r="H2456" s="5">
        <f ca="1">(VLOOKUP($B2456,weights!$A$2:$R$6,4))*VLOOKUP($B2456,weights!$A$2:$R$6,6)^C2456*(VLOOKUP($B2456,weights!$A$2:$R$6,15)*EXP(VLOOKUP($B2456,weights!$A$2:$R$6,11)*D2456)+VLOOKUP($B2456,weights!$A$2:$R$6,16)*EXP(VLOOKUP($B2456,weights!$A$2:$R$6,12)*E2456)+VLOOKUP($B2456,weights!$A$2:$R$6,17)*EXP(VLOOKUP($B2456,weights!$A$2:$R$6,13)*F2456)+VLOOKUP($B2456,weights!$A$2:$R$6,18)*EXP(VLOOKUP($B2456,weights!$A$2:$R$6,14)*G2456))</f>
        <v>18.331985625968773</v>
      </c>
    </row>
    <row r="2457" spans="1:8" ht="12.75" x14ac:dyDescent="0.2">
      <c r="A2457">
        <f t="shared" si="0"/>
        <v>99</v>
      </c>
      <c r="B2457" t="str">
        <f t="shared" ref="B2457:C2457" si="2431">B2432</f>
        <v>restaurant</v>
      </c>
      <c r="C2457">
        <f t="shared" si="2431"/>
        <v>5</v>
      </c>
      <c r="D2457">
        <f ca="1">OFFSET(walk!$A$2:$Y$402,TRUNC((ROW()-ROW($D$2))/COLUMNS(walk!$A$2:$Y$402)),MOD(ROW()-ROW($D$2),COLUMNS(walk!$A$2:$Y$402)),1,1)</f>
        <v>12</v>
      </c>
      <c r="E2457">
        <f ca="1">OFFSET(bike!$A$2:$Y$402,TRUNC((ROW()-ROW($E$2))/COLUMNS(bike!$A$2:$Y$402)),MOD(ROW()-ROW($E$2),COLUMNS(bike!$A$2:$Y$402)),1,1)</f>
        <v>3</v>
      </c>
      <c r="F2457">
        <f ca="1">OFFSET(transit!$A$2:$Y$402,TRUNC((ROW()-ROW($F$2))/COLUMNS(transit!$A$2:$Y$402)),MOD(ROW()-ROW($F$2),COLUMNS(transit!$A$2:$Y$402)),1,1)</f>
        <v>7</v>
      </c>
      <c r="G2457">
        <f ca="1">OFFSET(drive!$A$2:$Y$402,TRUNC((ROW()-ROW($G$2))/COLUMNS(drive!$A$2:$Y$402)),MOD(ROW()-ROW($G$2),COLUMNS(drive!$A$2:$Y$402)),1,1)</f>
        <v>3</v>
      </c>
      <c r="H2457" s="5">
        <f ca="1">(VLOOKUP($B2457,weights!$A$2:$R$6,4))*VLOOKUP($B2457,weights!$A$2:$R$6,6)^C2457*(VLOOKUP($B2457,weights!$A$2:$R$6,15)*EXP(VLOOKUP($B2457,weights!$A$2:$R$6,11)*D2457)+VLOOKUP($B2457,weights!$A$2:$R$6,16)*EXP(VLOOKUP($B2457,weights!$A$2:$R$6,12)*E2457)+VLOOKUP($B2457,weights!$A$2:$R$6,17)*EXP(VLOOKUP($B2457,weights!$A$2:$R$6,13)*F2457)+VLOOKUP($B2457,weights!$A$2:$R$6,18)*EXP(VLOOKUP($B2457,weights!$A$2:$R$6,14)*G2457))</f>
        <v>14.635311393195082</v>
      </c>
    </row>
    <row r="2458" spans="1:8" ht="12.75" x14ac:dyDescent="0.2">
      <c r="A2458">
        <f t="shared" si="0"/>
        <v>99</v>
      </c>
      <c r="B2458" t="str">
        <f t="shared" ref="B2458:C2458" si="2432">B2433</f>
        <v>restaurant</v>
      </c>
      <c r="C2458">
        <f t="shared" si="2432"/>
        <v>6</v>
      </c>
      <c r="D2458">
        <f ca="1">OFFSET(walk!$A$2:$Y$402,TRUNC((ROW()-ROW($D$2))/COLUMNS(walk!$A$2:$Y$402)),MOD(ROW()-ROW($D$2),COLUMNS(walk!$A$2:$Y$402)),1,1)</f>
        <v>13</v>
      </c>
      <c r="E2458">
        <f ca="1">OFFSET(bike!$A$2:$Y$402,TRUNC((ROW()-ROW($E$2))/COLUMNS(bike!$A$2:$Y$402)),MOD(ROW()-ROW($E$2),COLUMNS(bike!$A$2:$Y$402)),1,1)</f>
        <v>3</v>
      </c>
      <c r="F2458">
        <f ca="1">OFFSET(transit!$A$2:$Y$402,TRUNC((ROW()-ROW($F$2))/COLUMNS(transit!$A$2:$Y$402)),MOD(ROW()-ROW($F$2),COLUMNS(transit!$A$2:$Y$402)),1,1)</f>
        <v>8</v>
      </c>
      <c r="G2458">
        <f ca="1">OFFSET(drive!$A$2:$Y$402,TRUNC((ROW()-ROW($G$2))/COLUMNS(drive!$A$2:$Y$402)),MOD(ROW()-ROW($G$2),COLUMNS(drive!$A$2:$Y$402)),1,1)</f>
        <v>4</v>
      </c>
      <c r="H2458" s="5">
        <f ca="1">(VLOOKUP($B2458,weights!$A$2:$R$6,4))*VLOOKUP($B2458,weights!$A$2:$R$6,6)^C2458*(VLOOKUP($B2458,weights!$A$2:$R$6,15)*EXP(VLOOKUP($B2458,weights!$A$2:$R$6,11)*D2458)+VLOOKUP($B2458,weights!$A$2:$R$6,16)*EXP(VLOOKUP($B2458,weights!$A$2:$R$6,12)*E2458)+VLOOKUP($B2458,weights!$A$2:$R$6,17)*EXP(VLOOKUP($B2458,weights!$A$2:$R$6,13)*F2458)+VLOOKUP($B2458,weights!$A$2:$R$6,18)*EXP(VLOOKUP($B2458,weights!$A$2:$R$6,14)*G2458))</f>
        <v>11.767814533892222</v>
      </c>
    </row>
    <row r="2459" spans="1:8" ht="12.75" x14ac:dyDescent="0.2">
      <c r="A2459">
        <f t="shared" si="0"/>
        <v>99</v>
      </c>
      <c r="B2459" t="str">
        <f t="shared" ref="B2459:C2459" si="2433">B2434</f>
        <v>restaurant</v>
      </c>
      <c r="C2459">
        <f t="shared" si="2433"/>
        <v>7</v>
      </c>
      <c r="D2459">
        <f ca="1">OFFSET(walk!$A$2:$Y$402,TRUNC((ROW()-ROW($D$2))/COLUMNS(walk!$A$2:$Y$402)),MOD(ROW()-ROW($D$2),COLUMNS(walk!$A$2:$Y$402)),1,1)</f>
        <v>14</v>
      </c>
      <c r="E2459">
        <f ca="1">OFFSET(bike!$A$2:$Y$402,TRUNC((ROW()-ROW($E$2))/COLUMNS(bike!$A$2:$Y$402)),MOD(ROW()-ROW($E$2),COLUMNS(bike!$A$2:$Y$402)),1,1)</f>
        <v>3</v>
      </c>
      <c r="F2459">
        <f ca="1">OFFSET(transit!$A$2:$Y$402,TRUNC((ROW()-ROW($F$2))/COLUMNS(transit!$A$2:$Y$402)),MOD(ROW()-ROW($F$2),COLUMNS(transit!$A$2:$Y$402)),1,1)</f>
        <v>8</v>
      </c>
      <c r="G2459">
        <f ca="1">OFFSET(drive!$A$2:$Y$402,TRUNC((ROW()-ROW($G$2))/COLUMNS(drive!$A$2:$Y$402)),MOD(ROW()-ROW($G$2),COLUMNS(drive!$A$2:$Y$402)),1,1)</f>
        <v>4</v>
      </c>
      <c r="H2459" s="5">
        <f ca="1">(VLOOKUP($B2459,weights!$A$2:$R$6,4))*VLOOKUP($B2459,weights!$A$2:$R$6,6)^C2459*(VLOOKUP($B2459,weights!$A$2:$R$6,15)*EXP(VLOOKUP($B2459,weights!$A$2:$R$6,11)*D2459)+VLOOKUP($B2459,weights!$A$2:$R$6,16)*EXP(VLOOKUP($B2459,weights!$A$2:$R$6,12)*E2459)+VLOOKUP($B2459,weights!$A$2:$R$6,17)*EXP(VLOOKUP($B2459,weights!$A$2:$R$6,13)*F2459)+VLOOKUP($B2459,weights!$A$2:$R$6,18)*EXP(VLOOKUP($B2459,weights!$A$2:$R$6,14)*G2459))</f>
        <v>10.446517698257534</v>
      </c>
    </row>
    <row r="2460" spans="1:8" ht="12.75" x14ac:dyDescent="0.2">
      <c r="A2460">
        <f t="shared" si="0"/>
        <v>99</v>
      </c>
      <c r="B2460" t="str">
        <f t="shared" ref="B2460:C2460" si="2434">B2435</f>
        <v>restaurant</v>
      </c>
      <c r="C2460">
        <f t="shared" si="2434"/>
        <v>8</v>
      </c>
      <c r="D2460">
        <f ca="1">OFFSET(walk!$A$2:$Y$402,TRUNC((ROW()-ROW($D$2))/COLUMNS(walk!$A$2:$Y$402)),MOD(ROW()-ROW($D$2),COLUMNS(walk!$A$2:$Y$402)),1,1)</f>
        <v>14</v>
      </c>
      <c r="E2460">
        <f ca="1">OFFSET(bike!$A$2:$Y$402,TRUNC((ROW()-ROW($E$2))/COLUMNS(bike!$A$2:$Y$402)),MOD(ROW()-ROW($E$2),COLUMNS(bike!$A$2:$Y$402)),1,1)</f>
        <v>4</v>
      </c>
      <c r="F2460">
        <f ca="1">OFFSET(transit!$A$2:$Y$402,TRUNC((ROW()-ROW($F$2))/COLUMNS(transit!$A$2:$Y$402)),MOD(ROW()-ROW($F$2),COLUMNS(transit!$A$2:$Y$402)),1,1)</f>
        <v>12</v>
      </c>
      <c r="G2460">
        <f ca="1">OFFSET(drive!$A$2:$Y$402,TRUNC((ROW()-ROW($G$2))/COLUMNS(drive!$A$2:$Y$402)),MOD(ROW()-ROW($G$2),COLUMNS(drive!$A$2:$Y$402)),1,1)</f>
        <v>4</v>
      </c>
      <c r="H2460" s="5">
        <f ca="1">(VLOOKUP($B2460,weights!$A$2:$R$6,4))*VLOOKUP($B2460,weights!$A$2:$R$6,6)^C2460*(VLOOKUP($B2460,weights!$A$2:$R$6,15)*EXP(VLOOKUP($B2460,weights!$A$2:$R$6,11)*D2460)+VLOOKUP($B2460,weights!$A$2:$R$6,16)*EXP(VLOOKUP($B2460,weights!$A$2:$R$6,12)*E2460)+VLOOKUP($B2460,weights!$A$2:$R$6,17)*EXP(VLOOKUP($B2460,weights!$A$2:$R$6,13)*F2460)+VLOOKUP($B2460,weights!$A$2:$R$6,18)*EXP(VLOOKUP($B2460,weights!$A$2:$R$6,14)*G2460))</f>
        <v>7.7563358001922698</v>
      </c>
    </row>
    <row r="2461" spans="1:8" ht="12.75" x14ac:dyDescent="0.2">
      <c r="A2461">
        <f t="shared" si="0"/>
        <v>99</v>
      </c>
      <c r="B2461" t="str">
        <f t="shared" ref="B2461:C2461" si="2435">B2436</f>
        <v>restaurant</v>
      </c>
      <c r="C2461">
        <f t="shared" si="2435"/>
        <v>9</v>
      </c>
      <c r="D2461">
        <f ca="1">OFFSET(walk!$A$2:$Y$402,TRUNC((ROW()-ROW($D$2))/COLUMNS(walk!$A$2:$Y$402)),MOD(ROW()-ROW($D$2),COLUMNS(walk!$A$2:$Y$402)),1,1)</f>
        <v>17</v>
      </c>
      <c r="E2461">
        <f ca="1">OFFSET(bike!$A$2:$Y$402,TRUNC((ROW()-ROW($E$2))/COLUMNS(bike!$A$2:$Y$402)),MOD(ROW()-ROW($E$2),COLUMNS(bike!$A$2:$Y$402)),1,1)</f>
        <v>5</v>
      </c>
      <c r="F2461">
        <f ca="1">OFFSET(transit!$A$2:$Y$402,TRUNC((ROW()-ROW($F$2))/COLUMNS(transit!$A$2:$Y$402)),MOD(ROW()-ROW($F$2),COLUMNS(transit!$A$2:$Y$402)),1,1)</f>
        <v>13</v>
      </c>
      <c r="G2461">
        <f ca="1">OFFSET(drive!$A$2:$Y$402,TRUNC((ROW()-ROW($G$2))/COLUMNS(drive!$A$2:$Y$402)),MOD(ROW()-ROW($G$2),COLUMNS(drive!$A$2:$Y$402)),1,1)</f>
        <v>4</v>
      </c>
      <c r="H2461" s="5">
        <f ca="1">(VLOOKUP($B2461,weights!$A$2:$R$6,4))*VLOOKUP($B2461,weights!$A$2:$R$6,6)^C2461*(VLOOKUP($B2461,weights!$A$2:$R$6,15)*EXP(VLOOKUP($B2461,weights!$A$2:$R$6,11)*D2461)+VLOOKUP($B2461,weights!$A$2:$R$6,16)*EXP(VLOOKUP($B2461,weights!$A$2:$R$6,12)*E2461)+VLOOKUP($B2461,weights!$A$2:$R$6,17)*EXP(VLOOKUP($B2461,weights!$A$2:$R$6,13)*F2461)+VLOOKUP($B2461,weights!$A$2:$R$6,18)*EXP(VLOOKUP($B2461,weights!$A$2:$R$6,14)*G2461))</f>
        <v>6.1701877825815385</v>
      </c>
    </row>
    <row r="2462" spans="1:8" ht="12.75" x14ac:dyDescent="0.2">
      <c r="A2462">
        <f t="shared" si="0"/>
        <v>99</v>
      </c>
      <c r="B2462" t="str">
        <f t="shared" ref="B2462:C2462" si="2436">B2437</f>
        <v>supermarket</v>
      </c>
      <c r="C2462">
        <f t="shared" si="2436"/>
        <v>0</v>
      </c>
      <c r="D2462">
        <f ca="1">OFFSET(walk!$A$2:$Y$402,TRUNC((ROW()-ROW($D$2))/COLUMNS(walk!$A$2:$Y$402)),MOD(ROW()-ROW($D$2),COLUMNS(walk!$A$2:$Y$402)),1,1)</f>
        <v>36</v>
      </c>
      <c r="E2462">
        <f ca="1">OFFSET(bike!$A$2:$Y$402,TRUNC((ROW()-ROW($E$2))/COLUMNS(bike!$A$2:$Y$402)),MOD(ROW()-ROW($E$2),COLUMNS(bike!$A$2:$Y$402)),1,1)</f>
        <v>14</v>
      </c>
      <c r="F2462">
        <f ca="1">OFFSET(transit!$A$2:$Y$402,TRUNC((ROW()-ROW($F$2))/COLUMNS(transit!$A$2:$Y$402)),MOD(ROW()-ROW($F$2),COLUMNS(transit!$A$2:$Y$402)),1,1)</f>
        <v>19</v>
      </c>
      <c r="G2462">
        <f ca="1">OFFSET(drive!$A$2:$Y$402,TRUNC((ROW()-ROW($G$2))/COLUMNS(drive!$A$2:$Y$402)),MOD(ROW()-ROW($G$2),COLUMNS(drive!$A$2:$Y$402)),1,1)</f>
        <v>10</v>
      </c>
      <c r="H2462" s="5">
        <f ca="1">(VLOOKUP($B2462,weights!$A$2:$R$6,4))*VLOOKUP($B2462,weights!$A$2:$R$6,6)^C2462*(VLOOKUP($B2462,weights!$A$2:$R$6,15)*EXP(VLOOKUP($B2462,weights!$A$2:$R$6,11)*D2462)+VLOOKUP($B2462,weights!$A$2:$R$6,16)*EXP(VLOOKUP($B2462,weights!$A$2:$R$6,12)*E2462)+VLOOKUP($B2462,weights!$A$2:$R$6,17)*EXP(VLOOKUP($B2462,weights!$A$2:$R$6,13)*F2462)+VLOOKUP($B2462,weights!$A$2:$R$6,18)*EXP(VLOOKUP($B2462,weights!$A$2:$R$6,14)*G2462))</f>
        <v>2.6019100685064087</v>
      </c>
    </row>
    <row r="2463" spans="1:8" ht="12.75" x14ac:dyDescent="0.2">
      <c r="A2463">
        <f t="shared" si="0"/>
        <v>99</v>
      </c>
      <c r="B2463" t="str">
        <f t="shared" ref="B2463:C2463" si="2437">B2438</f>
        <v>supermarket</v>
      </c>
      <c r="C2463">
        <f t="shared" si="2437"/>
        <v>1</v>
      </c>
      <c r="D2463">
        <f ca="1">OFFSET(walk!$A$2:$Y$402,TRUNC((ROW()-ROW($D$2))/COLUMNS(walk!$A$2:$Y$402)),MOD(ROW()-ROW($D$2),COLUMNS(walk!$A$2:$Y$402)),1,1)</f>
        <v>51</v>
      </c>
      <c r="E2463">
        <f ca="1">OFFSET(bike!$A$2:$Y$402,TRUNC((ROW()-ROW($E$2))/COLUMNS(bike!$A$2:$Y$402)),MOD(ROW()-ROW($E$2),COLUMNS(bike!$A$2:$Y$402)),1,1)</f>
        <v>15</v>
      </c>
      <c r="F2463">
        <f ca="1">OFFSET(transit!$A$2:$Y$402,TRUNC((ROW()-ROW($F$2))/COLUMNS(transit!$A$2:$Y$402)),MOD(ROW()-ROW($F$2),COLUMNS(transit!$A$2:$Y$402)),1,1)</f>
        <v>23</v>
      </c>
      <c r="G2463">
        <f ca="1">OFFSET(drive!$A$2:$Y$402,TRUNC((ROW()-ROW($G$2))/COLUMNS(drive!$A$2:$Y$402)),MOD(ROW()-ROW($G$2),COLUMNS(drive!$A$2:$Y$402)),1,1)</f>
        <v>10</v>
      </c>
      <c r="H2463" s="5">
        <f ca="1">(VLOOKUP($B2463,weights!$A$2:$R$6,4))*VLOOKUP($B2463,weights!$A$2:$R$6,6)^C2463*(VLOOKUP($B2463,weights!$A$2:$R$6,15)*EXP(VLOOKUP($B2463,weights!$A$2:$R$6,11)*D2463)+VLOOKUP($B2463,weights!$A$2:$R$6,16)*EXP(VLOOKUP($B2463,weights!$A$2:$R$6,12)*E2463)+VLOOKUP($B2463,weights!$A$2:$R$6,17)*EXP(VLOOKUP($B2463,weights!$A$2:$R$6,13)*F2463)+VLOOKUP($B2463,weights!$A$2:$R$6,18)*EXP(VLOOKUP($B2463,weights!$A$2:$R$6,14)*G2463))</f>
        <v>1.3986420184503088</v>
      </c>
    </row>
    <row r="2464" spans="1:8" ht="12.75" x14ac:dyDescent="0.2">
      <c r="A2464">
        <f t="shared" si="0"/>
        <v>99</v>
      </c>
      <c r="B2464" t="str">
        <f t="shared" ref="B2464:C2464" si="2438">B2439</f>
        <v>supermarket</v>
      </c>
      <c r="C2464">
        <f t="shared" si="2438"/>
        <v>2</v>
      </c>
      <c r="D2464">
        <f ca="1">OFFSET(walk!$A$2:$Y$402,TRUNC((ROW()-ROW($D$2))/COLUMNS(walk!$A$2:$Y$402)),MOD(ROW()-ROW($D$2),COLUMNS(walk!$A$2:$Y$402)),1,1)</f>
        <v>56</v>
      </c>
      <c r="E2464">
        <f ca="1">OFFSET(bike!$A$2:$Y$402,TRUNC((ROW()-ROW($E$2))/COLUMNS(bike!$A$2:$Y$402)),MOD(ROW()-ROW($E$2),COLUMNS(bike!$A$2:$Y$402)),1,1)</f>
        <v>16</v>
      </c>
      <c r="F2464">
        <f ca="1">OFFSET(transit!$A$2:$Y$402,TRUNC((ROW()-ROW($F$2))/COLUMNS(transit!$A$2:$Y$402)),MOD(ROW()-ROW($F$2),COLUMNS(transit!$A$2:$Y$402)),1,1)</f>
        <v>28</v>
      </c>
      <c r="G2464">
        <f ca="1">OFFSET(drive!$A$2:$Y$402,TRUNC((ROW()-ROW($G$2))/COLUMNS(drive!$A$2:$Y$402)),MOD(ROW()-ROW($G$2),COLUMNS(drive!$A$2:$Y$402)),1,1)</f>
        <v>12</v>
      </c>
      <c r="H2464" s="5">
        <f ca="1">(VLOOKUP($B2464,weights!$A$2:$R$6,4))*VLOOKUP($B2464,weights!$A$2:$R$6,6)^C2464*(VLOOKUP($B2464,weights!$A$2:$R$6,15)*EXP(VLOOKUP($B2464,weights!$A$2:$R$6,11)*D2464)+VLOOKUP($B2464,weights!$A$2:$R$6,16)*EXP(VLOOKUP($B2464,weights!$A$2:$R$6,12)*E2464)+VLOOKUP($B2464,weights!$A$2:$R$6,17)*EXP(VLOOKUP($B2464,weights!$A$2:$R$6,13)*F2464)+VLOOKUP($B2464,weights!$A$2:$R$6,18)*EXP(VLOOKUP($B2464,weights!$A$2:$R$6,14)*G2464))</f>
        <v>0.53223298588158185</v>
      </c>
    </row>
    <row r="2465" spans="1:8" ht="12.75" x14ac:dyDescent="0.2">
      <c r="A2465">
        <f t="shared" si="0"/>
        <v>99</v>
      </c>
      <c r="B2465" t="str">
        <f t="shared" ref="B2465:C2465" si="2439">B2440</f>
        <v>supermarket</v>
      </c>
      <c r="C2465">
        <f t="shared" si="2439"/>
        <v>3</v>
      </c>
      <c r="D2465">
        <f ca="1">OFFSET(walk!$A$2:$Y$402,TRUNC((ROW()-ROW($D$2))/COLUMNS(walk!$A$2:$Y$402)),MOD(ROW()-ROW($D$2),COLUMNS(walk!$A$2:$Y$402)),1,1)</f>
        <v>63</v>
      </c>
      <c r="E2465">
        <f ca="1">OFFSET(bike!$A$2:$Y$402,TRUNC((ROW()-ROW($E$2))/COLUMNS(bike!$A$2:$Y$402)),MOD(ROW()-ROW($E$2),COLUMNS(bike!$A$2:$Y$402)),1,1)</f>
        <v>19</v>
      </c>
      <c r="F2465">
        <f ca="1">OFFSET(transit!$A$2:$Y$402,TRUNC((ROW()-ROW($F$2))/COLUMNS(transit!$A$2:$Y$402)),MOD(ROW()-ROW($F$2),COLUMNS(transit!$A$2:$Y$402)),1,1)</f>
        <v>35</v>
      </c>
      <c r="G2465">
        <f ca="1">OFFSET(drive!$A$2:$Y$402,TRUNC((ROW()-ROW($G$2))/COLUMNS(drive!$A$2:$Y$402)),MOD(ROW()-ROW($G$2),COLUMNS(drive!$A$2:$Y$402)),1,1)</f>
        <v>14</v>
      </c>
      <c r="H2465" s="5">
        <f ca="1">(VLOOKUP($B2465,weights!$A$2:$R$6,4))*VLOOKUP($B2465,weights!$A$2:$R$6,6)^C2465*(VLOOKUP($B2465,weights!$A$2:$R$6,15)*EXP(VLOOKUP($B2465,weights!$A$2:$R$6,11)*D2465)+VLOOKUP($B2465,weights!$A$2:$R$6,16)*EXP(VLOOKUP($B2465,weights!$A$2:$R$6,12)*E2465)+VLOOKUP($B2465,weights!$A$2:$R$6,17)*EXP(VLOOKUP($B2465,weights!$A$2:$R$6,13)*F2465)+VLOOKUP($B2465,weights!$A$2:$R$6,18)*EXP(VLOOKUP($B2465,weights!$A$2:$R$6,14)*G2465))</f>
        <v>0.1950183798075687</v>
      </c>
    </row>
    <row r="2466" spans="1:8" ht="12.75" x14ac:dyDescent="0.2">
      <c r="A2466">
        <f t="shared" si="0"/>
        <v>99</v>
      </c>
      <c r="B2466" t="str">
        <f t="shared" ref="B2466:C2466" si="2440">B2441</f>
        <v>supermarket</v>
      </c>
      <c r="C2466">
        <f t="shared" si="2440"/>
        <v>4</v>
      </c>
      <c r="D2466">
        <f ca="1">OFFSET(walk!$A$2:$Y$402,TRUNC((ROW()-ROW($D$2))/COLUMNS(walk!$A$2:$Y$402)),MOD(ROW()-ROW($D$2),COLUMNS(walk!$A$2:$Y$402)),1,1)</f>
        <v>80</v>
      </c>
      <c r="E2466">
        <f ca="1">OFFSET(bike!$A$2:$Y$402,TRUNC((ROW()-ROW($E$2))/COLUMNS(bike!$A$2:$Y$402)),MOD(ROW()-ROW($E$2),COLUMNS(bike!$A$2:$Y$402)),1,1)</f>
        <v>23</v>
      </c>
      <c r="F2466">
        <f ca="1">OFFSET(transit!$A$2:$Y$402,TRUNC((ROW()-ROW($F$2))/COLUMNS(transit!$A$2:$Y$402)),MOD(ROW()-ROW($F$2),COLUMNS(transit!$A$2:$Y$402)),1,1)</f>
        <v>37</v>
      </c>
      <c r="G2466">
        <f ca="1">OFFSET(drive!$A$2:$Y$402,TRUNC((ROW()-ROW($G$2))/COLUMNS(drive!$A$2:$Y$402)),MOD(ROW()-ROW($G$2),COLUMNS(drive!$A$2:$Y$402)),1,1)</f>
        <v>15</v>
      </c>
      <c r="H2466" s="5">
        <f ca="1">(VLOOKUP($B2466,weights!$A$2:$R$6,4))*VLOOKUP($B2466,weights!$A$2:$R$6,6)^C2466*(VLOOKUP($B2466,weights!$A$2:$R$6,15)*EXP(VLOOKUP($B2466,weights!$A$2:$R$6,11)*D2466)+VLOOKUP($B2466,weights!$A$2:$R$6,16)*EXP(VLOOKUP($B2466,weights!$A$2:$R$6,12)*E2466)+VLOOKUP($B2466,weights!$A$2:$R$6,17)*EXP(VLOOKUP($B2466,weights!$A$2:$R$6,13)*F2466)+VLOOKUP($B2466,weights!$A$2:$R$6,18)*EXP(VLOOKUP($B2466,weights!$A$2:$R$6,14)*G2466))</f>
        <v>9.0421216773194604E-2</v>
      </c>
    </row>
    <row r="2467" spans="1:8" ht="12.75" x14ac:dyDescent="0.2">
      <c r="A2467">
        <f t="shared" si="0"/>
        <v>99</v>
      </c>
      <c r="B2467" t="str">
        <f t="shared" ref="B2467:C2467" si="2441">B2442</f>
        <v>store</v>
      </c>
      <c r="C2467">
        <f t="shared" si="2441"/>
        <v>0</v>
      </c>
      <c r="D2467">
        <f ca="1">OFFSET(walk!$A$2:$Y$402,TRUNC((ROW()-ROW($D$2))/COLUMNS(walk!$A$2:$Y$402)),MOD(ROW()-ROW($D$2),COLUMNS(walk!$A$2:$Y$402)),1,1)</f>
        <v>0</v>
      </c>
      <c r="E2467">
        <f ca="1">OFFSET(bike!$A$2:$Y$402,TRUNC((ROW()-ROW($E$2))/COLUMNS(bike!$A$2:$Y$402)),MOD(ROW()-ROW($E$2),COLUMNS(bike!$A$2:$Y$402)),1,1)</f>
        <v>0</v>
      </c>
      <c r="F2467">
        <f ca="1">OFFSET(transit!$A$2:$Y$402,TRUNC((ROW()-ROW($F$2))/COLUMNS(transit!$A$2:$Y$402)),MOD(ROW()-ROW($F$2),COLUMNS(transit!$A$2:$Y$402)),1,1)</f>
        <v>0</v>
      </c>
      <c r="G2467">
        <f ca="1">OFFSET(drive!$A$2:$Y$402,TRUNC((ROW()-ROW($G$2))/COLUMNS(drive!$A$2:$Y$402)),MOD(ROW()-ROW($G$2),COLUMNS(drive!$A$2:$Y$402)),1,1)</f>
        <v>0</v>
      </c>
      <c r="H2467" s="5">
        <f ca="1">(VLOOKUP($B2467,weights!$A$2:$R$6,4))*VLOOKUP($B2467,weights!$A$2:$R$6,6)^C2467*(VLOOKUP($B2467,weights!$A$2:$R$6,15)*EXP(VLOOKUP($B2467,weights!$A$2:$R$6,11)*D2467)+VLOOKUP($B2467,weights!$A$2:$R$6,16)*EXP(VLOOKUP($B2467,weights!$A$2:$R$6,12)*E2467)+VLOOKUP($B2467,weights!$A$2:$R$6,17)*EXP(VLOOKUP($B2467,weights!$A$2:$R$6,13)*F2467)+VLOOKUP($B2467,weights!$A$2:$R$6,18)*EXP(VLOOKUP($B2467,weights!$A$2:$R$6,14)*G2467))</f>
        <v>47.426658163265309</v>
      </c>
    </row>
    <row r="2468" spans="1:8" ht="12.75" x14ac:dyDescent="0.2">
      <c r="A2468">
        <f t="shared" si="0"/>
        <v>99</v>
      </c>
      <c r="B2468" t="str">
        <f t="shared" ref="B2468:C2468" si="2442">B2443</f>
        <v>store</v>
      </c>
      <c r="C2468">
        <f t="shared" si="2442"/>
        <v>1</v>
      </c>
      <c r="D2468">
        <f ca="1">OFFSET(walk!$A$2:$Y$402,TRUNC((ROW()-ROW($D$2))/COLUMNS(walk!$A$2:$Y$402)),MOD(ROW()-ROW($D$2),COLUMNS(walk!$A$2:$Y$402)),1,1)</f>
        <v>4</v>
      </c>
      <c r="E2468">
        <f ca="1">OFFSET(bike!$A$2:$Y$402,TRUNC((ROW()-ROW($E$2))/COLUMNS(bike!$A$2:$Y$402)),MOD(ROW()-ROW($E$2),COLUMNS(bike!$A$2:$Y$402)),1,1)</f>
        <v>1</v>
      </c>
      <c r="F2468">
        <f ca="1">OFFSET(transit!$A$2:$Y$402,TRUNC((ROW()-ROW($F$2))/COLUMNS(transit!$A$2:$Y$402)),MOD(ROW()-ROW($F$2),COLUMNS(transit!$A$2:$Y$402)),1,1)</f>
        <v>4</v>
      </c>
      <c r="G2468">
        <f ca="1">OFFSET(drive!$A$2:$Y$402,TRUNC((ROW()-ROW($G$2))/COLUMNS(drive!$A$2:$Y$402)),MOD(ROW()-ROW($G$2),COLUMNS(drive!$A$2:$Y$402)),1,1)</f>
        <v>1</v>
      </c>
      <c r="H2468" s="5">
        <f ca="1">(VLOOKUP($B2468,weights!$A$2:$R$6,4))*VLOOKUP($B2468,weights!$A$2:$R$6,6)^C2468*(VLOOKUP($B2468,weights!$A$2:$R$6,15)*EXP(VLOOKUP($B2468,weights!$A$2:$R$6,11)*D2468)+VLOOKUP($B2468,weights!$A$2:$R$6,16)*EXP(VLOOKUP($B2468,weights!$A$2:$R$6,12)*E2468)+VLOOKUP($B2468,weights!$A$2:$R$6,17)*EXP(VLOOKUP($B2468,weights!$A$2:$R$6,13)*F2468)+VLOOKUP($B2468,weights!$A$2:$R$6,18)*EXP(VLOOKUP($B2468,weights!$A$2:$R$6,14)*G2468))</f>
        <v>15.065318279422829</v>
      </c>
    </row>
    <row r="2469" spans="1:8" ht="12.75" x14ac:dyDescent="0.2">
      <c r="A2469">
        <f t="shared" si="0"/>
        <v>99</v>
      </c>
      <c r="B2469" t="str">
        <f t="shared" ref="B2469:C2469" si="2443">B2444</f>
        <v>store</v>
      </c>
      <c r="C2469">
        <f t="shared" si="2443"/>
        <v>2</v>
      </c>
      <c r="D2469">
        <f ca="1">OFFSET(walk!$A$2:$Y$402,TRUNC((ROW()-ROW($D$2))/COLUMNS(walk!$A$2:$Y$402)),MOD(ROW()-ROW($D$2),COLUMNS(walk!$A$2:$Y$402)),1,1)</f>
        <v>7</v>
      </c>
      <c r="E2469">
        <f ca="1">OFFSET(bike!$A$2:$Y$402,TRUNC((ROW()-ROW($E$2))/COLUMNS(bike!$A$2:$Y$402)),MOD(ROW()-ROW($E$2),COLUMNS(bike!$A$2:$Y$402)),1,1)</f>
        <v>2</v>
      </c>
      <c r="F2469">
        <f ca="1">OFFSET(transit!$A$2:$Y$402,TRUNC((ROW()-ROW($F$2))/COLUMNS(transit!$A$2:$Y$402)),MOD(ROW()-ROW($F$2),COLUMNS(transit!$A$2:$Y$402)),1,1)</f>
        <v>6</v>
      </c>
      <c r="G2469">
        <f ca="1">OFFSET(drive!$A$2:$Y$402,TRUNC((ROW()-ROW($G$2))/COLUMNS(drive!$A$2:$Y$402)),MOD(ROW()-ROW($G$2),COLUMNS(drive!$A$2:$Y$402)),1,1)</f>
        <v>1</v>
      </c>
      <c r="H2469" s="5">
        <f ca="1">(VLOOKUP($B2469,weights!$A$2:$R$6,4))*VLOOKUP($B2469,weights!$A$2:$R$6,6)^C2469*(VLOOKUP($B2469,weights!$A$2:$R$6,15)*EXP(VLOOKUP($B2469,weights!$A$2:$R$6,11)*D2469)+VLOOKUP($B2469,weights!$A$2:$R$6,16)*EXP(VLOOKUP($B2469,weights!$A$2:$R$6,12)*E2469)+VLOOKUP($B2469,weights!$A$2:$R$6,17)*EXP(VLOOKUP($B2469,weights!$A$2:$R$6,13)*F2469)+VLOOKUP($B2469,weights!$A$2:$R$6,18)*EXP(VLOOKUP($B2469,weights!$A$2:$R$6,14)*G2469))</f>
        <v>7.3808553221372923</v>
      </c>
    </row>
    <row r="2470" spans="1:8" ht="12.75" x14ac:dyDescent="0.2">
      <c r="A2470">
        <f t="shared" si="0"/>
        <v>99</v>
      </c>
      <c r="B2470" t="str">
        <f t="shared" ref="B2470:C2470" si="2444">B2445</f>
        <v>store</v>
      </c>
      <c r="C2470">
        <f t="shared" si="2444"/>
        <v>3</v>
      </c>
      <c r="D2470">
        <f ca="1">OFFSET(walk!$A$2:$Y$402,TRUNC((ROW()-ROW($D$2))/COLUMNS(walk!$A$2:$Y$402)),MOD(ROW()-ROW($D$2),COLUMNS(walk!$A$2:$Y$402)),1,1)</f>
        <v>9</v>
      </c>
      <c r="E2470">
        <f ca="1">OFFSET(bike!$A$2:$Y$402,TRUNC((ROW()-ROW($E$2))/COLUMNS(bike!$A$2:$Y$402)),MOD(ROW()-ROW($E$2),COLUMNS(bike!$A$2:$Y$402)),1,1)</f>
        <v>2</v>
      </c>
      <c r="F2470">
        <f ca="1">OFFSET(transit!$A$2:$Y$402,TRUNC((ROW()-ROW($F$2))/COLUMNS(transit!$A$2:$Y$402)),MOD(ROW()-ROW($F$2),COLUMNS(transit!$A$2:$Y$402)),1,1)</f>
        <v>7</v>
      </c>
      <c r="G2470">
        <f ca="1">OFFSET(drive!$A$2:$Y$402,TRUNC((ROW()-ROW($G$2))/COLUMNS(drive!$A$2:$Y$402)),MOD(ROW()-ROW($G$2),COLUMNS(drive!$A$2:$Y$402)),1,1)</f>
        <v>2</v>
      </c>
      <c r="H2470" s="5">
        <f ca="1">(VLOOKUP($B2470,weights!$A$2:$R$6,4))*VLOOKUP($B2470,weights!$A$2:$R$6,6)^C2470*(VLOOKUP($B2470,weights!$A$2:$R$6,15)*EXP(VLOOKUP($B2470,weights!$A$2:$R$6,11)*D2470)+VLOOKUP($B2470,weights!$A$2:$R$6,16)*EXP(VLOOKUP($B2470,weights!$A$2:$R$6,12)*E2470)+VLOOKUP($B2470,weights!$A$2:$R$6,17)*EXP(VLOOKUP($B2470,weights!$A$2:$R$6,13)*F2470)+VLOOKUP($B2470,weights!$A$2:$R$6,18)*EXP(VLOOKUP($B2470,weights!$A$2:$R$6,14)*G2470))</f>
        <v>4.040933782984653</v>
      </c>
    </row>
    <row r="2471" spans="1:8" ht="12.75" x14ac:dyDescent="0.2">
      <c r="A2471">
        <f t="shared" si="0"/>
        <v>99</v>
      </c>
      <c r="B2471" t="str">
        <f t="shared" ref="B2471:C2471" si="2445">B2446</f>
        <v>store</v>
      </c>
      <c r="C2471">
        <f t="shared" si="2445"/>
        <v>4</v>
      </c>
      <c r="D2471">
        <f ca="1">OFFSET(walk!$A$2:$Y$402,TRUNC((ROW()-ROW($D$2))/COLUMNS(walk!$A$2:$Y$402)),MOD(ROW()-ROW($D$2),COLUMNS(walk!$A$2:$Y$402)),1,1)</f>
        <v>11</v>
      </c>
      <c r="E2471">
        <f ca="1">OFFSET(bike!$A$2:$Y$402,TRUNC((ROW()-ROW($E$2))/COLUMNS(bike!$A$2:$Y$402)),MOD(ROW()-ROW($E$2),COLUMNS(bike!$A$2:$Y$402)),1,1)</f>
        <v>3</v>
      </c>
      <c r="F2471">
        <f ca="1">OFFSET(transit!$A$2:$Y$402,TRUNC((ROW()-ROW($F$2))/COLUMNS(transit!$A$2:$Y$402)),MOD(ROW()-ROW($F$2),COLUMNS(transit!$A$2:$Y$402)),1,1)</f>
        <v>7</v>
      </c>
      <c r="G2471">
        <f ca="1">OFFSET(drive!$A$2:$Y$402,TRUNC((ROW()-ROW($G$2))/COLUMNS(drive!$A$2:$Y$402)),MOD(ROW()-ROW($G$2),COLUMNS(drive!$A$2:$Y$402)),1,1)</f>
        <v>2</v>
      </c>
      <c r="H2471" s="5">
        <f ca="1">(VLOOKUP($B2471,weights!$A$2:$R$6,4))*VLOOKUP($B2471,weights!$A$2:$R$6,6)^C2471*(VLOOKUP($B2471,weights!$A$2:$R$6,15)*EXP(VLOOKUP($B2471,weights!$A$2:$R$6,11)*D2471)+VLOOKUP($B2471,weights!$A$2:$R$6,16)*EXP(VLOOKUP($B2471,weights!$A$2:$R$6,12)*E2471)+VLOOKUP($B2471,weights!$A$2:$R$6,17)*EXP(VLOOKUP($B2471,weights!$A$2:$R$6,13)*F2471)+VLOOKUP($B2471,weights!$A$2:$R$6,18)*EXP(VLOOKUP($B2471,weights!$A$2:$R$6,14)*G2471))</f>
        <v>2.2815252935504851</v>
      </c>
    </row>
    <row r="2472" spans="1:8" ht="12.75" x14ac:dyDescent="0.2">
      <c r="A2472">
        <f t="shared" si="0"/>
        <v>99</v>
      </c>
      <c r="B2472" t="str">
        <f t="shared" ref="B2472:C2472" si="2446">B2447</f>
        <v>pharmacy</v>
      </c>
      <c r="C2472">
        <f t="shared" si="2446"/>
        <v>0</v>
      </c>
      <c r="D2472">
        <f ca="1">OFFSET(walk!$A$2:$Y$402,TRUNC((ROW()-ROW($D$2))/COLUMNS(walk!$A$2:$Y$402)),MOD(ROW()-ROW($D$2),COLUMNS(walk!$A$2:$Y$402)),1,1)</f>
        <v>14</v>
      </c>
      <c r="E2472">
        <f ca="1">OFFSET(bike!$A$2:$Y$402,TRUNC((ROW()-ROW($E$2))/COLUMNS(bike!$A$2:$Y$402)),MOD(ROW()-ROW($E$2),COLUMNS(bike!$A$2:$Y$402)),1,1)</f>
        <v>4</v>
      </c>
      <c r="F2472">
        <f ca="1">OFFSET(transit!$A$2:$Y$402,TRUNC((ROW()-ROW($F$2))/COLUMNS(transit!$A$2:$Y$402)),MOD(ROW()-ROW($F$2),COLUMNS(transit!$A$2:$Y$402)),1,1)</f>
        <v>10</v>
      </c>
      <c r="G2472">
        <f ca="1">OFFSET(drive!$A$2:$Y$402,TRUNC((ROW()-ROW($G$2))/COLUMNS(drive!$A$2:$Y$402)),MOD(ROW()-ROW($G$2),COLUMNS(drive!$A$2:$Y$402)),1,1)</f>
        <v>3</v>
      </c>
      <c r="H2472" s="5">
        <f ca="1">(VLOOKUP($B2472,weights!$A$2:$R$6,4))*VLOOKUP($B2472,weights!$A$2:$R$6,6)^C2472*(VLOOKUP($B2472,weights!$A$2:$R$6,15)*EXP(VLOOKUP($B2472,weights!$A$2:$R$6,11)*D2472)+VLOOKUP($B2472,weights!$A$2:$R$6,16)*EXP(VLOOKUP($B2472,weights!$A$2:$R$6,12)*E2472)+VLOOKUP($B2472,weights!$A$2:$R$6,17)*EXP(VLOOKUP($B2472,weights!$A$2:$R$6,13)*F2472)+VLOOKUP($B2472,weights!$A$2:$R$6,18)*EXP(VLOOKUP($B2472,weights!$A$2:$R$6,14)*G2472))</f>
        <v>5.3172332834029135</v>
      </c>
    </row>
    <row r="2473" spans="1:8" ht="12.75" x14ac:dyDescent="0.2">
      <c r="A2473">
        <f t="shared" si="0"/>
        <v>99</v>
      </c>
      <c r="B2473" t="str">
        <f t="shared" ref="B2473:C2473" si="2447">B2448</f>
        <v>pharmacy</v>
      </c>
      <c r="C2473">
        <f t="shared" si="2447"/>
        <v>1</v>
      </c>
      <c r="D2473">
        <f ca="1">OFFSET(walk!$A$2:$Y$402,TRUNC((ROW()-ROW($D$2))/COLUMNS(walk!$A$2:$Y$402)),MOD(ROW()-ROW($D$2),COLUMNS(walk!$A$2:$Y$402)),1,1)</f>
        <v>14</v>
      </c>
      <c r="E2473">
        <f ca="1">OFFSET(bike!$A$2:$Y$402,TRUNC((ROW()-ROW($E$2))/COLUMNS(bike!$A$2:$Y$402)),MOD(ROW()-ROW($E$2),COLUMNS(bike!$A$2:$Y$402)),1,1)</f>
        <v>4</v>
      </c>
      <c r="F2473">
        <f ca="1">OFFSET(transit!$A$2:$Y$402,TRUNC((ROW()-ROW($F$2))/COLUMNS(transit!$A$2:$Y$402)),MOD(ROW()-ROW($F$2),COLUMNS(transit!$A$2:$Y$402)),1,1)</f>
        <v>10</v>
      </c>
      <c r="G2473">
        <f ca="1">OFFSET(drive!$A$2:$Y$402,TRUNC((ROW()-ROW($G$2))/COLUMNS(drive!$A$2:$Y$402)),MOD(ROW()-ROW($G$2),COLUMNS(drive!$A$2:$Y$402)),1,1)</f>
        <v>3</v>
      </c>
      <c r="H2473" s="5">
        <f ca="1">(VLOOKUP($B2473,weights!$A$2:$R$6,4))*VLOOKUP($B2473,weights!$A$2:$R$6,6)^C2473*(VLOOKUP($B2473,weights!$A$2:$R$6,15)*EXP(VLOOKUP($B2473,weights!$A$2:$R$6,11)*D2473)+VLOOKUP($B2473,weights!$A$2:$R$6,16)*EXP(VLOOKUP($B2473,weights!$A$2:$R$6,12)*E2473)+VLOOKUP($B2473,weights!$A$2:$R$6,17)*EXP(VLOOKUP($B2473,weights!$A$2:$R$6,13)*F2473)+VLOOKUP($B2473,weights!$A$2:$R$6,18)*EXP(VLOOKUP($B2473,weights!$A$2:$R$6,14)*G2473))</f>
        <v>2.5601493586754764</v>
      </c>
    </row>
    <row r="2474" spans="1:8" ht="12.75" x14ac:dyDescent="0.2">
      <c r="A2474">
        <f t="shared" si="0"/>
        <v>99</v>
      </c>
      <c r="B2474" t="str">
        <f t="shared" ref="B2474:C2474" si="2448">B2449</f>
        <v>pharmacy</v>
      </c>
      <c r="C2474">
        <f t="shared" si="2448"/>
        <v>2</v>
      </c>
      <c r="D2474">
        <f ca="1">OFFSET(walk!$A$2:$Y$402,TRUNC((ROW()-ROW($D$2))/COLUMNS(walk!$A$2:$Y$402)),MOD(ROW()-ROW($D$2),COLUMNS(walk!$A$2:$Y$402)),1,1)</f>
        <v>16</v>
      </c>
      <c r="E2474">
        <f ca="1">OFFSET(bike!$A$2:$Y$402,TRUNC((ROW()-ROW($E$2))/COLUMNS(bike!$A$2:$Y$402)),MOD(ROW()-ROW($E$2),COLUMNS(bike!$A$2:$Y$402)),1,1)</f>
        <v>4</v>
      </c>
      <c r="F2474">
        <f ca="1">OFFSET(transit!$A$2:$Y$402,TRUNC((ROW()-ROW($F$2))/COLUMNS(transit!$A$2:$Y$402)),MOD(ROW()-ROW($F$2),COLUMNS(transit!$A$2:$Y$402)),1,1)</f>
        <v>16</v>
      </c>
      <c r="G2474">
        <f ca="1">OFFSET(drive!$A$2:$Y$402,TRUNC((ROW()-ROW($G$2))/COLUMNS(drive!$A$2:$Y$402)),MOD(ROW()-ROW($G$2),COLUMNS(drive!$A$2:$Y$402)),1,1)</f>
        <v>3</v>
      </c>
      <c r="H2474" s="5">
        <f ca="1">(VLOOKUP($B2474,weights!$A$2:$R$6,4))*VLOOKUP($B2474,weights!$A$2:$R$6,6)^C2474*(VLOOKUP($B2474,weights!$A$2:$R$6,15)*EXP(VLOOKUP($B2474,weights!$A$2:$R$6,11)*D2474)+VLOOKUP($B2474,weights!$A$2:$R$6,16)*EXP(VLOOKUP($B2474,weights!$A$2:$R$6,12)*E2474)+VLOOKUP($B2474,weights!$A$2:$R$6,17)*EXP(VLOOKUP($B2474,weights!$A$2:$R$6,13)*F2474)+VLOOKUP($B2474,weights!$A$2:$R$6,18)*EXP(VLOOKUP($B2474,weights!$A$2:$R$6,14)*G2474))</f>
        <v>1.1258876655656052</v>
      </c>
    </row>
    <row r="2475" spans="1:8" ht="12.75" x14ac:dyDescent="0.2">
      <c r="A2475">
        <f t="shared" si="0"/>
        <v>99</v>
      </c>
      <c r="B2475" t="str">
        <f t="shared" ref="B2475:C2475" si="2449">B2450</f>
        <v>bank</v>
      </c>
      <c r="C2475">
        <f t="shared" si="2449"/>
        <v>0</v>
      </c>
      <c r="D2475">
        <f ca="1">OFFSET(walk!$A$2:$Y$402,TRUNC((ROW()-ROW($D$2))/COLUMNS(walk!$A$2:$Y$402)),MOD(ROW()-ROW($D$2),COLUMNS(walk!$A$2:$Y$402)),1,1)</f>
        <v>25</v>
      </c>
      <c r="E2475">
        <f ca="1">OFFSET(bike!$A$2:$Y$402,TRUNC((ROW()-ROW($E$2))/COLUMNS(bike!$A$2:$Y$402)),MOD(ROW()-ROW($E$2),COLUMNS(bike!$A$2:$Y$402)),1,1)</f>
        <v>7</v>
      </c>
      <c r="F2475">
        <f ca="1">OFFSET(transit!$A$2:$Y$402,TRUNC((ROW()-ROW($F$2))/COLUMNS(transit!$A$2:$Y$402)),MOD(ROW()-ROW($F$2),COLUMNS(transit!$A$2:$Y$402)),1,1)</f>
        <v>15</v>
      </c>
      <c r="G2475">
        <f ca="1">OFFSET(drive!$A$2:$Y$402,TRUNC((ROW()-ROW($G$2))/COLUMNS(drive!$A$2:$Y$402)),MOD(ROW()-ROW($G$2),COLUMNS(drive!$A$2:$Y$402)),1,1)</f>
        <v>6</v>
      </c>
      <c r="H2475" s="5">
        <f ca="1">(VLOOKUP($B2475,weights!$A$2:$R$6,4))*VLOOKUP($B2475,weights!$A$2:$R$6,6)^C2475*(VLOOKUP($B2475,weights!$A$2:$R$6,15)*EXP(VLOOKUP($B2475,weights!$A$2:$R$6,11)*D2475)+VLOOKUP($B2475,weights!$A$2:$R$6,16)*EXP(VLOOKUP($B2475,weights!$A$2:$R$6,12)*E2475)+VLOOKUP($B2475,weights!$A$2:$R$6,17)*EXP(VLOOKUP($B2475,weights!$A$2:$R$6,13)*F2475)+VLOOKUP($B2475,weights!$A$2:$R$6,18)*EXP(VLOOKUP($B2475,weights!$A$2:$R$6,14)*G2475))</f>
        <v>2.6759076924492513</v>
      </c>
    </row>
    <row r="2476" spans="1:8" ht="12.75" x14ac:dyDescent="0.2">
      <c r="A2476">
        <f t="shared" si="0"/>
        <v>99</v>
      </c>
      <c r="B2476" t="str">
        <f t="shared" ref="B2476:C2476" si="2450">B2451</f>
        <v>bank</v>
      </c>
      <c r="C2476">
        <f t="shared" si="2450"/>
        <v>1</v>
      </c>
      <c r="D2476">
        <f ca="1">OFFSET(walk!$A$2:$Y$402,TRUNC((ROW()-ROW($D$2))/COLUMNS(walk!$A$2:$Y$402)),MOD(ROW()-ROW($D$2),COLUMNS(walk!$A$2:$Y$402)),1,1)</f>
        <v>46</v>
      </c>
      <c r="E2476">
        <f ca="1">OFFSET(bike!$A$2:$Y$402,TRUNC((ROW()-ROW($E$2))/COLUMNS(bike!$A$2:$Y$402)),MOD(ROW()-ROW($E$2),COLUMNS(bike!$A$2:$Y$402)),1,1)</f>
        <v>15</v>
      </c>
      <c r="F2476">
        <f ca="1">OFFSET(transit!$A$2:$Y$402,TRUNC((ROW()-ROW($F$2))/COLUMNS(transit!$A$2:$Y$402)),MOD(ROW()-ROW($F$2),COLUMNS(transit!$A$2:$Y$402)),1,1)</f>
        <v>37</v>
      </c>
      <c r="G2476">
        <f ca="1">OFFSET(drive!$A$2:$Y$402,TRUNC((ROW()-ROW($G$2))/COLUMNS(drive!$A$2:$Y$402)),MOD(ROW()-ROW($G$2),COLUMNS(drive!$A$2:$Y$402)),1,1)</f>
        <v>8</v>
      </c>
      <c r="H2476" s="5">
        <f ca="1">(VLOOKUP($B2476,weights!$A$2:$R$6,4))*VLOOKUP($B2476,weights!$A$2:$R$6,6)^C2476*(VLOOKUP($B2476,weights!$A$2:$R$6,15)*EXP(VLOOKUP($B2476,weights!$A$2:$R$6,11)*D2476)+VLOOKUP($B2476,weights!$A$2:$R$6,16)*EXP(VLOOKUP($B2476,weights!$A$2:$R$6,12)*E2476)+VLOOKUP($B2476,weights!$A$2:$R$6,17)*EXP(VLOOKUP($B2476,weights!$A$2:$R$6,13)*F2476)+VLOOKUP($B2476,weights!$A$2:$R$6,18)*EXP(VLOOKUP($B2476,weights!$A$2:$R$6,14)*G2476))</f>
        <v>0.4191018758737185</v>
      </c>
    </row>
    <row r="2477" spans="1:8" ht="12.75" x14ac:dyDescent="0.2">
      <c r="A2477">
        <f t="shared" si="0"/>
        <v>100</v>
      </c>
      <c r="B2477" t="str">
        <f t="shared" ref="B2477:C2477" si="2451">B2452</f>
        <v>restaurant</v>
      </c>
      <c r="C2477">
        <f t="shared" si="2451"/>
        <v>0</v>
      </c>
      <c r="D2477">
        <f ca="1">OFFSET(walk!$A$2:$Y$402,TRUNC((ROW()-ROW($D$2))/COLUMNS(walk!$A$2:$Y$402)),MOD(ROW()-ROW($D$2),COLUMNS(walk!$A$2:$Y$402)),1,1)</f>
        <v>7</v>
      </c>
      <c r="E2477">
        <f ca="1">OFFSET(bike!$A$2:$Y$402,TRUNC((ROW()-ROW($E$2))/COLUMNS(bike!$A$2:$Y$402)),MOD(ROW()-ROW($E$2),COLUMNS(bike!$A$2:$Y$402)),1,1)</f>
        <v>2</v>
      </c>
      <c r="F2477">
        <f ca="1">OFFSET(transit!$A$2:$Y$402,TRUNC((ROW()-ROW($F$2))/COLUMNS(transit!$A$2:$Y$402)),MOD(ROW()-ROW($F$2),COLUMNS(transit!$A$2:$Y$402)),1,1)</f>
        <v>3</v>
      </c>
      <c r="G2477">
        <f ca="1">OFFSET(drive!$A$2:$Y$402,TRUNC((ROW()-ROW($G$2))/COLUMNS(drive!$A$2:$Y$402)),MOD(ROW()-ROW($G$2),COLUMNS(drive!$A$2:$Y$402)),1,1)</f>
        <v>1</v>
      </c>
      <c r="H2477" s="5">
        <f ca="1">(VLOOKUP($B2477,weights!$A$2:$R$6,4))*VLOOKUP($B2477,weights!$A$2:$R$6,6)^C2477*(VLOOKUP($B2477,weights!$A$2:$R$6,15)*EXP(VLOOKUP($B2477,weights!$A$2:$R$6,11)*D2477)+VLOOKUP($B2477,weights!$A$2:$R$6,16)*EXP(VLOOKUP($B2477,weights!$A$2:$R$6,12)*E2477)+VLOOKUP($B2477,weights!$A$2:$R$6,17)*EXP(VLOOKUP($B2477,weights!$A$2:$R$6,13)*F2477)+VLOOKUP($B2477,weights!$A$2:$R$6,18)*EXP(VLOOKUP($B2477,weights!$A$2:$R$6,14)*G2477))</f>
        <v>38.876487958495865</v>
      </c>
    </row>
    <row r="2478" spans="1:8" ht="12.75" x14ac:dyDescent="0.2">
      <c r="A2478">
        <f t="shared" si="0"/>
        <v>100</v>
      </c>
      <c r="B2478" t="str">
        <f t="shared" ref="B2478:C2478" si="2452">B2453</f>
        <v>restaurant</v>
      </c>
      <c r="C2478">
        <f t="shared" si="2452"/>
        <v>1</v>
      </c>
      <c r="D2478">
        <f ca="1">OFFSET(walk!$A$2:$Y$402,TRUNC((ROW()-ROW($D$2))/COLUMNS(walk!$A$2:$Y$402)),MOD(ROW()-ROW($D$2),COLUMNS(walk!$A$2:$Y$402)),1,1)</f>
        <v>9</v>
      </c>
      <c r="E2478">
        <f ca="1">OFFSET(bike!$A$2:$Y$402,TRUNC((ROW()-ROW($E$2))/COLUMNS(bike!$A$2:$Y$402)),MOD(ROW()-ROW($E$2),COLUMNS(bike!$A$2:$Y$402)),1,1)</f>
        <v>3</v>
      </c>
      <c r="F2478">
        <f ca="1">OFFSET(transit!$A$2:$Y$402,TRUNC((ROW()-ROW($F$2))/COLUMNS(transit!$A$2:$Y$402)),MOD(ROW()-ROW($F$2),COLUMNS(transit!$A$2:$Y$402)),1,1)</f>
        <v>4</v>
      </c>
      <c r="G2478">
        <f ca="1">OFFSET(drive!$A$2:$Y$402,TRUNC((ROW()-ROW($G$2))/COLUMNS(drive!$A$2:$Y$402)),MOD(ROW()-ROW($G$2),COLUMNS(drive!$A$2:$Y$402)),1,1)</f>
        <v>2</v>
      </c>
      <c r="H2478" s="5">
        <f ca="1">(VLOOKUP($B2478,weights!$A$2:$R$6,4))*VLOOKUP($B2478,weights!$A$2:$R$6,6)^C2478*(VLOOKUP($B2478,weights!$A$2:$R$6,15)*EXP(VLOOKUP($B2478,weights!$A$2:$R$6,11)*D2478)+VLOOKUP($B2478,weights!$A$2:$R$6,16)*EXP(VLOOKUP($B2478,weights!$A$2:$R$6,12)*E2478)+VLOOKUP($B2478,weights!$A$2:$R$6,17)*EXP(VLOOKUP($B2478,weights!$A$2:$R$6,13)*F2478)+VLOOKUP($B2478,weights!$A$2:$R$6,18)*EXP(VLOOKUP($B2478,weights!$A$2:$R$6,14)*G2478))</f>
        <v>28.397929239488342</v>
      </c>
    </row>
    <row r="2479" spans="1:8" ht="12.75" x14ac:dyDescent="0.2">
      <c r="A2479">
        <f t="shared" si="0"/>
        <v>100</v>
      </c>
      <c r="B2479" t="str">
        <f t="shared" ref="B2479:C2479" si="2453">B2454</f>
        <v>restaurant</v>
      </c>
      <c r="C2479">
        <f t="shared" si="2453"/>
        <v>2</v>
      </c>
      <c r="D2479">
        <f ca="1">OFFSET(walk!$A$2:$Y$402,TRUNC((ROW()-ROW($D$2))/COLUMNS(walk!$A$2:$Y$402)),MOD(ROW()-ROW($D$2),COLUMNS(walk!$A$2:$Y$402)),1,1)</f>
        <v>9</v>
      </c>
      <c r="E2479">
        <f ca="1">OFFSET(bike!$A$2:$Y$402,TRUNC((ROW()-ROW($E$2))/COLUMNS(bike!$A$2:$Y$402)),MOD(ROW()-ROW($E$2),COLUMNS(bike!$A$2:$Y$402)),1,1)</f>
        <v>3</v>
      </c>
      <c r="F2479">
        <f ca="1">OFFSET(transit!$A$2:$Y$402,TRUNC((ROW()-ROW($F$2))/COLUMNS(transit!$A$2:$Y$402)),MOD(ROW()-ROW($F$2),COLUMNS(transit!$A$2:$Y$402)),1,1)</f>
        <v>4</v>
      </c>
      <c r="G2479">
        <f ca="1">OFFSET(drive!$A$2:$Y$402,TRUNC((ROW()-ROW($G$2))/COLUMNS(drive!$A$2:$Y$402)),MOD(ROW()-ROW($G$2),COLUMNS(drive!$A$2:$Y$402)),1,1)</f>
        <v>2</v>
      </c>
      <c r="H2479" s="5">
        <f ca="1">(VLOOKUP($B2479,weights!$A$2:$R$6,4))*VLOOKUP($B2479,weights!$A$2:$R$6,6)^C2479*(VLOOKUP($B2479,weights!$A$2:$R$6,15)*EXP(VLOOKUP($B2479,weights!$A$2:$R$6,11)*D2479)+VLOOKUP($B2479,weights!$A$2:$R$6,16)*EXP(VLOOKUP($B2479,weights!$A$2:$R$6,12)*E2479)+VLOOKUP($B2479,weights!$A$2:$R$6,17)*EXP(VLOOKUP($B2479,weights!$A$2:$R$6,13)*F2479)+VLOOKUP($B2479,weights!$A$2:$R$6,18)*EXP(VLOOKUP($B2479,weights!$A$2:$R$6,14)*G2479))</f>
        <v>25.452958799837695</v>
      </c>
    </row>
    <row r="2480" spans="1:8" ht="12.75" x14ac:dyDescent="0.2">
      <c r="A2480">
        <f t="shared" si="0"/>
        <v>100</v>
      </c>
      <c r="B2480" t="str">
        <f t="shared" ref="B2480:C2480" si="2454">B2455</f>
        <v>restaurant</v>
      </c>
      <c r="C2480">
        <f t="shared" si="2454"/>
        <v>3</v>
      </c>
      <c r="D2480">
        <f ca="1">OFFSET(walk!$A$2:$Y$402,TRUNC((ROW()-ROW($D$2))/COLUMNS(walk!$A$2:$Y$402)),MOD(ROW()-ROW($D$2),COLUMNS(walk!$A$2:$Y$402)),1,1)</f>
        <v>14</v>
      </c>
      <c r="E2480">
        <f ca="1">OFFSET(bike!$A$2:$Y$402,TRUNC((ROW()-ROW($E$2))/COLUMNS(bike!$A$2:$Y$402)),MOD(ROW()-ROW($E$2),COLUMNS(bike!$A$2:$Y$402)),1,1)</f>
        <v>4</v>
      </c>
      <c r="F2480">
        <f ca="1">OFFSET(transit!$A$2:$Y$402,TRUNC((ROW()-ROW($F$2))/COLUMNS(transit!$A$2:$Y$402)),MOD(ROW()-ROW($F$2),COLUMNS(transit!$A$2:$Y$402)),1,1)</f>
        <v>6</v>
      </c>
      <c r="G2480">
        <f ca="1">OFFSET(drive!$A$2:$Y$402,TRUNC((ROW()-ROW($G$2))/COLUMNS(drive!$A$2:$Y$402)),MOD(ROW()-ROW($G$2),COLUMNS(drive!$A$2:$Y$402)),1,1)</f>
        <v>3</v>
      </c>
      <c r="H2480" s="5">
        <f ca="1">(VLOOKUP($B2480,weights!$A$2:$R$6,4))*VLOOKUP($B2480,weights!$A$2:$R$6,6)^C2480*(VLOOKUP($B2480,weights!$A$2:$R$6,15)*EXP(VLOOKUP($B2480,weights!$A$2:$R$6,11)*D2480)+VLOOKUP($B2480,weights!$A$2:$R$6,16)*EXP(VLOOKUP($B2480,weights!$A$2:$R$6,12)*E2480)+VLOOKUP($B2480,weights!$A$2:$R$6,17)*EXP(VLOOKUP($B2480,weights!$A$2:$R$6,13)*F2480)+VLOOKUP($B2480,weights!$A$2:$R$6,18)*EXP(VLOOKUP($B2480,weights!$A$2:$R$6,14)*G2480))</f>
        <v>17.345069767207075</v>
      </c>
    </row>
    <row r="2481" spans="1:8" ht="12.75" x14ac:dyDescent="0.2">
      <c r="A2481">
        <f t="shared" si="0"/>
        <v>100</v>
      </c>
      <c r="B2481" t="str">
        <f t="shared" ref="B2481:C2481" si="2455">B2456</f>
        <v>restaurant</v>
      </c>
      <c r="C2481">
        <f t="shared" si="2455"/>
        <v>4</v>
      </c>
      <c r="D2481">
        <f ca="1">OFFSET(walk!$A$2:$Y$402,TRUNC((ROW()-ROW($D$2))/COLUMNS(walk!$A$2:$Y$402)),MOD(ROW()-ROW($D$2),COLUMNS(walk!$A$2:$Y$402)),1,1)</f>
        <v>16</v>
      </c>
      <c r="E2481">
        <f ca="1">OFFSET(bike!$A$2:$Y$402,TRUNC((ROW()-ROW($E$2))/COLUMNS(bike!$A$2:$Y$402)),MOD(ROW()-ROW($E$2),COLUMNS(bike!$A$2:$Y$402)),1,1)</f>
        <v>4</v>
      </c>
      <c r="F2481">
        <f ca="1">OFFSET(transit!$A$2:$Y$402,TRUNC((ROW()-ROW($F$2))/COLUMNS(transit!$A$2:$Y$402)),MOD(ROW()-ROW($F$2),COLUMNS(transit!$A$2:$Y$402)),1,1)</f>
        <v>7</v>
      </c>
      <c r="G2481">
        <f ca="1">OFFSET(drive!$A$2:$Y$402,TRUNC((ROW()-ROW($G$2))/COLUMNS(drive!$A$2:$Y$402)),MOD(ROW()-ROW($G$2),COLUMNS(drive!$A$2:$Y$402)),1,1)</f>
        <v>3</v>
      </c>
      <c r="H2481" s="5">
        <f ca="1">(VLOOKUP($B2481,weights!$A$2:$R$6,4))*VLOOKUP($B2481,weights!$A$2:$R$6,6)^C2481*(VLOOKUP($B2481,weights!$A$2:$R$6,15)*EXP(VLOOKUP($B2481,weights!$A$2:$R$6,11)*D2481)+VLOOKUP($B2481,weights!$A$2:$R$6,16)*EXP(VLOOKUP($B2481,weights!$A$2:$R$6,12)*E2481)+VLOOKUP($B2481,weights!$A$2:$R$6,17)*EXP(VLOOKUP($B2481,weights!$A$2:$R$6,13)*F2481)+VLOOKUP($B2481,weights!$A$2:$R$6,18)*EXP(VLOOKUP($B2481,weights!$A$2:$R$6,14)*G2481))</f>
        <v>14.745479100419846</v>
      </c>
    </row>
    <row r="2482" spans="1:8" ht="12.75" x14ac:dyDescent="0.2">
      <c r="A2482">
        <f t="shared" si="0"/>
        <v>100</v>
      </c>
      <c r="B2482" t="str">
        <f t="shared" ref="B2482:C2482" si="2456">B2457</f>
        <v>restaurant</v>
      </c>
      <c r="C2482">
        <f t="shared" si="2456"/>
        <v>5</v>
      </c>
      <c r="D2482">
        <f ca="1">OFFSET(walk!$A$2:$Y$402,TRUNC((ROW()-ROW($D$2))/COLUMNS(walk!$A$2:$Y$402)),MOD(ROW()-ROW($D$2),COLUMNS(walk!$A$2:$Y$402)),1,1)</f>
        <v>17</v>
      </c>
      <c r="E2482">
        <f ca="1">OFFSET(bike!$A$2:$Y$402,TRUNC((ROW()-ROW($E$2))/COLUMNS(bike!$A$2:$Y$402)),MOD(ROW()-ROW($E$2),COLUMNS(bike!$A$2:$Y$402)),1,1)</f>
        <v>5</v>
      </c>
      <c r="F2482">
        <f ca="1">OFFSET(transit!$A$2:$Y$402,TRUNC((ROW()-ROW($F$2))/COLUMNS(transit!$A$2:$Y$402)),MOD(ROW()-ROW($F$2),COLUMNS(transit!$A$2:$Y$402)),1,1)</f>
        <v>9</v>
      </c>
      <c r="G2482">
        <f ca="1">OFFSET(drive!$A$2:$Y$402,TRUNC((ROW()-ROW($G$2))/COLUMNS(drive!$A$2:$Y$402)),MOD(ROW()-ROW($G$2),COLUMNS(drive!$A$2:$Y$402)),1,1)</f>
        <v>4</v>
      </c>
      <c r="H2482" s="5">
        <f ca="1">(VLOOKUP($B2482,weights!$A$2:$R$6,4))*VLOOKUP($B2482,weights!$A$2:$R$6,6)^C2482*(VLOOKUP($B2482,weights!$A$2:$R$6,15)*EXP(VLOOKUP($B2482,weights!$A$2:$R$6,11)*D2482)+VLOOKUP($B2482,weights!$A$2:$R$6,16)*EXP(VLOOKUP($B2482,weights!$A$2:$R$6,12)*E2482)+VLOOKUP($B2482,weights!$A$2:$R$6,17)*EXP(VLOOKUP($B2482,weights!$A$2:$R$6,13)*F2482)+VLOOKUP($B2482,weights!$A$2:$R$6,18)*EXP(VLOOKUP($B2482,weights!$A$2:$R$6,14)*G2482))</f>
        <v>10.65501430467048</v>
      </c>
    </row>
    <row r="2483" spans="1:8" ht="12.75" x14ac:dyDescent="0.2">
      <c r="A2483">
        <f t="shared" si="0"/>
        <v>100</v>
      </c>
      <c r="B2483" t="str">
        <f t="shared" ref="B2483:C2483" si="2457">B2458</f>
        <v>restaurant</v>
      </c>
      <c r="C2483">
        <f t="shared" si="2457"/>
        <v>6</v>
      </c>
      <c r="D2483">
        <f ca="1">OFFSET(walk!$A$2:$Y$402,TRUNC((ROW()-ROW($D$2))/COLUMNS(walk!$A$2:$Y$402)),MOD(ROW()-ROW($D$2),COLUMNS(walk!$A$2:$Y$402)),1,1)</f>
        <v>17</v>
      </c>
      <c r="E2483">
        <f ca="1">OFFSET(bike!$A$2:$Y$402,TRUNC((ROW()-ROW($E$2))/COLUMNS(bike!$A$2:$Y$402)),MOD(ROW()-ROW($E$2),COLUMNS(bike!$A$2:$Y$402)),1,1)</f>
        <v>5</v>
      </c>
      <c r="F2483">
        <f ca="1">OFFSET(transit!$A$2:$Y$402,TRUNC((ROW()-ROW($F$2))/COLUMNS(transit!$A$2:$Y$402)),MOD(ROW()-ROW($F$2),COLUMNS(transit!$A$2:$Y$402)),1,1)</f>
        <v>9</v>
      </c>
      <c r="G2483">
        <f ca="1">OFFSET(drive!$A$2:$Y$402,TRUNC((ROW()-ROW($G$2))/COLUMNS(drive!$A$2:$Y$402)),MOD(ROW()-ROW($G$2),COLUMNS(drive!$A$2:$Y$402)),1,1)</f>
        <v>5</v>
      </c>
      <c r="H2483" s="5">
        <f ca="1">(VLOOKUP($B2483,weights!$A$2:$R$6,4))*VLOOKUP($B2483,weights!$A$2:$R$6,6)^C2483*(VLOOKUP($B2483,weights!$A$2:$R$6,15)*EXP(VLOOKUP($B2483,weights!$A$2:$R$6,11)*D2483)+VLOOKUP($B2483,weights!$A$2:$R$6,16)*EXP(VLOOKUP($B2483,weights!$A$2:$R$6,12)*E2483)+VLOOKUP($B2483,weights!$A$2:$R$6,17)*EXP(VLOOKUP($B2483,weights!$A$2:$R$6,13)*F2483)+VLOOKUP($B2483,weights!$A$2:$R$6,18)*EXP(VLOOKUP($B2483,weights!$A$2:$R$6,14)*G2483))</f>
        <v>8.8707666334644806</v>
      </c>
    </row>
    <row r="2484" spans="1:8" ht="12.75" x14ac:dyDescent="0.2">
      <c r="A2484">
        <f t="shared" si="0"/>
        <v>100</v>
      </c>
      <c r="B2484" t="str">
        <f t="shared" ref="B2484:C2484" si="2458">B2459</f>
        <v>restaurant</v>
      </c>
      <c r="C2484">
        <f t="shared" si="2458"/>
        <v>7</v>
      </c>
      <c r="D2484">
        <f ca="1">OFFSET(walk!$A$2:$Y$402,TRUNC((ROW()-ROW($D$2))/COLUMNS(walk!$A$2:$Y$402)),MOD(ROW()-ROW($D$2),COLUMNS(walk!$A$2:$Y$402)),1,1)</f>
        <v>18</v>
      </c>
      <c r="E2484">
        <f ca="1">OFFSET(bike!$A$2:$Y$402,TRUNC((ROW()-ROW($E$2))/COLUMNS(bike!$A$2:$Y$402)),MOD(ROW()-ROW($E$2),COLUMNS(bike!$A$2:$Y$402)),1,1)</f>
        <v>6</v>
      </c>
      <c r="F2484">
        <f ca="1">OFFSET(transit!$A$2:$Y$402,TRUNC((ROW()-ROW($F$2))/COLUMNS(transit!$A$2:$Y$402)),MOD(ROW()-ROW($F$2),COLUMNS(transit!$A$2:$Y$402)),1,1)</f>
        <v>13</v>
      </c>
      <c r="G2484">
        <f ca="1">OFFSET(drive!$A$2:$Y$402,TRUNC((ROW()-ROW($G$2))/COLUMNS(drive!$A$2:$Y$402)),MOD(ROW()-ROW($G$2),COLUMNS(drive!$A$2:$Y$402)),1,1)</f>
        <v>5</v>
      </c>
      <c r="H2484" s="5">
        <f ca="1">(VLOOKUP($B2484,weights!$A$2:$R$6,4))*VLOOKUP($B2484,weights!$A$2:$R$6,6)^C2484*(VLOOKUP($B2484,weights!$A$2:$R$6,15)*EXP(VLOOKUP($B2484,weights!$A$2:$R$6,11)*D2484)+VLOOKUP($B2484,weights!$A$2:$R$6,16)*EXP(VLOOKUP($B2484,weights!$A$2:$R$6,12)*E2484)+VLOOKUP($B2484,weights!$A$2:$R$6,17)*EXP(VLOOKUP($B2484,weights!$A$2:$R$6,13)*F2484)+VLOOKUP($B2484,weights!$A$2:$R$6,18)*EXP(VLOOKUP($B2484,weights!$A$2:$R$6,14)*G2484))</f>
        <v>6.5535224550119899</v>
      </c>
    </row>
    <row r="2485" spans="1:8" ht="12.75" x14ac:dyDescent="0.2">
      <c r="A2485">
        <f t="shared" si="0"/>
        <v>100</v>
      </c>
      <c r="B2485" t="str">
        <f t="shared" ref="B2485:C2485" si="2459">B2460</f>
        <v>restaurant</v>
      </c>
      <c r="C2485">
        <f t="shared" si="2459"/>
        <v>8</v>
      </c>
      <c r="D2485">
        <f ca="1">OFFSET(walk!$A$2:$Y$402,TRUNC((ROW()-ROW($D$2))/COLUMNS(walk!$A$2:$Y$402)),MOD(ROW()-ROW($D$2),COLUMNS(walk!$A$2:$Y$402)),1,1)</f>
        <v>18</v>
      </c>
      <c r="E2485">
        <f ca="1">OFFSET(bike!$A$2:$Y$402,TRUNC((ROW()-ROW($E$2))/COLUMNS(bike!$A$2:$Y$402)),MOD(ROW()-ROW($E$2),COLUMNS(bike!$A$2:$Y$402)),1,1)</f>
        <v>6</v>
      </c>
      <c r="F2485">
        <f ca="1">OFFSET(transit!$A$2:$Y$402,TRUNC((ROW()-ROW($F$2))/COLUMNS(transit!$A$2:$Y$402)),MOD(ROW()-ROW($F$2),COLUMNS(transit!$A$2:$Y$402)),1,1)</f>
        <v>13</v>
      </c>
      <c r="G2485">
        <f ca="1">OFFSET(drive!$A$2:$Y$402,TRUNC((ROW()-ROW($G$2))/COLUMNS(drive!$A$2:$Y$402)),MOD(ROW()-ROW($G$2),COLUMNS(drive!$A$2:$Y$402)),1,1)</f>
        <v>5</v>
      </c>
      <c r="H2485" s="5">
        <f ca="1">(VLOOKUP($B2485,weights!$A$2:$R$6,4))*VLOOKUP($B2485,weights!$A$2:$R$6,6)^C2485*(VLOOKUP($B2485,weights!$A$2:$R$6,15)*EXP(VLOOKUP($B2485,weights!$A$2:$R$6,11)*D2485)+VLOOKUP($B2485,weights!$A$2:$R$6,16)*EXP(VLOOKUP($B2485,weights!$A$2:$R$6,12)*E2485)+VLOOKUP($B2485,weights!$A$2:$R$6,17)*EXP(VLOOKUP($B2485,weights!$A$2:$R$6,13)*F2485)+VLOOKUP($B2485,weights!$A$2:$R$6,18)*EXP(VLOOKUP($B2485,weights!$A$2:$R$6,14)*G2485))</f>
        <v>5.8738979041218577</v>
      </c>
    </row>
    <row r="2486" spans="1:8" ht="12.75" x14ac:dyDescent="0.2">
      <c r="A2486">
        <f t="shared" si="0"/>
        <v>100</v>
      </c>
      <c r="B2486" t="str">
        <f t="shared" ref="B2486:C2486" si="2460">B2461</f>
        <v>restaurant</v>
      </c>
      <c r="C2486">
        <f t="shared" si="2460"/>
        <v>9</v>
      </c>
      <c r="D2486">
        <f ca="1">OFFSET(walk!$A$2:$Y$402,TRUNC((ROW()-ROW($D$2))/COLUMNS(walk!$A$2:$Y$402)),MOD(ROW()-ROW($D$2),COLUMNS(walk!$A$2:$Y$402)),1,1)</f>
        <v>23</v>
      </c>
      <c r="E2486">
        <f ca="1">OFFSET(bike!$A$2:$Y$402,TRUNC((ROW()-ROW($E$2))/COLUMNS(bike!$A$2:$Y$402)),MOD(ROW()-ROW($E$2),COLUMNS(bike!$A$2:$Y$402)),1,1)</f>
        <v>6</v>
      </c>
      <c r="F2486">
        <f ca="1">OFFSET(transit!$A$2:$Y$402,TRUNC((ROW()-ROW($F$2))/COLUMNS(transit!$A$2:$Y$402)),MOD(ROW()-ROW($F$2),COLUMNS(transit!$A$2:$Y$402)),1,1)</f>
        <v>16</v>
      </c>
      <c r="G2486">
        <f ca="1">OFFSET(drive!$A$2:$Y$402,TRUNC((ROW()-ROW($G$2))/COLUMNS(drive!$A$2:$Y$402)),MOD(ROW()-ROW($G$2),COLUMNS(drive!$A$2:$Y$402)),1,1)</f>
        <v>5</v>
      </c>
      <c r="H2486" s="5">
        <f ca="1">(VLOOKUP($B2486,weights!$A$2:$R$6,4))*VLOOKUP($B2486,weights!$A$2:$R$6,6)^C2486*(VLOOKUP($B2486,weights!$A$2:$R$6,15)*EXP(VLOOKUP($B2486,weights!$A$2:$R$6,11)*D2486)+VLOOKUP($B2486,weights!$A$2:$R$6,16)*EXP(VLOOKUP($B2486,weights!$A$2:$R$6,12)*E2486)+VLOOKUP($B2486,weights!$A$2:$R$6,17)*EXP(VLOOKUP($B2486,weights!$A$2:$R$6,13)*F2486)+VLOOKUP($B2486,weights!$A$2:$R$6,18)*EXP(VLOOKUP($B2486,weights!$A$2:$R$6,14)*G2486))</f>
        <v>4.8702904841113339</v>
      </c>
    </row>
    <row r="2487" spans="1:8" ht="12.75" x14ac:dyDescent="0.2">
      <c r="A2487">
        <f t="shared" si="0"/>
        <v>100</v>
      </c>
      <c r="B2487" t="str">
        <f t="shared" ref="B2487:C2487" si="2461">B2462</f>
        <v>supermarket</v>
      </c>
      <c r="C2487">
        <f t="shared" si="2461"/>
        <v>0</v>
      </c>
      <c r="D2487">
        <f ca="1">OFFSET(walk!$A$2:$Y$402,TRUNC((ROW()-ROW($D$2))/COLUMNS(walk!$A$2:$Y$402)),MOD(ROW()-ROW($D$2),COLUMNS(walk!$A$2:$Y$402)),1,1)</f>
        <v>42</v>
      </c>
      <c r="E2487">
        <f ca="1">OFFSET(bike!$A$2:$Y$402,TRUNC((ROW()-ROW($E$2))/COLUMNS(bike!$A$2:$Y$402)),MOD(ROW()-ROW($E$2),COLUMNS(bike!$A$2:$Y$402)),1,1)</f>
        <v>16</v>
      </c>
      <c r="F2487">
        <f ca="1">OFFSET(transit!$A$2:$Y$402,TRUNC((ROW()-ROW($F$2))/COLUMNS(transit!$A$2:$Y$402)),MOD(ROW()-ROW($F$2),COLUMNS(transit!$A$2:$Y$402)),1,1)</f>
        <v>17</v>
      </c>
      <c r="G2487">
        <f ca="1">OFFSET(drive!$A$2:$Y$402,TRUNC((ROW()-ROW($G$2))/COLUMNS(drive!$A$2:$Y$402)),MOD(ROW()-ROW($G$2),COLUMNS(drive!$A$2:$Y$402)),1,1)</f>
        <v>11</v>
      </c>
      <c r="H2487" s="5">
        <f ca="1">(VLOOKUP($B2487,weights!$A$2:$R$6,4))*VLOOKUP($B2487,weights!$A$2:$R$6,6)^C2487*(VLOOKUP($B2487,weights!$A$2:$R$6,15)*EXP(VLOOKUP($B2487,weights!$A$2:$R$6,11)*D2487)+VLOOKUP($B2487,weights!$A$2:$R$6,16)*EXP(VLOOKUP($B2487,weights!$A$2:$R$6,12)*E2487)+VLOOKUP($B2487,weights!$A$2:$R$6,17)*EXP(VLOOKUP($B2487,weights!$A$2:$R$6,13)*F2487)+VLOOKUP($B2487,weights!$A$2:$R$6,18)*EXP(VLOOKUP($B2487,weights!$A$2:$R$6,14)*G2487))</f>
        <v>2.2955560811219562</v>
      </c>
    </row>
    <row r="2488" spans="1:8" ht="12.75" x14ac:dyDescent="0.2">
      <c r="A2488">
        <f t="shared" si="0"/>
        <v>100</v>
      </c>
      <c r="B2488" t="str">
        <f t="shared" ref="B2488:C2488" si="2462">B2463</f>
        <v>supermarket</v>
      </c>
      <c r="C2488">
        <f t="shared" si="2462"/>
        <v>1</v>
      </c>
      <c r="D2488">
        <f ca="1">OFFSET(walk!$A$2:$Y$402,TRUNC((ROW()-ROW($D$2))/COLUMNS(walk!$A$2:$Y$402)),MOD(ROW()-ROW($D$2),COLUMNS(walk!$A$2:$Y$402)),1,1)</f>
        <v>57</v>
      </c>
      <c r="E2488">
        <f ca="1">OFFSET(bike!$A$2:$Y$402,TRUNC((ROW()-ROW($E$2))/COLUMNS(bike!$A$2:$Y$402)),MOD(ROW()-ROW($E$2),COLUMNS(bike!$A$2:$Y$402)),1,1)</f>
        <v>17</v>
      </c>
      <c r="F2488">
        <f ca="1">OFFSET(transit!$A$2:$Y$402,TRUNC((ROW()-ROW($F$2))/COLUMNS(transit!$A$2:$Y$402)),MOD(ROW()-ROW($F$2),COLUMNS(transit!$A$2:$Y$402)),1,1)</f>
        <v>22</v>
      </c>
      <c r="G2488">
        <f ca="1">OFFSET(drive!$A$2:$Y$402,TRUNC((ROW()-ROW($G$2))/COLUMNS(drive!$A$2:$Y$402)),MOD(ROW()-ROW($G$2),COLUMNS(drive!$A$2:$Y$402)),1,1)</f>
        <v>11</v>
      </c>
      <c r="H2488" s="5">
        <f ca="1">(VLOOKUP($B2488,weights!$A$2:$R$6,4))*VLOOKUP($B2488,weights!$A$2:$R$6,6)^C2488*(VLOOKUP($B2488,weights!$A$2:$R$6,15)*EXP(VLOOKUP($B2488,weights!$A$2:$R$6,11)*D2488)+VLOOKUP($B2488,weights!$A$2:$R$6,16)*EXP(VLOOKUP($B2488,weights!$A$2:$R$6,12)*E2488)+VLOOKUP($B2488,weights!$A$2:$R$6,17)*EXP(VLOOKUP($B2488,weights!$A$2:$R$6,13)*F2488)+VLOOKUP($B2488,weights!$A$2:$R$6,18)*EXP(VLOOKUP($B2488,weights!$A$2:$R$6,14)*G2488))</f>
        <v>1.1471988849351742</v>
      </c>
    </row>
    <row r="2489" spans="1:8" ht="12.75" x14ac:dyDescent="0.2">
      <c r="A2489">
        <f t="shared" si="0"/>
        <v>100</v>
      </c>
      <c r="B2489" t="str">
        <f t="shared" ref="B2489:C2489" si="2463">B2464</f>
        <v>supermarket</v>
      </c>
      <c r="C2489">
        <f t="shared" si="2463"/>
        <v>2</v>
      </c>
      <c r="D2489">
        <f ca="1">OFFSET(walk!$A$2:$Y$402,TRUNC((ROW()-ROW($D$2))/COLUMNS(walk!$A$2:$Y$402)),MOD(ROW()-ROW($D$2),COLUMNS(walk!$A$2:$Y$402)),1,1)</f>
        <v>62</v>
      </c>
      <c r="E2489">
        <f ca="1">OFFSET(bike!$A$2:$Y$402,TRUNC((ROW()-ROW($E$2))/COLUMNS(bike!$A$2:$Y$402)),MOD(ROW()-ROW($E$2),COLUMNS(bike!$A$2:$Y$402)),1,1)</f>
        <v>18</v>
      </c>
      <c r="F2489">
        <f ca="1">OFFSET(transit!$A$2:$Y$402,TRUNC((ROW()-ROW($F$2))/COLUMNS(transit!$A$2:$Y$402)),MOD(ROW()-ROW($F$2),COLUMNS(transit!$A$2:$Y$402)),1,1)</f>
        <v>31</v>
      </c>
      <c r="G2489">
        <f ca="1">OFFSET(drive!$A$2:$Y$402,TRUNC((ROW()-ROW($G$2))/COLUMNS(drive!$A$2:$Y$402)),MOD(ROW()-ROW($G$2),COLUMNS(drive!$A$2:$Y$402)),1,1)</f>
        <v>13</v>
      </c>
      <c r="H2489" s="5">
        <f ca="1">(VLOOKUP($B2489,weights!$A$2:$R$6,4))*VLOOKUP($B2489,weights!$A$2:$R$6,6)^C2489*(VLOOKUP($B2489,weights!$A$2:$R$6,15)*EXP(VLOOKUP($B2489,weights!$A$2:$R$6,11)*D2489)+VLOOKUP($B2489,weights!$A$2:$R$6,16)*EXP(VLOOKUP($B2489,weights!$A$2:$R$6,12)*E2489)+VLOOKUP($B2489,weights!$A$2:$R$6,17)*EXP(VLOOKUP($B2489,weights!$A$2:$R$6,13)*F2489)+VLOOKUP($B2489,weights!$A$2:$R$6,18)*EXP(VLOOKUP($B2489,weights!$A$2:$R$6,14)*G2489))</f>
        <v>0.41255884900183926</v>
      </c>
    </row>
    <row r="2490" spans="1:8" ht="12.75" x14ac:dyDescent="0.2">
      <c r="A2490">
        <f t="shared" si="0"/>
        <v>100</v>
      </c>
      <c r="B2490" t="str">
        <f t="shared" ref="B2490:C2490" si="2464">B2465</f>
        <v>supermarket</v>
      </c>
      <c r="C2490">
        <f t="shared" si="2464"/>
        <v>3</v>
      </c>
      <c r="D2490">
        <f ca="1">OFFSET(walk!$A$2:$Y$402,TRUNC((ROW()-ROW($D$2))/COLUMNS(walk!$A$2:$Y$402)),MOD(ROW()-ROW($D$2),COLUMNS(walk!$A$2:$Y$402)),1,1)</f>
        <v>69</v>
      </c>
      <c r="E2490">
        <f ca="1">OFFSET(bike!$A$2:$Y$402,TRUNC((ROW()-ROW($E$2))/COLUMNS(bike!$A$2:$Y$402)),MOD(ROW()-ROW($E$2),COLUMNS(bike!$A$2:$Y$402)),1,1)</f>
        <v>21</v>
      </c>
      <c r="F2490">
        <f ca="1">OFFSET(transit!$A$2:$Y$402,TRUNC((ROW()-ROW($F$2))/COLUMNS(transit!$A$2:$Y$402)),MOD(ROW()-ROW($F$2),COLUMNS(transit!$A$2:$Y$402)),1,1)</f>
        <v>35</v>
      </c>
      <c r="G2490">
        <f ca="1">OFFSET(drive!$A$2:$Y$402,TRUNC((ROW()-ROW($G$2))/COLUMNS(drive!$A$2:$Y$402)),MOD(ROW()-ROW($G$2),COLUMNS(drive!$A$2:$Y$402)),1,1)</f>
        <v>14</v>
      </c>
      <c r="H2490" s="5">
        <f ca="1">(VLOOKUP($B2490,weights!$A$2:$R$6,4))*VLOOKUP($B2490,weights!$A$2:$R$6,6)^C2490*(VLOOKUP($B2490,weights!$A$2:$R$6,15)*EXP(VLOOKUP($B2490,weights!$A$2:$R$6,11)*D2490)+VLOOKUP($B2490,weights!$A$2:$R$6,16)*EXP(VLOOKUP($B2490,weights!$A$2:$R$6,12)*E2490)+VLOOKUP($B2490,weights!$A$2:$R$6,17)*EXP(VLOOKUP($B2490,weights!$A$2:$R$6,13)*F2490)+VLOOKUP($B2490,weights!$A$2:$R$6,18)*EXP(VLOOKUP($B2490,weights!$A$2:$R$6,14)*G2490))</f>
        <v>0.19020256364480989</v>
      </c>
    </row>
    <row r="2491" spans="1:8" ht="12.75" x14ac:dyDescent="0.2">
      <c r="A2491">
        <f t="shared" si="0"/>
        <v>100</v>
      </c>
      <c r="B2491" t="str">
        <f t="shared" ref="B2491:C2491" si="2465">B2466</f>
        <v>supermarket</v>
      </c>
      <c r="C2491">
        <f t="shared" si="2465"/>
        <v>4</v>
      </c>
      <c r="D2491">
        <f ca="1">OFFSET(walk!$A$2:$Y$402,TRUNC((ROW()-ROW($D$2))/COLUMNS(walk!$A$2:$Y$402)),MOD(ROW()-ROW($D$2),COLUMNS(walk!$A$2:$Y$402)),1,1)</f>
        <v>86</v>
      </c>
      <c r="E2491">
        <f ca="1">OFFSET(bike!$A$2:$Y$402,TRUNC((ROW()-ROW($E$2))/COLUMNS(bike!$A$2:$Y$402)),MOD(ROW()-ROW($E$2),COLUMNS(bike!$A$2:$Y$402)),1,1)</f>
        <v>24</v>
      </c>
      <c r="F2491">
        <f ca="1">OFFSET(transit!$A$2:$Y$402,TRUNC((ROW()-ROW($F$2))/COLUMNS(transit!$A$2:$Y$402)),MOD(ROW()-ROW($F$2),COLUMNS(transit!$A$2:$Y$402)),1,1)</f>
        <v>38</v>
      </c>
      <c r="G2491">
        <f ca="1">OFFSET(drive!$A$2:$Y$402,TRUNC((ROW()-ROW($G$2))/COLUMNS(drive!$A$2:$Y$402)),MOD(ROW()-ROW($G$2),COLUMNS(drive!$A$2:$Y$402)),1,1)</f>
        <v>16</v>
      </c>
      <c r="H2491" s="5">
        <f ca="1">(VLOOKUP($B2491,weights!$A$2:$R$6,4))*VLOOKUP($B2491,weights!$A$2:$R$6,6)^C2491*(VLOOKUP($B2491,weights!$A$2:$R$6,15)*EXP(VLOOKUP($B2491,weights!$A$2:$R$6,11)*D2491)+VLOOKUP($B2491,weights!$A$2:$R$6,16)*EXP(VLOOKUP($B2491,weights!$A$2:$R$6,12)*E2491)+VLOOKUP($B2491,weights!$A$2:$R$6,17)*EXP(VLOOKUP($B2491,weights!$A$2:$R$6,13)*F2491)+VLOOKUP($B2491,weights!$A$2:$R$6,18)*EXP(VLOOKUP($B2491,weights!$A$2:$R$6,14)*G2491))</f>
        <v>7.2849005105668455E-2</v>
      </c>
    </row>
    <row r="2492" spans="1:8" ht="12.75" x14ac:dyDescent="0.2">
      <c r="A2492">
        <f t="shared" si="0"/>
        <v>100</v>
      </c>
      <c r="B2492" t="str">
        <f t="shared" ref="B2492:C2492" si="2466">B2467</f>
        <v>store</v>
      </c>
      <c r="C2492">
        <f t="shared" si="2466"/>
        <v>0</v>
      </c>
      <c r="D2492">
        <f ca="1">OFFSET(walk!$A$2:$Y$402,TRUNC((ROW()-ROW($D$2))/COLUMNS(walk!$A$2:$Y$402)),MOD(ROW()-ROW($D$2),COLUMNS(walk!$A$2:$Y$402)),1,1)</f>
        <v>7</v>
      </c>
      <c r="E2492">
        <f ca="1">OFFSET(bike!$A$2:$Y$402,TRUNC((ROW()-ROW($E$2))/COLUMNS(bike!$A$2:$Y$402)),MOD(ROW()-ROW($E$2),COLUMNS(bike!$A$2:$Y$402)),1,1)</f>
        <v>2</v>
      </c>
      <c r="F2492">
        <f ca="1">OFFSET(transit!$A$2:$Y$402,TRUNC((ROW()-ROW($F$2))/COLUMNS(transit!$A$2:$Y$402)),MOD(ROW()-ROW($F$2),COLUMNS(transit!$A$2:$Y$402)),1,1)</f>
        <v>5</v>
      </c>
      <c r="G2492">
        <f ca="1">OFFSET(drive!$A$2:$Y$402,TRUNC((ROW()-ROW($G$2))/COLUMNS(drive!$A$2:$Y$402)),MOD(ROW()-ROW($G$2),COLUMNS(drive!$A$2:$Y$402)),1,1)</f>
        <v>1</v>
      </c>
      <c r="H2492" s="5">
        <f ca="1">(VLOOKUP($B2492,weights!$A$2:$R$6,4))*VLOOKUP($B2492,weights!$A$2:$R$6,6)^C2492*(VLOOKUP($B2492,weights!$A$2:$R$6,15)*EXP(VLOOKUP($B2492,weights!$A$2:$R$6,11)*D2492)+VLOOKUP($B2492,weights!$A$2:$R$6,16)*EXP(VLOOKUP($B2492,weights!$A$2:$R$6,12)*E2492)+VLOOKUP($B2492,weights!$A$2:$R$6,17)*EXP(VLOOKUP($B2492,weights!$A$2:$R$6,13)*F2492)+VLOOKUP($B2492,weights!$A$2:$R$6,18)*EXP(VLOOKUP($B2492,weights!$A$2:$R$6,14)*G2492))</f>
        <v>16.790146840356172</v>
      </c>
    </row>
    <row r="2493" spans="1:8" ht="12.75" x14ac:dyDescent="0.2">
      <c r="A2493">
        <f t="shared" si="0"/>
        <v>100</v>
      </c>
      <c r="B2493" t="str">
        <f t="shared" ref="B2493:C2493" si="2467">B2468</f>
        <v>store</v>
      </c>
      <c r="C2493">
        <f t="shared" si="2467"/>
        <v>1</v>
      </c>
      <c r="D2493">
        <f ca="1">OFFSET(walk!$A$2:$Y$402,TRUNC((ROW()-ROW($D$2))/COLUMNS(walk!$A$2:$Y$402)),MOD(ROW()-ROW($D$2),COLUMNS(walk!$A$2:$Y$402)),1,1)</f>
        <v>9</v>
      </c>
      <c r="E2493">
        <f ca="1">OFFSET(bike!$A$2:$Y$402,TRUNC((ROW()-ROW($E$2))/COLUMNS(bike!$A$2:$Y$402)),MOD(ROW()-ROW($E$2),COLUMNS(bike!$A$2:$Y$402)),1,1)</f>
        <v>2</v>
      </c>
      <c r="F2493">
        <f ca="1">OFFSET(transit!$A$2:$Y$402,TRUNC((ROW()-ROW($F$2))/COLUMNS(transit!$A$2:$Y$402)),MOD(ROW()-ROW($F$2),COLUMNS(transit!$A$2:$Y$402)),1,1)</f>
        <v>7</v>
      </c>
      <c r="G2493">
        <f ca="1">OFFSET(drive!$A$2:$Y$402,TRUNC((ROW()-ROW($G$2))/COLUMNS(drive!$A$2:$Y$402)),MOD(ROW()-ROW($G$2),COLUMNS(drive!$A$2:$Y$402)),1,1)</f>
        <v>2</v>
      </c>
      <c r="H2493" s="5">
        <f ca="1">(VLOOKUP($B2493,weights!$A$2:$R$6,4))*VLOOKUP($B2493,weights!$A$2:$R$6,6)^C2493*(VLOOKUP($B2493,weights!$A$2:$R$6,15)*EXP(VLOOKUP($B2493,weights!$A$2:$R$6,11)*D2493)+VLOOKUP($B2493,weights!$A$2:$R$6,16)*EXP(VLOOKUP($B2493,weights!$A$2:$R$6,12)*E2493)+VLOOKUP($B2493,weights!$A$2:$R$6,17)*EXP(VLOOKUP($B2493,weights!$A$2:$R$6,13)*F2493)+VLOOKUP($B2493,weights!$A$2:$R$6,18)*EXP(VLOOKUP($B2493,weights!$A$2:$R$6,14)*G2493))</f>
        <v>8.884288424183854</v>
      </c>
    </row>
    <row r="2494" spans="1:8" ht="12.75" x14ac:dyDescent="0.2">
      <c r="A2494">
        <f t="shared" si="0"/>
        <v>100</v>
      </c>
      <c r="B2494" t="str">
        <f t="shared" ref="B2494:C2494" si="2468">B2469</f>
        <v>store</v>
      </c>
      <c r="C2494">
        <f t="shared" si="2468"/>
        <v>2</v>
      </c>
      <c r="D2494">
        <f ca="1">OFFSET(walk!$A$2:$Y$402,TRUNC((ROW()-ROW($D$2))/COLUMNS(walk!$A$2:$Y$402)),MOD(ROW()-ROW($D$2),COLUMNS(walk!$A$2:$Y$402)),1,1)</f>
        <v>15</v>
      </c>
      <c r="E2494">
        <f ca="1">OFFSET(bike!$A$2:$Y$402,TRUNC((ROW()-ROW($E$2))/COLUMNS(bike!$A$2:$Y$402)),MOD(ROW()-ROW($E$2),COLUMNS(bike!$A$2:$Y$402)),1,1)</f>
        <v>5</v>
      </c>
      <c r="F2494">
        <f ca="1">OFFSET(transit!$A$2:$Y$402,TRUNC((ROW()-ROW($F$2))/COLUMNS(transit!$A$2:$Y$402)),MOD(ROW()-ROW($F$2),COLUMNS(transit!$A$2:$Y$402)),1,1)</f>
        <v>7</v>
      </c>
      <c r="G2494">
        <f ca="1">OFFSET(drive!$A$2:$Y$402,TRUNC((ROW()-ROW($G$2))/COLUMNS(drive!$A$2:$Y$402)),MOD(ROW()-ROW($G$2),COLUMNS(drive!$A$2:$Y$402)),1,1)</f>
        <v>3</v>
      </c>
      <c r="H2494" s="5">
        <f ca="1">(VLOOKUP($B2494,weights!$A$2:$R$6,4))*VLOOKUP($B2494,weights!$A$2:$R$6,6)^C2494*(VLOOKUP($B2494,weights!$A$2:$R$6,15)*EXP(VLOOKUP($B2494,weights!$A$2:$R$6,11)*D2494)+VLOOKUP($B2494,weights!$A$2:$R$6,16)*EXP(VLOOKUP($B2494,weights!$A$2:$R$6,12)*E2494)+VLOOKUP($B2494,weights!$A$2:$R$6,17)*EXP(VLOOKUP($B2494,weights!$A$2:$R$6,13)*F2494)+VLOOKUP($B2494,weights!$A$2:$R$6,18)*EXP(VLOOKUP($B2494,weights!$A$2:$R$6,14)*G2494))</f>
        <v>3.2170772724865118</v>
      </c>
    </row>
    <row r="2495" spans="1:8" ht="12.75" x14ac:dyDescent="0.2">
      <c r="A2495">
        <f t="shared" si="0"/>
        <v>100</v>
      </c>
      <c r="B2495" t="str">
        <f t="shared" ref="B2495:C2495" si="2469">B2470</f>
        <v>store</v>
      </c>
      <c r="C2495">
        <f t="shared" si="2469"/>
        <v>3</v>
      </c>
      <c r="D2495">
        <f ca="1">OFFSET(walk!$A$2:$Y$402,TRUNC((ROW()-ROW($D$2))/COLUMNS(walk!$A$2:$Y$402)),MOD(ROW()-ROW($D$2),COLUMNS(walk!$A$2:$Y$402)),1,1)</f>
        <v>15</v>
      </c>
      <c r="E2495">
        <f ca="1">OFFSET(bike!$A$2:$Y$402,TRUNC((ROW()-ROW($E$2))/COLUMNS(bike!$A$2:$Y$402)),MOD(ROW()-ROW($E$2),COLUMNS(bike!$A$2:$Y$402)),1,1)</f>
        <v>5</v>
      </c>
      <c r="F2495">
        <f ca="1">OFFSET(transit!$A$2:$Y$402,TRUNC((ROW()-ROW($F$2))/COLUMNS(transit!$A$2:$Y$402)),MOD(ROW()-ROW($F$2),COLUMNS(transit!$A$2:$Y$402)),1,1)</f>
        <v>9</v>
      </c>
      <c r="G2495">
        <f ca="1">OFFSET(drive!$A$2:$Y$402,TRUNC((ROW()-ROW($G$2))/COLUMNS(drive!$A$2:$Y$402)),MOD(ROW()-ROW($G$2),COLUMNS(drive!$A$2:$Y$402)),1,1)</f>
        <v>4</v>
      </c>
      <c r="H2495" s="5">
        <f ca="1">(VLOOKUP($B2495,weights!$A$2:$R$6,4))*VLOOKUP($B2495,weights!$A$2:$R$6,6)^C2495*(VLOOKUP($B2495,weights!$A$2:$R$6,15)*EXP(VLOOKUP($B2495,weights!$A$2:$R$6,11)*D2495)+VLOOKUP($B2495,weights!$A$2:$R$6,16)*EXP(VLOOKUP($B2495,weights!$A$2:$R$6,12)*E2495)+VLOOKUP($B2495,weights!$A$2:$R$6,17)*EXP(VLOOKUP($B2495,weights!$A$2:$R$6,13)*F2495)+VLOOKUP($B2495,weights!$A$2:$R$6,18)*EXP(VLOOKUP($B2495,weights!$A$2:$R$6,14)*G2495))</f>
        <v>1.6815176643317138</v>
      </c>
    </row>
    <row r="2496" spans="1:8" ht="12.75" x14ac:dyDescent="0.2">
      <c r="A2496">
        <f t="shared" si="0"/>
        <v>100</v>
      </c>
      <c r="B2496" t="str">
        <f t="shared" ref="B2496:C2496" si="2470">B2471</f>
        <v>store</v>
      </c>
      <c r="C2496">
        <f t="shared" si="2470"/>
        <v>4</v>
      </c>
      <c r="D2496">
        <f ca="1">OFFSET(walk!$A$2:$Y$402,TRUNC((ROW()-ROW($D$2))/COLUMNS(walk!$A$2:$Y$402)),MOD(ROW()-ROW($D$2),COLUMNS(walk!$A$2:$Y$402)),1,1)</f>
        <v>17</v>
      </c>
      <c r="E2496">
        <f ca="1">OFFSET(bike!$A$2:$Y$402,TRUNC((ROW()-ROW($E$2))/COLUMNS(bike!$A$2:$Y$402)),MOD(ROW()-ROW($E$2),COLUMNS(bike!$A$2:$Y$402)),1,1)</f>
        <v>6</v>
      </c>
      <c r="F2496">
        <f ca="1">OFFSET(transit!$A$2:$Y$402,TRUNC((ROW()-ROW($F$2))/COLUMNS(transit!$A$2:$Y$402)),MOD(ROW()-ROW($F$2),COLUMNS(transit!$A$2:$Y$402)),1,1)</f>
        <v>13</v>
      </c>
      <c r="G2496">
        <f ca="1">OFFSET(drive!$A$2:$Y$402,TRUNC((ROW()-ROW($G$2))/COLUMNS(drive!$A$2:$Y$402)),MOD(ROW()-ROW($G$2),COLUMNS(drive!$A$2:$Y$402)),1,1)</f>
        <v>5</v>
      </c>
      <c r="H2496" s="5">
        <f ca="1">(VLOOKUP($B2496,weights!$A$2:$R$6,4))*VLOOKUP($B2496,weights!$A$2:$R$6,6)^C2496*(VLOOKUP($B2496,weights!$A$2:$R$6,15)*EXP(VLOOKUP($B2496,weights!$A$2:$R$6,11)*D2496)+VLOOKUP($B2496,weights!$A$2:$R$6,16)*EXP(VLOOKUP($B2496,weights!$A$2:$R$6,12)*E2496)+VLOOKUP($B2496,weights!$A$2:$R$6,17)*EXP(VLOOKUP($B2496,weights!$A$2:$R$6,13)*F2496)+VLOOKUP($B2496,weights!$A$2:$R$6,18)*EXP(VLOOKUP($B2496,weights!$A$2:$R$6,14)*G2496))</f>
        <v>0.74945989709686422</v>
      </c>
    </row>
    <row r="2497" spans="1:8" ht="12.75" x14ac:dyDescent="0.2">
      <c r="A2497">
        <f t="shared" si="0"/>
        <v>100</v>
      </c>
      <c r="B2497" t="str">
        <f t="shared" ref="B2497:C2497" si="2471">B2472</f>
        <v>pharmacy</v>
      </c>
      <c r="C2497">
        <f t="shared" si="2471"/>
        <v>0</v>
      </c>
      <c r="D2497">
        <f ca="1">OFFSET(walk!$A$2:$Y$402,TRUNC((ROW()-ROW($D$2))/COLUMNS(walk!$A$2:$Y$402)),MOD(ROW()-ROW($D$2),COLUMNS(walk!$A$2:$Y$402)),1,1)</f>
        <v>19</v>
      </c>
      <c r="E2497">
        <f ca="1">OFFSET(bike!$A$2:$Y$402,TRUNC((ROW()-ROW($E$2))/COLUMNS(bike!$A$2:$Y$402)),MOD(ROW()-ROW($E$2),COLUMNS(bike!$A$2:$Y$402)),1,1)</f>
        <v>6</v>
      </c>
      <c r="F2497">
        <f ca="1">OFFSET(transit!$A$2:$Y$402,TRUNC((ROW()-ROW($F$2))/COLUMNS(transit!$A$2:$Y$402)),MOD(ROW()-ROW($F$2),COLUMNS(transit!$A$2:$Y$402)),1,1)</f>
        <v>13</v>
      </c>
      <c r="G2497">
        <f ca="1">OFFSET(drive!$A$2:$Y$402,TRUNC((ROW()-ROW($G$2))/COLUMNS(drive!$A$2:$Y$402)),MOD(ROW()-ROW($G$2),COLUMNS(drive!$A$2:$Y$402)),1,1)</f>
        <v>3</v>
      </c>
      <c r="H2497" s="5">
        <f ca="1">(VLOOKUP($B2497,weights!$A$2:$R$6,4))*VLOOKUP($B2497,weights!$A$2:$R$6,6)^C2497*(VLOOKUP($B2497,weights!$A$2:$R$6,15)*EXP(VLOOKUP($B2497,weights!$A$2:$R$6,11)*D2497)+VLOOKUP($B2497,weights!$A$2:$R$6,16)*EXP(VLOOKUP($B2497,weights!$A$2:$R$6,12)*E2497)+VLOOKUP($B2497,weights!$A$2:$R$6,17)*EXP(VLOOKUP($B2497,weights!$A$2:$R$6,13)*F2497)+VLOOKUP($B2497,weights!$A$2:$R$6,18)*EXP(VLOOKUP($B2497,weights!$A$2:$R$6,14)*G2497))</f>
        <v>4.1594329109525479</v>
      </c>
    </row>
    <row r="2498" spans="1:8" ht="12.75" x14ac:dyDescent="0.2">
      <c r="A2498">
        <f t="shared" si="0"/>
        <v>100</v>
      </c>
      <c r="B2498" t="str">
        <f t="shared" ref="B2498:C2498" si="2472">B2473</f>
        <v>pharmacy</v>
      </c>
      <c r="C2498">
        <f t="shared" si="2472"/>
        <v>1</v>
      </c>
      <c r="D2498">
        <f ca="1">OFFSET(walk!$A$2:$Y$402,TRUNC((ROW()-ROW($D$2))/COLUMNS(walk!$A$2:$Y$402)),MOD(ROW()-ROW($D$2),COLUMNS(walk!$A$2:$Y$402)),1,1)</f>
        <v>20</v>
      </c>
      <c r="E2498">
        <f ca="1">OFFSET(bike!$A$2:$Y$402,TRUNC((ROW()-ROW($E$2))/COLUMNS(bike!$A$2:$Y$402)),MOD(ROW()-ROW($E$2),COLUMNS(bike!$A$2:$Y$402)),1,1)</f>
        <v>6</v>
      </c>
      <c r="F2498">
        <f ca="1">OFFSET(transit!$A$2:$Y$402,TRUNC((ROW()-ROW($F$2))/COLUMNS(transit!$A$2:$Y$402)),MOD(ROW()-ROW($F$2),COLUMNS(transit!$A$2:$Y$402)),1,1)</f>
        <v>13</v>
      </c>
      <c r="G2498">
        <f ca="1">OFFSET(drive!$A$2:$Y$402,TRUNC((ROW()-ROW($G$2))/COLUMNS(drive!$A$2:$Y$402)),MOD(ROW()-ROW($G$2),COLUMNS(drive!$A$2:$Y$402)),1,1)</f>
        <v>4</v>
      </c>
      <c r="H2498" s="5">
        <f ca="1">(VLOOKUP($B2498,weights!$A$2:$R$6,4))*VLOOKUP($B2498,weights!$A$2:$R$6,6)^C2498*(VLOOKUP($B2498,weights!$A$2:$R$6,15)*EXP(VLOOKUP($B2498,weights!$A$2:$R$6,11)*D2498)+VLOOKUP($B2498,weights!$A$2:$R$6,16)*EXP(VLOOKUP($B2498,weights!$A$2:$R$6,12)*E2498)+VLOOKUP($B2498,weights!$A$2:$R$6,17)*EXP(VLOOKUP($B2498,weights!$A$2:$R$6,13)*F2498)+VLOOKUP($B2498,weights!$A$2:$R$6,18)*EXP(VLOOKUP($B2498,weights!$A$2:$R$6,14)*G2498))</f>
        <v>1.7225273464792275</v>
      </c>
    </row>
    <row r="2499" spans="1:8" ht="12.75" x14ac:dyDescent="0.2">
      <c r="A2499">
        <f t="shared" si="0"/>
        <v>100</v>
      </c>
      <c r="B2499" t="str">
        <f t="shared" ref="B2499:C2499" si="2473">B2474</f>
        <v>pharmacy</v>
      </c>
      <c r="C2499">
        <f t="shared" si="2473"/>
        <v>2</v>
      </c>
      <c r="D2499">
        <f ca="1">OFFSET(walk!$A$2:$Y$402,TRUNC((ROW()-ROW($D$2))/COLUMNS(walk!$A$2:$Y$402)),MOD(ROW()-ROW($D$2),COLUMNS(walk!$A$2:$Y$402)),1,1)</f>
        <v>20</v>
      </c>
      <c r="E2499">
        <f ca="1">OFFSET(bike!$A$2:$Y$402,TRUNC((ROW()-ROW($E$2))/COLUMNS(bike!$A$2:$Y$402)),MOD(ROW()-ROW($E$2),COLUMNS(bike!$A$2:$Y$402)),1,1)</f>
        <v>6</v>
      </c>
      <c r="F2499">
        <f ca="1">OFFSET(transit!$A$2:$Y$402,TRUNC((ROW()-ROW($F$2))/COLUMNS(transit!$A$2:$Y$402)),MOD(ROW()-ROW($F$2),COLUMNS(transit!$A$2:$Y$402)),1,1)</f>
        <v>19</v>
      </c>
      <c r="G2499">
        <f ca="1">OFFSET(drive!$A$2:$Y$402,TRUNC((ROW()-ROW($G$2))/COLUMNS(drive!$A$2:$Y$402)),MOD(ROW()-ROW($G$2),COLUMNS(drive!$A$2:$Y$402)),1,1)</f>
        <v>4</v>
      </c>
      <c r="H2499" s="5">
        <f ca="1">(VLOOKUP($B2499,weights!$A$2:$R$6,4))*VLOOKUP($B2499,weights!$A$2:$R$6,6)^C2499*(VLOOKUP($B2499,weights!$A$2:$R$6,15)*EXP(VLOOKUP($B2499,weights!$A$2:$R$6,11)*D2499)+VLOOKUP($B2499,weights!$A$2:$R$6,16)*EXP(VLOOKUP($B2499,weights!$A$2:$R$6,12)*E2499)+VLOOKUP($B2499,weights!$A$2:$R$6,17)*EXP(VLOOKUP($B2499,weights!$A$2:$R$6,13)*F2499)+VLOOKUP($B2499,weights!$A$2:$R$6,18)*EXP(VLOOKUP($B2499,weights!$A$2:$R$6,14)*G2499))</f>
        <v>0.78479844562586953</v>
      </c>
    </row>
    <row r="2500" spans="1:8" ht="12.75" x14ac:dyDescent="0.2">
      <c r="A2500">
        <f t="shared" si="0"/>
        <v>100</v>
      </c>
      <c r="B2500" t="str">
        <f t="shared" ref="B2500:C2500" si="2474">B2475</f>
        <v>bank</v>
      </c>
      <c r="C2500">
        <f t="shared" si="2474"/>
        <v>0</v>
      </c>
      <c r="D2500">
        <f ca="1">OFFSET(walk!$A$2:$Y$402,TRUNC((ROW()-ROW($D$2))/COLUMNS(walk!$A$2:$Y$402)),MOD(ROW()-ROW($D$2),COLUMNS(walk!$A$2:$Y$402)),1,1)</f>
        <v>31</v>
      </c>
      <c r="E2500">
        <f ca="1">OFFSET(bike!$A$2:$Y$402,TRUNC((ROW()-ROW($E$2))/COLUMNS(bike!$A$2:$Y$402)),MOD(ROW()-ROW($E$2),COLUMNS(bike!$A$2:$Y$402)),1,1)</f>
        <v>9</v>
      </c>
      <c r="F2500">
        <f ca="1">OFFSET(transit!$A$2:$Y$402,TRUNC((ROW()-ROW($F$2))/COLUMNS(transit!$A$2:$Y$402)),MOD(ROW()-ROW($F$2),COLUMNS(transit!$A$2:$Y$402)),1,1)</f>
        <v>24</v>
      </c>
      <c r="G2500">
        <f ca="1">OFFSET(drive!$A$2:$Y$402,TRUNC((ROW()-ROW($G$2))/COLUMNS(drive!$A$2:$Y$402)),MOD(ROW()-ROW($G$2),COLUMNS(drive!$A$2:$Y$402)),1,1)</f>
        <v>7</v>
      </c>
      <c r="H2500" s="5">
        <f ca="1">(VLOOKUP($B2500,weights!$A$2:$R$6,4))*VLOOKUP($B2500,weights!$A$2:$R$6,6)^C2500*(VLOOKUP($B2500,weights!$A$2:$R$6,15)*EXP(VLOOKUP($B2500,weights!$A$2:$R$6,11)*D2500)+VLOOKUP($B2500,weights!$A$2:$R$6,16)*EXP(VLOOKUP($B2500,weights!$A$2:$R$6,12)*E2500)+VLOOKUP($B2500,weights!$A$2:$R$6,17)*EXP(VLOOKUP($B2500,weights!$A$2:$R$6,13)*F2500)+VLOOKUP($B2500,weights!$A$2:$R$6,18)*EXP(VLOOKUP($B2500,weights!$A$2:$R$6,14)*G2500))</f>
        <v>1.8200243934047662</v>
      </c>
    </row>
    <row r="2501" spans="1:8" ht="12.75" x14ac:dyDescent="0.2">
      <c r="A2501">
        <f t="shared" si="0"/>
        <v>100</v>
      </c>
      <c r="B2501" t="str">
        <f t="shared" ref="B2501:C2501" si="2475">B2476</f>
        <v>bank</v>
      </c>
      <c r="C2501">
        <f t="shared" si="2475"/>
        <v>1</v>
      </c>
      <c r="D2501">
        <f ca="1">OFFSET(walk!$A$2:$Y$402,TRUNC((ROW()-ROW($D$2))/COLUMNS(walk!$A$2:$Y$402)),MOD(ROW()-ROW($D$2),COLUMNS(walk!$A$2:$Y$402)),1,1)</f>
        <v>42</v>
      </c>
      <c r="E2501">
        <f ca="1">OFFSET(bike!$A$2:$Y$402,TRUNC((ROW()-ROW($E$2))/COLUMNS(bike!$A$2:$Y$402)),MOD(ROW()-ROW($E$2),COLUMNS(bike!$A$2:$Y$402)),1,1)</f>
        <v>13</v>
      </c>
      <c r="F2501">
        <f ca="1">OFFSET(transit!$A$2:$Y$402,TRUNC((ROW()-ROW($F$2))/COLUMNS(transit!$A$2:$Y$402)),MOD(ROW()-ROW($F$2),COLUMNS(transit!$A$2:$Y$402)),1,1)</f>
        <v>32</v>
      </c>
      <c r="G2501">
        <f ca="1">OFFSET(drive!$A$2:$Y$402,TRUNC((ROW()-ROW($G$2))/COLUMNS(drive!$A$2:$Y$402)),MOD(ROW()-ROW($G$2),COLUMNS(drive!$A$2:$Y$402)),1,1)</f>
        <v>7</v>
      </c>
      <c r="H2501" s="5">
        <f ca="1">(VLOOKUP($B2501,weights!$A$2:$R$6,4))*VLOOKUP($B2501,weights!$A$2:$R$6,6)^C2501*(VLOOKUP($B2501,weights!$A$2:$R$6,15)*EXP(VLOOKUP($B2501,weights!$A$2:$R$6,11)*D2501)+VLOOKUP($B2501,weights!$A$2:$R$6,16)*EXP(VLOOKUP($B2501,weights!$A$2:$R$6,12)*E2501)+VLOOKUP($B2501,weights!$A$2:$R$6,17)*EXP(VLOOKUP($B2501,weights!$A$2:$R$6,13)*F2501)+VLOOKUP($B2501,weights!$A$2:$R$6,18)*EXP(VLOOKUP($B2501,weights!$A$2:$R$6,14)*G2501))</f>
        <v>0.54734060150653518</v>
      </c>
    </row>
    <row r="2502" spans="1:8" ht="12.75" x14ac:dyDescent="0.2">
      <c r="A2502">
        <f t="shared" si="0"/>
        <v>101</v>
      </c>
      <c r="B2502" t="str">
        <f t="shared" ref="B2502:C2502" si="2476">B2477</f>
        <v>restaurant</v>
      </c>
      <c r="C2502">
        <f t="shared" si="2476"/>
        <v>0</v>
      </c>
      <c r="D2502">
        <f ca="1">OFFSET(walk!$A$2:$Y$402,TRUNC((ROW()-ROW($D$2))/COLUMNS(walk!$A$2:$Y$402)),MOD(ROW()-ROW($D$2),COLUMNS(walk!$A$2:$Y$402)),1,1)</f>
        <v>5</v>
      </c>
      <c r="E2502">
        <f ca="1">OFFSET(bike!$A$2:$Y$402,TRUNC((ROW()-ROW($E$2))/COLUMNS(bike!$A$2:$Y$402)),MOD(ROW()-ROW($E$2),COLUMNS(bike!$A$2:$Y$402)),1,1)</f>
        <v>1</v>
      </c>
      <c r="F2502">
        <f ca="1">OFFSET(transit!$A$2:$Y$402,TRUNC((ROW()-ROW($F$2))/COLUMNS(transit!$A$2:$Y$402)),MOD(ROW()-ROW($F$2),COLUMNS(transit!$A$2:$Y$402)),1,1)</f>
        <v>5</v>
      </c>
      <c r="G2502">
        <f ca="1">OFFSET(drive!$A$2:$Y$402,TRUNC((ROW()-ROW($G$2))/COLUMNS(drive!$A$2:$Y$402)),MOD(ROW()-ROW($G$2),COLUMNS(drive!$A$2:$Y$402)),1,1)</f>
        <v>1</v>
      </c>
      <c r="H2502" s="5">
        <f ca="1">(VLOOKUP($B2502,weights!$A$2:$R$6,4))*VLOOKUP($B2502,weights!$A$2:$R$6,6)^C2502*(VLOOKUP($B2502,weights!$A$2:$R$6,15)*EXP(VLOOKUP($B2502,weights!$A$2:$R$6,11)*D2502)+VLOOKUP($B2502,weights!$A$2:$R$6,16)*EXP(VLOOKUP($B2502,weights!$A$2:$R$6,12)*E2502)+VLOOKUP($B2502,weights!$A$2:$R$6,17)*EXP(VLOOKUP($B2502,weights!$A$2:$R$6,13)*F2502)+VLOOKUP($B2502,weights!$A$2:$R$6,18)*EXP(VLOOKUP($B2502,weights!$A$2:$R$6,14)*G2502))</f>
        <v>41.195015976462628</v>
      </c>
    </row>
    <row r="2503" spans="1:8" ht="12.75" x14ac:dyDescent="0.2">
      <c r="A2503">
        <f t="shared" si="0"/>
        <v>101</v>
      </c>
      <c r="B2503" t="str">
        <f t="shared" ref="B2503:C2503" si="2477">B2478</f>
        <v>restaurant</v>
      </c>
      <c r="C2503">
        <f t="shared" si="2477"/>
        <v>1</v>
      </c>
      <c r="D2503">
        <f ca="1">OFFSET(walk!$A$2:$Y$402,TRUNC((ROW()-ROW($D$2))/COLUMNS(walk!$A$2:$Y$402)),MOD(ROW()-ROW($D$2),COLUMNS(walk!$A$2:$Y$402)),1,1)</f>
        <v>5</v>
      </c>
      <c r="E2503">
        <f ca="1">OFFSET(bike!$A$2:$Y$402,TRUNC((ROW()-ROW($E$2))/COLUMNS(bike!$A$2:$Y$402)),MOD(ROW()-ROW($E$2),COLUMNS(bike!$A$2:$Y$402)),1,1)</f>
        <v>1</v>
      </c>
      <c r="F2503">
        <f ca="1">OFFSET(transit!$A$2:$Y$402,TRUNC((ROW()-ROW($F$2))/COLUMNS(transit!$A$2:$Y$402)),MOD(ROW()-ROW($F$2),COLUMNS(transit!$A$2:$Y$402)),1,1)</f>
        <v>5</v>
      </c>
      <c r="G2503">
        <f ca="1">OFFSET(drive!$A$2:$Y$402,TRUNC((ROW()-ROW($G$2))/COLUMNS(drive!$A$2:$Y$402)),MOD(ROW()-ROW($G$2),COLUMNS(drive!$A$2:$Y$402)),1,1)</f>
        <v>1</v>
      </c>
      <c r="H2503" s="5">
        <f ca="1">(VLOOKUP($B2503,weights!$A$2:$R$6,4))*VLOOKUP($B2503,weights!$A$2:$R$6,6)^C2503*(VLOOKUP($B2503,weights!$A$2:$R$6,15)*EXP(VLOOKUP($B2503,weights!$A$2:$R$6,11)*D2503)+VLOOKUP($B2503,weights!$A$2:$R$6,16)*EXP(VLOOKUP($B2503,weights!$A$2:$R$6,12)*E2503)+VLOOKUP($B2503,weights!$A$2:$R$6,17)*EXP(VLOOKUP($B2503,weights!$A$2:$R$6,13)*F2503)+VLOOKUP($B2503,weights!$A$2:$R$6,18)*EXP(VLOOKUP($B2503,weights!$A$2:$R$6,14)*G2503))</f>
        <v>36.922940245570203</v>
      </c>
    </row>
    <row r="2504" spans="1:8" ht="12.75" x14ac:dyDescent="0.2">
      <c r="A2504">
        <f t="shared" si="0"/>
        <v>101</v>
      </c>
      <c r="B2504" t="str">
        <f t="shared" ref="B2504:C2504" si="2478">B2479</f>
        <v>restaurant</v>
      </c>
      <c r="C2504">
        <f t="shared" si="2478"/>
        <v>2</v>
      </c>
      <c r="D2504">
        <f ca="1">OFFSET(walk!$A$2:$Y$402,TRUNC((ROW()-ROW($D$2))/COLUMNS(walk!$A$2:$Y$402)),MOD(ROW()-ROW($D$2),COLUMNS(walk!$A$2:$Y$402)),1,1)</f>
        <v>9</v>
      </c>
      <c r="E2504">
        <f ca="1">OFFSET(bike!$A$2:$Y$402,TRUNC((ROW()-ROW($E$2))/COLUMNS(bike!$A$2:$Y$402)),MOD(ROW()-ROW($E$2),COLUMNS(bike!$A$2:$Y$402)),1,1)</f>
        <v>3</v>
      </c>
      <c r="F2504">
        <f ca="1">OFFSET(transit!$A$2:$Y$402,TRUNC((ROW()-ROW($F$2))/COLUMNS(transit!$A$2:$Y$402)),MOD(ROW()-ROW($F$2),COLUMNS(transit!$A$2:$Y$402)),1,1)</f>
        <v>5</v>
      </c>
      <c r="G2504">
        <f ca="1">OFFSET(drive!$A$2:$Y$402,TRUNC((ROW()-ROW($G$2))/COLUMNS(drive!$A$2:$Y$402)),MOD(ROW()-ROW($G$2),COLUMNS(drive!$A$2:$Y$402)),1,1)</f>
        <v>2</v>
      </c>
      <c r="H2504" s="5">
        <f ca="1">(VLOOKUP($B2504,weights!$A$2:$R$6,4))*VLOOKUP($B2504,weights!$A$2:$R$6,6)^C2504*(VLOOKUP($B2504,weights!$A$2:$R$6,15)*EXP(VLOOKUP($B2504,weights!$A$2:$R$6,11)*D2504)+VLOOKUP($B2504,weights!$A$2:$R$6,16)*EXP(VLOOKUP($B2504,weights!$A$2:$R$6,12)*E2504)+VLOOKUP($B2504,weights!$A$2:$R$6,17)*EXP(VLOOKUP($B2504,weights!$A$2:$R$6,13)*F2504)+VLOOKUP($B2504,weights!$A$2:$R$6,18)*EXP(VLOOKUP($B2504,weights!$A$2:$R$6,14)*G2504))</f>
        <v>24.437491790751167</v>
      </c>
    </row>
    <row r="2505" spans="1:8" ht="12.75" x14ac:dyDescent="0.2">
      <c r="A2505">
        <f t="shared" si="0"/>
        <v>101</v>
      </c>
      <c r="B2505" t="str">
        <f t="shared" ref="B2505:C2505" si="2479">B2480</f>
        <v>restaurant</v>
      </c>
      <c r="C2505">
        <f t="shared" si="2479"/>
        <v>3</v>
      </c>
      <c r="D2505">
        <f ca="1">OFFSET(walk!$A$2:$Y$402,TRUNC((ROW()-ROW($D$2))/COLUMNS(walk!$A$2:$Y$402)),MOD(ROW()-ROW($D$2),COLUMNS(walk!$A$2:$Y$402)),1,1)</f>
        <v>9</v>
      </c>
      <c r="E2505">
        <f ca="1">OFFSET(bike!$A$2:$Y$402,TRUNC((ROW()-ROW($E$2))/COLUMNS(bike!$A$2:$Y$402)),MOD(ROW()-ROW($E$2),COLUMNS(bike!$A$2:$Y$402)),1,1)</f>
        <v>3</v>
      </c>
      <c r="F2505">
        <f ca="1">OFFSET(transit!$A$2:$Y$402,TRUNC((ROW()-ROW($F$2))/COLUMNS(transit!$A$2:$Y$402)),MOD(ROW()-ROW($F$2),COLUMNS(transit!$A$2:$Y$402)),1,1)</f>
        <v>7</v>
      </c>
      <c r="G2505">
        <f ca="1">OFFSET(drive!$A$2:$Y$402,TRUNC((ROW()-ROW($G$2))/COLUMNS(drive!$A$2:$Y$402)),MOD(ROW()-ROW($G$2),COLUMNS(drive!$A$2:$Y$402)),1,1)</f>
        <v>2</v>
      </c>
      <c r="H2505" s="5">
        <f ca="1">(VLOOKUP($B2505,weights!$A$2:$R$6,4))*VLOOKUP($B2505,weights!$A$2:$R$6,6)^C2505*(VLOOKUP($B2505,weights!$A$2:$R$6,15)*EXP(VLOOKUP($B2505,weights!$A$2:$R$6,11)*D2505)+VLOOKUP($B2505,weights!$A$2:$R$6,16)*EXP(VLOOKUP($B2505,weights!$A$2:$R$6,12)*E2505)+VLOOKUP($B2505,weights!$A$2:$R$6,17)*EXP(VLOOKUP($B2505,weights!$A$2:$R$6,13)*F2505)+VLOOKUP($B2505,weights!$A$2:$R$6,18)*EXP(VLOOKUP($B2505,weights!$A$2:$R$6,14)*G2505))</f>
        <v>20.453041814097389</v>
      </c>
    </row>
    <row r="2506" spans="1:8" ht="12.75" x14ac:dyDescent="0.2">
      <c r="A2506">
        <f t="shared" si="0"/>
        <v>101</v>
      </c>
      <c r="B2506" t="str">
        <f t="shared" ref="B2506:C2506" si="2480">B2481</f>
        <v>restaurant</v>
      </c>
      <c r="C2506">
        <f t="shared" si="2480"/>
        <v>4</v>
      </c>
      <c r="D2506">
        <f ca="1">OFFSET(walk!$A$2:$Y$402,TRUNC((ROW()-ROW($D$2))/COLUMNS(walk!$A$2:$Y$402)),MOD(ROW()-ROW($D$2),COLUMNS(walk!$A$2:$Y$402)),1,1)</f>
        <v>10</v>
      </c>
      <c r="E2506">
        <f ca="1">OFFSET(bike!$A$2:$Y$402,TRUNC((ROW()-ROW($E$2))/COLUMNS(bike!$A$2:$Y$402)),MOD(ROW()-ROW($E$2),COLUMNS(bike!$A$2:$Y$402)),1,1)</f>
        <v>3</v>
      </c>
      <c r="F2506">
        <f ca="1">OFFSET(transit!$A$2:$Y$402,TRUNC((ROW()-ROW($F$2))/COLUMNS(transit!$A$2:$Y$402)),MOD(ROW()-ROW($F$2),COLUMNS(transit!$A$2:$Y$402)),1,1)</f>
        <v>7</v>
      </c>
      <c r="G2506">
        <f ca="1">OFFSET(drive!$A$2:$Y$402,TRUNC((ROW()-ROW($G$2))/COLUMNS(drive!$A$2:$Y$402)),MOD(ROW()-ROW($G$2),COLUMNS(drive!$A$2:$Y$402)),1,1)</f>
        <v>2</v>
      </c>
      <c r="H2506" s="5">
        <f ca="1">(VLOOKUP($B2506,weights!$A$2:$R$6,4))*VLOOKUP($B2506,weights!$A$2:$R$6,6)^C2506*(VLOOKUP($B2506,weights!$A$2:$R$6,15)*EXP(VLOOKUP($B2506,weights!$A$2:$R$6,11)*D2506)+VLOOKUP($B2506,weights!$A$2:$R$6,16)*EXP(VLOOKUP($B2506,weights!$A$2:$R$6,12)*E2506)+VLOOKUP($B2506,weights!$A$2:$R$6,17)*EXP(VLOOKUP($B2506,weights!$A$2:$R$6,13)*F2506)+VLOOKUP($B2506,weights!$A$2:$R$6,18)*EXP(VLOOKUP($B2506,weights!$A$2:$R$6,14)*G2506))</f>
        <v>17.984421080254954</v>
      </c>
    </row>
    <row r="2507" spans="1:8" ht="12.75" x14ac:dyDescent="0.2">
      <c r="A2507">
        <f t="shared" si="0"/>
        <v>101</v>
      </c>
      <c r="B2507" t="str">
        <f t="shared" ref="B2507:C2507" si="2481">B2482</f>
        <v>restaurant</v>
      </c>
      <c r="C2507">
        <f t="shared" si="2481"/>
        <v>5</v>
      </c>
      <c r="D2507">
        <f ca="1">OFFSET(walk!$A$2:$Y$402,TRUNC((ROW()-ROW($D$2))/COLUMNS(walk!$A$2:$Y$402)),MOD(ROW()-ROW($D$2),COLUMNS(walk!$A$2:$Y$402)),1,1)</f>
        <v>13</v>
      </c>
      <c r="E2507">
        <f ca="1">OFFSET(bike!$A$2:$Y$402,TRUNC((ROW()-ROW($E$2))/COLUMNS(bike!$A$2:$Y$402)),MOD(ROW()-ROW($E$2),COLUMNS(bike!$A$2:$Y$402)),1,1)</f>
        <v>3</v>
      </c>
      <c r="F2507">
        <f ca="1">OFFSET(transit!$A$2:$Y$402,TRUNC((ROW()-ROW($F$2))/COLUMNS(transit!$A$2:$Y$402)),MOD(ROW()-ROW($F$2),COLUMNS(transit!$A$2:$Y$402)),1,1)</f>
        <v>7</v>
      </c>
      <c r="G2507">
        <f ca="1">OFFSET(drive!$A$2:$Y$402,TRUNC((ROW()-ROW($G$2))/COLUMNS(drive!$A$2:$Y$402)),MOD(ROW()-ROW($G$2),COLUMNS(drive!$A$2:$Y$402)),1,1)</f>
        <v>3</v>
      </c>
      <c r="H2507" s="5">
        <f ca="1">(VLOOKUP($B2507,weights!$A$2:$R$6,4))*VLOOKUP($B2507,weights!$A$2:$R$6,6)^C2507*(VLOOKUP($B2507,weights!$A$2:$R$6,15)*EXP(VLOOKUP($B2507,weights!$A$2:$R$6,11)*D2507)+VLOOKUP($B2507,weights!$A$2:$R$6,16)*EXP(VLOOKUP($B2507,weights!$A$2:$R$6,12)*E2507)+VLOOKUP($B2507,weights!$A$2:$R$6,17)*EXP(VLOOKUP($B2507,weights!$A$2:$R$6,13)*F2507)+VLOOKUP($B2507,weights!$A$2:$R$6,18)*EXP(VLOOKUP($B2507,weights!$A$2:$R$6,14)*G2507))</f>
        <v>14.477654696573607</v>
      </c>
    </row>
    <row r="2508" spans="1:8" ht="12.75" x14ac:dyDescent="0.2">
      <c r="A2508">
        <f t="shared" si="0"/>
        <v>101</v>
      </c>
      <c r="B2508" t="str">
        <f t="shared" ref="B2508:C2508" si="2482">B2483</f>
        <v>restaurant</v>
      </c>
      <c r="C2508">
        <f t="shared" si="2482"/>
        <v>6</v>
      </c>
      <c r="D2508">
        <f ca="1">OFFSET(walk!$A$2:$Y$402,TRUNC((ROW()-ROW($D$2))/COLUMNS(walk!$A$2:$Y$402)),MOD(ROW()-ROW($D$2),COLUMNS(walk!$A$2:$Y$402)),1,1)</f>
        <v>13</v>
      </c>
      <c r="E2508">
        <f ca="1">OFFSET(bike!$A$2:$Y$402,TRUNC((ROW()-ROW($E$2))/COLUMNS(bike!$A$2:$Y$402)),MOD(ROW()-ROW($E$2),COLUMNS(bike!$A$2:$Y$402)),1,1)</f>
        <v>3</v>
      </c>
      <c r="F2508">
        <f ca="1">OFFSET(transit!$A$2:$Y$402,TRUNC((ROW()-ROW($F$2))/COLUMNS(transit!$A$2:$Y$402)),MOD(ROW()-ROW($F$2),COLUMNS(transit!$A$2:$Y$402)),1,1)</f>
        <v>8</v>
      </c>
      <c r="G2508">
        <f ca="1">OFFSET(drive!$A$2:$Y$402,TRUNC((ROW()-ROW($G$2))/COLUMNS(drive!$A$2:$Y$402)),MOD(ROW()-ROW($G$2),COLUMNS(drive!$A$2:$Y$402)),1,1)</f>
        <v>4</v>
      </c>
      <c r="H2508" s="5">
        <f ca="1">(VLOOKUP($B2508,weights!$A$2:$R$6,4))*VLOOKUP($B2508,weights!$A$2:$R$6,6)^C2508*(VLOOKUP($B2508,weights!$A$2:$R$6,15)*EXP(VLOOKUP($B2508,weights!$A$2:$R$6,11)*D2508)+VLOOKUP($B2508,weights!$A$2:$R$6,16)*EXP(VLOOKUP($B2508,weights!$A$2:$R$6,12)*E2508)+VLOOKUP($B2508,weights!$A$2:$R$6,17)*EXP(VLOOKUP($B2508,weights!$A$2:$R$6,13)*F2508)+VLOOKUP($B2508,weights!$A$2:$R$6,18)*EXP(VLOOKUP($B2508,weights!$A$2:$R$6,14)*G2508))</f>
        <v>11.767814533892222</v>
      </c>
    </row>
    <row r="2509" spans="1:8" ht="12.75" x14ac:dyDescent="0.2">
      <c r="A2509">
        <f t="shared" si="0"/>
        <v>101</v>
      </c>
      <c r="B2509" t="str">
        <f t="shared" ref="B2509:C2509" si="2483">B2484</f>
        <v>restaurant</v>
      </c>
      <c r="C2509">
        <f t="shared" si="2483"/>
        <v>7</v>
      </c>
      <c r="D2509">
        <f ca="1">OFFSET(walk!$A$2:$Y$402,TRUNC((ROW()-ROW($D$2))/COLUMNS(walk!$A$2:$Y$402)),MOD(ROW()-ROW($D$2),COLUMNS(walk!$A$2:$Y$402)),1,1)</f>
        <v>14</v>
      </c>
      <c r="E2509">
        <f ca="1">OFFSET(bike!$A$2:$Y$402,TRUNC((ROW()-ROW($E$2))/COLUMNS(bike!$A$2:$Y$402)),MOD(ROW()-ROW($E$2),COLUMNS(bike!$A$2:$Y$402)),1,1)</f>
        <v>3</v>
      </c>
      <c r="F2509">
        <f ca="1">OFFSET(transit!$A$2:$Y$402,TRUNC((ROW()-ROW($F$2))/COLUMNS(transit!$A$2:$Y$402)),MOD(ROW()-ROW($F$2),COLUMNS(transit!$A$2:$Y$402)),1,1)</f>
        <v>8</v>
      </c>
      <c r="G2509">
        <f ca="1">OFFSET(drive!$A$2:$Y$402,TRUNC((ROW()-ROW($G$2))/COLUMNS(drive!$A$2:$Y$402)),MOD(ROW()-ROW($G$2),COLUMNS(drive!$A$2:$Y$402)),1,1)</f>
        <v>4</v>
      </c>
      <c r="H2509" s="5">
        <f ca="1">(VLOOKUP($B2509,weights!$A$2:$R$6,4))*VLOOKUP($B2509,weights!$A$2:$R$6,6)^C2509*(VLOOKUP($B2509,weights!$A$2:$R$6,15)*EXP(VLOOKUP($B2509,weights!$A$2:$R$6,11)*D2509)+VLOOKUP($B2509,weights!$A$2:$R$6,16)*EXP(VLOOKUP($B2509,weights!$A$2:$R$6,12)*E2509)+VLOOKUP($B2509,weights!$A$2:$R$6,17)*EXP(VLOOKUP($B2509,weights!$A$2:$R$6,13)*F2509)+VLOOKUP($B2509,weights!$A$2:$R$6,18)*EXP(VLOOKUP($B2509,weights!$A$2:$R$6,14)*G2509))</f>
        <v>10.446517698257534</v>
      </c>
    </row>
    <row r="2510" spans="1:8" ht="12.75" x14ac:dyDescent="0.2">
      <c r="A2510">
        <f t="shared" si="0"/>
        <v>101</v>
      </c>
      <c r="B2510" t="str">
        <f t="shared" ref="B2510:C2510" si="2484">B2485</f>
        <v>restaurant</v>
      </c>
      <c r="C2510">
        <f t="shared" si="2484"/>
        <v>8</v>
      </c>
      <c r="D2510">
        <f ca="1">OFFSET(walk!$A$2:$Y$402,TRUNC((ROW()-ROW($D$2))/COLUMNS(walk!$A$2:$Y$402)),MOD(ROW()-ROW($D$2),COLUMNS(walk!$A$2:$Y$402)),1,1)</f>
        <v>14</v>
      </c>
      <c r="E2510">
        <f ca="1">OFFSET(bike!$A$2:$Y$402,TRUNC((ROW()-ROW($E$2))/COLUMNS(bike!$A$2:$Y$402)),MOD(ROW()-ROW($E$2),COLUMNS(bike!$A$2:$Y$402)),1,1)</f>
        <v>4</v>
      </c>
      <c r="F2510">
        <f ca="1">OFFSET(transit!$A$2:$Y$402,TRUNC((ROW()-ROW($F$2))/COLUMNS(transit!$A$2:$Y$402)),MOD(ROW()-ROW($F$2),COLUMNS(transit!$A$2:$Y$402)),1,1)</f>
        <v>9</v>
      </c>
      <c r="G2510">
        <f ca="1">OFFSET(drive!$A$2:$Y$402,TRUNC((ROW()-ROW($G$2))/COLUMNS(drive!$A$2:$Y$402)),MOD(ROW()-ROW($G$2),COLUMNS(drive!$A$2:$Y$402)),1,1)</f>
        <v>4</v>
      </c>
      <c r="H2510" s="5">
        <f ca="1">(VLOOKUP($B2510,weights!$A$2:$R$6,4))*VLOOKUP($B2510,weights!$A$2:$R$6,6)^C2510*(VLOOKUP($B2510,weights!$A$2:$R$6,15)*EXP(VLOOKUP($B2510,weights!$A$2:$R$6,11)*D2510)+VLOOKUP($B2510,weights!$A$2:$R$6,16)*EXP(VLOOKUP($B2510,weights!$A$2:$R$6,12)*E2510)+VLOOKUP($B2510,weights!$A$2:$R$6,17)*EXP(VLOOKUP($B2510,weights!$A$2:$R$6,13)*F2510)+VLOOKUP($B2510,weights!$A$2:$R$6,18)*EXP(VLOOKUP($B2510,weights!$A$2:$R$6,14)*G2510))</f>
        <v>8.3900613916984845</v>
      </c>
    </row>
    <row r="2511" spans="1:8" ht="12.75" x14ac:dyDescent="0.2">
      <c r="A2511">
        <f t="shared" si="0"/>
        <v>101</v>
      </c>
      <c r="B2511" t="str">
        <f t="shared" ref="B2511:C2511" si="2485">B2486</f>
        <v>restaurant</v>
      </c>
      <c r="C2511">
        <f t="shared" si="2485"/>
        <v>9</v>
      </c>
      <c r="D2511">
        <f ca="1">OFFSET(walk!$A$2:$Y$402,TRUNC((ROW()-ROW($D$2))/COLUMNS(walk!$A$2:$Y$402)),MOD(ROW()-ROW($D$2),COLUMNS(walk!$A$2:$Y$402)),1,1)</f>
        <v>17</v>
      </c>
      <c r="E2511">
        <f ca="1">OFFSET(bike!$A$2:$Y$402,TRUNC((ROW()-ROW($E$2))/COLUMNS(bike!$A$2:$Y$402)),MOD(ROW()-ROW($E$2),COLUMNS(bike!$A$2:$Y$402)),1,1)</f>
        <v>5</v>
      </c>
      <c r="F2511">
        <f ca="1">OFFSET(transit!$A$2:$Y$402,TRUNC((ROW()-ROW($F$2))/COLUMNS(transit!$A$2:$Y$402)),MOD(ROW()-ROW($F$2),COLUMNS(transit!$A$2:$Y$402)),1,1)</f>
        <v>10</v>
      </c>
      <c r="G2511">
        <f ca="1">OFFSET(drive!$A$2:$Y$402,TRUNC((ROW()-ROW($G$2))/COLUMNS(drive!$A$2:$Y$402)),MOD(ROW()-ROW($G$2),COLUMNS(drive!$A$2:$Y$402)),1,1)</f>
        <v>4</v>
      </c>
      <c r="H2511" s="5">
        <f ca="1">(VLOOKUP($B2511,weights!$A$2:$R$6,4))*VLOOKUP($B2511,weights!$A$2:$R$6,6)^C2511*(VLOOKUP($B2511,weights!$A$2:$R$6,15)*EXP(VLOOKUP($B2511,weights!$A$2:$R$6,11)*D2511)+VLOOKUP($B2511,weights!$A$2:$R$6,16)*EXP(VLOOKUP($B2511,weights!$A$2:$R$6,12)*E2511)+VLOOKUP($B2511,weights!$A$2:$R$6,17)*EXP(VLOOKUP($B2511,weights!$A$2:$R$6,13)*F2511)+VLOOKUP($B2511,weights!$A$2:$R$6,18)*EXP(VLOOKUP($B2511,weights!$A$2:$R$6,14)*G2511))</f>
        <v>6.6573641138460067</v>
      </c>
    </row>
    <row r="2512" spans="1:8" ht="12.75" x14ac:dyDescent="0.2">
      <c r="A2512">
        <f t="shared" si="0"/>
        <v>101</v>
      </c>
      <c r="B2512" t="str">
        <f t="shared" ref="B2512:C2512" si="2486">B2487</f>
        <v>supermarket</v>
      </c>
      <c r="C2512">
        <f t="shared" si="2486"/>
        <v>0</v>
      </c>
      <c r="D2512">
        <f ca="1">OFFSET(walk!$A$2:$Y$402,TRUNC((ROW()-ROW($D$2))/COLUMNS(walk!$A$2:$Y$402)),MOD(ROW()-ROW($D$2),COLUMNS(walk!$A$2:$Y$402)),1,1)</f>
        <v>37</v>
      </c>
      <c r="E2512">
        <f ca="1">OFFSET(bike!$A$2:$Y$402,TRUNC((ROW()-ROW($E$2))/COLUMNS(bike!$A$2:$Y$402)),MOD(ROW()-ROW($E$2),COLUMNS(bike!$A$2:$Y$402)),1,1)</f>
        <v>14</v>
      </c>
      <c r="F2512">
        <f ca="1">OFFSET(transit!$A$2:$Y$402,TRUNC((ROW()-ROW($F$2))/COLUMNS(transit!$A$2:$Y$402)),MOD(ROW()-ROW($F$2),COLUMNS(transit!$A$2:$Y$402)),1,1)</f>
        <v>19</v>
      </c>
      <c r="G2512">
        <f ca="1">OFFSET(drive!$A$2:$Y$402,TRUNC((ROW()-ROW($G$2))/COLUMNS(drive!$A$2:$Y$402)),MOD(ROW()-ROW($G$2),COLUMNS(drive!$A$2:$Y$402)),1,1)</f>
        <v>10</v>
      </c>
      <c r="H2512" s="5">
        <f ca="1">(VLOOKUP($B2512,weights!$A$2:$R$6,4))*VLOOKUP($B2512,weights!$A$2:$R$6,6)^C2512*(VLOOKUP($B2512,weights!$A$2:$R$6,15)*EXP(VLOOKUP($B2512,weights!$A$2:$R$6,11)*D2512)+VLOOKUP($B2512,weights!$A$2:$R$6,16)*EXP(VLOOKUP($B2512,weights!$A$2:$R$6,12)*E2512)+VLOOKUP($B2512,weights!$A$2:$R$6,17)*EXP(VLOOKUP($B2512,weights!$A$2:$R$6,13)*F2512)+VLOOKUP($B2512,weights!$A$2:$R$6,18)*EXP(VLOOKUP($B2512,weights!$A$2:$R$6,14)*G2512))</f>
        <v>2.6017710023442926</v>
      </c>
    </row>
    <row r="2513" spans="1:8" ht="12.75" x14ac:dyDescent="0.2">
      <c r="A2513">
        <f t="shared" si="0"/>
        <v>101</v>
      </c>
      <c r="B2513" t="str">
        <f t="shared" ref="B2513:C2513" si="2487">B2488</f>
        <v>supermarket</v>
      </c>
      <c r="C2513">
        <f t="shared" si="2487"/>
        <v>1</v>
      </c>
      <c r="D2513">
        <f ca="1">OFFSET(walk!$A$2:$Y$402,TRUNC((ROW()-ROW($D$2))/COLUMNS(walk!$A$2:$Y$402)),MOD(ROW()-ROW($D$2),COLUMNS(walk!$A$2:$Y$402)),1,1)</f>
        <v>52</v>
      </c>
      <c r="E2513">
        <f ca="1">OFFSET(bike!$A$2:$Y$402,TRUNC((ROW()-ROW($E$2))/COLUMNS(bike!$A$2:$Y$402)),MOD(ROW()-ROW($E$2),COLUMNS(bike!$A$2:$Y$402)),1,1)</f>
        <v>15</v>
      </c>
      <c r="F2513">
        <f ca="1">OFFSET(transit!$A$2:$Y$402,TRUNC((ROW()-ROW($F$2))/COLUMNS(transit!$A$2:$Y$402)),MOD(ROW()-ROW($F$2),COLUMNS(transit!$A$2:$Y$402)),1,1)</f>
        <v>24</v>
      </c>
      <c r="G2513">
        <f ca="1">OFFSET(drive!$A$2:$Y$402,TRUNC((ROW()-ROW($G$2))/COLUMNS(drive!$A$2:$Y$402)),MOD(ROW()-ROW($G$2),COLUMNS(drive!$A$2:$Y$402)),1,1)</f>
        <v>10</v>
      </c>
      <c r="H2513" s="5">
        <f ca="1">(VLOOKUP($B2513,weights!$A$2:$R$6,4))*VLOOKUP($B2513,weights!$A$2:$R$6,6)^C2513*(VLOOKUP($B2513,weights!$A$2:$R$6,15)*EXP(VLOOKUP($B2513,weights!$A$2:$R$6,11)*D2513)+VLOOKUP($B2513,weights!$A$2:$R$6,16)*EXP(VLOOKUP($B2513,weights!$A$2:$R$6,12)*E2513)+VLOOKUP($B2513,weights!$A$2:$R$6,17)*EXP(VLOOKUP($B2513,weights!$A$2:$R$6,13)*F2513)+VLOOKUP($B2513,weights!$A$2:$R$6,18)*EXP(VLOOKUP($B2513,weights!$A$2:$R$6,14)*G2513))</f>
        <v>1.3801069183111976</v>
      </c>
    </row>
    <row r="2514" spans="1:8" ht="12.75" x14ac:dyDescent="0.2">
      <c r="A2514">
        <f t="shared" si="0"/>
        <v>101</v>
      </c>
      <c r="B2514" t="str">
        <f t="shared" ref="B2514:C2514" si="2488">B2489</f>
        <v>supermarket</v>
      </c>
      <c r="C2514">
        <f t="shared" si="2488"/>
        <v>2</v>
      </c>
      <c r="D2514">
        <f ca="1">OFFSET(walk!$A$2:$Y$402,TRUNC((ROW()-ROW($D$2))/COLUMNS(walk!$A$2:$Y$402)),MOD(ROW()-ROW($D$2),COLUMNS(walk!$A$2:$Y$402)),1,1)</f>
        <v>56</v>
      </c>
      <c r="E2514">
        <f ca="1">OFFSET(bike!$A$2:$Y$402,TRUNC((ROW()-ROW($E$2))/COLUMNS(bike!$A$2:$Y$402)),MOD(ROW()-ROW($E$2),COLUMNS(bike!$A$2:$Y$402)),1,1)</f>
        <v>16</v>
      </c>
      <c r="F2514">
        <f ca="1">OFFSET(transit!$A$2:$Y$402,TRUNC((ROW()-ROW($F$2))/COLUMNS(transit!$A$2:$Y$402)),MOD(ROW()-ROW($F$2),COLUMNS(transit!$A$2:$Y$402)),1,1)</f>
        <v>28</v>
      </c>
      <c r="G2514">
        <f ca="1">OFFSET(drive!$A$2:$Y$402,TRUNC((ROW()-ROW($G$2))/COLUMNS(drive!$A$2:$Y$402)),MOD(ROW()-ROW($G$2),COLUMNS(drive!$A$2:$Y$402)),1,1)</f>
        <v>12</v>
      </c>
      <c r="H2514" s="5">
        <f ca="1">(VLOOKUP($B2514,weights!$A$2:$R$6,4))*VLOOKUP($B2514,weights!$A$2:$R$6,6)^C2514*(VLOOKUP($B2514,weights!$A$2:$R$6,15)*EXP(VLOOKUP($B2514,weights!$A$2:$R$6,11)*D2514)+VLOOKUP($B2514,weights!$A$2:$R$6,16)*EXP(VLOOKUP($B2514,weights!$A$2:$R$6,12)*E2514)+VLOOKUP($B2514,weights!$A$2:$R$6,17)*EXP(VLOOKUP($B2514,weights!$A$2:$R$6,13)*F2514)+VLOOKUP($B2514,weights!$A$2:$R$6,18)*EXP(VLOOKUP($B2514,weights!$A$2:$R$6,14)*G2514))</f>
        <v>0.53223298588158185</v>
      </c>
    </row>
    <row r="2515" spans="1:8" ht="12.75" x14ac:dyDescent="0.2">
      <c r="A2515">
        <f t="shared" si="0"/>
        <v>101</v>
      </c>
      <c r="B2515" t="str">
        <f t="shared" ref="B2515:C2515" si="2489">B2490</f>
        <v>supermarket</v>
      </c>
      <c r="C2515">
        <f t="shared" si="2489"/>
        <v>3</v>
      </c>
      <c r="D2515">
        <f ca="1">OFFSET(walk!$A$2:$Y$402,TRUNC((ROW()-ROW($D$2))/COLUMNS(walk!$A$2:$Y$402)),MOD(ROW()-ROW($D$2),COLUMNS(walk!$A$2:$Y$402)),1,1)</f>
        <v>64</v>
      </c>
      <c r="E2515">
        <f ca="1">OFFSET(bike!$A$2:$Y$402,TRUNC((ROW()-ROW($E$2))/COLUMNS(bike!$A$2:$Y$402)),MOD(ROW()-ROW($E$2),COLUMNS(bike!$A$2:$Y$402)),1,1)</f>
        <v>19</v>
      </c>
      <c r="F2515">
        <f ca="1">OFFSET(transit!$A$2:$Y$402,TRUNC((ROW()-ROW($F$2))/COLUMNS(transit!$A$2:$Y$402)),MOD(ROW()-ROW($F$2),COLUMNS(transit!$A$2:$Y$402)),1,1)</f>
        <v>35</v>
      </c>
      <c r="G2515">
        <f ca="1">OFFSET(drive!$A$2:$Y$402,TRUNC((ROW()-ROW($G$2))/COLUMNS(drive!$A$2:$Y$402)),MOD(ROW()-ROW($G$2),COLUMNS(drive!$A$2:$Y$402)),1,1)</f>
        <v>14</v>
      </c>
      <c r="H2515" s="5">
        <f ca="1">(VLOOKUP($B2515,weights!$A$2:$R$6,4))*VLOOKUP($B2515,weights!$A$2:$R$6,6)^C2515*(VLOOKUP($B2515,weights!$A$2:$R$6,15)*EXP(VLOOKUP($B2515,weights!$A$2:$R$6,11)*D2515)+VLOOKUP($B2515,weights!$A$2:$R$6,16)*EXP(VLOOKUP($B2515,weights!$A$2:$R$6,12)*E2515)+VLOOKUP($B2515,weights!$A$2:$R$6,17)*EXP(VLOOKUP($B2515,weights!$A$2:$R$6,13)*F2515)+VLOOKUP($B2515,weights!$A$2:$R$6,18)*EXP(VLOOKUP($B2515,weights!$A$2:$R$6,14)*G2515))</f>
        <v>0.19501836597143116</v>
      </c>
    </row>
    <row r="2516" spans="1:8" ht="12.75" x14ac:dyDescent="0.2">
      <c r="A2516">
        <f t="shared" si="0"/>
        <v>101</v>
      </c>
      <c r="B2516" t="str">
        <f t="shared" ref="B2516:C2516" si="2490">B2491</f>
        <v>supermarket</v>
      </c>
      <c r="C2516">
        <f t="shared" si="2490"/>
        <v>4</v>
      </c>
      <c r="D2516">
        <f ca="1">OFFSET(walk!$A$2:$Y$402,TRUNC((ROW()-ROW($D$2))/COLUMNS(walk!$A$2:$Y$402)),MOD(ROW()-ROW($D$2),COLUMNS(walk!$A$2:$Y$402)),1,1)</f>
        <v>80</v>
      </c>
      <c r="E2516">
        <f ca="1">OFFSET(bike!$A$2:$Y$402,TRUNC((ROW()-ROW($E$2))/COLUMNS(bike!$A$2:$Y$402)),MOD(ROW()-ROW($E$2),COLUMNS(bike!$A$2:$Y$402)),1,1)</f>
        <v>23</v>
      </c>
      <c r="F2516">
        <f ca="1">OFFSET(transit!$A$2:$Y$402,TRUNC((ROW()-ROW($F$2))/COLUMNS(transit!$A$2:$Y$402)),MOD(ROW()-ROW($F$2),COLUMNS(transit!$A$2:$Y$402)),1,1)</f>
        <v>37</v>
      </c>
      <c r="G2516">
        <f ca="1">OFFSET(drive!$A$2:$Y$402,TRUNC((ROW()-ROW($G$2))/COLUMNS(drive!$A$2:$Y$402)),MOD(ROW()-ROW($G$2),COLUMNS(drive!$A$2:$Y$402)),1,1)</f>
        <v>15</v>
      </c>
      <c r="H2516" s="5">
        <f ca="1">(VLOOKUP($B2516,weights!$A$2:$R$6,4))*VLOOKUP($B2516,weights!$A$2:$R$6,6)^C2516*(VLOOKUP($B2516,weights!$A$2:$R$6,15)*EXP(VLOOKUP($B2516,weights!$A$2:$R$6,11)*D2516)+VLOOKUP($B2516,weights!$A$2:$R$6,16)*EXP(VLOOKUP($B2516,weights!$A$2:$R$6,12)*E2516)+VLOOKUP($B2516,weights!$A$2:$R$6,17)*EXP(VLOOKUP($B2516,weights!$A$2:$R$6,13)*F2516)+VLOOKUP($B2516,weights!$A$2:$R$6,18)*EXP(VLOOKUP($B2516,weights!$A$2:$R$6,14)*G2516))</f>
        <v>9.0421216773194604E-2</v>
      </c>
    </row>
    <row r="2517" spans="1:8" ht="12.75" x14ac:dyDescent="0.2">
      <c r="A2517">
        <f t="shared" si="0"/>
        <v>101</v>
      </c>
      <c r="B2517" t="str">
        <f t="shared" ref="B2517:C2517" si="2491">B2492</f>
        <v>store</v>
      </c>
      <c r="C2517">
        <f t="shared" si="2491"/>
        <v>0</v>
      </c>
      <c r="D2517">
        <f ca="1">OFFSET(walk!$A$2:$Y$402,TRUNC((ROW()-ROW($D$2))/COLUMNS(walk!$A$2:$Y$402)),MOD(ROW()-ROW($D$2),COLUMNS(walk!$A$2:$Y$402)),1,1)</f>
        <v>0</v>
      </c>
      <c r="E2517">
        <f ca="1">OFFSET(bike!$A$2:$Y$402,TRUNC((ROW()-ROW($E$2))/COLUMNS(bike!$A$2:$Y$402)),MOD(ROW()-ROW($E$2),COLUMNS(bike!$A$2:$Y$402)),1,1)</f>
        <v>0</v>
      </c>
      <c r="F2517">
        <f ca="1">OFFSET(transit!$A$2:$Y$402,TRUNC((ROW()-ROW($F$2))/COLUMNS(transit!$A$2:$Y$402)),MOD(ROW()-ROW($F$2),COLUMNS(transit!$A$2:$Y$402)),1,1)</f>
        <v>0</v>
      </c>
      <c r="G2517">
        <f ca="1">OFFSET(drive!$A$2:$Y$402,TRUNC((ROW()-ROW($G$2))/COLUMNS(drive!$A$2:$Y$402)),MOD(ROW()-ROW($G$2),COLUMNS(drive!$A$2:$Y$402)),1,1)</f>
        <v>0</v>
      </c>
      <c r="H2517" s="5">
        <f ca="1">(VLOOKUP($B2517,weights!$A$2:$R$6,4))*VLOOKUP($B2517,weights!$A$2:$R$6,6)^C2517*(VLOOKUP($B2517,weights!$A$2:$R$6,15)*EXP(VLOOKUP($B2517,weights!$A$2:$R$6,11)*D2517)+VLOOKUP($B2517,weights!$A$2:$R$6,16)*EXP(VLOOKUP($B2517,weights!$A$2:$R$6,12)*E2517)+VLOOKUP($B2517,weights!$A$2:$R$6,17)*EXP(VLOOKUP($B2517,weights!$A$2:$R$6,13)*F2517)+VLOOKUP($B2517,weights!$A$2:$R$6,18)*EXP(VLOOKUP($B2517,weights!$A$2:$R$6,14)*G2517))</f>
        <v>47.426658163265309</v>
      </c>
    </row>
    <row r="2518" spans="1:8" ht="12.75" x14ac:dyDescent="0.2">
      <c r="A2518">
        <f t="shared" si="0"/>
        <v>101</v>
      </c>
      <c r="B2518" t="str">
        <f t="shared" ref="B2518:C2518" si="2492">B2493</f>
        <v>store</v>
      </c>
      <c r="C2518">
        <f t="shared" si="2492"/>
        <v>1</v>
      </c>
      <c r="D2518">
        <f ca="1">OFFSET(walk!$A$2:$Y$402,TRUNC((ROW()-ROW($D$2))/COLUMNS(walk!$A$2:$Y$402)),MOD(ROW()-ROW($D$2),COLUMNS(walk!$A$2:$Y$402)),1,1)</f>
        <v>5</v>
      </c>
      <c r="E2518">
        <f ca="1">OFFSET(bike!$A$2:$Y$402,TRUNC((ROW()-ROW($E$2))/COLUMNS(bike!$A$2:$Y$402)),MOD(ROW()-ROW($E$2),COLUMNS(bike!$A$2:$Y$402)),1,1)</f>
        <v>1</v>
      </c>
      <c r="F2518">
        <f ca="1">OFFSET(transit!$A$2:$Y$402,TRUNC((ROW()-ROW($F$2))/COLUMNS(transit!$A$2:$Y$402)),MOD(ROW()-ROW($F$2),COLUMNS(transit!$A$2:$Y$402)),1,1)</f>
        <v>5</v>
      </c>
      <c r="G2518">
        <f ca="1">OFFSET(drive!$A$2:$Y$402,TRUNC((ROW()-ROW($G$2))/COLUMNS(drive!$A$2:$Y$402)),MOD(ROW()-ROW($G$2),COLUMNS(drive!$A$2:$Y$402)),1,1)</f>
        <v>1</v>
      </c>
      <c r="H2518" s="5">
        <f ca="1">(VLOOKUP($B2518,weights!$A$2:$R$6,4))*VLOOKUP($B2518,weights!$A$2:$R$6,6)^C2518*(VLOOKUP($B2518,weights!$A$2:$R$6,15)*EXP(VLOOKUP($B2518,weights!$A$2:$R$6,11)*D2518)+VLOOKUP($B2518,weights!$A$2:$R$6,16)*EXP(VLOOKUP($B2518,weights!$A$2:$R$6,12)*E2518)+VLOOKUP($B2518,weights!$A$2:$R$6,17)*EXP(VLOOKUP($B2518,weights!$A$2:$R$6,13)*F2518)+VLOOKUP($B2518,weights!$A$2:$R$6,18)*EXP(VLOOKUP($B2518,weights!$A$2:$R$6,14)*G2518))</f>
        <v>13.897434437427027</v>
      </c>
    </row>
    <row r="2519" spans="1:8" ht="12.75" x14ac:dyDescent="0.2">
      <c r="A2519">
        <f t="shared" si="0"/>
        <v>101</v>
      </c>
      <c r="B2519" t="str">
        <f t="shared" ref="B2519:C2519" si="2493">B2494</f>
        <v>store</v>
      </c>
      <c r="C2519">
        <f t="shared" si="2493"/>
        <v>2</v>
      </c>
      <c r="D2519">
        <f ca="1">OFFSET(walk!$A$2:$Y$402,TRUNC((ROW()-ROW($D$2))/COLUMNS(walk!$A$2:$Y$402)),MOD(ROW()-ROW($D$2),COLUMNS(walk!$A$2:$Y$402)),1,1)</f>
        <v>7</v>
      </c>
      <c r="E2519">
        <f ca="1">OFFSET(bike!$A$2:$Y$402,TRUNC((ROW()-ROW($E$2))/COLUMNS(bike!$A$2:$Y$402)),MOD(ROW()-ROW($E$2),COLUMNS(bike!$A$2:$Y$402)),1,1)</f>
        <v>2</v>
      </c>
      <c r="F2519">
        <f ca="1">OFFSET(transit!$A$2:$Y$402,TRUNC((ROW()-ROW($F$2))/COLUMNS(transit!$A$2:$Y$402)),MOD(ROW()-ROW($F$2),COLUMNS(transit!$A$2:$Y$402)),1,1)</f>
        <v>6</v>
      </c>
      <c r="G2519">
        <f ca="1">OFFSET(drive!$A$2:$Y$402,TRUNC((ROW()-ROW($G$2))/COLUMNS(drive!$A$2:$Y$402)),MOD(ROW()-ROW($G$2),COLUMNS(drive!$A$2:$Y$402)),1,1)</f>
        <v>2</v>
      </c>
      <c r="H2519" s="5">
        <f ca="1">(VLOOKUP($B2519,weights!$A$2:$R$6,4))*VLOOKUP($B2519,weights!$A$2:$R$6,6)^C2519*(VLOOKUP($B2519,weights!$A$2:$R$6,15)*EXP(VLOOKUP($B2519,weights!$A$2:$R$6,11)*D2519)+VLOOKUP($B2519,weights!$A$2:$R$6,16)*EXP(VLOOKUP($B2519,weights!$A$2:$R$6,12)*E2519)+VLOOKUP($B2519,weights!$A$2:$R$6,17)*EXP(VLOOKUP($B2519,weights!$A$2:$R$6,13)*F2519)+VLOOKUP($B2519,weights!$A$2:$R$6,18)*EXP(VLOOKUP($B2519,weights!$A$2:$R$6,14)*G2519))</f>
        <v>6.4107570422018592</v>
      </c>
    </row>
    <row r="2520" spans="1:8" ht="12.75" x14ac:dyDescent="0.2">
      <c r="A2520">
        <f t="shared" si="0"/>
        <v>101</v>
      </c>
      <c r="B2520" t="str">
        <f t="shared" ref="B2520:C2520" si="2494">B2495</f>
        <v>store</v>
      </c>
      <c r="C2520">
        <f t="shared" si="2494"/>
        <v>3</v>
      </c>
      <c r="D2520">
        <f ca="1">OFFSET(walk!$A$2:$Y$402,TRUNC((ROW()-ROW($D$2))/COLUMNS(walk!$A$2:$Y$402)),MOD(ROW()-ROW($D$2),COLUMNS(walk!$A$2:$Y$402)),1,1)</f>
        <v>7</v>
      </c>
      <c r="E2520">
        <f ca="1">OFFSET(bike!$A$2:$Y$402,TRUNC((ROW()-ROW($E$2))/COLUMNS(bike!$A$2:$Y$402)),MOD(ROW()-ROW($E$2),COLUMNS(bike!$A$2:$Y$402)),1,1)</f>
        <v>3</v>
      </c>
      <c r="F2520">
        <f ca="1">OFFSET(transit!$A$2:$Y$402,TRUNC((ROW()-ROW($F$2))/COLUMNS(transit!$A$2:$Y$402)),MOD(ROW()-ROW($F$2),COLUMNS(transit!$A$2:$Y$402)),1,1)</f>
        <v>7</v>
      </c>
      <c r="G2520">
        <f ca="1">OFFSET(drive!$A$2:$Y$402,TRUNC((ROW()-ROW($G$2))/COLUMNS(drive!$A$2:$Y$402)),MOD(ROW()-ROW($G$2),COLUMNS(drive!$A$2:$Y$402)),1,1)</f>
        <v>3</v>
      </c>
      <c r="H2520" s="5">
        <f ca="1">(VLOOKUP($B2520,weights!$A$2:$R$6,4))*VLOOKUP($B2520,weights!$A$2:$R$6,6)^C2520*(VLOOKUP($B2520,weights!$A$2:$R$6,15)*EXP(VLOOKUP($B2520,weights!$A$2:$R$6,11)*D2520)+VLOOKUP($B2520,weights!$A$2:$R$6,16)*EXP(VLOOKUP($B2520,weights!$A$2:$R$6,12)*E2520)+VLOOKUP($B2520,weights!$A$2:$R$6,17)*EXP(VLOOKUP($B2520,weights!$A$2:$R$6,13)*F2520)+VLOOKUP($B2520,weights!$A$2:$R$6,18)*EXP(VLOOKUP($B2520,weights!$A$2:$R$6,14)*G2520))</f>
        <v>3.1481138507667854</v>
      </c>
    </row>
    <row r="2521" spans="1:8" ht="12.75" x14ac:dyDescent="0.2">
      <c r="A2521">
        <f t="shared" si="0"/>
        <v>101</v>
      </c>
      <c r="B2521" t="str">
        <f t="shared" ref="B2521:C2521" si="2495">B2496</f>
        <v>store</v>
      </c>
      <c r="C2521">
        <f t="shared" si="2495"/>
        <v>4</v>
      </c>
      <c r="D2521">
        <f ca="1">OFFSET(walk!$A$2:$Y$402,TRUNC((ROW()-ROW($D$2))/COLUMNS(walk!$A$2:$Y$402)),MOD(ROW()-ROW($D$2),COLUMNS(walk!$A$2:$Y$402)),1,1)</f>
        <v>12</v>
      </c>
      <c r="E2521">
        <f ca="1">OFFSET(bike!$A$2:$Y$402,TRUNC((ROW()-ROW($E$2))/COLUMNS(bike!$A$2:$Y$402)),MOD(ROW()-ROW($E$2),COLUMNS(bike!$A$2:$Y$402)),1,1)</f>
        <v>3</v>
      </c>
      <c r="F2521">
        <f ca="1">OFFSET(transit!$A$2:$Y$402,TRUNC((ROW()-ROW($F$2))/COLUMNS(transit!$A$2:$Y$402)),MOD(ROW()-ROW($F$2),COLUMNS(transit!$A$2:$Y$402)),1,1)</f>
        <v>7</v>
      </c>
      <c r="G2521">
        <f ca="1">OFFSET(drive!$A$2:$Y$402,TRUNC((ROW()-ROW($G$2))/COLUMNS(drive!$A$2:$Y$402)),MOD(ROW()-ROW($G$2),COLUMNS(drive!$A$2:$Y$402)),1,1)</f>
        <v>3</v>
      </c>
      <c r="H2521" s="5">
        <f ca="1">(VLOOKUP($B2521,weights!$A$2:$R$6,4))*VLOOKUP($B2521,weights!$A$2:$R$6,6)^C2521*(VLOOKUP($B2521,weights!$A$2:$R$6,15)*EXP(VLOOKUP($B2521,weights!$A$2:$R$6,11)*D2521)+VLOOKUP($B2521,weights!$A$2:$R$6,16)*EXP(VLOOKUP($B2521,weights!$A$2:$R$6,12)*E2521)+VLOOKUP($B2521,weights!$A$2:$R$6,17)*EXP(VLOOKUP($B2521,weights!$A$2:$R$6,13)*F2521)+VLOOKUP($B2521,weights!$A$2:$R$6,18)*EXP(VLOOKUP($B2521,weights!$A$2:$R$6,14)*G2521))</f>
        <v>1.9534713330391569</v>
      </c>
    </row>
    <row r="2522" spans="1:8" ht="12.75" x14ac:dyDescent="0.2">
      <c r="A2522">
        <f t="shared" si="0"/>
        <v>101</v>
      </c>
      <c r="B2522" t="str">
        <f t="shared" ref="B2522:C2522" si="2496">B2497</f>
        <v>pharmacy</v>
      </c>
      <c r="C2522">
        <f t="shared" si="2496"/>
        <v>0</v>
      </c>
      <c r="D2522">
        <f ca="1">OFFSET(walk!$A$2:$Y$402,TRUNC((ROW()-ROW($D$2))/COLUMNS(walk!$A$2:$Y$402)),MOD(ROW()-ROW($D$2),COLUMNS(walk!$A$2:$Y$402)),1,1)</f>
        <v>14</v>
      </c>
      <c r="E2522">
        <f ca="1">OFFSET(bike!$A$2:$Y$402,TRUNC((ROW()-ROW($E$2))/COLUMNS(bike!$A$2:$Y$402)),MOD(ROW()-ROW($E$2),COLUMNS(bike!$A$2:$Y$402)),1,1)</f>
        <v>4</v>
      </c>
      <c r="F2522">
        <f ca="1">OFFSET(transit!$A$2:$Y$402,TRUNC((ROW()-ROW($F$2))/COLUMNS(transit!$A$2:$Y$402)),MOD(ROW()-ROW($F$2),COLUMNS(transit!$A$2:$Y$402)),1,1)</f>
        <v>10</v>
      </c>
      <c r="G2522">
        <f ca="1">OFFSET(drive!$A$2:$Y$402,TRUNC((ROW()-ROW($G$2))/COLUMNS(drive!$A$2:$Y$402)),MOD(ROW()-ROW($G$2),COLUMNS(drive!$A$2:$Y$402)),1,1)</f>
        <v>3</v>
      </c>
      <c r="H2522" s="5">
        <f ca="1">(VLOOKUP($B2522,weights!$A$2:$R$6,4))*VLOOKUP($B2522,weights!$A$2:$R$6,6)^C2522*(VLOOKUP($B2522,weights!$A$2:$R$6,15)*EXP(VLOOKUP($B2522,weights!$A$2:$R$6,11)*D2522)+VLOOKUP($B2522,weights!$A$2:$R$6,16)*EXP(VLOOKUP($B2522,weights!$A$2:$R$6,12)*E2522)+VLOOKUP($B2522,weights!$A$2:$R$6,17)*EXP(VLOOKUP($B2522,weights!$A$2:$R$6,13)*F2522)+VLOOKUP($B2522,weights!$A$2:$R$6,18)*EXP(VLOOKUP($B2522,weights!$A$2:$R$6,14)*G2522))</f>
        <v>5.3172332834029135</v>
      </c>
    </row>
    <row r="2523" spans="1:8" ht="12.75" x14ac:dyDescent="0.2">
      <c r="A2523">
        <f t="shared" si="0"/>
        <v>101</v>
      </c>
      <c r="B2523" t="str">
        <f t="shared" ref="B2523:C2523" si="2497">B2498</f>
        <v>pharmacy</v>
      </c>
      <c r="C2523">
        <f t="shared" si="2497"/>
        <v>1</v>
      </c>
      <c r="D2523">
        <f ca="1">OFFSET(walk!$A$2:$Y$402,TRUNC((ROW()-ROW($D$2))/COLUMNS(walk!$A$2:$Y$402)),MOD(ROW()-ROW($D$2),COLUMNS(walk!$A$2:$Y$402)),1,1)</f>
        <v>14</v>
      </c>
      <c r="E2523">
        <f ca="1">OFFSET(bike!$A$2:$Y$402,TRUNC((ROW()-ROW($E$2))/COLUMNS(bike!$A$2:$Y$402)),MOD(ROW()-ROW($E$2),COLUMNS(bike!$A$2:$Y$402)),1,1)</f>
        <v>4</v>
      </c>
      <c r="F2523">
        <f ca="1">OFFSET(transit!$A$2:$Y$402,TRUNC((ROW()-ROW($F$2))/COLUMNS(transit!$A$2:$Y$402)),MOD(ROW()-ROW($F$2),COLUMNS(transit!$A$2:$Y$402)),1,1)</f>
        <v>10</v>
      </c>
      <c r="G2523">
        <f ca="1">OFFSET(drive!$A$2:$Y$402,TRUNC((ROW()-ROW($G$2))/COLUMNS(drive!$A$2:$Y$402)),MOD(ROW()-ROW($G$2),COLUMNS(drive!$A$2:$Y$402)),1,1)</f>
        <v>3</v>
      </c>
      <c r="H2523" s="5">
        <f ca="1">(VLOOKUP($B2523,weights!$A$2:$R$6,4))*VLOOKUP($B2523,weights!$A$2:$R$6,6)^C2523*(VLOOKUP($B2523,weights!$A$2:$R$6,15)*EXP(VLOOKUP($B2523,weights!$A$2:$R$6,11)*D2523)+VLOOKUP($B2523,weights!$A$2:$R$6,16)*EXP(VLOOKUP($B2523,weights!$A$2:$R$6,12)*E2523)+VLOOKUP($B2523,weights!$A$2:$R$6,17)*EXP(VLOOKUP($B2523,weights!$A$2:$R$6,13)*F2523)+VLOOKUP($B2523,weights!$A$2:$R$6,18)*EXP(VLOOKUP($B2523,weights!$A$2:$R$6,14)*G2523))</f>
        <v>2.5601493586754764</v>
      </c>
    </row>
    <row r="2524" spans="1:8" ht="12.75" x14ac:dyDescent="0.2">
      <c r="A2524">
        <f t="shared" si="0"/>
        <v>101</v>
      </c>
      <c r="B2524" t="str">
        <f t="shared" ref="B2524:C2524" si="2498">B2499</f>
        <v>pharmacy</v>
      </c>
      <c r="C2524">
        <f t="shared" si="2498"/>
        <v>2</v>
      </c>
      <c r="D2524">
        <f ca="1">OFFSET(walk!$A$2:$Y$402,TRUNC((ROW()-ROW($D$2))/COLUMNS(walk!$A$2:$Y$402)),MOD(ROW()-ROW($D$2),COLUMNS(walk!$A$2:$Y$402)),1,1)</f>
        <v>16</v>
      </c>
      <c r="E2524">
        <f ca="1">OFFSET(bike!$A$2:$Y$402,TRUNC((ROW()-ROW($E$2))/COLUMNS(bike!$A$2:$Y$402)),MOD(ROW()-ROW($E$2),COLUMNS(bike!$A$2:$Y$402)),1,1)</f>
        <v>4</v>
      </c>
      <c r="F2524">
        <f ca="1">OFFSET(transit!$A$2:$Y$402,TRUNC((ROW()-ROW($F$2))/COLUMNS(transit!$A$2:$Y$402)),MOD(ROW()-ROW($F$2),COLUMNS(transit!$A$2:$Y$402)),1,1)</f>
        <v>16</v>
      </c>
      <c r="G2524">
        <f ca="1">OFFSET(drive!$A$2:$Y$402,TRUNC((ROW()-ROW($G$2))/COLUMNS(drive!$A$2:$Y$402)),MOD(ROW()-ROW($G$2),COLUMNS(drive!$A$2:$Y$402)),1,1)</f>
        <v>3</v>
      </c>
      <c r="H2524" s="5">
        <f ca="1">(VLOOKUP($B2524,weights!$A$2:$R$6,4))*VLOOKUP($B2524,weights!$A$2:$R$6,6)^C2524*(VLOOKUP($B2524,weights!$A$2:$R$6,15)*EXP(VLOOKUP($B2524,weights!$A$2:$R$6,11)*D2524)+VLOOKUP($B2524,weights!$A$2:$R$6,16)*EXP(VLOOKUP($B2524,weights!$A$2:$R$6,12)*E2524)+VLOOKUP($B2524,weights!$A$2:$R$6,17)*EXP(VLOOKUP($B2524,weights!$A$2:$R$6,13)*F2524)+VLOOKUP($B2524,weights!$A$2:$R$6,18)*EXP(VLOOKUP($B2524,weights!$A$2:$R$6,14)*G2524))</f>
        <v>1.1258876655656052</v>
      </c>
    </row>
    <row r="2525" spans="1:8" ht="12.75" x14ac:dyDescent="0.2">
      <c r="A2525">
        <f t="shared" si="0"/>
        <v>101</v>
      </c>
      <c r="B2525" t="str">
        <f t="shared" ref="B2525:C2525" si="2499">B2500</f>
        <v>bank</v>
      </c>
      <c r="C2525">
        <f t="shared" si="2499"/>
        <v>0</v>
      </c>
      <c r="D2525">
        <f ca="1">OFFSET(walk!$A$2:$Y$402,TRUNC((ROW()-ROW($D$2))/COLUMNS(walk!$A$2:$Y$402)),MOD(ROW()-ROW($D$2),COLUMNS(walk!$A$2:$Y$402)),1,1)</f>
        <v>26</v>
      </c>
      <c r="E2525">
        <f ca="1">OFFSET(bike!$A$2:$Y$402,TRUNC((ROW()-ROW($E$2))/COLUMNS(bike!$A$2:$Y$402)),MOD(ROW()-ROW($E$2),COLUMNS(bike!$A$2:$Y$402)),1,1)</f>
        <v>7</v>
      </c>
      <c r="F2525">
        <f ca="1">OFFSET(transit!$A$2:$Y$402,TRUNC((ROW()-ROW($F$2))/COLUMNS(transit!$A$2:$Y$402)),MOD(ROW()-ROW($F$2),COLUMNS(transit!$A$2:$Y$402)),1,1)</f>
        <v>15</v>
      </c>
      <c r="G2525">
        <f ca="1">OFFSET(drive!$A$2:$Y$402,TRUNC((ROW()-ROW($G$2))/COLUMNS(drive!$A$2:$Y$402)),MOD(ROW()-ROW($G$2),COLUMNS(drive!$A$2:$Y$402)),1,1)</f>
        <v>6</v>
      </c>
      <c r="H2525" s="5">
        <f ca="1">(VLOOKUP($B2525,weights!$A$2:$R$6,4))*VLOOKUP($B2525,weights!$A$2:$R$6,6)^C2525*(VLOOKUP($B2525,weights!$A$2:$R$6,15)*EXP(VLOOKUP($B2525,weights!$A$2:$R$6,11)*D2525)+VLOOKUP($B2525,weights!$A$2:$R$6,16)*EXP(VLOOKUP($B2525,weights!$A$2:$R$6,12)*E2525)+VLOOKUP($B2525,weights!$A$2:$R$6,17)*EXP(VLOOKUP($B2525,weights!$A$2:$R$6,13)*F2525)+VLOOKUP($B2525,weights!$A$2:$R$6,18)*EXP(VLOOKUP($B2525,weights!$A$2:$R$6,14)*G2525))</f>
        <v>2.668568537362396</v>
      </c>
    </row>
    <row r="2526" spans="1:8" ht="12.75" x14ac:dyDescent="0.2">
      <c r="A2526">
        <f t="shared" si="0"/>
        <v>101</v>
      </c>
      <c r="B2526" t="str">
        <f t="shared" ref="B2526:C2526" si="2500">B2501</f>
        <v>bank</v>
      </c>
      <c r="C2526">
        <f t="shared" si="2500"/>
        <v>1</v>
      </c>
      <c r="D2526">
        <f ca="1">OFFSET(walk!$A$2:$Y$402,TRUNC((ROW()-ROW($D$2))/COLUMNS(walk!$A$2:$Y$402)),MOD(ROW()-ROW($D$2),COLUMNS(walk!$A$2:$Y$402)),1,1)</f>
        <v>46</v>
      </c>
      <c r="E2526">
        <f ca="1">OFFSET(bike!$A$2:$Y$402,TRUNC((ROW()-ROW($E$2))/COLUMNS(bike!$A$2:$Y$402)),MOD(ROW()-ROW($E$2),COLUMNS(bike!$A$2:$Y$402)),1,1)</f>
        <v>15</v>
      </c>
      <c r="F2526">
        <f ca="1">OFFSET(transit!$A$2:$Y$402,TRUNC((ROW()-ROW($F$2))/COLUMNS(transit!$A$2:$Y$402)),MOD(ROW()-ROW($F$2),COLUMNS(transit!$A$2:$Y$402)),1,1)</f>
        <v>37</v>
      </c>
      <c r="G2526">
        <f ca="1">OFFSET(drive!$A$2:$Y$402,TRUNC((ROW()-ROW($G$2))/COLUMNS(drive!$A$2:$Y$402)),MOD(ROW()-ROW($G$2),COLUMNS(drive!$A$2:$Y$402)),1,1)</f>
        <v>8</v>
      </c>
      <c r="H2526" s="5">
        <f ca="1">(VLOOKUP($B2526,weights!$A$2:$R$6,4))*VLOOKUP($B2526,weights!$A$2:$R$6,6)^C2526*(VLOOKUP($B2526,weights!$A$2:$R$6,15)*EXP(VLOOKUP($B2526,weights!$A$2:$R$6,11)*D2526)+VLOOKUP($B2526,weights!$A$2:$R$6,16)*EXP(VLOOKUP($B2526,weights!$A$2:$R$6,12)*E2526)+VLOOKUP($B2526,weights!$A$2:$R$6,17)*EXP(VLOOKUP($B2526,weights!$A$2:$R$6,13)*F2526)+VLOOKUP($B2526,weights!$A$2:$R$6,18)*EXP(VLOOKUP($B2526,weights!$A$2:$R$6,14)*G2526))</f>
        <v>0.4191018758737185</v>
      </c>
    </row>
    <row r="2527" spans="1:8" ht="12.75" x14ac:dyDescent="0.2">
      <c r="A2527">
        <f t="shared" si="0"/>
        <v>102</v>
      </c>
      <c r="B2527" t="str">
        <f t="shared" ref="B2527:C2527" si="2501">B2502</f>
        <v>restaurant</v>
      </c>
      <c r="C2527">
        <f t="shared" si="2501"/>
        <v>0</v>
      </c>
      <c r="D2527">
        <f ca="1">OFFSET(walk!$A$2:$Y$402,TRUNC((ROW()-ROW($D$2))/COLUMNS(walk!$A$2:$Y$402)),MOD(ROW()-ROW($D$2),COLUMNS(walk!$A$2:$Y$402)),1,1)</f>
        <v>5</v>
      </c>
      <c r="E2527">
        <f ca="1">OFFSET(bike!$A$2:$Y$402,TRUNC((ROW()-ROW($E$2))/COLUMNS(bike!$A$2:$Y$402)),MOD(ROW()-ROW($E$2),COLUMNS(bike!$A$2:$Y$402)),1,1)</f>
        <v>1</v>
      </c>
      <c r="F2527">
        <f ca="1">OFFSET(transit!$A$2:$Y$402,TRUNC((ROW()-ROW($F$2))/COLUMNS(transit!$A$2:$Y$402)),MOD(ROW()-ROW($F$2),COLUMNS(transit!$A$2:$Y$402)),1,1)</f>
        <v>5</v>
      </c>
      <c r="G2527">
        <f ca="1">OFFSET(drive!$A$2:$Y$402,TRUNC((ROW()-ROW($G$2))/COLUMNS(drive!$A$2:$Y$402)),MOD(ROW()-ROW($G$2),COLUMNS(drive!$A$2:$Y$402)),1,1)</f>
        <v>1</v>
      </c>
      <c r="H2527" s="5">
        <f ca="1">(VLOOKUP($B2527,weights!$A$2:$R$6,4))*VLOOKUP($B2527,weights!$A$2:$R$6,6)^C2527*(VLOOKUP($B2527,weights!$A$2:$R$6,15)*EXP(VLOOKUP($B2527,weights!$A$2:$R$6,11)*D2527)+VLOOKUP($B2527,weights!$A$2:$R$6,16)*EXP(VLOOKUP($B2527,weights!$A$2:$R$6,12)*E2527)+VLOOKUP($B2527,weights!$A$2:$R$6,17)*EXP(VLOOKUP($B2527,weights!$A$2:$R$6,13)*F2527)+VLOOKUP($B2527,weights!$A$2:$R$6,18)*EXP(VLOOKUP($B2527,weights!$A$2:$R$6,14)*G2527))</f>
        <v>41.195015976462628</v>
      </c>
    </row>
    <row r="2528" spans="1:8" ht="12.75" x14ac:dyDescent="0.2">
      <c r="A2528">
        <f t="shared" si="0"/>
        <v>102</v>
      </c>
      <c r="B2528" t="str">
        <f t="shared" ref="B2528:C2528" si="2502">B2503</f>
        <v>restaurant</v>
      </c>
      <c r="C2528">
        <f t="shared" si="2502"/>
        <v>1</v>
      </c>
      <c r="D2528">
        <f ca="1">OFFSET(walk!$A$2:$Y$402,TRUNC((ROW()-ROW($D$2))/COLUMNS(walk!$A$2:$Y$402)),MOD(ROW()-ROW($D$2),COLUMNS(walk!$A$2:$Y$402)),1,1)</f>
        <v>5</v>
      </c>
      <c r="E2528">
        <f ca="1">OFFSET(bike!$A$2:$Y$402,TRUNC((ROW()-ROW($E$2))/COLUMNS(bike!$A$2:$Y$402)),MOD(ROW()-ROW($E$2),COLUMNS(bike!$A$2:$Y$402)),1,1)</f>
        <v>1</v>
      </c>
      <c r="F2528">
        <f ca="1">OFFSET(transit!$A$2:$Y$402,TRUNC((ROW()-ROW($F$2))/COLUMNS(transit!$A$2:$Y$402)),MOD(ROW()-ROW($F$2),COLUMNS(transit!$A$2:$Y$402)),1,1)</f>
        <v>5</v>
      </c>
      <c r="G2528">
        <f ca="1">OFFSET(drive!$A$2:$Y$402,TRUNC((ROW()-ROW($G$2))/COLUMNS(drive!$A$2:$Y$402)),MOD(ROW()-ROW($G$2),COLUMNS(drive!$A$2:$Y$402)),1,1)</f>
        <v>1</v>
      </c>
      <c r="H2528" s="5">
        <f ca="1">(VLOOKUP($B2528,weights!$A$2:$R$6,4))*VLOOKUP($B2528,weights!$A$2:$R$6,6)^C2528*(VLOOKUP($B2528,weights!$A$2:$R$6,15)*EXP(VLOOKUP($B2528,weights!$A$2:$R$6,11)*D2528)+VLOOKUP($B2528,weights!$A$2:$R$6,16)*EXP(VLOOKUP($B2528,weights!$A$2:$R$6,12)*E2528)+VLOOKUP($B2528,weights!$A$2:$R$6,17)*EXP(VLOOKUP($B2528,weights!$A$2:$R$6,13)*F2528)+VLOOKUP($B2528,weights!$A$2:$R$6,18)*EXP(VLOOKUP($B2528,weights!$A$2:$R$6,14)*G2528))</f>
        <v>36.922940245570203</v>
      </c>
    </row>
    <row r="2529" spans="1:8" ht="12.75" x14ac:dyDescent="0.2">
      <c r="A2529">
        <f t="shared" si="0"/>
        <v>102</v>
      </c>
      <c r="B2529" t="str">
        <f t="shared" ref="B2529:C2529" si="2503">B2504</f>
        <v>restaurant</v>
      </c>
      <c r="C2529">
        <f t="shared" si="2503"/>
        <v>2</v>
      </c>
      <c r="D2529">
        <f ca="1">OFFSET(walk!$A$2:$Y$402,TRUNC((ROW()-ROW($D$2))/COLUMNS(walk!$A$2:$Y$402)),MOD(ROW()-ROW($D$2),COLUMNS(walk!$A$2:$Y$402)),1,1)</f>
        <v>7</v>
      </c>
      <c r="E2529">
        <f ca="1">OFFSET(bike!$A$2:$Y$402,TRUNC((ROW()-ROW($E$2))/COLUMNS(bike!$A$2:$Y$402)),MOD(ROW()-ROW($E$2),COLUMNS(bike!$A$2:$Y$402)),1,1)</f>
        <v>2</v>
      </c>
      <c r="F2529">
        <f ca="1">OFFSET(transit!$A$2:$Y$402,TRUNC((ROW()-ROW($F$2))/COLUMNS(transit!$A$2:$Y$402)),MOD(ROW()-ROW($F$2),COLUMNS(transit!$A$2:$Y$402)),1,1)</f>
        <v>5</v>
      </c>
      <c r="G2529">
        <f ca="1">OFFSET(drive!$A$2:$Y$402,TRUNC((ROW()-ROW($G$2))/COLUMNS(drive!$A$2:$Y$402)),MOD(ROW()-ROW($G$2),COLUMNS(drive!$A$2:$Y$402)),1,1)</f>
        <v>2</v>
      </c>
      <c r="H2529" s="5">
        <f ca="1">(VLOOKUP($B2529,weights!$A$2:$R$6,4))*VLOOKUP($B2529,weights!$A$2:$R$6,6)^C2529*(VLOOKUP($B2529,weights!$A$2:$R$6,15)*EXP(VLOOKUP($B2529,weights!$A$2:$R$6,11)*D2529)+VLOOKUP($B2529,weights!$A$2:$R$6,16)*EXP(VLOOKUP($B2529,weights!$A$2:$R$6,12)*E2529)+VLOOKUP($B2529,weights!$A$2:$R$6,17)*EXP(VLOOKUP($B2529,weights!$A$2:$R$6,13)*F2529)+VLOOKUP($B2529,weights!$A$2:$R$6,18)*EXP(VLOOKUP($B2529,weights!$A$2:$R$6,14)*G2529))</f>
        <v>27.344868392466747</v>
      </c>
    </row>
    <row r="2530" spans="1:8" ht="12.75" x14ac:dyDescent="0.2">
      <c r="A2530">
        <f t="shared" si="0"/>
        <v>102</v>
      </c>
      <c r="B2530" t="str">
        <f t="shared" ref="B2530:C2530" si="2504">B2505</f>
        <v>restaurant</v>
      </c>
      <c r="C2530">
        <f t="shared" si="2504"/>
        <v>3</v>
      </c>
      <c r="D2530">
        <f ca="1">OFFSET(walk!$A$2:$Y$402,TRUNC((ROW()-ROW($D$2))/COLUMNS(walk!$A$2:$Y$402)),MOD(ROW()-ROW($D$2),COLUMNS(walk!$A$2:$Y$402)),1,1)</f>
        <v>7</v>
      </c>
      <c r="E2530">
        <f ca="1">OFFSET(bike!$A$2:$Y$402,TRUNC((ROW()-ROW($E$2))/COLUMNS(bike!$A$2:$Y$402)),MOD(ROW()-ROW($E$2),COLUMNS(bike!$A$2:$Y$402)),1,1)</f>
        <v>2</v>
      </c>
      <c r="F2530">
        <f ca="1">OFFSET(transit!$A$2:$Y$402,TRUNC((ROW()-ROW($F$2))/COLUMNS(transit!$A$2:$Y$402)),MOD(ROW()-ROW($F$2),COLUMNS(transit!$A$2:$Y$402)),1,1)</f>
        <v>7</v>
      </c>
      <c r="G2530">
        <f ca="1">OFFSET(drive!$A$2:$Y$402,TRUNC((ROW()-ROW($G$2))/COLUMNS(drive!$A$2:$Y$402)),MOD(ROW()-ROW($G$2),COLUMNS(drive!$A$2:$Y$402)),1,1)</f>
        <v>2</v>
      </c>
      <c r="H2530" s="5">
        <f ca="1">(VLOOKUP($B2530,weights!$A$2:$R$6,4))*VLOOKUP($B2530,weights!$A$2:$R$6,6)^C2530*(VLOOKUP($B2530,weights!$A$2:$R$6,15)*EXP(VLOOKUP($B2530,weights!$A$2:$R$6,11)*D2530)+VLOOKUP($B2530,weights!$A$2:$R$6,16)*EXP(VLOOKUP($B2530,weights!$A$2:$R$6,12)*E2530)+VLOOKUP($B2530,weights!$A$2:$R$6,17)*EXP(VLOOKUP($B2530,weights!$A$2:$R$6,13)*F2530)+VLOOKUP($B2530,weights!$A$2:$R$6,18)*EXP(VLOOKUP($B2530,weights!$A$2:$R$6,14)*G2530))</f>
        <v>23.058912694153573</v>
      </c>
    </row>
    <row r="2531" spans="1:8" ht="12.75" x14ac:dyDescent="0.2">
      <c r="A2531">
        <f t="shared" si="0"/>
        <v>102</v>
      </c>
      <c r="B2531" t="str">
        <f t="shared" ref="B2531:C2531" si="2505">B2506</f>
        <v>restaurant</v>
      </c>
      <c r="C2531">
        <f t="shared" si="2505"/>
        <v>4</v>
      </c>
      <c r="D2531">
        <f ca="1">OFFSET(walk!$A$2:$Y$402,TRUNC((ROW()-ROW($D$2))/COLUMNS(walk!$A$2:$Y$402)),MOD(ROW()-ROW($D$2),COLUMNS(walk!$A$2:$Y$402)),1,1)</f>
        <v>10</v>
      </c>
      <c r="E2531">
        <f ca="1">OFFSET(bike!$A$2:$Y$402,TRUNC((ROW()-ROW($E$2))/COLUMNS(bike!$A$2:$Y$402)),MOD(ROW()-ROW($E$2),COLUMNS(bike!$A$2:$Y$402)),1,1)</f>
        <v>3</v>
      </c>
      <c r="F2531">
        <f ca="1">OFFSET(transit!$A$2:$Y$402,TRUNC((ROW()-ROW($F$2))/COLUMNS(transit!$A$2:$Y$402)),MOD(ROW()-ROW($F$2),COLUMNS(transit!$A$2:$Y$402)),1,1)</f>
        <v>7</v>
      </c>
      <c r="G2531">
        <f ca="1">OFFSET(drive!$A$2:$Y$402,TRUNC((ROW()-ROW($G$2))/COLUMNS(drive!$A$2:$Y$402)),MOD(ROW()-ROW($G$2),COLUMNS(drive!$A$2:$Y$402)),1,1)</f>
        <v>2</v>
      </c>
      <c r="H2531" s="5">
        <f ca="1">(VLOOKUP($B2531,weights!$A$2:$R$6,4))*VLOOKUP($B2531,weights!$A$2:$R$6,6)^C2531*(VLOOKUP($B2531,weights!$A$2:$R$6,15)*EXP(VLOOKUP($B2531,weights!$A$2:$R$6,11)*D2531)+VLOOKUP($B2531,weights!$A$2:$R$6,16)*EXP(VLOOKUP($B2531,weights!$A$2:$R$6,12)*E2531)+VLOOKUP($B2531,weights!$A$2:$R$6,17)*EXP(VLOOKUP($B2531,weights!$A$2:$R$6,13)*F2531)+VLOOKUP($B2531,weights!$A$2:$R$6,18)*EXP(VLOOKUP($B2531,weights!$A$2:$R$6,14)*G2531))</f>
        <v>17.984421080254954</v>
      </c>
    </row>
    <row r="2532" spans="1:8" ht="12.75" x14ac:dyDescent="0.2">
      <c r="A2532">
        <f t="shared" si="0"/>
        <v>102</v>
      </c>
      <c r="B2532" t="str">
        <f t="shared" ref="B2532:C2532" si="2506">B2507</f>
        <v>restaurant</v>
      </c>
      <c r="C2532">
        <f t="shared" si="2506"/>
        <v>5</v>
      </c>
      <c r="D2532">
        <f ca="1">OFFSET(walk!$A$2:$Y$402,TRUNC((ROW()-ROW($D$2))/COLUMNS(walk!$A$2:$Y$402)),MOD(ROW()-ROW($D$2),COLUMNS(walk!$A$2:$Y$402)),1,1)</f>
        <v>11</v>
      </c>
      <c r="E2532">
        <f ca="1">OFFSET(bike!$A$2:$Y$402,TRUNC((ROW()-ROW($E$2))/COLUMNS(bike!$A$2:$Y$402)),MOD(ROW()-ROW($E$2),COLUMNS(bike!$A$2:$Y$402)),1,1)</f>
        <v>3</v>
      </c>
      <c r="F2532">
        <f ca="1">OFFSET(transit!$A$2:$Y$402,TRUNC((ROW()-ROW($F$2))/COLUMNS(transit!$A$2:$Y$402)),MOD(ROW()-ROW($F$2),COLUMNS(transit!$A$2:$Y$402)),1,1)</f>
        <v>7</v>
      </c>
      <c r="G2532">
        <f ca="1">OFFSET(drive!$A$2:$Y$402,TRUNC((ROW()-ROW($G$2))/COLUMNS(drive!$A$2:$Y$402)),MOD(ROW()-ROW($G$2),COLUMNS(drive!$A$2:$Y$402)),1,1)</f>
        <v>3</v>
      </c>
      <c r="H2532" s="5">
        <f ca="1">(VLOOKUP($B2532,weights!$A$2:$R$6,4))*VLOOKUP($B2532,weights!$A$2:$R$6,6)^C2532*(VLOOKUP($B2532,weights!$A$2:$R$6,15)*EXP(VLOOKUP($B2532,weights!$A$2:$R$6,11)*D2532)+VLOOKUP($B2532,weights!$A$2:$R$6,16)*EXP(VLOOKUP($B2532,weights!$A$2:$R$6,12)*E2532)+VLOOKUP($B2532,weights!$A$2:$R$6,17)*EXP(VLOOKUP($B2532,weights!$A$2:$R$6,13)*F2532)+VLOOKUP($B2532,weights!$A$2:$R$6,18)*EXP(VLOOKUP($B2532,weights!$A$2:$R$6,14)*G2532))</f>
        <v>14.833146777909977</v>
      </c>
    </row>
    <row r="2533" spans="1:8" ht="12.75" x14ac:dyDescent="0.2">
      <c r="A2533">
        <f t="shared" si="0"/>
        <v>102</v>
      </c>
      <c r="B2533" t="str">
        <f t="shared" ref="B2533:C2533" si="2507">B2508</f>
        <v>restaurant</v>
      </c>
      <c r="C2533">
        <f t="shared" si="2507"/>
        <v>6</v>
      </c>
      <c r="D2533">
        <f ca="1">OFFSET(walk!$A$2:$Y$402,TRUNC((ROW()-ROW($D$2))/COLUMNS(walk!$A$2:$Y$402)),MOD(ROW()-ROW($D$2),COLUMNS(walk!$A$2:$Y$402)),1,1)</f>
        <v>13</v>
      </c>
      <c r="E2533">
        <f ca="1">OFFSET(bike!$A$2:$Y$402,TRUNC((ROW()-ROW($E$2))/COLUMNS(bike!$A$2:$Y$402)),MOD(ROW()-ROW($E$2),COLUMNS(bike!$A$2:$Y$402)),1,1)</f>
        <v>3</v>
      </c>
      <c r="F2533">
        <f ca="1">OFFSET(transit!$A$2:$Y$402,TRUNC((ROW()-ROW($F$2))/COLUMNS(transit!$A$2:$Y$402)),MOD(ROW()-ROW($F$2),COLUMNS(transit!$A$2:$Y$402)),1,1)</f>
        <v>8</v>
      </c>
      <c r="G2533">
        <f ca="1">OFFSET(drive!$A$2:$Y$402,TRUNC((ROW()-ROW($G$2))/COLUMNS(drive!$A$2:$Y$402)),MOD(ROW()-ROW($G$2),COLUMNS(drive!$A$2:$Y$402)),1,1)</f>
        <v>3</v>
      </c>
      <c r="H2533" s="5">
        <f ca="1">(VLOOKUP($B2533,weights!$A$2:$R$6,4))*VLOOKUP($B2533,weights!$A$2:$R$6,6)^C2533*(VLOOKUP($B2533,weights!$A$2:$R$6,15)*EXP(VLOOKUP($B2533,weights!$A$2:$R$6,11)*D2533)+VLOOKUP($B2533,weights!$A$2:$R$6,16)*EXP(VLOOKUP($B2533,weights!$A$2:$R$6,12)*E2533)+VLOOKUP($B2533,weights!$A$2:$R$6,17)*EXP(VLOOKUP($B2533,weights!$A$2:$R$6,13)*F2533)+VLOOKUP($B2533,weights!$A$2:$R$6,18)*EXP(VLOOKUP($B2533,weights!$A$2:$R$6,14)*G2533))</f>
        <v>12.562771414314645</v>
      </c>
    </row>
    <row r="2534" spans="1:8" ht="12.75" x14ac:dyDescent="0.2">
      <c r="A2534">
        <f t="shared" si="0"/>
        <v>102</v>
      </c>
      <c r="B2534" t="str">
        <f t="shared" ref="B2534:C2534" si="2508">B2509</f>
        <v>restaurant</v>
      </c>
      <c r="C2534">
        <f t="shared" si="2508"/>
        <v>7</v>
      </c>
      <c r="D2534">
        <f ca="1">OFFSET(walk!$A$2:$Y$402,TRUNC((ROW()-ROW($D$2))/COLUMNS(walk!$A$2:$Y$402)),MOD(ROW()-ROW($D$2),COLUMNS(walk!$A$2:$Y$402)),1,1)</f>
        <v>14</v>
      </c>
      <c r="E2534">
        <f ca="1">OFFSET(bike!$A$2:$Y$402,TRUNC((ROW()-ROW($E$2))/COLUMNS(bike!$A$2:$Y$402)),MOD(ROW()-ROW($E$2),COLUMNS(bike!$A$2:$Y$402)),1,1)</f>
        <v>3</v>
      </c>
      <c r="F2534">
        <f ca="1">OFFSET(transit!$A$2:$Y$402,TRUNC((ROW()-ROW($F$2))/COLUMNS(transit!$A$2:$Y$402)),MOD(ROW()-ROW($F$2),COLUMNS(transit!$A$2:$Y$402)),1,1)</f>
        <v>8</v>
      </c>
      <c r="G2534">
        <f ca="1">OFFSET(drive!$A$2:$Y$402,TRUNC((ROW()-ROW($G$2))/COLUMNS(drive!$A$2:$Y$402)),MOD(ROW()-ROW($G$2),COLUMNS(drive!$A$2:$Y$402)),1,1)</f>
        <v>4</v>
      </c>
      <c r="H2534" s="5">
        <f ca="1">(VLOOKUP($B2534,weights!$A$2:$R$6,4))*VLOOKUP($B2534,weights!$A$2:$R$6,6)^C2534*(VLOOKUP($B2534,weights!$A$2:$R$6,15)*EXP(VLOOKUP($B2534,weights!$A$2:$R$6,11)*D2534)+VLOOKUP($B2534,weights!$A$2:$R$6,16)*EXP(VLOOKUP($B2534,weights!$A$2:$R$6,12)*E2534)+VLOOKUP($B2534,weights!$A$2:$R$6,17)*EXP(VLOOKUP($B2534,weights!$A$2:$R$6,13)*F2534)+VLOOKUP($B2534,weights!$A$2:$R$6,18)*EXP(VLOOKUP($B2534,weights!$A$2:$R$6,14)*G2534))</f>
        <v>10.446517698257534</v>
      </c>
    </row>
    <row r="2535" spans="1:8" ht="12.75" x14ac:dyDescent="0.2">
      <c r="A2535">
        <f t="shared" si="0"/>
        <v>102</v>
      </c>
      <c r="B2535" t="str">
        <f t="shared" ref="B2535:C2535" si="2509">B2510</f>
        <v>restaurant</v>
      </c>
      <c r="C2535">
        <f t="shared" si="2509"/>
        <v>8</v>
      </c>
      <c r="D2535">
        <f ca="1">OFFSET(walk!$A$2:$Y$402,TRUNC((ROW()-ROW($D$2))/COLUMNS(walk!$A$2:$Y$402)),MOD(ROW()-ROW($D$2),COLUMNS(walk!$A$2:$Y$402)),1,1)</f>
        <v>14</v>
      </c>
      <c r="E2535">
        <f ca="1">OFFSET(bike!$A$2:$Y$402,TRUNC((ROW()-ROW($E$2))/COLUMNS(bike!$A$2:$Y$402)),MOD(ROW()-ROW($E$2),COLUMNS(bike!$A$2:$Y$402)),1,1)</f>
        <v>4</v>
      </c>
      <c r="F2535">
        <f ca="1">OFFSET(transit!$A$2:$Y$402,TRUNC((ROW()-ROW($F$2))/COLUMNS(transit!$A$2:$Y$402)),MOD(ROW()-ROW($F$2),COLUMNS(transit!$A$2:$Y$402)),1,1)</f>
        <v>9</v>
      </c>
      <c r="G2535">
        <f ca="1">OFFSET(drive!$A$2:$Y$402,TRUNC((ROW()-ROW($G$2))/COLUMNS(drive!$A$2:$Y$402)),MOD(ROW()-ROW($G$2),COLUMNS(drive!$A$2:$Y$402)),1,1)</f>
        <v>4</v>
      </c>
      <c r="H2535" s="5">
        <f ca="1">(VLOOKUP($B2535,weights!$A$2:$R$6,4))*VLOOKUP($B2535,weights!$A$2:$R$6,6)^C2535*(VLOOKUP($B2535,weights!$A$2:$R$6,15)*EXP(VLOOKUP($B2535,weights!$A$2:$R$6,11)*D2535)+VLOOKUP($B2535,weights!$A$2:$R$6,16)*EXP(VLOOKUP($B2535,weights!$A$2:$R$6,12)*E2535)+VLOOKUP($B2535,weights!$A$2:$R$6,17)*EXP(VLOOKUP($B2535,weights!$A$2:$R$6,13)*F2535)+VLOOKUP($B2535,weights!$A$2:$R$6,18)*EXP(VLOOKUP($B2535,weights!$A$2:$R$6,14)*G2535))</f>
        <v>8.3900613916984845</v>
      </c>
    </row>
    <row r="2536" spans="1:8" ht="12.75" x14ac:dyDescent="0.2">
      <c r="A2536">
        <f t="shared" si="0"/>
        <v>102</v>
      </c>
      <c r="B2536" t="str">
        <f t="shared" ref="B2536:C2536" si="2510">B2511</f>
        <v>restaurant</v>
      </c>
      <c r="C2536">
        <f t="shared" si="2510"/>
        <v>9</v>
      </c>
      <c r="D2536">
        <f ca="1">OFFSET(walk!$A$2:$Y$402,TRUNC((ROW()-ROW($D$2))/COLUMNS(walk!$A$2:$Y$402)),MOD(ROW()-ROW($D$2),COLUMNS(walk!$A$2:$Y$402)),1,1)</f>
        <v>17</v>
      </c>
      <c r="E2536">
        <f ca="1">OFFSET(bike!$A$2:$Y$402,TRUNC((ROW()-ROW($E$2))/COLUMNS(bike!$A$2:$Y$402)),MOD(ROW()-ROW($E$2),COLUMNS(bike!$A$2:$Y$402)),1,1)</f>
        <v>4</v>
      </c>
      <c r="F2536">
        <f ca="1">OFFSET(transit!$A$2:$Y$402,TRUNC((ROW()-ROW($F$2))/COLUMNS(transit!$A$2:$Y$402)),MOD(ROW()-ROW($F$2),COLUMNS(transit!$A$2:$Y$402)),1,1)</f>
        <v>11</v>
      </c>
      <c r="G2536">
        <f ca="1">OFFSET(drive!$A$2:$Y$402,TRUNC((ROW()-ROW($G$2))/COLUMNS(drive!$A$2:$Y$402)),MOD(ROW()-ROW($G$2),COLUMNS(drive!$A$2:$Y$402)),1,1)</f>
        <v>4</v>
      </c>
      <c r="H2536" s="5">
        <f ca="1">(VLOOKUP($B2536,weights!$A$2:$R$6,4))*VLOOKUP($B2536,weights!$A$2:$R$6,6)^C2536*(VLOOKUP($B2536,weights!$A$2:$R$6,15)*EXP(VLOOKUP($B2536,weights!$A$2:$R$6,11)*D2536)+VLOOKUP($B2536,weights!$A$2:$R$6,16)*EXP(VLOOKUP($B2536,weights!$A$2:$R$6,12)*E2536)+VLOOKUP($B2536,weights!$A$2:$R$6,17)*EXP(VLOOKUP($B2536,weights!$A$2:$R$6,13)*F2536)+VLOOKUP($B2536,weights!$A$2:$R$6,18)*EXP(VLOOKUP($B2536,weights!$A$2:$R$6,14)*G2536))</f>
        <v>6.9559563904553814</v>
      </c>
    </row>
    <row r="2537" spans="1:8" ht="12.75" x14ac:dyDescent="0.2">
      <c r="A2537">
        <f t="shared" si="0"/>
        <v>102</v>
      </c>
      <c r="B2537" t="str">
        <f t="shared" ref="B2537:C2537" si="2511">B2512</f>
        <v>supermarket</v>
      </c>
      <c r="C2537">
        <f t="shared" si="2511"/>
        <v>0</v>
      </c>
      <c r="D2537">
        <f ca="1">OFFSET(walk!$A$2:$Y$402,TRUNC((ROW()-ROW($D$2))/COLUMNS(walk!$A$2:$Y$402)),MOD(ROW()-ROW($D$2),COLUMNS(walk!$A$2:$Y$402)),1,1)</f>
        <v>35</v>
      </c>
      <c r="E2537">
        <f ca="1">OFFSET(bike!$A$2:$Y$402,TRUNC((ROW()-ROW($E$2))/COLUMNS(bike!$A$2:$Y$402)),MOD(ROW()-ROW($E$2),COLUMNS(bike!$A$2:$Y$402)),1,1)</f>
        <v>14</v>
      </c>
      <c r="F2537">
        <f ca="1">OFFSET(transit!$A$2:$Y$402,TRUNC((ROW()-ROW($F$2))/COLUMNS(transit!$A$2:$Y$402)),MOD(ROW()-ROW($F$2),COLUMNS(transit!$A$2:$Y$402)),1,1)</f>
        <v>19</v>
      </c>
      <c r="G2537">
        <f ca="1">OFFSET(drive!$A$2:$Y$402,TRUNC((ROW()-ROW($G$2))/COLUMNS(drive!$A$2:$Y$402)),MOD(ROW()-ROW($G$2),COLUMNS(drive!$A$2:$Y$402)),1,1)</f>
        <v>9</v>
      </c>
      <c r="H2537" s="5">
        <f ca="1">(VLOOKUP($B2537,weights!$A$2:$R$6,4))*VLOOKUP($B2537,weights!$A$2:$R$6,6)^C2537*(VLOOKUP($B2537,weights!$A$2:$R$6,15)*EXP(VLOOKUP($B2537,weights!$A$2:$R$6,11)*D2537)+VLOOKUP($B2537,weights!$A$2:$R$6,16)*EXP(VLOOKUP($B2537,weights!$A$2:$R$6,12)*E2537)+VLOOKUP($B2537,weights!$A$2:$R$6,17)*EXP(VLOOKUP($B2537,weights!$A$2:$R$6,13)*F2537)+VLOOKUP($B2537,weights!$A$2:$R$6,18)*EXP(VLOOKUP($B2537,weights!$A$2:$R$6,14)*G2537))</f>
        <v>3.0812811599700525</v>
      </c>
    </row>
    <row r="2538" spans="1:8" ht="12.75" x14ac:dyDescent="0.2">
      <c r="A2538">
        <f t="shared" si="0"/>
        <v>102</v>
      </c>
      <c r="B2538" t="str">
        <f t="shared" ref="B2538:C2538" si="2512">B2513</f>
        <v>supermarket</v>
      </c>
      <c r="C2538">
        <f t="shared" si="2512"/>
        <v>1</v>
      </c>
      <c r="D2538">
        <f ca="1">OFFSET(walk!$A$2:$Y$402,TRUNC((ROW()-ROW($D$2))/COLUMNS(walk!$A$2:$Y$402)),MOD(ROW()-ROW($D$2),COLUMNS(walk!$A$2:$Y$402)),1,1)</f>
        <v>50</v>
      </c>
      <c r="E2538">
        <f ca="1">OFFSET(bike!$A$2:$Y$402,TRUNC((ROW()-ROW($E$2))/COLUMNS(bike!$A$2:$Y$402)),MOD(ROW()-ROW($E$2),COLUMNS(bike!$A$2:$Y$402)),1,1)</f>
        <v>15</v>
      </c>
      <c r="F2538">
        <f ca="1">OFFSET(transit!$A$2:$Y$402,TRUNC((ROW()-ROW($F$2))/COLUMNS(transit!$A$2:$Y$402)),MOD(ROW()-ROW($F$2),COLUMNS(transit!$A$2:$Y$402)),1,1)</f>
        <v>24</v>
      </c>
      <c r="G2538">
        <f ca="1">OFFSET(drive!$A$2:$Y$402,TRUNC((ROW()-ROW($G$2))/COLUMNS(drive!$A$2:$Y$402)),MOD(ROW()-ROW($G$2),COLUMNS(drive!$A$2:$Y$402)),1,1)</f>
        <v>10</v>
      </c>
      <c r="H2538" s="5">
        <f ca="1">(VLOOKUP($B2538,weights!$A$2:$R$6,4))*VLOOKUP($B2538,weights!$A$2:$R$6,6)^C2538*(VLOOKUP($B2538,weights!$A$2:$R$6,15)*EXP(VLOOKUP($B2538,weights!$A$2:$R$6,11)*D2538)+VLOOKUP($B2538,weights!$A$2:$R$6,16)*EXP(VLOOKUP($B2538,weights!$A$2:$R$6,12)*E2538)+VLOOKUP($B2538,weights!$A$2:$R$6,17)*EXP(VLOOKUP($B2538,weights!$A$2:$R$6,13)*F2538)+VLOOKUP($B2538,weights!$A$2:$R$6,18)*EXP(VLOOKUP($B2538,weights!$A$2:$R$6,14)*G2538))</f>
        <v>1.3801096481249273</v>
      </c>
    </row>
    <row r="2539" spans="1:8" ht="12.75" x14ac:dyDescent="0.2">
      <c r="A2539">
        <f t="shared" si="0"/>
        <v>102</v>
      </c>
      <c r="B2539" t="str">
        <f t="shared" ref="B2539:C2539" si="2513">B2514</f>
        <v>supermarket</v>
      </c>
      <c r="C2539">
        <f t="shared" si="2513"/>
        <v>2</v>
      </c>
      <c r="D2539">
        <f ca="1">OFFSET(walk!$A$2:$Y$402,TRUNC((ROW()-ROW($D$2))/COLUMNS(walk!$A$2:$Y$402)),MOD(ROW()-ROW($D$2),COLUMNS(walk!$A$2:$Y$402)),1,1)</f>
        <v>55</v>
      </c>
      <c r="E2539">
        <f ca="1">OFFSET(bike!$A$2:$Y$402,TRUNC((ROW()-ROW($E$2))/COLUMNS(bike!$A$2:$Y$402)),MOD(ROW()-ROW($E$2),COLUMNS(bike!$A$2:$Y$402)),1,1)</f>
        <v>15</v>
      </c>
      <c r="F2539">
        <f ca="1">OFFSET(transit!$A$2:$Y$402,TRUNC((ROW()-ROW($F$2))/COLUMNS(transit!$A$2:$Y$402)),MOD(ROW()-ROW($F$2),COLUMNS(transit!$A$2:$Y$402)),1,1)</f>
        <v>27</v>
      </c>
      <c r="G2539">
        <f ca="1">OFFSET(drive!$A$2:$Y$402,TRUNC((ROW()-ROW($G$2))/COLUMNS(drive!$A$2:$Y$402)),MOD(ROW()-ROW($G$2),COLUMNS(drive!$A$2:$Y$402)),1,1)</f>
        <v>12</v>
      </c>
      <c r="H2539" s="5">
        <f ca="1">(VLOOKUP($B2539,weights!$A$2:$R$6,4))*VLOOKUP($B2539,weights!$A$2:$R$6,6)^C2539*(VLOOKUP($B2539,weights!$A$2:$R$6,15)*EXP(VLOOKUP($B2539,weights!$A$2:$R$6,11)*D2539)+VLOOKUP($B2539,weights!$A$2:$R$6,16)*EXP(VLOOKUP($B2539,weights!$A$2:$R$6,12)*E2539)+VLOOKUP($B2539,weights!$A$2:$R$6,17)*EXP(VLOOKUP($B2539,weights!$A$2:$R$6,13)*F2539)+VLOOKUP($B2539,weights!$A$2:$R$6,18)*EXP(VLOOKUP($B2539,weights!$A$2:$R$6,14)*G2539))</f>
        <v>0.55211683299574754</v>
      </c>
    </row>
    <row r="2540" spans="1:8" ht="12.75" x14ac:dyDescent="0.2">
      <c r="A2540">
        <f t="shared" si="0"/>
        <v>102</v>
      </c>
      <c r="B2540" t="str">
        <f t="shared" ref="B2540:C2540" si="2514">B2515</f>
        <v>supermarket</v>
      </c>
      <c r="C2540">
        <f t="shared" si="2514"/>
        <v>3</v>
      </c>
      <c r="D2540">
        <f ca="1">OFFSET(walk!$A$2:$Y$402,TRUNC((ROW()-ROW($D$2))/COLUMNS(walk!$A$2:$Y$402)),MOD(ROW()-ROW($D$2),COLUMNS(walk!$A$2:$Y$402)),1,1)</f>
        <v>62</v>
      </c>
      <c r="E2540">
        <f ca="1">OFFSET(bike!$A$2:$Y$402,TRUNC((ROW()-ROW($E$2))/COLUMNS(bike!$A$2:$Y$402)),MOD(ROW()-ROW($E$2),COLUMNS(bike!$A$2:$Y$402)),1,1)</f>
        <v>19</v>
      </c>
      <c r="F2540">
        <f ca="1">OFFSET(transit!$A$2:$Y$402,TRUNC((ROW()-ROW($F$2))/COLUMNS(transit!$A$2:$Y$402)),MOD(ROW()-ROW($F$2),COLUMNS(transit!$A$2:$Y$402)),1,1)</f>
        <v>34</v>
      </c>
      <c r="G2540">
        <f ca="1">OFFSET(drive!$A$2:$Y$402,TRUNC((ROW()-ROW($G$2))/COLUMNS(drive!$A$2:$Y$402)),MOD(ROW()-ROW($G$2),COLUMNS(drive!$A$2:$Y$402)),1,1)</f>
        <v>14</v>
      </c>
      <c r="H2540" s="5">
        <f ca="1">(VLOOKUP($B2540,weights!$A$2:$R$6,4))*VLOOKUP($B2540,weights!$A$2:$R$6,6)^C2540*(VLOOKUP($B2540,weights!$A$2:$R$6,15)*EXP(VLOOKUP($B2540,weights!$A$2:$R$6,11)*D2540)+VLOOKUP($B2540,weights!$A$2:$R$6,16)*EXP(VLOOKUP($B2540,weights!$A$2:$R$6,12)*E2540)+VLOOKUP($B2540,weights!$A$2:$R$6,17)*EXP(VLOOKUP($B2540,weights!$A$2:$R$6,13)*F2540)+VLOOKUP($B2540,weights!$A$2:$R$6,18)*EXP(VLOOKUP($B2540,weights!$A$2:$R$6,14)*G2540))</f>
        <v>0.19583914971163371</v>
      </c>
    </row>
    <row r="2541" spans="1:8" ht="12.75" x14ac:dyDescent="0.2">
      <c r="A2541">
        <f t="shared" si="0"/>
        <v>102</v>
      </c>
      <c r="B2541" t="str">
        <f t="shared" ref="B2541:C2541" si="2515">B2516</f>
        <v>supermarket</v>
      </c>
      <c r="C2541">
        <f t="shared" si="2515"/>
        <v>4</v>
      </c>
      <c r="D2541">
        <f ca="1">OFFSET(walk!$A$2:$Y$402,TRUNC((ROW()-ROW($D$2))/COLUMNS(walk!$A$2:$Y$402)),MOD(ROW()-ROW($D$2),COLUMNS(walk!$A$2:$Y$402)),1,1)</f>
        <v>79</v>
      </c>
      <c r="E2541">
        <f ca="1">OFFSET(bike!$A$2:$Y$402,TRUNC((ROW()-ROW($E$2))/COLUMNS(bike!$A$2:$Y$402)),MOD(ROW()-ROW($E$2),COLUMNS(bike!$A$2:$Y$402)),1,1)</f>
        <v>22</v>
      </c>
      <c r="F2541">
        <f ca="1">OFFSET(transit!$A$2:$Y$402,TRUNC((ROW()-ROW($F$2))/COLUMNS(transit!$A$2:$Y$402)),MOD(ROW()-ROW($F$2),COLUMNS(transit!$A$2:$Y$402)),1,1)</f>
        <v>37</v>
      </c>
      <c r="G2541">
        <f ca="1">OFFSET(drive!$A$2:$Y$402,TRUNC((ROW()-ROW($G$2))/COLUMNS(drive!$A$2:$Y$402)),MOD(ROW()-ROW($G$2),COLUMNS(drive!$A$2:$Y$402)),1,1)</f>
        <v>14</v>
      </c>
      <c r="H2541" s="5">
        <f ca="1">(VLOOKUP($B2541,weights!$A$2:$R$6,4))*VLOOKUP($B2541,weights!$A$2:$R$6,6)^C2541*(VLOOKUP($B2541,weights!$A$2:$R$6,15)*EXP(VLOOKUP($B2541,weights!$A$2:$R$6,11)*D2541)+VLOOKUP($B2541,weights!$A$2:$R$6,16)*EXP(VLOOKUP($B2541,weights!$A$2:$R$6,12)*E2541)+VLOOKUP($B2541,weights!$A$2:$R$6,17)*EXP(VLOOKUP($B2541,weights!$A$2:$R$6,13)*F2541)+VLOOKUP($B2541,weights!$A$2:$R$6,18)*EXP(VLOOKUP($B2541,weights!$A$2:$R$6,14)*G2541))</f>
        <v>0.11191206406721631</v>
      </c>
    </row>
    <row r="2542" spans="1:8" ht="12.75" x14ac:dyDescent="0.2">
      <c r="A2542">
        <f t="shared" si="0"/>
        <v>102</v>
      </c>
      <c r="B2542" t="str">
        <f t="shared" ref="B2542:C2542" si="2516">B2517</f>
        <v>store</v>
      </c>
      <c r="C2542">
        <f t="shared" si="2516"/>
        <v>0</v>
      </c>
      <c r="D2542">
        <f ca="1">OFFSET(walk!$A$2:$Y$402,TRUNC((ROW()-ROW($D$2))/COLUMNS(walk!$A$2:$Y$402)),MOD(ROW()-ROW($D$2),COLUMNS(walk!$A$2:$Y$402)),1,1)</f>
        <v>1</v>
      </c>
      <c r="E2542">
        <f ca="1">OFFSET(bike!$A$2:$Y$402,TRUNC((ROW()-ROW($E$2))/COLUMNS(bike!$A$2:$Y$402)),MOD(ROW()-ROW($E$2),COLUMNS(bike!$A$2:$Y$402)),1,1)</f>
        <v>0</v>
      </c>
      <c r="F2542">
        <f ca="1">OFFSET(transit!$A$2:$Y$402,TRUNC((ROW()-ROW($F$2))/COLUMNS(transit!$A$2:$Y$402)),MOD(ROW()-ROW($F$2),COLUMNS(transit!$A$2:$Y$402)),1,1)</f>
        <v>1</v>
      </c>
      <c r="G2542">
        <f ca="1">OFFSET(drive!$A$2:$Y$402,TRUNC((ROW()-ROW($G$2))/COLUMNS(drive!$A$2:$Y$402)),MOD(ROW()-ROW($G$2),COLUMNS(drive!$A$2:$Y$402)),1,1)</f>
        <v>0</v>
      </c>
      <c r="H2542" s="5">
        <f ca="1">(VLOOKUP($B2542,weights!$A$2:$R$6,4))*VLOOKUP($B2542,weights!$A$2:$R$6,6)^C2542*(VLOOKUP($B2542,weights!$A$2:$R$6,15)*EXP(VLOOKUP($B2542,weights!$A$2:$R$6,11)*D2542)+VLOOKUP($B2542,weights!$A$2:$R$6,16)*EXP(VLOOKUP($B2542,weights!$A$2:$R$6,12)*E2542)+VLOOKUP($B2542,weights!$A$2:$R$6,17)*EXP(VLOOKUP($B2542,weights!$A$2:$R$6,13)*F2542)+VLOOKUP($B2542,weights!$A$2:$R$6,18)*EXP(VLOOKUP($B2542,weights!$A$2:$R$6,14)*G2542))</f>
        <v>40.233936099961419</v>
      </c>
    </row>
    <row r="2543" spans="1:8" ht="12.75" x14ac:dyDescent="0.2">
      <c r="A2543">
        <f t="shared" si="0"/>
        <v>102</v>
      </c>
      <c r="B2543" t="str">
        <f t="shared" ref="B2543:C2543" si="2517">B2518</f>
        <v>store</v>
      </c>
      <c r="C2543">
        <f t="shared" si="2517"/>
        <v>1</v>
      </c>
      <c r="D2543">
        <f ca="1">OFFSET(walk!$A$2:$Y$402,TRUNC((ROW()-ROW($D$2))/COLUMNS(walk!$A$2:$Y$402)),MOD(ROW()-ROW($D$2),COLUMNS(walk!$A$2:$Y$402)),1,1)</f>
        <v>5</v>
      </c>
      <c r="E2543">
        <f ca="1">OFFSET(bike!$A$2:$Y$402,TRUNC((ROW()-ROW($E$2))/COLUMNS(bike!$A$2:$Y$402)),MOD(ROW()-ROW($E$2),COLUMNS(bike!$A$2:$Y$402)),1,1)</f>
        <v>1</v>
      </c>
      <c r="F2543">
        <f ca="1">OFFSET(transit!$A$2:$Y$402,TRUNC((ROW()-ROW($F$2))/COLUMNS(transit!$A$2:$Y$402)),MOD(ROW()-ROW($F$2),COLUMNS(transit!$A$2:$Y$402)),1,1)</f>
        <v>5</v>
      </c>
      <c r="G2543">
        <f ca="1">OFFSET(drive!$A$2:$Y$402,TRUNC((ROW()-ROW($G$2))/COLUMNS(drive!$A$2:$Y$402)),MOD(ROW()-ROW($G$2),COLUMNS(drive!$A$2:$Y$402)),1,1)</f>
        <v>1</v>
      </c>
      <c r="H2543" s="5">
        <f ca="1">(VLOOKUP($B2543,weights!$A$2:$R$6,4))*VLOOKUP($B2543,weights!$A$2:$R$6,6)^C2543*(VLOOKUP($B2543,weights!$A$2:$R$6,15)*EXP(VLOOKUP($B2543,weights!$A$2:$R$6,11)*D2543)+VLOOKUP($B2543,weights!$A$2:$R$6,16)*EXP(VLOOKUP($B2543,weights!$A$2:$R$6,12)*E2543)+VLOOKUP($B2543,weights!$A$2:$R$6,17)*EXP(VLOOKUP($B2543,weights!$A$2:$R$6,13)*F2543)+VLOOKUP($B2543,weights!$A$2:$R$6,18)*EXP(VLOOKUP($B2543,weights!$A$2:$R$6,14)*G2543))</f>
        <v>13.897434437427027</v>
      </c>
    </row>
    <row r="2544" spans="1:8" ht="12.75" x14ac:dyDescent="0.2">
      <c r="A2544">
        <f t="shared" si="0"/>
        <v>102</v>
      </c>
      <c r="B2544" t="str">
        <f t="shared" ref="B2544:C2544" si="2518">B2519</f>
        <v>store</v>
      </c>
      <c r="C2544">
        <f t="shared" si="2518"/>
        <v>2</v>
      </c>
      <c r="D2544">
        <f ca="1">OFFSET(walk!$A$2:$Y$402,TRUNC((ROW()-ROW($D$2))/COLUMNS(walk!$A$2:$Y$402)),MOD(ROW()-ROW($D$2),COLUMNS(walk!$A$2:$Y$402)),1,1)</f>
        <v>6</v>
      </c>
      <c r="E2544">
        <f ca="1">OFFSET(bike!$A$2:$Y$402,TRUNC((ROW()-ROW($E$2))/COLUMNS(bike!$A$2:$Y$402)),MOD(ROW()-ROW($E$2),COLUMNS(bike!$A$2:$Y$402)),1,1)</f>
        <v>1</v>
      </c>
      <c r="F2544">
        <f ca="1">OFFSET(transit!$A$2:$Y$402,TRUNC((ROW()-ROW($F$2))/COLUMNS(transit!$A$2:$Y$402)),MOD(ROW()-ROW($F$2),COLUMNS(transit!$A$2:$Y$402)),1,1)</f>
        <v>6</v>
      </c>
      <c r="G2544">
        <f ca="1">OFFSET(drive!$A$2:$Y$402,TRUNC((ROW()-ROW($G$2))/COLUMNS(drive!$A$2:$Y$402)),MOD(ROW()-ROW($G$2),COLUMNS(drive!$A$2:$Y$402)),1,1)</f>
        <v>1</v>
      </c>
      <c r="H2544" s="5">
        <f ca="1">(VLOOKUP($B2544,weights!$A$2:$R$6,4))*VLOOKUP($B2544,weights!$A$2:$R$6,6)^C2544*(VLOOKUP($B2544,weights!$A$2:$R$6,15)*EXP(VLOOKUP($B2544,weights!$A$2:$R$6,11)*D2544)+VLOOKUP($B2544,weights!$A$2:$R$6,16)*EXP(VLOOKUP($B2544,weights!$A$2:$R$6,12)*E2544)+VLOOKUP($B2544,weights!$A$2:$R$6,17)*EXP(VLOOKUP($B2544,weights!$A$2:$R$6,13)*F2544)+VLOOKUP($B2544,weights!$A$2:$R$6,18)*EXP(VLOOKUP($B2544,weights!$A$2:$R$6,14)*G2544))</f>
        <v>8.8198220545815964</v>
      </c>
    </row>
    <row r="2545" spans="1:8" ht="12.75" x14ac:dyDescent="0.2">
      <c r="A2545">
        <f t="shared" si="0"/>
        <v>102</v>
      </c>
      <c r="B2545" t="str">
        <f t="shared" ref="B2545:C2545" si="2519">B2520</f>
        <v>store</v>
      </c>
      <c r="C2545">
        <f t="shared" si="2519"/>
        <v>3</v>
      </c>
      <c r="D2545">
        <f ca="1">OFFSET(walk!$A$2:$Y$402,TRUNC((ROW()-ROW($D$2))/COLUMNS(walk!$A$2:$Y$402)),MOD(ROW()-ROW($D$2),COLUMNS(walk!$A$2:$Y$402)),1,1)</f>
        <v>9</v>
      </c>
      <c r="E2545">
        <f ca="1">OFFSET(bike!$A$2:$Y$402,TRUNC((ROW()-ROW($E$2))/COLUMNS(bike!$A$2:$Y$402)),MOD(ROW()-ROW($E$2),COLUMNS(bike!$A$2:$Y$402)),1,1)</f>
        <v>2</v>
      </c>
      <c r="F2545">
        <f ca="1">OFFSET(transit!$A$2:$Y$402,TRUNC((ROW()-ROW($F$2))/COLUMNS(transit!$A$2:$Y$402)),MOD(ROW()-ROW($F$2),COLUMNS(transit!$A$2:$Y$402)),1,1)</f>
        <v>6</v>
      </c>
      <c r="G2545">
        <f ca="1">OFFSET(drive!$A$2:$Y$402,TRUNC((ROW()-ROW($G$2))/COLUMNS(drive!$A$2:$Y$402)),MOD(ROW()-ROW($G$2),COLUMNS(drive!$A$2:$Y$402)),1,1)</f>
        <v>2</v>
      </c>
      <c r="H2545" s="5">
        <f ca="1">(VLOOKUP($B2545,weights!$A$2:$R$6,4))*VLOOKUP($B2545,weights!$A$2:$R$6,6)^C2545*(VLOOKUP($B2545,weights!$A$2:$R$6,15)*EXP(VLOOKUP($B2545,weights!$A$2:$R$6,11)*D2545)+VLOOKUP($B2545,weights!$A$2:$R$6,16)*EXP(VLOOKUP($B2545,weights!$A$2:$R$6,12)*E2545)+VLOOKUP($B2545,weights!$A$2:$R$6,17)*EXP(VLOOKUP($B2545,weights!$A$2:$R$6,13)*F2545)+VLOOKUP($B2545,weights!$A$2:$R$6,18)*EXP(VLOOKUP($B2545,weights!$A$2:$R$6,14)*G2545))</f>
        <v>4.1660000388513714</v>
      </c>
    </row>
    <row r="2546" spans="1:8" ht="12.75" x14ac:dyDescent="0.2">
      <c r="A2546">
        <f t="shared" si="0"/>
        <v>102</v>
      </c>
      <c r="B2546" t="str">
        <f t="shared" ref="B2546:C2546" si="2520">B2521</f>
        <v>store</v>
      </c>
      <c r="C2546">
        <f t="shared" si="2520"/>
        <v>4</v>
      </c>
      <c r="D2546">
        <f ca="1">OFFSET(walk!$A$2:$Y$402,TRUNC((ROW()-ROW($D$2))/COLUMNS(walk!$A$2:$Y$402)),MOD(ROW()-ROW($D$2),COLUMNS(walk!$A$2:$Y$402)),1,1)</f>
        <v>12</v>
      </c>
      <c r="E2546">
        <f ca="1">OFFSET(bike!$A$2:$Y$402,TRUNC((ROW()-ROW($E$2))/COLUMNS(bike!$A$2:$Y$402)),MOD(ROW()-ROW($E$2),COLUMNS(bike!$A$2:$Y$402)),1,1)</f>
        <v>3</v>
      </c>
      <c r="F2546">
        <f ca="1">OFFSET(transit!$A$2:$Y$402,TRUNC((ROW()-ROW($F$2))/COLUMNS(transit!$A$2:$Y$402)),MOD(ROW()-ROW($F$2),COLUMNS(transit!$A$2:$Y$402)),1,1)</f>
        <v>9</v>
      </c>
      <c r="G2546">
        <f ca="1">OFFSET(drive!$A$2:$Y$402,TRUNC((ROW()-ROW($G$2))/COLUMNS(drive!$A$2:$Y$402)),MOD(ROW()-ROW($G$2),COLUMNS(drive!$A$2:$Y$402)),1,1)</f>
        <v>2</v>
      </c>
      <c r="H2546" s="5">
        <f ca="1">(VLOOKUP($B2546,weights!$A$2:$R$6,4))*VLOOKUP($B2546,weights!$A$2:$R$6,6)^C2546*(VLOOKUP($B2546,weights!$A$2:$R$6,15)*EXP(VLOOKUP($B2546,weights!$A$2:$R$6,11)*D2546)+VLOOKUP($B2546,weights!$A$2:$R$6,16)*EXP(VLOOKUP($B2546,weights!$A$2:$R$6,12)*E2546)+VLOOKUP($B2546,weights!$A$2:$R$6,17)*EXP(VLOOKUP($B2546,weights!$A$2:$R$6,13)*F2546)+VLOOKUP($B2546,weights!$A$2:$R$6,18)*EXP(VLOOKUP($B2546,weights!$A$2:$R$6,14)*G2546))</f>
        <v>2.1623738989523398</v>
      </c>
    </row>
    <row r="2547" spans="1:8" ht="12.75" x14ac:dyDescent="0.2">
      <c r="A2547">
        <f t="shared" si="0"/>
        <v>102</v>
      </c>
      <c r="B2547" t="str">
        <f t="shared" ref="B2547:C2547" si="2521">B2522</f>
        <v>pharmacy</v>
      </c>
      <c r="C2547">
        <f t="shared" si="2521"/>
        <v>0</v>
      </c>
      <c r="D2547">
        <f ca="1">OFFSET(walk!$A$2:$Y$402,TRUNC((ROW()-ROW($D$2))/COLUMNS(walk!$A$2:$Y$402)),MOD(ROW()-ROW($D$2),COLUMNS(walk!$A$2:$Y$402)),1,1)</f>
        <v>13</v>
      </c>
      <c r="E2547">
        <f ca="1">OFFSET(bike!$A$2:$Y$402,TRUNC((ROW()-ROW($E$2))/COLUMNS(bike!$A$2:$Y$402)),MOD(ROW()-ROW($E$2),COLUMNS(bike!$A$2:$Y$402)),1,1)</f>
        <v>4</v>
      </c>
      <c r="F2547">
        <f ca="1">OFFSET(transit!$A$2:$Y$402,TRUNC((ROW()-ROW($F$2))/COLUMNS(transit!$A$2:$Y$402)),MOD(ROW()-ROW($F$2),COLUMNS(transit!$A$2:$Y$402)),1,1)</f>
        <v>9</v>
      </c>
      <c r="G2547">
        <f ca="1">OFFSET(drive!$A$2:$Y$402,TRUNC((ROW()-ROW($G$2))/COLUMNS(drive!$A$2:$Y$402)),MOD(ROW()-ROW($G$2),COLUMNS(drive!$A$2:$Y$402)),1,1)</f>
        <v>3</v>
      </c>
      <c r="H2547" s="5">
        <f ca="1">(VLOOKUP($B2547,weights!$A$2:$R$6,4))*VLOOKUP($B2547,weights!$A$2:$R$6,6)^C2547*(VLOOKUP($B2547,weights!$A$2:$R$6,15)*EXP(VLOOKUP($B2547,weights!$A$2:$R$6,11)*D2547)+VLOOKUP($B2547,weights!$A$2:$R$6,16)*EXP(VLOOKUP($B2547,weights!$A$2:$R$6,12)*E2547)+VLOOKUP($B2547,weights!$A$2:$R$6,17)*EXP(VLOOKUP($B2547,weights!$A$2:$R$6,13)*F2547)+VLOOKUP($B2547,weights!$A$2:$R$6,18)*EXP(VLOOKUP($B2547,weights!$A$2:$R$6,14)*G2547))</f>
        <v>5.5051871207249228</v>
      </c>
    </row>
    <row r="2548" spans="1:8" ht="12.75" x14ac:dyDescent="0.2">
      <c r="A2548">
        <f t="shared" si="0"/>
        <v>102</v>
      </c>
      <c r="B2548" t="str">
        <f t="shared" ref="B2548:C2548" si="2522">B2523</f>
        <v>pharmacy</v>
      </c>
      <c r="C2548">
        <f t="shared" si="2522"/>
        <v>1</v>
      </c>
      <c r="D2548">
        <f ca="1">OFFSET(walk!$A$2:$Y$402,TRUNC((ROW()-ROW($D$2))/COLUMNS(walk!$A$2:$Y$402)),MOD(ROW()-ROW($D$2),COLUMNS(walk!$A$2:$Y$402)),1,1)</f>
        <v>13</v>
      </c>
      <c r="E2548">
        <f ca="1">OFFSET(bike!$A$2:$Y$402,TRUNC((ROW()-ROW($E$2))/COLUMNS(bike!$A$2:$Y$402)),MOD(ROW()-ROW($E$2),COLUMNS(bike!$A$2:$Y$402)),1,1)</f>
        <v>4</v>
      </c>
      <c r="F2548">
        <f ca="1">OFFSET(transit!$A$2:$Y$402,TRUNC((ROW()-ROW($F$2))/COLUMNS(transit!$A$2:$Y$402)),MOD(ROW()-ROW($F$2),COLUMNS(transit!$A$2:$Y$402)),1,1)</f>
        <v>9</v>
      </c>
      <c r="G2548">
        <f ca="1">OFFSET(drive!$A$2:$Y$402,TRUNC((ROW()-ROW($G$2))/COLUMNS(drive!$A$2:$Y$402)),MOD(ROW()-ROW($G$2),COLUMNS(drive!$A$2:$Y$402)),1,1)</f>
        <v>3</v>
      </c>
      <c r="H2548" s="5">
        <f ca="1">(VLOOKUP($B2548,weights!$A$2:$R$6,4))*VLOOKUP($B2548,weights!$A$2:$R$6,6)^C2548*(VLOOKUP($B2548,weights!$A$2:$R$6,15)*EXP(VLOOKUP($B2548,weights!$A$2:$R$6,11)*D2548)+VLOOKUP($B2548,weights!$A$2:$R$6,16)*EXP(VLOOKUP($B2548,weights!$A$2:$R$6,12)*E2548)+VLOOKUP($B2548,weights!$A$2:$R$6,17)*EXP(VLOOKUP($B2548,weights!$A$2:$R$6,13)*F2548)+VLOOKUP($B2548,weights!$A$2:$R$6,18)*EXP(VLOOKUP($B2548,weights!$A$2:$R$6,14)*G2548))</f>
        <v>2.6506456507194072</v>
      </c>
    </row>
    <row r="2549" spans="1:8" ht="12.75" x14ac:dyDescent="0.2">
      <c r="A2549">
        <f t="shared" si="0"/>
        <v>102</v>
      </c>
      <c r="B2549" t="str">
        <f t="shared" ref="B2549:C2549" si="2523">B2524</f>
        <v>pharmacy</v>
      </c>
      <c r="C2549">
        <f t="shared" si="2523"/>
        <v>2</v>
      </c>
      <c r="D2549">
        <f ca="1">OFFSET(walk!$A$2:$Y$402,TRUNC((ROW()-ROW($D$2))/COLUMNS(walk!$A$2:$Y$402)),MOD(ROW()-ROW($D$2),COLUMNS(walk!$A$2:$Y$402)),1,1)</f>
        <v>16</v>
      </c>
      <c r="E2549">
        <f ca="1">OFFSET(bike!$A$2:$Y$402,TRUNC((ROW()-ROW($E$2))/COLUMNS(bike!$A$2:$Y$402)),MOD(ROW()-ROW($E$2),COLUMNS(bike!$A$2:$Y$402)),1,1)</f>
        <v>4</v>
      </c>
      <c r="F2549">
        <f ca="1">OFFSET(transit!$A$2:$Y$402,TRUNC((ROW()-ROW($F$2))/COLUMNS(transit!$A$2:$Y$402)),MOD(ROW()-ROW($F$2),COLUMNS(transit!$A$2:$Y$402)),1,1)</f>
        <v>16</v>
      </c>
      <c r="G2549">
        <f ca="1">OFFSET(drive!$A$2:$Y$402,TRUNC((ROW()-ROW($G$2))/COLUMNS(drive!$A$2:$Y$402)),MOD(ROW()-ROW($G$2),COLUMNS(drive!$A$2:$Y$402)),1,1)</f>
        <v>3</v>
      </c>
      <c r="H2549" s="5">
        <f ca="1">(VLOOKUP($B2549,weights!$A$2:$R$6,4))*VLOOKUP($B2549,weights!$A$2:$R$6,6)^C2549*(VLOOKUP($B2549,weights!$A$2:$R$6,15)*EXP(VLOOKUP($B2549,weights!$A$2:$R$6,11)*D2549)+VLOOKUP($B2549,weights!$A$2:$R$6,16)*EXP(VLOOKUP($B2549,weights!$A$2:$R$6,12)*E2549)+VLOOKUP($B2549,weights!$A$2:$R$6,17)*EXP(VLOOKUP($B2549,weights!$A$2:$R$6,13)*F2549)+VLOOKUP($B2549,weights!$A$2:$R$6,18)*EXP(VLOOKUP($B2549,weights!$A$2:$R$6,14)*G2549))</f>
        <v>1.1258876655656052</v>
      </c>
    </row>
    <row r="2550" spans="1:8" ht="12.75" x14ac:dyDescent="0.2">
      <c r="A2550">
        <f t="shared" si="0"/>
        <v>102</v>
      </c>
      <c r="B2550" t="str">
        <f t="shared" ref="B2550:C2550" si="2524">B2525</f>
        <v>bank</v>
      </c>
      <c r="C2550">
        <f t="shared" si="2524"/>
        <v>0</v>
      </c>
      <c r="D2550">
        <f ca="1">OFFSET(walk!$A$2:$Y$402,TRUNC((ROW()-ROW($D$2))/COLUMNS(walk!$A$2:$Y$402)),MOD(ROW()-ROW($D$2),COLUMNS(walk!$A$2:$Y$402)),1,1)</f>
        <v>24</v>
      </c>
      <c r="E2550">
        <f ca="1">OFFSET(bike!$A$2:$Y$402,TRUNC((ROW()-ROW($E$2))/COLUMNS(bike!$A$2:$Y$402)),MOD(ROW()-ROW($E$2),COLUMNS(bike!$A$2:$Y$402)),1,1)</f>
        <v>7</v>
      </c>
      <c r="F2550">
        <f ca="1">OFFSET(transit!$A$2:$Y$402,TRUNC((ROW()-ROW($F$2))/COLUMNS(transit!$A$2:$Y$402)),MOD(ROW()-ROW($F$2),COLUMNS(transit!$A$2:$Y$402)),1,1)</f>
        <v>14</v>
      </c>
      <c r="G2550">
        <f ca="1">OFFSET(drive!$A$2:$Y$402,TRUNC((ROW()-ROW($G$2))/COLUMNS(drive!$A$2:$Y$402)),MOD(ROW()-ROW($G$2),COLUMNS(drive!$A$2:$Y$402)),1,1)</f>
        <v>6</v>
      </c>
      <c r="H2550" s="5">
        <f ca="1">(VLOOKUP($B2550,weights!$A$2:$R$6,4))*VLOOKUP($B2550,weights!$A$2:$R$6,6)^C2550*(VLOOKUP($B2550,weights!$A$2:$R$6,15)*EXP(VLOOKUP($B2550,weights!$A$2:$R$6,11)*D2550)+VLOOKUP($B2550,weights!$A$2:$R$6,16)*EXP(VLOOKUP($B2550,weights!$A$2:$R$6,12)*E2550)+VLOOKUP($B2550,weights!$A$2:$R$6,17)*EXP(VLOOKUP($B2550,weights!$A$2:$R$6,13)*F2550)+VLOOKUP($B2550,weights!$A$2:$R$6,18)*EXP(VLOOKUP($B2550,weights!$A$2:$R$6,14)*G2550))</f>
        <v>2.7345133313955428</v>
      </c>
    </row>
    <row r="2551" spans="1:8" ht="12.75" x14ac:dyDescent="0.2">
      <c r="A2551">
        <f t="shared" si="0"/>
        <v>102</v>
      </c>
      <c r="B2551" t="str">
        <f t="shared" ref="B2551:C2551" si="2525">B2526</f>
        <v>bank</v>
      </c>
      <c r="C2551">
        <f t="shared" si="2525"/>
        <v>1</v>
      </c>
      <c r="D2551">
        <f ca="1">OFFSET(walk!$A$2:$Y$402,TRUNC((ROW()-ROW($D$2))/COLUMNS(walk!$A$2:$Y$402)),MOD(ROW()-ROW($D$2),COLUMNS(walk!$A$2:$Y$402)),1,1)</f>
        <v>46</v>
      </c>
      <c r="E2551">
        <f ca="1">OFFSET(bike!$A$2:$Y$402,TRUNC((ROW()-ROW($E$2))/COLUMNS(bike!$A$2:$Y$402)),MOD(ROW()-ROW($E$2),COLUMNS(bike!$A$2:$Y$402)),1,1)</f>
        <v>15</v>
      </c>
      <c r="F2551">
        <f ca="1">OFFSET(transit!$A$2:$Y$402,TRUNC((ROW()-ROW($F$2))/COLUMNS(transit!$A$2:$Y$402)),MOD(ROW()-ROW($F$2),COLUMNS(transit!$A$2:$Y$402)),1,1)</f>
        <v>36</v>
      </c>
      <c r="G2551">
        <f ca="1">OFFSET(drive!$A$2:$Y$402,TRUNC((ROW()-ROW($G$2))/COLUMNS(drive!$A$2:$Y$402)),MOD(ROW()-ROW($G$2),COLUMNS(drive!$A$2:$Y$402)),1,1)</f>
        <v>8</v>
      </c>
      <c r="H2551" s="5">
        <f ca="1">(VLOOKUP($B2551,weights!$A$2:$R$6,4))*VLOOKUP($B2551,weights!$A$2:$R$6,6)^C2551*(VLOOKUP($B2551,weights!$A$2:$R$6,15)*EXP(VLOOKUP($B2551,weights!$A$2:$R$6,11)*D2551)+VLOOKUP($B2551,weights!$A$2:$R$6,16)*EXP(VLOOKUP($B2551,weights!$A$2:$R$6,12)*E2551)+VLOOKUP($B2551,weights!$A$2:$R$6,17)*EXP(VLOOKUP($B2551,weights!$A$2:$R$6,13)*F2551)+VLOOKUP($B2551,weights!$A$2:$R$6,18)*EXP(VLOOKUP($B2551,weights!$A$2:$R$6,14)*G2551))</f>
        <v>0.41937022933715029</v>
      </c>
    </row>
    <row r="2552" spans="1:8" ht="12.75" x14ac:dyDescent="0.2">
      <c r="A2552">
        <f t="shared" si="0"/>
        <v>103</v>
      </c>
      <c r="B2552" t="str">
        <f t="shared" ref="B2552:C2552" si="2526">B2527</f>
        <v>restaurant</v>
      </c>
      <c r="C2552">
        <f t="shared" si="2526"/>
        <v>0</v>
      </c>
      <c r="D2552">
        <f ca="1">OFFSET(walk!$A$2:$Y$402,TRUNC((ROW()-ROW($D$2))/COLUMNS(walk!$A$2:$Y$402)),MOD(ROW()-ROW($D$2),COLUMNS(walk!$A$2:$Y$402)),1,1)</f>
        <v>5</v>
      </c>
      <c r="E2552">
        <f ca="1">OFFSET(bike!$A$2:$Y$402,TRUNC((ROW()-ROW($E$2))/COLUMNS(bike!$A$2:$Y$402)),MOD(ROW()-ROW($E$2),COLUMNS(bike!$A$2:$Y$402)),1,1)</f>
        <v>1</v>
      </c>
      <c r="F2552">
        <f ca="1">OFFSET(transit!$A$2:$Y$402,TRUNC((ROW()-ROW($F$2))/COLUMNS(transit!$A$2:$Y$402)),MOD(ROW()-ROW($F$2),COLUMNS(transit!$A$2:$Y$402)),1,1)</f>
        <v>5</v>
      </c>
      <c r="G2552">
        <f ca="1">OFFSET(drive!$A$2:$Y$402,TRUNC((ROW()-ROW($G$2))/COLUMNS(drive!$A$2:$Y$402)),MOD(ROW()-ROW($G$2),COLUMNS(drive!$A$2:$Y$402)),1,1)</f>
        <v>1</v>
      </c>
      <c r="H2552" s="5">
        <f ca="1">(VLOOKUP($B2552,weights!$A$2:$R$6,4))*VLOOKUP($B2552,weights!$A$2:$R$6,6)^C2552*(VLOOKUP($B2552,weights!$A$2:$R$6,15)*EXP(VLOOKUP($B2552,weights!$A$2:$R$6,11)*D2552)+VLOOKUP($B2552,weights!$A$2:$R$6,16)*EXP(VLOOKUP($B2552,weights!$A$2:$R$6,12)*E2552)+VLOOKUP($B2552,weights!$A$2:$R$6,17)*EXP(VLOOKUP($B2552,weights!$A$2:$R$6,13)*F2552)+VLOOKUP($B2552,weights!$A$2:$R$6,18)*EXP(VLOOKUP($B2552,weights!$A$2:$R$6,14)*G2552))</f>
        <v>41.195015976462628</v>
      </c>
    </row>
    <row r="2553" spans="1:8" ht="12.75" x14ac:dyDescent="0.2">
      <c r="A2553">
        <f t="shared" si="0"/>
        <v>103</v>
      </c>
      <c r="B2553" t="str">
        <f t="shared" ref="B2553:C2553" si="2527">B2528</f>
        <v>restaurant</v>
      </c>
      <c r="C2553">
        <f t="shared" si="2527"/>
        <v>1</v>
      </c>
      <c r="D2553">
        <f ca="1">OFFSET(walk!$A$2:$Y$402,TRUNC((ROW()-ROW($D$2))/COLUMNS(walk!$A$2:$Y$402)),MOD(ROW()-ROW($D$2),COLUMNS(walk!$A$2:$Y$402)),1,1)</f>
        <v>5</v>
      </c>
      <c r="E2553">
        <f ca="1">OFFSET(bike!$A$2:$Y$402,TRUNC((ROW()-ROW($E$2))/COLUMNS(bike!$A$2:$Y$402)),MOD(ROW()-ROW($E$2),COLUMNS(bike!$A$2:$Y$402)),1,1)</f>
        <v>1</v>
      </c>
      <c r="F2553">
        <f ca="1">OFFSET(transit!$A$2:$Y$402,TRUNC((ROW()-ROW($F$2))/COLUMNS(transit!$A$2:$Y$402)),MOD(ROW()-ROW($F$2),COLUMNS(transit!$A$2:$Y$402)),1,1)</f>
        <v>5</v>
      </c>
      <c r="G2553">
        <f ca="1">OFFSET(drive!$A$2:$Y$402,TRUNC((ROW()-ROW($G$2))/COLUMNS(drive!$A$2:$Y$402)),MOD(ROW()-ROW($G$2),COLUMNS(drive!$A$2:$Y$402)),1,1)</f>
        <v>1</v>
      </c>
      <c r="H2553" s="5">
        <f ca="1">(VLOOKUP($B2553,weights!$A$2:$R$6,4))*VLOOKUP($B2553,weights!$A$2:$R$6,6)^C2553*(VLOOKUP($B2553,weights!$A$2:$R$6,15)*EXP(VLOOKUP($B2553,weights!$A$2:$R$6,11)*D2553)+VLOOKUP($B2553,weights!$A$2:$R$6,16)*EXP(VLOOKUP($B2553,weights!$A$2:$R$6,12)*E2553)+VLOOKUP($B2553,weights!$A$2:$R$6,17)*EXP(VLOOKUP($B2553,weights!$A$2:$R$6,13)*F2553)+VLOOKUP($B2553,weights!$A$2:$R$6,18)*EXP(VLOOKUP($B2553,weights!$A$2:$R$6,14)*G2553))</f>
        <v>36.922940245570203</v>
      </c>
    </row>
    <row r="2554" spans="1:8" ht="12.75" x14ac:dyDescent="0.2">
      <c r="A2554">
        <f t="shared" si="0"/>
        <v>103</v>
      </c>
      <c r="B2554" t="str">
        <f t="shared" ref="B2554:C2554" si="2528">B2529</f>
        <v>restaurant</v>
      </c>
      <c r="C2554">
        <f t="shared" si="2528"/>
        <v>2</v>
      </c>
      <c r="D2554">
        <f ca="1">OFFSET(walk!$A$2:$Y$402,TRUNC((ROW()-ROW($D$2))/COLUMNS(walk!$A$2:$Y$402)),MOD(ROW()-ROW($D$2),COLUMNS(walk!$A$2:$Y$402)),1,1)</f>
        <v>10</v>
      </c>
      <c r="E2554">
        <f ca="1">OFFSET(bike!$A$2:$Y$402,TRUNC((ROW()-ROW($E$2))/COLUMNS(bike!$A$2:$Y$402)),MOD(ROW()-ROW($E$2),COLUMNS(bike!$A$2:$Y$402)),1,1)</f>
        <v>3</v>
      </c>
      <c r="F2554">
        <f ca="1">OFFSET(transit!$A$2:$Y$402,TRUNC((ROW()-ROW($F$2))/COLUMNS(transit!$A$2:$Y$402)),MOD(ROW()-ROW($F$2),COLUMNS(transit!$A$2:$Y$402)),1,1)</f>
        <v>5</v>
      </c>
      <c r="G2554">
        <f ca="1">OFFSET(drive!$A$2:$Y$402,TRUNC((ROW()-ROW($G$2))/COLUMNS(drive!$A$2:$Y$402)),MOD(ROW()-ROW($G$2),COLUMNS(drive!$A$2:$Y$402)),1,1)</f>
        <v>2</v>
      </c>
      <c r="H2554" s="5">
        <f ca="1">(VLOOKUP($B2554,weights!$A$2:$R$6,4))*VLOOKUP($B2554,weights!$A$2:$R$6,6)^C2554*(VLOOKUP($B2554,weights!$A$2:$R$6,15)*EXP(VLOOKUP($B2554,weights!$A$2:$R$6,11)*D2554)+VLOOKUP($B2554,weights!$A$2:$R$6,16)*EXP(VLOOKUP($B2554,weights!$A$2:$R$6,12)*E2554)+VLOOKUP($B2554,weights!$A$2:$R$6,17)*EXP(VLOOKUP($B2554,weights!$A$2:$R$6,13)*F2554)+VLOOKUP($B2554,weights!$A$2:$R$6,18)*EXP(VLOOKUP($B2554,weights!$A$2:$R$6,14)*G2554))</f>
        <v>24.004846216976539</v>
      </c>
    </row>
    <row r="2555" spans="1:8" ht="12.75" x14ac:dyDescent="0.2">
      <c r="A2555">
        <f t="shared" si="0"/>
        <v>103</v>
      </c>
      <c r="B2555" t="str">
        <f t="shared" ref="B2555:C2555" si="2529">B2530</f>
        <v>restaurant</v>
      </c>
      <c r="C2555">
        <f t="shared" si="2529"/>
        <v>3</v>
      </c>
      <c r="D2555">
        <f ca="1">OFFSET(walk!$A$2:$Y$402,TRUNC((ROW()-ROW($D$2))/COLUMNS(walk!$A$2:$Y$402)),MOD(ROW()-ROW($D$2),COLUMNS(walk!$A$2:$Y$402)),1,1)</f>
        <v>10</v>
      </c>
      <c r="E2555">
        <f ca="1">OFFSET(bike!$A$2:$Y$402,TRUNC((ROW()-ROW($E$2))/COLUMNS(bike!$A$2:$Y$402)),MOD(ROW()-ROW($E$2),COLUMNS(bike!$A$2:$Y$402)),1,1)</f>
        <v>3</v>
      </c>
      <c r="F2555">
        <f ca="1">OFFSET(transit!$A$2:$Y$402,TRUNC((ROW()-ROW($F$2))/COLUMNS(transit!$A$2:$Y$402)),MOD(ROW()-ROW($F$2),COLUMNS(transit!$A$2:$Y$402)),1,1)</f>
        <v>6</v>
      </c>
      <c r="G2555">
        <f ca="1">OFFSET(drive!$A$2:$Y$402,TRUNC((ROW()-ROW($G$2))/COLUMNS(drive!$A$2:$Y$402)),MOD(ROW()-ROW($G$2),COLUMNS(drive!$A$2:$Y$402)),1,1)</f>
        <v>2</v>
      </c>
      <c r="H2555" s="5">
        <f ca="1">(VLOOKUP($B2555,weights!$A$2:$R$6,4))*VLOOKUP($B2555,weights!$A$2:$R$6,6)^C2555*(VLOOKUP($B2555,weights!$A$2:$R$6,15)*EXP(VLOOKUP($B2555,weights!$A$2:$R$6,11)*D2555)+VLOOKUP($B2555,weights!$A$2:$R$6,16)*EXP(VLOOKUP($B2555,weights!$A$2:$R$6,12)*E2555)+VLOOKUP($B2555,weights!$A$2:$R$6,17)*EXP(VLOOKUP($B2555,weights!$A$2:$R$6,13)*F2555)+VLOOKUP($B2555,weights!$A$2:$R$6,18)*EXP(VLOOKUP($B2555,weights!$A$2:$R$6,14)*G2555))</f>
        <v>20.734814842248653</v>
      </c>
    </row>
    <row r="2556" spans="1:8" ht="12.75" x14ac:dyDescent="0.2">
      <c r="A2556">
        <f t="shared" si="0"/>
        <v>103</v>
      </c>
      <c r="B2556" t="str">
        <f t="shared" ref="B2556:C2556" si="2530">B2531</f>
        <v>restaurant</v>
      </c>
      <c r="C2556">
        <f t="shared" si="2530"/>
        <v>4</v>
      </c>
      <c r="D2556">
        <f ca="1">OFFSET(walk!$A$2:$Y$402,TRUNC((ROW()-ROW($D$2))/COLUMNS(walk!$A$2:$Y$402)),MOD(ROW()-ROW($D$2),COLUMNS(walk!$A$2:$Y$402)),1,1)</f>
        <v>11</v>
      </c>
      <c r="E2556">
        <f ca="1">OFFSET(bike!$A$2:$Y$402,TRUNC((ROW()-ROW($E$2))/COLUMNS(bike!$A$2:$Y$402)),MOD(ROW()-ROW($E$2),COLUMNS(bike!$A$2:$Y$402)),1,1)</f>
        <v>3</v>
      </c>
      <c r="F2556">
        <f ca="1">OFFSET(transit!$A$2:$Y$402,TRUNC((ROW()-ROW($F$2))/COLUMNS(transit!$A$2:$Y$402)),MOD(ROW()-ROW($F$2),COLUMNS(transit!$A$2:$Y$402)),1,1)</f>
        <v>6</v>
      </c>
      <c r="G2556">
        <f ca="1">OFFSET(drive!$A$2:$Y$402,TRUNC((ROW()-ROW($G$2))/COLUMNS(drive!$A$2:$Y$402)),MOD(ROW()-ROW($G$2),COLUMNS(drive!$A$2:$Y$402)),1,1)</f>
        <v>2</v>
      </c>
      <c r="H2556" s="5">
        <f ca="1">(VLOOKUP($B2556,weights!$A$2:$R$6,4))*VLOOKUP($B2556,weights!$A$2:$R$6,6)^C2556*(VLOOKUP($B2556,weights!$A$2:$R$6,15)*EXP(VLOOKUP($B2556,weights!$A$2:$R$6,11)*D2556)+VLOOKUP($B2556,weights!$A$2:$R$6,16)*EXP(VLOOKUP($B2556,weights!$A$2:$R$6,12)*E2556)+VLOOKUP($B2556,weights!$A$2:$R$6,17)*EXP(VLOOKUP($B2556,weights!$A$2:$R$6,13)*F2556)+VLOOKUP($B2556,weights!$A$2:$R$6,18)*EXP(VLOOKUP($B2556,weights!$A$2:$R$6,14)*G2556))</f>
        <v>18.307560612092416</v>
      </c>
    </row>
    <row r="2557" spans="1:8" ht="12.75" x14ac:dyDescent="0.2">
      <c r="A2557">
        <f t="shared" si="0"/>
        <v>103</v>
      </c>
      <c r="B2557" t="str">
        <f t="shared" ref="B2557:C2557" si="2531">B2532</f>
        <v>restaurant</v>
      </c>
      <c r="C2557">
        <f t="shared" si="2531"/>
        <v>5</v>
      </c>
      <c r="D2557">
        <f ca="1">OFFSET(walk!$A$2:$Y$402,TRUNC((ROW()-ROW($D$2))/COLUMNS(walk!$A$2:$Y$402)),MOD(ROW()-ROW($D$2),COLUMNS(walk!$A$2:$Y$402)),1,1)</f>
        <v>12</v>
      </c>
      <c r="E2557">
        <f ca="1">OFFSET(bike!$A$2:$Y$402,TRUNC((ROW()-ROW($E$2))/COLUMNS(bike!$A$2:$Y$402)),MOD(ROW()-ROW($E$2),COLUMNS(bike!$A$2:$Y$402)),1,1)</f>
        <v>3</v>
      </c>
      <c r="F2557">
        <f ca="1">OFFSET(transit!$A$2:$Y$402,TRUNC((ROW()-ROW($F$2))/COLUMNS(transit!$A$2:$Y$402)),MOD(ROW()-ROW($F$2),COLUMNS(transit!$A$2:$Y$402)),1,1)</f>
        <v>6</v>
      </c>
      <c r="G2557">
        <f ca="1">OFFSET(drive!$A$2:$Y$402,TRUNC((ROW()-ROW($G$2))/COLUMNS(drive!$A$2:$Y$402)),MOD(ROW()-ROW($G$2),COLUMNS(drive!$A$2:$Y$402)),1,1)</f>
        <v>3</v>
      </c>
      <c r="H2557" s="5">
        <f ca="1">(VLOOKUP($B2557,weights!$A$2:$R$6,4))*VLOOKUP($B2557,weights!$A$2:$R$6,6)^C2557*(VLOOKUP($B2557,weights!$A$2:$R$6,15)*EXP(VLOOKUP($B2557,weights!$A$2:$R$6,11)*D2557)+VLOOKUP($B2557,weights!$A$2:$R$6,16)*EXP(VLOOKUP($B2557,weights!$A$2:$R$6,12)*E2557)+VLOOKUP($B2557,weights!$A$2:$R$6,17)*EXP(VLOOKUP($B2557,weights!$A$2:$R$6,13)*F2557)+VLOOKUP($B2557,weights!$A$2:$R$6,18)*EXP(VLOOKUP($B2557,weights!$A$2:$R$6,14)*G2557))</f>
        <v>15.173193739389752</v>
      </c>
    </row>
    <row r="2558" spans="1:8" ht="12.75" x14ac:dyDescent="0.2">
      <c r="A2558">
        <f t="shared" si="0"/>
        <v>103</v>
      </c>
      <c r="B2558" t="str">
        <f t="shared" ref="B2558:C2558" si="2532">B2533</f>
        <v>restaurant</v>
      </c>
      <c r="C2558">
        <f t="shared" si="2532"/>
        <v>6</v>
      </c>
      <c r="D2558">
        <f ca="1">OFFSET(walk!$A$2:$Y$402,TRUNC((ROW()-ROW($D$2))/COLUMNS(walk!$A$2:$Y$402)),MOD(ROW()-ROW($D$2),COLUMNS(walk!$A$2:$Y$402)),1,1)</f>
        <v>12</v>
      </c>
      <c r="E2558">
        <f ca="1">OFFSET(bike!$A$2:$Y$402,TRUNC((ROW()-ROW($E$2))/COLUMNS(bike!$A$2:$Y$402)),MOD(ROW()-ROW($E$2),COLUMNS(bike!$A$2:$Y$402)),1,1)</f>
        <v>3</v>
      </c>
      <c r="F2558">
        <f ca="1">OFFSET(transit!$A$2:$Y$402,TRUNC((ROW()-ROW($F$2))/COLUMNS(transit!$A$2:$Y$402)),MOD(ROW()-ROW($F$2),COLUMNS(transit!$A$2:$Y$402)),1,1)</f>
        <v>6</v>
      </c>
      <c r="G2558">
        <f ca="1">OFFSET(drive!$A$2:$Y$402,TRUNC((ROW()-ROW($G$2))/COLUMNS(drive!$A$2:$Y$402)),MOD(ROW()-ROW($G$2),COLUMNS(drive!$A$2:$Y$402)),1,1)</f>
        <v>4</v>
      </c>
      <c r="H2558" s="5">
        <f ca="1">(VLOOKUP($B2558,weights!$A$2:$R$6,4))*VLOOKUP($B2558,weights!$A$2:$R$6,6)^C2558*(VLOOKUP($B2558,weights!$A$2:$R$6,15)*EXP(VLOOKUP($B2558,weights!$A$2:$R$6,11)*D2558)+VLOOKUP($B2558,weights!$A$2:$R$6,16)*EXP(VLOOKUP($B2558,weights!$A$2:$R$6,12)*E2558)+VLOOKUP($B2558,weights!$A$2:$R$6,17)*EXP(VLOOKUP($B2558,weights!$A$2:$R$6,13)*F2558)+VLOOKUP($B2558,weights!$A$2:$R$6,18)*EXP(VLOOKUP($B2558,weights!$A$2:$R$6,14)*G2558))</f>
        <v>12.804720471178763</v>
      </c>
    </row>
    <row r="2559" spans="1:8" ht="12.75" x14ac:dyDescent="0.2">
      <c r="A2559">
        <f t="shared" si="0"/>
        <v>103</v>
      </c>
      <c r="B2559" t="str">
        <f t="shared" ref="B2559:C2559" si="2533">B2534</f>
        <v>restaurant</v>
      </c>
      <c r="C2559">
        <f t="shared" si="2533"/>
        <v>7</v>
      </c>
      <c r="D2559">
        <f ca="1">OFFSET(walk!$A$2:$Y$402,TRUNC((ROW()-ROW($D$2))/COLUMNS(walk!$A$2:$Y$402)),MOD(ROW()-ROW($D$2),COLUMNS(walk!$A$2:$Y$402)),1,1)</f>
        <v>12</v>
      </c>
      <c r="E2559">
        <f ca="1">OFFSET(bike!$A$2:$Y$402,TRUNC((ROW()-ROW($E$2))/COLUMNS(bike!$A$2:$Y$402)),MOD(ROW()-ROW($E$2),COLUMNS(bike!$A$2:$Y$402)),1,1)</f>
        <v>4</v>
      </c>
      <c r="F2559">
        <f ca="1">OFFSET(transit!$A$2:$Y$402,TRUNC((ROW()-ROW($F$2))/COLUMNS(transit!$A$2:$Y$402)),MOD(ROW()-ROW($F$2),COLUMNS(transit!$A$2:$Y$402)),1,1)</f>
        <v>6</v>
      </c>
      <c r="G2559">
        <f ca="1">OFFSET(drive!$A$2:$Y$402,TRUNC((ROW()-ROW($G$2))/COLUMNS(drive!$A$2:$Y$402)),MOD(ROW()-ROW($G$2),COLUMNS(drive!$A$2:$Y$402)),1,1)</f>
        <v>4</v>
      </c>
      <c r="H2559" s="5">
        <f ca="1">(VLOOKUP($B2559,weights!$A$2:$R$6,4))*VLOOKUP($B2559,weights!$A$2:$R$6,6)^C2559*(VLOOKUP($B2559,weights!$A$2:$R$6,15)*EXP(VLOOKUP($B2559,weights!$A$2:$R$6,11)*D2559)+VLOOKUP($B2559,weights!$A$2:$R$6,16)*EXP(VLOOKUP($B2559,weights!$A$2:$R$6,12)*E2559)+VLOOKUP($B2559,weights!$A$2:$R$6,17)*EXP(VLOOKUP($B2559,weights!$A$2:$R$6,13)*F2559)+VLOOKUP($B2559,weights!$A$2:$R$6,18)*EXP(VLOOKUP($B2559,weights!$A$2:$R$6,14)*G2559))</f>
        <v>10.708993708228439</v>
      </c>
    </row>
    <row r="2560" spans="1:8" ht="12.75" x14ac:dyDescent="0.2">
      <c r="A2560">
        <f t="shared" si="0"/>
        <v>103</v>
      </c>
      <c r="B2560" t="str">
        <f t="shared" ref="B2560:C2560" si="2534">B2535</f>
        <v>restaurant</v>
      </c>
      <c r="C2560">
        <f t="shared" si="2534"/>
        <v>8</v>
      </c>
      <c r="D2560">
        <f ca="1">OFFSET(walk!$A$2:$Y$402,TRUNC((ROW()-ROW($D$2))/COLUMNS(walk!$A$2:$Y$402)),MOD(ROW()-ROW($D$2),COLUMNS(walk!$A$2:$Y$402)),1,1)</f>
        <v>13</v>
      </c>
      <c r="E2560">
        <f ca="1">OFFSET(bike!$A$2:$Y$402,TRUNC((ROW()-ROW($E$2))/COLUMNS(bike!$A$2:$Y$402)),MOD(ROW()-ROW($E$2),COLUMNS(bike!$A$2:$Y$402)),1,1)</f>
        <v>5</v>
      </c>
      <c r="F2560">
        <f ca="1">OFFSET(transit!$A$2:$Y$402,TRUNC((ROW()-ROW($F$2))/COLUMNS(transit!$A$2:$Y$402)),MOD(ROW()-ROW($F$2),COLUMNS(transit!$A$2:$Y$402)),1,1)</f>
        <v>12</v>
      </c>
      <c r="G2560">
        <f ca="1">OFFSET(drive!$A$2:$Y$402,TRUNC((ROW()-ROW($G$2))/COLUMNS(drive!$A$2:$Y$402)),MOD(ROW()-ROW($G$2),COLUMNS(drive!$A$2:$Y$402)),1,1)</f>
        <v>4</v>
      </c>
      <c r="H2560" s="5">
        <f ca="1">(VLOOKUP($B2560,weights!$A$2:$R$6,4))*VLOOKUP($B2560,weights!$A$2:$R$6,6)^C2560*(VLOOKUP($B2560,weights!$A$2:$R$6,15)*EXP(VLOOKUP($B2560,weights!$A$2:$R$6,11)*D2560)+VLOOKUP($B2560,weights!$A$2:$R$6,16)*EXP(VLOOKUP($B2560,weights!$A$2:$R$6,12)*E2560)+VLOOKUP($B2560,weights!$A$2:$R$6,17)*EXP(VLOOKUP($B2560,weights!$A$2:$R$6,13)*F2560)+VLOOKUP($B2560,weights!$A$2:$R$6,18)*EXP(VLOOKUP($B2560,weights!$A$2:$R$6,14)*G2560))</f>
        <v>7.304067283264474</v>
      </c>
    </row>
    <row r="2561" spans="1:8" ht="12.75" x14ac:dyDescent="0.2">
      <c r="A2561">
        <f t="shared" si="0"/>
        <v>103</v>
      </c>
      <c r="B2561" t="str">
        <f t="shared" ref="B2561:C2561" si="2535">B2536</f>
        <v>restaurant</v>
      </c>
      <c r="C2561">
        <f t="shared" si="2535"/>
        <v>9</v>
      </c>
      <c r="D2561">
        <f ca="1">OFFSET(walk!$A$2:$Y$402,TRUNC((ROW()-ROW($D$2))/COLUMNS(walk!$A$2:$Y$402)),MOD(ROW()-ROW($D$2),COLUMNS(walk!$A$2:$Y$402)),1,1)</f>
        <v>17</v>
      </c>
      <c r="E2561">
        <f ca="1">OFFSET(bike!$A$2:$Y$402,TRUNC((ROW()-ROW($E$2))/COLUMNS(bike!$A$2:$Y$402)),MOD(ROW()-ROW($E$2),COLUMNS(bike!$A$2:$Y$402)),1,1)</f>
        <v>5</v>
      </c>
      <c r="F2561">
        <f ca="1">OFFSET(transit!$A$2:$Y$402,TRUNC((ROW()-ROW($F$2))/COLUMNS(transit!$A$2:$Y$402)),MOD(ROW()-ROW($F$2),COLUMNS(transit!$A$2:$Y$402)),1,1)</f>
        <v>13</v>
      </c>
      <c r="G2561">
        <f ca="1">OFFSET(drive!$A$2:$Y$402,TRUNC((ROW()-ROW($G$2))/COLUMNS(drive!$A$2:$Y$402)),MOD(ROW()-ROW($G$2),COLUMNS(drive!$A$2:$Y$402)),1,1)</f>
        <v>4</v>
      </c>
      <c r="H2561" s="5">
        <f ca="1">(VLOOKUP($B2561,weights!$A$2:$R$6,4))*VLOOKUP($B2561,weights!$A$2:$R$6,6)^C2561*(VLOOKUP($B2561,weights!$A$2:$R$6,15)*EXP(VLOOKUP($B2561,weights!$A$2:$R$6,11)*D2561)+VLOOKUP($B2561,weights!$A$2:$R$6,16)*EXP(VLOOKUP($B2561,weights!$A$2:$R$6,12)*E2561)+VLOOKUP($B2561,weights!$A$2:$R$6,17)*EXP(VLOOKUP($B2561,weights!$A$2:$R$6,13)*F2561)+VLOOKUP($B2561,weights!$A$2:$R$6,18)*EXP(VLOOKUP($B2561,weights!$A$2:$R$6,14)*G2561))</f>
        <v>6.1701877825815385</v>
      </c>
    </row>
    <row r="2562" spans="1:8" ht="12.75" x14ac:dyDescent="0.2">
      <c r="A2562">
        <f t="shared" si="0"/>
        <v>103</v>
      </c>
      <c r="B2562" t="str">
        <f t="shared" ref="B2562:C2562" si="2536">B2537</f>
        <v>supermarket</v>
      </c>
      <c r="C2562">
        <f t="shared" si="2536"/>
        <v>0</v>
      </c>
      <c r="D2562">
        <f ca="1">OFFSET(walk!$A$2:$Y$402,TRUNC((ROW()-ROW($D$2))/COLUMNS(walk!$A$2:$Y$402)),MOD(ROW()-ROW($D$2),COLUMNS(walk!$A$2:$Y$402)),1,1)</f>
        <v>38</v>
      </c>
      <c r="E2562">
        <f ca="1">OFFSET(bike!$A$2:$Y$402,TRUNC((ROW()-ROW($E$2))/COLUMNS(bike!$A$2:$Y$402)),MOD(ROW()-ROW($E$2),COLUMNS(bike!$A$2:$Y$402)),1,1)</f>
        <v>14</v>
      </c>
      <c r="F2562">
        <f ca="1">OFFSET(transit!$A$2:$Y$402,TRUNC((ROW()-ROW($F$2))/COLUMNS(transit!$A$2:$Y$402)),MOD(ROW()-ROW($F$2),COLUMNS(transit!$A$2:$Y$402)),1,1)</f>
        <v>17</v>
      </c>
      <c r="G2562">
        <f ca="1">OFFSET(drive!$A$2:$Y$402,TRUNC((ROW()-ROW($G$2))/COLUMNS(drive!$A$2:$Y$402)),MOD(ROW()-ROW($G$2),COLUMNS(drive!$A$2:$Y$402)),1,1)</f>
        <v>8</v>
      </c>
      <c r="H2562" s="5">
        <f ca="1">(VLOOKUP($B2562,weights!$A$2:$R$6,4))*VLOOKUP($B2562,weights!$A$2:$R$6,6)^C2562*(VLOOKUP($B2562,weights!$A$2:$R$6,15)*EXP(VLOOKUP($B2562,weights!$A$2:$R$6,11)*D2562)+VLOOKUP($B2562,weights!$A$2:$R$6,16)*EXP(VLOOKUP($B2562,weights!$A$2:$R$6,12)*E2562)+VLOOKUP($B2562,weights!$A$2:$R$6,17)*EXP(VLOOKUP($B2562,weights!$A$2:$R$6,13)*F2562)+VLOOKUP($B2562,weights!$A$2:$R$6,18)*EXP(VLOOKUP($B2562,weights!$A$2:$R$6,14)*G2562))</f>
        <v>3.8518622285909507</v>
      </c>
    </row>
    <row r="2563" spans="1:8" ht="12.75" x14ac:dyDescent="0.2">
      <c r="A2563">
        <f t="shared" si="0"/>
        <v>103</v>
      </c>
      <c r="B2563" t="str">
        <f t="shared" ref="B2563:C2563" si="2537">B2538</f>
        <v>supermarket</v>
      </c>
      <c r="C2563">
        <f t="shared" si="2537"/>
        <v>1</v>
      </c>
      <c r="D2563">
        <f ca="1">OFFSET(walk!$A$2:$Y$402,TRUNC((ROW()-ROW($D$2))/COLUMNS(walk!$A$2:$Y$402)),MOD(ROW()-ROW($D$2),COLUMNS(walk!$A$2:$Y$402)),1,1)</f>
        <v>51</v>
      </c>
      <c r="E2563">
        <f ca="1">OFFSET(bike!$A$2:$Y$402,TRUNC((ROW()-ROW($E$2))/COLUMNS(bike!$A$2:$Y$402)),MOD(ROW()-ROW($E$2),COLUMNS(bike!$A$2:$Y$402)),1,1)</f>
        <v>15</v>
      </c>
      <c r="F2563">
        <f ca="1">OFFSET(transit!$A$2:$Y$402,TRUNC((ROW()-ROW($F$2))/COLUMNS(transit!$A$2:$Y$402)),MOD(ROW()-ROW($F$2),COLUMNS(transit!$A$2:$Y$402)),1,1)</f>
        <v>22</v>
      </c>
      <c r="G2563">
        <f ca="1">OFFSET(drive!$A$2:$Y$402,TRUNC((ROW()-ROW($G$2))/COLUMNS(drive!$A$2:$Y$402)),MOD(ROW()-ROW($G$2),COLUMNS(drive!$A$2:$Y$402)),1,1)</f>
        <v>10</v>
      </c>
      <c r="H2563" s="5">
        <f ca="1">(VLOOKUP($B2563,weights!$A$2:$R$6,4))*VLOOKUP($B2563,weights!$A$2:$R$6,6)^C2563*(VLOOKUP($B2563,weights!$A$2:$R$6,15)*EXP(VLOOKUP($B2563,weights!$A$2:$R$6,11)*D2563)+VLOOKUP($B2563,weights!$A$2:$R$6,16)*EXP(VLOOKUP($B2563,weights!$A$2:$R$6,12)*E2563)+VLOOKUP($B2563,weights!$A$2:$R$6,17)*EXP(VLOOKUP($B2563,weights!$A$2:$R$6,13)*F2563)+VLOOKUP($B2563,weights!$A$2:$R$6,18)*EXP(VLOOKUP($B2563,weights!$A$2:$R$6,14)*G2563))</f>
        <v>1.4210457524345352</v>
      </c>
    </row>
    <row r="2564" spans="1:8" ht="12.75" x14ac:dyDescent="0.2">
      <c r="A2564">
        <f t="shared" si="0"/>
        <v>103</v>
      </c>
      <c r="B2564" t="str">
        <f t="shared" ref="B2564:C2564" si="2538">B2539</f>
        <v>supermarket</v>
      </c>
      <c r="C2564">
        <f t="shared" si="2538"/>
        <v>2</v>
      </c>
      <c r="D2564">
        <f ca="1">OFFSET(walk!$A$2:$Y$402,TRUNC((ROW()-ROW($D$2))/COLUMNS(walk!$A$2:$Y$402)),MOD(ROW()-ROW($D$2),COLUMNS(walk!$A$2:$Y$402)),1,1)</f>
        <v>56</v>
      </c>
      <c r="E2564">
        <f ca="1">OFFSET(bike!$A$2:$Y$402,TRUNC((ROW()-ROW($E$2))/COLUMNS(bike!$A$2:$Y$402)),MOD(ROW()-ROW($E$2),COLUMNS(bike!$A$2:$Y$402)),1,1)</f>
        <v>16</v>
      </c>
      <c r="F2564">
        <f ca="1">OFFSET(transit!$A$2:$Y$402,TRUNC((ROW()-ROW($F$2))/COLUMNS(transit!$A$2:$Y$402)),MOD(ROW()-ROW($F$2),COLUMNS(transit!$A$2:$Y$402)),1,1)</f>
        <v>29</v>
      </c>
      <c r="G2564">
        <f ca="1">OFFSET(drive!$A$2:$Y$402,TRUNC((ROW()-ROW($G$2))/COLUMNS(drive!$A$2:$Y$402)),MOD(ROW()-ROW($G$2),COLUMNS(drive!$A$2:$Y$402)),1,1)</f>
        <v>13</v>
      </c>
      <c r="H2564" s="5">
        <f ca="1">(VLOOKUP($B2564,weights!$A$2:$R$6,4))*VLOOKUP($B2564,weights!$A$2:$R$6,6)^C2564*(VLOOKUP($B2564,weights!$A$2:$R$6,15)*EXP(VLOOKUP($B2564,weights!$A$2:$R$6,11)*D2564)+VLOOKUP($B2564,weights!$A$2:$R$6,16)*EXP(VLOOKUP($B2564,weights!$A$2:$R$6,12)*E2564)+VLOOKUP($B2564,weights!$A$2:$R$6,17)*EXP(VLOOKUP($B2564,weights!$A$2:$R$6,13)*F2564)+VLOOKUP($B2564,weights!$A$2:$R$6,18)*EXP(VLOOKUP($B2564,weights!$A$2:$R$6,14)*G2564))</f>
        <v>0.43827820884709656</v>
      </c>
    </row>
    <row r="2565" spans="1:8" ht="12.75" x14ac:dyDescent="0.2">
      <c r="A2565">
        <f t="shared" si="0"/>
        <v>103</v>
      </c>
      <c r="B2565" t="str">
        <f t="shared" ref="B2565:C2565" si="2539">B2540</f>
        <v>supermarket</v>
      </c>
      <c r="C2565">
        <f t="shared" si="2539"/>
        <v>3</v>
      </c>
      <c r="D2565">
        <f ca="1">OFFSET(walk!$A$2:$Y$402,TRUNC((ROW()-ROW($D$2))/COLUMNS(walk!$A$2:$Y$402)),MOD(ROW()-ROW($D$2),COLUMNS(walk!$A$2:$Y$402)),1,1)</f>
        <v>63</v>
      </c>
      <c r="E2565">
        <f ca="1">OFFSET(bike!$A$2:$Y$402,TRUNC((ROW()-ROW($E$2))/COLUMNS(bike!$A$2:$Y$402)),MOD(ROW()-ROW($E$2),COLUMNS(bike!$A$2:$Y$402)),1,1)</f>
        <v>20</v>
      </c>
      <c r="F2565">
        <f ca="1">OFFSET(transit!$A$2:$Y$402,TRUNC((ROW()-ROW($F$2))/COLUMNS(transit!$A$2:$Y$402)),MOD(ROW()-ROW($F$2),COLUMNS(transit!$A$2:$Y$402)),1,1)</f>
        <v>35</v>
      </c>
      <c r="G2565">
        <f ca="1">OFFSET(drive!$A$2:$Y$402,TRUNC((ROW()-ROW($G$2))/COLUMNS(drive!$A$2:$Y$402)),MOD(ROW()-ROW($G$2),COLUMNS(drive!$A$2:$Y$402)),1,1)</f>
        <v>14</v>
      </c>
      <c r="H2565" s="5">
        <f ca="1">(VLOOKUP($B2565,weights!$A$2:$R$6,4))*VLOOKUP($B2565,weights!$A$2:$R$6,6)^C2565*(VLOOKUP($B2565,weights!$A$2:$R$6,15)*EXP(VLOOKUP($B2565,weights!$A$2:$R$6,11)*D2565)+VLOOKUP($B2565,weights!$A$2:$R$6,16)*EXP(VLOOKUP($B2565,weights!$A$2:$R$6,12)*E2565)+VLOOKUP($B2565,weights!$A$2:$R$6,17)*EXP(VLOOKUP($B2565,weights!$A$2:$R$6,13)*F2565)+VLOOKUP($B2565,weights!$A$2:$R$6,18)*EXP(VLOOKUP($B2565,weights!$A$2:$R$6,14)*G2565))</f>
        <v>0.19226405658443108</v>
      </c>
    </row>
    <row r="2566" spans="1:8" ht="12.75" x14ac:dyDescent="0.2">
      <c r="A2566">
        <f t="shared" si="0"/>
        <v>103</v>
      </c>
      <c r="B2566" t="str">
        <f t="shared" ref="B2566:C2566" si="2540">B2541</f>
        <v>supermarket</v>
      </c>
      <c r="C2566">
        <f t="shared" si="2540"/>
        <v>4</v>
      </c>
      <c r="D2566">
        <f ca="1">OFFSET(walk!$A$2:$Y$402,TRUNC((ROW()-ROW($D$2))/COLUMNS(walk!$A$2:$Y$402)),MOD(ROW()-ROW($D$2),COLUMNS(walk!$A$2:$Y$402)),1,1)</f>
        <v>80</v>
      </c>
      <c r="E2566">
        <f ca="1">OFFSET(bike!$A$2:$Y$402,TRUNC((ROW()-ROW($E$2))/COLUMNS(bike!$A$2:$Y$402)),MOD(ROW()-ROW($E$2),COLUMNS(bike!$A$2:$Y$402)),1,1)</f>
        <v>23</v>
      </c>
      <c r="F2566">
        <f ca="1">OFFSET(transit!$A$2:$Y$402,TRUNC((ROW()-ROW($F$2))/COLUMNS(transit!$A$2:$Y$402)),MOD(ROW()-ROW($F$2),COLUMNS(transit!$A$2:$Y$402)),1,1)</f>
        <v>36</v>
      </c>
      <c r="G2566">
        <f ca="1">OFFSET(drive!$A$2:$Y$402,TRUNC((ROW()-ROW($G$2))/COLUMNS(drive!$A$2:$Y$402)),MOD(ROW()-ROW($G$2),COLUMNS(drive!$A$2:$Y$402)),1,1)</f>
        <v>15</v>
      </c>
      <c r="H2566" s="5">
        <f ca="1">(VLOOKUP($B2566,weights!$A$2:$R$6,4))*VLOOKUP($B2566,weights!$A$2:$R$6,6)^C2566*(VLOOKUP($B2566,weights!$A$2:$R$6,15)*EXP(VLOOKUP($B2566,weights!$A$2:$R$6,11)*D2566)+VLOOKUP($B2566,weights!$A$2:$R$6,16)*EXP(VLOOKUP($B2566,weights!$A$2:$R$6,12)*E2566)+VLOOKUP($B2566,weights!$A$2:$R$6,17)*EXP(VLOOKUP($B2566,weights!$A$2:$R$6,13)*F2566)+VLOOKUP($B2566,weights!$A$2:$R$6,18)*EXP(VLOOKUP($B2566,weights!$A$2:$R$6,14)*G2566))</f>
        <v>9.0756621444760099E-2</v>
      </c>
    </row>
    <row r="2567" spans="1:8" ht="12.75" x14ac:dyDescent="0.2">
      <c r="A2567">
        <f t="shared" si="0"/>
        <v>103</v>
      </c>
      <c r="B2567" t="str">
        <f t="shared" ref="B2567:C2567" si="2541">B2542</f>
        <v>store</v>
      </c>
      <c r="C2567">
        <f t="shared" si="2541"/>
        <v>0</v>
      </c>
      <c r="D2567">
        <f ca="1">OFFSET(walk!$A$2:$Y$402,TRUNC((ROW()-ROW($D$2))/COLUMNS(walk!$A$2:$Y$402)),MOD(ROW()-ROW($D$2),COLUMNS(walk!$A$2:$Y$402)),1,1)</f>
        <v>2</v>
      </c>
      <c r="E2567">
        <f ca="1">OFFSET(bike!$A$2:$Y$402,TRUNC((ROW()-ROW($E$2))/COLUMNS(bike!$A$2:$Y$402)),MOD(ROW()-ROW($E$2),COLUMNS(bike!$A$2:$Y$402)),1,1)</f>
        <v>1</v>
      </c>
      <c r="F2567">
        <f ca="1">OFFSET(transit!$A$2:$Y$402,TRUNC((ROW()-ROW($F$2))/COLUMNS(transit!$A$2:$Y$402)),MOD(ROW()-ROW($F$2),COLUMNS(transit!$A$2:$Y$402)),1,1)</f>
        <v>2</v>
      </c>
      <c r="G2567">
        <f ca="1">OFFSET(drive!$A$2:$Y$402,TRUNC((ROW()-ROW($G$2))/COLUMNS(drive!$A$2:$Y$402)),MOD(ROW()-ROW($G$2),COLUMNS(drive!$A$2:$Y$402)),1,1)</f>
        <v>1</v>
      </c>
      <c r="H2567" s="5">
        <f ca="1">(VLOOKUP($B2567,weights!$A$2:$R$6,4))*VLOOKUP($B2567,weights!$A$2:$R$6,6)^C2567*(VLOOKUP($B2567,weights!$A$2:$R$6,15)*EXP(VLOOKUP($B2567,weights!$A$2:$R$6,11)*D2567)+VLOOKUP($B2567,weights!$A$2:$R$6,16)*EXP(VLOOKUP($B2567,weights!$A$2:$R$6,12)*E2567)+VLOOKUP($B2567,weights!$A$2:$R$6,17)*EXP(VLOOKUP($B2567,weights!$A$2:$R$6,13)*F2567)+VLOOKUP($B2567,weights!$A$2:$R$6,18)*EXP(VLOOKUP($B2567,weights!$A$2:$R$6,14)*G2567))</f>
        <v>28.330807361871702</v>
      </c>
    </row>
    <row r="2568" spans="1:8" ht="12.75" x14ac:dyDescent="0.2">
      <c r="A2568">
        <f t="shared" si="0"/>
        <v>103</v>
      </c>
      <c r="B2568" t="str">
        <f t="shared" ref="B2568:C2568" si="2542">B2543</f>
        <v>store</v>
      </c>
      <c r="C2568">
        <f t="shared" si="2542"/>
        <v>1</v>
      </c>
      <c r="D2568">
        <f ca="1">OFFSET(walk!$A$2:$Y$402,TRUNC((ROW()-ROW($D$2))/COLUMNS(walk!$A$2:$Y$402)),MOD(ROW()-ROW($D$2),COLUMNS(walk!$A$2:$Y$402)),1,1)</f>
        <v>4</v>
      </c>
      <c r="E2568">
        <f ca="1">OFFSET(bike!$A$2:$Y$402,TRUNC((ROW()-ROW($E$2))/COLUMNS(bike!$A$2:$Y$402)),MOD(ROW()-ROW($E$2),COLUMNS(bike!$A$2:$Y$402)),1,1)</f>
        <v>1</v>
      </c>
      <c r="F2568">
        <f ca="1">OFFSET(transit!$A$2:$Y$402,TRUNC((ROW()-ROW($F$2))/COLUMNS(transit!$A$2:$Y$402)),MOD(ROW()-ROW($F$2),COLUMNS(transit!$A$2:$Y$402)),1,1)</f>
        <v>4</v>
      </c>
      <c r="G2568">
        <f ca="1">OFFSET(drive!$A$2:$Y$402,TRUNC((ROW()-ROW($G$2))/COLUMNS(drive!$A$2:$Y$402)),MOD(ROW()-ROW($G$2),COLUMNS(drive!$A$2:$Y$402)),1,1)</f>
        <v>1</v>
      </c>
      <c r="H2568" s="5">
        <f ca="1">(VLOOKUP($B2568,weights!$A$2:$R$6,4))*VLOOKUP($B2568,weights!$A$2:$R$6,6)^C2568*(VLOOKUP($B2568,weights!$A$2:$R$6,15)*EXP(VLOOKUP($B2568,weights!$A$2:$R$6,11)*D2568)+VLOOKUP($B2568,weights!$A$2:$R$6,16)*EXP(VLOOKUP($B2568,weights!$A$2:$R$6,12)*E2568)+VLOOKUP($B2568,weights!$A$2:$R$6,17)*EXP(VLOOKUP($B2568,weights!$A$2:$R$6,13)*F2568)+VLOOKUP($B2568,weights!$A$2:$R$6,18)*EXP(VLOOKUP($B2568,weights!$A$2:$R$6,14)*G2568))</f>
        <v>15.065318279422829</v>
      </c>
    </row>
    <row r="2569" spans="1:8" ht="12.75" x14ac:dyDescent="0.2">
      <c r="A2569">
        <f t="shared" si="0"/>
        <v>103</v>
      </c>
      <c r="B2569" t="str">
        <f t="shared" ref="B2569:C2569" si="2543">B2544</f>
        <v>store</v>
      </c>
      <c r="C2569">
        <f t="shared" si="2543"/>
        <v>2</v>
      </c>
      <c r="D2569">
        <f ca="1">OFFSET(walk!$A$2:$Y$402,TRUNC((ROW()-ROW($D$2))/COLUMNS(walk!$A$2:$Y$402)),MOD(ROW()-ROW($D$2),COLUMNS(walk!$A$2:$Y$402)),1,1)</f>
        <v>7</v>
      </c>
      <c r="E2569">
        <f ca="1">OFFSET(bike!$A$2:$Y$402,TRUNC((ROW()-ROW($E$2))/COLUMNS(bike!$A$2:$Y$402)),MOD(ROW()-ROW($E$2),COLUMNS(bike!$A$2:$Y$402)),1,1)</f>
        <v>2</v>
      </c>
      <c r="F2569">
        <f ca="1">OFFSET(transit!$A$2:$Y$402,TRUNC((ROW()-ROW($F$2))/COLUMNS(transit!$A$2:$Y$402)),MOD(ROW()-ROW($F$2),COLUMNS(transit!$A$2:$Y$402)),1,1)</f>
        <v>5</v>
      </c>
      <c r="G2569">
        <f ca="1">OFFSET(drive!$A$2:$Y$402,TRUNC((ROW()-ROW($G$2))/COLUMNS(drive!$A$2:$Y$402)),MOD(ROW()-ROW($G$2),COLUMNS(drive!$A$2:$Y$402)),1,1)</f>
        <v>1</v>
      </c>
      <c r="H2569" s="5">
        <f ca="1">(VLOOKUP($B2569,weights!$A$2:$R$6,4))*VLOOKUP($B2569,weights!$A$2:$R$6,6)^C2569*(VLOOKUP($B2569,weights!$A$2:$R$6,15)*EXP(VLOOKUP($B2569,weights!$A$2:$R$6,11)*D2569)+VLOOKUP($B2569,weights!$A$2:$R$6,16)*EXP(VLOOKUP($B2569,weights!$A$2:$R$6,12)*E2569)+VLOOKUP($B2569,weights!$A$2:$R$6,17)*EXP(VLOOKUP($B2569,weights!$A$2:$R$6,13)*F2569)+VLOOKUP($B2569,weights!$A$2:$R$6,18)*EXP(VLOOKUP($B2569,weights!$A$2:$R$6,14)*G2569))</f>
        <v>7.6368380166249574</v>
      </c>
    </row>
    <row r="2570" spans="1:8" ht="12.75" x14ac:dyDescent="0.2">
      <c r="A2570">
        <f t="shared" si="0"/>
        <v>103</v>
      </c>
      <c r="B2570" t="str">
        <f t="shared" ref="B2570:C2570" si="2544">B2545</f>
        <v>store</v>
      </c>
      <c r="C2570">
        <f t="shared" si="2544"/>
        <v>3</v>
      </c>
      <c r="D2570">
        <f ca="1">OFFSET(walk!$A$2:$Y$402,TRUNC((ROW()-ROW($D$2))/COLUMNS(walk!$A$2:$Y$402)),MOD(ROW()-ROW($D$2),COLUMNS(walk!$A$2:$Y$402)),1,1)</f>
        <v>10</v>
      </c>
      <c r="E2570">
        <f ca="1">OFFSET(bike!$A$2:$Y$402,TRUNC((ROW()-ROW($E$2))/COLUMNS(bike!$A$2:$Y$402)),MOD(ROW()-ROW($E$2),COLUMNS(bike!$A$2:$Y$402)),1,1)</f>
        <v>2</v>
      </c>
      <c r="F2570">
        <f ca="1">OFFSET(transit!$A$2:$Y$402,TRUNC((ROW()-ROW($F$2))/COLUMNS(transit!$A$2:$Y$402)),MOD(ROW()-ROW($F$2),COLUMNS(transit!$A$2:$Y$402)),1,1)</f>
        <v>6</v>
      </c>
      <c r="G2570">
        <f ca="1">OFFSET(drive!$A$2:$Y$402,TRUNC((ROW()-ROW($G$2))/COLUMNS(drive!$A$2:$Y$402)),MOD(ROW()-ROW($G$2),COLUMNS(drive!$A$2:$Y$402)),1,1)</f>
        <v>2</v>
      </c>
      <c r="H2570" s="5">
        <f ca="1">(VLOOKUP($B2570,weights!$A$2:$R$6,4))*VLOOKUP($B2570,weights!$A$2:$R$6,6)^C2570*(VLOOKUP($B2570,weights!$A$2:$R$6,15)*EXP(VLOOKUP($B2570,weights!$A$2:$R$6,11)*D2570)+VLOOKUP($B2570,weights!$A$2:$R$6,16)*EXP(VLOOKUP($B2570,weights!$A$2:$R$6,12)*E2570)+VLOOKUP($B2570,weights!$A$2:$R$6,17)*EXP(VLOOKUP($B2570,weights!$A$2:$R$6,13)*F2570)+VLOOKUP($B2570,weights!$A$2:$R$6,18)*EXP(VLOOKUP($B2570,weights!$A$2:$R$6,14)*G2570))</f>
        <v>4.1222731299987894</v>
      </c>
    </row>
    <row r="2571" spans="1:8" ht="12.75" x14ac:dyDescent="0.2">
      <c r="A2571">
        <f t="shared" si="0"/>
        <v>103</v>
      </c>
      <c r="B2571" t="str">
        <f t="shared" ref="B2571:C2571" si="2545">B2546</f>
        <v>store</v>
      </c>
      <c r="C2571">
        <f t="shared" si="2545"/>
        <v>4</v>
      </c>
      <c r="D2571">
        <f ca="1">OFFSET(walk!$A$2:$Y$402,TRUNC((ROW()-ROW($D$2))/COLUMNS(walk!$A$2:$Y$402)),MOD(ROW()-ROW($D$2),COLUMNS(walk!$A$2:$Y$402)),1,1)</f>
        <v>10</v>
      </c>
      <c r="E2571">
        <f ca="1">OFFSET(bike!$A$2:$Y$402,TRUNC((ROW()-ROW($E$2))/COLUMNS(bike!$A$2:$Y$402)),MOD(ROW()-ROW($E$2),COLUMNS(bike!$A$2:$Y$402)),1,1)</f>
        <v>3</v>
      </c>
      <c r="F2571">
        <f ca="1">OFFSET(transit!$A$2:$Y$402,TRUNC((ROW()-ROW($F$2))/COLUMNS(transit!$A$2:$Y$402)),MOD(ROW()-ROW($F$2),COLUMNS(transit!$A$2:$Y$402)),1,1)</f>
        <v>7</v>
      </c>
      <c r="G2571">
        <f ca="1">OFFSET(drive!$A$2:$Y$402,TRUNC((ROW()-ROW($G$2))/COLUMNS(drive!$A$2:$Y$402)),MOD(ROW()-ROW($G$2),COLUMNS(drive!$A$2:$Y$402)),1,1)</f>
        <v>2</v>
      </c>
      <c r="H2571" s="5">
        <f ca="1">(VLOOKUP($B2571,weights!$A$2:$R$6,4))*VLOOKUP($B2571,weights!$A$2:$R$6,6)^C2571*(VLOOKUP($B2571,weights!$A$2:$R$6,15)*EXP(VLOOKUP($B2571,weights!$A$2:$R$6,11)*D2571)+VLOOKUP($B2571,weights!$A$2:$R$6,16)*EXP(VLOOKUP($B2571,weights!$A$2:$R$6,12)*E2571)+VLOOKUP($B2571,weights!$A$2:$R$6,17)*EXP(VLOOKUP($B2571,weights!$A$2:$R$6,13)*F2571)+VLOOKUP($B2571,weights!$A$2:$R$6,18)*EXP(VLOOKUP($B2571,weights!$A$2:$R$6,14)*G2571))</f>
        <v>2.3016851102554536</v>
      </c>
    </row>
    <row r="2572" spans="1:8" ht="12.75" x14ac:dyDescent="0.2">
      <c r="A2572">
        <f t="shared" si="0"/>
        <v>103</v>
      </c>
      <c r="B2572" t="str">
        <f t="shared" ref="B2572:C2572" si="2546">B2547</f>
        <v>pharmacy</v>
      </c>
      <c r="C2572">
        <f t="shared" si="2546"/>
        <v>0</v>
      </c>
      <c r="D2572">
        <f ca="1">OFFSET(walk!$A$2:$Y$402,TRUNC((ROW()-ROW($D$2))/COLUMNS(walk!$A$2:$Y$402)),MOD(ROW()-ROW($D$2),COLUMNS(walk!$A$2:$Y$402)),1,1)</f>
        <v>14</v>
      </c>
      <c r="E2572">
        <f ca="1">OFFSET(bike!$A$2:$Y$402,TRUNC((ROW()-ROW($E$2))/COLUMNS(bike!$A$2:$Y$402)),MOD(ROW()-ROW($E$2),COLUMNS(bike!$A$2:$Y$402)),1,1)</f>
        <v>4</v>
      </c>
      <c r="F2572">
        <f ca="1">OFFSET(transit!$A$2:$Y$402,TRUNC((ROW()-ROW($F$2))/COLUMNS(transit!$A$2:$Y$402)),MOD(ROW()-ROW($F$2),COLUMNS(transit!$A$2:$Y$402)),1,1)</f>
        <v>11</v>
      </c>
      <c r="G2572">
        <f ca="1">OFFSET(drive!$A$2:$Y$402,TRUNC((ROW()-ROW($G$2))/COLUMNS(drive!$A$2:$Y$402)),MOD(ROW()-ROW($G$2),COLUMNS(drive!$A$2:$Y$402)),1,1)</f>
        <v>2</v>
      </c>
      <c r="H2572" s="5">
        <f ca="1">(VLOOKUP($B2572,weights!$A$2:$R$6,4))*VLOOKUP($B2572,weights!$A$2:$R$6,6)^C2572*(VLOOKUP($B2572,weights!$A$2:$R$6,15)*EXP(VLOOKUP($B2572,weights!$A$2:$R$6,11)*D2572)+VLOOKUP($B2572,weights!$A$2:$R$6,16)*EXP(VLOOKUP($B2572,weights!$A$2:$R$6,12)*E2572)+VLOOKUP($B2572,weights!$A$2:$R$6,17)*EXP(VLOOKUP($B2572,weights!$A$2:$R$6,13)*F2572)+VLOOKUP($B2572,weights!$A$2:$R$6,18)*EXP(VLOOKUP($B2572,weights!$A$2:$R$6,14)*G2572))</f>
        <v>5.9285526157124888</v>
      </c>
    </row>
    <row r="2573" spans="1:8" ht="12.75" x14ac:dyDescent="0.2">
      <c r="A2573">
        <f t="shared" si="0"/>
        <v>103</v>
      </c>
      <c r="B2573" t="str">
        <f t="shared" ref="B2573:C2573" si="2547">B2548</f>
        <v>pharmacy</v>
      </c>
      <c r="C2573">
        <f t="shared" si="2547"/>
        <v>1</v>
      </c>
      <c r="D2573">
        <f ca="1">OFFSET(walk!$A$2:$Y$402,TRUNC((ROW()-ROW($D$2))/COLUMNS(walk!$A$2:$Y$402)),MOD(ROW()-ROW($D$2),COLUMNS(walk!$A$2:$Y$402)),1,1)</f>
        <v>14</v>
      </c>
      <c r="E2573">
        <f ca="1">OFFSET(bike!$A$2:$Y$402,TRUNC((ROW()-ROW($E$2))/COLUMNS(bike!$A$2:$Y$402)),MOD(ROW()-ROW($E$2),COLUMNS(bike!$A$2:$Y$402)),1,1)</f>
        <v>4</v>
      </c>
      <c r="F2573">
        <f ca="1">OFFSET(transit!$A$2:$Y$402,TRUNC((ROW()-ROW($F$2))/COLUMNS(transit!$A$2:$Y$402)),MOD(ROW()-ROW($F$2),COLUMNS(transit!$A$2:$Y$402)),1,1)</f>
        <v>11</v>
      </c>
      <c r="G2573">
        <f ca="1">OFFSET(drive!$A$2:$Y$402,TRUNC((ROW()-ROW($G$2))/COLUMNS(drive!$A$2:$Y$402)),MOD(ROW()-ROW($G$2),COLUMNS(drive!$A$2:$Y$402)),1,1)</f>
        <v>3</v>
      </c>
      <c r="H2573" s="5">
        <f ca="1">(VLOOKUP($B2573,weights!$A$2:$R$6,4))*VLOOKUP($B2573,weights!$A$2:$R$6,6)^C2573*(VLOOKUP($B2573,weights!$A$2:$R$6,15)*EXP(VLOOKUP($B2573,weights!$A$2:$R$6,11)*D2573)+VLOOKUP($B2573,weights!$A$2:$R$6,16)*EXP(VLOOKUP($B2573,weights!$A$2:$R$6,12)*E2573)+VLOOKUP($B2573,weights!$A$2:$R$6,17)*EXP(VLOOKUP($B2573,weights!$A$2:$R$6,13)*F2573)+VLOOKUP($B2573,weights!$A$2:$R$6,18)*EXP(VLOOKUP($B2573,weights!$A$2:$R$6,14)*G2573))</f>
        <v>2.5094232082525991</v>
      </c>
    </row>
    <row r="2574" spans="1:8" ht="12.75" x14ac:dyDescent="0.2">
      <c r="A2574">
        <f t="shared" si="0"/>
        <v>103</v>
      </c>
      <c r="B2574" t="str">
        <f t="shared" ref="B2574:C2574" si="2548">B2549</f>
        <v>pharmacy</v>
      </c>
      <c r="C2574">
        <f t="shared" si="2548"/>
        <v>2</v>
      </c>
      <c r="D2574">
        <f ca="1">OFFSET(walk!$A$2:$Y$402,TRUNC((ROW()-ROW($D$2))/COLUMNS(walk!$A$2:$Y$402)),MOD(ROW()-ROW($D$2),COLUMNS(walk!$A$2:$Y$402)),1,1)</f>
        <v>14</v>
      </c>
      <c r="E2574">
        <f ca="1">OFFSET(bike!$A$2:$Y$402,TRUNC((ROW()-ROW($E$2))/COLUMNS(bike!$A$2:$Y$402)),MOD(ROW()-ROW($E$2),COLUMNS(bike!$A$2:$Y$402)),1,1)</f>
        <v>4</v>
      </c>
      <c r="F2574">
        <f ca="1">OFFSET(transit!$A$2:$Y$402,TRUNC((ROW()-ROW($F$2))/COLUMNS(transit!$A$2:$Y$402)),MOD(ROW()-ROW($F$2),COLUMNS(transit!$A$2:$Y$402)),1,1)</f>
        <v>14</v>
      </c>
      <c r="G2574">
        <f ca="1">OFFSET(drive!$A$2:$Y$402,TRUNC((ROW()-ROW($G$2))/COLUMNS(drive!$A$2:$Y$402)),MOD(ROW()-ROW($G$2),COLUMNS(drive!$A$2:$Y$402)),1,1)</f>
        <v>3</v>
      </c>
      <c r="H2574" s="5">
        <f ca="1">(VLOOKUP($B2574,weights!$A$2:$R$6,4))*VLOOKUP($B2574,weights!$A$2:$R$6,6)^C2574*(VLOOKUP($B2574,weights!$A$2:$R$6,15)*EXP(VLOOKUP($B2574,weights!$A$2:$R$6,11)*D2574)+VLOOKUP($B2574,weights!$A$2:$R$6,16)*EXP(VLOOKUP($B2574,weights!$A$2:$R$6,12)*E2574)+VLOOKUP($B2574,weights!$A$2:$R$6,17)*EXP(VLOOKUP($B2574,weights!$A$2:$R$6,13)*F2574)+VLOOKUP($B2574,weights!$A$2:$R$6,18)*EXP(VLOOKUP($B2574,weights!$A$2:$R$6,14)*G2574))</f>
        <v>1.161189205974928</v>
      </c>
    </row>
    <row r="2575" spans="1:8" ht="12.75" x14ac:dyDescent="0.2">
      <c r="A2575">
        <f t="shared" si="0"/>
        <v>103</v>
      </c>
      <c r="B2575" t="str">
        <f t="shared" ref="B2575:C2575" si="2549">B2550</f>
        <v>bank</v>
      </c>
      <c r="C2575">
        <f t="shared" si="2549"/>
        <v>0</v>
      </c>
      <c r="D2575">
        <f ca="1">OFFSET(walk!$A$2:$Y$402,TRUNC((ROW()-ROW($D$2))/COLUMNS(walk!$A$2:$Y$402)),MOD(ROW()-ROW($D$2),COLUMNS(walk!$A$2:$Y$402)),1,1)</f>
        <v>26</v>
      </c>
      <c r="E2575">
        <f ca="1">OFFSET(bike!$A$2:$Y$402,TRUNC((ROW()-ROW($E$2))/COLUMNS(bike!$A$2:$Y$402)),MOD(ROW()-ROW($E$2),COLUMNS(bike!$A$2:$Y$402)),1,1)</f>
        <v>8</v>
      </c>
      <c r="F2575">
        <f ca="1">OFFSET(transit!$A$2:$Y$402,TRUNC((ROW()-ROW($F$2))/COLUMNS(transit!$A$2:$Y$402)),MOD(ROW()-ROW($F$2),COLUMNS(transit!$A$2:$Y$402)),1,1)</f>
        <v>16</v>
      </c>
      <c r="G2575">
        <f ca="1">OFFSET(drive!$A$2:$Y$402,TRUNC((ROW()-ROW($G$2))/COLUMNS(drive!$A$2:$Y$402)),MOD(ROW()-ROW($G$2),COLUMNS(drive!$A$2:$Y$402)),1,1)</f>
        <v>6</v>
      </c>
      <c r="H2575" s="5">
        <f ca="1">(VLOOKUP($B2575,weights!$A$2:$R$6,4))*VLOOKUP($B2575,weights!$A$2:$R$6,6)^C2575*(VLOOKUP($B2575,weights!$A$2:$R$6,15)*EXP(VLOOKUP($B2575,weights!$A$2:$R$6,11)*D2575)+VLOOKUP($B2575,weights!$A$2:$R$6,16)*EXP(VLOOKUP($B2575,weights!$A$2:$R$6,12)*E2575)+VLOOKUP($B2575,weights!$A$2:$R$6,17)*EXP(VLOOKUP($B2575,weights!$A$2:$R$6,13)*F2575)+VLOOKUP($B2575,weights!$A$2:$R$6,18)*EXP(VLOOKUP($B2575,weights!$A$2:$R$6,14)*G2575))</f>
        <v>2.4220408784009777</v>
      </c>
    </row>
    <row r="2576" spans="1:8" ht="12.75" x14ac:dyDescent="0.2">
      <c r="A2576">
        <f t="shared" si="0"/>
        <v>103</v>
      </c>
      <c r="B2576" t="str">
        <f t="shared" ref="B2576:C2576" si="2550">B2551</f>
        <v>bank</v>
      </c>
      <c r="C2576">
        <f t="shared" si="2550"/>
        <v>1</v>
      </c>
      <c r="D2576">
        <f ca="1">OFFSET(walk!$A$2:$Y$402,TRUNC((ROW()-ROW($D$2))/COLUMNS(walk!$A$2:$Y$402)),MOD(ROW()-ROW($D$2),COLUMNS(walk!$A$2:$Y$402)),1,1)</f>
        <v>44</v>
      </c>
      <c r="E2576">
        <f ca="1">OFFSET(bike!$A$2:$Y$402,TRUNC((ROW()-ROW($E$2))/COLUMNS(bike!$A$2:$Y$402)),MOD(ROW()-ROW($E$2),COLUMNS(bike!$A$2:$Y$402)),1,1)</f>
        <v>15</v>
      </c>
      <c r="F2576">
        <f ca="1">OFFSET(transit!$A$2:$Y$402,TRUNC((ROW()-ROW($F$2))/COLUMNS(transit!$A$2:$Y$402)),MOD(ROW()-ROW($F$2),COLUMNS(transit!$A$2:$Y$402)),1,1)</f>
        <v>34</v>
      </c>
      <c r="G2576">
        <f ca="1">OFFSET(drive!$A$2:$Y$402,TRUNC((ROW()-ROW($G$2))/COLUMNS(drive!$A$2:$Y$402)),MOD(ROW()-ROW($G$2),COLUMNS(drive!$A$2:$Y$402)),1,1)</f>
        <v>8</v>
      </c>
      <c r="H2576" s="5">
        <f ca="1">(VLOOKUP($B2576,weights!$A$2:$R$6,4))*VLOOKUP($B2576,weights!$A$2:$R$6,6)^C2576*(VLOOKUP($B2576,weights!$A$2:$R$6,15)*EXP(VLOOKUP($B2576,weights!$A$2:$R$6,11)*D2576)+VLOOKUP($B2576,weights!$A$2:$R$6,16)*EXP(VLOOKUP($B2576,weights!$A$2:$R$6,12)*E2576)+VLOOKUP($B2576,weights!$A$2:$R$6,17)*EXP(VLOOKUP($B2576,weights!$A$2:$R$6,13)*F2576)+VLOOKUP($B2576,weights!$A$2:$R$6,18)*EXP(VLOOKUP($B2576,weights!$A$2:$R$6,14)*G2576))</f>
        <v>0.42020645627982584</v>
      </c>
    </row>
    <row r="2577" spans="1:8" ht="12.75" x14ac:dyDescent="0.2">
      <c r="A2577">
        <f t="shared" si="0"/>
        <v>104</v>
      </c>
      <c r="B2577" t="str">
        <f t="shared" ref="B2577:C2577" si="2551">B2552</f>
        <v>restaurant</v>
      </c>
      <c r="C2577">
        <f t="shared" si="2551"/>
        <v>0</v>
      </c>
      <c r="D2577">
        <f ca="1">OFFSET(walk!$A$2:$Y$402,TRUNC((ROW()-ROW($D$2))/COLUMNS(walk!$A$2:$Y$402)),MOD(ROW()-ROW($D$2),COLUMNS(walk!$A$2:$Y$402)),1,1)</f>
        <v>9</v>
      </c>
      <c r="E2577">
        <f ca="1">OFFSET(bike!$A$2:$Y$402,TRUNC((ROW()-ROW($E$2))/COLUMNS(bike!$A$2:$Y$402)),MOD(ROW()-ROW($E$2),COLUMNS(bike!$A$2:$Y$402)),1,1)</f>
        <v>2</v>
      </c>
      <c r="F2577">
        <f ca="1">OFFSET(transit!$A$2:$Y$402,TRUNC((ROW()-ROW($F$2))/COLUMNS(transit!$A$2:$Y$402)),MOD(ROW()-ROW($F$2),COLUMNS(transit!$A$2:$Y$402)),1,1)</f>
        <v>7</v>
      </c>
      <c r="G2577">
        <f ca="1">OFFSET(drive!$A$2:$Y$402,TRUNC((ROW()-ROW($G$2))/COLUMNS(drive!$A$2:$Y$402)),MOD(ROW()-ROW($G$2),COLUMNS(drive!$A$2:$Y$402)),1,1)</f>
        <v>2</v>
      </c>
      <c r="H2577" s="5">
        <f ca="1">(VLOOKUP($B2577,weights!$A$2:$R$6,4))*VLOOKUP($B2577,weights!$A$2:$R$6,6)^C2577*(VLOOKUP($B2577,weights!$A$2:$R$6,15)*EXP(VLOOKUP($B2577,weights!$A$2:$R$6,11)*D2577)+VLOOKUP($B2577,weights!$A$2:$R$6,16)*EXP(VLOOKUP($B2577,weights!$A$2:$R$6,12)*E2577)+VLOOKUP($B2577,weights!$A$2:$R$6,17)*EXP(VLOOKUP($B2577,weights!$A$2:$R$6,13)*F2577)+VLOOKUP($B2577,weights!$A$2:$R$6,18)*EXP(VLOOKUP($B2577,weights!$A$2:$R$6,14)*G2577))</f>
        <v>30.500786919853578</v>
      </c>
    </row>
    <row r="2578" spans="1:8" ht="12.75" x14ac:dyDescent="0.2">
      <c r="A2578">
        <f t="shared" si="0"/>
        <v>104</v>
      </c>
      <c r="B2578" t="str">
        <f t="shared" ref="B2578:C2578" si="2552">B2553</f>
        <v>restaurant</v>
      </c>
      <c r="C2578">
        <f t="shared" si="2552"/>
        <v>1</v>
      </c>
      <c r="D2578">
        <f ca="1">OFFSET(walk!$A$2:$Y$402,TRUNC((ROW()-ROW($D$2))/COLUMNS(walk!$A$2:$Y$402)),MOD(ROW()-ROW($D$2),COLUMNS(walk!$A$2:$Y$402)),1,1)</f>
        <v>9</v>
      </c>
      <c r="E2578">
        <f ca="1">OFFSET(bike!$A$2:$Y$402,TRUNC((ROW()-ROW($E$2))/COLUMNS(bike!$A$2:$Y$402)),MOD(ROW()-ROW($E$2),COLUMNS(bike!$A$2:$Y$402)),1,1)</f>
        <v>3</v>
      </c>
      <c r="F2578">
        <f ca="1">OFFSET(transit!$A$2:$Y$402,TRUNC((ROW()-ROW($F$2))/COLUMNS(transit!$A$2:$Y$402)),MOD(ROW()-ROW($F$2),COLUMNS(transit!$A$2:$Y$402)),1,1)</f>
        <v>8</v>
      </c>
      <c r="G2578">
        <f ca="1">OFFSET(drive!$A$2:$Y$402,TRUNC((ROW()-ROW($G$2))/COLUMNS(drive!$A$2:$Y$402)),MOD(ROW()-ROW($G$2),COLUMNS(drive!$A$2:$Y$402)),1,1)</f>
        <v>3</v>
      </c>
      <c r="H2578" s="5">
        <f ca="1">(VLOOKUP($B2578,weights!$A$2:$R$6,4))*VLOOKUP($B2578,weights!$A$2:$R$6,6)^C2578*(VLOOKUP($B2578,weights!$A$2:$R$6,15)*EXP(VLOOKUP($B2578,weights!$A$2:$R$6,11)*D2578)+VLOOKUP($B2578,weights!$A$2:$R$6,16)*EXP(VLOOKUP($B2578,weights!$A$2:$R$6,12)*E2578)+VLOOKUP($B2578,weights!$A$2:$R$6,17)*EXP(VLOOKUP($B2578,weights!$A$2:$R$6,13)*F2578)+VLOOKUP($B2578,weights!$A$2:$R$6,18)*EXP(VLOOKUP($B2578,weights!$A$2:$R$6,14)*G2578))</f>
        <v>23.136593025094321</v>
      </c>
    </row>
    <row r="2579" spans="1:8" ht="12.75" x14ac:dyDescent="0.2">
      <c r="A2579">
        <f t="shared" si="0"/>
        <v>104</v>
      </c>
      <c r="B2579" t="str">
        <f t="shared" ref="B2579:C2579" si="2553">B2554</f>
        <v>restaurant</v>
      </c>
      <c r="C2579">
        <f t="shared" si="2553"/>
        <v>2</v>
      </c>
      <c r="D2579">
        <f ca="1">OFFSET(walk!$A$2:$Y$402,TRUNC((ROW()-ROW($D$2))/COLUMNS(walk!$A$2:$Y$402)),MOD(ROW()-ROW($D$2),COLUMNS(walk!$A$2:$Y$402)),1,1)</f>
        <v>9</v>
      </c>
      <c r="E2579">
        <f ca="1">OFFSET(bike!$A$2:$Y$402,TRUNC((ROW()-ROW($E$2))/COLUMNS(bike!$A$2:$Y$402)),MOD(ROW()-ROW($E$2),COLUMNS(bike!$A$2:$Y$402)),1,1)</f>
        <v>3</v>
      </c>
      <c r="F2579">
        <f ca="1">OFFSET(transit!$A$2:$Y$402,TRUNC((ROW()-ROW($F$2))/COLUMNS(transit!$A$2:$Y$402)),MOD(ROW()-ROW($F$2),COLUMNS(transit!$A$2:$Y$402)),1,1)</f>
        <v>8</v>
      </c>
      <c r="G2579">
        <f ca="1">OFFSET(drive!$A$2:$Y$402,TRUNC((ROW()-ROW($G$2))/COLUMNS(drive!$A$2:$Y$402)),MOD(ROW()-ROW($G$2),COLUMNS(drive!$A$2:$Y$402)),1,1)</f>
        <v>3</v>
      </c>
      <c r="H2579" s="5">
        <f ca="1">(VLOOKUP($B2579,weights!$A$2:$R$6,4))*VLOOKUP($B2579,weights!$A$2:$R$6,6)^C2579*(VLOOKUP($B2579,weights!$A$2:$R$6,15)*EXP(VLOOKUP($B2579,weights!$A$2:$R$6,11)*D2579)+VLOOKUP($B2579,weights!$A$2:$R$6,16)*EXP(VLOOKUP($B2579,weights!$A$2:$R$6,12)*E2579)+VLOOKUP($B2579,weights!$A$2:$R$6,17)*EXP(VLOOKUP($B2579,weights!$A$2:$R$6,13)*F2579)+VLOOKUP($B2579,weights!$A$2:$R$6,18)*EXP(VLOOKUP($B2579,weights!$A$2:$R$6,14)*G2579))</f>
        <v>20.73724263730676</v>
      </c>
    </row>
    <row r="2580" spans="1:8" ht="12.75" x14ac:dyDescent="0.2">
      <c r="A2580">
        <f t="shared" si="0"/>
        <v>104</v>
      </c>
      <c r="B2580" t="str">
        <f t="shared" ref="B2580:C2580" si="2554">B2555</f>
        <v>restaurant</v>
      </c>
      <c r="C2580">
        <f t="shared" si="2554"/>
        <v>3</v>
      </c>
      <c r="D2580">
        <f ca="1">OFFSET(walk!$A$2:$Y$402,TRUNC((ROW()-ROW($D$2))/COLUMNS(walk!$A$2:$Y$402)),MOD(ROW()-ROW($D$2),COLUMNS(walk!$A$2:$Y$402)),1,1)</f>
        <v>10</v>
      </c>
      <c r="E2580">
        <f ca="1">OFFSET(bike!$A$2:$Y$402,TRUNC((ROW()-ROW($E$2))/COLUMNS(bike!$A$2:$Y$402)),MOD(ROW()-ROW($E$2),COLUMNS(bike!$A$2:$Y$402)),1,1)</f>
        <v>3</v>
      </c>
      <c r="F2580">
        <f ca="1">OFFSET(transit!$A$2:$Y$402,TRUNC((ROW()-ROW($F$2))/COLUMNS(transit!$A$2:$Y$402)),MOD(ROW()-ROW($F$2),COLUMNS(transit!$A$2:$Y$402)),1,1)</f>
        <v>8</v>
      </c>
      <c r="G2580">
        <f ca="1">OFFSET(drive!$A$2:$Y$402,TRUNC((ROW()-ROW($G$2))/COLUMNS(drive!$A$2:$Y$402)),MOD(ROW()-ROW($G$2),COLUMNS(drive!$A$2:$Y$402)),1,1)</f>
        <v>3</v>
      </c>
      <c r="H2580" s="5">
        <f ca="1">(VLOOKUP($B2580,weights!$A$2:$R$6,4))*VLOOKUP($B2580,weights!$A$2:$R$6,6)^C2580*(VLOOKUP($B2580,weights!$A$2:$R$6,15)*EXP(VLOOKUP($B2580,weights!$A$2:$R$6,11)*D2580)+VLOOKUP($B2580,weights!$A$2:$R$6,16)*EXP(VLOOKUP($B2580,weights!$A$2:$R$6,12)*E2580)+VLOOKUP($B2580,weights!$A$2:$R$6,17)*EXP(VLOOKUP($B2580,weights!$A$2:$R$6,13)*F2580)+VLOOKUP($B2580,weights!$A$2:$R$6,18)*EXP(VLOOKUP($B2580,weights!$A$2:$R$6,14)*G2580))</f>
        <v>18.198935145832507</v>
      </c>
    </row>
    <row r="2581" spans="1:8" ht="12.75" x14ac:dyDescent="0.2">
      <c r="A2581">
        <f t="shared" si="0"/>
        <v>104</v>
      </c>
      <c r="B2581" t="str">
        <f t="shared" ref="B2581:C2581" si="2555">B2556</f>
        <v>restaurant</v>
      </c>
      <c r="C2581">
        <f t="shared" si="2555"/>
        <v>4</v>
      </c>
      <c r="D2581">
        <f ca="1">OFFSET(walk!$A$2:$Y$402,TRUNC((ROW()-ROW($D$2))/COLUMNS(walk!$A$2:$Y$402)),MOD(ROW()-ROW($D$2),COLUMNS(walk!$A$2:$Y$402)),1,1)</f>
        <v>12</v>
      </c>
      <c r="E2581">
        <f ca="1">OFFSET(bike!$A$2:$Y$402,TRUNC((ROW()-ROW($E$2))/COLUMNS(bike!$A$2:$Y$402)),MOD(ROW()-ROW($E$2),COLUMNS(bike!$A$2:$Y$402)),1,1)</f>
        <v>3</v>
      </c>
      <c r="F2581">
        <f ca="1">OFFSET(transit!$A$2:$Y$402,TRUNC((ROW()-ROW($F$2))/COLUMNS(transit!$A$2:$Y$402)),MOD(ROW()-ROW($F$2),COLUMNS(transit!$A$2:$Y$402)),1,1)</f>
        <v>10</v>
      </c>
      <c r="G2581">
        <f ca="1">OFFSET(drive!$A$2:$Y$402,TRUNC((ROW()-ROW($G$2))/COLUMNS(drive!$A$2:$Y$402)),MOD(ROW()-ROW($G$2),COLUMNS(drive!$A$2:$Y$402)),1,1)</f>
        <v>3</v>
      </c>
      <c r="H2581" s="5">
        <f ca="1">(VLOOKUP($B2581,weights!$A$2:$R$6,4))*VLOOKUP($B2581,weights!$A$2:$R$6,6)^C2581*(VLOOKUP($B2581,weights!$A$2:$R$6,15)*EXP(VLOOKUP($B2581,weights!$A$2:$R$6,11)*D2581)+VLOOKUP($B2581,weights!$A$2:$R$6,16)*EXP(VLOOKUP($B2581,weights!$A$2:$R$6,12)*E2581)+VLOOKUP($B2581,weights!$A$2:$R$6,17)*EXP(VLOOKUP($B2581,weights!$A$2:$R$6,13)*F2581)+VLOOKUP($B2581,weights!$A$2:$R$6,18)*EXP(VLOOKUP($B2581,weights!$A$2:$R$6,14)*G2581))</f>
        <v>14.993816406344276</v>
      </c>
    </row>
    <row r="2582" spans="1:8" ht="12.75" x14ac:dyDescent="0.2">
      <c r="A2582">
        <f t="shared" si="0"/>
        <v>104</v>
      </c>
      <c r="B2582" t="str">
        <f t="shared" ref="B2582:C2582" si="2556">B2557</f>
        <v>restaurant</v>
      </c>
      <c r="C2582">
        <f t="shared" si="2556"/>
        <v>5</v>
      </c>
      <c r="D2582">
        <f ca="1">OFFSET(walk!$A$2:$Y$402,TRUNC((ROW()-ROW($D$2))/COLUMNS(walk!$A$2:$Y$402)),MOD(ROW()-ROW($D$2),COLUMNS(walk!$A$2:$Y$402)),1,1)</f>
        <v>13</v>
      </c>
      <c r="E2582">
        <f ca="1">OFFSET(bike!$A$2:$Y$402,TRUNC((ROW()-ROW($E$2))/COLUMNS(bike!$A$2:$Y$402)),MOD(ROW()-ROW($E$2),COLUMNS(bike!$A$2:$Y$402)),1,1)</f>
        <v>4</v>
      </c>
      <c r="F2582">
        <f ca="1">OFFSET(transit!$A$2:$Y$402,TRUNC((ROW()-ROW($F$2))/COLUMNS(transit!$A$2:$Y$402)),MOD(ROW()-ROW($F$2),COLUMNS(transit!$A$2:$Y$402)),1,1)</f>
        <v>10</v>
      </c>
      <c r="G2582">
        <f ca="1">OFFSET(drive!$A$2:$Y$402,TRUNC((ROW()-ROW($G$2))/COLUMNS(drive!$A$2:$Y$402)),MOD(ROW()-ROW($G$2),COLUMNS(drive!$A$2:$Y$402)),1,1)</f>
        <v>3</v>
      </c>
      <c r="H2582" s="5">
        <f ca="1">(VLOOKUP($B2582,weights!$A$2:$R$6,4))*VLOOKUP($B2582,weights!$A$2:$R$6,6)^C2582*(VLOOKUP($B2582,weights!$A$2:$R$6,15)*EXP(VLOOKUP($B2582,weights!$A$2:$R$6,11)*D2582)+VLOOKUP($B2582,weights!$A$2:$R$6,16)*EXP(VLOOKUP($B2582,weights!$A$2:$R$6,12)*E2582)+VLOOKUP($B2582,weights!$A$2:$R$6,17)*EXP(VLOOKUP($B2582,weights!$A$2:$R$6,13)*F2582)+VLOOKUP($B2582,weights!$A$2:$R$6,18)*EXP(VLOOKUP($B2582,weights!$A$2:$R$6,14)*G2582))</f>
        <v>12.325456974761538</v>
      </c>
    </row>
    <row r="2583" spans="1:8" ht="12.75" x14ac:dyDescent="0.2">
      <c r="A2583">
        <f t="shared" si="0"/>
        <v>104</v>
      </c>
      <c r="B2583" t="str">
        <f t="shared" ref="B2583:C2583" si="2557">B2558</f>
        <v>restaurant</v>
      </c>
      <c r="C2583">
        <f t="shared" si="2557"/>
        <v>6</v>
      </c>
      <c r="D2583">
        <f ca="1">OFFSET(walk!$A$2:$Y$402,TRUNC((ROW()-ROW($D$2))/COLUMNS(walk!$A$2:$Y$402)),MOD(ROW()-ROW($D$2),COLUMNS(walk!$A$2:$Y$402)),1,1)</f>
        <v>13</v>
      </c>
      <c r="E2583">
        <f ca="1">OFFSET(bike!$A$2:$Y$402,TRUNC((ROW()-ROW($E$2))/COLUMNS(bike!$A$2:$Y$402)),MOD(ROW()-ROW($E$2),COLUMNS(bike!$A$2:$Y$402)),1,1)</f>
        <v>4</v>
      </c>
      <c r="F2583">
        <f ca="1">OFFSET(transit!$A$2:$Y$402,TRUNC((ROW()-ROW($F$2))/COLUMNS(transit!$A$2:$Y$402)),MOD(ROW()-ROW($F$2),COLUMNS(transit!$A$2:$Y$402)),1,1)</f>
        <v>10</v>
      </c>
      <c r="G2583">
        <f ca="1">OFFSET(drive!$A$2:$Y$402,TRUNC((ROW()-ROW($G$2))/COLUMNS(drive!$A$2:$Y$402)),MOD(ROW()-ROW($G$2),COLUMNS(drive!$A$2:$Y$402)),1,1)</f>
        <v>4</v>
      </c>
      <c r="H2583" s="5">
        <f ca="1">(VLOOKUP($B2583,weights!$A$2:$R$6,4))*VLOOKUP($B2583,weights!$A$2:$R$6,6)^C2583*(VLOOKUP($B2583,weights!$A$2:$R$6,15)*EXP(VLOOKUP($B2583,weights!$A$2:$R$6,11)*D2583)+VLOOKUP($B2583,weights!$A$2:$R$6,16)*EXP(VLOOKUP($B2583,weights!$A$2:$R$6,12)*E2583)+VLOOKUP($B2583,weights!$A$2:$R$6,17)*EXP(VLOOKUP($B2583,weights!$A$2:$R$6,13)*F2583)+VLOOKUP($B2583,weights!$A$2:$R$6,18)*EXP(VLOOKUP($B2583,weights!$A$2:$R$6,14)*G2583))</f>
        <v>10.252304556215696</v>
      </c>
    </row>
    <row r="2584" spans="1:8" ht="12.75" x14ac:dyDescent="0.2">
      <c r="A2584">
        <f t="shared" si="0"/>
        <v>104</v>
      </c>
      <c r="B2584" t="str">
        <f t="shared" ref="B2584:C2584" si="2558">B2559</f>
        <v>restaurant</v>
      </c>
      <c r="C2584">
        <f t="shared" si="2558"/>
        <v>7</v>
      </c>
      <c r="D2584">
        <f ca="1">OFFSET(walk!$A$2:$Y$402,TRUNC((ROW()-ROW($D$2))/COLUMNS(walk!$A$2:$Y$402)),MOD(ROW()-ROW($D$2),COLUMNS(walk!$A$2:$Y$402)),1,1)</f>
        <v>13</v>
      </c>
      <c r="E2584">
        <f ca="1">OFFSET(bike!$A$2:$Y$402,TRUNC((ROW()-ROW($E$2))/COLUMNS(bike!$A$2:$Y$402)),MOD(ROW()-ROW($E$2),COLUMNS(bike!$A$2:$Y$402)),1,1)</f>
        <v>4</v>
      </c>
      <c r="F2584">
        <f ca="1">OFFSET(transit!$A$2:$Y$402,TRUNC((ROW()-ROW($F$2))/COLUMNS(transit!$A$2:$Y$402)),MOD(ROW()-ROW($F$2),COLUMNS(transit!$A$2:$Y$402)),1,1)</f>
        <v>10</v>
      </c>
      <c r="G2584">
        <f ca="1">OFFSET(drive!$A$2:$Y$402,TRUNC((ROW()-ROW($G$2))/COLUMNS(drive!$A$2:$Y$402)),MOD(ROW()-ROW($G$2),COLUMNS(drive!$A$2:$Y$402)),1,1)</f>
        <v>4</v>
      </c>
      <c r="H2584" s="5">
        <f ca="1">(VLOOKUP($B2584,weights!$A$2:$R$6,4))*VLOOKUP($B2584,weights!$A$2:$R$6,6)^C2584*(VLOOKUP($B2584,weights!$A$2:$R$6,15)*EXP(VLOOKUP($B2584,weights!$A$2:$R$6,11)*D2584)+VLOOKUP($B2584,weights!$A$2:$R$6,16)*EXP(VLOOKUP($B2584,weights!$A$2:$R$6,12)*E2584)+VLOOKUP($B2584,weights!$A$2:$R$6,17)*EXP(VLOOKUP($B2584,weights!$A$2:$R$6,13)*F2584)+VLOOKUP($B2584,weights!$A$2:$R$6,18)*EXP(VLOOKUP($B2584,weights!$A$2:$R$6,14)*G2584))</f>
        <v>9.1891026022377726</v>
      </c>
    </row>
    <row r="2585" spans="1:8" ht="12.75" x14ac:dyDescent="0.2">
      <c r="A2585">
        <f t="shared" si="0"/>
        <v>104</v>
      </c>
      <c r="B2585" t="str">
        <f t="shared" ref="B2585:C2585" si="2559">B2560</f>
        <v>restaurant</v>
      </c>
      <c r="C2585">
        <f t="shared" si="2559"/>
        <v>8</v>
      </c>
      <c r="D2585">
        <f ca="1">OFFSET(walk!$A$2:$Y$402,TRUNC((ROW()-ROW($D$2))/COLUMNS(walk!$A$2:$Y$402)),MOD(ROW()-ROW($D$2),COLUMNS(walk!$A$2:$Y$402)),1,1)</f>
        <v>14</v>
      </c>
      <c r="E2585">
        <f ca="1">OFFSET(bike!$A$2:$Y$402,TRUNC((ROW()-ROW($E$2))/COLUMNS(bike!$A$2:$Y$402)),MOD(ROW()-ROW($E$2),COLUMNS(bike!$A$2:$Y$402)),1,1)</f>
        <v>4</v>
      </c>
      <c r="F2585">
        <f ca="1">OFFSET(transit!$A$2:$Y$402,TRUNC((ROW()-ROW($F$2))/COLUMNS(transit!$A$2:$Y$402)),MOD(ROW()-ROW($F$2),COLUMNS(transit!$A$2:$Y$402)),1,1)</f>
        <v>10</v>
      </c>
      <c r="G2585">
        <f ca="1">OFFSET(drive!$A$2:$Y$402,TRUNC((ROW()-ROW($G$2))/COLUMNS(drive!$A$2:$Y$402)),MOD(ROW()-ROW($G$2),COLUMNS(drive!$A$2:$Y$402)),1,1)</f>
        <v>4</v>
      </c>
      <c r="H2585" s="5">
        <f ca="1">(VLOOKUP($B2585,weights!$A$2:$R$6,4))*VLOOKUP($B2585,weights!$A$2:$R$6,6)^C2585*(VLOOKUP($B2585,weights!$A$2:$R$6,15)*EXP(VLOOKUP($B2585,weights!$A$2:$R$6,11)*D2585)+VLOOKUP($B2585,weights!$A$2:$R$6,16)*EXP(VLOOKUP($B2585,weights!$A$2:$R$6,12)*E2585)+VLOOKUP($B2585,weights!$A$2:$R$6,17)*EXP(VLOOKUP($B2585,weights!$A$2:$R$6,13)*F2585)+VLOOKUP($B2585,weights!$A$2:$R$6,18)*EXP(VLOOKUP($B2585,weights!$A$2:$R$6,14)*G2585))</f>
        <v>8.1456946511865453</v>
      </c>
    </row>
    <row r="2586" spans="1:8" ht="12.75" x14ac:dyDescent="0.2">
      <c r="A2586">
        <f t="shared" si="0"/>
        <v>104</v>
      </c>
      <c r="B2586" t="str">
        <f t="shared" ref="B2586:C2586" si="2560">B2561</f>
        <v>restaurant</v>
      </c>
      <c r="C2586">
        <f t="shared" si="2560"/>
        <v>9</v>
      </c>
      <c r="D2586">
        <f ca="1">OFFSET(walk!$A$2:$Y$402,TRUNC((ROW()-ROW($D$2))/COLUMNS(walk!$A$2:$Y$402)),MOD(ROW()-ROW($D$2),COLUMNS(walk!$A$2:$Y$402)),1,1)</f>
        <v>16</v>
      </c>
      <c r="E2586">
        <f ca="1">OFFSET(bike!$A$2:$Y$402,TRUNC((ROW()-ROW($E$2))/COLUMNS(bike!$A$2:$Y$402)),MOD(ROW()-ROW($E$2),COLUMNS(bike!$A$2:$Y$402)),1,1)</f>
        <v>5</v>
      </c>
      <c r="F2586">
        <f ca="1">OFFSET(transit!$A$2:$Y$402,TRUNC((ROW()-ROW($F$2))/COLUMNS(transit!$A$2:$Y$402)),MOD(ROW()-ROW($F$2),COLUMNS(transit!$A$2:$Y$402)),1,1)</f>
        <v>14</v>
      </c>
      <c r="G2586">
        <f ca="1">OFFSET(drive!$A$2:$Y$402,TRUNC((ROW()-ROW($G$2))/COLUMNS(drive!$A$2:$Y$402)),MOD(ROW()-ROW($G$2),COLUMNS(drive!$A$2:$Y$402)),1,1)</f>
        <v>4</v>
      </c>
      <c r="H2586" s="5">
        <f ca="1">(VLOOKUP($B2586,weights!$A$2:$R$6,4))*VLOOKUP($B2586,weights!$A$2:$R$6,6)^C2586*(VLOOKUP($B2586,weights!$A$2:$R$6,15)*EXP(VLOOKUP($B2586,weights!$A$2:$R$6,11)*D2586)+VLOOKUP($B2586,weights!$A$2:$R$6,16)*EXP(VLOOKUP($B2586,weights!$A$2:$R$6,12)*E2586)+VLOOKUP($B2586,weights!$A$2:$R$6,17)*EXP(VLOOKUP($B2586,weights!$A$2:$R$6,13)*F2586)+VLOOKUP($B2586,weights!$A$2:$R$6,18)*EXP(VLOOKUP($B2586,weights!$A$2:$R$6,14)*G2586))</f>
        <v>6.0926929540592889</v>
      </c>
    </row>
    <row r="2587" spans="1:8" ht="12.75" x14ac:dyDescent="0.2">
      <c r="A2587">
        <f t="shared" si="0"/>
        <v>104</v>
      </c>
      <c r="B2587" t="str">
        <f t="shared" ref="B2587:C2587" si="2561">B2562</f>
        <v>supermarket</v>
      </c>
      <c r="C2587">
        <f t="shared" si="2561"/>
        <v>0</v>
      </c>
      <c r="D2587">
        <f ca="1">OFFSET(walk!$A$2:$Y$402,TRUNC((ROW()-ROW($D$2))/COLUMNS(walk!$A$2:$Y$402)),MOD(ROW()-ROW($D$2),COLUMNS(walk!$A$2:$Y$402)),1,1)</f>
        <v>36</v>
      </c>
      <c r="E2587">
        <f ca="1">OFFSET(bike!$A$2:$Y$402,TRUNC((ROW()-ROW($E$2))/COLUMNS(bike!$A$2:$Y$402)),MOD(ROW()-ROW($E$2),COLUMNS(bike!$A$2:$Y$402)),1,1)</f>
        <v>14</v>
      </c>
      <c r="F2587">
        <f ca="1">OFFSET(transit!$A$2:$Y$402,TRUNC((ROW()-ROW($F$2))/COLUMNS(transit!$A$2:$Y$402)),MOD(ROW()-ROW($F$2),COLUMNS(transit!$A$2:$Y$402)),1,1)</f>
        <v>21</v>
      </c>
      <c r="G2587">
        <f ca="1">OFFSET(drive!$A$2:$Y$402,TRUNC((ROW()-ROW($G$2))/COLUMNS(drive!$A$2:$Y$402)),MOD(ROW()-ROW($G$2),COLUMNS(drive!$A$2:$Y$402)),1,1)</f>
        <v>8</v>
      </c>
      <c r="H2587" s="5">
        <f ca="1">(VLOOKUP($B2587,weights!$A$2:$R$6,4))*VLOOKUP($B2587,weights!$A$2:$R$6,6)^C2587*(VLOOKUP($B2587,weights!$A$2:$R$6,15)*EXP(VLOOKUP($B2587,weights!$A$2:$R$6,11)*D2587)+VLOOKUP($B2587,weights!$A$2:$R$6,16)*EXP(VLOOKUP($B2587,weights!$A$2:$R$6,12)*E2587)+VLOOKUP($B2587,weights!$A$2:$R$6,17)*EXP(VLOOKUP($B2587,weights!$A$2:$R$6,13)*F2587)+VLOOKUP($B2587,weights!$A$2:$R$6,18)*EXP(VLOOKUP($B2587,weights!$A$2:$R$6,14)*G2587))</f>
        <v>3.5540737512768605</v>
      </c>
    </row>
    <row r="2588" spans="1:8" ht="12.75" x14ac:dyDescent="0.2">
      <c r="A2588">
        <f t="shared" si="0"/>
        <v>104</v>
      </c>
      <c r="B2588" t="str">
        <f t="shared" ref="B2588:C2588" si="2562">B2563</f>
        <v>supermarket</v>
      </c>
      <c r="C2588">
        <f t="shared" si="2562"/>
        <v>1</v>
      </c>
      <c r="D2588">
        <f ca="1">OFFSET(walk!$A$2:$Y$402,TRUNC((ROW()-ROW($D$2))/COLUMNS(walk!$A$2:$Y$402)),MOD(ROW()-ROW($D$2),COLUMNS(walk!$A$2:$Y$402)),1,1)</f>
        <v>48</v>
      </c>
      <c r="E2588">
        <f ca="1">OFFSET(bike!$A$2:$Y$402,TRUNC((ROW()-ROW($E$2))/COLUMNS(bike!$A$2:$Y$402)),MOD(ROW()-ROW($E$2),COLUMNS(bike!$A$2:$Y$402)),1,1)</f>
        <v>15</v>
      </c>
      <c r="F2588">
        <f ca="1">OFFSET(transit!$A$2:$Y$402,TRUNC((ROW()-ROW($F$2))/COLUMNS(transit!$A$2:$Y$402)),MOD(ROW()-ROW($F$2),COLUMNS(transit!$A$2:$Y$402)),1,1)</f>
        <v>26</v>
      </c>
      <c r="G2588">
        <f ca="1">OFFSET(drive!$A$2:$Y$402,TRUNC((ROW()-ROW($G$2))/COLUMNS(drive!$A$2:$Y$402)),MOD(ROW()-ROW($G$2),COLUMNS(drive!$A$2:$Y$402)),1,1)</f>
        <v>10</v>
      </c>
      <c r="H2588" s="5">
        <f ca="1">(VLOOKUP($B2588,weights!$A$2:$R$6,4))*VLOOKUP($B2588,weights!$A$2:$R$6,6)^C2588*(VLOOKUP($B2588,weights!$A$2:$R$6,15)*EXP(VLOOKUP($B2588,weights!$A$2:$R$6,11)*D2588)+VLOOKUP($B2588,weights!$A$2:$R$6,16)*EXP(VLOOKUP($B2588,weights!$A$2:$R$6,12)*E2588)+VLOOKUP($B2588,weights!$A$2:$R$6,17)*EXP(VLOOKUP($B2588,weights!$A$2:$R$6,13)*F2588)+VLOOKUP($B2588,weights!$A$2:$R$6,18)*EXP(VLOOKUP($B2588,weights!$A$2:$R$6,14)*G2588))</f>
        <v>1.3520977546609039</v>
      </c>
    </row>
    <row r="2589" spans="1:8" ht="12.75" x14ac:dyDescent="0.2">
      <c r="A2589">
        <f t="shared" si="0"/>
        <v>104</v>
      </c>
      <c r="B2589" t="str">
        <f t="shared" ref="B2589:C2589" si="2563">B2564</f>
        <v>supermarket</v>
      </c>
      <c r="C2589">
        <f t="shared" si="2563"/>
        <v>2</v>
      </c>
      <c r="D2589">
        <f ca="1">OFFSET(walk!$A$2:$Y$402,TRUNC((ROW()-ROW($D$2))/COLUMNS(walk!$A$2:$Y$402)),MOD(ROW()-ROW($D$2),COLUMNS(walk!$A$2:$Y$402)),1,1)</f>
        <v>53</v>
      </c>
      <c r="E2589">
        <f ca="1">OFFSET(bike!$A$2:$Y$402,TRUNC((ROW()-ROW($E$2))/COLUMNS(bike!$A$2:$Y$402)),MOD(ROW()-ROW($E$2),COLUMNS(bike!$A$2:$Y$402)),1,1)</f>
        <v>16</v>
      </c>
      <c r="F2589">
        <f ca="1">OFFSET(transit!$A$2:$Y$402,TRUNC((ROW()-ROW($F$2))/COLUMNS(transit!$A$2:$Y$402)),MOD(ROW()-ROW($F$2),COLUMNS(transit!$A$2:$Y$402)),1,1)</f>
        <v>29</v>
      </c>
      <c r="G2589">
        <f ca="1">OFFSET(drive!$A$2:$Y$402,TRUNC((ROW()-ROW($G$2))/COLUMNS(drive!$A$2:$Y$402)),MOD(ROW()-ROW($G$2),COLUMNS(drive!$A$2:$Y$402)),1,1)</f>
        <v>12</v>
      </c>
      <c r="H2589" s="5">
        <f ca="1">(VLOOKUP($B2589,weights!$A$2:$R$6,4))*VLOOKUP($B2589,weights!$A$2:$R$6,6)^C2589*(VLOOKUP($B2589,weights!$A$2:$R$6,15)*EXP(VLOOKUP($B2589,weights!$A$2:$R$6,11)*D2589)+VLOOKUP($B2589,weights!$A$2:$R$6,16)*EXP(VLOOKUP($B2589,weights!$A$2:$R$6,12)*E2589)+VLOOKUP($B2589,weights!$A$2:$R$6,17)*EXP(VLOOKUP($B2589,weights!$A$2:$R$6,13)*F2589)+VLOOKUP($B2589,weights!$A$2:$R$6,18)*EXP(VLOOKUP($B2589,weights!$A$2:$R$6,14)*G2589))</f>
        <v>0.52794579458621838</v>
      </c>
    </row>
    <row r="2590" spans="1:8" ht="12.75" x14ac:dyDescent="0.2">
      <c r="A2590">
        <f t="shared" si="0"/>
        <v>104</v>
      </c>
      <c r="B2590" t="str">
        <f t="shared" ref="B2590:C2590" si="2564">B2565</f>
        <v>supermarket</v>
      </c>
      <c r="C2590">
        <f t="shared" si="2564"/>
        <v>3</v>
      </c>
      <c r="D2590">
        <f ca="1">OFFSET(walk!$A$2:$Y$402,TRUNC((ROW()-ROW($D$2))/COLUMNS(walk!$A$2:$Y$402)),MOD(ROW()-ROW($D$2),COLUMNS(walk!$A$2:$Y$402)),1,1)</f>
        <v>60</v>
      </c>
      <c r="E2590">
        <f ca="1">OFFSET(bike!$A$2:$Y$402,TRUNC((ROW()-ROW($E$2))/COLUMNS(bike!$A$2:$Y$402)),MOD(ROW()-ROW($E$2),COLUMNS(bike!$A$2:$Y$402)),1,1)</f>
        <v>20</v>
      </c>
      <c r="F2590">
        <f ca="1">OFFSET(transit!$A$2:$Y$402,TRUNC((ROW()-ROW($F$2))/COLUMNS(transit!$A$2:$Y$402)),MOD(ROW()-ROW($F$2),COLUMNS(transit!$A$2:$Y$402)),1,1)</f>
        <v>36</v>
      </c>
      <c r="G2590">
        <f ca="1">OFFSET(drive!$A$2:$Y$402,TRUNC((ROW()-ROW($G$2))/COLUMNS(drive!$A$2:$Y$402)),MOD(ROW()-ROW($G$2),COLUMNS(drive!$A$2:$Y$402)),1,1)</f>
        <v>14</v>
      </c>
      <c r="H2590" s="5">
        <f ca="1">(VLOOKUP($B2590,weights!$A$2:$R$6,4))*VLOOKUP($B2590,weights!$A$2:$R$6,6)^C2590*(VLOOKUP($B2590,weights!$A$2:$R$6,15)*EXP(VLOOKUP($B2590,weights!$A$2:$R$6,11)*D2590)+VLOOKUP($B2590,weights!$A$2:$R$6,16)*EXP(VLOOKUP($B2590,weights!$A$2:$R$6,12)*E2590)+VLOOKUP($B2590,weights!$A$2:$R$6,17)*EXP(VLOOKUP($B2590,weights!$A$2:$R$6,13)*F2590)+VLOOKUP($B2590,weights!$A$2:$R$6,18)*EXP(VLOOKUP($B2590,weights!$A$2:$R$6,14)*G2590))</f>
        <v>0.19158514904750137</v>
      </c>
    </row>
    <row r="2591" spans="1:8" ht="12.75" x14ac:dyDescent="0.2">
      <c r="A2591">
        <f t="shared" si="0"/>
        <v>104</v>
      </c>
      <c r="B2591" t="str">
        <f t="shared" ref="B2591:C2591" si="2565">B2566</f>
        <v>supermarket</v>
      </c>
      <c r="C2591">
        <f t="shared" si="2565"/>
        <v>4</v>
      </c>
      <c r="D2591">
        <f ca="1">OFFSET(walk!$A$2:$Y$402,TRUNC((ROW()-ROW($D$2))/COLUMNS(walk!$A$2:$Y$402)),MOD(ROW()-ROW($D$2),COLUMNS(walk!$A$2:$Y$402)),1,1)</f>
        <v>77</v>
      </c>
      <c r="E2591">
        <f ca="1">OFFSET(bike!$A$2:$Y$402,TRUNC((ROW()-ROW($E$2))/COLUMNS(bike!$A$2:$Y$402)),MOD(ROW()-ROW($E$2),COLUMNS(bike!$A$2:$Y$402)),1,1)</f>
        <v>23</v>
      </c>
      <c r="F2591">
        <f ca="1">OFFSET(transit!$A$2:$Y$402,TRUNC((ROW()-ROW($F$2))/COLUMNS(transit!$A$2:$Y$402)),MOD(ROW()-ROW($F$2),COLUMNS(transit!$A$2:$Y$402)),1,1)</f>
        <v>38</v>
      </c>
      <c r="G2591">
        <f ca="1">OFFSET(drive!$A$2:$Y$402,TRUNC((ROW()-ROW($G$2))/COLUMNS(drive!$A$2:$Y$402)),MOD(ROW()-ROW($G$2),COLUMNS(drive!$A$2:$Y$402)),1,1)</f>
        <v>15</v>
      </c>
      <c r="H2591" s="5">
        <f ca="1">(VLOOKUP($B2591,weights!$A$2:$R$6,4))*VLOOKUP($B2591,weights!$A$2:$R$6,6)^C2591*(VLOOKUP($B2591,weights!$A$2:$R$6,15)*EXP(VLOOKUP($B2591,weights!$A$2:$R$6,11)*D2591)+VLOOKUP($B2591,weights!$A$2:$R$6,16)*EXP(VLOOKUP($B2591,weights!$A$2:$R$6,12)*E2591)+VLOOKUP($B2591,weights!$A$2:$R$6,17)*EXP(VLOOKUP($B2591,weights!$A$2:$R$6,13)*F2591)+VLOOKUP($B2591,weights!$A$2:$R$6,18)*EXP(VLOOKUP($B2591,weights!$A$2:$R$6,14)*G2591))</f>
        <v>9.0143747048333125E-2</v>
      </c>
    </row>
    <row r="2592" spans="1:8" ht="12.75" x14ac:dyDescent="0.2">
      <c r="A2592">
        <f t="shared" si="0"/>
        <v>104</v>
      </c>
      <c r="B2592" t="str">
        <f t="shared" ref="B2592:C2592" si="2566">B2567</f>
        <v>store</v>
      </c>
      <c r="C2592">
        <f t="shared" si="2566"/>
        <v>0</v>
      </c>
      <c r="D2592">
        <f ca="1">OFFSET(walk!$A$2:$Y$402,TRUNC((ROW()-ROW($D$2))/COLUMNS(walk!$A$2:$Y$402)),MOD(ROW()-ROW($D$2),COLUMNS(walk!$A$2:$Y$402)),1,1)</f>
        <v>4</v>
      </c>
      <c r="E2592">
        <f ca="1">OFFSET(bike!$A$2:$Y$402,TRUNC((ROW()-ROW($E$2))/COLUMNS(bike!$A$2:$Y$402)),MOD(ROW()-ROW($E$2),COLUMNS(bike!$A$2:$Y$402)),1,1)</f>
        <v>1</v>
      </c>
      <c r="F2592">
        <f ca="1">OFFSET(transit!$A$2:$Y$402,TRUNC((ROW()-ROW($F$2))/COLUMNS(transit!$A$2:$Y$402)),MOD(ROW()-ROW($F$2),COLUMNS(transit!$A$2:$Y$402)),1,1)</f>
        <v>4</v>
      </c>
      <c r="G2592">
        <f ca="1">OFFSET(drive!$A$2:$Y$402,TRUNC((ROW()-ROW($G$2))/COLUMNS(drive!$A$2:$Y$402)),MOD(ROW()-ROW($G$2),COLUMNS(drive!$A$2:$Y$402)),1,1)</f>
        <v>1</v>
      </c>
      <c r="H2592" s="5">
        <f ca="1">(VLOOKUP($B2592,weights!$A$2:$R$6,4))*VLOOKUP($B2592,weights!$A$2:$R$6,6)^C2592*(VLOOKUP($B2592,weights!$A$2:$R$6,15)*EXP(VLOOKUP($B2592,weights!$A$2:$R$6,11)*D2592)+VLOOKUP($B2592,weights!$A$2:$R$6,16)*EXP(VLOOKUP($B2592,weights!$A$2:$R$6,12)*E2592)+VLOOKUP($B2592,weights!$A$2:$R$6,17)*EXP(VLOOKUP($B2592,weights!$A$2:$R$6,13)*F2592)+VLOOKUP($B2592,weights!$A$2:$R$6,18)*EXP(VLOOKUP($B2592,weights!$A$2:$R$6,14)*G2592))</f>
        <v>22.338230552247637</v>
      </c>
    </row>
    <row r="2593" spans="1:8" ht="12.75" x14ac:dyDescent="0.2">
      <c r="A2593">
        <f t="shared" si="0"/>
        <v>104</v>
      </c>
      <c r="B2593" t="str">
        <f t="shared" ref="B2593:C2593" si="2567">B2568</f>
        <v>store</v>
      </c>
      <c r="C2593">
        <f t="shared" si="2567"/>
        <v>1</v>
      </c>
      <c r="D2593">
        <f ca="1">OFFSET(walk!$A$2:$Y$402,TRUNC((ROW()-ROW($D$2))/COLUMNS(walk!$A$2:$Y$402)),MOD(ROW()-ROW($D$2),COLUMNS(walk!$A$2:$Y$402)),1,1)</f>
        <v>7</v>
      </c>
      <c r="E2593">
        <f ca="1">OFFSET(bike!$A$2:$Y$402,TRUNC((ROW()-ROW($E$2))/COLUMNS(bike!$A$2:$Y$402)),MOD(ROW()-ROW($E$2),COLUMNS(bike!$A$2:$Y$402)),1,1)</f>
        <v>2</v>
      </c>
      <c r="F2593">
        <f ca="1">OFFSET(transit!$A$2:$Y$402,TRUNC((ROW()-ROW($F$2))/COLUMNS(transit!$A$2:$Y$402)),MOD(ROW()-ROW($F$2),COLUMNS(transit!$A$2:$Y$402)),1,1)</f>
        <v>7</v>
      </c>
      <c r="G2593">
        <f ca="1">OFFSET(drive!$A$2:$Y$402,TRUNC((ROW()-ROW($G$2))/COLUMNS(drive!$A$2:$Y$402)),MOD(ROW()-ROW($G$2),COLUMNS(drive!$A$2:$Y$402)),1,1)</f>
        <v>2</v>
      </c>
      <c r="H2593" s="5">
        <f ca="1">(VLOOKUP($B2593,weights!$A$2:$R$6,4))*VLOOKUP($B2593,weights!$A$2:$R$6,6)^C2593*(VLOOKUP($B2593,weights!$A$2:$R$6,15)*EXP(VLOOKUP($B2593,weights!$A$2:$R$6,11)*D2593)+VLOOKUP($B2593,weights!$A$2:$R$6,16)*EXP(VLOOKUP($B2593,weights!$A$2:$R$6,12)*E2593)+VLOOKUP($B2593,weights!$A$2:$R$6,17)*EXP(VLOOKUP($B2593,weights!$A$2:$R$6,13)*F2593)+VLOOKUP($B2593,weights!$A$2:$R$6,18)*EXP(VLOOKUP($B2593,weights!$A$2:$R$6,14)*G2593))</f>
        <v>9.230637960199946</v>
      </c>
    </row>
    <row r="2594" spans="1:8" ht="12.75" x14ac:dyDescent="0.2">
      <c r="A2594">
        <f t="shared" si="0"/>
        <v>104</v>
      </c>
      <c r="B2594" t="str">
        <f t="shared" ref="B2594:C2594" si="2568">B2569</f>
        <v>store</v>
      </c>
      <c r="C2594">
        <f t="shared" si="2568"/>
        <v>2</v>
      </c>
      <c r="D2594">
        <f ca="1">OFFSET(walk!$A$2:$Y$402,TRUNC((ROW()-ROW($D$2))/COLUMNS(walk!$A$2:$Y$402)),MOD(ROW()-ROW($D$2),COLUMNS(walk!$A$2:$Y$402)),1,1)</f>
        <v>9</v>
      </c>
      <c r="E2594">
        <f ca="1">OFFSET(bike!$A$2:$Y$402,TRUNC((ROW()-ROW($E$2))/COLUMNS(bike!$A$2:$Y$402)),MOD(ROW()-ROW($E$2),COLUMNS(bike!$A$2:$Y$402)),1,1)</f>
        <v>2</v>
      </c>
      <c r="F2594">
        <f ca="1">OFFSET(transit!$A$2:$Y$402,TRUNC((ROW()-ROW($F$2))/COLUMNS(transit!$A$2:$Y$402)),MOD(ROW()-ROW($F$2),COLUMNS(transit!$A$2:$Y$402)),1,1)</f>
        <v>9</v>
      </c>
      <c r="G2594">
        <f ca="1">OFFSET(drive!$A$2:$Y$402,TRUNC((ROW()-ROW($G$2))/COLUMNS(drive!$A$2:$Y$402)),MOD(ROW()-ROW($G$2),COLUMNS(drive!$A$2:$Y$402)),1,1)</f>
        <v>2</v>
      </c>
      <c r="H2594" s="5">
        <f ca="1">(VLOOKUP($B2594,weights!$A$2:$R$6,4))*VLOOKUP($B2594,weights!$A$2:$R$6,6)^C2594*(VLOOKUP($B2594,weights!$A$2:$R$6,15)*EXP(VLOOKUP($B2594,weights!$A$2:$R$6,11)*D2594)+VLOOKUP($B2594,weights!$A$2:$R$6,16)*EXP(VLOOKUP($B2594,weights!$A$2:$R$6,12)*E2594)+VLOOKUP($B2594,weights!$A$2:$R$6,17)*EXP(VLOOKUP($B2594,weights!$A$2:$R$6,13)*F2594)+VLOOKUP($B2594,weights!$A$2:$R$6,18)*EXP(VLOOKUP($B2594,weights!$A$2:$R$6,14)*G2594))</f>
        <v>5.7600658685088133</v>
      </c>
    </row>
    <row r="2595" spans="1:8" ht="12.75" x14ac:dyDescent="0.2">
      <c r="A2595">
        <f t="shared" si="0"/>
        <v>104</v>
      </c>
      <c r="B2595" t="str">
        <f t="shared" ref="B2595:C2595" si="2569">B2570</f>
        <v>store</v>
      </c>
      <c r="C2595">
        <f t="shared" si="2569"/>
        <v>3</v>
      </c>
      <c r="D2595">
        <f ca="1">OFFSET(walk!$A$2:$Y$402,TRUNC((ROW()-ROW($D$2))/COLUMNS(walk!$A$2:$Y$402)),MOD(ROW()-ROW($D$2),COLUMNS(walk!$A$2:$Y$402)),1,1)</f>
        <v>9</v>
      </c>
      <c r="E2595">
        <f ca="1">OFFSET(bike!$A$2:$Y$402,TRUNC((ROW()-ROW($E$2))/COLUMNS(bike!$A$2:$Y$402)),MOD(ROW()-ROW($E$2),COLUMNS(bike!$A$2:$Y$402)),1,1)</f>
        <v>3</v>
      </c>
      <c r="F2595">
        <f ca="1">OFFSET(transit!$A$2:$Y$402,TRUNC((ROW()-ROW($F$2))/COLUMNS(transit!$A$2:$Y$402)),MOD(ROW()-ROW($F$2),COLUMNS(transit!$A$2:$Y$402)),1,1)</f>
        <v>9</v>
      </c>
      <c r="G2595">
        <f ca="1">OFFSET(drive!$A$2:$Y$402,TRUNC((ROW()-ROW($G$2))/COLUMNS(drive!$A$2:$Y$402)),MOD(ROW()-ROW($G$2),COLUMNS(drive!$A$2:$Y$402)),1,1)</f>
        <v>3</v>
      </c>
      <c r="H2595" s="5">
        <f ca="1">(VLOOKUP($B2595,weights!$A$2:$R$6,4))*VLOOKUP($B2595,weights!$A$2:$R$6,6)^C2595*(VLOOKUP($B2595,weights!$A$2:$R$6,15)*EXP(VLOOKUP($B2595,weights!$A$2:$R$6,11)*D2595)+VLOOKUP($B2595,weights!$A$2:$R$6,16)*EXP(VLOOKUP($B2595,weights!$A$2:$R$6,12)*E2595)+VLOOKUP($B2595,weights!$A$2:$R$6,17)*EXP(VLOOKUP($B2595,weights!$A$2:$R$6,13)*F2595)+VLOOKUP($B2595,weights!$A$2:$R$6,18)*EXP(VLOOKUP($B2595,weights!$A$2:$R$6,14)*G2595))</f>
        <v>2.8343418732126113</v>
      </c>
    </row>
    <row r="2596" spans="1:8" ht="12.75" x14ac:dyDescent="0.2">
      <c r="A2596">
        <f t="shared" si="0"/>
        <v>104</v>
      </c>
      <c r="B2596" t="str">
        <f t="shared" ref="B2596:C2596" si="2570">B2571</f>
        <v>store</v>
      </c>
      <c r="C2596">
        <f t="shared" si="2570"/>
        <v>4</v>
      </c>
      <c r="D2596">
        <f ca="1">OFFSET(walk!$A$2:$Y$402,TRUNC((ROW()-ROW($D$2))/COLUMNS(walk!$A$2:$Y$402)),MOD(ROW()-ROW($D$2),COLUMNS(walk!$A$2:$Y$402)),1,1)</f>
        <v>9</v>
      </c>
      <c r="E2596">
        <f ca="1">OFFSET(bike!$A$2:$Y$402,TRUNC((ROW()-ROW($E$2))/COLUMNS(bike!$A$2:$Y$402)),MOD(ROW()-ROW($E$2),COLUMNS(bike!$A$2:$Y$402)),1,1)</f>
        <v>3</v>
      </c>
      <c r="F2596">
        <f ca="1">OFFSET(transit!$A$2:$Y$402,TRUNC((ROW()-ROW($F$2))/COLUMNS(transit!$A$2:$Y$402)),MOD(ROW()-ROW($F$2),COLUMNS(transit!$A$2:$Y$402)),1,1)</f>
        <v>9</v>
      </c>
      <c r="G2596">
        <f ca="1">OFFSET(drive!$A$2:$Y$402,TRUNC((ROW()-ROW($G$2))/COLUMNS(drive!$A$2:$Y$402)),MOD(ROW()-ROW($G$2),COLUMNS(drive!$A$2:$Y$402)),1,1)</f>
        <v>3</v>
      </c>
      <c r="H2596" s="5">
        <f ca="1">(VLOOKUP($B2596,weights!$A$2:$R$6,4))*VLOOKUP($B2596,weights!$A$2:$R$6,6)^C2596*(VLOOKUP($B2596,weights!$A$2:$R$6,15)*EXP(VLOOKUP($B2596,weights!$A$2:$R$6,11)*D2596)+VLOOKUP($B2596,weights!$A$2:$R$6,16)*EXP(VLOOKUP($B2596,weights!$A$2:$R$6,12)*E2596)+VLOOKUP($B2596,weights!$A$2:$R$6,17)*EXP(VLOOKUP($B2596,weights!$A$2:$R$6,13)*F2596)+VLOOKUP($B2596,weights!$A$2:$R$6,18)*EXP(VLOOKUP($B2596,weights!$A$2:$R$6,14)*G2596))</f>
        <v>1.9115328912364129</v>
      </c>
    </row>
    <row r="2597" spans="1:8" ht="12.75" x14ac:dyDescent="0.2">
      <c r="A2597">
        <f t="shared" si="0"/>
        <v>104</v>
      </c>
      <c r="B2597" t="str">
        <f t="shared" ref="B2597:C2597" si="2571">B2572</f>
        <v>pharmacy</v>
      </c>
      <c r="C2597">
        <f t="shared" si="2571"/>
        <v>0</v>
      </c>
      <c r="D2597">
        <f ca="1">OFFSET(walk!$A$2:$Y$402,TRUNC((ROW()-ROW($D$2))/COLUMNS(walk!$A$2:$Y$402)),MOD(ROW()-ROW($D$2),COLUMNS(walk!$A$2:$Y$402)),1,1)</f>
        <v>11</v>
      </c>
      <c r="E2597">
        <f ca="1">OFFSET(bike!$A$2:$Y$402,TRUNC((ROW()-ROW($E$2))/COLUMNS(bike!$A$2:$Y$402)),MOD(ROW()-ROW($E$2),COLUMNS(bike!$A$2:$Y$402)),1,1)</f>
        <v>4</v>
      </c>
      <c r="F2597">
        <f ca="1">OFFSET(transit!$A$2:$Y$402,TRUNC((ROW()-ROW($F$2))/COLUMNS(transit!$A$2:$Y$402)),MOD(ROW()-ROW($F$2),COLUMNS(transit!$A$2:$Y$402)),1,1)</f>
        <v>11</v>
      </c>
      <c r="G2597">
        <f ca="1">OFFSET(drive!$A$2:$Y$402,TRUNC((ROW()-ROW($G$2))/COLUMNS(drive!$A$2:$Y$402)),MOD(ROW()-ROW($G$2),COLUMNS(drive!$A$2:$Y$402)),1,1)</f>
        <v>3</v>
      </c>
      <c r="H2597" s="5">
        <f ca="1">(VLOOKUP($B2597,weights!$A$2:$R$6,4))*VLOOKUP($B2597,weights!$A$2:$R$6,6)^C2597*(VLOOKUP($B2597,weights!$A$2:$R$6,15)*EXP(VLOOKUP($B2597,weights!$A$2:$R$6,11)*D2597)+VLOOKUP($B2597,weights!$A$2:$R$6,16)*EXP(VLOOKUP($B2597,weights!$A$2:$R$6,12)*E2597)+VLOOKUP($B2597,weights!$A$2:$R$6,17)*EXP(VLOOKUP($B2597,weights!$A$2:$R$6,13)*F2597)+VLOOKUP($B2597,weights!$A$2:$R$6,18)*EXP(VLOOKUP($B2597,weights!$A$2:$R$6,14)*G2597))</f>
        <v>5.428568702018671</v>
      </c>
    </row>
    <row r="2598" spans="1:8" ht="12.75" x14ac:dyDescent="0.2">
      <c r="A2598">
        <f t="shared" si="0"/>
        <v>104</v>
      </c>
      <c r="B2598" t="str">
        <f t="shared" ref="B2598:C2598" si="2572">B2573</f>
        <v>pharmacy</v>
      </c>
      <c r="C2598">
        <f t="shared" si="2572"/>
        <v>1</v>
      </c>
      <c r="D2598">
        <f ca="1">OFFSET(walk!$A$2:$Y$402,TRUNC((ROW()-ROW($D$2))/COLUMNS(walk!$A$2:$Y$402)),MOD(ROW()-ROW($D$2),COLUMNS(walk!$A$2:$Y$402)),1,1)</f>
        <v>11</v>
      </c>
      <c r="E2598">
        <f ca="1">OFFSET(bike!$A$2:$Y$402,TRUNC((ROW()-ROW($E$2))/COLUMNS(bike!$A$2:$Y$402)),MOD(ROW()-ROW($E$2),COLUMNS(bike!$A$2:$Y$402)),1,1)</f>
        <v>4</v>
      </c>
      <c r="F2598">
        <f ca="1">OFFSET(transit!$A$2:$Y$402,TRUNC((ROW()-ROW($F$2))/COLUMNS(transit!$A$2:$Y$402)),MOD(ROW()-ROW($F$2),COLUMNS(transit!$A$2:$Y$402)),1,1)</f>
        <v>11</v>
      </c>
      <c r="G2598">
        <f ca="1">OFFSET(drive!$A$2:$Y$402,TRUNC((ROW()-ROW($G$2))/COLUMNS(drive!$A$2:$Y$402)),MOD(ROW()-ROW($G$2),COLUMNS(drive!$A$2:$Y$402)),1,1)</f>
        <v>3</v>
      </c>
      <c r="H2598" s="5">
        <f ca="1">(VLOOKUP($B2598,weights!$A$2:$R$6,4))*VLOOKUP($B2598,weights!$A$2:$R$6,6)^C2598*(VLOOKUP($B2598,weights!$A$2:$R$6,15)*EXP(VLOOKUP($B2598,weights!$A$2:$R$6,11)*D2598)+VLOOKUP($B2598,weights!$A$2:$R$6,16)*EXP(VLOOKUP($B2598,weights!$A$2:$R$6,12)*E2598)+VLOOKUP($B2598,weights!$A$2:$R$6,17)*EXP(VLOOKUP($B2598,weights!$A$2:$R$6,13)*F2598)+VLOOKUP($B2598,weights!$A$2:$R$6,18)*EXP(VLOOKUP($B2598,weights!$A$2:$R$6,14)*G2598))</f>
        <v>2.6137553009719525</v>
      </c>
    </row>
    <row r="2599" spans="1:8" ht="12.75" x14ac:dyDescent="0.2">
      <c r="A2599">
        <f t="shared" si="0"/>
        <v>104</v>
      </c>
      <c r="B2599" t="str">
        <f t="shared" ref="B2599:C2599" si="2573">B2574</f>
        <v>pharmacy</v>
      </c>
      <c r="C2599">
        <f t="shared" si="2573"/>
        <v>2</v>
      </c>
      <c r="D2599">
        <f ca="1">OFFSET(walk!$A$2:$Y$402,TRUNC((ROW()-ROW($D$2))/COLUMNS(walk!$A$2:$Y$402)),MOD(ROW()-ROW($D$2),COLUMNS(walk!$A$2:$Y$402)),1,1)</f>
        <v>16</v>
      </c>
      <c r="E2599">
        <f ca="1">OFFSET(bike!$A$2:$Y$402,TRUNC((ROW()-ROW($E$2))/COLUMNS(bike!$A$2:$Y$402)),MOD(ROW()-ROW($E$2),COLUMNS(bike!$A$2:$Y$402)),1,1)</f>
        <v>4</v>
      </c>
      <c r="F2599">
        <f ca="1">OFFSET(transit!$A$2:$Y$402,TRUNC((ROW()-ROW($F$2))/COLUMNS(transit!$A$2:$Y$402)),MOD(ROW()-ROW($F$2),COLUMNS(transit!$A$2:$Y$402)),1,1)</f>
        <v>16</v>
      </c>
      <c r="G2599">
        <f ca="1">OFFSET(drive!$A$2:$Y$402,TRUNC((ROW()-ROW($G$2))/COLUMNS(drive!$A$2:$Y$402)),MOD(ROW()-ROW($G$2),COLUMNS(drive!$A$2:$Y$402)),1,1)</f>
        <v>3</v>
      </c>
      <c r="H2599" s="5">
        <f ca="1">(VLOOKUP($B2599,weights!$A$2:$R$6,4))*VLOOKUP($B2599,weights!$A$2:$R$6,6)^C2599*(VLOOKUP($B2599,weights!$A$2:$R$6,15)*EXP(VLOOKUP($B2599,weights!$A$2:$R$6,11)*D2599)+VLOOKUP($B2599,weights!$A$2:$R$6,16)*EXP(VLOOKUP($B2599,weights!$A$2:$R$6,12)*E2599)+VLOOKUP($B2599,weights!$A$2:$R$6,17)*EXP(VLOOKUP($B2599,weights!$A$2:$R$6,13)*F2599)+VLOOKUP($B2599,weights!$A$2:$R$6,18)*EXP(VLOOKUP($B2599,weights!$A$2:$R$6,14)*G2599))</f>
        <v>1.1258876655656052</v>
      </c>
    </row>
    <row r="2600" spans="1:8" ht="12.75" x14ac:dyDescent="0.2">
      <c r="A2600">
        <f t="shared" si="0"/>
        <v>104</v>
      </c>
      <c r="B2600" t="str">
        <f t="shared" ref="B2600:C2600" si="2574">B2575</f>
        <v>bank</v>
      </c>
      <c r="C2600">
        <f t="shared" si="2574"/>
        <v>0</v>
      </c>
      <c r="D2600">
        <f ca="1">OFFSET(walk!$A$2:$Y$402,TRUNC((ROW()-ROW($D$2))/COLUMNS(walk!$A$2:$Y$402)),MOD(ROW()-ROW($D$2),COLUMNS(walk!$A$2:$Y$402)),1,1)</f>
        <v>23</v>
      </c>
      <c r="E2600">
        <f ca="1">OFFSET(bike!$A$2:$Y$402,TRUNC((ROW()-ROW($E$2))/COLUMNS(bike!$A$2:$Y$402)),MOD(ROW()-ROW($E$2),COLUMNS(bike!$A$2:$Y$402)),1,1)</f>
        <v>8</v>
      </c>
      <c r="F2600">
        <f ca="1">OFFSET(transit!$A$2:$Y$402,TRUNC((ROW()-ROW($F$2))/COLUMNS(transit!$A$2:$Y$402)),MOD(ROW()-ROW($F$2),COLUMNS(transit!$A$2:$Y$402)),1,1)</f>
        <v>16</v>
      </c>
      <c r="G2600">
        <f ca="1">OFFSET(drive!$A$2:$Y$402,TRUNC((ROW()-ROW($G$2))/COLUMNS(drive!$A$2:$Y$402)),MOD(ROW()-ROW($G$2),COLUMNS(drive!$A$2:$Y$402)),1,1)</f>
        <v>6</v>
      </c>
      <c r="H2600" s="5">
        <f ca="1">(VLOOKUP($B2600,weights!$A$2:$R$6,4))*VLOOKUP($B2600,weights!$A$2:$R$6,6)^C2600*(VLOOKUP($B2600,weights!$A$2:$R$6,15)*EXP(VLOOKUP($B2600,weights!$A$2:$R$6,11)*D2600)+VLOOKUP($B2600,weights!$A$2:$R$6,16)*EXP(VLOOKUP($B2600,weights!$A$2:$R$6,12)*E2600)+VLOOKUP($B2600,weights!$A$2:$R$6,17)*EXP(VLOOKUP($B2600,weights!$A$2:$R$6,13)*F2600)+VLOOKUP($B2600,weights!$A$2:$R$6,18)*EXP(VLOOKUP($B2600,weights!$A$2:$R$6,14)*G2600))</f>
        <v>2.449367827095656</v>
      </c>
    </row>
    <row r="2601" spans="1:8" ht="12.75" x14ac:dyDescent="0.2">
      <c r="A2601">
        <f t="shared" si="0"/>
        <v>104</v>
      </c>
      <c r="B2601" t="str">
        <f t="shared" ref="B2601:C2601" si="2575">B2576</f>
        <v>bank</v>
      </c>
      <c r="C2601">
        <f t="shared" si="2575"/>
        <v>1</v>
      </c>
      <c r="D2601">
        <f ca="1">OFFSET(walk!$A$2:$Y$402,TRUNC((ROW()-ROW($D$2))/COLUMNS(walk!$A$2:$Y$402)),MOD(ROW()-ROW($D$2),COLUMNS(walk!$A$2:$Y$402)),1,1)</f>
        <v>46</v>
      </c>
      <c r="E2601">
        <f ca="1">OFFSET(bike!$A$2:$Y$402,TRUNC((ROW()-ROW($E$2))/COLUMNS(bike!$A$2:$Y$402)),MOD(ROW()-ROW($E$2),COLUMNS(bike!$A$2:$Y$402)),1,1)</f>
        <v>14</v>
      </c>
      <c r="F2601">
        <f ca="1">OFFSET(transit!$A$2:$Y$402,TRUNC((ROW()-ROW($F$2))/COLUMNS(transit!$A$2:$Y$402)),MOD(ROW()-ROW($F$2),COLUMNS(transit!$A$2:$Y$402)),1,1)</f>
        <v>38</v>
      </c>
      <c r="G2601">
        <f ca="1">OFFSET(drive!$A$2:$Y$402,TRUNC((ROW()-ROW($G$2))/COLUMNS(drive!$A$2:$Y$402)),MOD(ROW()-ROW($G$2),COLUMNS(drive!$A$2:$Y$402)),1,1)</f>
        <v>8</v>
      </c>
      <c r="H2601" s="5">
        <f ca="1">(VLOOKUP($B2601,weights!$A$2:$R$6,4))*VLOOKUP($B2601,weights!$A$2:$R$6,6)^C2601*(VLOOKUP($B2601,weights!$A$2:$R$6,15)*EXP(VLOOKUP($B2601,weights!$A$2:$R$6,11)*D2601)+VLOOKUP($B2601,weights!$A$2:$R$6,16)*EXP(VLOOKUP($B2601,weights!$A$2:$R$6,12)*E2601)+VLOOKUP($B2601,weights!$A$2:$R$6,17)*EXP(VLOOKUP($B2601,weights!$A$2:$R$6,13)*F2601)+VLOOKUP($B2601,weights!$A$2:$R$6,18)*EXP(VLOOKUP($B2601,weights!$A$2:$R$6,14)*G2601))</f>
        <v>0.43738164435008359</v>
      </c>
    </row>
    <row r="2602" spans="1:8" ht="12.75" x14ac:dyDescent="0.2">
      <c r="A2602">
        <f t="shared" si="0"/>
        <v>105</v>
      </c>
      <c r="B2602" t="str">
        <f t="shared" ref="B2602:C2602" si="2576">B2577</f>
        <v>restaurant</v>
      </c>
      <c r="C2602">
        <f t="shared" si="2576"/>
        <v>0</v>
      </c>
      <c r="D2602">
        <f ca="1">OFFSET(walk!$A$2:$Y$402,TRUNC((ROW()-ROW($D$2))/COLUMNS(walk!$A$2:$Y$402)),MOD(ROW()-ROW($D$2),COLUMNS(walk!$A$2:$Y$402)),1,1)</f>
        <v>7</v>
      </c>
      <c r="E2602">
        <f ca="1">OFFSET(bike!$A$2:$Y$402,TRUNC((ROW()-ROW($E$2))/COLUMNS(bike!$A$2:$Y$402)),MOD(ROW()-ROW($E$2),COLUMNS(bike!$A$2:$Y$402)),1,1)</f>
        <v>2</v>
      </c>
      <c r="F2602">
        <f ca="1">OFFSET(transit!$A$2:$Y$402,TRUNC((ROW()-ROW($F$2))/COLUMNS(transit!$A$2:$Y$402)),MOD(ROW()-ROW($F$2),COLUMNS(transit!$A$2:$Y$402)),1,1)</f>
        <v>7</v>
      </c>
      <c r="G2602">
        <f ca="1">OFFSET(drive!$A$2:$Y$402,TRUNC((ROW()-ROW($G$2))/COLUMNS(drive!$A$2:$Y$402)),MOD(ROW()-ROW($G$2),COLUMNS(drive!$A$2:$Y$402)),1,1)</f>
        <v>2</v>
      </c>
      <c r="H2602" s="5">
        <f ca="1">(VLOOKUP($B2602,weights!$A$2:$R$6,4))*VLOOKUP($B2602,weights!$A$2:$R$6,6)^C2602*(VLOOKUP($B2602,weights!$A$2:$R$6,15)*EXP(VLOOKUP($B2602,weights!$A$2:$R$6,11)*D2602)+VLOOKUP($B2602,weights!$A$2:$R$6,16)*EXP(VLOOKUP($B2602,weights!$A$2:$R$6,12)*E2602)+VLOOKUP($B2602,weights!$A$2:$R$6,17)*EXP(VLOOKUP($B2602,weights!$A$2:$R$6,13)*F2602)+VLOOKUP($B2602,weights!$A$2:$R$6,18)*EXP(VLOOKUP($B2602,weights!$A$2:$R$6,14)*G2602))</f>
        <v>32.024622533391799</v>
      </c>
    </row>
    <row r="2603" spans="1:8" ht="12.75" x14ac:dyDescent="0.2">
      <c r="A2603">
        <f t="shared" si="0"/>
        <v>105</v>
      </c>
      <c r="B2603" t="str">
        <f t="shared" ref="B2603:C2603" si="2577">B2578</f>
        <v>restaurant</v>
      </c>
      <c r="C2603">
        <f t="shared" si="2577"/>
        <v>1</v>
      </c>
      <c r="D2603">
        <f ca="1">OFFSET(walk!$A$2:$Y$402,TRUNC((ROW()-ROW($D$2))/COLUMNS(walk!$A$2:$Y$402)),MOD(ROW()-ROW($D$2),COLUMNS(walk!$A$2:$Y$402)),1,1)</f>
        <v>7</v>
      </c>
      <c r="E2603">
        <f ca="1">OFFSET(bike!$A$2:$Y$402,TRUNC((ROW()-ROW($E$2))/COLUMNS(bike!$A$2:$Y$402)),MOD(ROW()-ROW($E$2),COLUMNS(bike!$A$2:$Y$402)),1,1)</f>
        <v>3</v>
      </c>
      <c r="F2603">
        <f ca="1">OFFSET(transit!$A$2:$Y$402,TRUNC((ROW()-ROW($F$2))/COLUMNS(transit!$A$2:$Y$402)),MOD(ROW()-ROW($F$2),COLUMNS(transit!$A$2:$Y$402)),1,1)</f>
        <v>7</v>
      </c>
      <c r="G2603">
        <f ca="1">OFFSET(drive!$A$2:$Y$402,TRUNC((ROW()-ROW($G$2))/COLUMNS(drive!$A$2:$Y$402)),MOD(ROW()-ROW($G$2),COLUMNS(drive!$A$2:$Y$402)),1,1)</f>
        <v>2</v>
      </c>
      <c r="H2603" s="5">
        <f ca="1">(VLOOKUP($B2603,weights!$A$2:$R$6,4))*VLOOKUP($B2603,weights!$A$2:$R$6,6)^C2603*(VLOOKUP($B2603,weights!$A$2:$R$6,15)*EXP(VLOOKUP($B2603,weights!$A$2:$R$6,11)*D2603)+VLOOKUP($B2603,weights!$A$2:$R$6,16)*EXP(VLOOKUP($B2603,weights!$A$2:$R$6,12)*E2603)+VLOOKUP($B2603,weights!$A$2:$R$6,17)*EXP(VLOOKUP($B2603,weights!$A$2:$R$6,13)*F2603)+VLOOKUP($B2603,weights!$A$2:$R$6,18)*EXP(VLOOKUP($B2603,weights!$A$2:$R$6,14)*G2603))</f>
        <v>26.825591500638868</v>
      </c>
    </row>
    <row r="2604" spans="1:8" ht="12.75" x14ac:dyDescent="0.2">
      <c r="A2604">
        <f t="shared" si="0"/>
        <v>105</v>
      </c>
      <c r="B2604" t="str">
        <f t="shared" ref="B2604:C2604" si="2578">B2579</f>
        <v>restaurant</v>
      </c>
      <c r="C2604">
        <f t="shared" si="2578"/>
        <v>2</v>
      </c>
      <c r="D2604">
        <f ca="1">OFFSET(walk!$A$2:$Y$402,TRUNC((ROW()-ROW($D$2))/COLUMNS(walk!$A$2:$Y$402)),MOD(ROW()-ROW($D$2),COLUMNS(walk!$A$2:$Y$402)),1,1)</f>
        <v>7</v>
      </c>
      <c r="E2604">
        <f ca="1">OFFSET(bike!$A$2:$Y$402,TRUNC((ROW()-ROW($E$2))/COLUMNS(bike!$A$2:$Y$402)),MOD(ROW()-ROW($E$2),COLUMNS(bike!$A$2:$Y$402)),1,1)</f>
        <v>3</v>
      </c>
      <c r="F2604">
        <f ca="1">OFFSET(transit!$A$2:$Y$402,TRUNC((ROW()-ROW($F$2))/COLUMNS(transit!$A$2:$Y$402)),MOD(ROW()-ROW($F$2),COLUMNS(transit!$A$2:$Y$402)),1,1)</f>
        <v>7</v>
      </c>
      <c r="G2604">
        <f ca="1">OFFSET(drive!$A$2:$Y$402,TRUNC((ROW()-ROW($G$2))/COLUMNS(drive!$A$2:$Y$402)),MOD(ROW()-ROW($G$2),COLUMNS(drive!$A$2:$Y$402)),1,1)</f>
        <v>3</v>
      </c>
      <c r="H2604" s="5">
        <f ca="1">(VLOOKUP($B2604,weights!$A$2:$R$6,4))*VLOOKUP($B2604,weights!$A$2:$R$6,6)^C2604*(VLOOKUP($B2604,weights!$A$2:$R$6,15)*EXP(VLOOKUP($B2604,weights!$A$2:$R$6,11)*D2604)+VLOOKUP($B2604,weights!$A$2:$R$6,16)*EXP(VLOOKUP($B2604,weights!$A$2:$R$6,12)*E2604)+VLOOKUP($B2604,weights!$A$2:$R$6,17)*EXP(VLOOKUP($B2604,weights!$A$2:$R$6,13)*F2604)+VLOOKUP($B2604,weights!$A$2:$R$6,18)*EXP(VLOOKUP($B2604,weights!$A$2:$R$6,14)*G2604))</f>
        <v>22.60212785073778</v>
      </c>
    </row>
    <row r="2605" spans="1:8" ht="12.75" x14ac:dyDescent="0.2">
      <c r="A2605">
        <f t="shared" si="0"/>
        <v>105</v>
      </c>
      <c r="B2605" t="str">
        <f t="shared" ref="B2605:C2605" si="2579">B2580</f>
        <v>restaurant</v>
      </c>
      <c r="C2605">
        <f t="shared" si="2579"/>
        <v>3</v>
      </c>
      <c r="D2605">
        <f ca="1">OFFSET(walk!$A$2:$Y$402,TRUNC((ROW()-ROW($D$2))/COLUMNS(walk!$A$2:$Y$402)),MOD(ROW()-ROW($D$2),COLUMNS(walk!$A$2:$Y$402)),1,1)</f>
        <v>10</v>
      </c>
      <c r="E2605">
        <f ca="1">OFFSET(bike!$A$2:$Y$402,TRUNC((ROW()-ROW($E$2))/COLUMNS(bike!$A$2:$Y$402)),MOD(ROW()-ROW($E$2),COLUMNS(bike!$A$2:$Y$402)),1,1)</f>
        <v>4</v>
      </c>
      <c r="F2605">
        <f ca="1">OFFSET(transit!$A$2:$Y$402,TRUNC((ROW()-ROW($F$2))/COLUMNS(transit!$A$2:$Y$402)),MOD(ROW()-ROW($F$2),COLUMNS(transit!$A$2:$Y$402)),1,1)</f>
        <v>10</v>
      </c>
      <c r="G2605">
        <f ca="1">OFFSET(drive!$A$2:$Y$402,TRUNC((ROW()-ROW($G$2))/COLUMNS(drive!$A$2:$Y$402)),MOD(ROW()-ROW($G$2),COLUMNS(drive!$A$2:$Y$402)),1,1)</f>
        <v>3</v>
      </c>
      <c r="H2605" s="5">
        <f ca="1">(VLOOKUP($B2605,weights!$A$2:$R$6,4))*VLOOKUP($B2605,weights!$A$2:$R$6,6)^C2605*(VLOOKUP($B2605,weights!$A$2:$R$6,15)*EXP(VLOOKUP($B2605,weights!$A$2:$R$6,11)*D2605)+VLOOKUP($B2605,weights!$A$2:$R$6,16)*EXP(VLOOKUP($B2605,weights!$A$2:$R$6,12)*E2605)+VLOOKUP($B2605,weights!$A$2:$R$6,17)*EXP(VLOOKUP($B2605,weights!$A$2:$R$6,13)*F2605)+VLOOKUP($B2605,weights!$A$2:$R$6,18)*EXP(VLOOKUP($B2605,weights!$A$2:$R$6,14)*G2605))</f>
        <v>16.094168298218516</v>
      </c>
    </row>
    <row r="2606" spans="1:8" ht="12.75" x14ac:dyDescent="0.2">
      <c r="A2606">
        <f t="shared" si="0"/>
        <v>105</v>
      </c>
      <c r="B2606" t="str">
        <f t="shared" ref="B2606:C2606" si="2580">B2581</f>
        <v>restaurant</v>
      </c>
      <c r="C2606">
        <f t="shared" si="2580"/>
        <v>4</v>
      </c>
      <c r="D2606">
        <f ca="1">OFFSET(walk!$A$2:$Y$402,TRUNC((ROW()-ROW($D$2))/COLUMNS(walk!$A$2:$Y$402)),MOD(ROW()-ROW($D$2),COLUMNS(walk!$A$2:$Y$402)),1,1)</f>
        <v>10</v>
      </c>
      <c r="E2606">
        <f ca="1">OFFSET(bike!$A$2:$Y$402,TRUNC((ROW()-ROW($E$2))/COLUMNS(bike!$A$2:$Y$402)),MOD(ROW()-ROW($E$2),COLUMNS(bike!$A$2:$Y$402)),1,1)</f>
        <v>4</v>
      </c>
      <c r="F2606">
        <f ca="1">OFFSET(transit!$A$2:$Y$402,TRUNC((ROW()-ROW($F$2))/COLUMNS(transit!$A$2:$Y$402)),MOD(ROW()-ROW($F$2),COLUMNS(transit!$A$2:$Y$402)),1,1)</f>
        <v>10</v>
      </c>
      <c r="G2606">
        <f ca="1">OFFSET(drive!$A$2:$Y$402,TRUNC((ROW()-ROW($G$2))/COLUMNS(drive!$A$2:$Y$402)),MOD(ROW()-ROW($G$2),COLUMNS(drive!$A$2:$Y$402)),1,1)</f>
        <v>3</v>
      </c>
      <c r="H2606" s="5">
        <f ca="1">(VLOOKUP($B2606,weights!$A$2:$R$6,4))*VLOOKUP($B2606,weights!$A$2:$R$6,6)^C2606*(VLOOKUP($B2606,weights!$A$2:$R$6,15)*EXP(VLOOKUP($B2606,weights!$A$2:$R$6,11)*D2606)+VLOOKUP($B2606,weights!$A$2:$R$6,16)*EXP(VLOOKUP($B2606,weights!$A$2:$R$6,12)*E2606)+VLOOKUP($B2606,weights!$A$2:$R$6,17)*EXP(VLOOKUP($B2606,weights!$A$2:$R$6,13)*F2606)+VLOOKUP($B2606,weights!$A$2:$R$6,18)*EXP(VLOOKUP($B2606,weights!$A$2:$R$6,14)*G2606))</f>
        <v>14.425143437662522</v>
      </c>
    </row>
    <row r="2607" spans="1:8" ht="12.75" x14ac:dyDescent="0.2">
      <c r="A2607">
        <f t="shared" si="0"/>
        <v>105</v>
      </c>
      <c r="B2607" t="str">
        <f t="shared" ref="B2607:C2607" si="2581">B2582</f>
        <v>restaurant</v>
      </c>
      <c r="C2607">
        <f t="shared" si="2581"/>
        <v>5</v>
      </c>
      <c r="D2607">
        <f ca="1">OFFSET(walk!$A$2:$Y$402,TRUNC((ROW()-ROW($D$2))/COLUMNS(walk!$A$2:$Y$402)),MOD(ROW()-ROW($D$2),COLUMNS(walk!$A$2:$Y$402)),1,1)</f>
        <v>10</v>
      </c>
      <c r="E2607">
        <f ca="1">OFFSET(bike!$A$2:$Y$402,TRUNC((ROW()-ROW($E$2))/COLUMNS(bike!$A$2:$Y$402)),MOD(ROW()-ROW($E$2),COLUMNS(bike!$A$2:$Y$402)),1,1)</f>
        <v>4</v>
      </c>
      <c r="F2607">
        <f ca="1">OFFSET(transit!$A$2:$Y$402,TRUNC((ROW()-ROW($F$2))/COLUMNS(transit!$A$2:$Y$402)),MOD(ROW()-ROW($F$2),COLUMNS(transit!$A$2:$Y$402)),1,1)</f>
        <v>10</v>
      </c>
      <c r="G2607">
        <f ca="1">OFFSET(drive!$A$2:$Y$402,TRUNC((ROW()-ROW($G$2))/COLUMNS(drive!$A$2:$Y$402)),MOD(ROW()-ROW($G$2),COLUMNS(drive!$A$2:$Y$402)),1,1)</f>
        <v>3</v>
      </c>
      <c r="H2607" s="5">
        <f ca="1">(VLOOKUP($B2607,weights!$A$2:$R$6,4))*VLOOKUP($B2607,weights!$A$2:$R$6,6)^C2607*(VLOOKUP($B2607,weights!$A$2:$R$6,15)*EXP(VLOOKUP($B2607,weights!$A$2:$R$6,11)*D2607)+VLOOKUP($B2607,weights!$A$2:$R$6,16)*EXP(VLOOKUP($B2607,weights!$A$2:$R$6,12)*E2607)+VLOOKUP($B2607,weights!$A$2:$R$6,17)*EXP(VLOOKUP($B2607,weights!$A$2:$R$6,13)*F2607)+VLOOKUP($B2607,weights!$A$2:$R$6,18)*EXP(VLOOKUP($B2607,weights!$A$2:$R$6,14)*G2607))</f>
        <v>12.92920263671974</v>
      </c>
    </row>
    <row r="2608" spans="1:8" ht="12.75" x14ac:dyDescent="0.2">
      <c r="A2608">
        <f t="shared" si="0"/>
        <v>105</v>
      </c>
      <c r="B2608" t="str">
        <f t="shared" ref="B2608:C2608" si="2582">B2583</f>
        <v>restaurant</v>
      </c>
      <c r="C2608">
        <f t="shared" si="2582"/>
        <v>6</v>
      </c>
      <c r="D2608">
        <f ca="1">OFFSET(walk!$A$2:$Y$402,TRUNC((ROW()-ROW($D$2))/COLUMNS(walk!$A$2:$Y$402)),MOD(ROW()-ROW($D$2),COLUMNS(walk!$A$2:$Y$402)),1,1)</f>
        <v>12</v>
      </c>
      <c r="E2608">
        <f ca="1">OFFSET(bike!$A$2:$Y$402,TRUNC((ROW()-ROW($E$2))/COLUMNS(bike!$A$2:$Y$402)),MOD(ROW()-ROW($E$2),COLUMNS(bike!$A$2:$Y$402)),1,1)</f>
        <v>4</v>
      </c>
      <c r="F2608">
        <f ca="1">OFFSET(transit!$A$2:$Y$402,TRUNC((ROW()-ROW($F$2))/COLUMNS(transit!$A$2:$Y$402)),MOD(ROW()-ROW($F$2),COLUMNS(transit!$A$2:$Y$402)),1,1)</f>
        <v>10</v>
      </c>
      <c r="G2608">
        <f ca="1">OFFSET(drive!$A$2:$Y$402,TRUNC((ROW()-ROW($G$2))/COLUMNS(drive!$A$2:$Y$402)),MOD(ROW()-ROW($G$2),COLUMNS(drive!$A$2:$Y$402)),1,1)</f>
        <v>3</v>
      </c>
      <c r="H2608" s="5">
        <f ca="1">(VLOOKUP($B2608,weights!$A$2:$R$6,4))*VLOOKUP($B2608,weights!$A$2:$R$6,6)^C2608*(VLOOKUP($B2608,weights!$A$2:$R$6,15)*EXP(VLOOKUP($B2608,weights!$A$2:$R$6,11)*D2608)+VLOOKUP($B2608,weights!$A$2:$R$6,16)*EXP(VLOOKUP($B2608,weights!$A$2:$R$6,12)*E2608)+VLOOKUP($B2608,weights!$A$2:$R$6,17)*EXP(VLOOKUP($B2608,weights!$A$2:$R$6,13)*F2608)+VLOOKUP($B2608,weights!$A$2:$R$6,18)*EXP(VLOOKUP($B2608,weights!$A$2:$R$6,14)*G2608))</f>
        <v>11.188568549906256</v>
      </c>
    </row>
    <row r="2609" spans="1:8" ht="12.75" x14ac:dyDescent="0.2">
      <c r="A2609">
        <f t="shared" si="0"/>
        <v>105</v>
      </c>
      <c r="B2609" t="str">
        <f t="shared" ref="B2609:C2609" si="2583">B2584</f>
        <v>restaurant</v>
      </c>
      <c r="C2609">
        <f t="shared" si="2583"/>
        <v>7</v>
      </c>
      <c r="D2609">
        <f ca="1">OFFSET(walk!$A$2:$Y$402,TRUNC((ROW()-ROW($D$2))/COLUMNS(walk!$A$2:$Y$402)),MOD(ROW()-ROW($D$2),COLUMNS(walk!$A$2:$Y$402)),1,1)</f>
        <v>13</v>
      </c>
      <c r="E2609">
        <f ca="1">OFFSET(bike!$A$2:$Y$402,TRUNC((ROW()-ROW($E$2))/COLUMNS(bike!$A$2:$Y$402)),MOD(ROW()-ROW($E$2),COLUMNS(bike!$A$2:$Y$402)),1,1)</f>
        <v>4</v>
      </c>
      <c r="F2609">
        <f ca="1">OFFSET(transit!$A$2:$Y$402,TRUNC((ROW()-ROW($F$2))/COLUMNS(transit!$A$2:$Y$402)),MOD(ROW()-ROW($F$2),COLUMNS(transit!$A$2:$Y$402)),1,1)</f>
        <v>11</v>
      </c>
      <c r="G2609">
        <f ca="1">OFFSET(drive!$A$2:$Y$402,TRUNC((ROW()-ROW($G$2))/COLUMNS(drive!$A$2:$Y$402)),MOD(ROW()-ROW($G$2),COLUMNS(drive!$A$2:$Y$402)),1,1)</f>
        <v>4</v>
      </c>
      <c r="H2609" s="5">
        <f ca="1">(VLOOKUP($B2609,weights!$A$2:$R$6,4))*VLOOKUP($B2609,weights!$A$2:$R$6,6)^C2609*(VLOOKUP($B2609,weights!$A$2:$R$6,15)*EXP(VLOOKUP($B2609,weights!$A$2:$R$6,11)*D2609)+VLOOKUP($B2609,weights!$A$2:$R$6,16)*EXP(VLOOKUP($B2609,weights!$A$2:$R$6,12)*E2609)+VLOOKUP($B2609,weights!$A$2:$R$6,17)*EXP(VLOOKUP($B2609,weights!$A$2:$R$6,13)*F2609)+VLOOKUP($B2609,weights!$A$2:$R$6,18)*EXP(VLOOKUP($B2609,weights!$A$2:$R$6,14)*G2609))</f>
        <v>8.9552598964771875</v>
      </c>
    </row>
    <row r="2610" spans="1:8" ht="12.75" x14ac:dyDescent="0.2">
      <c r="A2610">
        <f t="shared" si="0"/>
        <v>105</v>
      </c>
      <c r="B2610" t="str">
        <f t="shared" ref="B2610:C2610" si="2584">B2585</f>
        <v>restaurant</v>
      </c>
      <c r="C2610">
        <f t="shared" si="2584"/>
        <v>8</v>
      </c>
      <c r="D2610">
        <f ca="1">OFFSET(walk!$A$2:$Y$402,TRUNC((ROW()-ROW($D$2))/COLUMNS(walk!$A$2:$Y$402)),MOD(ROW()-ROW($D$2),COLUMNS(walk!$A$2:$Y$402)),1,1)</f>
        <v>13</v>
      </c>
      <c r="E2610">
        <f ca="1">OFFSET(bike!$A$2:$Y$402,TRUNC((ROW()-ROW($E$2))/COLUMNS(bike!$A$2:$Y$402)),MOD(ROW()-ROW($E$2),COLUMNS(bike!$A$2:$Y$402)),1,1)</f>
        <v>4</v>
      </c>
      <c r="F2610">
        <f ca="1">OFFSET(transit!$A$2:$Y$402,TRUNC((ROW()-ROW($F$2))/COLUMNS(transit!$A$2:$Y$402)),MOD(ROW()-ROW($F$2),COLUMNS(transit!$A$2:$Y$402)),1,1)</f>
        <v>11</v>
      </c>
      <c r="G2610">
        <f ca="1">OFFSET(drive!$A$2:$Y$402,TRUNC((ROW()-ROW($G$2))/COLUMNS(drive!$A$2:$Y$402)),MOD(ROW()-ROW($G$2),COLUMNS(drive!$A$2:$Y$402)),1,1)</f>
        <v>4</v>
      </c>
      <c r="H2610" s="5">
        <f ca="1">(VLOOKUP($B2610,weights!$A$2:$R$6,4))*VLOOKUP($B2610,weights!$A$2:$R$6,6)^C2610*(VLOOKUP($B2610,weights!$A$2:$R$6,15)*EXP(VLOOKUP($B2610,weights!$A$2:$R$6,11)*D2610)+VLOOKUP($B2610,weights!$A$2:$R$6,16)*EXP(VLOOKUP($B2610,weights!$A$2:$R$6,12)*E2610)+VLOOKUP($B2610,weights!$A$2:$R$6,17)*EXP(VLOOKUP($B2610,weights!$A$2:$R$6,13)*F2610)+VLOOKUP($B2610,weights!$A$2:$R$6,18)*EXP(VLOOKUP($B2610,weights!$A$2:$R$6,14)*G2610))</f>
        <v>8.0265662775832567</v>
      </c>
    </row>
    <row r="2611" spans="1:8" ht="12.75" x14ac:dyDescent="0.2">
      <c r="A2611">
        <f t="shared" si="0"/>
        <v>105</v>
      </c>
      <c r="B2611" t="str">
        <f t="shared" ref="B2611:C2611" si="2585">B2586</f>
        <v>restaurant</v>
      </c>
      <c r="C2611">
        <f t="shared" si="2585"/>
        <v>9</v>
      </c>
      <c r="D2611">
        <f ca="1">OFFSET(walk!$A$2:$Y$402,TRUNC((ROW()-ROW($D$2))/COLUMNS(walk!$A$2:$Y$402)),MOD(ROW()-ROW($D$2),COLUMNS(walk!$A$2:$Y$402)),1,1)</f>
        <v>15</v>
      </c>
      <c r="E2611">
        <f ca="1">OFFSET(bike!$A$2:$Y$402,TRUNC((ROW()-ROW($E$2))/COLUMNS(bike!$A$2:$Y$402)),MOD(ROW()-ROW($E$2),COLUMNS(bike!$A$2:$Y$402)),1,1)</f>
        <v>5</v>
      </c>
      <c r="F2611">
        <f ca="1">OFFSET(transit!$A$2:$Y$402,TRUNC((ROW()-ROW($F$2))/COLUMNS(transit!$A$2:$Y$402)),MOD(ROW()-ROW($F$2),COLUMNS(transit!$A$2:$Y$402)),1,1)</f>
        <v>13</v>
      </c>
      <c r="G2611">
        <f ca="1">OFFSET(drive!$A$2:$Y$402,TRUNC((ROW()-ROW($G$2))/COLUMNS(drive!$A$2:$Y$402)),MOD(ROW()-ROW($G$2),COLUMNS(drive!$A$2:$Y$402)),1,1)</f>
        <v>4</v>
      </c>
      <c r="H2611" s="5">
        <f ca="1">(VLOOKUP($B2611,weights!$A$2:$R$6,4))*VLOOKUP($B2611,weights!$A$2:$R$6,6)^C2611*(VLOOKUP($B2611,weights!$A$2:$R$6,15)*EXP(VLOOKUP($B2611,weights!$A$2:$R$6,11)*D2611)+VLOOKUP($B2611,weights!$A$2:$R$6,16)*EXP(VLOOKUP($B2611,weights!$A$2:$R$6,12)*E2611)+VLOOKUP($B2611,weights!$A$2:$R$6,17)*EXP(VLOOKUP($B2611,weights!$A$2:$R$6,13)*F2611)+VLOOKUP($B2611,weights!$A$2:$R$6,18)*EXP(VLOOKUP($B2611,weights!$A$2:$R$6,14)*G2611))</f>
        <v>6.2627151362457516</v>
      </c>
    </row>
    <row r="2612" spans="1:8" ht="12.75" x14ac:dyDescent="0.2">
      <c r="A2612">
        <f t="shared" si="0"/>
        <v>105</v>
      </c>
      <c r="B2612" t="str">
        <f t="shared" ref="B2612:C2612" si="2586">B2587</f>
        <v>supermarket</v>
      </c>
      <c r="C2612">
        <f t="shared" si="2586"/>
        <v>0</v>
      </c>
      <c r="D2612">
        <f ca="1">OFFSET(walk!$A$2:$Y$402,TRUNC((ROW()-ROW($D$2))/COLUMNS(walk!$A$2:$Y$402)),MOD(ROW()-ROW($D$2),COLUMNS(walk!$A$2:$Y$402)),1,1)</f>
        <v>33</v>
      </c>
      <c r="E2612">
        <f ca="1">OFFSET(bike!$A$2:$Y$402,TRUNC((ROW()-ROW($E$2))/COLUMNS(bike!$A$2:$Y$402)),MOD(ROW()-ROW($E$2),COLUMNS(bike!$A$2:$Y$402)),1,1)</f>
        <v>14</v>
      </c>
      <c r="F2612">
        <f ca="1">OFFSET(transit!$A$2:$Y$402,TRUNC((ROW()-ROW($F$2))/COLUMNS(transit!$A$2:$Y$402)),MOD(ROW()-ROW($F$2),COLUMNS(transit!$A$2:$Y$402)),1,1)</f>
        <v>22</v>
      </c>
      <c r="G2612">
        <f ca="1">OFFSET(drive!$A$2:$Y$402,TRUNC((ROW()-ROW($G$2))/COLUMNS(drive!$A$2:$Y$402)),MOD(ROW()-ROW($G$2),COLUMNS(drive!$A$2:$Y$402)),1,1)</f>
        <v>7</v>
      </c>
      <c r="H2612" s="5">
        <f ca="1">(VLOOKUP($B2612,weights!$A$2:$R$6,4))*VLOOKUP($B2612,weights!$A$2:$R$6,6)^C2612*(VLOOKUP($B2612,weights!$A$2:$R$6,15)*EXP(VLOOKUP($B2612,weights!$A$2:$R$6,11)*D2612)+VLOOKUP($B2612,weights!$A$2:$R$6,16)*EXP(VLOOKUP($B2612,weights!$A$2:$R$6,12)*E2612)+VLOOKUP($B2612,weights!$A$2:$R$6,17)*EXP(VLOOKUP($B2612,weights!$A$2:$R$6,13)*F2612)+VLOOKUP($B2612,weights!$A$2:$R$6,18)*EXP(VLOOKUP($B2612,weights!$A$2:$R$6,14)*G2612))</f>
        <v>4.2459737386277858</v>
      </c>
    </row>
    <row r="2613" spans="1:8" ht="12.75" x14ac:dyDescent="0.2">
      <c r="A2613">
        <f t="shared" si="0"/>
        <v>105</v>
      </c>
      <c r="B2613" t="str">
        <f t="shared" ref="B2613:C2613" si="2587">B2588</f>
        <v>supermarket</v>
      </c>
      <c r="C2613">
        <f t="shared" si="2587"/>
        <v>1</v>
      </c>
      <c r="D2613">
        <f ca="1">OFFSET(walk!$A$2:$Y$402,TRUNC((ROW()-ROW($D$2))/COLUMNS(walk!$A$2:$Y$402)),MOD(ROW()-ROW($D$2),COLUMNS(walk!$A$2:$Y$402)),1,1)</f>
        <v>46</v>
      </c>
      <c r="E2613">
        <f ca="1">OFFSET(bike!$A$2:$Y$402,TRUNC((ROW()-ROW($E$2))/COLUMNS(bike!$A$2:$Y$402)),MOD(ROW()-ROW($E$2),COLUMNS(bike!$A$2:$Y$402)),1,1)</f>
        <v>15</v>
      </c>
      <c r="F2613">
        <f ca="1">OFFSET(transit!$A$2:$Y$402,TRUNC((ROW()-ROW($F$2))/COLUMNS(transit!$A$2:$Y$402)),MOD(ROW()-ROW($F$2),COLUMNS(transit!$A$2:$Y$402)),1,1)</f>
        <v>25</v>
      </c>
      <c r="G2613">
        <f ca="1">OFFSET(drive!$A$2:$Y$402,TRUNC((ROW()-ROW($G$2))/COLUMNS(drive!$A$2:$Y$402)),MOD(ROW()-ROW($G$2),COLUMNS(drive!$A$2:$Y$402)),1,1)</f>
        <v>9</v>
      </c>
      <c r="H2613" s="5">
        <f ca="1">(VLOOKUP($B2613,weights!$A$2:$R$6,4))*VLOOKUP($B2613,weights!$A$2:$R$6,6)^C2613*(VLOOKUP($B2613,weights!$A$2:$R$6,15)*EXP(VLOOKUP($B2613,weights!$A$2:$R$6,11)*D2613)+VLOOKUP($B2613,weights!$A$2:$R$6,16)*EXP(VLOOKUP($B2613,weights!$A$2:$R$6,12)*E2613)+VLOOKUP($B2613,weights!$A$2:$R$6,17)*EXP(VLOOKUP($B2613,weights!$A$2:$R$6,13)*F2613)+VLOOKUP($B2613,weights!$A$2:$R$6,18)*EXP(VLOOKUP($B2613,weights!$A$2:$R$6,14)*G2613))</f>
        <v>1.6509232681826551</v>
      </c>
    </row>
    <row r="2614" spans="1:8" ht="12.75" x14ac:dyDescent="0.2">
      <c r="A2614">
        <f t="shared" si="0"/>
        <v>105</v>
      </c>
      <c r="B2614" t="str">
        <f t="shared" ref="B2614:C2614" si="2588">B2589</f>
        <v>supermarket</v>
      </c>
      <c r="C2614">
        <f t="shared" si="2588"/>
        <v>2</v>
      </c>
      <c r="D2614">
        <f ca="1">OFFSET(walk!$A$2:$Y$402,TRUNC((ROW()-ROW($D$2))/COLUMNS(walk!$A$2:$Y$402)),MOD(ROW()-ROW($D$2),COLUMNS(walk!$A$2:$Y$402)),1,1)</f>
        <v>51</v>
      </c>
      <c r="E2614">
        <f ca="1">OFFSET(bike!$A$2:$Y$402,TRUNC((ROW()-ROW($E$2))/COLUMNS(bike!$A$2:$Y$402)),MOD(ROW()-ROW($E$2),COLUMNS(bike!$A$2:$Y$402)),1,1)</f>
        <v>15</v>
      </c>
      <c r="F2614">
        <f ca="1">OFFSET(transit!$A$2:$Y$402,TRUNC((ROW()-ROW($F$2))/COLUMNS(transit!$A$2:$Y$402)),MOD(ROW()-ROW($F$2),COLUMNS(transit!$A$2:$Y$402)),1,1)</f>
        <v>26</v>
      </c>
      <c r="G2614">
        <f ca="1">OFFSET(drive!$A$2:$Y$402,TRUNC((ROW()-ROW($G$2))/COLUMNS(drive!$A$2:$Y$402)),MOD(ROW()-ROW($G$2),COLUMNS(drive!$A$2:$Y$402)),1,1)</f>
        <v>12</v>
      </c>
      <c r="H2614" s="5">
        <f ca="1">(VLOOKUP($B2614,weights!$A$2:$R$6,4))*VLOOKUP($B2614,weights!$A$2:$R$6,6)^C2614*(VLOOKUP($B2614,weights!$A$2:$R$6,15)*EXP(VLOOKUP($B2614,weights!$A$2:$R$6,11)*D2614)+VLOOKUP($B2614,weights!$A$2:$R$6,16)*EXP(VLOOKUP($B2614,weights!$A$2:$R$6,12)*E2614)+VLOOKUP($B2614,weights!$A$2:$R$6,17)*EXP(VLOOKUP($B2614,weights!$A$2:$R$6,13)*F2614)+VLOOKUP($B2614,weights!$A$2:$R$6,18)*EXP(VLOOKUP($B2614,weights!$A$2:$R$6,14)*G2614))</f>
        <v>0.55838448899976623</v>
      </c>
    </row>
    <row r="2615" spans="1:8" ht="12.75" x14ac:dyDescent="0.2">
      <c r="A2615">
        <f t="shared" si="0"/>
        <v>105</v>
      </c>
      <c r="B2615" t="str">
        <f t="shared" ref="B2615:C2615" si="2589">B2590</f>
        <v>supermarket</v>
      </c>
      <c r="C2615">
        <f t="shared" si="2589"/>
        <v>3</v>
      </c>
      <c r="D2615">
        <f ca="1">OFFSET(walk!$A$2:$Y$402,TRUNC((ROW()-ROW($D$2))/COLUMNS(walk!$A$2:$Y$402)),MOD(ROW()-ROW($D$2),COLUMNS(walk!$A$2:$Y$402)),1,1)</f>
        <v>58</v>
      </c>
      <c r="E2615">
        <f ca="1">OFFSET(bike!$A$2:$Y$402,TRUNC((ROW()-ROW($E$2))/COLUMNS(bike!$A$2:$Y$402)),MOD(ROW()-ROW($E$2),COLUMNS(bike!$A$2:$Y$402)),1,1)</f>
        <v>19</v>
      </c>
      <c r="F2615">
        <f ca="1">OFFSET(transit!$A$2:$Y$402,TRUNC((ROW()-ROW($F$2))/COLUMNS(transit!$A$2:$Y$402)),MOD(ROW()-ROW($F$2),COLUMNS(transit!$A$2:$Y$402)),1,1)</f>
        <v>33</v>
      </c>
      <c r="G2615">
        <f ca="1">OFFSET(drive!$A$2:$Y$402,TRUNC((ROW()-ROW($G$2))/COLUMNS(drive!$A$2:$Y$402)),MOD(ROW()-ROW($G$2),COLUMNS(drive!$A$2:$Y$402)),1,1)</f>
        <v>13</v>
      </c>
      <c r="H2615" s="5">
        <f ca="1">(VLOOKUP($B2615,weights!$A$2:$R$6,4))*VLOOKUP($B2615,weights!$A$2:$R$6,6)^C2615*(VLOOKUP($B2615,weights!$A$2:$R$6,15)*EXP(VLOOKUP($B2615,weights!$A$2:$R$6,11)*D2615)+VLOOKUP($B2615,weights!$A$2:$R$6,16)*EXP(VLOOKUP($B2615,weights!$A$2:$R$6,12)*E2615)+VLOOKUP($B2615,weights!$A$2:$R$6,17)*EXP(VLOOKUP($B2615,weights!$A$2:$R$6,13)*F2615)+VLOOKUP($B2615,weights!$A$2:$R$6,18)*EXP(VLOOKUP($B2615,weights!$A$2:$R$6,14)*G2615))</f>
        <v>0.24001921774537949</v>
      </c>
    </row>
    <row r="2616" spans="1:8" ht="12.75" x14ac:dyDescent="0.2">
      <c r="A2616">
        <f t="shared" si="0"/>
        <v>105</v>
      </c>
      <c r="B2616" t="str">
        <f t="shared" ref="B2616:C2616" si="2590">B2591</f>
        <v>supermarket</v>
      </c>
      <c r="C2616">
        <f t="shared" si="2590"/>
        <v>4</v>
      </c>
      <c r="D2616">
        <f ca="1">OFFSET(walk!$A$2:$Y$402,TRUNC((ROW()-ROW($D$2))/COLUMNS(walk!$A$2:$Y$402)),MOD(ROW()-ROW($D$2),COLUMNS(walk!$A$2:$Y$402)),1,1)</f>
        <v>74</v>
      </c>
      <c r="E2616">
        <f ca="1">OFFSET(bike!$A$2:$Y$402,TRUNC((ROW()-ROW($E$2))/COLUMNS(bike!$A$2:$Y$402)),MOD(ROW()-ROW($E$2),COLUMNS(bike!$A$2:$Y$402)),1,1)</f>
        <v>23</v>
      </c>
      <c r="F2616">
        <f ca="1">OFFSET(transit!$A$2:$Y$402,TRUNC((ROW()-ROW($F$2))/COLUMNS(transit!$A$2:$Y$402)),MOD(ROW()-ROW($F$2),COLUMNS(transit!$A$2:$Y$402)),1,1)</f>
        <v>39</v>
      </c>
      <c r="G2616">
        <f ca="1">OFFSET(drive!$A$2:$Y$402,TRUNC((ROW()-ROW($G$2))/COLUMNS(drive!$A$2:$Y$402)),MOD(ROW()-ROW($G$2),COLUMNS(drive!$A$2:$Y$402)),1,1)</f>
        <v>14</v>
      </c>
      <c r="H2616" s="5">
        <f ca="1">(VLOOKUP($B2616,weights!$A$2:$R$6,4))*VLOOKUP($B2616,weights!$A$2:$R$6,6)^C2616*(VLOOKUP($B2616,weights!$A$2:$R$6,15)*EXP(VLOOKUP($B2616,weights!$A$2:$R$6,11)*D2616)+VLOOKUP($B2616,weights!$A$2:$R$6,16)*EXP(VLOOKUP($B2616,weights!$A$2:$R$6,12)*E2616)+VLOOKUP($B2616,weights!$A$2:$R$6,17)*EXP(VLOOKUP($B2616,weights!$A$2:$R$6,13)*F2616)+VLOOKUP($B2616,weights!$A$2:$R$6,18)*EXP(VLOOKUP($B2616,weights!$A$2:$R$6,14)*G2616))</f>
        <v>0.1107155273934371</v>
      </c>
    </row>
    <row r="2617" spans="1:8" ht="12.75" x14ac:dyDescent="0.2">
      <c r="A2617">
        <f t="shared" si="0"/>
        <v>105</v>
      </c>
      <c r="B2617" t="str">
        <f t="shared" ref="B2617:C2617" si="2591">B2592</f>
        <v>store</v>
      </c>
      <c r="C2617">
        <f t="shared" si="2591"/>
        <v>0</v>
      </c>
      <c r="D2617">
        <f ca="1">OFFSET(walk!$A$2:$Y$402,TRUNC((ROW()-ROW($D$2))/COLUMNS(walk!$A$2:$Y$402)),MOD(ROW()-ROW($D$2),COLUMNS(walk!$A$2:$Y$402)),1,1)</f>
        <v>1</v>
      </c>
      <c r="E2617">
        <f ca="1">OFFSET(bike!$A$2:$Y$402,TRUNC((ROW()-ROW($E$2))/COLUMNS(bike!$A$2:$Y$402)),MOD(ROW()-ROW($E$2),COLUMNS(bike!$A$2:$Y$402)),1,1)</f>
        <v>0</v>
      </c>
      <c r="F2617">
        <f ca="1">OFFSET(transit!$A$2:$Y$402,TRUNC((ROW()-ROW($F$2))/COLUMNS(transit!$A$2:$Y$402)),MOD(ROW()-ROW($F$2),COLUMNS(transit!$A$2:$Y$402)),1,1)</f>
        <v>1</v>
      </c>
      <c r="G2617">
        <f ca="1">OFFSET(drive!$A$2:$Y$402,TRUNC((ROW()-ROW($G$2))/COLUMNS(drive!$A$2:$Y$402)),MOD(ROW()-ROW($G$2),COLUMNS(drive!$A$2:$Y$402)),1,1)</f>
        <v>0</v>
      </c>
      <c r="H2617" s="5">
        <f ca="1">(VLOOKUP($B2617,weights!$A$2:$R$6,4))*VLOOKUP($B2617,weights!$A$2:$R$6,6)^C2617*(VLOOKUP($B2617,weights!$A$2:$R$6,15)*EXP(VLOOKUP($B2617,weights!$A$2:$R$6,11)*D2617)+VLOOKUP($B2617,weights!$A$2:$R$6,16)*EXP(VLOOKUP($B2617,weights!$A$2:$R$6,12)*E2617)+VLOOKUP($B2617,weights!$A$2:$R$6,17)*EXP(VLOOKUP($B2617,weights!$A$2:$R$6,13)*F2617)+VLOOKUP($B2617,weights!$A$2:$R$6,18)*EXP(VLOOKUP($B2617,weights!$A$2:$R$6,14)*G2617))</f>
        <v>40.233936099961419</v>
      </c>
    </row>
    <row r="2618" spans="1:8" ht="12.75" x14ac:dyDescent="0.2">
      <c r="A2618">
        <f t="shared" si="0"/>
        <v>105</v>
      </c>
      <c r="B2618" t="str">
        <f t="shared" ref="B2618:C2618" si="2592">B2593</f>
        <v>store</v>
      </c>
      <c r="C2618">
        <f t="shared" si="2592"/>
        <v>1</v>
      </c>
      <c r="D2618">
        <f ca="1">OFFSET(walk!$A$2:$Y$402,TRUNC((ROW()-ROW($D$2))/COLUMNS(walk!$A$2:$Y$402)),MOD(ROW()-ROW($D$2),COLUMNS(walk!$A$2:$Y$402)),1,1)</f>
        <v>6</v>
      </c>
      <c r="E2618">
        <f ca="1">OFFSET(bike!$A$2:$Y$402,TRUNC((ROW()-ROW($E$2))/COLUMNS(bike!$A$2:$Y$402)),MOD(ROW()-ROW($E$2),COLUMNS(bike!$A$2:$Y$402)),1,1)</f>
        <v>2</v>
      </c>
      <c r="F2618">
        <f ca="1">OFFSET(transit!$A$2:$Y$402,TRUNC((ROW()-ROW($F$2))/COLUMNS(transit!$A$2:$Y$402)),MOD(ROW()-ROW($F$2),COLUMNS(transit!$A$2:$Y$402)),1,1)</f>
        <v>6</v>
      </c>
      <c r="G2618">
        <f ca="1">OFFSET(drive!$A$2:$Y$402,TRUNC((ROW()-ROW($G$2))/COLUMNS(drive!$A$2:$Y$402)),MOD(ROW()-ROW($G$2),COLUMNS(drive!$A$2:$Y$402)),1,1)</f>
        <v>2</v>
      </c>
      <c r="H2618" s="5">
        <f ca="1">(VLOOKUP($B2618,weights!$A$2:$R$6,4))*VLOOKUP($B2618,weights!$A$2:$R$6,6)^C2618*(VLOOKUP($B2618,weights!$A$2:$R$6,15)*EXP(VLOOKUP($B2618,weights!$A$2:$R$6,11)*D2618)+VLOOKUP($B2618,weights!$A$2:$R$6,16)*EXP(VLOOKUP($B2618,weights!$A$2:$R$6,12)*E2618)+VLOOKUP($B2618,weights!$A$2:$R$6,17)*EXP(VLOOKUP($B2618,weights!$A$2:$R$6,13)*F2618)+VLOOKUP($B2618,weights!$A$2:$R$6,18)*EXP(VLOOKUP($B2618,weights!$A$2:$R$6,14)*G2618))</f>
        <v>9.8065348736126552</v>
      </c>
    </row>
    <row r="2619" spans="1:8" ht="12.75" x14ac:dyDescent="0.2">
      <c r="A2619">
        <f t="shared" si="0"/>
        <v>105</v>
      </c>
      <c r="B2619" t="str">
        <f t="shared" ref="B2619:C2619" si="2593">B2594</f>
        <v>store</v>
      </c>
      <c r="C2619">
        <f t="shared" si="2593"/>
        <v>2</v>
      </c>
      <c r="D2619">
        <f ca="1">OFFSET(walk!$A$2:$Y$402,TRUNC((ROW()-ROW($D$2))/COLUMNS(walk!$A$2:$Y$402)),MOD(ROW()-ROW($D$2),COLUMNS(walk!$A$2:$Y$402)),1,1)</f>
        <v>7</v>
      </c>
      <c r="E2619">
        <f ca="1">OFFSET(bike!$A$2:$Y$402,TRUNC((ROW()-ROW($E$2))/COLUMNS(bike!$A$2:$Y$402)),MOD(ROW()-ROW($E$2),COLUMNS(bike!$A$2:$Y$402)),1,1)</f>
        <v>2</v>
      </c>
      <c r="F2619">
        <f ca="1">OFFSET(transit!$A$2:$Y$402,TRUNC((ROW()-ROW($F$2))/COLUMNS(transit!$A$2:$Y$402)),MOD(ROW()-ROW($F$2),COLUMNS(transit!$A$2:$Y$402)),1,1)</f>
        <v>7</v>
      </c>
      <c r="G2619">
        <f ca="1">OFFSET(drive!$A$2:$Y$402,TRUNC((ROW()-ROW($G$2))/COLUMNS(drive!$A$2:$Y$402)),MOD(ROW()-ROW($G$2),COLUMNS(drive!$A$2:$Y$402)),1,1)</f>
        <v>2</v>
      </c>
      <c r="H2619" s="5">
        <f ca="1">(VLOOKUP($B2619,weights!$A$2:$R$6,4))*VLOOKUP($B2619,weights!$A$2:$R$6,6)^C2619*(VLOOKUP($B2619,weights!$A$2:$R$6,15)*EXP(VLOOKUP($B2619,weights!$A$2:$R$6,11)*D2619)+VLOOKUP($B2619,weights!$A$2:$R$6,16)*EXP(VLOOKUP($B2619,weights!$A$2:$R$6,12)*E2619)+VLOOKUP($B2619,weights!$A$2:$R$6,17)*EXP(VLOOKUP($B2619,weights!$A$2:$R$6,13)*F2619)+VLOOKUP($B2619,weights!$A$2:$R$6,18)*EXP(VLOOKUP($B2619,weights!$A$2:$R$6,14)*G2619))</f>
        <v>6.2253139731581051</v>
      </c>
    </row>
    <row r="2620" spans="1:8" ht="12.75" x14ac:dyDescent="0.2">
      <c r="A2620">
        <f t="shared" si="0"/>
        <v>105</v>
      </c>
      <c r="B2620" t="str">
        <f t="shared" ref="B2620:C2620" si="2594">B2595</f>
        <v>store</v>
      </c>
      <c r="C2620">
        <f t="shared" si="2594"/>
        <v>3</v>
      </c>
      <c r="D2620">
        <f ca="1">OFFSET(walk!$A$2:$Y$402,TRUNC((ROW()-ROW($D$2))/COLUMNS(walk!$A$2:$Y$402)),MOD(ROW()-ROW($D$2),COLUMNS(walk!$A$2:$Y$402)),1,1)</f>
        <v>10</v>
      </c>
      <c r="E2620">
        <f ca="1">OFFSET(bike!$A$2:$Y$402,TRUNC((ROW()-ROW($E$2))/COLUMNS(bike!$A$2:$Y$402)),MOD(ROW()-ROW($E$2),COLUMNS(bike!$A$2:$Y$402)),1,1)</f>
        <v>2</v>
      </c>
      <c r="F2620">
        <f ca="1">OFFSET(transit!$A$2:$Y$402,TRUNC((ROW()-ROW($F$2))/COLUMNS(transit!$A$2:$Y$402)),MOD(ROW()-ROW($F$2),COLUMNS(transit!$A$2:$Y$402)),1,1)</f>
        <v>8</v>
      </c>
      <c r="G2620">
        <f ca="1">OFFSET(drive!$A$2:$Y$402,TRUNC((ROW()-ROW($G$2))/COLUMNS(drive!$A$2:$Y$402)),MOD(ROW()-ROW($G$2),COLUMNS(drive!$A$2:$Y$402)),1,1)</f>
        <v>2</v>
      </c>
      <c r="H2620" s="5">
        <f ca="1">(VLOOKUP($B2620,weights!$A$2:$R$6,4))*VLOOKUP($B2620,weights!$A$2:$R$6,6)^C2620*(VLOOKUP($B2620,weights!$A$2:$R$6,15)*EXP(VLOOKUP($B2620,weights!$A$2:$R$6,11)*D2620)+VLOOKUP($B2620,weights!$A$2:$R$6,16)*EXP(VLOOKUP($B2620,weights!$A$2:$R$6,12)*E2620)+VLOOKUP($B2620,weights!$A$2:$R$6,17)*EXP(VLOOKUP($B2620,weights!$A$2:$R$6,13)*F2620)+VLOOKUP($B2620,weights!$A$2:$R$6,18)*EXP(VLOOKUP($B2620,weights!$A$2:$R$6,14)*G2620))</f>
        <v>3.9066043809902804</v>
      </c>
    </row>
    <row r="2621" spans="1:8" ht="12.75" x14ac:dyDescent="0.2">
      <c r="A2621">
        <f t="shared" si="0"/>
        <v>105</v>
      </c>
      <c r="B2621" t="str">
        <f t="shared" ref="B2621:C2621" si="2595">B2596</f>
        <v>store</v>
      </c>
      <c r="C2621">
        <f t="shared" si="2595"/>
        <v>4</v>
      </c>
      <c r="D2621">
        <f ca="1">OFFSET(walk!$A$2:$Y$402,TRUNC((ROW()-ROW($D$2))/COLUMNS(walk!$A$2:$Y$402)),MOD(ROW()-ROW($D$2),COLUMNS(walk!$A$2:$Y$402)),1,1)</f>
        <v>11</v>
      </c>
      <c r="E2621">
        <f ca="1">OFFSET(bike!$A$2:$Y$402,TRUNC((ROW()-ROW($E$2))/COLUMNS(bike!$A$2:$Y$402)),MOD(ROW()-ROW($E$2),COLUMNS(bike!$A$2:$Y$402)),1,1)</f>
        <v>3</v>
      </c>
      <c r="F2621">
        <f ca="1">OFFSET(transit!$A$2:$Y$402,TRUNC((ROW()-ROW($F$2))/COLUMNS(transit!$A$2:$Y$402)),MOD(ROW()-ROW($F$2),COLUMNS(transit!$A$2:$Y$402)),1,1)</f>
        <v>10</v>
      </c>
      <c r="G2621">
        <f ca="1">OFFSET(drive!$A$2:$Y$402,TRUNC((ROW()-ROW($G$2))/COLUMNS(drive!$A$2:$Y$402)),MOD(ROW()-ROW($G$2),COLUMNS(drive!$A$2:$Y$402)),1,1)</f>
        <v>3</v>
      </c>
      <c r="H2621" s="5">
        <f ca="1">(VLOOKUP($B2621,weights!$A$2:$R$6,4))*VLOOKUP($B2621,weights!$A$2:$R$6,6)^C2621*(VLOOKUP($B2621,weights!$A$2:$R$6,15)*EXP(VLOOKUP($B2621,weights!$A$2:$R$6,11)*D2621)+VLOOKUP($B2621,weights!$A$2:$R$6,16)*EXP(VLOOKUP($B2621,weights!$A$2:$R$6,12)*E2621)+VLOOKUP($B2621,weights!$A$2:$R$6,17)*EXP(VLOOKUP($B2621,weights!$A$2:$R$6,13)*F2621)+VLOOKUP($B2621,weights!$A$2:$R$6,18)*EXP(VLOOKUP($B2621,weights!$A$2:$R$6,14)*G2621))</f>
        <v>1.8298149949512574</v>
      </c>
    </row>
    <row r="2622" spans="1:8" ht="12.75" x14ac:dyDescent="0.2">
      <c r="A2622">
        <f t="shared" si="0"/>
        <v>105</v>
      </c>
      <c r="B2622" t="str">
        <f t="shared" ref="B2622:C2622" si="2596">B2597</f>
        <v>pharmacy</v>
      </c>
      <c r="C2622">
        <f t="shared" si="2596"/>
        <v>0</v>
      </c>
      <c r="D2622">
        <f ca="1">OFFSET(walk!$A$2:$Y$402,TRUNC((ROW()-ROW($D$2))/COLUMNS(walk!$A$2:$Y$402)),MOD(ROW()-ROW($D$2),COLUMNS(walk!$A$2:$Y$402)),1,1)</f>
        <v>8</v>
      </c>
      <c r="E2622">
        <f ca="1">OFFSET(bike!$A$2:$Y$402,TRUNC((ROW()-ROW($E$2))/COLUMNS(bike!$A$2:$Y$402)),MOD(ROW()-ROW($E$2),COLUMNS(bike!$A$2:$Y$402)),1,1)</f>
        <v>3</v>
      </c>
      <c r="F2622">
        <f ca="1">OFFSET(transit!$A$2:$Y$402,TRUNC((ROW()-ROW($F$2))/COLUMNS(transit!$A$2:$Y$402)),MOD(ROW()-ROW($F$2),COLUMNS(transit!$A$2:$Y$402)),1,1)</f>
        <v>8</v>
      </c>
      <c r="G2622">
        <f ca="1">OFFSET(drive!$A$2:$Y$402,TRUNC((ROW()-ROW($G$2))/COLUMNS(drive!$A$2:$Y$402)),MOD(ROW()-ROW($G$2),COLUMNS(drive!$A$2:$Y$402)),1,1)</f>
        <v>2</v>
      </c>
      <c r="H2622" s="5">
        <f ca="1">(VLOOKUP($B2622,weights!$A$2:$R$6,4))*VLOOKUP($B2622,weights!$A$2:$R$6,6)^C2622*(VLOOKUP($B2622,weights!$A$2:$R$6,15)*EXP(VLOOKUP($B2622,weights!$A$2:$R$6,11)*D2622)+VLOOKUP($B2622,weights!$A$2:$R$6,16)*EXP(VLOOKUP($B2622,weights!$A$2:$R$6,12)*E2622)+VLOOKUP($B2622,weights!$A$2:$R$6,17)*EXP(VLOOKUP($B2622,weights!$A$2:$R$6,13)*F2622)+VLOOKUP($B2622,weights!$A$2:$R$6,18)*EXP(VLOOKUP($B2622,weights!$A$2:$R$6,14)*G2622))</f>
        <v>7.5683484688896856</v>
      </c>
    </row>
    <row r="2623" spans="1:8" ht="12.75" x14ac:dyDescent="0.2">
      <c r="A2623">
        <f t="shared" si="0"/>
        <v>105</v>
      </c>
      <c r="B2623" t="str">
        <f t="shared" ref="B2623:C2623" si="2597">B2598</f>
        <v>pharmacy</v>
      </c>
      <c r="C2623">
        <f t="shared" si="2597"/>
        <v>1</v>
      </c>
      <c r="D2623">
        <f ca="1">OFFSET(walk!$A$2:$Y$402,TRUNC((ROW()-ROW($D$2))/COLUMNS(walk!$A$2:$Y$402)),MOD(ROW()-ROW($D$2),COLUMNS(walk!$A$2:$Y$402)),1,1)</f>
        <v>8</v>
      </c>
      <c r="E2623">
        <f ca="1">OFFSET(bike!$A$2:$Y$402,TRUNC((ROW()-ROW($E$2))/COLUMNS(bike!$A$2:$Y$402)),MOD(ROW()-ROW($E$2),COLUMNS(bike!$A$2:$Y$402)),1,1)</f>
        <v>4</v>
      </c>
      <c r="F2623">
        <f ca="1">OFFSET(transit!$A$2:$Y$402,TRUNC((ROW()-ROW($F$2))/COLUMNS(transit!$A$2:$Y$402)),MOD(ROW()-ROW($F$2),COLUMNS(transit!$A$2:$Y$402)),1,1)</f>
        <v>8</v>
      </c>
      <c r="G2623">
        <f ca="1">OFFSET(drive!$A$2:$Y$402,TRUNC((ROW()-ROW($G$2))/COLUMNS(drive!$A$2:$Y$402)),MOD(ROW()-ROW($G$2),COLUMNS(drive!$A$2:$Y$402)),1,1)</f>
        <v>2</v>
      </c>
      <c r="H2623" s="5">
        <f ca="1">(VLOOKUP($B2623,weights!$A$2:$R$6,4))*VLOOKUP($B2623,weights!$A$2:$R$6,6)^C2623*(VLOOKUP($B2623,weights!$A$2:$R$6,15)*EXP(VLOOKUP($B2623,weights!$A$2:$R$6,11)*D2623)+VLOOKUP($B2623,weights!$A$2:$R$6,16)*EXP(VLOOKUP($B2623,weights!$A$2:$R$6,12)*E2623)+VLOOKUP($B2623,weights!$A$2:$R$6,17)*EXP(VLOOKUP($B2623,weights!$A$2:$R$6,13)*F2623)+VLOOKUP($B2623,weights!$A$2:$R$6,18)*EXP(VLOOKUP($B2623,weights!$A$2:$R$6,14)*G2623))</f>
        <v>3.372398216607404</v>
      </c>
    </row>
    <row r="2624" spans="1:8" ht="12.75" x14ac:dyDescent="0.2">
      <c r="A2624">
        <f t="shared" si="0"/>
        <v>105</v>
      </c>
      <c r="B2624" t="str">
        <f t="shared" ref="B2624:C2624" si="2598">B2599</f>
        <v>pharmacy</v>
      </c>
      <c r="C2624">
        <f t="shared" si="2598"/>
        <v>2</v>
      </c>
      <c r="D2624">
        <f ca="1">OFFSET(walk!$A$2:$Y$402,TRUNC((ROW()-ROW($D$2))/COLUMNS(walk!$A$2:$Y$402)),MOD(ROW()-ROW($D$2),COLUMNS(walk!$A$2:$Y$402)),1,1)</f>
        <v>14</v>
      </c>
      <c r="E2624">
        <f ca="1">OFFSET(bike!$A$2:$Y$402,TRUNC((ROW()-ROW($E$2))/COLUMNS(bike!$A$2:$Y$402)),MOD(ROW()-ROW($E$2),COLUMNS(bike!$A$2:$Y$402)),1,1)</f>
        <v>4</v>
      </c>
      <c r="F2624">
        <f ca="1">OFFSET(transit!$A$2:$Y$402,TRUNC((ROW()-ROW($F$2))/COLUMNS(transit!$A$2:$Y$402)),MOD(ROW()-ROW($F$2),COLUMNS(transit!$A$2:$Y$402)),1,1)</f>
        <v>14</v>
      </c>
      <c r="G2624">
        <f ca="1">OFFSET(drive!$A$2:$Y$402,TRUNC((ROW()-ROW($G$2))/COLUMNS(drive!$A$2:$Y$402)),MOD(ROW()-ROW($G$2),COLUMNS(drive!$A$2:$Y$402)),1,1)</f>
        <v>3</v>
      </c>
      <c r="H2624" s="5">
        <f ca="1">(VLOOKUP($B2624,weights!$A$2:$R$6,4))*VLOOKUP($B2624,weights!$A$2:$R$6,6)^C2624*(VLOOKUP($B2624,weights!$A$2:$R$6,15)*EXP(VLOOKUP($B2624,weights!$A$2:$R$6,11)*D2624)+VLOOKUP($B2624,weights!$A$2:$R$6,16)*EXP(VLOOKUP($B2624,weights!$A$2:$R$6,12)*E2624)+VLOOKUP($B2624,weights!$A$2:$R$6,17)*EXP(VLOOKUP($B2624,weights!$A$2:$R$6,13)*F2624)+VLOOKUP($B2624,weights!$A$2:$R$6,18)*EXP(VLOOKUP($B2624,weights!$A$2:$R$6,14)*G2624))</f>
        <v>1.161189205974928</v>
      </c>
    </row>
    <row r="2625" spans="1:8" ht="12.75" x14ac:dyDescent="0.2">
      <c r="A2625">
        <f t="shared" si="0"/>
        <v>105</v>
      </c>
      <c r="B2625" t="str">
        <f t="shared" ref="B2625:C2625" si="2599">B2600</f>
        <v>bank</v>
      </c>
      <c r="C2625">
        <f t="shared" si="2599"/>
        <v>0</v>
      </c>
      <c r="D2625">
        <f ca="1">OFFSET(walk!$A$2:$Y$402,TRUNC((ROW()-ROW($D$2))/COLUMNS(walk!$A$2:$Y$402)),MOD(ROW()-ROW($D$2),COLUMNS(walk!$A$2:$Y$402)),1,1)</f>
        <v>20</v>
      </c>
      <c r="E2625">
        <f ca="1">OFFSET(bike!$A$2:$Y$402,TRUNC((ROW()-ROW($E$2))/COLUMNS(bike!$A$2:$Y$402)),MOD(ROW()-ROW($E$2),COLUMNS(bike!$A$2:$Y$402)),1,1)</f>
        <v>7</v>
      </c>
      <c r="F2625">
        <f ca="1">OFFSET(transit!$A$2:$Y$402,TRUNC((ROW()-ROW($F$2))/COLUMNS(transit!$A$2:$Y$402)),MOD(ROW()-ROW($F$2),COLUMNS(transit!$A$2:$Y$402)),1,1)</f>
        <v>13</v>
      </c>
      <c r="G2625">
        <f ca="1">OFFSET(drive!$A$2:$Y$402,TRUNC((ROW()-ROW($G$2))/COLUMNS(drive!$A$2:$Y$402)),MOD(ROW()-ROW($G$2),COLUMNS(drive!$A$2:$Y$402)),1,1)</f>
        <v>5</v>
      </c>
      <c r="H2625" s="5">
        <f ca="1">(VLOOKUP($B2625,weights!$A$2:$R$6,4))*VLOOKUP($B2625,weights!$A$2:$R$6,6)^C2625*(VLOOKUP($B2625,weights!$A$2:$R$6,15)*EXP(VLOOKUP($B2625,weights!$A$2:$R$6,11)*D2625)+VLOOKUP($B2625,weights!$A$2:$R$6,16)*EXP(VLOOKUP($B2625,weights!$A$2:$R$6,12)*E2625)+VLOOKUP($B2625,weights!$A$2:$R$6,17)*EXP(VLOOKUP($B2625,weights!$A$2:$R$6,13)*F2625)+VLOOKUP($B2625,weights!$A$2:$R$6,18)*EXP(VLOOKUP($B2625,weights!$A$2:$R$6,14)*G2625))</f>
        <v>3.1873759625404943</v>
      </c>
    </row>
    <row r="2626" spans="1:8" ht="12.75" x14ac:dyDescent="0.2">
      <c r="A2626">
        <f t="shared" si="0"/>
        <v>105</v>
      </c>
      <c r="B2626" t="str">
        <f t="shared" ref="B2626:C2626" si="2600">B2601</f>
        <v>bank</v>
      </c>
      <c r="C2626">
        <f t="shared" si="2600"/>
        <v>1</v>
      </c>
      <c r="D2626">
        <f ca="1">OFFSET(walk!$A$2:$Y$402,TRUNC((ROW()-ROW($D$2))/COLUMNS(walk!$A$2:$Y$402)),MOD(ROW()-ROW($D$2),COLUMNS(walk!$A$2:$Y$402)),1,1)</f>
        <v>45</v>
      </c>
      <c r="E2626">
        <f ca="1">OFFSET(bike!$A$2:$Y$402,TRUNC((ROW()-ROW($E$2))/COLUMNS(bike!$A$2:$Y$402)),MOD(ROW()-ROW($E$2),COLUMNS(bike!$A$2:$Y$402)),1,1)</f>
        <v>14</v>
      </c>
      <c r="F2626">
        <f ca="1">OFFSET(transit!$A$2:$Y$402,TRUNC((ROW()-ROW($F$2))/COLUMNS(transit!$A$2:$Y$402)),MOD(ROW()-ROW($F$2),COLUMNS(transit!$A$2:$Y$402)),1,1)</f>
        <v>35</v>
      </c>
      <c r="G2626">
        <f ca="1">OFFSET(drive!$A$2:$Y$402,TRUNC((ROW()-ROW($G$2))/COLUMNS(drive!$A$2:$Y$402)),MOD(ROW()-ROW($G$2),COLUMNS(drive!$A$2:$Y$402)),1,1)</f>
        <v>7</v>
      </c>
      <c r="H2626" s="5">
        <f ca="1">(VLOOKUP($B2626,weights!$A$2:$R$6,4))*VLOOKUP($B2626,weights!$A$2:$R$6,6)^C2626*(VLOOKUP($B2626,weights!$A$2:$R$6,15)*EXP(VLOOKUP($B2626,weights!$A$2:$R$6,11)*D2626)+VLOOKUP($B2626,weights!$A$2:$R$6,16)*EXP(VLOOKUP($B2626,weights!$A$2:$R$6,12)*E2626)+VLOOKUP($B2626,weights!$A$2:$R$6,17)*EXP(VLOOKUP($B2626,weights!$A$2:$R$6,13)*F2626)+VLOOKUP($B2626,weights!$A$2:$R$6,18)*EXP(VLOOKUP($B2626,weights!$A$2:$R$6,14)*G2626))</f>
        <v>0.52276401132899664</v>
      </c>
    </row>
    <row r="2627" spans="1:8" ht="12.75" x14ac:dyDescent="0.2">
      <c r="A2627">
        <f t="shared" si="0"/>
        <v>106</v>
      </c>
      <c r="B2627" t="str">
        <f t="shared" ref="B2627:C2627" si="2601">B2602</f>
        <v>restaurant</v>
      </c>
      <c r="C2627">
        <f t="shared" si="2601"/>
        <v>0</v>
      </c>
      <c r="D2627">
        <f ca="1">OFFSET(walk!$A$2:$Y$402,TRUNC((ROW()-ROW($D$2))/COLUMNS(walk!$A$2:$Y$402)),MOD(ROW()-ROW($D$2),COLUMNS(walk!$A$2:$Y$402)),1,1)</f>
        <v>8</v>
      </c>
      <c r="E2627">
        <f ca="1">OFFSET(bike!$A$2:$Y$402,TRUNC((ROW()-ROW($E$2))/COLUMNS(bike!$A$2:$Y$402)),MOD(ROW()-ROW($E$2),COLUMNS(bike!$A$2:$Y$402)),1,1)</f>
        <v>2</v>
      </c>
      <c r="F2627">
        <f ca="1">OFFSET(transit!$A$2:$Y$402,TRUNC((ROW()-ROW($F$2))/COLUMNS(transit!$A$2:$Y$402)),MOD(ROW()-ROW($F$2),COLUMNS(transit!$A$2:$Y$402)),1,1)</f>
        <v>5</v>
      </c>
      <c r="G2627">
        <f ca="1">OFFSET(drive!$A$2:$Y$402,TRUNC((ROW()-ROW($G$2))/COLUMNS(drive!$A$2:$Y$402)),MOD(ROW()-ROW($G$2),COLUMNS(drive!$A$2:$Y$402)),1,1)</f>
        <v>2</v>
      </c>
      <c r="H2627" s="5">
        <f ca="1">(VLOOKUP($B2627,weights!$A$2:$R$6,4))*VLOOKUP($B2627,weights!$A$2:$R$6,6)^C2627*(VLOOKUP($B2627,weights!$A$2:$R$6,15)*EXP(VLOOKUP($B2627,weights!$A$2:$R$6,11)*D2627)+VLOOKUP($B2627,weights!$A$2:$R$6,16)*EXP(VLOOKUP($B2627,weights!$A$2:$R$6,12)*E2627)+VLOOKUP($B2627,weights!$A$2:$R$6,17)*EXP(VLOOKUP($B2627,weights!$A$2:$R$6,13)*F2627)+VLOOKUP($B2627,weights!$A$2:$R$6,18)*EXP(VLOOKUP($B2627,weights!$A$2:$R$6,14)*G2627))</f>
        <v>33.190642185769796</v>
      </c>
    </row>
    <row r="2628" spans="1:8" ht="12.75" x14ac:dyDescent="0.2">
      <c r="A2628">
        <f t="shared" si="0"/>
        <v>106</v>
      </c>
      <c r="B2628" t="str">
        <f t="shared" ref="B2628:C2628" si="2602">B2603</f>
        <v>restaurant</v>
      </c>
      <c r="C2628">
        <f t="shared" si="2602"/>
        <v>1</v>
      </c>
      <c r="D2628">
        <f ca="1">OFFSET(walk!$A$2:$Y$402,TRUNC((ROW()-ROW($D$2))/COLUMNS(walk!$A$2:$Y$402)),MOD(ROW()-ROW($D$2),COLUMNS(walk!$A$2:$Y$402)),1,1)</f>
        <v>8</v>
      </c>
      <c r="E2628">
        <f ca="1">OFFSET(bike!$A$2:$Y$402,TRUNC((ROW()-ROW($E$2))/COLUMNS(bike!$A$2:$Y$402)),MOD(ROW()-ROW($E$2),COLUMNS(bike!$A$2:$Y$402)),1,1)</f>
        <v>2</v>
      </c>
      <c r="F2628">
        <f ca="1">OFFSET(transit!$A$2:$Y$402,TRUNC((ROW()-ROW($F$2))/COLUMNS(transit!$A$2:$Y$402)),MOD(ROW()-ROW($F$2),COLUMNS(transit!$A$2:$Y$402)),1,1)</f>
        <v>7</v>
      </c>
      <c r="G2628">
        <f ca="1">OFFSET(drive!$A$2:$Y$402,TRUNC((ROW()-ROW($G$2))/COLUMNS(drive!$A$2:$Y$402)),MOD(ROW()-ROW($G$2),COLUMNS(drive!$A$2:$Y$402)),1,1)</f>
        <v>2</v>
      </c>
      <c r="H2628" s="5">
        <f ca="1">(VLOOKUP($B2628,weights!$A$2:$R$6,4))*VLOOKUP($B2628,weights!$A$2:$R$6,6)^C2628*(VLOOKUP($B2628,weights!$A$2:$R$6,15)*EXP(VLOOKUP($B2628,weights!$A$2:$R$6,11)*D2628)+VLOOKUP($B2628,weights!$A$2:$R$6,16)*EXP(VLOOKUP($B2628,weights!$A$2:$R$6,12)*E2628)+VLOOKUP($B2628,weights!$A$2:$R$6,17)*EXP(VLOOKUP($B2628,weights!$A$2:$R$6,13)*F2628)+VLOOKUP($B2628,weights!$A$2:$R$6,18)*EXP(VLOOKUP($B2628,weights!$A$2:$R$6,14)*G2628))</f>
        <v>27.943462767097543</v>
      </c>
    </row>
    <row r="2629" spans="1:8" ht="12.75" x14ac:dyDescent="0.2">
      <c r="A2629">
        <f t="shared" si="0"/>
        <v>106</v>
      </c>
      <c r="B2629" t="str">
        <f t="shared" ref="B2629:C2629" si="2603">B2604</f>
        <v>restaurant</v>
      </c>
      <c r="C2629">
        <f t="shared" si="2603"/>
        <v>2</v>
      </c>
      <c r="D2629">
        <f ca="1">OFFSET(walk!$A$2:$Y$402,TRUNC((ROW()-ROW($D$2))/COLUMNS(walk!$A$2:$Y$402)),MOD(ROW()-ROW($D$2),COLUMNS(walk!$A$2:$Y$402)),1,1)</f>
        <v>9</v>
      </c>
      <c r="E2629">
        <f ca="1">OFFSET(bike!$A$2:$Y$402,TRUNC((ROW()-ROW($E$2))/COLUMNS(bike!$A$2:$Y$402)),MOD(ROW()-ROW($E$2),COLUMNS(bike!$A$2:$Y$402)),1,1)</f>
        <v>3</v>
      </c>
      <c r="F2629">
        <f ca="1">OFFSET(transit!$A$2:$Y$402,TRUNC((ROW()-ROW($F$2))/COLUMNS(transit!$A$2:$Y$402)),MOD(ROW()-ROW($F$2),COLUMNS(transit!$A$2:$Y$402)),1,1)</f>
        <v>7</v>
      </c>
      <c r="G2629">
        <f ca="1">OFFSET(drive!$A$2:$Y$402,TRUNC((ROW()-ROW($G$2))/COLUMNS(drive!$A$2:$Y$402)),MOD(ROW()-ROW($G$2),COLUMNS(drive!$A$2:$Y$402)),1,1)</f>
        <v>2</v>
      </c>
      <c r="H2629" s="5">
        <f ca="1">(VLOOKUP($B2629,weights!$A$2:$R$6,4))*VLOOKUP($B2629,weights!$A$2:$R$6,6)^C2629*(VLOOKUP($B2629,weights!$A$2:$R$6,15)*EXP(VLOOKUP($B2629,weights!$A$2:$R$6,11)*D2629)+VLOOKUP($B2629,weights!$A$2:$R$6,16)*EXP(VLOOKUP($B2629,weights!$A$2:$R$6,12)*E2629)+VLOOKUP($B2629,weights!$A$2:$R$6,17)*EXP(VLOOKUP($B2629,weights!$A$2:$R$6,13)*F2629)+VLOOKUP($B2629,weights!$A$2:$R$6,18)*EXP(VLOOKUP($B2629,weights!$A$2:$R$6,14)*G2629))</f>
        <v>22.819509462009481</v>
      </c>
    </row>
    <row r="2630" spans="1:8" ht="12.75" x14ac:dyDescent="0.2">
      <c r="A2630">
        <f t="shared" si="0"/>
        <v>106</v>
      </c>
      <c r="B2630" t="str">
        <f t="shared" ref="B2630:C2630" si="2604">B2605</f>
        <v>restaurant</v>
      </c>
      <c r="C2630">
        <f t="shared" si="2604"/>
        <v>3</v>
      </c>
      <c r="D2630">
        <f ca="1">OFFSET(walk!$A$2:$Y$402,TRUNC((ROW()-ROW($D$2))/COLUMNS(walk!$A$2:$Y$402)),MOD(ROW()-ROW($D$2),COLUMNS(walk!$A$2:$Y$402)),1,1)</f>
        <v>10</v>
      </c>
      <c r="E2630">
        <f ca="1">OFFSET(bike!$A$2:$Y$402,TRUNC((ROW()-ROW($E$2))/COLUMNS(bike!$A$2:$Y$402)),MOD(ROW()-ROW($E$2),COLUMNS(bike!$A$2:$Y$402)),1,1)</f>
        <v>3</v>
      </c>
      <c r="F2630">
        <f ca="1">OFFSET(transit!$A$2:$Y$402,TRUNC((ROW()-ROW($F$2))/COLUMNS(transit!$A$2:$Y$402)),MOD(ROW()-ROW($F$2),COLUMNS(transit!$A$2:$Y$402)),1,1)</f>
        <v>7</v>
      </c>
      <c r="G2630">
        <f ca="1">OFFSET(drive!$A$2:$Y$402,TRUNC((ROW()-ROW($G$2))/COLUMNS(drive!$A$2:$Y$402)),MOD(ROW()-ROW($G$2),COLUMNS(drive!$A$2:$Y$402)),1,1)</f>
        <v>3</v>
      </c>
      <c r="H2630" s="5">
        <f ca="1">(VLOOKUP($B2630,weights!$A$2:$R$6,4))*VLOOKUP($B2630,weights!$A$2:$R$6,6)^C2630*(VLOOKUP($B2630,weights!$A$2:$R$6,15)*EXP(VLOOKUP($B2630,weights!$A$2:$R$6,11)*D2630)+VLOOKUP($B2630,weights!$A$2:$R$6,16)*EXP(VLOOKUP($B2630,weights!$A$2:$R$6,12)*E2630)+VLOOKUP($B2630,weights!$A$2:$R$6,17)*EXP(VLOOKUP($B2630,weights!$A$2:$R$6,13)*F2630)+VLOOKUP($B2630,weights!$A$2:$R$6,18)*EXP(VLOOKUP($B2630,weights!$A$2:$R$6,14)*G2630))</f>
        <v>18.773206852963753</v>
      </c>
    </row>
    <row r="2631" spans="1:8" ht="12.75" x14ac:dyDescent="0.2">
      <c r="A2631">
        <f t="shared" si="0"/>
        <v>106</v>
      </c>
      <c r="B2631" t="str">
        <f t="shared" ref="B2631:C2631" si="2605">B2606</f>
        <v>restaurant</v>
      </c>
      <c r="C2631">
        <f t="shared" si="2605"/>
        <v>4</v>
      </c>
      <c r="D2631">
        <f ca="1">OFFSET(walk!$A$2:$Y$402,TRUNC((ROW()-ROW($D$2))/COLUMNS(walk!$A$2:$Y$402)),MOD(ROW()-ROW($D$2),COLUMNS(walk!$A$2:$Y$402)),1,1)</f>
        <v>11</v>
      </c>
      <c r="E2631">
        <f ca="1">OFFSET(bike!$A$2:$Y$402,TRUNC((ROW()-ROW($E$2))/COLUMNS(bike!$A$2:$Y$402)),MOD(ROW()-ROW($E$2),COLUMNS(bike!$A$2:$Y$402)),1,1)</f>
        <v>3</v>
      </c>
      <c r="F2631">
        <f ca="1">OFFSET(transit!$A$2:$Y$402,TRUNC((ROW()-ROW($F$2))/COLUMNS(transit!$A$2:$Y$402)),MOD(ROW()-ROW($F$2),COLUMNS(transit!$A$2:$Y$402)),1,1)</f>
        <v>7</v>
      </c>
      <c r="G2631">
        <f ca="1">OFFSET(drive!$A$2:$Y$402,TRUNC((ROW()-ROW($G$2))/COLUMNS(drive!$A$2:$Y$402)),MOD(ROW()-ROW($G$2),COLUMNS(drive!$A$2:$Y$402)),1,1)</f>
        <v>3</v>
      </c>
      <c r="H2631" s="5">
        <f ca="1">(VLOOKUP($B2631,weights!$A$2:$R$6,4))*VLOOKUP($B2631,weights!$A$2:$R$6,6)^C2631*(VLOOKUP($B2631,weights!$A$2:$R$6,15)*EXP(VLOOKUP($B2631,weights!$A$2:$R$6,11)*D2631)+VLOOKUP($B2631,weights!$A$2:$R$6,16)*EXP(VLOOKUP($B2631,weights!$A$2:$R$6,12)*E2631)+VLOOKUP($B2631,weights!$A$2:$R$6,17)*EXP(VLOOKUP($B2631,weights!$A$2:$R$6,13)*F2631)+VLOOKUP($B2631,weights!$A$2:$R$6,18)*EXP(VLOOKUP($B2631,weights!$A$2:$R$6,14)*G2631))</f>
        <v>16.549378636511136</v>
      </c>
    </row>
    <row r="2632" spans="1:8" ht="12.75" x14ac:dyDescent="0.2">
      <c r="A2632">
        <f t="shared" si="0"/>
        <v>106</v>
      </c>
      <c r="B2632" t="str">
        <f t="shared" ref="B2632:C2632" si="2606">B2607</f>
        <v>restaurant</v>
      </c>
      <c r="C2632">
        <f t="shared" si="2606"/>
        <v>5</v>
      </c>
      <c r="D2632">
        <f ca="1">OFFSET(walk!$A$2:$Y$402,TRUNC((ROW()-ROW($D$2))/COLUMNS(walk!$A$2:$Y$402)),MOD(ROW()-ROW($D$2),COLUMNS(walk!$A$2:$Y$402)),1,1)</f>
        <v>12</v>
      </c>
      <c r="E2632">
        <f ca="1">OFFSET(bike!$A$2:$Y$402,TRUNC((ROW()-ROW($E$2))/COLUMNS(bike!$A$2:$Y$402)),MOD(ROW()-ROW($E$2),COLUMNS(bike!$A$2:$Y$402)),1,1)</f>
        <v>3</v>
      </c>
      <c r="F2632">
        <f ca="1">OFFSET(transit!$A$2:$Y$402,TRUNC((ROW()-ROW($F$2))/COLUMNS(transit!$A$2:$Y$402)),MOD(ROW()-ROW($F$2),COLUMNS(transit!$A$2:$Y$402)),1,1)</f>
        <v>8</v>
      </c>
      <c r="G2632">
        <f ca="1">OFFSET(drive!$A$2:$Y$402,TRUNC((ROW()-ROW($G$2))/COLUMNS(drive!$A$2:$Y$402)),MOD(ROW()-ROW($G$2),COLUMNS(drive!$A$2:$Y$402)),1,1)</f>
        <v>3</v>
      </c>
      <c r="H2632" s="5">
        <f ca="1">(VLOOKUP($B2632,weights!$A$2:$R$6,4))*VLOOKUP($B2632,weights!$A$2:$R$6,6)^C2632*(VLOOKUP($B2632,weights!$A$2:$R$6,15)*EXP(VLOOKUP($B2632,weights!$A$2:$R$6,11)*D2632)+VLOOKUP($B2632,weights!$A$2:$R$6,16)*EXP(VLOOKUP($B2632,weights!$A$2:$R$6,12)*E2632)+VLOOKUP($B2632,weights!$A$2:$R$6,17)*EXP(VLOOKUP($B2632,weights!$A$2:$R$6,13)*F2632)+VLOOKUP($B2632,weights!$A$2:$R$6,18)*EXP(VLOOKUP($B2632,weights!$A$2:$R$6,14)*G2632))</f>
        <v>14.173971910939468</v>
      </c>
    </row>
    <row r="2633" spans="1:8" ht="12.75" x14ac:dyDescent="0.2">
      <c r="A2633">
        <f t="shared" si="0"/>
        <v>106</v>
      </c>
      <c r="B2633" t="str">
        <f t="shared" ref="B2633:C2633" si="2607">B2608</f>
        <v>restaurant</v>
      </c>
      <c r="C2633">
        <f t="shared" si="2607"/>
        <v>6</v>
      </c>
      <c r="D2633">
        <f ca="1">OFFSET(walk!$A$2:$Y$402,TRUNC((ROW()-ROW($D$2))/COLUMNS(walk!$A$2:$Y$402)),MOD(ROW()-ROW($D$2),COLUMNS(walk!$A$2:$Y$402)),1,1)</f>
        <v>12</v>
      </c>
      <c r="E2633">
        <f ca="1">OFFSET(bike!$A$2:$Y$402,TRUNC((ROW()-ROW($E$2))/COLUMNS(bike!$A$2:$Y$402)),MOD(ROW()-ROW($E$2),COLUMNS(bike!$A$2:$Y$402)),1,1)</f>
        <v>4</v>
      </c>
      <c r="F2633">
        <f ca="1">OFFSET(transit!$A$2:$Y$402,TRUNC((ROW()-ROW($F$2))/COLUMNS(transit!$A$2:$Y$402)),MOD(ROW()-ROW($F$2),COLUMNS(transit!$A$2:$Y$402)),1,1)</f>
        <v>9</v>
      </c>
      <c r="G2633">
        <f ca="1">OFFSET(drive!$A$2:$Y$402,TRUNC((ROW()-ROW($G$2))/COLUMNS(drive!$A$2:$Y$402)),MOD(ROW()-ROW($G$2),COLUMNS(drive!$A$2:$Y$402)),1,1)</f>
        <v>4</v>
      </c>
      <c r="H2633" s="5">
        <f ca="1">(VLOOKUP($B2633,weights!$A$2:$R$6,4))*VLOOKUP($B2633,weights!$A$2:$R$6,6)^C2633*(VLOOKUP($B2633,weights!$A$2:$R$6,15)*EXP(VLOOKUP($B2633,weights!$A$2:$R$6,11)*D2633)+VLOOKUP($B2633,weights!$A$2:$R$6,16)*EXP(VLOOKUP($B2633,weights!$A$2:$R$6,12)*E2633)+VLOOKUP($B2633,weights!$A$2:$R$6,17)*EXP(VLOOKUP($B2633,weights!$A$2:$R$6,13)*F2633)+VLOOKUP($B2633,weights!$A$2:$R$6,18)*EXP(VLOOKUP($B2633,weights!$A$2:$R$6,14)*G2633))</f>
        <v>10.697797438613682</v>
      </c>
    </row>
    <row r="2634" spans="1:8" ht="12.75" x14ac:dyDescent="0.2">
      <c r="A2634">
        <f t="shared" si="0"/>
        <v>106</v>
      </c>
      <c r="B2634" t="str">
        <f t="shared" ref="B2634:C2634" si="2608">B2609</f>
        <v>restaurant</v>
      </c>
      <c r="C2634">
        <f t="shared" si="2608"/>
        <v>7</v>
      </c>
      <c r="D2634">
        <f ca="1">OFFSET(walk!$A$2:$Y$402,TRUNC((ROW()-ROW($D$2))/COLUMNS(walk!$A$2:$Y$402)),MOD(ROW()-ROW($D$2),COLUMNS(walk!$A$2:$Y$402)),1,1)</f>
        <v>13</v>
      </c>
      <c r="E2634">
        <f ca="1">OFFSET(bike!$A$2:$Y$402,TRUNC((ROW()-ROW($E$2))/COLUMNS(bike!$A$2:$Y$402)),MOD(ROW()-ROW($E$2),COLUMNS(bike!$A$2:$Y$402)),1,1)</f>
        <v>4</v>
      </c>
      <c r="F2634">
        <f ca="1">OFFSET(transit!$A$2:$Y$402,TRUNC((ROW()-ROW($F$2))/COLUMNS(transit!$A$2:$Y$402)),MOD(ROW()-ROW($F$2),COLUMNS(transit!$A$2:$Y$402)),1,1)</f>
        <v>9</v>
      </c>
      <c r="G2634">
        <f ca="1">OFFSET(drive!$A$2:$Y$402,TRUNC((ROW()-ROW($G$2))/COLUMNS(drive!$A$2:$Y$402)),MOD(ROW()-ROW($G$2),COLUMNS(drive!$A$2:$Y$402)),1,1)</f>
        <v>4</v>
      </c>
      <c r="H2634" s="5">
        <f ca="1">(VLOOKUP($B2634,weights!$A$2:$R$6,4))*VLOOKUP($B2634,weights!$A$2:$R$6,6)^C2634*(VLOOKUP($B2634,weights!$A$2:$R$6,15)*EXP(VLOOKUP($B2634,weights!$A$2:$R$6,11)*D2634)+VLOOKUP($B2634,weights!$A$2:$R$6,16)*EXP(VLOOKUP($B2634,weights!$A$2:$R$6,12)*E2634)+VLOOKUP($B2634,weights!$A$2:$R$6,17)*EXP(VLOOKUP($B2634,weights!$A$2:$R$6,13)*F2634)+VLOOKUP($B2634,weights!$A$2:$R$6,18)*EXP(VLOOKUP($B2634,weights!$A$2:$R$6,14)*G2634))</f>
        <v>9.4617431804948957</v>
      </c>
    </row>
    <row r="2635" spans="1:8" ht="12.75" x14ac:dyDescent="0.2">
      <c r="A2635">
        <f t="shared" si="0"/>
        <v>106</v>
      </c>
      <c r="B2635" t="str">
        <f t="shared" ref="B2635:C2635" si="2609">B2610</f>
        <v>restaurant</v>
      </c>
      <c r="C2635">
        <f t="shared" si="2609"/>
        <v>8</v>
      </c>
      <c r="D2635">
        <f ca="1">OFFSET(walk!$A$2:$Y$402,TRUNC((ROW()-ROW($D$2))/COLUMNS(walk!$A$2:$Y$402)),MOD(ROW()-ROW($D$2),COLUMNS(walk!$A$2:$Y$402)),1,1)</f>
        <v>14</v>
      </c>
      <c r="E2635">
        <f ca="1">OFFSET(bike!$A$2:$Y$402,TRUNC((ROW()-ROW($E$2))/COLUMNS(bike!$A$2:$Y$402)),MOD(ROW()-ROW($E$2),COLUMNS(bike!$A$2:$Y$402)),1,1)</f>
        <v>4</v>
      </c>
      <c r="F2635">
        <f ca="1">OFFSET(transit!$A$2:$Y$402,TRUNC((ROW()-ROW($F$2))/COLUMNS(transit!$A$2:$Y$402)),MOD(ROW()-ROW($F$2),COLUMNS(transit!$A$2:$Y$402)),1,1)</f>
        <v>10</v>
      </c>
      <c r="G2635">
        <f ca="1">OFFSET(drive!$A$2:$Y$402,TRUNC((ROW()-ROW($G$2))/COLUMNS(drive!$A$2:$Y$402)),MOD(ROW()-ROW($G$2),COLUMNS(drive!$A$2:$Y$402)),1,1)</f>
        <v>4</v>
      </c>
      <c r="H2635" s="5">
        <f ca="1">(VLOOKUP($B2635,weights!$A$2:$R$6,4))*VLOOKUP($B2635,weights!$A$2:$R$6,6)^C2635*(VLOOKUP($B2635,weights!$A$2:$R$6,15)*EXP(VLOOKUP($B2635,weights!$A$2:$R$6,11)*D2635)+VLOOKUP($B2635,weights!$A$2:$R$6,16)*EXP(VLOOKUP($B2635,weights!$A$2:$R$6,12)*E2635)+VLOOKUP($B2635,weights!$A$2:$R$6,17)*EXP(VLOOKUP($B2635,weights!$A$2:$R$6,13)*F2635)+VLOOKUP($B2635,weights!$A$2:$R$6,18)*EXP(VLOOKUP($B2635,weights!$A$2:$R$6,14)*G2635))</f>
        <v>8.1456946511865453</v>
      </c>
    </row>
    <row r="2636" spans="1:8" ht="12.75" x14ac:dyDescent="0.2">
      <c r="A2636">
        <f t="shared" si="0"/>
        <v>106</v>
      </c>
      <c r="B2636" t="str">
        <f t="shared" ref="B2636:C2636" si="2610">B2611</f>
        <v>restaurant</v>
      </c>
      <c r="C2636">
        <f t="shared" si="2610"/>
        <v>9</v>
      </c>
      <c r="D2636">
        <f ca="1">OFFSET(walk!$A$2:$Y$402,TRUNC((ROW()-ROW($D$2))/COLUMNS(walk!$A$2:$Y$402)),MOD(ROW()-ROW($D$2),COLUMNS(walk!$A$2:$Y$402)),1,1)</f>
        <v>14</v>
      </c>
      <c r="E2636">
        <f ca="1">OFFSET(bike!$A$2:$Y$402,TRUNC((ROW()-ROW($E$2))/COLUMNS(bike!$A$2:$Y$402)),MOD(ROW()-ROW($E$2),COLUMNS(bike!$A$2:$Y$402)),1,1)</f>
        <v>5</v>
      </c>
      <c r="F2636">
        <f ca="1">OFFSET(transit!$A$2:$Y$402,TRUNC((ROW()-ROW($F$2))/COLUMNS(transit!$A$2:$Y$402)),MOD(ROW()-ROW($F$2),COLUMNS(transit!$A$2:$Y$402)),1,1)</f>
        <v>14</v>
      </c>
      <c r="G2636">
        <f ca="1">OFFSET(drive!$A$2:$Y$402,TRUNC((ROW()-ROW($G$2))/COLUMNS(drive!$A$2:$Y$402)),MOD(ROW()-ROW($G$2),COLUMNS(drive!$A$2:$Y$402)),1,1)</f>
        <v>4</v>
      </c>
      <c r="H2636" s="5">
        <f ca="1">(VLOOKUP($B2636,weights!$A$2:$R$6,4))*VLOOKUP($B2636,weights!$A$2:$R$6,6)^C2636*(VLOOKUP($B2636,weights!$A$2:$R$6,15)*EXP(VLOOKUP($B2636,weights!$A$2:$R$6,11)*D2636)+VLOOKUP($B2636,weights!$A$2:$R$6,16)*EXP(VLOOKUP($B2636,weights!$A$2:$R$6,12)*E2636)+VLOOKUP($B2636,weights!$A$2:$R$6,17)*EXP(VLOOKUP($B2636,weights!$A$2:$R$6,13)*F2636)+VLOOKUP($B2636,weights!$A$2:$R$6,18)*EXP(VLOOKUP($B2636,weights!$A$2:$R$6,14)*G2636))</f>
        <v>6.2088008327671664</v>
      </c>
    </row>
    <row r="2637" spans="1:8" ht="12.75" x14ac:dyDescent="0.2">
      <c r="A2637">
        <f t="shared" si="0"/>
        <v>106</v>
      </c>
      <c r="B2637" t="str">
        <f t="shared" ref="B2637:C2637" si="2611">B2612</f>
        <v>supermarket</v>
      </c>
      <c r="C2637">
        <f t="shared" si="2611"/>
        <v>0</v>
      </c>
      <c r="D2637">
        <f ca="1">OFFSET(walk!$A$2:$Y$402,TRUNC((ROW()-ROW($D$2))/COLUMNS(walk!$A$2:$Y$402)),MOD(ROW()-ROW($D$2),COLUMNS(walk!$A$2:$Y$402)),1,1)</f>
        <v>36</v>
      </c>
      <c r="E2637">
        <f ca="1">OFFSET(bike!$A$2:$Y$402,TRUNC((ROW()-ROW($E$2))/COLUMNS(bike!$A$2:$Y$402)),MOD(ROW()-ROW($E$2),COLUMNS(bike!$A$2:$Y$402)),1,1)</f>
        <v>14</v>
      </c>
      <c r="F2637">
        <f ca="1">OFFSET(transit!$A$2:$Y$402,TRUNC((ROW()-ROW($F$2))/COLUMNS(transit!$A$2:$Y$402)),MOD(ROW()-ROW($F$2),COLUMNS(transit!$A$2:$Y$402)),1,1)</f>
        <v>20</v>
      </c>
      <c r="G2637">
        <f ca="1">OFFSET(drive!$A$2:$Y$402,TRUNC((ROW()-ROW($G$2))/COLUMNS(drive!$A$2:$Y$402)),MOD(ROW()-ROW($G$2),COLUMNS(drive!$A$2:$Y$402)),1,1)</f>
        <v>8</v>
      </c>
      <c r="H2637" s="5">
        <f ca="1">(VLOOKUP($B2637,weights!$A$2:$R$6,4))*VLOOKUP($B2637,weights!$A$2:$R$6,6)^C2637*(VLOOKUP($B2637,weights!$A$2:$R$6,15)*EXP(VLOOKUP($B2637,weights!$A$2:$R$6,11)*D2637)+VLOOKUP($B2637,weights!$A$2:$R$6,16)*EXP(VLOOKUP($B2637,weights!$A$2:$R$6,12)*E2637)+VLOOKUP($B2637,weights!$A$2:$R$6,17)*EXP(VLOOKUP($B2637,weights!$A$2:$R$6,13)*F2637)+VLOOKUP($B2637,weights!$A$2:$R$6,18)*EXP(VLOOKUP($B2637,weights!$A$2:$R$6,14)*G2637))</f>
        <v>3.6088967765793916</v>
      </c>
    </row>
    <row r="2638" spans="1:8" ht="12.75" x14ac:dyDescent="0.2">
      <c r="A2638">
        <f t="shared" si="0"/>
        <v>106</v>
      </c>
      <c r="B2638" t="str">
        <f t="shared" ref="B2638:C2638" si="2612">B2613</f>
        <v>supermarket</v>
      </c>
      <c r="C2638">
        <f t="shared" si="2612"/>
        <v>1</v>
      </c>
      <c r="D2638">
        <f ca="1">OFFSET(walk!$A$2:$Y$402,TRUNC((ROW()-ROW($D$2))/COLUMNS(walk!$A$2:$Y$402)),MOD(ROW()-ROW($D$2),COLUMNS(walk!$A$2:$Y$402)),1,1)</f>
        <v>48</v>
      </c>
      <c r="E2638">
        <f ca="1">OFFSET(bike!$A$2:$Y$402,TRUNC((ROW()-ROW($E$2))/COLUMNS(bike!$A$2:$Y$402)),MOD(ROW()-ROW($E$2),COLUMNS(bike!$A$2:$Y$402)),1,1)</f>
        <v>15</v>
      </c>
      <c r="F2638">
        <f ca="1">OFFSET(transit!$A$2:$Y$402,TRUNC((ROW()-ROW($F$2))/COLUMNS(transit!$A$2:$Y$402)),MOD(ROW()-ROW($F$2),COLUMNS(transit!$A$2:$Y$402)),1,1)</f>
        <v>24</v>
      </c>
      <c r="G2638">
        <f ca="1">OFFSET(drive!$A$2:$Y$402,TRUNC((ROW()-ROW($G$2))/COLUMNS(drive!$A$2:$Y$402)),MOD(ROW()-ROW($G$2),COLUMNS(drive!$A$2:$Y$402)),1,1)</f>
        <v>9</v>
      </c>
      <c r="H2638" s="5">
        <f ca="1">(VLOOKUP($B2638,weights!$A$2:$R$6,4))*VLOOKUP($B2638,weights!$A$2:$R$6,6)^C2638*(VLOOKUP($B2638,weights!$A$2:$R$6,15)*EXP(VLOOKUP($B2638,weights!$A$2:$R$6,11)*D2638)+VLOOKUP($B2638,weights!$A$2:$R$6,16)*EXP(VLOOKUP($B2638,weights!$A$2:$R$6,12)*E2638)+VLOOKUP($B2638,weights!$A$2:$R$6,17)*EXP(VLOOKUP($B2638,weights!$A$2:$R$6,13)*F2638)+VLOOKUP($B2638,weights!$A$2:$R$6,18)*EXP(VLOOKUP($B2638,weights!$A$2:$R$6,14)*G2638))</f>
        <v>1.6662473208838171</v>
      </c>
    </row>
    <row r="2639" spans="1:8" ht="12.75" x14ac:dyDescent="0.2">
      <c r="A2639">
        <f t="shared" si="0"/>
        <v>106</v>
      </c>
      <c r="B2639" t="str">
        <f t="shared" ref="B2639:C2639" si="2613">B2614</f>
        <v>supermarket</v>
      </c>
      <c r="C2639">
        <f t="shared" si="2613"/>
        <v>2</v>
      </c>
      <c r="D2639">
        <f ca="1">OFFSET(walk!$A$2:$Y$402,TRUNC((ROW()-ROW($D$2))/COLUMNS(walk!$A$2:$Y$402)),MOD(ROW()-ROW($D$2),COLUMNS(walk!$A$2:$Y$402)),1,1)</f>
        <v>53</v>
      </c>
      <c r="E2639">
        <f ca="1">OFFSET(bike!$A$2:$Y$402,TRUNC((ROW()-ROW($E$2))/COLUMNS(bike!$A$2:$Y$402)),MOD(ROW()-ROW($E$2),COLUMNS(bike!$A$2:$Y$402)),1,1)</f>
        <v>16</v>
      </c>
      <c r="F2639">
        <f ca="1">OFFSET(transit!$A$2:$Y$402,TRUNC((ROW()-ROW($F$2))/COLUMNS(transit!$A$2:$Y$402)),MOD(ROW()-ROW($F$2),COLUMNS(transit!$A$2:$Y$402)),1,1)</f>
        <v>29</v>
      </c>
      <c r="G2639">
        <f ca="1">OFFSET(drive!$A$2:$Y$402,TRUNC((ROW()-ROW($G$2))/COLUMNS(drive!$A$2:$Y$402)),MOD(ROW()-ROW($G$2),COLUMNS(drive!$A$2:$Y$402)),1,1)</f>
        <v>12</v>
      </c>
      <c r="H2639" s="5">
        <f ca="1">(VLOOKUP($B2639,weights!$A$2:$R$6,4))*VLOOKUP($B2639,weights!$A$2:$R$6,6)^C2639*(VLOOKUP($B2639,weights!$A$2:$R$6,15)*EXP(VLOOKUP($B2639,weights!$A$2:$R$6,11)*D2639)+VLOOKUP($B2639,weights!$A$2:$R$6,16)*EXP(VLOOKUP($B2639,weights!$A$2:$R$6,12)*E2639)+VLOOKUP($B2639,weights!$A$2:$R$6,17)*EXP(VLOOKUP($B2639,weights!$A$2:$R$6,13)*F2639)+VLOOKUP($B2639,weights!$A$2:$R$6,18)*EXP(VLOOKUP($B2639,weights!$A$2:$R$6,14)*G2639))</f>
        <v>0.52794579458621838</v>
      </c>
    </row>
    <row r="2640" spans="1:8" ht="12.75" x14ac:dyDescent="0.2">
      <c r="A2640">
        <f t="shared" si="0"/>
        <v>106</v>
      </c>
      <c r="B2640" t="str">
        <f t="shared" ref="B2640:C2640" si="2614">B2615</f>
        <v>supermarket</v>
      </c>
      <c r="C2640">
        <f t="shared" si="2614"/>
        <v>3</v>
      </c>
      <c r="D2640">
        <f ca="1">OFFSET(walk!$A$2:$Y$402,TRUNC((ROW()-ROW($D$2))/COLUMNS(walk!$A$2:$Y$402)),MOD(ROW()-ROW($D$2),COLUMNS(walk!$A$2:$Y$402)),1,1)</f>
        <v>60</v>
      </c>
      <c r="E2640">
        <f ca="1">OFFSET(bike!$A$2:$Y$402,TRUNC((ROW()-ROW($E$2))/COLUMNS(bike!$A$2:$Y$402)),MOD(ROW()-ROW($E$2),COLUMNS(bike!$A$2:$Y$402)),1,1)</f>
        <v>20</v>
      </c>
      <c r="F2640">
        <f ca="1">OFFSET(transit!$A$2:$Y$402,TRUNC((ROW()-ROW($F$2))/COLUMNS(transit!$A$2:$Y$402)),MOD(ROW()-ROW($F$2),COLUMNS(transit!$A$2:$Y$402)),1,1)</f>
        <v>36</v>
      </c>
      <c r="G2640">
        <f ca="1">OFFSET(drive!$A$2:$Y$402,TRUNC((ROW()-ROW($G$2))/COLUMNS(drive!$A$2:$Y$402)),MOD(ROW()-ROW($G$2),COLUMNS(drive!$A$2:$Y$402)),1,1)</f>
        <v>14</v>
      </c>
      <c r="H2640" s="5">
        <f ca="1">(VLOOKUP($B2640,weights!$A$2:$R$6,4))*VLOOKUP($B2640,weights!$A$2:$R$6,6)^C2640*(VLOOKUP($B2640,weights!$A$2:$R$6,15)*EXP(VLOOKUP($B2640,weights!$A$2:$R$6,11)*D2640)+VLOOKUP($B2640,weights!$A$2:$R$6,16)*EXP(VLOOKUP($B2640,weights!$A$2:$R$6,12)*E2640)+VLOOKUP($B2640,weights!$A$2:$R$6,17)*EXP(VLOOKUP($B2640,weights!$A$2:$R$6,13)*F2640)+VLOOKUP($B2640,weights!$A$2:$R$6,18)*EXP(VLOOKUP($B2640,weights!$A$2:$R$6,14)*G2640))</f>
        <v>0.19158514904750137</v>
      </c>
    </row>
    <row r="2641" spans="1:8" ht="12.75" x14ac:dyDescent="0.2">
      <c r="A2641">
        <f t="shared" si="0"/>
        <v>106</v>
      </c>
      <c r="B2641" t="str">
        <f t="shared" ref="B2641:C2641" si="2615">B2616</f>
        <v>supermarket</v>
      </c>
      <c r="C2641">
        <f t="shared" si="2615"/>
        <v>4</v>
      </c>
      <c r="D2641">
        <f ca="1">OFFSET(walk!$A$2:$Y$402,TRUNC((ROW()-ROW($D$2))/COLUMNS(walk!$A$2:$Y$402)),MOD(ROW()-ROW($D$2),COLUMNS(walk!$A$2:$Y$402)),1,1)</f>
        <v>77</v>
      </c>
      <c r="E2641">
        <f ca="1">OFFSET(bike!$A$2:$Y$402,TRUNC((ROW()-ROW($E$2))/COLUMNS(bike!$A$2:$Y$402)),MOD(ROW()-ROW($E$2),COLUMNS(bike!$A$2:$Y$402)),1,1)</f>
        <v>23</v>
      </c>
      <c r="F2641">
        <f ca="1">OFFSET(transit!$A$2:$Y$402,TRUNC((ROW()-ROW($F$2))/COLUMNS(transit!$A$2:$Y$402)),MOD(ROW()-ROW($F$2),COLUMNS(transit!$A$2:$Y$402)),1,1)</f>
        <v>38</v>
      </c>
      <c r="G2641">
        <f ca="1">OFFSET(drive!$A$2:$Y$402,TRUNC((ROW()-ROW($G$2))/COLUMNS(drive!$A$2:$Y$402)),MOD(ROW()-ROW($G$2),COLUMNS(drive!$A$2:$Y$402)),1,1)</f>
        <v>15</v>
      </c>
      <c r="H2641" s="5">
        <f ca="1">(VLOOKUP($B2641,weights!$A$2:$R$6,4))*VLOOKUP($B2641,weights!$A$2:$R$6,6)^C2641*(VLOOKUP($B2641,weights!$A$2:$R$6,15)*EXP(VLOOKUP($B2641,weights!$A$2:$R$6,11)*D2641)+VLOOKUP($B2641,weights!$A$2:$R$6,16)*EXP(VLOOKUP($B2641,weights!$A$2:$R$6,12)*E2641)+VLOOKUP($B2641,weights!$A$2:$R$6,17)*EXP(VLOOKUP($B2641,weights!$A$2:$R$6,13)*F2641)+VLOOKUP($B2641,weights!$A$2:$R$6,18)*EXP(VLOOKUP($B2641,weights!$A$2:$R$6,14)*G2641))</f>
        <v>9.0143747048333125E-2</v>
      </c>
    </row>
    <row r="2642" spans="1:8" ht="12.75" x14ac:dyDescent="0.2">
      <c r="A2642">
        <f t="shared" si="0"/>
        <v>106</v>
      </c>
      <c r="B2642" t="str">
        <f t="shared" ref="B2642:C2642" si="2616">B2617</f>
        <v>store</v>
      </c>
      <c r="C2642">
        <f t="shared" si="2616"/>
        <v>0</v>
      </c>
      <c r="D2642">
        <f ca="1">OFFSET(walk!$A$2:$Y$402,TRUNC((ROW()-ROW($D$2))/COLUMNS(walk!$A$2:$Y$402)),MOD(ROW()-ROW($D$2),COLUMNS(walk!$A$2:$Y$402)),1,1)</f>
        <v>4</v>
      </c>
      <c r="E2642">
        <f ca="1">OFFSET(bike!$A$2:$Y$402,TRUNC((ROW()-ROW($E$2))/COLUMNS(bike!$A$2:$Y$402)),MOD(ROW()-ROW($E$2),COLUMNS(bike!$A$2:$Y$402)),1,1)</f>
        <v>1</v>
      </c>
      <c r="F2642">
        <f ca="1">OFFSET(transit!$A$2:$Y$402,TRUNC((ROW()-ROW($F$2))/COLUMNS(transit!$A$2:$Y$402)),MOD(ROW()-ROW($F$2),COLUMNS(transit!$A$2:$Y$402)),1,1)</f>
        <v>4</v>
      </c>
      <c r="G2642">
        <f ca="1">OFFSET(drive!$A$2:$Y$402,TRUNC((ROW()-ROW($G$2))/COLUMNS(drive!$A$2:$Y$402)),MOD(ROW()-ROW($G$2),COLUMNS(drive!$A$2:$Y$402)),1,1)</f>
        <v>1</v>
      </c>
      <c r="H2642" s="5">
        <f ca="1">(VLOOKUP($B2642,weights!$A$2:$R$6,4))*VLOOKUP($B2642,weights!$A$2:$R$6,6)^C2642*(VLOOKUP($B2642,weights!$A$2:$R$6,15)*EXP(VLOOKUP($B2642,weights!$A$2:$R$6,11)*D2642)+VLOOKUP($B2642,weights!$A$2:$R$6,16)*EXP(VLOOKUP($B2642,weights!$A$2:$R$6,12)*E2642)+VLOOKUP($B2642,weights!$A$2:$R$6,17)*EXP(VLOOKUP($B2642,weights!$A$2:$R$6,13)*F2642)+VLOOKUP($B2642,weights!$A$2:$R$6,18)*EXP(VLOOKUP($B2642,weights!$A$2:$R$6,14)*G2642))</f>
        <v>22.338230552247637</v>
      </c>
    </row>
    <row r="2643" spans="1:8" ht="12.75" x14ac:dyDescent="0.2">
      <c r="A2643">
        <f t="shared" si="0"/>
        <v>106</v>
      </c>
      <c r="B2643" t="str">
        <f t="shared" ref="B2643:C2643" si="2617">B2618</f>
        <v>store</v>
      </c>
      <c r="C2643">
        <f t="shared" si="2617"/>
        <v>1</v>
      </c>
      <c r="D2643">
        <f ca="1">OFFSET(walk!$A$2:$Y$402,TRUNC((ROW()-ROW($D$2))/COLUMNS(walk!$A$2:$Y$402)),MOD(ROW()-ROW($D$2),COLUMNS(walk!$A$2:$Y$402)),1,1)</f>
        <v>5</v>
      </c>
      <c r="E2643">
        <f ca="1">OFFSET(bike!$A$2:$Y$402,TRUNC((ROW()-ROW($E$2))/COLUMNS(bike!$A$2:$Y$402)),MOD(ROW()-ROW($E$2),COLUMNS(bike!$A$2:$Y$402)),1,1)</f>
        <v>1</v>
      </c>
      <c r="F2643">
        <f ca="1">OFFSET(transit!$A$2:$Y$402,TRUNC((ROW()-ROW($F$2))/COLUMNS(transit!$A$2:$Y$402)),MOD(ROW()-ROW($F$2),COLUMNS(transit!$A$2:$Y$402)),1,1)</f>
        <v>5</v>
      </c>
      <c r="G2643">
        <f ca="1">OFFSET(drive!$A$2:$Y$402,TRUNC((ROW()-ROW($G$2))/COLUMNS(drive!$A$2:$Y$402)),MOD(ROW()-ROW($G$2),COLUMNS(drive!$A$2:$Y$402)),1,1)</f>
        <v>1</v>
      </c>
      <c r="H2643" s="5">
        <f ca="1">(VLOOKUP($B2643,weights!$A$2:$R$6,4))*VLOOKUP($B2643,weights!$A$2:$R$6,6)^C2643*(VLOOKUP($B2643,weights!$A$2:$R$6,15)*EXP(VLOOKUP($B2643,weights!$A$2:$R$6,11)*D2643)+VLOOKUP($B2643,weights!$A$2:$R$6,16)*EXP(VLOOKUP($B2643,weights!$A$2:$R$6,12)*E2643)+VLOOKUP($B2643,weights!$A$2:$R$6,17)*EXP(VLOOKUP($B2643,weights!$A$2:$R$6,13)*F2643)+VLOOKUP($B2643,weights!$A$2:$R$6,18)*EXP(VLOOKUP($B2643,weights!$A$2:$R$6,14)*G2643))</f>
        <v>13.897434437427027</v>
      </c>
    </row>
    <row r="2644" spans="1:8" ht="12.75" x14ac:dyDescent="0.2">
      <c r="A2644">
        <f t="shared" si="0"/>
        <v>106</v>
      </c>
      <c r="B2644" t="str">
        <f t="shared" ref="B2644:C2644" si="2618">B2619</f>
        <v>store</v>
      </c>
      <c r="C2644">
        <f t="shared" si="2618"/>
        <v>2</v>
      </c>
      <c r="D2644">
        <f ca="1">OFFSET(walk!$A$2:$Y$402,TRUNC((ROW()-ROW($D$2))/COLUMNS(walk!$A$2:$Y$402)),MOD(ROW()-ROW($D$2),COLUMNS(walk!$A$2:$Y$402)),1,1)</f>
        <v>7</v>
      </c>
      <c r="E2644">
        <f ca="1">OFFSET(bike!$A$2:$Y$402,TRUNC((ROW()-ROW($E$2))/COLUMNS(bike!$A$2:$Y$402)),MOD(ROW()-ROW($E$2),COLUMNS(bike!$A$2:$Y$402)),1,1)</f>
        <v>2</v>
      </c>
      <c r="F2644">
        <f ca="1">OFFSET(transit!$A$2:$Y$402,TRUNC((ROW()-ROW($F$2))/COLUMNS(transit!$A$2:$Y$402)),MOD(ROW()-ROW($F$2),COLUMNS(transit!$A$2:$Y$402)),1,1)</f>
        <v>7</v>
      </c>
      <c r="G2644">
        <f ca="1">OFFSET(drive!$A$2:$Y$402,TRUNC((ROW()-ROW($G$2))/COLUMNS(drive!$A$2:$Y$402)),MOD(ROW()-ROW($G$2),COLUMNS(drive!$A$2:$Y$402)),1,1)</f>
        <v>1</v>
      </c>
      <c r="H2644" s="5">
        <f ca="1">(VLOOKUP($B2644,weights!$A$2:$R$6,4))*VLOOKUP($B2644,weights!$A$2:$R$6,6)^C2644*(VLOOKUP($B2644,weights!$A$2:$R$6,15)*EXP(VLOOKUP($B2644,weights!$A$2:$R$6,11)*D2644)+VLOOKUP($B2644,weights!$A$2:$R$6,16)*EXP(VLOOKUP($B2644,weights!$A$2:$R$6,12)*E2644)+VLOOKUP($B2644,weights!$A$2:$R$6,17)*EXP(VLOOKUP($B2644,weights!$A$2:$R$6,13)*F2644)+VLOOKUP($B2644,weights!$A$2:$R$6,18)*EXP(VLOOKUP($B2644,weights!$A$2:$R$6,14)*G2644))</f>
        <v>7.1954122530935383</v>
      </c>
    </row>
    <row r="2645" spans="1:8" ht="12.75" x14ac:dyDescent="0.2">
      <c r="A2645">
        <f t="shared" si="0"/>
        <v>106</v>
      </c>
      <c r="B2645" t="str">
        <f t="shared" ref="B2645:C2645" si="2619">B2620</f>
        <v>store</v>
      </c>
      <c r="C2645">
        <f t="shared" si="2619"/>
        <v>3</v>
      </c>
      <c r="D2645">
        <f ca="1">OFFSET(walk!$A$2:$Y$402,TRUNC((ROW()-ROW($D$2))/COLUMNS(walk!$A$2:$Y$402)),MOD(ROW()-ROW($D$2),COLUMNS(walk!$A$2:$Y$402)),1,1)</f>
        <v>9</v>
      </c>
      <c r="E2645">
        <f ca="1">OFFSET(bike!$A$2:$Y$402,TRUNC((ROW()-ROW($E$2))/COLUMNS(bike!$A$2:$Y$402)),MOD(ROW()-ROW($E$2),COLUMNS(bike!$A$2:$Y$402)),1,1)</f>
        <v>3</v>
      </c>
      <c r="F2645">
        <f ca="1">OFFSET(transit!$A$2:$Y$402,TRUNC((ROW()-ROW($F$2))/COLUMNS(transit!$A$2:$Y$402)),MOD(ROW()-ROW($F$2),COLUMNS(transit!$A$2:$Y$402)),1,1)</f>
        <v>9</v>
      </c>
      <c r="G2645">
        <f ca="1">OFFSET(drive!$A$2:$Y$402,TRUNC((ROW()-ROW($G$2))/COLUMNS(drive!$A$2:$Y$402)),MOD(ROW()-ROW($G$2),COLUMNS(drive!$A$2:$Y$402)),1,1)</f>
        <v>3</v>
      </c>
      <c r="H2645" s="5">
        <f ca="1">(VLOOKUP($B2645,weights!$A$2:$R$6,4))*VLOOKUP($B2645,weights!$A$2:$R$6,6)^C2645*(VLOOKUP($B2645,weights!$A$2:$R$6,15)*EXP(VLOOKUP($B2645,weights!$A$2:$R$6,11)*D2645)+VLOOKUP($B2645,weights!$A$2:$R$6,16)*EXP(VLOOKUP($B2645,weights!$A$2:$R$6,12)*E2645)+VLOOKUP($B2645,weights!$A$2:$R$6,17)*EXP(VLOOKUP($B2645,weights!$A$2:$R$6,13)*F2645)+VLOOKUP($B2645,weights!$A$2:$R$6,18)*EXP(VLOOKUP($B2645,weights!$A$2:$R$6,14)*G2645))</f>
        <v>2.8343418732126113</v>
      </c>
    </row>
    <row r="2646" spans="1:8" ht="12.75" x14ac:dyDescent="0.2">
      <c r="A2646">
        <f t="shared" si="0"/>
        <v>106</v>
      </c>
      <c r="B2646" t="str">
        <f t="shared" ref="B2646:C2646" si="2620">B2621</f>
        <v>store</v>
      </c>
      <c r="C2646">
        <f t="shared" si="2620"/>
        <v>4</v>
      </c>
      <c r="D2646">
        <f ca="1">OFFSET(walk!$A$2:$Y$402,TRUNC((ROW()-ROW($D$2))/COLUMNS(walk!$A$2:$Y$402)),MOD(ROW()-ROW($D$2),COLUMNS(walk!$A$2:$Y$402)),1,1)</f>
        <v>9</v>
      </c>
      <c r="E2646">
        <f ca="1">OFFSET(bike!$A$2:$Y$402,TRUNC((ROW()-ROW($E$2))/COLUMNS(bike!$A$2:$Y$402)),MOD(ROW()-ROW($E$2),COLUMNS(bike!$A$2:$Y$402)),1,1)</f>
        <v>3</v>
      </c>
      <c r="F2646">
        <f ca="1">OFFSET(transit!$A$2:$Y$402,TRUNC((ROW()-ROW($F$2))/COLUMNS(transit!$A$2:$Y$402)),MOD(ROW()-ROW($F$2),COLUMNS(transit!$A$2:$Y$402)),1,1)</f>
        <v>9</v>
      </c>
      <c r="G2646">
        <f ca="1">OFFSET(drive!$A$2:$Y$402,TRUNC((ROW()-ROW($G$2))/COLUMNS(drive!$A$2:$Y$402)),MOD(ROW()-ROW($G$2),COLUMNS(drive!$A$2:$Y$402)),1,1)</f>
        <v>3</v>
      </c>
      <c r="H2646" s="5">
        <f ca="1">(VLOOKUP($B2646,weights!$A$2:$R$6,4))*VLOOKUP($B2646,weights!$A$2:$R$6,6)^C2646*(VLOOKUP($B2646,weights!$A$2:$R$6,15)*EXP(VLOOKUP($B2646,weights!$A$2:$R$6,11)*D2646)+VLOOKUP($B2646,weights!$A$2:$R$6,16)*EXP(VLOOKUP($B2646,weights!$A$2:$R$6,12)*E2646)+VLOOKUP($B2646,weights!$A$2:$R$6,17)*EXP(VLOOKUP($B2646,weights!$A$2:$R$6,13)*F2646)+VLOOKUP($B2646,weights!$A$2:$R$6,18)*EXP(VLOOKUP($B2646,weights!$A$2:$R$6,14)*G2646))</f>
        <v>1.9115328912364129</v>
      </c>
    </row>
    <row r="2647" spans="1:8" ht="12.75" x14ac:dyDescent="0.2">
      <c r="A2647">
        <f t="shared" si="0"/>
        <v>106</v>
      </c>
      <c r="B2647" t="str">
        <f t="shared" ref="B2647:C2647" si="2621">B2622</f>
        <v>pharmacy</v>
      </c>
      <c r="C2647">
        <f t="shared" si="2621"/>
        <v>0</v>
      </c>
      <c r="D2647">
        <f ca="1">OFFSET(walk!$A$2:$Y$402,TRUNC((ROW()-ROW($D$2))/COLUMNS(walk!$A$2:$Y$402)),MOD(ROW()-ROW($D$2),COLUMNS(walk!$A$2:$Y$402)),1,1)</f>
        <v>11</v>
      </c>
      <c r="E2647">
        <f ca="1">OFFSET(bike!$A$2:$Y$402,TRUNC((ROW()-ROW($E$2))/COLUMNS(bike!$A$2:$Y$402)),MOD(ROW()-ROW($E$2),COLUMNS(bike!$A$2:$Y$402)),1,1)</f>
        <v>4</v>
      </c>
      <c r="F2647">
        <f ca="1">OFFSET(transit!$A$2:$Y$402,TRUNC((ROW()-ROW($F$2))/COLUMNS(transit!$A$2:$Y$402)),MOD(ROW()-ROW($F$2),COLUMNS(transit!$A$2:$Y$402)),1,1)</f>
        <v>11</v>
      </c>
      <c r="G2647">
        <f ca="1">OFFSET(drive!$A$2:$Y$402,TRUNC((ROW()-ROW($G$2))/COLUMNS(drive!$A$2:$Y$402)),MOD(ROW()-ROW($G$2),COLUMNS(drive!$A$2:$Y$402)),1,1)</f>
        <v>2</v>
      </c>
      <c r="H2647" s="5">
        <f ca="1">(VLOOKUP($B2647,weights!$A$2:$R$6,4))*VLOOKUP($B2647,weights!$A$2:$R$6,6)^C2647*(VLOOKUP($B2647,weights!$A$2:$R$6,15)*EXP(VLOOKUP($B2647,weights!$A$2:$R$6,11)*D2647)+VLOOKUP($B2647,weights!$A$2:$R$6,16)*EXP(VLOOKUP($B2647,weights!$A$2:$R$6,12)*E2647)+VLOOKUP($B2647,weights!$A$2:$R$6,17)*EXP(VLOOKUP($B2647,weights!$A$2:$R$6,13)*F2647)+VLOOKUP($B2647,weights!$A$2:$R$6,18)*EXP(VLOOKUP($B2647,weights!$A$2:$R$6,14)*G2647))</f>
        <v>6.1452423467449906</v>
      </c>
    </row>
    <row r="2648" spans="1:8" ht="12.75" x14ac:dyDescent="0.2">
      <c r="A2648">
        <f t="shared" si="0"/>
        <v>106</v>
      </c>
      <c r="B2648" t="str">
        <f t="shared" ref="B2648:C2648" si="2622">B2623</f>
        <v>pharmacy</v>
      </c>
      <c r="C2648">
        <f t="shared" si="2622"/>
        <v>1</v>
      </c>
      <c r="D2648">
        <f ca="1">OFFSET(walk!$A$2:$Y$402,TRUNC((ROW()-ROW($D$2))/COLUMNS(walk!$A$2:$Y$402)),MOD(ROW()-ROW($D$2),COLUMNS(walk!$A$2:$Y$402)),1,1)</f>
        <v>11</v>
      </c>
      <c r="E2648">
        <f ca="1">OFFSET(bike!$A$2:$Y$402,TRUNC((ROW()-ROW($E$2))/COLUMNS(bike!$A$2:$Y$402)),MOD(ROW()-ROW($E$2),COLUMNS(bike!$A$2:$Y$402)),1,1)</f>
        <v>4</v>
      </c>
      <c r="F2648">
        <f ca="1">OFFSET(transit!$A$2:$Y$402,TRUNC((ROW()-ROW($F$2))/COLUMNS(transit!$A$2:$Y$402)),MOD(ROW()-ROW($F$2),COLUMNS(transit!$A$2:$Y$402)),1,1)</f>
        <v>11</v>
      </c>
      <c r="G2648">
        <f ca="1">OFFSET(drive!$A$2:$Y$402,TRUNC((ROW()-ROW($G$2))/COLUMNS(drive!$A$2:$Y$402)),MOD(ROW()-ROW($G$2),COLUMNS(drive!$A$2:$Y$402)),1,1)</f>
        <v>3</v>
      </c>
      <c r="H2648" s="5">
        <f ca="1">(VLOOKUP($B2648,weights!$A$2:$R$6,4))*VLOOKUP($B2648,weights!$A$2:$R$6,6)^C2648*(VLOOKUP($B2648,weights!$A$2:$R$6,15)*EXP(VLOOKUP($B2648,weights!$A$2:$R$6,11)*D2648)+VLOOKUP($B2648,weights!$A$2:$R$6,16)*EXP(VLOOKUP($B2648,weights!$A$2:$R$6,12)*E2648)+VLOOKUP($B2648,weights!$A$2:$R$6,17)*EXP(VLOOKUP($B2648,weights!$A$2:$R$6,13)*F2648)+VLOOKUP($B2648,weights!$A$2:$R$6,18)*EXP(VLOOKUP($B2648,weights!$A$2:$R$6,14)*G2648))</f>
        <v>2.6137553009719525</v>
      </c>
    </row>
    <row r="2649" spans="1:8" ht="12.75" x14ac:dyDescent="0.2">
      <c r="A2649">
        <f t="shared" si="0"/>
        <v>106</v>
      </c>
      <c r="B2649" t="str">
        <f t="shared" ref="B2649:C2649" si="2623">B2624</f>
        <v>pharmacy</v>
      </c>
      <c r="C2649">
        <f t="shared" si="2623"/>
        <v>2</v>
      </c>
      <c r="D2649">
        <f ca="1">OFFSET(walk!$A$2:$Y$402,TRUNC((ROW()-ROW($D$2))/COLUMNS(walk!$A$2:$Y$402)),MOD(ROW()-ROW($D$2),COLUMNS(walk!$A$2:$Y$402)),1,1)</f>
        <v>14</v>
      </c>
      <c r="E2649">
        <f ca="1">OFFSET(bike!$A$2:$Y$402,TRUNC((ROW()-ROW($E$2))/COLUMNS(bike!$A$2:$Y$402)),MOD(ROW()-ROW($E$2),COLUMNS(bike!$A$2:$Y$402)),1,1)</f>
        <v>4</v>
      </c>
      <c r="F2649">
        <f ca="1">OFFSET(transit!$A$2:$Y$402,TRUNC((ROW()-ROW($F$2))/COLUMNS(transit!$A$2:$Y$402)),MOD(ROW()-ROW($F$2),COLUMNS(transit!$A$2:$Y$402)),1,1)</f>
        <v>14</v>
      </c>
      <c r="G2649">
        <f ca="1">OFFSET(drive!$A$2:$Y$402,TRUNC((ROW()-ROW($G$2))/COLUMNS(drive!$A$2:$Y$402)),MOD(ROW()-ROW($G$2),COLUMNS(drive!$A$2:$Y$402)),1,1)</f>
        <v>3</v>
      </c>
      <c r="H2649" s="5">
        <f ca="1">(VLOOKUP($B2649,weights!$A$2:$R$6,4))*VLOOKUP($B2649,weights!$A$2:$R$6,6)^C2649*(VLOOKUP($B2649,weights!$A$2:$R$6,15)*EXP(VLOOKUP($B2649,weights!$A$2:$R$6,11)*D2649)+VLOOKUP($B2649,weights!$A$2:$R$6,16)*EXP(VLOOKUP($B2649,weights!$A$2:$R$6,12)*E2649)+VLOOKUP($B2649,weights!$A$2:$R$6,17)*EXP(VLOOKUP($B2649,weights!$A$2:$R$6,13)*F2649)+VLOOKUP($B2649,weights!$A$2:$R$6,18)*EXP(VLOOKUP($B2649,weights!$A$2:$R$6,14)*G2649))</f>
        <v>1.161189205974928</v>
      </c>
    </row>
    <row r="2650" spans="1:8" ht="12.75" x14ac:dyDescent="0.2">
      <c r="A2650">
        <f t="shared" si="0"/>
        <v>106</v>
      </c>
      <c r="B2650" t="str">
        <f t="shared" ref="B2650:C2650" si="2624">B2625</f>
        <v>bank</v>
      </c>
      <c r="C2650">
        <f t="shared" si="2624"/>
        <v>0</v>
      </c>
      <c r="D2650">
        <f ca="1">OFFSET(walk!$A$2:$Y$402,TRUNC((ROW()-ROW($D$2))/COLUMNS(walk!$A$2:$Y$402)),MOD(ROW()-ROW($D$2),COLUMNS(walk!$A$2:$Y$402)),1,1)</f>
        <v>23</v>
      </c>
      <c r="E2650">
        <f ca="1">OFFSET(bike!$A$2:$Y$402,TRUNC((ROW()-ROW($E$2))/COLUMNS(bike!$A$2:$Y$402)),MOD(ROW()-ROW($E$2),COLUMNS(bike!$A$2:$Y$402)),1,1)</f>
        <v>8</v>
      </c>
      <c r="F2650">
        <f ca="1">OFFSET(transit!$A$2:$Y$402,TRUNC((ROW()-ROW($F$2))/COLUMNS(transit!$A$2:$Y$402)),MOD(ROW()-ROW($F$2),COLUMNS(transit!$A$2:$Y$402)),1,1)</f>
        <v>16</v>
      </c>
      <c r="G2650">
        <f ca="1">OFFSET(drive!$A$2:$Y$402,TRUNC((ROW()-ROW($G$2))/COLUMNS(drive!$A$2:$Y$402)),MOD(ROW()-ROW($G$2),COLUMNS(drive!$A$2:$Y$402)),1,1)</f>
        <v>6</v>
      </c>
      <c r="H2650" s="5">
        <f ca="1">(VLOOKUP($B2650,weights!$A$2:$R$6,4))*VLOOKUP($B2650,weights!$A$2:$R$6,6)^C2650*(VLOOKUP($B2650,weights!$A$2:$R$6,15)*EXP(VLOOKUP($B2650,weights!$A$2:$R$6,11)*D2650)+VLOOKUP($B2650,weights!$A$2:$R$6,16)*EXP(VLOOKUP($B2650,weights!$A$2:$R$6,12)*E2650)+VLOOKUP($B2650,weights!$A$2:$R$6,17)*EXP(VLOOKUP($B2650,weights!$A$2:$R$6,13)*F2650)+VLOOKUP($B2650,weights!$A$2:$R$6,18)*EXP(VLOOKUP($B2650,weights!$A$2:$R$6,14)*G2650))</f>
        <v>2.449367827095656</v>
      </c>
    </row>
    <row r="2651" spans="1:8" ht="12.75" x14ac:dyDescent="0.2">
      <c r="A2651">
        <f t="shared" si="0"/>
        <v>106</v>
      </c>
      <c r="B2651" t="str">
        <f t="shared" ref="B2651:C2651" si="2625">B2626</f>
        <v>bank</v>
      </c>
      <c r="C2651">
        <f t="shared" si="2625"/>
        <v>1</v>
      </c>
      <c r="D2651">
        <f ca="1">OFFSET(walk!$A$2:$Y$402,TRUNC((ROW()-ROW($D$2))/COLUMNS(walk!$A$2:$Y$402)),MOD(ROW()-ROW($D$2),COLUMNS(walk!$A$2:$Y$402)),1,1)</f>
        <v>44</v>
      </c>
      <c r="E2651">
        <f ca="1">OFFSET(bike!$A$2:$Y$402,TRUNC((ROW()-ROW($E$2))/COLUMNS(bike!$A$2:$Y$402)),MOD(ROW()-ROW($E$2),COLUMNS(bike!$A$2:$Y$402)),1,1)</f>
        <v>13</v>
      </c>
      <c r="F2651">
        <f ca="1">OFFSET(transit!$A$2:$Y$402,TRUNC((ROW()-ROW($F$2))/COLUMNS(transit!$A$2:$Y$402)),MOD(ROW()-ROW($F$2),COLUMNS(transit!$A$2:$Y$402)),1,1)</f>
        <v>38</v>
      </c>
      <c r="G2651">
        <f ca="1">OFFSET(drive!$A$2:$Y$402,TRUNC((ROW()-ROW($G$2))/COLUMNS(drive!$A$2:$Y$402)),MOD(ROW()-ROW($G$2),COLUMNS(drive!$A$2:$Y$402)),1,1)</f>
        <v>8</v>
      </c>
      <c r="H2651" s="5">
        <f ca="1">(VLOOKUP($B2651,weights!$A$2:$R$6,4))*VLOOKUP($B2651,weights!$A$2:$R$6,6)^C2651*(VLOOKUP($B2651,weights!$A$2:$R$6,15)*EXP(VLOOKUP($B2651,weights!$A$2:$R$6,11)*D2651)+VLOOKUP($B2651,weights!$A$2:$R$6,16)*EXP(VLOOKUP($B2651,weights!$A$2:$R$6,12)*E2651)+VLOOKUP($B2651,weights!$A$2:$R$6,17)*EXP(VLOOKUP($B2651,weights!$A$2:$R$6,13)*F2651)+VLOOKUP($B2651,weights!$A$2:$R$6,18)*EXP(VLOOKUP($B2651,weights!$A$2:$R$6,14)*G2651))</f>
        <v>0.46037414752115363</v>
      </c>
    </row>
    <row r="2652" spans="1:8" ht="12.75" x14ac:dyDescent="0.2">
      <c r="A2652">
        <f t="shared" si="0"/>
        <v>107</v>
      </c>
      <c r="B2652" t="str">
        <f t="shared" ref="B2652:C2652" si="2626">B2627</f>
        <v>restaurant</v>
      </c>
      <c r="C2652">
        <f t="shared" si="2626"/>
        <v>0</v>
      </c>
      <c r="D2652">
        <f ca="1">OFFSET(walk!$A$2:$Y$402,TRUNC((ROW()-ROW($D$2))/COLUMNS(walk!$A$2:$Y$402)),MOD(ROW()-ROW($D$2),COLUMNS(walk!$A$2:$Y$402)),1,1)</f>
        <v>10</v>
      </c>
      <c r="E2652">
        <f ca="1">OFFSET(bike!$A$2:$Y$402,TRUNC((ROW()-ROW($E$2))/COLUMNS(bike!$A$2:$Y$402)),MOD(ROW()-ROW($E$2),COLUMNS(bike!$A$2:$Y$402)),1,1)</f>
        <v>3</v>
      </c>
      <c r="F2652">
        <f ca="1">OFFSET(transit!$A$2:$Y$402,TRUNC((ROW()-ROW($F$2))/COLUMNS(transit!$A$2:$Y$402)),MOD(ROW()-ROW($F$2),COLUMNS(transit!$A$2:$Y$402)),1,1)</f>
        <v>6</v>
      </c>
      <c r="G2652">
        <f ca="1">OFFSET(drive!$A$2:$Y$402,TRUNC((ROW()-ROW($G$2))/COLUMNS(drive!$A$2:$Y$402)),MOD(ROW()-ROW($G$2),COLUMNS(drive!$A$2:$Y$402)),1,1)</f>
        <v>2</v>
      </c>
      <c r="H2652" s="5">
        <f ca="1">(VLOOKUP($B2652,weights!$A$2:$R$6,4))*VLOOKUP($B2652,weights!$A$2:$R$6,6)^C2652*(VLOOKUP($B2652,weights!$A$2:$R$6,15)*EXP(VLOOKUP($B2652,weights!$A$2:$R$6,11)*D2652)+VLOOKUP($B2652,weights!$A$2:$R$6,16)*EXP(VLOOKUP($B2652,weights!$A$2:$R$6,12)*E2652)+VLOOKUP($B2652,weights!$A$2:$R$6,17)*EXP(VLOOKUP($B2652,weights!$A$2:$R$6,13)*F2652)+VLOOKUP($B2652,weights!$A$2:$R$6,18)*EXP(VLOOKUP($B2652,weights!$A$2:$R$6,14)*G2652))</f>
        <v>28.796874658844676</v>
      </c>
    </row>
    <row r="2653" spans="1:8" ht="12.75" x14ac:dyDescent="0.2">
      <c r="A2653">
        <f t="shared" si="0"/>
        <v>107</v>
      </c>
      <c r="B2653" t="str">
        <f t="shared" ref="B2653:C2653" si="2627">B2628</f>
        <v>restaurant</v>
      </c>
      <c r="C2653">
        <f t="shared" si="2627"/>
        <v>1</v>
      </c>
      <c r="D2653">
        <f ca="1">OFFSET(walk!$A$2:$Y$402,TRUNC((ROW()-ROW($D$2))/COLUMNS(walk!$A$2:$Y$402)),MOD(ROW()-ROW($D$2),COLUMNS(walk!$A$2:$Y$402)),1,1)</f>
        <v>11</v>
      </c>
      <c r="E2653">
        <f ca="1">OFFSET(bike!$A$2:$Y$402,TRUNC((ROW()-ROW($E$2))/COLUMNS(bike!$A$2:$Y$402)),MOD(ROW()-ROW($E$2),COLUMNS(bike!$A$2:$Y$402)),1,1)</f>
        <v>3</v>
      </c>
      <c r="F2653">
        <f ca="1">OFFSET(transit!$A$2:$Y$402,TRUNC((ROW()-ROW($F$2))/COLUMNS(transit!$A$2:$Y$402)),MOD(ROW()-ROW($F$2),COLUMNS(transit!$A$2:$Y$402)),1,1)</f>
        <v>7</v>
      </c>
      <c r="G2653">
        <f ca="1">OFFSET(drive!$A$2:$Y$402,TRUNC((ROW()-ROW($G$2))/COLUMNS(drive!$A$2:$Y$402)),MOD(ROW()-ROW($G$2),COLUMNS(drive!$A$2:$Y$402)),1,1)</f>
        <v>3</v>
      </c>
      <c r="H2653" s="5">
        <f ca="1">(VLOOKUP($B2653,weights!$A$2:$R$6,4))*VLOOKUP($B2653,weights!$A$2:$R$6,6)^C2653*(VLOOKUP($B2653,weights!$A$2:$R$6,15)*EXP(VLOOKUP($B2653,weights!$A$2:$R$6,11)*D2653)+VLOOKUP($B2653,weights!$A$2:$R$6,16)*EXP(VLOOKUP($B2653,weights!$A$2:$R$6,12)*E2653)+VLOOKUP($B2653,weights!$A$2:$R$6,17)*EXP(VLOOKUP($B2653,weights!$A$2:$R$6,13)*F2653)+VLOOKUP($B2653,weights!$A$2:$R$6,18)*EXP(VLOOKUP($B2653,weights!$A$2:$R$6,14)*G2653))</f>
        <v>22.984067420092273</v>
      </c>
    </row>
    <row r="2654" spans="1:8" ht="12.75" x14ac:dyDescent="0.2">
      <c r="A2654">
        <f t="shared" si="0"/>
        <v>107</v>
      </c>
      <c r="B2654" t="str">
        <f t="shared" ref="B2654:C2654" si="2628">B2629</f>
        <v>restaurant</v>
      </c>
      <c r="C2654">
        <f t="shared" si="2628"/>
        <v>2</v>
      </c>
      <c r="D2654">
        <f ca="1">OFFSET(walk!$A$2:$Y$402,TRUNC((ROW()-ROW($D$2))/COLUMNS(walk!$A$2:$Y$402)),MOD(ROW()-ROW($D$2),COLUMNS(walk!$A$2:$Y$402)),1,1)</f>
        <v>11</v>
      </c>
      <c r="E2654">
        <f ca="1">OFFSET(bike!$A$2:$Y$402,TRUNC((ROW()-ROW($E$2))/COLUMNS(bike!$A$2:$Y$402)),MOD(ROW()-ROW($E$2),COLUMNS(bike!$A$2:$Y$402)),1,1)</f>
        <v>3</v>
      </c>
      <c r="F2654">
        <f ca="1">OFFSET(transit!$A$2:$Y$402,TRUNC((ROW()-ROW($F$2))/COLUMNS(transit!$A$2:$Y$402)),MOD(ROW()-ROW($F$2),COLUMNS(transit!$A$2:$Y$402)),1,1)</f>
        <v>7</v>
      </c>
      <c r="G2654">
        <f ca="1">OFFSET(drive!$A$2:$Y$402,TRUNC((ROW()-ROW($G$2))/COLUMNS(drive!$A$2:$Y$402)),MOD(ROW()-ROW($G$2),COLUMNS(drive!$A$2:$Y$402)),1,1)</f>
        <v>3</v>
      </c>
      <c r="H2654" s="5">
        <f ca="1">(VLOOKUP($B2654,weights!$A$2:$R$6,4))*VLOOKUP($B2654,weights!$A$2:$R$6,6)^C2654*(VLOOKUP($B2654,weights!$A$2:$R$6,15)*EXP(VLOOKUP($B2654,weights!$A$2:$R$6,11)*D2654)+VLOOKUP($B2654,weights!$A$2:$R$6,16)*EXP(VLOOKUP($B2654,weights!$A$2:$R$6,12)*E2654)+VLOOKUP($B2654,weights!$A$2:$R$6,17)*EXP(VLOOKUP($B2654,weights!$A$2:$R$6,13)*F2654)+VLOOKUP($B2654,weights!$A$2:$R$6,18)*EXP(VLOOKUP($B2654,weights!$A$2:$R$6,14)*G2654))</f>
        <v>20.600534502453069</v>
      </c>
    </row>
    <row r="2655" spans="1:8" ht="12.75" x14ac:dyDescent="0.2">
      <c r="A2655">
        <f t="shared" si="0"/>
        <v>107</v>
      </c>
      <c r="B2655" t="str">
        <f t="shared" ref="B2655:C2655" si="2629">B2630</f>
        <v>restaurant</v>
      </c>
      <c r="C2655">
        <f t="shared" si="2629"/>
        <v>3</v>
      </c>
      <c r="D2655">
        <f ca="1">OFFSET(walk!$A$2:$Y$402,TRUNC((ROW()-ROW($D$2))/COLUMNS(walk!$A$2:$Y$402)),MOD(ROW()-ROW($D$2),COLUMNS(walk!$A$2:$Y$402)),1,1)</f>
        <v>14</v>
      </c>
      <c r="E2655">
        <f ca="1">OFFSET(bike!$A$2:$Y$402,TRUNC((ROW()-ROW($E$2))/COLUMNS(bike!$A$2:$Y$402)),MOD(ROW()-ROW($E$2),COLUMNS(bike!$A$2:$Y$402)),1,1)</f>
        <v>3</v>
      </c>
      <c r="F2655">
        <f ca="1">OFFSET(transit!$A$2:$Y$402,TRUNC((ROW()-ROW($F$2))/COLUMNS(transit!$A$2:$Y$402)),MOD(ROW()-ROW($F$2),COLUMNS(transit!$A$2:$Y$402)),1,1)</f>
        <v>9</v>
      </c>
      <c r="G2655">
        <f ca="1">OFFSET(drive!$A$2:$Y$402,TRUNC((ROW()-ROW($G$2))/COLUMNS(drive!$A$2:$Y$402)),MOD(ROW()-ROW($G$2),COLUMNS(drive!$A$2:$Y$402)),1,1)</f>
        <v>3</v>
      </c>
      <c r="H2655" s="5">
        <f ca="1">(VLOOKUP($B2655,weights!$A$2:$R$6,4))*VLOOKUP($B2655,weights!$A$2:$R$6,6)^C2655*(VLOOKUP($B2655,weights!$A$2:$R$6,15)*EXP(VLOOKUP($B2655,weights!$A$2:$R$6,11)*D2655)+VLOOKUP($B2655,weights!$A$2:$R$6,16)*EXP(VLOOKUP($B2655,weights!$A$2:$R$6,12)*E2655)+VLOOKUP($B2655,weights!$A$2:$R$6,17)*EXP(VLOOKUP($B2655,weights!$A$2:$R$6,13)*F2655)+VLOOKUP($B2655,weights!$A$2:$R$6,18)*EXP(VLOOKUP($B2655,weights!$A$2:$R$6,14)*G2655))</f>
        <v>16.79845374508243</v>
      </c>
    </row>
    <row r="2656" spans="1:8" ht="12.75" x14ac:dyDescent="0.2">
      <c r="A2656">
        <f t="shared" si="0"/>
        <v>107</v>
      </c>
      <c r="B2656" t="str">
        <f t="shared" ref="B2656:C2656" si="2630">B2631</f>
        <v>restaurant</v>
      </c>
      <c r="C2656">
        <f t="shared" si="2630"/>
        <v>4</v>
      </c>
      <c r="D2656">
        <f ca="1">OFFSET(walk!$A$2:$Y$402,TRUNC((ROW()-ROW($D$2))/COLUMNS(walk!$A$2:$Y$402)),MOD(ROW()-ROW($D$2),COLUMNS(walk!$A$2:$Y$402)),1,1)</f>
        <v>14</v>
      </c>
      <c r="E2656">
        <f ca="1">OFFSET(bike!$A$2:$Y$402,TRUNC((ROW()-ROW($E$2))/COLUMNS(bike!$A$2:$Y$402)),MOD(ROW()-ROW($E$2),COLUMNS(bike!$A$2:$Y$402)),1,1)</f>
        <v>3</v>
      </c>
      <c r="F2656">
        <f ca="1">OFFSET(transit!$A$2:$Y$402,TRUNC((ROW()-ROW($F$2))/COLUMNS(transit!$A$2:$Y$402)),MOD(ROW()-ROW($F$2),COLUMNS(transit!$A$2:$Y$402)),1,1)</f>
        <v>10</v>
      </c>
      <c r="G2656">
        <f ca="1">OFFSET(drive!$A$2:$Y$402,TRUNC((ROW()-ROW($G$2))/COLUMNS(drive!$A$2:$Y$402)),MOD(ROW()-ROW($G$2),COLUMNS(drive!$A$2:$Y$402)),1,1)</f>
        <v>3</v>
      </c>
      <c r="H2656" s="5">
        <f ca="1">(VLOOKUP($B2656,weights!$A$2:$R$6,4))*VLOOKUP($B2656,weights!$A$2:$R$6,6)^C2656*(VLOOKUP($B2656,weights!$A$2:$R$6,15)*EXP(VLOOKUP($B2656,weights!$A$2:$R$6,11)*D2656)+VLOOKUP($B2656,weights!$A$2:$R$6,16)*EXP(VLOOKUP($B2656,weights!$A$2:$R$6,12)*E2656)+VLOOKUP($B2656,weights!$A$2:$R$6,17)*EXP(VLOOKUP($B2656,weights!$A$2:$R$6,13)*F2656)+VLOOKUP($B2656,weights!$A$2:$R$6,18)*EXP(VLOOKUP($B2656,weights!$A$2:$R$6,14)*G2656))</f>
        <v>14.677743856480724</v>
      </c>
    </row>
    <row r="2657" spans="1:8" ht="12.75" x14ac:dyDescent="0.2">
      <c r="A2657">
        <f t="shared" si="0"/>
        <v>107</v>
      </c>
      <c r="B2657" t="str">
        <f t="shared" ref="B2657:C2657" si="2631">B2632</f>
        <v>restaurant</v>
      </c>
      <c r="C2657">
        <f t="shared" si="2631"/>
        <v>5</v>
      </c>
      <c r="D2657">
        <f ca="1">OFFSET(walk!$A$2:$Y$402,TRUNC((ROW()-ROW($D$2))/COLUMNS(walk!$A$2:$Y$402)),MOD(ROW()-ROW($D$2),COLUMNS(walk!$A$2:$Y$402)),1,1)</f>
        <v>16</v>
      </c>
      <c r="E2657">
        <f ca="1">OFFSET(bike!$A$2:$Y$402,TRUNC((ROW()-ROW($E$2))/COLUMNS(bike!$A$2:$Y$402)),MOD(ROW()-ROW($E$2),COLUMNS(bike!$A$2:$Y$402)),1,1)</f>
        <v>4</v>
      </c>
      <c r="F2657">
        <f ca="1">OFFSET(transit!$A$2:$Y$402,TRUNC((ROW()-ROW($F$2))/COLUMNS(transit!$A$2:$Y$402)),MOD(ROW()-ROW($F$2),COLUMNS(transit!$A$2:$Y$402)),1,1)</f>
        <v>10</v>
      </c>
      <c r="G2657">
        <f ca="1">OFFSET(drive!$A$2:$Y$402,TRUNC((ROW()-ROW($G$2))/COLUMNS(drive!$A$2:$Y$402)),MOD(ROW()-ROW($G$2),COLUMNS(drive!$A$2:$Y$402)),1,1)</f>
        <v>4</v>
      </c>
      <c r="H2657" s="5">
        <f ca="1">(VLOOKUP($B2657,weights!$A$2:$R$6,4))*VLOOKUP($B2657,weights!$A$2:$R$6,6)^C2657*(VLOOKUP($B2657,weights!$A$2:$R$6,15)*EXP(VLOOKUP($B2657,weights!$A$2:$R$6,11)*D2657)+VLOOKUP($B2657,weights!$A$2:$R$6,16)*EXP(VLOOKUP($B2657,weights!$A$2:$R$6,12)*E2657)+VLOOKUP($B2657,weights!$A$2:$R$6,17)*EXP(VLOOKUP($B2657,weights!$A$2:$R$6,13)*F2657)+VLOOKUP($B2657,weights!$A$2:$R$6,18)*EXP(VLOOKUP($B2657,weights!$A$2:$R$6,14)*G2657))</f>
        <v>11.132973661523913</v>
      </c>
    </row>
    <row r="2658" spans="1:8" ht="12.75" x14ac:dyDescent="0.2">
      <c r="A2658">
        <f t="shared" si="0"/>
        <v>107</v>
      </c>
      <c r="B2658" t="str">
        <f t="shared" ref="B2658:C2658" si="2632">B2633</f>
        <v>restaurant</v>
      </c>
      <c r="C2658">
        <f t="shared" si="2632"/>
        <v>6</v>
      </c>
      <c r="D2658">
        <f ca="1">OFFSET(walk!$A$2:$Y$402,TRUNC((ROW()-ROW($D$2))/COLUMNS(walk!$A$2:$Y$402)),MOD(ROW()-ROW($D$2),COLUMNS(walk!$A$2:$Y$402)),1,1)</f>
        <v>18</v>
      </c>
      <c r="E2658">
        <f ca="1">OFFSET(bike!$A$2:$Y$402,TRUNC((ROW()-ROW($E$2))/COLUMNS(bike!$A$2:$Y$402)),MOD(ROW()-ROW($E$2),COLUMNS(bike!$A$2:$Y$402)),1,1)</f>
        <v>4</v>
      </c>
      <c r="F2658">
        <f ca="1">OFFSET(transit!$A$2:$Y$402,TRUNC((ROW()-ROW($F$2))/COLUMNS(transit!$A$2:$Y$402)),MOD(ROW()-ROW($F$2),COLUMNS(transit!$A$2:$Y$402)),1,1)</f>
        <v>10</v>
      </c>
      <c r="G2658">
        <f ca="1">OFFSET(drive!$A$2:$Y$402,TRUNC((ROW()-ROW($G$2))/COLUMNS(drive!$A$2:$Y$402)),MOD(ROW()-ROW($G$2),COLUMNS(drive!$A$2:$Y$402)),1,1)</f>
        <v>5</v>
      </c>
      <c r="H2658" s="5">
        <f ca="1">(VLOOKUP($B2658,weights!$A$2:$R$6,4))*VLOOKUP($B2658,weights!$A$2:$R$6,6)^C2658*(VLOOKUP($B2658,weights!$A$2:$R$6,15)*EXP(VLOOKUP($B2658,weights!$A$2:$R$6,11)*D2658)+VLOOKUP($B2658,weights!$A$2:$R$6,16)*EXP(VLOOKUP($B2658,weights!$A$2:$R$6,12)*E2658)+VLOOKUP($B2658,weights!$A$2:$R$6,17)*EXP(VLOOKUP($B2658,weights!$A$2:$R$6,13)*F2658)+VLOOKUP($B2658,weights!$A$2:$R$6,18)*EXP(VLOOKUP($B2658,weights!$A$2:$R$6,14)*G2658))</f>
        <v>9.1967542159186753</v>
      </c>
    </row>
    <row r="2659" spans="1:8" ht="12.75" x14ac:dyDescent="0.2">
      <c r="A2659">
        <f t="shared" si="0"/>
        <v>107</v>
      </c>
      <c r="B2659" t="str">
        <f t="shared" ref="B2659:C2659" si="2633">B2634</f>
        <v>restaurant</v>
      </c>
      <c r="C2659">
        <f t="shared" si="2633"/>
        <v>7</v>
      </c>
      <c r="D2659">
        <f ca="1">OFFSET(walk!$A$2:$Y$402,TRUNC((ROW()-ROW($D$2))/COLUMNS(walk!$A$2:$Y$402)),MOD(ROW()-ROW($D$2),COLUMNS(walk!$A$2:$Y$402)),1,1)</f>
        <v>18</v>
      </c>
      <c r="E2659">
        <f ca="1">OFFSET(bike!$A$2:$Y$402,TRUNC((ROW()-ROW($E$2))/COLUMNS(bike!$A$2:$Y$402)),MOD(ROW()-ROW($E$2),COLUMNS(bike!$A$2:$Y$402)),1,1)</f>
        <v>4</v>
      </c>
      <c r="F2659">
        <f ca="1">OFFSET(transit!$A$2:$Y$402,TRUNC((ROW()-ROW($F$2))/COLUMNS(transit!$A$2:$Y$402)),MOD(ROW()-ROW($F$2),COLUMNS(transit!$A$2:$Y$402)),1,1)</f>
        <v>12</v>
      </c>
      <c r="G2659">
        <f ca="1">OFFSET(drive!$A$2:$Y$402,TRUNC((ROW()-ROW($G$2))/COLUMNS(drive!$A$2:$Y$402)),MOD(ROW()-ROW($G$2),COLUMNS(drive!$A$2:$Y$402)),1,1)</f>
        <v>5</v>
      </c>
      <c r="H2659" s="5">
        <f ca="1">(VLOOKUP($B2659,weights!$A$2:$R$6,4))*VLOOKUP($B2659,weights!$A$2:$R$6,6)^C2659*(VLOOKUP($B2659,weights!$A$2:$R$6,15)*EXP(VLOOKUP($B2659,weights!$A$2:$R$6,11)*D2659)+VLOOKUP($B2659,weights!$A$2:$R$6,16)*EXP(VLOOKUP($B2659,weights!$A$2:$R$6,12)*E2659)+VLOOKUP($B2659,weights!$A$2:$R$6,17)*EXP(VLOOKUP($B2659,weights!$A$2:$R$6,13)*F2659)+VLOOKUP($B2659,weights!$A$2:$R$6,18)*EXP(VLOOKUP($B2659,weights!$A$2:$R$6,14)*G2659))</f>
        <v>7.8086081062684238</v>
      </c>
    </row>
    <row r="2660" spans="1:8" ht="12.75" x14ac:dyDescent="0.2">
      <c r="A2660">
        <f t="shared" si="0"/>
        <v>107</v>
      </c>
      <c r="B2660" t="str">
        <f t="shared" ref="B2660:C2660" si="2634">B2635</f>
        <v>restaurant</v>
      </c>
      <c r="C2660">
        <f t="shared" si="2634"/>
        <v>8</v>
      </c>
      <c r="D2660">
        <f ca="1">OFFSET(walk!$A$2:$Y$402,TRUNC((ROW()-ROW($D$2))/COLUMNS(walk!$A$2:$Y$402)),MOD(ROW()-ROW($D$2),COLUMNS(walk!$A$2:$Y$402)),1,1)</f>
        <v>19</v>
      </c>
      <c r="E2660">
        <f ca="1">OFFSET(bike!$A$2:$Y$402,TRUNC((ROW()-ROW($E$2))/COLUMNS(bike!$A$2:$Y$402)),MOD(ROW()-ROW($E$2),COLUMNS(bike!$A$2:$Y$402)),1,1)</f>
        <v>6</v>
      </c>
      <c r="F2660">
        <f ca="1">OFFSET(transit!$A$2:$Y$402,TRUNC((ROW()-ROW($F$2))/COLUMNS(transit!$A$2:$Y$402)),MOD(ROW()-ROW($F$2),COLUMNS(transit!$A$2:$Y$402)),1,1)</f>
        <v>13</v>
      </c>
      <c r="G2660">
        <f ca="1">OFFSET(drive!$A$2:$Y$402,TRUNC((ROW()-ROW($G$2))/COLUMNS(drive!$A$2:$Y$402)),MOD(ROW()-ROW($G$2),COLUMNS(drive!$A$2:$Y$402)),1,1)</f>
        <v>5</v>
      </c>
      <c r="H2660" s="5">
        <f ca="1">(VLOOKUP($B2660,weights!$A$2:$R$6,4))*VLOOKUP($B2660,weights!$A$2:$R$6,6)^C2660*(VLOOKUP($B2660,weights!$A$2:$R$6,15)*EXP(VLOOKUP($B2660,weights!$A$2:$R$6,11)*D2660)+VLOOKUP($B2660,weights!$A$2:$R$6,16)*EXP(VLOOKUP($B2660,weights!$A$2:$R$6,12)*E2660)+VLOOKUP($B2660,weights!$A$2:$R$6,17)*EXP(VLOOKUP($B2660,weights!$A$2:$R$6,13)*F2660)+VLOOKUP($B2660,weights!$A$2:$R$6,18)*EXP(VLOOKUP($B2660,weights!$A$2:$R$6,14)*G2660))</f>
        <v>5.8448230240352297</v>
      </c>
    </row>
    <row r="2661" spans="1:8" ht="12.75" x14ac:dyDescent="0.2">
      <c r="A2661">
        <f t="shared" si="0"/>
        <v>107</v>
      </c>
      <c r="B2661" t="str">
        <f t="shared" ref="B2661:C2661" si="2635">B2636</f>
        <v>restaurant</v>
      </c>
      <c r="C2661">
        <f t="shared" si="2635"/>
        <v>9</v>
      </c>
      <c r="D2661">
        <f ca="1">OFFSET(walk!$A$2:$Y$402,TRUNC((ROW()-ROW($D$2))/COLUMNS(walk!$A$2:$Y$402)),MOD(ROW()-ROW($D$2),COLUMNS(walk!$A$2:$Y$402)),1,1)</f>
        <v>21</v>
      </c>
      <c r="E2661">
        <f ca="1">OFFSET(bike!$A$2:$Y$402,TRUNC((ROW()-ROW($E$2))/COLUMNS(bike!$A$2:$Y$402)),MOD(ROW()-ROW($E$2),COLUMNS(bike!$A$2:$Y$402)),1,1)</f>
        <v>6</v>
      </c>
      <c r="F2661">
        <f ca="1">OFFSET(transit!$A$2:$Y$402,TRUNC((ROW()-ROW($F$2))/COLUMNS(transit!$A$2:$Y$402)),MOD(ROW()-ROW($F$2),COLUMNS(transit!$A$2:$Y$402)),1,1)</f>
        <v>18</v>
      </c>
      <c r="G2661">
        <f ca="1">OFFSET(drive!$A$2:$Y$402,TRUNC((ROW()-ROW($G$2))/COLUMNS(drive!$A$2:$Y$402)),MOD(ROW()-ROW($G$2),COLUMNS(drive!$A$2:$Y$402)),1,1)</f>
        <v>5</v>
      </c>
      <c r="H2661" s="5">
        <f ca="1">(VLOOKUP($B2661,weights!$A$2:$R$6,4))*VLOOKUP($B2661,weights!$A$2:$R$6,6)^C2661*(VLOOKUP($B2661,weights!$A$2:$R$6,15)*EXP(VLOOKUP($B2661,weights!$A$2:$R$6,11)*D2661)+VLOOKUP($B2661,weights!$A$2:$R$6,16)*EXP(VLOOKUP($B2661,weights!$A$2:$R$6,12)*E2661)+VLOOKUP($B2661,weights!$A$2:$R$6,17)*EXP(VLOOKUP($B2661,weights!$A$2:$R$6,13)*F2661)+VLOOKUP($B2661,weights!$A$2:$R$6,18)*EXP(VLOOKUP($B2661,weights!$A$2:$R$6,14)*G2661))</f>
        <v>4.7550571863068489</v>
      </c>
    </row>
    <row r="2662" spans="1:8" ht="12.75" x14ac:dyDescent="0.2">
      <c r="A2662">
        <f t="shared" si="0"/>
        <v>107</v>
      </c>
      <c r="B2662" t="str">
        <f t="shared" ref="B2662:C2662" si="2636">B2637</f>
        <v>supermarket</v>
      </c>
      <c r="C2662">
        <f t="shared" si="2636"/>
        <v>0</v>
      </c>
      <c r="D2662">
        <f ca="1">OFFSET(walk!$A$2:$Y$402,TRUNC((ROW()-ROW($D$2))/COLUMNS(walk!$A$2:$Y$402)),MOD(ROW()-ROW($D$2),COLUMNS(walk!$A$2:$Y$402)),1,1)</f>
        <v>42</v>
      </c>
      <c r="E2662">
        <f ca="1">OFFSET(bike!$A$2:$Y$402,TRUNC((ROW()-ROW($E$2))/COLUMNS(bike!$A$2:$Y$402)),MOD(ROW()-ROW($E$2),COLUMNS(bike!$A$2:$Y$402)),1,1)</f>
        <v>16</v>
      </c>
      <c r="F2662">
        <f ca="1">OFFSET(transit!$A$2:$Y$402,TRUNC((ROW()-ROW($F$2))/COLUMNS(transit!$A$2:$Y$402)),MOD(ROW()-ROW($F$2),COLUMNS(transit!$A$2:$Y$402)),1,1)</f>
        <v>20</v>
      </c>
      <c r="G2662">
        <f ca="1">OFFSET(drive!$A$2:$Y$402,TRUNC((ROW()-ROW($G$2))/COLUMNS(drive!$A$2:$Y$402)),MOD(ROW()-ROW($G$2),COLUMNS(drive!$A$2:$Y$402)),1,1)</f>
        <v>10</v>
      </c>
      <c r="H2662" s="5">
        <f ca="1">(VLOOKUP($B2662,weights!$A$2:$R$6,4))*VLOOKUP($B2662,weights!$A$2:$R$6,6)^C2662*(VLOOKUP($B2662,weights!$A$2:$R$6,15)*EXP(VLOOKUP($B2662,weights!$A$2:$R$6,11)*D2662)+VLOOKUP($B2662,weights!$A$2:$R$6,16)*EXP(VLOOKUP($B2662,weights!$A$2:$R$6,12)*E2662)+VLOOKUP($B2662,weights!$A$2:$R$6,17)*EXP(VLOOKUP($B2662,weights!$A$2:$R$6,13)*F2662)+VLOOKUP($B2662,weights!$A$2:$R$6,18)*EXP(VLOOKUP($B2662,weights!$A$2:$R$6,14)*G2662))</f>
        <v>2.4388661082356511</v>
      </c>
    </row>
    <row r="2663" spans="1:8" ht="12.75" x14ac:dyDescent="0.2">
      <c r="A2663">
        <f t="shared" si="0"/>
        <v>107</v>
      </c>
      <c r="B2663" t="str">
        <f t="shared" ref="B2663:C2663" si="2637">B2638</f>
        <v>supermarket</v>
      </c>
      <c r="C2663">
        <f t="shared" si="2637"/>
        <v>1</v>
      </c>
      <c r="D2663">
        <f ca="1">OFFSET(walk!$A$2:$Y$402,TRUNC((ROW()-ROW($D$2))/COLUMNS(walk!$A$2:$Y$402)),MOD(ROW()-ROW($D$2),COLUMNS(walk!$A$2:$Y$402)),1,1)</f>
        <v>55</v>
      </c>
      <c r="E2663">
        <f ca="1">OFFSET(bike!$A$2:$Y$402,TRUNC((ROW()-ROW($E$2))/COLUMNS(bike!$A$2:$Y$402)),MOD(ROW()-ROW($E$2),COLUMNS(bike!$A$2:$Y$402)),1,1)</f>
        <v>17</v>
      </c>
      <c r="F2663">
        <f ca="1">OFFSET(transit!$A$2:$Y$402,TRUNC((ROW()-ROW($F$2))/COLUMNS(transit!$A$2:$Y$402)),MOD(ROW()-ROW($F$2),COLUMNS(transit!$A$2:$Y$402)),1,1)</f>
        <v>25</v>
      </c>
      <c r="G2663">
        <f ca="1">OFFSET(drive!$A$2:$Y$402,TRUNC((ROW()-ROW($G$2))/COLUMNS(drive!$A$2:$Y$402)),MOD(ROW()-ROW($G$2),COLUMNS(drive!$A$2:$Y$402)),1,1)</f>
        <v>11</v>
      </c>
      <c r="H2663" s="5">
        <f ca="1">(VLOOKUP($B2663,weights!$A$2:$R$6,4))*VLOOKUP($B2663,weights!$A$2:$R$6,6)^C2663*(VLOOKUP($B2663,weights!$A$2:$R$6,15)*EXP(VLOOKUP($B2663,weights!$A$2:$R$6,11)*D2663)+VLOOKUP($B2663,weights!$A$2:$R$6,16)*EXP(VLOOKUP($B2663,weights!$A$2:$R$6,12)*E2663)+VLOOKUP($B2663,weights!$A$2:$R$6,17)*EXP(VLOOKUP($B2663,weights!$A$2:$R$6,13)*F2663)+VLOOKUP($B2663,weights!$A$2:$R$6,18)*EXP(VLOOKUP($B2663,weights!$A$2:$R$6,14)*G2663))</f>
        <v>1.0909293281726995</v>
      </c>
    </row>
    <row r="2664" spans="1:8" ht="12.75" x14ac:dyDescent="0.2">
      <c r="A2664">
        <f t="shared" si="0"/>
        <v>107</v>
      </c>
      <c r="B2664" t="str">
        <f t="shared" ref="B2664:C2664" si="2638">B2639</f>
        <v>supermarket</v>
      </c>
      <c r="C2664">
        <f t="shared" si="2638"/>
        <v>2</v>
      </c>
      <c r="D2664">
        <f ca="1">OFFSET(walk!$A$2:$Y$402,TRUNC((ROW()-ROW($D$2))/COLUMNS(walk!$A$2:$Y$402)),MOD(ROW()-ROW($D$2),COLUMNS(walk!$A$2:$Y$402)),1,1)</f>
        <v>60</v>
      </c>
      <c r="E2664">
        <f ca="1">OFFSET(bike!$A$2:$Y$402,TRUNC((ROW()-ROW($E$2))/COLUMNS(bike!$A$2:$Y$402)),MOD(ROW()-ROW($E$2),COLUMNS(bike!$A$2:$Y$402)),1,1)</f>
        <v>18</v>
      </c>
      <c r="F2664">
        <f ca="1">OFFSET(transit!$A$2:$Y$402,TRUNC((ROW()-ROW($F$2))/COLUMNS(transit!$A$2:$Y$402)),MOD(ROW()-ROW($F$2),COLUMNS(transit!$A$2:$Y$402)),1,1)</f>
        <v>36</v>
      </c>
      <c r="G2664">
        <f ca="1">OFFSET(drive!$A$2:$Y$402,TRUNC((ROW()-ROW($G$2))/COLUMNS(drive!$A$2:$Y$402)),MOD(ROW()-ROW($G$2),COLUMNS(drive!$A$2:$Y$402)),1,1)</f>
        <v>14</v>
      </c>
      <c r="H2664" s="5">
        <f ca="1">(VLOOKUP($B2664,weights!$A$2:$R$6,4))*VLOOKUP($B2664,weights!$A$2:$R$6,6)^C2664*(VLOOKUP($B2664,weights!$A$2:$R$6,15)*EXP(VLOOKUP($B2664,weights!$A$2:$R$6,11)*D2664)+VLOOKUP($B2664,weights!$A$2:$R$6,16)*EXP(VLOOKUP($B2664,weights!$A$2:$R$6,12)*E2664)+VLOOKUP($B2664,weights!$A$2:$R$6,17)*EXP(VLOOKUP($B2664,weights!$A$2:$R$6,13)*F2664)+VLOOKUP($B2664,weights!$A$2:$R$6,18)*EXP(VLOOKUP($B2664,weights!$A$2:$R$6,14)*G2664))</f>
        <v>0.33162311044561765</v>
      </c>
    </row>
    <row r="2665" spans="1:8" ht="12.75" x14ac:dyDescent="0.2">
      <c r="A2665">
        <f t="shared" si="0"/>
        <v>107</v>
      </c>
      <c r="B2665" t="str">
        <f t="shared" ref="B2665:C2665" si="2639">B2640</f>
        <v>supermarket</v>
      </c>
      <c r="C2665">
        <f t="shared" si="2639"/>
        <v>3</v>
      </c>
      <c r="D2665">
        <f ca="1">OFFSET(walk!$A$2:$Y$402,TRUNC((ROW()-ROW($D$2))/COLUMNS(walk!$A$2:$Y$402)),MOD(ROW()-ROW($D$2),COLUMNS(walk!$A$2:$Y$402)),1,1)</f>
        <v>67</v>
      </c>
      <c r="E2665">
        <f ca="1">OFFSET(bike!$A$2:$Y$402,TRUNC((ROW()-ROW($E$2))/COLUMNS(bike!$A$2:$Y$402)),MOD(ROW()-ROW($E$2),COLUMNS(bike!$A$2:$Y$402)),1,1)</f>
        <v>21</v>
      </c>
      <c r="F2665">
        <f ca="1">OFFSET(transit!$A$2:$Y$402,TRUNC((ROW()-ROW($F$2))/COLUMNS(transit!$A$2:$Y$402)),MOD(ROW()-ROW($F$2),COLUMNS(transit!$A$2:$Y$402)),1,1)</f>
        <v>38</v>
      </c>
      <c r="G2665">
        <f ca="1">OFFSET(drive!$A$2:$Y$402,TRUNC((ROW()-ROW($G$2))/COLUMNS(drive!$A$2:$Y$402)),MOD(ROW()-ROW($G$2),COLUMNS(drive!$A$2:$Y$402)),1,1)</f>
        <v>14</v>
      </c>
      <c r="H2665" s="5">
        <f ca="1">(VLOOKUP($B2665,weights!$A$2:$R$6,4))*VLOOKUP($B2665,weights!$A$2:$R$6,6)^C2665*(VLOOKUP($B2665,weights!$A$2:$R$6,15)*EXP(VLOOKUP($B2665,weights!$A$2:$R$6,11)*D2665)+VLOOKUP($B2665,weights!$A$2:$R$6,16)*EXP(VLOOKUP($B2665,weights!$A$2:$R$6,12)*E2665)+VLOOKUP($B2665,weights!$A$2:$R$6,17)*EXP(VLOOKUP($B2665,weights!$A$2:$R$6,13)*F2665)+VLOOKUP($B2665,weights!$A$2:$R$6,18)*EXP(VLOOKUP($B2665,weights!$A$2:$R$6,14)*G2665))</f>
        <v>0.18849720804207248</v>
      </c>
    </row>
    <row r="2666" spans="1:8" ht="12.75" x14ac:dyDescent="0.2">
      <c r="A2666">
        <f t="shared" si="0"/>
        <v>107</v>
      </c>
      <c r="B2666" t="str">
        <f t="shared" ref="B2666:C2666" si="2640">B2641</f>
        <v>supermarket</v>
      </c>
      <c r="C2666">
        <f t="shared" si="2640"/>
        <v>4</v>
      </c>
      <c r="D2666">
        <f ca="1">OFFSET(walk!$A$2:$Y$402,TRUNC((ROW()-ROW($D$2))/COLUMNS(walk!$A$2:$Y$402)),MOD(ROW()-ROW($D$2),COLUMNS(walk!$A$2:$Y$402)),1,1)</f>
        <v>83</v>
      </c>
      <c r="E2666">
        <f ca="1">OFFSET(bike!$A$2:$Y$402,TRUNC((ROW()-ROW($E$2))/COLUMNS(bike!$A$2:$Y$402)),MOD(ROW()-ROW($E$2),COLUMNS(bike!$A$2:$Y$402)),1,1)</f>
        <v>25</v>
      </c>
      <c r="F2666">
        <f ca="1">OFFSET(transit!$A$2:$Y$402,TRUNC((ROW()-ROW($F$2))/COLUMNS(transit!$A$2:$Y$402)),MOD(ROW()-ROW($F$2),COLUMNS(transit!$A$2:$Y$402)),1,1)</f>
        <v>43</v>
      </c>
      <c r="G2666">
        <f ca="1">OFFSET(drive!$A$2:$Y$402,TRUNC((ROW()-ROW($G$2))/COLUMNS(drive!$A$2:$Y$402)),MOD(ROW()-ROW($G$2),COLUMNS(drive!$A$2:$Y$402)),1,1)</f>
        <v>16</v>
      </c>
      <c r="H2666" s="5">
        <f ca="1">(VLOOKUP($B2666,weights!$A$2:$R$6,4))*VLOOKUP($B2666,weights!$A$2:$R$6,6)^C2666*(VLOOKUP($B2666,weights!$A$2:$R$6,15)*EXP(VLOOKUP($B2666,weights!$A$2:$R$6,11)*D2666)+VLOOKUP($B2666,weights!$A$2:$R$6,16)*EXP(VLOOKUP($B2666,weights!$A$2:$R$6,12)*E2666)+VLOOKUP($B2666,weights!$A$2:$R$6,17)*EXP(VLOOKUP($B2666,weights!$A$2:$R$6,13)*F2666)+VLOOKUP($B2666,weights!$A$2:$R$6,18)*EXP(VLOOKUP($B2666,weights!$A$2:$R$6,14)*G2666))</f>
        <v>7.1648760148729368E-2</v>
      </c>
    </row>
    <row r="2667" spans="1:8" ht="12.75" x14ac:dyDescent="0.2">
      <c r="A2667">
        <f t="shared" si="0"/>
        <v>107</v>
      </c>
      <c r="B2667" t="str">
        <f t="shared" ref="B2667:C2667" si="2641">B2642</f>
        <v>store</v>
      </c>
      <c r="C2667">
        <f t="shared" si="2641"/>
        <v>0</v>
      </c>
      <c r="D2667">
        <f ca="1">OFFSET(walk!$A$2:$Y$402,TRUNC((ROW()-ROW($D$2))/COLUMNS(walk!$A$2:$Y$402)),MOD(ROW()-ROW($D$2),COLUMNS(walk!$A$2:$Y$402)),1,1)</f>
        <v>9</v>
      </c>
      <c r="E2667">
        <f ca="1">OFFSET(bike!$A$2:$Y$402,TRUNC((ROW()-ROW($E$2))/COLUMNS(bike!$A$2:$Y$402)),MOD(ROW()-ROW($E$2),COLUMNS(bike!$A$2:$Y$402)),1,1)</f>
        <v>2</v>
      </c>
      <c r="F2667">
        <f ca="1">OFFSET(transit!$A$2:$Y$402,TRUNC((ROW()-ROW($F$2))/COLUMNS(transit!$A$2:$Y$402)),MOD(ROW()-ROW($F$2),COLUMNS(transit!$A$2:$Y$402)),1,1)</f>
        <v>9</v>
      </c>
      <c r="G2667">
        <f ca="1">OFFSET(drive!$A$2:$Y$402,TRUNC((ROW()-ROW($G$2))/COLUMNS(drive!$A$2:$Y$402)),MOD(ROW()-ROW($G$2),COLUMNS(drive!$A$2:$Y$402)),1,1)</f>
        <v>2</v>
      </c>
      <c r="H2667" s="5">
        <f ca="1">(VLOOKUP($B2667,weights!$A$2:$R$6,4))*VLOOKUP($B2667,weights!$A$2:$R$6,6)^C2667*(VLOOKUP($B2667,weights!$A$2:$R$6,15)*EXP(VLOOKUP($B2667,weights!$A$2:$R$6,11)*D2667)+VLOOKUP($B2667,weights!$A$2:$R$6,16)*EXP(VLOOKUP($B2667,weights!$A$2:$R$6,12)*E2667)+VLOOKUP($B2667,weights!$A$2:$R$6,17)*EXP(VLOOKUP($B2667,weights!$A$2:$R$6,13)*F2667)+VLOOKUP($B2667,weights!$A$2:$R$6,18)*EXP(VLOOKUP($B2667,weights!$A$2:$R$6,14)*G2667))</f>
        <v>12.663926029575258</v>
      </c>
    </row>
    <row r="2668" spans="1:8" ht="12.75" x14ac:dyDescent="0.2">
      <c r="A2668">
        <f t="shared" si="0"/>
        <v>107</v>
      </c>
      <c r="B2668" t="str">
        <f t="shared" ref="B2668:C2668" si="2642">B2643</f>
        <v>store</v>
      </c>
      <c r="C2668">
        <f t="shared" si="2642"/>
        <v>1</v>
      </c>
      <c r="D2668">
        <f ca="1">OFFSET(walk!$A$2:$Y$402,TRUNC((ROW()-ROW($D$2))/COLUMNS(walk!$A$2:$Y$402)),MOD(ROW()-ROW($D$2),COLUMNS(walk!$A$2:$Y$402)),1,1)</f>
        <v>10</v>
      </c>
      <c r="E2668">
        <f ca="1">OFFSET(bike!$A$2:$Y$402,TRUNC((ROW()-ROW($E$2))/COLUMNS(bike!$A$2:$Y$402)),MOD(ROW()-ROW($E$2),COLUMNS(bike!$A$2:$Y$402)),1,1)</f>
        <v>3</v>
      </c>
      <c r="F2668">
        <f ca="1">OFFSET(transit!$A$2:$Y$402,TRUNC((ROW()-ROW($F$2))/COLUMNS(transit!$A$2:$Y$402)),MOD(ROW()-ROW($F$2),COLUMNS(transit!$A$2:$Y$402)),1,1)</f>
        <v>10</v>
      </c>
      <c r="G2668">
        <f ca="1">OFFSET(drive!$A$2:$Y$402,TRUNC((ROW()-ROW($G$2))/COLUMNS(drive!$A$2:$Y$402)),MOD(ROW()-ROW($G$2),COLUMNS(drive!$A$2:$Y$402)),1,1)</f>
        <v>3</v>
      </c>
      <c r="H2668" s="5">
        <f ca="1">(VLOOKUP($B2668,weights!$A$2:$R$6,4))*VLOOKUP($B2668,weights!$A$2:$R$6,6)^C2668*(VLOOKUP($B2668,weights!$A$2:$R$6,15)*EXP(VLOOKUP($B2668,weights!$A$2:$R$6,11)*D2668)+VLOOKUP($B2668,weights!$A$2:$R$6,16)*EXP(VLOOKUP($B2668,weights!$A$2:$R$6,12)*E2668)+VLOOKUP($B2668,weights!$A$2:$R$6,17)*EXP(VLOOKUP($B2668,weights!$A$2:$R$6,13)*F2668)+VLOOKUP($B2668,weights!$A$2:$R$6,18)*EXP(VLOOKUP($B2668,weights!$A$2:$R$6,14)*G2668))</f>
        <v>6.0308314137665127</v>
      </c>
    </row>
    <row r="2669" spans="1:8" ht="12.75" x14ac:dyDescent="0.2">
      <c r="A2669">
        <f t="shared" si="0"/>
        <v>107</v>
      </c>
      <c r="B2669" t="str">
        <f t="shared" ref="B2669:C2669" si="2643">B2644</f>
        <v>store</v>
      </c>
      <c r="C2669">
        <f t="shared" si="2643"/>
        <v>2</v>
      </c>
      <c r="D2669">
        <f ca="1">OFFSET(walk!$A$2:$Y$402,TRUNC((ROW()-ROW($D$2))/COLUMNS(walk!$A$2:$Y$402)),MOD(ROW()-ROW($D$2),COLUMNS(walk!$A$2:$Y$402)),1,1)</f>
        <v>16</v>
      </c>
      <c r="E2669">
        <f ca="1">OFFSET(bike!$A$2:$Y$402,TRUNC((ROW()-ROW($E$2))/COLUMNS(bike!$A$2:$Y$402)),MOD(ROW()-ROW($E$2),COLUMNS(bike!$A$2:$Y$402)),1,1)</f>
        <v>4</v>
      </c>
      <c r="F2669">
        <f ca="1">OFFSET(transit!$A$2:$Y$402,TRUNC((ROW()-ROW($F$2))/COLUMNS(transit!$A$2:$Y$402)),MOD(ROW()-ROW($F$2),COLUMNS(transit!$A$2:$Y$402)),1,1)</f>
        <v>10</v>
      </c>
      <c r="G2669">
        <f ca="1">OFFSET(drive!$A$2:$Y$402,TRUNC((ROW()-ROW($G$2))/COLUMNS(drive!$A$2:$Y$402)),MOD(ROW()-ROW($G$2),COLUMNS(drive!$A$2:$Y$402)),1,1)</f>
        <v>4</v>
      </c>
      <c r="H2669" s="5">
        <f ca="1">(VLOOKUP($B2669,weights!$A$2:$R$6,4))*VLOOKUP($B2669,weights!$A$2:$R$6,6)^C2669*(VLOOKUP($B2669,weights!$A$2:$R$6,15)*EXP(VLOOKUP($B2669,weights!$A$2:$R$6,11)*D2669)+VLOOKUP($B2669,weights!$A$2:$R$6,16)*EXP(VLOOKUP($B2669,weights!$A$2:$R$6,12)*E2669)+VLOOKUP($B2669,weights!$A$2:$R$6,17)*EXP(VLOOKUP($B2669,weights!$A$2:$R$6,13)*F2669)+VLOOKUP($B2669,weights!$A$2:$R$6,18)*EXP(VLOOKUP($B2669,weights!$A$2:$R$6,14)*G2669))</f>
        <v>2.8419719420507557</v>
      </c>
    </row>
    <row r="2670" spans="1:8" ht="12.75" x14ac:dyDescent="0.2">
      <c r="A2670">
        <f t="shared" si="0"/>
        <v>107</v>
      </c>
      <c r="B2670" t="str">
        <f t="shared" ref="B2670:C2670" si="2644">B2645</f>
        <v>store</v>
      </c>
      <c r="C2670">
        <f t="shared" si="2644"/>
        <v>3</v>
      </c>
      <c r="D2670">
        <f ca="1">OFFSET(walk!$A$2:$Y$402,TRUNC((ROW()-ROW($D$2))/COLUMNS(walk!$A$2:$Y$402)),MOD(ROW()-ROW($D$2),COLUMNS(walk!$A$2:$Y$402)),1,1)</f>
        <v>16</v>
      </c>
      <c r="E2670">
        <f ca="1">OFFSET(bike!$A$2:$Y$402,TRUNC((ROW()-ROW($E$2))/COLUMNS(bike!$A$2:$Y$402)),MOD(ROW()-ROW($E$2),COLUMNS(bike!$A$2:$Y$402)),1,1)</f>
        <v>5</v>
      </c>
      <c r="F2670">
        <f ca="1">OFFSET(transit!$A$2:$Y$402,TRUNC((ROW()-ROW($F$2))/COLUMNS(transit!$A$2:$Y$402)),MOD(ROW()-ROW($F$2),COLUMNS(transit!$A$2:$Y$402)),1,1)</f>
        <v>16</v>
      </c>
      <c r="G2670">
        <f ca="1">OFFSET(drive!$A$2:$Y$402,TRUNC((ROW()-ROW($G$2))/COLUMNS(drive!$A$2:$Y$402)),MOD(ROW()-ROW($G$2),COLUMNS(drive!$A$2:$Y$402)),1,1)</f>
        <v>5</v>
      </c>
      <c r="H2670" s="5">
        <f ca="1">(VLOOKUP($B2670,weights!$A$2:$R$6,4))*VLOOKUP($B2670,weights!$A$2:$R$6,6)^C2670*(VLOOKUP($B2670,weights!$A$2:$R$6,15)*EXP(VLOOKUP($B2670,weights!$A$2:$R$6,11)*D2670)+VLOOKUP($B2670,weights!$A$2:$R$6,16)*EXP(VLOOKUP($B2670,weights!$A$2:$R$6,12)*E2670)+VLOOKUP($B2670,weights!$A$2:$R$6,17)*EXP(VLOOKUP($B2670,weights!$A$2:$R$6,13)*F2670)+VLOOKUP($B2670,weights!$A$2:$R$6,18)*EXP(VLOOKUP($B2670,weights!$A$2:$R$6,14)*G2670))</f>
        <v>1.2861762810084736</v>
      </c>
    </row>
    <row r="2671" spans="1:8" ht="12.75" x14ac:dyDescent="0.2">
      <c r="A2671">
        <f t="shared" si="0"/>
        <v>107</v>
      </c>
      <c r="B2671" t="str">
        <f t="shared" ref="B2671:C2671" si="2645">B2646</f>
        <v>store</v>
      </c>
      <c r="C2671">
        <f t="shared" si="2645"/>
        <v>4</v>
      </c>
      <c r="D2671">
        <f ca="1">OFFSET(walk!$A$2:$Y$402,TRUNC((ROW()-ROW($D$2))/COLUMNS(walk!$A$2:$Y$402)),MOD(ROW()-ROW($D$2),COLUMNS(walk!$A$2:$Y$402)),1,1)</f>
        <v>16</v>
      </c>
      <c r="E2671">
        <f ca="1">OFFSET(bike!$A$2:$Y$402,TRUNC((ROW()-ROW($E$2))/COLUMNS(bike!$A$2:$Y$402)),MOD(ROW()-ROW($E$2),COLUMNS(bike!$A$2:$Y$402)),1,1)</f>
        <v>6</v>
      </c>
      <c r="F2671">
        <f ca="1">OFFSET(transit!$A$2:$Y$402,TRUNC((ROW()-ROW($F$2))/COLUMNS(transit!$A$2:$Y$402)),MOD(ROW()-ROW($F$2),COLUMNS(transit!$A$2:$Y$402)),1,1)</f>
        <v>16</v>
      </c>
      <c r="G2671">
        <f ca="1">OFFSET(drive!$A$2:$Y$402,TRUNC((ROW()-ROW($G$2))/COLUMNS(drive!$A$2:$Y$402)),MOD(ROW()-ROW($G$2),COLUMNS(drive!$A$2:$Y$402)),1,1)</f>
        <v>5</v>
      </c>
      <c r="H2671" s="5">
        <f ca="1">(VLOOKUP($B2671,weights!$A$2:$R$6,4))*VLOOKUP($B2671,weights!$A$2:$R$6,6)^C2671*(VLOOKUP($B2671,weights!$A$2:$R$6,15)*EXP(VLOOKUP($B2671,weights!$A$2:$R$6,11)*D2671)+VLOOKUP($B2671,weights!$A$2:$R$6,16)*EXP(VLOOKUP($B2671,weights!$A$2:$R$6,12)*E2671)+VLOOKUP($B2671,weights!$A$2:$R$6,17)*EXP(VLOOKUP($B2671,weights!$A$2:$R$6,13)*F2671)+VLOOKUP($B2671,weights!$A$2:$R$6,18)*EXP(VLOOKUP($B2671,weights!$A$2:$R$6,14)*G2671))</f>
        <v>0.73165157538745229</v>
      </c>
    </row>
    <row r="2672" spans="1:8" ht="12.75" x14ac:dyDescent="0.2">
      <c r="A2672">
        <f t="shared" si="0"/>
        <v>107</v>
      </c>
      <c r="B2672" t="str">
        <f t="shared" ref="B2672:C2672" si="2646">B2647</f>
        <v>pharmacy</v>
      </c>
      <c r="C2672">
        <f t="shared" si="2646"/>
        <v>0</v>
      </c>
      <c r="D2672">
        <f ca="1">OFFSET(walk!$A$2:$Y$402,TRUNC((ROW()-ROW($D$2))/COLUMNS(walk!$A$2:$Y$402)),MOD(ROW()-ROW($D$2),COLUMNS(walk!$A$2:$Y$402)),1,1)</f>
        <v>17</v>
      </c>
      <c r="E2672">
        <f ca="1">OFFSET(bike!$A$2:$Y$402,TRUNC((ROW()-ROW($E$2))/COLUMNS(bike!$A$2:$Y$402)),MOD(ROW()-ROW($E$2),COLUMNS(bike!$A$2:$Y$402)),1,1)</f>
        <v>5</v>
      </c>
      <c r="F2672">
        <f ca="1">OFFSET(transit!$A$2:$Y$402,TRUNC((ROW()-ROW($F$2))/COLUMNS(transit!$A$2:$Y$402)),MOD(ROW()-ROW($F$2),COLUMNS(transit!$A$2:$Y$402)),1,1)</f>
        <v>16</v>
      </c>
      <c r="G2672">
        <f ca="1">OFFSET(drive!$A$2:$Y$402,TRUNC((ROW()-ROW($G$2))/COLUMNS(drive!$A$2:$Y$402)),MOD(ROW()-ROW($G$2),COLUMNS(drive!$A$2:$Y$402)),1,1)</f>
        <v>4</v>
      </c>
      <c r="H2672" s="5">
        <f ca="1">(VLOOKUP($B2672,weights!$A$2:$R$6,4))*VLOOKUP($B2672,weights!$A$2:$R$6,6)^C2672*(VLOOKUP($B2672,weights!$A$2:$R$6,15)*EXP(VLOOKUP($B2672,weights!$A$2:$R$6,11)*D2672)+VLOOKUP($B2672,weights!$A$2:$R$6,16)*EXP(VLOOKUP($B2672,weights!$A$2:$R$6,12)*E2672)+VLOOKUP($B2672,weights!$A$2:$R$6,17)*EXP(VLOOKUP($B2672,weights!$A$2:$R$6,13)*F2672)+VLOOKUP($B2672,weights!$A$2:$R$6,18)*EXP(VLOOKUP($B2672,weights!$A$2:$R$6,14)*G2672))</f>
        <v>3.8292422904248271</v>
      </c>
    </row>
    <row r="2673" spans="1:8" ht="12.75" x14ac:dyDescent="0.2">
      <c r="A2673">
        <f t="shared" si="0"/>
        <v>107</v>
      </c>
      <c r="B2673" t="str">
        <f t="shared" ref="B2673:C2673" si="2647">B2648</f>
        <v>pharmacy</v>
      </c>
      <c r="C2673">
        <f t="shared" si="2647"/>
        <v>1</v>
      </c>
      <c r="D2673">
        <f ca="1">OFFSET(walk!$A$2:$Y$402,TRUNC((ROW()-ROW($D$2))/COLUMNS(walk!$A$2:$Y$402)),MOD(ROW()-ROW($D$2),COLUMNS(walk!$A$2:$Y$402)),1,1)</f>
        <v>17</v>
      </c>
      <c r="E2673">
        <f ca="1">OFFSET(bike!$A$2:$Y$402,TRUNC((ROW()-ROW($E$2))/COLUMNS(bike!$A$2:$Y$402)),MOD(ROW()-ROW($E$2),COLUMNS(bike!$A$2:$Y$402)),1,1)</f>
        <v>6</v>
      </c>
      <c r="F2673">
        <f ca="1">OFFSET(transit!$A$2:$Y$402,TRUNC((ROW()-ROW($F$2))/COLUMNS(transit!$A$2:$Y$402)),MOD(ROW()-ROW($F$2),COLUMNS(transit!$A$2:$Y$402)),1,1)</f>
        <v>16</v>
      </c>
      <c r="G2673">
        <f ca="1">OFFSET(drive!$A$2:$Y$402,TRUNC((ROW()-ROW($G$2))/COLUMNS(drive!$A$2:$Y$402)),MOD(ROW()-ROW($G$2),COLUMNS(drive!$A$2:$Y$402)),1,1)</f>
        <v>5</v>
      </c>
      <c r="H2673" s="5">
        <f ca="1">(VLOOKUP($B2673,weights!$A$2:$R$6,4))*VLOOKUP($B2673,weights!$A$2:$R$6,6)^C2673*(VLOOKUP($B2673,weights!$A$2:$R$6,15)*EXP(VLOOKUP($B2673,weights!$A$2:$R$6,11)*D2673)+VLOOKUP($B2673,weights!$A$2:$R$6,16)*EXP(VLOOKUP($B2673,weights!$A$2:$R$6,12)*E2673)+VLOOKUP($B2673,weights!$A$2:$R$6,17)*EXP(VLOOKUP($B2673,weights!$A$2:$R$6,13)*F2673)+VLOOKUP($B2673,weights!$A$2:$R$6,18)*EXP(VLOOKUP($B2673,weights!$A$2:$R$6,14)*G2673))</f>
        <v>1.4669140227249078</v>
      </c>
    </row>
    <row r="2674" spans="1:8" ht="12.75" x14ac:dyDescent="0.2">
      <c r="A2674">
        <f t="shared" si="0"/>
        <v>107</v>
      </c>
      <c r="B2674" t="str">
        <f t="shared" ref="B2674:C2674" si="2648">B2649</f>
        <v>pharmacy</v>
      </c>
      <c r="C2674">
        <f t="shared" si="2648"/>
        <v>2</v>
      </c>
      <c r="D2674">
        <f ca="1">OFFSET(walk!$A$2:$Y$402,TRUNC((ROW()-ROW($D$2))/COLUMNS(walk!$A$2:$Y$402)),MOD(ROW()-ROW($D$2),COLUMNS(walk!$A$2:$Y$402)),1,1)</f>
        <v>17</v>
      </c>
      <c r="E2674">
        <f ca="1">OFFSET(bike!$A$2:$Y$402,TRUNC((ROW()-ROW($E$2))/COLUMNS(bike!$A$2:$Y$402)),MOD(ROW()-ROW($E$2),COLUMNS(bike!$A$2:$Y$402)),1,1)</f>
        <v>6</v>
      </c>
      <c r="F2674">
        <f ca="1">OFFSET(transit!$A$2:$Y$402,TRUNC((ROW()-ROW($F$2))/COLUMNS(transit!$A$2:$Y$402)),MOD(ROW()-ROW($F$2),COLUMNS(transit!$A$2:$Y$402)),1,1)</f>
        <v>17</v>
      </c>
      <c r="G2674">
        <f ca="1">OFFSET(drive!$A$2:$Y$402,TRUNC((ROW()-ROW($G$2))/COLUMNS(drive!$A$2:$Y$402)),MOD(ROW()-ROW($G$2),COLUMNS(drive!$A$2:$Y$402)),1,1)</f>
        <v>5</v>
      </c>
      <c r="H2674" s="5">
        <f ca="1">(VLOOKUP($B2674,weights!$A$2:$R$6,4))*VLOOKUP($B2674,weights!$A$2:$R$6,6)^C2674*(VLOOKUP($B2674,weights!$A$2:$R$6,15)*EXP(VLOOKUP($B2674,weights!$A$2:$R$6,11)*D2674)+VLOOKUP($B2674,weights!$A$2:$R$6,16)*EXP(VLOOKUP($B2674,weights!$A$2:$R$6,12)*E2674)+VLOOKUP($B2674,weights!$A$2:$R$6,17)*EXP(VLOOKUP($B2674,weights!$A$2:$R$6,13)*F2674)+VLOOKUP($B2674,weights!$A$2:$R$6,18)*EXP(VLOOKUP($B2674,weights!$A$2:$R$6,14)*G2674))</f>
        <v>0.70015698028751405</v>
      </c>
    </row>
    <row r="2675" spans="1:8" ht="12.75" x14ac:dyDescent="0.2">
      <c r="A2675">
        <f t="shared" si="0"/>
        <v>107</v>
      </c>
      <c r="B2675" t="str">
        <f t="shared" ref="B2675:C2675" si="2649">B2650</f>
        <v>bank</v>
      </c>
      <c r="C2675">
        <f t="shared" si="2649"/>
        <v>0</v>
      </c>
      <c r="D2675">
        <f ca="1">OFFSET(walk!$A$2:$Y$402,TRUNC((ROW()-ROW($D$2))/COLUMNS(walk!$A$2:$Y$402)),MOD(ROW()-ROW($D$2),COLUMNS(walk!$A$2:$Y$402)),1,1)</f>
        <v>29</v>
      </c>
      <c r="E2675">
        <f ca="1">OFFSET(bike!$A$2:$Y$402,TRUNC((ROW()-ROW($E$2))/COLUMNS(bike!$A$2:$Y$402)),MOD(ROW()-ROW($E$2),COLUMNS(bike!$A$2:$Y$402)),1,1)</f>
        <v>9</v>
      </c>
      <c r="F2675">
        <f ca="1">OFFSET(transit!$A$2:$Y$402,TRUNC((ROW()-ROW($F$2))/COLUMNS(transit!$A$2:$Y$402)),MOD(ROW()-ROW($F$2),COLUMNS(transit!$A$2:$Y$402)),1,1)</f>
        <v>25</v>
      </c>
      <c r="G2675">
        <f ca="1">OFFSET(drive!$A$2:$Y$402,TRUNC((ROW()-ROW($G$2))/COLUMNS(drive!$A$2:$Y$402)),MOD(ROW()-ROW($G$2),COLUMNS(drive!$A$2:$Y$402)),1,1)</f>
        <v>8</v>
      </c>
      <c r="H2675" s="5">
        <f ca="1">(VLOOKUP($B2675,weights!$A$2:$R$6,4))*VLOOKUP($B2675,weights!$A$2:$R$6,6)^C2675*(VLOOKUP($B2675,weights!$A$2:$R$6,15)*EXP(VLOOKUP($B2675,weights!$A$2:$R$6,11)*D2675)+VLOOKUP($B2675,weights!$A$2:$R$6,16)*EXP(VLOOKUP($B2675,weights!$A$2:$R$6,12)*E2675)+VLOOKUP($B2675,weights!$A$2:$R$6,17)*EXP(VLOOKUP($B2675,weights!$A$2:$R$6,13)*F2675)+VLOOKUP($B2675,weights!$A$2:$R$6,18)*EXP(VLOOKUP($B2675,weights!$A$2:$R$6,14)*G2675))</f>
        <v>1.6064918413332421</v>
      </c>
    </row>
    <row r="2676" spans="1:8" ht="12.75" x14ac:dyDescent="0.2">
      <c r="A2676">
        <f t="shared" si="0"/>
        <v>107</v>
      </c>
      <c r="B2676" t="str">
        <f t="shared" ref="B2676:C2676" si="2650">B2651</f>
        <v>bank</v>
      </c>
      <c r="C2676">
        <f t="shared" si="2650"/>
        <v>1</v>
      </c>
      <c r="D2676">
        <f ca="1">OFFSET(walk!$A$2:$Y$402,TRUNC((ROW()-ROW($D$2))/COLUMNS(walk!$A$2:$Y$402)),MOD(ROW()-ROW($D$2),COLUMNS(walk!$A$2:$Y$402)),1,1)</f>
        <v>41</v>
      </c>
      <c r="E2676">
        <f ca="1">OFFSET(bike!$A$2:$Y$402,TRUNC((ROW()-ROW($E$2))/COLUMNS(bike!$A$2:$Y$402)),MOD(ROW()-ROW($E$2),COLUMNS(bike!$A$2:$Y$402)),1,1)</f>
        <v>13</v>
      </c>
      <c r="F2676">
        <f ca="1">OFFSET(transit!$A$2:$Y$402,TRUNC((ROW()-ROW($F$2))/COLUMNS(transit!$A$2:$Y$402)),MOD(ROW()-ROW($F$2),COLUMNS(transit!$A$2:$Y$402)),1,1)</f>
        <v>31</v>
      </c>
      <c r="G2676">
        <f ca="1">OFFSET(drive!$A$2:$Y$402,TRUNC((ROW()-ROW($G$2))/COLUMNS(drive!$A$2:$Y$402)),MOD(ROW()-ROW($G$2),COLUMNS(drive!$A$2:$Y$402)),1,1)</f>
        <v>8</v>
      </c>
      <c r="H2676" s="5">
        <f ca="1">(VLOOKUP($B2676,weights!$A$2:$R$6,4))*VLOOKUP($B2676,weights!$A$2:$R$6,6)^C2676*(VLOOKUP($B2676,weights!$A$2:$R$6,15)*EXP(VLOOKUP($B2676,weights!$A$2:$R$6,11)*D2676)+VLOOKUP($B2676,weights!$A$2:$R$6,16)*EXP(VLOOKUP($B2676,weights!$A$2:$R$6,12)*E2676)+VLOOKUP($B2676,weights!$A$2:$R$6,17)*EXP(VLOOKUP($B2676,weights!$A$2:$R$6,13)*F2676)+VLOOKUP($B2676,weights!$A$2:$R$6,18)*EXP(VLOOKUP($B2676,weights!$A$2:$R$6,14)*G2676))</f>
        <v>0.46365177943303593</v>
      </c>
    </row>
    <row r="2677" spans="1:8" ht="12.75" x14ac:dyDescent="0.2">
      <c r="A2677">
        <f t="shared" si="0"/>
        <v>108</v>
      </c>
      <c r="B2677" t="str">
        <f t="shared" ref="B2677:C2677" si="2651">B2652</f>
        <v>restaurant</v>
      </c>
      <c r="C2677">
        <f t="shared" si="2651"/>
        <v>0</v>
      </c>
      <c r="D2677">
        <f ca="1">OFFSET(walk!$A$2:$Y$402,TRUNC((ROW()-ROW($D$2))/COLUMNS(walk!$A$2:$Y$402)),MOD(ROW()-ROW($D$2),COLUMNS(walk!$A$2:$Y$402)),1,1)</f>
        <v>8</v>
      </c>
      <c r="E2677">
        <f ca="1">OFFSET(bike!$A$2:$Y$402,TRUNC((ROW()-ROW($E$2))/COLUMNS(bike!$A$2:$Y$402)),MOD(ROW()-ROW($E$2),COLUMNS(bike!$A$2:$Y$402)),1,1)</f>
        <v>2</v>
      </c>
      <c r="F2677">
        <f ca="1">OFFSET(transit!$A$2:$Y$402,TRUNC((ROW()-ROW($F$2))/COLUMNS(transit!$A$2:$Y$402)),MOD(ROW()-ROW($F$2),COLUMNS(transit!$A$2:$Y$402)),1,1)</f>
        <v>7</v>
      </c>
      <c r="G2677">
        <f ca="1">OFFSET(drive!$A$2:$Y$402,TRUNC((ROW()-ROW($G$2))/COLUMNS(drive!$A$2:$Y$402)),MOD(ROW()-ROW($G$2),COLUMNS(drive!$A$2:$Y$402)),1,1)</f>
        <v>2</v>
      </c>
      <c r="H2677" s="5">
        <f ca="1">(VLOOKUP($B2677,weights!$A$2:$R$6,4))*VLOOKUP($B2677,weights!$A$2:$R$6,6)^C2677*(VLOOKUP($B2677,weights!$A$2:$R$6,15)*EXP(VLOOKUP($B2677,weights!$A$2:$R$6,11)*D2677)+VLOOKUP($B2677,weights!$A$2:$R$6,16)*EXP(VLOOKUP($B2677,weights!$A$2:$R$6,12)*E2677)+VLOOKUP($B2677,weights!$A$2:$R$6,17)*EXP(VLOOKUP($B2677,weights!$A$2:$R$6,13)*F2677)+VLOOKUP($B2677,weights!$A$2:$R$6,18)*EXP(VLOOKUP($B2677,weights!$A$2:$R$6,14)*G2677))</f>
        <v>31.176590690563376</v>
      </c>
    </row>
    <row r="2678" spans="1:8" ht="12.75" x14ac:dyDescent="0.2">
      <c r="A2678">
        <f t="shared" si="0"/>
        <v>108</v>
      </c>
      <c r="B2678" t="str">
        <f t="shared" ref="B2678:C2678" si="2652">B2653</f>
        <v>restaurant</v>
      </c>
      <c r="C2678">
        <f t="shared" si="2652"/>
        <v>1</v>
      </c>
      <c r="D2678">
        <f ca="1">OFFSET(walk!$A$2:$Y$402,TRUNC((ROW()-ROW($D$2))/COLUMNS(walk!$A$2:$Y$402)),MOD(ROW()-ROW($D$2),COLUMNS(walk!$A$2:$Y$402)),1,1)</f>
        <v>8</v>
      </c>
      <c r="E2678">
        <f ca="1">OFFSET(bike!$A$2:$Y$402,TRUNC((ROW()-ROW($E$2))/COLUMNS(bike!$A$2:$Y$402)),MOD(ROW()-ROW($E$2),COLUMNS(bike!$A$2:$Y$402)),1,1)</f>
        <v>2</v>
      </c>
      <c r="F2678">
        <f ca="1">OFFSET(transit!$A$2:$Y$402,TRUNC((ROW()-ROW($F$2))/COLUMNS(transit!$A$2:$Y$402)),MOD(ROW()-ROW($F$2),COLUMNS(transit!$A$2:$Y$402)),1,1)</f>
        <v>8</v>
      </c>
      <c r="G2678">
        <f ca="1">OFFSET(drive!$A$2:$Y$402,TRUNC((ROW()-ROW($G$2))/COLUMNS(drive!$A$2:$Y$402)),MOD(ROW()-ROW($G$2),COLUMNS(drive!$A$2:$Y$402)),1,1)</f>
        <v>2</v>
      </c>
      <c r="H2678" s="5">
        <f ca="1">(VLOOKUP($B2678,weights!$A$2:$R$6,4))*VLOOKUP($B2678,weights!$A$2:$R$6,6)^C2678*(VLOOKUP($B2678,weights!$A$2:$R$6,15)*EXP(VLOOKUP($B2678,weights!$A$2:$R$6,11)*D2678)+VLOOKUP($B2678,weights!$A$2:$R$6,16)*EXP(VLOOKUP($B2678,weights!$A$2:$R$6,12)*E2678)+VLOOKUP($B2678,weights!$A$2:$R$6,17)*EXP(VLOOKUP($B2678,weights!$A$2:$R$6,13)*F2678)+VLOOKUP($B2678,weights!$A$2:$R$6,18)*EXP(VLOOKUP($B2678,weights!$A$2:$R$6,14)*G2678))</f>
        <v>27.228613927368908</v>
      </c>
    </row>
    <row r="2679" spans="1:8" ht="12.75" x14ac:dyDescent="0.2">
      <c r="A2679">
        <f t="shared" si="0"/>
        <v>108</v>
      </c>
      <c r="B2679" t="str">
        <f t="shared" ref="B2679:C2679" si="2653">B2654</f>
        <v>restaurant</v>
      </c>
      <c r="C2679">
        <f t="shared" si="2653"/>
        <v>2</v>
      </c>
      <c r="D2679">
        <f ca="1">OFFSET(walk!$A$2:$Y$402,TRUNC((ROW()-ROW($D$2))/COLUMNS(walk!$A$2:$Y$402)),MOD(ROW()-ROW($D$2),COLUMNS(walk!$A$2:$Y$402)),1,1)</f>
        <v>9</v>
      </c>
      <c r="E2679">
        <f ca="1">OFFSET(bike!$A$2:$Y$402,TRUNC((ROW()-ROW($E$2))/COLUMNS(bike!$A$2:$Y$402)),MOD(ROW()-ROW($E$2),COLUMNS(bike!$A$2:$Y$402)),1,1)</f>
        <v>2</v>
      </c>
      <c r="F2679">
        <f ca="1">OFFSET(transit!$A$2:$Y$402,TRUNC((ROW()-ROW($F$2))/COLUMNS(transit!$A$2:$Y$402)),MOD(ROW()-ROW($F$2),COLUMNS(transit!$A$2:$Y$402)),1,1)</f>
        <v>8</v>
      </c>
      <c r="G2679">
        <f ca="1">OFFSET(drive!$A$2:$Y$402,TRUNC((ROW()-ROW($G$2))/COLUMNS(drive!$A$2:$Y$402)),MOD(ROW()-ROW($G$2),COLUMNS(drive!$A$2:$Y$402)),1,1)</f>
        <v>2</v>
      </c>
      <c r="H2679" s="5">
        <f ca="1">(VLOOKUP($B2679,weights!$A$2:$R$6,4))*VLOOKUP($B2679,weights!$A$2:$R$6,6)^C2679*(VLOOKUP($B2679,weights!$A$2:$R$6,15)*EXP(VLOOKUP($B2679,weights!$A$2:$R$6,11)*D2679)+VLOOKUP($B2679,weights!$A$2:$R$6,16)*EXP(VLOOKUP($B2679,weights!$A$2:$R$6,12)*E2679)+VLOOKUP($B2679,weights!$A$2:$R$6,17)*EXP(VLOOKUP($B2679,weights!$A$2:$R$6,13)*F2679)+VLOOKUP($B2679,weights!$A$2:$R$6,18)*EXP(VLOOKUP($B2679,weights!$A$2:$R$6,14)*G2679))</f>
        <v>23.862000850294045</v>
      </c>
    </row>
    <row r="2680" spans="1:8" ht="12.75" x14ac:dyDescent="0.2">
      <c r="A2680">
        <f t="shared" si="0"/>
        <v>108</v>
      </c>
      <c r="B2680" t="str">
        <f t="shared" ref="B2680:C2680" si="2654">B2655</f>
        <v>restaurant</v>
      </c>
      <c r="C2680">
        <f t="shared" si="2654"/>
        <v>3</v>
      </c>
      <c r="D2680">
        <f ca="1">OFFSET(walk!$A$2:$Y$402,TRUNC((ROW()-ROW($D$2))/COLUMNS(walk!$A$2:$Y$402)),MOD(ROW()-ROW($D$2),COLUMNS(walk!$A$2:$Y$402)),1,1)</f>
        <v>9</v>
      </c>
      <c r="E2680">
        <f ca="1">OFFSET(bike!$A$2:$Y$402,TRUNC((ROW()-ROW($E$2))/COLUMNS(bike!$A$2:$Y$402)),MOD(ROW()-ROW($E$2),COLUMNS(bike!$A$2:$Y$402)),1,1)</f>
        <v>3</v>
      </c>
      <c r="F2680">
        <f ca="1">OFFSET(transit!$A$2:$Y$402,TRUNC((ROW()-ROW($F$2))/COLUMNS(transit!$A$2:$Y$402)),MOD(ROW()-ROW($F$2),COLUMNS(transit!$A$2:$Y$402)),1,1)</f>
        <v>8</v>
      </c>
      <c r="G2680">
        <f ca="1">OFFSET(drive!$A$2:$Y$402,TRUNC((ROW()-ROW($G$2))/COLUMNS(drive!$A$2:$Y$402)),MOD(ROW()-ROW($G$2),COLUMNS(drive!$A$2:$Y$402)),1,1)</f>
        <v>3</v>
      </c>
      <c r="H2680" s="5">
        <f ca="1">(VLOOKUP($B2680,weights!$A$2:$R$6,4))*VLOOKUP($B2680,weights!$A$2:$R$6,6)^C2680*(VLOOKUP($B2680,weights!$A$2:$R$6,15)*EXP(VLOOKUP($B2680,weights!$A$2:$R$6,11)*D2680)+VLOOKUP($B2680,weights!$A$2:$R$6,16)*EXP(VLOOKUP($B2680,weights!$A$2:$R$6,12)*E2680)+VLOOKUP($B2680,weights!$A$2:$R$6,17)*EXP(VLOOKUP($B2680,weights!$A$2:$R$6,13)*F2680)+VLOOKUP($B2680,weights!$A$2:$R$6,18)*EXP(VLOOKUP($B2680,weights!$A$2:$R$6,14)*G2680))</f>
        <v>18.586713771215688</v>
      </c>
    </row>
    <row r="2681" spans="1:8" ht="12.75" x14ac:dyDescent="0.2">
      <c r="A2681">
        <f t="shared" si="0"/>
        <v>108</v>
      </c>
      <c r="B2681" t="str">
        <f t="shared" ref="B2681:C2681" si="2655">B2656</f>
        <v>restaurant</v>
      </c>
      <c r="C2681">
        <f t="shared" si="2655"/>
        <v>4</v>
      </c>
      <c r="D2681">
        <f ca="1">OFFSET(walk!$A$2:$Y$402,TRUNC((ROW()-ROW($D$2))/COLUMNS(walk!$A$2:$Y$402)),MOD(ROW()-ROW($D$2),COLUMNS(walk!$A$2:$Y$402)),1,1)</f>
        <v>11</v>
      </c>
      <c r="E2681">
        <f ca="1">OFFSET(bike!$A$2:$Y$402,TRUNC((ROW()-ROW($E$2))/COLUMNS(bike!$A$2:$Y$402)),MOD(ROW()-ROW($E$2),COLUMNS(bike!$A$2:$Y$402)),1,1)</f>
        <v>3</v>
      </c>
      <c r="F2681">
        <f ca="1">OFFSET(transit!$A$2:$Y$402,TRUNC((ROW()-ROW($F$2))/COLUMNS(transit!$A$2:$Y$402)),MOD(ROW()-ROW($F$2),COLUMNS(transit!$A$2:$Y$402)),1,1)</f>
        <v>8</v>
      </c>
      <c r="G2681">
        <f ca="1">OFFSET(drive!$A$2:$Y$402,TRUNC((ROW()-ROW($G$2))/COLUMNS(drive!$A$2:$Y$402)),MOD(ROW()-ROW($G$2),COLUMNS(drive!$A$2:$Y$402)),1,1)</f>
        <v>3</v>
      </c>
      <c r="H2681" s="5">
        <f ca="1">(VLOOKUP($B2681,weights!$A$2:$R$6,4))*VLOOKUP($B2681,weights!$A$2:$R$6,6)^C2681*(VLOOKUP($B2681,weights!$A$2:$R$6,15)*EXP(VLOOKUP($B2681,weights!$A$2:$R$6,11)*D2681)+VLOOKUP($B2681,weights!$A$2:$R$6,16)*EXP(VLOOKUP($B2681,weights!$A$2:$R$6,12)*E2681)+VLOOKUP($B2681,weights!$A$2:$R$6,17)*EXP(VLOOKUP($B2681,weights!$A$2:$R$6,13)*F2681)+VLOOKUP($B2681,weights!$A$2:$R$6,18)*EXP(VLOOKUP($B2681,weights!$A$2:$R$6,14)*G2681))</f>
        <v>16.034661032341649</v>
      </c>
    </row>
    <row r="2682" spans="1:8" ht="12.75" x14ac:dyDescent="0.2">
      <c r="A2682">
        <f t="shared" si="0"/>
        <v>108</v>
      </c>
      <c r="B2682" t="str">
        <f t="shared" ref="B2682:C2682" si="2656">B2657</f>
        <v>restaurant</v>
      </c>
      <c r="C2682">
        <f t="shared" si="2656"/>
        <v>5</v>
      </c>
      <c r="D2682">
        <f ca="1">OFFSET(walk!$A$2:$Y$402,TRUNC((ROW()-ROW($D$2))/COLUMNS(walk!$A$2:$Y$402)),MOD(ROW()-ROW($D$2),COLUMNS(walk!$A$2:$Y$402)),1,1)</f>
        <v>11</v>
      </c>
      <c r="E2682">
        <f ca="1">OFFSET(bike!$A$2:$Y$402,TRUNC((ROW()-ROW($E$2))/COLUMNS(bike!$A$2:$Y$402)),MOD(ROW()-ROW($E$2),COLUMNS(bike!$A$2:$Y$402)),1,1)</f>
        <v>3</v>
      </c>
      <c r="F2682">
        <f ca="1">OFFSET(transit!$A$2:$Y$402,TRUNC((ROW()-ROW($F$2))/COLUMNS(transit!$A$2:$Y$402)),MOD(ROW()-ROW($F$2),COLUMNS(transit!$A$2:$Y$402)),1,1)</f>
        <v>9</v>
      </c>
      <c r="G2682">
        <f ca="1">OFFSET(drive!$A$2:$Y$402,TRUNC((ROW()-ROW($G$2))/COLUMNS(drive!$A$2:$Y$402)),MOD(ROW()-ROW($G$2),COLUMNS(drive!$A$2:$Y$402)),1,1)</f>
        <v>3</v>
      </c>
      <c r="H2682" s="5">
        <f ca="1">(VLOOKUP($B2682,weights!$A$2:$R$6,4))*VLOOKUP($B2682,weights!$A$2:$R$6,6)^C2682*(VLOOKUP($B2682,weights!$A$2:$R$6,15)*EXP(VLOOKUP($B2682,weights!$A$2:$R$6,11)*D2682)+VLOOKUP($B2682,weights!$A$2:$R$6,16)*EXP(VLOOKUP($B2682,weights!$A$2:$R$6,12)*E2682)+VLOOKUP($B2682,weights!$A$2:$R$6,17)*EXP(VLOOKUP($B2682,weights!$A$2:$R$6,13)*F2682)+VLOOKUP($B2682,weights!$A$2:$R$6,18)*EXP(VLOOKUP($B2682,weights!$A$2:$R$6,14)*G2682))</f>
        <v>13.976118313865676</v>
      </c>
    </row>
    <row r="2683" spans="1:8" ht="12.75" x14ac:dyDescent="0.2">
      <c r="A2683">
        <f t="shared" si="0"/>
        <v>108</v>
      </c>
      <c r="B2683" t="str">
        <f t="shared" ref="B2683:C2683" si="2657">B2658</f>
        <v>restaurant</v>
      </c>
      <c r="C2683">
        <f t="shared" si="2657"/>
        <v>6</v>
      </c>
      <c r="D2683">
        <f ca="1">OFFSET(walk!$A$2:$Y$402,TRUNC((ROW()-ROW($D$2))/COLUMNS(walk!$A$2:$Y$402)),MOD(ROW()-ROW($D$2),COLUMNS(walk!$A$2:$Y$402)),1,1)</f>
        <v>11</v>
      </c>
      <c r="E2683">
        <f ca="1">OFFSET(bike!$A$2:$Y$402,TRUNC((ROW()-ROW($E$2))/COLUMNS(bike!$A$2:$Y$402)),MOD(ROW()-ROW($E$2),COLUMNS(bike!$A$2:$Y$402)),1,1)</f>
        <v>4</v>
      </c>
      <c r="F2683">
        <f ca="1">OFFSET(transit!$A$2:$Y$402,TRUNC((ROW()-ROW($F$2))/COLUMNS(transit!$A$2:$Y$402)),MOD(ROW()-ROW($F$2),COLUMNS(transit!$A$2:$Y$402)),1,1)</f>
        <v>9</v>
      </c>
      <c r="G2683">
        <f ca="1">OFFSET(drive!$A$2:$Y$402,TRUNC((ROW()-ROW($G$2))/COLUMNS(drive!$A$2:$Y$402)),MOD(ROW()-ROW($G$2),COLUMNS(drive!$A$2:$Y$402)),1,1)</f>
        <v>3</v>
      </c>
      <c r="H2683" s="5">
        <f ca="1">(VLOOKUP($B2683,weights!$A$2:$R$6,4))*VLOOKUP($B2683,weights!$A$2:$R$6,6)^C2683*(VLOOKUP($B2683,weights!$A$2:$R$6,15)*EXP(VLOOKUP($B2683,weights!$A$2:$R$6,11)*D2683)+VLOOKUP($B2683,weights!$A$2:$R$6,16)*EXP(VLOOKUP($B2683,weights!$A$2:$R$6,12)*E2683)+VLOOKUP($B2683,weights!$A$2:$R$6,17)*EXP(VLOOKUP($B2683,weights!$A$2:$R$6,13)*F2683)+VLOOKUP($B2683,weights!$A$2:$R$6,18)*EXP(VLOOKUP($B2683,weights!$A$2:$R$6,14)*G2683))</f>
        <v>11.670073441632418</v>
      </c>
    </row>
    <row r="2684" spans="1:8" ht="12.75" x14ac:dyDescent="0.2">
      <c r="A2684">
        <f t="shared" si="0"/>
        <v>108</v>
      </c>
      <c r="B2684" t="str">
        <f t="shared" ref="B2684:C2684" si="2658">B2659</f>
        <v>restaurant</v>
      </c>
      <c r="C2684">
        <f t="shared" si="2658"/>
        <v>7</v>
      </c>
      <c r="D2684">
        <f ca="1">OFFSET(walk!$A$2:$Y$402,TRUNC((ROW()-ROW($D$2))/COLUMNS(walk!$A$2:$Y$402)),MOD(ROW()-ROW($D$2),COLUMNS(walk!$A$2:$Y$402)),1,1)</f>
        <v>13</v>
      </c>
      <c r="E2684">
        <f ca="1">OFFSET(bike!$A$2:$Y$402,TRUNC((ROW()-ROW($E$2))/COLUMNS(bike!$A$2:$Y$402)),MOD(ROW()-ROW($E$2),COLUMNS(bike!$A$2:$Y$402)),1,1)</f>
        <v>4</v>
      </c>
      <c r="F2684">
        <f ca="1">OFFSET(transit!$A$2:$Y$402,TRUNC((ROW()-ROW($F$2))/COLUMNS(transit!$A$2:$Y$402)),MOD(ROW()-ROW($F$2),COLUMNS(transit!$A$2:$Y$402)),1,1)</f>
        <v>9</v>
      </c>
      <c r="G2684">
        <f ca="1">OFFSET(drive!$A$2:$Y$402,TRUNC((ROW()-ROW($G$2))/COLUMNS(drive!$A$2:$Y$402)),MOD(ROW()-ROW($G$2),COLUMNS(drive!$A$2:$Y$402)),1,1)</f>
        <v>4</v>
      </c>
      <c r="H2684" s="5">
        <f ca="1">(VLOOKUP($B2684,weights!$A$2:$R$6,4))*VLOOKUP($B2684,weights!$A$2:$R$6,6)^C2684*(VLOOKUP($B2684,weights!$A$2:$R$6,15)*EXP(VLOOKUP($B2684,weights!$A$2:$R$6,11)*D2684)+VLOOKUP($B2684,weights!$A$2:$R$6,16)*EXP(VLOOKUP($B2684,weights!$A$2:$R$6,12)*E2684)+VLOOKUP($B2684,weights!$A$2:$R$6,17)*EXP(VLOOKUP($B2684,weights!$A$2:$R$6,13)*F2684)+VLOOKUP($B2684,weights!$A$2:$R$6,18)*EXP(VLOOKUP($B2684,weights!$A$2:$R$6,14)*G2684))</f>
        <v>9.4617431804948957</v>
      </c>
    </row>
    <row r="2685" spans="1:8" ht="12.75" x14ac:dyDescent="0.2">
      <c r="A2685">
        <f t="shared" si="0"/>
        <v>108</v>
      </c>
      <c r="B2685" t="str">
        <f t="shared" ref="B2685:C2685" si="2659">B2660</f>
        <v>restaurant</v>
      </c>
      <c r="C2685">
        <f t="shared" si="2659"/>
        <v>8</v>
      </c>
      <c r="D2685">
        <f ca="1">OFFSET(walk!$A$2:$Y$402,TRUNC((ROW()-ROW($D$2))/COLUMNS(walk!$A$2:$Y$402)),MOD(ROW()-ROW($D$2),COLUMNS(walk!$A$2:$Y$402)),1,1)</f>
        <v>14</v>
      </c>
      <c r="E2685">
        <f ca="1">OFFSET(bike!$A$2:$Y$402,TRUNC((ROW()-ROW($E$2))/COLUMNS(bike!$A$2:$Y$402)),MOD(ROW()-ROW($E$2),COLUMNS(bike!$A$2:$Y$402)),1,1)</f>
        <v>4</v>
      </c>
      <c r="F2685">
        <f ca="1">OFFSET(transit!$A$2:$Y$402,TRUNC((ROW()-ROW($F$2))/COLUMNS(transit!$A$2:$Y$402)),MOD(ROW()-ROW($F$2),COLUMNS(transit!$A$2:$Y$402)),1,1)</f>
        <v>10</v>
      </c>
      <c r="G2685">
        <f ca="1">OFFSET(drive!$A$2:$Y$402,TRUNC((ROW()-ROW($G$2))/COLUMNS(drive!$A$2:$Y$402)),MOD(ROW()-ROW($G$2),COLUMNS(drive!$A$2:$Y$402)),1,1)</f>
        <v>4</v>
      </c>
      <c r="H2685" s="5">
        <f ca="1">(VLOOKUP($B2685,weights!$A$2:$R$6,4))*VLOOKUP($B2685,weights!$A$2:$R$6,6)^C2685*(VLOOKUP($B2685,weights!$A$2:$R$6,15)*EXP(VLOOKUP($B2685,weights!$A$2:$R$6,11)*D2685)+VLOOKUP($B2685,weights!$A$2:$R$6,16)*EXP(VLOOKUP($B2685,weights!$A$2:$R$6,12)*E2685)+VLOOKUP($B2685,weights!$A$2:$R$6,17)*EXP(VLOOKUP($B2685,weights!$A$2:$R$6,13)*F2685)+VLOOKUP($B2685,weights!$A$2:$R$6,18)*EXP(VLOOKUP($B2685,weights!$A$2:$R$6,14)*G2685))</f>
        <v>8.1456946511865453</v>
      </c>
    </row>
    <row r="2686" spans="1:8" ht="12.75" x14ac:dyDescent="0.2">
      <c r="A2686">
        <f t="shared" si="0"/>
        <v>108</v>
      </c>
      <c r="B2686" t="str">
        <f t="shared" ref="B2686:C2686" si="2660">B2661</f>
        <v>restaurant</v>
      </c>
      <c r="C2686">
        <f t="shared" si="2660"/>
        <v>9</v>
      </c>
      <c r="D2686">
        <f ca="1">OFFSET(walk!$A$2:$Y$402,TRUNC((ROW()-ROW($D$2))/COLUMNS(walk!$A$2:$Y$402)),MOD(ROW()-ROW($D$2),COLUMNS(walk!$A$2:$Y$402)),1,1)</f>
        <v>14</v>
      </c>
      <c r="E2686">
        <f ca="1">OFFSET(bike!$A$2:$Y$402,TRUNC((ROW()-ROW($E$2))/COLUMNS(bike!$A$2:$Y$402)),MOD(ROW()-ROW($E$2),COLUMNS(bike!$A$2:$Y$402)),1,1)</f>
        <v>4</v>
      </c>
      <c r="F2686">
        <f ca="1">OFFSET(transit!$A$2:$Y$402,TRUNC((ROW()-ROW($F$2))/COLUMNS(transit!$A$2:$Y$402)),MOD(ROW()-ROW($F$2),COLUMNS(transit!$A$2:$Y$402)),1,1)</f>
        <v>11</v>
      </c>
      <c r="G2686">
        <f ca="1">OFFSET(drive!$A$2:$Y$402,TRUNC((ROW()-ROW($G$2))/COLUMNS(drive!$A$2:$Y$402)),MOD(ROW()-ROW($G$2),COLUMNS(drive!$A$2:$Y$402)),1,1)</f>
        <v>4</v>
      </c>
      <c r="H2686" s="5">
        <f ca="1">(VLOOKUP($B2686,weights!$A$2:$R$6,4))*VLOOKUP($B2686,weights!$A$2:$R$6,6)^C2686*(VLOOKUP($B2686,weights!$A$2:$R$6,15)*EXP(VLOOKUP($B2686,weights!$A$2:$R$6,11)*D2686)+VLOOKUP($B2686,weights!$A$2:$R$6,16)*EXP(VLOOKUP($B2686,weights!$A$2:$R$6,12)*E2686)+VLOOKUP($B2686,weights!$A$2:$R$6,17)*EXP(VLOOKUP($B2686,weights!$A$2:$R$6,13)*F2686)+VLOOKUP($B2686,weights!$A$2:$R$6,18)*EXP(VLOOKUP($B2686,weights!$A$2:$R$6,14)*G2686))</f>
        <v>7.1130990986058427</v>
      </c>
    </row>
    <row r="2687" spans="1:8" ht="12.75" x14ac:dyDescent="0.2">
      <c r="A2687">
        <f t="shared" si="0"/>
        <v>108</v>
      </c>
      <c r="B2687" t="str">
        <f t="shared" ref="B2687:C2687" si="2661">B2662</f>
        <v>supermarket</v>
      </c>
      <c r="C2687">
        <f t="shared" si="2661"/>
        <v>0</v>
      </c>
      <c r="D2687">
        <f ca="1">OFFSET(walk!$A$2:$Y$402,TRUNC((ROW()-ROW($D$2))/COLUMNS(walk!$A$2:$Y$402)),MOD(ROW()-ROW($D$2),COLUMNS(walk!$A$2:$Y$402)),1,1)</f>
        <v>34</v>
      </c>
      <c r="E2687">
        <f ca="1">OFFSET(bike!$A$2:$Y$402,TRUNC((ROW()-ROW($E$2))/COLUMNS(bike!$A$2:$Y$402)),MOD(ROW()-ROW($E$2),COLUMNS(bike!$A$2:$Y$402)),1,1)</f>
        <v>14</v>
      </c>
      <c r="F2687">
        <f ca="1">OFFSET(transit!$A$2:$Y$402,TRUNC((ROW()-ROW($F$2))/COLUMNS(transit!$A$2:$Y$402)),MOD(ROW()-ROW($F$2),COLUMNS(transit!$A$2:$Y$402)),1,1)</f>
        <v>21</v>
      </c>
      <c r="G2687">
        <f ca="1">OFFSET(drive!$A$2:$Y$402,TRUNC((ROW()-ROW($G$2))/COLUMNS(drive!$A$2:$Y$402)),MOD(ROW()-ROW($G$2),COLUMNS(drive!$A$2:$Y$402)),1,1)</f>
        <v>8</v>
      </c>
      <c r="H2687" s="5">
        <f ca="1">(VLOOKUP($B2687,weights!$A$2:$R$6,4))*VLOOKUP($B2687,weights!$A$2:$R$6,6)^C2687*(VLOOKUP($B2687,weights!$A$2:$R$6,15)*EXP(VLOOKUP($B2687,weights!$A$2:$R$6,11)*D2687)+VLOOKUP($B2687,weights!$A$2:$R$6,16)*EXP(VLOOKUP($B2687,weights!$A$2:$R$6,12)*E2687)+VLOOKUP($B2687,weights!$A$2:$R$6,17)*EXP(VLOOKUP($B2687,weights!$A$2:$R$6,13)*F2687)+VLOOKUP($B2687,weights!$A$2:$R$6,18)*EXP(VLOOKUP($B2687,weights!$A$2:$R$6,14)*G2687))</f>
        <v>3.5545039191810557</v>
      </c>
    </row>
    <row r="2688" spans="1:8" ht="12.75" x14ac:dyDescent="0.2">
      <c r="A2688">
        <f t="shared" si="0"/>
        <v>108</v>
      </c>
      <c r="B2688" t="str">
        <f t="shared" ref="B2688:C2688" si="2662">B2663</f>
        <v>supermarket</v>
      </c>
      <c r="C2688">
        <f t="shared" si="2662"/>
        <v>1</v>
      </c>
      <c r="D2688">
        <f ca="1">OFFSET(walk!$A$2:$Y$402,TRUNC((ROW()-ROW($D$2))/COLUMNS(walk!$A$2:$Y$402)),MOD(ROW()-ROW($D$2),COLUMNS(walk!$A$2:$Y$402)),1,1)</f>
        <v>47</v>
      </c>
      <c r="E2688">
        <f ca="1">OFFSET(bike!$A$2:$Y$402,TRUNC((ROW()-ROW($E$2))/COLUMNS(bike!$A$2:$Y$402)),MOD(ROW()-ROW($E$2),COLUMNS(bike!$A$2:$Y$402)),1,1)</f>
        <v>15</v>
      </c>
      <c r="F2688">
        <f ca="1">OFFSET(transit!$A$2:$Y$402,TRUNC((ROW()-ROW($F$2))/COLUMNS(transit!$A$2:$Y$402)),MOD(ROW()-ROW($F$2),COLUMNS(transit!$A$2:$Y$402)),1,1)</f>
        <v>26</v>
      </c>
      <c r="G2688">
        <f ca="1">OFFSET(drive!$A$2:$Y$402,TRUNC((ROW()-ROW($G$2))/COLUMNS(drive!$A$2:$Y$402)),MOD(ROW()-ROW($G$2),COLUMNS(drive!$A$2:$Y$402)),1,1)</f>
        <v>9</v>
      </c>
      <c r="H2688" s="5">
        <f ca="1">(VLOOKUP($B2688,weights!$A$2:$R$6,4))*VLOOKUP($B2688,weights!$A$2:$R$6,6)^C2688*(VLOOKUP($B2688,weights!$A$2:$R$6,15)*EXP(VLOOKUP($B2688,weights!$A$2:$R$6,11)*D2688)+VLOOKUP($B2688,weights!$A$2:$R$6,16)*EXP(VLOOKUP($B2688,weights!$A$2:$R$6,12)*E2688)+VLOOKUP($B2688,weights!$A$2:$R$6,17)*EXP(VLOOKUP($B2688,weights!$A$2:$R$6,13)*F2688)+VLOOKUP($B2688,weights!$A$2:$R$6,18)*EXP(VLOOKUP($B2688,weights!$A$2:$R$6,14)*G2688))</f>
        <v>1.6382342612146237</v>
      </c>
    </row>
    <row r="2689" spans="1:8" ht="12.75" x14ac:dyDescent="0.2">
      <c r="A2689">
        <f t="shared" si="0"/>
        <v>108</v>
      </c>
      <c r="B2689" t="str">
        <f t="shared" ref="B2689:C2689" si="2663">B2664</f>
        <v>supermarket</v>
      </c>
      <c r="C2689">
        <f t="shared" si="2663"/>
        <v>2</v>
      </c>
      <c r="D2689">
        <f ca="1">OFFSET(walk!$A$2:$Y$402,TRUNC((ROW()-ROW($D$2))/COLUMNS(walk!$A$2:$Y$402)),MOD(ROW()-ROW($D$2),COLUMNS(walk!$A$2:$Y$402)),1,1)</f>
        <v>52</v>
      </c>
      <c r="E2689">
        <f ca="1">OFFSET(bike!$A$2:$Y$402,TRUNC((ROW()-ROW($E$2))/COLUMNS(bike!$A$2:$Y$402)),MOD(ROW()-ROW($E$2),COLUMNS(bike!$A$2:$Y$402)),1,1)</f>
        <v>16</v>
      </c>
      <c r="F2689">
        <f ca="1">OFFSET(transit!$A$2:$Y$402,TRUNC((ROW()-ROW($F$2))/COLUMNS(transit!$A$2:$Y$402)),MOD(ROW()-ROW($F$2),COLUMNS(transit!$A$2:$Y$402)),1,1)</f>
        <v>27</v>
      </c>
      <c r="G2689">
        <f ca="1">OFFSET(drive!$A$2:$Y$402,TRUNC((ROW()-ROW($G$2))/COLUMNS(drive!$A$2:$Y$402)),MOD(ROW()-ROW($G$2),COLUMNS(drive!$A$2:$Y$402)),1,1)</f>
        <v>12</v>
      </c>
      <c r="H2689" s="5">
        <f ca="1">(VLOOKUP($B2689,weights!$A$2:$R$6,4))*VLOOKUP($B2689,weights!$A$2:$R$6,6)^C2689*(VLOOKUP($B2689,weights!$A$2:$R$6,15)*EXP(VLOOKUP($B2689,weights!$A$2:$R$6,11)*D2689)+VLOOKUP($B2689,weights!$A$2:$R$6,16)*EXP(VLOOKUP($B2689,weights!$A$2:$R$6,12)*E2689)+VLOOKUP($B2689,weights!$A$2:$R$6,17)*EXP(VLOOKUP($B2689,weights!$A$2:$R$6,13)*F2689)+VLOOKUP($B2689,weights!$A$2:$R$6,18)*EXP(VLOOKUP($B2689,weights!$A$2:$R$6,14)*G2689))</f>
        <v>0.5374178838347301</v>
      </c>
    </row>
    <row r="2690" spans="1:8" ht="12.75" x14ac:dyDescent="0.2">
      <c r="A2690">
        <f t="shared" si="0"/>
        <v>108</v>
      </c>
      <c r="B2690" t="str">
        <f t="shared" ref="B2690:C2690" si="2664">B2665</f>
        <v>supermarket</v>
      </c>
      <c r="C2690">
        <f t="shared" si="2664"/>
        <v>3</v>
      </c>
      <c r="D2690">
        <f ca="1">OFFSET(walk!$A$2:$Y$402,TRUNC((ROW()-ROW($D$2))/COLUMNS(walk!$A$2:$Y$402)),MOD(ROW()-ROW($D$2),COLUMNS(walk!$A$2:$Y$402)),1,1)</f>
        <v>59</v>
      </c>
      <c r="E2690">
        <f ca="1">OFFSET(bike!$A$2:$Y$402,TRUNC((ROW()-ROW($E$2))/COLUMNS(bike!$A$2:$Y$402)),MOD(ROW()-ROW($E$2),COLUMNS(bike!$A$2:$Y$402)),1,1)</f>
        <v>19</v>
      </c>
      <c r="F2690">
        <f ca="1">OFFSET(transit!$A$2:$Y$402,TRUNC((ROW()-ROW($F$2))/COLUMNS(transit!$A$2:$Y$402)),MOD(ROW()-ROW($F$2),COLUMNS(transit!$A$2:$Y$402)),1,1)</f>
        <v>34</v>
      </c>
      <c r="G2690">
        <f ca="1">OFFSET(drive!$A$2:$Y$402,TRUNC((ROW()-ROW($G$2))/COLUMNS(drive!$A$2:$Y$402)),MOD(ROW()-ROW($G$2),COLUMNS(drive!$A$2:$Y$402)),1,1)</f>
        <v>13</v>
      </c>
      <c r="H2690" s="5">
        <f ca="1">(VLOOKUP($B2690,weights!$A$2:$R$6,4))*VLOOKUP($B2690,weights!$A$2:$R$6,6)^C2690*(VLOOKUP($B2690,weights!$A$2:$R$6,15)*EXP(VLOOKUP($B2690,weights!$A$2:$R$6,11)*D2690)+VLOOKUP($B2690,weights!$A$2:$R$6,16)*EXP(VLOOKUP($B2690,weights!$A$2:$R$6,12)*E2690)+VLOOKUP($B2690,weights!$A$2:$R$6,17)*EXP(VLOOKUP($B2690,weights!$A$2:$R$6,13)*F2690)+VLOOKUP($B2690,weights!$A$2:$R$6,18)*EXP(VLOOKUP($B2690,weights!$A$2:$R$6,14)*G2690))</f>
        <v>0.23902703950655332</v>
      </c>
    </row>
    <row r="2691" spans="1:8" ht="12.75" x14ac:dyDescent="0.2">
      <c r="A2691">
        <f t="shared" si="0"/>
        <v>108</v>
      </c>
      <c r="B2691" t="str">
        <f t="shared" ref="B2691:C2691" si="2665">B2666</f>
        <v>supermarket</v>
      </c>
      <c r="C2691">
        <f t="shared" si="2665"/>
        <v>4</v>
      </c>
      <c r="D2691">
        <f ca="1">OFFSET(walk!$A$2:$Y$402,TRUNC((ROW()-ROW($D$2))/COLUMNS(walk!$A$2:$Y$402)),MOD(ROW()-ROW($D$2),COLUMNS(walk!$A$2:$Y$402)),1,1)</f>
        <v>75</v>
      </c>
      <c r="E2691">
        <f ca="1">OFFSET(bike!$A$2:$Y$402,TRUNC((ROW()-ROW($E$2))/COLUMNS(bike!$A$2:$Y$402)),MOD(ROW()-ROW($E$2),COLUMNS(bike!$A$2:$Y$402)),1,1)</f>
        <v>23</v>
      </c>
      <c r="F2691">
        <f ca="1">OFFSET(transit!$A$2:$Y$402,TRUNC((ROW()-ROW($F$2))/COLUMNS(transit!$A$2:$Y$402)),MOD(ROW()-ROW($F$2),COLUMNS(transit!$A$2:$Y$402)),1,1)</f>
        <v>38</v>
      </c>
      <c r="G2691">
        <f ca="1">OFFSET(drive!$A$2:$Y$402,TRUNC((ROW()-ROW($G$2))/COLUMNS(drive!$A$2:$Y$402)),MOD(ROW()-ROW($G$2),COLUMNS(drive!$A$2:$Y$402)),1,1)</f>
        <v>14</v>
      </c>
      <c r="H2691" s="5">
        <f ca="1">(VLOOKUP($B2691,weights!$A$2:$R$6,4))*VLOOKUP($B2691,weights!$A$2:$R$6,6)^C2691*(VLOOKUP($B2691,weights!$A$2:$R$6,15)*EXP(VLOOKUP($B2691,weights!$A$2:$R$6,11)*D2691)+VLOOKUP($B2691,weights!$A$2:$R$6,16)*EXP(VLOOKUP($B2691,weights!$A$2:$R$6,12)*E2691)+VLOOKUP($B2691,weights!$A$2:$R$6,17)*EXP(VLOOKUP($B2691,weights!$A$2:$R$6,13)*F2691)+VLOOKUP($B2691,weights!$A$2:$R$6,18)*EXP(VLOOKUP($B2691,weights!$A$2:$R$6,14)*G2691))</f>
        <v>0.11094506959227739</v>
      </c>
    </row>
    <row r="2692" spans="1:8" ht="12.75" x14ac:dyDescent="0.2">
      <c r="A2692">
        <f t="shared" si="0"/>
        <v>108</v>
      </c>
      <c r="B2692" t="str">
        <f t="shared" ref="B2692:C2692" si="2666">B2667</f>
        <v>store</v>
      </c>
      <c r="C2692">
        <f t="shared" si="2666"/>
        <v>0</v>
      </c>
      <c r="D2692">
        <f ca="1">OFFSET(walk!$A$2:$Y$402,TRUNC((ROW()-ROW($D$2))/COLUMNS(walk!$A$2:$Y$402)),MOD(ROW()-ROW($D$2),COLUMNS(walk!$A$2:$Y$402)),1,1)</f>
        <v>2</v>
      </c>
      <c r="E2692">
        <f ca="1">OFFSET(bike!$A$2:$Y$402,TRUNC((ROW()-ROW($E$2))/COLUMNS(bike!$A$2:$Y$402)),MOD(ROW()-ROW($E$2),COLUMNS(bike!$A$2:$Y$402)),1,1)</f>
        <v>0</v>
      </c>
      <c r="F2692">
        <f ca="1">OFFSET(transit!$A$2:$Y$402,TRUNC((ROW()-ROW($F$2))/COLUMNS(transit!$A$2:$Y$402)),MOD(ROW()-ROW($F$2),COLUMNS(transit!$A$2:$Y$402)),1,1)</f>
        <v>2</v>
      </c>
      <c r="G2692">
        <f ca="1">OFFSET(drive!$A$2:$Y$402,TRUNC((ROW()-ROW($G$2))/COLUMNS(drive!$A$2:$Y$402)),MOD(ROW()-ROW($G$2),COLUMNS(drive!$A$2:$Y$402)),1,1)</f>
        <v>1</v>
      </c>
      <c r="H2692" s="5">
        <f ca="1">(VLOOKUP($B2692,weights!$A$2:$R$6,4))*VLOOKUP($B2692,weights!$A$2:$R$6,6)^C2692*(VLOOKUP($B2692,weights!$A$2:$R$6,15)*EXP(VLOOKUP($B2692,weights!$A$2:$R$6,11)*D2692)+VLOOKUP($B2692,weights!$A$2:$R$6,16)*EXP(VLOOKUP($B2692,weights!$A$2:$R$6,12)*E2692)+VLOOKUP($B2692,weights!$A$2:$R$6,17)*EXP(VLOOKUP($B2692,weights!$A$2:$R$6,13)*F2692)+VLOOKUP($B2692,weights!$A$2:$R$6,18)*EXP(VLOOKUP($B2692,weights!$A$2:$R$6,14)*G2692))</f>
        <v>32.207258829558704</v>
      </c>
    </row>
    <row r="2693" spans="1:8" ht="12.75" x14ac:dyDescent="0.2">
      <c r="A2693">
        <f t="shared" si="0"/>
        <v>108</v>
      </c>
      <c r="B2693" t="str">
        <f t="shared" ref="B2693:C2693" si="2667">B2668</f>
        <v>store</v>
      </c>
      <c r="C2693">
        <f t="shared" si="2667"/>
        <v>1</v>
      </c>
      <c r="D2693">
        <f ca="1">OFFSET(walk!$A$2:$Y$402,TRUNC((ROW()-ROW($D$2))/COLUMNS(walk!$A$2:$Y$402)),MOD(ROW()-ROW($D$2),COLUMNS(walk!$A$2:$Y$402)),1,1)</f>
        <v>7</v>
      </c>
      <c r="E2693">
        <f ca="1">OFFSET(bike!$A$2:$Y$402,TRUNC((ROW()-ROW($E$2))/COLUMNS(bike!$A$2:$Y$402)),MOD(ROW()-ROW($E$2),COLUMNS(bike!$A$2:$Y$402)),1,1)</f>
        <v>2</v>
      </c>
      <c r="F2693">
        <f ca="1">OFFSET(transit!$A$2:$Y$402,TRUNC((ROW()-ROW($F$2))/COLUMNS(transit!$A$2:$Y$402)),MOD(ROW()-ROW($F$2),COLUMNS(transit!$A$2:$Y$402)),1,1)</f>
        <v>7</v>
      </c>
      <c r="G2693">
        <f ca="1">OFFSET(drive!$A$2:$Y$402,TRUNC((ROW()-ROW($G$2))/COLUMNS(drive!$A$2:$Y$402)),MOD(ROW()-ROW($G$2),COLUMNS(drive!$A$2:$Y$402)),1,1)</f>
        <v>2</v>
      </c>
      <c r="H2693" s="5">
        <f ca="1">(VLOOKUP($B2693,weights!$A$2:$R$6,4))*VLOOKUP($B2693,weights!$A$2:$R$6,6)^C2693*(VLOOKUP($B2693,weights!$A$2:$R$6,15)*EXP(VLOOKUP($B2693,weights!$A$2:$R$6,11)*D2693)+VLOOKUP($B2693,weights!$A$2:$R$6,16)*EXP(VLOOKUP($B2693,weights!$A$2:$R$6,12)*E2693)+VLOOKUP($B2693,weights!$A$2:$R$6,17)*EXP(VLOOKUP($B2693,weights!$A$2:$R$6,13)*F2693)+VLOOKUP($B2693,weights!$A$2:$R$6,18)*EXP(VLOOKUP($B2693,weights!$A$2:$R$6,14)*G2693))</f>
        <v>9.230637960199946</v>
      </c>
    </row>
    <row r="2694" spans="1:8" ht="12.75" x14ac:dyDescent="0.2">
      <c r="A2694">
        <f t="shared" si="0"/>
        <v>108</v>
      </c>
      <c r="B2694" t="str">
        <f t="shared" ref="B2694:C2694" si="2668">B2669</f>
        <v>store</v>
      </c>
      <c r="C2694">
        <f t="shared" si="2668"/>
        <v>2</v>
      </c>
      <c r="D2694">
        <f ca="1">OFFSET(walk!$A$2:$Y$402,TRUNC((ROW()-ROW($D$2))/COLUMNS(walk!$A$2:$Y$402)),MOD(ROW()-ROW($D$2),COLUMNS(walk!$A$2:$Y$402)),1,1)</f>
        <v>7</v>
      </c>
      <c r="E2694">
        <f ca="1">OFFSET(bike!$A$2:$Y$402,TRUNC((ROW()-ROW($E$2))/COLUMNS(bike!$A$2:$Y$402)),MOD(ROW()-ROW($E$2),COLUMNS(bike!$A$2:$Y$402)),1,1)</f>
        <v>2</v>
      </c>
      <c r="F2694">
        <f ca="1">OFFSET(transit!$A$2:$Y$402,TRUNC((ROW()-ROW($F$2))/COLUMNS(transit!$A$2:$Y$402)),MOD(ROW()-ROW($F$2),COLUMNS(transit!$A$2:$Y$402)),1,1)</f>
        <v>7</v>
      </c>
      <c r="G2694">
        <f ca="1">OFFSET(drive!$A$2:$Y$402,TRUNC((ROW()-ROW($G$2))/COLUMNS(drive!$A$2:$Y$402)),MOD(ROW()-ROW($G$2),COLUMNS(drive!$A$2:$Y$402)),1,1)</f>
        <v>2</v>
      </c>
      <c r="H2694" s="5">
        <f ca="1">(VLOOKUP($B2694,weights!$A$2:$R$6,4))*VLOOKUP($B2694,weights!$A$2:$R$6,6)^C2694*(VLOOKUP($B2694,weights!$A$2:$R$6,15)*EXP(VLOOKUP($B2694,weights!$A$2:$R$6,11)*D2694)+VLOOKUP($B2694,weights!$A$2:$R$6,16)*EXP(VLOOKUP($B2694,weights!$A$2:$R$6,12)*E2694)+VLOOKUP($B2694,weights!$A$2:$R$6,17)*EXP(VLOOKUP($B2694,weights!$A$2:$R$6,13)*F2694)+VLOOKUP($B2694,weights!$A$2:$R$6,18)*EXP(VLOOKUP($B2694,weights!$A$2:$R$6,14)*G2694))</f>
        <v>6.2253139731581051</v>
      </c>
    </row>
    <row r="2695" spans="1:8" ht="12.75" x14ac:dyDescent="0.2">
      <c r="A2695">
        <f t="shared" si="0"/>
        <v>108</v>
      </c>
      <c r="B2695" t="str">
        <f t="shared" ref="B2695:C2695" si="2669">B2670</f>
        <v>store</v>
      </c>
      <c r="C2695">
        <f t="shared" si="2669"/>
        <v>3</v>
      </c>
      <c r="D2695">
        <f ca="1">OFFSET(walk!$A$2:$Y$402,TRUNC((ROW()-ROW($D$2))/COLUMNS(walk!$A$2:$Y$402)),MOD(ROW()-ROW($D$2),COLUMNS(walk!$A$2:$Y$402)),1,1)</f>
        <v>9</v>
      </c>
      <c r="E2695">
        <f ca="1">OFFSET(bike!$A$2:$Y$402,TRUNC((ROW()-ROW($E$2))/COLUMNS(bike!$A$2:$Y$402)),MOD(ROW()-ROW($E$2),COLUMNS(bike!$A$2:$Y$402)),1,1)</f>
        <v>2</v>
      </c>
      <c r="F2695">
        <f ca="1">OFFSET(transit!$A$2:$Y$402,TRUNC((ROW()-ROW($F$2))/COLUMNS(transit!$A$2:$Y$402)),MOD(ROW()-ROW($F$2),COLUMNS(transit!$A$2:$Y$402)),1,1)</f>
        <v>7</v>
      </c>
      <c r="G2695">
        <f ca="1">OFFSET(drive!$A$2:$Y$402,TRUNC((ROW()-ROW($G$2))/COLUMNS(drive!$A$2:$Y$402)),MOD(ROW()-ROW($G$2),COLUMNS(drive!$A$2:$Y$402)),1,1)</f>
        <v>2</v>
      </c>
      <c r="H2695" s="5">
        <f ca="1">(VLOOKUP($B2695,weights!$A$2:$R$6,4))*VLOOKUP($B2695,weights!$A$2:$R$6,6)^C2695*(VLOOKUP($B2695,weights!$A$2:$R$6,15)*EXP(VLOOKUP($B2695,weights!$A$2:$R$6,11)*D2695)+VLOOKUP($B2695,weights!$A$2:$R$6,16)*EXP(VLOOKUP($B2695,weights!$A$2:$R$6,12)*E2695)+VLOOKUP($B2695,weights!$A$2:$R$6,17)*EXP(VLOOKUP($B2695,weights!$A$2:$R$6,13)*F2695)+VLOOKUP($B2695,weights!$A$2:$R$6,18)*EXP(VLOOKUP($B2695,weights!$A$2:$R$6,14)*G2695))</f>
        <v>4.040933782984653</v>
      </c>
    </row>
    <row r="2696" spans="1:8" ht="12.75" x14ac:dyDescent="0.2">
      <c r="A2696">
        <f t="shared" si="0"/>
        <v>108</v>
      </c>
      <c r="B2696" t="str">
        <f t="shared" ref="B2696:C2696" si="2670">B2671</f>
        <v>store</v>
      </c>
      <c r="C2696">
        <f t="shared" si="2670"/>
        <v>4</v>
      </c>
      <c r="D2696">
        <f ca="1">OFFSET(walk!$A$2:$Y$402,TRUNC((ROW()-ROW($D$2))/COLUMNS(walk!$A$2:$Y$402)),MOD(ROW()-ROW($D$2),COLUMNS(walk!$A$2:$Y$402)),1,1)</f>
        <v>11</v>
      </c>
      <c r="E2696">
        <f ca="1">OFFSET(bike!$A$2:$Y$402,TRUNC((ROW()-ROW($E$2))/COLUMNS(bike!$A$2:$Y$402)),MOD(ROW()-ROW($E$2),COLUMNS(bike!$A$2:$Y$402)),1,1)</f>
        <v>3</v>
      </c>
      <c r="F2696">
        <f ca="1">OFFSET(transit!$A$2:$Y$402,TRUNC((ROW()-ROW($F$2))/COLUMNS(transit!$A$2:$Y$402)),MOD(ROW()-ROW($F$2),COLUMNS(transit!$A$2:$Y$402)),1,1)</f>
        <v>9</v>
      </c>
      <c r="G2696">
        <f ca="1">OFFSET(drive!$A$2:$Y$402,TRUNC((ROW()-ROW($G$2))/COLUMNS(drive!$A$2:$Y$402)),MOD(ROW()-ROW($G$2),COLUMNS(drive!$A$2:$Y$402)),1,1)</f>
        <v>2</v>
      </c>
      <c r="H2696" s="5">
        <f ca="1">(VLOOKUP($B2696,weights!$A$2:$R$6,4))*VLOOKUP($B2696,weights!$A$2:$R$6,6)^C2696*(VLOOKUP($B2696,weights!$A$2:$R$6,15)*EXP(VLOOKUP($B2696,weights!$A$2:$R$6,11)*D2696)+VLOOKUP($B2696,weights!$A$2:$R$6,16)*EXP(VLOOKUP($B2696,weights!$A$2:$R$6,12)*E2696)+VLOOKUP($B2696,weights!$A$2:$R$6,17)*EXP(VLOOKUP($B2696,weights!$A$2:$R$6,13)*F2696)+VLOOKUP($B2696,weights!$A$2:$R$6,18)*EXP(VLOOKUP($B2696,weights!$A$2:$R$6,14)*G2696))</f>
        <v>2.176155346570523</v>
      </c>
    </row>
    <row r="2697" spans="1:8" ht="12.75" x14ac:dyDescent="0.2">
      <c r="A2697">
        <f t="shared" si="0"/>
        <v>108</v>
      </c>
      <c r="B2697" t="str">
        <f t="shared" ref="B2697:C2697" si="2671">B2672</f>
        <v>pharmacy</v>
      </c>
      <c r="C2697">
        <f t="shared" si="2671"/>
        <v>0</v>
      </c>
      <c r="D2697">
        <f ca="1">OFFSET(walk!$A$2:$Y$402,TRUNC((ROW()-ROW($D$2))/COLUMNS(walk!$A$2:$Y$402)),MOD(ROW()-ROW($D$2),COLUMNS(walk!$A$2:$Y$402)),1,1)</f>
        <v>9</v>
      </c>
      <c r="E2697">
        <f ca="1">OFFSET(bike!$A$2:$Y$402,TRUNC((ROW()-ROW($E$2))/COLUMNS(bike!$A$2:$Y$402)),MOD(ROW()-ROW($E$2),COLUMNS(bike!$A$2:$Y$402)),1,1)</f>
        <v>4</v>
      </c>
      <c r="F2697">
        <f ca="1">OFFSET(transit!$A$2:$Y$402,TRUNC((ROW()-ROW($F$2))/COLUMNS(transit!$A$2:$Y$402)),MOD(ROW()-ROW($F$2),COLUMNS(transit!$A$2:$Y$402)),1,1)</f>
        <v>9</v>
      </c>
      <c r="G2697">
        <f ca="1">OFFSET(drive!$A$2:$Y$402,TRUNC((ROW()-ROW($G$2))/COLUMNS(drive!$A$2:$Y$402)),MOD(ROW()-ROW($G$2),COLUMNS(drive!$A$2:$Y$402)),1,1)</f>
        <v>2</v>
      </c>
      <c r="H2697" s="5">
        <f ca="1">(VLOOKUP($B2697,weights!$A$2:$R$6,4))*VLOOKUP($B2697,weights!$A$2:$R$6,6)^C2697*(VLOOKUP($B2697,weights!$A$2:$R$6,15)*EXP(VLOOKUP($B2697,weights!$A$2:$R$6,11)*D2697)+VLOOKUP($B2697,weights!$A$2:$R$6,16)*EXP(VLOOKUP($B2697,weights!$A$2:$R$6,12)*E2697)+VLOOKUP($B2697,weights!$A$2:$R$6,17)*EXP(VLOOKUP($B2697,weights!$A$2:$R$6,13)*F2697)+VLOOKUP($B2697,weights!$A$2:$R$6,18)*EXP(VLOOKUP($B2697,weights!$A$2:$R$6,14)*G2697))</f>
        <v>6.6474522336613751</v>
      </c>
    </row>
    <row r="2698" spans="1:8" ht="12.75" x14ac:dyDescent="0.2">
      <c r="A2698">
        <f t="shared" si="0"/>
        <v>108</v>
      </c>
      <c r="B2698" t="str">
        <f t="shared" ref="B2698:C2698" si="2672">B2673</f>
        <v>pharmacy</v>
      </c>
      <c r="C2698">
        <f t="shared" si="2672"/>
        <v>1</v>
      </c>
      <c r="D2698">
        <f ca="1">OFFSET(walk!$A$2:$Y$402,TRUNC((ROW()-ROW($D$2))/COLUMNS(walk!$A$2:$Y$402)),MOD(ROW()-ROW($D$2),COLUMNS(walk!$A$2:$Y$402)),1,1)</f>
        <v>9</v>
      </c>
      <c r="E2698">
        <f ca="1">OFFSET(bike!$A$2:$Y$402,TRUNC((ROW()-ROW($E$2))/COLUMNS(bike!$A$2:$Y$402)),MOD(ROW()-ROW($E$2),COLUMNS(bike!$A$2:$Y$402)),1,1)</f>
        <v>4</v>
      </c>
      <c r="F2698">
        <f ca="1">OFFSET(transit!$A$2:$Y$402,TRUNC((ROW()-ROW($F$2))/COLUMNS(transit!$A$2:$Y$402)),MOD(ROW()-ROW($F$2),COLUMNS(transit!$A$2:$Y$402)),1,1)</f>
        <v>9</v>
      </c>
      <c r="G2698">
        <f ca="1">OFFSET(drive!$A$2:$Y$402,TRUNC((ROW()-ROW($G$2))/COLUMNS(drive!$A$2:$Y$402)),MOD(ROW()-ROW($G$2),COLUMNS(drive!$A$2:$Y$402)),1,1)</f>
        <v>2</v>
      </c>
      <c r="H2698" s="5">
        <f ca="1">(VLOOKUP($B2698,weights!$A$2:$R$6,4))*VLOOKUP($B2698,weights!$A$2:$R$6,6)^C2698*(VLOOKUP($B2698,weights!$A$2:$R$6,15)*EXP(VLOOKUP($B2698,weights!$A$2:$R$6,11)*D2698)+VLOOKUP($B2698,weights!$A$2:$R$6,16)*EXP(VLOOKUP($B2698,weights!$A$2:$R$6,12)*E2698)+VLOOKUP($B2698,weights!$A$2:$R$6,17)*EXP(VLOOKUP($B2698,weights!$A$2:$R$6,13)*F2698)+VLOOKUP($B2698,weights!$A$2:$R$6,18)*EXP(VLOOKUP($B2698,weights!$A$2:$R$6,14)*G2698))</f>
        <v>3.2006251495406617</v>
      </c>
    </row>
    <row r="2699" spans="1:8" ht="12.75" x14ac:dyDescent="0.2">
      <c r="A2699">
        <f t="shared" si="0"/>
        <v>108</v>
      </c>
      <c r="B2699" t="str">
        <f t="shared" ref="B2699:C2699" si="2673">B2674</f>
        <v>pharmacy</v>
      </c>
      <c r="C2699">
        <f t="shared" si="2673"/>
        <v>2</v>
      </c>
      <c r="D2699">
        <f ca="1">OFFSET(walk!$A$2:$Y$402,TRUNC((ROW()-ROW($D$2))/COLUMNS(walk!$A$2:$Y$402)),MOD(ROW()-ROW($D$2),COLUMNS(walk!$A$2:$Y$402)),1,1)</f>
        <v>15</v>
      </c>
      <c r="E2699">
        <f ca="1">OFFSET(bike!$A$2:$Y$402,TRUNC((ROW()-ROW($E$2))/COLUMNS(bike!$A$2:$Y$402)),MOD(ROW()-ROW($E$2),COLUMNS(bike!$A$2:$Y$402)),1,1)</f>
        <v>4</v>
      </c>
      <c r="F2699">
        <f ca="1">OFFSET(transit!$A$2:$Y$402,TRUNC((ROW()-ROW($F$2))/COLUMNS(transit!$A$2:$Y$402)),MOD(ROW()-ROW($F$2),COLUMNS(transit!$A$2:$Y$402)),1,1)</f>
        <v>15</v>
      </c>
      <c r="G2699">
        <f ca="1">OFFSET(drive!$A$2:$Y$402,TRUNC((ROW()-ROW($G$2))/COLUMNS(drive!$A$2:$Y$402)),MOD(ROW()-ROW($G$2),COLUMNS(drive!$A$2:$Y$402)),1,1)</f>
        <v>3</v>
      </c>
      <c r="H2699" s="5">
        <f ca="1">(VLOOKUP($B2699,weights!$A$2:$R$6,4))*VLOOKUP($B2699,weights!$A$2:$R$6,6)^C2699*(VLOOKUP($B2699,weights!$A$2:$R$6,15)*EXP(VLOOKUP($B2699,weights!$A$2:$R$6,11)*D2699)+VLOOKUP($B2699,weights!$A$2:$R$6,16)*EXP(VLOOKUP($B2699,weights!$A$2:$R$6,12)*E2699)+VLOOKUP($B2699,weights!$A$2:$R$6,17)*EXP(VLOOKUP($B2699,weights!$A$2:$R$6,13)*F2699)+VLOOKUP($B2699,weights!$A$2:$R$6,18)*EXP(VLOOKUP($B2699,weights!$A$2:$R$6,14)*G2699))</f>
        <v>1.1414435577420159</v>
      </c>
    </row>
    <row r="2700" spans="1:8" ht="12.75" x14ac:dyDescent="0.2">
      <c r="A2700">
        <f t="shared" si="0"/>
        <v>108</v>
      </c>
      <c r="B2700" t="str">
        <f t="shared" ref="B2700:C2700" si="2674">B2675</f>
        <v>bank</v>
      </c>
      <c r="C2700">
        <f t="shared" si="2674"/>
        <v>0</v>
      </c>
      <c r="D2700">
        <f ca="1">OFFSET(walk!$A$2:$Y$402,TRUNC((ROW()-ROW($D$2))/COLUMNS(walk!$A$2:$Y$402)),MOD(ROW()-ROW($D$2),COLUMNS(walk!$A$2:$Y$402)),1,1)</f>
        <v>21</v>
      </c>
      <c r="E2700">
        <f ca="1">OFFSET(bike!$A$2:$Y$402,TRUNC((ROW()-ROW($E$2))/COLUMNS(bike!$A$2:$Y$402)),MOD(ROW()-ROW($E$2),COLUMNS(bike!$A$2:$Y$402)),1,1)</f>
        <v>7</v>
      </c>
      <c r="F2700">
        <f ca="1">OFFSET(transit!$A$2:$Y$402,TRUNC((ROW()-ROW($F$2))/COLUMNS(transit!$A$2:$Y$402)),MOD(ROW()-ROW($F$2),COLUMNS(transit!$A$2:$Y$402)),1,1)</f>
        <v>14</v>
      </c>
      <c r="G2700">
        <f ca="1">OFFSET(drive!$A$2:$Y$402,TRUNC((ROW()-ROW($G$2))/COLUMNS(drive!$A$2:$Y$402)),MOD(ROW()-ROW($G$2),COLUMNS(drive!$A$2:$Y$402)),1,1)</f>
        <v>6</v>
      </c>
      <c r="H2700" s="5">
        <f ca="1">(VLOOKUP($B2700,weights!$A$2:$R$6,4))*VLOOKUP($B2700,weights!$A$2:$R$6,6)^C2700*(VLOOKUP($B2700,weights!$A$2:$R$6,15)*EXP(VLOOKUP($B2700,weights!$A$2:$R$6,11)*D2700)+VLOOKUP($B2700,weights!$A$2:$R$6,16)*EXP(VLOOKUP($B2700,weights!$A$2:$R$6,12)*E2700)+VLOOKUP($B2700,weights!$A$2:$R$6,17)*EXP(VLOOKUP($B2700,weights!$A$2:$R$6,13)*F2700)+VLOOKUP($B2700,weights!$A$2:$R$6,18)*EXP(VLOOKUP($B2700,weights!$A$2:$R$6,14)*G2700))</f>
        <v>2.7754785538204056</v>
      </c>
    </row>
    <row r="2701" spans="1:8" ht="12.75" x14ac:dyDescent="0.2">
      <c r="A2701">
        <f t="shared" si="0"/>
        <v>108</v>
      </c>
      <c r="B2701" t="str">
        <f t="shared" ref="B2701:C2701" si="2675">B2676</f>
        <v>bank</v>
      </c>
      <c r="C2701">
        <f t="shared" si="2675"/>
        <v>1</v>
      </c>
      <c r="D2701">
        <f ca="1">OFFSET(walk!$A$2:$Y$402,TRUNC((ROW()-ROW($D$2))/COLUMNS(walk!$A$2:$Y$402)),MOD(ROW()-ROW($D$2),COLUMNS(walk!$A$2:$Y$402)),1,1)</f>
        <v>46</v>
      </c>
      <c r="E2701">
        <f ca="1">OFFSET(bike!$A$2:$Y$402,TRUNC((ROW()-ROW($E$2))/COLUMNS(bike!$A$2:$Y$402)),MOD(ROW()-ROW($E$2),COLUMNS(bike!$A$2:$Y$402)),1,1)</f>
        <v>14</v>
      </c>
      <c r="F2701">
        <f ca="1">OFFSET(transit!$A$2:$Y$402,TRUNC((ROW()-ROW($F$2))/COLUMNS(transit!$A$2:$Y$402)),MOD(ROW()-ROW($F$2),COLUMNS(transit!$A$2:$Y$402)),1,1)</f>
        <v>36</v>
      </c>
      <c r="G2701">
        <f ca="1">OFFSET(drive!$A$2:$Y$402,TRUNC((ROW()-ROW($G$2))/COLUMNS(drive!$A$2:$Y$402)),MOD(ROW()-ROW($G$2),COLUMNS(drive!$A$2:$Y$402)),1,1)</f>
        <v>7</v>
      </c>
      <c r="H2701" s="5">
        <f ca="1">(VLOOKUP($B2701,weights!$A$2:$R$6,4))*VLOOKUP($B2701,weights!$A$2:$R$6,6)^C2701*(VLOOKUP($B2701,weights!$A$2:$R$6,15)*EXP(VLOOKUP($B2701,weights!$A$2:$R$6,11)*D2701)+VLOOKUP($B2701,weights!$A$2:$R$6,16)*EXP(VLOOKUP($B2701,weights!$A$2:$R$6,12)*E2701)+VLOOKUP($B2701,weights!$A$2:$R$6,17)*EXP(VLOOKUP($B2701,weights!$A$2:$R$6,13)*F2701)+VLOOKUP($B2701,weights!$A$2:$R$6,18)*EXP(VLOOKUP($B2701,weights!$A$2:$R$6,14)*G2701))</f>
        <v>0.52238680992175324</v>
      </c>
    </row>
    <row r="2702" spans="1:8" ht="12.75" x14ac:dyDescent="0.2">
      <c r="A2702">
        <f t="shared" si="0"/>
        <v>109</v>
      </c>
      <c r="B2702" t="str">
        <f t="shared" ref="B2702:C2702" si="2676">B2677</f>
        <v>restaurant</v>
      </c>
      <c r="C2702">
        <f t="shared" si="2676"/>
        <v>0</v>
      </c>
      <c r="D2702">
        <f ca="1">OFFSET(walk!$A$2:$Y$402,TRUNC((ROW()-ROW($D$2))/COLUMNS(walk!$A$2:$Y$402)),MOD(ROW()-ROW($D$2),COLUMNS(walk!$A$2:$Y$402)),1,1)</f>
        <v>8</v>
      </c>
      <c r="E2702">
        <f ca="1">OFFSET(bike!$A$2:$Y$402,TRUNC((ROW()-ROW($E$2))/COLUMNS(bike!$A$2:$Y$402)),MOD(ROW()-ROW($E$2),COLUMNS(bike!$A$2:$Y$402)),1,1)</f>
        <v>2</v>
      </c>
      <c r="F2702">
        <f ca="1">OFFSET(transit!$A$2:$Y$402,TRUNC((ROW()-ROW($F$2))/COLUMNS(transit!$A$2:$Y$402)),MOD(ROW()-ROW($F$2),COLUMNS(transit!$A$2:$Y$402)),1,1)</f>
        <v>6</v>
      </c>
      <c r="G2702">
        <f ca="1">OFFSET(drive!$A$2:$Y$402,TRUNC((ROW()-ROW($G$2))/COLUMNS(drive!$A$2:$Y$402)),MOD(ROW()-ROW($G$2),COLUMNS(drive!$A$2:$Y$402)),1,1)</f>
        <v>2</v>
      </c>
      <c r="H2702" s="5">
        <f ca="1">(VLOOKUP($B2702,weights!$A$2:$R$6,4))*VLOOKUP($B2702,weights!$A$2:$R$6,6)^C2702*(VLOOKUP($B2702,weights!$A$2:$R$6,15)*EXP(VLOOKUP($B2702,weights!$A$2:$R$6,11)*D2702)+VLOOKUP($B2702,weights!$A$2:$R$6,16)*EXP(VLOOKUP($B2702,weights!$A$2:$R$6,12)*E2702)+VLOOKUP($B2702,weights!$A$2:$R$6,17)*EXP(VLOOKUP($B2702,weights!$A$2:$R$6,13)*F2702)+VLOOKUP($B2702,weights!$A$2:$R$6,18)*EXP(VLOOKUP($B2702,weights!$A$2:$R$6,14)*G2702))</f>
        <v>32.106475774715051</v>
      </c>
    </row>
    <row r="2703" spans="1:8" ht="12.75" x14ac:dyDescent="0.2">
      <c r="A2703">
        <f t="shared" si="0"/>
        <v>109</v>
      </c>
      <c r="B2703" t="str">
        <f t="shared" ref="B2703:C2703" si="2677">B2678</f>
        <v>restaurant</v>
      </c>
      <c r="C2703">
        <f t="shared" si="2677"/>
        <v>1</v>
      </c>
      <c r="D2703">
        <f ca="1">OFFSET(walk!$A$2:$Y$402,TRUNC((ROW()-ROW($D$2))/COLUMNS(walk!$A$2:$Y$402)),MOD(ROW()-ROW($D$2),COLUMNS(walk!$A$2:$Y$402)),1,1)</f>
        <v>8</v>
      </c>
      <c r="E2703">
        <f ca="1">OFFSET(bike!$A$2:$Y$402,TRUNC((ROW()-ROW($E$2))/COLUMNS(bike!$A$2:$Y$402)),MOD(ROW()-ROW($E$2),COLUMNS(bike!$A$2:$Y$402)),1,1)</f>
        <v>2</v>
      </c>
      <c r="F2703">
        <f ca="1">OFFSET(transit!$A$2:$Y$402,TRUNC((ROW()-ROW($F$2))/COLUMNS(transit!$A$2:$Y$402)),MOD(ROW()-ROW($F$2),COLUMNS(transit!$A$2:$Y$402)),1,1)</f>
        <v>7</v>
      </c>
      <c r="G2703">
        <f ca="1">OFFSET(drive!$A$2:$Y$402,TRUNC((ROW()-ROW($G$2))/COLUMNS(drive!$A$2:$Y$402)),MOD(ROW()-ROW($G$2),COLUMNS(drive!$A$2:$Y$402)),1,1)</f>
        <v>2</v>
      </c>
      <c r="H2703" s="5">
        <f ca="1">(VLOOKUP($B2703,weights!$A$2:$R$6,4))*VLOOKUP($B2703,weights!$A$2:$R$6,6)^C2703*(VLOOKUP($B2703,weights!$A$2:$R$6,15)*EXP(VLOOKUP($B2703,weights!$A$2:$R$6,11)*D2703)+VLOOKUP($B2703,weights!$A$2:$R$6,16)*EXP(VLOOKUP($B2703,weights!$A$2:$R$6,12)*E2703)+VLOOKUP($B2703,weights!$A$2:$R$6,17)*EXP(VLOOKUP($B2703,weights!$A$2:$R$6,13)*F2703)+VLOOKUP($B2703,weights!$A$2:$R$6,18)*EXP(VLOOKUP($B2703,weights!$A$2:$R$6,14)*G2703))</f>
        <v>27.943462767097543</v>
      </c>
    </row>
    <row r="2704" spans="1:8" ht="12.75" x14ac:dyDescent="0.2">
      <c r="A2704">
        <f t="shared" si="0"/>
        <v>109</v>
      </c>
      <c r="B2704" t="str">
        <f t="shared" ref="B2704:C2704" si="2678">B2679</f>
        <v>restaurant</v>
      </c>
      <c r="C2704">
        <f t="shared" si="2678"/>
        <v>2</v>
      </c>
      <c r="D2704">
        <f ca="1">OFFSET(walk!$A$2:$Y$402,TRUNC((ROW()-ROW($D$2))/COLUMNS(walk!$A$2:$Y$402)),MOD(ROW()-ROW($D$2),COLUMNS(walk!$A$2:$Y$402)),1,1)</f>
        <v>9</v>
      </c>
      <c r="E2704">
        <f ca="1">OFFSET(bike!$A$2:$Y$402,TRUNC((ROW()-ROW($E$2))/COLUMNS(bike!$A$2:$Y$402)),MOD(ROW()-ROW($E$2),COLUMNS(bike!$A$2:$Y$402)),1,1)</f>
        <v>3</v>
      </c>
      <c r="F2704">
        <f ca="1">OFFSET(transit!$A$2:$Y$402,TRUNC((ROW()-ROW($F$2))/COLUMNS(transit!$A$2:$Y$402)),MOD(ROW()-ROW($F$2),COLUMNS(transit!$A$2:$Y$402)),1,1)</f>
        <v>7</v>
      </c>
      <c r="G2704">
        <f ca="1">OFFSET(drive!$A$2:$Y$402,TRUNC((ROW()-ROW($G$2))/COLUMNS(drive!$A$2:$Y$402)),MOD(ROW()-ROW($G$2),COLUMNS(drive!$A$2:$Y$402)),1,1)</f>
        <v>2</v>
      </c>
      <c r="H2704" s="5">
        <f ca="1">(VLOOKUP($B2704,weights!$A$2:$R$6,4))*VLOOKUP($B2704,weights!$A$2:$R$6,6)^C2704*(VLOOKUP($B2704,weights!$A$2:$R$6,15)*EXP(VLOOKUP($B2704,weights!$A$2:$R$6,11)*D2704)+VLOOKUP($B2704,weights!$A$2:$R$6,16)*EXP(VLOOKUP($B2704,weights!$A$2:$R$6,12)*E2704)+VLOOKUP($B2704,weights!$A$2:$R$6,17)*EXP(VLOOKUP($B2704,weights!$A$2:$R$6,13)*F2704)+VLOOKUP($B2704,weights!$A$2:$R$6,18)*EXP(VLOOKUP($B2704,weights!$A$2:$R$6,14)*G2704))</f>
        <v>22.819509462009481</v>
      </c>
    </row>
    <row r="2705" spans="1:8" ht="12.75" x14ac:dyDescent="0.2">
      <c r="A2705">
        <f t="shared" si="0"/>
        <v>109</v>
      </c>
      <c r="B2705" t="str">
        <f t="shared" ref="B2705:C2705" si="2679">B2680</f>
        <v>restaurant</v>
      </c>
      <c r="C2705">
        <f t="shared" si="2679"/>
        <v>3</v>
      </c>
      <c r="D2705">
        <f ca="1">OFFSET(walk!$A$2:$Y$402,TRUNC((ROW()-ROW($D$2))/COLUMNS(walk!$A$2:$Y$402)),MOD(ROW()-ROW($D$2),COLUMNS(walk!$A$2:$Y$402)),1,1)</f>
        <v>9</v>
      </c>
      <c r="E2705">
        <f ca="1">OFFSET(bike!$A$2:$Y$402,TRUNC((ROW()-ROW($E$2))/COLUMNS(bike!$A$2:$Y$402)),MOD(ROW()-ROW($E$2),COLUMNS(bike!$A$2:$Y$402)),1,1)</f>
        <v>3</v>
      </c>
      <c r="F2705">
        <f ca="1">OFFSET(transit!$A$2:$Y$402,TRUNC((ROW()-ROW($F$2))/COLUMNS(transit!$A$2:$Y$402)),MOD(ROW()-ROW($F$2),COLUMNS(transit!$A$2:$Y$402)),1,1)</f>
        <v>7</v>
      </c>
      <c r="G2705">
        <f ca="1">OFFSET(drive!$A$2:$Y$402,TRUNC((ROW()-ROW($G$2))/COLUMNS(drive!$A$2:$Y$402)),MOD(ROW()-ROW($G$2),COLUMNS(drive!$A$2:$Y$402)),1,1)</f>
        <v>3</v>
      </c>
      <c r="H2705" s="5">
        <f ca="1">(VLOOKUP($B2705,weights!$A$2:$R$6,4))*VLOOKUP($B2705,weights!$A$2:$R$6,6)^C2705*(VLOOKUP($B2705,weights!$A$2:$R$6,15)*EXP(VLOOKUP($B2705,weights!$A$2:$R$6,11)*D2705)+VLOOKUP($B2705,weights!$A$2:$R$6,16)*EXP(VLOOKUP($B2705,weights!$A$2:$R$6,12)*E2705)+VLOOKUP($B2705,weights!$A$2:$R$6,17)*EXP(VLOOKUP($B2705,weights!$A$2:$R$6,13)*F2705)+VLOOKUP($B2705,weights!$A$2:$R$6,18)*EXP(VLOOKUP($B2705,weights!$A$2:$R$6,14)*G2705))</f>
        <v>19.160985478346937</v>
      </c>
    </row>
    <row r="2706" spans="1:8" ht="12.75" x14ac:dyDescent="0.2">
      <c r="A2706">
        <f t="shared" si="0"/>
        <v>109</v>
      </c>
      <c r="B2706" t="str">
        <f t="shared" ref="B2706:C2706" si="2680">B2681</f>
        <v>restaurant</v>
      </c>
      <c r="C2706">
        <f t="shared" si="2680"/>
        <v>4</v>
      </c>
      <c r="D2706">
        <f ca="1">OFFSET(walk!$A$2:$Y$402,TRUNC((ROW()-ROW($D$2))/COLUMNS(walk!$A$2:$Y$402)),MOD(ROW()-ROW($D$2),COLUMNS(walk!$A$2:$Y$402)),1,1)</f>
        <v>11</v>
      </c>
      <c r="E2706">
        <f ca="1">OFFSET(bike!$A$2:$Y$402,TRUNC((ROW()-ROW($E$2))/COLUMNS(bike!$A$2:$Y$402)),MOD(ROW()-ROW($E$2),COLUMNS(bike!$A$2:$Y$402)),1,1)</f>
        <v>3</v>
      </c>
      <c r="F2706">
        <f ca="1">OFFSET(transit!$A$2:$Y$402,TRUNC((ROW()-ROW($F$2))/COLUMNS(transit!$A$2:$Y$402)),MOD(ROW()-ROW($F$2),COLUMNS(transit!$A$2:$Y$402)),1,1)</f>
        <v>7</v>
      </c>
      <c r="G2706">
        <f ca="1">OFFSET(drive!$A$2:$Y$402,TRUNC((ROW()-ROW($G$2))/COLUMNS(drive!$A$2:$Y$402)),MOD(ROW()-ROW($G$2),COLUMNS(drive!$A$2:$Y$402)),1,1)</f>
        <v>3</v>
      </c>
      <c r="H2706" s="5">
        <f ca="1">(VLOOKUP($B2706,weights!$A$2:$R$6,4))*VLOOKUP($B2706,weights!$A$2:$R$6,6)^C2706*(VLOOKUP($B2706,weights!$A$2:$R$6,15)*EXP(VLOOKUP($B2706,weights!$A$2:$R$6,11)*D2706)+VLOOKUP($B2706,weights!$A$2:$R$6,16)*EXP(VLOOKUP($B2706,weights!$A$2:$R$6,12)*E2706)+VLOOKUP($B2706,weights!$A$2:$R$6,17)*EXP(VLOOKUP($B2706,weights!$A$2:$R$6,13)*F2706)+VLOOKUP($B2706,weights!$A$2:$R$6,18)*EXP(VLOOKUP($B2706,weights!$A$2:$R$6,14)*G2706))</f>
        <v>16.549378636511136</v>
      </c>
    </row>
    <row r="2707" spans="1:8" ht="12.75" x14ac:dyDescent="0.2">
      <c r="A2707">
        <f t="shared" si="0"/>
        <v>109</v>
      </c>
      <c r="B2707" t="str">
        <f t="shared" ref="B2707:C2707" si="2681">B2682</f>
        <v>restaurant</v>
      </c>
      <c r="C2707">
        <f t="shared" si="2681"/>
        <v>5</v>
      </c>
      <c r="D2707">
        <f ca="1">OFFSET(walk!$A$2:$Y$402,TRUNC((ROW()-ROW($D$2))/COLUMNS(walk!$A$2:$Y$402)),MOD(ROW()-ROW($D$2),COLUMNS(walk!$A$2:$Y$402)),1,1)</f>
        <v>12</v>
      </c>
      <c r="E2707">
        <f ca="1">OFFSET(bike!$A$2:$Y$402,TRUNC((ROW()-ROW($E$2))/COLUMNS(bike!$A$2:$Y$402)),MOD(ROW()-ROW($E$2),COLUMNS(bike!$A$2:$Y$402)),1,1)</f>
        <v>3</v>
      </c>
      <c r="F2707">
        <f ca="1">OFFSET(transit!$A$2:$Y$402,TRUNC((ROW()-ROW($F$2))/COLUMNS(transit!$A$2:$Y$402)),MOD(ROW()-ROW($F$2),COLUMNS(transit!$A$2:$Y$402)),1,1)</f>
        <v>9</v>
      </c>
      <c r="G2707">
        <f ca="1">OFFSET(drive!$A$2:$Y$402,TRUNC((ROW()-ROW($G$2))/COLUMNS(drive!$A$2:$Y$402)),MOD(ROW()-ROW($G$2),COLUMNS(drive!$A$2:$Y$402)),1,1)</f>
        <v>3</v>
      </c>
      <c r="H2707" s="5">
        <f ca="1">(VLOOKUP($B2707,weights!$A$2:$R$6,4))*VLOOKUP($B2707,weights!$A$2:$R$6,6)^C2707*(VLOOKUP($B2707,weights!$A$2:$R$6,15)*EXP(VLOOKUP($B2707,weights!$A$2:$R$6,11)*D2707)+VLOOKUP($B2707,weights!$A$2:$R$6,16)*EXP(VLOOKUP($B2707,weights!$A$2:$R$6,12)*E2707)+VLOOKUP($B2707,weights!$A$2:$R$6,17)*EXP(VLOOKUP($B2707,weights!$A$2:$R$6,13)*F2707)+VLOOKUP($B2707,weights!$A$2:$R$6,18)*EXP(VLOOKUP($B2707,weights!$A$2:$R$6,14)*G2707))</f>
        <v>13.77828292915078</v>
      </c>
    </row>
    <row r="2708" spans="1:8" ht="12.75" x14ac:dyDescent="0.2">
      <c r="A2708">
        <f t="shared" si="0"/>
        <v>109</v>
      </c>
      <c r="B2708" t="str">
        <f t="shared" ref="B2708:C2708" si="2682">B2683</f>
        <v>restaurant</v>
      </c>
      <c r="C2708">
        <f t="shared" si="2682"/>
        <v>6</v>
      </c>
      <c r="D2708">
        <f ca="1">OFFSET(walk!$A$2:$Y$402,TRUNC((ROW()-ROW($D$2))/COLUMNS(walk!$A$2:$Y$402)),MOD(ROW()-ROW($D$2),COLUMNS(walk!$A$2:$Y$402)),1,1)</f>
        <v>12</v>
      </c>
      <c r="E2708">
        <f ca="1">OFFSET(bike!$A$2:$Y$402,TRUNC((ROW()-ROW($E$2))/COLUMNS(bike!$A$2:$Y$402)),MOD(ROW()-ROW($E$2),COLUMNS(bike!$A$2:$Y$402)),1,1)</f>
        <v>4</v>
      </c>
      <c r="F2708">
        <f ca="1">OFFSET(transit!$A$2:$Y$402,TRUNC((ROW()-ROW($F$2))/COLUMNS(transit!$A$2:$Y$402)),MOD(ROW()-ROW($F$2),COLUMNS(transit!$A$2:$Y$402)),1,1)</f>
        <v>9</v>
      </c>
      <c r="G2708">
        <f ca="1">OFFSET(drive!$A$2:$Y$402,TRUNC((ROW()-ROW($G$2))/COLUMNS(drive!$A$2:$Y$402)),MOD(ROW()-ROW($G$2),COLUMNS(drive!$A$2:$Y$402)),1,1)</f>
        <v>4</v>
      </c>
      <c r="H2708" s="5">
        <f ca="1">(VLOOKUP($B2708,weights!$A$2:$R$6,4))*VLOOKUP($B2708,weights!$A$2:$R$6,6)^C2708*(VLOOKUP($B2708,weights!$A$2:$R$6,15)*EXP(VLOOKUP($B2708,weights!$A$2:$R$6,11)*D2708)+VLOOKUP($B2708,weights!$A$2:$R$6,16)*EXP(VLOOKUP($B2708,weights!$A$2:$R$6,12)*E2708)+VLOOKUP($B2708,weights!$A$2:$R$6,17)*EXP(VLOOKUP($B2708,weights!$A$2:$R$6,13)*F2708)+VLOOKUP($B2708,weights!$A$2:$R$6,18)*EXP(VLOOKUP($B2708,weights!$A$2:$R$6,14)*G2708))</f>
        <v>10.697797438613682</v>
      </c>
    </row>
    <row r="2709" spans="1:8" ht="12.75" x14ac:dyDescent="0.2">
      <c r="A2709">
        <f t="shared" si="0"/>
        <v>109</v>
      </c>
      <c r="B2709" t="str">
        <f t="shared" ref="B2709:C2709" si="2683">B2684</f>
        <v>restaurant</v>
      </c>
      <c r="C2709">
        <f t="shared" si="2683"/>
        <v>7</v>
      </c>
      <c r="D2709">
        <f ca="1">OFFSET(walk!$A$2:$Y$402,TRUNC((ROW()-ROW($D$2))/COLUMNS(walk!$A$2:$Y$402)),MOD(ROW()-ROW($D$2),COLUMNS(walk!$A$2:$Y$402)),1,1)</f>
        <v>13</v>
      </c>
      <c r="E2709">
        <f ca="1">OFFSET(bike!$A$2:$Y$402,TRUNC((ROW()-ROW($E$2))/COLUMNS(bike!$A$2:$Y$402)),MOD(ROW()-ROW($E$2),COLUMNS(bike!$A$2:$Y$402)),1,1)</f>
        <v>4</v>
      </c>
      <c r="F2709">
        <f ca="1">OFFSET(transit!$A$2:$Y$402,TRUNC((ROW()-ROW($F$2))/COLUMNS(transit!$A$2:$Y$402)),MOD(ROW()-ROW($F$2),COLUMNS(transit!$A$2:$Y$402)),1,1)</f>
        <v>9</v>
      </c>
      <c r="G2709">
        <f ca="1">OFFSET(drive!$A$2:$Y$402,TRUNC((ROW()-ROW($G$2))/COLUMNS(drive!$A$2:$Y$402)),MOD(ROW()-ROW($G$2),COLUMNS(drive!$A$2:$Y$402)),1,1)</f>
        <v>4</v>
      </c>
      <c r="H2709" s="5">
        <f ca="1">(VLOOKUP($B2709,weights!$A$2:$R$6,4))*VLOOKUP($B2709,weights!$A$2:$R$6,6)^C2709*(VLOOKUP($B2709,weights!$A$2:$R$6,15)*EXP(VLOOKUP($B2709,weights!$A$2:$R$6,11)*D2709)+VLOOKUP($B2709,weights!$A$2:$R$6,16)*EXP(VLOOKUP($B2709,weights!$A$2:$R$6,12)*E2709)+VLOOKUP($B2709,weights!$A$2:$R$6,17)*EXP(VLOOKUP($B2709,weights!$A$2:$R$6,13)*F2709)+VLOOKUP($B2709,weights!$A$2:$R$6,18)*EXP(VLOOKUP($B2709,weights!$A$2:$R$6,14)*G2709))</f>
        <v>9.4617431804948957</v>
      </c>
    </row>
    <row r="2710" spans="1:8" ht="12.75" x14ac:dyDescent="0.2">
      <c r="A2710">
        <f t="shared" si="0"/>
        <v>109</v>
      </c>
      <c r="B2710" t="str">
        <f t="shared" ref="B2710:C2710" si="2684">B2685</f>
        <v>restaurant</v>
      </c>
      <c r="C2710">
        <f t="shared" si="2684"/>
        <v>8</v>
      </c>
      <c r="D2710">
        <f ca="1">OFFSET(walk!$A$2:$Y$402,TRUNC((ROW()-ROW($D$2))/COLUMNS(walk!$A$2:$Y$402)),MOD(ROW()-ROW($D$2),COLUMNS(walk!$A$2:$Y$402)),1,1)</f>
        <v>14</v>
      </c>
      <c r="E2710">
        <f ca="1">OFFSET(bike!$A$2:$Y$402,TRUNC((ROW()-ROW($E$2))/COLUMNS(bike!$A$2:$Y$402)),MOD(ROW()-ROW($E$2),COLUMNS(bike!$A$2:$Y$402)),1,1)</f>
        <v>4</v>
      </c>
      <c r="F2710">
        <f ca="1">OFFSET(transit!$A$2:$Y$402,TRUNC((ROW()-ROW($F$2))/COLUMNS(transit!$A$2:$Y$402)),MOD(ROW()-ROW($F$2),COLUMNS(transit!$A$2:$Y$402)),1,1)</f>
        <v>9</v>
      </c>
      <c r="G2710">
        <f ca="1">OFFSET(drive!$A$2:$Y$402,TRUNC((ROW()-ROW($G$2))/COLUMNS(drive!$A$2:$Y$402)),MOD(ROW()-ROW($G$2),COLUMNS(drive!$A$2:$Y$402)),1,1)</f>
        <v>4</v>
      </c>
      <c r="H2710" s="5">
        <f ca="1">(VLOOKUP($B2710,weights!$A$2:$R$6,4))*VLOOKUP($B2710,weights!$A$2:$R$6,6)^C2710*(VLOOKUP($B2710,weights!$A$2:$R$6,15)*EXP(VLOOKUP($B2710,weights!$A$2:$R$6,11)*D2710)+VLOOKUP($B2710,weights!$A$2:$R$6,16)*EXP(VLOOKUP($B2710,weights!$A$2:$R$6,12)*E2710)+VLOOKUP($B2710,weights!$A$2:$R$6,17)*EXP(VLOOKUP($B2710,weights!$A$2:$R$6,13)*F2710)+VLOOKUP($B2710,weights!$A$2:$R$6,18)*EXP(VLOOKUP($B2710,weights!$A$2:$R$6,14)*G2710))</f>
        <v>8.3900613916984845</v>
      </c>
    </row>
    <row r="2711" spans="1:8" ht="12.75" x14ac:dyDescent="0.2">
      <c r="A2711">
        <f t="shared" si="0"/>
        <v>109</v>
      </c>
      <c r="B2711" t="str">
        <f t="shared" ref="B2711:C2711" si="2685">B2686</f>
        <v>restaurant</v>
      </c>
      <c r="C2711">
        <f t="shared" si="2685"/>
        <v>9</v>
      </c>
      <c r="D2711">
        <f ca="1">OFFSET(walk!$A$2:$Y$402,TRUNC((ROW()-ROW($D$2))/COLUMNS(walk!$A$2:$Y$402)),MOD(ROW()-ROW($D$2),COLUMNS(walk!$A$2:$Y$402)),1,1)</f>
        <v>14</v>
      </c>
      <c r="E2711">
        <f ca="1">OFFSET(bike!$A$2:$Y$402,TRUNC((ROW()-ROW($E$2))/COLUMNS(bike!$A$2:$Y$402)),MOD(ROW()-ROW($E$2),COLUMNS(bike!$A$2:$Y$402)),1,1)</f>
        <v>5</v>
      </c>
      <c r="F2711">
        <f ca="1">OFFSET(transit!$A$2:$Y$402,TRUNC((ROW()-ROW($F$2))/COLUMNS(transit!$A$2:$Y$402)),MOD(ROW()-ROW($F$2),COLUMNS(transit!$A$2:$Y$402)),1,1)</f>
        <v>14</v>
      </c>
      <c r="G2711">
        <f ca="1">OFFSET(drive!$A$2:$Y$402,TRUNC((ROW()-ROW($G$2))/COLUMNS(drive!$A$2:$Y$402)),MOD(ROW()-ROW($G$2),COLUMNS(drive!$A$2:$Y$402)),1,1)</f>
        <v>4</v>
      </c>
      <c r="H2711" s="5">
        <f ca="1">(VLOOKUP($B2711,weights!$A$2:$R$6,4))*VLOOKUP($B2711,weights!$A$2:$R$6,6)^C2711*(VLOOKUP($B2711,weights!$A$2:$R$6,15)*EXP(VLOOKUP($B2711,weights!$A$2:$R$6,11)*D2711)+VLOOKUP($B2711,weights!$A$2:$R$6,16)*EXP(VLOOKUP($B2711,weights!$A$2:$R$6,12)*E2711)+VLOOKUP($B2711,weights!$A$2:$R$6,17)*EXP(VLOOKUP($B2711,weights!$A$2:$R$6,13)*F2711)+VLOOKUP($B2711,weights!$A$2:$R$6,18)*EXP(VLOOKUP($B2711,weights!$A$2:$R$6,14)*G2711))</f>
        <v>6.2088008327671664</v>
      </c>
    </row>
    <row r="2712" spans="1:8" ht="12.75" x14ac:dyDescent="0.2">
      <c r="A2712">
        <f t="shared" si="0"/>
        <v>109</v>
      </c>
      <c r="B2712" t="str">
        <f t="shared" ref="B2712:C2712" si="2686">B2687</f>
        <v>supermarket</v>
      </c>
      <c r="C2712">
        <f t="shared" si="2686"/>
        <v>0</v>
      </c>
      <c r="D2712">
        <f ca="1">OFFSET(walk!$A$2:$Y$402,TRUNC((ROW()-ROW($D$2))/COLUMNS(walk!$A$2:$Y$402)),MOD(ROW()-ROW($D$2),COLUMNS(walk!$A$2:$Y$402)),1,1)</f>
        <v>36</v>
      </c>
      <c r="E2712">
        <f ca="1">OFFSET(bike!$A$2:$Y$402,TRUNC((ROW()-ROW($E$2))/COLUMNS(bike!$A$2:$Y$402)),MOD(ROW()-ROW($E$2),COLUMNS(bike!$A$2:$Y$402)),1,1)</f>
        <v>14</v>
      </c>
      <c r="F2712">
        <f ca="1">OFFSET(transit!$A$2:$Y$402,TRUNC((ROW()-ROW($F$2))/COLUMNS(transit!$A$2:$Y$402)),MOD(ROW()-ROW($F$2),COLUMNS(transit!$A$2:$Y$402)),1,1)</f>
        <v>20</v>
      </c>
      <c r="G2712">
        <f ca="1">OFFSET(drive!$A$2:$Y$402,TRUNC((ROW()-ROW($G$2))/COLUMNS(drive!$A$2:$Y$402)),MOD(ROW()-ROW($G$2),COLUMNS(drive!$A$2:$Y$402)),1,1)</f>
        <v>8</v>
      </c>
      <c r="H2712" s="5">
        <f ca="1">(VLOOKUP($B2712,weights!$A$2:$R$6,4))*VLOOKUP($B2712,weights!$A$2:$R$6,6)^C2712*(VLOOKUP($B2712,weights!$A$2:$R$6,15)*EXP(VLOOKUP($B2712,weights!$A$2:$R$6,11)*D2712)+VLOOKUP($B2712,weights!$A$2:$R$6,16)*EXP(VLOOKUP($B2712,weights!$A$2:$R$6,12)*E2712)+VLOOKUP($B2712,weights!$A$2:$R$6,17)*EXP(VLOOKUP($B2712,weights!$A$2:$R$6,13)*F2712)+VLOOKUP($B2712,weights!$A$2:$R$6,18)*EXP(VLOOKUP($B2712,weights!$A$2:$R$6,14)*G2712))</f>
        <v>3.6088967765793916</v>
      </c>
    </row>
    <row r="2713" spans="1:8" ht="12.75" x14ac:dyDescent="0.2">
      <c r="A2713">
        <f t="shared" si="0"/>
        <v>109</v>
      </c>
      <c r="B2713" t="str">
        <f t="shared" ref="B2713:C2713" si="2687">B2688</f>
        <v>supermarket</v>
      </c>
      <c r="C2713">
        <f t="shared" si="2687"/>
        <v>1</v>
      </c>
      <c r="D2713">
        <f ca="1">OFFSET(walk!$A$2:$Y$402,TRUNC((ROW()-ROW($D$2))/COLUMNS(walk!$A$2:$Y$402)),MOD(ROW()-ROW($D$2),COLUMNS(walk!$A$2:$Y$402)),1,1)</f>
        <v>48</v>
      </c>
      <c r="E2713">
        <f ca="1">OFFSET(bike!$A$2:$Y$402,TRUNC((ROW()-ROW($E$2))/COLUMNS(bike!$A$2:$Y$402)),MOD(ROW()-ROW($E$2),COLUMNS(bike!$A$2:$Y$402)),1,1)</f>
        <v>15</v>
      </c>
      <c r="F2713">
        <f ca="1">OFFSET(transit!$A$2:$Y$402,TRUNC((ROW()-ROW($F$2))/COLUMNS(transit!$A$2:$Y$402)),MOD(ROW()-ROW($F$2),COLUMNS(transit!$A$2:$Y$402)),1,1)</f>
        <v>24</v>
      </c>
      <c r="G2713">
        <f ca="1">OFFSET(drive!$A$2:$Y$402,TRUNC((ROW()-ROW($G$2))/COLUMNS(drive!$A$2:$Y$402)),MOD(ROW()-ROW($G$2),COLUMNS(drive!$A$2:$Y$402)),1,1)</f>
        <v>9</v>
      </c>
      <c r="H2713" s="5">
        <f ca="1">(VLOOKUP($B2713,weights!$A$2:$R$6,4))*VLOOKUP($B2713,weights!$A$2:$R$6,6)^C2713*(VLOOKUP($B2713,weights!$A$2:$R$6,15)*EXP(VLOOKUP($B2713,weights!$A$2:$R$6,11)*D2713)+VLOOKUP($B2713,weights!$A$2:$R$6,16)*EXP(VLOOKUP($B2713,weights!$A$2:$R$6,12)*E2713)+VLOOKUP($B2713,weights!$A$2:$R$6,17)*EXP(VLOOKUP($B2713,weights!$A$2:$R$6,13)*F2713)+VLOOKUP($B2713,weights!$A$2:$R$6,18)*EXP(VLOOKUP($B2713,weights!$A$2:$R$6,14)*G2713))</f>
        <v>1.6662473208838171</v>
      </c>
    </row>
    <row r="2714" spans="1:8" ht="12.75" x14ac:dyDescent="0.2">
      <c r="A2714">
        <f t="shared" si="0"/>
        <v>109</v>
      </c>
      <c r="B2714" t="str">
        <f t="shared" ref="B2714:C2714" si="2688">B2689</f>
        <v>supermarket</v>
      </c>
      <c r="C2714">
        <f t="shared" si="2688"/>
        <v>2</v>
      </c>
      <c r="D2714">
        <f ca="1">OFFSET(walk!$A$2:$Y$402,TRUNC((ROW()-ROW($D$2))/COLUMNS(walk!$A$2:$Y$402)),MOD(ROW()-ROW($D$2),COLUMNS(walk!$A$2:$Y$402)),1,1)</f>
        <v>53</v>
      </c>
      <c r="E2714">
        <f ca="1">OFFSET(bike!$A$2:$Y$402,TRUNC((ROW()-ROW($E$2))/COLUMNS(bike!$A$2:$Y$402)),MOD(ROW()-ROW($E$2),COLUMNS(bike!$A$2:$Y$402)),1,1)</f>
        <v>16</v>
      </c>
      <c r="F2714">
        <f ca="1">OFFSET(transit!$A$2:$Y$402,TRUNC((ROW()-ROW($F$2))/COLUMNS(transit!$A$2:$Y$402)),MOD(ROW()-ROW($F$2),COLUMNS(transit!$A$2:$Y$402)),1,1)</f>
        <v>29</v>
      </c>
      <c r="G2714">
        <f ca="1">OFFSET(drive!$A$2:$Y$402,TRUNC((ROW()-ROW($G$2))/COLUMNS(drive!$A$2:$Y$402)),MOD(ROW()-ROW($G$2),COLUMNS(drive!$A$2:$Y$402)),1,1)</f>
        <v>12</v>
      </c>
      <c r="H2714" s="5">
        <f ca="1">(VLOOKUP($B2714,weights!$A$2:$R$6,4))*VLOOKUP($B2714,weights!$A$2:$R$6,6)^C2714*(VLOOKUP($B2714,weights!$A$2:$R$6,15)*EXP(VLOOKUP($B2714,weights!$A$2:$R$6,11)*D2714)+VLOOKUP($B2714,weights!$A$2:$R$6,16)*EXP(VLOOKUP($B2714,weights!$A$2:$R$6,12)*E2714)+VLOOKUP($B2714,weights!$A$2:$R$6,17)*EXP(VLOOKUP($B2714,weights!$A$2:$R$6,13)*F2714)+VLOOKUP($B2714,weights!$A$2:$R$6,18)*EXP(VLOOKUP($B2714,weights!$A$2:$R$6,14)*G2714))</f>
        <v>0.52794579458621838</v>
      </c>
    </row>
    <row r="2715" spans="1:8" ht="12.75" x14ac:dyDescent="0.2">
      <c r="A2715">
        <f t="shared" si="0"/>
        <v>109</v>
      </c>
      <c r="B2715" t="str">
        <f t="shared" ref="B2715:C2715" si="2689">B2690</f>
        <v>supermarket</v>
      </c>
      <c r="C2715">
        <f t="shared" si="2689"/>
        <v>3</v>
      </c>
      <c r="D2715">
        <f ca="1">OFFSET(walk!$A$2:$Y$402,TRUNC((ROW()-ROW($D$2))/COLUMNS(walk!$A$2:$Y$402)),MOD(ROW()-ROW($D$2),COLUMNS(walk!$A$2:$Y$402)),1,1)</f>
        <v>60</v>
      </c>
      <c r="E2715">
        <f ca="1">OFFSET(bike!$A$2:$Y$402,TRUNC((ROW()-ROW($E$2))/COLUMNS(bike!$A$2:$Y$402)),MOD(ROW()-ROW($E$2),COLUMNS(bike!$A$2:$Y$402)),1,1)</f>
        <v>20</v>
      </c>
      <c r="F2715">
        <f ca="1">OFFSET(transit!$A$2:$Y$402,TRUNC((ROW()-ROW($F$2))/COLUMNS(transit!$A$2:$Y$402)),MOD(ROW()-ROW($F$2),COLUMNS(transit!$A$2:$Y$402)),1,1)</f>
        <v>36</v>
      </c>
      <c r="G2715">
        <f ca="1">OFFSET(drive!$A$2:$Y$402,TRUNC((ROW()-ROW($G$2))/COLUMNS(drive!$A$2:$Y$402)),MOD(ROW()-ROW($G$2),COLUMNS(drive!$A$2:$Y$402)),1,1)</f>
        <v>14</v>
      </c>
      <c r="H2715" s="5">
        <f ca="1">(VLOOKUP($B2715,weights!$A$2:$R$6,4))*VLOOKUP($B2715,weights!$A$2:$R$6,6)^C2715*(VLOOKUP($B2715,weights!$A$2:$R$6,15)*EXP(VLOOKUP($B2715,weights!$A$2:$R$6,11)*D2715)+VLOOKUP($B2715,weights!$A$2:$R$6,16)*EXP(VLOOKUP($B2715,weights!$A$2:$R$6,12)*E2715)+VLOOKUP($B2715,weights!$A$2:$R$6,17)*EXP(VLOOKUP($B2715,weights!$A$2:$R$6,13)*F2715)+VLOOKUP($B2715,weights!$A$2:$R$6,18)*EXP(VLOOKUP($B2715,weights!$A$2:$R$6,14)*G2715))</f>
        <v>0.19158514904750137</v>
      </c>
    </row>
    <row r="2716" spans="1:8" ht="12.75" x14ac:dyDescent="0.2">
      <c r="A2716">
        <f t="shared" si="0"/>
        <v>109</v>
      </c>
      <c r="B2716" t="str">
        <f t="shared" ref="B2716:C2716" si="2690">B2691</f>
        <v>supermarket</v>
      </c>
      <c r="C2716">
        <f t="shared" si="2690"/>
        <v>4</v>
      </c>
      <c r="D2716">
        <f ca="1">OFFSET(walk!$A$2:$Y$402,TRUNC((ROW()-ROW($D$2))/COLUMNS(walk!$A$2:$Y$402)),MOD(ROW()-ROW($D$2),COLUMNS(walk!$A$2:$Y$402)),1,1)</f>
        <v>77</v>
      </c>
      <c r="E2716">
        <f ca="1">OFFSET(bike!$A$2:$Y$402,TRUNC((ROW()-ROW($E$2))/COLUMNS(bike!$A$2:$Y$402)),MOD(ROW()-ROW($E$2),COLUMNS(bike!$A$2:$Y$402)),1,1)</f>
        <v>23</v>
      </c>
      <c r="F2716">
        <f ca="1">OFFSET(transit!$A$2:$Y$402,TRUNC((ROW()-ROW($F$2))/COLUMNS(transit!$A$2:$Y$402)),MOD(ROW()-ROW($F$2),COLUMNS(transit!$A$2:$Y$402)),1,1)</f>
        <v>38</v>
      </c>
      <c r="G2716">
        <f ca="1">OFFSET(drive!$A$2:$Y$402,TRUNC((ROW()-ROW($G$2))/COLUMNS(drive!$A$2:$Y$402)),MOD(ROW()-ROW($G$2),COLUMNS(drive!$A$2:$Y$402)),1,1)</f>
        <v>15</v>
      </c>
      <c r="H2716" s="5">
        <f ca="1">(VLOOKUP($B2716,weights!$A$2:$R$6,4))*VLOOKUP($B2716,weights!$A$2:$R$6,6)^C2716*(VLOOKUP($B2716,weights!$A$2:$R$6,15)*EXP(VLOOKUP($B2716,weights!$A$2:$R$6,11)*D2716)+VLOOKUP($B2716,weights!$A$2:$R$6,16)*EXP(VLOOKUP($B2716,weights!$A$2:$R$6,12)*E2716)+VLOOKUP($B2716,weights!$A$2:$R$6,17)*EXP(VLOOKUP($B2716,weights!$A$2:$R$6,13)*F2716)+VLOOKUP($B2716,weights!$A$2:$R$6,18)*EXP(VLOOKUP($B2716,weights!$A$2:$R$6,14)*G2716))</f>
        <v>9.0143747048333125E-2</v>
      </c>
    </row>
    <row r="2717" spans="1:8" ht="12.75" x14ac:dyDescent="0.2">
      <c r="A2717">
        <f t="shared" si="0"/>
        <v>109</v>
      </c>
      <c r="B2717" t="str">
        <f t="shared" ref="B2717:C2717" si="2691">B2692</f>
        <v>store</v>
      </c>
      <c r="C2717">
        <f t="shared" si="2691"/>
        <v>0</v>
      </c>
      <c r="D2717">
        <f ca="1">OFFSET(walk!$A$2:$Y$402,TRUNC((ROW()-ROW($D$2))/COLUMNS(walk!$A$2:$Y$402)),MOD(ROW()-ROW($D$2),COLUMNS(walk!$A$2:$Y$402)),1,1)</f>
        <v>4</v>
      </c>
      <c r="E2717">
        <f ca="1">OFFSET(bike!$A$2:$Y$402,TRUNC((ROW()-ROW($E$2))/COLUMNS(bike!$A$2:$Y$402)),MOD(ROW()-ROW($E$2),COLUMNS(bike!$A$2:$Y$402)),1,1)</f>
        <v>1</v>
      </c>
      <c r="F2717">
        <f ca="1">OFFSET(transit!$A$2:$Y$402,TRUNC((ROW()-ROW($F$2))/COLUMNS(transit!$A$2:$Y$402)),MOD(ROW()-ROW($F$2),COLUMNS(transit!$A$2:$Y$402)),1,1)</f>
        <v>4</v>
      </c>
      <c r="G2717">
        <f ca="1">OFFSET(drive!$A$2:$Y$402,TRUNC((ROW()-ROW($G$2))/COLUMNS(drive!$A$2:$Y$402)),MOD(ROW()-ROW($G$2),COLUMNS(drive!$A$2:$Y$402)),1,1)</f>
        <v>1</v>
      </c>
      <c r="H2717" s="5">
        <f ca="1">(VLOOKUP($B2717,weights!$A$2:$R$6,4))*VLOOKUP($B2717,weights!$A$2:$R$6,6)^C2717*(VLOOKUP($B2717,weights!$A$2:$R$6,15)*EXP(VLOOKUP($B2717,weights!$A$2:$R$6,11)*D2717)+VLOOKUP($B2717,weights!$A$2:$R$6,16)*EXP(VLOOKUP($B2717,weights!$A$2:$R$6,12)*E2717)+VLOOKUP($B2717,weights!$A$2:$R$6,17)*EXP(VLOOKUP($B2717,weights!$A$2:$R$6,13)*F2717)+VLOOKUP($B2717,weights!$A$2:$R$6,18)*EXP(VLOOKUP($B2717,weights!$A$2:$R$6,14)*G2717))</f>
        <v>22.338230552247637</v>
      </c>
    </row>
    <row r="2718" spans="1:8" ht="12.75" x14ac:dyDescent="0.2">
      <c r="A2718">
        <f t="shared" si="0"/>
        <v>109</v>
      </c>
      <c r="B2718" t="str">
        <f t="shared" ref="B2718:C2718" si="2692">B2693</f>
        <v>store</v>
      </c>
      <c r="C2718">
        <f t="shared" si="2692"/>
        <v>1</v>
      </c>
      <c r="D2718">
        <f ca="1">OFFSET(walk!$A$2:$Y$402,TRUNC((ROW()-ROW($D$2))/COLUMNS(walk!$A$2:$Y$402)),MOD(ROW()-ROW($D$2),COLUMNS(walk!$A$2:$Y$402)),1,1)</f>
        <v>5</v>
      </c>
      <c r="E2718">
        <f ca="1">OFFSET(bike!$A$2:$Y$402,TRUNC((ROW()-ROW($E$2))/COLUMNS(bike!$A$2:$Y$402)),MOD(ROW()-ROW($E$2),COLUMNS(bike!$A$2:$Y$402)),1,1)</f>
        <v>1</v>
      </c>
      <c r="F2718">
        <f ca="1">OFFSET(transit!$A$2:$Y$402,TRUNC((ROW()-ROW($F$2))/COLUMNS(transit!$A$2:$Y$402)),MOD(ROW()-ROW($F$2),COLUMNS(transit!$A$2:$Y$402)),1,1)</f>
        <v>5</v>
      </c>
      <c r="G2718">
        <f ca="1">OFFSET(drive!$A$2:$Y$402,TRUNC((ROW()-ROW($G$2))/COLUMNS(drive!$A$2:$Y$402)),MOD(ROW()-ROW($G$2),COLUMNS(drive!$A$2:$Y$402)),1,1)</f>
        <v>1</v>
      </c>
      <c r="H2718" s="5">
        <f ca="1">(VLOOKUP($B2718,weights!$A$2:$R$6,4))*VLOOKUP($B2718,weights!$A$2:$R$6,6)^C2718*(VLOOKUP($B2718,weights!$A$2:$R$6,15)*EXP(VLOOKUP($B2718,weights!$A$2:$R$6,11)*D2718)+VLOOKUP($B2718,weights!$A$2:$R$6,16)*EXP(VLOOKUP($B2718,weights!$A$2:$R$6,12)*E2718)+VLOOKUP($B2718,weights!$A$2:$R$6,17)*EXP(VLOOKUP($B2718,weights!$A$2:$R$6,13)*F2718)+VLOOKUP($B2718,weights!$A$2:$R$6,18)*EXP(VLOOKUP($B2718,weights!$A$2:$R$6,14)*G2718))</f>
        <v>13.897434437427027</v>
      </c>
    </row>
    <row r="2719" spans="1:8" ht="12.75" x14ac:dyDescent="0.2">
      <c r="A2719">
        <f t="shared" si="0"/>
        <v>109</v>
      </c>
      <c r="B2719" t="str">
        <f t="shared" ref="B2719:C2719" si="2693">B2694</f>
        <v>store</v>
      </c>
      <c r="C2719">
        <f t="shared" si="2693"/>
        <v>2</v>
      </c>
      <c r="D2719">
        <f ca="1">OFFSET(walk!$A$2:$Y$402,TRUNC((ROW()-ROW($D$2))/COLUMNS(walk!$A$2:$Y$402)),MOD(ROW()-ROW($D$2),COLUMNS(walk!$A$2:$Y$402)),1,1)</f>
        <v>7</v>
      </c>
      <c r="E2719">
        <f ca="1">OFFSET(bike!$A$2:$Y$402,TRUNC((ROW()-ROW($E$2))/COLUMNS(bike!$A$2:$Y$402)),MOD(ROW()-ROW($E$2),COLUMNS(bike!$A$2:$Y$402)),1,1)</f>
        <v>2</v>
      </c>
      <c r="F2719">
        <f ca="1">OFFSET(transit!$A$2:$Y$402,TRUNC((ROW()-ROW($F$2))/COLUMNS(transit!$A$2:$Y$402)),MOD(ROW()-ROW($F$2),COLUMNS(transit!$A$2:$Y$402)),1,1)</f>
        <v>7</v>
      </c>
      <c r="G2719">
        <f ca="1">OFFSET(drive!$A$2:$Y$402,TRUNC((ROW()-ROW($G$2))/COLUMNS(drive!$A$2:$Y$402)),MOD(ROW()-ROW($G$2),COLUMNS(drive!$A$2:$Y$402)),1,1)</f>
        <v>1</v>
      </c>
      <c r="H2719" s="5">
        <f ca="1">(VLOOKUP($B2719,weights!$A$2:$R$6,4))*VLOOKUP($B2719,weights!$A$2:$R$6,6)^C2719*(VLOOKUP($B2719,weights!$A$2:$R$6,15)*EXP(VLOOKUP($B2719,weights!$A$2:$R$6,11)*D2719)+VLOOKUP($B2719,weights!$A$2:$R$6,16)*EXP(VLOOKUP($B2719,weights!$A$2:$R$6,12)*E2719)+VLOOKUP($B2719,weights!$A$2:$R$6,17)*EXP(VLOOKUP($B2719,weights!$A$2:$R$6,13)*F2719)+VLOOKUP($B2719,weights!$A$2:$R$6,18)*EXP(VLOOKUP($B2719,weights!$A$2:$R$6,14)*G2719))</f>
        <v>7.1954122530935383</v>
      </c>
    </row>
    <row r="2720" spans="1:8" ht="12.75" x14ac:dyDescent="0.2">
      <c r="A2720">
        <f t="shared" si="0"/>
        <v>109</v>
      </c>
      <c r="B2720" t="str">
        <f t="shared" ref="B2720:C2720" si="2694">B2695</f>
        <v>store</v>
      </c>
      <c r="C2720">
        <f t="shared" si="2694"/>
        <v>3</v>
      </c>
      <c r="D2720">
        <f ca="1">OFFSET(walk!$A$2:$Y$402,TRUNC((ROW()-ROW($D$2))/COLUMNS(walk!$A$2:$Y$402)),MOD(ROW()-ROW($D$2),COLUMNS(walk!$A$2:$Y$402)),1,1)</f>
        <v>8</v>
      </c>
      <c r="E2720">
        <f ca="1">OFFSET(bike!$A$2:$Y$402,TRUNC((ROW()-ROW($E$2))/COLUMNS(bike!$A$2:$Y$402)),MOD(ROW()-ROW($E$2),COLUMNS(bike!$A$2:$Y$402)),1,1)</f>
        <v>2</v>
      </c>
      <c r="F2720">
        <f ca="1">OFFSET(transit!$A$2:$Y$402,TRUNC((ROW()-ROW($F$2))/COLUMNS(transit!$A$2:$Y$402)),MOD(ROW()-ROW($F$2),COLUMNS(transit!$A$2:$Y$402)),1,1)</f>
        <v>8</v>
      </c>
      <c r="G2720">
        <f ca="1">OFFSET(drive!$A$2:$Y$402,TRUNC((ROW()-ROW($G$2))/COLUMNS(drive!$A$2:$Y$402)),MOD(ROW()-ROW($G$2),COLUMNS(drive!$A$2:$Y$402)),1,1)</f>
        <v>3</v>
      </c>
      <c r="H2720" s="5">
        <f ca="1">(VLOOKUP($B2720,weights!$A$2:$R$6,4))*VLOOKUP($B2720,weights!$A$2:$R$6,6)^C2720*(VLOOKUP($B2720,weights!$A$2:$R$6,15)*EXP(VLOOKUP($B2720,weights!$A$2:$R$6,11)*D2720)+VLOOKUP($B2720,weights!$A$2:$R$6,16)*EXP(VLOOKUP($B2720,weights!$A$2:$R$6,12)*E2720)+VLOOKUP($B2720,weights!$A$2:$R$6,17)*EXP(VLOOKUP($B2720,weights!$A$2:$R$6,13)*F2720)+VLOOKUP($B2720,weights!$A$2:$R$6,18)*EXP(VLOOKUP($B2720,weights!$A$2:$R$6,14)*G2720))</f>
        <v>3.5483057342417657</v>
      </c>
    </row>
    <row r="2721" spans="1:8" ht="12.75" x14ac:dyDescent="0.2">
      <c r="A2721">
        <f t="shared" si="0"/>
        <v>109</v>
      </c>
      <c r="B2721" t="str">
        <f t="shared" ref="B2721:C2721" si="2695">B2696</f>
        <v>store</v>
      </c>
      <c r="C2721">
        <f t="shared" si="2695"/>
        <v>4</v>
      </c>
      <c r="D2721">
        <f ca="1">OFFSET(walk!$A$2:$Y$402,TRUNC((ROW()-ROW($D$2))/COLUMNS(walk!$A$2:$Y$402)),MOD(ROW()-ROW($D$2),COLUMNS(walk!$A$2:$Y$402)),1,1)</f>
        <v>9</v>
      </c>
      <c r="E2721">
        <f ca="1">OFFSET(bike!$A$2:$Y$402,TRUNC((ROW()-ROW($E$2))/COLUMNS(bike!$A$2:$Y$402)),MOD(ROW()-ROW($E$2),COLUMNS(bike!$A$2:$Y$402)),1,1)</f>
        <v>3</v>
      </c>
      <c r="F2721">
        <f ca="1">OFFSET(transit!$A$2:$Y$402,TRUNC((ROW()-ROW($F$2))/COLUMNS(transit!$A$2:$Y$402)),MOD(ROW()-ROW($F$2),COLUMNS(transit!$A$2:$Y$402)),1,1)</f>
        <v>9</v>
      </c>
      <c r="G2721">
        <f ca="1">OFFSET(drive!$A$2:$Y$402,TRUNC((ROW()-ROW($G$2))/COLUMNS(drive!$A$2:$Y$402)),MOD(ROW()-ROW($G$2),COLUMNS(drive!$A$2:$Y$402)),1,1)</f>
        <v>3</v>
      </c>
      <c r="H2721" s="5">
        <f ca="1">(VLOOKUP($B2721,weights!$A$2:$R$6,4))*VLOOKUP($B2721,weights!$A$2:$R$6,6)^C2721*(VLOOKUP($B2721,weights!$A$2:$R$6,15)*EXP(VLOOKUP($B2721,weights!$A$2:$R$6,11)*D2721)+VLOOKUP($B2721,weights!$A$2:$R$6,16)*EXP(VLOOKUP($B2721,weights!$A$2:$R$6,12)*E2721)+VLOOKUP($B2721,weights!$A$2:$R$6,17)*EXP(VLOOKUP($B2721,weights!$A$2:$R$6,13)*F2721)+VLOOKUP($B2721,weights!$A$2:$R$6,18)*EXP(VLOOKUP($B2721,weights!$A$2:$R$6,14)*G2721))</f>
        <v>1.9115328912364129</v>
      </c>
    </row>
    <row r="2722" spans="1:8" ht="12.75" x14ac:dyDescent="0.2">
      <c r="A2722">
        <f t="shared" si="0"/>
        <v>109</v>
      </c>
      <c r="B2722" t="str">
        <f t="shared" ref="B2722:C2722" si="2696">B2697</f>
        <v>pharmacy</v>
      </c>
      <c r="C2722">
        <f t="shared" si="2696"/>
        <v>0</v>
      </c>
      <c r="D2722">
        <f ca="1">OFFSET(walk!$A$2:$Y$402,TRUNC((ROW()-ROW($D$2))/COLUMNS(walk!$A$2:$Y$402)),MOD(ROW()-ROW($D$2),COLUMNS(walk!$A$2:$Y$402)),1,1)</f>
        <v>11</v>
      </c>
      <c r="E2722">
        <f ca="1">OFFSET(bike!$A$2:$Y$402,TRUNC((ROW()-ROW($E$2))/COLUMNS(bike!$A$2:$Y$402)),MOD(ROW()-ROW($E$2),COLUMNS(bike!$A$2:$Y$402)),1,1)</f>
        <v>4</v>
      </c>
      <c r="F2722">
        <f ca="1">OFFSET(transit!$A$2:$Y$402,TRUNC((ROW()-ROW($F$2))/COLUMNS(transit!$A$2:$Y$402)),MOD(ROW()-ROW($F$2),COLUMNS(transit!$A$2:$Y$402)),1,1)</f>
        <v>11</v>
      </c>
      <c r="G2722">
        <f ca="1">OFFSET(drive!$A$2:$Y$402,TRUNC((ROW()-ROW($G$2))/COLUMNS(drive!$A$2:$Y$402)),MOD(ROW()-ROW($G$2),COLUMNS(drive!$A$2:$Y$402)),1,1)</f>
        <v>2</v>
      </c>
      <c r="H2722" s="5">
        <f ca="1">(VLOOKUP($B2722,weights!$A$2:$R$6,4))*VLOOKUP($B2722,weights!$A$2:$R$6,6)^C2722*(VLOOKUP($B2722,weights!$A$2:$R$6,15)*EXP(VLOOKUP($B2722,weights!$A$2:$R$6,11)*D2722)+VLOOKUP($B2722,weights!$A$2:$R$6,16)*EXP(VLOOKUP($B2722,weights!$A$2:$R$6,12)*E2722)+VLOOKUP($B2722,weights!$A$2:$R$6,17)*EXP(VLOOKUP($B2722,weights!$A$2:$R$6,13)*F2722)+VLOOKUP($B2722,weights!$A$2:$R$6,18)*EXP(VLOOKUP($B2722,weights!$A$2:$R$6,14)*G2722))</f>
        <v>6.1452423467449906</v>
      </c>
    </row>
    <row r="2723" spans="1:8" ht="12.75" x14ac:dyDescent="0.2">
      <c r="A2723">
        <f t="shared" si="0"/>
        <v>109</v>
      </c>
      <c r="B2723" t="str">
        <f t="shared" ref="B2723:C2723" si="2697">B2698</f>
        <v>pharmacy</v>
      </c>
      <c r="C2723">
        <f t="shared" si="2697"/>
        <v>1</v>
      </c>
      <c r="D2723">
        <f ca="1">OFFSET(walk!$A$2:$Y$402,TRUNC((ROW()-ROW($D$2))/COLUMNS(walk!$A$2:$Y$402)),MOD(ROW()-ROW($D$2),COLUMNS(walk!$A$2:$Y$402)),1,1)</f>
        <v>11</v>
      </c>
      <c r="E2723">
        <f ca="1">OFFSET(bike!$A$2:$Y$402,TRUNC((ROW()-ROW($E$2))/COLUMNS(bike!$A$2:$Y$402)),MOD(ROW()-ROW($E$2),COLUMNS(bike!$A$2:$Y$402)),1,1)</f>
        <v>4</v>
      </c>
      <c r="F2723">
        <f ca="1">OFFSET(transit!$A$2:$Y$402,TRUNC((ROW()-ROW($F$2))/COLUMNS(transit!$A$2:$Y$402)),MOD(ROW()-ROW($F$2),COLUMNS(transit!$A$2:$Y$402)),1,1)</f>
        <v>11</v>
      </c>
      <c r="G2723">
        <f ca="1">OFFSET(drive!$A$2:$Y$402,TRUNC((ROW()-ROW($G$2))/COLUMNS(drive!$A$2:$Y$402)),MOD(ROW()-ROW($G$2),COLUMNS(drive!$A$2:$Y$402)),1,1)</f>
        <v>3</v>
      </c>
      <c r="H2723" s="5">
        <f ca="1">(VLOOKUP($B2723,weights!$A$2:$R$6,4))*VLOOKUP($B2723,weights!$A$2:$R$6,6)^C2723*(VLOOKUP($B2723,weights!$A$2:$R$6,15)*EXP(VLOOKUP($B2723,weights!$A$2:$R$6,11)*D2723)+VLOOKUP($B2723,weights!$A$2:$R$6,16)*EXP(VLOOKUP($B2723,weights!$A$2:$R$6,12)*E2723)+VLOOKUP($B2723,weights!$A$2:$R$6,17)*EXP(VLOOKUP($B2723,weights!$A$2:$R$6,13)*F2723)+VLOOKUP($B2723,weights!$A$2:$R$6,18)*EXP(VLOOKUP($B2723,weights!$A$2:$R$6,14)*G2723))</f>
        <v>2.6137553009719525</v>
      </c>
    </row>
    <row r="2724" spans="1:8" ht="12.75" x14ac:dyDescent="0.2">
      <c r="A2724">
        <f t="shared" si="0"/>
        <v>109</v>
      </c>
      <c r="B2724" t="str">
        <f t="shared" ref="B2724:C2724" si="2698">B2699</f>
        <v>pharmacy</v>
      </c>
      <c r="C2724">
        <f t="shared" si="2698"/>
        <v>2</v>
      </c>
      <c r="D2724">
        <f ca="1">OFFSET(walk!$A$2:$Y$402,TRUNC((ROW()-ROW($D$2))/COLUMNS(walk!$A$2:$Y$402)),MOD(ROW()-ROW($D$2),COLUMNS(walk!$A$2:$Y$402)),1,1)</f>
        <v>14</v>
      </c>
      <c r="E2724">
        <f ca="1">OFFSET(bike!$A$2:$Y$402,TRUNC((ROW()-ROW($E$2))/COLUMNS(bike!$A$2:$Y$402)),MOD(ROW()-ROW($E$2),COLUMNS(bike!$A$2:$Y$402)),1,1)</f>
        <v>4</v>
      </c>
      <c r="F2724">
        <f ca="1">OFFSET(transit!$A$2:$Y$402,TRUNC((ROW()-ROW($F$2))/COLUMNS(transit!$A$2:$Y$402)),MOD(ROW()-ROW($F$2),COLUMNS(transit!$A$2:$Y$402)),1,1)</f>
        <v>14</v>
      </c>
      <c r="G2724">
        <f ca="1">OFFSET(drive!$A$2:$Y$402,TRUNC((ROW()-ROW($G$2))/COLUMNS(drive!$A$2:$Y$402)),MOD(ROW()-ROW($G$2),COLUMNS(drive!$A$2:$Y$402)),1,1)</f>
        <v>3</v>
      </c>
      <c r="H2724" s="5">
        <f ca="1">(VLOOKUP($B2724,weights!$A$2:$R$6,4))*VLOOKUP($B2724,weights!$A$2:$R$6,6)^C2724*(VLOOKUP($B2724,weights!$A$2:$R$6,15)*EXP(VLOOKUP($B2724,weights!$A$2:$R$6,11)*D2724)+VLOOKUP($B2724,weights!$A$2:$R$6,16)*EXP(VLOOKUP($B2724,weights!$A$2:$R$6,12)*E2724)+VLOOKUP($B2724,weights!$A$2:$R$6,17)*EXP(VLOOKUP($B2724,weights!$A$2:$R$6,13)*F2724)+VLOOKUP($B2724,weights!$A$2:$R$6,18)*EXP(VLOOKUP($B2724,weights!$A$2:$R$6,14)*G2724))</f>
        <v>1.161189205974928</v>
      </c>
    </row>
    <row r="2725" spans="1:8" ht="12.75" x14ac:dyDescent="0.2">
      <c r="A2725">
        <f t="shared" si="0"/>
        <v>109</v>
      </c>
      <c r="B2725" t="str">
        <f t="shared" ref="B2725:C2725" si="2699">B2700</f>
        <v>bank</v>
      </c>
      <c r="C2725">
        <f t="shared" si="2699"/>
        <v>0</v>
      </c>
      <c r="D2725">
        <f ca="1">OFFSET(walk!$A$2:$Y$402,TRUNC((ROW()-ROW($D$2))/COLUMNS(walk!$A$2:$Y$402)),MOD(ROW()-ROW($D$2),COLUMNS(walk!$A$2:$Y$402)),1,1)</f>
        <v>22</v>
      </c>
      <c r="E2725">
        <f ca="1">OFFSET(bike!$A$2:$Y$402,TRUNC((ROW()-ROW($E$2))/COLUMNS(bike!$A$2:$Y$402)),MOD(ROW()-ROW($E$2),COLUMNS(bike!$A$2:$Y$402)),1,1)</f>
        <v>8</v>
      </c>
      <c r="F2725">
        <f ca="1">OFFSET(transit!$A$2:$Y$402,TRUNC((ROW()-ROW($F$2))/COLUMNS(transit!$A$2:$Y$402)),MOD(ROW()-ROW($F$2),COLUMNS(transit!$A$2:$Y$402)),1,1)</f>
        <v>16</v>
      </c>
      <c r="G2725">
        <f ca="1">OFFSET(drive!$A$2:$Y$402,TRUNC((ROW()-ROW($G$2))/COLUMNS(drive!$A$2:$Y$402)),MOD(ROW()-ROW($G$2),COLUMNS(drive!$A$2:$Y$402)),1,1)</f>
        <v>6</v>
      </c>
      <c r="H2725" s="5">
        <f ca="1">(VLOOKUP($B2725,weights!$A$2:$R$6,4))*VLOOKUP($B2725,weights!$A$2:$R$6,6)^C2725*(VLOOKUP($B2725,weights!$A$2:$R$6,15)*EXP(VLOOKUP($B2725,weights!$A$2:$R$6,11)*D2725)+VLOOKUP($B2725,weights!$A$2:$R$6,16)*EXP(VLOOKUP($B2725,weights!$A$2:$R$6,12)*E2725)+VLOOKUP($B2725,weights!$A$2:$R$6,17)*EXP(VLOOKUP($B2725,weights!$A$2:$R$6,13)*F2725)+VLOOKUP($B2725,weights!$A$2:$R$6,18)*EXP(VLOOKUP($B2725,weights!$A$2:$R$6,14)*G2725))</f>
        <v>2.4628382840617986</v>
      </c>
    </row>
    <row r="2726" spans="1:8" ht="12.75" x14ac:dyDescent="0.2">
      <c r="A2726">
        <f t="shared" si="0"/>
        <v>109</v>
      </c>
      <c r="B2726" t="str">
        <f t="shared" ref="B2726:C2726" si="2700">B2701</f>
        <v>bank</v>
      </c>
      <c r="C2726">
        <f t="shared" si="2700"/>
        <v>1</v>
      </c>
      <c r="D2726">
        <f ca="1">OFFSET(walk!$A$2:$Y$402,TRUNC((ROW()-ROW($D$2))/COLUMNS(walk!$A$2:$Y$402)),MOD(ROW()-ROW($D$2),COLUMNS(walk!$A$2:$Y$402)),1,1)</f>
        <v>44</v>
      </c>
      <c r="E2726">
        <f ca="1">OFFSET(bike!$A$2:$Y$402,TRUNC((ROW()-ROW($E$2))/COLUMNS(bike!$A$2:$Y$402)),MOD(ROW()-ROW($E$2),COLUMNS(bike!$A$2:$Y$402)),1,1)</f>
        <v>13</v>
      </c>
      <c r="F2726">
        <f ca="1">OFFSET(transit!$A$2:$Y$402,TRUNC((ROW()-ROW($F$2))/COLUMNS(transit!$A$2:$Y$402)),MOD(ROW()-ROW($F$2),COLUMNS(transit!$A$2:$Y$402)),1,1)</f>
        <v>38</v>
      </c>
      <c r="G2726">
        <f ca="1">OFFSET(drive!$A$2:$Y$402,TRUNC((ROW()-ROW($G$2))/COLUMNS(drive!$A$2:$Y$402)),MOD(ROW()-ROW($G$2),COLUMNS(drive!$A$2:$Y$402)),1,1)</f>
        <v>8</v>
      </c>
      <c r="H2726" s="5">
        <f ca="1">(VLOOKUP($B2726,weights!$A$2:$R$6,4))*VLOOKUP($B2726,weights!$A$2:$R$6,6)^C2726*(VLOOKUP($B2726,weights!$A$2:$R$6,15)*EXP(VLOOKUP($B2726,weights!$A$2:$R$6,11)*D2726)+VLOOKUP($B2726,weights!$A$2:$R$6,16)*EXP(VLOOKUP($B2726,weights!$A$2:$R$6,12)*E2726)+VLOOKUP($B2726,weights!$A$2:$R$6,17)*EXP(VLOOKUP($B2726,weights!$A$2:$R$6,13)*F2726)+VLOOKUP($B2726,weights!$A$2:$R$6,18)*EXP(VLOOKUP($B2726,weights!$A$2:$R$6,14)*G2726))</f>
        <v>0.46037414752115363</v>
      </c>
    </row>
    <row r="2727" spans="1:8" ht="12.75" x14ac:dyDescent="0.2">
      <c r="A2727">
        <f t="shared" si="0"/>
        <v>110</v>
      </c>
      <c r="B2727" t="str">
        <f t="shared" ref="B2727:C2727" si="2701">B2702</f>
        <v>restaurant</v>
      </c>
      <c r="C2727">
        <f t="shared" si="2701"/>
        <v>0</v>
      </c>
      <c r="D2727">
        <f ca="1">OFFSET(walk!$A$2:$Y$402,TRUNC((ROW()-ROW($D$2))/COLUMNS(walk!$A$2:$Y$402)),MOD(ROW()-ROW($D$2),COLUMNS(walk!$A$2:$Y$402)),1,1)</f>
        <v>10</v>
      </c>
      <c r="E2727">
        <f ca="1">OFFSET(bike!$A$2:$Y$402,TRUNC((ROW()-ROW($E$2))/COLUMNS(bike!$A$2:$Y$402)),MOD(ROW()-ROW($E$2),COLUMNS(bike!$A$2:$Y$402)),1,1)</f>
        <v>3</v>
      </c>
      <c r="F2727">
        <f ca="1">OFFSET(transit!$A$2:$Y$402,TRUNC((ROW()-ROW($F$2))/COLUMNS(transit!$A$2:$Y$402)),MOD(ROW()-ROW($F$2),COLUMNS(transit!$A$2:$Y$402)),1,1)</f>
        <v>6</v>
      </c>
      <c r="G2727">
        <f ca="1">OFFSET(drive!$A$2:$Y$402,TRUNC((ROW()-ROW($G$2))/COLUMNS(drive!$A$2:$Y$402)),MOD(ROW()-ROW($G$2),COLUMNS(drive!$A$2:$Y$402)),1,1)</f>
        <v>2</v>
      </c>
      <c r="H2727" s="5">
        <f ca="1">(VLOOKUP($B2727,weights!$A$2:$R$6,4))*VLOOKUP($B2727,weights!$A$2:$R$6,6)^C2727*(VLOOKUP($B2727,weights!$A$2:$R$6,15)*EXP(VLOOKUP($B2727,weights!$A$2:$R$6,11)*D2727)+VLOOKUP($B2727,weights!$A$2:$R$6,16)*EXP(VLOOKUP($B2727,weights!$A$2:$R$6,12)*E2727)+VLOOKUP($B2727,weights!$A$2:$R$6,17)*EXP(VLOOKUP($B2727,weights!$A$2:$R$6,13)*F2727)+VLOOKUP($B2727,weights!$A$2:$R$6,18)*EXP(VLOOKUP($B2727,weights!$A$2:$R$6,14)*G2727))</f>
        <v>28.796874658844676</v>
      </c>
    </row>
    <row r="2728" spans="1:8" ht="12.75" x14ac:dyDescent="0.2">
      <c r="A2728">
        <f t="shared" si="0"/>
        <v>110</v>
      </c>
      <c r="B2728" t="str">
        <f t="shared" ref="B2728:C2728" si="2702">B2703</f>
        <v>restaurant</v>
      </c>
      <c r="C2728">
        <f t="shared" si="2702"/>
        <v>1</v>
      </c>
      <c r="D2728">
        <f ca="1">OFFSET(walk!$A$2:$Y$402,TRUNC((ROW()-ROW($D$2))/COLUMNS(walk!$A$2:$Y$402)),MOD(ROW()-ROW($D$2),COLUMNS(walk!$A$2:$Y$402)),1,1)</f>
        <v>11</v>
      </c>
      <c r="E2728">
        <f ca="1">OFFSET(bike!$A$2:$Y$402,TRUNC((ROW()-ROW($E$2))/COLUMNS(bike!$A$2:$Y$402)),MOD(ROW()-ROW($E$2),COLUMNS(bike!$A$2:$Y$402)),1,1)</f>
        <v>3</v>
      </c>
      <c r="F2728">
        <f ca="1">OFFSET(transit!$A$2:$Y$402,TRUNC((ROW()-ROW($F$2))/COLUMNS(transit!$A$2:$Y$402)),MOD(ROW()-ROW($F$2),COLUMNS(transit!$A$2:$Y$402)),1,1)</f>
        <v>7</v>
      </c>
      <c r="G2728">
        <f ca="1">OFFSET(drive!$A$2:$Y$402,TRUNC((ROW()-ROW($G$2))/COLUMNS(drive!$A$2:$Y$402)),MOD(ROW()-ROW($G$2),COLUMNS(drive!$A$2:$Y$402)),1,1)</f>
        <v>3</v>
      </c>
      <c r="H2728" s="5">
        <f ca="1">(VLOOKUP($B2728,weights!$A$2:$R$6,4))*VLOOKUP($B2728,weights!$A$2:$R$6,6)^C2728*(VLOOKUP($B2728,weights!$A$2:$R$6,15)*EXP(VLOOKUP($B2728,weights!$A$2:$R$6,11)*D2728)+VLOOKUP($B2728,weights!$A$2:$R$6,16)*EXP(VLOOKUP($B2728,weights!$A$2:$R$6,12)*E2728)+VLOOKUP($B2728,weights!$A$2:$R$6,17)*EXP(VLOOKUP($B2728,weights!$A$2:$R$6,13)*F2728)+VLOOKUP($B2728,weights!$A$2:$R$6,18)*EXP(VLOOKUP($B2728,weights!$A$2:$R$6,14)*G2728))</f>
        <v>22.984067420092273</v>
      </c>
    </row>
    <row r="2729" spans="1:8" ht="12.75" x14ac:dyDescent="0.2">
      <c r="A2729">
        <f t="shared" si="0"/>
        <v>110</v>
      </c>
      <c r="B2729" t="str">
        <f t="shared" ref="B2729:C2729" si="2703">B2704</f>
        <v>restaurant</v>
      </c>
      <c r="C2729">
        <f t="shared" si="2703"/>
        <v>2</v>
      </c>
      <c r="D2729">
        <f ca="1">OFFSET(walk!$A$2:$Y$402,TRUNC((ROW()-ROW($D$2))/COLUMNS(walk!$A$2:$Y$402)),MOD(ROW()-ROW($D$2),COLUMNS(walk!$A$2:$Y$402)),1,1)</f>
        <v>11</v>
      </c>
      <c r="E2729">
        <f ca="1">OFFSET(bike!$A$2:$Y$402,TRUNC((ROW()-ROW($E$2))/COLUMNS(bike!$A$2:$Y$402)),MOD(ROW()-ROW($E$2),COLUMNS(bike!$A$2:$Y$402)),1,1)</f>
        <v>3</v>
      </c>
      <c r="F2729">
        <f ca="1">OFFSET(transit!$A$2:$Y$402,TRUNC((ROW()-ROW($F$2))/COLUMNS(transit!$A$2:$Y$402)),MOD(ROW()-ROW($F$2),COLUMNS(transit!$A$2:$Y$402)),1,1)</f>
        <v>7</v>
      </c>
      <c r="G2729">
        <f ca="1">OFFSET(drive!$A$2:$Y$402,TRUNC((ROW()-ROW($G$2))/COLUMNS(drive!$A$2:$Y$402)),MOD(ROW()-ROW($G$2),COLUMNS(drive!$A$2:$Y$402)),1,1)</f>
        <v>3</v>
      </c>
      <c r="H2729" s="5">
        <f ca="1">(VLOOKUP($B2729,weights!$A$2:$R$6,4))*VLOOKUP($B2729,weights!$A$2:$R$6,6)^C2729*(VLOOKUP($B2729,weights!$A$2:$R$6,15)*EXP(VLOOKUP($B2729,weights!$A$2:$R$6,11)*D2729)+VLOOKUP($B2729,weights!$A$2:$R$6,16)*EXP(VLOOKUP($B2729,weights!$A$2:$R$6,12)*E2729)+VLOOKUP($B2729,weights!$A$2:$R$6,17)*EXP(VLOOKUP($B2729,weights!$A$2:$R$6,13)*F2729)+VLOOKUP($B2729,weights!$A$2:$R$6,18)*EXP(VLOOKUP($B2729,weights!$A$2:$R$6,14)*G2729))</f>
        <v>20.600534502453069</v>
      </c>
    </row>
    <row r="2730" spans="1:8" ht="12.75" x14ac:dyDescent="0.2">
      <c r="A2730">
        <f t="shared" si="0"/>
        <v>110</v>
      </c>
      <c r="B2730" t="str">
        <f t="shared" ref="B2730:C2730" si="2704">B2705</f>
        <v>restaurant</v>
      </c>
      <c r="C2730">
        <f t="shared" si="2704"/>
        <v>3</v>
      </c>
      <c r="D2730">
        <f ca="1">OFFSET(walk!$A$2:$Y$402,TRUNC((ROW()-ROW($D$2))/COLUMNS(walk!$A$2:$Y$402)),MOD(ROW()-ROW($D$2),COLUMNS(walk!$A$2:$Y$402)),1,1)</f>
        <v>14</v>
      </c>
      <c r="E2730">
        <f ca="1">OFFSET(bike!$A$2:$Y$402,TRUNC((ROW()-ROW($E$2))/COLUMNS(bike!$A$2:$Y$402)),MOD(ROW()-ROW($E$2),COLUMNS(bike!$A$2:$Y$402)),1,1)</f>
        <v>3</v>
      </c>
      <c r="F2730">
        <f ca="1">OFFSET(transit!$A$2:$Y$402,TRUNC((ROW()-ROW($F$2))/COLUMNS(transit!$A$2:$Y$402)),MOD(ROW()-ROW($F$2),COLUMNS(transit!$A$2:$Y$402)),1,1)</f>
        <v>9</v>
      </c>
      <c r="G2730">
        <f ca="1">OFFSET(drive!$A$2:$Y$402,TRUNC((ROW()-ROW($G$2))/COLUMNS(drive!$A$2:$Y$402)),MOD(ROW()-ROW($G$2),COLUMNS(drive!$A$2:$Y$402)),1,1)</f>
        <v>3</v>
      </c>
      <c r="H2730" s="5">
        <f ca="1">(VLOOKUP($B2730,weights!$A$2:$R$6,4))*VLOOKUP($B2730,weights!$A$2:$R$6,6)^C2730*(VLOOKUP($B2730,weights!$A$2:$R$6,15)*EXP(VLOOKUP($B2730,weights!$A$2:$R$6,11)*D2730)+VLOOKUP($B2730,weights!$A$2:$R$6,16)*EXP(VLOOKUP($B2730,weights!$A$2:$R$6,12)*E2730)+VLOOKUP($B2730,weights!$A$2:$R$6,17)*EXP(VLOOKUP($B2730,weights!$A$2:$R$6,13)*F2730)+VLOOKUP($B2730,weights!$A$2:$R$6,18)*EXP(VLOOKUP($B2730,weights!$A$2:$R$6,14)*G2730))</f>
        <v>16.79845374508243</v>
      </c>
    </row>
    <row r="2731" spans="1:8" ht="12.75" x14ac:dyDescent="0.2">
      <c r="A2731">
        <f t="shared" si="0"/>
        <v>110</v>
      </c>
      <c r="B2731" t="str">
        <f t="shared" ref="B2731:C2731" si="2705">B2706</f>
        <v>restaurant</v>
      </c>
      <c r="C2731">
        <f t="shared" si="2705"/>
        <v>4</v>
      </c>
      <c r="D2731">
        <f ca="1">OFFSET(walk!$A$2:$Y$402,TRUNC((ROW()-ROW($D$2))/COLUMNS(walk!$A$2:$Y$402)),MOD(ROW()-ROW($D$2),COLUMNS(walk!$A$2:$Y$402)),1,1)</f>
        <v>14</v>
      </c>
      <c r="E2731">
        <f ca="1">OFFSET(bike!$A$2:$Y$402,TRUNC((ROW()-ROW($E$2))/COLUMNS(bike!$A$2:$Y$402)),MOD(ROW()-ROW($E$2),COLUMNS(bike!$A$2:$Y$402)),1,1)</f>
        <v>3</v>
      </c>
      <c r="F2731">
        <f ca="1">OFFSET(transit!$A$2:$Y$402,TRUNC((ROW()-ROW($F$2))/COLUMNS(transit!$A$2:$Y$402)),MOD(ROW()-ROW($F$2),COLUMNS(transit!$A$2:$Y$402)),1,1)</f>
        <v>10</v>
      </c>
      <c r="G2731">
        <f ca="1">OFFSET(drive!$A$2:$Y$402,TRUNC((ROW()-ROW($G$2))/COLUMNS(drive!$A$2:$Y$402)),MOD(ROW()-ROW($G$2),COLUMNS(drive!$A$2:$Y$402)),1,1)</f>
        <v>3</v>
      </c>
      <c r="H2731" s="5">
        <f ca="1">(VLOOKUP($B2731,weights!$A$2:$R$6,4))*VLOOKUP($B2731,weights!$A$2:$R$6,6)^C2731*(VLOOKUP($B2731,weights!$A$2:$R$6,15)*EXP(VLOOKUP($B2731,weights!$A$2:$R$6,11)*D2731)+VLOOKUP($B2731,weights!$A$2:$R$6,16)*EXP(VLOOKUP($B2731,weights!$A$2:$R$6,12)*E2731)+VLOOKUP($B2731,weights!$A$2:$R$6,17)*EXP(VLOOKUP($B2731,weights!$A$2:$R$6,13)*F2731)+VLOOKUP($B2731,weights!$A$2:$R$6,18)*EXP(VLOOKUP($B2731,weights!$A$2:$R$6,14)*G2731))</f>
        <v>14.677743856480724</v>
      </c>
    </row>
    <row r="2732" spans="1:8" ht="12.75" x14ac:dyDescent="0.2">
      <c r="A2732">
        <f t="shared" si="0"/>
        <v>110</v>
      </c>
      <c r="B2732" t="str">
        <f t="shared" ref="B2732:C2732" si="2706">B2707</f>
        <v>restaurant</v>
      </c>
      <c r="C2732">
        <f t="shared" si="2706"/>
        <v>5</v>
      </c>
      <c r="D2732">
        <f ca="1">OFFSET(walk!$A$2:$Y$402,TRUNC((ROW()-ROW($D$2))/COLUMNS(walk!$A$2:$Y$402)),MOD(ROW()-ROW($D$2),COLUMNS(walk!$A$2:$Y$402)),1,1)</f>
        <v>16</v>
      </c>
      <c r="E2732">
        <f ca="1">OFFSET(bike!$A$2:$Y$402,TRUNC((ROW()-ROW($E$2))/COLUMNS(bike!$A$2:$Y$402)),MOD(ROW()-ROW($E$2),COLUMNS(bike!$A$2:$Y$402)),1,1)</f>
        <v>4</v>
      </c>
      <c r="F2732">
        <f ca="1">OFFSET(transit!$A$2:$Y$402,TRUNC((ROW()-ROW($F$2))/COLUMNS(transit!$A$2:$Y$402)),MOD(ROW()-ROW($F$2),COLUMNS(transit!$A$2:$Y$402)),1,1)</f>
        <v>10</v>
      </c>
      <c r="G2732">
        <f ca="1">OFFSET(drive!$A$2:$Y$402,TRUNC((ROW()-ROW($G$2))/COLUMNS(drive!$A$2:$Y$402)),MOD(ROW()-ROW($G$2),COLUMNS(drive!$A$2:$Y$402)),1,1)</f>
        <v>4</v>
      </c>
      <c r="H2732" s="5">
        <f ca="1">(VLOOKUP($B2732,weights!$A$2:$R$6,4))*VLOOKUP($B2732,weights!$A$2:$R$6,6)^C2732*(VLOOKUP($B2732,weights!$A$2:$R$6,15)*EXP(VLOOKUP($B2732,weights!$A$2:$R$6,11)*D2732)+VLOOKUP($B2732,weights!$A$2:$R$6,16)*EXP(VLOOKUP($B2732,weights!$A$2:$R$6,12)*E2732)+VLOOKUP($B2732,weights!$A$2:$R$6,17)*EXP(VLOOKUP($B2732,weights!$A$2:$R$6,13)*F2732)+VLOOKUP($B2732,weights!$A$2:$R$6,18)*EXP(VLOOKUP($B2732,weights!$A$2:$R$6,14)*G2732))</f>
        <v>11.132973661523913</v>
      </c>
    </row>
    <row r="2733" spans="1:8" ht="12.75" x14ac:dyDescent="0.2">
      <c r="A2733">
        <f t="shared" si="0"/>
        <v>110</v>
      </c>
      <c r="B2733" t="str">
        <f t="shared" ref="B2733:C2733" si="2707">B2708</f>
        <v>restaurant</v>
      </c>
      <c r="C2733">
        <f t="shared" si="2707"/>
        <v>6</v>
      </c>
      <c r="D2733">
        <f ca="1">OFFSET(walk!$A$2:$Y$402,TRUNC((ROW()-ROW($D$2))/COLUMNS(walk!$A$2:$Y$402)),MOD(ROW()-ROW($D$2),COLUMNS(walk!$A$2:$Y$402)),1,1)</f>
        <v>18</v>
      </c>
      <c r="E2733">
        <f ca="1">OFFSET(bike!$A$2:$Y$402,TRUNC((ROW()-ROW($E$2))/COLUMNS(bike!$A$2:$Y$402)),MOD(ROW()-ROW($E$2),COLUMNS(bike!$A$2:$Y$402)),1,1)</f>
        <v>4</v>
      </c>
      <c r="F2733">
        <f ca="1">OFFSET(transit!$A$2:$Y$402,TRUNC((ROW()-ROW($F$2))/COLUMNS(transit!$A$2:$Y$402)),MOD(ROW()-ROW($F$2),COLUMNS(transit!$A$2:$Y$402)),1,1)</f>
        <v>10</v>
      </c>
      <c r="G2733">
        <f ca="1">OFFSET(drive!$A$2:$Y$402,TRUNC((ROW()-ROW($G$2))/COLUMNS(drive!$A$2:$Y$402)),MOD(ROW()-ROW($G$2),COLUMNS(drive!$A$2:$Y$402)),1,1)</f>
        <v>5</v>
      </c>
      <c r="H2733" s="5">
        <f ca="1">(VLOOKUP($B2733,weights!$A$2:$R$6,4))*VLOOKUP($B2733,weights!$A$2:$R$6,6)^C2733*(VLOOKUP($B2733,weights!$A$2:$R$6,15)*EXP(VLOOKUP($B2733,weights!$A$2:$R$6,11)*D2733)+VLOOKUP($B2733,weights!$A$2:$R$6,16)*EXP(VLOOKUP($B2733,weights!$A$2:$R$6,12)*E2733)+VLOOKUP($B2733,weights!$A$2:$R$6,17)*EXP(VLOOKUP($B2733,weights!$A$2:$R$6,13)*F2733)+VLOOKUP($B2733,weights!$A$2:$R$6,18)*EXP(VLOOKUP($B2733,weights!$A$2:$R$6,14)*G2733))</f>
        <v>9.1967542159186753</v>
      </c>
    </row>
    <row r="2734" spans="1:8" ht="12.75" x14ac:dyDescent="0.2">
      <c r="A2734">
        <f t="shared" si="0"/>
        <v>110</v>
      </c>
      <c r="B2734" t="str">
        <f t="shared" ref="B2734:C2734" si="2708">B2709</f>
        <v>restaurant</v>
      </c>
      <c r="C2734">
        <f t="shared" si="2708"/>
        <v>7</v>
      </c>
      <c r="D2734">
        <f ca="1">OFFSET(walk!$A$2:$Y$402,TRUNC((ROW()-ROW($D$2))/COLUMNS(walk!$A$2:$Y$402)),MOD(ROW()-ROW($D$2),COLUMNS(walk!$A$2:$Y$402)),1,1)</f>
        <v>18</v>
      </c>
      <c r="E2734">
        <f ca="1">OFFSET(bike!$A$2:$Y$402,TRUNC((ROW()-ROW($E$2))/COLUMNS(bike!$A$2:$Y$402)),MOD(ROW()-ROW($E$2),COLUMNS(bike!$A$2:$Y$402)),1,1)</f>
        <v>4</v>
      </c>
      <c r="F2734">
        <f ca="1">OFFSET(transit!$A$2:$Y$402,TRUNC((ROW()-ROW($F$2))/COLUMNS(transit!$A$2:$Y$402)),MOD(ROW()-ROW($F$2),COLUMNS(transit!$A$2:$Y$402)),1,1)</f>
        <v>12</v>
      </c>
      <c r="G2734">
        <f ca="1">OFFSET(drive!$A$2:$Y$402,TRUNC((ROW()-ROW($G$2))/COLUMNS(drive!$A$2:$Y$402)),MOD(ROW()-ROW($G$2),COLUMNS(drive!$A$2:$Y$402)),1,1)</f>
        <v>5</v>
      </c>
      <c r="H2734" s="5">
        <f ca="1">(VLOOKUP($B2734,weights!$A$2:$R$6,4))*VLOOKUP($B2734,weights!$A$2:$R$6,6)^C2734*(VLOOKUP($B2734,weights!$A$2:$R$6,15)*EXP(VLOOKUP($B2734,weights!$A$2:$R$6,11)*D2734)+VLOOKUP($B2734,weights!$A$2:$R$6,16)*EXP(VLOOKUP($B2734,weights!$A$2:$R$6,12)*E2734)+VLOOKUP($B2734,weights!$A$2:$R$6,17)*EXP(VLOOKUP($B2734,weights!$A$2:$R$6,13)*F2734)+VLOOKUP($B2734,weights!$A$2:$R$6,18)*EXP(VLOOKUP($B2734,weights!$A$2:$R$6,14)*G2734))</f>
        <v>7.8086081062684238</v>
      </c>
    </row>
    <row r="2735" spans="1:8" ht="12.75" x14ac:dyDescent="0.2">
      <c r="A2735">
        <f t="shared" si="0"/>
        <v>110</v>
      </c>
      <c r="B2735" t="str">
        <f t="shared" ref="B2735:C2735" si="2709">B2710</f>
        <v>restaurant</v>
      </c>
      <c r="C2735">
        <f t="shared" si="2709"/>
        <v>8</v>
      </c>
      <c r="D2735">
        <f ca="1">OFFSET(walk!$A$2:$Y$402,TRUNC((ROW()-ROW($D$2))/COLUMNS(walk!$A$2:$Y$402)),MOD(ROW()-ROW($D$2),COLUMNS(walk!$A$2:$Y$402)),1,1)</f>
        <v>19</v>
      </c>
      <c r="E2735">
        <f ca="1">OFFSET(bike!$A$2:$Y$402,TRUNC((ROW()-ROW($E$2))/COLUMNS(bike!$A$2:$Y$402)),MOD(ROW()-ROW($E$2),COLUMNS(bike!$A$2:$Y$402)),1,1)</f>
        <v>6</v>
      </c>
      <c r="F2735">
        <f ca="1">OFFSET(transit!$A$2:$Y$402,TRUNC((ROW()-ROW($F$2))/COLUMNS(transit!$A$2:$Y$402)),MOD(ROW()-ROW($F$2),COLUMNS(transit!$A$2:$Y$402)),1,1)</f>
        <v>13</v>
      </c>
      <c r="G2735">
        <f ca="1">OFFSET(drive!$A$2:$Y$402,TRUNC((ROW()-ROW($G$2))/COLUMNS(drive!$A$2:$Y$402)),MOD(ROW()-ROW($G$2),COLUMNS(drive!$A$2:$Y$402)),1,1)</f>
        <v>5</v>
      </c>
      <c r="H2735" s="5">
        <f ca="1">(VLOOKUP($B2735,weights!$A$2:$R$6,4))*VLOOKUP($B2735,weights!$A$2:$R$6,6)^C2735*(VLOOKUP($B2735,weights!$A$2:$R$6,15)*EXP(VLOOKUP($B2735,weights!$A$2:$R$6,11)*D2735)+VLOOKUP($B2735,weights!$A$2:$R$6,16)*EXP(VLOOKUP($B2735,weights!$A$2:$R$6,12)*E2735)+VLOOKUP($B2735,weights!$A$2:$R$6,17)*EXP(VLOOKUP($B2735,weights!$A$2:$R$6,13)*F2735)+VLOOKUP($B2735,weights!$A$2:$R$6,18)*EXP(VLOOKUP($B2735,weights!$A$2:$R$6,14)*G2735))</f>
        <v>5.8448230240352297</v>
      </c>
    </row>
    <row r="2736" spans="1:8" ht="12.75" x14ac:dyDescent="0.2">
      <c r="A2736">
        <f t="shared" si="0"/>
        <v>110</v>
      </c>
      <c r="B2736" t="str">
        <f t="shared" ref="B2736:C2736" si="2710">B2711</f>
        <v>restaurant</v>
      </c>
      <c r="C2736">
        <f t="shared" si="2710"/>
        <v>9</v>
      </c>
      <c r="D2736">
        <f ca="1">OFFSET(walk!$A$2:$Y$402,TRUNC((ROW()-ROW($D$2))/COLUMNS(walk!$A$2:$Y$402)),MOD(ROW()-ROW($D$2),COLUMNS(walk!$A$2:$Y$402)),1,1)</f>
        <v>21</v>
      </c>
      <c r="E2736">
        <f ca="1">OFFSET(bike!$A$2:$Y$402,TRUNC((ROW()-ROW($E$2))/COLUMNS(bike!$A$2:$Y$402)),MOD(ROW()-ROW($E$2),COLUMNS(bike!$A$2:$Y$402)),1,1)</f>
        <v>6</v>
      </c>
      <c r="F2736">
        <f ca="1">OFFSET(transit!$A$2:$Y$402,TRUNC((ROW()-ROW($F$2))/COLUMNS(transit!$A$2:$Y$402)),MOD(ROW()-ROW($F$2),COLUMNS(transit!$A$2:$Y$402)),1,1)</f>
        <v>18</v>
      </c>
      <c r="G2736">
        <f ca="1">OFFSET(drive!$A$2:$Y$402,TRUNC((ROW()-ROW($G$2))/COLUMNS(drive!$A$2:$Y$402)),MOD(ROW()-ROW($G$2),COLUMNS(drive!$A$2:$Y$402)),1,1)</f>
        <v>5</v>
      </c>
      <c r="H2736" s="5">
        <f ca="1">(VLOOKUP($B2736,weights!$A$2:$R$6,4))*VLOOKUP($B2736,weights!$A$2:$R$6,6)^C2736*(VLOOKUP($B2736,weights!$A$2:$R$6,15)*EXP(VLOOKUP($B2736,weights!$A$2:$R$6,11)*D2736)+VLOOKUP($B2736,weights!$A$2:$R$6,16)*EXP(VLOOKUP($B2736,weights!$A$2:$R$6,12)*E2736)+VLOOKUP($B2736,weights!$A$2:$R$6,17)*EXP(VLOOKUP($B2736,weights!$A$2:$R$6,13)*F2736)+VLOOKUP($B2736,weights!$A$2:$R$6,18)*EXP(VLOOKUP($B2736,weights!$A$2:$R$6,14)*G2736))</f>
        <v>4.7550571863068489</v>
      </c>
    </row>
    <row r="2737" spans="1:8" ht="12.75" x14ac:dyDescent="0.2">
      <c r="A2737">
        <f t="shared" si="0"/>
        <v>110</v>
      </c>
      <c r="B2737" t="str">
        <f t="shared" ref="B2737:C2737" si="2711">B2712</f>
        <v>supermarket</v>
      </c>
      <c r="C2737">
        <f t="shared" si="2711"/>
        <v>0</v>
      </c>
      <c r="D2737">
        <f ca="1">OFFSET(walk!$A$2:$Y$402,TRUNC((ROW()-ROW($D$2))/COLUMNS(walk!$A$2:$Y$402)),MOD(ROW()-ROW($D$2),COLUMNS(walk!$A$2:$Y$402)),1,1)</f>
        <v>42</v>
      </c>
      <c r="E2737">
        <f ca="1">OFFSET(bike!$A$2:$Y$402,TRUNC((ROW()-ROW($E$2))/COLUMNS(bike!$A$2:$Y$402)),MOD(ROW()-ROW($E$2),COLUMNS(bike!$A$2:$Y$402)),1,1)</f>
        <v>16</v>
      </c>
      <c r="F2737">
        <f ca="1">OFFSET(transit!$A$2:$Y$402,TRUNC((ROW()-ROW($F$2))/COLUMNS(transit!$A$2:$Y$402)),MOD(ROW()-ROW($F$2),COLUMNS(transit!$A$2:$Y$402)),1,1)</f>
        <v>20</v>
      </c>
      <c r="G2737">
        <f ca="1">OFFSET(drive!$A$2:$Y$402,TRUNC((ROW()-ROW($G$2))/COLUMNS(drive!$A$2:$Y$402)),MOD(ROW()-ROW($G$2),COLUMNS(drive!$A$2:$Y$402)),1,1)</f>
        <v>10</v>
      </c>
      <c r="H2737" s="5">
        <f ca="1">(VLOOKUP($B2737,weights!$A$2:$R$6,4))*VLOOKUP($B2737,weights!$A$2:$R$6,6)^C2737*(VLOOKUP($B2737,weights!$A$2:$R$6,15)*EXP(VLOOKUP($B2737,weights!$A$2:$R$6,11)*D2737)+VLOOKUP($B2737,weights!$A$2:$R$6,16)*EXP(VLOOKUP($B2737,weights!$A$2:$R$6,12)*E2737)+VLOOKUP($B2737,weights!$A$2:$R$6,17)*EXP(VLOOKUP($B2737,weights!$A$2:$R$6,13)*F2737)+VLOOKUP($B2737,weights!$A$2:$R$6,18)*EXP(VLOOKUP($B2737,weights!$A$2:$R$6,14)*G2737))</f>
        <v>2.4388661082356511</v>
      </c>
    </row>
    <row r="2738" spans="1:8" ht="12.75" x14ac:dyDescent="0.2">
      <c r="A2738">
        <f t="shared" si="0"/>
        <v>110</v>
      </c>
      <c r="B2738" t="str">
        <f t="shared" ref="B2738:C2738" si="2712">B2713</f>
        <v>supermarket</v>
      </c>
      <c r="C2738">
        <f t="shared" si="2712"/>
        <v>1</v>
      </c>
      <c r="D2738">
        <f ca="1">OFFSET(walk!$A$2:$Y$402,TRUNC((ROW()-ROW($D$2))/COLUMNS(walk!$A$2:$Y$402)),MOD(ROW()-ROW($D$2),COLUMNS(walk!$A$2:$Y$402)),1,1)</f>
        <v>55</v>
      </c>
      <c r="E2738">
        <f ca="1">OFFSET(bike!$A$2:$Y$402,TRUNC((ROW()-ROW($E$2))/COLUMNS(bike!$A$2:$Y$402)),MOD(ROW()-ROW($E$2),COLUMNS(bike!$A$2:$Y$402)),1,1)</f>
        <v>17</v>
      </c>
      <c r="F2738">
        <f ca="1">OFFSET(transit!$A$2:$Y$402,TRUNC((ROW()-ROW($F$2))/COLUMNS(transit!$A$2:$Y$402)),MOD(ROW()-ROW($F$2),COLUMNS(transit!$A$2:$Y$402)),1,1)</f>
        <v>25</v>
      </c>
      <c r="G2738">
        <f ca="1">OFFSET(drive!$A$2:$Y$402,TRUNC((ROW()-ROW($G$2))/COLUMNS(drive!$A$2:$Y$402)),MOD(ROW()-ROW($G$2),COLUMNS(drive!$A$2:$Y$402)),1,1)</f>
        <v>11</v>
      </c>
      <c r="H2738" s="5">
        <f ca="1">(VLOOKUP($B2738,weights!$A$2:$R$6,4))*VLOOKUP($B2738,weights!$A$2:$R$6,6)^C2738*(VLOOKUP($B2738,weights!$A$2:$R$6,15)*EXP(VLOOKUP($B2738,weights!$A$2:$R$6,11)*D2738)+VLOOKUP($B2738,weights!$A$2:$R$6,16)*EXP(VLOOKUP($B2738,weights!$A$2:$R$6,12)*E2738)+VLOOKUP($B2738,weights!$A$2:$R$6,17)*EXP(VLOOKUP($B2738,weights!$A$2:$R$6,13)*F2738)+VLOOKUP($B2738,weights!$A$2:$R$6,18)*EXP(VLOOKUP($B2738,weights!$A$2:$R$6,14)*G2738))</f>
        <v>1.0909293281726995</v>
      </c>
    </row>
    <row r="2739" spans="1:8" ht="12.75" x14ac:dyDescent="0.2">
      <c r="A2739">
        <f t="shared" si="0"/>
        <v>110</v>
      </c>
      <c r="B2739" t="str">
        <f t="shared" ref="B2739:C2739" si="2713">B2714</f>
        <v>supermarket</v>
      </c>
      <c r="C2739">
        <f t="shared" si="2713"/>
        <v>2</v>
      </c>
      <c r="D2739">
        <f ca="1">OFFSET(walk!$A$2:$Y$402,TRUNC((ROW()-ROW($D$2))/COLUMNS(walk!$A$2:$Y$402)),MOD(ROW()-ROW($D$2),COLUMNS(walk!$A$2:$Y$402)),1,1)</f>
        <v>60</v>
      </c>
      <c r="E2739">
        <f ca="1">OFFSET(bike!$A$2:$Y$402,TRUNC((ROW()-ROW($E$2))/COLUMNS(bike!$A$2:$Y$402)),MOD(ROW()-ROW($E$2),COLUMNS(bike!$A$2:$Y$402)),1,1)</f>
        <v>18</v>
      </c>
      <c r="F2739">
        <f ca="1">OFFSET(transit!$A$2:$Y$402,TRUNC((ROW()-ROW($F$2))/COLUMNS(transit!$A$2:$Y$402)),MOD(ROW()-ROW($F$2),COLUMNS(transit!$A$2:$Y$402)),1,1)</f>
        <v>36</v>
      </c>
      <c r="G2739">
        <f ca="1">OFFSET(drive!$A$2:$Y$402,TRUNC((ROW()-ROW($G$2))/COLUMNS(drive!$A$2:$Y$402)),MOD(ROW()-ROW($G$2),COLUMNS(drive!$A$2:$Y$402)),1,1)</f>
        <v>14</v>
      </c>
      <c r="H2739" s="5">
        <f ca="1">(VLOOKUP($B2739,weights!$A$2:$R$6,4))*VLOOKUP($B2739,weights!$A$2:$R$6,6)^C2739*(VLOOKUP($B2739,weights!$A$2:$R$6,15)*EXP(VLOOKUP($B2739,weights!$A$2:$R$6,11)*D2739)+VLOOKUP($B2739,weights!$A$2:$R$6,16)*EXP(VLOOKUP($B2739,weights!$A$2:$R$6,12)*E2739)+VLOOKUP($B2739,weights!$A$2:$R$6,17)*EXP(VLOOKUP($B2739,weights!$A$2:$R$6,13)*F2739)+VLOOKUP($B2739,weights!$A$2:$R$6,18)*EXP(VLOOKUP($B2739,weights!$A$2:$R$6,14)*G2739))</f>
        <v>0.33162311044561765</v>
      </c>
    </row>
    <row r="2740" spans="1:8" ht="12.75" x14ac:dyDescent="0.2">
      <c r="A2740">
        <f t="shared" si="0"/>
        <v>110</v>
      </c>
      <c r="B2740" t="str">
        <f t="shared" ref="B2740:C2740" si="2714">B2715</f>
        <v>supermarket</v>
      </c>
      <c r="C2740">
        <f t="shared" si="2714"/>
        <v>3</v>
      </c>
      <c r="D2740">
        <f ca="1">OFFSET(walk!$A$2:$Y$402,TRUNC((ROW()-ROW($D$2))/COLUMNS(walk!$A$2:$Y$402)),MOD(ROW()-ROW($D$2),COLUMNS(walk!$A$2:$Y$402)),1,1)</f>
        <v>67</v>
      </c>
      <c r="E2740">
        <f ca="1">OFFSET(bike!$A$2:$Y$402,TRUNC((ROW()-ROW($E$2))/COLUMNS(bike!$A$2:$Y$402)),MOD(ROW()-ROW($E$2),COLUMNS(bike!$A$2:$Y$402)),1,1)</f>
        <v>21</v>
      </c>
      <c r="F2740">
        <f ca="1">OFFSET(transit!$A$2:$Y$402,TRUNC((ROW()-ROW($F$2))/COLUMNS(transit!$A$2:$Y$402)),MOD(ROW()-ROW($F$2),COLUMNS(transit!$A$2:$Y$402)),1,1)</f>
        <v>38</v>
      </c>
      <c r="G2740">
        <f ca="1">OFFSET(drive!$A$2:$Y$402,TRUNC((ROW()-ROW($G$2))/COLUMNS(drive!$A$2:$Y$402)),MOD(ROW()-ROW($G$2),COLUMNS(drive!$A$2:$Y$402)),1,1)</f>
        <v>14</v>
      </c>
      <c r="H2740" s="5">
        <f ca="1">(VLOOKUP($B2740,weights!$A$2:$R$6,4))*VLOOKUP($B2740,weights!$A$2:$R$6,6)^C2740*(VLOOKUP($B2740,weights!$A$2:$R$6,15)*EXP(VLOOKUP($B2740,weights!$A$2:$R$6,11)*D2740)+VLOOKUP($B2740,weights!$A$2:$R$6,16)*EXP(VLOOKUP($B2740,weights!$A$2:$R$6,12)*E2740)+VLOOKUP($B2740,weights!$A$2:$R$6,17)*EXP(VLOOKUP($B2740,weights!$A$2:$R$6,13)*F2740)+VLOOKUP($B2740,weights!$A$2:$R$6,18)*EXP(VLOOKUP($B2740,weights!$A$2:$R$6,14)*G2740))</f>
        <v>0.18849720804207248</v>
      </c>
    </row>
    <row r="2741" spans="1:8" ht="12.75" x14ac:dyDescent="0.2">
      <c r="A2741">
        <f t="shared" si="0"/>
        <v>110</v>
      </c>
      <c r="B2741" t="str">
        <f t="shared" ref="B2741:C2741" si="2715">B2716</f>
        <v>supermarket</v>
      </c>
      <c r="C2741">
        <f t="shared" si="2715"/>
        <v>4</v>
      </c>
      <c r="D2741">
        <f ca="1">OFFSET(walk!$A$2:$Y$402,TRUNC((ROW()-ROW($D$2))/COLUMNS(walk!$A$2:$Y$402)),MOD(ROW()-ROW($D$2),COLUMNS(walk!$A$2:$Y$402)),1,1)</f>
        <v>83</v>
      </c>
      <c r="E2741">
        <f ca="1">OFFSET(bike!$A$2:$Y$402,TRUNC((ROW()-ROW($E$2))/COLUMNS(bike!$A$2:$Y$402)),MOD(ROW()-ROW($E$2),COLUMNS(bike!$A$2:$Y$402)),1,1)</f>
        <v>25</v>
      </c>
      <c r="F2741">
        <f ca="1">OFFSET(transit!$A$2:$Y$402,TRUNC((ROW()-ROW($F$2))/COLUMNS(transit!$A$2:$Y$402)),MOD(ROW()-ROW($F$2),COLUMNS(transit!$A$2:$Y$402)),1,1)</f>
        <v>43</v>
      </c>
      <c r="G2741">
        <f ca="1">OFFSET(drive!$A$2:$Y$402,TRUNC((ROW()-ROW($G$2))/COLUMNS(drive!$A$2:$Y$402)),MOD(ROW()-ROW($G$2),COLUMNS(drive!$A$2:$Y$402)),1,1)</f>
        <v>16</v>
      </c>
      <c r="H2741" s="5">
        <f ca="1">(VLOOKUP($B2741,weights!$A$2:$R$6,4))*VLOOKUP($B2741,weights!$A$2:$R$6,6)^C2741*(VLOOKUP($B2741,weights!$A$2:$R$6,15)*EXP(VLOOKUP($B2741,weights!$A$2:$R$6,11)*D2741)+VLOOKUP($B2741,weights!$A$2:$R$6,16)*EXP(VLOOKUP($B2741,weights!$A$2:$R$6,12)*E2741)+VLOOKUP($B2741,weights!$A$2:$R$6,17)*EXP(VLOOKUP($B2741,weights!$A$2:$R$6,13)*F2741)+VLOOKUP($B2741,weights!$A$2:$R$6,18)*EXP(VLOOKUP($B2741,weights!$A$2:$R$6,14)*G2741))</f>
        <v>7.1648760148729368E-2</v>
      </c>
    </row>
    <row r="2742" spans="1:8" ht="12.75" x14ac:dyDescent="0.2">
      <c r="A2742">
        <f t="shared" si="0"/>
        <v>110</v>
      </c>
      <c r="B2742" t="str">
        <f t="shared" ref="B2742:C2742" si="2716">B2717</f>
        <v>store</v>
      </c>
      <c r="C2742">
        <f t="shared" si="2716"/>
        <v>0</v>
      </c>
      <c r="D2742">
        <f ca="1">OFFSET(walk!$A$2:$Y$402,TRUNC((ROW()-ROW($D$2))/COLUMNS(walk!$A$2:$Y$402)),MOD(ROW()-ROW($D$2),COLUMNS(walk!$A$2:$Y$402)),1,1)</f>
        <v>9</v>
      </c>
      <c r="E2742">
        <f ca="1">OFFSET(bike!$A$2:$Y$402,TRUNC((ROW()-ROW($E$2))/COLUMNS(bike!$A$2:$Y$402)),MOD(ROW()-ROW($E$2),COLUMNS(bike!$A$2:$Y$402)),1,1)</f>
        <v>2</v>
      </c>
      <c r="F2742">
        <f ca="1">OFFSET(transit!$A$2:$Y$402,TRUNC((ROW()-ROW($F$2))/COLUMNS(transit!$A$2:$Y$402)),MOD(ROW()-ROW($F$2),COLUMNS(transit!$A$2:$Y$402)),1,1)</f>
        <v>9</v>
      </c>
      <c r="G2742">
        <f ca="1">OFFSET(drive!$A$2:$Y$402,TRUNC((ROW()-ROW($G$2))/COLUMNS(drive!$A$2:$Y$402)),MOD(ROW()-ROW($G$2),COLUMNS(drive!$A$2:$Y$402)),1,1)</f>
        <v>2</v>
      </c>
      <c r="H2742" s="5">
        <f ca="1">(VLOOKUP($B2742,weights!$A$2:$R$6,4))*VLOOKUP($B2742,weights!$A$2:$R$6,6)^C2742*(VLOOKUP($B2742,weights!$A$2:$R$6,15)*EXP(VLOOKUP($B2742,weights!$A$2:$R$6,11)*D2742)+VLOOKUP($B2742,weights!$A$2:$R$6,16)*EXP(VLOOKUP($B2742,weights!$A$2:$R$6,12)*E2742)+VLOOKUP($B2742,weights!$A$2:$R$6,17)*EXP(VLOOKUP($B2742,weights!$A$2:$R$6,13)*F2742)+VLOOKUP($B2742,weights!$A$2:$R$6,18)*EXP(VLOOKUP($B2742,weights!$A$2:$R$6,14)*G2742))</f>
        <v>12.663926029575258</v>
      </c>
    </row>
    <row r="2743" spans="1:8" ht="12.75" x14ac:dyDescent="0.2">
      <c r="A2743">
        <f t="shared" si="0"/>
        <v>110</v>
      </c>
      <c r="B2743" t="str">
        <f t="shared" ref="B2743:C2743" si="2717">B2718</f>
        <v>store</v>
      </c>
      <c r="C2743">
        <f t="shared" si="2717"/>
        <v>1</v>
      </c>
      <c r="D2743">
        <f ca="1">OFFSET(walk!$A$2:$Y$402,TRUNC((ROW()-ROW($D$2))/COLUMNS(walk!$A$2:$Y$402)),MOD(ROW()-ROW($D$2),COLUMNS(walk!$A$2:$Y$402)),1,1)</f>
        <v>10</v>
      </c>
      <c r="E2743">
        <f ca="1">OFFSET(bike!$A$2:$Y$402,TRUNC((ROW()-ROW($E$2))/COLUMNS(bike!$A$2:$Y$402)),MOD(ROW()-ROW($E$2),COLUMNS(bike!$A$2:$Y$402)),1,1)</f>
        <v>3</v>
      </c>
      <c r="F2743">
        <f ca="1">OFFSET(transit!$A$2:$Y$402,TRUNC((ROW()-ROW($F$2))/COLUMNS(transit!$A$2:$Y$402)),MOD(ROW()-ROW($F$2),COLUMNS(transit!$A$2:$Y$402)),1,1)</f>
        <v>9</v>
      </c>
      <c r="G2743">
        <f ca="1">OFFSET(drive!$A$2:$Y$402,TRUNC((ROW()-ROW($G$2))/COLUMNS(drive!$A$2:$Y$402)),MOD(ROW()-ROW($G$2),COLUMNS(drive!$A$2:$Y$402)),1,1)</f>
        <v>3</v>
      </c>
      <c r="H2743" s="5">
        <f ca="1">(VLOOKUP($B2743,weights!$A$2:$R$6,4))*VLOOKUP($B2743,weights!$A$2:$R$6,6)^C2743*(VLOOKUP($B2743,weights!$A$2:$R$6,15)*EXP(VLOOKUP($B2743,weights!$A$2:$R$6,11)*D2743)+VLOOKUP($B2743,weights!$A$2:$R$6,16)*EXP(VLOOKUP($B2743,weights!$A$2:$R$6,12)*E2743)+VLOOKUP($B2743,weights!$A$2:$R$6,17)*EXP(VLOOKUP($B2743,weights!$A$2:$R$6,13)*F2743)+VLOOKUP($B2743,weights!$A$2:$R$6,18)*EXP(VLOOKUP($B2743,weights!$A$2:$R$6,14)*G2743))</f>
        <v>6.1353710690864371</v>
      </c>
    </row>
    <row r="2744" spans="1:8" ht="12.75" x14ac:dyDescent="0.2">
      <c r="A2744">
        <f t="shared" si="0"/>
        <v>110</v>
      </c>
      <c r="B2744" t="str">
        <f t="shared" ref="B2744:C2744" si="2718">B2719</f>
        <v>store</v>
      </c>
      <c r="C2744">
        <f t="shared" si="2718"/>
        <v>2</v>
      </c>
      <c r="D2744">
        <f ca="1">OFFSET(walk!$A$2:$Y$402,TRUNC((ROW()-ROW($D$2))/COLUMNS(walk!$A$2:$Y$402)),MOD(ROW()-ROW($D$2),COLUMNS(walk!$A$2:$Y$402)),1,1)</f>
        <v>13</v>
      </c>
      <c r="E2744">
        <f ca="1">OFFSET(bike!$A$2:$Y$402,TRUNC((ROW()-ROW($E$2))/COLUMNS(bike!$A$2:$Y$402)),MOD(ROW()-ROW($E$2),COLUMNS(bike!$A$2:$Y$402)),1,1)</f>
        <v>3</v>
      </c>
      <c r="F2744">
        <f ca="1">OFFSET(transit!$A$2:$Y$402,TRUNC((ROW()-ROW($F$2))/COLUMNS(transit!$A$2:$Y$402)),MOD(ROW()-ROW($F$2),COLUMNS(transit!$A$2:$Y$402)),1,1)</f>
        <v>10</v>
      </c>
      <c r="G2744">
        <f ca="1">OFFSET(drive!$A$2:$Y$402,TRUNC((ROW()-ROW($G$2))/COLUMNS(drive!$A$2:$Y$402)),MOD(ROW()-ROW($G$2),COLUMNS(drive!$A$2:$Y$402)),1,1)</f>
        <v>3</v>
      </c>
      <c r="H2744" s="5">
        <f ca="1">(VLOOKUP($B2744,weights!$A$2:$R$6,4))*VLOOKUP($B2744,weights!$A$2:$R$6,6)^C2744*(VLOOKUP($B2744,weights!$A$2:$R$6,15)*EXP(VLOOKUP($B2744,weights!$A$2:$R$6,11)*D2744)+VLOOKUP($B2744,weights!$A$2:$R$6,16)*EXP(VLOOKUP($B2744,weights!$A$2:$R$6,12)*E2744)+VLOOKUP($B2744,weights!$A$2:$R$6,17)*EXP(VLOOKUP($B2744,weights!$A$2:$R$6,13)*F2744)+VLOOKUP($B2744,weights!$A$2:$R$6,18)*EXP(VLOOKUP($B2744,weights!$A$2:$R$6,14)*G2744))</f>
        <v>3.9719695072146606</v>
      </c>
    </row>
    <row r="2745" spans="1:8" ht="12.75" x14ac:dyDescent="0.2">
      <c r="A2745">
        <f t="shared" si="0"/>
        <v>110</v>
      </c>
      <c r="B2745" t="str">
        <f t="shared" ref="B2745:C2745" si="2719">B2720</f>
        <v>store</v>
      </c>
      <c r="C2745">
        <f t="shared" si="2719"/>
        <v>3</v>
      </c>
      <c r="D2745">
        <f ca="1">OFFSET(walk!$A$2:$Y$402,TRUNC((ROW()-ROW($D$2))/COLUMNS(walk!$A$2:$Y$402)),MOD(ROW()-ROW($D$2),COLUMNS(walk!$A$2:$Y$402)),1,1)</f>
        <v>16</v>
      </c>
      <c r="E2745">
        <f ca="1">OFFSET(bike!$A$2:$Y$402,TRUNC((ROW()-ROW($E$2))/COLUMNS(bike!$A$2:$Y$402)),MOD(ROW()-ROW($E$2),COLUMNS(bike!$A$2:$Y$402)),1,1)</f>
        <v>5</v>
      </c>
      <c r="F2745">
        <f ca="1">OFFSET(transit!$A$2:$Y$402,TRUNC((ROW()-ROW($F$2))/COLUMNS(transit!$A$2:$Y$402)),MOD(ROW()-ROW($F$2),COLUMNS(transit!$A$2:$Y$402)),1,1)</f>
        <v>10</v>
      </c>
      <c r="G2745">
        <f ca="1">OFFSET(drive!$A$2:$Y$402,TRUNC((ROW()-ROW($G$2))/COLUMNS(drive!$A$2:$Y$402)),MOD(ROW()-ROW($G$2),COLUMNS(drive!$A$2:$Y$402)),1,1)</f>
        <v>5</v>
      </c>
      <c r="H2745" s="5">
        <f ca="1">(VLOOKUP($B2745,weights!$A$2:$R$6,4))*VLOOKUP($B2745,weights!$A$2:$R$6,6)^C2745*(VLOOKUP($B2745,weights!$A$2:$R$6,15)*EXP(VLOOKUP($B2745,weights!$A$2:$R$6,11)*D2745)+VLOOKUP($B2745,weights!$A$2:$R$6,16)*EXP(VLOOKUP($B2745,weights!$A$2:$R$6,12)*E2745)+VLOOKUP($B2745,weights!$A$2:$R$6,17)*EXP(VLOOKUP($B2745,weights!$A$2:$R$6,13)*F2745)+VLOOKUP($B2745,weights!$A$2:$R$6,18)*EXP(VLOOKUP($B2745,weights!$A$2:$R$6,14)*G2745))</f>
        <v>1.3931101532773378</v>
      </c>
    </row>
    <row r="2746" spans="1:8" ht="12.75" x14ac:dyDescent="0.2">
      <c r="A2746">
        <f t="shared" si="0"/>
        <v>110</v>
      </c>
      <c r="B2746" t="str">
        <f t="shared" ref="B2746:C2746" si="2720">B2721</f>
        <v>store</v>
      </c>
      <c r="C2746">
        <f t="shared" si="2720"/>
        <v>4</v>
      </c>
      <c r="D2746">
        <f ca="1">OFFSET(walk!$A$2:$Y$402,TRUNC((ROW()-ROW($D$2))/COLUMNS(walk!$A$2:$Y$402)),MOD(ROW()-ROW($D$2),COLUMNS(walk!$A$2:$Y$402)),1,1)</f>
        <v>16</v>
      </c>
      <c r="E2746">
        <f ca="1">OFFSET(bike!$A$2:$Y$402,TRUNC((ROW()-ROW($E$2))/COLUMNS(bike!$A$2:$Y$402)),MOD(ROW()-ROW($E$2),COLUMNS(bike!$A$2:$Y$402)),1,1)</f>
        <v>6</v>
      </c>
      <c r="F2746">
        <f ca="1">OFFSET(transit!$A$2:$Y$402,TRUNC((ROW()-ROW($F$2))/COLUMNS(transit!$A$2:$Y$402)),MOD(ROW()-ROW($F$2),COLUMNS(transit!$A$2:$Y$402)),1,1)</f>
        <v>16</v>
      </c>
      <c r="G2746">
        <f ca="1">OFFSET(drive!$A$2:$Y$402,TRUNC((ROW()-ROW($G$2))/COLUMNS(drive!$A$2:$Y$402)),MOD(ROW()-ROW($G$2),COLUMNS(drive!$A$2:$Y$402)),1,1)</f>
        <v>5</v>
      </c>
      <c r="H2746" s="5">
        <f ca="1">(VLOOKUP($B2746,weights!$A$2:$R$6,4))*VLOOKUP($B2746,weights!$A$2:$R$6,6)^C2746*(VLOOKUP($B2746,weights!$A$2:$R$6,15)*EXP(VLOOKUP($B2746,weights!$A$2:$R$6,11)*D2746)+VLOOKUP($B2746,weights!$A$2:$R$6,16)*EXP(VLOOKUP($B2746,weights!$A$2:$R$6,12)*E2746)+VLOOKUP($B2746,weights!$A$2:$R$6,17)*EXP(VLOOKUP($B2746,weights!$A$2:$R$6,13)*F2746)+VLOOKUP($B2746,weights!$A$2:$R$6,18)*EXP(VLOOKUP($B2746,weights!$A$2:$R$6,14)*G2746))</f>
        <v>0.73165157538745229</v>
      </c>
    </row>
    <row r="2747" spans="1:8" ht="12.75" x14ac:dyDescent="0.2">
      <c r="A2747">
        <f t="shared" si="0"/>
        <v>110</v>
      </c>
      <c r="B2747" t="str">
        <f t="shared" ref="B2747:C2747" si="2721">B2722</f>
        <v>pharmacy</v>
      </c>
      <c r="C2747">
        <f t="shared" si="2721"/>
        <v>0</v>
      </c>
      <c r="D2747">
        <f ca="1">OFFSET(walk!$A$2:$Y$402,TRUNC((ROW()-ROW($D$2))/COLUMNS(walk!$A$2:$Y$402)),MOD(ROW()-ROW($D$2),COLUMNS(walk!$A$2:$Y$402)),1,1)</f>
        <v>17</v>
      </c>
      <c r="E2747">
        <f ca="1">OFFSET(bike!$A$2:$Y$402,TRUNC((ROW()-ROW($E$2))/COLUMNS(bike!$A$2:$Y$402)),MOD(ROW()-ROW($E$2),COLUMNS(bike!$A$2:$Y$402)),1,1)</f>
        <v>5</v>
      </c>
      <c r="F2747">
        <f ca="1">OFFSET(transit!$A$2:$Y$402,TRUNC((ROW()-ROW($F$2))/COLUMNS(transit!$A$2:$Y$402)),MOD(ROW()-ROW($F$2),COLUMNS(transit!$A$2:$Y$402)),1,1)</f>
        <v>16</v>
      </c>
      <c r="G2747">
        <f ca="1">OFFSET(drive!$A$2:$Y$402,TRUNC((ROW()-ROW($G$2))/COLUMNS(drive!$A$2:$Y$402)),MOD(ROW()-ROW($G$2),COLUMNS(drive!$A$2:$Y$402)),1,1)</f>
        <v>4</v>
      </c>
      <c r="H2747" s="5">
        <f ca="1">(VLOOKUP($B2747,weights!$A$2:$R$6,4))*VLOOKUP($B2747,weights!$A$2:$R$6,6)^C2747*(VLOOKUP($B2747,weights!$A$2:$R$6,15)*EXP(VLOOKUP($B2747,weights!$A$2:$R$6,11)*D2747)+VLOOKUP($B2747,weights!$A$2:$R$6,16)*EXP(VLOOKUP($B2747,weights!$A$2:$R$6,12)*E2747)+VLOOKUP($B2747,weights!$A$2:$R$6,17)*EXP(VLOOKUP($B2747,weights!$A$2:$R$6,13)*F2747)+VLOOKUP($B2747,weights!$A$2:$R$6,18)*EXP(VLOOKUP($B2747,weights!$A$2:$R$6,14)*G2747))</f>
        <v>3.8292422904248271</v>
      </c>
    </row>
    <row r="2748" spans="1:8" ht="12.75" x14ac:dyDescent="0.2">
      <c r="A2748">
        <f t="shared" si="0"/>
        <v>110</v>
      </c>
      <c r="B2748" t="str">
        <f t="shared" ref="B2748:C2748" si="2722">B2723</f>
        <v>pharmacy</v>
      </c>
      <c r="C2748">
        <f t="shared" si="2722"/>
        <v>1</v>
      </c>
      <c r="D2748">
        <f ca="1">OFFSET(walk!$A$2:$Y$402,TRUNC((ROW()-ROW($D$2))/COLUMNS(walk!$A$2:$Y$402)),MOD(ROW()-ROW($D$2),COLUMNS(walk!$A$2:$Y$402)),1,1)</f>
        <v>17</v>
      </c>
      <c r="E2748">
        <f ca="1">OFFSET(bike!$A$2:$Y$402,TRUNC((ROW()-ROW($E$2))/COLUMNS(bike!$A$2:$Y$402)),MOD(ROW()-ROW($E$2),COLUMNS(bike!$A$2:$Y$402)),1,1)</f>
        <v>6</v>
      </c>
      <c r="F2748">
        <f ca="1">OFFSET(transit!$A$2:$Y$402,TRUNC((ROW()-ROW($F$2))/COLUMNS(transit!$A$2:$Y$402)),MOD(ROW()-ROW($F$2),COLUMNS(transit!$A$2:$Y$402)),1,1)</f>
        <v>16</v>
      </c>
      <c r="G2748">
        <f ca="1">OFFSET(drive!$A$2:$Y$402,TRUNC((ROW()-ROW($G$2))/COLUMNS(drive!$A$2:$Y$402)),MOD(ROW()-ROW($G$2),COLUMNS(drive!$A$2:$Y$402)),1,1)</f>
        <v>5</v>
      </c>
      <c r="H2748" s="5">
        <f ca="1">(VLOOKUP($B2748,weights!$A$2:$R$6,4))*VLOOKUP($B2748,weights!$A$2:$R$6,6)^C2748*(VLOOKUP($B2748,weights!$A$2:$R$6,15)*EXP(VLOOKUP($B2748,weights!$A$2:$R$6,11)*D2748)+VLOOKUP($B2748,weights!$A$2:$R$6,16)*EXP(VLOOKUP($B2748,weights!$A$2:$R$6,12)*E2748)+VLOOKUP($B2748,weights!$A$2:$R$6,17)*EXP(VLOOKUP($B2748,weights!$A$2:$R$6,13)*F2748)+VLOOKUP($B2748,weights!$A$2:$R$6,18)*EXP(VLOOKUP($B2748,weights!$A$2:$R$6,14)*G2748))</f>
        <v>1.4669140227249078</v>
      </c>
    </row>
    <row r="2749" spans="1:8" ht="12.75" x14ac:dyDescent="0.2">
      <c r="A2749">
        <f t="shared" si="0"/>
        <v>110</v>
      </c>
      <c r="B2749" t="str">
        <f t="shared" ref="B2749:C2749" si="2723">B2724</f>
        <v>pharmacy</v>
      </c>
      <c r="C2749">
        <f t="shared" si="2723"/>
        <v>2</v>
      </c>
      <c r="D2749">
        <f ca="1">OFFSET(walk!$A$2:$Y$402,TRUNC((ROW()-ROW($D$2))/COLUMNS(walk!$A$2:$Y$402)),MOD(ROW()-ROW($D$2),COLUMNS(walk!$A$2:$Y$402)),1,1)</f>
        <v>17</v>
      </c>
      <c r="E2749">
        <f ca="1">OFFSET(bike!$A$2:$Y$402,TRUNC((ROW()-ROW($E$2))/COLUMNS(bike!$A$2:$Y$402)),MOD(ROW()-ROW($E$2),COLUMNS(bike!$A$2:$Y$402)),1,1)</f>
        <v>6</v>
      </c>
      <c r="F2749">
        <f ca="1">OFFSET(transit!$A$2:$Y$402,TRUNC((ROW()-ROW($F$2))/COLUMNS(transit!$A$2:$Y$402)),MOD(ROW()-ROW($F$2),COLUMNS(transit!$A$2:$Y$402)),1,1)</f>
        <v>17</v>
      </c>
      <c r="G2749">
        <f ca="1">OFFSET(drive!$A$2:$Y$402,TRUNC((ROW()-ROW($G$2))/COLUMNS(drive!$A$2:$Y$402)),MOD(ROW()-ROW($G$2),COLUMNS(drive!$A$2:$Y$402)),1,1)</f>
        <v>5</v>
      </c>
      <c r="H2749" s="5">
        <f ca="1">(VLOOKUP($B2749,weights!$A$2:$R$6,4))*VLOOKUP($B2749,weights!$A$2:$R$6,6)^C2749*(VLOOKUP($B2749,weights!$A$2:$R$6,15)*EXP(VLOOKUP($B2749,weights!$A$2:$R$6,11)*D2749)+VLOOKUP($B2749,weights!$A$2:$R$6,16)*EXP(VLOOKUP($B2749,weights!$A$2:$R$6,12)*E2749)+VLOOKUP($B2749,weights!$A$2:$R$6,17)*EXP(VLOOKUP($B2749,weights!$A$2:$R$6,13)*F2749)+VLOOKUP($B2749,weights!$A$2:$R$6,18)*EXP(VLOOKUP($B2749,weights!$A$2:$R$6,14)*G2749))</f>
        <v>0.70015698028751405</v>
      </c>
    </row>
    <row r="2750" spans="1:8" ht="12.75" x14ac:dyDescent="0.2">
      <c r="A2750">
        <f t="shared" si="0"/>
        <v>110</v>
      </c>
      <c r="B2750" t="str">
        <f t="shared" ref="B2750:C2750" si="2724">B2725</f>
        <v>bank</v>
      </c>
      <c r="C2750">
        <f t="shared" si="2724"/>
        <v>0</v>
      </c>
      <c r="D2750">
        <f ca="1">OFFSET(walk!$A$2:$Y$402,TRUNC((ROW()-ROW($D$2))/COLUMNS(walk!$A$2:$Y$402)),MOD(ROW()-ROW($D$2),COLUMNS(walk!$A$2:$Y$402)),1,1)</f>
        <v>29</v>
      </c>
      <c r="E2750">
        <f ca="1">OFFSET(bike!$A$2:$Y$402,TRUNC((ROW()-ROW($E$2))/COLUMNS(bike!$A$2:$Y$402)),MOD(ROW()-ROW($E$2),COLUMNS(bike!$A$2:$Y$402)),1,1)</f>
        <v>9</v>
      </c>
      <c r="F2750">
        <f ca="1">OFFSET(transit!$A$2:$Y$402,TRUNC((ROW()-ROW($F$2))/COLUMNS(transit!$A$2:$Y$402)),MOD(ROW()-ROW($F$2),COLUMNS(transit!$A$2:$Y$402)),1,1)</f>
        <v>25</v>
      </c>
      <c r="G2750">
        <f ca="1">OFFSET(drive!$A$2:$Y$402,TRUNC((ROW()-ROW($G$2))/COLUMNS(drive!$A$2:$Y$402)),MOD(ROW()-ROW($G$2),COLUMNS(drive!$A$2:$Y$402)),1,1)</f>
        <v>8</v>
      </c>
      <c r="H2750" s="5">
        <f ca="1">(VLOOKUP($B2750,weights!$A$2:$R$6,4))*VLOOKUP($B2750,weights!$A$2:$R$6,6)^C2750*(VLOOKUP($B2750,weights!$A$2:$R$6,15)*EXP(VLOOKUP($B2750,weights!$A$2:$R$6,11)*D2750)+VLOOKUP($B2750,weights!$A$2:$R$6,16)*EXP(VLOOKUP($B2750,weights!$A$2:$R$6,12)*E2750)+VLOOKUP($B2750,weights!$A$2:$R$6,17)*EXP(VLOOKUP($B2750,weights!$A$2:$R$6,13)*F2750)+VLOOKUP($B2750,weights!$A$2:$R$6,18)*EXP(VLOOKUP($B2750,weights!$A$2:$R$6,14)*G2750))</f>
        <v>1.6064918413332421</v>
      </c>
    </row>
    <row r="2751" spans="1:8" ht="12.75" x14ac:dyDescent="0.2">
      <c r="A2751">
        <f t="shared" si="0"/>
        <v>110</v>
      </c>
      <c r="B2751" t="str">
        <f t="shared" ref="B2751:C2751" si="2725">B2726</f>
        <v>bank</v>
      </c>
      <c r="C2751">
        <f t="shared" si="2725"/>
        <v>1</v>
      </c>
      <c r="D2751">
        <f ca="1">OFFSET(walk!$A$2:$Y$402,TRUNC((ROW()-ROW($D$2))/COLUMNS(walk!$A$2:$Y$402)),MOD(ROW()-ROW($D$2),COLUMNS(walk!$A$2:$Y$402)),1,1)</f>
        <v>41</v>
      </c>
      <c r="E2751">
        <f ca="1">OFFSET(bike!$A$2:$Y$402,TRUNC((ROW()-ROW($E$2))/COLUMNS(bike!$A$2:$Y$402)),MOD(ROW()-ROW($E$2),COLUMNS(bike!$A$2:$Y$402)),1,1)</f>
        <v>13</v>
      </c>
      <c r="F2751">
        <f ca="1">OFFSET(transit!$A$2:$Y$402,TRUNC((ROW()-ROW($F$2))/COLUMNS(transit!$A$2:$Y$402)),MOD(ROW()-ROW($F$2),COLUMNS(transit!$A$2:$Y$402)),1,1)</f>
        <v>31</v>
      </c>
      <c r="G2751">
        <f ca="1">OFFSET(drive!$A$2:$Y$402,TRUNC((ROW()-ROW($G$2))/COLUMNS(drive!$A$2:$Y$402)),MOD(ROW()-ROW($G$2),COLUMNS(drive!$A$2:$Y$402)),1,1)</f>
        <v>8</v>
      </c>
      <c r="H2751" s="5">
        <f ca="1">(VLOOKUP($B2751,weights!$A$2:$R$6,4))*VLOOKUP($B2751,weights!$A$2:$R$6,6)^C2751*(VLOOKUP($B2751,weights!$A$2:$R$6,15)*EXP(VLOOKUP($B2751,weights!$A$2:$R$6,11)*D2751)+VLOOKUP($B2751,weights!$A$2:$R$6,16)*EXP(VLOOKUP($B2751,weights!$A$2:$R$6,12)*E2751)+VLOOKUP($B2751,weights!$A$2:$R$6,17)*EXP(VLOOKUP($B2751,weights!$A$2:$R$6,13)*F2751)+VLOOKUP($B2751,weights!$A$2:$R$6,18)*EXP(VLOOKUP($B2751,weights!$A$2:$R$6,14)*G2751))</f>
        <v>0.46365177943303593</v>
      </c>
    </row>
    <row r="2752" spans="1:8" ht="12.75" x14ac:dyDescent="0.2">
      <c r="A2752">
        <f t="shared" si="0"/>
        <v>111</v>
      </c>
      <c r="B2752" t="str">
        <f t="shared" ref="B2752:C2752" si="2726">B2727</f>
        <v>restaurant</v>
      </c>
      <c r="C2752">
        <f t="shared" si="2726"/>
        <v>0</v>
      </c>
      <c r="D2752">
        <f ca="1">OFFSET(walk!$A$2:$Y$402,TRUNC((ROW()-ROW($D$2))/COLUMNS(walk!$A$2:$Y$402)),MOD(ROW()-ROW($D$2),COLUMNS(walk!$A$2:$Y$402)),1,1)</f>
        <v>8</v>
      </c>
      <c r="E2752">
        <f ca="1">OFFSET(bike!$A$2:$Y$402,TRUNC((ROW()-ROW($E$2))/COLUMNS(bike!$A$2:$Y$402)),MOD(ROW()-ROW($E$2),COLUMNS(bike!$A$2:$Y$402)),1,1)</f>
        <v>2</v>
      </c>
      <c r="F2752">
        <f ca="1">OFFSET(transit!$A$2:$Y$402,TRUNC((ROW()-ROW($F$2))/COLUMNS(transit!$A$2:$Y$402)),MOD(ROW()-ROW($F$2),COLUMNS(transit!$A$2:$Y$402)),1,1)</f>
        <v>6</v>
      </c>
      <c r="G2752">
        <f ca="1">OFFSET(drive!$A$2:$Y$402,TRUNC((ROW()-ROW($G$2))/COLUMNS(drive!$A$2:$Y$402)),MOD(ROW()-ROW($G$2),COLUMNS(drive!$A$2:$Y$402)),1,1)</f>
        <v>2</v>
      </c>
      <c r="H2752" s="5">
        <f ca="1">(VLOOKUP($B2752,weights!$A$2:$R$6,4))*VLOOKUP($B2752,weights!$A$2:$R$6,6)^C2752*(VLOOKUP($B2752,weights!$A$2:$R$6,15)*EXP(VLOOKUP($B2752,weights!$A$2:$R$6,11)*D2752)+VLOOKUP($B2752,weights!$A$2:$R$6,16)*EXP(VLOOKUP($B2752,weights!$A$2:$R$6,12)*E2752)+VLOOKUP($B2752,weights!$A$2:$R$6,17)*EXP(VLOOKUP($B2752,weights!$A$2:$R$6,13)*F2752)+VLOOKUP($B2752,weights!$A$2:$R$6,18)*EXP(VLOOKUP($B2752,weights!$A$2:$R$6,14)*G2752))</f>
        <v>32.106475774715051</v>
      </c>
    </row>
    <row r="2753" spans="1:8" ht="12.75" x14ac:dyDescent="0.2">
      <c r="A2753">
        <f t="shared" si="0"/>
        <v>111</v>
      </c>
      <c r="B2753" t="str">
        <f t="shared" ref="B2753:C2753" si="2727">B2728</f>
        <v>restaurant</v>
      </c>
      <c r="C2753">
        <f t="shared" si="2727"/>
        <v>1</v>
      </c>
      <c r="D2753">
        <f ca="1">OFFSET(walk!$A$2:$Y$402,TRUNC((ROW()-ROW($D$2))/COLUMNS(walk!$A$2:$Y$402)),MOD(ROW()-ROW($D$2),COLUMNS(walk!$A$2:$Y$402)),1,1)</f>
        <v>8</v>
      </c>
      <c r="E2753">
        <f ca="1">OFFSET(bike!$A$2:$Y$402,TRUNC((ROW()-ROW($E$2))/COLUMNS(bike!$A$2:$Y$402)),MOD(ROW()-ROW($E$2),COLUMNS(bike!$A$2:$Y$402)),1,1)</f>
        <v>2</v>
      </c>
      <c r="F2753">
        <f ca="1">OFFSET(transit!$A$2:$Y$402,TRUNC((ROW()-ROW($F$2))/COLUMNS(transit!$A$2:$Y$402)),MOD(ROW()-ROW($F$2),COLUMNS(transit!$A$2:$Y$402)),1,1)</f>
        <v>7</v>
      </c>
      <c r="G2753">
        <f ca="1">OFFSET(drive!$A$2:$Y$402,TRUNC((ROW()-ROW($G$2))/COLUMNS(drive!$A$2:$Y$402)),MOD(ROW()-ROW($G$2),COLUMNS(drive!$A$2:$Y$402)),1,1)</f>
        <v>2</v>
      </c>
      <c r="H2753" s="5">
        <f ca="1">(VLOOKUP($B2753,weights!$A$2:$R$6,4))*VLOOKUP($B2753,weights!$A$2:$R$6,6)^C2753*(VLOOKUP($B2753,weights!$A$2:$R$6,15)*EXP(VLOOKUP($B2753,weights!$A$2:$R$6,11)*D2753)+VLOOKUP($B2753,weights!$A$2:$R$6,16)*EXP(VLOOKUP($B2753,weights!$A$2:$R$6,12)*E2753)+VLOOKUP($B2753,weights!$A$2:$R$6,17)*EXP(VLOOKUP($B2753,weights!$A$2:$R$6,13)*F2753)+VLOOKUP($B2753,weights!$A$2:$R$6,18)*EXP(VLOOKUP($B2753,weights!$A$2:$R$6,14)*G2753))</f>
        <v>27.943462767097543</v>
      </c>
    </row>
    <row r="2754" spans="1:8" ht="12.75" x14ac:dyDescent="0.2">
      <c r="A2754">
        <f t="shared" si="0"/>
        <v>111</v>
      </c>
      <c r="B2754" t="str">
        <f t="shared" ref="B2754:C2754" si="2728">B2729</f>
        <v>restaurant</v>
      </c>
      <c r="C2754">
        <f t="shared" si="2728"/>
        <v>2</v>
      </c>
      <c r="D2754">
        <f ca="1">OFFSET(walk!$A$2:$Y$402,TRUNC((ROW()-ROW($D$2))/COLUMNS(walk!$A$2:$Y$402)),MOD(ROW()-ROW($D$2),COLUMNS(walk!$A$2:$Y$402)),1,1)</f>
        <v>11</v>
      </c>
      <c r="E2754">
        <f ca="1">OFFSET(bike!$A$2:$Y$402,TRUNC((ROW()-ROW($E$2))/COLUMNS(bike!$A$2:$Y$402)),MOD(ROW()-ROW($E$2),COLUMNS(bike!$A$2:$Y$402)),1,1)</f>
        <v>3</v>
      </c>
      <c r="F2754">
        <f ca="1">OFFSET(transit!$A$2:$Y$402,TRUNC((ROW()-ROW($F$2))/COLUMNS(transit!$A$2:$Y$402)),MOD(ROW()-ROW($F$2),COLUMNS(transit!$A$2:$Y$402)),1,1)</f>
        <v>7</v>
      </c>
      <c r="G2754">
        <f ca="1">OFFSET(drive!$A$2:$Y$402,TRUNC((ROW()-ROW($G$2))/COLUMNS(drive!$A$2:$Y$402)),MOD(ROW()-ROW($G$2),COLUMNS(drive!$A$2:$Y$402)),1,1)</f>
        <v>2</v>
      </c>
      <c r="H2754" s="5">
        <f ca="1">(VLOOKUP($B2754,weights!$A$2:$R$6,4))*VLOOKUP($B2754,weights!$A$2:$R$6,6)^C2754*(VLOOKUP($B2754,weights!$A$2:$R$6,15)*EXP(VLOOKUP($B2754,weights!$A$2:$R$6,11)*D2754)+VLOOKUP($B2754,weights!$A$2:$R$6,16)*EXP(VLOOKUP($B2754,weights!$A$2:$R$6,12)*E2754)+VLOOKUP($B2754,weights!$A$2:$R$6,17)*EXP(VLOOKUP($B2754,weights!$A$2:$R$6,13)*F2754)+VLOOKUP($B2754,weights!$A$2:$R$6,18)*EXP(VLOOKUP($B2754,weights!$A$2:$R$6,14)*G2754))</f>
        <v>22.042084959695313</v>
      </c>
    </row>
    <row r="2755" spans="1:8" ht="12.75" x14ac:dyDescent="0.2">
      <c r="A2755">
        <f t="shared" si="0"/>
        <v>111</v>
      </c>
      <c r="B2755" t="str">
        <f t="shared" ref="B2755:C2755" si="2729">B2730</f>
        <v>restaurant</v>
      </c>
      <c r="C2755">
        <f t="shared" si="2729"/>
        <v>3</v>
      </c>
      <c r="D2755">
        <f ca="1">OFFSET(walk!$A$2:$Y$402,TRUNC((ROW()-ROW($D$2))/COLUMNS(walk!$A$2:$Y$402)),MOD(ROW()-ROW($D$2),COLUMNS(walk!$A$2:$Y$402)),1,1)</f>
        <v>12</v>
      </c>
      <c r="E2755">
        <f ca="1">OFFSET(bike!$A$2:$Y$402,TRUNC((ROW()-ROW($E$2))/COLUMNS(bike!$A$2:$Y$402)),MOD(ROW()-ROW($E$2),COLUMNS(bike!$A$2:$Y$402)),1,1)</f>
        <v>3</v>
      </c>
      <c r="F2755">
        <f ca="1">OFFSET(transit!$A$2:$Y$402,TRUNC((ROW()-ROW($F$2))/COLUMNS(transit!$A$2:$Y$402)),MOD(ROW()-ROW($F$2),COLUMNS(transit!$A$2:$Y$402)),1,1)</f>
        <v>7</v>
      </c>
      <c r="G2755">
        <f ca="1">OFFSET(drive!$A$2:$Y$402,TRUNC((ROW()-ROW($G$2))/COLUMNS(drive!$A$2:$Y$402)),MOD(ROW()-ROW($G$2),COLUMNS(drive!$A$2:$Y$402)),1,1)</f>
        <v>3</v>
      </c>
      <c r="H2755" s="5">
        <f ca="1">(VLOOKUP($B2755,weights!$A$2:$R$6,4))*VLOOKUP($B2755,weights!$A$2:$R$6,6)^C2755*(VLOOKUP($B2755,weights!$A$2:$R$6,15)*EXP(VLOOKUP($B2755,weights!$A$2:$R$6,11)*D2755)+VLOOKUP($B2755,weights!$A$2:$R$6,16)*EXP(VLOOKUP($B2755,weights!$A$2:$R$6,12)*E2755)+VLOOKUP($B2755,weights!$A$2:$R$6,17)*EXP(VLOOKUP($B2755,weights!$A$2:$R$6,13)*F2755)+VLOOKUP($B2755,weights!$A$2:$R$6,18)*EXP(VLOOKUP($B2755,weights!$A$2:$R$6,14)*G2755))</f>
        <v>18.217918867630654</v>
      </c>
    </row>
    <row r="2756" spans="1:8" ht="12.75" x14ac:dyDescent="0.2">
      <c r="A2756">
        <f t="shared" si="0"/>
        <v>111</v>
      </c>
      <c r="B2756" t="str">
        <f t="shared" ref="B2756:C2756" si="2730">B2731</f>
        <v>restaurant</v>
      </c>
      <c r="C2756">
        <f t="shared" si="2730"/>
        <v>4</v>
      </c>
      <c r="D2756">
        <f ca="1">OFFSET(walk!$A$2:$Y$402,TRUNC((ROW()-ROW($D$2))/COLUMNS(walk!$A$2:$Y$402)),MOD(ROW()-ROW($D$2),COLUMNS(walk!$A$2:$Y$402)),1,1)</f>
        <v>12</v>
      </c>
      <c r="E2756">
        <f ca="1">OFFSET(bike!$A$2:$Y$402,TRUNC((ROW()-ROW($E$2))/COLUMNS(bike!$A$2:$Y$402)),MOD(ROW()-ROW($E$2),COLUMNS(bike!$A$2:$Y$402)),1,1)</f>
        <v>3</v>
      </c>
      <c r="F2756">
        <f ca="1">OFFSET(transit!$A$2:$Y$402,TRUNC((ROW()-ROW($F$2))/COLUMNS(transit!$A$2:$Y$402)),MOD(ROW()-ROW($F$2),COLUMNS(transit!$A$2:$Y$402)),1,1)</f>
        <v>7</v>
      </c>
      <c r="G2756">
        <f ca="1">OFFSET(drive!$A$2:$Y$402,TRUNC((ROW()-ROW($G$2))/COLUMNS(drive!$A$2:$Y$402)),MOD(ROW()-ROW($G$2),COLUMNS(drive!$A$2:$Y$402)),1,1)</f>
        <v>3</v>
      </c>
      <c r="H2756" s="5">
        <f ca="1">(VLOOKUP($B2756,weights!$A$2:$R$6,4))*VLOOKUP($B2756,weights!$A$2:$R$6,6)^C2756*(VLOOKUP($B2756,weights!$A$2:$R$6,15)*EXP(VLOOKUP($B2756,weights!$A$2:$R$6,11)*D2756)+VLOOKUP($B2756,weights!$A$2:$R$6,16)*EXP(VLOOKUP($B2756,weights!$A$2:$R$6,12)*E2756)+VLOOKUP($B2756,weights!$A$2:$R$6,17)*EXP(VLOOKUP($B2756,weights!$A$2:$R$6,13)*F2756)+VLOOKUP($B2756,weights!$A$2:$R$6,18)*EXP(VLOOKUP($B2756,weights!$A$2:$R$6,14)*G2756))</f>
        <v>16.328653207283772</v>
      </c>
    </row>
    <row r="2757" spans="1:8" ht="12.75" x14ac:dyDescent="0.2">
      <c r="A2757">
        <f t="shared" si="0"/>
        <v>111</v>
      </c>
      <c r="B2757" t="str">
        <f t="shared" ref="B2757:C2757" si="2731">B2732</f>
        <v>restaurant</v>
      </c>
      <c r="C2757">
        <f t="shared" si="2731"/>
        <v>5</v>
      </c>
      <c r="D2757">
        <f ca="1">OFFSET(walk!$A$2:$Y$402,TRUNC((ROW()-ROW($D$2))/COLUMNS(walk!$A$2:$Y$402)),MOD(ROW()-ROW($D$2),COLUMNS(walk!$A$2:$Y$402)),1,1)</f>
        <v>12</v>
      </c>
      <c r="E2757">
        <f ca="1">OFFSET(bike!$A$2:$Y$402,TRUNC((ROW()-ROW($E$2))/COLUMNS(bike!$A$2:$Y$402)),MOD(ROW()-ROW($E$2),COLUMNS(bike!$A$2:$Y$402)),1,1)</f>
        <v>4</v>
      </c>
      <c r="F2757">
        <f ca="1">OFFSET(transit!$A$2:$Y$402,TRUNC((ROW()-ROW($F$2))/COLUMNS(transit!$A$2:$Y$402)),MOD(ROW()-ROW($F$2),COLUMNS(transit!$A$2:$Y$402)),1,1)</f>
        <v>7</v>
      </c>
      <c r="G2757">
        <f ca="1">OFFSET(drive!$A$2:$Y$402,TRUNC((ROW()-ROW($G$2))/COLUMNS(drive!$A$2:$Y$402)),MOD(ROW()-ROW($G$2),COLUMNS(drive!$A$2:$Y$402)),1,1)</f>
        <v>4</v>
      </c>
      <c r="H2757" s="5">
        <f ca="1">(VLOOKUP($B2757,weights!$A$2:$R$6,4))*VLOOKUP($B2757,weights!$A$2:$R$6,6)^C2757*(VLOOKUP($B2757,weights!$A$2:$R$6,15)*EXP(VLOOKUP($B2757,weights!$A$2:$R$6,11)*D2757)+VLOOKUP($B2757,weights!$A$2:$R$6,16)*EXP(VLOOKUP($B2757,weights!$A$2:$R$6,12)*E2757)+VLOOKUP($B2757,weights!$A$2:$R$6,17)*EXP(VLOOKUP($B2757,weights!$A$2:$R$6,13)*F2757)+VLOOKUP($B2757,weights!$A$2:$R$6,18)*EXP(VLOOKUP($B2757,weights!$A$2:$R$6,14)*G2757))</f>
        <v>12.792587589770312</v>
      </c>
    </row>
    <row r="2758" spans="1:8" ht="12.75" x14ac:dyDescent="0.2">
      <c r="A2758">
        <f t="shared" si="0"/>
        <v>111</v>
      </c>
      <c r="B2758" t="str">
        <f t="shared" ref="B2758:C2758" si="2732">B2733</f>
        <v>restaurant</v>
      </c>
      <c r="C2758">
        <f t="shared" si="2732"/>
        <v>6</v>
      </c>
      <c r="D2758">
        <f ca="1">OFFSET(walk!$A$2:$Y$402,TRUNC((ROW()-ROW($D$2))/COLUMNS(walk!$A$2:$Y$402)),MOD(ROW()-ROW($D$2),COLUMNS(walk!$A$2:$Y$402)),1,1)</f>
        <v>13</v>
      </c>
      <c r="E2758">
        <f ca="1">OFFSET(bike!$A$2:$Y$402,TRUNC((ROW()-ROW($E$2))/COLUMNS(bike!$A$2:$Y$402)),MOD(ROW()-ROW($E$2),COLUMNS(bike!$A$2:$Y$402)),1,1)</f>
        <v>4</v>
      </c>
      <c r="F2758">
        <f ca="1">OFFSET(transit!$A$2:$Y$402,TRUNC((ROW()-ROW($F$2))/COLUMNS(transit!$A$2:$Y$402)),MOD(ROW()-ROW($F$2),COLUMNS(transit!$A$2:$Y$402)),1,1)</f>
        <v>9</v>
      </c>
      <c r="G2758">
        <f ca="1">OFFSET(drive!$A$2:$Y$402,TRUNC((ROW()-ROW($G$2))/COLUMNS(drive!$A$2:$Y$402)),MOD(ROW()-ROW($G$2),COLUMNS(drive!$A$2:$Y$402)),1,1)</f>
        <v>4</v>
      </c>
      <c r="H2758" s="5">
        <f ca="1">(VLOOKUP($B2758,weights!$A$2:$R$6,4))*VLOOKUP($B2758,weights!$A$2:$R$6,6)^C2758*(VLOOKUP($B2758,weights!$A$2:$R$6,15)*EXP(VLOOKUP($B2758,weights!$A$2:$R$6,11)*D2758)+VLOOKUP($B2758,weights!$A$2:$R$6,16)*EXP(VLOOKUP($B2758,weights!$A$2:$R$6,12)*E2758)+VLOOKUP($B2758,weights!$A$2:$R$6,17)*EXP(VLOOKUP($B2758,weights!$A$2:$R$6,13)*F2758)+VLOOKUP($B2758,weights!$A$2:$R$6,18)*EXP(VLOOKUP($B2758,weights!$A$2:$R$6,14)*G2758))</f>
        <v>10.556490325345544</v>
      </c>
    </row>
    <row r="2759" spans="1:8" ht="12.75" x14ac:dyDescent="0.2">
      <c r="A2759">
        <f t="shared" si="0"/>
        <v>111</v>
      </c>
      <c r="B2759" t="str">
        <f t="shared" ref="B2759:C2759" si="2733">B2734</f>
        <v>restaurant</v>
      </c>
      <c r="C2759">
        <f t="shared" si="2733"/>
        <v>7</v>
      </c>
      <c r="D2759">
        <f ca="1">OFFSET(walk!$A$2:$Y$402,TRUNC((ROW()-ROW($D$2))/COLUMNS(walk!$A$2:$Y$402)),MOD(ROW()-ROW($D$2),COLUMNS(walk!$A$2:$Y$402)),1,1)</f>
        <v>13</v>
      </c>
      <c r="E2759">
        <f ca="1">OFFSET(bike!$A$2:$Y$402,TRUNC((ROW()-ROW($E$2))/COLUMNS(bike!$A$2:$Y$402)),MOD(ROW()-ROW($E$2),COLUMNS(bike!$A$2:$Y$402)),1,1)</f>
        <v>5</v>
      </c>
      <c r="F2759">
        <f ca="1">OFFSET(transit!$A$2:$Y$402,TRUNC((ROW()-ROW($F$2))/COLUMNS(transit!$A$2:$Y$402)),MOD(ROW()-ROW($F$2),COLUMNS(transit!$A$2:$Y$402)),1,1)</f>
        <v>9</v>
      </c>
      <c r="G2759">
        <f ca="1">OFFSET(drive!$A$2:$Y$402,TRUNC((ROW()-ROW($G$2))/COLUMNS(drive!$A$2:$Y$402)),MOD(ROW()-ROW($G$2),COLUMNS(drive!$A$2:$Y$402)),1,1)</f>
        <v>4</v>
      </c>
      <c r="H2759" s="5">
        <f ca="1">(VLOOKUP($B2759,weights!$A$2:$R$6,4))*VLOOKUP($B2759,weights!$A$2:$R$6,6)^C2759*(VLOOKUP($B2759,weights!$A$2:$R$6,15)*EXP(VLOOKUP($B2759,weights!$A$2:$R$6,11)*D2759)+VLOOKUP($B2759,weights!$A$2:$R$6,16)*EXP(VLOOKUP($B2759,weights!$A$2:$R$6,12)*E2759)+VLOOKUP($B2759,weights!$A$2:$R$6,17)*EXP(VLOOKUP($B2759,weights!$A$2:$R$6,13)*F2759)+VLOOKUP($B2759,weights!$A$2:$R$6,18)*EXP(VLOOKUP($B2759,weights!$A$2:$R$6,14)*G2759))</f>
        <v>8.8562151908598583</v>
      </c>
    </row>
    <row r="2760" spans="1:8" ht="12.75" x14ac:dyDescent="0.2">
      <c r="A2760">
        <f t="shared" si="0"/>
        <v>111</v>
      </c>
      <c r="B2760" t="str">
        <f t="shared" ref="B2760:C2760" si="2734">B2735</f>
        <v>restaurant</v>
      </c>
      <c r="C2760">
        <f t="shared" si="2734"/>
        <v>8</v>
      </c>
      <c r="D2760">
        <f ca="1">OFFSET(walk!$A$2:$Y$402,TRUNC((ROW()-ROW($D$2))/COLUMNS(walk!$A$2:$Y$402)),MOD(ROW()-ROW($D$2),COLUMNS(walk!$A$2:$Y$402)),1,1)</f>
        <v>16</v>
      </c>
      <c r="E2760">
        <f ca="1">OFFSET(bike!$A$2:$Y$402,TRUNC((ROW()-ROW($E$2))/COLUMNS(bike!$A$2:$Y$402)),MOD(ROW()-ROW($E$2),COLUMNS(bike!$A$2:$Y$402)),1,1)</f>
        <v>5</v>
      </c>
      <c r="F2760">
        <f ca="1">OFFSET(transit!$A$2:$Y$402,TRUNC((ROW()-ROW($F$2))/COLUMNS(transit!$A$2:$Y$402)),MOD(ROW()-ROW($F$2),COLUMNS(transit!$A$2:$Y$402)),1,1)</f>
        <v>13</v>
      </c>
      <c r="G2760">
        <f ca="1">OFFSET(drive!$A$2:$Y$402,TRUNC((ROW()-ROW($G$2))/COLUMNS(drive!$A$2:$Y$402)),MOD(ROW()-ROW($G$2),COLUMNS(drive!$A$2:$Y$402)),1,1)</f>
        <v>4</v>
      </c>
      <c r="H2760" s="5">
        <f ca="1">(VLOOKUP($B2760,weights!$A$2:$R$6,4))*VLOOKUP($B2760,weights!$A$2:$R$6,6)^C2760*(VLOOKUP($B2760,weights!$A$2:$R$6,15)*EXP(VLOOKUP($B2760,weights!$A$2:$R$6,11)*D2760)+VLOOKUP($B2760,weights!$A$2:$R$6,16)*EXP(VLOOKUP($B2760,weights!$A$2:$R$6,12)*E2760)+VLOOKUP($B2760,weights!$A$2:$R$6,17)*EXP(VLOOKUP($B2760,weights!$A$2:$R$6,13)*F2760)+VLOOKUP($B2760,weights!$A$2:$R$6,18)*EXP(VLOOKUP($B2760,weights!$A$2:$R$6,14)*G2760))</f>
        <v>6.9298764679607974</v>
      </c>
    </row>
    <row r="2761" spans="1:8" ht="12.75" x14ac:dyDescent="0.2">
      <c r="A2761">
        <f t="shared" si="0"/>
        <v>111</v>
      </c>
      <c r="B2761" t="str">
        <f t="shared" ref="B2761:C2761" si="2735">B2736</f>
        <v>restaurant</v>
      </c>
      <c r="C2761">
        <f t="shared" si="2735"/>
        <v>9</v>
      </c>
      <c r="D2761">
        <f ca="1">OFFSET(walk!$A$2:$Y$402,TRUNC((ROW()-ROW($D$2))/COLUMNS(walk!$A$2:$Y$402)),MOD(ROW()-ROW($D$2),COLUMNS(walk!$A$2:$Y$402)),1,1)</f>
        <v>18</v>
      </c>
      <c r="E2761">
        <f ca="1">OFFSET(bike!$A$2:$Y$402,TRUNC((ROW()-ROW($E$2))/COLUMNS(bike!$A$2:$Y$402)),MOD(ROW()-ROW($E$2),COLUMNS(bike!$A$2:$Y$402)),1,1)</f>
        <v>6</v>
      </c>
      <c r="F2761">
        <f ca="1">OFFSET(transit!$A$2:$Y$402,TRUNC((ROW()-ROW($F$2))/COLUMNS(transit!$A$2:$Y$402)),MOD(ROW()-ROW($F$2),COLUMNS(transit!$A$2:$Y$402)),1,1)</f>
        <v>15</v>
      </c>
      <c r="G2761">
        <f ca="1">OFFSET(drive!$A$2:$Y$402,TRUNC((ROW()-ROW($G$2))/COLUMNS(drive!$A$2:$Y$402)),MOD(ROW()-ROW($G$2),COLUMNS(drive!$A$2:$Y$402)),1,1)</f>
        <v>4</v>
      </c>
      <c r="H2761" s="5">
        <f ca="1">(VLOOKUP($B2761,weights!$A$2:$R$6,4))*VLOOKUP($B2761,weights!$A$2:$R$6,6)^C2761*(VLOOKUP($B2761,weights!$A$2:$R$6,15)*EXP(VLOOKUP($B2761,weights!$A$2:$R$6,11)*D2761)+VLOOKUP($B2761,weights!$A$2:$R$6,16)*EXP(VLOOKUP($B2761,weights!$A$2:$R$6,12)*E2761)+VLOOKUP($B2761,weights!$A$2:$R$6,17)*EXP(VLOOKUP($B2761,weights!$A$2:$R$6,13)*F2761)+VLOOKUP($B2761,weights!$A$2:$R$6,18)*EXP(VLOOKUP($B2761,weights!$A$2:$R$6,14)*G2761))</f>
        <v>5.5336699228040613</v>
      </c>
    </row>
    <row r="2762" spans="1:8" ht="12.75" x14ac:dyDescent="0.2">
      <c r="A2762">
        <f t="shared" si="0"/>
        <v>111</v>
      </c>
      <c r="B2762" t="str">
        <f t="shared" ref="B2762:C2762" si="2736">B2737</f>
        <v>supermarket</v>
      </c>
      <c r="C2762">
        <f t="shared" si="2736"/>
        <v>0</v>
      </c>
      <c r="D2762">
        <f ca="1">OFFSET(walk!$A$2:$Y$402,TRUNC((ROW()-ROW($D$2))/COLUMNS(walk!$A$2:$Y$402)),MOD(ROW()-ROW($D$2),COLUMNS(walk!$A$2:$Y$402)),1,1)</f>
        <v>39</v>
      </c>
      <c r="E2762">
        <f ca="1">OFFSET(bike!$A$2:$Y$402,TRUNC((ROW()-ROW($E$2))/COLUMNS(bike!$A$2:$Y$402)),MOD(ROW()-ROW($E$2),COLUMNS(bike!$A$2:$Y$402)),1,1)</f>
        <v>15</v>
      </c>
      <c r="F2762">
        <f ca="1">OFFSET(transit!$A$2:$Y$402,TRUNC((ROW()-ROW($F$2))/COLUMNS(transit!$A$2:$Y$402)),MOD(ROW()-ROW($F$2),COLUMNS(transit!$A$2:$Y$402)),1,1)</f>
        <v>20</v>
      </c>
      <c r="G2762">
        <f ca="1">OFFSET(drive!$A$2:$Y$402,TRUNC((ROW()-ROW($G$2))/COLUMNS(drive!$A$2:$Y$402)),MOD(ROW()-ROW($G$2),COLUMNS(drive!$A$2:$Y$402)),1,1)</f>
        <v>9</v>
      </c>
      <c r="H2762" s="5">
        <f ca="1">(VLOOKUP($B2762,weights!$A$2:$R$6,4))*VLOOKUP($B2762,weights!$A$2:$R$6,6)^C2762*(VLOOKUP($B2762,weights!$A$2:$R$6,15)*EXP(VLOOKUP($B2762,weights!$A$2:$R$6,11)*D2762)+VLOOKUP($B2762,weights!$A$2:$R$6,16)*EXP(VLOOKUP($B2762,weights!$A$2:$R$6,12)*E2762)+VLOOKUP($B2762,weights!$A$2:$R$6,17)*EXP(VLOOKUP($B2762,weights!$A$2:$R$6,13)*F2762)+VLOOKUP($B2762,weights!$A$2:$R$6,18)*EXP(VLOOKUP($B2762,weights!$A$2:$R$6,14)*G2762))</f>
        <v>2.9594183713244209</v>
      </c>
    </row>
    <row r="2763" spans="1:8" ht="12.75" x14ac:dyDescent="0.2">
      <c r="A2763">
        <f t="shared" si="0"/>
        <v>111</v>
      </c>
      <c r="B2763" t="str">
        <f t="shared" ref="B2763:C2763" si="2737">B2738</f>
        <v>supermarket</v>
      </c>
      <c r="C2763">
        <f t="shared" si="2737"/>
        <v>1</v>
      </c>
      <c r="D2763">
        <f ca="1">OFFSET(walk!$A$2:$Y$402,TRUNC((ROW()-ROW($D$2))/COLUMNS(walk!$A$2:$Y$402)),MOD(ROW()-ROW($D$2),COLUMNS(walk!$A$2:$Y$402)),1,1)</f>
        <v>52</v>
      </c>
      <c r="E2763">
        <f ca="1">OFFSET(bike!$A$2:$Y$402,TRUNC((ROW()-ROW($E$2))/COLUMNS(bike!$A$2:$Y$402)),MOD(ROW()-ROW($E$2),COLUMNS(bike!$A$2:$Y$402)),1,1)</f>
        <v>16</v>
      </c>
      <c r="F2763">
        <f ca="1">OFFSET(transit!$A$2:$Y$402,TRUNC((ROW()-ROW($F$2))/COLUMNS(transit!$A$2:$Y$402)),MOD(ROW()-ROW($F$2),COLUMNS(transit!$A$2:$Y$402)),1,1)</f>
        <v>24</v>
      </c>
      <c r="G2763">
        <f ca="1">OFFSET(drive!$A$2:$Y$402,TRUNC((ROW()-ROW($G$2))/COLUMNS(drive!$A$2:$Y$402)),MOD(ROW()-ROW($G$2),COLUMNS(drive!$A$2:$Y$402)),1,1)</f>
        <v>10</v>
      </c>
      <c r="H2763" s="5">
        <f ca="1">(VLOOKUP($B2763,weights!$A$2:$R$6,4))*VLOOKUP($B2763,weights!$A$2:$R$6,6)^C2763*(VLOOKUP($B2763,weights!$A$2:$R$6,15)*EXP(VLOOKUP($B2763,weights!$A$2:$R$6,11)*D2763)+VLOOKUP($B2763,weights!$A$2:$R$6,16)*EXP(VLOOKUP($B2763,weights!$A$2:$R$6,12)*E2763)+VLOOKUP($B2763,weights!$A$2:$R$6,17)*EXP(VLOOKUP($B2763,weights!$A$2:$R$6,13)*F2763)+VLOOKUP($B2763,weights!$A$2:$R$6,18)*EXP(VLOOKUP($B2763,weights!$A$2:$R$6,14)*G2763))</f>
        <v>1.3554885589927179</v>
      </c>
    </row>
    <row r="2764" spans="1:8" ht="12.75" x14ac:dyDescent="0.2">
      <c r="A2764">
        <f t="shared" si="0"/>
        <v>111</v>
      </c>
      <c r="B2764" t="str">
        <f t="shared" ref="B2764:C2764" si="2738">B2739</f>
        <v>supermarket</v>
      </c>
      <c r="C2764">
        <f t="shared" si="2738"/>
        <v>2</v>
      </c>
      <c r="D2764">
        <f ca="1">OFFSET(walk!$A$2:$Y$402,TRUNC((ROW()-ROW($D$2))/COLUMNS(walk!$A$2:$Y$402)),MOD(ROW()-ROW($D$2),COLUMNS(walk!$A$2:$Y$402)),1,1)</f>
        <v>57</v>
      </c>
      <c r="E2764">
        <f ca="1">OFFSET(bike!$A$2:$Y$402,TRUNC((ROW()-ROW($E$2))/COLUMNS(bike!$A$2:$Y$402)),MOD(ROW()-ROW($E$2),COLUMNS(bike!$A$2:$Y$402)),1,1)</f>
        <v>17</v>
      </c>
      <c r="F2764">
        <f ca="1">OFFSET(transit!$A$2:$Y$402,TRUNC((ROW()-ROW($F$2))/COLUMNS(transit!$A$2:$Y$402)),MOD(ROW()-ROW($F$2),COLUMNS(transit!$A$2:$Y$402)),1,1)</f>
        <v>33</v>
      </c>
      <c r="G2764">
        <f ca="1">OFFSET(drive!$A$2:$Y$402,TRUNC((ROW()-ROW($G$2))/COLUMNS(drive!$A$2:$Y$402)),MOD(ROW()-ROW($G$2),COLUMNS(drive!$A$2:$Y$402)),1,1)</f>
        <v>13</v>
      </c>
      <c r="H2764" s="5">
        <f ca="1">(VLOOKUP($B2764,weights!$A$2:$R$6,4))*VLOOKUP($B2764,weights!$A$2:$R$6,6)^C2764*(VLOOKUP($B2764,weights!$A$2:$R$6,15)*EXP(VLOOKUP($B2764,weights!$A$2:$R$6,11)*D2764)+VLOOKUP($B2764,weights!$A$2:$R$6,16)*EXP(VLOOKUP($B2764,weights!$A$2:$R$6,12)*E2764)+VLOOKUP($B2764,weights!$A$2:$R$6,17)*EXP(VLOOKUP($B2764,weights!$A$2:$R$6,13)*F2764)+VLOOKUP($B2764,weights!$A$2:$R$6,18)*EXP(VLOOKUP($B2764,weights!$A$2:$R$6,14)*G2764))</f>
        <v>0.41635754817899395</v>
      </c>
    </row>
    <row r="2765" spans="1:8" ht="12.75" x14ac:dyDescent="0.2">
      <c r="A2765">
        <f t="shared" si="0"/>
        <v>111</v>
      </c>
      <c r="B2765" t="str">
        <f t="shared" ref="B2765:C2765" si="2739">B2740</f>
        <v>supermarket</v>
      </c>
      <c r="C2765">
        <f t="shared" si="2739"/>
        <v>3</v>
      </c>
      <c r="D2765">
        <f ca="1">OFFSET(walk!$A$2:$Y$402,TRUNC((ROW()-ROW($D$2))/COLUMNS(walk!$A$2:$Y$402)),MOD(ROW()-ROW($D$2),COLUMNS(walk!$A$2:$Y$402)),1,1)</f>
        <v>64</v>
      </c>
      <c r="E2765">
        <f ca="1">OFFSET(bike!$A$2:$Y$402,TRUNC((ROW()-ROW($E$2))/COLUMNS(bike!$A$2:$Y$402)),MOD(ROW()-ROW($E$2),COLUMNS(bike!$A$2:$Y$402)),1,1)</f>
        <v>21</v>
      </c>
      <c r="F2765">
        <f ca="1">OFFSET(transit!$A$2:$Y$402,TRUNC((ROW()-ROW($F$2))/COLUMNS(transit!$A$2:$Y$402)),MOD(ROW()-ROW($F$2),COLUMNS(transit!$A$2:$Y$402)),1,1)</f>
        <v>38</v>
      </c>
      <c r="G2765">
        <f ca="1">OFFSET(drive!$A$2:$Y$402,TRUNC((ROW()-ROW($G$2))/COLUMNS(drive!$A$2:$Y$402)),MOD(ROW()-ROW($G$2),COLUMNS(drive!$A$2:$Y$402)),1,1)</f>
        <v>14</v>
      </c>
      <c r="H2765" s="5">
        <f ca="1">(VLOOKUP($B2765,weights!$A$2:$R$6,4))*VLOOKUP($B2765,weights!$A$2:$R$6,6)^C2765*(VLOOKUP($B2765,weights!$A$2:$R$6,15)*EXP(VLOOKUP($B2765,weights!$A$2:$R$6,11)*D2765)+VLOOKUP($B2765,weights!$A$2:$R$6,16)*EXP(VLOOKUP($B2765,weights!$A$2:$R$6,12)*E2765)+VLOOKUP($B2765,weights!$A$2:$R$6,17)*EXP(VLOOKUP($B2765,weights!$A$2:$R$6,13)*F2765)+VLOOKUP($B2765,weights!$A$2:$R$6,18)*EXP(VLOOKUP($B2765,weights!$A$2:$R$6,14)*G2765))</f>
        <v>0.18849723219891851</v>
      </c>
    </row>
    <row r="2766" spans="1:8" ht="12.75" x14ac:dyDescent="0.2">
      <c r="A2766">
        <f t="shared" si="0"/>
        <v>111</v>
      </c>
      <c r="B2766" t="str">
        <f t="shared" ref="B2766:C2766" si="2740">B2741</f>
        <v>supermarket</v>
      </c>
      <c r="C2766">
        <f t="shared" si="2740"/>
        <v>4</v>
      </c>
      <c r="D2766">
        <f ca="1">OFFSET(walk!$A$2:$Y$402,TRUNC((ROW()-ROW($D$2))/COLUMNS(walk!$A$2:$Y$402)),MOD(ROW()-ROW($D$2),COLUMNS(walk!$A$2:$Y$402)),1,1)</f>
        <v>80</v>
      </c>
      <c r="E2766">
        <f ca="1">OFFSET(bike!$A$2:$Y$402,TRUNC((ROW()-ROW($E$2))/COLUMNS(bike!$A$2:$Y$402)),MOD(ROW()-ROW($E$2),COLUMNS(bike!$A$2:$Y$402)),1,1)</f>
        <v>24</v>
      </c>
      <c r="F2766">
        <f ca="1">OFFSET(transit!$A$2:$Y$402,TRUNC((ROW()-ROW($F$2))/COLUMNS(transit!$A$2:$Y$402)),MOD(ROW()-ROW($F$2),COLUMNS(transit!$A$2:$Y$402)),1,1)</f>
        <v>39</v>
      </c>
      <c r="G2766">
        <f ca="1">OFFSET(drive!$A$2:$Y$402,TRUNC((ROW()-ROW($G$2))/COLUMNS(drive!$A$2:$Y$402)),MOD(ROW()-ROW($G$2),COLUMNS(drive!$A$2:$Y$402)),1,1)</f>
        <v>15</v>
      </c>
      <c r="H2766" s="5">
        <f ca="1">(VLOOKUP($B2766,weights!$A$2:$R$6,4))*VLOOKUP($B2766,weights!$A$2:$R$6,6)^C2766*(VLOOKUP($B2766,weights!$A$2:$R$6,15)*EXP(VLOOKUP($B2766,weights!$A$2:$R$6,11)*D2766)+VLOOKUP($B2766,weights!$A$2:$R$6,16)*EXP(VLOOKUP($B2766,weights!$A$2:$R$6,12)*E2766)+VLOOKUP($B2766,weights!$A$2:$R$6,17)*EXP(VLOOKUP($B2766,weights!$A$2:$R$6,13)*F2766)+VLOOKUP($B2766,weights!$A$2:$R$6,18)*EXP(VLOOKUP($B2766,weights!$A$2:$R$6,14)*G2766))</f>
        <v>8.9398135557573977E-2</v>
      </c>
    </row>
    <row r="2767" spans="1:8" ht="12.75" x14ac:dyDescent="0.2">
      <c r="A2767">
        <f t="shared" si="0"/>
        <v>111</v>
      </c>
      <c r="B2767" t="str">
        <f t="shared" ref="B2767:C2767" si="2741">B2742</f>
        <v>store</v>
      </c>
      <c r="C2767">
        <f t="shared" si="2741"/>
        <v>0</v>
      </c>
      <c r="D2767">
        <f ca="1">OFFSET(walk!$A$2:$Y$402,TRUNC((ROW()-ROW($D$2))/COLUMNS(walk!$A$2:$Y$402)),MOD(ROW()-ROW($D$2),COLUMNS(walk!$A$2:$Y$402)),1,1)</f>
        <v>6</v>
      </c>
      <c r="E2767">
        <f ca="1">OFFSET(bike!$A$2:$Y$402,TRUNC((ROW()-ROW($E$2))/COLUMNS(bike!$A$2:$Y$402)),MOD(ROW()-ROW($E$2),COLUMNS(bike!$A$2:$Y$402)),1,1)</f>
        <v>1</v>
      </c>
      <c r="F2767">
        <f ca="1">OFFSET(transit!$A$2:$Y$402,TRUNC((ROW()-ROW($F$2))/COLUMNS(transit!$A$2:$Y$402)),MOD(ROW()-ROW($F$2),COLUMNS(transit!$A$2:$Y$402)),1,1)</f>
        <v>6</v>
      </c>
      <c r="G2767">
        <f ca="1">OFFSET(drive!$A$2:$Y$402,TRUNC((ROW()-ROW($G$2))/COLUMNS(drive!$A$2:$Y$402)),MOD(ROW()-ROW($G$2),COLUMNS(drive!$A$2:$Y$402)),1,1)</f>
        <v>1</v>
      </c>
      <c r="H2767" s="5">
        <f ca="1">(VLOOKUP($B2767,weights!$A$2:$R$6,4))*VLOOKUP($B2767,weights!$A$2:$R$6,6)^C2767*(VLOOKUP($B2767,weights!$A$2:$R$6,15)*EXP(VLOOKUP($B2767,weights!$A$2:$R$6,11)*D2767)+VLOOKUP($B2767,weights!$A$2:$R$6,16)*EXP(VLOOKUP($B2767,weights!$A$2:$R$6,12)*E2767)+VLOOKUP($B2767,weights!$A$2:$R$6,17)*EXP(VLOOKUP($B2767,weights!$A$2:$R$6,13)*F2767)+VLOOKUP($B2767,weights!$A$2:$R$6,18)*EXP(VLOOKUP($B2767,weights!$A$2:$R$6,14)*G2767))</f>
        <v>19.391023756149067</v>
      </c>
    </row>
    <row r="2768" spans="1:8" ht="12.75" x14ac:dyDescent="0.2">
      <c r="A2768">
        <f t="shared" si="0"/>
        <v>111</v>
      </c>
      <c r="B2768" t="str">
        <f t="shared" ref="B2768:C2768" si="2742">B2743</f>
        <v>store</v>
      </c>
      <c r="C2768">
        <f t="shared" si="2742"/>
        <v>1</v>
      </c>
      <c r="D2768">
        <f ca="1">OFFSET(walk!$A$2:$Y$402,TRUNC((ROW()-ROW($D$2))/COLUMNS(walk!$A$2:$Y$402)),MOD(ROW()-ROW($D$2),COLUMNS(walk!$A$2:$Y$402)),1,1)</f>
        <v>7</v>
      </c>
      <c r="E2768">
        <f ca="1">OFFSET(bike!$A$2:$Y$402,TRUNC((ROW()-ROW($E$2))/COLUMNS(bike!$A$2:$Y$402)),MOD(ROW()-ROW($E$2),COLUMNS(bike!$A$2:$Y$402)),1,1)</f>
        <v>2</v>
      </c>
      <c r="F2768">
        <f ca="1">OFFSET(transit!$A$2:$Y$402,TRUNC((ROW()-ROW($F$2))/COLUMNS(transit!$A$2:$Y$402)),MOD(ROW()-ROW($F$2),COLUMNS(transit!$A$2:$Y$402)),1,1)</f>
        <v>6</v>
      </c>
      <c r="G2768">
        <f ca="1">OFFSET(drive!$A$2:$Y$402,TRUNC((ROW()-ROW($G$2))/COLUMNS(drive!$A$2:$Y$402)),MOD(ROW()-ROW($G$2),COLUMNS(drive!$A$2:$Y$402)),1,1)</f>
        <v>2</v>
      </c>
      <c r="H2768" s="5">
        <f ca="1">(VLOOKUP($B2768,weights!$A$2:$R$6,4))*VLOOKUP($B2768,weights!$A$2:$R$6,6)^C2768*(VLOOKUP($B2768,weights!$A$2:$R$6,15)*EXP(VLOOKUP($B2768,weights!$A$2:$R$6,11)*D2768)+VLOOKUP($B2768,weights!$A$2:$R$6,16)*EXP(VLOOKUP($B2768,weights!$A$2:$R$6,12)*E2768)+VLOOKUP($B2768,weights!$A$2:$R$6,17)*EXP(VLOOKUP($B2768,weights!$A$2:$R$6,13)*F2768)+VLOOKUP($B2768,weights!$A$2:$R$6,18)*EXP(VLOOKUP($B2768,weights!$A$2:$R$6,14)*G2768))</f>
        <v>9.5056052694717206</v>
      </c>
    </row>
    <row r="2769" spans="1:8" ht="12.75" x14ac:dyDescent="0.2">
      <c r="A2769">
        <f t="shared" si="0"/>
        <v>111</v>
      </c>
      <c r="B2769" t="str">
        <f t="shared" ref="B2769:C2769" si="2743">B2744</f>
        <v>store</v>
      </c>
      <c r="C2769">
        <f t="shared" si="2743"/>
        <v>2</v>
      </c>
      <c r="D2769">
        <f ca="1">OFFSET(walk!$A$2:$Y$402,TRUNC((ROW()-ROW($D$2))/COLUMNS(walk!$A$2:$Y$402)),MOD(ROW()-ROW($D$2),COLUMNS(walk!$A$2:$Y$402)),1,1)</f>
        <v>10</v>
      </c>
      <c r="E2769">
        <f ca="1">OFFSET(bike!$A$2:$Y$402,TRUNC((ROW()-ROW($E$2))/COLUMNS(bike!$A$2:$Y$402)),MOD(ROW()-ROW($E$2),COLUMNS(bike!$A$2:$Y$402)),1,1)</f>
        <v>3</v>
      </c>
      <c r="F2769">
        <f ca="1">OFFSET(transit!$A$2:$Y$402,TRUNC((ROW()-ROW($F$2))/COLUMNS(transit!$A$2:$Y$402)),MOD(ROW()-ROW($F$2),COLUMNS(transit!$A$2:$Y$402)),1,1)</f>
        <v>7</v>
      </c>
      <c r="G2769">
        <f ca="1">OFFSET(drive!$A$2:$Y$402,TRUNC((ROW()-ROW($G$2))/COLUMNS(drive!$A$2:$Y$402)),MOD(ROW()-ROW($G$2),COLUMNS(drive!$A$2:$Y$402)),1,1)</f>
        <v>2</v>
      </c>
      <c r="H2769" s="5">
        <f ca="1">(VLOOKUP($B2769,weights!$A$2:$R$6,4))*VLOOKUP($B2769,weights!$A$2:$R$6,6)^C2769*(VLOOKUP($B2769,weights!$A$2:$R$6,15)*EXP(VLOOKUP($B2769,weights!$A$2:$R$6,11)*D2769)+VLOOKUP($B2769,weights!$A$2:$R$6,16)*EXP(VLOOKUP($B2769,weights!$A$2:$R$6,12)*E2769)+VLOOKUP($B2769,weights!$A$2:$R$6,17)*EXP(VLOOKUP($B2769,weights!$A$2:$R$6,13)*F2769)+VLOOKUP($B2769,weights!$A$2:$R$6,18)*EXP(VLOOKUP($B2769,weights!$A$2:$R$6,14)*G2769))</f>
        <v>5.060423030751882</v>
      </c>
    </row>
    <row r="2770" spans="1:8" ht="12.75" x14ac:dyDescent="0.2">
      <c r="A2770">
        <f t="shared" si="0"/>
        <v>111</v>
      </c>
      <c r="B2770" t="str">
        <f t="shared" ref="B2770:C2770" si="2744">B2745</f>
        <v>store</v>
      </c>
      <c r="C2770">
        <f t="shared" si="2744"/>
        <v>3</v>
      </c>
      <c r="D2770">
        <f ca="1">OFFSET(walk!$A$2:$Y$402,TRUNC((ROW()-ROW($D$2))/COLUMNS(walk!$A$2:$Y$402)),MOD(ROW()-ROW($D$2),COLUMNS(walk!$A$2:$Y$402)),1,1)</f>
        <v>12</v>
      </c>
      <c r="E2770">
        <f ca="1">OFFSET(bike!$A$2:$Y$402,TRUNC((ROW()-ROW($E$2))/COLUMNS(bike!$A$2:$Y$402)),MOD(ROW()-ROW($E$2),COLUMNS(bike!$A$2:$Y$402)),1,1)</f>
        <v>3</v>
      </c>
      <c r="F2770">
        <f ca="1">OFFSET(transit!$A$2:$Y$402,TRUNC((ROW()-ROW($F$2))/COLUMNS(transit!$A$2:$Y$402)),MOD(ROW()-ROW($F$2),COLUMNS(transit!$A$2:$Y$402)),1,1)</f>
        <v>7</v>
      </c>
      <c r="G2770">
        <f ca="1">OFFSET(drive!$A$2:$Y$402,TRUNC((ROW()-ROW($G$2))/COLUMNS(drive!$A$2:$Y$402)),MOD(ROW()-ROW($G$2),COLUMNS(drive!$A$2:$Y$402)),1,1)</f>
        <v>4</v>
      </c>
      <c r="H2770" s="5">
        <f ca="1">(VLOOKUP($B2770,weights!$A$2:$R$6,4))*VLOOKUP($B2770,weights!$A$2:$R$6,6)^C2770*(VLOOKUP($B2770,weights!$A$2:$R$6,15)*EXP(VLOOKUP($B2770,weights!$A$2:$R$6,11)*D2770)+VLOOKUP($B2770,weights!$A$2:$R$6,16)*EXP(VLOOKUP($B2770,weights!$A$2:$R$6,12)*E2770)+VLOOKUP($B2770,weights!$A$2:$R$6,17)*EXP(VLOOKUP($B2770,weights!$A$2:$R$6,13)*F2770)+VLOOKUP($B2770,weights!$A$2:$R$6,18)*EXP(VLOOKUP($B2770,weights!$A$2:$R$6,14)*G2770))</f>
        <v>2.5646255557464643</v>
      </c>
    </row>
    <row r="2771" spans="1:8" ht="12.75" x14ac:dyDescent="0.2">
      <c r="A2771">
        <f t="shared" si="0"/>
        <v>111</v>
      </c>
      <c r="B2771" t="str">
        <f t="shared" ref="B2771:C2771" si="2745">B2746</f>
        <v>store</v>
      </c>
      <c r="C2771">
        <f t="shared" si="2745"/>
        <v>4</v>
      </c>
      <c r="D2771">
        <f ca="1">OFFSET(walk!$A$2:$Y$402,TRUNC((ROW()-ROW($D$2))/COLUMNS(walk!$A$2:$Y$402)),MOD(ROW()-ROW($D$2),COLUMNS(walk!$A$2:$Y$402)),1,1)</f>
        <v>12</v>
      </c>
      <c r="E2771">
        <f ca="1">OFFSET(bike!$A$2:$Y$402,TRUNC((ROW()-ROW($E$2))/COLUMNS(bike!$A$2:$Y$402)),MOD(ROW()-ROW($E$2),COLUMNS(bike!$A$2:$Y$402)),1,1)</f>
        <v>3</v>
      </c>
      <c r="F2771">
        <f ca="1">OFFSET(transit!$A$2:$Y$402,TRUNC((ROW()-ROW($F$2))/COLUMNS(transit!$A$2:$Y$402)),MOD(ROW()-ROW($F$2),COLUMNS(transit!$A$2:$Y$402)),1,1)</f>
        <v>12</v>
      </c>
      <c r="G2771">
        <f ca="1">OFFSET(drive!$A$2:$Y$402,TRUNC((ROW()-ROW($G$2))/COLUMNS(drive!$A$2:$Y$402)),MOD(ROW()-ROW($G$2),COLUMNS(drive!$A$2:$Y$402)),1,1)</f>
        <v>4</v>
      </c>
      <c r="H2771" s="5">
        <f ca="1">(VLOOKUP($B2771,weights!$A$2:$R$6,4))*VLOOKUP($B2771,weights!$A$2:$R$6,6)^C2771*(VLOOKUP($B2771,weights!$A$2:$R$6,15)*EXP(VLOOKUP($B2771,weights!$A$2:$R$6,11)*D2771)+VLOOKUP($B2771,weights!$A$2:$R$6,16)*EXP(VLOOKUP($B2771,weights!$A$2:$R$6,12)*E2771)+VLOOKUP($B2771,weights!$A$2:$R$6,17)*EXP(VLOOKUP($B2771,weights!$A$2:$R$6,13)*F2771)+VLOOKUP($B2771,weights!$A$2:$R$6,18)*EXP(VLOOKUP($B2771,weights!$A$2:$R$6,14)*G2771))</f>
        <v>1.5521328665205198</v>
      </c>
    </row>
    <row r="2772" spans="1:8" ht="12.75" x14ac:dyDescent="0.2">
      <c r="A2772">
        <f t="shared" si="0"/>
        <v>111</v>
      </c>
      <c r="B2772" t="str">
        <f t="shared" ref="B2772:C2772" si="2746">B2747</f>
        <v>pharmacy</v>
      </c>
      <c r="C2772">
        <f t="shared" si="2746"/>
        <v>0</v>
      </c>
      <c r="D2772">
        <f ca="1">OFFSET(walk!$A$2:$Y$402,TRUNC((ROW()-ROW($D$2))/COLUMNS(walk!$A$2:$Y$402)),MOD(ROW()-ROW($D$2),COLUMNS(walk!$A$2:$Y$402)),1,1)</f>
        <v>14</v>
      </c>
      <c r="E2772">
        <f ca="1">OFFSET(bike!$A$2:$Y$402,TRUNC((ROW()-ROW($E$2))/COLUMNS(bike!$A$2:$Y$402)),MOD(ROW()-ROW($E$2),COLUMNS(bike!$A$2:$Y$402)),1,1)</f>
        <v>4</v>
      </c>
      <c r="F2772">
        <f ca="1">OFFSET(transit!$A$2:$Y$402,TRUNC((ROW()-ROW($F$2))/COLUMNS(transit!$A$2:$Y$402)),MOD(ROW()-ROW($F$2),COLUMNS(transit!$A$2:$Y$402)),1,1)</f>
        <v>13</v>
      </c>
      <c r="G2772">
        <f ca="1">OFFSET(drive!$A$2:$Y$402,TRUNC((ROW()-ROW($G$2))/COLUMNS(drive!$A$2:$Y$402)),MOD(ROW()-ROW($G$2),COLUMNS(drive!$A$2:$Y$402)),1,1)</f>
        <v>3</v>
      </c>
      <c r="H2772" s="5">
        <f ca="1">(VLOOKUP($B2772,weights!$A$2:$R$6,4))*VLOOKUP($B2772,weights!$A$2:$R$6,6)^C2772*(VLOOKUP($B2772,weights!$A$2:$R$6,15)*EXP(VLOOKUP($B2772,weights!$A$2:$R$6,11)*D2772)+VLOOKUP($B2772,weights!$A$2:$R$6,16)*EXP(VLOOKUP($B2772,weights!$A$2:$R$6,12)*E2772)+VLOOKUP($B2772,weights!$A$2:$R$6,17)*EXP(VLOOKUP($B2772,weights!$A$2:$R$6,13)*F2772)+VLOOKUP($B2772,weights!$A$2:$R$6,18)*EXP(VLOOKUP($B2772,weights!$A$2:$R$6,14)*G2772))</f>
        <v>5.0617189887915783</v>
      </c>
    </row>
    <row r="2773" spans="1:8" ht="12.75" x14ac:dyDescent="0.2">
      <c r="A2773">
        <f t="shared" si="0"/>
        <v>111</v>
      </c>
      <c r="B2773" t="str">
        <f t="shared" ref="B2773:C2773" si="2747">B2748</f>
        <v>pharmacy</v>
      </c>
      <c r="C2773">
        <f t="shared" si="2747"/>
        <v>1</v>
      </c>
      <c r="D2773">
        <f ca="1">OFFSET(walk!$A$2:$Y$402,TRUNC((ROW()-ROW($D$2))/COLUMNS(walk!$A$2:$Y$402)),MOD(ROW()-ROW($D$2),COLUMNS(walk!$A$2:$Y$402)),1,1)</f>
        <v>14</v>
      </c>
      <c r="E2773">
        <f ca="1">OFFSET(bike!$A$2:$Y$402,TRUNC((ROW()-ROW($E$2))/COLUMNS(bike!$A$2:$Y$402)),MOD(ROW()-ROW($E$2),COLUMNS(bike!$A$2:$Y$402)),1,1)</f>
        <v>5</v>
      </c>
      <c r="F2773">
        <f ca="1">OFFSET(transit!$A$2:$Y$402,TRUNC((ROW()-ROW($F$2))/COLUMNS(transit!$A$2:$Y$402)),MOD(ROW()-ROW($F$2),COLUMNS(transit!$A$2:$Y$402)),1,1)</f>
        <v>13</v>
      </c>
      <c r="G2773">
        <f ca="1">OFFSET(drive!$A$2:$Y$402,TRUNC((ROW()-ROW($G$2))/COLUMNS(drive!$A$2:$Y$402)),MOD(ROW()-ROW($G$2),COLUMNS(drive!$A$2:$Y$402)),1,1)</f>
        <v>4</v>
      </c>
      <c r="H2773" s="5">
        <f ca="1">(VLOOKUP($B2773,weights!$A$2:$R$6,4))*VLOOKUP($B2773,weights!$A$2:$R$6,6)^C2773*(VLOOKUP($B2773,weights!$A$2:$R$6,15)*EXP(VLOOKUP($B2773,weights!$A$2:$R$6,11)*D2773)+VLOOKUP($B2773,weights!$A$2:$R$6,16)*EXP(VLOOKUP($B2773,weights!$A$2:$R$6,12)*E2773)+VLOOKUP($B2773,weights!$A$2:$R$6,17)*EXP(VLOOKUP($B2773,weights!$A$2:$R$6,13)*F2773)+VLOOKUP($B2773,weights!$A$2:$R$6,18)*EXP(VLOOKUP($B2773,weights!$A$2:$R$6,14)*G2773))</f>
        <v>1.9551639828452152</v>
      </c>
    </row>
    <row r="2774" spans="1:8" ht="12.75" x14ac:dyDescent="0.2">
      <c r="A2774">
        <f t="shared" si="0"/>
        <v>111</v>
      </c>
      <c r="B2774" t="str">
        <f t="shared" ref="B2774:C2774" si="2748">B2749</f>
        <v>pharmacy</v>
      </c>
      <c r="C2774">
        <f t="shared" si="2748"/>
        <v>2</v>
      </c>
      <c r="D2774">
        <f ca="1">OFFSET(walk!$A$2:$Y$402,TRUNC((ROW()-ROW($D$2))/COLUMNS(walk!$A$2:$Y$402)),MOD(ROW()-ROW($D$2),COLUMNS(walk!$A$2:$Y$402)),1,1)</f>
        <v>14</v>
      </c>
      <c r="E2774">
        <f ca="1">OFFSET(bike!$A$2:$Y$402,TRUNC((ROW()-ROW($E$2))/COLUMNS(bike!$A$2:$Y$402)),MOD(ROW()-ROW($E$2),COLUMNS(bike!$A$2:$Y$402)),1,1)</f>
        <v>5</v>
      </c>
      <c r="F2774">
        <f ca="1">OFFSET(transit!$A$2:$Y$402,TRUNC((ROW()-ROW($F$2))/COLUMNS(transit!$A$2:$Y$402)),MOD(ROW()-ROW($F$2),COLUMNS(transit!$A$2:$Y$402)),1,1)</f>
        <v>14</v>
      </c>
      <c r="G2774">
        <f ca="1">OFFSET(drive!$A$2:$Y$402,TRUNC((ROW()-ROW($G$2))/COLUMNS(drive!$A$2:$Y$402)),MOD(ROW()-ROW($G$2),COLUMNS(drive!$A$2:$Y$402)),1,1)</f>
        <v>4</v>
      </c>
      <c r="H2774" s="5">
        <f ca="1">(VLOOKUP($B2774,weights!$A$2:$R$6,4))*VLOOKUP($B2774,weights!$A$2:$R$6,6)^C2774*(VLOOKUP($B2774,weights!$A$2:$R$6,15)*EXP(VLOOKUP($B2774,weights!$A$2:$R$6,11)*D2774)+VLOOKUP($B2774,weights!$A$2:$R$6,16)*EXP(VLOOKUP($B2774,weights!$A$2:$R$6,12)*E2774)+VLOOKUP($B2774,weights!$A$2:$R$6,17)*EXP(VLOOKUP($B2774,weights!$A$2:$R$6,13)*F2774)+VLOOKUP($B2774,weights!$A$2:$R$6,18)*EXP(VLOOKUP($B2774,weights!$A$2:$R$6,14)*G2774))</f>
        <v>0.92913440333143571</v>
      </c>
    </row>
    <row r="2775" spans="1:8" ht="12.75" x14ac:dyDescent="0.2">
      <c r="A2775">
        <f t="shared" si="0"/>
        <v>111</v>
      </c>
      <c r="B2775" t="str">
        <f t="shared" ref="B2775:C2775" si="2749">B2750</f>
        <v>bank</v>
      </c>
      <c r="C2775">
        <f t="shared" si="2749"/>
        <v>0</v>
      </c>
      <c r="D2775">
        <f ca="1">OFFSET(walk!$A$2:$Y$402,TRUNC((ROW()-ROW($D$2))/COLUMNS(walk!$A$2:$Y$402)),MOD(ROW()-ROW($D$2),COLUMNS(walk!$A$2:$Y$402)),1,1)</f>
        <v>26</v>
      </c>
      <c r="E2775">
        <f ca="1">OFFSET(bike!$A$2:$Y$402,TRUNC((ROW()-ROW($E$2))/COLUMNS(bike!$A$2:$Y$402)),MOD(ROW()-ROW($E$2),COLUMNS(bike!$A$2:$Y$402)),1,1)</f>
        <v>8</v>
      </c>
      <c r="F2775">
        <f ca="1">OFFSET(transit!$A$2:$Y$402,TRUNC((ROW()-ROW($F$2))/COLUMNS(transit!$A$2:$Y$402)),MOD(ROW()-ROW($F$2),COLUMNS(transit!$A$2:$Y$402)),1,1)</f>
        <v>22</v>
      </c>
      <c r="G2775">
        <f ca="1">OFFSET(drive!$A$2:$Y$402,TRUNC((ROW()-ROW($G$2))/COLUMNS(drive!$A$2:$Y$402)),MOD(ROW()-ROW($G$2),COLUMNS(drive!$A$2:$Y$402)),1,1)</f>
        <v>7</v>
      </c>
      <c r="H2775" s="5">
        <f ca="1">(VLOOKUP($B2775,weights!$A$2:$R$6,4))*VLOOKUP($B2775,weights!$A$2:$R$6,6)^C2775*(VLOOKUP($B2775,weights!$A$2:$R$6,15)*EXP(VLOOKUP($B2775,weights!$A$2:$R$6,11)*D2775)+VLOOKUP($B2775,weights!$A$2:$R$6,16)*EXP(VLOOKUP($B2775,weights!$A$2:$R$6,12)*E2775)+VLOOKUP($B2775,weights!$A$2:$R$6,17)*EXP(VLOOKUP($B2775,weights!$A$2:$R$6,13)*F2775)+VLOOKUP($B2775,weights!$A$2:$R$6,18)*EXP(VLOOKUP($B2775,weights!$A$2:$R$6,14)*G2775))</f>
        <v>2.0261371380542172</v>
      </c>
    </row>
    <row r="2776" spans="1:8" ht="12.75" x14ac:dyDescent="0.2">
      <c r="A2776">
        <f t="shared" si="0"/>
        <v>111</v>
      </c>
      <c r="B2776" t="str">
        <f t="shared" ref="B2776:C2776" si="2750">B2751</f>
        <v>bank</v>
      </c>
      <c r="C2776">
        <f t="shared" si="2750"/>
        <v>1</v>
      </c>
      <c r="D2776">
        <f ca="1">OFFSET(walk!$A$2:$Y$402,TRUNC((ROW()-ROW($D$2))/COLUMNS(walk!$A$2:$Y$402)),MOD(ROW()-ROW($D$2),COLUMNS(walk!$A$2:$Y$402)),1,1)</f>
        <v>43</v>
      </c>
      <c r="E2776">
        <f ca="1">OFFSET(bike!$A$2:$Y$402,TRUNC((ROW()-ROW($E$2))/COLUMNS(bike!$A$2:$Y$402)),MOD(ROW()-ROW($E$2),COLUMNS(bike!$A$2:$Y$402)),1,1)</f>
        <v>14</v>
      </c>
      <c r="F2776">
        <f ca="1">OFFSET(transit!$A$2:$Y$402,TRUNC((ROW()-ROW($F$2))/COLUMNS(transit!$A$2:$Y$402)),MOD(ROW()-ROW($F$2),COLUMNS(transit!$A$2:$Y$402)),1,1)</f>
        <v>36</v>
      </c>
      <c r="G2776">
        <f ca="1">OFFSET(drive!$A$2:$Y$402,TRUNC((ROW()-ROW($G$2))/COLUMNS(drive!$A$2:$Y$402)),MOD(ROW()-ROW($G$2),COLUMNS(drive!$A$2:$Y$402)),1,1)</f>
        <v>8</v>
      </c>
      <c r="H2776" s="5">
        <f ca="1">(VLOOKUP($B2776,weights!$A$2:$R$6,4))*VLOOKUP($B2776,weights!$A$2:$R$6,6)^C2776*(VLOOKUP($B2776,weights!$A$2:$R$6,15)*EXP(VLOOKUP($B2776,weights!$A$2:$R$6,11)*D2776)+VLOOKUP($B2776,weights!$A$2:$R$6,16)*EXP(VLOOKUP($B2776,weights!$A$2:$R$6,12)*E2776)+VLOOKUP($B2776,weights!$A$2:$R$6,17)*EXP(VLOOKUP($B2776,weights!$A$2:$R$6,13)*F2776)+VLOOKUP($B2776,weights!$A$2:$R$6,18)*EXP(VLOOKUP($B2776,weights!$A$2:$R$6,14)*G2776))</f>
        <v>0.43806042683161273</v>
      </c>
    </row>
    <row r="2777" spans="1:8" ht="12.75" x14ac:dyDescent="0.2">
      <c r="A2777">
        <f t="shared" si="0"/>
        <v>112</v>
      </c>
      <c r="B2777" t="str">
        <f t="shared" ref="B2777:C2777" si="2751">B2752</f>
        <v>restaurant</v>
      </c>
      <c r="C2777">
        <f t="shared" si="2751"/>
        <v>0</v>
      </c>
      <c r="D2777">
        <f ca="1">OFFSET(walk!$A$2:$Y$402,TRUNC((ROW()-ROW($D$2))/COLUMNS(walk!$A$2:$Y$402)),MOD(ROW()-ROW($D$2),COLUMNS(walk!$A$2:$Y$402)),1,1)</f>
        <v>8</v>
      </c>
      <c r="E2777">
        <f ca="1">OFFSET(bike!$A$2:$Y$402,TRUNC((ROW()-ROW($E$2))/COLUMNS(bike!$A$2:$Y$402)),MOD(ROW()-ROW($E$2),COLUMNS(bike!$A$2:$Y$402)),1,1)</f>
        <v>2</v>
      </c>
      <c r="F2777">
        <f ca="1">OFFSET(transit!$A$2:$Y$402,TRUNC((ROW()-ROW($F$2))/COLUMNS(transit!$A$2:$Y$402)),MOD(ROW()-ROW($F$2),COLUMNS(transit!$A$2:$Y$402)),1,1)</f>
        <v>7</v>
      </c>
      <c r="G2777">
        <f ca="1">OFFSET(drive!$A$2:$Y$402,TRUNC((ROW()-ROW($G$2))/COLUMNS(drive!$A$2:$Y$402)),MOD(ROW()-ROW($G$2),COLUMNS(drive!$A$2:$Y$402)),1,1)</f>
        <v>2</v>
      </c>
      <c r="H2777" s="5">
        <f ca="1">(VLOOKUP($B2777,weights!$A$2:$R$6,4))*VLOOKUP($B2777,weights!$A$2:$R$6,6)^C2777*(VLOOKUP($B2777,weights!$A$2:$R$6,15)*EXP(VLOOKUP($B2777,weights!$A$2:$R$6,11)*D2777)+VLOOKUP($B2777,weights!$A$2:$R$6,16)*EXP(VLOOKUP($B2777,weights!$A$2:$R$6,12)*E2777)+VLOOKUP($B2777,weights!$A$2:$R$6,17)*EXP(VLOOKUP($B2777,weights!$A$2:$R$6,13)*F2777)+VLOOKUP($B2777,weights!$A$2:$R$6,18)*EXP(VLOOKUP($B2777,weights!$A$2:$R$6,14)*G2777))</f>
        <v>31.176590690563376</v>
      </c>
    </row>
    <row r="2778" spans="1:8" ht="12.75" x14ac:dyDescent="0.2">
      <c r="A2778">
        <f t="shared" si="0"/>
        <v>112</v>
      </c>
      <c r="B2778" t="str">
        <f t="shared" ref="B2778:C2778" si="2752">B2753</f>
        <v>restaurant</v>
      </c>
      <c r="C2778">
        <f t="shared" si="2752"/>
        <v>1</v>
      </c>
      <c r="D2778">
        <f ca="1">OFFSET(walk!$A$2:$Y$402,TRUNC((ROW()-ROW($D$2))/COLUMNS(walk!$A$2:$Y$402)),MOD(ROW()-ROW($D$2),COLUMNS(walk!$A$2:$Y$402)),1,1)</f>
        <v>8</v>
      </c>
      <c r="E2778">
        <f ca="1">OFFSET(bike!$A$2:$Y$402,TRUNC((ROW()-ROW($E$2))/COLUMNS(bike!$A$2:$Y$402)),MOD(ROW()-ROW($E$2),COLUMNS(bike!$A$2:$Y$402)),1,1)</f>
        <v>2</v>
      </c>
      <c r="F2778">
        <f ca="1">OFFSET(transit!$A$2:$Y$402,TRUNC((ROW()-ROW($F$2))/COLUMNS(transit!$A$2:$Y$402)),MOD(ROW()-ROW($F$2),COLUMNS(transit!$A$2:$Y$402)),1,1)</f>
        <v>8</v>
      </c>
      <c r="G2778">
        <f ca="1">OFFSET(drive!$A$2:$Y$402,TRUNC((ROW()-ROW($G$2))/COLUMNS(drive!$A$2:$Y$402)),MOD(ROW()-ROW($G$2),COLUMNS(drive!$A$2:$Y$402)),1,1)</f>
        <v>2</v>
      </c>
      <c r="H2778" s="5">
        <f ca="1">(VLOOKUP($B2778,weights!$A$2:$R$6,4))*VLOOKUP($B2778,weights!$A$2:$R$6,6)^C2778*(VLOOKUP($B2778,weights!$A$2:$R$6,15)*EXP(VLOOKUP($B2778,weights!$A$2:$R$6,11)*D2778)+VLOOKUP($B2778,weights!$A$2:$R$6,16)*EXP(VLOOKUP($B2778,weights!$A$2:$R$6,12)*E2778)+VLOOKUP($B2778,weights!$A$2:$R$6,17)*EXP(VLOOKUP($B2778,weights!$A$2:$R$6,13)*F2778)+VLOOKUP($B2778,weights!$A$2:$R$6,18)*EXP(VLOOKUP($B2778,weights!$A$2:$R$6,14)*G2778))</f>
        <v>27.228613927368908</v>
      </c>
    </row>
    <row r="2779" spans="1:8" ht="12.75" x14ac:dyDescent="0.2">
      <c r="A2779">
        <f t="shared" si="0"/>
        <v>112</v>
      </c>
      <c r="B2779" t="str">
        <f t="shared" ref="B2779:C2779" si="2753">B2754</f>
        <v>restaurant</v>
      </c>
      <c r="C2779">
        <f t="shared" si="2753"/>
        <v>2</v>
      </c>
      <c r="D2779">
        <f ca="1">OFFSET(walk!$A$2:$Y$402,TRUNC((ROW()-ROW($D$2))/COLUMNS(walk!$A$2:$Y$402)),MOD(ROW()-ROW($D$2),COLUMNS(walk!$A$2:$Y$402)),1,1)</f>
        <v>8</v>
      </c>
      <c r="E2779">
        <f ca="1">OFFSET(bike!$A$2:$Y$402,TRUNC((ROW()-ROW($E$2))/COLUMNS(bike!$A$2:$Y$402)),MOD(ROW()-ROW($E$2),COLUMNS(bike!$A$2:$Y$402)),1,1)</f>
        <v>2</v>
      </c>
      <c r="F2779">
        <f ca="1">OFFSET(transit!$A$2:$Y$402,TRUNC((ROW()-ROW($F$2))/COLUMNS(transit!$A$2:$Y$402)),MOD(ROW()-ROW($F$2),COLUMNS(transit!$A$2:$Y$402)),1,1)</f>
        <v>8</v>
      </c>
      <c r="G2779">
        <f ca="1">OFFSET(drive!$A$2:$Y$402,TRUNC((ROW()-ROW($G$2))/COLUMNS(drive!$A$2:$Y$402)),MOD(ROW()-ROW($G$2),COLUMNS(drive!$A$2:$Y$402)),1,1)</f>
        <v>2</v>
      </c>
      <c r="H2779" s="5">
        <f ca="1">(VLOOKUP($B2779,weights!$A$2:$R$6,4))*VLOOKUP($B2779,weights!$A$2:$R$6,6)^C2779*(VLOOKUP($B2779,weights!$A$2:$R$6,15)*EXP(VLOOKUP($B2779,weights!$A$2:$R$6,11)*D2779)+VLOOKUP($B2779,weights!$A$2:$R$6,16)*EXP(VLOOKUP($B2779,weights!$A$2:$R$6,12)*E2779)+VLOOKUP($B2779,weights!$A$2:$R$6,17)*EXP(VLOOKUP($B2779,weights!$A$2:$R$6,13)*F2779)+VLOOKUP($B2779,weights!$A$2:$R$6,18)*EXP(VLOOKUP($B2779,weights!$A$2:$R$6,14)*G2779))</f>
        <v>24.404905816382499</v>
      </c>
    </row>
    <row r="2780" spans="1:8" ht="12.75" x14ac:dyDescent="0.2">
      <c r="A2780">
        <f t="shared" si="0"/>
        <v>112</v>
      </c>
      <c r="B2780" t="str">
        <f t="shared" ref="B2780:C2780" si="2754">B2755</f>
        <v>restaurant</v>
      </c>
      <c r="C2780">
        <f t="shared" si="2754"/>
        <v>3</v>
      </c>
      <c r="D2780">
        <f ca="1">OFFSET(walk!$A$2:$Y$402,TRUNC((ROW()-ROW($D$2))/COLUMNS(walk!$A$2:$Y$402)),MOD(ROW()-ROW($D$2),COLUMNS(walk!$A$2:$Y$402)),1,1)</f>
        <v>9</v>
      </c>
      <c r="E2780">
        <f ca="1">OFFSET(bike!$A$2:$Y$402,TRUNC((ROW()-ROW($E$2))/COLUMNS(bike!$A$2:$Y$402)),MOD(ROW()-ROW($E$2),COLUMNS(bike!$A$2:$Y$402)),1,1)</f>
        <v>2</v>
      </c>
      <c r="F2780">
        <f ca="1">OFFSET(transit!$A$2:$Y$402,TRUNC((ROW()-ROW($F$2))/COLUMNS(transit!$A$2:$Y$402)),MOD(ROW()-ROW($F$2),COLUMNS(transit!$A$2:$Y$402)),1,1)</f>
        <v>8</v>
      </c>
      <c r="G2780">
        <f ca="1">OFFSET(drive!$A$2:$Y$402,TRUNC((ROW()-ROW($G$2))/COLUMNS(drive!$A$2:$Y$402)),MOD(ROW()-ROW($G$2),COLUMNS(drive!$A$2:$Y$402)),1,1)</f>
        <v>2</v>
      </c>
      <c r="H2780" s="5">
        <f ca="1">(VLOOKUP($B2780,weights!$A$2:$R$6,4))*VLOOKUP($B2780,weights!$A$2:$R$6,6)^C2780*(VLOOKUP($B2780,weights!$A$2:$R$6,15)*EXP(VLOOKUP($B2780,weights!$A$2:$R$6,11)*D2780)+VLOOKUP($B2780,weights!$A$2:$R$6,16)*EXP(VLOOKUP($B2780,weights!$A$2:$R$6,12)*E2780)+VLOOKUP($B2780,weights!$A$2:$R$6,17)*EXP(VLOOKUP($B2780,weights!$A$2:$R$6,13)*F2780)+VLOOKUP($B2780,weights!$A$2:$R$6,18)*EXP(VLOOKUP($B2780,weights!$A$2:$R$6,14)*G2780))</f>
        <v>21.387422984337626</v>
      </c>
    </row>
    <row r="2781" spans="1:8" ht="12.75" x14ac:dyDescent="0.2">
      <c r="A2781">
        <f t="shared" si="0"/>
        <v>112</v>
      </c>
      <c r="B2781" t="str">
        <f t="shared" ref="B2781:C2781" si="2755">B2756</f>
        <v>restaurant</v>
      </c>
      <c r="C2781">
        <f t="shared" si="2755"/>
        <v>4</v>
      </c>
      <c r="D2781">
        <f ca="1">OFFSET(walk!$A$2:$Y$402,TRUNC((ROW()-ROW($D$2))/COLUMNS(walk!$A$2:$Y$402)),MOD(ROW()-ROW($D$2),COLUMNS(walk!$A$2:$Y$402)),1,1)</f>
        <v>9</v>
      </c>
      <c r="E2781">
        <f ca="1">OFFSET(bike!$A$2:$Y$402,TRUNC((ROW()-ROW($E$2))/COLUMNS(bike!$A$2:$Y$402)),MOD(ROW()-ROW($E$2),COLUMNS(bike!$A$2:$Y$402)),1,1)</f>
        <v>3</v>
      </c>
      <c r="F2781">
        <f ca="1">OFFSET(transit!$A$2:$Y$402,TRUNC((ROW()-ROW($F$2))/COLUMNS(transit!$A$2:$Y$402)),MOD(ROW()-ROW($F$2),COLUMNS(transit!$A$2:$Y$402)),1,1)</f>
        <v>8</v>
      </c>
      <c r="G2781">
        <f ca="1">OFFSET(drive!$A$2:$Y$402,TRUNC((ROW()-ROW($G$2))/COLUMNS(drive!$A$2:$Y$402)),MOD(ROW()-ROW($G$2),COLUMNS(drive!$A$2:$Y$402)),1,1)</f>
        <v>3</v>
      </c>
      <c r="H2781" s="5">
        <f ca="1">(VLOOKUP($B2781,weights!$A$2:$R$6,4))*VLOOKUP($B2781,weights!$A$2:$R$6,6)^C2781*(VLOOKUP($B2781,weights!$A$2:$R$6,15)*EXP(VLOOKUP($B2781,weights!$A$2:$R$6,11)*D2781)+VLOOKUP($B2781,weights!$A$2:$R$6,16)*EXP(VLOOKUP($B2781,weights!$A$2:$R$6,12)*E2781)+VLOOKUP($B2781,weights!$A$2:$R$6,17)*EXP(VLOOKUP($B2781,weights!$A$2:$R$6,13)*F2781)+VLOOKUP($B2781,weights!$A$2:$R$6,18)*EXP(VLOOKUP($B2781,weights!$A$2:$R$6,14)*G2781))</f>
        <v>16.659202713459987</v>
      </c>
    </row>
    <row r="2782" spans="1:8" ht="12.75" x14ac:dyDescent="0.2">
      <c r="A2782">
        <f t="shared" si="0"/>
        <v>112</v>
      </c>
      <c r="B2782" t="str">
        <f t="shared" ref="B2782:C2782" si="2756">B2757</f>
        <v>restaurant</v>
      </c>
      <c r="C2782">
        <f t="shared" si="2756"/>
        <v>5</v>
      </c>
      <c r="D2782">
        <f ca="1">OFFSET(walk!$A$2:$Y$402,TRUNC((ROW()-ROW($D$2))/COLUMNS(walk!$A$2:$Y$402)),MOD(ROW()-ROW($D$2),COLUMNS(walk!$A$2:$Y$402)),1,1)</f>
        <v>11</v>
      </c>
      <c r="E2782">
        <f ca="1">OFFSET(bike!$A$2:$Y$402,TRUNC((ROW()-ROW($E$2))/COLUMNS(bike!$A$2:$Y$402)),MOD(ROW()-ROW($E$2),COLUMNS(bike!$A$2:$Y$402)),1,1)</f>
        <v>3</v>
      </c>
      <c r="F2782">
        <f ca="1">OFFSET(transit!$A$2:$Y$402,TRUNC((ROW()-ROW($F$2))/COLUMNS(transit!$A$2:$Y$402)),MOD(ROW()-ROW($F$2),COLUMNS(transit!$A$2:$Y$402)),1,1)</f>
        <v>8</v>
      </c>
      <c r="G2782">
        <f ca="1">OFFSET(drive!$A$2:$Y$402,TRUNC((ROW()-ROW($G$2))/COLUMNS(drive!$A$2:$Y$402)),MOD(ROW()-ROW($G$2),COLUMNS(drive!$A$2:$Y$402)),1,1)</f>
        <v>3</v>
      </c>
      <c r="H2782" s="5">
        <f ca="1">(VLOOKUP($B2782,weights!$A$2:$R$6,4))*VLOOKUP($B2782,weights!$A$2:$R$6,6)^C2782*(VLOOKUP($B2782,weights!$A$2:$R$6,15)*EXP(VLOOKUP($B2782,weights!$A$2:$R$6,11)*D2782)+VLOOKUP($B2782,weights!$A$2:$R$6,16)*EXP(VLOOKUP($B2782,weights!$A$2:$R$6,12)*E2782)+VLOOKUP($B2782,weights!$A$2:$R$6,17)*EXP(VLOOKUP($B2782,weights!$A$2:$R$6,13)*F2782)+VLOOKUP($B2782,weights!$A$2:$R$6,18)*EXP(VLOOKUP($B2782,weights!$A$2:$R$6,14)*G2782))</f>
        <v>14.371807295654364</v>
      </c>
    </row>
    <row r="2783" spans="1:8" ht="12.75" x14ac:dyDescent="0.2">
      <c r="A2783">
        <f t="shared" si="0"/>
        <v>112</v>
      </c>
      <c r="B2783" t="str">
        <f t="shared" ref="B2783:C2783" si="2757">B2758</f>
        <v>restaurant</v>
      </c>
      <c r="C2783">
        <f t="shared" si="2757"/>
        <v>6</v>
      </c>
      <c r="D2783">
        <f ca="1">OFFSET(walk!$A$2:$Y$402,TRUNC((ROW()-ROW($D$2))/COLUMNS(walk!$A$2:$Y$402)),MOD(ROW()-ROW($D$2),COLUMNS(walk!$A$2:$Y$402)),1,1)</f>
        <v>11</v>
      </c>
      <c r="E2783">
        <f ca="1">OFFSET(bike!$A$2:$Y$402,TRUNC((ROW()-ROW($E$2))/COLUMNS(bike!$A$2:$Y$402)),MOD(ROW()-ROW($E$2),COLUMNS(bike!$A$2:$Y$402)),1,1)</f>
        <v>4</v>
      </c>
      <c r="F2783">
        <f ca="1">OFFSET(transit!$A$2:$Y$402,TRUNC((ROW()-ROW($F$2))/COLUMNS(transit!$A$2:$Y$402)),MOD(ROW()-ROW($F$2),COLUMNS(transit!$A$2:$Y$402)),1,1)</f>
        <v>9</v>
      </c>
      <c r="G2783">
        <f ca="1">OFFSET(drive!$A$2:$Y$402,TRUNC((ROW()-ROW($G$2))/COLUMNS(drive!$A$2:$Y$402)),MOD(ROW()-ROW($G$2),COLUMNS(drive!$A$2:$Y$402)),1,1)</f>
        <v>3</v>
      </c>
      <c r="H2783" s="5">
        <f ca="1">(VLOOKUP($B2783,weights!$A$2:$R$6,4))*VLOOKUP($B2783,weights!$A$2:$R$6,6)^C2783*(VLOOKUP($B2783,weights!$A$2:$R$6,15)*EXP(VLOOKUP($B2783,weights!$A$2:$R$6,11)*D2783)+VLOOKUP($B2783,weights!$A$2:$R$6,16)*EXP(VLOOKUP($B2783,weights!$A$2:$R$6,12)*E2783)+VLOOKUP($B2783,weights!$A$2:$R$6,17)*EXP(VLOOKUP($B2783,weights!$A$2:$R$6,13)*F2783)+VLOOKUP($B2783,weights!$A$2:$R$6,18)*EXP(VLOOKUP($B2783,weights!$A$2:$R$6,14)*G2783))</f>
        <v>11.670073441632418</v>
      </c>
    </row>
    <row r="2784" spans="1:8" ht="12.75" x14ac:dyDescent="0.2">
      <c r="A2784">
        <f t="shared" si="0"/>
        <v>112</v>
      </c>
      <c r="B2784" t="str">
        <f t="shared" ref="B2784:C2784" si="2758">B2759</f>
        <v>restaurant</v>
      </c>
      <c r="C2784">
        <f t="shared" si="2758"/>
        <v>7</v>
      </c>
      <c r="D2784">
        <f ca="1">OFFSET(walk!$A$2:$Y$402,TRUNC((ROW()-ROW($D$2))/COLUMNS(walk!$A$2:$Y$402)),MOD(ROW()-ROW($D$2),COLUMNS(walk!$A$2:$Y$402)),1,1)</f>
        <v>13</v>
      </c>
      <c r="E2784">
        <f ca="1">OFFSET(bike!$A$2:$Y$402,TRUNC((ROW()-ROW($E$2))/COLUMNS(bike!$A$2:$Y$402)),MOD(ROW()-ROW($E$2),COLUMNS(bike!$A$2:$Y$402)),1,1)</f>
        <v>4</v>
      </c>
      <c r="F2784">
        <f ca="1">OFFSET(transit!$A$2:$Y$402,TRUNC((ROW()-ROW($F$2))/COLUMNS(transit!$A$2:$Y$402)),MOD(ROW()-ROW($F$2),COLUMNS(transit!$A$2:$Y$402)),1,1)</f>
        <v>9</v>
      </c>
      <c r="G2784">
        <f ca="1">OFFSET(drive!$A$2:$Y$402,TRUNC((ROW()-ROW($G$2))/COLUMNS(drive!$A$2:$Y$402)),MOD(ROW()-ROW($G$2),COLUMNS(drive!$A$2:$Y$402)),1,1)</f>
        <v>4</v>
      </c>
      <c r="H2784" s="5">
        <f ca="1">(VLOOKUP($B2784,weights!$A$2:$R$6,4))*VLOOKUP($B2784,weights!$A$2:$R$6,6)^C2784*(VLOOKUP($B2784,weights!$A$2:$R$6,15)*EXP(VLOOKUP($B2784,weights!$A$2:$R$6,11)*D2784)+VLOOKUP($B2784,weights!$A$2:$R$6,16)*EXP(VLOOKUP($B2784,weights!$A$2:$R$6,12)*E2784)+VLOOKUP($B2784,weights!$A$2:$R$6,17)*EXP(VLOOKUP($B2784,weights!$A$2:$R$6,13)*F2784)+VLOOKUP($B2784,weights!$A$2:$R$6,18)*EXP(VLOOKUP($B2784,weights!$A$2:$R$6,14)*G2784))</f>
        <v>9.4617431804948957</v>
      </c>
    </row>
    <row r="2785" spans="1:8" ht="12.75" x14ac:dyDescent="0.2">
      <c r="A2785">
        <f t="shared" si="0"/>
        <v>112</v>
      </c>
      <c r="B2785" t="str">
        <f t="shared" ref="B2785:C2785" si="2759">B2760</f>
        <v>restaurant</v>
      </c>
      <c r="C2785">
        <f t="shared" si="2759"/>
        <v>8</v>
      </c>
      <c r="D2785">
        <f ca="1">OFFSET(walk!$A$2:$Y$402,TRUNC((ROW()-ROW($D$2))/COLUMNS(walk!$A$2:$Y$402)),MOD(ROW()-ROW($D$2),COLUMNS(walk!$A$2:$Y$402)),1,1)</f>
        <v>14</v>
      </c>
      <c r="E2785">
        <f ca="1">OFFSET(bike!$A$2:$Y$402,TRUNC((ROW()-ROW($E$2))/COLUMNS(bike!$A$2:$Y$402)),MOD(ROW()-ROW($E$2),COLUMNS(bike!$A$2:$Y$402)),1,1)</f>
        <v>4</v>
      </c>
      <c r="F2785">
        <f ca="1">OFFSET(transit!$A$2:$Y$402,TRUNC((ROW()-ROW($F$2))/COLUMNS(transit!$A$2:$Y$402)),MOD(ROW()-ROW($F$2),COLUMNS(transit!$A$2:$Y$402)),1,1)</f>
        <v>11</v>
      </c>
      <c r="G2785">
        <f ca="1">OFFSET(drive!$A$2:$Y$402,TRUNC((ROW()-ROW($G$2))/COLUMNS(drive!$A$2:$Y$402)),MOD(ROW()-ROW($G$2),COLUMNS(drive!$A$2:$Y$402)),1,1)</f>
        <v>4</v>
      </c>
      <c r="H2785" s="5">
        <f ca="1">(VLOOKUP($B2785,weights!$A$2:$R$6,4))*VLOOKUP($B2785,weights!$A$2:$R$6,6)^C2785*(VLOOKUP($B2785,weights!$A$2:$R$6,15)*EXP(VLOOKUP($B2785,weights!$A$2:$R$6,11)*D2785)+VLOOKUP($B2785,weights!$A$2:$R$6,16)*EXP(VLOOKUP($B2785,weights!$A$2:$R$6,12)*E2785)+VLOOKUP($B2785,weights!$A$2:$R$6,17)*EXP(VLOOKUP($B2785,weights!$A$2:$R$6,13)*F2785)+VLOOKUP($B2785,weights!$A$2:$R$6,18)*EXP(VLOOKUP($B2785,weights!$A$2:$R$6,14)*G2785))</f>
        <v>7.9361023000974278</v>
      </c>
    </row>
    <row r="2786" spans="1:8" ht="12.75" x14ac:dyDescent="0.2">
      <c r="A2786">
        <f t="shared" si="0"/>
        <v>112</v>
      </c>
      <c r="B2786" t="str">
        <f t="shared" ref="B2786:C2786" si="2760">B2761</f>
        <v>restaurant</v>
      </c>
      <c r="C2786">
        <f t="shared" si="2760"/>
        <v>9</v>
      </c>
      <c r="D2786">
        <f ca="1">OFFSET(walk!$A$2:$Y$402,TRUNC((ROW()-ROW($D$2))/COLUMNS(walk!$A$2:$Y$402)),MOD(ROW()-ROW($D$2),COLUMNS(walk!$A$2:$Y$402)),1,1)</f>
        <v>14</v>
      </c>
      <c r="E2786">
        <f ca="1">OFFSET(bike!$A$2:$Y$402,TRUNC((ROW()-ROW($E$2))/COLUMNS(bike!$A$2:$Y$402)),MOD(ROW()-ROW($E$2),COLUMNS(bike!$A$2:$Y$402)),1,1)</f>
        <v>4</v>
      </c>
      <c r="F2786">
        <f ca="1">OFFSET(transit!$A$2:$Y$402,TRUNC((ROW()-ROW($F$2))/COLUMNS(transit!$A$2:$Y$402)),MOD(ROW()-ROW($F$2),COLUMNS(transit!$A$2:$Y$402)),1,1)</f>
        <v>11</v>
      </c>
      <c r="G2786">
        <f ca="1">OFFSET(drive!$A$2:$Y$402,TRUNC((ROW()-ROW($G$2))/COLUMNS(drive!$A$2:$Y$402)),MOD(ROW()-ROW($G$2),COLUMNS(drive!$A$2:$Y$402)),1,1)</f>
        <v>4</v>
      </c>
      <c r="H2786" s="5">
        <f ca="1">(VLOOKUP($B2786,weights!$A$2:$R$6,4))*VLOOKUP($B2786,weights!$A$2:$R$6,6)^C2786*(VLOOKUP($B2786,weights!$A$2:$R$6,15)*EXP(VLOOKUP($B2786,weights!$A$2:$R$6,11)*D2786)+VLOOKUP($B2786,weights!$A$2:$R$6,16)*EXP(VLOOKUP($B2786,weights!$A$2:$R$6,12)*E2786)+VLOOKUP($B2786,weights!$A$2:$R$6,17)*EXP(VLOOKUP($B2786,weights!$A$2:$R$6,13)*F2786)+VLOOKUP($B2786,weights!$A$2:$R$6,18)*EXP(VLOOKUP($B2786,weights!$A$2:$R$6,14)*G2786))</f>
        <v>7.1130990986058427</v>
      </c>
    </row>
    <row r="2787" spans="1:8" ht="12.75" x14ac:dyDescent="0.2">
      <c r="A2787">
        <f t="shared" si="0"/>
        <v>112</v>
      </c>
      <c r="B2787" t="str">
        <f t="shared" ref="B2787:C2787" si="2761">B2762</f>
        <v>supermarket</v>
      </c>
      <c r="C2787">
        <f t="shared" si="2761"/>
        <v>0</v>
      </c>
      <c r="D2787">
        <f ca="1">OFFSET(walk!$A$2:$Y$402,TRUNC((ROW()-ROW($D$2))/COLUMNS(walk!$A$2:$Y$402)),MOD(ROW()-ROW($D$2),COLUMNS(walk!$A$2:$Y$402)),1,1)</f>
        <v>34</v>
      </c>
      <c r="E2787">
        <f ca="1">OFFSET(bike!$A$2:$Y$402,TRUNC((ROW()-ROW($E$2))/COLUMNS(bike!$A$2:$Y$402)),MOD(ROW()-ROW($E$2),COLUMNS(bike!$A$2:$Y$402)),1,1)</f>
        <v>14</v>
      </c>
      <c r="F2787">
        <f ca="1">OFFSET(transit!$A$2:$Y$402,TRUNC((ROW()-ROW($F$2))/COLUMNS(transit!$A$2:$Y$402)),MOD(ROW()-ROW($F$2),COLUMNS(transit!$A$2:$Y$402)),1,1)</f>
        <v>21</v>
      </c>
      <c r="G2787">
        <f ca="1">OFFSET(drive!$A$2:$Y$402,TRUNC((ROW()-ROW($G$2))/COLUMNS(drive!$A$2:$Y$402)),MOD(ROW()-ROW($G$2),COLUMNS(drive!$A$2:$Y$402)),1,1)</f>
        <v>8</v>
      </c>
      <c r="H2787" s="5">
        <f ca="1">(VLOOKUP($B2787,weights!$A$2:$R$6,4))*VLOOKUP($B2787,weights!$A$2:$R$6,6)^C2787*(VLOOKUP($B2787,weights!$A$2:$R$6,15)*EXP(VLOOKUP($B2787,weights!$A$2:$R$6,11)*D2787)+VLOOKUP($B2787,weights!$A$2:$R$6,16)*EXP(VLOOKUP($B2787,weights!$A$2:$R$6,12)*E2787)+VLOOKUP($B2787,weights!$A$2:$R$6,17)*EXP(VLOOKUP($B2787,weights!$A$2:$R$6,13)*F2787)+VLOOKUP($B2787,weights!$A$2:$R$6,18)*EXP(VLOOKUP($B2787,weights!$A$2:$R$6,14)*G2787))</f>
        <v>3.5545039191810557</v>
      </c>
    </row>
    <row r="2788" spans="1:8" ht="12.75" x14ac:dyDescent="0.2">
      <c r="A2788">
        <f t="shared" si="0"/>
        <v>112</v>
      </c>
      <c r="B2788" t="str">
        <f t="shared" ref="B2788:C2788" si="2762">B2763</f>
        <v>supermarket</v>
      </c>
      <c r="C2788">
        <f t="shared" si="2762"/>
        <v>1</v>
      </c>
      <c r="D2788">
        <f ca="1">OFFSET(walk!$A$2:$Y$402,TRUNC((ROW()-ROW($D$2))/COLUMNS(walk!$A$2:$Y$402)),MOD(ROW()-ROW($D$2),COLUMNS(walk!$A$2:$Y$402)),1,1)</f>
        <v>47</v>
      </c>
      <c r="E2788">
        <f ca="1">OFFSET(bike!$A$2:$Y$402,TRUNC((ROW()-ROW($E$2))/COLUMNS(bike!$A$2:$Y$402)),MOD(ROW()-ROW($E$2),COLUMNS(bike!$A$2:$Y$402)),1,1)</f>
        <v>15</v>
      </c>
      <c r="F2788">
        <f ca="1">OFFSET(transit!$A$2:$Y$402,TRUNC((ROW()-ROW($F$2))/COLUMNS(transit!$A$2:$Y$402)),MOD(ROW()-ROW($F$2),COLUMNS(transit!$A$2:$Y$402)),1,1)</f>
        <v>26</v>
      </c>
      <c r="G2788">
        <f ca="1">OFFSET(drive!$A$2:$Y$402,TRUNC((ROW()-ROW($G$2))/COLUMNS(drive!$A$2:$Y$402)),MOD(ROW()-ROW($G$2),COLUMNS(drive!$A$2:$Y$402)),1,1)</f>
        <v>9</v>
      </c>
      <c r="H2788" s="5">
        <f ca="1">(VLOOKUP($B2788,weights!$A$2:$R$6,4))*VLOOKUP($B2788,weights!$A$2:$R$6,6)^C2788*(VLOOKUP($B2788,weights!$A$2:$R$6,15)*EXP(VLOOKUP($B2788,weights!$A$2:$R$6,11)*D2788)+VLOOKUP($B2788,weights!$A$2:$R$6,16)*EXP(VLOOKUP($B2788,weights!$A$2:$R$6,12)*E2788)+VLOOKUP($B2788,weights!$A$2:$R$6,17)*EXP(VLOOKUP($B2788,weights!$A$2:$R$6,13)*F2788)+VLOOKUP($B2788,weights!$A$2:$R$6,18)*EXP(VLOOKUP($B2788,weights!$A$2:$R$6,14)*G2788))</f>
        <v>1.6382342612146237</v>
      </c>
    </row>
    <row r="2789" spans="1:8" ht="12.75" x14ac:dyDescent="0.2">
      <c r="A2789">
        <f t="shared" si="0"/>
        <v>112</v>
      </c>
      <c r="B2789" t="str">
        <f t="shared" ref="B2789:C2789" si="2763">B2764</f>
        <v>supermarket</v>
      </c>
      <c r="C2789">
        <f t="shared" si="2763"/>
        <v>2</v>
      </c>
      <c r="D2789">
        <f ca="1">OFFSET(walk!$A$2:$Y$402,TRUNC((ROW()-ROW($D$2))/COLUMNS(walk!$A$2:$Y$402)),MOD(ROW()-ROW($D$2),COLUMNS(walk!$A$2:$Y$402)),1,1)</f>
        <v>52</v>
      </c>
      <c r="E2789">
        <f ca="1">OFFSET(bike!$A$2:$Y$402,TRUNC((ROW()-ROW($E$2))/COLUMNS(bike!$A$2:$Y$402)),MOD(ROW()-ROW($E$2),COLUMNS(bike!$A$2:$Y$402)),1,1)</f>
        <v>16</v>
      </c>
      <c r="F2789">
        <f ca="1">OFFSET(transit!$A$2:$Y$402,TRUNC((ROW()-ROW($F$2))/COLUMNS(transit!$A$2:$Y$402)),MOD(ROW()-ROW($F$2),COLUMNS(transit!$A$2:$Y$402)),1,1)</f>
        <v>27</v>
      </c>
      <c r="G2789">
        <f ca="1">OFFSET(drive!$A$2:$Y$402,TRUNC((ROW()-ROW($G$2))/COLUMNS(drive!$A$2:$Y$402)),MOD(ROW()-ROW($G$2),COLUMNS(drive!$A$2:$Y$402)),1,1)</f>
        <v>12</v>
      </c>
      <c r="H2789" s="5">
        <f ca="1">(VLOOKUP($B2789,weights!$A$2:$R$6,4))*VLOOKUP($B2789,weights!$A$2:$R$6,6)^C2789*(VLOOKUP($B2789,weights!$A$2:$R$6,15)*EXP(VLOOKUP($B2789,weights!$A$2:$R$6,11)*D2789)+VLOOKUP($B2789,weights!$A$2:$R$6,16)*EXP(VLOOKUP($B2789,weights!$A$2:$R$6,12)*E2789)+VLOOKUP($B2789,weights!$A$2:$R$6,17)*EXP(VLOOKUP($B2789,weights!$A$2:$R$6,13)*F2789)+VLOOKUP($B2789,weights!$A$2:$R$6,18)*EXP(VLOOKUP($B2789,weights!$A$2:$R$6,14)*G2789))</f>
        <v>0.5374178838347301</v>
      </c>
    </row>
    <row r="2790" spans="1:8" ht="12.75" x14ac:dyDescent="0.2">
      <c r="A2790">
        <f t="shared" si="0"/>
        <v>112</v>
      </c>
      <c r="B2790" t="str">
        <f t="shared" ref="B2790:C2790" si="2764">B2765</f>
        <v>supermarket</v>
      </c>
      <c r="C2790">
        <f t="shared" si="2764"/>
        <v>3</v>
      </c>
      <c r="D2790">
        <f ca="1">OFFSET(walk!$A$2:$Y$402,TRUNC((ROW()-ROW($D$2))/COLUMNS(walk!$A$2:$Y$402)),MOD(ROW()-ROW($D$2),COLUMNS(walk!$A$2:$Y$402)),1,1)</f>
        <v>59</v>
      </c>
      <c r="E2790">
        <f ca="1">OFFSET(bike!$A$2:$Y$402,TRUNC((ROW()-ROW($E$2))/COLUMNS(bike!$A$2:$Y$402)),MOD(ROW()-ROW($E$2),COLUMNS(bike!$A$2:$Y$402)),1,1)</f>
        <v>19</v>
      </c>
      <c r="F2790">
        <f ca="1">OFFSET(transit!$A$2:$Y$402,TRUNC((ROW()-ROW($F$2))/COLUMNS(transit!$A$2:$Y$402)),MOD(ROW()-ROW($F$2),COLUMNS(transit!$A$2:$Y$402)),1,1)</f>
        <v>34</v>
      </c>
      <c r="G2790">
        <f ca="1">OFFSET(drive!$A$2:$Y$402,TRUNC((ROW()-ROW($G$2))/COLUMNS(drive!$A$2:$Y$402)),MOD(ROW()-ROW($G$2),COLUMNS(drive!$A$2:$Y$402)),1,1)</f>
        <v>13</v>
      </c>
      <c r="H2790" s="5">
        <f ca="1">(VLOOKUP($B2790,weights!$A$2:$R$6,4))*VLOOKUP($B2790,weights!$A$2:$R$6,6)^C2790*(VLOOKUP($B2790,weights!$A$2:$R$6,15)*EXP(VLOOKUP($B2790,weights!$A$2:$R$6,11)*D2790)+VLOOKUP($B2790,weights!$A$2:$R$6,16)*EXP(VLOOKUP($B2790,weights!$A$2:$R$6,12)*E2790)+VLOOKUP($B2790,weights!$A$2:$R$6,17)*EXP(VLOOKUP($B2790,weights!$A$2:$R$6,13)*F2790)+VLOOKUP($B2790,weights!$A$2:$R$6,18)*EXP(VLOOKUP($B2790,weights!$A$2:$R$6,14)*G2790))</f>
        <v>0.23902703950655332</v>
      </c>
    </row>
    <row r="2791" spans="1:8" ht="12.75" x14ac:dyDescent="0.2">
      <c r="A2791">
        <f t="shared" si="0"/>
        <v>112</v>
      </c>
      <c r="B2791" t="str">
        <f t="shared" ref="B2791:C2791" si="2765">B2766</f>
        <v>supermarket</v>
      </c>
      <c r="C2791">
        <f t="shared" si="2765"/>
        <v>4</v>
      </c>
      <c r="D2791">
        <f ca="1">OFFSET(walk!$A$2:$Y$402,TRUNC((ROW()-ROW($D$2))/COLUMNS(walk!$A$2:$Y$402)),MOD(ROW()-ROW($D$2),COLUMNS(walk!$A$2:$Y$402)),1,1)</f>
        <v>75</v>
      </c>
      <c r="E2791">
        <f ca="1">OFFSET(bike!$A$2:$Y$402,TRUNC((ROW()-ROW($E$2))/COLUMNS(bike!$A$2:$Y$402)),MOD(ROW()-ROW($E$2),COLUMNS(bike!$A$2:$Y$402)),1,1)</f>
        <v>23</v>
      </c>
      <c r="F2791">
        <f ca="1">OFFSET(transit!$A$2:$Y$402,TRUNC((ROW()-ROW($F$2))/COLUMNS(transit!$A$2:$Y$402)),MOD(ROW()-ROW($F$2),COLUMNS(transit!$A$2:$Y$402)),1,1)</f>
        <v>38</v>
      </c>
      <c r="G2791">
        <f ca="1">OFFSET(drive!$A$2:$Y$402,TRUNC((ROW()-ROW($G$2))/COLUMNS(drive!$A$2:$Y$402)),MOD(ROW()-ROW($G$2),COLUMNS(drive!$A$2:$Y$402)),1,1)</f>
        <v>14</v>
      </c>
      <c r="H2791" s="5">
        <f ca="1">(VLOOKUP($B2791,weights!$A$2:$R$6,4))*VLOOKUP($B2791,weights!$A$2:$R$6,6)^C2791*(VLOOKUP($B2791,weights!$A$2:$R$6,15)*EXP(VLOOKUP($B2791,weights!$A$2:$R$6,11)*D2791)+VLOOKUP($B2791,weights!$A$2:$R$6,16)*EXP(VLOOKUP($B2791,weights!$A$2:$R$6,12)*E2791)+VLOOKUP($B2791,weights!$A$2:$R$6,17)*EXP(VLOOKUP($B2791,weights!$A$2:$R$6,13)*F2791)+VLOOKUP($B2791,weights!$A$2:$R$6,18)*EXP(VLOOKUP($B2791,weights!$A$2:$R$6,14)*G2791))</f>
        <v>0.11094506959227739</v>
      </c>
    </row>
    <row r="2792" spans="1:8" ht="12.75" x14ac:dyDescent="0.2">
      <c r="A2792">
        <f t="shared" si="0"/>
        <v>112</v>
      </c>
      <c r="B2792" t="str">
        <f t="shared" ref="B2792:C2792" si="2766">B2767</f>
        <v>store</v>
      </c>
      <c r="C2792">
        <f t="shared" si="2766"/>
        <v>0</v>
      </c>
      <c r="D2792">
        <f ca="1">OFFSET(walk!$A$2:$Y$402,TRUNC((ROW()-ROW($D$2))/COLUMNS(walk!$A$2:$Y$402)),MOD(ROW()-ROW($D$2),COLUMNS(walk!$A$2:$Y$402)),1,1)</f>
        <v>2</v>
      </c>
      <c r="E2792">
        <f ca="1">OFFSET(bike!$A$2:$Y$402,TRUNC((ROW()-ROW($E$2))/COLUMNS(bike!$A$2:$Y$402)),MOD(ROW()-ROW($E$2),COLUMNS(bike!$A$2:$Y$402)),1,1)</f>
        <v>1</v>
      </c>
      <c r="F2792">
        <f ca="1">OFFSET(transit!$A$2:$Y$402,TRUNC((ROW()-ROW($F$2))/COLUMNS(transit!$A$2:$Y$402)),MOD(ROW()-ROW($F$2),COLUMNS(transit!$A$2:$Y$402)),1,1)</f>
        <v>2</v>
      </c>
      <c r="G2792">
        <f ca="1">OFFSET(drive!$A$2:$Y$402,TRUNC((ROW()-ROW($G$2))/COLUMNS(drive!$A$2:$Y$402)),MOD(ROW()-ROW($G$2),COLUMNS(drive!$A$2:$Y$402)),1,1)</f>
        <v>1</v>
      </c>
      <c r="H2792" s="5">
        <f ca="1">(VLOOKUP($B2792,weights!$A$2:$R$6,4))*VLOOKUP($B2792,weights!$A$2:$R$6,6)^C2792*(VLOOKUP($B2792,weights!$A$2:$R$6,15)*EXP(VLOOKUP($B2792,weights!$A$2:$R$6,11)*D2792)+VLOOKUP($B2792,weights!$A$2:$R$6,16)*EXP(VLOOKUP($B2792,weights!$A$2:$R$6,12)*E2792)+VLOOKUP($B2792,weights!$A$2:$R$6,17)*EXP(VLOOKUP($B2792,weights!$A$2:$R$6,13)*F2792)+VLOOKUP($B2792,weights!$A$2:$R$6,18)*EXP(VLOOKUP($B2792,weights!$A$2:$R$6,14)*G2792))</f>
        <v>28.330807361871702</v>
      </c>
    </row>
    <row r="2793" spans="1:8" ht="12.75" x14ac:dyDescent="0.2">
      <c r="A2793">
        <f t="shared" si="0"/>
        <v>112</v>
      </c>
      <c r="B2793" t="str">
        <f t="shared" ref="B2793:C2793" si="2767">B2768</f>
        <v>store</v>
      </c>
      <c r="C2793">
        <f t="shared" si="2767"/>
        <v>1</v>
      </c>
      <c r="D2793">
        <f ca="1">OFFSET(walk!$A$2:$Y$402,TRUNC((ROW()-ROW($D$2))/COLUMNS(walk!$A$2:$Y$402)),MOD(ROW()-ROW($D$2),COLUMNS(walk!$A$2:$Y$402)),1,1)</f>
        <v>7</v>
      </c>
      <c r="E2793">
        <f ca="1">OFFSET(bike!$A$2:$Y$402,TRUNC((ROW()-ROW($E$2))/COLUMNS(bike!$A$2:$Y$402)),MOD(ROW()-ROW($E$2),COLUMNS(bike!$A$2:$Y$402)),1,1)</f>
        <v>2</v>
      </c>
      <c r="F2793">
        <f ca="1">OFFSET(transit!$A$2:$Y$402,TRUNC((ROW()-ROW($F$2))/COLUMNS(transit!$A$2:$Y$402)),MOD(ROW()-ROW($F$2),COLUMNS(transit!$A$2:$Y$402)),1,1)</f>
        <v>7</v>
      </c>
      <c r="G2793">
        <f ca="1">OFFSET(drive!$A$2:$Y$402,TRUNC((ROW()-ROW($G$2))/COLUMNS(drive!$A$2:$Y$402)),MOD(ROW()-ROW($G$2),COLUMNS(drive!$A$2:$Y$402)),1,1)</f>
        <v>2</v>
      </c>
      <c r="H2793" s="5">
        <f ca="1">(VLOOKUP($B2793,weights!$A$2:$R$6,4))*VLOOKUP($B2793,weights!$A$2:$R$6,6)^C2793*(VLOOKUP($B2793,weights!$A$2:$R$6,15)*EXP(VLOOKUP($B2793,weights!$A$2:$R$6,11)*D2793)+VLOOKUP($B2793,weights!$A$2:$R$6,16)*EXP(VLOOKUP($B2793,weights!$A$2:$R$6,12)*E2793)+VLOOKUP($B2793,weights!$A$2:$R$6,17)*EXP(VLOOKUP($B2793,weights!$A$2:$R$6,13)*F2793)+VLOOKUP($B2793,weights!$A$2:$R$6,18)*EXP(VLOOKUP($B2793,weights!$A$2:$R$6,14)*G2793))</f>
        <v>9.230637960199946</v>
      </c>
    </row>
    <row r="2794" spans="1:8" ht="12.75" x14ac:dyDescent="0.2">
      <c r="A2794">
        <f t="shared" si="0"/>
        <v>112</v>
      </c>
      <c r="B2794" t="str">
        <f t="shared" ref="B2794:C2794" si="2768">B2769</f>
        <v>store</v>
      </c>
      <c r="C2794">
        <f t="shared" si="2768"/>
        <v>2</v>
      </c>
      <c r="D2794">
        <f ca="1">OFFSET(walk!$A$2:$Y$402,TRUNC((ROW()-ROW($D$2))/COLUMNS(walk!$A$2:$Y$402)),MOD(ROW()-ROW($D$2),COLUMNS(walk!$A$2:$Y$402)),1,1)</f>
        <v>7</v>
      </c>
      <c r="E2794">
        <f ca="1">OFFSET(bike!$A$2:$Y$402,TRUNC((ROW()-ROW($E$2))/COLUMNS(bike!$A$2:$Y$402)),MOD(ROW()-ROW($E$2),COLUMNS(bike!$A$2:$Y$402)),1,1)</f>
        <v>2</v>
      </c>
      <c r="F2794">
        <f ca="1">OFFSET(transit!$A$2:$Y$402,TRUNC((ROW()-ROW($F$2))/COLUMNS(transit!$A$2:$Y$402)),MOD(ROW()-ROW($F$2),COLUMNS(transit!$A$2:$Y$402)),1,1)</f>
        <v>7</v>
      </c>
      <c r="G2794">
        <f ca="1">OFFSET(drive!$A$2:$Y$402,TRUNC((ROW()-ROW($G$2))/COLUMNS(drive!$A$2:$Y$402)),MOD(ROW()-ROW($G$2),COLUMNS(drive!$A$2:$Y$402)),1,1)</f>
        <v>2</v>
      </c>
      <c r="H2794" s="5">
        <f ca="1">(VLOOKUP($B2794,weights!$A$2:$R$6,4))*VLOOKUP($B2794,weights!$A$2:$R$6,6)^C2794*(VLOOKUP($B2794,weights!$A$2:$R$6,15)*EXP(VLOOKUP($B2794,weights!$A$2:$R$6,11)*D2794)+VLOOKUP($B2794,weights!$A$2:$R$6,16)*EXP(VLOOKUP($B2794,weights!$A$2:$R$6,12)*E2794)+VLOOKUP($B2794,weights!$A$2:$R$6,17)*EXP(VLOOKUP($B2794,weights!$A$2:$R$6,13)*F2794)+VLOOKUP($B2794,weights!$A$2:$R$6,18)*EXP(VLOOKUP($B2794,weights!$A$2:$R$6,14)*G2794))</f>
        <v>6.2253139731581051</v>
      </c>
    </row>
    <row r="2795" spans="1:8" ht="12.75" x14ac:dyDescent="0.2">
      <c r="A2795">
        <f t="shared" si="0"/>
        <v>112</v>
      </c>
      <c r="B2795" t="str">
        <f t="shared" ref="B2795:C2795" si="2769">B2770</f>
        <v>store</v>
      </c>
      <c r="C2795">
        <f t="shared" si="2769"/>
        <v>3</v>
      </c>
      <c r="D2795">
        <f ca="1">OFFSET(walk!$A$2:$Y$402,TRUNC((ROW()-ROW($D$2))/COLUMNS(walk!$A$2:$Y$402)),MOD(ROW()-ROW($D$2),COLUMNS(walk!$A$2:$Y$402)),1,1)</f>
        <v>8</v>
      </c>
      <c r="E2795">
        <f ca="1">OFFSET(bike!$A$2:$Y$402,TRUNC((ROW()-ROW($E$2))/COLUMNS(bike!$A$2:$Y$402)),MOD(ROW()-ROW($E$2),COLUMNS(bike!$A$2:$Y$402)),1,1)</f>
        <v>2</v>
      </c>
      <c r="F2795">
        <f ca="1">OFFSET(transit!$A$2:$Y$402,TRUNC((ROW()-ROW($F$2))/COLUMNS(transit!$A$2:$Y$402)),MOD(ROW()-ROW($F$2),COLUMNS(transit!$A$2:$Y$402)),1,1)</f>
        <v>8</v>
      </c>
      <c r="G2795">
        <f ca="1">OFFSET(drive!$A$2:$Y$402,TRUNC((ROW()-ROW($G$2))/COLUMNS(drive!$A$2:$Y$402)),MOD(ROW()-ROW($G$2),COLUMNS(drive!$A$2:$Y$402)),1,1)</f>
        <v>2</v>
      </c>
      <c r="H2795" s="5">
        <f ca="1">(VLOOKUP($B2795,weights!$A$2:$R$6,4))*VLOOKUP($B2795,weights!$A$2:$R$6,6)^C2795*(VLOOKUP($B2795,weights!$A$2:$R$6,15)*EXP(VLOOKUP($B2795,weights!$A$2:$R$6,11)*D2795)+VLOOKUP($B2795,weights!$A$2:$R$6,16)*EXP(VLOOKUP($B2795,weights!$A$2:$R$6,12)*E2795)+VLOOKUP($B2795,weights!$A$2:$R$6,17)*EXP(VLOOKUP($B2795,weights!$A$2:$R$6,13)*F2795)+VLOOKUP($B2795,weights!$A$2:$R$6,18)*EXP(VLOOKUP($B2795,weights!$A$2:$R$6,14)*G2795))</f>
        <v>4.0142960119798774</v>
      </c>
    </row>
    <row r="2796" spans="1:8" ht="12.75" x14ac:dyDescent="0.2">
      <c r="A2796">
        <f t="shared" si="0"/>
        <v>112</v>
      </c>
      <c r="B2796" t="str">
        <f t="shared" ref="B2796:C2796" si="2770">B2771</f>
        <v>store</v>
      </c>
      <c r="C2796">
        <f t="shared" si="2770"/>
        <v>4</v>
      </c>
      <c r="D2796">
        <f ca="1">OFFSET(walk!$A$2:$Y$402,TRUNC((ROW()-ROW($D$2))/COLUMNS(walk!$A$2:$Y$402)),MOD(ROW()-ROW($D$2),COLUMNS(walk!$A$2:$Y$402)),1,1)</f>
        <v>9</v>
      </c>
      <c r="E2796">
        <f ca="1">OFFSET(bike!$A$2:$Y$402,TRUNC((ROW()-ROW($E$2))/COLUMNS(bike!$A$2:$Y$402)),MOD(ROW()-ROW($E$2),COLUMNS(bike!$A$2:$Y$402)),1,1)</f>
        <v>2</v>
      </c>
      <c r="F2796">
        <f ca="1">OFFSET(transit!$A$2:$Y$402,TRUNC((ROW()-ROW($F$2))/COLUMNS(transit!$A$2:$Y$402)),MOD(ROW()-ROW($F$2),COLUMNS(transit!$A$2:$Y$402)),1,1)</f>
        <v>9</v>
      </c>
      <c r="G2796">
        <f ca="1">OFFSET(drive!$A$2:$Y$402,TRUNC((ROW()-ROW($G$2))/COLUMNS(drive!$A$2:$Y$402)),MOD(ROW()-ROW($G$2),COLUMNS(drive!$A$2:$Y$402)),1,1)</f>
        <v>2</v>
      </c>
      <c r="H2796" s="5">
        <f ca="1">(VLOOKUP($B2796,weights!$A$2:$R$6,4))*VLOOKUP($B2796,weights!$A$2:$R$6,6)^C2796*(VLOOKUP($B2796,weights!$A$2:$R$6,15)*EXP(VLOOKUP($B2796,weights!$A$2:$R$6,11)*D2796)+VLOOKUP($B2796,weights!$A$2:$R$6,16)*EXP(VLOOKUP($B2796,weights!$A$2:$R$6,12)*E2796)+VLOOKUP($B2796,weights!$A$2:$R$6,17)*EXP(VLOOKUP($B2796,weights!$A$2:$R$6,13)*F2796)+VLOOKUP($B2796,weights!$A$2:$R$6,18)*EXP(VLOOKUP($B2796,weights!$A$2:$R$6,14)*G2796))</f>
        <v>2.6199109764282928</v>
      </c>
    </row>
    <row r="2797" spans="1:8" ht="12.75" x14ac:dyDescent="0.2">
      <c r="A2797">
        <f t="shared" si="0"/>
        <v>112</v>
      </c>
      <c r="B2797" t="str">
        <f t="shared" ref="B2797:C2797" si="2771">B2772</f>
        <v>pharmacy</v>
      </c>
      <c r="C2797">
        <f t="shared" si="2771"/>
        <v>0</v>
      </c>
      <c r="D2797">
        <f ca="1">OFFSET(walk!$A$2:$Y$402,TRUNC((ROW()-ROW($D$2))/COLUMNS(walk!$A$2:$Y$402)),MOD(ROW()-ROW($D$2),COLUMNS(walk!$A$2:$Y$402)),1,1)</f>
        <v>9</v>
      </c>
      <c r="E2797">
        <f ca="1">OFFSET(bike!$A$2:$Y$402,TRUNC((ROW()-ROW($E$2))/COLUMNS(bike!$A$2:$Y$402)),MOD(ROW()-ROW($E$2),COLUMNS(bike!$A$2:$Y$402)),1,1)</f>
        <v>4</v>
      </c>
      <c r="F2797">
        <f ca="1">OFFSET(transit!$A$2:$Y$402,TRUNC((ROW()-ROW($F$2))/COLUMNS(transit!$A$2:$Y$402)),MOD(ROW()-ROW($F$2),COLUMNS(transit!$A$2:$Y$402)),1,1)</f>
        <v>9</v>
      </c>
      <c r="G2797">
        <f ca="1">OFFSET(drive!$A$2:$Y$402,TRUNC((ROW()-ROW($G$2))/COLUMNS(drive!$A$2:$Y$402)),MOD(ROW()-ROW($G$2),COLUMNS(drive!$A$2:$Y$402)),1,1)</f>
        <v>2</v>
      </c>
      <c r="H2797" s="5">
        <f ca="1">(VLOOKUP($B2797,weights!$A$2:$R$6,4))*VLOOKUP($B2797,weights!$A$2:$R$6,6)^C2797*(VLOOKUP($B2797,weights!$A$2:$R$6,15)*EXP(VLOOKUP($B2797,weights!$A$2:$R$6,11)*D2797)+VLOOKUP($B2797,weights!$A$2:$R$6,16)*EXP(VLOOKUP($B2797,weights!$A$2:$R$6,12)*E2797)+VLOOKUP($B2797,weights!$A$2:$R$6,17)*EXP(VLOOKUP($B2797,weights!$A$2:$R$6,13)*F2797)+VLOOKUP($B2797,weights!$A$2:$R$6,18)*EXP(VLOOKUP($B2797,weights!$A$2:$R$6,14)*G2797))</f>
        <v>6.6474522336613751</v>
      </c>
    </row>
    <row r="2798" spans="1:8" ht="12.75" x14ac:dyDescent="0.2">
      <c r="A2798">
        <f t="shared" si="0"/>
        <v>112</v>
      </c>
      <c r="B2798" t="str">
        <f t="shared" ref="B2798:C2798" si="2772">B2773</f>
        <v>pharmacy</v>
      </c>
      <c r="C2798">
        <f t="shared" si="2772"/>
        <v>1</v>
      </c>
      <c r="D2798">
        <f ca="1">OFFSET(walk!$A$2:$Y$402,TRUNC((ROW()-ROW($D$2))/COLUMNS(walk!$A$2:$Y$402)),MOD(ROW()-ROW($D$2),COLUMNS(walk!$A$2:$Y$402)),1,1)</f>
        <v>9</v>
      </c>
      <c r="E2798">
        <f ca="1">OFFSET(bike!$A$2:$Y$402,TRUNC((ROW()-ROW($E$2))/COLUMNS(bike!$A$2:$Y$402)),MOD(ROW()-ROW($E$2),COLUMNS(bike!$A$2:$Y$402)),1,1)</f>
        <v>4</v>
      </c>
      <c r="F2798">
        <f ca="1">OFFSET(transit!$A$2:$Y$402,TRUNC((ROW()-ROW($F$2))/COLUMNS(transit!$A$2:$Y$402)),MOD(ROW()-ROW($F$2),COLUMNS(transit!$A$2:$Y$402)),1,1)</f>
        <v>9</v>
      </c>
      <c r="G2798">
        <f ca="1">OFFSET(drive!$A$2:$Y$402,TRUNC((ROW()-ROW($G$2))/COLUMNS(drive!$A$2:$Y$402)),MOD(ROW()-ROW($G$2),COLUMNS(drive!$A$2:$Y$402)),1,1)</f>
        <v>2</v>
      </c>
      <c r="H2798" s="5">
        <f ca="1">(VLOOKUP($B2798,weights!$A$2:$R$6,4))*VLOOKUP($B2798,weights!$A$2:$R$6,6)^C2798*(VLOOKUP($B2798,weights!$A$2:$R$6,15)*EXP(VLOOKUP($B2798,weights!$A$2:$R$6,11)*D2798)+VLOOKUP($B2798,weights!$A$2:$R$6,16)*EXP(VLOOKUP($B2798,weights!$A$2:$R$6,12)*E2798)+VLOOKUP($B2798,weights!$A$2:$R$6,17)*EXP(VLOOKUP($B2798,weights!$A$2:$R$6,13)*F2798)+VLOOKUP($B2798,weights!$A$2:$R$6,18)*EXP(VLOOKUP($B2798,weights!$A$2:$R$6,14)*G2798))</f>
        <v>3.2006251495406617</v>
      </c>
    </row>
    <row r="2799" spans="1:8" ht="12.75" x14ac:dyDescent="0.2">
      <c r="A2799">
        <f t="shared" si="0"/>
        <v>112</v>
      </c>
      <c r="B2799" t="str">
        <f t="shared" ref="B2799:C2799" si="2773">B2774</f>
        <v>pharmacy</v>
      </c>
      <c r="C2799">
        <f t="shared" si="2773"/>
        <v>2</v>
      </c>
      <c r="D2799">
        <f ca="1">OFFSET(walk!$A$2:$Y$402,TRUNC((ROW()-ROW($D$2))/COLUMNS(walk!$A$2:$Y$402)),MOD(ROW()-ROW($D$2),COLUMNS(walk!$A$2:$Y$402)),1,1)</f>
        <v>16</v>
      </c>
      <c r="E2799">
        <f ca="1">OFFSET(bike!$A$2:$Y$402,TRUNC((ROW()-ROW($E$2))/COLUMNS(bike!$A$2:$Y$402)),MOD(ROW()-ROW($E$2),COLUMNS(bike!$A$2:$Y$402)),1,1)</f>
        <v>4</v>
      </c>
      <c r="F2799">
        <f ca="1">OFFSET(transit!$A$2:$Y$402,TRUNC((ROW()-ROW($F$2))/COLUMNS(transit!$A$2:$Y$402)),MOD(ROW()-ROW($F$2),COLUMNS(transit!$A$2:$Y$402)),1,1)</f>
        <v>16</v>
      </c>
      <c r="G2799">
        <f ca="1">OFFSET(drive!$A$2:$Y$402,TRUNC((ROW()-ROW($G$2))/COLUMNS(drive!$A$2:$Y$402)),MOD(ROW()-ROW($G$2),COLUMNS(drive!$A$2:$Y$402)),1,1)</f>
        <v>3</v>
      </c>
      <c r="H2799" s="5">
        <f ca="1">(VLOOKUP($B2799,weights!$A$2:$R$6,4))*VLOOKUP($B2799,weights!$A$2:$R$6,6)^C2799*(VLOOKUP($B2799,weights!$A$2:$R$6,15)*EXP(VLOOKUP($B2799,weights!$A$2:$R$6,11)*D2799)+VLOOKUP($B2799,weights!$A$2:$R$6,16)*EXP(VLOOKUP($B2799,weights!$A$2:$R$6,12)*E2799)+VLOOKUP($B2799,weights!$A$2:$R$6,17)*EXP(VLOOKUP($B2799,weights!$A$2:$R$6,13)*F2799)+VLOOKUP($B2799,weights!$A$2:$R$6,18)*EXP(VLOOKUP($B2799,weights!$A$2:$R$6,14)*G2799))</f>
        <v>1.1258876655656052</v>
      </c>
    </row>
    <row r="2800" spans="1:8" ht="12.75" x14ac:dyDescent="0.2">
      <c r="A2800">
        <f t="shared" si="0"/>
        <v>112</v>
      </c>
      <c r="B2800" t="str">
        <f t="shared" ref="B2800:C2800" si="2774">B2775</f>
        <v>bank</v>
      </c>
      <c r="C2800">
        <f t="shared" si="2774"/>
        <v>0</v>
      </c>
      <c r="D2800">
        <f ca="1">OFFSET(walk!$A$2:$Y$402,TRUNC((ROW()-ROW($D$2))/COLUMNS(walk!$A$2:$Y$402)),MOD(ROW()-ROW($D$2),COLUMNS(walk!$A$2:$Y$402)),1,1)</f>
        <v>21</v>
      </c>
      <c r="E2800">
        <f ca="1">OFFSET(bike!$A$2:$Y$402,TRUNC((ROW()-ROW($E$2))/COLUMNS(bike!$A$2:$Y$402)),MOD(ROW()-ROW($E$2),COLUMNS(bike!$A$2:$Y$402)),1,1)</f>
        <v>7</v>
      </c>
      <c r="F2800">
        <f ca="1">OFFSET(transit!$A$2:$Y$402,TRUNC((ROW()-ROW($F$2))/COLUMNS(transit!$A$2:$Y$402)),MOD(ROW()-ROW($F$2),COLUMNS(transit!$A$2:$Y$402)),1,1)</f>
        <v>14</v>
      </c>
      <c r="G2800">
        <f ca="1">OFFSET(drive!$A$2:$Y$402,TRUNC((ROW()-ROW($G$2))/COLUMNS(drive!$A$2:$Y$402)),MOD(ROW()-ROW($G$2),COLUMNS(drive!$A$2:$Y$402)),1,1)</f>
        <v>6</v>
      </c>
      <c r="H2800" s="5">
        <f ca="1">(VLOOKUP($B2800,weights!$A$2:$R$6,4))*VLOOKUP($B2800,weights!$A$2:$R$6,6)^C2800*(VLOOKUP($B2800,weights!$A$2:$R$6,15)*EXP(VLOOKUP($B2800,weights!$A$2:$R$6,11)*D2800)+VLOOKUP($B2800,weights!$A$2:$R$6,16)*EXP(VLOOKUP($B2800,weights!$A$2:$R$6,12)*E2800)+VLOOKUP($B2800,weights!$A$2:$R$6,17)*EXP(VLOOKUP($B2800,weights!$A$2:$R$6,13)*F2800)+VLOOKUP($B2800,weights!$A$2:$R$6,18)*EXP(VLOOKUP($B2800,weights!$A$2:$R$6,14)*G2800))</f>
        <v>2.7754785538204056</v>
      </c>
    </row>
    <row r="2801" spans="1:8" ht="12.75" x14ac:dyDescent="0.2">
      <c r="A2801">
        <f t="shared" si="0"/>
        <v>112</v>
      </c>
      <c r="B2801" t="str">
        <f t="shared" ref="B2801:C2801" si="2775">B2776</f>
        <v>bank</v>
      </c>
      <c r="C2801">
        <f t="shared" si="2775"/>
        <v>1</v>
      </c>
      <c r="D2801">
        <f ca="1">OFFSET(walk!$A$2:$Y$402,TRUNC((ROW()-ROW($D$2))/COLUMNS(walk!$A$2:$Y$402)),MOD(ROW()-ROW($D$2),COLUMNS(walk!$A$2:$Y$402)),1,1)</f>
        <v>46</v>
      </c>
      <c r="E2801">
        <f ca="1">OFFSET(bike!$A$2:$Y$402,TRUNC((ROW()-ROW($E$2))/COLUMNS(bike!$A$2:$Y$402)),MOD(ROW()-ROW($E$2),COLUMNS(bike!$A$2:$Y$402)),1,1)</f>
        <v>14</v>
      </c>
      <c r="F2801">
        <f ca="1">OFFSET(transit!$A$2:$Y$402,TRUNC((ROW()-ROW($F$2))/COLUMNS(transit!$A$2:$Y$402)),MOD(ROW()-ROW($F$2),COLUMNS(transit!$A$2:$Y$402)),1,1)</f>
        <v>37</v>
      </c>
      <c r="G2801">
        <f ca="1">OFFSET(drive!$A$2:$Y$402,TRUNC((ROW()-ROW($G$2))/COLUMNS(drive!$A$2:$Y$402)),MOD(ROW()-ROW($G$2),COLUMNS(drive!$A$2:$Y$402)),1,1)</f>
        <v>8</v>
      </c>
      <c r="H2801" s="5">
        <f ca="1">(VLOOKUP($B2801,weights!$A$2:$R$6,4))*VLOOKUP($B2801,weights!$A$2:$R$6,6)^C2801*(VLOOKUP($B2801,weights!$A$2:$R$6,15)*EXP(VLOOKUP($B2801,weights!$A$2:$R$6,11)*D2801)+VLOOKUP($B2801,weights!$A$2:$R$6,16)*EXP(VLOOKUP($B2801,weights!$A$2:$R$6,12)*E2801)+VLOOKUP($B2801,weights!$A$2:$R$6,17)*EXP(VLOOKUP($B2801,weights!$A$2:$R$6,13)*F2801)+VLOOKUP($B2801,weights!$A$2:$R$6,18)*EXP(VLOOKUP($B2801,weights!$A$2:$R$6,14)*G2801))</f>
        <v>0.43760237300659438</v>
      </c>
    </row>
    <row r="2802" spans="1:8" ht="12.75" x14ac:dyDescent="0.2">
      <c r="A2802">
        <f t="shared" si="0"/>
        <v>113</v>
      </c>
      <c r="B2802" t="str">
        <f t="shared" ref="B2802:C2802" si="2776">B2777</f>
        <v>restaurant</v>
      </c>
      <c r="C2802">
        <f t="shared" si="2776"/>
        <v>0</v>
      </c>
      <c r="D2802">
        <f ca="1">OFFSET(walk!$A$2:$Y$402,TRUNC((ROW()-ROW($D$2))/COLUMNS(walk!$A$2:$Y$402)),MOD(ROW()-ROW($D$2),COLUMNS(walk!$A$2:$Y$402)),1,1)</f>
        <v>8</v>
      </c>
      <c r="E2802">
        <f ca="1">OFFSET(bike!$A$2:$Y$402,TRUNC((ROW()-ROW($E$2))/COLUMNS(bike!$A$2:$Y$402)),MOD(ROW()-ROW($E$2),COLUMNS(bike!$A$2:$Y$402)),1,1)</f>
        <v>2</v>
      </c>
      <c r="F2802">
        <f ca="1">OFFSET(transit!$A$2:$Y$402,TRUNC((ROW()-ROW($F$2))/COLUMNS(transit!$A$2:$Y$402)),MOD(ROW()-ROW($F$2),COLUMNS(transit!$A$2:$Y$402)),1,1)</f>
        <v>7</v>
      </c>
      <c r="G2802">
        <f ca="1">OFFSET(drive!$A$2:$Y$402,TRUNC((ROW()-ROW($G$2))/COLUMNS(drive!$A$2:$Y$402)),MOD(ROW()-ROW($G$2),COLUMNS(drive!$A$2:$Y$402)),1,1)</f>
        <v>2</v>
      </c>
      <c r="H2802" s="5">
        <f ca="1">(VLOOKUP($B2802,weights!$A$2:$R$6,4))*VLOOKUP($B2802,weights!$A$2:$R$6,6)^C2802*(VLOOKUP($B2802,weights!$A$2:$R$6,15)*EXP(VLOOKUP($B2802,weights!$A$2:$R$6,11)*D2802)+VLOOKUP($B2802,weights!$A$2:$R$6,16)*EXP(VLOOKUP($B2802,weights!$A$2:$R$6,12)*E2802)+VLOOKUP($B2802,weights!$A$2:$R$6,17)*EXP(VLOOKUP($B2802,weights!$A$2:$R$6,13)*F2802)+VLOOKUP($B2802,weights!$A$2:$R$6,18)*EXP(VLOOKUP($B2802,weights!$A$2:$R$6,14)*G2802))</f>
        <v>31.176590690563376</v>
      </c>
    </row>
    <row r="2803" spans="1:8" ht="12.75" x14ac:dyDescent="0.2">
      <c r="A2803">
        <f t="shared" si="0"/>
        <v>113</v>
      </c>
      <c r="B2803" t="str">
        <f t="shared" ref="B2803:C2803" si="2777">B2778</f>
        <v>restaurant</v>
      </c>
      <c r="C2803">
        <f t="shared" si="2777"/>
        <v>1</v>
      </c>
      <c r="D2803">
        <f ca="1">OFFSET(walk!$A$2:$Y$402,TRUNC((ROW()-ROW($D$2))/COLUMNS(walk!$A$2:$Y$402)),MOD(ROW()-ROW($D$2),COLUMNS(walk!$A$2:$Y$402)),1,1)</f>
        <v>8</v>
      </c>
      <c r="E2803">
        <f ca="1">OFFSET(bike!$A$2:$Y$402,TRUNC((ROW()-ROW($E$2))/COLUMNS(bike!$A$2:$Y$402)),MOD(ROW()-ROW($E$2),COLUMNS(bike!$A$2:$Y$402)),1,1)</f>
        <v>2</v>
      </c>
      <c r="F2803">
        <f ca="1">OFFSET(transit!$A$2:$Y$402,TRUNC((ROW()-ROW($F$2))/COLUMNS(transit!$A$2:$Y$402)),MOD(ROW()-ROW($F$2),COLUMNS(transit!$A$2:$Y$402)),1,1)</f>
        <v>8</v>
      </c>
      <c r="G2803">
        <f ca="1">OFFSET(drive!$A$2:$Y$402,TRUNC((ROW()-ROW($G$2))/COLUMNS(drive!$A$2:$Y$402)),MOD(ROW()-ROW($G$2),COLUMNS(drive!$A$2:$Y$402)),1,1)</f>
        <v>2</v>
      </c>
      <c r="H2803" s="5">
        <f ca="1">(VLOOKUP($B2803,weights!$A$2:$R$6,4))*VLOOKUP($B2803,weights!$A$2:$R$6,6)^C2803*(VLOOKUP($B2803,weights!$A$2:$R$6,15)*EXP(VLOOKUP($B2803,weights!$A$2:$R$6,11)*D2803)+VLOOKUP($B2803,weights!$A$2:$R$6,16)*EXP(VLOOKUP($B2803,weights!$A$2:$R$6,12)*E2803)+VLOOKUP($B2803,weights!$A$2:$R$6,17)*EXP(VLOOKUP($B2803,weights!$A$2:$R$6,13)*F2803)+VLOOKUP($B2803,weights!$A$2:$R$6,18)*EXP(VLOOKUP($B2803,weights!$A$2:$R$6,14)*G2803))</f>
        <v>27.228613927368908</v>
      </c>
    </row>
    <row r="2804" spans="1:8" ht="12.75" x14ac:dyDescent="0.2">
      <c r="A2804">
        <f t="shared" si="0"/>
        <v>113</v>
      </c>
      <c r="B2804" t="str">
        <f t="shared" ref="B2804:C2804" si="2778">B2779</f>
        <v>restaurant</v>
      </c>
      <c r="C2804">
        <f t="shared" si="2778"/>
        <v>2</v>
      </c>
      <c r="D2804">
        <f ca="1">OFFSET(walk!$A$2:$Y$402,TRUNC((ROW()-ROW($D$2))/COLUMNS(walk!$A$2:$Y$402)),MOD(ROW()-ROW($D$2),COLUMNS(walk!$A$2:$Y$402)),1,1)</f>
        <v>8</v>
      </c>
      <c r="E2804">
        <f ca="1">OFFSET(bike!$A$2:$Y$402,TRUNC((ROW()-ROW($E$2))/COLUMNS(bike!$A$2:$Y$402)),MOD(ROW()-ROW($E$2),COLUMNS(bike!$A$2:$Y$402)),1,1)</f>
        <v>2</v>
      </c>
      <c r="F2804">
        <f ca="1">OFFSET(transit!$A$2:$Y$402,TRUNC((ROW()-ROW($F$2))/COLUMNS(transit!$A$2:$Y$402)),MOD(ROW()-ROW($F$2),COLUMNS(transit!$A$2:$Y$402)),1,1)</f>
        <v>8</v>
      </c>
      <c r="G2804">
        <f ca="1">OFFSET(drive!$A$2:$Y$402,TRUNC((ROW()-ROW($G$2))/COLUMNS(drive!$A$2:$Y$402)),MOD(ROW()-ROW($G$2),COLUMNS(drive!$A$2:$Y$402)),1,1)</f>
        <v>2</v>
      </c>
      <c r="H2804" s="5">
        <f ca="1">(VLOOKUP($B2804,weights!$A$2:$R$6,4))*VLOOKUP($B2804,weights!$A$2:$R$6,6)^C2804*(VLOOKUP($B2804,weights!$A$2:$R$6,15)*EXP(VLOOKUP($B2804,weights!$A$2:$R$6,11)*D2804)+VLOOKUP($B2804,weights!$A$2:$R$6,16)*EXP(VLOOKUP($B2804,weights!$A$2:$R$6,12)*E2804)+VLOOKUP($B2804,weights!$A$2:$R$6,17)*EXP(VLOOKUP($B2804,weights!$A$2:$R$6,13)*F2804)+VLOOKUP($B2804,weights!$A$2:$R$6,18)*EXP(VLOOKUP($B2804,weights!$A$2:$R$6,14)*G2804))</f>
        <v>24.404905816382499</v>
      </c>
    </row>
    <row r="2805" spans="1:8" ht="12.75" x14ac:dyDescent="0.2">
      <c r="A2805">
        <f t="shared" si="0"/>
        <v>113</v>
      </c>
      <c r="B2805" t="str">
        <f t="shared" ref="B2805:C2805" si="2779">B2780</f>
        <v>restaurant</v>
      </c>
      <c r="C2805">
        <f t="shared" si="2779"/>
        <v>3</v>
      </c>
      <c r="D2805">
        <f ca="1">OFFSET(walk!$A$2:$Y$402,TRUNC((ROW()-ROW($D$2))/COLUMNS(walk!$A$2:$Y$402)),MOD(ROW()-ROW($D$2),COLUMNS(walk!$A$2:$Y$402)),1,1)</f>
        <v>10</v>
      </c>
      <c r="E2805">
        <f ca="1">OFFSET(bike!$A$2:$Y$402,TRUNC((ROW()-ROW($E$2))/COLUMNS(bike!$A$2:$Y$402)),MOD(ROW()-ROW($E$2),COLUMNS(bike!$A$2:$Y$402)),1,1)</f>
        <v>2</v>
      </c>
      <c r="F2805">
        <f ca="1">OFFSET(transit!$A$2:$Y$402,TRUNC((ROW()-ROW($F$2))/COLUMNS(transit!$A$2:$Y$402)),MOD(ROW()-ROW($F$2),COLUMNS(transit!$A$2:$Y$402)),1,1)</f>
        <v>8</v>
      </c>
      <c r="G2805">
        <f ca="1">OFFSET(drive!$A$2:$Y$402,TRUNC((ROW()-ROW($G$2))/COLUMNS(drive!$A$2:$Y$402)),MOD(ROW()-ROW($G$2),COLUMNS(drive!$A$2:$Y$402)),1,1)</f>
        <v>2</v>
      </c>
      <c r="H2805" s="5">
        <f ca="1">(VLOOKUP($B2805,weights!$A$2:$R$6,4))*VLOOKUP($B2805,weights!$A$2:$R$6,6)^C2805*(VLOOKUP($B2805,weights!$A$2:$R$6,15)*EXP(VLOOKUP($B2805,weights!$A$2:$R$6,11)*D2805)+VLOOKUP($B2805,weights!$A$2:$R$6,16)*EXP(VLOOKUP($B2805,weights!$A$2:$R$6,12)*E2805)+VLOOKUP($B2805,weights!$A$2:$R$6,17)*EXP(VLOOKUP($B2805,weights!$A$2:$R$6,13)*F2805)+VLOOKUP($B2805,weights!$A$2:$R$6,18)*EXP(VLOOKUP($B2805,weights!$A$2:$R$6,14)*G2805))</f>
        <v>20.999644358954441</v>
      </c>
    </row>
    <row r="2806" spans="1:8" ht="12.75" x14ac:dyDescent="0.2">
      <c r="A2806">
        <f t="shared" si="0"/>
        <v>113</v>
      </c>
      <c r="B2806" t="str">
        <f t="shared" ref="B2806:C2806" si="2780">B2781</f>
        <v>restaurant</v>
      </c>
      <c r="C2806">
        <f t="shared" si="2780"/>
        <v>4</v>
      </c>
      <c r="D2806">
        <f ca="1">OFFSET(walk!$A$2:$Y$402,TRUNC((ROW()-ROW($D$2))/COLUMNS(walk!$A$2:$Y$402)),MOD(ROW()-ROW($D$2),COLUMNS(walk!$A$2:$Y$402)),1,1)</f>
        <v>10</v>
      </c>
      <c r="E2806">
        <f ca="1">OFFSET(bike!$A$2:$Y$402,TRUNC((ROW()-ROW($E$2))/COLUMNS(bike!$A$2:$Y$402)),MOD(ROW()-ROW($E$2),COLUMNS(bike!$A$2:$Y$402)),1,1)</f>
        <v>3</v>
      </c>
      <c r="F2806">
        <f ca="1">OFFSET(transit!$A$2:$Y$402,TRUNC((ROW()-ROW($F$2))/COLUMNS(transit!$A$2:$Y$402)),MOD(ROW()-ROW($F$2),COLUMNS(transit!$A$2:$Y$402)),1,1)</f>
        <v>8</v>
      </c>
      <c r="G2806">
        <f ca="1">OFFSET(drive!$A$2:$Y$402,TRUNC((ROW()-ROW($G$2))/COLUMNS(drive!$A$2:$Y$402)),MOD(ROW()-ROW($G$2),COLUMNS(drive!$A$2:$Y$402)),1,1)</f>
        <v>3</v>
      </c>
      <c r="H2806" s="5">
        <f ca="1">(VLOOKUP($B2806,weights!$A$2:$R$6,4))*VLOOKUP($B2806,weights!$A$2:$R$6,6)^C2806*(VLOOKUP($B2806,weights!$A$2:$R$6,15)*EXP(VLOOKUP($B2806,weights!$A$2:$R$6,11)*D2806)+VLOOKUP($B2806,weights!$A$2:$R$6,16)*EXP(VLOOKUP($B2806,weights!$A$2:$R$6,12)*E2806)+VLOOKUP($B2806,weights!$A$2:$R$6,17)*EXP(VLOOKUP($B2806,weights!$A$2:$R$6,13)*F2806)+VLOOKUP($B2806,weights!$A$2:$R$6,18)*EXP(VLOOKUP($B2806,weights!$A$2:$R$6,14)*G2806))</f>
        <v>16.311638167746175</v>
      </c>
    </row>
    <row r="2807" spans="1:8" ht="12.75" x14ac:dyDescent="0.2">
      <c r="A2807">
        <f t="shared" si="0"/>
        <v>113</v>
      </c>
      <c r="B2807" t="str">
        <f t="shared" ref="B2807:C2807" si="2781">B2782</f>
        <v>restaurant</v>
      </c>
      <c r="C2807">
        <f t="shared" si="2781"/>
        <v>5</v>
      </c>
      <c r="D2807">
        <f ca="1">OFFSET(walk!$A$2:$Y$402,TRUNC((ROW()-ROW($D$2))/COLUMNS(walk!$A$2:$Y$402)),MOD(ROW()-ROW($D$2),COLUMNS(walk!$A$2:$Y$402)),1,1)</f>
        <v>10</v>
      </c>
      <c r="E2807">
        <f ca="1">OFFSET(bike!$A$2:$Y$402,TRUNC((ROW()-ROW($E$2))/COLUMNS(bike!$A$2:$Y$402)),MOD(ROW()-ROW($E$2),COLUMNS(bike!$A$2:$Y$402)),1,1)</f>
        <v>3</v>
      </c>
      <c r="F2807">
        <f ca="1">OFFSET(transit!$A$2:$Y$402,TRUNC((ROW()-ROW($F$2))/COLUMNS(transit!$A$2:$Y$402)),MOD(ROW()-ROW($F$2),COLUMNS(transit!$A$2:$Y$402)),1,1)</f>
        <v>8</v>
      </c>
      <c r="G2807">
        <f ca="1">OFFSET(drive!$A$2:$Y$402,TRUNC((ROW()-ROW($G$2))/COLUMNS(drive!$A$2:$Y$402)),MOD(ROW()-ROW($G$2),COLUMNS(drive!$A$2:$Y$402)),1,1)</f>
        <v>3</v>
      </c>
      <c r="H2807" s="5">
        <f ca="1">(VLOOKUP($B2807,weights!$A$2:$R$6,4))*VLOOKUP($B2807,weights!$A$2:$R$6,6)^C2807*(VLOOKUP($B2807,weights!$A$2:$R$6,15)*EXP(VLOOKUP($B2807,weights!$A$2:$R$6,11)*D2807)+VLOOKUP($B2807,weights!$A$2:$R$6,16)*EXP(VLOOKUP($B2807,weights!$A$2:$R$6,12)*E2807)+VLOOKUP($B2807,weights!$A$2:$R$6,17)*EXP(VLOOKUP($B2807,weights!$A$2:$R$6,13)*F2807)+VLOOKUP($B2807,weights!$A$2:$R$6,18)*EXP(VLOOKUP($B2807,weights!$A$2:$R$6,14)*G2807))</f>
        <v>14.620060876276199</v>
      </c>
    </row>
    <row r="2808" spans="1:8" ht="12.75" x14ac:dyDescent="0.2">
      <c r="A2808">
        <f t="shared" si="0"/>
        <v>113</v>
      </c>
      <c r="B2808" t="str">
        <f t="shared" ref="B2808:C2808" si="2782">B2783</f>
        <v>restaurant</v>
      </c>
      <c r="C2808">
        <f t="shared" si="2782"/>
        <v>6</v>
      </c>
      <c r="D2808">
        <f ca="1">OFFSET(walk!$A$2:$Y$402,TRUNC((ROW()-ROW($D$2))/COLUMNS(walk!$A$2:$Y$402)),MOD(ROW()-ROW($D$2),COLUMNS(walk!$A$2:$Y$402)),1,1)</f>
        <v>11</v>
      </c>
      <c r="E2808">
        <f ca="1">OFFSET(bike!$A$2:$Y$402,TRUNC((ROW()-ROW($E$2))/COLUMNS(bike!$A$2:$Y$402)),MOD(ROW()-ROW($E$2),COLUMNS(bike!$A$2:$Y$402)),1,1)</f>
        <v>4</v>
      </c>
      <c r="F2808">
        <f ca="1">OFFSET(transit!$A$2:$Y$402,TRUNC((ROW()-ROW($F$2))/COLUMNS(transit!$A$2:$Y$402)),MOD(ROW()-ROW($F$2),COLUMNS(transit!$A$2:$Y$402)),1,1)</f>
        <v>9</v>
      </c>
      <c r="G2808">
        <f ca="1">OFFSET(drive!$A$2:$Y$402,TRUNC((ROW()-ROW($G$2))/COLUMNS(drive!$A$2:$Y$402)),MOD(ROW()-ROW($G$2),COLUMNS(drive!$A$2:$Y$402)),1,1)</f>
        <v>3</v>
      </c>
      <c r="H2808" s="5">
        <f ca="1">(VLOOKUP($B2808,weights!$A$2:$R$6,4))*VLOOKUP($B2808,weights!$A$2:$R$6,6)^C2808*(VLOOKUP($B2808,weights!$A$2:$R$6,15)*EXP(VLOOKUP($B2808,weights!$A$2:$R$6,11)*D2808)+VLOOKUP($B2808,weights!$A$2:$R$6,16)*EXP(VLOOKUP($B2808,weights!$A$2:$R$6,12)*E2808)+VLOOKUP($B2808,weights!$A$2:$R$6,17)*EXP(VLOOKUP($B2808,weights!$A$2:$R$6,13)*F2808)+VLOOKUP($B2808,weights!$A$2:$R$6,18)*EXP(VLOOKUP($B2808,weights!$A$2:$R$6,14)*G2808))</f>
        <v>11.670073441632418</v>
      </c>
    </row>
    <row r="2809" spans="1:8" ht="12.75" x14ac:dyDescent="0.2">
      <c r="A2809">
        <f t="shared" si="0"/>
        <v>113</v>
      </c>
      <c r="B2809" t="str">
        <f t="shared" ref="B2809:C2809" si="2783">B2784</f>
        <v>restaurant</v>
      </c>
      <c r="C2809">
        <f t="shared" si="2783"/>
        <v>7</v>
      </c>
      <c r="D2809">
        <f ca="1">OFFSET(walk!$A$2:$Y$402,TRUNC((ROW()-ROW($D$2))/COLUMNS(walk!$A$2:$Y$402)),MOD(ROW()-ROW($D$2),COLUMNS(walk!$A$2:$Y$402)),1,1)</f>
        <v>13</v>
      </c>
      <c r="E2809">
        <f ca="1">OFFSET(bike!$A$2:$Y$402,TRUNC((ROW()-ROW($E$2))/COLUMNS(bike!$A$2:$Y$402)),MOD(ROW()-ROW($E$2),COLUMNS(bike!$A$2:$Y$402)),1,1)</f>
        <v>4</v>
      </c>
      <c r="F2809">
        <f ca="1">OFFSET(transit!$A$2:$Y$402,TRUNC((ROW()-ROW($F$2))/COLUMNS(transit!$A$2:$Y$402)),MOD(ROW()-ROW($F$2),COLUMNS(transit!$A$2:$Y$402)),1,1)</f>
        <v>9</v>
      </c>
      <c r="G2809">
        <f ca="1">OFFSET(drive!$A$2:$Y$402,TRUNC((ROW()-ROW($G$2))/COLUMNS(drive!$A$2:$Y$402)),MOD(ROW()-ROW($G$2),COLUMNS(drive!$A$2:$Y$402)),1,1)</f>
        <v>4</v>
      </c>
      <c r="H2809" s="5">
        <f ca="1">(VLOOKUP($B2809,weights!$A$2:$R$6,4))*VLOOKUP($B2809,weights!$A$2:$R$6,6)^C2809*(VLOOKUP($B2809,weights!$A$2:$R$6,15)*EXP(VLOOKUP($B2809,weights!$A$2:$R$6,11)*D2809)+VLOOKUP($B2809,weights!$A$2:$R$6,16)*EXP(VLOOKUP($B2809,weights!$A$2:$R$6,12)*E2809)+VLOOKUP($B2809,weights!$A$2:$R$6,17)*EXP(VLOOKUP($B2809,weights!$A$2:$R$6,13)*F2809)+VLOOKUP($B2809,weights!$A$2:$R$6,18)*EXP(VLOOKUP($B2809,weights!$A$2:$R$6,14)*G2809))</f>
        <v>9.4617431804948957</v>
      </c>
    </row>
    <row r="2810" spans="1:8" ht="12.75" x14ac:dyDescent="0.2">
      <c r="A2810">
        <f t="shared" si="0"/>
        <v>113</v>
      </c>
      <c r="B2810" t="str">
        <f t="shared" ref="B2810:C2810" si="2784">B2785</f>
        <v>restaurant</v>
      </c>
      <c r="C2810">
        <f t="shared" si="2784"/>
        <v>8</v>
      </c>
      <c r="D2810">
        <f ca="1">OFFSET(walk!$A$2:$Y$402,TRUNC((ROW()-ROW($D$2))/COLUMNS(walk!$A$2:$Y$402)),MOD(ROW()-ROW($D$2),COLUMNS(walk!$A$2:$Y$402)),1,1)</f>
        <v>14</v>
      </c>
      <c r="E2810">
        <f ca="1">OFFSET(bike!$A$2:$Y$402,TRUNC((ROW()-ROW($E$2))/COLUMNS(bike!$A$2:$Y$402)),MOD(ROW()-ROW($E$2),COLUMNS(bike!$A$2:$Y$402)),1,1)</f>
        <v>4</v>
      </c>
      <c r="F2810">
        <f ca="1">OFFSET(transit!$A$2:$Y$402,TRUNC((ROW()-ROW($F$2))/COLUMNS(transit!$A$2:$Y$402)),MOD(ROW()-ROW($F$2),COLUMNS(transit!$A$2:$Y$402)),1,1)</f>
        <v>11</v>
      </c>
      <c r="G2810">
        <f ca="1">OFFSET(drive!$A$2:$Y$402,TRUNC((ROW()-ROW($G$2))/COLUMNS(drive!$A$2:$Y$402)),MOD(ROW()-ROW($G$2),COLUMNS(drive!$A$2:$Y$402)),1,1)</f>
        <v>4</v>
      </c>
      <c r="H2810" s="5">
        <f ca="1">(VLOOKUP($B2810,weights!$A$2:$R$6,4))*VLOOKUP($B2810,weights!$A$2:$R$6,6)^C2810*(VLOOKUP($B2810,weights!$A$2:$R$6,15)*EXP(VLOOKUP($B2810,weights!$A$2:$R$6,11)*D2810)+VLOOKUP($B2810,weights!$A$2:$R$6,16)*EXP(VLOOKUP($B2810,weights!$A$2:$R$6,12)*E2810)+VLOOKUP($B2810,weights!$A$2:$R$6,17)*EXP(VLOOKUP($B2810,weights!$A$2:$R$6,13)*F2810)+VLOOKUP($B2810,weights!$A$2:$R$6,18)*EXP(VLOOKUP($B2810,weights!$A$2:$R$6,14)*G2810))</f>
        <v>7.9361023000974278</v>
      </c>
    </row>
    <row r="2811" spans="1:8" ht="12.75" x14ac:dyDescent="0.2">
      <c r="A2811">
        <f t="shared" si="0"/>
        <v>113</v>
      </c>
      <c r="B2811" t="str">
        <f t="shared" ref="B2811:C2811" si="2785">B2786</f>
        <v>restaurant</v>
      </c>
      <c r="C2811">
        <f t="shared" si="2785"/>
        <v>9</v>
      </c>
      <c r="D2811">
        <f ca="1">OFFSET(walk!$A$2:$Y$402,TRUNC((ROW()-ROW($D$2))/COLUMNS(walk!$A$2:$Y$402)),MOD(ROW()-ROW($D$2),COLUMNS(walk!$A$2:$Y$402)),1,1)</f>
        <v>14</v>
      </c>
      <c r="E2811">
        <f ca="1">OFFSET(bike!$A$2:$Y$402,TRUNC((ROW()-ROW($E$2))/COLUMNS(bike!$A$2:$Y$402)),MOD(ROW()-ROW($E$2),COLUMNS(bike!$A$2:$Y$402)),1,1)</f>
        <v>4</v>
      </c>
      <c r="F2811">
        <f ca="1">OFFSET(transit!$A$2:$Y$402,TRUNC((ROW()-ROW($F$2))/COLUMNS(transit!$A$2:$Y$402)),MOD(ROW()-ROW($F$2),COLUMNS(transit!$A$2:$Y$402)),1,1)</f>
        <v>11</v>
      </c>
      <c r="G2811">
        <f ca="1">OFFSET(drive!$A$2:$Y$402,TRUNC((ROW()-ROW($G$2))/COLUMNS(drive!$A$2:$Y$402)),MOD(ROW()-ROW($G$2),COLUMNS(drive!$A$2:$Y$402)),1,1)</f>
        <v>4</v>
      </c>
      <c r="H2811" s="5">
        <f ca="1">(VLOOKUP($B2811,weights!$A$2:$R$6,4))*VLOOKUP($B2811,weights!$A$2:$R$6,6)^C2811*(VLOOKUP($B2811,weights!$A$2:$R$6,15)*EXP(VLOOKUP($B2811,weights!$A$2:$R$6,11)*D2811)+VLOOKUP($B2811,weights!$A$2:$R$6,16)*EXP(VLOOKUP($B2811,weights!$A$2:$R$6,12)*E2811)+VLOOKUP($B2811,weights!$A$2:$R$6,17)*EXP(VLOOKUP($B2811,weights!$A$2:$R$6,13)*F2811)+VLOOKUP($B2811,weights!$A$2:$R$6,18)*EXP(VLOOKUP($B2811,weights!$A$2:$R$6,14)*G2811))</f>
        <v>7.1130990986058427</v>
      </c>
    </row>
    <row r="2812" spans="1:8" ht="12.75" x14ac:dyDescent="0.2">
      <c r="A2812">
        <f t="shared" si="0"/>
        <v>113</v>
      </c>
      <c r="B2812" t="str">
        <f t="shared" ref="B2812:C2812" si="2786">B2787</f>
        <v>supermarket</v>
      </c>
      <c r="C2812">
        <f t="shared" si="2786"/>
        <v>0</v>
      </c>
      <c r="D2812">
        <f ca="1">OFFSET(walk!$A$2:$Y$402,TRUNC((ROW()-ROW($D$2))/COLUMNS(walk!$A$2:$Y$402)),MOD(ROW()-ROW($D$2),COLUMNS(walk!$A$2:$Y$402)),1,1)</f>
        <v>34</v>
      </c>
      <c r="E2812">
        <f ca="1">OFFSET(bike!$A$2:$Y$402,TRUNC((ROW()-ROW($E$2))/COLUMNS(bike!$A$2:$Y$402)),MOD(ROW()-ROW($E$2),COLUMNS(bike!$A$2:$Y$402)),1,1)</f>
        <v>14</v>
      </c>
      <c r="F2812">
        <f ca="1">OFFSET(transit!$A$2:$Y$402,TRUNC((ROW()-ROW($F$2))/COLUMNS(transit!$A$2:$Y$402)),MOD(ROW()-ROW($F$2),COLUMNS(transit!$A$2:$Y$402)),1,1)</f>
        <v>21</v>
      </c>
      <c r="G2812">
        <f ca="1">OFFSET(drive!$A$2:$Y$402,TRUNC((ROW()-ROW($G$2))/COLUMNS(drive!$A$2:$Y$402)),MOD(ROW()-ROW($G$2),COLUMNS(drive!$A$2:$Y$402)),1,1)</f>
        <v>8</v>
      </c>
      <c r="H2812" s="5">
        <f ca="1">(VLOOKUP($B2812,weights!$A$2:$R$6,4))*VLOOKUP($B2812,weights!$A$2:$R$6,6)^C2812*(VLOOKUP($B2812,weights!$A$2:$R$6,15)*EXP(VLOOKUP($B2812,weights!$A$2:$R$6,11)*D2812)+VLOOKUP($B2812,weights!$A$2:$R$6,16)*EXP(VLOOKUP($B2812,weights!$A$2:$R$6,12)*E2812)+VLOOKUP($B2812,weights!$A$2:$R$6,17)*EXP(VLOOKUP($B2812,weights!$A$2:$R$6,13)*F2812)+VLOOKUP($B2812,weights!$A$2:$R$6,18)*EXP(VLOOKUP($B2812,weights!$A$2:$R$6,14)*G2812))</f>
        <v>3.5545039191810557</v>
      </c>
    </row>
    <row r="2813" spans="1:8" ht="12.75" x14ac:dyDescent="0.2">
      <c r="A2813">
        <f t="shared" si="0"/>
        <v>113</v>
      </c>
      <c r="B2813" t="str">
        <f t="shared" ref="B2813:C2813" si="2787">B2788</f>
        <v>supermarket</v>
      </c>
      <c r="C2813">
        <f t="shared" si="2787"/>
        <v>1</v>
      </c>
      <c r="D2813">
        <f ca="1">OFFSET(walk!$A$2:$Y$402,TRUNC((ROW()-ROW($D$2))/COLUMNS(walk!$A$2:$Y$402)),MOD(ROW()-ROW($D$2),COLUMNS(walk!$A$2:$Y$402)),1,1)</f>
        <v>47</v>
      </c>
      <c r="E2813">
        <f ca="1">OFFSET(bike!$A$2:$Y$402,TRUNC((ROW()-ROW($E$2))/COLUMNS(bike!$A$2:$Y$402)),MOD(ROW()-ROW($E$2),COLUMNS(bike!$A$2:$Y$402)),1,1)</f>
        <v>15</v>
      </c>
      <c r="F2813">
        <f ca="1">OFFSET(transit!$A$2:$Y$402,TRUNC((ROW()-ROW($F$2))/COLUMNS(transit!$A$2:$Y$402)),MOD(ROW()-ROW($F$2),COLUMNS(transit!$A$2:$Y$402)),1,1)</f>
        <v>26</v>
      </c>
      <c r="G2813">
        <f ca="1">OFFSET(drive!$A$2:$Y$402,TRUNC((ROW()-ROW($G$2))/COLUMNS(drive!$A$2:$Y$402)),MOD(ROW()-ROW($G$2),COLUMNS(drive!$A$2:$Y$402)),1,1)</f>
        <v>9</v>
      </c>
      <c r="H2813" s="5">
        <f ca="1">(VLOOKUP($B2813,weights!$A$2:$R$6,4))*VLOOKUP($B2813,weights!$A$2:$R$6,6)^C2813*(VLOOKUP($B2813,weights!$A$2:$R$6,15)*EXP(VLOOKUP($B2813,weights!$A$2:$R$6,11)*D2813)+VLOOKUP($B2813,weights!$A$2:$R$6,16)*EXP(VLOOKUP($B2813,weights!$A$2:$R$6,12)*E2813)+VLOOKUP($B2813,weights!$A$2:$R$6,17)*EXP(VLOOKUP($B2813,weights!$A$2:$R$6,13)*F2813)+VLOOKUP($B2813,weights!$A$2:$R$6,18)*EXP(VLOOKUP($B2813,weights!$A$2:$R$6,14)*G2813))</f>
        <v>1.6382342612146237</v>
      </c>
    </row>
    <row r="2814" spans="1:8" ht="12.75" x14ac:dyDescent="0.2">
      <c r="A2814">
        <f t="shared" si="0"/>
        <v>113</v>
      </c>
      <c r="B2814" t="str">
        <f t="shared" ref="B2814:C2814" si="2788">B2789</f>
        <v>supermarket</v>
      </c>
      <c r="C2814">
        <f t="shared" si="2788"/>
        <v>2</v>
      </c>
      <c r="D2814">
        <f ca="1">OFFSET(walk!$A$2:$Y$402,TRUNC((ROW()-ROW($D$2))/COLUMNS(walk!$A$2:$Y$402)),MOD(ROW()-ROW($D$2),COLUMNS(walk!$A$2:$Y$402)),1,1)</f>
        <v>52</v>
      </c>
      <c r="E2814">
        <f ca="1">OFFSET(bike!$A$2:$Y$402,TRUNC((ROW()-ROW($E$2))/COLUMNS(bike!$A$2:$Y$402)),MOD(ROW()-ROW($E$2),COLUMNS(bike!$A$2:$Y$402)),1,1)</f>
        <v>16</v>
      </c>
      <c r="F2814">
        <f ca="1">OFFSET(transit!$A$2:$Y$402,TRUNC((ROW()-ROW($F$2))/COLUMNS(transit!$A$2:$Y$402)),MOD(ROW()-ROW($F$2),COLUMNS(transit!$A$2:$Y$402)),1,1)</f>
        <v>27</v>
      </c>
      <c r="G2814">
        <f ca="1">OFFSET(drive!$A$2:$Y$402,TRUNC((ROW()-ROW($G$2))/COLUMNS(drive!$A$2:$Y$402)),MOD(ROW()-ROW($G$2),COLUMNS(drive!$A$2:$Y$402)),1,1)</f>
        <v>12</v>
      </c>
      <c r="H2814" s="5">
        <f ca="1">(VLOOKUP($B2814,weights!$A$2:$R$6,4))*VLOOKUP($B2814,weights!$A$2:$R$6,6)^C2814*(VLOOKUP($B2814,weights!$A$2:$R$6,15)*EXP(VLOOKUP($B2814,weights!$A$2:$R$6,11)*D2814)+VLOOKUP($B2814,weights!$A$2:$R$6,16)*EXP(VLOOKUP($B2814,weights!$A$2:$R$6,12)*E2814)+VLOOKUP($B2814,weights!$A$2:$R$6,17)*EXP(VLOOKUP($B2814,weights!$A$2:$R$6,13)*F2814)+VLOOKUP($B2814,weights!$A$2:$R$6,18)*EXP(VLOOKUP($B2814,weights!$A$2:$R$6,14)*G2814))</f>
        <v>0.5374178838347301</v>
      </c>
    </row>
    <row r="2815" spans="1:8" ht="12.75" x14ac:dyDescent="0.2">
      <c r="A2815">
        <f t="shared" si="0"/>
        <v>113</v>
      </c>
      <c r="B2815" t="str">
        <f t="shared" ref="B2815:C2815" si="2789">B2790</f>
        <v>supermarket</v>
      </c>
      <c r="C2815">
        <f t="shared" si="2789"/>
        <v>3</v>
      </c>
      <c r="D2815">
        <f ca="1">OFFSET(walk!$A$2:$Y$402,TRUNC((ROW()-ROW($D$2))/COLUMNS(walk!$A$2:$Y$402)),MOD(ROW()-ROW($D$2),COLUMNS(walk!$A$2:$Y$402)),1,1)</f>
        <v>59</v>
      </c>
      <c r="E2815">
        <f ca="1">OFFSET(bike!$A$2:$Y$402,TRUNC((ROW()-ROW($E$2))/COLUMNS(bike!$A$2:$Y$402)),MOD(ROW()-ROW($E$2),COLUMNS(bike!$A$2:$Y$402)),1,1)</f>
        <v>19</v>
      </c>
      <c r="F2815">
        <f ca="1">OFFSET(transit!$A$2:$Y$402,TRUNC((ROW()-ROW($F$2))/COLUMNS(transit!$A$2:$Y$402)),MOD(ROW()-ROW($F$2),COLUMNS(transit!$A$2:$Y$402)),1,1)</f>
        <v>34</v>
      </c>
      <c r="G2815">
        <f ca="1">OFFSET(drive!$A$2:$Y$402,TRUNC((ROW()-ROW($G$2))/COLUMNS(drive!$A$2:$Y$402)),MOD(ROW()-ROW($G$2),COLUMNS(drive!$A$2:$Y$402)),1,1)</f>
        <v>13</v>
      </c>
      <c r="H2815" s="5">
        <f ca="1">(VLOOKUP($B2815,weights!$A$2:$R$6,4))*VLOOKUP($B2815,weights!$A$2:$R$6,6)^C2815*(VLOOKUP($B2815,weights!$A$2:$R$6,15)*EXP(VLOOKUP($B2815,weights!$A$2:$R$6,11)*D2815)+VLOOKUP($B2815,weights!$A$2:$R$6,16)*EXP(VLOOKUP($B2815,weights!$A$2:$R$6,12)*E2815)+VLOOKUP($B2815,weights!$A$2:$R$6,17)*EXP(VLOOKUP($B2815,weights!$A$2:$R$6,13)*F2815)+VLOOKUP($B2815,weights!$A$2:$R$6,18)*EXP(VLOOKUP($B2815,weights!$A$2:$R$6,14)*G2815))</f>
        <v>0.23902703950655332</v>
      </c>
    </row>
    <row r="2816" spans="1:8" ht="12.75" x14ac:dyDescent="0.2">
      <c r="A2816">
        <f t="shared" si="0"/>
        <v>113</v>
      </c>
      <c r="B2816" t="str">
        <f t="shared" ref="B2816:C2816" si="2790">B2791</f>
        <v>supermarket</v>
      </c>
      <c r="C2816">
        <f t="shared" si="2790"/>
        <v>4</v>
      </c>
      <c r="D2816">
        <f ca="1">OFFSET(walk!$A$2:$Y$402,TRUNC((ROW()-ROW($D$2))/COLUMNS(walk!$A$2:$Y$402)),MOD(ROW()-ROW($D$2),COLUMNS(walk!$A$2:$Y$402)),1,1)</f>
        <v>75</v>
      </c>
      <c r="E2816">
        <f ca="1">OFFSET(bike!$A$2:$Y$402,TRUNC((ROW()-ROW($E$2))/COLUMNS(bike!$A$2:$Y$402)),MOD(ROW()-ROW($E$2),COLUMNS(bike!$A$2:$Y$402)),1,1)</f>
        <v>23</v>
      </c>
      <c r="F2816">
        <f ca="1">OFFSET(transit!$A$2:$Y$402,TRUNC((ROW()-ROW($F$2))/COLUMNS(transit!$A$2:$Y$402)),MOD(ROW()-ROW($F$2),COLUMNS(transit!$A$2:$Y$402)),1,1)</f>
        <v>38</v>
      </c>
      <c r="G2816">
        <f ca="1">OFFSET(drive!$A$2:$Y$402,TRUNC((ROW()-ROW($G$2))/COLUMNS(drive!$A$2:$Y$402)),MOD(ROW()-ROW($G$2),COLUMNS(drive!$A$2:$Y$402)),1,1)</f>
        <v>14</v>
      </c>
      <c r="H2816" s="5">
        <f ca="1">(VLOOKUP($B2816,weights!$A$2:$R$6,4))*VLOOKUP($B2816,weights!$A$2:$R$6,6)^C2816*(VLOOKUP($B2816,weights!$A$2:$R$6,15)*EXP(VLOOKUP($B2816,weights!$A$2:$R$6,11)*D2816)+VLOOKUP($B2816,weights!$A$2:$R$6,16)*EXP(VLOOKUP($B2816,weights!$A$2:$R$6,12)*E2816)+VLOOKUP($B2816,weights!$A$2:$R$6,17)*EXP(VLOOKUP($B2816,weights!$A$2:$R$6,13)*F2816)+VLOOKUP($B2816,weights!$A$2:$R$6,18)*EXP(VLOOKUP($B2816,weights!$A$2:$R$6,14)*G2816))</f>
        <v>0.11094506959227739</v>
      </c>
    </row>
    <row r="2817" spans="1:8" ht="12.75" x14ac:dyDescent="0.2">
      <c r="A2817">
        <f t="shared" si="0"/>
        <v>113</v>
      </c>
      <c r="B2817" t="str">
        <f t="shared" ref="B2817:C2817" si="2791">B2792</f>
        <v>store</v>
      </c>
      <c r="C2817">
        <f t="shared" si="2791"/>
        <v>0</v>
      </c>
      <c r="D2817">
        <f ca="1">OFFSET(walk!$A$2:$Y$402,TRUNC((ROW()-ROW($D$2))/COLUMNS(walk!$A$2:$Y$402)),MOD(ROW()-ROW($D$2),COLUMNS(walk!$A$2:$Y$402)),1,1)</f>
        <v>2</v>
      </c>
      <c r="E2817">
        <f ca="1">OFFSET(bike!$A$2:$Y$402,TRUNC((ROW()-ROW($E$2))/COLUMNS(bike!$A$2:$Y$402)),MOD(ROW()-ROW($E$2),COLUMNS(bike!$A$2:$Y$402)),1,1)</f>
        <v>0</v>
      </c>
      <c r="F2817">
        <f ca="1">OFFSET(transit!$A$2:$Y$402,TRUNC((ROW()-ROW($F$2))/COLUMNS(transit!$A$2:$Y$402)),MOD(ROW()-ROW($F$2),COLUMNS(transit!$A$2:$Y$402)),1,1)</f>
        <v>2</v>
      </c>
      <c r="G2817">
        <f ca="1">OFFSET(drive!$A$2:$Y$402,TRUNC((ROW()-ROW($G$2))/COLUMNS(drive!$A$2:$Y$402)),MOD(ROW()-ROW($G$2),COLUMNS(drive!$A$2:$Y$402)),1,1)</f>
        <v>0</v>
      </c>
      <c r="H2817" s="5">
        <f ca="1">(VLOOKUP($B2817,weights!$A$2:$R$6,4))*VLOOKUP($B2817,weights!$A$2:$R$6,6)^C2817*(VLOOKUP($B2817,weights!$A$2:$R$6,15)*EXP(VLOOKUP($B2817,weights!$A$2:$R$6,11)*D2817)+VLOOKUP($B2817,weights!$A$2:$R$6,16)*EXP(VLOOKUP($B2817,weights!$A$2:$R$6,12)*E2817)+VLOOKUP($B2817,weights!$A$2:$R$6,17)*EXP(VLOOKUP($B2817,weights!$A$2:$R$6,13)*F2817)+VLOOKUP($B2817,weights!$A$2:$R$6,18)*EXP(VLOOKUP($B2817,weights!$A$2:$R$6,14)*G2817))</f>
        <v>35.201764025288824</v>
      </c>
    </row>
    <row r="2818" spans="1:8" ht="12.75" x14ac:dyDescent="0.2">
      <c r="A2818">
        <f t="shared" si="0"/>
        <v>113</v>
      </c>
      <c r="B2818" t="str">
        <f t="shared" ref="B2818:C2818" si="2792">B2793</f>
        <v>store</v>
      </c>
      <c r="C2818">
        <f t="shared" si="2792"/>
        <v>1</v>
      </c>
      <c r="D2818">
        <f ca="1">OFFSET(walk!$A$2:$Y$402,TRUNC((ROW()-ROW($D$2))/COLUMNS(walk!$A$2:$Y$402)),MOD(ROW()-ROW($D$2),COLUMNS(walk!$A$2:$Y$402)),1,1)</f>
        <v>7</v>
      </c>
      <c r="E2818">
        <f ca="1">OFFSET(bike!$A$2:$Y$402,TRUNC((ROW()-ROW($E$2))/COLUMNS(bike!$A$2:$Y$402)),MOD(ROW()-ROW($E$2),COLUMNS(bike!$A$2:$Y$402)),1,1)</f>
        <v>2</v>
      </c>
      <c r="F2818">
        <f ca="1">OFFSET(transit!$A$2:$Y$402,TRUNC((ROW()-ROW($F$2))/COLUMNS(transit!$A$2:$Y$402)),MOD(ROW()-ROW($F$2),COLUMNS(transit!$A$2:$Y$402)),1,1)</f>
        <v>7</v>
      </c>
      <c r="G2818">
        <f ca="1">OFFSET(drive!$A$2:$Y$402,TRUNC((ROW()-ROW($G$2))/COLUMNS(drive!$A$2:$Y$402)),MOD(ROW()-ROW($G$2),COLUMNS(drive!$A$2:$Y$402)),1,1)</f>
        <v>2</v>
      </c>
      <c r="H2818" s="5">
        <f ca="1">(VLOOKUP($B2818,weights!$A$2:$R$6,4))*VLOOKUP($B2818,weights!$A$2:$R$6,6)^C2818*(VLOOKUP($B2818,weights!$A$2:$R$6,15)*EXP(VLOOKUP($B2818,weights!$A$2:$R$6,11)*D2818)+VLOOKUP($B2818,weights!$A$2:$R$6,16)*EXP(VLOOKUP($B2818,weights!$A$2:$R$6,12)*E2818)+VLOOKUP($B2818,weights!$A$2:$R$6,17)*EXP(VLOOKUP($B2818,weights!$A$2:$R$6,13)*F2818)+VLOOKUP($B2818,weights!$A$2:$R$6,18)*EXP(VLOOKUP($B2818,weights!$A$2:$R$6,14)*G2818))</f>
        <v>9.230637960199946</v>
      </c>
    </row>
    <row r="2819" spans="1:8" ht="12.75" x14ac:dyDescent="0.2">
      <c r="A2819">
        <f t="shared" si="0"/>
        <v>113</v>
      </c>
      <c r="B2819" t="str">
        <f t="shared" ref="B2819:C2819" si="2793">B2794</f>
        <v>store</v>
      </c>
      <c r="C2819">
        <f t="shared" si="2793"/>
        <v>2</v>
      </c>
      <c r="D2819">
        <f ca="1">OFFSET(walk!$A$2:$Y$402,TRUNC((ROW()-ROW($D$2))/COLUMNS(walk!$A$2:$Y$402)),MOD(ROW()-ROW($D$2),COLUMNS(walk!$A$2:$Y$402)),1,1)</f>
        <v>7</v>
      </c>
      <c r="E2819">
        <f ca="1">OFFSET(bike!$A$2:$Y$402,TRUNC((ROW()-ROW($E$2))/COLUMNS(bike!$A$2:$Y$402)),MOD(ROW()-ROW($E$2),COLUMNS(bike!$A$2:$Y$402)),1,1)</f>
        <v>2</v>
      </c>
      <c r="F2819">
        <f ca="1">OFFSET(transit!$A$2:$Y$402,TRUNC((ROW()-ROW($F$2))/COLUMNS(transit!$A$2:$Y$402)),MOD(ROW()-ROW($F$2),COLUMNS(transit!$A$2:$Y$402)),1,1)</f>
        <v>7</v>
      </c>
      <c r="G2819">
        <f ca="1">OFFSET(drive!$A$2:$Y$402,TRUNC((ROW()-ROW($G$2))/COLUMNS(drive!$A$2:$Y$402)),MOD(ROW()-ROW($G$2),COLUMNS(drive!$A$2:$Y$402)),1,1)</f>
        <v>2</v>
      </c>
      <c r="H2819" s="5">
        <f ca="1">(VLOOKUP($B2819,weights!$A$2:$R$6,4))*VLOOKUP($B2819,weights!$A$2:$R$6,6)^C2819*(VLOOKUP($B2819,weights!$A$2:$R$6,15)*EXP(VLOOKUP($B2819,weights!$A$2:$R$6,11)*D2819)+VLOOKUP($B2819,weights!$A$2:$R$6,16)*EXP(VLOOKUP($B2819,weights!$A$2:$R$6,12)*E2819)+VLOOKUP($B2819,weights!$A$2:$R$6,17)*EXP(VLOOKUP($B2819,weights!$A$2:$R$6,13)*F2819)+VLOOKUP($B2819,weights!$A$2:$R$6,18)*EXP(VLOOKUP($B2819,weights!$A$2:$R$6,14)*G2819))</f>
        <v>6.2253139731581051</v>
      </c>
    </row>
    <row r="2820" spans="1:8" ht="12.75" x14ac:dyDescent="0.2">
      <c r="A2820">
        <f t="shared" si="0"/>
        <v>113</v>
      </c>
      <c r="B2820" t="str">
        <f t="shared" ref="B2820:C2820" si="2794">B2795</f>
        <v>store</v>
      </c>
      <c r="C2820">
        <f t="shared" si="2794"/>
        <v>3</v>
      </c>
      <c r="D2820">
        <f ca="1">OFFSET(walk!$A$2:$Y$402,TRUNC((ROW()-ROW($D$2))/COLUMNS(walk!$A$2:$Y$402)),MOD(ROW()-ROW($D$2),COLUMNS(walk!$A$2:$Y$402)),1,1)</f>
        <v>8</v>
      </c>
      <c r="E2820">
        <f ca="1">OFFSET(bike!$A$2:$Y$402,TRUNC((ROW()-ROW($E$2))/COLUMNS(bike!$A$2:$Y$402)),MOD(ROW()-ROW($E$2),COLUMNS(bike!$A$2:$Y$402)),1,1)</f>
        <v>2</v>
      </c>
      <c r="F2820">
        <f ca="1">OFFSET(transit!$A$2:$Y$402,TRUNC((ROW()-ROW($F$2))/COLUMNS(transit!$A$2:$Y$402)),MOD(ROW()-ROW($F$2),COLUMNS(transit!$A$2:$Y$402)),1,1)</f>
        <v>8</v>
      </c>
      <c r="G2820">
        <f ca="1">OFFSET(drive!$A$2:$Y$402,TRUNC((ROW()-ROW($G$2))/COLUMNS(drive!$A$2:$Y$402)),MOD(ROW()-ROW($G$2),COLUMNS(drive!$A$2:$Y$402)),1,1)</f>
        <v>2</v>
      </c>
      <c r="H2820" s="5">
        <f ca="1">(VLOOKUP($B2820,weights!$A$2:$R$6,4))*VLOOKUP($B2820,weights!$A$2:$R$6,6)^C2820*(VLOOKUP($B2820,weights!$A$2:$R$6,15)*EXP(VLOOKUP($B2820,weights!$A$2:$R$6,11)*D2820)+VLOOKUP($B2820,weights!$A$2:$R$6,16)*EXP(VLOOKUP($B2820,weights!$A$2:$R$6,12)*E2820)+VLOOKUP($B2820,weights!$A$2:$R$6,17)*EXP(VLOOKUP($B2820,weights!$A$2:$R$6,13)*F2820)+VLOOKUP($B2820,weights!$A$2:$R$6,18)*EXP(VLOOKUP($B2820,weights!$A$2:$R$6,14)*G2820))</f>
        <v>4.0142960119798774</v>
      </c>
    </row>
    <row r="2821" spans="1:8" ht="12.75" x14ac:dyDescent="0.2">
      <c r="A2821">
        <f t="shared" si="0"/>
        <v>113</v>
      </c>
      <c r="B2821" t="str">
        <f t="shared" ref="B2821:C2821" si="2795">B2796</f>
        <v>store</v>
      </c>
      <c r="C2821">
        <f t="shared" si="2795"/>
        <v>4</v>
      </c>
      <c r="D2821">
        <f ca="1">OFFSET(walk!$A$2:$Y$402,TRUNC((ROW()-ROW($D$2))/COLUMNS(walk!$A$2:$Y$402)),MOD(ROW()-ROW($D$2),COLUMNS(walk!$A$2:$Y$402)),1,1)</f>
        <v>9</v>
      </c>
      <c r="E2821">
        <f ca="1">OFFSET(bike!$A$2:$Y$402,TRUNC((ROW()-ROW($E$2))/COLUMNS(bike!$A$2:$Y$402)),MOD(ROW()-ROW($E$2),COLUMNS(bike!$A$2:$Y$402)),1,1)</f>
        <v>4</v>
      </c>
      <c r="F2821">
        <f ca="1">OFFSET(transit!$A$2:$Y$402,TRUNC((ROW()-ROW($F$2))/COLUMNS(transit!$A$2:$Y$402)),MOD(ROW()-ROW($F$2),COLUMNS(transit!$A$2:$Y$402)),1,1)</f>
        <v>9</v>
      </c>
      <c r="G2821">
        <f ca="1">OFFSET(drive!$A$2:$Y$402,TRUNC((ROW()-ROW($G$2))/COLUMNS(drive!$A$2:$Y$402)),MOD(ROW()-ROW($G$2),COLUMNS(drive!$A$2:$Y$402)),1,1)</f>
        <v>4</v>
      </c>
      <c r="H2821" s="5">
        <f ca="1">(VLOOKUP($B2821,weights!$A$2:$R$6,4))*VLOOKUP($B2821,weights!$A$2:$R$6,6)^C2821*(VLOOKUP($B2821,weights!$A$2:$R$6,15)*EXP(VLOOKUP($B2821,weights!$A$2:$R$6,11)*D2821)+VLOOKUP($B2821,weights!$A$2:$R$6,16)*EXP(VLOOKUP($B2821,weights!$A$2:$R$6,12)*E2821)+VLOOKUP($B2821,weights!$A$2:$R$6,17)*EXP(VLOOKUP($B2821,weights!$A$2:$R$6,13)*F2821)+VLOOKUP($B2821,weights!$A$2:$R$6,18)*EXP(VLOOKUP($B2821,weights!$A$2:$R$6,14)*G2821))</f>
        <v>1.4114171010072261</v>
      </c>
    </row>
    <row r="2822" spans="1:8" ht="12.75" x14ac:dyDescent="0.2">
      <c r="A2822">
        <f t="shared" si="0"/>
        <v>113</v>
      </c>
      <c r="B2822" t="str">
        <f t="shared" ref="B2822:C2822" si="2796">B2797</f>
        <v>pharmacy</v>
      </c>
      <c r="C2822">
        <f t="shared" si="2796"/>
        <v>0</v>
      </c>
      <c r="D2822">
        <f ca="1">OFFSET(walk!$A$2:$Y$402,TRUNC((ROW()-ROW($D$2))/COLUMNS(walk!$A$2:$Y$402)),MOD(ROW()-ROW($D$2),COLUMNS(walk!$A$2:$Y$402)),1,1)</f>
        <v>9</v>
      </c>
      <c r="E2822">
        <f ca="1">OFFSET(bike!$A$2:$Y$402,TRUNC((ROW()-ROW($E$2))/COLUMNS(bike!$A$2:$Y$402)),MOD(ROW()-ROW($E$2),COLUMNS(bike!$A$2:$Y$402)),1,1)</f>
        <v>4</v>
      </c>
      <c r="F2822">
        <f ca="1">OFFSET(transit!$A$2:$Y$402,TRUNC((ROW()-ROW($F$2))/COLUMNS(transit!$A$2:$Y$402)),MOD(ROW()-ROW($F$2),COLUMNS(transit!$A$2:$Y$402)),1,1)</f>
        <v>9</v>
      </c>
      <c r="G2822">
        <f ca="1">OFFSET(drive!$A$2:$Y$402,TRUNC((ROW()-ROW($G$2))/COLUMNS(drive!$A$2:$Y$402)),MOD(ROW()-ROW($G$2),COLUMNS(drive!$A$2:$Y$402)),1,1)</f>
        <v>2</v>
      </c>
      <c r="H2822" s="5">
        <f ca="1">(VLOOKUP($B2822,weights!$A$2:$R$6,4))*VLOOKUP($B2822,weights!$A$2:$R$6,6)^C2822*(VLOOKUP($B2822,weights!$A$2:$R$6,15)*EXP(VLOOKUP($B2822,weights!$A$2:$R$6,11)*D2822)+VLOOKUP($B2822,weights!$A$2:$R$6,16)*EXP(VLOOKUP($B2822,weights!$A$2:$R$6,12)*E2822)+VLOOKUP($B2822,weights!$A$2:$R$6,17)*EXP(VLOOKUP($B2822,weights!$A$2:$R$6,13)*F2822)+VLOOKUP($B2822,weights!$A$2:$R$6,18)*EXP(VLOOKUP($B2822,weights!$A$2:$R$6,14)*G2822))</f>
        <v>6.6474522336613751</v>
      </c>
    </row>
    <row r="2823" spans="1:8" ht="12.75" x14ac:dyDescent="0.2">
      <c r="A2823">
        <f t="shared" si="0"/>
        <v>113</v>
      </c>
      <c r="B2823" t="str">
        <f t="shared" ref="B2823:C2823" si="2797">B2798</f>
        <v>pharmacy</v>
      </c>
      <c r="C2823">
        <f t="shared" si="2797"/>
        <v>1</v>
      </c>
      <c r="D2823">
        <f ca="1">OFFSET(walk!$A$2:$Y$402,TRUNC((ROW()-ROW($D$2))/COLUMNS(walk!$A$2:$Y$402)),MOD(ROW()-ROW($D$2),COLUMNS(walk!$A$2:$Y$402)),1,1)</f>
        <v>9</v>
      </c>
      <c r="E2823">
        <f ca="1">OFFSET(bike!$A$2:$Y$402,TRUNC((ROW()-ROW($E$2))/COLUMNS(bike!$A$2:$Y$402)),MOD(ROW()-ROW($E$2),COLUMNS(bike!$A$2:$Y$402)),1,1)</f>
        <v>4</v>
      </c>
      <c r="F2823">
        <f ca="1">OFFSET(transit!$A$2:$Y$402,TRUNC((ROW()-ROW($F$2))/COLUMNS(transit!$A$2:$Y$402)),MOD(ROW()-ROW($F$2),COLUMNS(transit!$A$2:$Y$402)),1,1)</f>
        <v>9</v>
      </c>
      <c r="G2823">
        <f ca="1">OFFSET(drive!$A$2:$Y$402,TRUNC((ROW()-ROW($G$2))/COLUMNS(drive!$A$2:$Y$402)),MOD(ROW()-ROW($G$2),COLUMNS(drive!$A$2:$Y$402)),1,1)</f>
        <v>2</v>
      </c>
      <c r="H2823" s="5">
        <f ca="1">(VLOOKUP($B2823,weights!$A$2:$R$6,4))*VLOOKUP($B2823,weights!$A$2:$R$6,6)^C2823*(VLOOKUP($B2823,weights!$A$2:$R$6,15)*EXP(VLOOKUP($B2823,weights!$A$2:$R$6,11)*D2823)+VLOOKUP($B2823,weights!$A$2:$R$6,16)*EXP(VLOOKUP($B2823,weights!$A$2:$R$6,12)*E2823)+VLOOKUP($B2823,weights!$A$2:$R$6,17)*EXP(VLOOKUP($B2823,weights!$A$2:$R$6,13)*F2823)+VLOOKUP($B2823,weights!$A$2:$R$6,18)*EXP(VLOOKUP($B2823,weights!$A$2:$R$6,14)*G2823))</f>
        <v>3.2006251495406617</v>
      </c>
    </row>
    <row r="2824" spans="1:8" ht="12.75" x14ac:dyDescent="0.2">
      <c r="A2824">
        <f t="shared" si="0"/>
        <v>113</v>
      </c>
      <c r="B2824" t="str">
        <f t="shared" ref="B2824:C2824" si="2798">B2799</f>
        <v>pharmacy</v>
      </c>
      <c r="C2824">
        <f t="shared" si="2798"/>
        <v>2</v>
      </c>
      <c r="D2824">
        <f ca="1">OFFSET(walk!$A$2:$Y$402,TRUNC((ROW()-ROW($D$2))/COLUMNS(walk!$A$2:$Y$402)),MOD(ROW()-ROW($D$2),COLUMNS(walk!$A$2:$Y$402)),1,1)</f>
        <v>15</v>
      </c>
      <c r="E2824">
        <f ca="1">OFFSET(bike!$A$2:$Y$402,TRUNC((ROW()-ROW($E$2))/COLUMNS(bike!$A$2:$Y$402)),MOD(ROW()-ROW($E$2),COLUMNS(bike!$A$2:$Y$402)),1,1)</f>
        <v>4</v>
      </c>
      <c r="F2824">
        <f ca="1">OFFSET(transit!$A$2:$Y$402,TRUNC((ROW()-ROW($F$2))/COLUMNS(transit!$A$2:$Y$402)),MOD(ROW()-ROW($F$2),COLUMNS(transit!$A$2:$Y$402)),1,1)</f>
        <v>15</v>
      </c>
      <c r="G2824">
        <f ca="1">OFFSET(drive!$A$2:$Y$402,TRUNC((ROW()-ROW($G$2))/COLUMNS(drive!$A$2:$Y$402)),MOD(ROW()-ROW($G$2),COLUMNS(drive!$A$2:$Y$402)),1,1)</f>
        <v>3</v>
      </c>
      <c r="H2824" s="5">
        <f ca="1">(VLOOKUP($B2824,weights!$A$2:$R$6,4))*VLOOKUP($B2824,weights!$A$2:$R$6,6)^C2824*(VLOOKUP($B2824,weights!$A$2:$R$6,15)*EXP(VLOOKUP($B2824,weights!$A$2:$R$6,11)*D2824)+VLOOKUP($B2824,weights!$A$2:$R$6,16)*EXP(VLOOKUP($B2824,weights!$A$2:$R$6,12)*E2824)+VLOOKUP($B2824,weights!$A$2:$R$6,17)*EXP(VLOOKUP($B2824,weights!$A$2:$R$6,13)*F2824)+VLOOKUP($B2824,weights!$A$2:$R$6,18)*EXP(VLOOKUP($B2824,weights!$A$2:$R$6,14)*G2824))</f>
        <v>1.1414435577420159</v>
      </c>
    </row>
    <row r="2825" spans="1:8" ht="12.75" x14ac:dyDescent="0.2">
      <c r="A2825">
        <f t="shared" si="0"/>
        <v>113</v>
      </c>
      <c r="B2825" t="str">
        <f t="shared" ref="B2825:C2825" si="2799">B2800</f>
        <v>bank</v>
      </c>
      <c r="C2825">
        <f t="shared" si="2799"/>
        <v>0</v>
      </c>
      <c r="D2825">
        <f ca="1">OFFSET(walk!$A$2:$Y$402,TRUNC((ROW()-ROW($D$2))/COLUMNS(walk!$A$2:$Y$402)),MOD(ROW()-ROW($D$2),COLUMNS(walk!$A$2:$Y$402)),1,1)</f>
        <v>21</v>
      </c>
      <c r="E2825">
        <f ca="1">OFFSET(bike!$A$2:$Y$402,TRUNC((ROW()-ROW($E$2))/COLUMNS(bike!$A$2:$Y$402)),MOD(ROW()-ROW($E$2),COLUMNS(bike!$A$2:$Y$402)),1,1)</f>
        <v>7</v>
      </c>
      <c r="F2825">
        <f ca="1">OFFSET(transit!$A$2:$Y$402,TRUNC((ROW()-ROW($F$2))/COLUMNS(transit!$A$2:$Y$402)),MOD(ROW()-ROW($F$2),COLUMNS(transit!$A$2:$Y$402)),1,1)</f>
        <v>14</v>
      </c>
      <c r="G2825">
        <f ca="1">OFFSET(drive!$A$2:$Y$402,TRUNC((ROW()-ROW($G$2))/COLUMNS(drive!$A$2:$Y$402)),MOD(ROW()-ROW($G$2),COLUMNS(drive!$A$2:$Y$402)),1,1)</f>
        <v>6</v>
      </c>
      <c r="H2825" s="5">
        <f ca="1">(VLOOKUP($B2825,weights!$A$2:$R$6,4))*VLOOKUP($B2825,weights!$A$2:$R$6,6)^C2825*(VLOOKUP($B2825,weights!$A$2:$R$6,15)*EXP(VLOOKUP($B2825,weights!$A$2:$R$6,11)*D2825)+VLOOKUP($B2825,weights!$A$2:$R$6,16)*EXP(VLOOKUP($B2825,weights!$A$2:$R$6,12)*E2825)+VLOOKUP($B2825,weights!$A$2:$R$6,17)*EXP(VLOOKUP($B2825,weights!$A$2:$R$6,13)*F2825)+VLOOKUP($B2825,weights!$A$2:$R$6,18)*EXP(VLOOKUP($B2825,weights!$A$2:$R$6,14)*G2825))</f>
        <v>2.7754785538204056</v>
      </c>
    </row>
    <row r="2826" spans="1:8" ht="12.75" x14ac:dyDescent="0.2">
      <c r="A2826">
        <f t="shared" si="0"/>
        <v>113</v>
      </c>
      <c r="B2826" t="str">
        <f t="shared" ref="B2826:C2826" si="2800">B2801</f>
        <v>bank</v>
      </c>
      <c r="C2826">
        <f t="shared" si="2800"/>
        <v>1</v>
      </c>
      <c r="D2826">
        <f ca="1">OFFSET(walk!$A$2:$Y$402,TRUNC((ROW()-ROW($D$2))/COLUMNS(walk!$A$2:$Y$402)),MOD(ROW()-ROW($D$2),COLUMNS(walk!$A$2:$Y$402)),1,1)</f>
        <v>46</v>
      </c>
      <c r="E2826">
        <f ca="1">OFFSET(bike!$A$2:$Y$402,TRUNC((ROW()-ROW($E$2))/COLUMNS(bike!$A$2:$Y$402)),MOD(ROW()-ROW($E$2),COLUMNS(bike!$A$2:$Y$402)),1,1)</f>
        <v>14</v>
      </c>
      <c r="F2826">
        <f ca="1">OFFSET(transit!$A$2:$Y$402,TRUNC((ROW()-ROW($F$2))/COLUMNS(transit!$A$2:$Y$402)),MOD(ROW()-ROW($F$2),COLUMNS(transit!$A$2:$Y$402)),1,1)</f>
        <v>36</v>
      </c>
      <c r="G2826">
        <f ca="1">OFFSET(drive!$A$2:$Y$402,TRUNC((ROW()-ROW($G$2))/COLUMNS(drive!$A$2:$Y$402)),MOD(ROW()-ROW($G$2),COLUMNS(drive!$A$2:$Y$402)),1,1)</f>
        <v>7</v>
      </c>
      <c r="H2826" s="5">
        <f ca="1">(VLOOKUP($B2826,weights!$A$2:$R$6,4))*VLOOKUP($B2826,weights!$A$2:$R$6,6)^C2826*(VLOOKUP($B2826,weights!$A$2:$R$6,15)*EXP(VLOOKUP($B2826,weights!$A$2:$R$6,11)*D2826)+VLOOKUP($B2826,weights!$A$2:$R$6,16)*EXP(VLOOKUP($B2826,weights!$A$2:$R$6,12)*E2826)+VLOOKUP($B2826,weights!$A$2:$R$6,17)*EXP(VLOOKUP($B2826,weights!$A$2:$R$6,13)*F2826)+VLOOKUP($B2826,weights!$A$2:$R$6,18)*EXP(VLOOKUP($B2826,weights!$A$2:$R$6,14)*G2826))</f>
        <v>0.52238680992175324</v>
      </c>
    </row>
    <row r="2827" spans="1:8" ht="12.75" x14ac:dyDescent="0.2">
      <c r="A2827">
        <f t="shared" si="0"/>
        <v>114</v>
      </c>
      <c r="B2827" t="str">
        <f t="shared" ref="B2827:C2827" si="2801">B2802</f>
        <v>restaurant</v>
      </c>
      <c r="C2827">
        <f t="shared" si="2801"/>
        <v>0</v>
      </c>
      <c r="D2827">
        <f ca="1">OFFSET(walk!$A$2:$Y$402,TRUNC((ROW()-ROW($D$2))/COLUMNS(walk!$A$2:$Y$402)),MOD(ROW()-ROW($D$2),COLUMNS(walk!$A$2:$Y$402)),1,1)</f>
        <v>7</v>
      </c>
      <c r="E2827">
        <f ca="1">OFFSET(bike!$A$2:$Y$402,TRUNC((ROW()-ROW($E$2))/COLUMNS(bike!$A$2:$Y$402)),MOD(ROW()-ROW($E$2),COLUMNS(bike!$A$2:$Y$402)),1,1)</f>
        <v>2</v>
      </c>
      <c r="F2827">
        <f ca="1">OFFSET(transit!$A$2:$Y$402,TRUNC((ROW()-ROW($F$2))/COLUMNS(transit!$A$2:$Y$402)),MOD(ROW()-ROW($F$2),COLUMNS(transit!$A$2:$Y$402)),1,1)</f>
        <v>7</v>
      </c>
      <c r="G2827">
        <f ca="1">OFFSET(drive!$A$2:$Y$402,TRUNC((ROW()-ROW($G$2))/COLUMNS(drive!$A$2:$Y$402)),MOD(ROW()-ROW($G$2),COLUMNS(drive!$A$2:$Y$402)),1,1)</f>
        <v>2</v>
      </c>
      <c r="H2827" s="5">
        <f ca="1">(VLOOKUP($B2827,weights!$A$2:$R$6,4))*VLOOKUP($B2827,weights!$A$2:$R$6,6)^C2827*(VLOOKUP($B2827,weights!$A$2:$R$6,15)*EXP(VLOOKUP($B2827,weights!$A$2:$R$6,11)*D2827)+VLOOKUP($B2827,weights!$A$2:$R$6,16)*EXP(VLOOKUP($B2827,weights!$A$2:$R$6,12)*E2827)+VLOOKUP($B2827,weights!$A$2:$R$6,17)*EXP(VLOOKUP($B2827,weights!$A$2:$R$6,13)*F2827)+VLOOKUP($B2827,weights!$A$2:$R$6,18)*EXP(VLOOKUP($B2827,weights!$A$2:$R$6,14)*G2827))</f>
        <v>32.024622533391799</v>
      </c>
    </row>
    <row r="2828" spans="1:8" ht="12.75" x14ac:dyDescent="0.2">
      <c r="A2828">
        <f t="shared" si="0"/>
        <v>114</v>
      </c>
      <c r="B2828" t="str">
        <f t="shared" ref="B2828:C2828" si="2802">B2803</f>
        <v>restaurant</v>
      </c>
      <c r="C2828">
        <f t="shared" si="2802"/>
        <v>1</v>
      </c>
      <c r="D2828">
        <f ca="1">OFFSET(walk!$A$2:$Y$402,TRUNC((ROW()-ROW($D$2))/COLUMNS(walk!$A$2:$Y$402)),MOD(ROW()-ROW($D$2),COLUMNS(walk!$A$2:$Y$402)),1,1)</f>
        <v>8</v>
      </c>
      <c r="E2828">
        <f ca="1">OFFSET(bike!$A$2:$Y$402,TRUNC((ROW()-ROW($E$2))/COLUMNS(bike!$A$2:$Y$402)),MOD(ROW()-ROW($E$2),COLUMNS(bike!$A$2:$Y$402)),1,1)</f>
        <v>2</v>
      </c>
      <c r="F2828">
        <f ca="1">OFFSET(transit!$A$2:$Y$402,TRUNC((ROW()-ROW($F$2))/COLUMNS(transit!$A$2:$Y$402)),MOD(ROW()-ROW($F$2),COLUMNS(transit!$A$2:$Y$402)),1,1)</f>
        <v>8</v>
      </c>
      <c r="G2828">
        <f ca="1">OFFSET(drive!$A$2:$Y$402,TRUNC((ROW()-ROW($G$2))/COLUMNS(drive!$A$2:$Y$402)),MOD(ROW()-ROW($G$2),COLUMNS(drive!$A$2:$Y$402)),1,1)</f>
        <v>2</v>
      </c>
      <c r="H2828" s="5">
        <f ca="1">(VLOOKUP($B2828,weights!$A$2:$R$6,4))*VLOOKUP($B2828,weights!$A$2:$R$6,6)^C2828*(VLOOKUP($B2828,weights!$A$2:$R$6,15)*EXP(VLOOKUP($B2828,weights!$A$2:$R$6,11)*D2828)+VLOOKUP($B2828,weights!$A$2:$R$6,16)*EXP(VLOOKUP($B2828,weights!$A$2:$R$6,12)*E2828)+VLOOKUP($B2828,weights!$A$2:$R$6,17)*EXP(VLOOKUP($B2828,weights!$A$2:$R$6,13)*F2828)+VLOOKUP($B2828,weights!$A$2:$R$6,18)*EXP(VLOOKUP($B2828,weights!$A$2:$R$6,14)*G2828))</f>
        <v>27.228613927368908</v>
      </c>
    </row>
    <row r="2829" spans="1:8" ht="12.75" x14ac:dyDescent="0.2">
      <c r="A2829">
        <f t="shared" si="0"/>
        <v>114</v>
      </c>
      <c r="B2829" t="str">
        <f t="shared" ref="B2829:C2829" si="2803">B2804</f>
        <v>restaurant</v>
      </c>
      <c r="C2829">
        <f t="shared" si="2803"/>
        <v>2</v>
      </c>
      <c r="D2829">
        <f ca="1">OFFSET(walk!$A$2:$Y$402,TRUNC((ROW()-ROW($D$2))/COLUMNS(walk!$A$2:$Y$402)),MOD(ROW()-ROW($D$2),COLUMNS(walk!$A$2:$Y$402)),1,1)</f>
        <v>10</v>
      </c>
      <c r="E2829">
        <f ca="1">OFFSET(bike!$A$2:$Y$402,TRUNC((ROW()-ROW($E$2))/COLUMNS(bike!$A$2:$Y$402)),MOD(ROW()-ROW($E$2),COLUMNS(bike!$A$2:$Y$402)),1,1)</f>
        <v>2</v>
      </c>
      <c r="F2829">
        <f ca="1">OFFSET(transit!$A$2:$Y$402,TRUNC((ROW()-ROW($F$2))/COLUMNS(transit!$A$2:$Y$402)),MOD(ROW()-ROW($F$2),COLUMNS(transit!$A$2:$Y$402)),1,1)</f>
        <v>9</v>
      </c>
      <c r="G2829">
        <f ca="1">OFFSET(drive!$A$2:$Y$402,TRUNC((ROW()-ROW($G$2))/COLUMNS(drive!$A$2:$Y$402)),MOD(ROW()-ROW($G$2),COLUMNS(drive!$A$2:$Y$402)),1,1)</f>
        <v>2</v>
      </c>
      <c r="H2829" s="5">
        <f ca="1">(VLOOKUP($B2829,weights!$A$2:$R$6,4))*VLOOKUP($B2829,weights!$A$2:$R$6,6)^C2829*(VLOOKUP($B2829,weights!$A$2:$R$6,15)*EXP(VLOOKUP($B2829,weights!$A$2:$R$6,11)*D2829)+VLOOKUP($B2829,weights!$A$2:$R$6,16)*EXP(VLOOKUP($B2829,weights!$A$2:$R$6,12)*E2829)+VLOOKUP($B2829,weights!$A$2:$R$6,17)*EXP(VLOOKUP($B2829,weights!$A$2:$R$6,13)*F2829)+VLOOKUP($B2829,weights!$A$2:$R$6,18)*EXP(VLOOKUP($B2829,weights!$A$2:$R$6,14)*G2829))</f>
        <v>22.879815475988504</v>
      </c>
    </row>
    <row r="2830" spans="1:8" ht="12.75" x14ac:dyDescent="0.2">
      <c r="A2830">
        <f t="shared" si="0"/>
        <v>114</v>
      </c>
      <c r="B2830" t="str">
        <f t="shared" ref="B2830:C2830" si="2804">B2805</f>
        <v>restaurant</v>
      </c>
      <c r="C2830">
        <f t="shared" si="2804"/>
        <v>3</v>
      </c>
      <c r="D2830">
        <f ca="1">OFFSET(walk!$A$2:$Y$402,TRUNC((ROW()-ROW($D$2))/COLUMNS(walk!$A$2:$Y$402)),MOD(ROW()-ROW($D$2),COLUMNS(walk!$A$2:$Y$402)),1,1)</f>
        <v>10</v>
      </c>
      <c r="E2830">
        <f ca="1">OFFSET(bike!$A$2:$Y$402,TRUNC((ROW()-ROW($E$2))/COLUMNS(bike!$A$2:$Y$402)),MOD(ROW()-ROW($E$2),COLUMNS(bike!$A$2:$Y$402)),1,1)</f>
        <v>3</v>
      </c>
      <c r="F2830">
        <f ca="1">OFFSET(transit!$A$2:$Y$402,TRUNC((ROW()-ROW($F$2))/COLUMNS(transit!$A$2:$Y$402)),MOD(ROW()-ROW($F$2),COLUMNS(transit!$A$2:$Y$402)),1,1)</f>
        <v>10</v>
      </c>
      <c r="G2830">
        <f ca="1">OFFSET(drive!$A$2:$Y$402,TRUNC((ROW()-ROW($G$2))/COLUMNS(drive!$A$2:$Y$402)),MOD(ROW()-ROW($G$2),COLUMNS(drive!$A$2:$Y$402)),1,1)</f>
        <v>3</v>
      </c>
      <c r="H2830" s="5">
        <f ca="1">(VLOOKUP($B2830,weights!$A$2:$R$6,4))*VLOOKUP($B2830,weights!$A$2:$R$6,6)^C2830*(VLOOKUP($B2830,weights!$A$2:$R$6,15)*EXP(VLOOKUP($B2830,weights!$A$2:$R$6,11)*D2830)+VLOOKUP($B2830,weights!$A$2:$R$6,16)*EXP(VLOOKUP($B2830,weights!$A$2:$R$6,12)*E2830)+VLOOKUP($B2830,weights!$A$2:$R$6,17)*EXP(VLOOKUP($B2830,weights!$A$2:$R$6,13)*F2830)+VLOOKUP($B2830,weights!$A$2:$R$6,18)*EXP(VLOOKUP($B2830,weights!$A$2:$R$6,14)*G2830))</f>
        <v>17.283926124642825</v>
      </c>
    </row>
    <row r="2831" spans="1:8" ht="12.75" x14ac:dyDescent="0.2">
      <c r="A2831">
        <f t="shared" si="0"/>
        <v>114</v>
      </c>
      <c r="B2831" t="str">
        <f t="shared" ref="B2831:C2831" si="2805">B2806</f>
        <v>restaurant</v>
      </c>
      <c r="C2831">
        <f t="shared" si="2805"/>
        <v>4</v>
      </c>
      <c r="D2831">
        <f ca="1">OFFSET(walk!$A$2:$Y$402,TRUNC((ROW()-ROW($D$2))/COLUMNS(walk!$A$2:$Y$402)),MOD(ROW()-ROW($D$2),COLUMNS(walk!$A$2:$Y$402)),1,1)</f>
        <v>10</v>
      </c>
      <c r="E2831">
        <f ca="1">OFFSET(bike!$A$2:$Y$402,TRUNC((ROW()-ROW($E$2))/COLUMNS(bike!$A$2:$Y$402)),MOD(ROW()-ROW($E$2),COLUMNS(bike!$A$2:$Y$402)),1,1)</f>
        <v>3</v>
      </c>
      <c r="F2831">
        <f ca="1">OFFSET(transit!$A$2:$Y$402,TRUNC((ROW()-ROW($F$2))/COLUMNS(transit!$A$2:$Y$402)),MOD(ROW()-ROW($F$2),COLUMNS(transit!$A$2:$Y$402)),1,1)</f>
        <v>10</v>
      </c>
      <c r="G2831">
        <f ca="1">OFFSET(drive!$A$2:$Y$402,TRUNC((ROW()-ROW($G$2))/COLUMNS(drive!$A$2:$Y$402)),MOD(ROW()-ROW($G$2),COLUMNS(drive!$A$2:$Y$402)),1,1)</f>
        <v>3</v>
      </c>
      <c r="H2831" s="5">
        <f ca="1">(VLOOKUP($B2831,weights!$A$2:$R$6,4))*VLOOKUP($B2831,weights!$A$2:$R$6,6)^C2831*(VLOOKUP($B2831,weights!$A$2:$R$6,15)*EXP(VLOOKUP($B2831,weights!$A$2:$R$6,11)*D2831)+VLOOKUP($B2831,weights!$A$2:$R$6,16)*EXP(VLOOKUP($B2831,weights!$A$2:$R$6,12)*E2831)+VLOOKUP($B2831,weights!$A$2:$R$6,17)*EXP(VLOOKUP($B2831,weights!$A$2:$R$6,13)*F2831)+VLOOKUP($B2831,weights!$A$2:$R$6,18)*EXP(VLOOKUP($B2831,weights!$A$2:$R$6,14)*G2831))</f>
        <v>15.491518970976163</v>
      </c>
    </row>
    <row r="2832" spans="1:8" ht="12.75" x14ac:dyDescent="0.2">
      <c r="A2832">
        <f t="shared" si="0"/>
        <v>114</v>
      </c>
      <c r="B2832" t="str">
        <f t="shared" ref="B2832:C2832" si="2806">B2807</f>
        <v>restaurant</v>
      </c>
      <c r="C2832">
        <f t="shared" si="2806"/>
        <v>5</v>
      </c>
      <c r="D2832">
        <f ca="1">OFFSET(walk!$A$2:$Y$402,TRUNC((ROW()-ROW($D$2))/COLUMNS(walk!$A$2:$Y$402)),MOD(ROW()-ROW($D$2),COLUMNS(walk!$A$2:$Y$402)),1,1)</f>
        <v>10</v>
      </c>
      <c r="E2832">
        <f ca="1">OFFSET(bike!$A$2:$Y$402,TRUNC((ROW()-ROW($E$2))/COLUMNS(bike!$A$2:$Y$402)),MOD(ROW()-ROW($E$2),COLUMNS(bike!$A$2:$Y$402)),1,1)</f>
        <v>3</v>
      </c>
      <c r="F2832">
        <f ca="1">OFFSET(transit!$A$2:$Y$402,TRUNC((ROW()-ROW($F$2))/COLUMNS(transit!$A$2:$Y$402)),MOD(ROW()-ROW($F$2),COLUMNS(transit!$A$2:$Y$402)),1,1)</f>
        <v>10</v>
      </c>
      <c r="G2832">
        <f ca="1">OFFSET(drive!$A$2:$Y$402,TRUNC((ROW()-ROW($G$2))/COLUMNS(drive!$A$2:$Y$402)),MOD(ROW()-ROW($G$2),COLUMNS(drive!$A$2:$Y$402)),1,1)</f>
        <v>3</v>
      </c>
      <c r="H2832" s="5">
        <f ca="1">(VLOOKUP($B2832,weights!$A$2:$R$6,4))*VLOOKUP($B2832,weights!$A$2:$R$6,6)^C2832*(VLOOKUP($B2832,weights!$A$2:$R$6,15)*EXP(VLOOKUP($B2832,weights!$A$2:$R$6,11)*D2832)+VLOOKUP($B2832,weights!$A$2:$R$6,16)*EXP(VLOOKUP($B2832,weights!$A$2:$R$6,12)*E2832)+VLOOKUP($B2832,weights!$A$2:$R$6,17)*EXP(VLOOKUP($B2832,weights!$A$2:$R$6,13)*F2832)+VLOOKUP($B2832,weights!$A$2:$R$6,18)*EXP(VLOOKUP($B2832,weights!$A$2:$R$6,14)*G2832))</f>
        <v>13.884991077689744</v>
      </c>
    </row>
    <row r="2833" spans="1:8" ht="12.75" x14ac:dyDescent="0.2">
      <c r="A2833">
        <f t="shared" si="0"/>
        <v>114</v>
      </c>
      <c r="B2833" t="str">
        <f t="shared" ref="B2833:C2833" si="2807">B2808</f>
        <v>restaurant</v>
      </c>
      <c r="C2833">
        <f t="shared" si="2807"/>
        <v>6</v>
      </c>
      <c r="D2833">
        <f ca="1">OFFSET(walk!$A$2:$Y$402,TRUNC((ROW()-ROW($D$2))/COLUMNS(walk!$A$2:$Y$402)),MOD(ROW()-ROW($D$2),COLUMNS(walk!$A$2:$Y$402)),1,1)</f>
        <v>11</v>
      </c>
      <c r="E2833">
        <f ca="1">OFFSET(bike!$A$2:$Y$402,TRUNC((ROW()-ROW($E$2))/COLUMNS(bike!$A$2:$Y$402)),MOD(ROW()-ROW($E$2),COLUMNS(bike!$A$2:$Y$402)),1,1)</f>
        <v>4</v>
      </c>
      <c r="F2833">
        <f ca="1">OFFSET(transit!$A$2:$Y$402,TRUNC((ROW()-ROW($F$2))/COLUMNS(transit!$A$2:$Y$402)),MOD(ROW()-ROW($F$2),COLUMNS(transit!$A$2:$Y$402)),1,1)</f>
        <v>10</v>
      </c>
      <c r="G2833">
        <f ca="1">OFFSET(drive!$A$2:$Y$402,TRUNC((ROW()-ROW($G$2))/COLUMNS(drive!$A$2:$Y$402)),MOD(ROW()-ROW($G$2),COLUMNS(drive!$A$2:$Y$402)),1,1)</f>
        <v>4</v>
      </c>
      <c r="H2833" s="5">
        <f ca="1">(VLOOKUP($B2833,weights!$A$2:$R$6,4))*VLOOKUP($B2833,weights!$A$2:$R$6,6)^C2833*(VLOOKUP($B2833,weights!$A$2:$R$6,15)*EXP(VLOOKUP($B2833,weights!$A$2:$R$6,11)*D2833)+VLOOKUP($B2833,weights!$A$2:$R$6,16)*EXP(VLOOKUP($B2833,weights!$A$2:$R$6,12)*E2833)+VLOOKUP($B2833,weights!$A$2:$R$6,17)*EXP(VLOOKUP($B2833,weights!$A$2:$R$6,13)*F2833)+VLOOKUP($B2833,weights!$A$2:$R$6,18)*EXP(VLOOKUP($B2833,weights!$A$2:$R$6,14)*G2833))</f>
        <v>10.570930792080148</v>
      </c>
    </row>
    <row r="2834" spans="1:8" ht="12.75" x14ac:dyDescent="0.2">
      <c r="A2834">
        <f t="shared" si="0"/>
        <v>114</v>
      </c>
      <c r="B2834" t="str">
        <f t="shared" ref="B2834:C2834" si="2808">B2809</f>
        <v>restaurant</v>
      </c>
      <c r="C2834">
        <f t="shared" si="2808"/>
        <v>7</v>
      </c>
      <c r="D2834">
        <f ca="1">OFFSET(walk!$A$2:$Y$402,TRUNC((ROW()-ROW($D$2))/COLUMNS(walk!$A$2:$Y$402)),MOD(ROW()-ROW($D$2),COLUMNS(walk!$A$2:$Y$402)),1,1)</f>
        <v>13</v>
      </c>
      <c r="E2834">
        <f ca="1">OFFSET(bike!$A$2:$Y$402,TRUNC((ROW()-ROW($E$2))/COLUMNS(bike!$A$2:$Y$402)),MOD(ROW()-ROW($E$2),COLUMNS(bike!$A$2:$Y$402)),1,1)</f>
        <v>4</v>
      </c>
      <c r="F2834">
        <f ca="1">OFFSET(transit!$A$2:$Y$402,TRUNC((ROW()-ROW($F$2))/COLUMNS(transit!$A$2:$Y$402)),MOD(ROW()-ROW($F$2),COLUMNS(transit!$A$2:$Y$402)),1,1)</f>
        <v>11</v>
      </c>
      <c r="G2834">
        <f ca="1">OFFSET(drive!$A$2:$Y$402,TRUNC((ROW()-ROW($G$2))/COLUMNS(drive!$A$2:$Y$402)),MOD(ROW()-ROW($G$2),COLUMNS(drive!$A$2:$Y$402)),1,1)</f>
        <v>4</v>
      </c>
      <c r="H2834" s="5">
        <f ca="1">(VLOOKUP($B2834,weights!$A$2:$R$6,4))*VLOOKUP($B2834,weights!$A$2:$R$6,6)^C2834*(VLOOKUP($B2834,weights!$A$2:$R$6,15)*EXP(VLOOKUP($B2834,weights!$A$2:$R$6,11)*D2834)+VLOOKUP($B2834,weights!$A$2:$R$6,16)*EXP(VLOOKUP($B2834,weights!$A$2:$R$6,12)*E2834)+VLOOKUP($B2834,weights!$A$2:$R$6,17)*EXP(VLOOKUP($B2834,weights!$A$2:$R$6,13)*F2834)+VLOOKUP($B2834,weights!$A$2:$R$6,18)*EXP(VLOOKUP($B2834,weights!$A$2:$R$6,14)*G2834))</f>
        <v>8.9552598964771875</v>
      </c>
    </row>
    <row r="2835" spans="1:8" ht="12.75" x14ac:dyDescent="0.2">
      <c r="A2835">
        <f t="shared" si="0"/>
        <v>114</v>
      </c>
      <c r="B2835" t="str">
        <f t="shared" ref="B2835:C2835" si="2809">B2810</f>
        <v>restaurant</v>
      </c>
      <c r="C2835">
        <f t="shared" si="2809"/>
        <v>8</v>
      </c>
      <c r="D2835">
        <f ca="1">OFFSET(walk!$A$2:$Y$402,TRUNC((ROW()-ROW($D$2))/COLUMNS(walk!$A$2:$Y$402)),MOD(ROW()-ROW($D$2),COLUMNS(walk!$A$2:$Y$402)),1,1)</f>
        <v>14</v>
      </c>
      <c r="E2835">
        <f ca="1">OFFSET(bike!$A$2:$Y$402,TRUNC((ROW()-ROW($E$2))/COLUMNS(bike!$A$2:$Y$402)),MOD(ROW()-ROW($E$2),COLUMNS(bike!$A$2:$Y$402)),1,1)</f>
        <v>4</v>
      </c>
      <c r="F2835">
        <f ca="1">OFFSET(transit!$A$2:$Y$402,TRUNC((ROW()-ROW($F$2))/COLUMNS(transit!$A$2:$Y$402)),MOD(ROW()-ROW($F$2),COLUMNS(transit!$A$2:$Y$402)),1,1)</f>
        <v>11</v>
      </c>
      <c r="G2835">
        <f ca="1">OFFSET(drive!$A$2:$Y$402,TRUNC((ROW()-ROW($G$2))/COLUMNS(drive!$A$2:$Y$402)),MOD(ROW()-ROW($G$2),COLUMNS(drive!$A$2:$Y$402)),1,1)</f>
        <v>4</v>
      </c>
      <c r="H2835" s="5">
        <f ca="1">(VLOOKUP($B2835,weights!$A$2:$R$6,4))*VLOOKUP($B2835,weights!$A$2:$R$6,6)^C2835*(VLOOKUP($B2835,weights!$A$2:$R$6,15)*EXP(VLOOKUP($B2835,weights!$A$2:$R$6,11)*D2835)+VLOOKUP($B2835,weights!$A$2:$R$6,16)*EXP(VLOOKUP($B2835,weights!$A$2:$R$6,12)*E2835)+VLOOKUP($B2835,weights!$A$2:$R$6,17)*EXP(VLOOKUP($B2835,weights!$A$2:$R$6,13)*F2835)+VLOOKUP($B2835,weights!$A$2:$R$6,18)*EXP(VLOOKUP($B2835,weights!$A$2:$R$6,14)*G2835))</f>
        <v>7.9361023000974278</v>
      </c>
    </row>
    <row r="2836" spans="1:8" ht="12.75" x14ac:dyDescent="0.2">
      <c r="A2836">
        <f t="shared" si="0"/>
        <v>114</v>
      </c>
      <c r="B2836" t="str">
        <f t="shared" ref="B2836:C2836" si="2810">B2811</f>
        <v>restaurant</v>
      </c>
      <c r="C2836">
        <f t="shared" si="2810"/>
        <v>9</v>
      </c>
      <c r="D2836">
        <f ca="1">OFFSET(walk!$A$2:$Y$402,TRUNC((ROW()-ROW($D$2))/COLUMNS(walk!$A$2:$Y$402)),MOD(ROW()-ROW($D$2),COLUMNS(walk!$A$2:$Y$402)),1,1)</f>
        <v>14</v>
      </c>
      <c r="E2836">
        <f ca="1">OFFSET(bike!$A$2:$Y$402,TRUNC((ROW()-ROW($E$2))/COLUMNS(bike!$A$2:$Y$402)),MOD(ROW()-ROW($E$2),COLUMNS(bike!$A$2:$Y$402)),1,1)</f>
        <v>4</v>
      </c>
      <c r="F2836">
        <f ca="1">OFFSET(transit!$A$2:$Y$402,TRUNC((ROW()-ROW($F$2))/COLUMNS(transit!$A$2:$Y$402)),MOD(ROW()-ROW($F$2),COLUMNS(transit!$A$2:$Y$402)),1,1)</f>
        <v>11</v>
      </c>
      <c r="G2836">
        <f ca="1">OFFSET(drive!$A$2:$Y$402,TRUNC((ROW()-ROW($G$2))/COLUMNS(drive!$A$2:$Y$402)),MOD(ROW()-ROW($G$2),COLUMNS(drive!$A$2:$Y$402)),1,1)</f>
        <v>4</v>
      </c>
      <c r="H2836" s="5">
        <f ca="1">(VLOOKUP($B2836,weights!$A$2:$R$6,4))*VLOOKUP($B2836,weights!$A$2:$R$6,6)^C2836*(VLOOKUP($B2836,weights!$A$2:$R$6,15)*EXP(VLOOKUP($B2836,weights!$A$2:$R$6,11)*D2836)+VLOOKUP($B2836,weights!$A$2:$R$6,16)*EXP(VLOOKUP($B2836,weights!$A$2:$R$6,12)*E2836)+VLOOKUP($B2836,weights!$A$2:$R$6,17)*EXP(VLOOKUP($B2836,weights!$A$2:$R$6,13)*F2836)+VLOOKUP($B2836,weights!$A$2:$R$6,18)*EXP(VLOOKUP($B2836,weights!$A$2:$R$6,14)*G2836))</f>
        <v>7.1130990986058427</v>
      </c>
    </row>
    <row r="2837" spans="1:8" ht="12.75" x14ac:dyDescent="0.2">
      <c r="A2837">
        <f t="shared" si="0"/>
        <v>114</v>
      </c>
      <c r="B2837" t="str">
        <f t="shared" ref="B2837:C2837" si="2811">B2812</f>
        <v>supermarket</v>
      </c>
      <c r="C2837">
        <f t="shared" si="2811"/>
        <v>0</v>
      </c>
      <c r="D2837">
        <f ca="1">OFFSET(walk!$A$2:$Y$402,TRUNC((ROW()-ROW($D$2))/COLUMNS(walk!$A$2:$Y$402)),MOD(ROW()-ROW($D$2),COLUMNS(walk!$A$2:$Y$402)),1,1)</f>
        <v>34</v>
      </c>
      <c r="E2837">
        <f ca="1">OFFSET(bike!$A$2:$Y$402,TRUNC((ROW()-ROW($E$2))/COLUMNS(bike!$A$2:$Y$402)),MOD(ROW()-ROW($E$2),COLUMNS(bike!$A$2:$Y$402)),1,1)</f>
        <v>14</v>
      </c>
      <c r="F2837">
        <f ca="1">OFFSET(transit!$A$2:$Y$402,TRUNC((ROW()-ROW($F$2))/COLUMNS(transit!$A$2:$Y$402)),MOD(ROW()-ROW($F$2),COLUMNS(transit!$A$2:$Y$402)),1,1)</f>
        <v>22</v>
      </c>
      <c r="G2837">
        <f ca="1">OFFSET(drive!$A$2:$Y$402,TRUNC((ROW()-ROW($G$2))/COLUMNS(drive!$A$2:$Y$402)),MOD(ROW()-ROW($G$2),COLUMNS(drive!$A$2:$Y$402)),1,1)</f>
        <v>8</v>
      </c>
      <c r="H2837" s="5">
        <f ca="1">(VLOOKUP($B2837,weights!$A$2:$R$6,4))*VLOOKUP($B2837,weights!$A$2:$R$6,6)^C2837*(VLOOKUP($B2837,weights!$A$2:$R$6,15)*EXP(VLOOKUP($B2837,weights!$A$2:$R$6,11)*D2837)+VLOOKUP($B2837,weights!$A$2:$R$6,16)*EXP(VLOOKUP($B2837,weights!$A$2:$R$6,12)*E2837)+VLOOKUP($B2837,weights!$A$2:$R$6,17)*EXP(VLOOKUP($B2837,weights!$A$2:$R$6,13)*F2837)+VLOOKUP($B2837,weights!$A$2:$R$6,18)*EXP(VLOOKUP($B2837,weights!$A$2:$R$6,14)*G2837))</f>
        <v>3.5091504976582777</v>
      </c>
    </row>
    <row r="2838" spans="1:8" ht="12.75" x14ac:dyDescent="0.2">
      <c r="A2838">
        <f t="shared" si="0"/>
        <v>114</v>
      </c>
      <c r="B2838" t="str">
        <f t="shared" ref="B2838:C2838" si="2812">B2813</f>
        <v>supermarket</v>
      </c>
      <c r="C2838">
        <f t="shared" si="2812"/>
        <v>1</v>
      </c>
      <c r="D2838">
        <f ca="1">OFFSET(walk!$A$2:$Y$402,TRUNC((ROW()-ROW($D$2))/COLUMNS(walk!$A$2:$Y$402)),MOD(ROW()-ROW($D$2),COLUMNS(walk!$A$2:$Y$402)),1,1)</f>
        <v>46</v>
      </c>
      <c r="E2838">
        <f ca="1">OFFSET(bike!$A$2:$Y$402,TRUNC((ROW()-ROW($E$2))/COLUMNS(bike!$A$2:$Y$402)),MOD(ROW()-ROW($E$2),COLUMNS(bike!$A$2:$Y$402)),1,1)</f>
        <v>15</v>
      </c>
      <c r="F2838">
        <f ca="1">OFFSET(transit!$A$2:$Y$402,TRUNC((ROW()-ROW($F$2))/COLUMNS(transit!$A$2:$Y$402)),MOD(ROW()-ROW($F$2),COLUMNS(transit!$A$2:$Y$402)),1,1)</f>
        <v>26</v>
      </c>
      <c r="G2838">
        <f ca="1">OFFSET(drive!$A$2:$Y$402,TRUNC((ROW()-ROW($G$2))/COLUMNS(drive!$A$2:$Y$402)),MOD(ROW()-ROW($G$2),COLUMNS(drive!$A$2:$Y$402)),1,1)</f>
        <v>9</v>
      </c>
      <c r="H2838" s="5">
        <f ca="1">(VLOOKUP($B2838,weights!$A$2:$R$6,4))*VLOOKUP($B2838,weights!$A$2:$R$6,6)^C2838*(VLOOKUP($B2838,weights!$A$2:$R$6,15)*EXP(VLOOKUP($B2838,weights!$A$2:$R$6,11)*D2838)+VLOOKUP($B2838,weights!$A$2:$R$6,16)*EXP(VLOOKUP($B2838,weights!$A$2:$R$6,12)*E2838)+VLOOKUP($B2838,weights!$A$2:$R$6,17)*EXP(VLOOKUP($B2838,weights!$A$2:$R$6,13)*F2838)+VLOOKUP($B2838,weights!$A$2:$R$6,18)*EXP(VLOOKUP($B2838,weights!$A$2:$R$6,14)*G2838))</f>
        <v>1.6382391119165169</v>
      </c>
    </row>
    <row r="2839" spans="1:8" ht="12.75" x14ac:dyDescent="0.2">
      <c r="A2839">
        <f t="shared" si="0"/>
        <v>114</v>
      </c>
      <c r="B2839" t="str">
        <f t="shared" ref="B2839:C2839" si="2813">B2814</f>
        <v>supermarket</v>
      </c>
      <c r="C2839">
        <f t="shared" si="2813"/>
        <v>2</v>
      </c>
      <c r="D2839">
        <f ca="1">OFFSET(walk!$A$2:$Y$402,TRUNC((ROW()-ROW($D$2))/COLUMNS(walk!$A$2:$Y$402)),MOD(ROW()-ROW($D$2),COLUMNS(walk!$A$2:$Y$402)),1,1)</f>
        <v>51</v>
      </c>
      <c r="E2839">
        <f ca="1">OFFSET(bike!$A$2:$Y$402,TRUNC((ROW()-ROW($E$2))/COLUMNS(bike!$A$2:$Y$402)),MOD(ROW()-ROW($E$2),COLUMNS(bike!$A$2:$Y$402)),1,1)</f>
        <v>16</v>
      </c>
      <c r="F2839">
        <f ca="1">OFFSET(transit!$A$2:$Y$402,TRUNC((ROW()-ROW($F$2))/COLUMNS(transit!$A$2:$Y$402)),MOD(ROW()-ROW($F$2),COLUMNS(transit!$A$2:$Y$402)),1,1)</f>
        <v>27</v>
      </c>
      <c r="G2839">
        <f ca="1">OFFSET(drive!$A$2:$Y$402,TRUNC((ROW()-ROW($G$2))/COLUMNS(drive!$A$2:$Y$402)),MOD(ROW()-ROW($G$2),COLUMNS(drive!$A$2:$Y$402)),1,1)</f>
        <v>12</v>
      </c>
      <c r="H2839" s="5">
        <f ca="1">(VLOOKUP($B2839,weights!$A$2:$R$6,4))*VLOOKUP($B2839,weights!$A$2:$R$6,6)^C2839*(VLOOKUP($B2839,weights!$A$2:$R$6,15)*EXP(VLOOKUP($B2839,weights!$A$2:$R$6,11)*D2839)+VLOOKUP($B2839,weights!$A$2:$R$6,16)*EXP(VLOOKUP($B2839,weights!$A$2:$R$6,12)*E2839)+VLOOKUP($B2839,weights!$A$2:$R$6,17)*EXP(VLOOKUP($B2839,weights!$A$2:$R$6,13)*F2839)+VLOOKUP($B2839,weights!$A$2:$R$6,18)*EXP(VLOOKUP($B2839,weights!$A$2:$R$6,14)*G2839))</f>
        <v>0.53741858388268193</v>
      </c>
    </row>
    <row r="2840" spans="1:8" ht="12.75" x14ac:dyDescent="0.2">
      <c r="A2840">
        <f t="shared" si="0"/>
        <v>114</v>
      </c>
      <c r="B2840" t="str">
        <f t="shared" ref="B2840:C2840" si="2814">B2815</f>
        <v>supermarket</v>
      </c>
      <c r="C2840">
        <f t="shared" si="2814"/>
        <v>3</v>
      </c>
      <c r="D2840">
        <f ca="1">OFFSET(walk!$A$2:$Y$402,TRUNC((ROW()-ROW($D$2))/COLUMNS(walk!$A$2:$Y$402)),MOD(ROW()-ROW($D$2),COLUMNS(walk!$A$2:$Y$402)),1,1)</f>
        <v>58</v>
      </c>
      <c r="E2840">
        <f ca="1">OFFSET(bike!$A$2:$Y$402,TRUNC((ROW()-ROW($E$2))/COLUMNS(bike!$A$2:$Y$402)),MOD(ROW()-ROW($E$2),COLUMNS(bike!$A$2:$Y$402)),1,1)</f>
        <v>19</v>
      </c>
      <c r="F2840">
        <f ca="1">OFFSET(transit!$A$2:$Y$402,TRUNC((ROW()-ROW($F$2))/COLUMNS(transit!$A$2:$Y$402)),MOD(ROW()-ROW($F$2),COLUMNS(transit!$A$2:$Y$402)),1,1)</f>
        <v>34</v>
      </c>
      <c r="G2840">
        <f ca="1">OFFSET(drive!$A$2:$Y$402,TRUNC((ROW()-ROW($G$2))/COLUMNS(drive!$A$2:$Y$402)),MOD(ROW()-ROW($G$2),COLUMNS(drive!$A$2:$Y$402)),1,1)</f>
        <v>13</v>
      </c>
      <c r="H2840" s="5">
        <f ca="1">(VLOOKUP($B2840,weights!$A$2:$R$6,4))*VLOOKUP($B2840,weights!$A$2:$R$6,6)^C2840*(VLOOKUP($B2840,weights!$A$2:$R$6,15)*EXP(VLOOKUP($B2840,weights!$A$2:$R$6,11)*D2840)+VLOOKUP($B2840,weights!$A$2:$R$6,16)*EXP(VLOOKUP($B2840,weights!$A$2:$R$6,12)*E2840)+VLOOKUP($B2840,weights!$A$2:$R$6,17)*EXP(VLOOKUP($B2840,weights!$A$2:$R$6,13)*F2840)+VLOOKUP($B2840,weights!$A$2:$R$6,18)*EXP(VLOOKUP($B2840,weights!$A$2:$R$6,14)*G2840))</f>
        <v>0.23902709675384667</v>
      </c>
    </row>
    <row r="2841" spans="1:8" ht="12.75" x14ac:dyDescent="0.2">
      <c r="A2841">
        <f t="shared" si="0"/>
        <v>114</v>
      </c>
      <c r="B2841" t="str">
        <f t="shared" ref="B2841:C2841" si="2815">B2816</f>
        <v>supermarket</v>
      </c>
      <c r="C2841">
        <f t="shared" si="2815"/>
        <v>4</v>
      </c>
      <c r="D2841">
        <f ca="1">OFFSET(walk!$A$2:$Y$402,TRUNC((ROW()-ROW($D$2))/COLUMNS(walk!$A$2:$Y$402)),MOD(ROW()-ROW($D$2),COLUMNS(walk!$A$2:$Y$402)),1,1)</f>
        <v>75</v>
      </c>
      <c r="E2841">
        <f ca="1">OFFSET(bike!$A$2:$Y$402,TRUNC((ROW()-ROW($E$2))/COLUMNS(bike!$A$2:$Y$402)),MOD(ROW()-ROW($E$2),COLUMNS(bike!$A$2:$Y$402)),1,1)</f>
        <v>23</v>
      </c>
      <c r="F2841">
        <f ca="1">OFFSET(transit!$A$2:$Y$402,TRUNC((ROW()-ROW($F$2))/COLUMNS(transit!$A$2:$Y$402)),MOD(ROW()-ROW($F$2),COLUMNS(transit!$A$2:$Y$402)),1,1)</f>
        <v>39</v>
      </c>
      <c r="G2841">
        <f ca="1">OFFSET(drive!$A$2:$Y$402,TRUNC((ROW()-ROW($G$2))/COLUMNS(drive!$A$2:$Y$402)),MOD(ROW()-ROW($G$2),COLUMNS(drive!$A$2:$Y$402)),1,1)</f>
        <v>14</v>
      </c>
      <c r="H2841" s="5">
        <f ca="1">(VLOOKUP($B2841,weights!$A$2:$R$6,4))*VLOOKUP($B2841,weights!$A$2:$R$6,6)^C2841*(VLOOKUP($B2841,weights!$A$2:$R$6,15)*EXP(VLOOKUP($B2841,weights!$A$2:$R$6,11)*D2841)+VLOOKUP($B2841,weights!$A$2:$R$6,16)*EXP(VLOOKUP($B2841,weights!$A$2:$R$6,12)*E2841)+VLOOKUP($B2841,weights!$A$2:$R$6,17)*EXP(VLOOKUP($B2841,weights!$A$2:$R$6,13)*F2841)+VLOOKUP($B2841,weights!$A$2:$R$6,18)*EXP(VLOOKUP($B2841,weights!$A$2:$R$6,14)*G2841))</f>
        <v>0.11071552703015002</v>
      </c>
    </row>
    <row r="2842" spans="1:8" ht="12.75" x14ac:dyDescent="0.2">
      <c r="A2842">
        <f t="shared" si="0"/>
        <v>114</v>
      </c>
      <c r="B2842" t="str">
        <f t="shared" ref="B2842:C2842" si="2816">B2817</f>
        <v>store</v>
      </c>
      <c r="C2842">
        <f t="shared" si="2816"/>
        <v>0</v>
      </c>
      <c r="D2842">
        <f ca="1">OFFSET(walk!$A$2:$Y$402,TRUNC((ROW()-ROW($D$2))/COLUMNS(walk!$A$2:$Y$402)),MOD(ROW()-ROW($D$2),COLUMNS(walk!$A$2:$Y$402)),1,1)</f>
        <v>2</v>
      </c>
      <c r="E2842">
        <f ca="1">OFFSET(bike!$A$2:$Y$402,TRUNC((ROW()-ROW($E$2))/COLUMNS(bike!$A$2:$Y$402)),MOD(ROW()-ROW($E$2),COLUMNS(bike!$A$2:$Y$402)),1,1)</f>
        <v>0</v>
      </c>
      <c r="F2842">
        <f ca="1">OFFSET(transit!$A$2:$Y$402,TRUNC((ROW()-ROW($F$2))/COLUMNS(transit!$A$2:$Y$402)),MOD(ROW()-ROW($F$2),COLUMNS(transit!$A$2:$Y$402)),1,1)</f>
        <v>2</v>
      </c>
      <c r="G2842">
        <f ca="1">OFFSET(drive!$A$2:$Y$402,TRUNC((ROW()-ROW($G$2))/COLUMNS(drive!$A$2:$Y$402)),MOD(ROW()-ROW($G$2),COLUMNS(drive!$A$2:$Y$402)),1,1)</f>
        <v>0</v>
      </c>
      <c r="H2842" s="5">
        <f ca="1">(VLOOKUP($B2842,weights!$A$2:$R$6,4))*VLOOKUP($B2842,weights!$A$2:$R$6,6)^C2842*(VLOOKUP($B2842,weights!$A$2:$R$6,15)*EXP(VLOOKUP($B2842,weights!$A$2:$R$6,11)*D2842)+VLOOKUP($B2842,weights!$A$2:$R$6,16)*EXP(VLOOKUP($B2842,weights!$A$2:$R$6,12)*E2842)+VLOOKUP($B2842,weights!$A$2:$R$6,17)*EXP(VLOOKUP($B2842,weights!$A$2:$R$6,13)*F2842)+VLOOKUP($B2842,weights!$A$2:$R$6,18)*EXP(VLOOKUP($B2842,weights!$A$2:$R$6,14)*G2842))</f>
        <v>35.201764025288824</v>
      </c>
    </row>
    <row r="2843" spans="1:8" ht="12.75" x14ac:dyDescent="0.2">
      <c r="A2843">
        <f t="shared" si="0"/>
        <v>114</v>
      </c>
      <c r="B2843" t="str">
        <f t="shared" ref="B2843:C2843" si="2817">B2818</f>
        <v>store</v>
      </c>
      <c r="C2843">
        <f t="shared" si="2817"/>
        <v>1</v>
      </c>
      <c r="D2843">
        <f ca="1">OFFSET(walk!$A$2:$Y$402,TRUNC((ROW()-ROW($D$2))/COLUMNS(walk!$A$2:$Y$402)),MOD(ROW()-ROW($D$2),COLUMNS(walk!$A$2:$Y$402)),1,1)</f>
        <v>7</v>
      </c>
      <c r="E2843">
        <f ca="1">OFFSET(bike!$A$2:$Y$402,TRUNC((ROW()-ROW($E$2))/COLUMNS(bike!$A$2:$Y$402)),MOD(ROW()-ROW($E$2),COLUMNS(bike!$A$2:$Y$402)),1,1)</f>
        <v>2</v>
      </c>
      <c r="F2843">
        <f ca="1">OFFSET(transit!$A$2:$Y$402,TRUNC((ROW()-ROW($F$2))/COLUMNS(transit!$A$2:$Y$402)),MOD(ROW()-ROW($F$2),COLUMNS(transit!$A$2:$Y$402)),1,1)</f>
        <v>7</v>
      </c>
      <c r="G2843">
        <f ca="1">OFFSET(drive!$A$2:$Y$402,TRUNC((ROW()-ROW($G$2))/COLUMNS(drive!$A$2:$Y$402)),MOD(ROW()-ROW($G$2),COLUMNS(drive!$A$2:$Y$402)),1,1)</f>
        <v>2</v>
      </c>
      <c r="H2843" s="5">
        <f ca="1">(VLOOKUP($B2843,weights!$A$2:$R$6,4))*VLOOKUP($B2843,weights!$A$2:$R$6,6)^C2843*(VLOOKUP($B2843,weights!$A$2:$R$6,15)*EXP(VLOOKUP($B2843,weights!$A$2:$R$6,11)*D2843)+VLOOKUP($B2843,weights!$A$2:$R$6,16)*EXP(VLOOKUP($B2843,weights!$A$2:$R$6,12)*E2843)+VLOOKUP($B2843,weights!$A$2:$R$6,17)*EXP(VLOOKUP($B2843,weights!$A$2:$R$6,13)*F2843)+VLOOKUP($B2843,weights!$A$2:$R$6,18)*EXP(VLOOKUP($B2843,weights!$A$2:$R$6,14)*G2843))</f>
        <v>9.230637960199946</v>
      </c>
    </row>
    <row r="2844" spans="1:8" ht="12.75" x14ac:dyDescent="0.2">
      <c r="A2844">
        <f t="shared" si="0"/>
        <v>114</v>
      </c>
      <c r="B2844" t="str">
        <f t="shared" ref="B2844:C2844" si="2818">B2819</f>
        <v>store</v>
      </c>
      <c r="C2844">
        <f t="shared" si="2818"/>
        <v>2</v>
      </c>
      <c r="D2844">
        <f ca="1">OFFSET(walk!$A$2:$Y$402,TRUNC((ROW()-ROW($D$2))/COLUMNS(walk!$A$2:$Y$402)),MOD(ROW()-ROW($D$2),COLUMNS(walk!$A$2:$Y$402)),1,1)</f>
        <v>7</v>
      </c>
      <c r="E2844">
        <f ca="1">OFFSET(bike!$A$2:$Y$402,TRUNC((ROW()-ROW($E$2))/COLUMNS(bike!$A$2:$Y$402)),MOD(ROW()-ROW($E$2),COLUMNS(bike!$A$2:$Y$402)),1,1)</f>
        <v>2</v>
      </c>
      <c r="F2844">
        <f ca="1">OFFSET(transit!$A$2:$Y$402,TRUNC((ROW()-ROW($F$2))/COLUMNS(transit!$A$2:$Y$402)),MOD(ROW()-ROW($F$2),COLUMNS(transit!$A$2:$Y$402)),1,1)</f>
        <v>7</v>
      </c>
      <c r="G2844">
        <f ca="1">OFFSET(drive!$A$2:$Y$402,TRUNC((ROW()-ROW($G$2))/COLUMNS(drive!$A$2:$Y$402)),MOD(ROW()-ROW($G$2),COLUMNS(drive!$A$2:$Y$402)),1,1)</f>
        <v>2</v>
      </c>
      <c r="H2844" s="5">
        <f ca="1">(VLOOKUP($B2844,weights!$A$2:$R$6,4))*VLOOKUP($B2844,weights!$A$2:$R$6,6)^C2844*(VLOOKUP($B2844,weights!$A$2:$R$6,15)*EXP(VLOOKUP($B2844,weights!$A$2:$R$6,11)*D2844)+VLOOKUP($B2844,weights!$A$2:$R$6,16)*EXP(VLOOKUP($B2844,weights!$A$2:$R$6,12)*E2844)+VLOOKUP($B2844,weights!$A$2:$R$6,17)*EXP(VLOOKUP($B2844,weights!$A$2:$R$6,13)*F2844)+VLOOKUP($B2844,weights!$A$2:$R$6,18)*EXP(VLOOKUP($B2844,weights!$A$2:$R$6,14)*G2844))</f>
        <v>6.2253139731581051</v>
      </c>
    </row>
    <row r="2845" spans="1:8" ht="12.75" x14ac:dyDescent="0.2">
      <c r="A2845">
        <f t="shared" si="0"/>
        <v>114</v>
      </c>
      <c r="B2845" t="str">
        <f t="shared" ref="B2845:C2845" si="2819">B2820</f>
        <v>store</v>
      </c>
      <c r="C2845">
        <f t="shared" si="2819"/>
        <v>3</v>
      </c>
      <c r="D2845">
        <f ca="1">OFFSET(walk!$A$2:$Y$402,TRUNC((ROW()-ROW($D$2))/COLUMNS(walk!$A$2:$Y$402)),MOD(ROW()-ROW($D$2),COLUMNS(walk!$A$2:$Y$402)),1,1)</f>
        <v>9</v>
      </c>
      <c r="E2845">
        <f ca="1">OFFSET(bike!$A$2:$Y$402,TRUNC((ROW()-ROW($E$2))/COLUMNS(bike!$A$2:$Y$402)),MOD(ROW()-ROW($E$2),COLUMNS(bike!$A$2:$Y$402)),1,1)</f>
        <v>2</v>
      </c>
      <c r="F2845">
        <f ca="1">OFFSET(transit!$A$2:$Y$402,TRUNC((ROW()-ROW($F$2))/COLUMNS(transit!$A$2:$Y$402)),MOD(ROW()-ROW($F$2),COLUMNS(transit!$A$2:$Y$402)),1,1)</f>
        <v>9</v>
      </c>
      <c r="G2845">
        <f ca="1">OFFSET(drive!$A$2:$Y$402,TRUNC((ROW()-ROW($G$2))/COLUMNS(drive!$A$2:$Y$402)),MOD(ROW()-ROW($G$2),COLUMNS(drive!$A$2:$Y$402)),1,1)</f>
        <v>2</v>
      </c>
      <c r="H2845" s="5">
        <f ca="1">(VLOOKUP($B2845,weights!$A$2:$R$6,4))*VLOOKUP($B2845,weights!$A$2:$R$6,6)^C2845*(VLOOKUP($B2845,weights!$A$2:$R$6,15)*EXP(VLOOKUP($B2845,weights!$A$2:$R$6,11)*D2845)+VLOOKUP($B2845,weights!$A$2:$R$6,16)*EXP(VLOOKUP($B2845,weights!$A$2:$R$6,12)*E2845)+VLOOKUP($B2845,weights!$A$2:$R$6,17)*EXP(VLOOKUP($B2845,weights!$A$2:$R$6,13)*F2845)+VLOOKUP($B2845,weights!$A$2:$R$6,18)*EXP(VLOOKUP($B2845,weights!$A$2:$R$6,14)*G2845))</f>
        <v>3.8846955857385024</v>
      </c>
    </row>
    <row r="2846" spans="1:8" ht="12.75" x14ac:dyDescent="0.2">
      <c r="A2846">
        <f t="shared" si="0"/>
        <v>114</v>
      </c>
      <c r="B2846" t="str">
        <f t="shared" ref="B2846:C2846" si="2820">B2821</f>
        <v>store</v>
      </c>
      <c r="C2846">
        <f t="shared" si="2820"/>
        <v>4</v>
      </c>
      <c r="D2846">
        <f ca="1">OFFSET(walk!$A$2:$Y$402,TRUNC((ROW()-ROW($D$2))/COLUMNS(walk!$A$2:$Y$402)),MOD(ROW()-ROW($D$2),COLUMNS(walk!$A$2:$Y$402)),1,1)</f>
        <v>10</v>
      </c>
      <c r="E2846">
        <f ca="1">OFFSET(bike!$A$2:$Y$402,TRUNC((ROW()-ROW($E$2))/COLUMNS(bike!$A$2:$Y$402)),MOD(ROW()-ROW($E$2),COLUMNS(bike!$A$2:$Y$402)),1,1)</f>
        <v>3</v>
      </c>
      <c r="F2846">
        <f ca="1">OFFSET(transit!$A$2:$Y$402,TRUNC((ROW()-ROW($F$2))/COLUMNS(transit!$A$2:$Y$402)),MOD(ROW()-ROW($F$2),COLUMNS(transit!$A$2:$Y$402)),1,1)</f>
        <v>9</v>
      </c>
      <c r="G2846">
        <f ca="1">OFFSET(drive!$A$2:$Y$402,TRUNC((ROW()-ROW($G$2))/COLUMNS(drive!$A$2:$Y$402)),MOD(ROW()-ROW($G$2),COLUMNS(drive!$A$2:$Y$402)),1,1)</f>
        <v>4</v>
      </c>
      <c r="H2846" s="5">
        <f ca="1">(VLOOKUP($B2846,weights!$A$2:$R$6,4))*VLOOKUP($B2846,weights!$A$2:$R$6,6)^C2846*(VLOOKUP($B2846,weights!$A$2:$R$6,15)*EXP(VLOOKUP($B2846,weights!$A$2:$R$6,11)*D2846)+VLOOKUP($B2846,weights!$A$2:$R$6,16)*EXP(VLOOKUP($B2846,weights!$A$2:$R$6,12)*E2846)+VLOOKUP($B2846,weights!$A$2:$R$6,17)*EXP(VLOOKUP($B2846,weights!$A$2:$R$6,13)*F2846)+VLOOKUP($B2846,weights!$A$2:$R$6,18)*EXP(VLOOKUP($B2846,weights!$A$2:$R$6,14)*G2846))</f>
        <v>1.658202506102433</v>
      </c>
    </row>
    <row r="2847" spans="1:8" ht="12.75" x14ac:dyDescent="0.2">
      <c r="A2847">
        <f t="shared" si="0"/>
        <v>114</v>
      </c>
      <c r="B2847" t="str">
        <f t="shared" ref="B2847:C2847" si="2821">B2822</f>
        <v>pharmacy</v>
      </c>
      <c r="C2847">
        <f t="shared" si="2821"/>
        <v>0</v>
      </c>
      <c r="D2847">
        <f ca="1">OFFSET(walk!$A$2:$Y$402,TRUNC((ROW()-ROW($D$2))/COLUMNS(walk!$A$2:$Y$402)),MOD(ROW()-ROW($D$2),COLUMNS(walk!$A$2:$Y$402)),1,1)</f>
        <v>9</v>
      </c>
      <c r="E2847">
        <f ca="1">OFFSET(bike!$A$2:$Y$402,TRUNC((ROW()-ROW($E$2))/COLUMNS(bike!$A$2:$Y$402)),MOD(ROW()-ROW($E$2),COLUMNS(bike!$A$2:$Y$402)),1,1)</f>
        <v>4</v>
      </c>
      <c r="F2847">
        <f ca="1">OFFSET(transit!$A$2:$Y$402,TRUNC((ROW()-ROW($F$2))/COLUMNS(transit!$A$2:$Y$402)),MOD(ROW()-ROW($F$2),COLUMNS(transit!$A$2:$Y$402)),1,1)</f>
        <v>9</v>
      </c>
      <c r="G2847">
        <f ca="1">OFFSET(drive!$A$2:$Y$402,TRUNC((ROW()-ROW($G$2))/COLUMNS(drive!$A$2:$Y$402)),MOD(ROW()-ROW($G$2),COLUMNS(drive!$A$2:$Y$402)),1,1)</f>
        <v>2</v>
      </c>
      <c r="H2847" s="5">
        <f ca="1">(VLOOKUP($B2847,weights!$A$2:$R$6,4))*VLOOKUP($B2847,weights!$A$2:$R$6,6)^C2847*(VLOOKUP($B2847,weights!$A$2:$R$6,15)*EXP(VLOOKUP($B2847,weights!$A$2:$R$6,11)*D2847)+VLOOKUP($B2847,weights!$A$2:$R$6,16)*EXP(VLOOKUP($B2847,weights!$A$2:$R$6,12)*E2847)+VLOOKUP($B2847,weights!$A$2:$R$6,17)*EXP(VLOOKUP($B2847,weights!$A$2:$R$6,13)*F2847)+VLOOKUP($B2847,weights!$A$2:$R$6,18)*EXP(VLOOKUP($B2847,weights!$A$2:$R$6,14)*G2847))</f>
        <v>6.6474522336613751</v>
      </c>
    </row>
    <row r="2848" spans="1:8" ht="12.75" x14ac:dyDescent="0.2">
      <c r="A2848">
        <f t="shared" si="0"/>
        <v>114</v>
      </c>
      <c r="B2848" t="str">
        <f t="shared" ref="B2848:C2848" si="2822">B2823</f>
        <v>pharmacy</v>
      </c>
      <c r="C2848">
        <f t="shared" si="2822"/>
        <v>1</v>
      </c>
      <c r="D2848">
        <f ca="1">OFFSET(walk!$A$2:$Y$402,TRUNC((ROW()-ROW($D$2))/COLUMNS(walk!$A$2:$Y$402)),MOD(ROW()-ROW($D$2),COLUMNS(walk!$A$2:$Y$402)),1,1)</f>
        <v>9</v>
      </c>
      <c r="E2848">
        <f ca="1">OFFSET(bike!$A$2:$Y$402,TRUNC((ROW()-ROW($E$2))/COLUMNS(bike!$A$2:$Y$402)),MOD(ROW()-ROW($E$2),COLUMNS(bike!$A$2:$Y$402)),1,1)</f>
        <v>4</v>
      </c>
      <c r="F2848">
        <f ca="1">OFFSET(transit!$A$2:$Y$402,TRUNC((ROW()-ROW($F$2))/COLUMNS(transit!$A$2:$Y$402)),MOD(ROW()-ROW($F$2),COLUMNS(transit!$A$2:$Y$402)),1,1)</f>
        <v>9</v>
      </c>
      <c r="G2848">
        <f ca="1">OFFSET(drive!$A$2:$Y$402,TRUNC((ROW()-ROW($G$2))/COLUMNS(drive!$A$2:$Y$402)),MOD(ROW()-ROW($G$2),COLUMNS(drive!$A$2:$Y$402)),1,1)</f>
        <v>2</v>
      </c>
      <c r="H2848" s="5">
        <f ca="1">(VLOOKUP($B2848,weights!$A$2:$R$6,4))*VLOOKUP($B2848,weights!$A$2:$R$6,6)^C2848*(VLOOKUP($B2848,weights!$A$2:$R$6,15)*EXP(VLOOKUP($B2848,weights!$A$2:$R$6,11)*D2848)+VLOOKUP($B2848,weights!$A$2:$R$6,16)*EXP(VLOOKUP($B2848,weights!$A$2:$R$6,12)*E2848)+VLOOKUP($B2848,weights!$A$2:$R$6,17)*EXP(VLOOKUP($B2848,weights!$A$2:$R$6,13)*F2848)+VLOOKUP($B2848,weights!$A$2:$R$6,18)*EXP(VLOOKUP($B2848,weights!$A$2:$R$6,14)*G2848))</f>
        <v>3.2006251495406617</v>
      </c>
    </row>
    <row r="2849" spans="1:8" ht="12.75" x14ac:dyDescent="0.2">
      <c r="A2849">
        <f t="shared" si="0"/>
        <v>114</v>
      </c>
      <c r="B2849" t="str">
        <f t="shared" ref="B2849:C2849" si="2823">B2824</f>
        <v>pharmacy</v>
      </c>
      <c r="C2849">
        <f t="shared" si="2823"/>
        <v>2</v>
      </c>
      <c r="D2849">
        <f ca="1">OFFSET(walk!$A$2:$Y$402,TRUNC((ROW()-ROW($D$2))/COLUMNS(walk!$A$2:$Y$402)),MOD(ROW()-ROW($D$2),COLUMNS(walk!$A$2:$Y$402)),1,1)</f>
        <v>15</v>
      </c>
      <c r="E2849">
        <f ca="1">OFFSET(bike!$A$2:$Y$402,TRUNC((ROW()-ROW($E$2))/COLUMNS(bike!$A$2:$Y$402)),MOD(ROW()-ROW($E$2),COLUMNS(bike!$A$2:$Y$402)),1,1)</f>
        <v>4</v>
      </c>
      <c r="F2849">
        <f ca="1">OFFSET(transit!$A$2:$Y$402,TRUNC((ROW()-ROW($F$2))/COLUMNS(transit!$A$2:$Y$402)),MOD(ROW()-ROW($F$2),COLUMNS(transit!$A$2:$Y$402)),1,1)</f>
        <v>15</v>
      </c>
      <c r="G2849">
        <f ca="1">OFFSET(drive!$A$2:$Y$402,TRUNC((ROW()-ROW($G$2))/COLUMNS(drive!$A$2:$Y$402)),MOD(ROW()-ROW($G$2),COLUMNS(drive!$A$2:$Y$402)),1,1)</f>
        <v>3</v>
      </c>
      <c r="H2849" s="5">
        <f ca="1">(VLOOKUP($B2849,weights!$A$2:$R$6,4))*VLOOKUP($B2849,weights!$A$2:$R$6,6)^C2849*(VLOOKUP($B2849,weights!$A$2:$R$6,15)*EXP(VLOOKUP($B2849,weights!$A$2:$R$6,11)*D2849)+VLOOKUP($B2849,weights!$A$2:$R$6,16)*EXP(VLOOKUP($B2849,weights!$A$2:$R$6,12)*E2849)+VLOOKUP($B2849,weights!$A$2:$R$6,17)*EXP(VLOOKUP($B2849,weights!$A$2:$R$6,13)*F2849)+VLOOKUP($B2849,weights!$A$2:$R$6,18)*EXP(VLOOKUP($B2849,weights!$A$2:$R$6,14)*G2849))</f>
        <v>1.1414435577420159</v>
      </c>
    </row>
    <row r="2850" spans="1:8" ht="12.75" x14ac:dyDescent="0.2">
      <c r="A2850">
        <f t="shared" si="0"/>
        <v>114</v>
      </c>
      <c r="B2850" t="str">
        <f t="shared" ref="B2850:C2850" si="2824">B2825</f>
        <v>bank</v>
      </c>
      <c r="C2850">
        <f t="shared" si="2824"/>
        <v>0</v>
      </c>
      <c r="D2850">
        <f ca="1">OFFSET(walk!$A$2:$Y$402,TRUNC((ROW()-ROW($D$2))/COLUMNS(walk!$A$2:$Y$402)),MOD(ROW()-ROW($D$2),COLUMNS(walk!$A$2:$Y$402)),1,1)</f>
        <v>21</v>
      </c>
      <c r="E2850">
        <f ca="1">OFFSET(bike!$A$2:$Y$402,TRUNC((ROW()-ROW($E$2))/COLUMNS(bike!$A$2:$Y$402)),MOD(ROW()-ROW($E$2),COLUMNS(bike!$A$2:$Y$402)),1,1)</f>
        <v>7</v>
      </c>
      <c r="F2850">
        <f ca="1">OFFSET(transit!$A$2:$Y$402,TRUNC((ROW()-ROW($F$2))/COLUMNS(transit!$A$2:$Y$402)),MOD(ROW()-ROW($F$2),COLUMNS(transit!$A$2:$Y$402)),1,1)</f>
        <v>14</v>
      </c>
      <c r="G2850">
        <f ca="1">OFFSET(drive!$A$2:$Y$402,TRUNC((ROW()-ROW($G$2))/COLUMNS(drive!$A$2:$Y$402)),MOD(ROW()-ROW($G$2),COLUMNS(drive!$A$2:$Y$402)),1,1)</f>
        <v>6</v>
      </c>
      <c r="H2850" s="5">
        <f ca="1">(VLOOKUP($B2850,weights!$A$2:$R$6,4))*VLOOKUP($B2850,weights!$A$2:$R$6,6)^C2850*(VLOOKUP($B2850,weights!$A$2:$R$6,15)*EXP(VLOOKUP($B2850,weights!$A$2:$R$6,11)*D2850)+VLOOKUP($B2850,weights!$A$2:$R$6,16)*EXP(VLOOKUP($B2850,weights!$A$2:$R$6,12)*E2850)+VLOOKUP($B2850,weights!$A$2:$R$6,17)*EXP(VLOOKUP($B2850,weights!$A$2:$R$6,13)*F2850)+VLOOKUP($B2850,weights!$A$2:$R$6,18)*EXP(VLOOKUP($B2850,weights!$A$2:$R$6,14)*G2850))</f>
        <v>2.7754785538204056</v>
      </c>
    </row>
    <row r="2851" spans="1:8" ht="12.75" x14ac:dyDescent="0.2">
      <c r="A2851">
        <f t="shared" si="0"/>
        <v>114</v>
      </c>
      <c r="B2851" t="str">
        <f t="shared" ref="B2851:C2851" si="2825">B2826</f>
        <v>bank</v>
      </c>
      <c r="C2851">
        <f t="shared" si="2825"/>
        <v>1</v>
      </c>
      <c r="D2851">
        <f ca="1">OFFSET(walk!$A$2:$Y$402,TRUNC((ROW()-ROW($D$2))/COLUMNS(walk!$A$2:$Y$402)),MOD(ROW()-ROW($D$2),COLUMNS(walk!$A$2:$Y$402)),1,1)</f>
        <v>46</v>
      </c>
      <c r="E2851">
        <f ca="1">OFFSET(bike!$A$2:$Y$402,TRUNC((ROW()-ROW($E$2))/COLUMNS(bike!$A$2:$Y$402)),MOD(ROW()-ROW($E$2),COLUMNS(bike!$A$2:$Y$402)),1,1)</f>
        <v>14</v>
      </c>
      <c r="F2851">
        <f ca="1">OFFSET(transit!$A$2:$Y$402,TRUNC((ROW()-ROW($F$2))/COLUMNS(transit!$A$2:$Y$402)),MOD(ROW()-ROW($F$2),COLUMNS(transit!$A$2:$Y$402)),1,1)</f>
        <v>36</v>
      </c>
      <c r="G2851">
        <f ca="1">OFFSET(drive!$A$2:$Y$402,TRUNC((ROW()-ROW($G$2))/COLUMNS(drive!$A$2:$Y$402)),MOD(ROW()-ROW($G$2),COLUMNS(drive!$A$2:$Y$402)),1,1)</f>
        <v>7</v>
      </c>
      <c r="H2851" s="5">
        <f ca="1">(VLOOKUP($B2851,weights!$A$2:$R$6,4))*VLOOKUP($B2851,weights!$A$2:$R$6,6)^C2851*(VLOOKUP($B2851,weights!$A$2:$R$6,15)*EXP(VLOOKUP($B2851,weights!$A$2:$R$6,11)*D2851)+VLOOKUP($B2851,weights!$A$2:$R$6,16)*EXP(VLOOKUP($B2851,weights!$A$2:$R$6,12)*E2851)+VLOOKUP($B2851,weights!$A$2:$R$6,17)*EXP(VLOOKUP($B2851,weights!$A$2:$R$6,13)*F2851)+VLOOKUP($B2851,weights!$A$2:$R$6,18)*EXP(VLOOKUP($B2851,weights!$A$2:$R$6,14)*G2851))</f>
        <v>0.52238680992175324</v>
      </c>
    </row>
    <row r="2852" spans="1:8" ht="12.75" x14ac:dyDescent="0.2">
      <c r="A2852">
        <f t="shared" si="0"/>
        <v>115</v>
      </c>
      <c r="B2852" t="str">
        <f t="shared" ref="B2852:C2852" si="2826">B2827</f>
        <v>restaurant</v>
      </c>
      <c r="C2852">
        <f t="shared" si="2826"/>
        <v>0</v>
      </c>
      <c r="D2852">
        <f ca="1">OFFSET(walk!$A$2:$Y$402,TRUNC((ROW()-ROW($D$2))/COLUMNS(walk!$A$2:$Y$402)),MOD(ROW()-ROW($D$2),COLUMNS(walk!$A$2:$Y$402)),1,1)</f>
        <v>4</v>
      </c>
      <c r="E2852">
        <f ca="1">OFFSET(bike!$A$2:$Y$402,TRUNC((ROW()-ROW($E$2))/COLUMNS(bike!$A$2:$Y$402)),MOD(ROW()-ROW($E$2),COLUMNS(bike!$A$2:$Y$402)),1,1)</f>
        <v>1</v>
      </c>
      <c r="F2852">
        <f ca="1">OFFSET(transit!$A$2:$Y$402,TRUNC((ROW()-ROW($F$2))/COLUMNS(transit!$A$2:$Y$402)),MOD(ROW()-ROW($F$2),COLUMNS(transit!$A$2:$Y$402)),1,1)</f>
        <v>4</v>
      </c>
      <c r="G2852">
        <f ca="1">OFFSET(drive!$A$2:$Y$402,TRUNC((ROW()-ROW($G$2))/COLUMNS(drive!$A$2:$Y$402)),MOD(ROW()-ROW($G$2),COLUMNS(drive!$A$2:$Y$402)),1,1)</f>
        <v>1</v>
      </c>
      <c r="H2852" s="5">
        <f ca="1">(VLOOKUP($B2852,weights!$A$2:$R$6,4))*VLOOKUP($B2852,weights!$A$2:$R$6,6)^C2852*(VLOOKUP($B2852,weights!$A$2:$R$6,15)*EXP(VLOOKUP($B2852,weights!$A$2:$R$6,11)*D2852)+VLOOKUP($B2852,weights!$A$2:$R$6,16)*EXP(VLOOKUP($B2852,weights!$A$2:$R$6,12)*E2852)+VLOOKUP($B2852,weights!$A$2:$R$6,17)*EXP(VLOOKUP($B2852,weights!$A$2:$R$6,13)*F2852)+VLOOKUP($B2852,weights!$A$2:$R$6,18)*EXP(VLOOKUP($B2852,weights!$A$2:$R$6,14)*G2852))</f>
        <v>44.134724700805194</v>
      </c>
    </row>
    <row r="2853" spans="1:8" ht="12.75" x14ac:dyDescent="0.2">
      <c r="A2853">
        <f t="shared" si="0"/>
        <v>115</v>
      </c>
      <c r="B2853" t="str">
        <f t="shared" ref="B2853:C2853" si="2827">B2828</f>
        <v>restaurant</v>
      </c>
      <c r="C2853">
        <f t="shared" si="2827"/>
        <v>1</v>
      </c>
      <c r="D2853">
        <f ca="1">OFFSET(walk!$A$2:$Y$402,TRUNC((ROW()-ROW($D$2))/COLUMNS(walk!$A$2:$Y$402)),MOD(ROW()-ROW($D$2),COLUMNS(walk!$A$2:$Y$402)),1,1)</f>
        <v>4</v>
      </c>
      <c r="E2853">
        <f ca="1">OFFSET(bike!$A$2:$Y$402,TRUNC((ROW()-ROW($E$2))/COLUMNS(bike!$A$2:$Y$402)),MOD(ROW()-ROW($E$2),COLUMNS(bike!$A$2:$Y$402)),1,1)</f>
        <v>1</v>
      </c>
      <c r="F2853">
        <f ca="1">OFFSET(transit!$A$2:$Y$402,TRUNC((ROW()-ROW($F$2))/COLUMNS(transit!$A$2:$Y$402)),MOD(ROW()-ROW($F$2),COLUMNS(transit!$A$2:$Y$402)),1,1)</f>
        <v>4</v>
      </c>
      <c r="G2853">
        <f ca="1">OFFSET(drive!$A$2:$Y$402,TRUNC((ROW()-ROW($G$2))/COLUMNS(drive!$A$2:$Y$402)),MOD(ROW()-ROW($G$2),COLUMNS(drive!$A$2:$Y$402)),1,1)</f>
        <v>1</v>
      </c>
      <c r="H2853" s="5">
        <f ca="1">(VLOOKUP($B2853,weights!$A$2:$R$6,4))*VLOOKUP($B2853,weights!$A$2:$R$6,6)^C2853*(VLOOKUP($B2853,weights!$A$2:$R$6,15)*EXP(VLOOKUP($B2853,weights!$A$2:$R$6,11)*D2853)+VLOOKUP($B2853,weights!$A$2:$R$6,16)*EXP(VLOOKUP($B2853,weights!$A$2:$R$6,12)*E2853)+VLOOKUP($B2853,weights!$A$2:$R$6,17)*EXP(VLOOKUP($B2853,weights!$A$2:$R$6,13)*F2853)+VLOOKUP($B2853,weights!$A$2:$R$6,18)*EXP(VLOOKUP($B2853,weights!$A$2:$R$6,14)*G2853))</f>
        <v>39.557790287388357</v>
      </c>
    </row>
    <row r="2854" spans="1:8" ht="12.75" x14ac:dyDescent="0.2">
      <c r="A2854">
        <f t="shared" si="0"/>
        <v>115</v>
      </c>
      <c r="B2854" t="str">
        <f t="shared" ref="B2854:C2854" si="2828">B2829</f>
        <v>restaurant</v>
      </c>
      <c r="C2854">
        <f t="shared" si="2828"/>
        <v>2</v>
      </c>
      <c r="D2854">
        <f ca="1">OFFSET(walk!$A$2:$Y$402,TRUNC((ROW()-ROW($D$2))/COLUMNS(walk!$A$2:$Y$402)),MOD(ROW()-ROW($D$2),COLUMNS(walk!$A$2:$Y$402)),1,1)</f>
        <v>8</v>
      </c>
      <c r="E2854">
        <f ca="1">OFFSET(bike!$A$2:$Y$402,TRUNC((ROW()-ROW($E$2))/COLUMNS(bike!$A$2:$Y$402)),MOD(ROW()-ROW($E$2),COLUMNS(bike!$A$2:$Y$402)),1,1)</f>
        <v>3</v>
      </c>
      <c r="F2854">
        <f ca="1">OFFSET(transit!$A$2:$Y$402,TRUNC((ROW()-ROW($F$2))/COLUMNS(transit!$A$2:$Y$402)),MOD(ROW()-ROW($F$2),COLUMNS(transit!$A$2:$Y$402)),1,1)</f>
        <v>4</v>
      </c>
      <c r="G2854">
        <f ca="1">OFFSET(drive!$A$2:$Y$402,TRUNC((ROW()-ROW($G$2))/COLUMNS(drive!$A$2:$Y$402)),MOD(ROW()-ROW($G$2),COLUMNS(drive!$A$2:$Y$402)),1,1)</f>
        <v>2</v>
      </c>
      <c r="H2854" s="5">
        <f ca="1">(VLOOKUP($B2854,weights!$A$2:$R$6,4))*VLOOKUP($B2854,weights!$A$2:$R$6,6)^C2854*(VLOOKUP($B2854,weights!$A$2:$R$6,15)*EXP(VLOOKUP($B2854,weights!$A$2:$R$6,11)*D2854)+VLOOKUP($B2854,weights!$A$2:$R$6,16)*EXP(VLOOKUP($B2854,weights!$A$2:$R$6,12)*E2854)+VLOOKUP($B2854,weights!$A$2:$R$6,17)*EXP(VLOOKUP($B2854,weights!$A$2:$R$6,13)*F2854)+VLOOKUP($B2854,weights!$A$2:$R$6,18)*EXP(VLOOKUP($B2854,weights!$A$2:$R$6,14)*G2854))</f>
        <v>25.995863765926156</v>
      </c>
    </row>
    <row r="2855" spans="1:8" ht="12.75" x14ac:dyDescent="0.2">
      <c r="A2855">
        <f t="shared" si="0"/>
        <v>115</v>
      </c>
      <c r="B2855" t="str">
        <f t="shared" ref="B2855:C2855" si="2829">B2830</f>
        <v>restaurant</v>
      </c>
      <c r="C2855">
        <f t="shared" si="2829"/>
        <v>3</v>
      </c>
      <c r="D2855">
        <f ca="1">OFFSET(walk!$A$2:$Y$402,TRUNC((ROW()-ROW($D$2))/COLUMNS(walk!$A$2:$Y$402)),MOD(ROW()-ROW($D$2),COLUMNS(walk!$A$2:$Y$402)),1,1)</f>
        <v>9</v>
      </c>
      <c r="E2855">
        <f ca="1">OFFSET(bike!$A$2:$Y$402,TRUNC((ROW()-ROW($E$2))/COLUMNS(bike!$A$2:$Y$402)),MOD(ROW()-ROW($E$2),COLUMNS(bike!$A$2:$Y$402)),1,1)</f>
        <v>3</v>
      </c>
      <c r="F2855">
        <f ca="1">OFFSET(transit!$A$2:$Y$402,TRUNC((ROW()-ROW($F$2))/COLUMNS(transit!$A$2:$Y$402)),MOD(ROW()-ROW($F$2),COLUMNS(transit!$A$2:$Y$402)),1,1)</f>
        <v>6</v>
      </c>
      <c r="G2855">
        <f ca="1">OFFSET(drive!$A$2:$Y$402,TRUNC((ROW()-ROW($G$2))/COLUMNS(drive!$A$2:$Y$402)),MOD(ROW()-ROW($G$2),COLUMNS(drive!$A$2:$Y$402)),1,1)</f>
        <v>2</v>
      </c>
      <c r="H2855" s="5">
        <f ca="1">(VLOOKUP($B2855,weights!$A$2:$R$6,4))*VLOOKUP($B2855,weights!$A$2:$R$6,6)^C2855*(VLOOKUP($B2855,weights!$A$2:$R$6,15)*EXP(VLOOKUP($B2855,weights!$A$2:$R$6,11)*D2855)+VLOOKUP($B2855,weights!$A$2:$R$6,16)*EXP(VLOOKUP($B2855,weights!$A$2:$R$6,12)*E2855)+VLOOKUP($B2855,weights!$A$2:$R$6,17)*EXP(VLOOKUP($B2855,weights!$A$2:$R$6,13)*F2855)+VLOOKUP($B2855,weights!$A$2:$R$6,18)*EXP(VLOOKUP($B2855,weights!$A$2:$R$6,14)*G2855))</f>
        <v>21.122593467631834</v>
      </c>
    </row>
    <row r="2856" spans="1:8" ht="12.75" x14ac:dyDescent="0.2">
      <c r="A2856">
        <f t="shared" si="0"/>
        <v>115</v>
      </c>
      <c r="B2856" t="str">
        <f t="shared" ref="B2856:C2856" si="2830">B2831</f>
        <v>restaurant</v>
      </c>
      <c r="C2856">
        <f t="shared" si="2830"/>
        <v>4</v>
      </c>
      <c r="D2856">
        <f ca="1">OFFSET(walk!$A$2:$Y$402,TRUNC((ROW()-ROW($D$2))/COLUMNS(walk!$A$2:$Y$402)),MOD(ROW()-ROW($D$2),COLUMNS(walk!$A$2:$Y$402)),1,1)</f>
        <v>9</v>
      </c>
      <c r="E2856">
        <f ca="1">OFFSET(bike!$A$2:$Y$402,TRUNC((ROW()-ROW($E$2))/COLUMNS(bike!$A$2:$Y$402)),MOD(ROW()-ROW($E$2),COLUMNS(bike!$A$2:$Y$402)),1,1)</f>
        <v>3</v>
      </c>
      <c r="F2856">
        <f ca="1">OFFSET(transit!$A$2:$Y$402,TRUNC((ROW()-ROW($F$2))/COLUMNS(transit!$A$2:$Y$402)),MOD(ROW()-ROW($F$2),COLUMNS(transit!$A$2:$Y$402)),1,1)</f>
        <v>6</v>
      </c>
      <c r="G2856">
        <f ca="1">OFFSET(drive!$A$2:$Y$402,TRUNC((ROW()-ROW($G$2))/COLUMNS(drive!$A$2:$Y$402)),MOD(ROW()-ROW($G$2),COLUMNS(drive!$A$2:$Y$402)),1,1)</f>
        <v>2</v>
      </c>
      <c r="H2856" s="5">
        <f ca="1">(VLOOKUP($B2856,weights!$A$2:$R$6,4))*VLOOKUP($B2856,weights!$A$2:$R$6,6)^C2856*(VLOOKUP($B2856,weights!$A$2:$R$6,15)*EXP(VLOOKUP($B2856,weights!$A$2:$R$6,11)*D2856)+VLOOKUP($B2856,weights!$A$2:$R$6,16)*EXP(VLOOKUP($B2856,weights!$A$2:$R$6,12)*E2856)+VLOOKUP($B2856,weights!$A$2:$R$6,17)*EXP(VLOOKUP($B2856,weights!$A$2:$R$6,13)*F2856)+VLOOKUP($B2856,weights!$A$2:$R$6,18)*EXP(VLOOKUP($B2856,weights!$A$2:$R$6,14)*G2856))</f>
        <v>18.932102293210757</v>
      </c>
    </row>
    <row r="2857" spans="1:8" ht="12.75" x14ac:dyDescent="0.2">
      <c r="A2857">
        <f t="shared" si="0"/>
        <v>115</v>
      </c>
      <c r="B2857" t="str">
        <f t="shared" ref="B2857:C2857" si="2831">B2832</f>
        <v>restaurant</v>
      </c>
      <c r="C2857">
        <f t="shared" si="2831"/>
        <v>5</v>
      </c>
      <c r="D2857">
        <f ca="1">OFFSET(walk!$A$2:$Y$402,TRUNC((ROW()-ROW($D$2))/COLUMNS(walk!$A$2:$Y$402)),MOD(ROW()-ROW($D$2),COLUMNS(walk!$A$2:$Y$402)),1,1)</f>
        <v>12</v>
      </c>
      <c r="E2857">
        <f ca="1">OFFSET(bike!$A$2:$Y$402,TRUNC((ROW()-ROW($E$2))/COLUMNS(bike!$A$2:$Y$402)),MOD(ROW()-ROW($E$2),COLUMNS(bike!$A$2:$Y$402)),1,1)</f>
        <v>3</v>
      </c>
      <c r="F2857">
        <f ca="1">OFFSET(transit!$A$2:$Y$402,TRUNC((ROW()-ROW($F$2))/COLUMNS(transit!$A$2:$Y$402)),MOD(ROW()-ROW($F$2),COLUMNS(transit!$A$2:$Y$402)),1,1)</f>
        <v>7</v>
      </c>
      <c r="G2857">
        <f ca="1">OFFSET(drive!$A$2:$Y$402,TRUNC((ROW()-ROW($G$2))/COLUMNS(drive!$A$2:$Y$402)),MOD(ROW()-ROW($G$2),COLUMNS(drive!$A$2:$Y$402)),1,1)</f>
        <v>3</v>
      </c>
      <c r="H2857" s="5">
        <f ca="1">(VLOOKUP($B2857,weights!$A$2:$R$6,4))*VLOOKUP($B2857,weights!$A$2:$R$6,6)^C2857*(VLOOKUP($B2857,weights!$A$2:$R$6,15)*EXP(VLOOKUP($B2857,weights!$A$2:$R$6,11)*D2857)+VLOOKUP($B2857,weights!$A$2:$R$6,16)*EXP(VLOOKUP($B2857,weights!$A$2:$R$6,12)*E2857)+VLOOKUP($B2857,weights!$A$2:$R$6,17)*EXP(VLOOKUP($B2857,weights!$A$2:$R$6,13)*F2857)+VLOOKUP($B2857,weights!$A$2:$R$6,18)*EXP(VLOOKUP($B2857,weights!$A$2:$R$6,14)*G2857))</f>
        <v>14.635311393195082</v>
      </c>
    </row>
    <row r="2858" spans="1:8" ht="12.75" x14ac:dyDescent="0.2">
      <c r="A2858">
        <f t="shared" si="0"/>
        <v>115</v>
      </c>
      <c r="B2858" t="str">
        <f t="shared" ref="B2858:C2858" si="2832">B2833</f>
        <v>restaurant</v>
      </c>
      <c r="C2858">
        <f t="shared" si="2832"/>
        <v>6</v>
      </c>
      <c r="D2858">
        <f ca="1">OFFSET(walk!$A$2:$Y$402,TRUNC((ROW()-ROW($D$2))/COLUMNS(walk!$A$2:$Y$402)),MOD(ROW()-ROW($D$2),COLUMNS(walk!$A$2:$Y$402)),1,1)</f>
        <v>13</v>
      </c>
      <c r="E2858">
        <f ca="1">OFFSET(bike!$A$2:$Y$402,TRUNC((ROW()-ROW($E$2))/COLUMNS(bike!$A$2:$Y$402)),MOD(ROW()-ROW($E$2),COLUMNS(bike!$A$2:$Y$402)),1,1)</f>
        <v>3</v>
      </c>
      <c r="F2858">
        <f ca="1">OFFSET(transit!$A$2:$Y$402,TRUNC((ROW()-ROW($F$2))/COLUMNS(transit!$A$2:$Y$402)),MOD(ROW()-ROW($F$2),COLUMNS(transit!$A$2:$Y$402)),1,1)</f>
        <v>7</v>
      </c>
      <c r="G2858">
        <f ca="1">OFFSET(drive!$A$2:$Y$402,TRUNC((ROW()-ROW($G$2))/COLUMNS(drive!$A$2:$Y$402)),MOD(ROW()-ROW($G$2),COLUMNS(drive!$A$2:$Y$402)),1,1)</f>
        <v>4</v>
      </c>
      <c r="H2858" s="5">
        <f ca="1">(VLOOKUP($B2858,weights!$A$2:$R$6,4))*VLOOKUP($B2858,weights!$A$2:$R$6,6)^C2858*(VLOOKUP($B2858,weights!$A$2:$R$6,15)*EXP(VLOOKUP($B2858,weights!$A$2:$R$6,11)*D2858)+VLOOKUP($B2858,weights!$A$2:$R$6,16)*EXP(VLOOKUP($B2858,weights!$A$2:$R$6,12)*E2858)+VLOOKUP($B2858,weights!$A$2:$R$6,17)*EXP(VLOOKUP($B2858,weights!$A$2:$R$6,13)*F2858)+VLOOKUP($B2858,weights!$A$2:$R$6,18)*EXP(VLOOKUP($B2858,weights!$A$2:$R$6,14)*G2858))</f>
        <v>12.181311403173179</v>
      </c>
    </row>
    <row r="2859" spans="1:8" ht="12.75" x14ac:dyDescent="0.2">
      <c r="A2859">
        <f t="shared" si="0"/>
        <v>115</v>
      </c>
      <c r="B2859" t="str">
        <f t="shared" ref="B2859:C2859" si="2833">B2834</f>
        <v>restaurant</v>
      </c>
      <c r="C2859">
        <f t="shared" si="2833"/>
        <v>7</v>
      </c>
      <c r="D2859">
        <f ca="1">OFFSET(walk!$A$2:$Y$402,TRUNC((ROW()-ROW($D$2))/COLUMNS(walk!$A$2:$Y$402)),MOD(ROW()-ROW($D$2),COLUMNS(walk!$A$2:$Y$402)),1,1)</f>
        <v>13</v>
      </c>
      <c r="E2859">
        <f ca="1">OFFSET(bike!$A$2:$Y$402,TRUNC((ROW()-ROW($E$2))/COLUMNS(bike!$A$2:$Y$402)),MOD(ROW()-ROW($E$2),COLUMNS(bike!$A$2:$Y$402)),1,1)</f>
        <v>4</v>
      </c>
      <c r="F2859">
        <f ca="1">OFFSET(transit!$A$2:$Y$402,TRUNC((ROW()-ROW($F$2))/COLUMNS(transit!$A$2:$Y$402)),MOD(ROW()-ROW($F$2),COLUMNS(transit!$A$2:$Y$402)),1,1)</f>
        <v>9</v>
      </c>
      <c r="G2859">
        <f ca="1">OFFSET(drive!$A$2:$Y$402,TRUNC((ROW()-ROW($G$2))/COLUMNS(drive!$A$2:$Y$402)),MOD(ROW()-ROW($G$2),COLUMNS(drive!$A$2:$Y$402)),1,1)</f>
        <v>4</v>
      </c>
      <c r="H2859" s="5">
        <f ca="1">(VLOOKUP($B2859,weights!$A$2:$R$6,4))*VLOOKUP($B2859,weights!$A$2:$R$6,6)^C2859*(VLOOKUP($B2859,weights!$A$2:$R$6,15)*EXP(VLOOKUP($B2859,weights!$A$2:$R$6,11)*D2859)+VLOOKUP($B2859,weights!$A$2:$R$6,16)*EXP(VLOOKUP($B2859,weights!$A$2:$R$6,12)*E2859)+VLOOKUP($B2859,weights!$A$2:$R$6,17)*EXP(VLOOKUP($B2859,weights!$A$2:$R$6,13)*F2859)+VLOOKUP($B2859,weights!$A$2:$R$6,18)*EXP(VLOOKUP($B2859,weights!$A$2:$R$6,14)*G2859))</f>
        <v>9.4617431804948957</v>
      </c>
    </row>
    <row r="2860" spans="1:8" ht="12.75" x14ac:dyDescent="0.2">
      <c r="A2860">
        <f t="shared" si="0"/>
        <v>115</v>
      </c>
      <c r="B2860" t="str">
        <f t="shared" ref="B2860:C2860" si="2834">B2835</f>
        <v>restaurant</v>
      </c>
      <c r="C2860">
        <f t="shared" si="2834"/>
        <v>8</v>
      </c>
      <c r="D2860">
        <f ca="1">OFFSET(walk!$A$2:$Y$402,TRUNC((ROW()-ROW($D$2))/COLUMNS(walk!$A$2:$Y$402)),MOD(ROW()-ROW($D$2),COLUMNS(walk!$A$2:$Y$402)),1,1)</f>
        <v>15</v>
      </c>
      <c r="E2860">
        <f ca="1">OFFSET(bike!$A$2:$Y$402,TRUNC((ROW()-ROW($E$2))/COLUMNS(bike!$A$2:$Y$402)),MOD(ROW()-ROW($E$2),COLUMNS(bike!$A$2:$Y$402)),1,1)</f>
        <v>5</v>
      </c>
      <c r="F2860">
        <f ca="1">OFFSET(transit!$A$2:$Y$402,TRUNC((ROW()-ROW($F$2))/COLUMNS(transit!$A$2:$Y$402)),MOD(ROW()-ROW($F$2),COLUMNS(transit!$A$2:$Y$402)),1,1)</f>
        <v>10</v>
      </c>
      <c r="G2860">
        <f ca="1">OFFSET(drive!$A$2:$Y$402,TRUNC((ROW()-ROW($G$2))/COLUMNS(drive!$A$2:$Y$402)),MOD(ROW()-ROW($G$2),COLUMNS(drive!$A$2:$Y$402)),1,1)</f>
        <v>4</v>
      </c>
      <c r="H2860" s="5">
        <f ca="1">(VLOOKUP($B2860,weights!$A$2:$R$6,4))*VLOOKUP($B2860,weights!$A$2:$R$6,6)^C2860*(VLOOKUP($B2860,weights!$A$2:$R$6,15)*EXP(VLOOKUP($B2860,weights!$A$2:$R$6,11)*D2860)+VLOOKUP($B2860,weights!$A$2:$R$6,16)*EXP(VLOOKUP($B2860,weights!$A$2:$R$6,12)*E2860)+VLOOKUP($B2860,weights!$A$2:$R$6,17)*EXP(VLOOKUP($B2860,weights!$A$2:$R$6,13)*F2860)+VLOOKUP($B2860,weights!$A$2:$R$6,18)*EXP(VLOOKUP($B2860,weights!$A$2:$R$6,14)*G2860))</f>
        <v>7.5308706455692542</v>
      </c>
    </row>
    <row r="2861" spans="1:8" ht="12.75" x14ac:dyDescent="0.2">
      <c r="A2861">
        <f t="shared" si="0"/>
        <v>115</v>
      </c>
      <c r="B2861" t="str">
        <f t="shared" ref="B2861:C2861" si="2835">B2836</f>
        <v>restaurant</v>
      </c>
      <c r="C2861">
        <f t="shared" si="2835"/>
        <v>9</v>
      </c>
      <c r="D2861">
        <f ca="1">OFFSET(walk!$A$2:$Y$402,TRUNC((ROW()-ROW($D$2))/COLUMNS(walk!$A$2:$Y$402)),MOD(ROW()-ROW($D$2),COLUMNS(walk!$A$2:$Y$402)),1,1)</f>
        <v>18</v>
      </c>
      <c r="E2861">
        <f ca="1">OFFSET(bike!$A$2:$Y$402,TRUNC((ROW()-ROW($E$2))/COLUMNS(bike!$A$2:$Y$402)),MOD(ROW()-ROW($E$2),COLUMNS(bike!$A$2:$Y$402)),1,1)</f>
        <v>5</v>
      </c>
      <c r="F2861">
        <f ca="1">OFFSET(transit!$A$2:$Y$402,TRUNC((ROW()-ROW($F$2))/COLUMNS(transit!$A$2:$Y$402)),MOD(ROW()-ROW($F$2),COLUMNS(transit!$A$2:$Y$402)),1,1)</f>
        <v>14</v>
      </c>
      <c r="G2861">
        <f ca="1">OFFSET(drive!$A$2:$Y$402,TRUNC((ROW()-ROW($G$2))/COLUMNS(drive!$A$2:$Y$402)),MOD(ROW()-ROW($G$2),COLUMNS(drive!$A$2:$Y$402)),1,1)</f>
        <v>4</v>
      </c>
      <c r="H2861" s="5">
        <f ca="1">(VLOOKUP($B2861,weights!$A$2:$R$6,4))*VLOOKUP($B2861,weights!$A$2:$R$6,6)^C2861*(VLOOKUP($B2861,weights!$A$2:$R$6,15)*EXP(VLOOKUP($B2861,weights!$A$2:$R$6,11)*D2861)+VLOOKUP($B2861,weights!$A$2:$R$6,16)*EXP(VLOOKUP($B2861,weights!$A$2:$R$6,12)*E2861)+VLOOKUP($B2861,weights!$A$2:$R$6,17)*EXP(VLOOKUP($B2861,weights!$A$2:$R$6,13)*F2861)+VLOOKUP($B2861,weights!$A$2:$R$6,18)*EXP(VLOOKUP($B2861,weights!$A$2:$R$6,14)*G2861))</f>
        <v>6.0189571208722734</v>
      </c>
    </row>
    <row r="2862" spans="1:8" ht="12.75" x14ac:dyDescent="0.2">
      <c r="A2862">
        <f t="shared" si="0"/>
        <v>115</v>
      </c>
      <c r="B2862" t="str">
        <f t="shared" ref="B2862:C2862" si="2836">B2837</f>
        <v>supermarket</v>
      </c>
      <c r="C2862">
        <f t="shared" si="2836"/>
        <v>0</v>
      </c>
      <c r="D2862">
        <f ca="1">OFFSET(walk!$A$2:$Y$402,TRUNC((ROW()-ROW($D$2))/COLUMNS(walk!$A$2:$Y$402)),MOD(ROW()-ROW($D$2),COLUMNS(walk!$A$2:$Y$402)),1,1)</f>
        <v>37</v>
      </c>
      <c r="E2862">
        <f ca="1">OFFSET(bike!$A$2:$Y$402,TRUNC((ROW()-ROW($E$2))/COLUMNS(bike!$A$2:$Y$402)),MOD(ROW()-ROW($E$2),COLUMNS(bike!$A$2:$Y$402)),1,1)</f>
        <v>14</v>
      </c>
      <c r="F2862">
        <f ca="1">OFFSET(transit!$A$2:$Y$402,TRUNC((ROW()-ROW($F$2))/COLUMNS(transit!$A$2:$Y$402)),MOD(ROW()-ROW($F$2),COLUMNS(transit!$A$2:$Y$402)),1,1)</f>
        <v>18</v>
      </c>
      <c r="G2862">
        <f ca="1">OFFSET(drive!$A$2:$Y$402,TRUNC((ROW()-ROW($G$2))/COLUMNS(drive!$A$2:$Y$402)),MOD(ROW()-ROW($G$2),COLUMNS(drive!$A$2:$Y$402)),1,1)</f>
        <v>10</v>
      </c>
      <c r="H2862" s="5">
        <f ca="1">(VLOOKUP($B2862,weights!$A$2:$R$6,4))*VLOOKUP($B2862,weights!$A$2:$R$6,6)^C2862*(VLOOKUP($B2862,weights!$A$2:$R$6,15)*EXP(VLOOKUP($B2862,weights!$A$2:$R$6,11)*D2862)+VLOOKUP($B2862,weights!$A$2:$R$6,16)*EXP(VLOOKUP($B2862,weights!$A$2:$R$6,12)*E2862)+VLOOKUP($B2862,weights!$A$2:$R$6,17)*EXP(VLOOKUP($B2862,weights!$A$2:$R$6,13)*F2862)+VLOOKUP($B2862,weights!$A$2:$R$6,18)*EXP(VLOOKUP($B2862,weights!$A$2:$R$6,14)*G2862))</f>
        <v>2.6818777094638953</v>
      </c>
    </row>
    <row r="2863" spans="1:8" ht="12.75" x14ac:dyDescent="0.2">
      <c r="A2863">
        <f t="shared" si="0"/>
        <v>115</v>
      </c>
      <c r="B2863" t="str">
        <f t="shared" ref="B2863:C2863" si="2837">B2838</f>
        <v>supermarket</v>
      </c>
      <c r="C2863">
        <f t="shared" si="2837"/>
        <v>1</v>
      </c>
      <c r="D2863">
        <f ca="1">OFFSET(walk!$A$2:$Y$402,TRUNC((ROW()-ROW($D$2))/COLUMNS(walk!$A$2:$Y$402)),MOD(ROW()-ROW($D$2),COLUMNS(walk!$A$2:$Y$402)),1,1)</f>
        <v>52</v>
      </c>
      <c r="E2863">
        <f ca="1">OFFSET(bike!$A$2:$Y$402,TRUNC((ROW()-ROW($E$2))/COLUMNS(bike!$A$2:$Y$402)),MOD(ROW()-ROW($E$2),COLUMNS(bike!$A$2:$Y$402)),1,1)</f>
        <v>15</v>
      </c>
      <c r="F2863">
        <f ca="1">OFFSET(transit!$A$2:$Y$402,TRUNC((ROW()-ROW($F$2))/COLUMNS(transit!$A$2:$Y$402)),MOD(ROW()-ROW($F$2),COLUMNS(transit!$A$2:$Y$402)),1,1)</f>
        <v>22</v>
      </c>
      <c r="G2863">
        <f ca="1">OFFSET(drive!$A$2:$Y$402,TRUNC((ROW()-ROW($G$2))/COLUMNS(drive!$A$2:$Y$402)),MOD(ROW()-ROW($G$2),COLUMNS(drive!$A$2:$Y$402)),1,1)</f>
        <v>10</v>
      </c>
      <c r="H2863" s="5">
        <f ca="1">(VLOOKUP($B2863,weights!$A$2:$R$6,4))*VLOOKUP($B2863,weights!$A$2:$R$6,6)^C2863*(VLOOKUP($B2863,weights!$A$2:$R$6,15)*EXP(VLOOKUP($B2863,weights!$A$2:$R$6,11)*D2863)+VLOOKUP($B2863,weights!$A$2:$R$6,16)*EXP(VLOOKUP($B2863,weights!$A$2:$R$6,12)*E2863)+VLOOKUP($B2863,weights!$A$2:$R$6,17)*EXP(VLOOKUP($B2863,weights!$A$2:$R$6,13)*F2863)+VLOOKUP($B2863,weights!$A$2:$R$6,18)*EXP(VLOOKUP($B2863,weights!$A$2:$R$6,14)*G2863))</f>
        <v>1.4210445800650739</v>
      </c>
    </row>
    <row r="2864" spans="1:8" ht="12.75" x14ac:dyDescent="0.2">
      <c r="A2864">
        <f t="shared" si="0"/>
        <v>115</v>
      </c>
      <c r="B2864" t="str">
        <f t="shared" ref="B2864:C2864" si="2838">B2839</f>
        <v>supermarket</v>
      </c>
      <c r="C2864">
        <f t="shared" si="2838"/>
        <v>2</v>
      </c>
      <c r="D2864">
        <f ca="1">OFFSET(walk!$A$2:$Y$402,TRUNC((ROW()-ROW($D$2))/COLUMNS(walk!$A$2:$Y$402)),MOD(ROW()-ROW($D$2),COLUMNS(walk!$A$2:$Y$402)),1,1)</f>
        <v>57</v>
      </c>
      <c r="E2864">
        <f ca="1">OFFSET(bike!$A$2:$Y$402,TRUNC((ROW()-ROW($E$2))/COLUMNS(bike!$A$2:$Y$402)),MOD(ROW()-ROW($E$2),COLUMNS(bike!$A$2:$Y$402)),1,1)</f>
        <v>16</v>
      </c>
      <c r="F2864">
        <f ca="1">OFFSET(transit!$A$2:$Y$402,TRUNC((ROW()-ROW($F$2))/COLUMNS(transit!$A$2:$Y$402)),MOD(ROW()-ROW($F$2),COLUMNS(transit!$A$2:$Y$402)),1,1)</f>
        <v>29</v>
      </c>
      <c r="G2864">
        <f ca="1">OFFSET(drive!$A$2:$Y$402,TRUNC((ROW()-ROW($G$2))/COLUMNS(drive!$A$2:$Y$402)),MOD(ROW()-ROW($G$2),COLUMNS(drive!$A$2:$Y$402)),1,1)</f>
        <v>12</v>
      </c>
      <c r="H2864" s="5">
        <f ca="1">(VLOOKUP($B2864,weights!$A$2:$R$6,4))*VLOOKUP($B2864,weights!$A$2:$R$6,6)^C2864*(VLOOKUP($B2864,weights!$A$2:$R$6,15)*EXP(VLOOKUP($B2864,weights!$A$2:$R$6,11)*D2864)+VLOOKUP($B2864,weights!$A$2:$R$6,16)*EXP(VLOOKUP($B2864,weights!$A$2:$R$6,12)*E2864)+VLOOKUP($B2864,weights!$A$2:$R$6,17)*EXP(VLOOKUP($B2864,weights!$A$2:$R$6,13)*F2864)+VLOOKUP($B2864,weights!$A$2:$R$6,18)*EXP(VLOOKUP($B2864,weights!$A$2:$R$6,14)*G2864))</f>
        <v>0.52794470535449045</v>
      </c>
    </row>
    <row r="2865" spans="1:8" ht="12.75" x14ac:dyDescent="0.2">
      <c r="A2865">
        <f t="shared" si="0"/>
        <v>115</v>
      </c>
      <c r="B2865" t="str">
        <f t="shared" ref="B2865:C2865" si="2839">B2840</f>
        <v>supermarket</v>
      </c>
      <c r="C2865">
        <f t="shared" si="2839"/>
        <v>3</v>
      </c>
      <c r="D2865">
        <f ca="1">OFFSET(walk!$A$2:$Y$402,TRUNC((ROW()-ROW($D$2))/COLUMNS(walk!$A$2:$Y$402)),MOD(ROW()-ROW($D$2),COLUMNS(walk!$A$2:$Y$402)),1,1)</f>
        <v>64</v>
      </c>
      <c r="E2865">
        <f ca="1">OFFSET(bike!$A$2:$Y$402,TRUNC((ROW()-ROW($E$2))/COLUMNS(bike!$A$2:$Y$402)),MOD(ROW()-ROW($E$2),COLUMNS(bike!$A$2:$Y$402)),1,1)</f>
        <v>20</v>
      </c>
      <c r="F2865">
        <f ca="1">OFFSET(transit!$A$2:$Y$402,TRUNC((ROW()-ROW($F$2))/COLUMNS(transit!$A$2:$Y$402)),MOD(ROW()-ROW($F$2),COLUMNS(transit!$A$2:$Y$402)),1,1)</f>
        <v>36</v>
      </c>
      <c r="G2865">
        <f ca="1">OFFSET(drive!$A$2:$Y$402,TRUNC((ROW()-ROW($G$2))/COLUMNS(drive!$A$2:$Y$402)),MOD(ROW()-ROW($G$2),COLUMNS(drive!$A$2:$Y$402)),1,1)</f>
        <v>14</v>
      </c>
      <c r="H2865" s="5">
        <f ca="1">(VLOOKUP($B2865,weights!$A$2:$R$6,4))*VLOOKUP($B2865,weights!$A$2:$R$6,6)^C2865*(VLOOKUP($B2865,weights!$A$2:$R$6,15)*EXP(VLOOKUP($B2865,weights!$A$2:$R$6,11)*D2865)+VLOOKUP($B2865,weights!$A$2:$R$6,16)*EXP(VLOOKUP($B2865,weights!$A$2:$R$6,12)*E2865)+VLOOKUP($B2865,weights!$A$2:$R$6,17)*EXP(VLOOKUP($B2865,weights!$A$2:$R$6,13)*F2865)+VLOOKUP($B2865,weights!$A$2:$R$6,18)*EXP(VLOOKUP($B2865,weights!$A$2:$R$6,14)*G2865))</f>
        <v>0.1915850599742199</v>
      </c>
    </row>
    <row r="2866" spans="1:8" ht="12.75" x14ac:dyDescent="0.2">
      <c r="A2866">
        <f t="shared" si="0"/>
        <v>115</v>
      </c>
      <c r="B2866" t="str">
        <f t="shared" ref="B2866:C2866" si="2840">B2841</f>
        <v>supermarket</v>
      </c>
      <c r="C2866">
        <f t="shared" si="2840"/>
        <v>4</v>
      </c>
      <c r="D2866">
        <f ca="1">OFFSET(walk!$A$2:$Y$402,TRUNC((ROW()-ROW($D$2))/COLUMNS(walk!$A$2:$Y$402)),MOD(ROW()-ROW($D$2),COLUMNS(walk!$A$2:$Y$402)),1,1)</f>
        <v>81</v>
      </c>
      <c r="E2866">
        <f ca="1">OFFSET(bike!$A$2:$Y$402,TRUNC((ROW()-ROW($E$2))/COLUMNS(bike!$A$2:$Y$402)),MOD(ROW()-ROW($E$2),COLUMNS(bike!$A$2:$Y$402)),1,1)</f>
        <v>23</v>
      </c>
      <c r="F2866">
        <f ca="1">OFFSET(transit!$A$2:$Y$402,TRUNC((ROW()-ROW($F$2))/COLUMNS(transit!$A$2:$Y$402)),MOD(ROW()-ROW($F$2),COLUMNS(transit!$A$2:$Y$402)),1,1)</f>
        <v>36</v>
      </c>
      <c r="G2866">
        <f ca="1">OFFSET(drive!$A$2:$Y$402,TRUNC((ROW()-ROW($G$2))/COLUMNS(drive!$A$2:$Y$402)),MOD(ROW()-ROW($G$2),COLUMNS(drive!$A$2:$Y$402)),1,1)</f>
        <v>15</v>
      </c>
      <c r="H2866" s="5">
        <f ca="1">(VLOOKUP($B2866,weights!$A$2:$R$6,4))*VLOOKUP($B2866,weights!$A$2:$R$6,6)^C2866*(VLOOKUP($B2866,weights!$A$2:$R$6,15)*EXP(VLOOKUP($B2866,weights!$A$2:$R$6,11)*D2866)+VLOOKUP($B2866,weights!$A$2:$R$6,16)*EXP(VLOOKUP($B2866,weights!$A$2:$R$6,12)*E2866)+VLOOKUP($B2866,weights!$A$2:$R$6,17)*EXP(VLOOKUP($B2866,weights!$A$2:$R$6,13)*F2866)+VLOOKUP($B2866,weights!$A$2:$R$6,18)*EXP(VLOOKUP($B2866,weights!$A$2:$R$6,14)*G2866))</f>
        <v>9.0756621378666122E-2</v>
      </c>
    </row>
    <row r="2867" spans="1:8" ht="12.75" x14ac:dyDescent="0.2">
      <c r="A2867">
        <f t="shared" si="0"/>
        <v>115</v>
      </c>
      <c r="B2867" t="str">
        <f t="shared" ref="B2867:C2867" si="2841">B2842</f>
        <v>store</v>
      </c>
      <c r="C2867">
        <f t="shared" si="2841"/>
        <v>0</v>
      </c>
      <c r="D2867">
        <f ca="1">OFFSET(walk!$A$2:$Y$402,TRUNC((ROW()-ROW($D$2))/COLUMNS(walk!$A$2:$Y$402)),MOD(ROW()-ROW($D$2),COLUMNS(walk!$A$2:$Y$402)),1,1)</f>
        <v>2</v>
      </c>
      <c r="E2867">
        <f ca="1">OFFSET(bike!$A$2:$Y$402,TRUNC((ROW()-ROW($E$2))/COLUMNS(bike!$A$2:$Y$402)),MOD(ROW()-ROW($E$2),COLUMNS(bike!$A$2:$Y$402)),1,1)</f>
        <v>0</v>
      </c>
      <c r="F2867">
        <f ca="1">OFFSET(transit!$A$2:$Y$402,TRUNC((ROW()-ROW($F$2))/COLUMNS(transit!$A$2:$Y$402)),MOD(ROW()-ROW($F$2),COLUMNS(transit!$A$2:$Y$402)),1,1)</f>
        <v>2</v>
      </c>
      <c r="G2867">
        <f ca="1">OFFSET(drive!$A$2:$Y$402,TRUNC((ROW()-ROW($G$2))/COLUMNS(drive!$A$2:$Y$402)),MOD(ROW()-ROW($G$2),COLUMNS(drive!$A$2:$Y$402)),1,1)</f>
        <v>1</v>
      </c>
      <c r="H2867" s="5">
        <f ca="1">(VLOOKUP($B2867,weights!$A$2:$R$6,4))*VLOOKUP($B2867,weights!$A$2:$R$6,6)^C2867*(VLOOKUP($B2867,weights!$A$2:$R$6,15)*EXP(VLOOKUP($B2867,weights!$A$2:$R$6,11)*D2867)+VLOOKUP($B2867,weights!$A$2:$R$6,16)*EXP(VLOOKUP($B2867,weights!$A$2:$R$6,12)*E2867)+VLOOKUP($B2867,weights!$A$2:$R$6,17)*EXP(VLOOKUP($B2867,weights!$A$2:$R$6,13)*F2867)+VLOOKUP($B2867,weights!$A$2:$R$6,18)*EXP(VLOOKUP($B2867,weights!$A$2:$R$6,14)*G2867))</f>
        <v>32.207258829558704</v>
      </c>
    </row>
    <row r="2868" spans="1:8" ht="12.75" x14ac:dyDescent="0.2">
      <c r="A2868">
        <f t="shared" si="0"/>
        <v>115</v>
      </c>
      <c r="B2868" t="str">
        <f t="shared" ref="B2868:C2868" si="2842">B2843</f>
        <v>store</v>
      </c>
      <c r="C2868">
        <f t="shared" si="2842"/>
        <v>1</v>
      </c>
      <c r="D2868">
        <f ca="1">OFFSET(walk!$A$2:$Y$402,TRUNC((ROW()-ROW($D$2))/COLUMNS(walk!$A$2:$Y$402)),MOD(ROW()-ROW($D$2),COLUMNS(walk!$A$2:$Y$402)),1,1)</f>
        <v>8</v>
      </c>
      <c r="E2868">
        <f ca="1">OFFSET(bike!$A$2:$Y$402,TRUNC((ROW()-ROW($E$2))/COLUMNS(bike!$A$2:$Y$402)),MOD(ROW()-ROW($E$2),COLUMNS(bike!$A$2:$Y$402)),1,1)</f>
        <v>2</v>
      </c>
      <c r="F2868">
        <f ca="1">OFFSET(transit!$A$2:$Y$402,TRUNC((ROW()-ROW($F$2))/COLUMNS(transit!$A$2:$Y$402)),MOD(ROW()-ROW($F$2),COLUMNS(transit!$A$2:$Y$402)),1,1)</f>
        <v>5</v>
      </c>
      <c r="G2868">
        <f ca="1">OFFSET(drive!$A$2:$Y$402,TRUNC((ROW()-ROW($G$2))/COLUMNS(drive!$A$2:$Y$402)),MOD(ROW()-ROW($G$2),COLUMNS(drive!$A$2:$Y$402)),1,1)</f>
        <v>1</v>
      </c>
      <c r="H2868" s="5">
        <f ca="1">(VLOOKUP($B2868,weights!$A$2:$R$6,4))*VLOOKUP($B2868,weights!$A$2:$R$6,6)^C2868*(VLOOKUP($B2868,weights!$A$2:$R$6,15)*EXP(VLOOKUP($B2868,weights!$A$2:$R$6,11)*D2868)+VLOOKUP($B2868,weights!$A$2:$R$6,16)*EXP(VLOOKUP($B2868,weights!$A$2:$R$6,12)*E2868)+VLOOKUP($B2868,weights!$A$2:$R$6,17)*EXP(VLOOKUP($B2868,weights!$A$2:$R$6,13)*F2868)+VLOOKUP($B2868,weights!$A$2:$R$6,18)*EXP(VLOOKUP($B2868,weights!$A$2:$R$6,14)*G2868))</f>
        <v>11.117868987126194</v>
      </c>
    </row>
    <row r="2869" spans="1:8" ht="12.75" x14ac:dyDescent="0.2">
      <c r="A2869">
        <f t="shared" si="0"/>
        <v>115</v>
      </c>
      <c r="B2869" t="str">
        <f t="shared" ref="B2869:C2869" si="2843">B2844</f>
        <v>store</v>
      </c>
      <c r="C2869">
        <f t="shared" si="2843"/>
        <v>2</v>
      </c>
      <c r="D2869">
        <f ca="1">OFFSET(walk!$A$2:$Y$402,TRUNC((ROW()-ROW($D$2))/COLUMNS(walk!$A$2:$Y$402)),MOD(ROW()-ROW($D$2),COLUMNS(walk!$A$2:$Y$402)),1,1)</f>
        <v>9</v>
      </c>
      <c r="E2869">
        <f ca="1">OFFSET(bike!$A$2:$Y$402,TRUNC((ROW()-ROW($E$2))/COLUMNS(bike!$A$2:$Y$402)),MOD(ROW()-ROW($E$2),COLUMNS(bike!$A$2:$Y$402)),1,1)</f>
        <v>3</v>
      </c>
      <c r="F2869">
        <f ca="1">OFFSET(transit!$A$2:$Y$402,TRUNC((ROW()-ROW($F$2))/COLUMNS(transit!$A$2:$Y$402)),MOD(ROW()-ROW($F$2),COLUMNS(transit!$A$2:$Y$402)),1,1)</f>
        <v>7</v>
      </c>
      <c r="G2869">
        <f ca="1">OFFSET(drive!$A$2:$Y$402,TRUNC((ROW()-ROW($G$2))/COLUMNS(drive!$A$2:$Y$402)),MOD(ROW()-ROW($G$2),COLUMNS(drive!$A$2:$Y$402)),1,1)</f>
        <v>2</v>
      </c>
      <c r="H2869" s="5">
        <f ca="1">(VLOOKUP($B2869,weights!$A$2:$R$6,4))*VLOOKUP($B2869,weights!$A$2:$R$6,6)^C2869*(VLOOKUP($B2869,weights!$A$2:$R$6,15)*EXP(VLOOKUP($B2869,weights!$A$2:$R$6,11)*D2869)+VLOOKUP($B2869,weights!$A$2:$R$6,16)*EXP(VLOOKUP($B2869,weights!$A$2:$R$6,12)*E2869)+VLOOKUP($B2869,weights!$A$2:$R$6,17)*EXP(VLOOKUP($B2869,weights!$A$2:$R$6,13)*F2869)+VLOOKUP($B2869,weights!$A$2:$R$6,18)*EXP(VLOOKUP($B2869,weights!$A$2:$R$6,14)*G2869))</f>
        <v>5.1252594818091577</v>
      </c>
    </row>
    <row r="2870" spans="1:8" ht="12.75" x14ac:dyDescent="0.2">
      <c r="A2870">
        <f t="shared" si="0"/>
        <v>115</v>
      </c>
      <c r="B2870" t="str">
        <f t="shared" ref="B2870:C2870" si="2844">B2845</f>
        <v>store</v>
      </c>
      <c r="C2870">
        <f t="shared" si="2844"/>
        <v>3</v>
      </c>
      <c r="D2870">
        <f ca="1">OFFSET(walk!$A$2:$Y$402,TRUNC((ROW()-ROW($D$2))/COLUMNS(walk!$A$2:$Y$402)),MOD(ROW()-ROW($D$2),COLUMNS(walk!$A$2:$Y$402)),1,1)</f>
        <v>10</v>
      </c>
      <c r="E2870">
        <f ca="1">OFFSET(bike!$A$2:$Y$402,TRUNC((ROW()-ROW($E$2))/COLUMNS(bike!$A$2:$Y$402)),MOD(ROW()-ROW($E$2),COLUMNS(bike!$A$2:$Y$402)),1,1)</f>
        <v>3</v>
      </c>
      <c r="F2870">
        <f ca="1">OFFSET(transit!$A$2:$Y$402,TRUNC((ROW()-ROW($F$2))/COLUMNS(transit!$A$2:$Y$402)),MOD(ROW()-ROW($F$2),COLUMNS(transit!$A$2:$Y$402)),1,1)</f>
        <v>8</v>
      </c>
      <c r="G2870">
        <f ca="1">OFFSET(drive!$A$2:$Y$402,TRUNC((ROW()-ROW($G$2))/COLUMNS(drive!$A$2:$Y$402)),MOD(ROW()-ROW($G$2),COLUMNS(drive!$A$2:$Y$402)),1,1)</f>
        <v>2</v>
      </c>
      <c r="H2870" s="5">
        <f ca="1">(VLOOKUP($B2870,weights!$A$2:$R$6,4))*VLOOKUP($B2870,weights!$A$2:$R$6,6)^C2870*(VLOOKUP($B2870,weights!$A$2:$R$6,15)*EXP(VLOOKUP($B2870,weights!$A$2:$R$6,11)*D2870)+VLOOKUP($B2870,weights!$A$2:$R$6,16)*EXP(VLOOKUP($B2870,weights!$A$2:$R$6,12)*E2870)+VLOOKUP($B2870,weights!$A$2:$R$6,17)*EXP(VLOOKUP($B2870,weights!$A$2:$R$6,13)*F2870)+VLOOKUP($B2870,weights!$A$2:$R$6,18)*EXP(VLOOKUP($B2870,weights!$A$2:$R$6,14)*G2870))</f>
        <v>3.322240946202502</v>
      </c>
    </row>
    <row r="2871" spans="1:8" ht="12.75" x14ac:dyDescent="0.2">
      <c r="A2871">
        <f t="shared" si="0"/>
        <v>115</v>
      </c>
      <c r="B2871" t="str">
        <f t="shared" ref="B2871:C2871" si="2845">B2846</f>
        <v>store</v>
      </c>
      <c r="C2871">
        <f t="shared" si="2845"/>
        <v>4</v>
      </c>
      <c r="D2871">
        <f ca="1">OFFSET(walk!$A$2:$Y$402,TRUNC((ROW()-ROW($D$2))/COLUMNS(walk!$A$2:$Y$402)),MOD(ROW()-ROW($D$2),COLUMNS(walk!$A$2:$Y$402)),1,1)</f>
        <v>11</v>
      </c>
      <c r="E2871">
        <f ca="1">OFFSET(bike!$A$2:$Y$402,TRUNC((ROW()-ROW($E$2))/COLUMNS(bike!$A$2:$Y$402)),MOD(ROW()-ROW($E$2),COLUMNS(bike!$A$2:$Y$402)),1,1)</f>
        <v>5</v>
      </c>
      <c r="F2871">
        <f ca="1">OFFSET(transit!$A$2:$Y$402,TRUNC((ROW()-ROW($F$2))/COLUMNS(transit!$A$2:$Y$402)),MOD(ROW()-ROW($F$2),COLUMNS(transit!$A$2:$Y$402)),1,1)</f>
        <v>10</v>
      </c>
      <c r="G2871">
        <f ca="1">OFFSET(drive!$A$2:$Y$402,TRUNC((ROW()-ROW($G$2))/COLUMNS(drive!$A$2:$Y$402)),MOD(ROW()-ROW($G$2),COLUMNS(drive!$A$2:$Y$402)),1,1)</f>
        <v>3</v>
      </c>
      <c r="H2871" s="5">
        <f ca="1">(VLOOKUP($B2871,weights!$A$2:$R$6,4))*VLOOKUP($B2871,weights!$A$2:$R$6,6)^C2871*(VLOOKUP($B2871,weights!$A$2:$R$6,15)*EXP(VLOOKUP($B2871,weights!$A$2:$R$6,11)*D2871)+VLOOKUP($B2871,weights!$A$2:$R$6,16)*EXP(VLOOKUP($B2871,weights!$A$2:$R$6,12)*E2871)+VLOOKUP($B2871,weights!$A$2:$R$6,17)*EXP(VLOOKUP($B2871,weights!$A$2:$R$6,13)*F2871)+VLOOKUP($B2871,weights!$A$2:$R$6,18)*EXP(VLOOKUP($B2871,weights!$A$2:$R$6,14)*G2871))</f>
        <v>1.359864765566174</v>
      </c>
    </row>
    <row r="2872" spans="1:8" ht="12.75" x14ac:dyDescent="0.2">
      <c r="A2872">
        <f t="shared" si="0"/>
        <v>115</v>
      </c>
      <c r="B2872" t="str">
        <f t="shared" ref="B2872:C2872" si="2846">B2847</f>
        <v>pharmacy</v>
      </c>
      <c r="C2872">
        <f t="shared" si="2846"/>
        <v>0</v>
      </c>
      <c r="D2872">
        <f ca="1">OFFSET(walk!$A$2:$Y$402,TRUNC((ROW()-ROW($D$2))/COLUMNS(walk!$A$2:$Y$402)),MOD(ROW()-ROW($D$2),COLUMNS(walk!$A$2:$Y$402)),1,1)</f>
        <v>15</v>
      </c>
      <c r="E2872">
        <f ca="1">OFFSET(bike!$A$2:$Y$402,TRUNC((ROW()-ROW($E$2))/COLUMNS(bike!$A$2:$Y$402)),MOD(ROW()-ROW($E$2),COLUMNS(bike!$A$2:$Y$402)),1,1)</f>
        <v>4</v>
      </c>
      <c r="F2872">
        <f ca="1">OFFSET(transit!$A$2:$Y$402,TRUNC((ROW()-ROW($F$2))/COLUMNS(transit!$A$2:$Y$402)),MOD(ROW()-ROW($F$2),COLUMNS(transit!$A$2:$Y$402)),1,1)</f>
        <v>11</v>
      </c>
      <c r="G2872">
        <f ca="1">OFFSET(drive!$A$2:$Y$402,TRUNC((ROW()-ROW($G$2))/COLUMNS(drive!$A$2:$Y$402)),MOD(ROW()-ROW($G$2),COLUMNS(drive!$A$2:$Y$402)),1,1)</f>
        <v>3</v>
      </c>
      <c r="H2872" s="5">
        <f ca="1">(VLOOKUP($B2872,weights!$A$2:$R$6,4))*VLOOKUP($B2872,weights!$A$2:$R$6,6)^C2872*(VLOOKUP($B2872,weights!$A$2:$R$6,15)*EXP(VLOOKUP($B2872,weights!$A$2:$R$6,11)*D2872)+VLOOKUP($B2872,weights!$A$2:$R$6,16)*EXP(VLOOKUP($B2872,weights!$A$2:$R$6,12)*E2872)+VLOOKUP($B2872,weights!$A$2:$R$6,17)*EXP(VLOOKUP($B2872,weights!$A$2:$R$6,13)*F2872)+VLOOKUP($B2872,weights!$A$2:$R$6,18)*EXP(VLOOKUP($B2872,weights!$A$2:$R$6,14)*G2872))</f>
        <v>5.1686462630494692</v>
      </c>
    </row>
    <row r="2873" spans="1:8" ht="12.75" x14ac:dyDescent="0.2">
      <c r="A2873">
        <f t="shared" si="0"/>
        <v>115</v>
      </c>
      <c r="B2873" t="str">
        <f t="shared" ref="B2873:C2873" si="2847">B2848</f>
        <v>pharmacy</v>
      </c>
      <c r="C2873">
        <f t="shared" si="2847"/>
        <v>1</v>
      </c>
      <c r="D2873">
        <f ca="1">OFFSET(walk!$A$2:$Y$402,TRUNC((ROW()-ROW($D$2))/COLUMNS(walk!$A$2:$Y$402)),MOD(ROW()-ROW($D$2),COLUMNS(walk!$A$2:$Y$402)),1,1)</f>
        <v>15</v>
      </c>
      <c r="E2873">
        <f ca="1">OFFSET(bike!$A$2:$Y$402,TRUNC((ROW()-ROW($E$2))/COLUMNS(bike!$A$2:$Y$402)),MOD(ROW()-ROW($E$2),COLUMNS(bike!$A$2:$Y$402)),1,1)</f>
        <v>4</v>
      </c>
      <c r="F2873">
        <f ca="1">OFFSET(transit!$A$2:$Y$402,TRUNC((ROW()-ROW($F$2))/COLUMNS(transit!$A$2:$Y$402)),MOD(ROW()-ROW($F$2),COLUMNS(transit!$A$2:$Y$402)),1,1)</f>
        <v>11</v>
      </c>
      <c r="G2873">
        <f ca="1">OFFSET(drive!$A$2:$Y$402,TRUNC((ROW()-ROW($G$2))/COLUMNS(drive!$A$2:$Y$402)),MOD(ROW()-ROW($G$2),COLUMNS(drive!$A$2:$Y$402)),1,1)</f>
        <v>3</v>
      </c>
      <c r="H2873" s="5">
        <f ca="1">(VLOOKUP($B2873,weights!$A$2:$R$6,4))*VLOOKUP($B2873,weights!$A$2:$R$6,6)^C2873*(VLOOKUP($B2873,weights!$A$2:$R$6,15)*EXP(VLOOKUP($B2873,weights!$A$2:$R$6,11)*D2873)+VLOOKUP($B2873,weights!$A$2:$R$6,16)*EXP(VLOOKUP($B2873,weights!$A$2:$R$6,12)*E2873)+VLOOKUP($B2873,weights!$A$2:$R$6,17)*EXP(VLOOKUP($B2873,weights!$A$2:$R$6,13)*F2873)+VLOOKUP($B2873,weights!$A$2:$R$6,18)*EXP(VLOOKUP($B2873,weights!$A$2:$R$6,14)*G2873))</f>
        <v>2.4886074599867811</v>
      </c>
    </row>
    <row r="2874" spans="1:8" ht="12.75" x14ac:dyDescent="0.2">
      <c r="A2874">
        <f t="shared" si="0"/>
        <v>115</v>
      </c>
      <c r="B2874" t="str">
        <f t="shared" ref="B2874:C2874" si="2848">B2849</f>
        <v>pharmacy</v>
      </c>
      <c r="C2874">
        <f t="shared" si="2848"/>
        <v>2</v>
      </c>
      <c r="D2874">
        <f ca="1">OFFSET(walk!$A$2:$Y$402,TRUNC((ROW()-ROW($D$2))/COLUMNS(walk!$A$2:$Y$402)),MOD(ROW()-ROW($D$2),COLUMNS(walk!$A$2:$Y$402)),1,1)</f>
        <v>15</v>
      </c>
      <c r="E2874">
        <f ca="1">OFFSET(bike!$A$2:$Y$402,TRUNC((ROW()-ROW($E$2))/COLUMNS(bike!$A$2:$Y$402)),MOD(ROW()-ROW($E$2),COLUMNS(bike!$A$2:$Y$402)),1,1)</f>
        <v>4</v>
      </c>
      <c r="F2874">
        <f ca="1">OFFSET(transit!$A$2:$Y$402,TRUNC((ROW()-ROW($F$2))/COLUMNS(transit!$A$2:$Y$402)),MOD(ROW()-ROW($F$2),COLUMNS(transit!$A$2:$Y$402)),1,1)</f>
        <v>15</v>
      </c>
      <c r="G2874">
        <f ca="1">OFFSET(drive!$A$2:$Y$402,TRUNC((ROW()-ROW($G$2))/COLUMNS(drive!$A$2:$Y$402)),MOD(ROW()-ROW($G$2),COLUMNS(drive!$A$2:$Y$402)),1,1)</f>
        <v>3</v>
      </c>
      <c r="H2874" s="5">
        <f ca="1">(VLOOKUP($B2874,weights!$A$2:$R$6,4))*VLOOKUP($B2874,weights!$A$2:$R$6,6)^C2874*(VLOOKUP($B2874,weights!$A$2:$R$6,15)*EXP(VLOOKUP($B2874,weights!$A$2:$R$6,11)*D2874)+VLOOKUP($B2874,weights!$A$2:$R$6,16)*EXP(VLOOKUP($B2874,weights!$A$2:$R$6,12)*E2874)+VLOOKUP($B2874,weights!$A$2:$R$6,17)*EXP(VLOOKUP($B2874,weights!$A$2:$R$6,13)*F2874)+VLOOKUP($B2874,weights!$A$2:$R$6,18)*EXP(VLOOKUP($B2874,weights!$A$2:$R$6,14)*G2874))</f>
        <v>1.1414435577420159</v>
      </c>
    </row>
    <row r="2875" spans="1:8" ht="12.75" x14ac:dyDescent="0.2">
      <c r="A2875">
        <f t="shared" si="0"/>
        <v>115</v>
      </c>
      <c r="B2875" t="str">
        <f t="shared" ref="B2875:C2875" si="2849">B2850</f>
        <v>bank</v>
      </c>
      <c r="C2875">
        <f t="shared" si="2849"/>
        <v>0</v>
      </c>
      <c r="D2875">
        <f ca="1">OFFSET(walk!$A$2:$Y$402,TRUNC((ROW()-ROW($D$2))/COLUMNS(walk!$A$2:$Y$402)),MOD(ROW()-ROW($D$2),COLUMNS(walk!$A$2:$Y$402)),1,1)</f>
        <v>26</v>
      </c>
      <c r="E2875">
        <f ca="1">OFFSET(bike!$A$2:$Y$402,TRUNC((ROW()-ROW($E$2))/COLUMNS(bike!$A$2:$Y$402)),MOD(ROW()-ROW($E$2),COLUMNS(bike!$A$2:$Y$402)),1,1)</f>
        <v>8</v>
      </c>
      <c r="F2875">
        <f ca="1">OFFSET(transit!$A$2:$Y$402,TRUNC((ROW()-ROW($F$2))/COLUMNS(transit!$A$2:$Y$402)),MOD(ROW()-ROW($F$2),COLUMNS(transit!$A$2:$Y$402)),1,1)</f>
        <v>16</v>
      </c>
      <c r="G2875">
        <f ca="1">OFFSET(drive!$A$2:$Y$402,TRUNC((ROW()-ROW($G$2))/COLUMNS(drive!$A$2:$Y$402)),MOD(ROW()-ROW($G$2),COLUMNS(drive!$A$2:$Y$402)),1,1)</f>
        <v>6</v>
      </c>
      <c r="H2875" s="5">
        <f ca="1">(VLOOKUP($B2875,weights!$A$2:$R$6,4))*VLOOKUP($B2875,weights!$A$2:$R$6,6)^C2875*(VLOOKUP($B2875,weights!$A$2:$R$6,15)*EXP(VLOOKUP($B2875,weights!$A$2:$R$6,11)*D2875)+VLOOKUP($B2875,weights!$A$2:$R$6,16)*EXP(VLOOKUP($B2875,weights!$A$2:$R$6,12)*E2875)+VLOOKUP($B2875,weights!$A$2:$R$6,17)*EXP(VLOOKUP($B2875,weights!$A$2:$R$6,13)*F2875)+VLOOKUP($B2875,weights!$A$2:$R$6,18)*EXP(VLOOKUP($B2875,weights!$A$2:$R$6,14)*G2875))</f>
        <v>2.4220408784009777</v>
      </c>
    </row>
    <row r="2876" spans="1:8" ht="12.75" x14ac:dyDescent="0.2">
      <c r="A2876">
        <f t="shared" si="0"/>
        <v>115</v>
      </c>
      <c r="B2876" t="str">
        <f t="shared" ref="B2876:C2876" si="2850">B2851</f>
        <v>bank</v>
      </c>
      <c r="C2876">
        <f t="shared" si="2850"/>
        <v>1</v>
      </c>
      <c r="D2876">
        <f ca="1">OFFSET(walk!$A$2:$Y$402,TRUNC((ROW()-ROW($D$2))/COLUMNS(walk!$A$2:$Y$402)),MOD(ROW()-ROW($D$2),COLUMNS(walk!$A$2:$Y$402)),1,1)</f>
        <v>45</v>
      </c>
      <c r="E2876">
        <f ca="1">OFFSET(bike!$A$2:$Y$402,TRUNC((ROW()-ROW($E$2))/COLUMNS(bike!$A$2:$Y$402)),MOD(ROW()-ROW($E$2),COLUMNS(bike!$A$2:$Y$402)),1,1)</f>
        <v>14</v>
      </c>
      <c r="F2876">
        <f ca="1">OFFSET(transit!$A$2:$Y$402,TRUNC((ROW()-ROW($F$2))/COLUMNS(transit!$A$2:$Y$402)),MOD(ROW()-ROW($F$2),COLUMNS(transit!$A$2:$Y$402)),1,1)</f>
        <v>35</v>
      </c>
      <c r="G2876">
        <f ca="1">OFFSET(drive!$A$2:$Y$402,TRUNC((ROW()-ROW($G$2))/COLUMNS(drive!$A$2:$Y$402)),MOD(ROW()-ROW($G$2),COLUMNS(drive!$A$2:$Y$402)),1,1)</f>
        <v>8</v>
      </c>
      <c r="H2876" s="5">
        <f ca="1">(VLOOKUP($B2876,weights!$A$2:$R$6,4))*VLOOKUP($B2876,weights!$A$2:$R$6,6)^C2876*(VLOOKUP($B2876,weights!$A$2:$R$6,15)*EXP(VLOOKUP($B2876,weights!$A$2:$R$6,11)*D2876)+VLOOKUP($B2876,weights!$A$2:$R$6,16)*EXP(VLOOKUP($B2876,weights!$A$2:$R$6,12)*E2876)+VLOOKUP($B2876,weights!$A$2:$R$6,17)*EXP(VLOOKUP($B2876,weights!$A$2:$R$6,13)*F2876)+VLOOKUP($B2876,weights!$A$2:$R$6,18)*EXP(VLOOKUP($B2876,weights!$A$2:$R$6,14)*G2876))</f>
        <v>0.43824792787726946</v>
      </c>
    </row>
    <row r="2877" spans="1:8" ht="12.75" x14ac:dyDescent="0.2">
      <c r="A2877">
        <f t="shared" si="0"/>
        <v>116</v>
      </c>
      <c r="B2877" t="str">
        <f t="shared" ref="B2877:C2877" si="2851">B2852</f>
        <v>restaurant</v>
      </c>
      <c r="C2877">
        <f t="shared" si="2851"/>
        <v>0</v>
      </c>
      <c r="D2877">
        <f ca="1">OFFSET(walk!$A$2:$Y$402,TRUNC((ROW()-ROW($D$2))/COLUMNS(walk!$A$2:$Y$402)),MOD(ROW()-ROW($D$2),COLUMNS(walk!$A$2:$Y$402)),1,1)</f>
        <v>5</v>
      </c>
      <c r="E2877">
        <f ca="1">OFFSET(bike!$A$2:$Y$402,TRUNC((ROW()-ROW($E$2))/COLUMNS(bike!$A$2:$Y$402)),MOD(ROW()-ROW($E$2),COLUMNS(bike!$A$2:$Y$402)),1,1)</f>
        <v>1</v>
      </c>
      <c r="F2877">
        <f ca="1">OFFSET(transit!$A$2:$Y$402,TRUNC((ROW()-ROW($F$2))/COLUMNS(transit!$A$2:$Y$402)),MOD(ROW()-ROW($F$2),COLUMNS(transit!$A$2:$Y$402)),1,1)</f>
        <v>3</v>
      </c>
      <c r="G2877">
        <f ca="1">OFFSET(drive!$A$2:$Y$402,TRUNC((ROW()-ROW($G$2))/COLUMNS(drive!$A$2:$Y$402)),MOD(ROW()-ROW($G$2),COLUMNS(drive!$A$2:$Y$402)),1,1)</f>
        <v>1</v>
      </c>
      <c r="H2877" s="5">
        <f ca="1">(VLOOKUP($B2877,weights!$A$2:$R$6,4))*VLOOKUP($B2877,weights!$A$2:$R$6,6)^C2877*(VLOOKUP($B2877,weights!$A$2:$R$6,15)*EXP(VLOOKUP($B2877,weights!$A$2:$R$6,11)*D2877)+VLOOKUP($B2877,weights!$A$2:$R$6,16)*EXP(VLOOKUP($B2877,weights!$A$2:$R$6,12)*E2877)+VLOOKUP($B2877,weights!$A$2:$R$6,17)*EXP(VLOOKUP($B2877,weights!$A$2:$R$6,13)*F2877)+VLOOKUP($B2877,weights!$A$2:$R$6,18)*EXP(VLOOKUP($B2877,weights!$A$2:$R$6,14)*G2877))</f>
        <v>43.932829748029924</v>
      </c>
    </row>
    <row r="2878" spans="1:8" ht="12.75" x14ac:dyDescent="0.2">
      <c r="A2878">
        <f t="shared" si="0"/>
        <v>116</v>
      </c>
      <c r="B2878" t="str">
        <f t="shared" ref="B2878:C2878" si="2852">B2853</f>
        <v>restaurant</v>
      </c>
      <c r="C2878">
        <f t="shared" si="2852"/>
        <v>1</v>
      </c>
      <c r="D2878">
        <f ca="1">OFFSET(walk!$A$2:$Y$402,TRUNC((ROW()-ROW($D$2))/COLUMNS(walk!$A$2:$Y$402)),MOD(ROW()-ROW($D$2),COLUMNS(walk!$A$2:$Y$402)),1,1)</f>
        <v>5</v>
      </c>
      <c r="E2878">
        <f ca="1">OFFSET(bike!$A$2:$Y$402,TRUNC((ROW()-ROW($E$2))/COLUMNS(bike!$A$2:$Y$402)),MOD(ROW()-ROW($E$2),COLUMNS(bike!$A$2:$Y$402)),1,1)</f>
        <v>1</v>
      </c>
      <c r="F2878">
        <f ca="1">OFFSET(transit!$A$2:$Y$402,TRUNC((ROW()-ROW($F$2))/COLUMNS(transit!$A$2:$Y$402)),MOD(ROW()-ROW($F$2),COLUMNS(transit!$A$2:$Y$402)),1,1)</f>
        <v>5</v>
      </c>
      <c r="G2878">
        <f ca="1">OFFSET(drive!$A$2:$Y$402,TRUNC((ROW()-ROW($G$2))/COLUMNS(drive!$A$2:$Y$402)),MOD(ROW()-ROW($G$2),COLUMNS(drive!$A$2:$Y$402)),1,1)</f>
        <v>1</v>
      </c>
      <c r="H2878" s="5">
        <f ca="1">(VLOOKUP($B2878,weights!$A$2:$R$6,4))*VLOOKUP($B2878,weights!$A$2:$R$6,6)^C2878*(VLOOKUP($B2878,weights!$A$2:$R$6,15)*EXP(VLOOKUP($B2878,weights!$A$2:$R$6,11)*D2878)+VLOOKUP($B2878,weights!$A$2:$R$6,16)*EXP(VLOOKUP($B2878,weights!$A$2:$R$6,12)*E2878)+VLOOKUP($B2878,weights!$A$2:$R$6,17)*EXP(VLOOKUP($B2878,weights!$A$2:$R$6,13)*F2878)+VLOOKUP($B2878,weights!$A$2:$R$6,18)*EXP(VLOOKUP($B2878,weights!$A$2:$R$6,14)*G2878))</f>
        <v>36.922940245570203</v>
      </c>
    </row>
    <row r="2879" spans="1:8" ht="12.75" x14ac:dyDescent="0.2">
      <c r="A2879">
        <f t="shared" si="0"/>
        <v>116</v>
      </c>
      <c r="B2879" t="str">
        <f t="shared" ref="B2879:C2879" si="2853">B2854</f>
        <v>restaurant</v>
      </c>
      <c r="C2879">
        <f t="shared" si="2853"/>
        <v>2</v>
      </c>
      <c r="D2879">
        <f ca="1">OFFSET(walk!$A$2:$Y$402,TRUNC((ROW()-ROW($D$2))/COLUMNS(walk!$A$2:$Y$402)),MOD(ROW()-ROW($D$2),COLUMNS(walk!$A$2:$Y$402)),1,1)</f>
        <v>9</v>
      </c>
      <c r="E2879">
        <f ca="1">OFFSET(bike!$A$2:$Y$402,TRUNC((ROW()-ROW($E$2))/COLUMNS(bike!$A$2:$Y$402)),MOD(ROW()-ROW($E$2),COLUMNS(bike!$A$2:$Y$402)),1,1)</f>
        <v>3</v>
      </c>
      <c r="F2879">
        <f ca="1">OFFSET(transit!$A$2:$Y$402,TRUNC((ROW()-ROW($F$2))/COLUMNS(transit!$A$2:$Y$402)),MOD(ROW()-ROW($F$2),COLUMNS(transit!$A$2:$Y$402)),1,1)</f>
        <v>5</v>
      </c>
      <c r="G2879">
        <f ca="1">OFFSET(drive!$A$2:$Y$402,TRUNC((ROW()-ROW($G$2))/COLUMNS(drive!$A$2:$Y$402)),MOD(ROW()-ROW($G$2),COLUMNS(drive!$A$2:$Y$402)),1,1)</f>
        <v>2</v>
      </c>
      <c r="H2879" s="5">
        <f ca="1">(VLOOKUP($B2879,weights!$A$2:$R$6,4))*VLOOKUP($B2879,weights!$A$2:$R$6,6)^C2879*(VLOOKUP($B2879,weights!$A$2:$R$6,15)*EXP(VLOOKUP($B2879,weights!$A$2:$R$6,11)*D2879)+VLOOKUP($B2879,weights!$A$2:$R$6,16)*EXP(VLOOKUP($B2879,weights!$A$2:$R$6,12)*E2879)+VLOOKUP($B2879,weights!$A$2:$R$6,17)*EXP(VLOOKUP($B2879,weights!$A$2:$R$6,13)*F2879)+VLOOKUP($B2879,weights!$A$2:$R$6,18)*EXP(VLOOKUP($B2879,weights!$A$2:$R$6,14)*G2879))</f>
        <v>24.437491790751167</v>
      </c>
    </row>
    <row r="2880" spans="1:8" ht="12.75" x14ac:dyDescent="0.2">
      <c r="A2880">
        <f t="shared" si="0"/>
        <v>116</v>
      </c>
      <c r="B2880" t="str">
        <f t="shared" ref="B2880:C2880" si="2854">B2855</f>
        <v>restaurant</v>
      </c>
      <c r="C2880">
        <f t="shared" si="2854"/>
        <v>3</v>
      </c>
      <c r="D2880">
        <f ca="1">OFFSET(walk!$A$2:$Y$402,TRUNC((ROW()-ROW($D$2))/COLUMNS(walk!$A$2:$Y$402)),MOD(ROW()-ROW($D$2),COLUMNS(walk!$A$2:$Y$402)),1,1)</f>
        <v>10</v>
      </c>
      <c r="E2880">
        <f ca="1">OFFSET(bike!$A$2:$Y$402,TRUNC((ROW()-ROW($E$2))/COLUMNS(bike!$A$2:$Y$402)),MOD(ROW()-ROW($E$2),COLUMNS(bike!$A$2:$Y$402)),1,1)</f>
        <v>3</v>
      </c>
      <c r="F2880">
        <f ca="1">OFFSET(transit!$A$2:$Y$402,TRUNC((ROW()-ROW($F$2))/COLUMNS(transit!$A$2:$Y$402)),MOD(ROW()-ROW($F$2),COLUMNS(transit!$A$2:$Y$402)),1,1)</f>
        <v>5</v>
      </c>
      <c r="G2880">
        <f ca="1">OFFSET(drive!$A$2:$Y$402,TRUNC((ROW()-ROW($G$2))/COLUMNS(drive!$A$2:$Y$402)),MOD(ROW()-ROW($G$2),COLUMNS(drive!$A$2:$Y$402)),1,1)</f>
        <v>2</v>
      </c>
      <c r="H2880" s="5">
        <f ca="1">(VLOOKUP($B2880,weights!$A$2:$R$6,4))*VLOOKUP($B2880,weights!$A$2:$R$6,6)^C2880*(VLOOKUP($B2880,weights!$A$2:$R$6,15)*EXP(VLOOKUP($B2880,weights!$A$2:$R$6,11)*D2880)+VLOOKUP($B2880,weights!$A$2:$R$6,16)*EXP(VLOOKUP($B2880,weights!$A$2:$R$6,12)*E2880)+VLOOKUP($B2880,weights!$A$2:$R$6,17)*EXP(VLOOKUP($B2880,weights!$A$2:$R$6,13)*F2880)+VLOOKUP($B2880,weights!$A$2:$R$6,18)*EXP(VLOOKUP($B2880,weights!$A$2:$R$6,14)*G2880))</f>
        <v>21.515454757438235</v>
      </c>
    </row>
    <row r="2881" spans="1:8" ht="12.75" x14ac:dyDescent="0.2">
      <c r="A2881">
        <f t="shared" si="0"/>
        <v>116</v>
      </c>
      <c r="B2881" t="str">
        <f t="shared" ref="B2881:C2881" si="2855">B2856</f>
        <v>restaurant</v>
      </c>
      <c r="C2881">
        <f t="shared" si="2855"/>
        <v>4</v>
      </c>
      <c r="D2881">
        <f ca="1">OFFSET(walk!$A$2:$Y$402,TRUNC((ROW()-ROW($D$2))/COLUMNS(walk!$A$2:$Y$402)),MOD(ROW()-ROW($D$2),COLUMNS(walk!$A$2:$Y$402)),1,1)</f>
        <v>10</v>
      </c>
      <c r="E2881">
        <f ca="1">OFFSET(bike!$A$2:$Y$402,TRUNC((ROW()-ROW($E$2))/COLUMNS(bike!$A$2:$Y$402)),MOD(ROW()-ROW($E$2),COLUMNS(bike!$A$2:$Y$402)),1,1)</f>
        <v>3</v>
      </c>
      <c r="F2881">
        <f ca="1">OFFSET(transit!$A$2:$Y$402,TRUNC((ROW()-ROW($F$2))/COLUMNS(transit!$A$2:$Y$402)),MOD(ROW()-ROW($F$2),COLUMNS(transit!$A$2:$Y$402)),1,1)</f>
        <v>6</v>
      </c>
      <c r="G2881">
        <f ca="1">OFFSET(drive!$A$2:$Y$402,TRUNC((ROW()-ROW($G$2))/COLUMNS(drive!$A$2:$Y$402)),MOD(ROW()-ROW($G$2),COLUMNS(drive!$A$2:$Y$402)),1,1)</f>
        <v>2</v>
      </c>
      <c r="H2881" s="5">
        <f ca="1">(VLOOKUP($B2881,weights!$A$2:$R$6,4))*VLOOKUP($B2881,weights!$A$2:$R$6,6)^C2881*(VLOOKUP($B2881,weights!$A$2:$R$6,15)*EXP(VLOOKUP($B2881,weights!$A$2:$R$6,11)*D2881)+VLOOKUP($B2881,weights!$A$2:$R$6,16)*EXP(VLOOKUP($B2881,weights!$A$2:$R$6,12)*E2881)+VLOOKUP($B2881,weights!$A$2:$R$6,17)*EXP(VLOOKUP($B2881,weights!$A$2:$R$6,13)*F2881)+VLOOKUP($B2881,weights!$A$2:$R$6,18)*EXP(VLOOKUP($B2881,weights!$A$2:$R$6,14)*G2881))</f>
        <v>18.584537747496942</v>
      </c>
    </row>
    <row r="2882" spans="1:8" ht="12.75" x14ac:dyDescent="0.2">
      <c r="A2882">
        <f t="shared" si="0"/>
        <v>116</v>
      </c>
      <c r="B2882" t="str">
        <f t="shared" ref="B2882:C2882" si="2856">B2857</f>
        <v>restaurant</v>
      </c>
      <c r="C2882">
        <f t="shared" si="2856"/>
        <v>5</v>
      </c>
      <c r="D2882">
        <f ca="1">OFFSET(walk!$A$2:$Y$402,TRUNC((ROW()-ROW($D$2))/COLUMNS(walk!$A$2:$Y$402)),MOD(ROW()-ROW($D$2),COLUMNS(walk!$A$2:$Y$402)),1,1)</f>
        <v>11</v>
      </c>
      <c r="E2882">
        <f ca="1">OFFSET(bike!$A$2:$Y$402,TRUNC((ROW()-ROW($E$2))/COLUMNS(bike!$A$2:$Y$402)),MOD(ROW()-ROW($E$2),COLUMNS(bike!$A$2:$Y$402)),1,1)</f>
        <v>3</v>
      </c>
      <c r="F2882">
        <f ca="1">OFFSET(transit!$A$2:$Y$402,TRUNC((ROW()-ROW($F$2))/COLUMNS(transit!$A$2:$Y$402)),MOD(ROW()-ROW($F$2),COLUMNS(transit!$A$2:$Y$402)),1,1)</f>
        <v>6</v>
      </c>
      <c r="G2882">
        <f ca="1">OFFSET(drive!$A$2:$Y$402,TRUNC((ROW()-ROW($G$2))/COLUMNS(drive!$A$2:$Y$402)),MOD(ROW()-ROW($G$2),COLUMNS(drive!$A$2:$Y$402)),1,1)</f>
        <v>2</v>
      </c>
      <c r="H2882" s="5">
        <f ca="1">(VLOOKUP($B2882,weights!$A$2:$R$6,4))*VLOOKUP($B2882,weights!$A$2:$R$6,6)^C2882*(VLOOKUP($B2882,weights!$A$2:$R$6,15)*EXP(VLOOKUP($B2882,weights!$A$2:$R$6,11)*D2882)+VLOOKUP($B2882,weights!$A$2:$R$6,16)*EXP(VLOOKUP($B2882,weights!$A$2:$R$6,12)*E2882)+VLOOKUP($B2882,weights!$A$2:$R$6,17)*EXP(VLOOKUP($B2882,weights!$A$2:$R$6,13)*F2882)+VLOOKUP($B2882,weights!$A$2:$R$6,18)*EXP(VLOOKUP($B2882,weights!$A$2:$R$6,14)*G2882))</f>
        <v>16.408998770838384</v>
      </c>
    </row>
    <row r="2883" spans="1:8" ht="12.75" x14ac:dyDescent="0.2">
      <c r="A2883">
        <f t="shared" si="0"/>
        <v>116</v>
      </c>
      <c r="B2883" t="str">
        <f t="shared" ref="B2883:C2883" si="2857">B2858</f>
        <v>restaurant</v>
      </c>
      <c r="C2883">
        <f t="shared" si="2857"/>
        <v>6</v>
      </c>
      <c r="D2883">
        <f ca="1">OFFSET(walk!$A$2:$Y$402,TRUNC((ROW()-ROW($D$2))/COLUMNS(walk!$A$2:$Y$402)),MOD(ROW()-ROW($D$2),COLUMNS(walk!$A$2:$Y$402)),1,1)</f>
        <v>12</v>
      </c>
      <c r="E2883">
        <f ca="1">OFFSET(bike!$A$2:$Y$402,TRUNC((ROW()-ROW($E$2))/COLUMNS(bike!$A$2:$Y$402)),MOD(ROW()-ROW($E$2),COLUMNS(bike!$A$2:$Y$402)),1,1)</f>
        <v>3</v>
      </c>
      <c r="F2883">
        <f ca="1">OFFSET(transit!$A$2:$Y$402,TRUNC((ROW()-ROW($F$2))/COLUMNS(transit!$A$2:$Y$402)),MOD(ROW()-ROW($F$2),COLUMNS(transit!$A$2:$Y$402)),1,1)</f>
        <v>6</v>
      </c>
      <c r="G2883">
        <f ca="1">OFFSET(drive!$A$2:$Y$402,TRUNC((ROW()-ROW($G$2))/COLUMNS(drive!$A$2:$Y$402)),MOD(ROW()-ROW($G$2),COLUMNS(drive!$A$2:$Y$402)),1,1)</f>
        <v>3</v>
      </c>
      <c r="H2883" s="5">
        <f ca="1">(VLOOKUP($B2883,weights!$A$2:$R$6,4))*VLOOKUP($B2883,weights!$A$2:$R$6,6)^C2883*(VLOOKUP($B2883,weights!$A$2:$R$6,15)*EXP(VLOOKUP($B2883,weights!$A$2:$R$6,11)*D2883)+VLOOKUP($B2883,weights!$A$2:$R$6,16)*EXP(VLOOKUP($B2883,weights!$A$2:$R$6,12)*E2883)+VLOOKUP($B2883,weights!$A$2:$R$6,17)*EXP(VLOOKUP($B2883,weights!$A$2:$R$6,13)*F2883)+VLOOKUP($B2883,weights!$A$2:$R$6,18)*EXP(VLOOKUP($B2883,weights!$A$2:$R$6,14)*G2883))</f>
        <v>13.599677351601185</v>
      </c>
    </row>
    <row r="2884" spans="1:8" ht="12.75" x14ac:dyDescent="0.2">
      <c r="A2884">
        <f t="shared" si="0"/>
        <v>116</v>
      </c>
      <c r="B2884" t="str">
        <f t="shared" ref="B2884:C2884" si="2858">B2859</f>
        <v>restaurant</v>
      </c>
      <c r="C2884">
        <f t="shared" si="2858"/>
        <v>7</v>
      </c>
      <c r="D2884">
        <f ca="1">OFFSET(walk!$A$2:$Y$402,TRUNC((ROW()-ROW($D$2))/COLUMNS(walk!$A$2:$Y$402)),MOD(ROW()-ROW($D$2),COLUMNS(walk!$A$2:$Y$402)),1,1)</f>
        <v>12</v>
      </c>
      <c r="E2884">
        <f ca="1">OFFSET(bike!$A$2:$Y$402,TRUNC((ROW()-ROW($E$2))/COLUMNS(bike!$A$2:$Y$402)),MOD(ROW()-ROW($E$2),COLUMNS(bike!$A$2:$Y$402)),1,1)</f>
        <v>3</v>
      </c>
      <c r="F2884">
        <f ca="1">OFFSET(transit!$A$2:$Y$402,TRUNC((ROW()-ROW($F$2))/COLUMNS(transit!$A$2:$Y$402)),MOD(ROW()-ROW($F$2),COLUMNS(transit!$A$2:$Y$402)),1,1)</f>
        <v>6</v>
      </c>
      <c r="G2884">
        <f ca="1">OFFSET(drive!$A$2:$Y$402,TRUNC((ROW()-ROW($G$2))/COLUMNS(drive!$A$2:$Y$402)),MOD(ROW()-ROW($G$2),COLUMNS(drive!$A$2:$Y$402)),1,1)</f>
        <v>4</v>
      </c>
      <c r="H2884" s="5">
        <f ca="1">(VLOOKUP($B2884,weights!$A$2:$R$6,4))*VLOOKUP($B2884,weights!$A$2:$R$6,6)^C2884*(VLOOKUP($B2884,weights!$A$2:$R$6,15)*EXP(VLOOKUP($B2884,weights!$A$2:$R$6,11)*D2884)+VLOOKUP($B2884,weights!$A$2:$R$6,16)*EXP(VLOOKUP($B2884,weights!$A$2:$R$6,12)*E2884)+VLOOKUP($B2884,weights!$A$2:$R$6,17)*EXP(VLOOKUP($B2884,weights!$A$2:$R$6,13)*F2884)+VLOOKUP($B2884,weights!$A$2:$R$6,18)*EXP(VLOOKUP($B2884,weights!$A$2:$R$6,14)*G2884))</f>
        <v>11.476823533426892</v>
      </c>
    </row>
    <row r="2885" spans="1:8" ht="12.75" x14ac:dyDescent="0.2">
      <c r="A2885">
        <f t="shared" si="0"/>
        <v>116</v>
      </c>
      <c r="B2885" t="str">
        <f t="shared" ref="B2885:C2885" si="2859">B2860</f>
        <v>restaurant</v>
      </c>
      <c r="C2885">
        <f t="shared" si="2859"/>
        <v>8</v>
      </c>
      <c r="D2885">
        <f ca="1">OFFSET(walk!$A$2:$Y$402,TRUNC((ROW()-ROW($D$2))/COLUMNS(walk!$A$2:$Y$402)),MOD(ROW()-ROW($D$2),COLUMNS(walk!$A$2:$Y$402)),1,1)</f>
        <v>13</v>
      </c>
      <c r="E2885">
        <f ca="1">OFFSET(bike!$A$2:$Y$402,TRUNC((ROW()-ROW($E$2))/COLUMNS(bike!$A$2:$Y$402)),MOD(ROW()-ROW($E$2),COLUMNS(bike!$A$2:$Y$402)),1,1)</f>
        <v>4</v>
      </c>
      <c r="F2885">
        <f ca="1">OFFSET(transit!$A$2:$Y$402,TRUNC((ROW()-ROW($F$2))/COLUMNS(transit!$A$2:$Y$402)),MOD(ROW()-ROW($F$2),COLUMNS(transit!$A$2:$Y$402)),1,1)</f>
        <v>6</v>
      </c>
      <c r="G2885">
        <f ca="1">OFFSET(drive!$A$2:$Y$402,TRUNC((ROW()-ROW($G$2))/COLUMNS(drive!$A$2:$Y$402)),MOD(ROW()-ROW($G$2),COLUMNS(drive!$A$2:$Y$402)),1,1)</f>
        <v>4</v>
      </c>
      <c r="H2885" s="5">
        <f ca="1">(VLOOKUP($B2885,weights!$A$2:$R$6,4))*VLOOKUP($B2885,weights!$A$2:$R$6,6)^C2885*(VLOOKUP($B2885,weights!$A$2:$R$6,15)*EXP(VLOOKUP($B2885,weights!$A$2:$R$6,11)*D2885)+VLOOKUP($B2885,weights!$A$2:$R$6,16)*EXP(VLOOKUP($B2885,weights!$A$2:$R$6,12)*E2885)+VLOOKUP($B2885,weights!$A$2:$R$6,17)*EXP(VLOOKUP($B2885,weights!$A$2:$R$6,13)*F2885)+VLOOKUP($B2885,weights!$A$2:$R$6,18)*EXP(VLOOKUP($B2885,weights!$A$2:$R$6,14)*G2885))</f>
        <v>9.4849127450509041</v>
      </c>
    </row>
    <row r="2886" spans="1:8" ht="12.75" x14ac:dyDescent="0.2">
      <c r="A2886">
        <f t="shared" si="0"/>
        <v>116</v>
      </c>
      <c r="B2886" t="str">
        <f t="shared" ref="B2886:C2886" si="2860">B2861</f>
        <v>restaurant</v>
      </c>
      <c r="C2886">
        <f t="shared" si="2860"/>
        <v>9</v>
      </c>
      <c r="D2886">
        <f ca="1">OFFSET(walk!$A$2:$Y$402,TRUNC((ROW()-ROW($D$2))/COLUMNS(walk!$A$2:$Y$402)),MOD(ROW()-ROW($D$2),COLUMNS(walk!$A$2:$Y$402)),1,1)</f>
        <v>17</v>
      </c>
      <c r="E2886">
        <f ca="1">OFFSET(bike!$A$2:$Y$402,TRUNC((ROW()-ROW($E$2))/COLUMNS(bike!$A$2:$Y$402)),MOD(ROW()-ROW($E$2),COLUMNS(bike!$A$2:$Y$402)),1,1)</f>
        <v>5</v>
      </c>
      <c r="F2886">
        <f ca="1">OFFSET(transit!$A$2:$Y$402,TRUNC((ROW()-ROW($F$2))/COLUMNS(transit!$A$2:$Y$402)),MOD(ROW()-ROW($F$2),COLUMNS(transit!$A$2:$Y$402)),1,1)</f>
        <v>13</v>
      </c>
      <c r="G2886">
        <f ca="1">OFFSET(drive!$A$2:$Y$402,TRUNC((ROW()-ROW($G$2))/COLUMNS(drive!$A$2:$Y$402)),MOD(ROW()-ROW($G$2),COLUMNS(drive!$A$2:$Y$402)),1,1)</f>
        <v>4</v>
      </c>
      <c r="H2886" s="5">
        <f ca="1">(VLOOKUP($B2886,weights!$A$2:$R$6,4))*VLOOKUP($B2886,weights!$A$2:$R$6,6)^C2886*(VLOOKUP($B2886,weights!$A$2:$R$6,15)*EXP(VLOOKUP($B2886,weights!$A$2:$R$6,11)*D2886)+VLOOKUP($B2886,weights!$A$2:$R$6,16)*EXP(VLOOKUP($B2886,weights!$A$2:$R$6,12)*E2886)+VLOOKUP($B2886,weights!$A$2:$R$6,17)*EXP(VLOOKUP($B2886,weights!$A$2:$R$6,13)*F2886)+VLOOKUP($B2886,weights!$A$2:$R$6,18)*EXP(VLOOKUP($B2886,weights!$A$2:$R$6,14)*G2886))</f>
        <v>6.1701877825815385</v>
      </c>
    </row>
    <row r="2887" spans="1:8" ht="12.75" x14ac:dyDescent="0.2">
      <c r="A2887">
        <f t="shared" si="0"/>
        <v>116</v>
      </c>
      <c r="B2887" t="str">
        <f t="shared" ref="B2887:C2887" si="2861">B2862</f>
        <v>supermarket</v>
      </c>
      <c r="C2887">
        <f t="shared" si="2861"/>
        <v>0</v>
      </c>
      <c r="D2887">
        <f ca="1">OFFSET(walk!$A$2:$Y$402,TRUNC((ROW()-ROW($D$2))/COLUMNS(walk!$A$2:$Y$402)),MOD(ROW()-ROW($D$2),COLUMNS(walk!$A$2:$Y$402)),1,1)</f>
        <v>38</v>
      </c>
      <c r="E2887">
        <f ca="1">OFFSET(bike!$A$2:$Y$402,TRUNC((ROW()-ROW($E$2))/COLUMNS(bike!$A$2:$Y$402)),MOD(ROW()-ROW($E$2),COLUMNS(bike!$A$2:$Y$402)),1,1)</f>
        <v>14</v>
      </c>
      <c r="F2887">
        <f ca="1">OFFSET(transit!$A$2:$Y$402,TRUNC((ROW()-ROW($F$2))/COLUMNS(transit!$A$2:$Y$402)),MOD(ROW()-ROW($F$2),COLUMNS(transit!$A$2:$Y$402)),1,1)</f>
        <v>17</v>
      </c>
      <c r="G2887">
        <f ca="1">OFFSET(drive!$A$2:$Y$402,TRUNC((ROW()-ROW($G$2))/COLUMNS(drive!$A$2:$Y$402)),MOD(ROW()-ROW($G$2),COLUMNS(drive!$A$2:$Y$402)),1,1)</f>
        <v>8</v>
      </c>
      <c r="H2887" s="5">
        <f ca="1">(VLOOKUP($B2887,weights!$A$2:$R$6,4))*VLOOKUP($B2887,weights!$A$2:$R$6,6)^C2887*(VLOOKUP($B2887,weights!$A$2:$R$6,15)*EXP(VLOOKUP($B2887,weights!$A$2:$R$6,11)*D2887)+VLOOKUP($B2887,weights!$A$2:$R$6,16)*EXP(VLOOKUP($B2887,weights!$A$2:$R$6,12)*E2887)+VLOOKUP($B2887,weights!$A$2:$R$6,17)*EXP(VLOOKUP($B2887,weights!$A$2:$R$6,13)*F2887)+VLOOKUP($B2887,weights!$A$2:$R$6,18)*EXP(VLOOKUP($B2887,weights!$A$2:$R$6,14)*G2887))</f>
        <v>3.8518622285909507</v>
      </c>
    </row>
    <row r="2888" spans="1:8" ht="12.75" x14ac:dyDescent="0.2">
      <c r="A2888">
        <f t="shared" si="0"/>
        <v>116</v>
      </c>
      <c r="B2888" t="str">
        <f t="shared" ref="B2888:C2888" si="2862">B2863</f>
        <v>supermarket</v>
      </c>
      <c r="C2888">
        <f t="shared" si="2862"/>
        <v>1</v>
      </c>
      <c r="D2888">
        <f ca="1">OFFSET(walk!$A$2:$Y$402,TRUNC((ROW()-ROW($D$2))/COLUMNS(walk!$A$2:$Y$402)),MOD(ROW()-ROW($D$2),COLUMNS(walk!$A$2:$Y$402)),1,1)</f>
        <v>51</v>
      </c>
      <c r="E2888">
        <f ca="1">OFFSET(bike!$A$2:$Y$402,TRUNC((ROW()-ROW($E$2))/COLUMNS(bike!$A$2:$Y$402)),MOD(ROW()-ROW($E$2),COLUMNS(bike!$A$2:$Y$402)),1,1)</f>
        <v>15</v>
      </c>
      <c r="F2888">
        <f ca="1">OFFSET(transit!$A$2:$Y$402,TRUNC((ROW()-ROW($F$2))/COLUMNS(transit!$A$2:$Y$402)),MOD(ROW()-ROW($F$2),COLUMNS(transit!$A$2:$Y$402)),1,1)</f>
        <v>22</v>
      </c>
      <c r="G2888">
        <f ca="1">OFFSET(drive!$A$2:$Y$402,TRUNC((ROW()-ROW($G$2))/COLUMNS(drive!$A$2:$Y$402)),MOD(ROW()-ROW($G$2),COLUMNS(drive!$A$2:$Y$402)),1,1)</f>
        <v>10</v>
      </c>
      <c r="H2888" s="5">
        <f ca="1">(VLOOKUP($B2888,weights!$A$2:$R$6,4))*VLOOKUP($B2888,weights!$A$2:$R$6,6)^C2888*(VLOOKUP($B2888,weights!$A$2:$R$6,15)*EXP(VLOOKUP($B2888,weights!$A$2:$R$6,11)*D2888)+VLOOKUP($B2888,weights!$A$2:$R$6,16)*EXP(VLOOKUP($B2888,weights!$A$2:$R$6,12)*E2888)+VLOOKUP($B2888,weights!$A$2:$R$6,17)*EXP(VLOOKUP($B2888,weights!$A$2:$R$6,13)*F2888)+VLOOKUP($B2888,weights!$A$2:$R$6,18)*EXP(VLOOKUP($B2888,weights!$A$2:$R$6,14)*G2888))</f>
        <v>1.4210457524345352</v>
      </c>
    </row>
    <row r="2889" spans="1:8" ht="12.75" x14ac:dyDescent="0.2">
      <c r="A2889">
        <f t="shared" si="0"/>
        <v>116</v>
      </c>
      <c r="B2889" t="str">
        <f t="shared" ref="B2889:C2889" si="2863">B2864</f>
        <v>supermarket</v>
      </c>
      <c r="C2889">
        <f t="shared" si="2863"/>
        <v>2</v>
      </c>
      <c r="D2889">
        <f ca="1">OFFSET(walk!$A$2:$Y$402,TRUNC((ROW()-ROW($D$2))/COLUMNS(walk!$A$2:$Y$402)),MOD(ROW()-ROW($D$2),COLUMNS(walk!$A$2:$Y$402)),1,1)</f>
        <v>56</v>
      </c>
      <c r="E2889">
        <f ca="1">OFFSET(bike!$A$2:$Y$402,TRUNC((ROW()-ROW($E$2))/COLUMNS(bike!$A$2:$Y$402)),MOD(ROW()-ROW($E$2),COLUMNS(bike!$A$2:$Y$402)),1,1)</f>
        <v>16</v>
      </c>
      <c r="F2889">
        <f ca="1">OFFSET(transit!$A$2:$Y$402,TRUNC((ROW()-ROW($F$2))/COLUMNS(transit!$A$2:$Y$402)),MOD(ROW()-ROW($F$2),COLUMNS(transit!$A$2:$Y$402)),1,1)</f>
        <v>29</v>
      </c>
      <c r="G2889">
        <f ca="1">OFFSET(drive!$A$2:$Y$402,TRUNC((ROW()-ROW($G$2))/COLUMNS(drive!$A$2:$Y$402)),MOD(ROW()-ROW($G$2),COLUMNS(drive!$A$2:$Y$402)),1,1)</f>
        <v>13</v>
      </c>
      <c r="H2889" s="5">
        <f ca="1">(VLOOKUP($B2889,weights!$A$2:$R$6,4))*VLOOKUP($B2889,weights!$A$2:$R$6,6)^C2889*(VLOOKUP($B2889,weights!$A$2:$R$6,15)*EXP(VLOOKUP($B2889,weights!$A$2:$R$6,11)*D2889)+VLOOKUP($B2889,weights!$A$2:$R$6,16)*EXP(VLOOKUP($B2889,weights!$A$2:$R$6,12)*E2889)+VLOOKUP($B2889,weights!$A$2:$R$6,17)*EXP(VLOOKUP($B2889,weights!$A$2:$R$6,13)*F2889)+VLOOKUP($B2889,weights!$A$2:$R$6,18)*EXP(VLOOKUP($B2889,weights!$A$2:$R$6,14)*G2889))</f>
        <v>0.43827820884709656</v>
      </c>
    </row>
    <row r="2890" spans="1:8" ht="12.75" x14ac:dyDescent="0.2">
      <c r="A2890">
        <f t="shared" si="0"/>
        <v>116</v>
      </c>
      <c r="B2890" t="str">
        <f t="shared" ref="B2890:C2890" si="2864">B2865</f>
        <v>supermarket</v>
      </c>
      <c r="C2890">
        <f t="shared" si="2864"/>
        <v>3</v>
      </c>
      <c r="D2890">
        <f ca="1">OFFSET(walk!$A$2:$Y$402,TRUNC((ROW()-ROW($D$2))/COLUMNS(walk!$A$2:$Y$402)),MOD(ROW()-ROW($D$2),COLUMNS(walk!$A$2:$Y$402)),1,1)</f>
        <v>63</v>
      </c>
      <c r="E2890">
        <f ca="1">OFFSET(bike!$A$2:$Y$402,TRUNC((ROW()-ROW($E$2))/COLUMNS(bike!$A$2:$Y$402)),MOD(ROW()-ROW($E$2),COLUMNS(bike!$A$2:$Y$402)),1,1)</f>
        <v>20</v>
      </c>
      <c r="F2890">
        <f ca="1">OFFSET(transit!$A$2:$Y$402,TRUNC((ROW()-ROW($F$2))/COLUMNS(transit!$A$2:$Y$402)),MOD(ROW()-ROW($F$2),COLUMNS(transit!$A$2:$Y$402)),1,1)</f>
        <v>35</v>
      </c>
      <c r="G2890">
        <f ca="1">OFFSET(drive!$A$2:$Y$402,TRUNC((ROW()-ROW($G$2))/COLUMNS(drive!$A$2:$Y$402)),MOD(ROW()-ROW($G$2),COLUMNS(drive!$A$2:$Y$402)),1,1)</f>
        <v>14</v>
      </c>
      <c r="H2890" s="5">
        <f ca="1">(VLOOKUP($B2890,weights!$A$2:$R$6,4))*VLOOKUP($B2890,weights!$A$2:$R$6,6)^C2890*(VLOOKUP($B2890,weights!$A$2:$R$6,15)*EXP(VLOOKUP($B2890,weights!$A$2:$R$6,11)*D2890)+VLOOKUP($B2890,weights!$A$2:$R$6,16)*EXP(VLOOKUP($B2890,weights!$A$2:$R$6,12)*E2890)+VLOOKUP($B2890,weights!$A$2:$R$6,17)*EXP(VLOOKUP($B2890,weights!$A$2:$R$6,13)*F2890)+VLOOKUP($B2890,weights!$A$2:$R$6,18)*EXP(VLOOKUP($B2890,weights!$A$2:$R$6,14)*G2890))</f>
        <v>0.19226405658443108</v>
      </c>
    </row>
    <row r="2891" spans="1:8" ht="12.75" x14ac:dyDescent="0.2">
      <c r="A2891">
        <f t="shared" si="0"/>
        <v>116</v>
      </c>
      <c r="B2891" t="str">
        <f t="shared" ref="B2891:C2891" si="2865">B2866</f>
        <v>supermarket</v>
      </c>
      <c r="C2891">
        <f t="shared" si="2865"/>
        <v>4</v>
      </c>
      <c r="D2891">
        <f ca="1">OFFSET(walk!$A$2:$Y$402,TRUNC((ROW()-ROW($D$2))/COLUMNS(walk!$A$2:$Y$402)),MOD(ROW()-ROW($D$2),COLUMNS(walk!$A$2:$Y$402)),1,1)</f>
        <v>80</v>
      </c>
      <c r="E2891">
        <f ca="1">OFFSET(bike!$A$2:$Y$402,TRUNC((ROW()-ROW($E$2))/COLUMNS(bike!$A$2:$Y$402)),MOD(ROW()-ROW($E$2),COLUMNS(bike!$A$2:$Y$402)),1,1)</f>
        <v>23</v>
      </c>
      <c r="F2891">
        <f ca="1">OFFSET(transit!$A$2:$Y$402,TRUNC((ROW()-ROW($F$2))/COLUMNS(transit!$A$2:$Y$402)),MOD(ROW()-ROW($F$2),COLUMNS(transit!$A$2:$Y$402)),1,1)</f>
        <v>36</v>
      </c>
      <c r="G2891">
        <f ca="1">OFFSET(drive!$A$2:$Y$402,TRUNC((ROW()-ROW($G$2))/COLUMNS(drive!$A$2:$Y$402)),MOD(ROW()-ROW($G$2),COLUMNS(drive!$A$2:$Y$402)),1,1)</f>
        <v>15</v>
      </c>
      <c r="H2891" s="5">
        <f ca="1">(VLOOKUP($B2891,weights!$A$2:$R$6,4))*VLOOKUP($B2891,weights!$A$2:$R$6,6)^C2891*(VLOOKUP($B2891,weights!$A$2:$R$6,15)*EXP(VLOOKUP($B2891,weights!$A$2:$R$6,11)*D2891)+VLOOKUP($B2891,weights!$A$2:$R$6,16)*EXP(VLOOKUP($B2891,weights!$A$2:$R$6,12)*E2891)+VLOOKUP($B2891,weights!$A$2:$R$6,17)*EXP(VLOOKUP($B2891,weights!$A$2:$R$6,13)*F2891)+VLOOKUP($B2891,weights!$A$2:$R$6,18)*EXP(VLOOKUP($B2891,weights!$A$2:$R$6,14)*G2891))</f>
        <v>9.0756621444760099E-2</v>
      </c>
    </row>
    <row r="2892" spans="1:8" ht="12.75" x14ac:dyDescent="0.2">
      <c r="A2892">
        <f t="shared" si="0"/>
        <v>116</v>
      </c>
      <c r="B2892" t="str">
        <f t="shared" ref="B2892:C2892" si="2866">B2867</f>
        <v>store</v>
      </c>
      <c r="C2892">
        <f t="shared" si="2866"/>
        <v>0</v>
      </c>
      <c r="D2892">
        <f ca="1">OFFSET(walk!$A$2:$Y$402,TRUNC((ROW()-ROW($D$2))/COLUMNS(walk!$A$2:$Y$402)),MOD(ROW()-ROW($D$2),COLUMNS(walk!$A$2:$Y$402)),1,1)</f>
        <v>2</v>
      </c>
      <c r="E2892">
        <f ca="1">OFFSET(bike!$A$2:$Y$402,TRUNC((ROW()-ROW($E$2))/COLUMNS(bike!$A$2:$Y$402)),MOD(ROW()-ROW($E$2),COLUMNS(bike!$A$2:$Y$402)),1,1)</f>
        <v>1</v>
      </c>
      <c r="F2892">
        <f ca="1">OFFSET(transit!$A$2:$Y$402,TRUNC((ROW()-ROW($F$2))/COLUMNS(transit!$A$2:$Y$402)),MOD(ROW()-ROW($F$2),COLUMNS(transit!$A$2:$Y$402)),1,1)</f>
        <v>2</v>
      </c>
      <c r="G2892">
        <f ca="1">OFFSET(drive!$A$2:$Y$402,TRUNC((ROW()-ROW($G$2))/COLUMNS(drive!$A$2:$Y$402)),MOD(ROW()-ROW($G$2),COLUMNS(drive!$A$2:$Y$402)),1,1)</f>
        <v>1</v>
      </c>
      <c r="H2892" s="5">
        <f ca="1">(VLOOKUP($B2892,weights!$A$2:$R$6,4))*VLOOKUP($B2892,weights!$A$2:$R$6,6)^C2892*(VLOOKUP($B2892,weights!$A$2:$R$6,15)*EXP(VLOOKUP($B2892,weights!$A$2:$R$6,11)*D2892)+VLOOKUP($B2892,weights!$A$2:$R$6,16)*EXP(VLOOKUP($B2892,weights!$A$2:$R$6,12)*E2892)+VLOOKUP($B2892,weights!$A$2:$R$6,17)*EXP(VLOOKUP($B2892,weights!$A$2:$R$6,13)*F2892)+VLOOKUP($B2892,weights!$A$2:$R$6,18)*EXP(VLOOKUP($B2892,weights!$A$2:$R$6,14)*G2892))</f>
        <v>28.330807361871702</v>
      </c>
    </row>
    <row r="2893" spans="1:8" ht="12.75" x14ac:dyDescent="0.2">
      <c r="A2893">
        <f t="shared" si="0"/>
        <v>116</v>
      </c>
      <c r="B2893" t="str">
        <f t="shared" ref="B2893:C2893" si="2867">B2868</f>
        <v>store</v>
      </c>
      <c r="C2893">
        <f t="shared" si="2867"/>
        <v>1</v>
      </c>
      <c r="D2893">
        <f ca="1">OFFSET(walk!$A$2:$Y$402,TRUNC((ROW()-ROW($D$2))/COLUMNS(walk!$A$2:$Y$402)),MOD(ROW()-ROW($D$2),COLUMNS(walk!$A$2:$Y$402)),1,1)</f>
        <v>7</v>
      </c>
      <c r="E2893">
        <f ca="1">OFFSET(bike!$A$2:$Y$402,TRUNC((ROW()-ROW($E$2))/COLUMNS(bike!$A$2:$Y$402)),MOD(ROW()-ROW($E$2),COLUMNS(bike!$A$2:$Y$402)),1,1)</f>
        <v>2</v>
      </c>
      <c r="F2893">
        <f ca="1">OFFSET(transit!$A$2:$Y$402,TRUNC((ROW()-ROW($F$2))/COLUMNS(transit!$A$2:$Y$402)),MOD(ROW()-ROW($F$2),COLUMNS(transit!$A$2:$Y$402)),1,1)</f>
        <v>4</v>
      </c>
      <c r="G2893">
        <f ca="1">OFFSET(drive!$A$2:$Y$402,TRUNC((ROW()-ROW($G$2))/COLUMNS(drive!$A$2:$Y$402)),MOD(ROW()-ROW($G$2),COLUMNS(drive!$A$2:$Y$402)),1,1)</f>
        <v>1</v>
      </c>
      <c r="H2893" s="5">
        <f ca="1">(VLOOKUP($B2893,weights!$A$2:$R$6,4))*VLOOKUP($B2893,weights!$A$2:$R$6,6)^C2893*(VLOOKUP($B2893,weights!$A$2:$R$6,15)*EXP(VLOOKUP($B2893,weights!$A$2:$R$6,11)*D2893)+VLOOKUP($B2893,weights!$A$2:$R$6,16)*EXP(VLOOKUP($B2893,weights!$A$2:$R$6,12)*E2893)+VLOOKUP($B2893,weights!$A$2:$R$6,17)*EXP(VLOOKUP($B2893,weights!$A$2:$R$6,13)*F2893)+VLOOKUP($B2893,weights!$A$2:$R$6,18)*EXP(VLOOKUP($B2893,weights!$A$2:$R$6,14)*G2893))</f>
        <v>11.847526810502558</v>
      </c>
    </row>
    <row r="2894" spans="1:8" ht="12.75" x14ac:dyDescent="0.2">
      <c r="A2894">
        <f t="shared" si="0"/>
        <v>116</v>
      </c>
      <c r="B2894" t="str">
        <f t="shared" ref="B2894:C2894" si="2868">B2869</f>
        <v>store</v>
      </c>
      <c r="C2894">
        <f t="shared" si="2868"/>
        <v>2</v>
      </c>
      <c r="D2894">
        <f ca="1">OFFSET(walk!$A$2:$Y$402,TRUNC((ROW()-ROW($D$2))/COLUMNS(walk!$A$2:$Y$402)),MOD(ROW()-ROW($D$2),COLUMNS(walk!$A$2:$Y$402)),1,1)</f>
        <v>10</v>
      </c>
      <c r="E2894">
        <f ca="1">OFFSET(bike!$A$2:$Y$402,TRUNC((ROW()-ROW($E$2))/COLUMNS(bike!$A$2:$Y$402)),MOD(ROW()-ROW($E$2),COLUMNS(bike!$A$2:$Y$402)),1,1)</f>
        <v>2</v>
      </c>
      <c r="F2894">
        <f ca="1">OFFSET(transit!$A$2:$Y$402,TRUNC((ROW()-ROW($F$2))/COLUMNS(transit!$A$2:$Y$402)),MOD(ROW()-ROW($F$2),COLUMNS(transit!$A$2:$Y$402)),1,1)</f>
        <v>6</v>
      </c>
      <c r="G2894">
        <f ca="1">OFFSET(drive!$A$2:$Y$402,TRUNC((ROW()-ROW($G$2))/COLUMNS(drive!$A$2:$Y$402)),MOD(ROW()-ROW($G$2),COLUMNS(drive!$A$2:$Y$402)),1,1)</f>
        <v>2</v>
      </c>
      <c r="H2894" s="5">
        <f ca="1">(VLOOKUP($B2894,weights!$A$2:$R$6,4))*VLOOKUP($B2894,weights!$A$2:$R$6,6)^C2894*(VLOOKUP($B2894,weights!$A$2:$R$6,15)*EXP(VLOOKUP($B2894,weights!$A$2:$R$6,11)*D2894)+VLOOKUP($B2894,weights!$A$2:$R$6,16)*EXP(VLOOKUP($B2894,weights!$A$2:$R$6,12)*E2894)+VLOOKUP($B2894,weights!$A$2:$R$6,17)*EXP(VLOOKUP($B2894,weights!$A$2:$R$6,13)*F2894)+VLOOKUP($B2894,weights!$A$2:$R$6,18)*EXP(VLOOKUP($B2894,weights!$A$2:$R$6,14)*G2894))</f>
        <v>6.112336020343033</v>
      </c>
    </row>
    <row r="2895" spans="1:8" ht="12.75" x14ac:dyDescent="0.2">
      <c r="A2895">
        <f t="shared" si="0"/>
        <v>116</v>
      </c>
      <c r="B2895" t="str">
        <f t="shared" ref="B2895:C2895" si="2869">B2870</f>
        <v>store</v>
      </c>
      <c r="C2895">
        <f t="shared" si="2869"/>
        <v>3</v>
      </c>
      <c r="D2895">
        <f ca="1">OFFSET(walk!$A$2:$Y$402,TRUNC((ROW()-ROW($D$2))/COLUMNS(walk!$A$2:$Y$402)),MOD(ROW()-ROW($D$2),COLUMNS(walk!$A$2:$Y$402)),1,1)</f>
        <v>10</v>
      </c>
      <c r="E2895">
        <f ca="1">OFFSET(bike!$A$2:$Y$402,TRUNC((ROW()-ROW($E$2))/COLUMNS(bike!$A$2:$Y$402)),MOD(ROW()-ROW($E$2),COLUMNS(bike!$A$2:$Y$402)),1,1)</f>
        <v>3</v>
      </c>
      <c r="F2895">
        <f ca="1">OFFSET(transit!$A$2:$Y$402,TRUNC((ROW()-ROW($F$2))/COLUMNS(transit!$A$2:$Y$402)),MOD(ROW()-ROW($F$2),COLUMNS(transit!$A$2:$Y$402)),1,1)</f>
        <v>7</v>
      </c>
      <c r="G2895">
        <f ca="1">OFFSET(drive!$A$2:$Y$402,TRUNC((ROW()-ROW($G$2))/COLUMNS(drive!$A$2:$Y$402)),MOD(ROW()-ROW($G$2),COLUMNS(drive!$A$2:$Y$402)),1,1)</f>
        <v>2</v>
      </c>
      <c r="H2895" s="5">
        <f ca="1">(VLOOKUP($B2895,weights!$A$2:$R$6,4))*VLOOKUP($B2895,weights!$A$2:$R$6,6)^C2895*(VLOOKUP($B2895,weights!$A$2:$R$6,15)*EXP(VLOOKUP($B2895,weights!$A$2:$R$6,11)*D2895)+VLOOKUP($B2895,weights!$A$2:$R$6,16)*EXP(VLOOKUP($B2895,weights!$A$2:$R$6,12)*E2895)+VLOOKUP($B2895,weights!$A$2:$R$6,17)*EXP(VLOOKUP($B2895,weights!$A$2:$R$6,13)*F2895)+VLOOKUP($B2895,weights!$A$2:$R$6,18)*EXP(VLOOKUP($B2895,weights!$A$2:$R$6,14)*G2895))</f>
        <v>3.4128434393442926</v>
      </c>
    </row>
    <row r="2896" spans="1:8" ht="12.75" x14ac:dyDescent="0.2">
      <c r="A2896">
        <f t="shared" si="0"/>
        <v>116</v>
      </c>
      <c r="B2896" t="str">
        <f t="shared" ref="B2896:C2896" si="2870">B2871</f>
        <v>store</v>
      </c>
      <c r="C2896">
        <f t="shared" si="2870"/>
        <v>4</v>
      </c>
      <c r="D2896">
        <f ca="1">OFFSET(walk!$A$2:$Y$402,TRUNC((ROW()-ROW($D$2))/COLUMNS(walk!$A$2:$Y$402)),MOD(ROW()-ROW($D$2),COLUMNS(walk!$A$2:$Y$402)),1,1)</f>
        <v>11</v>
      </c>
      <c r="E2896">
        <f ca="1">OFFSET(bike!$A$2:$Y$402,TRUNC((ROW()-ROW($E$2))/COLUMNS(bike!$A$2:$Y$402)),MOD(ROW()-ROW($E$2),COLUMNS(bike!$A$2:$Y$402)),1,1)</f>
        <v>5</v>
      </c>
      <c r="F2896">
        <f ca="1">OFFSET(transit!$A$2:$Y$402,TRUNC((ROW()-ROW($F$2))/COLUMNS(transit!$A$2:$Y$402)),MOD(ROW()-ROW($F$2),COLUMNS(transit!$A$2:$Y$402)),1,1)</f>
        <v>11</v>
      </c>
      <c r="G2896">
        <f ca="1">OFFSET(drive!$A$2:$Y$402,TRUNC((ROW()-ROW($G$2))/COLUMNS(drive!$A$2:$Y$402)),MOD(ROW()-ROW($G$2),COLUMNS(drive!$A$2:$Y$402)),1,1)</f>
        <v>3</v>
      </c>
      <c r="H2896" s="5">
        <f ca="1">(VLOOKUP($B2896,weights!$A$2:$R$6,4))*VLOOKUP($B2896,weights!$A$2:$R$6,6)^C2896*(VLOOKUP($B2896,weights!$A$2:$R$6,15)*EXP(VLOOKUP($B2896,weights!$A$2:$R$6,11)*D2896)+VLOOKUP($B2896,weights!$A$2:$R$6,16)*EXP(VLOOKUP($B2896,weights!$A$2:$R$6,12)*E2896)+VLOOKUP($B2896,weights!$A$2:$R$6,17)*EXP(VLOOKUP($B2896,weights!$A$2:$R$6,13)*F2896)+VLOOKUP($B2896,weights!$A$2:$R$6,18)*EXP(VLOOKUP($B2896,weights!$A$2:$R$6,14)*G2896))</f>
        <v>1.336633670031087</v>
      </c>
    </row>
    <row r="2897" spans="1:8" ht="12.75" x14ac:dyDescent="0.2">
      <c r="A2897">
        <f t="shared" si="0"/>
        <v>116</v>
      </c>
      <c r="B2897" t="str">
        <f t="shared" ref="B2897:C2897" si="2871">B2872</f>
        <v>pharmacy</v>
      </c>
      <c r="C2897">
        <f t="shared" si="2871"/>
        <v>0</v>
      </c>
      <c r="D2897">
        <f ca="1">OFFSET(walk!$A$2:$Y$402,TRUNC((ROW()-ROW($D$2))/COLUMNS(walk!$A$2:$Y$402)),MOD(ROW()-ROW($D$2),COLUMNS(walk!$A$2:$Y$402)),1,1)</f>
        <v>14</v>
      </c>
      <c r="E2897">
        <f ca="1">OFFSET(bike!$A$2:$Y$402,TRUNC((ROW()-ROW($E$2))/COLUMNS(bike!$A$2:$Y$402)),MOD(ROW()-ROW($E$2),COLUMNS(bike!$A$2:$Y$402)),1,1)</f>
        <v>4</v>
      </c>
      <c r="F2897">
        <f ca="1">OFFSET(transit!$A$2:$Y$402,TRUNC((ROW()-ROW($F$2))/COLUMNS(transit!$A$2:$Y$402)),MOD(ROW()-ROW($F$2),COLUMNS(transit!$A$2:$Y$402)),1,1)</f>
        <v>11</v>
      </c>
      <c r="G2897">
        <f ca="1">OFFSET(drive!$A$2:$Y$402,TRUNC((ROW()-ROW($G$2))/COLUMNS(drive!$A$2:$Y$402)),MOD(ROW()-ROW($G$2),COLUMNS(drive!$A$2:$Y$402)),1,1)</f>
        <v>2</v>
      </c>
      <c r="H2897" s="5">
        <f ca="1">(VLOOKUP($B2897,weights!$A$2:$R$6,4))*VLOOKUP($B2897,weights!$A$2:$R$6,6)^C2897*(VLOOKUP($B2897,weights!$A$2:$R$6,15)*EXP(VLOOKUP($B2897,weights!$A$2:$R$6,11)*D2897)+VLOOKUP($B2897,weights!$A$2:$R$6,16)*EXP(VLOOKUP($B2897,weights!$A$2:$R$6,12)*E2897)+VLOOKUP($B2897,weights!$A$2:$R$6,17)*EXP(VLOOKUP($B2897,weights!$A$2:$R$6,13)*F2897)+VLOOKUP($B2897,weights!$A$2:$R$6,18)*EXP(VLOOKUP($B2897,weights!$A$2:$R$6,14)*G2897))</f>
        <v>5.9285526157124888</v>
      </c>
    </row>
    <row r="2898" spans="1:8" ht="12.75" x14ac:dyDescent="0.2">
      <c r="A2898">
        <f t="shared" si="0"/>
        <v>116</v>
      </c>
      <c r="B2898" t="str">
        <f t="shared" ref="B2898:C2898" si="2872">B2873</f>
        <v>pharmacy</v>
      </c>
      <c r="C2898">
        <f t="shared" si="2872"/>
        <v>1</v>
      </c>
      <c r="D2898">
        <f ca="1">OFFSET(walk!$A$2:$Y$402,TRUNC((ROW()-ROW($D$2))/COLUMNS(walk!$A$2:$Y$402)),MOD(ROW()-ROW($D$2),COLUMNS(walk!$A$2:$Y$402)),1,1)</f>
        <v>14</v>
      </c>
      <c r="E2898">
        <f ca="1">OFFSET(bike!$A$2:$Y$402,TRUNC((ROW()-ROW($E$2))/COLUMNS(bike!$A$2:$Y$402)),MOD(ROW()-ROW($E$2),COLUMNS(bike!$A$2:$Y$402)),1,1)</f>
        <v>4</v>
      </c>
      <c r="F2898">
        <f ca="1">OFFSET(transit!$A$2:$Y$402,TRUNC((ROW()-ROW($F$2))/COLUMNS(transit!$A$2:$Y$402)),MOD(ROW()-ROW($F$2),COLUMNS(transit!$A$2:$Y$402)),1,1)</f>
        <v>11</v>
      </c>
      <c r="G2898">
        <f ca="1">OFFSET(drive!$A$2:$Y$402,TRUNC((ROW()-ROW($G$2))/COLUMNS(drive!$A$2:$Y$402)),MOD(ROW()-ROW($G$2),COLUMNS(drive!$A$2:$Y$402)),1,1)</f>
        <v>3</v>
      </c>
      <c r="H2898" s="5">
        <f ca="1">(VLOOKUP($B2898,weights!$A$2:$R$6,4))*VLOOKUP($B2898,weights!$A$2:$R$6,6)^C2898*(VLOOKUP($B2898,weights!$A$2:$R$6,15)*EXP(VLOOKUP($B2898,weights!$A$2:$R$6,11)*D2898)+VLOOKUP($B2898,weights!$A$2:$R$6,16)*EXP(VLOOKUP($B2898,weights!$A$2:$R$6,12)*E2898)+VLOOKUP($B2898,weights!$A$2:$R$6,17)*EXP(VLOOKUP($B2898,weights!$A$2:$R$6,13)*F2898)+VLOOKUP($B2898,weights!$A$2:$R$6,18)*EXP(VLOOKUP($B2898,weights!$A$2:$R$6,14)*G2898))</f>
        <v>2.5094232082525991</v>
      </c>
    </row>
    <row r="2899" spans="1:8" ht="12.75" x14ac:dyDescent="0.2">
      <c r="A2899">
        <f t="shared" si="0"/>
        <v>116</v>
      </c>
      <c r="B2899" t="str">
        <f t="shared" ref="B2899:C2899" si="2873">B2874</f>
        <v>pharmacy</v>
      </c>
      <c r="C2899">
        <f t="shared" si="2873"/>
        <v>2</v>
      </c>
      <c r="D2899">
        <f ca="1">OFFSET(walk!$A$2:$Y$402,TRUNC((ROW()-ROW($D$2))/COLUMNS(walk!$A$2:$Y$402)),MOD(ROW()-ROW($D$2),COLUMNS(walk!$A$2:$Y$402)),1,1)</f>
        <v>14</v>
      </c>
      <c r="E2899">
        <f ca="1">OFFSET(bike!$A$2:$Y$402,TRUNC((ROW()-ROW($E$2))/COLUMNS(bike!$A$2:$Y$402)),MOD(ROW()-ROW($E$2),COLUMNS(bike!$A$2:$Y$402)),1,1)</f>
        <v>4</v>
      </c>
      <c r="F2899">
        <f ca="1">OFFSET(transit!$A$2:$Y$402,TRUNC((ROW()-ROW($F$2))/COLUMNS(transit!$A$2:$Y$402)),MOD(ROW()-ROW($F$2),COLUMNS(transit!$A$2:$Y$402)),1,1)</f>
        <v>14</v>
      </c>
      <c r="G2899">
        <f ca="1">OFFSET(drive!$A$2:$Y$402,TRUNC((ROW()-ROW($G$2))/COLUMNS(drive!$A$2:$Y$402)),MOD(ROW()-ROW($G$2),COLUMNS(drive!$A$2:$Y$402)),1,1)</f>
        <v>3</v>
      </c>
      <c r="H2899" s="5">
        <f ca="1">(VLOOKUP($B2899,weights!$A$2:$R$6,4))*VLOOKUP($B2899,weights!$A$2:$R$6,6)^C2899*(VLOOKUP($B2899,weights!$A$2:$R$6,15)*EXP(VLOOKUP($B2899,weights!$A$2:$R$6,11)*D2899)+VLOOKUP($B2899,weights!$A$2:$R$6,16)*EXP(VLOOKUP($B2899,weights!$A$2:$R$6,12)*E2899)+VLOOKUP($B2899,weights!$A$2:$R$6,17)*EXP(VLOOKUP($B2899,weights!$A$2:$R$6,13)*F2899)+VLOOKUP($B2899,weights!$A$2:$R$6,18)*EXP(VLOOKUP($B2899,weights!$A$2:$R$6,14)*G2899))</f>
        <v>1.161189205974928</v>
      </c>
    </row>
    <row r="2900" spans="1:8" ht="12.75" x14ac:dyDescent="0.2">
      <c r="A2900">
        <f t="shared" si="0"/>
        <v>116</v>
      </c>
      <c r="B2900" t="str">
        <f t="shared" ref="B2900:C2900" si="2874">B2875</f>
        <v>bank</v>
      </c>
      <c r="C2900">
        <f t="shared" si="2874"/>
        <v>0</v>
      </c>
      <c r="D2900">
        <f ca="1">OFFSET(walk!$A$2:$Y$402,TRUNC((ROW()-ROW($D$2))/COLUMNS(walk!$A$2:$Y$402)),MOD(ROW()-ROW($D$2),COLUMNS(walk!$A$2:$Y$402)),1,1)</f>
        <v>26</v>
      </c>
      <c r="E2900">
        <f ca="1">OFFSET(bike!$A$2:$Y$402,TRUNC((ROW()-ROW($E$2))/COLUMNS(bike!$A$2:$Y$402)),MOD(ROW()-ROW($E$2),COLUMNS(bike!$A$2:$Y$402)),1,1)</f>
        <v>8</v>
      </c>
      <c r="F2900">
        <f ca="1">OFFSET(transit!$A$2:$Y$402,TRUNC((ROW()-ROW($F$2))/COLUMNS(transit!$A$2:$Y$402)),MOD(ROW()-ROW($F$2),COLUMNS(transit!$A$2:$Y$402)),1,1)</f>
        <v>16</v>
      </c>
      <c r="G2900">
        <f ca="1">OFFSET(drive!$A$2:$Y$402,TRUNC((ROW()-ROW($G$2))/COLUMNS(drive!$A$2:$Y$402)),MOD(ROW()-ROW($G$2),COLUMNS(drive!$A$2:$Y$402)),1,1)</f>
        <v>6</v>
      </c>
      <c r="H2900" s="5">
        <f ca="1">(VLOOKUP($B2900,weights!$A$2:$R$6,4))*VLOOKUP($B2900,weights!$A$2:$R$6,6)^C2900*(VLOOKUP($B2900,weights!$A$2:$R$6,15)*EXP(VLOOKUP($B2900,weights!$A$2:$R$6,11)*D2900)+VLOOKUP($B2900,weights!$A$2:$R$6,16)*EXP(VLOOKUP($B2900,weights!$A$2:$R$6,12)*E2900)+VLOOKUP($B2900,weights!$A$2:$R$6,17)*EXP(VLOOKUP($B2900,weights!$A$2:$R$6,13)*F2900)+VLOOKUP($B2900,weights!$A$2:$R$6,18)*EXP(VLOOKUP($B2900,weights!$A$2:$R$6,14)*G2900))</f>
        <v>2.4220408784009777</v>
      </c>
    </row>
    <row r="2901" spans="1:8" ht="12.75" x14ac:dyDescent="0.2">
      <c r="A2901">
        <f t="shared" si="0"/>
        <v>116</v>
      </c>
      <c r="B2901" t="str">
        <f t="shared" ref="B2901:C2901" si="2875">B2876</f>
        <v>bank</v>
      </c>
      <c r="C2901">
        <f t="shared" si="2875"/>
        <v>1</v>
      </c>
      <c r="D2901">
        <f ca="1">OFFSET(walk!$A$2:$Y$402,TRUNC((ROW()-ROW($D$2))/COLUMNS(walk!$A$2:$Y$402)),MOD(ROW()-ROW($D$2),COLUMNS(walk!$A$2:$Y$402)),1,1)</f>
        <v>44</v>
      </c>
      <c r="E2901">
        <f ca="1">OFFSET(bike!$A$2:$Y$402,TRUNC((ROW()-ROW($E$2))/COLUMNS(bike!$A$2:$Y$402)),MOD(ROW()-ROW($E$2),COLUMNS(bike!$A$2:$Y$402)),1,1)</f>
        <v>15</v>
      </c>
      <c r="F2901">
        <f ca="1">OFFSET(transit!$A$2:$Y$402,TRUNC((ROW()-ROW($F$2))/COLUMNS(transit!$A$2:$Y$402)),MOD(ROW()-ROW($F$2),COLUMNS(transit!$A$2:$Y$402)),1,1)</f>
        <v>34</v>
      </c>
      <c r="G2901">
        <f ca="1">OFFSET(drive!$A$2:$Y$402,TRUNC((ROW()-ROW($G$2))/COLUMNS(drive!$A$2:$Y$402)),MOD(ROW()-ROW($G$2),COLUMNS(drive!$A$2:$Y$402)),1,1)</f>
        <v>8</v>
      </c>
      <c r="H2901" s="5">
        <f ca="1">(VLOOKUP($B2901,weights!$A$2:$R$6,4))*VLOOKUP($B2901,weights!$A$2:$R$6,6)^C2901*(VLOOKUP($B2901,weights!$A$2:$R$6,15)*EXP(VLOOKUP($B2901,weights!$A$2:$R$6,11)*D2901)+VLOOKUP($B2901,weights!$A$2:$R$6,16)*EXP(VLOOKUP($B2901,weights!$A$2:$R$6,12)*E2901)+VLOOKUP($B2901,weights!$A$2:$R$6,17)*EXP(VLOOKUP($B2901,weights!$A$2:$R$6,13)*F2901)+VLOOKUP($B2901,weights!$A$2:$R$6,18)*EXP(VLOOKUP($B2901,weights!$A$2:$R$6,14)*G2901))</f>
        <v>0.42020645627982584</v>
      </c>
    </row>
    <row r="2902" spans="1:8" ht="12.75" x14ac:dyDescent="0.2">
      <c r="A2902">
        <f t="shared" si="0"/>
        <v>117</v>
      </c>
      <c r="B2902" t="str">
        <f t="shared" ref="B2902:C2902" si="2876">B2877</f>
        <v>restaurant</v>
      </c>
      <c r="C2902">
        <f t="shared" si="2876"/>
        <v>0</v>
      </c>
      <c r="D2902">
        <f ca="1">OFFSET(walk!$A$2:$Y$402,TRUNC((ROW()-ROW($D$2))/COLUMNS(walk!$A$2:$Y$402)),MOD(ROW()-ROW($D$2),COLUMNS(walk!$A$2:$Y$402)),1,1)</f>
        <v>6</v>
      </c>
      <c r="E2902">
        <f ca="1">OFFSET(bike!$A$2:$Y$402,TRUNC((ROW()-ROW($E$2))/COLUMNS(bike!$A$2:$Y$402)),MOD(ROW()-ROW($E$2),COLUMNS(bike!$A$2:$Y$402)),1,1)</f>
        <v>2</v>
      </c>
      <c r="F2902">
        <f ca="1">OFFSET(transit!$A$2:$Y$402,TRUNC((ROW()-ROW($F$2))/COLUMNS(transit!$A$2:$Y$402)),MOD(ROW()-ROW($F$2),COLUMNS(transit!$A$2:$Y$402)),1,1)</f>
        <v>6</v>
      </c>
      <c r="G2902">
        <f ca="1">OFFSET(drive!$A$2:$Y$402,TRUNC((ROW()-ROW($G$2))/COLUMNS(drive!$A$2:$Y$402)),MOD(ROW()-ROW($G$2),COLUMNS(drive!$A$2:$Y$402)),1,1)</f>
        <v>2</v>
      </c>
      <c r="H2902" s="5">
        <f ca="1">(VLOOKUP($B2902,weights!$A$2:$R$6,4))*VLOOKUP($B2902,weights!$A$2:$R$6,6)^C2902*(VLOOKUP($B2902,weights!$A$2:$R$6,15)*EXP(VLOOKUP($B2902,weights!$A$2:$R$6,11)*D2902)+VLOOKUP($B2902,weights!$A$2:$R$6,16)*EXP(VLOOKUP($B2902,weights!$A$2:$R$6,12)*E2902)+VLOOKUP($B2902,weights!$A$2:$R$6,17)*EXP(VLOOKUP($B2902,weights!$A$2:$R$6,13)*F2902)+VLOOKUP($B2902,weights!$A$2:$R$6,18)*EXP(VLOOKUP($B2902,weights!$A$2:$R$6,14)*G2902))</f>
        <v>34.018659724442237</v>
      </c>
    </row>
    <row r="2903" spans="1:8" ht="12.75" x14ac:dyDescent="0.2">
      <c r="A2903">
        <f t="shared" si="0"/>
        <v>117</v>
      </c>
      <c r="B2903" t="str">
        <f t="shared" ref="B2903:C2903" si="2877">B2878</f>
        <v>restaurant</v>
      </c>
      <c r="C2903">
        <f t="shared" si="2877"/>
        <v>1</v>
      </c>
      <c r="D2903">
        <f ca="1">OFFSET(walk!$A$2:$Y$402,TRUNC((ROW()-ROW($D$2))/COLUMNS(walk!$A$2:$Y$402)),MOD(ROW()-ROW($D$2),COLUMNS(walk!$A$2:$Y$402)),1,1)</f>
        <v>7</v>
      </c>
      <c r="E2903">
        <f ca="1">OFFSET(bike!$A$2:$Y$402,TRUNC((ROW()-ROW($E$2))/COLUMNS(bike!$A$2:$Y$402)),MOD(ROW()-ROW($E$2),COLUMNS(bike!$A$2:$Y$402)),1,1)</f>
        <v>3</v>
      </c>
      <c r="F2903">
        <f ca="1">OFFSET(transit!$A$2:$Y$402,TRUNC((ROW()-ROW($F$2))/COLUMNS(transit!$A$2:$Y$402)),MOD(ROW()-ROW($F$2),COLUMNS(transit!$A$2:$Y$402)),1,1)</f>
        <v>7</v>
      </c>
      <c r="G2903">
        <f ca="1">OFFSET(drive!$A$2:$Y$402,TRUNC((ROW()-ROW($G$2))/COLUMNS(drive!$A$2:$Y$402)),MOD(ROW()-ROW($G$2),COLUMNS(drive!$A$2:$Y$402)),1,1)</f>
        <v>2</v>
      </c>
      <c r="H2903" s="5">
        <f ca="1">(VLOOKUP($B2903,weights!$A$2:$R$6,4))*VLOOKUP($B2903,weights!$A$2:$R$6,6)^C2903*(VLOOKUP($B2903,weights!$A$2:$R$6,15)*EXP(VLOOKUP($B2903,weights!$A$2:$R$6,11)*D2903)+VLOOKUP($B2903,weights!$A$2:$R$6,16)*EXP(VLOOKUP($B2903,weights!$A$2:$R$6,12)*E2903)+VLOOKUP($B2903,weights!$A$2:$R$6,17)*EXP(VLOOKUP($B2903,weights!$A$2:$R$6,13)*F2903)+VLOOKUP($B2903,weights!$A$2:$R$6,18)*EXP(VLOOKUP($B2903,weights!$A$2:$R$6,14)*G2903))</f>
        <v>26.825591500638868</v>
      </c>
    </row>
    <row r="2904" spans="1:8" ht="12.75" x14ac:dyDescent="0.2">
      <c r="A2904">
        <f t="shared" si="0"/>
        <v>117</v>
      </c>
      <c r="B2904" t="str">
        <f t="shared" ref="B2904:C2904" si="2878">B2879</f>
        <v>restaurant</v>
      </c>
      <c r="C2904">
        <f t="shared" si="2878"/>
        <v>2</v>
      </c>
      <c r="D2904">
        <f ca="1">OFFSET(walk!$A$2:$Y$402,TRUNC((ROW()-ROW($D$2))/COLUMNS(walk!$A$2:$Y$402)),MOD(ROW()-ROW($D$2),COLUMNS(walk!$A$2:$Y$402)),1,1)</f>
        <v>7</v>
      </c>
      <c r="E2904">
        <f ca="1">OFFSET(bike!$A$2:$Y$402,TRUNC((ROW()-ROW($E$2))/COLUMNS(bike!$A$2:$Y$402)),MOD(ROW()-ROW($E$2),COLUMNS(bike!$A$2:$Y$402)),1,1)</f>
        <v>3</v>
      </c>
      <c r="F2904">
        <f ca="1">OFFSET(transit!$A$2:$Y$402,TRUNC((ROW()-ROW($F$2))/COLUMNS(transit!$A$2:$Y$402)),MOD(ROW()-ROW($F$2),COLUMNS(transit!$A$2:$Y$402)),1,1)</f>
        <v>7</v>
      </c>
      <c r="G2904">
        <f ca="1">OFFSET(drive!$A$2:$Y$402,TRUNC((ROW()-ROW($G$2))/COLUMNS(drive!$A$2:$Y$402)),MOD(ROW()-ROW($G$2),COLUMNS(drive!$A$2:$Y$402)),1,1)</f>
        <v>3</v>
      </c>
      <c r="H2904" s="5">
        <f ca="1">(VLOOKUP($B2904,weights!$A$2:$R$6,4))*VLOOKUP($B2904,weights!$A$2:$R$6,6)^C2904*(VLOOKUP($B2904,weights!$A$2:$R$6,15)*EXP(VLOOKUP($B2904,weights!$A$2:$R$6,11)*D2904)+VLOOKUP($B2904,weights!$A$2:$R$6,16)*EXP(VLOOKUP($B2904,weights!$A$2:$R$6,12)*E2904)+VLOOKUP($B2904,weights!$A$2:$R$6,17)*EXP(VLOOKUP($B2904,weights!$A$2:$R$6,13)*F2904)+VLOOKUP($B2904,weights!$A$2:$R$6,18)*EXP(VLOOKUP($B2904,weights!$A$2:$R$6,14)*G2904))</f>
        <v>22.60212785073778</v>
      </c>
    </row>
    <row r="2905" spans="1:8" ht="12.75" x14ac:dyDescent="0.2">
      <c r="A2905">
        <f t="shared" si="0"/>
        <v>117</v>
      </c>
      <c r="B2905" t="str">
        <f t="shared" ref="B2905:C2905" si="2879">B2880</f>
        <v>restaurant</v>
      </c>
      <c r="C2905">
        <f t="shared" si="2879"/>
        <v>3</v>
      </c>
      <c r="D2905">
        <f ca="1">OFFSET(walk!$A$2:$Y$402,TRUNC((ROW()-ROW($D$2))/COLUMNS(walk!$A$2:$Y$402)),MOD(ROW()-ROW($D$2),COLUMNS(walk!$A$2:$Y$402)),1,1)</f>
        <v>9</v>
      </c>
      <c r="E2905">
        <f ca="1">OFFSET(bike!$A$2:$Y$402,TRUNC((ROW()-ROW($E$2))/COLUMNS(bike!$A$2:$Y$402)),MOD(ROW()-ROW($E$2),COLUMNS(bike!$A$2:$Y$402)),1,1)</f>
        <v>4</v>
      </c>
      <c r="F2905">
        <f ca="1">OFFSET(transit!$A$2:$Y$402,TRUNC((ROW()-ROW($F$2))/COLUMNS(transit!$A$2:$Y$402)),MOD(ROW()-ROW($F$2),COLUMNS(transit!$A$2:$Y$402)),1,1)</f>
        <v>9</v>
      </c>
      <c r="G2905">
        <f ca="1">OFFSET(drive!$A$2:$Y$402,TRUNC((ROW()-ROW($G$2))/COLUMNS(drive!$A$2:$Y$402)),MOD(ROW()-ROW($G$2),COLUMNS(drive!$A$2:$Y$402)),1,1)</f>
        <v>3</v>
      </c>
      <c r="H2905" s="5">
        <f ca="1">(VLOOKUP($B2905,weights!$A$2:$R$6,4))*VLOOKUP($B2905,weights!$A$2:$R$6,6)^C2905*(VLOOKUP($B2905,weights!$A$2:$R$6,15)*EXP(VLOOKUP($B2905,weights!$A$2:$R$6,11)*D2905)+VLOOKUP($B2905,weights!$A$2:$R$6,16)*EXP(VLOOKUP($B2905,weights!$A$2:$R$6,12)*E2905)+VLOOKUP($B2905,weights!$A$2:$R$6,17)*EXP(VLOOKUP($B2905,weights!$A$2:$R$6,13)*F2905)+VLOOKUP($B2905,weights!$A$2:$R$6,18)*EXP(VLOOKUP($B2905,weights!$A$2:$R$6,14)*G2905))</f>
        <v>16.904405456908119</v>
      </c>
    </row>
    <row r="2906" spans="1:8" ht="12.75" x14ac:dyDescent="0.2">
      <c r="A2906">
        <f t="shared" si="0"/>
        <v>117</v>
      </c>
      <c r="B2906" t="str">
        <f t="shared" ref="B2906:C2906" si="2880">B2881</f>
        <v>restaurant</v>
      </c>
      <c r="C2906">
        <f t="shared" si="2880"/>
        <v>4</v>
      </c>
      <c r="D2906">
        <f ca="1">OFFSET(walk!$A$2:$Y$402,TRUNC((ROW()-ROW($D$2))/COLUMNS(walk!$A$2:$Y$402)),MOD(ROW()-ROW($D$2),COLUMNS(walk!$A$2:$Y$402)),1,1)</f>
        <v>9</v>
      </c>
      <c r="E2906">
        <f ca="1">OFFSET(bike!$A$2:$Y$402,TRUNC((ROW()-ROW($E$2))/COLUMNS(bike!$A$2:$Y$402)),MOD(ROW()-ROW($E$2),COLUMNS(bike!$A$2:$Y$402)),1,1)</f>
        <v>4</v>
      </c>
      <c r="F2906">
        <f ca="1">OFFSET(transit!$A$2:$Y$402,TRUNC((ROW()-ROW($F$2))/COLUMNS(transit!$A$2:$Y$402)),MOD(ROW()-ROW($F$2),COLUMNS(transit!$A$2:$Y$402)),1,1)</f>
        <v>9</v>
      </c>
      <c r="G2906">
        <f ca="1">OFFSET(drive!$A$2:$Y$402,TRUNC((ROW()-ROW($G$2))/COLUMNS(drive!$A$2:$Y$402)),MOD(ROW()-ROW($G$2),COLUMNS(drive!$A$2:$Y$402)),1,1)</f>
        <v>3</v>
      </c>
      <c r="H2906" s="5">
        <f ca="1">(VLOOKUP($B2906,weights!$A$2:$R$6,4))*VLOOKUP($B2906,weights!$A$2:$R$6,6)^C2906*(VLOOKUP($B2906,weights!$A$2:$R$6,15)*EXP(VLOOKUP($B2906,weights!$A$2:$R$6,11)*D2906)+VLOOKUP($B2906,weights!$A$2:$R$6,16)*EXP(VLOOKUP($B2906,weights!$A$2:$R$6,12)*E2906)+VLOOKUP($B2906,weights!$A$2:$R$6,17)*EXP(VLOOKUP($B2906,weights!$A$2:$R$6,13)*F2906)+VLOOKUP($B2906,weights!$A$2:$R$6,18)*EXP(VLOOKUP($B2906,weights!$A$2:$R$6,14)*G2906))</f>
        <v>15.151356002117648</v>
      </c>
    </row>
    <row r="2907" spans="1:8" ht="12.75" x14ac:dyDescent="0.2">
      <c r="A2907">
        <f t="shared" si="0"/>
        <v>117</v>
      </c>
      <c r="B2907" t="str">
        <f t="shared" ref="B2907:C2907" si="2881">B2882</f>
        <v>restaurant</v>
      </c>
      <c r="C2907">
        <f t="shared" si="2881"/>
        <v>5</v>
      </c>
      <c r="D2907">
        <f ca="1">OFFSET(walk!$A$2:$Y$402,TRUNC((ROW()-ROW($D$2))/COLUMNS(walk!$A$2:$Y$402)),MOD(ROW()-ROW($D$2),COLUMNS(walk!$A$2:$Y$402)),1,1)</f>
        <v>11</v>
      </c>
      <c r="E2907">
        <f ca="1">OFFSET(bike!$A$2:$Y$402,TRUNC((ROW()-ROW($E$2))/COLUMNS(bike!$A$2:$Y$402)),MOD(ROW()-ROW($E$2),COLUMNS(bike!$A$2:$Y$402)),1,1)</f>
        <v>4</v>
      </c>
      <c r="F2907">
        <f ca="1">OFFSET(transit!$A$2:$Y$402,TRUNC((ROW()-ROW($F$2))/COLUMNS(transit!$A$2:$Y$402)),MOD(ROW()-ROW($F$2),COLUMNS(transit!$A$2:$Y$402)),1,1)</f>
        <v>10</v>
      </c>
      <c r="G2907">
        <f ca="1">OFFSET(drive!$A$2:$Y$402,TRUNC((ROW()-ROW($G$2))/COLUMNS(drive!$A$2:$Y$402)),MOD(ROW()-ROW($G$2),COLUMNS(drive!$A$2:$Y$402)),1,1)</f>
        <v>3</v>
      </c>
      <c r="H2907" s="5">
        <f ca="1">(VLOOKUP($B2907,weights!$A$2:$R$6,4))*VLOOKUP($B2907,weights!$A$2:$R$6,6)^C2907*(VLOOKUP($B2907,weights!$A$2:$R$6,15)*EXP(VLOOKUP($B2907,weights!$A$2:$R$6,11)*D2907)+VLOOKUP($B2907,weights!$A$2:$R$6,16)*EXP(VLOOKUP($B2907,weights!$A$2:$R$6,12)*E2907)+VLOOKUP($B2907,weights!$A$2:$R$6,17)*EXP(VLOOKUP($B2907,weights!$A$2:$R$6,13)*F2907)+VLOOKUP($B2907,weights!$A$2:$R$6,18)*EXP(VLOOKUP($B2907,weights!$A$2:$R$6,14)*G2907))</f>
        <v>12.680949056097909</v>
      </c>
    </row>
    <row r="2908" spans="1:8" ht="12.75" x14ac:dyDescent="0.2">
      <c r="A2908">
        <f t="shared" si="0"/>
        <v>117</v>
      </c>
      <c r="B2908" t="str">
        <f t="shared" ref="B2908:C2908" si="2882">B2883</f>
        <v>restaurant</v>
      </c>
      <c r="C2908">
        <f t="shared" si="2882"/>
        <v>6</v>
      </c>
      <c r="D2908">
        <f ca="1">OFFSET(walk!$A$2:$Y$402,TRUNC((ROW()-ROW($D$2))/COLUMNS(walk!$A$2:$Y$402)),MOD(ROW()-ROW($D$2),COLUMNS(walk!$A$2:$Y$402)),1,1)</f>
        <v>12</v>
      </c>
      <c r="E2908">
        <f ca="1">OFFSET(bike!$A$2:$Y$402,TRUNC((ROW()-ROW($E$2))/COLUMNS(bike!$A$2:$Y$402)),MOD(ROW()-ROW($E$2),COLUMNS(bike!$A$2:$Y$402)),1,1)</f>
        <v>4</v>
      </c>
      <c r="F2908">
        <f ca="1">OFFSET(transit!$A$2:$Y$402,TRUNC((ROW()-ROW($F$2))/COLUMNS(transit!$A$2:$Y$402)),MOD(ROW()-ROW($F$2),COLUMNS(transit!$A$2:$Y$402)),1,1)</f>
        <v>10</v>
      </c>
      <c r="G2908">
        <f ca="1">OFFSET(drive!$A$2:$Y$402,TRUNC((ROW()-ROW($G$2))/COLUMNS(drive!$A$2:$Y$402)),MOD(ROW()-ROW($G$2),COLUMNS(drive!$A$2:$Y$402)),1,1)</f>
        <v>3</v>
      </c>
      <c r="H2908" s="5">
        <f ca="1">(VLOOKUP($B2908,weights!$A$2:$R$6,4))*VLOOKUP($B2908,weights!$A$2:$R$6,6)^C2908*(VLOOKUP($B2908,weights!$A$2:$R$6,15)*EXP(VLOOKUP($B2908,weights!$A$2:$R$6,11)*D2908)+VLOOKUP($B2908,weights!$A$2:$R$6,16)*EXP(VLOOKUP($B2908,weights!$A$2:$R$6,12)*E2908)+VLOOKUP($B2908,weights!$A$2:$R$6,17)*EXP(VLOOKUP($B2908,weights!$A$2:$R$6,13)*F2908)+VLOOKUP($B2908,weights!$A$2:$R$6,18)*EXP(VLOOKUP($B2908,weights!$A$2:$R$6,14)*G2908))</f>
        <v>11.188568549906256</v>
      </c>
    </row>
    <row r="2909" spans="1:8" ht="12.75" x14ac:dyDescent="0.2">
      <c r="A2909">
        <f t="shared" si="0"/>
        <v>117</v>
      </c>
      <c r="B2909" t="str">
        <f t="shared" ref="B2909:C2909" si="2883">B2884</f>
        <v>restaurant</v>
      </c>
      <c r="C2909">
        <f t="shared" si="2883"/>
        <v>7</v>
      </c>
      <c r="D2909">
        <f ca="1">OFFSET(walk!$A$2:$Y$402,TRUNC((ROW()-ROW($D$2))/COLUMNS(walk!$A$2:$Y$402)),MOD(ROW()-ROW($D$2),COLUMNS(walk!$A$2:$Y$402)),1,1)</f>
        <v>13</v>
      </c>
      <c r="E2909">
        <f ca="1">OFFSET(bike!$A$2:$Y$402,TRUNC((ROW()-ROW($E$2))/COLUMNS(bike!$A$2:$Y$402)),MOD(ROW()-ROW($E$2),COLUMNS(bike!$A$2:$Y$402)),1,1)</f>
        <v>4</v>
      </c>
      <c r="F2909">
        <f ca="1">OFFSET(transit!$A$2:$Y$402,TRUNC((ROW()-ROW($F$2))/COLUMNS(transit!$A$2:$Y$402)),MOD(ROW()-ROW($F$2),COLUMNS(transit!$A$2:$Y$402)),1,1)</f>
        <v>11</v>
      </c>
      <c r="G2909">
        <f ca="1">OFFSET(drive!$A$2:$Y$402,TRUNC((ROW()-ROW($G$2))/COLUMNS(drive!$A$2:$Y$402)),MOD(ROW()-ROW($G$2),COLUMNS(drive!$A$2:$Y$402)),1,1)</f>
        <v>4</v>
      </c>
      <c r="H2909" s="5">
        <f ca="1">(VLOOKUP($B2909,weights!$A$2:$R$6,4))*VLOOKUP($B2909,weights!$A$2:$R$6,6)^C2909*(VLOOKUP($B2909,weights!$A$2:$R$6,15)*EXP(VLOOKUP($B2909,weights!$A$2:$R$6,11)*D2909)+VLOOKUP($B2909,weights!$A$2:$R$6,16)*EXP(VLOOKUP($B2909,weights!$A$2:$R$6,12)*E2909)+VLOOKUP($B2909,weights!$A$2:$R$6,17)*EXP(VLOOKUP($B2909,weights!$A$2:$R$6,13)*F2909)+VLOOKUP($B2909,weights!$A$2:$R$6,18)*EXP(VLOOKUP($B2909,weights!$A$2:$R$6,14)*G2909))</f>
        <v>8.9552598964771875</v>
      </c>
    </row>
    <row r="2910" spans="1:8" ht="12.75" x14ac:dyDescent="0.2">
      <c r="A2910">
        <f t="shared" si="0"/>
        <v>117</v>
      </c>
      <c r="B2910" t="str">
        <f t="shared" ref="B2910:C2910" si="2884">B2885</f>
        <v>restaurant</v>
      </c>
      <c r="C2910">
        <f t="shared" si="2884"/>
        <v>8</v>
      </c>
      <c r="D2910">
        <f ca="1">OFFSET(walk!$A$2:$Y$402,TRUNC((ROW()-ROW($D$2))/COLUMNS(walk!$A$2:$Y$402)),MOD(ROW()-ROW($D$2),COLUMNS(walk!$A$2:$Y$402)),1,1)</f>
        <v>13</v>
      </c>
      <c r="E2910">
        <f ca="1">OFFSET(bike!$A$2:$Y$402,TRUNC((ROW()-ROW($E$2))/COLUMNS(bike!$A$2:$Y$402)),MOD(ROW()-ROW($E$2),COLUMNS(bike!$A$2:$Y$402)),1,1)</f>
        <v>4</v>
      </c>
      <c r="F2910">
        <f ca="1">OFFSET(transit!$A$2:$Y$402,TRUNC((ROW()-ROW($F$2))/COLUMNS(transit!$A$2:$Y$402)),MOD(ROW()-ROW($F$2),COLUMNS(transit!$A$2:$Y$402)),1,1)</f>
        <v>13</v>
      </c>
      <c r="G2910">
        <f ca="1">OFFSET(drive!$A$2:$Y$402,TRUNC((ROW()-ROW($G$2))/COLUMNS(drive!$A$2:$Y$402)),MOD(ROW()-ROW($G$2),COLUMNS(drive!$A$2:$Y$402)),1,1)</f>
        <v>4</v>
      </c>
      <c r="H2910" s="5">
        <f ca="1">(VLOOKUP($B2910,weights!$A$2:$R$6,4))*VLOOKUP($B2910,weights!$A$2:$R$6,6)^C2910*(VLOOKUP($B2910,weights!$A$2:$R$6,15)*EXP(VLOOKUP($B2910,weights!$A$2:$R$6,11)*D2910)+VLOOKUP($B2910,weights!$A$2:$R$6,16)*EXP(VLOOKUP($B2910,weights!$A$2:$R$6,12)*E2910)+VLOOKUP($B2910,weights!$A$2:$R$6,17)*EXP(VLOOKUP($B2910,weights!$A$2:$R$6,13)*F2910)+VLOOKUP($B2910,weights!$A$2:$R$6,18)*EXP(VLOOKUP($B2910,weights!$A$2:$R$6,14)*G2910))</f>
        <v>7.6926147880054048</v>
      </c>
    </row>
    <row r="2911" spans="1:8" ht="12.75" x14ac:dyDescent="0.2">
      <c r="A2911">
        <f t="shared" si="0"/>
        <v>117</v>
      </c>
      <c r="B2911" t="str">
        <f t="shared" ref="B2911:C2911" si="2885">B2886</f>
        <v>restaurant</v>
      </c>
      <c r="C2911">
        <f t="shared" si="2885"/>
        <v>9</v>
      </c>
      <c r="D2911">
        <f ca="1">OFFSET(walk!$A$2:$Y$402,TRUNC((ROW()-ROW($D$2))/COLUMNS(walk!$A$2:$Y$402)),MOD(ROW()-ROW($D$2),COLUMNS(walk!$A$2:$Y$402)),1,1)</f>
        <v>15</v>
      </c>
      <c r="E2911">
        <f ca="1">OFFSET(bike!$A$2:$Y$402,TRUNC((ROW()-ROW($E$2))/COLUMNS(bike!$A$2:$Y$402)),MOD(ROW()-ROW($E$2),COLUMNS(bike!$A$2:$Y$402)),1,1)</f>
        <v>5</v>
      </c>
      <c r="F2911">
        <f ca="1">OFFSET(transit!$A$2:$Y$402,TRUNC((ROW()-ROW($F$2))/COLUMNS(transit!$A$2:$Y$402)),MOD(ROW()-ROW($F$2),COLUMNS(transit!$A$2:$Y$402)),1,1)</f>
        <v>13</v>
      </c>
      <c r="G2911">
        <f ca="1">OFFSET(drive!$A$2:$Y$402,TRUNC((ROW()-ROW($G$2))/COLUMNS(drive!$A$2:$Y$402)),MOD(ROW()-ROW($G$2),COLUMNS(drive!$A$2:$Y$402)),1,1)</f>
        <v>4</v>
      </c>
      <c r="H2911" s="5">
        <f ca="1">(VLOOKUP($B2911,weights!$A$2:$R$6,4))*VLOOKUP($B2911,weights!$A$2:$R$6,6)^C2911*(VLOOKUP($B2911,weights!$A$2:$R$6,15)*EXP(VLOOKUP($B2911,weights!$A$2:$R$6,11)*D2911)+VLOOKUP($B2911,weights!$A$2:$R$6,16)*EXP(VLOOKUP($B2911,weights!$A$2:$R$6,12)*E2911)+VLOOKUP($B2911,weights!$A$2:$R$6,17)*EXP(VLOOKUP($B2911,weights!$A$2:$R$6,13)*F2911)+VLOOKUP($B2911,weights!$A$2:$R$6,18)*EXP(VLOOKUP($B2911,weights!$A$2:$R$6,14)*G2911))</f>
        <v>6.2627151362457516</v>
      </c>
    </row>
    <row r="2912" spans="1:8" ht="12.75" x14ac:dyDescent="0.2">
      <c r="A2912">
        <f t="shared" si="0"/>
        <v>117</v>
      </c>
      <c r="B2912" t="str">
        <f t="shared" ref="B2912:C2912" si="2886">B2887</f>
        <v>supermarket</v>
      </c>
      <c r="C2912">
        <f t="shared" si="2886"/>
        <v>0</v>
      </c>
      <c r="D2912">
        <f ca="1">OFFSET(walk!$A$2:$Y$402,TRUNC((ROW()-ROW($D$2))/COLUMNS(walk!$A$2:$Y$402)),MOD(ROW()-ROW($D$2),COLUMNS(walk!$A$2:$Y$402)),1,1)</f>
        <v>33</v>
      </c>
      <c r="E2912">
        <f ca="1">OFFSET(bike!$A$2:$Y$402,TRUNC((ROW()-ROW($E$2))/COLUMNS(bike!$A$2:$Y$402)),MOD(ROW()-ROW($E$2),COLUMNS(bike!$A$2:$Y$402)),1,1)</f>
        <v>14</v>
      </c>
      <c r="F2912">
        <f ca="1">OFFSET(transit!$A$2:$Y$402,TRUNC((ROW()-ROW($F$2))/COLUMNS(transit!$A$2:$Y$402)),MOD(ROW()-ROW($F$2),COLUMNS(transit!$A$2:$Y$402)),1,1)</f>
        <v>23</v>
      </c>
      <c r="G2912">
        <f ca="1">OFFSET(drive!$A$2:$Y$402,TRUNC((ROW()-ROW($G$2))/COLUMNS(drive!$A$2:$Y$402)),MOD(ROW()-ROW($G$2),COLUMNS(drive!$A$2:$Y$402)),1,1)</f>
        <v>7</v>
      </c>
      <c r="H2912" s="5">
        <f ca="1">(VLOOKUP($B2912,weights!$A$2:$R$6,4))*VLOOKUP($B2912,weights!$A$2:$R$6,6)^C2912*(VLOOKUP($B2912,weights!$A$2:$R$6,15)*EXP(VLOOKUP($B2912,weights!$A$2:$R$6,11)*D2912)+VLOOKUP($B2912,weights!$A$2:$R$6,16)*EXP(VLOOKUP($B2912,weights!$A$2:$R$6,12)*E2912)+VLOOKUP($B2912,weights!$A$2:$R$6,17)*EXP(VLOOKUP($B2912,weights!$A$2:$R$6,13)*F2912)+VLOOKUP($B2912,weights!$A$2:$R$6,18)*EXP(VLOOKUP($B2912,weights!$A$2:$R$6,14)*G2912))</f>
        <v>4.2084542323168517</v>
      </c>
    </row>
    <row r="2913" spans="1:8" ht="12.75" x14ac:dyDescent="0.2">
      <c r="A2913">
        <f t="shared" si="0"/>
        <v>117</v>
      </c>
      <c r="B2913" t="str">
        <f t="shared" ref="B2913:C2913" si="2887">B2888</f>
        <v>supermarket</v>
      </c>
      <c r="C2913">
        <f t="shared" si="2887"/>
        <v>1</v>
      </c>
      <c r="D2913">
        <f ca="1">OFFSET(walk!$A$2:$Y$402,TRUNC((ROW()-ROW($D$2))/COLUMNS(walk!$A$2:$Y$402)),MOD(ROW()-ROW($D$2),COLUMNS(walk!$A$2:$Y$402)),1,1)</f>
        <v>45</v>
      </c>
      <c r="E2913">
        <f ca="1">OFFSET(bike!$A$2:$Y$402,TRUNC((ROW()-ROW($E$2))/COLUMNS(bike!$A$2:$Y$402)),MOD(ROW()-ROW($E$2),COLUMNS(bike!$A$2:$Y$402)),1,1)</f>
        <v>15</v>
      </c>
      <c r="F2913">
        <f ca="1">OFFSET(transit!$A$2:$Y$402,TRUNC((ROW()-ROW($F$2))/COLUMNS(transit!$A$2:$Y$402)),MOD(ROW()-ROW($F$2),COLUMNS(transit!$A$2:$Y$402)),1,1)</f>
        <v>25</v>
      </c>
      <c r="G2913">
        <f ca="1">OFFSET(drive!$A$2:$Y$402,TRUNC((ROW()-ROW($G$2))/COLUMNS(drive!$A$2:$Y$402)),MOD(ROW()-ROW($G$2),COLUMNS(drive!$A$2:$Y$402)),1,1)</f>
        <v>9</v>
      </c>
      <c r="H2913" s="5">
        <f ca="1">(VLOOKUP($B2913,weights!$A$2:$R$6,4))*VLOOKUP($B2913,weights!$A$2:$R$6,6)^C2913*(VLOOKUP($B2913,weights!$A$2:$R$6,15)*EXP(VLOOKUP($B2913,weights!$A$2:$R$6,11)*D2913)+VLOOKUP($B2913,weights!$A$2:$R$6,16)*EXP(VLOOKUP($B2913,weights!$A$2:$R$6,12)*E2913)+VLOOKUP($B2913,weights!$A$2:$R$6,17)*EXP(VLOOKUP($B2913,weights!$A$2:$R$6,13)*F2913)+VLOOKUP($B2913,weights!$A$2:$R$6,18)*EXP(VLOOKUP($B2913,weights!$A$2:$R$6,14)*G2913))</f>
        <v>1.6509297121391975</v>
      </c>
    </row>
    <row r="2914" spans="1:8" ht="12.75" x14ac:dyDescent="0.2">
      <c r="A2914">
        <f t="shared" si="0"/>
        <v>117</v>
      </c>
      <c r="B2914" t="str">
        <f t="shared" ref="B2914:C2914" si="2888">B2889</f>
        <v>supermarket</v>
      </c>
      <c r="C2914">
        <f t="shared" si="2888"/>
        <v>2</v>
      </c>
      <c r="D2914">
        <f ca="1">OFFSET(walk!$A$2:$Y$402,TRUNC((ROW()-ROW($D$2))/COLUMNS(walk!$A$2:$Y$402)),MOD(ROW()-ROW($D$2),COLUMNS(walk!$A$2:$Y$402)),1,1)</f>
        <v>50</v>
      </c>
      <c r="E2914">
        <f ca="1">OFFSET(bike!$A$2:$Y$402,TRUNC((ROW()-ROW($E$2))/COLUMNS(bike!$A$2:$Y$402)),MOD(ROW()-ROW($E$2),COLUMNS(bike!$A$2:$Y$402)),1,1)</f>
        <v>15</v>
      </c>
      <c r="F2914">
        <f ca="1">OFFSET(transit!$A$2:$Y$402,TRUNC((ROW()-ROW($F$2))/COLUMNS(transit!$A$2:$Y$402)),MOD(ROW()-ROW($F$2),COLUMNS(transit!$A$2:$Y$402)),1,1)</f>
        <v>26</v>
      </c>
      <c r="G2914">
        <f ca="1">OFFSET(drive!$A$2:$Y$402,TRUNC((ROW()-ROW($G$2))/COLUMNS(drive!$A$2:$Y$402)),MOD(ROW()-ROW($G$2),COLUMNS(drive!$A$2:$Y$402)),1,1)</f>
        <v>12</v>
      </c>
      <c r="H2914" s="5">
        <f ca="1">(VLOOKUP($B2914,weights!$A$2:$R$6,4))*VLOOKUP($B2914,weights!$A$2:$R$6,6)^C2914*(VLOOKUP($B2914,weights!$A$2:$R$6,15)*EXP(VLOOKUP($B2914,weights!$A$2:$R$6,11)*D2914)+VLOOKUP($B2914,weights!$A$2:$R$6,16)*EXP(VLOOKUP($B2914,weights!$A$2:$R$6,12)*E2914)+VLOOKUP($B2914,weights!$A$2:$R$6,17)*EXP(VLOOKUP($B2914,weights!$A$2:$R$6,13)*F2914)+VLOOKUP($B2914,weights!$A$2:$R$6,18)*EXP(VLOOKUP($B2914,weights!$A$2:$R$6,14)*G2914))</f>
        <v>0.55838541898447325</v>
      </c>
    </row>
    <row r="2915" spans="1:8" ht="12.75" x14ac:dyDescent="0.2">
      <c r="A2915">
        <f t="shared" si="0"/>
        <v>117</v>
      </c>
      <c r="B2915" t="str">
        <f t="shared" ref="B2915:C2915" si="2889">B2890</f>
        <v>supermarket</v>
      </c>
      <c r="C2915">
        <f t="shared" si="2889"/>
        <v>3</v>
      </c>
      <c r="D2915">
        <f ca="1">OFFSET(walk!$A$2:$Y$402,TRUNC((ROW()-ROW($D$2))/COLUMNS(walk!$A$2:$Y$402)),MOD(ROW()-ROW($D$2),COLUMNS(walk!$A$2:$Y$402)),1,1)</f>
        <v>57</v>
      </c>
      <c r="E2915">
        <f ca="1">OFFSET(bike!$A$2:$Y$402,TRUNC((ROW()-ROW($E$2))/COLUMNS(bike!$A$2:$Y$402)),MOD(ROW()-ROW($E$2),COLUMNS(bike!$A$2:$Y$402)),1,1)</f>
        <v>19</v>
      </c>
      <c r="F2915">
        <f ca="1">OFFSET(transit!$A$2:$Y$402,TRUNC((ROW()-ROW($F$2))/COLUMNS(transit!$A$2:$Y$402)),MOD(ROW()-ROW($F$2),COLUMNS(transit!$A$2:$Y$402)),1,1)</f>
        <v>33</v>
      </c>
      <c r="G2915">
        <f ca="1">OFFSET(drive!$A$2:$Y$402,TRUNC((ROW()-ROW($G$2))/COLUMNS(drive!$A$2:$Y$402)),MOD(ROW()-ROW($G$2),COLUMNS(drive!$A$2:$Y$402)),1,1)</f>
        <v>13</v>
      </c>
      <c r="H2915" s="5">
        <f ca="1">(VLOOKUP($B2915,weights!$A$2:$R$6,4))*VLOOKUP($B2915,weights!$A$2:$R$6,6)^C2915*(VLOOKUP($B2915,weights!$A$2:$R$6,15)*EXP(VLOOKUP($B2915,weights!$A$2:$R$6,11)*D2915)+VLOOKUP($B2915,weights!$A$2:$R$6,16)*EXP(VLOOKUP($B2915,weights!$A$2:$R$6,12)*E2915)+VLOOKUP($B2915,weights!$A$2:$R$6,17)*EXP(VLOOKUP($B2915,weights!$A$2:$R$6,13)*F2915)+VLOOKUP($B2915,weights!$A$2:$R$6,18)*EXP(VLOOKUP($B2915,weights!$A$2:$R$6,14)*G2915))</f>
        <v>0.2400192937960374</v>
      </c>
    </row>
    <row r="2916" spans="1:8" ht="12.75" x14ac:dyDescent="0.2">
      <c r="A2916">
        <f t="shared" si="0"/>
        <v>117</v>
      </c>
      <c r="B2916" t="str">
        <f t="shared" ref="B2916:C2916" si="2890">B2891</f>
        <v>supermarket</v>
      </c>
      <c r="C2916">
        <f t="shared" si="2890"/>
        <v>4</v>
      </c>
      <c r="D2916">
        <f ca="1">OFFSET(walk!$A$2:$Y$402,TRUNC((ROW()-ROW($D$2))/COLUMNS(walk!$A$2:$Y$402)),MOD(ROW()-ROW($D$2),COLUMNS(walk!$A$2:$Y$402)),1,1)</f>
        <v>74</v>
      </c>
      <c r="E2916">
        <f ca="1">OFFSET(bike!$A$2:$Y$402,TRUNC((ROW()-ROW($E$2))/COLUMNS(bike!$A$2:$Y$402)),MOD(ROW()-ROW($E$2),COLUMNS(bike!$A$2:$Y$402)),1,1)</f>
        <v>23</v>
      </c>
      <c r="F2916">
        <f ca="1">OFFSET(transit!$A$2:$Y$402,TRUNC((ROW()-ROW($F$2))/COLUMNS(transit!$A$2:$Y$402)),MOD(ROW()-ROW($F$2),COLUMNS(transit!$A$2:$Y$402)),1,1)</f>
        <v>40</v>
      </c>
      <c r="G2916">
        <f ca="1">OFFSET(drive!$A$2:$Y$402,TRUNC((ROW()-ROW($G$2))/COLUMNS(drive!$A$2:$Y$402)),MOD(ROW()-ROW($G$2),COLUMNS(drive!$A$2:$Y$402)),1,1)</f>
        <v>14</v>
      </c>
      <c r="H2916" s="5">
        <f ca="1">(VLOOKUP($B2916,weights!$A$2:$R$6,4))*VLOOKUP($B2916,weights!$A$2:$R$6,6)^C2916*(VLOOKUP($B2916,weights!$A$2:$R$6,15)*EXP(VLOOKUP($B2916,weights!$A$2:$R$6,11)*D2916)+VLOOKUP($B2916,weights!$A$2:$R$6,16)*EXP(VLOOKUP($B2916,weights!$A$2:$R$6,12)*E2916)+VLOOKUP($B2916,weights!$A$2:$R$6,17)*EXP(VLOOKUP($B2916,weights!$A$2:$R$6,13)*F2916)+VLOOKUP($B2916,weights!$A$2:$R$6,18)*EXP(VLOOKUP($B2916,weights!$A$2:$R$6,14)*G2916))</f>
        <v>0.11052563381277217</v>
      </c>
    </row>
    <row r="2917" spans="1:8" ht="12.75" x14ac:dyDescent="0.2">
      <c r="A2917">
        <f t="shared" si="0"/>
        <v>117</v>
      </c>
      <c r="B2917" t="str">
        <f t="shared" ref="B2917:C2917" si="2891">B2892</f>
        <v>store</v>
      </c>
      <c r="C2917">
        <f t="shared" si="2891"/>
        <v>0</v>
      </c>
      <c r="D2917">
        <f ca="1">OFFSET(walk!$A$2:$Y$402,TRUNC((ROW()-ROW($D$2))/COLUMNS(walk!$A$2:$Y$402)),MOD(ROW()-ROW($D$2),COLUMNS(walk!$A$2:$Y$402)),1,1)</f>
        <v>1</v>
      </c>
      <c r="E2917">
        <f ca="1">OFFSET(bike!$A$2:$Y$402,TRUNC((ROW()-ROW($E$2))/COLUMNS(bike!$A$2:$Y$402)),MOD(ROW()-ROW($E$2),COLUMNS(bike!$A$2:$Y$402)),1,1)</f>
        <v>0</v>
      </c>
      <c r="F2917">
        <f ca="1">OFFSET(transit!$A$2:$Y$402,TRUNC((ROW()-ROW($F$2))/COLUMNS(transit!$A$2:$Y$402)),MOD(ROW()-ROW($F$2),COLUMNS(transit!$A$2:$Y$402)),1,1)</f>
        <v>1</v>
      </c>
      <c r="G2917">
        <f ca="1">OFFSET(drive!$A$2:$Y$402,TRUNC((ROW()-ROW($G$2))/COLUMNS(drive!$A$2:$Y$402)),MOD(ROW()-ROW($G$2),COLUMNS(drive!$A$2:$Y$402)),1,1)</f>
        <v>0</v>
      </c>
      <c r="H2917" s="5">
        <f ca="1">(VLOOKUP($B2917,weights!$A$2:$R$6,4))*VLOOKUP($B2917,weights!$A$2:$R$6,6)^C2917*(VLOOKUP($B2917,weights!$A$2:$R$6,15)*EXP(VLOOKUP($B2917,weights!$A$2:$R$6,11)*D2917)+VLOOKUP($B2917,weights!$A$2:$R$6,16)*EXP(VLOOKUP($B2917,weights!$A$2:$R$6,12)*E2917)+VLOOKUP($B2917,weights!$A$2:$R$6,17)*EXP(VLOOKUP($B2917,weights!$A$2:$R$6,13)*F2917)+VLOOKUP($B2917,weights!$A$2:$R$6,18)*EXP(VLOOKUP($B2917,weights!$A$2:$R$6,14)*G2917))</f>
        <v>40.233936099961419</v>
      </c>
    </row>
    <row r="2918" spans="1:8" ht="12.75" x14ac:dyDescent="0.2">
      <c r="A2918">
        <f t="shared" si="0"/>
        <v>117</v>
      </c>
      <c r="B2918" t="str">
        <f t="shared" ref="B2918:C2918" si="2892">B2893</f>
        <v>store</v>
      </c>
      <c r="C2918">
        <f t="shared" si="2892"/>
        <v>1</v>
      </c>
      <c r="D2918">
        <f ca="1">OFFSET(walk!$A$2:$Y$402,TRUNC((ROW()-ROW($D$2))/COLUMNS(walk!$A$2:$Y$402)),MOD(ROW()-ROW($D$2),COLUMNS(walk!$A$2:$Y$402)),1,1)</f>
        <v>6</v>
      </c>
      <c r="E2918">
        <f ca="1">OFFSET(bike!$A$2:$Y$402,TRUNC((ROW()-ROW($E$2))/COLUMNS(bike!$A$2:$Y$402)),MOD(ROW()-ROW($E$2),COLUMNS(bike!$A$2:$Y$402)),1,1)</f>
        <v>2</v>
      </c>
      <c r="F2918">
        <f ca="1">OFFSET(transit!$A$2:$Y$402,TRUNC((ROW()-ROW($F$2))/COLUMNS(transit!$A$2:$Y$402)),MOD(ROW()-ROW($F$2),COLUMNS(transit!$A$2:$Y$402)),1,1)</f>
        <v>6</v>
      </c>
      <c r="G2918">
        <f ca="1">OFFSET(drive!$A$2:$Y$402,TRUNC((ROW()-ROW($G$2))/COLUMNS(drive!$A$2:$Y$402)),MOD(ROW()-ROW($G$2),COLUMNS(drive!$A$2:$Y$402)),1,1)</f>
        <v>1</v>
      </c>
      <c r="H2918" s="5">
        <f ca="1">(VLOOKUP($B2918,weights!$A$2:$R$6,4))*VLOOKUP($B2918,weights!$A$2:$R$6,6)^C2918*(VLOOKUP($B2918,weights!$A$2:$R$6,15)*EXP(VLOOKUP($B2918,weights!$A$2:$R$6,11)*D2918)+VLOOKUP($B2918,weights!$A$2:$R$6,16)*EXP(VLOOKUP($B2918,weights!$A$2:$R$6,12)*E2918)+VLOOKUP($B2918,weights!$A$2:$R$6,17)*EXP(VLOOKUP($B2918,weights!$A$2:$R$6,13)*F2918)+VLOOKUP($B2918,weights!$A$2:$R$6,18)*EXP(VLOOKUP($B2918,weights!$A$2:$R$6,14)*G2918))</f>
        <v>11.244956461103126</v>
      </c>
    </row>
    <row r="2919" spans="1:8" ht="12.75" x14ac:dyDescent="0.2">
      <c r="A2919">
        <f t="shared" si="0"/>
        <v>117</v>
      </c>
      <c r="B2919" t="str">
        <f t="shared" ref="B2919:C2919" si="2893">B2894</f>
        <v>store</v>
      </c>
      <c r="C2919">
        <f t="shared" si="2893"/>
        <v>2</v>
      </c>
      <c r="D2919">
        <f ca="1">OFFSET(walk!$A$2:$Y$402,TRUNC((ROW()-ROW($D$2))/COLUMNS(walk!$A$2:$Y$402)),MOD(ROW()-ROW($D$2),COLUMNS(walk!$A$2:$Y$402)),1,1)</f>
        <v>7</v>
      </c>
      <c r="E2919">
        <f ca="1">OFFSET(bike!$A$2:$Y$402,TRUNC((ROW()-ROW($E$2))/COLUMNS(bike!$A$2:$Y$402)),MOD(ROW()-ROW($E$2),COLUMNS(bike!$A$2:$Y$402)),1,1)</f>
        <v>2</v>
      </c>
      <c r="F2919">
        <f ca="1">OFFSET(transit!$A$2:$Y$402,TRUNC((ROW()-ROW($F$2))/COLUMNS(transit!$A$2:$Y$402)),MOD(ROW()-ROW($F$2),COLUMNS(transit!$A$2:$Y$402)),1,1)</f>
        <v>7</v>
      </c>
      <c r="G2919">
        <f ca="1">OFFSET(drive!$A$2:$Y$402,TRUNC((ROW()-ROW($G$2))/COLUMNS(drive!$A$2:$Y$402)),MOD(ROW()-ROW($G$2),COLUMNS(drive!$A$2:$Y$402)),1,1)</f>
        <v>2</v>
      </c>
      <c r="H2919" s="5">
        <f ca="1">(VLOOKUP($B2919,weights!$A$2:$R$6,4))*VLOOKUP($B2919,weights!$A$2:$R$6,6)^C2919*(VLOOKUP($B2919,weights!$A$2:$R$6,15)*EXP(VLOOKUP($B2919,weights!$A$2:$R$6,11)*D2919)+VLOOKUP($B2919,weights!$A$2:$R$6,16)*EXP(VLOOKUP($B2919,weights!$A$2:$R$6,12)*E2919)+VLOOKUP($B2919,weights!$A$2:$R$6,17)*EXP(VLOOKUP($B2919,weights!$A$2:$R$6,13)*F2919)+VLOOKUP($B2919,weights!$A$2:$R$6,18)*EXP(VLOOKUP($B2919,weights!$A$2:$R$6,14)*G2919))</f>
        <v>6.2253139731581051</v>
      </c>
    </row>
    <row r="2920" spans="1:8" ht="12.75" x14ac:dyDescent="0.2">
      <c r="A2920">
        <f t="shared" si="0"/>
        <v>117</v>
      </c>
      <c r="B2920" t="str">
        <f t="shared" ref="B2920:C2920" si="2894">B2895</f>
        <v>store</v>
      </c>
      <c r="C2920">
        <f t="shared" si="2894"/>
        <v>3</v>
      </c>
      <c r="D2920">
        <f ca="1">OFFSET(walk!$A$2:$Y$402,TRUNC((ROW()-ROW($D$2))/COLUMNS(walk!$A$2:$Y$402)),MOD(ROW()-ROW($D$2),COLUMNS(walk!$A$2:$Y$402)),1,1)</f>
        <v>7</v>
      </c>
      <c r="E2920">
        <f ca="1">OFFSET(bike!$A$2:$Y$402,TRUNC((ROW()-ROW($E$2))/COLUMNS(bike!$A$2:$Y$402)),MOD(ROW()-ROW($E$2),COLUMNS(bike!$A$2:$Y$402)),1,1)</f>
        <v>2</v>
      </c>
      <c r="F2920">
        <f ca="1">OFFSET(transit!$A$2:$Y$402,TRUNC((ROW()-ROW($F$2))/COLUMNS(transit!$A$2:$Y$402)),MOD(ROW()-ROW($F$2),COLUMNS(transit!$A$2:$Y$402)),1,1)</f>
        <v>7</v>
      </c>
      <c r="G2920">
        <f ca="1">OFFSET(drive!$A$2:$Y$402,TRUNC((ROW()-ROW($G$2))/COLUMNS(drive!$A$2:$Y$402)),MOD(ROW()-ROW($G$2),COLUMNS(drive!$A$2:$Y$402)),1,1)</f>
        <v>2</v>
      </c>
      <c r="H2920" s="5">
        <f ca="1">(VLOOKUP($B2920,weights!$A$2:$R$6,4))*VLOOKUP($B2920,weights!$A$2:$R$6,6)^C2920*(VLOOKUP($B2920,weights!$A$2:$R$6,15)*EXP(VLOOKUP($B2920,weights!$A$2:$R$6,11)*D2920)+VLOOKUP($B2920,weights!$A$2:$R$6,16)*EXP(VLOOKUP($B2920,weights!$A$2:$R$6,12)*E2920)+VLOOKUP($B2920,weights!$A$2:$R$6,17)*EXP(VLOOKUP($B2920,weights!$A$2:$R$6,13)*F2920)+VLOOKUP($B2920,weights!$A$2:$R$6,18)*EXP(VLOOKUP($B2920,weights!$A$2:$R$6,14)*G2920))</f>
        <v>4.1984675632926756</v>
      </c>
    </row>
    <row r="2921" spans="1:8" ht="12.75" x14ac:dyDescent="0.2">
      <c r="A2921">
        <f t="shared" si="0"/>
        <v>117</v>
      </c>
      <c r="B2921" t="str">
        <f t="shared" ref="B2921:C2921" si="2895">B2896</f>
        <v>store</v>
      </c>
      <c r="C2921">
        <f t="shared" si="2895"/>
        <v>4</v>
      </c>
      <c r="D2921">
        <f ca="1">OFFSET(walk!$A$2:$Y$402,TRUNC((ROW()-ROW($D$2))/COLUMNS(walk!$A$2:$Y$402)),MOD(ROW()-ROW($D$2),COLUMNS(walk!$A$2:$Y$402)),1,1)</f>
        <v>10</v>
      </c>
      <c r="E2921">
        <f ca="1">OFFSET(bike!$A$2:$Y$402,TRUNC((ROW()-ROW($E$2))/COLUMNS(bike!$A$2:$Y$402)),MOD(ROW()-ROW($E$2),COLUMNS(bike!$A$2:$Y$402)),1,1)</f>
        <v>2</v>
      </c>
      <c r="F2921">
        <f ca="1">OFFSET(transit!$A$2:$Y$402,TRUNC((ROW()-ROW($F$2))/COLUMNS(transit!$A$2:$Y$402)),MOD(ROW()-ROW($F$2),COLUMNS(transit!$A$2:$Y$402)),1,1)</f>
        <v>10</v>
      </c>
      <c r="G2921">
        <f ca="1">OFFSET(drive!$A$2:$Y$402,TRUNC((ROW()-ROW($G$2))/COLUMNS(drive!$A$2:$Y$402)),MOD(ROW()-ROW($G$2),COLUMNS(drive!$A$2:$Y$402)),1,1)</f>
        <v>2</v>
      </c>
      <c r="H2921" s="5">
        <f ca="1">(VLOOKUP($B2921,weights!$A$2:$R$6,4))*VLOOKUP($B2921,weights!$A$2:$R$6,6)^C2921*(VLOOKUP($B2921,weights!$A$2:$R$6,15)*EXP(VLOOKUP($B2921,weights!$A$2:$R$6,11)*D2921)+VLOOKUP($B2921,weights!$A$2:$R$6,16)*EXP(VLOOKUP($B2921,weights!$A$2:$R$6,12)*E2921)+VLOOKUP($B2921,weights!$A$2:$R$6,17)*EXP(VLOOKUP($B2921,weights!$A$2:$R$6,13)*F2921)+VLOOKUP($B2921,weights!$A$2:$R$6,18)*EXP(VLOOKUP($B2921,weights!$A$2:$R$6,14)*G2921))</f>
        <v>2.5583528968481057</v>
      </c>
    </row>
    <row r="2922" spans="1:8" ht="12.75" x14ac:dyDescent="0.2">
      <c r="A2922">
        <f t="shared" si="0"/>
        <v>117</v>
      </c>
      <c r="B2922" t="str">
        <f t="shared" ref="B2922:C2922" si="2896">B2897</f>
        <v>pharmacy</v>
      </c>
      <c r="C2922">
        <f t="shared" si="2896"/>
        <v>0</v>
      </c>
      <c r="D2922">
        <f ca="1">OFFSET(walk!$A$2:$Y$402,TRUNC((ROW()-ROW($D$2))/COLUMNS(walk!$A$2:$Y$402)),MOD(ROW()-ROW($D$2),COLUMNS(walk!$A$2:$Y$402)),1,1)</f>
        <v>8</v>
      </c>
      <c r="E2922">
        <f ca="1">OFFSET(bike!$A$2:$Y$402,TRUNC((ROW()-ROW($E$2))/COLUMNS(bike!$A$2:$Y$402)),MOD(ROW()-ROW($E$2),COLUMNS(bike!$A$2:$Y$402)),1,1)</f>
        <v>3</v>
      </c>
      <c r="F2922">
        <f ca="1">OFFSET(transit!$A$2:$Y$402,TRUNC((ROW()-ROW($F$2))/COLUMNS(transit!$A$2:$Y$402)),MOD(ROW()-ROW($F$2),COLUMNS(transit!$A$2:$Y$402)),1,1)</f>
        <v>8</v>
      </c>
      <c r="G2922">
        <f ca="1">OFFSET(drive!$A$2:$Y$402,TRUNC((ROW()-ROW($G$2))/COLUMNS(drive!$A$2:$Y$402)),MOD(ROW()-ROW($G$2),COLUMNS(drive!$A$2:$Y$402)),1,1)</f>
        <v>2</v>
      </c>
      <c r="H2922" s="5">
        <f ca="1">(VLOOKUP($B2922,weights!$A$2:$R$6,4))*VLOOKUP($B2922,weights!$A$2:$R$6,6)^C2922*(VLOOKUP($B2922,weights!$A$2:$R$6,15)*EXP(VLOOKUP($B2922,weights!$A$2:$R$6,11)*D2922)+VLOOKUP($B2922,weights!$A$2:$R$6,16)*EXP(VLOOKUP($B2922,weights!$A$2:$R$6,12)*E2922)+VLOOKUP($B2922,weights!$A$2:$R$6,17)*EXP(VLOOKUP($B2922,weights!$A$2:$R$6,13)*F2922)+VLOOKUP($B2922,weights!$A$2:$R$6,18)*EXP(VLOOKUP($B2922,weights!$A$2:$R$6,14)*G2922))</f>
        <v>7.5683484688896856</v>
      </c>
    </row>
    <row r="2923" spans="1:8" ht="12.75" x14ac:dyDescent="0.2">
      <c r="A2923">
        <f t="shared" si="0"/>
        <v>117</v>
      </c>
      <c r="B2923" t="str">
        <f t="shared" ref="B2923:C2923" si="2897">B2898</f>
        <v>pharmacy</v>
      </c>
      <c r="C2923">
        <f t="shared" si="2897"/>
        <v>1</v>
      </c>
      <c r="D2923">
        <f ca="1">OFFSET(walk!$A$2:$Y$402,TRUNC((ROW()-ROW($D$2))/COLUMNS(walk!$A$2:$Y$402)),MOD(ROW()-ROW($D$2),COLUMNS(walk!$A$2:$Y$402)),1,1)</f>
        <v>8</v>
      </c>
      <c r="E2923">
        <f ca="1">OFFSET(bike!$A$2:$Y$402,TRUNC((ROW()-ROW($E$2))/COLUMNS(bike!$A$2:$Y$402)),MOD(ROW()-ROW($E$2),COLUMNS(bike!$A$2:$Y$402)),1,1)</f>
        <v>3</v>
      </c>
      <c r="F2923">
        <f ca="1">OFFSET(transit!$A$2:$Y$402,TRUNC((ROW()-ROW($F$2))/COLUMNS(transit!$A$2:$Y$402)),MOD(ROW()-ROW($F$2),COLUMNS(transit!$A$2:$Y$402)),1,1)</f>
        <v>8</v>
      </c>
      <c r="G2923">
        <f ca="1">OFFSET(drive!$A$2:$Y$402,TRUNC((ROW()-ROW($G$2))/COLUMNS(drive!$A$2:$Y$402)),MOD(ROW()-ROW($G$2),COLUMNS(drive!$A$2:$Y$402)),1,1)</f>
        <v>2</v>
      </c>
      <c r="H2923" s="5">
        <f ca="1">(VLOOKUP($B2923,weights!$A$2:$R$6,4))*VLOOKUP($B2923,weights!$A$2:$R$6,6)^C2923*(VLOOKUP($B2923,weights!$A$2:$R$6,15)*EXP(VLOOKUP($B2923,weights!$A$2:$R$6,11)*D2923)+VLOOKUP($B2923,weights!$A$2:$R$6,16)*EXP(VLOOKUP($B2923,weights!$A$2:$R$6,12)*E2923)+VLOOKUP($B2923,weights!$A$2:$R$6,17)*EXP(VLOOKUP($B2923,weights!$A$2:$R$6,13)*F2923)+VLOOKUP($B2923,weights!$A$2:$R$6,18)*EXP(VLOOKUP($B2923,weights!$A$2:$R$6,14)*G2923))</f>
        <v>3.6440196331691075</v>
      </c>
    </row>
    <row r="2924" spans="1:8" ht="12.75" x14ac:dyDescent="0.2">
      <c r="A2924">
        <f t="shared" si="0"/>
        <v>117</v>
      </c>
      <c r="B2924" t="str">
        <f t="shared" ref="B2924:C2924" si="2898">B2899</f>
        <v>pharmacy</v>
      </c>
      <c r="C2924">
        <f t="shared" si="2898"/>
        <v>2</v>
      </c>
      <c r="D2924">
        <f ca="1">OFFSET(walk!$A$2:$Y$402,TRUNC((ROW()-ROW($D$2))/COLUMNS(walk!$A$2:$Y$402)),MOD(ROW()-ROW($D$2),COLUMNS(walk!$A$2:$Y$402)),1,1)</f>
        <v>14</v>
      </c>
      <c r="E2924">
        <f ca="1">OFFSET(bike!$A$2:$Y$402,TRUNC((ROW()-ROW($E$2))/COLUMNS(bike!$A$2:$Y$402)),MOD(ROW()-ROW($E$2),COLUMNS(bike!$A$2:$Y$402)),1,1)</f>
        <v>5</v>
      </c>
      <c r="F2924">
        <f ca="1">OFFSET(transit!$A$2:$Y$402,TRUNC((ROW()-ROW($F$2))/COLUMNS(transit!$A$2:$Y$402)),MOD(ROW()-ROW($F$2),COLUMNS(transit!$A$2:$Y$402)),1,1)</f>
        <v>14</v>
      </c>
      <c r="G2924">
        <f ca="1">OFFSET(drive!$A$2:$Y$402,TRUNC((ROW()-ROW($G$2))/COLUMNS(drive!$A$2:$Y$402)),MOD(ROW()-ROW($G$2),COLUMNS(drive!$A$2:$Y$402)),1,1)</f>
        <v>3</v>
      </c>
      <c r="H2924" s="5">
        <f ca="1">(VLOOKUP($B2924,weights!$A$2:$R$6,4))*VLOOKUP($B2924,weights!$A$2:$R$6,6)^C2924*(VLOOKUP($B2924,weights!$A$2:$R$6,15)*EXP(VLOOKUP($B2924,weights!$A$2:$R$6,11)*D2924)+VLOOKUP($B2924,weights!$A$2:$R$6,16)*EXP(VLOOKUP($B2924,weights!$A$2:$R$6,12)*E2924)+VLOOKUP($B2924,weights!$A$2:$R$6,17)*EXP(VLOOKUP($B2924,weights!$A$2:$R$6,13)*F2924)+VLOOKUP($B2924,weights!$A$2:$R$6,18)*EXP(VLOOKUP($B2924,weights!$A$2:$R$6,14)*G2924))</f>
        <v>1.0611060422532737</v>
      </c>
    </row>
    <row r="2925" spans="1:8" ht="12.75" x14ac:dyDescent="0.2">
      <c r="A2925">
        <f t="shared" si="0"/>
        <v>117</v>
      </c>
      <c r="B2925" t="str">
        <f t="shared" ref="B2925:C2925" si="2899">B2900</f>
        <v>bank</v>
      </c>
      <c r="C2925">
        <f t="shared" si="2899"/>
        <v>0</v>
      </c>
      <c r="D2925">
        <f ca="1">OFFSET(walk!$A$2:$Y$402,TRUNC((ROW()-ROW($D$2))/COLUMNS(walk!$A$2:$Y$402)),MOD(ROW()-ROW($D$2),COLUMNS(walk!$A$2:$Y$402)),1,1)</f>
        <v>20</v>
      </c>
      <c r="E2925">
        <f ca="1">OFFSET(bike!$A$2:$Y$402,TRUNC((ROW()-ROW($E$2))/COLUMNS(bike!$A$2:$Y$402)),MOD(ROW()-ROW($E$2),COLUMNS(bike!$A$2:$Y$402)),1,1)</f>
        <v>7</v>
      </c>
      <c r="F2925">
        <f ca="1">OFFSET(transit!$A$2:$Y$402,TRUNC((ROW()-ROW($F$2))/COLUMNS(transit!$A$2:$Y$402)),MOD(ROW()-ROW($F$2),COLUMNS(transit!$A$2:$Y$402)),1,1)</f>
        <v>13</v>
      </c>
      <c r="G2925">
        <f ca="1">OFFSET(drive!$A$2:$Y$402,TRUNC((ROW()-ROW($G$2))/COLUMNS(drive!$A$2:$Y$402)),MOD(ROW()-ROW($G$2),COLUMNS(drive!$A$2:$Y$402)),1,1)</f>
        <v>5</v>
      </c>
      <c r="H2925" s="5">
        <f ca="1">(VLOOKUP($B2925,weights!$A$2:$R$6,4))*VLOOKUP($B2925,weights!$A$2:$R$6,6)^C2925*(VLOOKUP($B2925,weights!$A$2:$R$6,15)*EXP(VLOOKUP($B2925,weights!$A$2:$R$6,11)*D2925)+VLOOKUP($B2925,weights!$A$2:$R$6,16)*EXP(VLOOKUP($B2925,weights!$A$2:$R$6,12)*E2925)+VLOOKUP($B2925,weights!$A$2:$R$6,17)*EXP(VLOOKUP($B2925,weights!$A$2:$R$6,13)*F2925)+VLOOKUP($B2925,weights!$A$2:$R$6,18)*EXP(VLOOKUP($B2925,weights!$A$2:$R$6,14)*G2925))</f>
        <v>3.1873759625404943</v>
      </c>
    </row>
    <row r="2926" spans="1:8" ht="12.75" x14ac:dyDescent="0.2">
      <c r="A2926">
        <f t="shared" si="0"/>
        <v>117</v>
      </c>
      <c r="B2926" t="str">
        <f t="shared" ref="B2926:C2926" si="2900">B2901</f>
        <v>bank</v>
      </c>
      <c r="C2926">
        <f t="shared" si="2900"/>
        <v>1</v>
      </c>
      <c r="D2926">
        <f ca="1">OFFSET(walk!$A$2:$Y$402,TRUNC((ROW()-ROW($D$2))/COLUMNS(walk!$A$2:$Y$402)),MOD(ROW()-ROW($D$2),COLUMNS(walk!$A$2:$Y$402)),1,1)</f>
        <v>45</v>
      </c>
      <c r="E2926">
        <f ca="1">OFFSET(bike!$A$2:$Y$402,TRUNC((ROW()-ROW($E$2))/COLUMNS(bike!$A$2:$Y$402)),MOD(ROW()-ROW($E$2),COLUMNS(bike!$A$2:$Y$402)),1,1)</f>
        <v>14</v>
      </c>
      <c r="F2926">
        <f ca="1">OFFSET(transit!$A$2:$Y$402,TRUNC((ROW()-ROW($F$2))/COLUMNS(transit!$A$2:$Y$402)),MOD(ROW()-ROW($F$2),COLUMNS(transit!$A$2:$Y$402)),1,1)</f>
        <v>35</v>
      </c>
      <c r="G2926">
        <f ca="1">OFFSET(drive!$A$2:$Y$402,TRUNC((ROW()-ROW($G$2))/COLUMNS(drive!$A$2:$Y$402)),MOD(ROW()-ROW($G$2),COLUMNS(drive!$A$2:$Y$402)),1,1)</f>
        <v>7</v>
      </c>
      <c r="H2926" s="5">
        <f ca="1">(VLOOKUP($B2926,weights!$A$2:$R$6,4))*VLOOKUP($B2926,weights!$A$2:$R$6,6)^C2926*(VLOOKUP($B2926,weights!$A$2:$R$6,15)*EXP(VLOOKUP($B2926,weights!$A$2:$R$6,11)*D2926)+VLOOKUP($B2926,weights!$A$2:$R$6,16)*EXP(VLOOKUP($B2926,weights!$A$2:$R$6,12)*E2926)+VLOOKUP($B2926,weights!$A$2:$R$6,17)*EXP(VLOOKUP($B2926,weights!$A$2:$R$6,13)*F2926)+VLOOKUP($B2926,weights!$A$2:$R$6,18)*EXP(VLOOKUP($B2926,weights!$A$2:$R$6,14)*G2926))</f>
        <v>0.52276401132899664</v>
      </c>
    </row>
    <row r="2927" spans="1:8" ht="12.75" x14ac:dyDescent="0.2">
      <c r="A2927">
        <f t="shared" si="0"/>
        <v>118</v>
      </c>
      <c r="B2927" t="str">
        <f t="shared" ref="B2927:C2927" si="2901">B2902</f>
        <v>restaurant</v>
      </c>
      <c r="C2927">
        <f t="shared" si="2901"/>
        <v>0</v>
      </c>
      <c r="D2927">
        <f ca="1">OFFSET(walk!$A$2:$Y$402,TRUNC((ROW()-ROW($D$2))/COLUMNS(walk!$A$2:$Y$402)),MOD(ROW()-ROW($D$2),COLUMNS(walk!$A$2:$Y$402)),1,1)</f>
        <v>7</v>
      </c>
      <c r="E2927">
        <f ca="1">OFFSET(bike!$A$2:$Y$402,TRUNC((ROW()-ROW($E$2))/COLUMNS(bike!$A$2:$Y$402)),MOD(ROW()-ROW($E$2),COLUMNS(bike!$A$2:$Y$402)),1,1)</f>
        <v>2</v>
      </c>
      <c r="F2927">
        <f ca="1">OFFSET(transit!$A$2:$Y$402,TRUNC((ROW()-ROW($F$2))/COLUMNS(transit!$A$2:$Y$402)),MOD(ROW()-ROW($F$2),COLUMNS(transit!$A$2:$Y$402)),1,1)</f>
        <v>7</v>
      </c>
      <c r="G2927">
        <f ca="1">OFFSET(drive!$A$2:$Y$402,TRUNC((ROW()-ROW($G$2))/COLUMNS(drive!$A$2:$Y$402)),MOD(ROW()-ROW($G$2),COLUMNS(drive!$A$2:$Y$402)),1,1)</f>
        <v>2</v>
      </c>
      <c r="H2927" s="5">
        <f ca="1">(VLOOKUP($B2927,weights!$A$2:$R$6,4))*VLOOKUP($B2927,weights!$A$2:$R$6,6)^C2927*(VLOOKUP($B2927,weights!$A$2:$R$6,15)*EXP(VLOOKUP($B2927,weights!$A$2:$R$6,11)*D2927)+VLOOKUP($B2927,weights!$A$2:$R$6,16)*EXP(VLOOKUP($B2927,weights!$A$2:$R$6,12)*E2927)+VLOOKUP($B2927,weights!$A$2:$R$6,17)*EXP(VLOOKUP($B2927,weights!$A$2:$R$6,13)*F2927)+VLOOKUP($B2927,weights!$A$2:$R$6,18)*EXP(VLOOKUP($B2927,weights!$A$2:$R$6,14)*G2927))</f>
        <v>32.024622533391799</v>
      </c>
    </row>
    <row r="2928" spans="1:8" ht="12.75" x14ac:dyDescent="0.2">
      <c r="A2928">
        <f t="shared" si="0"/>
        <v>118</v>
      </c>
      <c r="B2928" t="str">
        <f t="shared" ref="B2928:C2928" si="2902">B2903</f>
        <v>restaurant</v>
      </c>
      <c r="C2928">
        <f t="shared" si="2902"/>
        <v>1</v>
      </c>
      <c r="D2928">
        <f ca="1">OFFSET(walk!$A$2:$Y$402,TRUNC((ROW()-ROW($D$2))/COLUMNS(walk!$A$2:$Y$402)),MOD(ROW()-ROW($D$2),COLUMNS(walk!$A$2:$Y$402)),1,1)</f>
        <v>7</v>
      </c>
      <c r="E2928">
        <f ca="1">OFFSET(bike!$A$2:$Y$402,TRUNC((ROW()-ROW($E$2))/COLUMNS(bike!$A$2:$Y$402)),MOD(ROW()-ROW($E$2),COLUMNS(bike!$A$2:$Y$402)),1,1)</f>
        <v>2</v>
      </c>
      <c r="F2928">
        <f ca="1">OFFSET(transit!$A$2:$Y$402,TRUNC((ROW()-ROW($F$2))/COLUMNS(transit!$A$2:$Y$402)),MOD(ROW()-ROW($F$2),COLUMNS(transit!$A$2:$Y$402)),1,1)</f>
        <v>7</v>
      </c>
      <c r="G2928">
        <f ca="1">OFFSET(drive!$A$2:$Y$402,TRUNC((ROW()-ROW($G$2))/COLUMNS(drive!$A$2:$Y$402)),MOD(ROW()-ROW($G$2),COLUMNS(drive!$A$2:$Y$402)),1,1)</f>
        <v>2</v>
      </c>
      <c r="H2928" s="5">
        <f ca="1">(VLOOKUP($B2928,weights!$A$2:$R$6,4))*VLOOKUP($B2928,weights!$A$2:$R$6,6)^C2928*(VLOOKUP($B2928,weights!$A$2:$R$6,15)*EXP(VLOOKUP($B2928,weights!$A$2:$R$6,11)*D2928)+VLOOKUP($B2928,weights!$A$2:$R$6,16)*EXP(VLOOKUP($B2928,weights!$A$2:$R$6,12)*E2928)+VLOOKUP($B2928,weights!$A$2:$R$6,17)*EXP(VLOOKUP($B2928,weights!$A$2:$R$6,13)*F2928)+VLOOKUP($B2928,weights!$A$2:$R$6,18)*EXP(VLOOKUP($B2928,weights!$A$2:$R$6,14)*G2928))</f>
        <v>28.70355056696598</v>
      </c>
    </row>
    <row r="2929" spans="1:8" ht="12.75" x14ac:dyDescent="0.2">
      <c r="A2929">
        <f t="shared" si="0"/>
        <v>118</v>
      </c>
      <c r="B2929" t="str">
        <f t="shared" ref="B2929:C2929" si="2903">B2904</f>
        <v>restaurant</v>
      </c>
      <c r="C2929">
        <f t="shared" si="2903"/>
        <v>2</v>
      </c>
      <c r="D2929">
        <f ca="1">OFFSET(walk!$A$2:$Y$402,TRUNC((ROW()-ROW($D$2))/COLUMNS(walk!$A$2:$Y$402)),MOD(ROW()-ROW($D$2),COLUMNS(walk!$A$2:$Y$402)),1,1)</f>
        <v>7</v>
      </c>
      <c r="E2929">
        <f ca="1">OFFSET(bike!$A$2:$Y$402,TRUNC((ROW()-ROW($E$2))/COLUMNS(bike!$A$2:$Y$402)),MOD(ROW()-ROW($E$2),COLUMNS(bike!$A$2:$Y$402)),1,1)</f>
        <v>3</v>
      </c>
      <c r="F2929">
        <f ca="1">OFFSET(transit!$A$2:$Y$402,TRUNC((ROW()-ROW($F$2))/COLUMNS(transit!$A$2:$Y$402)),MOD(ROW()-ROW($F$2),COLUMNS(transit!$A$2:$Y$402)),1,1)</f>
        <v>7</v>
      </c>
      <c r="G2929">
        <f ca="1">OFFSET(drive!$A$2:$Y$402,TRUNC((ROW()-ROW($G$2))/COLUMNS(drive!$A$2:$Y$402)),MOD(ROW()-ROW($G$2),COLUMNS(drive!$A$2:$Y$402)),1,1)</f>
        <v>3</v>
      </c>
      <c r="H2929" s="5">
        <f ca="1">(VLOOKUP($B2929,weights!$A$2:$R$6,4))*VLOOKUP($B2929,weights!$A$2:$R$6,6)^C2929*(VLOOKUP($B2929,weights!$A$2:$R$6,15)*EXP(VLOOKUP($B2929,weights!$A$2:$R$6,11)*D2929)+VLOOKUP($B2929,weights!$A$2:$R$6,16)*EXP(VLOOKUP($B2929,weights!$A$2:$R$6,12)*E2929)+VLOOKUP($B2929,weights!$A$2:$R$6,17)*EXP(VLOOKUP($B2929,weights!$A$2:$R$6,13)*F2929)+VLOOKUP($B2929,weights!$A$2:$R$6,18)*EXP(VLOOKUP($B2929,weights!$A$2:$R$6,14)*G2929))</f>
        <v>22.60212785073778</v>
      </c>
    </row>
    <row r="2930" spans="1:8" ht="12.75" x14ac:dyDescent="0.2">
      <c r="A2930">
        <f t="shared" si="0"/>
        <v>118</v>
      </c>
      <c r="B2930" t="str">
        <f t="shared" ref="B2930:C2930" si="2904">B2905</f>
        <v>restaurant</v>
      </c>
      <c r="C2930">
        <f t="shared" si="2904"/>
        <v>3</v>
      </c>
      <c r="D2930">
        <f ca="1">OFFSET(walk!$A$2:$Y$402,TRUNC((ROW()-ROW($D$2))/COLUMNS(walk!$A$2:$Y$402)),MOD(ROW()-ROW($D$2),COLUMNS(walk!$A$2:$Y$402)),1,1)</f>
        <v>10</v>
      </c>
      <c r="E2930">
        <f ca="1">OFFSET(bike!$A$2:$Y$402,TRUNC((ROW()-ROW($E$2))/COLUMNS(bike!$A$2:$Y$402)),MOD(ROW()-ROW($E$2),COLUMNS(bike!$A$2:$Y$402)),1,1)</f>
        <v>3</v>
      </c>
      <c r="F2930">
        <f ca="1">OFFSET(transit!$A$2:$Y$402,TRUNC((ROW()-ROW($F$2))/COLUMNS(transit!$A$2:$Y$402)),MOD(ROW()-ROW($F$2),COLUMNS(transit!$A$2:$Y$402)),1,1)</f>
        <v>9</v>
      </c>
      <c r="G2930">
        <f ca="1">OFFSET(drive!$A$2:$Y$402,TRUNC((ROW()-ROW($G$2))/COLUMNS(drive!$A$2:$Y$402)),MOD(ROW()-ROW($G$2),COLUMNS(drive!$A$2:$Y$402)),1,1)</f>
        <v>3</v>
      </c>
      <c r="H2930" s="5">
        <f ca="1">(VLOOKUP($B2930,weights!$A$2:$R$6,4))*VLOOKUP($B2930,weights!$A$2:$R$6,6)^C2930*(VLOOKUP($B2930,weights!$A$2:$R$6,15)*EXP(VLOOKUP($B2930,weights!$A$2:$R$6,11)*D2930)+VLOOKUP($B2930,weights!$A$2:$R$6,16)*EXP(VLOOKUP($B2930,weights!$A$2:$R$6,12)*E2930)+VLOOKUP($B2930,weights!$A$2:$R$6,17)*EXP(VLOOKUP($B2930,weights!$A$2:$R$6,13)*F2930)+VLOOKUP($B2930,weights!$A$2:$R$6,18)*EXP(VLOOKUP($B2930,weights!$A$2:$R$6,14)*G2930))</f>
        <v>17.706384657949243</v>
      </c>
    </row>
    <row r="2931" spans="1:8" ht="12.75" x14ac:dyDescent="0.2">
      <c r="A2931">
        <f t="shared" si="0"/>
        <v>118</v>
      </c>
      <c r="B2931" t="str">
        <f t="shared" ref="B2931:C2931" si="2905">B2906</f>
        <v>restaurant</v>
      </c>
      <c r="C2931">
        <f t="shared" si="2905"/>
        <v>4</v>
      </c>
      <c r="D2931">
        <f ca="1">OFFSET(walk!$A$2:$Y$402,TRUNC((ROW()-ROW($D$2))/COLUMNS(walk!$A$2:$Y$402)),MOD(ROW()-ROW($D$2),COLUMNS(walk!$A$2:$Y$402)),1,1)</f>
        <v>10</v>
      </c>
      <c r="E2931">
        <f ca="1">OFFSET(bike!$A$2:$Y$402,TRUNC((ROW()-ROW($E$2))/COLUMNS(bike!$A$2:$Y$402)),MOD(ROW()-ROW($E$2),COLUMNS(bike!$A$2:$Y$402)),1,1)</f>
        <v>3</v>
      </c>
      <c r="F2931">
        <f ca="1">OFFSET(transit!$A$2:$Y$402,TRUNC((ROW()-ROW($F$2))/COLUMNS(transit!$A$2:$Y$402)),MOD(ROW()-ROW($F$2),COLUMNS(transit!$A$2:$Y$402)),1,1)</f>
        <v>10</v>
      </c>
      <c r="G2931">
        <f ca="1">OFFSET(drive!$A$2:$Y$402,TRUNC((ROW()-ROW($G$2))/COLUMNS(drive!$A$2:$Y$402)),MOD(ROW()-ROW($G$2),COLUMNS(drive!$A$2:$Y$402)),1,1)</f>
        <v>3</v>
      </c>
      <c r="H2931" s="5">
        <f ca="1">(VLOOKUP($B2931,weights!$A$2:$R$6,4))*VLOOKUP($B2931,weights!$A$2:$R$6,6)^C2931*(VLOOKUP($B2931,weights!$A$2:$R$6,15)*EXP(VLOOKUP($B2931,weights!$A$2:$R$6,11)*D2931)+VLOOKUP($B2931,weights!$A$2:$R$6,16)*EXP(VLOOKUP($B2931,weights!$A$2:$R$6,12)*E2931)+VLOOKUP($B2931,weights!$A$2:$R$6,17)*EXP(VLOOKUP($B2931,weights!$A$2:$R$6,13)*F2931)+VLOOKUP($B2931,weights!$A$2:$R$6,18)*EXP(VLOOKUP($B2931,weights!$A$2:$R$6,14)*G2931))</f>
        <v>15.491518970976163</v>
      </c>
    </row>
    <row r="2932" spans="1:8" ht="12.75" x14ac:dyDescent="0.2">
      <c r="A2932">
        <f t="shared" si="0"/>
        <v>118</v>
      </c>
      <c r="B2932" t="str">
        <f t="shared" ref="B2932:C2932" si="2906">B2907</f>
        <v>restaurant</v>
      </c>
      <c r="C2932">
        <f t="shared" si="2906"/>
        <v>5</v>
      </c>
      <c r="D2932">
        <f ca="1">OFFSET(walk!$A$2:$Y$402,TRUNC((ROW()-ROW($D$2))/COLUMNS(walk!$A$2:$Y$402)),MOD(ROW()-ROW($D$2),COLUMNS(walk!$A$2:$Y$402)),1,1)</f>
        <v>10</v>
      </c>
      <c r="E2932">
        <f ca="1">OFFSET(bike!$A$2:$Y$402,TRUNC((ROW()-ROW($E$2))/COLUMNS(bike!$A$2:$Y$402)),MOD(ROW()-ROW($E$2),COLUMNS(bike!$A$2:$Y$402)),1,1)</f>
        <v>4</v>
      </c>
      <c r="F2932">
        <f ca="1">OFFSET(transit!$A$2:$Y$402,TRUNC((ROW()-ROW($F$2))/COLUMNS(transit!$A$2:$Y$402)),MOD(ROW()-ROW($F$2),COLUMNS(transit!$A$2:$Y$402)),1,1)</f>
        <v>10</v>
      </c>
      <c r="G2932">
        <f ca="1">OFFSET(drive!$A$2:$Y$402,TRUNC((ROW()-ROW($G$2))/COLUMNS(drive!$A$2:$Y$402)),MOD(ROW()-ROW($G$2),COLUMNS(drive!$A$2:$Y$402)),1,1)</f>
        <v>3</v>
      </c>
      <c r="H2932" s="5">
        <f ca="1">(VLOOKUP($B2932,weights!$A$2:$R$6,4))*VLOOKUP($B2932,weights!$A$2:$R$6,6)^C2932*(VLOOKUP($B2932,weights!$A$2:$R$6,15)*EXP(VLOOKUP($B2932,weights!$A$2:$R$6,11)*D2932)+VLOOKUP($B2932,weights!$A$2:$R$6,16)*EXP(VLOOKUP($B2932,weights!$A$2:$R$6,12)*E2932)+VLOOKUP($B2932,weights!$A$2:$R$6,17)*EXP(VLOOKUP($B2932,weights!$A$2:$R$6,13)*F2932)+VLOOKUP($B2932,weights!$A$2:$R$6,18)*EXP(VLOOKUP($B2932,weights!$A$2:$R$6,14)*G2932))</f>
        <v>12.92920263671974</v>
      </c>
    </row>
    <row r="2933" spans="1:8" ht="12.75" x14ac:dyDescent="0.2">
      <c r="A2933">
        <f t="shared" si="0"/>
        <v>118</v>
      </c>
      <c r="B2933" t="str">
        <f t="shared" ref="B2933:C2933" si="2907">B2908</f>
        <v>restaurant</v>
      </c>
      <c r="C2933">
        <f t="shared" si="2907"/>
        <v>6</v>
      </c>
      <c r="D2933">
        <f ca="1">OFFSET(walk!$A$2:$Y$402,TRUNC((ROW()-ROW($D$2))/COLUMNS(walk!$A$2:$Y$402)),MOD(ROW()-ROW($D$2),COLUMNS(walk!$A$2:$Y$402)),1,1)</f>
        <v>11</v>
      </c>
      <c r="E2933">
        <f ca="1">OFFSET(bike!$A$2:$Y$402,TRUNC((ROW()-ROW($E$2))/COLUMNS(bike!$A$2:$Y$402)),MOD(ROW()-ROW($E$2),COLUMNS(bike!$A$2:$Y$402)),1,1)</f>
        <v>4</v>
      </c>
      <c r="F2933">
        <f ca="1">OFFSET(transit!$A$2:$Y$402,TRUNC((ROW()-ROW($F$2))/COLUMNS(transit!$A$2:$Y$402)),MOD(ROW()-ROW($F$2),COLUMNS(transit!$A$2:$Y$402)),1,1)</f>
        <v>10</v>
      </c>
      <c r="G2933">
        <f ca="1">OFFSET(drive!$A$2:$Y$402,TRUNC((ROW()-ROW($G$2))/COLUMNS(drive!$A$2:$Y$402)),MOD(ROW()-ROW($G$2),COLUMNS(drive!$A$2:$Y$402)),1,1)</f>
        <v>4</v>
      </c>
      <c r="H2933" s="5">
        <f ca="1">(VLOOKUP($B2933,weights!$A$2:$R$6,4))*VLOOKUP($B2933,weights!$A$2:$R$6,6)^C2933*(VLOOKUP($B2933,weights!$A$2:$R$6,15)*EXP(VLOOKUP($B2933,weights!$A$2:$R$6,11)*D2933)+VLOOKUP($B2933,weights!$A$2:$R$6,16)*EXP(VLOOKUP($B2933,weights!$A$2:$R$6,12)*E2933)+VLOOKUP($B2933,weights!$A$2:$R$6,17)*EXP(VLOOKUP($B2933,weights!$A$2:$R$6,13)*F2933)+VLOOKUP($B2933,weights!$A$2:$R$6,18)*EXP(VLOOKUP($B2933,weights!$A$2:$R$6,14)*G2933))</f>
        <v>10.570930792080148</v>
      </c>
    </row>
    <row r="2934" spans="1:8" ht="12.75" x14ac:dyDescent="0.2">
      <c r="A2934">
        <f t="shared" si="0"/>
        <v>118</v>
      </c>
      <c r="B2934" t="str">
        <f t="shared" ref="B2934:C2934" si="2908">B2909</f>
        <v>restaurant</v>
      </c>
      <c r="C2934">
        <f t="shared" si="2908"/>
        <v>7</v>
      </c>
      <c r="D2934">
        <f ca="1">OFFSET(walk!$A$2:$Y$402,TRUNC((ROW()-ROW($D$2))/COLUMNS(walk!$A$2:$Y$402)),MOD(ROW()-ROW($D$2),COLUMNS(walk!$A$2:$Y$402)),1,1)</f>
        <v>13</v>
      </c>
      <c r="E2934">
        <f ca="1">OFFSET(bike!$A$2:$Y$402,TRUNC((ROW()-ROW($E$2))/COLUMNS(bike!$A$2:$Y$402)),MOD(ROW()-ROW($E$2),COLUMNS(bike!$A$2:$Y$402)),1,1)</f>
        <v>4</v>
      </c>
      <c r="F2934">
        <f ca="1">OFFSET(transit!$A$2:$Y$402,TRUNC((ROW()-ROW($F$2))/COLUMNS(transit!$A$2:$Y$402)),MOD(ROW()-ROW($F$2),COLUMNS(transit!$A$2:$Y$402)),1,1)</f>
        <v>11</v>
      </c>
      <c r="G2934">
        <f ca="1">OFFSET(drive!$A$2:$Y$402,TRUNC((ROW()-ROW($G$2))/COLUMNS(drive!$A$2:$Y$402)),MOD(ROW()-ROW($G$2),COLUMNS(drive!$A$2:$Y$402)),1,1)</f>
        <v>4</v>
      </c>
      <c r="H2934" s="5">
        <f ca="1">(VLOOKUP($B2934,weights!$A$2:$R$6,4))*VLOOKUP($B2934,weights!$A$2:$R$6,6)^C2934*(VLOOKUP($B2934,weights!$A$2:$R$6,15)*EXP(VLOOKUP($B2934,weights!$A$2:$R$6,11)*D2934)+VLOOKUP($B2934,weights!$A$2:$R$6,16)*EXP(VLOOKUP($B2934,weights!$A$2:$R$6,12)*E2934)+VLOOKUP($B2934,weights!$A$2:$R$6,17)*EXP(VLOOKUP($B2934,weights!$A$2:$R$6,13)*F2934)+VLOOKUP($B2934,weights!$A$2:$R$6,18)*EXP(VLOOKUP($B2934,weights!$A$2:$R$6,14)*G2934))</f>
        <v>8.9552598964771875</v>
      </c>
    </row>
    <row r="2935" spans="1:8" ht="12.75" x14ac:dyDescent="0.2">
      <c r="A2935">
        <f t="shared" si="0"/>
        <v>118</v>
      </c>
      <c r="B2935" t="str">
        <f t="shared" ref="B2935:C2935" si="2909">B2910</f>
        <v>restaurant</v>
      </c>
      <c r="C2935">
        <f t="shared" si="2909"/>
        <v>8</v>
      </c>
      <c r="D2935">
        <f ca="1">OFFSET(walk!$A$2:$Y$402,TRUNC((ROW()-ROW($D$2))/COLUMNS(walk!$A$2:$Y$402)),MOD(ROW()-ROW($D$2),COLUMNS(walk!$A$2:$Y$402)),1,1)</f>
        <v>13</v>
      </c>
      <c r="E2935">
        <f ca="1">OFFSET(bike!$A$2:$Y$402,TRUNC((ROW()-ROW($E$2))/COLUMNS(bike!$A$2:$Y$402)),MOD(ROW()-ROW($E$2),COLUMNS(bike!$A$2:$Y$402)),1,1)</f>
        <v>4</v>
      </c>
      <c r="F2935">
        <f ca="1">OFFSET(transit!$A$2:$Y$402,TRUNC((ROW()-ROW($F$2))/COLUMNS(transit!$A$2:$Y$402)),MOD(ROW()-ROW($F$2),COLUMNS(transit!$A$2:$Y$402)),1,1)</f>
        <v>11</v>
      </c>
      <c r="G2935">
        <f ca="1">OFFSET(drive!$A$2:$Y$402,TRUNC((ROW()-ROW($G$2))/COLUMNS(drive!$A$2:$Y$402)),MOD(ROW()-ROW($G$2),COLUMNS(drive!$A$2:$Y$402)),1,1)</f>
        <v>4</v>
      </c>
      <c r="H2935" s="5">
        <f ca="1">(VLOOKUP($B2935,weights!$A$2:$R$6,4))*VLOOKUP($B2935,weights!$A$2:$R$6,6)^C2935*(VLOOKUP($B2935,weights!$A$2:$R$6,15)*EXP(VLOOKUP($B2935,weights!$A$2:$R$6,11)*D2935)+VLOOKUP($B2935,weights!$A$2:$R$6,16)*EXP(VLOOKUP($B2935,weights!$A$2:$R$6,12)*E2935)+VLOOKUP($B2935,weights!$A$2:$R$6,17)*EXP(VLOOKUP($B2935,weights!$A$2:$R$6,13)*F2935)+VLOOKUP($B2935,weights!$A$2:$R$6,18)*EXP(VLOOKUP($B2935,weights!$A$2:$R$6,14)*G2935))</f>
        <v>8.0265662775832567</v>
      </c>
    </row>
    <row r="2936" spans="1:8" ht="12.75" x14ac:dyDescent="0.2">
      <c r="A2936">
        <f t="shared" si="0"/>
        <v>118</v>
      </c>
      <c r="B2936" t="str">
        <f t="shared" ref="B2936:C2936" si="2910">B2911</f>
        <v>restaurant</v>
      </c>
      <c r="C2936">
        <f t="shared" si="2910"/>
        <v>9</v>
      </c>
      <c r="D2936">
        <f ca="1">OFFSET(walk!$A$2:$Y$402,TRUNC((ROW()-ROW($D$2))/COLUMNS(walk!$A$2:$Y$402)),MOD(ROW()-ROW($D$2),COLUMNS(walk!$A$2:$Y$402)),1,1)</f>
        <v>14</v>
      </c>
      <c r="E2936">
        <f ca="1">OFFSET(bike!$A$2:$Y$402,TRUNC((ROW()-ROW($E$2))/COLUMNS(bike!$A$2:$Y$402)),MOD(ROW()-ROW($E$2),COLUMNS(bike!$A$2:$Y$402)),1,1)</f>
        <v>4</v>
      </c>
      <c r="F2936">
        <f ca="1">OFFSET(transit!$A$2:$Y$402,TRUNC((ROW()-ROW($F$2))/COLUMNS(transit!$A$2:$Y$402)),MOD(ROW()-ROW($F$2),COLUMNS(transit!$A$2:$Y$402)),1,1)</f>
        <v>12</v>
      </c>
      <c r="G2936">
        <f ca="1">OFFSET(drive!$A$2:$Y$402,TRUNC((ROW()-ROW($G$2))/COLUMNS(drive!$A$2:$Y$402)),MOD(ROW()-ROW($G$2),COLUMNS(drive!$A$2:$Y$402)),1,1)</f>
        <v>4</v>
      </c>
      <c r="H2936" s="5">
        <f ca="1">(VLOOKUP($B2936,weights!$A$2:$R$6,4))*VLOOKUP($B2936,weights!$A$2:$R$6,6)^C2936*(VLOOKUP($B2936,weights!$A$2:$R$6,15)*EXP(VLOOKUP($B2936,weights!$A$2:$R$6,11)*D2936)+VLOOKUP($B2936,weights!$A$2:$R$6,16)*EXP(VLOOKUP($B2936,weights!$A$2:$R$6,12)*E2936)+VLOOKUP($B2936,weights!$A$2:$R$6,17)*EXP(VLOOKUP($B2936,weights!$A$2:$R$6,13)*F2936)+VLOOKUP($B2936,weights!$A$2:$R$6,18)*EXP(VLOOKUP($B2936,weights!$A$2:$R$6,14)*G2936))</f>
        <v>6.9519750505427007</v>
      </c>
    </row>
    <row r="2937" spans="1:8" ht="12.75" x14ac:dyDescent="0.2">
      <c r="A2937">
        <f t="shared" si="0"/>
        <v>118</v>
      </c>
      <c r="B2937" t="str">
        <f t="shared" ref="B2937:C2937" si="2911">B2912</f>
        <v>supermarket</v>
      </c>
      <c r="C2937">
        <f t="shared" si="2911"/>
        <v>0</v>
      </c>
      <c r="D2937">
        <f ca="1">OFFSET(walk!$A$2:$Y$402,TRUNC((ROW()-ROW($D$2))/COLUMNS(walk!$A$2:$Y$402)),MOD(ROW()-ROW($D$2),COLUMNS(walk!$A$2:$Y$402)),1,1)</f>
        <v>34</v>
      </c>
      <c r="E2937">
        <f ca="1">OFFSET(bike!$A$2:$Y$402,TRUNC((ROW()-ROW($E$2))/COLUMNS(bike!$A$2:$Y$402)),MOD(ROW()-ROW($E$2),COLUMNS(bike!$A$2:$Y$402)),1,1)</f>
        <v>14</v>
      </c>
      <c r="F2937">
        <f ca="1">OFFSET(transit!$A$2:$Y$402,TRUNC((ROW()-ROW($F$2))/COLUMNS(transit!$A$2:$Y$402)),MOD(ROW()-ROW($F$2),COLUMNS(transit!$A$2:$Y$402)),1,1)</f>
        <v>22</v>
      </c>
      <c r="G2937">
        <f ca="1">OFFSET(drive!$A$2:$Y$402,TRUNC((ROW()-ROW($G$2))/COLUMNS(drive!$A$2:$Y$402)),MOD(ROW()-ROW($G$2),COLUMNS(drive!$A$2:$Y$402)),1,1)</f>
        <v>8</v>
      </c>
      <c r="H2937" s="5">
        <f ca="1">(VLOOKUP($B2937,weights!$A$2:$R$6,4))*VLOOKUP($B2937,weights!$A$2:$R$6,6)^C2937*(VLOOKUP($B2937,weights!$A$2:$R$6,15)*EXP(VLOOKUP($B2937,weights!$A$2:$R$6,11)*D2937)+VLOOKUP($B2937,weights!$A$2:$R$6,16)*EXP(VLOOKUP($B2937,weights!$A$2:$R$6,12)*E2937)+VLOOKUP($B2937,weights!$A$2:$R$6,17)*EXP(VLOOKUP($B2937,weights!$A$2:$R$6,13)*F2937)+VLOOKUP($B2937,weights!$A$2:$R$6,18)*EXP(VLOOKUP($B2937,weights!$A$2:$R$6,14)*G2937))</f>
        <v>3.5091504976582777</v>
      </c>
    </row>
    <row r="2938" spans="1:8" ht="12.75" x14ac:dyDescent="0.2">
      <c r="A2938">
        <f t="shared" si="0"/>
        <v>118</v>
      </c>
      <c r="B2938" t="str">
        <f t="shared" ref="B2938:C2938" si="2912">B2913</f>
        <v>supermarket</v>
      </c>
      <c r="C2938">
        <f t="shared" si="2912"/>
        <v>1</v>
      </c>
      <c r="D2938">
        <f ca="1">OFFSET(walk!$A$2:$Y$402,TRUNC((ROW()-ROW($D$2))/COLUMNS(walk!$A$2:$Y$402)),MOD(ROW()-ROW($D$2),COLUMNS(walk!$A$2:$Y$402)),1,1)</f>
        <v>46</v>
      </c>
      <c r="E2938">
        <f ca="1">OFFSET(bike!$A$2:$Y$402,TRUNC((ROW()-ROW($E$2))/COLUMNS(bike!$A$2:$Y$402)),MOD(ROW()-ROW($E$2),COLUMNS(bike!$A$2:$Y$402)),1,1)</f>
        <v>15</v>
      </c>
      <c r="F2938">
        <f ca="1">OFFSET(transit!$A$2:$Y$402,TRUNC((ROW()-ROW($F$2))/COLUMNS(transit!$A$2:$Y$402)),MOD(ROW()-ROW($F$2),COLUMNS(transit!$A$2:$Y$402)),1,1)</f>
        <v>26</v>
      </c>
      <c r="G2938">
        <f ca="1">OFFSET(drive!$A$2:$Y$402,TRUNC((ROW()-ROW($G$2))/COLUMNS(drive!$A$2:$Y$402)),MOD(ROW()-ROW($G$2),COLUMNS(drive!$A$2:$Y$402)),1,1)</f>
        <v>9</v>
      </c>
      <c r="H2938" s="5">
        <f ca="1">(VLOOKUP($B2938,weights!$A$2:$R$6,4))*VLOOKUP($B2938,weights!$A$2:$R$6,6)^C2938*(VLOOKUP($B2938,weights!$A$2:$R$6,15)*EXP(VLOOKUP($B2938,weights!$A$2:$R$6,11)*D2938)+VLOOKUP($B2938,weights!$A$2:$R$6,16)*EXP(VLOOKUP($B2938,weights!$A$2:$R$6,12)*E2938)+VLOOKUP($B2938,weights!$A$2:$R$6,17)*EXP(VLOOKUP($B2938,weights!$A$2:$R$6,13)*F2938)+VLOOKUP($B2938,weights!$A$2:$R$6,18)*EXP(VLOOKUP($B2938,weights!$A$2:$R$6,14)*G2938))</f>
        <v>1.6382391119165169</v>
      </c>
    </row>
    <row r="2939" spans="1:8" ht="12.75" x14ac:dyDescent="0.2">
      <c r="A2939">
        <f t="shared" si="0"/>
        <v>118</v>
      </c>
      <c r="B2939" t="str">
        <f t="shared" ref="B2939:C2939" si="2913">B2914</f>
        <v>supermarket</v>
      </c>
      <c r="C2939">
        <f t="shared" si="2913"/>
        <v>2</v>
      </c>
      <c r="D2939">
        <f ca="1">OFFSET(walk!$A$2:$Y$402,TRUNC((ROW()-ROW($D$2))/COLUMNS(walk!$A$2:$Y$402)),MOD(ROW()-ROW($D$2),COLUMNS(walk!$A$2:$Y$402)),1,1)</f>
        <v>51</v>
      </c>
      <c r="E2939">
        <f ca="1">OFFSET(bike!$A$2:$Y$402,TRUNC((ROW()-ROW($E$2))/COLUMNS(bike!$A$2:$Y$402)),MOD(ROW()-ROW($E$2),COLUMNS(bike!$A$2:$Y$402)),1,1)</f>
        <v>16</v>
      </c>
      <c r="F2939">
        <f ca="1">OFFSET(transit!$A$2:$Y$402,TRUNC((ROW()-ROW($F$2))/COLUMNS(transit!$A$2:$Y$402)),MOD(ROW()-ROW($F$2),COLUMNS(transit!$A$2:$Y$402)),1,1)</f>
        <v>27</v>
      </c>
      <c r="G2939">
        <f ca="1">OFFSET(drive!$A$2:$Y$402,TRUNC((ROW()-ROW($G$2))/COLUMNS(drive!$A$2:$Y$402)),MOD(ROW()-ROW($G$2),COLUMNS(drive!$A$2:$Y$402)),1,1)</f>
        <v>12</v>
      </c>
      <c r="H2939" s="5">
        <f ca="1">(VLOOKUP($B2939,weights!$A$2:$R$6,4))*VLOOKUP($B2939,weights!$A$2:$R$6,6)^C2939*(VLOOKUP($B2939,weights!$A$2:$R$6,15)*EXP(VLOOKUP($B2939,weights!$A$2:$R$6,11)*D2939)+VLOOKUP($B2939,weights!$A$2:$R$6,16)*EXP(VLOOKUP($B2939,weights!$A$2:$R$6,12)*E2939)+VLOOKUP($B2939,weights!$A$2:$R$6,17)*EXP(VLOOKUP($B2939,weights!$A$2:$R$6,13)*F2939)+VLOOKUP($B2939,weights!$A$2:$R$6,18)*EXP(VLOOKUP($B2939,weights!$A$2:$R$6,14)*G2939))</f>
        <v>0.53741858388268193</v>
      </c>
    </row>
    <row r="2940" spans="1:8" ht="12.75" x14ac:dyDescent="0.2">
      <c r="A2940">
        <f t="shared" si="0"/>
        <v>118</v>
      </c>
      <c r="B2940" t="str">
        <f t="shared" ref="B2940:C2940" si="2914">B2915</f>
        <v>supermarket</v>
      </c>
      <c r="C2940">
        <f t="shared" si="2914"/>
        <v>3</v>
      </c>
      <c r="D2940">
        <f ca="1">OFFSET(walk!$A$2:$Y$402,TRUNC((ROW()-ROW($D$2))/COLUMNS(walk!$A$2:$Y$402)),MOD(ROW()-ROW($D$2),COLUMNS(walk!$A$2:$Y$402)),1,1)</f>
        <v>58</v>
      </c>
      <c r="E2940">
        <f ca="1">OFFSET(bike!$A$2:$Y$402,TRUNC((ROW()-ROW($E$2))/COLUMNS(bike!$A$2:$Y$402)),MOD(ROW()-ROW($E$2),COLUMNS(bike!$A$2:$Y$402)),1,1)</f>
        <v>19</v>
      </c>
      <c r="F2940">
        <f ca="1">OFFSET(transit!$A$2:$Y$402,TRUNC((ROW()-ROW($F$2))/COLUMNS(transit!$A$2:$Y$402)),MOD(ROW()-ROW($F$2),COLUMNS(transit!$A$2:$Y$402)),1,1)</f>
        <v>34</v>
      </c>
      <c r="G2940">
        <f ca="1">OFFSET(drive!$A$2:$Y$402,TRUNC((ROW()-ROW($G$2))/COLUMNS(drive!$A$2:$Y$402)),MOD(ROW()-ROW($G$2),COLUMNS(drive!$A$2:$Y$402)),1,1)</f>
        <v>13</v>
      </c>
      <c r="H2940" s="5">
        <f ca="1">(VLOOKUP($B2940,weights!$A$2:$R$6,4))*VLOOKUP($B2940,weights!$A$2:$R$6,6)^C2940*(VLOOKUP($B2940,weights!$A$2:$R$6,15)*EXP(VLOOKUP($B2940,weights!$A$2:$R$6,11)*D2940)+VLOOKUP($B2940,weights!$A$2:$R$6,16)*EXP(VLOOKUP($B2940,weights!$A$2:$R$6,12)*E2940)+VLOOKUP($B2940,weights!$A$2:$R$6,17)*EXP(VLOOKUP($B2940,weights!$A$2:$R$6,13)*F2940)+VLOOKUP($B2940,weights!$A$2:$R$6,18)*EXP(VLOOKUP($B2940,weights!$A$2:$R$6,14)*G2940))</f>
        <v>0.23902709675384667</v>
      </c>
    </row>
    <row r="2941" spans="1:8" ht="12.75" x14ac:dyDescent="0.2">
      <c r="A2941">
        <f t="shared" si="0"/>
        <v>118</v>
      </c>
      <c r="B2941" t="str">
        <f t="shared" ref="B2941:C2941" si="2915">B2916</f>
        <v>supermarket</v>
      </c>
      <c r="C2941">
        <f t="shared" si="2915"/>
        <v>4</v>
      </c>
      <c r="D2941">
        <f ca="1">OFFSET(walk!$A$2:$Y$402,TRUNC((ROW()-ROW($D$2))/COLUMNS(walk!$A$2:$Y$402)),MOD(ROW()-ROW($D$2),COLUMNS(walk!$A$2:$Y$402)),1,1)</f>
        <v>75</v>
      </c>
      <c r="E2941">
        <f ca="1">OFFSET(bike!$A$2:$Y$402,TRUNC((ROW()-ROW($E$2))/COLUMNS(bike!$A$2:$Y$402)),MOD(ROW()-ROW($E$2),COLUMNS(bike!$A$2:$Y$402)),1,1)</f>
        <v>23</v>
      </c>
      <c r="F2941">
        <f ca="1">OFFSET(transit!$A$2:$Y$402,TRUNC((ROW()-ROW($F$2))/COLUMNS(transit!$A$2:$Y$402)),MOD(ROW()-ROW($F$2),COLUMNS(transit!$A$2:$Y$402)),1,1)</f>
        <v>39</v>
      </c>
      <c r="G2941">
        <f ca="1">OFFSET(drive!$A$2:$Y$402,TRUNC((ROW()-ROW($G$2))/COLUMNS(drive!$A$2:$Y$402)),MOD(ROW()-ROW($G$2),COLUMNS(drive!$A$2:$Y$402)),1,1)</f>
        <v>14</v>
      </c>
      <c r="H2941" s="5">
        <f ca="1">(VLOOKUP($B2941,weights!$A$2:$R$6,4))*VLOOKUP($B2941,weights!$A$2:$R$6,6)^C2941*(VLOOKUP($B2941,weights!$A$2:$R$6,15)*EXP(VLOOKUP($B2941,weights!$A$2:$R$6,11)*D2941)+VLOOKUP($B2941,weights!$A$2:$R$6,16)*EXP(VLOOKUP($B2941,weights!$A$2:$R$6,12)*E2941)+VLOOKUP($B2941,weights!$A$2:$R$6,17)*EXP(VLOOKUP($B2941,weights!$A$2:$R$6,13)*F2941)+VLOOKUP($B2941,weights!$A$2:$R$6,18)*EXP(VLOOKUP($B2941,weights!$A$2:$R$6,14)*G2941))</f>
        <v>0.11071552703015002</v>
      </c>
    </row>
    <row r="2942" spans="1:8" ht="12.75" x14ac:dyDescent="0.2">
      <c r="A2942">
        <f t="shared" si="0"/>
        <v>118</v>
      </c>
      <c r="B2942" t="str">
        <f t="shared" ref="B2942:C2942" si="2916">B2917</f>
        <v>store</v>
      </c>
      <c r="C2942">
        <f t="shared" si="2916"/>
        <v>0</v>
      </c>
      <c r="D2942">
        <f ca="1">OFFSET(walk!$A$2:$Y$402,TRUNC((ROW()-ROW($D$2))/COLUMNS(walk!$A$2:$Y$402)),MOD(ROW()-ROW($D$2),COLUMNS(walk!$A$2:$Y$402)),1,1)</f>
        <v>2</v>
      </c>
      <c r="E2942">
        <f ca="1">OFFSET(bike!$A$2:$Y$402,TRUNC((ROW()-ROW($E$2))/COLUMNS(bike!$A$2:$Y$402)),MOD(ROW()-ROW($E$2),COLUMNS(bike!$A$2:$Y$402)),1,1)</f>
        <v>0</v>
      </c>
      <c r="F2942">
        <f ca="1">OFFSET(transit!$A$2:$Y$402,TRUNC((ROW()-ROW($F$2))/COLUMNS(transit!$A$2:$Y$402)),MOD(ROW()-ROW($F$2),COLUMNS(transit!$A$2:$Y$402)),1,1)</f>
        <v>2</v>
      </c>
      <c r="G2942">
        <f ca="1">OFFSET(drive!$A$2:$Y$402,TRUNC((ROW()-ROW($G$2))/COLUMNS(drive!$A$2:$Y$402)),MOD(ROW()-ROW($G$2),COLUMNS(drive!$A$2:$Y$402)),1,1)</f>
        <v>0</v>
      </c>
      <c r="H2942" s="5">
        <f ca="1">(VLOOKUP($B2942,weights!$A$2:$R$6,4))*VLOOKUP($B2942,weights!$A$2:$R$6,6)^C2942*(VLOOKUP($B2942,weights!$A$2:$R$6,15)*EXP(VLOOKUP($B2942,weights!$A$2:$R$6,11)*D2942)+VLOOKUP($B2942,weights!$A$2:$R$6,16)*EXP(VLOOKUP($B2942,weights!$A$2:$R$6,12)*E2942)+VLOOKUP($B2942,weights!$A$2:$R$6,17)*EXP(VLOOKUP($B2942,weights!$A$2:$R$6,13)*F2942)+VLOOKUP($B2942,weights!$A$2:$R$6,18)*EXP(VLOOKUP($B2942,weights!$A$2:$R$6,14)*G2942))</f>
        <v>35.201764025288824</v>
      </c>
    </row>
    <row r="2943" spans="1:8" ht="12.75" x14ac:dyDescent="0.2">
      <c r="A2943">
        <f t="shared" si="0"/>
        <v>118</v>
      </c>
      <c r="B2943" t="str">
        <f t="shared" ref="B2943:C2943" si="2917">B2918</f>
        <v>store</v>
      </c>
      <c r="C2943">
        <f t="shared" si="2917"/>
        <v>1</v>
      </c>
      <c r="D2943">
        <f ca="1">OFFSET(walk!$A$2:$Y$402,TRUNC((ROW()-ROW($D$2))/COLUMNS(walk!$A$2:$Y$402)),MOD(ROW()-ROW($D$2),COLUMNS(walk!$A$2:$Y$402)),1,1)</f>
        <v>6</v>
      </c>
      <c r="E2943">
        <f ca="1">OFFSET(bike!$A$2:$Y$402,TRUNC((ROW()-ROW($E$2))/COLUMNS(bike!$A$2:$Y$402)),MOD(ROW()-ROW($E$2),COLUMNS(bike!$A$2:$Y$402)),1,1)</f>
        <v>2</v>
      </c>
      <c r="F2943">
        <f ca="1">OFFSET(transit!$A$2:$Y$402,TRUNC((ROW()-ROW($F$2))/COLUMNS(transit!$A$2:$Y$402)),MOD(ROW()-ROW($F$2),COLUMNS(transit!$A$2:$Y$402)),1,1)</f>
        <v>6</v>
      </c>
      <c r="G2943">
        <f ca="1">OFFSET(drive!$A$2:$Y$402,TRUNC((ROW()-ROW($G$2))/COLUMNS(drive!$A$2:$Y$402)),MOD(ROW()-ROW($G$2),COLUMNS(drive!$A$2:$Y$402)),1,1)</f>
        <v>2</v>
      </c>
      <c r="H2943" s="5">
        <f ca="1">(VLOOKUP($B2943,weights!$A$2:$R$6,4))*VLOOKUP($B2943,weights!$A$2:$R$6,6)^C2943*(VLOOKUP($B2943,weights!$A$2:$R$6,15)*EXP(VLOOKUP($B2943,weights!$A$2:$R$6,11)*D2943)+VLOOKUP($B2943,weights!$A$2:$R$6,16)*EXP(VLOOKUP($B2943,weights!$A$2:$R$6,12)*E2943)+VLOOKUP($B2943,weights!$A$2:$R$6,17)*EXP(VLOOKUP($B2943,weights!$A$2:$R$6,13)*F2943)+VLOOKUP($B2943,weights!$A$2:$R$6,18)*EXP(VLOOKUP($B2943,weights!$A$2:$R$6,14)*G2943))</f>
        <v>9.8065348736126552</v>
      </c>
    </row>
    <row r="2944" spans="1:8" ht="12.75" x14ac:dyDescent="0.2">
      <c r="A2944">
        <f t="shared" si="0"/>
        <v>118</v>
      </c>
      <c r="B2944" t="str">
        <f t="shared" ref="B2944:C2944" si="2918">B2919</f>
        <v>store</v>
      </c>
      <c r="C2944">
        <f t="shared" si="2918"/>
        <v>2</v>
      </c>
      <c r="D2944">
        <f ca="1">OFFSET(walk!$A$2:$Y$402,TRUNC((ROW()-ROW($D$2))/COLUMNS(walk!$A$2:$Y$402)),MOD(ROW()-ROW($D$2),COLUMNS(walk!$A$2:$Y$402)),1,1)</f>
        <v>7</v>
      </c>
      <c r="E2944">
        <f ca="1">OFFSET(bike!$A$2:$Y$402,TRUNC((ROW()-ROW($E$2))/COLUMNS(bike!$A$2:$Y$402)),MOD(ROW()-ROW($E$2),COLUMNS(bike!$A$2:$Y$402)),1,1)</f>
        <v>2</v>
      </c>
      <c r="F2944">
        <f ca="1">OFFSET(transit!$A$2:$Y$402,TRUNC((ROW()-ROW($F$2))/COLUMNS(transit!$A$2:$Y$402)),MOD(ROW()-ROW($F$2),COLUMNS(transit!$A$2:$Y$402)),1,1)</f>
        <v>7</v>
      </c>
      <c r="G2944">
        <f ca="1">OFFSET(drive!$A$2:$Y$402,TRUNC((ROW()-ROW($G$2))/COLUMNS(drive!$A$2:$Y$402)),MOD(ROW()-ROW($G$2),COLUMNS(drive!$A$2:$Y$402)),1,1)</f>
        <v>2</v>
      </c>
      <c r="H2944" s="5">
        <f ca="1">(VLOOKUP($B2944,weights!$A$2:$R$6,4))*VLOOKUP($B2944,weights!$A$2:$R$6,6)^C2944*(VLOOKUP($B2944,weights!$A$2:$R$6,15)*EXP(VLOOKUP($B2944,weights!$A$2:$R$6,11)*D2944)+VLOOKUP($B2944,weights!$A$2:$R$6,16)*EXP(VLOOKUP($B2944,weights!$A$2:$R$6,12)*E2944)+VLOOKUP($B2944,weights!$A$2:$R$6,17)*EXP(VLOOKUP($B2944,weights!$A$2:$R$6,13)*F2944)+VLOOKUP($B2944,weights!$A$2:$R$6,18)*EXP(VLOOKUP($B2944,weights!$A$2:$R$6,14)*G2944))</f>
        <v>6.2253139731581051</v>
      </c>
    </row>
    <row r="2945" spans="1:8" ht="12.75" x14ac:dyDescent="0.2">
      <c r="A2945">
        <f t="shared" si="0"/>
        <v>118</v>
      </c>
      <c r="B2945" t="str">
        <f t="shared" ref="B2945:C2945" si="2919">B2920</f>
        <v>store</v>
      </c>
      <c r="C2945">
        <f t="shared" si="2919"/>
        <v>3</v>
      </c>
      <c r="D2945">
        <f ca="1">OFFSET(walk!$A$2:$Y$402,TRUNC((ROW()-ROW($D$2))/COLUMNS(walk!$A$2:$Y$402)),MOD(ROW()-ROW($D$2),COLUMNS(walk!$A$2:$Y$402)),1,1)</f>
        <v>9</v>
      </c>
      <c r="E2945">
        <f ca="1">OFFSET(bike!$A$2:$Y$402,TRUNC((ROW()-ROW($E$2))/COLUMNS(bike!$A$2:$Y$402)),MOD(ROW()-ROW($E$2),COLUMNS(bike!$A$2:$Y$402)),1,1)</f>
        <v>2</v>
      </c>
      <c r="F2945">
        <f ca="1">OFFSET(transit!$A$2:$Y$402,TRUNC((ROW()-ROW($F$2))/COLUMNS(transit!$A$2:$Y$402)),MOD(ROW()-ROW($F$2),COLUMNS(transit!$A$2:$Y$402)),1,1)</f>
        <v>9</v>
      </c>
      <c r="G2945">
        <f ca="1">OFFSET(drive!$A$2:$Y$402,TRUNC((ROW()-ROW($G$2))/COLUMNS(drive!$A$2:$Y$402)),MOD(ROW()-ROW($G$2),COLUMNS(drive!$A$2:$Y$402)),1,1)</f>
        <v>2</v>
      </c>
      <c r="H2945" s="5">
        <f ca="1">(VLOOKUP($B2945,weights!$A$2:$R$6,4))*VLOOKUP($B2945,weights!$A$2:$R$6,6)^C2945*(VLOOKUP($B2945,weights!$A$2:$R$6,15)*EXP(VLOOKUP($B2945,weights!$A$2:$R$6,11)*D2945)+VLOOKUP($B2945,weights!$A$2:$R$6,16)*EXP(VLOOKUP($B2945,weights!$A$2:$R$6,12)*E2945)+VLOOKUP($B2945,weights!$A$2:$R$6,17)*EXP(VLOOKUP($B2945,weights!$A$2:$R$6,13)*F2945)+VLOOKUP($B2945,weights!$A$2:$R$6,18)*EXP(VLOOKUP($B2945,weights!$A$2:$R$6,14)*G2945))</f>
        <v>3.8846955857385024</v>
      </c>
    </row>
    <row r="2946" spans="1:8" ht="12.75" x14ac:dyDescent="0.2">
      <c r="A2946">
        <f t="shared" si="0"/>
        <v>118</v>
      </c>
      <c r="B2946" t="str">
        <f t="shared" ref="B2946:C2946" si="2920">B2921</f>
        <v>store</v>
      </c>
      <c r="C2946">
        <f t="shared" si="2920"/>
        <v>4</v>
      </c>
      <c r="D2946">
        <f ca="1">OFFSET(walk!$A$2:$Y$402,TRUNC((ROW()-ROW($D$2))/COLUMNS(walk!$A$2:$Y$402)),MOD(ROW()-ROW($D$2),COLUMNS(walk!$A$2:$Y$402)),1,1)</f>
        <v>10</v>
      </c>
      <c r="E2946">
        <f ca="1">OFFSET(bike!$A$2:$Y$402,TRUNC((ROW()-ROW($E$2))/COLUMNS(bike!$A$2:$Y$402)),MOD(ROW()-ROW($E$2),COLUMNS(bike!$A$2:$Y$402)),1,1)</f>
        <v>3</v>
      </c>
      <c r="F2946">
        <f ca="1">OFFSET(transit!$A$2:$Y$402,TRUNC((ROW()-ROW($F$2))/COLUMNS(transit!$A$2:$Y$402)),MOD(ROW()-ROW($F$2),COLUMNS(transit!$A$2:$Y$402)),1,1)</f>
        <v>9</v>
      </c>
      <c r="G2946">
        <f ca="1">OFFSET(drive!$A$2:$Y$402,TRUNC((ROW()-ROW($G$2))/COLUMNS(drive!$A$2:$Y$402)),MOD(ROW()-ROW($G$2),COLUMNS(drive!$A$2:$Y$402)),1,1)</f>
        <v>4</v>
      </c>
      <c r="H2946" s="5">
        <f ca="1">(VLOOKUP($B2946,weights!$A$2:$R$6,4))*VLOOKUP($B2946,weights!$A$2:$R$6,6)^C2946*(VLOOKUP($B2946,weights!$A$2:$R$6,15)*EXP(VLOOKUP($B2946,weights!$A$2:$R$6,11)*D2946)+VLOOKUP($B2946,weights!$A$2:$R$6,16)*EXP(VLOOKUP($B2946,weights!$A$2:$R$6,12)*E2946)+VLOOKUP($B2946,weights!$A$2:$R$6,17)*EXP(VLOOKUP($B2946,weights!$A$2:$R$6,13)*F2946)+VLOOKUP($B2946,weights!$A$2:$R$6,18)*EXP(VLOOKUP($B2946,weights!$A$2:$R$6,14)*G2946))</f>
        <v>1.658202506102433</v>
      </c>
    </row>
    <row r="2947" spans="1:8" ht="12.75" x14ac:dyDescent="0.2">
      <c r="A2947">
        <f t="shared" si="0"/>
        <v>118</v>
      </c>
      <c r="B2947" t="str">
        <f t="shared" ref="B2947:C2947" si="2921">B2922</f>
        <v>pharmacy</v>
      </c>
      <c r="C2947">
        <f t="shared" si="2921"/>
        <v>0</v>
      </c>
      <c r="D2947">
        <f ca="1">OFFSET(walk!$A$2:$Y$402,TRUNC((ROW()-ROW($D$2))/COLUMNS(walk!$A$2:$Y$402)),MOD(ROW()-ROW($D$2),COLUMNS(walk!$A$2:$Y$402)),1,1)</f>
        <v>9</v>
      </c>
      <c r="E2947">
        <f ca="1">OFFSET(bike!$A$2:$Y$402,TRUNC((ROW()-ROW($E$2))/COLUMNS(bike!$A$2:$Y$402)),MOD(ROW()-ROW($E$2),COLUMNS(bike!$A$2:$Y$402)),1,1)</f>
        <v>4</v>
      </c>
      <c r="F2947">
        <f ca="1">OFFSET(transit!$A$2:$Y$402,TRUNC((ROW()-ROW($F$2))/COLUMNS(transit!$A$2:$Y$402)),MOD(ROW()-ROW($F$2),COLUMNS(transit!$A$2:$Y$402)),1,1)</f>
        <v>9</v>
      </c>
      <c r="G2947">
        <f ca="1">OFFSET(drive!$A$2:$Y$402,TRUNC((ROW()-ROW($G$2))/COLUMNS(drive!$A$2:$Y$402)),MOD(ROW()-ROW($G$2),COLUMNS(drive!$A$2:$Y$402)),1,1)</f>
        <v>2</v>
      </c>
      <c r="H2947" s="5">
        <f ca="1">(VLOOKUP($B2947,weights!$A$2:$R$6,4))*VLOOKUP($B2947,weights!$A$2:$R$6,6)^C2947*(VLOOKUP($B2947,weights!$A$2:$R$6,15)*EXP(VLOOKUP($B2947,weights!$A$2:$R$6,11)*D2947)+VLOOKUP($B2947,weights!$A$2:$R$6,16)*EXP(VLOOKUP($B2947,weights!$A$2:$R$6,12)*E2947)+VLOOKUP($B2947,weights!$A$2:$R$6,17)*EXP(VLOOKUP($B2947,weights!$A$2:$R$6,13)*F2947)+VLOOKUP($B2947,weights!$A$2:$R$6,18)*EXP(VLOOKUP($B2947,weights!$A$2:$R$6,14)*G2947))</f>
        <v>6.6474522336613751</v>
      </c>
    </row>
    <row r="2948" spans="1:8" ht="12.75" x14ac:dyDescent="0.2">
      <c r="A2948">
        <f t="shared" si="0"/>
        <v>118</v>
      </c>
      <c r="B2948" t="str">
        <f t="shared" ref="B2948:C2948" si="2922">B2923</f>
        <v>pharmacy</v>
      </c>
      <c r="C2948">
        <f t="shared" si="2922"/>
        <v>1</v>
      </c>
      <c r="D2948">
        <f ca="1">OFFSET(walk!$A$2:$Y$402,TRUNC((ROW()-ROW($D$2))/COLUMNS(walk!$A$2:$Y$402)),MOD(ROW()-ROW($D$2),COLUMNS(walk!$A$2:$Y$402)),1,1)</f>
        <v>9</v>
      </c>
      <c r="E2948">
        <f ca="1">OFFSET(bike!$A$2:$Y$402,TRUNC((ROW()-ROW($E$2))/COLUMNS(bike!$A$2:$Y$402)),MOD(ROW()-ROW($E$2),COLUMNS(bike!$A$2:$Y$402)),1,1)</f>
        <v>4</v>
      </c>
      <c r="F2948">
        <f ca="1">OFFSET(transit!$A$2:$Y$402,TRUNC((ROW()-ROW($F$2))/COLUMNS(transit!$A$2:$Y$402)),MOD(ROW()-ROW($F$2),COLUMNS(transit!$A$2:$Y$402)),1,1)</f>
        <v>9</v>
      </c>
      <c r="G2948">
        <f ca="1">OFFSET(drive!$A$2:$Y$402,TRUNC((ROW()-ROW($G$2))/COLUMNS(drive!$A$2:$Y$402)),MOD(ROW()-ROW($G$2),COLUMNS(drive!$A$2:$Y$402)),1,1)</f>
        <v>2</v>
      </c>
      <c r="H2948" s="5">
        <f ca="1">(VLOOKUP($B2948,weights!$A$2:$R$6,4))*VLOOKUP($B2948,weights!$A$2:$R$6,6)^C2948*(VLOOKUP($B2948,weights!$A$2:$R$6,15)*EXP(VLOOKUP($B2948,weights!$A$2:$R$6,11)*D2948)+VLOOKUP($B2948,weights!$A$2:$R$6,16)*EXP(VLOOKUP($B2948,weights!$A$2:$R$6,12)*E2948)+VLOOKUP($B2948,weights!$A$2:$R$6,17)*EXP(VLOOKUP($B2948,weights!$A$2:$R$6,13)*F2948)+VLOOKUP($B2948,weights!$A$2:$R$6,18)*EXP(VLOOKUP($B2948,weights!$A$2:$R$6,14)*G2948))</f>
        <v>3.2006251495406617</v>
      </c>
    </row>
    <row r="2949" spans="1:8" ht="12.75" x14ac:dyDescent="0.2">
      <c r="A2949">
        <f t="shared" si="0"/>
        <v>118</v>
      </c>
      <c r="B2949" t="str">
        <f t="shared" ref="B2949:C2949" si="2923">B2924</f>
        <v>pharmacy</v>
      </c>
      <c r="C2949">
        <f t="shared" si="2923"/>
        <v>2</v>
      </c>
      <c r="D2949">
        <f ca="1">OFFSET(walk!$A$2:$Y$402,TRUNC((ROW()-ROW($D$2))/COLUMNS(walk!$A$2:$Y$402)),MOD(ROW()-ROW($D$2),COLUMNS(walk!$A$2:$Y$402)),1,1)</f>
        <v>15</v>
      </c>
      <c r="E2949">
        <f ca="1">OFFSET(bike!$A$2:$Y$402,TRUNC((ROW()-ROW($E$2))/COLUMNS(bike!$A$2:$Y$402)),MOD(ROW()-ROW($E$2),COLUMNS(bike!$A$2:$Y$402)),1,1)</f>
        <v>4</v>
      </c>
      <c r="F2949">
        <f ca="1">OFFSET(transit!$A$2:$Y$402,TRUNC((ROW()-ROW($F$2))/COLUMNS(transit!$A$2:$Y$402)),MOD(ROW()-ROW($F$2),COLUMNS(transit!$A$2:$Y$402)),1,1)</f>
        <v>15</v>
      </c>
      <c r="G2949">
        <f ca="1">OFFSET(drive!$A$2:$Y$402,TRUNC((ROW()-ROW($G$2))/COLUMNS(drive!$A$2:$Y$402)),MOD(ROW()-ROW($G$2),COLUMNS(drive!$A$2:$Y$402)),1,1)</f>
        <v>3</v>
      </c>
      <c r="H2949" s="5">
        <f ca="1">(VLOOKUP($B2949,weights!$A$2:$R$6,4))*VLOOKUP($B2949,weights!$A$2:$R$6,6)^C2949*(VLOOKUP($B2949,weights!$A$2:$R$6,15)*EXP(VLOOKUP($B2949,weights!$A$2:$R$6,11)*D2949)+VLOOKUP($B2949,weights!$A$2:$R$6,16)*EXP(VLOOKUP($B2949,weights!$A$2:$R$6,12)*E2949)+VLOOKUP($B2949,weights!$A$2:$R$6,17)*EXP(VLOOKUP($B2949,weights!$A$2:$R$6,13)*F2949)+VLOOKUP($B2949,weights!$A$2:$R$6,18)*EXP(VLOOKUP($B2949,weights!$A$2:$R$6,14)*G2949))</f>
        <v>1.1414435577420159</v>
      </c>
    </row>
    <row r="2950" spans="1:8" ht="12.75" x14ac:dyDescent="0.2">
      <c r="A2950">
        <f t="shared" si="0"/>
        <v>118</v>
      </c>
      <c r="B2950" t="str">
        <f t="shared" ref="B2950:C2950" si="2924">B2925</f>
        <v>bank</v>
      </c>
      <c r="C2950">
        <f t="shared" si="2924"/>
        <v>0</v>
      </c>
      <c r="D2950">
        <f ca="1">OFFSET(walk!$A$2:$Y$402,TRUNC((ROW()-ROW($D$2))/COLUMNS(walk!$A$2:$Y$402)),MOD(ROW()-ROW($D$2),COLUMNS(walk!$A$2:$Y$402)),1,1)</f>
        <v>20</v>
      </c>
      <c r="E2950">
        <f ca="1">OFFSET(bike!$A$2:$Y$402,TRUNC((ROW()-ROW($E$2))/COLUMNS(bike!$A$2:$Y$402)),MOD(ROW()-ROW($E$2),COLUMNS(bike!$A$2:$Y$402)),1,1)</f>
        <v>7</v>
      </c>
      <c r="F2950">
        <f ca="1">OFFSET(transit!$A$2:$Y$402,TRUNC((ROW()-ROW($F$2))/COLUMNS(transit!$A$2:$Y$402)),MOD(ROW()-ROW($F$2),COLUMNS(transit!$A$2:$Y$402)),1,1)</f>
        <v>14</v>
      </c>
      <c r="G2950">
        <f ca="1">OFFSET(drive!$A$2:$Y$402,TRUNC((ROW()-ROW($G$2))/COLUMNS(drive!$A$2:$Y$402)),MOD(ROW()-ROW($G$2),COLUMNS(drive!$A$2:$Y$402)),1,1)</f>
        <v>6</v>
      </c>
      <c r="H2950" s="5">
        <f ca="1">(VLOOKUP($B2950,weights!$A$2:$R$6,4))*VLOOKUP($B2950,weights!$A$2:$R$6,6)^C2950*(VLOOKUP($B2950,weights!$A$2:$R$6,15)*EXP(VLOOKUP($B2950,weights!$A$2:$R$6,11)*D2950)+VLOOKUP($B2950,weights!$A$2:$R$6,16)*EXP(VLOOKUP($B2950,weights!$A$2:$R$6,12)*E2950)+VLOOKUP($B2950,weights!$A$2:$R$6,17)*EXP(VLOOKUP($B2950,weights!$A$2:$R$6,13)*F2950)+VLOOKUP($B2950,weights!$A$2:$R$6,18)*EXP(VLOOKUP($B2950,weights!$A$2:$R$6,14)*G2950))</f>
        <v>2.7956718169595889</v>
      </c>
    </row>
    <row r="2951" spans="1:8" ht="12.75" x14ac:dyDescent="0.2">
      <c r="A2951">
        <f t="shared" si="0"/>
        <v>118</v>
      </c>
      <c r="B2951" t="str">
        <f t="shared" ref="B2951:C2951" si="2925">B2926</f>
        <v>bank</v>
      </c>
      <c r="C2951">
        <f t="shared" si="2925"/>
        <v>1</v>
      </c>
      <c r="D2951">
        <f ca="1">OFFSET(walk!$A$2:$Y$402,TRUNC((ROW()-ROW($D$2))/COLUMNS(walk!$A$2:$Y$402)),MOD(ROW()-ROW($D$2),COLUMNS(walk!$A$2:$Y$402)),1,1)</f>
        <v>46</v>
      </c>
      <c r="E2951">
        <f ca="1">OFFSET(bike!$A$2:$Y$402,TRUNC((ROW()-ROW($E$2))/COLUMNS(bike!$A$2:$Y$402)),MOD(ROW()-ROW($E$2),COLUMNS(bike!$A$2:$Y$402)),1,1)</f>
        <v>14</v>
      </c>
      <c r="F2951">
        <f ca="1">OFFSET(transit!$A$2:$Y$402,TRUNC((ROW()-ROW($F$2))/COLUMNS(transit!$A$2:$Y$402)),MOD(ROW()-ROW($F$2),COLUMNS(transit!$A$2:$Y$402)),1,1)</f>
        <v>36</v>
      </c>
      <c r="G2951">
        <f ca="1">OFFSET(drive!$A$2:$Y$402,TRUNC((ROW()-ROW($G$2))/COLUMNS(drive!$A$2:$Y$402)),MOD(ROW()-ROW($G$2),COLUMNS(drive!$A$2:$Y$402)),1,1)</f>
        <v>7</v>
      </c>
      <c r="H2951" s="5">
        <f ca="1">(VLOOKUP($B2951,weights!$A$2:$R$6,4))*VLOOKUP($B2951,weights!$A$2:$R$6,6)^C2951*(VLOOKUP($B2951,weights!$A$2:$R$6,15)*EXP(VLOOKUP($B2951,weights!$A$2:$R$6,11)*D2951)+VLOOKUP($B2951,weights!$A$2:$R$6,16)*EXP(VLOOKUP($B2951,weights!$A$2:$R$6,12)*E2951)+VLOOKUP($B2951,weights!$A$2:$R$6,17)*EXP(VLOOKUP($B2951,weights!$A$2:$R$6,13)*F2951)+VLOOKUP($B2951,weights!$A$2:$R$6,18)*EXP(VLOOKUP($B2951,weights!$A$2:$R$6,14)*G2951))</f>
        <v>0.52238680992175324</v>
      </c>
    </row>
    <row r="2952" spans="1:8" ht="12.75" x14ac:dyDescent="0.2">
      <c r="A2952">
        <f t="shared" si="0"/>
        <v>119</v>
      </c>
      <c r="B2952" t="str">
        <f t="shared" ref="B2952:C2952" si="2926">B2927</f>
        <v>restaurant</v>
      </c>
      <c r="C2952">
        <f t="shared" si="2926"/>
        <v>0</v>
      </c>
      <c r="D2952">
        <f ca="1">OFFSET(walk!$A$2:$Y$402,TRUNC((ROW()-ROW($D$2))/COLUMNS(walk!$A$2:$Y$402)),MOD(ROW()-ROW($D$2),COLUMNS(walk!$A$2:$Y$402)),1,1)</f>
        <v>7</v>
      </c>
      <c r="E2952">
        <f ca="1">OFFSET(bike!$A$2:$Y$402,TRUNC((ROW()-ROW($E$2))/COLUMNS(bike!$A$2:$Y$402)),MOD(ROW()-ROW($E$2),COLUMNS(bike!$A$2:$Y$402)),1,1)</f>
        <v>2</v>
      </c>
      <c r="F2952">
        <f ca="1">OFFSET(transit!$A$2:$Y$402,TRUNC((ROW()-ROW($F$2))/COLUMNS(transit!$A$2:$Y$402)),MOD(ROW()-ROW($F$2),COLUMNS(transit!$A$2:$Y$402)),1,1)</f>
        <v>7</v>
      </c>
      <c r="G2952">
        <f ca="1">OFFSET(drive!$A$2:$Y$402,TRUNC((ROW()-ROW($G$2))/COLUMNS(drive!$A$2:$Y$402)),MOD(ROW()-ROW($G$2),COLUMNS(drive!$A$2:$Y$402)),1,1)</f>
        <v>2</v>
      </c>
      <c r="H2952" s="5">
        <f ca="1">(VLOOKUP($B2952,weights!$A$2:$R$6,4))*VLOOKUP($B2952,weights!$A$2:$R$6,6)^C2952*(VLOOKUP($B2952,weights!$A$2:$R$6,15)*EXP(VLOOKUP($B2952,weights!$A$2:$R$6,11)*D2952)+VLOOKUP($B2952,weights!$A$2:$R$6,16)*EXP(VLOOKUP($B2952,weights!$A$2:$R$6,12)*E2952)+VLOOKUP($B2952,weights!$A$2:$R$6,17)*EXP(VLOOKUP($B2952,weights!$A$2:$R$6,13)*F2952)+VLOOKUP($B2952,weights!$A$2:$R$6,18)*EXP(VLOOKUP($B2952,weights!$A$2:$R$6,14)*G2952))</f>
        <v>32.024622533391799</v>
      </c>
    </row>
    <row r="2953" spans="1:8" ht="12.75" x14ac:dyDescent="0.2">
      <c r="A2953">
        <f t="shared" si="0"/>
        <v>119</v>
      </c>
      <c r="B2953" t="str">
        <f t="shared" ref="B2953:C2953" si="2927">B2928</f>
        <v>restaurant</v>
      </c>
      <c r="C2953">
        <f t="shared" si="2927"/>
        <v>1</v>
      </c>
      <c r="D2953">
        <f ca="1">OFFSET(walk!$A$2:$Y$402,TRUNC((ROW()-ROW($D$2))/COLUMNS(walk!$A$2:$Y$402)),MOD(ROW()-ROW($D$2),COLUMNS(walk!$A$2:$Y$402)),1,1)</f>
        <v>7</v>
      </c>
      <c r="E2953">
        <f ca="1">OFFSET(bike!$A$2:$Y$402,TRUNC((ROW()-ROW($E$2))/COLUMNS(bike!$A$2:$Y$402)),MOD(ROW()-ROW($E$2),COLUMNS(bike!$A$2:$Y$402)),1,1)</f>
        <v>2</v>
      </c>
      <c r="F2953">
        <f ca="1">OFFSET(transit!$A$2:$Y$402,TRUNC((ROW()-ROW($F$2))/COLUMNS(transit!$A$2:$Y$402)),MOD(ROW()-ROW($F$2),COLUMNS(transit!$A$2:$Y$402)),1,1)</f>
        <v>7</v>
      </c>
      <c r="G2953">
        <f ca="1">OFFSET(drive!$A$2:$Y$402,TRUNC((ROW()-ROW($G$2))/COLUMNS(drive!$A$2:$Y$402)),MOD(ROW()-ROW($G$2),COLUMNS(drive!$A$2:$Y$402)),1,1)</f>
        <v>2</v>
      </c>
      <c r="H2953" s="5">
        <f ca="1">(VLOOKUP($B2953,weights!$A$2:$R$6,4))*VLOOKUP($B2953,weights!$A$2:$R$6,6)^C2953*(VLOOKUP($B2953,weights!$A$2:$R$6,15)*EXP(VLOOKUP($B2953,weights!$A$2:$R$6,11)*D2953)+VLOOKUP($B2953,weights!$A$2:$R$6,16)*EXP(VLOOKUP($B2953,weights!$A$2:$R$6,12)*E2953)+VLOOKUP($B2953,weights!$A$2:$R$6,17)*EXP(VLOOKUP($B2953,weights!$A$2:$R$6,13)*F2953)+VLOOKUP($B2953,weights!$A$2:$R$6,18)*EXP(VLOOKUP($B2953,weights!$A$2:$R$6,14)*G2953))</f>
        <v>28.70355056696598</v>
      </c>
    </row>
    <row r="2954" spans="1:8" ht="12.75" x14ac:dyDescent="0.2">
      <c r="A2954">
        <f t="shared" si="0"/>
        <v>119</v>
      </c>
      <c r="B2954" t="str">
        <f t="shared" ref="B2954:C2954" si="2928">B2929</f>
        <v>restaurant</v>
      </c>
      <c r="C2954">
        <f t="shared" si="2928"/>
        <v>2</v>
      </c>
      <c r="D2954">
        <f ca="1">OFFSET(walk!$A$2:$Y$402,TRUNC((ROW()-ROW($D$2))/COLUMNS(walk!$A$2:$Y$402)),MOD(ROW()-ROW($D$2),COLUMNS(walk!$A$2:$Y$402)),1,1)</f>
        <v>7</v>
      </c>
      <c r="E2954">
        <f ca="1">OFFSET(bike!$A$2:$Y$402,TRUNC((ROW()-ROW($E$2))/COLUMNS(bike!$A$2:$Y$402)),MOD(ROW()-ROW($E$2),COLUMNS(bike!$A$2:$Y$402)),1,1)</f>
        <v>3</v>
      </c>
      <c r="F2954">
        <f ca="1">OFFSET(transit!$A$2:$Y$402,TRUNC((ROW()-ROW($F$2))/COLUMNS(transit!$A$2:$Y$402)),MOD(ROW()-ROW($F$2),COLUMNS(transit!$A$2:$Y$402)),1,1)</f>
        <v>7</v>
      </c>
      <c r="G2954">
        <f ca="1">OFFSET(drive!$A$2:$Y$402,TRUNC((ROW()-ROW($G$2))/COLUMNS(drive!$A$2:$Y$402)),MOD(ROW()-ROW($G$2),COLUMNS(drive!$A$2:$Y$402)),1,1)</f>
        <v>3</v>
      </c>
      <c r="H2954" s="5">
        <f ca="1">(VLOOKUP($B2954,weights!$A$2:$R$6,4))*VLOOKUP($B2954,weights!$A$2:$R$6,6)^C2954*(VLOOKUP($B2954,weights!$A$2:$R$6,15)*EXP(VLOOKUP($B2954,weights!$A$2:$R$6,11)*D2954)+VLOOKUP($B2954,weights!$A$2:$R$6,16)*EXP(VLOOKUP($B2954,weights!$A$2:$R$6,12)*E2954)+VLOOKUP($B2954,weights!$A$2:$R$6,17)*EXP(VLOOKUP($B2954,weights!$A$2:$R$6,13)*F2954)+VLOOKUP($B2954,weights!$A$2:$R$6,18)*EXP(VLOOKUP($B2954,weights!$A$2:$R$6,14)*G2954))</f>
        <v>22.60212785073778</v>
      </c>
    </row>
    <row r="2955" spans="1:8" ht="12.75" x14ac:dyDescent="0.2">
      <c r="A2955">
        <f t="shared" si="0"/>
        <v>119</v>
      </c>
      <c r="B2955" t="str">
        <f t="shared" ref="B2955:C2955" si="2929">B2930</f>
        <v>restaurant</v>
      </c>
      <c r="C2955">
        <f t="shared" si="2929"/>
        <v>3</v>
      </c>
      <c r="D2955">
        <f ca="1">OFFSET(walk!$A$2:$Y$402,TRUNC((ROW()-ROW($D$2))/COLUMNS(walk!$A$2:$Y$402)),MOD(ROW()-ROW($D$2),COLUMNS(walk!$A$2:$Y$402)),1,1)</f>
        <v>10</v>
      </c>
      <c r="E2955">
        <f ca="1">OFFSET(bike!$A$2:$Y$402,TRUNC((ROW()-ROW($E$2))/COLUMNS(bike!$A$2:$Y$402)),MOD(ROW()-ROW($E$2),COLUMNS(bike!$A$2:$Y$402)),1,1)</f>
        <v>3</v>
      </c>
      <c r="F2955">
        <f ca="1">OFFSET(transit!$A$2:$Y$402,TRUNC((ROW()-ROW($F$2))/COLUMNS(transit!$A$2:$Y$402)),MOD(ROW()-ROW($F$2),COLUMNS(transit!$A$2:$Y$402)),1,1)</f>
        <v>9</v>
      </c>
      <c r="G2955">
        <f ca="1">OFFSET(drive!$A$2:$Y$402,TRUNC((ROW()-ROW($G$2))/COLUMNS(drive!$A$2:$Y$402)),MOD(ROW()-ROW($G$2),COLUMNS(drive!$A$2:$Y$402)),1,1)</f>
        <v>3</v>
      </c>
      <c r="H2955" s="5">
        <f ca="1">(VLOOKUP($B2955,weights!$A$2:$R$6,4))*VLOOKUP($B2955,weights!$A$2:$R$6,6)^C2955*(VLOOKUP($B2955,weights!$A$2:$R$6,15)*EXP(VLOOKUP($B2955,weights!$A$2:$R$6,11)*D2955)+VLOOKUP($B2955,weights!$A$2:$R$6,16)*EXP(VLOOKUP($B2955,weights!$A$2:$R$6,12)*E2955)+VLOOKUP($B2955,weights!$A$2:$R$6,17)*EXP(VLOOKUP($B2955,weights!$A$2:$R$6,13)*F2955)+VLOOKUP($B2955,weights!$A$2:$R$6,18)*EXP(VLOOKUP($B2955,weights!$A$2:$R$6,14)*G2955))</f>
        <v>17.706384657949243</v>
      </c>
    </row>
    <row r="2956" spans="1:8" ht="12.75" x14ac:dyDescent="0.2">
      <c r="A2956">
        <f t="shared" si="0"/>
        <v>119</v>
      </c>
      <c r="B2956" t="str">
        <f t="shared" ref="B2956:C2956" si="2930">B2931</f>
        <v>restaurant</v>
      </c>
      <c r="C2956">
        <f t="shared" si="2930"/>
        <v>4</v>
      </c>
      <c r="D2956">
        <f ca="1">OFFSET(walk!$A$2:$Y$402,TRUNC((ROW()-ROW($D$2))/COLUMNS(walk!$A$2:$Y$402)),MOD(ROW()-ROW($D$2),COLUMNS(walk!$A$2:$Y$402)),1,1)</f>
        <v>10</v>
      </c>
      <c r="E2956">
        <f ca="1">OFFSET(bike!$A$2:$Y$402,TRUNC((ROW()-ROW($E$2))/COLUMNS(bike!$A$2:$Y$402)),MOD(ROW()-ROW($E$2),COLUMNS(bike!$A$2:$Y$402)),1,1)</f>
        <v>3</v>
      </c>
      <c r="F2956">
        <f ca="1">OFFSET(transit!$A$2:$Y$402,TRUNC((ROW()-ROW($F$2))/COLUMNS(transit!$A$2:$Y$402)),MOD(ROW()-ROW($F$2),COLUMNS(transit!$A$2:$Y$402)),1,1)</f>
        <v>10</v>
      </c>
      <c r="G2956">
        <f ca="1">OFFSET(drive!$A$2:$Y$402,TRUNC((ROW()-ROW($G$2))/COLUMNS(drive!$A$2:$Y$402)),MOD(ROW()-ROW($G$2),COLUMNS(drive!$A$2:$Y$402)),1,1)</f>
        <v>3</v>
      </c>
      <c r="H2956" s="5">
        <f ca="1">(VLOOKUP($B2956,weights!$A$2:$R$6,4))*VLOOKUP($B2956,weights!$A$2:$R$6,6)^C2956*(VLOOKUP($B2956,weights!$A$2:$R$6,15)*EXP(VLOOKUP($B2956,weights!$A$2:$R$6,11)*D2956)+VLOOKUP($B2956,weights!$A$2:$R$6,16)*EXP(VLOOKUP($B2956,weights!$A$2:$R$6,12)*E2956)+VLOOKUP($B2956,weights!$A$2:$R$6,17)*EXP(VLOOKUP($B2956,weights!$A$2:$R$6,13)*F2956)+VLOOKUP($B2956,weights!$A$2:$R$6,18)*EXP(VLOOKUP($B2956,weights!$A$2:$R$6,14)*G2956))</f>
        <v>15.491518970976163</v>
      </c>
    </row>
    <row r="2957" spans="1:8" ht="12.75" x14ac:dyDescent="0.2">
      <c r="A2957">
        <f t="shared" si="0"/>
        <v>119</v>
      </c>
      <c r="B2957" t="str">
        <f t="shared" ref="B2957:C2957" si="2931">B2932</f>
        <v>restaurant</v>
      </c>
      <c r="C2957">
        <f t="shared" si="2931"/>
        <v>5</v>
      </c>
      <c r="D2957">
        <f ca="1">OFFSET(walk!$A$2:$Y$402,TRUNC((ROW()-ROW($D$2))/COLUMNS(walk!$A$2:$Y$402)),MOD(ROW()-ROW($D$2),COLUMNS(walk!$A$2:$Y$402)),1,1)</f>
        <v>10</v>
      </c>
      <c r="E2957">
        <f ca="1">OFFSET(bike!$A$2:$Y$402,TRUNC((ROW()-ROW($E$2))/COLUMNS(bike!$A$2:$Y$402)),MOD(ROW()-ROW($E$2),COLUMNS(bike!$A$2:$Y$402)),1,1)</f>
        <v>4</v>
      </c>
      <c r="F2957">
        <f ca="1">OFFSET(transit!$A$2:$Y$402,TRUNC((ROW()-ROW($F$2))/COLUMNS(transit!$A$2:$Y$402)),MOD(ROW()-ROW($F$2),COLUMNS(transit!$A$2:$Y$402)),1,1)</f>
        <v>10</v>
      </c>
      <c r="G2957">
        <f ca="1">OFFSET(drive!$A$2:$Y$402,TRUNC((ROW()-ROW($G$2))/COLUMNS(drive!$A$2:$Y$402)),MOD(ROW()-ROW($G$2),COLUMNS(drive!$A$2:$Y$402)),1,1)</f>
        <v>3</v>
      </c>
      <c r="H2957" s="5">
        <f ca="1">(VLOOKUP($B2957,weights!$A$2:$R$6,4))*VLOOKUP($B2957,weights!$A$2:$R$6,6)^C2957*(VLOOKUP($B2957,weights!$A$2:$R$6,15)*EXP(VLOOKUP($B2957,weights!$A$2:$R$6,11)*D2957)+VLOOKUP($B2957,weights!$A$2:$R$6,16)*EXP(VLOOKUP($B2957,weights!$A$2:$R$6,12)*E2957)+VLOOKUP($B2957,weights!$A$2:$R$6,17)*EXP(VLOOKUP($B2957,weights!$A$2:$R$6,13)*F2957)+VLOOKUP($B2957,weights!$A$2:$R$6,18)*EXP(VLOOKUP($B2957,weights!$A$2:$R$6,14)*G2957))</f>
        <v>12.92920263671974</v>
      </c>
    </row>
    <row r="2958" spans="1:8" ht="12.75" x14ac:dyDescent="0.2">
      <c r="A2958">
        <f t="shared" si="0"/>
        <v>119</v>
      </c>
      <c r="B2958" t="str">
        <f t="shared" ref="B2958:C2958" si="2932">B2933</f>
        <v>restaurant</v>
      </c>
      <c r="C2958">
        <f t="shared" si="2932"/>
        <v>6</v>
      </c>
      <c r="D2958">
        <f ca="1">OFFSET(walk!$A$2:$Y$402,TRUNC((ROW()-ROW($D$2))/COLUMNS(walk!$A$2:$Y$402)),MOD(ROW()-ROW($D$2),COLUMNS(walk!$A$2:$Y$402)),1,1)</f>
        <v>10</v>
      </c>
      <c r="E2958">
        <f ca="1">OFFSET(bike!$A$2:$Y$402,TRUNC((ROW()-ROW($E$2))/COLUMNS(bike!$A$2:$Y$402)),MOD(ROW()-ROW($E$2),COLUMNS(bike!$A$2:$Y$402)),1,1)</f>
        <v>4</v>
      </c>
      <c r="F2958">
        <f ca="1">OFFSET(transit!$A$2:$Y$402,TRUNC((ROW()-ROW($F$2))/COLUMNS(transit!$A$2:$Y$402)),MOD(ROW()-ROW($F$2),COLUMNS(transit!$A$2:$Y$402)),1,1)</f>
        <v>10</v>
      </c>
      <c r="G2958">
        <f ca="1">OFFSET(drive!$A$2:$Y$402,TRUNC((ROW()-ROW($G$2))/COLUMNS(drive!$A$2:$Y$402)),MOD(ROW()-ROW($G$2),COLUMNS(drive!$A$2:$Y$402)),1,1)</f>
        <v>3</v>
      </c>
      <c r="H2958" s="5">
        <f ca="1">(VLOOKUP($B2958,weights!$A$2:$R$6,4))*VLOOKUP($B2958,weights!$A$2:$R$6,6)^C2958*(VLOOKUP($B2958,weights!$A$2:$R$6,15)*EXP(VLOOKUP($B2958,weights!$A$2:$R$6,11)*D2958)+VLOOKUP($B2958,weights!$A$2:$R$6,16)*EXP(VLOOKUP($B2958,weights!$A$2:$R$6,12)*E2958)+VLOOKUP($B2958,weights!$A$2:$R$6,17)*EXP(VLOOKUP($B2958,weights!$A$2:$R$6,13)*F2958)+VLOOKUP($B2958,weights!$A$2:$R$6,18)*EXP(VLOOKUP($B2958,weights!$A$2:$R$6,14)*G2958))</f>
        <v>11.588396437356211</v>
      </c>
    </row>
    <row r="2959" spans="1:8" ht="12.75" x14ac:dyDescent="0.2">
      <c r="A2959">
        <f t="shared" si="0"/>
        <v>119</v>
      </c>
      <c r="B2959" t="str">
        <f t="shared" ref="B2959:C2959" si="2933">B2934</f>
        <v>restaurant</v>
      </c>
      <c r="C2959">
        <f t="shared" si="2933"/>
        <v>7</v>
      </c>
      <c r="D2959">
        <f ca="1">OFFSET(walk!$A$2:$Y$402,TRUNC((ROW()-ROW($D$2))/COLUMNS(walk!$A$2:$Y$402)),MOD(ROW()-ROW($D$2),COLUMNS(walk!$A$2:$Y$402)),1,1)</f>
        <v>12</v>
      </c>
      <c r="E2959">
        <f ca="1">OFFSET(bike!$A$2:$Y$402,TRUNC((ROW()-ROW($E$2))/COLUMNS(bike!$A$2:$Y$402)),MOD(ROW()-ROW($E$2),COLUMNS(bike!$A$2:$Y$402)),1,1)</f>
        <v>4</v>
      </c>
      <c r="F2959">
        <f ca="1">OFFSET(transit!$A$2:$Y$402,TRUNC((ROW()-ROW($F$2))/COLUMNS(transit!$A$2:$Y$402)),MOD(ROW()-ROW($F$2),COLUMNS(transit!$A$2:$Y$402)),1,1)</f>
        <v>10</v>
      </c>
      <c r="G2959">
        <f ca="1">OFFSET(drive!$A$2:$Y$402,TRUNC((ROW()-ROW($G$2))/COLUMNS(drive!$A$2:$Y$402)),MOD(ROW()-ROW($G$2),COLUMNS(drive!$A$2:$Y$402)),1,1)</f>
        <v>3</v>
      </c>
      <c r="H2959" s="5">
        <f ca="1">(VLOOKUP($B2959,weights!$A$2:$R$6,4))*VLOOKUP($B2959,weights!$A$2:$R$6,6)^C2959*(VLOOKUP($B2959,weights!$A$2:$R$6,15)*EXP(VLOOKUP($B2959,weights!$A$2:$R$6,11)*D2959)+VLOOKUP($B2959,weights!$A$2:$R$6,16)*EXP(VLOOKUP($B2959,weights!$A$2:$R$6,12)*E2959)+VLOOKUP($B2959,weights!$A$2:$R$6,17)*EXP(VLOOKUP($B2959,weights!$A$2:$R$6,13)*F2959)+VLOOKUP($B2959,weights!$A$2:$R$6,18)*EXP(VLOOKUP($B2959,weights!$A$2:$R$6,14)*G2959))</f>
        <v>10.028272552138199</v>
      </c>
    </row>
    <row r="2960" spans="1:8" ht="12.75" x14ac:dyDescent="0.2">
      <c r="A2960">
        <f t="shared" si="0"/>
        <v>119</v>
      </c>
      <c r="B2960" t="str">
        <f t="shared" ref="B2960:C2960" si="2934">B2935</f>
        <v>restaurant</v>
      </c>
      <c r="C2960">
        <f t="shared" si="2934"/>
        <v>8</v>
      </c>
      <c r="D2960">
        <f ca="1">OFFSET(walk!$A$2:$Y$402,TRUNC((ROW()-ROW($D$2))/COLUMNS(walk!$A$2:$Y$402)),MOD(ROW()-ROW($D$2),COLUMNS(walk!$A$2:$Y$402)),1,1)</f>
        <v>13</v>
      </c>
      <c r="E2960">
        <f ca="1">OFFSET(bike!$A$2:$Y$402,TRUNC((ROW()-ROW($E$2))/COLUMNS(bike!$A$2:$Y$402)),MOD(ROW()-ROW($E$2),COLUMNS(bike!$A$2:$Y$402)),1,1)</f>
        <v>4</v>
      </c>
      <c r="F2960">
        <f ca="1">OFFSET(transit!$A$2:$Y$402,TRUNC((ROW()-ROW($F$2))/COLUMNS(transit!$A$2:$Y$402)),MOD(ROW()-ROW($F$2),COLUMNS(transit!$A$2:$Y$402)),1,1)</f>
        <v>11</v>
      </c>
      <c r="G2960">
        <f ca="1">OFFSET(drive!$A$2:$Y$402,TRUNC((ROW()-ROW($G$2))/COLUMNS(drive!$A$2:$Y$402)),MOD(ROW()-ROW($G$2),COLUMNS(drive!$A$2:$Y$402)),1,1)</f>
        <v>4</v>
      </c>
      <c r="H2960" s="5">
        <f ca="1">(VLOOKUP($B2960,weights!$A$2:$R$6,4))*VLOOKUP($B2960,weights!$A$2:$R$6,6)^C2960*(VLOOKUP($B2960,weights!$A$2:$R$6,15)*EXP(VLOOKUP($B2960,weights!$A$2:$R$6,11)*D2960)+VLOOKUP($B2960,weights!$A$2:$R$6,16)*EXP(VLOOKUP($B2960,weights!$A$2:$R$6,12)*E2960)+VLOOKUP($B2960,weights!$A$2:$R$6,17)*EXP(VLOOKUP($B2960,weights!$A$2:$R$6,13)*F2960)+VLOOKUP($B2960,weights!$A$2:$R$6,18)*EXP(VLOOKUP($B2960,weights!$A$2:$R$6,14)*G2960))</f>
        <v>8.0265662775832567</v>
      </c>
    </row>
    <row r="2961" spans="1:8" ht="12.75" x14ac:dyDescent="0.2">
      <c r="A2961">
        <f t="shared" si="0"/>
        <v>119</v>
      </c>
      <c r="B2961" t="str">
        <f t="shared" ref="B2961:C2961" si="2935">B2936</f>
        <v>restaurant</v>
      </c>
      <c r="C2961">
        <f t="shared" si="2935"/>
        <v>9</v>
      </c>
      <c r="D2961">
        <f ca="1">OFFSET(walk!$A$2:$Y$402,TRUNC((ROW()-ROW($D$2))/COLUMNS(walk!$A$2:$Y$402)),MOD(ROW()-ROW($D$2),COLUMNS(walk!$A$2:$Y$402)),1,1)</f>
        <v>14</v>
      </c>
      <c r="E2961">
        <f ca="1">OFFSET(bike!$A$2:$Y$402,TRUNC((ROW()-ROW($E$2))/COLUMNS(bike!$A$2:$Y$402)),MOD(ROW()-ROW($E$2),COLUMNS(bike!$A$2:$Y$402)),1,1)</f>
        <v>4</v>
      </c>
      <c r="F2961">
        <f ca="1">OFFSET(transit!$A$2:$Y$402,TRUNC((ROW()-ROW($F$2))/COLUMNS(transit!$A$2:$Y$402)),MOD(ROW()-ROW($F$2),COLUMNS(transit!$A$2:$Y$402)),1,1)</f>
        <v>11</v>
      </c>
      <c r="G2961">
        <f ca="1">OFFSET(drive!$A$2:$Y$402,TRUNC((ROW()-ROW($G$2))/COLUMNS(drive!$A$2:$Y$402)),MOD(ROW()-ROW($G$2),COLUMNS(drive!$A$2:$Y$402)),1,1)</f>
        <v>4</v>
      </c>
      <c r="H2961" s="5">
        <f ca="1">(VLOOKUP($B2961,weights!$A$2:$R$6,4))*VLOOKUP($B2961,weights!$A$2:$R$6,6)^C2961*(VLOOKUP($B2961,weights!$A$2:$R$6,15)*EXP(VLOOKUP($B2961,weights!$A$2:$R$6,11)*D2961)+VLOOKUP($B2961,weights!$A$2:$R$6,16)*EXP(VLOOKUP($B2961,weights!$A$2:$R$6,12)*E2961)+VLOOKUP($B2961,weights!$A$2:$R$6,17)*EXP(VLOOKUP($B2961,weights!$A$2:$R$6,13)*F2961)+VLOOKUP($B2961,weights!$A$2:$R$6,18)*EXP(VLOOKUP($B2961,weights!$A$2:$R$6,14)*G2961))</f>
        <v>7.1130990986058427</v>
      </c>
    </row>
    <row r="2962" spans="1:8" ht="12.75" x14ac:dyDescent="0.2">
      <c r="A2962">
        <f t="shared" si="0"/>
        <v>119</v>
      </c>
      <c r="B2962" t="str">
        <f t="shared" ref="B2962:C2962" si="2936">B2937</f>
        <v>supermarket</v>
      </c>
      <c r="C2962">
        <f t="shared" si="2936"/>
        <v>0</v>
      </c>
      <c r="D2962">
        <f ca="1">OFFSET(walk!$A$2:$Y$402,TRUNC((ROW()-ROW($D$2))/COLUMNS(walk!$A$2:$Y$402)),MOD(ROW()-ROW($D$2),COLUMNS(walk!$A$2:$Y$402)),1,1)</f>
        <v>33</v>
      </c>
      <c r="E2962">
        <f ca="1">OFFSET(bike!$A$2:$Y$402,TRUNC((ROW()-ROW($E$2))/COLUMNS(bike!$A$2:$Y$402)),MOD(ROW()-ROW($E$2),COLUMNS(bike!$A$2:$Y$402)),1,1)</f>
        <v>14</v>
      </c>
      <c r="F2962">
        <f ca="1">OFFSET(transit!$A$2:$Y$402,TRUNC((ROW()-ROW($F$2))/COLUMNS(transit!$A$2:$Y$402)),MOD(ROW()-ROW($F$2),COLUMNS(transit!$A$2:$Y$402)),1,1)</f>
        <v>22</v>
      </c>
      <c r="G2962">
        <f ca="1">OFFSET(drive!$A$2:$Y$402,TRUNC((ROW()-ROW($G$2))/COLUMNS(drive!$A$2:$Y$402)),MOD(ROW()-ROW($G$2),COLUMNS(drive!$A$2:$Y$402)),1,1)</f>
        <v>8</v>
      </c>
      <c r="H2962" s="5">
        <f ca="1">(VLOOKUP($B2962,weights!$A$2:$R$6,4))*VLOOKUP($B2962,weights!$A$2:$R$6,6)^C2962*(VLOOKUP($B2962,weights!$A$2:$R$6,15)*EXP(VLOOKUP($B2962,weights!$A$2:$R$6,11)*D2962)+VLOOKUP($B2962,weights!$A$2:$R$6,16)*EXP(VLOOKUP($B2962,weights!$A$2:$R$6,12)*E2962)+VLOOKUP($B2962,weights!$A$2:$R$6,17)*EXP(VLOOKUP($B2962,weights!$A$2:$R$6,13)*F2962)+VLOOKUP($B2962,weights!$A$2:$R$6,18)*EXP(VLOOKUP($B2962,weights!$A$2:$R$6,14)*G2962))</f>
        <v>3.5094765336326805</v>
      </c>
    </row>
    <row r="2963" spans="1:8" ht="12.75" x14ac:dyDescent="0.2">
      <c r="A2963">
        <f t="shared" si="0"/>
        <v>119</v>
      </c>
      <c r="B2963" t="str">
        <f t="shared" ref="B2963:C2963" si="2937">B2938</f>
        <v>supermarket</v>
      </c>
      <c r="C2963">
        <f t="shared" si="2937"/>
        <v>1</v>
      </c>
      <c r="D2963">
        <f ca="1">OFFSET(walk!$A$2:$Y$402,TRUNC((ROW()-ROW($D$2))/COLUMNS(walk!$A$2:$Y$402)),MOD(ROW()-ROW($D$2),COLUMNS(walk!$A$2:$Y$402)),1,1)</f>
        <v>46</v>
      </c>
      <c r="E2963">
        <f ca="1">OFFSET(bike!$A$2:$Y$402,TRUNC((ROW()-ROW($E$2))/COLUMNS(bike!$A$2:$Y$402)),MOD(ROW()-ROW($E$2),COLUMNS(bike!$A$2:$Y$402)),1,1)</f>
        <v>15</v>
      </c>
      <c r="F2963">
        <f ca="1">OFFSET(transit!$A$2:$Y$402,TRUNC((ROW()-ROW($F$2))/COLUMNS(transit!$A$2:$Y$402)),MOD(ROW()-ROW($F$2),COLUMNS(transit!$A$2:$Y$402)),1,1)</f>
        <v>25</v>
      </c>
      <c r="G2963">
        <f ca="1">OFFSET(drive!$A$2:$Y$402,TRUNC((ROW()-ROW($G$2))/COLUMNS(drive!$A$2:$Y$402)),MOD(ROW()-ROW($G$2),COLUMNS(drive!$A$2:$Y$402)),1,1)</f>
        <v>9</v>
      </c>
      <c r="H2963" s="5">
        <f ca="1">(VLOOKUP($B2963,weights!$A$2:$R$6,4))*VLOOKUP($B2963,weights!$A$2:$R$6,6)^C2963*(VLOOKUP($B2963,weights!$A$2:$R$6,15)*EXP(VLOOKUP($B2963,weights!$A$2:$R$6,11)*D2963)+VLOOKUP($B2963,weights!$A$2:$R$6,16)*EXP(VLOOKUP($B2963,weights!$A$2:$R$6,12)*E2963)+VLOOKUP($B2963,weights!$A$2:$R$6,17)*EXP(VLOOKUP($B2963,weights!$A$2:$R$6,13)*F2963)+VLOOKUP($B2963,weights!$A$2:$R$6,18)*EXP(VLOOKUP($B2963,weights!$A$2:$R$6,14)*G2963))</f>
        <v>1.6509232681826551</v>
      </c>
    </row>
    <row r="2964" spans="1:8" ht="12.75" x14ac:dyDescent="0.2">
      <c r="A2964">
        <f t="shared" si="0"/>
        <v>119</v>
      </c>
      <c r="B2964" t="str">
        <f t="shared" ref="B2964:C2964" si="2938">B2939</f>
        <v>supermarket</v>
      </c>
      <c r="C2964">
        <f t="shared" si="2938"/>
        <v>2</v>
      </c>
      <c r="D2964">
        <f ca="1">OFFSET(walk!$A$2:$Y$402,TRUNC((ROW()-ROW($D$2))/COLUMNS(walk!$A$2:$Y$402)),MOD(ROW()-ROW($D$2),COLUMNS(walk!$A$2:$Y$402)),1,1)</f>
        <v>51</v>
      </c>
      <c r="E2964">
        <f ca="1">OFFSET(bike!$A$2:$Y$402,TRUNC((ROW()-ROW($E$2))/COLUMNS(bike!$A$2:$Y$402)),MOD(ROW()-ROW($E$2),COLUMNS(bike!$A$2:$Y$402)),1,1)</f>
        <v>15</v>
      </c>
      <c r="F2964">
        <f ca="1">OFFSET(transit!$A$2:$Y$402,TRUNC((ROW()-ROW($F$2))/COLUMNS(transit!$A$2:$Y$402)),MOD(ROW()-ROW($F$2),COLUMNS(transit!$A$2:$Y$402)),1,1)</f>
        <v>27</v>
      </c>
      <c r="G2964">
        <f ca="1">OFFSET(drive!$A$2:$Y$402,TRUNC((ROW()-ROW($G$2))/COLUMNS(drive!$A$2:$Y$402)),MOD(ROW()-ROW($G$2),COLUMNS(drive!$A$2:$Y$402)),1,1)</f>
        <v>12</v>
      </c>
      <c r="H2964" s="5">
        <f ca="1">(VLOOKUP($B2964,weights!$A$2:$R$6,4))*VLOOKUP($B2964,weights!$A$2:$R$6,6)^C2964*(VLOOKUP($B2964,weights!$A$2:$R$6,15)*EXP(VLOOKUP($B2964,weights!$A$2:$R$6,11)*D2964)+VLOOKUP($B2964,weights!$A$2:$R$6,16)*EXP(VLOOKUP($B2964,weights!$A$2:$R$6,12)*E2964)+VLOOKUP($B2964,weights!$A$2:$R$6,17)*EXP(VLOOKUP($B2964,weights!$A$2:$R$6,13)*F2964)+VLOOKUP($B2964,weights!$A$2:$R$6,18)*EXP(VLOOKUP($B2964,weights!$A$2:$R$6,14)*G2964))</f>
        <v>0.55211875527429199</v>
      </c>
    </row>
    <row r="2965" spans="1:8" ht="12.75" x14ac:dyDescent="0.2">
      <c r="A2965">
        <f t="shared" si="0"/>
        <v>119</v>
      </c>
      <c r="B2965" t="str">
        <f t="shared" ref="B2965:C2965" si="2939">B2940</f>
        <v>supermarket</v>
      </c>
      <c r="C2965">
        <f t="shared" si="2939"/>
        <v>3</v>
      </c>
      <c r="D2965">
        <f ca="1">OFFSET(walk!$A$2:$Y$402,TRUNC((ROW()-ROW($D$2))/COLUMNS(walk!$A$2:$Y$402)),MOD(ROW()-ROW($D$2),COLUMNS(walk!$A$2:$Y$402)),1,1)</f>
        <v>58</v>
      </c>
      <c r="E2965">
        <f ca="1">OFFSET(bike!$A$2:$Y$402,TRUNC((ROW()-ROW($E$2))/COLUMNS(bike!$A$2:$Y$402)),MOD(ROW()-ROW($E$2),COLUMNS(bike!$A$2:$Y$402)),1,1)</f>
        <v>19</v>
      </c>
      <c r="F2965">
        <f ca="1">OFFSET(transit!$A$2:$Y$402,TRUNC((ROW()-ROW($F$2))/COLUMNS(transit!$A$2:$Y$402)),MOD(ROW()-ROW($F$2),COLUMNS(transit!$A$2:$Y$402)),1,1)</f>
        <v>33</v>
      </c>
      <c r="G2965">
        <f ca="1">OFFSET(drive!$A$2:$Y$402,TRUNC((ROW()-ROW($G$2))/COLUMNS(drive!$A$2:$Y$402)),MOD(ROW()-ROW($G$2),COLUMNS(drive!$A$2:$Y$402)),1,1)</f>
        <v>13</v>
      </c>
      <c r="H2965" s="5">
        <f ca="1">(VLOOKUP($B2965,weights!$A$2:$R$6,4))*VLOOKUP($B2965,weights!$A$2:$R$6,6)^C2965*(VLOOKUP($B2965,weights!$A$2:$R$6,15)*EXP(VLOOKUP($B2965,weights!$A$2:$R$6,11)*D2965)+VLOOKUP($B2965,weights!$A$2:$R$6,16)*EXP(VLOOKUP($B2965,weights!$A$2:$R$6,12)*E2965)+VLOOKUP($B2965,weights!$A$2:$R$6,17)*EXP(VLOOKUP($B2965,weights!$A$2:$R$6,13)*F2965)+VLOOKUP($B2965,weights!$A$2:$R$6,18)*EXP(VLOOKUP($B2965,weights!$A$2:$R$6,14)*G2965))</f>
        <v>0.24001921774537949</v>
      </c>
    </row>
    <row r="2966" spans="1:8" ht="12.75" x14ac:dyDescent="0.2">
      <c r="A2966">
        <f t="shared" si="0"/>
        <v>119</v>
      </c>
      <c r="B2966" t="str">
        <f t="shared" ref="B2966:C2966" si="2940">B2941</f>
        <v>supermarket</v>
      </c>
      <c r="C2966">
        <f t="shared" si="2940"/>
        <v>4</v>
      </c>
      <c r="D2966">
        <f ca="1">OFFSET(walk!$A$2:$Y$402,TRUNC((ROW()-ROW($D$2))/COLUMNS(walk!$A$2:$Y$402)),MOD(ROW()-ROW($D$2),COLUMNS(walk!$A$2:$Y$402)),1,1)</f>
        <v>74</v>
      </c>
      <c r="E2966">
        <f ca="1">OFFSET(bike!$A$2:$Y$402,TRUNC((ROW()-ROW($E$2))/COLUMNS(bike!$A$2:$Y$402)),MOD(ROW()-ROW($E$2),COLUMNS(bike!$A$2:$Y$402)),1,1)</f>
        <v>23</v>
      </c>
      <c r="F2966">
        <f ca="1">OFFSET(transit!$A$2:$Y$402,TRUNC((ROW()-ROW($F$2))/COLUMNS(transit!$A$2:$Y$402)),MOD(ROW()-ROW($F$2),COLUMNS(transit!$A$2:$Y$402)),1,1)</f>
        <v>39</v>
      </c>
      <c r="G2966">
        <f ca="1">OFFSET(drive!$A$2:$Y$402,TRUNC((ROW()-ROW($G$2))/COLUMNS(drive!$A$2:$Y$402)),MOD(ROW()-ROW($G$2),COLUMNS(drive!$A$2:$Y$402)),1,1)</f>
        <v>14</v>
      </c>
      <c r="H2966" s="5">
        <f ca="1">(VLOOKUP($B2966,weights!$A$2:$R$6,4))*VLOOKUP($B2966,weights!$A$2:$R$6,6)^C2966*(VLOOKUP($B2966,weights!$A$2:$R$6,15)*EXP(VLOOKUP($B2966,weights!$A$2:$R$6,11)*D2966)+VLOOKUP($B2966,weights!$A$2:$R$6,16)*EXP(VLOOKUP($B2966,weights!$A$2:$R$6,12)*E2966)+VLOOKUP($B2966,weights!$A$2:$R$6,17)*EXP(VLOOKUP($B2966,weights!$A$2:$R$6,13)*F2966)+VLOOKUP($B2966,weights!$A$2:$R$6,18)*EXP(VLOOKUP($B2966,weights!$A$2:$R$6,14)*G2966))</f>
        <v>0.1107155273934371</v>
      </c>
    </row>
    <row r="2967" spans="1:8" ht="12.75" x14ac:dyDescent="0.2">
      <c r="A2967">
        <f t="shared" si="0"/>
        <v>119</v>
      </c>
      <c r="B2967" t="str">
        <f t="shared" ref="B2967:C2967" si="2941">B2942</f>
        <v>store</v>
      </c>
      <c r="C2967">
        <f t="shared" si="2941"/>
        <v>0</v>
      </c>
      <c r="D2967">
        <f ca="1">OFFSET(walk!$A$2:$Y$402,TRUNC((ROW()-ROW($D$2))/COLUMNS(walk!$A$2:$Y$402)),MOD(ROW()-ROW($D$2),COLUMNS(walk!$A$2:$Y$402)),1,1)</f>
        <v>1</v>
      </c>
      <c r="E2967">
        <f ca="1">OFFSET(bike!$A$2:$Y$402,TRUNC((ROW()-ROW($E$2))/COLUMNS(bike!$A$2:$Y$402)),MOD(ROW()-ROW($E$2),COLUMNS(bike!$A$2:$Y$402)),1,1)</f>
        <v>0</v>
      </c>
      <c r="F2967">
        <f ca="1">OFFSET(transit!$A$2:$Y$402,TRUNC((ROW()-ROW($F$2))/COLUMNS(transit!$A$2:$Y$402)),MOD(ROW()-ROW($F$2),COLUMNS(transit!$A$2:$Y$402)),1,1)</f>
        <v>1</v>
      </c>
      <c r="G2967">
        <f ca="1">OFFSET(drive!$A$2:$Y$402,TRUNC((ROW()-ROW($G$2))/COLUMNS(drive!$A$2:$Y$402)),MOD(ROW()-ROW($G$2),COLUMNS(drive!$A$2:$Y$402)),1,1)</f>
        <v>0</v>
      </c>
      <c r="H2967" s="5">
        <f ca="1">(VLOOKUP($B2967,weights!$A$2:$R$6,4))*VLOOKUP($B2967,weights!$A$2:$R$6,6)^C2967*(VLOOKUP($B2967,weights!$A$2:$R$6,15)*EXP(VLOOKUP($B2967,weights!$A$2:$R$6,11)*D2967)+VLOOKUP($B2967,weights!$A$2:$R$6,16)*EXP(VLOOKUP($B2967,weights!$A$2:$R$6,12)*E2967)+VLOOKUP($B2967,weights!$A$2:$R$6,17)*EXP(VLOOKUP($B2967,weights!$A$2:$R$6,13)*F2967)+VLOOKUP($B2967,weights!$A$2:$R$6,18)*EXP(VLOOKUP($B2967,weights!$A$2:$R$6,14)*G2967))</f>
        <v>40.233936099961419</v>
      </c>
    </row>
    <row r="2968" spans="1:8" ht="12.75" x14ac:dyDescent="0.2">
      <c r="A2968">
        <f t="shared" si="0"/>
        <v>119</v>
      </c>
      <c r="B2968" t="str">
        <f t="shared" ref="B2968:C2968" si="2942">B2943</f>
        <v>store</v>
      </c>
      <c r="C2968">
        <f t="shared" si="2942"/>
        <v>1</v>
      </c>
      <c r="D2968">
        <f ca="1">OFFSET(walk!$A$2:$Y$402,TRUNC((ROW()-ROW($D$2))/COLUMNS(walk!$A$2:$Y$402)),MOD(ROW()-ROW($D$2),COLUMNS(walk!$A$2:$Y$402)),1,1)</f>
        <v>6</v>
      </c>
      <c r="E2968">
        <f ca="1">OFFSET(bike!$A$2:$Y$402,TRUNC((ROW()-ROW($E$2))/COLUMNS(bike!$A$2:$Y$402)),MOD(ROW()-ROW($E$2),COLUMNS(bike!$A$2:$Y$402)),1,1)</f>
        <v>2</v>
      </c>
      <c r="F2968">
        <f ca="1">OFFSET(transit!$A$2:$Y$402,TRUNC((ROW()-ROW($F$2))/COLUMNS(transit!$A$2:$Y$402)),MOD(ROW()-ROW($F$2),COLUMNS(transit!$A$2:$Y$402)),1,1)</f>
        <v>6</v>
      </c>
      <c r="G2968">
        <f ca="1">OFFSET(drive!$A$2:$Y$402,TRUNC((ROW()-ROW($G$2))/COLUMNS(drive!$A$2:$Y$402)),MOD(ROW()-ROW($G$2),COLUMNS(drive!$A$2:$Y$402)),1,1)</f>
        <v>2</v>
      </c>
      <c r="H2968" s="5">
        <f ca="1">(VLOOKUP($B2968,weights!$A$2:$R$6,4))*VLOOKUP($B2968,weights!$A$2:$R$6,6)^C2968*(VLOOKUP($B2968,weights!$A$2:$R$6,15)*EXP(VLOOKUP($B2968,weights!$A$2:$R$6,11)*D2968)+VLOOKUP($B2968,weights!$A$2:$R$6,16)*EXP(VLOOKUP($B2968,weights!$A$2:$R$6,12)*E2968)+VLOOKUP($B2968,weights!$A$2:$R$6,17)*EXP(VLOOKUP($B2968,weights!$A$2:$R$6,13)*F2968)+VLOOKUP($B2968,weights!$A$2:$R$6,18)*EXP(VLOOKUP($B2968,weights!$A$2:$R$6,14)*G2968))</f>
        <v>9.8065348736126552</v>
      </c>
    </row>
    <row r="2969" spans="1:8" ht="12.75" x14ac:dyDescent="0.2">
      <c r="A2969">
        <f t="shared" si="0"/>
        <v>119</v>
      </c>
      <c r="B2969" t="str">
        <f t="shared" ref="B2969:C2969" si="2943">B2944</f>
        <v>store</v>
      </c>
      <c r="C2969">
        <f t="shared" si="2943"/>
        <v>2</v>
      </c>
      <c r="D2969">
        <f ca="1">OFFSET(walk!$A$2:$Y$402,TRUNC((ROW()-ROW($D$2))/COLUMNS(walk!$A$2:$Y$402)),MOD(ROW()-ROW($D$2),COLUMNS(walk!$A$2:$Y$402)),1,1)</f>
        <v>8</v>
      </c>
      <c r="E2969">
        <f ca="1">OFFSET(bike!$A$2:$Y$402,TRUNC((ROW()-ROW($E$2))/COLUMNS(bike!$A$2:$Y$402)),MOD(ROW()-ROW($E$2),COLUMNS(bike!$A$2:$Y$402)),1,1)</f>
        <v>2</v>
      </c>
      <c r="F2969">
        <f ca="1">OFFSET(transit!$A$2:$Y$402,TRUNC((ROW()-ROW($F$2))/COLUMNS(transit!$A$2:$Y$402)),MOD(ROW()-ROW($F$2),COLUMNS(transit!$A$2:$Y$402)),1,1)</f>
        <v>8</v>
      </c>
      <c r="G2969">
        <f ca="1">OFFSET(drive!$A$2:$Y$402,TRUNC((ROW()-ROW($G$2))/COLUMNS(drive!$A$2:$Y$402)),MOD(ROW()-ROW($G$2),COLUMNS(drive!$A$2:$Y$402)),1,1)</f>
        <v>2</v>
      </c>
      <c r="H2969" s="5">
        <f ca="1">(VLOOKUP($B2969,weights!$A$2:$R$6,4))*VLOOKUP($B2969,weights!$A$2:$R$6,6)^C2969*(VLOOKUP($B2969,weights!$A$2:$R$6,15)*EXP(VLOOKUP($B2969,weights!$A$2:$R$6,11)*D2969)+VLOOKUP($B2969,weights!$A$2:$R$6,16)*EXP(VLOOKUP($B2969,weights!$A$2:$R$6,12)*E2969)+VLOOKUP($B2969,weights!$A$2:$R$6,17)*EXP(VLOOKUP($B2969,weights!$A$2:$R$6,13)*F2969)+VLOOKUP($B2969,weights!$A$2:$R$6,18)*EXP(VLOOKUP($B2969,weights!$A$2:$R$6,14)*G2969))</f>
        <v>5.9522320177632659</v>
      </c>
    </row>
    <row r="2970" spans="1:8" ht="12.75" x14ac:dyDescent="0.2">
      <c r="A2970">
        <f t="shared" si="0"/>
        <v>119</v>
      </c>
      <c r="B2970" t="str">
        <f t="shared" ref="B2970:C2970" si="2944">B2945</f>
        <v>store</v>
      </c>
      <c r="C2970">
        <f t="shared" si="2944"/>
        <v>3</v>
      </c>
      <c r="D2970">
        <f ca="1">OFFSET(walk!$A$2:$Y$402,TRUNC((ROW()-ROW($D$2))/COLUMNS(walk!$A$2:$Y$402)),MOD(ROW()-ROW($D$2),COLUMNS(walk!$A$2:$Y$402)),1,1)</f>
        <v>10</v>
      </c>
      <c r="E2970">
        <f ca="1">OFFSET(bike!$A$2:$Y$402,TRUNC((ROW()-ROW($E$2))/COLUMNS(bike!$A$2:$Y$402)),MOD(ROW()-ROW($E$2),COLUMNS(bike!$A$2:$Y$402)),1,1)</f>
        <v>2</v>
      </c>
      <c r="F2970">
        <f ca="1">OFFSET(transit!$A$2:$Y$402,TRUNC((ROW()-ROW($F$2))/COLUMNS(transit!$A$2:$Y$402)),MOD(ROW()-ROW($F$2),COLUMNS(transit!$A$2:$Y$402)),1,1)</f>
        <v>10</v>
      </c>
      <c r="G2970">
        <f ca="1">OFFSET(drive!$A$2:$Y$402,TRUNC((ROW()-ROW($G$2))/COLUMNS(drive!$A$2:$Y$402)),MOD(ROW()-ROW($G$2),COLUMNS(drive!$A$2:$Y$402)),1,1)</f>
        <v>2</v>
      </c>
      <c r="H2970" s="5">
        <f ca="1">(VLOOKUP($B2970,weights!$A$2:$R$6,4))*VLOOKUP($B2970,weights!$A$2:$R$6,6)^C2970*(VLOOKUP($B2970,weights!$A$2:$R$6,15)*EXP(VLOOKUP($B2970,weights!$A$2:$R$6,11)*D2970)+VLOOKUP($B2970,weights!$A$2:$R$6,16)*EXP(VLOOKUP($B2970,weights!$A$2:$R$6,12)*E2970)+VLOOKUP($B2970,weights!$A$2:$R$6,17)*EXP(VLOOKUP($B2970,weights!$A$2:$R$6,13)*F2970)+VLOOKUP($B2970,weights!$A$2:$R$6,18)*EXP(VLOOKUP($B2970,weights!$A$2:$R$6,14)*G2970))</f>
        <v>3.7934198125678802</v>
      </c>
    </row>
    <row r="2971" spans="1:8" ht="12.75" x14ac:dyDescent="0.2">
      <c r="A2971">
        <f t="shared" si="0"/>
        <v>119</v>
      </c>
      <c r="B2971" t="str">
        <f t="shared" ref="B2971:C2971" si="2945">B2946</f>
        <v>store</v>
      </c>
      <c r="C2971">
        <f t="shared" si="2945"/>
        <v>4</v>
      </c>
      <c r="D2971">
        <f ca="1">OFFSET(walk!$A$2:$Y$402,TRUNC((ROW()-ROW($D$2))/COLUMNS(walk!$A$2:$Y$402)),MOD(ROW()-ROW($D$2),COLUMNS(walk!$A$2:$Y$402)),1,1)</f>
        <v>10</v>
      </c>
      <c r="E2971">
        <f ca="1">OFFSET(bike!$A$2:$Y$402,TRUNC((ROW()-ROW($E$2))/COLUMNS(bike!$A$2:$Y$402)),MOD(ROW()-ROW($E$2),COLUMNS(bike!$A$2:$Y$402)),1,1)</f>
        <v>3</v>
      </c>
      <c r="F2971">
        <f ca="1">OFFSET(transit!$A$2:$Y$402,TRUNC((ROW()-ROW($F$2))/COLUMNS(transit!$A$2:$Y$402)),MOD(ROW()-ROW($F$2),COLUMNS(transit!$A$2:$Y$402)),1,1)</f>
        <v>10</v>
      </c>
      <c r="G2971">
        <f ca="1">OFFSET(drive!$A$2:$Y$402,TRUNC((ROW()-ROW($G$2))/COLUMNS(drive!$A$2:$Y$402)),MOD(ROW()-ROW($G$2),COLUMNS(drive!$A$2:$Y$402)),1,1)</f>
        <v>4</v>
      </c>
      <c r="H2971" s="5">
        <f ca="1">(VLOOKUP($B2971,weights!$A$2:$R$6,4))*VLOOKUP($B2971,weights!$A$2:$R$6,6)^C2971*(VLOOKUP($B2971,weights!$A$2:$R$6,15)*EXP(VLOOKUP($B2971,weights!$A$2:$R$6,11)*D2971)+VLOOKUP($B2971,weights!$A$2:$R$6,16)*EXP(VLOOKUP($B2971,weights!$A$2:$R$6,12)*E2971)+VLOOKUP($B2971,weights!$A$2:$R$6,17)*EXP(VLOOKUP($B2971,weights!$A$2:$R$6,13)*F2971)+VLOOKUP($B2971,weights!$A$2:$R$6,18)*EXP(VLOOKUP($B2971,weights!$A$2:$R$6,14)*G2971))</f>
        <v>1.6261346673763128</v>
      </c>
    </row>
    <row r="2972" spans="1:8" ht="12.75" x14ac:dyDescent="0.2">
      <c r="A2972">
        <f t="shared" si="0"/>
        <v>119</v>
      </c>
      <c r="B2972" t="str">
        <f t="shared" ref="B2972:C2972" si="2946">B2947</f>
        <v>pharmacy</v>
      </c>
      <c r="C2972">
        <f t="shared" si="2946"/>
        <v>0</v>
      </c>
      <c r="D2972">
        <f ca="1">OFFSET(walk!$A$2:$Y$402,TRUNC((ROW()-ROW($D$2))/COLUMNS(walk!$A$2:$Y$402)),MOD(ROW()-ROW($D$2),COLUMNS(walk!$A$2:$Y$402)),1,1)</f>
        <v>9</v>
      </c>
      <c r="E2972">
        <f ca="1">OFFSET(bike!$A$2:$Y$402,TRUNC((ROW()-ROW($E$2))/COLUMNS(bike!$A$2:$Y$402)),MOD(ROW()-ROW($E$2),COLUMNS(bike!$A$2:$Y$402)),1,1)</f>
        <v>4</v>
      </c>
      <c r="F2972">
        <f ca="1">OFFSET(transit!$A$2:$Y$402,TRUNC((ROW()-ROW($F$2))/COLUMNS(transit!$A$2:$Y$402)),MOD(ROW()-ROW($F$2),COLUMNS(transit!$A$2:$Y$402)),1,1)</f>
        <v>9</v>
      </c>
      <c r="G2972">
        <f ca="1">OFFSET(drive!$A$2:$Y$402,TRUNC((ROW()-ROW($G$2))/COLUMNS(drive!$A$2:$Y$402)),MOD(ROW()-ROW($G$2),COLUMNS(drive!$A$2:$Y$402)),1,1)</f>
        <v>2</v>
      </c>
      <c r="H2972" s="5">
        <f ca="1">(VLOOKUP($B2972,weights!$A$2:$R$6,4))*VLOOKUP($B2972,weights!$A$2:$R$6,6)^C2972*(VLOOKUP($B2972,weights!$A$2:$R$6,15)*EXP(VLOOKUP($B2972,weights!$A$2:$R$6,11)*D2972)+VLOOKUP($B2972,weights!$A$2:$R$6,16)*EXP(VLOOKUP($B2972,weights!$A$2:$R$6,12)*E2972)+VLOOKUP($B2972,weights!$A$2:$R$6,17)*EXP(VLOOKUP($B2972,weights!$A$2:$R$6,13)*F2972)+VLOOKUP($B2972,weights!$A$2:$R$6,18)*EXP(VLOOKUP($B2972,weights!$A$2:$R$6,14)*G2972))</f>
        <v>6.6474522336613751</v>
      </c>
    </row>
    <row r="2973" spans="1:8" ht="12.75" x14ac:dyDescent="0.2">
      <c r="A2973">
        <f t="shared" si="0"/>
        <v>119</v>
      </c>
      <c r="B2973" t="str">
        <f t="shared" ref="B2973:C2973" si="2947">B2948</f>
        <v>pharmacy</v>
      </c>
      <c r="C2973">
        <f t="shared" si="2947"/>
        <v>1</v>
      </c>
      <c r="D2973">
        <f ca="1">OFFSET(walk!$A$2:$Y$402,TRUNC((ROW()-ROW($D$2))/COLUMNS(walk!$A$2:$Y$402)),MOD(ROW()-ROW($D$2),COLUMNS(walk!$A$2:$Y$402)),1,1)</f>
        <v>9</v>
      </c>
      <c r="E2973">
        <f ca="1">OFFSET(bike!$A$2:$Y$402,TRUNC((ROW()-ROW($E$2))/COLUMNS(bike!$A$2:$Y$402)),MOD(ROW()-ROW($E$2),COLUMNS(bike!$A$2:$Y$402)),1,1)</f>
        <v>4</v>
      </c>
      <c r="F2973">
        <f ca="1">OFFSET(transit!$A$2:$Y$402,TRUNC((ROW()-ROW($F$2))/COLUMNS(transit!$A$2:$Y$402)),MOD(ROW()-ROW($F$2),COLUMNS(transit!$A$2:$Y$402)),1,1)</f>
        <v>9</v>
      </c>
      <c r="G2973">
        <f ca="1">OFFSET(drive!$A$2:$Y$402,TRUNC((ROW()-ROW($G$2))/COLUMNS(drive!$A$2:$Y$402)),MOD(ROW()-ROW($G$2),COLUMNS(drive!$A$2:$Y$402)),1,1)</f>
        <v>2</v>
      </c>
      <c r="H2973" s="5">
        <f ca="1">(VLOOKUP($B2973,weights!$A$2:$R$6,4))*VLOOKUP($B2973,weights!$A$2:$R$6,6)^C2973*(VLOOKUP($B2973,weights!$A$2:$R$6,15)*EXP(VLOOKUP($B2973,weights!$A$2:$R$6,11)*D2973)+VLOOKUP($B2973,weights!$A$2:$R$6,16)*EXP(VLOOKUP($B2973,weights!$A$2:$R$6,12)*E2973)+VLOOKUP($B2973,weights!$A$2:$R$6,17)*EXP(VLOOKUP($B2973,weights!$A$2:$R$6,13)*F2973)+VLOOKUP($B2973,weights!$A$2:$R$6,18)*EXP(VLOOKUP($B2973,weights!$A$2:$R$6,14)*G2973))</f>
        <v>3.2006251495406617</v>
      </c>
    </row>
    <row r="2974" spans="1:8" ht="12.75" x14ac:dyDescent="0.2">
      <c r="A2974">
        <f t="shared" si="0"/>
        <v>119</v>
      </c>
      <c r="B2974" t="str">
        <f t="shared" ref="B2974:C2974" si="2948">B2949</f>
        <v>pharmacy</v>
      </c>
      <c r="C2974">
        <f t="shared" si="2948"/>
        <v>2</v>
      </c>
      <c r="D2974">
        <f ca="1">OFFSET(walk!$A$2:$Y$402,TRUNC((ROW()-ROW($D$2))/COLUMNS(walk!$A$2:$Y$402)),MOD(ROW()-ROW($D$2),COLUMNS(walk!$A$2:$Y$402)),1,1)</f>
        <v>15</v>
      </c>
      <c r="E2974">
        <f ca="1">OFFSET(bike!$A$2:$Y$402,TRUNC((ROW()-ROW($E$2))/COLUMNS(bike!$A$2:$Y$402)),MOD(ROW()-ROW($E$2),COLUMNS(bike!$A$2:$Y$402)),1,1)</f>
        <v>4</v>
      </c>
      <c r="F2974">
        <f ca="1">OFFSET(transit!$A$2:$Y$402,TRUNC((ROW()-ROW($F$2))/COLUMNS(transit!$A$2:$Y$402)),MOD(ROW()-ROW($F$2),COLUMNS(transit!$A$2:$Y$402)),1,1)</f>
        <v>15</v>
      </c>
      <c r="G2974">
        <f ca="1">OFFSET(drive!$A$2:$Y$402,TRUNC((ROW()-ROW($G$2))/COLUMNS(drive!$A$2:$Y$402)),MOD(ROW()-ROW($G$2),COLUMNS(drive!$A$2:$Y$402)),1,1)</f>
        <v>3</v>
      </c>
      <c r="H2974" s="5">
        <f ca="1">(VLOOKUP($B2974,weights!$A$2:$R$6,4))*VLOOKUP($B2974,weights!$A$2:$R$6,6)^C2974*(VLOOKUP($B2974,weights!$A$2:$R$6,15)*EXP(VLOOKUP($B2974,weights!$A$2:$R$6,11)*D2974)+VLOOKUP($B2974,weights!$A$2:$R$6,16)*EXP(VLOOKUP($B2974,weights!$A$2:$R$6,12)*E2974)+VLOOKUP($B2974,weights!$A$2:$R$6,17)*EXP(VLOOKUP($B2974,weights!$A$2:$R$6,13)*F2974)+VLOOKUP($B2974,weights!$A$2:$R$6,18)*EXP(VLOOKUP($B2974,weights!$A$2:$R$6,14)*G2974))</f>
        <v>1.1414435577420159</v>
      </c>
    </row>
    <row r="2975" spans="1:8" ht="12.75" x14ac:dyDescent="0.2">
      <c r="A2975">
        <f t="shared" si="0"/>
        <v>119</v>
      </c>
      <c r="B2975" t="str">
        <f t="shared" ref="B2975:C2975" si="2949">B2950</f>
        <v>bank</v>
      </c>
      <c r="C2975">
        <f t="shared" si="2949"/>
        <v>0</v>
      </c>
      <c r="D2975">
        <f ca="1">OFFSET(walk!$A$2:$Y$402,TRUNC((ROW()-ROW($D$2))/COLUMNS(walk!$A$2:$Y$402)),MOD(ROW()-ROW($D$2),COLUMNS(walk!$A$2:$Y$402)),1,1)</f>
        <v>20</v>
      </c>
      <c r="E2975">
        <f ca="1">OFFSET(bike!$A$2:$Y$402,TRUNC((ROW()-ROW($E$2))/COLUMNS(bike!$A$2:$Y$402)),MOD(ROW()-ROW($E$2),COLUMNS(bike!$A$2:$Y$402)),1,1)</f>
        <v>7</v>
      </c>
      <c r="F2975">
        <f ca="1">OFFSET(transit!$A$2:$Y$402,TRUNC((ROW()-ROW($F$2))/COLUMNS(transit!$A$2:$Y$402)),MOD(ROW()-ROW($F$2),COLUMNS(transit!$A$2:$Y$402)),1,1)</f>
        <v>13</v>
      </c>
      <c r="G2975">
        <f ca="1">OFFSET(drive!$A$2:$Y$402,TRUNC((ROW()-ROW($G$2))/COLUMNS(drive!$A$2:$Y$402)),MOD(ROW()-ROW($G$2),COLUMNS(drive!$A$2:$Y$402)),1,1)</f>
        <v>5</v>
      </c>
      <c r="H2975" s="5">
        <f ca="1">(VLOOKUP($B2975,weights!$A$2:$R$6,4))*VLOOKUP($B2975,weights!$A$2:$R$6,6)^C2975*(VLOOKUP($B2975,weights!$A$2:$R$6,15)*EXP(VLOOKUP($B2975,weights!$A$2:$R$6,11)*D2975)+VLOOKUP($B2975,weights!$A$2:$R$6,16)*EXP(VLOOKUP($B2975,weights!$A$2:$R$6,12)*E2975)+VLOOKUP($B2975,weights!$A$2:$R$6,17)*EXP(VLOOKUP($B2975,weights!$A$2:$R$6,13)*F2975)+VLOOKUP($B2975,weights!$A$2:$R$6,18)*EXP(VLOOKUP($B2975,weights!$A$2:$R$6,14)*G2975))</f>
        <v>3.1873759625404943</v>
      </c>
    </row>
    <row r="2976" spans="1:8" ht="12.75" x14ac:dyDescent="0.2">
      <c r="A2976">
        <f t="shared" si="0"/>
        <v>119</v>
      </c>
      <c r="B2976" t="str">
        <f t="shared" ref="B2976:C2976" si="2950">B2951</f>
        <v>bank</v>
      </c>
      <c r="C2976">
        <f t="shared" si="2950"/>
        <v>1</v>
      </c>
      <c r="D2976">
        <f ca="1">OFFSET(walk!$A$2:$Y$402,TRUNC((ROW()-ROW($D$2))/COLUMNS(walk!$A$2:$Y$402)),MOD(ROW()-ROW($D$2),COLUMNS(walk!$A$2:$Y$402)),1,1)</f>
        <v>46</v>
      </c>
      <c r="E2976">
        <f ca="1">OFFSET(bike!$A$2:$Y$402,TRUNC((ROW()-ROW($E$2))/COLUMNS(bike!$A$2:$Y$402)),MOD(ROW()-ROW($E$2),COLUMNS(bike!$A$2:$Y$402)),1,1)</f>
        <v>14</v>
      </c>
      <c r="F2976">
        <f ca="1">OFFSET(transit!$A$2:$Y$402,TRUNC((ROW()-ROW($F$2))/COLUMNS(transit!$A$2:$Y$402)),MOD(ROW()-ROW($F$2),COLUMNS(transit!$A$2:$Y$402)),1,1)</f>
        <v>36</v>
      </c>
      <c r="G2976">
        <f ca="1">OFFSET(drive!$A$2:$Y$402,TRUNC((ROW()-ROW($G$2))/COLUMNS(drive!$A$2:$Y$402)),MOD(ROW()-ROW($G$2),COLUMNS(drive!$A$2:$Y$402)),1,1)</f>
        <v>7</v>
      </c>
      <c r="H2976" s="5">
        <f ca="1">(VLOOKUP($B2976,weights!$A$2:$R$6,4))*VLOOKUP($B2976,weights!$A$2:$R$6,6)^C2976*(VLOOKUP($B2976,weights!$A$2:$R$6,15)*EXP(VLOOKUP($B2976,weights!$A$2:$R$6,11)*D2976)+VLOOKUP($B2976,weights!$A$2:$R$6,16)*EXP(VLOOKUP($B2976,weights!$A$2:$R$6,12)*E2976)+VLOOKUP($B2976,weights!$A$2:$R$6,17)*EXP(VLOOKUP($B2976,weights!$A$2:$R$6,13)*F2976)+VLOOKUP($B2976,weights!$A$2:$R$6,18)*EXP(VLOOKUP($B2976,weights!$A$2:$R$6,14)*G2976))</f>
        <v>0.52238680992175324</v>
      </c>
    </row>
    <row r="2977" spans="1:8" ht="12.75" x14ac:dyDescent="0.2">
      <c r="A2977">
        <f t="shared" si="0"/>
        <v>120</v>
      </c>
      <c r="B2977" t="str">
        <f t="shared" ref="B2977:C2977" si="2951">B2952</f>
        <v>restaurant</v>
      </c>
      <c r="C2977">
        <f t="shared" si="2951"/>
        <v>0</v>
      </c>
      <c r="D2977">
        <f ca="1">OFFSET(walk!$A$2:$Y$402,TRUNC((ROW()-ROW($D$2))/COLUMNS(walk!$A$2:$Y$402)),MOD(ROW()-ROW($D$2),COLUMNS(walk!$A$2:$Y$402)),1,1)</f>
        <v>11</v>
      </c>
      <c r="E2977">
        <f ca="1">OFFSET(bike!$A$2:$Y$402,TRUNC((ROW()-ROW($E$2))/COLUMNS(bike!$A$2:$Y$402)),MOD(ROW()-ROW($E$2),COLUMNS(bike!$A$2:$Y$402)),1,1)</f>
        <v>3</v>
      </c>
      <c r="F2977">
        <f ca="1">OFFSET(transit!$A$2:$Y$402,TRUNC((ROW()-ROW($F$2))/COLUMNS(transit!$A$2:$Y$402)),MOD(ROW()-ROW($F$2),COLUMNS(transit!$A$2:$Y$402)),1,1)</f>
        <v>8</v>
      </c>
      <c r="G2977">
        <f ca="1">OFFSET(drive!$A$2:$Y$402,TRUNC((ROW()-ROW($G$2))/COLUMNS(drive!$A$2:$Y$402)),MOD(ROW()-ROW($G$2),COLUMNS(drive!$A$2:$Y$402)),1,1)</f>
        <v>3</v>
      </c>
      <c r="H2977" s="5">
        <f ca="1">(VLOOKUP($B2977,weights!$A$2:$R$6,4))*VLOOKUP($B2977,weights!$A$2:$R$6,6)^C2977*(VLOOKUP($B2977,weights!$A$2:$R$6,15)*EXP(VLOOKUP($B2977,weights!$A$2:$R$6,11)*D2977)+VLOOKUP($B2977,weights!$A$2:$R$6,16)*EXP(VLOOKUP($B2977,weights!$A$2:$R$6,12)*E2977)+VLOOKUP($B2977,weights!$A$2:$R$6,17)*EXP(VLOOKUP($B2977,weights!$A$2:$R$6,13)*F2977)+VLOOKUP($B2977,weights!$A$2:$R$6,18)*EXP(VLOOKUP($B2977,weights!$A$2:$R$6,14)*G2977))</f>
        <v>24.845822383050336</v>
      </c>
    </row>
    <row r="2978" spans="1:8" ht="12.75" x14ac:dyDescent="0.2">
      <c r="A2978">
        <f t="shared" si="0"/>
        <v>120</v>
      </c>
      <c r="B2978" t="str">
        <f t="shared" ref="B2978:C2978" si="2952">B2953</f>
        <v>restaurant</v>
      </c>
      <c r="C2978">
        <f t="shared" si="2952"/>
        <v>1</v>
      </c>
      <c r="D2978">
        <f ca="1">OFFSET(walk!$A$2:$Y$402,TRUNC((ROW()-ROW($D$2))/COLUMNS(walk!$A$2:$Y$402)),MOD(ROW()-ROW($D$2),COLUMNS(walk!$A$2:$Y$402)),1,1)</f>
        <v>11</v>
      </c>
      <c r="E2978">
        <f ca="1">OFFSET(bike!$A$2:$Y$402,TRUNC((ROW()-ROW($E$2))/COLUMNS(bike!$A$2:$Y$402)),MOD(ROW()-ROW($E$2),COLUMNS(bike!$A$2:$Y$402)),1,1)</f>
        <v>3</v>
      </c>
      <c r="F2978">
        <f ca="1">OFFSET(transit!$A$2:$Y$402,TRUNC((ROW()-ROW($F$2))/COLUMNS(transit!$A$2:$Y$402)),MOD(ROW()-ROW($F$2),COLUMNS(transit!$A$2:$Y$402)),1,1)</f>
        <v>8</v>
      </c>
      <c r="G2978">
        <f ca="1">OFFSET(drive!$A$2:$Y$402,TRUNC((ROW()-ROW($G$2))/COLUMNS(drive!$A$2:$Y$402)),MOD(ROW()-ROW($G$2),COLUMNS(drive!$A$2:$Y$402)),1,1)</f>
        <v>3</v>
      </c>
      <c r="H2978" s="5">
        <f ca="1">(VLOOKUP($B2978,weights!$A$2:$R$6,4))*VLOOKUP($B2978,weights!$A$2:$R$6,6)^C2978*(VLOOKUP($B2978,weights!$A$2:$R$6,15)*EXP(VLOOKUP($B2978,weights!$A$2:$R$6,11)*D2978)+VLOOKUP($B2978,weights!$A$2:$R$6,16)*EXP(VLOOKUP($B2978,weights!$A$2:$R$6,12)*E2978)+VLOOKUP($B2978,weights!$A$2:$R$6,17)*EXP(VLOOKUP($B2978,weights!$A$2:$R$6,13)*F2978)+VLOOKUP($B2978,weights!$A$2:$R$6,18)*EXP(VLOOKUP($B2978,weights!$A$2:$R$6,14)*G2978))</f>
        <v>22.269218580363635</v>
      </c>
    </row>
    <row r="2979" spans="1:8" ht="12.75" x14ac:dyDescent="0.2">
      <c r="A2979">
        <f t="shared" si="0"/>
        <v>120</v>
      </c>
      <c r="B2979" t="str">
        <f t="shared" ref="B2979:C2979" si="2953">B2954</f>
        <v>restaurant</v>
      </c>
      <c r="C2979">
        <f t="shared" si="2953"/>
        <v>2</v>
      </c>
      <c r="D2979">
        <f ca="1">OFFSET(walk!$A$2:$Y$402,TRUNC((ROW()-ROW($D$2))/COLUMNS(walk!$A$2:$Y$402)),MOD(ROW()-ROW($D$2),COLUMNS(walk!$A$2:$Y$402)),1,1)</f>
        <v>13</v>
      </c>
      <c r="E2979">
        <f ca="1">OFFSET(bike!$A$2:$Y$402,TRUNC((ROW()-ROW($E$2))/COLUMNS(bike!$A$2:$Y$402)),MOD(ROW()-ROW($E$2),COLUMNS(bike!$A$2:$Y$402)),1,1)</f>
        <v>3</v>
      </c>
      <c r="F2979">
        <f ca="1">OFFSET(transit!$A$2:$Y$402,TRUNC((ROW()-ROW($F$2))/COLUMNS(transit!$A$2:$Y$402)),MOD(ROW()-ROW($F$2),COLUMNS(transit!$A$2:$Y$402)),1,1)</f>
        <v>10</v>
      </c>
      <c r="G2979">
        <f ca="1">OFFSET(drive!$A$2:$Y$402,TRUNC((ROW()-ROW($G$2))/COLUMNS(drive!$A$2:$Y$402)),MOD(ROW()-ROW($G$2),COLUMNS(drive!$A$2:$Y$402)),1,1)</f>
        <v>3</v>
      </c>
      <c r="H2979" s="5">
        <f ca="1">(VLOOKUP($B2979,weights!$A$2:$R$6,4))*VLOOKUP($B2979,weights!$A$2:$R$6,6)^C2979*(VLOOKUP($B2979,weights!$A$2:$R$6,15)*EXP(VLOOKUP($B2979,weights!$A$2:$R$6,11)*D2979)+VLOOKUP($B2979,weights!$A$2:$R$6,16)*EXP(VLOOKUP($B2979,weights!$A$2:$R$6,12)*E2979)+VLOOKUP($B2979,weights!$A$2:$R$6,17)*EXP(VLOOKUP($B2979,weights!$A$2:$R$6,13)*F2979)+VLOOKUP($B2979,weights!$A$2:$R$6,18)*EXP(VLOOKUP($B2979,weights!$A$2:$R$6,14)*G2979))</f>
        <v>18.445226661532114</v>
      </c>
    </row>
    <row r="2980" spans="1:8" ht="12.75" x14ac:dyDescent="0.2">
      <c r="A2980">
        <f t="shared" si="0"/>
        <v>120</v>
      </c>
      <c r="B2980" t="str">
        <f t="shared" ref="B2980:C2980" si="2954">B2955</f>
        <v>restaurant</v>
      </c>
      <c r="C2980">
        <f t="shared" si="2954"/>
        <v>3</v>
      </c>
      <c r="D2980">
        <f ca="1">OFFSET(walk!$A$2:$Y$402,TRUNC((ROW()-ROW($D$2))/COLUMNS(walk!$A$2:$Y$402)),MOD(ROW()-ROW($D$2),COLUMNS(walk!$A$2:$Y$402)),1,1)</f>
        <v>13</v>
      </c>
      <c r="E2980">
        <f ca="1">OFFSET(bike!$A$2:$Y$402,TRUNC((ROW()-ROW($E$2))/COLUMNS(bike!$A$2:$Y$402)),MOD(ROW()-ROW($E$2),COLUMNS(bike!$A$2:$Y$402)),1,1)</f>
        <v>3</v>
      </c>
      <c r="F2980">
        <f ca="1">OFFSET(transit!$A$2:$Y$402,TRUNC((ROW()-ROW($F$2))/COLUMNS(transit!$A$2:$Y$402)),MOD(ROW()-ROW($F$2),COLUMNS(transit!$A$2:$Y$402)),1,1)</f>
        <v>10</v>
      </c>
      <c r="G2980">
        <f ca="1">OFFSET(drive!$A$2:$Y$402,TRUNC((ROW()-ROW($G$2))/COLUMNS(drive!$A$2:$Y$402)),MOD(ROW()-ROW($G$2),COLUMNS(drive!$A$2:$Y$402)),1,1)</f>
        <v>3</v>
      </c>
      <c r="H2980" s="5">
        <f ca="1">(VLOOKUP($B2980,weights!$A$2:$R$6,4))*VLOOKUP($B2980,weights!$A$2:$R$6,6)^C2980*(VLOOKUP($B2980,weights!$A$2:$R$6,15)*EXP(VLOOKUP($B2980,weights!$A$2:$R$6,11)*D2980)+VLOOKUP($B2980,weights!$A$2:$R$6,16)*EXP(VLOOKUP($B2980,weights!$A$2:$R$6,12)*E2980)+VLOOKUP($B2980,weights!$A$2:$R$6,17)*EXP(VLOOKUP($B2980,weights!$A$2:$R$6,13)*F2980)+VLOOKUP($B2980,weights!$A$2:$R$6,18)*EXP(VLOOKUP($B2980,weights!$A$2:$R$6,14)*G2980))</f>
        <v>16.532388341076931</v>
      </c>
    </row>
    <row r="2981" spans="1:8" ht="12.75" x14ac:dyDescent="0.2">
      <c r="A2981">
        <f t="shared" si="0"/>
        <v>120</v>
      </c>
      <c r="B2981" t="str">
        <f t="shared" ref="B2981:C2981" si="2955">B2956</f>
        <v>restaurant</v>
      </c>
      <c r="C2981">
        <f t="shared" si="2955"/>
        <v>4</v>
      </c>
      <c r="D2981">
        <f ca="1">OFFSET(walk!$A$2:$Y$402,TRUNC((ROW()-ROW($D$2))/COLUMNS(walk!$A$2:$Y$402)),MOD(ROW()-ROW($D$2),COLUMNS(walk!$A$2:$Y$402)),1,1)</f>
        <v>15</v>
      </c>
      <c r="E2981">
        <f ca="1">OFFSET(bike!$A$2:$Y$402,TRUNC((ROW()-ROW($E$2))/COLUMNS(bike!$A$2:$Y$402)),MOD(ROW()-ROW($E$2),COLUMNS(bike!$A$2:$Y$402)),1,1)</f>
        <v>4</v>
      </c>
      <c r="F2981">
        <f ca="1">OFFSET(transit!$A$2:$Y$402,TRUNC((ROW()-ROW($F$2))/COLUMNS(transit!$A$2:$Y$402)),MOD(ROW()-ROW($F$2),COLUMNS(transit!$A$2:$Y$402)),1,1)</f>
        <v>10</v>
      </c>
      <c r="G2981">
        <f ca="1">OFFSET(drive!$A$2:$Y$402,TRUNC((ROW()-ROW($G$2))/COLUMNS(drive!$A$2:$Y$402)),MOD(ROW()-ROW($G$2),COLUMNS(drive!$A$2:$Y$402)),1,1)</f>
        <v>4</v>
      </c>
      <c r="H2981" s="5">
        <f ca="1">(VLOOKUP($B2981,weights!$A$2:$R$6,4))*VLOOKUP($B2981,weights!$A$2:$R$6,6)^C2981*(VLOOKUP($B2981,weights!$A$2:$R$6,15)*EXP(VLOOKUP($B2981,weights!$A$2:$R$6,11)*D2981)+VLOOKUP($B2981,weights!$A$2:$R$6,16)*EXP(VLOOKUP($B2981,weights!$A$2:$R$6,12)*E2981)+VLOOKUP($B2981,weights!$A$2:$R$6,17)*EXP(VLOOKUP($B2981,weights!$A$2:$R$6,13)*F2981)+VLOOKUP($B2981,weights!$A$2:$R$6,18)*EXP(VLOOKUP($B2981,weights!$A$2:$R$6,14)*G2981))</f>
        <v>12.510106026105241</v>
      </c>
    </row>
    <row r="2982" spans="1:8" ht="12.75" x14ac:dyDescent="0.2">
      <c r="A2982">
        <f t="shared" si="0"/>
        <v>120</v>
      </c>
      <c r="B2982" t="str">
        <f t="shared" ref="B2982:C2982" si="2956">B2957</f>
        <v>restaurant</v>
      </c>
      <c r="C2982">
        <f t="shared" si="2956"/>
        <v>5</v>
      </c>
      <c r="D2982">
        <f ca="1">OFFSET(walk!$A$2:$Y$402,TRUNC((ROW()-ROW($D$2))/COLUMNS(walk!$A$2:$Y$402)),MOD(ROW()-ROW($D$2),COLUMNS(walk!$A$2:$Y$402)),1,1)</f>
        <v>15</v>
      </c>
      <c r="E2982">
        <f ca="1">OFFSET(bike!$A$2:$Y$402,TRUNC((ROW()-ROW($E$2))/COLUMNS(bike!$A$2:$Y$402)),MOD(ROW()-ROW($E$2),COLUMNS(bike!$A$2:$Y$402)),1,1)</f>
        <v>4</v>
      </c>
      <c r="F2982">
        <f ca="1">OFFSET(transit!$A$2:$Y$402,TRUNC((ROW()-ROW($F$2))/COLUMNS(transit!$A$2:$Y$402)),MOD(ROW()-ROW($F$2),COLUMNS(transit!$A$2:$Y$402)),1,1)</f>
        <v>10</v>
      </c>
      <c r="G2982">
        <f ca="1">OFFSET(drive!$A$2:$Y$402,TRUNC((ROW()-ROW($G$2))/COLUMNS(drive!$A$2:$Y$402)),MOD(ROW()-ROW($G$2),COLUMNS(drive!$A$2:$Y$402)),1,1)</f>
        <v>4</v>
      </c>
      <c r="H2982" s="5">
        <f ca="1">(VLOOKUP($B2982,weights!$A$2:$R$6,4))*VLOOKUP($B2982,weights!$A$2:$R$6,6)^C2982*(VLOOKUP($B2982,weights!$A$2:$R$6,15)*EXP(VLOOKUP($B2982,weights!$A$2:$R$6,11)*D2982)+VLOOKUP($B2982,weights!$A$2:$R$6,16)*EXP(VLOOKUP($B2982,weights!$A$2:$R$6,12)*E2982)+VLOOKUP($B2982,weights!$A$2:$R$6,17)*EXP(VLOOKUP($B2982,weights!$A$2:$R$6,13)*F2982)+VLOOKUP($B2982,weights!$A$2:$R$6,18)*EXP(VLOOKUP($B2982,weights!$A$2:$R$6,14)*G2982))</f>
        <v>11.212761697472104</v>
      </c>
    </row>
    <row r="2983" spans="1:8" ht="12.75" x14ac:dyDescent="0.2">
      <c r="A2983">
        <f t="shared" si="0"/>
        <v>120</v>
      </c>
      <c r="B2983" t="str">
        <f t="shared" ref="B2983:C2983" si="2957">B2958</f>
        <v>restaurant</v>
      </c>
      <c r="C2983">
        <f t="shared" si="2957"/>
        <v>6</v>
      </c>
      <c r="D2983">
        <f ca="1">OFFSET(walk!$A$2:$Y$402,TRUNC((ROW()-ROW($D$2))/COLUMNS(walk!$A$2:$Y$402)),MOD(ROW()-ROW($D$2),COLUMNS(walk!$A$2:$Y$402)),1,1)</f>
        <v>15</v>
      </c>
      <c r="E2983">
        <f ca="1">OFFSET(bike!$A$2:$Y$402,TRUNC((ROW()-ROW($E$2))/COLUMNS(bike!$A$2:$Y$402)),MOD(ROW()-ROW($E$2),COLUMNS(bike!$A$2:$Y$402)),1,1)</f>
        <v>4</v>
      </c>
      <c r="F2983">
        <f ca="1">OFFSET(transit!$A$2:$Y$402,TRUNC((ROW()-ROW($F$2))/COLUMNS(transit!$A$2:$Y$402)),MOD(ROW()-ROW($F$2),COLUMNS(transit!$A$2:$Y$402)),1,1)</f>
        <v>11</v>
      </c>
      <c r="G2983">
        <f ca="1">OFFSET(drive!$A$2:$Y$402,TRUNC((ROW()-ROW($G$2))/COLUMNS(drive!$A$2:$Y$402)),MOD(ROW()-ROW($G$2),COLUMNS(drive!$A$2:$Y$402)),1,1)</f>
        <v>4</v>
      </c>
      <c r="H2983" s="5">
        <f ca="1">(VLOOKUP($B2983,weights!$A$2:$R$6,4))*VLOOKUP($B2983,weights!$A$2:$R$6,6)^C2983*(VLOOKUP($B2983,weights!$A$2:$R$6,15)*EXP(VLOOKUP($B2983,weights!$A$2:$R$6,11)*D2983)+VLOOKUP($B2983,weights!$A$2:$R$6,16)*EXP(VLOOKUP($B2983,weights!$A$2:$R$6,12)*E2983)+VLOOKUP($B2983,weights!$A$2:$R$6,17)*EXP(VLOOKUP($B2983,weights!$A$2:$R$6,13)*F2983)+VLOOKUP($B2983,weights!$A$2:$R$6,18)*EXP(VLOOKUP($B2983,weights!$A$2:$R$6,14)*G2983))</f>
        <v>9.7890578941048325</v>
      </c>
    </row>
    <row r="2984" spans="1:8" ht="12.75" x14ac:dyDescent="0.2">
      <c r="A2984">
        <f t="shared" si="0"/>
        <v>120</v>
      </c>
      <c r="B2984" t="str">
        <f t="shared" ref="B2984:C2984" si="2958">B2959</f>
        <v>restaurant</v>
      </c>
      <c r="C2984">
        <f t="shared" si="2958"/>
        <v>7</v>
      </c>
      <c r="D2984">
        <f ca="1">OFFSET(walk!$A$2:$Y$402,TRUNC((ROW()-ROW($D$2))/COLUMNS(walk!$A$2:$Y$402)),MOD(ROW()-ROW($D$2),COLUMNS(walk!$A$2:$Y$402)),1,1)</f>
        <v>16</v>
      </c>
      <c r="E2984">
        <f ca="1">OFFSET(bike!$A$2:$Y$402,TRUNC((ROW()-ROW($E$2))/COLUMNS(bike!$A$2:$Y$402)),MOD(ROW()-ROW($E$2),COLUMNS(bike!$A$2:$Y$402)),1,1)</f>
        <v>6</v>
      </c>
      <c r="F2984">
        <f ca="1">OFFSET(transit!$A$2:$Y$402,TRUNC((ROW()-ROW($F$2))/COLUMNS(transit!$A$2:$Y$402)),MOD(ROW()-ROW($F$2),COLUMNS(transit!$A$2:$Y$402)),1,1)</f>
        <v>12</v>
      </c>
      <c r="G2984">
        <f ca="1">OFFSET(drive!$A$2:$Y$402,TRUNC((ROW()-ROW($G$2))/COLUMNS(drive!$A$2:$Y$402)),MOD(ROW()-ROW($G$2),COLUMNS(drive!$A$2:$Y$402)),1,1)</f>
        <v>4</v>
      </c>
      <c r="H2984" s="5">
        <f ca="1">(VLOOKUP($B2984,weights!$A$2:$R$6,4))*VLOOKUP($B2984,weights!$A$2:$R$6,6)^C2984*(VLOOKUP($B2984,weights!$A$2:$R$6,15)*EXP(VLOOKUP($B2984,weights!$A$2:$R$6,11)*D2984)+VLOOKUP($B2984,weights!$A$2:$R$6,16)*EXP(VLOOKUP($B2984,weights!$A$2:$R$6,12)*E2984)+VLOOKUP($B2984,weights!$A$2:$R$6,17)*EXP(VLOOKUP($B2984,weights!$A$2:$R$6,13)*F2984)+VLOOKUP($B2984,weights!$A$2:$R$6,18)*EXP(VLOOKUP($B2984,weights!$A$2:$R$6,14)*G2984))</f>
        <v>7.4261718457036867</v>
      </c>
    </row>
    <row r="2985" spans="1:8" ht="12.75" x14ac:dyDescent="0.2">
      <c r="A2985">
        <f t="shared" si="0"/>
        <v>120</v>
      </c>
      <c r="B2985" t="str">
        <f t="shared" ref="B2985:C2985" si="2959">B2960</f>
        <v>restaurant</v>
      </c>
      <c r="C2985">
        <f t="shared" si="2959"/>
        <v>8</v>
      </c>
      <c r="D2985">
        <f ca="1">OFFSET(walk!$A$2:$Y$402,TRUNC((ROW()-ROW($D$2))/COLUMNS(walk!$A$2:$Y$402)),MOD(ROW()-ROW($D$2),COLUMNS(walk!$A$2:$Y$402)),1,1)</f>
        <v>17</v>
      </c>
      <c r="E2985">
        <f ca="1">OFFSET(bike!$A$2:$Y$402,TRUNC((ROW()-ROW($E$2))/COLUMNS(bike!$A$2:$Y$402)),MOD(ROW()-ROW($E$2),COLUMNS(bike!$A$2:$Y$402)),1,1)</f>
        <v>6</v>
      </c>
      <c r="F2985">
        <f ca="1">OFFSET(transit!$A$2:$Y$402,TRUNC((ROW()-ROW($F$2))/COLUMNS(transit!$A$2:$Y$402)),MOD(ROW()-ROW($F$2),COLUMNS(transit!$A$2:$Y$402)),1,1)</f>
        <v>15</v>
      </c>
      <c r="G2985">
        <f ca="1">OFFSET(drive!$A$2:$Y$402,TRUNC((ROW()-ROW($G$2))/COLUMNS(drive!$A$2:$Y$402)),MOD(ROW()-ROW($G$2),COLUMNS(drive!$A$2:$Y$402)),1,1)</f>
        <v>5</v>
      </c>
      <c r="H2985" s="5">
        <f ca="1">(VLOOKUP($B2985,weights!$A$2:$R$6,4))*VLOOKUP($B2985,weights!$A$2:$R$6,6)^C2985*(VLOOKUP($B2985,weights!$A$2:$R$6,15)*EXP(VLOOKUP($B2985,weights!$A$2:$R$6,11)*D2985)+VLOOKUP($B2985,weights!$A$2:$R$6,16)*EXP(VLOOKUP($B2985,weights!$A$2:$R$6,12)*E2985)+VLOOKUP($B2985,weights!$A$2:$R$6,17)*EXP(VLOOKUP($B2985,weights!$A$2:$R$6,13)*F2985)+VLOOKUP($B2985,weights!$A$2:$R$6,18)*EXP(VLOOKUP($B2985,weights!$A$2:$R$6,14)*G2985))</f>
        <v>5.6647136684031842</v>
      </c>
    </row>
    <row r="2986" spans="1:8" ht="12.75" x14ac:dyDescent="0.2">
      <c r="A2986">
        <f t="shared" si="0"/>
        <v>120</v>
      </c>
      <c r="B2986" t="str">
        <f t="shared" ref="B2986:C2986" si="2960">B2961</f>
        <v>restaurant</v>
      </c>
      <c r="C2986">
        <f t="shared" si="2960"/>
        <v>9</v>
      </c>
      <c r="D2986">
        <f ca="1">OFFSET(walk!$A$2:$Y$402,TRUNC((ROW()-ROW($D$2))/COLUMNS(walk!$A$2:$Y$402)),MOD(ROW()-ROW($D$2),COLUMNS(walk!$A$2:$Y$402)),1,1)</f>
        <v>18</v>
      </c>
      <c r="E2986">
        <f ca="1">OFFSET(bike!$A$2:$Y$402,TRUNC((ROW()-ROW($E$2))/COLUMNS(bike!$A$2:$Y$402)),MOD(ROW()-ROW($E$2),COLUMNS(bike!$A$2:$Y$402)),1,1)</f>
        <v>6</v>
      </c>
      <c r="F2986">
        <f ca="1">OFFSET(transit!$A$2:$Y$402,TRUNC((ROW()-ROW($F$2))/COLUMNS(transit!$A$2:$Y$402)),MOD(ROW()-ROW($F$2),COLUMNS(transit!$A$2:$Y$402)),1,1)</f>
        <v>15</v>
      </c>
      <c r="G2986">
        <f ca="1">OFFSET(drive!$A$2:$Y$402,TRUNC((ROW()-ROW($G$2))/COLUMNS(drive!$A$2:$Y$402)),MOD(ROW()-ROW($G$2),COLUMNS(drive!$A$2:$Y$402)),1,1)</f>
        <v>5</v>
      </c>
      <c r="H2986" s="5">
        <f ca="1">(VLOOKUP($B2986,weights!$A$2:$R$6,4))*VLOOKUP($B2986,weights!$A$2:$R$6,6)^C2986*(VLOOKUP($B2986,weights!$A$2:$R$6,15)*EXP(VLOOKUP($B2986,weights!$A$2:$R$6,11)*D2986)+VLOOKUP($B2986,weights!$A$2:$R$6,16)*EXP(VLOOKUP($B2986,weights!$A$2:$R$6,12)*E2986)+VLOOKUP($B2986,weights!$A$2:$R$6,17)*EXP(VLOOKUP($B2986,weights!$A$2:$R$6,13)*F2986)+VLOOKUP($B2986,weights!$A$2:$R$6,18)*EXP(VLOOKUP($B2986,weights!$A$2:$R$6,14)*G2986))</f>
        <v>5.0445608768243462</v>
      </c>
    </row>
    <row r="2987" spans="1:8" ht="12.75" x14ac:dyDescent="0.2">
      <c r="A2987">
        <f t="shared" si="0"/>
        <v>120</v>
      </c>
      <c r="B2987" t="str">
        <f t="shared" ref="B2987:C2987" si="2961">B2962</f>
        <v>supermarket</v>
      </c>
      <c r="C2987">
        <f t="shared" si="2961"/>
        <v>0</v>
      </c>
      <c r="D2987">
        <f ca="1">OFFSET(walk!$A$2:$Y$402,TRUNC((ROW()-ROW($D$2))/COLUMNS(walk!$A$2:$Y$402)),MOD(ROW()-ROW($D$2),COLUMNS(walk!$A$2:$Y$402)),1,1)</f>
        <v>41</v>
      </c>
      <c r="E2987">
        <f ca="1">OFFSET(bike!$A$2:$Y$402,TRUNC((ROW()-ROW($E$2))/COLUMNS(bike!$A$2:$Y$402)),MOD(ROW()-ROW($E$2),COLUMNS(bike!$A$2:$Y$402)),1,1)</f>
        <v>16</v>
      </c>
      <c r="F2987">
        <f ca="1">OFFSET(transit!$A$2:$Y$402,TRUNC((ROW()-ROW($F$2))/COLUMNS(transit!$A$2:$Y$402)),MOD(ROW()-ROW($F$2),COLUMNS(transit!$A$2:$Y$402)),1,1)</f>
        <v>21</v>
      </c>
      <c r="G2987">
        <f ca="1">OFFSET(drive!$A$2:$Y$402,TRUNC((ROW()-ROW($G$2))/COLUMNS(drive!$A$2:$Y$402)),MOD(ROW()-ROW($G$2),COLUMNS(drive!$A$2:$Y$402)),1,1)</f>
        <v>9</v>
      </c>
      <c r="H2987" s="5">
        <f ca="1">(VLOOKUP($B2987,weights!$A$2:$R$6,4))*VLOOKUP($B2987,weights!$A$2:$R$6,6)^C2987*(VLOOKUP($B2987,weights!$A$2:$R$6,15)*EXP(VLOOKUP($B2987,weights!$A$2:$R$6,11)*D2987)+VLOOKUP($B2987,weights!$A$2:$R$6,16)*EXP(VLOOKUP($B2987,weights!$A$2:$R$6,12)*E2987)+VLOOKUP($B2987,weights!$A$2:$R$6,17)*EXP(VLOOKUP($B2987,weights!$A$2:$R$6,13)*F2987)+VLOOKUP($B2987,weights!$A$2:$R$6,18)*EXP(VLOOKUP($B2987,weights!$A$2:$R$6,14)*G2987))</f>
        <v>2.8632630417566411</v>
      </c>
    </row>
    <row r="2988" spans="1:8" ht="12.75" x14ac:dyDescent="0.2">
      <c r="A2988">
        <f t="shared" si="0"/>
        <v>120</v>
      </c>
      <c r="B2988" t="str">
        <f t="shared" ref="B2988:C2988" si="2962">B2963</f>
        <v>supermarket</v>
      </c>
      <c r="C2988">
        <f t="shared" si="2962"/>
        <v>1</v>
      </c>
      <c r="D2988">
        <f ca="1">OFFSET(walk!$A$2:$Y$402,TRUNC((ROW()-ROW($D$2))/COLUMNS(walk!$A$2:$Y$402)),MOD(ROW()-ROW($D$2),COLUMNS(walk!$A$2:$Y$402)),1,1)</f>
        <v>54</v>
      </c>
      <c r="E2988">
        <f ca="1">OFFSET(bike!$A$2:$Y$402,TRUNC((ROW()-ROW($E$2))/COLUMNS(bike!$A$2:$Y$402)),MOD(ROW()-ROW($E$2),COLUMNS(bike!$A$2:$Y$402)),1,1)</f>
        <v>17</v>
      </c>
      <c r="F2988">
        <f ca="1">OFFSET(transit!$A$2:$Y$402,TRUNC((ROW()-ROW($F$2))/COLUMNS(transit!$A$2:$Y$402)),MOD(ROW()-ROW($F$2),COLUMNS(transit!$A$2:$Y$402)),1,1)</f>
        <v>25</v>
      </c>
      <c r="G2988">
        <f ca="1">OFFSET(drive!$A$2:$Y$402,TRUNC((ROW()-ROW($G$2))/COLUMNS(drive!$A$2:$Y$402)),MOD(ROW()-ROW($G$2),COLUMNS(drive!$A$2:$Y$402)),1,1)</f>
        <v>11</v>
      </c>
      <c r="H2988" s="5">
        <f ca="1">(VLOOKUP($B2988,weights!$A$2:$R$6,4))*VLOOKUP($B2988,weights!$A$2:$R$6,6)^C2988*(VLOOKUP($B2988,weights!$A$2:$R$6,15)*EXP(VLOOKUP($B2988,weights!$A$2:$R$6,11)*D2988)+VLOOKUP($B2988,weights!$A$2:$R$6,16)*EXP(VLOOKUP($B2988,weights!$A$2:$R$6,12)*E2988)+VLOOKUP($B2988,weights!$A$2:$R$6,17)*EXP(VLOOKUP($B2988,weights!$A$2:$R$6,13)*F2988)+VLOOKUP($B2988,weights!$A$2:$R$6,18)*EXP(VLOOKUP($B2988,weights!$A$2:$R$6,14)*G2988))</f>
        <v>1.090929828230774</v>
      </c>
    </row>
    <row r="2989" spans="1:8" ht="12.75" x14ac:dyDescent="0.2">
      <c r="A2989">
        <f t="shared" si="0"/>
        <v>120</v>
      </c>
      <c r="B2989" t="str">
        <f t="shared" ref="B2989:C2989" si="2963">B2964</f>
        <v>supermarket</v>
      </c>
      <c r="C2989">
        <f t="shared" si="2963"/>
        <v>2</v>
      </c>
      <c r="D2989">
        <f ca="1">OFFSET(walk!$A$2:$Y$402,TRUNC((ROW()-ROW($D$2))/COLUMNS(walk!$A$2:$Y$402)),MOD(ROW()-ROW($D$2),COLUMNS(walk!$A$2:$Y$402)),1,1)</f>
        <v>59</v>
      </c>
      <c r="E2989">
        <f ca="1">OFFSET(bike!$A$2:$Y$402,TRUNC((ROW()-ROW($E$2))/COLUMNS(bike!$A$2:$Y$402)),MOD(ROW()-ROW($E$2),COLUMNS(bike!$A$2:$Y$402)),1,1)</f>
        <v>18</v>
      </c>
      <c r="F2989">
        <f ca="1">OFFSET(transit!$A$2:$Y$402,TRUNC((ROW()-ROW($F$2))/COLUMNS(transit!$A$2:$Y$402)),MOD(ROW()-ROW($F$2),COLUMNS(transit!$A$2:$Y$402)),1,1)</f>
        <v>35</v>
      </c>
      <c r="G2989">
        <f ca="1">OFFSET(drive!$A$2:$Y$402,TRUNC((ROW()-ROW($G$2))/COLUMNS(drive!$A$2:$Y$402)),MOD(ROW()-ROW($G$2),COLUMNS(drive!$A$2:$Y$402)),1,1)</f>
        <v>13</v>
      </c>
      <c r="H2989" s="5">
        <f ca="1">(VLOOKUP($B2989,weights!$A$2:$R$6,4))*VLOOKUP($B2989,weights!$A$2:$R$6,6)^C2989*(VLOOKUP($B2989,weights!$A$2:$R$6,15)*EXP(VLOOKUP($B2989,weights!$A$2:$R$6,11)*D2989)+VLOOKUP($B2989,weights!$A$2:$R$6,16)*EXP(VLOOKUP($B2989,weights!$A$2:$R$6,12)*E2989)+VLOOKUP($B2989,weights!$A$2:$R$6,17)*EXP(VLOOKUP($B2989,weights!$A$2:$R$6,13)*F2989)+VLOOKUP($B2989,weights!$A$2:$R$6,18)*EXP(VLOOKUP($B2989,weights!$A$2:$R$6,14)*G2989))</f>
        <v>0.40508681386789835</v>
      </c>
    </row>
    <row r="2990" spans="1:8" ht="12.75" x14ac:dyDescent="0.2">
      <c r="A2990">
        <f t="shared" si="0"/>
        <v>120</v>
      </c>
      <c r="B2990" t="str">
        <f t="shared" ref="B2990:C2990" si="2964">B2965</f>
        <v>supermarket</v>
      </c>
      <c r="C2990">
        <f t="shared" si="2964"/>
        <v>3</v>
      </c>
      <c r="D2990">
        <f ca="1">OFFSET(walk!$A$2:$Y$402,TRUNC((ROW()-ROW($D$2))/COLUMNS(walk!$A$2:$Y$402)),MOD(ROW()-ROW($D$2),COLUMNS(walk!$A$2:$Y$402)),1,1)</f>
        <v>66</v>
      </c>
      <c r="E2990">
        <f ca="1">OFFSET(bike!$A$2:$Y$402,TRUNC((ROW()-ROW($E$2))/COLUMNS(bike!$A$2:$Y$402)),MOD(ROW()-ROW($E$2),COLUMNS(bike!$A$2:$Y$402)),1,1)</f>
        <v>21</v>
      </c>
      <c r="F2990">
        <f ca="1">OFFSET(transit!$A$2:$Y$402,TRUNC((ROW()-ROW($F$2))/COLUMNS(transit!$A$2:$Y$402)),MOD(ROW()-ROW($F$2),COLUMNS(transit!$A$2:$Y$402)),1,1)</f>
        <v>38</v>
      </c>
      <c r="G2990">
        <f ca="1">OFFSET(drive!$A$2:$Y$402,TRUNC((ROW()-ROW($G$2))/COLUMNS(drive!$A$2:$Y$402)),MOD(ROW()-ROW($G$2),COLUMNS(drive!$A$2:$Y$402)),1,1)</f>
        <v>14</v>
      </c>
      <c r="H2990" s="5">
        <f ca="1">(VLOOKUP($B2990,weights!$A$2:$R$6,4))*VLOOKUP($B2990,weights!$A$2:$R$6,6)^C2990*(VLOOKUP($B2990,weights!$A$2:$R$6,15)*EXP(VLOOKUP($B2990,weights!$A$2:$R$6,11)*D2990)+VLOOKUP($B2990,weights!$A$2:$R$6,16)*EXP(VLOOKUP($B2990,weights!$A$2:$R$6,12)*E2990)+VLOOKUP($B2990,weights!$A$2:$R$6,17)*EXP(VLOOKUP($B2990,weights!$A$2:$R$6,13)*F2990)+VLOOKUP($B2990,weights!$A$2:$R$6,18)*EXP(VLOOKUP($B2990,weights!$A$2:$R$6,14)*G2990))</f>
        <v>0.18849721394368674</v>
      </c>
    </row>
    <row r="2991" spans="1:8" ht="12.75" x14ac:dyDescent="0.2">
      <c r="A2991">
        <f t="shared" si="0"/>
        <v>120</v>
      </c>
      <c r="B2991" t="str">
        <f t="shared" ref="B2991:C2991" si="2965">B2966</f>
        <v>supermarket</v>
      </c>
      <c r="C2991">
        <f t="shared" si="2965"/>
        <v>4</v>
      </c>
      <c r="D2991">
        <f ca="1">OFFSET(walk!$A$2:$Y$402,TRUNC((ROW()-ROW($D$2))/COLUMNS(walk!$A$2:$Y$402)),MOD(ROW()-ROW($D$2),COLUMNS(walk!$A$2:$Y$402)),1,1)</f>
        <v>82</v>
      </c>
      <c r="E2991">
        <f ca="1">OFFSET(bike!$A$2:$Y$402,TRUNC((ROW()-ROW($E$2))/COLUMNS(bike!$A$2:$Y$402)),MOD(ROW()-ROW($E$2),COLUMNS(bike!$A$2:$Y$402)),1,1)</f>
        <v>24</v>
      </c>
      <c r="F2991">
        <f ca="1">OFFSET(transit!$A$2:$Y$402,TRUNC((ROW()-ROW($F$2))/COLUMNS(transit!$A$2:$Y$402)),MOD(ROW()-ROW($F$2),COLUMNS(transit!$A$2:$Y$402)),1,1)</f>
        <v>42</v>
      </c>
      <c r="G2991">
        <f ca="1">OFFSET(drive!$A$2:$Y$402,TRUNC((ROW()-ROW($G$2))/COLUMNS(drive!$A$2:$Y$402)),MOD(ROW()-ROW($G$2),COLUMNS(drive!$A$2:$Y$402)),1,1)</f>
        <v>16</v>
      </c>
      <c r="H2991" s="5">
        <f ca="1">(VLOOKUP($B2991,weights!$A$2:$R$6,4))*VLOOKUP($B2991,weights!$A$2:$R$6,6)^C2991*(VLOOKUP($B2991,weights!$A$2:$R$6,15)*EXP(VLOOKUP($B2991,weights!$A$2:$R$6,11)*D2991)+VLOOKUP($B2991,weights!$A$2:$R$6,16)*EXP(VLOOKUP($B2991,weights!$A$2:$R$6,12)*E2991)+VLOOKUP($B2991,weights!$A$2:$R$6,17)*EXP(VLOOKUP($B2991,weights!$A$2:$R$6,13)*F2991)+VLOOKUP($B2991,weights!$A$2:$R$6,18)*EXP(VLOOKUP($B2991,weights!$A$2:$R$6,14)*G2991))</f>
        <v>7.2142517467965211E-2</v>
      </c>
    </row>
    <row r="2992" spans="1:8" ht="12.75" x14ac:dyDescent="0.2">
      <c r="A2992">
        <f t="shared" si="0"/>
        <v>120</v>
      </c>
      <c r="B2992" t="str">
        <f t="shared" ref="B2992:C2992" si="2966">B2967</f>
        <v>store</v>
      </c>
      <c r="C2992">
        <f t="shared" si="2966"/>
        <v>0</v>
      </c>
      <c r="D2992">
        <f ca="1">OFFSET(walk!$A$2:$Y$402,TRUNC((ROW()-ROW($D$2))/COLUMNS(walk!$A$2:$Y$402)),MOD(ROW()-ROW($D$2),COLUMNS(walk!$A$2:$Y$402)),1,1)</f>
        <v>8</v>
      </c>
      <c r="E2992">
        <f ca="1">OFFSET(bike!$A$2:$Y$402,TRUNC((ROW()-ROW($E$2))/COLUMNS(bike!$A$2:$Y$402)),MOD(ROW()-ROW($E$2),COLUMNS(bike!$A$2:$Y$402)),1,1)</f>
        <v>2</v>
      </c>
      <c r="F2992">
        <f ca="1">OFFSET(transit!$A$2:$Y$402,TRUNC((ROW()-ROW($F$2))/COLUMNS(transit!$A$2:$Y$402)),MOD(ROW()-ROW($F$2),COLUMNS(transit!$A$2:$Y$402)),1,1)</f>
        <v>8</v>
      </c>
      <c r="G2992">
        <f ca="1">OFFSET(drive!$A$2:$Y$402,TRUNC((ROW()-ROW($G$2))/COLUMNS(drive!$A$2:$Y$402)),MOD(ROW()-ROW($G$2),COLUMNS(drive!$A$2:$Y$402)),1,1)</f>
        <v>2</v>
      </c>
      <c r="H2992" s="5">
        <f ca="1">(VLOOKUP($B2992,weights!$A$2:$R$6,4))*VLOOKUP($B2992,weights!$A$2:$R$6,6)^C2992*(VLOOKUP($B2992,weights!$A$2:$R$6,15)*EXP(VLOOKUP($B2992,weights!$A$2:$R$6,11)*D2992)+VLOOKUP($B2992,weights!$A$2:$R$6,16)*EXP(VLOOKUP($B2992,weights!$A$2:$R$6,12)*E2992)+VLOOKUP($B2992,weights!$A$2:$R$6,17)*EXP(VLOOKUP($B2992,weights!$A$2:$R$6,13)*F2992)+VLOOKUP($B2992,weights!$A$2:$R$6,18)*EXP(VLOOKUP($B2992,weights!$A$2:$R$6,14)*G2992))</f>
        <v>13.08641736128927</v>
      </c>
    </row>
    <row r="2993" spans="1:8" ht="12.75" x14ac:dyDescent="0.2">
      <c r="A2993">
        <f t="shared" si="0"/>
        <v>120</v>
      </c>
      <c r="B2993" t="str">
        <f t="shared" ref="B2993:C2993" si="2967">B2968</f>
        <v>store</v>
      </c>
      <c r="C2993">
        <f t="shared" si="2967"/>
        <v>1</v>
      </c>
      <c r="D2993">
        <f ca="1">OFFSET(walk!$A$2:$Y$402,TRUNC((ROW()-ROW($D$2))/COLUMNS(walk!$A$2:$Y$402)),MOD(ROW()-ROW($D$2),COLUMNS(walk!$A$2:$Y$402)),1,1)</f>
        <v>10</v>
      </c>
      <c r="E2993">
        <f ca="1">OFFSET(bike!$A$2:$Y$402,TRUNC((ROW()-ROW($E$2))/COLUMNS(bike!$A$2:$Y$402)),MOD(ROW()-ROW($E$2),COLUMNS(bike!$A$2:$Y$402)),1,1)</f>
        <v>2</v>
      </c>
      <c r="F2993">
        <f ca="1">OFFSET(transit!$A$2:$Y$402,TRUNC((ROW()-ROW($F$2))/COLUMNS(transit!$A$2:$Y$402)),MOD(ROW()-ROW($F$2),COLUMNS(transit!$A$2:$Y$402)),1,1)</f>
        <v>10</v>
      </c>
      <c r="G2993">
        <f ca="1">OFFSET(drive!$A$2:$Y$402,TRUNC((ROW()-ROW($G$2))/COLUMNS(drive!$A$2:$Y$402)),MOD(ROW()-ROW($G$2),COLUMNS(drive!$A$2:$Y$402)),1,1)</f>
        <v>3</v>
      </c>
      <c r="H2993" s="5">
        <f ca="1">(VLOOKUP($B2993,weights!$A$2:$R$6,4))*VLOOKUP($B2993,weights!$A$2:$R$6,6)^C2993*(VLOOKUP($B2993,weights!$A$2:$R$6,15)*EXP(VLOOKUP($B2993,weights!$A$2:$R$6,11)*D2993)+VLOOKUP($B2993,weights!$A$2:$R$6,16)*EXP(VLOOKUP($B2993,weights!$A$2:$R$6,12)*E2993)+VLOOKUP($B2993,weights!$A$2:$R$6,17)*EXP(VLOOKUP($B2993,weights!$A$2:$R$6,13)*F2993)+VLOOKUP($B2993,weights!$A$2:$R$6,18)*EXP(VLOOKUP($B2993,weights!$A$2:$R$6,14)*G2993))</f>
        <v>7.3155971580264456</v>
      </c>
    </row>
    <row r="2994" spans="1:8" ht="12.75" x14ac:dyDescent="0.2">
      <c r="A2994">
        <f t="shared" si="0"/>
        <v>120</v>
      </c>
      <c r="B2994" t="str">
        <f t="shared" ref="B2994:C2994" si="2968">B2969</f>
        <v>store</v>
      </c>
      <c r="C2994">
        <f t="shared" si="2968"/>
        <v>2</v>
      </c>
      <c r="D2994">
        <f ca="1">OFFSET(walk!$A$2:$Y$402,TRUNC((ROW()-ROW($D$2))/COLUMNS(walk!$A$2:$Y$402)),MOD(ROW()-ROW($D$2),COLUMNS(walk!$A$2:$Y$402)),1,1)</f>
        <v>12</v>
      </c>
      <c r="E2994">
        <f ca="1">OFFSET(bike!$A$2:$Y$402,TRUNC((ROW()-ROW($E$2))/COLUMNS(bike!$A$2:$Y$402)),MOD(ROW()-ROW($E$2),COLUMNS(bike!$A$2:$Y$402)),1,1)</f>
        <v>3</v>
      </c>
      <c r="F2994">
        <f ca="1">OFFSET(transit!$A$2:$Y$402,TRUNC((ROW()-ROW($F$2))/COLUMNS(transit!$A$2:$Y$402)),MOD(ROW()-ROW($F$2),COLUMNS(transit!$A$2:$Y$402)),1,1)</f>
        <v>10</v>
      </c>
      <c r="G2994">
        <f ca="1">OFFSET(drive!$A$2:$Y$402,TRUNC((ROW()-ROW($G$2))/COLUMNS(drive!$A$2:$Y$402)),MOD(ROW()-ROW($G$2),COLUMNS(drive!$A$2:$Y$402)),1,1)</f>
        <v>3</v>
      </c>
      <c r="H2994" s="5">
        <f ca="1">(VLOOKUP($B2994,weights!$A$2:$R$6,4))*VLOOKUP($B2994,weights!$A$2:$R$6,6)^C2994*(VLOOKUP($B2994,weights!$A$2:$R$6,15)*EXP(VLOOKUP($B2994,weights!$A$2:$R$6,11)*D2994)+VLOOKUP($B2994,weights!$A$2:$R$6,16)*EXP(VLOOKUP($B2994,weights!$A$2:$R$6,12)*E2994)+VLOOKUP($B2994,weights!$A$2:$R$6,17)*EXP(VLOOKUP($B2994,weights!$A$2:$R$6,13)*F2994)+VLOOKUP($B2994,weights!$A$2:$R$6,18)*EXP(VLOOKUP($B2994,weights!$A$2:$R$6,14)*G2994))</f>
        <v>3.9926825553137375</v>
      </c>
    </row>
    <row r="2995" spans="1:8" ht="12.75" x14ac:dyDescent="0.2">
      <c r="A2995">
        <f t="shared" si="0"/>
        <v>120</v>
      </c>
      <c r="B2995" t="str">
        <f t="shared" ref="B2995:C2995" si="2969">B2970</f>
        <v>store</v>
      </c>
      <c r="C2995">
        <f t="shared" si="2969"/>
        <v>3</v>
      </c>
      <c r="D2995">
        <f ca="1">OFFSET(walk!$A$2:$Y$402,TRUNC((ROW()-ROW($D$2))/COLUMNS(walk!$A$2:$Y$402)),MOD(ROW()-ROW($D$2),COLUMNS(walk!$A$2:$Y$402)),1,1)</f>
        <v>14</v>
      </c>
      <c r="E2995">
        <f ca="1">OFFSET(bike!$A$2:$Y$402,TRUNC((ROW()-ROW($E$2))/COLUMNS(bike!$A$2:$Y$402)),MOD(ROW()-ROW($E$2),COLUMNS(bike!$A$2:$Y$402)),1,1)</f>
        <v>4</v>
      </c>
      <c r="F2995">
        <f ca="1">OFFSET(transit!$A$2:$Y$402,TRUNC((ROW()-ROW($F$2))/COLUMNS(transit!$A$2:$Y$402)),MOD(ROW()-ROW($F$2),COLUMNS(transit!$A$2:$Y$402)),1,1)</f>
        <v>12</v>
      </c>
      <c r="G2995">
        <f ca="1">OFFSET(drive!$A$2:$Y$402,TRUNC((ROW()-ROW($G$2))/COLUMNS(drive!$A$2:$Y$402)),MOD(ROW()-ROW($G$2),COLUMNS(drive!$A$2:$Y$402)),1,1)</f>
        <v>4</v>
      </c>
      <c r="H2995" s="5">
        <f ca="1">(VLOOKUP($B2995,weights!$A$2:$R$6,4))*VLOOKUP($B2995,weights!$A$2:$R$6,6)^C2995*(VLOOKUP($B2995,weights!$A$2:$R$6,15)*EXP(VLOOKUP($B2995,weights!$A$2:$R$6,11)*D2995)+VLOOKUP($B2995,weights!$A$2:$R$6,16)*EXP(VLOOKUP($B2995,weights!$A$2:$R$6,12)*E2995)+VLOOKUP($B2995,weights!$A$2:$R$6,17)*EXP(VLOOKUP($B2995,weights!$A$2:$R$6,13)*F2995)+VLOOKUP($B2995,weights!$A$2:$R$6,18)*EXP(VLOOKUP($B2995,weights!$A$2:$R$6,14)*G2995))</f>
        <v>1.868269501572019</v>
      </c>
    </row>
    <row r="2996" spans="1:8" ht="12.75" x14ac:dyDescent="0.2">
      <c r="A2996">
        <f t="shared" si="0"/>
        <v>120</v>
      </c>
      <c r="B2996" t="str">
        <f t="shared" ref="B2996:C2996" si="2970">B2971</f>
        <v>store</v>
      </c>
      <c r="C2996">
        <f t="shared" si="2970"/>
        <v>4</v>
      </c>
      <c r="D2996">
        <f ca="1">OFFSET(walk!$A$2:$Y$402,TRUNC((ROW()-ROW($D$2))/COLUMNS(walk!$A$2:$Y$402)),MOD(ROW()-ROW($D$2),COLUMNS(walk!$A$2:$Y$402)),1,1)</f>
        <v>15</v>
      </c>
      <c r="E2996">
        <f ca="1">OFFSET(bike!$A$2:$Y$402,TRUNC((ROW()-ROW($E$2))/COLUMNS(bike!$A$2:$Y$402)),MOD(ROW()-ROW($E$2),COLUMNS(bike!$A$2:$Y$402)),1,1)</f>
        <v>6</v>
      </c>
      <c r="F2996">
        <f ca="1">OFFSET(transit!$A$2:$Y$402,TRUNC((ROW()-ROW($F$2))/COLUMNS(transit!$A$2:$Y$402)),MOD(ROW()-ROW($F$2),COLUMNS(transit!$A$2:$Y$402)),1,1)</f>
        <v>15</v>
      </c>
      <c r="G2996">
        <f ca="1">OFFSET(drive!$A$2:$Y$402,TRUNC((ROW()-ROW($G$2))/COLUMNS(drive!$A$2:$Y$402)),MOD(ROW()-ROW($G$2),COLUMNS(drive!$A$2:$Y$402)),1,1)</f>
        <v>4</v>
      </c>
      <c r="H2996" s="5">
        <f ca="1">(VLOOKUP($B2996,weights!$A$2:$R$6,4))*VLOOKUP($B2996,weights!$A$2:$R$6,6)^C2996*(VLOOKUP($B2996,weights!$A$2:$R$6,15)*EXP(VLOOKUP($B2996,weights!$A$2:$R$6,11)*D2996)+VLOOKUP($B2996,weights!$A$2:$R$6,16)*EXP(VLOOKUP($B2996,weights!$A$2:$R$6,12)*E2996)+VLOOKUP($B2996,weights!$A$2:$R$6,17)*EXP(VLOOKUP($B2996,weights!$A$2:$R$6,13)*F2996)+VLOOKUP($B2996,weights!$A$2:$R$6,18)*EXP(VLOOKUP($B2996,weights!$A$2:$R$6,14)*G2996))</f>
        <v>0.89872634078319935</v>
      </c>
    </row>
    <row r="2997" spans="1:8" ht="12.75" x14ac:dyDescent="0.2">
      <c r="A2997">
        <f t="shared" si="0"/>
        <v>120</v>
      </c>
      <c r="B2997" t="str">
        <f t="shared" ref="B2997:C2997" si="2971">B2972</f>
        <v>pharmacy</v>
      </c>
      <c r="C2997">
        <f t="shared" si="2971"/>
        <v>0</v>
      </c>
      <c r="D2997">
        <f ca="1">OFFSET(walk!$A$2:$Y$402,TRUNC((ROW()-ROW($D$2))/COLUMNS(walk!$A$2:$Y$402)),MOD(ROW()-ROW($D$2),COLUMNS(walk!$A$2:$Y$402)),1,1)</f>
        <v>16</v>
      </c>
      <c r="E2997">
        <f ca="1">OFFSET(bike!$A$2:$Y$402,TRUNC((ROW()-ROW($E$2))/COLUMNS(bike!$A$2:$Y$402)),MOD(ROW()-ROW($E$2),COLUMNS(bike!$A$2:$Y$402)),1,1)</f>
        <v>4</v>
      </c>
      <c r="F2997">
        <f ca="1">OFFSET(transit!$A$2:$Y$402,TRUNC((ROW()-ROW($F$2))/COLUMNS(transit!$A$2:$Y$402)),MOD(ROW()-ROW($F$2),COLUMNS(transit!$A$2:$Y$402)),1,1)</f>
        <v>15</v>
      </c>
      <c r="G2997">
        <f ca="1">OFFSET(drive!$A$2:$Y$402,TRUNC((ROW()-ROW($G$2))/COLUMNS(drive!$A$2:$Y$402)),MOD(ROW()-ROW($G$2),COLUMNS(drive!$A$2:$Y$402)),1,1)</f>
        <v>3</v>
      </c>
      <c r="H2997" s="5">
        <f ca="1">(VLOOKUP($B2997,weights!$A$2:$R$6,4))*VLOOKUP($B2997,weights!$A$2:$R$6,6)^C2997*(VLOOKUP($B2997,weights!$A$2:$R$6,15)*EXP(VLOOKUP($B2997,weights!$A$2:$R$6,11)*D2997)+VLOOKUP($B2997,weights!$A$2:$R$6,16)*EXP(VLOOKUP($B2997,weights!$A$2:$R$6,12)*E2997)+VLOOKUP($B2997,weights!$A$2:$R$6,17)*EXP(VLOOKUP($B2997,weights!$A$2:$R$6,13)*F2997)+VLOOKUP($B2997,weights!$A$2:$R$6,18)*EXP(VLOOKUP($B2997,weights!$A$2:$R$6,14)*G2997))</f>
        <v>4.8899556523310892</v>
      </c>
    </row>
    <row r="2998" spans="1:8" ht="12.75" x14ac:dyDescent="0.2">
      <c r="A2998">
        <f t="shared" si="0"/>
        <v>120</v>
      </c>
      <c r="B2998" t="str">
        <f t="shared" ref="B2998:C2998" si="2972">B2973</f>
        <v>pharmacy</v>
      </c>
      <c r="C2998">
        <f t="shared" si="2972"/>
        <v>1</v>
      </c>
      <c r="D2998">
        <f ca="1">OFFSET(walk!$A$2:$Y$402,TRUNC((ROW()-ROW($D$2))/COLUMNS(walk!$A$2:$Y$402)),MOD(ROW()-ROW($D$2),COLUMNS(walk!$A$2:$Y$402)),1,1)</f>
        <v>17</v>
      </c>
      <c r="E2998">
        <f ca="1">OFFSET(bike!$A$2:$Y$402,TRUNC((ROW()-ROW($E$2))/COLUMNS(bike!$A$2:$Y$402)),MOD(ROW()-ROW($E$2),COLUMNS(bike!$A$2:$Y$402)),1,1)</f>
        <v>6</v>
      </c>
      <c r="F2998">
        <f ca="1">OFFSET(transit!$A$2:$Y$402,TRUNC((ROW()-ROW($F$2))/COLUMNS(transit!$A$2:$Y$402)),MOD(ROW()-ROW($F$2),COLUMNS(transit!$A$2:$Y$402)),1,1)</f>
        <v>15</v>
      </c>
      <c r="G2998">
        <f ca="1">OFFSET(drive!$A$2:$Y$402,TRUNC((ROW()-ROW($G$2))/COLUMNS(drive!$A$2:$Y$402)),MOD(ROW()-ROW($G$2),COLUMNS(drive!$A$2:$Y$402)),1,1)</f>
        <v>5</v>
      </c>
      <c r="H2998" s="5">
        <f ca="1">(VLOOKUP($B2998,weights!$A$2:$R$6,4))*VLOOKUP($B2998,weights!$A$2:$R$6,6)^C2998*(VLOOKUP($B2998,weights!$A$2:$R$6,15)*EXP(VLOOKUP($B2998,weights!$A$2:$R$6,11)*D2998)+VLOOKUP($B2998,weights!$A$2:$R$6,16)*EXP(VLOOKUP($B2998,weights!$A$2:$R$6,12)*E2998)+VLOOKUP($B2998,weights!$A$2:$R$6,17)*EXP(VLOOKUP($B2998,weights!$A$2:$R$6,13)*F2998)+VLOOKUP($B2998,weights!$A$2:$R$6,18)*EXP(VLOOKUP($B2998,weights!$A$2:$R$6,14)*G2998))</f>
        <v>1.4829550399517684</v>
      </c>
    </row>
    <row r="2999" spans="1:8" ht="12.75" x14ac:dyDescent="0.2">
      <c r="A2999">
        <f t="shared" si="0"/>
        <v>120</v>
      </c>
      <c r="B2999" t="str">
        <f t="shared" ref="B2999:C2999" si="2973">B2974</f>
        <v>pharmacy</v>
      </c>
      <c r="C2999">
        <f t="shared" si="2973"/>
        <v>2</v>
      </c>
      <c r="D2999">
        <f ca="1">OFFSET(walk!$A$2:$Y$402,TRUNC((ROW()-ROW($D$2))/COLUMNS(walk!$A$2:$Y$402)),MOD(ROW()-ROW($D$2),COLUMNS(walk!$A$2:$Y$402)),1,1)</f>
        <v>17</v>
      </c>
      <c r="E2999">
        <f ca="1">OFFSET(bike!$A$2:$Y$402,TRUNC((ROW()-ROW($E$2))/COLUMNS(bike!$A$2:$Y$402)),MOD(ROW()-ROW($E$2),COLUMNS(bike!$A$2:$Y$402)),1,1)</f>
        <v>6</v>
      </c>
      <c r="F2999">
        <f ca="1">OFFSET(transit!$A$2:$Y$402,TRUNC((ROW()-ROW($F$2))/COLUMNS(transit!$A$2:$Y$402)),MOD(ROW()-ROW($F$2),COLUMNS(transit!$A$2:$Y$402)),1,1)</f>
        <v>16</v>
      </c>
      <c r="G2999">
        <f ca="1">OFFSET(drive!$A$2:$Y$402,TRUNC((ROW()-ROW($G$2))/COLUMNS(drive!$A$2:$Y$402)),MOD(ROW()-ROW($G$2),COLUMNS(drive!$A$2:$Y$402)),1,1)</f>
        <v>5</v>
      </c>
      <c r="H2999" s="5">
        <f ca="1">(VLOOKUP($B2999,weights!$A$2:$R$6,4))*VLOOKUP($B2999,weights!$A$2:$R$6,6)^C2999*(VLOOKUP($B2999,weights!$A$2:$R$6,15)*EXP(VLOOKUP($B2999,weights!$A$2:$R$6,11)*D2999)+VLOOKUP($B2999,weights!$A$2:$R$6,16)*EXP(VLOOKUP($B2999,weights!$A$2:$R$6,12)*E2999)+VLOOKUP($B2999,weights!$A$2:$R$6,17)*EXP(VLOOKUP($B2999,weights!$A$2:$R$6,13)*F2999)+VLOOKUP($B2999,weights!$A$2:$R$6,18)*EXP(VLOOKUP($B2999,weights!$A$2:$R$6,14)*G2999))</f>
        <v>0.70629193686754832</v>
      </c>
    </row>
    <row r="3000" spans="1:8" ht="12.75" x14ac:dyDescent="0.2">
      <c r="A3000">
        <f t="shared" si="0"/>
        <v>120</v>
      </c>
      <c r="B3000" t="str">
        <f t="shared" ref="B3000:C3000" si="2974">B2975</f>
        <v>bank</v>
      </c>
      <c r="C3000">
        <f t="shared" si="2974"/>
        <v>0</v>
      </c>
      <c r="D3000">
        <f ca="1">OFFSET(walk!$A$2:$Y$402,TRUNC((ROW()-ROW($D$2))/COLUMNS(walk!$A$2:$Y$402)),MOD(ROW()-ROW($D$2),COLUMNS(walk!$A$2:$Y$402)),1,1)</f>
        <v>28</v>
      </c>
      <c r="E3000">
        <f ca="1">OFFSET(bike!$A$2:$Y$402,TRUNC((ROW()-ROW($E$2))/COLUMNS(bike!$A$2:$Y$402)),MOD(ROW()-ROW($E$2),COLUMNS(bike!$A$2:$Y$402)),1,1)</f>
        <v>9</v>
      </c>
      <c r="F3000">
        <f ca="1">OFFSET(transit!$A$2:$Y$402,TRUNC((ROW()-ROW($F$2))/COLUMNS(transit!$A$2:$Y$402)),MOD(ROW()-ROW($F$2),COLUMNS(transit!$A$2:$Y$402)),1,1)</f>
        <v>25</v>
      </c>
      <c r="G3000">
        <f ca="1">OFFSET(drive!$A$2:$Y$402,TRUNC((ROW()-ROW($G$2))/COLUMNS(drive!$A$2:$Y$402)),MOD(ROW()-ROW($G$2),COLUMNS(drive!$A$2:$Y$402)),1,1)</f>
        <v>7</v>
      </c>
      <c r="H3000" s="5">
        <f ca="1">(VLOOKUP($B3000,weights!$A$2:$R$6,4))*VLOOKUP($B3000,weights!$A$2:$R$6,6)^C3000*(VLOOKUP($B3000,weights!$A$2:$R$6,15)*EXP(VLOOKUP($B3000,weights!$A$2:$R$6,11)*D3000)+VLOOKUP($B3000,weights!$A$2:$R$6,16)*EXP(VLOOKUP($B3000,weights!$A$2:$R$6,12)*E3000)+VLOOKUP($B3000,weights!$A$2:$R$6,17)*EXP(VLOOKUP($B3000,weights!$A$2:$R$6,13)*F3000)+VLOOKUP($B3000,weights!$A$2:$R$6,18)*EXP(VLOOKUP($B3000,weights!$A$2:$R$6,14)*G3000))</f>
        <v>1.822922776136505</v>
      </c>
    </row>
    <row r="3001" spans="1:8" ht="12.75" x14ac:dyDescent="0.2">
      <c r="A3001">
        <f t="shared" si="0"/>
        <v>120</v>
      </c>
      <c r="B3001" t="str">
        <f t="shared" ref="B3001:C3001" si="2975">B2976</f>
        <v>bank</v>
      </c>
      <c r="C3001">
        <f t="shared" si="2975"/>
        <v>1</v>
      </c>
      <c r="D3001">
        <f ca="1">OFFSET(walk!$A$2:$Y$402,TRUNC((ROW()-ROW($D$2))/COLUMNS(walk!$A$2:$Y$402)),MOD(ROW()-ROW($D$2),COLUMNS(walk!$A$2:$Y$402)),1,1)</f>
        <v>40</v>
      </c>
      <c r="E3001">
        <f ca="1">OFFSET(bike!$A$2:$Y$402,TRUNC((ROW()-ROW($E$2))/COLUMNS(bike!$A$2:$Y$402)),MOD(ROW()-ROW($E$2),COLUMNS(bike!$A$2:$Y$402)),1,1)</f>
        <v>14</v>
      </c>
      <c r="F3001">
        <f ca="1">OFFSET(transit!$A$2:$Y$402,TRUNC((ROW()-ROW($F$2))/COLUMNS(transit!$A$2:$Y$402)),MOD(ROW()-ROW($F$2),COLUMNS(transit!$A$2:$Y$402)),1,1)</f>
        <v>32</v>
      </c>
      <c r="G3001">
        <f ca="1">OFFSET(drive!$A$2:$Y$402,TRUNC((ROW()-ROW($G$2))/COLUMNS(drive!$A$2:$Y$402)),MOD(ROW()-ROW($G$2),COLUMNS(drive!$A$2:$Y$402)),1,1)</f>
        <v>7</v>
      </c>
      <c r="H3001" s="5">
        <f ca="1">(VLOOKUP($B3001,weights!$A$2:$R$6,4))*VLOOKUP($B3001,weights!$A$2:$R$6,6)^C3001*(VLOOKUP($B3001,weights!$A$2:$R$6,15)*EXP(VLOOKUP($B3001,weights!$A$2:$R$6,11)*D3001)+VLOOKUP($B3001,weights!$A$2:$R$6,16)*EXP(VLOOKUP($B3001,weights!$A$2:$R$6,12)*E3001)+VLOOKUP($B3001,weights!$A$2:$R$6,17)*EXP(VLOOKUP($B3001,weights!$A$2:$R$6,13)*F3001)+VLOOKUP($B3001,weights!$A$2:$R$6,18)*EXP(VLOOKUP($B3001,weights!$A$2:$R$6,14)*G3001))</f>
        <v>0.52471609459901125</v>
      </c>
    </row>
    <row r="3002" spans="1:8" ht="12.75" x14ac:dyDescent="0.2">
      <c r="A3002">
        <f t="shared" si="0"/>
        <v>121</v>
      </c>
      <c r="B3002" t="str">
        <f t="shared" ref="B3002:C3002" si="2976">B2977</f>
        <v>restaurant</v>
      </c>
      <c r="C3002">
        <f t="shared" si="2976"/>
        <v>0</v>
      </c>
      <c r="D3002">
        <f ca="1">OFFSET(walk!$A$2:$Y$402,TRUNC((ROW()-ROW($D$2))/COLUMNS(walk!$A$2:$Y$402)),MOD(ROW()-ROW($D$2),COLUMNS(walk!$A$2:$Y$402)),1,1)</f>
        <v>5</v>
      </c>
      <c r="E3002">
        <f ca="1">OFFSET(bike!$A$2:$Y$402,TRUNC((ROW()-ROW($E$2))/COLUMNS(bike!$A$2:$Y$402)),MOD(ROW()-ROW($E$2),COLUMNS(bike!$A$2:$Y$402)),1,1)</f>
        <v>2</v>
      </c>
      <c r="F3002">
        <f ca="1">OFFSET(transit!$A$2:$Y$402,TRUNC((ROW()-ROW($F$2))/COLUMNS(transit!$A$2:$Y$402)),MOD(ROW()-ROW($F$2),COLUMNS(transit!$A$2:$Y$402)),1,1)</f>
        <v>5</v>
      </c>
      <c r="G3002">
        <f ca="1">OFFSET(drive!$A$2:$Y$402,TRUNC((ROW()-ROW($G$2))/COLUMNS(drive!$A$2:$Y$402)),MOD(ROW()-ROW($G$2),COLUMNS(drive!$A$2:$Y$402)),1,1)</f>
        <v>1</v>
      </c>
      <c r="H3002" s="5">
        <f ca="1">(VLOOKUP($B3002,weights!$A$2:$R$6,4))*VLOOKUP($B3002,weights!$A$2:$R$6,6)^C3002*(VLOOKUP($B3002,weights!$A$2:$R$6,15)*EXP(VLOOKUP($B3002,weights!$A$2:$R$6,11)*D3002)+VLOOKUP($B3002,weights!$A$2:$R$6,16)*EXP(VLOOKUP($B3002,weights!$A$2:$R$6,12)*E3002)+VLOOKUP($B3002,weights!$A$2:$R$6,17)*EXP(VLOOKUP($B3002,weights!$A$2:$R$6,13)*F3002)+VLOOKUP($B3002,weights!$A$2:$R$6,18)*EXP(VLOOKUP($B3002,weights!$A$2:$R$6,14)*G3002))</f>
        <v>38.538176748168958</v>
      </c>
    </row>
    <row r="3003" spans="1:8" ht="12.75" x14ac:dyDescent="0.2">
      <c r="A3003">
        <f t="shared" si="0"/>
        <v>121</v>
      </c>
      <c r="B3003" t="str">
        <f t="shared" ref="B3003:C3003" si="2977">B2978</f>
        <v>restaurant</v>
      </c>
      <c r="C3003">
        <f t="shared" si="2977"/>
        <v>1</v>
      </c>
      <c r="D3003">
        <f ca="1">OFFSET(walk!$A$2:$Y$402,TRUNC((ROW()-ROW($D$2))/COLUMNS(walk!$A$2:$Y$402)),MOD(ROW()-ROW($D$2),COLUMNS(walk!$A$2:$Y$402)),1,1)</f>
        <v>8</v>
      </c>
      <c r="E3003">
        <f ca="1">OFFSET(bike!$A$2:$Y$402,TRUNC((ROW()-ROW($E$2))/COLUMNS(bike!$A$2:$Y$402)),MOD(ROW()-ROW($E$2),COLUMNS(bike!$A$2:$Y$402)),1,1)</f>
        <v>2</v>
      </c>
      <c r="F3003">
        <f ca="1">OFFSET(transit!$A$2:$Y$402,TRUNC((ROW()-ROW($F$2))/COLUMNS(transit!$A$2:$Y$402)),MOD(ROW()-ROW($F$2),COLUMNS(transit!$A$2:$Y$402)),1,1)</f>
        <v>8</v>
      </c>
      <c r="G3003">
        <f ca="1">OFFSET(drive!$A$2:$Y$402,TRUNC((ROW()-ROW($G$2))/COLUMNS(drive!$A$2:$Y$402)),MOD(ROW()-ROW($G$2),COLUMNS(drive!$A$2:$Y$402)),1,1)</f>
        <v>2</v>
      </c>
      <c r="H3003" s="5">
        <f ca="1">(VLOOKUP($B3003,weights!$A$2:$R$6,4))*VLOOKUP($B3003,weights!$A$2:$R$6,6)^C3003*(VLOOKUP($B3003,weights!$A$2:$R$6,15)*EXP(VLOOKUP($B3003,weights!$A$2:$R$6,11)*D3003)+VLOOKUP($B3003,weights!$A$2:$R$6,16)*EXP(VLOOKUP($B3003,weights!$A$2:$R$6,12)*E3003)+VLOOKUP($B3003,weights!$A$2:$R$6,17)*EXP(VLOOKUP($B3003,weights!$A$2:$R$6,13)*F3003)+VLOOKUP($B3003,weights!$A$2:$R$6,18)*EXP(VLOOKUP($B3003,weights!$A$2:$R$6,14)*G3003))</f>
        <v>27.228613927368908</v>
      </c>
    </row>
    <row r="3004" spans="1:8" ht="12.75" x14ac:dyDescent="0.2">
      <c r="A3004">
        <f t="shared" si="0"/>
        <v>121</v>
      </c>
      <c r="B3004" t="str">
        <f t="shared" ref="B3004:C3004" si="2978">B2979</f>
        <v>restaurant</v>
      </c>
      <c r="C3004">
        <f t="shared" si="2978"/>
        <v>2</v>
      </c>
      <c r="D3004">
        <f ca="1">OFFSET(walk!$A$2:$Y$402,TRUNC((ROW()-ROW($D$2))/COLUMNS(walk!$A$2:$Y$402)),MOD(ROW()-ROW($D$2),COLUMNS(walk!$A$2:$Y$402)),1,1)</f>
        <v>8</v>
      </c>
      <c r="E3004">
        <f ca="1">OFFSET(bike!$A$2:$Y$402,TRUNC((ROW()-ROW($E$2))/COLUMNS(bike!$A$2:$Y$402)),MOD(ROW()-ROW($E$2),COLUMNS(bike!$A$2:$Y$402)),1,1)</f>
        <v>3</v>
      </c>
      <c r="F3004">
        <f ca="1">OFFSET(transit!$A$2:$Y$402,TRUNC((ROW()-ROW($F$2))/COLUMNS(transit!$A$2:$Y$402)),MOD(ROW()-ROW($F$2),COLUMNS(transit!$A$2:$Y$402)),1,1)</f>
        <v>8</v>
      </c>
      <c r="G3004">
        <f ca="1">OFFSET(drive!$A$2:$Y$402,TRUNC((ROW()-ROW($G$2))/COLUMNS(drive!$A$2:$Y$402)),MOD(ROW()-ROW($G$2),COLUMNS(drive!$A$2:$Y$402)),1,1)</f>
        <v>3</v>
      </c>
      <c r="H3004" s="5">
        <f ca="1">(VLOOKUP($B3004,weights!$A$2:$R$6,4))*VLOOKUP($B3004,weights!$A$2:$R$6,6)^C3004*(VLOOKUP($B3004,weights!$A$2:$R$6,15)*EXP(VLOOKUP($B3004,weights!$A$2:$R$6,11)*D3004)+VLOOKUP($B3004,weights!$A$2:$R$6,16)*EXP(VLOOKUP($B3004,weights!$A$2:$R$6,12)*E3004)+VLOOKUP($B3004,weights!$A$2:$R$6,17)*EXP(VLOOKUP($B3004,weights!$A$2:$R$6,13)*F3004)+VLOOKUP($B3004,weights!$A$2:$R$6,18)*EXP(VLOOKUP($B3004,weights!$A$2:$R$6,14)*G3004))</f>
        <v>21.280147603395221</v>
      </c>
    </row>
    <row r="3005" spans="1:8" ht="12.75" x14ac:dyDescent="0.2">
      <c r="A3005">
        <f t="shared" si="0"/>
        <v>121</v>
      </c>
      <c r="B3005" t="str">
        <f t="shared" ref="B3005:C3005" si="2979">B2980</f>
        <v>restaurant</v>
      </c>
      <c r="C3005">
        <f t="shared" si="2979"/>
        <v>3</v>
      </c>
      <c r="D3005">
        <f ca="1">OFFSET(walk!$A$2:$Y$402,TRUNC((ROW()-ROW($D$2))/COLUMNS(walk!$A$2:$Y$402)),MOD(ROW()-ROW($D$2),COLUMNS(walk!$A$2:$Y$402)),1,1)</f>
        <v>9</v>
      </c>
      <c r="E3005">
        <f ca="1">OFFSET(bike!$A$2:$Y$402,TRUNC((ROW()-ROW($E$2))/COLUMNS(bike!$A$2:$Y$402)),MOD(ROW()-ROW($E$2),COLUMNS(bike!$A$2:$Y$402)),1,1)</f>
        <v>4</v>
      </c>
      <c r="F3005">
        <f ca="1">OFFSET(transit!$A$2:$Y$402,TRUNC((ROW()-ROW($F$2))/COLUMNS(transit!$A$2:$Y$402)),MOD(ROW()-ROW($F$2),COLUMNS(transit!$A$2:$Y$402)),1,1)</f>
        <v>8</v>
      </c>
      <c r="G3005">
        <f ca="1">OFFSET(drive!$A$2:$Y$402,TRUNC((ROW()-ROW($G$2))/COLUMNS(drive!$A$2:$Y$402)),MOD(ROW()-ROW($G$2),COLUMNS(drive!$A$2:$Y$402)),1,1)</f>
        <v>3</v>
      </c>
      <c r="H3005" s="5">
        <f ca="1">(VLOOKUP($B3005,weights!$A$2:$R$6,4))*VLOOKUP($B3005,weights!$A$2:$R$6,6)^C3005*(VLOOKUP($B3005,weights!$A$2:$R$6,15)*EXP(VLOOKUP($B3005,weights!$A$2:$R$6,11)*D3005)+VLOOKUP($B3005,weights!$A$2:$R$6,16)*EXP(VLOOKUP($B3005,weights!$A$2:$R$6,12)*E3005)+VLOOKUP($B3005,weights!$A$2:$R$6,17)*EXP(VLOOKUP($B3005,weights!$A$2:$R$6,13)*F3005)+VLOOKUP($B3005,weights!$A$2:$R$6,18)*EXP(VLOOKUP($B3005,weights!$A$2:$R$6,14)*G3005))</f>
        <v>17.39695594479138</v>
      </c>
    </row>
    <row r="3006" spans="1:8" ht="12.75" x14ac:dyDescent="0.2">
      <c r="A3006">
        <f t="shared" si="0"/>
        <v>121</v>
      </c>
      <c r="B3006" t="str">
        <f t="shared" ref="B3006:C3006" si="2980">B2981</f>
        <v>restaurant</v>
      </c>
      <c r="C3006">
        <f t="shared" si="2980"/>
        <v>4</v>
      </c>
      <c r="D3006">
        <f ca="1">OFFSET(walk!$A$2:$Y$402,TRUNC((ROW()-ROW($D$2))/COLUMNS(walk!$A$2:$Y$402)),MOD(ROW()-ROW($D$2),COLUMNS(walk!$A$2:$Y$402)),1,1)</f>
        <v>12</v>
      </c>
      <c r="E3006">
        <f ca="1">OFFSET(bike!$A$2:$Y$402,TRUNC((ROW()-ROW($E$2))/COLUMNS(bike!$A$2:$Y$402)),MOD(ROW()-ROW($E$2),COLUMNS(bike!$A$2:$Y$402)),1,1)</f>
        <v>4</v>
      </c>
      <c r="F3006">
        <f ca="1">OFFSET(transit!$A$2:$Y$402,TRUNC((ROW()-ROW($F$2))/COLUMNS(transit!$A$2:$Y$402)),MOD(ROW()-ROW($F$2),COLUMNS(transit!$A$2:$Y$402)),1,1)</f>
        <v>9</v>
      </c>
      <c r="G3006">
        <f ca="1">OFFSET(drive!$A$2:$Y$402,TRUNC((ROW()-ROW($G$2))/COLUMNS(drive!$A$2:$Y$402)),MOD(ROW()-ROW($G$2),COLUMNS(drive!$A$2:$Y$402)),1,1)</f>
        <v>3</v>
      </c>
      <c r="H3006" s="5">
        <f ca="1">(VLOOKUP($B3006,weights!$A$2:$R$6,4))*VLOOKUP($B3006,weights!$A$2:$R$6,6)^C3006*(VLOOKUP($B3006,weights!$A$2:$R$6,15)*EXP(VLOOKUP($B3006,weights!$A$2:$R$6,11)*D3006)+VLOOKUP($B3006,weights!$A$2:$R$6,16)*EXP(VLOOKUP($B3006,weights!$A$2:$R$6,12)*E3006)+VLOOKUP($B3006,weights!$A$2:$R$6,17)*EXP(VLOOKUP($B3006,weights!$A$2:$R$6,13)*F3006)+VLOOKUP($B3006,weights!$A$2:$R$6,18)*EXP(VLOOKUP($B3006,weights!$A$2:$R$6,14)*G3006))</f>
        <v>14.306088891771944</v>
      </c>
    </row>
    <row r="3007" spans="1:8" ht="12.75" x14ac:dyDescent="0.2">
      <c r="A3007">
        <f t="shared" si="0"/>
        <v>121</v>
      </c>
      <c r="B3007" t="str">
        <f t="shared" ref="B3007:C3007" si="2981">B2982</f>
        <v>restaurant</v>
      </c>
      <c r="C3007">
        <f t="shared" si="2981"/>
        <v>5</v>
      </c>
      <c r="D3007">
        <f ca="1">OFFSET(walk!$A$2:$Y$402,TRUNC((ROW()-ROW($D$2))/COLUMNS(walk!$A$2:$Y$402)),MOD(ROW()-ROW($D$2),COLUMNS(walk!$A$2:$Y$402)),1,1)</f>
        <v>12</v>
      </c>
      <c r="E3007">
        <f ca="1">OFFSET(bike!$A$2:$Y$402,TRUNC((ROW()-ROW($E$2))/COLUMNS(bike!$A$2:$Y$402)),MOD(ROW()-ROW($E$2),COLUMNS(bike!$A$2:$Y$402)),1,1)</f>
        <v>4</v>
      </c>
      <c r="F3007">
        <f ca="1">OFFSET(transit!$A$2:$Y$402,TRUNC((ROW()-ROW($F$2))/COLUMNS(transit!$A$2:$Y$402)),MOD(ROW()-ROW($F$2),COLUMNS(transit!$A$2:$Y$402)),1,1)</f>
        <v>10</v>
      </c>
      <c r="G3007">
        <f ca="1">OFFSET(drive!$A$2:$Y$402,TRUNC((ROW()-ROW($G$2))/COLUMNS(drive!$A$2:$Y$402)),MOD(ROW()-ROW($G$2),COLUMNS(drive!$A$2:$Y$402)),1,1)</f>
        <v>3</v>
      </c>
      <c r="H3007" s="5">
        <f ca="1">(VLOOKUP($B3007,weights!$A$2:$R$6,4))*VLOOKUP($B3007,weights!$A$2:$R$6,6)^C3007*(VLOOKUP($B3007,weights!$A$2:$R$6,15)*EXP(VLOOKUP($B3007,weights!$A$2:$R$6,11)*D3007)+VLOOKUP($B3007,weights!$A$2:$R$6,16)*EXP(VLOOKUP($B3007,weights!$A$2:$R$6,12)*E3007)+VLOOKUP($B3007,weights!$A$2:$R$6,17)*EXP(VLOOKUP($B3007,weights!$A$2:$R$6,13)*F3007)+VLOOKUP($B3007,weights!$A$2:$R$6,18)*EXP(VLOOKUP($B3007,weights!$A$2:$R$6,14)*G3007))</f>
        <v>12.483113671383013</v>
      </c>
    </row>
    <row r="3008" spans="1:8" ht="12.75" x14ac:dyDescent="0.2">
      <c r="A3008">
        <f t="shared" si="0"/>
        <v>121</v>
      </c>
      <c r="B3008" t="str">
        <f t="shared" ref="B3008:C3008" si="2982">B2983</f>
        <v>restaurant</v>
      </c>
      <c r="C3008">
        <f t="shared" si="2982"/>
        <v>6</v>
      </c>
      <c r="D3008">
        <f ca="1">OFFSET(walk!$A$2:$Y$402,TRUNC((ROW()-ROW($D$2))/COLUMNS(walk!$A$2:$Y$402)),MOD(ROW()-ROW($D$2),COLUMNS(walk!$A$2:$Y$402)),1,1)</f>
        <v>15</v>
      </c>
      <c r="E3008">
        <f ca="1">OFFSET(bike!$A$2:$Y$402,TRUNC((ROW()-ROW($E$2))/COLUMNS(bike!$A$2:$Y$402)),MOD(ROW()-ROW($E$2),COLUMNS(bike!$A$2:$Y$402)),1,1)</f>
        <v>4</v>
      </c>
      <c r="F3008">
        <f ca="1">OFFSET(transit!$A$2:$Y$402,TRUNC((ROW()-ROW($F$2))/COLUMNS(transit!$A$2:$Y$402)),MOD(ROW()-ROW($F$2),COLUMNS(transit!$A$2:$Y$402)),1,1)</f>
        <v>10</v>
      </c>
      <c r="G3008">
        <f ca="1">OFFSET(drive!$A$2:$Y$402,TRUNC((ROW()-ROW($G$2))/COLUMNS(drive!$A$2:$Y$402)),MOD(ROW()-ROW($G$2),COLUMNS(drive!$A$2:$Y$402)),1,1)</f>
        <v>3</v>
      </c>
      <c r="H3008" s="5">
        <f ca="1">(VLOOKUP($B3008,weights!$A$2:$R$6,4))*VLOOKUP($B3008,weights!$A$2:$R$6,6)^C3008*(VLOOKUP($B3008,weights!$A$2:$R$6,15)*EXP(VLOOKUP($B3008,weights!$A$2:$R$6,11)*D3008)+VLOOKUP($B3008,weights!$A$2:$R$6,16)*EXP(VLOOKUP($B3008,weights!$A$2:$R$6,12)*E3008)+VLOOKUP($B3008,weights!$A$2:$R$6,17)*EXP(VLOOKUP($B3008,weights!$A$2:$R$6,13)*F3008)+VLOOKUP($B3008,weights!$A$2:$R$6,18)*EXP(VLOOKUP($B3008,weights!$A$2:$R$6,14)*G3008))</f>
        <v>10.844913661119641</v>
      </c>
    </row>
    <row r="3009" spans="1:8" ht="12.75" x14ac:dyDescent="0.2">
      <c r="A3009">
        <f t="shared" si="0"/>
        <v>121</v>
      </c>
      <c r="B3009" t="str">
        <f t="shared" ref="B3009:C3009" si="2983">B2984</f>
        <v>restaurant</v>
      </c>
      <c r="C3009">
        <f t="shared" si="2983"/>
        <v>7</v>
      </c>
      <c r="D3009">
        <f ca="1">OFFSET(walk!$A$2:$Y$402,TRUNC((ROW()-ROW($D$2))/COLUMNS(walk!$A$2:$Y$402)),MOD(ROW()-ROW($D$2),COLUMNS(walk!$A$2:$Y$402)),1,1)</f>
        <v>15</v>
      </c>
      <c r="E3009">
        <f ca="1">OFFSET(bike!$A$2:$Y$402,TRUNC((ROW()-ROW($E$2))/COLUMNS(bike!$A$2:$Y$402)),MOD(ROW()-ROW($E$2),COLUMNS(bike!$A$2:$Y$402)),1,1)</f>
        <v>4</v>
      </c>
      <c r="F3009">
        <f ca="1">OFFSET(transit!$A$2:$Y$402,TRUNC((ROW()-ROW($F$2))/COLUMNS(transit!$A$2:$Y$402)),MOD(ROW()-ROW($F$2),COLUMNS(transit!$A$2:$Y$402)),1,1)</f>
        <v>10</v>
      </c>
      <c r="G3009">
        <f ca="1">OFFSET(drive!$A$2:$Y$402,TRUNC((ROW()-ROW($G$2))/COLUMNS(drive!$A$2:$Y$402)),MOD(ROW()-ROW($G$2),COLUMNS(drive!$A$2:$Y$402)),1,1)</f>
        <v>3</v>
      </c>
      <c r="H3009" s="5">
        <f ca="1">(VLOOKUP($B3009,weights!$A$2:$R$6,4))*VLOOKUP($B3009,weights!$A$2:$R$6,6)^C3009*(VLOOKUP($B3009,weights!$A$2:$R$6,15)*EXP(VLOOKUP($B3009,weights!$A$2:$R$6,11)*D3009)+VLOOKUP($B3009,weights!$A$2:$R$6,16)*EXP(VLOOKUP($B3009,weights!$A$2:$R$6,12)*E3009)+VLOOKUP($B3009,weights!$A$2:$R$6,17)*EXP(VLOOKUP($B3009,weights!$A$2:$R$6,13)*F3009)+VLOOKUP($B3009,weights!$A$2:$R$6,18)*EXP(VLOOKUP($B3009,weights!$A$2:$R$6,14)*G3009))</f>
        <v>9.7202559481146427</v>
      </c>
    </row>
    <row r="3010" spans="1:8" ht="12.75" x14ac:dyDescent="0.2">
      <c r="A3010">
        <f t="shared" si="0"/>
        <v>121</v>
      </c>
      <c r="B3010" t="str">
        <f t="shared" ref="B3010:C3010" si="2984">B2985</f>
        <v>restaurant</v>
      </c>
      <c r="C3010">
        <f t="shared" si="2984"/>
        <v>8</v>
      </c>
      <c r="D3010">
        <f ca="1">OFFSET(walk!$A$2:$Y$402,TRUNC((ROW()-ROW($D$2))/COLUMNS(walk!$A$2:$Y$402)),MOD(ROW()-ROW($D$2),COLUMNS(walk!$A$2:$Y$402)),1,1)</f>
        <v>15</v>
      </c>
      <c r="E3010">
        <f ca="1">OFFSET(bike!$A$2:$Y$402,TRUNC((ROW()-ROW($E$2))/COLUMNS(bike!$A$2:$Y$402)),MOD(ROW()-ROW($E$2),COLUMNS(bike!$A$2:$Y$402)),1,1)</f>
        <v>5</v>
      </c>
      <c r="F3010">
        <f ca="1">OFFSET(transit!$A$2:$Y$402,TRUNC((ROW()-ROW($F$2))/COLUMNS(transit!$A$2:$Y$402)),MOD(ROW()-ROW($F$2),COLUMNS(transit!$A$2:$Y$402)),1,1)</f>
        <v>12</v>
      </c>
      <c r="G3010">
        <f ca="1">OFFSET(drive!$A$2:$Y$402,TRUNC((ROW()-ROW($G$2))/COLUMNS(drive!$A$2:$Y$402)),MOD(ROW()-ROW($G$2),COLUMNS(drive!$A$2:$Y$402)),1,1)</f>
        <v>4</v>
      </c>
      <c r="H3010" s="5">
        <f ca="1">(VLOOKUP($B3010,weights!$A$2:$R$6,4))*VLOOKUP($B3010,weights!$A$2:$R$6,6)^C3010*(VLOOKUP($B3010,weights!$A$2:$R$6,15)*EXP(VLOOKUP($B3010,weights!$A$2:$R$6,11)*D3010)+VLOOKUP($B3010,weights!$A$2:$R$6,16)*EXP(VLOOKUP($B3010,weights!$A$2:$R$6,12)*E3010)+VLOOKUP($B3010,weights!$A$2:$R$6,17)*EXP(VLOOKUP($B3010,weights!$A$2:$R$6,13)*F3010)+VLOOKUP($B3010,weights!$A$2:$R$6,18)*EXP(VLOOKUP($B3010,weights!$A$2:$R$6,14)*G3010))</f>
        <v>7.1415117945749795</v>
      </c>
    </row>
    <row r="3011" spans="1:8" ht="12.75" x14ac:dyDescent="0.2">
      <c r="A3011">
        <f t="shared" si="0"/>
        <v>121</v>
      </c>
      <c r="B3011" t="str">
        <f t="shared" ref="B3011:C3011" si="2985">B2986</f>
        <v>restaurant</v>
      </c>
      <c r="C3011">
        <f t="shared" si="2985"/>
        <v>9</v>
      </c>
      <c r="D3011">
        <f ca="1">OFFSET(walk!$A$2:$Y$402,TRUNC((ROW()-ROW($D$2))/COLUMNS(walk!$A$2:$Y$402)),MOD(ROW()-ROW($D$2),COLUMNS(walk!$A$2:$Y$402)),1,1)</f>
        <v>16</v>
      </c>
      <c r="E3011">
        <f ca="1">OFFSET(bike!$A$2:$Y$402,TRUNC((ROW()-ROW($E$2))/COLUMNS(bike!$A$2:$Y$402)),MOD(ROW()-ROW($E$2),COLUMNS(bike!$A$2:$Y$402)),1,1)</f>
        <v>5</v>
      </c>
      <c r="F3011">
        <f ca="1">OFFSET(transit!$A$2:$Y$402,TRUNC((ROW()-ROW($F$2))/COLUMNS(transit!$A$2:$Y$402)),MOD(ROW()-ROW($F$2),COLUMNS(transit!$A$2:$Y$402)),1,1)</f>
        <v>12</v>
      </c>
      <c r="G3011">
        <f ca="1">OFFSET(drive!$A$2:$Y$402,TRUNC((ROW()-ROW($G$2))/COLUMNS(drive!$A$2:$Y$402)),MOD(ROW()-ROW($G$2),COLUMNS(drive!$A$2:$Y$402)),1,1)</f>
        <v>4</v>
      </c>
      <c r="H3011" s="5">
        <f ca="1">(VLOOKUP($B3011,weights!$A$2:$R$6,4))*VLOOKUP($B3011,weights!$A$2:$R$6,6)^C3011*(VLOOKUP($B3011,weights!$A$2:$R$6,15)*EXP(VLOOKUP($B3011,weights!$A$2:$R$6,11)*D3011)+VLOOKUP($B3011,weights!$A$2:$R$6,16)*EXP(VLOOKUP($B3011,weights!$A$2:$R$6,12)*E3011)+VLOOKUP($B3011,weights!$A$2:$R$6,17)*EXP(VLOOKUP($B3011,weights!$A$2:$R$6,13)*F3011)+VLOOKUP($B3011,weights!$A$2:$R$6,18)*EXP(VLOOKUP($B3011,weights!$A$2:$R$6,14)*G3011))</f>
        <v>6.3494180472122403</v>
      </c>
    </row>
    <row r="3012" spans="1:8" ht="12.75" x14ac:dyDescent="0.2">
      <c r="A3012">
        <f t="shared" si="0"/>
        <v>121</v>
      </c>
      <c r="B3012" t="str">
        <f t="shared" ref="B3012:C3012" si="2986">B2987</f>
        <v>supermarket</v>
      </c>
      <c r="C3012">
        <f t="shared" si="2986"/>
        <v>0</v>
      </c>
      <c r="D3012">
        <f ca="1">OFFSET(walk!$A$2:$Y$402,TRUNC((ROW()-ROW($D$2))/COLUMNS(walk!$A$2:$Y$402)),MOD(ROW()-ROW($D$2),COLUMNS(walk!$A$2:$Y$402)),1,1)</f>
        <v>33</v>
      </c>
      <c r="E3012">
        <f ca="1">OFFSET(bike!$A$2:$Y$402,TRUNC((ROW()-ROW($E$2))/COLUMNS(bike!$A$2:$Y$402)),MOD(ROW()-ROW($E$2),COLUMNS(bike!$A$2:$Y$402)),1,1)</f>
        <v>13</v>
      </c>
      <c r="F3012">
        <f ca="1">OFFSET(transit!$A$2:$Y$402,TRUNC((ROW()-ROW($F$2))/COLUMNS(transit!$A$2:$Y$402)),MOD(ROW()-ROW($F$2),COLUMNS(transit!$A$2:$Y$402)),1,1)</f>
        <v>20</v>
      </c>
      <c r="G3012">
        <f ca="1">OFFSET(drive!$A$2:$Y$402,TRUNC((ROW()-ROW($G$2))/COLUMNS(drive!$A$2:$Y$402)),MOD(ROW()-ROW($G$2),COLUMNS(drive!$A$2:$Y$402)),1,1)</f>
        <v>9</v>
      </c>
      <c r="H3012" s="5">
        <f ca="1">(VLOOKUP($B3012,weights!$A$2:$R$6,4))*VLOOKUP($B3012,weights!$A$2:$R$6,6)^C3012*(VLOOKUP($B3012,weights!$A$2:$R$6,15)*EXP(VLOOKUP($B3012,weights!$A$2:$R$6,11)*D3012)+VLOOKUP($B3012,weights!$A$2:$R$6,16)*EXP(VLOOKUP($B3012,weights!$A$2:$R$6,12)*E3012)+VLOOKUP($B3012,weights!$A$2:$R$6,17)*EXP(VLOOKUP($B3012,weights!$A$2:$R$6,13)*F3012)+VLOOKUP($B3012,weights!$A$2:$R$6,18)*EXP(VLOOKUP($B3012,weights!$A$2:$R$6,14)*G3012))</f>
        <v>3.0891833526731873</v>
      </c>
    </row>
    <row r="3013" spans="1:8" ht="12.75" x14ac:dyDescent="0.2">
      <c r="A3013">
        <f t="shared" si="0"/>
        <v>121</v>
      </c>
      <c r="B3013" t="str">
        <f t="shared" ref="B3013:C3013" si="2987">B2988</f>
        <v>supermarket</v>
      </c>
      <c r="C3013">
        <f t="shared" si="2987"/>
        <v>1</v>
      </c>
      <c r="D3013">
        <f ca="1">OFFSET(walk!$A$2:$Y$402,TRUNC((ROW()-ROW($D$2))/COLUMNS(walk!$A$2:$Y$402)),MOD(ROW()-ROW($D$2),COLUMNS(walk!$A$2:$Y$402)),1,1)</f>
        <v>48</v>
      </c>
      <c r="E3013">
        <f ca="1">OFFSET(bike!$A$2:$Y$402,TRUNC((ROW()-ROW($E$2))/COLUMNS(bike!$A$2:$Y$402)),MOD(ROW()-ROW($E$2),COLUMNS(bike!$A$2:$Y$402)),1,1)</f>
        <v>14</v>
      </c>
      <c r="F3013">
        <f ca="1">OFFSET(transit!$A$2:$Y$402,TRUNC((ROW()-ROW($F$2))/COLUMNS(transit!$A$2:$Y$402)),MOD(ROW()-ROW($F$2),COLUMNS(transit!$A$2:$Y$402)),1,1)</f>
        <v>24</v>
      </c>
      <c r="G3013">
        <f ca="1">OFFSET(drive!$A$2:$Y$402,TRUNC((ROW()-ROW($G$2))/COLUMNS(drive!$A$2:$Y$402)),MOD(ROW()-ROW($G$2),COLUMNS(drive!$A$2:$Y$402)),1,1)</f>
        <v>10</v>
      </c>
      <c r="H3013" s="5">
        <f ca="1">(VLOOKUP($B3013,weights!$A$2:$R$6,4))*VLOOKUP($B3013,weights!$A$2:$R$6,6)^C3013*(VLOOKUP($B3013,weights!$A$2:$R$6,15)*EXP(VLOOKUP($B3013,weights!$A$2:$R$6,11)*D3013)+VLOOKUP($B3013,weights!$A$2:$R$6,16)*EXP(VLOOKUP($B3013,weights!$A$2:$R$6,12)*E3013)+VLOOKUP($B3013,weights!$A$2:$R$6,17)*EXP(VLOOKUP($B3013,weights!$A$2:$R$6,13)*F3013)+VLOOKUP($B3013,weights!$A$2:$R$6,18)*EXP(VLOOKUP($B3013,weights!$A$2:$R$6,14)*G3013))</f>
        <v>1.4130073382950266</v>
      </c>
    </row>
    <row r="3014" spans="1:8" ht="12.75" x14ac:dyDescent="0.2">
      <c r="A3014">
        <f t="shared" si="0"/>
        <v>121</v>
      </c>
      <c r="B3014" t="str">
        <f t="shared" ref="B3014:C3014" si="2988">B2989</f>
        <v>supermarket</v>
      </c>
      <c r="C3014">
        <f t="shared" si="2988"/>
        <v>2</v>
      </c>
      <c r="D3014">
        <f ca="1">OFFSET(walk!$A$2:$Y$402,TRUNC((ROW()-ROW($D$2))/COLUMNS(walk!$A$2:$Y$402)),MOD(ROW()-ROW($D$2),COLUMNS(walk!$A$2:$Y$402)),1,1)</f>
        <v>53</v>
      </c>
      <c r="E3014">
        <f ca="1">OFFSET(bike!$A$2:$Y$402,TRUNC((ROW()-ROW($E$2))/COLUMNS(bike!$A$2:$Y$402)),MOD(ROW()-ROW($E$2),COLUMNS(bike!$A$2:$Y$402)),1,1)</f>
        <v>15</v>
      </c>
      <c r="F3014">
        <f ca="1">OFFSET(transit!$A$2:$Y$402,TRUNC((ROW()-ROW($F$2))/COLUMNS(transit!$A$2:$Y$402)),MOD(ROW()-ROW($F$2),COLUMNS(transit!$A$2:$Y$402)),1,1)</f>
        <v>25</v>
      </c>
      <c r="G3014">
        <f ca="1">OFFSET(drive!$A$2:$Y$402,TRUNC((ROW()-ROW($G$2))/COLUMNS(drive!$A$2:$Y$402)),MOD(ROW()-ROW($G$2),COLUMNS(drive!$A$2:$Y$402)),1,1)</f>
        <v>12</v>
      </c>
      <c r="H3014" s="5">
        <f ca="1">(VLOOKUP($B3014,weights!$A$2:$R$6,4))*VLOOKUP($B3014,weights!$A$2:$R$6,6)^C3014*(VLOOKUP($B3014,weights!$A$2:$R$6,15)*EXP(VLOOKUP($B3014,weights!$A$2:$R$6,11)*D3014)+VLOOKUP($B3014,weights!$A$2:$R$6,16)*EXP(VLOOKUP($B3014,weights!$A$2:$R$6,12)*E3014)+VLOOKUP($B3014,weights!$A$2:$R$6,17)*EXP(VLOOKUP($B3014,weights!$A$2:$R$6,13)*F3014)+VLOOKUP($B3014,weights!$A$2:$R$6,18)*EXP(VLOOKUP($B3014,weights!$A$2:$R$6,14)*G3014))</f>
        <v>0.56595725457981227</v>
      </c>
    </row>
    <row r="3015" spans="1:8" ht="12.75" x14ac:dyDescent="0.2">
      <c r="A3015">
        <f t="shared" si="0"/>
        <v>121</v>
      </c>
      <c r="B3015" t="str">
        <f t="shared" ref="B3015:C3015" si="2989">B2990</f>
        <v>supermarket</v>
      </c>
      <c r="C3015">
        <f t="shared" si="2989"/>
        <v>3</v>
      </c>
      <c r="D3015">
        <f ca="1">OFFSET(walk!$A$2:$Y$402,TRUNC((ROW()-ROW($D$2))/COLUMNS(walk!$A$2:$Y$402)),MOD(ROW()-ROW($D$2),COLUMNS(walk!$A$2:$Y$402)),1,1)</f>
        <v>60</v>
      </c>
      <c r="E3015">
        <f ca="1">OFFSET(bike!$A$2:$Y$402,TRUNC((ROW()-ROW($E$2))/COLUMNS(bike!$A$2:$Y$402)),MOD(ROW()-ROW($E$2),COLUMNS(bike!$A$2:$Y$402)),1,1)</f>
        <v>19</v>
      </c>
      <c r="F3015">
        <f ca="1">OFFSET(transit!$A$2:$Y$402,TRUNC((ROW()-ROW($F$2))/COLUMNS(transit!$A$2:$Y$402)),MOD(ROW()-ROW($F$2),COLUMNS(transit!$A$2:$Y$402)),1,1)</f>
        <v>31</v>
      </c>
      <c r="G3015">
        <f ca="1">OFFSET(drive!$A$2:$Y$402,TRUNC((ROW()-ROW($G$2))/COLUMNS(drive!$A$2:$Y$402)),MOD(ROW()-ROW($G$2),COLUMNS(drive!$A$2:$Y$402)),1,1)</f>
        <v>13</v>
      </c>
      <c r="H3015" s="5">
        <f ca="1">(VLOOKUP($B3015,weights!$A$2:$R$6,4))*VLOOKUP($B3015,weights!$A$2:$R$6,6)^C3015*(VLOOKUP($B3015,weights!$A$2:$R$6,15)*EXP(VLOOKUP($B3015,weights!$A$2:$R$6,11)*D3015)+VLOOKUP($B3015,weights!$A$2:$R$6,16)*EXP(VLOOKUP($B3015,weights!$A$2:$R$6,12)*E3015)+VLOOKUP($B3015,weights!$A$2:$R$6,17)*EXP(VLOOKUP($B3015,weights!$A$2:$R$6,13)*F3015)+VLOOKUP($B3015,weights!$A$2:$R$6,18)*EXP(VLOOKUP($B3015,weights!$A$2:$R$6,14)*G3015))</f>
        <v>0.24266806366061852</v>
      </c>
    </row>
    <row r="3016" spans="1:8" ht="12.75" x14ac:dyDescent="0.2">
      <c r="A3016">
        <f t="shared" si="0"/>
        <v>121</v>
      </c>
      <c r="B3016" t="str">
        <f t="shared" ref="B3016:C3016" si="2990">B2991</f>
        <v>supermarket</v>
      </c>
      <c r="C3016">
        <f t="shared" si="2990"/>
        <v>4</v>
      </c>
      <c r="D3016">
        <f ca="1">OFFSET(walk!$A$2:$Y$402,TRUNC((ROW()-ROW($D$2))/COLUMNS(walk!$A$2:$Y$402)),MOD(ROW()-ROW($D$2),COLUMNS(walk!$A$2:$Y$402)),1,1)</f>
        <v>76</v>
      </c>
      <c r="E3016">
        <f ca="1">OFFSET(bike!$A$2:$Y$402,TRUNC((ROW()-ROW($E$2))/COLUMNS(bike!$A$2:$Y$402)),MOD(ROW()-ROW($E$2),COLUMNS(bike!$A$2:$Y$402)),1,1)</f>
        <v>22</v>
      </c>
      <c r="F3016">
        <f ca="1">OFFSET(transit!$A$2:$Y$402,TRUNC((ROW()-ROW($F$2))/COLUMNS(transit!$A$2:$Y$402)),MOD(ROW()-ROW($F$2),COLUMNS(transit!$A$2:$Y$402)),1,1)</f>
        <v>38</v>
      </c>
      <c r="G3016">
        <f ca="1">OFFSET(drive!$A$2:$Y$402,TRUNC((ROW()-ROW($G$2))/COLUMNS(drive!$A$2:$Y$402)),MOD(ROW()-ROW($G$2),COLUMNS(drive!$A$2:$Y$402)),1,1)</f>
        <v>14</v>
      </c>
      <c r="H3016" s="5">
        <f ca="1">(VLOOKUP($B3016,weights!$A$2:$R$6,4))*VLOOKUP($B3016,weights!$A$2:$R$6,6)^C3016*(VLOOKUP($B3016,weights!$A$2:$R$6,15)*EXP(VLOOKUP($B3016,weights!$A$2:$R$6,11)*D3016)+VLOOKUP($B3016,weights!$A$2:$R$6,16)*EXP(VLOOKUP($B3016,weights!$A$2:$R$6,12)*E3016)+VLOOKUP($B3016,weights!$A$2:$R$6,17)*EXP(VLOOKUP($B3016,weights!$A$2:$R$6,13)*F3016)+VLOOKUP($B3016,weights!$A$2:$R$6,18)*EXP(VLOOKUP($B3016,weights!$A$2:$R$6,14)*G3016))</f>
        <v>0.11163459446040318</v>
      </c>
    </row>
    <row r="3017" spans="1:8" ht="12.75" x14ac:dyDescent="0.2">
      <c r="A3017">
        <f t="shared" si="0"/>
        <v>121</v>
      </c>
      <c r="B3017" t="str">
        <f t="shared" ref="B3017:C3017" si="2991">B2992</f>
        <v>store</v>
      </c>
      <c r="C3017">
        <f t="shared" si="2991"/>
        <v>0</v>
      </c>
      <c r="D3017">
        <f ca="1">OFFSET(walk!$A$2:$Y$402,TRUNC((ROW()-ROW($D$2))/COLUMNS(walk!$A$2:$Y$402)),MOD(ROW()-ROW($D$2),COLUMNS(walk!$A$2:$Y$402)),1,1)</f>
        <v>4</v>
      </c>
      <c r="E3017">
        <f ca="1">OFFSET(bike!$A$2:$Y$402,TRUNC((ROW()-ROW($E$2))/COLUMNS(bike!$A$2:$Y$402)),MOD(ROW()-ROW($E$2),COLUMNS(bike!$A$2:$Y$402)),1,1)</f>
        <v>1</v>
      </c>
      <c r="F3017">
        <f ca="1">OFFSET(transit!$A$2:$Y$402,TRUNC((ROW()-ROW($F$2))/COLUMNS(transit!$A$2:$Y$402)),MOD(ROW()-ROW($F$2),COLUMNS(transit!$A$2:$Y$402)),1,1)</f>
        <v>4</v>
      </c>
      <c r="G3017">
        <f ca="1">OFFSET(drive!$A$2:$Y$402,TRUNC((ROW()-ROW($G$2))/COLUMNS(drive!$A$2:$Y$402)),MOD(ROW()-ROW($G$2),COLUMNS(drive!$A$2:$Y$402)),1,1)</f>
        <v>1</v>
      </c>
      <c r="H3017" s="5">
        <f ca="1">(VLOOKUP($B3017,weights!$A$2:$R$6,4))*VLOOKUP($B3017,weights!$A$2:$R$6,6)^C3017*(VLOOKUP($B3017,weights!$A$2:$R$6,15)*EXP(VLOOKUP($B3017,weights!$A$2:$R$6,11)*D3017)+VLOOKUP($B3017,weights!$A$2:$R$6,16)*EXP(VLOOKUP($B3017,weights!$A$2:$R$6,12)*E3017)+VLOOKUP($B3017,weights!$A$2:$R$6,17)*EXP(VLOOKUP($B3017,weights!$A$2:$R$6,13)*F3017)+VLOOKUP($B3017,weights!$A$2:$R$6,18)*EXP(VLOOKUP($B3017,weights!$A$2:$R$6,14)*G3017))</f>
        <v>22.338230552247637</v>
      </c>
    </row>
    <row r="3018" spans="1:8" ht="12.75" x14ac:dyDescent="0.2">
      <c r="A3018">
        <f t="shared" si="0"/>
        <v>121</v>
      </c>
      <c r="B3018" t="str">
        <f t="shared" ref="B3018:C3018" si="2992">B2993</f>
        <v>store</v>
      </c>
      <c r="C3018">
        <f t="shared" si="2992"/>
        <v>1</v>
      </c>
      <c r="D3018">
        <f ca="1">OFFSET(walk!$A$2:$Y$402,TRUNC((ROW()-ROW($D$2))/COLUMNS(walk!$A$2:$Y$402)),MOD(ROW()-ROW($D$2),COLUMNS(walk!$A$2:$Y$402)),1,1)</f>
        <v>4</v>
      </c>
      <c r="E3018">
        <f ca="1">OFFSET(bike!$A$2:$Y$402,TRUNC((ROW()-ROW($E$2))/COLUMNS(bike!$A$2:$Y$402)),MOD(ROW()-ROW($E$2),COLUMNS(bike!$A$2:$Y$402)),1,1)</f>
        <v>1</v>
      </c>
      <c r="F3018">
        <f ca="1">OFFSET(transit!$A$2:$Y$402,TRUNC((ROW()-ROW($F$2))/COLUMNS(transit!$A$2:$Y$402)),MOD(ROW()-ROW($F$2),COLUMNS(transit!$A$2:$Y$402)),1,1)</f>
        <v>4</v>
      </c>
      <c r="G3018">
        <f ca="1">OFFSET(drive!$A$2:$Y$402,TRUNC((ROW()-ROW($G$2))/COLUMNS(drive!$A$2:$Y$402)),MOD(ROW()-ROW($G$2),COLUMNS(drive!$A$2:$Y$402)),1,1)</f>
        <v>1</v>
      </c>
      <c r="H3018" s="5">
        <f ca="1">(VLOOKUP($B3018,weights!$A$2:$R$6,4))*VLOOKUP($B3018,weights!$A$2:$R$6,6)^C3018*(VLOOKUP($B3018,weights!$A$2:$R$6,15)*EXP(VLOOKUP($B3018,weights!$A$2:$R$6,11)*D3018)+VLOOKUP($B3018,weights!$A$2:$R$6,16)*EXP(VLOOKUP($B3018,weights!$A$2:$R$6,12)*E3018)+VLOOKUP($B3018,weights!$A$2:$R$6,17)*EXP(VLOOKUP($B3018,weights!$A$2:$R$6,13)*F3018)+VLOOKUP($B3018,weights!$A$2:$R$6,18)*EXP(VLOOKUP($B3018,weights!$A$2:$R$6,14)*G3018))</f>
        <v>15.065318279422829</v>
      </c>
    </row>
    <row r="3019" spans="1:8" ht="12.75" x14ac:dyDescent="0.2">
      <c r="A3019">
        <f t="shared" si="0"/>
        <v>121</v>
      </c>
      <c r="B3019" t="str">
        <f t="shared" ref="B3019:C3019" si="2993">B2994</f>
        <v>store</v>
      </c>
      <c r="C3019">
        <f t="shared" si="2993"/>
        <v>2</v>
      </c>
      <c r="D3019">
        <f ca="1">OFFSET(walk!$A$2:$Y$402,TRUNC((ROW()-ROW($D$2))/COLUMNS(walk!$A$2:$Y$402)),MOD(ROW()-ROW($D$2),COLUMNS(walk!$A$2:$Y$402)),1,1)</f>
        <v>6</v>
      </c>
      <c r="E3019">
        <f ca="1">OFFSET(bike!$A$2:$Y$402,TRUNC((ROW()-ROW($E$2))/COLUMNS(bike!$A$2:$Y$402)),MOD(ROW()-ROW($E$2),COLUMNS(bike!$A$2:$Y$402)),1,1)</f>
        <v>2</v>
      </c>
      <c r="F3019">
        <f ca="1">OFFSET(transit!$A$2:$Y$402,TRUNC((ROW()-ROW($F$2))/COLUMNS(transit!$A$2:$Y$402)),MOD(ROW()-ROW($F$2),COLUMNS(transit!$A$2:$Y$402)),1,1)</f>
        <v>6</v>
      </c>
      <c r="G3019">
        <f ca="1">OFFSET(drive!$A$2:$Y$402,TRUNC((ROW()-ROW($G$2))/COLUMNS(drive!$A$2:$Y$402)),MOD(ROW()-ROW($G$2),COLUMNS(drive!$A$2:$Y$402)),1,1)</f>
        <v>1</v>
      </c>
      <c r="H3019" s="5">
        <f ca="1">(VLOOKUP($B3019,weights!$A$2:$R$6,4))*VLOOKUP($B3019,weights!$A$2:$R$6,6)^C3019*(VLOOKUP($B3019,weights!$A$2:$R$6,15)*EXP(VLOOKUP($B3019,weights!$A$2:$R$6,11)*D3019)+VLOOKUP($B3019,weights!$A$2:$R$6,16)*EXP(VLOOKUP($B3019,weights!$A$2:$R$6,12)*E3019)+VLOOKUP($B3019,weights!$A$2:$R$6,17)*EXP(VLOOKUP($B3019,weights!$A$2:$R$6,13)*F3019)+VLOOKUP($B3019,weights!$A$2:$R$6,18)*EXP(VLOOKUP($B3019,weights!$A$2:$R$6,14)*G3019))</f>
        <v>7.5838078458602487</v>
      </c>
    </row>
    <row r="3020" spans="1:8" ht="12.75" x14ac:dyDescent="0.2">
      <c r="A3020">
        <f t="shared" si="0"/>
        <v>121</v>
      </c>
      <c r="B3020" t="str">
        <f t="shared" ref="B3020:C3020" si="2994">B2995</f>
        <v>store</v>
      </c>
      <c r="C3020">
        <f t="shared" si="2994"/>
        <v>3</v>
      </c>
      <c r="D3020">
        <f ca="1">OFFSET(walk!$A$2:$Y$402,TRUNC((ROW()-ROW($D$2))/COLUMNS(walk!$A$2:$Y$402)),MOD(ROW()-ROW($D$2),COLUMNS(walk!$A$2:$Y$402)),1,1)</f>
        <v>7</v>
      </c>
      <c r="E3020">
        <f ca="1">OFFSET(bike!$A$2:$Y$402,TRUNC((ROW()-ROW($E$2))/COLUMNS(bike!$A$2:$Y$402)),MOD(ROW()-ROW($E$2),COLUMNS(bike!$A$2:$Y$402)),1,1)</f>
        <v>3</v>
      </c>
      <c r="F3020">
        <f ca="1">OFFSET(transit!$A$2:$Y$402,TRUNC((ROW()-ROW($F$2))/COLUMNS(transit!$A$2:$Y$402)),MOD(ROW()-ROW($F$2),COLUMNS(transit!$A$2:$Y$402)),1,1)</f>
        <v>7</v>
      </c>
      <c r="G3020">
        <f ca="1">OFFSET(drive!$A$2:$Y$402,TRUNC((ROW()-ROW($G$2))/COLUMNS(drive!$A$2:$Y$402)),MOD(ROW()-ROW($G$2),COLUMNS(drive!$A$2:$Y$402)),1,1)</f>
        <v>2</v>
      </c>
      <c r="H3020" s="5">
        <f ca="1">(VLOOKUP($B3020,weights!$A$2:$R$6,4))*VLOOKUP($B3020,weights!$A$2:$R$6,6)^C3020*(VLOOKUP($B3020,weights!$A$2:$R$6,15)*EXP(VLOOKUP($B3020,weights!$A$2:$R$6,11)*D3020)+VLOOKUP($B3020,weights!$A$2:$R$6,16)*EXP(VLOOKUP($B3020,weights!$A$2:$R$6,12)*E3020)+VLOOKUP($B3020,weights!$A$2:$R$6,17)*EXP(VLOOKUP($B3020,weights!$A$2:$R$6,13)*F3020)+VLOOKUP($B3020,weights!$A$2:$R$6,18)*EXP(VLOOKUP($B3020,weights!$A$2:$R$6,14)*G3020))</f>
        <v>3.6141041285048972</v>
      </c>
    </row>
    <row r="3021" spans="1:8" ht="12.75" x14ac:dyDescent="0.2">
      <c r="A3021">
        <f t="shared" si="0"/>
        <v>121</v>
      </c>
      <c r="B3021" t="str">
        <f t="shared" ref="B3021:C3021" si="2995">B2996</f>
        <v>store</v>
      </c>
      <c r="C3021">
        <f t="shared" si="2995"/>
        <v>4</v>
      </c>
      <c r="D3021">
        <f ca="1">OFFSET(walk!$A$2:$Y$402,TRUNC((ROW()-ROW($D$2))/COLUMNS(walk!$A$2:$Y$402)),MOD(ROW()-ROW($D$2),COLUMNS(walk!$A$2:$Y$402)),1,1)</f>
        <v>11</v>
      </c>
      <c r="E3021">
        <f ca="1">OFFSET(bike!$A$2:$Y$402,TRUNC((ROW()-ROW($E$2))/COLUMNS(bike!$A$2:$Y$402)),MOD(ROW()-ROW($E$2),COLUMNS(bike!$A$2:$Y$402)),1,1)</f>
        <v>4</v>
      </c>
      <c r="F3021">
        <f ca="1">OFFSET(transit!$A$2:$Y$402,TRUNC((ROW()-ROW($F$2))/COLUMNS(transit!$A$2:$Y$402)),MOD(ROW()-ROW($F$2),COLUMNS(transit!$A$2:$Y$402)),1,1)</f>
        <v>9</v>
      </c>
      <c r="G3021">
        <f ca="1">OFFSET(drive!$A$2:$Y$402,TRUNC((ROW()-ROW($G$2))/COLUMNS(drive!$A$2:$Y$402)),MOD(ROW()-ROW($G$2),COLUMNS(drive!$A$2:$Y$402)),1,1)</f>
        <v>2</v>
      </c>
      <c r="H3021" s="5">
        <f ca="1">(VLOOKUP($B3021,weights!$A$2:$R$6,4))*VLOOKUP($B3021,weights!$A$2:$R$6,6)^C3021*(VLOOKUP($B3021,weights!$A$2:$R$6,15)*EXP(VLOOKUP($B3021,weights!$A$2:$R$6,11)*D3021)+VLOOKUP($B3021,weights!$A$2:$R$6,16)*EXP(VLOOKUP($B3021,weights!$A$2:$R$6,12)*E3021)+VLOOKUP($B3021,weights!$A$2:$R$6,17)*EXP(VLOOKUP($B3021,weights!$A$2:$R$6,13)*F3021)+VLOOKUP($B3021,weights!$A$2:$R$6,18)*EXP(VLOOKUP($B3021,weights!$A$2:$R$6,14)*G3021))</f>
        <v>1.8998797006212487</v>
      </c>
    </row>
    <row r="3022" spans="1:8" ht="12.75" x14ac:dyDescent="0.2">
      <c r="A3022">
        <f t="shared" si="0"/>
        <v>121</v>
      </c>
      <c r="B3022" t="str">
        <f t="shared" ref="B3022:C3022" si="2996">B2997</f>
        <v>pharmacy</v>
      </c>
      <c r="C3022">
        <f t="shared" si="2996"/>
        <v>0</v>
      </c>
      <c r="D3022">
        <f ca="1">OFFSET(walk!$A$2:$Y$402,TRUNC((ROW()-ROW($D$2))/COLUMNS(walk!$A$2:$Y$402)),MOD(ROW()-ROW($D$2),COLUMNS(walk!$A$2:$Y$402)),1,1)</f>
        <v>10</v>
      </c>
      <c r="E3022">
        <f ca="1">OFFSET(bike!$A$2:$Y$402,TRUNC((ROW()-ROW($E$2))/COLUMNS(bike!$A$2:$Y$402)),MOD(ROW()-ROW($E$2),COLUMNS(bike!$A$2:$Y$402)),1,1)</f>
        <v>3</v>
      </c>
      <c r="F3022">
        <f ca="1">OFFSET(transit!$A$2:$Y$402,TRUNC((ROW()-ROW($F$2))/COLUMNS(transit!$A$2:$Y$402)),MOD(ROW()-ROW($F$2),COLUMNS(transit!$A$2:$Y$402)),1,1)</f>
        <v>6</v>
      </c>
      <c r="G3022">
        <f ca="1">OFFSET(drive!$A$2:$Y$402,TRUNC((ROW()-ROW($G$2))/COLUMNS(drive!$A$2:$Y$402)),MOD(ROW()-ROW($G$2),COLUMNS(drive!$A$2:$Y$402)),1,1)</f>
        <v>2</v>
      </c>
      <c r="H3022" s="5">
        <f ca="1">(VLOOKUP($B3022,weights!$A$2:$R$6,4))*VLOOKUP($B3022,weights!$A$2:$R$6,6)^C3022*(VLOOKUP($B3022,weights!$A$2:$R$6,15)*EXP(VLOOKUP($B3022,weights!$A$2:$R$6,11)*D3022)+VLOOKUP($B3022,weights!$A$2:$R$6,16)*EXP(VLOOKUP($B3022,weights!$A$2:$R$6,12)*E3022)+VLOOKUP($B3022,weights!$A$2:$R$6,17)*EXP(VLOOKUP($B3022,weights!$A$2:$R$6,13)*F3022)+VLOOKUP($B3022,weights!$A$2:$R$6,18)*EXP(VLOOKUP($B3022,weights!$A$2:$R$6,14)*G3022))</f>
        <v>7.7050968392528691</v>
      </c>
    </row>
    <row r="3023" spans="1:8" ht="12.75" x14ac:dyDescent="0.2">
      <c r="A3023">
        <f t="shared" si="0"/>
        <v>121</v>
      </c>
      <c r="B3023" t="str">
        <f t="shared" ref="B3023:C3023" si="2997">B2998</f>
        <v>pharmacy</v>
      </c>
      <c r="C3023">
        <f t="shared" si="2997"/>
        <v>1</v>
      </c>
      <c r="D3023">
        <f ca="1">OFFSET(walk!$A$2:$Y$402,TRUNC((ROW()-ROW($D$2))/COLUMNS(walk!$A$2:$Y$402)),MOD(ROW()-ROW($D$2),COLUMNS(walk!$A$2:$Y$402)),1,1)</f>
        <v>11</v>
      </c>
      <c r="E3023">
        <f ca="1">OFFSET(bike!$A$2:$Y$402,TRUNC((ROW()-ROW($E$2))/COLUMNS(bike!$A$2:$Y$402)),MOD(ROW()-ROW($E$2),COLUMNS(bike!$A$2:$Y$402)),1,1)</f>
        <v>3</v>
      </c>
      <c r="F3023">
        <f ca="1">OFFSET(transit!$A$2:$Y$402,TRUNC((ROW()-ROW($F$2))/COLUMNS(transit!$A$2:$Y$402)),MOD(ROW()-ROW($F$2),COLUMNS(transit!$A$2:$Y$402)),1,1)</f>
        <v>6</v>
      </c>
      <c r="G3023">
        <f ca="1">OFFSET(drive!$A$2:$Y$402,TRUNC((ROW()-ROW($G$2))/COLUMNS(drive!$A$2:$Y$402)),MOD(ROW()-ROW($G$2),COLUMNS(drive!$A$2:$Y$402)),1,1)</f>
        <v>2</v>
      </c>
      <c r="H3023" s="5">
        <f ca="1">(VLOOKUP($B3023,weights!$A$2:$R$6,4))*VLOOKUP($B3023,weights!$A$2:$R$6,6)^C3023*(VLOOKUP($B3023,weights!$A$2:$R$6,15)*EXP(VLOOKUP($B3023,weights!$A$2:$R$6,11)*D3023)+VLOOKUP($B3023,weights!$A$2:$R$6,16)*EXP(VLOOKUP($B3023,weights!$A$2:$R$6,12)*E3023)+VLOOKUP($B3023,weights!$A$2:$R$6,17)*EXP(VLOOKUP($B3023,weights!$A$2:$R$6,13)*F3023)+VLOOKUP($B3023,weights!$A$2:$R$6,18)*EXP(VLOOKUP($B3023,weights!$A$2:$R$6,14)*G3023))</f>
        <v>3.6540542317450759</v>
      </c>
    </row>
    <row r="3024" spans="1:8" ht="12.75" x14ac:dyDescent="0.2">
      <c r="A3024">
        <f t="shared" si="0"/>
        <v>121</v>
      </c>
      <c r="B3024" t="str">
        <f t="shared" ref="B3024:C3024" si="2998">B2999</f>
        <v>pharmacy</v>
      </c>
      <c r="C3024">
        <f t="shared" si="2998"/>
        <v>2</v>
      </c>
      <c r="D3024">
        <f ca="1">OFFSET(walk!$A$2:$Y$402,TRUNC((ROW()-ROW($D$2))/COLUMNS(walk!$A$2:$Y$402)),MOD(ROW()-ROW($D$2),COLUMNS(walk!$A$2:$Y$402)),1,1)</f>
        <v>17</v>
      </c>
      <c r="E3024">
        <f ca="1">OFFSET(bike!$A$2:$Y$402,TRUNC((ROW()-ROW($E$2))/COLUMNS(bike!$A$2:$Y$402)),MOD(ROW()-ROW($E$2),COLUMNS(bike!$A$2:$Y$402)),1,1)</f>
        <v>5</v>
      </c>
      <c r="F3024">
        <f ca="1">OFFSET(transit!$A$2:$Y$402,TRUNC((ROW()-ROW($F$2))/COLUMNS(transit!$A$2:$Y$402)),MOD(ROW()-ROW($F$2),COLUMNS(transit!$A$2:$Y$402)),1,1)</f>
        <v>17</v>
      </c>
      <c r="G3024">
        <f ca="1">OFFSET(drive!$A$2:$Y$402,TRUNC((ROW()-ROW($G$2))/COLUMNS(drive!$A$2:$Y$402)),MOD(ROW()-ROW($G$2),COLUMNS(drive!$A$2:$Y$402)),1,1)</f>
        <v>3</v>
      </c>
      <c r="H3024" s="5">
        <f ca="1">(VLOOKUP($B3024,weights!$A$2:$R$6,4))*VLOOKUP($B3024,weights!$A$2:$R$6,6)^C3024*(VLOOKUP($B3024,weights!$A$2:$R$6,15)*EXP(VLOOKUP($B3024,weights!$A$2:$R$6,11)*D3024)+VLOOKUP($B3024,weights!$A$2:$R$6,16)*EXP(VLOOKUP($B3024,weights!$A$2:$R$6,12)*E3024)+VLOOKUP($B3024,weights!$A$2:$R$6,17)*EXP(VLOOKUP($B3024,weights!$A$2:$R$6,13)*F3024)+VLOOKUP($B3024,weights!$A$2:$R$6,18)*EXP(VLOOKUP($B3024,weights!$A$2:$R$6,14)*G3024))</f>
        <v>1.0135485439080532</v>
      </c>
    </row>
    <row r="3025" spans="1:8" ht="12.75" x14ac:dyDescent="0.2">
      <c r="A3025">
        <f t="shared" si="0"/>
        <v>121</v>
      </c>
      <c r="B3025" t="str">
        <f t="shared" ref="B3025:C3025" si="2999">B3000</f>
        <v>bank</v>
      </c>
      <c r="C3025">
        <f t="shared" si="2999"/>
        <v>0</v>
      </c>
      <c r="D3025">
        <f ca="1">OFFSET(walk!$A$2:$Y$402,TRUNC((ROW()-ROW($D$2))/COLUMNS(walk!$A$2:$Y$402)),MOD(ROW()-ROW($D$2),COLUMNS(walk!$A$2:$Y$402)),1,1)</f>
        <v>22</v>
      </c>
      <c r="E3025">
        <f ca="1">OFFSET(bike!$A$2:$Y$402,TRUNC((ROW()-ROW($E$2))/COLUMNS(bike!$A$2:$Y$402)),MOD(ROW()-ROW($E$2),COLUMNS(bike!$A$2:$Y$402)),1,1)</f>
        <v>7</v>
      </c>
      <c r="F3025">
        <f ca="1">OFFSET(transit!$A$2:$Y$402,TRUNC((ROW()-ROW($F$2))/COLUMNS(transit!$A$2:$Y$402)),MOD(ROW()-ROW($F$2),COLUMNS(transit!$A$2:$Y$402)),1,1)</f>
        <v>11</v>
      </c>
      <c r="G3025">
        <f ca="1">OFFSET(drive!$A$2:$Y$402,TRUNC((ROW()-ROW($G$2))/COLUMNS(drive!$A$2:$Y$402)),MOD(ROW()-ROW($G$2),COLUMNS(drive!$A$2:$Y$402)),1,1)</f>
        <v>6</v>
      </c>
      <c r="H3025" s="5">
        <f ca="1">(VLOOKUP($B3025,weights!$A$2:$R$6,4))*VLOOKUP($B3025,weights!$A$2:$R$6,6)^C3025*(VLOOKUP($B3025,weights!$A$2:$R$6,15)*EXP(VLOOKUP($B3025,weights!$A$2:$R$6,11)*D3025)+VLOOKUP($B3025,weights!$A$2:$R$6,16)*EXP(VLOOKUP($B3025,weights!$A$2:$R$6,12)*E3025)+VLOOKUP($B3025,weights!$A$2:$R$6,17)*EXP(VLOOKUP($B3025,weights!$A$2:$R$6,13)*F3025)+VLOOKUP($B3025,weights!$A$2:$R$6,18)*EXP(VLOOKUP($B3025,weights!$A$2:$R$6,14)*G3025))</f>
        <v>2.9818197656154384</v>
      </c>
    </row>
    <row r="3026" spans="1:8" ht="12.75" x14ac:dyDescent="0.2">
      <c r="A3026">
        <f t="shared" si="0"/>
        <v>121</v>
      </c>
      <c r="B3026" t="str">
        <f t="shared" ref="B3026:C3026" si="3000">B3001</f>
        <v>bank</v>
      </c>
      <c r="C3026">
        <f t="shared" si="3000"/>
        <v>1</v>
      </c>
      <c r="D3026">
        <f ca="1">OFFSET(walk!$A$2:$Y$402,TRUNC((ROW()-ROW($D$2))/COLUMNS(walk!$A$2:$Y$402)),MOD(ROW()-ROW($D$2),COLUMNS(walk!$A$2:$Y$402)),1,1)</f>
        <v>47</v>
      </c>
      <c r="E3026">
        <f ca="1">OFFSET(bike!$A$2:$Y$402,TRUNC((ROW()-ROW($E$2))/COLUMNS(bike!$A$2:$Y$402)),MOD(ROW()-ROW($E$2),COLUMNS(bike!$A$2:$Y$402)),1,1)</f>
        <v>15</v>
      </c>
      <c r="F3026">
        <f ca="1">OFFSET(transit!$A$2:$Y$402,TRUNC((ROW()-ROW($F$2))/COLUMNS(transit!$A$2:$Y$402)),MOD(ROW()-ROW($F$2),COLUMNS(transit!$A$2:$Y$402)),1,1)</f>
        <v>34</v>
      </c>
      <c r="G3026">
        <f ca="1">OFFSET(drive!$A$2:$Y$402,TRUNC((ROW()-ROW($G$2))/COLUMNS(drive!$A$2:$Y$402)),MOD(ROW()-ROW($G$2),COLUMNS(drive!$A$2:$Y$402)),1,1)</f>
        <v>7</v>
      </c>
      <c r="H3026" s="5">
        <f ca="1">(VLOOKUP($B3026,weights!$A$2:$R$6,4))*VLOOKUP($B3026,weights!$A$2:$R$6,6)^C3026*(VLOOKUP($B3026,weights!$A$2:$R$6,15)*EXP(VLOOKUP($B3026,weights!$A$2:$R$6,11)*D3026)+VLOOKUP($B3026,weights!$A$2:$R$6,16)*EXP(VLOOKUP($B3026,weights!$A$2:$R$6,12)*E3026)+VLOOKUP($B3026,weights!$A$2:$R$6,17)*EXP(VLOOKUP($B3026,weights!$A$2:$R$6,13)*F3026)+VLOOKUP($B3026,weights!$A$2:$R$6,18)*EXP(VLOOKUP($B3026,weights!$A$2:$R$6,14)*G3026))</f>
        <v>0.50456760240041609</v>
      </c>
    </row>
    <row r="3027" spans="1:8" ht="12.75" x14ac:dyDescent="0.2">
      <c r="A3027">
        <f t="shared" si="0"/>
        <v>122</v>
      </c>
      <c r="B3027" t="str">
        <f t="shared" ref="B3027:C3027" si="3001">B3002</f>
        <v>restaurant</v>
      </c>
      <c r="C3027">
        <f t="shared" si="3001"/>
        <v>0</v>
      </c>
      <c r="D3027">
        <f ca="1">OFFSET(walk!$A$2:$Y$402,TRUNC((ROW()-ROW($D$2))/COLUMNS(walk!$A$2:$Y$402)),MOD(ROW()-ROW($D$2),COLUMNS(walk!$A$2:$Y$402)),1,1)</f>
        <v>6</v>
      </c>
      <c r="E3027">
        <f ca="1">OFFSET(bike!$A$2:$Y$402,TRUNC((ROW()-ROW($E$2))/COLUMNS(bike!$A$2:$Y$402)),MOD(ROW()-ROW($E$2),COLUMNS(bike!$A$2:$Y$402)),1,1)</f>
        <v>2</v>
      </c>
      <c r="F3027">
        <f ca="1">OFFSET(transit!$A$2:$Y$402,TRUNC((ROW()-ROW($F$2))/COLUMNS(transit!$A$2:$Y$402)),MOD(ROW()-ROW($F$2),COLUMNS(transit!$A$2:$Y$402)),1,1)</f>
        <v>6</v>
      </c>
      <c r="G3027">
        <f ca="1">OFFSET(drive!$A$2:$Y$402,TRUNC((ROW()-ROW($G$2))/COLUMNS(drive!$A$2:$Y$402)),MOD(ROW()-ROW($G$2),COLUMNS(drive!$A$2:$Y$402)),1,1)</f>
        <v>2</v>
      </c>
      <c r="H3027" s="5">
        <f ca="1">(VLOOKUP($B3027,weights!$A$2:$R$6,4))*VLOOKUP($B3027,weights!$A$2:$R$6,6)^C3027*(VLOOKUP($B3027,weights!$A$2:$R$6,15)*EXP(VLOOKUP($B3027,weights!$A$2:$R$6,11)*D3027)+VLOOKUP($B3027,weights!$A$2:$R$6,16)*EXP(VLOOKUP($B3027,weights!$A$2:$R$6,12)*E3027)+VLOOKUP($B3027,weights!$A$2:$R$6,17)*EXP(VLOOKUP($B3027,weights!$A$2:$R$6,13)*F3027)+VLOOKUP($B3027,weights!$A$2:$R$6,18)*EXP(VLOOKUP($B3027,weights!$A$2:$R$6,14)*G3027))</f>
        <v>34.018659724442237</v>
      </c>
    </row>
    <row r="3028" spans="1:8" ht="12.75" x14ac:dyDescent="0.2">
      <c r="A3028">
        <f t="shared" si="0"/>
        <v>122</v>
      </c>
      <c r="B3028" t="str">
        <f t="shared" ref="B3028:C3028" si="3002">B3003</f>
        <v>restaurant</v>
      </c>
      <c r="C3028">
        <f t="shared" si="3002"/>
        <v>1</v>
      </c>
      <c r="D3028">
        <f ca="1">OFFSET(walk!$A$2:$Y$402,TRUNC((ROW()-ROW($D$2))/COLUMNS(walk!$A$2:$Y$402)),MOD(ROW()-ROW($D$2),COLUMNS(walk!$A$2:$Y$402)),1,1)</f>
        <v>8</v>
      </c>
      <c r="E3028">
        <f ca="1">OFFSET(bike!$A$2:$Y$402,TRUNC((ROW()-ROW($E$2))/COLUMNS(bike!$A$2:$Y$402)),MOD(ROW()-ROW($E$2),COLUMNS(bike!$A$2:$Y$402)),1,1)</f>
        <v>2</v>
      </c>
      <c r="F3028">
        <f ca="1">OFFSET(transit!$A$2:$Y$402,TRUNC((ROW()-ROW($F$2))/COLUMNS(transit!$A$2:$Y$402)),MOD(ROW()-ROW($F$2),COLUMNS(transit!$A$2:$Y$402)),1,1)</f>
        <v>8</v>
      </c>
      <c r="G3028">
        <f ca="1">OFFSET(drive!$A$2:$Y$402,TRUNC((ROW()-ROW($G$2))/COLUMNS(drive!$A$2:$Y$402)),MOD(ROW()-ROW($G$2),COLUMNS(drive!$A$2:$Y$402)),1,1)</f>
        <v>2</v>
      </c>
      <c r="H3028" s="5">
        <f ca="1">(VLOOKUP($B3028,weights!$A$2:$R$6,4))*VLOOKUP($B3028,weights!$A$2:$R$6,6)^C3028*(VLOOKUP($B3028,weights!$A$2:$R$6,15)*EXP(VLOOKUP($B3028,weights!$A$2:$R$6,11)*D3028)+VLOOKUP($B3028,weights!$A$2:$R$6,16)*EXP(VLOOKUP($B3028,weights!$A$2:$R$6,12)*E3028)+VLOOKUP($B3028,weights!$A$2:$R$6,17)*EXP(VLOOKUP($B3028,weights!$A$2:$R$6,13)*F3028)+VLOOKUP($B3028,weights!$A$2:$R$6,18)*EXP(VLOOKUP($B3028,weights!$A$2:$R$6,14)*G3028))</f>
        <v>27.228613927368908</v>
      </c>
    </row>
    <row r="3029" spans="1:8" ht="12.75" x14ac:dyDescent="0.2">
      <c r="A3029">
        <f t="shared" si="0"/>
        <v>122</v>
      </c>
      <c r="B3029" t="str">
        <f t="shared" ref="B3029:C3029" si="3003">B3004</f>
        <v>restaurant</v>
      </c>
      <c r="C3029">
        <f t="shared" si="3003"/>
        <v>2</v>
      </c>
      <c r="D3029">
        <f ca="1">OFFSET(walk!$A$2:$Y$402,TRUNC((ROW()-ROW($D$2))/COLUMNS(walk!$A$2:$Y$402)),MOD(ROW()-ROW($D$2),COLUMNS(walk!$A$2:$Y$402)),1,1)</f>
        <v>9</v>
      </c>
      <c r="E3029">
        <f ca="1">OFFSET(bike!$A$2:$Y$402,TRUNC((ROW()-ROW($E$2))/COLUMNS(bike!$A$2:$Y$402)),MOD(ROW()-ROW($E$2),COLUMNS(bike!$A$2:$Y$402)),1,1)</f>
        <v>3</v>
      </c>
      <c r="F3029">
        <f ca="1">OFFSET(transit!$A$2:$Y$402,TRUNC((ROW()-ROW($F$2))/COLUMNS(transit!$A$2:$Y$402)),MOD(ROW()-ROW($F$2),COLUMNS(transit!$A$2:$Y$402)),1,1)</f>
        <v>9</v>
      </c>
      <c r="G3029">
        <f ca="1">OFFSET(drive!$A$2:$Y$402,TRUNC((ROW()-ROW($G$2))/COLUMNS(drive!$A$2:$Y$402)),MOD(ROW()-ROW($G$2),COLUMNS(drive!$A$2:$Y$402)),1,1)</f>
        <v>3</v>
      </c>
      <c r="H3029" s="5">
        <f ca="1">(VLOOKUP($B3029,weights!$A$2:$R$6,4))*VLOOKUP($B3029,weights!$A$2:$R$6,6)^C3029*(VLOOKUP($B3029,weights!$A$2:$R$6,15)*EXP(VLOOKUP($B3029,weights!$A$2:$R$6,11)*D3029)+VLOOKUP($B3029,weights!$A$2:$R$6,16)*EXP(VLOOKUP($B3029,weights!$A$2:$R$6,12)*E3029)+VLOOKUP($B3029,weights!$A$2:$R$6,17)*EXP(VLOOKUP($B3029,weights!$A$2:$R$6,13)*F3029)+VLOOKUP($B3029,weights!$A$2:$R$6,18)*EXP(VLOOKUP($B3029,weights!$A$2:$R$6,14)*G3029))</f>
        <v>20.187702836775848</v>
      </c>
    </row>
    <row r="3030" spans="1:8" ht="12.75" x14ac:dyDescent="0.2">
      <c r="A3030">
        <f t="shared" si="0"/>
        <v>122</v>
      </c>
      <c r="B3030" t="str">
        <f t="shared" ref="B3030:C3030" si="3004">B3005</f>
        <v>restaurant</v>
      </c>
      <c r="C3030">
        <f t="shared" si="3004"/>
        <v>3</v>
      </c>
      <c r="D3030">
        <f ca="1">OFFSET(walk!$A$2:$Y$402,TRUNC((ROW()-ROW($D$2))/COLUMNS(walk!$A$2:$Y$402)),MOD(ROW()-ROW($D$2),COLUMNS(walk!$A$2:$Y$402)),1,1)</f>
        <v>10</v>
      </c>
      <c r="E3030">
        <f ca="1">OFFSET(bike!$A$2:$Y$402,TRUNC((ROW()-ROW($E$2))/COLUMNS(bike!$A$2:$Y$402)),MOD(ROW()-ROW($E$2),COLUMNS(bike!$A$2:$Y$402)),1,1)</f>
        <v>4</v>
      </c>
      <c r="F3030">
        <f ca="1">OFFSET(transit!$A$2:$Y$402,TRUNC((ROW()-ROW($F$2))/COLUMNS(transit!$A$2:$Y$402)),MOD(ROW()-ROW($F$2),COLUMNS(transit!$A$2:$Y$402)),1,1)</f>
        <v>10</v>
      </c>
      <c r="G3030">
        <f ca="1">OFFSET(drive!$A$2:$Y$402,TRUNC((ROW()-ROW($G$2))/COLUMNS(drive!$A$2:$Y$402)),MOD(ROW()-ROW($G$2),COLUMNS(drive!$A$2:$Y$402)),1,1)</f>
        <v>3</v>
      </c>
      <c r="H3030" s="5">
        <f ca="1">(VLOOKUP($B3030,weights!$A$2:$R$6,4))*VLOOKUP($B3030,weights!$A$2:$R$6,6)^C3030*(VLOOKUP($B3030,weights!$A$2:$R$6,15)*EXP(VLOOKUP($B3030,weights!$A$2:$R$6,11)*D3030)+VLOOKUP($B3030,weights!$A$2:$R$6,16)*EXP(VLOOKUP($B3030,weights!$A$2:$R$6,12)*E3030)+VLOOKUP($B3030,weights!$A$2:$R$6,17)*EXP(VLOOKUP($B3030,weights!$A$2:$R$6,13)*F3030)+VLOOKUP($B3030,weights!$A$2:$R$6,18)*EXP(VLOOKUP($B3030,weights!$A$2:$R$6,14)*G3030))</f>
        <v>16.094168298218516</v>
      </c>
    </row>
    <row r="3031" spans="1:8" ht="12.75" x14ac:dyDescent="0.2">
      <c r="A3031">
        <f t="shared" si="0"/>
        <v>122</v>
      </c>
      <c r="B3031" t="str">
        <f t="shared" ref="B3031:C3031" si="3005">B3006</f>
        <v>restaurant</v>
      </c>
      <c r="C3031">
        <f t="shared" si="3005"/>
        <v>4</v>
      </c>
      <c r="D3031">
        <f ca="1">OFFSET(walk!$A$2:$Y$402,TRUNC((ROW()-ROW($D$2))/COLUMNS(walk!$A$2:$Y$402)),MOD(ROW()-ROW($D$2),COLUMNS(walk!$A$2:$Y$402)),1,1)</f>
        <v>10</v>
      </c>
      <c r="E3031">
        <f ca="1">OFFSET(bike!$A$2:$Y$402,TRUNC((ROW()-ROW($E$2))/COLUMNS(bike!$A$2:$Y$402)),MOD(ROW()-ROW($E$2),COLUMNS(bike!$A$2:$Y$402)),1,1)</f>
        <v>4</v>
      </c>
      <c r="F3031">
        <f ca="1">OFFSET(transit!$A$2:$Y$402,TRUNC((ROW()-ROW($F$2))/COLUMNS(transit!$A$2:$Y$402)),MOD(ROW()-ROW($F$2),COLUMNS(transit!$A$2:$Y$402)),1,1)</f>
        <v>10</v>
      </c>
      <c r="G3031">
        <f ca="1">OFFSET(drive!$A$2:$Y$402,TRUNC((ROW()-ROW($G$2))/COLUMNS(drive!$A$2:$Y$402)),MOD(ROW()-ROW($G$2),COLUMNS(drive!$A$2:$Y$402)),1,1)</f>
        <v>3</v>
      </c>
      <c r="H3031" s="5">
        <f ca="1">(VLOOKUP($B3031,weights!$A$2:$R$6,4))*VLOOKUP($B3031,weights!$A$2:$R$6,6)^C3031*(VLOOKUP($B3031,weights!$A$2:$R$6,15)*EXP(VLOOKUP($B3031,weights!$A$2:$R$6,11)*D3031)+VLOOKUP($B3031,weights!$A$2:$R$6,16)*EXP(VLOOKUP($B3031,weights!$A$2:$R$6,12)*E3031)+VLOOKUP($B3031,weights!$A$2:$R$6,17)*EXP(VLOOKUP($B3031,weights!$A$2:$R$6,13)*F3031)+VLOOKUP($B3031,weights!$A$2:$R$6,18)*EXP(VLOOKUP($B3031,weights!$A$2:$R$6,14)*G3031))</f>
        <v>14.425143437662522</v>
      </c>
    </row>
    <row r="3032" spans="1:8" ht="12.75" x14ac:dyDescent="0.2">
      <c r="A3032">
        <f t="shared" si="0"/>
        <v>122</v>
      </c>
      <c r="B3032" t="str">
        <f t="shared" ref="B3032:C3032" si="3006">B3007</f>
        <v>restaurant</v>
      </c>
      <c r="C3032">
        <f t="shared" si="3006"/>
        <v>5</v>
      </c>
      <c r="D3032">
        <f ca="1">OFFSET(walk!$A$2:$Y$402,TRUNC((ROW()-ROW($D$2))/COLUMNS(walk!$A$2:$Y$402)),MOD(ROW()-ROW($D$2),COLUMNS(walk!$A$2:$Y$402)),1,1)</f>
        <v>13</v>
      </c>
      <c r="E3032">
        <f ca="1">OFFSET(bike!$A$2:$Y$402,TRUNC((ROW()-ROW($E$2))/COLUMNS(bike!$A$2:$Y$402)),MOD(ROW()-ROW($E$2),COLUMNS(bike!$A$2:$Y$402)),1,1)</f>
        <v>4</v>
      </c>
      <c r="F3032">
        <f ca="1">OFFSET(transit!$A$2:$Y$402,TRUNC((ROW()-ROW($F$2))/COLUMNS(transit!$A$2:$Y$402)),MOD(ROW()-ROW($F$2),COLUMNS(transit!$A$2:$Y$402)),1,1)</f>
        <v>10</v>
      </c>
      <c r="G3032">
        <f ca="1">OFFSET(drive!$A$2:$Y$402,TRUNC((ROW()-ROW($G$2))/COLUMNS(drive!$A$2:$Y$402)),MOD(ROW()-ROW($G$2),COLUMNS(drive!$A$2:$Y$402)),1,1)</f>
        <v>3</v>
      </c>
      <c r="H3032" s="5">
        <f ca="1">(VLOOKUP($B3032,weights!$A$2:$R$6,4))*VLOOKUP($B3032,weights!$A$2:$R$6,6)^C3032*(VLOOKUP($B3032,weights!$A$2:$R$6,15)*EXP(VLOOKUP($B3032,weights!$A$2:$R$6,11)*D3032)+VLOOKUP($B3032,weights!$A$2:$R$6,16)*EXP(VLOOKUP($B3032,weights!$A$2:$R$6,12)*E3032)+VLOOKUP($B3032,weights!$A$2:$R$6,17)*EXP(VLOOKUP($B3032,weights!$A$2:$R$6,13)*F3032)+VLOOKUP($B3032,weights!$A$2:$R$6,18)*EXP(VLOOKUP($B3032,weights!$A$2:$R$6,14)*G3032))</f>
        <v>12.325456974761538</v>
      </c>
    </row>
    <row r="3033" spans="1:8" ht="12.75" x14ac:dyDescent="0.2">
      <c r="A3033">
        <f t="shared" si="0"/>
        <v>122</v>
      </c>
      <c r="B3033" t="str">
        <f t="shared" ref="B3033:C3033" si="3007">B3008</f>
        <v>restaurant</v>
      </c>
      <c r="C3033">
        <f t="shared" si="3007"/>
        <v>6</v>
      </c>
      <c r="D3033">
        <f ca="1">OFFSET(walk!$A$2:$Y$402,TRUNC((ROW()-ROW($D$2))/COLUMNS(walk!$A$2:$Y$402)),MOD(ROW()-ROW($D$2),COLUMNS(walk!$A$2:$Y$402)),1,1)</f>
        <v>16</v>
      </c>
      <c r="E3033">
        <f ca="1">OFFSET(bike!$A$2:$Y$402,TRUNC((ROW()-ROW($E$2))/COLUMNS(bike!$A$2:$Y$402)),MOD(ROW()-ROW($E$2),COLUMNS(bike!$A$2:$Y$402)),1,1)</f>
        <v>4</v>
      </c>
      <c r="F3033">
        <f ca="1">OFFSET(transit!$A$2:$Y$402,TRUNC((ROW()-ROW($F$2))/COLUMNS(transit!$A$2:$Y$402)),MOD(ROW()-ROW($F$2),COLUMNS(transit!$A$2:$Y$402)),1,1)</f>
        <v>10</v>
      </c>
      <c r="G3033">
        <f ca="1">OFFSET(drive!$A$2:$Y$402,TRUNC((ROW()-ROW($G$2))/COLUMNS(drive!$A$2:$Y$402)),MOD(ROW()-ROW($G$2),COLUMNS(drive!$A$2:$Y$402)),1,1)</f>
        <v>3</v>
      </c>
      <c r="H3033" s="5">
        <f ca="1">(VLOOKUP($B3033,weights!$A$2:$R$6,4))*VLOOKUP($B3033,weights!$A$2:$R$6,6)^C3033*(VLOOKUP($B3033,weights!$A$2:$R$6,15)*EXP(VLOOKUP($B3033,weights!$A$2:$R$6,11)*D3033)+VLOOKUP($B3033,weights!$A$2:$R$6,16)*EXP(VLOOKUP($B3033,weights!$A$2:$R$6,12)*E3033)+VLOOKUP($B3033,weights!$A$2:$R$6,17)*EXP(VLOOKUP($B3033,weights!$A$2:$R$6,13)*F3033)+VLOOKUP($B3033,weights!$A$2:$R$6,18)*EXP(VLOOKUP($B3033,weights!$A$2:$R$6,14)*G3033))</f>
        <v>10.773399940010522</v>
      </c>
    </row>
    <row r="3034" spans="1:8" ht="12.75" x14ac:dyDescent="0.2">
      <c r="A3034">
        <f t="shared" si="0"/>
        <v>122</v>
      </c>
      <c r="B3034" t="str">
        <f t="shared" ref="B3034:C3034" si="3008">B3009</f>
        <v>restaurant</v>
      </c>
      <c r="C3034">
        <f t="shared" si="3008"/>
        <v>7</v>
      </c>
      <c r="D3034">
        <f ca="1">OFFSET(walk!$A$2:$Y$402,TRUNC((ROW()-ROW($D$2))/COLUMNS(walk!$A$2:$Y$402)),MOD(ROW()-ROW($D$2),COLUMNS(walk!$A$2:$Y$402)),1,1)</f>
        <v>16</v>
      </c>
      <c r="E3034">
        <f ca="1">OFFSET(bike!$A$2:$Y$402,TRUNC((ROW()-ROW($E$2))/COLUMNS(bike!$A$2:$Y$402)),MOD(ROW()-ROW($E$2),COLUMNS(bike!$A$2:$Y$402)),1,1)</f>
        <v>4</v>
      </c>
      <c r="F3034">
        <f ca="1">OFFSET(transit!$A$2:$Y$402,TRUNC((ROW()-ROW($F$2))/COLUMNS(transit!$A$2:$Y$402)),MOD(ROW()-ROW($F$2),COLUMNS(transit!$A$2:$Y$402)),1,1)</f>
        <v>10</v>
      </c>
      <c r="G3034">
        <f ca="1">OFFSET(drive!$A$2:$Y$402,TRUNC((ROW()-ROW($G$2))/COLUMNS(drive!$A$2:$Y$402)),MOD(ROW()-ROW($G$2),COLUMNS(drive!$A$2:$Y$402)),1,1)</f>
        <v>4</v>
      </c>
      <c r="H3034" s="5">
        <f ca="1">(VLOOKUP($B3034,weights!$A$2:$R$6,4))*VLOOKUP($B3034,weights!$A$2:$R$6,6)^C3034*(VLOOKUP($B3034,weights!$A$2:$R$6,15)*EXP(VLOOKUP($B3034,weights!$A$2:$R$6,11)*D3034)+VLOOKUP($B3034,weights!$A$2:$R$6,16)*EXP(VLOOKUP($B3034,weights!$A$2:$R$6,12)*E3034)+VLOOKUP($B3034,weights!$A$2:$R$6,17)*EXP(VLOOKUP($B3034,weights!$A$2:$R$6,13)*F3034)+VLOOKUP($B3034,weights!$A$2:$R$6,18)*EXP(VLOOKUP($B3034,weights!$A$2:$R$6,14)*G3034))</f>
        <v>8.9436415571122971</v>
      </c>
    </row>
    <row r="3035" spans="1:8" ht="12.75" x14ac:dyDescent="0.2">
      <c r="A3035">
        <f t="shared" si="0"/>
        <v>122</v>
      </c>
      <c r="B3035" t="str">
        <f t="shared" ref="B3035:C3035" si="3009">B3010</f>
        <v>restaurant</v>
      </c>
      <c r="C3035">
        <f t="shared" si="3009"/>
        <v>8</v>
      </c>
      <c r="D3035">
        <f ca="1">OFFSET(walk!$A$2:$Y$402,TRUNC((ROW()-ROW($D$2))/COLUMNS(walk!$A$2:$Y$402)),MOD(ROW()-ROW($D$2),COLUMNS(walk!$A$2:$Y$402)),1,1)</f>
        <v>16</v>
      </c>
      <c r="E3035">
        <f ca="1">OFFSET(bike!$A$2:$Y$402,TRUNC((ROW()-ROW($E$2))/COLUMNS(bike!$A$2:$Y$402)),MOD(ROW()-ROW($E$2),COLUMNS(bike!$A$2:$Y$402)),1,1)</f>
        <v>5</v>
      </c>
      <c r="F3035">
        <f ca="1">OFFSET(transit!$A$2:$Y$402,TRUNC((ROW()-ROW($F$2))/COLUMNS(transit!$A$2:$Y$402)),MOD(ROW()-ROW($F$2),COLUMNS(transit!$A$2:$Y$402)),1,1)</f>
        <v>12</v>
      </c>
      <c r="G3035">
        <f ca="1">OFFSET(drive!$A$2:$Y$402,TRUNC((ROW()-ROW($G$2))/COLUMNS(drive!$A$2:$Y$402)),MOD(ROW()-ROW($G$2),COLUMNS(drive!$A$2:$Y$402)),1,1)</f>
        <v>4</v>
      </c>
      <c r="H3035" s="5">
        <f ca="1">(VLOOKUP($B3035,weights!$A$2:$R$6,4))*VLOOKUP($B3035,weights!$A$2:$R$6,6)^C3035*(VLOOKUP($B3035,weights!$A$2:$R$6,15)*EXP(VLOOKUP($B3035,weights!$A$2:$R$6,11)*D3035)+VLOOKUP($B3035,weights!$A$2:$R$6,16)*EXP(VLOOKUP($B3035,weights!$A$2:$R$6,12)*E3035)+VLOOKUP($B3035,weights!$A$2:$R$6,17)*EXP(VLOOKUP($B3035,weights!$A$2:$R$6,13)*F3035)+VLOOKUP($B3035,weights!$A$2:$R$6,18)*EXP(VLOOKUP($B3035,weights!$A$2:$R$6,14)*G3035))</f>
        <v>7.0840614576334913</v>
      </c>
    </row>
    <row r="3036" spans="1:8" ht="12.75" x14ac:dyDescent="0.2">
      <c r="A3036">
        <f t="shared" si="0"/>
        <v>122</v>
      </c>
      <c r="B3036" t="str">
        <f t="shared" ref="B3036:C3036" si="3010">B3011</f>
        <v>restaurant</v>
      </c>
      <c r="C3036">
        <f t="shared" si="3010"/>
        <v>9</v>
      </c>
      <c r="D3036">
        <f ca="1">OFFSET(walk!$A$2:$Y$402,TRUNC((ROW()-ROW($D$2))/COLUMNS(walk!$A$2:$Y$402)),MOD(ROW()-ROW($D$2),COLUMNS(walk!$A$2:$Y$402)),1,1)</f>
        <v>17</v>
      </c>
      <c r="E3036">
        <f ca="1">OFFSET(bike!$A$2:$Y$402,TRUNC((ROW()-ROW($E$2))/COLUMNS(bike!$A$2:$Y$402)),MOD(ROW()-ROW($E$2),COLUMNS(bike!$A$2:$Y$402)),1,1)</f>
        <v>5</v>
      </c>
      <c r="F3036">
        <f ca="1">OFFSET(transit!$A$2:$Y$402,TRUNC((ROW()-ROW($F$2))/COLUMNS(transit!$A$2:$Y$402)),MOD(ROW()-ROW($F$2),COLUMNS(transit!$A$2:$Y$402)),1,1)</f>
        <v>12</v>
      </c>
      <c r="G3036">
        <f ca="1">OFFSET(drive!$A$2:$Y$402,TRUNC((ROW()-ROW($G$2))/COLUMNS(drive!$A$2:$Y$402)),MOD(ROW()-ROW($G$2),COLUMNS(drive!$A$2:$Y$402)),1,1)</f>
        <v>5</v>
      </c>
      <c r="H3036" s="5">
        <f ca="1">(VLOOKUP($B3036,weights!$A$2:$R$6,4))*VLOOKUP($B3036,weights!$A$2:$R$6,6)^C3036*(VLOOKUP($B3036,weights!$A$2:$R$6,15)*EXP(VLOOKUP($B3036,weights!$A$2:$R$6,11)*D3036)+VLOOKUP($B3036,weights!$A$2:$R$6,16)*EXP(VLOOKUP($B3036,weights!$A$2:$R$6,12)*E3036)+VLOOKUP($B3036,weights!$A$2:$R$6,17)*EXP(VLOOKUP($B3036,weights!$A$2:$R$6,13)*F3036)+VLOOKUP($B3036,weights!$A$2:$R$6,18)*EXP(VLOOKUP($B3036,weights!$A$2:$R$6,14)*G3036))</f>
        <v>5.8192741717899432</v>
      </c>
    </row>
    <row r="3037" spans="1:8" ht="12.75" x14ac:dyDescent="0.2">
      <c r="A3037">
        <f t="shared" si="0"/>
        <v>122</v>
      </c>
      <c r="B3037" t="str">
        <f t="shared" ref="B3037:C3037" si="3011">B3012</f>
        <v>supermarket</v>
      </c>
      <c r="C3037">
        <f t="shared" si="3011"/>
        <v>0</v>
      </c>
      <c r="D3037">
        <f ca="1">OFFSET(walk!$A$2:$Y$402,TRUNC((ROW()-ROW($D$2))/COLUMNS(walk!$A$2:$Y$402)),MOD(ROW()-ROW($D$2),COLUMNS(walk!$A$2:$Y$402)),1,1)</f>
        <v>34</v>
      </c>
      <c r="E3037">
        <f ca="1">OFFSET(bike!$A$2:$Y$402,TRUNC((ROW()-ROW($E$2))/COLUMNS(bike!$A$2:$Y$402)),MOD(ROW()-ROW($E$2),COLUMNS(bike!$A$2:$Y$402)),1,1)</f>
        <v>14</v>
      </c>
      <c r="F3037">
        <f ca="1">OFFSET(transit!$A$2:$Y$402,TRUNC((ROW()-ROW($F$2))/COLUMNS(transit!$A$2:$Y$402)),MOD(ROW()-ROW($F$2),COLUMNS(transit!$A$2:$Y$402)),1,1)</f>
        <v>22</v>
      </c>
      <c r="G3037">
        <f ca="1">OFFSET(drive!$A$2:$Y$402,TRUNC((ROW()-ROW($G$2))/COLUMNS(drive!$A$2:$Y$402)),MOD(ROW()-ROW($G$2),COLUMNS(drive!$A$2:$Y$402)),1,1)</f>
        <v>9</v>
      </c>
      <c r="H3037" s="5">
        <f ca="1">(VLOOKUP($B3037,weights!$A$2:$R$6,4))*VLOOKUP($B3037,weights!$A$2:$R$6,6)^C3037*(VLOOKUP($B3037,weights!$A$2:$R$6,15)*EXP(VLOOKUP($B3037,weights!$A$2:$R$6,11)*D3037)+VLOOKUP($B3037,weights!$A$2:$R$6,16)*EXP(VLOOKUP($B3037,weights!$A$2:$R$6,12)*E3037)+VLOOKUP($B3037,weights!$A$2:$R$6,17)*EXP(VLOOKUP($B3037,weights!$A$2:$R$6,13)*F3037)+VLOOKUP($B3037,weights!$A$2:$R$6,18)*EXP(VLOOKUP($B3037,weights!$A$2:$R$6,14)*G3037))</f>
        <v>2.9150802948650103</v>
      </c>
    </row>
    <row r="3038" spans="1:8" ht="12.75" x14ac:dyDescent="0.2">
      <c r="A3038">
        <f t="shared" si="0"/>
        <v>122</v>
      </c>
      <c r="B3038" t="str">
        <f t="shared" ref="B3038:C3038" si="3012">B3013</f>
        <v>supermarket</v>
      </c>
      <c r="C3038">
        <f t="shared" si="3012"/>
        <v>1</v>
      </c>
      <c r="D3038">
        <f ca="1">OFFSET(walk!$A$2:$Y$402,TRUNC((ROW()-ROW($D$2))/COLUMNS(walk!$A$2:$Y$402)),MOD(ROW()-ROW($D$2),COLUMNS(walk!$A$2:$Y$402)),1,1)</f>
        <v>49</v>
      </c>
      <c r="E3038">
        <f ca="1">OFFSET(bike!$A$2:$Y$402,TRUNC((ROW()-ROW($E$2))/COLUMNS(bike!$A$2:$Y$402)),MOD(ROW()-ROW($E$2),COLUMNS(bike!$A$2:$Y$402)),1,1)</f>
        <v>14</v>
      </c>
      <c r="F3038">
        <f ca="1">OFFSET(transit!$A$2:$Y$402,TRUNC((ROW()-ROW($F$2))/COLUMNS(transit!$A$2:$Y$402)),MOD(ROW()-ROW($F$2),COLUMNS(transit!$A$2:$Y$402)),1,1)</f>
        <v>24</v>
      </c>
      <c r="G3038">
        <f ca="1">OFFSET(drive!$A$2:$Y$402,TRUNC((ROW()-ROW($G$2))/COLUMNS(drive!$A$2:$Y$402)),MOD(ROW()-ROW($G$2),COLUMNS(drive!$A$2:$Y$402)),1,1)</f>
        <v>10</v>
      </c>
      <c r="H3038" s="5">
        <f ca="1">(VLOOKUP($B3038,weights!$A$2:$R$6,4))*VLOOKUP($B3038,weights!$A$2:$R$6,6)^C3038*(VLOOKUP($B3038,weights!$A$2:$R$6,15)*EXP(VLOOKUP($B3038,weights!$A$2:$R$6,11)*D3038)+VLOOKUP($B3038,weights!$A$2:$R$6,16)*EXP(VLOOKUP($B3038,weights!$A$2:$R$6,12)*E3038)+VLOOKUP($B3038,weights!$A$2:$R$6,17)*EXP(VLOOKUP($B3038,weights!$A$2:$R$6,13)*F3038)+VLOOKUP($B3038,weights!$A$2:$R$6,18)*EXP(VLOOKUP($B3038,weights!$A$2:$R$6,14)*G3038))</f>
        <v>1.4130045897139634</v>
      </c>
    </row>
    <row r="3039" spans="1:8" ht="12.75" x14ac:dyDescent="0.2">
      <c r="A3039">
        <f t="shared" si="0"/>
        <v>122</v>
      </c>
      <c r="B3039" t="str">
        <f t="shared" ref="B3039:C3039" si="3013">B3014</f>
        <v>supermarket</v>
      </c>
      <c r="C3039">
        <f t="shared" si="3013"/>
        <v>2</v>
      </c>
      <c r="D3039">
        <f ca="1">OFFSET(walk!$A$2:$Y$402,TRUNC((ROW()-ROW($D$2))/COLUMNS(walk!$A$2:$Y$402)),MOD(ROW()-ROW($D$2),COLUMNS(walk!$A$2:$Y$402)),1,1)</f>
        <v>54</v>
      </c>
      <c r="E3039">
        <f ca="1">OFFSET(bike!$A$2:$Y$402,TRUNC((ROW()-ROW($E$2))/COLUMNS(bike!$A$2:$Y$402)),MOD(ROW()-ROW($E$2),COLUMNS(bike!$A$2:$Y$402)),1,1)</f>
        <v>15</v>
      </c>
      <c r="F3039">
        <f ca="1">OFFSET(transit!$A$2:$Y$402,TRUNC((ROW()-ROW($F$2))/COLUMNS(transit!$A$2:$Y$402)),MOD(ROW()-ROW($F$2),COLUMNS(transit!$A$2:$Y$402)),1,1)</f>
        <v>26</v>
      </c>
      <c r="G3039">
        <f ca="1">OFFSET(drive!$A$2:$Y$402,TRUNC((ROW()-ROW($G$2))/COLUMNS(drive!$A$2:$Y$402)),MOD(ROW()-ROW($G$2),COLUMNS(drive!$A$2:$Y$402)),1,1)</f>
        <v>12</v>
      </c>
      <c r="H3039" s="5">
        <f ca="1">(VLOOKUP($B3039,weights!$A$2:$R$6,4))*VLOOKUP($B3039,weights!$A$2:$R$6,6)^C3039*(VLOOKUP($B3039,weights!$A$2:$R$6,15)*EXP(VLOOKUP($B3039,weights!$A$2:$R$6,11)*D3039)+VLOOKUP($B3039,weights!$A$2:$R$6,16)*EXP(VLOOKUP($B3039,weights!$A$2:$R$6,12)*E3039)+VLOOKUP($B3039,weights!$A$2:$R$6,17)*EXP(VLOOKUP($B3039,weights!$A$2:$R$6,13)*F3039)+VLOOKUP($B3039,weights!$A$2:$R$6,18)*EXP(VLOOKUP($B3039,weights!$A$2:$R$6,14)*G3039))</f>
        <v>0.5583828653170505</v>
      </c>
    </row>
    <row r="3040" spans="1:8" ht="12.75" x14ac:dyDescent="0.2">
      <c r="A3040">
        <f t="shared" si="0"/>
        <v>122</v>
      </c>
      <c r="B3040" t="str">
        <f t="shared" ref="B3040:C3040" si="3014">B3015</f>
        <v>supermarket</v>
      </c>
      <c r="C3040">
        <f t="shared" si="3014"/>
        <v>3</v>
      </c>
      <c r="D3040">
        <f ca="1">OFFSET(walk!$A$2:$Y$402,TRUNC((ROW()-ROW($D$2))/COLUMNS(walk!$A$2:$Y$402)),MOD(ROW()-ROW($D$2),COLUMNS(walk!$A$2:$Y$402)),1,1)</f>
        <v>61</v>
      </c>
      <c r="E3040">
        <f ca="1">OFFSET(bike!$A$2:$Y$402,TRUNC((ROW()-ROW($E$2))/COLUMNS(bike!$A$2:$Y$402)),MOD(ROW()-ROW($E$2),COLUMNS(bike!$A$2:$Y$402)),1,1)</f>
        <v>19</v>
      </c>
      <c r="F3040">
        <f ca="1">OFFSET(transit!$A$2:$Y$402,TRUNC((ROW()-ROW($F$2))/COLUMNS(transit!$A$2:$Y$402)),MOD(ROW()-ROW($F$2),COLUMNS(transit!$A$2:$Y$402)),1,1)</f>
        <v>33</v>
      </c>
      <c r="G3040">
        <f ca="1">OFFSET(drive!$A$2:$Y$402,TRUNC((ROW()-ROW($G$2))/COLUMNS(drive!$A$2:$Y$402)),MOD(ROW()-ROW($G$2),COLUMNS(drive!$A$2:$Y$402)),1,1)</f>
        <v>14</v>
      </c>
      <c r="H3040" s="5">
        <f ca="1">(VLOOKUP($B3040,weights!$A$2:$R$6,4))*VLOOKUP($B3040,weights!$A$2:$R$6,6)^C3040*(VLOOKUP($B3040,weights!$A$2:$R$6,15)*EXP(VLOOKUP($B3040,weights!$A$2:$R$6,11)*D3040)+VLOOKUP($B3040,weights!$A$2:$R$6,16)*EXP(VLOOKUP($B3040,weights!$A$2:$R$6,12)*E3040)+VLOOKUP($B3040,weights!$A$2:$R$6,17)*EXP(VLOOKUP($B3040,weights!$A$2:$R$6,13)*F3040)+VLOOKUP($B3040,weights!$A$2:$R$6,18)*EXP(VLOOKUP($B3040,weights!$A$2:$R$6,14)*G3040))</f>
        <v>0.19683129512121239</v>
      </c>
    </row>
    <row r="3041" spans="1:8" ht="12.75" x14ac:dyDescent="0.2">
      <c r="A3041">
        <f t="shared" si="0"/>
        <v>122</v>
      </c>
      <c r="B3041" t="str">
        <f t="shared" ref="B3041:C3041" si="3015">B3016</f>
        <v>supermarket</v>
      </c>
      <c r="C3041">
        <f t="shared" si="3015"/>
        <v>4</v>
      </c>
      <c r="D3041">
        <f ca="1">OFFSET(walk!$A$2:$Y$402,TRUNC((ROW()-ROW($D$2))/COLUMNS(walk!$A$2:$Y$402)),MOD(ROW()-ROW($D$2),COLUMNS(walk!$A$2:$Y$402)),1,1)</f>
        <v>77</v>
      </c>
      <c r="E3041">
        <f ca="1">OFFSET(bike!$A$2:$Y$402,TRUNC((ROW()-ROW($E$2))/COLUMNS(bike!$A$2:$Y$402)),MOD(ROW()-ROW($E$2),COLUMNS(bike!$A$2:$Y$402)),1,1)</f>
        <v>22</v>
      </c>
      <c r="F3041">
        <f ca="1">OFFSET(transit!$A$2:$Y$402,TRUNC((ROW()-ROW($F$2))/COLUMNS(transit!$A$2:$Y$402)),MOD(ROW()-ROW($F$2),COLUMNS(transit!$A$2:$Y$402)),1,1)</f>
        <v>39</v>
      </c>
      <c r="G3041">
        <f ca="1">OFFSET(drive!$A$2:$Y$402,TRUNC((ROW()-ROW($G$2))/COLUMNS(drive!$A$2:$Y$402)),MOD(ROW()-ROW($G$2),COLUMNS(drive!$A$2:$Y$402)),1,1)</f>
        <v>14</v>
      </c>
      <c r="H3041" s="5">
        <f ca="1">(VLOOKUP($B3041,weights!$A$2:$R$6,4))*VLOOKUP($B3041,weights!$A$2:$R$6,6)^C3041*(VLOOKUP($B3041,weights!$A$2:$R$6,15)*EXP(VLOOKUP($B3041,weights!$A$2:$R$6,11)*D3041)+VLOOKUP($B3041,weights!$A$2:$R$6,16)*EXP(VLOOKUP($B3041,weights!$A$2:$R$6,12)*E3041)+VLOOKUP($B3041,weights!$A$2:$R$6,17)*EXP(VLOOKUP($B3041,weights!$A$2:$R$6,13)*F3041)+VLOOKUP($B3041,weights!$A$2:$R$6,18)*EXP(VLOOKUP($B3041,weights!$A$2:$R$6,14)*G3041))</f>
        <v>0.11140505169242435</v>
      </c>
    </row>
    <row r="3042" spans="1:8" ht="12.75" x14ac:dyDescent="0.2">
      <c r="A3042">
        <f t="shared" si="0"/>
        <v>122</v>
      </c>
      <c r="B3042" t="str">
        <f t="shared" ref="B3042:C3042" si="3016">B3017</f>
        <v>store</v>
      </c>
      <c r="C3042">
        <f t="shared" si="3016"/>
        <v>0</v>
      </c>
      <c r="D3042">
        <f ca="1">OFFSET(walk!$A$2:$Y$402,TRUNC((ROW()-ROW($D$2))/COLUMNS(walk!$A$2:$Y$402)),MOD(ROW()-ROW($D$2),COLUMNS(walk!$A$2:$Y$402)),1,1)</f>
        <v>4</v>
      </c>
      <c r="E3042">
        <f ca="1">OFFSET(bike!$A$2:$Y$402,TRUNC((ROW()-ROW($E$2))/COLUMNS(bike!$A$2:$Y$402)),MOD(ROW()-ROW($E$2),COLUMNS(bike!$A$2:$Y$402)),1,1)</f>
        <v>1</v>
      </c>
      <c r="F3042">
        <f ca="1">OFFSET(transit!$A$2:$Y$402,TRUNC((ROW()-ROW($F$2))/COLUMNS(transit!$A$2:$Y$402)),MOD(ROW()-ROW($F$2),COLUMNS(transit!$A$2:$Y$402)),1,1)</f>
        <v>4</v>
      </c>
      <c r="G3042">
        <f ca="1">OFFSET(drive!$A$2:$Y$402,TRUNC((ROW()-ROW($G$2))/COLUMNS(drive!$A$2:$Y$402)),MOD(ROW()-ROW($G$2),COLUMNS(drive!$A$2:$Y$402)),1,1)</f>
        <v>1</v>
      </c>
      <c r="H3042" s="5">
        <f ca="1">(VLOOKUP($B3042,weights!$A$2:$R$6,4))*VLOOKUP($B3042,weights!$A$2:$R$6,6)^C3042*(VLOOKUP($B3042,weights!$A$2:$R$6,15)*EXP(VLOOKUP($B3042,weights!$A$2:$R$6,11)*D3042)+VLOOKUP($B3042,weights!$A$2:$R$6,16)*EXP(VLOOKUP($B3042,weights!$A$2:$R$6,12)*E3042)+VLOOKUP($B3042,weights!$A$2:$R$6,17)*EXP(VLOOKUP($B3042,weights!$A$2:$R$6,13)*F3042)+VLOOKUP($B3042,weights!$A$2:$R$6,18)*EXP(VLOOKUP($B3042,weights!$A$2:$R$6,14)*G3042))</f>
        <v>22.338230552247637</v>
      </c>
    </row>
    <row r="3043" spans="1:8" ht="12.75" x14ac:dyDescent="0.2">
      <c r="A3043">
        <f t="shared" si="0"/>
        <v>122</v>
      </c>
      <c r="B3043" t="str">
        <f t="shared" ref="B3043:C3043" si="3017">B3018</f>
        <v>store</v>
      </c>
      <c r="C3043">
        <f t="shared" si="3017"/>
        <v>1</v>
      </c>
      <c r="D3043">
        <f ca="1">OFFSET(walk!$A$2:$Y$402,TRUNC((ROW()-ROW($D$2))/COLUMNS(walk!$A$2:$Y$402)),MOD(ROW()-ROW($D$2),COLUMNS(walk!$A$2:$Y$402)),1,1)</f>
        <v>5</v>
      </c>
      <c r="E3043">
        <f ca="1">OFFSET(bike!$A$2:$Y$402,TRUNC((ROW()-ROW($E$2))/COLUMNS(bike!$A$2:$Y$402)),MOD(ROW()-ROW($E$2),COLUMNS(bike!$A$2:$Y$402)),1,1)</f>
        <v>1</v>
      </c>
      <c r="F3043">
        <f ca="1">OFFSET(transit!$A$2:$Y$402,TRUNC((ROW()-ROW($F$2))/COLUMNS(transit!$A$2:$Y$402)),MOD(ROW()-ROW($F$2),COLUMNS(transit!$A$2:$Y$402)),1,1)</f>
        <v>5</v>
      </c>
      <c r="G3043">
        <f ca="1">OFFSET(drive!$A$2:$Y$402,TRUNC((ROW()-ROW($G$2))/COLUMNS(drive!$A$2:$Y$402)),MOD(ROW()-ROW($G$2),COLUMNS(drive!$A$2:$Y$402)),1,1)</f>
        <v>1</v>
      </c>
      <c r="H3043" s="5">
        <f ca="1">(VLOOKUP($B3043,weights!$A$2:$R$6,4))*VLOOKUP($B3043,weights!$A$2:$R$6,6)^C3043*(VLOOKUP($B3043,weights!$A$2:$R$6,15)*EXP(VLOOKUP($B3043,weights!$A$2:$R$6,11)*D3043)+VLOOKUP($B3043,weights!$A$2:$R$6,16)*EXP(VLOOKUP($B3043,weights!$A$2:$R$6,12)*E3043)+VLOOKUP($B3043,weights!$A$2:$R$6,17)*EXP(VLOOKUP($B3043,weights!$A$2:$R$6,13)*F3043)+VLOOKUP($B3043,weights!$A$2:$R$6,18)*EXP(VLOOKUP($B3043,weights!$A$2:$R$6,14)*G3043))</f>
        <v>13.897434437427027</v>
      </c>
    </row>
    <row r="3044" spans="1:8" ht="12.75" x14ac:dyDescent="0.2">
      <c r="A3044">
        <f t="shared" si="0"/>
        <v>122</v>
      </c>
      <c r="B3044" t="str">
        <f t="shared" ref="B3044:C3044" si="3018">B3019</f>
        <v>store</v>
      </c>
      <c r="C3044">
        <f t="shared" si="3018"/>
        <v>2</v>
      </c>
      <c r="D3044">
        <f ca="1">OFFSET(walk!$A$2:$Y$402,TRUNC((ROW()-ROW($D$2))/COLUMNS(walk!$A$2:$Y$402)),MOD(ROW()-ROW($D$2),COLUMNS(walk!$A$2:$Y$402)),1,1)</f>
        <v>7</v>
      </c>
      <c r="E3044">
        <f ca="1">OFFSET(bike!$A$2:$Y$402,TRUNC((ROW()-ROW($E$2))/COLUMNS(bike!$A$2:$Y$402)),MOD(ROW()-ROW($E$2),COLUMNS(bike!$A$2:$Y$402)),1,1)</f>
        <v>2</v>
      </c>
      <c r="F3044">
        <f ca="1">OFFSET(transit!$A$2:$Y$402,TRUNC((ROW()-ROW($F$2))/COLUMNS(transit!$A$2:$Y$402)),MOD(ROW()-ROW($F$2),COLUMNS(transit!$A$2:$Y$402)),1,1)</f>
        <v>7</v>
      </c>
      <c r="G3044">
        <f ca="1">OFFSET(drive!$A$2:$Y$402,TRUNC((ROW()-ROW($G$2))/COLUMNS(drive!$A$2:$Y$402)),MOD(ROW()-ROW($G$2),COLUMNS(drive!$A$2:$Y$402)),1,1)</f>
        <v>2</v>
      </c>
      <c r="H3044" s="5">
        <f ca="1">(VLOOKUP($B3044,weights!$A$2:$R$6,4))*VLOOKUP($B3044,weights!$A$2:$R$6,6)^C3044*(VLOOKUP($B3044,weights!$A$2:$R$6,15)*EXP(VLOOKUP($B3044,weights!$A$2:$R$6,11)*D3044)+VLOOKUP($B3044,weights!$A$2:$R$6,16)*EXP(VLOOKUP($B3044,weights!$A$2:$R$6,12)*E3044)+VLOOKUP($B3044,weights!$A$2:$R$6,17)*EXP(VLOOKUP($B3044,weights!$A$2:$R$6,13)*F3044)+VLOOKUP($B3044,weights!$A$2:$R$6,18)*EXP(VLOOKUP($B3044,weights!$A$2:$R$6,14)*G3044))</f>
        <v>6.2253139731581051</v>
      </c>
    </row>
    <row r="3045" spans="1:8" ht="12.75" x14ac:dyDescent="0.2">
      <c r="A3045">
        <f t="shared" si="0"/>
        <v>122</v>
      </c>
      <c r="B3045" t="str">
        <f t="shared" ref="B3045:C3045" si="3019">B3020</f>
        <v>store</v>
      </c>
      <c r="C3045">
        <f t="shared" si="3019"/>
        <v>3</v>
      </c>
      <c r="D3045">
        <f ca="1">OFFSET(walk!$A$2:$Y$402,TRUNC((ROW()-ROW($D$2))/COLUMNS(walk!$A$2:$Y$402)),MOD(ROW()-ROW($D$2),COLUMNS(walk!$A$2:$Y$402)),1,1)</f>
        <v>7</v>
      </c>
      <c r="E3045">
        <f ca="1">OFFSET(bike!$A$2:$Y$402,TRUNC((ROW()-ROW($E$2))/COLUMNS(bike!$A$2:$Y$402)),MOD(ROW()-ROW($E$2),COLUMNS(bike!$A$2:$Y$402)),1,1)</f>
        <v>3</v>
      </c>
      <c r="F3045">
        <f ca="1">OFFSET(transit!$A$2:$Y$402,TRUNC((ROW()-ROW($F$2))/COLUMNS(transit!$A$2:$Y$402)),MOD(ROW()-ROW($F$2),COLUMNS(transit!$A$2:$Y$402)),1,1)</f>
        <v>7</v>
      </c>
      <c r="G3045">
        <f ca="1">OFFSET(drive!$A$2:$Y$402,TRUNC((ROW()-ROW($G$2))/COLUMNS(drive!$A$2:$Y$402)),MOD(ROW()-ROW($G$2),COLUMNS(drive!$A$2:$Y$402)),1,1)</f>
        <v>3</v>
      </c>
      <c r="H3045" s="5">
        <f ca="1">(VLOOKUP($B3045,weights!$A$2:$R$6,4))*VLOOKUP($B3045,weights!$A$2:$R$6,6)^C3045*(VLOOKUP($B3045,weights!$A$2:$R$6,15)*EXP(VLOOKUP($B3045,weights!$A$2:$R$6,11)*D3045)+VLOOKUP($B3045,weights!$A$2:$R$6,16)*EXP(VLOOKUP($B3045,weights!$A$2:$R$6,12)*E3045)+VLOOKUP($B3045,weights!$A$2:$R$6,17)*EXP(VLOOKUP($B3045,weights!$A$2:$R$6,13)*F3045)+VLOOKUP($B3045,weights!$A$2:$R$6,18)*EXP(VLOOKUP($B3045,weights!$A$2:$R$6,14)*G3045))</f>
        <v>3.1481138507667854</v>
      </c>
    </row>
    <row r="3046" spans="1:8" ht="12.75" x14ac:dyDescent="0.2">
      <c r="A3046">
        <f t="shared" si="0"/>
        <v>122</v>
      </c>
      <c r="B3046" t="str">
        <f t="shared" ref="B3046:C3046" si="3020">B3021</f>
        <v>store</v>
      </c>
      <c r="C3046">
        <f t="shared" si="3020"/>
        <v>4</v>
      </c>
      <c r="D3046">
        <f ca="1">OFFSET(walk!$A$2:$Y$402,TRUNC((ROW()-ROW($D$2))/COLUMNS(walk!$A$2:$Y$402)),MOD(ROW()-ROW($D$2),COLUMNS(walk!$A$2:$Y$402)),1,1)</f>
        <v>14</v>
      </c>
      <c r="E3046">
        <f ca="1">OFFSET(bike!$A$2:$Y$402,TRUNC((ROW()-ROW($E$2))/COLUMNS(bike!$A$2:$Y$402)),MOD(ROW()-ROW($E$2),COLUMNS(bike!$A$2:$Y$402)),1,1)</f>
        <v>4</v>
      </c>
      <c r="F3046">
        <f ca="1">OFFSET(transit!$A$2:$Y$402,TRUNC((ROW()-ROW($F$2))/COLUMNS(transit!$A$2:$Y$402)),MOD(ROW()-ROW($F$2),COLUMNS(transit!$A$2:$Y$402)),1,1)</f>
        <v>9</v>
      </c>
      <c r="G3046">
        <f ca="1">OFFSET(drive!$A$2:$Y$402,TRUNC((ROW()-ROW($G$2))/COLUMNS(drive!$A$2:$Y$402)),MOD(ROW()-ROW($G$2),COLUMNS(drive!$A$2:$Y$402)),1,1)</f>
        <v>3</v>
      </c>
      <c r="H3046" s="5">
        <f ca="1">(VLOOKUP($B3046,weights!$A$2:$R$6,4))*VLOOKUP($B3046,weights!$A$2:$R$6,6)^C3046*(VLOOKUP($B3046,weights!$A$2:$R$6,15)*EXP(VLOOKUP($B3046,weights!$A$2:$R$6,11)*D3046)+VLOOKUP($B3046,weights!$A$2:$R$6,16)*EXP(VLOOKUP($B3046,weights!$A$2:$R$6,12)*E3046)+VLOOKUP($B3046,weights!$A$2:$R$6,17)*EXP(VLOOKUP($B3046,weights!$A$2:$R$6,13)*F3046)+VLOOKUP($B3046,weights!$A$2:$R$6,18)*EXP(VLOOKUP($B3046,weights!$A$2:$R$6,14)*G3046))</f>
        <v>1.5559642299011993</v>
      </c>
    </row>
    <row r="3047" spans="1:8" ht="12.75" x14ac:dyDescent="0.2">
      <c r="A3047">
        <f t="shared" si="0"/>
        <v>122</v>
      </c>
      <c r="B3047" t="str">
        <f t="shared" ref="B3047:C3047" si="3021">B3022</f>
        <v>pharmacy</v>
      </c>
      <c r="C3047">
        <f t="shared" si="3021"/>
        <v>0</v>
      </c>
      <c r="D3047">
        <f ca="1">OFFSET(walk!$A$2:$Y$402,TRUNC((ROW()-ROW($D$2))/COLUMNS(walk!$A$2:$Y$402)),MOD(ROW()-ROW($D$2),COLUMNS(walk!$A$2:$Y$402)),1,1)</f>
        <v>12</v>
      </c>
      <c r="E3047">
        <f ca="1">OFFSET(bike!$A$2:$Y$402,TRUNC((ROW()-ROW($E$2))/COLUMNS(bike!$A$2:$Y$402)),MOD(ROW()-ROW($E$2),COLUMNS(bike!$A$2:$Y$402)),1,1)</f>
        <v>3</v>
      </c>
      <c r="F3047">
        <f ca="1">OFFSET(transit!$A$2:$Y$402,TRUNC((ROW()-ROW($F$2))/COLUMNS(transit!$A$2:$Y$402)),MOD(ROW()-ROW($F$2),COLUMNS(transit!$A$2:$Y$402)),1,1)</f>
        <v>7</v>
      </c>
      <c r="G3047">
        <f ca="1">OFFSET(drive!$A$2:$Y$402,TRUNC((ROW()-ROW($G$2))/COLUMNS(drive!$A$2:$Y$402)),MOD(ROW()-ROW($G$2),COLUMNS(drive!$A$2:$Y$402)),1,1)</f>
        <v>2</v>
      </c>
      <c r="H3047" s="5">
        <f ca="1">(VLOOKUP($B3047,weights!$A$2:$R$6,4))*VLOOKUP($B3047,weights!$A$2:$R$6,6)^C3047*(VLOOKUP($B3047,weights!$A$2:$R$6,15)*EXP(VLOOKUP($B3047,weights!$A$2:$R$6,11)*D3047)+VLOOKUP($B3047,weights!$A$2:$R$6,16)*EXP(VLOOKUP($B3047,weights!$A$2:$R$6,12)*E3047)+VLOOKUP($B3047,weights!$A$2:$R$6,17)*EXP(VLOOKUP($B3047,weights!$A$2:$R$6,13)*F3047)+VLOOKUP($B3047,weights!$A$2:$R$6,18)*EXP(VLOOKUP($B3047,weights!$A$2:$R$6,14)*G3047))</f>
        <v>7.2339706911412742</v>
      </c>
    </row>
    <row r="3048" spans="1:8" ht="12.75" x14ac:dyDescent="0.2">
      <c r="A3048">
        <f t="shared" si="0"/>
        <v>122</v>
      </c>
      <c r="B3048" t="str">
        <f t="shared" ref="B3048:C3048" si="3022">B3023</f>
        <v>pharmacy</v>
      </c>
      <c r="C3048">
        <f t="shared" si="3022"/>
        <v>1</v>
      </c>
      <c r="D3048">
        <f ca="1">OFFSET(walk!$A$2:$Y$402,TRUNC((ROW()-ROW($D$2))/COLUMNS(walk!$A$2:$Y$402)),MOD(ROW()-ROW($D$2),COLUMNS(walk!$A$2:$Y$402)),1,1)</f>
        <v>12</v>
      </c>
      <c r="E3048">
        <f ca="1">OFFSET(bike!$A$2:$Y$402,TRUNC((ROW()-ROW($E$2))/COLUMNS(bike!$A$2:$Y$402)),MOD(ROW()-ROW($E$2),COLUMNS(bike!$A$2:$Y$402)),1,1)</f>
        <v>3</v>
      </c>
      <c r="F3048">
        <f ca="1">OFFSET(transit!$A$2:$Y$402,TRUNC((ROW()-ROW($F$2))/COLUMNS(transit!$A$2:$Y$402)),MOD(ROW()-ROW($F$2),COLUMNS(transit!$A$2:$Y$402)),1,1)</f>
        <v>7</v>
      </c>
      <c r="G3048">
        <f ca="1">OFFSET(drive!$A$2:$Y$402,TRUNC((ROW()-ROW($G$2))/COLUMNS(drive!$A$2:$Y$402)),MOD(ROW()-ROW($G$2),COLUMNS(drive!$A$2:$Y$402)),1,1)</f>
        <v>2</v>
      </c>
      <c r="H3048" s="5">
        <f ca="1">(VLOOKUP($B3048,weights!$A$2:$R$6,4))*VLOOKUP($B3048,weights!$A$2:$R$6,6)^C3048*(VLOOKUP($B3048,weights!$A$2:$R$6,15)*EXP(VLOOKUP($B3048,weights!$A$2:$R$6,11)*D3048)+VLOOKUP($B3048,weights!$A$2:$R$6,16)*EXP(VLOOKUP($B3048,weights!$A$2:$R$6,12)*E3048)+VLOOKUP($B3048,weights!$A$2:$R$6,17)*EXP(VLOOKUP($B3048,weights!$A$2:$R$6,13)*F3048)+VLOOKUP($B3048,weights!$A$2:$R$6,18)*EXP(VLOOKUP($B3048,weights!$A$2:$R$6,14)*G3048))</f>
        <v>3.4830229253643172</v>
      </c>
    </row>
    <row r="3049" spans="1:8" ht="12.75" x14ac:dyDescent="0.2">
      <c r="A3049">
        <f t="shared" si="0"/>
        <v>122</v>
      </c>
      <c r="B3049" t="str">
        <f t="shared" ref="B3049:C3049" si="3023">B3024</f>
        <v>pharmacy</v>
      </c>
      <c r="C3049">
        <f t="shared" si="3023"/>
        <v>2</v>
      </c>
      <c r="D3049">
        <f ca="1">OFFSET(walk!$A$2:$Y$402,TRUNC((ROW()-ROW($D$2))/COLUMNS(walk!$A$2:$Y$402)),MOD(ROW()-ROW($D$2),COLUMNS(walk!$A$2:$Y$402)),1,1)</f>
        <v>18</v>
      </c>
      <c r="E3049">
        <f ca="1">OFFSET(bike!$A$2:$Y$402,TRUNC((ROW()-ROW($E$2))/COLUMNS(bike!$A$2:$Y$402)),MOD(ROW()-ROW($E$2),COLUMNS(bike!$A$2:$Y$402)),1,1)</f>
        <v>5</v>
      </c>
      <c r="F3049">
        <f ca="1">OFFSET(transit!$A$2:$Y$402,TRUNC((ROW()-ROW($F$2))/COLUMNS(transit!$A$2:$Y$402)),MOD(ROW()-ROW($F$2),COLUMNS(transit!$A$2:$Y$402)),1,1)</f>
        <v>18</v>
      </c>
      <c r="G3049">
        <f ca="1">OFFSET(drive!$A$2:$Y$402,TRUNC((ROW()-ROW($G$2))/COLUMNS(drive!$A$2:$Y$402)),MOD(ROW()-ROW($G$2),COLUMNS(drive!$A$2:$Y$402)),1,1)</f>
        <v>3</v>
      </c>
      <c r="H3049" s="5">
        <f ca="1">(VLOOKUP($B3049,weights!$A$2:$R$6,4))*VLOOKUP($B3049,weights!$A$2:$R$6,6)^C3049*(VLOOKUP($B3049,weights!$A$2:$R$6,15)*EXP(VLOOKUP($B3049,weights!$A$2:$R$6,11)*D3049)+VLOOKUP($B3049,weights!$A$2:$R$6,16)*EXP(VLOOKUP($B3049,weights!$A$2:$R$6,12)*E3049)+VLOOKUP($B3049,weights!$A$2:$R$6,17)*EXP(VLOOKUP($B3049,weights!$A$2:$R$6,13)*F3049)+VLOOKUP($B3049,weights!$A$2:$R$6,18)*EXP(VLOOKUP($B3049,weights!$A$2:$R$6,14)*G3049))</f>
        <v>1.00389185124327</v>
      </c>
    </row>
    <row r="3050" spans="1:8" ht="12.75" x14ac:dyDescent="0.2">
      <c r="A3050">
        <f t="shared" si="0"/>
        <v>122</v>
      </c>
      <c r="B3050" t="str">
        <f t="shared" ref="B3050:C3050" si="3024">B3025</f>
        <v>bank</v>
      </c>
      <c r="C3050">
        <f t="shared" si="3024"/>
        <v>0</v>
      </c>
      <c r="D3050">
        <f ca="1">OFFSET(walk!$A$2:$Y$402,TRUNC((ROW()-ROW($D$2))/COLUMNS(walk!$A$2:$Y$402)),MOD(ROW()-ROW($D$2),COLUMNS(walk!$A$2:$Y$402)),1,1)</f>
        <v>23</v>
      </c>
      <c r="E3050">
        <f ca="1">OFFSET(bike!$A$2:$Y$402,TRUNC((ROW()-ROW($E$2))/COLUMNS(bike!$A$2:$Y$402)),MOD(ROW()-ROW($E$2),COLUMNS(bike!$A$2:$Y$402)),1,1)</f>
        <v>7</v>
      </c>
      <c r="F3050">
        <f ca="1">OFFSET(transit!$A$2:$Y$402,TRUNC((ROW()-ROW($F$2))/COLUMNS(transit!$A$2:$Y$402)),MOD(ROW()-ROW($F$2),COLUMNS(transit!$A$2:$Y$402)),1,1)</f>
        <v>12</v>
      </c>
      <c r="G3050">
        <f ca="1">OFFSET(drive!$A$2:$Y$402,TRUNC((ROW()-ROW($G$2))/COLUMNS(drive!$A$2:$Y$402)),MOD(ROW()-ROW($G$2),COLUMNS(drive!$A$2:$Y$402)),1,1)</f>
        <v>6</v>
      </c>
      <c r="H3050" s="5">
        <f ca="1">(VLOOKUP($B3050,weights!$A$2:$R$6,4))*VLOOKUP($B3050,weights!$A$2:$R$6,6)^C3050*(VLOOKUP($B3050,weights!$A$2:$R$6,15)*EXP(VLOOKUP($B3050,weights!$A$2:$R$6,11)*D3050)+VLOOKUP($B3050,weights!$A$2:$R$6,16)*EXP(VLOOKUP($B3050,weights!$A$2:$R$6,12)*E3050)+VLOOKUP($B3050,weights!$A$2:$R$6,17)*EXP(VLOOKUP($B3050,weights!$A$2:$R$6,13)*F3050)+VLOOKUP($B3050,weights!$A$2:$R$6,18)*EXP(VLOOKUP($B3050,weights!$A$2:$R$6,14)*G3050))</f>
        <v>2.8791830487442298</v>
      </c>
    </row>
    <row r="3051" spans="1:8" ht="12.75" x14ac:dyDescent="0.2">
      <c r="A3051">
        <f t="shared" si="0"/>
        <v>122</v>
      </c>
      <c r="B3051" t="str">
        <f t="shared" ref="B3051:C3051" si="3025">B3026</f>
        <v>bank</v>
      </c>
      <c r="C3051">
        <f t="shared" si="3025"/>
        <v>1</v>
      </c>
      <c r="D3051">
        <f ca="1">OFFSET(walk!$A$2:$Y$402,TRUNC((ROW()-ROW($D$2))/COLUMNS(walk!$A$2:$Y$402)),MOD(ROW()-ROW($D$2),COLUMNS(walk!$A$2:$Y$402)),1,1)</f>
        <v>48</v>
      </c>
      <c r="E3051">
        <f ca="1">OFFSET(bike!$A$2:$Y$402,TRUNC((ROW()-ROW($E$2))/COLUMNS(bike!$A$2:$Y$402)),MOD(ROW()-ROW($E$2),COLUMNS(bike!$A$2:$Y$402)),1,1)</f>
        <v>15</v>
      </c>
      <c r="F3051">
        <f ca="1">OFFSET(transit!$A$2:$Y$402,TRUNC((ROW()-ROW($F$2))/COLUMNS(transit!$A$2:$Y$402)),MOD(ROW()-ROW($F$2),COLUMNS(transit!$A$2:$Y$402)),1,1)</f>
        <v>35</v>
      </c>
      <c r="G3051">
        <f ca="1">OFFSET(drive!$A$2:$Y$402,TRUNC((ROW()-ROW($G$2))/COLUMNS(drive!$A$2:$Y$402)),MOD(ROW()-ROW($G$2),COLUMNS(drive!$A$2:$Y$402)),1,1)</f>
        <v>7</v>
      </c>
      <c r="H3051" s="5">
        <f ca="1">(VLOOKUP($B3051,weights!$A$2:$R$6,4))*VLOOKUP($B3051,weights!$A$2:$R$6,6)^C3051*(VLOOKUP($B3051,weights!$A$2:$R$6,15)*EXP(VLOOKUP($B3051,weights!$A$2:$R$6,11)*D3051)+VLOOKUP($B3051,weights!$A$2:$R$6,16)*EXP(VLOOKUP($B3051,weights!$A$2:$R$6,12)*E3051)+VLOOKUP($B3051,weights!$A$2:$R$6,17)*EXP(VLOOKUP($B3051,weights!$A$2:$R$6,13)*F3051)+VLOOKUP($B3051,weights!$A$2:$R$6,18)*EXP(VLOOKUP($B3051,weights!$A$2:$R$6,14)*G3051))</f>
        <v>0.50413696948962128</v>
      </c>
    </row>
    <row r="3052" spans="1:8" ht="12.75" x14ac:dyDescent="0.2">
      <c r="A3052">
        <f t="shared" si="0"/>
        <v>123</v>
      </c>
      <c r="B3052" t="str">
        <f t="shared" ref="B3052:C3052" si="3026">B3027</f>
        <v>restaurant</v>
      </c>
      <c r="C3052">
        <f t="shared" si="3026"/>
        <v>0</v>
      </c>
      <c r="D3052">
        <f ca="1">OFFSET(walk!$A$2:$Y$402,TRUNC((ROW()-ROW($D$2))/COLUMNS(walk!$A$2:$Y$402)),MOD(ROW()-ROW($D$2),COLUMNS(walk!$A$2:$Y$402)),1,1)</f>
        <v>8</v>
      </c>
      <c r="E3052">
        <f ca="1">OFFSET(bike!$A$2:$Y$402,TRUNC((ROW()-ROW($E$2))/COLUMNS(bike!$A$2:$Y$402)),MOD(ROW()-ROW($E$2),COLUMNS(bike!$A$2:$Y$402)),1,1)</f>
        <v>2</v>
      </c>
      <c r="F3052">
        <f ca="1">OFFSET(transit!$A$2:$Y$402,TRUNC((ROW()-ROW($F$2))/COLUMNS(transit!$A$2:$Y$402)),MOD(ROW()-ROW($F$2),COLUMNS(transit!$A$2:$Y$402)),1,1)</f>
        <v>4</v>
      </c>
      <c r="G3052">
        <f ca="1">OFFSET(drive!$A$2:$Y$402,TRUNC((ROW()-ROW($G$2))/COLUMNS(drive!$A$2:$Y$402)),MOD(ROW()-ROW($G$2),COLUMNS(drive!$A$2:$Y$402)),1,1)</f>
        <v>1</v>
      </c>
      <c r="H3052" s="5">
        <f ca="1">(VLOOKUP($B3052,weights!$A$2:$R$6,4))*VLOOKUP($B3052,weights!$A$2:$R$6,6)^C3052*(VLOOKUP($B3052,weights!$A$2:$R$6,15)*EXP(VLOOKUP($B3052,weights!$A$2:$R$6,11)*D3052)+VLOOKUP($B3052,weights!$A$2:$R$6,16)*EXP(VLOOKUP($B3052,weights!$A$2:$R$6,12)*E3052)+VLOOKUP($B3052,weights!$A$2:$R$6,17)*EXP(VLOOKUP($B3052,weights!$A$2:$R$6,13)*F3052)+VLOOKUP($B3052,weights!$A$2:$R$6,18)*EXP(VLOOKUP($B3052,weights!$A$2:$R$6,14)*G3052))</f>
        <v>36.554687576024335</v>
      </c>
    </row>
    <row r="3053" spans="1:8" ht="12.75" x14ac:dyDescent="0.2">
      <c r="A3053">
        <f t="shared" si="0"/>
        <v>123</v>
      </c>
      <c r="B3053" t="str">
        <f t="shared" ref="B3053:C3053" si="3027">B3028</f>
        <v>restaurant</v>
      </c>
      <c r="C3053">
        <f t="shared" si="3027"/>
        <v>1</v>
      </c>
      <c r="D3053">
        <f ca="1">OFFSET(walk!$A$2:$Y$402,TRUNC((ROW()-ROW($D$2))/COLUMNS(walk!$A$2:$Y$402)),MOD(ROW()-ROW($D$2),COLUMNS(walk!$A$2:$Y$402)),1,1)</f>
        <v>10</v>
      </c>
      <c r="E3053">
        <f ca="1">OFFSET(bike!$A$2:$Y$402,TRUNC((ROW()-ROW($E$2))/COLUMNS(bike!$A$2:$Y$402)),MOD(ROW()-ROW($E$2),COLUMNS(bike!$A$2:$Y$402)),1,1)</f>
        <v>3</v>
      </c>
      <c r="F3053">
        <f ca="1">OFFSET(transit!$A$2:$Y$402,TRUNC((ROW()-ROW($F$2))/COLUMNS(transit!$A$2:$Y$402)),MOD(ROW()-ROW($F$2),COLUMNS(transit!$A$2:$Y$402)),1,1)</f>
        <v>5</v>
      </c>
      <c r="G3053">
        <f ca="1">OFFSET(drive!$A$2:$Y$402,TRUNC((ROW()-ROW($G$2))/COLUMNS(drive!$A$2:$Y$402)),MOD(ROW()-ROW($G$2),COLUMNS(drive!$A$2:$Y$402)),1,1)</f>
        <v>2</v>
      </c>
      <c r="H3053" s="5">
        <f ca="1">(VLOOKUP($B3053,weights!$A$2:$R$6,4))*VLOOKUP($B3053,weights!$A$2:$R$6,6)^C3053*(VLOOKUP($B3053,weights!$A$2:$R$6,15)*EXP(VLOOKUP($B3053,weights!$A$2:$R$6,11)*D3053)+VLOOKUP($B3053,weights!$A$2:$R$6,16)*EXP(VLOOKUP($B3053,weights!$A$2:$R$6,12)*E3053)+VLOOKUP($B3053,weights!$A$2:$R$6,17)*EXP(VLOOKUP($B3053,weights!$A$2:$R$6,13)*F3053)+VLOOKUP($B3053,weights!$A$2:$R$6,18)*EXP(VLOOKUP($B3053,weights!$A$2:$R$6,14)*G3053))</f>
        <v>26.782266440428376</v>
      </c>
    </row>
    <row r="3054" spans="1:8" ht="12.75" x14ac:dyDescent="0.2">
      <c r="A3054">
        <f t="shared" si="0"/>
        <v>123</v>
      </c>
      <c r="B3054" t="str">
        <f t="shared" ref="B3054:C3054" si="3028">B3029</f>
        <v>restaurant</v>
      </c>
      <c r="C3054">
        <f t="shared" si="3028"/>
        <v>2</v>
      </c>
      <c r="D3054">
        <f ca="1">OFFSET(walk!$A$2:$Y$402,TRUNC((ROW()-ROW($D$2))/COLUMNS(walk!$A$2:$Y$402)),MOD(ROW()-ROW($D$2),COLUMNS(walk!$A$2:$Y$402)),1,1)</f>
        <v>10</v>
      </c>
      <c r="E3054">
        <f ca="1">OFFSET(bike!$A$2:$Y$402,TRUNC((ROW()-ROW($E$2))/COLUMNS(bike!$A$2:$Y$402)),MOD(ROW()-ROW($E$2),COLUMNS(bike!$A$2:$Y$402)),1,1)</f>
        <v>3</v>
      </c>
      <c r="F3054">
        <f ca="1">OFFSET(transit!$A$2:$Y$402,TRUNC((ROW()-ROW($F$2))/COLUMNS(transit!$A$2:$Y$402)),MOD(ROW()-ROW($F$2),COLUMNS(transit!$A$2:$Y$402)),1,1)</f>
        <v>5</v>
      </c>
      <c r="G3054">
        <f ca="1">OFFSET(drive!$A$2:$Y$402,TRUNC((ROW()-ROW($G$2))/COLUMNS(drive!$A$2:$Y$402)),MOD(ROW()-ROW($G$2),COLUMNS(drive!$A$2:$Y$402)),1,1)</f>
        <v>2</v>
      </c>
      <c r="H3054" s="5">
        <f ca="1">(VLOOKUP($B3054,weights!$A$2:$R$6,4))*VLOOKUP($B3054,weights!$A$2:$R$6,6)^C3054*(VLOOKUP($B3054,weights!$A$2:$R$6,15)*EXP(VLOOKUP($B3054,weights!$A$2:$R$6,11)*D3054)+VLOOKUP($B3054,weights!$A$2:$R$6,16)*EXP(VLOOKUP($B3054,weights!$A$2:$R$6,12)*E3054)+VLOOKUP($B3054,weights!$A$2:$R$6,17)*EXP(VLOOKUP($B3054,weights!$A$2:$R$6,13)*F3054)+VLOOKUP($B3054,weights!$A$2:$R$6,18)*EXP(VLOOKUP($B3054,weights!$A$2:$R$6,14)*G3054))</f>
        <v>24.004846216976539</v>
      </c>
    </row>
    <row r="3055" spans="1:8" ht="12.75" x14ac:dyDescent="0.2">
      <c r="A3055">
        <f t="shared" si="0"/>
        <v>123</v>
      </c>
      <c r="B3055" t="str">
        <f t="shared" ref="B3055:C3055" si="3029">B3030</f>
        <v>restaurant</v>
      </c>
      <c r="C3055">
        <f t="shared" si="3029"/>
        <v>3</v>
      </c>
      <c r="D3055">
        <f ca="1">OFFSET(walk!$A$2:$Y$402,TRUNC((ROW()-ROW($D$2))/COLUMNS(walk!$A$2:$Y$402)),MOD(ROW()-ROW($D$2),COLUMNS(walk!$A$2:$Y$402)),1,1)</f>
        <v>15</v>
      </c>
      <c r="E3055">
        <f ca="1">OFFSET(bike!$A$2:$Y$402,TRUNC((ROW()-ROW($E$2))/COLUMNS(bike!$A$2:$Y$402)),MOD(ROW()-ROW($E$2),COLUMNS(bike!$A$2:$Y$402)),1,1)</f>
        <v>4</v>
      </c>
      <c r="F3055">
        <f ca="1">OFFSET(transit!$A$2:$Y$402,TRUNC((ROW()-ROW($F$2))/COLUMNS(transit!$A$2:$Y$402)),MOD(ROW()-ROW($F$2),COLUMNS(transit!$A$2:$Y$402)),1,1)</f>
        <v>7</v>
      </c>
      <c r="G3055">
        <f ca="1">OFFSET(drive!$A$2:$Y$402,TRUNC((ROW()-ROW($G$2))/COLUMNS(drive!$A$2:$Y$402)),MOD(ROW()-ROW($G$2),COLUMNS(drive!$A$2:$Y$402)),1,1)</f>
        <v>3</v>
      </c>
      <c r="H3055" s="5">
        <f ca="1">(VLOOKUP($B3055,weights!$A$2:$R$6,4))*VLOOKUP($B3055,weights!$A$2:$R$6,6)^C3055*(VLOOKUP($B3055,weights!$A$2:$R$6,15)*EXP(VLOOKUP($B3055,weights!$A$2:$R$6,11)*D3055)+VLOOKUP($B3055,weights!$A$2:$R$6,16)*EXP(VLOOKUP($B3055,weights!$A$2:$R$6,12)*E3055)+VLOOKUP($B3055,weights!$A$2:$R$6,17)*EXP(VLOOKUP($B3055,weights!$A$2:$R$6,13)*F3055)+VLOOKUP($B3055,weights!$A$2:$R$6,18)*EXP(VLOOKUP($B3055,weights!$A$2:$R$6,14)*G3055))</f>
        <v>16.550887102009014</v>
      </c>
    </row>
    <row r="3056" spans="1:8" ht="12.75" x14ac:dyDescent="0.2">
      <c r="A3056">
        <f t="shared" si="0"/>
        <v>123</v>
      </c>
      <c r="B3056" t="str">
        <f t="shared" ref="B3056:C3056" si="3030">B3031</f>
        <v>restaurant</v>
      </c>
      <c r="C3056">
        <f t="shared" si="3030"/>
        <v>4</v>
      </c>
      <c r="D3056">
        <f ca="1">OFFSET(walk!$A$2:$Y$402,TRUNC((ROW()-ROW($D$2))/COLUMNS(walk!$A$2:$Y$402)),MOD(ROW()-ROW($D$2),COLUMNS(walk!$A$2:$Y$402)),1,1)</f>
        <v>15</v>
      </c>
      <c r="E3056">
        <f ca="1">OFFSET(bike!$A$2:$Y$402,TRUNC((ROW()-ROW($E$2))/COLUMNS(bike!$A$2:$Y$402)),MOD(ROW()-ROW($E$2),COLUMNS(bike!$A$2:$Y$402)),1,1)</f>
        <v>4</v>
      </c>
      <c r="F3056">
        <f ca="1">OFFSET(transit!$A$2:$Y$402,TRUNC((ROW()-ROW($F$2))/COLUMNS(transit!$A$2:$Y$402)),MOD(ROW()-ROW($F$2),COLUMNS(transit!$A$2:$Y$402)),1,1)</f>
        <v>8</v>
      </c>
      <c r="G3056">
        <f ca="1">OFFSET(drive!$A$2:$Y$402,TRUNC((ROW()-ROW($G$2))/COLUMNS(drive!$A$2:$Y$402)),MOD(ROW()-ROW($G$2),COLUMNS(drive!$A$2:$Y$402)),1,1)</f>
        <v>3</v>
      </c>
      <c r="H3056" s="5">
        <f ca="1">(VLOOKUP($B3056,weights!$A$2:$R$6,4))*VLOOKUP($B3056,weights!$A$2:$R$6,6)^C3056*(VLOOKUP($B3056,weights!$A$2:$R$6,15)*EXP(VLOOKUP($B3056,weights!$A$2:$R$6,11)*D3056)+VLOOKUP($B3056,weights!$A$2:$R$6,16)*EXP(VLOOKUP($B3056,weights!$A$2:$R$6,12)*E3056)+VLOOKUP($B3056,weights!$A$2:$R$6,17)*EXP(VLOOKUP($B3056,weights!$A$2:$R$6,13)*F3056)+VLOOKUP($B3056,weights!$A$2:$R$6,18)*EXP(VLOOKUP($B3056,weights!$A$2:$R$6,14)*G3056))</f>
        <v>14.319781205779332</v>
      </c>
    </row>
    <row r="3057" spans="1:8" ht="12.75" x14ac:dyDescent="0.2">
      <c r="A3057">
        <f t="shared" si="0"/>
        <v>123</v>
      </c>
      <c r="B3057" t="str">
        <f t="shared" ref="B3057:C3057" si="3031">B3032</f>
        <v>restaurant</v>
      </c>
      <c r="C3057">
        <f t="shared" si="3031"/>
        <v>5</v>
      </c>
      <c r="D3057">
        <f ca="1">OFFSET(walk!$A$2:$Y$402,TRUNC((ROW()-ROW($D$2))/COLUMNS(walk!$A$2:$Y$402)),MOD(ROW()-ROW($D$2),COLUMNS(walk!$A$2:$Y$402)),1,1)</f>
        <v>17</v>
      </c>
      <c r="E3057">
        <f ca="1">OFFSET(bike!$A$2:$Y$402,TRUNC((ROW()-ROW($E$2))/COLUMNS(bike!$A$2:$Y$402)),MOD(ROW()-ROW($E$2),COLUMNS(bike!$A$2:$Y$402)),1,1)</f>
        <v>4</v>
      </c>
      <c r="F3057">
        <f ca="1">OFFSET(transit!$A$2:$Y$402,TRUNC((ROW()-ROW($F$2))/COLUMNS(transit!$A$2:$Y$402)),MOD(ROW()-ROW($F$2),COLUMNS(transit!$A$2:$Y$402)),1,1)</f>
        <v>10</v>
      </c>
      <c r="G3057">
        <f ca="1">OFFSET(drive!$A$2:$Y$402,TRUNC((ROW()-ROW($G$2))/COLUMNS(drive!$A$2:$Y$402)),MOD(ROW()-ROW($G$2),COLUMNS(drive!$A$2:$Y$402)),1,1)</f>
        <v>4</v>
      </c>
      <c r="H3057" s="5">
        <f ca="1">(VLOOKUP($B3057,weights!$A$2:$R$6,4))*VLOOKUP($B3057,weights!$A$2:$R$6,6)^C3057*(VLOOKUP($B3057,weights!$A$2:$R$6,15)*EXP(VLOOKUP($B3057,weights!$A$2:$R$6,11)*D3057)+VLOOKUP($B3057,weights!$A$2:$R$6,16)*EXP(VLOOKUP($B3057,weights!$A$2:$R$6,12)*E3057)+VLOOKUP($B3057,weights!$A$2:$R$6,17)*EXP(VLOOKUP($B3057,weights!$A$2:$R$6,13)*F3057)+VLOOKUP($B3057,weights!$A$2:$R$6,18)*EXP(VLOOKUP($B3057,weights!$A$2:$R$6,14)*G3057))</f>
        <v>11.069389898712041</v>
      </c>
    </row>
    <row r="3058" spans="1:8" ht="12.75" x14ac:dyDescent="0.2">
      <c r="A3058">
        <f t="shared" si="0"/>
        <v>123</v>
      </c>
      <c r="B3058" t="str">
        <f t="shared" ref="B3058:C3058" si="3032">B3033</f>
        <v>restaurant</v>
      </c>
      <c r="C3058">
        <f t="shared" si="3032"/>
        <v>6</v>
      </c>
      <c r="D3058">
        <f ca="1">OFFSET(walk!$A$2:$Y$402,TRUNC((ROW()-ROW($D$2))/COLUMNS(walk!$A$2:$Y$402)),MOD(ROW()-ROW($D$2),COLUMNS(walk!$A$2:$Y$402)),1,1)</f>
        <v>18</v>
      </c>
      <c r="E3058">
        <f ca="1">OFFSET(bike!$A$2:$Y$402,TRUNC((ROW()-ROW($E$2))/COLUMNS(bike!$A$2:$Y$402)),MOD(ROW()-ROW($E$2),COLUMNS(bike!$A$2:$Y$402)),1,1)</f>
        <v>5</v>
      </c>
      <c r="F3058">
        <f ca="1">OFFSET(transit!$A$2:$Y$402,TRUNC((ROW()-ROW($F$2))/COLUMNS(transit!$A$2:$Y$402)),MOD(ROW()-ROW($F$2),COLUMNS(transit!$A$2:$Y$402)),1,1)</f>
        <v>11</v>
      </c>
      <c r="G3058">
        <f ca="1">OFFSET(drive!$A$2:$Y$402,TRUNC((ROW()-ROW($G$2))/COLUMNS(drive!$A$2:$Y$402)),MOD(ROW()-ROW($G$2),COLUMNS(drive!$A$2:$Y$402)),1,1)</f>
        <v>4</v>
      </c>
      <c r="H3058" s="5">
        <f ca="1">(VLOOKUP($B3058,weights!$A$2:$R$6,4))*VLOOKUP($B3058,weights!$A$2:$R$6,6)^C3058*(VLOOKUP($B3058,weights!$A$2:$R$6,15)*EXP(VLOOKUP($B3058,weights!$A$2:$R$6,11)*D3058)+VLOOKUP($B3058,weights!$A$2:$R$6,16)*EXP(VLOOKUP($B3058,weights!$A$2:$R$6,12)*E3058)+VLOOKUP($B3058,weights!$A$2:$R$6,17)*EXP(VLOOKUP($B3058,weights!$A$2:$R$6,13)*F3058)+VLOOKUP($B3058,weights!$A$2:$R$6,18)*EXP(VLOOKUP($B3058,weights!$A$2:$R$6,14)*G3058))</f>
        <v>8.939549474777138</v>
      </c>
    </row>
    <row r="3059" spans="1:8" ht="12.75" x14ac:dyDescent="0.2">
      <c r="A3059">
        <f t="shared" si="0"/>
        <v>123</v>
      </c>
      <c r="B3059" t="str">
        <f t="shared" ref="B3059:C3059" si="3033">B3034</f>
        <v>restaurant</v>
      </c>
      <c r="C3059">
        <f t="shared" si="3033"/>
        <v>7</v>
      </c>
      <c r="D3059">
        <f ca="1">OFFSET(walk!$A$2:$Y$402,TRUNC((ROW()-ROW($D$2))/COLUMNS(walk!$A$2:$Y$402)),MOD(ROW()-ROW($D$2),COLUMNS(walk!$A$2:$Y$402)),1,1)</f>
        <v>19</v>
      </c>
      <c r="E3059">
        <f ca="1">OFFSET(bike!$A$2:$Y$402,TRUNC((ROW()-ROW($E$2))/COLUMNS(bike!$A$2:$Y$402)),MOD(ROW()-ROW($E$2),COLUMNS(bike!$A$2:$Y$402)),1,1)</f>
        <v>6</v>
      </c>
      <c r="F3059">
        <f ca="1">OFFSET(transit!$A$2:$Y$402,TRUNC((ROW()-ROW($F$2))/COLUMNS(transit!$A$2:$Y$402)),MOD(ROW()-ROW($F$2),COLUMNS(transit!$A$2:$Y$402)),1,1)</f>
        <v>12</v>
      </c>
      <c r="G3059">
        <f ca="1">OFFSET(drive!$A$2:$Y$402,TRUNC((ROW()-ROW($G$2))/COLUMNS(drive!$A$2:$Y$402)),MOD(ROW()-ROW($G$2),COLUMNS(drive!$A$2:$Y$402)),1,1)</f>
        <v>5</v>
      </c>
      <c r="H3059" s="5">
        <f ca="1">(VLOOKUP($B3059,weights!$A$2:$R$6,4))*VLOOKUP($B3059,weights!$A$2:$R$6,6)^C3059*(VLOOKUP($B3059,weights!$A$2:$R$6,15)*EXP(VLOOKUP($B3059,weights!$A$2:$R$6,11)*D3059)+VLOOKUP($B3059,weights!$A$2:$R$6,16)*EXP(VLOOKUP($B3059,weights!$A$2:$R$6,12)*E3059)+VLOOKUP($B3059,weights!$A$2:$R$6,17)*EXP(VLOOKUP($B3059,weights!$A$2:$R$6,13)*F3059)+VLOOKUP($B3059,weights!$A$2:$R$6,18)*EXP(VLOOKUP($B3059,weights!$A$2:$R$6,14)*G3059))</f>
        <v>6.6931081144675186</v>
      </c>
    </row>
    <row r="3060" spans="1:8" ht="12.75" x14ac:dyDescent="0.2">
      <c r="A3060">
        <f t="shared" si="0"/>
        <v>123</v>
      </c>
      <c r="B3060" t="str">
        <f t="shared" ref="B3060:C3060" si="3034">B3035</f>
        <v>restaurant</v>
      </c>
      <c r="C3060">
        <f t="shared" si="3034"/>
        <v>8</v>
      </c>
      <c r="D3060">
        <f ca="1">OFFSET(walk!$A$2:$Y$402,TRUNC((ROW()-ROW($D$2))/COLUMNS(walk!$A$2:$Y$402)),MOD(ROW()-ROW($D$2),COLUMNS(walk!$A$2:$Y$402)),1,1)</f>
        <v>19</v>
      </c>
      <c r="E3060">
        <f ca="1">OFFSET(bike!$A$2:$Y$402,TRUNC((ROW()-ROW($E$2))/COLUMNS(bike!$A$2:$Y$402)),MOD(ROW()-ROW($E$2),COLUMNS(bike!$A$2:$Y$402)),1,1)</f>
        <v>6</v>
      </c>
      <c r="F3060">
        <f ca="1">OFFSET(transit!$A$2:$Y$402,TRUNC((ROW()-ROW($F$2))/COLUMNS(transit!$A$2:$Y$402)),MOD(ROW()-ROW($F$2),COLUMNS(transit!$A$2:$Y$402)),1,1)</f>
        <v>14</v>
      </c>
      <c r="G3060">
        <f ca="1">OFFSET(drive!$A$2:$Y$402,TRUNC((ROW()-ROW($G$2))/COLUMNS(drive!$A$2:$Y$402)),MOD(ROW()-ROW($G$2),COLUMNS(drive!$A$2:$Y$402)),1,1)</f>
        <v>5</v>
      </c>
      <c r="H3060" s="5">
        <f ca="1">(VLOOKUP($B3060,weights!$A$2:$R$6,4))*VLOOKUP($B3060,weights!$A$2:$R$6,6)^C3060*(VLOOKUP($B3060,weights!$A$2:$R$6,15)*EXP(VLOOKUP($B3060,weights!$A$2:$R$6,11)*D3060)+VLOOKUP($B3060,weights!$A$2:$R$6,16)*EXP(VLOOKUP($B3060,weights!$A$2:$R$6,12)*E3060)+VLOOKUP($B3060,weights!$A$2:$R$6,17)*EXP(VLOOKUP($B3060,weights!$A$2:$R$6,13)*F3060)+VLOOKUP($B3060,weights!$A$2:$R$6,18)*EXP(VLOOKUP($B3060,weights!$A$2:$R$6,14)*G3060))</f>
        <v>5.7125791907686807</v>
      </c>
    </row>
    <row r="3061" spans="1:8" ht="12.75" x14ac:dyDescent="0.2">
      <c r="A3061">
        <f t="shared" si="0"/>
        <v>123</v>
      </c>
      <c r="B3061" t="str">
        <f t="shared" ref="B3061:C3061" si="3035">B3036</f>
        <v>restaurant</v>
      </c>
      <c r="C3061">
        <f t="shared" si="3035"/>
        <v>9</v>
      </c>
      <c r="D3061">
        <f ca="1">OFFSET(walk!$A$2:$Y$402,TRUNC((ROW()-ROW($D$2))/COLUMNS(walk!$A$2:$Y$402)),MOD(ROW()-ROW($D$2),COLUMNS(walk!$A$2:$Y$402)),1,1)</f>
        <v>22</v>
      </c>
      <c r="E3061">
        <f ca="1">OFFSET(bike!$A$2:$Y$402,TRUNC((ROW()-ROW($E$2))/COLUMNS(bike!$A$2:$Y$402)),MOD(ROW()-ROW($E$2),COLUMNS(bike!$A$2:$Y$402)),1,1)</f>
        <v>7</v>
      </c>
      <c r="F3061">
        <f ca="1">OFFSET(transit!$A$2:$Y$402,TRUNC((ROW()-ROW($F$2))/COLUMNS(transit!$A$2:$Y$402)),MOD(ROW()-ROW($F$2),COLUMNS(transit!$A$2:$Y$402)),1,1)</f>
        <v>17</v>
      </c>
      <c r="G3061">
        <f ca="1">OFFSET(drive!$A$2:$Y$402,TRUNC((ROW()-ROW($G$2))/COLUMNS(drive!$A$2:$Y$402)),MOD(ROW()-ROW($G$2),COLUMNS(drive!$A$2:$Y$402)),1,1)</f>
        <v>5</v>
      </c>
      <c r="H3061" s="5">
        <f ca="1">(VLOOKUP($B3061,weights!$A$2:$R$6,4))*VLOOKUP($B3061,weights!$A$2:$R$6,6)^C3061*(VLOOKUP($B3061,weights!$A$2:$R$6,15)*EXP(VLOOKUP($B3061,weights!$A$2:$R$6,11)*D3061)+VLOOKUP($B3061,weights!$A$2:$R$6,16)*EXP(VLOOKUP($B3061,weights!$A$2:$R$6,12)*E3061)+VLOOKUP($B3061,weights!$A$2:$R$6,17)*EXP(VLOOKUP($B3061,weights!$A$2:$R$6,13)*F3061)+VLOOKUP($B3061,weights!$A$2:$R$6,18)*EXP(VLOOKUP($B3061,weights!$A$2:$R$6,14)*G3061))</f>
        <v>4.5034781381577691</v>
      </c>
    </row>
    <row r="3062" spans="1:8" ht="12.75" x14ac:dyDescent="0.2">
      <c r="A3062">
        <f t="shared" si="0"/>
        <v>123</v>
      </c>
      <c r="B3062" t="str">
        <f t="shared" ref="B3062:C3062" si="3036">B3037</f>
        <v>supermarket</v>
      </c>
      <c r="C3062">
        <f t="shared" si="3036"/>
        <v>0</v>
      </c>
      <c r="D3062">
        <f ca="1">OFFSET(walk!$A$2:$Y$402,TRUNC((ROW()-ROW($D$2))/COLUMNS(walk!$A$2:$Y$402)),MOD(ROW()-ROW($D$2),COLUMNS(walk!$A$2:$Y$402)),1,1)</f>
        <v>43</v>
      </c>
      <c r="E3062">
        <f ca="1">OFFSET(bike!$A$2:$Y$402,TRUNC((ROW()-ROW($E$2))/COLUMNS(bike!$A$2:$Y$402)),MOD(ROW()-ROW($E$2),COLUMNS(bike!$A$2:$Y$402)),1,1)</f>
        <v>16</v>
      </c>
      <c r="F3062">
        <f ca="1">OFFSET(transit!$A$2:$Y$402,TRUNC((ROW()-ROW($F$2))/COLUMNS(transit!$A$2:$Y$402)),MOD(ROW()-ROW($F$2),COLUMNS(transit!$A$2:$Y$402)),1,1)</f>
        <v>18</v>
      </c>
      <c r="G3062">
        <f ca="1">OFFSET(drive!$A$2:$Y$402,TRUNC((ROW()-ROW($G$2))/COLUMNS(drive!$A$2:$Y$402)),MOD(ROW()-ROW($G$2),COLUMNS(drive!$A$2:$Y$402)),1,1)</f>
        <v>11</v>
      </c>
      <c r="H3062" s="5">
        <f ca="1">(VLOOKUP($B3062,weights!$A$2:$R$6,4))*VLOOKUP($B3062,weights!$A$2:$R$6,6)^C3062*(VLOOKUP($B3062,weights!$A$2:$R$6,15)*EXP(VLOOKUP($B3062,weights!$A$2:$R$6,11)*D3062)+VLOOKUP($B3062,weights!$A$2:$R$6,16)*EXP(VLOOKUP($B3062,weights!$A$2:$R$6,12)*E3062)+VLOOKUP($B3062,weights!$A$2:$R$6,17)*EXP(VLOOKUP($B3062,weights!$A$2:$R$6,13)*F3062)+VLOOKUP($B3062,weights!$A$2:$R$6,18)*EXP(VLOOKUP($B3062,weights!$A$2:$R$6,14)*G3062))</f>
        <v>2.1986981295204413</v>
      </c>
    </row>
    <row r="3063" spans="1:8" ht="12.75" x14ac:dyDescent="0.2">
      <c r="A3063">
        <f t="shared" si="0"/>
        <v>123</v>
      </c>
      <c r="B3063" t="str">
        <f t="shared" ref="B3063:C3063" si="3037">B3038</f>
        <v>supermarket</v>
      </c>
      <c r="C3063">
        <f t="shared" si="3037"/>
        <v>1</v>
      </c>
      <c r="D3063">
        <f ca="1">OFFSET(walk!$A$2:$Y$402,TRUNC((ROW()-ROW($D$2))/COLUMNS(walk!$A$2:$Y$402)),MOD(ROW()-ROW($D$2),COLUMNS(walk!$A$2:$Y$402)),1,1)</f>
        <v>56</v>
      </c>
      <c r="E3063">
        <f ca="1">OFFSET(bike!$A$2:$Y$402,TRUNC((ROW()-ROW($E$2))/COLUMNS(bike!$A$2:$Y$402)),MOD(ROW()-ROW($E$2),COLUMNS(bike!$A$2:$Y$402)),1,1)</f>
        <v>17</v>
      </c>
      <c r="F3063">
        <f ca="1">OFFSET(transit!$A$2:$Y$402,TRUNC((ROW()-ROW($F$2))/COLUMNS(transit!$A$2:$Y$402)),MOD(ROW()-ROW($F$2),COLUMNS(transit!$A$2:$Y$402)),1,1)</f>
        <v>23</v>
      </c>
      <c r="G3063">
        <f ca="1">OFFSET(drive!$A$2:$Y$402,TRUNC((ROW()-ROW($G$2))/COLUMNS(drive!$A$2:$Y$402)),MOD(ROW()-ROW($G$2),COLUMNS(drive!$A$2:$Y$402)),1,1)</f>
        <v>11</v>
      </c>
      <c r="H3063" s="5">
        <f ca="1">(VLOOKUP($B3063,weights!$A$2:$R$6,4))*VLOOKUP($B3063,weights!$A$2:$R$6,6)^C3063*(VLOOKUP($B3063,weights!$A$2:$R$6,15)*EXP(VLOOKUP($B3063,weights!$A$2:$R$6,11)*D3063)+VLOOKUP($B3063,weights!$A$2:$R$6,16)*EXP(VLOOKUP($B3063,weights!$A$2:$R$6,12)*E3063)+VLOOKUP($B3063,weights!$A$2:$R$6,17)*EXP(VLOOKUP($B3063,weights!$A$2:$R$6,13)*F3063)+VLOOKUP($B3063,weights!$A$2:$R$6,18)*EXP(VLOOKUP($B3063,weights!$A$2:$R$6,14)*G3063))</f>
        <v>1.1247954343017255</v>
      </c>
    </row>
    <row r="3064" spans="1:8" ht="12.75" x14ac:dyDescent="0.2">
      <c r="A3064">
        <f t="shared" si="0"/>
        <v>123</v>
      </c>
      <c r="B3064" t="str">
        <f t="shared" ref="B3064:C3064" si="3038">B3039</f>
        <v>supermarket</v>
      </c>
      <c r="C3064">
        <f t="shared" si="3038"/>
        <v>2</v>
      </c>
      <c r="D3064">
        <f ca="1">OFFSET(walk!$A$2:$Y$402,TRUNC((ROW()-ROW($D$2))/COLUMNS(walk!$A$2:$Y$402)),MOD(ROW()-ROW($D$2),COLUMNS(walk!$A$2:$Y$402)),1,1)</f>
        <v>61</v>
      </c>
      <c r="E3064">
        <f ca="1">OFFSET(bike!$A$2:$Y$402,TRUNC((ROW()-ROW($E$2))/COLUMNS(bike!$A$2:$Y$402)),MOD(ROW()-ROW($E$2),COLUMNS(bike!$A$2:$Y$402)),1,1)</f>
        <v>18</v>
      </c>
      <c r="F3064">
        <f ca="1">OFFSET(transit!$A$2:$Y$402,TRUNC((ROW()-ROW($F$2))/COLUMNS(transit!$A$2:$Y$402)),MOD(ROW()-ROW($F$2),COLUMNS(transit!$A$2:$Y$402)),1,1)</f>
        <v>32</v>
      </c>
      <c r="G3064">
        <f ca="1">OFFSET(drive!$A$2:$Y$402,TRUNC((ROW()-ROW($G$2))/COLUMNS(drive!$A$2:$Y$402)),MOD(ROW()-ROW($G$2),COLUMNS(drive!$A$2:$Y$402)),1,1)</f>
        <v>13</v>
      </c>
      <c r="H3064" s="5">
        <f ca="1">(VLOOKUP($B3064,weights!$A$2:$R$6,4))*VLOOKUP($B3064,weights!$A$2:$R$6,6)^C3064*(VLOOKUP($B3064,weights!$A$2:$R$6,15)*EXP(VLOOKUP($B3064,weights!$A$2:$R$6,11)*D3064)+VLOOKUP($B3064,weights!$A$2:$R$6,16)*EXP(VLOOKUP($B3064,weights!$A$2:$R$6,12)*E3064)+VLOOKUP($B3064,weights!$A$2:$R$6,17)*EXP(VLOOKUP($B3064,weights!$A$2:$R$6,13)*F3064)+VLOOKUP($B3064,weights!$A$2:$R$6,18)*EXP(VLOOKUP($B3064,weights!$A$2:$R$6,14)*G3064))</f>
        <v>0.41013112163696153</v>
      </c>
    </row>
    <row r="3065" spans="1:8" ht="12.75" x14ac:dyDescent="0.2">
      <c r="A3065">
        <f t="shared" si="0"/>
        <v>123</v>
      </c>
      <c r="B3065" t="str">
        <f t="shared" ref="B3065:C3065" si="3039">B3040</f>
        <v>supermarket</v>
      </c>
      <c r="C3065">
        <f t="shared" si="3039"/>
        <v>3</v>
      </c>
      <c r="D3065">
        <f ca="1">OFFSET(walk!$A$2:$Y$402,TRUNC((ROW()-ROW($D$2))/COLUMNS(walk!$A$2:$Y$402)),MOD(ROW()-ROW($D$2),COLUMNS(walk!$A$2:$Y$402)),1,1)</f>
        <v>68</v>
      </c>
      <c r="E3065">
        <f ca="1">OFFSET(bike!$A$2:$Y$402,TRUNC((ROW()-ROW($E$2))/COLUMNS(bike!$A$2:$Y$402)),MOD(ROW()-ROW($E$2),COLUMNS(bike!$A$2:$Y$402)),1,1)</f>
        <v>21</v>
      </c>
      <c r="F3065">
        <f ca="1">OFFSET(transit!$A$2:$Y$402,TRUNC((ROW()-ROW($F$2))/COLUMNS(transit!$A$2:$Y$402)),MOD(ROW()-ROW($F$2),COLUMNS(transit!$A$2:$Y$402)),1,1)</f>
        <v>36</v>
      </c>
      <c r="G3065">
        <f ca="1">OFFSET(drive!$A$2:$Y$402,TRUNC((ROW()-ROW($G$2))/COLUMNS(drive!$A$2:$Y$402)),MOD(ROW()-ROW($G$2),COLUMNS(drive!$A$2:$Y$402)),1,1)</f>
        <v>13</v>
      </c>
      <c r="H3065" s="5">
        <f ca="1">(VLOOKUP($B3065,weights!$A$2:$R$6,4))*VLOOKUP($B3065,weights!$A$2:$R$6,6)^C3065*(VLOOKUP($B3065,weights!$A$2:$R$6,15)*EXP(VLOOKUP($B3065,weights!$A$2:$R$6,11)*D3065)+VLOOKUP($B3065,weights!$A$2:$R$6,16)*EXP(VLOOKUP($B3065,weights!$A$2:$R$6,12)*E3065)+VLOOKUP($B3065,weights!$A$2:$R$6,17)*EXP(VLOOKUP($B3065,weights!$A$2:$R$6,13)*F3065)+VLOOKUP($B3065,weights!$A$2:$R$6,18)*EXP(VLOOKUP($B3065,weights!$A$2:$R$6,14)*G3065))</f>
        <v>0.23271137406029202</v>
      </c>
    </row>
    <row r="3066" spans="1:8" ht="12.75" x14ac:dyDescent="0.2">
      <c r="A3066">
        <f t="shared" si="0"/>
        <v>123</v>
      </c>
      <c r="B3066" t="str">
        <f t="shared" ref="B3066:C3066" si="3040">B3041</f>
        <v>supermarket</v>
      </c>
      <c r="C3066">
        <f t="shared" si="3040"/>
        <v>4</v>
      </c>
      <c r="D3066">
        <f ca="1">OFFSET(walk!$A$2:$Y$402,TRUNC((ROW()-ROW($D$2))/COLUMNS(walk!$A$2:$Y$402)),MOD(ROW()-ROW($D$2),COLUMNS(walk!$A$2:$Y$402)),1,1)</f>
        <v>84</v>
      </c>
      <c r="E3066">
        <f ca="1">OFFSET(bike!$A$2:$Y$402,TRUNC((ROW()-ROW($E$2))/COLUMNS(bike!$A$2:$Y$402)),MOD(ROW()-ROW($E$2),COLUMNS(bike!$A$2:$Y$402)),1,1)</f>
        <v>25</v>
      </c>
      <c r="F3066">
        <f ca="1">OFFSET(transit!$A$2:$Y$402,TRUNC((ROW()-ROW($F$2))/COLUMNS(transit!$A$2:$Y$402)),MOD(ROW()-ROW($F$2),COLUMNS(transit!$A$2:$Y$402)),1,1)</f>
        <v>39</v>
      </c>
      <c r="G3066">
        <f ca="1">OFFSET(drive!$A$2:$Y$402,TRUNC((ROW()-ROW($G$2))/COLUMNS(drive!$A$2:$Y$402)),MOD(ROW()-ROW($G$2),COLUMNS(drive!$A$2:$Y$402)),1,1)</f>
        <v>16</v>
      </c>
      <c r="H3066" s="5">
        <f ca="1">(VLOOKUP($B3066,weights!$A$2:$R$6,4))*VLOOKUP($B3066,weights!$A$2:$R$6,6)^C3066*(VLOOKUP($B3066,weights!$A$2:$R$6,15)*EXP(VLOOKUP($B3066,weights!$A$2:$R$6,11)*D3066)+VLOOKUP($B3066,weights!$A$2:$R$6,16)*EXP(VLOOKUP($B3066,weights!$A$2:$R$6,12)*E3066)+VLOOKUP($B3066,weights!$A$2:$R$6,17)*EXP(VLOOKUP($B3066,weights!$A$2:$R$6,13)*F3066)+VLOOKUP($B3066,weights!$A$2:$R$6,18)*EXP(VLOOKUP($B3066,weights!$A$2:$R$6,14)*G3066))</f>
        <v>7.223321594216818E-2</v>
      </c>
    </row>
    <row r="3067" spans="1:8" ht="12.75" x14ac:dyDescent="0.2">
      <c r="A3067">
        <f t="shared" si="0"/>
        <v>123</v>
      </c>
      <c r="B3067" t="str">
        <f t="shared" ref="B3067:C3067" si="3041">B3042</f>
        <v>store</v>
      </c>
      <c r="C3067">
        <f t="shared" si="3041"/>
        <v>0</v>
      </c>
      <c r="D3067">
        <f ca="1">OFFSET(walk!$A$2:$Y$402,TRUNC((ROW()-ROW($D$2))/COLUMNS(walk!$A$2:$Y$402)),MOD(ROW()-ROW($D$2),COLUMNS(walk!$A$2:$Y$402)),1,1)</f>
        <v>8</v>
      </c>
      <c r="E3067">
        <f ca="1">OFFSET(bike!$A$2:$Y$402,TRUNC((ROW()-ROW($E$2))/COLUMNS(bike!$A$2:$Y$402)),MOD(ROW()-ROW($E$2),COLUMNS(bike!$A$2:$Y$402)),1,1)</f>
        <v>2</v>
      </c>
      <c r="F3067">
        <f ca="1">OFFSET(transit!$A$2:$Y$402,TRUNC((ROW()-ROW($F$2))/COLUMNS(transit!$A$2:$Y$402)),MOD(ROW()-ROW($F$2),COLUMNS(transit!$A$2:$Y$402)),1,1)</f>
        <v>6</v>
      </c>
      <c r="G3067">
        <f ca="1">OFFSET(drive!$A$2:$Y$402,TRUNC((ROW()-ROW($G$2))/COLUMNS(drive!$A$2:$Y$402)),MOD(ROW()-ROW($G$2),COLUMNS(drive!$A$2:$Y$402)),1,1)</f>
        <v>2</v>
      </c>
      <c r="H3067" s="5">
        <f ca="1">(VLOOKUP($B3067,weights!$A$2:$R$6,4))*VLOOKUP($B3067,weights!$A$2:$R$6,6)^C3067*(VLOOKUP($B3067,weights!$A$2:$R$6,15)*EXP(VLOOKUP($B3067,weights!$A$2:$R$6,11)*D3067)+VLOOKUP($B3067,weights!$A$2:$R$6,16)*EXP(VLOOKUP($B3067,weights!$A$2:$R$6,12)*E3067)+VLOOKUP($B3067,weights!$A$2:$R$6,17)*EXP(VLOOKUP($B3067,weights!$A$2:$R$6,13)*F3067)+VLOOKUP($B3067,weights!$A$2:$R$6,18)*EXP(VLOOKUP($B3067,weights!$A$2:$R$6,14)*G3067))</f>
        <v>13.789487402185555</v>
      </c>
    </row>
    <row r="3068" spans="1:8" ht="12.75" x14ac:dyDescent="0.2">
      <c r="A3068">
        <f t="shared" si="0"/>
        <v>123</v>
      </c>
      <c r="B3068" t="str">
        <f t="shared" ref="B3068:C3068" si="3042">B3043</f>
        <v>store</v>
      </c>
      <c r="C3068">
        <f t="shared" si="3042"/>
        <v>1</v>
      </c>
      <c r="D3068">
        <f ca="1">OFFSET(walk!$A$2:$Y$402,TRUNC((ROW()-ROW($D$2))/COLUMNS(walk!$A$2:$Y$402)),MOD(ROW()-ROW($D$2),COLUMNS(walk!$A$2:$Y$402)),1,1)</f>
        <v>12</v>
      </c>
      <c r="E3068">
        <f ca="1">OFFSET(bike!$A$2:$Y$402,TRUNC((ROW()-ROW($E$2))/COLUMNS(bike!$A$2:$Y$402)),MOD(ROW()-ROW($E$2),COLUMNS(bike!$A$2:$Y$402)),1,1)</f>
        <v>4</v>
      </c>
      <c r="F3068">
        <f ca="1">OFFSET(transit!$A$2:$Y$402,TRUNC((ROW()-ROW($F$2))/COLUMNS(transit!$A$2:$Y$402)),MOD(ROW()-ROW($F$2),COLUMNS(transit!$A$2:$Y$402)),1,1)</f>
        <v>9</v>
      </c>
      <c r="G3068">
        <f ca="1">OFFSET(drive!$A$2:$Y$402,TRUNC((ROW()-ROW($G$2))/COLUMNS(drive!$A$2:$Y$402)),MOD(ROW()-ROW($G$2),COLUMNS(drive!$A$2:$Y$402)),1,1)</f>
        <v>3</v>
      </c>
      <c r="H3068" s="5">
        <f ca="1">(VLOOKUP($B3068,weights!$A$2:$R$6,4))*VLOOKUP($B3068,weights!$A$2:$R$6,6)^C3068*(VLOOKUP($B3068,weights!$A$2:$R$6,15)*EXP(VLOOKUP($B3068,weights!$A$2:$R$6,11)*D3068)+VLOOKUP($B3068,weights!$A$2:$R$6,16)*EXP(VLOOKUP($B3068,weights!$A$2:$R$6,12)*E3068)+VLOOKUP($B3068,weights!$A$2:$R$6,17)*EXP(VLOOKUP($B3068,weights!$A$2:$R$6,13)*F3068)+VLOOKUP($B3068,weights!$A$2:$R$6,18)*EXP(VLOOKUP($B3068,weights!$A$2:$R$6,14)*G3068))</f>
        <v>5.1240784418762306</v>
      </c>
    </row>
    <row r="3069" spans="1:8" ht="12.75" x14ac:dyDescent="0.2">
      <c r="A3069">
        <f t="shared" si="0"/>
        <v>123</v>
      </c>
      <c r="B3069" t="str">
        <f t="shared" ref="B3069:C3069" si="3043">B3044</f>
        <v>store</v>
      </c>
      <c r="C3069">
        <f t="shared" si="3043"/>
        <v>2</v>
      </c>
      <c r="D3069">
        <f ca="1">OFFSET(walk!$A$2:$Y$402,TRUNC((ROW()-ROW($D$2))/COLUMNS(walk!$A$2:$Y$402)),MOD(ROW()-ROW($D$2),COLUMNS(walk!$A$2:$Y$402)),1,1)</f>
        <v>16</v>
      </c>
      <c r="E3069">
        <f ca="1">OFFSET(bike!$A$2:$Y$402,TRUNC((ROW()-ROW($E$2))/COLUMNS(bike!$A$2:$Y$402)),MOD(ROW()-ROW($E$2),COLUMNS(bike!$A$2:$Y$402)),1,1)</f>
        <v>5</v>
      </c>
      <c r="F3069">
        <f ca="1">OFFSET(transit!$A$2:$Y$402,TRUNC((ROW()-ROW($F$2))/COLUMNS(transit!$A$2:$Y$402)),MOD(ROW()-ROW($F$2),COLUMNS(transit!$A$2:$Y$402)),1,1)</f>
        <v>11</v>
      </c>
      <c r="G3069">
        <f ca="1">OFFSET(drive!$A$2:$Y$402,TRUNC((ROW()-ROW($G$2))/COLUMNS(drive!$A$2:$Y$402)),MOD(ROW()-ROW($G$2),COLUMNS(drive!$A$2:$Y$402)),1,1)</f>
        <v>4</v>
      </c>
      <c r="H3069" s="5">
        <f ca="1">(VLOOKUP($B3069,weights!$A$2:$R$6,4))*VLOOKUP($B3069,weights!$A$2:$R$6,6)^C3069*(VLOOKUP($B3069,weights!$A$2:$R$6,15)*EXP(VLOOKUP($B3069,weights!$A$2:$R$6,11)*D3069)+VLOOKUP($B3069,weights!$A$2:$R$6,16)*EXP(VLOOKUP($B3069,weights!$A$2:$R$6,12)*E3069)+VLOOKUP($B3069,weights!$A$2:$R$6,17)*EXP(VLOOKUP($B3069,weights!$A$2:$R$6,13)*F3069)+VLOOKUP($B3069,weights!$A$2:$R$6,18)*EXP(VLOOKUP($B3069,weights!$A$2:$R$6,14)*G3069))</f>
        <v>2.3650889451218773</v>
      </c>
    </row>
    <row r="3070" spans="1:8" ht="12.75" x14ac:dyDescent="0.2">
      <c r="A3070">
        <f t="shared" si="0"/>
        <v>123</v>
      </c>
      <c r="B3070" t="str">
        <f t="shared" ref="B3070:C3070" si="3044">B3045</f>
        <v>store</v>
      </c>
      <c r="C3070">
        <f t="shared" si="3044"/>
        <v>3</v>
      </c>
      <c r="D3070">
        <f ca="1">OFFSET(walk!$A$2:$Y$402,TRUNC((ROW()-ROW($D$2))/COLUMNS(walk!$A$2:$Y$402)),MOD(ROW()-ROW($D$2),COLUMNS(walk!$A$2:$Y$402)),1,1)</f>
        <v>17</v>
      </c>
      <c r="E3070">
        <f ca="1">OFFSET(bike!$A$2:$Y$402,TRUNC((ROW()-ROW($E$2))/COLUMNS(bike!$A$2:$Y$402)),MOD(ROW()-ROW($E$2),COLUMNS(bike!$A$2:$Y$402)),1,1)</f>
        <v>6</v>
      </c>
      <c r="F3070">
        <f ca="1">OFFSET(transit!$A$2:$Y$402,TRUNC((ROW()-ROW($F$2))/COLUMNS(transit!$A$2:$Y$402)),MOD(ROW()-ROW($F$2),COLUMNS(transit!$A$2:$Y$402)),1,1)</f>
        <v>14</v>
      </c>
      <c r="G3070">
        <f ca="1">OFFSET(drive!$A$2:$Y$402,TRUNC((ROW()-ROW($G$2))/COLUMNS(drive!$A$2:$Y$402)),MOD(ROW()-ROW($G$2),COLUMNS(drive!$A$2:$Y$402)),1,1)</f>
        <v>5</v>
      </c>
      <c r="H3070" s="5">
        <f ca="1">(VLOOKUP($B3070,weights!$A$2:$R$6,4))*VLOOKUP($B3070,weights!$A$2:$R$6,6)^C3070*(VLOOKUP($B3070,weights!$A$2:$R$6,15)*EXP(VLOOKUP($B3070,weights!$A$2:$R$6,11)*D3070)+VLOOKUP($B3070,weights!$A$2:$R$6,16)*EXP(VLOOKUP($B3070,weights!$A$2:$R$6,12)*E3070)+VLOOKUP($B3070,weights!$A$2:$R$6,17)*EXP(VLOOKUP($B3070,weights!$A$2:$R$6,13)*F3070)+VLOOKUP($B3070,weights!$A$2:$R$6,18)*EXP(VLOOKUP($B3070,weights!$A$2:$R$6,14)*G3070))</f>
        <v>1.0981720785899693</v>
      </c>
    </row>
    <row r="3071" spans="1:8" ht="12.75" x14ac:dyDescent="0.2">
      <c r="A3071">
        <f t="shared" si="0"/>
        <v>123</v>
      </c>
      <c r="B3071" t="str">
        <f t="shared" ref="B3071:C3071" si="3045">B3046</f>
        <v>store</v>
      </c>
      <c r="C3071">
        <f t="shared" si="3045"/>
        <v>4</v>
      </c>
      <c r="D3071">
        <f ca="1">OFFSET(walk!$A$2:$Y$402,TRUNC((ROW()-ROW($D$2))/COLUMNS(walk!$A$2:$Y$402)),MOD(ROW()-ROW($D$2),COLUMNS(walk!$A$2:$Y$402)),1,1)</f>
        <v>17</v>
      </c>
      <c r="E3071">
        <f ca="1">OFFSET(bike!$A$2:$Y$402,TRUNC((ROW()-ROW($E$2))/COLUMNS(bike!$A$2:$Y$402)),MOD(ROW()-ROW($E$2),COLUMNS(bike!$A$2:$Y$402)),1,1)</f>
        <v>7</v>
      </c>
      <c r="F3071">
        <f ca="1">OFFSET(transit!$A$2:$Y$402,TRUNC((ROW()-ROW($F$2))/COLUMNS(transit!$A$2:$Y$402)),MOD(ROW()-ROW($F$2),COLUMNS(transit!$A$2:$Y$402)),1,1)</f>
        <v>14</v>
      </c>
      <c r="G3071">
        <f ca="1">OFFSET(drive!$A$2:$Y$402,TRUNC((ROW()-ROW($G$2))/COLUMNS(drive!$A$2:$Y$402)),MOD(ROW()-ROW($G$2),COLUMNS(drive!$A$2:$Y$402)),1,1)</f>
        <v>5</v>
      </c>
      <c r="H3071" s="5">
        <f ca="1">(VLOOKUP($B3071,weights!$A$2:$R$6,4))*VLOOKUP($B3071,weights!$A$2:$R$6,6)^C3071*(VLOOKUP($B3071,weights!$A$2:$R$6,15)*EXP(VLOOKUP($B3071,weights!$A$2:$R$6,11)*D3071)+VLOOKUP($B3071,weights!$A$2:$R$6,16)*EXP(VLOOKUP($B3071,weights!$A$2:$R$6,12)*E3071)+VLOOKUP($B3071,weights!$A$2:$R$6,17)*EXP(VLOOKUP($B3071,weights!$A$2:$R$6,13)*F3071)+VLOOKUP($B3071,weights!$A$2:$R$6,18)*EXP(VLOOKUP($B3071,weights!$A$2:$R$6,14)*G3071))</f>
        <v>0.64545053319691725</v>
      </c>
    </row>
    <row r="3072" spans="1:8" ht="12.75" x14ac:dyDescent="0.2">
      <c r="A3072">
        <f t="shared" si="0"/>
        <v>123</v>
      </c>
      <c r="B3072" t="str">
        <f t="shared" ref="B3072:C3072" si="3046">B3047</f>
        <v>pharmacy</v>
      </c>
      <c r="C3072">
        <f t="shared" si="3046"/>
        <v>0</v>
      </c>
      <c r="D3072">
        <f ca="1">OFFSET(walk!$A$2:$Y$402,TRUNC((ROW()-ROW($D$2))/COLUMNS(walk!$A$2:$Y$402)),MOD(ROW()-ROW($D$2),COLUMNS(walk!$A$2:$Y$402)),1,1)</f>
        <v>19</v>
      </c>
      <c r="E3072">
        <f ca="1">OFFSET(bike!$A$2:$Y$402,TRUNC((ROW()-ROW($E$2))/COLUMNS(bike!$A$2:$Y$402)),MOD(ROW()-ROW($E$2),COLUMNS(bike!$A$2:$Y$402)),1,1)</f>
        <v>5</v>
      </c>
      <c r="F3072">
        <f ca="1">OFFSET(transit!$A$2:$Y$402,TRUNC((ROW()-ROW($F$2))/COLUMNS(transit!$A$2:$Y$402)),MOD(ROW()-ROW($F$2),COLUMNS(transit!$A$2:$Y$402)),1,1)</f>
        <v>15</v>
      </c>
      <c r="G3072">
        <f ca="1">OFFSET(drive!$A$2:$Y$402,TRUNC((ROW()-ROW($G$2))/COLUMNS(drive!$A$2:$Y$402)),MOD(ROW()-ROW($G$2),COLUMNS(drive!$A$2:$Y$402)),1,1)</f>
        <v>3</v>
      </c>
      <c r="H3072" s="5">
        <f ca="1">(VLOOKUP($B3072,weights!$A$2:$R$6,4))*VLOOKUP($B3072,weights!$A$2:$R$6,6)^C3072*(VLOOKUP($B3072,weights!$A$2:$R$6,15)*EXP(VLOOKUP($B3072,weights!$A$2:$R$6,11)*D3072)+VLOOKUP($B3072,weights!$A$2:$R$6,16)*EXP(VLOOKUP($B3072,weights!$A$2:$R$6,12)*E3072)+VLOOKUP($B3072,weights!$A$2:$R$6,17)*EXP(VLOOKUP($B3072,weights!$A$2:$R$6,13)*F3072)+VLOOKUP($B3072,weights!$A$2:$R$6,18)*EXP(VLOOKUP($B3072,weights!$A$2:$R$6,14)*G3072))</f>
        <v>4.3950725723698003</v>
      </c>
    </row>
    <row r="3073" spans="1:8" ht="12.75" x14ac:dyDescent="0.2">
      <c r="A3073">
        <f t="shared" si="0"/>
        <v>123</v>
      </c>
      <c r="B3073" t="str">
        <f t="shared" ref="B3073:C3073" si="3047">B3048</f>
        <v>pharmacy</v>
      </c>
      <c r="C3073">
        <f t="shared" si="3047"/>
        <v>1</v>
      </c>
      <c r="D3073">
        <f ca="1">OFFSET(walk!$A$2:$Y$402,TRUNC((ROW()-ROW($D$2))/COLUMNS(walk!$A$2:$Y$402)),MOD(ROW()-ROW($D$2),COLUMNS(walk!$A$2:$Y$402)),1,1)</f>
        <v>19</v>
      </c>
      <c r="E3073">
        <f ca="1">OFFSET(bike!$A$2:$Y$402,TRUNC((ROW()-ROW($E$2))/COLUMNS(bike!$A$2:$Y$402)),MOD(ROW()-ROW($E$2),COLUMNS(bike!$A$2:$Y$402)),1,1)</f>
        <v>6</v>
      </c>
      <c r="F3073">
        <f ca="1">OFFSET(transit!$A$2:$Y$402,TRUNC((ROW()-ROW($F$2))/COLUMNS(transit!$A$2:$Y$402)),MOD(ROW()-ROW($F$2),COLUMNS(transit!$A$2:$Y$402)),1,1)</f>
        <v>15</v>
      </c>
      <c r="G3073">
        <f ca="1">OFFSET(drive!$A$2:$Y$402,TRUNC((ROW()-ROW($G$2))/COLUMNS(drive!$A$2:$Y$402)),MOD(ROW()-ROW($G$2),COLUMNS(drive!$A$2:$Y$402)),1,1)</f>
        <v>4</v>
      </c>
      <c r="H3073" s="5">
        <f ca="1">(VLOOKUP($B3073,weights!$A$2:$R$6,4))*VLOOKUP($B3073,weights!$A$2:$R$6,6)^C3073*(VLOOKUP($B3073,weights!$A$2:$R$6,15)*EXP(VLOOKUP($B3073,weights!$A$2:$R$6,11)*D3073)+VLOOKUP($B3073,weights!$A$2:$R$6,16)*EXP(VLOOKUP($B3073,weights!$A$2:$R$6,12)*E3073)+VLOOKUP($B3073,weights!$A$2:$R$6,17)*EXP(VLOOKUP($B3073,weights!$A$2:$R$6,13)*F3073)+VLOOKUP($B3073,weights!$A$2:$R$6,18)*EXP(VLOOKUP($B3073,weights!$A$2:$R$6,14)*G3073))</f>
        <v>1.6829772344912135</v>
      </c>
    </row>
    <row r="3074" spans="1:8" ht="12.75" x14ac:dyDescent="0.2">
      <c r="A3074">
        <f t="shared" si="0"/>
        <v>123</v>
      </c>
      <c r="B3074" t="str">
        <f t="shared" ref="B3074:C3074" si="3048">B3049</f>
        <v>pharmacy</v>
      </c>
      <c r="C3074">
        <f t="shared" si="3048"/>
        <v>2</v>
      </c>
      <c r="D3074">
        <f ca="1">OFFSET(walk!$A$2:$Y$402,TRUNC((ROW()-ROW($D$2))/COLUMNS(walk!$A$2:$Y$402)),MOD(ROW()-ROW($D$2),COLUMNS(walk!$A$2:$Y$402)),1,1)</f>
        <v>19</v>
      </c>
      <c r="E3074">
        <f ca="1">OFFSET(bike!$A$2:$Y$402,TRUNC((ROW()-ROW($E$2))/COLUMNS(bike!$A$2:$Y$402)),MOD(ROW()-ROW($E$2),COLUMNS(bike!$A$2:$Y$402)),1,1)</f>
        <v>6</v>
      </c>
      <c r="F3074">
        <f ca="1">OFFSET(transit!$A$2:$Y$402,TRUNC((ROW()-ROW($F$2))/COLUMNS(transit!$A$2:$Y$402)),MOD(ROW()-ROW($F$2),COLUMNS(transit!$A$2:$Y$402)),1,1)</f>
        <v>19</v>
      </c>
      <c r="G3074">
        <f ca="1">OFFSET(drive!$A$2:$Y$402,TRUNC((ROW()-ROW($G$2))/COLUMNS(drive!$A$2:$Y$402)),MOD(ROW()-ROW($G$2),COLUMNS(drive!$A$2:$Y$402)),1,1)</f>
        <v>4</v>
      </c>
      <c r="H3074" s="5">
        <f ca="1">(VLOOKUP($B3074,weights!$A$2:$R$6,4))*VLOOKUP($B3074,weights!$A$2:$R$6,6)^C3074*(VLOOKUP($B3074,weights!$A$2:$R$6,15)*EXP(VLOOKUP($B3074,weights!$A$2:$R$6,11)*D3074)+VLOOKUP($B3074,weights!$A$2:$R$6,16)*EXP(VLOOKUP($B3074,weights!$A$2:$R$6,12)*E3074)+VLOOKUP($B3074,weights!$A$2:$R$6,17)*EXP(VLOOKUP($B3074,weights!$A$2:$R$6,13)*F3074)+VLOOKUP($B3074,weights!$A$2:$R$6,18)*EXP(VLOOKUP($B3074,weights!$A$2:$R$6,14)*G3074))</f>
        <v>0.78771989770097506</v>
      </c>
    </row>
    <row r="3075" spans="1:8" ht="12.75" x14ac:dyDescent="0.2">
      <c r="A3075">
        <f t="shared" si="0"/>
        <v>123</v>
      </c>
      <c r="B3075" t="str">
        <f t="shared" ref="B3075:C3075" si="3049">B3050</f>
        <v>bank</v>
      </c>
      <c r="C3075">
        <f t="shared" si="3049"/>
        <v>0</v>
      </c>
      <c r="D3075">
        <f ca="1">OFFSET(walk!$A$2:$Y$402,TRUNC((ROW()-ROW($D$2))/COLUMNS(walk!$A$2:$Y$402)),MOD(ROW()-ROW($D$2),COLUMNS(walk!$A$2:$Y$402)),1,1)</f>
        <v>30</v>
      </c>
      <c r="E3075">
        <f ca="1">OFFSET(bike!$A$2:$Y$402,TRUNC((ROW()-ROW($E$2))/COLUMNS(bike!$A$2:$Y$402)),MOD(ROW()-ROW($E$2),COLUMNS(bike!$A$2:$Y$402)),1,1)</f>
        <v>9</v>
      </c>
      <c r="F3075">
        <f ca="1">OFFSET(transit!$A$2:$Y$402,TRUNC((ROW()-ROW($F$2))/COLUMNS(transit!$A$2:$Y$402)),MOD(ROW()-ROW($F$2),COLUMNS(transit!$A$2:$Y$402)),1,1)</f>
        <v>25</v>
      </c>
      <c r="G3075">
        <f ca="1">OFFSET(drive!$A$2:$Y$402,TRUNC((ROW()-ROW($G$2))/COLUMNS(drive!$A$2:$Y$402)),MOD(ROW()-ROW($G$2),COLUMNS(drive!$A$2:$Y$402)),1,1)</f>
        <v>7</v>
      </c>
      <c r="H3075" s="5">
        <f ca="1">(VLOOKUP($B3075,weights!$A$2:$R$6,4))*VLOOKUP($B3075,weights!$A$2:$R$6,6)^C3075*(VLOOKUP($B3075,weights!$A$2:$R$6,15)*EXP(VLOOKUP($B3075,weights!$A$2:$R$6,11)*D3075)+VLOOKUP($B3075,weights!$A$2:$R$6,16)*EXP(VLOOKUP($B3075,weights!$A$2:$R$6,12)*E3075)+VLOOKUP($B3075,weights!$A$2:$R$6,17)*EXP(VLOOKUP($B3075,weights!$A$2:$R$6,13)*F3075)+VLOOKUP($B3075,weights!$A$2:$R$6,18)*EXP(VLOOKUP($B3075,weights!$A$2:$R$6,14)*G3075))</f>
        <v>1.8156582980716784</v>
      </c>
    </row>
    <row r="3076" spans="1:8" ht="12.75" x14ac:dyDescent="0.2">
      <c r="A3076">
        <f t="shared" si="0"/>
        <v>123</v>
      </c>
      <c r="B3076" t="str">
        <f t="shared" ref="B3076:C3076" si="3050">B3051</f>
        <v>bank</v>
      </c>
      <c r="C3076">
        <f t="shared" si="3050"/>
        <v>1</v>
      </c>
      <c r="D3076">
        <f ca="1">OFFSET(walk!$A$2:$Y$402,TRUNC((ROW()-ROW($D$2))/COLUMNS(walk!$A$2:$Y$402)),MOD(ROW()-ROW($D$2),COLUMNS(walk!$A$2:$Y$402)),1,1)</f>
        <v>41</v>
      </c>
      <c r="E3076">
        <f ca="1">OFFSET(bike!$A$2:$Y$402,TRUNC((ROW()-ROW($E$2))/COLUMNS(bike!$A$2:$Y$402)),MOD(ROW()-ROW($E$2),COLUMNS(bike!$A$2:$Y$402)),1,1)</f>
        <v>13</v>
      </c>
      <c r="F3076">
        <f ca="1">OFFSET(transit!$A$2:$Y$402,TRUNC((ROW()-ROW($F$2))/COLUMNS(transit!$A$2:$Y$402)),MOD(ROW()-ROW($F$2),COLUMNS(transit!$A$2:$Y$402)),1,1)</f>
        <v>31</v>
      </c>
      <c r="G3076">
        <f ca="1">OFFSET(drive!$A$2:$Y$402,TRUNC((ROW()-ROW($G$2))/COLUMNS(drive!$A$2:$Y$402)),MOD(ROW()-ROW($G$2),COLUMNS(drive!$A$2:$Y$402)),1,1)</f>
        <v>7</v>
      </c>
      <c r="H3076" s="5">
        <f ca="1">(VLOOKUP($B3076,weights!$A$2:$R$6,4))*VLOOKUP($B3076,weights!$A$2:$R$6,6)^C3076*(VLOOKUP($B3076,weights!$A$2:$R$6,15)*EXP(VLOOKUP($B3076,weights!$A$2:$R$6,11)*D3076)+VLOOKUP($B3076,weights!$A$2:$R$6,16)*EXP(VLOOKUP($B3076,weights!$A$2:$R$6,12)*E3076)+VLOOKUP($B3076,weights!$A$2:$R$6,17)*EXP(VLOOKUP($B3076,weights!$A$2:$R$6,13)*F3076)+VLOOKUP($B3076,weights!$A$2:$R$6,18)*EXP(VLOOKUP($B3076,weights!$A$2:$R$6,14)*G3076))</f>
        <v>0.54816786288476305</v>
      </c>
    </row>
    <row r="3077" spans="1:8" ht="12.75" x14ac:dyDescent="0.2">
      <c r="A3077">
        <f t="shared" si="0"/>
        <v>124</v>
      </c>
      <c r="B3077" t="str">
        <f t="shared" ref="B3077:C3077" si="3051">B3052</f>
        <v>restaurant</v>
      </c>
      <c r="C3077">
        <f t="shared" si="3051"/>
        <v>0</v>
      </c>
      <c r="D3077">
        <f ca="1">OFFSET(walk!$A$2:$Y$402,TRUNC((ROW()-ROW($D$2))/COLUMNS(walk!$A$2:$Y$402)),MOD(ROW()-ROW($D$2),COLUMNS(walk!$A$2:$Y$402)),1,1)</f>
        <v>12</v>
      </c>
      <c r="E3077">
        <f ca="1">OFFSET(bike!$A$2:$Y$402,TRUNC((ROW()-ROW($E$2))/COLUMNS(bike!$A$2:$Y$402)),MOD(ROW()-ROW($E$2),COLUMNS(bike!$A$2:$Y$402)),1,1)</f>
        <v>3</v>
      </c>
      <c r="F3077">
        <f ca="1">OFFSET(transit!$A$2:$Y$402,TRUNC((ROW()-ROW($F$2))/COLUMNS(transit!$A$2:$Y$402)),MOD(ROW()-ROW($F$2),COLUMNS(transit!$A$2:$Y$402)),1,1)</f>
        <v>8</v>
      </c>
      <c r="G3077">
        <f ca="1">OFFSET(drive!$A$2:$Y$402,TRUNC((ROW()-ROW($G$2))/COLUMNS(drive!$A$2:$Y$402)),MOD(ROW()-ROW($G$2),COLUMNS(drive!$A$2:$Y$402)),1,1)</f>
        <v>3</v>
      </c>
      <c r="H3077" s="5">
        <f ca="1">(VLOOKUP($B3077,weights!$A$2:$R$6,4))*VLOOKUP($B3077,weights!$A$2:$R$6,6)^C3077*(VLOOKUP($B3077,weights!$A$2:$R$6,15)*EXP(VLOOKUP($B3077,weights!$A$2:$R$6,11)*D3077)+VLOOKUP($B3077,weights!$A$2:$R$6,16)*EXP(VLOOKUP($B3077,weights!$A$2:$R$6,12)*E3077)+VLOOKUP($B3077,weights!$A$2:$R$6,17)*EXP(VLOOKUP($B3077,weights!$A$2:$R$6,13)*F3077)+VLOOKUP($B3077,weights!$A$2:$R$6,18)*EXP(VLOOKUP($B3077,weights!$A$2:$R$6,14)*G3077))</f>
        <v>24.503806745866346</v>
      </c>
    </row>
    <row r="3078" spans="1:8" ht="12.75" x14ac:dyDescent="0.2">
      <c r="A3078">
        <f t="shared" si="0"/>
        <v>124</v>
      </c>
      <c r="B3078" t="str">
        <f t="shared" ref="B3078:C3078" si="3052">B3053</f>
        <v>restaurant</v>
      </c>
      <c r="C3078">
        <f t="shared" si="3052"/>
        <v>1</v>
      </c>
      <c r="D3078">
        <f ca="1">OFFSET(walk!$A$2:$Y$402,TRUNC((ROW()-ROW($D$2))/COLUMNS(walk!$A$2:$Y$402)),MOD(ROW()-ROW($D$2),COLUMNS(walk!$A$2:$Y$402)),1,1)</f>
        <v>12</v>
      </c>
      <c r="E3078">
        <f ca="1">OFFSET(bike!$A$2:$Y$402,TRUNC((ROW()-ROW($E$2))/COLUMNS(bike!$A$2:$Y$402)),MOD(ROW()-ROW($E$2),COLUMNS(bike!$A$2:$Y$402)),1,1)</f>
        <v>3</v>
      </c>
      <c r="F3078">
        <f ca="1">OFFSET(transit!$A$2:$Y$402,TRUNC((ROW()-ROW($F$2))/COLUMNS(transit!$A$2:$Y$402)),MOD(ROW()-ROW($F$2),COLUMNS(transit!$A$2:$Y$402)),1,1)</f>
        <v>8</v>
      </c>
      <c r="G3078">
        <f ca="1">OFFSET(drive!$A$2:$Y$402,TRUNC((ROW()-ROW($G$2))/COLUMNS(drive!$A$2:$Y$402)),MOD(ROW()-ROW($G$2),COLUMNS(drive!$A$2:$Y$402)),1,1)</f>
        <v>3</v>
      </c>
      <c r="H3078" s="5">
        <f ca="1">(VLOOKUP($B3078,weights!$A$2:$R$6,4))*VLOOKUP($B3078,weights!$A$2:$R$6,6)^C3078*(VLOOKUP($B3078,weights!$A$2:$R$6,15)*EXP(VLOOKUP($B3078,weights!$A$2:$R$6,11)*D3078)+VLOOKUP($B3078,weights!$A$2:$R$6,16)*EXP(VLOOKUP($B3078,weights!$A$2:$R$6,12)*E3078)+VLOOKUP($B3078,weights!$A$2:$R$6,17)*EXP(VLOOKUP($B3078,weights!$A$2:$R$6,13)*F3078)+VLOOKUP($B3078,weights!$A$2:$R$6,18)*EXP(VLOOKUP($B3078,weights!$A$2:$R$6,14)*G3078))</f>
        <v>21.962671231480208</v>
      </c>
    </row>
    <row r="3079" spans="1:8" ht="12.75" x14ac:dyDescent="0.2">
      <c r="A3079">
        <f t="shared" si="0"/>
        <v>124</v>
      </c>
      <c r="B3079" t="str">
        <f t="shared" ref="B3079:C3079" si="3053">B3054</f>
        <v>restaurant</v>
      </c>
      <c r="C3079">
        <f t="shared" si="3053"/>
        <v>2</v>
      </c>
      <c r="D3079">
        <f ca="1">OFFSET(walk!$A$2:$Y$402,TRUNC((ROW()-ROW($D$2))/COLUMNS(walk!$A$2:$Y$402)),MOD(ROW()-ROW($D$2),COLUMNS(walk!$A$2:$Y$402)),1,1)</f>
        <v>15</v>
      </c>
      <c r="E3079">
        <f ca="1">OFFSET(bike!$A$2:$Y$402,TRUNC((ROW()-ROW($E$2))/COLUMNS(bike!$A$2:$Y$402)),MOD(ROW()-ROW($E$2),COLUMNS(bike!$A$2:$Y$402)),1,1)</f>
        <v>4</v>
      </c>
      <c r="F3079">
        <f ca="1">OFFSET(transit!$A$2:$Y$402,TRUNC((ROW()-ROW($F$2))/COLUMNS(transit!$A$2:$Y$402)),MOD(ROW()-ROW($F$2),COLUMNS(transit!$A$2:$Y$402)),1,1)</f>
        <v>9</v>
      </c>
      <c r="G3079">
        <f ca="1">OFFSET(drive!$A$2:$Y$402,TRUNC((ROW()-ROW($G$2))/COLUMNS(drive!$A$2:$Y$402)),MOD(ROW()-ROW($G$2),COLUMNS(drive!$A$2:$Y$402)),1,1)</f>
        <v>4</v>
      </c>
      <c r="H3079" s="5">
        <f ca="1">(VLOOKUP($B3079,weights!$A$2:$R$6,4))*VLOOKUP($B3079,weights!$A$2:$R$6,6)^C3079*(VLOOKUP($B3079,weights!$A$2:$R$6,15)*EXP(VLOOKUP($B3079,weights!$A$2:$R$6,11)*D3079)+VLOOKUP($B3079,weights!$A$2:$R$6,16)*EXP(VLOOKUP($B3079,weights!$A$2:$R$6,12)*E3079)+VLOOKUP($B3079,weights!$A$2:$R$6,17)*EXP(VLOOKUP($B3079,weights!$A$2:$R$6,13)*F3079)+VLOOKUP($B3079,weights!$A$2:$R$6,18)*EXP(VLOOKUP($B3079,weights!$A$2:$R$6,14)*G3079))</f>
        <v>16.043818213737335</v>
      </c>
    </row>
    <row r="3080" spans="1:8" ht="12.75" x14ac:dyDescent="0.2">
      <c r="A3080">
        <f t="shared" si="0"/>
        <v>124</v>
      </c>
      <c r="B3080" t="str">
        <f t="shared" ref="B3080:C3080" si="3054">B3055</f>
        <v>restaurant</v>
      </c>
      <c r="C3080">
        <f t="shared" si="3054"/>
        <v>3</v>
      </c>
      <c r="D3080">
        <f ca="1">OFFSET(walk!$A$2:$Y$402,TRUNC((ROW()-ROW($D$2))/COLUMNS(walk!$A$2:$Y$402)),MOD(ROW()-ROW($D$2),COLUMNS(walk!$A$2:$Y$402)),1,1)</f>
        <v>16</v>
      </c>
      <c r="E3080">
        <f ca="1">OFFSET(bike!$A$2:$Y$402,TRUNC((ROW()-ROW($E$2))/COLUMNS(bike!$A$2:$Y$402)),MOD(ROW()-ROW($E$2),COLUMNS(bike!$A$2:$Y$402)),1,1)</f>
        <v>4</v>
      </c>
      <c r="F3080">
        <f ca="1">OFFSET(transit!$A$2:$Y$402,TRUNC((ROW()-ROW($F$2))/COLUMNS(transit!$A$2:$Y$402)),MOD(ROW()-ROW($F$2),COLUMNS(transit!$A$2:$Y$402)),1,1)</f>
        <v>10</v>
      </c>
      <c r="G3080">
        <f ca="1">OFFSET(drive!$A$2:$Y$402,TRUNC((ROW()-ROW($G$2))/COLUMNS(drive!$A$2:$Y$402)),MOD(ROW()-ROW($G$2),COLUMNS(drive!$A$2:$Y$402)),1,1)</f>
        <v>4</v>
      </c>
      <c r="H3080" s="5">
        <f ca="1">(VLOOKUP($B3080,weights!$A$2:$R$6,4))*VLOOKUP($B3080,weights!$A$2:$R$6,6)^C3080*(VLOOKUP($B3080,weights!$A$2:$R$6,15)*EXP(VLOOKUP($B3080,weights!$A$2:$R$6,11)*D3080)+VLOOKUP($B3080,weights!$A$2:$R$6,16)*EXP(VLOOKUP($B3080,weights!$A$2:$R$6,12)*E3080)+VLOOKUP($B3080,weights!$A$2:$R$6,17)*EXP(VLOOKUP($B3080,weights!$A$2:$R$6,13)*F3080)+VLOOKUP($B3080,weights!$A$2:$R$6,18)*EXP(VLOOKUP($B3080,weights!$A$2:$R$6,14)*G3080))</f>
        <v>13.858236799485919</v>
      </c>
    </row>
    <row r="3081" spans="1:8" ht="12.75" x14ac:dyDescent="0.2">
      <c r="A3081">
        <f t="shared" si="0"/>
        <v>124</v>
      </c>
      <c r="B3081" t="str">
        <f t="shared" ref="B3081:C3081" si="3055">B3056</f>
        <v>restaurant</v>
      </c>
      <c r="C3081">
        <f t="shared" si="3055"/>
        <v>4</v>
      </c>
      <c r="D3081">
        <f ca="1">OFFSET(walk!$A$2:$Y$402,TRUNC((ROW()-ROW($D$2))/COLUMNS(walk!$A$2:$Y$402)),MOD(ROW()-ROW($D$2),COLUMNS(walk!$A$2:$Y$402)),1,1)</f>
        <v>16</v>
      </c>
      <c r="E3081">
        <f ca="1">OFFSET(bike!$A$2:$Y$402,TRUNC((ROW()-ROW($E$2))/COLUMNS(bike!$A$2:$Y$402)),MOD(ROW()-ROW($E$2),COLUMNS(bike!$A$2:$Y$402)),1,1)</f>
        <v>4</v>
      </c>
      <c r="F3081">
        <f ca="1">OFFSET(transit!$A$2:$Y$402,TRUNC((ROW()-ROW($F$2))/COLUMNS(transit!$A$2:$Y$402)),MOD(ROW()-ROW($F$2),COLUMNS(transit!$A$2:$Y$402)),1,1)</f>
        <v>10</v>
      </c>
      <c r="G3081">
        <f ca="1">OFFSET(drive!$A$2:$Y$402,TRUNC((ROW()-ROW($G$2))/COLUMNS(drive!$A$2:$Y$402)),MOD(ROW()-ROW($G$2),COLUMNS(drive!$A$2:$Y$402)),1,1)</f>
        <v>5</v>
      </c>
      <c r="H3081" s="5">
        <f ca="1">(VLOOKUP($B3081,weights!$A$2:$R$6,4))*VLOOKUP($B3081,weights!$A$2:$R$6,6)^C3081*(VLOOKUP($B3081,weights!$A$2:$R$6,15)*EXP(VLOOKUP($B3081,weights!$A$2:$R$6,11)*D3081)+VLOOKUP($B3081,weights!$A$2:$R$6,16)*EXP(VLOOKUP($B3081,weights!$A$2:$R$6,12)*E3081)+VLOOKUP($B3081,weights!$A$2:$R$6,17)*EXP(VLOOKUP($B3081,weights!$A$2:$R$6,13)*F3081)+VLOOKUP($B3081,weights!$A$2:$R$6,18)*EXP(VLOOKUP($B3081,weights!$A$2:$R$6,14)*G3081))</f>
        <v>11.575519977398471</v>
      </c>
    </row>
    <row r="3082" spans="1:8" ht="12.75" x14ac:dyDescent="0.2">
      <c r="A3082">
        <f t="shared" si="0"/>
        <v>124</v>
      </c>
      <c r="B3082" t="str">
        <f t="shared" ref="B3082:C3082" si="3056">B3057</f>
        <v>restaurant</v>
      </c>
      <c r="C3082">
        <f t="shared" si="3056"/>
        <v>5</v>
      </c>
      <c r="D3082">
        <f ca="1">OFFSET(walk!$A$2:$Y$402,TRUNC((ROW()-ROW($D$2))/COLUMNS(walk!$A$2:$Y$402)),MOD(ROW()-ROW($D$2),COLUMNS(walk!$A$2:$Y$402)),1,1)</f>
        <v>16</v>
      </c>
      <c r="E3082">
        <f ca="1">OFFSET(bike!$A$2:$Y$402,TRUNC((ROW()-ROW($E$2))/COLUMNS(bike!$A$2:$Y$402)),MOD(ROW()-ROW($E$2),COLUMNS(bike!$A$2:$Y$402)),1,1)</f>
        <v>4</v>
      </c>
      <c r="F3082">
        <f ca="1">OFFSET(transit!$A$2:$Y$402,TRUNC((ROW()-ROW($F$2))/COLUMNS(transit!$A$2:$Y$402)),MOD(ROW()-ROW($F$2),COLUMNS(transit!$A$2:$Y$402)),1,1)</f>
        <v>12</v>
      </c>
      <c r="G3082">
        <f ca="1">OFFSET(drive!$A$2:$Y$402,TRUNC((ROW()-ROW($G$2))/COLUMNS(drive!$A$2:$Y$402)),MOD(ROW()-ROW($G$2),COLUMNS(drive!$A$2:$Y$402)),1,1)</f>
        <v>5</v>
      </c>
      <c r="H3082" s="5">
        <f ca="1">(VLOOKUP($B3082,weights!$A$2:$R$6,4))*VLOOKUP($B3082,weights!$A$2:$R$6,6)^C3082*(VLOOKUP($B3082,weights!$A$2:$R$6,15)*EXP(VLOOKUP($B3082,weights!$A$2:$R$6,11)*D3082)+VLOOKUP($B3082,weights!$A$2:$R$6,16)*EXP(VLOOKUP($B3082,weights!$A$2:$R$6,12)*E3082)+VLOOKUP($B3082,weights!$A$2:$R$6,17)*EXP(VLOOKUP($B3082,weights!$A$2:$R$6,13)*F3082)+VLOOKUP($B3082,weights!$A$2:$R$6,18)*EXP(VLOOKUP($B3082,weights!$A$2:$R$6,14)*G3082))</f>
        <v>9.8343472796287035</v>
      </c>
    </row>
    <row r="3083" spans="1:8" ht="12.75" x14ac:dyDescent="0.2">
      <c r="A3083">
        <f t="shared" si="0"/>
        <v>124</v>
      </c>
      <c r="B3083" t="str">
        <f t="shared" ref="B3083:C3083" si="3057">B3058</f>
        <v>restaurant</v>
      </c>
      <c r="C3083">
        <f t="shared" si="3057"/>
        <v>6</v>
      </c>
      <c r="D3083">
        <f ca="1">OFFSET(walk!$A$2:$Y$402,TRUNC((ROW()-ROW($D$2))/COLUMNS(walk!$A$2:$Y$402)),MOD(ROW()-ROW($D$2),COLUMNS(walk!$A$2:$Y$402)),1,1)</f>
        <v>18</v>
      </c>
      <c r="E3083">
        <f ca="1">OFFSET(bike!$A$2:$Y$402,TRUNC((ROW()-ROW($E$2))/COLUMNS(bike!$A$2:$Y$402)),MOD(ROW()-ROW($E$2),COLUMNS(bike!$A$2:$Y$402)),1,1)</f>
        <v>6</v>
      </c>
      <c r="F3083">
        <f ca="1">OFFSET(transit!$A$2:$Y$402,TRUNC((ROW()-ROW($F$2))/COLUMNS(transit!$A$2:$Y$402)),MOD(ROW()-ROW($F$2),COLUMNS(transit!$A$2:$Y$402)),1,1)</f>
        <v>13</v>
      </c>
      <c r="G3083">
        <f ca="1">OFFSET(drive!$A$2:$Y$402,TRUNC((ROW()-ROW($G$2))/COLUMNS(drive!$A$2:$Y$402)),MOD(ROW()-ROW($G$2),COLUMNS(drive!$A$2:$Y$402)),1,1)</f>
        <v>5</v>
      </c>
      <c r="H3083" s="5">
        <f ca="1">(VLOOKUP($B3083,weights!$A$2:$R$6,4))*VLOOKUP($B3083,weights!$A$2:$R$6,6)^C3083*(VLOOKUP($B3083,weights!$A$2:$R$6,15)*EXP(VLOOKUP($B3083,weights!$A$2:$R$6,11)*D3083)+VLOOKUP($B3083,weights!$A$2:$R$6,16)*EXP(VLOOKUP($B3083,weights!$A$2:$R$6,12)*E3083)+VLOOKUP($B3083,weights!$A$2:$R$6,17)*EXP(VLOOKUP($B3083,weights!$A$2:$R$6,13)*F3083)+VLOOKUP($B3083,weights!$A$2:$R$6,18)*EXP(VLOOKUP($B3083,weights!$A$2:$R$6,14)*G3083))</f>
        <v>7.3117812514596574</v>
      </c>
    </row>
    <row r="3084" spans="1:8" ht="12.75" x14ac:dyDescent="0.2">
      <c r="A3084">
        <f t="shared" si="0"/>
        <v>124</v>
      </c>
      <c r="B3084" t="str">
        <f t="shared" ref="B3084:C3084" si="3058">B3059</f>
        <v>restaurant</v>
      </c>
      <c r="C3084">
        <f t="shared" si="3058"/>
        <v>7</v>
      </c>
      <c r="D3084">
        <f ca="1">OFFSET(walk!$A$2:$Y$402,TRUNC((ROW()-ROW($D$2))/COLUMNS(walk!$A$2:$Y$402)),MOD(ROW()-ROW($D$2),COLUMNS(walk!$A$2:$Y$402)),1,1)</f>
        <v>18</v>
      </c>
      <c r="E3084">
        <f ca="1">OFFSET(bike!$A$2:$Y$402,TRUNC((ROW()-ROW($E$2))/COLUMNS(bike!$A$2:$Y$402)),MOD(ROW()-ROW($E$2),COLUMNS(bike!$A$2:$Y$402)),1,1)</f>
        <v>6</v>
      </c>
      <c r="F3084">
        <f ca="1">OFFSET(transit!$A$2:$Y$402,TRUNC((ROW()-ROW($F$2))/COLUMNS(transit!$A$2:$Y$402)),MOD(ROW()-ROW($F$2),COLUMNS(transit!$A$2:$Y$402)),1,1)</f>
        <v>16</v>
      </c>
      <c r="G3084">
        <f ca="1">OFFSET(drive!$A$2:$Y$402,TRUNC((ROW()-ROW($G$2))/COLUMNS(drive!$A$2:$Y$402)),MOD(ROW()-ROW($G$2),COLUMNS(drive!$A$2:$Y$402)),1,1)</f>
        <v>5</v>
      </c>
      <c r="H3084" s="5">
        <f ca="1">(VLOOKUP($B3084,weights!$A$2:$R$6,4))*VLOOKUP($B3084,weights!$A$2:$R$6,6)^C3084*(VLOOKUP($B3084,weights!$A$2:$R$6,15)*EXP(VLOOKUP($B3084,weights!$A$2:$R$6,11)*D3084)+VLOOKUP($B3084,weights!$A$2:$R$6,16)*EXP(VLOOKUP($B3084,weights!$A$2:$R$6,12)*E3084)+VLOOKUP($B3084,weights!$A$2:$R$6,17)*EXP(VLOOKUP($B3084,weights!$A$2:$R$6,13)*F3084)+VLOOKUP($B3084,weights!$A$2:$R$6,18)*EXP(VLOOKUP($B3084,weights!$A$2:$R$6,14)*G3084))</f>
        <v>6.1708889668084161</v>
      </c>
    </row>
    <row r="3085" spans="1:8" ht="12.75" x14ac:dyDescent="0.2">
      <c r="A3085">
        <f t="shared" si="0"/>
        <v>124</v>
      </c>
      <c r="B3085" t="str">
        <f t="shared" ref="B3085:C3085" si="3059">B3060</f>
        <v>restaurant</v>
      </c>
      <c r="C3085">
        <f t="shared" si="3059"/>
        <v>8</v>
      </c>
      <c r="D3085">
        <f ca="1">OFFSET(walk!$A$2:$Y$402,TRUNC((ROW()-ROW($D$2))/COLUMNS(walk!$A$2:$Y$402)),MOD(ROW()-ROW($D$2),COLUMNS(walk!$A$2:$Y$402)),1,1)</f>
        <v>19</v>
      </c>
      <c r="E3085">
        <f ca="1">OFFSET(bike!$A$2:$Y$402,TRUNC((ROW()-ROW($E$2))/COLUMNS(bike!$A$2:$Y$402)),MOD(ROW()-ROW($E$2),COLUMNS(bike!$A$2:$Y$402)),1,1)</f>
        <v>6</v>
      </c>
      <c r="F3085">
        <f ca="1">OFFSET(transit!$A$2:$Y$402,TRUNC((ROW()-ROW($F$2))/COLUMNS(transit!$A$2:$Y$402)),MOD(ROW()-ROW($F$2),COLUMNS(transit!$A$2:$Y$402)),1,1)</f>
        <v>16</v>
      </c>
      <c r="G3085">
        <f ca="1">OFFSET(drive!$A$2:$Y$402,TRUNC((ROW()-ROW($G$2))/COLUMNS(drive!$A$2:$Y$402)),MOD(ROW()-ROW($G$2),COLUMNS(drive!$A$2:$Y$402)),1,1)</f>
        <v>5</v>
      </c>
      <c r="H3085" s="5">
        <f ca="1">(VLOOKUP($B3085,weights!$A$2:$R$6,4))*VLOOKUP($B3085,weights!$A$2:$R$6,6)^C3085*(VLOOKUP($B3085,weights!$A$2:$R$6,15)*EXP(VLOOKUP($B3085,weights!$A$2:$R$6,11)*D3085)+VLOOKUP($B3085,weights!$A$2:$R$6,16)*EXP(VLOOKUP($B3085,weights!$A$2:$R$6,12)*E3085)+VLOOKUP($B3085,weights!$A$2:$R$6,17)*EXP(VLOOKUP($B3085,weights!$A$2:$R$6,13)*F3085)+VLOOKUP($B3085,weights!$A$2:$R$6,18)*EXP(VLOOKUP($B3085,weights!$A$2:$R$6,14)*G3085))</f>
        <v>5.5018700457194347</v>
      </c>
    </row>
    <row r="3086" spans="1:8" ht="12.75" x14ac:dyDescent="0.2">
      <c r="A3086">
        <f t="shared" si="0"/>
        <v>124</v>
      </c>
      <c r="B3086" t="str">
        <f t="shared" ref="B3086:C3086" si="3060">B3061</f>
        <v>restaurant</v>
      </c>
      <c r="C3086">
        <f t="shared" si="3060"/>
        <v>9</v>
      </c>
      <c r="D3086">
        <f ca="1">OFFSET(walk!$A$2:$Y$402,TRUNC((ROW()-ROW($D$2))/COLUMNS(walk!$A$2:$Y$402)),MOD(ROW()-ROW($D$2),COLUMNS(walk!$A$2:$Y$402)),1,1)</f>
        <v>21</v>
      </c>
      <c r="E3086">
        <f ca="1">OFFSET(bike!$A$2:$Y$402,TRUNC((ROW()-ROW($E$2))/COLUMNS(bike!$A$2:$Y$402)),MOD(ROW()-ROW($E$2),COLUMNS(bike!$A$2:$Y$402)),1,1)</f>
        <v>6</v>
      </c>
      <c r="F3086">
        <f ca="1">OFFSET(transit!$A$2:$Y$402,TRUNC((ROW()-ROW($F$2))/COLUMNS(transit!$A$2:$Y$402)),MOD(ROW()-ROW($F$2),COLUMNS(transit!$A$2:$Y$402)),1,1)</f>
        <v>18</v>
      </c>
      <c r="G3086">
        <f ca="1">OFFSET(drive!$A$2:$Y$402,TRUNC((ROW()-ROW($G$2))/COLUMNS(drive!$A$2:$Y$402)),MOD(ROW()-ROW($G$2),COLUMNS(drive!$A$2:$Y$402)),1,1)</f>
        <v>5</v>
      </c>
      <c r="H3086" s="5">
        <f ca="1">(VLOOKUP($B3086,weights!$A$2:$R$6,4))*VLOOKUP($B3086,weights!$A$2:$R$6,6)^C3086*(VLOOKUP($B3086,weights!$A$2:$R$6,15)*EXP(VLOOKUP($B3086,weights!$A$2:$R$6,11)*D3086)+VLOOKUP($B3086,weights!$A$2:$R$6,16)*EXP(VLOOKUP($B3086,weights!$A$2:$R$6,12)*E3086)+VLOOKUP($B3086,weights!$A$2:$R$6,17)*EXP(VLOOKUP($B3086,weights!$A$2:$R$6,13)*F3086)+VLOOKUP($B3086,weights!$A$2:$R$6,18)*EXP(VLOOKUP($B3086,weights!$A$2:$R$6,14)*G3086))</f>
        <v>4.7550571863068489</v>
      </c>
    </row>
    <row r="3087" spans="1:8" ht="12.75" x14ac:dyDescent="0.2">
      <c r="A3087">
        <f t="shared" si="0"/>
        <v>124</v>
      </c>
      <c r="B3087" t="str">
        <f t="shared" ref="B3087:C3087" si="3061">B3062</f>
        <v>supermarket</v>
      </c>
      <c r="C3087">
        <f t="shared" si="3061"/>
        <v>0</v>
      </c>
      <c r="D3087">
        <f ca="1">OFFSET(walk!$A$2:$Y$402,TRUNC((ROW()-ROW($D$2))/COLUMNS(walk!$A$2:$Y$402)),MOD(ROW()-ROW($D$2),COLUMNS(walk!$A$2:$Y$402)),1,1)</f>
        <v>42</v>
      </c>
      <c r="E3087">
        <f ca="1">OFFSET(bike!$A$2:$Y$402,TRUNC((ROW()-ROW($E$2))/COLUMNS(bike!$A$2:$Y$402)),MOD(ROW()-ROW($E$2),COLUMNS(bike!$A$2:$Y$402)),1,1)</f>
        <v>16</v>
      </c>
      <c r="F3087">
        <f ca="1">OFFSET(transit!$A$2:$Y$402,TRUNC((ROW()-ROW($F$2))/COLUMNS(transit!$A$2:$Y$402)),MOD(ROW()-ROW($F$2),COLUMNS(transit!$A$2:$Y$402)),1,1)</f>
        <v>21</v>
      </c>
      <c r="G3087">
        <f ca="1">OFFSET(drive!$A$2:$Y$402,TRUNC((ROW()-ROW($G$2))/COLUMNS(drive!$A$2:$Y$402)),MOD(ROW()-ROW($G$2),COLUMNS(drive!$A$2:$Y$402)),1,1)</f>
        <v>10</v>
      </c>
      <c r="H3087" s="5">
        <f ca="1">(VLOOKUP($B3087,weights!$A$2:$R$6,4))*VLOOKUP($B3087,weights!$A$2:$R$6,6)^C3087*(VLOOKUP($B3087,weights!$A$2:$R$6,15)*EXP(VLOOKUP($B3087,weights!$A$2:$R$6,11)*D3087)+VLOOKUP($B3087,weights!$A$2:$R$6,16)*EXP(VLOOKUP($B3087,weights!$A$2:$R$6,12)*E3087)+VLOOKUP($B3087,weights!$A$2:$R$6,17)*EXP(VLOOKUP($B3087,weights!$A$2:$R$6,13)*F3087)+VLOOKUP($B3087,weights!$A$2:$R$6,18)*EXP(VLOOKUP($B3087,weights!$A$2:$R$6,14)*G3087))</f>
        <v>2.3840430829331192</v>
      </c>
    </row>
    <row r="3088" spans="1:8" ht="12.75" x14ac:dyDescent="0.2">
      <c r="A3088">
        <f t="shared" si="0"/>
        <v>124</v>
      </c>
      <c r="B3088" t="str">
        <f t="shared" ref="B3088:C3088" si="3062">B3063</f>
        <v>supermarket</v>
      </c>
      <c r="C3088">
        <f t="shared" si="3062"/>
        <v>1</v>
      </c>
      <c r="D3088">
        <f ca="1">OFFSET(walk!$A$2:$Y$402,TRUNC((ROW()-ROW($D$2))/COLUMNS(walk!$A$2:$Y$402)),MOD(ROW()-ROW($D$2),COLUMNS(walk!$A$2:$Y$402)),1,1)</f>
        <v>55</v>
      </c>
      <c r="E3088">
        <f ca="1">OFFSET(bike!$A$2:$Y$402,TRUNC((ROW()-ROW($E$2))/COLUMNS(bike!$A$2:$Y$402)),MOD(ROW()-ROW($E$2),COLUMNS(bike!$A$2:$Y$402)),1,1)</f>
        <v>17</v>
      </c>
      <c r="F3088">
        <f ca="1">OFFSET(transit!$A$2:$Y$402,TRUNC((ROW()-ROW($F$2))/COLUMNS(transit!$A$2:$Y$402)),MOD(ROW()-ROW($F$2),COLUMNS(transit!$A$2:$Y$402)),1,1)</f>
        <v>25</v>
      </c>
      <c r="G3088">
        <f ca="1">OFFSET(drive!$A$2:$Y$402,TRUNC((ROW()-ROW($G$2))/COLUMNS(drive!$A$2:$Y$402)),MOD(ROW()-ROW($G$2),COLUMNS(drive!$A$2:$Y$402)),1,1)</f>
        <v>11</v>
      </c>
      <c r="H3088" s="5">
        <f ca="1">(VLOOKUP($B3088,weights!$A$2:$R$6,4))*VLOOKUP($B3088,weights!$A$2:$R$6,6)^C3088*(VLOOKUP($B3088,weights!$A$2:$R$6,15)*EXP(VLOOKUP($B3088,weights!$A$2:$R$6,11)*D3088)+VLOOKUP($B3088,weights!$A$2:$R$6,16)*EXP(VLOOKUP($B3088,weights!$A$2:$R$6,12)*E3088)+VLOOKUP($B3088,weights!$A$2:$R$6,17)*EXP(VLOOKUP($B3088,weights!$A$2:$R$6,13)*F3088)+VLOOKUP($B3088,weights!$A$2:$R$6,18)*EXP(VLOOKUP($B3088,weights!$A$2:$R$6,14)*G3088))</f>
        <v>1.0909293281726995</v>
      </c>
    </row>
    <row r="3089" spans="1:8" ht="12.75" x14ac:dyDescent="0.2">
      <c r="A3089">
        <f t="shared" si="0"/>
        <v>124</v>
      </c>
      <c r="B3089" t="str">
        <f t="shared" ref="B3089:C3089" si="3063">B3064</f>
        <v>supermarket</v>
      </c>
      <c r="C3089">
        <f t="shared" si="3063"/>
        <v>2</v>
      </c>
      <c r="D3089">
        <f ca="1">OFFSET(walk!$A$2:$Y$402,TRUNC((ROW()-ROW($D$2))/COLUMNS(walk!$A$2:$Y$402)),MOD(ROW()-ROW($D$2),COLUMNS(walk!$A$2:$Y$402)),1,1)</f>
        <v>60</v>
      </c>
      <c r="E3089">
        <f ca="1">OFFSET(bike!$A$2:$Y$402,TRUNC((ROW()-ROW($E$2))/COLUMNS(bike!$A$2:$Y$402)),MOD(ROW()-ROW($E$2),COLUMNS(bike!$A$2:$Y$402)),1,1)</f>
        <v>18</v>
      </c>
      <c r="F3089">
        <f ca="1">OFFSET(transit!$A$2:$Y$402,TRUNC((ROW()-ROW($F$2))/COLUMNS(transit!$A$2:$Y$402)),MOD(ROW()-ROW($F$2),COLUMNS(transit!$A$2:$Y$402)),1,1)</f>
        <v>36</v>
      </c>
      <c r="G3089">
        <f ca="1">OFFSET(drive!$A$2:$Y$402,TRUNC((ROW()-ROW($G$2))/COLUMNS(drive!$A$2:$Y$402)),MOD(ROW()-ROW($G$2),COLUMNS(drive!$A$2:$Y$402)),1,1)</f>
        <v>14</v>
      </c>
      <c r="H3089" s="5">
        <f ca="1">(VLOOKUP($B3089,weights!$A$2:$R$6,4))*VLOOKUP($B3089,weights!$A$2:$R$6,6)^C3089*(VLOOKUP($B3089,weights!$A$2:$R$6,15)*EXP(VLOOKUP($B3089,weights!$A$2:$R$6,11)*D3089)+VLOOKUP($B3089,weights!$A$2:$R$6,16)*EXP(VLOOKUP($B3089,weights!$A$2:$R$6,12)*E3089)+VLOOKUP($B3089,weights!$A$2:$R$6,17)*EXP(VLOOKUP($B3089,weights!$A$2:$R$6,13)*F3089)+VLOOKUP($B3089,weights!$A$2:$R$6,18)*EXP(VLOOKUP($B3089,weights!$A$2:$R$6,14)*G3089))</f>
        <v>0.33162311044561765</v>
      </c>
    </row>
    <row r="3090" spans="1:8" ht="12.75" x14ac:dyDescent="0.2">
      <c r="A3090">
        <f t="shared" si="0"/>
        <v>124</v>
      </c>
      <c r="B3090" t="str">
        <f t="shared" ref="B3090:C3090" si="3064">B3065</f>
        <v>supermarket</v>
      </c>
      <c r="C3090">
        <f t="shared" si="3064"/>
        <v>3</v>
      </c>
      <c r="D3090">
        <f ca="1">OFFSET(walk!$A$2:$Y$402,TRUNC((ROW()-ROW($D$2))/COLUMNS(walk!$A$2:$Y$402)),MOD(ROW()-ROW($D$2),COLUMNS(walk!$A$2:$Y$402)),1,1)</f>
        <v>67</v>
      </c>
      <c r="E3090">
        <f ca="1">OFFSET(bike!$A$2:$Y$402,TRUNC((ROW()-ROW($E$2))/COLUMNS(bike!$A$2:$Y$402)),MOD(ROW()-ROW($E$2),COLUMNS(bike!$A$2:$Y$402)),1,1)</f>
        <v>21</v>
      </c>
      <c r="F3090">
        <f ca="1">OFFSET(transit!$A$2:$Y$402,TRUNC((ROW()-ROW($F$2))/COLUMNS(transit!$A$2:$Y$402)),MOD(ROW()-ROW($F$2),COLUMNS(transit!$A$2:$Y$402)),1,1)</f>
        <v>38</v>
      </c>
      <c r="G3090">
        <f ca="1">OFFSET(drive!$A$2:$Y$402,TRUNC((ROW()-ROW($G$2))/COLUMNS(drive!$A$2:$Y$402)),MOD(ROW()-ROW($G$2),COLUMNS(drive!$A$2:$Y$402)),1,1)</f>
        <v>14</v>
      </c>
      <c r="H3090" s="5">
        <f ca="1">(VLOOKUP($B3090,weights!$A$2:$R$6,4))*VLOOKUP($B3090,weights!$A$2:$R$6,6)^C3090*(VLOOKUP($B3090,weights!$A$2:$R$6,15)*EXP(VLOOKUP($B3090,weights!$A$2:$R$6,11)*D3090)+VLOOKUP($B3090,weights!$A$2:$R$6,16)*EXP(VLOOKUP($B3090,weights!$A$2:$R$6,12)*E3090)+VLOOKUP($B3090,weights!$A$2:$R$6,17)*EXP(VLOOKUP($B3090,weights!$A$2:$R$6,13)*F3090)+VLOOKUP($B3090,weights!$A$2:$R$6,18)*EXP(VLOOKUP($B3090,weights!$A$2:$R$6,14)*G3090))</f>
        <v>0.18849720804207248</v>
      </c>
    </row>
    <row r="3091" spans="1:8" ht="12.75" x14ac:dyDescent="0.2">
      <c r="A3091">
        <f t="shared" si="0"/>
        <v>124</v>
      </c>
      <c r="B3091" t="str">
        <f t="shared" ref="B3091:C3091" si="3065">B3066</f>
        <v>supermarket</v>
      </c>
      <c r="C3091">
        <f t="shared" si="3065"/>
        <v>4</v>
      </c>
      <c r="D3091">
        <f ca="1">OFFSET(walk!$A$2:$Y$402,TRUNC((ROW()-ROW($D$2))/COLUMNS(walk!$A$2:$Y$402)),MOD(ROW()-ROW($D$2),COLUMNS(walk!$A$2:$Y$402)),1,1)</f>
        <v>83</v>
      </c>
      <c r="E3091">
        <f ca="1">OFFSET(bike!$A$2:$Y$402,TRUNC((ROW()-ROW($E$2))/COLUMNS(bike!$A$2:$Y$402)),MOD(ROW()-ROW($E$2),COLUMNS(bike!$A$2:$Y$402)),1,1)</f>
        <v>25</v>
      </c>
      <c r="F3091">
        <f ca="1">OFFSET(transit!$A$2:$Y$402,TRUNC((ROW()-ROW($F$2))/COLUMNS(transit!$A$2:$Y$402)),MOD(ROW()-ROW($F$2),COLUMNS(transit!$A$2:$Y$402)),1,1)</f>
        <v>43</v>
      </c>
      <c r="G3091">
        <f ca="1">OFFSET(drive!$A$2:$Y$402,TRUNC((ROW()-ROW($G$2))/COLUMNS(drive!$A$2:$Y$402)),MOD(ROW()-ROW($G$2),COLUMNS(drive!$A$2:$Y$402)),1,1)</f>
        <v>16</v>
      </c>
      <c r="H3091" s="5">
        <f ca="1">(VLOOKUP($B3091,weights!$A$2:$R$6,4))*VLOOKUP($B3091,weights!$A$2:$R$6,6)^C3091*(VLOOKUP($B3091,weights!$A$2:$R$6,15)*EXP(VLOOKUP($B3091,weights!$A$2:$R$6,11)*D3091)+VLOOKUP($B3091,weights!$A$2:$R$6,16)*EXP(VLOOKUP($B3091,weights!$A$2:$R$6,12)*E3091)+VLOOKUP($B3091,weights!$A$2:$R$6,17)*EXP(VLOOKUP($B3091,weights!$A$2:$R$6,13)*F3091)+VLOOKUP($B3091,weights!$A$2:$R$6,18)*EXP(VLOOKUP($B3091,weights!$A$2:$R$6,14)*G3091))</f>
        <v>7.1648760148729368E-2</v>
      </c>
    </row>
    <row r="3092" spans="1:8" ht="12.75" x14ac:dyDescent="0.2">
      <c r="A3092">
        <f t="shared" si="0"/>
        <v>124</v>
      </c>
      <c r="B3092" t="str">
        <f t="shared" ref="B3092:C3092" si="3066">B3067</f>
        <v>store</v>
      </c>
      <c r="C3092">
        <f t="shared" si="3066"/>
        <v>0</v>
      </c>
      <c r="D3092">
        <f ca="1">OFFSET(walk!$A$2:$Y$402,TRUNC((ROW()-ROW($D$2))/COLUMNS(walk!$A$2:$Y$402)),MOD(ROW()-ROW($D$2),COLUMNS(walk!$A$2:$Y$402)),1,1)</f>
        <v>9</v>
      </c>
      <c r="E3092">
        <f ca="1">OFFSET(bike!$A$2:$Y$402,TRUNC((ROW()-ROW($E$2))/COLUMNS(bike!$A$2:$Y$402)),MOD(ROW()-ROW($E$2),COLUMNS(bike!$A$2:$Y$402)),1,1)</f>
        <v>2</v>
      </c>
      <c r="F3092">
        <f ca="1">OFFSET(transit!$A$2:$Y$402,TRUNC((ROW()-ROW($F$2))/COLUMNS(transit!$A$2:$Y$402)),MOD(ROW()-ROW($F$2),COLUMNS(transit!$A$2:$Y$402)),1,1)</f>
        <v>9</v>
      </c>
      <c r="G3092">
        <f ca="1">OFFSET(drive!$A$2:$Y$402,TRUNC((ROW()-ROW($G$2))/COLUMNS(drive!$A$2:$Y$402)),MOD(ROW()-ROW($G$2),COLUMNS(drive!$A$2:$Y$402)),1,1)</f>
        <v>2</v>
      </c>
      <c r="H3092" s="5">
        <f ca="1">(VLOOKUP($B3092,weights!$A$2:$R$6,4))*VLOOKUP($B3092,weights!$A$2:$R$6,6)^C3092*(VLOOKUP($B3092,weights!$A$2:$R$6,15)*EXP(VLOOKUP($B3092,weights!$A$2:$R$6,11)*D3092)+VLOOKUP($B3092,weights!$A$2:$R$6,16)*EXP(VLOOKUP($B3092,weights!$A$2:$R$6,12)*E3092)+VLOOKUP($B3092,weights!$A$2:$R$6,17)*EXP(VLOOKUP($B3092,weights!$A$2:$R$6,13)*F3092)+VLOOKUP($B3092,weights!$A$2:$R$6,18)*EXP(VLOOKUP($B3092,weights!$A$2:$R$6,14)*G3092))</f>
        <v>12.663926029575258</v>
      </c>
    </row>
    <row r="3093" spans="1:8" ht="12.75" x14ac:dyDescent="0.2">
      <c r="A3093">
        <f t="shared" si="0"/>
        <v>124</v>
      </c>
      <c r="B3093" t="str">
        <f t="shared" ref="B3093:C3093" si="3067">B3068</f>
        <v>store</v>
      </c>
      <c r="C3093">
        <f t="shared" si="3067"/>
        <v>1</v>
      </c>
      <c r="D3093">
        <f ca="1">OFFSET(walk!$A$2:$Y$402,TRUNC((ROW()-ROW($D$2))/COLUMNS(walk!$A$2:$Y$402)),MOD(ROW()-ROW($D$2),COLUMNS(walk!$A$2:$Y$402)),1,1)</f>
        <v>11</v>
      </c>
      <c r="E3093">
        <f ca="1">OFFSET(bike!$A$2:$Y$402,TRUNC((ROW()-ROW($E$2))/COLUMNS(bike!$A$2:$Y$402)),MOD(ROW()-ROW($E$2),COLUMNS(bike!$A$2:$Y$402)),1,1)</f>
        <v>3</v>
      </c>
      <c r="F3093">
        <f ca="1">OFFSET(transit!$A$2:$Y$402,TRUNC((ROW()-ROW($F$2))/COLUMNS(transit!$A$2:$Y$402)),MOD(ROW()-ROW($F$2),COLUMNS(transit!$A$2:$Y$402)),1,1)</f>
        <v>10</v>
      </c>
      <c r="G3093">
        <f ca="1">OFFSET(drive!$A$2:$Y$402,TRUNC((ROW()-ROW($G$2))/COLUMNS(drive!$A$2:$Y$402)),MOD(ROW()-ROW($G$2),COLUMNS(drive!$A$2:$Y$402)),1,1)</f>
        <v>3</v>
      </c>
      <c r="H3093" s="5">
        <f ca="1">(VLOOKUP($B3093,weights!$A$2:$R$6,4))*VLOOKUP($B3093,weights!$A$2:$R$6,6)^C3093*(VLOOKUP($B3093,weights!$A$2:$R$6,15)*EXP(VLOOKUP($B3093,weights!$A$2:$R$6,11)*D3093)+VLOOKUP($B3093,weights!$A$2:$R$6,16)*EXP(VLOOKUP($B3093,weights!$A$2:$R$6,12)*E3093)+VLOOKUP($B3093,weights!$A$2:$R$6,17)*EXP(VLOOKUP($B3093,weights!$A$2:$R$6,13)*F3093)+VLOOKUP($B3093,weights!$A$2:$R$6,18)*EXP(VLOOKUP($B3093,weights!$A$2:$R$6,14)*G3093))</f>
        <v>5.9651113536262068</v>
      </c>
    </row>
    <row r="3094" spans="1:8" ht="12.75" x14ac:dyDescent="0.2">
      <c r="A3094">
        <f t="shared" si="0"/>
        <v>124</v>
      </c>
      <c r="B3094" t="str">
        <f t="shared" ref="B3094:C3094" si="3068">B3069</f>
        <v>store</v>
      </c>
      <c r="C3094">
        <f t="shared" si="3068"/>
        <v>2</v>
      </c>
      <c r="D3094">
        <f ca="1">OFFSET(walk!$A$2:$Y$402,TRUNC((ROW()-ROW($D$2))/COLUMNS(walk!$A$2:$Y$402)),MOD(ROW()-ROW($D$2),COLUMNS(walk!$A$2:$Y$402)),1,1)</f>
        <v>16</v>
      </c>
      <c r="E3094">
        <f ca="1">OFFSET(bike!$A$2:$Y$402,TRUNC((ROW()-ROW($E$2))/COLUMNS(bike!$A$2:$Y$402)),MOD(ROW()-ROW($E$2),COLUMNS(bike!$A$2:$Y$402)),1,1)</f>
        <v>4</v>
      </c>
      <c r="F3094">
        <f ca="1">OFFSET(transit!$A$2:$Y$402,TRUNC((ROW()-ROW($F$2))/COLUMNS(transit!$A$2:$Y$402)),MOD(ROW()-ROW($F$2),COLUMNS(transit!$A$2:$Y$402)),1,1)</f>
        <v>11</v>
      </c>
      <c r="G3094">
        <f ca="1">OFFSET(drive!$A$2:$Y$402,TRUNC((ROW()-ROW($G$2))/COLUMNS(drive!$A$2:$Y$402)),MOD(ROW()-ROW($G$2),COLUMNS(drive!$A$2:$Y$402)),1,1)</f>
        <v>5</v>
      </c>
      <c r="H3094" s="5">
        <f ca="1">(VLOOKUP($B3094,weights!$A$2:$R$6,4))*VLOOKUP($B3094,weights!$A$2:$R$6,6)^C3094*(VLOOKUP($B3094,weights!$A$2:$R$6,15)*EXP(VLOOKUP($B3094,weights!$A$2:$R$6,11)*D3094)+VLOOKUP($B3094,weights!$A$2:$R$6,16)*EXP(VLOOKUP($B3094,weights!$A$2:$R$6,12)*E3094)+VLOOKUP($B3094,weights!$A$2:$R$6,17)*EXP(VLOOKUP($B3094,weights!$A$2:$R$6,13)*F3094)+VLOOKUP($B3094,weights!$A$2:$R$6,18)*EXP(VLOOKUP($B3094,weights!$A$2:$R$6,14)*G3094))</f>
        <v>2.4403785615520519</v>
      </c>
    </row>
    <row r="3095" spans="1:8" ht="12.75" x14ac:dyDescent="0.2">
      <c r="A3095">
        <f t="shared" si="0"/>
        <v>124</v>
      </c>
      <c r="B3095" t="str">
        <f t="shared" ref="B3095:C3095" si="3069">B3070</f>
        <v>store</v>
      </c>
      <c r="C3095">
        <f t="shared" si="3069"/>
        <v>3</v>
      </c>
      <c r="D3095">
        <f ca="1">OFFSET(walk!$A$2:$Y$402,TRUNC((ROW()-ROW($D$2))/COLUMNS(walk!$A$2:$Y$402)),MOD(ROW()-ROW($D$2),COLUMNS(walk!$A$2:$Y$402)),1,1)</f>
        <v>16</v>
      </c>
      <c r="E3095">
        <f ca="1">OFFSET(bike!$A$2:$Y$402,TRUNC((ROW()-ROW($E$2))/COLUMNS(bike!$A$2:$Y$402)),MOD(ROW()-ROW($E$2),COLUMNS(bike!$A$2:$Y$402)),1,1)</f>
        <v>5</v>
      </c>
      <c r="F3095">
        <f ca="1">OFFSET(transit!$A$2:$Y$402,TRUNC((ROW()-ROW($F$2))/COLUMNS(transit!$A$2:$Y$402)),MOD(ROW()-ROW($F$2),COLUMNS(transit!$A$2:$Y$402)),1,1)</f>
        <v>16</v>
      </c>
      <c r="G3095">
        <f ca="1">OFFSET(drive!$A$2:$Y$402,TRUNC((ROW()-ROW($G$2))/COLUMNS(drive!$A$2:$Y$402)),MOD(ROW()-ROW($G$2),COLUMNS(drive!$A$2:$Y$402)),1,1)</f>
        <v>5</v>
      </c>
      <c r="H3095" s="5">
        <f ca="1">(VLOOKUP($B3095,weights!$A$2:$R$6,4))*VLOOKUP($B3095,weights!$A$2:$R$6,6)^C3095*(VLOOKUP($B3095,weights!$A$2:$R$6,15)*EXP(VLOOKUP($B3095,weights!$A$2:$R$6,11)*D3095)+VLOOKUP($B3095,weights!$A$2:$R$6,16)*EXP(VLOOKUP($B3095,weights!$A$2:$R$6,12)*E3095)+VLOOKUP($B3095,weights!$A$2:$R$6,17)*EXP(VLOOKUP($B3095,weights!$A$2:$R$6,13)*F3095)+VLOOKUP($B3095,weights!$A$2:$R$6,18)*EXP(VLOOKUP($B3095,weights!$A$2:$R$6,14)*G3095))</f>
        <v>1.2861762810084736</v>
      </c>
    </row>
    <row r="3096" spans="1:8" ht="12.75" x14ac:dyDescent="0.2">
      <c r="A3096">
        <f t="shared" si="0"/>
        <v>124</v>
      </c>
      <c r="B3096" t="str">
        <f t="shared" ref="B3096:C3096" si="3070">B3071</f>
        <v>store</v>
      </c>
      <c r="C3096">
        <f t="shared" si="3070"/>
        <v>4</v>
      </c>
      <c r="D3096">
        <f ca="1">OFFSET(walk!$A$2:$Y$402,TRUNC((ROW()-ROW($D$2))/COLUMNS(walk!$A$2:$Y$402)),MOD(ROW()-ROW($D$2),COLUMNS(walk!$A$2:$Y$402)),1,1)</f>
        <v>16</v>
      </c>
      <c r="E3096">
        <f ca="1">OFFSET(bike!$A$2:$Y$402,TRUNC((ROW()-ROW($E$2))/COLUMNS(bike!$A$2:$Y$402)),MOD(ROW()-ROW($E$2),COLUMNS(bike!$A$2:$Y$402)),1,1)</f>
        <v>6</v>
      </c>
      <c r="F3096">
        <f ca="1">OFFSET(transit!$A$2:$Y$402,TRUNC((ROW()-ROW($F$2))/COLUMNS(transit!$A$2:$Y$402)),MOD(ROW()-ROW($F$2),COLUMNS(transit!$A$2:$Y$402)),1,1)</f>
        <v>16</v>
      </c>
      <c r="G3096">
        <f ca="1">OFFSET(drive!$A$2:$Y$402,TRUNC((ROW()-ROW($G$2))/COLUMNS(drive!$A$2:$Y$402)),MOD(ROW()-ROW($G$2),COLUMNS(drive!$A$2:$Y$402)),1,1)</f>
        <v>5</v>
      </c>
      <c r="H3096" s="5">
        <f ca="1">(VLOOKUP($B3096,weights!$A$2:$R$6,4))*VLOOKUP($B3096,weights!$A$2:$R$6,6)^C3096*(VLOOKUP($B3096,weights!$A$2:$R$6,15)*EXP(VLOOKUP($B3096,weights!$A$2:$R$6,11)*D3096)+VLOOKUP($B3096,weights!$A$2:$R$6,16)*EXP(VLOOKUP($B3096,weights!$A$2:$R$6,12)*E3096)+VLOOKUP($B3096,weights!$A$2:$R$6,17)*EXP(VLOOKUP($B3096,weights!$A$2:$R$6,13)*F3096)+VLOOKUP($B3096,weights!$A$2:$R$6,18)*EXP(VLOOKUP($B3096,weights!$A$2:$R$6,14)*G3096))</f>
        <v>0.73165157538745229</v>
      </c>
    </row>
    <row r="3097" spans="1:8" ht="12.75" x14ac:dyDescent="0.2">
      <c r="A3097">
        <f t="shared" si="0"/>
        <v>124</v>
      </c>
      <c r="B3097" t="str">
        <f t="shared" ref="B3097:C3097" si="3071">B3072</f>
        <v>pharmacy</v>
      </c>
      <c r="C3097">
        <f t="shared" si="3071"/>
        <v>0</v>
      </c>
      <c r="D3097">
        <f ca="1">OFFSET(walk!$A$2:$Y$402,TRUNC((ROW()-ROW($D$2))/COLUMNS(walk!$A$2:$Y$402)),MOD(ROW()-ROW($D$2),COLUMNS(walk!$A$2:$Y$402)),1,1)</f>
        <v>18</v>
      </c>
      <c r="E3097">
        <f ca="1">OFFSET(bike!$A$2:$Y$402,TRUNC((ROW()-ROW($E$2))/COLUMNS(bike!$A$2:$Y$402)),MOD(ROW()-ROW($E$2),COLUMNS(bike!$A$2:$Y$402)),1,1)</f>
        <v>5</v>
      </c>
      <c r="F3097">
        <f ca="1">OFFSET(transit!$A$2:$Y$402,TRUNC((ROW()-ROW($F$2))/COLUMNS(transit!$A$2:$Y$402)),MOD(ROW()-ROW($F$2),COLUMNS(transit!$A$2:$Y$402)),1,1)</f>
        <v>16</v>
      </c>
      <c r="G3097">
        <f ca="1">OFFSET(drive!$A$2:$Y$402,TRUNC((ROW()-ROW($G$2))/COLUMNS(drive!$A$2:$Y$402)),MOD(ROW()-ROW($G$2),COLUMNS(drive!$A$2:$Y$402)),1,1)</f>
        <v>4</v>
      </c>
      <c r="H3097" s="5">
        <f ca="1">(VLOOKUP($B3097,weights!$A$2:$R$6,4))*VLOOKUP($B3097,weights!$A$2:$R$6,6)^C3097*(VLOOKUP($B3097,weights!$A$2:$R$6,15)*EXP(VLOOKUP($B3097,weights!$A$2:$R$6,11)*D3097)+VLOOKUP($B3097,weights!$A$2:$R$6,16)*EXP(VLOOKUP($B3097,weights!$A$2:$R$6,12)*E3097)+VLOOKUP($B3097,weights!$A$2:$R$6,17)*EXP(VLOOKUP($B3097,weights!$A$2:$R$6,13)*F3097)+VLOOKUP($B3097,weights!$A$2:$R$6,18)*EXP(VLOOKUP($B3097,weights!$A$2:$R$6,14)*G3097))</f>
        <v>3.8086080384501684</v>
      </c>
    </row>
    <row r="3098" spans="1:8" ht="12.75" x14ac:dyDescent="0.2">
      <c r="A3098">
        <f t="shared" si="0"/>
        <v>124</v>
      </c>
      <c r="B3098" t="str">
        <f t="shared" ref="B3098:C3098" si="3072">B3073</f>
        <v>pharmacy</v>
      </c>
      <c r="C3098">
        <f t="shared" si="3072"/>
        <v>1</v>
      </c>
      <c r="D3098">
        <f ca="1">OFFSET(walk!$A$2:$Y$402,TRUNC((ROW()-ROW($D$2))/COLUMNS(walk!$A$2:$Y$402)),MOD(ROW()-ROW($D$2),COLUMNS(walk!$A$2:$Y$402)),1,1)</f>
        <v>18</v>
      </c>
      <c r="E3098">
        <f ca="1">OFFSET(bike!$A$2:$Y$402,TRUNC((ROW()-ROW($E$2))/COLUMNS(bike!$A$2:$Y$402)),MOD(ROW()-ROW($E$2),COLUMNS(bike!$A$2:$Y$402)),1,1)</f>
        <v>6</v>
      </c>
      <c r="F3098">
        <f ca="1">OFFSET(transit!$A$2:$Y$402,TRUNC((ROW()-ROW($F$2))/COLUMNS(transit!$A$2:$Y$402)),MOD(ROW()-ROW($F$2),COLUMNS(transit!$A$2:$Y$402)),1,1)</f>
        <v>16</v>
      </c>
      <c r="G3098">
        <f ca="1">OFFSET(drive!$A$2:$Y$402,TRUNC((ROW()-ROW($G$2))/COLUMNS(drive!$A$2:$Y$402)),MOD(ROW()-ROW($G$2),COLUMNS(drive!$A$2:$Y$402)),1,1)</f>
        <v>5</v>
      </c>
      <c r="H3098" s="5">
        <f ca="1">(VLOOKUP($B3098,weights!$A$2:$R$6,4))*VLOOKUP($B3098,weights!$A$2:$R$6,6)^C3098*(VLOOKUP($B3098,weights!$A$2:$R$6,15)*EXP(VLOOKUP($B3098,weights!$A$2:$R$6,11)*D3098)+VLOOKUP($B3098,weights!$A$2:$R$6,16)*EXP(VLOOKUP($B3098,weights!$A$2:$R$6,12)*E3098)+VLOOKUP($B3098,weights!$A$2:$R$6,17)*EXP(VLOOKUP($B3098,weights!$A$2:$R$6,13)*F3098)+VLOOKUP($B3098,weights!$A$2:$R$6,18)*EXP(VLOOKUP($B3098,weights!$A$2:$R$6,14)*G3098))</f>
        <v>1.4569790125148865</v>
      </c>
    </row>
    <row r="3099" spans="1:8" ht="12.75" x14ac:dyDescent="0.2">
      <c r="A3099">
        <f t="shared" si="0"/>
        <v>124</v>
      </c>
      <c r="B3099" t="str">
        <f t="shared" ref="B3099:C3099" si="3073">B3074</f>
        <v>pharmacy</v>
      </c>
      <c r="C3099">
        <f t="shared" si="3073"/>
        <v>2</v>
      </c>
      <c r="D3099">
        <f ca="1">OFFSET(walk!$A$2:$Y$402,TRUNC((ROW()-ROW($D$2))/COLUMNS(walk!$A$2:$Y$402)),MOD(ROW()-ROW($D$2),COLUMNS(walk!$A$2:$Y$402)),1,1)</f>
        <v>18</v>
      </c>
      <c r="E3099">
        <f ca="1">OFFSET(bike!$A$2:$Y$402,TRUNC((ROW()-ROW($E$2))/COLUMNS(bike!$A$2:$Y$402)),MOD(ROW()-ROW($E$2),COLUMNS(bike!$A$2:$Y$402)),1,1)</f>
        <v>6</v>
      </c>
      <c r="F3099">
        <f ca="1">OFFSET(transit!$A$2:$Y$402,TRUNC((ROW()-ROW($F$2))/COLUMNS(transit!$A$2:$Y$402)),MOD(ROW()-ROW($F$2),COLUMNS(transit!$A$2:$Y$402)),1,1)</f>
        <v>18</v>
      </c>
      <c r="G3099">
        <f ca="1">OFFSET(drive!$A$2:$Y$402,TRUNC((ROW()-ROW($G$2))/COLUMNS(drive!$A$2:$Y$402)),MOD(ROW()-ROW($G$2),COLUMNS(drive!$A$2:$Y$402)),1,1)</f>
        <v>5</v>
      </c>
      <c r="H3099" s="5">
        <f ca="1">(VLOOKUP($B3099,weights!$A$2:$R$6,4))*VLOOKUP($B3099,weights!$A$2:$R$6,6)^C3099*(VLOOKUP($B3099,weights!$A$2:$R$6,15)*EXP(VLOOKUP($B3099,weights!$A$2:$R$6,11)*D3099)+VLOOKUP($B3099,weights!$A$2:$R$6,16)*EXP(VLOOKUP($B3099,weights!$A$2:$R$6,12)*E3099)+VLOOKUP($B3099,weights!$A$2:$R$6,17)*EXP(VLOOKUP($B3099,weights!$A$2:$R$6,13)*F3099)+VLOOKUP($B3099,weights!$A$2:$R$6,18)*EXP(VLOOKUP($B3099,weights!$A$2:$R$6,14)*G3099))</f>
        <v>0.69050028762273086</v>
      </c>
    </row>
    <row r="3100" spans="1:8" ht="12.75" x14ac:dyDescent="0.2">
      <c r="A3100">
        <f t="shared" si="0"/>
        <v>124</v>
      </c>
      <c r="B3100" t="str">
        <f t="shared" ref="B3100:C3100" si="3074">B3075</f>
        <v>bank</v>
      </c>
      <c r="C3100">
        <f t="shared" si="3074"/>
        <v>0</v>
      </c>
      <c r="D3100">
        <f ca="1">OFFSET(walk!$A$2:$Y$402,TRUNC((ROW()-ROW($D$2))/COLUMNS(walk!$A$2:$Y$402)),MOD(ROW()-ROW($D$2),COLUMNS(walk!$A$2:$Y$402)),1,1)</f>
        <v>29</v>
      </c>
      <c r="E3100">
        <f ca="1">OFFSET(bike!$A$2:$Y$402,TRUNC((ROW()-ROW($E$2))/COLUMNS(bike!$A$2:$Y$402)),MOD(ROW()-ROW($E$2),COLUMNS(bike!$A$2:$Y$402)),1,1)</f>
        <v>9</v>
      </c>
      <c r="F3100">
        <f ca="1">OFFSET(transit!$A$2:$Y$402,TRUNC((ROW()-ROW($F$2))/COLUMNS(transit!$A$2:$Y$402)),MOD(ROW()-ROW($F$2),COLUMNS(transit!$A$2:$Y$402)),1,1)</f>
        <v>23</v>
      </c>
      <c r="G3100">
        <f ca="1">OFFSET(drive!$A$2:$Y$402,TRUNC((ROW()-ROW($G$2))/COLUMNS(drive!$A$2:$Y$402)),MOD(ROW()-ROW($G$2),COLUMNS(drive!$A$2:$Y$402)),1,1)</f>
        <v>8</v>
      </c>
      <c r="H3100" s="5">
        <f ca="1">(VLOOKUP($B3100,weights!$A$2:$R$6,4))*VLOOKUP($B3100,weights!$A$2:$R$6,6)^C3100*(VLOOKUP($B3100,weights!$A$2:$R$6,15)*EXP(VLOOKUP($B3100,weights!$A$2:$R$6,11)*D3100)+VLOOKUP($B3100,weights!$A$2:$R$6,16)*EXP(VLOOKUP($B3100,weights!$A$2:$R$6,12)*E3100)+VLOOKUP($B3100,weights!$A$2:$R$6,17)*EXP(VLOOKUP($B3100,weights!$A$2:$R$6,13)*F3100)+VLOOKUP($B3100,weights!$A$2:$R$6,18)*EXP(VLOOKUP($B3100,weights!$A$2:$R$6,14)*G3100))</f>
        <v>1.6220763571304635</v>
      </c>
    </row>
    <row r="3101" spans="1:8" ht="12.75" x14ac:dyDescent="0.2">
      <c r="A3101">
        <f t="shared" si="0"/>
        <v>124</v>
      </c>
      <c r="B3101" t="str">
        <f t="shared" ref="B3101:C3101" si="3075">B3076</f>
        <v>bank</v>
      </c>
      <c r="C3101">
        <f t="shared" si="3075"/>
        <v>1</v>
      </c>
      <c r="D3101">
        <f ca="1">OFFSET(walk!$A$2:$Y$402,TRUNC((ROW()-ROW($D$2))/COLUMNS(walk!$A$2:$Y$402)),MOD(ROW()-ROW($D$2),COLUMNS(walk!$A$2:$Y$402)),1,1)</f>
        <v>41</v>
      </c>
      <c r="E3101">
        <f ca="1">OFFSET(bike!$A$2:$Y$402,TRUNC((ROW()-ROW($E$2))/COLUMNS(bike!$A$2:$Y$402)),MOD(ROW()-ROW($E$2),COLUMNS(bike!$A$2:$Y$402)),1,1)</f>
        <v>14</v>
      </c>
      <c r="F3101">
        <f ca="1">OFFSET(transit!$A$2:$Y$402,TRUNC((ROW()-ROW($F$2))/COLUMNS(transit!$A$2:$Y$402)),MOD(ROW()-ROW($F$2),COLUMNS(transit!$A$2:$Y$402)),1,1)</f>
        <v>32</v>
      </c>
      <c r="G3101">
        <f ca="1">OFFSET(drive!$A$2:$Y$402,TRUNC((ROW()-ROW($G$2))/COLUMNS(drive!$A$2:$Y$402)),MOD(ROW()-ROW($G$2),COLUMNS(drive!$A$2:$Y$402)),1,1)</f>
        <v>8</v>
      </c>
      <c r="H3101" s="5">
        <f ca="1">(VLOOKUP($B3101,weights!$A$2:$R$6,4))*VLOOKUP($B3101,weights!$A$2:$R$6,6)^C3101*(VLOOKUP($B3101,weights!$A$2:$R$6,15)*EXP(VLOOKUP($B3101,weights!$A$2:$R$6,11)*D3101)+VLOOKUP($B3101,weights!$A$2:$R$6,16)*EXP(VLOOKUP($B3101,weights!$A$2:$R$6,12)*E3101)+VLOOKUP($B3101,weights!$A$2:$R$6,17)*EXP(VLOOKUP($B3101,weights!$A$2:$R$6,13)*F3101)+VLOOKUP($B3101,weights!$A$2:$R$6,18)*EXP(VLOOKUP($B3101,weights!$A$2:$R$6,14)*G3101))</f>
        <v>0.440059831965118</v>
      </c>
    </row>
    <row r="3102" spans="1:8" ht="12.75" x14ac:dyDescent="0.2">
      <c r="A3102">
        <f t="shared" si="0"/>
        <v>125</v>
      </c>
      <c r="B3102" t="str">
        <f t="shared" ref="B3102:C3102" si="3076">B3077</f>
        <v>restaurant</v>
      </c>
      <c r="C3102">
        <f t="shared" si="3076"/>
        <v>0</v>
      </c>
      <c r="D3102">
        <f ca="1">OFFSET(walk!$A$2:$Y$402,TRUNC((ROW()-ROW($D$2))/COLUMNS(walk!$A$2:$Y$402)),MOD(ROW()-ROW($D$2),COLUMNS(walk!$A$2:$Y$402)),1,1)</f>
        <v>12</v>
      </c>
      <c r="E3102">
        <f ca="1">OFFSET(bike!$A$2:$Y$402,TRUNC((ROW()-ROW($E$2))/COLUMNS(bike!$A$2:$Y$402)),MOD(ROW()-ROW($E$2),COLUMNS(bike!$A$2:$Y$402)),1,1)</f>
        <v>3</v>
      </c>
      <c r="F3102">
        <f ca="1">OFFSET(transit!$A$2:$Y$402,TRUNC((ROW()-ROW($F$2))/COLUMNS(transit!$A$2:$Y$402)),MOD(ROW()-ROW($F$2),COLUMNS(transit!$A$2:$Y$402)),1,1)</f>
        <v>8</v>
      </c>
      <c r="G3102">
        <f ca="1">OFFSET(drive!$A$2:$Y$402,TRUNC((ROW()-ROW($G$2))/COLUMNS(drive!$A$2:$Y$402)),MOD(ROW()-ROW($G$2),COLUMNS(drive!$A$2:$Y$402)),1,1)</f>
        <v>3</v>
      </c>
      <c r="H3102" s="5">
        <f ca="1">(VLOOKUP($B3102,weights!$A$2:$R$6,4))*VLOOKUP($B3102,weights!$A$2:$R$6,6)^C3102*(VLOOKUP($B3102,weights!$A$2:$R$6,15)*EXP(VLOOKUP($B3102,weights!$A$2:$R$6,11)*D3102)+VLOOKUP($B3102,weights!$A$2:$R$6,16)*EXP(VLOOKUP($B3102,weights!$A$2:$R$6,12)*E3102)+VLOOKUP($B3102,weights!$A$2:$R$6,17)*EXP(VLOOKUP($B3102,weights!$A$2:$R$6,13)*F3102)+VLOOKUP($B3102,weights!$A$2:$R$6,18)*EXP(VLOOKUP($B3102,weights!$A$2:$R$6,14)*G3102))</f>
        <v>24.503806745866346</v>
      </c>
    </row>
    <row r="3103" spans="1:8" ht="12.75" x14ac:dyDescent="0.2">
      <c r="A3103">
        <f t="shared" si="0"/>
        <v>125</v>
      </c>
      <c r="B3103" t="str">
        <f t="shared" ref="B3103:C3103" si="3077">B3078</f>
        <v>restaurant</v>
      </c>
      <c r="C3103">
        <f t="shared" si="3077"/>
        <v>1</v>
      </c>
      <c r="D3103">
        <f ca="1">OFFSET(walk!$A$2:$Y$402,TRUNC((ROW()-ROW($D$2))/COLUMNS(walk!$A$2:$Y$402)),MOD(ROW()-ROW($D$2),COLUMNS(walk!$A$2:$Y$402)),1,1)</f>
        <v>12</v>
      </c>
      <c r="E3103">
        <f ca="1">OFFSET(bike!$A$2:$Y$402,TRUNC((ROW()-ROW($E$2))/COLUMNS(bike!$A$2:$Y$402)),MOD(ROW()-ROW($E$2),COLUMNS(bike!$A$2:$Y$402)),1,1)</f>
        <v>3</v>
      </c>
      <c r="F3103">
        <f ca="1">OFFSET(transit!$A$2:$Y$402,TRUNC((ROW()-ROW($F$2))/COLUMNS(transit!$A$2:$Y$402)),MOD(ROW()-ROW($F$2),COLUMNS(transit!$A$2:$Y$402)),1,1)</f>
        <v>8</v>
      </c>
      <c r="G3103">
        <f ca="1">OFFSET(drive!$A$2:$Y$402,TRUNC((ROW()-ROW($G$2))/COLUMNS(drive!$A$2:$Y$402)),MOD(ROW()-ROW($G$2),COLUMNS(drive!$A$2:$Y$402)),1,1)</f>
        <v>3</v>
      </c>
      <c r="H3103" s="5">
        <f ca="1">(VLOOKUP($B3103,weights!$A$2:$R$6,4))*VLOOKUP($B3103,weights!$A$2:$R$6,6)^C3103*(VLOOKUP($B3103,weights!$A$2:$R$6,15)*EXP(VLOOKUP($B3103,weights!$A$2:$R$6,11)*D3103)+VLOOKUP($B3103,weights!$A$2:$R$6,16)*EXP(VLOOKUP($B3103,weights!$A$2:$R$6,12)*E3103)+VLOOKUP($B3103,weights!$A$2:$R$6,17)*EXP(VLOOKUP($B3103,weights!$A$2:$R$6,13)*F3103)+VLOOKUP($B3103,weights!$A$2:$R$6,18)*EXP(VLOOKUP($B3103,weights!$A$2:$R$6,14)*G3103))</f>
        <v>21.962671231480208</v>
      </c>
    </row>
    <row r="3104" spans="1:8" ht="12.75" x14ac:dyDescent="0.2">
      <c r="A3104">
        <f t="shared" si="0"/>
        <v>125</v>
      </c>
      <c r="B3104" t="str">
        <f t="shared" ref="B3104:C3104" si="3078">B3079</f>
        <v>restaurant</v>
      </c>
      <c r="C3104">
        <f t="shared" si="3078"/>
        <v>2</v>
      </c>
      <c r="D3104">
        <f ca="1">OFFSET(walk!$A$2:$Y$402,TRUNC((ROW()-ROW($D$2))/COLUMNS(walk!$A$2:$Y$402)),MOD(ROW()-ROW($D$2),COLUMNS(walk!$A$2:$Y$402)),1,1)</f>
        <v>15</v>
      </c>
      <c r="E3104">
        <f ca="1">OFFSET(bike!$A$2:$Y$402,TRUNC((ROW()-ROW($E$2))/COLUMNS(bike!$A$2:$Y$402)),MOD(ROW()-ROW($E$2),COLUMNS(bike!$A$2:$Y$402)),1,1)</f>
        <v>4</v>
      </c>
      <c r="F3104">
        <f ca="1">OFFSET(transit!$A$2:$Y$402,TRUNC((ROW()-ROW($F$2))/COLUMNS(transit!$A$2:$Y$402)),MOD(ROW()-ROW($F$2),COLUMNS(transit!$A$2:$Y$402)),1,1)</f>
        <v>9</v>
      </c>
      <c r="G3104">
        <f ca="1">OFFSET(drive!$A$2:$Y$402,TRUNC((ROW()-ROW($G$2))/COLUMNS(drive!$A$2:$Y$402)),MOD(ROW()-ROW($G$2),COLUMNS(drive!$A$2:$Y$402)),1,1)</f>
        <v>4</v>
      </c>
      <c r="H3104" s="5">
        <f ca="1">(VLOOKUP($B3104,weights!$A$2:$R$6,4))*VLOOKUP($B3104,weights!$A$2:$R$6,6)^C3104*(VLOOKUP($B3104,weights!$A$2:$R$6,15)*EXP(VLOOKUP($B3104,weights!$A$2:$R$6,11)*D3104)+VLOOKUP($B3104,weights!$A$2:$R$6,16)*EXP(VLOOKUP($B3104,weights!$A$2:$R$6,12)*E3104)+VLOOKUP($B3104,weights!$A$2:$R$6,17)*EXP(VLOOKUP($B3104,weights!$A$2:$R$6,13)*F3104)+VLOOKUP($B3104,weights!$A$2:$R$6,18)*EXP(VLOOKUP($B3104,weights!$A$2:$R$6,14)*G3104))</f>
        <v>16.043818213737335</v>
      </c>
    </row>
    <row r="3105" spans="1:8" ht="12.75" x14ac:dyDescent="0.2">
      <c r="A3105">
        <f t="shared" si="0"/>
        <v>125</v>
      </c>
      <c r="B3105" t="str">
        <f t="shared" ref="B3105:C3105" si="3079">B3080</f>
        <v>restaurant</v>
      </c>
      <c r="C3105">
        <f t="shared" si="3079"/>
        <v>3</v>
      </c>
      <c r="D3105">
        <f ca="1">OFFSET(walk!$A$2:$Y$402,TRUNC((ROW()-ROW($D$2))/COLUMNS(walk!$A$2:$Y$402)),MOD(ROW()-ROW($D$2),COLUMNS(walk!$A$2:$Y$402)),1,1)</f>
        <v>16</v>
      </c>
      <c r="E3105">
        <f ca="1">OFFSET(bike!$A$2:$Y$402,TRUNC((ROW()-ROW($E$2))/COLUMNS(bike!$A$2:$Y$402)),MOD(ROW()-ROW($E$2),COLUMNS(bike!$A$2:$Y$402)),1,1)</f>
        <v>4</v>
      </c>
      <c r="F3105">
        <f ca="1">OFFSET(transit!$A$2:$Y$402,TRUNC((ROW()-ROW($F$2))/COLUMNS(transit!$A$2:$Y$402)),MOD(ROW()-ROW($F$2),COLUMNS(transit!$A$2:$Y$402)),1,1)</f>
        <v>10</v>
      </c>
      <c r="G3105">
        <f ca="1">OFFSET(drive!$A$2:$Y$402,TRUNC((ROW()-ROW($G$2))/COLUMNS(drive!$A$2:$Y$402)),MOD(ROW()-ROW($G$2),COLUMNS(drive!$A$2:$Y$402)),1,1)</f>
        <v>4</v>
      </c>
      <c r="H3105" s="5">
        <f ca="1">(VLOOKUP($B3105,weights!$A$2:$R$6,4))*VLOOKUP($B3105,weights!$A$2:$R$6,6)^C3105*(VLOOKUP($B3105,weights!$A$2:$R$6,15)*EXP(VLOOKUP($B3105,weights!$A$2:$R$6,11)*D3105)+VLOOKUP($B3105,weights!$A$2:$R$6,16)*EXP(VLOOKUP($B3105,weights!$A$2:$R$6,12)*E3105)+VLOOKUP($B3105,weights!$A$2:$R$6,17)*EXP(VLOOKUP($B3105,weights!$A$2:$R$6,13)*F3105)+VLOOKUP($B3105,weights!$A$2:$R$6,18)*EXP(VLOOKUP($B3105,weights!$A$2:$R$6,14)*G3105))</f>
        <v>13.858236799485919</v>
      </c>
    </row>
    <row r="3106" spans="1:8" ht="12.75" x14ac:dyDescent="0.2">
      <c r="A3106">
        <f t="shared" si="0"/>
        <v>125</v>
      </c>
      <c r="B3106" t="str">
        <f t="shared" ref="B3106:C3106" si="3080">B3081</f>
        <v>restaurant</v>
      </c>
      <c r="C3106">
        <f t="shared" si="3080"/>
        <v>4</v>
      </c>
      <c r="D3106">
        <f ca="1">OFFSET(walk!$A$2:$Y$402,TRUNC((ROW()-ROW($D$2))/COLUMNS(walk!$A$2:$Y$402)),MOD(ROW()-ROW($D$2),COLUMNS(walk!$A$2:$Y$402)),1,1)</f>
        <v>16</v>
      </c>
      <c r="E3106">
        <f ca="1">OFFSET(bike!$A$2:$Y$402,TRUNC((ROW()-ROW($E$2))/COLUMNS(bike!$A$2:$Y$402)),MOD(ROW()-ROW($E$2),COLUMNS(bike!$A$2:$Y$402)),1,1)</f>
        <v>4</v>
      </c>
      <c r="F3106">
        <f ca="1">OFFSET(transit!$A$2:$Y$402,TRUNC((ROW()-ROW($F$2))/COLUMNS(transit!$A$2:$Y$402)),MOD(ROW()-ROW($F$2),COLUMNS(transit!$A$2:$Y$402)),1,1)</f>
        <v>10</v>
      </c>
      <c r="G3106">
        <f ca="1">OFFSET(drive!$A$2:$Y$402,TRUNC((ROW()-ROW($G$2))/COLUMNS(drive!$A$2:$Y$402)),MOD(ROW()-ROW($G$2),COLUMNS(drive!$A$2:$Y$402)),1,1)</f>
        <v>5</v>
      </c>
      <c r="H3106" s="5">
        <f ca="1">(VLOOKUP($B3106,weights!$A$2:$R$6,4))*VLOOKUP($B3106,weights!$A$2:$R$6,6)^C3106*(VLOOKUP($B3106,weights!$A$2:$R$6,15)*EXP(VLOOKUP($B3106,weights!$A$2:$R$6,11)*D3106)+VLOOKUP($B3106,weights!$A$2:$R$6,16)*EXP(VLOOKUP($B3106,weights!$A$2:$R$6,12)*E3106)+VLOOKUP($B3106,weights!$A$2:$R$6,17)*EXP(VLOOKUP($B3106,weights!$A$2:$R$6,13)*F3106)+VLOOKUP($B3106,weights!$A$2:$R$6,18)*EXP(VLOOKUP($B3106,weights!$A$2:$R$6,14)*G3106))</f>
        <v>11.575519977398471</v>
      </c>
    </row>
    <row r="3107" spans="1:8" ht="12.75" x14ac:dyDescent="0.2">
      <c r="A3107">
        <f t="shared" si="0"/>
        <v>125</v>
      </c>
      <c r="B3107" t="str">
        <f t="shared" ref="B3107:C3107" si="3081">B3082</f>
        <v>restaurant</v>
      </c>
      <c r="C3107">
        <f t="shared" si="3081"/>
        <v>5</v>
      </c>
      <c r="D3107">
        <f ca="1">OFFSET(walk!$A$2:$Y$402,TRUNC((ROW()-ROW($D$2))/COLUMNS(walk!$A$2:$Y$402)),MOD(ROW()-ROW($D$2),COLUMNS(walk!$A$2:$Y$402)),1,1)</f>
        <v>16</v>
      </c>
      <c r="E3107">
        <f ca="1">OFFSET(bike!$A$2:$Y$402,TRUNC((ROW()-ROW($E$2))/COLUMNS(bike!$A$2:$Y$402)),MOD(ROW()-ROW($E$2),COLUMNS(bike!$A$2:$Y$402)),1,1)</f>
        <v>4</v>
      </c>
      <c r="F3107">
        <f ca="1">OFFSET(transit!$A$2:$Y$402,TRUNC((ROW()-ROW($F$2))/COLUMNS(transit!$A$2:$Y$402)),MOD(ROW()-ROW($F$2),COLUMNS(transit!$A$2:$Y$402)),1,1)</f>
        <v>12</v>
      </c>
      <c r="G3107">
        <f ca="1">OFFSET(drive!$A$2:$Y$402,TRUNC((ROW()-ROW($G$2))/COLUMNS(drive!$A$2:$Y$402)),MOD(ROW()-ROW($G$2),COLUMNS(drive!$A$2:$Y$402)),1,1)</f>
        <v>5</v>
      </c>
      <c r="H3107" s="5">
        <f ca="1">(VLOOKUP($B3107,weights!$A$2:$R$6,4))*VLOOKUP($B3107,weights!$A$2:$R$6,6)^C3107*(VLOOKUP($B3107,weights!$A$2:$R$6,15)*EXP(VLOOKUP($B3107,weights!$A$2:$R$6,11)*D3107)+VLOOKUP($B3107,weights!$A$2:$R$6,16)*EXP(VLOOKUP($B3107,weights!$A$2:$R$6,12)*E3107)+VLOOKUP($B3107,weights!$A$2:$R$6,17)*EXP(VLOOKUP($B3107,weights!$A$2:$R$6,13)*F3107)+VLOOKUP($B3107,weights!$A$2:$R$6,18)*EXP(VLOOKUP($B3107,weights!$A$2:$R$6,14)*G3107))</f>
        <v>9.8343472796287035</v>
      </c>
    </row>
    <row r="3108" spans="1:8" ht="12.75" x14ac:dyDescent="0.2">
      <c r="A3108">
        <f t="shared" si="0"/>
        <v>125</v>
      </c>
      <c r="B3108" t="str">
        <f t="shared" ref="B3108:C3108" si="3082">B3083</f>
        <v>restaurant</v>
      </c>
      <c r="C3108">
        <f t="shared" si="3082"/>
        <v>6</v>
      </c>
      <c r="D3108">
        <f ca="1">OFFSET(walk!$A$2:$Y$402,TRUNC((ROW()-ROW($D$2))/COLUMNS(walk!$A$2:$Y$402)),MOD(ROW()-ROW($D$2),COLUMNS(walk!$A$2:$Y$402)),1,1)</f>
        <v>18</v>
      </c>
      <c r="E3108">
        <f ca="1">OFFSET(bike!$A$2:$Y$402,TRUNC((ROW()-ROW($E$2))/COLUMNS(bike!$A$2:$Y$402)),MOD(ROW()-ROW($E$2),COLUMNS(bike!$A$2:$Y$402)),1,1)</f>
        <v>6</v>
      </c>
      <c r="F3108">
        <f ca="1">OFFSET(transit!$A$2:$Y$402,TRUNC((ROW()-ROW($F$2))/COLUMNS(transit!$A$2:$Y$402)),MOD(ROW()-ROW($F$2),COLUMNS(transit!$A$2:$Y$402)),1,1)</f>
        <v>13</v>
      </c>
      <c r="G3108">
        <f ca="1">OFFSET(drive!$A$2:$Y$402,TRUNC((ROW()-ROW($G$2))/COLUMNS(drive!$A$2:$Y$402)),MOD(ROW()-ROW($G$2),COLUMNS(drive!$A$2:$Y$402)),1,1)</f>
        <v>5</v>
      </c>
      <c r="H3108" s="5">
        <f ca="1">(VLOOKUP($B3108,weights!$A$2:$R$6,4))*VLOOKUP($B3108,weights!$A$2:$R$6,6)^C3108*(VLOOKUP($B3108,weights!$A$2:$R$6,15)*EXP(VLOOKUP($B3108,weights!$A$2:$R$6,11)*D3108)+VLOOKUP($B3108,weights!$A$2:$R$6,16)*EXP(VLOOKUP($B3108,weights!$A$2:$R$6,12)*E3108)+VLOOKUP($B3108,weights!$A$2:$R$6,17)*EXP(VLOOKUP($B3108,weights!$A$2:$R$6,13)*F3108)+VLOOKUP($B3108,weights!$A$2:$R$6,18)*EXP(VLOOKUP($B3108,weights!$A$2:$R$6,14)*G3108))</f>
        <v>7.3117812514596574</v>
      </c>
    </row>
    <row r="3109" spans="1:8" ht="12.75" x14ac:dyDescent="0.2">
      <c r="A3109">
        <f t="shared" si="0"/>
        <v>125</v>
      </c>
      <c r="B3109" t="str">
        <f t="shared" ref="B3109:C3109" si="3083">B3084</f>
        <v>restaurant</v>
      </c>
      <c r="C3109">
        <f t="shared" si="3083"/>
        <v>7</v>
      </c>
      <c r="D3109">
        <f ca="1">OFFSET(walk!$A$2:$Y$402,TRUNC((ROW()-ROW($D$2))/COLUMNS(walk!$A$2:$Y$402)),MOD(ROW()-ROW($D$2),COLUMNS(walk!$A$2:$Y$402)),1,1)</f>
        <v>18</v>
      </c>
      <c r="E3109">
        <f ca="1">OFFSET(bike!$A$2:$Y$402,TRUNC((ROW()-ROW($E$2))/COLUMNS(bike!$A$2:$Y$402)),MOD(ROW()-ROW($E$2),COLUMNS(bike!$A$2:$Y$402)),1,1)</f>
        <v>6</v>
      </c>
      <c r="F3109">
        <f ca="1">OFFSET(transit!$A$2:$Y$402,TRUNC((ROW()-ROW($F$2))/COLUMNS(transit!$A$2:$Y$402)),MOD(ROW()-ROW($F$2),COLUMNS(transit!$A$2:$Y$402)),1,1)</f>
        <v>16</v>
      </c>
      <c r="G3109">
        <f ca="1">OFFSET(drive!$A$2:$Y$402,TRUNC((ROW()-ROW($G$2))/COLUMNS(drive!$A$2:$Y$402)),MOD(ROW()-ROW($G$2),COLUMNS(drive!$A$2:$Y$402)),1,1)</f>
        <v>5</v>
      </c>
      <c r="H3109" s="5">
        <f ca="1">(VLOOKUP($B3109,weights!$A$2:$R$6,4))*VLOOKUP($B3109,weights!$A$2:$R$6,6)^C3109*(VLOOKUP($B3109,weights!$A$2:$R$6,15)*EXP(VLOOKUP($B3109,weights!$A$2:$R$6,11)*D3109)+VLOOKUP($B3109,weights!$A$2:$R$6,16)*EXP(VLOOKUP($B3109,weights!$A$2:$R$6,12)*E3109)+VLOOKUP($B3109,weights!$A$2:$R$6,17)*EXP(VLOOKUP($B3109,weights!$A$2:$R$6,13)*F3109)+VLOOKUP($B3109,weights!$A$2:$R$6,18)*EXP(VLOOKUP($B3109,weights!$A$2:$R$6,14)*G3109))</f>
        <v>6.1708889668084161</v>
      </c>
    </row>
    <row r="3110" spans="1:8" ht="12.75" x14ac:dyDescent="0.2">
      <c r="A3110">
        <f t="shared" si="0"/>
        <v>125</v>
      </c>
      <c r="B3110" t="str">
        <f t="shared" ref="B3110:C3110" si="3084">B3085</f>
        <v>restaurant</v>
      </c>
      <c r="C3110">
        <f t="shared" si="3084"/>
        <v>8</v>
      </c>
      <c r="D3110">
        <f ca="1">OFFSET(walk!$A$2:$Y$402,TRUNC((ROW()-ROW($D$2))/COLUMNS(walk!$A$2:$Y$402)),MOD(ROW()-ROW($D$2),COLUMNS(walk!$A$2:$Y$402)),1,1)</f>
        <v>19</v>
      </c>
      <c r="E3110">
        <f ca="1">OFFSET(bike!$A$2:$Y$402,TRUNC((ROW()-ROW($E$2))/COLUMNS(bike!$A$2:$Y$402)),MOD(ROW()-ROW($E$2),COLUMNS(bike!$A$2:$Y$402)),1,1)</f>
        <v>6</v>
      </c>
      <c r="F3110">
        <f ca="1">OFFSET(transit!$A$2:$Y$402,TRUNC((ROW()-ROW($F$2))/COLUMNS(transit!$A$2:$Y$402)),MOD(ROW()-ROW($F$2),COLUMNS(transit!$A$2:$Y$402)),1,1)</f>
        <v>16</v>
      </c>
      <c r="G3110">
        <f ca="1">OFFSET(drive!$A$2:$Y$402,TRUNC((ROW()-ROW($G$2))/COLUMNS(drive!$A$2:$Y$402)),MOD(ROW()-ROW($G$2),COLUMNS(drive!$A$2:$Y$402)),1,1)</f>
        <v>5</v>
      </c>
      <c r="H3110" s="5">
        <f ca="1">(VLOOKUP($B3110,weights!$A$2:$R$6,4))*VLOOKUP($B3110,weights!$A$2:$R$6,6)^C3110*(VLOOKUP($B3110,weights!$A$2:$R$6,15)*EXP(VLOOKUP($B3110,weights!$A$2:$R$6,11)*D3110)+VLOOKUP($B3110,weights!$A$2:$R$6,16)*EXP(VLOOKUP($B3110,weights!$A$2:$R$6,12)*E3110)+VLOOKUP($B3110,weights!$A$2:$R$6,17)*EXP(VLOOKUP($B3110,weights!$A$2:$R$6,13)*F3110)+VLOOKUP($B3110,weights!$A$2:$R$6,18)*EXP(VLOOKUP($B3110,weights!$A$2:$R$6,14)*G3110))</f>
        <v>5.5018700457194347</v>
      </c>
    </row>
    <row r="3111" spans="1:8" ht="12.75" x14ac:dyDescent="0.2">
      <c r="A3111">
        <f t="shared" si="0"/>
        <v>125</v>
      </c>
      <c r="B3111" t="str">
        <f t="shared" ref="B3111:C3111" si="3085">B3086</f>
        <v>restaurant</v>
      </c>
      <c r="C3111">
        <f t="shared" si="3085"/>
        <v>9</v>
      </c>
      <c r="D3111">
        <f ca="1">OFFSET(walk!$A$2:$Y$402,TRUNC((ROW()-ROW($D$2))/COLUMNS(walk!$A$2:$Y$402)),MOD(ROW()-ROW($D$2),COLUMNS(walk!$A$2:$Y$402)),1,1)</f>
        <v>21</v>
      </c>
      <c r="E3111">
        <f ca="1">OFFSET(bike!$A$2:$Y$402,TRUNC((ROW()-ROW($E$2))/COLUMNS(bike!$A$2:$Y$402)),MOD(ROW()-ROW($E$2),COLUMNS(bike!$A$2:$Y$402)),1,1)</f>
        <v>6</v>
      </c>
      <c r="F3111">
        <f ca="1">OFFSET(transit!$A$2:$Y$402,TRUNC((ROW()-ROW($F$2))/COLUMNS(transit!$A$2:$Y$402)),MOD(ROW()-ROW($F$2),COLUMNS(transit!$A$2:$Y$402)),1,1)</f>
        <v>18</v>
      </c>
      <c r="G3111">
        <f ca="1">OFFSET(drive!$A$2:$Y$402,TRUNC((ROW()-ROW($G$2))/COLUMNS(drive!$A$2:$Y$402)),MOD(ROW()-ROW($G$2),COLUMNS(drive!$A$2:$Y$402)),1,1)</f>
        <v>5</v>
      </c>
      <c r="H3111" s="5">
        <f ca="1">(VLOOKUP($B3111,weights!$A$2:$R$6,4))*VLOOKUP($B3111,weights!$A$2:$R$6,6)^C3111*(VLOOKUP($B3111,weights!$A$2:$R$6,15)*EXP(VLOOKUP($B3111,weights!$A$2:$R$6,11)*D3111)+VLOOKUP($B3111,weights!$A$2:$R$6,16)*EXP(VLOOKUP($B3111,weights!$A$2:$R$6,12)*E3111)+VLOOKUP($B3111,weights!$A$2:$R$6,17)*EXP(VLOOKUP($B3111,weights!$A$2:$R$6,13)*F3111)+VLOOKUP($B3111,weights!$A$2:$R$6,18)*EXP(VLOOKUP($B3111,weights!$A$2:$R$6,14)*G3111))</f>
        <v>4.7550571863068489</v>
      </c>
    </row>
    <row r="3112" spans="1:8" ht="12.75" x14ac:dyDescent="0.2">
      <c r="A3112">
        <f t="shared" si="0"/>
        <v>125</v>
      </c>
      <c r="B3112" t="str">
        <f t="shared" ref="B3112:C3112" si="3086">B3087</f>
        <v>supermarket</v>
      </c>
      <c r="C3112">
        <f t="shared" si="3086"/>
        <v>0</v>
      </c>
      <c r="D3112">
        <f ca="1">OFFSET(walk!$A$2:$Y$402,TRUNC((ROW()-ROW($D$2))/COLUMNS(walk!$A$2:$Y$402)),MOD(ROW()-ROW($D$2),COLUMNS(walk!$A$2:$Y$402)),1,1)</f>
        <v>42</v>
      </c>
      <c r="E3112">
        <f ca="1">OFFSET(bike!$A$2:$Y$402,TRUNC((ROW()-ROW($E$2))/COLUMNS(bike!$A$2:$Y$402)),MOD(ROW()-ROW($E$2),COLUMNS(bike!$A$2:$Y$402)),1,1)</f>
        <v>16</v>
      </c>
      <c r="F3112">
        <f ca="1">OFFSET(transit!$A$2:$Y$402,TRUNC((ROW()-ROW($F$2))/COLUMNS(transit!$A$2:$Y$402)),MOD(ROW()-ROW($F$2),COLUMNS(transit!$A$2:$Y$402)),1,1)</f>
        <v>21</v>
      </c>
      <c r="G3112">
        <f ca="1">OFFSET(drive!$A$2:$Y$402,TRUNC((ROW()-ROW($G$2))/COLUMNS(drive!$A$2:$Y$402)),MOD(ROW()-ROW($G$2),COLUMNS(drive!$A$2:$Y$402)),1,1)</f>
        <v>10</v>
      </c>
      <c r="H3112" s="5">
        <f ca="1">(VLOOKUP($B3112,weights!$A$2:$R$6,4))*VLOOKUP($B3112,weights!$A$2:$R$6,6)^C3112*(VLOOKUP($B3112,weights!$A$2:$R$6,15)*EXP(VLOOKUP($B3112,weights!$A$2:$R$6,11)*D3112)+VLOOKUP($B3112,weights!$A$2:$R$6,16)*EXP(VLOOKUP($B3112,weights!$A$2:$R$6,12)*E3112)+VLOOKUP($B3112,weights!$A$2:$R$6,17)*EXP(VLOOKUP($B3112,weights!$A$2:$R$6,13)*F3112)+VLOOKUP($B3112,weights!$A$2:$R$6,18)*EXP(VLOOKUP($B3112,weights!$A$2:$R$6,14)*G3112))</f>
        <v>2.3840430829331192</v>
      </c>
    </row>
    <row r="3113" spans="1:8" ht="12.75" x14ac:dyDescent="0.2">
      <c r="A3113">
        <f t="shared" si="0"/>
        <v>125</v>
      </c>
      <c r="B3113" t="str">
        <f t="shared" ref="B3113:C3113" si="3087">B3088</f>
        <v>supermarket</v>
      </c>
      <c r="C3113">
        <f t="shared" si="3087"/>
        <v>1</v>
      </c>
      <c r="D3113">
        <f ca="1">OFFSET(walk!$A$2:$Y$402,TRUNC((ROW()-ROW($D$2))/COLUMNS(walk!$A$2:$Y$402)),MOD(ROW()-ROW($D$2),COLUMNS(walk!$A$2:$Y$402)),1,1)</f>
        <v>55</v>
      </c>
      <c r="E3113">
        <f ca="1">OFFSET(bike!$A$2:$Y$402,TRUNC((ROW()-ROW($E$2))/COLUMNS(bike!$A$2:$Y$402)),MOD(ROW()-ROW($E$2),COLUMNS(bike!$A$2:$Y$402)),1,1)</f>
        <v>17</v>
      </c>
      <c r="F3113">
        <f ca="1">OFFSET(transit!$A$2:$Y$402,TRUNC((ROW()-ROW($F$2))/COLUMNS(transit!$A$2:$Y$402)),MOD(ROW()-ROW($F$2),COLUMNS(transit!$A$2:$Y$402)),1,1)</f>
        <v>25</v>
      </c>
      <c r="G3113">
        <f ca="1">OFFSET(drive!$A$2:$Y$402,TRUNC((ROW()-ROW($G$2))/COLUMNS(drive!$A$2:$Y$402)),MOD(ROW()-ROW($G$2),COLUMNS(drive!$A$2:$Y$402)),1,1)</f>
        <v>11</v>
      </c>
      <c r="H3113" s="5">
        <f ca="1">(VLOOKUP($B3113,weights!$A$2:$R$6,4))*VLOOKUP($B3113,weights!$A$2:$R$6,6)^C3113*(VLOOKUP($B3113,weights!$A$2:$R$6,15)*EXP(VLOOKUP($B3113,weights!$A$2:$R$6,11)*D3113)+VLOOKUP($B3113,weights!$A$2:$R$6,16)*EXP(VLOOKUP($B3113,weights!$A$2:$R$6,12)*E3113)+VLOOKUP($B3113,weights!$A$2:$R$6,17)*EXP(VLOOKUP($B3113,weights!$A$2:$R$6,13)*F3113)+VLOOKUP($B3113,weights!$A$2:$R$6,18)*EXP(VLOOKUP($B3113,weights!$A$2:$R$6,14)*G3113))</f>
        <v>1.0909293281726995</v>
      </c>
    </row>
    <row r="3114" spans="1:8" ht="12.75" x14ac:dyDescent="0.2">
      <c r="A3114">
        <f t="shared" si="0"/>
        <v>125</v>
      </c>
      <c r="B3114" t="str">
        <f t="shared" ref="B3114:C3114" si="3088">B3089</f>
        <v>supermarket</v>
      </c>
      <c r="C3114">
        <f t="shared" si="3088"/>
        <v>2</v>
      </c>
      <c r="D3114">
        <f ca="1">OFFSET(walk!$A$2:$Y$402,TRUNC((ROW()-ROW($D$2))/COLUMNS(walk!$A$2:$Y$402)),MOD(ROW()-ROW($D$2),COLUMNS(walk!$A$2:$Y$402)),1,1)</f>
        <v>60</v>
      </c>
      <c r="E3114">
        <f ca="1">OFFSET(bike!$A$2:$Y$402,TRUNC((ROW()-ROW($E$2))/COLUMNS(bike!$A$2:$Y$402)),MOD(ROW()-ROW($E$2),COLUMNS(bike!$A$2:$Y$402)),1,1)</f>
        <v>18</v>
      </c>
      <c r="F3114">
        <f ca="1">OFFSET(transit!$A$2:$Y$402,TRUNC((ROW()-ROW($F$2))/COLUMNS(transit!$A$2:$Y$402)),MOD(ROW()-ROW($F$2),COLUMNS(transit!$A$2:$Y$402)),1,1)</f>
        <v>36</v>
      </c>
      <c r="G3114">
        <f ca="1">OFFSET(drive!$A$2:$Y$402,TRUNC((ROW()-ROW($G$2))/COLUMNS(drive!$A$2:$Y$402)),MOD(ROW()-ROW($G$2),COLUMNS(drive!$A$2:$Y$402)),1,1)</f>
        <v>14</v>
      </c>
      <c r="H3114" s="5">
        <f ca="1">(VLOOKUP($B3114,weights!$A$2:$R$6,4))*VLOOKUP($B3114,weights!$A$2:$R$6,6)^C3114*(VLOOKUP($B3114,weights!$A$2:$R$6,15)*EXP(VLOOKUP($B3114,weights!$A$2:$R$6,11)*D3114)+VLOOKUP($B3114,weights!$A$2:$R$6,16)*EXP(VLOOKUP($B3114,weights!$A$2:$R$6,12)*E3114)+VLOOKUP($B3114,weights!$A$2:$R$6,17)*EXP(VLOOKUP($B3114,weights!$A$2:$R$6,13)*F3114)+VLOOKUP($B3114,weights!$A$2:$R$6,18)*EXP(VLOOKUP($B3114,weights!$A$2:$R$6,14)*G3114))</f>
        <v>0.33162311044561765</v>
      </c>
    </row>
    <row r="3115" spans="1:8" ht="12.75" x14ac:dyDescent="0.2">
      <c r="A3115">
        <f t="shared" si="0"/>
        <v>125</v>
      </c>
      <c r="B3115" t="str">
        <f t="shared" ref="B3115:C3115" si="3089">B3090</f>
        <v>supermarket</v>
      </c>
      <c r="C3115">
        <f t="shared" si="3089"/>
        <v>3</v>
      </c>
      <c r="D3115">
        <f ca="1">OFFSET(walk!$A$2:$Y$402,TRUNC((ROW()-ROW($D$2))/COLUMNS(walk!$A$2:$Y$402)),MOD(ROW()-ROW($D$2),COLUMNS(walk!$A$2:$Y$402)),1,1)</f>
        <v>67</v>
      </c>
      <c r="E3115">
        <f ca="1">OFFSET(bike!$A$2:$Y$402,TRUNC((ROW()-ROW($E$2))/COLUMNS(bike!$A$2:$Y$402)),MOD(ROW()-ROW($E$2),COLUMNS(bike!$A$2:$Y$402)),1,1)</f>
        <v>21</v>
      </c>
      <c r="F3115">
        <f ca="1">OFFSET(transit!$A$2:$Y$402,TRUNC((ROW()-ROW($F$2))/COLUMNS(transit!$A$2:$Y$402)),MOD(ROW()-ROW($F$2),COLUMNS(transit!$A$2:$Y$402)),1,1)</f>
        <v>38</v>
      </c>
      <c r="G3115">
        <f ca="1">OFFSET(drive!$A$2:$Y$402,TRUNC((ROW()-ROW($G$2))/COLUMNS(drive!$A$2:$Y$402)),MOD(ROW()-ROW($G$2),COLUMNS(drive!$A$2:$Y$402)),1,1)</f>
        <v>14</v>
      </c>
      <c r="H3115" s="5">
        <f ca="1">(VLOOKUP($B3115,weights!$A$2:$R$6,4))*VLOOKUP($B3115,weights!$A$2:$R$6,6)^C3115*(VLOOKUP($B3115,weights!$A$2:$R$6,15)*EXP(VLOOKUP($B3115,weights!$A$2:$R$6,11)*D3115)+VLOOKUP($B3115,weights!$A$2:$R$6,16)*EXP(VLOOKUP($B3115,weights!$A$2:$R$6,12)*E3115)+VLOOKUP($B3115,weights!$A$2:$R$6,17)*EXP(VLOOKUP($B3115,weights!$A$2:$R$6,13)*F3115)+VLOOKUP($B3115,weights!$A$2:$R$6,18)*EXP(VLOOKUP($B3115,weights!$A$2:$R$6,14)*G3115))</f>
        <v>0.18849720804207248</v>
      </c>
    </row>
    <row r="3116" spans="1:8" ht="12.75" x14ac:dyDescent="0.2">
      <c r="A3116">
        <f t="shared" si="0"/>
        <v>125</v>
      </c>
      <c r="B3116" t="str">
        <f t="shared" ref="B3116:C3116" si="3090">B3091</f>
        <v>supermarket</v>
      </c>
      <c r="C3116">
        <f t="shared" si="3090"/>
        <v>4</v>
      </c>
      <c r="D3116">
        <f ca="1">OFFSET(walk!$A$2:$Y$402,TRUNC((ROW()-ROW($D$2))/COLUMNS(walk!$A$2:$Y$402)),MOD(ROW()-ROW($D$2),COLUMNS(walk!$A$2:$Y$402)),1,1)</f>
        <v>83</v>
      </c>
      <c r="E3116">
        <f ca="1">OFFSET(bike!$A$2:$Y$402,TRUNC((ROW()-ROW($E$2))/COLUMNS(bike!$A$2:$Y$402)),MOD(ROW()-ROW($E$2),COLUMNS(bike!$A$2:$Y$402)),1,1)</f>
        <v>25</v>
      </c>
      <c r="F3116">
        <f ca="1">OFFSET(transit!$A$2:$Y$402,TRUNC((ROW()-ROW($F$2))/COLUMNS(transit!$A$2:$Y$402)),MOD(ROW()-ROW($F$2),COLUMNS(transit!$A$2:$Y$402)),1,1)</f>
        <v>43</v>
      </c>
      <c r="G3116">
        <f ca="1">OFFSET(drive!$A$2:$Y$402,TRUNC((ROW()-ROW($G$2))/COLUMNS(drive!$A$2:$Y$402)),MOD(ROW()-ROW($G$2),COLUMNS(drive!$A$2:$Y$402)),1,1)</f>
        <v>16</v>
      </c>
      <c r="H3116" s="5">
        <f ca="1">(VLOOKUP($B3116,weights!$A$2:$R$6,4))*VLOOKUP($B3116,weights!$A$2:$R$6,6)^C3116*(VLOOKUP($B3116,weights!$A$2:$R$6,15)*EXP(VLOOKUP($B3116,weights!$A$2:$R$6,11)*D3116)+VLOOKUP($B3116,weights!$A$2:$R$6,16)*EXP(VLOOKUP($B3116,weights!$A$2:$R$6,12)*E3116)+VLOOKUP($B3116,weights!$A$2:$R$6,17)*EXP(VLOOKUP($B3116,weights!$A$2:$R$6,13)*F3116)+VLOOKUP($B3116,weights!$A$2:$R$6,18)*EXP(VLOOKUP($B3116,weights!$A$2:$R$6,14)*G3116))</f>
        <v>7.1648760148729368E-2</v>
      </c>
    </row>
    <row r="3117" spans="1:8" ht="12.75" x14ac:dyDescent="0.2">
      <c r="A3117">
        <f t="shared" si="0"/>
        <v>125</v>
      </c>
      <c r="B3117" t="str">
        <f t="shared" ref="B3117:C3117" si="3091">B3092</f>
        <v>store</v>
      </c>
      <c r="C3117">
        <f t="shared" si="3091"/>
        <v>0</v>
      </c>
      <c r="D3117">
        <f ca="1">OFFSET(walk!$A$2:$Y$402,TRUNC((ROW()-ROW($D$2))/COLUMNS(walk!$A$2:$Y$402)),MOD(ROW()-ROW($D$2),COLUMNS(walk!$A$2:$Y$402)),1,1)</f>
        <v>9</v>
      </c>
      <c r="E3117">
        <f ca="1">OFFSET(bike!$A$2:$Y$402,TRUNC((ROW()-ROW($E$2))/COLUMNS(bike!$A$2:$Y$402)),MOD(ROW()-ROW($E$2),COLUMNS(bike!$A$2:$Y$402)),1,1)</f>
        <v>2</v>
      </c>
      <c r="F3117">
        <f ca="1">OFFSET(transit!$A$2:$Y$402,TRUNC((ROW()-ROW($F$2))/COLUMNS(transit!$A$2:$Y$402)),MOD(ROW()-ROW($F$2),COLUMNS(transit!$A$2:$Y$402)),1,1)</f>
        <v>9</v>
      </c>
      <c r="G3117">
        <f ca="1">OFFSET(drive!$A$2:$Y$402,TRUNC((ROW()-ROW($G$2))/COLUMNS(drive!$A$2:$Y$402)),MOD(ROW()-ROW($G$2),COLUMNS(drive!$A$2:$Y$402)),1,1)</f>
        <v>2</v>
      </c>
      <c r="H3117" s="5">
        <f ca="1">(VLOOKUP($B3117,weights!$A$2:$R$6,4))*VLOOKUP($B3117,weights!$A$2:$R$6,6)^C3117*(VLOOKUP($B3117,weights!$A$2:$R$6,15)*EXP(VLOOKUP($B3117,weights!$A$2:$R$6,11)*D3117)+VLOOKUP($B3117,weights!$A$2:$R$6,16)*EXP(VLOOKUP($B3117,weights!$A$2:$R$6,12)*E3117)+VLOOKUP($B3117,weights!$A$2:$R$6,17)*EXP(VLOOKUP($B3117,weights!$A$2:$R$6,13)*F3117)+VLOOKUP($B3117,weights!$A$2:$R$6,18)*EXP(VLOOKUP($B3117,weights!$A$2:$R$6,14)*G3117))</f>
        <v>12.663926029575258</v>
      </c>
    </row>
    <row r="3118" spans="1:8" ht="12.75" x14ac:dyDescent="0.2">
      <c r="A3118">
        <f t="shared" si="0"/>
        <v>125</v>
      </c>
      <c r="B3118" t="str">
        <f t="shared" ref="B3118:C3118" si="3092">B3093</f>
        <v>store</v>
      </c>
      <c r="C3118">
        <f t="shared" si="3092"/>
        <v>1</v>
      </c>
      <c r="D3118">
        <f ca="1">OFFSET(walk!$A$2:$Y$402,TRUNC((ROW()-ROW($D$2))/COLUMNS(walk!$A$2:$Y$402)),MOD(ROW()-ROW($D$2),COLUMNS(walk!$A$2:$Y$402)),1,1)</f>
        <v>11</v>
      </c>
      <c r="E3118">
        <f ca="1">OFFSET(bike!$A$2:$Y$402,TRUNC((ROW()-ROW($E$2))/COLUMNS(bike!$A$2:$Y$402)),MOD(ROW()-ROW($E$2),COLUMNS(bike!$A$2:$Y$402)),1,1)</f>
        <v>3</v>
      </c>
      <c r="F3118">
        <f ca="1">OFFSET(transit!$A$2:$Y$402,TRUNC((ROW()-ROW($F$2))/COLUMNS(transit!$A$2:$Y$402)),MOD(ROW()-ROW($F$2),COLUMNS(transit!$A$2:$Y$402)),1,1)</f>
        <v>10</v>
      </c>
      <c r="G3118">
        <f ca="1">OFFSET(drive!$A$2:$Y$402,TRUNC((ROW()-ROW($G$2))/COLUMNS(drive!$A$2:$Y$402)),MOD(ROW()-ROW($G$2),COLUMNS(drive!$A$2:$Y$402)),1,1)</f>
        <v>3</v>
      </c>
      <c r="H3118" s="5">
        <f ca="1">(VLOOKUP($B3118,weights!$A$2:$R$6,4))*VLOOKUP($B3118,weights!$A$2:$R$6,6)^C3118*(VLOOKUP($B3118,weights!$A$2:$R$6,15)*EXP(VLOOKUP($B3118,weights!$A$2:$R$6,11)*D3118)+VLOOKUP($B3118,weights!$A$2:$R$6,16)*EXP(VLOOKUP($B3118,weights!$A$2:$R$6,12)*E3118)+VLOOKUP($B3118,weights!$A$2:$R$6,17)*EXP(VLOOKUP($B3118,weights!$A$2:$R$6,13)*F3118)+VLOOKUP($B3118,weights!$A$2:$R$6,18)*EXP(VLOOKUP($B3118,weights!$A$2:$R$6,14)*G3118))</f>
        <v>5.9651113536262068</v>
      </c>
    </row>
    <row r="3119" spans="1:8" ht="12.75" x14ac:dyDescent="0.2">
      <c r="A3119">
        <f t="shared" si="0"/>
        <v>125</v>
      </c>
      <c r="B3119" t="str">
        <f t="shared" ref="B3119:C3119" si="3093">B3094</f>
        <v>store</v>
      </c>
      <c r="C3119">
        <f t="shared" si="3093"/>
        <v>2</v>
      </c>
      <c r="D3119">
        <f ca="1">OFFSET(walk!$A$2:$Y$402,TRUNC((ROW()-ROW($D$2))/COLUMNS(walk!$A$2:$Y$402)),MOD(ROW()-ROW($D$2),COLUMNS(walk!$A$2:$Y$402)),1,1)</f>
        <v>16</v>
      </c>
      <c r="E3119">
        <f ca="1">OFFSET(bike!$A$2:$Y$402,TRUNC((ROW()-ROW($E$2))/COLUMNS(bike!$A$2:$Y$402)),MOD(ROW()-ROW($E$2),COLUMNS(bike!$A$2:$Y$402)),1,1)</f>
        <v>4</v>
      </c>
      <c r="F3119">
        <f ca="1">OFFSET(transit!$A$2:$Y$402,TRUNC((ROW()-ROW($F$2))/COLUMNS(transit!$A$2:$Y$402)),MOD(ROW()-ROW($F$2),COLUMNS(transit!$A$2:$Y$402)),1,1)</f>
        <v>11</v>
      </c>
      <c r="G3119">
        <f ca="1">OFFSET(drive!$A$2:$Y$402,TRUNC((ROW()-ROW($G$2))/COLUMNS(drive!$A$2:$Y$402)),MOD(ROW()-ROW($G$2),COLUMNS(drive!$A$2:$Y$402)),1,1)</f>
        <v>5</v>
      </c>
      <c r="H3119" s="5">
        <f ca="1">(VLOOKUP($B3119,weights!$A$2:$R$6,4))*VLOOKUP($B3119,weights!$A$2:$R$6,6)^C3119*(VLOOKUP($B3119,weights!$A$2:$R$6,15)*EXP(VLOOKUP($B3119,weights!$A$2:$R$6,11)*D3119)+VLOOKUP($B3119,weights!$A$2:$R$6,16)*EXP(VLOOKUP($B3119,weights!$A$2:$R$6,12)*E3119)+VLOOKUP($B3119,weights!$A$2:$R$6,17)*EXP(VLOOKUP($B3119,weights!$A$2:$R$6,13)*F3119)+VLOOKUP($B3119,weights!$A$2:$R$6,18)*EXP(VLOOKUP($B3119,weights!$A$2:$R$6,14)*G3119))</f>
        <v>2.4403785615520519</v>
      </c>
    </row>
    <row r="3120" spans="1:8" ht="12.75" x14ac:dyDescent="0.2">
      <c r="A3120">
        <f t="shared" si="0"/>
        <v>125</v>
      </c>
      <c r="B3120" t="str">
        <f t="shared" ref="B3120:C3120" si="3094">B3095</f>
        <v>store</v>
      </c>
      <c r="C3120">
        <f t="shared" si="3094"/>
        <v>3</v>
      </c>
      <c r="D3120">
        <f ca="1">OFFSET(walk!$A$2:$Y$402,TRUNC((ROW()-ROW($D$2))/COLUMNS(walk!$A$2:$Y$402)),MOD(ROW()-ROW($D$2),COLUMNS(walk!$A$2:$Y$402)),1,1)</f>
        <v>16</v>
      </c>
      <c r="E3120">
        <f ca="1">OFFSET(bike!$A$2:$Y$402,TRUNC((ROW()-ROW($E$2))/COLUMNS(bike!$A$2:$Y$402)),MOD(ROW()-ROW($E$2),COLUMNS(bike!$A$2:$Y$402)),1,1)</f>
        <v>5</v>
      </c>
      <c r="F3120">
        <f ca="1">OFFSET(transit!$A$2:$Y$402,TRUNC((ROW()-ROW($F$2))/COLUMNS(transit!$A$2:$Y$402)),MOD(ROW()-ROW($F$2),COLUMNS(transit!$A$2:$Y$402)),1,1)</f>
        <v>16</v>
      </c>
      <c r="G3120">
        <f ca="1">OFFSET(drive!$A$2:$Y$402,TRUNC((ROW()-ROW($G$2))/COLUMNS(drive!$A$2:$Y$402)),MOD(ROW()-ROW($G$2),COLUMNS(drive!$A$2:$Y$402)),1,1)</f>
        <v>5</v>
      </c>
      <c r="H3120" s="5">
        <f ca="1">(VLOOKUP($B3120,weights!$A$2:$R$6,4))*VLOOKUP($B3120,weights!$A$2:$R$6,6)^C3120*(VLOOKUP($B3120,weights!$A$2:$R$6,15)*EXP(VLOOKUP($B3120,weights!$A$2:$R$6,11)*D3120)+VLOOKUP($B3120,weights!$A$2:$R$6,16)*EXP(VLOOKUP($B3120,weights!$A$2:$R$6,12)*E3120)+VLOOKUP($B3120,weights!$A$2:$R$6,17)*EXP(VLOOKUP($B3120,weights!$A$2:$R$6,13)*F3120)+VLOOKUP($B3120,weights!$A$2:$R$6,18)*EXP(VLOOKUP($B3120,weights!$A$2:$R$6,14)*G3120))</f>
        <v>1.2861762810084736</v>
      </c>
    </row>
    <row r="3121" spans="1:8" ht="12.75" x14ac:dyDescent="0.2">
      <c r="A3121">
        <f t="shared" si="0"/>
        <v>125</v>
      </c>
      <c r="B3121" t="str">
        <f t="shared" ref="B3121:C3121" si="3095">B3096</f>
        <v>store</v>
      </c>
      <c r="C3121">
        <f t="shared" si="3095"/>
        <v>4</v>
      </c>
      <c r="D3121">
        <f ca="1">OFFSET(walk!$A$2:$Y$402,TRUNC((ROW()-ROW($D$2))/COLUMNS(walk!$A$2:$Y$402)),MOD(ROW()-ROW($D$2),COLUMNS(walk!$A$2:$Y$402)),1,1)</f>
        <v>16</v>
      </c>
      <c r="E3121">
        <f ca="1">OFFSET(bike!$A$2:$Y$402,TRUNC((ROW()-ROW($E$2))/COLUMNS(bike!$A$2:$Y$402)),MOD(ROW()-ROW($E$2),COLUMNS(bike!$A$2:$Y$402)),1,1)</f>
        <v>6</v>
      </c>
      <c r="F3121">
        <f ca="1">OFFSET(transit!$A$2:$Y$402,TRUNC((ROW()-ROW($F$2))/COLUMNS(transit!$A$2:$Y$402)),MOD(ROW()-ROW($F$2),COLUMNS(transit!$A$2:$Y$402)),1,1)</f>
        <v>16</v>
      </c>
      <c r="G3121">
        <f ca="1">OFFSET(drive!$A$2:$Y$402,TRUNC((ROW()-ROW($G$2))/COLUMNS(drive!$A$2:$Y$402)),MOD(ROW()-ROW($G$2),COLUMNS(drive!$A$2:$Y$402)),1,1)</f>
        <v>5</v>
      </c>
      <c r="H3121" s="5">
        <f ca="1">(VLOOKUP($B3121,weights!$A$2:$R$6,4))*VLOOKUP($B3121,weights!$A$2:$R$6,6)^C3121*(VLOOKUP($B3121,weights!$A$2:$R$6,15)*EXP(VLOOKUP($B3121,weights!$A$2:$R$6,11)*D3121)+VLOOKUP($B3121,weights!$A$2:$R$6,16)*EXP(VLOOKUP($B3121,weights!$A$2:$R$6,12)*E3121)+VLOOKUP($B3121,weights!$A$2:$R$6,17)*EXP(VLOOKUP($B3121,weights!$A$2:$R$6,13)*F3121)+VLOOKUP($B3121,weights!$A$2:$R$6,18)*EXP(VLOOKUP($B3121,weights!$A$2:$R$6,14)*G3121))</f>
        <v>0.73165157538745229</v>
      </c>
    </row>
    <row r="3122" spans="1:8" ht="12.75" x14ac:dyDescent="0.2">
      <c r="A3122">
        <f t="shared" si="0"/>
        <v>125</v>
      </c>
      <c r="B3122" t="str">
        <f t="shared" ref="B3122:C3122" si="3096">B3097</f>
        <v>pharmacy</v>
      </c>
      <c r="C3122">
        <f t="shared" si="3096"/>
        <v>0</v>
      </c>
      <c r="D3122">
        <f ca="1">OFFSET(walk!$A$2:$Y$402,TRUNC((ROW()-ROW($D$2))/COLUMNS(walk!$A$2:$Y$402)),MOD(ROW()-ROW($D$2),COLUMNS(walk!$A$2:$Y$402)),1,1)</f>
        <v>18</v>
      </c>
      <c r="E3122">
        <f ca="1">OFFSET(bike!$A$2:$Y$402,TRUNC((ROW()-ROW($E$2))/COLUMNS(bike!$A$2:$Y$402)),MOD(ROW()-ROW($E$2),COLUMNS(bike!$A$2:$Y$402)),1,1)</f>
        <v>5</v>
      </c>
      <c r="F3122">
        <f ca="1">OFFSET(transit!$A$2:$Y$402,TRUNC((ROW()-ROW($F$2))/COLUMNS(transit!$A$2:$Y$402)),MOD(ROW()-ROW($F$2),COLUMNS(transit!$A$2:$Y$402)),1,1)</f>
        <v>16</v>
      </c>
      <c r="G3122">
        <f ca="1">OFFSET(drive!$A$2:$Y$402,TRUNC((ROW()-ROW($G$2))/COLUMNS(drive!$A$2:$Y$402)),MOD(ROW()-ROW($G$2),COLUMNS(drive!$A$2:$Y$402)),1,1)</f>
        <v>4</v>
      </c>
      <c r="H3122" s="5">
        <f ca="1">(VLOOKUP($B3122,weights!$A$2:$R$6,4))*VLOOKUP($B3122,weights!$A$2:$R$6,6)^C3122*(VLOOKUP($B3122,weights!$A$2:$R$6,15)*EXP(VLOOKUP($B3122,weights!$A$2:$R$6,11)*D3122)+VLOOKUP($B3122,weights!$A$2:$R$6,16)*EXP(VLOOKUP($B3122,weights!$A$2:$R$6,12)*E3122)+VLOOKUP($B3122,weights!$A$2:$R$6,17)*EXP(VLOOKUP($B3122,weights!$A$2:$R$6,13)*F3122)+VLOOKUP($B3122,weights!$A$2:$R$6,18)*EXP(VLOOKUP($B3122,weights!$A$2:$R$6,14)*G3122))</f>
        <v>3.8086080384501684</v>
      </c>
    </row>
    <row r="3123" spans="1:8" ht="12.75" x14ac:dyDescent="0.2">
      <c r="A3123">
        <f t="shared" si="0"/>
        <v>125</v>
      </c>
      <c r="B3123" t="str">
        <f t="shared" ref="B3123:C3123" si="3097">B3098</f>
        <v>pharmacy</v>
      </c>
      <c r="C3123">
        <f t="shared" si="3097"/>
        <v>1</v>
      </c>
      <c r="D3123">
        <f ca="1">OFFSET(walk!$A$2:$Y$402,TRUNC((ROW()-ROW($D$2))/COLUMNS(walk!$A$2:$Y$402)),MOD(ROW()-ROW($D$2),COLUMNS(walk!$A$2:$Y$402)),1,1)</f>
        <v>18</v>
      </c>
      <c r="E3123">
        <f ca="1">OFFSET(bike!$A$2:$Y$402,TRUNC((ROW()-ROW($E$2))/COLUMNS(bike!$A$2:$Y$402)),MOD(ROW()-ROW($E$2),COLUMNS(bike!$A$2:$Y$402)),1,1)</f>
        <v>6</v>
      </c>
      <c r="F3123">
        <f ca="1">OFFSET(transit!$A$2:$Y$402,TRUNC((ROW()-ROW($F$2))/COLUMNS(transit!$A$2:$Y$402)),MOD(ROW()-ROW($F$2),COLUMNS(transit!$A$2:$Y$402)),1,1)</f>
        <v>16</v>
      </c>
      <c r="G3123">
        <f ca="1">OFFSET(drive!$A$2:$Y$402,TRUNC((ROW()-ROW($G$2))/COLUMNS(drive!$A$2:$Y$402)),MOD(ROW()-ROW($G$2),COLUMNS(drive!$A$2:$Y$402)),1,1)</f>
        <v>5</v>
      </c>
      <c r="H3123" s="5">
        <f ca="1">(VLOOKUP($B3123,weights!$A$2:$R$6,4))*VLOOKUP($B3123,weights!$A$2:$R$6,6)^C3123*(VLOOKUP($B3123,weights!$A$2:$R$6,15)*EXP(VLOOKUP($B3123,weights!$A$2:$R$6,11)*D3123)+VLOOKUP($B3123,weights!$A$2:$R$6,16)*EXP(VLOOKUP($B3123,weights!$A$2:$R$6,12)*E3123)+VLOOKUP($B3123,weights!$A$2:$R$6,17)*EXP(VLOOKUP($B3123,weights!$A$2:$R$6,13)*F3123)+VLOOKUP($B3123,weights!$A$2:$R$6,18)*EXP(VLOOKUP($B3123,weights!$A$2:$R$6,14)*G3123))</f>
        <v>1.4569790125148865</v>
      </c>
    </row>
    <row r="3124" spans="1:8" ht="12.75" x14ac:dyDescent="0.2">
      <c r="A3124">
        <f t="shared" si="0"/>
        <v>125</v>
      </c>
      <c r="B3124" t="str">
        <f t="shared" ref="B3124:C3124" si="3098">B3099</f>
        <v>pharmacy</v>
      </c>
      <c r="C3124">
        <f t="shared" si="3098"/>
        <v>2</v>
      </c>
      <c r="D3124">
        <f ca="1">OFFSET(walk!$A$2:$Y$402,TRUNC((ROW()-ROW($D$2))/COLUMNS(walk!$A$2:$Y$402)),MOD(ROW()-ROW($D$2),COLUMNS(walk!$A$2:$Y$402)),1,1)</f>
        <v>18</v>
      </c>
      <c r="E3124">
        <f ca="1">OFFSET(bike!$A$2:$Y$402,TRUNC((ROW()-ROW($E$2))/COLUMNS(bike!$A$2:$Y$402)),MOD(ROW()-ROW($E$2),COLUMNS(bike!$A$2:$Y$402)),1,1)</f>
        <v>6</v>
      </c>
      <c r="F3124">
        <f ca="1">OFFSET(transit!$A$2:$Y$402,TRUNC((ROW()-ROW($F$2))/COLUMNS(transit!$A$2:$Y$402)),MOD(ROW()-ROW($F$2),COLUMNS(transit!$A$2:$Y$402)),1,1)</f>
        <v>18</v>
      </c>
      <c r="G3124">
        <f ca="1">OFFSET(drive!$A$2:$Y$402,TRUNC((ROW()-ROW($G$2))/COLUMNS(drive!$A$2:$Y$402)),MOD(ROW()-ROW($G$2),COLUMNS(drive!$A$2:$Y$402)),1,1)</f>
        <v>5</v>
      </c>
      <c r="H3124" s="5">
        <f ca="1">(VLOOKUP($B3124,weights!$A$2:$R$6,4))*VLOOKUP($B3124,weights!$A$2:$R$6,6)^C3124*(VLOOKUP($B3124,weights!$A$2:$R$6,15)*EXP(VLOOKUP($B3124,weights!$A$2:$R$6,11)*D3124)+VLOOKUP($B3124,weights!$A$2:$R$6,16)*EXP(VLOOKUP($B3124,weights!$A$2:$R$6,12)*E3124)+VLOOKUP($B3124,weights!$A$2:$R$6,17)*EXP(VLOOKUP($B3124,weights!$A$2:$R$6,13)*F3124)+VLOOKUP($B3124,weights!$A$2:$R$6,18)*EXP(VLOOKUP($B3124,weights!$A$2:$R$6,14)*G3124))</f>
        <v>0.69050028762273086</v>
      </c>
    </row>
    <row r="3125" spans="1:8" ht="12.75" x14ac:dyDescent="0.2">
      <c r="A3125">
        <f t="shared" si="0"/>
        <v>125</v>
      </c>
      <c r="B3125" t="str">
        <f t="shared" ref="B3125:C3125" si="3099">B3100</f>
        <v>bank</v>
      </c>
      <c r="C3125">
        <f t="shared" si="3099"/>
        <v>0</v>
      </c>
      <c r="D3125">
        <f ca="1">OFFSET(walk!$A$2:$Y$402,TRUNC((ROW()-ROW($D$2))/COLUMNS(walk!$A$2:$Y$402)),MOD(ROW()-ROW($D$2),COLUMNS(walk!$A$2:$Y$402)),1,1)</f>
        <v>29</v>
      </c>
      <c r="E3125">
        <f ca="1">OFFSET(bike!$A$2:$Y$402,TRUNC((ROW()-ROW($E$2))/COLUMNS(bike!$A$2:$Y$402)),MOD(ROW()-ROW($E$2),COLUMNS(bike!$A$2:$Y$402)),1,1)</f>
        <v>9</v>
      </c>
      <c r="F3125">
        <f ca="1">OFFSET(transit!$A$2:$Y$402,TRUNC((ROW()-ROW($F$2))/COLUMNS(transit!$A$2:$Y$402)),MOD(ROW()-ROW($F$2),COLUMNS(transit!$A$2:$Y$402)),1,1)</f>
        <v>23</v>
      </c>
      <c r="G3125">
        <f ca="1">OFFSET(drive!$A$2:$Y$402,TRUNC((ROW()-ROW($G$2))/COLUMNS(drive!$A$2:$Y$402)),MOD(ROW()-ROW($G$2),COLUMNS(drive!$A$2:$Y$402)),1,1)</f>
        <v>8</v>
      </c>
      <c r="H3125" s="5">
        <f ca="1">(VLOOKUP($B3125,weights!$A$2:$R$6,4))*VLOOKUP($B3125,weights!$A$2:$R$6,6)^C3125*(VLOOKUP($B3125,weights!$A$2:$R$6,15)*EXP(VLOOKUP($B3125,weights!$A$2:$R$6,11)*D3125)+VLOOKUP($B3125,weights!$A$2:$R$6,16)*EXP(VLOOKUP($B3125,weights!$A$2:$R$6,12)*E3125)+VLOOKUP($B3125,weights!$A$2:$R$6,17)*EXP(VLOOKUP($B3125,weights!$A$2:$R$6,13)*F3125)+VLOOKUP($B3125,weights!$A$2:$R$6,18)*EXP(VLOOKUP($B3125,weights!$A$2:$R$6,14)*G3125))</f>
        <v>1.6220763571304635</v>
      </c>
    </row>
    <row r="3126" spans="1:8" ht="12.75" x14ac:dyDescent="0.2">
      <c r="A3126">
        <f t="shared" si="0"/>
        <v>125</v>
      </c>
      <c r="B3126" t="str">
        <f t="shared" ref="B3126:C3126" si="3100">B3101</f>
        <v>bank</v>
      </c>
      <c r="C3126">
        <f t="shared" si="3100"/>
        <v>1</v>
      </c>
      <c r="D3126">
        <f ca="1">OFFSET(walk!$A$2:$Y$402,TRUNC((ROW()-ROW($D$2))/COLUMNS(walk!$A$2:$Y$402)),MOD(ROW()-ROW($D$2),COLUMNS(walk!$A$2:$Y$402)),1,1)</f>
        <v>41</v>
      </c>
      <c r="E3126">
        <f ca="1">OFFSET(bike!$A$2:$Y$402,TRUNC((ROW()-ROW($E$2))/COLUMNS(bike!$A$2:$Y$402)),MOD(ROW()-ROW($E$2),COLUMNS(bike!$A$2:$Y$402)),1,1)</f>
        <v>14</v>
      </c>
      <c r="F3126">
        <f ca="1">OFFSET(transit!$A$2:$Y$402,TRUNC((ROW()-ROW($F$2))/COLUMNS(transit!$A$2:$Y$402)),MOD(ROW()-ROW($F$2),COLUMNS(transit!$A$2:$Y$402)),1,1)</f>
        <v>32</v>
      </c>
      <c r="G3126">
        <f ca="1">OFFSET(drive!$A$2:$Y$402,TRUNC((ROW()-ROW($G$2))/COLUMNS(drive!$A$2:$Y$402)),MOD(ROW()-ROW($G$2),COLUMNS(drive!$A$2:$Y$402)),1,1)</f>
        <v>8</v>
      </c>
      <c r="H3126" s="5">
        <f ca="1">(VLOOKUP($B3126,weights!$A$2:$R$6,4))*VLOOKUP($B3126,weights!$A$2:$R$6,6)^C3126*(VLOOKUP($B3126,weights!$A$2:$R$6,15)*EXP(VLOOKUP($B3126,weights!$A$2:$R$6,11)*D3126)+VLOOKUP($B3126,weights!$A$2:$R$6,16)*EXP(VLOOKUP($B3126,weights!$A$2:$R$6,12)*E3126)+VLOOKUP($B3126,weights!$A$2:$R$6,17)*EXP(VLOOKUP($B3126,weights!$A$2:$R$6,13)*F3126)+VLOOKUP($B3126,weights!$A$2:$R$6,18)*EXP(VLOOKUP($B3126,weights!$A$2:$R$6,14)*G3126))</f>
        <v>0.440059831965118</v>
      </c>
    </row>
    <row r="3127" spans="1:8" ht="12.75" x14ac:dyDescent="0.2">
      <c r="A3127">
        <f t="shared" si="0"/>
        <v>126</v>
      </c>
      <c r="B3127" t="str">
        <f t="shared" ref="B3127:C3127" si="3101">B3102</f>
        <v>restaurant</v>
      </c>
      <c r="C3127">
        <f t="shared" si="3101"/>
        <v>0</v>
      </c>
      <c r="D3127">
        <f ca="1">OFFSET(walk!$A$2:$Y$402,TRUNC((ROW()-ROW($D$2))/COLUMNS(walk!$A$2:$Y$402)),MOD(ROW()-ROW($D$2),COLUMNS(walk!$A$2:$Y$402)),1,1)</f>
        <v>10</v>
      </c>
      <c r="E3127">
        <f ca="1">OFFSET(bike!$A$2:$Y$402,TRUNC((ROW()-ROW($E$2))/COLUMNS(bike!$A$2:$Y$402)),MOD(ROW()-ROW($E$2),COLUMNS(bike!$A$2:$Y$402)),1,1)</f>
        <v>2</v>
      </c>
      <c r="F3127">
        <f ca="1">OFFSET(transit!$A$2:$Y$402,TRUNC((ROW()-ROW($F$2))/COLUMNS(transit!$A$2:$Y$402)),MOD(ROW()-ROW($F$2),COLUMNS(transit!$A$2:$Y$402)),1,1)</f>
        <v>8</v>
      </c>
      <c r="G3127">
        <f ca="1">OFFSET(drive!$A$2:$Y$402,TRUNC((ROW()-ROW($G$2))/COLUMNS(drive!$A$2:$Y$402)),MOD(ROW()-ROW($G$2),COLUMNS(drive!$A$2:$Y$402)),1,1)</f>
        <v>2</v>
      </c>
      <c r="H3127" s="5">
        <f ca="1">(VLOOKUP($B3127,weights!$A$2:$R$6,4))*VLOOKUP($B3127,weights!$A$2:$R$6,6)^C3127*(VLOOKUP($B3127,weights!$A$2:$R$6,15)*EXP(VLOOKUP($B3127,weights!$A$2:$R$6,11)*D3127)+VLOOKUP($B3127,weights!$A$2:$R$6,16)*EXP(VLOOKUP($B3127,weights!$A$2:$R$6,12)*E3127)+VLOOKUP($B3127,weights!$A$2:$R$6,17)*EXP(VLOOKUP($B3127,weights!$A$2:$R$6,13)*F3127)+VLOOKUP($B3127,weights!$A$2:$R$6,18)*EXP(VLOOKUP($B3127,weights!$A$2:$R$6,14)*G3127))</f>
        <v>29.164674538253291</v>
      </c>
    </row>
    <row r="3128" spans="1:8" ht="12.75" x14ac:dyDescent="0.2">
      <c r="A3128">
        <f t="shared" si="0"/>
        <v>126</v>
      </c>
      <c r="B3128" t="str">
        <f t="shared" ref="B3128:C3128" si="3102">B3103</f>
        <v>restaurant</v>
      </c>
      <c r="C3128">
        <f t="shared" si="3102"/>
        <v>1</v>
      </c>
      <c r="D3128">
        <f ca="1">OFFSET(walk!$A$2:$Y$402,TRUNC((ROW()-ROW($D$2))/COLUMNS(walk!$A$2:$Y$402)),MOD(ROW()-ROW($D$2),COLUMNS(walk!$A$2:$Y$402)),1,1)</f>
        <v>10</v>
      </c>
      <c r="E3128">
        <f ca="1">OFFSET(bike!$A$2:$Y$402,TRUNC((ROW()-ROW($E$2))/COLUMNS(bike!$A$2:$Y$402)),MOD(ROW()-ROW($E$2),COLUMNS(bike!$A$2:$Y$402)),1,1)</f>
        <v>2</v>
      </c>
      <c r="F3128">
        <f ca="1">OFFSET(transit!$A$2:$Y$402,TRUNC((ROW()-ROW($F$2))/COLUMNS(transit!$A$2:$Y$402)),MOD(ROW()-ROW($F$2),COLUMNS(transit!$A$2:$Y$402)),1,1)</f>
        <v>8</v>
      </c>
      <c r="G3128">
        <f ca="1">OFFSET(drive!$A$2:$Y$402,TRUNC((ROW()-ROW($G$2))/COLUMNS(drive!$A$2:$Y$402)),MOD(ROW()-ROW($G$2),COLUMNS(drive!$A$2:$Y$402)),1,1)</f>
        <v>2</v>
      </c>
      <c r="H3128" s="5">
        <f ca="1">(VLOOKUP($B3128,weights!$A$2:$R$6,4))*VLOOKUP($B3128,weights!$A$2:$R$6,6)^C3128*(VLOOKUP($B3128,weights!$A$2:$R$6,15)*EXP(VLOOKUP($B3128,weights!$A$2:$R$6,11)*D3128)+VLOOKUP($B3128,weights!$A$2:$R$6,16)*EXP(VLOOKUP($B3128,weights!$A$2:$R$6,12)*E3128)+VLOOKUP($B3128,weights!$A$2:$R$6,17)*EXP(VLOOKUP($B3128,weights!$A$2:$R$6,13)*F3128)+VLOOKUP($B3128,weights!$A$2:$R$6,18)*EXP(VLOOKUP($B3128,weights!$A$2:$R$6,14)*G3128))</f>
        <v>26.140189771323318</v>
      </c>
    </row>
    <row r="3129" spans="1:8" ht="12.75" x14ac:dyDescent="0.2">
      <c r="A3129">
        <f t="shared" si="0"/>
        <v>126</v>
      </c>
      <c r="B3129" t="str">
        <f t="shared" ref="B3129:C3129" si="3103">B3104</f>
        <v>restaurant</v>
      </c>
      <c r="C3129">
        <f t="shared" si="3103"/>
        <v>2</v>
      </c>
      <c r="D3129">
        <f ca="1">OFFSET(walk!$A$2:$Y$402,TRUNC((ROW()-ROW($D$2))/COLUMNS(walk!$A$2:$Y$402)),MOD(ROW()-ROW($D$2),COLUMNS(walk!$A$2:$Y$402)),1,1)</f>
        <v>13</v>
      </c>
      <c r="E3129">
        <f ca="1">OFFSET(bike!$A$2:$Y$402,TRUNC((ROW()-ROW($E$2))/COLUMNS(bike!$A$2:$Y$402)),MOD(ROW()-ROW($E$2),COLUMNS(bike!$A$2:$Y$402)),1,1)</f>
        <v>3</v>
      </c>
      <c r="F3129">
        <f ca="1">OFFSET(transit!$A$2:$Y$402,TRUNC((ROW()-ROW($F$2))/COLUMNS(transit!$A$2:$Y$402)),MOD(ROW()-ROW($F$2),COLUMNS(transit!$A$2:$Y$402)),1,1)</f>
        <v>9</v>
      </c>
      <c r="G3129">
        <f ca="1">OFFSET(drive!$A$2:$Y$402,TRUNC((ROW()-ROW($G$2))/COLUMNS(drive!$A$2:$Y$402)),MOD(ROW()-ROW($G$2),COLUMNS(drive!$A$2:$Y$402)),1,1)</f>
        <v>3</v>
      </c>
      <c r="H3129" s="5">
        <f ca="1">(VLOOKUP($B3129,weights!$A$2:$R$6,4))*VLOOKUP($B3129,weights!$A$2:$R$6,6)^C3129*(VLOOKUP($B3129,weights!$A$2:$R$6,15)*EXP(VLOOKUP($B3129,weights!$A$2:$R$6,11)*D3129)+VLOOKUP($B3129,weights!$A$2:$R$6,16)*EXP(VLOOKUP($B3129,weights!$A$2:$R$6,12)*E3129)+VLOOKUP($B3129,weights!$A$2:$R$6,17)*EXP(VLOOKUP($B3129,weights!$A$2:$R$6,13)*F3129)+VLOOKUP($B3129,weights!$A$2:$R$6,18)*EXP(VLOOKUP($B3129,weights!$A$2:$R$6,14)*G3129))</f>
        <v>18.916564694559934</v>
      </c>
    </row>
    <row r="3130" spans="1:8" ht="12.75" x14ac:dyDescent="0.2">
      <c r="A3130">
        <f t="shared" si="0"/>
        <v>126</v>
      </c>
      <c r="B3130" t="str">
        <f t="shared" ref="B3130:C3130" si="3104">B3105</f>
        <v>restaurant</v>
      </c>
      <c r="C3130">
        <f t="shared" si="3104"/>
        <v>3</v>
      </c>
      <c r="D3130">
        <f ca="1">OFFSET(walk!$A$2:$Y$402,TRUNC((ROW()-ROW($D$2))/COLUMNS(walk!$A$2:$Y$402)),MOD(ROW()-ROW($D$2),COLUMNS(walk!$A$2:$Y$402)),1,1)</f>
        <v>15</v>
      </c>
      <c r="E3130">
        <f ca="1">OFFSET(bike!$A$2:$Y$402,TRUNC((ROW()-ROW($E$2))/COLUMNS(bike!$A$2:$Y$402)),MOD(ROW()-ROW($E$2),COLUMNS(bike!$A$2:$Y$402)),1,1)</f>
        <v>4</v>
      </c>
      <c r="F3130">
        <f ca="1">OFFSET(transit!$A$2:$Y$402,TRUNC((ROW()-ROW($F$2))/COLUMNS(transit!$A$2:$Y$402)),MOD(ROW()-ROW($F$2),COLUMNS(transit!$A$2:$Y$402)),1,1)</f>
        <v>9</v>
      </c>
      <c r="G3130">
        <f ca="1">OFFSET(drive!$A$2:$Y$402,TRUNC((ROW()-ROW($G$2))/COLUMNS(drive!$A$2:$Y$402)),MOD(ROW()-ROW($G$2),COLUMNS(drive!$A$2:$Y$402)),1,1)</f>
        <v>4</v>
      </c>
      <c r="H3130" s="5">
        <f ca="1">(VLOOKUP($B3130,weights!$A$2:$R$6,4))*VLOOKUP($B3130,weights!$A$2:$R$6,6)^C3130*(VLOOKUP($B3130,weights!$A$2:$R$6,15)*EXP(VLOOKUP($B3130,weights!$A$2:$R$6,11)*D3130)+VLOOKUP($B3130,weights!$A$2:$R$6,16)*EXP(VLOOKUP($B3130,weights!$A$2:$R$6,12)*E3130)+VLOOKUP($B3130,weights!$A$2:$R$6,17)*EXP(VLOOKUP($B3130,weights!$A$2:$R$6,13)*F3130)+VLOOKUP($B3130,weights!$A$2:$R$6,18)*EXP(VLOOKUP($B3130,weights!$A$2:$R$6,14)*G3130))</f>
        <v>14.380014843423835</v>
      </c>
    </row>
    <row r="3131" spans="1:8" ht="12.75" x14ac:dyDescent="0.2">
      <c r="A3131">
        <f t="shared" si="0"/>
        <v>126</v>
      </c>
      <c r="B3131" t="str">
        <f t="shared" ref="B3131:C3131" si="3105">B3106</f>
        <v>restaurant</v>
      </c>
      <c r="C3131">
        <f t="shared" si="3105"/>
        <v>4</v>
      </c>
      <c r="D3131">
        <f ca="1">OFFSET(walk!$A$2:$Y$402,TRUNC((ROW()-ROW($D$2))/COLUMNS(walk!$A$2:$Y$402)),MOD(ROW()-ROW($D$2),COLUMNS(walk!$A$2:$Y$402)),1,1)</f>
        <v>15</v>
      </c>
      <c r="E3131">
        <f ca="1">OFFSET(bike!$A$2:$Y$402,TRUNC((ROW()-ROW($E$2))/COLUMNS(bike!$A$2:$Y$402)),MOD(ROW()-ROW($E$2),COLUMNS(bike!$A$2:$Y$402)),1,1)</f>
        <v>4</v>
      </c>
      <c r="F3131">
        <f ca="1">OFFSET(transit!$A$2:$Y$402,TRUNC((ROW()-ROW($F$2))/COLUMNS(transit!$A$2:$Y$402)),MOD(ROW()-ROW($F$2),COLUMNS(transit!$A$2:$Y$402)),1,1)</f>
        <v>10</v>
      </c>
      <c r="G3131">
        <f ca="1">OFFSET(drive!$A$2:$Y$402,TRUNC((ROW()-ROW($G$2))/COLUMNS(drive!$A$2:$Y$402)),MOD(ROW()-ROW($G$2),COLUMNS(drive!$A$2:$Y$402)),1,1)</f>
        <v>4</v>
      </c>
      <c r="H3131" s="5">
        <f ca="1">(VLOOKUP($B3131,weights!$A$2:$R$6,4))*VLOOKUP($B3131,weights!$A$2:$R$6,6)^C3131*(VLOOKUP($B3131,weights!$A$2:$R$6,15)*EXP(VLOOKUP($B3131,weights!$A$2:$R$6,11)*D3131)+VLOOKUP($B3131,weights!$A$2:$R$6,16)*EXP(VLOOKUP($B3131,weights!$A$2:$R$6,12)*E3131)+VLOOKUP($B3131,weights!$A$2:$R$6,17)*EXP(VLOOKUP($B3131,weights!$A$2:$R$6,13)*F3131)+VLOOKUP($B3131,weights!$A$2:$R$6,18)*EXP(VLOOKUP($B3131,weights!$A$2:$R$6,14)*G3131))</f>
        <v>12.510106026105241</v>
      </c>
    </row>
    <row r="3132" spans="1:8" ht="12.75" x14ac:dyDescent="0.2">
      <c r="A3132">
        <f t="shared" si="0"/>
        <v>126</v>
      </c>
      <c r="B3132" t="str">
        <f t="shared" ref="B3132:C3132" si="3106">B3107</f>
        <v>restaurant</v>
      </c>
      <c r="C3132">
        <f t="shared" si="3106"/>
        <v>5</v>
      </c>
      <c r="D3132">
        <f ca="1">OFFSET(walk!$A$2:$Y$402,TRUNC((ROW()-ROW($D$2))/COLUMNS(walk!$A$2:$Y$402)),MOD(ROW()-ROW($D$2),COLUMNS(walk!$A$2:$Y$402)),1,1)</f>
        <v>15</v>
      </c>
      <c r="E3132">
        <f ca="1">OFFSET(bike!$A$2:$Y$402,TRUNC((ROW()-ROW($E$2))/COLUMNS(bike!$A$2:$Y$402)),MOD(ROW()-ROW($E$2),COLUMNS(bike!$A$2:$Y$402)),1,1)</f>
        <v>4</v>
      </c>
      <c r="F3132">
        <f ca="1">OFFSET(transit!$A$2:$Y$402,TRUNC((ROW()-ROW($F$2))/COLUMNS(transit!$A$2:$Y$402)),MOD(ROW()-ROW($F$2),COLUMNS(transit!$A$2:$Y$402)),1,1)</f>
        <v>11</v>
      </c>
      <c r="G3132">
        <f ca="1">OFFSET(drive!$A$2:$Y$402,TRUNC((ROW()-ROW($G$2))/COLUMNS(drive!$A$2:$Y$402)),MOD(ROW()-ROW($G$2),COLUMNS(drive!$A$2:$Y$402)),1,1)</f>
        <v>4</v>
      </c>
      <c r="H3132" s="5">
        <f ca="1">(VLOOKUP($B3132,weights!$A$2:$R$6,4))*VLOOKUP($B3132,weights!$A$2:$R$6,6)^C3132*(VLOOKUP($B3132,weights!$A$2:$R$6,15)*EXP(VLOOKUP($B3132,weights!$A$2:$R$6,11)*D3132)+VLOOKUP($B3132,weights!$A$2:$R$6,16)*EXP(VLOOKUP($B3132,weights!$A$2:$R$6,12)*E3132)+VLOOKUP($B3132,weights!$A$2:$R$6,17)*EXP(VLOOKUP($B3132,weights!$A$2:$R$6,13)*F3132)+VLOOKUP($B3132,weights!$A$2:$R$6,18)*EXP(VLOOKUP($B3132,weights!$A$2:$R$6,14)*G3132))</f>
        <v>10.921676162844234</v>
      </c>
    </row>
    <row r="3133" spans="1:8" ht="12.75" x14ac:dyDescent="0.2">
      <c r="A3133">
        <f t="shared" si="0"/>
        <v>126</v>
      </c>
      <c r="B3133" t="str">
        <f t="shared" ref="B3133:C3133" si="3107">B3108</f>
        <v>restaurant</v>
      </c>
      <c r="C3133">
        <f t="shared" si="3107"/>
        <v>6</v>
      </c>
      <c r="D3133">
        <f ca="1">OFFSET(walk!$A$2:$Y$402,TRUNC((ROW()-ROW($D$2))/COLUMNS(walk!$A$2:$Y$402)),MOD(ROW()-ROW($D$2),COLUMNS(walk!$A$2:$Y$402)),1,1)</f>
        <v>16</v>
      </c>
      <c r="E3133">
        <f ca="1">OFFSET(bike!$A$2:$Y$402,TRUNC((ROW()-ROW($E$2))/COLUMNS(bike!$A$2:$Y$402)),MOD(ROW()-ROW($E$2),COLUMNS(bike!$A$2:$Y$402)),1,1)</f>
        <v>6</v>
      </c>
      <c r="F3133">
        <f ca="1">OFFSET(transit!$A$2:$Y$402,TRUNC((ROW()-ROW($F$2))/COLUMNS(transit!$A$2:$Y$402)),MOD(ROW()-ROW($F$2),COLUMNS(transit!$A$2:$Y$402)),1,1)</f>
        <v>11</v>
      </c>
      <c r="G3133">
        <f ca="1">OFFSET(drive!$A$2:$Y$402,TRUNC((ROW()-ROW($G$2))/COLUMNS(drive!$A$2:$Y$402)),MOD(ROW()-ROW($G$2),COLUMNS(drive!$A$2:$Y$402)),1,1)</f>
        <v>4</v>
      </c>
      <c r="H3133" s="5">
        <f ca="1">(VLOOKUP($B3133,weights!$A$2:$R$6,4))*VLOOKUP($B3133,weights!$A$2:$R$6,6)^C3133*(VLOOKUP($B3133,weights!$A$2:$R$6,15)*EXP(VLOOKUP($B3133,weights!$A$2:$R$6,11)*D3133)+VLOOKUP($B3133,weights!$A$2:$R$6,16)*EXP(VLOOKUP($B3133,weights!$A$2:$R$6,12)*E3133)+VLOOKUP($B3133,weights!$A$2:$R$6,17)*EXP(VLOOKUP($B3133,weights!$A$2:$R$6,13)*F3133)+VLOOKUP($B3133,weights!$A$2:$R$6,18)*EXP(VLOOKUP($B3133,weights!$A$2:$R$6,14)*G3133))</f>
        <v>8.5091702452251354</v>
      </c>
    </row>
    <row r="3134" spans="1:8" ht="12.75" x14ac:dyDescent="0.2">
      <c r="A3134">
        <f t="shared" si="0"/>
        <v>126</v>
      </c>
      <c r="B3134" t="str">
        <f t="shared" ref="B3134:C3134" si="3108">B3109</f>
        <v>restaurant</v>
      </c>
      <c r="C3134">
        <f t="shared" si="3108"/>
        <v>7</v>
      </c>
      <c r="D3134">
        <f ca="1">OFFSET(walk!$A$2:$Y$402,TRUNC((ROW()-ROW($D$2))/COLUMNS(walk!$A$2:$Y$402)),MOD(ROW()-ROW($D$2),COLUMNS(walk!$A$2:$Y$402)),1,1)</f>
        <v>17</v>
      </c>
      <c r="E3134">
        <f ca="1">OFFSET(bike!$A$2:$Y$402,TRUNC((ROW()-ROW($E$2))/COLUMNS(bike!$A$2:$Y$402)),MOD(ROW()-ROW($E$2),COLUMNS(bike!$A$2:$Y$402)),1,1)</f>
        <v>6</v>
      </c>
      <c r="F3134">
        <f ca="1">OFFSET(transit!$A$2:$Y$402,TRUNC((ROW()-ROW($F$2))/COLUMNS(transit!$A$2:$Y$402)),MOD(ROW()-ROW($F$2),COLUMNS(transit!$A$2:$Y$402)),1,1)</f>
        <v>15</v>
      </c>
      <c r="G3134">
        <f ca="1">OFFSET(drive!$A$2:$Y$402,TRUNC((ROW()-ROW($G$2))/COLUMNS(drive!$A$2:$Y$402)),MOD(ROW()-ROW($G$2),COLUMNS(drive!$A$2:$Y$402)),1,1)</f>
        <v>4</v>
      </c>
      <c r="H3134" s="5">
        <f ca="1">(VLOOKUP($B3134,weights!$A$2:$R$6,4))*VLOOKUP($B3134,weights!$A$2:$R$6,6)^C3134*(VLOOKUP($B3134,weights!$A$2:$R$6,15)*EXP(VLOOKUP($B3134,weights!$A$2:$R$6,11)*D3134)+VLOOKUP($B3134,weights!$A$2:$R$6,16)*EXP(VLOOKUP($B3134,weights!$A$2:$R$6,12)*E3134)+VLOOKUP($B3134,weights!$A$2:$R$6,17)*EXP(VLOOKUP($B3134,weights!$A$2:$R$6,13)*F3134)+VLOOKUP($B3134,weights!$A$2:$R$6,18)*EXP(VLOOKUP($B3134,weights!$A$2:$R$6,14)*G3134))</f>
        <v>6.9289741231026785</v>
      </c>
    </row>
    <row r="3135" spans="1:8" ht="12.75" x14ac:dyDescent="0.2">
      <c r="A3135">
        <f t="shared" si="0"/>
        <v>126</v>
      </c>
      <c r="B3135" t="str">
        <f t="shared" ref="B3135:C3135" si="3109">B3110</f>
        <v>restaurant</v>
      </c>
      <c r="C3135">
        <f t="shared" si="3109"/>
        <v>8</v>
      </c>
      <c r="D3135">
        <f ca="1">OFFSET(walk!$A$2:$Y$402,TRUNC((ROW()-ROW($D$2))/COLUMNS(walk!$A$2:$Y$402)),MOD(ROW()-ROW($D$2),COLUMNS(walk!$A$2:$Y$402)),1,1)</f>
        <v>18</v>
      </c>
      <c r="E3135">
        <f ca="1">OFFSET(bike!$A$2:$Y$402,TRUNC((ROW()-ROW($E$2))/COLUMNS(bike!$A$2:$Y$402)),MOD(ROW()-ROW($E$2),COLUMNS(bike!$A$2:$Y$402)),1,1)</f>
        <v>6</v>
      </c>
      <c r="F3135">
        <f ca="1">OFFSET(transit!$A$2:$Y$402,TRUNC((ROW()-ROW($F$2))/COLUMNS(transit!$A$2:$Y$402)),MOD(ROW()-ROW($F$2),COLUMNS(transit!$A$2:$Y$402)),1,1)</f>
        <v>15</v>
      </c>
      <c r="G3135">
        <f ca="1">OFFSET(drive!$A$2:$Y$402,TRUNC((ROW()-ROW($G$2))/COLUMNS(drive!$A$2:$Y$402)),MOD(ROW()-ROW($G$2),COLUMNS(drive!$A$2:$Y$402)),1,1)</f>
        <v>5</v>
      </c>
      <c r="H3135" s="5">
        <f ca="1">(VLOOKUP($B3135,weights!$A$2:$R$6,4))*VLOOKUP($B3135,weights!$A$2:$R$6,6)^C3135*(VLOOKUP($B3135,weights!$A$2:$R$6,15)*EXP(VLOOKUP($B3135,weights!$A$2:$R$6,11)*D3135)+VLOOKUP($B3135,weights!$A$2:$R$6,16)*EXP(VLOOKUP($B3135,weights!$A$2:$R$6,12)*E3135)+VLOOKUP($B3135,weights!$A$2:$R$6,17)*EXP(VLOOKUP($B3135,weights!$A$2:$R$6,13)*F3135)+VLOOKUP($B3135,weights!$A$2:$R$6,18)*EXP(VLOOKUP($B3135,weights!$A$2:$R$6,14)*G3135))</f>
        <v>5.6282290774486503</v>
      </c>
    </row>
    <row r="3136" spans="1:8" ht="12.75" x14ac:dyDescent="0.2">
      <c r="A3136">
        <f t="shared" si="0"/>
        <v>126</v>
      </c>
      <c r="B3136" t="str">
        <f t="shared" ref="B3136:C3136" si="3110">B3111</f>
        <v>restaurant</v>
      </c>
      <c r="C3136">
        <f t="shared" si="3110"/>
        <v>9</v>
      </c>
      <c r="D3136">
        <f ca="1">OFFSET(walk!$A$2:$Y$402,TRUNC((ROW()-ROW($D$2))/COLUMNS(walk!$A$2:$Y$402)),MOD(ROW()-ROW($D$2),COLUMNS(walk!$A$2:$Y$402)),1,1)</f>
        <v>20</v>
      </c>
      <c r="E3136">
        <f ca="1">OFFSET(bike!$A$2:$Y$402,TRUNC((ROW()-ROW($E$2))/COLUMNS(bike!$A$2:$Y$402)),MOD(ROW()-ROW($E$2),COLUMNS(bike!$A$2:$Y$402)),1,1)</f>
        <v>6</v>
      </c>
      <c r="F3136">
        <f ca="1">OFFSET(transit!$A$2:$Y$402,TRUNC((ROW()-ROW($F$2))/COLUMNS(transit!$A$2:$Y$402)),MOD(ROW()-ROW($F$2),COLUMNS(transit!$A$2:$Y$402)),1,1)</f>
        <v>17</v>
      </c>
      <c r="G3136">
        <f ca="1">OFFSET(drive!$A$2:$Y$402,TRUNC((ROW()-ROW($G$2))/COLUMNS(drive!$A$2:$Y$402)),MOD(ROW()-ROW($G$2),COLUMNS(drive!$A$2:$Y$402)),1,1)</f>
        <v>5</v>
      </c>
      <c r="H3136" s="5">
        <f ca="1">(VLOOKUP($B3136,weights!$A$2:$R$6,4))*VLOOKUP($B3136,weights!$A$2:$R$6,6)^C3136*(VLOOKUP($B3136,weights!$A$2:$R$6,15)*EXP(VLOOKUP($B3136,weights!$A$2:$R$6,11)*D3136)+VLOOKUP($B3136,weights!$A$2:$R$6,16)*EXP(VLOOKUP($B3136,weights!$A$2:$R$6,12)*E3136)+VLOOKUP($B3136,weights!$A$2:$R$6,17)*EXP(VLOOKUP($B3136,weights!$A$2:$R$6,13)*F3136)+VLOOKUP($B3136,weights!$A$2:$R$6,18)*EXP(VLOOKUP($B3136,weights!$A$2:$R$6,14)*G3136))</f>
        <v>4.8357513845688276</v>
      </c>
    </row>
    <row r="3137" spans="1:8" ht="12.75" x14ac:dyDescent="0.2">
      <c r="A3137">
        <f t="shared" si="0"/>
        <v>126</v>
      </c>
      <c r="B3137" t="str">
        <f t="shared" ref="B3137:C3137" si="3111">B3112</f>
        <v>supermarket</v>
      </c>
      <c r="C3137">
        <f t="shared" si="3111"/>
        <v>0</v>
      </c>
      <c r="D3137">
        <f ca="1">OFFSET(walk!$A$2:$Y$402,TRUNC((ROW()-ROW($D$2))/COLUMNS(walk!$A$2:$Y$402)),MOD(ROW()-ROW($D$2),COLUMNS(walk!$A$2:$Y$402)),1,1)</f>
        <v>41</v>
      </c>
      <c r="E3137">
        <f ca="1">OFFSET(bike!$A$2:$Y$402,TRUNC((ROW()-ROW($E$2))/COLUMNS(bike!$A$2:$Y$402)),MOD(ROW()-ROW($E$2),COLUMNS(bike!$A$2:$Y$402)),1,1)</f>
        <v>16</v>
      </c>
      <c r="F3137">
        <f ca="1">OFFSET(transit!$A$2:$Y$402,TRUNC((ROW()-ROW($F$2))/COLUMNS(transit!$A$2:$Y$402)),MOD(ROW()-ROW($F$2),COLUMNS(transit!$A$2:$Y$402)),1,1)</f>
        <v>20</v>
      </c>
      <c r="G3137">
        <f ca="1">OFFSET(drive!$A$2:$Y$402,TRUNC((ROW()-ROW($G$2))/COLUMNS(drive!$A$2:$Y$402)),MOD(ROW()-ROW($G$2),COLUMNS(drive!$A$2:$Y$402)),1,1)</f>
        <v>9</v>
      </c>
      <c r="H3137" s="5">
        <f ca="1">(VLOOKUP($B3137,weights!$A$2:$R$6,4))*VLOOKUP($B3137,weights!$A$2:$R$6,6)^C3137*(VLOOKUP($B3137,weights!$A$2:$R$6,15)*EXP(VLOOKUP($B3137,weights!$A$2:$R$6,11)*D3137)+VLOOKUP($B3137,weights!$A$2:$R$6,16)*EXP(VLOOKUP($B3137,weights!$A$2:$R$6,12)*E3137)+VLOOKUP($B3137,weights!$A$2:$R$6,17)*EXP(VLOOKUP($B3137,weights!$A$2:$R$6,13)*F3137)+VLOOKUP($B3137,weights!$A$2:$R$6,18)*EXP(VLOOKUP($B3137,weights!$A$2:$R$6,14)*G3137))</f>
        <v>2.9180860670591726</v>
      </c>
    </row>
    <row r="3138" spans="1:8" ht="12.75" x14ac:dyDescent="0.2">
      <c r="A3138">
        <f t="shared" si="0"/>
        <v>126</v>
      </c>
      <c r="B3138" t="str">
        <f t="shared" ref="B3138:C3138" si="3112">B3113</f>
        <v>supermarket</v>
      </c>
      <c r="C3138">
        <f t="shared" si="3112"/>
        <v>1</v>
      </c>
      <c r="D3138">
        <f ca="1">OFFSET(walk!$A$2:$Y$402,TRUNC((ROW()-ROW($D$2))/COLUMNS(walk!$A$2:$Y$402)),MOD(ROW()-ROW($D$2),COLUMNS(walk!$A$2:$Y$402)),1,1)</f>
        <v>54</v>
      </c>
      <c r="E3138">
        <f ca="1">OFFSET(bike!$A$2:$Y$402,TRUNC((ROW()-ROW($E$2))/COLUMNS(bike!$A$2:$Y$402)),MOD(ROW()-ROW($E$2),COLUMNS(bike!$A$2:$Y$402)),1,1)</f>
        <v>17</v>
      </c>
      <c r="F3138">
        <f ca="1">OFFSET(transit!$A$2:$Y$402,TRUNC((ROW()-ROW($F$2))/COLUMNS(transit!$A$2:$Y$402)),MOD(ROW()-ROW($F$2),COLUMNS(transit!$A$2:$Y$402)),1,1)</f>
        <v>25</v>
      </c>
      <c r="G3138">
        <f ca="1">OFFSET(drive!$A$2:$Y$402,TRUNC((ROW()-ROW($G$2))/COLUMNS(drive!$A$2:$Y$402)),MOD(ROW()-ROW($G$2),COLUMNS(drive!$A$2:$Y$402)),1,1)</f>
        <v>10</v>
      </c>
      <c r="H3138" s="5">
        <f ca="1">(VLOOKUP($B3138,weights!$A$2:$R$6,4))*VLOOKUP($B3138,weights!$A$2:$R$6,6)^C3138*(VLOOKUP($B3138,weights!$A$2:$R$6,15)*EXP(VLOOKUP($B3138,weights!$A$2:$R$6,11)*D3138)+VLOOKUP($B3138,weights!$A$2:$R$6,16)*EXP(VLOOKUP($B3138,weights!$A$2:$R$6,12)*E3138)+VLOOKUP($B3138,weights!$A$2:$R$6,17)*EXP(VLOOKUP($B3138,weights!$A$2:$R$6,13)*F3138)+VLOOKUP($B3138,weights!$A$2:$R$6,18)*EXP(VLOOKUP($B3138,weights!$A$2:$R$6,14)*G3138))</f>
        <v>1.3217290792643466</v>
      </c>
    </row>
    <row r="3139" spans="1:8" ht="12.75" x14ac:dyDescent="0.2">
      <c r="A3139">
        <f t="shared" si="0"/>
        <v>126</v>
      </c>
      <c r="B3139" t="str">
        <f t="shared" ref="B3139:C3139" si="3113">B3114</f>
        <v>supermarket</v>
      </c>
      <c r="C3139">
        <f t="shared" si="3113"/>
        <v>2</v>
      </c>
      <c r="D3139">
        <f ca="1">OFFSET(walk!$A$2:$Y$402,TRUNC((ROW()-ROW($D$2))/COLUMNS(walk!$A$2:$Y$402)),MOD(ROW()-ROW($D$2),COLUMNS(walk!$A$2:$Y$402)),1,1)</f>
        <v>58</v>
      </c>
      <c r="E3139">
        <f ca="1">OFFSET(bike!$A$2:$Y$402,TRUNC((ROW()-ROW($E$2))/COLUMNS(bike!$A$2:$Y$402)),MOD(ROW()-ROW($E$2),COLUMNS(bike!$A$2:$Y$402)),1,1)</f>
        <v>17</v>
      </c>
      <c r="F3139">
        <f ca="1">OFFSET(transit!$A$2:$Y$402,TRUNC((ROW()-ROW($F$2))/COLUMNS(transit!$A$2:$Y$402)),MOD(ROW()-ROW($F$2),COLUMNS(transit!$A$2:$Y$402)),1,1)</f>
        <v>34</v>
      </c>
      <c r="G3139">
        <f ca="1">OFFSET(drive!$A$2:$Y$402,TRUNC((ROW()-ROW($G$2))/COLUMNS(drive!$A$2:$Y$402)),MOD(ROW()-ROW($G$2),COLUMNS(drive!$A$2:$Y$402)),1,1)</f>
        <v>13</v>
      </c>
      <c r="H3139" s="5">
        <f ca="1">(VLOOKUP($B3139,weights!$A$2:$R$6,4))*VLOOKUP($B3139,weights!$A$2:$R$6,6)^C3139*(VLOOKUP($B3139,weights!$A$2:$R$6,15)*EXP(VLOOKUP($B3139,weights!$A$2:$R$6,11)*D3139)+VLOOKUP($B3139,weights!$A$2:$R$6,16)*EXP(VLOOKUP($B3139,weights!$A$2:$R$6,12)*E3139)+VLOOKUP($B3139,weights!$A$2:$R$6,17)*EXP(VLOOKUP($B3139,weights!$A$2:$R$6,13)*F3139)+VLOOKUP($B3139,weights!$A$2:$R$6,18)*EXP(VLOOKUP($B3139,weights!$A$2:$R$6,14)*G3139))</f>
        <v>0.41469591698785524</v>
      </c>
    </row>
    <row r="3140" spans="1:8" ht="12.75" x14ac:dyDescent="0.2">
      <c r="A3140">
        <f t="shared" si="0"/>
        <v>126</v>
      </c>
      <c r="B3140" t="str">
        <f t="shared" ref="B3140:C3140" si="3114">B3115</f>
        <v>supermarket</v>
      </c>
      <c r="C3140">
        <f t="shared" si="3114"/>
        <v>3</v>
      </c>
      <c r="D3140">
        <f ca="1">OFFSET(walk!$A$2:$Y$402,TRUNC((ROW()-ROW($D$2))/COLUMNS(walk!$A$2:$Y$402)),MOD(ROW()-ROW($D$2),COLUMNS(walk!$A$2:$Y$402)),1,1)</f>
        <v>66</v>
      </c>
      <c r="E3140">
        <f ca="1">OFFSET(bike!$A$2:$Y$402,TRUNC((ROW()-ROW($E$2))/COLUMNS(bike!$A$2:$Y$402)),MOD(ROW()-ROW($E$2),COLUMNS(bike!$A$2:$Y$402)),1,1)</f>
        <v>21</v>
      </c>
      <c r="F3140">
        <f ca="1">OFFSET(transit!$A$2:$Y$402,TRUNC((ROW()-ROW($F$2))/COLUMNS(transit!$A$2:$Y$402)),MOD(ROW()-ROW($F$2),COLUMNS(transit!$A$2:$Y$402)),1,1)</f>
        <v>38</v>
      </c>
      <c r="G3140">
        <f ca="1">OFFSET(drive!$A$2:$Y$402,TRUNC((ROW()-ROW($G$2))/COLUMNS(drive!$A$2:$Y$402)),MOD(ROW()-ROW($G$2),COLUMNS(drive!$A$2:$Y$402)),1,1)</f>
        <v>14</v>
      </c>
      <c r="H3140" s="5">
        <f ca="1">(VLOOKUP($B3140,weights!$A$2:$R$6,4))*VLOOKUP($B3140,weights!$A$2:$R$6,6)^C3140*(VLOOKUP($B3140,weights!$A$2:$R$6,15)*EXP(VLOOKUP($B3140,weights!$A$2:$R$6,11)*D3140)+VLOOKUP($B3140,weights!$A$2:$R$6,16)*EXP(VLOOKUP($B3140,weights!$A$2:$R$6,12)*E3140)+VLOOKUP($B3140,weights!$A$2:$R$6,17)*EXP(VLOOKUP($B3140,weights!$A$2:$R$6,13)*F3140)+VLOOKUP($B3140,weights!$A$2:$R$6,18)*EXP(VLOOKUP($B3140,weights!$A$2:$R$6,14)*G3140))</f>
        <v>0.18849721394368674</v>
      </c>
    </row>
    <row r="3141" spans="1:8" ht="12.75" x14ac:dyDescent="0.2">
      <c r="A3141">
        <f t="shared" si="0"/>
        <v>126</v>
      </c>
      <c r="B3141" t="str">
        <f t="shared" ref="B3141:C3141" si="3115">B3116</f>
        <v>supermarket</v>
      </c>
      <c r="C3141">
        <f t="shared" si="3115"/>
        <v>4</v>
      </c>
      <c r="D3141">
        <f ca="1">OFFSET(walk!$A$2:$Y$402,TRUNC((ROW()-ROW($D$2))/COLUMNS(walk!$A$2:$Y$402)),MOD(ROW()-ROW($D$2),COLUMNS(walk!$A$2:$Y$402)),1,1)</f>
        <v>82</v>
      </c>
      <c r="E3141">
        <f ca="1">OFFSET(bike!$A$2:$Y$402,TRUNC((ROW()-ROW($E$2))/COLUMNS(bike!$A$2:$Y$402)),MOD(ROW()-ROW($E$2),COLUMNS(bike!$A$2:$Y$402)),1,1)</f>
        <v>24</v>
      </c>
      <c r="F3141">
        <f ca="1">OFFSET(transit!$A$2:$Y$402,TRUNC((ROW()-ROW($F$2))/COLUMNS(transit!$A$2:$Y$402)),MOD(ROW()-ROW($F$2),COLUMNS(transit!$A$2:$Y$402)),1,1)</f>
        <v>41</v>
      </c>
      <c r="G3141">
        <f ca="1">OFFSET(drive!$A$2:$Y$402,TRUNC((ROW()-ROW($G$2))/COLUMNS(drive!$A$2:$Y$402)),MOD(ROW()-ROW($G$2),COLUMNS(drive!$A$2:$Y$402)),1,1)</f>
        <v>16</v>
      </c>
      <c r="H3141" s="5">
        <f ca="1">(VLOOKUP($B3141,weights!$A$2:$R$6,4))*VLOOKUP($B3141,weights!$A$2:$R$6,6)^C3141*(VLOOKUP($B3141,weights!$A$2:$R$6,15)*EXP(VLOOKUP($B3141,weights!$A$2:$R$6,11)*D3141)+VLOOKUP($B3141,weights!$A$2:$R$6,16)*EXP(VLOOKUP($B3141,weights!$A$2:$R$6,12)*E3141)+VLOOKUP($B3141,weights!$A$2:$R$6,17)*EXP(VLOOKUP($B3141,weights!$A$2:$R$6,13)*F3141)+VLOOKUP($B3141,weights!$A$2:$R$6,18)*EXP(VLOOKUP($B3141,weights!$A$2:$R$6,14)*G3141))</f>
        <v>7.2272475881585169E-2</v>
      </c>
    </row>
    <row r="3142" spans="1:8" ht="12.75" x14ac:dyDescent="0.2">
      <c r="A3142">
        <f t="shared" si="0"/>
        <v>126</v>
      </c>
      <c r="B3142" t="str">
        <f t="shared" ref="B3142:C3142" si="3116">B3117</f>
        <v>store</v>
      </c>
      <c r="C3142">
        <f t="shared" si="3116"/>
        <v>0</v>
      </c>
      <c r="D3142">
        <f ca="1">OFFSET(walk!$A$2:$Y$402,TRUNC((ROW()-ROW($D$2))/COLUMNS(walk!$A$2:$Y$402)),MOD(ROW()-ROW($D$2),COLUMNS(walk!$A$2:$Y$402)),1,1)</f>
        <v>8</v>
      </c>
      <c r="E3142">
        <f ca="1">OFFSET(bike!$A$2:$Y$402,TRUNC((ROW()-ROW($E$2))/COLUMNS(bike!$A$2:$Y$402)),MOD(ROW()-ROW($E$2),COLUMNS(bike!$A$2:$Y$402)),1,1)</f>
        <v>2</v>
      </c>
      <c r="F3142">
        <f ca="1">OFFSET(transit!$A$2:$Y$402,TRUNC((ROW()-ROW($F$2))/COLUMNS(transit!$A$2:$Y$402)),MOD(ROW()-ROW($F$2),COLUMNS(transit!$A$2:$Y$402)),1,1)</f>
        <v>8</v>
      </c>
      <c r="G3142">
        <f ca="1">OFFSET(drive!$A$2:$Y$402,TRUNC((ROW()-ROW($G$2))/COLUMNS(drive!$A$2:$Y$402)),MOD(ROW()-ROW($G$2),COLUMNS(drive!$A$2:$Y$402)),1,1)</f>
        <v>2</v>
      </c>
      <c r="H3142" s="5">
        <f ca="1">(VLOOKUP($B3142,weights!$A$2:$R$6,4))*VLOOKUP($B3142,weights!$A$2:$R$6,6)^C3142*(VLOOKUP($B3142,weights!$A$2:$R$6,15)*EXP(VLOOKUP($B3142,weights!$A$2:$R$6,11)*D3142)+VLOOKUP($B3142,weights!$A$2:$R$6,16)*EXP(VLOOKUP($B3142,weights!$A$2:$R$6,12)*E3142)+VLOOKUP($B3142,weights!$A$2:$R$6,17)*EXP(VLOOKUP($B3142,weights!$A$2:$R$6,13)*F3142)+VLOOKUP($B3142,weights!$A$2:$R$6,18)*EXP(VLOOKUP($B3142,weights!$A$2:$R$6,14)*G3142))</f>
        <v>13.08641736128927</v>
      </c>
    </row>
    <row r="3143" spans="1:8" ht="12.75" x14ac:dyDescent="0.2">
      <c r="A3143">
        <f t="shared" si="0"/>
        <v>126</v>
      </c>
      <c r="B3143" t="str">
        <f t="shared" ref="B3143:C3143" si="3117">B3118</f>
        <v>store</v>
      </c>
      <c r="C3143">
        <f t="shared" si="3117"/>
        <v>1</v>
      </c>
      <c r="D3143">
        <f ca="1">OFFSET(walk!$A$2:$Y$402,TRUNC((ROW()-ROW($D$2))/COLUMNS(walk!$A$2:$Y$402)),MOD(ROW()-ROW($D$2),COLUMNS(walk!$A$2:$Y$402)),1,1)</f>
        <v>9</v>
      </c>
      <c r="E3143">
        <f ca="1">OFFSET(bike!$A$2:$Y$402,TRUNC((ROW()-ROW($E$2))/COLUMNS(bike!$A$2:$Y$402)),MOD(ROW()-ROW($E$2),COLUMNS(bike!$A$2:$Y$402)),1,1)</f>
        <v>2</v>
      </c>
      <c r="F3143">
        <f ca="1">OFFSET(transit!$A$2:$Y$402,TRUNC((ROW()-ROW($F$2))/COLUMNS(transit!$A$2:$Y$402)),MOD(ROW()-ROW($F$2),COLUMNS(transit!$A$2:$Y$402)),1,1)</f>
        <v>9</v>
      </c>
      <c r="G3143">
        <f ca="1">OFFSET(drive!$A$2:$Y$402,TRUNC((ROW()-ROW($G$2))/COLUMNS(drive!$A$2:$Y$402)),MOD(ROW()-ROW($G$2),COLUMNS(drive!$A$2:$Y$402)),1,1)</f>
        <v>2</v>
      </c>
      <c r="H3143" s="5">
        <f ca="1">(VLOOKUP($B3143,weights!$A$2:$R$6,4))*VLOOKUP($B3143,weights!$A$2:$R$6,6)^C3143*(VLOOKUP($B3143,weights!$A$2:$R$6,15)*EXP(VLOOKUP($B3143,weights!$A$2:$R$6,11)*D3143)+VLOOKUP($B3143,weights!$A$2:$R$6,16)*EXP(VLOOKUP($B3143,weights!$A$2:$R$6,12)*E3143)+VLOOKUP($B3143,weights!$A$2:$R$6,17)*EXP(VLOOKUP($B3143,weights!$A$2:$R$6,13)*F3143)+VLOOKUP($B3143,weights!$A$2:$R$6,18)*EXP(VLOOKUP($B3143,weights!$A$2:$R$6,14)*G3143))</f>
        <v>8.5407873222716866</v>
      </c>
    </row>
    <row r="3144" spans="1:8" ht="12.75" x14ac:dyDescent="0.2">
      <c r="A3144">
        <f t="shared" si="0"/>
        <v>126</v>
      </c>
      <c r="B3144" t="str">
        <f t="shared" ref="B3144:C3144" si="3118">B3119</f>
        <v>store</v>
      </c>
      <c r="C3144">
        <f t="shared" si="3118"/>
        <v>2</v>
      </c>
      <c r="D3144">
        <f ca="1">OFFSET(walk!$A$2:$Y$402,TRUNC((ROW()-ROW($D$2))/COLUMNS(walk!$A$2:$Y$402)),MOD(ROW()-ROW($D$2),COLUMNS(walk!$A$2:$Y$402)),1,1)</f>
        <v>14</v>
      </c>
      <c r="E3144">
        <f ca="1">OFFSET(bike!$A$2:$Y$402,TRUNC((ROW()-ROW($E$2))/COLUMNS(bike!$A$2:$Y$402)),MOD(ROW()-ROW($E$2),COLUMNS(bike!$A$2:$Y$402)),1,1)</f>
        <v>3</v>
      </c>
      <c r="F3144">
        <f ca="1">OFFSET(transit!$A$2:$Y$402,TRUNC((ROW()-ROW($F$2))/COLUMNS(transit!$A$2:$Y$402)),MOD(ROW()-ROW($F$2),COLUMNS(transit!$A$2:$Y$402)),1,1)</f>
        <v>9</v>
      </c>
      <c r="G3144">
        <f ca="1">OFFSET(drive!$A$2:$Y$402,TRUNC((ROW()-ROW($G$2))/COLUMNS(drive!$A$2:$Y$402)),MOD(ROW()-ROW($G$2),COLUMNS(drive!$A$2:$Y$402)),1,1)</f>
        <v>4</v>
      </c>
      <c r="H3144" s="5">
        <f ca="1">(VLOOKUP($B3144,weights!$A$2:$R$6,4))*VLOOKUP($B3144,weights!$A$2:$R$6,6)^C3144*(VLOOKUP($B3144,weights!$A$2:$R$6,15)*EXP(VLOOKUP($B3144,weights!$A$2:$R$6,11)*D3144)+VLOOKUP($B3144,weights!$A$2:$R$6,16)*EXP(VLOOKUP($B3144,weights!$A$2:$R$6,12)*E3144)+VLOOKUP($B3144,weights!$A$2:$R$6,17)*EXP(VLOOKUP($B3144,weights!$A$2:$R$6,13)*F3144)+VLOOKUP($B3144,weights!$A$2:$R$6,18)*EXP(VLOOKUP($B3144,weights!$A$2:$R$6,14)*G3144))</f>
        <v>3.5361844276741565</v>
      </c>
    </row>
    <row r="3145" spans="1:8" ht="12.75" x14ac:dyDescent="0.2">
      <c r="A3145">
        <f t="shared" si="0"/>
        <v>126</v>
      </c>
      <c r="B3145" t="str">
        <f t="shared" ref="B3145:C3145" si="3119">B3120</f>
        <v>store</v>
      </c>
      <c r="C3145">
        <f t="shared" si="3119"/>
        <v>3</v>
      </c>
      <c r="D3145">
        <f ca="1">OFFSET(walk!$A$2:$Y$402,TRUNC((ROW()-ROW($D$2))/COLUMNS(walk!$A$2:$Y$402)),MOD(ROW()-ROW($D$2),COLUMNS(walk!$A$2:$Y$402)),1,1)</f>
        <v>14</v>
      </c>
      <c r="E3145">
        <f ca="1">OFFSET(bike!$A$2:$Y$402,TRUNC((ROW()-ROW($E$2))/COLUMNS(bike!$A$2:$Y$402)),MOD(ROW()-ROW($E$2),COLUMNS(bike!$A$2:$Y$402)),1,1)</f>
        <v>4</v>
      </c>
      <c r="F3145">
        <f ca="1">OFFSET(transit!$A$2:$Y$402,TRUNC((ROW()-ROW($F$2))/COLUMNS(transit!$A$2:$Y$402)),MOD(ROW()-ROW($F$2),COLUMNS(transit!$A$2:$Y$402)),1,1)</f>
        <v>9</v>
      </c>
      <c r="G3145">
        <f ca="1">OFFSET(drive!$A$2:$Y$402,TRUNC((ROW()-ROW($G$2))/COLUMNS(drive!$A$2:$Y$402)),MOD(ROW()-ROW($G$2),COLUMNS(drive!$A$2:$Y$402)),1,1)</f>
        <v>4</v>
      </c>
      <c r="H3145" s="5">
        <f ca="1">(VLOOKUP($B3145,weights!$A$2:$R$6,4))*VLOOKUP($B3145,weights!$A$2:$R$6,6)^C3145*(VLOOKUP($B3145,weights!$A$2:$R$6,15)*EXP(VLOOKUP($B3145,weights!$A$2:$R$6,11)*D3145)+VLOOKUP($B3145,weights!$A$2:$R$6,16)*EXP(VLOOKUP($B3145,weights!$A$2:$R$6,12)*E3145)+VLOOKUP($B3145,weights!$A$2:$R$6,17)*EXP(VLOOKUP($B3145,weights!$A$2:$R$6,13)*F3145)+VLOOKUP($B3145,weights!$A$2:$R$6,18)*EXP(VLOOKUP($B3145,weights!$A$2:$R$6,14)*G3145))</f>
        <v>1.9752184717832861</v>
      </c>
    </row>
    <row r="3146" spans="1:8" ht="12.75" x14ac:dyDescent="0.2">
      <c r="A3146">
        <f t="shared" si="0"/>
        <v>126</v>
      </c>
      <c r="B3146" t="str">
        <f t="shared" ref="B3146:C3146" si="3120">B3121</f>
        <v>store</v>
      </c>
      <c r="C3146">
        <f t="shared" si="3120"/>
        <v>4</v>
      </c>
      <c r="D3146">
        <f ca="1">OFFSET(walk!$A$2:$Y$402,TRUNC((ROW()-ROW($D$2))/COLUMNS(walk!$A$2:$Y$402)),MOD(ROW()-ROW($D$2),COLUMNS(walk!$A$2:$Y$402)),1,1)</f>
        <v>14</v>
      </c>
      <c r="E3146">
        <f ca="1">OFFSET(bike!$A$2:$Y$402,TRUNC((ROW()-ROW($E$2))/COLUMNS(bike!$A$2:$Y$402)),MOD(ROW()-ROW($E$2),COLUMNS(bike!$A$2:$Y$402)),1,1)</f>
        <v>4</v>
      </c>
      <c r="F3146">
        <f ca="1">OFFSET(transit!$A$2:$Y$402,TRUNC((ROW()-ROW($F$2))/COLUMNS(transit!$A$2:$Y$402)),MOD(ROW()-ROW($F$2),COLUMNS(transit!$A$2:$Y$402)),1,1)</f>
        <v>14</v>
      </c>
      <c r="G3146">
        <f ca="1">OFFSET(drive!$A$2:$Y$402,TRUNC((ROW()-ROW($G$2))/COLUMNS(drive!$A$2:$Y$402)),MOD(ROW()-ROW($G$2),COLUMNS(drive!$A$2:$Y$402)),1,1)</f>
        <v>5</v>
      </c>
      <c r="H3146" s="5">
        <f ca="1">(VLOOKUP($B3146,weights!$A$2:$R$6,4))*VLOOKUP($B3146,weights!$A$2:$R$6,6)^C3146*(VLOOKUP($B3146,weights!$A$2:$R$6,15)*EXP(VLOOKUP($B3146,weights!$A$2:$R$6,11)*D3146)+VLOOKUP($B3146,weights!$A$2:$R$6,16)*EXP(VLOOKUP($B3146,weights!$A$2:$R$6,12)*E3146)+VLOOKUP($B3146,weights!$A$2:$R$6,17)*EXP(VLOOKUP($B3146,weights!$A$2:$R$6,13)*F3146)+VLOOKUP($B3146,weights!$A$2:$R$6,18)*EXP(VLOOKUP($B3146,weights!$A$2:$R$6,14)*G3146))</f>
        <v>1.0795418218339214</v>
      </c>
    </row>
    <row r="3147" spans="1:8" ht="12.75" x14ac:dyDescent="0.2">
      <c r="A3147">
        <f t="shared" si="0"/>
        <v>126</v>
      </c>
      <c r="B3147" t="str">
        <f t="shared" ref="B3147:C3147" si="3121">B3122</f>
        <v>pharmacy</v>
      </c>
      <c r="C3147">
        <f t="shared" si="3121"/>
        <v>0</v>
      </c>
      <c r="D3147">
        <f ca="1">OFFSET(walk!$A$2:$Y$402,TRUNC((ROW()-ROW($D$2))/COLUMNS(walk!$A$2:$Y$402)),MOD(ROW()-ROW($D$2),COLUMNS(walk!$A$2:$Y$402)),1,1)</f>
        <v>16</v>
      </c>
      <c r="E3147">
        <f ca="1">OFFSET(bike!$A$2:$Y$402,TRUNC((ROW()-ROW($E$2))/COLUMNS(bike!$A$2:$Y$402)),MOD(ROW()-ROW($E$2),COLUMNS(bike!$A$2:$Y$402)),1,1)</f>
        <v>4</v>
      </c>
      <c r="F3147">
        <f ca="1">OFFSET(transit!$A$2:$Y$402,TRUNC((ROW()-ROW($F$2))/COLUMNS(transit!$A$2:$Y$402)),MOD(ROW()-ROW($F$2),COLUMNS(transit!$A$2:$Y$402)),1,1)</f>
        <v>15</v>
      </c>
      <c r="G3147">
        <f ca="1">OFFSET(drive!$A$2:$Y$402,TRUNC((ROW()-ROW($G$2))/COLUMNS(drive!$A$2:$Y$402)),MOD(ROW()-ROW($G$2),COLUMNS(drive!$A$2:$Y$402)),1,1)</f>
        <v>3</v>
      </c>
      <c r="H3147" s="5">
        <f ca="1">(VLOOKUP($B3147,weights!$A$2:$R$6,4))*VLOOKUP($B3147,weights!$A$2:$R$6,6)^C3147*(VLOOKUP($B3147,weights!$A$2:$R$6,15)*EXP(VLOOKUP($B3147,weights!$A$2:$R$6,11)*D3147)+VLOOKUP($B3147,weights!$A$2:$R$6,16)*EXP(VLOOKUP($B3147,weights!$A$2:$R$6,12)*E3147)+VLOOKUP($B3147,weights!$A$2:$R$6,17)*EXP(VLOOKUP($B3147,weights!$A$2:$R$6,13)*F3147)+VLOOKUP($B3147,weights!$A$2:$R$6,18)*EXP(VLOOKUP($B3147,weights!$A$2:$R$6,14)*G3147))</f>
        <v>4.8899556523310892</v>
      </c>
    </row>
    <row r="3148" spans="1:8" ht="12.75" x14ac:dyDescent="0.2">
      <c r="A3148">
        <f t="shared" si="0"/>
        <v>126</v>
      </c>
      <c r="B3148" t="str">
        <f t="shared" ref="B3148:C3148" si="3122">B3123</f>
        <v>pharmacy</v>
      </c>
      <c r="C3148">
        <f t="shared" si="3122"/>
        <v>1</v>
      </c>
      <c r="D3148">
        <f ca="1">OFFSET(walk!$A$2:$Y$402,TRUNC((ROW()-ROW($D$2))/COLUMNS(walk!$A$2:$Y$402)),MOD(ROW()-ROW($D$2),COLUMNS(walk!$A$2:$Y$402)),1,1)</f>
        <v>16</v>
      </c>
      <c r="E3148">
        <f ca="1">OFFSET(bike!$A$2:$Y$402,TRUNC((ROW()-ROW($E$2))/COLUMNS(bike!$A$2:$Y$402)),MOD(ROW()-ROW($E$2),COLUMNS(bike!$A$2:$Y$402)),1,1)</f>
        <v>5</v>
      </c>
      <c r="F3148">
        <f ca="1">OFFSET(transit!$A$2:$Y$402,TRUNC((ROW()-ROW($F$2))/COLUMNS(transit!$A$2:$Y$402)),MOD(ROW()-ROW($F$2),COLUMNS(transit!$A$2:$Y$402)),1,1)</f>
        <v>15</v>
      </c>
      <c r="G3148">
        <f ca="1">OFFSET(drive!$A$2:$Y$402,TRUNC((ROW()-ROW($G$2))/COLUMNS(drive!$A$2:$Y$402)),MOD(ROW()-ROW($G$2),COLUMNS(drive!$A$2:$Y$402)),1,1)</f>
        <v>4</v>
      </c>
      <c r="H3148" s="5">
        <f ca="1">(VLOOKUP($B3148,weights!$A$2:$R$6,4))*VLOOKUP($B3148,weights!$A$2:$R$6,6)^C3148*(VLOOKUP($B3148,weights!$A$2:$R$6,15)*EXP(VLOOKUP($B3148,weights!$A$2:$R$6,11)*D3148)+VLOOKUP($B3148,weights!$A$2:$R$6,16)*EXP(VLOOKUP($B3148,weights!$A$2:$R$6,12)*E3148)+VLOOKUP($B3148,weights!$A$2:$R$6,17)*EXP(VLOOKUP($B3148,weights!$A$2:$R$6,13)*F3148)+VLOOKUP($B3148,weights!$A$2:$R$6,18)*EXP(VLOOKUP($B3148,weights!$A$2:$R$6,14)*G3148))</f>
        <v>1.8724631171420172</v>
      </c>
    </row>
    <row r="3149" spans="1:8" ht="12.75" x14ac:dyDescent="0.2">
      <c r="A3149">
        <f t="shared" si="0"/>
        <v>126</v>
      </c>
      <c r="B3149" t="str">
        <f t="shared" ref="B3149:C3149" si="3123">B3124</f>
        <v>pharmacy</v>
      </c>
      <c r="C3149">
        <f t="shared" si="3123"/>
        <v>2</v>
      </c>
      <c r="D3149">
        <f ca="1">OFFSET(walk!$A$2:$Y$402,TRUNC((ROW()-ROW($D$2))/COLUMNS(walk!$A$2:$Y$402)),MOD(ROW()-ROW($D$2),COLUMNS(walk!$A$2:$Y$402)),1,1)</f>
        <v>16</v>
      </c>
      <c r="E3149">
        <f ca="1">OFFSET(bike!$A$2:$Y$402,TRUNC((ROW()-ROW($E$2))/COLUMNS(bike!$A$2:$Y$402)),MOD(ROW()-ROW($E$2),COLUMNS(bike!$A$2:$Y$402)),1,1)</f>
        <v>5</v>
      </c>
      <c r="F3149">
        <f ca="1">OFFSET(transit!$A$2:$Y$402,TRUNC((ROW()-ROW($F$2))/COLUMNS(transit!$A$2:$Y$402)),MOD(ROW()-ROW($F$2),COLUMNS(transit!$A$2:$Y$402)),1,1)</f>
        <v>16</v>
      </c>
      <c r="G3149">
        <f ca="1">OFFSET(drive!$A$2:$Y$402,TRUNC((ROW()-ROW($G$2))/COLUMNS(drive!$A$2:$Y$402)),MOD(ROW()-ROW($G$2),COLUMNS(drive!$A$2:$Y$402)),1,1)</f>
        <v>4</v>
      </c>
      <c r="H3149" s="5">
        <f ca="1">(VLOOKUP($B3149,weights!$A$2:$R$6,4))*VLOOKUP($B3149,weights!$A$2:$R$6,6)^C3149*(VLOOKUP($B3149,weights!$A$2:$R$6,15)*EXP(VLOOKUP($B3149,weights!$A$2:$R$6,11)*D3149)+VLOOKUP($B3149,weights!$A$2:$R$6,16)*EXP(VLOOKUP($B3149,weights!$A$2:$R$6,12)*E3149)+VLOOKUP($B3149,weights!$A$2:$R$6,17)*EXP(VLOOKUP($B3149,weights!$A$2:$R$6,13)*F3149)+VLOOKUP($B3149,weights!$A$2:$R$6,18)*EXP(VLOOKUP($B3149,weights!$A$2:$R$6,14)*G3149))</f>
        <v>0.89383286292211261</v>
      </c>
    </row>
    <row r="3150" spans="1:8" ht="12.75" x14ac:dyDescent="0.2">
      <c r="A3150">
        <f t="shared" si="0"/>
        <v>126</v>
      </c>
      <c r="B3150" t="str">
        <f t="shared" ref="B3150:C3150" si="3124">B3125</f>
        <v>bank</v>
      </c>
      <c r="C3150">
        <f t="shared" si="3124"/>
        <v>0</v>
      </c>
      <c r="D3150">
        <f ca="1">OFFSET(walk!$A$2:$Y$402,TRUNC((ROW()-ROW($D$2))/COLUMNS(walk!$A$2:$Y$402)),MOD(ROW()-ROW($D$2),COLUMNS(walk!$A$2:$Y$402)),1,1)</f>
        <v>28</v>
      </c>
      <c r="E3150">
        <f ca="1">OFFSET(bike!$A$2:$Y$402,TRUNC((ROW()-ROW($E$2))/COLUMNS(bike!$A$2:$Y$402)),MOD(ROW()-ROW($E$2),COLUMNS(bike!$A$2:$Y$402)),1,1)</f>
        <v>9</v>
      </c>
      <c r="F3150">
        <f ca="1">OFFSET(transit!$A$2:$Y$402,TRUNC((ROW()-ROW($F$2))/COLUMNS(transit!$A$2:$Y$402)),MOD(ROW()-ROW($F$2),COLUMNS(transit!$A$2:$Y$402)),1,1)</f>
        <v>24</v>
      </c>
      <c r="G3150">
        <f ca="1">OFFSET(drive!$A$2:$Y$402,TRUNC((ROW()-ROW($G$2))/COLUMNS(drive!$A$2:$Y$402)),MOD(ROW()-ROW($G$2),COLUMNS(drive!$A$2:$Y$402)),1,1)</f>
        <v>7</v>
      </c>
      <c r="H3150" s="5">
        <f ca="1">(VLOOKUP($B3150,weights!$A$2:$R$6,4))*VLOOKUP($B3150,weights!$A$2:$R$6,6)^C3150*(VLOOKUP($B3150,weights!$A$2:$R$6,15)*EXP(VLOOKUP($B3150,weights!$A$2:$R$6,11)*D3150)+VLOOKUP($B3150,weights!$A$2:$R$6,16)*EXP(VLOOKUP($B3150,weights!$A$2:$R$6,12)*E3150)+VLOOKUP($B3150,weights!$A$2:$R$6,17)*EXP(VLOOKUP($B3150,weights!$A$2:$R$6,13)*F3150)+VLOOKUP($B3150,weights!$A$2:$R$6,18)*EXP(VLOOKUP($B3150,weights!$A$2:$R$6,14)*G3150))</f>
        <v>1.829956255983807</v>
      </c>
    </row>
    <row r="3151" spans="1:8" ht="12.75" x14ac:dyDescent="0.2">
      <c r="A3151">
        <f t="shared" si="0"/>
        <v>126</v>
      </c>
      <c r="B3151" t="str">
        <f t="shared" ref="B3151:C3151" si="3125">B3126</f>
        <v>bank</v>
      </c>
      <c r="C3151">
        <f t="shared" si="3125"/>
        <v>1</v>
      </c>
      <c r="D3151">
        <f ca="1">OFFSET(walk!$A$2:$Y$402,TRUNC((ROW()-ROW($D$2))/COLUMNS(walk!$A$2:$Y$402)),MOD(ROW()-ROW($D$2),COLUMNS(walk!$A$2:$Y$402)),1,1)</f>
        <v>41</v>
      </c>
      <c r="E3151">
        <f ca="1">OFFSET(bike!$A$2:$Y$402,TRUNC((ROW()-ROW($E$2))/COLUMNS(bike!$A$2:$Y$402)),MOD(ROW()-ROW($E$2),COLUMNS(bike!$A$2:$Y$402)),1,1)</f>
        <v>13</v>
      </c>
      <c r="F3151">
        <f ca="1">OFFSET(transit!$A$2:$Y$402,TRUNC((ROW()-ROW($F$2))/COLUMNS(transit!$A$2:$Y$402)),MOD(ROW()-ROW($F$2),COLUMNS(transit!$A$2:$Y$402)),1,1)</f>
        <v>32</v>
      </c>
      <c r="G3151">
        <f ca="1">OFFSET(drive!$A$2:$Y$402,TRUNC((ROW()-ROW($G$2))/COLUMNS(drive!$A$2:$Y$402)),MOD(ROW()-ROW($G$2),COLUMNS(drive!$A$2:$Y$402)),1,1)</f>
        <v>8</v>
      </c>
      <c r="H3151" s="5">
        <f ca="1">(VLOOKUP($B3151,weights!$A$2:$R$6,4))*VLOOKUP($B3151,weights!$A$2:$R$6,6)^C3151*(VLOOKUP($B3151,weights!$A$2:$R$6,15)*EXP(VLOOKUP($B3151,weights!$A$2:$R$6,11)*D3151)+VLOOKUP($B3151,weights!$A$2:$R$6,16)*EXP(VLOOKUP($B3151,weights!$A$2:$R$6,12)*E3151)+VLOOKUP($B3151,weights!$A$2:$R$6,17)*EXP(VLOOKUP($B3151,weights!$A$2:$R$6,13)*F3151)+VLOOKUP($B3151,weights!$A$2:$R$6,18)*EXP(VLOOKUP($B3151,weights!$A$2:$R$6,14)*G3151))</f>
        <v>0.46293900907730345</v>
      </c>
    </row>
    <row r="3152" spans="1:8" ht="12.75" x14ac:dyDescent="0.2">
      <c r="A3152">
        <f t="shared" si="0"/>
        <v>127</v>
      </c>
      <c r="B3152" t="str">
        <f t="shared" ref="B3152:C3152" si="3126">B3127</f>
        <v>restaurant</v>
      </c>
      <c r="C3152">
        <f t="shared" si="3126"/>
        <v>0</v>
      </c>
      <c r="D3152">
        <f ca="1">OFFSET(walk!$A$2:$Y$402,TRUNC((ROW()-ROW($D$2))/COLUMNS(walk!$A$2:$Y$402)),MOD(ROW()-ROW($D$2),COLUMNS(walk!$A$2:$Y$402)),1,1)</f>
        <v>9</v>
      </c>
      <c r="E3152">
        <f ca="1">OFFSET(bike!$A$2:$Y$402,TRUNC((ROW()-ROW($E$2))/COLUMNS(bike!$A$2:$Y$402)),MOD(ROW()-ROW($E$2),COLUMNS(bike!$A$2:$Y$402)),1,1)</f>
        <v>2</v>
      </c>
      <c r="F3152">
        <f ca="1">OFFSET(transit!$A$2:$Y$402,TRUNC((ROW()-ROW($F$2))/COLUMNS(transit!$A$2:$Y$402)),MOD(ROW()-ROW($F$2),COLUMNS(transit!$A$2:$Y$402)),1,1)</f>
        <v>8</v>
      </c>
      <c r="G3152">
        <f ca="1">OFFSET(drive!$A$2:$Y$402,TRUNC((ROW()-ROW($G$2))/COLUMNS(drive!$A$2:$Y$402)),MOD(ROW()-ROW($G$2),COLUMNS(drive!$A$2:$Y$402)),1,1)</f>
        <v>2</v>
      </c>
      <c r="H3152" s="5">
        <f ca="1">(VLOOKUP($B3152,weights!$A$2:$R$6,4))*VLOOKUP($B3152,weights!$A$2:$R$6,6)^C3152*(VLOOKUP($B3152,weights!$A$2:$R$6,15)*EXP(VLOOKUP($B3152,weights!$A$2:$R$6,11)*D3152)+VLOOKUP($B3152,weights!$A$2:$R$6,16)*EXP(VLOOKUP($B3152,weights!$A$2:$R$6,12)*E3152)+VLOOKUP($B3152,weights!$A$2:$R$6,17)*EXP(VLOOKUP($B3152,weights!$A$2:$R$6,13)*F3152)+VLOOKUP($B3152,weights!$A$2:$R$6,18)*EXP(VLOOKUP($B3152,weights!$A$2:$R$6,14)*G3152))</f>
        <v>29.703228297015844</v>
      </c>
    </row>
    <row r="3153" spans="1:8" ht="12.75" x14ac:dyDescent="0.2">
      <c r="A3153">
        <f t="shared" si="0"/>
        <v>127</v>
      </c>
      <c r="B3153" t="str">
        <f t="shared" ref="B3153:C3153" si="3127">B3128</f>
        <v>restaurant</v>
      </c>
      <c r="C3153">
        <f t="shared" si="3127"/>
        <v>1</v>
      </c>
      <c r="D3153">
        <f ca="1">OFFSET(walk!$A$2:$Y$402,TRUNC((ROW()-ROW($D$2))/COLUMNS(walk!$A$2:$Y$402)),MOD(ROW()-ROW($D$2),COLUMNS(walk!$A$2:$Y$402)),1,1)</f>
        <v>9</v>
      </c>
      <c r="E3153">
        <f ca="1">OFFSET(bike!$A$2:$Y$402,TRUNC((ROW()-ROW($E$2))/COLUMNS(bike!$A$2:$Y$402)),MOD(ROW()-ROW($E$2),COLUMNS(bike!$A$2:$Y$402)),1,1)</f>
        <v>2</v>
      </c>
      <c r="F3153">
        <f ca="1">OFFSET(transit!$A$2:$Y$402,TRUNC((ROW()-ROW($F$2))/COLUMNS(transit!$A$2:$Y$402)),MOD(ROW()-ROW($F$2),COLUMNS(transit!$A$2:$Y$402)),1,1)</f>
        <v>8</v>
      </c>
      <c r="G3153">
        <f ca="1">OFFSET(drive!$A$2:$Y$402,TRUNC((ROW()-ROW($G$2))/COLUMNS(drive!$A$2:$Y$402)),MOD(ROW()-ROW($G$2),COLUMNS(drive!$A$2:$Y$402)),1,1)</f>
        <v>2</v>
      </c>
      <c r="H3153" s="5">
        <f ca="1">(VLOOKUP($B3153,weights!$A$2:$R$6,4))*VLOOKUP($B3153,weights!$A$2:$R$6,6)^C3153*(VLOOKUP($B3153,weights!$A$2:$R$6,15)*EXP(VLOOKUP($B3153,weights!$A$2:$R$6,11)*D3153)+VLOOKUP($B3153,weights!$A$2:$R$6,16)*EXP(VLOOKUP($B3153,weights!$A$2:$R$6,12)*E3153)+VLOOKUP($B3153,weights!$A$2:$R$6,17)*EXP(VLOOKUP($B3153,weights!$A$2:$R$6,13)*F3153)+VLOOKUP($B3153,weights!$A$2:$R$6,18)*EXP(VLOOKUP($B3153,weights!$A$2:$R$6,14)*G3153))</f>
        <v>26.622893510658649</v>
      </c>
    </row>
    <row r="3154" spans="1:8" ht="12.75" x14ac:dyDescent="0.2">
      <c r="A3154">
        <f t="shared" si="0"/>
        <v>127</v>
      </c>
      <c r="B3154" t="str">
        <f t="shared" ref="B3154:C3154" si="3128">B3129</f>
        <v>restaurant</v>
      </c>
      <c r="C3154">
        <f t="shared" si="3128"/>
        <v>2</v>
      </c>
      <c r="D3154">
        <f ca="1">OFFSET(walk!$A$2:$Y$402,TRUNC((ROW()-ROW($D$2))/COLUMNS(walk!$A$2:$Y$402)),MOD(ROW()-ROW($D$2),COLUMNS(walk!$A$2:$Y$402)),1,1)</f>
        <v>12</v>
      </c>
      <c r="E3154">
        <f ca="1">OFFSET(bike!$A$2:$Y$402,TRUNC((ROW()-ROW($E$2))/COLUMNS(bike!$A$2:$Y$402)),MOD(ROW()-ROW($E$2),COLUMNS(bike!$A$2:$Y$402)),1,1)</f>
        <v>3</v>
      </c>
      <c r="F3154">
        <f ca="1">OFFSET(transit!$A$2:$Y$402,TRUNC((ROW()-ROW($F$2))/COLUMNS(transit!$A$2:$Y$402)),MOD(ROW()-ROW($F$2),COLUMNS(transit!$A$2:$Y$402)),1,1)</f>
        <v>8</v>
      </c>
      <c r="G3154">
        <f ca="1">OFFSET(drive!$A$2:$Y$402,TRUNC((ROW()-ROW($G$2))/COLUMNS(drive!$A$2:$Y$402)),MOD(ROW()-ROW($G$2),COLUMNS(drive!$A$2:$Y$402)),1,1)</f>
        <v>3</v>
      </c>
      <c r="H3154" s="5">
        <f ca="1">(VLOOKUP($B3154,weights!$A$2:$R$6,4))*VLOOKUP($B3154,weights!$A$2:$R$6,6)^C3154*(VLOOKUP($B3154,weights!$A$2:$R$6,15)*EXP(VLOOKUP($B3154,weights!$A$2:$R$6,11)*D3154)+VLOOKUP($B3154,weights!$A$2:$R$6,16)*EXP(VLOOKUP($B3154,weights!$A$2:$R$6,12)*E3154)+VLOOKUP($B3154,weights!$A$2:$R$6,17)*EXP(VLOOKUP($B3154,weights!$A$2:$R$6,13)*F3154)+VLOOKUP($B3154,weights!$A$2:$R$6,18)*EXP(VLOOKUP($B3154,weights!$A$2:$R$6,14)*G3154))</f>
        <v>19.685060881548925</v>
      </c>
    </row>
    <row r="3155" spans="1:8" ht="12.75" x14ac:dyDescent="0.2">
      <c r="A3155">
        <f t="shared" si="0"/>
        <v>127</v>
      </c>
      <c r="B3155" t="str">
        <f t="shared" ref="B3155:C3155" si="3129">B3130</f>
        <v>restaurant</v>
      </c>
      <c r="C3155">
        <f t="shared" si="3129"/>
        <v>3</v>
      </c>
      <c r="D3155">
        <f ca="1">OFFSET(walk!$A$2:$Y$402,TRUNC((ROW()-ROW($D$2))/COLUMNS(walk!$A$2:$Y$402)),MOD(ROW()-ROW($D$2),COLUMNS(walk!$A$2:$Y$402)),1,1)</f>
        <v>14</v>
      </c>
      <c r="E3155">
        <f ca="1">OFFSET(bike!$A$2:$Y$402,TRUNC((ROW()-ROW($E$2))/COLUMNS(bike!$A$2:$Y$402)),MOD(ROW()-ROW($E$2),COLUMNS(bike!$A$2:$Y$402)),1,1)</f>
        <v>4</v>
      </c>
      <c r="F3155">
        <f ca="1">OFFSET(transit!$A$2:$Y$402,TRUNC((ROW()-ROW($F$2))/COLUMNS(transit!$A$2:$Y$402)),MOD(ROW()-ROW($F$2),COLUMNS(transit!$A$2:$Y$402)),1,1)</f>
        <v>10</v>
      </c>
      <c r="G3155">
        <f ca="1">OFFSET(drive!$A$2:$Y$402,TRUNC((ROW()-ROW($G$2))/COLUMNS(drive!$A$2:$Y$402)),MOD(ROW()-ROW($G$2),COLUMNS(drive!$A$2:$Y$402)),1,1)</f>
        <v>3</v>
      </c>
      <c r="H3155" s="5">
        <f ca="1">(VLOOKUP($B3155,weights!$A$2:$R$6,4))*VLOOKUP($B3155,weights!$A$2:$R$6,6)^C3155*(VLOOKUP($B3155,weights!$A$2:$R$6,15)*EXP(VLOOKUP($B3155,weights!$A$2:$R$6,11)*D3155)+VLOOKUP($B3155,weights!$A$2:$R$6,16)*EXP(VLOOKUP($B3155,weights!$A$2:$R$6,12)*E3155)+VLOOKUP($B3155,weights!$A$2:$R$6,17)*EXP(VLOOKUP($B3155,weights!$A$2:$R$6,13)*F3155)+VLOOKUP($B3155,weights!$A$2:$R$6,18)*EXP(VLOOKUP($B3155,weights!$A$2:$R$6,14)*G3155))</f>
        <v>15.186237385351705</v>
      </c>
    </row>
    <row r="3156" spans="1:8" ht="12.75" x14ac:dyDescent="0.2">
      <c r="A3156">
        <f t="shared" si="0"/>
        <v>127</v>
      </c>
      <c r="B3156" t="str">
        <f t="shared" ref="B3156:C3156" si="3130">B3131</f>
        <v>restaurant</v>
      </c>
      <c r="C3156">
        <f t="shared" si="3130"/>
        <v>4</v>
      </c>
      <c r="D3156">
        <f ca="1">OFFSET(walk!$A$2:$Y$402,TRUNC((ROW()-ROW($D$2))/COLUMNS(walk!$A$2:$Y$402)),MOD(ROW()-ROW($D$2),COLUMNS(walk!$A$2:$Y$402)),1,1)</f>
        <v>14</v>
      </c>
      <c r="E3156">
        <f ca="1">OFFSET(bike!$A$2:$Y$402,TRUNC((ROW()-ROW($E$2))/COLUMNS(bike!$A$2:$Y$402)),MOD(ROW()-ROW($E$2),COLUMNS(bike!$A$2:$Y$402)),1,1)</f>
        <v>4</v>
      </c>
      <c r="F3156">
        <f ca="1">OFFSET(transit!$A$2:$Y$402,TRUNC((ROW()-ROW($F$2))/COLUMNS(transit!$A$2:$Y$402)),MOD(ROW()-ROW($F$2),COLUMNS(transit!$A$2:$Y$402)),1,1)</f>
        <v>10</v>
      </c>
      <c r="G3156">
        <f ca="1">OFFSET(drive!$A$2:$Y$402,TRUNC((ROW()-ROW($G$2))/COLUMNS(drive!$A$2:$Y$402)),MOD(ROW()-ROW($G$2),COLUMNS(drive!$A$2:$Y$402)),1,1)</f>
        <v>4</v>
      </c>
      <c r="H3156" s="5">
        <f ca="1">(VLOOKUP($B3156,weights!$A$2:$R$6,4))*VLOOKUP($B3156,weights!$A$2:$R$6,6)^C3156*(VLOOKUP($B3156,weights!$A$2:$R$6,15)*EXP(VLOOKUP($B3156,weights!$A$2:$R$6,11)*D3156)+VLOOKUP($B3156,weights!$A$2:$R$6,16)*EXP(VLOOKUP($B3156,weights!$A$2:$R$6,12)*E3156)+VLOOKUP($B3156,weights!$A$2:$R$6,17)*EXP(VLOOKUP($B3156,weights!$A$2:$R$6,13)*F3156)+VLOOKUP($B3156,weights!$A$2:$R$6,18)*EXP(VLOOKUP($B3156,weights!$A$2:$R$6,14)*G3156))</f>
        <v>12.621812340263002</v>
      </c>
    </row>
    <row r="3157" spans="1:8" ht="12.75" x14ac:dyDescent="0.2">
      <c r="A3157">
        <f t="shared" si="0"/>
        <v>127</v>
      </c>
      <c r="B3157" t="str">
        <f t="shared" ref="B3157:C3157" si="3131">B3132</f>
        <v>restaurant</v>
      </c>
      <c r="C3157">
        <f t="shared" si="3131"/>
        <v>5</v>
      </c>
      <c r="D3157">
        <f ca="1">OFFSET(walk!$A$2:$Y$402,TRUNC((ROW()-ROW($D$2))/COLUMNS(walk!$A$2:$Y$402)),MOD(ROW()-ROW($D$2),COLUMNS(walk!$A$2:$Y$402)),1,1)</f>
        <v>14</v>
      </c>
      <c r="E3157">
        <f ca="1">OFFSET(bike!$A$2:$Y$402,TRUNC((ROW()-ROW($E$2))/COLUMNS(bike!$A$2:$Y$402)),MOD(ROW()-ROW($E$2),COLUMNS(bike!$A$2:$Y$402)),1,1)</f>
        <v>4</v>
      </c>
      <c r="F3157">
        <f ca="1">OFFSET(transit!$A$2:$Y$402,TRUNC((ROW()-ROW($F$2))/COLUMNS(transit!$A$2:$Y$402)),MOD(ROW()-ROW($F$2),COLUMNS(transit!$A$2:$Y$402)),1,1)</f>
        <v>10</v>
      </c>
      <c r="G3157">
        <f ca="1">OFFSET(drive!$A$2:$Y$402,TRUNC((ROW()-ROW($G$2))/COLUMNS(drive!$A$2:$Y$402)),MOD(ROW()-ROW($G$2),COLUMNS(drive!$A$2:$Y$402)),1,1)</f>
        <v>4</v>
      </c>
      <c r="H3157" s="5">
        <f ca="1">(VLOOKUP($B3157,weights!$A$2:$R$6,4))*VLOOKUP($B3157,weights!$A$2:$R$6,6)^C3157*(VLOOKUP($B3157,weights!$A$2:$R$6,15)*EXP(VLOOKUP($B3157,weights!$A$2:$R$6,11)*D3157)+VLOOKUP($B3157,weights!$A$2:$R$6,16)*EXP(VLOOKUP($B3157,weights!$A$2:$R$6,12)*E3157)+VLOOKUP($B3157,weights!$A$2:$R$6,17)*EXP(VLOOKUP($B3157,weights!$A$2:$R$6,13)*F3157)+VLOOKUP($B3157,weights!$A$2:$R$6,18)*EXP(VLOOKUP($B3157,weights!$A$2:$R$6,14)*G3157))</f>
        <v>11.312883653124615</v>
      </c>
    </row>
    <row r="3158" spans="1:8" ht="12.75" x14ac:dyDescent="0.2">
      <c r="A3158">
        <f t="shared" si="0"/>
        <v>127</v>
      </c>
      <c r="B3158" t="str">
        <f t="shared" ref="B3158:C3158" si="3132">B3133</f>
        <v>restaurant</v>
      </c>
      <c r="C3158">
        <f t="shared" si="3132"/>
        <v>6</v>
      </c>
      <c r="D3158">
        <f ca="1">OFFSET(walk!$A$2:$Y$402,TRUNC((ROW()-ROW($D$2))/COLUMNS(walk!$A$2:$Y$402)),MOD(ROW()-ROW($D$2),COLUMNS(walk!$A$2:$Y$402)),1,1)</f>
        <v>15</v>
      </c>
      <c r="E3158">
        <f ca="1">OFFSET(bike!$A$2:$Y$402,TRUNC((ROW()-ROW($E$2))/COLUMNS(bike!$A$2:$Y$402)),MOD(ROW()-ROW($E$2),COLUMNS(bike!$A$2:$Y$402)),1,1)</f>
        <v>5</v>
      </c>
      <c r="F3158">
        <f ca="1">OFFSET(transit!$A$2:$Y$402,TRUNC((ROW()-ROW($F$2))/COLUMNS(transit!$A$2:$Y$402)),MOD(ROW()-ROW($F$2),COLUMNS(transit!$A$2:$Y$402)),1,1)</f>
        <v>10</v>
      </c>
      <c r="G3158">
        <f ca="1">OFFSET(drive!$A$2:$Y$402,TRUNC((ROW()-ROW($G$2))/COLUMNS(drive!$A$2:$Y$402)),MOD(ROW()-ROW($G$2),COLUMNS(drive!$A$2:$Y$402)),1,1)</f>
        <v>4</v>
      </c>
      <c r="H3158" s="5">
        <f ca="1">(VLOOKUP($B3158,weights!$A$2:$R$6,4))*VLOOKUP($B3158,weights!$A$2:$R$6,6)^C3158*(VLOOKUP($B3158,weights!$A$2:$R$6,15)*EXP(VLOOKUP($B3158,weights!$A$2:$R$6,11)*D3158)+VLOOKUP($B3158,weights!$A$2:$R$6,16)*EXP(VLOOKUP($B3158,weights!$A$2:$R$6,12)*E3158)+VLOOKUP($B3158,weights!$A$2:$R$6,17)*EXP(VLOOKUP($B3158,weights!$A$2:$R$6,13)*F3158)+VLOOKUP($B3158,weights!$A$2:$R$6,18)*EXP(VLOOKUP($B3158,weights!$A$2:$R$6,14)*G3158))</f>
        <v>9.3743677013523428</v>
      </c>
    </row>
    <row r="3159" spans="1:8" ht="12.75" x14ac:dyDescent="0.2">
      <c r="A3159">
        <f t="shared" si="0"/>
        <v>127</v>
      </c>
      <c r="B3159" t="str">
        <f t="shared" ref="B3159:C3159" si="3133">B3134</f>
        <v>restaurant</v>
      </c>
      <c r="C3159">
        <f t="shared" si="3133"/>
        <v>7</v>
      </c>
      <c r="D3159">
        <f ca="1">OFFSET(walk!$A$2:$Y$402,TRUNC((ROW()-ROW($D$2))/COLUMNS(walk!$A$2:$Y$402)),MOD(ROW()-ROW($D$2),COLUMNS(walk!$A$2:$Y$402)),1,1)</f>
        <v>16</v>
      </c>
      <c r="E3159">
        <f ca="1">OFFSET(bike!$A$2:$Y$402,TRUNC((ROW()-ROW($E$2))/COLUMNS(bike!$A$2:$Y$402)),MOD(ROW()-ROW($E$2),COLUMNS(bike!$A$2:$Y$402)),1,1)</f>
        <v>6</v>
      </c>
      <c r="F3159">
        <f ca="1">OFFSET(transit!$A$2:$Y$402,TRUNC((ROW()-ROW($F$2))/COLUMNS(transit!$A$2:$Y$402)),MOD(ROW()-ROW($F$2),COLUMNS(transit!$A$2:$Y$402)),1,1)</f>
        <v>14</v>
      </c>
      <c r="G3159">
        <f ca="1">OFFSET(drive!$A$2:$Y$402,TRUNC((ROW()-ROW($G$2))/COLUMNS(drive!$A$2:$Y$402)),MOD(ROW()-ROW($G$2),COLUMNS(drive!$A$2:$Y$402)),1,1)</f>
        <v>4</v>
      </c>
      <c r="H3159" s="5">
        <f ca="1">(VLOOKUP($B3159,weights!$A$2:$R$6,4))*VLOOKUP($B3159,weights!$A$2:$R$6,6)^C3159*(VLOOKUP($B3159,weights!$A$2:$R$6,15)*EXP(VLOOKUP($B3159,weights!$A$2:$R$6,11)*D3159)+VLOOKUP($B3159,weights!$A$2:$R$6,16)*EXP(VLOOKUP($B3159,weights!$A$2:$R$6,12)*E3159)+VLOOKUP($B3159,weights!$A$2:$R$6,17)*EXP(VLOOKUP($B3159,weights!$A$2:$R$6,13)*F3159)+VLOOKUP($B3159,weights!$A$2:$R$6,18)*EXP(VLOOKUP($B3159,weights!$A$2:$R$6,14)*G3159))</f>
        <v>7.1066024977962678</v>
      </c>
    </row>
    <row r="3160" spans="1:8" ht="12.75" x14ac:dyDescent="0.2">
      <c r="A3160">
        <f t="shared" si="0"/>
        <v>127</v>
      </c>
      <c r="B3160" t="str">
        <f t="shared" ref="B3160:C3160" si="3134">B3135</f>
        <v>restaurant</v>
      </c>
      <c r="C3160">
        <f t="shared" si="3134"/>
        <v>8</v>
      </c>
      <c r="D3160">
        <f ca="1">OFFSET(walk!$A$2:$Y$402,TRUNC((ROW()-ROW($D$2))/COLUMNS(walk!$A$2:$Y$402)),MOD(ROW()-ROW($D$2),COLUMNS(walk!$A$2:$Y$402)),1,1)</f>
        <v>17</v>
      </c>
      <c r="E3160">
        <f ca="1">OFFSET(bike!$A$2:$Y$402,TRUNC((ROW()-ROW($E$2))/COLUMNS(bike!$A$2:$Y$402)),MOD(ROW()-ROW($E$2),COLUMNS(bike!$A$2:$Y$402)),1,1)</f>
        <v>6</v>
      </c>
      <c r="F3160">
        <f ca="1">OFFSET(transit!$A$2:$Y$402,TRUNC((ROW()-ROW($F$2))/COLUMNS(transit!$A$2:$Y$402)),MOD(ROW()-ROW($F$2),COLUMNS(transit!$A$2:$Y$402)),1,1)</f>
        <v>14</v>
      </c>
      <c r="G3160">
        <f ca="1">OFFSET(drive!$A$2:$Y$402,TRUNC((ROW()-ROW($G$2))/COLUMNS(drive!$A$2:$Y$402)),MOD(ROW()-ROW($G$2),COLUMNS(drive!$A$2:$Y$402)),1,1)</f>
        <v>4</v>
      </c>
      <c r="H3160" s="5">
        <f ca="1">(VLOOKUP($B3160,weights!$A$2:$R$6,4))*VLOOKUP($B3160,weights!$A$2:$R$6,6)^C3160*(VLOOKUP($B3160,weights!$A$2:$R$6,15)*EXP(VLOOKUP($B3160,weights!$A$2:$R$6,11)*D3160)+VLOOKUP($B3160,weights!$A$2:$R$6,16)*EXP(VLOOKUP($B3160,weights!$A$2:$R$6,12)*E3160)+VLOOKUP($B3160,weights!$A$2:$R$6,17)*EXP(VLOOKUP($B3160,weights!$A$2:$R$6,13)*F3160)+VLOOKUP($B3160,weights!$A$2:$R$6,18)*EXP(VLOOKUP($B3160,weights!$A$2:$R$6,14)*G3160))</f>
        <v>6.3238388370764662</v>
      </c>
    </row>
    <row r="3161" spans="1:8" ht="12.75" x14ac:dyDescent="0.2">
      <c r="A3161">
        <f t="shared" si="0"/>
        <v>127</v>
      </c>
      <c r="B3161" t="str">
        <f t="shared" ref="B3161:C3161" si="3135">B3136</f>
        <v>restaurant</v>
      </c>
      <c r="C3161">
        <f t="shared" si="3135"/>
        <v>9</v>
      </c>
      <c r="D3161">
        <f ca="1">OFFSET(walk!$A$2:$Y$402,TRUNC((ROW()-ROW($D$2))/COLUMNS(walk!$A$2:$Y$402)),MOD(ROW()-ROW($D$2),COLUMNS(walk!$A$2:$Y$402)),1,1)</f>
        <v>19</v>
      </c>
      <c r="E3161">
        <f ca="1">OFFSET(bike!$A$2:$Y$402,TRUNC((ROW()-ROW($E$2))/COLUMNS(bike!$A$2:$Y$402)),MOD(ROW()-ROW($E$2),COLUMNS(bike!$A$2:$Y$402)),1,1)</f>
        <v>6</v>
      </c>
      <c r="F3161">
        <f ca="1">OFFSET(transit!$A$2:$Y$402,TRUNC((ROW()-ROW($F$2))/COLUMNS(transit!$A$2:$Y$402)),MOD(ROW()-ROW($F$2),COLUMNS(transit!$A$2:$Y$402)),1,1)</f>
        <v>16</v>
      </c>
      <c r="G3161">
        <f ca="1">OFFSET(drive!$A$2:$Y$402,TRUNC((ROW()-ROW($G$2))/COLUMNS(drive!$A$2:$Y$402)),MOD(ROW()-ROW($G$2),COLUMNS(drive!$A$2:$Y$402)),1,1)</f>
        <v>5</v>
      </c>
      <c r="H3161" s="5">
        <f ca="1">(VLOOKUP($B3161,weights!$A$2:$R$6,4))*VLOOKUP($B3161,weights!$A$2:$R$6,6)^C3161*(VLOOKUP($B3161,weights!$A$2:$R$6,15)*EXP(VLOOKUP($B3161,weights!$A$2:$R$6,11)*D3161)+VLOOKUP($B3161,weights!$A$2:$R$6,16)*EXP(VLOOKUP($B3161,weights!$A$2:$R$6,12)*E3161)+VLOOKUP($B3161,weights!$A$2:$R$6,17)*EXP(VLOOKUP($B3161,weights!$A$2:$R$6,13)*F3161)+VLOOKUP($B3161,weights!$A$2:$R$6,18)*EXP(VLOOKUP($B3161,weights!$A$2:$R$6,14)*G3161))</f>
        <v>4.9313057446818629</v>
      </c>
    </row>
    <row r="3162" spans="1:8" ht="12.75" x14ac:dyDescent="0.2">
      <c r="A3162">
        <f t="shared" si="0"/>
        <v>127</v>
      </c>
      <c r="B3162" t="str">
        <f t="shared" ref="B3162:C3162" si="3136">B3137</f>
        <v>supermarket</v>
      </c>
      <c r="C3162">
        <f t="shared" si="3136"/>
        <v>0</v>
      </c>
      <c r="D3162">
        <f ca="1">OFFSET(walk!$A$2:$Y$402,TRUNC((ROW()-ROW($D$2))/COLUMNS(walk!$A$2:$Y$402)),MOD(ROW()-ROW($D$2),COLUMNS(walk!$A$2:$Y$402)),1,1)</f>
        <v>40</v>
      </c>
      <c r="E3162">
        <f ca="1">OFFSET(bike!$A$2:$Y$402,TRUNC((ROW()-ROW($E$2))/COLUMNS(bike!$A$2:$Y$402)),MOD(ROW()-ROW($E$2),COLUMNS(bike!$A$2:$Y$402)),1,1)</f>
        <v>16</v>
      </c>
      <c r="F3162">
        <f ca="1">OFFSET(transit!$A$2:$Y$402,TRUNC((ROW()-ROW($F$2))/COLUMNS(transit!$A$2:$Y$402)),MOD(ROW()-ROW($F$2),COLUMNS(transit!$A$2:$Y$402)),1,1)</f>
        <v>21</v>
      </c>
      <c r="G3162">
        <f ca="1">OFFSET(drive!$A$2:$Y$402,TRUNC((ROW()-ROW($G$2))/COLUMNS(drive!$A$2:$Y$402)),MOD(ROW()-ROW($G$2),COLUMNS(drive!$A$2:$Y$402)),1,1)</f>
        <v>9</v>
      </c>
      <c r="H3162" s="5">
        <f ca="1">(VLOOKUP($B3162,weights!$A$2:$R$6,4))*VLOOKUP($B3162,weights!$A$2:$R$6,6)^C3162*(VLOOKUP($B3162,weights!$A$2:$R$6,15)*EXP(VLOOKUP($B3162,weights!$A$2:$R$6,11)*D3162)+VLOOKUP($B3162,weights!$A$2:$R$6,16)*EXP(VLOOKUP($B3162,weights!$A$2:$R$6,12)*E3162)+VLOOKUP($B3162,weights!$A$2:$R$6,17)*EXP(VLOOKUP($B3162,weights!$A$2:$R$6,13)*F3162)+VLOOKUP($B3162,weights!$A$2:$R$6,18)*EXP(VLOOKUP($B3162,weights!$A$2:$R$6,14)*G3162))</f>
        <v>2.863307692572516</v>
      </c>
    </row>
    <row r="3163" spans="1:8" ht="12.75" x14ac:dyDescent="0.2">
      <c r="A3163">
        <f t="shared" si="0"/>
        <v>127</v>
      </c>
      <c r="B3163" t="str">
        <f t="shared" ref="B3163:C3163" si="3137">B3138</f>
        <v>supermarket</v>
      </c>
      <c r="C3163">
        <f t="shared" si="3137"/>
        <v>1</v>
      </c>
      <c r="D3163">
        <f ca="1">OFFSET(walk!$A$2:$Y$402,TRUNC((ROW()-ROW($D$2))/COLUMNS(walk!$A$2:$Y$402)),MOD(ROW()-ROW($D$2),COLUMNS(walk!$A$2:$Y$402)),1,1)</f>
        <v>53</v>
      </c>
      <c r="E3163">
        <f ca="1">OFFSET(bike!$A$2:$Y$402,TRUNC((ROW()-ROW($E$2))/COLUMNS(bike!$A$2:$Y$402)),MOD(ROW()-ROW($E$2),COLUMNS(bike!$A$2:$Y$402)),1,1)</f>
        <v>16</v>
      </c>
      <c r="F3163">
        <f ca="1">OFFSET(transit!$A$2:$Y$402,TRUNC((ROW()-ROW($F$2))/COLUMNS(transit!$A$2:$Y$402)),MOD(ROW()-ROW($F$2),COLUMNS(transit!$A$2:$Y$402)),1,1)</f>
        <v>25</v>
      </c>
      <c r="G3163">
        <f ca="1">OFFSET(drive!$A$2:$Y$402,TRUNC((ROW()-ROW($G$2))/COLUMNS(drive!$A$2:$Y$402)),MOD(ROW()-ROW($G$2),COLUMNS(drive!$A$2:$Y$402)),1,1)</f>
        <v>10</v>
      </c>
      <c r="H3163" s="5">
        <f ca="1">(VLOOKUP($B3163,weights!$A$2:$R$6,4))*VLOOKUP($B3163,weights!$A$2:$R$6,6)^C3163*(VLOOKUP($B3163,weights!$A$2:$R$6,15)*EXP(VLOOKUP($B3163,weights!$A$2:$R$6,11)*D3163)+VLOOKUP($B3163,weights!$A$2:$R$6,16)*EXP(VLOOKUP($B3163,weights!$A$2:$R$6,12)*E3163)+VLOOKUP($B3163,weights!$A$2:$R$6,17)*EXP(VLOOKUP($B3163,weights!$A$2:$R$6,13)*F3163)+VLOOKUP($B3163,weights!$A$2:$R$6,18)*EXP(VLOOKUP($B3163,weights!$A$2:$R$6,14)*G3163))</f>
        <v>1.340155121709983</v>
      </c>
    </row>
    <row r="3164" spans="1:8" ht="12.75" x14ac:dyDescent="0.2">
      <c r="A3164">
        <f t="shared" si="0"/>
        <v>127</v>
      </c>
      <c r="B3164" t="str">
        <f t="shared" ref="B3164:C3164" si="3138">B3139</f>
        <v>supermarket</v>
      </c>
      <c r="C3164">
        <f t="shared" si="3138"/>
        <v>2</v>
      </c>
      <c r="D3164">
        <f ca="1">OFFSET(walk!$A$2:$Y$402,TRUNC((ROW()-ROW($D$2))/COLUMNS(walk!$A$2:$Y$402)),MOD(ROW()-ROW($D$2),COLUMNS(walk!$A$2:$Y$402)),1,1)</f>
        <v>58</v>
      </c>
      <c r="E3164">
        <f ca="1">OFFSET(bike!$A$2:$Y$402,TRUNC((ROW()-ROW($E$2))/COLUMNS(bike!$A$2:$Y$402)),MOD(ROW()-ROW($E$2),COLUMNS(bike!$A$2:$Y$402)),1,1)</f>
        <v>17</v>
      </c>
      <c r="F3164">
        <f ca="1">OFFSET(transit!$A$2:$Y$402,TRUNC((ROW()-ROW($F$2))/COLUMNS(transit!$A$2:$Y$402)),MOD(ROW()-ROW($F$2),COLUMNS(transit!$A$2:$Y$402)),1,1)</f>
        <v>34</v>
      </c>
      <c r="G3164">
        <f ca="1">OFFSET(drive!$A$2:$Y$402,TRUNC((ROW()-ROW($G$2))/COLUMNS(drive!$A$2:$Y$402)),MOD(ROW()-ROW($G$2),COLUMNS(drive!$A$2:$Y$402)),1,1)</f>
        <v>13</v>
      </c>
      <c r="H3164" s="5">
        <f ca="1">(VLOOKUP($B3164,weights!$A$2:$R$6,4))*VLOOKUP($B3164,weights!$A$2:$R$6,6)^C3164*(VLOOKUP($B3164,weights!$A$2:$R$6,15)*EXP(VLOOKUP($B3164,weights!$A$2:$R$6,11)*D3164)+VLOOKUP($B3164,weights!$A$2:$R$6,16)*EXP(VLOOKUP($B3164,weights!$A$2:$R$6,12)*E3164)+VLOOKUP($B3164,weights!$A$2:$R$6,17)*EXP(VLOOKUP($B3164,weights!$A$2:$R$6,13)*F3164)+VLOOKUP($B3164,weights!$A$2:$R$6,18)*EXP(VLOOKUP($B3164,weights!$A$2:$R$6,14)*G3164))</f>
        <v>0.41469591698785524</v>
      </c>
    </row>
    <row r="3165" spans="1:8" ht="12.75" x14ac:dyDescent="0.2">
      <c r="A3165">
        <f t="shared" si="0"/>
        <v>127</v>
      </c>
      <c r="B3165" t="str">
        <f t="shared" ref="B3165:C3165" si="3139">B3140</f>
        <v>supermarket</v>
      </c>
      <c r="C3165">
        <f t="shared" si="3139"/>
        <v>3</v>
      </c>
      <c r="D3165">
        <f ca="1">OFFSET(walk!$A$2:$Y$402,TRUNC((ROW()-ROW($D$2))/COLUMNS(walk!$A$2:$Y$402)),MOD(ROW()-ROW($D$2),COLUMNS(walk!$A$2:$Y$402)),1,1)</f>
        <v>65</v>
      </c>
      <c r="E3165">
        <f ca="1">OFFSET(bike!$A$2:$Y$402,TRUNC((ROW()-ROW($E$2))/COLUMNS(bike!$A$2:$Y$402)),MOD(ROW()-ROW($E$2),COLUMNS(bike!$A$2:$Y$402)),1,1)</f>
        <v>21</v>
      </c>
      <c r="F3165">
        <f ca="1">OFFSET(transit!$A$2:$Y$402,TRUNC((ROW()-ROW($F$2))/COLUMNS(transit!$A$2:$Y$402)),MOD(ROW()-ROW($F$2),COLUMNS(transit!$A$2:$Y$402)),1,1)</f>
        <v>38</v>
      </c>
      <c r="G3165">
        <f ca="1">OFFSET(drive!$A$2:$Y$402,TRUNC((ROW()-ROW($G$2))/COLUMNS(drive!$A$2:$Y$402)),MOD(ROW()-ROW($G$2),COLUMNS(drive!$A$2:$Y$402)),1,1)</f>
        <v>14</v>
      </c>
      <c r="H3165" s="5">
        <f ca="1">(VLOOKUP($B3165,weights!$A$2:$R$6,4))*VLOOKUP($B3165,weights!$A$2:$R$6,6)^C3165*(VLOOKUP($B3165,weights!$A$2:$R$6,15)*EXP(VLOOKUP($B3165,weights!$A$2:$R$6,11)*D3165)+VLOOKUP($B3165,weights!$A$2:$R$6,16)*EXP(VLOOKUP($B3165,weights!$A$2:$R$6,12)*E3165)+VLOOKUP($B3165,weights!$A$2:$R$6,17)*EXP(VLOOKUP($B3165,weights!$A$2:$R$6,13)*F3165)+VLOOKUP($B3165,weights!$A$2:$R$6,18)*EXP(VLOOKUP($B3165,weights!$A$2:$R$6,14)*G3165))</f>
        <v>0.18849722178373679</v>
      </c>
    </row>
    <row r="3166" spans="1:8" ht="12.75" x14ac:dyDescent="0.2">
      <c r="A3166">
        <f t="shared" si="0"/>
        <v>127</v>
      </c>
      <c r="B3166" t="str">
        <f t="shared" ref="B3166:C3166" si="3140">B3141</f>
        <v>supermarket</v>
      </c>
      <c r="C3166">
        <f t="shared" si="3140"/>
        <v>4</v>
      </c>
      <c r="D3166">
        <f ca="1">OFFSET(walk!$A$2:$Y$402,TRUNC((ROW()-ROW($D$2))/COLUMNS(walk!$A$2:$Y$402)),MOD(ROW()-ROW($D$2),COLUMNS(walk!$A$2:$Y$402)),1,1)</f>
        <v>81</v>
      </c>
      <c r="E3166">
        <f ca="1">OFFSET(bike!$A$2:$Y$402,TRUNC((ROW()-ROW($E$2))/COLUMNS(bike!$A$2:$Y$402)),MOD(ROW()-ROW($E$2),COLUMNS(bike!$A$2:$Y$402)),1,1)</f>
        <v>24</v>
      </c>
      <c r="F3166">
        <f ca="1">OFFSET(transit!$A$2:$Y$402,TRUNC((ROW()-ROW($F$2))/COLUMNS(transit!$A$2:$Y$402)),MOD(ROW()-ROW($F$2),COLUMNS(transit!$A$2:$Y$402)),1,1)</f>
        <v>41</v>
      </c>
      <c r="G3166">
        <f ca="1">OFFSET(drive!$A$2:$Y$402,TRUNC((ROW()-ROW($G$2))/COLUMNS(drive!$A$2:$Y$402)),MOD(ROW()-ROW($G$2),COLUMNS(drive!$A$2:$Y$402)),1,1)</f>
        <v>15</v>
      </c>
      <c r="H3166" s="5">
        <f ca="1">(VLOOKUP($B3166,weights!$A$2:$R$6,4))*VLOOKUP($B3166,weights!$A$2:$R$6,6)^C3166*(VLOOKUP($B3166,weights!$A$2:$R$6,15)*EXP(VLOOKUP($B3166,weights!$A$2:$R$6,11)*D3166)+VLOOKUP($B3166,weights!$A$2:$R$6,16)*EXP(VLOOKUP($B3166,weights!$A$2:$R$6,12)*E3166)+VLOOKUP($B3166,weights!$A$2:$R$6,17)*EXP(VLOOKUP($B3166,weights!$A$2:$R$6,13)*F3166)+VLOOKUP($B3166,weights!$A$2:$R$6,18)*EXP(VLOOKUP($B3166,weights!$A$2:$R$6,14)*G3166))</f>
        <v>8.9051148726685944E-2</v>
      </c>
    </row>
    <row r="3167" spans="1:8" ht="12.75" x14ac:dyDescent="0.2">
      <c r="A3167">
        <f t="shared" si="0"/>
        <v>127</v>
      </c>
      <c r="B3167" t="str">
        <f t="shared" ref="B3167:C3167" si="3141">B3142</f>
        <v>store</v>
      </c>
      <c r="C3167">
        <f t="shared" si="3141"/>
        <v>0</v>
      </c>
      <c r="D3167">
        <f ca="1">OFFSET(walk!$A$2:$Y$402,TRUNC((ROW()-ROW($D$2))/COLUMNS(walk!$A$2:$Y$402)),MOD(ROW()-ROW($D$2),COLUMNS(walk!$A$2:$Y$402)),1,1)</f>
        <v>7</v>
      </c>
      <c r="E3167">
        <f ca="1">OFFSET(bike!$A$2:$Y$402,TRUNC((ROW()-ROW($E$2))/COLUMNS(bike!$A$2:$Y$402)),MOD(ROW()-ROW($E$2),COLUMNS(bike!$A$2:$Y$402)),1,1)</f>
        <v>2</v>
      </c>
      <c r="F3167">
        <f ca="1">OFFSET(transit!$A$2:$Y$402,TRUNC((ROW()-ROW($F$2))/COLUMNS(transit!$A$2:$Y$402)),MOD(ROW()-ROW($F$2),COLUMNS(transit!$A$2:$Y$402)),1,1)</f>
        <v>7</v>
      </c>
      <c r="G3167">
        <f ca="1">OFFSET(drive!$A$2:$Y$402,TRUNC((ROW()-ROW($G$2))/COLUMNS(drive!$A$2:$Y$402)),MOD(ROW()-ROW($G$2),COLUMNS(drive!$A$2:$Y$402)),1,1)</f>
        <v>2</v>
      </c>
      <c r="H3167" s="5">
        <f ca="1">(VLOOKUP($B3167,weights!$A$2:$R$6,4))*VLOOKUP($B3167,weights!$A$2:$R$6,6)^C3167*(VLOOKUP($B3167,weights!$A$2:$R$6,15)*EXP(VLOOKUP($B3167,weights!$A$2:$R$6,11)*D3167)+VLOOKUP($B3167,weights!$A$2:$R$6,16)*EXP(VLOOKUP($B3167,weights!$A$2:$R$6,12)*E3167)+VLOOKUP($B3167,weights!$A$2:$R$6,17)*EXP(VLOOKUP($B3167,weights!$A$2:$R$6,13)*F3167)+VLOOKUP($B3167,weights!$A$2:$R$6,18)*EXP(VLOOKUP($B3167,weights!$A$2:$R$6,14)*G3167))</f>
        <v>13.686808009951642</v>
      </c>
    </row>
    <row r="3168" spans="1:8" ht="12.75" x14ac:dyDescent="0.2">
      <c r="A3168">
        <f t="shared" si="0"/>
        <v>127</v>
      </c>
      <c r="B3168" t="str">
        <f t="shared" ref="B3168:C3168" si="3142">B3143</f>
        <v>store</v>
      </c>
      <c r="C3168">
        <f t="shared" si="3142"/>
        <v>1</v>
      </c>
      <c r="D3168">
        <f ca="1">OFFSET(walk!$A$2:$Y$402,TRUNC((ROW()-ROW($D$2))/COLUMNS(walk!$A$2:$Y$402)),MOD(ROW()-ROW($D$2),COLUMNS(walk!$A$2:$Y$402)),1,1)</f>
        <v>8</v>
      </c>
      <c r="E3168">
        <f ca="1">OFFSET(bike!$A$2:$Y$402,TRUNC((ROW()-ROW($E$2))/COLUMNS(bike!$A$2:$Y$402)),MOD(ROW()-ROW($E$2),COLUMNS(bike!$A$2:$Y$402)),1,1)</f>
        <v>2</v>
      </c>
      <c r="F3168">
        <f ca="1">OFFSET(transit!$A$2:$Y$402,TRUNC((ROW()-ROW($F$2))/COLUMNS(transit!$A$2:$Y$402)),MOD(ROW()-ROW($F$2),COLUMNS(transit!$A$2:$Y$402)),1,1)</f>
        <v>8</v>
      </c>
      <c r="G3168">
        <f ca="1">OFFSET(drive!$A$2:$Y$402,TRUNC((ROW()-ROW($G$2))/COLUMNS(drive!$A$2:$Y$402)),MOD(ROW()-ROW($G$2),COLUMNS(drive!$A$2:$Y$402)),1,1)</f>
        <v>2</v>
      </c>
      <c r="H3168" s="5">
        <f ca="1">(VLOOKUP($B3168,weights!$A$2:$R$6,4))*VLOOKUP($B3168,weights!$A$2:$R$6,6)^C3168*(VLOOKUP($B3168,weights!$A$2:$R$6,15)*EXP(VLOOKUP($B3168,weights!$A$2:$R$6,11)*D3168)+VLOOKUP($B3168,weights!$A$2:$R$6,16)*EXP(VLOOKUP($B3168,weights!$A$2:$R$6,12)*E3168)+VLOOKUP($B3168,weights!$A$2:$R$6,17)*EXP(VLOOKUP($B3168,weights!$A$2:$R$6,13)*F3168)+VLOOKUP($B3168,weights!$A$2:$R$6,18)*EXP(VLOOKUP($B3168,weights!$A$2:$R$6,14)*G3168))</f>
        <v>8.8257233366834615</v>
      </c>
    </row>
    <row r="3169" spans="1:8" ht="12.75" x14ac:dyDescent="0.2">
      <c r="A3169">
        <f t="shared" si="0"/>
        <v>127</v>
      </c>
      <c r="B3169" t="str">
        <f t="shared" ref="B3169:C3169" si="3143">B3144</f>
        <v>store</v>
      </c>
      <c r="C3169">
        <f t="shared" si="3143"/>
        <v>2</v>
      </c>
      <c r="D3169">
        <f ca="1">OFFSET(walk!$A$2:$Y$402,TRUNC((ROW()-ROW($D$2))/COLUMNS(walk!$A$2:$Y$402)),MOD(ROW()-ROW($D$2),COLUMNS(walk!$A$2:$Y$402)),1,1)</f>
        <v>13</v>
      </c>
      <c r="E3169">
        <f ca="1">OFFSET(bike!$A$2:$Y$402,TRUNC((ROW()-ROW($E$2))/COLUMNS(bike!$A$2:$Y$402)),MOD(ROW()-ROW($E$2),COLUMNS(bike!$A$2:$Y$402)),1,1)</f>
        <v>3</v>
      </c>
      <c r="F3169">
        <f ca="1">OFFSET(transit!$A$2:$Y$402,TRUNC((ROW()-ROW($F$2))/COLUMNS(transit!$A$2:$Y$402)),MOD(ROW()-ROW($F$2),COLUMNS(transit!$A$2:$Y$402)),1,1)</f>
        <v>8</v>
      </c>
      <c r="G3169">
        <f ca="1">OFFSET(drive!$A$2:$Y$402,TRUNC((ROW()-ROW($G$2))/COLUMNS(drive!$A$2:$Y$402)),MOD(ROW()-ROW($G$2),COLUMNS(drive!$A$2:$Y$402)),1,1)</f>
        <v>4</v>
      </c>
      <c r="H3169" s="5">
        <f ca="1">(VLOOKUP($B3169,weights!$A$2:$R$6,4))*VLOOKUP($B3169,weights!$A$2:$R$6,6)^C3169*(VLOOKUP($B3169,weights!$A$2:$R$6,15)*EXP(VLOOKUP($B3169,weights!$A$2:$R$6,11)*D3169)+VLOOKUP($B3169,weights!$A$2:$R$6,16)*EXP(VLOOKUP($B3169,weights!$A$2:$R$6,12)*E3169)+VLOOKUP($B3169,weights!$A$2:$R$6,17)*EXP(VLOOKUP($B3169,weights!$A$2:$R$6,13)*F3169)+VLOOKUP($B3169,weights!$A$2:$R$6,18)*EXP(VLOOKUP($B3169,weights!$A$2:$R$6,14)*G3169))</f>
        <v>3.6476659757630254</v>
      </c>
    </row>
    <row r="3170" spans="1:8" ht="12.75" x14ac:dyDescent="0.2">
      <c r="A3170">
        <f t="shared" si="0"/>
        <v>127</v>
      </c>
      <c r="B3170" t="str">
        <f t="shared" ref="B3170:C3170" si="3144">B3145</f>
        <v>store</v>
      </c>
      <c r="C3170">
        <f t="shared" si="3144"/>
        <v>3</v>
      </c>
      <c r="D3170">
        <f ca="1">OFFSET(walk!$A$2:$Y$402,TRUNC((ROW()-ROW($D$2))/COLUMNS(walk!$A$2:$Y$402)),MOD(ROW()-ROW($D$2),COLUMNS(walk!$A$2:$Y$402)),1,1)</f>
        <v>14</v>
      </c>
      <c r="E3170">
        <f ca="1">OFFSET(bike!$A$2:$Y$402,TRUNC((ROW()-ROW($E$2))/COLUMNS(bike!$A$2:$Y$402)),MOD(ROW()-ROW($E$2),COLUMNS(bike!$A$2:$Y$402)),1,1)</f>
        <v>4</v>
      </c>
      <c r="F3170">
        <f ca="1">OFFSET(transit!$A$2:$Y$402,TRUNC((ROW()-ROW($F$2))/COLUMNS(transit!$A$2:$Y$402)),MOD(ROW()-ROW($F$2),COLUMNS(transit!$A$2:$Y$402)),1,1)</f>
        <v>8</v>
      </c>
      <c r="G3170">
        <f ca="1">OFFSET(drive!$A$2:$Y$402,TRUNC((ROW()-ROW($G$2))/COLUMNS(drive!$A$2:$Y$402)),MOD(ROW()-ROW($G$2),COLUMNS(drive!$A$2:$Y$402)),1,1)</f>
        <v>5</v>
      </c>
      <c r="H3170" s="5">
        <f ca="1">(VLOOKUP($B3170,weights!$A$2:$R$6,4))*VLOOKUP($B3170,weights!$A$2:$R$6,6)^C3170*(VLOOKUP($B3170,weights!$A$2:$R$6,15)*EXP(VLOOKUP($B3170,weights!$A$2:$R$6,11)*D3170)+VLOOKUP($B3170,weights!$A$2:$R$6,16)*EXP(VLOOKUP($B3170,weights!$A$2:$R$6,12)*E3170)+VLOOKUP($B3170,weights!$A$2:$R$6,17)*EXP(VLOOKUP($B3170,weights!$A$2:$R$6,13)*F3170)+VLOOKUP($B3170,weights!$A$2:$R$6,18)*EXP(VLOOKUP($B3170,weights!$A$2:$R$6,14)*G3170))</f>
        <v>1.8044582357472825</v>
      </c>
    </row>
    <row r="3171" spans="1:8" ht="12.75" x14ac:dyDescent="0.2">
      <c r="A3171">
        <f t="shared" si="0"/>
        <v>127</v>
      </c>
      <c r="B3171" t="str">
        <f t="shared" ref="B3171:C3171" si="3145">B3146</f>
        <v>store</v>
      </c>
      <c r="C3171">
        <f t="shared" si="3145"/>
        <v>4</v>
      </c>
      <c r="D3171">
        <f ca="1">OFFSET(walk!$A$2:$Y$402,TRUNC((ROW()-ROW($D$2))/COLUMNS(walk!$A$2:$Y$402)),MOD(ROW()-ROW($D$2),COLUMNS(walk!$A$2:$Y$402)),1,1)</f>
        <v>14</v>
      </c>
      <c r="E3171">
        <f ca="1">OFFSET(bike!$A$2:$Y$402,TRUNC((ROW()-ROW($E$2))/COLUMNS(bike!$A$2:$Y$402)),MOD(ROW()-ROW($E$2),COLUMNS(bike!$A$2:$Y$402)),1,1)</f>
        <v>4</v>
      </c>
      <c r="F3171">
        <f ca="1">OFFSET(transit!$A$2:$Y$402,TRUNC((ROW()-ROW($F$2))/COLUMNS(transit!$A$2:$Y$402)),MOD(ROW()-ROW($F$2),COLUMNS(transit!$A$2:$Y$402)),1,1)</f>
        <v>13</v>
      </c>
      <c r="G3171">
        <f ca="1">OFFSET(drive!$A$2:$Y$402,TRUNC((ROW()-ROW($G$2))/COLUMNS(drive!$A$2:$Y$402)),MOD(ROW()-ROW($G$2),COLUMNS(drive!$A$2:$Y$402)),1,1)</f>
        <v>5</v>
      </c>
      <c r="H3171" s="5">
        <f ca="1">(VLOOKUP($B3171,weights!$A$2:$R$6,4))*VLOOKUP($B3171,weights!$A$2:$R$6,6)^C3171*(VLOOKUP($B3171,weights!$A$2:$R$6,15)*EXP(VLOOKUP($B3171,weights!$A$2:$R$6,11)*D3171)+VLOOKUP($B3171,weights!$A$2:$R$6,16)*EXP(VLOOKUP($B3171,weights!$A$2:$R$6,12)*E3171)+VLOOKUP($B3171,weights!$A$2:$R$6,17)*EXP(VLOOKUP($B3171,weights!$A$2:$R$6,13)*F3171)+VLOOKUP($B3171,weights!$A$2:$R$6,18)*EXP(VLOOKUP($B3171,weights!$A$2:$R$6,14)*G3171))</f>
        <v>1.0883740380212714</v>
      </c>
    </row>
    <row r="3172" spans="1:8" ht="12.75" x14ac:dyDescent="0.2">
      <c r="A3172">
        <f t="shared" si="0"/>
        <v>127</v>
      </c>
      <c r="B3172" t="str">
        <f t="shared" ref="B3172:C3172" si="3146">B3147</f>
        <v>pharmacy</v>
      </c>
      <c r="C3172">
        <f t="shared" si="3146"/>
        <v>0</v>
      </c>
      <c r="D3172">
        <f ca="1">OFFSET(walk!$A$2:$Y$402,TRUNC((ROW()-ROW($D$2))/COLUMNS(walk!$A$2:$Y$402)),MOD(ROW()-ROW($D$2),COLUMNS(walk!$A$2:$Y$402)),1,1)</f>
        <v>15</v>
      </c>
      <c r="E3172">
        <f ca="1">OFFSET(bike!$A$2:$Y$402,TRUNC((ROW()-ROW($E$2))/COLUMNS(bike!$A$2:$Y$402)),MOD(ROW()-ROW($E$2),COLUMNS(bike!$A$2:$Y$402)),1,1)</f>
        <v>4</v>
      </c>
      <c r="F3172">
        <f ca="1">OFFSET(transit!$A$2:$Y$402,TRUNC((ROW()-ROW($F$2))/COLUMNS(transit!$A$2:$Y$402)),MOD(ROW()-ROW($F$2),COLUMNS(transit!$A$2:$Y$402)),1,1)</f>
        <v>14</v>
      </c>
      <c r="G3172">
        <f ca="1">OFFSET(drive!$A$2:$Y$402,TRUNC((ROW()-ROW($G$2))/COLUMNS(drive!$A$2:$Y$402)),MOD(ROW()-ROW($G$2),COLUMNS(drive!$A$2:$Y$402)),1,1)</f>
        <v>3</v>
      </c>
      <c r="H3172" s="5">
        <f ca="1">(VLOOKUP($B3172,weights!$A$2:$R$6,4))*VLOOKUP($B3172,weights!$A$2:$R$6,6)^C3172*(VLOOKUP($B3172,weights!$A$2:$R$6,15)*EXP(VLOOKUP($B3172,weights!$A$2:$R$6,11)*D3172)+VLOOKUP($B3172,weights!$A$2:$R$6,16)*EXP(VLOOKUP($B3172,weights!$A$2:$R$6,12)*E3172)+VLOOKUP($B3172,weights!$A$2:$R$6,17)*EXP(VLOOKUP($B3172,weights!$A$2:$R$6,13)*F3172)+VLOOKUP($B3172,weights!$A$2:$R$6,18)*EXP(VLOOKUP($B3172,weights!$A$2:$R$6,14)*G3172))</f>
        <v>4.9656840444640267</v>
      </c>
    </row>
    <row r="3173" spans="1:8" ht="12.75" x14ac:dyDescent="0.2">
      <c r="A3173">
        <f t="shared" si="0"/>
        <v>127</v>
      </c>
      <c r="B3173" t="str">
        <f t="shared" ref="B3173:C3173" si="3147">B3148</f>
        <v>pharmacy</v>
      </c>
      <c r="C3173">
        <f t="shared" si="3147"/>
        <v>1</v>
      </c>
      <c r="D3173">
        <f ca="1">OFFSET(walk!$A$2:$Y$402,TRUNC((ROW()-ROW($D$2))/COLUMNS(walk!$A$2:$Y$402)),MOD(ROW()-ROW($D$2),COLUMNS(walk!$A$2:$Y$402)),1,1)</f>
        <v>15</v>
      </c>
      <c r="E3173">
        <f ca="1">OFFSET(bike!$A$2:$Y$402,TRUNC((ROW()-ROW($E$2))/COLUMNS(bike!$A$2:$Y$402)),MOD(ROW()-ROW($E$2),COLUMNS(bike!$A$2:$Y$402)),1,1)</f>
        <v>5</v>
      </c>
      <c r="F3173">
        <f ca="1">OFFSET(transit!$A$2:$Y$402,TRUNC((ROW()-ROW($F$2))/COLUMNS(transit!$A$2:$Y$402)),MOD(ROW()-ROW($F$2),COLUMNS(transit!$A$2:$Y$402)),1,1)</f>
        <v>14</v>
      </c>
      <c r="G3173">
        <f ca="1">OFFSET(drive!$A$2:$Y$402,TRUNC((ROW()-ROW($G$2))/COLUMNS(drive!$A$2:$Y$402)),MOD(ROW()-ROW($G$2),COLUMNS(drive!$A$2:$Y$402)),1,1)</f>
        <v>4</v>
      </c>
      <c r="H3173" s="5">
        <f ca="1">(VLOOKUP($B3173,weights!$A$2:$R$6,4))*VLOOKUP($B3173,weights!$A$2:$R$6,6)^C3173*(VLOOKUP($B3173,weights!$A$2:$R$6,15)*EXP(VLOOKUP($B3173,weights!$A$2:$R$6,11)*D3173)+VLOOKUP($B3173,weights!$A$2:$R$6,16)*EXP(VLOOKUP($B3173,weights!$A$2:$R$6,12)*E3173)+VLOOKUP($B3173,weights!$A$2:$R$6,17)*EXP(VLOOKUP($B3173,weights!$A$2:$R$6,13)*F3173)+VLOOKUP($B3173,weights!$A$2:$R$6,18)*EXP(VLOOKUP($B3173,weights!$A$2:$R$6,14)*G3173))</f>
        <v>1.9089249355763942</v>
      </c>
    </row>
    <row r="3174" spans="1:8" ht="12.75" x14ac:dyDescent="0.2">
      <c r="A3174">
        <f t="shared" si="0"/>
        <v>127</v>
      </c>
      <c r="B3174" t="str">
        <f t="shared" ref="B3174:C3174" si="3148">B3149</f>
        <v>pharmacy</v>
      </c>
      <c r="C3174">
        <f t="shared" si="3148"/>
        <v>2</v>
      </c>
      <c r="D3174">
        <f ca="1">OFFSET(walk!$A$2:$Y$402,TRUNC((ROW()-ROW($D$2))/COLUMNS(walk!$A$2:$Y$402)),MOD(ROW()-ROW($D$2),COLUMNS(walk!$A$2:$Y$402)),1,1)</f>
        <v>15</v>
      </c>
      <c r="E3174">
        <f ca="1">OFFSET(bike!$A$2:$Y$402,TRUNC((ROW()-ROW($E$2))/COLUMNS(bike!$A$2:$Y$402)),MOD(ROW()-ROW($E$2),COLUMNS(bike!$A$2:$Y$402)),1,1)</f>
        <v>5</v>
      </c>
      <c r="F3174">
        <f ca="1">OFFSET(transit!$A$2:$Y$402,TRUNC((ROW()-ROW($F$2))/COLUMNS(transit!$A$2:$Y$402)),MOD(ROW()-ROW($F$2),COLUMNS(transit!$A$2:$Y$402)),1,1)</f>
        <v>15</v>
      </c>
      <c r="G3174">
        <f ca="1">OFFSET(drive!$A$2:$Y$402,TRUNC((ROW()-ROW($G$2))/COLUMNS(drive!$A$2:$Y$402)),MOD(ROW()-ROW($G$2),COLUMNS(drive!$A$2:$Y$402)),1,1)</f>
        <v>4</v>
      </c>
      <c r="H3174" s="5">
        <f ca="1">(VLOOKUP($B3174,weights!$A$2:$R$6,4))*VLOOKUP($B3174,weights!$A$2:$R$6,6)^C3174*(VLOOKUP($B3174,weights!$A$2:$R$6,15)*EXP(VLOOKUP($B3174,weights!$A$2:$R$6,11)*D3174)+VLOOKUP($B3174,weights!$A$2:$R$6,16)*EXP(VLOOKUP($B3174,weights!$A$2:$R$6,12)*E3174)+VLOOKUP($B3174,weights!$A$2:$R$6,17)*EXP(VLOOKUP($B3174,weights!$A$2:$R$6,13)*F3174)+VLOOKUP($B3174,weights!$A$2:$R$6,18)*EXP(VLOOKUP($B3174,weights!$A$2:$R$6,14)*G3174))</f>
        <v>0.90938875509852346</v>
      </c>
    </row>
    <row r="3175" spans="1:8" ht="12.75" x14ac:dyDescent="0.2">
      <c r="A3175">
        <f t="shared" si="0"/>
        <v>127</v>
      </c>
      <c r="B3175" t="str">
        <f t="shared" ref="B3175:C3175" si="3149">B3150</f>
        <v>bank</v>
      </c>
      <c r="C3175">
        <f t="shared" si="3149"/>
        <v>0</v>
      </c>
      <c r="D3175">
        <f ca="1">OFFSET(walk!$A$2:$Y$402,TRUNC((ROW()-ROW($D$2))/COLUMNS(walk!$A$2:$Y$402)),MOD(ROW()-ROW($D$2),COLUMNS(walk!$A$2:$Y$402)),1,1)</f>
        <v>27</v>
      </c>
      <c r="E3175">
        <f ca="1">OFFSET(bike!$A$2:$Y$402,TRUNC((ROW()-ROW($E$2))/COLUMNS(bike!$A$2:$Y$402)),MOD(ROW()-ROW($E$2),COLUMNS(bike!$A$2:$Y$402)),1,1)</f>
        <v>9</v>
      </c>
      <c r="F3175">
        <f ca="1">OFFSET(transit!$A$2:$Y$402,TRUNC((ROW()-ROW($F$2))/COLUMNS(transit!$A$2:$Y$402)),MOD(ROW()-ROW($F$2),COLUMNS(transit!$A$2:$Y$402)),1,1)</f>
        <v>23</v>
      </c>
      <c r="G3175">
        <f ca="1">OFFSET(drive!$A$2:$Y$402,TRUNC((ROW()-ROW($G$2))/COLUMNS(drive!$A$2:$Y$402)),MOD(ROW()-ROW($G$2),COLUMNS(drive!$A$2:$Y$402)),1,1)</f>
        <v>7</v>
      </c>
      <c r="H3175" s="5">
        <f ca="1">(VLOOKUP($B3175,weights!$A$2:$R$6,4))*VLOOKUP($B3175,weights!$A$2:$R$6,6)^C3175*(VLOOKUP($B3175,weights!$A$2:$R$6,15)*EXP(VLOOKUP($B3175,weights!$A$2:$R$6,11)*D3175)+VLOOKUP($B3175,weights!$A$2:$R$6,16)*EXP(VLOOKUP($B3175,weights!$A$2:$R$6,12)*E3175)+VLOOKUP($B3175,weights!$A$2:$R$6,17)*EXP(VLOOKUP($B3175,weights!$A$2:$R$6,13)*F3175)+VLOOKUP($B3175,weights!$A$2:$R$6,18)*EXP(VLOOKUP($B3175,weights!$A$2:$R$6,14)*G3175))</f>
        <v>1.8434030718819161</v>
      </c>
    </row>
    <row r="3176" spans="1:8" ht="12.75" x14ac:dyDescent="0.2">
      <c r="A3176">
        <f t="shared" si="0"/>
        <v>127</v>
      </c>
      <c r="B3176" t="str">
        <f t="shared" ref="B3176:C3176" si="3150">B3151</f>
        <v>bank</v>
      </c>
      <c r="C3176">
        <f t="shared" si="3150"/>
        <v>1</v>
      </c>
      <c r="D3176">
        <f ca="1">OFFSET(walk!$A$2:$Y$402,TRUNC((ROW()-ROW($D$2))/COLUMNS(walk!$A$2:$Y$402)),MOD(ROW()-ROW($D$2),COLUMNS(walk!$A$2:$Y$402)),1,1)</f>
        <v>42</v>
      </c>
      <c r="E3176">
        <f ca="1">OFFSET(bike!$A$2:$Y$402,TRUNC((ROW()-ROW($E$2))/COLUMNS(bike!$A$2:$Y$402)),MOD(ROW()-ROW($E$2),COLUMNS(bike!$A$2:$Y$402)),1,1)</f>
        <v>14</v>
      </c>
      <c r="F3176">
        <f ca="1">OFFSET(transit!$A$2:$Y$402,TRUNC((ROW()-ROW($F$2))/COLUMNS(transit!$A$2:$Y$402)),MOD(ROW()-ROW($F$2),COLUMNS(transit!$A$2:$Y$402)),1,1)</f>
        <v>32</v>
      </c>
      <c r="G3176">
        <f ca="1">OFFSET(drive!$A$2:$Y$402,TRUNC((ROW()-ROW($G$2))/COLUMNS(drive!$A$2:$Y$402)),MOD(ROW()-ROW($G$2),COLUMNS(drive!$A$2:$Y$402)),1,1)</f>
        <v>8</v>
      </c>
      <c r="H3176" s="5">
        <f ca="1">(VLOOKUP($B3176,weights!$A$2:$R$6,4))*VLOOKUP($B3176,weights!$A$2:$R$6,6)^C3176*(VLOOKUP($B3176,weights!$A$2:$R$6,15)*EXP(VLOOKUP($B3176,weights!$A$2:$R$6,11)*D3176)+VLOOKUP($B3176,weights!$A$2:$R$6,16)*EXP(VLOOKUP($B3176,weights!$A$2:$R$6,12)*E3176)+VLOOKUP($B3176,weights!$A$2:$R$6,17)*EXP(VLOOKUP($B3176,weights!$A$2:$R$6,13)*F3176)+VLOOKUP($B3176,weights!$A$2:$R$6,18)*EXP(VLOOKUP($B3176,weights!$A$2:$R$6,14)*G3176))</f>
        <v>0.43994534094262272</v>
      </c>
    </row>
    <row r="3177" spans="1:8" ht="12.75" x14ac:dyDescent="0.2">
      <c r="A3177">
        <f t="shared" si="0"/>
        <v>128</v>
      </c>
      <c r="B3177" t="str">
        <f t="shared" ref="B3177:C3177" si="3151">B3152</f>
        <v>restaurant</v>
      </c>
      <c r="C3177">
        <f t="shared" si="3151"/>
        <v>0</v>
      </c>
      <c r="D3177">
        <f ca="1">OFFSET(walk!$A$2:$Y$402,TRUNC((ROW()-ROW($D$2))/COLUMNS(walk!$A$2:$Y$402)),MOD(ROW()-ROW($D$2),COLUMNS(walk!$A$2:$Y$402)),1,1)</f>
        <v>11</v>
      </c>
      <c r="E3177">
        <f ca="1">OFFSET(bike!$A$2:$Y$402,TRUNC((ROW()-ROW($E$2))/COLUMNS(bike!$A$2:$Y$402)),MOD(ROW()-ROW($E$2),COLUMNS(bike!$A$2:$Y$402)),1,1)</f>
        <v>3</v>
      </c>
      <c r="F3177">
        <f ca="1">OFFSET(transit!$A$2:$Y$402,TRUNC((ROW()-ROW($F$2))/COLUMNS(transit!$A$2:$Y$402)),MOD(ROW()-ROW($F$2),COLUMNS(transit!$A$2:$Y$402)),1,1)</f>
        <v>8</v>
      </c>
      <c r="G3177">
        <f ca="1">OFFSET(drive!$A$2:$Y$402,TRUNC((ROW()-ROW($G$2))/COLUMNS(drive!$A$2:$Y$402)),MOD(ROW()-ROW($G$2),COLUMNS(drive!$A$2:$Y$402)),1,1)</f>
        <v>3</v>
      </c>
      <c r="H3177" s="5">
        <f ca="1">(VLOOKUP($B3177,weights!$A$2:$R$6,4))*VLOOKUP($B3177,weights!$A$2:$R$6,6)^C3177*(VLOOKUP($B3177,weights!$A$2:$R$6,15)*EXP(VLOOKUP($B3177,weights!$A$2:$R$6,11)*D3177)+VLOOKUP($B3177,weights!$A$2:$R$6,16)*EXP(VLOOKUP($B3177,weights!$A$2:$R$6,12)*E3177)+VLOOKUP($B3177,weights!$A$2:$R$6,17)*EXP(VLOOKUP($B3177,weights!$A$2:$R$6,13)*F3177)+VLOOKUP($B3177,weights!$A$2:$R$6,18)*EXP(VLOOKUP($B3177,weights!$A$2:$R$6,14)*G3177))</f>
        <v>24.845822383050336</v>
      </c>
    </row>
    <row r="3178" spans="1:8" ht="12.75" x14ac:dyDescent="0.2">
      <c r="A3178">
        <f t="shared" si="0"/>
        <v>128</v>
      </c>
      <c r="B3178" t="str">
        <f t="shared" ref="B3178:C3178" si="3152">B3153</f>
        <v>restaurant</v>
      </c>
      <c r="C3178">
        <f t="shared" si="3152"/>
        <v>1</v>
      </c>
      <c r="D3178">
        <f ca="1">OFFSET(walk!$A$2:$Y$402,TRUNC((ROW()-ROW($D$2))/COLUMNS(walk!$A$2:$Y$402)),MOD(ROW()-ROW($D$2),COLUMNS(walk!$A$2:$Y$402)),1,1)</f>
        <v>11</v>
      </c>
      <c r="E3178">
        <f ca="1">OFFSET(bike!$A$2:$Y$402,TRUNC((ROW()-ROW($E$2))/COLUMNS(bike!$A$2:$Y$402)),MOD(ROW()-ROW($E$2),COLUMNS(bike!$A$2:$Y$402)),1,1)</f>
        <v>3</v>
      </c>
      <c r="F3178">
        <f ca="1">OFFSET(transit!$A$2:$Y$402,TRUNC((ROW()-ROW($F$2))/COLUMNS(transit!$A$2:$Y$402)),MOD(ROW()-ROW($F$2),COLUMNS(transit!$A$2:$Y$402)),1,1)</f>
        <v>8</v>
      </c>
      <c r="G3178">
        <f ca="1">OFFSET(drive!$A$2:$Y$402,TRUNC((ROW()-ROW($G$2))/COLUMNS(drive!$A$2:$Y$402)),MOD(ROW()-ROW($G$2),COLUMNS(drive!$A$2:$Y$402)),1,1)</f>
        <v>3</v>
      </c>
      <c r="H3178" s="5">
        <f ca="1">(VLOOKUP($B3178,weights!$A$2:$R$6,4))*VLOOKUP($B3178,weights!$A$2:$R$6,6)^C3178*(VLOOKUP($B3178,weights!$A$2:$R$6,15)*EXP(VLOOKUP($B3178,weights!$A$2:$R$6,11)*D3178)+VLOOKUP($B3178,weights!$A$2:$R$6,16)*EXP(VLOOKUP($B3178,weights!$A$2:$R$6,12)*E3178)+VLOOKUP($B3178,weights!$A$2:$R$6,17)*EXP(VLOOKUP($B3178,weights!$A$2:$R$6,13)*F3178)+VLOOKUP($B3178,weights!$A$2:$R$6,18)*EXP(VLOOKUP($B3178,weights!$A$2:$R$6,14)*G3178))</f>
        <v>22.269218580363635</v>
      </c>
    </row>
    <row r="3179" spans="1:8" ht="12.75" x14ac:dyDescent="0.2">
      <c r="A3179">
        <f t="shared" si="0"/>
        <v>128</v>
      </c>
      <c r="B3179" t="str">
        <f t="shared" ref="B3179:C3179" si="3153">B3154</f>
        <v>restaurant</v>
      </c>
      <c r="C3179">
        <f t="shared" si="3153"/>
        <v>2</v>
      </c>
      <c r="D3179">
        <f ca="1">OFFSET(walk!$A$2:$Y$402,TRUNC((ROW()-ROW($D$2))/COLUMNS(walk!$A$2:$Y$402)),MOD(ROW()-ROW($D$2),COLUMNS(walk!$A$2:$Y$402)),1,1)</f>
        <v>14</v>
      </c>
      <c r="E3179">
        <f ca="1">OFFSET(bike!$A$2:$Y$402,TRUNC((ROW()-ROW($E$2))/COLUMNS(bike!$A$2:$Y$402)),MOD(ROW()-ROW($E$2),COLUMNS(bike!$A$2:$Y$402)),1,1)</f>
        <v>4</v>
      </c>
      <c r="F3179">
        <f ca="1">OFFSET(transit!$A$2:$Y$402,TRUNC((ROW()-ROW($F$2))/COLUMNS(transit!$A$2:$Y$402)),MOD(ROW()-ROW($F$2),COLUMNS(transit!$A$2:$Y$402)),1,1)</f>
        <v>9</v>
      </c>
      <c r="G3179">
        <f ca="1">OFFSET(drive!$A$2:$Y$402,TRUNC((ROW()-ROW($G$2))/COLUMNS(drive!$A$2:$Y$402)),MOD(ROW()-ROW($G$2),COLUMNS(drive!$A$2:$Y$402)),1,1)</f>
        <v>4</v>
      </c>
      <c r="H3179" s="5">
        <f ca="1">(VLOOKUP($B3179,weights!$A$2:$R$6,4))*VLOOKUP($B3179,weights!$A$2:$R$6,6)^C3179*(VLOOKUP($B3179,weights!$A$2:$R$6,15)*EXP(VLOOKUP($B3179,weights!$A$2:$R$6,11)*D3179)+VLOOKUP($B3179,weights!$A$2:$R$6,16)*EXP(VLOOKUP($B3179,weights!$A$2:$R$6,12)*E3179)+VLOOKUP($B3179,weights!$A$2:$R$6,17)*EXP(VLOOKUP($B3179,weights!$A$2:$R$6,13)*F3179)+VLOOKUP($B3179,weights!$A$2:$R$6,18)*EXP(VLOOKUP($B3179,weights!$A$2:$R$6,14)*G3179))</f>
        <v>16.182869342452939</v>
      </c>
    </row>
    <row r="3180" spans="1:8" ht="12.75" x14ac:dyDescent="0.2">
      <c r="A3180">
        <f t="shared" si="0"/>
        <v>128</v>
      </c>
      <c r="B3180" t="str">
        <f t="shared" ref="B3180:C3180" si="3154">B3155</f>
        <v>restaurant</v>
      </c>
      <c r="C3180">
        <f t="shared" si="3154"/>
        <v>3</v>
      </c>
      <c r="D3180">
        <f ca="1">OFFSET(walk!$A$2:$Y$402,TRUNC((ROW()-ROW($D$2))/COLUMNS(walk!$A$2:$Y$402)),MOD(ROW()-ROW($D$2),COLUMNS(walk!$A$2:$Y$402)),1,1)</f>
        <v>16</v>
      </c>
      <c r="E3180">
        <f ca="1">OFFSET(bike!$A$2:$Y$402,TRUNC((ROW()-ROW($E$2))/COLUMNS(bike!$A$2:$Y$402)),MOD(ROW()-ROW($E$2),COLUMNS(bike!$A$2:$Y$402)),1,1)</f>
        <v>4</v>
      </c>
      <c r="F3180">
        <f ca="1">OFFSET(transit!$A$2:$Y$402,TRUNC((ROW()-ROW($F$2))/COLUMNS(transit!$A$2:$Y$402)),MOD(ROW()-ROW($F$2),COLUMNS(transit!$A$2:$Y$402)),1,1)</f>
        <v>10</v>
      </c>
      <c r="G3180">
        <f ca="1">OFFSET(drive!$A$2:$Y$402,TRUNC((ROW()-ROW($G$2))/COLUMNS(drive!$A$2:$Y$402)),MOD(ROW()-ROW($G$2),COLUMNS(drive!$A$2:$Y$402)),1,1)</f>
        <v>4</v>
      </c>
      <c r="H3180" s="5">
        <f ca="1">(VLOOKUP($B3180,weights!$A$2:$R$6,4))*VLOOKUP($B3180,weights!$A$2:$R$6,6)^C3180*(VLOOKUP($B3180,weights!$A$2:$R$6,15)*EXP(VLOOKUP($B3180,weights!$A$2:$R$6,11)*D3180)+VLOOKUP($B3180,weights!$A$2:$R$6,16)*EXP(VLOOKUP($B3180,weights!$A$2:$R$6,12)*E3180)+VLOOKUP($B3180,weights!$A$2:$R$6,17)*EXP(VLOOKUP($B3180,weights!$A$2:$R$6,13)*F3180)+VLOOKUP($B3180,weights!$A$2:$R$6,18)*EXP(VLOOKUP($B3180,weights!$A$2:$R$6,14)*G3180))</f>
        <v>13.858236799485919</v>
      </c>
    </row>
    <row r="3181" spans="1:8" ht="12.75" x14ac:dyDescent="0.2">
      <c r="A3181">
        <f t="shared" si="0"/>
        <v>128</v>
      </c>
      <c r="B3181" t="str">
        <f t="shared" ref="B3181:C3181" si="3155">B3156</f>
        <v>restaurant</v>
      </c>
      <c r="C3181">
        <f t="shared" si="3155"/>
        <v>4</v>
      </c>
      <c r="D3181">
        <f ca="1">OFFSET(walk!$A$2:$Y$402,TRUNC((ROW()-ROW($D$2))/COLUMNS(walk!$A$2:$Y$402)),MOD(ROW()-ROW($D$2),COLUMNS(walk!$A$2:$Y$402)),1,1)</f>
        <v>16</v>
      </c>
      <c r="E3181">
        <f ca="1">OFFSET(bike!$A$2:$Y$402,TRUNC((ROW()-ROW($E$2))/COLUMNS(bike!$A$2:$Y$402)),MOD(ROW()-ROW($E$2),COLUMNS(bike!$A$2:$Y$402)),1,1)</f>
        <v>4</v>
      </c>
      <c r="F3181">
        <f ca="1">OFFSET(transit!$A$2:$Y$402,TRUNC((ROW()-ROW($F$2))/COLUMNS(transit!$A$2:$Y$402)),MOD(ROW()-ROW($F$2),COLUMNS(transit!$A$2:$Y$402)),1,1)</f>
        <v>10</v>
      </c>
      <c r="G3181">
        <f ca="1">OFFSET(drive!$A$2:$Y$402,TRUNC((ROW()-ROW($G$2))/COLUMNS(drive!$A$2:$Y$402)),MOD(ROW()-ROW($G$2),COLUMNS(drive!$A$2:$Y$402)),1,1)</f>
        <v>5</v>
      </c>
      <c r="H3181" s="5">
        <f ca="1">(VLOOKUP($B3181,weights!$A$2:$R$6,4))*VLOOKUP($B3181,weights!$A$2:$R$6,6)^C3181*(VLOOKUP($B3181,weights!$A$2:$R$6,15)*EXP(VLOOKUP($B3181,weights!$A$2:$R$6,11)*D3181)+VLOOKUP($B3181,weights!$A$2:$R$6,16)*EXP(VLOOKUP($B3181,weights!$A$2:$R$6,12)*E3181)+VLOOKUP($B3181,weights!$A$2:$R$6,17)*EXP(VLOOKUP($B3181,weights!$A$2:$R$6,13)*F3181)+VLOOKUP($B3181,weights!$A$2:$R$6,18)*EXP(VLOOKUP($B3181,weights!$A$2:$R$6,14)*G3181))</f>
        <v>11.575519977398471</v>
      </c>
    </row>
    <row r="3182" spans="1:8" ht="12.75" x14ac:dyDescent="0.2">
      <c r="A3182">
        <f t="shared" si="0"/>
        <v>128</v>
      </c>
      <c r="B3182" t="str">
        <f t="shared" ref="B3182:C3182" si="3156">B3157</f>
        <v>restaurant</v>
      </c>
      <c r="C3182">
        <f t="shared" si="3156"/>
        <v>5</v>
      </c>
      <c r="D3182">
        <f ca="1">OFFSET(walk!$A$2:$Y$402,TRUNC((ROW()-ROW($D$2))/COLUMNS(walk!$A$2:$Y$402)),MOD(ROW()-ROW($D$2),COLUMNS(walk!$A$2:$Y$402)),1,1)</f>
        <v>16</v>
      </c>
      <c r="E3182">
        <f ca="1">OFFSET(bike!$A$2:$Y$402,TRUNC((ROW()-ROW($E$2))/COLUMNS(bike!$A$2:$Y$402)),MOD(ROW()-ROW($E$2),COLUMNS(bike!$A$2:$Y$402)),1,1)</f>
        <v>4</v>
      </c>
      <c r="F3182">
        <f ca="1">OFFSET(transit!$A$2:$Y$402,TRUNC((ROW()-ROW($F$2))/COLUMNS(transit!$A$2:$Y$402)),MOD(ROW()-ROW($F$2),COLUMNS(transit!$A$2:$Y$402)),1,1)</f>
        <v>12</v>
      </c>
      <c r="G3182">
        <f ca="1">OFFSET(drive!$A$2:$Y$402,TRUNC((ROW()-ROW($G$2))/COLUMNS(drive!$A$2:$Y$402)),MOD(ROW()-ROW($G$2),COLUMNS(drive!$A$2:$Y$402)),1,1)</f>
        <v>5</v>
      </c>
      <c r="H3182" s="5">
        <f ca="1">(VLOOKUP($B3182,weights!$A$2:$R$6,4))*VLOOKUP($B3182,weights!$A$2:$R$6,6)^C3182*(VLOOKUP($B3182,weights!$A$2:$R$6,15)*EXP(VLOOKUP($B3182,weights!$A$2:$R$6,11)*D3182)+VLOOKUP($B3182,weights!$A$2:$R$6,16)*EXP(VLOOKUP($B3182,weights!$A$2:$R$6,12)*E3182)+VLOOKUP($B3182,weights!$A$2:$R$6,17)*EXP(VLOOKUP($B3182,weights!$A$2:$R$6,13)*F3182)+VLOOKUP($B3182,weights!$A$2:$R$6,18)*EXP(VLOOKUP($B3182,weights!$A$2:$R$6,14)*G3182))</f>
        <v>9.8343472796287035</v>
      </c>
    </row>
    <row r="3183" spans="1:8" ht="12.75" x14ac:dyDescent="0.2">
      <c r="A3183">
        <f t="shared" si="0"/>
        <v>128</v>
      </c>
      <c r="B3183" t="str">
        <f t="shared" ref="B3183:C3183" si="3157">B3158</f>
        <v>restaurant</v>
      </c>
      <c r="C3183">
        <f t="shared" si="3157"/>
        <v>6</v>
      </c>
      <c r="D3183">
        <f ca="1">OFFSET(walk!$A$2:$Y$402,TRUNC((ROW()-ROW($D$2))/COLUMNS(walk!$A$2:$Y$402)),MOD(ROW()-ROW($D$2),COLUMNS(walk!$A$2:$Y$402)),1,1)</f>
        <v>18</v>
      </c>
      <c r="E3183">
        <f ca="1">OFFSET(bike!$A$2:$Y$402,TRUNC((ROW()-ROW($E$2))/COLUMNS(bike!$A$2:$Y$402)),MOD(ROW()-ROW($E$2),COLUMNS(bike!$A$2:$Y$402)),1,1)</f>
        <v>6</v>
      </c>
      <c r="F3183">
        <f ca="1">OFFSET(transit!$A$2:$Y$402,TRUNC((ROW()-ROW($F$2))/COLUMNS(transit!$A$2:$Y$402)),MOD(ROW()-ROW($F$2),COLUMNS(transit!$A$2:$Y$402)),1,1)</f>
        <v>13</v>
      </c>
      <c r="G3183">
        <f ca="1">OFFSET(drive!$A$2:$Y$402,TRUNC((ROW()-ROW($G$2))/COLUMNS(drive!$A$2:$Y$402)),MOD(ROW()-ROW($G$2),COLUMNS(drive!$A$2:$Y$402)),1,1)</f>
        <v>5</v>
      </c>
      <c r="H3183" s="5">
        <f ca="1">(VLOOKUP($B3183,weights!$A$2:$R$6,4))*VLOOKUP($B3183,weights!$A$2:$R$6,6)^C3183*(VLOOKUP($B3183,weights!$A$2:$R$6,15)*EXP(VLOOKUP($B3183,weights!$A$2:$R$6,11)*D3183)+VLOOKUP($B3183,weights!$A$2:$R$6,16)*EXP(VLOOKUP($B3183,weights!$A$2:$R$6,12)*E3183)+VLOOKUP($B3183,weights!$A$2:$R$6,17)*EXP(VLOOKUP($B3183,weights!$A$2:$R$6,13)*F3183)+VLOOKUP($B3183,weights!$A$2:$R$6,18)*EXP(VLOOKUP($B3183,weights!$A$2:$R$6,14)*G3183))</f>
        <v>7.3117812514596574</v>
      </c>
    </row>
    <row r="3184" spans="1:8" ht="12.75" x14ac:dyDescent="0.2">
      <c r="A3184">
        <f t="shared" si="0"/>
        <v>128</v>
      </c>
      <c r="B3184" t="str">
        <f t="shared" ref="B3184:C3184" si="3158">B3159</f>
        <v>restaurant</v>
      </c>
      <c r="C3184">
        <f t="shared" si="3158"/>
        <v>7</v>
      </c>
      <c r="D3184">
        <f ca="1">OFFSET(walk!$A$2:$Y$402,TRUNC((ROW()-ROW($D$2))/COLUMNS(walk!$A$2:$Y$402)),MOD(ROW()-ROW($D$2),COLUMNS(walk!$A$2:$Y$402)),1,1)</f>
        <v>18</v>
      </c>
      <c r="E3184">
        <f ca="1">OFFSET(bike!$A$2:$Y$402,TRUNC((ROW()-ROW($E$2))/COLUMNS(bike!$A$2:$Y$402)),MOD(ROW()-ROW($E$2),COLUMNS(bike!$A$2:$Y$402)),1,1)</f>
        <v>6</v>
      </c>
      <c r="F3184">
        <f ca="1">OFFSET(transit!$A$2:$Y$402,TRUNC((ROW()-ROW($F$2))/COLUMNS(transit!$A$2:$Y$402)),MOD(ROW()-ROW($F$2),COLUMNS(transit!$A$2:$Y$402)),1,1)</f>
        <v>16</v>
      </c>
      <c r="G3184">
        <f ca="1">OFFSET(drive!$A$2:$Y$402,TRUNC((ROW()-ROW($G$2))/COLUMNS(drive!$A$2:$Y$402)),MOD(ROW()-ROW($G$2),COLUMNS(drive!$A$2:$Y$402)),1,1)</f>
        <v>5</v>
      </c>
      <c r="H3184" s="5">
        <f ca="1">(VLOOKUP($B3184,weights!$A$2:$R$6,4))*VLOOKUP($B3184,weights!$A$2:$R$6,6)^C3184*(VLOOKUP($B3184,weights!$A$2:$R$6,15)*EXP(VLOOKUP($B3184,weights!$A$2:$R$6,11)*D3184)+VLOOKUP($B3184,weights!$A$2:$R$6,16)*EXP(VLOOKUP($B3184,weights!$A$2:$R$6,12)*E3184)+VLOOKUP($B3184,weights!$A$2:$R$6,17)*EXP(VLOOKUP($B3184,weights!$A$2:$R$6,13)*F3184)+VLOOKUP($B3184,weights!$A$2:$R$6,18)*EXP(VLOOKUP($B3184,weights!$A$2:$R$6,14)*G3184))</f>
        <v>6.1708889668084161</v>
      </c>
    </row>
    <row r="3185" spans="1:8" ht="12.75" x14ac:dyDescent="0.2">
      <c r="A3185">
        <f t="shared" si="0"/>
        <v>128</v>
      </c>
      <c r="B3185" t="str">
        <f t="shared" ref="B3185:C3185" si="3159">B3160</f>
        <v>restaurant</v>
      </c>
      <c r="C3185">
        <f t="shared" si="3159"/>
        <v>8</v>
      </c>
      <c r="D3185">
        <f ca="1">OFFSET(walk!$A$2:$Y$402,TRUNC((ROW()-ROW($D$2))/COLUMNS(walk!$A$2:$Y$402)),MOD(ROW()-ROW($D$2),COLUMNS(walk!$A$2:$Y$402)),1,1)</f>
        <v>19</v>
      </c>
      <c r="E3185">
        <f ca="1">OFFSET(bike!$A$2:$Y$402,TRUNC((ROW()-ROW($E$2))/COLUMNS(bike!$A$2:$Y$402)),MOD(ROW()-ROW($E$2),COLUMNS(bike!$A$2:$Y$402)),1,1)</f>
        <v>6</v>
      </c>
      <c r="F3185">
        <f ca="1">OFFSET(transit!$A$2:$Y$402,TRUNC((ROW()-ROW($F$2))/COLUMNS(transit!$A$2:$Y$402)),MOD(ROW()-ROW($F$2),COLUMNS(transit!$A$2:$Y$402)),1,1)</f>
        <v>16</v>
      </c>
      <c r="G3185">
        <f ca="1">OFFSET(drive!$A$2:$Y$402,TRUNC((ROW()-ROW($G$2))/COLUMNS(drive!$A$2:$Y$402)),MOD(ROW()-ROW($G$2),COLUMNS(drive!$A$2:$Y$402)),1,1)</f>
        <v>5</v>
      </c>
      <c r="H3185" s="5">
        <f ca="1">(VLOOKUP($B3185,weights!$A$2:$R$6,4))*VLOOKUP($B3185,weights!$A$2:$R$6,6)^C3185*(VLOOKUP($B3185,weights!$A$2:$R$6,15)*EXP(VLOOKUP($B3185,weights!$A$2:$R$6,11)*D3185)+VLOOKUP($B3185,weights!$A$2:$R$6,16)*EXP(VLOOKUP($B3185,weights!$A$2:$R$6,12)*E3185)+VLOOKUP($B3185,weights!$A$2:$R$6,17)*EXP(VLOOKUP($B3185,weights!$A$2:$R$6,13)*F3185)+VLOOKUP($B3185,weights!$A$2:$R$6,18)*EXP(VLOOKUP($B3185,weights!$A$2:$R$6,14)*G3185))</f>
        <v>5.5018700457194347</v>
      </c>
    </row>
    <row r="3186" spans="1:8" ht="12.75" x14ac:dyDescent="0.2">
      <c r="A3186">
        <f t="shared" si="0"/>
        <v>128</v>
      </c>
      <c r="B3186" t="str">
        <f t="shared" ref="B3186:C3186" si="3160">B3161</f>
        <v>restaurant</v>
      </c>
      <c r="C3186">
        <f t="shared" si="3160"/>
        <v>9</v>
      </c>
      <c r="D3186">
        <f ca="1">OFFSET(walk!$A$2:$Y$402,TRUNC((ROW()-ROW($D$2))/COLUMNS(walk!$A$2:$Y$402)),MOD(ROW()-ROW($D$2),COLUMNS(walk!$A$2:$Y$402)),1,1)</f>
        <v>21</v>
      </c>
      <c r="E3186">
        <f ca="1">OFFSET(bike!$A$2:$Y$402,TRUNC((ROW()-ROW($E$2))/COLUMNS(bike!$A$2:$Y$402)),MOD(ROW()-ROW($E$2),COLUMNS(bike!$A$2:$Y$402)),1,1)</f>
        <v>6</v>
      </c>
      <c r="F3186">
        <f ca="1">OFFSET(transit!$A$2:$Y$402,TRUNC((ROW()-ROW($F$2))/COLUMNS(transit!$A$2:$Y$402)),MOD(ROW()-ROW($F$2),COLUMNS(transit!$A$2:$Y$402)),1,1)</f>
        <v>18</v>
      </c>
      <c r="G3186">
        <f ca="1">OFFSET(drive!$A$2:$Y$402,TRUNC((ROW()-ROW($G$2))/COLUMNS(drive!$A$2:$Y$402)),MOD(ROW()-ROW($G$2),COLUMNS(drive!$A$2:$Y$402)),1,1)</f>
        <v>5</v>
      </c>
      <c r="H3186" s="5">
        <f ca="1">(VLOOKUP($B3186,weights!$A$2:$R$6,4))*VLOOKUP($B3186,weights!$A$2:$R$6,6)^C3186*(VLOOKUP($B3186,weights!$A$2:$R$6,15)*EXP(VLOOKUP($B3186,weights!$A$2:$R$6,11)*D3186)+VLOOKUP($B3186,weights!$A$2:$R$6,16)*EXP(VLOOKUP($B3186,weights!$A$2:$R$6,12)*E3186)+VLOOKUP($B3186,weights!$A$2:$R$6,17)*EXP(VLOOKUP($B3186,weights!$A$2:$R$6,13)*F3186)+VLOOKUP($B3186,weights!$A$2:$R$6,18)*EXP(VLOOKUP($B3186,weights!$A$2:$R$6,14)*G3186))</f>
        <v>4.7550571863068489</v>
      </c>
    </row>
    <row r="3187" spans="1:8" ht="12.75" x14ac:dyDescent="0.2">
      <c r="A3187">
        <f t="shared" si="0"/>
        <v>128</v>
      </c>
      <c r="B3187" t="str">
        <f t="shared" ref="B3187:C3187" si="3161">B3162</f>
        <v>supermarket</v>
      </c>
      <c r="C3187">
        <f t="shared" si="3161"/>
        <v>0</v>
      </c>
      <c r="D3187">
        <f ca="1">OFFSET(walk!$A$2:$Y$402,TRUNC((ROW()-ROW($D$2))/COLUMNS(walk!$A$2:$Y$402)),MOD(ROW()-ROW($D$2),COLUMNS(walk!$A$2:$Y$402)),1,1)</f>
        <v>42</v>
      </c>
      <c r="E3187">
        <f ca="1">OFFSET(bike!$A$2:$Y$402,TRUNC((ROW()-ROW($E$2))/COLUMNS(bike!$A$2:$Y$402)),MOD(ROW()-ROW($E$2),COLUMNS(bike!$A$2:$Y$402)),1,1)</f>
        <v>16</v>
      </c>
      <c r="F3187">
        <f ca="1">OFFSET(transit!$A$2:$Y$402,TRUNC((ROW()-ROW($F$2))/COLUMNS(transit!$A$2:$Y$402)),MOD(ROW()-ROW($F$2),COLUMNS(transit!$A$2:$Y$402)),1,1)</f>
        <v>21</v>
      </c>
      <c r="G3187">
        <f ca="1">OFFSET(drive!$A$2:$Y$402,TRUNC((ROW()-ROW($G$2))/COLUMNS(drive!$A$2:$Y$402)),MOD(ROW()-ROW($G$2),COLUMNS(drive!$A$2:$Y$402)),1,1)</f>
        <v>10</v>
      </c>
      <c r="H3187" s="5">
        <f ca="1">(VLOOKUP($B3187,weights!$A$2:$R$6,4))*VLOOKUP($B3187,weights!$A$2:$R$6,6)^C3187*(VLOOKUP($B3187,weights!$A$2:$R$6,15)*EXP(VLOOKUP($B3187,weights!$A$2:$R$6,11)*D3187)+VLOOKUP($B3187,weights!$A$2:$R$6,16)*EXP(VLOOKUP($B3187,weights!$A$2:$R$6,12)*E3187)+VLOOKUP($B3187,weights!$A$2:$R$6,17)*EXP(VLOOKUP($B3187,weights!$A$2:$R$6,13)*F3187)+VLOOKUP($B3187,weights!$A$2:$R$6,18)*EXP(VLOOKUP($B3187,weights!$A$2:$R$6,14)*G3187))</f>
        <v>2.3840430829331192</v>
      </c>
    </row>
    <row r="3188" spans="1:8" ht="12.75" x14ac:dyDescent="0.2">
      <c r="A3188">
        <f t="shared" si="0"/>
        <v>128</v>
      </c>
      <c r="B3188" t="str">
        <f t="shared" ref="B3188:C3188" si="3162">B3163</f>
        <v>supermarket</v>
      </c>
      <c r="C3188">
        <f t="shared" si="3162"/>
        <v>1</v>
      </c>
      <c r="D3188">
        <f ca="1">OFFSET(walk!$A$2:$Y$402,TRUNC((ROW()-ROW($D$2))/COLUMNS(walk!$A$2:$Y$402)),MOD(ROW()-ROW($D$2),COLUMNS(walk!$A$2:$Y$402)),1,1)</f>
        <v>55</v>
      </c>
      <c r="E3188">
        <f ca="1">OFFSET(bike!$A$2:$Y$402,TRUNC((ROW()-ROW($E$2))/COLUMNS(bike!$A$2:$Y$402)),MOD(ROW()-ROW($E$2),COLUMNS(bike!$A$2:$Y$402)),1,1)</f>
        <v>17</v>
      </c>
      <c r="F3188">
        <f ca="1">OFFSET(transit!$A$2:$Y$402,TRUNC((ROW()-ROW($F$2))/COLUMNS(transit!$A$2:$Y$402)),MOD(ROW()-ROW($F$2),COLUMNS(transit!$A$2:$Y$402)),1,1)</f>
        <v>25</v>
      </c>
      <c r="G3188">
        <f ca="1">OFFSET(drive!$A$2:$Y$402,TRUNC((ROW()-ROW($G$2))/COLUMNS(drive!$A$2:$Y$402)),MOD(ROW()-ROW($G$2),COLUMNS(drive!$A$2:$Y$402)),1,1)</f>
        <v>11</v>
      </c>
      <c r="H3188" s="5">
        <f ca="1">(VLOOKUP($B3188,weights!$A$2:$R$6,4))*VLOOKUP($B3188,weights!$A$2:$R$6,6)^C3188*(VLOOKUP($B3188,weights!$A$2:$R$6,15)*EXP(VLOOKUP($B3188,weights!$A$2:$R$6,11)*D3188)+VLOOKUP($B3188,weights!$A$2:$R$6,16)*EXP(VLOOKUP($B3188,weights!$A$2:$R$6,12)*E3188)+VLOOKUP($B3188,weights!$A$2:$R$6,17)*EXP(VLOOKUP($B3188,weights!$A$2:$R$6,13)*F3188)+VLOOKUP($B3188,weights!$A$2:$R$6,18)*EXP(VLOOKUP($B3188,weights!$A$2:$R$6,14)*G3188))</f>
        <v>1.0909293281726995</v>
      </c>
    </row>
    <row r="3189" spans="1:8" ht="12.75" x14ac:dyDescent="0.2">
      <c r="A3189">
        <f t="shared" si="0"/>
        <v>128</v>
      </c>
      <c r="B3189" t="str">
        <f t="shared" ref="B3189:C3189" si="3163">B3164</f>
        <v>supermarket</v>
      </c>
      <c r="C3189">
        <f t="shared" si="3163"/>
        <v>2</v>
      </c>
      <c r="D3189">
        <f ca="1">OFFSET(walk!$A$2:$Y$402,TRUNC((ROW()-ROW($D$2))/COLUMNS(walk!$A$2:$Y$402)),MOD(ROW()-ROW($D$2),COLUMNS(walk!$A$2:$Y$402)),1,1)</f>
        <v>60</v>
      </c>
      <c r="E3189">
        <f ca="1">OFFSET(bike!$A$2:$Y$402,TRUNC((ROW()-ROW($E$2))/COLUMNS(bike!$A$2:$Y$402)),MOD(ROW()-ROW($E$2),COLUMNS(bike!$A$2:$Y$402)),1,1)</f>
        <v>18</v>
      </c>
      <c r="F3189">
        <f ca="1">OFFSET(transit!$A$2:$Y$402,TRUNC((ROW()-ROW($F$2))/COLUMNS(transit!$A$2:$Y$402)),MOD(ROW()-ROW($F$2),COLUMNS(transit!$A$2:$Y$402)),1,1)</f>
        <v>36</v>
      </c>
      <c r="G3189">
        <f ca="1">OFFSET(drive!$A$2:$Y$402,TRUNC((ROW()-ROW($G$2))/COLUMNS(drive!$A$2:$Y$402)),MOD(ROW()-ROW($G$2),COLUMNS(drive!$A$2:$Y$402)),1,1)</f>
        <v>14</v>
      </c>
      <c r="H3189" s="5">
        <f ca="1">(VLOOKUP($B3189,weights!$A$2:$R$6,4))*VLOOKUP($B3189,weights!$A$2:$R$6,6)^C3189*(VLOOKUP($B3189,weights!$A$2:$R$6,15)*EXP(VLOOKUP($B3189,weights!$A$2:$R$6,11)*D3189)+VLOOKUP($B3189,weights!$A$2:$R$6,16)*EXP(VLOOKUP($B3189,weights!$A$2:$R$6,12)*E3189)+VLOOKUP($B3189,weights!$A$2:$R$6,17)*EXP(VLOOKUP($B3189,weights!$A$2:$R$6,13)*F3189)+VLOOKUP($B3189,weights!$A$2:$R$6,18)*EXP(VLOOKUP($B3189,weights!$A$2:$R$6,14)*G3189))</f>
        <v>0.33162311044561765</v>
      </c>
    </row>
    <row r="3190" spans="1:8" ht="12.75" x14ac:dyDescent="0.2">
      <c r="A3190">
        <f t="shared" si="0"/>
        <v>128</v>
      </c>
      <c r="B3190" t="str">
        <f t="shared" ref="B3190:C3190" si="3164">B3165</f>
        <v>supermarket</v>
      </c>
      <c r="C3190">
        <f t="shared" si="3164"/>
        <v>3</v>
      </c>
      <c r="D3190">
        <f ca="1">OFFSET(walk!$A$2:$Y$402,TRUNC((ROW()-ROW($D$2))/COLUMNS(walk!$A$2:$Y$402)),MOD(ROW()-ROW($D$2),COLUMNS(walk!$A$2:$Y$402)),1,1)</f>
        <v>67</v>
      </c>
      <c r="E3190">
        <f ca="1">OFFSET(bike!$A$2:$Y$402,TRUNC((ROW()-ROW($E$2))/COLUMNS(bike!$A$2:$Y$402)),MOD(ROW()-ROW($E$2),COLUMNS(bike!$A$2:$Y$402)),1,1)</f>
        <v>21</v>
      </c>
      <c r="F3190">
        <f ca="1">OFFSET(transit!$A$2:$Y$402,TRUNC((ROW()-ROW($F$2))/COLUMNS(transit!$A$2:$Y$402)),MOD(ROW()-ROW($F$2),COLUMNS(transit!$A$2:$Y$402)),1,1)</f>
        <v>38</v>
      </c>
      <c r="G3190">
        <f ca="1">OFFSET(drive!$A$2:$Y$402,TRUNC((ROW()-ROW($G$2))/COLUMNS(drive!$A$2:$Y$402)),MOD(ROW()-ROW($G$2),COLUMNS(drive!$A$2:$Y$402)),1,1)</f>
        <v>14</v>
      </c>
      <c r="H3190" s="5">
        <f ca="1">(VLOOKUP($B3190,weights!$A$2:$R$6,4))*VLOOKUP($B3190,weights!$A$2:$R$6,6)^C3190*(VLOOKUP($B3190,weights!$A$2:$R$6,15)*EXP(VLOOKUP($B3190,weights!$A$2:$R$6,11)*D3190)+VLOOKUP($B3190,weights!$A$2:$R$6,16)*EXP(VLOOKUP($B3190,weights!$A$2:$R$6,12)*E3190)+VLOOKUP($B3190,weights!$A$2:$R$6,17)*EXP(VLOOKUP($B3190,weights!$A$2:$R$6,13)*F3190)+VLOOKUP($B3190,weights!$A$2:$R$6,18)*EXP(VLOOKUP($B3190,weights!$A$2:$R$6,14)*G3190))</f>
        <v>0.18849720804207248</v>
      </c>
    </row>
    <row r="3191" spans="1:8" ht="12.75" x14ac:dyDescent="0.2">
      <c r="A3191">
        <f t="shared" si="0"/>
        <v>128</v>
      </c>
      <c r="B3191" t="str">
        <f t="shared" ref="B3191:C3191" si="3165">B3166</f>
        <v>supermarket</v>
      </c>
      <c r="C3191">
        <f t="shared" si="3165"/>
        <v>4</v>
      </c>
      <c r="D3191">
        <f ca="1">OFFSET(walk!$A$2:$Y$402,TRUNC((ROW()-ROW($D$2))/COLUMNS(walk!$A$2:$Y$402)),MOD(ROW()-ROW($D$2),COLUMNS(walk!$A$2:$Y$402)),1,1)</f>
        <v>83</v>
      </c>
      <c r="E3191">
        <f ca="1">OFFSET(bike!$A$2:$Y$402,TRUNC((ROW()-ROW($E$2))/COLUMNS(bike!$A$2:$Y$402)),MOD(ROW()-ROW($E$2),COLUMNS(bike!$A$2:$Y$402)),1,1)</f>
        <v>25</v>
      </c>
      <c r="F3191">
        <f ca="1">OFFSET(transit!$A$2:$Y$402,TRUNC((ROW()-ROW($F$2))/COLUMNS(transit!$A$2:$Y$402)),MOD(ROW()-ROW($F$2),COLUMNS(transit!$A$2:$Y$402)),1,1)</f>
        <v>43</v>
      </c>
      <c r="G3191">
        <f ca="1">OFFSET(drive!$A$2:$Y$402,TRUNC((ROW()-ROW($G$2))/COLUMNS(drive!$A$2:$Y$402)),MOD(ROW()-ROW($G$2),COLUMNS(drive!$A$2:$Y$402)),1,1)</f>
        <v>16</v>
      </c>
      <c r="H3191" s="5">
        <f ca="1">(VLOOKUP($B3191,weights!$A$2:$R$6,4))*VLOOKUP($B3191,weights!$A$2:$R$6,6)^C3191*(VLOOKUP($B3191,weights!$A$2:$R$6,15)*EXP(VLOOKUP($B3191,weights!$A$2:$R$6,11)*D3191)+VLOOKUP($B3191,weights!$A$2:$R$6,16)*EXP(VLOOKUP($B3191,weights!$A$2:$R$6,12)*E3191)+VLOOKUP($B3191,weights!$A$2:$R$6,17)*EXP(VLOOKUP($B3191,weights!$A$2:$R$6,13)*F3191)+VLOOKUP($B3191,weights!$A$2:$R$6,18)*EXP(VLOOKUP($B3191,weights!$A$2:$R$6,14)*G3191))</f>
        <v>7.1648760148729368E-2</v>
      </c>
    </row>
    <row r="3192" spans="1:8" ht="12.75" x14ac:dyDescent="0.2">
      <c r="A3192">
        <f t="shared" si="0"/>
        <v>128</v>
      </c>
      <c r="B3192" t="str">
        <f t="shared" ref="B3192:C3192" si="3166">B3167</f>
        <v>store</v>
      </c>
      <c r="C3192">
        <f t="shared" si="3166"/>
        <v>0</v>
      </c>
      <c r="D3192">
        <f ca="1">OFFSET(walk!$A$2:$Y$402,TRUNC((ROW()-ROW($D$2))/COLUMNS(walk!$A$2:$Y$402)),MOD(ROW()-ROW($D$2),COLUMNS(walk!$A$2:$Y$402)),1,1)</f>
        <v>9</v>
      </c>
      <c r="E3192">
        <f ca="1">OFFSET(bike!$A$2:$Y$402,TRUNC((ROW()-ROW($E$2))/COLUMNS(bike!$A$2:$Y$402)),MOD(ROW()-ROW($E$2),COLUMNS(bike!$A$2:$Y$402)),1,1)</f>
        <v>2</v>
      </c>
      <c r="F3192">
        <f ca="1">OFFSET(transit!$A$2:$Y$402,TRUNC((ROW()-ROW($F$2))/COLUMNS(transit!$A$2:$Y$402)),MOD(ROW()-ROW($F$2),COLUMNS(transit!$A$2:$Y$402)),1,1)</f>
        <v>9</v>
      </c>
      <c r="G3192">
        <f ca="1">OFFSET(drive!$A$2:$Y$402,TRUNC((ROW()-ROW($G$2))/COLUMNS(drive!$A$2:$Y$402)),MOD(ROW()-ROW($G$2),COLUMNS(drive!$A$2:$Y$402)),1,1)</f>
        <v>2</v>
      </c>
      <c r="H3192" s="5">
        <f ca="1">(VLOOKUP($B3192,weights!$A$2:$R$6,4))*VLOOKUP($B3192,weights!$A$2:$R$6,6)^C3192*(VLOOKUP($B3192,weights!$A$2:$R$6,15)*EXP(VLOOKUP($B3192,weights!$A$2:$R$6,11)*D3192)+VLOOKUP($B3192,weights!$A$2:$R$6,16)*EXP(VLOOKUP($B3192,weights!$A$2:$R$6,12)*E3192)+VLOOKUP($B3192,weights!$A$2:$R$6,17)*EXP(VLOOKUP($B3192,weights!$A$2:$R$6,13)*F3192)+VLOOKUP($B3192,weights!$A$2:$R$6,18)*EXP(VLOOKUP($B3192,weights!$A$2:$R$6,14)*G3192))</f>
        <v>12.663926029575258</v>
      </c>
    </row>
    <row r="3193" spans="1:8" ht="12.75" x14ac:dyDescent="0.2">
      <c r="A3193">
        <f t="shared" si="0"/>
        <v>128</v>
      </c>
      <c r="B3193" t="str">
        <f t="shared" ref="B3193:C3193" si="3167">B3168</f>
        <v>store</v>
      </c>
      <c r="C3193">
        <f t="shared" si="3167"/>
        <v>1</v>
      </c>
      <c r="D3193">
        <f ca="1">OFFSET(walk!$A$2:$Y$402,TRUNC((ROW()-ROW($D$2))/COLUMNS(walk!$A$2:$Y$402)),MOD(ROW()-ROW($D$2),COLUMNS(walk!$A$2:$Y$402)),1,1)</f>
        <v>11</v>
      </c>
      <c r="E3193">
        <f ca="1">OFFSET(bike!$A$2:$Y$402,TRUNC((ROW()-ROW($E$2))/COLUMNS(bike!$A$2:$Y$402)),MOD(ROW()-ROW($E$2),COLUMNS(bike!$A$2:$Y$402)),1,1)</f>
        <v>3</v>
      </c>
      <c r="F3193">
        <f ca="1">OFFSET(transit!$A$2:$Y$402,TRUNC((ROW()-ROW($F$2))/COLUMNS(transit!$A$2:$Y$402)),MOD(ROW()-ROW($F$2),COLUMNS(transit!$A$2:$Y$402)),1,1)</f>
        <v>10</v>
      </c>
      <c r="G3193">
        <f ca="1">OFFSET(drive!$A$2:$Y$402,TRUNC((ROW()-ROW($G$2))/COLUMNS(drive!$A$2:$Y$402)),MOD(ROW()-ROW($G$2),COLUMNS(drive!$A$2:$Y$402)),1,1)</f>
        <v>3</v>
      </c>
      <c r="H3193" s="5">
        <f ca="1">(VLOOKUP($B3193,weights!$A$2:$R$6,4))*VLOOKUP($B3193,weights!$A$2:$R$6,6)^C3193*(VLOOKUP($B3193,weights!$A$2:$R$6,15)*EXP(VLOOKUP($B3193,weights!$A$2:$R$6,11)*D3193)+VLOOKUP($B3193,weights!$A$2:$R$6,16)*EXP(VLOOKUP($B3193,weights!$A$2:$R$6,12)*E3193)+VLOOKUP($B3193,weights!$A$2:$R$6,17)*EXP(VLOOKUP($B3193,weights!$A$2:$R$6,13)*F3193)+VLOOKUP($B3193,weights!$A$2:$R$6,18)*EXP(VLOOKUP($B3193,weights!$A$2:$R$6,14)*G3193))</f>
        <v>5.9651113536262068</v>
      </c>
    </row>
    <row r="3194" spans="1:8" ht="12.75" x14ac:dyDescent="0.2">
      <c r="A3194">
        <f t="shared" si="0"/>
        <v>128</v>
      </c>
      <c r="B3194" t="str">
        <f t="shared" ref="B3194:C3194" si="3168">B3169</f>
        <v>store</v>
      </c>
      <c r="C3194">
        <f t="shared" si="3168"/>
        <v>2</v>
      </c>
      <c r="D3194">
        <f ca="1">OFFSET(walk!$A$2:$Y$402,TRUNC((ROW()-ROW($D$2))/COLUMNS(walk!$A$2:$Y$402)),MOD(ROW()-ROW($D$2),COLUMNS(walk!$A$2:$Y$402)),1,1)</f>
        <v>15</v>
      </c>
      <c r="E3194">
        <f ca="1">OFFSET(bike!$A$2:$Y$402,TRUNC((ROW()-ROW($E$2))/COLUMNS(bike!$A$2:$Y$402)),MOD(ROW()-ROW($E$2),COLUMNS(bike!$A$2:$Y$402)),1,1)</f>
        <v>4</v>
      </c>
      <c r="F3194">
        <f ca="1">OFFSET(transit!$A$2:$Y$402,TRUNC((ROW()-ROW($F$2))/COLUMNS(transit!$A$2:$Y$402)),MOD(ROW()-ROW($F$2),COLUMNS(transit!$A$2:$Y$402)),1,1)</f>
        <v>11</v>
      </c>
      <c r="G3194">
        <f ca="1">OFFSET(drive!$A$2:$Y$402,TRUNC((ROW()-ROW($G$2))/COLUMNS(drive!$A$2:$Y$402)),MOD(ROW()-ROW($G$2),COLUMNS(drive!$A$2:$Y$402)),1,1)</f>
        <v>5</v>
      </c>
      <c r="H3194" s="5">
        <f ca="1">(VLOOKUP($B3194,weights!$A$2:$R$6,4))*VLOOKUP($B3194,weights!$A$2:$R$6,6)^C3194*(VLOOKUP($B3194,weights!$A$2:$R$6,15)*EXP(VLOOKUP($B3194,weights!$A$2:$R$6,11)*D3194)+VLOOKUP($B3194,weights!$A$2:$R$6,16)*EXP(VLOOKUP($B3194,weights!$A$2:$R$6,12)*E3194)+VLOOKUP($B3194,weights!$A$2:$R$6,17)*EXP(VLOOKUP($B3194,weights!$A$2:$R$6,13)*F3194)+VLOOKUP($B3194,weights!$A$2:$R$6,18)*EXP(VLOOKUP($B3194,weights!$A$2:$R$6,14)*G3194))</f>
        <v>2.4469956782288369</v>
      </c>
    </row>
    <row r="3195" spans="1:8" ht="12.75" x14ac:dyDescent="0.2">
      <c r="A3195">
        <f t="shared" si="0"/>
        <v>128</v>
      </c>
      <c r="B3195" t="str">
        <f t="shared" ref="B3195:C3195" si="3169">B3170</f>
        <v>store</v>
      </c>
      <c r="C3195">
        <f t="shared" si="3169"/>
        <v>3</v>
      </c>
      <c r="D3195">
        <f ca="1">OFFSET(walk!$A$2:$Y$402,TRUNC((ROW()-ROW($D$2))/COLUMNS(walk!$A$2:$Y$402)),MOD(ROW()-ROW($D$2),COLUMNS(walk!$A$2:$Y$402)),1,1)</f>
        <v>16</v>
      </c>
      <c r="E3195">
        <f ca="1">OFFSET(bike!$A$2:$Y$402,TRUNC((ROW()-ROW($E$2))/COLUMNS(bike!$A$2:$Y$402)),MOD(ROW()-ROW($E$2),COLUMNS(bike!$A$2:$Y$402)),1,1)</f>
        <v>5</v>
      </c>
      <c r="F3195">
        <f ca="1">OFFSET(transit!$A$2:$Y$402,TRUNC((ROW()-ROW($F$2))/COLUMNS(transit!$A$2:$Y$402)),MOD(ROW()-ROW($F$2),COLUMNS(transit!$A$2:$Y$402)),1,1)</f>
        <v>15</v>
      </c>
      <c r="G3195">
        <f ca="1">OFFSET(drive!$A$2:$Y$402,TRUNC((ROW()-ROW($G$2))/COLUMNS(drive!$A$2:$Y$402)),MOD(ROW()-ROW($G$2),COLUMNS(drive!$A$2:$Y$402)),1,1)</f>
        <v>5</v>
      </c>
      <c r="H3195" s="5">
        <f ca="1">(VLOOKUP($B3195,weights!$A$2:$R$6,4))*VLOOKUP($B3195,weights!$A$2:$R$6,6)^C3195*(VLOOKUP($B3195,weights!$A$2:$R$6,15)*EXP(VLOOKUP($B3195,weights!$A$2:$R$6,11)*D3195)+VLOOKUP($B3195,weights!$A$2:$R$6,16)*EXP(VLOOKUP($B3195,weights!$A$2:$R$6,12)*E3195)+VLOOKUP($B3195,weights!$A$2:$R$6,17)*EXP(VLOOKUP($B3195,weights!$A$2:$R$6,13)*F3195)+VLOOKUP($B3195,weights!$A$2:$R$6,18)*EXP(VLOOKUP($B3195,weights!$A$2:$R$6,14)*G3195))</f>
        <v>1.2930491829623834</v>
      </c>
    </row>
    <row r="3196" spans="1:8" ht="12.75" x14ac:dyDescent="0.2">
      <c r="A3196">
        <f t="shared" si="0"/>
        <v>128</v>
      </c>
      <c r="B3196" t="str">
        <f t="shared" ref="B3196:C3196" si="3170">B3171</f>
        <v>store</v>
      </c>
      <c r="C3196">
        <f t="shared" si="3170"/>
        <v>4</v>
      </c>
      <c r="D3196">
        <f ca="1">OFFSET(walk!$A$2:$Y$402,TRUNC((ROW()-ROW($D$2))/COLUMNS(walk!$A$2:$Y$402)),MOD(ROW()-ROW($D$2),COLUMNS(walk!$A$2:$Y$402)),1,1)</f>
        <v>16</v>
      </c>
      <c r="E3196">
        <f ca="1">OFFSET(bike!$A$2:$Y$402,TRUNC((ROW()-ROW($E$2))/COLUMNS(bike!$A$2:$Y$402)),MOD(ROW()-ROW($E$2),COLUMNS(bike!$A$2:$Y$402)),1,1)</f>
        <v>6</v>
      </c>
      <c r="F3196">
        <f ca="1">OFFSET(transit!$A$2:$Y$402,TRUNC((ROW()-ROW($F$2))/COLUMNS(transit!$A$2:$Y$402)),MOD(ROW()-ROW($F$2),COLUMNS(transit!$A$2:$Y$402)),1,1)</f>
        <v>16</v>
      </c>
      <c r="G3196">
        <f ca="1">OFFSET(drive!$A$2:$Y$402,TRUNC((ROW()-ROW($G$2))/COLUMNS(drive!$A$2:$Y$402)),MOD(ROW()-ROW($G$2),COLUMNS(drive!$A$2:$Y$402)),1,1)</f>
        <v>5</v>
      </c>
      <c r="H3196" s="5">
        <f ca="1">(VLOOKUP($B3196,weights!$A$2:$R$6,4))*VLOOKUP($B3196,weights!$A$2:$R$6,6)^C3196*(VLOOKUP($B3196,weights!$A$2:$R$6,15)*EXP(VLOOKUP($B3196,weights!$A$2:$R$6,11)*D3196)+VLOOKUP($B3196,weights!$A$2:$R$6,16)*EXP(VLOOKUP($B3196,weights!$A$2:$R$6,12)*E3196)+VLOOKUP($B3196,weights!$A$2:$R$6,17)*EXP(VLOOKUP($B3196,weights!$A$2:$R$6,13)*F3196)+VLOOKUP($B3196,weights!$A$2:$R$6,18)*EXP(VLOOKUP($B3196,weights!$A$2:$R$6,14)*G3196))</f>
        <v>0.73165157538745229</v>
      </c>
    </row>
    <row r="3197" spans="1:8" ht="12.75" x14ac:dyDescent="0.2">
      <c r="A3197">
        <f t="shared" si="0"/>
        <v>128</v>
      </c>
      <c r="B3197" t="str">
        <f t="shared" ref="B3197:C3197" si="3171">B3172</f>
        <v>pharmacy</v>
      </c>
      <c r="C3197">
        <f t="shared" si="3171"/>
        <v>0</v>
      </c>
      <c r="D3197">
        <f ca="1">OFFSET(walk!$A$2:$Y$402,TRUNC((ROW()-ROW($D$2))/COLUMNS(walk!$A$2:$Y$402)),MOD(ROW()-ROW($D$2),COLUMNS(walk!$A$2:$Y$402)),1,1)</f>
        <v>18</v>
      </c>
      <c r="E3197">
        <f ca="1">OFFSET(bike!$A$2:$Y$402,TRUNC((ROW()-ROW($E$2))/COLUMNS(bike!$A$2:$Y$402)),MOD(ROW()-ROW($E$2),COLUMNS(bike!$A$2:$Y$402)),1,1)</f>
        <v>5</v>
      </c>
      <c r="F3197">
        <f ca="1">OFFSET(transit!$A$2:$Y$402,TRUNC((ROW()-ROW($F$2))/COLUMNS(transit!$A$2:$Y$402)),MOD(ROW()-ROW($F$2),COLUMNS(transit!$A$2:$Y$402)),1,1)</f>
        <v>16</v>
      </c>
      <c r="G3197">
        <f ca="1">OFFSET(drive!$A$2:$Y$402,TRUNC((ROW()-ROW($G$2))/COLUMNS(drive!$A$2:$Y$402)),MOD(ROW()-ROW($G$2),COLUMNS(drive!$A$2:$Y$402)),1,1)</f>
        <v>4</v>
      </c>
      <c r="H3197" s="5">
        <f ca="1">(VLOOKUP($B3197,weights!$A$2:$R$6,4))*VLOOKUP($B3197,weights!$A$2:$R$6,6)^C3197*(VLOOKUP($B3197,weights!$A$2:$R$6,15)*EXP(VLOOKUP($B3197,weights!$A$2:$R$6,11)*D3197)+VLOOKUP($B3197,weights!$A$2:$R$6,16)*EXP(VLOOKUP($B3197,weights!$A$2:$R$6,12)*E3197)+VLOOKUP($B3197,weights!$A$2:$R$6,17)*EXP(VLOOKUP($B3197,weights!$A$2:$R$6,13)*F3197)+VLOOKUP($B3197,weights!$A$2:$R$6,18)*EXP(VLOOKUP($B3197,weights!$A$2:$R$6,14)*G3197))</f>
        <v>3.8086080384501684</v>
      </c>
    </row>
    <row r="3198" spans="1:8" ht="12.75" x14ac:dyDescent="0.2">
      <c r="A3198">
        <f t="shared" si="0"/>
        <v>128</v>
      </c>
      <c r="B3198" t="str">
        <f t="shared" ref="B3198:C3198" si="3172">B3173</f>
        <v>pharmacy</v>
      </c>
      <c r="C3198">
        <f t="shared" si="3172"/>
        <v>1</v>
      </c>
      <c r="D3198">
        <f ca="1">OFFSET(walk!$A$2:$Y$402,TRUNC((ROW()-ROW($D$2))/COLUMNS(walk!$A$2:$Y$402)),MOD(ROW()-ROW($D$2),COLUMNS(walk!$A$2:$Y$402)),1,1)</f>
        <v>18</v>
      </c>
      <c r="E3198">
        <f ca="1">OFFSET(bike!$A$2:$Y$402,TRUNC((ROW()-ROW($E$2))/COLUMNS(bike!$A$2:$Y$402)),MOD(ROW()-ROW($E$2),COLUMNS(bike!$A$2:$Y$402)),1,1)</f>
        <v>6</v>
      </c>
      <c r="F3198">
        <f ca="1">OFFSET(transit!$A$2:$Y$402,TRUNC((ROW()-ROW($F$2))/COLUMNS(transit!$A$2:$Y$402)),MOD(ROW()-ROW($F$2),COLUMNS(transit!$A$2:$Y$402)),1,1)</f>
        <v>16</v>
      </c>
      <c r="G3198">
        <f ca="1">OFFSET(drive!$A$2:$Y$402,TRUNC((ROW()-ROW($G$2))/COLUMNS(drive!$A$2:$Y$402)),MOD(ROW()-ROW($G$2),COLUMNS(drive!$A$2:$Y$402)),1,1)</f>
        <v>5</v>
      </c>
      <c r="H3198" s="5">
        <f ca="1">(VLOOKUP($B3198,weights!$A$2:$R$6,4))*VLOOKUP($B3198,weights!$A$2:$R$6,6)^C3198*(VLOOKUP($B3198,weights!$A$2:$R$6,15)*EXP(VLOOKUP($B3198,weights!$A$2:$R$6,11)*D3198)+VLOOKUP($B3198,weights!$A$2:$R$6,16)*EXP(VLOOKUP($B3198,weights!$A$2:$R$6,12)*E3198)+VLOOKUP($B3198,weights!$A$2:$R$6,17)*EXP(VLOOKUP($B3198,weights!$A$2:$R$6,13)*F3198)+VLOOKUP($B3198,weights!$A$2:$R$6,18)*EXP(VLOOKUP($B3198,weights!$A$2:$R$6,14)*G3198))</f>
        <v>1.4569790125148865</v>
      </c>
    </row>
    <row r="3199" spans="1:8" ht="12.75" x14ac:dyDescent="0.2">
      <c r="A3199">
        <f t="shared" si="0"/>
        <v>128</v>
      </c>
      <c r="B3199" t="str">
        <f t="shared" ref="B3199:C3199" si="3173">B3174</f>
        <v>pharmacy</v>
      </c>
      <c r="C3199">
        <f t="shared" si="3173"/>
        <v>2</v>
      </c>
      <c r="D3199">
        <f ca="1">OFFSET(walk!$A$2:$Y$402,TRUNC((ROW()-ROW($D$2))/COLUMNS(walk!$A$2:$Y$402)),MOD(ROW()-ROW($D$2),COLUMNS(walk!$A$2:$Y$402)),1,1)</f>
        <v>18</v>
      </c>
      <c r="E3199">
        <f ca="1">OFFSET(bike!$A$2:$Y$402,TRUNC((ROW()-ROW($E$2))/COLUMNS(bike!$A$2:$Y$402)),MOD(ROW()-ROW($E$2),COLUMNS(bike!$A$2:$Y$402)),1,1)</f>
        <v>6</v>
      </c>
      <c r="F3199">
        <f ca="1">OFFSET(transit!$A$2:$Y$402,TRUNC((ROW()-ROW($F$2))/COLUMNS(transit!$A$2:$Y$402)),MOD(ROW()-ROW($F$2),COLUMNS(transit!$A$2:$Y$402)),1,1)</f>
        <v>18</v>
      </c>
      <c r="G3199">
        <f ca="1">OFFSET(drive!$A$2:$Y$402,TRUNC((ROW()-ROW($G$2))/COLUMNS(drive!$A$2:$Y$402)),MOD(ROW()-ROW($G$2),COLUMNS(drive!$A$2:$Y$402)),1,1)</f>
        <v>5</v>
      </c>
      <c r="H3199" s="5">
        <f ca="1">(VLOOKUP($B3199,weights!$A$2:$R$6,4))*VLOOKUP($B3199,weights!$A$2:$R$6,6)^C3199*(VLOOKUP($B3199,weights!$A$2:$R$6,15)*EXP(VLOOKUP($B3199,weights!$A$2:$R$6,11)*D3199)+VLOOKUP($B3199,weights!$A$2:$R$6,16)*EXP(VLOOKUP($B3199,weights!$A$2:$R$6,12)*E3199)+VLOOKUP($B3199,weights!$A$2:$R$6,17)*EXP(VLOOKUP($B3199,weights!$A$2:$R$6,13)*F3199)+VLOOKUP($B3199,weights!$A$2:$R$6,18)*EXP(VLOOKUP($B3199,weights!$A$2:$R$6,14)*G3199))</f>
        <v>0.69050028762273086</v>
      </c>
    </row>
    <row r="3200" spans="1:8" ht="12.75" x14ac:dyDescent="0.2">
      <c r="A3200">
        <f t="shared" si="0"/>
        <v>128</v>
      </c>
      <c r="B3200" t="str">
        <f t="shared" ref="B3200:C3200" si="3174">B3175</f>
        <v>bank</v>
      </c>
      <c r="C3200">
        <f t="shared" si="3174"/>
        <v>0</v>
      </c>
      <c r="D3200">
        <f ca="1">OFFSET(walk!$A$2:$Y$402,TRUNC((ROW()-ROW($D$2))/COLUMNS(walk!$A$2:$Y$402)),MOD(ROW()-ROW($D$2),COLUMNS(walk!$A$2:$Y$402)),1,1)</f>
        <v>29</v>
      </c>
      <c r="E3200">
        <f ca="1">OFFSET(bike!$A$2:$Y$402,TRUNC((ROW()-ROW($E$2))/COLUMNS(bike!$A$2:$Y$402)),MOD(ROW()-ROW($E$2),COLUMNS(bike!$A$2:$Y$402)),1,1)</f>
        <v>9</v>
      </c>
      <c r="F3200">
        <f ca="1">OFFSET(transit!$A$2:$Y$402,TRUNC((ROW()-ROW($F$2))/COLUMNS(transit!$A$2:$Y$402)),MOD(ROW()-ROW($F$2),COLUMNS(transit!$A$2:$Y$402)),1,1)</f>
        <v>23</v>
      </c>
      <c r="G3200">
        <f ca="1">OFFSET(drive!$A$2:$Y$402,TRUNC((ROW()-ROW($G$2))/COLUMNS(drive!$A$2:$Y$402)),MOD(ROW()-ROW($G$2),COLUMNS(drive!$A$2:$Y$402)),1,1)</f>
        <v>8</v>
      </c>
      <c r="H3200" s="5">
        <f ca="1">(VLOOKUP($B3200,weights!$A$2:$R$6,4))*VLOOKUP($B3200,weights!$A$2:$R$6,6)^C3200*(VLOOKUP($B3200,weights!$A$2:$R$6,15)*EXP(VLOOKUP($B3200,weights!$A$2:$R$6,11)*D3200)+VLOOKUP($B3200,weights!$A$2:$R$6,16)*EXP(VLOOKUP($B3200,weights!$A$2:$R$6,12)*E3200)+VLOOKUP($B3200,weights!$A$2:$R$6,17)*EXP(VLOOKUP($B3200,weights!$A$2:$R$6,13)*F3200)+VLOOKUP($B3200,weights!$A$2:$R$6,18)*EXP(VLOOKUP($B3200,weights!$A$2:$R$6,14)*G3200))</f>
        <v>1.6220763571304635</v>
      </c>
    </row>
    <row r="3201" spans="1:8" ht="12.75" x14ac:dyDescent="0.2">
      <c r="A3201">
        <f t="shared" si="0"/>
        <v>128</v>
      </c>
      <c r="B3201" t="str">
        <f t="shared" ref="B3201:C3201" si="3175">B3176</f>
        <v>bank</v>
      </c>
      <c r="C3201">
        <f t="shared" si="3175"/>
        <v>1</v>
      </c>
      <c r="D3201">
        <f ca="1">OFFSET(walk!$A$2:$Y$402,TRUNC((ROW()-ROW($D$2))/COLUMNS(walk!$A$2:$Y$402)),MOD(ROW()-ROW($D$2),COLUMNS(walk!$A$2:$Y$402)),1,1)</f>
        <v>41</v>
      </c>
      <c r="E3201">
        <f ca="1">OFFSET(bike!$A$2:$Y$402,TRUNC((ROW()-ROW($E$2))/COLUMNS(bike!$A$2:$Y$402)),MOD(ROW()-ROW($E$2),COLUMNS(bike!$A$2:$Y$402)),1,1)</f>
        <v>14</v>
      </c>
      <c r="F3201">
        <f ca="1">OFFSET(transit!$A$2:$Y$402,TRUNC((ROW()-ROW($F$2))/COLUMNS(transit!$A$2:$Y$402)),MOD(ROW()-ROW($F$2),COLUMNS(transit!$A$2:$Y$402)),1,1)</f>
        <v>32</v>
      </c>
      <c r="G3201">
        <f ca="1">OFFSET(drive!$A$2:$Y$402,TRUNC((ROW()-ROW($G$2))/COLUMNS(drive!$A$2:$Y$402)),MOD(ROW()-ROW($G$2),COLUMNS(drive!$A$2:$Y$402)),1,1)</f>
        <v>8</v>
      </c>
      <c r="H3201" s="5">
        <f ca="1">(VLOOKUP($B3201,weights!$A$2:$R$6,4))*VLOOKUP($B3201,weights!$A$2:$R$6,6)^C3201*(VLOOKUP($B3201,weights!$A$2:$R$6,15)*EXP(VLOOKUP($B3201,weights!$A$2:$R$6,11)*D3201)+VLOOKUP($B3201,weights!$A$2:$R$6,16)*EXP(VLOOKUP($B3201,weights!$A$2:$R$6,12)*E3201)+VLOOKUP($B3201,weights!$A$2:$R$6,17)*EXP(VLOOKUP($B3201,weights!$A$2:$R$6,13)*F3201)+VLOOKUP($B3201,weights!$A$2:$R$6,18)*EXP(VLOOKUP($B3201,weights!$A$2:$R$6,14)*G3201))</f>
        <v>0.440059831965118</v>
      </c>
    </row>
    <row r="3202" spans="1:8" ht="12.75" x14ac:dyDescent="0.2">
      <c r="A3202">
        <f t="shared" si="0"/>
        <v>129</v>
      </c>
      <c r="B3202" t="str">
        <f t="shared" ref="B3202:C3202" si="3176">B3177</f>
        <v>restaurant</v>
      </c>
      <c r="C3202">
        <f t="shared" si="3176"/>
        <v>0</v>
      </c>
      <c r="D3202">
        <f ca="1">OFFSET(walk!$A$2:$Y$402,TRUNC((ROW()-ROW($D$2))/COLUMNS(walk!$A$2:$Y$402)),MOD(ROW()-ROW($D$2),COLUMNS(walk!$A$2:$Y$402)),1,1)</f>
        <v>10</v>
      </c>
      <c r="E3202">
        <f ca="1">OFFSET(bike!$A$2:$Y$402,TRUNC((ROW()-ROW($E$2))/COLUMNS(bike!$A$2:$Y$402)),MOD(ROW()-ROW($E$2),COLUMNS(bike!$A$2:$Y$402)),1,1)</f>
        <v>2</v>
      </c>
      <c r="F3202">
        <f ca="1">OFFSET(transit!$A$2:$Y$402,TRUNC((ROW()-ROW($F$2))/COLUMNS(transit!$A$2:$Y$402)),MOD(ROW()-ROW($F$2),COLUMNS(transit!$A$2:$Y$402)),1,1)</f>
        <v>7</v>
      </c>
      <c r="G3202">
        <f ca="1">OFFSET(drive!$A$2:$Y$402,TRUNC((ROW()-ROW($G$2))/COLUMNS(drive!$A$2:$Y$402)),MOD(ROW()-ROW($G$2),COLUMNS(drive!$A$2:$Y$402)),1,1)</f>
        <v>2</v>
      </c>
      <c r="H3202" s="5">
        <f ca="1">(VLOOKUP($B3202,weights!$A$2:$R$6,4))*VLOOKUP($B3202,weights!$A$2:$R$6,6)^C3202*(VLOOKUP($B3202,weights!$A$2:$R$6,15)*EXP(VLOOKUP($B3202,weights!$A$2:$R$6,11)*D3202)+VLOOKUP($B3202,weights!$A$2:$R$6,16)*EXP(VLOOKUP($B3202,weights!$A$2:$R$6,12)*E3202)+VLOOKUP($B3202,weights!$A$2:$R$6,17)*EXP(VLOOKUP($B3202,weights!$A$2:$R$6,13)*F3202)+VLOOKUP($B3202,weights!$A$2:$R$6,18)*EXP(VLOOKUP($B3202,weights!$A$2:$R$6,14)*G3202))</f>
        <v>29.962233161091024</v>
      </c>
    </row>
    <row r="3203" spans="1:8" ht="12.75" x14ac:dyDescent="0.2">
      <c r="A3203">
        <f t="shared" si="0"/>
        <v>129</v>
      </c>
      <c r="B3203" t="str">
        <f t="shared" ref="B3203:C3203" si="3177">B3178</f>
        <v>restaurant</v>
      </c>
      <c r="C3203">
        <f t="shared" si="3177"/>
        <v>1</v>
      </c>
      <c r="D3203">
        <f ca="1">OFFSET(walk!$A$2:$Y$402,TRUNC((ROW()-ROW($D$2))/COLUMNS(walk!$A$2:$Y$402)),MOD(ROW()-ROW($D$2),COLUMNS(walk!$A$2:$Y$402)),1,1)</f>
        <v>10</v>
      </c>
      <c r="E3203">
        <f ca="1">OFFSET(bike!$A$2:$Y$402,TRUNC((ROW()-ROW($E$2))/COLUMNS(bike!$A$2:$Y$402)),MOD(ROW()-ROW($E$2),COLUMNS(bike!$A$2:$Y$402)),1,1)</f>
        <v>2</v>
      </c>
      <c r="F3203">
        <f ca="1">OFFSET(transit!$A$2:$Y$402,TRUNC((ROW()-ROW($F$2))/COLUMNS(transit!$A$2:$Y$402)),MOD(ROW()-ROW($F$2),COLUMNS(transit!$A$2:$Y$402)),1,1)</f>
        <v>8</v>
      </c>
      <c r="G3203">
        <f ca="1">OFFSET(drive!$A$2:$Y$402,TRUNC((ROW()-ROW($G$2))/COLUMNS(drive!$A$2:$Y$402)),MOD(ROW()-ROW($G$2),COLUMNS(drive!$A$2:$Y$402)),1,1)</f>
        <v>2</v>
      </c>
      <c r="H3203" s="5">
        <f ca="1">(VLOOKUP($B3203,weights!$A$2:$R$6,4))*VLOOKUP($B3203,weights!$A$2:$R$6,6)^C3203*(VLOOKUP($B3203,weights!$A$2:$R$6,15)*EXP(VLOOKUP($B3203,weights!$A$2:$R$6,11)*D3203)+VLOOKUP($B3203,weights!$A$2:$R$6,16)*EXP(VLOOKUP($B3203,weights!$A$2:$R$6,12)*E3203)+VLOOKUP($B3203,weights!$A$2:$R$6,17)*EXP(VLOOKUP($B3203,weights!$A$2:$R$6,13)*F3203)+VLOOKUP($B3203,weights!$A$2:$R$6,18)*EXP(VLOOKUP($B3203,weights!$A$2:$R$6,14)*G3203))</f>
        <v>26.140189771323318</v>
      </c>
    </row>
    <row r="3204" spans="1:8" ht="12.75" x14ac:dyDescent="0.2">
      <c r="A3204">
        <f t="shared" si="0"/>
        <v>129</v>
      </c>
      <c r="B3204" t="str">
        <f t="shared" ref="B3204:C3204" si="3178">B3179</f>
        <v>restaurant</v>
      </c>
      <c r="C3204">
        <f t="shared" si="3178"/>
        <v>2</v>
      </c>
      <c r="D3204">
        <f ca="1">OFFSET(walk!$A$2:$Y$402,TRUNC((ROW()-ROW($D$2))/COLUMNS(walk!$A$2:$Y$402)),MOD(ROW()-ROW($D$2),COLUMNS(walk!$A$2:$Y$402)),1,1)</f>
        <v>10</v>
      </c>
      <c r="E3204">
        <f ca="1">OFFSET(bike!$A$2:$Y$402,TRUNC((ROW()-ROW($E$2))/COLUMNS(bike!$A$2:$Y$402)),MOD(ROW()-ROW($E$2),COLUMNS(bike!$A$2:$Y$402)),1,1)</f>
        <v>3</v>
      </c>
      <c r="F3204">
        <f ca="1">OFFSET(transit!$A$2:$Y$402,TRUNC((ROW()-ROW($F$2))/COLUMNS(transit!$A$2:$Y$402)),MOD(ROW()-ROW($F$2),COLUMNS(transit!$A$2:$Y$402)),1,1)</f>
        <v>8</v>
      </c>
      <c r="G3204">
        <f ca="1">OFFSET(drive!$A$2:$Y$402,TRUNC((ROW()-ROW($G$2))/COLUMNS(drive!$A$2:$Y$402)),MOD(ROW()-ROW($G$2),COLUMNS(drive!$A$2:$Y$402)),1,1)</f>
        <v>2</v>
      </c>
      <c r="H3204" s="5">
        <f ca="1">(VLOOKUP($B3204,weights!$A$2:$R$6,4))*VLOOKUP($B3204,weights!$A$2:$R$6,6)^C3204*(VLOOKUP($B3204,weights!$A$2:$R$6,15)*EXP(VLOOKUP($B3204,weights!$A$2:$R$6,11)*D3204)+VLOOKUP($B3204,weights!$A$2:$R$6,16)*EXP(VLOOKUP($B3204,weights!$A$2:$R$6,12)*E3204)+VLOOKUP($B3204,weights!$A$2:$R$6,17)*EXP(VLOOKUP($B3204,weights!$A$2:$R$6,13)*F3204)+VLOOKUP($B3204,weights!$A$2:$R$6,18)*EXP(VLOOKUP($B3204,weights!$A$2:$R$6,14)*G3204))</f>
        <v>21.746147520774375</v>
      </c>
    </row>
    <row r="3205" spans="1:8" ht="12.75" x14ac:dyDescent="0.2">
      <c r="A3205">
        <f t="shared" si="0"/>
        <v>129</v>
      </c>
      <c r="B3205" t="str">
        <f t="shared" ref="B3205:C3205" si="3179">B3180</f>
        <v>restaurant</v>
      </c>
      <c r="C3205">
        <f t="shared" si="3179"/>
        <v>3</v>
      </c>
      <c r="D3205">
        <f ca="1">OFFSET(walk!$A$2:$Y$402,TRUNC((ROW()-ROW($D$2))/COLUMNS(walk!$A$2:$Y$402)),MOD(ROW()-ROW($D$2),COLUMNS(walk!$A$2:$Y$402)),1,1)</f>
        <v>14</v>
      </c>
      <c r="E3205">
        <f ca="1">OFFSET(bike!$A$2:$Y$402,TRUNC((ROW()-ROW($E$2))/COLUMNS(bike!$A$2:$Y$402)),MOD(ROW()-ROW($E$2),COLUMNS(bike!$A$2:$Y$402)),1,1)</f>
        <v>4</v>
      </c>
      <c r="F3205">
        <f ca="1">OFFSET(transit!$A$2:$Y$402,TRUNC((ROW()-ROW($F$2))/COLUMNS(transit!$A$2:$Y$402)),MOD(ROW()-ROW($F$2),COLUMNS(transit!$A$2:$Y$402)),1,1)</f>
        <v>10</v>
      </c>
      <c r="G3205">
        <f ca="1">OFFSET(drive!$A$2:$Y$402,TRUNC((ROW()-ROW($G$2))/COLUMNS(drive!$A$2:$Y$402)),MOD(ROW()-ROW($G$2),COLUMNS(drive!$A$2:$Y$402)),1,1)</f>
        <v>4</v>
      </c>
      <c r="H3205" s="5">
        <f ca="1">(VLOOKUP($B3205,weights!$A$2:$R$6,4))*VLOOKUP($B3205,weights!$A$2:$R$6,6)^C3205*(VLOOKUP($B3205,weights!$A$2:$R$6,15)*EXP(VLOOKUP($B3205,weights!$A$2:$R$6,11)*D3205)+VLOOKUP($B3205,weights!$A$2:$R$6,16)*EXP(VLOOKUP($B3205,weights!$A$2:$R$6,12)*E3205)+VLOOKUP($B3205,weights!$A$2:$R$6,17)*EXP(VLOOKUP($B3205,weights!$A$2:$R$6,13)*F3205)+VLOOKUP($B3205,weights!$A$2:$R$6,18)*EXP(VLOOKUP($B3205,weights!$A$2:$R$6,14)*G3205))</f>
        <v>14.082187321781035</v>
      </c>
    </row>
    <row r="3206" spans="1:8" ht="12.75" x14ac:dyDescent="0.2">
      <c r="A3206">
        <f t="shared" si="0"/>
        <v>129</v>
      </c>
      <c r="B3206" t="str">
        <f t="shared" ref="B3206:C3206" si="3180">B3181</f>
        <v>restaurant</v>
      </c>
      <c r="C3206">
        <f t="shared" si="3180"/>
        <v>4</v>
      </c>
      <c r="D3206">
        <f ca="1">OFFSET(walk!$A$2:$Y$402,TRUNC((ROW()-ROW($D$2))/COLUMNS(walk!$A$2:$Y$402)),MOD(ROW()-ROW($D$2),COLUMNS(walk!$A$2:$Y$402)),1,1)</f>
        <v>14</v>
      </c>
      <c r="E3206">
        <f ca="1">OFFSET(bike!$A$2:$Y$402,TRUNC((ROW()-ROW($E$2))/COLUMNS(bike!$A$2:$Y$402)),MOD(ROW()-ROW($E$2),COLUMNS(bike!$A$2:$Y$402)),1,1)</f>
        <v>4</v>
      </c>
      <c r="F3206">
        <f ca="1">OFFSET(transit!$A$2:$Y$402,TRUNC((ROW()-ROW($F$2))/COLUMNS(transit!$A$2:$Y$402)),MOD(ROW()-ROW($F$2),COLUMNS(transit!$A$2:$Y$402)),1,1)</f>
        <v>10</v>
      </c>
      <c r="G3206">
        <f ca="1">OFFSET(drive!$A$2:$Y$402,TRUNC((ROW()-ROW($G$2))/COLUMNS(drive!$A$2:$Y$402)),MOD(ROW()-ROW($G$2),COLUMNS(drive!$A$2:$Y$402)),1,1)</f>
        <v>4</v>
      </c>
      <c r="H3206" s="5">
        <f ca="1">(VLOOKUP($B3206,weights!$A$2:$R$6,4))*VLOOKUP($B3206,weights!$A$2:$R$6,6)^C3206*(VLOOKUP($B3206,weights!$A$2:$R$6,15)*EXP(VLOOKUP($B3206,weights!$A$2:$R$6,11)*D3206)+VLOOKUP($B3206,weights!$A$2:$R$6,16)*EXP(VLOOKUP($B3206,weights!$A$2:$R$6,12)*E3206)+VLOOKUP($B3206,weights!$A$2:$R$6,17)*EXP(VLOOKUP($B3206,weights!$A$2:$R$6,13)*F3206)+VLOOKUP($B3206,weights!$A$2:$R$6,18)*EXP(VLOOKUP($B3206,weights!$A$2:$R$6,14)*G3206))</f>
        <v>12.621812340263002</v>
      </c>
    </row>
    <row r="3207" spans="1:8" ht="12.75" x14ac:dyDescent="0.2">
      <c r="A3207">
        <f t="shared" si="0"/>
        <v>129</v>
      </c>
      <c r="B3207" t="str">
        <f t="shared" ref="B3207:C3207" si="3181">B3182</f>
        <v>restaurant</v>
      </c>
      <c r="C3207">
        <f t="shared" si="3181"/>
        <v>5</v>
      </c>
      <c r="D3207">
        <f ca="1">OFFSET(walk!$A$2:$Y$402,TRUNC((ROW()-ROW($D$2))/COLUMNS(walk!$A$2:$Y$402)),MOD(ROW()-ROW($D$2),COLUMNS(walk!$A$2:$Y$402)),1,1)</f>
        <v>14</v>
      </c>
      <c r="E3207">
        <f ca="1">OFFSET(bike!$A$2:$Y$402,TRUNC((ROW()-ROW($E$2))/COLUMNS(bike!$A$2:$Y$402)),MOD(ROW()-ROW($E$2),COLUMNS(bike!$A$2:$Y$402)),1,1)</f>
        <v>4</v>
      </c>
      <c r="F3207">
        <f ca="1">OFFSET(transit!$A$2:$Y$402,TRUNC((ROW()-ROW($F$2))/COLUMNS(transit!$A$2:$Y$402)),MOD(ROW()-ROW($F$2),COLUMNS(transit!$A$2:$Y$402)),1,1)</f>
        <v>11</v>
      </c>
      <c r="G3207">
        <f ca="1">OFFSET(drive!$A$2:$Y$402,TRUNC((ROW()-ROW($G$2))/COLUMNS(drive!$A$2:$Y$402)),MOD(ROW()-ROW($G$2),COLUMNS(drive!$A$2:$Y$402)),1,1)</f>
        <v>4</v>
      </c>
      <c r="H3207" s="5">
        <f ca="1">(VLOOKUP($B3207,weights!$A$2:$R$6,4))*VLOOKUP($B3207,weights!$A$2:$R$6,6)^C3207*(VLOOKUP($B3207,weights!$A$2:$R$6,15)*EXP(VLOOKUP($B3207,weights!$A$2:$R$6,11)*D3207)+VLOOKUP($B3207,weights!$A$2:$R$6,16)*EXP(VLOOKUP($B3207,weights!$A$2:$R$6,12)*E3207)+VLOOKUP($B3207,weights!$A$2:$R$6,17)*EXP(VLOOKUP($B3207,weights!$A$2:$R$6,13)*F3207)+VLOOKUP($B3207,weights!$A$2:$R$6,18)*EXP(VLOOKUP($B3207,weights!$A$2:$R$6,14)*G3207))</f>
        <v>11.021798118496744</v>
      </c>
    </row>
    <row r="3208" spans="1:8" ht="12.75" x14ac:dyDescent="0.2">
      <c r="A3208">
        <f t="shared" si="0"/>
        <v>129</v>
      </c>
      <c r="B3208" t="str">
        <f t="shared" ref="B3208:C3208" si="3182">B3183</f>
        <v>restaurant</v>
      </c>
      <c r="C3208">
        <f t="shared" si="3182"/>
        <v>6</v>
      </c>
      <c r="D3208">
        <f ca="1">OFFSET(walk!$A$2:$Y$402,TRUNC((ROW()-ROW($D$2))/COLUMNS(walk!$A$2:$Y$402)),MOD(ROW()-ROW($D$2),COLUMNS(walk!$A$2:$Y$402)),1,1)</f>
        <v>16</v>
      </c>
      <c r="E3208">
        <f ca="1">OFFSET(bike!$A$2:$Y$402,TRUNC((ROW()-ROW($E$2))/COLUMNS(bike!$A$2:$Y$402)),MOD(ROW()-ROW($E$2),COLUMNS(bike!$A$2:$Y$402)),1,1)</f>
        <v>5</v>
      </c>
      <c r="F3208">
        <f ca="1">OFFSET(transit!$A$2:$Y$402,TRUNC((ROW()-ROW($F$2))/COLUMNS(transit!$A$2:$Y$402)),MOD(ROW()-ROW($F$2),COLUMNS(transit!$A$2:$Y$402)),1,1)</f>
        <v>11</v>
      </c>
      <c r="G3208">
        <f ca="1">OFFSET(drive!$A$2:$Y$402,TRUNC((ROW()-ROW($G$2))/COLUMNS(drive!$A$2:$Y$402)),MOD(ROW()-ROW($G$2),COLUMNS(drive!$A$2:$Y$402)),1,1)</f>
        <v>4</v>
      </c>
      <c r="H3208" s="5">
        <f ca="1">(VLOOKUP($B3208,weights!$A$2:$R$6,4))*VLOOKUP($B3208,weights!$A$2:$R$6,6)^C3208*(VLOOKUP($B3208,weights!$A$2:$R$6,15)*EXP(VLOOKUP($B3208,weights!$A$2:$R$6,11)*D3208)+VLOOKUP($B3208,weights!$A$2:$R$6,16)*EXP(VLOOKUP($B3208,weights!$A$2:$R$6,12)*E3208)+VLOOKUP($B3208,weights!$A$2:$R$6,17)*EXP(VLOOKUP($B3208,weights!$A$2:$R$6,13)*F3208)+VLOOKUP($B3208,weights!$A$2:$R$6,18)*EXP(VLOOKUP($B3208,weights!$A$2:$R$6,14)*G3208))</f>
        <v>9.0419550936508344</v>
      </c>
    </row>
    <row r="3209" spans="1:8" ht="12.75" x14ac:dyDescent="0.2">
      <c r="A3209">
        <f t="shared" si="0"/>
        <v>129</v>
      </c>
      <c r="B3209" t="str">
        <f t="shared" ref="B3209:C3209" si="3183">B3184</f>
        <v>restaurant</v>
      </c>
      <c r="C3209">
        <f t="shared" si="3183"/>
        <v>7</v>
      </c>
      <c r="D3209">
        <f ca="1">OFFSET(walk!$A$2:$Y$402,TRUNC((ROW()-ROW($D$2))/COLUMNS(walk!$A$2:$Y$402)),MOD(ROW()-ROW($D$2),COLUMNS(walk!$A$2:$Y$402)),1,1)</f>
        <v>17</v>
      </c>
      <c r="E3209">
        <f ca="1">OFFSET(bike!$A$2:$Y$402,TRUNC((ROW()-ROW($E$2))/COLUMNS(bike!$A$2:$Y$402)),MOD(ROW()-ROW($E$2),COLUMNS(bike!$A$2:$Y$402)),1,1)</f>
        <v>6</v>
      </c>
      <c r="F3209">
        <f ca="1">OFFSET(transit!$A$2:$Y$402,TRUNC((ROW()-ROW($F$2))/COLUMNS(transit!$A$2:$Y$402)),MOD(ROW()-ROW($F$2),COLUMNS(transit!$A$2:$Y$402)),1,1)</f>
        <v>14</v>
      </c>
      <c r="G3209">
        <f ca="1">OFFSET(drive!$A$2:$Y$402,TRUNC((ROW()-ROW($G$2))/COLUMNS(drive!$A$2:$Y$402)),MOD(ROW()-ROW($G$2),COLUMNS(drive!$A$2:$Y$402)),1,1)</f>
        <v>4</v>
      </c>
      <c r="H3209" s="5">
        <f ca="1">(VLOOKUP($B3209,weights!$A$2:$R$6,4))*VLOOKUP($B3209,weights!$A$2:$R$6,6)^C3209*(VLOOKUP($B3209,weights!$A$2:$R$6,15)*EXP(VLOOKUP($B3209,weights!$A$2:$R$6,11)*D3209)+VLOOKUP($B3209,weights!$A$2:$R$6,16)*EXP(VLOOKUP($B3209,weights!$A$2:$R$6,12)*E3209)+VLOOKUP($B3209,weights!$A$2:$R$6,17)*EXP(VLOOKUP($B3209,weights!$A$2:$R$6,13)*F3209)+VLOOKUP($B3209,weights!$A$2:$R$6,18)*EXP(VLOOKUP($B3209,weights!$A$2:$R$6,14)*G3209))</f>
        <v>7.0555226694654793</v>
      </c>
    </row>
    <row r="3210" spans="1:8" ht="12.75" x14ac:dyDescent="0.2">
      <c r="A3210">
        <f t="shared" si="0"/>
        <v>129</v>
      </c>
      <c r="B3210" t="str">
        <f t="shared" ref="B3210:C3210" si="3184">B3185</f>
        <v>restaurant</v>
      </c>
      <c r="C3210">
        <f t="shared" si="3184"/>
        <v>8</v>
      </c>
      <c r="D3210">
        <f ca="1">OFFSET(walk!$A$2:$Y$402,TRUNC((ROW()-ROW($D$2))/COLUMNS(walk!$A$2:$Y$402)),MOD(ROW()-ROW($D$2),COLUMNS(walk!$A$2:$Y$402)),1,1)</f>
        <v>17</v>
      </c>
      <c r="E3210">
        <f ca="1">OFFSET(bike!$A$2:$Y$402,TRUNC((ROW()-ROW($E$2))/COLUMNS(bike!$A$2:$Y$402)),MOD(ROW()-ROW($E$2),COLUMNS(bike!$A$2:$Y$402)),1,1)</f>
        <v>6</v>
      </c>
      <c r="F3210">
        <f ca="1">OFFSET(transit!$A$2:$Y$402,TRUNC((ROW()-ROW($F$2))/COLUMNS(transit!$A$2:$Y$402)),MOD(ROW()-ROW($F$2),COLUMNS(transit!$A$2:$Y$402)),1,1)</f>
        <v>14</v>
      </c>
      <c r="G3210">
        <f ca="1">OFFSET(drive!$A$2:$Y$402,TRUNC((ROW()-ROW($G$2))/COLUMNS(drive!$A$2:$Y$402)),MOD(ROW()-ROW($G$2),COLUMNS(drive!$A$2:$Y$402)),1,1)</f>
        <v>5</v>
      </c>
      <c r="H3210" s="5">
        <f ca="1">(VLOOKUP($B3210,weights!$A$2:$R$6,4))*VLOOKUP($B3210,weights!$A$2:$R$6,6)^C3210*(VLOOKUP($B3210,weights!$A$2:$R$6,15)*EXP(VLOOKUP($B3210,weights!$A$2:$R$6,11)*D3210)+VLOOKUP($B3210,weights!$A$2:$R$6,16)*EXP(VLOOKUP($B3210,weights!$A$2:$R$6,12)*E3210)+VLOOKUP($B3210,weights!$A$2:$R$6,17)*EXP(VLOOKUP($B3210,weights!$A$2:$R$6,13)*F3210)+VLOOKUP($B3210,weights!$A$2:$R$6,18)*EXP(VLOOKUP($B3210,weights!$A$2:$R$6,14)*G3210))</f>
        <v>5.7781386618098418</v>
      </c>
    </row>
    <row r="3211" spans="1:8" ht="12.75" x14ac:dyDescent="0.2">
      <c r="A3211">
        <f t="shared" si="0"/>
        <v>129</v>
      </c>
      <c r="B3211" t="str">
        <f t="shared" ref="B3211:C3211" si="3185">B3186</f>
        <v>restaurant</v>
      </c>
      <c r="C3211">
        <f t="shared" si="3185"/>
        <v>9</v>
      </c>
      <c r="D3211">
        <f ca="1">OFFSET(walk!$A$2:$Y$402,TRUNC((ROW()-ROW($D$2))/COLUMNS(walk!$A$2:$Y$402)),MOD(ROW()-ROW($D$2),COLUMNS(walk!$A$2:$Y$402)),1,1)</f>
        <v>19</v>
      </c>
      <c r="E3211">
        <f ca="1">OFFSET(bike!$A$2:$Y$402,TRUNC((ROW()-ROW($E$2))/COLUMNS(bike!$A$2:$Y$402)),MOD(ROW()-ROW($E$2),COLUMNS(bike!$A$2:$Y$402)),1,1)</f>
        <v>6</v>
      </c>
      <c r="F3211">
        <f ca="1">OFFSET(transit!$A$2:$Y$402,TRUNC((ROW()-ROW($F$2))/COLUMNS(transit!$A$2:$Y$402)),MOD(ROW()-ROW($F$2),COLUMNS(transit!$A$2:$Y$402)),1,1)</f>
        <v>16</v>
      </c>
      <c r="G3211">
        <f ca="1">OFFSET(drive!$A$2:$Y$402,TRUNC((ROW()-ROW($G$2))/COLUMNS(drive!$A$2:$Y$402)),MOD(ROW()-ROW($G$2),COLUMNS(drive!$A$2:$Y$402)),1,1)</f>
        <v>5</v>
      </c>
      <c r="H3211" s="5">
        <f ca="1">(VLOOKUP($B3211,weights!$A$2:$R$6,4))*VLOOKUP($B3211,weights!$A$2:$R$6,6)^C3211*(VLOOKUP($B3211,weights!$A$2:$R$6,15)*EXP(VLOOKUP($B3211,weights!$A$2:$R$6,11)*D3211)+VLOOKUP($B3211,weights!$A$2:$R$6,16)*EXP(VLOOKUP($B3211,weights!$A$2:$R$6,12)*E3211)+VLOOKUP($B3211,weights!$A$2:$R$6,17)*EXP(VLOOKUP($B3211,weights!$A$2:$R$6,13)*F3211)+VLOOKUP($B3211,weights!$A$2:$R$6,18)*EXP(VLOOKUP($B3211,weights!$A$2:$R$6,14)*G3211))</f>
        <v>4.9313057446818629</v>
      </c>
    </row>
    <row r="3212" spans="1:8" ht="12.75" x14ac:dyDescent="0.2">
      <c r="A3212">
        <f t="shared" si="0"/>
        <v>129</v>
      </c>
      <c r="B3212" t="str">
        <f t="shared" ref="B3212:C3212" si="3186">B3187</f>
        <v>supermarket</v>
      </c>
      <c r="C3212">
        <f t="shared" si="3186"/>
        <v>0</v>
      </c>
      <c r="D3212">
        <f ca="1">OFFSET(walk!$A$2:$Y$402,TRUNC((ROW()-ROW($D$2))/COLUMNS(walk!$A$2:$Y$402)),MOD(ROW()-ROW($D$2),COLUMNS(walk!$A$2:$Y$402)),1,1)</f>
        <v>40</v>
      </c>
      <c r="E3212">
        <f ca="1">OFFSET(bike!$A$2:$Y$402,TRUNC((ROW()-ROW($E$2))/COLUMNS(bike!$A$2:$Y$402)),MOD(ROW()-ROW($E$2),COLUMNS(bike!$A$2:$Y$402)),1,1)</f>
        <v>16</v>
      </c>
      <c r="F3212">
        <f ca="1">OFFSET(transit!$A$2:$Y$402,TRUNC((ROW()-ROW($F$2))/COLUMNS(transit!$A$2:$Y$402)),MOD(ROW()-ROW($F$2),COLUMNS(transit!$A$2:$Y$402)),1,1)</f>
        <v>21</v>
      </c>
      <c r="G3212">
        <f ca="1">OFFSET(drive!$A$2:$Y$402,TRUNC((ROW()-ROW($G$2))/COLUMNS(drive!$A$2:$Y$402)),MOD(ROW()-ROW($G$2),COLUMNS(drive!$A$2:$Y$402)),1,1)</f>
        <v>9</v>
      </c>
      <c r="H3212" s="5">
        <f ca="1">(VLOOKUP($B3212,weights!$A$2:$R$6,4))*VLOOKUP($B3212,weights!$A$2:$R$6,6)^C3212*(VLOOKUP($B3212,weights!$A$2:$R$6,15)*EXP(VLOOKUP($B3212,weights!$A$2:$R$6,11)*D3212)+VLOOKUP($B3212,weights!$A$2:$R$6,16)*EXP(VLOOKUP($B3212,weights!$A$2:$R$6,12)*E3212)+VLOOKUP($B3212,weights!$A$2:$R$6,17)*EXP(VLOOKUP($B3212,weights!$A$2:$R$6,13)*F3212)+VLOOKUP($B3212,weights!$A$2:$R$6,18)*EXP(VLOOKUP($B3212,weights!$A$2:$R$6,14)*G3212))</f>
        <v>2.863307692572516</v>
      </c>
    </row>
    <row r="3213" spans="1:8" ht="12.75" x14ac:dyDescent="0.2">
      <c r="A3213">
        <f t="shared" si="0"/>
        <v>129</v>
      </c>
      <c r="B3213" t="str">
        <f t="shared" ref="B3213:C3213" si="3187">B3188</f>
        <v>supermarket</v>
      </c>
      <c r="C3213">
        <f t="shared" si="3187"/>
        <v>1</v>
      </c>
      <c r="D3213">
        <f ca="1">OFFSET(walk!$A$2:$Y$402,TRUNC((ROW()-ROW($D$2))/COLUMNS(walk!$A$2:$Y$402)),MOD(ROW()-ROW($D$2),COLUMNS(walk!$A$2:$Y$402)),1,1)</f>
        <v>53</v>
      </c>
      <c r="E3213">
        <f ca="1">OFFSET(bike!$A$2:$Y$402,TRUNC((ROW()-ROW($E$2))/COLUMNS(bike!$A$2:$Y$402)),MOD(ROW()-ROW($E$2),COLUMNS(bike!$A$2:$Y$402)),1,1)</f>
        <v>17</v>
      </c>
      <c r="F3213">
        <f ca="1">OFFSET(transit!$A$2:$Y$402,TRUNC((ROW()-ROW($F$2))/COLUMNS(transit!$A$2:$Y$402)),MOD(ROW()-ROW($F$2),COLUMNS(transit!$A$2:$Y$402)),1,1)</f>
        <v>26</v>
      </c>
      <c r="G3213">
        <f ca="1">OFFSET(drive!$A$2:$Y$402,TRUNC((ROW()-ROW($G$2))/COLUMNS(drive!$A$2:$Y$402)),MOD(ROW()-ROW($G$2),COLUMNS(drive!$A$2:$Y$402)),1,1)</f>
        <v>10</v>
      </c>
      <c r="H3213" s="5">
        <f ca="1">(VLOOKUP($B3213,weights!$A$2:$R$6,4))*VLOOKUP($B3213,weights!$A$2:$R$6,6)^C3213*(VLOOKUP($B3213,weights!$A$2:$R$6,15)*EXP(VLOOKUP($B3213,weights!$A$2:$R$6,11)*D3213)+VLOOKUP($B3213,weights!$A$2:$R$6,16)*EXP(VLOOKUP($B3213,weights!$A$2:$R$6,12)*E3213)+VLOOKUP($B3213,weights!$A$2:$R$6,17)*EXP(VLOOKUP($B3213,weights!$A$2:$R$6,13)*F3213)+VLOOKUP($B3213,weights!$A$2:$R$6,18)*EXP(VLOOKUP($B3213,weights!$A$2:$R$6,14)*G3213))</f>
        <v>1.3090455873046474</v>
      </c>
    </row>
    <row r="3214" spans="1:8" ht="12.75" x14ac:dyDescent="0.2">
      <c r="A3214">
        <f t="shared" si="0"/>
        <v>129</v>
      </c>
      <c r="B3214" t="str">
        <f t="shared" ref="B3214:C3214" si="3188">B3189</f>
        <v>supermarket</v>
      </c>
      <c r="C3214">
        <f t="shared" si="3188"/>
        <v>2</v>
      </c>
      <c r="D3214">
        <f ca="1">OFFSET(walk!$A$2:$Y$402,TRUNC((ROW()-ROW($D$2))/COLUMNS(walk!$A$2:$Y$402)),MOD(ROW()-ROW($D$2),COLUMNS(walk!$A$2:$Y$402)),1,1)</f>
        <v>58</v>
      </c>
      <c r="E3214">
        <f ca="1">OFFSET(bike!$A$2:$Y$402,TRUNC((ROW()-ROW($E$2))/COLUMNS(bike!$A$2:$Y$402)),MOD(ROW()-ROW($E$2),COLUMNS(bike!$A$2:$Y$402)),1,1)</f>
        <v>17</v>
      </c>
      <c r="F3214">
        <f ca="1">OFFSET(transit!$A$2:$Y$402,TRUNC((ROW()-ROW($F$2))/COLUMNS(transit!$A$2:$Y$402)),MOD(ROW()-ROW($F$2),COLUMNS(transit!$A$2:$Y$402)),1,1)</f>
        <v>34</v>
      </c>
      <c r="G3214">
        <f ca="1">OFFSET(drive!$A$2:$Y$402,TRUNC((ROW()-ROW($G$2))/COLUMNS(drive!$A$2:$Y$402)),MOD(ROW()-ROW($G$2),COLUMNS(drive!$A$2:$Y$402)),1,1)</f>
        <v>13</v>
      </c>
      <c r="H3214" s="5">
        <f ca="1">(VLOOKUP($B3214,weights!$A$2:$R$6,4))*VLOOKUP($B3214,weights!$A$2:$R$6,6)^C3214*(VLOOKUP($B3214,weights!$A$2:$R$6,15)*EXP(VLOOKUP($B3214,weights!$A$2:$R$6,11)*D3214)+VLOOKUP($B3214,weights!$A$2:$R$6,16)*EXP(VLOOKUP($B3214,weights!$A$2:$R$6,12)*E3214)+VLOOKUP($B3214,weights!$A$2:$R$6,17)*EXP(VLOOKUP($B3214,weights!$A$2:$R$6,13)*F3214)+VLOOKUP($B3214,weights!$A$2:$R$6,18)*EXP(VLOOKUP($B3214,weights!$A$2:$R$6,14)*G3214))</f>
        <v>0.41469591698785524</v>
      </c>
    </row>
    <row r="3215" spans="1:8" ht="12.75" x14ac:dyDescent="0.2">
      <c r="A3215">
        <f t="shared" si="0"/>
        <v>129</v>
      </c>
      <c r="B3215" t="str">
        <f t="shared" ref="B3215:C3215" si="3189">B3190</f>
        <v>supermarket</v>
      </c>
      <c r="C3215">
        <f t="shared" si="3189"/>
        <v>3</v>
      </c>
      <c r="D3215">
        <f ca="1">OFFSET(walk!$A$2:$Y$402,TRUNC((ROW()-ROW($D$2))/COLUMNS(walk!$A$2:$Y$402)),MOD(ROW()-ROW($D$2),COLUMNS(walk!$A$2:$Y$402)),1,1)</f>
        <v>65</v>
      </c>
      <c r="E3215">
        <f ca="1">OFFSET(bike!$A$2:$Y$402,TRUNC((ROW()-ROW($E$2))/COLUMNS(bike!$A$2:$Y$402)),MOD(ROW()-ROW($E$2),COLUMNS(bike!$A$2:$Y$402)),1,1)</f>
        <v>21</v>
      </c>
      <c r="F3215">
        <f ca="1">OFFSET(transit!$A$2:$Y$402,TRUNC((ROW()-ROW($F$2))/COLUMNS(transit!$A$2:$Y$402)),MOD(ROW()-ROW($F$2),COLUMNS(transit!$A$2:$Y$402)),1,1)</f>
        <v>38</v>
      </c>
      <c r="G3215">
        <f ca="1">OFFSET(drive!$A$2:$Y$402,TRUNC((ROW()-ROW($G$2))/COLUMNS(drive!$A$2:$Y$402)),MOD(ROW()-ROW($G$2),COLUMNS(drive!$A$2:$Y$402)),1,1)</f>
        <v>14</v>
      </c>
      <c r="H3215" s="5">
        <f ca="1">(VLOOKUP($B3215,weights!$A$2:$R$6,4))*VLOOKUP($B3215,weights!$A$2:$R$6,6)^C3215*(VLOOKUP($B3215,weights!$A$2:$R$6,15)*EXP(VLOOKUP($B3215,weights!$A$2:$R$6,11)*D3215)+VLOOKUP($B3215,weights!$A$2:$R$6,16)*EXP(VLOOKUP($B3215,weights!$A$2:$R$6,12)*E3215)+VLOOKUP($B3215,weights!$A$2:$R$6,17)*EXP(VLOOKUP($B3215,weights!$A$2:$R$6,13)*F3215)+VLOOKUP($B3215,weights!$A$2:$R$6,18)*EXP(VLOOKUP($B3215,weights!$A$2:$R$6,14)*G3215))</f>
        <v>0.18849722178373679</v>
      </c>
    </row>
    <row r="3216" spans="1:8" ht="12.75" x14ac:dyDescent="0.2">
      <c r="A3216">
        <f t="shared" si="0"/>
        <v>129</v>
      </c>
      <c r="B3216" t="str">
        <f t="shared" ref="B3216:C3216" si="3190">B3191</f>
        <v>supermarket</v>
      </c>
      <c r="C3216">
        <f t="shared" si="3190"/>
        <v>4</v>
      </c>
      <c r="D3216">
        <f ca="1">OFFSET(walk!$A$2:$Y$402,TRUNC((ROW()-ROW($D$2))/COLUMNS(walk!$A$2:$Y$402)),MOD(ROW()-ROW($D$2),COLUMNS(walk!$A$2:$Y$402)),1,1)</f>
        <v>82</v>
      </c>
      <c r="E3216">
        <f ca="1">OFFSET(bike!$A$2:$Y$402,TRUNC((ROW()-ROW($E$2))/COLUMNS(bike!$A$2:$Y$402)),MOD(ROW()-ROW($E$2),COLUMNS(bike!$A$2:$Y$402)),1,1)</f>
        <v>24</v>
      </c>
      <c r="F3216">
        <f ca="1">OFFSET(transit!$A$2:$Y$402,TRUNC((ROW()-ROW($F$2))/COLUMNS(transit!$A$2:$Y$402)),MOD(ROW()-ROW($F$2),COLUMNS(transit!$A$2:$Y$402)),1,1)</f>
        <v>41</v>
      </c>
      <c r="G3216">
        <f ca="1">OFFSET(drive!$A$2:$Y$402,TRUNC((ROW()-ROW($G$2))/COLUMNS(drive!$A$2:$Y$402)),MOD(ROW()-ROW($G$2),COLUMNS(drive!$A$2:$Y$402)),1,1)</f>
        <v>16</v>
      </c>
      <c r="H3216" s="5">
        <f ca="1">(VLOOKUP($B3216,weights!$A$2:$R$6,4))*VLOOKUP($B3216,weights!$A$2:$R$6,6)^C3216*(VLOOKUP($B3216,weights!$A$2:$R$6,15)*EXP(VLOOKUP($B3216,weights!$A$2:$R$6,11)*D3216)+VLOOKUP($B3216,weights!$A$2:$R$6,16)*EXP(VLOOKUP($B3216,weights!$A$2:$R$6,12)*E3216)+VLOOKUP($B3216,weights!$A$2:$R$6,17)*EXP(VLOOKUP($B3216,weights!$A$2:$R$6,13)*F3216)+VLOOKUP($B3216,weights!$A$2:$R$6,18)*EXP(VLOOKUP($B3216,weights!$A$2:$R$6,14)*G3216))</f>
        <v>7.2272475881585169E-2</v>
      </c>
    </row>
    <row r="3217" spans="1:8" ht="12.75" x14ac:dyDescent="0.2">
      <c r="A3217">
        <f t="shared" si="0"/>
        <v>129</v>
      </c>
      <c r="B3217" t="str">
        <f t="shared" ref="B3217:C3217" si="3191">B3192</f>
        <v>store</v>
      </c>
      <c r="C3217">
        <f t="shared" si="3191"/>
        <v>0</v>
      </c>
      <c r="D3217">
        <f ca="1">OFFSET(walk!$A$2:$Y$402,TRUNC((ROW()-ROW($D$2))/COLUMNS(walk!$A$2:$Y$402)),MOD(ROW()-ROW($D$2),COLUMNS(walk!$A$2:$Y$402)),1,1)</f>
        <v>7</v>
      </c>
      <c r="E3217">
        <f ca="1">OFFSET(bike!$A$2:$Y$402,TRUNC((ROW()-ROW($E$2))/COLUMNS(bike!$A$2:$Y$402)),MOD(ROW()-ROW($E$2),COLUMNS(bike!$A$2:$Y$402)),1,1)</f>
        <v>2</v>
      </c>
      <c r="F3217">
        <f ca="1">OFFSET(transit!$A$2:$Y$402,TRUNC((ROW()-ROW($F$2))/COLUMNS(transit!$A$2:$Y$402)),MOD(ROW()-ROW($F$2),COLUMNS(transit!$A$2:$Y$402)),1,1)</f>
        <v>7</v>
      </c>
      <c r="G3217">
        <f ca="1">OFFSET(drive!$A$2:$Y$402,TRUNC((ROW()-ROW($G$2))/COLUMNS(drive!$A$2:$Y$402)),MOD(ROW()-ROW($G$2),COLUMNS(drive!$A$2:$Y$402)),1,1)</f>
        <v>2</v>
      </c>
      <c r="H3217" s="5">
        <f ca="1">(VLOOKUP($B3217,weights!$A$2:$R$6,4))*VLOOKUP($B3217,weights!$A$2:$R$6,6)^C3217*(VLOOKUP($B3217,weights!$A$2:$R$6,15)*EXP(VLOOKUP($B3217,weights!$A$2:$R$6,11)*D3217)+VLOOKUP($B3217,weights!$A$2:$R$6,16)*EXP(VLOOKUP($B3217,weights!$A$2:$R$6,12)*E3217)+VLOOKUP($B3217,weights!$A$2:$R$6,17)*EXP(VLOOKUP($B3217,weights!$A$2:$R$6,13)*F3217)+VLOOKUP($B3217,weights!$A$2:$R$6,18)*EXP(VLOOKUP($B3217,weights!$A$2:$R$6,14)*G3217))</f>
        <v>13.686808009951642</v>
      </c>
    </row>
    <row r="3218" spans="1:8" ht="12.75" x14ac:dyDescent="0.2">
      <c r="A3218">
        <f t="shared" si="0"/>
        <v>129</v>
      </c>
      <c r="B3218" t="str">
        <f t="shared" ref="B3218:C3218" si="3192">B3193</f>
        <v>store</v>
      </c>
      <c r="C3218">
        <f t="shared" si="3192"/>
        <v>1</v>
      </c>
      <c r="D3218">
        <f ca="1">OFFSET(walk!$A$2:$Y$402,TRUNC((ROW()-ROW($D$2))/COLUMNS(walk!$A$2:$Y$402)),MOD(ROW()-ROW($D$2),COLUMNS(walk!$A$2:$Y$402)),1,1)</f>
        <v>9</v>
      </c>
      <c r="E3218">
        <f ca="1">OFFSET(bike!$A$2:$Y$402,TRUNC((ROW()-ROW($E$2))/COLUMNS(bike!$A$2:$Y$402)),MOD(ROW()-ROW($E$2),COLUMNS(bike!$A$2:$Y$402)),1,1)</f>
        <v>2</v>
      </c>
      <c r="F3218">
        <f ca="1">OFFSET(transit!$A$2:$Y$402,TRUNC((ROW()-ROW($F$2))/COLUMNS(transit!$A$2:$Y$402)),MOD(ROW()-ROW($F$2),COLUMNS(transit!$A$2:$Y$402)),1,1)</f>
        <v>9</v>
      </c>
      <c r="G3218">
        <f ca="1">OFFSET(drive!$A$2:$Y$402,TRUNC((ROW()-ROW($G$2))/COLUMNS(drive!$A$2:$Y$402)),MOD(ROW()-ROW($G$2),COLUMNS(drive!$A$2:$Y$402)),1,1)</f>
        <v>2</v>
      </c>
      <c r="H3218" s="5">
        <f ca="1">(VLOOKUP($B3218,weights!$A$2:$R$6,4))*VLOOKUP($B3218,weights!$A$2:$R$6,6)^C3218*(VLOOKUP($B3218,weights!$A$2:$R$6,15)*EXP(VLOOKUP($B3218,weights!$A$2:$R$6,11)*D3218)+VLOOKUP($B3218,weights!$A$2:$R$6,16)*EXP(VLOOKUP($B3218,weights!$A$2:$R$6,12)*E3218)+VLOOKUP($B3218,weights!$A$2:$R$6,17)*EXP(VLOOKUP($B3218,weights!$A$2:$R$6,13)*F3218)+VLOOKUP($B3218,weights!$A$2:$R$6,18)*EXP(VLOOKUP($B3218,weights!$A$2:$R$6,14)*G3218))</f>
        <v>8.5407873222716866</v>
      </c>
    </row>
    <row r="3219" spans="1:8" ht="12.75" x14ac:dyDescent="0.2">
      <c r="A3219">
        <f t="shared" si="0"/>
        <v>129</v>
      </c>
      <c r="B3219" t="str">
        <f t="shared" ref="B3219:C3219" si="3193">B3194</f>
        <v>store</v>
      </c>
      <c r="C3219">
        <f t="shared" si="3193"/>
        <v>2</v>
      </c>
      <c r="D3219">
        <f ca="1">OFFSET(walk!$A$2:$Y$402,TRUNC((ROW()-ROW($D$2))/COLUMNS(walk!$A$2:$Y$402)),MOD(ROW()-ROW($D$2),COLUMNS(walk!$A$2:$Y$402)),1,1)</f>
        <v>13</v>
      </c>
      <c r="E3219">
        <f ca="1">OFFSET(bike!$A$2:$Y$402,TRUNC((ROW()-ROW($E$2))/COLUMNS(bike!$A$2:$Y$402)),MOD(ROW()-ROW($E$2),COLUMNS(bike!$A$2:$Y$402)),1,1)</f>
        <v>3</v>
      </c>
      <c r="F3219">
        <f ca="1">OFFSET(transit!$A$2:$Y$402,TRUNC((ROW()-ROW($F$2))/COLUMNS(transit!$A$2:$Y$402)),MOD(ROW()-ROW($F$2),COLUMNS(transit!$A$2:$Y$402)),1,1)</f>
        <v>9</v>
      </c>
      <c r="G3219">
        <f ca="1">OFFSET(drive!$A$2:$Y$402,TRUNC((ROW()-ROW($G$2))/COLUMNS(drive!$A$2:$Y$402)),MOD(ROW()-ROW($G$2),COLUMNS(drive!$A$2:$Y$402)),1,1)</f>
        <v>4</v>
      </c>
      <c r="H3219" s="5">
        <f ca="1">(VLOOKUP($B3219,weights!$A$2:$R$6,4))*VLOOKUP($B3219,weights!$A$2:$R$6,6)^C3219*(VLOOKUP($B3219,weights!$A$2:$R$6,15)*EXP(VLOOKUP($B3219,weights!$A$2:$R$6,11)*D3219)+VLOOKUP($B3219,weights!$A$2:$R$6,16)*EXP(VLOOKUP($B3219,weights!$A$2:$R$6,12)*E3219)+VLOOKUP($B3219,weights!$A$2:$R$6,17)*EXP(VLOOKUP($B3219,weights!$A$2:$R$6,13)*F3219)+VLOOKUP($B3219,weights!$A$2:$R$6,18)*EXP(VLOOKUP($B3219,weights!$A$2:$R$6,14)*G3219))</f>
        <v>3.5503440696772497</v>
      </c>
    </row>
    <row r="3220" spans="1:8" ht="12.75" x14ac:dyDescent="0.2">
      <c r="A3220">
        <f t="shared" si="0"/>
        <v>129</v>
      </c>
      <c r="B3220" t="str">
        <f t="shared" ref="B3220:C3220" si="3194">B3195</f>
        <v>store</v>
      </c>
      <c r="C3220">
        <f t="shared" si="3194"/>
        <v>3</v>
      </c>
      <c r="D3220">
        <f ca="1">OFFSET(walk!$A$2:$Y$402,TRUNC((ROW()-ROW($D$2))/COLUMNS(walk!$A$2:$Y$402)),MOD(ROW()-ROW($D$2),COLUMNS(walk!$A$2:$Y$402)),1,1)</f>
        <v>14</v>
      </c>
      <c r="E3220">
        <f ca="1">OFFSET(bike!$A$2:$Y$402,TRUNC((ROW()-ROW($E$2))/COLUMNS(bike!$A$2:$Y$402)),MOD(ROW()-ROW($E$2),COLUMNS(bike!$A$2:$Y$402)),1,1)</f>
        <v>4</v>
      </c>
      <c r="F3220">
        <f ca="1">OFFSET(transit!$A$2:$Y$402,TRUNC((ROW()-ROW($F$2))/COLUMNS(transit!$A$2:$Y$402)),MOD(ROW()-ROW($F$2),COLUMNS(transit!$A$2:$Y$402)),1,1)</f>
        <v>14</v>
      </c>
      <c r="G3220">
        <f ca="1">OFFSET(drive!$A$2:$Y$402,TRUNC((ROW()-ROW($G$2))/COLUMNS(drive!$A$2:$Y$402)),MOD(ROW()-ROW($G$2),COLUMNS(drive!$A$2:$Y$402)),1,1)</f>
        <v>4</v>
      </c>
      <c r="H3220" s="5">
        <f ca="1">(VLOOKUP($B3220,weights!$A$2:$R$6,4))*VLOOKUP($B3220,weights!$A$2:$R$6,6)^C3220*(VLOOKUP($B3220,weights!$A$2:$R$6,15)*EXP(VLOOKUP($B3220,weights!$A$2:$R$6,11)*D3220)+VLOOKUP($B3220,weights!$A$2:$R$6,16)*EXP(VLOOKUP($B3220,weights!$A$2:$R$6,12)*E3220)+VLOOKUP($B3220,weights!$A$2:$R$6,17)*EXP(VLOOKUP($B3220,weights!$A$2:$R$6,13)*F3220)+VLOOKUP($B3220,weights!$A$2:$R$6,18)*EXP(VLOOKUP($B3220,weights!$A$2:$R$6,14)*G3220))</f>
        <v>1.8370958828596269</v>
      </c>
    </row>
    <row r="3221" spans="1:8" ht="12.75" x14ac:dyDescent="0.2">
      <c r="A3221">
        <f t="shared" si="0"/>
        <v>129</v>
      </c>
      <c r="B3221" t="str">
        <f t="shared" ref="B3221:C3221" si="3195">B3196</f>
        <v>store</v>
      </c>
      <c r="C3221">
        <f t="shared" si="3195"/>
        <v>4</v>
      </c>
      <c r="D3221">
        <f ca="1">OFFSET(walk!$A$2:$Y$402,TRUNC((ROW()-ROW($D$2))/COLUMNS(walk!$A$2:$Y$402)),MOD(ROW()-ROW($D$2),COLUMNS(walk!$A$2:$Y$402)),1,1)</f>
        <v>14</v>
      </c>
      <c r="E3221">
        <f ca="1">OFFSET(bike!$A$2:$Y$402,TRUNC((ROW()-ROW($E$2))/COLUMNS(bike!$A$2:$Y$402)),MOD(ROW()-ROW($E$2),COLUMNS(bike!$A$2:$Y$402)),1,1)</f>
        <v>6</v>
      </c>
      <c r="F3221">
        <f ca="1">OFFSET(transit!$A$2:$Y$402,TRUNC((ROW()-ROW($F$2))/COLUMNS(transit!$A$2:$Y$402)),MOD(ROW()-ROW($F$2),COLUMNS(transit!$A$2:$Y$402)),1,1)</f>
        <v>14</v>
      </c>
      <c r="G3221">
        <f ca="1">OFFSET(drive!$A$2:$Y$402,TRUNC((ROW()-ROW($G$2))/COLUMNS(drive!$A$2:$Y$402)),MOD(ROW()-ROW($G$2),COLUMNS(drive!$A$2:$Y$402)),1,1)</f>
        <v>4</v>
      </c>
      <c r="H3221" s="5">
        <f ca="1">(VLOOKUP($B3221,weights!$A$2:$R$6,4))*VLOOKUP($B3221,weights!$A$2:$R$6,6)^C3221*(VLOOKUP($B3221,weights!$A$2:$R$6,15)*EXP(VLOOKUP($B3221,weights!$A$2:$R$6,11)*D3221)+VLOOKUP($B3221,weights!$A$2:$R$6,16)*EXP(VLOOKUP($B3221,weights!$A$2:$R$6,12)*E3221)+VLOOKUP($B3221,weights!$A$2:$R$6,17)*EXP(VLOOKUP($B3221,weights!$A$2:$R$6,13)*F3221)+VLOOKUP($B3221,weights!$A$2:$R$6,18)*EXP(VLOOKUP($B3221,weights!$A$2:$R$6,14)*G3221))</f>
        <v>0.90952742110707219</v>
      </c>
    </row>
    <row r="3222" spans="1:8" ht="12.75" x14ac:dyDescent="0.2">
      <c r="A3222">
        <f t="shared" si="0"/>
        <v>129</v>
      </c>
      <c r="B3222" t="str">
        <f t="shared" ref="B3222:C3222" si="3196">B3197</f>
        <v>pharmacy</v>
      </c>
      <c r="C3222">
        <f t="shared" si="3196"/>
        <v>0</v>
      </c>
      <c r="D3222">
        <f ca="1">OFFSET(walk!$A$2:$Y$402,TRUNC((ROW()-ROW($D$2))/COLUMNS(walk!$A$2:$Y$402)),MOD(ROW()-ROW($D$2),COLUMNS(walk!$A$2:$Y$402)),1,1)</f>
        <v>16</v>
      </c>
      <c r="E3222">
        <f ca="1">OFFSET(bike!$A$2:$Y$402,TRUNC((ROW()-ROW($E$2))/COLUMNS(bike!$A$2:$Y$402)),MOD(ROW()-ROW($E$2),COLUMNS(bike!$A$2:$Y$402)),1,1)</f>
        <v>4</v>
      </c>
      <c r="F3222">
        <f ca="1">OFFSET(transit!$A$2:$Y$402,TRUNC((ROW()-ROW($F$2))/COLUMNS(transit!$A$2:$Y$402)),MOD(ROW()-ROW($F$2),COLUMNS(transit!$A$2:$Y$402)),1,1)</f>
        <v>14</v>
      </c>
      <c r="G3222">
        <f ca="1">OFFSET(drive!$A$2:$Y$402,TRUNC((ROW()-ROW($G$2))/COLUMNS(drive!$A$2:$Y$402)),MOD(ROW()-ROW($G$2),COLUMNS(drive!$A$2:$Y$402)),1,1)</f>
        <v>3</v>
      </c>
      <c r="H3222" s="5">
        <f ca="1">(VLOOKUP($B3222,weights!$A$2:$R$6,4))*VLOOKUP($B3222,weights!$A$2:$R$6,6)^C3222*(VLOOKUP($B3222,weights!$A$2:$R$6,15)*EXP(VLOOKUP($B3222,weights!$A$2:$R$6,11)*D3222)+VLOOKUP($B3222,weights!$A$2:$R$6,16)*EXP(VLOOKUP($B3222,weights!$A$2:$R$6,12)*E3222)+VLOOKUP($B3222,weights!$A$2:$R$6,17)*EXP(VLOOKUP($B3222,weights!$A$2:$R$6,13)*F3222)+VLOOKUP($B3222,weights!$A$2:$R$6,18)*EXP(VLOOKUP($B3222,weights!$A$2:$R$6,14)*G3222))</f>
        <v>4.9318979595529289</v>
      </c>
    </row>
    <row r="3223" spans="1:8" ht="12.75" x14ac:dyDescent="0.2">
      <c r="A3223">
        <f t="shared" si="0"/>
        <v>129</v>
      </c>
      <c r="B3223" t="str">
        <f t="shared" ref="B3223:C3223" si="3197">B3198</f>
        <v>pharmacy</v>
      </c>
      <c r="C3223">
        <f t="shared" si="3197"/>
        <v>1</v>
      </c>
      <c r="D3223">
        <f ca="1">OFFSET(walk!$A$2:$Y$402,TRUNC((ROW()-ROW($D$2))/COLUMNS(walk!$A$2:$Y$402)),MOD(ROW()-ROW($D$2),COLUMNS(walk!$A$2:$Y$402)),1,1)</f>
        <v>16</v>
      </c>
      <c r="E3223">
        <f ca="1">OFFSET(bike!$A$2:$Y$402,TRUNC((ROW()-ROW($E$2))/COLUMNS(bike!$A$2:$Y$402)),MOD(ROW()-ROW($E$2),COLUMNS(bike!$A$2:$Y$402)),1,1)</f>
        <v>5</v>
      </c>
      <c r="F3223">
        <f ca="1">OFFSET(transit!$A$2:$Y$402,TRUNC((ROW()-ROW($F$2))/COLUMNS(transit!$A$2:$Y$402)),MOD(ROW()-ROW($F$2),COLUMNS(transit!$A$2:$Y$402)),1,1)</f>
        <v>14</v>
      </c>
      <c r="G3223">
        <f ca="1">OFFSET(drive!$A$2:$Y$402,TRUNC((ROW()-ROW($G$2))/COLUMNS(drive!$A$2:$Y$402)),MOD(ROW()-ROW($G$2),COLUMNS(drive!$A$2:$Y$402)),1,1)</f>
        <v>4</v>
      </c>
      <c r="H3223" s="5">
        <f ca="1">(VLOOKUP($B3223,weights!$A$2:$R$6,4))*VLOOKUP($B3223,weights!$A$2:$R$6,6)^C3223*(VLOOKUP($B3223,weights!$A$2:$R$6,15)*EXP(VLOOKUP($B3223,weights!$A$2:$R$6,11)*D3223)+VLOOKUP($B3223,weights!$A$2:$R$6,16)*EXP(VLOOKUP($B3223,weights!$A$2:$R$6,12)*E3223)+VLOOKUP($B3223,weights!$A$2:$R$6,17)*EXP(VLOOKUP($B3223,weights!$A$2:$R$6,13)*F3223)+VLOOKUP($B3223,weights!$A$2:$R$6,18)*EXP(VLOOKUP($B3223,weights!$A$2:$R$6,14)*G3223))</f>
        <v>1.8926575613599399</v>
      </c>
    </row>
    <row r="3224" spans="1:8" ht="12.75" x14ac:dyDescent="0.2">
      <c r="A3224">
        <f t="shared" si="0"/>
        <v>129</v>
      </c>
      <c r="B3224" t="str">
        <f t="shared" ref="B3224:C3224" si="3198">B3199</f>
        <v>pharmacy</v>
      </c>
      <c r="C3224">
        <f t="shared" si="3198"/>
        <v>2</v>
      </c>
      <c r="D3224">
        <f ca="1">OFFSET(walk!$A$2:$Y$402,TRUNC((ROW()-ROW($D$2))/COLUMNS(walk!$A$2:$Y$402)),MOD(ROW()-ROW($D$2),COLUMNS(walk!$A$2:$Y$402)),1,1)</f>
        <v>16</v>
      </c>
      <c r="E3224">
        <f ca="1">OFFSET(bike!$A$2:$Y$402,TRUNC((ROW()-ROW($E$2))/COLUMNS(bike!$A$2:$Y$402)),MOD(ROW()-ROW($E$2),COLUMNS(bike!$A$2:$Y$402)),1,1)</f>
        <v>5</v>
      </c>
      <c r="F3224">
        <f ca="1">OFFSET(transit!$A$2:$Y$402,TRUNC((ROW()-ROW($F$2))/COLUMNS(transit!$A$2:$Y$402)),MOD(ROW()-ROW($F$2),COLUMNS(transit!$A$2:$Y$402)),1,1)</f>
        <v>16</v>
      </c>
      <c r="G3224">
        <f ca="1">OFFSET(drive!$A$2:$Y$402,TRUNC((ROW()-ROW($G$2))/COLUMNS(drive!$A$2:$Y$402)),MOD(ROW()-ROW($G$2),COLUMNS(drive!$A$2:$Y$402)),1,1)</f>
        <v>4</v>
      </c>
      <c r="H3224" s="5">
        <f ca="1">(VLOOKUP($B3224,weights!$A$2:$R$6,4))*VLOOKUP($B3224,weights!$A$2:$R$6,6)^C3224*(VLOOKUP($B3224,weights!$A$2:$R$6,15)*EXP(VLOOKUP($B3224,weights!$A$2:$R$6,11)*D3224)+VLOOKUP($B3224,weights!$A$2:$R$6,16)*EXP(VLOOKUP($B3224,weights!$A$2:$R$6,12)*E3224)+VLOOKUP($B3224,weights!$A$2:$R$6,17)*EXP(VLOOKUP($B3224,weights!$A$2:$R$6,13)*F3224)+VLOOKUP($B3224,weights!$A$2:$R$6,18)*EXP(VLOOKUP($B3224,weights!$A$2:$R$6,14)*G3224))</f>
        <v>0.89383286292211261</v>
      </c>
    </row>
    <row r="3225" spans="1:8" ht="12.75" x14ac:dyDescent="0.2">
      <c r="A3225">
        <f t="shared" si="0"/>
        <v>129</v>
      </c>
      <c r="B3225" t="str">
        <f t="shared" ref="B3225:C3225" si="3199">B3200</f>
        <v>bank</v>
      </c>
      <c r="C3225">
        <f t="shared" si="3199"/>
        <v>0</v>
      </c>
      <c r="D3225">
        <f ca="1">OFFSET(walk!$A$2:$Y$402,TRUNC((ROW()-ROW($D$2))/COLUMNS(walk!$A$2:$Y$402)),MOD(ROW()-ROW($D$2),COLUMNS(walk!$A$2:$Y$402)),1,1)</f>
        <v>27</v>
      </c>
      <c r="E3225">
        <f ca="1">OFFSET(bike!$A$2:$Y$402,TRUNC((ROW()-ROW($E$2))/COLUMNS(bike!$A$2:$Y$402)),MOD(ROW()-ROW($E$2),COLUMNS(bike!$A$2:$Y$402)),1,1)</f>
        <v>9</v>
      </c>
      <c r="F3225">
        <f ca="1">OFFSET(transit!$A$2:$Y$402,TRUNC((ROW()-ROW($F$2))/COLUMNS(transit!$A$2:$Y$402)),MOD(ROW()-ROW($F$2),COLUMNS(transit!$A$2:$Y$402)),1,1)</f>
        <v>24</v>
      </c>
      <c r="G3225">
        <f ca="1">OFFSET(drive!$A$2:$Y$402,TRUNC((ROW()-ROW($G$2))/COLUMNS(drive!$A$2:$Y$402)),MOD(ROW()-ROW($G$2),COLUMNS(drive!$A$2:$Y$402)),1,1)</f>
        <v>7</v>
      </c>
      <c r="H3225" s="5">
        <f ca="1">(VLOOKUP($B3225,weights!$A$2:$R$6,4))*VLOOKUP($B3225,weights!$A$2:$R$6,6)^C3225*(VLOOKUP($B3225,weights!$A$2:$R$6,15)*EXP(VLOOKUP($B3225,weights!$A$2:$R$6,11)*D3225)+VLOOKUP($B3225,weights!$A$2:$R$6,16)*EXP(VLOOKUP($B3225,weights!$A$2:$R$6,12)*E3225)+VLOOKUP($B3225,weights!$A$2:$R$6,17)*EXP(VLOOKUP($B3225,weights!$A$2:$R$6,13)*F3225)+VLOOKUP($B3225,weights!$A$2:$R$6,18)*EXP(VLOOKUP($B3225,weights!$A$2:$R$6,14)*G3225))</f>
        <v>1.8348520359319969</v>
      </c>
    </row>
    <row r="3226" spans="1:8" ht="12.75" x14ac:dyDescent="0.2">
      <c r="A3226">
        <f t="shared" si="0"/>
        <v>129</v>
      </c>
      <c r="B3226" t="str">
        <f t="shared" ref="B3226:C3226" si="3200">B3201</f>
        <v>bank</v>
      </c>
      <c r="C3226">
        <f t="shared" si="3200"/>
        <v>1</v>
      </c>
      <c r="D3226">
        <f ca="1">OFFSET(walk!$A$2:$Y$402,TRUNC((ROW()-ROW($D$2))/COLUMNS(walk!$A$2:$Y$402)),MOD(ROW()-ROW($D$2),COLUMNS(walk!$A$2:$Y$402)),1,1)</f>
        <v>42</v>
      </c>
      <c r="E3226">
        <f ca="1">OFFSET(bike!$A$2:$Y$402,TRUNC((ROW()-ROW($E$2))/COLUMNS(bike!$A$2:$Y$402)),MOD(ROW()-ROW($E$2),COLUMNS(bike!$A$2:$Y$402)),1,1)</f>
        <v>14</v>
      </c>
      <c r="F3226">
        <f ca="1">OFFSET(transit!$A$2:$Y$402,TRUNC((ROW()-ROW($F$2))/COLUMNS(transit!$A$2:$Y$402)),MOD(ROW()-ROW($F$2),COLUMNS(transit!$A$2:$Y$402)),1,1)</f>
        <v>32</v>
      </c>
      <c r="G3226">
        <f ca="1">OFFSET(drive!$A$2:$Y$402,TRUNC((ROW()-ROW($G$2))/COLUMNS(drive!$A$2:$Y$402)),MOD(ROW()-ROW($G$2),COLUMNS(drive!$A$2:$Y$402)),1,1)</f>
        <v>8</v>
      </c>
      <c r="H3226" s="5">
        <f ca="1">(VLOOKUP($B3226,weights!$A$2:$R$6,4))*VLOOKUP($B3226,weights!$A$2:$R$6,6)^C3226*(VLOOKUP($B3226,weights!$A$2:$R$6,15)*EXP(VLOOKUP($B3226,weights!$A$2:$R$6,11)*D3226)+VLOOKUP($B3226,weights!$A$2:$R$6,16)*EXP(VLOOKUP($B3226,weights!$A$2:$R$6,12)*E3226)+VLOOKUP($B3226,weights!$A$2:$R$6,17)*EXP(VLOOKUP($B3226,weights!$A$2:$R$6,13)*F3226)+VLOOKUP($B3226,weights!$A$2:$R$6,18)*EXP(VLOOKUP($B3226,weights!$A$2:$R$6,14)*G3226))</f>
        <v>0.43994534094262272</v>
      </c>
    </row>
    <row r="3227" spans="1:8" ht="12.75" x14ac:dyDescent="0.2">
      <c r="A3227">
        <f t="shared" si="0"/>
        <v>130</v>
      </c>
      <c r="B3227" t="str">
        <f t="shared" ref="B3227:C3227" si="3201">B3202</f>
        <v>restaurant</v>
      </c>
      <c r="C3227">
        <f t="shared" si="3201"/>
        <v>0</v>
      </c>
      <c r="D3227">
        <f ca="1">OFFSET(walk!$A$2:$Y$402,TRUNC((ROW()-ROW($D$2))/COLUMNS(walk!$A$2:$Y$402)),MOD(ROW()-ROW($D$2),COLUMNS(walk!$A$2:$Y$402)),1,1)</f>
        <v>10</v>
      </c>
      <c r="E3227">
        <f ca="1">OFFSET(bike!$A$2:$Y$402,TRUNC((ROW()-ROW($E$2))/COLUMNS(bike!$A$2:$Y$402)),MOD(ROW()-ROW($E$2),COLUMNS(bike!$A$2:$Y$402)),1,1)</f>
        <v>3</v>
      </c>
      <c r="F3227">
        <f ca="1">OFFSET(transit!$A$2:$Y$402,TRUNC((ROW()-ROW($F$2))/COLUMNS(transit!$A$2:$Y$402)),MOD(ROW()-ROW($F$2),COLUMNS(transit!$A$2:$Y$402)),1,1)</f>
        <v>6</v>
      </c>
      <c r="G3227">
        <f ca="1">OFFSET(drive!$A$2:$Y$402,TRUNC((ROW()-ROW($G$2))/COLUMNS(drive!$A$2:$Y$402)),MOD(ROW()-ROW($G$2),COLUMNS(drive!$A$2:$Y$402)),1,1)</f>
        <v>2</v>
      </c>
      <c r="H3227" s="5">
        <f ca="1">(VLOOKUP($B3227,weights!$A$2:$R$6,4))*VLOOKUP($B3227,weights!$A$2:$R$6,6)^C3227*(VLOOKUP($B3227,weights!$A$2:$R$6,15)*EXP(VLOOKUP($B3227,weights!$A$2:$R$6,11)*D3227)+VLOOKUP($B3227,weights!$A$2:$R$6,16)*EXP(VLOOKUP($B3227,weights!$A$2:$R$6,12)*E3227)+VLOOKUP($B3227,weights!$A$2:$R$6,17)*EXP(VLOOKUP($B3227,weights!$A$2:$R$6,13)*F3227)+VLOOKUP($B3227,weights!$A$2:$R$6,18)*EXP(VLOOKUP($B3227,weights!$A$2:$R$6,14)*G3227))</f>
        <v>28.796874658844676</v>
      </c>
    </row>
    <row r="3228" spans="1:8" ht="12.75" x14ac:dyDescent="0.2">
      <c r="A3228">
        <f t="shared" si="0"/>
        <v>130</v>
      </c>
      <c r="B3228" t="str">
        <f t="shared" ref="B3228:C3228" si="3202">B3203</f>
        <v>restaurant</v>
      </c>
      <c r="C3228">
        <f t="shared" si="3202"/>
        <v>1</v>
      </c>
      <c r="D3228">
        <f ca="1">OFFSET(walk!$A$2:$Y$402,TRUNC((ROW()-ROW($D$2))/COLUMNS(walk!$A$2:$Y$402)),MOD(ROW()-ROW($D$2),COLUMNS(walk!$A$2:$Y$402)),1,1)</f>
        <v>11</v>
      </c>
      <c r="E3228">
        <f ca="1">OFFSET(bike!$A$2:$Y$402,TRUNC((ROW()-ROW($E$2))/COLUMNS(bike!$A$2:$Y$402)),MOD(ROW()-ROW($E$2),COLUMNS(bike!$A$2:$Y$402)),1,1)</f>
        <v>3</v>
      </c>
      <c r="F3228">
        <f ca="1">OFFSET(transit!$A$2:$Y$402,TRUNC((ROW()-ROW($F$2))/COLUMNS(transit!$A$2:$Y$402)),MOD(ROW()-ROW($F$2),COLUMNS(transit!$A$2:$Y$402)),1,1)</f>
        <v>8</v>
      </c>
      <c r="G3228">
        <f ca="1">OFFSET(drive!$A$2:$Y$402,TRUNC((ROW()-ROW($G$2))/COLUMNS(drive!$A$2:$Y$402)),MOD(ROW()-ROW($G$2),COLUMNS(drive!$A$2:$Y$402)),1,1)</f>
        <v>3</v>
      </c>
      <c r="H3228" s="5">
        <f ca="1">(VLOOKUP($B3228,weights!$A$2:$R$6,4))*VLOOKUP($B3228,weights!$A$2:$R$6,6)^C3228*(VLOOKUP($B3228,weights!$A$2:$R$6,15)*EXP(VLOOKUP($B3228,weights!$A$2:$R$6,11)*D3228)+VLOOKUP($B3228,weights!$A$2:$R$6,16)*EXP(VLOOKUP($B3228,weights!$A$2:$R$6,12)*E3228)+VLOOKUP($B3228,weights!$A$2:$R$6,17)*EXP(VLOOKUP($B3228,weights!$A$2:$R$6,13)*F3228)+VLOOKUP($B3228,weights!$A$2:$R$6,18)*EXP(VLOOKUP($B3228,weights!$A$2:$R$6,14)*G3228))</f>
        <v>22.269218580363635</v>
      </c>
    </row>
    <row r="3229" spans="1:8" ht="12.75" x14ac:dyDescent="0.2">
      <c r="A3229">
        <f t="shared" si="0"/>
        <v>130</v>
      </c>
      <c r="B3229" t="str">
        <f t="shared" ref="B3229:C3229" si="3203">B3204</f>
        <v>restaurant</v>
      </c>
      <c r="C3229">
        <f t="shared" si="3203"/>
        <v>2</v>
      </c>
      <c r="D3229">
        <f ca="1">OFFSET(walk!$A$2:$Y$402,TRUNC((ROW()-ROW($D$2))/COLUMNS(walk!$A$2:$Y$402)),MOD(ROW()-ROW($D$2),COLUMNS(walk!$A$2:$Y$402)),1,1)</f>
        <v>13</v>
      </c>
      <c r="E3229">
        <f ca="1">OFFSET(bike!$A$2:$Y$402,TRUNC((ROW()-ROW($E$2))/COLUMNS(bike!$A$2:$Y$402)),MOD(ROW()-ROW($E$2),COLUMNS(bike!$A$2:$Y$402)),1,1)</f>
        <v>3</v>
      </c>
      <c r="F3229">
        <f ca="1">OFFSET(transit!$A$2:$Y$402,TRUNC((ROW()-ROW($F$2))/COLUMNS(transit!$A$2:$Y$402)),MOD(ROW()-ROW($F$2),COLUMNS(transit!$A$2:$Y$402)),1,1)</f>
        <v>10</v>
      </c>
      <c r="G3229">
        <f ca="1">OFFSET(drive!$A$2:$Y$402,TRUNC((ROW()-ROW($G$2))/COLUMNS(drive!$A$2:$Y$402)),MOD(ROW()-ROW($G$2),COLUMNS(drive!$A$2:$Y$402)),1,1)</f>
        <v>3</v>
      </c>
      <c r="H3229" s="5">
        <f ca="1">(VLOOKUP($B3229,weights!$A$2:$R$6,4))*VLOOKUP($B3229,weights!$A$2:$R$6,6)^C3229*(VLOOKUP($B3229,weights!$A$2:$R$6,15)*EXP(VLOOKUP($B3229,weights!$A$2:$R$6,11)*D3229)+VLOOKUP($B3229,weights!$A$2:$R$6,16)*EXP(VLOOKUP($B3229,weights!$A$2:$R$6,12)*E3229)+VLOOKUP($B3229,weights!$A$2:$R$6,17)*EXP(VLOOKUP($B3229,weights!$A$2:$R$6,13)*F3229)+VLOOKUP($B3229,weights!$A$2:$R$6,18)*EXP(VLOOKUP($B3229,weights!$A$2:$R$6,14)*G3229))</f>
        <v>18.445226661532114</v>
      </c>
    </row>
    <row r="3230" spans="1:8" ht="12.75" x14ac:dyDescent="0.2">
      <c r="A3230">
        <f t="shared" si="0"/>
        <v>130</v>
      </c>
      <c r="B3230" t="str">
        <f t="shared" ref="B3230:C3230" si="3204">B3205</f>
        <v>restaurant</v>
      </c>
      <c r="C3230">
        <f t="shared" si="3204"/>
        <v>3</v>
      </c>
      <c r="D3230">
        <f ca="1">OFFSET(walk!$A$2:$Y$402,TRUNC((ROW()-ROW($D$2))/COLUMNS(walk!$A$2:$Y$402)),MOD(ROW()-ROW($D$2),COLUMNS(walk!$A$2:$Y$402)),1,1)</f>
        <v>13</v>
      </c>
      <c r="E3230">
        <f ca="1">OFFSET(bike!$A$2:$Y$402,TRUNC((ROW()-ROW($E$2))/COLUMNS(bike!$A$2:$Y$402)),MOD(ROW()-ROW($E$2),COLUMNS(bike!$A$2:$Y$402)),1,1)</f>
        <v>3</v>
      </c>
      <c r="F3230">
        <f ca="1">OFFSET(transit!$A$2:$Y$402,TRUNC((ROW()-ROW($F$2))/COLUMNS(transit!$A$2:$Y$402)),MOD(ROW()-ROW($F$2),COLUMNS(transit!$A$2:$Y$402)),1,1)</f>
        <v>10</v>
      </c>
      <c r="G3230">
        <f ca="1">OFFSET(drive!$A$2:$Y$402,TRUNC((ROW()-ROW($G$2))/COLUMNS(drive!$A$2:$Y$402)),MOD(ROW()-ROW($G$2),COLUMNS(drive!$A$2:$Y$402)),1,1)</f>
        <v>3</v>
      </c>
      <c r="H3230" s="5">
        <f ca="1">(VLOOKUP($B3230,weights!$A$2:$R$6,4))*VLOOKUP($B3230,weights!$A$2:$R$6,6)^C3230*(VLOOKUP($B3230,weights!$A$2:$R$6,15)*EXP(VLOOKUP($B3230,weights!$A$2:$R$6,11)*D3230)+VLOOKUP($B3230,weights!$A$2:$R$6,16)*EXP(VLOOKUP($B3230,weights!$A$2:$R$6,12)*E3230)+VLOOKUP($B3230,weights!$A$2:$R$6,17)*EXP(VLOOKUP($B3230,weights!$A$2:$R$6,13)*F3230)+VLOOKUP($B3230,weights!$A$2:$R$6,18)*EXP(VLOOKUP($B3230,weights!$A$2:$R$6,14)*G3230))</f>
        <v>16.532388341076931</v>
      </c>
    </row>
    <row r="3231" spans="1:8" ht="12.75" x14ac:dyDescent="0.2">
      <c r="A3231">
        <f t="shared" si="0"/>
        <v>130</v>
      </c>
      <c r="B3231" t="str">
        <f t="shared" ref="B3231:C3231" si="3205">B3206</f>
        <v>restaurant</v>
      </c>
      <c r="C3231">
        <f t="shared" si="3205"/>
        <v>4</v>
      </c>
      <c r="D3231">
        <f ca="1">OFFSET(walk!$A$2:$Y$402,TRUNC((ROW()-ROW($D$2))/COLUMNS(walk!$A$2:$Y$402)),MOD(ROW()-ROW($D$2),COLUMNS(walk!$A$2:$Y$402)),1,1)</f>
        <v>14</v>
      </c>
      <c r="E3231">
        <f ca="1">OFFSET(bike!$A$2:$Y$402,TRUNC((ROW()-ROW($E$2))/COLUMNS(bike!$A$2:$Y$402)),MOD(ROW()-ROW($E$2),COLUMNS(bike!$A$2:$Y$402)),1,1)</f>
        <v>3</v>
      </c>
      <c r="F3231">
        <f ca="1">OFFSET(transit!$A$2:$Y$402,TRUNC((ROW()-ROW($F$2))/COLUMNS(transit!$A$2:$Y$402)),MOD(ROW()-ROW($F$2),COLUMNS(transit!$A$2:$Y$402)),1,1)</f>
        <v>10</v>
      </c>
      <c r="G3231">
        <f ca="1">OFFSET(drive!$A$2:$Y$402,TRUNC((ROW()-ROW($G$2))/COLUMNS(drive!$A$2:$Y$402)),MOD(ROW()-ROW($G$2),COLUMNS(drive!$A$2:$Y$402)),1,1)</f>
        <v>4</v>
      </c>
      <c r="H3231" s="5">
        <f ca="1">(VLOOKUP($B3231,weights!$A$2:$R$6,4))*VLOOKUP($B3231,weights!$A$2:$R$6,6)^C3231*(VLOOKUP($B3231,weights!$A$2:$R$6,15)*EXP(VLOOKUP($B3231,weights!$A$2:$R$6,11)*D3231)+VLOOKUP($B3231,weights!$A$2:$R$6,16)*EXP(VLOOKUP($B3231,weights!$A$2:$R$6,12)*E3231)+VLOOKUP($B3231,weights!$A$2:$R$6,17)*EXP(VLOOKUP($B3231,weights!$A$2:$R$6,13)*F3231)+VLOOKUP($B3231,weights!$A$2:$R$6,18)*EXP(VLOOKUP($B3231,weights!$A$2:$R$6,14)*G3231))</f>
        <v>13.688187873576643</v>
      </c>
    </row>
    <row r="3232" spans="1:8" ht="12.75" x14ac:dyDescent="0.2">
      <c r="A3232">
        <f t="shared" si="0"/>
        <v>130</v>
      </c>
      <c r="B3232" t="str">
        <f t="shared" ref="B3232:C3232" si="3206">B3207</f>
        <v>restaurant</v>
      </c>
      <c r="C3232">
        <f t="shared" si="3206"/>
        <v>5</v>
      </c>
      <c r="D3232">
        <f ca="1">OFFSET(walk!$A$2:$Y$402,TRUNC((ROW()-ROW($D$2))/COLUMNS(walk!$A$2:$Y$402)),MOD(ROW()-ROW($D$2),COLUMNS(walk!$A$2:$Y$402)),1,1)</f>
        <v>15</v>
      </c>
      <c r="E3232">
        <f ca="1">OFFSET(bike!$A$2:$Y$402,TRUNC((ROW()-ROW($E$2))/COLUMNS(bike!$A$2:$Y$402)),MOD(ROW()-ROW($E$2),COLUMNS(bike!$A$2:$Y$402)),1,1)</f>
        <v>4</v>
      </c>
      <c r="F3232">
        <f ca="1">OFFSET(transit!$A$2:$Y$402,TRUNC((ROW()-ROW($F$2))/COLUMNS(transit!$A$2:$Y$402)),MOD(ROW()-ROW($F$2),COLUMNS(transit!$A$2:$Y$402)),1,1)</f>
        <v>10</v>
      </c>
      <c r="G3232">
        <f ca="1">OFFSET(drive!$A$2:$Y$402,TRUNC((ROW()-ROW($G$2))/COLUMNS(drive!$A$2:$Y$402)),MOD(ROW()-ROW($G$2),COLUMNS(drive!$A$2:$Y$402)),1,1)</f>
        <v>4</v>
      </c>
      <c r="H3232" s="5">
        <f ca="1">(VLOOKUP($B3232,weights!$A$2:$R$6,4))*VLOOKUP($B3232,weights!$A$2:$R$6,6)^C3232*(VLOOKUP($B3232,weights!$A$2:$R$6,15)*EXP(VLOOKUP($B3232,weights!$A$2:$R$6,11)*D3232)+VLOOKUP($B3232,weights!$A$2:$R$6,16)*EXP(VLOOKUP($B3232,weights!$A$2:$R$6,12)*E3232)+VLOOKUP($B3232,weights!$A$2:$R$6,17)*EXP(VLOOKUP($B3232,weights!$A$2:$R$6,13)*F3232)+VLOOKUP($B3232,weights!$A$2:$R$6,18)*EXP(VLOOKUP($B3232,weights!$A$2:$R$6,14)*G3232))</f>
        <v>11.212761697472104</v>
      </c>
    </row>
    <row r="3233" spans="1:8" ht="12.75" x14ac:dyDescent="0.2">
      <c r="A3233">
        <f t="shared" si="0"/>
        <v>130</v>
      </c>
      <c r="B3233" t="str">
        <f t="shared" ref="B3233:C3233" si="3207">B3208</f>
        <v>restaurant</v>
      </c>
      <c r="C3233">
        <f t="shared" si="3207"/>
        <v>6</v>
      </c>
      <c r="D3233">
        <f ca="1">OFFSET(walk!$A$2:$Y$402,TRUNC((ROW()-ROW($D$2))/COLUMNS(walk!$A$2:$Y$402)),MOD(ROW()-ROW($D$2),COLUMNS(walk!$A$2:$Y$402)),1,1)</f>
        <v>15</v>
      </c>
      <c r="E3233">
        <f ca="1">OFFSET(bike!$A$2:$Y$402,TRUNC((ROW()-ROW($E$2))/COLUMNS(bike!$A$2:$Y$402)),MOD(ROW()-ROW($E$2),COLUMNS(bike!$A$2:$Y$402)),1,1)</f>
        <v>4</v>
      </c>
      <c r="F3233">
        <f ca="1">OFFSET(transit!$A$2:$Y$402,TRUNC((ROW()-ROW($F$2))/COLUMNS(transit!$A$2:$Y$402)),MOD(ROW()-ROW($F$2),COLUMNS(transit!$A$2:$Y$402)),1,1)</f>
        <v>11</v>
      </c>
      <c r="G3233">
        <f ca="1">OFFSET(drive!$A$2:$Y$402,TRUNC((ROW()-ROW($G$2))/COLUMNS(drive!$A$2:$Y$402)),MOD(ROW()-ROW($G$2),COLUMNS(drive!$A$2:$Y$402)),1,1)</f>
        <v>4</v>
      </c>
      <c r="H3233" s="5">
        <f ca="1">(VLOOKUP($B3233,weights!$A$2:$R$6,4))*VLOOKUP($B3233,weights!$A$2:$R$6,6)^C3233*(VLOOKUP($B3233,weights!$A$2:$R$6,15)*EXP(VLOOKUP($B3233,weights!$A$2:$R$6,11)*D3233)+VLOOKUP($B3233,weights!$A$2:$R$6,16)*EXP(VLOOKUP($B3233,weights!$A$2:$R$6,12)*E3233)+VLOOKUP($B3233,weights!$A$2:$R$6,17)*EXP(VLOOKUP($B3233,weights!$A$2:$R$6,13)*F3233)+VLOOKUP($B3233,weights!$A$2:$R$6,18)*EXP(VLOOKUP($B3233,weights!$A$2:$R$6,14)*G3233))</f>
        <v>9.7890578941048325</v>
      </c>
    </row>
    <row r="3234" spans="1:8" ht="12.75" x14ac:dyDescent="0.2">
      <c r="A3234">
        <f t="shared" si="0"/>
        <v>130</v>
      </c>
      <c r="B3234" t="str">
        <f t="shared" ref="B3234:C3234" si="3208">B3209</f>
        <v>restaurant</v>
      </c>
      <c r="C3234">
        <f t="shared" si="3208"/>
        <v>7</v>
      </c>
      <c r="D3234">
        <f ca="1">OFFSET(walk!$A$2:$Y$402,TRUNC((ROW()-ROW($D$2))/COLUMNS(walk!$A$2:$Y$402)),MOD(ROW()-ROW($D$2),COLUMNS(walk!$A$2:$Y$402)),1,1)</f>
        <v>16</v>
      </c>
      <c r="E3234">
        <f ca="1">OFFSET(bike!$A$2:$Y$402,TRUNC((ROW()-ROW($E$2))/COLUMNS(bike!$A$2:$Y$402)),MOD(ROW()-ROW($E$2),COLUMNS(bike!$A$2:$Y$402)),1,1)</f>
        <v>4</v>
      </c>
      <c r="F3234">
        <f ca="1">OFFSET(transit!$A$2:$Y$402,TRUNC((ROW()-ROW($F$2))/COLUMNS(transit!$A$2:$Y$402)),MOD(ROW()-ROW($F$2),COLUMNS(transit!$A$2:$Y$402)),1,1)</f>
        <v>12</v>
      </c>
      <c r="G3234">
        <f ca="1">OFFSET(drive!$A$2:$Y$402,TRUNC((ROW()-ROW($G$2))/COLUMNS(drive!$A$2:$Y$402)),MOD(ROW()-ROW($G$2),COLUMNS(drive!$A$2:$Y$402)),1,1)</f>
        <v>4</v>
      </c>
      <c r="H3234" s="5">
        <f ca="1">(VLOOKUP($B3234,weights!$A$2:$R$6,4))*VLOOKUP($B3234,weights!$A$2:$R$6,6)^C3234*(VLOOKUP($B3234,weights!$A$2:$R$6,15)*EXP(VLOOKUP($B3234,weights!$A$2:$R$6,11)*D3234)+VLOOKUP($B3234,weights!$A$2:$R$6,16)*EXP(VLOOKUP($B3234,weights!$A$2:$R$6,12)*E3234)+VLOOKUP($B3234,weights!$A$2:$R$6,17)*EXP(VLOOKUP($B3234,weights!$A$2:$R$6,13)*F3234)+VLOOKUP($B3234,weights!$A$2:$R$6,18)*EXP(VLOOKUP($B3234,weights!$A$2:$R$6,14)*G3234))</f>
        <v>8.5092329217054612</v>
      </c>
    </row>
    <row r="3235" spans="1:8" ht="12.75" x14ac:dyDescent="0.2">
      <c r="A3235">
        <f t="shared" si="0"/>
        <v>130</v>
      </c>
      <c r="B3235" t="str">
        <f t="shared" ref="B3235:C3235" si="3209">B3210</f>
        <v>restaurant</v>
      </c>
      <c r="C3235">
        <f t="shared" si="3209"/>
        <v>8</v>
      </c>
      <c r="D3235">
        <f ca="1">OFFSET(walk!$A$2:$Y$402,TRUNC((ROW()-ROW($D$2))/COLUMNS(walk!$A$2:$Y$402)),MOD(ROW()-ROW($D$2),COLUMNS(walk!$A$2:$Y$402)),1,1)</f>
        <v>17</v>
      </c>
      <c r="E3235">
        <f ca="1">OFFSET(bike!$A$2:$Y$402,TRUNC((ROW()-ROW($E$2))/COLUMNS(bike!$A$2:$Y$402)),MOD(ROW()-ROW($E$2),COLUMNS(bike!$A$2:$Y$402)),1,1)</f>
        <v>6</v>
      </c>
      <c r="F3235">
        <f ca="1">OFFSET(transit!$A$2:$Y$402,TRUNC((ROW()-ROW($F$2))/COLUMNS(transit!$A$2:$Y$402)),MOD(ROW()-ROW($F$2),COLUMNS(transit!$A$2:$Y$402)),1,1)</f>
        <v>15</v>
      </c>
      <c r="G3235">
        <f ca="1">OFFSET(drive!$A$2:$Y$402,TRUNC((ROW()-ROW($G$2))/COLUMNS(drive!$A$2:$Y$402)),MOD(ROW()-ROW($G$2),COLUMNS(drive!$A$2:$Y$402)),1,1)</f>
        <v>5</v>
      </c>
      <c r="H3235" s="5">
        <f ca="1">(VLOOKUP($B3235,weights!$A$2:$R$6,4))*VLOOKUP($B3235,weights!$A$2:$R$6,6)^C3235*(VLOOKUP($B3235,weights!$A$2:$R$6,15)*EXP(VLOOKUP($B3235,weights!$A$2:$R$6,11)*D3235)+VLOOKUP($B3235,weights!$A$2:$R$6,16)*EXP(VLOOKUP($B3235,weights!$A$2:$R$6,12)*E3235)+VLOOKUP($B3235,weights!$A$2:$R$6,17)*EXP(VLOOKUP($B3235,weights!$A$2:$R$6,13)*F3235)+VLOOKUP($B3235,weights!$A$2:$R$6,18)*EXP(VLOOKUP($B3235,weights!$A$2:$R$6,14)*G3235))</f>
        <v>5.6647136684031842</v>
      </c>
    </row>
    <row r="3236" spans="1:8" ht="12.75" x14ac:dyDescent="0.2">
      <c r="A3236">
        <f t="shared" si="0"/>
        <v>130</v>
      </c>
      <c r="B3236" t="str">
        <f t="shared" ref="B3236:C3236" si="3210">B3211</f>
        <v>restaurant</v>
      </c>
      <c r="C3236">
        <f t="shared" si="3210"/>
        <v>9</v>
      </c>
      <c r="D3236">
        <f ca="1">OFFSET(walk!$A$2:$Y$402,TRUNC((ROW()-ROW($D$2))/COLUMNS(walk!$A$2:$Y$402)),MOD(ROW()-ROW($D$2),COLUMNS(walk!$A$2:$Y$402)),1,1)</f>
        <v>20</v>
      </c>
      <c r="E3236">
        <f ca="1">OFFSET(bike!$A$2:$Y$402,TRUNC((ROW()-ROW($E$2))/COLUMNS(bike!$A$2:$Y$402)),MOD(ROW()-ROW($E$2),COLUMNS(bike!$A$2:$Y$402)),1,1)</f>
        <v>6</v>
      </c>
      <c r="F3236">
        <f ca="1">OFFSET(transit!$A$2:$Y$402,TRUNC((ROW()-ROW($F$2))/COLUMNS(transit!$A$2:$Y$402)),MOD(ROW()-ROW($F$2),COLUMNS(transit!$A$2:$Y$402)),1,1)</f>
        <v>17</v>
      </c>
      <c r="G3236">
        <f ca="1">OFFSET(drive!$A$2:$Y$402,TRUNC((ROW()-ROW($G$2))/COLUMNS(drive!$A$2:$Y$402)),MOD(ROW()-ROW($G$2),COLUMNS(drive!$A$2:$Y$402)),1,1)</f>
        <v>5</v>
      </c>
      <c r="H3236" s="5">
        <f ca="1">(VLOOKUP($B3236,weights!$A$2:$R$6,4))*VLOOKUP($B3236,weights!$A$2:$R$6,6)^C3236*(VLOOKUP($B3236,weights!$A$2:$R$6,15)*EXP(VLOOKUP($B3236,weights!$A$2:$R$6,11)*D3236)+VLOOKUP($B3236,weights!$A$2:$R$6,16)*EXP(VLOOKUP($B3236,weights!$A$2:$R$6,12)*E3236)+VLOOKUP($B3236,weights!$A$2:$R$6,17)*EXP(VLOOKUP($B3236,weights!$A$2:$R$6,13)*F3236)+VLOOKUP($B3236,weights!$A$2:$R$6,18)*EXP(VLOOKUP($B3236,weights!$A$2:$R$6,14)*G3236))</f>
        <v>4.8357513845688276</v>
      </c>
    </row>
    <row r="3237" spans="1:8" ht="12.75" x14ac:dyDescent="0.2">
      <c r="A3237">
        <f t="shared" si="0"/>
        <v>130</v>
      </c>
      <c r="B3237" t="str">
        <f t="shared" ref="B3237:C3237" si="3211">B3212</f>
        <v>supermarket</v>
      </c>
      <c r="C3237">
        <f t="shared" si="3211"/>
        <v>0</v>
      </c>
      <c r="D3237">
        <f ca="1">OFFSET(walk!$A$2:$Y$402,TRUNC((ROW()-ROW($D$2))/COLUMNS(walk!$A$2:$Y$402)),MOD(ROW()-ROW($D$2),COLUMNS(walk!$A$2:$Y$402)),1,1)</f>
        <v>41</v>
      </c>
      <c r="E3237">
        <f ca="1">OFFSET(bike!$A$2:$Y$402,TRUNC((ROW()-ROW($E$2))/COLUMNS(bike!$A$2:$Y$402)),MOD(ROW()-ROW($E$2),COLUMNS(bike!$A$2:$Y$402)),1,1)</f>
        <v>16</v>
      </c>
      <c r="F3237">
        <f ca="1">OFFSET(transit!$A$2:$Y$402,TRUNC((ROW()-ROW($F$2))/COLUMNS(transit!$A$2:$Y$402)),MOD(ROW()-ROW($F$2),COLUMNS(transit!$A$2:$Y$402)),1,1)</f>
        <v>21</v>
      </c>
      <c r="G3237">
        <f ca="1">OFFSET(drive!$A$2:$Y$402,TRUNC((ROW()-ROW($G$2))/COLUMNS(drive!$A$2:$Y$402)),MOD(ROW()-ROW($G$2),COLUMNS(drive!$A$2:$Y$402)),1,1)</f>
        <v>9</v>
      </c>
      <c r="H3237" s="5">
        <f ca="1">(VLOOKUP($B3237,weights!$A$2:$R$6,4))*VLOOKUP($B3237,weights!$A$2:$R$6,6)^C3237*(VLOOKUP($B3237,weights!$A$2:$R$6,15)*EXP(VLOOKUP($B3237,weights!$A$2:$R$6,11)*D3237)+VLOOKUP($B3237,weights!$A$2:$R$6,16)*EXP(VLOOKUP($B3237,weights!$A$2:$R$6,12)*E3237)+VLOOKUP($B3237,weights!$A$2:$R$6,17)*EXP(VLOOKUP($B3237,weights!$A$2:$R$6,13)*F3237)+VLOOKUP($B3237,weights!$A$2:$R$6,18)*EXP(VLOOKUP($B3237,weights!$A$2:$R$6,14)*G3237))</f>
        <v>2.8632630417566411</v>
      </c>
    </row>
    <row r="3238" spans="1:8" ht="12.75" x14ac:dyDescent="0.2">
      <c r="A3238">
        <f t="shared" si="0"/>
        <v>130</v>
      </c>
      <c r="B3238" t="str">
        <f t="shared" ref="B3238:C3238" si="3212">B3213</f>
        <v>supermarket</v>
      </c>
      <c r="C3238">
        <f t="shared" si="3212"/>
        <v>1</v>
      </c>
      <c r="D3238">
        <f ca="1">OFFSET(walk!$A$2:$Y$402,TRUNC((ROW()-ROW($D$2))/COLUMNS(walk!$A$2:$Y$402)),MOD(ROW()-ROW($D$2),COLUMNS(walk!$A$2:$Y$402)),1,1)</f>
        <v>54</v>
      </c>
      <c r="E3238">
        <f ca="1">OFFSET(bike!$A$2:$Y$402,TRUNC((ROW()-ROW($E$2))/COLUMNS(bike!$A$2:$Y$402)),MOD(ROW()-ROW($E$2),COLUMNS(bike!$A$2:$Y$402)),1,1)</f>
        <v>17</v>
      </c>
      <c r="F3238">
        <f ca="1">OFFSET(transit!$A$2:$Y$402,TRUNC((ROW()-ROW($F$2))/COLUMNS(transit!$A$2:$Y$402)),MOD(ROW()-ROW($F$2),COLUMNS(transit!$A$2:$Y$402)),1,1)</f>
        <v>25</v>
      </c>
      <c r="G3238">
        <f ca="1">OFFSET(drive!$A$2:$Y$402,TRUNC((ROW()-ROW($G$2))/COLUMNS(drive!$A$2:$Y$402)),MOD(ROW()-ROW($G$2),COLUMNS(drive!$A$2:$Y$402)),1,1)</f>
        <v>11</v>
      </c>
      <c r="H3238" s="5">
        <f ca="1">(VLOOKUP($B3238,weights!$A$2:$R$6,4))*VLOOKUP($B3238,weights!$A$2:$R$6,6)^C3238*(VLOOKUP($B3238,weights!$A$2:$R$6,15)*EXP(VLOOKUP($B3238,weights!$A$2:$R$6,11)*D3238)+VLOOKUP($B3238,weights!$A$2:$R$6,16)*EXP(VLOOKUP($B3238,weights!$A$2:$R$6,12)*E3238)+VLOOKUP($B3238,weights!$A$2:$R$6,17)*EXP(VLOOKUP($B3238,weights!$A$2:$R$6,13)*F3238)+VLOOKUP($B3238,weights!$A$2:$R$6,18)*EXP(VLOOKUP($B3238,weights!$A$2:$R$6,14)*G3238))</f>
        <v>1.090929828230774</v>
      </c>
    </row>
    <row r="3239" spans="1:8" ht="12.75" x14ac:dyDescent="0.2">
      <c r="A3239">
        <f t="shared" si="0"/>
        <v>130</v>
      </c>
      <c r="B3239" t="str">
        <f t="shared" ref="B3239:C3239" si="3213">B3214</f>
        <v>supermarket</v>
      </c>
      <c r="C3239">
        <f t="shared" si="3213"/>
        <v>2</v>
      </c>
      <c r="D3239">
        <f ca="1">OFFSET(walk!$A$2:$Y$402,TRUNC((ROW()-ROW($D$2))/COLUMNS(walk!$A$2:$Y$402)),MOD(ROW()-ROW($D$2),COLUMNS(walk!$A$2:$Y$402)),1,1)</f>
        <v>59</v>
      </c>
      <c r="E3239">
        <f ca="1">OFFSET(bike!$A$2:$Y$402,TRUNC((ROW()-ROW($E$2))/COLUMNS(bike!$A$2:$Y$402)),MOD(ROW()-ROW($E$2),COLUMNS(bike!$A$2:$Y$402)),1,1)</f>
        <v>18</v>
      </c>
      <c r="F3239">
        <f ca="1">OFFSET(transit!$A$2:$Y$402,TRUNC((ROW()-ROW($F$2))/COLUMNS(transit!$A$2:$Y$402)),MOD(ROW()-ROW($F$2),COLUMNS(transit!$A$2:$Y$402)),1,1)</f>
        <v>35</v>
      </c>
      <c r="G3239">
        <f ca="1">OFFSET(drive!$A$2:$Y$402,TRUNC((ROW()-ROW($G$2))/COLUMNS(drive!$A$2:$Y$402)),MOD(ROW()-ROW($G$2),COLUMNS(drive!$A$2:$Y$402)),1,1)</f>
        <v>13</v>
      </c>
      <c r="H3239" s="5">
        <f ca="1">(VLOOKUP($B3239,weights!$A$2:$R$6,4))*VLOOKUP($B3239,weights!$A$2:$R$6,6)^C3239*(VLOOKUP($B3239,weights!$A$2:$R$6,15)*EXP(VLOOKUP($B3239,weights!$A$2:$R$6,11)*D3239)+VLOOKUP($B3239,weights!$A$2:$R$6,16)*EXP(VLOOKUP($B3239,weights!$A$2:$R$6,12)*E3239)+VLOOKUP($B3239,weights!$A$2:$R$6,17)*EXP(VLOOKUP($B3239,weights!$A$2:$R$6,13)*F3239)+VLOOKUP($B3239,weights!$A$2:$R$6,18)*EXP(VLOOKUP($B3239,weights!$A$2:$R$6,14)*G3239))</f>
        <v>0.40508681386789835</v>
      </c>
    </row>
    <row r="3240" spans="1:8" ht="12.75" x14ac:dyDescent="0.2">
      <c r="A3240">
        <f t="shared" si="0"/>
        <v>130</v>
      </c>
      <c r="B3240" t="str">
        <f t="shared" ref="B3240:C3240" si="3214">B3215</f>
        <v>supermarket</v>
      </c>
      <c r="C3240">
        <f t="shared" si="3214"/>
        <v>3</v>
      </c>
      <c r="D3240">
        <f ca="1">OFFSET(walk!$A$2:$Y$402,TRUNC((ROW()-ROW($D$2))/COLUMNS(walk!$A$2:$Y$402)),MOD(ROW()-ROW($D$2),COLUMNS(walk!$A$2:$Y$402)),1,1)</f>
        <v>66</v>
      </c>
      <c r="E3240">
        <f ca="1">OFFSET(bike!$A$2:$Y$402,TRUNC((ROW()-ROW($E$2))/COLUMNS(bike!$A$2:$Y$402)),MOD(ROW()-ROW($E$2),COLUMNS(bike!$A$2:$Y$402)),1,1)</f>
        <v>21</v>
      </c>
      <c r="F3240">
        <f ca="1">OFFSET(transit!$A$2:$Y$402,TRUNC((ROW()-ROW($F$2))/COLUMNS(transit!$A$2:$Y$402)),MOD(ROW()-ROW($F$2),COLUMNS(transit!$A$2:$Y$402)),1,1)</f>
        <v>38</v>
      </c>
      <c r="G3240">
        <f ca="1">OFFSET(drive!$A$2:$Y$402,TRUNC((ROW()-ROW($G$2))/COLUMNS(drive!$A$2:$Y$402)),MOD(ROW()-ROW($G$2),COLUMNS(drive!$A$2:$Y$402)),1,1)</f>
        <v>14</v>
      </c>
      <c r="H3240" s="5">
        <f ca="1">(VLOOKUP($B3240,weights!$A$2:$R$6,4))*VLOOKUP($B3240,weights!$A$2:$R$6,6)^C3240*(VLOOKUP($B3240,weights!$A$2:$R$6,15)*EXP(VLOOKUP($B3240,weights!$A$2:$R$6,11)*D3240)+VLOOKUP($B3240,weights!$A$2:$R$6,16)*EXP(VLOOKUP($B3240,weights!$A$2:$R$6,12)*E3240)+VLOOKUP($B3240,weights!$A$2:$R$6,17)*EXP(VLOOKUP($B3240,weights!$A$2:$R$6,13)*F3240)+VLOOKUP($B3240,weights!$A$2:$R$6,18)*EXP(VLOOKUP($B3240,weights!$A$2:$R$6,14)*G3240))</f>
        <v>0.18849721394368674</v>
      </c>
    </row>
    <row r="3241" spans="1:8" ht="12.75" x14ac:dyDescent="0.2">
      <c r="A3241">
        <f t="shared" si="0"/>
        <v>130</v>
      </c>
      <c r="B3241" t="str">
        <f t="shared" ref="B3241:C3241" si="3215">B3216</f>
        <v>supermarket</v>
      </c>
      <c r="C3241">
        <f t="shared" si="3215"/>
        <v>4</v>
      </c>
      <c r="D3241">
        <f ca="1">OFFSET(walk!$A$2:$Y$402,TRUNC((ROW()-ROW($D$2))/COLUMNS(walk!$A$2:$Y$402)),MOD(ROW()-ROW($D$2),COLUMNS(walk!$A$2:$Y$402)),1,1)</f>
        <v>82</v>
      </c>
      <c r="E3241">
        <f ca="1">OFFSET(bike!$A$2:$Y$402,TRUNC((ROW()-ROW($E$2))/COLUMNS(bike!$A$2:$Y$402)),MOD(ROW()-ROW($E$2),COLUMNS(bike!$A$2:$Y$402)),1,1)</f>
        <v>24</v>
      </c>
      <c r="F3241">
        <f ca="1">OFFSET(transit!$A$2:$Y$402,TRUNC((ROW()-ROW($F$2))/COLUMNS(transit!$A$2:$Y$402)),MOD(ROW()-ROW($F$2),COLUMNS(transit!$A$2:$Y$402)),1,1)</f>
        <v>42</v>
      </c>
      <c r="G3241">
        <f ca="1">OFFSET(drive!$A$2:$Y$402,TRUNC((ROW()-ROW($G$2))/COLUMNS(drive!$A$2:$Y$402)),MOD(ROW()-ROW($G$2),COLUMNS(drive!$A$2:$Y$402)),1,1)</f>
        <v>16</v>
      </c>
      <c r="H3241" s="5">
        <f ca="1">(VLOOKUP($B3241,weights!$A$2:$R$6,4))*VLOOKUP($B3241,weights!$A$2:$R$6,6)^C3241*(VLOOKUP($B3241,weights!$A$2:$R$6,15)*EXP(VLOOKUP($B3241,weights!$A$2:$R$6,11)*D3241)+VLOOKUP($B3241,weights!$A$2:$R$6,16)*EXP(VLOOKUP($B3241,weights!$A$2:$R$6,12)*E3241)+VLOOKUP($B3241,weights!$A$2:$R$6,17)*EXP(VLOOKUP($B3241,weights!$A$2:$R$6,13)*F3241)+VLOOKUP($B3241,weights!$A$2:$R$6,18)*EXP(VLOOKUP($B3241,weights!$A$2:$R$6,14)*G3241))</f>
        <v>7.2142517467965211E-2</v>
      </c>
    </row>
    <row r="3242" spans="1:8" ht="12.75" x14ac:dyDescent="0.2">
      <c r="A3242">
        <f t="shared" si="0"/>
        <v>130</v>
      </c>
      <c r="B3242" t="str">
        <f t="shared" ref="B3242:C3242" si="3216">B3217</f>
        <v>store</v>
      </c>
      <c r="C3242">
        <f t="shared" si="3216"/>
        <v>0</v>
      </c>
      <c r="D3242">
        <f ca="1">OFFSET(walk!$A$2:$Y$402,TRUNC((ROW()-ROW($D$2))/COLUMNS(walk!$A$2:$Y$402)),MOD(ROW()-ROW($D$2),COLUMNS(walk!$A$2:$Y$402)),1,1)</f>
        <v>8</v>
      </c>
      <c r="E3242">
        <f ca="1">OFFSET(bike!$A$2:$Y$402,TRUNC((ROW()-ROW($E$2))/COLUMNS(bike!$A$2:$Y$402)),MOD(ROW()-ROW($E$2),COLUMNS(bike!$A$2:$Y$402)),1,1)</f>
        <v>2</v>
      </c>
      <c r="F3242">
        <f ca="1">OFFSET(transit!$A$2:$Y$402,TRUNC((ROW()-ROW($F$2))/COLUMNS(transit!$A$2:$Y$402)),MOD(ROW()-ROW($F$2),COLUMNS(transit!$A$2:$Y$402)),1,1)</f>
        <v>8</v>
      </c>
      <c r="G3242">
        <f ca="1">OFFSET(drive!$A$2:$Y$402,TRUNC((ROW()-ROW($G$2))/COLUMNS(drive!$A$2:$Y$402)),MOD(ROW()-ROW($G$2),COLUMNS(drive!$A$2:$Y$402)),1,1)</f>
        <v>2</v>
      </c>
      <c r="H3242" s="5">
        <f ca="1">(VLOOKUP($B3242,weights!$A$2:$R$6,4))*VLOOKUP($B3242,weights!$A$2:$R$6,6)^C3242*(VLOOKUP($B3242,weights!$A$2:$R$6,15)*EXP(VLOOKUP($B3242,weights!$A$2:$R$6,11)*D3242)+VLOOKUP($B3242,weights!$A$2:$R$6,16)*EXP(VLOOKUP($B3242,weights!$A$2:$R$6,12)*E3242)+VLOOKUP($B3242,weights!$A$2:$R$6,17)*EXP(VLOOKUP($B3242,weights!$A$2:$R$6,13)*F3242)+VLOOKUP($B3242,weights!$A$2:$R$6,18)*EXP(VLOOKUP($B3242,weights!$A$2:$R$6,14)*G3242))</f>
        <v>13.08641736128927</v>
      </c>
    </row>
    <row r="3243" spans="1:8" ht="12.75" x14ac:dyDescent="0.2">
      <c r="A3243">
        <f t="shared" si="0"/>
        <v>130</v>
      </c>
      <c r="B3243" t="str">
        <f t="shared" ref="B3243:C3243" si="3217">B3218</f>
        <v>store</v>
      </c>
      <c r="C3243">
        <f t="shared" si="3217"/>
        <v>1</v>
      </c>
      <c r="D3243">
        <f ca="1">OFFSET(walk!$A$2:$Y$402,TRUNC((ROW()-ROW($D$2))/COLUMNS(walk!$A$2:$Y$402)),MOD(ROW()-ROW($D$2),COLUMNS(walk!$A$2:$Y$402)),1,1)</f>
        <v>10</v>
      </c>
      <c r="E3243">
        <f ca="1">OFFSET(bike!$A$2:$Y$402,TRUNC((ROW()-ROW($E$2))/COLUMNS(bike!$A$2:$Y$402)),MOD(ROW()-ROW($E$2),COLUMNS(bike!$A$2:$Y$402)),1,1)</f>
        <v>2</v>
      </c>
      <c r="F3243">
        <f ca="1">OFFSET(transit!$A$2:$Y$402,TRUNC((ROW()-ROW($F$2))/COLUMNS(transit!$A$2:$Y$402)),MOD(ROW()-ROW($F$2),COLUMNS(transit!$A$2:$Y$402)),1,1)</f>
        <v>10</v>
      </c>
      <c r="G3243">
        <f ca="1">OFFSET(drive!$A$2:$Y$402,TRUNC((ROW()-ROW($G$2))/COLUMNS(drive!$A$2:$Y$402)),MOD(ROW()-ROW($G$2),COLUMNS(drive!$A$2:$Y$402)),1,1)</f>
        <v>3</v>
      </c>
      <c r="H3243" s="5">
        <f ca="1">(VLOOKUP($B3243,weights!$A$2:$R$6,4))*VLOOKUP($B3243,weights!$A$2:$R$6,6)^C3243*(VLOOKUP($B3243,weights!$A$2:$R$6,15)*EXP(VLOOKUP($B3243,weights!$A$2:$R$6,11)*D3243)+VLOOKUP($B3243,weights!$A$2:$R$6,16)*EXP(VLOOKUP($B3243,weights!$A$2:$R$6,12)*E3243)+VLOOKUP($B3243,weights!$A$2:$R$6,17)*EXP(VLOOKUP($B3243,weights!$A$2:$R$6,13)*F3243)+VLOOKUP($B3243,weights!$A$2:$R$6,18)*EXP(VLOOKUP($B3243,weights!$A$2:$R$6,14)*G3243))</f>
        <v>7.3155971580264456</v>
      </c>
    </row>
    <row r="3244" spans="1:8" ht="12.75" x14ac:dyDescent="0.2">
      <c r="A3244">
        <f t="shared" si="0"/>
        <v>130</v>
      </c>
      <c r="B3244" t="str">
        <f t="shared" ref="B3244:C3244" si="3218">B3219</f>
        <v>store</v>
      </c>
      <c r="C3244">
        <f t="shared" si="3218"/>
        <v>2</v>
      </c>
      <c r="D3244">
        <f ca="1">OFFSET(walk!$A$2:$Y$402,TRUNC((ROW()-ROW($D$2))/COLUMNS(walk!$A$2:$Y$402)),MOD(ROW()-ROW($D$2),COLUMNS(walk!$A$2:$Y$402)),1,1)</f>
        <v>12</v>
      </c>
      <c r="E3244">
        <f ca="1">OFFSET(bike!$A$2:$Y$402,TRUNC((ROW()-ROW($E$2))/COLUMNS(bike!$A$2:$Y$402)),MOD(ROW()-ROW($E$2),COLUMNS(bike!$A$2:$Y$402)),1,1)</f>
        <v>3</v>
      </c>
      <c r="F3244">
        <f ca="1">OFFSET(transit!$A$2:$Y$402,TRUNC((ROW()-ROW($F$2))/COLUMNS(transit!$A$2:$Y$402)),MOD(ROW()-ROW($F$2),COLUMNS(transit!$A$2:$Y$402)),1,1)</f>
        <v>10</v>
      </c>
      <c r="G3244">
        <f ca="1">OFFSET(drive!$A$2:$Y$402,TRUNC((ROW()-ROW($G$2))/COLUMNS(drive!$A$2:$Y$402)),MOD(ROW()-ROW($G$2),COLUMNS(drive!$A$2:$Y$402)),1,1)</f>
        <v>3</v>
      </c>
      <c r="H3244" s="5">
        <f ca="1">(VLOOKUP($B3244,weights!$A$2:$R$6,4))*VLOOKUP($B3244,weights!$A$2:$R$6,6)^C3244*(VLOOKUP($B3244,weights!$A$2:$R$6,15)*EXP(VLOOKUP($B3244,weights!$A$2:$R$6,11)*D3244)+VLOOKUP($B3244,weights!$A$2:$R$6,16)*EXP(VLOOKUP($B3244,weights!$A$2:$R$6,12)*E3244)+VLOOKUP($B3244,weights!$A$2:$R$6,17)*EXP(VLOOKUP($B3244,weights!$A$2:$R$6,13)*F3244)+VLOOKUP($B3244,weights!$A$2:$R$6,18)*EXP(VLOOKUP($B3244,weights!$A$2:$R$6,14)*G3244))</f>
        <v>3.9926825553137375</v>
      </c>
    </row>
    <row r="3245" spans="1:8" ht="12.75" x14ac:dyDescent="0.2">
      <c r="A3245">
        <f t="shared" si="0"/>
        <v>130</v>
      </c>
      <c r="B3245" t="str">
        <f t="shared" ref="B3245:C3245" si="3219">B3220</f>
        <v>store</v>
      </c>
      <c r="C3245">
        <f t="shared" si="3219"/>
        <v>3</v>
      </c>
      <c r="D3245">
        <f ca="1">OFFSET(walk!$A$2:$Y$402,TRUNC((ROW()-ROW($D$2))/COLUMNS(walk!$A$2:$Y$402)),MOD(ROW()-ROW($D$2),COLUMNS(walk!$A$2:$Y$402)),1,1)</f>
        <v>14</v>
      </c>
      <c r="E3245">
        <f ca="1">OFFSET(bike!$A$2:$Y$402,TRUNC((ROW()-ROW($E$2))/COLUMNS(bike!$A$2:$Y$402)),MOD(ROW()-ROW($E$2),COLUMNS(bike!$A$2:$Y$402)),1,1)</f>
        <v>4</v>
      </c>
      <c r="F3245">
        <f ca="1">OFFSET(transit!$A$2:$Y$402,TRUNC((ROW()-ROW($F$2))/COLUMNS(transit!$A$2:$Y$402)),MOD(ROW()-ROW($F$2),COLUMNS(transit!$A$2:$Y$402)),1,1)</f>
        <v>12</v>
      </c>
      <c r="G3245">
        <f ca="1">OFFSET(drive!$A$2:$Y$402,TRUNC((ROW()-ROW($G$2))/COLUMNS(drive!$A$2:$Y$402)),MOD(ROW()-ROW($G$2),COLUMNS(drive!$A$2:$Y$402)),1,1)</f>
        <v>4</v>
      </c>
      <c r="H3245" s="5">
        <f ca="1">(VLOOKUP($B3245,weights!$A$2:$R$6,4))*VLOOKUP($B3245,weights!$A$2:$R$6,6)^C3245*(VLOOKUP($B3245,weights!$A$2:$R$6,15)*EXP(VLOOKUP($B3245,weights!$A$2:$R$6,11)*D3245)+VLOOKUP($B3245,weights!$A$2:$R$6,16)*EXP(VLOOKUP($B3245,weights!$A$2:$R$6,12)*E3245)+VLOOKUP($B3245,weights!$A$2:$R$6,17)*EXP(VLOOKUP($B3245,weights!$A$2:$R$6,13)*F3245)+VLOOKUP($B3245,weights!$A$2:$R$6,18)*EXP(VLOOKUP($B3245,weights!$A$2:$R$6,14)*G3245))</f>
        <v>1.868269501572019</v>
      </c>
    </row>
    <row r="3246" spans="1:8" ht="12.75" x14ac:dyDescent="0.2">
      <c r="A3246">
        <f t="shared" si="0"/>
        <v>130</v>
      </c>
      <c r="B3246" t="str">
        <f t="shared" ref="B3246:C3246" si="3220">B3221</f>
        <v>store</v>
      </c>
      <c r="C3246">
        <f t="shared" si="3220"/>
        <v>4</v>
      </c>
      <c r="D3246">
        <f ca="1">OFFSET(walk!$A$2:$Y$402,TRUNC((ROW()-ROW($D$2))/COLUMNS(walk!$A$2:$Y$402)),MOD(ROW()-ROW($D$2),COLUMNS(walk!$A$2:$Y$402)),1,1)</f>
        <v>15</v>
      </c>
      <c r="E3246">
        <f ca="1">OFFSET(bike!$A$2:$Y$402,TRUNC((ROW()-ROW($E$2))/COLUMNS(bike!$A$2:$Y$402)),MOD(ROW()-ROW($E$2),COLUMNS(bike!$A$2:$Y$402)),1,1)</f>
        <v>6</v>
      </c>
      <c r="F3246">
        <f ca="1">OFFSET(transit!$A$2:$Y$402,TRUNC((ROW()-ROW($F$2))/COLUMNS(transit!$A$2:$Y$402)),MOD(ROW()-ROW($F$2),COLUMNS(transit!$A$2:$Y$402)),1,1)</f>
        <v>15</v>
      </c>
      <c r="G3246">
        <f ca="1">OFFSET(drive!$A$2:$Y$402,TRUNC((ROW()-ROW($G$2))/COLUMNS(drive!$A$2:$Y$402)),MOD(ROW()-ROW($G$2),COLUMNS(drive!$A$2:$Y$402)),1,1)</f>
        <v>4</v>
      </c>
      <c r="H3246" s="5">
        <f ca="1">(VLOOKUP($B3246,weights!$A$2:$R$6,4))*VLOOKUP($B3246,weights!$A$2:$R$6,6)^C3246*(VLOOKUP($B3246,weights!$A$2:$R$6,15)*EXP(VLOOKUP($B3246,weights!$A$2:$R$6,11)*D3246)+VLOOKUP($B3246,weights!$A$2:$R$6,16)*EXP(VLOOKUP($B3246,weights!$A$2:$R$6,12)*E3246)+VLOOKUP($B3246,weights!$A$2:$R$6,17)*EXP(VLOOKUP($B3246,weights!$A$2:$R$6,13)*F3246)+VLOOKUP($B3246,weights!$A$2:$R$6,18)*EXP(VLOOKUP($B3246,weights!$A$2:$R$6,14)*G3246))</f>
        <v>0.89872634078319935</v>
      </c>
    </row>
    <row r="3247" spans="1:8" ht="12.75" x14ac:dyDescent="0.2">
      <c r="A3247">
        <f t="shared" si="0"/>
        <v>130</v>
      </c>
      <c r="B3247" t="str">
        <f t="shared" ref="B3247:C3247" si="3221">B3222</f>
        <v>pharmacy</v>
      </c>
      <c r="C3247">
        <f t="shared" si="3221"/>
        <v>0</v>
      </c>
      <c r="D3247">
        <f ca="1">OFFSET(walk!$A$2:$Y$402,TRUNC((ROW()-ROW($D$2))/COLUMNS(walk!$A$2:$Y$402)),MOD(ROW()-ROW($D$2),COLUMNS(walk!$A$2:$Y$402)),1,1)</f>
        <v>16</v>
      </c>
      <c r="E3247">
        <f ca="1">OFFSET(bike!$A$2:$Y$402,TRUNC((ROW()-ROW($E$2))/COLUMNS(bike!$A$2:$Y$402)),MOD(ROW()-ROW($E$2),COLUMNS(bike!$A$2:$Y$402)),1,1)</f>
        <v>4</v>
      </c>
      <c r="F3247">
        <f ca="1">OFFSET(transit!$A$2:$Y$402,TRUNC((ROW()-ROW($F$2))/COLUMNS(transit!$A$2:$Y$402)),MOD(ROW()-ROW($F$2),COLUMNS(transit!$A$2:$Y$402)),1,1)</f>
        <v>15</v>
      </c>
      <c r="G3247">
        <f ca="1">OFFSET(drive!$A$2:$Y$402,TRUNC((ROW()-ROW($G$2))/COLUMNS(drive!$A$2:$Y$402)),MOD(ROW()-ROW($G$2),COLUMNS(drive!$A$2:$Y$402)),1,1)</f>
        <v>3</v>
      </c>
      <c r="H3247" s="5">
        <f ca="1">(VLOOKUP($B3247,weights!$A$2:$R$6,4))*VLOOKUP($B3247,weights!$A$2:$R$6,6)^C3247*(VLOOKUP($B3247,weights!$A$2:$R$6,15)*EXP(VLOOKUP($B3247,weights!$A$2:$R$6,11)*D3247)+VLOOKUP($B3247,weights!$A$2:$R$6,16)*EXP(VLOOKUP($B3247,weights!$A$2:$R$6,12)*E3247)+VLOOKUP($B3247,weights!$A$2:$R$6,17)*EXP(VLOOKUP($B3247,weights!$A$2:$R$6,13)*F3247)+VLOOKUP($B3247,weights!$A$2:$R$6,18)*EXP(VLOOKUP($B3247,weights!$A$2:$R$6,14)*G3247))</f>
        <v>4.8899556523310892</v>
      </c>
    </row>
    <row r="3248" spans="1:8" ht="12.75" x14ac:dyDescent="0.2">
      <c r="A3248">
        <f t="shared" si="0"/>
        <v>130</v>
      </c>
      <c r="B3248" t="str">
        <f t="shared" ref="B3248:C3248" si="3222">B3223</f>
        <v>pharmacy</v>
      </c>
      <c r="C3248">
        <f t="shared" si="3222"/>
        <v>1</v>
      </c>
      <c r="D3248">
        <f ca="1">OFFSET(walk!$A$2:$Y$402,TRUNC((ROW()-ROW($D$2))/COLUMNS(walk!$A$2:$Y$402)),MOD(ROW()-ROW($D$2),COLUMNS(walk!$A$2:$Y$402)),1,1)</f>
        <v>17</v>
      </c>
      <c r="E3248">
        <f ca="1">OFFSET(bike!$A$2:$Y$402,TRUNC((ROW()-ROW($E$2))/COLUMNS(bike!$A$2:$Y$402)),MOD(ROW()-ROW($E$2),COLUMNS(bike!$A$2:$Y$402)),1,1)</f>
        <v>6</v>
      </c>
      <c r="F3248">
        <f ca="1">OFFSET(transit!$A$2:$Y$402,TRUNC((ROW()-ROW($F$2))/COLUMNS(transit!$A$2:$Y$402)),MOD(ROW()-ROW($F$2),COLUMNS(transit!$A$2:$Y$402)),1,1)</f>
        <v>15</v>
      </c>
      <c r="G3248">
        <f ca="1">OFFSET(drive!$A$2:$Y$402,TRUNC((ROW()-ROW($G$2))/COLUMNS(drive!$A$2:$Y$402)),MOD(ROW()-ROW($G$2),COLUMNS(drive!$A$2:$Y$402)),1,1)</f>
        <v>5</v>
      </c>
      <c r="H3248" s="5">
        <f ca="1">(VLOOKUP($B3248,weights!$A$2:$R$6,4))*VLOOKUP($B3248,weights!$A$2:$R$6,6)^C3248*(VLOOKUP($B3248,weights!$A$2:$R$6,15)*EXP(VLOOKUP($B3248,weights!$A$2:$R$6,11)*D3248)+VLOOKUP($B3248,weights!$A$2:$R$6,16)*EXP(VLOOKUP($B3248,weights!$A$2:$R$6,12)*E3248)+VLOOKUP($B3248,weights!$A$2:$R$6,17)*EXP(VLOOKUP($B3248,weights!$A$2:$R$6,13)*F3248)+VLOOKUP($B3248,weights!$A$2:$R$6,18)*EXP(VLOOKUP($B3248,weights!$A$2:$R$6,14)*G3248))</f>
        <v>1.4829550399517684</v>
      </c>
    </row>
    <row r="3249" spans="1:8" ht="12.75" x14ac:dyDescent="0.2">
      <c r="A3249">
        <f t="shared" si="0"/>
        <v>130</v>
      </c>
      <c r="B3249" t="str">
        <f t="shared" ref="B3249:C3249" si="3223">B3224</f>
        <v>pharmacy</v>
      </c>
      <c r="C3249">
        <f t="shared" si="3223"/>
        <v>2</v>
      </c>
      <c r="D3249">
        <f ca="1">OFFSET(walk!$A$2:$Y$402,TRUNC((ROW()-ROW($D$2))/COLUMNS(walk!$A$2:$Y$402)),MOD(ROW()-ROW($D$2),COLUMNS(walk!$A$2:$Y$402)),1,1)</f>
        <v>17</v>
      </c>
      <c r="E3249">
        <f ca="1">OFFSET(bike!$A$2:$Y$402,TRUNC((ROW()-ROW($E$2))/COLUMNS(bike!$A$2:$Y$402)),MOD(ROW()-ROW($E$2),COLUMNS(bike!$A$2:$Y$402)),1,1)</f>
        <v>6</v>
      </c>
      <c r="F3249">
        <f ca="1">OFFSET(transit!$A$2:$Y$402,TRUNC((ROW()-ROW($F$2))/COLUMNS(transit!$A$2:$Y$402)),MOD(ROW()-ROW($F$2),COLUMNS(transit!$A$2:$Y$402)),1,1)</f>
        <v>16</v>
      </c>
      <c r="G3249">
        <f ca="1">OFFSET(drive!$A$2:$Y$402,TRUNC((ROW()-ROW($G$2))/COLUMNS(drive!$A$2:$Y$402)),MOD(ROW()-ROW($G$2),COLUMNS(drive!$A$2:$Y$402)),1,1)</f>
        <v>5</v>
      </c>
      <c r="H3249" s="5">
        <f ca="1">(VLOOKUP($B3249,weights!$A$2:$R$6,4))*VLOOKUP($B3249,weights!$A$2:$R$6,6)^C3249*(VLOOKUP($B3249,weights!$A$2:$R$6,15)*EXP(VLOOKUP($B3249,weights!$A$2:$R$6,11)*D3249)+VLOOKUP($B3249,weights!$A$2:$R$6,16)*EXP(VLOOKUP($B3249,weights!$A$2:$R$6,12)*E3249)+VLOOKUP($B3249,weights!$A$2:$R$6,17)*EXP(VLOOKUP($B3249,weights!$A$2:$R$6,13)*F3249)+VLOOKUP($B3249,weights!$A$2:$R$6,18)*EXP(VLOOKUP($B3249,weights!$A$2:$R$6,14)*G3249))</f>
        <v>0.70629193686754832</v>
      </c>
    </row>
    <row r="3250" spans="1:8" ht="12.75" x14ac:dyDescent="0.2">
      <c r="A3250">
        <f t="shared" si="0"/>
        <v>130</v>
      </c>
      <c r="B3250" t="str">
        <f t="shared" ref="B3250:C3250" si="3224">B3225</f>
        <v>bank</v>
      </c>
      <c r="C3250">
        <f t="shared" si="3224"/>
        <v>0</v>
      </c>
      <c r="D3250">
        <f ca="1">OFFSET(walk!$A$2:$Y$402,TRUNC((ROW()-ROW($D$2))/COLUMNS(walk!$A$2:$Y$402)),MOD(ROW()-ROW($D$2),COLUMNS(walk!$A$2:$Y$402)),1,1)</f>
        <v>28</v>
      </c>
      <c r="E3250">
        <f ca="1">OFFSET(bike!$A$2:$Y$402,TRUNC((ROW()-ROW($E$2))/COLUMNS(bike!$A$2:$Y$402)),MOD(ROW()-ROW($E$2),COLUMNS(bike!$A$2:$Y$402)),1,1)</f>
        <v>9</v>
      </c>
      <c r="F3250">
        <f ca="1">OFFSET(transit!$A$2:$Y$402,TRUNC((ROW()-ROW($F$2))/COLUMNS(transit!$A$2:$Y$402)),MOD(ROW()-ROW($F$2),COLUMNS(transit!$A$2:$Y$402)),1,1)</f>
        <v>25</v>
      </c>
      <c r="G3250">
        <f ca="1">OFFSET(drive!$A$2:$Y$402,TRUNC((ROW()-ROW($G$2))/COLUMNS(drive!$A$2:$Y$402)),MOD(ROW()-ROW($G$2),COLUMNS(drive!$A$2:$Y$402)),1,1)</f>
        <v>7</v>
      </c>
      <c r="H3250" s="5">
        <f ca="1">(VLOOKUP($B3250,weights!$A$2:$R$6,4))*VLOOKUP($B3250,weights!$A$2:$R$6,6)^C3250*(VLOOKUP($B3250,weights!$A$2:$R$6,15)*EXP(VLOOKUP($B3250,weights!$A$2:$R$6,11)*D3250)+VLOOKUP($B3250,weights!$A$2:$R$6,16)*EXP(VLOOKUP($B3250,weights!$A$2:$R$6,12)*E3250)+VLOOKUP($B3250,weights!$A$2:$R$6,17)*EXP(VLOOKUP($B3250,weights!$A$2:$R$6,13)*F3250)+VLOOKUP($B3250,weights!$A$2:$R$6,18)*EXP(VLOOKUP($B3250,weights!$A$2:$R$6,14)*G3250))</f>
        <v>1.822922776136505</v>
      </c>
    </row>
    <row r="3251" spans="1:8" ht="12.75" x14ac:dyDescent="0.2">
      <c r="A3251">
        <f t="shared" si="0"/>
        <v>130</v>
      </c>
      <c r="B3251" t="str">
        <f t="shared" ref="B3251:C3251" si="3225">B3226</f>
        <v>bank</v>
      </c>
      <c r="C3251">
        <f t="shared" si="3225"/>
        <v>1</v>
      </c>
      <c r="D3251">
        <f ca="1">OFFSET(walk!$A$2:$Y$402,TRUNC((ROW()-ROW($D$2))/COLUMNS(walk!$A$2:$Y$402)),MOD(ROW()-ROW($D$2),COLUMNS(walk!$A$2:$Y$402)),1,1)</f>
        <v>40</v>
      </c>
      <c r="E3251">
        <f ca="1">OFFSET(bike!$A$2:$Y$402,TRUNC((ROW()-ROW($E$2))/COLUMNS(bike!$A$2:$Y$402)),MOD(ROW()-ROW($E$2),COLUMNS(bike!$A$2:$Y$402)),1,1)</f>
        <v>14</v>
      </c>
      <c r="F3251">
        <f ca="1">OFFSET(transit!$A$2:$Y$402,TRUNC((ROW()-ROW($F$2))/COLUMNS(transit!$A$2:$Y$402)),MOD(ROW()-ROW($F$2),COLUMNS(transit!$A$2:$Y$402)),1,1)</f>
        <v>32</v>
      </c>
      <c r="G3251">
        <f ca="1">OFFSET(drive!$A$2:$Y$402,TRUNC((ROW()-ROW($G$2))/COLUMNS(drive!$A$2:$Y$402)),MOD(ROW()-ROW($G$2),COLUMNS(drive!$A$2:$Y$402)),1,1)</f>
        <v>7</v>
      </c>
      <c r="H3251" s="5">
        <f ca="1">(VLOOKUP($B3251,weights!$A$2:$R$6,4))*VLOOKUP($B3251,weights!$A$2:$R$6,6)^C3251*(VLOOKUP($B3251,weights!$A$2:$R$6,15)*EXP(VLOOKUP($B3251,weights!$A$2:$R$6,11)*D3251)+VLOOKUP($B3251,weights!$A$2:$R$6,16)*EXP(VLOOKUP($B3251,weights!$A$2:$R$6,12)*E3251)+VLOOKUP($B3251,weights!$A$2:$R$6,17)*EXP(VLOOKUP($B3251,weights!$A$2:$R$6,13)*F3251)+VLOOKUP($B3251,weights!$A$2:$R$6,18)*EXP(VLOOKUP($B3251,weights!$A$2:$R$6,14)*G3251))</f>
        <v>0.52471609459901125</v>
      </c>
    </row>
    <row r="3252" spans="1:8" ht="12.75" x14ac:dyDescent="0.2">
      <c r="A3252">
        <f t="shared" si="0"/>
        <v>131</v>
      </c>
      <c r="B3252" t="str">
        <f t="shared" ref="B3252:C3252" si="3226">B3227</f>
        <v>restaurant</v>
      </c>
      <c r="C3252">
        <f t="shared" si="3226"/>
        <v>0</v>
      </c>
      <c r="D3252">
        <f ca="1">OFFSET(walk!$A$2:$Y$402,TRUNC((ROW()-ROW($D$2))/COLUMNS(walk!$A$2:$Y$402)),MOD(ROW()-ROW($D$2),COLUMNS(walk!$A$2:$Y$402)),1,1)</f>
        <v>10</v>
      </c>
      <c r="E3252">
        <f ca="1">OFFSET(bike!$A$2:$Y$402,TRUNC((ROW()-ROW($E$2))/COLUMNS(bike!$A$2:$Y$402)),MOD(ROW()-ROW($E$2),COLUMNS(bike!$A$2:$Y$402)),1,1)</f>
        <v>3</v>
      </c>
      <c r="F3252">
        <f ca="1">OFFSET(transit!$A$2:$Y$402,TRUNC((ROW()-ROW($F$2))/COLUMNS(transit!$A$2:$Y$402)),MOD(ROW()-ROW($F$2),COLUMNS(transit!$A$2:$Y$402)),1,1)</f>
        <v>6</v>
      </c>
      <c r="G3252">
        <f ca="1">OFFSET(drive!$A$2:$Y$402,TRUNC((ROW()-ROW($G$2))/COLUMNS(drive!$A$2:$Y$402)),MOD(ROW()-ROW($G$2),COLUMNS(drive!$A$2:$Y$402)),1,1)</f>
        <v>2</v>
      </c>
      <c r="H3252" s="5">
        <f ca="1">(VLOOKUP($B3252,weights!$A$2:$R$6,4))*VLOOKUP($B3252,weights!$A$2:$R$6,6)^C3252*(VLOOKUP($B3252,weights!$A$2:$R$6,15)*EXP(VLOOKUP($B3252,weights!$A$2:$R$6,11)*D3252)+VLOOKUP($B3252,weights!$A$2:$R$6,16)*EXP(VLOOKUP($B3252,weights!$A$2:$R$6,12)*E3252)+VLOOKUP($B3252,weights!$A$2:$R$6,17)*EXP(VLOOKUP($B3252,weights!$A$2:$R$6,13)*F3252)+VLOOKUP($B3252,weights!$A$2:$R$6,18)*EXP(VLOOKUP($B3252,weights!$A$2:$R$6,14)*G3252))</f>
        <v>28.796874658844676</v>
      </c>
    </row>
    <row r="3253" spans="1:8" ht="12.75" x14ac:dyDescent="0.2">
      <c r="A3253">
        <f t="shared" si="0"/>
        <v>131</v>
      </c>
      <c r="B3253" t="str">
        <f t="shared" ref="B3253:C3253" si="3227">B3228</f>
        <v>restaurant</v>
      </c>
      <c r="C3253">
        <f t="shared" si="3227"/>
        <v>1</v>
      </c>
      <c r="D3253">
        <f ca="1">OFFSET(walk!$A$2:$Y$402,TRUNC((ROW()-ROW($D$2))/COLUMNS(walk!$A$2:$Y$402)),MOD(ROW()-ROW($D$2),COLUMNS(walk!$A$2:$Y$402)),1,1)</f>
        <v>10</v>
      </c>
      <c r="E3253">
        <f ca="1">OFFSET(bike!$A$2:$Y$402,TRUNC((ROW()-ROW($E$2))/COLUMNS(bike!$A$2:$Y$402)),MOD(ROW()-ROW($E$2),COLUMNS(bike!$A$2:$Y$402)),1,1)</f>
        <v>3</v>
      </c>
      <c r="F3253">
        <f ca="1">OFFSET(transit!$A$2:$Y$402,TRUNC((ROW()-ROW($F$2))/COLUMNS(transit!$A$2:$Y$402)),MOD(ROW()-ROW($F$2),COLUMNS(transit!$A$2:$Y$402)),1,1)</f>
        <v>6</v>
      </c>
      <c r="G3253">
        <f ca="1">OFFSET(drive!$A$2:$Y$402,TRUNC((ROW()-ROW($G$2))/COLUMNS(drive!$A$2:$Y$402)),MOD(ROW()-ROW($G$2),COLUMNS(drive!$A$2:$Y$402)),1,1)</f>
        <v>2</v>
      </c>
      <c r="H3253" s="5">
        <f ca="1">(VLOOKUP($B3253,weights!$A$2:$R$6,4))*VLOOKUP($B3253,weights!$A$2:$R$6,6)^C3253*(VLOOKUP($B3253,weights!$A$2:$R$6,15)*EXP(VLOOKUP($B3253,weights!$A$2:$R$6,11)*D3253)+VLOOKUP($B3253,weights!$A$2:$R$6,16)*EXP(VLOOKUP($B3253,weights!$A$2:$R$6,12)*E3253)+VLOOKUP($B3253,weights!$A$2:$R$6,17)*EXP(VLOOKUP($B3253,weights!$A$2:$R$6,13)*F3253)+VLOOKUP($B3253,weights!$A$2:$R$6,18)*EXP(VLOOKUP($B3253,weights!$A$2:$R$6,14)*G3253))</f>
        <v>25.810532101631157</v>
      </c>
    </row>
    <row r="3254" spans="1:8" ht="12.75" x14ac:dyDescent="0.2">
      <c r="A3254">
        <f t="shared" si="0"/>
        <v>131</v>
      </c>
      <c r="B3254" t="str">
        <f t="shared" ref="B3254:C3254" si="3228">B3229</f>
        <v>restaurant</v>
      </c>
      <c r="C3254">
        <f t="shared" si="3228"/>
        <v>2</v>
      </c>
      <c r="D3254">
        <f ca="1">OFFSET(walk!$A$2:$Y$402,TRUNC((ROW()-ROW($D$2))/COLUMNS(walk!$A$2:$Y$402)),MOD(ROW()-ROW($D$2),COLUMNS(walk!$A$2:$Y$402)),1,1)</f>
        <v>12</v>
      </c>
      <c r="E3254">
        <f ca="1">OFFSET(bike!$A$2:$Y$402,TRUNC((ROW()-ROW($E$2))/COLUMNS(bike!$A$2:$Y$402)),MOD(ROW()-ROW($E$2),COLUMNS(bike!$A$2:$Y$402)),1,1)</f>
        <v>3</v>
      </c>
      <c r="F3254">
        <f ca="1">OFFSET(transit!$A$2:$Y$402,TRUNC((ROW()-ROW($F$2))/COLUMNS(transit!$A$2:$Y$402)),MOD(ROW()-ROW($F$2),COLUMNS(transit!$A$2:$Y$402)),1,1)</f>
        <v>7</v>
      </c>
      <c r="G3254">
        <f ca="1">OFFSET(drive!$A$2:$Y$402,TRUNC((ROW()-ROW($G$2))/COLUMNS(drive!$A$2:$Y$402)),MOD(ROW()-ROW($G$2),COLUMNS(drive!$A$2:$Y$402)),1,1)</f>
        <v>2</v>
      </c>
      <c r="H3254" s="5">
        <f ca="1">(VLOOKUP($B3254,weights!$A$2:$R$6,4))*VLOOKUP($B3254,weights!$A$2:$R$6,6)^C3254*(VLOOKUP($B3254,weights!$A$2:$R$6,15)*EXP(VLOOKUP($B3254,weights!$A$2:$R$6,11)*D3254)+VLOOKUP($B3254,weights!$A$2:$R$6,16)*EXP(VLOOKUP($B3254,weights!$A$2:$R$6,12)*E3254)+VLOOKUP($B3254,weights!$A$2:$R$6,17)*EXP(VLOOKUP($B3254,weights!$A$2:$R$6,13)*F3254)+VLOOKUP($B3254,weights!$A$2:$R$6,18)*EXP(VLOOKUP($B3254,weights!$A$2:$R$6,14)*G3254))</f>
        <v>21.767327706251649</v>
      </c>
    </row>
    <row r="3255" spans="1:8" ht="12.75" x14ac:dyDescent="0.2">
      <c r="A3255">
        <f t="shared" si="0"/>
        <v>131</v>
      </c>
      <c r="B3255" t="str">
        <f t="shared" ref="B3255:C3255" si="3229">B3230</f>
        <v>restaurant</v>
      </c>
      <c r="C3255">
        <f t="shared" si="3229"/>
        <v>3</v>
      </c>
      <c r="D3255">
        <f ca="1">OFFSET(walk!$A$2:$Y$402,TRUNC((ROW()-ROW($D$2))/COLUMNS(walk!$A$2:$Y$402)),MOD(ROW()-ROW($D$2),COLUMNS(walk!$A$2:$Y$402)),1,1)</f>
        <v>13</v>
      </c>
      <c r="E3255">
        <f ca="1">OFFSET(bike!$A$2:$Y$402,TRUNC((ROW()-ROW($E$2))/COLUMNS(bike!$A$2:$Y$402)),MOD(ROW()-ROW($E$2),COLUMNS(bike!$A$2:$Y$402)),1,1)</f>
        <v>3</v>
      </c>
      <c r="F3255">
        <f ca="1">OFFSET(transit!$A$2:$Y$402,TRUNC((ROW()-ROW($F$2))/COLUMNS(transit!$A$2:$Y$402)),MOD(ROW()-ROW($F$2),COLUMNS(transit!$A$2:$Y$402)),1,1)</f>
        <v>9</v>
      </c>
      <c r="G3255">
        <f ca="1">OFFSET(drive!$A$2:$Y$402,TRUNC((ROW()-ROW($G$2))/COLUMNS(drive!$A$2:$Y$402)),MOD(ROW()-ROW($G$2),COLUMNS(drive!$A$2:$Y$402)),1,1)</f>
        <v>3</v>
      </c>
      <c r="H3255" s="5">
        <f ca="1">(VLOOKUP($B3255,weights!$A$2:$R$6,4))*VLOOKUP($B3255,weights!$A$2:$R$6,6)^C3255*(VLOOKUP($B3255,weights!$A$2:$R$6,15)*EXP(VLOOKUP($B3255,weights!$A$2:$R$6,11)*D3255)+VLOOKUP($B3255,weights!$A$2:$R$6,16)*EXP(VLOOKUP($B3255,weights!$A$2:$R$6,12)*E3255)+VLOOKUP($B3255,weights!$A$2:$R$6,17)*EXP(VLOOKUP($B3255,weights!$A$2:$R$6,13)*F3255)+VLOOKUP($B3255,weights!$A$2:$R$6,18)*EXP(VLOOKUP($B3255,weights!$A$2:$R$6,14)*G3255))</f>
        <v>16.95484687438335</v>
      </c>
    </row>
    <row r="3256" spans="1:8" ht="12.75" x14ac:dyDescent="0.2">
      <c r="A3256">
        <f t="shared" si="0"/>
        <v>131</v>
      </c>
      <c r="B3256" t="str">
        <f t="shared" ref="B3256:C3256" si="3230">B3231</f>
        <v>restaurant</v>
      </c>
      <c r="C3256">
        <f t="shared" si="3230"/>
        <v>4</v>
      </c>
      <c r="D3256">
        <f ca="1">OFFSET(walk!$A$2:$Y$402,TRUNC((ROW()-ROW($D$2))/COLUMNS(walk!$A$2:$Y$402)),MOD(ROW()-ROW($D$2),COLUMNS(walk!$A$2:$Y$402)),1,1)</f>
        <v>14</v>
      </c>
      <c r="E3256">
        <f ca="1">OFFSET(bike!$A$2:$Y$402,TRUNC((ROW()-ROW($E$2))/COLUMNS(bike!$A$2:$Y$402)),MOD(ROW()-ROW($E$2),COLUMNS(bike!$A$2:$Y$402)),1,1)</f>
        <v>4</v>
      </c>
      <c r="F3256">
        <f ca="1">OFFSET(transit!$A$2:$Y$402,TRUNC((ROW()-ROW($F$2))/COLUMNS(transit!$A$2:$Y$402)),MOD(ROW()-ROW($F$2),COLUMNS(transit!$A$2:$Y$402)),1,1)</f>
        <v>10</v>
      </c>
      <c r="G3256">
        <f ca="1">OFFSET(drive!$A$2:$Y$402,TRUNC((ROW()-ROW($G$2))/COLUMNS(drive!$A$2:$Y$402)),MOD(ROW()-ROW($G$2),COLUMNS(drive!$A$2:$Y$402)),1,1)</f>
        <v>4</v>
      </c>
      <c r="H3256" s="5">
        <f ca="1">(VLOOKUP($B3256,weights!$A$2:$R$6,4))*VLOOKUP($B3256,weights!$A$2:$R$6,6)^C3256*(VLOOKUP($B3256,weights!$A$2:$R$6,15)*EXP(VLOOKUP($B3256,weights!$A$2:$R$6,11)*D3256)+VLOOKUP($B3256,weights!$A$2:$R$6,16)*EXP(VLOOKUP($B3256,weights!$A$2:$R$6,12)*E3256)+VLOOKUP($B3256,weights!$A$2:$R$6,17)*EXP(VLOOKUP($B3256,weights!$A$2:$R$6,13)*F3256)+VLOOKUP($B3256,weights!$A$2:$R$6,18)*EXP(VLOOKUP($B3256,weights!$A$2:$R$6,14)*G3256))</f>
        <v>12.621812340263002</v>
      </c>
    </row>
    <row r="3257" spans="1:8" ht="12.75" x14ac:dyDescent="0.2">
      <c r="A3257">
        <f t="shared" si="0"/>
        <v>131</v>
      </c>
      <c r="B3257" t="str">
        <f t="shared" ref="B3257:C3257" si="3231">B3232</f>
        <v>restaurant</v>
      </c>
      <c r="C3257">
        <f t="shared" si="3231"/>
        <v>5</v>
      </c>
      <c r="D3257">
        <f ca="1">OFFSET(walk!$A$2:$Y$402,TRUNC((ROW()-ROW($D$2))/COLUMNS(walk!$A$2:$Y$402)),MOD(ROW()-ROW($D$2),COLUMNS(walk!$A$2:$Y$402)),1,1)</f>
        <v>17</v>
      </c>
      <c r="E3257">
        <f ca="1">OFFSET(bike!$A$2:$Y$402,TRUNC((ROW()-ROW($E$2))/COLUMNS(bike!$A$2:$Y$402)),MOD(ROW()-ROW($E$2),COLUMNS(bike!$A$2:$Y$402)),1,1)</f>
        <v>4</v>
      </c>
      <c r="F3257">
        <f ca="1">OFFSET(transit!$A$2:$Y$402,TRUNC((ROW()-ROW($F$2))/COLUMNS(transit!$A$2:$Y$402)),MOD(ROW()-ROW($F$2),COLUMNS(transit!$A$2:$Y$402)),1,1)</f>
        <v>12</v>
      </c>
      <c r="G3257">
        <f ca="1">OFFSET(drive!$A$2:$Y$402,TRUNC((ROW()-ROW($G$2))/COLUMNS(drive!$A$2:$Y$402)),MOD(ROW()-ROW($G$2),COLUMNS(drive!$A$2:$Y$402)),1,1)</f>
        <v>4</v>
      </c>
      <c r="H3257" s="5">
        <f ca="1">(VLOOKUP($B3257,weights!$A$2:$R$6,4))*VLOOKUP($B3257,weights!$A$2:$R$6,6)^C3257*(VLOOKUP($B3257,weights!$A$2:$R$6,15)*EXP(VLOOKUP($B3257,weights!$A$2:$R$6,11)*D3257)+VLOOKUP($B3257,weights!$A$2:$R$6,16)*EXP(VLOOKUP($B3257,weights!$A$2:$R$6,12)*E3257)+VLOOKUP($B3257,weights!$A$2:$R$6,17)*EXP(VLOOKUP($B3257,weights!$A$2:$R$6,13)*F3257)+VLOOKUP($B3257,weights!$A$2:$R$6,18)*EXP(VLOOKUP($B3257,weights!$A$2:$R$6,14)*G3257))</f>
        <v>10.528641494894707</v>
      </c>
    </row>
    <row r="3258" spans="1:8" ht="12.75" x14ac:dyDescent="0.2">
      <c r="A3258">
        <f t="shared" si="0"/>
        <v>131</v>
      </c>
      <c r="B3258" t="str">
        <f t="shared" ref="B3258:C3258" si="3232">B3233</f>
        <v>restaurant</v>
      </c>
      <c r="C3258">
        <f t="shared" si="3232"/>
        <v>6</v>
      </c>
      <c r="D3258">
        <f ca="1">OFFSET(walk!$A$2:$Y$402,TRUNC((ROW()-ROW($D$2))/COLUMNS(walk!$A$2:$Y$402)),MOD(ROW()-ROW($D$2),COLUMNS(walk!$A$2:$Y$402)),1,1)</f>
        <v>17</v>
      </c>
      <c r="E3258">
        <f ca="1">OFFSET(bike!$A$2:$Y$402,TRUNC((ROW()-ROW($E$2))/COLUMNS(bike!$A$2:$Y$402)),MOD(ROW()-ROW($E$2),COLUMNS(bike!$A$2:$Y$402)),1,1)</f>
        <v>5</v>
      </c>
      <c r="F3258">
        <f ca="1">OFFSET(transit!$A$2:$Y$402,TRUNC((ROW()-ROW($F$2))/COLUMNS(transit!$A$2:$Y$402)),MOD(ROW()-ROW($F$2),COLUMNS(transit!$A$2:$Y$402)),1,1)</f>
        <v>12</v>
      </c>
      <c r="G3258">
        <f ca="1">OFFSET(drive!$A$2:$Y$402,TRUNC((ROW()-ROW($G$2))/COLUMNS(drive!$A$2:$Y$402)),MOD(ROW()-ROW($G$2),COLUMNS(drive!$A$2:$Y$402)),1,1)</f>
        <v>4</v>
      </c>
      <c r="H3258" s="5">
        <f ca="1">(VLOOKUP($B3258,weights!$A$2:$R$6,4))*VLOOKUP($B3258,weights!$A$2:$R$6,6)^C3258*(VLOOKUP($B3258,weights!$A$2:$R$6,15)*EXP(VLOOKUP($B3258,weights!$A$2:$R$6,11)*D3258)+VLOOKUP($B3258,weights!$A$2:$R$6,16)*EXP(VLOOKUP($B3258,weights!$A$2:$R$6,12)*E3258)+VLOOKUP($B3258,weights!$A$2:$R$6,17)*EXP(VLOOKUP($B3258,weights!$A$2:$R$6,13)*F3258)+VLOOKUP($B3258,weights!$A$2:$R$6,18)*EXP(VLOOKUP($B3258,weights!$A$2:$R$6,14)*G3258))</f>
        <v>8.7611932975607498</v>
      </c>
    </row>
    <row r="3259" spans="1:8" ht="12.75" x14ac:dyDescent="0.2">
      <c r="A3259">
        <f t="shared" si="0"/>
        <v>131</v>
      </c>
      <c r="B3259" t="str">
        <f t="shared" ref="B3259:C3259" si="3233">B3234</f>
        <v>restaurant</v>
      </c>
      <c r="C3259">
        <f t="shared" si="3233"/>
        <v>7</v>
      </c>
      <c r="D3259">
        <f ca="1">OFFSET(walk!$A$2:$Y$402,TRUNC((ROW()-ROW($D$2))/COLUMNS(walk!$A$2:$Y$402)),MOD(ROW()-ROW($D$2),COLUMNS(walk!$A$2:$Y$402)),1,1)</f>
        <v>17</v>
      </c>
      <c r="E3259">
        <f ca="1">OFFSET(bike!$A$2:$Y$402,TRUNC((ROW()-ROW($E$2))/COLUMNS(bike!$A$2:$Y$402)),MOD(ROW()-ROW($E$2),COLUMNS(bike!$A$2:$Y$402)),1,1)</f>
        <v>6</v>
      </c>
      <c r="F3259">
        <f ca="1">OFFSET(transit!$A$2:$Y$402,TRUNC((ROW()-ROW($F$2))/COLUMNS(transit!$A$2:$Y$402)),MOD(ROW()-ROW($F$2),COLUMNS(transit!$A$2:$Y$402)),1,1)</f>
        <v>13</v>
      </c>
      <c r="G3259">
        <f ca="1">OFFSET(drive!$A$2:$Y$402,TRUNC((ROW()-ROW($G$2))/COLUMNS(drive!$A$2:$Y$402)),MOD(ROW()-ROW($G$2),COLUMNS(drive!$A$2:$Y$402)),1,1)</f>
        <v>4</v>
      </c>
      <c r="H3259" s="5">
        <f ca="1">(VLOOKUP($B3259,weights!$A$2:$R$6,4))*VLOOKUP($B3259,weights!$A$2:$R$6,6)^C3259*(VLOOKUP($B3259,weights!$A$2:$R$6,15)*EXP(VLOOKUP($B3259,weights!$A$2:$R$6,11)*D3259)+VLOOKUP($B3259,weights!$A$2:$R$6,16)*EXP(VLOOKUP($B3259,weights!$A$2:$R$6,12)*E3259)+VLOOKUP($B3259,weights!$A$2:$R$6,17)*EXP(VLOOKUP($B3259,weights!$A$2:$R$6,13)*F3259)+VLOOKUP($B3259,weights!$A$2:$R$6,18)*EXP(VLOOKUP($B3259,weights!$A$2:$R$6,14)*G3259))</f>
        <v>7.2030674421182397</v>
      </c>
    </row>
    <row r="3260" spans="1:8" ht="12.75" x14ac:dyDescent="0.2">
      <c r="A3260">
        <f t="shared" si="0"/>
        <v>131</v>
      </c>
      <c r="B3260" t="str">
        <f t="shared" ref="B3260:C3260" si="3234">B3235</f>
        <v>restaurant</v>
      </c>
      <c r="C3260">
        <f t="shared" si="3234"/>
        <v>8</v>
      </c>
      <c r="D3260">
        <f ca="1">OFFSET(walk!$A$2:$Y$402,TRUNC((ROW()-ROW($D$2))/COLUMNS(walk!$A$2:$Y$402)),MOD(ROW()-ROW($D$2),COLUMNS(walk!$A$2:$Y$402)),1,1)</f>
        <v>20</v>
      </c>
      <c r="E3260">
        <f ca="1">OFFSET(bike!$A$2:$Y$402,TRUNC((ROW()-ROW($E$2))/COLUMNS(bike!$A$2:$Y$402)),MOD(ROW()-ROW($E$2),COLUMNS(bike!$A$2:$Y$402)),1,1)</f>
        <v>6</v>
      </c>
      <c r="F3260">
        <f ca="1">OFFSET(transit!$A$2:$Y$402,TRUNC((ROW()-ROW($F$2))/COLUMNS(transit!$A$2:$Y$402)),MOD(ROW()-ROW($F$2),COLUMNS(transit!$A$2:$Y$402)),1,1)</f>
        <v>16</v>
      </c>
      <c r="G3260">
        <f ca="1">OFFSET(drive!$A$2:$Y$402,TRUNC((ROW()-ROW($G$2))/COLUMNS(drive!$A$2:$Y$402)),MOD(ROW()-ROW($G$2),COLUMNS(drive!$A$2:$Y$402)),1,1)</f>
        <v>4</v>
      </c>
      <c r="H3260" s="5">
        <f ca="1">(VLOOKUP($B3260,weights!$A$2:$R$6,4))*VLOOKUP($B3260,weights!$A$2:$R$6,6)^C3260*(VLOOKUP($B3260,weights!$A$2:$R$6,15)*EXP(VLOOKUP($B3260,weights!$A$2:$R$6,11)*D3260)+VLOOKUP($B3260,weights!$A$2:$R$6,16)*EXP(VLOOKUP($B3260,weights!$A$2:$R$6,12)*E3260)+VLOOKUP($B3260,weights!$A$2:$R$6,17)*EXP(VLOOKUP($B3260,weights!$A$2:$R$6,13)*F3260)+VLOOKUP($B3260,weights!$A$2:$R$6,18)*EXP(VLOOKUP($B3260,weights!$A$2:$R$6,14)*G3260))</f>
        <v>6.0244002023580512</v>
      </c>
    </row>
    <row r="3261" spans="1:8" ht="12.75" x14ac:dyDescent="0.2">
      <c r="A3261">
        <f t="shared" si="0"/>
        <v>131</v>
      </c>
      <c r="B3261" t="str">
        <f t="shared" ref="B3261:C3261" si="3235">B3236</f>
        <v>restaurant</v>
      </c>
      <c r="C3261">
        <f t="shared" si="3235"/>
        <v>9</v>
      </c>
      <c r="D3261">
        <f ca="1">OFFSET(walk!$A$2:$Y$402,TRUNC((ROW()-ROW($D$2))/COLUMNS(walk!$A$2:$Y$402)),MOD(ROW()-ROW($D$2),COLUMNS(walk!$A$2:$Y$402)),1,1)</f>
        <v>21</v>
      </c>
      <c r="E3261">
        <f ca="1">OFFSET(bike!$A$2:$Y$402,TRUNC((ROW()-ROW($E$2))/COLUMNS(bike!$A$2:$Y$402)),MOD(ROW()-ROW($E$2),COLUMNS(bike!$A$2:$Y$402)),1,1)</f>
        <v>7</v>
      </c>
      <c r="F3261">
        <f ca="1">OFFSET(transit!$A$2:$Y$402,TRUNC((ROW()-ROW($F$2))/COLUMNS(transit!$A$2:$Y$402)),MOD(ROW()-ROW($F$2),COLUMNS(transit!$A$2:$Y$402)),1,1)</f>
        <v>19</v>
      </c>
      <c r="G3261">
        <f ca="1">OFFSET(drive!$A$2:$Y$402,TRUNC((ROW()-ROW($G$2))/COLUMNS(drive!$A$2:$Y$402)),MOD(ROW()-ROW($G$2),COLUMNS(drive!$A$2:$Y$402)),1,1)</f>
        <v>5</v>
      </c>
      <c r="H3261" s="5">
        <f ca="1">(VLOOKUP($B3261,weights!$A$2:$R$6,4))*VLOOKUP($B3261,weights!$A$2:$R$6,6)^C3261*(VLOOKUP($B3261,weights!$A$2:$R$6,15)*EXP(VLOOKUP($B3261,weights!$A$2:$R$6,11)*D3261)+VLOOKUP($B3261,weights!$A$2:$R$6,16)*EXP(VLOOKUP($B3261,weights!$A$2:$R$6,12)*E3261)+VLOOKUP($B3261,weights!$A$2:$R$6,17)*EXP(VLOOKUP($B3261,weights!$A$2:$R$6,13)*F3261)+VLOOKUP($B3261,weights!$A$2:$R$6,18)*EXP(VLOOKUP($B3261,weights!$A$2:$R$6,14)*G3261))</f>
        <v>4.3975053898739409</v>
      </c>
    </row>
    <row r="3262" spans="1:8" ht="12.75" x14ac:dyDescent="0.2">
      <c r="A3262">
        <f t="shared" si="0"/>
        <v>131</v>
      </c>
      <c r="B3262" t="str">
        <f t="shared" ref="B3262:C3262" si="3236">B3237</f>
        <v>supermarket</v>
      </c>
      <c r="C3262">
        <f t="shared" si="3236"/>
        <v>0</v>
      </c>
      <c r="D3262">
        <f ca="1">OFFSET(walk!$A$2:$Y$402,TRUNC((ROW()-ROW($D$2))/COLUMNS(walk!$A$2:$Y$402)),MOD(ROW()-ROW($D$2),COLUMNS(walk!$A$2:$Y$402)),1,1)</f>
        <v>43</v>
      </c>
      <c r="E3262">
        <f ca="1">OFFSET(bike!$A$2:$Y$402,TRUNC((ROW()-ROW($E$2))/COLUMNS(bike!$A$2:$Y$402)),MOD(ROW()-ROW($E$2),COLUMNS(bike!$A$2:$Y$402)),1,1)</f>
        <v>17</v>
      </c>
      <c r="F3262">
        <f ca="1">OFFSET(transit!$A$2:$Y$402,TRUNC((ROW()-ROW($F$2))/COLUMNS(transit!$A$2:$Y$402)),MOD(ROW()-ROW($F$2),COLUMNS(transit!$A$2:$Y$402)),1,1)</f>
        <v>20</v>
      </c>
      <c r="G3262">
        <f ca="1">OFFSET(drive!$A$2:$Y$402,TRUNC((ROW()-ROW($G$2))/COLUMNS(drive!$A$2:$Y$402)),MOD(ROW()-ROW($G$2),COLUMNS(drive!$A$2:$Y$402)),1,1)</f>
        <v>9</v>
      </c>
      <c r="H3262" s="5">
        <f ca="1">(VLOOKUP($B3262,weights!$A$2:$R$6,4))*VLOOKUP($B3262,weights!$A$2:$R$6,6)^C3262*(VLOOKUP($B3262,weights!$A$2:$R$6,15)*EXP(VLOOKUP($B3262,weights!$A$2:$R$6,11)*D3262)+VLOOKUP($B3262,weights!$A$2:$R$6,16)*EXP(VLOOKUP($B3262,weights!$A$2:$R$6,12)*E3262)+VLOOKUP($B3262,weights!$A$2:$R$6,17)*EXP(VLOOKUP($B3262,weights!$A$2:$R$6,13)*F3262)+VLOOKUP($B3262,weights!$A$2:$R$6,18)*EXP(VLOOKUP($B3262,weights!$A$2:$R$6,14)*G3262))</f>
        <v>2.8871701967446275</v>
      </c>
    </row>
    <row r="3263" spans="1:8" ht="12.75" x14ac:dyDescent="0.2">
      <c r="A3263">
        <f t="shared" si="0"/>
        <v>131</v>
      </c>
      <c r="B3263" t="str">
        <f t="shared" ref="B3263:C3263" si="3237">B3238</f>
        <v>supermarket</v>
      </c>
      <c r="C3263">
        <f t="shared" si="3237"/>
        <v>1</v>
      </c>
      <c r="D3263">
        <f ca="1">OFFSET(walk!$A$2:$Y$402,TRUNC((ROW()-ROW($D$2))/COLUMNS(walk!$A$2:$Y$402)),MOD(ROW()-ROW($D$2),COLUMNS(walk!$A$2:$Y$402)),1,1)</f>
        <v>54</v>
      </c>
      <c r="E3263">
        <f ca="1">OFFSET(bike!$A$2:$Y$402,TRUNC((ROW()-ROW($E$2))/COLUMNS(bike!$A$2:$Y$402)),MOD(ROW()-ROW($E$2),COLUMNS(bike!$A$2:$Y$402)),1,1)</f>
        <v>18</v>
      </c>
      <c r="F3263">
        <f ca="1">OFFSET(transit!$A$2:$Y$402,TRUNC((ROW()-ROW($F$2))/COLUMNS(transit!$A$2:$Y$402)),MOD(ROW()-ROW($F$2),COLUMNS(transit!$A$2:$Y$402)),1,1)</f>
        <v>25</v>
      </c>
      <c r="G3263">
        <f ca="1">OFFSET(drive!$A$2:$Y$402,TRUNC((ROW()-ROW($G$2))/COLUMNS(drive!$A$2:$Y$402)),MOD(ROW()-ROW($G$2),COLUMNS(drive!$A$2:$Y$402)),1,1)</f>
        <v>11</v>
      </c>
      <c r="H3263" s="5">
        <f ca="1">(VLOOKUP($B3263,weights!$A$2:$R$6,4))*VLOOKUP($B3263,weights!$A$2:$R$6,6)^C3263*(VLOOKUP($B3263,weights!$A$2:$R$6,15)*EXP(VLOOKUP($B3263,weights!$A$2:$R$6,11)*D3263)+VLOOKUP($B3263,weights!$A$2:$R$6,16)*EXP(VLOOKUP($B3263,weights!$A$2:$R$6,12)*E3263)+VLOOKUP($B3263,weights!$A$2:$R$6,17)*EXP(VLOOKUP($B3263,weights!$A$2:$R$6,13)*F3263)+VLOOKUP($B3263,weights!$A$2:$R$6,18)*EXP(VLOOKUP($B3263,weights!$A$2:$R$6,14)*G3263))</f>
        <v>1.0771395282688436</v>
      </c>
    </row>
    <row r="3264" spans="1:8" ht="12.75" x14ac:dyDescent="0.2">
      <c r="A3264">
        <f t="shared" si="0"/>
        <v>131</v>
      </c>
      <c r="B3264" t="str">
        <f t="shared" ref="B3264:C3264" si="3238">B3239</f>
        <v>supermarket</v>
      </c>
      <c r="C3264">
        <f t="shared" si="3238"/>
        <v>2</v>
      </c>
      <c r="D3264">
        <f ca="1">OFFSET(walk!$A$2:$Y$402,TRUNC((ROW()-ROW($D$2))/COLUMNS(walk!$A$2:$Y$402)),MOD(ROW()-ROW($D$2),COLUMNS(walk!$A$2:$Y$402)),1,1)</f>
        <v>59</v>
      </c>
      <c r="E3264">
        <f ca="1">OFFSET(bike!$A$2:$Y$402,TRUNC((ROW()-ROW($E$2))/COLUMNS(bike!$A$2:$Y$402)),MOD(ROW()-ROW($E$2),COLUMNS(bike!$A$2:$Y$402)),1,1)</f>
        <v>18</v>
      </c>
      <c r="F3264">
        <f ca="1">OFFSET(transit!$A$2:$Y$402,TRUNC((ROW()-ROW($F$2))/COLUMNS(transit!$A$2:$Y$402)),MOD(ROW()-ROW($F$2),COLUMNS(transit!$A$2:$Y$402)),1,1)</f>
        <v>37</v>
      </c>
      <c r="G3264">
        <f ca="1">OFFSET(drive!$A$2:$Y$402,TRUNC((ROW()-ROW($G$2))/COLUMNS(drive!$A$2:$Y$402)),MOD(ROW()-ROW($G$2),COLUMNS(drive!$A$2:$Y$402)),1,1)</f>
        <v>13</v>
      </c>
      <c r="H3264" s="5">
        <f ca="1">(VLOOKUP($B3264,weights!$A$2:$R$6,4))*VLOOKUP($B3264,weights!$A$2:$R$6,6)^C3264*(VLOOKUP($B3264,weights!$A$2:$R$6,15)*EXP(VLOOKUP($B3264,weights!$A$2:$R$6,11)*D3264)+VLOOKUP($B3264,weights!$A$2:$R$6,16)*EXP(VLOOKUP($B3264,weights!$A$2:$R$6,12)*E3264)+VLOOKUP($B3264,weights!$A$2:$R$6,17)*EXP(VLOOKUP($B3264,weights!$A$2:$R$6,13)*F3264)+VLOOKUP($B3264,weights!$A$2:$R$6,18)*EXP(VLOOKUP($B3264,weights!$A$2:$R$6,14)*G3264))</f>
        <v>0.40300904090755507</v>
      </c>
    </row>
    <row r="3265" spans="1:8" ht="12.75" x14ac:dyDescent="0.2">
      <c r="A3265">
        <f t="shared" si="0"/>
        <v>131</v>
      </c>
      <c r="B3265" t="str">
        <f t="shared" ref="B3265:C3265" si="3239">B3240</f>
        <v>supermarket</v>
      </c>
      <c r="C3265">
        <f t="shared" si="3239"/>
        <v>3</v>
      </c>
      <c r="D3265">
        <f ca="1">OFFSET(walk!$A$2:$Y$402,TRUNC((ROW()-ROW($D$2))/COLUMNS(walk!$A$2:$Y$402)),MOD(ROW()-ROW($D$2),COLUMNS(walk!$A$2:$Y$402)),1,1)</f>
        <v>66</v>
      </c>
      <c r="E3265">
        <f ca="1">OFFSET(bike!$A$2:$Y$402,TRUNC((ROW()-ROW($E$2))/COLUMNS(bike!$A$2:$Y$402)),MOD(ROW()-ROW($E$2),COLUMNS(bike!$A$2:$Y$402)),1,1)</f>
        <v>22</v>
      </c>
      <c r="F3265">
        <f ca="1">OFFSET(transit!$A$2:$Y$402,TRUNC((ROW()-ROW($F$2))/COLUMNS(transit!$A$2:$Y$402)),MOD(ROW()-ROW($F$2),COLUMNS(transit!$A$2:$Y$402)),1,1)</f>
        <v>37</v>
      </c>
      <c r="G3265">
        <f ca="1">OFFSET(drive!$A$2:$Y$402,TRUNC((ROW()-ROW($G$2))/COLUMNS(drive!$A$2:$Y$402)),MOD(ROW()-ROW($G$2),COLUMNS(drive!$A$2:$Y$402)),1,1)</f>
        <v>13</v>
      </c>
      <c r="H3265" s="5">
        <f ca="1">(VLOOKUP($B3265,weights!$A$2:$R$6,4))*VLOOKUP($B3265,weights!$A$2:$R$6,6)^C3265*(VLOOKUP($B3265,weights!$A$2:$R$6,15)*EXP(VLOOKUP($B3265,weights!$A$2:$R$6,11)*D3265)+VLOOKUP($B3265,weights!$A$2:$R$6,16)*EXP(VLOOKUP($B3265,weights!$A$2:$R$6,12)*E3265)+VLOOKUP($B3265,weights!$A$2:$R$6,17)*EXP(VLOOKUP($B3265,weights!$A$2:$R$6,13)*F3265)+VLOOKUP($B3265,weights!$A$2:$R$6,18)*EXP(VLOOKUP($B3265,weights!$A$2:$R$6,14)*G3265))</f>
        <v>0.23060681197954322</v>
      </c>
    </row>
    <row r="3266" spans="1:8" ht="12.75" x14ac:dyDescent="0.2">
      <c r="A3266">
        <f t="shared" si="0"/>
        <v>131</v>
      </c>
      <c r="B3266" t="str">
        <f t="shared" ref="B3266:C3266" si="3240">B3241</f>
        <v>supermarket</v>
      </c>
      <c r="C3266">
        <f t="shared" si="3240"/>
        <v>4</v>
      </c>
      <c r="D3266">
        <f ca="1">OFFSET(walk!$A$2:$Y$402,TRUNC((ROW()-ROW($D$2))/COLUMNS(walk!$A$2:$Y$402)),MOD(ROW()-ROW($D$2),COLUMNS(walk!$A$2:$Y$402)),1,1)</f>
        <v>82</v>
      </c>
      <c r="E3266">
        <f ca="1">OFFSET(bike!$A$2:$Y$402,TRUNC((ROW()-ROW($E$2))/COLUMNS(bike!$A$2:$Y$402)),MOD(ROW()-ROW($E$2),COLUMNS(bike!$A$2:$Y$402)),1,1)</f>
        <v>25</v>
      </c>
      <c r="F3266">
        <f ca="1">OFFSET(transit!$A$2:$Y$402,TRUNC((ROW()-ROW($F$2))/COLUMNS(transit!$A$2:$Y$402)),MOD(ROW()-ROW($F$2),COLUMNS(transit!$A$2:$Y$402)),1,1)</f>
        <v>44</v>
      </c>
      <c r="G3266">
        <f ca="1">OFFSET(drive!$A$2:$Y$402,TRUNC((ROW()-ROW($G$2))/COLUMNS(drive!$A$2:$Y$402)),MOD(ROW()-ROW($G$2),COLUMNS(drive!$A$2:$Y$402)),1,1)</f>
        <v>16</v>
      </c>
      <c r="H3266" s="5">
        <f ca="1">(VLOOKUP($B3266,weights!$A$2:$R$6,4))*VLOOKUP($B3266,weights!$A$2:$R$6,6)^C3266*(VLOOKUP($B3266,weights!$A$2:$R$6,15)*EXP(VLOOKUP($B3266,weights!$A$2:$R$6,11)*D3266)+VLOOKUP($B3266,weights!$A$2:$R$6,16)*EXP(VLOOKUP($B3266,weights!$A$2:$R$6,12)*E3266)+VLOOKUP($B3266,weights!$A$2:$R$6,17)*EXP(VLOOKUP($B3266,weights!$A$2:$R$6,13)*F3266)+VLOOKUP($B3266,weights!$A$2:$R$6,18)*EXP(VLOOKUP($B3266,weights!$A$2:$R$6,14)*G3266))</f>
        <v>7.1559819900724492E-2</v>
      </c>
    </row>
    <row r="3267" spans="1:8" ht="12.75" x14ac:dyDescent="0.2">
      <c r="A3267">
        <f t="shared" si="0"/>
        <v>131</v>
      </c>
      <c r="B3267" t="str">
        <f t="shared" ref="B3267:C3267" si="3241">B3242</f>
        <v>store</v>
      </c>
      <c r="C3267">
        <f t="shared" si="3241"/>
        <v>0</v>
      </c>
      <c r="D3267">
        <f ca="1">OFFSET(walk!$A$2:$Y$402,TRUNC((ROW()-ROW($D$2))/COLUMNS(walk!$A$2:$Y$402)),MOD(ROW()-ROW($D$2),COLUMNS(walk!$A$2:$Y$402)),1,1)</f>
        <v>10</v>
      </c>
      <c r="E3267">
        <f ca="1">OFFSET(bike!$A$2:$Y$402,TRUNC((ROW()-ROW($E$2))/COLUMNS(bike!$A$2:$Y$402)),MOD(ROW()-ROW($E$2),COLUMNS(bike!$A$2:$Y$402)),1,1)</f>
        <v>3</v>
      </c>
      <c r="F3267">
        <f ca="1">OFFSET(transit!$A$2:$Y$402,TRUNC((ROW()-ROW($F$2))/COLUMNS(transit!$A$2:$Y$402)),MOD(ROW()-ROW($F$2),COLUMNS(transit!$A$2:$Y$402)),1,1)</f>
        <v>8</v>
      </c>
      <c r="G3267">
        <f ca="1">OFFSET(drive!$A$2:$Y$402,TRUNC((ROW()-ROW($G$2))/COLUMNS(drive!$A$2:$Y$402)),MOD(ROW()-ROW($G$2),COLUMNS(drive!$A$2:$Y$402)),1,1)</f>
        <v>2</v>
      </c>
      <c r="H3267" s="5">
        <f ca="1">(VLOOKUP($B3267,weights!$A$2:$R$6,4))*VLOOKUP($B3267,weights!$A$2:$R$6,6)^C3267*(VLOOKUP($B3267,weights!$A$2:$R$6,15)*EXP(VLOOKUP($B3267,weights!$A$2:$R$6,11)*D3267)+VLOOKUP($B3267,weights!$A$2:$R$6,16)*EXP(VLOOKUP($B3267,weights!$A$2:$R$6,12)*E3267)+VLOOKUP($B3267,weights!$A$2:$R$6,17)*EXP(VLOOKUP($B3267,weights!$A$2:$R$6,13)*F3267)+VLOOKUP($B3267,weights!$A$2:$R$6,18)*EXP(VLOOKUP($B3267,weights!$A$2:$R$6,14)*G3267))</f>
        <v>10.830350195158564</v>
      </c>
    </row>
    <row r="3268" spans="1:8" ht="12.75" x14ac:dyDescent="0.2">
      <c r="A3268">
        <f t="shared" si="0"/>
        <v>131</v>
      </c>
      <c r="B3268" t="str">
        <f t="shared" ref="B3268:C3268" si="3242">B3243</f>
        <v>store</v>
      </c>
      <c r="C3268">
        <f t="shared" si="3242"/>
        <v>1</v>
      </c>
      <c r="D3268">
        <f ca="1">OFFSET(walk!$A$2:$Y$402,TRUNC((ROW()-ROW($D$2))/COLUMNS(walk!$A$2:$Y$402)),MOD(ROW()-ROW($D$2),COLUMNS(walk!$A$2:$Y$402)),1,1)</f>
        <v>11</v>
      </c>
      <c r="E3268">
        <f ca="1">OFFSET(bike!$A$2:$Y$402,TRUNC((ROW()-ROW($E$2))/COLUMNS(bike!$A$2:$Y$402)),MOD(ROW()-ROW($E$2),COLUMNS(bike!$A$2:$Y$402)),1,1)</f>
        <v>3</v>
      </c>
      <c r="F3268">
        <f ca="1">OFFSET(transit!$A$2:$Y$402,TRUNC((ROW()-ROW($F$2))/COLUMNS(transit!$A$2:$Y$402)),MOD(ROW()-ROW($F$2),COLUMNS(transit!$A$2:$Y$402)),1,1)</f>
        <v>9</v>
      </c>
      <c r="G3268">
        <f ca="1">OFFSET(drive!$A$2:$Y$402,TRUNC((ROW()-ROW($G$2))/COLUMNS(drive!$A$2:$Y$402)),MOD(ROW()-ROW($G$2),COLUMNS(drive!$A$2:$Y$402)),1,1)</f>
        <v>3</v>
      </c>
      <c r="H3268" s="5">
        <f ca="1">(VLOOKUP($B3268,weights!$A$2:$R$6,4))*VLOOKUP($B3268,weights!$A$2:$R$6,6)^C3268*(VLOOKUP($B3268,weights!$A$2:$R$6,15)*EXP(VLOOKUP($B3268,weights!$A$2:$R$6,11)*D3268)+VLOOKUP($B3268,weights!$A$2:$R$6,16)*EXP(VLOOKUP($B3268,weights!$A$2:$R$6,12)*E3268)+VLOOKUP($B3268,weights!$A$2:$R$6,17)*EXP(VLOOKUP($B3268,weights!$A$2:$R$6,13)*F3268)+VLOOKUP($B3268,weights!$A$2:$R$6,18)*EXP(VLOOKUP($B3268,weights!$A$2:$R$6,14)*G3268))</f>
        <v>6.0696510089461313</v>
      </c>
    </row>
    <row r="3269" spans="1:8" ht="12.75" x14ac:dyDescent="0.2">
      <c r="A3269">
        <f t="shared" si="0"/>
        <v>131</v>
      </c>
      <c r="B3269" t="str">
        <f t="shared" ref="B3269:C3269" si="3243">B3244</f>
        <v>store</v>
      </c>
      <c r="C3269">
        <f t="shared" si="3243"/>
        <v>2</v>
      </c>
      <c r="D3269">
        <f ca="1">OFFSET(walk!$A$2:$Y$402,TRUNC((ROW()-ROW($D$2))/COLUMNS(walk!$A$2:$Y$402)),MOD(ROW()-ROW($D$2),COLUMNS(walk!$A$2:$Y$402)),1,1)</f>
        <v>14</v>
      </c>
      <c r="E3269">
        <f ca="1">OFFSET(bike!$A$2:$Y$402,TRUNC((ROW()-ROW($E$2))/COLUMNS(bike!$A$2:$Y$402)),MOD(ROW()-ROW($E$2),COLUMNS(bike!$A$2:$Y$402)),1,1)</f>
        <v>3</v>
      </c>
      <c r="F3269">
        <f ca="1">OFFSET(transit!$A$2:$Y$402,TRUNC((ROW()-ROW($F$2))/COLUMNS(transit!$A$2:$Y$402)),MOD(ROW()-ROW($F$2),COLUMNS(transit!$A$2:$Y$402)),1,1)</f>
        <v>11</v>
      </c>
      <c r="G3269">
        <f ca="1">OFFSET(drive!$A$2:$Y$402,TRUNC((ROW()-ROW($G$2))/COLUMNS(drive!$A$2:$Y$402)),MOD(ROW()-ROW($G$2),COLUMNS(drive!$A$2:$Y$402)),1,1)</f>
        <v>4</v>
      </c>
      <c r="H3269" s="5">
        <f ca="1">(VLOOKUP($B3269,weights!$A$2:$R$6,4))*VLOOKUP($B3269,weights!$A$2:$R$6,6)^C3269*(VLOOKUP($B3269,weights!$A$2:$R$6,15)*EXP(VLOOKUP($B3269,weights!$A$2:$R$6,11)*D3269)+VLOOKUP($B3269,weights!$A$2:$R$6,16)*EXP(VLOOKUP($B3269,weights!$A$2:$R$6,12)*E3269)+VLOOKUP($B3269,weights!$A$2:$R$6,17)*EXP(VLOOKUP($B3269,weights!$A$2:$R$6,13)*F3269)+VLOOKUP($B3269,weights!$A$2:$R$6,18)*EXP(VLOOKUP($B3269,weights!$A$2:$R$6,14)*G3269))</f>
        <v>3.4146056768430357</v>
      </c>
    </row>
    <row r="3270" spans="1:8" ht="12.75" x14ac:dyDescent="0.2">
      <c r="A3270">
        <f t="shared" si="0"/>
        <v>131</v>
      </c>
      <c r="B3270" t="str">
        <f t="shared" ref="B3270:C3270" si="3244">B3245</f>
        <v>store</v>
      </c>
      <c r="C3270">
        <f t="shared" si="3244"/>
        <v>3</v>
      </c>
      <c r="D3270">
        <f ca="1">OFFSET(walk!$A$2:$Y$402,TRUNC((ROW()-ROW($D$2))/COLUMNS(walk!$A$2:$Y$402)),MOD(ROW()-ROW($D$2),COLUMNS(walk!$A$2:$Y$402)),1,1)</f>
        <v>17</v>
      </c>
      <c r="E3270">
        <f ca="1">OFFSET(bike!$A$2:$Y$402,TRUNC((ROW()-ROW($E$2))/COLUMNS(bike!$A$2:$Y$402)),MOD(ROW()-ROW($E$2),COLUMNS(bike!$A$2:$Y$402)),1,1)</f>
        <v>5</v>
      </c>
      <c r="F3270">
        <f ca="1">OFFSET(transit!$A$2:$Y$402,TRUNC((ROW()-ROW($F$2))/COLUMNS(transit!$A$2:$Y$402)),MOD(ROW()-ROW($F$2),COLUMNS(transit!$A$2:$Y$402)),1,1)</f>
        <v>12</v>
      </c>
      <c r="G3270">
        <f ca="1">OFFSET(drive!$A$2:$Y$402,TRUNC((ROW()-ROW($G$2))/COLUMNS(drive!$A$2:$Y$402)),MOD(ROW()-ROW($G$2),COLUMNS(drive!$A$2:$Y$402)),1,1)</f>
        <v>4</v>
      </c>
      <c r="H3270" s="5">
        <f ca="1">(VLOOKUP($B3270,weights!$A$2:$R$6,4))*VLOOKUP($B3270,weights!$A$2:$R$6,6)^C3270*(VLOOKUP($B3270,weights!$A$2:$R$6,15)*EXP(VLOOKUP($B3270,weights!$A$2:$R$6,11)*D3270)+VLOOKUP($B3270,weights!$A$2:$R$6,16)*EXP(VLOOKUP($B3270,weights!$A$2:$R$6,12)*E3270)+VLOOKUP($B3270,weights!$A$2:$R$6,17)*EXP(VLOOKUP($B3270,weights!$A$2:$R$6,13)*F3270)+VLOOKUP($B3270,weights!$A$2:$R$6,18)*EXP(VLOOKUP($B3270,weights!$A$2:$R$6,14)*G3270))</f>
        <v>1.5670552377042877</v>
      </c>
    </row>
    <row r="3271" spans="1:8" ht="12.75" x14ac:dyDescent="0.2">
      <c r="A3271">
        <f t="shared" si="0"/>
        <v>131</v>
      </c>
      <c r="B3271" t="str">
        <f t="shared" ref="B3271:C3271" si="3245">B3246</f>
        <v>store</v>
      </c>
      <c r="C3271">
        <f t="shared" si="3245"/>
        <v>4</v>
      </c>
      <c r="D3271">
        <f ca="1">OFFSET(walk!$A$2:$Y$402,TRUNC((ROW()-ROW($D$2))/COLUMNS(walk!$A$2:$Y$402)),MOD(ROW()-ROW($D$2),COLUMNS(walk!$A$2:$Y$402)),1,1)</f>
        <v>18</v>
      </c>
      <c r="E3271">
        <f ca="1">OFFSET(bike!$A$2:$Y$402,TRUNC((ROW()-ROW($E$2))/COLUMNS(bike!$A$2:$Y$402)),MOD(ROW()-ROW($E$2),COLUMNS(bike!$A$2:$Y$402)),1,1)</f>
        <v>6</v>
      </c>
      <c r="F3271">
        <f ca="1">OFFSET(transit!$A$2:$Y$402,TRUNC((ROW()-ROW($F$2))/COLUMNS(transit!$A$2:$Y$402)),MOD(ROW()-ROW($F$2),COLUMNS(transit!$A$2:$Y$402)),1,1)</f>
        <v>16</v>
      </c>
      <c r="G3271">
        <f ca="1">OFFSET(drive!$A$2:$Y$402,TRUNC((ROW()-ROW($G$2))/COLUMNS(drive!$A$2:$Y$402)),MOD(ROW()-ROW($G$2),COLUMNS(drive!$A$2:$Y$402)),1,1)</f>
        <v>4</v>
      </c>
      <c r="H3271" s="5">
        <f ca="1">(VLOOKUP($B3271,weights!$A$2:$R$6,4))*VLOOKUP($B3271,weights!$A$2:$R$6,6)^C3271*(VLOOKUP($B3271,weights!$A$2:$R$6,15)*EXP(VLOOKUP($B3271,weights!$A$2:$R$6,11)*D3271)+VLOOKUP($B3271,weights!$A$2:$R$6,16)*EXP(VLOOKUP($B3271,weights!$A$2:$R$6,12)*E3271)+VLOOKUP($B3271,weights!$A$2:$R$6,17)*EXP(VLOOKUP($B3271,weights!$A$2:$R$6,13)*F3271)+VLOOKUP($B3271,weights!$A$2:$R$6,18)*EXP(VLOOKUP($B3271,weights!$A$2:$R$6,14)*G3271))</f>
        <v>0.88761739795415984</v>
      </c>
    </row>
    <row r="3272" spans="1:8" ht="12.75" x14ac:dyDescent="0.2">
      <c r="A3272">
        <f t="shared" si="0"/>
        <v>131</v>
      </c>
      <c r="B3272" t="str">
        <f t="shared" ref="B3272:C3272" si="3246">B3247</f>
        <v>pharmacy</v>
      </c>
      <c r="C3272">
        <f t="shared" si="3246"/>
        <v>0</v>
      </c>
      <c r="D3272">
        <f ca="1">OFFSET(walk!$A$2:$Y$402,TRUNC((ROW()-ROW($D$2))/COLUMNS(walk!$A$2:$Y$402)),MOD(ROW()-ROW($D$2),COLUMNS(walk!$A$2:$Y$402)),1,1)</f>
        <v>16</v>
      </c>
      <c r="E3272">
        <f ca="1">OFFSET(bike!$A$2:$Y$402,TRUNC((ROW()-ROW($E$2))/COLUMNS(bike!$A$2:$Y$402)),MOD(ROW()-ROW($E$2),COLUMNS(bike!$A$2:$Y$402)),1,1)</f>
        <v>4</v>
      </c>
      <c r="F3272">
        <f ca="1">OFFSET(transit!$A$2:$Y$402,TRUNC((ROW()-ROW($F$2))/COLUMNS(transit!$A$2:$Y$402)),MOD(ROW()-ROW($F$2),COLUMNS(transit!$A$2:$Y$402)),1,1)</f>
        <v>16</v>
      </c>
      <c r="G3272">
        <f ca="1">OFFSET(drive!$A$2:$Y$402,TRUNC((ROW()-ROW($G$2))/COLUMNS(drive!$A$2:$Y$402)),MOD(ROW()-ROW($G$2),COLUMNS(drive!$A$2:$Y$402)),1,1)</f>
        <v>3</v>
      </c>
      <c r="H3272" s="5">
        <f ca="1">(VLOOKUP($B3272,weights!$A$2:$R$6,4))*VLOOKUP($B3272,weights!$A$2:$R$6,6)^C3272*(VLOOKUP($B3272,weights!$A$2:$R$6,15)*EXP(VLOOKUP($B3272,weights!$A$2:$R$6,11)*D3272)+VLOOKUP($B3272,weights!$A$2:$R$6,16)*EXP(VLOOKUP($B3272,weights!$A$2:$R$6,12)*E3272)+VLOOKUP($B3272,weights!$A$2:$R$6,17)*EXP(VLOOKUP($B3272,weights!$A$2:$R$6,13)*F3272)+VLOOKUP($B3272,weights!$A$2:$R$6,18)*EXP(VLOOKUP($B3272,weights!$A$2:$R$6,14)*G3272))</f>
        <v>4.8566396934753016</v>
      </c>
    </row>
    <row r="3273" spans="1:8" ht="12.75" x14ac:dyDescent="0.2">
      <c r="A3273">
        <f t="shared" si="0"/>
        <v>131</v>
      </c>
      <c r="B3273" t="str">
        <f t="shared" ref="B3273:C3273" si="3247">B3248</f>
        <v>pharmacy</v>
      </c>
      <c r="C3273">
        <f t="shared" si="3247"/>
        <v>1</v>
      </c>
      <c r="D3273">
        <f ca="1">OFFSET(walk!$A$2:$Y$402,TRUNC((ROW()-ROW($D$2))/COLUMNS(walk!$A$2:$Y$402)),MOD(ROW()-ROW($D$2),COLUMNS(walk!$A$2:$Y$402)),1,1)</f>
        <v>18</v>
      </c>
      <c r="E3273">
        <f ca="1">OFFSET(bike!$A$2:$Y$402,TRUNC((ROW()-ROW($E$2))/COLUMNS(bike!$A$2:$Y$402)),MOD(ROW()-ROW($E$2),COLUMNS(bike!$A$2:$Y$402)),1,1)</f>
        <v>6</v>
      </c>
      <c r="F3273">
        <f ca="1">OFFSET(transit!$A$2:$Y$402,TRUNC((ROW()-ROW($F$2))/COLUMNS(transit!$A$2:$Y$402)),MOD(ROW()-ROW($F$2),COLUMNS(transit!$A$2:$Y$402)),1,1)</f>
        <v>17</v>
      </c>
      <c r="G3273">
        <f ca="1">OFFSET(drive!$A$2:$Y$402,TRUNC((ROW()-ROW($G$2))/COLUMNS(drive!$A$2:$Y$402)),MOD(ROW()-ROW($G$2),COLUMNS(drive!$A$2:$Y$402)),1,1)</f>
        <v>4</v>
      </c>
      <c r="H3273" s="5">
        <f ca="1">(VLOOKUP($B3273,weights!$A$2:$R$6,4))*VLOOKUP($B3273,weights!$A$2:$R$6,6)^C3273*(VLOOKUP($B3273,weights!$A$2:$R$6,15)*EXP(VLOOKUP($B3273,weights!$A$2:$R$6,11)*D3273)+VLOOKUP($B3273,weights!$A$2:$R$6,16)*EXP(VLOOKUP($B3273,weights!$A$2:$R$6,12)*E3273)+VLOOKUP($B3273,weights!$A$2:$R$6,17)*EXP(VLOOKUP($B3273,weights!$A$2:$R$6,13)*F3273)+VLOOKUP($B3273,weights!$A$2:$R$6,18)*EXP(VLOOKUP($B3273,weights!$A$2:$R$6,14)*G3273))</f>
        <v>1.661958531342373</v>
      </c>
    </row>
    <row r="3274" spans="1:8" ht="12.75" x14ac:dyDescent="0.2">
      <c r="A3274">
        <f t="shared" si="0"/>
        <v>131</v>
      </c>
      <c r="B3274" t="str">
        <f t="shared" ref="B3274:C3274" si="3248">B3249</f>
        <v>pharmacy</v>
      </c>
      <c r="C3274">
        <f t="shared" si="3248"/>
        <v>2</v>
      </c>
      <c r="D3274">
        <f ca="1">OFFSET(walk!$A$2:$Y$402,TRUNC((ROW()-ROW($D$2))/COLUMNS(walk!$A$2:$Y$402)),MOD(ROW()-ROW($D$2),COLUMNS(walk!$A$2:$Y$402)),1,1)</f>
        <v>18</v>
      </c>
      <c r="E3274">
        <f ca="1">OFFSET(bike!$A$2:$Y$402,TRUNC((ROW()-ROW($E$2))/COLUMNS(bike!$A$2:$Y$402)),MOD(ROW()-ROW($E$2),COLUMNS(bike!$A$2:$Y$402)),1,1)</f>
        <v>6</v>
      </c>
      <c r="F3274">
        <f ca="1">OFFSET(transit!$A$2:$Y$402,TRUNC((ROW()-ROW($F$2))/COLUMNS(transit!$A$2:$Y$402)),MOD(ROW()-ROW($F$2),COLUMNS(transit!$A$2:$Y$402)),1,1)</f>
        <v>17</v>
      </c>
      <c r="G3274">
        <f ca="1">OFFSET(drive!$A$2:$Y$402,TRUNC((ROW()-ROW($G$2))/COLUMNS(drive!$A$2:$Y$402)),MOD(ROW()-ROW($G$2),COLUMNS(drive!$A$2:$Y$402)),1,1)</f>
        <v>4</v>
      </c>
      <c r="H3274" s="5">
        <f ca="1">(VLOOKUP($B3274,weights!$A$2:$R$6,4))*VLOOKUP($B3274,weights!$A$2:$R$6,6)^C3274*(VLOOKUP($B3274,weights!$A$2:$R$6,15)*EXP(VLOOKUP($B3274,weights!$A$2:$R$6,11)*D3274)+VLOOKUP($B3274,weights!$A$2:$R$6,16)*EXP(VLOOKUP($B3274,weights!$A$2:$R$6,12)*E3274)+VLOOKUP($B3274,weights!$A$2:$R$6,17)*EXP(VLOOKUP($B3274,weights!$A$2:$R$6,13)*F3274)+VLOOKUP($B3274,weights!$A$2:$R$6,18)*EXP(VLOOKUP($B3274,weights!$A$2:$R$6,14)*G3274))</f>
        <v>0.80020225583151317</v>
      </c>
    </row>
    <row r="3275" spans="1:8" ht="12.75" x14ac:dyDescent="0.2">
      <c r="A3275">
        <f t="shared" si="0"/>
        <v>131</v>
      </c>
      <c r="B3275" t="str">
        <f t="shared" ref="B3275:C3275" si="3249">B3250</f>
        <v>bank</v>
      </c>
      <c r="C3275">
        <f t="shared" si="3249"/>
        <v>0</v>
      </c>
      <c r="D3275">
        <f ca="1">OFFSET(walk!$A$2:$Y$402,TRUNC((ROW()-ROW($D$2))/COLUMNS(walk!$A$2:$Y$402)),MOD(ROW()-ROW($D$2),COLUMNS(walk!$A$2:$Y$402)),1,1)</f>
        <v>28</v>
      </c>
      <c r="E3275">
        <f ca="1">OFFSET(bike!$A$2:$Y$402,TRUNC((ROW()-ROW($E$2))/COLUMNS(bike!$A$2:$Y$402)),MOD(ROW()-ROW($E$2),COLUMNS(bike!$A$2:$Y$402)),1,1)</f>
        <v>10</v>
      </c>
      <c r="F3275">
        <f ca="1">OFFSET(transit!$A$2:$Y$402,TRUNC((ROW()-ROW($F$2))/COLUMNS(transit!$A$2:$Y$402)),MOD(ROW()-ROW($F$2),COLUMNS(transit!$A$2:$Y$402)),1,1)</f>
        <v>24</v>
      </c>
      <c r="G3275">
        <f ca="1">OFFSET(drive!$A$2:$Y$402,TRUNC((ROW()-ROW($G$2))/COLUMNS(drive!$A$2:$Y$402)),MOD(ROW()-ROW($G$2),COLUMNS(drive!$A$2:$Y$402)),1,1)</f>
        <v>7</v>
      </c>
      <c r="H3275" s="5">
        <f ca="1">(VLOOKUP($B3275,weights!$A$2:$R$6,4))*VLOOKUP($B3275,weights!$A$2:$R$6,6)^C3275*(VLOOKUP($B3275,weights!$A$2:$R$6,15)*EXP(VLOOKUP($B3275,weights!$A$2:$R$6,11)*D3275)+VLOOKUP($B3275,weights!$A$2:$R$6,16)*EXP(VLOOKUP($B3275,weights!$A$2:$R$6,12)*E3275)+VLOOKUP($B3275,weights!$A$2:$R$6,17)*EXP(VLOOKUP($B3275,weights!$A$2:$R$6,13)*F3275)+VLOOKUP($B3275,weights!$A$2:$R$6,18)*EXP(VLOOKUP($B3275,weights!$A$2:$R$6,14)*G3275))</f>
        <v>1.6954477864099993</v>
      </c>
    </row>
    <row r="3276" spans="1:8" ht="12.75" x14ac:dyDescent="0.2">
      <c r="A3276">
        <f t="shared" si="0"/>
        <v>131</v>
      </c>
      <c r="B3276" t="str">
        <f t="shared" ref="B3276:C3276" si="3250">B3251</f>
        <v>bank</v>
      </c>
      <c r="C3276">
        <f t="shared" si="3250"/>
        <v>1</v>
      </c>
      <c r="D3276">
        <f ca="1">OFFSET(walk!$A$2:$Y$402,TRUNC((ROW()-ROW($D$2))/COLUMNS(walk!$A$2:$Y$402)),MOD(ROW()-ROW($D$2),COLUMNS(walk!$A$2:$Y$402)),1,1)</f>
        <v>39</v>
      </c>
      <c r="E3276">
        <f ca="1">OFFSET(bike!$A$2:$Y$402,TRUNC((ROW()-ROW($E$2))/COLUMNS(bike!$A$2:$Y$402)),MOD(ROW()-ROW($E$2),COLUMNS(bike!$A$2:$Y$402)),1,1)</f>
        <v>13</v>
      </c>
      <c r="F3276">
        <f ca="1">OFFSET(transit!$A$2:$Y$402,TRUNC((ROW()-ROW($F$2))/COLUMNS(transit!$A$2:$Y$402)),MOD(ROW()-ROW($F$2),COLUMNS(transit!$A$2:$Y$402)),1,1)</f>
        <v>30</v>
      </c>
      <c r="G3276">
        <f ca="1">OFFSET(drive!$A$2:$Y$402,TRUNC((ROW()-ROW($G$2))/COLUMNS(drive!$A$2:$Y$402)),MOD(ROW()-ROW($G$2),COLUMNS(drive!$A$2:$Y$402)),1,1)</f>
        <v>8</v>
      </c>
      <c r="H3276" s="5">
        <f ca="1">(VLOOKUP($B3276,weights!$A$2:$R$6,4))*VLOOKUP($B3276,weights!$A$2:$R$6,6)^C3276*(VLOOKUP($B3276,weights!$A$2:$R$6,15)*EXP(VLOOKUP($B3276,weights!$A$2:$R$6,11)*D3276)+VLOOKUP($B3276,weights!$A$2:$R$6,16)*EXP(VLOOKUP($B3276,weights!$A$2:$R$6,12)*E3276)+VLOOKUP($B3276,weights!$A$2:$R$6,17)*EXP(VLOOKUP($B3276,weights!$A$2:$R$6,13)*F3276)+VLOOKUP($B3276,weights!$A$2:$R$6,18)*EXP(VLOOKUP($B3276,weights!$A$2:$R$6,14)*G3276))</f>
        <v>0.46483014852005455</v>
      </c>
    </row>
    <row r="3277" spans="1:8" ht="12.75" x14ac:dyDescent="0.2">
      <c r="A3277">
        <f t="shared" si="0"/>
        <v>132</v>
      </c>
      <c r="B3277" t="str">
        <f t="shared" ref="B3277:C3277" si="3251">B3252</f>
        <v>restaurant</v>
      </c>
      <c r="C3277">
        <f t="shared" si="3251"/>
        <v>0</v>
      </c>
      <c r="D3277">
        <f ca="1">OFFSET(walk!$A$2:$Y$402,TRUNC((ROW()-ROW($D$2))/COLUMNS(walk!$A$2:$Y$402)),MOD(ROW()-ROW($D$2),COLUMNS(walk!$A$2:$Y$402)),1,1)</f>
        <v>11</v>
      </c>
      <c r="E3277">
        <f ca="1">OFFSET(bike!$A$2:$Y$402,TRUNC((ROW()-ROW($E$2))/COLUMNS(bike!$A$2:$Y$402)),MOD(ROW()-ROW($E$2),COLUMNS(bike!$A$2:$Y$402)),1,1)</f>
        <v>3</v>
      </c>
      <c r="F3277">
        <f ca="1">OFFSET(transit!$A$2:$Y$402,TRUNC((ROW()-ROW($F$2))/COLUMNS(transit!$A$2:$Y$402)),MOD(ROW()-ROW($F$2),COLUMNS(transit!$A$2:$Y$402)),1,1)</f>
        <v>7</v>
      </c>
      <c r="G3277">
        <f ca="1">OFFSET(drive!$A$2:$Y$402,TRUNC((ROW()-ROW($G$2))/COLUMNS(drive!$A$2:$Y$402)),MOD(ROW()-ROW($G$2),COLUMNS(drive!$A$2:$Y$402)),1,1)</f>
        <v>2</v>
      </c>
      <c r="H3277" s="5">
        <f ca="1">(VLOOKUP($B3277,weights!$A$2:$R$6,4))*VLOOKUP($B3277,weights!$A$2:$R$6,6)^C3277*(VLOOKUP($B3277,weights!$A$2:$R$6,15)*EXP(VLOOKUP($B3277,weights!$A$2:$R$6,11)*D3277)+VLOOKUP($B3277,weights!$A$2:$R$6,16)*EXP(VLOOKUP($B3277,weights!$A$2:$R$6,12)*E3277)+VLOOKUP($B3277,weights!$A$2:$R$6,17)*EXP(VLOOKUP($B3277,weights!$A$2:$R$6,13)*F3277)+VLOOKUP($B3277,weights!$A$2:$R$6,18)*EXP(VLOOKUP($B3277,weights!$A$2:$R$6,14)*G3277))</f>
        <v>27.437811514954383</v>
      </c>
    </row>
    <row r="3278" spans="1:8" ht="12.75" x14ac:dyDescent="0.2">
      <c r="A3278">
        <f t="shared" si="0"/>
        <v>132</v>
      </c>
      <c r="B3278" t="str">
        <f t="shared" ref="B3278:C3278" si="3252">B3253</f>
        <v>restaurant</v>
      </c>
      <c r="C3278">
        <f t="shared" si="3252"/>
        <v>1</v>
      </c>
      <c r="D3278">
        <f ca="1">OFFSET(walk!$A$2:$Y$402,TRUNC((ROW()-ROW($D$2))/COLUMNS(walk!$A$2:$Y$402)),MOD(ROW()-ROW($D$2),COLUMNS(walk!$A$2:$Y$402)),1,1)</f>
        <v>11</v>
      </c>
      <c r="E3278">
        <f ca="1">OFFSET(bike!$A$2:$Y$402,TRUNC((ROW()-ROW($E$2))/COLUMNS(bike!$A$2:$Y$402)),MOD(ROW()-ROW($E$2),COLUMNS(bike!$A$2:$Y$402)),1,1)</f>
        <v>3</v>
      </c>
      <c r="F3278">
        <f ca="1">OFFSET(transit!$A$2:$Y$402,TRUNC((ROW()-ROW($F$2))/COLUMNS(transit!$A$2:$Y$402)),MOD(ROW()-ROW($F$2),COLUMNS(transit!$A$2:$Y$402)),1,1)</f>
        <v>7</v>
      </c>
      <c r="G3278">
        <f ca="1">OFFSET(drive!$A$2:$Y$402,TRUNC((ROW()-ROW($G$2))/COLUMNS(drive!$A$2:$Y$402)),MOD(ROW()-ROW($G$2),COLUMNS(drive!$A$2:$Y$402)),1,1)</f>
        <v>2</v>
      </c>
      <c r="H3278" s="5">
        <f ca="1">(VLOOKUP($B3278,weights!$A$2:$R$6,4))*VLOOKUP($B3278,weights!$A$2:$R$6,6)^C3278*(VLOOKUP($B3278,weights!$A$2:$R$6,15)*EXP(VLOOKUP($B3278,weights!$A$2:$R$6,11)*D3278)+VLOOKUP($B3278,weights!$A$2:$R$6,16)*EXP(VLOOKUP($B3278,weights!$A$2:$R$6,12)*E3278)+VLOOKUP($B3278,weights!$A$2:$R$6,17)*EXP(VLOOKUP($B3278,weights!$A$2:$R$6,13)*F3278)+VLOOKUP($B3278,weights!$A$2:$R$6,18)*EXP(VLOOKUP($B3278,weights!$A$2:$R$6,14)*G3278))</f>
        <v>24.592408839329487</v>
      </c>
    </row>
    <row r="3279" spans="1:8" ht="12.75" x14ac:dyDescent="0.2">
      <c r="A3279">
        <f t="shared" si="0"/>
        <v>132</v>
      </c>
      <c r="B3279" t="str">
        <f t="shared" ref="B3279:C3279" si="3253">B3254</f>
        <v>restaurant</v>
      </c>
      <c r="C3279">
        <f t="shared" si="3253"/>
        <v>2</v>
      </c>
      <c r="D3279">
        <f ca="1">OFFSET(walk!$A$2:$Y$402,TRUNC((ROW()-ROW($D$2))/COLUMNS(walk!$A$2:$Y$402)),MOD(ROW()-ROW($D$2),COLUMNS(walk!$A$2:$Y$402)),1,1)</f>
        <v>11</v>
      </c>
      <c r="E3279">
        <f ca="1">OFFSET(bike!$A$2:$Y$402,TRUNC((ROW()-ROW($E$2))/COLUMNS(bike!$A$2:$Y$402)),MOD(ROW()-ROW($E$2),COLUMNS(bike!$A$2:$Y$402)),1,1)</f>
        <v>3</v>
      </c>
      <c r="F3279">
        <f ca="1">OFFSET(transit!$A$2:$Y$402,TRUNC((ROW()-ROW($F$2))/COLUMNS(transit!$A$2:$Y$402)),MOD(ROW()-ROW($F$2),COLUMNS(transit!$A$2:$Y$402)),1,1)</f>
        <v>8</v>
      </c>
      <c r="G3279">
        <f ca="1">OFFSET(drive!$A$2:$Y$402,TRUNC((ROW()-ROW($G$2))/COLUMNS(drive!$A$2:$Y$402)),MOD(ROW()-ROW($G$2),COLUMNS(drive!$A$2:$Y$402)),1,1)</f>
        <v>3</v>
      </c>
      <c r="H3279" s="5">
        <f ca="1">(VLOOKUP($B3279,weights!$A$2:$R$6,4))*VLOOKUP($B3279,weights!$A$2:$R$6,6)^C3279*(VLOOKUP($B3279,weights!$A$2:$R$6,15)*EXP(VLOOKUP($B3279,weights!$A$2:$R$6,11)*D3279)+VLOOKUP($B3279,weights!$A$2:$R$6,16)*EXP(VLOOKUP($B3279,weights!$A$2:$R$6,12)*E3279)+VLOOKUP($B3279,weights!$A$2:$R$6,17)*EXP(VLOOKUP($B3279,weights!$A$2:$R$6,13)*F3279)+VLOOKUP($B3279,weights!$A$2:$R$6,18)*EXP(VLOOKUP($B3279,weights!$A$2:$R$6,14)*G3279))</f>
        <v>19.959818134992588</v>
      </c>
    </row>
    <row r="3280" spans="1:8" ht="12.75" x14ac:dyDescent="0.2">
      <c r="A3280">
        <f t="shared" si="0"/>
        <v>132</v>
      </c>
      <c r="B3280" t="str">
        <f t="shared" ref="B3280:C3280" si="3254">B3255</f>
        <v>restaurant</v>
      </c>
      <c r="C3280">
        <f t="shared" si="3254"/>
        <v>3</v>
      </c>
      <c r="D3280">
        <f ca="1">OFFSET(walk!$A$2:$Y$402,TRUNC((ROW()-ROW($D$2))/COLUMNS(walk!$A$2:$Y$402)),MOD(ROW()-ROW($D$2),COLUMNS(walk!$A$2:$Y$402)),1,1)</f>
        <v>13</v>
      </c>
      <c r="E3280">
        <f ca="1">OFFSET(bike!$A$2:$Y$402,TRUNC((ROW()-ROW($E$2))/COLUMNS(bike!$A$2:$Y$402)),MOD(ROW()-ROW($E$2),COLUMNS(bike!$A$2:$Y$402)),1,1)</f>
        <v>4</v>
      </c>
      <c r="F3280">
        <f ca="1">OFFSET(transit!$A$2:$Y$402,TRUNC((ROW()-ROW($F$2))/COLUMNS(transit!$A$2:$Y$402)),MOD(ROW()-ROW($F$2),COLUMNS(transit!$A$2:$Y$402)),1,1)</f>
        <v>10</v>
      </c>
      <c r="G3280">
        <f ca="1">OFFSET(drive!$A$2:$Y$402,TRUNC((ROW()-ROW($G$2))/COLUMNS(drive!$A$2:$Y$402)),MOD(ROW()-ROW($G$2),COLUMNS(drive!$A$2:$Y$402)),1,1)</f>
        <v>4</v>
      </c>
      <c r="H3280" s="5">
        <f ca="1">(VLOOKUP($B3280,weights!$A$2:$R$6,4))*VLOOKUP($B3280,weights!$A$2:$R$6,6)^C3280*(VLOOKUP($B3280,weights!$A$2:$R$6,15)*EXP(VLOOKUP($B3280,weights!$A$2:$R$6,11)*D3280)+VLOOKUP($B3280,weights!$A$2:$R$6,16)*EXP(VLOOKUP($B3280,weights!$A$2:$R$6,12)*E3280)+VLOOKUP($B3280,weights!$A$2:$R$6,17)*EXP(VLOOKUP($B3280,weights!$A$2:$R$6,13)*F3280)+VLOOKUP($B3280,weights!$A$2:$R$6,18)*EXP(VLOOKUP($B3280,weights!$A$2:$R$6,14)*G3280))</f>
        <v>14.238580451081953</v>
      </c>
    </row>
    <row r="3281" spans="1:8" ht="12.75" x14ac:dyDescent="0.2">
      <c r="A3281">
        <f t="shared" si="0"/>
        <v>132</v>
      </c>
      <c r="B3281" t="str">
        <f t="shared" ref="B3281:C3281" si="3255">B3256</f>
        <v>restaurant</v>
      </c>
      <c r="C3281">
        <f t="shared" si="3255"/>
        <v>4</v>
      </c>
      <c r="D3281">
        <f ca="1">OFFSET(walk!$A$2:$Y$402,TRUNC((ROW()-ROW($D$2))/COLUMNS(walk!$A$2:$Y$402)),MOD(ROW()-ROW($D$2),COLUMNS(walk!$A$2:$Y$402)),1,1)</f>
        <v>13</v>
      </c>
      <c r="E3281">
        <f ca="1">OFFSET(bike!$A$2:$Y$402,TRUNC((ROW()-ROW($E$2))/COLUMNS(bike!$A$2:$Y$402)),MOD(ROW()-ROW($E$2),COLUMNS(bike!$A$2:$Y$402)),1,1)</f>
        <v>4</v>
      </c>
      <c r="F3281">
        <f ca="1">OFFSET(transit!$A$2:$Y$402,TRUNC((ROW()-ROW($F$2))/COLUMNS(transit!$A$2:$Y$402)),MOD(ROW()-ROW($F$2),COLUMNS(transit!$A$2:$Y$402)),1,1)</f>
        <v>10</v>
      </c>
      <c r="G3281">
        <f ca="1">OFFSET(drive!$A$2:$Y$402,TRUNC((ROW()-ROW($G$2))/COLUMNS(drive!$A$2:$Y$402)),MOD(ROW()-ROW($G$2),COLUMNS(drive!$A$2:$Y$402)),1,1)</f>
        <v>4</v>
      </c>
      <c r="H3281" s="5">
        <f ca="1">(VLOOKUP($B3281,weights!$A$2:$R$6,4))*VLOOKUP($B3281,weights!$A$2:$R$6,6)^C3281*(VLOOKUP($B3281,weights!$A$2:$R$6,15)*EXP(VLOOKUP($B3281,weights!$A$2:$R$6,11)*D3281)+VLOOKUP($B3281,weights!$A$2:$R$6,16)*EXP(VLOOKUP($B3281,weights!$A$2:$R$6,12)*E3281)+VLOOKUP($B3281,weights!$A$2:$R$6,17)*EXP(VLOOKUP($B3281,weights!$A$2:$R$6,13)*F3281)+VLOOKUP($B3281,weights!$A$2:$R$6,18)*EXP(VLOOKUP($B3281,weights!$A$2:$R$6,14)*G3281))</f>
        <v>12.761986922821603</v>
      </c>
    </row>
    <row r="3282" spans="1:8" ht="12.75" x14ac:dyDescent="0.2">
      <c r="A3282">
        <f t="shared" si="0"/>
        <v>132</v>
      </c>
      <c r="B3282" t="str">
        <f t="shared" ref="B3282:C3282" si="3256">B3257</f>
        <v>restaurant</v>
      </c>
      <c r="C3282">
        <f t="shared" si="3256"/>
        <v>5</v>
      </c>
      <c r="D3282">
        <f ca="1">OFFSET(walk!$A$2:$Y$402,TRUNC((ROW()-ROW($D$2))/COLUMNS(walk!$A$2:$Y$402)),MOD(ROW()-ROW($D$2),COLUMNS(walk!$A$2:$Y$402)),1,1)</f>
        <v>16</v>
      </c>
      <c r="E3282">
        <f ca="1">OFFSET(bike!$A$2:$Y$402,TRUNC((ROW()-ROW($E$2))/COLUMNS(bike!$A$2:$Y$402)),MOD(ROW()-ROW($E$2),COLUMNS(bike!$A$2:$Y$402)),1,1)</f>
        <v>4</v>
      </c>
      <c r="F3282">
        <f ca="1">OFFSET(transit!$A$2:$Y$402,TRUNC((ROW()-ROW($F$2))/COLUMNS(transit!$A$2:$Y$402)),MOD(ROW()-ROW($F$2),COLUMNS(transit!$A$2:$Y$402)),1,1)</f>
        <v>10</v>
      </c>
      <c r="G3282">
        <f ca="1">OFFSET(drive!$A$2:$Y$402,TRUNC((ROW()-ROW($G$2))/COLUMNS(drive!$A$2:$Y$402)),MOD(ROW()-ROW($G$2),COLUMNS(drive!$A$2:$Y$402)),1,1)</f>
        <v>4</v>
      </c>
      <c r="H3282" s="5">
        <f ca="1">(VLOOKUP($B3282,weights!$A$2:$R$6,4))*VLOOKUP($B3282,weights!$A$2:$R$6,6)^C3282*(VLOOKUP($B3282,weights!$A$2:$R$6,15)*EXP(VLOOKUP($B3282,weights!$A$2:$R$6,11)*D3282)+VLOOKUP($B3282,weights!$A$2:$R$6,16)*EXP(VLOOKUP($B3282,weights!$A$2:$R$6,12)*E3282)+VLOOKUP($B3282,weights!$A$2:$R$6,17)*EXP(VLOOKUP($B3282,weights!$A$2:$R$6,13)*F3282)+VLOOKUP($B3282,weights!$A$2:$R$6,18)*EXP(VLOOKUP($B3282,weights!$A$2:$R$6,14)*G3282))</f>
        <v>11.132973661523913</v>
      </c>
    </row>
    <row r="3283" spans="1:8" ht="12.75" x14ac:dyDescent="0.2">
      <c r="A3283">
        <f t="shared" si="0"/>
        <v>132</v>
      </c>
      <c r="B3283" t="str">
        <f t="shared" ref="B3283:C3283" si="3257">B3258</f>
        <v>restaurant</v>
      </c>
      <c r="C3283">
        <f t="shared" si="3257"/>
        <v>6</v>
      </c>
      <c r="D3283">
        <f ca="1">OFFSET(walk!$A$2:$Y$402,TRUNC((ROW()-ROW($D$2))/COLUMNS(walk!$A$2:$Y$402)),MOD(ROW()-ROW($D$2),COLUMNS(walk!$A$2:$Y$402)),1,1)</f>
        <v>16</v>
      </c>
      <c r="E3283">
        <f ca="1">OFFSET(bike!$A$2:$Y$402,TRUNC((ROW()-ROW($E$2))/COLUMNS(bike!$A$2:$Y$402)),MOD(ROW()-ROW($E$2),COLUMNS(bike!$A$2:$Y$402)),1,1)</f>
        <v>4</v>
      </c>
      <c r="F3283">
        <f ca="1">OFFSET(transit!$A$2:$Y$402,TRUNC((ROW()-ROW($F$2))/COLUMNS(transit!$A$2:$Y$402)),MOD(ROW()-ROW($F$2),COLUMNS(transit!$A$2:$Y$402)),1,1)</f>
        <v>11</v>
      </c>
      <c r="G3283">
        <f ca="1">OFFSET(drive!$A$2:$Y$402,TRUNC((ROW()-ROW($G$2))/COLUMNS(drive!$A$2:$Y$402)),MOD(ROW()-ROW($G$2),COLUMNS(drive!$A$2:$Y$402)),1,1)</f>
        <v>4</v>
      </c>
      <c r="H3283" s="5">
        <f ca="1">(VLOOKUP($B3283,weights!$A$2:$R$6,4))*VLOOKUP($B3283,weights!$A$2:$R$6,6)^C3283*(VLOOKUP($B3283,weights!$A$2:$R$6,15)*EXP(VLOOKUP($B3283,weights!$A$2:$R$6,11)*D3283)+VLOOKUP($B3283,weights!$A$2:$R$6,16)*EXP(VLOOKUP($B3283,weights!$A$2:$R$6,12)*E3283)+VLOOKUP($B3283,weights!$A$2:$R$6,17)*EXP(VLOOKUP($B3283,weights!$A$2:$R$6,13)*F3283)+VLOOKUP($B3283,weights!$A$2:$R$6,18)*EXP(VLOOKUP($B3283,weights!$A$2:$R$6,14)*G3283))</f>
        <v>9.7175441729957104</v>
      </c>
    </row>
    <row r="3284" spans="1:8" ht="12.75" x14ac:dyDescent="0.2">
      <c r="A3284">
        <f t="shared" si="0"/>
        <v>132</v>
      </c>
      <c r="B3284" t="str">
        <f t="shared" ref="B3284:C3284" si="3258">B3259</f>
        <v>restaurant</v>
      </c>
      <c r="C3284">
        <f t="shared" si="3258"/>
        <v>7</v>
      </c>
      <c r="D3284">
        <f ca="1">OFFSET(walk!$A$2:$Y$402,TRUNC((ROW()-ROW($D$2))/COLUMNS(walk!$A$2:$Y$402)),MOD(ROW()-ROW($D$2),COLUMNS(walk!$A$2:$Y$402)),1,1)</f>
        <v>16</v>
      </c>
      <c r="E3284">
        <f ca="1">OFFSET(bike!$A$2:$Y$402,TRUNC((ROW()-ROW($E$2))/COLUMNS(bike!$A$2:$Y$402)),MOD(ROW()-ROW($E$2),COLUMNS(bike!$A$2:$Y$402)),1,1)</f>
        <v>6</v>
      </c>
      <c r="F3284">
        <f ca="1">OFFSET(transit!$A$2:$Y$402,TRUNC((ROW()-ROW($F$2))/COLUMNS(transit!$A$2:$Y$402)),MOD(ROW()-ROW($F$2),COLUMNS(transit!$A$2:$Y$402)),1,1)</f>
        <v>12</v>
      </c>
      <c r="G3284">
        <f ca="1">OFFSET(drive!$A$2:$Y$402,TRUNC((ROW()-ROW($G$2))/COLUMNS(drive!$A$2:$Y$402)),MOD(ROW()-ROW($G$2),COLUMNS(drive!$A$2:$Y$402)),1,1)</f>
        <v>4</v>
      </c>
      <c r="H3284" s="5">
        <f ca="1">(VLOOKUP($B3284,weights!$A$2:$R$6,4))*VLOOKUP($B3284,weights!$A$2:$R$6,6)^C3284*(VLOOKUP($B3284,weights!$A$2:$R$6,15)*EXP(VLOOKUP($B3284,weights!$A$2:$R$6,11)*D3284)+VLOOKUP($B3284,weights!$A$2:$R$6,16)*EXP(VLOOKUP($B3284,weights!$A$2:$R$6,12)*E3284)+VLOOKUP($B3284,weights!$A$2:$R$6,17)*EXP(VLOOKUP($B3284,weights!$A$2:$R$6,13)*F3284)+VLOOKUP($B3284,weights!$A$2:$R$6,18)*EXP(VLOOKUP($B3284,weights!$A$2:$R$6,14)*G3284))</f>
        <v>7.4261718457036867</v>
      </c>
    </row>
    <row r="3285" spans="1:8" ht="12.75" x14ac:dyDescent="0.2">
      <c r="A3285">
        <f t="shared" si="0"/>
        <v>132</v>
      </c>
      <c r="B3285" t="str">
        <f t="shared" ref="B3285:C3285" si="3259">B3260</f>
        <v>restaurant</v>
      </c>
      <c r="C3285">
        <f t="shared" si="3259"/>
        <v>8</v>
      </c>
      <c r="D3285">
        <f ca="1">OFFSET(walk!$A$2:$Y$402,TRUNC((ROW()-ROW($D$2))/COLUMNS(walk!$A$2:$Y$402)),MOD(ROW()-ROW($D$2),COLUMNS(walk!$A$2:$Y$402)),1,1)</f>
        <v>19</v>
      </c>
      <c r="E3285">
        <f ca="1">OFFSET(bike!$A$2:$Y$402,TRUNC((ROW()-ROW($E$2))/COLUMNS(bike!$A$2:$Y$402)),MOD(ROW()-ROW($E$2),COLUMNS(bike!$A$2:$Y$402)),1,1)</f>
        <v>6</v>
      </c>
      <c r="F3285">
        <f ca="1">OFFSET(transit!$A$2:$Y$402,TRUNC((ROW()-ROW($F$2))/COLUMNS(transit!$A$2:$Y$402)),MOD(ROW()-ROW($F$2),COLUMNS(transit!$A$2:$Y$402)),1,1)</f>
        <v>16</v>
      </c>
      <c r="G3285">
        <f ca="1">OFFSET(drive!$A$2:$Y$402,TRUNC((ROW()-ROW($G$2))/COLUMNS(drive!$A$2:$Y$402)),MOD(ROW()-ROW($G$2),COLUMNS(drive!$A$2:$Y$402)),1,1)</f>
        <v>5</v>
      </c>
      <c r="H3285" s="5">
        <f ca="1">(VLOOKUP($B3285,weights!$A$2:$R$6,4))*VLOOKUP($B3285,weights!$A$2:$R$6,6)^C3285*(VLOOKUP($B3285,weights!$A$2:$R$6,15)*EXP(VLOOKUP($B3285,weights!$A$2:$R$6,11)*D3285)+VLOOKUP($B3285,weights!$A$2:$R$6,16)*EXP(VLOOKUP($B3285,weights!$A$2:$R$6,12)*E3285)+VLOOKUP($B3285,weights!$A$2:$R$6,17)*EXP(VLOOKUP($B3285,weights!$A$2:$R$6,13)*F3285)+VLOOKUP($B3285,weights!$A$2:$R$6,18)*EXP(VLOOKUP($B3285,weights!$A$2:$R$6,14)*G3285))</f>
        <v>5.5018700457194347</v>
      </c>
    </row>
    <row r="3286" spans="1:8" ht="12.75" x14ac:dyDescent="0.2">
      <c r="A3286">
        <f t="shared" si="0"/>
        <v>132</v>
      </c>
      <c r="B3286" t="str">
        <f t="shared" ref="B3286:C3286" si="3260">B3261</f>
        <v>restaurant</v>
      </c>
      <c r="C3286">
        <f t="shared" si="3260"/>
        <v>9</v>
      </c>
      <c r="D3286">
        <f ca="1">OFFSET(walk!$A$2:$Y$402,TRUNC((ROW()-ROW($D$2))/COLUMNS(walk!$A$2:$Y$402)),MOD(ROW()-ROW($D$2),COLUMNS(walk!$A$2:$Y$402)),1,1)</f>
        <v>20</v>
      </c>
      <c r="E3286">
        <f ca="1">OFFSET(bike!$A$2:$Y$402,TRUNC((ROW()-ROW($E$2))/COLUMNS(bike!$A$2:$Y$402)),MOD(ROW()-ROW($E$2),COLUMNS(bike!$A$2:$Y$402)),1,1)</f>
        <v>6</v>
      </c>
      <c r="F3286">
        <f ca="1">OFFSET(transit!$A$2:$Y$402,TRUNC((ROW()-ROW($F$2))/COLUMNS(transit!$A$2:$Y$402)),MOD(ROW()-ROW($F$2),COLUMNS(transit!$A$2:$Y$402)),1,1)</f>
        <v>18</v>
      </c>
      <c r="G3286">
        <f ca="1">OFFSET(drive!$A$2:$Y$402,TRUNC((ROW()-ROW($G$2))/COLUMNS(drive!$A$2:$Y$402)),MOD(ROW()-ROW($G$2),COLUMNS(drive!$A$2:$Y$402)),1,1)</f>
        <v>5</v>
      </c>
      <c r="H3286" s="5">
        <f ca="1">(VLOOKUP($B3286,weights!$A$2:$R$6,4))*VLOOKUP($B3286,weights!$A$2:$R$6,6)^C3286*(VLOOKUP($B3286,weights!$A$2:$R$6,15)*EXP(VLOOKUP($B3286,weights!$A$2:$R$6,11)*D3286)+VLOOKUP($B3286,weights!$A$2:$R$6,16)*EXP(VLOOKUP($B3286,weights!$A$2:$R$6,12)*E3286)+VLOOKUP($B3286,weights!$A$2:$R$6,17)*EXP(VLOOKUP($B3286,weights!$A$2:$R$6,13)*F3286)+VLOOKUP($B3286,weights!$A$2:$R$6,18)*EXP(VLOOKUP($B3286,weights!$A$2:$R$6,14)*G3286))</f>
        <v>4.7716067456862845</v>
      </c>
    </row>
    <row r="3287" spans="1:8" ht="12.75" x14ac:dyDescent="0.2">
      <c r="A3287">
        <f t="shared" si="0"/>
        <v>132</v>
      </c>
      <c r="B3287" t="str">
        <f t="shared" ref="B3287:C3287" si="3261">B3262</f>
        <v>supermarket</v>
      </c>
      <c r="C3287">
        <f t="shared" si="3261"/>
        <v>0</v>
      </c>
      <c r="D3287">
        <f ca="1">OFFSET(walk!$A$2:$Y$402,TRUNC((ROW()-ROW($D$2))/COLUMNS(walk!$A$2:$Y$402)),MOD(ROW()-ROW($D$2),COLUMNS(walk!$A$2:$Y$402)),1,1)</f>
        <v>42</v>
      </c>
      <c r="E3287">
        <f ca="1">OFFSET(bike!$A$2:$Y$402,TRUNC((ROW()-ROW($E$2))/COLUMNS(bike!$A$2:$Y$402)),MOD(ROW()-ROW($E$2),COLUMNS(bike!$A$2:$Y$402)),1,1)</f>
        <v>16</v>
      </c>
      <c r="F3287">
        <f ca="1">OFFSET(transit!$A$2:$Y$402,TRUNC((ROW()-ROW($F$2))/COLUMNS(transit!$A$2:$Y$402)),MOD(ROW()-ROW($F$2),COLUMNS(transit!$A$2:$Y$402)),1,1)</f>
        <v>21</v>
      </c>
      <c r="G3287">
        <f ca="1">OFFSET(drive!$A$2:$Y$402,TRUNC((ROW()-ROW($G$2))/COLUMNS(drive!$A$2:$Y$402)),MOD(ROW()-ROW($G$2),COLUMNS(drive!$A$2:$Y$402)),1,1)</f>
        <v>9</v>
      </c>
      <c r="H3287" s="5">
        <f ca="1">(VLOOKUP($B3287,weights!$A$2:$R$6,4))*VLOOKUP($B3287,weights!$A$2:$R$6,6)^C3287*(VLOOKUP($B3287,weights!$A$2:$R$6,15)*EXP(VLOOKUP($B3287,weights!$A$2:$R$6,11)*D3287)+VLOOKUP($B3287,weights!$A$2:$R$6,16)*EXP(VLOOKUP($B3287,weights!$A$2:$R$6,12)*E3287)+VLOOKUP($B3287,weights!$A$2:$R$6,17)*EXP(VLOOKUP($B3287,weights!$A$2:$R$6,13)*F3287)+VLOOKUP($B3287,weights!$A$2:$R$6,18)*EXP(VLOOKUP($B3287,weights!$A$2:$R$6,14)*G3287))</f>
        <v>2.8632294307607125</v>
      </c>
    </row>
    <row r="3288" spans="1:8" ht="12.75" x14ac:dyDescent="0.2">
      <c r="A3288">
        <f t="shared" si="0"/>
        <v>132</v>
      </c>
      <c r="B3288" t="str">
        <f t="shared" ref="B3288:C3288" si="3262">B3263</f>
        <v>supermarket</v>
      </c>
      <c r="C3288">
        <f t="shared" si="3262"/>
        <v>1</v>
      </c>
      <c r="D3288">
        <f ca="1">OFFSET(walk!$A$2:$Y$402,TRUNC((ROW()-ROW($D$2))/COLUMNS(walk!$A$2:$Y$402)),MOD(ROW()-ROW($D$2),COLUMNS(walk!$A$2:$Y$402)),1,1)</f>
        <v>53</v>
      </c>
      <c r="E3288">
        <f ca="1">OFFSET(bike!$A$2:$Y$402,TRUNC((ROW()-ROW($E$2))/COLUMNS(bike!$A$2:$Y$402)),MOD(ROW()-ROW($E$2),COLUMNS(bike!$A$2:$Y$402)),1,1)</f>
        <v>17</v>
      </c>
      <c r="F3288">
        <f ca="1">OFFSET(transit!$A$2:$Y$402,TRUNC((ROW()-ROW($F$2))/COLUMNS(transit!$A$2:$Y$402)),MOD(ROW()-ROW($F$2),COLUMNS(transit!$A$2:$Y$402)),1,1)</f>
        <v>26</v>
      </c>
      <c r="G3288">
        <f ca="1">OFFSET(drive!$A$2:$Y$402,TRUNC((ROW()-ROW($G$2))/COLUMNS(drive!$A$2:$Y$402)),MOD(ROW()-ROW($G$2),COLUMNS(drive!$A$2:$Y$402)),1,1)</f>
        <v>10</v>
      </c>
      <c r="H3288" s="5">
        <f ca="1">(VLOOKUP($B3288,weights!$A$2:$R$6,4))*VLOOKUP($B3288,weights!$A$2:$R$6,6)^C3288*(VLOOKUP($B3288,weights!$A$2:$R$6,15)*EXP(VLOOKUP($B3288,weights!$A$2:$R$6,11)*D3288)+VLOOKUP($B3288,weights!$A$2:$R$6,16)*EXP(VLOOKUP($B3288,weights!$A$2:$R$6,12)*E3288)+VLOOKUP($B3288,weights!$A$2:$R$6,17)*EXP(VLOOKUP($B3288,weights!$A$2:$R$6,13)*F3288)+VLOOKUP($B3288,weights!$A$2:$R$6,18)*EXP(VLOOKUP($B3288,weights!$A$2:$R$6,14)*G3288))</f>
        <v>1.3090455873046474</v>
      </c>
    </row>
    <row r="3289" spans="1:8" ht="12.75" x14ac:dyDescent="0.2">
      <c r="A3289">
        <f t="shared" si="0"/>
        <v>132</v>
      </c>
      <c r="B3289" t="str">
        <f t="shared" ref="B3289:C3289" si="3263">B3264</f>
        <v>supermarket</v>
      </c>
      <c r="C3289">
        <f t="shared" si="3263"/>
        <v>2</v>
      </c>
      <c r="D3289">
        <f ca="1">OFFSET(walk!$A$2:$Y$402,TRUNC((ROW()-ROW($D$2))/COLUMNS(walk!$A$2:$Y$402)),MOD(ROW()-ROW($D$2),COLUMNS(walk!$A$2:$Y$402)),1,1)</f>
        <v>58</v>
      </c>
      <c r="E3289">
        <f ca="1">OFFSET(bike!$A$2:$Y$402,TRUNC((ROW()-ROW($E$2))/COLUMNS(bike!$A$2:$Y$402)),MOD(ROW()-ROW($E$2),COLUMNS(bike!$A$2:$Y$402)),1,1)</f>
        <v>18</v>
      </c>
      <c r="F3289">
        <f ca="1">OFFSET(transit!$A$2:$Y$402,TRUNC((ROW()-ROW($F$2))/COLUMNS(transit!$A$2:$Y$402)),MOD(ROW()-ROW($F$2),COLUMNS(transit!$A$2:$Y$402)),1,1)</f>
        <v>36</v>
      </c>
      <c r="G3289">
        <f ca="1">OFFSET(drive!$A$2:$Y$402,TRUNC((ROW()-ROW($G$2))/COLUMNS(drive!$A$2:$Y$402)),MOD(ROW()-ROW($G$2),COLUMNS(drive!$A$2:$Y$402)),1,1)</f>
        <v>13</v>
      </c>
      <c r="H3289" s="5">
        <f ca="1">(VLOOKUP($B3289,weights!$A$2:$R$6,4))*VLOOKUP($B3289,weights!$A$2:$R$6,6)^C3289*(VLOOKUP($B3289,weights!$A$2:$R$6,15)*EXP(VLOOKUP($B3289,weights!$A$2:$R$6,11)*D3289)+VLOOKUP($B3289,weights!$A$2:$R$6,16)*EXP(VLOOKUP($B3289,weights!$A$2:$R$6,12)*E3289)+VLOOKUP($B3289,weights!$A$2:$R$6,17)*EXP(VLOOKUP($B3289,weights!$A$2:$R$6,13)*F3289)+VLOOKUP($B3289,weights!$A$2:$R$6,18)*EXP(VLOOKUP($B3289,weights!$A$2:$R$6,14)*G3289))</f>
        <v>0.40394981810618197</v>
      </c>
    </row>
    <row r="3290" spans="1:8" ht="12.75" x14ac:dyDescent="0.2">
      <c r="A3290">
        <f t="shared" si="0"/>
        <v>132</v>
      </c>
      <c r="B3290" t="str">
        <f t="shared" ref="B3290:C3290" si="3264">B3265</f>
        <v>supermarket</v>
      </c>
      <c r="C3290">
        <f t="shared" si="3264"/>
        <v>3</v>
      </c>
      <c r="D3290">
        <f ca="1">OFFSET(walk!$A$2:$Y$402,TRUNC((ROW()-ROW($D$2))/COLUMNS(walk!$A$2:$Y$402)),MOD(ROW()-ROW($D$2),COLUMNS(walk!$A$2:$Y$402)),1,1)</f>
        <v>65</v>
      </c>
      <c r="E3290">
        <f ca="1">OFFSET(bike!$A$2:$Y$402,TRUNC((ROW()-ROW($E$2))/COLUMNS(bike!$A$2:$Y$402)),MOD(ROW()-ROW($E$2),COLUMNS(bike!$A$2:$Y$402)),1,1)</f>
        <v>21</v>
      </c>
      <c r="F3290">
        <f ca="1">OFFSET(transit!$A$2:$Y$402,TRUNC((ROW()-ROW($F$2))/COLUMNS(transit!$A$2:$Y$402)),MOD(ROW()-ROW($F$2),COLUMNS(transit!$A$2:$Y$402)),1,1)</f>
        <v>38</v>
      </c>
      <c r="G3290">
        <f ca="1">OFFSET(drive!$A$2:$Y$402,TRUNC((ROW()-ROW($G$2))/COLUMNS(drive!$A$2:$Y$402)),MOD(ROW()-ROW($G$2),COLUMNS(drive!$A$2:$Y$402)),1,1)</f>
        <v>14</v>
      </c>
      <c r="H3290" s="5">
        <f ca="1">(VLOOKUP($B3290,weights!$A$2:$R$6,4))*VLOOKUP($B3290,weights!$A$2:$R$6,6)^C3290*(VLOOKUP($B3290,weights!$A$2:$R$6,15)*EXP(VLOOKUP($B3290,weights!$A$2:$R$6,11)*D3290)+VLOOKUP($B3290,weights!$A$2:$R$6,16)*EXP(VLOOKUP($B3290,weights!$A$2:$R$6,12)*E3290)+VLOOKUP($B3290,weights!$A$2:$R$6,17)*EXP(VLOOKUP($B3290,weights!$A$2:$R$6,13)*F3290)+VLOOKUP($B3290,weights!$A$2:$R$6,18)*EXP(VLOOKUP($B3290,weights!$A$2:$R$6,14)*G3290))</f>
        <v>0.18849722178373679</v>
      </c>
    </row>
    <row r="3291" spans="1:8" ht="12.75" x14ac:dyDescent="0.2">
      <c r="A3291">
        <f t="shared" si="0"/>
        <v>132</v>
      </c>
      <c r="B3291" t="str">
        <f t="shared" ref="B3291:C3291" si="3265">B3266</f>
        <v>supermarket</v>
      </c>
      <c r="C3291">
        <f t="shared" si="3265"/>
        <v>4</v>
      </c>
      <c r="D3291">
        <f ca="1">OFFSET(walk!$A$2:$Y$402,TRUNC((ROW()-ROW($D$2))/COLUMNS(walk!$A$2:$Y$402)),MOD(ROW()-ROW($D$2),COLUMNS(walk!$A$2:$Y$402)),1,1)</f>
        <v>81</v>
      </c>
      <c r="E3291">
        <f ca="1">OFFSET(bike!$A$2:$Y$402,TRUNC((ROW()-ROW($E$2))/COLUMNS(bike!$A$2:$Y$402)),MOD(ROW()-ROW($E$2),COLUMNS(bike!$A$2:$Y$402)),1,1)</f>
        <v>25</v>
      </c>
      <c r="F3291">
        <f ca="1">OFFSET(transit!$A$2:$Y$402,TRUNC((ROW()-ROW($F$2))/COLUMNS(transit!$A$2:$Y$402)),MOD(ROW()-ROW($F$2),COLUMNS(transit!$A$2:$Y$402)),1,1)</f>
        <v>43</v>
      </c>
      <c r="G3291">
        <f ca="1">OFFSET(drive!$A$2:$Y$402,TRUNC((ROW()-ROW($G$2))/COLUMNS(drive!$A$2:$Y$402)),MOD(ROW()-ROW($G$2),COLUMNS(drive!$A$2:$Y$402)),1,1)</f>
        <v>16</v>
      </c>
      <c r="H3291" s="5">
        <f ca="1">(VLOOKUP($B3291,weights!$A$2:$R$6,4))*VLOOKUP($B3291,weights!$A$2:$R$6,6)^C3291*(VLOOKUP($B3291,weights!$A$2:$R$6,15)*EXP(VLOOKUP($B3291,weights!$A$2:$R$6,11)*D3291)+VLOOKUP($B3291,weights!$A$2:$R$6,16)*EXP(VLOOKUP($B3291,weights!$A$2:$R$6,12)*E3291)+VLOOKUP($B3291,weights!$A$2:$R$6,17)*EXP(VLOOKUP($B3291,weights!$A$2:$R$6,13)*F3291)+VLOOKUP($B3291,weights!$A$2:$R$6,18)*EXP(VLOOKUP($B3291,weights!$A$2:$R$6,14)*G3291))</f>
        <v>7.1648760235932946E-2</v>
      </c>
    </row>
    <row r="3292" spans="1:8" ht="12.75" x14ac:dyDescent="0.2">
      <c r="A3292">
        <f t="shared" si="0"/>
        <v>132</v>
      </c>
      <c r="B3292" t="str">
        <f t="shared" ref="B3292:C3292" si="3266">B3267</f>
        <v>store</v>
      </c>
      <c r="C3292">
        <f t="shared" si="3266"/>
        <v>0</v>
      </c>
      <c r="D3292">
        <f ca="1">OFFSET(walk!$A$2:$Y$402,TRUNC((ROW()-ROW($D$2))/COLUMNS(walk!$A$2:$Y$402)),MOD(ROW()-ROW($D$2),COLUMNS(walk!$A$2:$Y$402)),1,1)</f>
        <v>9</v>
      </c>
      <c r="E3292">
        <f ca="1">OFFSET(bike!$A$2:$Y$402,TRUNC((ROW()-ROW($E$2))/COLUMNS(bike!$A$2:$Y$402)),MOD(ROW()-ROW($E$2),COLUMNS(bike!$A$2:$Y$402)),1,1)</f>
        <v>2</v>
      </c>
      <c r="F3292">
        <f ca="1">OFFSET(transit!$A$2:$Y$402,TRUNC((ROW()-ROW($F$2))/COLUMNS(transit!$A$2:$Y$402)),MOD(ROW()-ROW($F$2),COLUMNS(transit!$A$2:$Y$402)),1,1)</f>
        <v>9</v>
      </c>
      <c r="G3292">
        <f ca="1">OFFSET(drive!$A$2:$Y$402,TRUNC((ROW()-ROW($G$2))/COLUMNS(drive!$A$2:$Y$402)),MOD(ROW()-ROW($G$2),COLUMNS(drive!$A$2:$Y$402)),1,1)</f>
        <v>2</v>
      </c>
      <c r="H3292" s="5">
        <f ca="1">(VLOOKUP($B3292,weights!$A$2:$R$6,4))*VLOOKUP($B3292,weights!$A$2:$R$6,6)^C3292*(VLOOKUP($B3292,weights!$A$2:$R$6,15)*EXP(VLOOKUP($B3292,weights!$A$2:$R$6,11)*D3292)+VLOOKUP($B3292,weights!$A$2:$R$6,16)*EXP(VLOOKUP($B3292,weights!$A$2:$R$6,12)*E3292)+VLOOKUP($B3292,weights!$A$2:$R$6,17)*EXP(VLOOKUP($B3292,weights!$A$2:$R$6,13)*F3292)+VLOOKUP($B3292,weights!$A$2:$R$6,18)*EXP(VLOOKUP($B3292,weights!$A$2:$R$6,14)*G3292))</f>
        <v>12.663926029575258</v>
      </c>
    </row>
    <row r="3293" spans="1:8" ht="12.75" x14ac:dyDescent="0.2">
      <c r="A3293">
        <f t="shared" si="0"/>
        <v>132</v>
      </c>
      <c r="B3293" t="str">
        <f t="shared" ref="B3293:C3293" si="3267">B3268</f>
        <v>store</v>
      </c>
      <c r="C3293">
        <f t="shared" si="3267"/>
        <v>1</v>
      </c>
      <c r="D3293">
        <f ca="1">OFFSET(walk!$A$2:$Y$402,TRUNC((ROW()-ROW($D$2))/COLUMNS(walk!$A$2:$Y$402)),MOD(ROW()-ROW($D$2),COLUMNS(walk!$A$2:$Y$402)),1,1)</f>
        <v>10</v>
      </c>
      <c r="E3293">
        <f ca="1">OFFSET(bike!$A$2:$Y$402,TRUNC((ROW()-ROW($E$2))/COLUMNS(bike!$A$2:$Y$402)),MOD(ROW()-ROW($E$2),COLUMNS(bike!$A$2:$Y$402)),1,1)</f>
        <v>3</v>
      </c>
      <c r="F3293">
        <f ca="1">OFFSET(transit!$A$2:$Y$402,TRUNC((ROW()-ROW($F$2))/COLUMNS(transit!$A$2:$Y$402)),MOD(ROW()-ROW($F$2),COLUMNS(transit!$A$2:$Y$402)),1,1)</f>
        <v>10</v>
      </c>
      <c r="G3293">
        <f ca="1">OFFSET(drive!$A$2:$Y$402,TRUNC((ROW()-ROW($G$2))/COLUMNS(drive!$A$2:$Y$402)),MOD(ROW()-ROW($G$2),COLUMNS(drive!$A$2:$Y$402)),1,1)</f>
        <v>3</v>
      </c>
      <c r="H3293" s="5">
        <f ca="1">(VLOOKUP($B3293,weights!$A$2:$R$6,4))*VLOOKUP($B3293,weights!$A$2:$R$6,6)^C3293*(VLOOKUP($B3293,weights!$A$2:$R$6,15)*EXP(VLOOKUP($B3293,weights!$A$2:$R$6,11)*D3293)+VLOOKUP($B3293,weights!$A$2:$R$6,16)*EXP(VLOOKUP($B3293,weights!$A$2:$R$6,12)*E3293)+VLOOKUP($B3293,weights!$A$2:$R$6,17)*EXP(VLOOKUP($B3293,weights!$A$2:$R$6,13)*F3293)+VLOOKUP($B3293,weights!$A$2:$R$6,18)*EXP(VLOOKUP($B3293,weights!$A$2:$R$6,14)*G3293))</f>
        <v>6.0308314137665127</v>
      </c>
    </row>
    <row r="3294" spans="1:8" ht="12.75" x14ac:dyDescent="0.2">
      <c r="A3294">
        <f t="shared" si="0"/>
        <v>132</v>
      </c>
      <c r="B3294" t="str">
        <f t="shared" ref="B3294:C3294" si="3268">B3269</f>
        <v>store</v>
      </c>
      <c r="C3294">
        <f t="shared" si="3268"/>
        <v>2</v>
      </c>
      <c r="D3294">
        <f ca="1">OFFSET(walk!$A$2:$Y$402,TRUNC((ROW()-ROW($D$2))/COLUMNS(walk!$A$2:$Y$402)),MOD(ROW()-ROW($D$2),COLUMNS(walk!$A$2:$Y$402)),1,1)</f>
        <v>14</v>
      </c>
      <c r="E3294">
        <f ca="1">OFFSET(bike!$A$2:$Y$402,TRUNC((ROW()-ROW($E$2))/COLUMNS(bike!$A$2:$Y$402)),MOD(ROW()-ROW($E$2),COLUMNS(bike!$A$2:$Y$402)),1,1)</f>
        <v>3</v>
      </c>
      <c r="F3294">
        <f ca="1">OFFSET(transit!$A$2:$Y$402,TRUNC((ROW()-ROW($F$2))/COLUMNS(transit!$A$2:$Y$402)),MOD(ROW()-ROW($F$2),COLUMNS(transit!$A$2:$Y$402)),1,1)</f>
        <v>10</v>
      </c>
      <c r="G3294">
        <f ca="1">OFFSET(drive!$A$2:$Y$402,TRUNC((ROW()-ROW($G$2))/COLUMNS(drive!$A$2:$Y$402)),MOD(ROW()-ROW($G$2),COLUMNS(drive!$A$2:$Y$402)),1,1)</f>
        <v>4</v>
      </c>
      <c r="H3294" s="5">
        <f ca="1">(VLOOKUP($B3294,weights!$A$2:$R$6,4))*VLOOKUP($B3294,weights!$A$2:$R$6,6)^C3294*(VLOOKUP($B3294,weights!$A$2:$R$6,15)*EXP(VLOOKUP($B3294,weights!$A$2:$R$6,11)*D3294)+VLOOKUP($B3294,weights!$A$2:$R$6,16)*EXP(VLOOKUP($B3294,weights!$A$2:$R$6,12)*E3294)+VLOOKUP($B3294,weights!$A$2:$R$6,17)*EXP(VLOOKUP($B3294,weights!$A$2:$R$6,13)*F3294)+VLOOKUP($B3294,weights!$A$2:$R$6,18)*EXP(VLOOKUP($B3294,weights!$A$2:$R$6,14)*G3294))</f>
        <v>3.4656809392025791</v>
      </c>
    </row>
    <row r="3295" spans="1:8" ht="12.75" x14ac:dyDescent="0.2">
      <c r="A3295">
        <f t="shared" si="0"/>
        <v>132</v>
      </c>
      <c r="B3295" t="str">
        <f t="shared" ref="B3295:C3295" si="3269">B3270</f>
        <v>store</v>
      </c>
      <c r="C3295">
        <f t="shared" si="3269"/>
        <v>3</v>
      </c>
      <c r="D3295">
        <f ca="1">OFFSET(walk!$A$2:$Y$402,TRUNC((ROW()-ROW($D$2))/COLUMNS(walk!$A$2:$Y$402)),MOD(ROW()-ROW($D$2),COLUMNS(walk!$A$2:$Y$402)),1,1)</f>
        <v>16</v>
      </c>
      <c r="E3295">
        <f ca="1">OFFSET(bike!$A$2:$Y$402,TRUNC((ROW()-ROW($E$2))/COLUMNS(bike!$A$2:$Y$402)),MOD(ROW()-ROW($E$2),COLUMNS(bike!$A$2:$Y$402)),1,1)</f>
        <v>4</v>
      </c>
      <c r="F3295">
        <f ca="1">OFFSET(transit!$A$2:$Y$402,TRUNC((ROW()-ROW($F$2))/COLUMNS(transit!$A$2:$Y$402)),MOD(ROW()-ROW($F$2),COLUMNS(transit!$A$2:$Y$402)),1,1)</f>
        <v>16</v>
      </c>
      <c r="G3295">
        <f ca="1">OFFSET(drive!$A$2:$Y$402,TRUNC((ROW()-ROW($G$2))/COLUMNS(drive!$A$2:$Y$402)),MOD(ROW()-ROW($G$2),COLUMNS(drive!$A$2:$Y$402)),1,1)</f>
        <v>4</v>
      </c>
      <c r="H3295" s="5">
        <f ca="1">(VLOOKUP($B3295,weights!$A$2:$R$6,4))*VLOOKUP($B3295,weights!$A$2:$R$6,6)^C3295*(VLOOKUP($B3295,weights!$A$2:$R$6,15)*EXP(VLOOKUP($B3295,weights!$A$2:$R$6,11)*D3295)+VLOOKUP($B3295,weights!$A$2:$R$6,16)*EXP(VLOOKUP($B3295,weights!$A$2:$R$6,12)*E3295)+VLOOKUP($B3295,weights!$A$2:$R$6,17)*EXP(VLOOKUP($B3295,weights!$A$2:$R$6,13)*F3295)+VLOOKUP($B3295,weights!$A$2:$R$6,18)*EXP(VLOOKUP($B3295,weights!$A$2:$R$6,14)*G3295))</f>
        <v>1.8097448793467619</v>
      </c>
    </row>
    <row r="3296" spans="1:8" ht="12.75" x14ac:dyDescent="0.2">
      <c r="A3296">
        <f t="shared" si="0"/>
        <v>132</v>
      </c>
      <c r="B3296" t="str">
        <f t="shared" ref="B3296:C3296" si="3270">B3271</f>
        <v>store</v>
      </c>
      <c r="C3296">
        <f t="shared" si="3270"/>
        <v>4</v>
      </c>
      <c r="D3296">
        <f ca="1">OFFSET(walk!$A$2:$Y$402,TRUNC((ROW()-ROW($D$2))/COLUMNS(walk!$A$2:$Y$402)),MOD(ROW()-ROW($D$2),COLUMNS(walk!$A$2:$Y$402)),1,1)</f>
        <v>17</v>
      </c>
      <c r="E3296">
        <f ca="1">OFFSET(bike!$A$2:$Y$402,TRUNC((ROW()-ROW($E$2))/COLUMNS(bike!$A$2:$Y$402)),MOD(ROW()-ROW($E$2),COLUMNS(bike!$A$2:$Y$402)),1,1)</f>
        <v>6</v>
      </c>
      <c r="F3296">
        <f ca="1">OFFSET(transit!$A$2:$Y$402,TRUNC((ROW()-ROW($F$2))/COLUMNS(transit!$A$2:$Y$402)),MOD(ROW()-ROW($F$2),COLUMNS(transit!$A$2:$Y$402)),1,1)</f>
        <v>17</v>
      </c>
      <c r="G3296">
        <f ca="1">OFFSET(drive!$A$2:$Y$402,TRUNC((ROW()-ROW($G$2))/COLUMNS(drive!$A$2:$Y$402)),MOD(ROW()-ROW($G$2),COLUMNS(drive!$A$2:$Y$402)),1,1)</f>
        <v>5</v>
      </c>
      <c r="H3296" s="5">
        <f ca="1">(VLOOKUP($B3296,weights!$A$2:$R$6,4))*VLOOKUP($B3296,weights!$A$2:$R$6,6)^C3296*(VLOOKUP($B3296,weights!$A$2:$R$6,15)*EXP(VLOOKUP($B3296,weights!$A$2:$R$6,11)*D3296)+VLOOKUP($B3296,weights!$A$2:$R$6,16)*EXP(VLOOKUP($B3296,weights!$A$2:$R$6,12)*E3296)+VLOOKUP($B3296,weights!$A$2:$R$6,17)*EXP(VLOOKUP($B3296,weights!$A$2:$R$6,13)*F3296)+VLOOKUP($B3296,weights!$A$2:$R$6,18)*EXP(VLOOKUP($B3296,weights!$A$2:$R$6,14)*G3296))</f>
        <v>0.72623617801014029</v>
      </c>
    </row>
    <row r="3297" spans="1:8" ht="12.75" x14ac:dyDescent="0.2">
      <c r="A3297">
        <f t="shared" si="0"/>
        <v>132</v>
      </c>
      <c r="B3297" t="str">
        <f t="shared" ref="B3297:C3297" si="3271">B3272</f>
        <v>pharmacy</v>
      </c>
      <c r="C3297">
        <f t="shared" si="3271"/>
        <v>0</v>
      </c>
      <c r="D3297">
        <f ca="1">OFFSET(walk!$A$2:$Y$402,TRUNC((ROW()-ROW($D$2))/COLUMNS(walk!$A$2:$Y$402)),MOD(ROW()-ROW($D$2),COLUMNS(walk!$A$2:$Y$402)),1,1)</f>
        <v>15</v>
      </c>
      <c r="E3297">
        <f ca="1">OFFSET(bike!$A$2:$Y$402,TRUNC((ROW()-ROW($E$2))/COLUMNS(bike!$A$2:$Y$402)),MOD(ROW()-ROW($E$2),COLUMNS(bike!$A$2:$Y$402)),1,1)</f>
        <v>4</v>
      </c>
      <c r="F3297">
        <f ca="1">OFFSET(transit!$A$2:$Y$402,TRUNC((ROW()-ROW($F$2))/COLUMNS(transit!$A$2:$Y$402)),MOD(ROW()-ROW($F$2),COLUMNS(transit!$A$2:$Y$402)),1,1)</f>
        <v>15</v>
      </c>
      <c r="G3297">
        <f ca="1">OFFSET(drive!$A$2:$Y$402,TRUNC((ROW()-ROW($G$2))/COLUMNS(drive!$A$2:$Y$402)),MOD(ROW()-ROW($G$2),COLUMNS(drive!$A$2:$Y$402)),1,1)</f>
        <v>3</v>
      </c>
      <c r="H3297" s="5">
        <f ca="1">(VLOOKUP($B3297,weights!$A$2:$R$6,4))*VLOOKUP($B3297,weights!$A$2:$R$6,6)^C3297*(VLOOKUP($B3297,weights!$A$2:$R$6,15)*EXP(VLOOKUP($B3297,weights!$A$2:$R$6,11)*D3297)+VLOOKUP($B3297,weights!$A$2:$R$6,16)*EXP(VLOOKUP($B3297,weights!$A$2:$R$6,12)*E3297)+VLOOKUP($B3297,weights!$A$2:$R$6,17)*EXP(VLOOKUP($B3297,weights!$A$2:$R$6,13)*F3297)+VLOOKUP($B3297,weights!$A$2:$R$6,18)*EXP(VLOOKUP($B3297,weights!$A$2:$R$6,14)*G3297))</f>
        <v>4.923741737242187</v>
      </c>
    </row>
    <row r="3298" spans="1:8" ht="12.75" x14ac:dyDescent="0.2">
      <c r="A3298">
        <f t="shared" si="0"/>
        <v>132</v>
      </c>
      <c r="B3298" t="str">
        <f t="shared" ref="B3298:C3298" si="3272">B3273</f>
        <v>pharmacy</v>
      </c>
      <c r="C3298">
        <f t="shared" si="3272"/>
        <v>1</v>
      </c>
      <c r="D3298">
        <f ca="1">OFFSET(walk!$A$2:$Y$402,TRUNC((ROW()-ROW($D$2))/COLUMNS(walk!$A$2:$Y$402)),MOD(ROW()-ROW($D$2),COLUMNS(walk!$A$2:$Y$402)),1,1)</f>
        <v>17</v>
      </c>
      <c r="E3298">
        <f ca="1">OFFSET(bike!$A$2:$Y$402,TRUNC((ROW()-ROW($E$2))/COLUMNS(bike!$A$2:$Y$402)),MOD(ROW()-ROW($E$2),COLUMNS(bike!$A$2:$Y$402)),1,1)</f>
        <v>6</v>
      </c>
      <c r="F3298">
        <f ca="1">OFFSET(transit!$A$2:$Y$402,TRUNC((ROW()-ROW($F$2))/COLUMNS(transit!$A$2:$Y$402)),MOD(ROW()-ROW($F$2),COLUMNS(transit!$A$2:$Y$402)),1,1)</f>
        <v>16</v>
      </c>
      <c r="G3298">
        <f ca="1">OFFSET(drive!$A$2:$Y$402,TRUNC((ROW()-ROW($G$2))/COLUMNS(drive!$A$2:$Y$402)),MOD(ROW()-ROW($G$2),COLUMNS(drive!$A$2:$Y$402)),1,1)</f>
        <v>4</v>
      </c>
      <c r="H3298" s="5">
        <f ca="1">(VLOOKUP($B3298,weights!$A$2:$R$6,4))*VLOOKUP($B3298,weights!$A$2:$R$6,6)^C3298*(VLOOKUP($B3298,weights!$A$2:$R$6,15)*EXP(VLOOKUP($B3298,weights!$A$2:$R$6,11)*D3298)+VLOOKUP($B3298,weights!$A$2:$R$6,16)*EXP(VLOOKUP($B3298,weights!$A$2:$R$6,12)*E3298)+VLOOKUP($B3298,weights!$A$2:$R$6,17)*EXP(VLOOKUP($B3298,weights!$A$2:$R$6,13)*F3298)+VLOOKUP($B3298,weights!$A$2:$R$6,18)*EXP(VLOOKUP($B3298,weights!$A$2:$R$6,14)*G3298))</f>
        <v>1.6846353744493883</v>
      </c>
    </row>
    <row r="3299" spans="1:8" ht="12.75" x14ac:dyDescent="0.2">
      <c r="A3299">
        <f t="shared" si="0"/>
        <v>132</v>
      </c>
      <c r="B3299" t="str">
        <f t="shared" ref="B3299:C3299" si="3273">B3274</f>
        <v>pharmacy</v>
      </c>
      <c r="C3299">
        <f t="shared" si="3273"/>
        <v>2</v>
      </c>
      <c r="D3299">
        <f ca="1">OFFSET(walk!$A$2:$Y$402,TRUNC((ROW()-ROW($D$2))/COLUMNS(walk!$A$2:$Y$402)),MOD(ROW()-ROW($D$2),COLUMNS(walk!$A$2:$Y$402)),1,1)</f>
        <v>17</v>
      </c>
      <c r="E3299">
        <f ca="1">OFFSET(bike!$A$2:$Y$402,TRUNC((ROW()-ROW($E$2))/COLUMNS(bike!$A$2:$Y$402)),MOD(ROW()-ROW($E$2),COLUMNS(bike!$A$2:$Y$402)),1,1)</f>
        <v>6</v>
      </c>
      <c r="F3299">
        <f ca="1">OFFSET(transit!$A$2:$Y$402,TRUNC((ROW()-ROW($F$2))/COLUMNS(transit!$A$2:$Y$402)),MOD(ROW()-ROW($F$2),COLUMNS(transit!$A$2:$Y$402)),1,1)</f>
        <v>16</v>
      </c>
      <c r="G3299">
        <f ca="1">OFFSET(drive!$A$2:$Y$402,TRUNC((ROW()-ROW($G$2))/COLUMNS(drive!$A$2:$Y$402)),MOD(ROW()-ROW($G$2),COLUMNS(drive!$A$2:$Y$402)),1,1)</f>
        <v>4</v>
      </c>
      <c r="H3299" s="5">
        <f ca="1">(VLOOKUP($B3299,weights!$A$2:$R$6,4))*VLOOKUP($B3299,weights!$A$2:$R$6,6)^C3299*(VLOOKUP($B3299,weights!$A$2:$R$6,15)*EXP(VLOOKUP($B3299,weights!$A$2:$R$6,11)*D3299)+VLOOKUP($B3299,weights!$A$2:$R$6,16)*EXP(VLOOKUP($B3299,weights!$A$2:$R$6,12)*E3299)+VLOOKUP($B3299,weights!$A$2:$R$6,17)*EXP(VLOOKUP($B3299,weights!$A$2:$R$6,13)*F3299)+VLOOKUP($B3299,weights!$A$2:$R$6,18)*EXP(VLOOKUP($B3299,weights!$A$2:$R$6,14)*G3299))</f>
        <v>0.81112073584600186</v>
      </c>
    </row>
    <row r="3300" spans="1:8" ht="12.75" x14ac:dyDescent="0.2">
      <c r="A3300">
        <f t="shared" si="0"/>
        <v>132</v>
      </c>
      <c r="B3300" t="str">
        <f t="shared" ref="B3300:C3300" si="3274">B3275</f>
        <v>bank</v>
      </c>
      <c r="C3300">
        <f t="shared" si="3274"/>
        <v>0</v>
      </c>
      <c r="D3300">
        <f ca="1">OFFSET(walk!$A$2:$Y$402,TRUNC((ROW()-ROW($D$2))/COLUMNS(walk!$A$2:$Y$402)),MOD(ROW()-ROW($D$2),COLUMNS(walk!$A$2:$Y$402)),1,1)</f>
        <v>27</v>
      </c>
      <c r="E3300">
        <f ca="1">OFFSET(bike!$A$2:$Y$402,TRUNC((ROW()-ROW($E$2))/COLUMNS(bike!$A$2:$Y$402)),MOD(ROW()-ROW($E$2),COLUMNS(bike!$A$2:$Y$402)),1,1)</f>
        <v>9</v>
      </c>
      <c r="F3300">
        <f ca="1">OFFSET(transit!$A$2:$Y$402,TRUNC((ROW()-ROW($F$2))/COLUMNS(transit!$A$2:$Y$402)),MOD(ROW()-ROW($F$2),COLUMNS(transit!$A$2:$Y$402)),1,1)</f>
        <v>25</v>
      </c>
      <c r="G3300">
        <f ca="1">OFFSET(drive!$A$2:$Y$402,TRUNC((ROW()-ROW($G$2))/COLUMNS(drive!$A$2:$Y$402)),MOD(ROW()-ROW($G$2),COLUMNS(drive!$A$2:$Y$402)),1,1)</f>
        <v>7</v>
      </c>
      <c r="H3300" s="5">
        <f ca="1">(VLOOKUP($B3300,weights!$A$2:$R$6,4))*VLOOKUP($B3300,weights!$A$2:$R$6,6)^C3300*(VLOOKUP($B3300,weights!$A$2:$R$6,15)*EXP(VLOOKUP($B3300,weights!$A$2:$R$6,11)*D3300)+VLOOKUP($B3300,weights!$A$2:$R$6,16)*EXP(VLOOKUP($B3300,weights!$A$2:$R$6,12)*E3300)+VLOOKUP($B3300,weights!$A$2:$R$6,17)*EXP(VLOOKUP($B3300,weights!$A$2:$R$6,13)*F3300)+VLOOKUP($B3300,weights!$A$2:$R$6,18)*EXP(VLOOKUP($B3300,weights!$A$2:$R$6,14)*G3300))</f>
        <v>1.8278185560846947</v>
      </c>
    </row>
    <row r="3301" spans="1:8" ht="12.75" x14ac:dyDescent="0.2">
      <c r="A3301">
        <f t="shared" si="0"/>
        <v>132</v>
      </c>
      <c r="B3301" t="str">
        <f t="shared" ref="B3301:C3301" si="3275">B3276</f>
        <v>bank</v>
      </c>
      <c r="C3301">
        <f t="shared" si="3275"/>
        <v>1</v>
      </c>
      <c r="D3301">
        <f ca="1">OFFSET(walk!$A$2:$Y$402,TRUNC((ROW()-ROW($D$2))/COLUMNS(walk!$A$2:$Y$402)),MOD(ROW()-ROW($D$2),COLUMNS(walk!$A$2:$Y$402)),1,1)</f>
        <v>40</v>
      </c>
      <c r="E3301">
        <f ca="1">OFFSET(bike!$A$2:$Y$402,TRUNC((ROW()-ROW($E$2))/COLUMNS(bike!$A$2:$Y$402)),MOD(ROW()-ROW($E$2),COLUMNS(bike!$A$2:$Y$402)),1,1)</f>
        <v>14</v>
      </c>
      <c r="F3301">
        <f ca="1">OFFSET(transit!$A$2:$Y$402,TRUNC((ROW()-ROW($F$2))/COLUMNS(transit!$A$2:$Y$402)),MOD(ROW()-ROW($F$2),COLUMNS(transit!$A$2:$Y$402)),1,1)</f>
        <v>32</v>
      </c>
      <c r="G3301">
        <f ca="1">OFFSET(drive!$A$2:$Y$402,TRUNC((ROW()-ROW($G$2))/COLUMNS(drive!$A$2:$Y$402)),MOD(ROW()-ROW($G$2),COLUMNS(drive!$A$2:$Y$402)),1,1)</f>
        <v>7</v>
      </c>
      <c r="H3301" s="5">
        <f ca="1">(VLOOKUP($B3301,weights!$A$2:$R$6,4))*VLOOKUP($B3301,weights!$A$2:$R$6,6)^C3301*(VLOOKUP($B3301,weights!$A$2:$R$6,15)*EXP(VLOOKUP($B3301,weights!$A$2:$R$6,11)*D3301)+VLOOKUP($B3301,weights!$A$2:$R$6,16)*EXP(VLOOKUP($B3301,weights!$A$2:$R$6,12)*E3301)+VLOOKUP($B3301,weights!$A$2:$R$6,17)*EXP(VLOOKUP($B3301,weights!$A$2:$R$6,13)*F3301)+VLOOKUP($B3301,weights!$A$2:$R$6,18)*EXP(VLOOKUP($B3301,weights!$A$2:$R$6,14)*G3301))</f>
        <v>0.52471609459901125</v>
      </c>
    </row>
    <row r="3302" spans="1:8" ht="12.75" x14ac:dyDescent="0.2">
      <c r="A3302">
        <f t="shared" si="0"/>
        <v>133</v>
      </c>
      <c r="B3302" t="str">
        <f t="shared" ref="B3302:C3302" si="3276">B3277</f>
        <v>restaurant</v>
      </c>
      <c r="C3302">
        <f t="shared" si="3276"/>
        <v>0</v>
      </c>
      <c r="D3302">
        <f ca="1">OFFSET(walk!$A$2:$Y$402,TRUNC((ROW()-ROW($D$2))/COLUMNS(walk!$A$2:$Y$402)),MOD(ROW()-ROW($D$2),COLUMNS(walk!$A$2:$Y$402)),1,1)</f>
        <v>11</v>
      </c>
      <c r="E3302">
        <f ca="1">OFFSET(bike!$A$2:$Y$402,TRUNC((ROW()-ROW($E$2))/COLUMNS(bike!$A$2:$Y$402)),MOD(ROW()-ROW($E$2),COLUMNS(bike!$A$2:$Y$402)),1,1)</f>
        <v>3</v>
      </c>
      <c r="F3302">
        <f ca="1">OFFSET(transit!$A$2:$Y$402,TRUNC((ROW()-ROW($F$2))/COLUMNS(transit!$A$2:$Y$402)),MOD(ROW()-ROW($F$2),COLUMNS(transit!$A$2:$Y$402)),1,1)</f>
        <v>7</v>
      </c>
      <c r="G3302">
        <f ca="1">OFFSET(drive!$A$2:$Y$402,TRUNC((ROW()-ROW($G$2))/COLUMNS(drive!$A$2:$Y$402)),MOD(ROW()-ROW($G$2),COLUMNS(drive!$A$2:$Y$402)),1,1)</f>
        <v>2</v>
      </c>
      <c r="H3302" s="5">
        <f ca="1">(VLOOKUP($B3302,weights!$A$2:$R$6,4))*VLOOKUP($B3302,weights!$A$2:$R$6,6)^C3302*(VLOOKUP($B3302,weights!$A$2:$R$6,15)*EXP(VLOOKUP($B3302,weights!$A$2:$R$6,11)*D3302)+VLOOKUP($B3302,weights!$A$2:$R$6,16)*EXP(VLOOKUP($B3302,weights!$A$2:$R$6,12)*E3302)+VLOOKUP($B3302,weights!$A$2:$R$6,17)*EXP(VLOOKUP($B3302,weights!$A$2:$R$6,13)*F3302)+VLOOKUP($B3302,weights!$A$2:$R$6,18)*EXP(VLOOKUP($B3302,weights!$A$2:$R$6,14)*G3302))</f>
        <v>27.437811514954383</v>
      </c>
    </row>
    <row r="3303" spans="1:8" ht="12.75" x14ac:dyDescent="0.2">
      <c r="A3303">
        <f t="shared" si="0"/>
        <v>133</v>
      </c>
      <c r="B3303" t="str">
        <f t="shared" ref="B3303:C3303" si="3277">B3278</f>
        <v>restaurant</v>
      </c>
      <c r="C3303">
        <f t="shared" si="3277"/>
        <v>1</v>
      </c>
      <c r="D3303">
        <f ca="1">OFFSET(walk!$A$2:$Y$402,TRUNC((ROW()-ROW($D$2))/COLUMNS(walk!$A$2:$Y$402)),MOD(ROW()-ROW($D$2),COLUMNS(walk!$A$2:$Y$402)),1,1)</f>
        <v>11</v>
      </c>
      <c r="E3303">
        <f ca="1">OFFSET(bike!$A$2:$Y$402,TRUNC((ROW()-ROW($E$2))/COLUMNS(bike!$A$2:$Y$402)),MOD(ROW()-ROW($E$2),COLUMNS(bike!$A$2:$Y$402)),1,1)</f>
        <v>3</v>
      </c>
      <c r="F3303">
        <f ca="1">OFFSET(transit!$A$2:$Y$402,TRUNC((ROW()-ROW($F$2))/COLUMNS(transit!$A$2:$Y$402)),MOD(ROW()-ROW($F$2),COLUMNS(transit!$A$2:$Y$402)),1,1)</f>
        <v>8</v>
      </c>
      <c r="G3303">
        <f ca="1">OFFSET(drive!$A$2:$Y$402,TRUNC((ROW()-ROW($G$2))/COLUMNS(drive!$A$2:$Y$402)),MOD(ROW()-ROW($G$2),COLUMNS(drive!$A$2:$Y$402)),1,1)</f>
        <v>3</v>
      </c>
      <c r="H3303" s="5">
        <f ca="1">(VLOOKUP($B3303,weights!$A$2:$R$6,4))*VLOOKUP($B3303,weights!$A$2:$R$6,6)^C3303*(VLOOKUP($B3303,weights!$A$2:$R$6,15)*EXP(VLOOKUP($B3303,weights!$A$2:$R$6,11)*D3303)+VLOOKUP($B3303,weights!$A$2:$R$6,16)*EXP(VLOOKUP($B3303,weights!$A$2:$R$6,12)*E3303)+VLOOKUP($B3303,weights!$A$2:$R$6,17)*EXP(VLOOKUP($B3303,weights!$A$2:$R$6,13)*F3303)+VLOOKUP($B3303,weights!$A$2:$R$6,18)*EXP(VLOOKUP($B3303,weights!$A$2:$R$6,14)*G3303))</f>
        <v>22.269218580363635</v>
      </c>
    </row>
    <row r="3304" spans="1:8" ht="12.75" x14ac:dyDescent="0.2">
      <c r="A3304">
        <f t="shared" si="0"/>
        <v>133</v>
      </c>
      <c r="B3304" t="str">
        <f t="shared" ref="B3304:C3304" si="3278">B3279</f>
        <v>restaurant</v>
      </c>
      <c r="C3304">
        <f t="shared" si="3278"/>
        <v>2</v>
      </c>
      <c r="D3304">
        <f ca="1">OFFSET(walk!$A$2:$Y$402,TRUNC((ROW()-ROW($D$2))/COLUMNS(walk!$A$2:$Y$402)),MOD(ROW()-ROW($D$2),COLUMNS(walk!$A$2:$Y$402)),1,1)</f>
        <v>12</v>
      </c>
      <c r="E3304">
        <f ca="1">OFFSET(bike!$A$2:$Y$402,TRUNC((ROW()-ROW($E$2))/COLUMNS(bike!$A$2:$Y$402)),MOD(ROW()-ROW($E$2),COLUMNS(bike!$A$2:$Y$402)),1,1)</f>
        <v>3</v>
      </c>
      <c r="F3304">
        <f ca="1">OFFSET(transit!$A$2:$Y$402,TRUNC((ROW()-ROW($F$2))/COLUMNS(transit!$A$2:$Y$402)),MOD(ROW()-ROW($F$2),COLUMNS(transit!$A$2:$Y$402)),1,1)</f>
        <v>10</v>
      </c>
      <c r="G3304">
        <f ca="1">OFFSET(drive!$A$2:$Y$402,TRUNC((ROW()-ROW($G$2))/COLUMNS(drive!$A$2:$Y$402)),MOD(ROW()-ROW($G$2),COLUMNS(drive!$A$2:$Y$402)),1,1)</f>
        <v>3</v>
      </c>
      <c r="H3304" s="5">
        <f ca="1">(VLOOKUP($B3304,weights!$A$2:$R$6,4))*VLOOKUP($B3304,weights!$A$2:$R$6,6)^C3304*(VLOOKUP($B3304,weights!$A$2:$R$6,15)*EXP(VLOOKUP($B3304,weights!$A$2:$R$6,11)*D3304)+VLOOKUP($B3304,weights!$A$2:$R$6,16)*EXP(VLOOKUP($B3304,weights!$A$2:$R$6,12)*E3304)+VLOOKUP($B3304,weights!$A$2:$R$6,17)*EXP(VLOOKUP($B3304,weights!$A$2:$R$6,13)*F3304)+VLOOKUP($B3304,weights!$A$2:$R$6,18)*EXP(VLOOKUP($B3304,weights!$A$2:$R$6,14)*G3304))</f>
        <v>18.664183047990193</v>
      </c>
    </row>
    <row r="3305" spans="1:8" ht="12.75" x14ac:dyDescent="0.2">
      <c r="A3305">
        <f t="shared" si="0"/>
        <v>133</v>
      </c>
      <c r="B3305" t="str">
        <f t="shared" ref="B3305:C3305" si="3279">B3280</f>
        <v>restaurant</v>
      </c>
      <c r="C3305">
        <f t="shared" si="3279"/>
        <v>3</v>
      </c>
      <c r="D3305">
        <f ca="1">OFFSET(walk!$A$2:$Y$402,TRUNC((ROW()-ROW($D$2))/COLUMNS(walk!$A$2:$Y$402)),MOD(ROW()-ROW($D$2),COLUMNS(walk!$A$2:$Y$402)),1,1)</f>
        <v>13</v>
      </c>
      <c r="E3305">
        <f ca="1">OFFSET(bike!$A$2:$Y$402,TRUNC((ROW()-ROW($E$2))/COLUMNS(bike!$A$2:$Y$402)),MOD(ROW()-ROW($E$2),COLUMNS(bike!$A$2:$Y$402)),1,1)</f>
        <v>3</v>
      </c>
      <c r="F3305">
        <f ca="1">OFFSET(transit!$A$2:$Y$402,TRUNC((ROW()-ROW($F$2))/COLUMNS(transit!$A$2:$Y$402)),MOD(ROW()-ROW($F$2),COLUMNS(transit!$A$2:$Y$402)),1,1)</f>
        <v>10</v>
      </c>
      <c r="G3305">
        <f ca="1">OFFSET(drive!$A$2:$Y$402,TRUNC((ROW()-ROW($G$2))/COLUMNS(drive!$A$2:$Y$402)),MOD(ROW()-ROW($G$2),COLUMNS(drive!$A$2:$Y$402)),1,1)</f>
        <v>4</v>
      </c>
      <c r="H3305" s="5">
        <f ca="1">(VLOOKUP($B3305,weights!$A$2:$R$6,4))*VLOOKUP($B3305,weights!$A$2:$R$6,6)^C3305*(VLOOKUP($B3305,weights!$A$2:$R$6,15)*EXP(VLOOKUP($B3305,weights!$A$2:$R$6,11)*D3305)+VLOOKUP($B3305,weights!$A$2:$R$6,16)*EXP(VLOOKUP($B3305,weights!$A$2:$R$6,12)*E3305)+VLOOKUP($B3305,weights!$A$2:$R$6,17)*EXP(VLOOKUP($B3305,weights!$A$2:$R$6,13)*F3305)+VLOOKUP($B3305,weights!$A$2:$R$6,18)*EXP(VLOOKUP($B3305,weights!$A$2:$R$6,14)*G3305))</f>
        <v>15.428338277506262</v>
      </c>
    </row>
    <row r="3306" spans="1:8" ht="12.75" x14ac:dyDescent="0.2">
      <c r="A3306">
        <f t="shared" si="0"/>
        <v>133</v>
      </c>
      <c r="B3306" t="str">
        <f t="shared" ref="B3306:C3306" si="3280">B3281</f>
        <v>restaurant</v>
      </c>
      <c r="C3306">
        <f t="shared" si="3280"/>
        <v>4</v>
      </c>
      <c r="D3306">
        <f ca="1">OFFSET(walk!$A$2:$Y$402,TRUNC((ROW()-ROW($D$2))/COLUMNS(walk!$A$2:$Y$402)),MOD(ROW()-ROW($D$2),COLUMNS(walk!$A$2:$Y$402)),1,1)</f>
        <v>13</v>
      </c>
      <c r="E3306">
        <f ca="1">OFFSET(bike!$A$2:$Y$402,TRUNC((ROW()-ROW($E$2))/COLUMNS(bike!$A$2:$Y$402)),MOD(ROW()-ROW($E$2),COLUMNS(bike!$A$2:$Y$402)),1,1)</f>
        <v>4</v>
      </c>
      <c r="F3306">
        <f ca="1">OFFSET(transit!$A$2:$Y$402,TRUNC((ROW()-ROW($F$2))/COLUMNS(transit!$A$2:$Y$402)),MOD(ROW()-ROW($F$2),COLUMNS(transit!$A$2:$Y$402)),1,1)</f>
        <v>10</v>
      </c>
      <c r="G3306">
        <f ca="1">OFFSET(drive!$A$2:$Y$402,TRUNC((ROW()-ROW($G$2))/COLUMNS(drive!$A$2:$Y$402)),MOD(ROW()-ROW($G$2),COLUMNS(drive!$A$2:$Y$402)),1,1)</f>
        <v>4</v>
      </c>
      <c r="H3306" s="5">
        <f ca="1">(VLOOKUP($B3306,weights!$A$2:$R$6,4))*VLOOKUP($B3306,weights!$A$2:$R$6,6)^C3306*(VLOOKUP($B3306,weights!$A$2:$R$6,15)*EXP(VLOOKUP($B3306,weights!$A$2:$R$6,11)*D3306)+VLOOKUP($B3306,weights!$A$2:$R$6,16)*EXP(VLOOKUP($B3306,weights!$A$2:$R$6,12)*E3306)+VLOOKUP($B3306,weights!$A$2:$R$6,17)*EXP(VLOOKUP($B3306,weights!$A$2:$R$6,13)*F3306)+VLOOKUP($B3306,weights!$A$2:$R$6,18)*EXP(VLOOKUP($B3306,weights!$A$2:$R$6,14)*G3306))</f>
        <v>12.761986922821603</v>
      </c>
    </row>
    <row r="3307" spans="1:8" ht="12.75" x14ac:dyDescent="0.2">
      <c r="A3307">
        <f t="shared" si="0"/>
        <v>133</v>
      </c>
      <c r="B3307" t="str">
        <f t="shared" ref="B3307:C3307" si="3281">B3282</f>
        <v>restaurant</v>
      </c>
      <c r="C3307">
        <f t="shared" si="3281"/>
        <v>5</v>
      </c>
      <c r="D3307">
        <f ca="1">OFFSET(walk!$A$2:$Y$402,TRUNC((ROW()-ROW($D$2))/COLUMNS(walk!$A$2:$Y$402)),MOD(ROW()-ROW($D$2),COLUMNS(walk!$A$2:$Y$402)),1,1)</f>
        <v>16</v>
      </c>
      <c r="E3307">
        <f ca="1">OFFSET(bike!$A$2:$Y$402,TRUNC((ROW()-ROW($E$2))/COLUMNS(bike!$A$2:$Y$402)),MOD(ROW()-ROW($E$2),COLUMNS(bike!$A$2:$Y$402)),1,1)</f>
        <v>4</v>
      </c>
      <c r="F3307">
        <f ca="1">OFFSET(transit!$A$2:$Y$402,TRUNC((ROW()-ROW($F$2))/COLUMNS(transit!$A$2:$Y$402)),MOD(ROW()-ROW($F$2),COLUMNS(transit!$A$2:$Y$402)),1,1)</f>
        <v>10</v>
      </c>
      <c r="G3307">
        <f ca="1">OFFSET(drive!$A$2:$Y$402,TRUNC((ROW()-ROW($G$2))/COLUMNS(drive!$A$2:$Y$402)),MOD(ROW()-ROW($G$2),COLUMNS(drive!$A$2:$Y$402)),1,1)</f>
        <v>4</v>
      </c>
      <c r="H3307" s="5">
        <f ca="1">(VLOOKUP($B3307,weights!$A$2:$R$6,4))*VLOOKUP($B3307,weights!$A$2:$R$6,6)^C3307*(VLOOKUP($B3307,weights!$A$2:$R$6,15)*EXP(VLOOKUP($B3307,weights!$A$2:$R$6,11)*D3307)+VLOOKUP($B3307,weights!$A$2:$R$6,16)*EXP(VLOOKUP($B3307,weights!$A$2:$R$6,12)*E3307)+VLOOKUP($B3307,weights!$A$2:$R$6,17)*EXP(VLOOKUP($B3307,weights!$A$2:$R$6,13)*F3307)+VLOOKUP($B3307,weights!$A$2:$R$6,18)*EXP(VLOOKUP($B3307,weights!$A$2:$R$6,14)*G3307))</f>
        <v>11.132973661523913</v>
      </c>
    </row>
    <row r="3308" spans="1:8" ht="12.75" x14ac:dyDescent="0.2">
      <c r="A3308">
        <f t="shared" si="0"/>
        <v>133</v>
      </c>
      <c r="B3308" t="str">
        <f t="shared" ref="B3308:C3308" si="3282">B3283</f>
        <v>restaurant</v>
      </c>
      <c r="C3308">
        <f t="shared" si="3282"/>
        <v>6</v>
      </c>
      <c r="D3308">
        <f ca="1">OFFSET(walk!$A$2:$Y$402,TRUNC((ROW()-ROW($D$2))/COLUMNS(walk!$A$2:$Y$402)),MOD(ROW()-ROW($D$2),COLUMNS(walk!$A$2:$Y$402)),1,1)</f>
        <v>16</v>
      </c>
      <c r="E3308">
        <f ca="1">OFFSET(bike!$A$2:$Y$402,TRUNC((ROW()-ROW($E$2))/COLUMNS(bike!$A$2:$Y$402)),MOD(ROW()-ROW($E$2),COLUMNS(bike!$A$2:$Y$402)),1,1)</f>
        <v>4</v>
      </c>
      <c r="F3308">
        <f ca="1">OFFSET(transit!$A$2:$Y$402,TRUNC((ROW()-ROW($F$2))/COLUMNS(transit!$A$2:$Y$402)),MOD(ROW()-ROW($F$2),COLUMNS(transit!$A$2:$Y$402)),1,1)</f>
        <v>11</v>
      </c>
      <c r="G3308">
        <f ca="1">OFFSET(drive!$A$2:$Y$402,TRUNC((ROW()-ROW($G$2))/COLUMNS(drive!$A$2:$Y$402)),MOD(ROW()-ROW($G$2),COLUMNS(drive!$A$2:$Y$402)),1,1)</f>
        <v>4</v>
      </c>
      <c r="H3308" s="5">
        <f ca="1">(VLOOKUP($B3308,weights!$A$2:$R$6,4))*VLOOKUP($B3308,weights!$A$2:$R$6,6)^C3308*(VLOOKUP($B3308,weights!$A$2:$R$6,15)*EXP(VLOOKUP($B3308,weights!$A$2:$R$6,11)*D3308)+VLOOKUP($B3308,weights!$A$2:$R$6,16)*EXP(VLOOKUP($B3308,weights!$A$2:$R$6,12)*E3308)+VLOOKUP($B3308,weights!$A$2:$R$6,17)*EXP(VLOOKUP($B3308,weights!$A$2:$R$6,13)*F3308)+VLOOKUP($B3308,weights!$A$2:$R$6,18)*EXP(VLOOKUP($B3308,weights!$A$2:$R$6,14)*G3308))</f>
        <v>9.7175441729957104</v>
      </c>
    </row>
    <row r="3309" spans="1:8" ht="12.75" x14ac:dyDescent="0.2">
      <c r="A3309">
        <f t="shared" si="0"/>
        <v>133</v>
      </c>
      <c r="B3309" t="str">
        <f t="shared" ref="B3309:C3309" si="3283">B3284</f>
        <v>restaurant</v>
      </c>
      <c r="C3309">
        <f t="shared" si="3283"/>
        <v>7</v>
      </c>
      <c r="D3309">
        <f ca="1">OFFSET(walk!$A$2:$Y$402,TRUNC((ROW()-ROW($D$2))/COLUMNS(walk!$A$2:$Y$402)),MOD(ROW()-ROW($D$2),COLUMNS(walk!$A$2:$Y$402)),1,1)</f>
        <v>16</v>
      </c>
      <c r="E3309">
        <f ca="1">OFFSET(bike!$A$2:$Y$402,TRUNC((ROW()-ROW($E$2))/COLUMNS(bike!$A$2:$Y$402)),MOD(ROW()-ROW($E$2),COLUMNS(bike!$A$2:$Y$402)),1,1)</f>
        <v>4</v>
      </c>
      <c r="F3309">
        <f ca="1">OFFSET(transit!$A$2:$Y$402,TRUNC((ROW()-ROW($F$2))/COLUMNS(transit!$A$2:$Y$402)),MOD(ROW()-ROW($F$2),COLUMNS(transit!$A$2:$Y$402)),1,1)</f>
        <v>12</v>
      </c>
      <c r="G3309">
        <f ca="1">OFFSET(drive!$A$2:$Y$402,TRUNC((ROW()-ROW($G$2))/COLUMNS(drive!$A$2:$Y$402)),MOD(ROW()-ROW($G$2),COLUMNS(drive!$A$2:$Y$402)),1,1)</f>
        <v>4</v>
      </c>
      <c r="H3309" s="5">
        <f ca="1">(VLOOKUP($B3309,weights!$A$2:$R$6,4))*VLOOKUP($B3309,weights!$A$2:$R$6,6)^C3309*(VLOOKUP($B3309,weights!$A$2:$R$6,15)*EXP(VLOOKUP($B3309,weights!$A$2:$R$6,11)*D3309)+VLOOKUP($B3309,weights!$A$2:$R$6,16)*EXP(VLOOKUP($B3309,weights!$A$2:$R$6,12)*E3309)+VLOOKUP($B3309,weights!$A$2:$R$6,17)*EXP(VLOOKUP($B3309,weights!$A$2:$R$6,13)*F3309)+VLOOKUP($B3309,weights!$A$2:$R$6,18)*EXP(VLOOKUP($B3309,weights!$A$2:$R$6,14)*G3309))</f>
        <v>8.5092329217054612</v>
      </c>
    </row>
    <row r="3310" spans="1:8" ht="12.75" x14ac:dyDescent="0.2">
      <c r="A3310">
        <f t="shared" si="0"/>
        <v>133</v>
      </c>
      <c r="B3310" t="str">
        <f t="shared" ref="B3310:C3310" si="3284">B3285</f>
        <v>restaurant</v>
      </c>
      <c r="C3310">
        <f t="shared" si="3284"/>
        <v>8</v>
      </c>
      <c r="D3310">
        <f ca="1">OFFSET(walk!$A$2:$Y$402,TRUNC((ROW()-ROW($D$2))/COLUMNS(walk!$A$2:$Y$402)),MOD(ROW()-ROW($D$2),COLUMNS(walk!$A$2:$Y$402)),1,1)</f>
        <v>16</v>
      </c>
      <c r="E3310">
        <f ca="1">OFFSET(bike!$A$2:$Y$402,TRUNC((ROW()-ROW($E$2))/COLUMNS(bike!$A$2:$Y$402)),MOD(ROW()-ROW($E$2),COLUMNS(bike!$A$2:$Y$402)),1,1)</f>
        <v>6</v>
      </c>
      <c r="F3310">
        <f ca="1">OFFSET(transit!$A$2:$Y$402,TRUNC((ROW()-ROW($F$2))/COLUMNS(transit!$A$2:$Y$402)),MOD(ROW()-ROW($F$2),COLUMNS(transit!$A$2:$Y$402)),1,1)</f>
        <v>12</v>
      </c>
      <c r="G3310">
        <f ca="1">OFFSET(drive!$A$2:$Y$402,TRUNC((ROW()-ROW($G$2))/COLUMNS(drive!$A$2:$Y$402)),MOD(ROW()-ROW($G$2),COLUMNS(drive!$A$2:$Y$402)),1,1)</f>
        <v>5</v>
      </c>
      <c r="H3310" s="5">
        <f ca="1">(VLOOKUP($B3310,weights!$A$2:$R$6,4))*VLOOKUP($B3310,weights!$A$2:$R$6,6)^C3310*(VLOOKUP($B3310,weights!$A$2:$R$6,15)*EXP(VLOOKUP($B3310,weights!$A$2:$R$6,11)*D3310)+VLOOKUP($B3310,weights!$A$2:$R$6,16)*EXP(VLOOKUP($B3310,weights!$A$2:$R$6,12)*E3310)+VLOOKUP($B3310,weights!$A$2:$R$6,17)*EXP(VLOOKUP($B3310,weights!$A$2:$R$6,13)*F3310)+VLOOKUP($B3310,weights!$A$2:$R$6,18)*EXP(VLOOKUP($B3310,weights!$A$2:$R$6,14)*G3310))</f>
        <v>6.1103501456974216</v>
      </c>
    </row>
    <row r="3311" spans="1:8" ht="12.75" x14ac:dyDescent="0.2">
      <c r="A3311">
        <f t="shared" si="0"/>
        <v>133</v>
      </c>
      <c r="B3311" t="str">
        <f t="shared" ref="B3311:C3311" si="3285">B3286</f>
        <v>restaurant</v>
      </c>
      <c r="C3311">
        <f t="shared" si="3285"/>
        <v>9</v>
      </c>
      <c r="D3311">
        <f ca="1">OFFSET(walk!$A$2:$Y$402,TRUNC((ROW()-ROW($D$2))/COLUMNS(walk!$A$2:$Y$402)),MOD(ROW()-ROW($D$2),COLUMNS(walk!$A$2:$Y$402)),1,1)</f>
        <v>19</v>
      </c>
      <c r="E3311">
        <f ca="1">OFFSET(bike!$A$2:$Y$402,TRUNC((ROW()-ROW($E$2))/COLUMNS(bike!$A$2:$Y$402)),MOD(ROW()-ROW($E$2),COLUMNS(bike!$A$2:$Y$402)),1,1)</f>
        <v>6</v>
      </c>
      <c r="F3311">
        <f ca="1">OFFSET(transit!$A$2:$Y$402,TRUNC((ROW()-ROW($F$2))/COLUMNS(transit!$A$2:$Y$402)),MOD(ROW()-ROW($F$2),COLUMNS(transit!$A$2:$Y$402)),1,1)</f>
        <v>16</v>
      </c>
      <c r="G3311">
        <f ca="1">OFFSET(drive!$A$2:$Y$402,TRUNC((ROW()-ROW($G$2))/COLUMNS(drive!$A$2:$Y$402)),MOD(ROW()-ROW($G$2),COLUMNS(drive!$A$2:$Y$402)),1,1)</f>
        <v>5</v>
      </c>
      <c r="H3311" s="5">
        <f ca="1">(VLOOKUP($B3311,weights!$A$2:$R$6,4))*VLOOKUP($B3311,weights!$A$2:$R$6,6)^C3311*(VLOOKUP($B3311,weights!$A$2:$R$6,15)*EXP(VLOOKUP($B3311,weights!$A$2:$R$6,11)*D3311)+VLOOKUP($B3311,weights!$A$2:$R$6,16)*EXP(VLOOKUP($B3311,weights!$A$2:$R$6,12)*E3311)+VLOOKUP($B3311,weights!$A$2:$R$6,17)*EXP(VLOOKUP($B3311,weights!$A$2:$R$6,13)*F3311)+VLOOKUP($B3311,weights!$A$2:$R$6,18)*EXP(VLOOKUP($B3311,weights!$A$2:$R$6,14)*G3311))</f>
        <v>4.9313057446818629</v>
      </c>
    </row>
    <row r="3312" spans="1:8" ht="12.75" x14ac:dyDescent="0.2">
      <c r="A3312">
        <f t="shared" si="0"/>
        <v>133</v>
      </c>
      <c r="B3312" t="str">
        <f t="shared" ref="B3312:C3312" si="3286">B3287</f>
        <v>supermarket</v>
      </c>
      <c r="C3312">
        <f t="shared" si="3286"/>
        <v>0</v>
      </c>
      <c r="D3312">
        <f ca="1">OFFSET(walk!$A$2:$Y$402,TRUNC((ROW()-ROW($D$2))/COLUMNS(walk!$A$2:$Y$402)),MOD(ROW()-ROW($D$2),COLUMNS(walk!$A$2:$Y$402)),1,1)</f>
        <v>42</v>
      </c>
      <c r="E3312">
        <f ca="1">OFFSET(bike!$A$2:$Y$402,TRUNC((ROW()-ROW($E$2))/COLUMNS(bike!$A$2:$Y$402)),MOD(ROW()-ROW($E$2),COLUMNS(bike!$A$2:$Y$402)),1,1)</f>
        <v>16</v>
      </c>
      <c r="F3312">
        <f ca="1">OFFSET(transit!$A$2:$Y$402,TRUNC((ROW()-ROW($F$2))/COLUMNS(transit!$A$2:$Y$402)),MOD(ROW()-ROW($F$2),COLUMNS(transit!$A$2:$Y$402)),1,1)</f>
        <v>21</v>
      </c>
      <c r="G3312">
        <f ca="1">OFFSET(drive!$A$2:$Y$402,TRUNC((ROW()-ROW($G$2))/COLUMNS(drive!$A$2:$Y$402)),MOD(ROW()-ROW($G$2),COLUMNS(drive!$A$2:$Y$402)),1,1)</f>
        <v>9</v>
      </c>
      <c r="H3312" s="5">
        <f ca="1">(VLOOKUP($B3312,weights!$A$2:$R$6,4))*VLOOKUP($B3312,weights!$A$2:$R$6,6)^C3312*(VLOOKUP($B3312,weights!$A$2:$R$6,15)*EXP(VLOOKUP($B3312,weights!$A$2:$R$6,11)*D3312)+VLOOKUP($B3312,weights!$A$2:$R$6,16)*EXP(VLOOKUP($B3312,weights!$A$2:$R$6,12)*E3312)+VLOOKUP($B3312,weights!$A$2:$R$6,17)*EXP(VLOOKUP($B3312,weights!$A$2:$R$6,13)*F3312)+VLOOKUP($B3312,weights!$A$2:$R$6,18)*EXP(VLOOKUP($B3312,weights!$A$2:$R$6,14)*G3312))</f>
        <v>2.8632294307607125</v>
      </c>
    </row>
    <row r="3313" spans="1:8" ht="12.75" x14ac:dyDescent="0.2">
      <c r="A3313">
        <f t="shared" si="0"/>
        <v>133</v>
      </c>
      <c r="B3313" t="str">
        <f t="shared" ref="B3313:C3313" si="3287">B3288</f>
        <v>supermarket</v>
      </c>
      <c r="C3313">
        <f t="shared" si="3287"/>
        <v>1</v>
      </c>
      <c r="D3313">
        <f ca="1">OFFSET(walk!$A$2:$Y$402,TRUNC((ROW()-ROW($D$2))/COLUMNS(walk!$A$2:$Y$402)),MOD(ROW()-ROW($D$2),COLUMNS(walk!$A$2:$Y$402)),1,1)</f>
        <v>53</v>
      </c>
      <c r="E3313">
        <f ca="1">OFFSET(bike!$A$2:$Y$402,TRUNC((ROW()-ROW($E$2))/COLUMNS(bike!$A$2:$Y$402)),MOD(ROW()-ROW($E$2),COLUMNS(bike!$A$2:$Y$402)),1,1)</f>
        <v>17</v>
      </c>
      <c r="F3313">
        <f ca="1">OFFSET(transit!$A$2:$Y$402,TRUNC((ROW()-ROW($F$2))/COLUMNS(transit!$A$2:$Y$402)),MOD(ROW()-ROW($F$2),COLUMNS(transit!$A$2:$Y$402)),1,1)</f>
        <v>26</v>
      </c>
      <c r="G3313">
        <f ca="1">OFFSET(drive!$A$2:$Y$402,TRUNC((ROW()-ROW($G$2))/COLUMNS(drive!$A$2:$Y$402)),MOD(ROW()-ROW($G$2),COLUMNS(drive!$A$2:$Y$402)),1,1)</f>
        <v>10</v>
      </c>
      <c r="H3313" s="5">
        <f ca="1">(VLOOKUP($B3313,weights!$A$2:$R$6,4))*VLOOKUP($B3313,weights!$A$2:$R$6,6)^C3313*(VLOOKUP($B3313,weights!$A$2:$R$6,15)*EXP(VLOOKUP($B3313,weights!$A$2:$R$6,11)*D3313)+VLOOKUP($B3313,weights!$A$2:$R$6,16)*EXP(VLOOKUP($B3313,weights!$A$2:$R$6,12)*E3313)+VLOOKUP($B3313,weights!$A$2:$R$6,17)*EXP(VLOOKUP($B3313,weights!$A$2:$R$6,13)*F3313)+VLOOKUP($B3313,weights!$A$2:$R$6,18)*EXP(VLOOKUP($B3313,weights!$A$2:$R$6,14)*G3313))</f>
        <v>1.3090455873046474</v>
      </c>
    </row>
    <row r="3314" spans="1:8" ht="12.75" x14ac:dyDescent="0.2">
      <c r="A3314">
        <f t="shared" si="0"/>
        <v>133</v>
      </c>
      <c r="B3314" t="str">
        <f t="shared" ref="B3314:C3314" si="3288">B3289</f>
        <v>supermarket</v>
      </c>
      <c r="C3314">
        <f t="shared" si="3288"/>
        <v>2</v>
      </c>
      <c r="D3314">
        <f ca="1">OFFSET(walk!$A$2:$Y$402,TRUNC((ROW()-ROW($D$2))/COLUMNS(walk!$A$2:$Y$402)),MOD(ROW()-ROW($D$2),COLUMNS(walk!$A$2:$Y$402)),1,1)</f>
        <v>58</v>
      </c>
      <c r="E3314">
        <f ca="1">OFFSET(bike!$A$2:$Y$402,TRUNC((ROW()-ROW($E$2))/COLUMNS(bike!$A$2:$Y$402)),MOD(ROW()-ROW($E$2),COLUMNS(bike!$A$2:$Y$402)),1,1)</f>
        <v>18</v>
      </c>
      <c r="F3314">
        <f ca="1">OFFSET(transit!$A$2:$Y$402,TRUNC((ROW()-ROW($F$2))/COLUMNS(transit!$A$2:$Y$402)),MOD(ROW()-ROW($F$2),COLUMNS(transit!$A$2:$Y$402)),1,1)</f>
        <v>36</v>
      </c>
      <c r="G3314">
        <f ca="1">OFFSET(drive!$A$2:$Y$402,TRUNC((ROW()-ROW($G$2))/COLUMNS(drive!$A$2:$Y$402)),MOD(ROW()-ROW($G$2),COLUMNS(drive!$A$2:$Y$402)),1,1)</f>
        <v>13</v>
      </c>
      <c r="H3314" s="5">
        <f ca="1">(VLOOKUP($B3314,weights!$A$2:$R$6,4))*VLOOKUP($B3314,weights!$A$2:$R$6,6)^C3314*(VLOOKUP($B3314,weights!$A$2:$R$6,15)*EXP(VLOOKUP($B3314,weights!$A$2:$R$6,11)*D3314)+VLOOKUP($B3314,weights!$A$2:$R$6,16)*EXP(VLOOKUP($B3314,weights!$A$2:$R$6,12)*E3314)+VLOOKUP($B3314,weights!$A$2:$R$6,17)*EXP(VLOOKUP($B3314,weights!$A$2:$R$6,13)*F3314)+VLOOKUP($B3314,weights!$A$2:$R$6,18)*EXP(VLOOKUP($B3314,weights!$A$2:$R$6,14)*G3314))</f>
        <v>0.40394981810618197</v>
      </c>
    </row>
    <row r="3315" spans="1:8" ht="12.75" x14ac:dyDescent="0.2">
      <c r="A3315">
        <f t="shared" si="0"/>
        <v>133</v>
      </c>
      <c r="B3315" t="str">
        <f t="shared" ref="B3315:C3315" si="3289">B3290</f>
        <v>supermarket</v>
      </c>
      <c r="C3315">
        <f t="shared" si="3289"/>
        <v>3</v>
      </c>
      <c r="D3315">
        <f ca="1">OFFSET(walk!$A$2:$Y$402,TRUNC((ROW()-ROW($D$2))/COLUMNS(walk!$A$2:$Y$402)),MOD(ROW()-ROW($D$2),COLUMNS(walk!$A$2:$Y$402)),1,1)</f>
        <v>65</v>
      </c>
      <c r="E3315">
        <f ca="1">OFFSET(bike!$A$2:$Y$402,TRUNC((ROW()-ROW($E$2))/COLUMNS(bike!$A$2:$Y$402)),MOD(ROW()-ROW($E$2),COLUMNS(bike!$A$2:$Y$402)),1,1)</f>
        <v>21</v>
      </c>
      <c r="F3315">
        <f ca="1">OFFSET(transit!$A$2:$Y$402,TRUNC((ROW()-ROW($F$2))/COLUMNS(transit!$A$2:$Y$402)),MOD(ROW()-ROW($F$2),COLUMNS(transit!$A$2:$Y$402)),1,1)</f>
        <v>38</v>
      </c>
      <c r="G3315">
        <f ca="1">OFFSET(drive!$A$2:$Y$402,TRUNC((ROW()-ROW($G$2))/COLUMNS(drive!$A$2:$Y$402)),MOD(ROW()-ROW($G$2),COLUMNS(drive!$A$2:$Y$402)),1,1)</f>
        <v>14</v>
      </c>
      <c r="H3315" s="5">
        <f ca="1">(VLOOKUP($B3315,weights!$A$2:$R$6,4))*VLOOKUP($B3315,weights!$A$2:$R$6,6)^C3315*(VLOOKUP($B3315,weights!$A$2:$R$6,15)*EXP(VLOOKUP($B3315,weights!$A$2:$R$6,11)*D3315)+VLOOKUP($B3315,weights!$A$2:$R$6,16)*EXP(VLOOKUP($B3315,weights!$A$2:$R$6,12)*E3315)+VLOOKUP($B3315,weights!$A$2:$R$6,17)*EXP(VLOOKUP($B3315,weights!$A$2:$R$6,13)*F3315)+VLOOKUP($B3315,weights!$A$2:$R$6,18)*EXP(VLOOKUP($B3315,weights!$A$2:$R$6,14)*G3315))</f>
        <v>0.18849722178373679</v>
      </c>
    </row>
    <row r="3316" spans="1:8" ht="12.75" x14ac:dyDescent="0.2">
      <c r="A3316">
        <f t="shared" si="0"/>
        <v>133</v>
      </c>
      <c r="B3316" t="str">
        <f t="shared" ref="B3316:C3316" si="3290">B3291</f>
        <v>supermarket</v>
      </c>
      <c r="C3316">
        <f t="shared" si="3290"/>
        <v>4</v>
      </c>
      <c r="D3316">
        <f ca="1">OFFSET(walk!$A$2:$Y$402,TRUNC((ROW()-ROW($D$2))/COLUMNS(walk!$A$2:$Y$402)),MOD(ROW()-ROW($D$2),COLUMNS(walk!$A$2:$Y$402)),1,1)</f>
        <v>81</v>
      </c>
      <c r="E3316">
        <f ca="1">OFFSET(bike!$A$2:$Y$402,TRUNC((ROW()-ROW($E$2))/COLUMNS(bike!$A$2:$Y$402)),MOD(ROW()-ROW($E$2),COLUMNS(bike!$A$2:$Y$402)),1,1)</f>
        <v>25</v>
      </c>
      <c r="F3316">
        <f ca="1">OFFSET(transit!$A$2:$Y$402,TRUNC((ROW()-ROW($F$2))/COLUMNS(transit!$A$2:$Y$402)),MOD(ROW()-ROW($F$2),COLUMNS(transit!$A$2:$Y$402)),1,1)</f>
        <v>43</v>
      </c>
      <c r="G3316">
        <f ca="1">OFFSET(drive!$A$2:$Y$402,TRUNC((ROW()-ROW($G$2))/COLUMNS(drive!$A$2:$Y$402)),MOD(ROW()-ROW($G$2),COLUMNS(drive!$A$2:$Y$402)),1,1)</f>
        <v>16</v>
      </c>
      <c r="H3316" s="5">
        <f ca="1">(VLOOKUP($B3316,weights!$A$2:$R$6,4))*VLOOKUP($B3316,weights!$A$2:$R$6,6)^C3316*(VLOOKUP($B3316,weights!$A$2:$R$6,15)*EXP(VLOOKUP($B3316,weights!$A$2:$R$6,11)*D3316)+VLOOKUP($B3316,weights!$A$2:$R$6,16)*EXP(VLOOKUP($B3316,weights!$A$2:$R$6,12)*E3316)+VLOOKUP($B3316,weights!$A$2:$R$6,17)*EXP(VLOOKUP($B3316,weights!$A$2:$R$6,13)*F3316)+VLOOKUP($B3316,weights!$A$2:$R$6,18)*EXP(VLOOKUP($B3316,weights!$A$2:$R$6,14)*G3316))</f>
        <v>7.1648760235932946E-2</v>
      </c>
    </row>
    <row r="3317" spans="1:8" ht="12.75" x14ac:dyDescent="0.2">
      <c r="A3317">
        <f t="shared" si="0"/>
        <v>133</v>
      </c>
      <c r="B3317" t="str">
        <f t="shared" ref="B3317:C3317" si="3291">B3292</f>
        <v>store</v>
      </c>
      <c r="C3317">
        <f t="shared" si="3291"/>
        <v>0</v>
      </c>
      <c r="D3317">
        <f ca="1">OFFSET(walk!$A$2:$Y$402,TRUNC((ROW()-ROW($D$2))/COLUMNS(walk!$A$2:$Y$402)),MOD(ROW()-ROW($D$2),COLUMNS(walk!$A$2:$Y$402)),1,1)</f>
        <v>9</v>
      </c>
      <c r="E3317">
        <f ca="1">OFFSET(bike!$A$2:$Y$402,TRUNC((ROW()-ROW($E$2))/COLUMNS(bike!$A$2:$Y$402)),MOD(ROW()-ROW($E$2),COLUMNS(bike!$A$2:$Y$402)),1,1)</f>
        <v>2</v>
      </c>
      <c r="F3317">
        <f ca="1">OFFSET(transit!$A$2:$Y$402,TRUNC((ROW()-ROW($F$2))/COLUMNS(transit!$A$2:$Y$402)),MOD(ROW()-ROW($F$2),COLUMNS(transit!$A$2:$Y$402)),1,1)</f>
        <v>9</v>
      </c>
      <c r="G3317">
        <f ca="1">OFFSET(drive!$A$2:$Y$402,TRUNC((ROW()-ROW($G$2))/COLUMNS(drive!$A$2:$Y$402)),MOD(ROW()-ROW($G$2),COLUMNS(drive!$A$2:$Y$402)),1,1)</f>
        <v>2</v>
      </c>
      <c r="H3317" s="5">
        <f ca="1">(VLOOKUP($B3317,weights!$A$2:$R$6,4))*VLOOKUP($B3317,weights!$A$2:$R$6,6)^C3317*(VLOOKUP($B3317,weights!$A$2:$R$6,15)*EXP(VLOOKUP($B3317,weights!$A$2:$R$6,11)*D3317)+VLOOKUP($B3317,weights!$A$2:$R$6,16)*EXP(VLOOKUP($B3317,weights!$A$2:$R$6,12)*E3317)+VLOOKUP($B3317,weights!$A$2:$R$6,17)*EXP(VLOOKUP($B3317,weights!$A$2:$R$6,13)*F3317)+VLOOKUP($B3317,weights!$A$2:$R$6,18)*EXP(VLOOKUP($B3317,weights!$A$2:$R$6,14)*G3317))</f>
        <v>12.663926029575258</v>
      </c>
    </row>
    <row r="3318" spans="1:8" ht="12.75" x14ac:dyDescent="0.2">
      <c r="A3318">
        <f t="shared" si="0"/>
        <v>133</v>
      </c>
      <c r="B3318" t="str">
        <f t="shared" ref="B3318:C3318" si="3292">B3293</f>
        <v>store</v>
      </c>
      <c r="C3318">
        <f t="shared" si="3292"/>
        <v>1</v>
      </c>
      <c r="D3318">
        <f ca="1">OFFSET(walk!$A$2:$Y$402,TRUNC((ROW()-ROW($D$2))/COLUMNS(walk!$A$2:$Y$402)),MOD(ROW()-ROW($D$2),COLUMNS(walk!$A$2:$Y$402)),1,1)</f>
        <v>10</v>
      </c>
      <c r="E3318">
        <f ca="1">OFFSET(bike!$A$2:$Y$402,TRUNC((ROW()-ROW($E$2))/COLUMNS(bike!$A$2:$Y$402)),MOD(ROW()-ROW($E$2),COLUMNS(bike!$A$2:$Y$402)),1,1)</f>
        <v>3</v>
      </c>
      <c r="F3318">
        <f ca="1">OFFSET(transit!$A$2:$Y$402,TRUNC((ROW()-ROW($F$2))/COLUMNS(transit!$A$2:$Y$402)),MOD(ROW()-ROW($F$2),COLUMNS(transit!$A$2:$Y$402)),1,1)</f>
        <v>10</v>
      </c>
      <c r="G3318">
        <f ca="1">OFFSET(drive!$A$2:$Y$402,TRUNC((ROW()-ROW($G$2))/COLUMNS(drive!$A$2:$Y$402)),MOD(ROW()-ROW($G$2),COLUMNS(drive!$A$2:$Y$402)),1,1)</f>
        <v>3</v>
      </c>
      <c r="H3318" s="5">
        <f ca="1">(VLOOKUP($B3318,weights!$A$2:$R$6,4))*VLOOKUP($B3318,weights!$A$2:$R$6,6)^C3318*(VLOOKUP($B3318,weights!$A$2:$R$6,15)*EXP(VLOOKUP($B3318,weights!$A$2:$R$6,11)*D3318)+VLOOKUP($B3318,weights!$A$2:$R$6,16)*EXP(VLOOKUP($B3318,weights!$A$2:$R$6,12)*E3318)+VLOOKUP($B3318,weights!$A$2:$R$6,17)*EXP(VLOOKUP($B3318,weights!$A$2:$R$6,13)*F3318)+VLOOKUP($B3318,weights!$A$2:$R$6,18)*EXP(VLOOKUP($B3318,weights!$A$2:$R$6,14)*G3318))</f>
        <v>6.0308314137665127</v>
      </c>
    </row>
    <row r="3319" spans="1:8" ht="12.75" x14ac:dyDescent="0.2">
      <c r="A3319">
        <f t="shared" si="0"/>
        <v>133</v>
      </c>
      <c r="B3319" t="str">
        <f t="shared" ref="B3319:C3319" si="3293">B3294</f>
        <v>store</v>
      </c>
      <c r="C3319">
        <f t="shared" si="3293"/>
        <v>2</v>
      </c>
      <c r="D3319">
        <f ca="1">OFFSET(walk!$A$2:$Y$402,TRUNC((ROW()-ROW($D$2))/COLUMNS(walk!$A$2:$Y$402)),MOD(ROW()-ROW($D$2),COLUMNS(walk!$A$2:$Y$402)),1,1)</f>
        <v>13</v>
      </c>
      <c r="E3319">
        <f ca="1">OFFSET(bike!$A$2:$Y$402,TRUNC((ROW()-ROW($E$2))/COLUMNS(bike!$A$2:$Y$402)),MOD(ROW()-ROW($E$2),COLUMNS(bike!$A$2:$Y$402)),1,1)</f>
        <v>3</v>
      </c>
      <c r="F3319">
        <f ca="1">OFFSET(transit!$A$2:$Y$402,TRUNC((ROW()-ROW($F$2))/COLUMNS(transit!$A$2:$Y$402)),MOD(ROW()-ROW($F$2),COLUMNS(transit!$A$2:$Y$402)),1,1)</f>
        <v>10</v>
      </c>
      <c r="G3319">
        <f ca="1">OFFSET(drive!$A$2:$Y$402,TRUNC((ROW()-ROW($G$2))/COLUMNS(drive!$A$2:$Y$402)),MOD(ROW()-ROW($G$2),COLUMNS(drive!$A$2:$Y$402)),1,1)</f>
        <v>3</v>
      </c>
      <c r="H3319" s="5">
        <f ca="1">(VLOOKUP($B3319,weights!$A$2:$R$6,4))*VLOOKUP($B3319,weights!$A$2:$R$6,6)^C3319*(VLOOKUP($B3319,weights!$A$2:$R$6,15)*EXP(VLOOKUP($B3319,weights!$A$2:$R$6,11)*D3319)+VLOOKUP($B3319,weights!$A$2:$R$6,16)*EXP(VLOOKUP($B3319,weights!$A$2:$R$6,12)*E3319)+VLOOKUP($B3319,weights!$A$2:$R$6,17)*EXP(VLOOKUP($B3319,weights!$A$2:$R$6,13)*F3319)+VLOOKUP($B3319,weights!$A$2:$R$6,18)*EXP(VLOOKUP($B3319,weights!$A$2:$R$6,14)*G3319))</f>
        <v>3.9719695072146606</v>
      </c>
    </row>
    <row r="3320" spans="1:8" ht="12.75" x14ac:dyDescent="0.2">
      <c r="A3320">
        <f t="shared" si="0"/>
        <v>133</v>
      </c>
      <c r="B3320" t="str">
        <f t="shared" ref="B3320:C3320" si="3294">B3295</f>
        <v>store</v>
      </c>
      <c r="C3320">
        <f t="shared" si="3294"/>
        <v>3</v>
      </c>
      <c r="D3320">
        <f ca="1">OFFSET(walk!$A$2:$Y$402,TRUNC((ROW()-ROW($D$2))/COLUMNS(walk!$A$2:$Y$402)),MOD(ROW()-ROW($D$2),COLUMNS(walk!$A$2:$Y$402)),1,1)</f>
        <v>13</v>
      </c>
      <c r="E3320">
        <f ca="1">OFFSET(bike!$A$2:$Y$402,TRUNC((ROW()-ROW($E$2))/COLUMNS(bike!$A$2:$Y$402)),MOD(ROW()-ROW($E$2),COLUMNS(bike!$A$2:$Y$402)),1,1)</f>
        <v>4</v>
      </c>
      <c r="F3320">
        <f ca="1">OFFSET(transit!$A$2:$Y$402,TRUNC((ROW()-ROW($F$2))/COLUMNS(transit!$A$2:$Y$402)),MOD(ROW()-ROW($F$2),COLUMNS(transit!$A$2:$Y$402)),1,1)</f>
        <v>13</v>
      </c>
      <c r="G3320">
        <f ca="1">OFFSET(drive!$A$2:$Y$402,TRUNC((ROW()-ROW($G$2))/COLUMNS(drive!$A$2:$Y$402)),MOD(ROW()-ROW($G$2),COLUMNS(drive!$A$2:$Y$402)),1,1)</f>
        <v>4</v>
      </c>
      <c r="H3320" s="5">
        <f ca="1">(VLOOKUP($B3320,weights!$A$2:$R$6,4))*VLOOKUP($B3320,weights!$A$2:$R$6,6)^C3320*(VLOOKUP($B3320,weights!$A$2:$R$6,15)*EXP(VLOOKUP($B3320,weights!$A$2:$R$6,11)*D3320)+VLOOKUP($B3320,weights!$A$2:$R$6,16)*EXP(VLOOKUP($B3320,weights!$A$2:$R$6,12)*E3320)+VLOOKUP($B3320,weights!$A$2:$R$6,17)*EXP(VLOOKUP($B3320,weights!$A$2:$R$6,13)*F3320)+VLOOKUP($B3320,weights!$A$2:$R$6,18)*EXP(VLOOKUP($B3320,weights!$A$2:$R$6,14)*G3320))</f>
        <v>1.8597414535533012</v>
      </c>
    </row>
    <row r="3321" spans="1:8" ht="12.75" x14ac:dyDescent="0.2">
      <c r="A3321">
        <f t="shared" si="0"/>
        <v>133</v>
      </c>
      <c r="B3321" t="str">
        <f t="shared" ref="B3321:C3321" si="3295">B3296</f>
        <v>store</v>
      </c>
      <c r="C3321">
        <f t="shared" si="3295"/>
        <v>4</v>
      </c>
      <c r="D3321">
        <f ca="1">OFFSET(walk!$A$2:$Y$402,TRUNC((ROW()-ROW($D$2))/COLUMNS(walk!$A$2:$Y$402)),MOD(ROW()-ROW($D$2),COLUMNS(walk!$A$2:$Y$402)),1,1)</f>
        <v>17</v>
      </c>
      <c r="E3321">
        <f ca="1">OFFSET(bike!$A$2:$Y$402,TRUNC((ROW()-ROW($E$2))/COLUMNS(bike!$A$2:$Y$402)),MOD(ROW()-ROW($E$2),COLUMNS(bike!$A$2:$Y$402)),1,1)</f>
        <v>6</v>
      </c>
      <c r="F3321">
        <f ca="1">OFFSET(transit!$A$2:$Y$402,TRUNC((ROW()-ROW($F$2))/COLUMNS(transit!$A$2:$Y$402)),MOD(ROW()-ROW($F$2),COLUMNS(transit!$A$2:$Y$402)),1,1)</f>
        <v>17</v>
      </c>
      <c r="G3321">
        <f ca="1">OFFSET(drive!$A$2:$Y$402,TRUNC((ROW()-ROW($G$2))/COLUMNS(drive!$A$2:$Y$402)),MOD(ROW()-ROW($G$2),COLUMNS(drive!$A$2:$Y$402)),1,1)</f>
        <v>4</v>
      </c>
      <c r="H3321" s="5">
        <f ca="1">(VLOOKUP($B3321,weights!$A$2:$R$6,4))*VLOOKUP($B3321,weights!$A$2:$R$6,6)^C3321*(VLOOKUP($B3321,weights!$A$2:$R$6,15)*EXP(VLOOKUP($B3321,weights!$A$2:$R$6,11)*D3321)+VLOOKUP($B3321,weights!$A$2:$R$6,16)*EXP(VLOOKUP($B3321,weights!$A$2:$R$6,12)*E3321)+VLOOKUP($B3321,weights!$A$2:$R$6,17)*EXP(VLOOKUP($B3321,weights!$A$2:$R$6,13)*F3321)+VLOOKUP($B3321,weights!$A$2:$R$6,18)*EXP(VLOOKUP($B3321,weights!$A$2:$R$6,14)*G3321))</f>
        <v>0.88566599810480451</v>
      </c>
    </row>
    <row r="3322" spans="1:8" ht="12.75" x14ac:dyDescent="0.2">
      <c r="A3322">
        <f t="shared" si="0"/>
        <v>133</v>
      </c>
      <c r="B3322" t="str">
        <f t="shared" ref="B3322:C3322" si="3296">B3297</f>
        <v>pharmacy</v>
      </c>
      <c r="C3322">
        <f t="shared" si="3296"/>
        <v>0</v>
      </c>
      <c r="D3322">
        <f ca="1">OFFSET(walk!$A$2:$Y$402,TRUNC((ROW()-ROW($D$2))/COLUMNS(walk!$A$2:$Y$402)),MOD(ROW()-ROW($D$2),COLUMNS(walk!$A$2:$Y$402)),1,1)</f>
        <v>15</v>
      </c>
      <c r="E3322">
        <f ca="1">OFFSET(bike!$A$2:$Y$402,TRUNC((ROW()-ROW($E$2))/COLUMNS(bike!$A$2:$Y$402)),MOD(ROW()-ROW($E$2),COLUMNS(bike!$A$2:$Y$402)),1,1)</f>
        <v>4</v>
      </c>
      <c r="F3322">
        <f ca="1">OFFSET(transit!$A$2:$Y$402,TRUNC((ROW()-ROW($F$2))/COLUMNS(transit!$A$2:$Y$402)),MOD(ROW()-ROW($F$2),COLUMNS(transit!$A$2:$Y$402)),1,1)</f>
        <v>15</v>
      </c>
      <c r="G3322">
        <f ca="1">OFFSET(drive!$A$2:$Y$402,TRUNC((ROW()-ROW($G$2))/COLUMNS(drive!$A$2:$Y$402)),MOD(ROW()-ROW($G$2),COLUMNS(drive!$A$2:$Y$402)),1,1)</f>
        <v>3</v>
      </c>
      <c r="H3322" s="5">
        <f ca="1">(VLOOKUP($B3322,weights!$A$2:$R$6,4))*VLOOKUP($B3322,weights!$A$2:$R$6,6)^C3322*(VLOOKUP($B3322,weights!$A$2:$R$6,15)*EXP(VLOOKUP($B3322,weights!$A$2:$R$6,11)*D3322)+VLOOKUP($B3322,weights!$A$2:$R$6,16)*EXP(VLOOKUP($B3322,weights!$A$2:$R$6,12)*E3322)+VLOOKUP($B3322,weights!$A$2:$R$6,17)*EXP(VLOOKUP($B3322,weights!$A$2:$R$6,13)*F3322)+VLOOKUP($B3322,weights!$A$2:$R$6,18)*EXP(VLOOKUP($B3322,weights!$A$2:$R$6,14)*G3322))</f>
        <v>4.923741737242187</v>
      </c>
    </row>
    <row r="3323" spans="1:8" ht="12.75" x14ac:dyDescent="0.2">
      <c r="A3323">
        <f t="shared" si="0"/>
        <v>133</v>
      </c>
      <c r="B3323" t="str">
        <f t="shared" ref="B3323:C3323" si="3297">B3298</f>
        <v>pharmacy</v>
      </c>
      <c r="C3323">
        <f t="shared" si="3297"/>
        <v>1</v>
      </c>
      <c r="D3323">
        <f ca="1">OFFSET(walk!$A$2:$Y$402,TRUNC((ROW()-ROW($D$2))/COLUMNS(walk!$A$2:$Y$402)),MOD(ROW()-ROW($D$2),COLUMNS(walk!$A$2:$Y$402)),1,1)</f>
        <v>17</v>
      </c>
      <c r="E3323">
        <f ca="1">OFFSET(bike!$A$2:$Y$402,TRUNC((ROW()-ROW($E$2))/COLUMNS(bike!$A$2:$Y$402)),MOD(ROW()-ROW($E$2),COLUMNS(bike!$A$2:$Y$402)),1,1)</f>
        <v>6</v>
      </c>
      <c r="F3323">
        <f ca="1">OFFSET(transit!$A$2:$Y$402,TRUNC((ROW()-ROW($F$2))/COLUMNS(transit!$A$2:$Y$402)),MOD(ROW()-ROW($F$2),COLUMNS(transit!$A$2:$Y$402)),1,1)</f>
        <v>16</v>
      </c>
      <c r="G3323">
        <f ca="1">OFFSET(drive!$A$2:$Y$402,TRUNC((ROW()-ROW($G$2))/COLUMNS(drive!$A$2:$Y$402)),MOD(ROW()-ROW($G$2),COLUMNS(drive!$A$2:$Y$402)),1,1)</f>
        <v>4</v>
      </c>
      <c r="H3323" s="5">
        <f ca="1">(VLOOKUP($B3323,weights!$A$2:$R$6,4))*VLOOKUP($B3323,weights!$A$2:$R$6,6)^C3323*(VLOOKUP($B3323,weights!$A$2:$R$6,15)*EXP(VLOOKUP($B3323,weights!$A$2:$R$6,11)*D3323)+VLOOKUP($B3323,weights!$A$2:$R$6,16)*EXP(VLOOKUP($B3323,weights!$A$2:$R$6,12)*E3323)+VLOOKUP($B3323,weights!$A$2:$R$6,17)*EXP(VLOOKUP($B3323,weights!$A$2:$R$6,13)*F3323)+VLOOKUP($B3323,weights!$A$2:$R$6,18)*EXP(VLOOKUP($B3323,weights!$A$2:$R$6,14)*G3323))</f>
        <v>1.6846353744493883</v>
      </c>
    </row>
    <row r="3324" spans="1:8" ht="12.75" x14ac:dyDescent="0.2">
      <c r="A3324">
        <f t="shared" si="0"/>
        <v>133</v>
      </c>
      <c r="B3324" t="str">
        <f t="shared" ref="B3324:C3324" si="3298">B3299</f>
        <v>pharmacy</v>
      </c>
      <c r="C3324">
        <f t="shared" si="3298"/>
        <v>2</v>
      </c>
      <c r="D3324">
        <f ca="1">OFFSET(walk!$A$2:$Y$402,TRUNC((ROW()-ROW($D$2))/COLUMNS(walk!$A$2:$Y$402)),MOD(ROW()-ROW($D$2),COLUMNS(walk!$A$2:$Y$402)),1,1)</f>
        <v>17</v>
      </c>
      <c r="E3324">
        <f ca="1">OFFSET(bike!$A$2:$Y$402,TRUNC((ROW()-ROW($E$2))/COLUMNS(bike!$A$2:$Y$402)),MOD(ROW()-ROW($E$2),COLUMNS(bike!$A$2:$Y$402)),1,1)</f>
        <v>6</v>
      </c>
      <c r="F3324">
        <f ca="1">OFFSET(transit!$A$2:$Y$402,TRUNC((ROW()-ROW($F$2))/COLUMNS(transit!$A$2:$Y$402)),MOD(ROW()-ROW($F$2),COLUMNS(transit!$A$2:$Y$402)),1,1)</f>
        <v>16</v>
      </c>
      <c r="G3324">
        <f ca="1">OFFSET(drive!$A$2:$Y$402,TRUNC((ROW()-ROW($G$2))/COLUMNS(drive!$A$2:$Y$402)),MOD(ROW()-ROW($G$2),COLUMNS(drive!$A$2:$Y$402)),1,1)</f>
        <v>4</v>
      </c>
      <c r="H3324" s="5">
        <f ca="1">(VLOOKUP($B3324,weights!$A$2:$R$6,4))*VLOOKUP($B3324,weights!$A$2:$R$6,6)^C3324*(VLOOKUP($B3324,weights!$A$2:$R$6,15)*EXP(VLOOKUP($B3324,weights!$A$2:$R$6,11)*D3324)+VLOOKUP($B3324,weights!$A$2:$R$6,16)*EXP(VLOOKUP($B3324,weights!$A$2:$R$6,12)*E3324)+VLOOKUP($B3324,weights!$A$2:$R$6,17)*EXP(VLOOKUP($B3324,weights!$A$2:$R$6,13)*F3324)+VLOOKUP($B3324,weights!$A$2:$R$6,18)*EXP(VLOOKUP($B3324,weights!$A$2:$R$6,14)*G3324))</f>
        <v>0.81112073584600186</v>
      </c>
    </row>
    <row r="3325" spans="1:8" ht="12.75" x14ac:dyDescent="0.2">
      <c r="A3325">
        <f t="shared" si="0"/>
        <v>133</v>
      </c>
      <c r="B3325" t="str">
        <f t="shared" ref="B3325:C3325" si="3299">B3300</f>
        <v>bank</v>
      </c>
      <c r="C3325">
        <f t="shared" si="3299"/>
        <v>0</v>
      </c>
      <c r="D3325">
        <f ca="1">OFFSET(walk!$A$2:$Y$402,TRUNC((ROW()-ROW($D$2))/COLUMNS(walk!$A$2:$Y$402)),MOD(ROW()-ROW($D$2),COLUMNS(walk!$A$2:$Y$402)),1,1)</f>
        <v>27</v>
      </c>
      <c r="E3325">
        <f ca="1">OFFSET(bike!$A$2:$Y$402,TRUNC((ROW()-ROW($E$2))/COLUMNS(bike!$A$2:$Y$402)),MOD(ROW()-ROW($E$2),COLUMNS(bike!$A$2:$Y$402)),1,1)</f>
        <v>9</v>
      </c>
      <c r="F3325">
        <f ca="1">OFFSET(transit!$A$2:$Y$402,TRUNC((ROW()-ROW($F$2))/COLUMNS(transit!$A$2:$Y$402)),MOD(ROW()-ROW($F$2),COLUMNS(transit!$A$2:$Y$402)),1,1)</f>
        <v>25</v>
      </c>
      <c r="G3325">
        <f ca="1">OFFSET(drive!$A$2:$Y$402,TRUNC((ROW()-ROW($G$2))/COLUMNS(drive!$A$2:$Y$402)),MOD(ROW()-ROW($G$2),COLUMNS(drive!$A$2:$Y$402)),1,1)</f>
        <v>7</v>
      </c>
      <c r="H3325" s="5">
        <f ca="1">(VLOOKUP($B3325,weights!$A$2:$R$6,4))*VLOOKUP($B3325,weights!$A$2:$R$6,6)^C3325*(VLOOKUP($B3325,weights!$A$2:$R$6,15)*EXP(VLOOKUP($B3325,weights!$A$2:$R$6,11)*D3325)+VLOOKUP($B3325,weights!$A$2:$R$6,16)*EXP(VLOOKUP($B3325,weights!$A$2:$R$6,12)*E3325)+VLOOKUP($B3325,weights!$A$2:$R$6,17)*EXP(VLOOKUP($B3325,weights!$A$2:$R$6,13)*F3325)+VLOOKUP($B3325,weights!$A$2:$R$6,18)*EXP(VLOOKUP($B3325,weights!$A$2:$R$6,14)*G3325))</f>
        <v>1.8278185560846947</v>
      </c>
    </row>
    <row r="3326" spans="1:8" ht="12.75" x14ac:dyDescent="0.2">
      <c r="A3326">
        <f t="shared" si="0"/>
        <v>133</v>
      </c>
      <c r="B3326" t="str">
        <f t="shared" ref="B3326:C3326" si="3300">B3301</f>
        <v>bank</v>
      </c>
      <c r="C3326">
        <f t="shared" si="3300"/>
        <v>1</v>
      </c>
      <c r="D3326">
        <f ca="1">OFFSET(walk!$A$2:$Y$402,TRUNC((ROW()-ROW($D$2))/COLUMNS(walk!$A$2:$Y$402)),MOD(ROW()-ROW($D$2),COLUMNS(walk!$A$2:$Y$402)),1,1)</f>
        <v>40</v>
      </c>
      <c r="E3326">
        <f ca="1">OFFSET(bike!$A$2:$Y$402,TRUNC((ROW()-ROW($E$2))/COLUMNS(bike!$A$2:$Y$402)),MOD(ROW()-ROW($E$2),COLUMNS(bike!$A$2:$Y$402)),1,1)</f>
        <v>14</v>
      </c>
      <c r="F3326">
        <f ca="1">OFFSET(transit!$A$2:$Y$402,TRUNC((ROW()-ROW($F$2))/COLUMNS(transit!$A$2:$Y$402)),MOD(ROW()-ROW($F$2),COLUMNS(transit!$A$2:$Y$402)),1,1)</f>
        <v>32</v>
      </c>
      <c r="G3326">
        <f ca="1">OFFSET(drive!$A$2:$Y$402,TRUNC((ROW()-ROW($G$2))/COLUMNS(drive!$A$2:$Y$402)),MOD(ROW()-ROW($G$2),COLUMNS(drive!$A$2:$Y$402)),1,1)</f>
        <v>7</v>
      </c>
      <c r="H3326" s="5">
        <f ca="1">(VLOOKUP($B3326,weights!$A$2:$R$6,4))*VLOOKUP($B3326,weights!$A$2:$R$6,6)^C3326*(VLOOKUP($B3326,weights!$A$2:$R$6,15)*EXP(VLOOKUP($B3326,weights!$A$2:$R$6,11)*D3326)+VLOOKUP($B3326,weights!$A$2:$R$6,16)*EXP(VLOOKUP($B3326,weights!$A$2:$R$6,12)*E3326)+VLOOKUP($B3326,weights!$A$2:$R$6,17)*EXP(VLOOKUP($B3326,weights!$A$2:$R$6,13)*F3326)+VLOOKUP($B3326,weights!$A$2:$R$6,18)*EXP(VLOOKUP($B3326,weights!$A$2:$R$6,14)*G3326))</f>
        <v>0.52471609459901125</v>
      </c>
    </row>
    <row r="3327" spans="1:8" ht="12.75" x14ac:dyDescent="0.2">
      <c r="A3327">
        <f t="shared" si="0"/>
        <v>134</v>
      </c>
      <c r="B3327" t="str">
        <f t="shared" ref="B3327:C3327" si="3301">B3302</f>
        <v>restaurant</v>
      </c>
      <c r="C3327">
        <f t="shared" si="3301"/>
        <v>0</v>
      </c>
      <c r="D3327">
        <f ca="1">OFFSET(walk!$A$2:$Y$402,TRUNC((ROW()-ROW($D$2))/COLUMNS(walk!$A$2:$Y$402)),MOD(ROW()-ROW($D$2),COLUMNS(walk!$A$2:$Y$402)),1,1)</f>
        <v>7</v>
      </c>
      <c r="E3327">
        <f ca="1">OFFSET(bike!$A$2:$Y$402,TRUNC((ROW()-ROW($E$2))/COLUMNS(bike!$A$2:$Y$402)),MOD(ROW()-ROW($E$2),COLUMNS(bike!$A$2:$Y$402)),1,1)</f>
        <v>2</v>
      </c>
      <c r="F3327">
        <f ca="1">OFFSET(transit!$A$2:$Y$402,TRUNC((ROW()-ROW($F$2))/COLUMNS(transit!$A$2:$Y$402)),MOD(ROW()-ROW($F$2),COLUMNS(transit!$A$2:$Y$402)),1,1)</f>
        <v>3</v>
      </c>
      <c r="G3327">
        <f ca="1">OFFSET(drive!$A$2:$Y$402,TRUNC((ROW()-ROW($G$2))/COLUMNS(drive!$A$2:$Y$402)),MOD(ROW()-ROW($G$2),COLUMNS(drive!$A$2:$Y$402)),1,1)</f>
        <v>1</v>
      </c>
      <c r="H3327" s="5">
        <f ca="1">(VLOOKUP($B3327,weights!$A$2:$R$6,4))*VLOOKUP($B3327,weights!$A$2:$R$6,6)^C3327*(VLOOKUP($B3327,weights!$A$2:$R$6,15)*EXP(VLOOKUP($B3327,weights!$A$2:$R$6,11)*D3327)+VLOOKUP($B3327,weights!$A$2:$R$6,16)*EXP(VLOOKUP($B3327,weights!$A$2:$R$6,12)*E3327)+VLOOKUP($B3327,weights!$A$2:$R$6,17)*EXP(VLOOKUP($B3327,weights!$A$2:$R$6,13)*F3327)+VLOOKUP($B3327,weights!$A$2:$R$6,18)*EXP(VLOOKUP($B3327,weights!$A$2:$R$6,14)*G3327))</f>
        <v>38.876487958495865</v>
      </c>
    </row>
    <row r="3328" spans="1:8" ht="12.75" x14ac:dyDescent="0.2">
      <c r="A3328">
        <f t="shared" si="0"/>
        <v>134</v>
      </c>
      <c r="B3328" t="str">
        <f t="shared" ref="B3328:C3328" si="3302">B3303</f>
        <v>restaurant</v>
      </c>
      <c r="C3328">
        <f t="shared" si="3302"/>
        <v>1</v>
      </c>
      <c r="D3328">
        <f ca="1">OFFSET(walk!$A$2:$Y$402,TRUNC((ROW()-ROW($D$2))/COLUMNS(walk!$A$2:$Y$402)),MOD(ROW()-ROW($D$2),COLUMNS(walk!$A$2:$Y$402)),1,1)</f>
        <v>10</v>
      </c>
      <c r="E3328">
        <f ca="1">OFFSET(bike!$A$2:$Y$402,TRUNC((ROW()-ROW($E$2))/COLUMNS(bike!$A$2:$Y$402)),MOD(ROW()-ROW($E$2),COLUMNS(bike!$A$2:$Y$402)),1,1)</f>
        <v>3</v>
      </c>
      <c r="F3328">
        <f ca="1">OFFSET(transit!$A$2:$Y$402,TRUNC((ROW()-ROW($F$2))/COLUMNS(transit!$A$2:$Y$402)),MOD(ROW()-ROW($F$2),COLUMNS(transit!$A$2:$Y$402)),1,1)</f>
        <v>5</v>
      </c>
      <c r="G3328">
        <f ca="1">OFFSET(drive!$A$2:$Y$402,TRUNC((ROW()-ROW($G$2))/COLUMNS(drive!$A$2:$Y$402)),MOD(ROW()-ROW($G$2),COLUMNS(drive!$A$2:$Y$402)),1,1)</f>
        <v>2</v>
      </c>
      <c r="H3328" s="5">
        <f ca="1">(VLOOKUP($B3328,weights!$A$2:$R$6,4))*VLOOKUP($B3328,weights!$A$2:$R$6,6)^C3328*(VLOOKUP($B3328,weights!$A$2:$R$6,15)*EXP(VLOOKUP($B3328,weights!$A$2:$R$6,11)*D3328)+VLOOKUP($B3328,weights!$A$2:$R$6,16)*EXP(VLOOKUP($B3328,weights!$A$2:$R$6,12)*E3328)+VLOOKUP($B3328,weights!$A$2:$R$6,17)*EXP(VLOOKUP($B3328,weights!$A$2:$R$6,13)*F3328)+VLOOKUP($B3328,weights!$A$2:$R$6,18)*EXP(VLOOKUP($B3328,weights!$A$2:$R$6,14)*G3328))</f>
        <v>26.782266440428376</v>
      </c>
    </row>
    <row r="3329" spans="1:8" ht="12.75" x14ac:dyDescent="0.2">
      <c r="A3329">
        <f t="shared" si="0"/>
        <v>134</v>
      </c>
      <c r="B3329" t="str">
        <f t="shared" ref="B3329:C3329" si="3303">B3304</f>
        <v>restaurant</v>
      </c>
      <c r="C3329">
        <f t="shared" si="3303"/>
        <v>2</v>
      </c>
      <c r="D3329">
        <f ca="1">OFFSET(walk!$A$2:$Y$402,TRUNC((ROW()-ROW($D$2))/COLUMNS(walk!$A$2:$Y$402)),MOD(ROW()-ROW($D$2),COLUMNS(walk!$A$2:$Y$402)),1,1)</f>
        <v>10</v>
      </c>
      <c r="E3329">
        <f ca="1">OFFSET(bike!$A$2:$Y$402,TRUNC((ROW()-ROW($E$2))/COLUMNS(bike!$A$2:$Y$402)),MOD(ROW()-ROW($E$2),COLUMNS(bike!$A$2:$Y$402)),1,1)</f>
        <v>3</v>
      </c>
      <c r="F3329">
        <f ca="1">OFFSET(transit!$A$2:$Y$402,TRUNC((ROW()-ROW($F$2))/COLUMNS(transit!$A$2:$Y$402)),MOD(ROW()-ROW($F$2),COLUMNS(transit!$A$2:$Y$402)),1,1)</f>
        <v>5</v>
      </c>
      <c r="G3329">
        <f ca="1">OFFSET(drive!$A$2:$Y$402,TRUNC((ROW()-ROW($G$2))/COLUMNS(drive!$A$2:$Y$402)),MOD(ROW()-ROW($G$2),COLUMNS(drive!$A$2:$Y$402)),1,1)</f>
        <v>2</v>
      </c>
      <c r="H3329" s="5">
        <f ca="1">(VLOOKUP($B3329,weights!$A$2:$R$6,4))*VLOOKUP($B3329,weights!$A$2:$R$6,6)^C3329*(VLOOKUP($B3329,weights!$A$2:$R$6,15)*EXP(VLOOKUP($B3329,weights!$A$2:$R$6,11)*D3329)+VLOOKUP($B3329,weights!$A$2:$R$6,16)*EXP(VLOOKUP($B3329,weights!$A$2:$R$6,12)*E3329)+VLOOKUP($B3329,weights!$A$2:$R$6,17)*EXP(VLOOKUP($B3329,weights!$A$2:$R$6,13)*F3329)+VLOOKUP($B3329,weights!$A$2:$R$6,18)*EXP(VLOOKUP($B3329,weights!$A$2:$R$6,14)*G3329))</f>
        <v>24.004846216976539</v>
      </c>
    </row>
    <row r="3330" spans="1:8" ht="12.75" x14ac:dyDescent="0.2">
      <c r="A3330">
        <f t="shared" si="0"/>
        <v>134</v>
      </c>
      <c r="B3330" t="str">
        <f t="shared" ref="B3330:C3330" si="3304">B3305</f>
        <v>restaurant</v>
      </c>
      <c r="C3330">
        <f t="shared" si="3304"/>
        <v>3</v>
      </c>
      <c r="D3330">
        <f ca="1">OFFSET(walk!$A$2:$Y$402,TRUNC((ROW()-ROW($D$2))/COLUMNS(walk!$A$2:$Y$402)),MOD(ROW()-ROW($D$2),COLUMNS(walk!$A$2:$Y$402)),1,1)</f>
        <v>14</v>
      </c>
      <c r="E3330">
        <f ca="1">OFFSET(bike!$A$2:$Y$402,TRUNC((ROW()-ROW($E$2))/COLUMNS(bike!$A$2:$Y$402)),MOD(ROW()-ROW($E$2),COLUMNS(bike!$A$2:$Y$402)),1,1)</f>
        <v>4</v>
      </c>
      <c r="F3330">
        <f ca="1">OFFSET(transit!$A$2:$Y$402,TRUNC((ROW()-ROW($F$2))/COLUMNS(transit!$A$2:$Y$402)),MOD(ROW()-ROW($F$2),COLUMNS(transit!$A$2:$Y$402)),1,1)</f>
        <v>6</v>
      </c>
      <c r="G3330">
        <f ca="1">OFFSET(drive!$A$2:$Y$402,TRUNC((ROW()-ROW($G$2))/COLUMNS(drive!$A$2:$Y$402)),MOD(ROW()-ROW($G$2),COLUMNS(drive!$A$2:$Y$402)),1,1)</f>
        <v>3</v>
      </c>
      <c r="H3330" s="5">
        <f ca="1">(VLOOKUP($B3330,weights!$A$2:$R$6,4))*VLOOKUP($B3330,weights!$A$2:$R$6,6)^C3330*(VLOOKUP($B3330,weights!$A$2:$R$6,15)*EXP(VLOOKUP($B3330,weights!$A$2:$R$6,11)*D3330)+VLOOKUP($B3330,weights!$A$2:$R$6,16)*EXP(VLOOKUP($B3330,weights!$A$2:$R$6,12)*E3330)+VLOOKUP($B3330,weights!$A$2:$R$6,17)*EXP(VLOOKUP($B3330,weights!$A$2:$R$6,13)*F3330)+VLOOKUP($B3330,weights!$A$2:$R$6,18)*EXP(VLOOKUP($B3330,weights!$A$2:$R$6,14)*G3330))</f>
        <v>17.345069767207075</v>
      </c>
    </row>
    <row r="3331" spans="1:8" ht="12.75" x14ac:dyDescent="0.2">
      <c r="A3331">
        <f t="shared" si="0"/>
        <v>134</v>
      </c>
      <c r="B3331" t="str">
        <f t="shared" ref="B3331:C3331" si="3305">B3306</f>
        <v>restaurant</v>
      </c>
      <c r="C3331">
        <f t="shared" si="3305"/>
        <v>4</v>
      </c>
      <c r="D3331">
        <f ca="1">OFFSET(walk!$A$2:$Y$402,TRUNC((ROW()-ROW($D$2))/COLUMNS(walk!$A$2:$Y$402)),MOD(ROW()-ROW($D$2),COLUMNS(walk!$A$2:$Y$402)),1,1)</f>
        <v>16</v>
      </c>
      <c r="E3331">
        <f ca="1">OFFSET(bike!$A$2:$Y$402,TRUNC((ROW()-ROW($E$2))/COLUMNS(bike!$A$2:$Y$402)),MOD(ROW()-ROW($E$2),COLUMNS(bike!$A$2:$Y$402)),1,1)</f>
        <v>4</v>
      </c>
      <c r="F3331">
        <f ca="1">OFFSET(transit!$A$2:$Y$402,TRUNC((ROW()-ROW($F$2))/COLUMNS(transit!$A$2:$Y$402)),MOD(ROW()-ROW($F$2),COLUMNS(transit!$A$2:$Y$402)),1,1)</f>
        <v>7</v>
      </c>
      <c r="G3331">
        <f ca="1">OFFSET(drive!$A$2:$Y$402,TRUNC((ROW()-ROW($G$2))/COLUMNS(drive!$A$2:$Y$402)),MOD(ROW()-ROW($G$2),COLUMNS(drive!$A$2:$Y$402)),1,1)</f>
        <v>3</v>
      </c>
      <c r="H3331" s="5">
        <f ca="1">(VLOOKUP($B3331,weights!$A$2:$R$6,4))*VLOOKUP($B3331,weights!$A$2:$R$6,6)^C3331*(VLOOKUP($B3331,weights!$A$2:$R$6,15)*EXP(VLOOKUP($B3331,weights!$A$2:$R$6,11)*D3331)+VLOOKUP($B3331,weights!$A$2:$R$6,16)*EXP(VLOOKUP($B3331,weights!$A$2:$R$6,12)*E3331)+VLOOKUP($B3331,weights!$A$2:$R$6,17)*EXP(VLOOKUP($B3331,weights!$A$2:$R$6,13)*F3331)+VLOOKUP($B3331,weights!$A$2:$R$6,18)*EXP(VLOOKUP($B3331,weights!$A$2:$R$6,14)*G3331))</f>
        <v>14.745479100419846</v>
      </c>
    </row>
    <row r="3332" spans="1:8" ht="12.75" x14ac:dyDescent="0.2">
      <c r="A3332">
        <f t="shared" si="0"/>
        <v>134</v>
      </c>
      <c r="B3332" t="str">
        <f t="shared" ref="B3332:C3332" si="3306">B3307</f>
        <v>restaurant</v>
      </c>
      <c r="C3332">
        <f t="shared" si="3306"/>
        <v>5</v>
      </c>
      <c r="D3332">
        <f ca="1">OFFSET(walk!$A$2:$Y$402,TRUNC((ROW()-ROW($D$2))/COLUMNS(walk!$A$2:$Y$402)),MOD(ROW()-ROW($D$2),COLUMNS(walk!$A$2:$Y$402)),1,1)</f>
        <v>17</v>
      </c>
      <c r="E3332">
        <f ca="1">OFFSET(bike!$A$2:$Y$402,TRUNC((ROW()-ROW($E$2))/COLUMNS(bike!$A$2:$Y$402)),MOD(ROW()-ROW($E$2),COLUMNS(bike!$A$2:$Y$402)),1,1)</f>
        <v>4</v>
      </c>
      <c r="F3332">
        <f ca="1">OFFSET(transit!$A$2:$Y$402,TRUNC((ROW()-ROW($F$2))/COLUMNS(transit!$A$2:$Y$402)),MOD(ROW()-ROW($F$2),COLUMNS(transit!$A$2:$Y$402)),1,1)</f>
        <v>9</v>
      </c>
      <c r="G3332">
        <f ca="1">OFFSET(drive!$A$2:$Y$402,TRUNC((ROW()-ROW($G$2))/COLUMNS(drive!$A$2:$Y$402)),MOD(ROW()-ROW($G$2),COLUMNS(drive!$A$2:$Y$402)),1,1)</f>
        <v>4</v>
      </c>
      <c r="H3332" s="5">
        <f ca="1">(VLOOKUP($B3332,weights!$A$2:$R$6,4))*VLOOKUP($B3332,weights!$A$2:$R$6,6)^C3332*(VLOOKUP($B3332,weights!$A$2:$R$6,15)*EXP(VLOOKUP($B3332,weights!$A$2:$R$6,11)*D3332)+VLOOKUP($B3332,weights!$A$2:$R$6,16)*EXP(VLOOKUP($B3332,weights!$A$2:$R$6,12)*E3332)+VLOOKUP($B3332,weights!$A$2:$R$6,17)*EXP(VLOOKUP($B3332,weights!$A$2:$R$6,13)*F3332)+VLOOKUP($B3332,weights!$A$2:$R$6,18)*EXP(VLOOKUP($B3332,weights!$A$2:$R$6,14)*G3332))</f>
        <v>11.408770715509805</v>
      </c>
    </row>
    <row r="3333" spans="1:8" ht="12.75" x14ac:dyDescent="0.2">
      <c r="A3333">
        <f t="shared" si="0"/>
        <v>134</v>
      </c>
      <c r="B3333" t="str">
        <f t="shared" ref="B3333:C3333" si="3307">B3308</f>
        <v>restaurant</v>
      </c>
      <c r="C3333">
        <f t="shared" si="3307"/>
        <v>6</v>
      </c>
      <c r="D3333">
        <f ca="1">OFFSET(walk!$A$2:$Y$402,TRUNC((ROW()-ROW($D$2))/COLUMNS(walk!$A$2:$Y$402)),MOD(ROW()-ROW($D$2),COLUMNS(walk!$A$2:$Y$402)),1,1)</f>
        <v>17</v>
      </c>
      <c r="E3333">
        <f ca="1">OFFSET(bike!$A$2:$Y$402,TRUNC((ROW()-ROW($E$2))/COLUMNS(bike!$A$2:$Y$402)),MOD(ROW()-ROW($E$2),COLUMNS(bike!$A$2:$Y$402)),1,1)</f>
        <v>5</v>
      </c>
      <c r="F3333">
        <f ca="1">OFFSET(transit!$A$2:$Y$402,TRUNC((ROW()-ROW($F$2))/COLUMNS(transit!$A$2:$Y$402)),MOD(ROW()-ROW($F$2),COLUMNS(transit!$A$2:$Y$402)),1,1)</f>
        <v>9</v>
      </c>
      <c r="G3333">
        <f ca="1">OFFSET(drive!$A$2:$Y$402,TRUNC((ROW()-ROW($G$2))/COLUMNS(drive!$A$2:$Y$402)),MOD(ROW()-ROW($G$2),COLUMNS(drive!$A$2:$Y$402)),1,1)</f>
        <v>4</v>
      </c>
      <c r="H3333" s="5">
        <f ca="1">(VLOOKUP($B3333,weights!$A$2:$R$6,4))*VLOOKUP($B3333,weights!$A$2:$R$6,6)^C3333*(VLOOKUP($B3333,weights!$A$2:$R$6,15)*EXP(VLOOKUP($B3333,weights!$A$2:$R$6,11)*D3333)+VLOOKUP($B3333,weights!$A$2:$R$6,16)*EXP(VLOOKUP($B3333,weights!$A$2:$R$6,12)*E3333)+VLOOKUP($B3333,weights!$A$2:$R$6,17)*EXP(VLOOKUP($B3333,weights!$A$2:$R$6,13)*F3333)+VLOOKUP($B3333,weights!$A$2:$R$6,18)*EXP(VLOOKUP($B3333,weights!$A$2:$R$6,14)*G3333))</f>
        <v>9.5500498582602091</v>
      </c>
    </row>
    <row r="3334" spans="1:8" ht="12.75" x14ac:dyDescent="0.2">
      <c r="A3334">
        <f t="shared" si="0"/>
        <v>134</v>
      </c>
      <c r="B3334" t="str">
        <f t="shared" ref="B3334:C3334" si="3308">B3309</f>
        <v>restaurant</v>
      </c>
      <c r="C3334">
        <f t="shared" si="3308"/>
        <v>7</v>
      </c>
      <c r="D3334">
        <f ca="1">OFFSET(walk!$A$2:$Y$402,TRUNC((ROW()-ROW($D$2))/COLUMNS(walk!$A$2:$Y$402)),MOD(ROW()-ROW($D$2),COLUMNS(walk!$A$2:$Y$402)),1,1)</f>
        <v>19</v>
      </c>
      <c r="E3334">
        <f ca="1">OFFSET(bike!$A$2:$Y$402,TRUNC((ROW()-ROW($E$2))/COLUMNS(bike!$A$2:$Y$402)),MOD(ROW()-ROW($E$2),COLUMNS(bike!$A$2:$Y$402)),1,1)</f>
        <v>6</v>
      </c>
      <c r="F3334">
        <f ca="1">OFFSET(transit!$A$2:$Y$402,TRUNC((ROW()-ROW($F$2))/COLUMNS(transit!$A$2:$Y$402)),MOD(ROW()-ROW($F$2),COLUMNS(transit!$A$2:$Y$402)),1,1)</f>
        <v>11</v>
      </c>
      <c r="G3334">
        <f ca="1">OFFSET(drive!$A$2:$Y$402,TRUNC((ROW()-ROW($G$2))/COLUMNS(drive!$A$2:$Y$402)),MOD(ROW()-ROW($G$2),COLUMNS(drive!$A$2:$Y$402)),1,1)</f>
        <v>5</v>
      </c>
      <c r="H3334" s="5">
        <f ca="1">(VLOOKUP($B3334,weights!$A$2:$R$6,4))*VLOOKUP($B3334,weights!$A$2:$R$6,6)^C3334*(VLOOKUP($B3334,weights!$A$2:$R$6,15)*EXP(VLOOKUP($B3334,weights!$A$2:$R$6,11)*D3334)+VLOOKUP($B3334,weights!$A$2:$R$6,16)*EXP(VLOOKUP($B3334,weights!$A$2:$R$6,12)*E3334)+VLOOKUP($B3334,weights!$A$2:$R$6,17)*EXP(VLOOKUP($B3334,weights!$A$2:$R$6,13)*F3334)+VLOOKUP($B3334,weights!$A$2:$R$6,18)*EXP(VLOOKUP($B3334,weights!$A$2:$R$6,14)*G3334))</f>
        <v>6.8936740441137694</v>
      </c>
    </row>
    <row r="3335" spans="1:8" ht="12.75" x14ac:dyDescent="0.2">
      <c r="A3335">
        <f t="shared" si="0"/>
        <v>134</v>
      </c>
      <c r="B3335" t="str">
        <f t="shared" ref="B3335:C3335" si="3309">B3310</f>
        <v>restaurant</v>
      </c>
      <c r="C3335">
        <f t="shared" si="3309"/>
        <v>8</v>
      </c>
      <c r="D3335">
        <f ca="1">OFFSET(walk!$A$2:$Y$402,TRUNC((ROW()-ROW($D$2))/COLUMNS(walk!$A$2:$Y$402)),MOD(ROW()-ROW($D$2),COLUMNS(walk!$A$2:$Y$402)),1,1)</f>
        <v>19</v>
      </c>
      <c r="E3335">
        <f ca="1">OFFSET(bike!$A$2:$Y$402,TRUNC((ROW()-ROW($E$2))/COLUMNS(bike!$A$2:$Y$402)),MOD(ROW()-ROW($E$2),COLUMNS(bike!$A$2:$Y$402)),1,1)</f>
        <v>7</v>
      </c>
      <c r="F3335">
        <f ca="1">OFFSET(transit!$A$2:$Y$402,TRUNC((ROW()-ROW($F$2))/COLUMNS(transit!$A$2:$Y$402)),MOD(ROW()-ROW($F$2),COLUMNS(transit!$A$2:$Y$402)),1,1)</f>
        <v>13</v>
      </c>
      <c r="G3335">
        <f ca="1">OFFSET(drive!$A$2:$Y$402,TRUNC((ROW()-ROW($G$2))/COLUMNS(drive!$A$2:$Y$402)),MOD(ROW()-ROW($G$2),COLUMNS(drive!$A$2:$Y$402)),1,1)</f>
        <v>5</v>
      </c>
      <c r="H3335" s="5">
        <f ca="1">(VLOOKUP($B3335,weights!$A$2:$R$6,4))*VLOOKUP($B3335,weights!$A$2:$R$6,6)^C3335*(VLOOKUP($B3335,weights!$A$2:$R$6,15)*EXP(VLOOKUP($B3335,weights!$A$2:$R$6,11)*D3335)+VLOOKUP($B3335,weights!$A$2:$R$6,16)*EXP(VLOOKUP($B3335,weights!$A$2:$R$6,12)*E3335)+VLOOKUP($B3335,weights!$A$2:$R$6,17)*EXP(VLOOKUP($B3335,weights!$A$2:$R$6,13)*F3335)+VLOOKUP($B3335,weights!$A$2:$R$6,18)*EXP(VLOOKUP($B3335,weights!$A$2:$R$6,14)*G3335))</f>
        <v>5.5072837482433936</v>
      </c>
    </row>
    <row r="3336" spans="1:8" ht="12.75" x14ac:dyDescent="0.2">
      <c r="A3336">
        <f t="shared" si="0"/>
        <v>134</v>
      </c>
      <c r="B3336" t="str">
        <f t="shared" ref="B3336:C3336" si="3310">B3311</f>
        <v>restaurant</v>
      </c>
      <c r="C3336">
        <f t="shared" si="3310"/>
        <v>9</v>
      </c>
      <c r="D3336">
        <f ca="1">OFFSET(walk!$A$2:$Y$402,TRUNC((ROW()-ROW($D$2))/COLUMNS(walk!$A$2:$Y$402)),MOD(ROW()-ROW($D$2),COLUMNS(walk!$A$2:$Y$402)),1,1)</f>
        <v>20</v>
      </c>
      <c r="E3336">
        <f ca="1">OFFSET(bike!$A$2:$Y$402,TRUNC((ROW()-ROW($E$2))/COLUMNS(bike!$A$2:$Y$402)),MOD(ROW()-ROW($E$2),COLUMNS(bike!$A$2:$Y$402)),1,1)</f>
        <v>7</v>
      </c>
      <c r="F3336">
        <f ca="1">OFFSET(transit!$A$2:$Y$402,TRUNC((ROW()-ROW($F$2))/COLUMNS(transit!$A$2:$Y$402)),MOD(ROW()-ROW($F$2),COLUMNS(transit!$A$2:$Y$402)),1,1)</f>
        <v>13</v>
      </c>
      <c r="G3336">
        <f ca="1">OFFSET(drive!$A$2:$Y$402,TRUNC((ROW()-ROW($G$2))/COLUMNS(drive!$A$2:$Y$402)),MOD(ROW()-ROW($G$2),COLUMNS(drive!$A$2:$Y$402)),1,1)</f>
        <v>5</v>
      </c>
      <c r="H3336" s="5">
        <f ca="1">(VLOOKUP($B3336,weights!$A$2:$R$6,4))*VLOOKUP($B3336,weights!$A$2:$R$6,6)^C3336*(VLOOKUP($B3336,weights!$A$2:$R$6,15)*EXP(VLOOKUP($B3336,weights!$A$2:$R$6,11)*D3336)+VLOOKUP($B3336,weights!$A$2:$R$6,16)*EXP(VLOOKUP($B3336,weights!$A$2:$R$6,12)*E3336)+VLOOKUP($B3336,weights!$A$2:$R$6,17)*EXP(VLOOKUP($B3336,weights!$A$2:$R$6,13)*F3336)+VLOOKUP($B3336,weights!$A$2:$R$6,18)*EXP(VLOOKUP($B3336,weights!$A$2:$R$6,14)*G3336))</f>
        <v>4.9153908243219391</v>
      </c>
    </row>
    <row r="3337" spans="1:8" ht="12.75" x14ac:dyDescent="0.2">
      <c r="A3337">
        <f t="shared" si="0"/>
        <v>134</v>
      </c>
      <c r="B3337" t="str">
        <f t="shared" ref="B3337:C3337" si="3311">B3312</f>
        <v>supermarket</v>
      </c>
      <c r="C3337">
        <f t="shared" si="3311"/>
        <v>0</v>
      </c>
      <c r="D3337">
        <f ca="1">OFFSET(walk!$A$2:$Y$402,TRUNC((ROW()-ROW($D$2))/COLUMNS(walk!$A$2:$Y$402)),MOD(ROW()-ROW($D$2),COLUMNS(walk!$A$2:$Y$402)),1,1)</f>
        <v>43</v>
      </c>
      <c r="E3337">
        <f ca="1">OFFSET(bike!$A$2:$Y$402,TRUNC((ROW()-ROW($E$2))/COLUMNS(bike!$A$2:$Y$402)),MOD(ROW()-ROW($E$2),COLUMNS(bike!$A$2:$Y$402)),1,1)</f>
        <v>16</v>
      </c>
      <c r="F3337">
        <f ca="1">OFFSET(transit!$A$2:$Y$402,TRUNC((ROW()-ROW($F$2))/COLUMNS(transit!$A$2:$Y$402)),MOD(ROW()-ROW($F$2),COLUMNS(transit!$A$2:$Y$402)),1,1)</f>
        <v>18</v>
      </c>
      <c r="G3337">
        <f ca="1">OFFSET(drive!$A$2:$Y$402,TRUNC((ROW()-ROW($G$2))/COLUMNS(drive!$A$2:$Y$402)),MOD(ROW()-ROW($G$2),COLUMNS(drive!$A$2:$Y$402)),1,1)</f>
        <v>11</v>
      </c>
      <c r="H3337" s="5">
        <f ca="1">(VLOOKUP($B3337,weights!$A$2:$R$6,4))*VLOOKUP($B3337,weights!$A$2:$R$6,6)^C3337*(VLOOKUP($B3337,weights!$A$2:$R$6,15)*EXP(VLOOKUP($B3337,weights!$A$2:$R$6,11)*D3337)+VLOOKUP($B3337,weights!$A$2:$R$6,16)*EXP(VLOOKUP($B3337,weights!$A$2:$R$6,12)*E3337)+VLOOKUP($B3337,weights!$A$2:$R$6,17)*EXP(VLOOKUP($B3337,weights!$A$2:$R$6,13)*F3337)+VLOOKUP($B3337,weights!$A$2:$R$6,18)*EXP(VLOOKUP($B3337,weights!$A$2:$R$6,14)*G3337))</f>
        <v>2.1986981295204413</v>
      </c>
    </row>
    <row r="3338" spans="1:8" ht="12.75" x14ac:dyDescent="0.2">
      <c r="A3338">
        <f t="shared" si="0"/>
        <v>134</v>
      </c>
      <c r="B3338" t="str">
        <f t="shared" ref="B3338:C3338" si="3312">B3313</f>
        <v>supermarket</v>
      </c>
      <c r="C3338">
        <f t="shared" si="3312"/>
        <v>1</v>
      </c>
      <c r="D3338">
        <f ca="1">OFFSET(walk!$A$2:$Y$402,TRUNC((ROW()-ROW($D$2))/COLUMNS(walk!$A$2:$Y$402)),MOD(ROW()-ROW($D$2),COLUMNS(walk!$A$2:$Y$402)),1,1)</f>
        <v>57</v>
      </c>
      <c r="E3338">
        <f ca="1">OFFSET(bike!$A$2:$Y$402,TRUNC((ROW()-ROW($E$2))/COLUMNS(bike!$A$2:$Y$402)),MOD(ROW()-ROW($E$2),COLUMNS(bike!$A$2:$Y$402)),1,1)</f>
        <v>17</v>
      </c>
      <c r="F3338">
        <f ca="1">OFFSET(transit!$A$2:$Y$402,TRUNC((ROW()-ROW($F$2))/COLUMNS(transit!$A$2:$Y$402)),MOD(ROW()-ROW($F$2),COLUMNS(transit!$A$2:$Y$402)),1,1)</f>
        <v>22</v>
      </c>
      <c r="G3338">
        <f ca="1">OFFSET(drive!$A$2:$Y$402,TRUNC((ROW()-ROW($G$2))/COLUMNS(drive!$A$2:$Y$402)),MOD(ROW()-ROW($G$2),COLUMNS(drive!$A$2:$Y$402)),1,1)</f>
        <v>11</v>
      </c>
      <c r="H3338" s="5">
        <f ca="1">(VLOOKUP($B3338,weights!$A$2:$R$6,4))*VLOOKUP($B3338,weights!$A$2:$R$6,6)^C3338*(VLOOKUP($B3338,weights!$A$2:$R$6,15)*EXP(VLOOKUP($B3338,weights!$A$2:$R$6,11)*D3338)+VLOOKUP($B3338,weights!$A$2:$R$6,16)*EXP(VLOOKUP($B3338,weights!$A$2:$R$6,12)*E3338)+VLOOKUP($B3338,weights!$A$2:$R$6,17)*EXP(VLOOKUP($B3338,weights!$A$2:$R$6,13)*F3338)+VLOOKUP($B3338,weights!$A$2:$R$6,18)*EXP(VLOOKUP($B3338,weights!$A$2:$R$6,14)*G3338))</f>
        <v>1.1471988849351742</v>
      </c>
    </row>
    <row r="3339" spans="1:8" ht="12.75" x14ac:dyDescent="0.2">
      <c r="A3339">
        <f t="shared" si="0"/>
        <v>134</v>
      </c>
      <c r="B3339" t="str">
        <f t="shared" ref="B3339:C3339" si="3313">B3314</f>
        <v>supermarket</v>
      </c>
      <c r="C3339">
        <f t="shared" si="3313"/>
        <v>2</v>
      </c>
      <c r="D3339">
        <f ca="1">OFFSET(walk!$A$2:$Y$402,TRUNC((ROW()-ROW($D$2))/COLUMNS(walk!$A$2:$Y$402)),MOD(ROW()-ROW($D$2),COLUMNS(walk!$A$2:$Y$402)),1,1)</f>
        <v>62</v>
      </c>
      <c r="E3339">
        <f ca="1">OFFSET(bike!$A$2:$Y$402,TRUNC((ROW()-ROW($E$2))/COLUMNS(bike!$A$2:$Y$402)),MOD(ROW()-ROW($E$2),COLUMNS(bike!$A$2:$Y$402)),1,1)</f>
        <v>18</v>
      </c>
      <c r="F3339">
        <f ca="1">OFFSET(transit!$A$2:$Y$402,TRUNC((ROW()-ROW($F$2))/COLUMNS(transit!$A$2:$Y$402)),MOD(ROW()-ROW($F$2),COLUMNS(transit!$A$2:$Y$402)),1,1)</f>
        <v>32</v>
      </c>
      <c r="G3339">
        <f ca="1">OFFSET(drive!$A$2:$Y$402,TRUNC((ROW()-ROW($G$2))/COLUMNS(drive!$A$2:$Y$402)),MOD(ROW()-ROW($G$2),COLUMNS(drive!$A$2:$Y$402)),1,1)</f>
        <v>13</v>
      </c>
      <c r="H3339" s="5">
        <f ca="1">(VLOOKUP($B3339,weights!$A$2:$R$6,4))*VLOOKUP($B3339,weights!$A$2:$R$6,6)^C3339*(VLOOKUP($B3339,weights!$A$2:$R$6,15)*EXP(VLOOKUP($B3339,weights!$A$2:$R$6,11)*D3339)+VLOOKUP($B3339,weights!$A$2:$R$6,16)*EXP(VLOOKUP($B3339,weights!$A$2:$R$6,12)*E3339)+VLOOKUP($B3339,weights!$A$2:$R$6,17)*EXP(VLOOKUP($B3339,weights!$A$2:$R$6,13)*F3339)+VLOOKUP($B3339,weights!$A$2:$R$6,18)*EXP(VLOOKUP($B3339,weights!$A$2:$R$6,14)*G3339))</f>
        <v>0.41013108074408949</v>
      </c>
    </row>
    <row r="3340" spans="1:8" ht="12.75" x14ac:dyDescent="0.2">
      <c r="A3340">
        <f t="shared" si="0"/>
        <v>134</v>
      </c>
      <c r="B3340" t="str">
        <f t="shared" ref="B3340:C3340" si="3314">B3315</f>
        <v>supermarket</v>
      </c>
      <c r="C3340">
        <f t="shared" si="3314"/>
        <v>3</v>
      </c>
      <c r="D3340">
        <f ca="1">OFFSET(walk!$A$2:$Y$402,TRUNC((ROW()-ROW($D$2))/COLUMNS(walk!$A$2:$Y$402)),MOD(ROW()-ROW($D$2),COLUMNS(walk!$A$2:$Y$402)),1,1)</f>
        <v>70</v>
      </c>
      <c r="E3340">
        <f ca="1">OFFSET(bike!$A$2:$Y$402,TRUNC((ROW()-ROW($E$2))/COLUMNS(bike!$A$2:$Y$402)),MOD(ROW()-ROW($E$2),COLUMNS(bike!$A$2:$Y$402)),1,1)</f>
        <v>21</v>
      </c>
      <c r="F3340">
        <f ca="1">OFFSET(transit!$A$2:$Y$402,TRUNC((ROW()-ROW($F$2))/COLUMNS(transit!$A$2:$Y$402)),MOD(ROW()-ROW($F$2),COLUMNS(transit!$A$2:$Y$402)),1,1)</f>
        <v>36</v>
      </c>
      <c r="G3340">
        <f ca="1">OFFSET(drive!$A$2:$Y$402,TRUNC((ROW()-ROW($G$2))/COLUMNS(drive!$A$2:$Y$402)),MOD(ROW()-ROW($G$2),COLUMNS(drive!$A$2:$Y$402)),1,1)</f>
        <v>13</v>
      </c>
      <c r="H3340" s="5">
        <f ca="1">(VLOOKUP($B3340,weights!$A$2:$R$6,4))*VLOOKUP($B3340,weights!$A$2:$R$6,6)^C3340*(VLOOKUP($B3340,weights!$A$2:$R$6,15)*EXP(VLOOKUP($B3340,weights!$A$2:$R$6,11)*D3340)+VLOOKUP($B3340,weights!$A$2:$R$6,16)*EXP(VLOOKUP($B3340,weights!$A$2:$R$6,12)*E3340)+VLOOKUP($B3340,weights!$A$2:$R$6,17)*EXP(VLOOKUP($B3340,weights!$A$2:$R$6,13)*F3340)+VLOOKUP($B3340,weights!$A$2:$R$6,18)*EXP(VLOOKUP($B3340,weights!$A$2:$R$6,14)*G3340))</f>
        <v>0.23271136819897406</v>
      </c>
    </row>
    <row r="3341" spans="1:8" ht="12.75" x14ac:dyDescent="0.2">
      <c r="A3341">
        <f t="shared" si="0"/>
        <v>134</v>
      </c>
      <c r="B3341" t="str">
        <f t="shared" ref="B3341:C3341" si="3315">B3316</f>
        <v>supermarket</v>
      </c>
      <c r="C3341">
        <f t="shared" si="3315"/>
        <v>4</v>
      </c>
      <c r="D3341">
        <f ca="1">OFFSET(walk!$A$2:$Y$402,TRUNC((ROW()-ROW($D$2))/COLUMNS(walk!$A$2:$Y$402)),MOD(ROW()-ROW($D$2),COLUMNS(walk!$A$2:$Y$402)),1,1)</f>
        <v>86</v>
      </c>
      <c r="E3341">
        <f ca="1">OFFSET(bike!$A$2:$Y$402,TRUNC((ROW()-ROW($E$2))/COLUMNS(bike!$A$2:$Y$402)),MOD(ROW()-ROW($E$2),COLUMNS(bike!$A$2:$Y$402)),1,1)</f>
        <v>25</v>
      </c>
      <c r="F3341">
        <f ca="1">OFFSET(transit!$A$2:$Y$402,TRUNC((ROW()-ROW($F$2))/COLUMNS(transit!$A$2:$Y$402)),MOD(ROW()-ROW($F$2),COLUMNS(transit!$A$2:$Y$402)),1,1)</f>
        <v>38</v>
      </c>
      <c r="G3341">
        <f ca="1">OFFSET(drive!$A$2:$Y$402,TRUNC((ROW()-ROW($G$2))/COLUMNS(drive!$A$2:$Y$402)),MOD(ROW()-ROW($G$2),COLUMNS(drive!$A$2:$Y$402)),1,1)</f>
        <v>16</v>
      </c>
      <c r="H3341" s="5">
        <f ca="1">(VLOOKUP($B3341,weights!$A$2:$R$6,4))*VLOOKUP($B3341,weights!$A$2:$R$6,6)^C3341*(VLOOKUP($B3341,weights!$A$2:$R$6,15)*EXP(VLOOKUP($B3341,weights!$A$2:$R$6,11)*D3341)+VLOOKUP($B3341,weights!$A$2:$R$6,16)*EXP(VLOOKUP($B3341,weights!$A$2:$R$6,12)*E3341)+VLOOKUP($B3341,weights!$A$2:$R$6,17)*EXP(VLOOKUP($B3341,weights!$A$2:$R$6,13)*F3341)+VLOOKUP($B3341,weights!$A$2:$R$6,18)*EXP(VLOOKUP($B3341,weights!$A$2:$R$6,14)*G3341))</f>
        <v>7.2462758467100083E-2</v>
      </c>
    </row>
    <row r="3342" spans="1:8" ht="12.75" x14ac:dyDescent="0.2">
      <c r="A3342">
        <f t="shared" si="0"/>
        <v>134</v>
      </c>
      <c r="B3342" t="str">
        <f t="shared" ref="B3342:C3342" si="3316">B3317</f>
        <v>store</v>
      </c>
      <c r="C3342">
        <f t="shared" si="3316"/>
        <v>0</v>
      </c>
      <c r="D3342">
        <f ca="1">OFFSET(walk!$A$2:$Y$402,TRUNC((ROW()-ROW($D$2))/COLUMNS(walk!$A$2:$Y$402)),MOD(ROW()-ROW($D$2),COLUMNS(walk!$A$2:$Y$402)),1,1)</f>
        <v>7</v>
      </c>
      <c r="E3342">
        <f ca="1">OFFSET(bike!$A$2:$Y$402,TRUNC((ROW()-ROW($E$2))/COLUMNS(bike!$A$2:$Y$402)),MOD(ROW()-ROW($E$2),COLUMNS(bike!$A$2:$Y$402)),1,1)</f>
        <v>2</v>
      </c>
      <c r="F3342">
        <f ca="1">OFFSET(transit!$A$2:$Y$402,TRUNC((ROW()-ROW($F$2))/COLUMNS(transit!$A$2:$Y$402)),MOD(ROW()-ROW($F$2),COLUMNS(transit!$A$2:$Y$402)),1,1)</f>
        <v>6</v>
      </c>
      <c r="G3342">
        <f ca="1">OFFSET(drive!$A$2:$Y$402,TRUNC((ROW()-ROW($G$2))/COLUMNS(drive!$A$2:$Y$402)),MOD(ROW()-ROW($G$2),COLUMNS(drive!$A$2:$Y$402)),1,1)</f>
        <v>1</v>
      </c>
      <c r="H3342" s="5">
        <f ca="1">(VLOOKUP($B3342,weights!$A$2:$R$6,4))*VLOOKUP($B3342,weights!$A$2:$R$6,6)^C3342*(VLOOKUP($B3342,weights!$A$2:$R$6,15)*EXP(VLOOKUP($B3342,weights!$A$2:$R$6,11)*D3342)+VLOOKUP($B3342,weights!$A$2:$R$6,16)*EXP(VLOOKUP($B3342,weights!$A$2:$R$6,12)*E3342)+VLOOKUP($B3342,weights!$A$2:$R$6,17)*EXP(VLOOKUP($B3342,weights!$A$2:$R$6,13)*F3342)+VLOOKUP($B3342,weights!$A$2:$R$6,18)*EXP(VLOOKUP($B3342,weights!$A$2:$R$6,14)*G3342))</f>
        <v>16.227350167219797</v>
      </c>
    </row>
    <row r="3343" spans="1:8" ht="12.75" x14ac:dyDescent="0.2">
      <c r="A3343">
        <f t="shared" si="0"/>
        <v>134</v>
      </c>
      <c r="B3343" t="str">
        <f t="shared" ref="B3343:C3343" si="3317">B3318</f>
        <v>store</v>
      </c>
      <c r="C3343">
        <f t="shared" si="3317"/>
        <v>1</v>
      </c>
      <c r="D3343">
        <f ca="1">OFFSET(walk!$A$2:$Y$402,TRUNC((ROW()-ROW($D$2))/COLUMNS(walk!$A$2:$Y$402)),MOD(ROW()-ROW($D$2),COLUMNS(walk!$A$2:$Y$402)),1,1)</f>
        <v>12</v>
      </c>
      <c r="E3343">
        <f ca="1">OFFSET(bike!$A$2:$Y$402,TRUNC((ROW()-ROW($E$2))/COLUMNS(bike!$A$2:$Y$402)),MOD(ROW()-ROW($E$2),COLUMNS(bike!$A$2:$Y$402)),1,1)</f>
        <v>4</v>
      </c>
      <c r="F3343">
        <f ca="1">OFFSET(transit!$A$2:$Y$402,TRUNC((ROW()-ROW($F$2))/COLUMNS(transit!$A$2:$Y$402)),MOD(ROW()-ROW($F$2),COLUMNS(transit!$A$2:$Y$402)),1,1)</f>
        <v>8</v>
      </c>
      <c r="G3343">
        <f ca="1">OFFSET(drive!$A$2:$Y$402,TRUNC((ROW()-ROW($G$2))/COLUMNS(drive!$A$2:$Y$402)),MOD(ROW()-ROW($G$2),COLUMNS(drive!$A$2:$Y$402)),1,1)</f>
        <v>2</v>
      </c>
      <c r="H3343" s="5">
        <f ca="1">(VLOOKUP($B3343,weights!$A$2:$R$6,4))*VLOOKUP($B3343,weights!$A$2:$R$6,6)^C3343*(VLOOKUP($B3343,weights!$A$2:$R$6,15)*EXP(VLOOKUP($B3343,weights!$A$2:$R$6,11)*D3343)+VLOOKUP($B3343,weights!$A$2:$R$6,16)*EXP(VLOOKUP($B3343,weights!$A$2:$R$6,12)*E3343)+VLOOKUP($B3343,weights!$A$2:$R$6,17)*EXP(VLOOKUP($B3343,weights!$A$2:$R$6,13)*F3343)+VLOOKUP($B3343,weights!$A$2:$R$6,18)*EXP(VLOOKUP($B3343,weights!$A$2:$R$6,14)*G3343))</f>
        <v>6.2928970392920816</v>
      </c>
    </row>
    <row r="3344" spans="1:8" ht="12.75" x14ac:dyDescent="0.2">
      <c r="A3344">
        <f t="shared" si="0"/>
        <v>134</v>
      </c>
      <c r="B3344" t="str">
        <f t="shared" ref="B3344:C3344" si="3318">B3319</f>
        <v>store</v>
      </c>
      <c r="C3344">
        <f t="shared" si="3318"/>
        <v>2</v>
      </c>
      <c r="D3344">
        <f ca="1">OFFSET(walk!$A$2:$Y$402,TRUNC((ROW()-ROW($D$2))/COLUMNS(walk!$A$2:$Y$402)),MOD(ROW()-ROW($D$2),COLUMNS(walk!$A$2:$Y$402)),1,1)</f>
        <v>15</v>
      </c>
      <c r="E3344">
        <f ca="1">OFFSET(bike!$A$2:$Y$402,TRUNC((ROW()-ROW($E$2))/COLUMNS(bike!$A$2:$Y$402)),MOD(ROW()-ROW($E$2),COLUMNS(bike!$A$2:$Y$402)),1,1)</f>
        <v>4</v>
      </c>
      <c r="F3344">
        <f ca="1">OFFSET(transit!$A$2:$Y$402,TRUNC((ROW()-ROW($F$2))/COLUMNS(transit!$A$2:$Y$402)),MOD(ROW()-ROW($F$2),COLUMNS(transit!$A$2:$Y$402)),1,1)</f>
        <v>10</v>
      </c>
      <c r="G3344">
        <f ca="1">OFFSET(drive!$A$2:$Y$402,TRUNC((ROW()-ROW($G$2))/COLUMNS(drive!$A$2:$Y$402)),MOD(ROW()-ROW($G$2),COLUMNS(drive!$A$2:$Y$402)),1,1)</f>
        <v>4</v>
      </c>
      <c r="H3344" s="5">
        <f ca="1">(VLOOKUP($B3344,weights!$A$2:$R$6,4))*VLOOKUP($B3344,weights!$A$2:$R$6,6)^C3344*(VLOOKUP($B3344,weights!$A$2:$R$6,15)*EXP(VLOOKUP($B3344,weights!$A$2:$R$6,11)*D3344)+VLOOKUP($B3344,weights!$A$2:$R$6,16)*EXP(VLOOKUP($B3344,weights!$A$2:$R$6,12)*E3344)+VLOOKUP($B3344,weights!$A$2:$R$6,17)*EXP(VLOOKUP($B3344,weights!$A$2:$R$6,13)*F3344)+VLOOKUP($B3344,weights!$A$2:$R$6,18)*EXP(VLOOKUP($B3344,weights!$A$2:$R$6,14)*G3344))</f>
        <v>2.8485890587275402</v>
      </c>
    </row>
    <row r="3345" spans="1:8" ht="12.75" x14ac:dyDescent="0.2">
      <c r="A3345">
        <f t="shared" si="0"/>
        <v>134</v>
      </c>
      <c r="B3345" t="str">
        <f t="shared" ref="B3345:C3345" si="3319">B3320</f>
        <v>store</v>
      </c>
      <c r="C3345">
        <f t="shared" si="3319"/>
        <v>3</v>
      </c>
      <c r="D3345">
        <f ca="1">OFFSET(walk!$A$2:$Y$402,TRUNC((ROW()-ROW($D$2))/COLUMNS(walk!$A$2:$Y$402)),MOD(ROW()-ROW($D$2),COLUMNS(walk!$A$2:$Y$402)),1,1)</f>
        <v>17</v>
      </c>
      <c r="E3345">
        <f ca="1">OFFSET(bike!$A$2:$Y$402,TRUNC((ROW()-ROW($E$2))/COLUMNS(bike!$A$2:$Y$402)),MOD(ROW()-ROW($E$2),COLUMNS(bike!$A$2:$Y$402)),1,1)</f>
        <v>6</v>
      </c>
      <c r="F3345">
        <f ca="1">OFFSET(transit!$A$2:$Y$402,TRUNC((ROW()-ROW($F$2))/COLUMNS(transit!$A$2:$Y$402)),MOD(ROW()-ROW($F$2),COLUMNS(transit!$A$2:$Y$402)),1,1)</f>
        <v>13</v>
      </c>
      <c r="G3345">
        <f ca="1">OFFSET(drive!$A$2:$Y$402,TRUNC((ROW()-ROW($G$2))/COLUMNS(drive!$A$2:$Y$402)),MOD(ROW()-ROW($G$2),COLUMNS(drive!$A$2:$Y$402)),1,1)</f>
        <v>5</v>
      </c>
      <c r="H3345" s="5">
        <f ca="1">(VLOOKUP($B3345,weights!$A$2:$R$6,4))*VLOOKUP($B3345,weights!$A$2:$R$6,6)^C3345*(VLOOKUP($B3345,weights!$A$2:$R$6,15)*EXP(VLOOKUP($B3345,weights!$A$2:$R$6,11)*D3345)+VLOOKUP($B3345,weights!$A$2:$R$6,16)*EXP(VLOOKUP($B3345,weights!$A$2:$R$6,12)*E3345)+VLOOKUP($B3345,weights!$A$2:$R$6,17)*EXP(VLOOKUP($B3345,weights!$A$2:$R$6,13)*F3345)+VLOOKUP($B3345,weights!$A$2:$R$6,18)*EXP(VLOOKUP($B3345,weights!$A$2:$R$6,14)*G3345))</f>
        <v>1.1112681232815571</v>
      </c>
    </row>
    <row r="3346" spans="1:8" ht="12.75" x14ac:dyDescent="0.2">
      <c r="A3346">
        <f t="shared" si="0"/>
        <v>134</v>
      </c>
      <c r="B3346" t="str">
        <f t="shared" ref="B3346:C3346" si="3320">B3321</f>
        <v>store</v>
      </c>
      <c r="C3346">
        <f t="shared" si="3320"/>
        <v>4</v>
      </c>
      <c r="D3346">
        <f ca="1">OFFSET(walk!$A$2:$Y$402,TRUNC((ROW()-ROW($D$2))/COLUMNS(walk!$A$2:$Y$402)),MOD(ROW()-ROW($D$2),COLUMNS(walk!$A$2:$Y$402)),1,1)</f>
        <v>18</v>
      </c>
      <c r="E3346">
        <f ca="1">OFFSET(bike!$A$2:$Y$402,TRUNC((ROW()-ROW($E$2))/COLUMNS(bike!$A$2:$Y$402)),MOD(ROW()-ROW($E$2),COLUMNS(bike!$A$2:$Y$402)),1,1)</f>
        <v>7</v>
      </c>
      <c r="F3346">
        <f ca="1">OFFSET(transit!$A$2:$Y$402,TRUNC((ROW()-ROW($F$2))/COLUMNS(transit!$A$2:$Y$402)),MOD(ROW()-ROW($F$2),COLUMNS(transit!$A$2:$Y$402)),1,1)</f>
        <v>13</v>
      </c>
      <c r="G3346">
        <f ca="1">OFFSET(drive!$A$2:$Y$402,TRUNC((ROW()-ROW($G$2))/COLUMNS(drive!$A$2:$Y$402)),MOD(ROW()-ROW($G$2),COLUMNS(drive!$A$2:$Y$402)),1,1)</f>
        <v>5</v>
      </c>
      <c r="H3346" s="5">
        <f ca="1">(VLOOKUP($B3346,weights!$A$2:$R$6,4))*VLOOKUP($B3346,weights!$A$2:$R$6,6)^C3346*(VLOOKUP($B3346,weights!$A$2:$R$6,15)*EXP(VLOOKUP($B3346,weights!$A$2:$R$6,11)*D3346)+VLOOKUP($B3346,weights!$A$2:$R$6,16)*EXP(VLOOKUP($B3346,weights!$A$2:$R$6,12)*E3346)+VLOOKUP($B3346,weights!$A$2:$R$6,17)*EXP(VLOOKUP($B3346,weights!$A$2:$R$6,13)*F3346)+VLOOKUP($B3346,weights!$A$2:$R$6,18)*EXP(VLOOKUP($B3346,weights!$A$2:$R$6,14)*G3346))</f>
        <v>0.6528762342931812</v>
      </c>
    </row>
    <row r="3347" spans="1:8" ht="12.75" x14ac:dyDescent="0.2">
      <c r="A3347">
        <f t="shared" si="0"/>
        <v>134</v>
      </c>
      <c r="B3347" t="str">
        <f t="shared" ref="B3347:C3347" si="3321">B3322</f>
        <v>pharmacy</v>
      </c>
      <c r="C3347">
        <f t="shared" si="3321"/>
        <v>0</v>
      </c>
      <c r="D3347">
        <f ca="1">OFFSET(walk!$A$2:$Y$402,TRUNC((ROW()-ROW($D$2))/COLUMNS(walk!$A$2:$Y$402)),MOD(ROW()-ROW($D$2),COLUMNS(walk!$A$2:$Y$402)),1,1)</f>
        <v>19</v>
      </c>
      <c r="E3347">
        <f ca="1">OFFSET(bike!$A$2:$Y$402,TRUNC((ROW()-ROW($E$2))/COLUMNS(bike!$A$2:$Y$402)),MOD(ROW()-ROW($E$2),COLUMNS(bike!$A$2:$Y$402)),1,1)</f>
        <v>5</v>
      </c>
      <c r="F3347">
        <f ca="1">OFFSET(transit!$A$2:$Y$402,TRUNC((ROW()-ROW($F$2))/COLUMNS(transit!$A$2:$Y$402)),MOD(ROW()-ROW($F$2),COLUMNS(transit!$A$2:$Y$402)),1,1)</f>
        <v>13</v>
      </c>
      <c r="G3347">
        <f ca="1">OFFSET(drive!$A$2:$Y$402,TRUNC((ROW()-ROW($G$2))/COLUMNS(drive!$A$2:$Y$402)),MOD(ROW()-ROW($G$2),COLUMNS(drive!$A$2:$Y$402)),1,1)</f>
        <v>3</v>
      </c>
      <c r="H3347" s="5">
        <f ca="1">(VLOOKUP($B3347,weights!$A$2:$R$6,4))*VLOOKUP($B3347,weights!$A$2:$R$6,6)^C3347*(VLOOKUP($B3347,weights!$A$2:$R$6,15)*EXP(VLOOKUP($B3347,weights!$A$2:$R$6,11)*D3347)+VLOOKUP($B3347,weights!$A$2:$R$6,16)*EXP(VLOOKUP($B3347,weights!$A$2:$R$6,12)*E3347)+VLOOKUP($B3347,weights!$A$2:$R$6,17)*EXP(VLOOKUP($B3347,weights!$A$2:$R$6,13)*F3347)+VLOOKUP($B3347,weights!$A$2:$R$6,18)*EXP(VLOOKUP($B3347,weights!$A$2:$R$6,14)*G3347))</f>
        <v>4.4898171159824916</v>
      </c>
    </row>
    <row r="3348" spans="1:8" ht="12.75" x14ac:dyDescent="0.2">
      <c r="A3348">
        <f t="shared" si="0"/>
        <v>134</v>
      </c>
      <c r="B3348" t="str">
        <f t="shared" ref="B3348:C3348" si="3322">B3323</f>
        <v>pharmacy</v>
      </c>
      <c r="C3348">
        <f t="shared" si="3322"/>
        <v>1</v>
      </c>
      <c r="D3348">
        <f ca="1">OFFSET(walk!$A$2:$Y$402,TRUNC((ROW()-ROW($D$2))/COLUMNS(walk!$A$2:$Y$402)),MOD(ROW()-ROW($D$2),COLUMNS(walk!$A$2:$Y$402)),1,1)</f>
        <v>20</v>
      </c>
      <c r="E3348">
        <f ca="1">OFFSET(bike!$A$2:$Y$402,TRUNC((ROW()-ROW($E$2))/COLUMNS(bike!$A$2:$Y$402)),MOD(ROW()-ROW($E$2),COLUMNS(bike!$A$2:$Y$402)),1,1)</f>
        <v>6</v>
      </c>
      <c r="F3348">
        <f ca="1">OFFSET(transit!$A$2:$Y$402,TRUNC((ROW()-ROW($F$2))/COLUMNS(transit!$A$2:$Y$402)),MOD(ROW()-ROW($F$2),COLUMNS(transit!$A$2:$Y$402)),1,1)</f>
        <v>13</v>
      </c>
      <c r="G3348">
        <f ca="1">OFFSET(drive!$A$2:$Y$402,TRUNC((ROW()-ROW($G$2))/COLUMNS(drive!$A$2:$Y$402)),MOD(ROW()-ROW($G$2),COLUMNS(drive!$A$2:$Y$402)),1,1)</f>
        <v>4</v>
      </c>
      <c r="H3348" s="5">
        <f ca="1">(VLOOKUP($B3348,weights!$A$2:$R$6,4))*VLOOKUP($B3348,weights!$A$2:$R$6,6)^C3348*(VLOOKUP($B3348,weights!$A$2:$R$6,15)*EXP(VLOOKUP($B3348,weights!$A$2:$R$6,11)*D3348)+VLOOKUP($B3348,weights!$A$2:$R$6,16)*EXP(VLOOKUP($B3348,weights!$A$2:$R$6,12)*E3348)+VLOOKUP($B3348,weights!$A$2:$R$6,17)*EXP(VLOOKUP($B3348,weights!$A$2:$R$6,13)*F3348)+VLOOKUP($B3348,weights!$A$2:$R$6,18)*EXP(VLOOKUP($B3348,weights!$A$2:$R$6,14)*G3348))</f>
        <v>1.7225273464792275</v>
      </c>
    </row>
    <row r="3349" spans="1:8" ht="12.75" x14ac:dyDescent="0.2">
      <c r="A3349">
        <f t="shared" si="0"/>
        <v>134</v>
      </c>
      <c r="B3349" t="str">
        <f t="shared" ref="B3349:C3349" si="3323">B3324</f>
        <v>pharmacy</v>
      </c>
      <c r="C3349">
        <f t="shared" si="3323"/>
        <v>2</v>
      </c>
      <c r="D3349">
        <f ca="1">OFFSET(walk!$A$2:$Y$402,TRUNC((ROW()-ROW($D$2))/COLUMNS(walk!$A$2:$Y$402)),MOD(ROW()-ROW($D$2),COLUMNS(walk!$A$2:$Y$402)),1,1)</f>
        <v>20</v>
      </c>
      <c r="E3349">
        <f ca="1">OFFSET(bike!$A$2:$Y$402,TRUNC((ROW()-ROW($E$2))/COLUMNS(bike!$A$2:$Y$402)),MOD(ROW()-ROW($E$2),COLUMNS(bike!$A$2:$Y$402)),1,1)</f>
        <v>6</v>
      </c>
      <c r="F3349">
        <f ca="1">OFFSET(transit!$A$2:$Y$402,TRUNC((ROW()-ROW($F$2))/COLUMNS(transit!$A$2:$Y$402)),MOD(ROW()-ROW($F$2),COLUMNS(transit!$A$2:$Y$402)),1,1)</f>
        <v>19</v>
      </c>
      <c r="G3349">
        <f ca="1">OFFSET(drive!$A$2:$Y$402,TRUNC((ROW()-ROW($G$2))/COLUMNS(drive!$A$2:$Y$402)),MOD(ROW()-ROW($G$2),COLUMNS(drive!$A$2:$Y$402)),1,1)</f>
        <v>4</v>
      </c>
      <c r="H3349" s="5">
        <f ca="1">(VLOOKUP($B3349,weights!$A$2:$R$6,4))*VLOOKUP($B3349,weights!$A$2:$R$6,6)^C3349*(VLOOKUP($B3349,weights!$A$2:$R$6,15)*EXP(VLOOKUP($B3349,weights!$A$2:$R$6,11)*D3349)+VLOOKUP($B3349,weights!$A$2:$R$6,16)*EXP(VLOOKUP($B3349,weights!$A$2:$R$6,12)*E3349)+VLOOKUP($B3349,weights!$A$2:$R$6,17)*EXP(VLOOKUP($B3349,weights!$A$2:$R$6,13)*F3349)+VLOOKUP($B3349,weights!$A$2:$R$6,18)*EXP(VLOOKUP($B3349,weights!$A$2:$R$6,14)*G3349))</f>
        <v>0.78479844562586953</v>
      </c>
    </row>
    <row r="3350" spans="1:8" ht="12.75" x14ac:dyDescent="0.2">
      <c r="A3350">
        <f t="shared" si="0"/>
        <v>134</v>
      </c>
      <c r="B3350" t="str">
        <f t="shared" ref="B3350:C3350" si="3324">B3325</f>
        <v>bank</v>
      </c>
      <c r="C3350">
        <f t="shared" si="3324"/>
        <v>0</v>
      </c>
      <c r="D3350">
        <f ca="1">OFFSET(walk!$A$2:$Y$402,TRUNC((ROW()-ROW($D$2))/COLUMNS(walk!$A$2:$Y$402)),MOD(ROW()-ROW($D$2),COLUMNS(walk!$A$2:$Y$402)),1,1)</f>
        <v>32</v>
      </c>
      <c r="E3350">
        <f ca="1">OFFSET(bike!$A$2:$Y$402,TRUNC((ROW()-ROW($E$2))/COLUMNS(bike!$A$2:$Y$402)),MOD(ROW()-ROW($E$2),COLUMNS(bike!$A$2:$Y$402)),1,1)</f>
        <v>9</v>
      </c>
      <c r="F3350">
        <f ca="1">OFFSET(transit!$A$2:$Y$402,TRUNC((ROW()-ROW($F$2))/COLUMNS(transit!$A$2:$Y$402)),MOD(ROW()-ROW($F$2),COLUMNS(transit!$A$2:$Y$402)),1,1)</f>
        <v>24</v>
      </c>
      <c r="G3350">
        <f ca="1">OFFSET(drive!$A$2:$Y$402,TRUNC((ROW()-ROW($G$2))/COLUMNS(drive!$A$2:$Y$402)),MOD(ROW()-ROW($G$2),COLUMNS(drive!$A$2:$Y$402)),1,1)</f>
        <v>7</v>
      </c>
      <c r="H3350" s="5">
        <f ca="1">(VLOOKUP($B3350,weights!$A$2:$R$6,4))*VLOOKUP($B3350,weights!$A$2:$R$6,6)^C3350*(VLOOKUP($B3350,weights!$A$2:$R$6,15)*EXP(VLOOKUP($B3350,weights!$A$2:$R$6,11)*D3350)+VLOOKUP($B3350,weights!$A$2:$R$6,16)*EXP(VLOOKUP($B3350,weights!$A$2:$R$6,12)*E3350)+VLOOKUP($B3350,weights!$A$2:$R$6,17)*EXP(VLOOKUP($B3350,weights!$A$2:$R$6,13)*F3350)+VLOOKUP($B3350,weights!$A$2:$R$6,18)*EXP(VLOOKUP($B3350,weights!$A$2:$R$6,14)*G3350))</f>
        <v>1.8178458132782358</v>
      </c>
    </row>
    <row r="3351" spans="1:8" ht="12.75" x14ac:dyDescent="0.2">
      <c r="A3351">
        <f t="shared" si="0"/>
        <v>134</v>
      </c>
      <c r="B3351" t="str">
        <f t="shared" ref="B3351:C3351" si="3325">B3326</f>
        <v>bank</v>
      </c>
      <c r="C3351">
        <f t="shared" si="3325"/>
        <v>1</v>
      </c>
      <c r="D3351">
        <f ca="1">OFFSET(walk!$A$2:$Y$402,TRUNC((ROW()-ROW($D$2))/COLUMNS(walk!$A$2:$Y$402)),MOD(ROW()-ROW($D$2),COLUMNS(walk!$A$2:$Y$402)),1,1)</f>
        <v>42</v>
      </c>
      <c r="E3351">
        <f ca="1">OFFSET(bike!$A$2:$Y$402,TRUNC((ROW()-ROW($E$2))/COLUMNS(bike!$A$2:$Y$402)),MOD(ROW()-ROW($E$2),COLUMNS(bike!$A$2:$Y$402)),1,1)</f>
        <v>13</v>
      </c>
      <c r="F3351">
        <f ca="1">OFFSET(transit!$A$2:$Y$402,TRUNC((ROW()-ROW($F$2))/COLUMNS(transit!$A$2:$Y$402)),MOD(ROW()-ROW($F$2),COLUMNS(transit!$A$2:$Y$402)),1,1)</f>
        <v>32</v>
      </c>
      <c r="G3351">
        <f ca="1">OFFSET(drive!$A$2:$Y$402,TRUNC((ROW()-ROW($G$2))/COLUMNS(drive!$A$2:$Y$402)),MOD(ROW()-ROW($G$2),COLUMNS(drive!$A$2:$Y$402)),1,1)</f>
        <v>7</v>
      </c>
      <c r="H3351" s="5">
        <f ca="1">(VLOOKUP($B3351,weights!$A$2:$R$6,4))*VLOOKUP($B3351,weights!$A$2:$R$6,6)^C3351*(VLOOKUP($B3351,weights!$A$2:$R$6,15)*EXP(VLOOKUP($B3351,weights!$A$2:$R$6,11)*D3351)+VLOOKUP($B3351,weights!$A$2:$R$6,16)*EXP(VLOOKUP($B3351,weights!$A$2:$R$6,12)*E3351)+VLOOKUP($B3351,weights!$A$2:$R$6,17)*EXP(VLOOKUP($B3351,weights!$A$2:$R$6,13)*F3351)+VLOOKUP($B3351,weights!$A$2:$R$6,18)*EXP(VLOOKUP($B3351,weights!$A$2:$R$6,14)*G3351))</f>
        <v>0.54734060150653518</v>
      </c>
    </row>
    <row r="3352" spans="1:8" ht="12.75" x14ac:dyDescent="0.2">
      <c r="A3352">
        <f t="shared" si="0"/>
        <v>135</v>
      </c>
      <c r="B3352" t="str">
        <f t="shared" ref="B3352:C3352" si="3326">B3327</f>
        <v>restaurant</v>
      </c>
      <c r="C3352">
        <f t="shared" si="3326"/>
        <v>0</v>
      </c>
      <c r="D3352">
        <f ca="1">OFFSET(walk!$A$2:$Y$402,TRUNC((ROW()-ROW($D$2))/COLUMNS(walk!$A$2:$Y$402)),MOD(ROW()-ROW($D$2),COLUMNS(walk!$A$2:$Y$402)),1,1)</f>
        <v>8</v>
      </c>
      <c r="E3352">
        <f ca="1">OFFSET(bike!$A$2:$Y$402,TRUNC((ROW()-ROW($E$2))/COLUMNS(bike!$A$2:$Y$402)),MOD(ROW()-ROW($E$2),COLUMNS(bike!$A$2:$Y$402)),1,1)</f>
        <v>2</v>
      </c>
      <c r="F3352">
        <f ca="1">OFFSET(transit!$A$2:$Y$402,TRUNC((ROW()-ROW($F$2))/COLUMNS(transit!$A$2:$Y$402)),MOD(ROW()-ROW($F$2),COLUMNS(transit!$A$2:$Y$402)),1,1)</f>
        <v>6</v>
      </c>
      <c r="G3352">
        <f ca="1">OFFSET(drive!$A$2:$Y$402,TRUNC((ROW()-ROW($G$2))/COLUMNS(drive!$A$2:$Y$402)),MOD(ROW()-ROW($G$2),COLUMNS(drive!$A$2:$Y$402)),1,1)</f>
        <v>2</v>
      </c>
      <c r="H3352" s="5">
        <f ca="1">(VLOOKUP($B3352,weights!$A$2:$R$6,4))*VLOOKUP($B3352,weights!$A$2:$R$6,6)^C3352*(VLOOKUP($B3352,weights!$A$2:$R$6,15)*EXP(VLOOKUP($B3352,weights!$A$2:$R$6,11)*D3352)+VLOOKUP($B3352,weights!$A$2:$R$6,16)*EXP(VLOOKUP($B3352,weights!$A$2:$R$6,12)*E3352)+VLOOKUP($B3352,weights!$A$2:$R$6,17)*EXP(VLOOKUP($B3352,weights!$A$2:$R$6,13)*F3352)+VLOOKUP($B3352,weights!$A$2:$R$6,18)*EXP(VLOOKUP($B3352,weights!$A$2:$R$6,14)*G3352))</f>
        <v>32.106475774715051</v>
      </c>
    </row>
    <row r="3353" spans="1:8" ht="12.75" x14ac:dyDescent="0.2">
      <c r="A3353">
        <f t="shared" si="0"/>
        <v>135</v>
      </c>
      <c r="B3353" t="str">
        <f t="shared" ref="B3353:C3353" si="3327">B3328</f>
        <v>restaurant</v>
      </c>
      <c r="C3353">
        <f t="shared" si="3327"/>
        <v>1</v>
      </c>
      <c r="D3353">
        <f ca="1">OFFSET(walk!$A$2:$Y$402,TRUNC((ROW()-ROW($D$2))/COLUMNS(walk!$A$2:$Y$402)),MOD(ROW()-ROW($D$2),COLUMNS(walk!$A$2:$Y$402)),1,1)</f>
        <v>8</v>
      </c>
      <c r="E3353">
        <f ca="1">OFFSET(bike!$A$2:$Y$402,TRUNC((ROW()-ROW($E$2))/COLUMNS(bike!$A$2:$Y$402)),MOD(ROW()-ROW($E$2),COLUMNS(bike!$A$2:$Y$402)),1,1)</f>
        <v>2</v>
      </c>
      <c r="F3353">
        <f ca="1">OFFSET(transit!$A$2:$Y$402,TRUNC((ROW()-ROW($F$2))/COLUMNS(transit!$A$2:$Y$402)),MOD(ROW()-ROW($F$2),COLUMNS(transit!$A$2:$Y$402)),1,1)</f>
        <v>7</v>
      </c>
      <c r="G3353">
        <f ca="1">OFFSET(drive!$A$2:$Y$402,TRUNC((ROW()-ROW($G$2))/COLUMNS(drive!$A$2:$Y$402)),MOD(ROW()-ROW($G$2),COLUMNS(drive!$A$2:$Y$402)),1,1)</f>
        <v>2</v>
      </c>
      <c r="H3353" s="5">
        <f ca="1">(VLOOKUP($B3353,weights!$A$2:$R$6,4))*VLOOKUP($B3353,weights!$A$2:$R$6,6)^C3353*(VLOOKUP($B3353,weights!$A$2:$R$6,15)*EXP(VLOOKUP($B3353,weights!$A$2:$R$6,11)*D3353)+VLOOKUP($B3353,weights!$A$2:$R$6,16)*EXP(VLOOKUP($B3353,weights!$A$2:$R$6,12)*E3353)+VLOOKUP($B3353,weights!$A$2:$R$6,17)*EXP(VLOOKUP($B3353,weights!$A$2:$R$6,13)*F3353)+VLOOKUP($B3353,weights!$A$2:$R$6,18)*EXP(VLOOKUP($B3353,weights!$A$2:$R$6,14)*G3353))</f>
        <v>27.943462767097543</v>
      </c>
    </row>
    <row r="3354" spans="1:8" ht="12.75" x14ac:dyDescent="0.2">
      <c r="A3354">
        <f t="shared" si="0"/>
        <v>135</v>
      </c>
      <c r="B3354" t="str">
        <f t="shared" ref="B3354:C3354" si="3328">B3329</f>
        <v>restaurant</v>
      </c>
      <c r="C3354">
        <f t="shared" si="3328"/>
        <v>2</v>
      </c>
      <c r="D3354">
        <f ca="1">OFFSET(walk!$A$2:$Y$402,TRUNC((ROW()-ROW($D$2))/COLUMNS(walk!$A$2:$Y$402)),MOD(ROW()-ROW($D$2),COLUMNS(walk!$A$2:$Y$402)),1,1)</f>
        <v>11</v>
      </c>
      <c r="E3354">
        <f ca="1">OFFSET(bike!$A$2:$Y$402,TRUNC((ROW()-ROW($E$2))/COLUMNS(bike!$A$2:$Y$402)),MOD(ROW()-ROW($E$2),COLUMNS(bike!$A$2:$Y$402)),1,1)</f>
        <v>3</v>
      </c>
      <c r="F3354">
        <f ca="1">OFFSET(transit!$A$2:$Y$402,TRUNC((ROW()-ROW($F$2))/COLUMNS(transit!$A$2:$Y$402)),MOD(ROW()-ROW($F$2),COLUMNS(transit!$A$2:$Y$402)),1,1)</f>
        <v>7</v>
      </c>
      <c r="G3354">
        <f ca="1">OFFSET(drive!$A$2:$Y$402,TRUNC((ROW()-ROW($G$2))/COLUMNS(drive!$A$2:$Y$402)),MOD(ROW()-ROW($G$2),COLUMNS(drive!$A$2:$Y$402)),1,1)</f>
        <v>3</v>
      </c>
      <c r="H3354" s="5">
        <f ca="1">(VLOOKUP($B3354,weights!$A$2:$R$6,4))*VLOOKUP($B3354,weights!$A$2:$R$6,6)^C3354*(VLOOKUP($B3354,weights!$A$2:$R$6,15)*EXP(VLOOKUP($B3354,weights!$A$2:$R$6,11)*D3354)+VLOOKUP($B3354,weights!$A$2:$R$6,16)*EXP(VLOOKUP($B3354,weights!$A$2:$R$6,12)*E3354)+VLOOKUP($B3354,weights!$A$2:$R$6,17)*EXP(VLOOKUP($B3354,weights!$A$2:$R$6,13)*F3354)+VLOOKUP($B3354,weights!$A$2:$R$6,18)*EXP(VLOOKUP($B3354,weights!$A$2:$R$6,14)*G3354))</f>
        <v>20.600534502453069</v>
      </c>
    </row>
    <row r="3355" spans="1:8" ht="12.75" x14ac:dyDescent="0.2">
      <c r="A3355">
        <f t="shared" si="0"/>
        <v>135</v>
      </c>
      <c r="B3355" t="str">
        <f t="shared" ref="B3355:C3355" si="3329">B3330</f>
        <v>restaurant</v>
      </c>
      <c r="C3355">
        <f t="shared" si="3329"/>
        <v>3</v>
      </c>
      <c r="D3355">
        <f ca="1">OFFSET(walk!$A$2:$Y$402,TRUNC((ROW()-ROW($D$2))/COLUMNS(walk!$A$2:$Y$402)),MOD(ROW()-ROW($D$2),COLUMNS(walk!$A$2:$Y$402)),1,1)</f>
        <v>12</v>
      </c>
      <c r="E3355">
        <f ca="1">OFFSET(bike!$A$2:$Y$402,TRUNC((ROW()-ROW($E$2))/COLUMNS(bike!$A$2:$Y$402)),MOD(ROW()-ROW($E$2),COLUMNS(bike!$A$2:$Y$402)),1,1)</f>
        <v>3</v>
      </c>
      <c r="F3355">
        <f ca="1">OFFSET(transit!$A$2:$Y$402,TRUNC((ROW()-ROW($F$2))/COLUMNS(transit!$A$2:$Y$402)),MOD(ROW()-ROW($F$2),COLUMNS(transit!$A$2:$Y$402)),1,1)</f>
        <v>7</v>
      </c>
      <c r="G3355">
        <f ca="1">OFFSET(drive!$A$2:$Y$402,TRUNC((ROW()-ROW($G$2))/COLUMNS(drive!$A$2:$Y$402)),MOD(ROW()-ROW($G$2),COLUMNS(drive!$A$2:$Y$402)),1,1)</f>
        <v>3</v>
      </c>
      <c r="H3355" s="5">
        <f ca="1">(VLOOKUP($B3355,weights!$A$2:$R$6,4))*VLOOKUP($B3355,weights!$A$2:$R$6,6)^C3355*(VLOOKUP($B3355,weights!$A$2:$R$6,15)*EXP(VLOOKUP($B3355,weights!$A$2:$R$6,11)*D3355)+VLOOKUP($B3355,weights!$A$2:$R$6,16)*EXP(VLOOKUP($B3355,weights!$A$2:$R$6,12)*E3355)+VLOOKUP($B3355,weights!$A$2:$R$6,17)*EXP(VLOOKUP($B3355,weights!$A$2:$R$6,13)*F3355)+VLOOKUP($B3355,weights!$A$2:$R$6,18)*EXP(VLOOKUP($B3355,weights!$A$2:$R$6,14)*G3355))</f>
        <v>18.217918867630654</v>
      </c>
    </row>
    <row r="3356" spans="1:8" ht="12.75" x14ac:dyDescent="0.2">
      <c r="A3356">
        <f t="shared" si="0"/>
        <v>135</v>
      </c>
      <c r="B3356" t="str">
        <f t="shared" ref="B3356:C3356" si="3330">B3331</f>
        <v>restaurant</v>
      </c>
      <c r="C3356">
        <f t="shared" si="3330"/>
        <v>4</v>
      </c>
      <c r="D3356">
        <f ca="1">OFFSET(walk!$A$2:$Y$402,TRUNC((ROW()-ROW($D$2))/COLUMNS(walk!$A$2:$Y$402)),MOD(ROW()-ROW($D$2),COLUMNS(walk!$A$2:$Y$402)),1,1)</f>
        <v>13</v>
      </c>
      <c r="E3356">
        <f ca="1">OFFSET(bike!$A$2:$Y$402,TRUNC((ROW()-ROW($E$2))/COLUMNS(bike!$A$2:$Y$402)),MOD(ROW()-ROW($E$2),COLUMNS(bike!$A$2:$Y$402)),1,1)</f>
        <v>4</v>
      </c>
      <c r="F3356">
        <f ca="1">OFFSET(transit!$A$2:$Y$402,TRUNC((ROW()-ROW($F$2))/COLUMNS(transit!$A$2:$Y$402)),MOD(ROW()-ROW($F$2),COLUMNS(transit!$A$2:$Y$402)),1,1)</f>
        <v>7</v>
      </c>
      <c r="G3356">
        <f ca="1">OFFSET(drive!$A$2:$Y$402,TRUNC((ROW()-ROW($G$2))/COLUMNS(drive!$A$2:$Y$402)),MOD(ROW()-ROW($G$2),COLUMNS(drive!$A$2:$Y$402)),1,1)</f>
        <v>4</v>
      </c>
      <c r="H3356" s="5">
        <f ca="1">(VLOOKUP($B3356,weights!$A$2:$R$6,4))*VLOOKUP($B3356,weights!$A$2:$R$6,6)^C3356*(VLOOKUP($B3356,weights!$A$2:$R$6,15)*EXP(VLOOKUP($B3356,weights!$A$2:$R$6,11)*D3356)+VLOOKUP($B3356,weights!$A$2:$R$6,16)*EXP(VLOOKUP($B3356,weights!$A$2:$R$6,12)*E3356)+VLOOKUP($B3356,weights!$A$2:$R$6,17)*EXP(VLOOKUP($B3356,weights!$A$2:$R$6,13)*F3356)+VLOOKUP($B3356,weights!$A$2:$R$6,18)*EXP(VLOOKUP($B3356,weights!$A$2:$R$6,14)*G3356))</f>
        <v>14.096823723761098</v>
      </c>
    </row>
    <row r="3357" spans="1:8" ht="12.75" x14ac:dyDescent="0.2">
      <c r="A3357">
        <f t="shared" si="0"/>
        <v>135</v>
      </c>
      <c r="B3357" t="str">
        <f t="shared" ref="B3357:C3357" si="3331">B3332</f>
        <v>restaurant</v>
      </c>
      <c r="C3357">
        <f t="shared" si="3331"/>
        <v>5</v>
      </c>
      <c r="D3357">
        <f ca="1">OFFSET(walk!$A$2:$Y$402,TRUNC((ROW()-ROW($D$2))/COLUMNS(walk!$A$2:$Y$402)),MOD(ROW()-ROW($D$2),COLUMNS(walk!$A$2:$Y$402)),1,1)</f>
        <v>13</v>
      </c>
      <c r="E3357">
        <f ca="1">OFFSET(bike!$A$2:$Y$402,TRUNC((ROW()-ROW($E$2))/COLUMNS(bike!$A$2:$Y$402)),MOD(ROW()-ROW($E$2),COLUMNS(bike!$A$2:$Y$402)),1,1)</f>
        <v>4</v>
      </c>
      <c r="F3357">
        <f ca="1">OFFSET(transit!$A$2:$Y$402,TRUNC((ROW()-ROW($F$2))/COLUMNS(transit!$A$2:$Y$402)),MOD(ROW()-ROW($F$2),COLUMNS(transit!$A$2:$Y$402)),1,1)</f>
        <v>9</v>
      </c>
      <c r="G3357">
        <f ca="1">OFFSET(drive!$A$2:$Y$402,TRUNC((ROW()-ROW($G$2))/COLUMNS(drive!$A$2:$Y$402)),MOD(ROW()-ROW($G$2),COLUMNS(drive!$A$2:$Y$402)),1,1)</f>
        <v>4</v>
      </c>
      <c r="H3357" s="5">
        <f ca="1">(VLOOKUP($B3357,weights!$A$2:$R$6,4))*VLOOKUP($B3357,weights!$A$2:$R$6,6)^C3357*(VLOOKUP($B3357,weights!$A$2:$R$6,15)*EXP(VLOOKUP($B3357,weights!$A$2:$R$6,11)*D3357)+VLOOKUP($B3357,weights!$A$2:$R$6,16)*EXP(VLOOKUP($B3357,weights!$A$2:$R$6,12)*E3357)+VLOOKUP($B3357,weights!$A$2:$R$6,17)*EXP(VLOOKUP($B3357,weights!$A$2:$R$6,13)*F3357)+VLOOKUP($B3357,weights!$A$2:$R$6,18)*EXP(VLOOKUP($B3357,weights!$A$2:$R$6,14)*G3357))</f>
        <v>11.777902429104532</v>
      </c>
    </row>
    <row r="3358" spans="1:8" ht="12.75" x14ac:dyDescent="0.2">
      <c r="A3358">
        <f t="shared" si="0"/>
        <v>135</v>
      </c>
      <c r="B3358" t="str">
        <f t="shared" ref="B3358:C3358" si="3332">B3333</f>
        <v>restaurant</v>
      </c>
      <c r="C3358">
        <f t="shared" si="3332"/>
        <v>6</v>
      </c>
      <c r="D3358">
        <f ca="1">OFFSET(walk!$A$2:$Y$402,TRUNC((ROW()-ROW($D$2))/COLUMNS(walk!$A$2:$Y$402)),MOD(ROW()-ROW($D$2),COLUMNS(walk!$A$2:$Y$402)),1,1)</f>
        <v>15</v>
      </c>
      <c r="E3358">
        <f ca="1">OFFSET(bike!$A$2:$Y$402,TRUNC((ROW()-ROW($E$2))/COLUMNS(bike!$A$2:$Y$402)),MOD(ROW()-ROW($E$2),COLUMNS(bike!$A$2:$Y$402)),1,1)</f>
        <v>4</v>
      </c>
      <c r="F3358">
        <f ca="1">OFFSET(transit!$A$2:$Y$402,TRUNC((ROW()-ROW($F$2))/COLUMNS(transit!$A$2:$Y$402)),MOD(ROW()-ROW($F$2),COLUMNS(transit!$A$2:$Y$402)),1,1)</f>
        <v>9</v>
      </c>
      <c r="G3358">
        <f ca="1">OFFSET(drive!$A$2:$Y$402,TRUNC((ROW()-ROW($G$2))/COLUMNS(drive!$A$2:$Y$402)),MOD(ROW()-ROW($G$2),COLUMNS(drive!$A$2:$Y$402)),1,1)</f>
        <v>4</v>
      </c>
      <c r="H3358" s="5">
        <f ca="1">(VLOOKUP($B3358,weights!$A$2:$R$6,4))*VLOOKUP($B3358,weights!$A$2:$R$6,6)^C3358*(VLOOKUP($B3358,weights!$A$2:$R$6,15)*EXP(VLOOKUP($B3358,weights!$A$2:$R$6,11)*D3358)+VLOOKUP($B3358,weights!$A$2:$R$6,16)*EXP(VLOOKUP($B3358,weights!$A$2:$R$6,12)*E3358)+VLOOKUP($B3358,weights!$A$2:$R$6,17)*EXP(VLOOKUP($B3358,weights!$A$2:$R$6,13)*F3358)+VLOOKUP($B3358,weights!$A$2:$R$6,18)*EXP(VLOOKUP($B3358,weights!$A$2:$R$6,14)*G3358))</f>
        <v>10.354142549827067</v>
      </c>
    </row>
    <row r="3359" spans="1:8" ht="12.75" x14ac:dyDescent="0.2">
      <c r="A3359">
        <f t="shared" si="0"/>
        <v>135</v>
      </c>
      <c r="B3359" t="str">
        <f t="shared" ref="B3359:C3359" si="3333">B3334</f>
        <v>restaurant</v>
      </c>
      <c r="C3359">
        <f t="shared" si="3333"/>
        <v>7</v>
      </c>
      <c r="D3359">
        <f ca="1">OFFSET(walk!$A$2:$Y$402,TRUNC((ROW()-ROW($D$2))/COLUMNS(walk!$A$2:$Y$402)),MOD(ROW()-ROW($D$2),COLUMNS(walk!$A$2:$Y$402)),1,1)</f>
        <v>15</v>
      </c>
      <c r="E3359">
        <f ca="1">OFFSET(bike!$A$2:$Y$402,TRUNC((ROW()-ROW($E$2))/COLUMNS(bike!$A$2:$Y$402)),MOD(ROW()-ROW($E$2),COLUMNS(bike!$A$2:$Y$402)),1,1)</f>
        <v>5</v>
      </c>
      <c r="F3359">
        <f ca="1">OFFSET(transit!$A$2:$Y$402,TRUNC((ROW()-ROW($F$2))/COLUMNS(transit!$A$2:$Y$402)),MOD(ROW()-ROW($F$2),COLUMNS(transit!$A$2:$Y$402)),1,1)</f>
        <v>10</v>
      </c>
      <c r="G3359">
        <f ca="1">OFFSET(drive!$A$2:$Y$402,TRUNC((ROW()-ROW($G$2))/COLUMNS(drive!$A$2:$Y$402)),MOD(ROW()-ROW($G$2),COLUMNS(drive!$A$2:$Y$402)),1,1)</f>
        <v>4</v>
      </c>
      <c r="H3359" s="5">
        <f ca="1">(VLOOKUP($B3359,weights!$A$2:$R$6,4))*VLOOKUP($B3359,weights!$A$2:$R$6,6)^C3359*(VLOOKUP($B3359,weights!$A$2:$R$6,15)*EXP(VLOOKUP($B3359,weights!$A$2:$R$6,11)*D3359)+VLOOKUP($B3359,weights!$A$2:$R$6,16)*EXP(VLOOKUP($B3359,weights!$A$2:$R$6,12)*E3359)+VLOOKUP($B3359,weights!$A$2:$R$6,17)*EXP(VLOOKUP($B3359,weights!$A$2:$R$6,13)*F3359)+VLOOKUP($B3359,weights!$A$2:$R$6,18)*EXP(VLOOKUP($B3359,weights!$A$2:$R$6,14)*G3359))</f>
        <v>8.4022110508417303</v>
      </c>
    </row>
    <row r="3360" spans="1:8" ht="12.75" x14ac:dyDescent="0.2">
      <c r="A3360">
        <f t="shared" si="0"/>
        <v>135</v>
      </c>
      <c r="B3360" t="str">
        <f t="shared" ref="B3360:C3360" si="3334">B3335</f>
        <v>restaurant</v>
      </c>
      <c r="C3360">
        <f t="shared" si="3334"/>
        <v>8</v>
      </c>
      <c r="D3360">
        <f ca="1">OFFSET(walk!$A$2:$Y$402,TRUNC((ROW()-ROW($D$2))/COLUMNS(walk!$A$2:$Y$402)),MOD(ROW()-ROW($D$2),COLUMNS(walk!$A$2:$Y$402)),1,1)</f>
        <v>16</v>
      </c>
      <c r="E3360">
        <f ca="1">OFFSET(bike!$A$2:$Y$402,TRUNC((ROW()-ROW($E$2))/COLUMNS(bike!$A$2:$Y$402)),MOD(ROW()-ROW($E$2),COLUMNS(bike!$A$2:$Y$402)),1,1)</f>
        <v>5</v>
      </c>
      <c r="F3360">
        <f ca="1">OFFSET(transit!$A$2:$Y$402,TRUNC((ROW()-ROW($F$2))/COLUMNS(transit!$A$2:$Y$402)),MOD(ROW()-ROW($F$2),COLUMNS(transit!$A$2:$Y$402)),1,1)</f>
        <v>13</v>
      </c>
      <c r="G3360">
        <f ca="1">OFFSET(drive!$A$2:$Y$402,TRUNC((ROW()-ROW($G$2))/COLUMNS(drive!$A$2:$Y$402)),MOD(ROW()-ROW($G$2),COLUMNS(drive!$A$2:$Y$402)),1,1)</f>
        <v>5</v>
      </c>
      <c r="H3360" s="5">
        <f ca="1">(VLOOKUP($B3360,weights!$A$2:$R$6,4))*VLOOKUP($B3360,weights!$A$2:$R$6,6)^C3360*(VLOOKUP($B3360,weights!$A$2:$R$6,15)*EXP(VLOOKUP($B3360,weights!$A$2:$R$6,11)*D3360)+VLOOKUP($B3360,weights!$A$2:$R$6,16)*EXP(VLOOKUP($B3360,weights!$A$2:$R$6,12)*E3360)+VLOOKUP($B3360,weights!$A$2:$R$6,17)*EXP(VLOOKUP($B3360,weights!$A$2:$R$6,13)*F3360)+VLOOKUP($B3360,weights!$A$2:$R$6,18)*EXP(VLOOKUP($B3360,weights!$A$2:$R$6,14)*G3360))</f>
        <v>6.384176292694173</v>
      </c>
    </row>
    <row r="3361" spans="1:8" ht="12.75" x14ac:dyDescent="0.2">
      <c r="A3361">
        <f t="shared" si="0"/>
        <v>135</v>
      </c>
      <c r="B3361" t="str">
        <f t="shared" ref="B3361:C3361" si="3335">B3336</f>
        <v>restaurant</v>
      </c>
      <c r="C3361">
        <f t="shared" si="3335"/>
        <v>9</v>
      </c>
      <c r="D3361">
        <f ca="1">OFFSET(walk!$A$2:$Y$402,TRUNC((ROW()-ROW($D$2))/COLUMNS(walk!$A$2:$Y$402)),MOD(ROW()-ROW($D$2),COLUMNS(walk!$A$2:$Y$402)),1,1)</f>
        <v>18</v>
      </c>
      <c r="E3361">
        <f ca="1">OFFSET(bike!$A$2:$Y$402,TRUNC((ROW()-ROW($E$2))/COLUMNS(bike!$A$2:$Y$402)),MOD(ROW()-ROW($E$2),COLUMNS(bike!$A$2:$Y$402)),1,1)</f>
        <v>6</v>
      </c>
      <c r="F3361">
        <f ca="1">OFFSET(transit!$A$2:$Y$402,TRUNC((ROW()-ROW($F$2))/COLUMNS(transit!$A$2:$Y$402)),MOD(ROW()-ROW($F$2),COLUMNS(transit!$A$2:$Y$402)),1,1)</f>
        <v>15</v>
      </c>
      <c r="G3361">
        <f ca="1">OFFSET(drive!$A$2:$Y$402,TRUNC((ROW()-ROW($G$2))/COLUMNS(drive!$A$2:$Y$402)),MOD(ROW()-ROW($G$2),COLUMNS(drive!$A$2:$Y$402)),1,1)</f>
        <v>5</v>
      </c>
      <c r="H3361" s="5">
        <f ca="1">(VLOOKUP($B3361,weights!$A$2:$R$6,4))*VLOOKUP($B3361,weights!$A$2:$R$6,6)^C3361*(VLOOKUP($B3361,weights!$A$2:$R$6,15)*EXP(VLOOKUP($B3361,weights!$A$2:$R$6,11)*D3361)+VLOOKUP($B3361,weights!$A$2:$R$6,16)*EXP(VLOOKUP($B3361,weights!$A$2:$R$6,12)*E3361)+VLOOKUP($B3361,weights!$A$2:$R$6,17)*EXP(VLOOKUP($B3361,weights!$A$2:$R$6,13)*F3361)+VLOOKUP($B3361,weights!$A$2:$R$6,18)*EXP(VLOOKUP($B3361,weights!$A$2:$R$6,14)*G3361))</f>
        <v>5.0445608768243462</v>
      </c>
    </row>
    <row r="3362" spans="1:8" ht="12.75" x14ac:dyDescent="0.2">
      <c r="A3362">
        <f t="shared" si="0"/>
        <v>135</v>
      </c>
      <c r="B3362" t="str">
        <f t="shared" ref="B3362:C3362" si="3336">B3337</f>
        <v>supermarket</v>
      </c>
      <c r="C3362">
        <f t="shared" si="3336"/>
        <v>0</v>
      </c>
      <c r="D3362">
        <f ca="1">OFFSET(walk!$A$2:$Y$402,TRUNC((ROW()-ROW($D$2))/COLUMNS(walk!$A$2:$Y$402)),MOD(ROW()-ROW($D$2),COLUMNS(walk!$A$2:$Y$402)),1,1)</f>
        <v>39</v>
      </c>
      <c r="E3362">
        <f ca="1">OFFSET(bike!$A$2:$Y$402,TRUNC((ROW()-ROW($E$2))/COLUMNS(bike!$A$2:$Y$402)),MOD(ROW()-ROW($E$2),COLUMNS(bike!$A$2:$Y$402)),1,1)</f>
        <v>15</v>
      </c>
      <c r="F3362">
        <f ca="1">OFFSET(transit!$A$2:$Y$402,TRUNC((ROW()-ROW($F$2))/COLUMNS(transit!$A$2:$Y$402)),MOD(ROW()-ROW($F$2),COLUMNS(transit!$A$2:$Y$402)),1,1)</f>
        <v>20</v>
      </c>
      <c r="G3362">
        <f ca="1">OFFSET(drive!$A$2:$Y$402,TRUNC((ROW()-ROW($G$2))/COLUMNS(drive!$A$2:$Y$402)),MOD(ROW()-ROW($G$2),COLUMNS(drive!$A$2:$Y$402)),1,1)</f>
        <v>9</v>
      </c>
      <c r="H3362" s="5">
        <f ca="1">(VLOOKUP($B3362,weights!$A$2:$R$6,4))*VLOOKUP($B3362,weights!$A$2:$R$6,6)^C3362*(VLOOKUP($B3362,weights!$A$2:$R$6,15)*EXP(VLOOKUP($B3362,weights!$A$2:$R$6,11)*D3362)+VLOOKUP($B3362,weights!$A$2:$R$6,16)*EXP(VLOOKUP($B3362,weights!$A$2:$R$6,12)*E3362)+VLOOKUP($B3362,weights!$A$2:$R$6,17)*EXP(VLOOKUP($B3362,weights!$A$2:$R$6,13)*F3362)+VLOOKUP($B3362,weights!$A$2:$R$6,18)*EXP(VLOOKUP($B3362,weights!$A$2:$R$6,14)*G3362))</f>
        <v>2.9594183713244209</v>
      </c>
    </row>
    <row r="3363" spans="1:8" ht="12.75" x14ac:dyDescent="0.2">
      <c r="A3363">
        <f t="shared" si="0"/>
        <v>135</v>
      </c>
      <c r="B3363" t="str">
        <f t="shared" ref="B3363:C3363" si="3337">B3338</f>
        <v>supermarket</v>
      </c>
      <c r="C3363">
        <f t="shared" si="3337"/>
        <v>1</v>
      </c>
      <c r="D3363">
        <f ca="1">OFFSET(walk!$A$2:$Y$402,TRUNC((ROW()-ROW($D$2))/COLUMNS(walk!$A$2:$Y$402)),MOD(ROW()-ROW($D$2),COLUMNS(walk!$A$2:$Y$402)),1,1)</f>
        <v>52</v>
      </c>
      <c r="E3363">
        <f ca="1">OFFSET(bike!$A$2:$Y$402,TRUNC((ROW()-ROW($E$2))/COLUMNS(bike!$A$2:$Y$402)),MOD(ROW()-ROW($E$2),COLUMNS(bike!$A$2:$Y$402)),1,1)</f>
        <v>16</v>
      </c>
      <c r="F3363">
        <f ca="1">OFFSET(transit!$A$2:$Y$402,TRUNC((ROW()-ROW($F$2))/COLUMNS(transit!$A$2:$Y$402)),MOD(ROW()-ROW($F$2),COLUMNS(transit!$A$2:$Y$402)),1,1)</f>
        <v>24</v>
      </c>
      <c r="G3363">
        <f ca="1">OFFSET(drive!$A$2:$Y$402,TRUNC((ROW()-ROW($G$2))/COLUMNS(drive!$A$2:$Y$402)),MOD(ROW()-ROW($G$2),COLUMNS(drive!$A$2:$Y$402)),1,1)</f>
        <v>11</v>
      </c>
      <c r="H3363" s="5">
        <f ca="1">(VLOOKUP($B3363,weights!$A$2:$R$6,4))*VLOOKUP($B3363,weights!$A$2:$R$6,6)^C3363*(VLOOKUP($B3363,weights!$A$2:$R$6,15)*EXP(VLOOKUP($B3363,weights!$A$2:$R$6,11)*D3363)+VLOOKUP($B3363,weights!$A$2:$R$6,16)*EXP(VLOOKUP($B3363,weights!$A$2:$R$6,12)*E3363)+VLOOKUP($B3363,weights!$A$2:$R$6,17)*EXP(VLOOKUP($B3363,weights!$A$2:$R$6,13)*F3363)+VLOOKUP($B3363,weights!$A$2:$R$6,18)*EXP(VLOOKUP($B3363,weights!$A$2:$R$6,14)*G3363))</f>
        <v>1.1246893079591456</v>
      </c>
    </row>
    <row r="3364" spans="1:8" ht="12.75" x14ac:dyDescent="0.2">
      <c r="A3364">
        <f t="shared" si="0"/>
        <v>135</v>
      </c>
      <c r="B3364" t="str">
        <f t="shared" ref="B3364:C3364" si="3338">B3339</f>
        <v>supermarket</v>
      </c>
      <c r="C3364">
        <f t="shared" si="3338"/>
        <v>2</v>
      </c>
      <c r="D3364">
        <f ca="1">OFFSET(walk!$A$2:$Y$402,TRUNC((ROW()-ROW($D$2))/COLUMNS(walk!$A$2:$Y$402)),MOD(ROW()-ROW($D$2),COLUMNS(walk!$A$2:$Y$402)),1,1)</f>
        <v>57</v>
      </c>
      <c r="E3364">
        <f ca="1">OFFSET(bike!$A$2:$Y$402,TRUNC((ROW()-ROW($E$2))/COLUMNS(bike!$A$2:$Y$402)),MOD(ROW()-ROW($E$2),COLUMNS(bike!$A$2:$Y$402)),1,1)</f>
        <v>17</v>
      </c>
      <c r="F3364">
        <f ca="1">OFFSET(transit!$A$2:$Y$402,TRUNC((ROW()-ROW($F$2))/COLUMNS(transit!$A$2:$Y$402)),MOD(ROW()-ROW($F$2),COLUMNS(transit!$A$2:$Y$402)),1,1)</f>
        <v>33</v>
      </c>
      <c r="G3364">
        <f ca="1">OFFSET(drive!$A$2:$Y$402,TRUNC((ROW()-ROW($G$2))/COLUMNS(drive!$A$2:$Y$402)),MOD(ROW()-ROW($G$2),COLUMNS(drive!$A$2:$Y$402)),1,1)</f>
        <v>13</v>
      </c>
      <c r="H3364" s="5">
        <f ca="1">(VLOOKUP($B3364,weights!$A$2:$R$6,4))*VLOOKUP($B3364,weights!$A$2:$R$6,6)^C3364*(VLOOKUP($B3364,weights!$A$2:$R$6,15)*EXP(VLOOKUP($B3364,weights!$A$2:$R$6,11)*D3364)+VLOOKUP($B3364,weights!$A$2:$R$6,16)*EXP(VLOOKUP($B3364,weights!$A$2:$R$6,12)*E3364)+VLOOKUP($B3364,weights!$A$2:$R$6,17)*EXP(VLOOKUP($B3364,weights!$A$2:$R$6,13)*F3364)+VLOOKUP($B3364,weights!$A$2:$R$6,18)*EXP(VLOOKUP($B3364,weights!$A$2:$R$6,14)*G3364))</f>
        <v>0.41635754817899395</v>
      </c>
    </row>
    <row r="3365" spans="1:8" ht="12.75" x14ac:dyDescent="0.2">
      <c r="A3365">
        <f t="shared" si="0"/>
        <v>135</v>
      </c>
      <c r="B3365" t="str">
        <f t="shared" ref="B3365:C3365" si="3339">B3340</f>
        <v>supermarket</v>
      </c>
      <c r="C3365">
        <f t="shared" si="3339"/>
        <v>3</v>
      </c>
      <c r="D3365">
        <f ca="1">OFFSET(walk!$A$2:$Y$402,TRUNC((ROW()-ROW($D$2))/COLUMNS(walk!$A$2:$Y$402)),MOD(ROW()-ROW($D$2),COLUMNS(walk!$A$2:$Y$402)),1,1)</f>
        <v>64</v>
      </c>
      <c r="E3365">
        <f ca="1">OFFSET(bike!$A$2:$Y$402,TRUNC((ROW()-ROW($E$2))/COLUMNS(bike!$A$2:$Y$402)),MOD(ROW()-ROW($E$2),COLUMNS(bike!$A$2:$Y$402)),1,1)</f>
        <v>21</v>
      </c>
      <c r="F3365">
        <f ca="1">OFFSET(transit!$A$2:$Y$402,TRUNC((ROW()-ROW($F$2))/COLUMNS(transit!$A$2:$Y$402)),MOD(ROW()-ROW($F$2),COLUMNS(transit!$A$2:$Y$402)),1,1)</f>
        <v>38</v>
      </c>
      <c r="G3365">
        <f ca="1">OFFSET(drive!$A$2:$Y$402,TRUNC((ROW()-ROW($G$2))/COLUMNS(drive!$A$2:$Y$402)),MOD(ROW()-ROW($G$2),COLUMNS(drive!$A$2:$Y$402)),1,1)</f>
        <v>15</v>
      </c>
      <c r="H3365" s="5">
        <f ca="1">(VLOOKUP($B3365,weights!$A$2:$R$6,4))*VLOOKUP($B3365,weights!$A$2:$R$6,6)^C3365*(VLOOKUP($B3365,weights!$A$2:$R$6,15)*EXP(VLOOKUP($B3365,weights!$A$2:$R$6,11)*D3365)+VLOOKUP($B3365,weights!$A$2:$R$6,16)*EXP(VLOOKUP($B3365,weights!$A$2:$R$6,12)*E3365)+VLOOKUP($B3365,weights!$A$2:$R$6,17)*EXP(VLOOKUP($B3365,weights!$A$2:$R$6,13)*F3365)+VLOOKUP($B3365,weights!$A$2:$R$6,18)*EXP(VLOOKUP($B3365,weights!$A$2:$R$6,14)*G3365))</f>
        <v>0.15366128319912031</v>
      </c>
    </row>
    <row r="3366" spans="1:8" ht="12.75" x14ac:dyDescent="0.2">
      <c r="A3366">
        <f t="shared" si="0"/>
        <v>135</v>
      </c>
      <c r="B3366" t="str">
        <f t="shared" ref="B3366:C3366" si="3340">B3341</f>
        <v>supermarket</v>
      </c>
      <c r="C3366">
        <f t="shared" si="3340"/>
        <v>4</v>
      </c>
      <c r="D3366">
        <f ca="1">OFFSET(walk!$A$2:$Y$402,TRUNC((ROW()-ROW($D$2))/COLUMNS(walk!$A$2:$Y$402)),MOD(ROW()-ROW($D$2),COLUMNS(walk!$A$2:$Y$402)),1,1)</f>
        <v>80</v>
      </c>
      <c r="E3366">
        <f ca="1">OFFSET(bike!$A$2:$Y$402,TRUNC((ROW()-ROW($E$2))/COLUMNS(bike!$A$2:$Y$402)),MOD(ROW()-ROW($E$2),COLUMNS(bike!$A$2:$Y$402)),1,1)</f>
        <v>24</v>
      </c>
      <c r="F3366">
        <f ca="1">OFFSET(transit!$A$2:$Y$402,TRUNC((ROW()-ROW($F$2))/COLUMNS(transit!$A$2:$Y$402)),MOD(ROW()-ROW($F$2),COLUMNS(transit!$A$2:$Y$402)),1,1)</f>
        <v>40</v>
      </c>
      <c r="G3366">
        <f ca="1">OFFSET(drive!$A$2:$Y$402,TRUNC((ROW()-ROW($G$2))/COLUMNS(drive!$A$2:$Y$402)),MOD(ROW()-ROW($G$2),COLUMNS(drive!$A$2:$Y$402)),1,1)</f>
        <v>16</v>
      </c>
      <c r="H3366" s="5">
        <f ca="1">(VLOOKUP($B3366,weights!$A$2:$R$6,4))*VLOOKUP($B3366,weights!$A$2:$R$6,6)^C3366*(VLOOKUP($B3366,weights!$A$2:$R$6,15)*EXP(VLOOKUP($B3366,weights!$A$2:$R$6,11)*D3366)+VLOOKUP($B3366,weights!$A$2:$R$6,16)*EXP(VLOOKUP($B3366,weights!$A$2:$R$6,12)*E3366)+VLOOKUP($B3366,weights!$A$2:$R$6,17)*EXP(VLOOKUP($B3366,weights!$A$2:$R$6,13)*F3366)+VLOOKUP($B3366,weights!$A$2:$R$6,18)*EXP(VLOOKUP($B3366,weights!$A$2:$R$6,14)*G3366))</f>
        <v>7.2429569181560655E-2</v>
      </c>
    </row>
    <row r="3367" spans="1:8" ht="12.75" x14ac:dyDescent="0.2">
      <c r="A3367">
        <f t="shared" si="0"/>
        <v>135</v>
      </c>
      <c r="B3367" t="str">
        <f t="shared" ref="B3367:C3367" si="3341">B3342</f>
        <v>store</v>
      </c>
      <c r="C3367">
        <f t="shared" si="3341"/>
        <v>0</v>
      </c>
      <c r="D3367">
        <f ca="1">OFFSET(walk!$A$2:$Y$402,TRUNC((ROW()-ROW($D$2))/COLUMNS(walk!$A$2:$Y$402)),MOD(ROW()-ROW($D$2),COLUMNS(walk!$A$2:$Y$402)),1,1)</f>
        <v>6</v>
      </c>
      <c r="E3367">
        <f ca="1">OFFSET(bike!$A$2:$Y$402,TRUNC((ROW()-ROW($E$2))/COLUMNS(bike!$A$2:$Y$402)),MOD(ROW()-ROW($E$2),COLUMNS(bike!$A$2:$Y$402)),1,1)</f>
        <v>1</v>
      </c>
      <c r="F3367">
        <f ca="1">OFFSET(transit!$A$2:$Y$402,TRUNC((ROW()-ROW($F$2))/COLUMNS(transit!$A$2:$Y$402)),MOD(ROW()-ROW($F$2),COLUMNS(transit!$A$2:$Y$402)),1,1)</f>
        <v>6</v>
      </c>
      <c r="G3367">
        <f ca="1">OFFSET(drive!$A$2:$Y$402,TRUNC((ROW()-ROW($G$2))/COLUMNS(drive!$A$2:$Y$402)),MOD(ROW()-ROW($G$2),COLUMNS(drive!$A$2:$Y$402)),1,1)</f>
        <v>2</v>
      </c>
      <c r="H3367" s="5">
        <f ca="1">(VLOOKUP($B3367,weights!$A$2:$R$6,4))*VLOOKUP($B3367,weights!$A$2:$R$6,6)^C3367*(VLOOKUP($B3367,weights!$A$2:$R$6,15)*EXP(VLOOKUP($B3367,weights!$A$2:$R$6,11)*D3367)+VLOOKUP($B3367,weights!$A$2:$R$6,16)*EXP(VLOOKUP($B3367,weights!$A$2:$R$6,12)*E3367)+VLOOKUP($B3367,weights!$A$2:$R$6,17)*EXP(VLOOKUP($B3367,weights!$A$2:$R$6,13)*F3367)+VLOOKUP($B3367,weights!$A$2:$R$6,18)*EXP(VLOOKUP($B3367,weights!$A$2:$R$6,14)*G3367))</f>
        <v>17.258191747111471</v>
      </c>
    </row>
    <row r="3368" spans="1:8" ht="12.75" x14ac:dyDescent="0.2">
      <c r="A3368">
        <f t="shared" si="0"/>
        <v>135</v>
      </c>
      <c r="B3368" t="str">
        <f t="shared" ref="B3368:C3368" si="3342">B3343</f>
        <v>store</v>
      </c>
      <c r="C3368">
        <f t="shared" si="3342"/>
        <v>1</v>
      </c>
      <c r="D3368">
        <f ca="1">OFFSET(walk!$A$2:$Y$402,TRUNC((ROW()-ROW($D$2))/COLUMNS(walk!$A$2:$Y$402)),MOD(ROW()-ROW($D$2),COLUMNS(walk!$A$2:$Y$402)),1,1)</f>
        <v>8</v>
      </c>
      <c r="E3368">
        <f ca="1">OFFSET(bike!$A$2:$Y$402,TRUNC((ROW()-ROW($E$2))/COLUMNS(bike!$A$2:$Y$402)),MOD(ROW()-ROW($E$2),COLUMNS(bike!$A$2:$Y$402)),1,1)</f>
        <v>2</v>
      </c>
      <c r="F3368">
        <f ca="1">OFFSET(transit!$A$2:$Y$402,TRUNC((ROW()-ROW($F$2))/COLUMNS(transit!$A$2:$Y$402)),MOD(ROW()-ROW($F$2),COLUMNS(transit!$A$2:$Y$402)),1,1)</f>
        <v>7</v>
      </c>
      <c r="G3368">
        <f ca="1">OFFSET(drive!$A$2:$Y$402,TRUNC((ROW()-ROW($G$2))/COLUMNS(drive!$A$2:$Y$402)),MOD(ROW()-ROW($G$2),COLUMNS(drive!$A$2:$Y$402)),1,1)</f>
        <v>2</v>
      </c>
      <c r="H3368" s="5">
        <f ca="1">(VLOOKUP($B3368,weights!$A$2:$R$6,4))*VLOOKUP($B3368,weights!$A$2:$R$6,6)^C3368*(VLOOKUP($B3368,weights!$A$2:$R$6,15)*EXP(VLOOKUP($B3368,weights!$A$2:$R$6,11)*D3368)+VLOOKUP($B3368,weights!$A$2:$R$6,16)*EXP(VLOOKUP($B3368,weights!$A$2:$R$6,12)*E3368)+VLOOKUP($B3368,weights!$A$2:$R$6,17)*EXP(VLOOKUP($B3368,weights!$A$2:$R$6,13)*F3368)+VLOOKUP($B3368,weights!$A$2:$R$6,18)*EXP(VLOOKUP($B3368,weights!$A$2:$R$6,14)*G3368))</f>
        <v>9.0249195433649962</v>
      </c>
    </row>
    <row r="3369" spans="1:8" ht="12.75" x14ac:dyDescent="0.2">
      <c r="A3369">
        <f t="shared" si="0"/>
        <v>135</v>
      </c>
      <c r="B3369" t="str">
        <f t="shared" ref="B3369:C3369" si="3343">B3344</f>
        <v>store</v>
      </c>
      <c r="C3369">
        <f t="shared" si="3343"/>
        <v>2</v>
      </c>
      <c r="D3369">
        <f ca="1">OFFSET(walk!$A$2:$Y$402,TRUNC((ROW()-ROW($D$2))/COLUMNS(walk!$A$2:$Y$402)),MOD(ROW()-ROW($D$2),COLUMNS(walk!$A$2:$Y$402)),1,1)</f>
        <v>11</v>
      </c>
      <c r="E3369">
        <f ca="1">OFFSET(bike!$A$2:$Y$402,TRUNC((ROW()-ROW($E$2))/COLUMNS(bike!$A$2:$Y$402)),MOD(ROW()-ROW($E$2),COLUMNS(bike!$A$2:$Y$402)),1,1)</f>
        <v>3</v>
      </c>
      <c r="F3369">
        <f ca="1">OFFSET(transit!$A$2:$Y$402,TRUNC((ROW()-ROW($F$2))/COLUMNS(transit!$A$2:$Y$402)),MOD(ROW()-ROW($F$2),COLUMNS(transit!$A$2:$Y$402)),1,1)</f>
        <v>8</v>
      </c>
      <c r="G3369">
        <f ca="1">OFFSET(drive!$A$2:$Y$402,TRUNC((ROW()-ROW($G$2))/COLUMNS(drive!$A$2:$Y$402)),MOD(ROW()-ROW($G$2),COLUMNS(drive!$A$2:$Y$402)),1,1)</f>
        <v>3</v>
      </c>
      <c r="H3369" s="5">
        <f ca="1">(VLOOKUP($B3369,weights!$A$2:$R$6,4))*VLOOKUP($B3369,weights!$A$2:$R$6,6)^C3369*(VLOOKUP($B3369,weights!$A$2:$R$6,15)*EXP(VLOOKUP($B3369,weights!$A$2:$R$6,11)*D3369)+VLOOKUP($B3369,weights!$A$2:$R$6,16)*EXP(VLOOKUP($B3369,weights!$A$2:$R$6,12)*E3369)+VLOOKUP($B3369,weights!$A$2:$R$6,17)*EXP(VLOOKUP($B3369,weights!$A$2:$R$6,13)*F3369)+VLOOKUP($B3369,weights!$A$2:$R$6,18)*EXP(VLOOKUP($B3369,weights!$A$2:$R$6,14)*G3369))</f>
        <v>4.1908074702587488</v>
      </c>
    </row>
    <row r="3370" spans="1:8" ht="12.75" x14ac:dyDescent="0.2">
      <c r="A3370">
        <f t="shared" si="0"/>
        <v>135</v>
      </c>
      <c r="B3370" t="str">
        <f t="shared" ref="B3370:C3370" si="3344">B3345</f>
        <v>store</v>
      </c>
      <c r="C3370">
        <f t="shared" si="3344"/>
        <v>3</v>
      </c>
      <c r="D3370">
        <f ca="1">OFFSET(walk!$A$2:$Y$402,TRUNC((ROW()-ROW($D$2))/COLUMNS(walk!$A$2:$Y$402)),MOD(ROW()-ROW($D$2),COLUMNS(walk!$A$2:$Y$402)),1,1)</f>
        <v>12</v>
      </c>
      <c r="E3370">
        <f ca="1">OFFSET(bike!$A$2:$Y$402,TRUNC((ROW()-ROW($E$2))/COLUMNS(bike!$A$2:$Y$402)),MOD(ROW()-ROW($E$2),COLUMNS(bike!$A$2:$Y$402)),1,1)</f>
        <v>4</v>
      </c>
      <c r="F3370">
        <f ca="1">OFFSET(transit!$A$2:$Y$402,TRUNC((ROW()-ROW($F$2))/COLUMNS(transit!$A$2:$Y$402)),MOD(ROW()-ROW($F$2),COLUMNS(transit!$A$2:$Y$402)),1,1)</f>
        <v>12</v>
      </c>
      <c r="G3370">
        <f ca="1">OFFSET(drive!$A$2:$Y$402,TRUNC((ROW()-ROW($G$2))/COLUMNS(drive!$A$2:$Y$402)),MOD(ROW()-ROW($G$2),COLUMNS(drive!$A$2:$Y$402)),1,1)</f>
        <v>4</v>
      </c>
      <c r="H3370" s="5">
        <f ca="1">(VLOOKUP($B3370,weights!$A$2:$R$6,4))*VLOOKUP($B3370,weights!$A$2:$R$6,6)^C3370*(VLOOKUP($B3370,weights!$A$2:$R$6,15)*EXP(VLOOKUP($B3370,weights!$A$2:$R$6,11)*D3370)+VLOOKUP($B3370,weights!$A$2:$R$6,16)*EXP(VLOOKUP($B3370,weights!$A$2:$R$6,12)*E3370)+VLOOKUP($B3370,weights!$A$2:$R$6,17)*EXP(VLOOKUP($B3370,weights!$A$2:$R$6,13)*F3370)+VLOOKUP($B3370,weights!$A$2:$R$6,18)*EXP(VLOOKUP($B3370,weights!$A$2:$R$6,14)*G3370))</f>
        <v>1.8917882925711569</v>
      </c>
    </row>
    <row r="3371" spans="1:8" ht="12.75" x14ac:dyDescent="0.2">
      <c r="A3371">
        <f t="shared" si="0"/>
        <v>135</v>
      </c>
      <c r="B3371" t="str">
        <f t="shared" ref="B3371:C3371" si="3345">B3346</f>
        <v>store</v>
      </c>
      <c r="C3371">
        <f t="shared" si="3345"/>
        <v>4</v>
      </c>
      <c r="D3371">
        <f ca="1">OFFSET(walk!$A$2:$Y$402,TRUNC((ROW()-ROW($D$2))/COLUMNS(walk!$A$2:$Y$402)),MOD(ROW()-ROW($D$2),COLUMNS(walk!$A$2:$Y$402)),1,1)</f>
        <v>13</v>
      </c>
      <c r="E3371">
        <f ca="1">OFFSET(bike!$A$2:$Y$402,TRUNC((ROW()-ROW($E$2))/COLUMNS(bike!$A$2:$Y$402)),MOD(ROW()-ROW($E$2),COLUMNS(bike!$A$2:$Y$402)),1,1)</f>
        <v>4</v>
      </c>
      <c r="F3371">
        <f ca="1">OFFSET(transit!$A$2:$Y$402,TRUNC((ROW()-ROW($F$2))/COLUMNS(transit!$A$2:$Y$402)),MOD(ROW()-ROW($F$2),COLUMNS(transit!$A$2:$Y$402)),1,1)</f>
        <v>13</v>
      </c>
      <c r="G3371">
        <f ca="1">OFFSET(drive!$A$2:$Y$402,TRUNC((ROW()-ROW($G$2))/COLUMNS(drive!$A$2:$Y$402)),MOD(ROW()-ROW($G$2),COLUMNS(drive!$A$2:$Y$402)),1,1)</f>
        <v>4</v>
      </c>
      <c r="H3371" s="5">
        <f ca="1">(VLOOKUP($B3371,weights!$A$2:$R$6,4))*VLOOKUP($B3371,weights!$A$2:$R$6,6)^C3371*(VLOOKUP($B3371,weights!$A$2:$R$6,15)*EXP(VLOOKUP($B3371,weights!$A$2:$R$6,11)*D3371)+VLOOKUP($B3371,weights!$A$2:$R$6,16)*EXP(VLOOKUP($B3371,weights!$A$2:$R$6,12)*E3371)+VLOOKUP($B3371,weights!$A$2:$R$6,17)*EXP(VLOOKUP($B3371,weights!$A$2:$R$6,13)*F3371)+VLOOKUP($B3371,weights!$A$2:$R$6,18)*EXP(VLOOKUP($B3371,weights!$A$2:$R$6,14)*G3371))</f>
        <v>1.2542442361173429</v>
      </c>
    </row>
    <row r="3372" spans="1:8" ht="12.75" x14ac:dyDescent="0.2">
      <c r="A3372">
        <f t="shared" si="0"/>
        <v>135</v>
      </c>
      <c r="B3372" t="str">
        <f t="shared" ref="B3372:C3372" si="3346">B3347</f>
        <v>pharmacy</v>
      </c>
      <c r="C3372">
        <f t="shared" si="3346"/>
        <v>0</v>
      </c>
      <c r="D3372">
        <f ca="1">OFFSET(walk!$A$2:$Y$402,TRUNC((ROW()-ROW($D$2))/COLUMNS(walk!$A$2:$Y$402)),MOD(ROW()-ROW($D$2),COLUMNS(walk!$A$2:$Y$402)),1,1)</f>
        <v>14</v>
      </c>
      <c r="E3372">
        <f ca="1">OFFSET(bike!$A$2:$Y$402,TRUNC((ROW()-ROW($E$2))/COLUMNS(bike!$A$2:$Y$402)),MOD(ROW()-ROW($E$2),COLUMNS(bike!$A$2:$Y$402)),1,1)</f>
        <v>4</v>
      </c>
      <c r="F3372">
        <f ca="1">OFFSET(transit!$A$2:$Y$402,TRUNC((ROW()-ROW($F$2))/COLUMNS(transit!$A$2:$Y$402)),MOD(ROW()-ROW($F$2),COLUMNS(transit!$A$2:$Y$402)),1,1)</f>
        <v>13</v>
      </c>
      <c r="G3372">
        <f ca="1">OFFSET(drive!$A$2:$Y$402,TRUNC((ROW()-ROW($G$2))/COLUMNS(drive!$A$2:$Y$402)),MOD(ROW()-ROW($G$2),COLUMNS(drive!$A$2:$Y$402)),1,1)</f>
        <v>3</v>
      </c>
      <c r="H3372" s="5">
        <f ca="1">(VLOOKUP($B3372,weights!$A$2:$R$6,4))*VLOOKUP($B3372,weights!$A$2:$R$6,6)^C3372*(VLOOKUP($B3372,weights!$A$2:$R$6,15)*EXP(VLOOKUP($B3372,weights!$A$2:$R$6,11)*D3372)+VLOOKUP($B3372,weights!$A$2:$R$6,16)*EXP(VLOOKUP($B3372,weights!$A$2:$R$6,12)*E3372)+VLOOKUP($B3372,weights!$A$2:$R$6,17)*EXP(VLOOKUP($B3372,weights!$A$2:$R$6,13)*F3372)+VLOOKUP($B3372,weights!$A$2:$R$6,18)*EXP(VLOOKUP($B3372,weights!$A$2:$R$6,14)*G3372))</f>
        <v>5.0617189887915783</v>
      </c>
    </row>
    <row r="3373" spans="1:8" ht="12.75" x14ac:dyDescent="0.2">
      <c r="A3373">
        <f t="shared" si="0"/>
        <v>135</v>
      </c>
      <c r="B3373" t="str">
        <f t="shared" ref="B3373:C3373" si="3347">B3348</f>
        <v>pharmacy</v>
      </c>
      <c r="C3373">
        <f t="shared" si="3347"/>
        <v>1</v>
      </c>
      <c r="D3373">
        <f ca="1">OFFSET(walk!$A$2:$Y$402,TRUNC((ROW()-ROW($D$2))/COLUMNS(walk!$A$2:$Y$402)),MOD(ROW()-ROW($D$2),COLUMNS(walk!$A$2:$Y$402)),1,1)</f>
        <v>15</v>
      </c>
      <c r="E3373">
        <f ca="1">OFFSET(bike!$A$2:$Y$402,TRUNC((ROW()-ROW($E$2))/COLUMNS(bike!$A$2:$Y$402)),MOD(ROW()-ROW($E$2),COLUMNS(bike!$A$2:$Y$402)),1,1)</f>
        <v>5</v>
      </c>
      <c r="F3373">
        <f ca="1">OFFSET(transit!$A$2:$Y$402,TRUNC((ROW()-ROW($F$2))/COLUMNS(transit!$A$2:$Y$402)),MOD(ROW()-ROW($F$2),COLUMNS(transit!$A$2:$Y$402)),1,1)</f>
        <v>13</v>
      </c>
      <c r="G3373">
        <f ca="1">OFFSET(drive!$A$2:$Y$402,TRUNC((ROW()-ROW($G$2))/COLUMNS(drive!$A$2:$Y$402)),MOD(ROW()-ROW($G$2),COLUMNS(drive!$A$2:$Y$402)),1,1)</f>
        <v>4</v>
      </c>
      <c r="H3373" s="5">
        <f ca="1">(VLOOKUP($B3373,weights!$A$2:$R$6,4))*VLOOKUP($B3373,weights!$A$2:$R$6,6)^C3373*(VLOOKUP($B3373,weights!$A$2:$R$6,15)*EXP(VLOOKUP($B3373,weights!$A$2:$R$6,11)*D3373)+VLOOKUP($B3373,weights!$A$2:$R$6,16)*EXP(VLOOKUP($B3373,weights!$A$2:$R$6,12)*E3373)+VLOOKUP($B3373,weights!$A$2:$R$6,17)*EXP(VLOOKUP($B3373,weights!$A$2:$R$6,13)*F3373)+VLOOKUP($B3373,weights!$A$2:$R$6,18)*EXP(VLOOKUP($B3373,weights!$A$2:$R$6,14)*G3373))</f>
        <v>1.9343482345793972</v>
      </c>
    </row>
    <row r="3374" spans="1:8" ht="12.75" x14ac:dyDescent="0.2">
      <c r="A3374">
        <f t="shared" si="0"/>
        <v>135</v>
      </c>
      <c r="B3374" t="str">
        <f t="shared" ref="B3374:C3374" si="3348">B3349</f>
        <v>pharmacy</v>
      </c>
      <c r="C3374">
        <f t="shared" si="3348"/>
        <v>2</v>
      </c>
      <c r="D3374">
        <f ca="1">OFFSET(walk!$A$2:$Y$402,TRUNC((ROW()-ROW($D$2))/COLUMNS(walk!$A$2:$Y$402)),MOD(ROW()-ROW($D$2),COLUMNS(walk!$A$2:$Y$402)),1,1)</f>
        <v>15</v>
      </c>
      <c r="E3374">
        <f ca="1">OFFSET(bike!$A$2:$Y$402,TRUNC((ROW()-ROW($E$2))/COLUMNS(bike!$A$2:$Y$402)),MOD(ROW()-ROW($E$2),COLUMNS(bike!$A$2:$Y$402)),1,1)</f>
        <v>5</v>
      </c>
      <c r="F3374">
        <f ca="1">OFFSET(transit!$A$2:$Y$402,TRUNC((ROW()-ROW($F$2))/COLUMNS(transit!$A$2:$Y$402)),MOD(ROW()-ROW($F$2),COLUMNS(transit!$A$2:$Y$402)),1,1)</f>
        <v>15</v>
      </c>
      <c r="G3374">
        <f ca="1">OFFSET(drive!$A$2:$Y$402,TRUNC((ROW()-ROW($G$2))/COLUMNS(drive!$A$2:$Y$402)),MOD(ROW()-ROW($G$2),COLUMNS(drive!$A$2:$Y$402)),1,1)</f>
        <v>4</v>
      </c>
      <c r="H3374" s="5">
        <f ca="1">(VLOOKUP($B3374,weights!$A$2:$R$6,4))*VLOOKUP($B3374,weights!$A$2:$R$6,6)^C3374*(VLOOKUP($B3374,weights!$A$2:$R$6,15)*EXP(VLOOKUP($B3374,weights!$A$2:$R$6,11)*D3374)+VLOOKUP($B3374,weights!$A$2:$R$6,16)*EXP(VLOOKUP($B3374,weights!$A$2:$R$6,12)*E3374)+VLOOKUP($B3374,weights!$A$2:$R$6,17)*EXP(VLOOKUP($B3374,weights!$A$2:$R$6,13)*F3374)+VLOOKUP($B3374,weights!$A$2:$R$6,18)*EXP(VLOOKUP($B3374,weights!$A$2:$R$6,14)*G3374))</f>
        <v>0.90938875509852346</v>
      </c>
    </row>
    <row r="3375" spans="1:8" ht="12.75" x14ac:dyDescent="0.2">
      <c r="A3375">
        <f t="shared" si="0"/>
        <v>135</v>
      </c>
      <c r="B3375" t="str">
        <f t="shared" ref="B3375:C3375" si="3349">B3350</f>
        <v>bank</v>
      </c>
      <c r="C3375">
        <f t="shared" si="3349"/>
        <v>0</v>
      </c>
      <c r="D3375">
        <f ca="1">OFFSET(walk!$A$2:$Y$402,TRUNC((ROW()-ROW($D$2))/COLUMNS(walk!$A$2:$Y$402)),MOD(ROW()-ROW($D$2),COLUMNS(walk!$A$2:$Y$402)),1,1)</f>
        <v>26</v>
      </c>
      <c r="E3375">
        <f ca="1">OFFSET(bike!$A$2:$Y$402,TRUNC((ROW()-ROW($E$2))/COLUMNS(bike!$A$2:$Y$402)),MOD(ROW()-ROW($E$2),COLUMNS(bike!$A$2:$Y$402)),1,1)</f>
        <v>9</v>
      </c>
      <c r="F3375">
        <f ca="1">OFFSET(transit!$A$2:$Y$402,TRUNC((ROW()-ROW($F$2))/COLUMNS(transit!$A$2:$Y$402)),MOD(ROW()-ROW($F$2),COLUMNS(transit!$A$2:$Y$402)),1,1)</f>
        <v>23</v>
      </c>
      <c r="G3375">
        <f ca="1">OFFSET(drive!$A$2:$Y$402,TRUNC((ROW()-ROW($G$2))/COLUMNS(drive!$A$2:$Y$402)),MOD(ROW()-ROW($G$2),COLUMNS(drive!$A$2:$Y$402)),1,1)</f>
        <v>7</v>
      </c>
      <c r="H3375" s="5">
        <f ca="1">(VLOOKUP($B3375,weights!$A$2:$R$6,4))*VLOOKUP($B3375,weights!$A$2:$R$6,6)^C3375*(VLOOKUP($B3375,weights!$A$2:$R$6,15)*EXP(VLOOKUP($B3375,weights!$A$2:$R$6,11)*D3375)+VLOOKUP($B3375,weights!$A$2:$R$6,16)*EXP(VLOOKUP($B3375,weights!$A$2:$R$6,12)*E3375)+VLOOKUP($B3375,weights!$A$2:$R$6,17)*EXP(VLOOKUP($B3375,weights!$A$2:$R$6,13)*F3375)+VLOOKUP($B3375,weights!$A$2:$R$6,18)*EXP(VLOOKUP($B3375,weights!$A$2:$R$6,14)*G3375))</f>
        <v>1.8493973098076979</v>
      </c>
    </row>
    <row r="3376" spans="1:8" ht="12.75" x14ac:dyDescent="0.2">
      <c r="A3376">
        <f t="shared" si="0"/>
        <v>135</v>
      </c>
      <c r="B3376" t="str">
        <f t="shared" ref="B3376:C3376" si="3350">B3351</f>
        <v>bank</v>
      </c>
      <c r="C3376">
        <f t="shared" si="3350"/>
        <v>1</v>
      </c>
      <c r="D3376">
        <f ca="1">OFFSET(walk!$A$2:$Y$402,TRUNC((ROW()-ROW($D$2))/COLUMNS(walk!$A$2:$Y$402)),MOD(ROW()-ROW($D$2),COLUMNS(walk!$A$2:$Y$402)),1,1)</f>
        <v>44</v>
      </c>
      <c r="E3376">
        <f ca="1">OFFSET(bike!$A$2:$Y$402,TRUNC((ROW()-ROW($E$2))/COLUMNS(bike!$A$2:$Y$402)),MOD(ROW()-ROW($E$2),COLUMNS(bike!$A$2:$Y$402)),1,1)</f>
        <v>14</v>
      </c>
      <c r="F3376">
        <f ca="1">OFFSET(transit!$A$2:$Y$402,TRUNC((ROW()-ROW($F$2))/COLUMNS(transit!$A$2:$Y$402)),MOD(ROW()-ROW($F$2),COLUMNS(transit!$A$2:$Y$402)),1,1)</f>
        <v>36</v>
      </c>
      <c r="G3376">
        <f ca="1">OFFSET(drive!$A$2:$Y$402,TRUNC((ROW()-ROW($G$2))/COLUMNS(drive!$A$2:$Y$402)),MOD(ROW()-ROW($G$2),COLUMNS(drive!$A$2:$Y$402)),1,1)</f>
        <v>9</v>
      </c>
      <c r="H3376" s="5">
        <f ca="1">(VLOOKUP($B3376,weights!$A$2:$R$6,4))*VLOOKUP($B3376,weights!$A$2:$R$6,6)^C3376*(VLOOKUP($B3376,weights!$A$2:$R$6,15)*EXP(VLOOKUP($B3376,weights!$A$2:$R$6,11)*D3376)+VLOOKUP($B3376,weights!$A$2:$R$6,16)*EXP(VLOOKUP($B3376,weights!$A$2:$R$6,12)*E3376)+VLOOKUP($B3376,weights!$A$2:$R$6,17)*EXP(VLOOKUP($B3376,weights!$A$2:$R$6,13)*F3376)+VLOOKUP($B3376,weights!$A$2:$R$6,18)*EXP(VLOOKUP($B3376,weights!$A$2:$R$6,14)*G3376))</f>
        <v>0.37031538277193665</v>
      </c>
    </row>
    <row r="3377" spans="1:8" ht="12.75" x14ac:dyDescent="0.2">
      <c r="A3377">
        <f t="shared" si="0"/>
        <v>136</v>
      </c>
      <c r="B3377" t="str">
        <f t="shared" ref="B3377:C3377" si="3351">B3352</f>
        <v>restaurant</v>
      </c>
      <c r="C3377">
        <f t="shared" si="3351"/>
        <v>0</v>
      </c>
      <c r="D3377">
        <f ca="1">OFFSET(walk!$A$2:$Y$402,TRUNC((ROW()-ROW($D$2))/COLUMNS(walk!$A$2:$Y$402)),MOD(ROW()-ROW($D$2),COLUMNS(walk!$A$2:$Y$402)),1,1)</f>
        <v>8</v>
      </c>
      <c r="E3377">
        <f ca="1">OFFSET(bike!$A$2:$Y$402,TRUNC((ROW()-ROW($E$2))/COLUMNS(bike!$A$2:$Y$402)),MOD(ROW()-ROW($E$2),COLUMNS(bike!$A$2:$Y$402)),1,1)</f>
        <v>2</v>
      </c>
      <c r="F3377">
        <f ca="1">OFFSET(transit!$A$2:$Y$402,TRUNC((ROW()-ROW($F$2))/COLUMNS(transit!$A$2:$Y$402)),MOD(ROW()-ROW($F$2),COLUMNS(transit!$A$2:$Y$402)),1,1)</f>
        <v>7</v>
      </c>
      <c r="G3377">
        <f ca="1">OFFSET(drive!$A$2:$Y$402,TRUNC((ROW()-ROW($G$2))/COLUMNS(drive!$A$2:$Y$402)),MOD(ROW()-ROW($G$2),COLUMNS(drive!$A$2:$Y$402)),1,1)</f>
        <v>2</v>
      </c>
      <c r="H3377" s="5">
        <f ca="1">(VLOOKUP($B3377,weights!$A$2:$R$6,4))*VLOOKUP($B3377,weights!$A$2:$R$6,6)^C3377*(VLOOKUP($B3377,weights!$A$2:$R$6,15)*EXP(VLOOKUP($B3377,weights!$A$2:$R$6,11)*D3377)+VLOOKUP($B3377,weights!$A$2:$R$6,16)*EXP(VLOOKUP($B3377,weights!$A$2:$R$6,12)*E3377)+VLOOKUP($B3377,weights!$A$2:$R$6,17)*EXP(VLOOKUP($B3377,weights!$A$2:$R$6,13)*F3377)+VLOOKUP($B3377,weights!$A$2:$R$6,18)*EXP(VLOOKUP($B3377,weights!$A$2:$R$6,14)*G3377))</f>
        <v>31.176590690563376</v>
      </c>
    </row>
    <row r="3378" spans="1:8" ht="12.75" x14ac:dyDescent="0.2">
      <c r="A3378">
        <f t="shared" si="0"/>
        <v>136</v>
      </c>
      <c r="B3378" t="str">
        <f t="shared" ref="B3378:C3378" si="3352">B3353</f>
        <v>restaurant</v>
      </c>
      <c r="C3378">
        <f t="shared" si="3352"/>
        <v>1</v>
      </c>
      <c r="D3378">
        <f ca="1">OFFSET(walk!$A$2:$Y$402,TRUNC((ROW()-ROW($D$2))/COLUMNS(walk!$A$2:$Y$402)),MOD(ROW()-ROW($D$2),COLUMNS(walk!$A$2:$Y$402)),1,1)</f>
        <v>11</v>
      </c>
      <c r="E3378">
        <f ca="1">OFFSET(bike!$A$2:$Y$402,TRUNC((ROW()-ROW($E$2))/COLUMNS(bike!$A$2:$Y$402)),MOD(ROW()-ROW($E$2),COLUMNS(bike!$A$2:$Y$402)),1,1)</f>
        <v>3</v>
      </c>
      <c r="F3378">
        <f ca="1">OFFSET(transit!$A$2:$Y$402,TRUNC((ROW()-ROW($F$2))/COLUMNS(transit!$A$2:$Y$402)),MOD(ROW()-ROW($F$2),COLUMNS(transit!$A$2:$Y$402)),1,1)</f>
        <v>7</v>
      </c>
      <c r="G3378">
        <f ca="1">OFFSET(drive!$A$2:$Y$402,TRUNC((ROW()-ROW($G$2))/COLUMNS(drive!$A$2:$Y$402)),MOD(ROW()-ROW($G$2),COLUMNS(drive!$A$2:$Y$402)),1,1)</f>
        <v>3</v>
      </c>
      <c r="H3378" s="5">
        <f ca="1">(VLOOKUP($B3378,weights!$A$2:$R$6,4))*VLOOKUP($B3378,weights!$A$2:$R$6,6)^C3378*(VLOOKUP($B3378,weights!$A$2:$R$6,15)*EXP(VLOOKUP($B3378,weights!$A$2:$R$6,11)*D3378)+VLOOKUP($B3378,weights!$A$2:$R$6,16)*EXP(VLOOKUP($B3378,weights!$A$2:$R$6,12)*E3378)+VLOOKUP($B3378,weights!$A$2:$R$6,17)*EXP(VLOOKUP($B3378,weights!$A$2:$R$6,13)*F3378)+VLOOKUP($B3378,weights!$A$2:$R$6,18)*EXP(VLOOKUP($B3378,weights!$A$2:$R$6,14)*G3378))</f>
        <v>22.984067420092273</v>
      </c>
    </row>
    <row r="3379" spans="1:8" ht="12.75" x14ac:dyDescent="0.2">
      <c r="A3379">
        <f t="shared" si="0"/>
        <v>136</v>
      </c>
      <c r="B3379" t="str">
        <f t="shared" ref="B3379:C3379" si="3353">B3354</f>
        <v>restaurant</v>
      </c>
      <c r="C3379">
        <f t="shared" si="3353"/>
        <v>2</v>
      </c>
      <c r="D3379">
        <f ca="1">OFFSET(walk!$A$2:$Y$402,TRUNC((ROW()-ROW($D$2))/COLUMNS(walk!$A$2:$Y$402)),MOD(ROW()-ROW($D$2),COLUMNS(walk!$A$2:$Y$402)),1,1)</f>
        <v>12</v>
      </c>
      <c r="E3379">
        <f ca="1">OFFSET(bike!$A$2:$Y$402,TRUNC((ROW()-ROW($E$2))/COLUMNS(bike!$A$2:$Y$402)),MOD(ROW()-ROW($E$2),COLUMNS(bike!$A$2:$Y$402)),1,1)</f>
        <v>3</v>
      </c>
      <c r="F3379">
        <f ca="1">OFFSET(transit!$A$2:$Y$402,TRUNC((ROW()-ROW($F$2))/COLUMNS(transit!$A$2:$Y$402)),MOD(ROW()-ROW($F$2),COLUMNS(transit!$A$2:$Y$402)),1,1)</f>
        <v>7</v>
      </c>
      <c r="G3379">
        <f ca="1">OFFSET(drive!$A$2:$Y$402,TRUNC((ROW()-ROW($G$2))/COLUMNS(drive!$A$2:$Y$402)),MOD(ROW()-ROW($G$2),COLUMNS(drive!$A$2:$Y$402)),1,1)</f>
        <v>4</v>
      </c>
      <c r="H3379" s="5">
        <f ca="1">(VLOOKUP($B3379,weights!$A$2:$R$6,4))*VLOOKUP($B3379,weights!$A$2:$R$6,6)^C3379*(VLOOKUP($B3379,weights!$A$2:$R$6,15)*EXP(VLOOKUP($B3379,weights!$A$2:$R$6,11)*D3379)+VLOOKUP($B3379,weights!$A$2:$R$6,16)*EXP(VLOOKUP($B3379,weights!$A$2:$R$6,12)*E3379)+VLOOKUP($B3379,weights!$A$2:$R$6,17)*EXP(VLOOKUP($B3379,weights!$A$2:$R$6,13)*F3379)+VLOOKUP($B3379,weights!$A$2:$R$6,18)*EXP(VLOOKUP($B3379,weights!$A$2:$R$6,14)*G3379))</f>
        <v>19.093985855769404</v>
      </c>
    </row>
    <row r="3380" spans="1:8" ht="12.75" x14ac:dyDescent="0.2">
      <c r="A3380">
        <f t="shared" si="0"/>
        <v>136</v>
      </c>
      <c r="B3380" t="str">
        <f t="shared" ref="B3380:C3380" si="3354">B3355</f>
        <v>restaurant</v>
      </c>
      <c r="C3380">
        <f t="shared" si="3354"/>
        <v>3</v>
      </c>
      <c r="D3380">
        <f ca="1">OFFSET(walk!$A$2:$Y$402,TRUNC((ROW()-ROW($D$2))/COLUMNS(walk!$A$2:$Y$402)),MOD(ROW()-ROW($D$2),COLUMNS(walk!$A$2:$Y$402)),1,1)</f>
        <v>13</v>
      </c>
      <c r="E3380">
        <f ca="1">OFFSET(bike!$A$2:$Y$402,TRUNC((ROW()-ROW($E$2))/COLUMNS(bike!$A$2:$Y$402)),MOD(ROW()-ROW($E$2),COLUMNS(bike!$A$2:$Y$402)),1,1)</f>
        <v>4</v>
      </c>
      <c r="F3380">
        <f ca="1">OFFSET(transit!$A$2:$Y$402,TRUNC((ROW()-ROW($F$2))/COLUMNS(transit!$A$2:$Y$402)),MOD(ROW()-ROW($F$2),COLUMNS(transit!$A$2:$Y$402)),1,1)</f>
        <v>9</v>
      </c>
      <c r="G3380">
        <f ca="1">OFFSET(drive!$A$2:$Y$402,TRUNC((ROW()-ROW($G$2))/COLUMNS(drive!$A$2:$Y$402)),MOD(ROW()-ROW($G$2),COLUMNS(drive!$A$2:$Y$402)),1,1)</f>
        <v>4</v>
      </c>
      <c r="H3380" s="5">
        <f ca="1">(VLOOKUP($B3380,weights!$A$2:$R$6,4))*VLOOKUP($B3380,weights!$A$2:$R$6,6)^C3380*(VLOOKUP($B3380,weights!$A$2:$R$6,15)*EXP(VLOOKUP($B3380,weights!$A$2:$R$6,11)*D3380)+VLOOKUP($B3380,weights!$A$2:$R$6,16)*EXP(VLOOKUP($B3380,weights!$A$2:$R$6,12)*E3380)+VLOOKUP($B3380,weights!$A$2:$R$6,17)*EXP(VLOOKUP($B3380,weights!$A$2:$R$6,13)*F3380)+VLOOKUP($B3380,weights!$A$2:$R$6,18)*EXP(VLOOKUP($B3380,weights!$A$2:$R$6,14)*G3380))</f>
        <v>14.661038984388371</v>
      </c>
    </row>
    <row r="3381" spans="1:8" ht="12.75" x14ac:dyDescent="0.2">
      <c r="A3381">
        <f t="shared" si="0"/>
        <v>136</v>
      </c>
      <c r="B3381" t="str">
        <f t="shared" ref="B3381:C3381" si="3355">B3356</f>
        <v>restaurant</v>
      </c>
      <c r="C3381">
        <f t="shared" si="3355"/>
        <v>4</v>
      </c>
      <c r="D3381">
        <f ca="1">OFFSET(walk!$A$2:$Y$402,TRUNC((ROW()-ROW($D$2))/COLUMNS(walk!$A$2:$Y$402)),MOD(ROW()-ROW($D$2),COLUMNS(walk!$A$2:$Y$402)),1,1)</f>
        <v>13</v>
      </c>
      <c r="E3381">
        <f ca="1">OFFSET(bike!$A$2:$Y$402,TRUNC((ROW()-ROW($E$2))/COLUMNS(bike!$A$2:$Y$402)),MOD(ROW()-ROW($E$2),COLUMNS(bike!$A$2:$Y$402)),1,1)</f>
        <v>4</v>
      </c>
      <c r="F3381">
        <f ca="1">OFFSET(transit!$A$2:$Y$402,TRUNC((ROW()-ROW($F$2))/COLUMNS(transit!$A$2:$Y$402)),MOD(ROW()-ROW($F$2),COLUMNS(transit!$A$2:$Y$402)),1,1)</f>
        <v>9</v>
      </c>
      <c r="G3381">
        <f ca="1">OFFSET(drive!$A$2:$Y$402,TRUNC((ROW()-ROW($G$2))/COLUMNS(drive!$A$2:$Y$402)),MOD(ROW()-ROW($G$2),COLUMNS(drive!$A$2:$Y$402)),1,1)</f>
        <v>4</v>
      </c>
      <c r="H3381" s="5">
        <f ca="1">(VLOOKUP($B3381,weights!$A$2:$R$6,4))*VLOOKUP($B3381,weights!$A$2:$R$6,6)^C3381*(VLOOKUP($B3381,weights!$A$2:$R$6,15)*EXP(VLOOKUP($B3381,weights!$A$2:$R$6,11)*D3381)+VLOOKUP($B3381,weights!$A$2:$R$6,16)*EXP(VLOOKUP($B3381,weights!$A$2:$R$6,12)*E3381)+VLOOKUP($B3381,weights!$A$2:$R$6,17)*EXP(VLOOKUP($B3381,weights!$A$2:$R$6,13)*F3381)+VLOOKUP($B3381,weights!$A$2:$R$6,18)*EXP(VLOOKUP($B3381,weights!$A$2:$R$6,14)*G3381))</f>
        <v>13.140634941562912</v>
      </c>
    </row>
    <row r="3382" spans="1:8" ht="12.75" x14ac:dyDescent="0.2">
      <c r="A3382">
        <f t="shared" si="0"/>
        <v>136</v>
      </c>
      <c r="B3382" t="str">
        <f t="shared" ref="B3382:C3382" si="3356">B3357</f>
        <v>restaurant</v>
      </c>
      <c r="C3382">
        <f t="shared" si="3356"/>
        <v>5</v>
      </c>
      <c r="D3382">
        <f ca="1">OFFSET(walk!$A$2:$Y$402,TRUNC((ROW()-ROW($D$2))/COLUMNS(walk!$A$2:$Y$402)),MOD(ROW()-ROW($D$2),COLUMNS(walk!$A$2:$Y$402)),1,1)</f>
        <v>13</v>
      </c>
      <c r="E3382">
        <f ca="1">OFFSET(bike!$A$2:$Y$402,TRUNC((ROW()-ROW($E$2))/COLUMNS(bike!$A$2:$Y$402)),MOD(ROW()-ROW($E$2),COLUMNS(bike!$A$2:$Y$402)),1,1)</f>
        <v>4</v>
      </c>
      <c r="F3382">
        <f ca="1">OFFSET(transit!$A$2:$Y$402,TRUNC((ROW()-ROW($F$2))/COLUMNS(transit!$A$2:$Y$402)),MOD(ROW()-ROW($F$2),COLUMNS(transit!$A$2:$Y$402)),1,1)</f>
        <v>9</v>
      </c>
      <c r="G3382">
        <f ca="1">OFFSET(drive!$A$2:$Y$402,TRUNC((ROW()-ROW($G$2))/COLUMNS(drive!$A$2:$Y$402)),MOD(ROW()-ROW($G$2),COLUMNS(drive!$A$2:$Y$402)),1,1)</f>
        <v>4</v>
      </c>
      <c r="H3382" s="5">
        <f ca="1">(VLOOKUP($B3382,weights!$A$2:$R$6,4))*VLOOKUP($B3382,weights!$A$2:$R$6,6)^C3382*(VLOOKUP($B3382,weights!$A$2:$R$6,15)*EXP(VLOOKUP($B3382,weights!$A$2:$R$6,11)*D3382)+VLOOKUP($B3382,weights!$A$2:$R$6,16)*EXP(VLOOKUP($B3382,weights!$A$2:$R$6,12)*E3382)+VLOOKUP($B3382,weights!$A$2:$R$6,17)*EXP(VLOOKUP($B3382,weights!$A$2:$R$6,13)*F3382)+VLOOKUP($B3382,weights!$A$2:$R$6,18)*EXP(VLOOKUP($B3382,weights!$A$2:$R$6,14)*G3382))</f>
        <v>11.777902429104532</v>
      </c>
    </row>
    <row r="3383" spans="1:8" ht="12.75" x14ac:dyDescent="0.2">
      <c r="A3383">
        <f t="shared" si="0"/>
        <v>136</v>
      </c>
      <c r="B3383" t="str">
        <f t="shared" ref="B3383:C3383" si="3357">B3358</f>
        <v>restaurant</v>
      </c>
      <c r="C3383">
        <f t="shared" si="3357"/>
        <v>6</v>
      </c>
      <c r="D3383">
        <f ca="1">OFFSET(walk!$A$2:$Y$402,TRUNC((ROW()-ROW($D$2))/COLUMNS(walk!$A$2:$Y$402)),MOD(ROW()-ROW($D$2),COLUMNS(walk!$A$2:$Y$402)),1,1)</f>
        <v>15</v>
      </c>
      <c r="E3383">
        <f ca="1">OFFSET(bike!$A$2:$Y$402,TRUNC((ROW()-ROW($E$2))/COLUMNS(bike!$A$2:$Y$402)),MOD(ROW()-ROW($E$2),COLUMNS(bike!$A$2:$Y$402)),1,1)</f>
        <v>5</v>
      </c>
      <c r="F3383">
        <f ca="1">OFFSET(transit!$A$2:$Y$402,TRUNC((ROW()-ROW($F$2))/COLUMNS(transit!$A$2:$Y$402)),MOD(ROW()-ROW($F$2),COLUMNS(transit!$A$2:$Y$402)),1,1)</f>
        <v>10</v>
      </c>
      <c r="G3383">
        <f ca="1">OFFSET(drive!$A$2:$Y$402,TRUNC((ROW()-ROW($G$2))/COLUMNS(drive!$A$2:$Y$402)),MOD(ROW()-ROW($G$2),COLUMNS(drive!$A$2:$Y$402)),1,1)</f>
        <v>4</v>
      </c>
      <c r="H3383" s="5">
        <f ca="1">(VLOOKUP($B3383,weights!$A$2:$R$6,4))*VLOOKUP($B3383,weights!$A$2:$R$6,6)^C3383*(VLOOKUP($B3383,weights!$A$2:$R$6,15)*EXP(VLOOKUP($B3383,weights!$A$2:$R$6,11)*D3383)+VLOOKUP($B3383,weights!$A$2:$R$6,16)*EXP(VLOOKUP($B3383,weights!$A$2:$R$6,12)*E3383)+VLOOKUP($B3383,weights!$A$2:$R$6,17)*EXP(VLOOKUP($B3383,weights!$A$2:$R$6,13)*F3383)+VLOOKUP($B3383,weights!$A$2:$R$6,18)*EXP(VLOOKUP($B3383,weights!$A$2:$R$6,14)*G3383))</f>
        <v>9.3743677013523428</v>
      </c>
    </row>
    <row r="3384" spans="1:8" ht="12.75" x14ac:dyDescent="0.2">
      <c r="A3384">
        <f t="shared" si="0"/>
        <v>136</v>
      </c>
      <c r="B3384" t="str">
        <f t="shared" ref="B3384:C3384" si="3358">B3359</f>
        <v>restaurant</v>
      </c>
      <c r="C3384">
        <f t="shared" si="3358"/>
        <v>7</v>
      </c>
      <c r="D3384">
        <f ca="1">OFFSET(walk!$A$2:$Y$402,TRUNC((ROW()-ROW($D$2))/COLUMNS(walk!$A$2:$Y$402)),MOD(ROW()-ROW($D$2),COLUMNS(walk!$A$2:$Y$402)),1,1)</f>
        <v>15</v>
      </c>
      <c r="E3384">
        <f ca="1">OFFSET(bike!$A$2:$Y$402,TRUNC((ROW()-ROW($E$2))/COLUMNS(bike!$A$2:$Y$402)),MOD(ROW()-ROW($E$2),COLUMNS(bike!$A$2:$Y$402)),1,1)</f>
        <v>5</v>
      </c>
      <c r="F3384">
        <f ca="1">OFFSET(transit!$A$2:$Y$402,TRUNC((ROW()-ROW($F$2))/COLUMNS(transit!$A$2:$Y$402)),MOD(ROW()-ROW($F$2),COLUMNS(transit!$A$2:$Y$402)),1,1)</f>
        <v>13</v>
      </c>
      <c r="G3384">
        <f ca="1">OFFSET(drive!$A$2:$Y$402,TRUNC((ROW()-ROW($G$2))/COLUMNS(drive!$A$2:$Y$402)),MOD(ROW()-ROW($G$2),COLUMNS(drive!$A$2:$Y$402)),1,1)</f>
        <v>4</v>
      </c>
      <c r="H3384" s="5">
        <f ca="1">(VLOOKUP($B3384,weights!$A$2:$R$6,4))*VLOOKUP($B3384,weights!$A$2:$R$6,6)^C3384*(VLOOKUP($B3384,weights!$A$2:$R$6,15)*EXP(VLOOKUP($B3384,weights!$A$2:$R$6,11)*D3384)+VLOOKUP($B3384,weights!$A$2:$R$6,16)*EXP(VLOOKUP($B3384,weights!$A$2:$R$6,12)*E3384)+VLOOKUP($B3384,weights!$A$2:$R$6,17)*EXP(VLOOKUP($B3384,weights!$A$2:$R$6,13)*F3384)+VLOOKUP($B3384,weights!$A$2:$R$6,18)*EXP(VLOOKUP($B3384,weights!$A$2:$R$6,14)*G3384))</f>
        <v>7.7957778401802358</v>
      </c>
    </row>
    <row r="3385" spans="1:8" ht="12.75" x14ac:dyDescent="0.2">
      <c r="A3385">
        <f t="shared" si="0"/>
        <v>136</v>
      </c>
      <c r="B3385" t="str">
        <f t="shared" ref="B3385:C3385" si="3359">B3360</f>
        <v>restaurant</v>
      </c>
      <c r="C3385">
        <f t="shared" si="3359"/>
        <v>8</v>
      </c>
      <c r="D3385">
        <f ca="1">OFFSET(walk!$A$2:$Y$402,TRUNC((ROW()-ROW($D$2))/COLUMNS(walk!$A$2:$Y$402)),MOD(ROW()-ROW($D$2),COLUMNS(walk!$A$2:$Y$402)),1,1)</f>
        <v>16</v>
      </c>
      <c r="E3385">
        <f ca="1">OFFSET(bike!$A$2:$Y$402,TRUNC((ROW()-ROW($E$2))/COLUMNS(bike!$A$2:$Y$402)),MOD(ROW()-ROW($E$2),COLUMNS(bike!$A$2:$Y$402)),1,1)</f>
        <v>5</v>
      </c>
      <c r="F3385">
        <f ca="1">OFFSET(transit!$A$2:$Y$402,TRUNC((ROW()-ROW($F$2))/COLUMNS(transit!$A$2:$Y$402)),MOD(ROW()-ROW($F$2),COLUMNS(transit!$A$2:$Y$402)),1,1)</f>
        <v>13</v>
      </c>
      <c r="G3385">
        <f ca="1">OFFSET(drive!$A$2:$Y$402,TRUNC((ROW()-ROW($G$2))/COLUMNS(drive!$A$2:$Y$402)),MOD(ROW()-ROW($G$2),COLUMNS(drive!$A$2:$Y$402)),1,1)</f>
        <v>5</v>
      </c>
      <c r="H3385" s="5">
        <f ca="1">(VLOOKUP($B3385,weights!$A$2:$R$6,4))*VLOOKUP($B3385,weights!$A$2:$R$6,6)^C3385*(VLOOKUP($B3385,weights!$A$2:$R$6,15)*EXP(VLOOKUP($B3385,weights!$A$2:$R$6,11)*D3385)+VLOOKUP($B3385,weights!$A$2:$R$6,16)*EXP(VLOOKUP($B3385,weights!$A$2:$R$6,12)*E3385)+VLOOKUP($B3385,weights!$A$2:$R$6,17)*EXP(VLOOKUP($B3385,weights!$A$2:$R$6,13)*F3385)+VLOOKUP($B3385,weights!$A$2:$R$6,18)*EXP(VLOOKUP($B3385,weights!$A$2:$R$6,14)*G3385))</f>
        <v>6.384176292694173</v>
      </c>
    </row>
    <row r="3386" spans="1:8" ht="12.75" x14ac:dyDescent="0.2">
      <c r="A3386">
        <f t="shared" si="0"/>
        <v>136</v>
      </c>
      <c r="B3386" t="str">
        <f t="shared" ref="B3386:C3386" si="3360">B3361</f>
        <v>restaurant</v>
      </c>
      <c r="C3386">
        <f t="shared" si="3360"/>
        <v>9</v>
      </c>
      <c r="D3386">
        <f ca="1">OFFSET(walk!$A$2:$Y$402,TRUNC((ROW()-ROW($D$2))/COLUMNS(walk!$A$2:$Y$402)),MOD(ROW()-ROW($D$2),COLUMNS(walk!$A$2:$Y$402)),1,1)</f>
        <v>18</v>
      </c>
      <c r="E3386">
        <f ca="1">OFFSET(bike!$A$2:$Y$402,TRUNC((ROW()-ROW($E$2))/COLUMNS(bike!$A$2:$Y$402)),MOD(ROW()-ROW($E$2),COLUMNS(bike!$A$2:$Y$402)),1,1)</f>
        <v>6</v>
      </c>
      <c r="F3386">
        <f ca="1">OFFSET(transit!$A$2:$Y$402,TRUNC((ROW()-ROW($F$2))/COLUMNS(transit!$A$2:$Y$402)),MOD(ROW()-ROW($F$2),COLUMNS(transit!$A$2:$Y$402)),1,1)</f>
        <v>15</v>
      </c>
      <c r="G3386">
        <f ca="1">OFFSET(drive!$A$2:$Y$402,TRUNC((ROW()-ROW($G$2))/COLUMNS(drive!$A$2:$Y$402)),MOD(ROW()-ROW($G$2),COLUMNS(drive!$A$2:$Y$402)),1,1)</f>
        <v>5</v>
      </c>
      <c r="H3386" s="5">
        <f ca="1">(VLOOKUP($B3386,weights!$A$2:$R$6,4))*VLOOKUP($B3386,weights!$A$2:$R$6,6)^C3386*(VLOOKUP($B3386,weights!$A$2:$R$6,15)*EXP(VLOOKUP($B3386,weights!$A$2:$R$6,11)*D3386)+VLOOKUP($B3386,weights!$A$2:$R$6,16)*EXP(VLOOKUP($B3386,weights!$A$2:$R$6,12)*E3386)+VLOOKUP($B3386,weights!$A$2:$R$6,17)*EXP(VLOOKUP($B3386,weights!$A$2:$R$6,13)*F3386)+VLOOKUP($B3386,weights!$A$2:$R$6,18)*EXP(VLOOKUP($B3386,weights!$A$2:$R$6,14)*G3386))</f>
        <v>5.0445608768243462</v>
      </c>
    </row>
    <row r="3387" spans="1:8" ht="12.75" x14ac:dyDescent="0.2">
      <c r="A3387">
        <f t="shared" si="0"/>
        <v>136</v>
      </c>
      <c r="B3387" t="str">
        <f t="shared" ref="B3387:C3387" si="3361">B3362</f>
        <v>supermarket</v>
      </c>
      <c r="C3387">
        <f t="shared" si="3361"/>
        <v>0</v>
      </c>
      <c r="D3387">
        <f ca="1">OFFSET(walk!$A$2:$Y$402,TRUNC((ROW()-ROW($D$2))/COLUMNS(walk!$A$2:$Y$402)),MOD(ROW()-ROW($D$2),COLUMNS(walk!$A$2:$Y$402)),1,1)</f>
        <v>39</v>
      </c>
      <c r="E3387">
        <f ca="1">OFFSET(bike!$A$2:$Y$402,TRUNC((ROW()-ROW($E$2))/COLUMNS(bike!$A$2:$Y$402)),MOD(ROW()-ROW($E$2),COLUMNS(bike!$A$2:$Y$402)),1,1)</f>
        <v>15</v>
      </c>
      <c r="F3387">
        <f ca="1">OFFSET(transit!$A$2:$Y$402,TRUNC((ROW()-ROW($F$2))/COLUMNS(transit!$A$2:$Y$402)),MOD(ROW()-ROW($F$2),COLUMNS(transit!$A$2:$Y$402)),1,1)</f>
        <v>20</v>
      </c>
      <c r="G3387">
        <f ca="1">OFFSET(drive!$A$2:$Y$402,TRUNC((ROW()-ROW($G$2))/COLUMNS(drive!$A$2:$Y$402)),MOD(ROW()-ROW($G$2),COLUMNS(drive!$A$2:$Y$402)),1,1)</f>
        <v>9</v>
      </c>
      <c r="H3387" s="5">
        <f ca="1">(VLOOKUP($B3387,weights!$A$2:$R$6,4))*VLOOKUP($B3387,weights!$A$2:$R$6,6)^C3387*(VLOOKUP($B3387,weights!$A$2:$R$6,15)*EXP(VLOOKUP($B3387,weights!$A$2:$R$6,11)*D3387)+VLOOKUP($B3387,weights!$A$2:$R$6,16)*EXP(VLOOKUP($B3387,weights!$A$2:$R$6,12)*E3387)+VLOOKUP($B3387,weights!$A$2:$R$6,17)*EXP(VLOOKUP($B3387,weights!$A$2:$R$6,13)*F3387)+VLOOKUP($B3387,weights!$A$2:$R$6,18)*EXP(VLOOKUP($B3387,weights!$A$2:$R$6,14)*G3387))</f>
        <v>2.9594183713244209</v>
      </c>
    </row>
    <row r="3388" spans="1:8" ht="12.75" x14ac:dyDescent="0.2">
      <c r="A3388">
        <f t="shared" si="0"/>
        <v>136</v>
      </c>
      <c r="B3388" t="str">
        <f t="shared" ref="B3388:C3388" si="3362">B3363</f>
        <v>supermarket</v>
      </c>
      <c r="C3388">
        <f t="shared" si="3362"/>
        <v>1</v>
      </c>
      <c r="D3388">
        <f ca="1">OFFSET(walk!$A$2:$Y$402,TRUNC((ROW()-ROW($D$2))/COLUMNS(walk!$A$2:$Y$402)),MOD(ROW()-ROW($D$2),COLUMNS(walk!$A$2:$Y$402)),1,1)</f>
        <v>52</v>
      </c>
      <c r="E3388">
        <f ca="1">OFFSET(bike!$A$2:$Y$402,TRUNC((ROW()-ROW($E$2))/COLUMNS(bike!$A$2:$Y$402)),MOD(ROW()-ROW($E$2),COLUMNS(bike!$A$2:$Y$402)),1,1)</f>
        <v>16</v>
      </c>
      <c r="F3388">
        <f ca="1">OFFSET(transit!$A$2:$Y$402,TRUNC((ROW()-ROW($F$2))/COLUMNS(transit!$A$2:$Y$402)),MOD(ROW()-ROW($F$2),COLUMNS(transit!$A$2:$Y$402)),1,1)</f>
        <v>24</v>
      </c>
      <c r="G3388">
        <f ca="1">OFFSET(drive!$A$2:$Y$402,TRUNC((ROW()-ROW($G$2))/COLUMNS(drive!$A$2:$Y$402)),MOD(ROW()-ROW($G$2),COLUMNS(drive!$A$2:$Y$402)),1,1)</f>
        <v>11</v>
      </c>
      <c r="H3388" s="5">
        <f ca="1">(VLOOKUP($B3388,weights!$A$2:$R$6,4))*VLOOKUP($B3388,weights!$A$2:$R$6,6)^C3388*(VLOOKUP($B3388,weights!$A$2:$R$6,15)*EXP(VLOOKUP($B3388,weights!$A$2:$R$6,11)*D3388)+VLOOKUP($B3388,weights!$A$2:$R$6,16)*EXP(VLOOKUP($B3388,weights!$A$2:$R$6,12)*E3388)+VLOOKUP($B3388,weights!$A$2:$R$6,17)*EXP(VLOOKUP($B3388,weights!$A$2:$R$6,13)*F3388)+VLOOKUP($B3388,weights!$A$2:$R$6,18)*EXP(VLOOKUP($B3388,weights!$A$2:$R$6,14)*G3388))</f>
        <v>1.1246893079591456</v>
      </c>
    </row>
    <row r="3389" spans="1:8" ht="12.75" x14ac:dyDescent="0.2">
      <c r="A3389">
        <f t="shared" si="0"/>
        <v>136</v>
      </c>
      <c r="B3389" t="str">
        <f t="shared" ref="B3389:C3389" si="3363">B3364</f>
        <v>supermarket</v>
      </c>
      <c r="C3389">
        <f t="shared" si="3363"/>
        <v>2</v>
      </c>
      <c r="D3389">
        <f ca="1">OFFSET(walk!$A$2:$Y$402,TRUNC((ROW()-ROW($D$2))/COLUMNS(walk!$A$2:$Y$402)),MOD(ROW()-ROW($D$2),COLUMNS(walk!$A$2:$Y$402)),1,1)</f>
        <v>57</v>
      </c>
      <c r="E3389">
        <f ca="1">OFFSET(bike!$A$2:$Y$402,TRUNC((ROW()-ROW($E$2))/COLUMNS(bike!$A$2:$Y$402)),MOD(ROW()-ROW($E$2),COLUMNS(bike!$A$2:$Y$402)),1,1)</f>
        <v>17</v>
      </c>
      <c r="F3389">
        <f ca="1">OFFSET(transit!$A$2:$Y$402,TRUNC((ROW()-ROW($F$2))/COLUMNS(transit!$A$2:$Y$402)),MOD(ROW()-ROW($F$2),COLUMNS(transit!$A$2:$Y$402)),1,1)</f>
        <v>33</v>
      </c>
      <c r="G3389">
        <f ca="1">OFFSET(drive!$A$2:$Y$402,TRUNC((ROW()-ROW($G$2))/COLUMNS(drive!$A$2:$Y$402)),MOD(ROW()-ROW($G$2),COLUMNS(drive!$A$2:$Y$402)),1,1)</f>
        <v>13</v>
      </c>
      <c r="H3389" s="5">
        <f ca="1">(VLOOKUP($B3389,weights!$A$2:$R$6,4))*VLOOKUP($B3389,weights!$A$2:$R$6,6)^C3389*(VLOOKUP($B3389,weights!$A$2:$R$6,15)*EXP(VLOOKUP($B3389,weights!$A$2:$R$6,11)*D3389)+VLOOKUP($B3389,weights!$A$2:$R$6,16)*EXP(VLOOKUP($B3389,weights!$A$2:$R$6,12)*E3389)+VLOOKUP($B3389,weights!$A$2:$R$6,17)*EXP(VLOOKUP($B3389,weights!$A$2:$R$6,13)*F3389)+VLOOKUP($B3389,weights!$A$2:$R$6,18)*EXP(VLOOKUP($B3389,weights!$A$2:$R$6,14)*G3389))</f>
        <v>0.41635754817899395</v>
      </c>
    </row>
    <row r="3390" spans="1:8" ht="12.75" x14ac:dyDescent="0.2">
      <c r="A3390">
        <f t="shared" si="0"/>
        <v>136</v>
      </c>
      <c r="B3390" t="str">
        <f t="shared" ref="B3390:C3390" si="3364">B3365</f>
        <v>supermarket</v>
      </c>
      <c r="C3390">
        <f t="shared" si="3364"/>
        <v>3</v>
      </c>
      <c r="D3390">
        <f ca="1">OFFSET(walk!$A$2:$Y$402,TRUNC((ROW()-ROW($D$2))/COLUMNS(walk!$A$2:$Y$402)),MOD(ROW()-ROW($D$2),COLUMNS(walk!$A$2:$Y$402)),1,1)</f>
        <v>64</v>
      </c>
      <c r="E3390">
        <f ca="1">OFFSET(bike!$A$2:$Y$402,TRUNC((ROW()-ROW($E$2))/COLUMNS(bike!$A$2:$Y$402)),MOD(ROW()-ROW($E$2),COLUMNS(bike!$A$2:$Y$402)),1,1)</f>
        <v>21</v>
      </c>
      <c r="F3390">
        <f ca="1">OFFSET(transit!$A$2:$Y$402,TRUNC((ROW()-ROW($F$2))/COLUMNS(transit!$A$2:$Y$402)),MOD(ROW()-ROW($F$2),COLUMNS(transit!$A$2:$Y$402)),1,1)</f>
        <v>38</v>
      </c>
      <c r="G3390">
        <f ca="1">OFFSET(drive!$A$2:$Y$402,TRUNC((ROW()-ROW($G$2))/COLUMNS(drive!$A$2:$Y$402)),MOD(ROW()-ROW($G$2),COLUMNS(drive!$A$2:$Y$402)),1,1)</f>
        <v>15</v>
      </c>
      <c r="H3390" s="5">
        <f ca="1">(VLOOKUP($B3390,weights!$A$2:$R$6,4))*VLOOKUP($B3390,weights!$A$2:$R$6,6)^C3390*(VLOOKUP($B3390,weights!$A$2:$R$6,15)*EXP(VLOOKUP($B3390,weights!$A$2:$R$6,11)*D3390)+VLOOKUP($B3390,weights!$A$2:$R$6,16)*EXP(VLOOKUP($B3390,weights!$A$2:$R$6,12)*E3390)+VLOOKUP($B3390,weights!$A$2:$R$6,17)*EXP(VLOOKUP($B3390,weights!$A$2:$R$6,13)*F3390)+VLOOKUP($B3390,weights!$A$2:$R$6,18)*EXP(VLOOKUP($B3390,weights!$A$2:$R$6,14)*G3390))</f>
        <v>0.15366128319912031</v>
      </c>
    </row>
    <row r="3391" spans="1:8" ht="12.75" x14ac:dyDescent="0.2">
      <c r="A3391">
        <f t="shared" si="0"/>
        <v>136</v>
      </c>
      <c r="B3391" t="str">
        <f t="shared" ref="B3391:C3391" si="3365">B3366</f>
        <v>supermarket</v>
      </c>
      <c r="C3391">
        <f t="shared" si="3365"/>
        <v>4</v>
      </c>
      <c r="D3391">
        <f ca="1">OFFSET(walk!$A$2:$Y$402,TRUNC((ROW()-ROW($D$2))/COLUMNS(walk!$A$2:$Y$402)),MOD(ROW()-ROW($D$2),COLUMNS(walk!$A$2:$Y$402)),1,1)</f>
        <v>80</v>
      </c>
      <c r="E3391">
        <f ca="1">OFFSET(bike!$A$2:$Y$402,TRUNC((ROW()-ROW($E$2))/COLUMNS(bike!$A$2:$Y$402)),MOD(ROW()-ROW($E$2),COLUMNS(bike!$A$2:$Y$402)),1,1)</f>
        <v>24</v>
      </c>
      <c r="F3391">
        <f ca="1">OFFSET(transit!$A$2:$Y$402,TRUNC((ROW()-ROW($F$2))/COLUMNS(transit!$A$2:$Y$402)),MOD(ROW()-ROW($F$2),COLUMNS(transit!$A$2:$Y$402)),1,1)</f>
        <v>40</v>
      </c>
      <c r="G3391">
        <f ca="1">OFFSET(drive!$A$2:$Y$402,TRUNC((ROW()-ROW($G$2))/COLUMNS(drive!$A$2:$Y$402)),MOD(ROW()-ROW($G$2),COLUMNS(drive!$A$2:$Y$402)),1,1)</f>
        <v>16</v>
      </c>
      <c r="H3391" s="5">
        <f ca="1">(VLOOKUP($B3391,weights!$A$2:$R$6,4))*VLOOKUP($B3391,weights!$A$2:$R$6,6)^C3391*(VLOOKUP($B3391,weights!$A$2:$R$6,15)*EXP(VLOOKUP($B3391,weights!$A$2:$R$6,11)*D3391)+VLOOKUP($B3391,weights!$A$2:$R$6,16)*EXP(VLOOKUP($B3391,weights!$A$2:$R$6,12)*E3391)+VLOOKUP($B3391,weights!$A$2:$R$6,17)*EXP(VLOOKUP($B3391,weights!$A$2:$R$6,13)*F3391)+VLOOKUP($B3391,weights!$A$2:$R$6,18)*EXP(VLOOKUP($B3391,weights!$A$2:$R$6,14)*G3391))</f>
        <v>7.2429569181560655E-2</v>
      </c>
    </row>
    <row r="3392" spans="1:8" ht="12.75" x14ac:dyDescent="0.2">
      <c r="A3392">
        <f t="shared" si="0"/>
        <v>136</v>
      </c>
      <c r="B3392" t="str">
        <f t="shared" ref="B3392:C3392" si="3366">B3367</f>
        <v>store</v>
      </c>
      <c r="C3392">
        <f t="shared" si="3366"/>
        <v>0</v>
      </c>
      <c r="D3392">
        <f ca="1">OFFSET(walk!$A$2:$Y$402,TRUNC((ROW()-ROW($D$2))/COLUMNS(walk!$A$2:$Y$402)),MOD(ROW()-ROW($D$2),COLUMNS(walk!$A$2:$Y$402)),1,1)</f>
        <v>6</v>
      </c>
      <c r="E3392">
        <f ca="1">OFFSET(bike!$A$2:$Y$402,TRUNC((ROW()-ROW($E$2))/COLUMNS(bike!$A$2:$Y$402)),MOD(ROW()-ROW($E$2),COLUMNS(bike!$A$2:$Y$402)),1,1)</f>
        <v>1</v>
      </c>
      <c r="F3392">
        <f ca="1">OFFSET(transit!$A$2:$Y$402,TRUNC((ROW()-ROW($F$2))/COLUMNS(transit!$A$2:$Y$402)),MOD(ROW()-ROW($F$2),COLUMNS(transit!$A$2:$Y$402)),1,1)</f>
        <v>6</v>
      </c>
      <c r="G3392">
        <f ca="1">OFFSET(drive!$A$2:$Y$402,TRUNC((ROW()-ROW($G$2))/COLUMNS(drive!$A$2:$Y$402)),MOD(ROW()-ROW($G$2),COLUMNS(drive!$A$2:$Y$402)),1,1)</f>
        <v>2</v>
      </c>
      <c r="H3392" s="5">
        <f ca="1">(VLOOKUP($B3392,weights!$A$2:$R$6,4))*VLOOKUP($B3392,weights!$A$2:$R$6,6)^C3392*(VLOOKUP($B3392,weights!$A$2:$R$6,15)*EXP(VLOOKUP($B3392,weights!$A$2:$R$6,11)*D3392)+VLOOKUP($B3392,weights!$A$2:$R$6,16)*EXP(VLOOKUP($B3392,weights!$A$2:$R$6,12)*E3392)+VLOOKUP($B3392,weights!$A$2:$R$6,17)*EXP(VLOOKUP($B3392,weights!$A$2:$R$6,13)*F3392)+VLOOKUP($B3392,weights!$A$2:$R$6,18)*EXP(VLOOKUP($B3392,weights!$A$2:$R$6,14)*G3392))</f>
        <v>17.258191747111471</v>
      </c>
    </row>
    <row r="3393" spans="1:8" ht="12.75" x14ac:dyDescent="0.2">
      <c r="A3393">
        <f t="shared" si="0"/>
        <v>136</v>
      </c>
      <c r="B3393" t="str">
        <f t="shared" ref="B3393:C3393" si="3367">B3368</f>
        <v>store</v>
      </c>
      <c r="C3393">
        <f t="shared" si="3367"/>
        <v>1</v>
      </c>
      <c r="D3393">
        <f ca="1">OFFSET(walk!$A$2:$Y$402,TRUNC((ROW()-ROW($D$2))/COLUMNS(walk!$A$2:$Y$402)),MOD(ROW()-ROW($D$2),COLUMNS(walk!$A$2:$Y$402)),1,1)</f>
        <v>8</v>
      </c>
      <c r="E3393">
        <f ca="1">OFFSET(bike!$A$2:$Y$402,TRUNC((ROW()-ROW($E$2))/COLUMNS(bike!$A$2:$Y$402)),MOD(ROW()-ROW($E$2),COLUMNS(bike!$A$2:$Y$402)),1,1)</f>
        <v>2</v>
      </c>
      <c r="F3393">
        <f ca="1">OFFSET(transit!$A$2:$Y$402,TRUNC((ROW()-ROW($F$2))/COLUMNS(transit!$A$2:$Y$402)),MOD(ROW()-ROW($F$2),COLUMNS(transit!$A$2:$Y$402)),1,1)</f>
        <v>8</v>
      </c>
      <c r="G3393">
        <f ca="1">OFFSET(drive!$A$2:$Y$402,TRUNC((ROW()-ROW($G$2))/COLUMNS(drive!$A$2:$Y$402)),MOD(ROW()-ROW($G$2),COLUMNS(drive!$A$2:$Y$402)),1,1)</f>
        <v>2</v>
      </c>
      <c r="H3393" s="5">
        <f ca="1">(VLOOKUP($B3393,weights!$A$2:$R$6,4))*VLOOKUP($B3393,weights!$A$2:$R$6,6)^C3393*(VLOOKUP($B3393,weights!$A$2:$R$6,15)*EXP(VLOOKUP($B3393,weights!$A$2:$R$6,11)*D3393)+VLOOKUP($B3393,weights!$A$2:$R$6,16)*EXP(VLOOKUP($B3393,weights!$A$2:$R$6,12)*E3393)+VLOOKUP($B3393,weights!$A$2:$R$6,17)*EXP(VLOOKUP($B3393,weights!$A$2:$R$6,13)*F3393)+VLOOKUP($B3393,weights!$A$2:$R$6,18)*EXP(VLOOKUP($B3393,weights!$A$2:$R$6,14)*G3393))</f>
        <v>8.8257233366834615</v>
      </c>
    </row>
    <row r="3394" spans="1:8" ht="12.75" x14ac:dyDescent="0.2">
      <c r="A3394">
        <f t="shared" si="0"/>
        <v>136</v>
      </c>
      <c r="B3394" t="str">
        <f t="shared" ref="B3394:C3394" si="3368">B3369</f>
        <v>store</v>
      </c>
      <c r="C3394">
        <f t="shared" si="3368"/>
        <v>2</v>
      </c>
      <c r="D3394">
        <f ca="1">OFFSET(walk!$A$2:$Y$402,TRUNC((ROW()-ROW($D$2))/COLUMNS(walk!$A$2:$Y$402)),MOD(ROW()-ROW($D$2),COLUMNS(walk!$A$2:$Y$402)),1,1)</f>
        <v>12</v>
      </c>
      <c r="E3394">
        <f ca="1">OFFSET(bike!$A$2:$Y$402,TRUNC((ROW()-ROW($E$2))/COLUMNS(bike!$A$2:$Y$402)),MOD(ROW()-ROW($E$2),COLUMNS(bike!$A$2:$Y$402)),1,1)</f>
        <v>3</v>
      </c>
      <c r="F3394">
        <f ca="1">OFFSET(transit!$A$2:$Y$402,TRUNC((ROW()-ROW($F$2))/COLUMNS(transit!$A$2:$Y$402)),MOD(ROW()-ROW($F$2),COLUMNS(transit!$A$2:$Y$402)),1,1)</f>
        <v>12</v>
      </c>
      <c r="G3394">
        <f ca="1">OFFSET(drive!$A$2:$Y$402,TRUNC((ROW()-ROW($G$2))/COLUMNS(drive!$A$2:$Y$402)),MOD(ROW()-ROW($G$2),COLUMNS(drive!$A$2:$Y$402)),1,1)</f>
        <v>3</v>
      </c>
      <c r="H3394" s="5">
        <f ca="1">(VLOOKUP($B3394,weights!$A$2:$R$6,4))*VLOOKUP($B3394,weights!$A$2:$R$6,6)^C3394*(VLOOKUP($B3394,weights!$A$2:$R$6,15)*EXP(VLOOKUP($B3394,weights!$A$2:$R$6,11)*D3394)+VLOOKUP($B3394,weights!$A$2:$R$6,16)*EXP(VLOOKUP($B3394,weights!$A$2:$R$6,12)*E3394)+VLOOKUP($B3394,weights!$A$2:$R$6,17)*EXP(VLOOKUP($B3394,weights!$A$2:$R$6,13)*F3394)+VLOOKUP($B3394,weights!$A$2:$R$6,18)*EXP(VLOOKUP($B3394,weights!$A$2:$R$6,14)*G3394))</f>
        <v>3.904606536230677</v>
      </c>
    </row>
    <row r="3395" spans="1:8" ht="12.75" x14ac:dyDescent="0.2">
      <c r="A3395">
        <f t="shared" si="0"/>
        <v>136</v>
      </c>
      <c r="B3395" t="str">
        <f t="shared" ref="B3395:C3395" si="3369">B3370</f>
        <v>store</v>
      </c>
      <c r="C3395">
        <f t="shared" si="3369"/>
        <v>3</v>
      </c>
      <c r="D3395">
        <f ca="1">OFFSET(walk!$A$2:$Y$402,TRUNC((ROW()-ROW($D$2))/COLUMNS(walk!$A$2:$Y$402)),MOD(ROW()-ROW($D$2),COLUMNS(walk!$A$2:$Y$402)),1,1)</f>
        <v>12</v>
      </c>
      <c r="E3395">
        <f ca="1">OFFSET(bike!$A$2:$Y$402,TRUNC((ROW()-ROW($E$2))/COLUMNS(bike!$A$2:$Y$402)),MOD(ROW()-ROW($E$2),COLUMNS(bike!$A$2:$Y$402)),1,1)</f>
        <v>4</v>
      </c>
      <c r="F3395">
        <f ca="1">OFFSET(transit!$A$2:$Y$402,TRUNC((ROW()-ROW($F$2))/COLUMNS(transit!$A$2:$Y$402)),MOD(ROW()-ROW($F$2),COLUMNS(transit!$A$2:$Y$402)),1,1)</f>
        <v>12</v>
      </c>
      <c r="G3395">
        <f ca="1">OFFSET(drive!$A$2:$Y$402,TRUNC((ROW()-ROW($G$2))/COLUMNS(drive!$A$2:$Y$402)),MOD(ROW()-ROW($G$2),COLUMNS(drive!$A$2:$Y$402)),1,1)</f>
        <v>4</v>
      </c>
      <c r="H3395" s="5">
        <f ca="1">(VLOOKUP($B3395,weights!$A$2:$R$6,4))*VLOOKUP($B3395,weights!$A$2:$R$6,6)^C3395*(VLOOKUP($B3395,weights!$A$2:$R$6,15)*EXP(VLOOKUP($B3395,weights!$A$2:$R$6,11)*D3395)+VLOOKUP($B3395,weights!$A$2:$R$6,16)*EXP(VLOOKUP($B3395,weights!$A$2:$R$6,12)*E3395)+VLOOKUP($B3395,weights!$A$2:$R$6,17)*EXP(VLOOKUP($B3395,weights!$A$2:$R$6,13)*F3395)+VLOOKUP($B3395,weights!$A$2:$R$6,18)*EXP(VLOOKUP($B3395,weights!$A$2:$R$6,14)*G3395))</f>
        <v>1.8917882925711569</v>
      </c>
    </row>
    <row r="3396" spans="1:8" ht="12.75" x14ac:dyDescent="0.2">
      <c r="A3396">
        <f t="shared" si="0"/>
        <v>136</v>
      </c>
      <c r="B3396" t="str">
        <f t="shared" ref="B3396:C3396" si="3370">B3371</f>
        <v>store</v>
      </c>
      <c r="C3396">
        <f t="shared" si="3370"/>
        <v>4</v>
      </c>
      <c r="D3396">
        <f ca="1">OFFSET(walk!$A$2:$Y$402,TRUNC((ROW()-ROW($D$2))/COLUMNS(walk!$A$2:$Y$402)),MOD(ROW()-ROW($D$2),COLUMNS(walk!$A$2:$Y$402)),1,1)</f>
        <v>13</v>
      </c>
      <c r="E3396">
        <f ca="1">OFFSET(bike!$A$2:$Y$402,TRUNC((ROW()-ROW($E$2))/COLUMNS(bike!$A$2:$Y$402)),MOD(ROW()-ROW($E$2),COLUMNS(bike!$A$2:$Y$402)),1,1)</f>
        <v>4</v>
      </c>
      <c r="F3396">
        <f ca="1">OFFSET(transit!$A$2:$Y$402,TRUNC((ROW()-ROW($F$2))/COLUMNS(transit!$A$2:$Y$402)),MOD(ROW()-ROW($F$2),COLUMNS(transit!$A$2:$Y$402)),1,1)</f>
        <v>13</v>
      </c>
      <c r="G3396">
        <f ca="1">OFFSET(drive!$A$2:$Y$402,TRUNC((ROW()-ROW($G$2))/COLUMNS(drive!$A$2:$Y$402)),MOD(ROW()-ROW($G$2),COLUMNS(drive!$A$2:$Y$402)),1,1)</f>
        <v>4</v>
      </c>
      <c r="H3396" s="5">
        <f ca="1">(VLOOKUP($B3396,weights!$A$2:$R$6,4))*VLOOKUP($B3396,weights!$A$2:$R$6,6)^C3396*(VLOOKUP($B3396,weights!$A$2:$R$6,15)*EXP(VLOOKUP($B3396,weights!$A$2:$R$6,11)*D3396)+VLOOKUP($B3396,weights!$A$2:$R$6,16)*EXP(VLOOKUP($B3396,weights!$A$2:$R$6,12)*E3396)+VLOOKUP($B3396,weights!$A$2:$R$6,17)*EXP(VLOOKUP($B3396,weights!$A$2:$R$6,13)*F3396)+VLOOKUP($B3396,weights!$A$2:$R$6,18)*EXP(VLOOKUP($B3396,weights!$A$2:$R$6,14)*G3396))</f>
        <v>1.2542442361173429</v>
      </c>
    </row>
    <row r="3397" spans="1:8" ht="12.75" x14ac:dyDescent="0.2">
      <c r="A3397">
        <f t="shared" si="0"/>
        <v>136</v>
      </c>
      <c r="B3397" t="str">
        <f t="shared" ref="B3397:C3397" si="3371">B3372</f>
        <v>pharmacy</v>
      </c>
      <c r="C3397">
        <f t="shared" si="3371"/>
        <v>0</v>
      </c>
      <c r="D3397">
        <f ca="1">OFFSET(walk!$A$2:$Y$402,TRUNC((ROW()-ROW($D$2))/COLUMNS(walk!$A$2:$Y$402)),MOD(ROW()-ROW($D$2),COLUMNS(walk!$A$2:$Y$402)),1,1)</f>
        <v>14</v>
      </c>
      <c r="E3397">
        <f ca="1">OFFSET(bike!$A$2:$Y$402,TRUNC((ROW()-ROW($E$2))/COLUMNS(bike!$A$2:$Y$402)),MOD(ROW()-ROW($E$2),COLUMNS(bike!$A$2:$Y$402)),1,1)</f>
        <v>4</v>
      </c>
      <c r="F3397">
        <f ca="1">OFFSET(transit!$A$2:$Y$402,TRUNC((ROW()-ROW($F$2))/COLUMNS(transit!$A$2:$Y$402)),MOD(ROW()-ROW($F$2),COLUMNS(transit!$A$2:$Y$402)),1,1)</f>
        <v>13</v>
      </c>
      <c r="G3397">
        <f ca="1">OFFSET(drive!$A$2:$Y$402,TRUNC((ROW()-ROW($G$2))/COLUMNS(drive!$A$2:$Y$402)),MOD(ROW()-ROW($G$2),COLUMNS(drive!$A$2:$Y$402)),1,1)</f>
        <v>3</v>
      </c>
      <c r="H3397" s="5">
        <f ca="1">(VLOOKUP($B3397,weights!$A$2:$R$6,4))*VLOOKUP($B3397,weights!$A$2:$R$6,6)^C3397*(VLOOKUP($B3397,weights!$A$2:$R$6,15)*EXP(VLOOKUP($B3397,weights!$A$2:$R$6,11)*D3397)+VLOOKUP($B3397,weights!$A$2:$R$6,16)*EXP(VLOOKUP($B3397,weights!$A$2:$R$6,12)*E3397)+VLOOKUP($B3397,weights!$A$2:$R$6,17)*EXP(VLOOKUP($B3397,weights!$A$2:$R$6,13)*F3397)+VLOOKUP($B3397,weights!$A$2:$R$6,18)*EXP(VLOOKUP($B3397,weights!$A$2:$R$6,14)*G3397))</f>
        <v>5.0617189887915783</v>
      </c>
    </row>
    <row r="3398" spans="1:8" ht="12.75" x14ac:dyDescent="0.2">
      <c r="A3398">
        <f t="shared" si="0"/>
        <v>136</v>
      </c>
      <c r="B3398" t="str">
        <f t="shared" ref="B3398:C3398" si="3372">B3373</f>
        <v>pharmacy</v>
      </c>
      <c r="C3398">
        <f t="shared" si="3372"/>
        <v>1</v>
      </c>
      <c r="D3398">
        <f ca="1">OFFSET(walk!$A$2:$Y$402,TRUNC((ROW()-ROW($D$2))/COLUMNS(walk!$A$2:$Y$402)),MOD(ROW()-ROW($D$2),COLUMNS(walk!$A$2:$Y$402)),1,1)</f>
        <v>15</v>
      </c>
      <c r="E3398">
        <f ca="1">OFFSET(bike!$A$2:$Y$402,TRUNC((ROW()-ROW($E$2))/COLUMNS(bike!$A$2:$Y$402)),MOD(ROW()-ROW($E$2),COLUMNS(bike!$A$2:$Y$402)),1,1)</f>
        <v>5</v>
      </c>
      <c r="F3398">
        <f ca="1">OFFSET(transit!$A$2:$Y$402,TRUNC((ROW()-ROW($F$2))/COLUMNS(transit!$A$2:$Y$402)),MOD(ROW()-ROW($F$2),COLUMNS(transit!$A$2:$Y$402)),1,1)</f>
        <v>13</v>
      </c>
      <c r="G3398">
        <f ca="1">OFFSET(drive!$A$2:$Y$402,TRUNC((ROW()-ROW($G$2))/COLUMNS(drive!$A$2:$Y$402)),MOD(ROW()-ROW($G$2),COLUMNS(drive!$A$2:$Y$402)),1,1)</f>
        <v>4</v>
      </c>
      <c r="H3398" s="5">
        <f ca="1">(VLOOKUP($B3398,weights!$A$2:$R$6,4))*VLOOKUP($B3398,weights!$A$2:$R$6,6)^C3398*(VLOOKUP($B3398,weights!$A$2:$R$6,15)*EXP(VLOOKUP($B3398,weights!$A$2:$R$6,11)*D3398)+VLOOKUP($B3398,weights!$A$2:$R$6,16)*EXP(VLOOKUP($B3398,weights!$A$2:$R$6,12)*E3398)+VLOOKUP($B3398,weights!$A$2:$R$6,17)*EXP(VLOOKUP($B3398,weights!$A$2:$R$6,13)*F3398)+VLOOKUP($B3398,weights!$A$2:$R$6,18)*EXP(VLOOKUP($B3398,weights!$A$2:$R$6,14)*G3398))</f>
        <v>1.9343482345793972</v>
      </c>
    </row>
    <row r="3399" spans="1:8" ht="12.75" x14ac:dyDescent="0.2">
      <c r="A3399">
        <f t="shared" si="0"/>
        <v>136</v>
      </c>
      <c r="B3399" t="str">
        <f t="shared" ref="B3399:C3399" si="3373">B3374</f>
        <v>pharmacy</v>
      </c>
      <c r="C3399">
        <f t="shared" si="3373"/>
        <v>2</v>
      </c>
      <c r="D3399">
        <f ca="1">OFFSET(walk!$A$2:$Y$402,TRUNC((ROW()-ROW($D$2))/COLUMNS(walk!$A$2:$Y$402)),MOD(ROW()-ROW($D$2),COLUMNS(walk!$A$2:$Y$402)),1,1)</f>
        <v>15</v>
      </c>
      <c r="E3399">
        <f ca="1">OFFSET(bike!$A$2:$Y$402,TRUNC((ROW()-ROW($E$2))/COLUMNS(bike!$A$2:$Y$402)),MOD(ROW()-ROW($E$2),COLUMNS(bike!$A$2:$Y$402)),1,1)</f>
        <v>5</v>
      </c>
      <c r="F3399">
        <f ca="1">OFFSET(transit!$A$2:$Y$402,TRUNC((ROW()-ROW($F$2))/COLUMNS(transit!$A$2:$Y$402)),MOD(ROW()-ROW($F$2),COLUMNS(transit!$A$2:$Y$402)),1,1)</f>
        <v>15</v>
      </c>
      <c r="G3399">
        <f ca="1">OFFSET(drive!$A$2:$Y$402,TRUNC((ROW()-ROW($G$2))/COLUMNS(drive!$A$2:$Y$402)),MOD(ROW()-ROW($G$2),COLUMNS(drive!$A$2:$Y$402)),1,1)</f>
        <v>4</v>
      </c>
      <c r="H3399" s="5">
        <f ca="1">(VLOOKUP($B3399,weights!$A$2:$R$6,4))*VLOOKUP($B3399,weights!$A$2:$R$6,6)^C3399*(VLOOKUP($B3399,weights!$A$2:$R$6,15)*EXP(VLOOKUP($B3399,weights!$A$2:$R$6,11)*D3399)+VLOOKUP($B3399,weights!$A$2:$R$6,16)*EXP(VLOOKUP($B3399,weights!$A$2:$R$6,12)*E3399)+VLOOKUP($B3399,weights!$A$2:$R$6,17)*EXP(VLOOKUP($B3399,weights!$A$2:$R$6,13)*F3399)+VLOOKUP($B3399,weights!$A$2:$R$6,18)*EXP(VLOOKUP($B3399,weights!$A$2:$R$6,14)*G3399))</f>
        <v>0.90938875509852346</v>
      </c>
    </row>
    <row r="3400" spans="1:8" ht="12.75" x14ac:dyDescent="0.2">
      <c r="A3400">
        <f t="shared" si="0"/>
        <v>136</v>
      </c>
      <c r="B3400" t="str">
        <f t="shared" ref="B3400:C3400" si="3374">B3375</f>
        <v>bank</v>
      </c>
      <c r="C3400">
        <f t="shared" si="3374"/>
        <v>0</v>
      </c>
      <c r="D3400">
        <f ca="1">OFFSET(walk!$A$2:$Y$402,TRUNC((ROW()-ROW($D$2))/COLUMNS(walk!$A$2:$Y$402)),MOD(ROW()-ROW($D$2),COLUMNS(walk!$A$2:$Y$402)),1,1)</f>
        <v>26</v>
      </c>
      <c r="E3400">
        <f ca="1">OFFSET(bike!$A$2:$Y$402,TRUNC((ROW()-ROW($E$2))/COLUMNS(bike!$A$2:$Y$402)),MOD(ROW()-ROW($E$2),COLUMNS(bike!$A$2:$Y$402)),1,1)</f>
        <v>9</v>
      </c>
      <c r="F3400">
        <f ca="1">OFFSET(transit!$A$2:$Y$402,TRUNC((ROW()-ROW($F$2))/COLUMNS(transit!$A$2:$Y$402)),MOD(ROW()-ROW($F$2),COLUMNS(transit!$A$2:$Y$402)),1,1)</f>
        <v>23</v>
      </c>
      <c r="G3400">
        <f ca="1">OFFSET(drive!$A$2:$Y$402,TRUNC((ROW()-ROW($G$2))/COLUMNS(drive!$A$2:$Y$402)),MOD(ROW()-ROW($G$2),COLUMNS(drive!$A$2:$Y$402)),1,1)</f>
        <v>7</v>
      </c>
      <c r="H3400" s="5">
        <f ca="1">(VLOOKUP($B3400,weights!$A$2:$R$6,4))*VLOOKUP($B3400,weights!$A$2:$R$6,6)^C3400*(VLOOKUP($B3400,weights!$A$2:$R$6,15)*EXP(VLOOKUP($B3400,weights!$A$2:$R$6,11)*D3400)+VLOOKUP($B3400,weights!$A$2:$R$6,16)*EXP(VLOOKUP($B3400,weights!$A$2:$R$6,12)*E3400)+VLOOKUP($B3400,weights!$A$2:$R$6,17)*EXP(VLOOKUP($B3400,weights!$A$2:$R$6,13)*F3400)+VLOOKUP($B3400,weights!$A$2:$R$6,18)*EXP(VLOOKUP($B3400,weights!$A$2:$R$6,14)*G3400))</f>
        <v>1.8493973098076979</v>
      </c>
    </row>
    <row r="3401" spans="1:8" ht="12.75" x14ac:dyDescent="0.2">
      <c r="A3401">
        <f t="shared" si="0"/>
        <v>136</v>
      </c>
      <c r="B3401" t="str">
        <f t="shared" ref="B3401:C3401" si="3375">B3376</f>
        <v>bank</v>
      </c>
      <c r="C3401">
        <f t="shared" si="3375"/>
        <v>1</v>
      </c>
      <c r="D3401">
        <f ca="1">OFFSET(walk!$A$2:$Y$402,TRUNC((ROW()-ROW($D$2))/COLUMNS(walk!$A$2:$Y$402)),MOD(ROW()-ROW($D$2),COLUMNS(walk!$A$2:$Y$402)),1,1)</f>
        <v>44</v>
      </c>
      <c r="E3401">
        <f ca="1">OFFSET(bike!$A$2:$Y$402,TRUNC((ROW()-ROW($E$2))/COLUMNS(bike!$A$2:$Y$402)),MOD(ROW()-ROW($E$2),COLUMNS(bike!$A$2:$Y$402)),1,1)</f>
        <v>14</v>
      </c>
      <c r="F3401">
        <f ca="1">OFFSET(transit!$A$2:$Y$402,TRUNC((ROW()-ROW($F$2))/COLUMNS(transit!$A$2:$Y$402)),MOD(ROW()-ROW($F$2),COLUMNS(transit!$A$2:$Y$402)),1,1)</f>
        <v>36</v>
      </c>
      <c r="G3401">
        <f ca="1">OFFSET(drive!$A$2:$Y$402,TRUNC((ROW()-ROW($G$2))/COLUMNS(drive!$A$2:$Y$402)),MOD(ROW()-ROW($G$2),COLUMNS(drive!$A$2:$Y$402)),1,1)</f>
        <v>9</v>
      </c>
      <c r="H3401" s="5">
        <f ca="1">(VLOOKUP($B3401,weights!$A$2:$R$6,4))*VLOOKUP($B3401,weights!$A$2:$R$6,6)^C3401*(VLOOKUP($B3401,weights!$A$2:$R$6,15)*EXP(VLOOKUP($B3401,weights!$A$2:$R$6,11)*D3401)+VLOOKUP($B3401,weights!$A$2:$R$6,16)*EXP(VLOOKUP($B3401,weights!$A$2:$R$6,12)*E3401)+VLOOKUP($B3401,weights!$A$2:$R$6,17)*EXP(VLOOKUP($B3401,weights!$A$2:$R$6,13)*F3401)+VLOOKUP($B3401,weights!$A$2:$R$6,18)*EXP(VLOOKUP($B3401,weights!$A$2:$R$6,14)*G3401))</f>
        <v>0.37031538277193665</v>
      </c>
    </row>
    <row r="3402" spans="1:8" ht="12.75" x14ac:dyDescent="0.2">
      <c r="A3402">
        <f t="shared" si="0"/>
        <v>137</v>
      </c>
      <c r="B3402" t="str">
        <f t="shared" ref="B3402:C3402" si="3376">B3377</f>
        <v>restaurant</v>
      </c>
      <c r="C3402">
        <f t="shared" si="3376"/>
        <v>0</v>
      </c>
      <c r="D3402">
        <f ca="1">OFFSET(walk!$A$2:$Y$402,TRUNC((ROW()-ROW($D$2))/COLUMNS(walk!$A$2:$Y$402)),MOD(ROW()-ROW($D$2),COLUMNS(walk!$A$2:$Y$402)),1,1)</f>
        <v>8</v>
      </c>
      <c r="E3402">
        <f ca="1">OFFSET(bike!$A$2:$Y$402,TRUNC((ROW()-ROW($E$2))/COLUMNS(bike!$A$2:$Y$402)),MOD(ROW()-ROW($E$2),COLUMNS(bike!$A$2:$Y$402)),1,1)</f>
        <v>2</v>
      </c>
      <c r="F3402">
        <f ca="1">OFFSET(transit!$A$2:$Y$402,TRUNC((ROW()-ROW($F$2))/COLUMNS(transit!$A$2:$Y$402)),MOD(ROW()-ROW($F$2),COLUMNS(transit!$A$2:$Y$402)),1,1)</f>
        <v>6</v>
      </c>
      <c r="G3402">
        <f ca="1">OFFSET(drive!$A$2:$Y$402,TRUNC((ROW()-ROW($G$2))/COLUMNS(drive!$A$2:$Y$402)),MOD(ROW()-ROW($G$2),COLUMNS(drive!$A$2:$Y$402)),1,1)</f>
        <v>2</v>
      </c>
      <c r="H3402" s="5">
        <f ca="1">(VLOOKUP($B3402,weights!$A$2:$R$6,4))*VLOOKUP($B3402,weights!$A$2:$R$6,6)^C3402*(VLOOKUP($B3402,weights!$A$2:$R$6,15)*EXP(VLOOKUP($B3402,weights!$A$2:$R$6,11)*D3402)+VLOOKUP($B3402,weights!$A$2:$R$6,16)*EXP(VLOOKUP($B3402,weights!$A$2:$R$6,12)*E3402)+VLOOKUP($B3402,weights!$A$2:$R$6,17)*EXP(VLOOKUP($B3402,weights!$A$2:$R$6,13)*F3402)+VLOOKUP($B3402,weights!$A$2:$R$6,18)*EXP(VLOOKUP($B3402,weights!$A$2:$R$6,14)*G3402))</f>
        <v>32.106475774715051</v>
      </c>
    </row>
    <row r="3403" spans="1:8" ht="12.75" x14ac:dyDescent="0.2">
      <c r="A3403">
        <f t="shared" si="0"/>
        <v>137</v>
      </c>
      <c r="B3403" t="str">
        <f t="shared" ref="B3403:C3403" si="3377">B3378</f>
        <v>restaurant</v>
      </c>
      <c r="C3403">
        <f t="shared" si="3377"/>
        <v>1</v>
      </c>
      <c r="D3403">
        <f ca="1">OFFSET(walk!$A$2:$Y$402,TRUNC((ROW()-ROW($D$2))/COLUMNS(walk!$A$2:$Y$402)),MOD(ROW()-ROW($D$2),COLUMNS(walk!$A$2:$Y$402)),1,1)</f>
        <v>11</v>
      </c>
      <c r="E3403">
        <f ca="1">OFFSET(bike!$A$2:$Y$402,TRUNC((ROW()-ROW($E$2))/COLUMNS(bike!$A$2:$Y$402)),MOD(ROW()-ROW($E$2),COLUMNS(bike!$A$2:$Y$402)),1,1)</f>
        <v>3</v>
      </c>
      <c r="F3403">
        <f ca="1">OFFSET(transit!$A$2:$Y$402,TRUNC((ROW()-ROW($F$2))/COLUMNS(transit!$A$2:$Y$402)),MOD(ROW()-ROW($F$2),COLUMNS(transit!$A$2:$Y$402)),1,1)</f>
        <v>7</v>
      </c>
      <c r="G3403">
        <f ca="1">OFFSET(drive!$A$2:$Y$402,TRUNC((ROW()-ROW($G$2))/COLUMNS(drive!$A$2:$Y$402)),MOD(ROW()-ROW($G$2),COLUMNS(drive!$A$2:$Y$402)),1,1)</f>
        <v>3</v>
      </c>
      <c r="H3403" s="5">
        <f ca="1">(VLOOKUP($B3403,weights!$A$2:$R$6,4))*VLOOKUP($B3403,weights!$A$2:$R$6,6)^C3403*(VLOOKUP($B3403,weights!$A$2:$R$6,15)*EXP(VLOOKUP($B3403,weights!$A$2:$R$6,11)*D3403)+VLOOKUP($B3403,weights!$A$2:$R$6,16)*EXP(VLOOKUP($B3403,weights!$A$2:$R$6,12)*E3403)+VLOOKUP($B3403,weights!$A$2:$R$6,17)*EXP(VLOOKUP($B3403,weights!$A$2:$R$6,13)*F3403)+VLOOKUP($B3403,weights!$A$2:$R$6,18)*EXP(VLOOKUP($B3403,weights!$A$2:$R$6,14)*G3403))</f>
        <v>22.984067420092273</v>
      </c>
    </row>
    <row r="3404" spans="1:8" ht="12.75" x14ac:dyDescent="0.2">
      <c r="A3404">
        <f t="shared" si="0"/>
        <v>137</v>
      </c>
      <c r="B3404" t="str">
        <f t="shared" ref="B3404:C3404" si="3378">B3379</f>
        <v>restaurant</v>
      </c>
      <c r="C3404">
        <f t="shared" si="3378"/>
        <v>2</v>
      </c>
      <c r="D3404">
        <f ca="1">OFFSET(walk!$A$2:$Y$402,TRUNC((ROW()-ROW($D$2))/COLUMNS(walk!$A$2:$Y$402)),MOD(ROW()-ROW($D$2),COLUMNS(walk!$A$2:$Y$402)),1,1)</f>
        <v>13</v>
      </c>
      <c r="E3404">
        <f ca="1">OFFSET(bike!$A$2:$Y$402,TRUNC((ROW()-ROW($E$2))/COLUMNS(bike!$A$2:$Y$402)),MOD(ROW()-ROW($E$2),COLUMNS(bike!$A$2:$Y$402)),1,1)</f>
        <v>4</v>
      </c>
      <c r="F3404">
        <f ca="1">OFFSET(transit!$A$2:$Y$402,TRUNC((ROW()-ROW($F$2))/COLUMNS(transit!$A$2:$Y$402)),MOD(ROW()-ROW($F$2),COLUMNS(transit!$A$2:$Y$402)),1,1)</f>
        <v>7</v>
      </c>
      <c r="G3404">
        <f ca="1">OFFSET(drive!$A$2:$Y$402,TRUNC((ROW()-ROW($G$2))/COLUMNS(drive!$A$2:$Y$402)),MOD(ROW()-ROW($G$2),COLUMNS(drive!$A$2:$Y$402)),1,1)</f>
        <v>3</v>
      </c>
      <c r="H3404" s="5">
        <f ca="1">(VLOOKUP($B3404,weights!$A$2:$R$6,4))*VLOOKUP($B3404,weights!$A$2:$R$6,6)^C3404*(VLOOKUP($B3404,weights!$A$2:$R$6,15)*EXP(VLOOKUP($B3404,weights!$A$2:$R$6,11)*D3404)+VLOOKUP($B3404,weights!$A$2:$R$6,16)*EXP(VLOOKUP($B3404,weights!$A$2:$R$6,12)*E3404)+VLOOKUP($B3404,weights!$A$2:$R$6,17)*EXP(VLOOKUP($B3404,weights!$A$2:$R$6,13)*F3404)+VLOOKUP($B3404,weights!$A$2:$R$6,18)*EXP(VLOOKUP($B3404,weights!$A$2:$R$6,14)*G3404))</f>
        <v>18.779405105796933</v>
      </c>
    </row>
    <row r="3405" spans="1:8" ht="12.75" x14ac:dyDescent="0.2">
      <c r="A3405">
        <f t="shared" si="0"/>
        <v>137</v>
      </c>
      <c r="B3405" t="str">
        <f t="shared" ref="B3405:C3405" si="3379">B3380</f>
        <v>restaurant</v>
      </c>
      <c r="C3405">
        <f t="shared" si="3379"/>
        <v>3</v>
      </c>
      <c r="D3405">
        <f ca="1">OFFSET(walk!$A$2:$Y$402,TRUNC((ROW()-ROW($D$2))/COLUMNS(walk!$A$2:$Y$402)),MOD(ROW()-ROW($D$2),COLUMNS(walk!$A$2:$Y$402)),1,1)</f>
        <v>13</v>
      </c>
      <c r="E3405">
        <f ca="1">OFFSET(bike!$A$2:$Y$402,TRUNC((ROW()-ROW($E$2))/COLUMNS(bike!$A$2:$Y$402)),MOD(ROW()-ROW($E$2),COLUMNS(bike!$A$2:$Y$402)),1,1)</f>
        <v>4</v>
      </c>
      <c r="F3405">
        <f ca="1">OFFSET(transit!$A$2:$Y$402,TRUNC((ROW()-ROW($F$2))/COLUMNS(transit!$A$2:$Y$402)),MOD(ROW()-ROW($F$2),COLUMNS(transit!$A$2:$Y$402)),1,1)</f>
        <v>9</v>
      </c>
      <c r="G3405">
        <f ca="1">OFFSET(drive!$A$2:$Y$402,TRUNC((ROW()-ROW($G$2))/COLUMNS(drive!$A$2:$Y$402)),MOD(ROW()-ROW($G$2),COLUMNS(drive!$A$2:$Y$402)),1,1)</f>
        <v>4</v>
      </c>
      <c r="H3405" s="5">
        <f ca="1">(VLOOKUP($B3405,weights!$A$2:$R$6,4))*VLOOKUP($B3405,weights!$A$2:$R$6,6)^C3405*(VLOOKUP($B3405,weights!$A$2:$R$6,15)*EXP(VLOOKUP($B3405,weights!$A$2:$R$6,11)*D3405)+VLOOKUP($B3405,weights!$A$2:$R$6,16)*EXP(VLOOKUP($B3405,weights!$A$2:$R$6,12)*E3405)+VLOOKUP($B3405,weights!$A$2:$R$6,17)*EXP(VLOOKUP($B3405,weights!$A$2:$R$6,13)*F3405)+VLOOKUP($B3405,weights!$A$2:$R$6,18)*EXP(VLOOKUP($B3405,weights!$A$2:$R$6,14)*G3405))</f>
        <v>14.661038984388371</v>
      </c>
    </row>
    <row r="3406" spans="1:8" ht="12.75" x14ac:dyDescent="0.2">
      <c r="A3406">
        <f t="shared" si="0"/>
        <v>137</v>
      </c>
      <c r="B3406" t="str">
        <f t="shared" ref="B3406:C3406" si="3380">B3381</f>
        <v>restaurant</v>
      </c>
      <c r="C3406">
        <f t="shared" si="3380"/>
        <v>4</v>
      </c>
      <c r="D3406">
        <f ca="1">OFFSET(walk!$A$2:$Y$402,TRUNC((ROW()-ROW($D$2))/COLUMNS(walk!$A$2:$Y$402)),MOD(ROW()-ROW($D$2),COLUMNS(walk!$A$2:$Y$402)),1,1)</f>
        <v>13</v>
      </c>
      <c r="E3406">
        <f ca="1">OFFSET(bike!$A$2:$Y$402,TRUNC((ROW()-ROW($E$2))/COLUMNS(bike!$A$2:$Y$402)),MOD(ROW()-ROW($E$2),COLUMNS(bike!$A$2:$Y$402)),1,1)</f>
        <v>4</v>
      </c>
      <c r="F3406">
        <f ca="1">OFFSET(transit!$A$2:$Y$402,TRUNC((ROW()-ROW($F$2))/COLUMNS(transit!$A$2:$Y$402)),MOD(ROW()-ROW($F$2),COLUMNS(transit!$A$2:$Y$402)),1,1)</f>
        <v>9</v>
      </c>
      <c r="G3406">
        <f ca="1">OFFSET(drive!$A$2:$Y$402,TRUNC((ROW()-ROW($G$2))/COLUMNS(drive!$A$2:$Y$402)),MOD(ROW()-ROW($G$2),COLUMNS(drive!$A$2:$Y$402)),1,1)</f>
        <v>4</v>
      </c>
      <c r="H3406" s="5">
        <f ca="1">(VLOOKUP($B3406,weights!$A$2:$R$6,4))*VLOOKUP($B3406,weights!$A$2:$R$6,6)^C3406*(VLOOKUP($B3406,weights!$A$2:$R$6,15)*EXP(VLOOKUP($B3406,weights!$A$2:$R$6,11)*D3406)+VLOOKUP($B3406,weights!$A$2:$R$6,16)*EXP(VLOOKUP($B3406,weights!$A$2:$R$6,12)*E3406)+VLOOKUP($B3406,weights!$A$2:$R$6,17)*EXP(VLOOKUP($B3406,weights!$A$2:$R$6,13)*F3406)+VLOOKUP($B3406,weights!$A$2:$R$6,18)*EXP(VLOOKUP($B3406,weights!$A$2:$R$6,14)*G3406))</f>
        <v>13.140634941562912</v>
      </c>
    </row>
    <row r="3407" spans="1:8" ht="12.75" x14ac:dyDescent="0.2">
      <c r="A3407">
        <f t="shared" si="0"/>
        <v>137</v>
      </c>
      <c r="B3407" t="str">
        <f t="shared" ref="B3407:C3407" si="3381">B3382</f>
        <v>restaurant</v>
      </c>
      <c r="C3407">
        <f t="shared" si="3381"/>
        <v>5</v>
      </c>
      <c r="D3407">
        <f ca="1">OFFSET(walk!$A$2:$Y$402,TRUNC((ROW()-ROW($D$2))/COLUMNS(walk!$A$2:$Y$402)),MOD(ROW()-ROW($D$2),COLUMNS(walk!$A$2:$Y$402)),1,1)</f>
        <v>13</v>
      </c>
      <c r="E3407">
        <f ca="1">OFFSET(bike!$A$2:$Y$402,TRUNC((ROW()-ROW($E$2))/COLUMNS(bike!$A$2:$Y$402)),MOD(ROW()-ROW($E$2),COLUMNS(bike!$A$2:$Y$402)),1,1)</f>
        <v>4</v>
      </c>
      <c r="F3407">
        <f ca="1">OFFSET(transit!$A$2:$Y$402,TRUNC((ROW()-ROW($F$2))/COLUMNS(transit!$A$2:$Y$402)),MOD(ROW()-ROW($F$2),COLUMNS(transit!$A$2:$Y$402)),1,1)</f>
        <v>9</v>
      </c>
      <c r="G3407">
        <f ca="1">OFFSET(drive!$A$2:$Y$402,TRUNC((ROW()-ROW($G$2))/COLUMNS(drive!$A$2:$Y$402)),MOD(ROW()-ROW($G$2),COLUMNS(drive!$A$2:$Y$402)),1,1)</f>
        <v>4</v>
      </c>
      <c r="H3407" s="5">
        <f ca="1">(VLOOKUP($B3407,weights!$A$2:$R$6,4))*VLOOKUP($B3407,weights!$A$2:$R$6,6)^C3407*(VLOOKUP($B3407,weights!$A$2:$R$6,15)*EXP(VLOOKUP($B3407,weights!$A$2:$R$6,11)*D3407)+VLOOKUP($B3407,weights!$A$2:$R$6,16)*EXP(VLOOKUP($B3407,weights!$A$2:$R$6,12)*E3407)+VLOOKUP($B3407,weights!$A$2:$R$6,17)*EXP(VLOOKUP($B3407,weights!$A$2:$R$6,13)*F3407)+VLOOKUP($B3407,weights!$A$2:$R$6,18)*EXP(VLOOKUP($B3407,weights!$A$2:$R$6,14)*G3407))</f>
        <v>11.777902429104532</v>
      </c>
    </row>
    <row r="3408" spans="1:8" ht="12.75" x14ac:dyDescent="0.2">
      <c r="A3408">
        <f t="shared" si="0"/>
        <v>137</v>
      </c>
      <c r="B3408" t="str">
        <f t="shared" ref="B3408:C3408" si="3382">B3383</f>
        <v>restaurant</v>
      </c>
      <c r="C3408">
        <f t="shared" si="3382"/>
        <v>6</v>
      </c>
      <c r="D3408">
        <f ca="1">OFFSET(walk!$A$2:$Y$402,TRUNC((ROW()-ROW($D$2))/COLUMNS(walk!$A$2:$Y$402)),MOD(ROW()-ROW($D$2),COLUMNS(walk!$A$2:$Y$402)),1,1)</f>
        <v>13</v>
      </c>
      <c r="E3408">
        <f ca="1">OFFSET(bike!$A$2:$Y$402,TRUNC((ROW()-ROW($E$2))/COLUMNS(bike!$A$2:$Y$402)),MOD(ROW()-ROW($E$2),COLUMNS(bike!$A$2:$Y$402)),1,1)</f>
        <v>4</v>
      </c>
      <c r="F3408">
        <f ca="1">OFFSET(transit!$A$2:$Y$402,TRUNC((ROW()-ROW($F$2))/COLUMNS(transit!$A$2:$Y$402)),MOD(ROW()-ROW($F$2),COLUMNS(transit!$A$2:$Y$402)),1,1)</f>
        <v>10</v>
      </c>
      <c r="G3408">
        <f ca="1">OFFSET(drive!$A$2:$Y$402,TRUNC((ROW()-ROW($G$2))/COLUMNS(drive!$A$2:$Y$402)),MOD(ROW()-ROW($G$2),COLUMNS(drive!$A$2:$Y$402)),1,1)</f>
        <v>4</v>
      </c>
      <c r="H3408" s="5">
        <f ca="1">(VLOOKUP($B3408,weights!$A$2:$R$6,4))*VLOOKUP($B3408,weights!$A$2:$R$6,6)^C3408*(VLOOKUP($B3408,weights!$A$2:$R$6,15)*EXP(VLOOKUP($B3408,weights!$A$2:$R$6,11)*D3408)+VLOOKUP($B3408,weights!$A$2:$R$6,16)*EXP(VLOOKUP($B3408,weights!$A$2:$R$6,12)*E3408)+VLOOKUP($B3408,weights!$A$2:$R$6,17)*EXP(VLOOKUP($B3408,weights!$A$2:$R$6,13)*F3408)+VLOOKUP($B3408,weights!$A$2:$R$6,18)*EXP(VLOOKUP($B3408,weights!$A$2:$R$6,14)*G3408))</f>
        <v>10.252304556215696</v>
      </c>
    </row>
    <row r="3409" spans="1:8" ht="12.75" x14ac:dyDescent="0.2">
      <c r="A3409">
        <f t="shared" si="0"/>
        <v>137</v>
      </c>
      <c r="B3409" t="str">
        <f t="shared" ref="B3409:C3409" si="3383">B3384</f>
        <v>restaurant</v>
      </c>
      <c r="C3409">
        <f t="shared" si="3383"/>
        <v>7</v>
      </c>
      <c r="D3409">
        <f ca="1">OFFSET(walk!$A$2:$Y$402,TRUNC((ROW()-ROW($D$2))/COLUMNS(walk!$A$2:$Y$402)),MOD(ROW()-ROW($D$2),COLUMNS(walk!$A$2:$Y$402)),1,1)</f>
        <v>15</v>
      </c>
      <c r="E3409">
        <f ca="1">OFFSET(bike!$A$2:$Y$402,TRUNC((ROW()-ROW($E$2))/COLUMNS(bike!$A$2:$Y$402)),MOD(ROW()-ROW($E$2),COLUMNS(bike!$A$2:$Y$402)),1,1)</f>
        <v>5</v>
      </c>
      <c r="F3409">
        <f ca="1">OFFSET(transit!$A$2:$Y$402,TRUNC((ROW()-ROW($F$2))/COLUMNS(transit!$A$2:$Y$402)),MOD(ROW()-ROW($F$2),COLUMNS(transit!$A$2:$Y$402)),1,1)</f>
        <v>13</v>
      </c>
      <c r="G3409">
        <f ca="1">OFFSET(drive!$A$2:$Y$402,TRUNC((ROW()-ROW($G$2))/COLUMNS(drive!$A$2:$Y$402)),MOD(ROW()-ROW($G$2),COLUMNS(drive!$A$2:$Y$402)),1,1)</f>
        <v>4</v>
      </c>
      <c r="H3409" s="5">
        <f ca="1">(VLOOKUP($B3409,weights!$A$2:$R$6,4))*VLOOKUP($B3409,weights!$A$2:$R$6,6)^C3409*(VLOOKUP($B3409,weights!$A$2:$R$6,15)*EXP(VLOOKUP($B3409,weights!$A$2:$R$6,11)*D3409)+VLOOKUP($B3409,weights!$A$2:$R$6,16)*EXP(VLOOKUP($B3409,weights!$A$2:$R$6,12)*E3409)+VLOOKUP($B3409,weights!$A$2:$R$6,17)*EXP(VLOOKUP($B3409,weights!$A$2:$R$6,13)*F3409)+VLOOKUP($B3409,weights!$A$2:$R$6,18)*EXP(VLOOKUP($B3409,weights!$A$2:$R$6,14)*G3409))</f>
        <v>7.7957778401802358</v>
      </c>
    </row>
    <row r="3410" spans="1:8" ht="12.75" x14ac:dyDescent="0.2">
      <c r="A3410">
        <f t="shared" si="0"/>
        <v>137</v>
      </c>
      <c r="B3410" t="str">
        <f t="shared" ref="B3410:C3410" si="3384">B3385</f>
        <v>restaurant</v>
      </c>
      <c r="C3410">
        <f t="shared" si="3384"/>
        <v>8</v>
      </c>
      <c r="D3410">
        <f ca="1">OFFSET(walk!$A$2:$Y$402,TRUNC((ROW()-ROW($D$2))/COLUMNS(walk!$A$2:$Y$402)),MOD(ROW()-ROW($D$2),COLUMNS(walk!$A$2:$Y$402)),1,1)</f>
        <v>15</v>
      </c>
      <c r="E3410">
        <f ca="1">OFFSET(bike!$A$2:$Y$402,TRUNC((ROW()-ROW($E$2))/COLUMNS(bike!$A$2:$Y$402)),MOD(ROW()-ROW($E$2),COLUMNS(bike!$A$2:$Y$402)),1,1)</f>
        <v>5</v>
      </c>
      <c r="F3410">
        <f ca="1">OFFSET(transit!$A$2:$Y$402,TRUNC((ROW()-ROW($F$2))/COLUMNS(transit!$A$2:$Y$402)),MOD(ROW()-ROW($F$2),COLUMNS(transit!$A$2:$Y$402)),1,1)</f>
        <v>13</v>
      </c>
      <c r="G3410">
        <f ca="1">OFFSET(drive!$A$2:$Y$402,TRUNC((ROW()-ROW($G$2))/COLUMNS(drive!$A$2:$Y$402)),MOD(ROW()-ROW($G$2),COLUMNS(drive!$A$2:$Y$402)),1,1)</f>
        <v>5</v>
      </c>
      <c r="H3410" s="5">
        <f ca="1">(VLOOKUP($B3410,weights!$A$2:$R$6,4))*VLOOKUP($B3410,weights!$A$2:$R$6,6)^C3410*(VLOOKUP($B3410,weights!$A$2:$R$6,15)*EXP(VLOOKUP($B3410,weights!$A$2:$R$6,11)*D3410)+VLOOKUP($B3410,weights!$A$2:$R$6,16)*EXP(VLOOKUP($B3410,weights!$A$2:$R$6,12)*E3410)+VLOOKUP($B3410,weights!$A$2:$R$6,17)*EXP(VLOOKUP($B3410,weights!$A$2:$R$6,13)*F3410)+VLOOKUP($B3410,weights!$A$2:$R$6,18)*EXP(VLOOKUP($B3410,weights!$A$2:$R$6,14)*G3410))</f>
        <v>6.4416266296356612</v>
      </c>
    </row>
    <row r="3411" spans="1:8" ht="12.75" x14ac:dyDescent="0.2">
      <c r="A3411">
        <f t="shared" si="0"/>
        <v>137</v>
      </c>
      <c r="B3411" t="str">
        <f t="shared" ref="B3411:C3411" si="3385">B3386</f>
        <v>restaurant</v>
      </c>
      <c r="C3411">
        <f t="shared" si="3385"/>
        <v>9</v>
      </c>
      <c r="D3411">
        <f ca="1">OFFSET(walk!$A$2:$Y$402,TRUNC((ROW()-ROW($D$2))/COLUMNS(walk!$A$2:$Y$402)),MOD(ROW()-ROW($D$2),COLUMNS(walk!$A$2:$Y$402)),1,1)</f>
        <v>18</v>
      </c>
      <c r="E3411">
        <f ca="1">OFFSET(bike!$A$2:$Y$402,TRUNC((ROW()-ROW($E$2))/COLUMNS(bike!$A$2:$Y$402)),MOD(ROW()-ROW($E$2),COLUMNS(bike!$A$2:$Y$402)),1,1)</f>
        <v>6</v>
      </c>
      <c r="F3411">
        <f ca="1">OFFSET(transit!$A$2:$Y$402,TRUNC((ROW()-ROW($F$2))/COLUMNS(transit!$A$2:$Y$402)),MOD(ROW()-ROW($F$2),COLUMNS(transit!$A$2:$Y$402)),1,1)</f>
        <v>15</v>
      </c>
      <c r="G3411">
        <f ca="1">OFFSET(drive!$A$2:$Y$402,TRUNC((ROW()-ROW($G$2))/COLUMNS(drive!$A$2:$Y$402)),MOD(ROW()-ROW($G$2),COLUMNS(drive!$A$2:$Y$402)),1,1)</f>
        <v>5</v>
      </c>
      <c r="H3411" s="5">
        <f ca="1">(VLOOKUP($B3411,weights!$A$2:$R$6,4))*VLOOKUP($B3411,weights!$A$2:$R$6,6)^C3411*(VLOOKUP($B3411,weights!$A$2:$R$6,15)*EXP(VLOOKUP($B3411,weights!$A$2:$R$6,11)*D3411)+VLOOKUP($B3411,weights!$A$2:$R$6,16)*EXP(VLOOKUP($B3411,weights!$A$2:$R$6,12)*E3411)+VLOOKUP($B3411,weights!$A$2:$R$6,17)*EXP(VLOOKUP($B3411,weights!$A$2:$R$6,13)*F3411)+VLOOKUP($B3411,weights!$A$2:$R$6,18)*EXP(VLOOKUP($B3411,weights!$A$2:$R$6,14)*G3411))</f>
        <v>5.0445608768243462</v>
      </c>
    </row>
    <row r="3412" spans="1:8" ht="12.75" x14ac:dyDescent="0.2">
      <c r="A3412">
        <f t="shared" si="0"/>
        <v>137</v>
      </c>
      <c r="B3412" t="str">
        <f t="shared" ref="B3412:C3412" si="3386">B3387</f>
        <v>supermarket</v>
      </c>
      <c r="C3412">
        <f t="shared" si="3386"/>
        <v>0</v>
      </c>
      <c r="D3412">
        <f ca="1">OFFSET(walk!$A$2:$Y$402,TRUNC((ROW()-ROW($D$2))/COLUMNS(walk!$A$2:$Y$402)),MOD(ROW()-ROW($D$2),COLUMNS(walk!$A$2:$Y$402)),1,1)</f>
        <v>39</v>
      </c>
      <c r="E3412">
        <f ca="1">OFFSET(bike!$A$2:$Y$402,TRUNC((ROW()-ROW($E$2))/COLUMNS(bike!$A$2:$Y$402)),MOD(ROW()-ROW($E$2),COLUMNS(bike!$A$2:$Y$402)),1,1)</f>
        <v>15</v>
      </c>
      <c r="F3412">
        <f ca="1">OFFSET(transit!$A$2:$Y$402,TRUNC((ROW()-ROW($F$2))/COLUMNS(transit!$A$2:$Y$402)),MOD(ROW()-ROW($F$2),COLUMNS(transit!$A$2:$Y$402)),1,1)</f>
        <v>20</v>
      </c>
      <c r="G3412">
        <f ca="1">OFFSET(drive!$A$2:$Y$402,TRUNC((ROW()-ROW($G$2))/COLUMNS(drive!$A$2:$Y$402)),MOD(ROW()-ROW($G$2),COLUMNS(drive!$A$2:$Y$402)),1,1)</f>
        <v>9</v>
      </c>
      <c r="H3412" s="5">
        <f ca="1">(VLOOKUP($B3412,weights!$A$2:$R$6,4))*VLOOKUP($B3412,weights!$A$2:$R$6,6)^C3412*(VLOOKUP($B3412,weights!$A$2:$R$6,15)*EXP(VLOOKUP($B3412,weights!$A$2:$R$6,11)*D3412)+VLOOKUP($B3412,weights!$A$2:$R$6,16)*EXP(VLOOKUP($B3412,weights!$A$2:$R$6,12)*E3412)+VLOOKUP($B3412,weights!$A$2:$R$6,17)*EXP(VLOOKUP($B3412,weights!$A$2:$R$6,13)*F3412)+VLOOKUP($B3412,weights!$A$2:$R$6,18)*EXP(VLOOKUP($B3412,weights!$A$2:$R$6,14)*G3412))</f>
        <v>2.9594183713244209</v>
      </c>
    </row>
    <row r="3413" spans="1:8" ht="12.75" x14ac:dyDescent="0.2">
      <c r="A3413">
        <f t="shared" si="0"/>
        <v>137</v>
      </c>
      <c r="B3413" t="str">
        <f t="shared" ref="B3413:C3413" si="3387">B3388</f>
        <v>supermarket</v>
      </c>
      <c r="C3413">
        <f t="shared" si="3387"/>
        <v>1</v>
      </c>
      <c r="D3413">
        <f ca="1">OFFSET(walk!$A$2:$Y$402,TRUNC((ROW()-ROW($D$2))/COLUMNS(walk!$A$2:$Y$402)),MOD(ROW()-ROW($D$2),COLUMNS(walk!$A$2:$Y$402)),1,1)</f>
        <v>52</v>
      </c>
      <c r="E3413">
        <f ca="1">OFFSET(bike!$A$2:$Y$402,TRUNC((ROW()-ROW($E$2))/COLUMNS(bike!$A$2:$Y$402)),MOD(ROW()-ROW($E$2),COLUMNS(bike!$A$2:$Y$402)),1,1)</f>
        <v>16</v>
      </c>
      <c r="F3413">
        <f ca="1">OFFSET(transit!$A$2:$Y$402,TRUNC((ROW()-ROW($F$2))/COLUMNS(transit!$A$2:$Y$402)),MOD(ROW()-ROW($F$2),COLUMNS(transit!$A$2:$Y$402)),1,1)</f>
        <v>24</v>
      </c>
      <c r="G3413">
        <f ca="1">OFFSET(drive!$A$2:$Y$402,TRUNC((ROW()-ROW($G$2))/COLUMNS(drive!$A$2:$Y$402)),MOD(ROW()-ROW($G$2),COLUMNS(drive!$A$2:$Y$402)),1,1)</f>
        <v>11</v>
      </c>
      <c r="H3413" s="5">
        <f ca="1">(VLOOKUP($B3413,weights!$A$2:$R$6,4))*VLOOKUP($B3413,weights!$A$2:$R$6,6)^C3413*(VLOOKUP($B3413,weights!$A$2:$R$6,15)*EXP(VLOOKUP($B3413,weights!$A$2:$R$6,11)*D3413)+VLOOKUP($B3413,weights!$A$2:$R$6,16)*EXP(VLOOKUP($B3413,weights!$A$2:$R$6,12)*E3413)+VLOOKUP($B3413,weights!$A$2:$R$6,17)*EXP(VLOOKUP($B3413,weights!$A$2:$R$6,13)*F3413)+VLOOKUP($B3413,weights!$A$2:$R$6,18)*EXP(VLOOKUP($B3413,weights!$A$2:$R$6,14)*G3413))</f>
        <v>1.1246893079591456</v>
      </c>
    </row>
    <row r="3414" spans="1:8" ht="12.75" x14ac:dyDescent="0.2">
      <c r="A3414">
        <f t="shared" si="0"/>
        <v>137</v>
      </c>
      <c r="B3414" t="str">
        <f t="shared" ref="B3414:C3414" si="3388">B3389</f>
        <v>supermarket</v>
      </c>
      <c r="C3414">
        <f t="shared" si="3388"/>
        <v>2</v>
      </c>
      <c r="D3414">
        <f ca="1">OFFSET(walk!$A$2:$Y$402,TRUNC((ROW()-ROW($D$2))/COLUMNS(walk!$A$2:$Y$402)),MOD(ROW()-ROW($D$2),COLUMNS(walk!$A$2:$Y$402)),1,1)</f>
        <v>57</v>
      </c>
      <c r="E3414">
        <f ca="1">OFFSET(bike!$A$2:$Y$402,TRUNC((ROW()-ROW($E$2))/COLUMNS(bike!$A$2:$Y$402)),MOD(ROW()-ROW($E$2),COLUMNS(bike!$A$2:$Y$402)),1,1)</f>
        <v>17</v>
      </c>
      <c r="F3414">
        <f ca="1">OFFSET(transit!$A$2:$Y$402,TRUNC((ROW()-ROW($F$2))/COLUMNS(transit!$A$2:$Y$402)),MOD(ROW()-ROW($F$2),COLUMNS(transit!$A$2:$Y$402)),1,1)</f>
        <v>33</v>
      </c>
      <c r="G3414">
        <f ca="1">OFFSET(drive!$A$2:$Y$402,TRUNC((ROW()-ROW($G$2))/COLUMNS(drive!$A$2:$Y$402)),MOD(ROW()-ROW($G$2),COLUMNS(drive!$A$2:$Y$402)),1,1)</f>
        <v>13</v>
      </c>
      <c r="H3414" s="5">
        <f ca="1">(VLOOKUP($B3414,weights!$A$2:$R$6,4))*VLOOKUP($B3414,weights!$A$2:$R$6,6)^C3414*(VLOOKUP($B3414,weights!$A$2:$R$6,15)*EXP(VLOOKUP($B3414,weights!$A$2:$R$6,11)*D3414)+VLOOKUP($B3414,weights!$A$2:$R$6,16)*EXP(VLOOKUP($B3414,weights!$A$2:$R$6,12)*E3414)+VLOOKUP($B3414,weights!$A$2:$R$6,17)*EXP(VLOOKUP($B3414,weights!$A$2:$R$6,13)*F3414)+VLOOKUP($B3414,weights!$A$2:$R$6,18)*EXP(VLOOKUP($B3414,weights!$A$2:$R$6,14)*G3414))</f>
        <v>0.41635754817899395</v>
      </c>
    </row>
    <row r="3415" spans="1:8" ht="12.75" x14ac:dyDescent="0.2">
      <c r="A3415">
        <f t="shared" si="0"/>
        <v>137</v>
      </c>
      <c r="B3415" t="str">
        <f t="shared" ref="B3415:C3415" si="3389">B3390</f>
        <v>supermarket</v>
      </c>
      <c r="C3415">
        <f t="shared" si="3389"/>
        <v>3</v>
      </c>
      <c r="D3415">
        <f ca="1">OFFSET(walk!$A$2:$Y$402,TRUNC((ROW()-ROW($D$2))/COLUMNS(walk!$A$2:$Y$402)),MOD(ROW()-ROW($D$2),COLUMNS(walk!$A$2:$Y$402)),1,1)</f>
        <v>64</v>
      </c>
      <c r="E3415">
        <f ca="1">OFFSET(bike!$A$2:$Y$402,TRUNC((ROW()-ROW($E$2))/COLUMNS(bike!$A$2:$Y$402)),MOD(ROW()-ROW($E$2),COLUMNS(bike!$A$2:$Y$402)),1,1)</f>
        <v>21</v>
      </c>
      <c r="F3415">
        <f ca="1">OFFSET(transit!$A$2:$Y$402,TRUNC((ROW()-ROW($F$2))/COLUMNS(transit!$A$2:$Y$402)),MOD(ROW()-ROW($F$2),COLUMNS(transit!$A$2:$Y$402)),1,1)</f>
        <v>38</v>
      </c>
      <c r="G3415">
        <f ca="1">OFFSET(drive!$A$2:$Y$402,TRUNC((ROW()-ROW($G$2))/COLUMNS(drive!$A$2:$Y$402)),MOD(ROW()-ROW($G$2),COLUMNS(drive!$A$2:$Y$402)),1,1)</f>
        <v>15</v>
      </c>
      <c r="H3415" s="5">
        <f ca="1">(VLOOKUP($B3415,weights!$A$2:$R$6,4))*VLOOKUP($B3415,weights!$A$2:$R$6,6)^C3415*(VLOOKUP($B3415,weights!$A$2:$R$6,15)*EXP(VLOOKUP($B3415,weights!$A$2:$R$6,11)*D3415)+VLOOKUP($B3415,weights!$A$2:$R$6,16)*EXP(VLOOKUP($B3415,weights!$A$2:$R$6,12)*E3415)+VLOOKUP($B3415,weights!$A$2:$R$6,17)*EXP(VLOOKUP($B3415,weights!$A$2:$R$6,13)*F3415)+VLOOKUP($B3415,weights!$A$2:$R$6,18)*EXP(VLOOKUP($B3415,weights!$A$2:$R$6,14)*G3415))</f>
        <v>0.15366128319912031</v>
      </c>
    </row>
    <row r="3416" spans="1:8" ht="12.75" x14ac:dyDescent="0.2">
      <c r="A3416">
        <f t="shared" si="0"/>
        <v>137</v>
      </c>
      <c r="B3416" t="str">
        <f t="shared" ref="B3416:C3416" si="3390">B3391</f>
        <v>supermarket</v>
      </c>
      <c r="C3416">
        <f t="shared" si="3390"/>
        <v>4</v>
      </c>
      <c r="D3416">
        <f ca="1">OFFSET(walk!$A$2:$Y$402,TRUNC((ROW()-ROW($D$2))/COLUMNS(walk!$A$2:$Y$402)),MOD(ROW()-ROW($D$2),COLUMNS(walk!$A$2:$Y$402)),1,1)</f>
        <v>80</v>
      </c>
      <c r="E3416">
        <f ca="1">OFFSET(bike!$A$2:$Y$402,TRUNC((ROW()-ROW($E$2))/COLUMNS(bike!$A$2:$Y$402)),MOD(ROW()-ROW($E$2),COLUMNS(bike!$A$2:$Y$402)),1,1)</f>
        <v>24</v>
      </c>
      <c r="F3416">
        <f ca="1">OFFSET(transit!$A$2:$Y$402,TRUNC((ROW()-ROW($F$2))/COLUMNS(transit!$A$2:$Y$402)),MOD(ROW()-ROW($F$2),COLUMNS(transit!$A$2:$Y$402)),1,1)</f>
        <v>40</v>
      </c>
      <c r="G3416">
        <f ca="1">OFFSET(drive!$A$2:$Y$402,TRUNC((ROW()-ROW($G$2))/COLUMNS(drive!$A$2:$Y$402)),MOD(ROW()-ROW($G$2),COLUMNS(drive!$A$2:$Y$402)),1,1)</f>
        <v>16</v>
      </c>
      <c r="H3416" s="5">
        <f ca="1">(VLOOKUP($B3416,weights!$A$2:$R$6,4))*VLOOKUP($B3416,weights!$A$2:$R$6,6)^C3416*(VLOOKUP($B3416,weights!$A$2:$R$6,15)*EXP(VLOOKUP($B3416,weights!$A$2:$R$6,11)*D3416)+VLOOKUP($B3416,weights!$A$2:$R$6,16)*EXP(VLOOKUP($B3416,weights!$A$2:$R$6,12)*E3416)+VLOOKUP($B3416,weights!$A$2:$R$6,17)*EXP(VLOOKUP($B3416,weights!$A$2:$R$6,13)*F3416)+VLOOKUP($B3416,weights!$A$2:$R$6,18)*EXP(VLOOKUP($B3416,weights!$A$2:$R$6,14)*G3416))</f>
        <v>7.2429569181560655E-2</v>
      </c>
    </row>
    <row r="3417" spans="1:8" ht="12.75" x14ac:dyDescent="0.2">
      <c r="A3417">
        <f t="shared" si="0"/>
        <v>137</v>
      </c>
      <c r="B3417" t="str">
        <f t="shared" ref="B3417:C3417" si="3391">B3392</f>
        <v>store</v>
      </c>
      <c r="C3417">
        <f t="shared" si="3391"/>
        <v>0</v>
      </c>
      <c r="D3417">
        <f ca="1">OFFSET(walk!$A$2:$Y$402,TRUNC((ROW()-ROW($D$2))/COLUMNS(walk!$A$2:$Y$402)),MOD(ROW()-ROW($D$2),COLUMNS(walk!$A$2:$Y$402)),1,1)</f>
        <v>6</v>
      </c>
      <c r="E3417">
        <f ca="1">OFFSET(bike!$A$2:$Y$402,TRUNC((ROW()-ROW($E$2))/COLUMNS(bike!$A$2:$Y$402)),MOD(ROW()-ROW($E$2),COLUMNS(bike!$A$2:$Y$402)),1,1)</f>
        <v>1</v>
      </c>
      <c r="F3417">
        <f ca="1">OFFSET(transit!$A$2:$Y$402,TRUNC((ROW()-ROW($F$2))/COLUMNS(transit!$A$2:$Y$402)),MOD(ROW()-ROW($F$2),COLUMNS(transit!$A$2:$Y$402)),1,1)</f>
        <v>6</v>
      </c>
      <c r="G3417">
        <f ca="1">OFFSET(drive!$A$2:$Y$402,TRUNC((ROW()-ROW($G$2))/COLUMNS(drive!$A$2:$Y$402)),MOD(ROW()-ROW($G$2),COLUMNS(drive!$A$2:$Y$402)),1,1)</f>
        <v>2</v>
      </c>
      <c r="H3417" s="5">
        <f ca="1">(VLOOKUP($B3417,weights!$A$2:$R$6,4))*VLOOKUP($B3417,weights!$A$2:$R$6,6)^C3417*(VLOOKUP($B3417,weights!$A$2:$R$6,15)*EXP(VLOOKUP($B3417,weights!$A$2:$R$6,11)*D3417)+VLOOKUP($B3417,weights!$A$2:$R$6,16)*EXP(VLOOKUP($B3417,weights!$A$2:$R$6,12)*E3417)+VLOOKUP($B3417,weights!$A$2:$R$6,17)*EXP(VLOOKUP($B3417,weights!$A$2:$R$6,13)*F3417)+VLOOKUP($B3417,weights!$A$2:$R$6,18)*EXP(VLOOKUP($B3417,weights!$A$2:$R$6,14)*G3417))</f>
        <v>17.258191747111471</v>
      </c>
    </row>
    <row r="3418" spans="1:8" ht="12.75" x14ac:dyDescent="0.2">
      <c r="A3418">
        <f t="shared" si="0"/>
        <v>137</v>
      </c>
      <c r="B3418" t="str">
        <f t="shared" ref="B3418:C3418" si="3392">B3393</f>
        <v>store</v>
      </c>
      <c r="C3418">
        <f t="shared" si="3392"/>
        <v>1</v>
      </c>
      <c r="D3418">
        <f ca="1">OFFSET(walk!$A$2:$Y$402,TRUNC((ROW()-ROW($D$2))/COLUMNS(walk!$A$2:$Y$402)),MOD(ROW()-ROW($D$2),COLUMNS(walk!$A$2:$Y$402)),1,1)</f>
        <v>8</v>
      </c>
      <c r="E3418">
        <f ca="1">OFFSET(bike!$A$2:$Y$402,TRUNC((ROW()-ROW($E$2))/COLUMNS(bike!$A$2:$Y$402)),MOD(ROW()-ROW($E$2),COLUMNS(bike!$A$2:$Y$402)),1,1)</f>
        <v>2</v>
      </c>
      <c r="F3418">
        <f ca="1">OFFSET(transit!$A$2:$Y$402,TRUNC((ROW()-ROW($F$2))/COLUMNS(transit!$A$2:$Y$402)),MOD(ROW()-ROW($F$2),COLUMNS(transit!$A$2:$Y$402)),1,1)</f>
        <v>8</v>
      </c>
      <c r="G3418">
        <f ca="1">OFFSET(drive!$A$2:$Y$402,TRUNC((ROW()-ROW($G$2))/COLUMNS(drive!$A$2:$Y$402)),MOD(ROW()-ROW($G$2),COLUMNS(drive!$A$2:$Y$402)),1,1)</f>
        <v>2</v>
      </c>
      <c r="H3418" s="5">
        <f ca="1">(VLOOKUP($B3418,weights!$A$2:$R$6,4))*VLOOKUP($B3418,weights!$A$2:$R$6,6)^C3418*(VLOOKUP($B3418,weights!$A$2:$R$6,15)*EXP(VLOOKUP($B3418,weights!$A$2:$R$6,11)*D3418)+VLOOKUP($B3418,weights!$A$2:$R$6,16)*EXP(VLOOKUP($B3418,weights!$A$2:$R$6,12)*E3418)+VLOOKUP($B3418,weights!$A$2:$R$6,17)*EXP(VLOOKUP($B3418,weights!$A$2:$R$6,13)*F3418)+VLOOKUP($B3418,weights!$A$2:$R$6,18)*EXP(VLOOKUP($B3418,weights!$A$2:$R$6,14)*G3418))</f>
        <v>8.8257233366834615</v>
      </c>
    </row>
    <row r="3419" spans="1:8" ht="12.75" x14ac:dyDescent="0.2">
      <c r="A3419">
        <f t="shared" si="0"/>
        <v>137</v>
      </c>
      <c r="B3419" t="str">
        <f t="shared" ref="B3419:C3419" si="3393">B3394</f>
        <v>store</v>
      </c>
      <c r="C3419">
        <f t="shared" si="3393"/>
        <v>2</v>
      </c>
      <c r="D3419">
        <f ca="1">OFFSET(walk!$A$2:$Y$402,TRUNC((ROW()-ROW($D$2))/COLUMNS(walk!$A$2:$Y$402)),MOD(ROW()-ROW($D$2),COLUMNS(walk!$A$2:$Y$402)),1,1)</f>
        <v>12</v>
      </c>
      <c r="E3419">
        <f ca="1">OFFSET(bike!$A$2:$Y$402,TRUNC((ROW()-ROW($E$2))/COLUMNS(bike!$A$2:$Y$402)),MOD(ROW()-ROW($E$2),COLUMNS(bike!$A$2:$Y$402)),1,1)</f>
        <v>3</v>
      </c>
      <c r="F3419">
        <f ca="1">OFFSET(transit!$A$2:$Y$402,TRUNC((ROW()-ROW($F$2))/COLUMNS(transit!$A$2:$Y$402)),MOD(ROW()-ROW($F$2),COLUMNS(transit!$A$2:$Y$402)),1,1)</f>
        <v>12</v>
      </c>
      <c r="G3419">
        <f ca="1">OFFSET(drive!$A$2:$Y$402,TRUNC((ROW()-ROW($G$2))/COLUMNS(drive!$A$2:$Y$402)),MOD(ROW()-ROW($G$2),COLUMNS(drive!$A$2:$Y$402)),1,1)</f>
        <v>3</v>
      </c>
      <c r="H3419" s="5">
        <f ca="1">(VLOOKUP($B3419,weights!$A$2:$R$6,4))*VLOOKUP($B3419,weights!$A$2:$R$6,6)^C3419*(VLOOKUP($B3419,weights!$A$2:$R$6,15)*EXP(VLOOKUP($B3419,weights!$A$2:$R$6,11)*D3419)+VLOOKUP($B3419,weights!$A$2:$R$6,16)*EXP(VLOOKUP($B3419,weights!$A$2:$R$6,12)*E3419)+VLOOKUP($B3419,weights!$A$2:$R$6,17)*EXP(VLOOKUP($B3419,weights!$A$2:$R$6,13)*F3419)+VLOOKUP($B3419,weights!$A$2:$R$6,18)*EXP(VLOOKUP($B3419,weights!$A$2:$R$6,14)*G3419))</f>
        <v>3.904606536230677</v>
      </c>
    </row>
    <row r="3420" spans="1:8" ht="12.75" x14ac:dyDescent="0.2">
      <c r="A3420">
        <f t="shared" si="0"/>
        <v>137</v>
      </c>
      <c r="B3420" t="str">
        <f t="shared" ref="B3420:C3420" si="3394">B3395</f>
        <v>store</v>
      </c>
      <c r="C3420">
        <f t="shared" si="3394"/>
        <v>3</v>
      </c>
      <c r="D3420">
        <f ca="1">OFFSET(walk!$A$2:$Y$402,TRUNC((ROW()-ROW($D$2))/COLUMNS(walk!$A$2:$Y$402)),MOD(ROW()-ROW($D$2),COLUMNS(walk!$A$2:$Y$402)),1,1)</f>
        <v>12</v>
      </c>
      <c r="E3420">
        <f ca="1">OFFSET(bike!$A$2:$Y$402,TRUNC((ROW()-ROW($E$2))/COLUMNS(bike!$A$2:$Y$402)),MOD(ROW()-ROW($E$2),COLUMNS(bike!$A$2:$Y$402)),1,1)</f>
        <v>3</v>
      </c>
      <c r="F3420">
        <f ca="1">OFFSET(transit!$A$2:$Y$402,TRUNC((ROW()-ROW($F$2))/COLUMNS(transit!$A$2:$Y$402)),MOD(ROW()-ROW($F$2),COLUMNS(transit!$A$2:$Y$402)),1,1)</f>
        <v>12</v>
      </c>
      <c r="G3420">
        <f ca="1">OFFSET(drive!$A$2:$Y$402,TRUNC((ROW()-ROW($G$2))/COLUMNS(drive!$A$2:$Y$402)),MOD(ROW()-ROW($G$2),COLUMNS(drive!$A$2:$Y$402)),1,1)</f>
        <v>4</v>
      </c>
      <c r="H3420" s="5">
        <f ca="1">(VLOOKUP($B3420,weights!$A$2:$R$6,4))*VLOOKUP($B3420,weights!$A$2:$R$6,6)^C3420*(VLOOKUP($B3420,weights!$A$2:$R$6,15)*EXP(VLOOKUP($B3420,weights!$A$2:$R$6,11)*D3420)+VLOOKUP($B3420,weights!$A$2:$R$6,16)*EXP(VLOOKUP($B3420,weights!$A$2:$R$6,12)*E3420)+VLOOKUP($B3420,weights!$A$2:$R$6,17)*EXP(VLOOKUP($B3420,weights!$A$2:$R$6,13)*F3420)+VLOOKUP($B3420,weights!$A$2:$R$6,18)*EXP(VLOOKUP($B3420,weights!$A$2:$R$6,14)*G3420))</f>
        <v>2.3014383882890459</v>
      </c>
    </row>
    <row r="3421" spans="1:8" ht="12.75" x14ac:dyDescent="0.2">
      <c r="A3421">
        <f t="shared" si="0"/>
        <v>137</v>
      </c>
      <c r="B3421" t="str">
        <f t="shared" ref="B3421:C3421" si="3395">B3396</f>
        <v>store</v>
      </c>
      <c r="C3421">
        <f t="shared" si="3395"/>
        <v>4</v>
      </c>
      <c r="D3421">
        <f ca="1">OFFSET(walk!$A$2:$Y$402,TRUNC((ROW()-ROW($D$2))/COLUMNS(walk!$A$2:$Y$402)),MOD(ROW()-ROW($D$2),COLUMNS(walk!$A$2:$Y$402)),1,1)</f>
        <v>13</v>
      </c>
      <c r="E3421">
        <f ca="1">OFFSET(bike!$A$2:$Y$402,TRUNC((ROW()-ROW($E$2))/COLUMNS(bike!$A$2:$Y$402)),MOD(ROW()-ROW($E$2),COLUMNS(bike!$A$2:$Y$402)),1,1)</f>
        <v>4</v>
      </c>
      <c r="F3421">
        <f ca="1">OFFSET(transit!$A$2:$Y$402,TRUNC((ROW()-ROW($F$2))/COLUMNS(transit!$A$2:$Y$402)),MOD(ROW()-ROW($F$2),COLUMNS(transit!$A$2:$Y$402)),1,1)</f>
        <v>13</v>
      </c>
      <c r="G3421">
        <f ca="1">OFFSET(drive!$A$2:$Y$402,TRUNC((ROW()-ROW($G$2))/COLUMNS(drive!$A$2:$Y$402)),MOD(ROW()-ROW($G$2),COLUMNS(drive!$A$2:$Y$402)),1,1)</f>
        <v>4</v>
      </c>
      <c r="H3421" s="5">
        <f ca="1">(VLOOKUP($B3421,weights!$A$2:$R$6,4))*VLOOKUP($B3421,weights!$A$2:$R$6,6)^C3421*(VLOOKUP($B3421,weights!$A$2:$R$6,15)*EXP(VLOOKUP($B3421,weights!$A$2:$R$6,11)*D3421)+VLOOKUP($B3421,weights!$A$2:$R$6,16)*EXP(VLOOKUP($B3421,weights!$A$2:$R$6,12)*E3421)+VLOOKUP($B3421,weights!$A$2:$R$6,17)*EXP(VLOOKUP($B3421,weights!$A$2:$R$6,13)*F3421)+VLOOKUP($B3421,weights!$A$2:$R$6,18)*EXP(VLOOKUP($B3421,weights!$A$2:$R$6,14)*G3421))</f>
        <v>1.2542442361173429</v>
      </c>
    </row>
    <row r="3422" spans="1:8" ht="12.75" x14ac:dyDescent="0.2">
      <c r="A3422">
        <f t="shared" si="0"/>
        <v>137</v>
      </c>
      <c r="B3422" t="str">
        <f t="shared" ref="B3422:C3422" si="3396">B3397</f>
        <v>pharmacy</v>
      </c>
      <c r="C3422">
        <f t="shared" si="3396"/>
        <v>0</v>
      </c>
      <c r="D3422">
        <f ca="1">OFFSET(walk!$A$2:$Y$402,TRUNC((ROW()-ROW($D$2))/COLUMNS(walk!$A$2:$Y$402)),MOD(ROW()-ROW($D$2),COLUMNS(walk!$A$2:$Y$402)),1,1)</f>
        <v>14</v>
      </c>
      <c r="E3422">
        <f ca="1">OFFSET(bike!$A$2:$Y$402,TRUNC((ROW()-ROW($E$2))/COLUMNS(bike!$A$2:$Y$402)),MOD(ROW()-ROW($E$2),COLUMNS(bike!$A$2:$Y$402)),1,1)</f>
        <v>4</v>
      </c>
      <c r="F3422">
        <f ca="1">OFFSET(transit!$A$2:$Y$402,TRUNC((ROW()-ROW($F$2))/COLUMNS(transit!$A$2:$Y$402)),MOD(ROW()-ROW($F$2),COLUMNS(transit!$A$2:$Y$402)),1,1)</f>
        <v>13</v>
      </c>
      <c r="G3422">
        <f ca="1">OFFSET(drive!$A$2:$Y$402,TRUNC((ROW()-ROW($G$2))/COLUMNS(drive!$A$2:$Y$402)),MOD(ROW()-ROW($G$2),COLUMNS(drive!$A$2:$Y$402)),1,1)</f>
        <v>3</v>
      </c>
      <c r="H3422" s="5">
        <f ca="1">(VLOOKUP($B3422,weights!$A$2:$R$6,4))*VLOOKUP($B3422,weights!$A$2:$R$6,6)^C3422*(VLOOKUP($B3422,weights!$A$2:$R$6,15)*EXP(VLOOKUP($B3422,weights!$A$2:$R$6,11)*D3422)+VLOOKUP($B3422,weights!$A$2:$R$6,16)*EXP(VLOOKUP($B3422,weights!$A$2:$R$6,12)*E3422)+VLOOKUP($B3422,weights!$A$2:$R$6,17)*EXP(VLOOKUP($B3422,weights!$A$2:$R$6,13)*F3422)+VLOOKUP($B3422,weights!$A$2:$R$6,18)*EXP(VLOOKUP($B3422,weights!$A$2:$R$6,14)*G3422))</f>
        <v>5.0617189887915783</v>
      </c>
    </row>
    <row r="3423" spans="1:8" ht="12.75" x14ac:dyDescent="0.2">
      <c r="A3423">
        <f t="shared" si="0"/>
        <v>137</v>
      </c>
      <c r="B3423" t="str">
        <f t="shared" ref="B3423:C3423" si="3397">B3398</f>
        <v>pharmacy</v>
      </c>
      <c r="C3423">
        <f t="shared" si="3397"/>
        <v>1</v>
      </c>
      <c r="D3423">
        <f ca="1">OFFSET(walk!$A$2:$Y$402,TRUNC((ROW()-ROW($D$2))/COLUMNS(walk!$A$2:$Y$402)),MOD(ROW()-ROW($D$2),COLUMNS(walk!$A$2:$Y$402)),1,1)</f>
        <v>15</v>
      </c>
      <c r="E3423">
        <f ca="1">OFFSET(bike!$A$2:$Y$402,TRUNC((ROW()-ROW($E$2))/COLUMNS(bike!$A$2:$Y$402)),MOD(ROW()-ROW($E$2),COLUMNS(bike!$A$2:$Y$402)),1,1)</f>
        <v>5</v>
      </c>
      <c r="F3423">
        <f ca="1">OFFSET(transit!$A$2:$Y$402,TRUNC((ROW()-ROW($F$2))/COLUMNS(transit!$A$2:$Y$402)),MOD(ROW()-ROW($F$2),COLUMNS(transit!$A$2:$Y$402)),1,1)</f>
        <v>13</v>
      </c>
      <c r="G3423">
        <f ca="1">OFFSET(drive!$A$2:$Y$402,TRUNC((ROW()-ROW($G$2))/COLUMNS(drive!$A$2:$Y$402)),MOD(ROW()-ROW($G$2),COLUMNS(drive!$A$2:$Y$402)),1,1)</f>
        <v>4</v>
      </c>
      <c r="H3423" s="5">
        <f ca="1">(VLOOKUP($B3423,weights!$A$2:$R$6,4))*VLOOKUP($B3423,weights!$A$2:$R$6,6)^C3423*(VLOOKUP($B3423,weights!$A$2:$R$6,15)*EXP(VLOOKUP($B3423,weights!$A$2:$R$6,11)*D3423)+VLOOKUP($B3423,weights!$A$2:$R$6,16)*EXP(VLOOKUP($B3423,weights!$A$2:$R$6,12)*E3423)+VLOOKUP($B3423,weights!$A$2:$R$6,17)*EXP(VLOOKUP($B3423,weights!$A$2:$R$6,13)*F3423)+VLOOKUP($B3423,weights!$A$2:$R$6,18)*EXP(VLOOKUP($B3423,weights!$A$2:$R$6,14)*G3423))</f>
        <v>1.9343482345793972</v>
      </c>
    </row>
    <row r="3424" spans="1:8" ht="12.75" x14ac:dyDescent="0.2">
      <c r="A3424">
        <f t="shared" si="0"/>
        <v>137</v>
      </c>
      <c r="B3424" t="str">
        <f t="shared" ref="B3424:C3424" si="3398">B3399</f>
        <v>pharmacy</v>
      </c>
      <c r="C3424">
        <f t="shared" si="3398"/>
        <v>2</v>
      </c>
      <c r="D3424">
        <f ca="1">OFFSET(walk!$A$2:$Y$402,TRUNC((ROW()-ROW($D$2))/COLUMNS(walk!$A$2:$Y$402)),MOD(ROW()-ROW($D$2),COLUMNS(walk!$A$2:$Y$402)),1,1)</f>
        <v>15</v>
      </c>
      <c r="E3424">
        <f ca="1">OFFSET(bike!$A$2:$Y$402,TRUNC((ROW()-ROW($E$2))/COLUMNS(bike!$A$2:$Y$402)),MOD(ROW()-ROW($E$2),COLUMNS(bike!$A$2:$Y$402)),1,1)</f>
        <v>5</v>
      </c>
      <c r="F3424">
        <f ca="1">OFFSET(transit!$A$2:$Y$402,TRUNC((ROW()-ROW($F$2))/COLUMNS(transit!$A$2:$Y$402)),MOD(ROW()-ROW($F$2),COLUMNS(transit!$A$2:$Y$402)),1,1)</f>
        <v>15</v>
      </c>
      <c r="G3424">
        <f ca="1">OFFSET(drive!$A$2:$Y$402,TRUNC((ROW()-ROW($G$2))/COLUMNS(drive!$A$2:$Y$402)),MOD(ROW()-ROW($G$2),COLUMNS(drive!$A$2:$Y$402)),1,1)</f>
        <v>4</v>
      </c>
      <c r="H3424" s="5">
        <f ca="1">(VLOOKUP($B3424,weights!$A$2:$R$6,4))*VLOOKUP($B3424,weights!$A$2:$R$6,6)^C3424*(VLOOKUP($B3424,weights!$A$2:$R$6,15)*EXP(VLOOKUP($B3424,weights!$A$2:$R$6,11)*D3424)+VLOOKUP($B3424,weights!$A$2:$R$6,16)*EXP(VLOOKUP($B3424,weights!$A$2:$R$6,12)*E3424)+VLOOKUP($B3424,weights!$A$2:$R$6,17)*EXP(VLOOKUP($B3424,weights!$A$2:$R$6,13)*F3424)+VLOOKUP($B3424,weights!$A$2:$R$6,18)*EXP(VLOOKUP($B3424,weights!$A$2:$R$6,14)*G3424))</f>
        <v>0.90938875509852346</v>
      </c>
    </row>
    <row r="3425" spans="1:8" ht="12.75" x14ac:dyDescent="0.2">
      <c r="A3425">
        <f t="shared" si="0"/>
        <v>137</v>
      </c>
      <c r="B3425" t="str">
        <f t="shared" ref="B3425:C3425" si="3399">B3400</f>
        <v>bank</v>
      </c>
      <c r="C3425">
        <f t="shared" si="3399"/>
        <v>0</v>
      </c>
      <c r="D3425">
        <f ca="1">OFFSET(walk!$A$2:$Y$402,TRUNC((ROW()-ROW($D$2))/COLUMNS(walk!$A$2:$Y$402)),MOD(ROW()-ROW($D$2),COLUMNS(walk!$A$2:$Y$402)),1,1)</f>
        <v>26</v>
      </c>
      <c r="E3425">
        <f ca="1">OFFSET(bike!$A$2:$Y$402,TRUNC((ROW()-ROW($E$2))/COLUMNS(bike!$A$2:$Y$402)),MOD(ROW()-ROW($E$2),COLUMNS(bike!$A$2:$Y$402)),1,1)</f>
        <v>9</v>
      </c>
      <c r="F3425">
        <f ca="1">OFFSET(transit!$A$2:$Y$402,TRUNC((ROW()-ROW($F$2))/COLUMNS(transit!$A$2:$Y$402)),MOD(ROW()-ROW($F$2),COLUMNS(transit!$A$2:$Y$402)),1,1)</f>
        <v>23</v>
      </c>
      <c r="G3425">
        <f ca="1">OFFSET(drive!$A$2:$Y$402,TRUNC((ROW()-ROW($G$2))/COLUMNS(drive!$A$2:$Y$402)),MOD(ROW()-ROW($G$2),COLUMNS(drive!$A$2:$Y$402)),1,1)</f>
        <v>7</v>
      </c>
      <c r="H3425" s="5">
        <f ca="1">(VLOOKUP($B3425,weights!$A$2:$R$6,4))*VLOOKUP($B3425,weights!$A$2:$R$6,6)^C3425*(VLOOKUP($B3425,weights!$A$2:$R$6,15)*EXP(VLOOKUP($B3425,weights!$A$2:$R$6,11)*D3425)+VLOOKUP($B3425,weights!$A$2:$R$6,16)*EXP(VLOOKUP($B3425,weights!$A$2:$R$6,12)*E3425)+VLOOKUP($B3425,weights!$A$2:$R$6,17)*EXP(VLOOKUP($B3425,weights!$A$2:$R$6,13)*F3425)+VLOOKUP($B3425,weights!$A$2:$R$6,18)*EXP(VLOOKUP($B3425,weights!$A$2:$R$6,14)*G3425))</f>
        <v>1.8493973098076979</v>
      </c>
    </row>
    <row r="3426" spans="1:8" ht="12.75" x14ac:dyDescent="0.2">
      <c r="A3426">
        <f t="shared" si="0"/>
        <v>137</v>
      </c>
      <c r="B3426" t="str">
        <f t="shared" ref="B3426:C3426" si="3400">B3401</f>
        <v>bank</v>
      </c>
      <c r="C3426">
        <f t="shared" si="3400"/>
        <v>1</v>
      </c>
      <c r="D3426">
        <f ca="1">OFFSET(walk!$A$2:$Y$402,TRUNC((ROW()-ROW($D$2))/COLUMNS(walk!$A$2:$Y$402)),MOD(ROW()-ROW($D$2),COLUMNS(walk!$A$2:$Y$402)),1,1)</f>
        <v>44</v>
      </c>
      <c r="E3426">
        <f ca="1">OFFSET(bike!$A$2:$Y$402,TRUNC((ROW()-ROW($E$2))/COLUMNS(bike!$A$2:$Y$402)),MOD(ROW()-ROW($E$2),COLUMNS(bike!$A$2:$Y$402)),1,1)</f>
        <v>14</v>
      </c>
      <c r="F3426">
        <f ca="1">OFFSET(transit!$A$2:$Y$402,TRUNC((ROW()-ROW($F$2))/COLUMNS(transit!$A$2:$Y$402)),MOD(ROW()-ROW($F$2),COLUMNS(transit!$A$2:$Y$402)),1,1)</f>
        <v>36</v>
      </c>
      <c r="G3426">
        <f ca="1">OFFSET(drive!$A$2:$Y$402,TRUNC((ROW()-ROW($G$2))/COLUMNS(drive!$A$2:$Y$402)),MOD(ROW()-ROW($G$2),COLUMNS(drive!$A$2:$Y$402)),1,1)</f>
        <v>9</v>
      </c>
      <c r="H3426" s="5">
        <f ca="1">(VLOOKUP($B3426,weights!$A$2:$R$6,4))*VLOOKUP($B3426,weights!$A$2:$R$6,6)^C3426*(VLOOKUP($B3426,weights!$A$2:$R$6,15)*EXP(VLOOKUP($B3426,weights!$A$2:$R$6,11)*D3426)+VLOOKUP($B3426,weights!$A$2:$R$6,16)*EXP(VLOOKUP($B3426,weights!$A$2:$R$6,12)*E3426)+VLOOKUP($B3426,weights!$A$2:$R$6,17)*EXP(VLOOKUP($B3426,weights!$A$2:$R$6,13)*F3426)+VLOOKUP($B3426,weights!$A$2:$R$6,18)*EXP(VLOOKUP($B3426,weights!$A$2:$R$6,14)*G3426))</f>
        <v>0.37031538277193665</v>
      </c>
    </row>
    <row r="3427" spans="1:8" ht="12.75" x14ac:dyDescent="0.2">
      <c r="A3427">
        <f t="shared" si="0"/>
        <v>138</v>
      </c>
      <c r="B3427" t="str">
        <f t="shared" ref="B3427:C3427" si="3401">B3402</f>
        <v>restaurant</v>
      </c>
      <c r="C3427">
        <f t="shared" si="3401"/>
        <v>0</v>
      </c>
      <c r="D3427">
        <f ca="1">OFFSET(walk!$A$2:$Y$402,TRUNC((ROW()-ROW($D$2))/COLUMNS(walk!$A$2:$Y$402)),MOD(ROW()-ROW($D$2),COLUMNS(walk!$A$2:$Y$402)),1,1)</f>
        <v>8</v>
      </c>
      <c r="E3427">
        <f ca="1">OFFSET(bike!$A$2:$Y$402,TRUNC((ROW()-ROW($E$2))/COLUMNS(bike!$A$2:$Y$402)),MOD(ROW()-ROW($E$2),COLUMNS(bike!$A$2:$Y$402)),1,1)</f>
        <v>2</v>
      </c>
      <c r="F3427">
        <f ca="1">OFFSET(transit!$A$2:$Y$402,TRUNC((ROW()-ROW($F$2))/COLUMNS(transit!$A$2:$Y$402)),MOD(ROW()-ROW($F$2),COLUMNS(transit!$A$2:$Y$402)),1,1)</f>
        <v>6</v>
      </c>
      <c r="G3427">
        <f ca="1">OFFSET(drive!$A$2:$Y$402,TRUNC((ROW()-ROW($G$2))/COLUMNS(drive!$A$2:$Y$402)),MOD(ROW()-ROW($G$2),COLUMNS(drive!$A$2:$Y$402)),1,1)</f>
        <v>2</v>
      </c>
      <c r="H3427" s="5">
        <f ca="1">(VLOOKUP($B3427,weights!$A$2:$R$6,4))*VLOOKUP($B3427,weights!$A$2:$R$6,6)^C3427*(VLOOKUP($B3427,weights!$A$2:$R$6,15)*EXP(VLOOKUP($B3427,weights!$A$2:$R$6,11)*D3427)+VLOOKUP($B3427,weights!$A$2:$R$6,16)*EXP(VLOOKUP($B3427,weights!$A$2:$R$6,12)*E3427)+VLOOKUP($B3427,weights!$A$2:$R$6,17)*EXP(VLOOKUP($B3427,weights!$A$2:$R$6,13)*F3427)+VLOOKUP($B3427,weights!$A$2:$R$6,18)*EXP(VLOOKUP($B3427,weights!$A$2:$R$6,14)*G3427))</f>
        <v>32.106475774715051</v>
      </c>
    </row>
    <row r="3428" spans="1:8" ht="12.75" x14ac:dyDescent="0.2">
      <c r="A3428">
        <f t="shared" si="0"/>
        <v>138</v>
      </c>
      <c r="B3428" t="str">
        <f t="shared" ref="B3428:C3428" si="3402">B3403</f>
        <v>restaurant</v>
      </c>
      <c r="C3428">
        <f t="shared" si="3402"/>
        <v>1</v>
      </c>
      <c r="D3428">
        <f ca="1">OFFSET(walk!$A$2:$Y$402,TRUNC((ROW()-ROW($D$2))/COLUMNS(walk!$A$2:$Y$402)),MOD(ROW()-ROW($D$2),COLUMNS(walk!$A$2:$Y$402)),1,1)</f>
        <v>11</v>
      </c>
      <c r="E3428">
        <f ca="1">OFFSET(bike!$A$2:$Y$402,TRUNC((ROW()-ROW($E$2))/COLUMNS(bike!$A$2:$Y$402)),MOD(ROW()-ROW($E$2),COLUMNS(bike!$A$2:$Y$402)),1,1)</f>
        <v>3</v>
      </c>
      <c r="F3428">
        <f ca="1">OFFSET(transit!$A$2:$Y$402,TRUNC((ROW()-ROW($F$2))/COLUMNS(transit!$A$2:$Y$402)),MOD(ROW()-ROW($F$2),COLUMNS(transit!$A$2:$Y$402)),1,1)</f>
        <v>7</v>
      </c>
      <c r="G3428">
        <f ca="1">OFFSET(drive!$A$2:$Y$402,TRUNC((ROW()-ROW($G$2))/COLUMNS(drive!$A$2:$Y$402)),MOD(ROW()-ROW($G$2),COLUMNS(drive!$A$2:$Y$402)),1,1)</f>
        <v>3</v>
      </c>
      <c r="H3428" s="5">
        <f ca="1">(VLOOKUP($B3428,weights!$A$2:$R$6,4))*VLOOKUP($B3428,weights!$A$2:$R$6,6)^C3428*(VLOOKUP($B3428,weights!$A$2:$R$6,15)*EXP(VLOOKUP($B3428,weights!$A$2:$R$6,11)*D3428)+VLOOKUP($B3428,weights!$A$2:$R$6,16)*EXP(VLOOKUP($B3428,weights!$A$2:$R$6,12)*E3428)+VLOOKUP($B3428,weights!$A$2:$R$6,17)*EXP(VLOOKUP($B3428,weights!$A$2:$R$6,13)*F3428)+VLOOKUP($B3428,weights!$A$2:$R$6,18)*EXP(VLOOKUP($B3428,weights!$A$2:$R$6,14)*G3428))</f>
        <v>22.984067420092273</v>
      </c>
    </row>
    <row r="3429" spans="1:8" ht="12.75" x14ac:dyDescent="0.2">
      <c r="A3429">
        <f t="shared" si="0"/>
        <v>138</v>
      </c>
      <c r="B3429" t="str">
        <f t="shared" ref="B3429:C3429" si="3403">B3404</f>
        <v>restaurant</v>
      </c>
      <c r="C3429">
        <f t="shared" si="3403"/>
        <v>2</v>
      </c>
      <c r="D3429">
        <f ca="1">OFFSET(walk!$A$2:$Y$402,TRUNC((ROW()-ROW($D$2))/COLUMNS(walk!$A$2:$Y$402)),MOD(ROW()-ROW($D$2),COLUMNS(walk!$A$2:$Y$402)),1,1)</f>
        <v>12</v>
      </c>
      <c r="E3429">
        <f ca="1">OFFSET(bike!$A$2:$Y$402,TRUNC((ROW()-ROW($E$2))/COLUMNS(bike!$A$2:$Y$402)),MOD(ROW()-ROW($E$2),COLUMNS(bike!$A$2:$Y$402)),1,1)</f>
        <v>3</v>
      </c>
      <c r="F3429">
        <f ca="1">OFFSET(transit!$A$2:$Y$402,TRUNC((ROW()-ROW($F$2))/COLUMNS(transit!$A$2:$Y$402)),MOD(ROW()-ROW($F$2),COLUMNS(transit!$A$2:$Y$402)),1,1)</f>
        <v>7</v>
      </c>
      <c r="G3429">
        <f ca="1">OFFSET(drive!$A$2:$Y$402,TRUNC((ROW()-ROW($G$2))/COLUMNS(drive!$A$2:$Y$402)),MOD(ROW()-ROW($G$2),COLUMNS(drive!$A$2:$Y$402)),1,1)</f>
        <v>3</v>
      </c>
      <c r="H3429" s="5">
        <f ca="1">(VLOOKUP($B3429,weights!$A$2:$R$6,4))*VLOOKUP($B3429,weights!$A$2:$R$6,6)^C3429*(VLOOKUP($B3429,weights!$A$2:$R$6,15)*EXP(VLOOKUP($B3429,weights!$A$2:$R$6,11)*D3429)+VLOOKUP($B3429,weights!$A$2:$R$6,16)*EXP(VLOOKUP($B3429,weights!$A$2:$R$6,12)*E3429)+VLOOKUP($B3429,weights!$A$2:$R$6,17)*EXP(VLOOKUP($B3429,weights!$A$2:$R$6,13)*F3429)+VLOOKUP($B3429,weights!$A$2:$R$6,18)*EXP(VLOOKUP($B3429,weights!$A$2:$R$6,14)*G3429))</f>
        <v>20.325777249009406</v>
      </c>
    </row>
    <row r="3430" spans="1:8" ht="12.75" x14ac:dyDescent="0.2">
      <c r="A3430">
        <f t="shared" si="0"/>
        <v>138</v>
      </c>
      <c r="B3430" t="str">
        <f t="shared" ref="B3430:C3430" si="3404">B3405</f>
        <v>restaurant</v>
      </c>
      <c r="C3430">
        <f t="shared" si="3404"/>
        <v>3</v>
      </c>
      <c r="D3430">
        <f ca="1">OFFSET(walk!$A$2:$Y$402,TRUNC((ROW()-ROW($D$2))/COLUMNS(walk!$A$2:$Y$402)),MOD(ROW()-ROW($D$2),COLUMNS(walk!$A$2:$Y$402)),1,1)</f>
        <v>12</v>
      </c>
      <c r="E3430">
        <f ca="1">OFFSET(bike!$A$2:$Y$402,TRUNC((ROW()-ROW($E$2))/COLUMNS(bike!$A$2:$Y$402)),MOD(ROW()-ROW($E$2),COLUMNS(bike!$A$2:$Y$402)),1,1)</f>
        <v>3</v>
      </c>
      <c r="F3430">
        <f ca="1">OFFSET(transit!$A$2:$Y$402,TRUNC((ROW()-ROW($F$2))/COLUMNS(transit!$A$2:$Y$402)),MOD(ROW()-ROW($F$2),COLUMNS(transit!$A$2:$Y$402)),1,1)</f>
        <v>7</v>
      </c>
      <c r="G3430">
        <f ca="1">OFFSET(drive!$A$2:$Y$402,TRUNC((ROW()-ROW($G$2))/COLUMNS(drive!$A$2:$Y$402)),MOD(ROW()-ROW($G$2),COLUMNS(drive!$A$2:$Y$402)),1,1)</f>
        <v>4</v>
      </c>
      <c r="H3430" s="5">
        <f ca="1">(VLOOKUP($B3430,weights!$A$2:$R$6,4))*VLOOKUP($B3430,weights!$A$2:$R$6,6)^C3430*(VLOOKUP($B3430,weights!$A$2:$R$6,15)*EXP(VLOOKUP($B3430,weights!$A$2:$R$6,11)*D3430)+VLOOKUP($B3430,weights!$A$2:$R$6,16)*EXP(VLOOKUP($B3430,weights!$A$2:$R$6,12)*E3430)+VLOOKUP($B3430,weights!$A$2:$R$6,17)*EXP(VLOOKUP($B3430,weights!$A$2:$R$6,13)*F3430)+VLOOKUP($B3430,weights!$A$2:$R$6,18)*EXP(VLOOKUP($B3430,weights!$A$2:$R$6,14)*G3430))</f>
        <v>17.113868804059983</v>
      </c>
    </row>
    <row r="3431" spans="1:8" ht="12.75" x14ac:dyDescent="0.2">
      <c r="A3431">
        <f t="shared" si="0"/>
        <v>138</v>
      </c>
      <c r="B3431" t="str">
        <f t="shared" ref="B3431:C3431" si="3405">B3406</f>
        <v>restaurant</v>
      </c>
      <c r="C3431">
        <f t="shared" si="3405"/>
        <v>4</v>
      </c>
      <c r="D3431">
        <f ca="1">OFFSET(walk!$A$2:$Y$402,TRUNC((ROW()-ROW($D$2))/COLUMNS(walk!$A$2:$Y$402)),MOD(ROW()-ROW($D$2),COLUMNS(walk!$A$2:$Y$402)),1,1)</f>
        <v>13</v>
      </c>
      <c r="E3431">
        <f ca="1">OFFSET(bike!$A$2:$Y$402,TRUNC((ROW()-ROW($E$2))/COLUMNS(bike!$A$2:$Y$402)),MOD(ROW()-ROW($E$2),COLUMNS(bike!$A$2:$Y$402)),1,1)</f>
        <v>4</v>
      </c>
      <c r="F3431">
        <f ca="1">OFFSET(transit!$A$2:$Y$402,TRUNC((ROW()-ROW($F$2))/COLUMNS(transit!$A$2:$Y$402)),MOD(ROW()-ROW($F$2),COLUMNS(transit!$A$2:$Y$402)),1,1)</f>
        <v>7</v>
      </c>
      <c r="G3431">
        <f ca="1">OFFSET(drive!$A$2:$Y$402,TRUNC((ROW()-ROW($G$2))/COLUMNS(drive!$A$2:$Y$402)),MOD(ROW()-ROW($G$2),COLUMNS(drive!$A$2:$Y$402)),1,1)</f>
        <v>4</v>
      </c>
      <c r="H3431" s="5">
        <f ca="1">(VLOOKUP($B3431,weights!$A$2:$R$6,4))*VLOOKUP($B3431,weights!$A$2:$R$6,6)^C3431*(VLOOKUP($B3431,weights!$A$2:$R$6,15)*EXP(VLOOKUP($B3431,weights!$A$2:$R$6,11)*D3431)+VLOOKUP($B3431,weights!$A$2:$R$6,16)*EXP(VLOOKUP($B3431,weights!$A$2:$R$6,12)*E3431)+VLOOKUP($B3431,weights!$A$2:$R$6,17)*EXP(VLOOKUP($B3431,weights!$A$2:$R$6,13)*F3431)+VLOOKUP($B3431,weights!$A$2:$R$6,18)*EXP(VLOOKUP($B3431,weights!$A$2:$R$6,14)*G3431))</f>
        <v>14.096823723761098</v>
      </c>
    </row>
    <row r="3432" spans="1:8" ht="12.75" x14ac:dyDescent="0.2">
      <c r="A3432">
        <f t="shared" si="0"/>
        <v>138</v>
      </c>
      <c r="B3432" t="str">
        <f t="shared" ref="B3432:C3432" si="3406">B3407</f>
        <v>restaurant</v>
      </c>
      <c r="C3432">
        <f t="shared" si="3406"/>
        <v>5</v>
      </c>
      <c r="D3432">
        <f ca="1">OFFSET(walk!$A$2:$Y$402,TRUNC((ROW()-ROW($D$2))/COLUMNS(walk!$A$2:$Y$402)),MOD(ROW()-ROW($D$2),COLUMNS(walk!$A$2:$Y$402)),1,1)</f>
        <v>13</v>
      </c>
      <c r="E3432">
        <f ca="1">OFFSET(bike!$A$2:$Y$402,TRUNC((ROW()-ROW($E$2))/COLUMNS(bike!$A$2:$Y$402)),MOD(ROW()-ROW($E$2),COLUMNS(bike!$A$2:$Y$402)),1,1)</f>
        <v>4</v>
      </c>
      <c r="F3432">
        <f ca="1">OFFSET(transit!$A$2:$Y$402,TRUNC((ROW()-ROW($F$2))/COLUMNS(transit!$A$2:$Y$402)),MOD(ROW()-ROW($F$2),COLUMNS(transit!$A$2:$Y$402)),1,1)</f>
        <v>9</v>
      </c>
      <c r="G3432">
        <f ca="1">OFFSET(drive!$A$2:$Y$402,TRUNC((ROW()-ROW($G$2))/COLUMNS(drive!$A$2:$Y$402)),MOD(ROW()-ROW($G$2),COLUMNS(drive!$A$2:$Y$402)),1,1)</f>
        <v>4</v>
      </c>
      <c r="H3432" s="5">
        <f ca="1">(VLOOKUP($B3432,weights!$A$2:$R$6,4))*VLOOKUP($B3432,weights!$A$2:$R$6,6)^C3432*(VLOOKUP($B3432,weights!$A$2:$R$6,15)*EXP(VLOOKUP($B3432,weights!$A$2:$R$6,11)*D3432)+VLOOKUP($B3432,weights!$A$2:$R$6,16)*EXP(VLOOKUP($B3432,weights!$A$2:$R$6,12)*E3432)+VLOOKUP($B3432,weights!$A$2:$R$6,17)*EXP(VLOOKUP($B3432,weights!$A$2:$R$6,13)*F3432)+VLOOKUP($B3432,weights!$A$2:$R$6,18)*EXP(VLOOKUP($B3432,weights!$A$2:$R$6,14)*G3432))</f>
        <v>11.777902429104532</v>
      </c>
    </row>
    <row r="3433" spans="1:8" ht="12.75" x14ac:dyDescent="0.2">
      <c r="A3433">
        <f t="shared" si="0"/>
        <v>138</v>
      </c>
      <c r="B3433" t="str">
        <f t="shared" ref="B3433:C3433" si="3407">B3408</f>
        <v>restaurant</v>
      </c>
      <c r="C3433">
        <f t="shared" si="3407"/>
        <v>6</v>
      </c>
      <c r="D3433">
        <f ca="1">OFFSET(walk!$A$2:$Y$402,TRUNC((ROW()-ROW($D$2))/COLUMNS(walk!$A$2:$Y$402)),MOD(ROW()-ROW($D$2),COLUMNS(walk!$A$2:$Y$402)),1,1)</f>
        <v>13</v>
      </c>
      <c r="E3433">
        <f ca="1">OFFSET(bike!$A$2:$Y$402,TRUNC((ROW()-ROW($E$2))/COLUMNS(bike!$A$2:$Y$402)),MOD(ROW()-ROW($E$2),COLUMNS(bike!$A$2:$Y$402)),1,1)</f>
        <v>4</v>
      </c>
      <c r="F3433">
        <f ca="1">OFFSET(transit!$A$2:$Y$402,TRUNC((ROW()-ROW($F$2))/COLUMNS(transit!$A$2:$Y$402)),MOD(ROW()-ROW($F$2),COLUMNS(transit!$A$2:$Y$402)),1,1)</f>
        <v>9</v>
      </c>
      <c r="G3433">
        <f ca="1">OFFSET(drive!$A$2:$Y$402,TRUNC((ROW()-ROW($G$2))/COLUMNS(drive!$A$2:$Y$402)),MOD(ROW()-ROW($G$2),COLUMNS(drive!$A$2:$Y$402)),1,1)</f>
        <v>4</v>
      </c>
      <c r="H3433" s="5">
        <f ca="1">(VLOOKUP($B3433,weights!$A$2:$R$6,4))*VLOOKUP($B3433,weights!$A$2:$R$6,6)^C3433*(VLOOKUP($B3433,weights!$A$2:$R$6,15)*EXP(VLOOKUP($B3433,weights!$A$2:$R$6,11)*D3433)+VLOOKUP($B3433,weights!$A$2:$R$6,16)*EXP(VLOOKUP($B3433,weights!$A$2:$R$6,12)*E3433)+VLOOKUP($B3433,weights!$A$2:$R$6,17)*EXP(VLOOKUP($B3433,weights!$A$2:$R$6,13)*F3433)+VLOOKUP($B3433,weights!$A$2:$R$6,18)*EXP(VLOOKUP($B3433,weights!$A$2:$R$6,14)*G3433))</f>
        <v>10.556490325345544</v>
      </c>
    </row>
    <row r="3434" spans="1:8" ht="12.75" x14ac:dyDescent="0.2">
      <c r="A3434">
        <f t="shared" si="0"/>
        <v>138</v>
      </c>
      <c r="B3434" t="str">
        <f t="shared" ref="B3434:C3434" si="3408">B3409</f>
        <v>restaurant</v>
      </c>
      <c r="C3434">
        <f t="shared" si="3408"/>
        <v>7</v>
      </c>
      <c r="D3434">
        <f ca="1">OFFSET(walk!$A$2:$Y$402,TRUNC((ROW()-ROW($D$2))/COLUMNS(walk!$A$2:$Y$402)),MOD(ROW()-ROW($D$2),COLUMNS(walk!$A$2:$Y$402)),1,1)</f>
        <v>15</v>
      </c>
      <c r="E3434">
        <f ca="1">OFFSET(bike!$A$2:$Y$402,TRUNC((ROW()-ROW($E$2))/COLUMNS(bike!$A$2:$Y$402)),MOD(ROW()-ROW($E$2),COLUMNS(bike!$A$2:$Y$402)),1,1)</f>
        <v>4</v>
      </c>
      <c r="F3434">
        <f ca="1">OFFSET(transit!$A$2:$Y$402,TRUNC((ROW()-ROW($F$2))/COLUMNS(transit!$A$2:$Y$402)),MOD(ROW()-ROW($F$2),COLUMNS(transit!$A$2:$Y$402)),1,1)</f>
        <v>9</v>
      </c>
      <c r="G3434">
        <f ca="1">OFFSET(drive!$A$2:$Y$402,TRUNC((ROW()-ROW($G$2))/COLUMNS(drive!$A$2:$Y$402)),MOD(ROW()-ROW($G$2),COLUMNS(drive!$A$2:$Y$402)),1,1)</f>
        <v>4</v>
      </c>
      <c r="H3434" s="5">
        <f ca="1">(VLOOKUP($B3434,weights!$A$2:$R$6,4))*VLOOKUP($B3434,weights!$A$2:$R$6,6)^C3434*(VLOOKUP($B3434,weights!$A$2:$R$6,15)*EXP(VLOOKUP($B3434,weights!$A$2:$R$6,11)*D3434)+VLOOKUP($B3434,weights!$A$2:$R$6,16)*EXP(VLOOKUP($B3434,weights!$A$2:$R$6,12)*E3434)+VLOOKUP($B3434,weights!$A$2:$R$6,17)*EXP(VLOOKUP($B3434,weights!$A$2:$R$6,13)*F3434)+VLOOKUP($B3434,weights!$A$2:$R$6,18)*EXP(VLOOKUP($B3434,weights!$A$2:$R$6,14)*G3434))</f>
        <v>9.2803796187338907</v>
      </c>
    </row>
    <row r="3435" spans="1:8" ht="12.75" x14ac:dyDescent="0.2">
      <c r="A3435">
        <f t="shared" si="0"/>
        <v>138</v>
      </c>
      <c r="B3435" t="str">
        <f t="shared" ref="B3435:C3435" si="3409">B3410</f>
        <v>restaurant</v>
      </c>
      <c r="C3435">
        <f t="shared" si="3409"/>
        <v>8</v>
      </c>
      <c r="D3435">
        <f ca="1">OFFSET(walk!$A$2:$Y$402,TRUNC((ROW()-ROW($D$2))/COLUMNS(walk!$A$2:$Y$402)),MOD(ROW()-ROW($D$2),COLUMNS(walk!$A$2:$Y$402)),1,1)</f>
        <v>16</v>
      </c>
      <c r="E3435">
        <f ca="1">OFFSET(bike!$A$2:$Y$402,TRUNC((ROW()-ROW($E$2))/COLUMNS(bike!$A$2:$Y$402)),MOD(ROW()-ROW($E$2),COLUMNS(bike!$A$2:$Y$402)),1,1)</f>
        <v>5</v>
      </c>
      <c r="F3435">
        <f ca="1">OFFSET(transit!$A$2:$Y$402,TRUNC((ROW()-ROW($F$2))/COLUMNS(transit!$A$2:$Y$402)),MOD(ROW()-ROW($F$2),COLUMNS(transit!$A$2:$Y$402)),1,1)</f>
        <v>9</v>
      </c>
      <c r="G3435">
        <f ca="1">OFFSET(drive!$A$2:$Y$402,TRUNC((ROW()-ROW($G$2))/COLUMNS(drive!$A$2:$Y$402)),MOD(ROW()-ROW($G$2),COLUMNS(drive!$A$2:$Y$402)),1,1)</f>
        <v>4</v>
      </c>
      <c r="H3435" s="5">
        <f ca="1">(VLOOKUP($B3435,weights!$A$2:$R$6,4))*VLOOKUP($B3435,weights!$A$2:$R$6,6)^C3435*(VLOOKUP($B3435,weights!$A$2:$R$6,15)*EXP(VLOOKUP($B3435,weights!$A$2:$R$6,11)*D3435)+VLOOKUP($B3435,weights!$A$2:$R$6,16)*EXP(VLOOKUP($B3435,weights!$A$2:$R$6,12)*E3435)+VLOOKUP($B3435,weights!$A$2:$R$6,17)*EXP(VLOOKUP($B3435,weights!$A$2:$R$6,13)*F3435)+VLOOKUP($B3435,weights!$A$2:$R$6,18)*EXP(VLOOKUP($B3435,weights!$A$2:$R$6,14)*G3435))</f>
        <v>7.717787049139706</v>
      </c>
    </row>
    <row r="3436" spans="1:8" ht="12.75" x14ac:dyDescent="0.2">
      <c r="A3436">
        <f t="shared" si="0"/>
        <v>138</v>
      </c>
      <c r="B3436" t="str">
        <f t="shared" ref="B3436:C3436" si="3410">B3411</f>
        <v>restaurant</v>
      </c>
      <c r="C3436">
        <f t="shared" si="3410"/>
        <v>9</v>
      </c>
      <c r="D3436">
        <f ca="1">OFFSET(walk!$A$2:$Y$402,TRUNC((ROW()-ROW($D$2))/COLUMNS(walk!$A$2:$Y$402)),MOD(ROW()-ROW($D$2),COLUMNS(walk!$A$2:$Y$402)),1,1)</f>
        <v>18</v>
      </c>
      <c r="E3436">
        <f ca="1">OFFSET(bike!$A$2:$Y$402,TRUNC((ROW()-ROW($E$2))/COLUMNS(bike!$A$2:$Y$402)),MOD(ROW()-ROW($E$2),COLUMNS(bike!$A$2:$Y$402)),1,1)</f>
        <v>6</v>
      </c>
      <c r="F3436">
        <f ca="1">OFFSET(transit!$A$2:$Y$402,TRUNC((ROW()-ROW($F$2))/COLUMNS(transit!$A$2:$Y$402)),MOD(ROW()-ROW($F$2),COLUMNS(transit!$A$2:$Y$402)),1,1)</f>
        <v>15</v>
      </c>
      <c r="G3436">
        <f ca="1">OFFSET(drive!$A$2:$Y$402,TRUNC((ROW()-ROW($G$2))/COLUMNS(drive!$A$2:$Y$402)),MOD(ROW()-ROW($G$2),COLUMNS(drive!$A$2:$Y$402)),1,1)</f>
        <v>5</v>
      </c>
      <c r="H3436" s="5">
        <f ca="1">(VLOOKUP($B3436,weights!$A$2:$R$6,4))*VLOOKUP($B3436,weights!$A$2:$R$6,6)^C3436*(VLOOKUP($B3436,weights!$A$2:$R$6,15)*EXP(VLOOKUP($B3436,weights!$A$2:$R$6,11)*D3436)+VLOOKUP($B3436,weights!$A$2:$R$6,16)*EXP(VLOOKUP($B3436,weights!$A$2:$R$6,12)*E3436)+VLOOKUP($B3436,weights!$A$2:$R$6,17)*EXP(VLOOKUP($B3436,weights!$A$2:$R$6,13)*F3436)+VLOOKUP($B3436,weights!$A$2:$R$6,18)*EXP(VLOOKUP($B3436,weights!$A$2:$R$6,14)*G3436))</f>
        <v>5.0445608768243462</v>
      </c>
    </row>
    <row r="3437" spans="1:8" ht="12.75" x14ac:dyDescent="0.2">
      <c r="A3437">
        <f t="shared" si="0"/>
        <v>138</v>
      </c>
      <c r="B3437" t="str">
        <f t="shared" ref="B3437:C3437" si="3411">B3412</f>
        <v>supermarket</v>
      </c>
      <c r="C3437">
        <f t="shared" si="3411"/>
        <v>0</v>
      </c>
      <c r="D3437">
        <f ca="1">OFFSET(walk!$A$2:$Y$402,TRUNC((ROW()-ROW($D$2))/COLUMNS(walk!$A$2:$Y$402)),MOD(ROW()-ROW($D$2),COLUMNS(walk!$A$2:$Y$402)),1,1)</f>
        <v>39</v>
      </c>
      <c r="E3437">
        <f ca="1">OFFSET(bike!$A$2:$Y$402,TRUNC((ROW()-ROW($E$2))/COLUMNS(bike!$A$2:$Y$402)),MOD(ROW()-ROW($E$2),COLUMNS(bike!$A$2:$Y$402)),1,1)</f>
        <v>15</v>
      </c>
      <c r="F3437">
        <f ca="1">OFFSET(transit!$A$2:$Y$402,TRUNC((ROW()-ROW($F$2))/COLUMNS(transit!$A$2:$Y$402)),MOD(ROW()-ROW($F$2),COLUMNS(transit!$A$2:$Y$402)),1,1)</f>
        <v>20</v>
      </c>
      <c r="G3437">
        <f ca="1">OFFSET(drive!$A$2:$Y$402,TRUNC((ROW()-ROW($G$2))/COLUMNS(drive!$A$2:$Y$402)),MOD(ROW()-ROW($G$2),COLUMNS(drive!$A$2:$Y$402)),1,1)</f>
        <v>9</v>
      </c>
      <c r="H3437" s="5">
        <f ca="1">(VLOOKUP($B3437,weights!$A$2:$R$6,4))*VLOOKUP($B3437,weights!$A$2:$R$6,6)^C3437*(VLOOKUP($B3437,weights!$A$2:$R$6,15)*EXP(VLOOKUP($B3437,weights!$A$2:$R$6,11)*D3437)+VLOOKUP($B3437,weights!$A$2:$R$6,16)*EXP(VLOOKUP($B3437,weights!$A$2:$R$6,12)*E3437)+VLOOKUP($B3437,weights!$A$2:$R$6,17)*EXP(VLOOKUP($B3437,weights!$A$2:$R$6,13)*F3437)+VLOOKUP($B3437,weights!$A$2:$R$6,18)*EXP(VLOOKUP($B3437,weights!$A$2:$R$6,14)*G3437))</f>
        <v>2.9594183713244209</v>
      </c>
    </row>
    <row r="3438" spans="1:8" ht="12.75" x14ac:dyDescent="0.2">
      <c r="A3438">
        <f t="shared" si="0"/>
        <v>138</v>
      </c>
      <c r="B3438" t="str">
        <f t="shared" ref="B3438:C3438" si="3412">B3413</f>
        <v>supermarket</v>
      </c>
      <c r="C3438">
        <f t="shared" si="3412"/>
        <v>1</v>
      </c>
      <c r="D3438">
        <f ca="1">OFFSET(walk!$A$2:$Y$402,TRUNC((ROW()-ROW($D$2))/COLUMNS(walk!$A$2:$Y$402)),MOD(ROW()-ROW($D$2),COLUMNS(walk!$A$2:$Y$402)),1,1)</f>
        <v>52</v>
      </c>
      <c r="E3438">
        <f ca="1">OFFSET(bike!$A$2:$Y$402,TRUNC((ROW()-ROW($E$2))/COLUMNS(bike!$A$2:$Y$402)),MOD(ROW()-ROW($E$2),COLUMNS(bike!$A$2:$Y$402)),1,1)</f>
        <v>16</v>
      </c>
      <c r="F3438">
        <f ca="1">OFFSET(transit!$A$2:$Y$402,TRUNC((ROW()-ROW($F$2))/COLUMNS(transit!$A$2:$Y$402)),MOD(ROW()-ROW($F$2),COLUMNS(transit!$A$2:$Y$402)),1,1)</f>
        <v>24</v>
      </c>
      <c r="G3438">
        <f ca="1">OFFSET(drive!$A$2:$Y$402,TRUNC((ROW()-ROW($G$2))/COLUMNS(drive!$A$2:$Y$402)),MOD(ROW()-ROW($G$2),COLUMNS(drive!$A$2:$Y$402)),1,1)</f>
        <v>11</v>
      </c>
      <c r="H3438" s="5">
        <f ca="1">(VLOOKUP($B3438,weights!$A$2:$R$6,4))*VLOOKUP($B3438,weights!$A$2:$R$6,6)^C3438*(VLOOKUP($B3438,weights!$A$2:$R$6,15)*EXP(VLOOKUP($B3438,weights!$A$2:$R$6,11)*D3438)+VLOOKUP($B3438,weights!$A$2:$R$6,16)*EXP(VLOOKUP($B3438,weights!$A$2:$R$6,12)*E3438)+VLOOKUP($B3438,weights!$A$2:$R$6,17)*EXP(VLOOKUP($B3438,weights!$A$2:$R$6,13)*F3438)+VLOOKUP($B3438,weights!$A$2:$R$6,18)*EXP(VLOOKUP($B3438,weights!$A$2:$R$6,14)*G3438))</f>
        <v>1.1246893079591456</v>
      </c>
    </row>
    <row r="3439" spans="1:8" ht="12.75" x14ac:dyDescent="0.2">
      <c r="A3439">
        <f t="shared" si="0"/>
        <v>138</v>
      </c>
      <c r="B3439" t="str">
        <f t="shared" ref="B3439:C3439" si="3413">B3414</f>
        <v>supermarket</v>
      </c>
      <c r="C3439">
        <f t="shared" si="3413"/>
        <v>2</v>
      </c>
      <c r="D3439">
        <f ca="1">OFFSET(walk!$A$2:$Y$402,TRUNC((ROW()-ROW($D$2))/COLUMNS(walk!$A$2:$Y$402)),MOD(ROW()-ROW($D$2),COLUMNS(walk!$A$2:$Y$402)),1,1)</f>
        <v>57</v>
      </c>
      <c r="E3439">
        <f ca="1">OFFSET(bike!$A$2:$Y$402,TRUNC((ROW()-ROW($E$2))/COLUMNS(bike!$A$2:$Y$402)),MOD(ROW()-ROW($E$2),COLUMNS(bike!$A$2:$Y$402)),1,1)</f>
        <v>17</v>
      </c>
      <c r="F3439">
        <f ca="1">OFFSET(transit!$A$2:$Y$402,TRUNC((ROW()-ROW($F$2))/COLUMNS(transit!$A$2:$Y$402)),MOD(ROW()-ROW($F$2),COLUMNS(transit!$A$2:$Y$402)),1,1)</f>
        <v>33</v>
      </c>
      <c r="G3439">
        <f ca="1">OFFSET(drive!$A$2:$Y$402,TRUNC((ROW()-ROW($G$2))/COLUMNS(drive!$A$2:$Y$402)),MOD(ROW()-ROW($G$2),COLUMNS(drive!$A$2:$Y$402)),1,1)</f>
        <v>13</v>
      </c>
      <c r="H3439" s="5">
        <f ca="1">(VLOOKUP($B3439,weights!$A$2:$R$6,4))*VLOOKUP($B3439,weights!$A$2:$R$6,6)^C3439*(VLOOKUP($B3439,weights!$A$2:$R$6,15)*EXP(VLOOKUP($B3439,weights!$A$2:$R$6,11)*D3439)+VLOOKUP($B3439,weights!$A$2:$R$6,16)*EXP(VLOOKUP($B3439,weights!$A$2:$R$6,12)*E3439)+VLOOKUP($B3439,weights!$A$2:$R$6,17)*EXP(VLOOKUP($B3439,weights!$A$2:$R$6,13)*F3439)+VLOOKUP($B3439,weights!$A$2:$R$6,18)*EXP(VLOOKUP($B3439,weights!$A$2:$R$6,14)*G3439))</f>
        <v>0.41635754817899395</v>
      </c>
    </row>
    <row r="3440" spans="1:8" ht="12.75" x14ac:dyDescent="0.2">
      <c r="A3440">
        <f t="shared" si="0"/>
        <v>138</v>
      </c>
      <c r="B3440" t="str">
        <f t="shared" ref="B3440:C3440" si="3414">B3415</f>
        <v>supermarket</v>
      </c>
      <c r="C3440">
        <f t="shared" si="3414"/>
        <v>3</v>
      </c>
      <c r="D3440">
        <f ca="1">OFFSET(walk!$A$2:$Y$402,TRUNC((ROW()-ROW($D$2))/COLUMNS(walk!$A$2:$Y$402)),MOD(ROW()-ROW($D$2),COLUMNS(walk!$A$2:$Y$402)),1,1)</f>
        <v>64</v>
      </c>
      <c r="E3440">
        <f ca="1">OFFSET(bike!$A$2:$Y$402,TRUNC((ROW()-ROW($E$2))/COLUMNS(bike!$A$2:$Y$402)),MOD(ROW()-ROW($E$2),COLUMNS(bike!$A$2:$Y$402)),1,1)</f>
        <v>21</v>
      </c>
      <c r="F3440">
        <f ca="1">OFFSET(transit!$A$2:$Y$402,TRUNC((ROW()-ROW($F$2))/COLUMNS(transit!$A$2:$Y$402)),MOD(ROW()-ROW($F$2),COLUMNS(transit!$A$2:$Y$402)),1,1)</f>
        <v>38</v>
      </c>
      <c r="G3440">
        <f ca="1">OFFSET(drive!$A$2:$Y$402,TRUNC((ROW()-ROW($G$2))/COLUMNS(drive!$A$2:$Y$402)),MOD(ROW()-ROW($G$2),COLUMNS(drive!$A$2:$Y$402)),1,1)</f>
        <v>15</v>
      </c>
      <c r="H3440" s="5">
        <f ca="1">(VLOOKUP($B3440,weights!$A$2:$R$6,4))*VLOOKUP($B3440,weights!$A$2:$R$6,6)^C3440*(VLOOKUP($B3440,weights!$A$2:$R$6,15)*EXP(VLOOKUP($B3440,weights!$A$2:$R$6,11)*D3440)+VLOOKUP($B3440,weights!$A$2:$R$6,16)*EXP(VLOOKUP($B3440,weights!$A$2:$R$6,12)*E3440)+VLOOKUP($B3440,weights!$A$2:$R$6,17)*EXP(VLOOKUP($B3440,weights!$A$2:$R$6,13)*F3440)+VLOOKUP($B3440,weights!$A$2:$R$6,18)*EXP(VLOOKUP($B3440,weights!$A$2:$R$6,14)*G3440))</f>
        <v>0.15366128319912031</v>
      </c>
    </row>
    <row r="3441" spans="1:8" ht="12.75" x14ac:dyDescent="0.2">
      <c r="A3441">
        <f t="shared" si="0"/>
        <v>138</v>
      </c>
      <c r="B3441" t="str">
        <f t="shared" ref="B3441:C3441" si="3415">B3416</f>
        <v>supermarket</v>
      </c>
      <c r="C3441">
        <f t="shared" si="3415"/>
        <v>4</v>
      </c>
      <c r="D3441">
        <f ca="1">OFFSET(walk!$A$2:$Y$402,TRUNC((ROW()-ROW($D$2))/COLUMNS(walk!$A$2:$Y$402)),MOD(ROW()-ROW($D$2),COLUMNS(walk!$A$2:$Y$402)),1,1)</f>
        <v>80</v>
      </c>
      <c r="E3441">
        <f ca="1">OFFSET(bike!$A$2:$Y$402,TRUNC((ROW()-ROW($E$2))/COLUMNS(bike!$A$2:$Y$402)),MOD(ROW()-ROW($E$2),COLUMNS(bike!$A$2:$Y$402)),1,1)</f>
        <v>24</v>
      </c>
      <c r="F3441">
        <f ca="1">OFFSET(transit!$A$2:$Y$402,TRUNC((ROW()-ROW($F$2))/COLUMNS(transit!$A$2:$Y$402)),MOD(ROW()-ROW($F$2),COLUMNS(transit!$A$2:$Y$402)),1,1)</f>
        <v>40</v>
      </c>
      <c r="G3441">
        <f ca="1">OFFSET(drive!$A$2:$Y$402,TRUNC((ROW()-ROW($G$2))/COLUMNS(drive!$A$2:$Y$402)),MOD(ROW()-ROW($G$2),COLUMNS(drive!$A$2:$Y$402)),1,1)</f>
        <v>16</v>
      </c>
      <c r="H3441" s="5">
        <f ca="1">(VLOOKUP($B3441,weights!$A$2:$R$6,4))*VLOOKUP($B3441,weights!$A$2:$R$6,6)^C3441*(VLOOKUP($B3441,weights!$A$2:$R$6,15)*EXP(VLOOKUP($B3441,weights!$A$2:$R$6,11)*D3441)+VLOOKUP($B3441,weights!$A$2:$R$6,16)*EXP(VLOOKUP($B3441,weights!$A$2:$R$6,12)*E3441)+VLOOKUP($B3441,weights!$A$2:$R$6,17)*EXP(VLOOKUP($B3441,weights!$A$2:$R$6,13)*F3441)+VLOOKUP($B3441,weights!$A$2:$R$6,18)*EXP(VLOOKUP($B3441,weights!$A$2:$R$6,14)*G3441))</f>
        <v>7.2429569181560655E-2</v>
      </c>
    </row>
    <row r="3442" spans="1:8" ht="12.75" x14ac:dyDescent="0.2">
      <c r="A3442">
        <f t="shared" si="0"/>
        <v>138</v>
      </c>
      <c r="B3442" t="str">
        <f t="shared" ref="B3442:C3442" si="3416">B3417</f>
        <v>store</v>
      </c>
      <c r="C3442">
        <f t="shared" si="3416"/>
        <v>0</v>
      </c>
      <c r="D3442">
        <f ca="1">OFFSET(walk!$A$2:$Y$402,TRUNC((ROW()-ROW($D$2))/COLUMNS(walk!$A$2:$Y$402)),MOD(ROW()-ROW($D$2),COLUMNS(walk!$A$2:$Y$402)),1,1)</f>
        <v>6</v>
      </c>
      <c r="E3442">
        <f ca="1">OFFSET(bike!$A$2:$Y$402,TRUNC((ROW()-ROW($E$2))/COLUMNS(bike!$A$2:$Y$402)),MOD(ROW()-ROW($E$2),COLUMNS(bike!$A$2:$Y$402)),1,1)</f>
        <v>1</v>
      </c>
      <c r="F3442">
        <f ca="1">OFFSET(transit!$A$2:$Y$402,TRUNC((ROW()-ROW($F$2))/COLUMNS(transit!$A$2:$Y$402)),MOD(ROW()-ROW($F$2),COLUMNS(transit!$A$2:$Y$402)),1,1)</f>
        <v>6</v>
      </c>
      <c r="G3442">
        <f ca="1">OFFSET(drive!$A$2:$Y$402,TRUNC((ROW()-ROW($G$2))/COLUMNS(drive!$A$2:$Y$402)),MOD(ROW()-ROW($G$2),COLUMNS(drive!$A$2:$Y$402)),1,1)</f>
        <v>2</v>
      </c>
      <c r="H3442" s="5">
        <f ca="1">(VLOOKUP($B3442,weights!$A$2:$R$6,4))*VLOOKUP($B3442,weights!$A$2:$R$6,6)^C3442*(VLOOKUP($B3442,weights!$A$2:$R$6,15)*EXP(VLOOKUP($B3442,weights!$A$2:$R$6,11)*D3442)+VLOOKUP($B3442,weights!$A$2:$R$6,16)*EXP(VLOOKUP($B3442,weights!$A$2:$R$6,12)*E3442)+VLOOKUP($B3442,weights!$A$2:$R$6,17)*EXP(VLOOKUP($B3442,weights!$A$2:$R$6,13)*F3442)+VLOOKUP($B3442,weights!$A$2:$R$6,18)*EXP(VLOOKUP($B3442,weights!$A$2:$R$6,14)*G3442))</f>
        <v>17.258191747111471</v>
      </c>
    </row>
    <row r="3443" spans="1:8" ht="12.75" x14ac:dyDescent="0.2">
      <c r="A3443">
        <f t="shared" si="0"/>
        <v>138</v>
      </c>
      <c r="B3443" t="str">
        <f t="shared" ref="B3443:C3443" si="3417">B3418</f>
        <v>store</v>
      </c>
      <c r="C3443">
        <f t="shared" si="3417"/>
        <v>1</v>
      </c>
      <c r="D3443">
        <f ca="1">OFFSET(walk!$A$2:$Y$402,TRUNC((ROW()-ROW($D$2))/COLUMNS(walk!$A$2:$Y$402)),MOD(ROW()-ROW($D$2),COLUMNS(walk!$A$2:$Y$402)),1,1)</f>
        <v>8</v>
      </c>
      <c r="E3443">
        <f ca="1">OFFSET(bike!$A$2:$Y$402,TRUNC((ROW()-ROW($E$2))/COLUMNS(bike!$A$2:$Y$402)),MOD(ROW()-ROW($E$2),COLUMNS(bike!$A$2:$Y$402)),1,1)</f>
        <v>2</v>
      </c>
      <c r="F3443">
        <f ca="1">OFFSET(transit!$A$2:$Y$402,TRUNC((ROW()-ROW($F$2))/COLUMNS(transit!$A$2:$Y$402)),MOD(ROW()-ROW($F$2),COLUMNS(transit!$A$2:$Y$402)),1,1)</f>
        <v>6</v>
      </c>
      <c r="G3443">
        <f ca="1">OFFSET(drive!$A$2:$Y$402,TRUNC((ROW()-ROW($G$2))/COLUMNS(drive!$A$2:$Y$402)),MOD(ROW()-ROW($G$2),COLUMNS(drive!$A$2:$Y$402)),1,1)</f>
        <v>2</v>
      </c>
      <c r="H3443" s="5">
        <f ca="1">(VLOOKUP($B3443,weights!$A$2:$R$6,4))*VLOOKUP($B3443,weights!$A$2:$R$6,6)^C3443*(VLOOKUP($B3443,weights!$A$2:$R$6,15)*EXP(VLOOKUP($B3443,weights!$A$2:$R$6,11)*D3443)+VLOOKUP($B3443,weights!$A$2:$R$6,16)*EXP(VLOOKUP($B3443,weights!$A$2:$R$6,12)*E3443)+VLOOKUP($B3443,weights!$A$2:$R$6,17)*EXP(VLOOKUP($B3443,weights!$A$2:$R$6,13)*F3443)+VLOOKUP($B3443,weights!$A$2:$R$6,18)*EXP(VLOOKUP($B3443,weights!$A$2:$R$6,14)*G3443))</f>
        <v>9.2998868526367726</v>
      </c>
    </row>
    <row r="3444" spans="1:8" ht="12.75" x14ac:dyDescent="0.2">
      <c r="A3444">
        <f t="shared" si="0"/>
        <v>138</v>
      </c>
      <c r="B3444" t="str">
        <f t="shared" ref="B3444:C3444" si="3418">B3419</f>
        <v>store</v>
      </c>
      <c r="C3444">
        <f t="shared" si="3418"/>
        <v>2</v>
      </c>
      <c r="D3444">
        <f ca="1">OFFSET(walk!$A$2:$Y$402,TRUNC((ROW()-ROW($D$2))/COLUMNS(walk!$A$2:$Y$402)),MOD(ROW()-ROW($D$2),COLUMNS(walk!$A$2:$Y$402)),1,1)</f>
        <v>8</v>
      </c>
      <c r="E3444">
        <f ca="1">OFFSET(bike!$A$2:$Y$402,TRUNC((ROW()-ROW($E$2))/COLUMNS(bike!$A$2:$Y$402)),MOD(ROW()-ROW($E$2),COLUMNS(bike!$A$2:$Y$402)),1,1)</f>
        <v>2</v>
      </c>
      <c r="F3444">
        <f ca="1">OFFSET(transit!$A$2:$Y$402,TRUNC((ROW()-ROW($F$2))/COLUMNS(transit!$A$2:$Y$402)),MOD(ROW()-ROW($F$2),COLUMNS(transit!$A$2:$Y$402)),1,1)</f>
        <v>8</v>
      </c>
      <c r="G3444">
        <f ca="1">OFFSET(drive!$A$2:$Y$402,TRUNC((ROW()-ROW($G$2))/COLUMNS(drive!$A$2:$Y$402)),MOD(ROW()-ROW($G$2),COLUMNS(drive!$A$2:$Y$402)),1,1)</f>
        <v>2</v>
      </c>
      <c r="H3444" s="5">
        <f ca="1">(VLOOKUP($B3444,weights!$A$2:$R$6,4))*VLOOKUP($B3444,weights!$A$2:$R$6,6)^C3444*(VLOOKUP($B3444,weights!$A$2:$R$6,15)*EXP(VLOOKUP($B3444,weights!$A$2:$R$6,11)*D3444)+VLOOKUP($B3444,weights!$A$2:$R$6,16)*EXP(VLOOKUP($B3444,weights!$A$2:$R$6,12)*E3444)+VLOOKUP($B3444,weights!$A$2:$R$6,17)*EXP(VLOOKUP($B3444,weights!$A$2:$R$6,13)*F3444)+VLOOKUP($B3444,weights!$A$2:$R$6,18)*EXP(VLOOKUP($B3444,weights!$A$2:$R$6,14)*G3444))</f>
        <v>5.9522320177632659</v>
      </c>
    </row>
    <row r="3445" spans="1:8" ht="12.75" x14ac:dyDescent="0.2">
      <c r="A3445">
        <f t="shared" si="0"/>
        <v>138</v>
      </c>
      <c r="B3445" t="str">
        <f t="shared" ref="B3445:C3445" si="3419">B3420</f>
        <v>store</v>
      </c>
      <c r="C3445">
        <f t="shared" si="3419"/>
        <v>3</v>
      </c>
      <c r="D3445">
        <f ca="1">OFFSET(walk!$A$2:$Y$402,TRUNC((ROW()-ROW($D$2))/COLUMNS(walk!$A$2:$Y$402)),MOD(ROW()-ROW($D$2),COLUMNS(walk!$A$2:$Y$402)),1,1)</f>
        <v>10</v>
      </c>
      <c r="E3445">
        <f ca="1">OFFSET(bike!$A$2:$Y$402,TRUNC((ROW()-ROW($E$2))/COLUMNS(bike!$A$2:$Y$402)),MOD(ROW()-ROW($E$2),COLUMNS(bike!$A$2:$Y$402)),1,1)</f>
        <v>2</v>
      </c>
      <c r="F3445">
        <f ca="1">OFFSET(transit!$A$2:$Y$402,TRUNC((ROW()-ROW($F$2))/COLUMNS(transit!$A$2:$Y$402)),MOD(ROW()-ROW($F$2),COLUMNS(transit!$A$2:$Y$402)),1,1)</f>
        <v>8</v>
      </c>
      <c r="G3445">
        <f ca="1">OFFSET(drive!$A$2:$Y$402,TRUNC((ROW()-ROW($G$2))/COLUMNS(drive!$A$2:$Y$402)),MOD(ROW()-ROW($G$2),COLUMNS(drive!$A$2:$Y$402)),1,1)</f>
        <v>3</v>
      </c>
      <c r="H3445" s="5">
        <f ca="1">(VLOOKUP($B3445,weights!$A$2:$R$6,4))*VLOOKUP($B3445,weights!$A$2:$R$6,6)^C3445*(VLOOKUP($B3445,weights!$A$2:$R$6,15)*EXP(VLOOKUP($B3445,weights!$A$2:$R$6,11)*D3445)+VLOOKUP($B3445,weights!$A$2:$R$6,16)*EXP(VLOOKUP($B3445,weights!$A$2:$R$6,12)*E3445)+VLOOKUP($B3445,weights!$A$2:$R$6,17)*EXP(VLOOKUP($B3445,weights!$A$2:$R$6,13)*F3445)+VLOOKUP($B3445,weights!$A$2:$R$6,18)*EXP(VLOOKUP($B3445,weights!$A$2:$R$6,14)*G3445))</f>
        <v>3.4406141032521687</v>
      </c>
    </row>
    <row r="3446" spans="1:8" ht="12.75" x14ac:dyDescent="0.2">
      <c r="A3446">
        <f t="shared" si="0"/>
        <v>138</v>
      </c>
      <c r="B3446" t="str">
        <f t="shared" ref="B3446:C3446" si="3420">B3421</f>
        <v>store</v>
      </c>
      <c r="C3446">
        <f t="shared" si="3420"/>
        <v>4</v>
      </c>
      <c r="D3446">
        <f ca="1">OFFSET(walk!$A$2:$Y$402,TRUNC((ROW()-ROW($D$2))/COLUMNS(walk!$A$2:$Y$402)),MOD(ROW()-ROW($D$2),COLUMNS(walk!$A$2:$Y$402)),1,1)</f>
        <v>12</v>
      </c>
      <c r="E3446">
        <f ca="1">OFFSET(bike!$A$2:$Y$402,TRUNC((ROW()-ROW($E$2))/COLUMNS(bike!$A$2:$Y$402)),MOD(ROW()-ROW($E$2),COLUMNS(bike!$A$2:$Y$402)),1,1)</f>
        <v>3</v>
      </c>
      <c r="F3446">
        <f ca="1">OFFSET(transit!$A$2:$Y$402,TRUNC((ROW()-ROW($F$2))/COLUMNS(transit!$A$2:$Y$402)),MOD(ROW()-ROW($F$2),COLUMNS(transit!$A$2:$Y$402)),1,1)</f>
        <v>12</v>
      </c>
      <c r="G3446">
        <f ca="1">OFFSET(drive!$A$2:$Y$402,TRUNC((ROW()-ROW($G$2))/COLUMNS(drive!$A$2:$Y$402)),MOD(ROW()-ROW($G$2),COLUMNS(drive!$A$2:$Y$402)),1,1)</f>
        <v>3</v>
      </c>
      <c r="H3446" s="5">
        <f ca="1">(VLOOKUP($B3446,weights!$A$2:$R$6,4))*VLOOKUP($B3446,weights!$A$2:$R$6,6)^C3446*(VLOOKUP($B3446,weights!$A$2:$R$6,15)*EXP(VLOOKUP($B3446,weights!$A$2:$R$6,11)*D3446)+VLOOKUP($B3446,weights!$A$2:$R$6,16)*EXP(VLOOKUP($B3446,weights!$A$2:$R$6,12)*E3446)+VLOOKUP($B3446,weights!$A$2:$R$6,17)*EXP(VLOOKUP($B3446,weights!$A$2:$R$6,13)*F3446)+VLOOKUP($B3446,weights!$A$2:$R$6,18)*EXP(VLOOKUP($B3446,weights!$A$2:$R$6,14)*G3446))</f>
        <v>1.7759730108004328</v>
      </c>
    </row>
    <row r="3447" spans="1:8" ht="12.75" x14ac:dyDescent="0.2">
      <c r="A3447">
        <f t="shared" si="0"/>
        <v>138</v>
      </c>
      <c r="B3447" t="str">
        <f t="shared" ref="B3447:C3447" si="3421">B3422</f>
        <v>pharmacy</v>
      </c>
      <c r="C3447">
        <f t="shared" si="3421"/>
        <v>0</v>
      </c>
      <c r="D3447">
        <f ca="1">OFFSET(walk!$A$2:$Y$402,TRUNC((ROW()-ROW($D$2))/COLUMNS(walk!$A$2:$Y$402)),MOD(ROW()-ROW($D$2),COLUMNS(walk!$A$2:$Y$402)),1,1)</f>
        <v>14</v>
      </c>
      <c r="E3447">
        <f ca="1">OFFSET(bike!$A$2:$Y$402,TRUNC((ROW()-ROW($E$2))/COLUMNS(bike!$A$2:$Y$402)),MOD(ROW()-ROW($E$2),COLUMNS(bike!$A$2:$Y$402)),1,1)</f>
        <v>4</v>
      </c>
      <c r="F3447">
        <f ca="1">OFFSET(transit!$A$2:$Y$402,TRUNC((ROW()-ROW($F$2))/COLUMNS(transit!$A$2:$Y$402)),MOD(ROW()-ROW($F$2),COLUMNS(transit!$A$2:$Y$402)),1,1)</f>
        <v>13</v>
      </c>
      <c r="G3447">
        <f ca="1">OFFSET(drive!$A$2:$Y$402,TRUNC((ROW()-ROW($G$2))/COLUMNS(drive!$A$2:$Y$402)),MOD(ROW()-ROW($G$2),COLUMNS(drive!$A$2:$Y$402)),1,1)</f>
        <v>3</v>
      </c>
      <c r="H3447" s="5">
        <f ca="1">(VLOOKUP($B3447,weights!$A$2:$R$6,4))*VLOOKUP($B3447,weights!$A$2:$R$6,6)^C3447*(VLOOKUP($B3447,weights!$A$2:$R$6,15)*EXP(VLOOKUP($B3447,weights!$A$2:$R$6,11)*D3447)+VLOOKUP($B3447,weights!$A$2:$R$6,16)*EXP(VLOOKUP($B3447,weights!$A$2:$R$6,12)*E3447)+VLOOKUP($B3447,weights!$A$2:$R$6,17)*EXP(VLOOKUP($B3447,weights!$A$2:$R$6,13)*F3447)+VLOOKUP($B3447,weights!$A$2:$R$6,18)*EXP(VLOOKUP($B3447,weights!$A$2:$R$6,14)*G3447))</f>
        <v>5.0617189887915783</v>
      </c>
    </row>
    <row r="3448" spans="1:8" ht="12.75" x14ac:dyDescent="0.2">
      <c r="A3448">
        <f t="shared" si="0"/>
        <v>138</v>
      </c>
      <c r="B3448" t="str">
        <f t="shared" ref="B3448:C3448" si="3422">B3423</f>
        <v>pharmacy</v>
      </c>
      <c r="C3448">
        <f t="shared" si="3422"/>
        <v>1</v>
      </c>
      <c r="D3448">
        <f ca="1">OFFSET(walk!$A$2:$Y$402,TRUNC((ROW()-ROW($D$2))/COLUMNS(walk!$A$2:$Y$402)),MOD(ROW()-ROW($D$2),COLUMNS(walk!$A$2:$Y$402)),1,1)</f>
        <v>14</v>
      </c>
      <c r="E3448">
        <f ca="1">OFFSET(bike!$A$2:$Y$402,TRUNC((ROW()-ROW($E$2))/COLUMNS(bike!$A$2:$Y$402)),MOD(ROW()-ROW($E$2),COLUMNS(bike!$A$2:$Y$402)),1,1)</f>
        <v>5</v>
      </c>
      <c r="F3448">
        <f ca="1">OFFSET(transit!$A$2:$Y$402,TRUNC((ROW()-ROW($F$2))/COLUMNS(transit!$A$2:$Y$402)),MOD(ROW()-ROW($F$2),COLUMNS(transit!$A$2:$Y$402)),1,1)</f>
        <v>13</v>
      </c>
      <c r="G3448">
        <f ca="1">OFFSET(drive!$A$2:$Y$402,TRUNC((ROW()-ROW($G$2))/COLUMNS(drive!$A$2:$Y$402)),MOD(ROW()-ROW($G$2),COLUMNS(drive!$A$2:$Y$402)),1,1)</f>
        <v>4</v>
      </c>
      <c r="H3448" s="5">
        <f ca="1">(VLOOKUP($B3448,weights!$A$2:$R$6,4))*VLOOKUP($B3448,weights!$A$2:$R$6,6)^C3448*(VLOOKUP($B3448,weights!$A$2:$R$6,15)*EXP(VLOOKUP($B3448,weights!$A$2:$R$6,11)*D3448)+VLOOKUP($B3448,weights!$A$2:$R$6,16)*EXP(VLOOKUP($B3448,weights!$A$2:$R$6,12)*E3448)+VLOOKUP($B3448,weights!$A$2:$R$6,17)*EXP(VLOOKUP($B3448,weights!$A$2:$R$6,13)*F3448)+VLOOKUP($B3448,weights!$A$2:$R$6,18)*EXP(VLOOKUP($B3448,weights!$A$2:$R$6,14)*G3448))</f>
        <v>1.9551639828452152</v>
      </c>
    </row>
    <row r="3449" spans="1:8" ht="12.75" x14ac:dyDescent="0.2">
      <c r="A3449">
        <f t="shared" si="0"/>
        <v>138</v>
      </c>
      <c r="B3449" t="str">
        <f t="shared" ref="B3449:C3449" si="3423">B3424</f>
        <v>pharmacy</v>
      </c>
      <c r="C3449">
        <f t="shared" si="3423"/>
        <v>2</v>
      </c>
      <c r="D3449">
        <f ca="1">OFFSET(walk!$A$2:$Y$402,TRUNC((ROW()-ROW($D$2))/COLUMNS(walk!$A$2:$Y$402)),MOD(ROW()-ROW($D$2),COLUMNS(walk!$A$2:$Y$402)),1,1)</f>
        <v>14</v>
      </c>
      <c r="E3449">
        <f ca="1">OFFSET(bike!$A$2:$Y$402,TRUNC((ROW()-ROW($E$2))/COLUMNS(bike!$A$2:$Y$402)),MOD(ROW()-ROW($E$2),COLUMNS(bike!$A$2:$Y$402)),1,1)</f>
        <v>5</v>
      </c>
      <c r="F3449">
        <f ca="1">OFFSET(transit!$A$2:$Y$402,TRUNC((ROW()-ROW($F$2))/COLUMNS(transit!$A$2:$Y$402)),MOD(ROW()-ROW($F$2),COLUMNS(transit!$A$2:$Y$402)),1,1)</f>
        <v>14</v>
      </c>
      <c r="G3449">
        <f ca="1">OFFSET(drive!$A$2:$Y$402,TRUNC((ROW()-ROW($G$2))/COLUMNS(drive!$A$2:$Y$402)),MOD(ROW()-ROW($G$2),COLUMNS(drive!$A$2:$Y$402)),1,1)</f>
        <v>4</v>
      </c>
      <c r="H3449" s="5">
        <f ca="1">(VLOOKUP($B3449,weights!$A$2:$R$6,4))*VLOOKUP($B3449,weights!$A$2:$R$6,6)^C3449*(VLOOKUP($B3449,weights!$A$2:$R$6,15)*EXP(VLOOKUP($B3449,weights!$A$2:$R$6,11)*D3449)+VLOOKUP($B3449,weights!$A$2:$R$6,16)*EXP(VLOOKUP($B3449,weights!$A$2:$R$6,12)*E3449)+VLOOKUP($B3449,weights!$A$2:$R$6,17)*EXP(VLOOKUP($B3449,weights!$A$2:$R$6,13)*F3449)+VLOOKUP($B3449,weights!$A$2:$R$6,18)*EXP(VLOOKUP($B3449,weights!$A$2:$R$6,14)*G3449))</f>
        <v>0.92913440333143571</v>
      </c>
    </row>
    <row r="3450" spans="1:8" ht="12.75" x14ac:dyDescent="0.2">
      <c r="A3450">
        <f t="shared" si="0"/>
        <v>138</v>
      </c>
      <c r="B3450" t="str">
        <f t="shared" ref="B3450:C3450" si="3424">B3425</f>
        <v>bank</v>
      </c>
      <c r="C3450">
        <f t="shared" si="3424"/>
        <v>0</v>
      </c>
      <c r="D3450">
        <f ca="1">OFFSET(walk!$A$2:$Y$402,TRUNC((ROW()-ROW($D$2))/COLUMNS(walk!$A$2:$Y$402)),MOD(ROW()-ROW($D$2),COLUMNS(walk!$A$2:$Y$402)),1,1)</f>
        <v>26</v>
      </c>
      <c r="E3450">
        <f ca="1">OFFSET(bike!$A$2:$Y$402,TRUNC((ROW()-ROW($E$2))/COLUMNS(bike!$A$2:$Y$402)),MOD(ROW()-ROW($E$2),COLUMNS(bike!$A$2:$Y$402)),1,1)</f>
        <v>9</v>
      </c>
      <c r="F3450">
        <f ca="1">OFFSET(transit!$A$2:$Y$402,TRUNC((ROW()-ROW($F$2))/COLUMNS(transit!$A$2:$Y$402)),MOD(ROW()-ROW($F$2),COLUMNS(transit!$A$2:$Y$402)),1,1)</f>
        <v>23</v>
      </c>
      <c r="G3450">
        <f ca="1">OFFSET(drive!$A$2:$Y$402,TRUNC((ROW()-ROW($G$2))/COLUMNS(drive!$A$2:$Y$402)),MOD(ROW()-ROW($G$2),COLUMNS(drive!$A$2:$Y$402)),1,1)</f>
        <v>7</v>
      </c>
      <c r="H3450" s="5">
        <f ca="1">(VLOOKUP($B3450,weights!$A$2:$R$6,4))*VLOOKUP($B3450,weights!$A$2:$R$6,6)^C3450*(VLOOKUP($B3450,weights!$A$2:$R$6,15)*EXP(VLOOKUP($B3450,weights!$A$2:$R$6,11)*D3450)+VLOOKUP($B3450,weights!$A$2:$R$6,16)*EXP(VLOOKUP($B3450,weights!$A$2:$R$6,12)*E3450)+VLOOKUP($B3450,weights!$A$2:$R$6,17)*EXP(VLOOKUP($B3450,weights!$A$2:$R$6,13)*F3450)+VLOOKUP($B3450,weights!$A$2:$R$6,18)*EXP(VLOOKUP($B3450,weights!$A$2:$R$6,14)*G3450))</f>
        <v>1.8493973098076979</v>
      </c>
    </row>
    <row r="3451" spans="1:8" ht="12.75" x14ac:dyDescent="0.2">
      <c r="A3451">
        <f t="shared" si="0"/>
        <v>138</v>
      </c>
      <c r="B3451" t="str">
        <f t="shared" ref="B3451:C3451" si="3425">B3426</f>
        <v>bank</v>
      </c>
      <c r="C3451">
        <f t="shared" si="3425"/>
        <v>1</v>
      </c>
      <c r="D3451">
        <f ca="1">OFFSET(walk!$A$2:$Y$402,TRUNC((ROW()-ROW($D$2))/COLUMNS(walk!$A$2:$Y$402)),MOD(ROW()-ROW($D$2),COLUMNS(walk!$A$2:$Y$402)),1,1)</f>
        <v>44</v>
      </c>
      <c r="E3451">
        <f ca="1">OFFSET(bike!$A$2:$Y$402,TRUNC((ROW()-ROW($E$2))/COLUMNS(bike!$A$2:$Y$402)),MOD(ROW()-ROW($E$2),COLUMNS(bike!$A$2:$Y$402)),1,1)</f>
        <v>13</v>
      </c>
      <c r="F3451">
        <f ca="1">OFFSET(transit!$A$2:$Y$402,TRUNC((ROW()-ROW($F$2))/COLUMNS(transit!$A$2:$Y$402)),MOD(ROW()-ROW($F$2),COLUMNS(transit!$A$2:$Y$402)),1,1)</f>
        <v>36</v>
      </c>
      <c r="G3451">
        <f ca="1">OFFSET(drive!$A$2:$Y$402,TRUNC((ROW()-ROW($G$2))/COLUMNS(drive!$A$2:$Y$402)),MOD(ROW()-ROW($G$2),COLUMNS(drive!$A$2:$Y$402)),1,1)</f>
        <v>9</v>
      </c>
      <c r="H3451" s="5">
        <f ca="1">(VLOOKUP($B3451,weights!$A$2:$R$6,4))*VLOOKUP($B3451,weights!$A$2:$R$6,6)^C3451*(VLOOKUP($B3451,weights!$A$2:$R$6,15)*EXP(VLOOKUP($B3451,weights!$A$2:$R$6,11)*D3451)+VLOOKUP($B3451,weights!$A$2:$R$6,16)*EXP(VLOOKUP($B3451,weights!$A$2:$R$6,12)*E3451)+VLOOKUP($B3451,weights!$A$2:$R$6,17)*EXP(VLOOKUP($B3451,weights!$A$2:$R$6,13)*F3451)+VLOOKUP($B3451,weights!$A$2:$R$6,18)*EXP(VLOOKUP($B3451,weights!$A$2:$R$6,14)*G3451))</f>
        <v>0.39319455988412211</v>
      </c>
    </row>
    <row r="3452" spans="1:8" ht="12.75" x14ac:dyDescent="0.2">
      <c r="A3452">
        <f t="shared" si="0"/>
        <v>139</v>
      </c>
      <c r="B3452" t="str">
        <f t="shared" ref="B3452:C3452" si="3426">B3427</f>
        <v>restaurant</v>
      </c>
      <c r="C3452">
        <f t="shared" si="3426"/>
        <v>0</v>
      </c>
      <c r="D3452">
        <f ca="1">OFFSET(walk!$A$2:$Y$402,TRUNC((ROW()-ROW($D$2))/COLUMNS(walk!$A$2:$Y$402)),MOD(ROW()-ROW($D$2),COLUMNS(walk!$A$2:$Y$402)),1,1)</f>
        <v>5</v>
      </c>
      <c r="E3452">
        <f ca="1">OFFSET(bike!$A$2:$Y$402,TRUNC((ROW()-ROW($E$2))/COLUMNS(bike!$A$2:$Y$402)),MOD(ROW()-ROW($E$2),COLUMNS(bike!$A$2:$Y$402)),1,1)</f>
        <v>2</v>
      </c>
      <c r="F3452">
        <f ca="1">OFFSET(transit!$A$2:$Y$402,TRUNC((ROW()-ROW($F$2))/COLUMNS(transit!$A$2:$Y$402)),MOD(ROW()-ROW($F$2),COLUMNS(transit!$A$2:$Y$402)),1,1)</f>
        <v>5</v>
      </c>
      <c r="G3452">
        <f ca="1">OFFSET(drive!$A$2:$Y$402,TRUNC((ROW()-ROW($G$2))/COLUMNS(drive!$A$2:$Y$402)),MOD(ROW()-ROW($G$2),COLUMNS(drive!$A$2:$Y$402)),1,1)</f>
        <v>2</v>
      </c>
      <c r="H3452" s="5">
        <f ca="1">(VLOOKUP($B3452,weights!$A$2:$R$6,4))*VLOOKUP($B3452,weights!$A$2:$R$6,6)^C3452*(VLOOKUP($B3452,weights!$A$2:$R$6,15)*EXP(VLOOKUP($B3452,weights!$A$2:$R$6,11)*D3452)+VLOOKUP($B3452,weights!$A$2:$R$6,16)*EXP(VLOOKUP($B3452,weights!$A$2:$R$6,12)*E3452)+VLOOKUP($B3452,weights!$A$2:$R$6,17)*EXP(VLOOKUP($B3452,weights!$A$2:$R$6,13)*F3452)+VLOOKUP($B3452,weights!$A$2:$R$6,18)*EXP(VLOOKUP($B3452,weights!$A$2:$R$6,14)*G3452))</f>
        <v>36.438176589838612</v>
      </c>
    </row>
    <row r="3453" spans="1:8" ht="12.75" x14ac:dyDescent="0.2">
      <c r="A3453">
        <f t="shared" si="0"/>
        <v>139</v>
      </c>
      <c r="B3453" t="str">
        <f t="shared" ref="B3453:C3453" si="3427">B3428</f>
        <v>restaurant</v>
      </c>
      <c r="C3453">
        <f t="shared" si="3427"/>
        <v>1</v>
      </c>
      <c r="D3453">
        <f ca="1">OFFSET(walk!$A$2:$Y$402,TRUNC((ROW()-ROW($D$2))/COLUMNS(walk!$A$2:$Y$402)),MOD(ROW()-ROW($D$2),COLUMNS(walk!$A$2:$Y$402)),1,1)</f>
        <v>7</v>
      </c>
      <c r="E3453">
        <f ca="1">OFFSET(bike!$A$2:$Y$402,TRUNC((ROW()-ROW($E$2))/COLUMNS(bike!$A$2:$Y$402)),MOD(ROW()-ROW($E$2),COLUMNS(bike!$A$2:$Y$402)),1,1)</f>
        <v>2</v>
      </c>
      <c r="F3453">
        <f ca="1">OFFSET(transit!$A$2:$Y$402,TRUNC((ROW()-ROW($F$2))/COLUMNS(transit!$A$2:$Y$402)),MOD(ROW()-ROW($F$2),COLUMNS(transit!$A$2:$Y$402)),1,1)</f>
        <v>7</v>
      </c>
      <c r="G3453">
        <f ca="1">OFFSET(drive!$A$2:$Y$402,TRUNC((ROW()-ROW($G$2))/COLUMNS(drive!$A$2:$Y$402)),MOD(ROW()-ROW($G$2),COLUMNS(drive!$A$2:$Y$402)),1,1)</f>
        <v>2</v>
      </c>
      <c r="H3453" s="5">
        <f ca="1">(VLOOKUP($B3453,weights!$A$2:$R$6,4))*VLOOKUP($B3453,weights!$A$2:$R$6,6)^C3453*(VLOOKUP($B3453,weights!$A$2:$R$6,15)*EXP(VLOOKUP($B3453,weights!$A$2:$R$6,11)*D3453)+VLOOKUP($B3453,weights!$A$2:$R$6,16)*EXP(VLOOKUP($B3453,weights!$A$2:$R$6,12)*E3453)+VLOOKUP($B3453,weights!$A$2:$R$6,17)*EXP(VLOOKUP($B3453,weights!$A$2:$R$6,13)*F3453)+VLOOKUP($B3453,weights!$A$2:$R$6,18)*EXP(VLOOKUP($B3453,weights!$A$2:$R$6,14)*G3453))</f>
        <v>28.70355056696598</v>
      </c>
    </row>
    <row r="3454" spans="1:8" ht="12.75" x14ac:dyDescent="0.2">
      <c r="A3454">
        <f t="shared" si="0"/>
        <v>139</v>
      </c>
      <c r="B3454" t="str">
        <f t="shared" ref="B3454:C3454" si="3428">B3429</f>
        <v>restaurant</v>
      </c>
      <c r="C3454">
        <f t="shared" si="3428"/>
        <v>2</v>
      </c>
      <c r="D3454">
        <f ca="1">OFFSET(walk!$A$2:$Y$402,TRUNC((ROW()-ROW($D$2))/COLUMNS(walk!$A$2:$Y$402)),MOD(ROW()-ROW($D$2),COLUMNS(walk!$A$2:$Y$402)),1,1)</f>
        <v>7</v>
      </c>
      <c r="E3454">
        <f ca="1">OFFSET(bike!$A$2:$Y$402,TRUNC((ROW()-ROW($E$2))/COLUMNS(bike!$A$2:$Y$402)),MOD(ROW()-ROW($E$2),COLUMNS(bike!$A$2:$Y$402)),1,1)</f>
        <v>4</v>
      </c>
      <c r="F3454">
        <f ca="1">OFFSET(transit!$A$2:$Y$402,TRUNC((ROW()-ROW($F$2))/COLUMNS(transit!$A$2:$Y$402)),MOD(ROW()-ROW($F$2),COLUMNS(transit!$A$2:$Y$402)),1,1)</f>
        <v>7</v>
      </c>
      <c r="G3454">
        <f ca="1">OFFSET(drive!$A$2:$Y$402,TRUNC((ROW()-ROW($G$2))/COLUMNS(drive!$A$2:$Y$402)),MOD(ROW()-ROW($G$2),COLUMNS(drive!$A$2:$Y$402)),1,1)</f>
        <v>3</v>
      </c>
      <c r="H3454" s="5">
        <f ca="1">(VLOOKUP($B3454,weights!$A$2:$R$6,4))*VLOOKUP($B3454,weights!$A$2:$R$6,6)^C3454*(VLOOKUP($B3454,weights!$A$2:$R$6,15)*EXP(VLOOKUP($B3454,weights!$A$2:$R$6,11)*D3454)+VLOOKUP($B3454,weights!$A$2:$R$6,16)*EXP(VLOOKUP($B3454,weights!$A$2:$R$6,12)*E3454)+VLOOKUP($B3454,weights!$A$2:$R$6,17)*EXP(VLOOKUP($B3454,weights!$A$2:$R$6,13)*F3454)+VLOOKUP($B3454,weights!$A$2:$R$6,18)*EXP(VLOOKUP($B3454,weights!$A$2:$R$6,14)*G3454))</f>
        <v>21.274712093983386</v>
      </c>
    </row>
    <row r="3455" spans="1:8" ht="12.75" x14ac:dyDescent="0.2">
      <c r="A3455">
        <f t="shared" si="0"/>
        <v>139</v>
      </c>
      <c r="B3455" t="str">
        <f t="shared" ref="B3455:C3455" si="3429">B3430</f>
        <v>restaurant</v>
      </c>
      <c r="C3455">
        <f t="shared" si="3429"/>
        <v>3</v>
      </c>
      <c r="D3455">
        <f ca="1">OFFSET(walk!$A$2:$Y$402,TRUNC((ROW()-ROW($D$2))/COLUMNS(walk!$A$2:$Y$402)),MOD(ROW()-ROW($D$2),COLUMNS(walk!$A$2:$Y$402)),1,1)</f>
        <v>10</v>
      </c>
      <c r="E3455">
        <f ca="1">OFFSET(bike!$A$2:$Y$402,TRUNC((ROW()-ROW($E$2))/COLUMNS(bike!$A$2:$Y$402)),MOD(ROW()-ROW($E$2),COLUMNS(bike!$A$2:$Y$402)),1,1)</f>
        <v>4</v>
      </c>
      <c r="F3455">
        <f ca="1">OFFSET(transit!$A$2:$Y$402,TRUNC((ROW()-ROW($F$2))/COLUMNS(transit!$A$2:$Y$402)),MOD(ROW()-ROW($F$2),COLUMNS(transit!$A$2:$Y$402)),1,1)</f>
        <v>9</v>
      </c>
      <c r="G3455">
        <f ca="1">OFFSET(drive!$A$2:$Y$402,TRUNC((ROW()-ROW($G$2))/COLUMNS(drive!$A$2:$Y$402)),MOD(ROW()-ROW($G$2),COLUMNS(drive!$A$2:$Y$402)),1,1)</f>
        <v>3</v>
      </c>
      <c r="H3455" s="5">
        <f ca="1">(VLOOKUP($B3455,weights!$A$2:$R$6,4))*VLOOKUP($B3455,weights!$A$2:$R$6,6)^C3455*(VLOOKUP($B3455,weights!$A$2:$R$6,15)*EXP(VLOOKUP($B3455,weights!$A$2:$R$6,11)*D3455)+VLOOKUP($B3455,weights!$A$2:$R$6,16)*EXP(VLOOKUP($B3455,weights!$A$2:$R$6,12)*E3455)+VLOOKUP($B3455,weights!$A$2:$R$6,17)*EXP(VLOOKUP($B3455,weights!$A$2:$R$6,13)*F3455)+VLOOKUP($B3455,weights!$A$2:$R$6,18)*EXP(VLOOKUP($B3455,weights!$A$2:$R$6,14)*G3455))</f>
        <v>16.516626831524935</v>
      </c>
    </row>
    <row r="3456" spans="1:8" ht="12.75" x14ac:dyDescent="0.2">
      <c r="A3456">
        <f t="shared" si="0"/>
        <v>139</v>
      </c>
      <c r="B3456" t="str">
        <f t="shared" ref="B3456:C3456" si="3430">B3431</f>
        <v>restaurant</v>
      </c>
      <c r="C3456">
        <f t="shared" si="3430"/>
        <v>4</v>
      </c>
      <c r="D3456">
        <f ca="1">OFFSET(walk!$A$2:$Y$402,TRUNC((ROW()-ROW($D$2))/COLUMNS(walk!$A$2:$Y$402)),MOD(ROW()-ROW($D$2),COLUMNS(walk!$A$2:$Y$402)),1,1)</f>
        <v>10</v>
      </c>
      <c r="E3456">
        <f ca="1">OFFSET(bike!$A$2:$Y$402,TRUNC((ROW()-ROW($E$2))/COLUMNS(bike!$A$2:$Y$402)),MOD(ROW()-ROW($E$2),COLUMNS(bike!$A$2:$Y$402)),1,1)</f>
        <v>4</v>
      </c>
      <c r="F3456">
        <f ca="1">OFFSET(transit!$A$2:$Y$402,TRUNC((ROW()-ROW($F$2))/COLUMNS(transit!$A$2:$Y$402)),MOD(ROW()-ROW($F$2),COLUMNS(transit!$A$2:$Y$402)),1,1)</f>
        <v>10</v>
      </c>
      <c r="G3456">
        <f ca="1">OFFSET(drive!$A$2:$Y$402,TRUNC((ROW()-ROW($G$2))/COLUMNS(drive!$A$2:$Y$402)),MOD(ROW()-ROW($G$2),COLUMNS(drive!$A$2:$Y$402)),1,1)</f>
        <v>3</v>
      </c>
      <c r="H3456" s="5">
        <f ca="1">(VLOOKUP($B3456,weights!$A$2:$R$6,4))*VLOOKUP($B3456,weights!$A$2:$R$6,6)^C3456*(VLOOKUP($B3456,weights!$A$2:$R$6,15)*EXP(VLOOKUP($B3456,weights!$A$2:$R$6,11)*D3456)+VLOOKUP($B3456,weights!$A$2:$R$6,16)*EXP(VLOOKUP($B3456,weights!$A$2:$R$6,12)*E3456)+VLOOKUP($B3456,weights!$A$2:$R$6,17)*EXP(VLOOKUP($B3456,weights!$A$2:$R$6,13)*F3456)+VLOOKUP($B3456,weights!$A$2:$R$6,18)*EXP(VLOOKUP($B3456,weights!$A$2:$R$6,14)*G3456))</f>
        <v>14.425143437662522</v>
      </c>
    </row>
    <row r="3457" spans="1:8" ht="12.75" x14ac:dyDescent="0.2">
      <c r="A3457">
        <f t="shared" si="0"/>
        <v>139</v>
      </c>
      <c r="B3457" t="str">
        <f t="shared" ref="B3457:C3457" si="3431">B3432</f>
        <v>restaurant</v>
      </c>
      <c r="C3457">
        <f t="shared" si="3431"/>
        <v>5</v>
      </c>
      <c r="D3457">
        <f ca="1">OFFSET(walk!$A$2:$Y$402,TRUNC((ROW()-ROW($D$2))/COLUMNS(walk!$A$2:$Y$402)),MOD(ROW()-ROW($D$2),COLUMNS(walk!$A$2:$Y$402)),1,1)</f>
        <v>10</v>
      </c>
      <c r="E3457">
        <f ca="1">OFFSET(bike!$A$2:$Y$402,TRUNC((ROW()-ROW($E$2))/COLUMNS(bike!$A$2:$Y$402)),MOD(ROW()-ROW($E$2),COLUMNS(bike!$A$2:$Y$402)),1,1)</f>
        <v>4</v>
      </c>
      <c r="F3457">
        <f ca="1">OFFSET(transit!$A$2:$Y$402,TRUNC((ROW()-ROW($F$2))/COLUMNS(transit!$A$2:$Y$402)),MOD(ROW()-ROW($F$2),COLUMNS(transit!$A$2:$Y$402)),1,1)</f>
        <v>10</v>
      </c>
      <c r="G3457">
        <f ca="1">OFFSET(drive!$A$2:$Y$402,TRUNC((ROW()-ROW($G$2))/COLUMNS(drive!$A$2:$Y$402)),MOD(ROW()-ROW($G$2),COLUMNS(drive!$A$2:$Y$402)),1,1)</f>
        <v>3</v>
      </c>
      <c r="H3457" s="5">
        <f ca="1">(VLOOKUP($B3457,weights!$A$2:$R$6,4))*VLOOKUP($B3457,weights!$A$2:$R$6,6)^C3457*(VLOOKUP($B3457,weights!$A$2:$R$6,15)*EXP(VLOOKUP($B3457,weights!$A$2:$R$6,11)*D3457)+VLOOKUP($B3457,weights!$A$2:$R$6,16)*EXP(VLOOKUP($B3457,weights!$A$2:$R$6,12)*E3457)+VLOOKUP($B3457,weights!$A$2:$R$6,17)*EXP(VLOOKUP($B3457,weights!$A$2:$R$6,13)*F3457)+VLOOKUP($B3457,weights!$A$2:$R$6,18)*EXP(VLOOKUP($B3457,weights!$A$2:$R$6,14)*G3457))</f>
        <v>12.92920263671974</v>
      </c>
    </row>
    <row r="3458" spans="1:8" ht="12.75" x14ac:dyDescent="0.2">
      <c r="A3458">
        <f t="shared" si="0"/>
        <v>139</v>
      </c>
      <c r="B3458" t="str">
        <f t="shared" ref="B3458:C3458" si="3432">B3433</f>
        <v>restaurant</v>
      </c>
      <c r="C3458">
        <f t="shared" si="3432"/>
        <v>6</v>
      </c>
      <c r="D3458">
        <f ca="1">OFFSET(walk!$A$2:$Y$402,TRUNC((ROW()-ROW($D$2))/COLUMNS(walk!$A$2:$Y$402)),MOD(ROW()-ROW($D$2),COLUMNS(walk!$A$2:$Y$402)),1,1)</f>
        <v>12</v>
      </c>
      <c r="E3458">
        <f ca="1">OFFSET(bike!$A$2:$Y$402,TRUNC((ROW()-ROW($E$2))/COLUMNS(bike!$A$2:$Y$402)),MOD(ROW()-ROW($E$2),COLUMNS(bike!$A$2:$Y$402)),1,1)</f>
        <v>4</v>
      </c>
      <c r="F3458">
        <f ca="1">OFFSET(transit!$A$2:$Y$402,TRUNC((ROW()-ROW($F$2))/COLUMNS(transit!$A$2:$Y$402)),MOD(ROW()-ROW($F$2),COLUMNS(transit!$A$2:$Y$402)),1,1)</f>
        <v>10</v>
      </c>
      <c r="G3458">
        <f ca="1">OFFSET(drive!$A$2:$Y$402,TRUNC((ROW()-ROW($G$2))/COLUMNS(drive!$A$2:$Y$402)),MOD(ROW()-ROW($G$2),COLUMNS(drive!$A$2:$Y$402)),1,1)</f>
        <v>3</v>
      </c>
      <c r="H3458" s="5">
        <f ca="1">(VLOOKUP($B3458,weights!$A$2:$R$6,4))*VLOOKUP($B3458,weights!$A$2:$R$6,6)^C3458*(VLOOKUP($B3458,weights!$A$2:$R$6,15)*EXP(VLOOKUP($B3458,weights!$A$2:$R$6,11)*D3458)+VLOOKUP($B3458,weights!$A$2:$R$6,16)*EXP(VLOOKUP($B3458,weights!$A$2:$R$6,12)*E3458)+VLOOKUP($B3458,weights!$A$2:$R$6,17)*EXP(VLOOKUP($B3458,weights!$A$2:$R$6,13)*F3458)+VLOOKUP($B3458,weights!$A$2:$R$6,18)*EXP(VLOOKUP($B3458,weights!$A$2:$R$6,14)*G3458))</f>
        <v>11.188568549906256</v>
      </c>
    </row>
    <row r="3459" spans="1:8" ht="12.75" x14ac:dyDescent="0.2">
      <c r="A3459">
        <f t="shared" si="0"/>
        <v>139</v>
      </c>
      <c r="B3459" t="str">
        <f t="shared" ref="B3459:C3459" si="3433">B3434</f>
        <v>restaurant</v>
      </c>
      <c r="C3459">
        <f t="shared" si="3433"/>
        <v>7</v>
      </c>
      <c r="D3459">
        <f ca="1">OFFSET(walk!$A$2:$Y$402,TRUNC((ROW()-ROW($D$2))/COLUMNS(walk!$A$2:$Y$402)),MOD(ROW()-ROW($D$2),COLUMNS(walk!$A$2:$Y$402)),1,1)</f>
        <v>12</v>
      </c>
      <c r="E3459">
        <f ca="1">OFFSET(bike!$A$2:$Y$402,TRUNC((ROW()-ROW($E$2))/COLUMNS(bike!$A$2:$Y$402)),MOD(ROW()-ROW($E$2),COLUMNS(bike!$A$2:$Y$402)),1,1)</f>
        <v>4</v>
      </c>
      <c r="F3459">
        <f ca="1">OFFSET(transit!$A$2:$Y$402,TRUNC((ROW()-ROW($F$2))/COLUMNS(transit!$A$2:$Y$402)),MOD(ROW()-ROW($F$2),COLUMNS(transit!$A$2:$Y$402)),1,1)</f>
        <v>12</v>
      </c>
      <c r="G3459">
        <f ca="1">OFFSET(drive!$A$2:$Y$402,TRUNC((ROW()-ROW($G$2))/COLUMNS(drive!$A$2:$Y$402)),MOD(ROW()-ROW($G$2),COLUMNS(drive!$A$2:$Y$402)),1,1)</f>
        <v>4</v>
      </c>
      <c r="H3459" s="5">
        <f ca="1">(VLOOKUP($B3459,weights!$A$2:$R$6,4))*VLOOKUP($B3459,weights!$A$2:$R$6,6)^C3459*(VLOOKUP($B3459,weights!$A$2:$R$6,15)*EXP(VLOOKUP($B3459,weights!$A$2:$R$6,11)*D3459)+VLOOKUP($B3459,weights!$A$2:$R$6,16)*EXP(VLOOKUP($B3459,weights!$A$2:$R$6,12)*E3459)+VLOOKUP($B3459,weights!$A$2:$R$6,17)*EXP(VLOOKUP($B3459,weights!$A$2:$R$6,13)*F3459)+VLOOKUP($B3459,weights!$A$2:$R$6,18)*EXP(VLOOKUP($B3459,weights!$A$2:$R$6,14)*G3459))</f>
        <v>8.8813470090934921</v>
      </c>
    </row>
    <row r="3460" spans="1:8" ht="12.75" x14ac:dyDescent="0.2">
      <c r="A3460">
        <f t="shared" si="0"/>
        <v>139</v>
      </c>
      <c r="B3460" t="str">
        <f t="shared" ref="B3460:C3460" si="3434">B3435</f>
        <v>restaurant</v>
      </c>
      <c r="C3460">
        <f t="shared" si="3434"/>
        <v>8</v>
      </c>
      <c r="D3460">
        <f ca="1">OFFSET(walk!$A$2:$Y$402,TRUNC((ROW()-ROW($D$2))/COLUMNS(walk!$A$2:$Y$402)),MOD(ROW()-ROW($D$2),COLUMNS(walk!$A$2:$Y$402)),1,1)</f>
        <v>13</v>
      </c>
      <c r="E3460">
        <f ca="1">OFFSET(bike!$A$2:$Y$402,TRUNC((ROW()-ROW($E$2))/COLUMNS(bike!$A$2:$Y$402)),MOD(ROW()-ROW($E$2),COLUMNS(bike!$A$2:$Y$402)),1,1)</f>
        <v>4</v>
      </c>
      <c r="F3460">
        <f ca="1">OFFSET(transit!$A$2:$Y$402,TRUNC((ROW()-ROW($F$2))/COLUMNS(transit!$A$2:$Y$402)),MOD(ROW()-ROW($F$2),COLUMNS(transit!$A$2:$Y$402)),1,1)</f>
        <v>12</v>
      </c>
      <c r="G3460">
        <f ca="1">OFFSET(drive!$A$2:$Y$402,TRUNC((ROW()-ROW($G$2))/COLUMNS(drive!$A$2:$Y$402)),MOD(ROW()-ROW($G$2),COLUMNS(drive!$A$2:$Y$402)),1,1)</f>
        <v>4</v>
      </c>
      <c r="H3460" s="5">
        <f ca="1">(VLOOKUP($B3460,weights!$A$2:$R$6,4))*VLOOKUP($B3460,weights!$A$2:$R$6,6)^C3460*(VLOOKUP($B3460,weights!$A$2:$R$6,15)*EXP(VLOOKUP($B3460,weights!$A$2:$R$6,11)*D3460)+VLOOKUP($B3460,weights!$A$2:$R$6,16)*EXP(VLOOKUP($B3460,weights!$A$2:$R$6,12)*E3460)+VLOOKUP($B3460,weights!$A$2:$R$6,17)*EXP(VLOOKUP($B3460,weights!$A$2:$R$6,13)*F3460)+VLOOKUP($B3460,weights!$A$2:$R$6,18)*EXP(VLOOKUP($B3460,weights!$A$2:$R$6,14)*G3460))</f>
        <v>7.8467997776780996</v>
      </c>
    </row>
    <row r="3461" spans="1:8" ht="12.75" x14ac:dyDescent="0.2">
      <c r="A3461">
        <f t="shared" si="0"/>
        <v>139</v>
      </c>
      <c r="B3461" t="str">
        <f t="shared" ref="B3461:C3461" si="3435">B3436</f>
        <v>restaurant</v>
      </c>
      <c r="C3461">
        <f t="shared" si="3435"/>
        <v>9</v>
      </c>
      <c r="D3461">
        <f ca="1">OFFSET(walk!$A$2:$Y$402,TRUNC((ROW()-ROW($D$2))/COLUMNS(walk!$A$2:$Y$402)),MOD(ROW()-ROW($D$2),COLUMNS(walk!$A$2:$Y$402)),1,1)</f>
        <v>14</v>
      </c>
      <c r="E3461">
        <f ca="1">OFFSET(bike!$A$2:$Y$402,TRUNC((ROW()-ROW($E$2))/COLUMNS(bike!$A$2:$Y$402)),MOD(ROW()-ROW($E$2),COLUMNS(bike!$A$2:$Y$402)),1,1)</f>
        <v>4</v>
      </c>
      <c r="F3461">
        <f ca="1">OFFSET(transit!$A$2:$Y$402,TRUNC((ROW()-ROW($F$2))/COLUMNS(transit!$A$2:$Y$402)),MOD(ROW()-ROW($F$2),COLUMNS(transit!$A$2:$Y$402)),1,1)</f>
        <v>13</v>
      </c>
      <c r="G3461">
        <f ca="1">OFFSET(drive!$A$2:$Y$402,TRUNC((ROW()-ROW($G$2))/COLUMNS(drive!$A$2:$Y$402)),MOD(ROW()-ROW($G$2),COLUMNS(drive!$A$2:$Y$402)),1,1)</f>
        <v>4</v>
      </c>
      <c r="H3461" s="5">
        <f ca="1">(VLOOKUP($B3461,weights!$A$2:$R$6,4))*VLOOKUP($B3461,weights!$A$2:$R$6,6)^C3461*(VLOOKUP($B3461,weights!$A$2:$R$6,15)*EXP(VLOOKUP($B3461,weights!$A$2:$R$6,11)*D3461)+VLOOKUP($B3461,weights!$A$2:$R$6,16)*EXP(VLOOKUP($B3461,weights!$A$2:$R$6,12)*E3461)+VLOOKUP($B3461,weights!$A$2:$R$6,17)*EXP(VLOOKUP($B3461,weights!$A$2:$R$6,13)*F3461)+VLOOKUP($B3461,weights!$A$2:$R$6,18)*EXP(VLOOKUP($B3461,weights!$A$2:$R$6,14)*G3461))</f>
        <v>6.8137796153545818</v>
      </c>
    </row>
    <row r="3462" spans="1:8" ht="12.75" x14ac:dyDescent="0.2">
      <c r="A3462">
        <f t="shared" si="0"/>
        <v>139</v>
      </c>
      <c r="B3462" t="str">
        <f t="shared" ref="B3462:C3462" si="3436">B3437</f>
        <v>supermarket</v>
      </c>
      <c r="C3462">
        <f t="shared" si="3436"/>
        <v>0</v>
      </c>
      <c r="D3462">
        <f ca="1">OFFSET(walk!$A$2:$Y$402,TRUNC((ROW()-ROW($D$2))/COLUMNS(walk!$A$2:$Y$402)),MOD(ROW()-ROW($D$2),COLUMNS(walk!$A$2:$Y$402)),1,1)</f>
        <v>34</v>
      </c>
      <c r="E3462">
        <f ca="1">OFFSET(bike!$A$2:$Y$402,TRUNC((ROW()-ROW($E$2))/COLUMNS(bike!$A$2:$Y$402)),MOD(ROW()-ROW($E$2),COLUMNS(bike!$A$2:$Y$402)),1,1)</f>
        <v>13</v>
      </c>
      <c r="F3462">
        <f ca="1">OFFSET(transit!$A$2:$Y$402,TRUNC((ROW()-ROW($F$2))/COLUMNS(transit!$A$2:$Y$402)),MOD(ROW()-ROW($F$2),COLUMNS(transit!$A$2:$Y$402)),1,1)</f>
        <v>20</v>
      </c>
      <c r="G3462">
        <f ca="1">OFFSET(drive!$A$2:$Y$402,TRUNC((ROW()-ROW($G$2))/COLUMNS(drive!$A$2:$Y$402)),MOD(ROW()-ROW($G$2),COLUMNS(drive!$A$2:$Y$402)),1,1)</f>
        <v>7</v>
      </c>
      <c r="H3462" s="5">
        <f ca="1">(VLOOKUP($B3462,weights!$A$2:$R$6,4))*VLOOKUP($B3462,weights!$A$2:$R$6,6)^C3462*(VLOOKUP($B3462,weights!$A$2:$R$6,15)*EXP(VLOOKUP($B3462,weights!$A$2:$R$6,11)*D3462)+VLOOKUP($B3462,weights!$A$2:$R$6,16)*EXP(VLOOKUP($B3462,weights!$A$2:$R$6,12)*E3462)+VLOOKUP($B3462,weights!$A$2:$R$6,17)*EXP(VLOOKUP($B3462,weights!$A$2:$R$6,13)*F3462)+VLOOKUP($B3462,weights!$A$2:$R$6,18)*EXP(VLOOKUP($B3462,weights!$A$2:$R$6,14)*G3462))</f>
        <v>4.4194247244871558</v>
      </c>
    </row>
    <row r="3463" spans="1:8" ht="12.75" x14ac:dyDescent="0.2">
      <c r="A3463">
        <f t="shared" si="0"/>
        <v>139</v>
      </c>
      <c r="B3463" t="str">
        <f t="shared" ref="B3463:C3463" si="3437">B3438</f>
        <v>supermarket</v>
      </c>
      <c r="C3463">
        <f t="shared" si="3437"/>
        <v>1</v>
      </c>
      <c r="D3463">
        <f ca="1">OFFSET(walk!$A$2:$Y$402,TRUNC((ROW()-ROW($D$2))/COLUMNS(walk!$A$2:$Y$402)),MOD(ROW()-ROW($D$2),COLUMNS(walk!$A$2:$Y$402)),1,1)</f>
        <v>46</v>
      </c>
      <c r="E3463">
        <f ca="1">OFFSET(bike!$A$2:$Y$402,TRUNC((ROW()-ROW($E$2))/COLUMNS(bike!$A$2:$Y$402)),MOD(ROW()-ROW($E$2),COLUMNS(bike!$A$2:$Y$402)),1,1)</f>
        <v>14</v>
      </c>
      <c r="F3463">
        <f ca="1">OFFSET(transit!$A$2:$Y$402,TRUNC((ROW()-ROW($F$2))/COLUMNS(transit!$A$2:$Y$402)),MOD(ROW()-ROW($F$2),COLUMNS(transit!$A$2:$Y$402)),1,1)</f>
        <v>24</v>
      </c>
      <c r="G3463">
        <f ca="1">OFFSET(drive!$A$2:$Y$402,TRUNC((ROW()-ROW($G$2))/COLUMNS(drive!$A$2:$Y$402)),MOD(ROW()-ROW($G$2),COLUMNS(drive!$A$2:$Y$402)),1,1)</f>
        <v>9</v>
      </c>
      <c r="H3463" s="5">
        <f ca="1">(VLOOKUP($B3463,weights!$A$2:$R$6,4))*VLOOKUP($B3463,weights!$A$2:$R$6,6)^C3463*(VLOOKUP($B3463,weights!$A$2:$R$6,15)*EXP(VLOOKUP($B3463,weights!$A$2:$R$6,11)*D3463)+VLOOKUP($B3463,weights!$A$2:$R$6,16)*EXP(VLOOKUP($B3463,weights!$A$2:$R$6,12)*E3463)+VLOOKUP($B3463,weights!$A$2:$R$6,17)*EXP(VLOOKUP($B3463,weights!$A$2:$R$6,13)*F3463)+VLOOKUP($B3463,weights!$A$2:$R$6,18)*EXP(VLOOKUP($B3463,weights!$A$2:$R$6,14)*G3463))</f>
        <v>1.6991486955506399</v>
      </c>
    </row>
    <row r="3464" spans="1:8" ht="12.75" x14ac:dyDescent="0.2">
      <c r="A3464">
        <f t="shared" si="0"/>
        <v>139</v>
      </c>
      <c r="B3464" t="str">
        <f t="shared" ref="B3464:C3464" si="3438">B3439</f>
        <v>supermarket</v>
      </c>
      <c r="C3464">
        <f t="shared" si="3438"/>
        <v>2</v>
      </c>
      <c r="D3464">
        <f ca="1">OFFSET(walk!$A$2:$Y$402,TRUNC((ROW()-ROW($D$2))/COLUMNS(walk!$A$2:$Y$402)),MOD(ROW()-ROW($D$2),COLUMNS(walk!$A$2:$Y$402)),1,1)</f>
        <v>51</v>
      </c>
      <c r="E3464">
        <f ca="1">OFFSET(bike!$A$2:$Y$402,TRUNC((ROW()-ROW($E$2))/COLUMNS(bike!$A$2:$Y$402)),MOD(ROW()-ROW($E$2),COLUMNS(bike!$A$2:$Y$402)),1,1)</f>
        <v>15</v>
      </c>
      <c r="F3464">
        <f ca="1">OFFSET(transit!$A$2:$Y$402,TRUNC((ROW()-ROW($F$2))/COLUMNS(transit!$A$2:$Y$402)),MOD(ROW()-ROW($F$2),COLUMNS(transit!$A$2:$Y$402)),1,1)</f>
        <v>25</v>
      </c>
      <c r="G3464">
        <f ca="1">OFFSET(drive!$A$2:$Y$402,TRUNC((ROW()-ROW($G$2))/COLUMNS(drive!$A$2:$Y$402)),MOD(ROW()-ROW($G$2),COLUMNS(drive!$A$2:$Y$402)),1,1)</f>
        <v>12</v>
      </c>
      <c r="H3464" s="5">
        <f ca="1">(VLOOKUP($B3464,weights!$A$2:$R$6,4))*VLOOKUP($B3464,weights!$A$2:$R$6,6)^C3464*(VLOOKUP($B3464,weights!$A$2:$R$6,15)*EXP(VLOOKUP($B3464,weights!$A$2:$R$6,11)*D3464)+VLOOKUP($B3464,weights!$A$2:$R$6,16)*EXP(VLOOKUP($B3464,weights!$A$2:$R$6,12)*E3464)+VLOOKUP($B3464,weights!$A$2:$R$6,17)*EXP(VLOOKUP($B3464,weights!$A$2:$R$6,13)*F3464)+VLOOKUP($B3464,weights!$A$2:$R$6,18)*EXP(VLOOKUP($B3464,weights!$A$2:$R$6,14)*G3464))</f>
        <v>0.56595848159033801</v>
      </c>
    </row>
    <row r="3465" spans="1:8" ht="12.75" x14ac:dyDescent="0.2">
      <c r="A3465">
        <f t="shared" si="0"/>
        <v>139</v>
      </c>
      <c r="B3465" t="str">
        <f t="shared" ref="B3465:C3465" si="3439">B3440</f>
        <v>supermarket</v>
      </c>
      <c r="C3465">
        <f t="shared" si="3439"/>
        <v>3</v>
      </c>
      <c r="D3465">
        <f ca="1">OFFSET(walk!$A$2:$Y$402,TRUNC((ROW()-ROW($D$2))/COLUMNS(walk!$A$2:$Y$402)),MOD(ROW()-ROW($D$2),COLUMNS(walk!$A$2:$Y$402)),1,1)</f>
        <v>58</v>
      </c>
      <c r="E3465">
        <f ca="1">OFFSET(bike!$A$2:$Y$402,TRUNC((ROW()-ROW($E$2))/COLUMNS(bike!$A$2:$Y$402)),MOD(ROW()-ROW($E$2),COLUMNS(bike!$A$2:$Y$402)),1,1)</f>
        <v>19</v>
      </c>
      <c r="F3465">
        <f ca="1">OFFSET(transit!$A$2:$Y$402,TRUNC((ROW()-ROW($F$2))/COLUMNS(transit!$A$2:$Y$402)),MOD(ROW()-ROW($F$2),COLUMNS(transit!$A$2:$Y$402)),1,1)</f>
        <v>32</v>
      </c>
      <c r="G3465">
        <f ca="1">OFFSET(drive!$A$2:$Y$402,TRUNC((ROW()-ROW($G$2))/COLUMNS(drive!$A$2:$Y$402)),MOD(ROW()-ROW($G$2),COLUMNS(drive!$A$2:$Y$402)),1,1)</f>
        <v>13</v>
      </c>
      <c r="H3465" s="5">
        <f ca="1">(VLOOKUP($B3465,weights!$A$2:$R$6,4))*VLOOKUP($B3465,weights!$A$2:$R$6,6)^C3465*(VLOOKUP($B3465,weights!$A$2:$R$6,15)*EXP(VLOOKUP($B3465,weights!$A$2:$R$6,11)*D3465)+VLOOKUP($B3465,weights!$A$2:$R$6,16)*EXP(VLOOKUP($B3465,weights!$A$2:$R$6,12)*E3465)+VLOOKUP($B3465,weights!$A$2:$R$6,17)*EXP(VLOOKUP($B3465,weights!$A$2:$R$6,13)*F3465)+VLOOKUP($B3465,weights!$A$2:$R$6,18)*EXP(VLOOKUP($B3465,weights!$A$2:$R$6,14)*G3465))</f>
        <v>0.24121848942975849</v>
      </c>
    </row>
    <row r="3466" spans="1:8" ht="12.75" x14ac:dyDescent="0.2">
      <c r="A3466">
        <f t="shared" si="0"/>
        <v>139</v>
      </c>
      <c r="B3466" t="str">
        <f t="shared" ref="B3466:C3466" si="3440">B3441</f>
        <v>supermarket</v>
      </c>
      <c r="C3466">
        <f t="shared" si="3440"/>
        <v>4</v>
      </c>
      <c r="D3466">
        <f ca="1">OFFSET(walk!$A$2:$Y$402,TRUNC((ROW()-ROW($D$2))/COLUMNS(walk!$A$2:$Y$402)),MOD(ROW()-ROW($D$2),COLUMNS(walk!$A$2:$Y$402)),1,1)</f>
        <v>74</v>
      </c>
      <c r="E3466">
        <f ca="1">OFFSET(bike!$A$2:$Y$402,TRUNC((ROW()-ROW($E$2))/COLUMNS(bike!$A$2:$Y$402)),MOD(ROW()-ROW($E$2),COLUMNS(bike!$A$2:$Y$402)),1,1)</f>
        <v>22</v>
      </c>
      <c r="F3466">
        <f ca="1">OFFSET(transit!$A$2:$Y$402,TRUNC((ROW()-ROW($F$2))/COLUMNS(transit!$A$2:$Y$402)),MOD(ROW()-ROW($F$2),COLUMNS(transit!$A$2:$Y$402)),1,1)</f>
        <v>37</v>
      </c>
      <c r="G3466">
        <f ca="1">OFFSET(drive!$A$2:$Y$402,TRUNC((ROW()-ROW($G$2))/COLUMNS(drive!$A$2:$Y$402)),MOD(ROW()-ROW($G$2),COLUMNS(drive!$A$2:$Y$402)),1,1)</f>
        <v>14</v>
      </c>
      <c r="H3466" s="5">
        <f ca="1">(VLOOKUP($B3466,weights!$A$2:$R$6,4))*VLOOKUP($B3466,weights!$A$2:$R$6,6)^C3466*(VLOOKUP($B3466,weights!$A$2:$R$6,15)*EXP(VLOOKUP($B3466,weights!$A$2:$R$6,11)*D3466)+VLOOKUP($B3466,weights!$A$2:$R$6,16)*EXP(VLOOKUP($B3466,weights!$A$2:$R$6,12)*E3466)+VLOOKUP($B3466,weights!$A$2:$R$6,17)*EXP(VLOOKUP($B3466,weights!$A$2:$R$6,13)*F3466)+VLOOKUP($B3466,weights!$A$2:$R$6,18)*EXP(VLOOKUP($B3466,weights!$A$2:$R$6,14)*G3466))</f>
        <v>0.1119120651814179</v>
      </c>
    </row>
    <row r="3467" spans="1:8" ht="12.75" x14ac:dyDescent="0.2">
      <c r="A3467">
        <f t="shared" si="0"/>
        <v>139</v>
      </c>
      <c r="B3467" t="str">
        <f t="shared" ref="B3467:C3467" si="3441">B3442</f>
        <v>store</v>
      </c>
      <c r="C3467">
        <f t="shared" si="3441"/>
        <v>0</v>
      </c>
      <c r="D3467">
        <f ca="1">OFFSET(walk!$A$2:$Y$402,TRUNC((ROW()-ROW($D$2))/COLUMNS(walk!$A$2:$Y$402)),MOD(ROW()-ROW($D$2),COLUMNS(walk!$A$2:$Y$402)),1,1)</f>
        <v>1</v>
      </c>
      <c r="E3467">
        <f ca="1">OFFSET(bike!$A$2:$Y$402,TRUNC((ROW()-ROW($E$2))/COLUMNS(bike!$A$2:$Y$402)),MOD(ROW()-ROW($E$2),COLUMNS(bike!$A$2:$Y$402)),1,1)</f>
        <v>0</v>
      </c>
      <c r="F3467">
        <f ca="1">OFFSET(transit!$A$2:$Y$402,TRUNC((ROW()-ROW($F$2))/COLUMNS(transit!$A$2:$Y$402)),MOD(ROW()-ROW($F$2),COLUMNS(transit!$A$2:$Y$402)),1,1)</f>
        <v>1</v>
      </c>
      <c r="G3467">
        <f ca="1">OFFSET(drive!$A$2:$Y$402,TRUNC((ROW()-ROW($G$2))/COLUMNS(drive!$A$2:$Y$402)),MOD(ROW()-ROW($G$2),COLUMNS(drive!$A$2:$Y$402)),1,1)</f>
        <v>0</v>
      </c>
      <c r="H3467" s="5">
        <f ca="1">(VLOOKUP($B3467,weights!$A$2:$R$6,4))*VLOOKUP($B3467,weights!$A$2:$R$6,6)^C3467*(VLOOKUP($B3467,weights!$A$2:$R$6,15)*EXP(VLOOKUP($B3467,weights!$A$2:$R$6,11)*D3467)+VLOOKUP($B3467,weights!$A$2:$R$6,16)*EXP(VLOOKUP($B3467,weights!$A$2:$R$6,12)*E3467)+VLOOKUP($B3467,weights!$A$2:$R$6,17)*EXP(VLOOKUP($B3467,weights!$A$2:$R$6,13)*F3467)+VLOOKUP($B3467,weights!$A$2:$R$6,18)*EXP(VLOOKUP($B3467,weights!$A$2:$R$6,14)*G3467))</f>
        <v>40.233936099961419</v>
      </c>
    </row>
    <row r="3468" spans="1:8" ht="12.75" x14ac:dyDescent="0.2">
      <c r="A3468">
        <f t="shared" si="0"/>
        <v>139</v>
      </c>
      <c r="B3468" t="str">
        <f t="shared" ref="B3468:C3468" si="3442">B3443</f>
        <v>store</v>
      </c>
      <c r="C3468">
        <f t="shared" si="3442"/>
        <v>1</v>
      </c>
      <c r="D3468">
        <f ca="1">OFFSET(walk!$A$2:$Y$402,TRUNC((ROW()-ROW($D$2))/COLUMNS(walk!$A$2:$Y$402)),MOD(ROW()-ROW($D$2),COLUMNS(walk!$A$2:$Y$402)),1,1)</f>
        <v>6</v>
      </c>
      <c r="E3468">
        <f ca="1">OFFSET(bike!$A$2:$Y$402,TRUNC((ROW()-ROW($E$2))/COLUMNS(bike!$A$2:$Y$402)),MOD(ROW()-ROW($E$2),COLUMNS(bike!$A$2:$Y$402)),1,1)</f>
        <v>2</v>
      </c>
      <c r="F3468">
        <f ca="1">OFFSET(transit!$A$2:$Y$402,TRUNC((ROW()-ROW($F$2))/COLUMNS(transit!$A$2:$Y$402)),MOD(ROW()-ROW($F$2),COLUMNS(transit!$A$2:$Y$402)),1,1)</f>
        <v>6</v>
      </c>
      <c r="G3468">
        <f ca="1">OFFSET(drive!$A$2:$Y$402,TRUNC((ROW()-ROW($G$2))/COLUMNS(drive!$A$2:$Y$402)),MOD(ROW()-ROW($G$2),COLUMNS(drive!$A$2:$Y$402)),1,1)</f>
        <v>1</v>
      </c>
      <c r="H3468" s="5">
        <f ca="1">(VLOOKUP($B3468,weights!$A$2:$R$6,4))*VLOOKUP($B3468,weights!$A$2:$R$6,6)^C3468*(VLOOKUP($B3468,weights!$A$2:$R$6,15)*EXP(VLOOKUP($B3468,weights!$A$2:$R$6,11)*D3468)+VLOOKUP($B3468,weights!$A$2:$R$6,16)*EXP(VLOOKUP($B3468,weights!$A$2:$R$6,12)*E3468)+VLOOKUP($B3468,weights!$A$2:$R$6,17)*EXP(VLOOKUP($B3468,weights!$A$2:$R$6,13)*F3468)+VLOOKUP($B3468,weights!$A$2:$R$6,18)*EXP(VLOOKUP($B3468,weights!$A$2:$R$6,14)*G3468))</f>
        <v>11.244956461103126</v>
      </c>
    </row>
    <row r="3469" spans="1:8" ht="12.75" x14ac:dyDescent="0.2">
      <c r="A3469">
        <f t="shared" si="0"/>
        <v>139</v>
      </c>
      <c r="B3469" t="str">
        <f t="shared" ref="B3469:C3469" si="3443">B3444</f>
        <v>store</v>
      </c>
      <c r="C3469">
        <f t="shared" si="3443"/>
        <v>2</v>
      </c>
      <c r="D3469">
        <f ca="1">OFFSET(walk!$A$2:$Y$402,TRUNC((ROW()-ROW($D$2))/COLUMNS(walk!$A$2:$Y$402)),MOD(ROW()-ROW($D$2),COLUMNS(walk!$A$2:$Y$402)),1,1)</f>
        <v>6</v>
      </c>
      <c r="E3469">
        <f ca="1">OFFSET(bike!$A$2:$Y$402,TRUNC((ROW()-ROW($E$2))/COLUMNS(bike!$A$2:$Y$402)),MOD(ROW()-ROW($E$2),COLUMNS(bike!$A$2:$Y$402)),1,1)</f>
        <v>2</v>
      </c>
      <c r="F3469">
        <f ca="1">OFFSET(transit!$A$2:$Y$402,TRUNC((ROW()-ROW($F$2))/COLUMNS(transit!$A$2:$Y$402)),MOD(ROW()-ROW($F$2),COLUMNS(transit!$A$2:$Y$402)),1,1)</f>
        <v>6</v>
      </c>
      <c r="G3469">
        <f ca="1">OFFSET(drive!$A$2:$Y$402,TRUNC((ROW()-ROW($G$2))/COLUMNS(drive!$A$2:$Y$402)),MOD(ROW()-ROW($G$2),COLUMNS(drive!$A$2:$Y$402)),1,1)</f>
        <v>2</v>
      </c>
      <c r="H3469" s="5">
        <f ca="1">(VLOOKUP($B3469,weights!$A$2:$R$6,4))*VLOOKUP($B3469,weights!$A$2:$R$6,6)^C3469*(VLOOKUP($B3469,weights!$A$2:$R$6,15)*EXP(VLOOKUP($B3469,weights!$A$2:$R$6,11)*D3469)+VLOOKUP($B3469,weights!$A$2:$R$6,16)*EXP(VLOOKUP($B3469,weights!$A$2:$R$6,12)*E3469)+VLOOKUP($B3469,weights!$A$2:$R$6,17)*EXP(VLOOKUP($B3469,weights!$A$2:$R$6,13)*F3469)+VLOOKUP($B3469,weights!$A$2:$R$6,18)*EXP(VLOOKUP($B3469,weights!$A$2:$R$6,14)*G3469))</f>
        <v>6.6137095659248146</v>
      </c>
    </row>
    <row r="3470" spans="1:8" ht="12.75" x14ac:dyDescent="0.2">
      <c r="A3470">
        <f t="shared" si="0"/>
        <v>139</v>
      </c>
      <c r="B3470" t="str">
        <f t="shared" ref="B3470:C3470" si="3444">B3445</f>
        <v>store</v>
      </c>
      <c r="C3470">
        <f t="shared" si="3444"/>
        <v>3</v>
      </c>
      <c r="D3470">
        <f ca="1">OFFSET(walk!$A$2:$Y$402,TRUNC((ROW()-ROW($D$2))/COLUMNS(walk!$A$2:$Y$402)),MOD(ROW()-ROW($D$2),COLUMNS(walk!$A$2:$Y$402)),1,1)</f>
        <v>10</v>
      </c>
      <c r="E3470">
        <f ca="1">OFFSET(bike!$A$2:$Y$402,TRUNC((ROW()-ROW($E$2))/COLUMNS(bike!$A$2:$Y$402)),MOD(ROW()-ROW($E$2),COLUMNS(bike!$A$2:$Y$402)),1,1)</f>
        <v>2</v>
      </c>
      <c r="F3470">
        <f ca="1">OFFSET(transit!$A$2:$Y$402,TRUNC((ROW()-ROW($F$2))/COLUMNS(transit!$A$2:$Y$402)),MOD(ROW()-ROW($F$2),COLUMNS(transit!$A$2:$Y$402)),1,1)</f>
        <v>10</v>
      </c>
      <c r="G3470">
        <f ca="1">OFFSET(drive!$A$2:$Y$402,TRUNC((ROW()-ROW($G$2))/COLUMNS(drive!$A$2:$Y$402)),MOD(ROW()-ROW($G$2),COLUMNS(drive!$A$2:$Y$402)),1,1)</f>
        <v>2</v>
      </c>
      <c r="H3470" s="5">
        <f ca="1">(VLOOKUP($B3470,weights!$A$2:$R$6,4))*VLOOKUP($B3470,weights!$A$2:$R$6,6)^C3470*(VLOOKUP($B3470,weights!$A$2:$R$6,15)*EXP(VLOOKUP($B3470,weights!$A$2:$R$6,11)*D3470)+VLOOKUP($B3470,weights!$A$2:$R$6,16)*EXP(VLOOKUP($B3470,weights!$A$2:$R$6,12)*E3470)+VLOOKUP($B3470,weights!$A$2:$R$6,17)*EXP(VLOOKUP($B3470,weights!$A$2:$R$6,13)*F3470)+VLOOKUP($B3470,weights!$A$2:$R$6,18)*EXP(VLOOKUP($B3470,weights!$A$2:$R$6,14)*G3470))</f>
        <v>3.7934198125678802</v>
      </c>
    </row>
    <row r="3471" spans="1:8" ht="12.75" x14ac:dyDescent="0.2">
      <c r="A3471">
        <f t="shared" si="0"/>
        <v>139</v>
      </c>
      <c r="B3471" t="str">
        <f t="shared" ref="B3471:C3471" si="3445">B3446</f>
        <v>store</v>
      </c>
      <c r="C3471">
        <f t="shared" si="3445"/>
        <v>4</v>
      </c>
      <c r="D3471">
        <f ca="1">OFFSET(walk!$A$2:$Y$402,TRUNC((ROW()-ROW($D$2))/COLUMNS(walk!$A$2:$Y$402)),MOD(ROW()-ROW($D$2),COLUMNS(walk!$A$2:$Y$402)),1,1)</f>
        <v>11</v>
      </c>
      <c r="E3471">
        <f ca="1">OFFSET(bike!$A$2:$Y$402,TRUNC((ROW()-ROW($E$2))/COLUMNS(bike!$A$2:$Y$402)),MOD(ROW()-ROW($E$2),COLUMNS(bike!$A$2:$Y$402)),1,1)</f>
        <v>4</v>
      </c>
      <c r="F3471">
        <f ca="1">OFFSET(transit!$A$2:$Y$402,TRUNC((ROW()-ROW($F$2))/COLUMNS(transit!$A$2:$Y$402)),MOD(ROW()-ROW($F$2),COLUMNS(transit!$A$2:$Y$402)),1,1)</f>
        <v>10</v>
      </c>
      <c r="G3471">
        <f ca="1">OFFSET(drive!$A$2:$Y$402,TRUNC((ROW()-ROW($G$2))/COLUMNS(drive!$A$2:$Y$402)),MOD(ROW()-ROW($G$2),COLUMNS(drive!$A$2:$Y$402)),1,1)</f>
        <v>3</v>
      </c>
      <c r="H3471" s="5">
        <f ca="1">(VLOOKUP($B3471,weights!$A$2:$R$6,4))*VLOOKUP($B3471,weights!$A$2:$R$6,6)^C3471*(VLOOKUP($B3471,weights!$A$2:$R$6,15)*EXP(VLOOKUP($B3471,weights!$A$2:$R$6,11)*D3471)+VLOOKUP($B3471,weights!$A$2:$R$6,16)*EXP(VLOOKUP($B3471,weights!$A$2:$R$6,12)*E3471)+VLOOKUP($B3471,weights!$A$2:$R$6,17)*EXP(VLOOKUP($B3471,weights!$A$2:$R$6,13)*F3471)+VLOOKUP($B3471,weights!$A$2:$R$6,18)*EXP(VLOOKUP($B3471,weights!$A$2:$R$6,14)*G3471))</f>
        <v>1.5535393490019831</v>
      </c>
    </row>
    <row r="3472" spans="1:8" ht="12.75" x14ac:dyDescent="0.2">
      <c r="A3472">
        <f t="shared" si="0"/>
        <v>139</v>
      </c>
      <c r="B3472" t="str">
        <f t="shared" ref="B3472:C3472" si="3446">B3447</f>
        <v>pharmacy</v>
      </c>
      <c r="C3472">
        <f t="shared" si="3446"/>
        <v>0</v>
      </c>
      <c r="D3472">
        <f ca="1">OFFSET(walk!$A$2:$Y$402,TRUNC((ROW()-ROW($D$2))/COLUMNS(walk!$A$2:$Y$402)),MOD(ROW()-ROW($D$2),COLUMNS(walk!$A$2:$Y$402)),1,1)</f>
        <v>8</v>
      </c>
      <c r="E3472">
        <f ca="1">OFFSET(bike!$A$2:$Y$402,TRUNC((ROW()-ROW($E$2))/COLUMNS(bike!$A$2:$Y$402)),MOD(ROW()-ROW($E$2),COLUMNS(bike!$A$2:$Y$402)),1,1)</f>
        <v>3</v>
      </c>
      <c r="F3472">
        <f ca="1">OFFSET(transit!$A$2:$Y$402,TRUNC((ROW()-ROW($F$2))/COLUMNS(transit!$A$2:$Y$402)),MOD(ROW()-ROW($F$2),COLUMNS(transit!$A$2:$Y$402)),1,1)</f>
        <v>8</v>
      </c>
      <c r="G3472">
        <f ca="1">OFFSET(drive!$A$2:$Y$402,TRUNC((ROW()-ROW($G$2))/COLUMNS(drive!$A$2:$Y$402)),MOD(ROW()-ROW($G$2),COLUMNS(drive!$A$2:$Y$402)),1,1)</f>
        <v>2</v>
      </c>
      <c r="H3472" s="5">
        <f ca="1">(VLOOKUP($B3472,weights!$A$2:$R$6,4))*VLOOKUP($B3472,weights!$A$2:$R$6,6)^C3472*(VLOOKUP($B3472,weights!$A$2:$R$6,15)*EXP(VLOOKUP($B3472,weights!$A$2:$R$6,11)*D3472)+VLOOKUP($B3472,weights!$A$2:$R$6,16)*EXP(VLOOKUP($B3472,weights!$A$2:$R$6,12)*E3472)+VLOOKUP($B3472,weights!$A$2:$R$6,17)*EXP(VLOOKUP($B3472,weights!$A$2:$R$6,13)*F3472)+VLOOKUP($B3472,weights!$A$2:$R$6,18)*EXP(VLOOKUP($B3472,weights!$A$2:$R$6,14)*G3472))</f>
        <v>7.5683484688896856</v>
      </c>
    </row>
    <row r="3473" spans="1:8" ht="12.75" x14ac:dyDescent="0.2">
      <c r="A3473">
        <f t="shared" si="0"/>
        <v>139</v>
      </c>
      <c r="B3473" t="str">
        <f t="shared" ref="B3473:C3473" si="3447">B3448</f>
        <v>pharmacy</v>
      </c>
      <c r="C3473">
        <f t="shared" si="3447"/>
        <v>1</v>
      </c>
      <c r="D3473">
        <f ca="1">OFFSET(walk!$A$2:$Y$402,TRUNC((ROW()-ROW($D$2))/COLUMNS(walk!$A$2:$Y$402)),MOD(ROW()-ROW($D$2),COLUMNS(walk!$A$2:$Y$402)),1,1)</f>
        <v>8</v>
      </c>
      <c r="E3473">
        <f ca="1">OFFSET(bike!$A$2:$Y$402,TRUNC((ROW()-ROW($E$2))/COLUMNS(bike!$A$2:$Y$402)),MOD(ROW()-ROW($E$2),COLUMNS(bike!$A$2:$Y$402)),1,1)</f>
        <v>3</v>
      </c>
      <c r="F3473">
        <f ca="1">OFFSET(transit!$A$2:$Y$402,TRUNC((ROW()-ROW($F$2))/COLUMNS(transit!$A$2:$Y$402)),MOD(ROW()-ROW($F$2),COLUMNS(transit!$A$2:$Y$402)),1,1)</f>
        <v>8</v>
      </c>
      <c r="G3473">
        <f ca="1">OFFSET(drive!$A$2:$Y$402,TRUNC((ROW()-ROW($G$2))/COLUMNS(drive!$A$2:$Y$402)),MOD(ROW()-ROW($G$2),COLUMNS(drive!$A$2:$Y$402)),1,1)</f>
        <v>2</v>
      </c>
      <c r="H3473" s="5">
        <f ca="1">(VLOOKUP($B3473,weights!$A$2:$R$6,4))*VLOOKUP($B3473,weights!$A$2:$R$6,6)^C3473*(VLOOKUP($B3473,weights!$A$2:$R$6,15)*EXP(VLOOKUP($B3473,weights!$A$2:$R$6,11)*D3473)+VLOOKUP($B3473,weights!$A$2:$R$6,16)*EXP(VLOOKUP($B3473,weights!$A$2:$R$6,12)*E3473)+VLOOKUP($B3473,weights!$A$2:$R$6,17)*EXP(VLOOKUP($B3473,weights!$A$2:$R$6,13)*F3473)+VLOOKUP($B3473,weights!$A$2:$R$6,18)*EXP(VLOOKUP($B3473,weights!$A$2:$R$6,14)*G3473))</f>
        <v>3.6440196331691075</v>
      </c>
    </row>
    <row r="3474" spans="1:8" ht="12.75" x14ac:dyDescent="0.2">
      <c r="A3474">
        <f t="shared" si="0"/>
        <v>139</v>
      </c>
      <c r="B3474" t="str">
        <f t="shared" ref="B3474:C3474" si="3448">B3449</f>
        <v>pharmacy</v>
      </c>
      <c r="C3474">
        <f t="shared" si="3448"/>
        <v>2</v>
      </c>
      <c r="D3474">
        <f ca="1">OFFSET(walk!$A$2:$Y$402,TRUNC((ROW()-ROW($D$2))/COLUMNS(walk!$A$2:$Y$402)),MOD(ROW()-ROW($D$2),COLUMNS(walk!$A$2:$Y$402)),1,1)</f>
        <v>15</v>
      </c>
      <c r="E3474">
        <f ca="1">OFFSET(bike!$A$2:$Y$402,TRUNC((ROW()-ROW($E$2))/COLUMNS(bike!$A$2:$Y$402)),MOD(ROW()-ROW($E$2),COLUMNS(bike!$A$2:$Y$402)),1,1)</f>
        <v>4</v>
      </c>
      <c r="F3474">
        <f ca="1">OFFSET(transit!$A$2:$Y$402,TRUNC((ROW()-ROW($F$2))/COLUMNS(transit!$A$2:$Y$402)),MOD(ROW()-ROW($F$2),COLUMNS(transit!$A$2:$Y$402)),1,1)</f>
        <v>15</v>
      </c>
      <c r="G3474">
        <f ca="1">OFFSET(drive!$A$2:$Y$402,TRUNC((ROW()-ROW($G$2))/COLUMNS(drive!$A$2:$Y$402)),MOD(ROW()-ROW($G$2),COLUMNS(drive!$A$2:$Y$402)),1,1)</f>
        <v>3</v>
      </c>
      <c r="H3474" s="5">
        <f ca="1">(VLOOKUP($B3474,weights!$A$2:$R$6,4))*VLOOKUP($B3474,weights!$A$2:$R$6,6)^C3474*(VLOOKUP($B3474,weights!$A$2:$R$6,15)*EXP(VLOOKUP($B3474,weights!$A$2:$R$6,11)*D3474)+VLOOKUP($B3474,weights!$A$2:$R$6,16)*EXP(VLOOKUP($B3474,weights!$A$2:$R$6,12)*E3474)+VLOOKUP($B3474,weights!$A$2:$R$6,17)*EXP(VLOOKUP($B3474,weights!$A$2:$R$6,13)*F3474)+VLOOKUP($B3474,weights!$A$2:$R$6,18)*EXP(VLOOKUP($B3474,weights!$A$2:$R$6,14)*G3474))</f>
        <v>1.1414435577420159</v>
      </c>
    </row>
    <row r="3475" spans="1:8" ht="12.75" x14ac:dyDescent="0.2">
      <c r="A3475">
        <f t="shared" si="0"/>
        <v>139</v>
      </c>
      <c r="B3475" t="str">
        <f t="shared" ref="B3475:C3475" si="3449">B3450</f>
        <v>bank</v>
      </c>
      <c r="C3475">
        <f t="shared" si="3449"/>
        <v>0</v>
      </c>
      <c r="D3475">
        <f ca="1">OFFSET(walk!$A$2:$Y$402,TRUNC((ROW()-ROW($D$2))/COLUMNS(walk!$A$2:$Y$402)),MOD(ROW()-ROW($D$2),COLUMNS(walk!$A$2:$Y$402)),1,1)</f>
        <v>20</v>
      </c>
      <c r="E3475">
        <f ca="1">OFFSET(bike!$A$2:$Y$402,TRUNC((ROW()-ROW($E$2))/COLUMNS(bike!$A$2:$Y$402)),MOD(ROW()-ROW($E$2),COLUMNS(bike!$A$2:$Y$402)),1,1)</f>
        <v>7</v>
      </c>
      <c r="F3475">
        <f ca="1">OFFSET(transit!$A$2:$Y$402,TRUNC((ROW()-ROW($F$2))/COLUMNS(transit!$A$2:$Y$402)),MOD(ROW()-ROW($F$2),COLUMNS(transit!$A$2:$Y$402)),1,1)</f>
        <v>12</v>
      </c>
      <c r="G3475">
        <f ca="1">OFFSET(drive!$A$2:$Y$402,TRUNC((ROW()-ROW($G$2))/COLUMNS(drive!$A$2:$Y$402)),MOD(ROW()-ROW($G$2),COLUMNS(drive!$A$2:$Y$402)),1,1)</f>
        <v>5</v>
      </c>
      <c r="H3475" s="5">
        <f ca="1">(VLOOKUP($B3475,weights!$A$2:$R$6,4))*VLOOKUP($B3475,weights!$A$2:$R$6,6)^C3475*(VLOOKUP($B3475,weights!$A$2:$R$6,15)*EXP(VLOOKUP($B3475,weights!$A$2:$R$6,11)*D3475)+VLOOKUP($B3475,weights!$A$2:$R$6,16)*EXP(VLOOKUP($B3475,weights!$A$2:$R$6,12)*E3475)+VLOOKUP($B3475,weights!$A$2:$R$6,17)*EXP(VLOOKUP($B3475,weights!$A$2:$R$6,13)*F3475)+VLOOKUP($B3475,weights!$A$2:$R$6,18)*EXP(VLOOKUP($B3475,weights!$A$2:$R$6,14)*G3475))</f>
        <v>3.2607178471699831</v>
      </c>
    </row>
    <row r="3476" spans="1:8" ht="12.75" x14ac:dyDescent="0.2">
      <c r="A3476">
        <f t="shared" si="0"/>
        <v>139</v>
      </c>
      <c r="B3476" t="str">
        <f t="shared" ref="B3476:C3476" si="3450">B3451</f>
        <v>bank</v>
      </c>
      <c r="C3476">
        <f t="shared" si="3450"/>
        <v>1</v>
      </c>
      <c r="D3476">
        <f ca="1">OFFSET(walk!$A$2:$Y$402,TRUNC((ROW()-ROW($D$2))/COLUMNS(walk!$A$2:$Y$402)),MOD(ROW()-ROW($D$2),COLUMNS(walk!$A$2:$Y$402)),1,1)</f>
        <v>46</v>
      </c>
      <c r="E3476">
        <f ca="1">OFFSET(bike!$A$2:$Y$402,TRUNC((ROW()-ROW($E$2))/COLUMNS(bike!$A$2:$Y$402)),MOD(ROW()-ROW($E$2),COLUMNS(bike!$A$2:$Y$402)),1,1)</f>
        <v>14</v>
      </c>
      <c r="F3476">
        <f ca="1">OFFSET(transit!$A$2:$Y$402,TRUNC((ROW()-ROW($F$2))/COLUMNS(transit!$A$2:$Y$402)),MOD(ROW()-ROW($F$2),COLUMNS(transit!$A$2:$Y$402)),1,1)</f>
        <v>34</v>
      </c>
      <c r="G3476">
        <f ca="1">OFFSET(drive!$A$2:$Y$402,TRUNC((ROW()-ROW($G$2))/COLUMNS(drive!$A$2:$Y$402)),MOD(ROW()-ROW($G$2),COLUMNS(drive!$A$2:$Y$402)),1,1)</f>
        <v>7</v>
      </c>
      <c r="H3476" s="5">
        <f ca="1">(VLOOKUP($B3476,weights!$A$2:$R$6,4))*VLOOKUP($B3476,weights!$A$2:$R$6,6)^C3476*(VLOOKUP($B3476,weights!$A$2:$R$6,15)*EXP(VLOOKUP($B3476,weights!$A$2:$R$6,11)*D3476)+VLOOKUP($B3476,weights!$A$2:$R$6,16)*EXP(VLOOKUP($B3476,weights!$A$2:$R$6,12)*E3476)+VLOOKUP($B3476,weights!$A$2:$R$6,17)*EXP(VLOOKUP($B3476,weights!$A$2:$R$6,13)*F3476)+VLOOKUP($B3476,weights!$A$2:$R$6,18)*EXP(VLOOKUP($B3476,weights!$A$2:$R$6,14)*G3476))</f>
        <v>0.52310971080554414</v>
      </c>
    </row>
    <row r="3477" spans="1:8" ht="12.75" x14ac:dyDescent="0.2">
      <c r="A3477">
        <f t="shared" si="0"/>
        <v>140</v>
      </c>
      <c r="B3477" t="str">
        <f t="shared" ref="B3477:C3477" si="3451">B3452</f>
        <v>restaurant</v>
      </c>
      <c r="C3477">
        <f t="shared" si="3451"/>
        <v>0</v>
      </c>
      <c r="D3477">
        <f ca="1">OFFSET(walk!$A$2:$Y$402,TRUNC((ROW()-ROW($D$2))/COLUMNS(walk!$A$2:$Y$402)),MOD(ROW()-ROW($D$2),COLUMNS(walk!$A$2:$Y$402)),1,1)</f>
        <v>8</v>
      </c>
      <c r="E3477">
        <f ca="1">OFFSET(bike!$A$2:$Y$402,TRUNC((ROW()-ROW($E$2))/COLUMNS(bike!$A$2:$Y$402)),MOD(ROW()-ROW($E$2),COLUMNS(bike!$A$2:$Y$402)),1,1)</f>
        <v>2</v>
      </c>
      <c r="F3477">
        <f ca="1">OFFSET(transit!$A$2:$Y$402,TRUNC((ROW()-ROW($F$2))/COLUMNS(transit!$A$2:$Y$402)),MOD(ROW()-ROW($F$2),COLUMNS(transit!$A$2:$Y$402)),1,1)</f>
        <v>5</v>
      </c>
      <c r="G3477">
        <f ca="1">OFFSET(drive!$A$2:$Y$402,TRUNC((ROW()-ROW($G$2))/COLUMNS(drive!$A$2:$Y$402)),MOD(ROW()-ROW($G$2),COLUMNS(drive!$A$2:$Y$402)),1,1)</f>
        <v>2</v>
      </c>
      <c r="H3477" s="5">
        <f ca="1">(VLOOKUP($B3477,weights!$A$2:$R$6,4))*VLOOKUP($B3477,weights!$A$2:$R$6,6)^C3477*(VLOOKUP($B3477,weights!$A$2:$R$6,15)*EXP(VLOOKUP($B3477,weights!$A$2:$R$6,11)*D3477)+VLOOKUP($B3477,weights!$A$2:$R$6,16)*EXP(VLOOKUP($B3477,weights!$A$2:$R$6,12)*E3477)+VLOOKUP($B3477,weights!$A$2:$R$6,17)*EXP(VLOOKUP($B3477,weights!$A$2:$R$6,13)*F3477)+VLOOKUP($B3477,weights!$A$2:$R$6,18)*EXP(VLOOKUP($B3477,weights!$A$2:$R$6,14)*G3477))</f>
        <v>33.190642185769796</v>
      </c>
    </row>
    <row r="3478" spans="1:8" ht="12.75" x14ac:dyDescent="0.2">
      <c r="A3478">
        <f t="shared" si="0"/>
        <v>140</v>
      </c>
      <c r="B3478" t="str">
        <f t="shared" ref="B3478:C3478" si="3452">B3453</f>
        <v>restaurant</v>
      </c>
      <c r="C3478">
        <f t="shared" si="3452"/>
        <v>1</v>
      </c>
      <c r="D3478">
        <f ca="1">OFFSET(walk!$A$2:$Y$402,TRUNC((ROW()-ROW($D$2))/COLUMNS(walk!$A$2:$Y$402)),MOD(ROW()-ROW($D$2),COLUMNS(walk!$A$2:$Y$402)),1,1)</f>
        <v>11</v>
      </c>
      <c r="E3478">
        <f ca="1">OFFSET(bike!$A$2:$Y$402,TRUNC((ROW()-ROW($E$2))/COLUMNS(bike!$A$2:$Y$402)),MOD(ROW()-ROW($E$2),COLUMNS(bike!$A$2:$Y$402)),1,1)</f>
        <v>3</v>
      </c>
      <c r="F3478">
        <f ca="1">OFFSET(transit!$A$2:$Y$402,TRUNC((ROW()-ROW($F$2))/COLUMNS(transit!$A$2:$Y$402)),MOD(ROW()-ROW($F$2),COLUMNS(transit!$A$2:$Y$402)),1,1)</f>
        <v>6</v>
      </c>
      <c r="G3478">
        <f ca="1">OFFSET(drive!$A$2:$Y$402,TRUNC((ROW()-ROW($G$2))/COLUMNS(drive!$A$2:$Y$402)),MOD(ROW()-ROW($G$2),COLUMNS(drive!$A$2:$Y$402)),1,1)</f>
        <v>3</v>
      </c>
      <c r="H3478" s="5">
        <f ca="1">(VLOOKUP($B3478,weights!$A$2:$R$6,4))*VLOOKUP($B3478,weights!$A$2:$R$6,6)^C3478*(VLOOKUP($B3478,weights!$A$2:$R$6,15)*EXP(VLOOKUP($B3478,weights!$A$2:$R$6,11)*D3478)+VLOOKUP($B3478,weights!$A$2:$R$6,16)*EXP(VLOOKUP($B3478,weights!$A$2:$R$6,12)*E3478)+VLOOKUP($B3478,weights!$A$2:$R$6,17)*EXP(VLOOKUP($B3478,weights!$A$2:$R$6,13)*F3478)+VLOOKUP($B3478,weights!$A$2:$R$6,18)*EXP(VLOOKUP($B3478,weights!$A$2:$R$6,14)*G3478))</f>
        <v>23.817519976998586</v>
      </c>
    </row>
    <row r="3479" spans="1:8" ht="12.75" x14ac:dyDescent="0.2">
      <c r="A3479">
        <f t="shared" si="0"/>
        <v>140</v>
      </c>
      <c r="B3479" t="str">
        <f t="shared" ref="B3479:C3479" si="3453">B3454</f>
        <v>restaurant</v>
      </c>
      <c r="C3479">
        <f t="shared" si="3453"/>
        <v>2</v>
      </c>
      <c r="D3479">
        <f ca="1">OFFSET(walk!$A$2:$Y$402,TRUNC((ROW()-ROW($D$2))/COLUMNS(walk!$A$2:$Y$402)),MOD(ROW()-ROW($D$2),COLUMNS(walk!$A$2:$Y$402)),1,1)</f>
        <v>12</v>
      </c>
      <c r="E3479">
        <f ca="1">OFFSET(bike!$A$2:$Y$402,TRUNC((ROW()-ROW($E$2))/COLUMNS(bike!$A$2:$Y$402)),MOD(ROW()-ROW($E$2),COLUMNS(bike!$A$2:$Y$402)),1,1)</f>
        <v>3</v>
      </c>
      <c r="F3479">
        <f ca="1">OFFSET(transit!$A$2:$Y$402,TRUNC((ROW()-ROW($F$2))/COLUMNS(transit!$A$2:$Y$402)),MOD(ROW()-ROW($F$2),COLUMNS(transit!$A$2:$Y$402)),1,1)</f>
        <v>7</v>
      </c>
      <c r="G3479">
        <f ca="1">OFFSET(drive!$A$2:$Y$402,TRUNC((ROW()-ROW($G$2))/COLUMNS(drive!$A$2:$Y$402)),MOD(ROW()-ROW($G$2),COLUMNS(drive!$A$2:$Y$402)),1,1)</f>
        <v>3</v>
      </c>
      <c r="H3479" s="5">
        <f ca="1">(VLOOKUP($B3479,weights!$A$2:$R$6,4))*VLOOKUP($B3479,weights!$A$2:$R$6,6)^C3479*(VLOOKUP($B3479,weights!$A$2:$R$6,15)*EXP(VLOOKUP($B3479,weights!$A$2:$R$6,11)*D3479)+VLOOKUP($B3479,weights!$A$2:$R$6,16)*EXP(VLOOKUP($B3479,weights!$A$2:$R$6,12)*E3479)+VLOOKUP($B3479,weights!$A$2:$R$6,17)*EXP(VLOOKUP($B3479,weights!$A$2:$R$6,13)*F3479)+VLOOKUP($B3479,weights!$A$2:$R$6,18)*EXP(VLOOKUP($B3479,weights!$A$2:$R$6,14)*G3479))</f>
        <v>20.325777249009406</v>
      </c>
    </row>
    <row r="3480" spans="1:8" ht="12.75" x14ac:dyDescent="0.2">
      <c r="A3480">
        <f t="shared" si="0"/>
        <v>140</v>
      </c>
      <c r="B3480" t="str">
        <f t="shared" ref="B3480:C3480" si="3454">B3455</f>
        <v>restaurant</v>
      </c>
      <c r="C3480">
        <f t="shared" si="3454"/>
        <v>3</v>
      </c>
      <c r="D3480">
        <f ca="1">OFFSET(walk!$A$2:$Y$402,TRUNC((ROW()-ROW($D$2))/COLUMNS(walk!$A$2:$Y$402)),MOD(ROW()-ROW($D$2),COLUMNS(walk!$A$2:$Y$402)),1,1)</f>
        <v>12</v>
      </c>
      <c r="E3480">
        <f ca="1">OFFSET(bike!$A$2:$Y$402,TRUNC((ROW()-ROW($E$2))/COLUMNS(bike!$A$2:$Y$402)),MOD(ROW()-ROW($E$2),COLUMNS(bike!$A$2:$Y$402)),1,1)</f>
        <v>3</v>
      </c>
      <c r="F3480">
        <f ca="1">OFFSET(transit!$A$2:$Y$402,TRUNC((ROW()-ROW($F$2))/COLUMNS(transit!$A$2:$Y$402)),MOD(ROW()-ROW($F$2),COLUMNS(transit!$A$2:$Y$402)),1,1)</f>
        <v>7</v>
      </c>
      <c r="G3480">
        <f ca="1">OFFSET(drive!$A$2:$Y$402,TRUNC((ROW()-ROW($G$2))/COLUMNS(drive!$A$2:$Y$402)),MOD(ROW()-ROW($G$2),COLUMNS(drive!$A$2:$Y$402)),1,1)</f>
        <v>3</v>
      </c>
      <c r="H3480" s="5">
        <f ca="1">(VLOOKUP($B3480,weights!$A$2:$R$6,4))*VLOOKUP($B3480,weights!$A$2:$R$6,6)^C3480*(VLOOKUP($B3480,weights!$A$2:$R$6,15)*EXP(VLOOKUP($B3480,weights!$A$2:$R$6,11)*D3480)+VLOOKUP($B3480,weights!$A$2:$R$6,16)*EXP(VLOOKUP($B3480,weights!$A$2:$R$6,12)*E3480)+VLOOKUP($B3480,weights!$A$2:$R$6,17)*EXP(VLOOKUP($B3480,weights!$A$2:$R$6,13)*F3480)+VLOOKUP($B3480,weights!$A$2:$R$6,18)*EXP(VLOOKUP($B3480,weights!$A$2:$R$6,14)*G3480))</f>
        <v>18.217918867630654</v>
      </c>
    </row>
    <row r="3481" spans="1:8" ht="12.75" x14ac:dyDescent="0.2">
      <c r="A3481">
        <f t="shared" si="0"/>
        <v>140</v>
      </c>
      <c r="B3481" t="str">
        <f t="shared" ref="B3481:C3481" si="3455">B3456</f>
        <v>restaurant</v>
      </c>
      <c r="C3481">
        <f t="shared" si="3455"/>
        <v>4</v>
      </c>
      <c r="D3481">
        <f ca="1">OFFSET(walk!$A$2:$Y$402,TRUNC((ROW()-ROW($D$2))/COLUMNS(walk!$A$2:$Y$402)),MOD(ROW()-ROW($D$2),COLUMNS(walk!$A$2:$Y$402)),1,1)</f>
        <v>12</v>
      </c>
      <c r="E3481">
        <f ca="1">OFFSET(bike!$A$2:$Y$402,TRUNC((ROW()-ROW($E$2))/COLUMNS(bike!$A$2:$Y$402)),MOD(ROW()-ROW($E$2),COLUMNS(bike!$A$2:$Y$402)),1,1)</f>
        <v>3</v>
      </c>
      <c r="F3481">
        <f ca="1">OFFSET(transit!$A$2:$Y$402,TRUNC((ROW()-ROW($F$2))/COLUMNS(transit!$A$2:$Y$402)),MOD(ROW()-ROW($F$2),COLUMNS(transit!$A$2:$Y$402)),1,1)</f>
        <v>7</v>
      </c>
      <c r="G3481">
        <f ca="1">OFFSET(drive!$A$2:$Y$402,TRUNC((ROW()-ROW($G$2))/COLUMNS(drive!$A$2:$Y$402)),MOD(ROW()-ROW($G$2),COLUMNS(drive!$A$2:$Y$402)),1,1)</f>
        <v>3</v>
      </c>
      <c r="H3481" s="5">
        <f ca="1">(VLOOKUP($B3481,weights!$A$2:$R$6,4))*VLOOKUP($B3481,weights!$A$2:$R$6,6)^C3481*(VLOOKUP($B3481,weights!$A$2:$R$6,15)*EXP(VLOOKUP($B3481,weights!$A$2:$R$6,11)*D3481)+VLOOKUP($B3481,weights!$A$2:$R$6,16)*EXP(VLOOKUP($B3481,weights!$A$2:$R$6,12)*E3481)+VLOOKUP($B3481,weights!$A$2:$R$6,17)*EXP(VLOOKUP($B3481,weights!$A$2:$R$6,13)*F3481)+VLOOKUP($B3481,weights!$A$2:$R$6,18)*EXP(VLOOKUP($B3481,weights!$A$2:$R$6,14)*G3481))</f>
        <v>16.328653207283772</v>
      </c>
    </row>
    <row r="3482" spans="1:8" ht="12.75" x14ac:dyDescent="0.2">
      <c r="A3482">
        <f t="shared" si="0"/>
        <v>140</v>
      </c>
      <c r="B3482" t="str">
        <f t="shared" ref="B3482:C3482" si="3456">B3457</f>
        <v>restaurant</v>
      </c>
      <c r="C3482">
        <f t="shared" si="3456"/>
        <v>5</v>
      </c>
      <c r="D3482">
        <f ca="1">OFFSET(walk!$A$2:$Y$402,TRUNC((ROW()-ROW($D$2))/COLUMNS(walk!$A$2:$Y$402)),MOD(ROW()-ROW($D$2),COLUMNS(walk!$A$2:$Y$402)),1,1)</f>
        <v>13</v>
      </c>
      <c r="E3482">
        <f ca="1">OFFSET(bike!$A$2:$Y$402,TRUNC((ROW()-ROW($E$2))/COLUMNS(bike!$A$2:$Y$402)),MOD(ROW()-ROW($E$2),COLUMNS(bike!$A$2:$Y$402)),1,1)</f>
        <v>4</v>
      </c>
      <c r="F3482">
        <f ca="1">OFFSET(transit!$A$2:$Y$402,TRUNC((ROW()-ROW($F$2))/COLUMNS(transit!$A$2:$Y$402)),MOD(ROW()-ROW($F$2),COLUMNS(transit!$A$2:$Y$402)),1,1)</f>
        <v>8</v>
      </c>
      <c r="G3482">
        <f ca="1">OFFSET(drive!$A$2:$Y$402,TRUNC((ROW()-ROW($G$2))/COLUMNS(drive!$A$2:$Y$402)),MOD(ROW()-ROW($G$2),COLUMNS(drive!$A$2:$Y$402)),1,1)</f>
        <v>4</v>
      </c>
      <c r="H3482" s="5">
        <f ca="1">(VLOOKUP($B3482,weights!$A$2:$R$6,4))*VLOOKUP($B3482,weights!$A$2:$R$6,6)^C3482*(VLOOKUP($B3482,weights!$A$2:$R$6,15)*EXP(VLOOKUP($B3482,weights!$A$2:$R$6,11)*D3482)+VLOOKUP($B3482,weights!$A$2:$R$6,16)*EXP(VLOOKUP($B3482,weights!$A$2:$R$6,12)*E3482)+VLOOKUP($B3482,weights!$A$2:$R$6,17)*EXP(VLOOKUP($B3482,weights!$A$2:$R$6,13)*F3482)+VLOOKUP($B3482,weights!$A$2:$R$6,18)*EXP(VLOOKUP($B3482,weights!$A$2:$R$6,14)*G3482))</f>
        <v>12.17359141089322</v>
      </c>
    </row>
    <row r="3483" spans="1:8" ht="12.75" x14ac:dyDescent="0.2">
      <c r="A3483">
        <f t="shared" si="0"/>
        <v>140</v>
      </c>
      <c r="B3483" t="str">
        <f t="shared" ref="B3483:C3483" si="3457">B3458</f>
        <v>restaurant</v>
      </c>
      <c r="C3483">
        <f t="shared" si="3457"/>
        <v>6</v>
      </c>
      <c r="D3483">
        <f ca="1">OFFSET(walk!$A$2:$Y$402,TRUNC((ROW()-ROW($D$2))/COLUMNS(walk!$A$2:$Y$402)),MOD(ROW()-ROW($D$2),COLUMNS(walk!$A$2:$Y$402)),1,1)</f>
        <v>13</v>
      </c>
      <c r="E3483">
        <f ca="1">OFFSET(bike!$A$2:$Y$402,TRUNC((ROW()-ROW($E$2))/COLUMNS(bike!$A$2:$Y$402)),MOD(ROW()-ROW($E$2),COLUMNS(bike!$A$2:$Y$402)),1,1)</f>
        <v>4</v>
      </c>
      <c r="F3483">
        <f ca="1">OFFSET(transit!$A$2:$Y$402,TRUNC((ROW()-ROW($F$2))/COLUMNS(transit!$A$2:$Y$402)),MOD(ROW()-ROW($F$2),COLUMNS(transit!$A$2:$Y$402)),1,1)</f>
        <v>8</v>
      </c>
      <c r="G3483">
        <f ca="1">OFFSET(drive!$A$2:$Y$402,TRUNC((ROW()-ROW($G$2))/COLUMNS(drive!$A$2:$Y$402)),MOD(ROW()-ROW($G$2),COLUMNS(drive!$A$2:$Y$402)),1,1)</f>
        <v>4</v>
      </c>
      <c r="H3483" s="5">
        <f ca="1">(VLOOKUP($B3483,weights!$A$2:$R$6,4))*VLOOKUP($B3483,weights!$A$2:$R$6,6)^C3483*(VLOOKUP($B3483,weights!$A$2:$R$6,15)*EXP(VLOOKUP($B3483,weights!$A$2:$R$6,11)*D3483)+VLOOKUP($B3483,weights!$A$2:$R$6,16)*EXP(VLOOKUP($B3483,weights!$A$2:$R$6,12)*E3483)+VLOOKUP($B3483,weights!$A$2:$R$6,17)*EXP(VLOOKUP($B3483,weights!$A$2:$R$6,13)*F3483)+VLOOKUP($B3483,weights!$A$2:$R$6,18)*EXP(VLOOKUP($B3483,weights!$A$2:$R$6,14)*G3483))</f>
        <v>10.911144894207997</v>
      </c>
    </row>
    <row r="3484" spans="1:8" ht="12.75" x14ac:dyDescent="0.2">
      <c r="A3484">
        <f t="shared" si="0"/>
        <v>140</v>
      </c>
      <c r="B3484" t="str">
        <f t="shared" ref="B3484:C3484" si="3458">B3459</f>
        <v>restaurant</v>
      </c>
      <c r="C3484">
        <f t="shared" si="3458"/>
        <v>7</v>
      </c>
      <c r="D3484">
        <f ca="1">OFFSET(walk!$A$2:$Y$402,TRUNC((ROW()-ROW($D$2))/COLUMNS(walk!$A$2:$Y$402)),MOD(ROW()-ROW($D$2),COLUMNS(walk!$A$2:$Y$402)),1,1)</f>
        <v>14</v>
      </c>
      <c r="E3484">
        <f ca="1">OFFSET(bike!$A$2:$Y$402,TRUNC((ROW()-ROW($E$2))/COLUMNS(bike!$A$2:$Y$402)),MOD(ROW()-ROW($E$2),COLUMNS(bike!$A$2:$Y$402)),1,1)</f>
        <v>4</v>
      </c>
      <c r="F3484">
        <f ca="1">OFFSET(transit!$A$2:$Y$402,TRUNC((ROW()-ROW($F$2))/COLUMNS(transit!$A$2:$Y$402)),MOD(ROW()-ROW($F$2),COLUMNS(transit!$A$2:$Y$402)),1,1)</f>
        <v>9</v>
      </c>
      <c r="G3484">
        <f ca="1">OFFSET(drive!$A$2:$Y$402,TRUNC((ROW()-ROW($G$2))/COLUMNS(drive!$A$2:$Y$402)),MOD(ROW()-ROW($G$2),COLUMNS(drive!$A$2:$Y$402)),1,1)</f>
        <v>4</v>
      </c>
      <c r="H3484" s="5">
        <f ca="1">(VLOOKUP($B3484,weights!$A$2:$R$6,4))*VLOOKUP($B3484,weights!$A$2:$R$6,6)^C3484*(VLOOKUP($B3484,weights!$A$2:$R$6,15)*EXP(VLOOKUP($B3484,weights!$A$2:$R$6,11)*D3484)+VLOOKUP($B3484,weights!$A$2:$R$6,16)*EXP(VLOOKUP($B3484,weights!$A$2:$R$6,12)*E3484)+VLOOKUP($B3484,weights!$A$2:$R$6,17)*EXP(VLOOKUP($B3484,weights!$A$2:$R$6,13)*F3484)+VLOOKUP($B3484,weights!$A$2:$R$6,18)*EXP(VLOOKUP($B3484,weights!$A$2:$R$6,14)*G3484))</f>
        <v>9.3608122965231022</v>
      </c>
    </row>
    <row r="3485" spans="1:8" ht="12.75" x14ac:dyDescent="0.2">
      <c r="A3485">
        <f t="shared" si="0"/>
        <v>140</v>
      </c>
      <c r="B3485" t="str">
        <f t="shared" ref="B3485:C3485" si="3459">B3460</f>
        <v>restaurant</v>
      </c>
      <c r="C3485">
        <f t="shared" si="3459"/>
        <v>8</v>
      </c>
      <c r="D3485">
        <f ca="1">OFFSET(walk!$A$2:$Y$402,TRUNC((ROW()-ROW($D$2))/COLUMNS(walk!$A$2:$Y$402)),MOD(ROW()-ROW($D$2),COLUMNS(walk!$A$2:$Y$402)),1,1)</f>
        <v>15</v>
      </c>
      <c r="E3485">
        <f ca="1">OFFSET(bike!$A$2:$Y$402,TRUNC((ROW()-ROW($E$2))/COLUMNS(bike!$A$2:$Y$402)),MOD(ROW()-ROW($E$2),COLUMNS(bike!$A$2:$Y$402)),1,1)</f>
        <v>4</v>
      </c>
      <c r="F3485">
        <f ca="1">OFFSET(transit!$A$2:$Y$402,TRUNC((ROW()-ROW($F$2))/COLUMNS(transit!$A$2:$Y$402)),MOD(ROW()-ROW($F$2),COLUMNS(transit!$A$2:$Y$402)),1,1)</f>
        <v>9</v>
      </c>
      <c r="G3485">
        <f ca="1">OFFSET(drive!$A$2:$Y$402,TRUNC((ROW()-ROW($G$2))/COLUMNS(drive!$A$2:$Y$402)),MOD(ROW()-ROW($G$2),COLUMNS(drive!$A$2:$Y$402)),1,1)</f>
        <v>4</v>
      </c>
      <c r="H3485" s="5">
        <f ca="1">(VLOOKUP($B3485,weights!$A$2:$R$6,4))*VLOOKUP($B3485,weights!$A$2:$R$6,6)^C3485*(VLOOKUP($B3485,weights!$A$2:$R$6,15)*EXP(VLOOKUP($B3485,weights!$A$2:$R$6,11)*D3485)+VLOOKUP($B3485,weights!$A$2:$R$6,16)*EXP(VLOOKUP($B3485,weights!$A$2:$R$6,12)*E3485)+VLOOKUP($B3485,weights!$A$2:$R$6,17)*EXP(VLOOKUP($B3485,weights!$A$2:$R$6,13)*F3485)+VLOOKUP($B3485,weights!$A$2:$R$6,18)*EXP(VLOOKUP($B3485,weights!$A$2:$R$6,14)*G3485))</f>
        <v>8.3179698804948199</v>
      </c>
    </row>
    <row r="3486" spans="1:8" ht="12.75" x14ac:dyDescent="0.2">
      <c r="A3486">
        <f t="shared" si="0"/>
        <v>140</v>
      </c>
      <c r="B3486" t="str">
        <f t="shared" ref="B3486:C3486" si="3460">B3461</f>
        <v>restaurant</v>
      </c>
      <c r="C3486">
        <f t="shared" si="3460"/>
        <v>9</v>
      </c>
      <c r="D3486">
        <f ca="1">OFFSET(walk!$A$2:$Y$402,TRUNC((ROW()-ROW($D$2))/COLUMNS(walk!$A$2:$Y$402)),MOD(ROW()-ROW($D$2),COLUMNS(walk!$A$2:$Y$402)),1,1)</f>
        <v>16</v>
      </c>
      <c r="E3486">
        <f ca="1">OFFSET(bike!$A$2:$Y$402,TRUNC((ROW()-ROW($E$2))/COLUMNS(bike!$A$2:$Y$402)),MOD(ROW()-ROW($E$2),COLUMNS(bike!$A$2:$Y$402)),1,1)</f>
        <v>5</v>
      </c>
      <c r="F3486">
        <f ca="1">OFFSET(transit!$A$2:$Y$402,TRUNC((ROW()-ROW($F$2))/COLUMNS(transit!$A$2:$Y$402)),MOD(ROW()-ROW($F$2),COLUMNS(transit!$A$2:$Y$402)),1,1)</f>
        <v>9</v>
      </c>
      <c r="G3486">
        <f ca="1">OFFSET(drive!$A$2:$Y$402,TRUNC((ROW()-ROW($G$2))/COLUMNS(drive!$A$2:$Y$402)),MOD(ROW()-ROW($G$2),COLUMNS(drive!$A$2:$Y$402)),1,1)</f>
        <v>4</v>
      </c>
      <c r="H3486" s="5">
        <f ca="1">(VLOOKUP($B3486,weights!$A$2:$R$6,4))*VLOOKUP($B3486,weights!$A$2:$R$6,6)^C3486*(VLOOKUP($B3486,weights!$A$2:$R$6,15)*EXP(VLOOKUP($B3486,weights!$A$2:$R$6,11)*D3486)+VLOOKUP($B3486,weights!$A$2:$R$6,16)*EXP(VLOOKUP($B3486,weights!$A$2:$R$6,12)*E3486)+VLOOKUP($B3486,weights!$A$2:$R$6,17)*EXP(VLOOKUP($B3486,weights!$A$2:$R$6,13)*F3486)+VLOOKUP($B3486,weights!$A$2:$R$6,18)*EXP(VLOOKUP($B3486,weights!$A$2:$R$6,14)*G3486))</f>
        <v>6.91742394774744</v>
      </c>
    </row>
    <row r="3487" spans="1:8" ht="12.75" x14ac:dyDescent="0.2">
      <c r="A3487">
        <f t="shared" si="0"/>
        <v>140</v>
      </c>
      <c r="B3487" t="str">
        <f t="shared" ref="B3487:C3487" si="3461">B3462</f>
        <v>supermarket</v>
      </c>
      <c r="C3487">
        <f t="shared" si="3461"/>
        <v>0</v>
      </c>
      <c r="D3487">
        <f ca="1">OFFSET(walk!$A$2:$Y$402,TRUNC((ROW()-ROW($D$2))/COLUMNS(walk!$A$2:$Y$402)),MOD(ROW()-ROW($D$2),COLUMNS(walk!$A$2:$Y$402)),1,1)</f>
        <v>39</v>
      </c>
      <c r="E3487">
        <f ca="1">OFFSET(bike!$A$2:$Y$402,TRUNC((ROW()-ROW($E$2))/COLUMNS(bike!$A$2:$Y$402)),MOD(ROW()-ROW($E$2),COLUMNS(bike!$A$2:$Y$402)),1,1)</f>
        <v>15</v>
      </c>
      <c r="F3487">
        <f ca="1">OFFSET(transit!$A$2:$Y$402,TRUNC((ROW()-ROW($F$2))/COLUMNS(transit!$A$2:$Y$402)),MOD(ROW()-ROW($F$2),COLUMNS(transit!$A$2:$Y$402)),1,1)</f>
        <v>19</v>
      </c>
      <c r="G3487">
        <f ca="1">OFFSET(drive!$A$2:$Y$402,TRUNC((ROW()-ROW($G$2))/COLUMNS(drive!$A$2:$Y$402)),MOD(ROW()-ROW($G$2),COLUMNS(drive!$A$2:$Y$402)),1,1)</f>
        <v>9</v>
      </c>
      <c r="H3487" s="5">
        <f ca="1">(VLOOKUP($B3487,weights!$A$2:$R$6,4))*VLOOKUP($B3487,weights!$A$2:$R$6,6)^C3487*(VLOOKUP($B3487,weights!$A$2:$R$6,15)*EXP(VLOOKUP($B3487,weights!$A$2:$R$6,11)*D3487)+VLOOKUP($B3487,weights!$A$2:$R$6,16)*EXP(VLOOKUP($B3487,weights!$A$2:$R$6,12)*E3487)+VLOOKUP($B3487,weights!$A$2:$R$6,17)*EXP(VLOOKUP($B3487,weights!$A$2:$R$6,13)*F3487)+VLOOKUP($B3487,weights!$A$2:$R$6,18)*EXP(VLOOKUP($B3487,weights!$A$2:$R$6,14)*G3487))</f>
        <v>3.0256882138722982</v>
      </c>
    </row>
    <row r="3488" spans="1:8" ht="12.75" x14ac:dyDescent="0.2">
      <c r="A3488">
        <f t="shared" si="0"/>
        <v>140</v>
      </c>
      <c r="B3488" t="str">
        <f t="shared" ref="B3488:C3488" si="3462">B3463</f>
        <v>supermarket</v>
      </c>
      <c r="C3488">
        <f t="shared" si="3462"/>
        <v>1</v>
      </c>
      <c r="D3488">
        <f ca="1">OFFSET(walk!$A$2:$Y$402,TRUNC((ROW()-ROW($D$2))/COLUMNS(walk!$A$2:$Y$402)),MOD(ROW()-ROW($D$2),COLUMNS(walk!$A$2:$Y$402)),1,1)</f>
        <v>51</v>
      </c>
      <c r="E3488">
        <f ca="1">OFFSET(bike!$A$2:$Y$402,TRUNC((ROW()-ROW($E$2))/COLUMNS(bike!$A$2:$Y$402)),MOD(ROW()-ROW($E$2),COLUMNS(bike!$A$2:$Y$402)),1,1)</f>
        <v>16</v>
      </c>
      <c r="F3488">
        <f ca="1">OFFSET(transit!$A$2:$Y$402,TRUNC((ROW()-ROW($F$2))/COLUMNS(transit!$A$2:$Y$402)),MOD(ROW()-ROW($F$2),COLUMNS(transit!$A$2:$Y$402)),1,1)</f>
        <v>24</v>
      </c>
      <c r="G3488">
        <f ca="1">OFFSET(drive!$A$2:$Y$402,TRUNC((ROW()-ROW($G$2))/COLUMNS(drive!$A$2:$Y$402)),MOD(ROW()-ROW($G$2),COLUMNS(drive!$A$2:$Y$402)),1,1)</f>
        <v>10</v>
      </c>
      <c r="H3488" s="5">
        <f ca="1">(VLOOKUP($B3488,weights!$A$2:$R$6,4))*VLOOKUP($B3488,weights!$A$2:$R$6,6)^C3488*(VLOOKUP($B3488,weights!$A$2:$R$6,15)*EXP(VLOOKUP($B3488,weights!$A$2:$R$6,11)*D3488)+VLOOKUP($B3488,weights!$A$2:$R$6,16)*EXP(VLOOKUP($B3488,weights!$A$2:$R$6,12)*E3488)+VLOOKUP($B3488,weights!$A$2:$R$6,17)*EXP(VLOOKUP($B3488,weights!$A$2:$R$6,13)*F3488)+VLOOKUP($B3488,weights!$A$2:$R$6,18)*EXP(VLOOKUP($B3488,weights!$A$2:$R$6,14)*G3488))</f>
        <v>1.3554897313621794</v>
      </c>
    </row>
    <row r="3489" spans="1:8" ht="12.75" x14ac:dyDescent="0.2">
      <c r="A3489">
        <f t="shared" si="0"/>
        <v>140</v>
      </c>
      <c r="B3489" t="str">
        <f t="shared" ref="B3489:C3489" si="3463">B3464</f>
        <v>supermarket</v>
      </c>
      <c r="C3489">
        <f t="shared" si="3463"/>
        <v>2</v>
      </c>
      <c r="D3489">
        <f ca="1">OFFSET(walk!$A$2:$Y$402,TRUNC((ROW()-ROW($D$2))/COLUMNS(walk!$A$2:$Y$402)),MOD(ROW()-ROW($D$2),COLUMNS(walk!$A$2:$Y$402)),1,1)</f>
        <v>56</v>
      </c>
      <c r="E3489">
        <f ca="1">OFFSET(bike!$A$2:$Y$402,TRUNC((ROW()-ROW($E$2))/COLUMNS(bike!$A$2:$Y$402)),MOD(ROW()-ROW($E$2),COLUMNS(bike!$A$2:$Y$402)),1,1)</f>
        <v>17</v>
      </c>
      <c r="F3489">
        <f ca="1">OFFSET(transit!$A$2:$Y$402,TRUNC((ROW()-ROW($F$2))/COLUMNS(transit!$A$2:$Y$402)),MOD(ROW()-ROW($F$2),COLUMNS(transit!$A$2:$Y$402)),1,1)</f>
        <v>32</v>
      </c>
      <c r="G3489">
        <f ca="1">OFFSET(drive!$A$2:$Y$402,TRUNC((ROW()-ROW($G$2))/COLUMNS(drive!$A$2:$Y$402)),MOD(ROW()-ROW($G$2),COLUMNS(drive!$A$2:$Y$402)),1,1)</f>
        <v>13</v>
      </c>
      <c r="H3489" s="5">
        <f ca="1">(VLOOKUP($B3489,weights!$A$2:$R$6,4))*VLOOKUP($B3489,weights!$A$2:$R$6,6)^C3489*(VLOOKUP($B3489,weights!$A$2:$R$6,15)*EXP(VLOOKUP($B3489,weights!$A$2:$R$6,11)*D3489)+VLOOKUP($B3489,weights!$A$2:$R$6,16)*EXP(VLOOKUP($B3489,weights!$A$2:$R$6,12)*E3489)+VLOOKUP($B3489,weights!$A$2:$R$6,17)*EXP(VLOOKUP($B3489,weights!$A$2:$R$6,13)*F3489)+VLOOKUP($B3489,weights!$A$2:$R$6,18)*EXP(VLOOKUP($B3489,weights!$A$2:$R$6,14)*G3489))</f>
        <v>0.41836613621898661</v>
      </c>
    </row>
    <row r="3490" spans="1:8" ht="12.75" x14ac:dyDescent="0.2">
      <c r="A3490">
        <f t="shared" si="0"/>
        <v>140</v>
      </c>
      <c r="B3490" t="str">
        <f t="shared" ref="B3490:C3490" si="3464">B3465</f>
        <v>supermarket</v>
      </c>
      <c r="C3490">
        <f t="shared" si="3464"/>
        <v>3</v>
      </c>
      <c r="D3490">
        <f ca="1">OFFSET(walk!$A$2:$Y$402,TRUNC((ROW()-ROW($D$2))/COLUMNS(walk!$A$2:$Y$402)),MOD(ROW()-ROW($D$2),COLUMNS(walk!$A$2:$Y$402)),1,1)</f>
        <v>63</v>
      </c>
      <c r="E3490">
        <f ca="1">OFFSET(bike!$A$2:$Y$402,TRUNC((ROW()-ROW($E$2))/COLUMNS(bike!$A$2:$Y$402)),MOD(ROW()-ROW($E$2),COLUMNS(bike!$A$2:$Y$402)),1,1)</f>
        <v>20</v>
      </c>
      <c r="F3490">
        <f ca="1">OFFSET(transit!$A$2:$Y$402,TRUNC((ROW()-ROW($F$2))/COLUMNS(transit!$A$2:$Y$402)),MOD(ROW()-ROW($F$2),COLUMNS(transit!$A$2:$Y$402)),1,1)</f>
        <v>38</v>
      </c>
      <c r="G3490">
        <f ca="1">OFFSET(drive!$A$2:$Y$402,TRUNC((ROW()-ROW($G$2))/COLUMNS(drive!$A$2:$Y$402)),MOD(ROW()-ROW($G$2),COLUMNS(drive!$A$2:$Y$402)),1,1)</f>
        <v>14</v>
      </c>
      <c r="H3490" s="5">
        <f ca="1">(VLOOKUP($B3490,weights!$A$2:$R$6,4))*VLOOKUP($B3490,weights!$A$2:$R$6,6)^C3490*(VLOOKUP($B3490,weights!$A$2:$R$6,15)*EXP(VLOOKUP($B3490,weights!$A$2:$R$6,11)*D3490)+VLOOKUP($B3490,weights!$A$2:$R$6,16)*EXP(VLOOKUP($B3490,weights!$A$2:$R$6,12)*E3490)+VLOOKUP($B3490,weights!$A$2:$R$6,17)*EXP(VLOOKUP($B3490,weights!$A$2:$R$6,13)*F3490)+VLOOKUP($B3490,weights!$A$2:$R$6,18)*EXP(VLOOKUP($B3490,weights!$A$2:$R$6,14)*G3490))</f>
        <v>0.19055869319517563</v>
      </c>
    </row>
    <row r="3491" spans="1:8" ht="12.75" x14ac:dyDescent="0.2">
      <c r="A3491">
        <f t="shared" si="0"/>
        <v>140</v>
      </c>
      <c r="B3491" t="str">
        <f t="shared" ref="B3491:C3491" si="3465">B3466</f>
        <v>supermarket</v>
      </c>
      <c r="C3491">
        <f t="shared" si="3465"/>
        <v>4</v>
      </c>
      <c r="D3491">
        <f ca="1">OFFSET(walk!$A$2:$Y$402,TRUNC((ROW()-ROW($D$2))/COLUMNS(walk!$A$2:$Y$402)),MOD(ROW()-ROW($D$2),COLUMNS(walk!$A$2:$Y$402)),1,1)</f>
        <v>80</v>
      </c>
      <c r="E3491">
        <f ca="1">OFFSET(bike!$A$2:$Y$402,TRUNC((ROW()-ROW($E$2))/COLUMNS(bike!$A$2:$Y$402)),MOD(ROW()-ROW($E$2),COLUMNS(bike!$A$2:$Y$402)),1,1)</f>
        <v>24</v>
      </c>
      <c r="F3491">
        <f ca="1">OFFSET(transit!$A$2:$Y$402,TRUNC((ROW()-ROW($F$2))/COLUMNS(transit!$A$2:$Y$402)),MOD(ROW()-ROW($F$2),COLUMNS(transit!$A$2:$Y$402)),1,1)</f>
        <v>39</v>
      </c>
      <c r="G3491">
        <f ca="1">OFFSET(drive!$A$2:$Y$402,TRUNC((ROW()-ROW($G$2))/COLUMNS(drive!$A$2:$Y$402)),MOD(ROW()-ROW($G$2),COLUMNS(drive!$A$2:$Y$402)),1,1)</f>
        <v>15</v>
      </c>
      <c r="H3491" s="5">
        <f ca="1">(VLOOKUP($B3491,weights!$A$2:$R$6,4))*VLOOKUP($B3491,weights!$A$2:$R$6,6)^C3491*(VLOOKUP($B3491,weights!$A$2:$R$6,15)*EXP(VLOOKUP($B3491,weights!$A$2:$R$6,11)*D3491)+VLOOKUP($B3491,weights!$A$2:$R$6,16)*EXP(VLOOKUP($B3491,weights!$A$2:$R$6,12)*E3491)+VLOOKUP($B3491,weights!$A$2:$R$6,17)*EXP(VLOOKUP($B3491,weights!$A$2:$R$6,13)*F3491)+VLOOKUP($B3491,weights!$A$2:$R$6,18)*EXP(VLOOKUP($B3491,weights!$A$2:$R$6,14)*G3491))</f>
        <v>8.9398135557573977E-2</v>
      </c>
    </row>
    <row r="3492" spans="1:8" ht="12.75" x14ac:dyDescent="0.2">
      <c r="A3492">
        <f t="shared" si="0"/>
        <v>140</v>
      </c>
      <c r="B3492" t="str">
        <f t="shared" ref="B3492:C3492" si="3466">B3467</f>
        <v>store</v>
      </c>
      <c r="C3492">
        <f t="shared" si="3466"/>
        <v>0</v>
      </c>
      <c r="D3492">
        <f ca="1">OFFSET(walk!$A$2:$Y$402,TRUNC((ROW()-ROW($D$2))/COLUMNS(walk!$A$2:$Y$402)),MOD(ROW()-ROW($D$2),COLUMNS(walk!$A$2:$Y$402)),1,1)</f>
        <v>5</v>
      </c>
      <c r="E3492">
        <f ca="1">OFFSET(bike!$A$2:$Y$402,TRUNC((ROW()-ROW($E$2))/COLUMNS(bike!$A$2:$Y$402)),MOD(ROW()-ROW($E$2),COLUMNS(bike!$A$2:$Y$402)),1,1)</f>
        <v>1</v>
      </c>
      <c r="F3492">
        <f ca="1">OFFSET(transit!$A$2:$Y$402,TRUNC((ROW()-ROW($F$2))/COLUMNS(transit!$A$2:$Y$402)),MOD(ROW()-ROW($F$2),COLUMNS(transit!$A$2:$Y$402)),1,1)</f>
        <v>5</v>
      </c>
      <c r="G3492">
        <f ca="1">OFFSET(drive!$A$2:$Y$402,TRUNC((ROW()-ROW($G$2))/COLUMNS(drive!$A$2:$Y$402)),MOD(ROW()-ROW($G$2),COLUMNS(drive!$A$2:$Y$402)),1,1)</f>
        <v>2</v>
      </c>
      <c r="H3492" s="5">
        <f ca="1">(VLOOKUP($B3492,weights!$A$2:$R$6,4))*VLOOKUP($B3492,weights!$A$2:$R$6,6)^C3492*(VLOOKUP($B3492,weights!$A$2:$R$6,15)*EXP(VLOOKUP($B3492,weights!$A$2:$R$6,11)*D3492)+VLOOKUP($B3492,weights!$A$2:$R$6,16)*EXP(VLOOKUP($B3492,weights!$A$2:$R$6,12)*E3492)+VLOOKUP($B3492,weights!$A$2:$R$6,17)*EXP(VLOOKUP($B3492,weights!$A$2:$R$6,13)*F3492)+VLOOKUP($B3492,weights!$A$2:$R$6,18)*EXP(VLOOKUP($B3492,weights!$A$2:$R$6,14)*G3492))</f>
        <v>18.473708708526615</v>
      </c>
    </row>
    <row r="3493" spans="1:8" ht="12.75" x14ac:dyDescent="0.2">
      <c r="A3493">
        <f t="shared" si="0"/>
        <v>140</v>
      </c>
      <c r="B3493" t="str">
        <f t="shared" ref="B3493:C3493" si="3467">B3468</f>
        <v>store</v>
      </c>
      <c r="C3493">
        <f t="shared" si="3467"/>
        <v>1</v>
      </c>
      <c r="D3493">
        <f ca="1">OFFSET(walk!$A$2:$Y$402,TRUNC((ROW()-ROW($D$2))/COLUMNS(walk!$A$2:$Y$402)),MOD(ROW()-ROW($D$2),COLUMNS(walk!$A$2:$Y$402)),1,1)</f>
        <v>7</v>
      </c>
      <c r="E3493">
        <f ca="1">OFFSET(bike!$A$2:$Y$402,TRUNC((ROW()-ROW($E$2))/COLUMNS(bike!$A$2:$Y$402)),MOD(ROW()-ROW($E$2),COLUMNS(bike!$A$2:$Y$402)),1,1)</f>
        <v>2</v>
      </c>
      <c r="F3493">
        <f ca="1">OFFSET(transit!$A$2:$Y$402,TRUNC((ROW()-ROW($F$2))/COLUMNS(transit!$A$2:$Y$402)),MOD(ROW()-ROW($F$2),COLUMNS(transit!$A$2:$Y$402)),1,1)</f>
        <v>7</v>
      </c>
      <c r="G3493">
        <f ca="1">OFFSET(drive!$A$2:$Y$402,TRUNC((ROW()-ROW($G$2))/COLUMNS(drive!$A$2:$Y$402)),MOD(ROW()-ROW($G$2),COLUMNS(drive!$A$2:$Y$402)),1,1)</f>
        <v>2</v>
      </c>
      <c r="H3493" s="5">
        <f ca="1">(VLOOKUP($B3493,weights!$A$2:$R$6,4))*VLOOKUP($B3493,weights!$A$2:$R$6,6)^C3493*(VLOOKUP($B3493,weights!$A$2:$R$6,15)*EXP(VLOOKUP($B3493,weights!$A$2:$R$6,11)*D3493)+VLOOKUP($B3493,weights!$A$2:$R$6,16)*EXP(VLOOKUP($B3493,weights!$A$2:$R$6,12)*E3493)+VLOOKUP($B3493,weights!$A$2:$R$6,17)*EXP(VLOOKUP($B3493,weights!$A$2:$R$6,13)*F3493)+VLOOKUP($B3493,weights!$A$2:$R$6,18)*EXP(VLOOKUP($B3493,weights!$A$2:$R$6,14)*G3493))</f>
        <v>9.230637960199946</v>
      </c>
    </row>
    <row r="3494" spans="1:8" ht="12.75" x14ac:dyDescent="0.2">
      <c r="A3494">
        <f t="shared" si="0"/>
        <v>140</v>
      </c>
      <c r="B3494" t="str">
        <f t="shared" ref="B3494:C3494" si="3468">B3469</f>
        <v>store</v>
      </c>
      <c r="C3494">
        <f t="shared" si="3468"/>
        <v>2</v>
      </c>
      <c r="D3494">
        <f ca="1">OFFSET(walk!$A$2:$Y$402,TRUNC((ROW()-ROW($D$2))/COLUMNS(walk!$A$2:$Y$402)),MOD(ROW()-ROW($D$2),COLUMNS(walk!$A$2:$Y$402)),1,1)</f>
        <v>7</v>
      </c>
      <c r="E3494">
        <f ca="1">OFFSET(bike!$A$2:$Y$402,TRUNC((ROW()-ROW($E$2))/COLUMNS(bike!$A$2:$Y$402)),MOD(ROW()-ROW($E$2),COLUMNS(bike!$A$2:$Y$402)),1,1)</f>
        <v>2</v>
      </c>
      <c r="F3494">
        <f ca="1">OFFSET(transit!$A$2:$Y$402,TRUNC((ROW()-ROW($F$2))/COLUMNS(transit!$A$2:$Y$402)),MOD(ROW()-ROW($F$2),COLUMNS(transit!$A$2:$Y$402)),1,1)</f>
        <v>7</v>
      </c>
      <c r="G3494">
        <f ca="1">OFFSET(drive!$A$2:$Y$402,TRUNC((ROW()-ROW($G$2))/COLUMNS(drive!$A$2:$Y$402)),MOD(ROW()-ROW($G$2),COLUMNS(drive!$A$2:$Y$402)),1,1)</f>
        <v>2</v>
      </c>
      <c r="H3494" s="5">
        <f ca="1">(VLOOKUP($B3494,weights!$A$2:$R$6,4))*VLOOKUP($B3494,weights!$A$2:$R$6,6)^C3494*(VLOOKUP($B3494,weights!$A$2:$R$6,15)*EXP(VLOOKUP($B3494,weights!$A$2:$R$6,11)*D3494)+VLOOKUP($B3494,weights!$A$2:$R$6,16)*EXP(VLOOKUP($B3494,weights!$A$2:$R$6,12)*E3494)+VLOOKUP($B3494,weights!$A$2:$R$6,17)*EXP(VLOOKUP($B3494,weights!$A$2:$R$6,13)*F3494)+VLOOKUP($B3494,weights!$A$2:$R$6,18)*EXP(VLOOKUP($B3494,weights!$A$2:$R$6,14)*G3494))</f>
        <v>6.2253139731581051</v>
      </c>
    </row>
    <row r="3495" spans="1:8" ht="12.75" x14ac:dyDescent="0.2">
      <c r="A3495">
        <f t="shared" si="0"/>
        <v>140</v>
      </c>
      <c r="B3495" t="str">
        <f t="shared" ref="B3495:C3495" si="3469">B3470</f>
        <v>store</v>
      </c>
      <c r="C3495">
        <f t="shared" si="3469"/>
        <v>3</v>
      </c>
      <c r="D3495">
        <f ca="1">OFFSET(walk!$A$2:$Y$402,TRUNC((ROW()-ROW($D$2))/COLUMNS(walk!$A$2:$Y$402)),MOD(ROW()-ROW($D$2),COLUMNS(walk!$A$2:$Y$402)),1,1)</f>
        <v>11</v>
      </c>
      <c r="E3495">
        <f ca="1">OFFSET(bike!$A$2:$Y$402,TRUNC((ROW()-ROW($E$2))/COLUMNS(bike!$A$2:$Y$402)),MOD(ROW()-ROW($E$2),COLUMNS(bike!$A$2:$Y$402)),1,1)</f>
        <v>3</v>
      </c>
      <c r="F3495">
        <f ca="1">OFFSET(transit!$A$2:$Y$402,TRUNC((ROW()-ROW($F$2))/COLUMNS(transit!$A$2:$Y$402)),MOD(ROW()-ROW($F$2),COLUMNS(transit!$A$2:$Y$402)),1,1)</f>
        <v>11</v>
      </c>
      <c r="G3495">
        <f ca="1">OFFSET(drive!$A$2:$Y$402,TRUNC((ROW()-ROW($G$2))/COLUMNS(drive!$A$2:$Y$402)),MOD(ROW()-ROW($G$2),COLUMNS(drive!$A$2:$Y$402)),1,1)</f>
        <v>3</v>
      </c>
      <c r="H3495" s="5">
        <f ca="1">(VLOOKUP($B3495,weights!$A$2:$R$6,4))*VLOOKUP($B3495,weights!$A$2:$R$6,6)^C3495*(VLOOKUP($B3495,weights!$A$2:$R$6,15)*EXP(VLOOKUP($B3495,weights!$A$2:$R$6,11)*D3495)+VLOOKUP($B3495,weights!$A$2:$R$6,16)*EXP(VLOOKUP($B3495,weights!$A$2:$R$6,12)*E3495)+VLOOKUP($B3495,weights!$A$2:$R$6,17)*EXP(VLOOKUP($B3495,weights!$A$2:$R$6,13)*F3495)+VLOOKUP($B3495,weights!$A$2:$R$6,18)*EXP(VLOOKUP($B3495,weights!$A$2:$R$6,14)*G3495))</f>
        <v>2.6787278508584591</v>
      </c>
    </row>
    <row r="3496" spans="1:8" ht="12.75" x14ac:dyDescent="0.2">
      <c r="A3496">
        <f t="shared" si="0"/>
        <v>140</v>
      </c>
      <c r="B3496" t="str">
        <f t="shared" ref="B3496:C3496" si="3470">B3471</f>
        <v>store</v>
      </c>
      <c r="C3496">
        <f t="shared" si="3470"/>
        <v>4</v>
      </c>
      <c r="D3496">
        <f ca="1">OFFSET(walk!$A$2:$Y$402,TRUNC((ROW()-ROW($D$2))/COLUMNS(walk!$A$2:$Y$402)),MOD(ROW()-ROW($D$2),COLUMNS(walk!$A$2:$Y$402)),1,1)</f>
        <v>13</v>
      </c>
      <c r="E3496">
        <f ca="1">OFFSET(bike!$A$2:$Y$402,TRUNC((ROW()-ROW($E$2))/COLUMNS(bike!$A$2:$Y$402)),MOD(ROW()-ROW($E$2),COLUMNS(bike!$A$2:$Y$402)),1,1)</f>
        <v>4</v>
      </c>
      <c r="F3496">
        <f ca="1">OFFSET(transit!$A$2:$Y$402,TRUNC((ROW()-ROW($F$2))/COLUMNS(transit!$A$2:$Y$402)),MOD(ROW()-ROW($F$2),COLUMNS(transit!$A$2:$Y$402)),1,1)</f>
        <v>13</v>
      </c>
      <c r="G3496">
        <f ca="1">OFFSET(drive!$A$2:$Y$402,TRUNC((ROW()-ROW($G$2))/COLUMNS(drive!$A$2:$Y$402)),MOD(ROW()-ROW($G$2),COLUMNS(drive!$A$2:$Y$402)),1,1)</f>
        <v>3</v>
      </c>
      <c r="H3496" s="5">
        <f ca="1">(VLOOKUP($B3496,weights!$A$2:$R$6,4))*VLOOKUP($B3496,weights!$A$2:$R$6,6)^C3496*(VLOOKUP($B3496,weights!$A$2:$R$6,15)*EXP(VLOOKUP($B3496,weights!$A$2:$R$6,11)*D3496)+VLOOKUP($B3496,weights!$A$2:$R$6,16)*EXP(VLOOKUP($B3496,weights!$A$2:$R$6,12)*E3496)+VLOOKUP($B3496,weights!$A$2:$R$6,17)*EXP(VLOOKUP($B3496,weights!$A$2:$R$6,13)*F3496)+VLOOKUP($B3496,weights!$A$2:$R$6,18)*EXP(VLOOKUP($B3496,weights!$A$2:$R$6,14)*G3496))</f>
        <v>1.4780843803972556</v>
      </c>
    </row>
    <row r="3497" spans="1:8" ht="12.75" x14ac:dyDescent="0.2">
      <c r="A3497">
        <f t="shared" si="0"/>
        <v>140</v>
      </c>
      <c r="B3497" t="str">
        <f t="shared" ref="B3497:C3497" si="3471">B3472</f>
        <v>pharmacy</v>
      </c>
      <c r="C3497">
        <f t="shared" si="3471"/>
        <v>0</v>
      </c>
      <c r="D3497">
        <f ca="1">OFFSET(walk!$A$2:$Y$402,TRUNC((ROW()-ROW($D$2))/COLUMNS(walk!$A$2:$Y$402)),MOD(ROW()-ROW($D$2),COLUMNS(walk!$A$2:$Y$402)),1,1)</f>
        <v>14</v>
      </c>
      <c r="E3497">
        <f ca="1">OFFSET(bike!$A$2:$Y$402,TRUNC((ROW()-ROW($E$2))/COLUMNS(bike!$A$2:$Y$402)),MOD(ROW()-ROW($E$2),COLUMNS(bike!$A$2:$Y$402)),1,1)</f>
        <v>4</v>
      </c>
      <c r="F3497">
        <f ca="1">OFFSET(transit!$A$2:$Y$402,TRUNC((ROW()-ROW($F$2))/COLUMNS(transit!$A$2:$Y$402)),MOD(ROW()-ROW($F$2),COLUMNS(transit!$A$2:$Y$402)),1,1)</f>
        <v>12</v>
      </c>
      <c r="G3497">
        <f ca="1">OFFSET(drive!$A$2:$Y$402,TRUNC((ROW()-ROW($G$2))/COLUMNS(drive!$A$2:$Y$402)),MOD(ROW()-ROW($G$2),COLUMNS(drive!$A$2:$Y$402)),1,1)</f>
        <v>3</v>
      </c>
      <c r="H3497" s="5">
        <f ca="1">(VLOOKUP($B3497,weights!$A$2:$R$6,4))*VLOOKUP($B3497,weights!$A$2:$R$6,6)^C3497*(VLOOKUP($B3497,weights!$A$2:$R$6,15)*EXP(VLOOKUP($B3497,weights!$A$2:$R$6,11)*D3497)+VLOOKUP($B3497,weights!$A$2:$R$6,16)*EXP(VLOOKUP($B3497,weights!$A$2:$R$6,12)*E3497)+VLOOKUP($B3497,weights!$A$2:$R$6,17)*EXP(VLOOKUP($B3497,weights!$A$2:$R$6,13)*F3497)+VLOOKUP($B3497,weights!$A$2:$R$6,18)*EXP(VLOOKUP($B3497,weights!$A$2:$R$6,14)*G3497))</f>
        <v>5.1281930659835844</v>
      </c>
    </row>
    <row r="3498" spans="1:8" ht="12.75" x14ac:dyDescent="0.2">
      <c r="A3498">
        <f t="shared" si="0"/>
        <v>140</v>
      </c>
      <c r="B3498" t="str">
        <f t="shared" ref="B3498:C3498" si="3472">B3473</f>
        <v>pharmacy</v>
      </c>
      <c r="C3498">
        <f t="shared" si="3472"/>
        <v>1</v>
      </c>
      <c r="D3498">
        <f ca="1">OFFSET(walk!$A$2:$Y$402,TRUNC((ROW()-ROW($D$2))/COLUMNS(walk!$A$2:$Y$402)),MOD(ROW()-ROW($D$2),COLUMNS(walk!$A$2:$Y$402)),1,1)</f>
        <v>14</v>
      </c>
      <c r="E3498">
        <f ca="1">OFFSET(bike!$A$2:$Y$402,TRUNC((ROW()-ROW($E$2))/COLUMNS(bike!$A$2:$Y$402)),MOD(ROW()-ROW($E$2),COLUMNS(bike!$A$2:$Y$402)),1,1)</f>
        <v>5</v>
      </c>
      <c r="F3498">
        <f ca="1">OFFSET(transit!$A$2:$Y$402,TRUNC((ROW()-ROW($F$2))/COLUMNS(transit!$A$2:$Y$402)),MOD(ROW()-ROW($F$2),COLUMNS(transit!$A$2:$Y$402)),1,1)</f>
        <v>12</v>
      </c>
      <c r="G3498">
        <f ca="1">OFFSET(drive!$A$2:$Y$402,TRUNC((ROW()-ROW($G$2))/COLUMNS(drive!$A$2:$Y$402)),MOD(ROW()-ROW($G$2),COLUMNS(drive!$A$2:$Y$402)),1,1)</f>
        <v>4</v>
      </c>
      <c r="H3498" s="5">
        <f ca="1">(VLOOKUP($B3498,weights!$A$2:$R$6,4))*VLOOKUP($B3498,weights!$A$2:$R$6,6)^C3498*(VLOOKUP($B3498,weights!$A$2:$R$6,15)*EXP(VLOOKUP($B3498,weights!$A$2:$R$6,11)*D3498)+VLOOKUP($B3498,weights!$A$2:$R$6,16)*EXP(VLOOKUP($B3498,weights!$A$2:$R$6,12)*E3498)+VLOOKUP($B3498,weights!$A$2:$R$6,17)*EXP(VLOOKUP($B3498,weights!$A$2:$R$6,13)*F3498)+VLOOKUP($B3498,weights!$A$2:$R$6,18)*EXP(VLOOKUP($B3498,weights!$A$2:$R$6,14)*G3498))</f>
        <v>1.9871700200117368</v>
      </c>
    </row>
    <row r="3499" spans="1:8" ht="12.75" x14ac:dyDescent="0.2">
      <c r="A3499">
        <f t="shared" si="0"/>
        <v>140</v>
      </c>
      <c r="B3499" t="str">
        <f t="shared" ref="B3499:C3499" si="3473">B3474</f>
        <v>pharmacy</v>
      </c>
      <c r="C3499">
        <f t="shared" si="3473"/>
        <v>2</v>
      </c>
      <c r="D3499">
        <f ca="1">OFFSET(walk!$A$2:$Y$402,TRUNC((ROW()-ROW($D$2))/COLUMNS(walk!$A$2:$Y$402)),MOD(ROW()-ROW($D$2),COLUMNS(walk!$A$2:$Y$402)),1,1)</f>
        <v>14</v>
      </c>
      <c r="E3499">
        <f ca="1">OFFSET(bike!$A$2:$Y$402,TRUNC((ROW()-ROW($E$2))/COLUMNS(bike!$A$2:$Y$402)),MOD(ROW()-ROW($E$2),COLUMNS(bike!$A$2:$Y$402)),1,1)</f>
        <v>5</v>
      </c>
      <c r="F3499">
        <f ca="1">OFFSET(transit!$A$2:$Y$402,TRUNC((ROW()-ROW($F$2))/COLUMNS(transit!$A$2:$Y$402)),MOD(ROW()-ROW($F$2),COLUMNS(transit!$A$2:$Y$402)),1,1)</f>
        <v>14</v>
      </c>
      <c r="G3499">
        <f ca="1">OFFSET(drive!$A$2:$Y$402,TRUNC((ROW()-ROW($G$2))/COLUMNS(drive!$A$2:$Y$402)),MOD(ROW()-ROW($G$2),COLUMNS(drive!$A$2:$Y$402)),1,1)</f>
        <v>4</v>
      </c>
      <c r="H3499" s="5">
        <f ca="1">(VLOOKUP($B3499,weights!$A$2:$R$6,4))*VLOOKUP($B3499,weights!$A$2:$R$6,6)^C3499*(VLOOKUP($B3499,weights!$A$2:$R$6,15)*EXP(VLOOKUP($B3499,weights!$A$2:$R$6,11)*D3499)+VLOOKUP($B3499,weights!$A$2:$R$6,16)*EXP(VLOOKUP($B3499,weights!$A$2:$R$6,12)*E3499)+VLOOKUP($B3499,weights!$A$2:$R$6,17)*EXP(VLOOKUP($B3499,weights!$A$2:$R$6,13)*F3499)+VLOOKUP($B3499,weights!$A$2:$R$6,18)*EXP(VLOOKUP($B3499,weights!$A$2:$R$6,14)*G3499))</f>
        <v>0.92913440333143571</v>
      </c>
    </row>
    <row r="3500" spans="1:8" ht="12.75" x14ac:dyDescent="0.2">
      <c r="A3500">
        <f t="shared" si="0"/>
        <v>140</v>
      </c>
      <c r="B3500" t="str">
        <f t="shared" ref="B3500:C3500" si="3474">B3475</f>
        <v>bank</v>
      </c>
      <c r="C3500">
        <f t="shared" si="3474"/>
        <v>0</v>
      </c>
      <c r="D3500">
        <f ca="1">OFFSET(walk!$A$2:$Y$402,TRUNC((ROW()-ROW($D$2))/COLUMNS(walk!$A$2:$Y$402)),MOD(ROW()-ROW($D$2),COLUMNS(walk!$A$2:$Y$402)),1,1)</f>
        <v>26</v>
      </c>
      <c r="E3500">
        <f ca="1">OFFSET(bike!$A$2:$Y$402,TRUNC((ROW()-ROW($E$2))/COLUMNS(bike!$A$2:$Y$402)),MOD(ROW()-ROW($E$2),COLUMNS(bike!$A$2:$Y$402)),1,1)</f>
        <v>8</v>
      </c>
      <c r="F3500">
        <f ca="1">OFFSET(transit!$A$2:$Y$402,TRUNC((ROW()-ROW($F$2))/COLUMNS(transit!$A$2:$Y$402)),MOD(ROW()-ROW($F$2),COLUMNS(transit!$A$2:$Y$402)),1,1)</f>
        <v>22</v>
      </c>
      <c r="G3500">
        <f ca="1">OFFSET(drive!$A$2:$Y$402,TRUNC((ROW()-ROW($G$2))/COLUMNS(drive!$A$2:$Y$402)),MOD(ROW()-ROW($G$2),COLUMNS(drive!$A$2:$Y$402)),1,1)</f>
        <v>7</v>
      </c>
      <c r="H3500" s="5">
        <f ca="1">(VLOOKUP($B3500,weights!$A$2:$R$6,4))*VLOOKUP($B3500,weights!$A$2:$R$6,6)^C3500*(VLOOKUP($B3500,weights!$A$2:$R$6,15)*EXP(VLOOKUP($B3500,weights!$A$2:$R$6,11)*D3500)+VLOOKUP($B3500,weights!$A$2:$R$6,16)*EXP(VLOOKUP($B3500,weights!$A$2:$R$6,12)*E3500)+VLOOKUP($B3500,weights!$A$2:$R$6,17)*EXP(VLOOKUP($B3500,weights!$A$2:$R$6,13)*F3500)+VLOOKUP($B3500,weights!$A$2:$R$6,18)*EXP(VLOOKUP($B3500,weights!$A$2:$R$6,14)*G3500))</f>
        <v>2.0261371380542172</v>
      </c>
    </row>
    <row r="3501" spans="1:8" ht="12.75" x14ac:dyDescent="0.2">
      <c r="A3501">
        <f t="shared" si="0"/>
        <v>140</v>
      </c>
      <c r="B3501" t="str">
        <f t="shared" ref="B3501:C3501" si="3475">B3476</f>
        <v>bank</v>
      </c>
      <c r="C3501">
        <f t="shared" si="3475"/>
        <v>1</v>
      </c>
      <c r="D3501">
        <f ca="1">OFFSET(walk!$A$2:$Y$402,TRUNC((ROW()-ROW($D$2))/COLUMNS(walk!$A$2:$Y$402)),MOD(ROW()-ROW($D$2),COLUMNS(walk!$A$2:$Y$402)),1,1)</f>
        <v>44</v>
      </c>
      <c r="E3501">
        <f ca="1">OFFSET(bike!$A$2:$Y$402,TRUNC((ROW()-ROW($E$2))/COLUMNS(bike!$A$2:$Y$402)),MOD(ROW()-ROW($E$2),COLUMNS(bike!$A$2:$Y$402)),1,1)</f>
        <v>13</v>
      </c>
      <c r="F3501">
        <f ca="1">OFFSET(transit!$A$2:$Y$402,TRUNC((ROW()-ROW($F$2))/COLUMNS(transit!$A$2:$Y$402)),MOD(ROW()-ROW($F$2),COLUMNS(transit!$A$2:$Y$402)),1,1)</f>
        <v>35</v>
      </c>
      <c r="G3501">
        <f ca="1">OFFSET(drive!$A$2:$Y$402,TRUNC((ROW()-ROW($G$2))/COLUMNS(drive!$A$2:$Y$402)),MOD(ROW()-ROW($G$2),COLUMNS(drive!$A$2:$Y$402)),1,1)</f>
        <v>8</v>
      </c>
      <c r="H3501" s="5">
        <f ca="1">(VLOOKUP($B3501,weights!$A$2:$R$6,4))*VLOOKUP($B3501,weights!$A$2:$R$6,6)^C3501*(VLOOKUP($B3501,weights!$A$2:$R$6,15)*EXP(VLOOKUP($B3501,weights!$A$2:$R$6,11)*D3501)+VLOOKUP($B3501,weights!$A$2:$R$6,16)*EXP(VLOOKUP($B3501,weights!$A$2:$R$6,12)*E3501)+VLOOKUP($B3501,weights!$A$2:$R$6,17)*EXP(VLOOKUP($B3501,weights!$A$2:$R$6,13)*F3501)+VLOOKUP($B3501,weights!$A$2:$R$6,18)*EXP(VLOOKUP($B3501,weights!$A$2:$R$6,14)*G3501))</f>
        <v>0.46118948352436706</v>
      </c>
    </row>
    <row r="3502" spans="1:8" ht="12.75" x14ac:dyDescent="0.2">
      <c r="A3502">
        <f t="shared" si="0"/>
        <v>141</v>
      </c>
      <c r="B3502" t="str">
        <f t="shared" ref="B3502:C3502" si="3476">B3477</f>
        <v>restaurant</v>
      </c>
      <c r="C3502">
        <f t="shared" si="3476"/>
        <v>0</v>
      </c>
      <c r="D3502">
        <f ca="1">OFFSET(walk!$A$2:$Y$402,TRUNC((ROW()-ROW($D$2))/COLUMNS(walk!$A$2:$Y$402)),MOD(ROW()-ROW($D$2),COLUMNS(walk!$A$2:$Y$402)),1,1)</f>
        <v>8</v>
      </c>
      <c r="E3502">
        <f ca="1">OFFSET(bike!$A$2:$Y$402,TRUNC((ROW()-ROW($E$2))/COLUMNS(bike!$A$2:$Y$402)),MOD(ROW()-ROW($E$2),COLUMNS(bike!$A$2:$Y$402)),1,1)</f>
        <v>2</v>
      </c>
      <c r="F3502">
        <f ca="1">OFFSET(transit!$A$2:$Y$402,TRUNC((ROW()-ROW($F$2))/COLUMNS(transit!$A$2:$Y$402)),MOD(ROW()-ROW($F$2),COLUMNS(transit!$A$2:$Y$402)),1,1)</f>
        <v>5</v>
      </c>
      <c r="G3502">
        <f ca="1">OFFSET(drive!$A$2:$Y$402,TRUNC((ROW()-ROW($G$2))/COLUMNS(drive!$A$2:$Y$402)),MOD(ROW()-ROW($G$2),COLUMNS(drive!$A$2:$Y$402)),1,1)</f>
        <v>2</v>
      </c>
      <c r="H3502" s="5">
        <f ca="1">(VLOOKUP($B3502,weights!$A$2:$R$6,4))*VLOOKUP($B3502,weights!$A$2:$R$6,6)^C3502*(VLOOKUP($B3502,weights!$A$2:$R$6,15)*EXP(VLOOKUP($B3502,weights!$A$2:$R$6,11)*D3502)+VLOOKUP($B3502,weights!$A$2:$R$6,16)*EXP(VLOOKUP($B3502,weights!$A$2:$R$6,12)*E3502)+VLOOKUP($B3502,weights!$A$2:$R$6,17)*EXP(VLOOKUP($B3502,weights!$A$2:$R$6,13)*F3502)+VLOOKUP($B3502,weights!$A$2:$R$6,18)*EXP(VLOOKUP($B3502,weights!$A$2:$R$6,14)*G3502))</f>
        <v>33.190642185769796</v>
      </c>
    </row>
    <row r="3503" spans="1:8" ht="12.75" x14ac:dyDescent="0.2">
      <c r="A3503">
        <f t="shared" si="0"/>
        <v>141</v>
      </c>
      <c r="B3503" t="str">
        <f t="shared" ref="B3503:C3503" si="3477">B3478</f>
        <v>restaurant</v>
      </c>
      <c r="C3503">
        <f t="shared" si="3477"/>
        <v>1</v>
      </c>
      <c r="D3503">
        <f ca="1">OFFSET(walk!$A$2:$Y$402,TRUNC((ROW()-ROW($D$2))/COLUMNS(walk!$A$2:$Y$402)),MOD(ROW()-ROW($D$2),COLUMNS(walk!$A$2:$Y$402)),1,1)</f>
        <v>8</v>
      </c>
      <c r="E3503">
        <f ca="1">OFFSET(bike!$A$2:$Y$402,TRUNC((ROW()-ROW($E$2))/COLUMNS(bike!$A$2:$Y$402)),MOD(ROW()-ROW($E$2),COLUMNS(bike!$A$2:$Y$402)),1,1)</f>
        <v>2</v>
      </c>
      <c r="F3503">
        <f ca="1">OFFSET(transit!$A$2:$Y$402,TRUNC((ROW()-ROW($F$2))/COLUMNS(transit!$A$2:$Y$402)),MOD(ROW()-ROW($F$2),COLUMNS(transit!$A$2:$Y$402)),1,1)</f>
        <v>7</v>
      </c>
      <c r="G3503">
        <f ca="1">OFFSET(drive!$A$2:$Y$402,TRUNC((ROW()-ROW($G$2))/COLUMNS(drive!$A$2:$Y$402)),MOD(ROW()-ROW($G$2),COLUMNS(drive!$A$2:$Y$402)),1,1)</f>
        <v>2</v>
      </c>
      <c r="H3503" s="5">
        <f ca="1">(VLOOKUP($B3503,weights!$A$2:$R$6,4))*VLOOKUP($B3503,weights!$A$2:$R$6,6)^C3503*(VLOOKUP($B3503,weights!$A$2:$R$6,15)*EXP(VLOOKUP($B3503,weights!$A$2:$R$6,11)*D3503)+VLOOKUP($B3503,weights!$A$2:$R$6,16)*EXP(VLOOKUP($B3503,weights!$A$2:$R$6,12)*E3503)+VLOOKUP($B3503,weights!$A$2:$R$6,17)*EXP(VLOOKUP($B3503,weights!$A$2:$R$6,13)*F3503)+VLOOKUP($B3503,weights!$A$2:$R$6,18)*EXP(VLOOKUP($B3503,weights!$A$2:$R$6,14)*G3503))</f>
        <v>27.943462767097543</v>
      </c>
    </row>
    <row r="3504" spans="1:8" ht="12.75" x14ac:dyDescent="0.2">
      <c r="A3504">
        <f t="shared" si="0"/>
        <v>141</v>
      </c>
      <c r="B3504" t="str">
        <f t="shared" ref="B3504:C3504" si="3478">B3479</f>
        <v>restaurant</v>
      </c>
      <c r="C3504">
        <f t="shared" si="3478"/>
        <v>2</v>
      </c>
      <c r="D3504">
        <f ca="1">OFFSET(walk!$A$2:$Y$402,TRUNC((ROW()-ROW($D$2))/COLUMNS(walk!$A$2:$Y$402)),MOD(ROW()-ROW($D$2),COLUMNS(walk!$A$2:$Y$402)),1,1)</f>
        <v>11</v>
      </c>
      <c r="E3504">
        <f ca="1">OFFSET(bike!$A$2:$Y$402,TRUNC((ROW()-ROW($E$2))/COLUMNS(bike!$A$2:$Y$402)),MOD(ROW()-ROW($E$2),COLUMNS(bike!$A$2:$Y$402)),1,1)</f>
        <v>3</v>
      </c>
      <c r="F3504">
        <f ca="1">OFFSET(transit!$A$2:$Y$402,TRUNC((ROW()-ROW($F$2))/COLUMNS(transit!$A$2:$Y$402)),MOD(ROW()-ROW($F$2),COLUMNS(transit!$A$2:$Y$402)),1,1)</f>
        <v>7</v>
      </c>
      <c r="G3504">
        <f ca="1">OFFSET(drive!$A$2:$Y$402,TRUNC((ROW()-ROW($G$2))/COLUMNS(drive!$A$2:$Y$402)),MOD(ROW()-ROW($G$2),COLUMNS(drive!$A$2:$Y$402)),1,1)</f>
        <v>2</v>
      </c>
      <c r="H3504" s="5">
        <f ca="1">(VLOOKUP($B3504,weights!$A$2:$R$6,4))*VLOOKUP($B3504,weights!$A$2:$R$6,6)^C3504*(VLOOKUP($B3504,weights!$A$2:$R$6,15)*EXP(VLOOKUP($B3504,weights!$A$2:$R$6,11)*D3504)+VLOOKUP($B3504,weights!$A$2:$R$6,16)*EXP(VLOOKUP($B3504,weights!$A$2:$R$6,12)*E3504)+VLOOKUP($B3504,weights!$A$2:$R$6,17)*EXP(VLOOKUP($B3504,weights!$A$2:$R$6,13)*F3504)+VLOOKUP($B3504,weights!$A$2:$R$6,18)*EXP(VLOOKUP($B3504,weights!$A$2:$R$6,14)*G3504))</f>
        <v>22.042084959695313</v>
      </c>
    </row>
    <row r="3505" spans="1:8" ht="12.75" x14ac:dyDescent="0.2">
      <c r="A3505">
        <f t="shared" si="0"/>
        <v>141</v>
      </c>
      <c r="B3505" t="str">
        <f t="shared" ref="B3505:C3505" si="3479">B3480</f>
        <v>restaurant</v>
      </c>
      <c r="C3505">
        <f t="shared" si="3479"/>
        <v>3</v>
      </c>
      <c r="D3505">
        <f ca="1">OFFSET(walk!$A$2:$Y$402,TRUNC((ROW()-ROW($D$2))/COLUMNS(walk!$A$2:$Y$402)),MOD(ROW()-ROW($D$2),COLUMNS(walk!$A$2:$Y$402)),1,1)</f>
        <v>12</v>
      </c>
      <c r="E3505">
        <f ca="1">OFFSET(bike!$A$2:$Y$402,TRUNC((ROW()-ROW($E$2))/COLUMNS(bike!$A$2:$Y$402)),MOD(ROW()-ROW($E$2),COLUMNS(bike!$A$2:$Y$402)),1,1)</f>
        <v>3</v>
      </c>
      <c r="F3505">
        <f ca="1">OFFSET(transit!$A$2:$Y$402,TRUNC((ROW()-ROW($F$2))/COLUMNS(transit!$A$2:$Y$402)),MOD(ROW()-ROW($F$2),COLUMNS(transit!$A$2:$Y$402)),1,1)</f>
        <v>7</v>
      </c>
      <c r="G3505">
        <f ca="1">OFFSET(drive!$A$2:$Y$402,TRUNC((ROW()-ROW($G$2))/COLUMNS(drive!$A$2:$Y$402)),MOD(ROW()-ROW($G$2),COLUMNS(drive!$A$2:$Y$402)),1,1)</f>
        <v>3</v>
      </c>
      <c r="H3505" s="5">
        <f ca="1">(VLOOKUP($B3505,weights!$A$2:$R$6,4))*VLOOKUP($B3505,weights!$A$2:$R$6,6)^C3505*(VLOOKUP($B3505,weights!$A$2:$R$6,15)*EXP(VLOOKUP($B3505,weights!$A$2:$R$6,11)*D3505)+VLOOKUP($B3505,weights!$A$2:$R$6,16)*EXP(VLOOKUP($B3505,weights!$A$2:$R$6,12)*E3505)+VLOOKUP($B3505,weights!$A$2:$R$6,17)*EXP(VLOOKUP($B3505,weights!$A$2:$R$6,13)*F3505)+VLOOKUP($B3505,weights!$A$2:$R$6,18)*EXP(VLOOKUP($B3505,weights!$A$2:$R$6,14)*G3505))</f>
        <v>18.217918867630654</v>
      </c>
    </row>
    <row r="3506" spans="1:8" ht="12.75" x14ac:dyDescent="0.2">
      <c r="A3506">
        <f t="shared" si="0"/>
        <v>141</v>
      </c>
      <c r="B3506" t="str">
        <f t="shared" ref="B3506:C3506" si="3480">B3481</f>
        <v>restaurant</v>
      </c>
      <c r="C3506">
        <f t="shared" si="3480"/>
        <v>4</v>
      </c>
      <c r="D3506">
        <f ca="1">OFFSET(walk!$A$2:$Y$402,TRUNC((ROW()-ROW($D$2))/COLUMNS(walk!$A$2:$Y$402)),MOD(ROW()-ROW($D$2),COLUMNS(walk!$A$2:$Y$402)),1,1)</f>
        <v>12</v>
      </c>
      <c r="E3506">
        <f ca="1">OFFSET(bike!$A$2:$Y$402,TRUNC((ROW()-ROW($E$2))/COLUMNS(bike!$A$2:$Y$402)),MOD(ROW()-ROW($E$2),COLUMNS(bike!$A$2:$Y$402)),1,1)</f>
        <v>3</v>
      </c>
      <c r="F3506">
        <f ca="1">OFFSET(transit!$A$2:$Y$402,TRUNC((ROW()-ROW($F$2))/COLUMNS(transit!$A$2:$Y$402)),MOD(ROW()-ROW($F$2),COLUMNS(transit!$A$2:$Y$402)),1,1)</f>
        <v>7</v>
      </c>
      <c r="G3506">
        <f ca="1">OFFSET(drive!$A$2:$Y$402,TRUNC((ROW()-ROW($G$2))/COLUMNS(drive!$A$2:$Y$402)),MOD(ROW()-ROW($G$2),COLUMNS(drive!$A$2:$Y$402)),1,1)</f>
        <v>3</v>
      </c>
      <c r="H3506" s="5">
        <f ca="1">(VLOOKUP($B3506,weights!$A$2:$R$6,4))*VLOOKUP($B3506,weights!$A$2:$R$6,6)^C3506*(VLOOKUP($B3506,weights!$A$2:$R$6,15)*EXP(VLOOKUP($B3506,weights!$A$2:$R$6,11)*D3506)+VLOOKUP($B3506,weights!$A$2:$R$6,16)*EXP(VLOOKUP($B3506,weights!$A$2:$R$6,12)*E3506)+VLOOKUP($B3506,weights!$A$2:$R$6,17)*EXP(VLOOKUP($B3506,weights!$A$2:$R$6,13)*F3506)+VLOOKUP($B3506,weights!$A$2:$R$6,18)*EXP(VLOOKUP($B3506,weights!$A$2:$R$6,14)*G3506))</f>
        <v>16.328653207283772</v>
      </c>
    </row>
    <row r="3507" spans="1:8" ht="12.75" x14ac:dyDescent="0.2">
      <c r="A3507">
        <f t="shared" si="0"/>
        <v>141</v>
      </c>
      <c r="B3507" t="str">
        <f t="shared" ref="B3507:C3507" si="3481">B3482</f>
        <v>restaurant</v>
      </c>
      <c r="C3507">
        <f t="shared" si="3481"/>
        <v>5</v>
      </c>
      <c r="D3507">
        <f ca="1">OFFSET(walk!$A$2:$Y$402,TRUNC((ROW()-ROW($D$2))/COLUMNS(walk!$A$2:$Y$402)),MOD(ROW()-ROW($D$2),COLUMNS(walk!$A$2:$Y$402)),1,1)</f>
        <v>12</v>
      </c>
      <c r="E3507">
        <f ca="1">OFFSET(bike!$A$2:$Y$402,TRUNC((ROW()-ROW($E$2))/COLUMNS(bike!$A$2:$Y$402)),MOD(ROW()-ROW($E$2),COLUMNS(bike!$A$2:$Y$402)),1,1)</f>
        <v>3</v>
      </c>
      <c r="F3507">
        <f ca="1">OFFSET(transit!$A$2:$Y$402,TRUNC((ROW()-ROW($F$2))/COLUMNS(transit!$A$2:$Y$402)),MOD(ROW()-ROW($F$2),COLUMNS(transit!$A$2:$Y$402)),1,1)</f>
        <v>7</v>
      </c>
      <c r="G3507">
        <f ca="1">OFFSET(drive!$A$2:$Y$402,TRUNC((ROW()-ROW($G$2))/COLUMNS(drive!$A$2:$Y$402)),MOD(ROW()-ROW($G$2),COLUMNS(drive!$A$2:$Y$402)),1,1)</f>
        <v>4</v>
      </c>
      <c r="H3507" s="5">
        <f ca="1">(VLOOKUP($B3507,weights!$A$2:$R$6,4))*VLOOKUP($B3507,weights!$A$2:$R$6,6)^C3507*(VLOOKUP($B3507,weights!$A$2:$R$6,15)*EXP(VLOOKUP($B3507,weights!$A$2:$R$6,11)*D3507)+VLOOKUP($B3507,weights!$A$2:$R$6,16)*EXP(VLOOKUP($B3507,weights!$A$2:$R$6,12)*E3507)+VLOOKUP($B3507,weights!$A$2:$R$6,17)*EXP(VLOOKUP($B3507,weights!$A$2:$R$6,13)*F3507)+VLOOKUP($B3507,weights!$A$2:$R$6,18)*EXP(VLOOKUP($B3507,weights!$A$2:$R$6,14)*G3507))</f>
        <v>13.748376030740312</v>
      </c>
    </row>
    <row r="3508" spans="1:8" ht="12.75" x14ac:dyDescent="0.2">
      <c r="A3508">
        <f t="shared" si="0"/>
        <v>141</v>
      </c>
      <c r="B3508" t="str">
        <f t="shared" ref="B3508:C3508" si="3482">B3483</f>
        <v>restaurant</v>
      </c>
      <c r="C3508">
        <f t="shared" si="3482"/>
        <v>6</v>
      </c>
      <c r="D3508">
        <f ca="1">OFFSET(walk!$A$2:$Y$402,TRUNC((ROW()-ROW($D$2))/COLUMNS(walk!$A$2:$Y$402)),MOD(ROW()-ROW($D$2),COLUMNS(walk!$A$2:$Y$402)),1,1)</f>
        <v>13</v>
      </c>
      <c r="E3508">
        <f ca="1">OFFSET(bike!$A$2:$Y$402,TRUNC((ROW()-ROW($E$2))/COLUMNS(bike!$A$2:$Y$402)),MOD(ROW()-ROW($E$2),COLUMNS(bike!$A$2:$Y$402)),1,1)</f>
        <v>4</v>
      </c>
      <c r="F3508">
        <f ca="1">OFFSET(transit!$A$2:$Y$402,TRUNC((ROW()-ROW($F$2))/COLUMNS(transit!$A$2:$Y$402)),MOD(ROW()-ROW($F$2),COLUMNS(transit!$A$2:$Y$402)),1,1)</f>
        <v>8</v>
      </c>
      <c r="G3508">
        <f ca="1">OFFSET(drive!$A$2:$Y$402,TRUNC((ROW()-ROW($G$2))/COLUMNS(drive!$A$2:$Y$402)),MOD(ROW()-ROW($G$2),COLUMNS(drive!$A$2:$Y$402)),1,1)</f>
        <v>4</v>
      </c>
      <c r="H3508" s="5">
        <f ca="1">(VLOOKUP($B3508,weights!$A$2:$R$6,4))*VLOOKUP($B3508,weights!$A$2:$R$6,6)^C3508*(VLOOKUP($B3508,weights!$A$2:$R$6,15)*EXP(VLOOKUP($B3508,weights!$A$2:$R$6,11)*D3508)+VLOOKUP($B3508,weights!$A$2:$R$6,16)*EXP(VLOOKUP($B3508,weights!$A$2:$R$6,12)*E3508)+VLOOKUP($B3508,weights!$A$2:$R$6,17)*EXP(VLOOKUP($B3508,weights!$A$2:$R$6,13)*F3508)+VLOOKUP($B3508,weights!$A$2:$R$6,18)*EXP(VLOOKUP($B3508,weights!$A$2:$R$6,14)*G3508))</f>
        <v>10.911144894207997</v>
      </c>
    </row>
    <row r="3509" spans="1:8" ht="12.75" x14ac:dyDescent="0.2">
      <c r="A3509">
        <f t="shared" si="0"/>
        <v>141</v>
      </c>
      <c r="B3509" t="str">
        <f t="shared" ref="B3509:C3509" si="3483">B3484</f>
        <v>restaurant</v>
      </c>
      <c r="C3509">
        <f t="shared" si="3483"/>
        <v>7</v>
      </c>
      <c r="D3509">
        <f ca="1">OFFSET(walk!$A$2:$Y$402,TRUNC((ROW()-ROW($D$2))/COLUMNS(walk!$A$2:$Y$402)),MOD(ROW()-ROW($D$2),COLUMNS(walk!$A$2:$Y$402)),1,1)</f>
        <v>13</v>
      </c>
      <c r="E3509">
        <f ca="1">OFFSET(bike!$A$2:$Y$402,TRUNC((ROW()-ROW($E$2))/COLUMNS(bike!$A$2:$Y$402)),MOD(ROW()-ROW($E$2),COLUMNS(bike!$A$2:$Y$402)),1,1)</f>
        <v>4</v>
      </c>
      <c r="F3509">
        <f ca="1">OFFSET(transit!$A$2:$Y$402,TRUNC((ROW()-ROW($F$2))/COLUMNS(transit!$A$2:$Y$402)),MOD(ROW()-ROW($F$2),COLUMNS(transit!$A$2:$Y$402)),1,1)</f>
        <v>9</v>
      </c>
      <c r="G3509">
        <f ca="1">OFFSET(drive!$A$2:$Y$402,TRUNC((ROW()-ROW($G$2))/COLUMNS(drive!$A$2:$Y$402)),MOD(ROW()-ROW($G$2),COLUMNS(drive!$A$2:$Y$402)),1,1)</f>
        <v>4</v>
      </c>
      <c r="H3509" s="5">
        <f ca="1">(VLOOKUP($B3509,weights!$A$2:$R$6,4))*VLOOKUP($B3509,weights!$A$2:$R$6,6)^C3509*(VLOOKUP($B3509,weights!$A$2:$R$6,15)*EXP(VLOOKUP($B3509,weights!$A$2:$R$6,11)*D3509)+VLOOKUP($B3509,weights!$A$2:$R$6,16)*EXP(VLOOKUP($B3509,weights!$A$2:$R$6,12)*E3509)+VLOOKUP($B3509,weights!$A$2:$R$6,17)*EXP(VLOOKUP($B3509,weights!$A$2:$R$6,13)*F3509)+VLOOKUP($B3509,weights!$A$2:$R$6,18)*EXP(VLOOKUP($B3509,weights!$A$2:$R$6,14)*G3509))</f>
        <v>9.4617431804948957</v>
      </c>
    </row>
    <row r="3510" spans="1:8" ht="12.75" x14ac:dyDescent="0.2">
      <c r="A3510">
        <f t="shared" si="0"/>
        <v>141</v>
      </c>
      <c r="B3510" t="str">
        <f t="shared" ref="B3510:C3510" si="3484">B3485</f>
        <v>restaurant</v>
      </c>
      <c r="C3510">
        <f t="shared" si="3484"/>
        <v>8</v>
      </c>
      <c r="D3510">
        <f ca="1">OFFSET(walk!$A$2:$Y$402,TRUNC((ROW()-ROW($D$2))/COLUMNS(walk!$A$2:$Y$402)),MOD(ROW()-ROW($D$2),COLUMNS(walk!$A$2:$Y$402)),1,1)</f>
        <v>14</v>
      </c>
      <c r="E3510">
        <f ca="1">OFFSET(bike!$A$2:$Y$402,TRUNC((ROW()-ROW($E$2))/COLUMNS(bike!$A$2:$Y$402)),MOD(ROW()-ROW($E$2),COLUMNS(bike!$A$2:$Y$402)),1,1)</f>
        <v>5</v>
      </c>
      <c r="F3510">
        <f ca="1">OFFSET(transit!$A$2:$Y$402,TRUNC((ROW()-ROW($F$2))/COLUMNS(transit!$A$2:$Y$402)),MOD(ROW()-ROW($F$2),COLUMNS(transit!$A$2:$Y$402)),1,1)</f>
        <v>9</v>
      </c>
      <c r="G3510">
        <f ca="1">OFFSET(drive!$A$2:$Y$402,TRUNC((ROW()-ROW($G$2))/COLUMNS(drive!$A$2:$Y$402)),MOD(ROW()-ROW($G$2),COLUMNS(drive!$A$2:$Y$402)),1,1)</f>
        <v>4</v>
      </c>
      <c r="H3510" s="5">
        <f ca="1">(VLOOKUP($B3510,weights!$A$2:$R$6,4))*VLOOKUP($B3510,weights!$A$2:$R$6,6)^C3510*(VLOOKUP($B3510,weights!$A$2:$R$6,15)*EXP(VLOOKUP($B3510,weights!$A$2:$R$6,11)*D3510)+VLOOKUP($B3510,weights!$A$2:$R$6,16)*EXP(VLOOKUP($B3510,weights!$A$2:$R$6,12)*E3510)+VLOOKUP($B3510,weights!$A$2:$R$6,17)*EXP(VLOOKUP($B3510,weights!$A$2:$R$6,13)*F3510)+VLOOKUP($B3510,weights!$A$2:$R$6,18)*EXP(VLOOKUP($B3510,weights!$A$2:$R$6,14)*G3510))</f>
        <v>7.8473288972848589</v>
      </c>
    </row>
    <row r="3511" spans="1:8" ht="12.75" x14ac:dyDescent="0.2">
      <c r="A3511">
        <f t="shared" si="0"/>
        <v>141</v>
      </c>
      <c r="B3511" t="str">
        <f t="shared" ref="B3511:C3511" si="3485">B3486</f>
        <v>restaurant</v>
      </c>
      <c r="C3511">
        <f t="shared" si="3485"/>
        <v>9</v>
      </c>
      <c r="D3511">
        <f ca="1">OFFSET(walk!$A$2:$Y$402,TRUNC((ROW()-ROW($D$2))/COLUMNS(walk!$A$2:$Y$402)),MOD(ROW()-ROW($D$2),COLUMNS(walk!$A$2:$Y$402)),1,1)</f>
        <v>16</v>
      </c>
      <c r="E3511">
        <f ca="1">OFFSET(bike!$A$2:$Y$402,TRUNC((ROW()-ROW($E$2))/COLUMNS(bike!$A$2:$Y$402)),MOD(ROW()-ROW($E$2),COLUMNS(bike!$A$2:$Y$402)),1,1)</f>
        <v>5</v>
      </c>
      <c r="F3511">
        <f ca="1">OFFSET(transit!$A$2:$Y$402,TRUNC((ROW()-ROW($F$2))/COLUMNS(transit!$A$2:$Y$402)),MOD(ROW()-ROW($F$2),COLUMNS(transit!$A$2:$Y$402)),1,1)</f>
        <v>13</v>
      </c>
      <c r="G3511">
        <f ca="1">OFFSET(drive!$A$2:$Y$402,TRUNC((ROW()-ROW($G$2))/COLUMNS(drive!$A$2:$Y$402)),MOD(ROW()-ROW($G$2),COLUMNS(drive!$A$2:$Y$402)),1,1)</f>
        <v>4</v>
      </c>
      <c r="H3511" s="5">
        <f ca="1">(VLOOKUP($B3511,weights!$A$2:$R$6,4))*VLOOKUP($B3511,weights!$A$2:$R$6,6)^C3511*(VLOOKUP($B3511,weights!$A$2:$R$6,15)*EXP(VLOOKUP($B3511,weights!$A$2:$R$6,11)*D3511)+VLOOKUP($B3511,weights!$A$2:$R$6,16)*EXP(VLOOKUP($B3511,weights!$A$2:$R$6,12)*E3511)+VLOOKUP($B3511,weights!$A$2:$R$6,17)*EXP(VLOOKUP($B3511,weights!$A$2:$R$6,13)*F3511)+VLOOKUP($B3511,weights!$A$2:$R$6,18)*EXP(VLOOKUP($B3511,weights!$A$2:$R$6,14)*G3511))</f>
        <v>6.2112226120241214</v>
      </c>
    </row>
    <row r="3512" spans="1:8" ht="12.75" x14ac:dyDescent="0.2">
      <c r="A3512">
        <f t="shared" si="0"/>
        <v>141</v>
      </c>
      <c r="B3512" t="str">
        <f t="shared" ref="B3512:C3512" si="3486">B3487</f>
        <v>supermarket</v>
      </c>
      <c r="C3512">
        <f t="shared" si="3486"/>
        <v>0</v>
      </c>
      <c r="D3512">
        <f ca="1">OFFSET(walk!$A$2:$Y$402,TRUNC((ROW()-ROW($D$2))/COLUMNS(walk!$A$2:$Y$402)),MOD(ROW()-ROW($D$2),COLUMNS(walk!$A$2:$Y$402)),1,1)</f>
        <v>39</v>
      </c>
      <c r="E3512">
        <f ca="1">OFFSET(bike!$A$2:$Y$402,TRUNC((ROW()-ROW($E$2))/COLUMNS(bike!$A$2:$Y$402)),MOD(ROW()-ROW($E$2),COLUMNS(bike!$A$2:$Y$402)),1,1)</f>
        <v>15</v>
      </c>
      <c r="F3512">
        <f ca="1">OFFSET(transit!$A$2:$Y$402,TRUNC((ROW()-ROW($F$2))/COLUMNS(transit!$A$2:$Y$402)),MOD(ROW()-ROW($F$2),COLUMNS(transit!$A$2:$Y$402)),1,1)</f>
        <v>19</v>
      </c>
      <c r="G3512">
        <f ca="1">OFFSET(drive!$A$2:$Y$402,TRUNC((ROW()-ROW($G$2))/COLUMNS(drive!$A$2:$Y$402)),MOD(ROW()-ROW($G$2),COLUMNS(drive!$A$2:$Y$402)),1,1)</f>
        <v>9</v>
      </c>
      <c r="H3512" s="5">
        <f ca="1">(VLOOKUP($B3512,weights!$A$2:$R$6,4))*VLOOKUP($B3512,weights!$A$2:$R$6,6)^C3512*(VLOOKUP($B3512,weights!$A$2:$R$6,15)*EXP(VLOOKUP($B3512,weights!$A$2:$R$6,11)*D3512)+VLOOKUP($B3512,weights!$A$2:$R$6,16)*EXP(VLOOKUP($B3512,weights!$A$2:$R$6,12)*E3512)+VLOOKUP($B3512,weights!$A$2:$R$6,17)*EXP(VLOOKUP($B3512,weights!$A$2:$R$6,13)*F3512)+VLOOKUP($B3512,weights!$A$2:$R$6,18)*EXP(VLOOKUP($B3512,weights!$A$2:$R$6,14)*G3512))</f>
        <v>3.0256882138722982</v>
      </c>
    </row>
    <row r="3513" spans="1:8" ht="12.75" x14ac:dyDescent="0.2">
      <c r="A3513">
        <f t="shared" si="0"/>
        <v>141</v>
      </c>
      <c r="B3513" t="str">
        <f t="shared" ref="B3513:C3513" si="3487">B3488</f>
        <v>supermarket</v>
      </c>
      <c r="C3513">
        <f t="shared" si="3487"/>
        <v>1</v>
      </c>
      <c r="D3513">
        <f ca="1">OFFSET(walk!$A$2:$Y$402,TRUNC((ROW()-ROW($D$2))/COLUMNS(walk!$A$2:$Y$402)),MOD(ROW()-ROW($D$2),COLUMNS(walk!$A$2:$Y$402)),1,1)</f>
        <v>51</v>
      </c>
      <c r="E3513">
        <f ca="1">OFFSET(bike!$A$2:$Y$402,TRUNC((ROW()-ROW($E$2))/COLUMNS(bike!$A$2:$Y$402)),MOD(ROW()-ROW($E$2),COLUMNS(bike!$A$2:$Y$402)),1,1)</f>
        <v>16</v>
      </c>
      <c r="F3513">
        <f ca="1">OFFSET(transit!$A$2:$Y$402,TRUNC((ROW()-ROW($F$2))/COLUMNS(transit!$A$2:$Y$402)),MOD(ROW()-ROW($F$2),COLUMNS(transit!$A$2:$Y$402)),1,1)</f>
        <v>24</v>
      </c>
      <c r="G3513">
        <f ca="1">OFFSET(drive!$A$2:$Y$402,TRUNC((ROW()-ROW($G$2))/COLUMNS(drive!$A$2:$Y$402)),MOD(ROW()-ROW($G$2),COLUMNS(drive!$A$2:$Y$402)),1,1)</f>
        <v>10</v>
      </c>
      <c r="H3513" s="5">
        <f ca="1">(VLOOKUP($B3513,weights!$A$2:$R$6,4))*VLOOKUP($B3513,weights!$A$2:$R$6,6)^C3513*(VLOOKUP($B3513,weights!$A$2:$R$6,15)*EXP(VLOOKUP($B3513,weights!$A$2:$R$6,11)*D3513)+VLOOKUP($B3513,weights!$A$2:$R$6,16)*EXP(VLOOKUP($B3513,weights!$A$2:$R$6,12)*E3513)+VLOOKUP($B3513,weights!$A$2:$R$6,17)*EXP(VLOOKUP($B3513,weights!$A$2:$R$6,13)*F3513)+VLOOKUP($B3513,weights!$A$2:$R$6,18)*EXP(VLOOKUP($B3513,weights!$A$2:$R$6,14)*G3513))</f>
        <v>1.3554897313621794</v>
      </c>
    </row>
    <row r="3514" spans="1:8" ht="12.75" x14ac:dyDescent="0.2">
      <c r="A3514">
        <f t="shared" si="0"/>
        <v>141</v>
      </c>
      <c r="B3514" t="str">
        <f t="shared" ref="B3514:C3514" si="3488">B3489</f>
        <v>supermarket</v>
      </c>
      <c r="C3514">
        <f t="shared" si="3488"/>
        <v>2</v>
      </c>
      <c r="D3514">
        <f ca="1">OFFSET(walk!$A$2:$Y$402,TRUNC((ROW()-ROW($D$2))/COLUMNS(walk!$A$2:$Y$402)),MOD(ROW()-ROW($D$2),COLUMNS(walk!$A$2:$Y$402)),1,1)</f>
        <v>56</v>
      </c>
      <c r="E3514">
        <f ca="1">OFFSET(bike!$A$2:$Y$402,TRUNC((ROW()-ROW($E$2))/COLUMNS(bike!$A$2:$Y$402)),MOD(ROW()-ROW($E$2),COLUMNS(bike!$A$2:$Y$402)),1,1)</f>
        <v>17</v>
      </c>
      <c r="F3514">
        <f ca="1">OFFSET(transit!$A$2:$Y$402,TRUNC((ROW()-ROW($F$2))/COLUMNS(transit!$A$2:$Y$402)),MOD(ROW()-ROW($F$2),COLUMNS(transit!$A$2:$Y$402)),1,1)</f>
        <v>32</v>
      </c>
      <c r="G3514">
        <f ca="1">OFFSET(drive!$A$2:$Y$402,TRUNC((ROW()-ROW($G$2))/COLUMNS(drive!$A$2:$Y$402)),MOD(ROW()-ROW($G$2),COLUMNS(drive!$A$2:$Y$402)),1,1)</f>
        <v>13</v>
      </c>
      <c r="H3514" s="5">
        <f ca="1">(VLOOKUP($B3514,weights!$A$2:$R$6,4))*VLOOKUP($B3514,weights!$A$2:$R$6,6)^C3514*(VLOOKUP($B3514,weights!$A$2:$R$6,15)*EXP(VLOOKUP($B3514,weights!$A$2:$R$6,11)*D3514)+VLOOKUP($B3514,weights!$A$2:$R$6,16)*EXP(VLOOKUP($B3514,weights!$A$2:$R$6,12)*E3514)+VLOOKUP($B3514,weights!$A$2:$R$6,17)*EXP(VLOOKUP($B3514,weights!$A$2:$R$6,13)*F3514)+VLOOKUP($B3514,weights!$A$2:$R$6,18)*EXP(VLOOKUP($B3514,weights!$A$2:$R$6,14)*G3514))</f>
        <v>0.41836613621898661</v>
      </c>
    </row>
    <row r="3515" spans="1:8" ht="12.75" x14ac:dyDescent="0.2">
      <c r="A3515">
        <f t="shared" si="0"/>
        <v>141</v>
      </c>
      <c r="B3515" t="str">
        <f t="shared" ref="B3515:C3515" si="3489">B3490</f>
        <v>supermarket</v>
      </c>
      <c r="C3515">
        <f t="shared" si="3489"/>
        <v>3</v>
      </c>
      <c r="D3515">
        <f ca="1">OFFSET(walk!$A$2:$Y$402,TRUNC((ROW()-ROW($D$2))/COLUMNS(walk!$A$2:$Y$402)),MOD(ROW()-ROW($D$2),COLUMNS(walk!$A$2:$Y$402)),1,1)</f>
        <v>63</v>
      </c>
      <c r="E3515">
        <f ca="1">OFFSET(bike!$A$2:$Y$402,TRUNC((ROW()-ROW($E$2))/COLUMNS(bike!$A$2:$Y$402)),MOD(ROW()-ROW($E$2),COLUMNS(bike!$A$2:$Y$402)),1,1)</f>
        <v>20</v>
      </c>
      <c r="F3515">
        <f ca="1">OFFSET(transit!$A$2:$Y$402,TRUNC((ROW()-ROW($F$2))/COLUMNS(transit!$A$2:$Y$402)),MOD(ROW()-ROW($F$2),COLUMNS(transit!$A$2:$Y$402)),1,1)</f>
        <v>38</v>
      </c>
      <c r="G3515">
        <f ca="1">OFFSET(drive!$A$2:$Y$402,TRUNC((ROW()-ROW($G$2))/COLUMNS(drive!$A$2:$Y$402)),MOD(ROW()-ROW($G$2),COLUMNS(drive!$A$2:$Y$402)),1,1)</f>
        <v>14</v>
      </c>
      <c r="H3515" s="5">
        <f ca="1">(VLOOKUP($B3515,weights!$A$2:$R$6,4))*VLOOKUP($B3515,weights!$A$2:$R$6,6)^C3515*(VLOOKUP($B3515,weights!$A$2:$R$6,15)*EXP(VLOOKUP($B3515,weights!$A$2:$R$6,11)*D3515)+VLOOKUP($B3515,weights!$A$2:$R$6,16)*EXP(VLOOKUP($B3515,weights!$A$2:$R$6,12)*E3515)+VLOOKUP($B3515,weights!$A$2:$R$6,17)*EXP(VLOOKUP($B3515,weights!$A$2:$R$6,13)*F3515)+VLOOKUP($B3515,weights!$A$2:$R$6,18)*EXP(VLOOKUP($B3515,weights!$A$2:$R$6,14)*G3515))</f>
        <v>0.19055869319517563</v>
      </c>
    </row>
    <row r="3516" spans="1:8" ht="12.75" x14ac:dyDescent="0.2">
      <c r="A3516">
        <f t="shared" si="0"/>
        <v>141</v>
      </c>
      <c r="B3516" t="str">
        <f t="shared" ref="B3516:C3516" si="3490">B3491</f>
        <v>supermarket</v>
      </c>
      <c r="C3516">
        <f t="shared" si="3490"/>
        <v>4</v>
      </c>
      <c r="D3516">
        <f ca="1">OFFSET(walk!$A$2:$Y$402,TRUNC((ROW()-ROW($D$2))/COLUMNS(walk!$A$2:$Y$402)),MOD(ROW()-ROW($D$2),COLUMNS(walk!$A$2:$Y$402)),1,1)</f>
        <v>80</v>
      </c>
      <c r="E3516">
        <f ca="1">OFFSET(bike!$A$2:$Y$402,TRUNC((ROW()-ROW($E$2))/COLUMNS(bike!$A$2:$Y$402)),MOD(ROW()-ROW($E$2),COLUMNS(bike!$A$2:$Y$402)),1,1)</f>
        <v>24</v>
      </c>
      <c r="F3516">
        <f ca="1">OFFSET(transit!$A$2:$Y$402,TRUNC((ROW()-ROW($F$2))/COLUMNS(transit!$A$2:$Y$402)),MOD(ROW()-ROW($F$2),COLUMNS(transit!$A$2:$Y$402)),1,1)</f>
        <v>39</v>
      </c>
      <c r="G3516">
        <f ca="1">OFFSET(drive!$A$2:$Y$402,TRUNC((ROW()-ROW($G$2))/COLUMNS(drive!$A$2:$Y$402)),MOD(ROW()-ROW($G$2),COLUMNS(drive!$A$2:$Y$402)),1,1)</f>
        <v>15</v>
      </c>
      <c r="H3516" s="5">
        <f ca="1">(VLOOKUP($B3516,weights!$A$2:$R$6,4))*VLOOKUP($B3516,weights!$A$2:$R$6,6)^C3516*(VLOOKUP($B3516,weights!$A$2:$R$6,15)*EXP(VLOOKUP($B3516,weights!$A$2:$R$6,11)*D3516)+VLOOKUP($B3516,weights!$A$2:$R$6,16)*EXP(VLOOKUP($B3516,weights!$A$2:$R$6,12)*E3516)+VLOOKUP($B3516,weights!$A$2:$R$6,17)*EXP(VLOOKUP($B3516,weights!$A$2:$R$6,13)*F3516)+VLOOKUP($B3516,weights!$A$2:$R$6,18)*EXP(VLOOKUP($B3516,weights!$A$2:$R$6,14)*G3516))</f>
        <v>8.9398135557573977E-2</v>
      </c>
    </row>
    <row r="3517" spans="1:8" ht="12.75" x14ac:dyDescent="0.2">
      <c r="A3517">
        <f t="shared" si="0"/>
        <v>141</v>
      </c>
      <c r="B3517" t="str">
        <f t="shared" ref="B3517:C3517" si="3491">B3492</f>
        <v>store</v>
      </c>
      <c r="C3517">
        <f t="shared" si="3491"/>
        <v>0</v>
      </c>
      <c r="D3517">
        <f ca="1">OFFSET(walk!$A$2:$Y$402,TRUNC((ROW()-ROW($D$2))/COLUMNS(walk!$A$2:$Y$402)),MOD(ROW()-ROW($D$2),COLUMNS(walk!$A$2:$Y$402)),1,1)</f>
        <v>5</v>
      </c>
      <c r="E3517">
        <f ca="1">OFFSET(bike!$A$2:$Y$402,TRUNC((ROW()-ROW($E$2))/COLUMNS(bike!$A$2:$Y$402)),MOD(ROW()-ROW($E$2),COLUMNS(bike!$A$2:$Y$402)),1,1)</f>
        <v>1</v>
      </c>
      <c r="F3517">
        <f ca="1">OFFSET(transit!$A$2:$Y$402,TRUNC((ROW()-ROW($F$2))/COLUMNS(transit!$A$2:$Y$402)),MOD(ROW()-ROW($F$2),COLUMNS(transit!$A$2:$Y$402)),1,1)</f>
        <v>5</v>
      </c>
      <c r="G3517">
        <f ca="1">OFFSET(drive!$A$2:$Y$402,TRUNC((ROW()-ROW($G$2))/COLUMNS(drive!$A$2:$Y$402)),MOD(ROW()-ROW($G$2),COLUMNS(drive!$A$2:$Y$402)),1,1)</f>
        <v>1</v>
      </c>
      <c r="H3517" s="5">
        <f ca="1">(VLOOKUP($B3517,weights!$A$2:$R$6,4))*VLOOKUP($B3517,weights!$A$2:$R$6,6)^C3517*(VLOOKUP($B3517,weights!$A$2:$R$6,15)*EXP(VLOOKUP($B3517,weights!$A$2:$R$6,11)*D3517)+VLOOKUP($B3517,weights!$A$2:$R$6,16)*EXP(VLOOKUP($B3517,weights!$A$2:$R$6,12)*E3517)+VLOOKUP($B3517,weights!$A$2:$R$6,17)*EXP(VLOOKUP($B3517,weights!$A$2:$R$6,13)*F3517)+VLOOKUP($B3517,weights!$A$2:$R$6,18)*EXP(VLOOKUP($B3517,weights!$A$2:$R$6,14)*G3517))</f>
        <v>20.606540717564208</v>
      </c>
    </row>
    <row r="3518" spans="1:8" ht="12.75" x14ac:dyDescent="0.2">
      <c r="A3518">
        <f t="shared" si="0"/>
        <v>141</v>
      </c>
      <c r="B3518" t="str">
        <f t="shared" ref="B3518:C3518" si="3492">B3493</f>
        <v>store</v>
      </c>
      <c r="C3518">
        <f t="shared" si="3492"/>
        <v>1</v>
      </c>
      <c r="D3518">
        <f ca="1">OFFSET(walk!$A$2:$Y$402,TRUNC((ROW()-ROW($D$2))/COLUMNS(walk!$A$2:$Y$402)),MOD(ROW()-ROW($D$2),COLUMNS(walk!$A$2:$Y$402)),1,1)</f>
        <v>7</v>
      </c>
      <c r="E3518">
        <f ca="1">OFFSET(bike!$A$2:$Y$402,TRUNC((ROW()-ROW($E$2))/COLUMNS(bike!$A$2:$Y$402)),MOD(ROW()-ROW($E$2),COLUMNS(bike!$A$2:$Y$402)),1,1)</f>
        <v>2</v>
      </c>
      <c r="F3518">
        <f ca="1">OFFSET(transit!$A$2:$Y$402,TRUNC((ROW()-ROW($F$2))/COLUMNS(transit!$A$2:$Y$402)),MOD(ROW()-ROW($F$2),COLUMNS(transit!$A$2:$Y$402)),1,1)</f>
        <v>7</v>
      </c>
      <c r="G3518">
        <f ca="1">OFFSET(drive!$A$2:$Y$402,TRUNC((ROW()-ROW($G$2))/COLUMNS(drive!$A$2:$Y$402)),MOD(ROW()-ROW($G$2),COLUMNS(drive!$A$2:$Y$402)),1,1)</f>
        <v>2</v>
      </c>
      <c r="H3518" s="5">
        <f ca="1">(VLOOKUP($B3518,weights!$A$2:$R$6,4))*VLOOKUP($B3518,weights!$A$2:$R$6,6)^C3518*(VLOOKUP($B3518,weights!$A$2:$R$6,15)*EXP(VLOOKUP($B3518,weights!$A$2:$R$6,11)*D3518)+VLOOKUP($B3518,weights!$A$2:$R$6,16)*EXP(VLOOKUP($B3518,weights!$A$2:$R$6,12)*E3518)+VLOOKUP($B3518,weights!$A$2:$R$6,17)*EXP(VLOOKUP($B3518,weights!$A$2:$R$6,13)*F3518)+VLOOKUP($B3518,weights!$A$2:$R$6,18)*EXP(VLOOKUP($B3518,weights!$A$2:$R$6,14)*G3518))</f>
        <v>9.230637960199946</v>
      </c>
    </row>
    <row r="3519" spans="1:8" ht="12.75" x14ac:dyDescent="0.2">
      <c r="A3519">
        <f t="shared" si="0"/>
        <v>141</v>
      </c>
      <c r="B3519" t="str">
        <f t="shared" ref="B3519:C3519" si="3493">B3494</f>
        <v>store</v>
      </c>
      <c r="C3519">
        <f t="shared" si="3493"/>
        <v>2</v>
      </c>
      <c r="D3519">
        <f ca="1">OFFSET(walk!$A$2:$Y$402,TRUNC((ROW()-ROW($D$2))/COLUMNS(walk!$A$2:$Y$402)),MOD(ROW()-ROW($D$2),COLUMNS(walk!$A$2:$Y$402)),1,1)</f>
        <v>12</v>
      </c>
      <c r="E3519">
        <f ca="1">OFFSET(bike!$A$2:$Y$402,TRUNC((ROW()-ROW($E$2))/COLUMNS(bike!$A$2:$Y$402)),MOD(ROW()-ROW($E$2),COLUMNS(bike!$A$2:$Y$402)),1,1)</f>
        <v>3</v>
      </c>
      <c r="F3519">
        <f ca="1">OFFSET(transit!$A$2:$Y$402,TRUNC((ROW()-ROW($F$2))/COLUMNS(transit!$A$2:$Y$402)),MOD(ROW()-ROW($F$2),COLUMNS(transit!$A$2:$Y$402)),1,1)</f>
        <v>7</v>
      </c>
      <c r="G3519">
        <f ca="1">OFFSET(drive!$A$2:$Y$402,TRUNC((ROW()-ROW($G$2))/COLUMNS(drive!$A$2:$Y$402)),MOD(ROW()-ROW($G$2),COLUMNS(drive!$A$2:$Y$402)),1,1)</f>
        <v>3</v>
      </c>
      <c r="H3519" s="5">
        <f ca="1">(VLOOKUP($B3519,weights!$A$2:$R$6,4))*VLOOKUP($B3519,weights!$A$2:$R$6,6)^C3519*(VLOOKUP($B3519,weights!$A$2:$R$6,15)*EXP(VLOOKUP($B3519,weights!$A$2:$R$6,11)*D3519)+VLOOKUP($B3519,weights!$A$2:$R$6,16)*EXP(VLOOKUP($B3519,weights!$A$2:$R$6,12)*E3519)+VLOOKUP($B3519,weights!$A$2:$R$6,17)*EXP(VLOOKUP($B3519,weights!$A$2:$R$6,13)*F3519)+VLOOKUP($B3519,weights!$A$2:$R$6,18)*EXP(VLOOKUP($B3519,weights!$A$2:$R$6,14)*G3519))</f>
        <v>4.2948495776330562</v>
      </c>
    </row>
    <row r="3520" spans="1:8" ht="12.75" x14ac:dyDescent="0.2">
      <c r="A3520">
        <f t="shared" si="0"/>
        <v>141</v>
      </c>
      <c r="B3520" t="str">
        <f t="shared" ref="B3520:C3520" si="3494">B3495</f>
        <v>store</v>
      </c>
      <c r="C3520">
        <f t="shared" si="3494"/>
        <v>3</v>
      </c>
      <c r="D3520">
        <f ca="1">OFFSET(walk!$A$2:$Y$402,TRUNC((ROW()-ROW($D$2))/COLUMNS(walk!$A$2:$Y$402)),MOD(ROW()-ROW($D$2),COLUMNS(walk!$A$2:$Y$402)),1,1)</f>
        <v>12</v>
      </c>
      <c r="E3520">
        <f ca="1">OFFSET(bike!$A$2:$Y$402,TRUNC((ROW()-ROW($E$2))/COLUMNS(bike!$A$2:$Y$402)),MOD(ROW()-ROW($E$2),COLUMNS(bike!$A$2:$Y$402)),1,1)</f>
        <v>3</v>
      </c>
      <c r="F3520">
        <f ca="1">OFFSET(transit!$A$2:$Y$402,TRUNC((ROW()-ROW($F$2))/COLUMNS(transit!$A$2:$Y$402)),MOD(ROW()-ROW($F$2),COLUMNS(transit!$A$2:$Y$402)),1,1)</f>
        <v>12</v>
      </c>
      <c r="G3520">
        <f ca="1">OFFSET(drive!$A$2:$Y$402,TRUNC((ROW()-ROW($G$2))/COLUMNS(drive!$A$2:$Y$402)),MOD(ROW()-ROW($G$2),COLUMNS(drive!$A$2:$Y$402)),1,1)</f>
        <v>3</v>
      </c>
      <c r="H3520" s="5">
        <f ca="1">(VLOOKUP($B3520,weights!$A$2:$R$6,4))*VLOOKUP($B3520,weights!$A$2:$R$6,6)^C3520*(VLOOKUP($B3520,weights!$A$2:$R$6,15)*EXP(VLOOKUP($B3520,weights!$A$2:$R$6,11)*D3520)+VLOOKUP($B3520,weights!$A$2:$R$6,16)*EXP(VLOOKUP($B3520,weights!$A$2:$R$6,12)*E3520)+VLOOKUP($B3520,weights!$A$2:$R$6,17)*EXP(VLOOKUP($B3520,weights!$A$2:$R$6,13)*F3520)+VLOOKUP($B3520,weights!$A$2:$R$6,18)*EXP(VLOOKUP($B3520,weights!$A$2:$R$6,14)*G3520))</f>
        <v>2.6333392918765033</v>
      </c>
    </row>
    <row r="3521" spans="1:8" ht="12.75" x14ac:dyDescent="0.2">
      <c r="A3521">
        <f t="shared" si="0"/>
        <v>141</v>
      </c>
      <c r="B3521" t="str">
        <f t="shared" ref="B3521:C3521" si="3495">B3496</f>
        <v>store</v>
      </c>
      <c r="C3521">
        <f t="shared" si="3495"/>
        <v>4</v>
      </c>
      <c r="D3521">
        <f ca="1">OFFSET(walk!$A$2:$Y$402,TRUNC((ROW()-ROW($D$2))/COLUMNS(walk!$A$2:$Y$402)),MOD(ROW()-ROW($D$2),COLUMNS(walk!$A$2:$Y$402)),1,1)</f>
        <v>13</v>
      </c>
      <c r="E3521">
        <f ca="1">OFFSET(bike!$A$2:$Y$402,TRUNC((ROW()-ROW($E$2))/COLUMNS(bike!$A$2:$Y$402)),MOD(ROW()-ROW($E$2),COLUMNS(bike!$A$2:$Y$402)),1,1)</f>
        <v>4</v>
      </c>
      <c r="F3521">
        <f ca="1">OFFSET(transit!$A$2:$Y$402,TRUNC((ROW()-ROW($F$2))/COLUMNS(transit!$A$2:$Y$402)),MOD(ROW()-ROW($F$2),COLUMNS(transit!$A$2:$Y$402)),1,1)</f>
        <v>13</v>
      </c>
      <c r="G3521">
        <f ca="1">OFFSET(drive!$A$2:$Y$402,TRUNC((ROW()-ROW($G$2))/COLUMNS(drive!$A$2:$Y$402)),MOD(ROW()-ROW($G$2),COLUMNS(drive!$A$2:$Y$402)),1,1)</f>
        <v>4</v>
      </c>
      <c r="H3521" s="5">
        <f ca="1">(VLOOKUP($B3521,weights!$A$2:$R$6,4))*VLOOKUP($B3521,weights!$A$2:$R$6,6)^C3521*(VLOOKUP($B3521,weights!$A$2:$R$6,15)*EXP(VLOOKUP($B3521,weights!$A$2:$R$6,11)*D3521)+VLOOKUP($B3521,weights!$A$2:$R$6,16)*EXP(VLOOKUP($B3521,weights!$A$2:$R$6,12)*E3521)+VLOOKUP($B3521,weights!$A$2:$R$6,17)*EXP(VLOOKUP($B3521,weights!$A$2:$R$6,13)*F3521)+VLOOKUP($B3521,weights!$A$2:$R$6,18)*EXP(VLOOKUP($B3521,weights!$A$2:$R$6,14)*G3521))</f>
        <v>1.2542442361173429</v>
      </c>
    </row>
    <row r="3522" spans="1:8" ht="12.75" x14ac:dyDescent="0.2">
      <c r="A3522">
        <f t="shared" si="0"/>
        <v>141</v>
      </c>
      <c r="B3522" t="str">
        <f t="shared" ref="B3522:C3522" si="3496">B3497</f>
        <v>pharmacy</v>
      </c>
      <c r="C3522">
        <f t="shared" si="3496"/>
        <v>0</v>
      </c>
      <c r="D3522">
        <f ca="1">OFFSET(walk!$A$2:$Y$402,TRUNC((ROW()-ROW($D$2))/COLUMNS(walk!$A$2:$Y$402)),MOD(ROW()-ROW($D$2),COLUMNS(walk!$A$2:$Y$402)),1,1)</f>
        <v>14</v>
      </c>
      <c r="E3522">
        <f ca="1">OFFSET(bike!$A$2:$Y$402,TRUNC((ROW()-ROW($E$2))/COLUMNS(bike!$A$2:$Y$402)),MOD(ROW()-ROW($E$2),COLUMNS(bike!$A$2:$Y$402)),1,1)</f>
        <v>4</v>
      </c>
      <c r="F3522">
        <f ca="1">OFFSET(transit!$A$2:$Y$402,TRUNC((ROW()-ROW($F$2))/COLUMNS(transit!$A$2:$Y$402)),MOD(ROW()-ROW($F$2),COLUMNS(transit!$A$2:$Y$402)),1,1)</f>
        <v>12</v>
      </c>
      <c r="G3522">
        <f ca="1">OFFSET(drive!$A$2:$Y$402,TRUNC((ROW()-ROW($G$2))/COLUMNS(drive!$A$2:$Y$402)),MOD(ROW()-ROW($G$2),COLUMNS(drive!$A$2:$Y$402)),1,1)</f>
        <v>3</v>
      </c>
      <c r="H3522" s="5">
        <f ca="1">(VLOOKUP($B3522,weights!$A$2:$R$6,4))*VLOOKUP($B3522,weights!$A$2:$R$6,6)^C3522*(VLOOKUP($B3522,weights!$A$2:$R$6,15)*EXP(VLOOKUP($B3522,weights!$A$2:$R$6,11)*D3522)+VLOOKUP($B3522,weights!$A$2:$R$6,16)*EXP(VLOOKUP($B3522,weights!$A$2:$R$6,12)*E3522)+VLOOKUP($B3522,weights!$A$2:$R$6,17)*EXP(VLOOKUP($B3522,weights!$A$2:$R$6,13)*F3522)+VLOOKUP($B3522,weights!$A$2:$R$6,18)*EXP(VLOOKUP($B3522,weights!$A$2:$R$6,14)*G3522))</f>
        <v>5.1281930659835844</v>
      </c>
    </row>
    <row r="3523" spans="1:8" ht="12.75" x14ac:dyDescent="0.2">
      <c r="A3523">
        <f t="shared" si="0"/>
        <v>141</v>
      </c>
      <c r="B3523" t="str">
        <f t="shared" ref="B3523:C3523" si="3497">B3498</f>
        <v>pharmacy</v>
      </c>
      <c r="C3523">
        <f t="shared" si="3497"/>
        <v>1</v>
      </c>
      <c r="D3523">
        <f ca="1">OFFSET(walk!$A$2:$Y$402,TRUNC((ROW()-ROW($D$2))/COLUMNS(walk!$A$2:$Y$402)),MOD(ROW()-ROW($D$2),COLUMNS(walk!$A$2:$Y$402)),1,1)</f>
        <v>14</v>
      </c>
      <c r="E3523">
        <f ca="1">OFFSET(bike!$A$2:$Y$402,TRUNC((ROW()-ROW($E$2))/COLUMNS(bike!$A$2:$Y$402)),MOD(ROW()-ROW($E$2),COLUMNS(bike!$A$2:$Y$402)),1,1)</f>
        <v>5</v>
      </c>
      <c r="F3523">
        <f ca="1">OFFSET(transit!$A$2:$Y$402,TRUNC((ROW()-ROW($F$2))/COLUMNS(transit!$A$2:$Y$402)),MOD(ROW()-ROW($F$2),COLUMNS(transit!$A$2:$Y$402)),1,1)</f>
        <v>12</v>
      </c>
      <c r="G3523">
        <f ca="1">OFFSET(drive!$A$2:$Y$402,TRUNC((ROW()-ROW($G$2))/COLUMNS(drive!$A$2:$Y$402)),MOD(ROW()-ROW($G$2),COLUMNS(drive!$A$2:$Y$402)),1,1)</f>
        <v>4</v>
      </c>
      <c r="H3523" s="5">
        <f ca="1">(VLOOKUP($B3523,weights!$A$2:$R$6,4))*VLOOKUP($B3523,weights!$A$2:$R$6,6)^C3523*(VLOOKUP($B3523,weights!$A$2:$R$6,15)*EXP(VLOOKUP($B3523,weights!$A$2:$R$6,11)*D3523)+VLOOKUP($B3523,weights!$A$2:$R$6,16)*EXP(VLOOKUP($B3523,weights!$A$2:$R$6,12)*E3523)+VLOOKUP($B3523,weights!$A$2:$R$6,17)*EXP(VLOOKUP($B3523,weights!$A$2:$R$6,13)*F3523)+VLOOKUP($B3523,weights!$A$2:$R$6,18)*EXP(VLOOKUP($B3523,weights!$A$2:$R$6,14)*G3523))</f>
        <v>1.9871700200117368</v>
      </c>
    </row>
    <row r="3524" spans="1:8" ht="12.75" x14ac:dyDescent="0.2">
      <c r="A3524">
        <f t="shared" si="0"/>
        <v>141</v>
      </c>
      <c r="B3524" t="str">
        <f t="shared" ref="B3524:C3524" si="3498">B3499</f>
        <v>pharmacy</v>
      </c>
      <c r="C3524">
        <f t="shared" si="3498"/>
        <v>2</v>
      </c>
      <c r="D3524">
        <f ca="1">OFFSET(walk!$A$2:$Y$402,TRUNC((ROW()-ROW($D$2))/COLUMNS(walk!$A$2:$Y$402)),MOD(ROW()-ROW($D$2),COLUMNS(walk!$A$2:$Y$402)),1,1)</f>
        <v>14</v>
      </c>
      <c r="E3524">
        <f ca="1">OFFSET(bike!$A$2:$Y$402,TRUNC((ROW()-ROW($E$2))/COLUMNS(bike!$A$2:$Y$402)),MOD(ROW()-ROW($E$2),COLUMNS(bike!$A$2:$Y$402)),1,1)</f>
        <v>5</v>
      </c>
      <c r="F3524">
        <f ca="1">OFFSET(transit!$A$2:$Y$402,TRUNC((ROW()-ROW($F$2))/COLUMNS(transit!$A$2:$Y$402)),MOD(ROW()-ROW($F$2),COLUMNS(transit!$A$2:$Y$402)),1,1)</f>
        <v>14</v>
      </c>
      <c r="G3524">
        <f ca="1">OFFSET(drive!$A$2:$Y$402,TRUNC((ROW()-ROW($G$2))/COLUMNS(drive!$A$2:$Y$402)),MOD(ROW()-ROW($G$2),COLUMNS(drive!$A$2:$Y$402)),1,1)</f>
        <v>4</v>
      </c>
      <c r="H3524" s="5">
        <f ca="1">(VLOOKUP($B3524,weights!$A$2:$R$6,4))*VLOOKUP($B3524,weights!$A$2:$R$6,6)^C3524*(VLOOKUP($B3524,weights!$A$2:$R$6,15)*EXP(VLOOKUP($B3524,weights!$A$2:$R$6,11)*D3524)+VLOOKUP($B3524,weights!$A$2:$R$6,16)*EXP(VLOOKUP($B3524,weights!$A$2:$R$6,12)*E3524)+VLOOKUP($B3524,weights!$A$2:$R$6,17)*EXP(VLOOKUP($B3524,weights!$A$2:$R$6,13)*F3524)+VLOOKUP($B3524,weights!$A$2:$R$6,18)*EXP(VLOOKUP($B3524,weights!$A$2:$R$6,14)*G3524))</f>
        <v>0.92913440333143571</v>
      </c>
    </row>
    <row r="3525" spans="1:8" ht="12.75" x14ac:dyDescent="0.2">
      <c r="A3525">
        <f t="shared" si="0"/>
        <v>141</v>
      </c>
      <c r="B3525" t="str">
        <f t="shared" ref="B3525:C3525" si="3499">B3500</f>
        <v>bank</v>
      </c>
      <c r="C3525">
        <f t="shared" si="3499"/>
        <v>0</v>
      </c>
      <c r="D3525">
        <f ca="1">OFFSET(walk!$A$2:$Y$402,TRUNC((ROW()-ROW($D$2))/COLUMNS(walk!$A$2:$Y$402)),MOD(ROW()-ROW($D$2),COLUMNS(walk!$A$2:$Y$402)),1,1)</f>
        <v>26</v>
      </c>
      <c r="E3525">
        <f ca="1">OFFSET(bike!$A$2:$Y$402,TRUNC((ROW()-ROW($E$2))/COLUMNS(bike!$A$2:$Y$402)),MOD(ROW()-ROW($E$2),COLUMNS(bike!$A$2:$Y$402)),1,1)</f>
        <v>8</v>
      </c>
      <c r="F3525">
        <f ca="1">OFFSET(transit!$A$2:$Y$402,TRUNC((ROW()-ROW($F$2))/COLUMNS(transit!$A$2:$Y$402)),MOD(ROW()-ROW($F$2),COLUMNS(transit!$A$2:$Y$402)),1,1)</f>
        <v>22</v>
      </c>
      <c r="G3525">
        <f ca="1">OFFSET(drive!$A$2:$Y$402,TRUNC((ROW()-ROW($G$2))/COLUMNS(drive!$A$2:$Y$402)),MOD(ROW()-ROW($G$2),COLUMNS(drive!$A$2:$Y$402)),1,1)</f>
        <v>7</v>
      </c>
      <c r="H3525" s="5">
        <f ca="1">(VLOOKUP($B3525,weights!$A$2:$R$6,4))*VLOOKUP($B3525,weights!$A$2:$R$6,6)^C3525*(VLOOKUP($B3525,weights!$A$2:$R$6,15)*EXP(VLOOKUP($B3525,weights!$A$2:$R$6,11)*D3525)+VLOOKUP($B3525,weights!$A$2:$R$6,16)*EXP(VLOOKUP($B3525,weights!$A$2:$R$6,12)*E3525)+VLOOKUP($B3525,weights!$A$2:$R$6,17)*EXP(VLOOKUP($B3525,weights!$A$2:$R$6,13)*F3525)+VLOOKUP($B3525,weights!$A$2:$R$6,18)*EXP(VLOOKUP($B3525,weights!$A$2:$R$6,14)*G3525))</f>
        <v>2.0261371380542172</v>
      </c>
    </row>
    <row r="3526" spans="1:8" ht="12.75" x14ac:dyDescent="0.2">
      <c r="A3526">
        <f t="shared" si="0"/>
        <v>141</v>
      </c>
      <c r="B3526" t="str">
        <f t="shared" ref="B3526:C3526" si="3500">B3501</f>
        <v>bank</v>
      </c>
      <c r="C3526">
        <f t="shared" si="3500"/>
        <v>1</v>
      </c>
      <c r="D3526">
        <f ca="1">OFFSET(walk!$A$2:$Y$402,TRUNC((ROW()-ROW($D$2))/COLUMNS(walk!$A$2:$Y$402)),MOD(ROW()-ROW($D$2),COLUMNS(walk!$A$2:$Y$402)),1,1)</f>
        <v>43</v>
      </c>
      <c r="E3526">
        <f ca="1">OFFSET(bike!$A$2:$Y$402,TRUNC((ROW()-ROW($E$2))/COLUMNS(bike!$A$2:$Y$402)),MOD(ROW()-ROW($E$2),COLUMNS(bike!$A$2:$Y$402)),1,1)</f>
        <v>13</v>
      </c>
      <c r="F3526">
        <f ca="1">OFFSET(transit!$A$2:$Y$402,TRUNC((ROW()-ROW($F$2))/COLUMNS(transit!$A$2:$Y$402)),MOD(ROW()-ROW($F$2),COLUMNS(transit!$A$2:$Y$402)),1,1)</f>
        <v>35</v>
      </c>
      <c r="G3526">
        <f ca="1">OFFSET(drive!$A$2:$Y$402,TRUNC((ROW()-ROW($G$2))/COLUMNS(drive!$A$2:$Y$402)),MOD(ROW()-ROW($G$2),COLUMNS(drive!$A$2:$Y$402)),1,1)</f>
        <v>8</v>
      </c>
      <c r="H3526" s="5">
        <f ca="1">(VLOOKUP($B3526,weights!$A$2:$R$6,4))*VLOOKUP($B3526,weights!$A$2:$R$6,6)^C3526*(VLOOKUP($B3526,weights!$A$2:$R$6,15)*EXP(VLOOKUP($B3526,weights!$A$2:$R$6,11)*D3526)+VLOOKUP($B3526,weights!$A$2:$R$6,16)*EXP(VLOOKUP($B3526,weights!$A$2:$R$6,12)*E3526)+VLOOKUP($B3526,weights!$A$2:$R$6,17)*EXP(VLOOKUP($B3526,weights!$A$2:$R$6,13)*F3526)+VLOOKUP($B3526,weights!$A$2:$R$6,18)*EXP(VLOOKUP($B3526,weights!$A$2:$R$6,14)*G3526))</f>
        <v>0.46126585782706903</v>
      </c>
    </row>
    <row r="3527" spans="1:8" ht="12.75" x14ac:dyDescent="0.2">
      <c r="A3527">
        <f t="shared" si="0"/>
        <v>142</v>
      </c>
      <c r="B3527" t="str">
        <f t="shared" ref="B3527:C3527" si="3501">B3502</f>
        <v>restaurant</v>
      </c>
      <c r="C3527">
        <f t="shared" si="3501"/>
        <v>0</v>
      </c>
      <c r="D3527">
        <f ca="1">OFFSET(walk!$A$2:$Y$402,TRUNC((ROW()-ROW($D$2))/COLUMNS(walk!$A$2:$Y$402)),MOD(ROW()-ROW($D$2),COLUMNS(walk!$A$2:$Y$402)),1,1)</f>
        <v>7</v>
      </c>
      <c r="E3527">
        <f ca="1">OFFSET(bike!$A$2:$Y$402,TRUNC((ROW()-ROW($E$2))/COLUMNS(bike!$A$2:$Y$402)),MOD(ROW()-ROW($E$2),COLUMNS(bike!$A$2:$Y$402)),1,1)</f>
        <v>2</v>
      </c>
      <c r="F3527">
        <f ca="1">OFFSET(transit!$A$2:$Y$402,TRUNC((ROW()-ROW($F$2))/COLUMNS(transit!$A$2:$Y$402)),MOD(ROW()-ROW($F$2),COLUMNS(transit!$A$2:$Y$402)),1,1)</f>
        <v>5</v>
      </c>
      <c r="G3527">
        <f ca="1">OFFSET(drive!$A$2:$Y$402,TRUNC((ROW()-ROW($G$2))/COLUMNS(drive!$A$2:$Y$402)),MOD(ROW()-ROW($G$2),COLUMNS(drive!$A$2:$Y$402)),1,1)</f>
        <v>1</v>
      </c>
      <c r="H3527" s="5">
        <f ca="1">(VLOOKUP($B3527,weights!$A$2:$R$6,4))*VLOOKUP($B3527,weights!$A$2:$R$6,6)^C3527*(VLOOKUP($B3527,weights!$A$2:$R$6,15)*EXP(VLOOKUP($B3527,weights!$A$2:$R$6,11)*D3527)+VLOOKUP($B3527,weights!$A$2:$R$6,16)*EXP(VLOOKUP($B3527,weights!$A$2:$R$6,12)*E3527)+VLOOKUP($B3527,weights!$A$2:$R$6,17)*EXP(VLOOKUP($B3527,weights!$A$2:$R$6,13)*F3527)+VLOOKUP($B3527,weights!$A$2:$R$6,18)*EXP(VLOOKUP($B3527,weights!$A$2:$R$6,14)*G3527))</f>
        <v>36.138674186928561</v>
      </c>
    </row>
    <row r="3528" spans="1:8" ht="12.75" x14ac:dyDescent="0.2">
      <c r="A3528">
        <f t="shared" si="0"/>
        <v>142</v>
      </c>
      <c r="B3528" t="str">
        <f t="shared" ref="B3528:C3528" si="3502">B3503</f>
        <v>restaurant</v>
      </c>
      <c r="C3528">
        <f t="shared" si="3502"/>
        <v>1</v>
      </c>
      <c r="D3528">
        <f ca="1">OFFSET(walk!$A$2:$Y$402,TRUNC((ROW()-ROW($D$2))/COLUMNS(walk!$A$2:$Y$402)),MOD(ROW()-ROW($D$2),COLUMNS(walk!$A$2:$Y$402)),1,1)</f>
        <v>7</v>
      </c>
      <c r="E3528">
        <f ca="1">OFFSET(bike!$A$2:$Y$402,TRUNC((ROW()-ROW($E$2))/COLUMNS(bike!$A$2:$Y$402)),MOD(ROW()-ROW($E$2),COLUMNS(bike!$A$2:$Y$402)),1,1)</f>
        <v>2</v>
      </c>
      <c r="F3528">
        <f ca="1">OFFSET(transit!$A$2:$Y$402,TRUNC((ROW()-ROW($F$2))/COLUMNS(transit!$A$2:$Y$402)),MOD(ROW()-ROW($F$2),COLUMNS(transit!$A$2:$Y$402)),1,1)</f>
        <v>6</v>
      </c>
      <c r="G3528">
        <f ca="1">OFFSET(drive!$A$2:$Y$402,TRUNC((ROW()-ROW($G$2))/COLUMNS(drive!$A$2:$Y$402)),MOD(ROW()-ROW($G$2),COLUMNS(drive!$A$2:$Y$402)),1,1)</f>
        <v>1</v>
      </c>
      <c r="H3528" s="5">
        <f ca="1">(VLOOKUP($B3528,weights!$A$2:$R$6,4))*VLOOKUP($B3528,weights!$A$2:$R$6,6)^C3528*(VLOOKUP($B3528,weights!$A$2:$R$6,15)*EXP(VLOOKUP($B3528,weights!$A$2:$R$6,11)*D3528)+VLOOKUP($B3528,weights!$A$2:$R$6,16)*EXP(VLOOKUP($B3528,weights!$A$2:$R$6,12)*E3528)+VLOOKUP($B3528,weights!$A$2:$R$6,17)*EXP(VLOOKUP($B3528,weights!$A$2:$R$6,13)*F3528)+VLOOKUP($B3528,weights!$A$2:$R$6,18)*EXP(VLOOKUP($B3528,weights!$A$2:$R$6,14)*G3528))</f>
        <v>31.41922548800542</v>
      </c>
    </row>
    <row r="3529" spans="1:8" ht="12.75" x14ac:dyDescent="0.2">
      <c r="A3529">
        <f t="shared" si="0"/>
        <v>142</v>
      </c>
      <c r="B3529" t="str">
        <f t="shared" ref="B3529:C3529" si="3503">B3504</f>
        <v>restaurant</v>
      </c>
      <c r="C3529">
        <f t="shared" si="3503"/>
        <v>2</v>
      </c>
      <c r="D3529">
        <f ca="1">OFFSET(walk!$A$2:$Y$402,TRUNC((ROW()-ROW($D$2))/COLUMNS(walk!$A$2:$Y$402)),MOD(ROW()-ROW($D$2),COLUMNS(walk!$A$2:$Y$402)),1,1)</f>
        <v>10</v>
      </c>
      <c r="E3529">
        <f ca="1">OFFSET(bike!$A$2:$Y$402,TRUNC((ROW()-ROW($E$2))/COLUMNS(bike!$A$2:$Y$402)),MOD(ROW()-ROW($E$2),COLUMNS(bike!$A$2:$Y$402)),1,1)</f>
        <v>2</v>
      </c>
      <c r="F3529">
        <f ca="1">OFFSET(transit!$A$2:$Y$402,TRUNC((ROW()-ROW($F$2))/COLUMNS(transit!$A$2:$Y$402)),MOD(ROW()-ROW($F$2),COLUMNS(transit!$A$2:$Y$402)),1,1)</f>
        <v>6</v>
      </c>
      <c r="G3529">
        <f ca="1">OFFSET(drive!$A$2:$Y$402,TRUNC((ROW()-ROW($G$2))/COLUMNS(drive!$A$2:$Y$402)),MOD(ROW()-ROW($G$2),COLUMNS(drive!$A$2:$Y$402)),1,1)</f>
        <v>2</v>
      </c>
      <c r="H3529" s="5">
        <f ca="1">(VLOOKUP($B3529,weights!$A$2:$R$6,4))*VLOOKUP($B3529,weights!$A$2:$R$6,6)^C3529*(VLOOKUP($B3529,weights!$A$2:$R$6,15)*EXP(VLOOKUP($B3529,weights!$A$2:$R$6,11)*D3529)+VLOOKUP($B3529,weights!$A$2:$R$6,16)*EXP(VLOOKUP($B3529,weights!$A$2:$R$6,12)*E3529)+VLOOKUP($B3529,weights!$A$2:$R$6,17)*EXP(VLOOKUP($B3529,weights!$A$2:$R$6,13)*F3529)+VLOOKUP($B3529,weights!$A$2:$R$6,18)*EXP(VLOOKUP($B3529,weights!$A$2:$R$6,14)*G3529))</f>
        <v>24.817092083873703</v>
      </c>
    </row>
    <row r="3530" spans="1:8" ht="12.75" x14ac:dyDescent="0.2">
      <c r="A3530">
        <f t="shared" si="0"/>
        <v>142</v>
      </c>
      <c r="B3530" t="str">
        <f t="shared" ref="B3530:C3530" si="3504">B3505</f>
        <v>restaurant</v>
      </c>
      <c r="C3530">
        <f t="shared" si="3504"/>
        <v>3</v>
      </c>
      <c r="D3530">
        <f ca="1">OFFSET(walk!$A$2:$Y$402,TRUNC((ROW()-ROW($D$2))/COLUMNS(walk!$A$2:$Y$402)),MOD(ROW()-ROW($D$2),COLUMNS(walk!$A$2:$Y$402)),1,1)</f>
        <v>11</v>
      </c>
      <c r="E3530">
        <f ca="1">OFFSET(bike!$A$2:$Y$402,TRUNC((ROW()-ROW($E$2))/COLUMNS(bike!$A$2:$Y$402)),MOD(ROW()-ROW($E$2),COLUMNS(bike!$A$2:$Y$402)),1,1)</f>
        <v>3</v>
      </c>
      <c r="F3530">
        <f ca="1">OFFSET(transit!$A$2:$Y$402,TRUNC((ROW()-ROW($F$2))/COLUMNS(transit!$A$2:$Y$402)),MOD(ROW()-ROW($F$2),COLUMNS(transit!$A$2:$Y$402)),1,1)</f>
        <v>6</v>
      </c>
      <c r="G3530">
        <f ca="1">OFFSET(drive!$A$2:$Y$402,TRUNC((ROW()-ROW($G$2))/COLUMNS(drive!$A$2:$Y$402)),MOD(ROW()-ROW($G$2),COLUMNS(drive!$A$2:$Y$402)),1,1)</f>
        <v>3</v>
      </c>
      <c r="H3530" s="5">
        <f ca="1">(VLOOKUP($B3530,weights!$A$2:$R$6,4))*VLOOKUP($B3530,weights!$A$2:$R$6,6)^C3530*(VLOOKUP($B3530,weights!$A$2:$R$6,15)*EXP(VLOOKUP($B3530,weights!$A$2:$R$6,11)*D3530)+VLOOKUP($B3530,weights!$A$2:$R$6,16)*EXP(VLOOKUP($B3530,weights!$A$2:$R$6,12)*E3530)+VLOOKUP($B3530,weights!$A$2:$R$6,17)*EXP(VLOOKUP($B3530,weights!$A$2:$R$6,13)*F3530)+VLOOKUP($B3530,weights!$A$2:$R$6,18)*EXP(VLOOKUP($B3530,weights!$A$2:$R$6,14)*G3530))</f>
        <v>19.133734429807202</v>
      </c>
    </row>
    <row r="3531" spans="1:8" ht="12.75" x14ac:dyDescent="0.2">
      <c r="A3531">
        <f t="shared" si="0"/>
        <v>142</v>
      </c>
      <c r="B3531" t="str">
        <f t="shared" ref="B3531:C3531" si="3505">B3506</f>
        <v>restaurant</v>
      </c>
      <c r="C3531">
        <f t="shared" si="3505"/>
        <v>4</v>
      </c>
      <c r="D3531">
        <f ca="1">OFFSET(walk!$A$2:$Y$402,TRUNC((ROW()-ROW($D$2))/COLUMNS(walk!$A$2:$Y$402)),MOD(ROW()-ROW($D$2),COLUMNS(walk!$A$2:$Y$402)),1,1)</f>
        <v>11</v>
      </c>
      <c r="E3531">
        <f ca="1">OFFSET(bike!$A$2:$Y$402,TRUNC((ROW()-ROW($E$2))/COLUMNS(bike!$A$2:$Y$402)),MOD(ROW()-ROW($E$2),COLUMNS(bike!$A$2:$Y$402)),1,1)</f>
        <v>3</v>
      </c>
      <c r="F3531">
        <f ca="1">OFFSET(transit!$A$2:$Y$402,TRUNC((ROW()-ROW($F$2))/COLUMNS(transit!$A$2:$Y$402)),MOD(ROW()-ROW($F$2),COLUMNS(transit!$A$2:$Y$402)),1,1)</f>
        <v>6</v>
      </c>
      <c r="G3531">
        <f ca="1">OFFSET(drive!$A$2:$Y$402,TRUNC((ROW()-ROW($G$2))/COLUMNS(drive!$A$2:$Y$402)),MOD(ROW()-ROW($G$2),COLUMNS(drive!$A$2:$Y$402)),1,1)</f>
        <v>3</v>
      </c>
      <c r="H3531" s="5">
        <f ca="1">(VLOOKUP($B3531,weights!$A$2:$R$6,4))*VLOOKUP($B3531,weights!$A$2:$R$6,6)^C3531*(VLOOKUP($B3531,weights!$A$2:$R$6,15)*EXP(VLOOKUP($B3531,weights!$A$2:$R$6,11)*D3531)+VLOOKUP($B3531,weights!$A$2:$R$6,16)*EXP(VLOOKUP($B3531,weights!$A$2:$R$6,12)*E3531)+VLOOKUP($B3531,weights!$A$2:$R$6,17)*EXP(VLOOKUP($B3531,weights!$A$2:$R$6,13)*F3531)+VLOOKUP($B3531,weights!$A$2:$R$6,18)*EXP(VLOOKUP($B3531,weights!$A$2:$R$6,14)*G3531))</f>
        <v>17.149495303753124</v>
      </c>
    </row>
    <row r="3532" spans="1:8" ht="12.75" x14ac:dyDescent="0.2">
      <c r="A3532">
        <f t="shared" si="0"/>
        <v>142</v>
      </c>
      <c r="B3532" t="str">
        <f t="shared" ref="B3532:C3532" si="3506">B3507</f>
        <v>restaurant</v>
      </c>
      <c r="C3532">
        <f t="shared" si="3506"/>
        <v>5</v>
      </c>
      <c r="D3532">
        <f ca="1">OFFSET(walk!$A$2:$Y$402,TRUNC((ROW()-ROW($D$2))/COLUMNS(walk!$A$2:$Y$402)),MOD(ROW()-ROW($D$2),COLUMNS(walk!$A$2:$Y$402)),1,1)</f>
        <v>11</v>
      </c>
      <c r="E3532">
        <f ca="1">OFFSET(bike!$A$2:$Y$402,TRUNC((ROW()-ROW($E$2))/COLUMNS(bike!$A$2:$Y$402)),MOD(ROW()-ROW($E$2),COLUMNS(bike!$A$2:$Y$402)),1,1)</f>
        <v>3</v>
      </c>
      <c r="F3532">
        <f ca="1">OFFSET(transit!$A$2:$Y$402,TRUNC((ROW()-ROW($F$2))/COLUMNS(transit!$A$2:$Y$402)),MOD(ROW()-ROW($F$2),COLUMNS(transit!$A$2:$Y$402)),1,1)</f>
        <v>6</v>
      </c>
      <c r="G3532">
        <f ca="1">OFFSET(drive!$A$2:$Y$402,TRUNC((ROW()-ROW($G$2))/COLUMNS(drive!$A$2:$Y$402)),MOD(ROW()-ROW($G$2),COLUMNS(drive!$A$2:$Y$402)),1,1)</f>
        <v>4</v>
      </c>
      <c r="H3532" s="5">
        <f ca="1">(VLOOKUP($B3532,weights!$A$2:$R$6,4))*VLOOKUP($B3532,weights!$A$2:$R$6,6)^C3532*(VLOOKUP($B3532,weights!$A$2:$R$6,15)*EXP(VLOOKUP($B3532,weights!$A$2:$R$6,11)*D3532)+VLOOKUP($B3532,weights!$A$2:$R$6,16)*EXP(VLOOKUP($B3532,weights!$A$2:$R$6,12)*E3532)+VLOOKUP($B3532,weights!$A$2:$R$6,17)*EXP(VLOOKUP($B3532,weights!$A$2:$R$6,13)*F3532)+VLOOKUP($B3532,weights!$A$2:$R$6,18)*EXP(VLOOKUP($B3532,weights!$A$2:$R$6,14)*G3532))</f>
        <v>14.484093761649881</v>
      </c>
    </row>
    <row r="3533" spans="1:8" ht="12.75" x14ac:dyDescent="0.2">
      <c r="A3533">
        <f t="shared" si="0"/>
        <v>142</v>
      </c>
      <c r="B3533" t="str">
        <f t="shared" ref="B3533:C3533" si="3507">B3508</f>
        <v>restaurant</v>
      </c>
      <c r="C3533">
        <f t="shared" si="3507"/>
        <v>6</v>
      </c>
      <c r="D3533">
        <f ca="1">OFFSET(walk!$A$2:$Y$402,TRUNC((ROW()-ROW($D$2))/COLUMNS(walk!$A$2:$Y$402)),MOD(ROW()-ROW($D$2),COLUMNS(walk!$A$2:$Y$402)),1,1)</f>
        <v>12</v>
      </c>
      <c r="E3533">
        <f ca="1">OFFSET(bike!$A$2:$Y$402,TRUNC((ROW()-ROW($E$2))/COLUMNS(bike!$A$2:$Y$402)),MOD(ROW()-ROW($E$2),COLUMNS(bike!$A$2:$Y$402)),1,1)</f>
        <v>3</v>
      </c>
      <c r="F3533">
        <f ca="1">OFFSET(transit!$A$2:$Y$402,TRUNC((ROW()-ROW($F$2))/COLUMNS(transit!$A$2:$Y$402)),MOD(ROW()-ROW($F$2),COLUMNS(transit!$A$2:$Y$402)),1,1)</f>
        <v>8</v>
      </c>
      <c r="G3533">
        <f ca="1">OFFSET(drive!$A$2:$Y$402,TRUNC((ROW()-ROW($G$2))/COLUMNS(drive!$A$2:$Y$402)),MOD(ROW()-ROW($G$2),COLUMNS(drive!$A$2:$Y$402)),1,1)</f>
        <v>4</v>
      </c>
      <c r="H3533" s="5">
        <f ca="1">(VLOOKUP($B3533,weights!$A$2:$R$6,4))*VLOOKUP($B3533,weights!$A$2:$R$6,6)^C3533*(VLOOKUP($B3533,weights!$A$2:$R$6,15)*EXP(VLOOKUP($B3533,weights!$A$2:$R$6,11)*D3533)+VLOOKUP($B3533,weights!$A$2:$R$6,16)*EXP(VLOOKUP($B3533,weights!$A$2:$R$6,12)*E3533)+VLOOKUP($B3533,weights!$A$2:$R$6,17)*EXP(VLOOKUP($B3533,weights!$A$2:$R$6,13)*F3533)+VLOOKUP($B3533,weights!$A$2:$R$6,18)*EXP(VLOOKUP($B3533,weights!$A$2:$R$6,14)*G3533))</f>
        <v>11.909121647160358</v>
      </c>
    </row>
    <row r="3534" spans="1:8" ht="12.75" x14ac:dyDescent="0.2">
      <c r="A3534">
        <f t="shared" si="0"/>
        <v>142</v>
      </c>
      <c r="B3534" t="str">
        <f t="shared" ref="B3534:C3534" si="3508">B3509</f>
        <v>restaurant</v>
      </c>
      <c r="C3534">
        <f t="shared" si="3508"/>
        <v>7</v>
      </c>
      <c r="D3534">
        <f ca="1">OFFSET(walk!$A$2:$Y$402,TRUNC((ROW()-ROW($D$2))/COLUMNS(walk!$A$2:$Y$402)),MOD(ROW()-ROW($D$2),COLUMNS(walk!$A$2:$Y$402)),1,1)</f>
        <v>13</v>
      </c>
      <c r="E3534">
        <f ca="1">OFFSET(bike!$A$2:$Y$402,TRUNC((ROW()-ROW($E$2))/COLUMNS(bike!$A$2:$Y$402)),MOD(ROW()-ROW($E$2),COLUMNS(bike!$A$2:$Y$402)),1,1)</f>
        <v>3</v>
      </c>
      <c r="F3534">
        <f ca="1">OFFSET(transit!$A$2:$Y$402,TRUNC((ROW()-ROW($F$2))/COLUMNS(transit!$A$2:$Y$402)),MOD(ROW()-ROW($F$2),COLUMNS(transit!$A$2:$Y$402)),1,1)</f>
        <v>8</v>
      </c>
      <c r="G3534">
        <f ca="1">OFFSET(drive!$A$2:$Y$402,TRUNC((ROW()-ROW($G$2))/COLUMNS(drive!$A$2:$Y$402)),MOD(ROW()-ROW($G$2),COLUMNS(drive!$A$2:$Y$402)),1,1)</f>
        <v>4</v>
      </c>
      <c r="H3534" s="5">
        <f ca="1">(VLOOKUP($B3534,weights!$A$2:$R$6,4))*VLOOKUP($B3534,weights!$A$2:$R$6,6)^C3534*(VLOOKUP($B3534,weights!$A$2:$R$6,15)*EXP(VLOOKUP($B3534,weights!$A$2:$R$6,11)*D3534)+VLOOKUP($B3534,weights!$A$2:$R$6,16)*EXP(VLOOKUP($B3534,weights!$A$2:$R$6,12)*E3534)+VLOOKUP($B3534,weights!$A$2:$R$6,17)*EXP(VLOOKUP($B3534,weights!$A$2:$R$6,13)*F3534)+VLOOKUP($B3534,weights!$A$2:$R$6,18)*EXP(VLOOKUP($B3534,weights!$A$2:$R$6,14)*G3534))</f>
        <v>10.547448582229325</v>
      </c>
    </row>
    <row r="3535" spans="1:8" ht="12.75" x14ac:dyDescent="0.2">
      <c r="A3535">
        <f t="shared" si="0"/>
        <v>142</v>
      </c>
      <c r="B3535" t="str">
        <f t="shared" ref="B3535:C3535" si="3509">B3510</f>
        <v>restaurant</v>
      </c>
      <c r="C3535">
        <f t="shared" si="3509"/>
        <v>8</v>
      </c>
      <c r="D3535">
        <f ca="1">OFFSET(walk!$A$2:$Y$402,TRUNC((ROW()-ROW($D$2))/COLUMNS(walk!$A$2:$Y$402)),MOD(ROW()-ROW($D$2),COLUMNS(walk!$A$2:$Y$402)),1,1)</f>
        <v>14</v>
      </c>
      <c r="E3535">
        <f ca="1">OFFSET(bike!$A$2:$Y$402,TRUNC((ROW()-ROW($E$2))/COLUMNS(bike!$A$2:$Y$402)),MOD(ROW()-ROW($E$2),COLUMNS(bike!$A$2:$Y$402)),1,1)</f>
        <v>4</v>
      </c>
      <c r="F3535">
        <f ca="1">OFFSET(transit!$A$2:$Y$402,TRUNC((ROW()-ROW($F$2))/COLUMNS(transit!$A$2:$Y$402)),MOD(ROW()-ROW($F$2),COLUMNS(transit!$A$2:$Y$402)),1,1)</f>
        <v>8</v>
      </c>
      <c r="G3535">
        <f ca="1">OFFSET(drive!$A$2:$Y$402,TRUNC((ROW()-ROW($G$2))/COLUMNS(drive!$A$2:$Y$402)),MOD(ROW()-ROW($G$2),COLUMNS(drive!$A$2:$Y$402)),1,1)</f>
        <v>4</v>
      </c>
      <c r="H3535" s="5">
        <f ca="1">(VLOOKUP($B3535,weights!$A$2:$R$6,4))*VLOOKUP($B3535,weights!$A$2:$R$6,6)^C3535*(VLOOKUP($B3535,weights!$A$2:$R$6,15)*EXP(VLOOKUP($B3535,weights!$A$2:$R$6,11)*D3535)+VLOOKUP($B3535,weights!$A$2:$R$6,16)*EXP(VLOOKUP($B3535,weights!$A$2:$R$6,12)*E3535)+VLOOKUP($B3535,weights!$A$2:$R$6,17)*EXP(VLOOKUP($B3535,weights!$A$2:$R$6,13)*F3535)+VLOOKUP($B3535,weights!$A$2:$R$6,18)*EXP(VLOOKUP($B3535,weights!$A$2:$R$6,14)*G3535))</f>
        <v>8.6749720936307302</v>
      </c>
    </row>
    <row r="3536" spans="1:8" ht="12.75" x14ac:dyDescent="0.2">
      <c r="A3536">
        <f t="shared" si="0"/>
        <v>142</v>
      </c>
      <c r="B3536" t="str">
        <f t="shared" ref="B3536:C3536" si="3510">B3511</f>
        <v>restaurant</v>
      </c>
      <c r="C3536">
        <f t="shared" si="3510"/>
        <v>9</v>
      </c>
      <c r="D3536">
        <f ca="1">OFFSET(walk!$A$2:$Y$402,TRUNC((ROW()-ROW($D$2))/COLUMNS(walk!$A$2:$Y$402)),MOD(ROW()-ROW($D$2),COLUMNS(walk!$A$2:$Y$402)),1,1)</f>
        <v>15</v>
      </c>
      <c r="E3536">
        <f ca="1">OFFSET(bike!$A$2:$Y$402,TRUNC((ROW()-ROW($E$2))/COLUMNS(bike!$A$2:$Y$402)),MOD(ROW()-ROW($E$2),COLUMNS(bike!$A$2:$Y$402)),1,1)</f>
        <v>5</v>
      </c>
      <c r="F3536">
        <f ca="1">OFFSET(transit!$A$2:$Y$402,TRUNC((ROW()-ROW($F$2))/COLUMNS(transit!$A$2:$Y$402)),MOD(ROW()-ROW($F$2),COLUMNS(transit!$A$2:$Y$402)),1,1)</f>
        <v>8</v>
      </c>
      <c r="G3536">
        <f ca="1">OFFSET(drive!$A$2:$Y$402,TRUNC((ROW()-ROW($G$2))/COLUMNS(drive!$A$2:$Y$402)),MOD(ROW()-ROW($G$2),COLUMNS(drive!$A$2:$Y$402)),1,1)</f>
        <v>4</v>
      </c>
      <c r="H3536" s="5">
        <f ca="1">(VLOOKUP($B3536,weights!$A$2:$R$6,4))*VLOOKUP($B3536,weights!$A$2:$R$6,6)^C3536*(VLOOKUP($B3536,weights!$A$2:$R$6,15)*EXP(VLOOKUP($B3536,weights!$A$2:$R$6,11)*D3536)+VLOOKUP($B3536,weights!$A$2:$R$6,16)*EXP(VLOOKUP($B3536,weights!$A$2:$R$6,12)*E3536)+VLOOKUP($B3536,weights!$A$2:$R$6,17)*EXP(VLOOKUP($B3536,weights!$A$2:$R$6,13)*F3536)+VLOOKUP($B3536,weights!$A$2:$R$6,18)*EXP(VLOOKUP($B3536,weights!$A$2:$R$6,14)*G3536))</f>
        <v>7.2242808788861206</v>
      </c>
    </row>
    <row r="3537" spans="1:8" ht="12.75" x14ac:dyDescent="0.2">
      <c r="A3537">
        <f t="shared" si="0"/>
        <v>142</v>
      </c>
      <c r="B3537" t="str">
        <f t="shared" ref="B3537:C3537" si="3511">B3512</f>
        <v>supermarket</v>
      </c>
      <c r="C3537">
        <f t="shared" si="3511"/>
        <v>0</v>
      </c>
      <c r="D3537">
        <f ca="1">OFFSET(walk!$A$2:$Y$402,TRUNC((ROW()-ROW($D$2))/COLUMNS(walk!$A$2:$Y$402)),MOD(ROW()-ROW($D$2),COLUMNS(walk!$A$2:$Y$402)),1,1)</f>
        <v>38</v>
      </c>
      <c r="E3537">
        <f ca="1">OFFSET(bike!$A$2:$Y$402,TRUNC((ROW()-ROW($E$2))/COLUMNS(bike!$A$2:$Y$402)),MOD(ROW()-ROW($E$2),COLUMNS(bike!$A$2:$Y$402)),1,1)</f>
        <v>15</v>
      </c>
      <c r="F3537">
        <f ca="1">OFFSET(transit!$A$2:$Y$402,TRUNC((ROW()-ROW($F$2))/COLUMNS(transit!$A$2:$Y$402)),MOD(ROW()-ROW($F$2),COLUMNS(transit!$A$2:$Y$402)),1,1)</f>
        <v>19</v>
      </c>
      <c r="G3537">
        <f ca="1">OFFSET(drive!$A$2:$Y$402,TRUNC((ROW()-ROW($G$2))/COLUMNS(drive!$A$2:$Y$402)),MOD(ROW()-ROW($G$2),COLUMNS(drive!$A$2:$Y$402)),1,1)</f>
        <v>8</v>
      </c>
      <c r="H3537" s="5">
        <f ca="1">(VLOOKUP($B3537,weights!$A$2:$R$6,4))*VLOOKUP($B3537,weights!$A$2:$R$6,6)^C3537*(VLOOKUP($B3537,weights!$A$2:$R$6,15)*EXP(VLOOKUP($B3537,weights!$A$2:$R$6,11)*D3537)+VLOOKUP($B3537,weights!$A$2:$R$6,16)*EXP(VLOOKUP($B3537,weights!$A$2:$R$6,12)*E3537)+VLOOKUP($B3537,weights!$A$2:$R$6,17)*EXP(VLOOKUP($B3537,weights!$A$2:$R$6,13)*F3537)+VLOOKUP($B3537,weights!$A$2:$R$6,18)*EXP(VLOOKUP($B3537,weights!$A$2:$R$6,14)*G3537))</f>
        <v>3.619837216523428</v>
      </c>
    </row>
    <row r="3538" spans="1:8" ht="12.75" x14ac:dyDescent="0.2">
      <c r="A3538">
        <f t="shared" si="0"/>
        <v>142</v>
      </c>
      <c r="B3538" t="str">
        <f t="shared" ref="B3538:C3538" si="3512">B3513</f>
        <v>supermarket</v>
      </c>
      <c r="C3538">
        <f t="shared" si="3512"/>
        <v>1</v>
      </c>
      <c r="D3538">
        <f ca="1">OFFSET(walk!$A$2:$Y$402,TRUNC((ROW()-ROW($D$2))/COLUMNS(walk!$A$2:$Y$402)),MOD(ROW()-ROW($D$2),COLUMNS(walk!$A$2:$Y$402)),1,1)</f>
        <v>51</v>
      </c>
      <c r="E3538">
        <f ca="1">OFFSET(bike!$A$2:$Y$402,TRUNC((ROW()-ROW($E$2))/COLUMNS(bike!$A$2:$Y$402)),MOD(ROW()-ROW($E$2),COLUMNS(bike!$A$2:$Y$402)),1,1)</f>
        <v>16</v>
      </c>
      <c r="F3538">
        <f ca="1">OFFSET(transit!$A$2:$Y$402,TRUNC((ROW()-ROW($F$2))/COLUMNS(transit!$A$2:$Y$402)),MOD(ROW()-ROW($F$2),COLUMNS(transit!$A$2:$Y$402)),1,1)</f>
        <v>23</v>
      </c>
      <c r="G3538">
        <f ca="1">OFFSET(drive!$A$2:$Y$402,TRUNC((ROW()-ROW($G$2))/COLUMNS(drive!$A$2:$Y$402)),MOD(ROW()-ROW($G$2),COLUMNS(drive!$A$2:$Y$402)),1,1)</f>
        <v>10</v>
      </c>
      <c r="H3538" s="5">
        <f ca="1">(VLOOKUP($B3538,weights!$A$2:$R$6,4))*VLOOKUP($B3538,weights!$A$2:$R$6,6)^C3538*(VLOOKUP($B3538,weights!$A$2:$R$6,15)*EXP(VLOOKUP($B3538,weights!$A$2:$R$6,11)*D3538)+VLOOKUP($B3538,weights!$A$2:$R$6,16)*EXP(VLOOKUP($B3538,weights!$A$2:$R$6,12)*E3538)+VLOOKUP($B3538,weights!$A$2:$R$6,17)*EXP(VLOOKUP($B3538,weights!$A$2:$R$6,13)*F3538)+VLOOKUP($B3538,weights!$A$2:$R$6,18)*EXP(VLOOKUP($B3538,weights!$A$2:$R$6,14)*G3538))</f>
        <v>1.3740236591318293</v>
      </c>
    </row>
    <row r="3539" spans="1:8" ht="12.75" x14ac:dyDescent="0.2">
      <c r="A3539">
        <f t="shared" si="0"/>
        <v>142</v>
      </c>
      <c r="B3539" t="str">
        <f t="shared" ref="B3539:C3539" si="3513">B3514</f>
        <v>supermarket</v>
      </c>
      <c r="C3539">
        <f t="shared" si="3513"/>
        <v>2</v>
      </c>
      <c r="D3539">
        <f ca="1">OFFSET(walk!$A$2:$Y$402,TRUNC((ROW()-ROW($D$2))/COLUMNS(walk!$A$2:$Y$402)),MOD(ROW()-ROW($D$2),COLUMNS(walk!$A$2:$Y$402)),1,1)</f>
        <v>56</v>
      </c>
      <c r="E3539">
        <f ca="1">OFFSET(bike!$A$2:$Y$402,TRUNC((ROW()-ROW($E$2))/COLUMNS(bike!$A$2:$Y$402)),MOD(ROW()-ROW($E$2),COLUMNS(bike!$A$2:$Y$402)),1,1)</f>
        <v>17</v>
      </c>
      <c r="F3539">
        <f ca="1">OFFSET(transit!$A$2:$Y$402,TRUNC((ROW()-ROW($F$2))/COLUMNS(transit!$A$2:$Y$402)),MOD(ROW()-ROW($F$2),COLUMNS(transit!$A$2:$Y$402)),1,1)</f>
        <v>32</v>
      </c>
      <c r="G3539">
        <f ca="1">OFFSET(drive!$A$2:$Y$402,TRUNC((ROW()-ROW($G$2))/COLUMNS(drive!$A$2:$Y$402)),MOD(ROW()-ROW($G$2),COLUMNS(drive!$A$2:$Y$402)),1,1)</f>
        <v>13</v>
      </c>
      <c r="H3539" s="5">
        <f ca="1">(VLOOKUP($B3539,weights!$A$2:$R$6,4))*VLOOKUP($B3539,weights!$A$2:$R$6,6)^C3539*(VLOOKUP($B3539,weights!$A$2:$R$6,15)*EXP(VLOOKUP($B3539,weights!$A$2:$R$6,11)*D3539)+VLOOKUP($B3539,weights!$A$2:$R$6,16)*EXP(VLOOKUP($B3539,weights!$A$2:$R$6,12)*E3539)+VLOOKUP($B3539,weights!$A$2:$R$6,17)*EXP(VLOOKUP($B3539,weights!$A$2:$R$6,13)*F3539)+VLOOKUP($B3539,weights!$A$2:$R$6,18)*EXP(VLOOKUP($B3539,weights!$A$2:$R$6,14)*G3539))</f>
        <v>0.41836613621898661</v>
      </c>
    </row>
    <row r="3540" spans="1:8" ht="12.75" x14ac:dyDescent="0.2">
      <c r="A3540">
        <f t="shared" si="0"/>
        <v>142</v>
      </c>
      <c r="B3540" t="str">
        <f t="shared" ref="B3540:C3540" si="3514">B3515</f>
        <v>supermarket</v>
      </c>
      <c r="C3540">
        <f t="shared" si="3514"/>
        <v>3</v>
      </c>
      <c r="D3540">
        <f ca="1">OFFSET(walk!$A$2:$Y$402,TRUNC((ROW()-ROW($D$2))/COLUMNS(walk!$A$2:$Y$402)),MOD(ROW()-ROW($D$2),COLUMNS(walk!$A$2:$Y$402)),1,1)</f>
        <v>63</v>
      </c>
      <c r="E3540">
        <f ca="1">OFFSET(bike!$A$2:$Y$402,TRUNC((ROW()-ROW($E$2))/COLUMNS(bike!$A$2:$Y$402)),MOD(ROW()-ROW($E$2),COLUMNS(bike!$A$2:$Y$402)),1,1)</f>
        <v>20</v>
      </c>
      <c r="F3540">
        <f ca="1">OFFSET(transit!$A$2:$Y$402,TRUNC((ROW()-ROW($F$2))/COLUMNS(transit!$A$2:$Y$402)),MOD(ROW()-ROW($F$2),COLUMNS(transit!$A$2:$Y$402)),1,1)</f>
        <v>37</v>
      </c>
      <c r="G3540">
        <f ca="1">OFFSET(drive!$A$2:$Y$402,TRUNC((ROW()-ROW($G$2))/COLUMNS(drive!$A$2:$Y$402)),MOD(ROW()-ROW($G$2),COLUMNS(drive!$A$2:$Y$402)),1,1)</f>
        <v>14</v>
      </c>
      <c r="H3540" s="5">
        <f ca="1">(VLOOKUP($B3540,weights!$A$2:$R$6,4))*VLOOKUP($B3540,weights!$A$2:$R$6,6)^C3540*(VLOOKUP($B3540,weights!$A$2:$R$6,15)*EXP(VLOOKUP($B3540,weights!$A$2:$R$6,11)*D3540)+VLOOKUP($B3540,weights!$A$2:$R$6,16)*EXP(VLOOKUP($B3540,weights!$A$2:$R$6,12)*E3540)+VLOOKUP($B3540,weights!$A$2:$R$6,17)*EXP(VLOOKUP($B3540,weights!$A$2:$R$6,13)*F3540)+VLOOKUP($B3540,weights!$A$2:$R$6,18)*EXP(VLOOKUP($B3540,weights!$A$2:$R$6,14)*G3540))</f>
        <v>0.19102337201098871</v>
      </c>
    </row>
    <row r="3541" spans="1:8" ht="12.75" x14ac:dyDescent="0.2">
      <c r="A3541">
        <f t="shared" si="0"/>
        <v>142</v>
      </c>
      <c r="B3541" t="str">
        <f t="shared" ref="B3541:C3541" si="3515">B3516</f>
        <v>supermarket</v>
      </c>
      <c r="C3541">
        <f t="shared" si="3515"/>
        <v>4</v>
      </c>
      <c r="D3541">
        <f ca="1">OFFSET(walk!$A$2:$Y$402,TRUNC((ROW()-ROW($D$2))/COLUMNS(walk!$A$2:$Y$402)),MOD(ROW()-ROW($D$2),COLUMNS(walk!$A$2:$Y$402)),1,1)</f>
        <v>79</v>
      </c>
      <c r="E3541">
        <f ca="1">OFFSET(bike!$A$2:$Y$402,TRUNC((ROW()-ROW($E$2))/COLUMNS(bike!$A$2:$Y$402)),MOD(ROW()-ROW($E$2),COLUMNS(bike!$A$2:$Y$402)),1,1)</f>
        <v>24</v>
      </c>
      <c r="F3541">
        <f ca="1">OFFSET(transit!$A$2:$Y$402,TRUNC((ROW()-ROW($F$2))/COLUMNS(transit!$A$2:$Y$402)),MOD(ROW()-ROW($F$2),COLUMNS(transit!$A$2:$Y$402)),1,1)</f>
        <v>38</v>
      </c>
      <c r="G3541">
        <f ca="1">OFFSET(drive!$A$2:$Y$402,TRUNC((ROW()-ROW($G$2))/COLUMNS(drive!$A$2:$Y$402)),MOD(ROW()-ROW($G$2),COLUMNS(drive!$A$2:$Y$402)),1,1)</f>
        <v>15</v>
      </c>
      <c r="H3541" s="5">
        <f ca="1">(VLOOKUP($B3541,weights!$A$2:$R$6,4))*VLOOKUP($B3541,weights!$A$2:$R$6,6)^C3541*(VLOOKUP($B3541,weights!$A$2:$R$6,15)*EXP(VLOOKUP($B3541,weights!$A$2:$R$6,11)*D3541)+VLOOKUP($B3541,weights!$A$2:$R$6,16)*EXP(VLOOKUP($B3541,weights!$A$2:$R$6,12)*E3541)+VLOOKUP($B3541,weights!$A$2:$R$6,17)*EXP(VLOOKUP($B3541,weights!$A$2:$R$6,13)*F3541)+VLOOKUP($B3541,weights!$A$2:$R$6,18)*EXP(VLOOKUP($B3541,weights!$A$2:$R$6,14)*G3541))</f>
        <v>8.9627678207504474E-2</v>
      </c>
    </row>
    <row r="3542" spans="1:8" ht="12.75" x14ac:dyDescent="0.2">
      <c r="A3542">
        <f t="shared" si="0"/>
        <v>142</v>
      </c>
      <c r="B3542" t="str">
        <f t="shared" ref="B3542:C3542" si="3516">B3517</f>
        <v>store</v>
      </c>
      <c r="C3542">
        <f t="shared" si="3516"/>
        <v>0</v>
      </c>
      <c r="D3542">
        <f ca="1">OFFSET(walk!$A$2:$Y$402,TRUNC((ROW()-ROW($D$2))/COLUMNS(walk!$A$2:$Y$402)),MOD(ROW()-ROW($D$2),COLUMNS(walk!$A$2:$Y$402)),1,1)</f>
        <v>5</v>
      </c>
      <c r="E3542">
        <f ca="1">OFFSET(bike!$A$2:$Y$402,TRUNC((ROW()-ROW($E$2))/COLUMNS(bike!$A$2:$Y$402)),MOD(ROW()-ROW($E$2),COLUMNS(bike!$A$2:$Y$402)),1,1)</f>
        <v>1</v>
      </c>
      <c r="F3542">
        <f ca="1">OFFSET(transit!$A$2:$Y$402,TRUNC((ROW()-ROW($F$2))/COLUMNS(transit!$A$2:$Y$402)),MOD(ROW()-ROW($F$2),COLUMNS(transit!$A$2:$Y$402)),1,1)</f>
        <v>4</v>
      </c>
      <c r="G3542">
        <f ca="1">OFFSET(drive!$A$2:$Y$402,TRUNC((ROW()-ROW($G$2))/COLUMNS(drive!$A$2:$Y$402)),MOD(ROW()-ROW($G$2),COLUMNS(drive!$A$2:$Y$402)),1,1)</f>
        <v>1</v>
      </c>
      <c r="H3542" s="5">
        <f ca="1">(VLOOKUP($B3542,weights!$A$2:$R$6,4))*VLOOKUP($B3542,weights!$A$2:$R$6,6)^C3542*(VLOOKUP($B3542,weights!$A$2:$R$6,15)*EXP(VLOOKUP($B3542,weights!$A$2:$R$6,11)*D3542)+VLOOKUP($B3542,weights!$A$2:$R$6,16)*EXP(VLOOKUP($B3542,weights!$A$2:$R$6,12)*E3542)+VLOOKUP($B3542,weights!$A$2:$R$6,17)*EXP(VLOOKUP($B3542,weights!$A$2:$R$6,13)*F3542)+VLOOKUP($B3542,weights!$A$2:$R$6,18)*EXP(VLOOKUP($B3542,weights!$A$2:$R$6,14)*G3542))</f>
        <v>21.383416389332513</v>
      </c>
    </row>
    <row r="3543" spans="1:8" ht="12.75" x14ac:dyDescent="0.2">
      <c r="A3543">
        <f t="shared" si="0"/>
        <v>142</v>
      </c>
      <c r="B3543" t="str">
        <f t="shared" ref="B3543:C3543" si="3517">B3518</f>
        <v>store</v>
      </c>
      <c r="C3543">
        <f t="shared" si="3517"/>
        <v>1</v>
      </c>
      <c r="D3543">
        <f ca="1">OFFSET(walk!$A$2:$Y$402,TRUNC((ROW()-ROW($D$2))/COLUMNS(walk!$A$2:$Y$402)),MOD(ROW()-ROW($D$2),COLUMNS(walk!$A$2:$Y$402)),1,1)</f>
        <v>6</v>
      </c>
      <c r="E3543">
        <f ca="1">OFFSET(bike!$A$2:$Y$402,TRUNC((ROW()-ROW($E$2))/COLUMNS(bike!$A$2:$Y$402)),MOD(ROW()-ROW($E$2),COLUMNS(bike!$A$2:$Y$402)),1,1)</f>
        <v>2</v>
      </c>
      <c r="F3543">
        <f ca="1">OFFSET(transit!$A$2:$Y$402,TRUNC((ROW()-ROW($F$2))/COLUMNS(transit!$A$2:$Y$402)),MOD(ROW()-ROW($F$2),COLUMNS(transit!$A$2:$Y$402)),1,1)</f>
        <v>6</v>
      </c>
      <c r="G3543">
        <f ca="1">OFFSET(drive!$A$2:$Y$402,TRUNC((ROW()-ROW($G$2))/COLUMNS(drive!$A$2:$Y$402)),MOD(ROW()-ROW($G$2),COLUMNS(drive!$A$2:$Y$402)),1,1)</f>
        <v>1</v>
      </c>
      <c r="H3543" s="5">
        <f ca="1">(VLOOKUP($B3543,weights!$A$2:$R$6,4))*VLOOKUP($B3543,weights!$A$2:$R$6,6)^C3543*(VLOOKUP($B3543,weights!$A$2:$R$6,15)*EXP(VLOOKUP($B3543,weights!$A$2:$R$6,11)*D3543)+VLOOKUP($B3543,weights!$A$2:$R$6,16)*EXP(VLOOKUP($B3543,weights!$A$2:$R$6,12)*E3543)+VLOOKUP($B3543,weights!$A$2:$R$6,17)*EXP(VLOOKUP($B3543,weights!$A$2:$R$6,13)*F3543)+VLOOKUP($B3543,weights!$A$2:$R$6,18)*EXP(VLOOKUP($B3543,weights!$A$2:$R$6,14)*G3543))</f>
        <v>11.244956461103126</v>
      </c>
    </row>
    <row r="3544" spans="1:8" ht="12.75" x14ac:dyDescent="0.2">
      <c r="A3544">
        <f t="shared" si="0"/>
        <v>142</v>
      </c>
      <c r="B3544" t="str">
        <f t="shared" ref="B3544:C3544" si="3518">B3519</f>
        <v>store</v>
      </c>
      <c r="C3544">
        <f t="shared" si="3518"/>
        <v>2</v>
      </c>
      <c r="D3544">
        <f ca="1">OFFSET(walk!$A$2:$Y$402,TRUNC((ROW()-ROW($D$2))/COLUMNS(walk!$A$2:$Y$402)),MOD(ROW()-ROW($D$2),COLUMNS(walk!$A$2:$Y$402)),1,1)</f>
        <v>7</v>
      </c>
      <c r="E3544">
        <f ca="1">OFFSET(bike!$A$2:$Y$402,TRUNC((ROW()-ROW($E$2))/COLUMNS(bike!$A$2:$Y$402)),MOD(ROW()-ROW($E$2),COLUMNS(bike!$A$2:$Y$402)),1,1)</f>
        <v>2</v>
      </c>
      <c r="F3544">
        <f ca="1">OFFSET(transit!$A$2:$Y$402,TRUNC((ROW()-ROW($F$2))/COLUMNS(transit!$A$2:$Y$402)),MOD(ROW()-ROW($F$2),COLUMNS(transit!$A$2:$Y$402)),1,1)</f>
        <v>6</v>
      </c>
      <c r="G3544">
        <f ca="1">OFFSET(drive!$A$2:$Y$402,TRUNC((ROW()-ROW($G$2))/COLUMNS(drive!$A$2:$Y$402)),MOD(ROW()-ROW($G$2),COLUMNS(drive!$A$2:$Y$402)),1,1)</f>
        <v>1</v>
      </c>
      <c r="H3544" s="5">
        <f ca="1">(VLOOKUP($B3544,weights!$A$2:$R$6,4))*VLOOKUP($B3544,weights!$A$2:$R$6,6)^C3544*(VLOOKUP($B3544,weights!$A$2:$R$6,15)*EXP(VLOOKUP($B3544,weights!$A$2:$R$6,11)*D3544)+VLOOKUP($B3544,weights!$A$2:$R$6,16)*EXP(VLOOKUP($B3544,weights!$A$2:$R$6,12)*E3544)+VLOOKUP($B3544,weights!$A$2:$R$6,17)*EXP(VLOOKUP($B3544,weights!$A$2:$R$6,13)*F3544)+VLOOKUP($B3544,weights!$A$2:$R$6,18)*EXP(VLOOKUP($B3544,weights!$A$2:$R$6,14)*G3544))</f>
        <v>7.3808553221372923</v>
      </c>
    </row>
    <row r="3545" spans="1:8" ht="12.75" x14ac:dyDescent="0.2">
      <c r="A3545">
        <f t="shared" si="0"/>
        <v>142</v>
      </c>
      <c r="B3545" t="str">
        <f t="shared" ref="B3545:C3545" si="3519">B3520</f>
        <v>store</v>
      </c>
      <c r="C3545">
        <f t="shared" si="3519"/>
        <v>3</v>
      </c>
      <c r="D3545">
        <f ca="1">OFFSET(walk!$A$2:$Y$402,TRUNC((ROW()-ROW($D$2))/COLUMNS(walk!$A$2:$Y$402)),MOD(ROW()-ROW($D$2),COLUMNS(walk!$A$2:$Y$402)),1,1)</f>
        <v>9</v>
      </c>
      <c r="E3545">
        <f ca="1">OFFSET(bike!$A$2:$Y$402,TRUNC((ROW()-ROW($E$2))/COLUMNS(bike!$A$2:$Y$402)),MOD(ROW()-ROW($E$2),COLUMNS(bike!$A$2:$Y$402)),1,1)</f>
        <v>3</v>
      </c>
      <c r="F3545">
        <f ca="1">OFFSET(transit!$A$2:$Y$402,TRUNC((ROW()-ROW($F$2))/COLUMNS(transit!$A$2:$Y$402)),MOD(ROW()-ROW($F$2),COLUMNS(transit!$A$2:$Y$402)),1,1)</f>
        <v>6</v>
      </c>
      <c r="G3545">
        <f ca="1">OFFSET(drive!$A$2:$Y$402,TRUNC((ROW()-ROW($G$2))/COLUMNS(drive!$A$2:$Y$402)),MOD(ROW()-ROW($G$2),COLUMNS(drive!$A$2:$Y$402)),1,1)</f>
        <v>3</v>
      </c>
      <c r="H3545" s="5">
        <f ca="1">(VLOOKUP($B3545,weights!$A$2:$R$6,4))*VLOOKUP($B3545,weights!$A$2:$R$6,6)^C3545*(VLOOKUP($B3545,weights!$A$2:$R$6,15)*EXP(VLOOKUP($B3545,weights!$A$2:$R$6,11)*D3545)+VLOOKUP($B3545,weights!$A$2:$R$6,16)*EXP(VLOOKUP($B3545,weights!$A$2:$R$6,12)*E3545)+VLOOKUP($B3545,weights!$A$2:$R$6,17)*EXP(VLOOKUP($B3545,weights!$A$2:$R$6,13)*F3545)+VLOOKUP($B3545,weights!$A$2:$R$6,18)*EXP(VLOOKUP($B3545,weights!$A$2:$R$6,14)*G3545))</f>
        <v>3.1156463263254808</v>
      </c>
    </row>
    <row r="3546" spans="1:8" ht="12.75" x14ac:dyDescent="0.2">
      <c r="A3546">
        <f t="shared" si="0"/>
        <v>142</v>
      </c>
      <c r="B3546" t="str">
        <f t="shared" ref="B3546:C3546" si="3520">B3521</f>
        <v>store</v>
      </c>
      <c r="C3546">
        <f t="shared" si="3520"/>
        <v>4</v>
      </c>
      <c r="D3546">
        <f ca="1">OFFSET(walk!$A$2:$Y$402,TRUNC((ROW()-ROW($D$2))/COLUMNS(walk!$A$2:$Y$402)),MOD(ROW()-ROW($D$2),COLUMNS(walk!$A$2:$Y$402)),1,1)</f>
        <v>12</v>
      </c>
      <c r="E3546">
        <f ca="1">OFFSET(bike!$A$2:$Y$402,TRUNC((ROW()-ROW($E$2))/COLUMNS(bike!$A$2:$Y$402)),MOD(ROW()-ROW($E$2),COLUMNS(bike!$A$2:$Y$402)),1,1)</f>
        <v>3</v>
      </c>
      <c r="F3546">
        <f ca="1">OFFSET(transit!$A$2:$Y$402,TRUNC((ROW()-ROW($F$2))/COLUMNS(transit!$A$2:$Y$402)),MOD(ROW()-ROW($F$2),COLUMNS(transit!$A$2:$Y$402)),1,1)</f>
        <v>8</v>
      </c>
      <c r="G3546">
        <f ca="1">OFFSET(drive!$A$2:$Y$402,TRUNC((ROW()-ROW($G$2))/COLUMNS(drive!$A$2:$Y$402)),MOD(ROW()-ROW($G$2),COLUMNS(drive!$A$2:$Y$402)),1,1)</f>
        <v>3</v>
      </c>
      <c r="H3546" s="5">
        <f ca="1">(VLOOKUP($B3546,weights!$A$2:$R$6,4))*VLOOKUP($B3546,weights!$A$2:$R$6,6)^C3546*(VLOOKUP($B3546,weights!$A$2:$R$6,15)*EXP(VLOOKUP($B3546,weights!$A$2:$R$6,11)*D3546)+VLOOKUP($B3546,weights!$A$2:$R$6,16)*EXP(VLOOKUP($B3546,weights!$A$2:$R$6,12)*E3546)+VLOOKUP($B3546,weights!$A$2:$R$6,17)*EXP(VLOOKUP($B3546,weights!$A$2:$R$6,13)*F3546)+VLOOKUP($B3546,weights!$A$2:$R$6,18)*EXP(VLOOKUP($B3546,weights!$A$2:$R$6,14)*G3546))</f>
        <v>1.8923673260365539</v>
      </c>
    </row>
    <row r="3547" spans="1:8" ht="12.75" x14ac:dyDescent="0.2">
      <c r="A3547">
        <f t="shared" si="0"/>
        <v>142</v>
      </c>
      <c r="B3547" t="str">
        <f t="shared" ref="B3547:C3547" si="3521">B3522</f>
        <v>pharmacy</v>
      </c>
      <c r="C3547">
        <f t="shared" si="3521"/>
        <v>0</v>
      </c>
      <c r="D3547">
        <f ca="1">OFFSET(walk!$A$2:$Y$402,TRUNC((ROW()-ROW($D$2))/COLUMNS(walk!$A$2:$Y$402)),MOD(ROW()-ROW($D$2),COLUMNS(walk!$A$2:$Y$402)),1,1)</f>
        <v>13</v>
      </c>
      <c r="E3547">
        <f ca="1">OFFSET(bike!$A$2:$Y$402,TRUNC((ROW()-ROW($E$2))/COLUMNS(bike!$A$2:$Y$402)),MOD(ROW()-ROW($E$2),COLUMNS(bike!$A$2:$Y$402)),1,1)</f>
        <v>4</v>
      </c>
      <c r="F3547">
        <f ca="1">OFFSET(transit!$A$2:$Y$402,TRUNC((ROW()-ROW($F$2))/COLUMNS(transit!$A$2:$Y$402)),MOD(ROW()-ROW($F$2),COLUMNS(transit!$A$2:$Y$402)),1,1)</f>
        <v>12</v>
      </c>
      <c r="G3547">
        <f ca="1">OFFSET(drive!$A$2:$Y$402,TRUNC((ROW()-ROW($G$2))/COLUMNS(drive!$A$2:$Y$402)),MOD(ROW()-ROW($G$2),COLUMNS(drive!$A$2:$Y$402)),1,1)</f>
        <v>2</v>
      </c>
      <c r="H3547" s="5">
        <f ca="1">(VLOOKUP($B3547,weights!$A$2:$R$6,4))*VLOOKUP($B3547,weights!$A$2:$R$6,6)^C3547*(VLOOKUP($B3547,weights!$A$2:$R$6,15)*EXP(VLOOKUP($B3547,weights!$A$2:$R$6,11)*D3547)+VLOOKUP($B3547,weights!$A$2:$R$6,16)*EXP(VLOOKUP($B3547,weights!$A$2:$R$6,12)*E3547)+VLOOKUP($B3547,weights!$A$2:$R$6,17)*EXP(VLOOKUP($B3547,weights!$A$2:$R$6,13)*F3547)+VLOOKUP($B3547,weights!$A$2:$R$6,18)*EXP(VLOOKUP($B3547,weights!$A$2:$R$6,14)*G3547))</f>
        <v>5.9001873268883704</v>
      </c>
    </row>
    <row r="3548" spans="1:8" ht="12.75" x14ac:dyDescent="0.2">
      <c r="A3548">
        <f t="shared" si="0"/>
        <v>142</v>
      </c>
      <c r="B3548" t="str">
        <f t="shared" ref="B3548:C3548" si="3522">B3523</f>
        <v>pharmacy</v>
      </c>
      <c r="C3548">
        <f t="shared" si="3522"/>
        <v>1</v>
      </c>
      <c r="D3548">
        <f ca="1">OFFSET(walk!$A$2:$Y$402,TRUNC((ROW()-ROW($D$2))/COLUMNS(walk!$A$2:$Y$402)),MOD(ROW()-ROW($D$2),COLUMNS(walk!$A$2:$Y$402)),1,1)</f>
        <v>13</v>
      </c>
      <c r="E3548">
        <f ca="1">OFFSET(bike!$A$2:$Y$402,TRUNC((ROW()-ROW($E$2))/COLUMNS(bike!$A$2:$Y$402)),MOD(ROW()-ROW($E$2),COLUMNS(bike!$A$2:$Y$402)),1,1)</f>
        <v>5</v>
      </c>
      <c r="F3548">
        <f ca="1">OFFSET(transit!$A$2:$Y$402,TRUNC((ROW()-ROW($F$2))/COLUMNS(transit!$A$2:$Y$402)),MOD(ROW()-ROW($F$2),COLUMNS(transit!$A$2:$Y$402)),1,1)</f>
        <v>13</v>
      </c>
      <c r="G3548">
        <f ca="1">OFFSET(drive!$A$2:$Y$402,TRUNC((ROW()-ROW($G$2))/COLUMNS(drive!$A$2:$Y$402)),MOD(ROW()-ROW($G$2),COLUMNS(drive!$A$2:$Y$402)),1,1)</f>
        <v>3</v>
      </c>
      <c r="H3548" s="5">
        <f ca="1">(VLOOKUP($B3548,weights!$A$2:$R$6,4))*VLOOKUP($B3548,weights!$A$2:$R$6,6)^C3548*(VLOOKUP($B3548,weights!$A$2:$R$6,15)*EXP(VLOOKUP($B3548,weights!$A$2:$R$6,11)*D3548)+VLOOKUP($B3548,weights!$A$2:$R$6,16)*EXP(VLOOKUP($B3548,weights!$A$2:$R$6,12)*E3548)+VLOOKUP($B3548,weights!$A$2:$R$6,17)*EXP(VLOOKUP($B3548,weights!$A$2:$R$6,13)*F3548)+VLOOKUP($B3548,weights!$A$2:$R$6,18)*EXP(VLOOKUP($B3548,weights!$A$2:$R$6,14)*G3548))</f>
        <v>2.2558947774554161</v>
      </c>
    </row>
    <row r="3549" spans="1:8" ht="12.75" x14ac:dyDescent="0.2">
      <c r="A3549">
        <f t="shared" si="0"/>
        <v>142</v>
      </c>
      <c r="B3549" t="str">
        <f t="shared" ref="B3549:C3549" si="3523">B3524</f>
        <v>pharmacy</v>
      </c>
      <c r="C3549">
        <f t="shared" si="3523"/>
        <v>2</v>
      </c>
      <c r="D3549">
        <f ca="1">OFFSET(walk!$A$2:$Y$402,TRUNC((ROW()-ROW($D$2))/COLUMNS(walk!$A$2:$Y$402)),MOD(ROW()-ROW($D$2),COLUMNS(walk!$A$2:$Y$402)),1,1)</f>
        <v>13</v>
      </c>
      <c r="E3549">
        <f ca="1">OFFSET(bike!$A$2:$Y$402,TRUNC((ROW()-ROW($E$2))/COLUMNS(bike!$A$2:$Y$402)),MOD(ROW()-ROW($E$2),COLUMNS(bike!$A$2:$Y$402)),1,1)</f>
        <v>5</v>
      </c>
      <c r="F3549">
        <f ca="1">OFFSET(transit!$A$2:$Y$402,TRUNC((ROW()-ROW($F$2))/COLUMNS(transit!$A$2:$Y$402)),MOD(ROW()-ROW($F$2),COLUMNS(transit!$A$2:$Y$402)),1,1)</f>
        <v>13</v>
      </c>
      <c r="G3549">
        <f ca="1">OFFSET(drive!$A$2:$Y$402,TRUNC((ROW()-ROW($G$2))/COLUMNS(drive!$A$2:$Y$402)),MOD(ROW()-ROW($G$2),COLUMNS(drive!$A$2:$Y$402)),1,1)</f>
        <v>3</v>
      </c>
      <c r="H3549" s="5">
        <f ca="1">(VLOOKUP($B3549,weights!$A$2:$R$6,4))*VLOOKUP($B3549,weights!$A$2:$R$6,6)^C3549*(VLOOKUP($B3549,weights!$A$2:$R$6,15)*EXP(VLOOKUP($B3549,weights!$A$2:$R$6,11)*D3549)+VLOOKUP($B3549,weights!$A$2:$R$6,16)*EXP(VLOOKUP($B3549,weights!$A$2:$R$6,12)*E3549)+VLOOKUP($B3549,weights!$A$2:$R$6,17)*EXP(VLOOKUP($B3549,weights!$A$2:$R$6,13)*F3549)+VLOOKUP($B3549,weights!$A$2:$R$6,18)*EXP(VLOOKUP($B3549,weights!$A$2:$R$6,14)*G3549))</f>
        <v>1.086171559515571</v>
      </c>
    </row>
    <row r="3550" spans="1:8" ht="12.75" x14ac:dyDescent="0.2">
      <c r="A3550">
        <f t="shared" si="0"/>
        <v>142</v>
      </c>
      <c r="B3550" t="str">
        <f t="shared" ref="B3550:C3550" si="3524">B3525</f>
        <v>bank</v>
      </c>
      <c r="C3550">
        <f t="shared" si="3524"/>
        <v>0</v>
      </c>
      <c r="D3550">
        <f ca="1">OFFSET(walk!$A$2:$Y$402,TRUNC((ROW()-ROW($D$2))/COLUMNS(walk!$A$2:$Y$402)),MOD(ROW()-ROW($D$2),COLUMNS(walk!$A$2:$Y$402)),1,1)</f>
        <v>25</v>
      </c>
      <c r="E3550">
        <f ca="1">OFFSET(bike!$A$2:$Y$402,TRUNC((ROW()-ROW($E$2))/COLUMNS(bike!$A$2:$Y$402)),MOD(ROW()-ROW($E$2),COLUMNS(bike!$A$2:$Y$402)),1,1)</f>
        <v>8</v>
      </c>
      <c r="F3550">
        <f ca="1">OFFSET(transit!$A$2:$Y$402,TRUNC((ROW()-ROW($F$2))/COLUMNS(transit!$A$2:$Y$402)),MOD(ROW()-ROW($F$2),COLUMNS(transit!$A$2:$Y$402)),1,1)</f>
        <v>21</v>
      </c>
      <c r="G3550">
        <f ca="1">OFFSET(drive!$A$2:$Y$402,TRUNC((ROW()-ROW($G$2))/COLUMNS(drive!$A$2:$Y$402)),MOD(ROW()-ROW($G$2),COLUMNS(drive!$A$2:$Y$402)),1,1)</f>
        <v>6</v>
      </c>
      <c r="H3550" s="5">
        <f ca="1">(VLOOKUP($B3550,weights!$A$2:$R$6,4))*VLOOKUP($B3550,weights!$A$2:$R$6,6)^C3550*(VLOOKUP($B3550,weights!$A$2:$R$6,15)*EXP(VLOOKUP($B3550,weights!$A$2:$R$6,11)*D3550)+VLOOKUP($B3550,weights!$A$2:$R$6,16)*EXP(VLOOKUP($B3550,weights!$A$2:$R$6,12)*E3550)+VLOOKUP($B3550,weights!$A$2:$R$6,17)*EXP(VLOOKUP($B3550,weights!$A$2:$R$6,13)*F3550)+VLOOKUP($B3550,weights!$A$2:$R$6,18)*EXP(VLOOKUP($B3550,weights!$A$2:$R$6,14)*G3550))</f>
        <v>2.311436799439623</v>
      </c>
    </row>
    <row r="3551" spans="1:8" ht="12.75" x14ac:dyDescent="0.2">
      <c r="A3551">
        <f t="shared" si="0"/>
        <v>142</v>
      </c>
      <c r="B3551" t="str">
        <f t="shared" ref="B3551:C3551" si="3525">B3526</f>
        <v>bank</v>
      </c>
      <c r="C3551">
        <f t="shared" si="3525"/>
        <v>1</v>
      </c>
      <c r="D3551">
        <f ca="1">OFFSET(walk!$A$2:$Y$402,TRUNC((ROW()-ROW($D$2))/COLUMNS(walk!$A$2:$Y$402)),MOD(ROW()-ROW($D$2),COLUMNS(walk!$A$2:$Y$402)),1,1)</f>
        <v>43</v>
      </c>
      <c r="E3551">
        <f ca="1">OFFSET(bike!$A$2:$Y$402,TRUNC((ROW()-ROW($E$2))/COLUMNS(bike!$A$2:$Y$402)),MOD(ROW()-ROW($E$2),COLUMNS(bike!$A$2:$Y$402)),1,1)</f>
        <v>13</v>
      </c>
      <c r="F3551">
        <f ca="1">OFFSET(transit!$A$2:$Y$402,TRUNC((ROW()-ROW($F$2))/COLUMNS(transit!$A$2:$Y$402)),MOD(ROW()-ROW($F$2),COLUMNS(transit!$A$2:$Y$402)),1,1)</f>
        <v>35</v>
      </c>
      <c r="G3551">
        <f ca="1">OFFSET(drive!$A$2:$Y$402,TRUNC((ROW()-ROW($G$2))/COLUMNS(drive!$A$2:$Y$402)),MOD(ROW()-ROW($G$2),COLUMNS(drive!$A$2:$Y$402)),1,1)</f>
        <v>8</v>
      </c>
      <c r="H3551" s="5">
        <f ca="1">(VLOOKUP($B3551,weights!$A$2:$R$6,4))*VLOOKUP($B3551,weights!$A$2:$R$6,6)^C3551*(VLOOKUP($B3551,weights!$A$2:$R$6,15)*EXP(VLOOKUP($B3551,weights!$A$2:$R$6,11)*D3551)+VLOOKUP($B3551,weights!$A$2:$R$6,16)*EXP(VLOOKUP($B3551,weights!$A$2:$R$6,12)*E3551)+VLOOKUP($B3551,weights!$A$2:$R$6,17)*EXP(VLOOKUP($B3551,weights!$A$2:$R$6,13)*F3551)+VLOOKUP($B3551,weights!$A$2:$R$6,18)*EXP(VLOOKUP($B3551,weights!$A$2:$R$6,14)*G3551))</f>
        <v>0.46126585782706903</v>
      </c>
    </row>
    <row r="3552" spans="1:8" ht="12.75" x14ac:dyDescent="0.2">
      <c r="A3552">
        <f t="shared" si="0"/>
        <v>143</v>
      </c>
      <c r="B3552" t="str">
        <f t="shared" ref="B3552:C3552" si="3526">B3527</f>
        <v>restaurant</v>
      </c>
      <c r="C3552">
        <f t="shared" si="3526"/>
        <v>0</v>
      </c>
      <c r="D3552">
        <f ca="1">OFFSET(walk!$A$2:$Y$402,TRUNC((ROW()-ROW($D$2))/COLUMNS(walk!$A$2:$Y$402)),MOD(ROW()-ROW($D$2),COLUMNS(walk!$A$2:$Y$402)),1,1)</f>
        <v>7</v>
      </c>
      <c r="E3552">
        <f ca="1">OFFSET(bike!$A$2:$Y$402,TRUNC((ROW()-ROW($E$2))/COLUMNS(bike!$A$2:$Y$402)),MOD(ROW()-ROW($E$2),COLUMNS(bike!$A$2:$Y$402)),1,1)</f>
        <v>2</v>
      </c>
      <c r="F3552">
        <f ca="1">OFFSET(transit!$A$2:$Y$402,TRUNC((ROW()-ROW($F$2))/COLUMNS(transit!$A$2:$Y$402)),MOD(ROW()-ROW($F$2),COLUMNS(transit!$A$2:$Y$402)),1,1)</f>
        <v>4</v>
      </c>
      <c r="G3552">
        <f ca="1">OFFSET(drive!$A$2:$Y$402,TRUNC((ROW()-ROW($G$2))/COLUMNS(drive!$A$2:$Y$402)),MOD(ROW()-ROW($G$2),COLUMNS(drive!$A$2:$Y$402)),1,1)</f>
        <v>1</v>
      </c>
      <c r="H3552" s="5">
        <f ca="1">(VLOOKUP($B3552,weights!$A$2:$R$6,4))*VLOOKUP($B3552,weights!$A$2:$R$6,6)^C3552*(VLOOKUP($B3552,weights!$A$2:$R$6,15)*EXP(VLOOKUP($B3552,weights!$A$2:$R$6,11)*D3552)+VLOOKUP($B3552,weights!$A$2:$R$6,16)*EXP(VLOOKUP($B3552,weights!$A$2:$R$6,12)*E3552)+VLOOKUP($B3552,weights!$A$2:$R$6,17)*EXP(VLOOKUP($B3552,weights!$A$2:$R$6,13)*F3552)+VLOOKUP($B3552,weights!$A$2:$R$6,18)*EXP(VLOOKUP($B3552,weights!$A$2:$R$6,14)*G3552))</f>
        <v>37.402719418852747</v>
      </c>
    </row>
    <row r="3553" spans="1:8" ht="12.75" x14ac:dyDescent="0.2">
      <c r="A3553">
        <f t="shared" si="0"/>
        <v>143</v>
      </c>
      <c r="B3553" t="str">
        <f t="shared" ref="B3553:C3553" si="3527">B3528</f>
        <v>restaurant</v>
      </c>
      <c r="C3553">
        <f t="shared" si="3527"/>
        <v>1</v>
      </c>
      <c r="D3553">
        <f ca="1">OFFSET(walk!$A$2:$Y$402,TRUNC((ROW()-ROW($D$2))/COLUMNS(walk!$A$2:$Y$402)),MOD(ROW()-ROW($D$2),COLUMNS(walk!$A$2:$Y$402)),1,1)</f>
        <v>11</v>
      </c>
      <c r="E3553">
        <f ca="1">OFFSET(bike!$A$2:$Y$402,TRUNC((ROW()-ROW($E$2))/COLUMNS(bike!$A$2:$Y$402)),MOD(ROW()-ROW($E$2),COLUMNS(bike!$A$2:$Y$402)),1,1)</f>
        <v>3</v>
      </c>
      <c r="F3553">
        <f ca="1">OFFSET(transit!$A$2:$Y$402,TRUNC((ROW()-ROW($F$2))/COLUMNS(transit!$A$2:$Y$402)),MOD(ROW()-ROW($F$2),COLUMNS(transit!$A$2:$Y$402)),1,1)</f>
        <v>6</v>
      </c>
      <c r="G3553">
        <f ca="1">OFFSET(drive!$A$2:$Y$402,TRUNC((ROW()-ROW($G$2))/COLUMNS(drive!$A$2:$Y$402)),MOD(ROW()-ROW($G$2),COLUMNS(drive!$A$2:$Y$402)),1,1)</f>
        <v>3</v>
      </c>
      <c r="H3553" s="5">
        <f ca="1">(VLOOKUP($B3553,weights!$A$2:$R$6,4))*VLOOKUP($B3553,weights!$A$2:$R$6,6)^C3553*(VLOOKUP($B3553,weights!$A$2:$R$6,15)*EXP(VLOOKUP($B3553,weights!$A$2:$R$6,11)*D3553)+VLOOKUP($B3553,weights!$A$2:$R$6,16)*EXP(VLOOKUP($B3553,weights!$A$2:$R$6,12)*E3553)+VLOOKUP($B3553,weights!$A$2:$R$6,17)*EXP(VLOOKUP($B3553,weights!$A$2:$R$6,13)*F3553)+VLOOKUP($B3553,weights!$A$2:$R$6,18)*EXP(VLOOKUP($B3553,weights!$A$2:$R$6,14)*G3553))</f>
        <v>23.817519976998586</v>
      </c>
    </row>
    <row r="3554" spans="1:8" ht="12.75" x14ac:dyDescent="0.2">
      <c r="A3554">
        <f t="shared" si="0"/>
        <v>143</v>
      </c>
      <c r="B3554" t="str">
        <f t="shared" ref="B3554:C3554" si="3528">B3529</f>
        <v>restaurant</v>
      </c>
      <c r="C3554">
        <f t="shared" si="3528"/>
        <v>2</v>
      </c>
      <c r="D3554">
        <f ca="1">OFFSET(walk!$A$2:$Y$402,TRUNC((ROW()-ROW($D$2))/COLUMNS(walk!$A$2:$Y$402)),MOD(ROW()-ROW($D$2),COLUMNS(walk!$A$2:$Y$402)),1,1)</f>
        <v>11</v>
      </c>
      <c r="E3554">
        <f ca="1">OFFSET(bike!$A$2:$Y$402,TRUNC((ROW()-ROW($E$2))/COLUMNS(bike!$A$2:$Y$402)),MOD(ROW()-ROW($E$2),COLUMNS(bike!$A$2:$Y$402)),1,1)</f>
        <v>3</v>
      </c>
      <c r="F3554">
        <f ca="1">OFFSET(transit!$A$2:$Y$402,TRUNC((ROW()-ROW($F$2))/COLUMNS(transit!$A$2:$Y$402)),MOD(ROW()-ROW($F$2),COLUMNS(transit!$A$2:$Y$402)),1,1)</f>
        <v>6</v>
      </c>
      <c r="G3554">
        <f ca="1">OFFSET(drive!$A$2:$Y$402,TRUNC((ROW()-ROW($G$2))/COLUMNS(drive!$A$2:$Y$402)),MOD(ROW()-ROW($G$2),COLUMNS(drive!$A$2:$Y$402)),1,1)</f>
        <v>3</v>
      </c>
      <c r="H3554" s="5">
        <f ca="1">(VLOOKUP($B3554,weights!$A$2:$R$6,4))*VLOOKUP($B3554,weights!$A$2:$R$6,6)^C3554*(VLOOKUP($B3554,weights!$A$2:$R$6,15)*EXP(VLOOKUP($B3554,weights!$A$2:$R$6,11)*D3554)+VLOOKUP($B3554,weights!$A$2:$R$6,16)*EXP(VLOOKUP($B3554,weights!$A$2:$R$6,12)*E3554)+VLOOKUP($B3554,weights!$A$2:$R$6,17)*EXP(VLOOKUP($B3554,weights!$A$2:$R$6,13)*F3554)+VLOOKUP($B3554,weights!$A$2:$R$6,18)*EXP(VLOOKUP($B3554,weights!$A$2:$R$6,14)*G3554))</f>
        <v>21.347554942346878</v>
      </c>
    </row>
    <row r="3555" spans="1:8" ht="12.75" x14ac:dyDescent="0.2">
      <c r="A3555">
        <f t="shared" si="0"/>
        <v>143</v>
      </c>
      <c r="B3555" t="str">
        <f t="shared" ref="B3555:C3555" si="3529">B3530</f>
        <v>restaurant</v>
      </c>
      <c r="C3555">
        <f t="shared" si="3529"/>
        <v>3</v>
      </c>
      <c r="D3555">
        <f ca="1">OFFSET(walk!$A$2:$Y$402,TRUNC((ROW()-ROW($D$2))/COLUMNS(walk!$A$2:$Y$402)),MOD(ROW()-ROW($D$2),COLUMNS(walk!$A$2:$Y$402)),1,1)</f>
        <v>12</v>
      </c>
      <c r="E3555">
        <f ca="1">OFFSET(bike!$A$2:$Y$402,TRUNC((ROW()-ROW($E$2))/COLUMNS(bike!$A$2:$Y$402)),MOD(ROW()-ROW($E$2),COLUMNS(bike!$A$2:$Y$402)),1,1)</f>
        <v>3</v>
      </c>
      <c r="F3555">
        <f ca="1">OFFSET(transit!$A$2:$Y$402,TRUNC((ROW()-ROW($F$2))/COLUMNS(transit!$A$2:$Y$402)),MOD(ROW()-ROW($F$2),COLUMNS(transit!$A$2:$Y$402)),1,1)</f>
        <v>7</v>
      </c>
      <c r="G3555">
        <f ca="1">OFFSET(drive!$A$2:$Y$402,TRUNC((ROW()-ROW($G$2))/COLUMNS(drive!$A$2:$Y$402)),MOD(ROW()-ROW($G$2),COLUMNS(drive!$A$2:$Y$402)),1,1)</f>
        <v>3</v>
      </c>
      <c r="H3555" s="5">
        <f ca="1">(VLOOKUP($B3555,weights!$A$2:$R$6,4))*VLOOKUP($B3555,weights!$A$2:$R$6,6)^C3555*(VLOOKUP($B3555,weights!$A$2:$R$6,15)*EXP(VLOOKUP($B3555,weights!$A$2:$R$6,11)*D3555)+VLOOKUP($B3555,weights!$A$2:$R$6,16)*EXP(VLOOKUP($B3555,weights!$A$2:$R$6,12)*E3555)+VLOOKUP($B3555,weights!$A$2:$R$6,17)*EXP(VLOOKUP($B3555,weights!$A$2:$R$6,13)*F3555)+VLOOKUP($B3555,weights!$A$2:$R$6,18)*EXP(VLOOKUP($B3555,weights!$A$2:$R$6,14)*G3555))</f>
        <v>18.217918867630654</v>
      </c>
    </row>
    <row r="3556" spans="1:8" ht="12.75" x14ac:dyDescent="0.2">
      <c r="A3556">
        <f t="shared" si="0"/>
        <v>143</v>
      </c>
      <c r="B3556" t="str">
        <f t="shared" ref="B3556:C3556" si="3530">B3531</f>
        <v>restaurant</v>
      </c>
      <c r="C3556">
        <f t="shared" si="3530"/>
        <v>4</v>
      </c>
      <c r="D3556">
        <f ca="1">OFFSET(walk!$A$2:$Y$402,TRUNC((ROW()-ROW($D$2))/COLUMNS(walk!$A$2:$Y$402)),MOD(ROW()-ROW($D$2),COLUMNS(walk!$A$2:$Y$402)),1,1)</f>
        <v>12</v>
      </c>
      <c r="E3556">
        <f ca="1">OFFSET(bike!$A$2:$Y$402,TRUNC((ROW()-ROW($E$2))/COLUMNS(bike!$A$2:$Y$402)),MOD(ROW()-ROW($E$2),COLUMNS(bike!$A$2:$Y$402)),1,1)</f>
        <v>3</v>
      </c>
      <c r="F3556">
        <f ca="1">OFFSET(transit!$A$2:$Y$402,TRUNC((ROW()-ROW($F$2))/COLUMNS(transit!$A$2:$Y$402)),MOD(ROW()-ROW($F$2),COLUMNS(transit!$A$2:$Y$402)),1,1)</f>
        <v>7</v>
      </c>
      <c r="G3556">
        <f ca="1">OFFSET(drive!$A$2:$Y$402,TRUNC((ROW()-ROW($G$2))/COLUMNS(drive!$A$2:$Y$402)),MOD(ROW()-ROW($G$2),COLUMNS(drive!$A$2:$Y$402)),1,1)</f>
        <v>4</v>
      </c>
      <c r="H3556" s="5">
        <f ca="1">(VLOOKUP($B3556,weights!$A$2:$R$6,4))*VLOOKUP($B3556,weights!$A$2:$R$6,6)^C3556*(VLOOKUP($B3556,weights!$A$2:$R$6,15)*EXP(VLOOKUP($B3556,weights!$A$2:$R$6,11)*D3556)+VLOOKUP($B3556,weights!$A$2:$R$6,16)*EXP(VLOOKUP($B3556,weights!$A$2:$R$6,12)*E3556)+VLOOKUP($B3556,weights!$A$2:$R$6,17)*EXP(VLOOKUP($B3556,weights!$A$2:$R$6,13)*F3556)+VLOOKUP($B3556,weights!$A$2:$R$6,18)*EXP(VLOOKUP($B3556,weights!$A$2:$R$6,14)*G3556))</f>
        <v>15.339097224379691</v>
      </c>
    </row>
    <row r="3557" spans="1:8" ht="12.75" x14ac:dyDescent="0.2">
      <c r="A3557">
        <f t="shared" si="0"/>
        <v>143</v>
      </c>
      <c r="B3557" t="str">
        <f t="shared" ref="B3557:C3557" si="3531">B3532</f>
        <v>restaurant</v>
      </c>
      <c r="C3557">
        <f t="shared" si="3531"/>
        <v>5</v>
      </c>
      <c r="D3557">
        <f ca="1">OFFSET(walk!$A$2:$Y$402,TRUNC((ROW()-ROW($D$2))/COLUMNS(walk!$A$2:$Y$402)),MOD(ROW()-ROW($D$2),COLUMNS(walk!$A$2:$Y$402)),1,1)</f>
        <v>12</v>
      </c>
      <c r="E3557">
        <f ca="1">OFFSET(bike!$A$2:$Y$402,TRUNC((ROW()-ROW($E$2))/COLUMNS(bike!$A$2:$Y$402)),MOD(ROW()-ROW($E$2),COLUMNS(bike!$A$2:$Y$402)),1,1)</f>
        <v>3</v>
      </c>
      <c r="F3557">
        <f ca="1">OFFSET(transit!$A$2:$Y$402,TRUNC((ROW()-ROW($F$2))/COLUMNS(transit!$A$2:$Y$402)),MOD(ROW()-ROW($F$2),COLUMNS(transit!$A$2:$Y$402)),1,1)</f>
        <v>8</v>
      </c>
      <c r="G3557">
        <f ca="1">OFFSET(drive!$A$2:$Y$402,TRUNC((ROW()-ROW($G$2))/COLUMNS(drive!$A$2:$Y$402)),MOD(ROW()-ROW($G$2),COLUMNS(drive!$A$2:$Y$402)),1,1)</f>
        <v>4</v>
      </c>
      <c r="H3557" s="5">
        <f ca="1">(VLOOKUP($B3557,weights!$A$2:$R$6,4))*VLOOKUP($B3557,weights!$A$2:$R$6,6)^C3557*(VLOOKUP($B3557,weights!$A$2:$R$6,15)*EXP(VLOOKUP($B3557,weights!$A$2:$R$6,11)*D3557)+VLOOKUP($B3557,weights!$A$2:$R$6,16)*EXP(VLOOKUP($B3557,weights!$A$2:$R$6,12)*E3557)+VLOOKUP($B3557,weights!$A$2:$R$6,17)*EXP(VLOOKUP($B3557,weights!$A$2:$R$6,13)*F3557)+VLOOKUP($B3557,weights!$A$2:$R$6,18)*EXP(VLOOKUP($B3557,weights!$A$2:$R$6,14)*G3557))</f>
        <v>13.287036548484698</v>
      </c>
    </row>
    <row r="3558" spans="1:8" ht="12.75" x14ac:dyDescent="0.2">
      <c r="A3558">
        <f t="shared" si="0"/>
        <v>143</v>
      </c>
      <c r="B3558" t="str">
        <f t="shared" ref="B3558:C3558" si="3532">B3533</f>
        <v>restaurant</v>
      </c>
      <c r="C3558">
        <f t="shared" si="3532"/>
        <v>6</v>
      </c>
      <c r="D3558">
        <f ca="1">OFFSET(walk!$A$2:$Y$402,TRUNC((ROW()-ROW($D$2))/COLUMNS(walk!$A$2:$Y$402)),MOD(ROW()-ROW($D$2),COLUMNS(walk!$A$2:$Y$402)),1,1)</f>
        <v>13</v>
      </c>
      <c r="E3558">
        <f ca="1">OFFSET(bike!$A$2:$Y$402,TRUNC((ROW()-ROW($E$2))/COLUMNS(bike!$A$2:$Y$402)),MOD(ROW()-ROW($E$2),COLUMNS(bike!$A$2:$Y$402)),1,1)</f>
        <v>4</v>
      </c>
      <c r="F3558">
        <f ca="1">OFFSET(transit!$A$2:$Y$402,TRUNC((ROW()-ROW($F$2))/COLUMNS(transit!$A$2:$Y$402)),MOD(ROW()-ROW($F$2),COLUMNS(transit!$A$2:$Y$402)),1,1)</f>
        <v>8</v>
      </c>
      <c r="G3558">
        <f ca="1">OFFSET(drive!$A$2:$Y$402,TRUNC((ROW()-ROW($G$2))/COLUMNS(drive!$A$2:$Y$402)),MOD(ROW()-ROW($G$2),COLUMNS(drive!$A$2:$Y$402)),1,1)</f>
        <v>4</v>
      </c>
      <c r="H3558" s="5">
        <f ca="1">(VLOOKUP($B3558,weights!$A$2:$R$6,4))*VLOOKUP($B3558,weights!$A$2:$R$6,6)^C3558*(VLOOKUP($B3558,weights!$A$2:$R$6,15)*EXP(VLOOKUP($B3558,weights!$A$2:$R$6,11)*D3558)+VLOOKUP($B3558,weights!$A$2:$R$6,16)*EXP(VLOOKUP($B3558,weights!$A$2:$R$6,12)*E3558)+VLOOKUP($B3558,weights!$A$2:$R$6,17)*EXP(VLOOKUP($B3558,weights!$A$2:$R$6,13)*F3558)+VLOOKUP($B3558,weights!$A$2:$R$6,18)*EXP(VLOOKUP($B3558,weights!$A$2:$R$6,14)*G3558))</f>
        <v>10.911144894207997</v>
      </c>
    </row>
    <row r="3559" spans="1:8" ht="12.75" x14ac:dyDescent="0.2">
      <c r="A3559">
        <f t="shared" si="0"/>
        <v>143</v>
      </c>
      <c r="B3559" t="str">
        <f t="shared" ref="B3559:C3559" si="3533">B3534</f>
        <v>restaurant</v>
      </c>
      <c r="C3559">
        <f t="shared" si="3533"/>
        <v>7</v>
      </c>
      <c r="D3559">
        <f ca="1">OFFSET(walk!$A$2:$Y$402,TRUNC((ROW()-ROW($D$2))/COLUMNS(walk!$A$2:$Y$402)),MOD(ROW()-ROW($D$2),COLUMNS(walk!$A$2:$Y$402)),1,1)</f>
        <v>14</v>
      </c>
      <c r="E3559">
        <f ca="1">OFFSET(bike!$A$2:$Y$402,TRUNC((ROW()-ROW($E$2))/COLUMNS(bike!$A$2:$Y$402)),MOD(ROW()-ROW($E$2),COLUMNS(bike!$A$2:$Y$402)),1,1)</f>
        <v>5</v>
      </c>
      <c r="F3559">
        <f ca="1">OFFSET(transit!$A$2:$Y$402,TRUNC((ROW()-ROW($F$2))/COLUMNS(transit!$A$2:$Y$402)),MOD(ROW()-ROW($F$2),COLUMNS(transit!$A$2:$Y$402)),1,1)</f>
        <v>8</v>
      </c>
      <c r="G3559">
        <f ca="1">OFFSET(drive!$A$2:$Y$402,TRUNC((ROW()-ROW($G$2))/COLUMNS(drive!$A$2:$Y$402)),MOD(ROW()-ROW($G$2),COLUMNS(drive!$A$2:$Y$402)),1,1)</f>
        <v>4</v>
      </c>
      <c r="H3559" s="5">
        <f ca="1">(VLOOKUP($B3559,weights!$A$2:$R$6,4))*VLOOKUP($B3559,weights!$A$2:$R$6,6)^C3559*(VLOOKUP($B3559,weights!$A$2:$R$6,15)*EXP(VLOOKUP($B3559,weights!$A$2:$R$6,11)*D3559)+VLOOKUP($B3559,weights!$A$2:$R$6,16)*EXP(VLOOKUP($B3559,weights!$A$2:$R$6,12)*E3559)+VLOOKUP($B3559,weights!$A$2:$R$6,17)*EXP(VLOOKUP($B3559,weights!$A$2:$R$6,13)*F3559)+VLOOKUP($B3559,weights!$A$2:$R$6,18)*EXP(VLOOKUP($B3559,weights!$A$2:$R$6,14)*G3559))</f>
        <v>9.0731598834240419</v>
      </c>
    </row>
    <row r="3560" spans="1:8" ht="12.75" x14ac:dyDescent="0.2">
      <c r="A3560">
        <f t="shared" si="0"/>
        <v>143</v>
      </c>
      <c r="B3560" t="str">
        <f t="shared" ref="B3560:C3560" si="3534">B3535</f>
        <v>restaurant</v>
      </c>
      <c r="C3560">
        <f t="shared" si="3534"/>
        <v>8</v>
      </c>
      <c r="D3560">
        <f ca="1">OFFSET(walk!$A$2:$Y$402,TRUNC((ROW()-ROW($D$2))/COLUMNS(walk!$A$2:$Y$402)),MOD(ROW()-ROW($D$2),COLUMNS(walk!$A$2:$Y$402)),1,1)</f>
        <v>15</v>
      </c>
      <c r="E3560">
        <f ca="1">OFFSET(bike!$A$2:$Y$402,TRUNC((ROW()-ROW($E$2))/COLUMNS(bike!$A$2:$Y$402)),MOD(ROW()-ROW($E$2),COLUMNS(bike!$A$2:$Y$402)),1,1)</f>
        <v>5</v>
      </c>
      <c r="F3560">
        <f ca="1">OFFSET(transit!$A$2:$Y$402,TRUNC((ROW()-ROW($F$2))/COLUMNS(transit!$A$2:$Y$402)),MOD(ROW()-ROW($F$2),COLUMNS(transit!$A$2:$Y$402)),1,1)</f>
        <v>12</v>
      </c>
      <c r="G3560">
        <f ca="1">OFFSET(drive!$A$2:$Y$402,TRUNC((ROW()-ROW($G$2))/COLUMNS(drive!$A$2:$Y$402)),MOD(ROW()-ROW($G$2),COLUMNS(drive!$A$2:$Y$402)),1,1)</f>
        <v>4</v>
      </c>
      <c r="H3560" s="5">
        <f ca="1">(VLOOKUP($B3560,weights!$A$2:$R$6,4))*VLOOKUP($B3560,weights!$A$2:$R$6,6)^C3560*(VLOOKUP($B3560,weights!$A$2:$R$6,15)*EXP(VLOOKUP($B3560,weights!$A$2:$R$6,11)*D3560)+VLOOKUP($B3560,weights!$A$2:$R$6,16)*EXP(VLOOKUP($B3560,weights!$A$2:$R$6,12)*E3560)+VLOOKUP($B3560,weights!$A$2:$R$6,17)*EXP(VLOOKUP($B3560,weights!$A$2:$R$6,13)*F3560)+VLOOKUP($B3560,weights!$A$2:$R$6,18)*EXP(VLOOKUP($B3560,weights!$A$2:$R$6,14)*G3560))</f>
        <v>7.1415117945749795</v>
      </c>
    </row>
    <row r="3561" spans="1:8" ht="12.75" x14ac:dyDescent="0.2">
      <c r="A3561">
        <f t="shared" si="0"/>
        <v>143</v>
      </c>
      <c r="B3561" t="str">
        <f t="shared" ref="B3561:C3561" si="3535">B3536</f>
        <v>restaurant</v>
      </c>
      <c r="C3561">
        <f t="shared" si="3535"/>
        <v>9</v>
      </c>
      <c r="D3561">
        <f ca="1">OFFSET(walk!$A$2:$Y$402,TRUNC((ROW()-ROW($D$2))/COLUMNS(walk!$A$2:$Y$402)),MOD(ROW()-ROW($D$2),COLUMNS(walk!$A$2:$Y$402)),1,1)</f>
        <v>17</v>
      </c>
      <c r="E3561">
        <f ca="1">OFFSET(bike!$A$2:$Y$402,TRUNC((ROW()-ROW($E$2))/COLUMNS(bike!$A$2:$Y$402)),MOD(ROW()-ROW($E$2),COLUMNS(bike!$A$2:$Y$402)),1,1)</f>
        <v>5</v>
      </c>
      <c r="F3561">
        <f ca="1">OFFSET(transit!$A$2:$Y$402,TRUNC((ROW()-ROW($F$2))/COLUMNS(transit!$A$2:$Y$402)),MOD(ROW()-ROW($F$2),COLUMNS(transit!$A$2:$Y$402)),1,1)</f>
        <v>17</v>
      </c>
      <c r="G3561">
        <f ca="1">OFFSET(drive!$A$2:$Y$402,TRUNC((ROW()-ROW($G$2))/COLUMNS(drive!$A$2:$Y$402)),MOD(ROW()-ROW($G$2),COLUMNS(drive!$A$2:$Y$402)),1,1)</f>
        <v>4</v>
      </c>
      <c r="H3561" s="5">
        <f ca="1">(VLOOKUP($B3561,weights!$A$2:$R$6,4))*VLOOKUP($B3561,weights!$A$2:$R$6,6)^C3561*(VLOOKUP($B3561,weights!$A$2:$R$6,15)*EXP(VLOOKUP($B3561,weights!$A$2:$R$6,11)*D3561)+VLOOKUP($B3561,weights!$A$2:$R$6,16)*EXP(VLOOKUP($B3561,weights!$A$2:$R$6,12)*E3561)+VLOOKUP($B3561,weights!$A$2:$R$6,17)*EXP(VLOOKUP($B3561,weights!$A$2:$R$6,13)*F3561)+VLOOKUP($B3561,weights!$A$2:$R$6,18)*EXP(VLOOKUP($B3561,weights!$A$2:$R$6,14)*G3561))</f>
        <v>5.788013140081671</v>
      </c>
    </row>
    <row r="3562" spans="1:8" ht="12.75" x14ac:dyDescent="0.2">
      <c r="A3562">
        <f t="shared" si="0"/>
        <v>143</v>
      </c>
      <c r="B3562" t="str">
        <f t="shared" ref="B3562:C3562" si="3536">B3537</f>
        <v>supermarket</v>
      </c>
      <c r="C3562">
        <f t="shared" si="3536"/>
        <v>0</v>
      </c>
      <c r="D3562">
        <f ca="1">OFFSET(walk!$A$2:$Y$402,TRUNC((ROW()-ROW($D$2))/COLUMNS(walk!$A$2:$Y$402)),MOD(ROW()-ROW($D$2),COLUMNS(walk!$A$2:$Y$402)),1,1)</f>
        <v>38</v>
      </c>
      <c r="E3562">
        <f ca="1">OFFSET(bike!$A$2:$Y$402,TRUNC((ROW()-ROW($E$2))/COLUMNS(bike!$A$2:$Y$402)),MOD(ROW()-ROW($E$2),COLUMNS(bike!$A$2:$Y$402)),1,1)</f>
        <v>15</v>
      </c>
      <c r="F3562">
        <f ca="1">OFFSET(transit!$A$2:$Y$402,TRUNC((ROW()-ROW($F$2))/COLUMNS(transit!$A$2:$Y$402)),MOD(ROW()-ROW($F$2),COLUMNS(transit!$A$2:$Y$402)),1,1)</f>
        <v>19</v>
      </c>
      <c r="G3562">
        <f ca="1">OFFSET(drive!$A$2:$Y$402,TRUNC((ROW()-ROW($G$2))/COLUMNS(drive!$A$2:$Y$402)),MOD(ROW()-ROW($G$2),COLUMNS(drive!$A$2:$Y$402)),1,1)</f>
        <v>8</v>
      </c>
      <c r="H3562" s="5">
        <f ca="1">(VLOOKUP($B3562,weights!$A$2:$R$6,4))*VLOOKUP($B3562,weights!$A$2:$R$6,6)^C3562*(VLOOKUP($B3562,weights!$A$2:$R$6,15)*EXP(VLOOKUP($B3562,weights!$A$2:$R$6,11)*D3562)+VLOOKUP($B3562,weights!$A$2:$R$6,16)*EXP(VLOOKUP($B3562,weights!$A$2:$R$6,12)*E3562)+VLOOKUP($B3562,weights!$A$2:$R$6,17)*EXP(VLOOKUP($B3562,weights!$A$2:$R$6,13)*F3562)+VLOOKUP($B3562,weights!$A$2:$R$6,18)*EXP(VLOOKUP($B3562,weights!$A$2:$R$6,14)*G3562))</f>
        <v>3.619837216523428</v>
      </c>
    </row>
    <row r="3563" spans="1:8" ht="12.75" x14ac:dyDescent="0.2">
      <c r="A3563">
        <f t="shared" si="0"/>
        <v>143</v>
      </c>
      <c r="B3563" t="str">
        <f t="shared" ref="B3563:C3563" si="3537">B3538</f>
        <v>supermarket</v>
      </c>
      <c r="C3563">
        <f t="shared" si="3537"/>
        <v>1</v>
      </c>
      <c r="D3563">
        <f ca="1">OFFSET(walk!$A$2:$Y$402,TRUNC((ROW()-ROW($D$2))/COLUMNS(walk!$A$2:$Y$402)),MOD(ROW()-ROW($D$2),COLUMNS(walk!$A$2:$Y$402)),1,1)</f>
        <v>50</v>
      </c>
      <c r="E3563">
        <f ca="1">OFFSET(bike!$A$2:$Y$402,TRUNC((ROW()-ROW($E$2))/COLUMNS(bike!$A$2:$Y$402)),MOD(ROW()-ROW($E$2),COLUMNS(bike!$A$2:$Y$402)),1,1)</f>
        <v>16</v>
      </c>
      <c r="F3563">
        <f ca="1">OFFSET(transit!$A$2:$Y$402,TRUNC((ROW()-ROW($F$2))/COLUMNS(transit!$A$2:$Y$402)),MOD(ROW()-ROW($F$2),COLUMNS(transit!$A$2:$Y$402)),1,1)</f>
        <v>23</v>
      </c>
      <c r="G3563">
        <f ca="1">OFFSET(drive!$A$2:$Y$402,TRUNC((ROW()-ROW($G$2))/COLUMNS(drive!$A$2:$Y$402)),MOD(ROW()-ROW($G$2),COLUMNS(drive!$A$2:$Y$402)),1,1)</f>
        <v>10</v>
      </c>
      <c r="H3563" s="5">
        <f ca="1">(VLOOKUP($B3563,weights!$A$2:$R$6,4))*VLOOKUP($B3563,weights!$A$2:$R$6,6)^C3563*(VLOOKUP($B3563,weights!$A$2:$R$6,15)*EXP(VLOOKUP($B3563,weights!$A$2:$R$6,11)*D3563)+VLOOKUP($B3563,weights!$A$2:$R$6,16)*EXP(VLOOKUP($B3563,weights!$A$2:$R$6,12)*E3563)+VLOOKUP($B3563,weights!$A$2:$R$6,17)*EXP(VLOOKUP($B3563,weights!$A$2:$R$6,13)*F3563)+VLOOKUP($B3563,weights!$A$2:$R$6,18)*EXP(VLOOKUP($B3563,weights!$A$2:$R$6,14)*G3563))</f>
        <v>1.3740252165760978</v>
      </c>
    </row>
    <row r="3564" spans="1:8" ht="12.75" x14ac:dyDescent="0.2">
      <c r="A3564">
        <f t="shared" si="0"/>
        <v>143</v>
      </c>
      <c r="B3564" t="str">
        <f t="shared" ref="B3564:C3564" si="3538">B3539</f>
        <v>supermarket</v>
      </c>
      <c r="C3564">
        <f t="shared" si="3538"/>
        <v>2</v>
      </c>
      <c r="D3564">
        <f ca="1">OFFSET(walk!$A$2:$Y$402,TRUNC((ROW()-ROW($D$2))/COLUMNS(walk!$A$2:$Y$402)),MOD(ROW()-ROW($D$2),COLUMNS(walk!$A$2:$Y$402)),1,1)</f>
        <v>55</v>
      </c>
      <c r="E3564">
        <f ca="1">OFFSET(bike!$A$2:$Y$402,TRUNC((ROW()-ROW($E$2))/COLUMNS(bike!$A$2:$Y$402)),MOD(ROW()-ROW($E$2),COLUMNS(bike!$A$2:$Y$402)),1,1)</f>
        <v>17</v>
      </c>
      <c r="F3564">
        <f ca="1">OFFSET(transit!$A$2:$Y$402,TRUNC((ROW()-ROW($F$2))/COLUMNS(transit!$A$2:$Y$402)),MOD(ROW()-ROW($F$2),COLUMNS(transit!$A$2:$Y$402)),1,1)</f>
        <v>31</v>
      </c>
      <c r="G3564">
        <f ca="1">OFFSET(drive!$A$2:$Y$402,TRUNC((ROW()-ROW($G$2))/COLUMNS(drive!$A$2:$Y$402)),MOD(ROW()-ROW($G$2),COLUMNS(drive!$A$2:$Y$402)),1,1)</f>
        <v>12</v>
      </c>
      <c r="H3564" s="5">
        <f ca="1">(VLOOKUP($B3564,weights!$A$2:$R$6,4))*VLOOKUP($B3564,weights!$A$2:$R$6,6)^C3564*(VLOOKUP($B3564,weights!$A$2:$R$6,15)*EXP(VLOOKUP($B3564,weights!$A$2:$R$6,11)*D3564)+VLOOKUP($B3564,weights!$A$2:$R$6,16)*EXP(VLOOKUP($B3564,weights!$A$2:$R$6,12)*E3564)+VLOOKUP($B3564,weights!$A$2:$R$6,17)*EXP(VLOOKUP($B3564,weights!$A$2:$R$6,13)*F3564)+VLOOKUP($B3564,weights!$A$2:$R$6,18)*EXP(VLOOKUP($B3564,weights!$A$2:$R$6,14)*G3564))</f>
        <v>0.51046079494783947</v>
      </c>
    </row>
    <row r="3565" spans="1:8" ht="12.75" x14ac:dyDescent="0.2">
      <c r="A3565">
        <f t="shared" si="0"/>
        <v>143</v>
      </c>
      <c r="B3565" t="str">
        <f t="shared" ref="B3565:C3565" si="3539">B3540</f>
        <v>supermarket</v>
      </c>
      <c r="C3565">
        <f t="shared" si="3539"/>
        <v>3</v>
      </c>
      <c r="D3565">
        <f ca="1">OFFSET(walk!$A$2:$Y$402,TRUNC((ROW()-ROW($D$2))/COLUMNS(walk!$A$2:$Y$402)),MOD(ROW()-ROW($D$2),COLUMNS(walk!$A$2:$Y$402)),1,1)</f>
        <v>63</v>
      </c>
      <c r="E3565">
        <f ca="1">OFFSET(bike!$A$2:$Y$402,TRUNC((ROW()-ROW($E$2))/COLUMNS(bike!$A$2:$Y$402)),MOD(ROW()-ROW($E$2),COLUMNS(bike!$A$2:$Y$402)),1,1)</f>
        <v>20</v>
      </c>
      <c r="F3565">
        <f ca="1">OFFSET(transit!$A$2:$Y$402,TRUNC((ROW()-ROW($F$2))/COLUMNS(transit!$A$2:$Y$402)),MOD(ROW()-ROW($F$2),COLUMNS(transit!$A$2:$Y$402)),1,1)</f>
        <v>37</v>
      </c>
      <c r="G3565">
        <f ca="1">OFFSET(drive!$A$2:$Y$402,TRUNC((ROW()-ROW($G$2))/COLUMNS(drive!$A$2:$Y$402)),MOD(ROW()-ROW($G$2),COLUMNS(drive!$A$2:$Y$402)),1,1)</f>
        <v>14</v>
      </c>
      <c r="H3565" s="5">
        <f ca="1">(VLOOKUP($B3565,weights!$A$2:$R$6,4))*VLOOKUP($B3565,weights!$A$2:$R$6,6)^C3565*(VLOOKUP($B3565,weights!$A$2:$R$6,15)*EXP(VLOOKUP($B3565,weights!$A$2:$R$6,11)*D3565)+VLOOKUP($B3565,weights!$A$2:$R$6,16)*EXP(VLOOKUP($B3565,weights!$A$2:$R$6,12)*E3565)+VLOOKUP($B3565,weights!$A$2:$R$6,17)*EXP(VLOOKUP($B3565,weights!$A$2:$R$6,13)*F3565)+VLOOKUP($B3565,weights!$A$2:$R$6,18)*EXP(VLOOKUP($B3565,weights!$A$2:$R$6,14)*G3565))</f>
        <v>0.19102337201098871</v>
      </c>
    </row>
    <row r="3566" spans="1:8" ht="12.75" x14ac:dyDescent="0.2">
      <c r="A3566">
        <f t="shared" si="0"/>
        <v>143</v>
      </c>
      <c r="B3566" t="str">
        <f t="shared" ref="B3566:C3566" si="3540">B3541</f>
        <v>supermarket</v>
      </c>
      <c r="C3566">
        <f t="shared" si="3540"/>
        <v>4</v>
      </c>
      <c r="D3566">
        <f ca="1">OFFSET(walk!$A$2:$Y$402,TRUNC((ROW()-ROW($D$2))/COLUMNS(walk!$A$2:$Y$402)),MOD(ROW()-ROW($D$2),COLUMNS(walk!$A$2:$Y$402)),1,1)</f>
        <v>79</v>
      </c>
      <c r="E3566">
        <f ca="1">OFFSET(bike!$A$2:$Y$402,TRUNC((ROW()-ROW($E$2))/COLUMNS(bike!$A$2:$Y$402)),MOD(ROW()-ROW($E$2),COLUMNS(bike!$A$2:$Y$402)),1,1)</f>
        <v>24</v>
      </c>
      <c r="F3566">
        <f ca="1">OFFSET(transit!$A$2:$Y$402,TRUNC((ROW()-ROW($F$2))/COLUMNS(transit!$A$2:$Y$402)),MOD(ROW()-ROW($F$2),COLUMNS(transit!$A$2:$Y$402)),1,1)</f>
        <v>38</v>
      </c>
      <c r="G3566">
        <f ca="1">OFFSET(drive!$A$2:$Y$402,TRUNC((ROW()-ROW($G$2))/COLUMNS(drive!$A$2:$Y$402)),MOD(ROW()-ROW($G$2),COLUMNS(drive!$A$2:$Y$402)),1,1)</f>
        <v>15</v>
      </c>
      <c r="H3566" s="5">
        <f ca="1">(VLOOKUP($B3566,weights!$A$2:$R$6,4))*VLOOKUP($B3566,weights!$A$2:$R$6,6)^C3566*(VLOOKUP($B3566,weights!$A$2:$R$6,15)*EXP(VLOOKUP($B3566,weights!$A$2:$R$6,11)*D3566)+VLOOKUP($B3566,weights!$A$2:$R$6,16)*EXP(VLOOKUP($B3566,weights!$A$2:$R$6,12)*E3566)+VLOOKUP($B3566,weights!$A$2:$R$6,17)*EXP(VLOOKUP($B3566,weights!$A$2:$R$6,13)*F3566)+VLOOKUP($B3566,weights!$A$2:$R$6,18)*EXP(VLOOKUP($B3566,weights!$A$2:$R$6,14)*G3566))</f>
        <v>8.9627678207504474E-2</v>
      </c>
    </row>
    <row r="3567" spans="1:8" ht="12.75" x14ac:dyDescent="0.2">
      <c r="A3567">
        <f t="shared" si="0"/>
        <v>143</v>
      </c>
      <c r="B3567" t="str">
        <f t="shared" ref="B3567:C3567" si="3541">B3542</f>
        <v>store</v>
      </c>
      <c r="C3567">
        <f t="shared" si="3541"/>
        <v>0</v>
      </c>
      <c r="D3567">
        <f ca="1">OFFSET(walk!$A$2:$Y$402,TRUNC((ROW()-ROW($D$2))/COLUMNS(walk!$A$2:$Y$402)),MOD(ROW()-ROW($D$2),COLUMNS(walk!$A$2:$Y$402)),1,1)</f>
        <v>4</v>
      </c>
      <c r="E3567">
        <f ca="1">OFFSET(bike!$A$2:$Y$402,TRUNC((ROW()-ROW($E$2))/COLUMNS(bike!$A$2:$Y$402)),MOD(ROW()-ROW($E$2),COLUMNS(bike!$A$2:$Y$402)),1,1)</f>
        <v>1</v>
      </c>
      <c r="F3567">
        <f ca="1">OFFSET(transit!$A$2:$Y$402,TRUNC((ROW()-ROW($F$2))/COLUMNS(transit!$A$2:$Y$402)),MOD(ROW()-ROW($F$2),COLUMNS(transit!$A$2:$Y$402)),1,1)</f>
        <v>4</v>
      </c>
      <c r="G3567">
        <f ca="1">OFFSET(drive!$A$2:$Y$402,TRUNC((ROW()-ROW($G$2))/COLUMNS(drive!$A$2:$Y$402)),MOD(ROW()-ROW($G$2),COLUMNS(drive!$A$2:$Y$402)),1,1)</f>
        <v>1</v>
      </c>
      <c r="H3567" s="5">
        <f ca="1">(VLOOKUP($B3567,weights!$A$2:$R$6,4))*VLOOKUP($B3567,weights!$A$2:$R$6,6)^C3567*(VLOOKUP($B3567,weights!$A$2:$R$6,15)*EXP(VLOOKUP($B3567,weights!$A$2:$R$6,11)*D3567)+VLOOKUP($B3567,weights!$A$2:$R$6,16)*EXP(VLOOKUP($B3567,weights!$A$2:$R$6,12)*E3567)+VLOOKUP($B3567,weights!$A$2:$R$6,17)*EXP(VLOOKUP($B3567,weights!$A$2:$R$6,13)*F3567)+VLOOKUP($B3567,weights!$A$2:$R$6,18)*EXP(VLOOKUP($B3567,weights!$A$2:$R$6,14)*G3567))</f>
        <v>22.338230552247637</v>
      </c>
    </row>
    <row r="3568" spans="1:8" ht="12.75" x14ac:dyDescent="0.2">
      <c r="A3568">
        <f t="shared" si="0"/>
        <v>143</v>
      </c>
      <c r="B3568" t="str">
        <f t="shared" ref="B3568:C3568" si="3542">B3543</f>
        <v>store</v>
      </c>
      <c r="C3568">
        <f t="shared" si="3542"/>
        <v>1</v>
      </c>
      <c r="D3568">
        <f ca="1">OFFSET(walk!$A$2:$Y$402,TRUNC((ROW()-ROW($D$2))/COLUMNS(walk!$A$2:$Y$402)),MOD(ROW()-ROW($D$2),COLUMNS(walk!$A$2:$Y$402)),1,1)</f>
        <v>6</v>
      </c>
      <c r="E3568">
        <f ca="1">OFFSET(bike!$A$2:$Y$402,TRUNC((ROW()-ROW($E$2))/COLUMNS(bike!$A$2:$Y$402)),MOD(ROW()-ROW($E$2),COLUMNS(bike!$A$2:$Y$402)),1,1)</f>
        <v>2</v>
      </c>
      <c r="F3568">
        <f ca="1">OFFSET(transit!$A$2:$Y$402,TRUNC((ROW()-ROW($F$2))/COLUMNS(transit!$A$2:$Y$402)),MOD(ROW()-ROW($F$2),COLUMNS(transit!$A$2:$Y$402)),1,1)</f>
        <v>5</v>
      </c>
      <c r="G3568">
        <f ca="1">OFFSET(drive!$A$2:$Y$402,TRUNC((ROW()-ROW($G$2))/COLUMNS(drive!$A$2:$Y$402)),MOD(ROW()-ROW($G$2),COLUMNS(drive!$A$2:$Y$402)),1,1)</f>
        <v>1</v>
      </c>
      <c r="H3568" s="5">
        <f ca="1">(VLOOKUP($B3568,weights!$A$2:$R$6,4))*VLOOKUP($B3568,weights!$A$2:$R$6,6)^C3568*(VLOOKUP($B3568,weights!$A$2:$R$6,15)*EXP(VLOOKUP($B3568,weights!$A$2:$R$6,11)*D3568)+VLOOKUP($B3568,weights!$A$2:$R$6,16)*EXP(VLOOKUP($B3568,weights!$A$2:$R$6,12)*E3568)+VLOOKUP($B3568,weights!$A$2:$R$6,17)*EXP(VLOOKUP($B3568,weights!$A$2:$R$6,13)*F3568)+VLOOKUP($B3568,weights!$A$2:$R$6,18)*EXP(VLOOKUP($B3568,weights!$A$2:$R$6,14)*G3568))</f>
        <v>11.624517008102076</v>
      </c>
    </row>
    <row r="3569" spans="1:8" ht="12.75" x14ac:dyDescent="0.2">
      <c r="A3569">
        <f t="shared" si="0"/>
        <v>143</v>
      </c>
      <c r="B3569" t="str">
        <f t="shared" ref="B3569:C3569" si="3543">B3544</f>
        <v>store</v>
      </c>
      <c r="C3569">
        <f t="shared" si="3543"/>
        <v>2</v>
      </c>
      <c r="D3569">
        <f ca="1">OFFSET(walk!$A$2:$Y$402,TRUNC((ROW()-ROW($D$2))/COLUMNS(walk!$A$2:$Y$402)),MOD(ROW()-ROW($D$2),COLUMNS(walk!$A$2:$Y$402)),1,1)</f>
        <v>6</v>
      </c>
      <c r="E3569">
        <f ca="1">OFFSET(bike!$A$2:$Y$402,TRUNC((ROW()-ROW($E$2))/COLUMNS(bike!$A$2:$Y$402)),MOD(ROW()-ROW($E$2),COLUMNS(bike!$A$2:$Y$402)),1,1)</f>
        <v>2</v>
      </c>
      <c r="F3569">
        <f ca="1">OFFSET(transit!$A$2:$Y$402,TRUNC((ROW()-ROW($F$2))/COLUMNS(transit!$A$2:$Y$402)),MOD(ROW()-ROW($F$2),COLUMNS(transit!$A$2:$Y$402)),1,1)</f>
        <v>5</v>
      </c>
      <c r="G3569">
        <f ca="1">OFFSET(drive!$A$2:$Y$402,TRUNC((ROW()-ROW($G$2))/COLUMNS(drive!$A$2:$Y$402)),MOD(ROW()-ROW($G$2),COLUMNS(drive!$A$2:$Y$402)),1,1)</f>
        <v>1</v>
      </c>
      <c r="H3569" s="5">
        <f ca="1">(VLOOKUP($B3569,weights!$A$2:$R$6,4))*VLOOKUP($B3569,weights!$A$2:$R$6,6)^C3569*(VLOOKUP($B3569,weights!$A$2:$R$6,15)*EXP(VLOOKUP($B3569,weights!$A$2:$R$6,11)*D3569)+VLOOKUP($B3569,weights!$A$2:$R$6,16)*EXP(VLOOKUP($B3569,weights!$A$2:$R$6,12)*E3569)+VLOOKUP($B3569,weights!$A$2:$R$6,17)*EXP(VLOOKUP($B3569,weights!$A$2:$R$6,13)*F3569)+VLOOKUP($B3569,weights!$A$2:$R$6,18)*EXP(VLOOKUP($B3569,weights!$A$2:$R$6,14)*G3569))</f>
        <v>7.8397905403479138</v>
      </c>
    </row>
    <row r="3570" spans="1:8" ht="12.75" x14ac:dyDescent="0.2">
      <c r="A3570">
        <f t="shared" si="0"/>
        <v>143</v>
      </c>
      <c r="B3570" t="str">
        <f t="shared" ref="B3570:C3570" si="3544">B3545</f>
        <v>store</v>
      </c>
      <c r="C3570">
        <f t="shared" si="3544"/>
        <v>3</v>
      </c>
      <c r="D3570">
        <f ca="1">OFFSET(walk!$A$2:$Y$402,TRUNC((ROW()-ROW($D$2))/COLUMNS(walk!$A$2:$Y$402)),MOD(ROW()-ROW($D$2),COLUMNS(walk!$A$2:$Y$402)),1,1)</f>
        <v>9</v>
      </c>
      <c r="E3570">
        <f ca="1">OFFSET(bike!$A$2:$Y$402,TRUNC((ROW()-ROW($E$2))/COLUMNS(bike!$A$2:$Y$402)),MOD(ROW()-ROW($E$2),COLUMNS(bike!$A$2:$Y$402)),1,1)</f>
        <v>2</v>
      </c>
      <c r="F3570">
        <f ca="1">OFFSET(transit!$A$2:$Y$402,TRUNC((ROW()-ROW($F$2))/COLUMNS(transit!$A$2:$Y$402)),MOD(ROW()-ROW($F$2),COLUMNS(transit!$A$2:$Y$402)),1,1)</f>
        <v>6</v>
      </c>
      <c r="G3570">
        <f ca="1">OFFSET(drive!$A$2:$Y$402,TRUNC((ROW()-ROW($G$2))/COLUMNS(drive!$A$2:$Y$402)),MOD(ROW()-ROW($G$2),COLUMNS(drive!$A$2:$Y$402)),1,1)</f>
        <v>2</v>
      </c>
      <c r="H3570" s="5">
        <f ca="1">(VLOOKUP($B3570,weights!$A$2:$R$6,4))*VLOOKUP($B3570,weights!$A$2:$R$6,6)^C3570*(VLOOKUP($B3570,weights!$A$2:$R$6,15)*EXP(VLOOKUP($B3570,weights!$A$2:$R$6,11)*D3570)+VLOOKUP($B3570,weights!$A$2:$R$6,16)*EXP(VLOOKUP($B3570,weights!$A$2:$R$6,12)*E3570)+VLOOKUP($B3570,weights!$A$2:$R$6,17)*EXP(VLOOKUP($B3570,weights!$A$2:$R$6,13)*F3570)+VLOOKUP($B3570,weights!$A$2:$R$6,18)*EXP(VLOOKUP($B3570,weights!$A$2:$R$6,14)*G3570))</f>
        <v>4.1660000388513714</v>
      </c>
    </row>
    <row r="3571" spans="1:8" ht="12.75" x14ac:dyDescent="0.2">
      <c r="A3571">
        <f t="shared" si="0"/>
        <v>143</v>
      </c>
      <c r="B3571" t="str">
        <f t="shared" ref="B3571:C3571" si="3545">B3546</f>
        <v>store</v>
      </c>
      <c r="C3571">
        <f t="shared" si="3545"/>
        <v>4</v>
      </c>
      <c r="D3571">
        <f ca="1">OFFSET(walk!$A$2:$Y$402,TRUNC((ROW()-ROW($D$2))/COLUMNS(walk!$A$2:$Y$402)),MOD(ROW()-ROW($D$2),COLUMNS(walk!$A$2:$Y$402)),1,1)</f>
        <v>9</v>
      </c>
      <c r="E3571">
        <f ca="1">OFFSET(bike!$A$2:$Y$402,TRUNC((ROW()-ROW($E$2))/COLUMNS(bike!$A$2:$Y$402)),MOD(ROW()-ROW($E$2),COLUMNS(bike!$A$2:$Y$402)),1,1)</f>
        <v>2</v>
      </c>
      <c r="F3571">
        <f ca="1">OFFSET(transit!$A$2:$Y$402,TRUNC((ROW()-ROW($F$2))/COLUMNS(transit!$A$2:$Y$402)),MOD(ROW()-ROW($F$2),COLUMNS(transit!$A$2:$Y$402)),1,1)</f>
        <v>6</v>
      </c>
      <c r="G3571">
        <f ca="1">OFFSET(drive!$A$2:$Y$402,TRUNC((ROW()-ROW($G$2))/COLUMNS(drive!$A$2:$Y$402)),MOD(ROW()-ROW($G$2),COLUMNS(drive!$A$2:$Y$402)),1,1)</f>
        <v>2</v>
      </c>
      <c r="H3571" s="5">
        <f ca="1">(VLOOKUP($B3571,weights!$A$2:$R$6,4))*VLOOKUP($B3571,weights!$A$2:$R$6,6)^C3571*(VLOOKUP($B3571,weights!$A$2:$R$6,15)*EXP(VLOOKUP($B3571,weights!$A$2:$R$6,11)*D3571)+VLOOKUP($B3571,weights!$A$2:$R$6,16)*EXP(VLOOKUP($B3571,weights!$A$2:$R$6,12)*E3571)+VLOOKUP($B3571,weights!$A$2:$R$6,17)*EXP(VLOOKUP($B3571,weights!$A$2:$R$6,13)*F3571)+VLOOKUP($B3571,weights!$A$2:$R$6,18)*EXP(VLOOKUP($B3571,weights!$A$2:$R$6,14)*G3571))</f>
        <v>2.8096279331788323</v>
      </c>
    </row>
    <row r="3572" spans="1:8" ht="12.75" x14ac:dyDescent="0.2">
      <c r="A3572">
        <f t="shared" si="0"/>
        <v>143</v>
      </c>
      <c r="B3572" t="str">
        <f t="shared" ref="B3572:C3572" si="3546">B3547</f>
        <v>pharmacy</v>
      </c>
      <c r="C3572">
        <f t="shared" si="3546"/>
        <v>0</v>
      </c>
      <c r="D3572">
        <f ca="1">OFFSET(walk!$A$2:$Y$402,TRUNC((ROW()-ROW($D$2))/COLUMNS(walk!$A$2:$Y$402)),MOD(ROW()-ROW($D$2),COLUMNS(walk!$A$2:$Y$402)),1,1)</f>
        <v>13</v>
      </c>
      <c r="E3572">
        <f ca="1">OFFSET(bike!$A$2:$Y$402,TRUNC((ROW()-ROW($E$2))/COLUMNS(bike!$A$2:$Y$402)),MOD(ROW()-ROW($E$2),COLUMNS(bike!$A$2:$Y$402)),1,1)</f>
        <v>4</v>
      </c>
      <c r="F3572">
        <f ca="1">OFFSET(transit!$A$2:$Y$402,TRUNC((ROW()-ROW($F$2))/COLUMNS(transit!$A$2:$Y$402)),MOD(ROW()-ROW($F$2),COLUMNS(transit!$A$2:$Y$402)),1,1)</f>
        <v>12</v>
      </c>
      <c r="G3572">
        <f ca="1">OFFSET(drive!$A$2:$Y$402,TRUNC((ROW()-ROW($G$2))/COLUMNS(drive!$A$2:$Y$402)),MOD(ROW()-ROW($G$2),COLUMNS(drive!$A$2:$Y$402)),1,1)</f>
        <v>2</v>
      </c>
      <c r="H3572" s="5">
        <f ca="1">(VLOOKUP($B3572,weights!$A$2:$R$6,4))*VLOOKUP($B3572,weights!$A$2:$R$6,6)^C3572*(VLOOKUP($B3572,weights!$A$2:$R$6,15)*EXP(VLOOKUP($B3572,weights!$A$2:$R$6,11)*D3572)+VLOOKUP($B3572,weights!$A$2:$R$6,16)*EXP(VLOOKUP($B3572,weights!$A$2:$R$6,12)*E3572)+VLOOKUP($B3572,weights!$A$2:$R$6,17)*EXP(VLOOKUP($B3572,weights!$A$2:$R$6,13)*F3572)+VLOOKUP($B3572,weights!$A$2:$R$6,18)*EXP(VLOOKUP($B3572,weights!$A$2:$R$6,14)*G3572))</f>
        <v>5.9001873268883704</v>
      </c>
    </row>
    <row r="3573" spans="1:8" ht="12.75" x14ac:dyDescent="0.2">
      <c r="A3573">
        <f t="shared" si="0"/>
        <v>143</v>
      </c>
      <c r="B3573" t="str">
        <f t="shared" ref="B3573:C3573" si="3547">B3548</f>
        <v>pharmacy</v>
      </c>
      <c r="C3573">
        <f t="shared" si="3547"/>
        <v>1</v>
      </c>
      <c r="D3573">
        <f ca="1">OFFSET(walk!$A$2:$Y$402,TRUNC((ROW()-ROW($D$2))/COLUMNS(walk!$A$2:$Y$402)),MOD(ROW()-ROW($D$2),COLUMNS(walk!$A$2:$Y$402)),1,1)</f>
        <v>13</v>
      </c>
      <c r="E3573">
        <f ca="1">OFFSET(bike!$A$2:$Y$402,TRUNC((ROW()-ROW($E$2))/COLUMNS(bike!$A$2:$Y$402)),MOD(ROW()-ROW($E$2),COLUMNS(bike!$A$2:$Y$402)),1,1)</f>
        <v>5</v>
      </c>
      <c r="F3573">
        <f ca="1">OFFSET(transit!$A$2:$Y$402,TRUNC((ROW()-ROW($F$2))/COLUMNS(transit!$A$2:$Y$402)),MOD(ROW()-ROW($F$2),COLUMNS(transit!$A$2:$Y$402)),1,1)</f>
        <v>13</v>
      </c>
      <c r="G3573">
        <f ca="1">OFFSET(drive!$A$2:$Y$402,TRUNC((ROW()-ROW($G$2))/COLUMNS(drive!$A$2:$Y$402)),MOD(ROW()-ROW($G$2),COLUMNS(drive!$A$2:$Y$402)),1,1)</f>
        <v>3</v>
      </c>
      <c r="H3573" s="5">
        <f ca="1">(VLOOKUP($B3573,weights!$A$2:$R$6,4))*VLOOKUP($B3573,weights!$A$2:$R$6,6)^C3573*(VLOOKUP($B3573,weights!$A$2:$R$6,15)*EXP(VLOOKUP($B3573,weights!$A$2:$R$6,11)*D3573)+VLOOKUP($B3573,weights!$A$2:$R$6,16)*EXP(VLOOKUP($B3573,weights!$A$2:$R$6,12)*E3573)+VLOOKUP($B3573,weights!$A$2:$R$6,17)*EXP(VLOOKUP($B3573,weights!$A$2:$R$6,13)*F3573)+VLOOKUP($B3573,weights!$A$2:$R$6,18)*EXP(VLOOKUP($B3573,weights!$A$2:$R$6,14)*G3573))</f>
        <v>2.2558947774554161</v>
      </c>
    </row>
    <row r="3574" spans="1:8" ht="12.75" x14ac:dyDescent="0.2">
      <c r="A3574">
        <f t="shared" si="0"/>
        <v>143</v>
      </c>
      <c r="B3574" t="str">
        <f t="shared" ref="B3574:C3574" si="3548">B3549</f>
        <v>pharmacy</v>
      </c>
      <c r="C3574">
        <f t="shared" si="3548"/>
        <v>2</v>
      </c>
      <c r="D3574">
        <f ca="1">OFFSET(walk!$A$2:$Y$402,TRUNC((ROW()-ROW($D$2))/COLUMNS(walk!$A$2:$Y$402)),MOD(ROW()-ROW($D$2),COLUMNS(walk!$A$2:$Y$402)),1,1)</f>
        <v>13</v>
      </c>
      <c r="E3574">
        <f ca="1">OFFSET(bike!$A$2:$Y$402,TRUNC((ROW()-ROW($E$2))/COLUMNS(bike!$A$2:$Y$402)),MOD(ROW()-ROW($E$2),COLUMNS(bike!$A$2:$Y$402)),1,1)</f>
        <v>5</v>
      </c>
      <c r="F3574">
        <f ca="1">OFFSET(transit!$A$2:$Y$402,TRUNC((ROW()-ROW($F$2))/COLUMNS(transit!$A$2:$Y$402)),MOD(ROW()-ROW($F$2),COLUMNS(transit!$A$2:$Y$402)),1,1)</f>
        <v>13</v>
      </c>
      <c r="G3574">
        <f ca="1">OFFSET(drive!$A$2:$Y$402,TRUNC((ROW()-ROW($G$2))/COLUMNS(drive!$A$2:$Y$402)),MOD(ROW()-ROW($G$2),COLUMNS(drive!$A$2:$Y$402)),1,1)</f>
        <v>3</v>
      </c>
      <c r="H3574" s="5">
        <f ca="1">(VLOOKUP($B3574,weights!$A$2:$R$6,4))*VLOOKUP($B3574,weights!$A$2:$R$6,6)^C3574*(VLOOKUP($B3574,weights!$A$2:$R$6,15)*EXP(VLOOKUP($B3574,weights!$A$2:$R$6,11)*D3574)+VLOOKUP($B3574,weights!$A$2:$R$6,16)*EXP(VLOOKUP($B3574,weights!$A$2:$R$6,12)*E3574)+VLOOKUP($B3574,weights!$A$2:$R$6,17)*EXP(VLOOKUP($B3574,weights!$A$2:$R$6,13)*F3574)+VLOOKUP($B3574,weights!$A$2:$R$6,18)*EXP(VLOOKUP($B3574,weights!$A$2:$R$6,14)*G3574))</f>
        <v>1.086171559515571</v>
      </c>
    </row>
    <row r="3575" spans="1:8" ht="12.75" x14ac:dyDescent="0.2">
      <c r="A3575">
        <f t="shared" si="0"/>
        <v>143</v>
      </c>
      <c r="B3575" t="str">
        <f t="shared" ref="B3575:C3575" si="3549">B3550</f>
        <v>bank</v>
      </c>
      <c r="C3575">
        <f t="shared" si="3549"/>
        <v>0</v>
      </c>
      <c r="D3575">
        <f ca="1">OFFSET(walk!$A$2:$Y$402,TRUNC((ROW()-ROW($D$2))/COLUMNS(walk!$A$2:$Y$402)),MOD(ROW()-ROW($D$2),COLUMNS(walk!$A$2:$Y$402)),1,1)</f>
        <v>25</v>
      </c>
      <c r="E3575">
        <f ca="1">OFFSET(bike!$A$2:$Y$402,TRUNC((ROW()-ROW($E$2))/COLUMNS(bike!$A$2:$Y$402)),MOD(ROW()-ROW($E$2),COLUMNS(bike!$A$2:$Y$402)),1,1)</f>
        <v>8</v>
      </c>
      <c r="F3575">
        <f ca="1">OFFSET(transit!$A$2:$Y$402,TRUNC((ROW()-ROW($F$2))/COLUMNS(transit!$A$2:$Y$402)),MOD(ROW()-ROW($F$2),COLUMNS(transit!$A$2:$Y$402)),1,1)</f>
        <v>21</v>
      </c>
      <c r="G3575">
        <f ca="1">OFFSET(drive!$A$2:$Y$402,TRUNC((ROW()-ROW($G$2))/COLUMNS(drive!$A$2:$Y$402)),MOD(ROW()-ROW($G$2),COLUMNS(drive!$A$2:$Y$402)),1,1)</f>
        <v>6</v>
      </c>
      <c r="H3575" s="5">
        <f ca="1">(VLOOKUP($B3575,weights!$A$2:$R$6,4))*VLOOKUP($B3575,weights!$A$2:$R$6,6)^C3575*(VLOOKUP($B3575,weights!$A$2:$R$6,15)*EXP(VLOOKUP($B3575,weights!$A$2:$R$6,11)*D3575)+VLOOKUP($B3575,weights!$A$2:$R$6,16)*EXP(VLOOKUP($B3575,weights!$A$2:$R$6,12)*E3575)+VLOOKUP($B3575,weights!$A$2:$R$6,17)*EXP(VLOOKUP($B3575,weights!$A$2:$R$6,13)*F3575)+VLOOKUP($B3575,weights!$A$2:$R$6,18)*EXP(VLOOKUP($B3575,weights!$A$2:$R$6,14)*G3575))</f>
        <v>2.311436799439623</v>
      </c>
    </row>
    <row r="3576" spans="1:8" ht="12.75" x14ac:dyDescent="0.2">
      <c r="A3576">
        <f t="shared" si="0"/>
        <v>143</v>
      </c>
      <c r="B3576" t="str">
        <f t="shared" ref="B3576:C3576" si="3550">B3551</f>
        <v>bank</v>
      </c>
      <c r="C3576">
        <f t="shared" si="3550"/>
        <v>1</v>
      </c>
      <c r="D3576">
        <f ca="1">OFFSET(walk!$A$2:$Y$402,TRUNC((ROW()-ROW($D$2))/COLUMNS(walk!$A$2:$Y$402)),MOD(ROW()-ROW($D$2),COLUMNS(walk!$A$2:$Y$402)),1,1)</f>
        <v>43</v>
      </c>
      <c r="E3576">
        <f ca="1">OFFSET(bike!$A$2:$Y$402,TRUNC((ROW()-ROW($E$2))/COLUMNS(bike!$A$2:$Y$402)),MOD(ROW()-ROW($E$2),COLUMNS(bike!$A$2:$Y$402)),1,1)</f>
        <v>13</v>
      </c>
      <c r="F3576">
        <f ca="1">OFFSET(transit!$A$2:$Y$402,TRUNC((ROW()-ROW($F$2))/COLUMNS(transit!$A$2:$Y$402)),MOD(ROW()-ROW($F$2),COLUMNS(transit!$A$2:$Y$402)),1,1)</f>
        <v>34</v>
      </c>
      <c r="G3576">
        <f ca="1">OFFSET(drive!$A$2:$Y$402,TRUNC((ROW()-ROW($G$2))/COLUMNS(drive!$A$2:$Y$402)),MOD(ROW()-ROW($G$2),COLUMNS(drive!$A$2:$Y$402)),1,1)</f>
        <v>8</v>
      </c>
      <c r="H3576" s="5">
        <f ca="1">(VLOOKUP($B3576,weights!$A$2:$R$6,4))*VLOOKUP($B3576,weights!$A$2:$R$6,6)^C3576*(VLOOKUP($B3576,weights!$A$2:$R$6,15)*EXP(VLOOKUP($B3576,weights!$A$2:$R$6,11)*D3576)+VLOOKUP($B3576,weights!$A$2:$R$6,16)*EXP(VLOOKUP($B3576,weights!$A$2:$R$6,12)*E3576)+VLOOKUP($B3576,weights!$A$2:$R$6,17)*EXP(VLOOKUP($B3576,weights!$A$2:$R$6,13)*F3576)+VLOOKUP($B3576,weights!$A$2:$R$6,18)*EXP(VLOOKUP($B3576,weights!$A$2:$R$6,14)*G3576))</f>
        <v>0.46166250482758908</v>
      </c>
    </row>
    <row r="3577" spans="1:8" ht="12.75" x14ac:dyDescent="0.2">
      <c r="A3577">
        <f t="shared" si="0"/>
        <v>144</v>
      </c>
      <c r="B3577" t="str">
        <f t="shared" ref="B3577:C3577" si="3551">B3552</f>
        <v>restaurant</v>
      </c>
      <c r="C3577">
        <f t="shared" si="3551"/>
        <v>0</v>
      </c>
      <c r="D3577">
        <f ca="1">OFFSET(walk!$A$2:$Y$402,TRUNC((ROW()-ROW($D$2))/COLUMNS(walk!$A$2:$Y$402)),MOD(ROW()-ROW($D$2),COLUMNS(walk!$A$2:$Y$402)),1,1)</f>
        <v>7</v>
      </c>
      <c r="E3577">
        <f ca="1">OFFSET(bike!$A$2:$Y$402,TRUNC((ROW()-ROW($E$2))/COLUMNS(bike!$A$2:$Y$402)),MOD(ROW()-ROW($E$2),COLUMNS(bike!$A$2:$Y$402)),1,1)</f>
        <v>2</v>
      </c>
      <c r="F3577">
        <f ca="1">OFFSET(transit!$A$2:$Y$402,TRUNC((ROW()-ROW($F$2))/COLUMNS(transit!$A$2:$Y$402)),MOD(ROW()-ROW($F$2),COLUMNS(transit!$A$2:$Y$402)),1,1)</f>
        <v>5</v>
      </c>
      <c r="G3577">
        <f ca="1">OFFSET(drive!$A$2:$Y$402,TRUNC((ROW()-ROW($G$2))/COLUMNS(drive!$A$2:$Y$402)),MOD(ROW()-ROW($G$2),COLUMNS(drive!$A$2:$Y$402)),1,1)</f>
        <v>1</v>
      </c>
      <c r="H3577" s="5">
        <f ca="1">(VLOOKUP($B3577,weights!$A$2:$R$6,4))*VLOOKUP($B3577,weights!$A$2:$R$6,6)^C3577*(VLOOKUP($B3577,weights!$A$2:$R$6,15)*EXP(VLOOKUP($B3577,weights!$A$2:$R$6,11)*D3577)+VLOOKUP($B3577,weights!$A$2:$R$6,16)*EXP(VLOOKUP($B3577,weights!$A$2:$R$6,12)*E3577)+VLOOKUP($B3577,weights!$A$2:$R$6,17)*EXP(VLOOKUP($B3577,weights!$A$2:$R$6,13)*F3577)+VLOOKUP($B3577,weights!$A$2:$R$6,18)*EXP(VLOOKUP($B3577,weights!$A$2:$R$6,14)*G3577))</f>
        <v>36.138674186928561</v>
      </c>
    </row>
    <row r="3578" spans="1:8" ht="12.75" x14ac:dyDescent="0.2">
      <c r="A3578">
        <f t="shared" si="0"/>
        <v>144</v>
      </c>
      <c r="B3578" t="str">
        <f t="shared" ref="B3578:C3578" si="3552">B3553</f>
        <v>restaurant</v>
      </c>
      <c r="C3578">
        <f t="shared" si="3552"/>
        <v>1</v>
      </c>
      <c r="D3578">
        <f ca="1">OFFSET(walk!$A$2:$Y$402,TRUNC((ROW()-ROW($D$2))/COLUMNS(walk!$A$2:$Y$402)),MOD(ROW()-ROW($D$2),COLUMNS(walk!$A$2:$Y$402)),1,1)</f>
        <v>10</v>
      </c>
      <c r="E3578">
        <f ca="1">OFFSET(bike!$A$2:$Y$402,TRUNC((ROW()-ROW($E$2))/COLUMNS(bike!$A$2:$Y$402)),MOD(ROW()-ROW($E$2),COLUMNS(bike!$A$2:$Y$402)),1,1)</f>
        <v>2</v>
      </c>
      <c r="F3578">
        <f ca="1">OFFSET(transit!$A$2:$Y$402,TRUNC((ROW()-ROW($F$2))/COLUMNS(transit!$A$2:$Y$402)),MOD(ROW()-ROW($F$2),COLUMNS(transit!$A$2:$Y$402)),1,1)</f>
        <v>6</v>
      </c>
      <c r="G3578">
        <f ca="1">OFFSET(drive!$A$2:$Y$402,TRUNC((ROW()-ROW($G$2))/COLUMNS(drive!$A$2:$Y$402)),MOD(ROW()-ROW($G$2),COLUMNS(drive!$A$2:$Y$402)),1,1)</f>
        <v>2</v>
      </c>
      <c r="H3578" s="5">
        <f ca="1">(VLOOKUP($B3578,weights!$A$2:$R$6,4))*VLOOKUP($B3578,weights!$A$2:$R$6,6)^C3578*(VLOOKUP($B3578,weights!$A$2:$R$6,15)*EXP(VLOOKUP($B3578,weights!$A$2:$R$6,11)*D3578)+VLOOKUP($B3578,weights!$A$2:$R$6,16)*EXP(VLOOKUP($B3578,weights!$A$2:$R$6,12)*E3578)+VLOOKUP($B3578,weights!$A$2:$R$6,17)*EXP(VLOOKUP($B3578,weights!$A$2:$R$6,13)*F3578)+VLOOKUP($B3578,weights!$A$2:$R$6,18)*EXP(VLOOKUP($B3578,weights!$A$2:$R$6,14)*G3578))</f>
        <v>27.688491167958269</v>
      </c>
    </row>
    <row r="3579" spans="1:8" ht="12.75" x14ac:dyDescent="0.2">
      <c r="A3579">
        <f t="shared" si="0"/>
        <v>144</v>
      </c>
      <c r="B3579" t="str">
        <f t="shared" ref="B3579:C3579" si="3553">B3554</f>
        <v>restaurant</v>
      </c>
      <c r="C3579">
        <f t="shared" si="3553"/>
        <v>2</v>
      </c>
      <c r="D3579">
        <f ca="1">OFFSET(walk!$A$2:$Y$402,TRUNC((ROW()-ROW($D$2))/COLUMNS(walk!$A$2:$Y$402)),MOD(ROW()-ROW($D$2),COLUMNS(walk!$A$2:$Y$402)),1,1)</f>
        <v>11</v>
      </c>
      <c r="E3579">
        <f ca="1">OFFSET(bike!$A$2:$Y$402,TRUNC((ROW()-ROW($E$2))/COLUMNS(bike!$A$2:$Y$402)),MOD(ROW()-ROW($E$2),COLUMNS(bike!$A$2:$Y$402)),1,1)</f>
        <v>3</v>
      </c>
      <c r="F3579">
        <f ca="1">OFFSET(transit!$A$2:$Y$402,TRUNC((ROW()-ROW($F$2))/COLUMNS(transit!$A$2:$Y$402)),MOD(ROW()-ROW($F$2),COLUMNS(transit!$A$2:$Y$402)),1,1)</f>
        <v>6</v>
      </c>
      <c r="G3579">
        <f ca="1">OFFSET(drive!$A$2:$Y$402,TRUNC((ROW()-ROW($G$2))/COLUMNS(drive!$A$2:$Y$402)),MOD(ROW()-ROW($G$2),COLUMNS(drive!$A$2:$Y$402)),1,1)</f>
        <v>3</v>
      </c>
      <c r="H3579" s="5">
        <f ca="1">(VLOOKUP($B3579,weights!$A$2:$R$6,4))*VLOOKUP($B3579,weights!$A$2:$R$6,6)^C3579*(VLOOKUP($B3579,weights!$A$2:$R$6,15)*EXP(VLOOKUP($B3579,weights!$A$2:$R$6,11)*D3579)+VLOOKUP($B3579,weights!$A$2:$R$6,16)*EXP(VLOOKUP($B3579,weights!$A$2:$R$6,12)*E3579)+VLOOKUP($B3579,weights!$A$2:$R$6,17)*EXP(VLOOKUP($B3579,weights!$A$2:$R$6,13)*F3579)+VLOOKUP($B3579,weights!$A$2:$R$6,18)*EXP(VLOOKUP($B3579,weights!$A$2:$R$6,14)*G3579))</f>
        <v>21.347554942346878</v>
      </c>
    </row>
    <row r="3580" spans="1:8" ht="12.75" x14ac:dyDescent="0.2">
      <c r="A3580">
        <f t="shared" si="0"/>
        <v>144</v>
      </c>
      <c r="B3580" t="str">
        <f t="shared" ref="B3580:C3580" si="3554">B3555</f>
        <v>restaurant</v>
      </c>
      <c r="C3580">
        <f t="shared" si="3554"/>
        <v>3</v>
      </c>
      <c r="D3580">
        <f ca="1">OFFSET(walk!$A$2:$Y$402,TRUNC((ROW()-ROW($D$2))/COLUMNS(walk!$A$2:$Y$402)),MOD(ROW()-ROW($D$2),COLUMNS(walk!$A$2:$Y$402)),1,1)</f>
        <v>12</v>
      </c>
      <c r="E3580">
        <f ca="1">OFFSET(bike!$A$2:$Y$402,TRUNC((ROW()-ROW($E$2))/COLUMNS(bike!$A$2:$Y$402)),MOD(ROW()-ROW($E$2),COLUMNS(bike!$A$2:$Y$402)),1,1)</f>
        <v>3</v>
      </c>
      <c r="F3580">
        <f ca="1">OFFSET(transit!$A$2:$Y$402,TRUNC((ROW()-ROW($F$2))/COLUMNS(transit!$A$2:$Y$402)),MOD(ROW()-ROW($F$2),COLUMNS(transit!$A$2:$Y$402)),1,1)</f>
        <v>7</v>
      </c>
      <c r="G3580">
        <f ca="1">OFFSET(drive!$A$2:$Y$402,TRUNC((ROW()-ROW($G$2))/COLUMNS(drive!$A$2:$Y$402)),MOD(ROW()-ROW($G$2),COLUMNS(drive!$A$2:$Y$402)),1,1)</f>
        <v>3</v>
      </c>
      <c r="H3580" s="5">
        <f ca="1">(VLOOKUP($B3580,weights!$A$2:$R$6,4))*VLOOKUP($B3580,weights!$A$2:$R$6,6)^C3580*(VLOOKUP($B3580,weights!$A$2:$R$6,15)*EXP(VLOOKUP($B3580,weights!$A$2:$R$6,11)*D3580)+VLOOKUP($B3580,weights!$A$2:$R$6,16)*EXP(VLOOKUP($B3580,weights!$A$2:$R$6,12)*E3580)+VLOOKUP($B3580,weights!$A$2:$R$6,17)*EXP(VLOOKUP($B3580,weights!$A$2:$R$6,13)*F3580)+VLOOKUP($B3580,weights!$A$2:$R$6,18)*EXP(VLOOKUP($B3580,weights!$A$2:$R$6,14)*G3580))</f>
        <v>18.217918867630654</v>
      </c>
    </row>
    <row r="3581" spans="1:8" ht="12.75" x14ac:dyDescent="0.2">
      <c r="A3581">
        <f t="shared" si="0"/>
        <v>144</v>
      </c>
      <c r="B3581" t="str">
        <f t="shared" ref="B3581:C3581" si="3555">B3556</f>
        <v>restaurant</v>
      </c>
      <c r="C3581">
        <f t="shared" si="3555"/>
        <v>4</v>
      </c>
      <c r="D3581">
        <f ca="1">OFFSET(walk!$A$2:$Y$402,TRUNC((ROW()-ROW($D$2))/COLUMNS(walk!$A$2:$Y$402)),MOD(ROW()-ROW($D$2),COLUMNS(walk!$A$2:$Y$402)),1,1)</f>
        <v>12</v>
      </c>
      <c r="E3581">
        <f ca="1">OFFSET(bike!$A$2:$Y$402,TRUNC((ROW()-ROW($E$2))/COLUMNS(bike!$A$2:$Y$402)),MOD(ROW()-ROW($E$2),COLUMNS(bike!$A$2:$Y$402)),1,1)</f>
        <v>3</v>
      </c>
      <c r="F3581">
        <f ca="1">OFFSET(transit!$A$2:$Y$402,TRUNC((ROW()-ROW($F$2))/COLUMNS(transit!$A$2:$Y$402)),MOD(ROW()-ROW($F$2),COLUMNS(transit!$A$2:$Y$402)),1,1)</f>
        <v>7</v>
      </c>
      <c r="G3581">
        <f ca="1">OFFSET(drive!$A$2:$Y$402,TRUNC((ROW()-ROW($G$2))/COLUMNS(drive!$A$2:$Y$402)),MOD(ROW()-ROW($G$2),COLUMNS(drive!$A$2:$Y$402)),1,1)</f>
        <v>4</v>
      </c>
      <c r="H3581" s="5">
        <f ca="1">(VLOOKUP($B3581,weights!$A$2:$R$6,4))*VLOOKUP($B3581,weights!$A$2:$R$6,6)^C3581*(VLOOKUP($B3581,weights!$A$2:$R$6,15)*EXP(VLOOKUP($B3581,weights!$A$2:$R$6,11)*D3581)+VLOOKUP($B3581,weights!$A$2:$R$6,16)*EXP(VLOOKUP($B3581,weights!$A$2:$R$6,12)*E3581)+VLOOKUP($B3581,weights!$A$2:$R$6,17)*EXP(VLOOKUP($B3581,weights!$A$2:$R$6,13)*F3581)+VLOOKUP($B3581,weights!$A$2:$R$6,18)*EXP(VLOOKUP($B3581,weights!$A$2:$R$6,14)*G3581))</f>
        <v>15.339097224379691</v>
      </c>
    </row>
    <row r="3582" spans="1:8" ht="12.75" x14ac:dyDescent="0.2">
      <c r="A3582">
        <f t="shared" si="0"/>
        <v>144</v>
      </c>
      <c r="B3582" t="str">
        <f t="shared" ref="B3582:C3582" si="3556">B3557</f>
        <v>restaurant</v>
      </c>
      <c r="C3582">
        <f t="shared" si="3556"/>
        <v>5</v>
      </c>
      <c r="D3582">
        <f ca="1">OFFSET(walk!$A$2:$Y$402,TRUNC((ROW()-ROW($D$2))/COLUMNS(walk!$A$2:$Y$402)),MOD(ROW()-ROW($D$2),COLUMNS(walk!$A$2:$Y$402)),1,1)</f>
        <v>12</v>
      </c>
      <c r="E3582">
        <f ca="1">OFFSET(bike!$A$2:$Y$402,TRUNC((ROW()-ROW($E$2))/COLUMNS(bike!$A$2:$Y$402)),MOD(ROW()-ROW($E$2),COLUMNS(bike!$A$2:$Y$402)),1,1)</f>
        <v>3</v>
      </c>
      <c r="F3582">
        <f ca="1">OFFSET(transit!$A$2:$Y$402,TRUNC((ROW()-ROW($F$2))/COLUMNS(transit!$A$2:$Y$402)),MOD(ROW()-ROW($F$2),COLUMNS(transit!$A$2:$Y$402)),1,1)</f>
        <v>8</v>
      </c>
      <c r="G3582">
        <f ca="1">OFFSET(drive!$A$2:$Y$402,TRUNC((ROW()-ROW($G$2))/COLUMNS(drive!$A$2:$Y$402)),MOD(ROW()-ROW($G$2),COLUMNS(drive!$A$2:$Y$402)),1,1)</f>
        <v>4</v>
      </c>
      <c r="H3582" s="5">
        <f ca="1">(VLOOKUP($B3582,weights!$A$2:$R$6,4))*VLOOKUP($B3582,weights!$A$2:$R$6,6)^C3582*(VLOOKUP($B3582,weights!$A$2:$R$6,15)*EXP(VLOOKUP($B3582,weights!$A$2:$R$6,11)*D3582)+VLOOKUP($B3582,weights!$A$2:$R$6,16)*EXP(VLOOKUP($B3582,weights!$A$2:$R$6,12)*E3582)+VLOOKUP($B3582,weights!$A$2:$R$6,17)*EXP(VLOOKUP($B3582,weights!$A$2:$R$6,13)*F3582)+VLOOKUP($B3582,weights!$A$2:$R$6,18)*EXP(VLOOKUP($B3582,weights!$A$2:$R$6,14)*G3582))</f>
        <v>13.287036548484698</v>
      </c>
    </row>
    <row r="3583" spans="1:8" ht="12.75" x14ac:dyDescent="0.2">
      <c r="A3583">
        <f t="shared" si="0"/>
        <v>144</v>
      </c>
      <c r="B3583" t="str">
        <f t="shared" ref="B3583:C3583" si="3557">B3558</f>
        <v>restaurant</v>
      </c>
      <c r="C3583">
        <f t="shared" si="3557"/>
        <v>6</v>
      </c>
      <c r="D3583">
        <f ca="1">OFFSET(walk!$A$2:$Y$402,TRUNC((ROW()-ROW($D$2))/COLUMNS(walk!$A$2:$Y$402)),MOD(ROW()-ROW($D$2),COLUMNS(walk!$A$2:$Y$402)),1,1)</f>
        <v>13</v>
      </c>
      <c r="E3583">
        <f ca="1">OFFSET(bike!$A$2:$Y$402,TRUNC((ROW()-ROW($E$2))/COLUMNS(bike!$A$2:$Y$402)),MOD(ROW()-ROW($E$2),COLUMNS(bike!$A$2:$Y$402)),1,1)</f>
        <v>3</v>
      </c>
      <c r="F3583">
        <f ca="1">OFFSET(transit!$A$2:$Y$402,TRUNC((ROW()-ROW($F$2))/COLUMNS(transit!$A$2:$Y$402)),MOD(ROW()-ROW($F$2),COLUMNS(transit!$A$2:$Y$402)),1,1)</f>
        <v>8</v>
      </c>
      <c r="G3583">
        <f ca="1">OFFSET(drive!$A$2:$Y$402,TRUNC((ROW()-ROW($G$2))/COLUMNS(drive!$A$2:$Y$402)),MOD(ROW()-ROW($G$2),COLUMNS(drive!$A$2:$Y$402)),1,1)</f>
        <v>4</v>
      </c>
      <c r="H3583" s="5">
        <f ca="1">(VLOOKUP($B3583,weights!$A$2:$R$6,4))*VLOOKUP($B3583,weights!$A$2:$R$6,6)^C3583*(VLOOKUP($B3583,weights!$A$2:$R$6,15)*EXP(VLOOKUP($B3583,weights!$A$2:$R$6,11)*D3583)+VLOOKUP($B3583,weights!$A$2:$R$6,16)*EXP(VLOOKUP($B3583,weights!$A$2:$R$6,12)*E3583)+VLOOKUP($B3583,weights!$A$2:$R$6,17)*EXP(VLOOKUP($B3583,weights!$A$2:$R$6,13)*F3583)+VLOOKUP($B3583,weights!$A$2:$R$6,18)*EXP(VLOOKUP($B3583,weights!$A$2:$R$6,14)*G3583))</f>
        <v>11.767814533892222</v>
      </c>
    </row>
    <row r="3584" spans="1:8" ht="12.75" x14ac:dyDescent="0.2">
      <c r="A3584">
        <f t="shared" si="0"/>
        <v>144</v>
      </c>
      <c r="B3584" t="str">
        <f t="shared" ref="B3584:C3584" si="3558">B3559</f>
        <v>restaurant</v>
      </c>
      <c r="C3584">
        <f t="shared" si="3558"/>
        <v>7</v>
      </c>
      <c r="D3584">
        <f ca="1">OFFSET(walk!$A$2:$Y$402,TRUNC((ROW()-ROW($D$2))/COLUMNS(walk!$A$2:$Y$402)),MOD(ROW()-ROW($D$2),COLUMNS(walk!$A$2:$Y$402)),1,1)</f>
        <v>14</v>
      </c>
      <c r="E3584">
        <f ca="1">OFFSET(bike!$A$2:$Y$402,TRUNC((ROW()-ROW($E$2))/COLUMNS(bike!$A$2:$Y$402)),MOD(ROW()-ROW($E$2),COLUMNS(bike!$A$2:$Y$402)),1,1)</f>
        <v>5</v>
      </c>
      <c r="F3584">
        <f ca="1">OFFSET(transit!$A$2:$Y$402,TRUNC((ROW()-ROW($F$2))/COLUMNS(transit!$A$2:$Y$402)),MOD(ROW()-ROW($F$2),COLUMNS(transit!$A$2:$Y$402)),1,1)</f>
        <v>8</v>
      </c>
      <c r="G3584">
        <f ca="1">OFFSET(drive!$A$2:$Y$402,TRUNC((ROW()-ROW($G$2))/COLUMNS(drive!$A$2:$Y$402)),MOD(ROW()-ROW($G$2),COLUMNS(drive!$A$2:$Y$402)),1,1)</f>
        <v>4</v>
      </c>
      <c r="H3584" s="5">
        <f ca="1">(VLOOKUP($B3584,weights!$A$2:$R$6,4))*VLOOKUP($B3584,weights!$A$2:$R$6,6)^C3584*(VLOOKUP($B3584,weights!$A$2:$R$6,15)*EXP(VLOOKUP($B3584,weights!$A$2:$R$6,11)*D3584)+VLOOKUP($B3584,weights!$A$2:$R$6,16)*EXP(VLOOKUP($B3584,weights!$A$2:$R$6,12)*E3584)+VLOOKUP($B3584,weights!$A$2:$R$6,17)*EXP(VLOOKUP($B3584,weights!$A$2:$R$6,13)*F3584)+VLOOKUP($B3584,weights!$A$2:$R$6,18)*EXP(VLOOKUP($B3584,weights!$A$2:$R$6,14)*G3584))</f>
        <v>9.0731598834240419</v>
      </c>
    </row>
    <row r="3585" spans="1:8" ht="12.75" x14ac:dyDescent="0.2">
      <c r="A3585">
        <f t="shared" si="0"/>
        <v>144</v>
      </c>
      <c r="B3585" t="str">
        <f t="shared" ref="B3585:C3585" si="3559">B3560</f>
        <v>restaurant</v>
      </c>
      <c r="C3585">
        <f t="shared" si="3559"/>
        <v>8</v>
      </c>
      <c r="D3585">
        <f ca="1">OFFSET(walk!$A$2:$Y$402,TRUNC((ROW()-ROW($D$2))/COLUMNS(walk!$A$2:$Y$402)),MOD(ROW()-ROW($D$2),COLUMNS(walk!$A$2:$Y$402)),1,1)</f>
        <v>15</v>
      </c>
      <c r="E3585">
        <f ca="1">OFFSET(bike!$A$2:$Y$402,TRUNC((ROW()-ROW($E$2))/COLUMNS(bike!$A$2:$Y$402)),MOD(ROW()-ROW($E$2),COLUMNS(bike!$A$2:$Y$402)),1,1)</f>
        <v>5</v>
      </c>
      <c r="F3585">
        <f ca="1">OFFSET(transit!$A$2:$Y$402,TRUNC((ROW()-ROW($F$2))/COLUMNS(transit!$A$2:$Y$402)),MOD(ROW()-ROW($F$2),COLUMNS(transit!$A$2:$Y$402)),1,1)</f>
        <v>12</v>
      </c>
      <c r="G3585">
        <f ca="1">OFFSET(drive!$A$2:$Y$402,TRUNC((ROW()-ROW($G$2))/COLUMNS(drive!$A$2:$Y$402)),MOD(ROW()-ROW($G$2),COLUMNS(drive!$A$2:$Y$402)),1,1)</f>
        <v>4</v>
      </c>
      <c r="H3585" s="5">
        <f ca="1">(VLOOKUP($B3585,weights!$A$2:$R$6,4))*VLOOKUP($B3585,weights!$A$2:$R$6,6)^C3585*(VLOOKUP($B3585,weights!$A$2:$R$6,15)*EXP(VLOOKUP($B3585,weights!$A$2:$R$6,11)*D3585)+VLOOKUP($B3585,weights!$A$2:$R$6,16)*EXP(VLOOKUP($B3585,weights!$A$2:$R$6,12)*E3585)+VLOOKUP($B3585,weights!$A$2:$R$6,17)*EXP(VLOOKUP($B3585,weights!$A$2:$R$6,13)*F3585)+VLOOKUP($B3585,weights!$A$2:$R$6,18)*EXP(VLOOKUP($B3585,weights!$A$2:$R$6,14)*G3585))</f>
        <v>7.1415117945749795</v>
      </c>
    </row>
    <row r="3586" spans="1:8" ht="12.75" x14ac:dyDescent="0.2">
      <c r="A3586">
        <f t="shared" si="0"/>
        <v>144</v>
      </c>
      <c r="B3586" t="str">
        <f t="shared" ref="B3586:C3586" si="3560">B3561</f>
        <v>restaurant</v>
      </c>
      <c r="C3586">
        <f t="shared" si="3560"/>
        <v>9</v>
      </c>
      <c r="D3586">
        <f ca="1">OFFSET(walk!$A$2:$Y$402,TRUNC((ROW()-ROW($D$2))/COLUMNS(walk!$A$2:$Y$402)),MOD(ROW()-ROW($D$2),COLUMNS(walk!$A$2:$Y$402)),1,1)</f>
        <v>16</v>
      </c>
      <c r="E3586">
        <f ca="1">OFFSET(bike!$A$2:$Y$402,TRUNC((ROW()-ROW($E$2))/COLUMNS(bike!$A$2:$Y$402)),MOD(ROW()-ROW($E$2),COLUMNS(bike!$A$2:$Y$402)),1,1)</f>
        <v>5</v>
      </c>
      <c r="F3586">
        <f ca="1">OFFSET(transit!$A$2:$Y$402,TRUNC((ROW()-ROW($F$2))/COLUMNS(transit!$A$2:$Y$402)),MOD(ROW()-ROW($F$2),COLUMNS(transit!$A$2:$Y$402)),1,1)</f>
        <v>16</v>
      </c>
      <c r="G3586">
        <f ca="1">OFFSET(drive!$A$2:$Y$402,TRUNC((ROW()-ROW($G$2))/COLUMNS(drive!$A$2:$Y$402)),MOD(ROW()-ROW($G$2),COLUMNS(drive!$A$2:$Y$402)),1,1)</f>
        <v>4</v>
      </c>
      <c r="H3586" s="5">
        <f ca="1">(VLOOKUP($B3586,weights!$A$2:$R$6,4))*VLOOKUP($B3586,weights!$A$2:$R$6,6)^C3586*(VLOOKUP($B3586,weights!$A$2:$R$6,15)*EXP(VLOOKUP($B3586,weights!$A$2:$R$6,11)*D3586)+VLOOKUP($B3586,weights!$A$2:$R$6,16)*EXP(VLOOKUP($B3586,weights!$A$2:$R$6,12)*E3586)+VLOOKUP($B3586,weights!$A$2:$R$6,17)*EXP(VLOOKUP($B3586,weights!$A$2:$R$6,13)*F3586)+VLOOKUP($B3586,weights!$A$2:$R$6,18)*EXP(VLOOKUP($B3586,weights!$A$2:$R$6,14)*G3586))</f>
        <v>5.9038351277558894</v>
      </c>
    </row>
    <row r="3587" spans="1:8" ht="12.75" x14ac:dyDescent="0.2">
      <c r="A3587">
        <f t="shared" si="0"/>
        <v>144</v>
      </c>
      <c r="B3587" t="str">
        <f t="shared" ref="B3587:C3587" si="3561">B3562</f>
        <v>supermarket</v>
      </c>
      <c r="C3587">
        <f t="shared" si="3561"/>
        <v>0</v>
      </c>
      <c r="D3587">
        <f ca="1">OFFSET(walk!$A$2:$Y$402,TRUNC((ROW()-ROW($D$2))/COLUMNS(walk!$A$2:$Y$402)),MOD(ROW()-ROW($D$2),COLUMNS(walk!$A$2:$Y$402)),1,1)</f>
        <v>38</v>
      </c>
      <c r="E3587">
        <f ca="1">OFFSET(bike!$A$2:$Y$402,TRUNC((ROW()-ROW($E$2))/COLUMNS(bike!$A$2:$Y$402)),MOD(ROW()-ROW($E$2),COLUMNS(bike!$A$2:$Y$402)),1,1)</f>
        <v>15</v>
      </c>
      <c r="F3587">
        <f ca="1">OFFSET(transit!$A$2:$Y$402,TRUNC((ROW()-ROW($F$2))/COLUMNS(transit!$A$2:$Y$402)),MOD(ROW()-ROW($F$2),COLUMNS(transit!$A$2:$Y$402)),1,1)</f>
        <v>18</v>
      </c>
      <c r="G3587">
        <f ca="1">OFFSET(drive!$A$2:$Y$402,TRUNC((ROW()-ROW($G$2))/COLUMNS(drive!$A$2:$Y$402)),MOD(ROW()-ROW($G$2),COLUMNS(drive!$A$2:$Y$402)),1,1)</f>
        <v>8</v>
      </c>
      <c r="H3587" s="5">
        <f ca="1">(VLOOKUP($B3587,weights!$A$2:$R$6,4))*VLOOKUP($B3587,weights!$A$2:$R$6,6)^C3587*(VLOOKUP($B3587,weights!$A$2:$R$6,15)*EXP(VLOOKUP($B3587,weights!$A$2:$R$6,11)*D3587)+VLOOKUP($B3587,weights!$A$2:$R$6,16)*EXP(VLOOKUP($B3587,weights!$A$2:$R$6,12)*E3587)+VLOOKUP($B3587,weights!$A$2:$R$6,17)*EXP(VLOOKUP($B3587,weights!$A$2:$R$6,13)*F3587)+VLOOKUP($B3587,weights!$A$2:$R$6,18)*EXP(VLOOKUP($B3587,weights!$A$2:$R$6,14)*G3587))</f>
        <v>3.6999439236430312</v>
      </c>
    </row>
    <row r="3588" spans="1:8" ht="12.75" x14ac:dyDescent="0.2">
      <c r="A3588">
        <f t="shared" si="0"/>
        <v>144</v>
      </c>
      <c r="B3588" t="str">
        <f t="shared" ref="B3588:C3588" si="3562">B3563</f>
        <v>supermarket</v>
      </c>
      <c r="C3588">
        <f t="shared" si="3562"/>
        <v>1</v>
      </c>
      <c r="D3588">
        <f ca="1">OFFSET(walk!$A$2:$Y$402,TRUNC((ROW()-ROW($D$2))/COLUMNS(walk!$A$2:$Y$402)),MOD(ROW()-ROW($D$2),COLUMNS(walk!$A$2:$Y$402)),1,1)</f>
        <v>50</v>
      </c>
      <c r="E3588">
        <f ca="1">OFFSET(bike!$A$2:$Y$402,TRUNC((ROW()-ROW($E$2))/COLUMNS(bike!$A$2:$Y$402)),MOD(ROW()-ROW($E$2),COLUMNS(bike!$A$2:$Y$402)),1,1)</f>
        <v>16</v>
      </c>
      <c r="F3588">
        <f ca="1">OFFSET(transit!$A$2:$Y$402,TRUNC((ROW()-ROW($F$2))/COLUMNS(transit!$A$2:$Y$402)),MOD(ROW()-ROW($F$2),COLUMNS(transit!$A$2:$Y$402)),1,1)</f>
        <v>23</v>
      </c>
      <c r="G3588">
        <f ca="1">OFFSET(drive!$A$2:$Y$402,TRUNC((ROW()-ROW($G$2))/COLUMNS(drive!$A$2:$Y$402)),MOD(ROW()-ROW($G$2),COLUMNS(drive!$A$2:$Y$402)),1,1)</f>
        <v>10</v>
      </c>
      <c r="H3588" s="5">
        <f ca="1">(VLOOKUP($B3588,weights!$A$2:$R$6,4))*VLOOKUP($B3588,weights!$A$2:$R$6,6)^C3588*(VLOOKUP($B3588,weights!$A$2:$R$6,15)*EXP(VLOOKUP($B3588,weights!$A$2:$R$6,11)*D3588)+VLOOKUP($B3588,weights!$A$2:$R$6,16)*EXP(VLOOKUP($B3588,weights!$A$2:$R$6,12)*E3588)+VLOOKUP($B3588,weights!$A$2:$R$6,17)*EXP(VLOOKUP($B3588,weights!$A$2:$R$6,13)*F3588)+VLOOKUP($B3588,weights!$A$2:$R$6,18)*EXP(VLOOKUP($B3588,weights!$A$2:$R$6,14)*G3588))</f>
        <v>1.3740252165760978</v>
      </c>
    </row>
    <row r="3589" spans="1:8" ht="12.75" x14ac:dyDescent="0.2">
      <c r="A3589">
        <f t="shared" si="0"/>
        <v>144</v>
      </c>
      <c r="B3589" t="str">
        <f t="shared" ref="B3589:C3589" si="3563">B3564</f>
        <v>supermarket</v>
      </c>
      <c r="C3589">
        <f t="shared" si="3563"/>
        <v>2</v>
      </c>
      <c r="D3589">
        <f ca="1">OFFSET(walk!$A$2:$Y$402,TRUNC((ROW()-ROW($D$2))/COLUMNS(walk!$A$2:$Y$402)),MOD(ROW()-ROW($D$2),COLUMNS(walk!$A$2:$Y$402)),1,1)</f>
        <v>55</v>
      </c>
      <c r="E3589">
        <f ca="1">OFFSET(bike!$A$2:$Y$402,TRUNC((ROW()-ROW($E$2))/COLUMNS(bike!$A$2:$Y$402)),MOD(ROW()-ROW($E$2),COLUMNS(bike!$A$2:$Y$402)),1,1)</f>
        <v>17</v>
      </c>
      <c r="F3589">
        <f ca="1">OFFSET(transit!$A$2:$Y$402,TRUNC((ROW()-ROW($F$2))/COLUMNS(transit!$A$2:$Y$402)),MOD(ROW()-ROW($F$2),COLUMNS(transit!$A$2:$Y$402)),1,1)</f>
        <v>31</v>
      </c>
      <c r="G3589">
        <f ca="1">OFFSET(drive!$A$2:$Y$402,TRUNC((ROW()-ROW($G$2))/COLUMNS(drive!$A$2:$Y$402)),MOD(ROW()-ROW($G$2),COLUMNS(drive!$A$2:$Y$402)),1,1)</f>
        <v>12</v>
      </c>
      <c r="H3589" s="5">
        <f ca="1">(VLOOKUP($B3589,weights!$A$2:$R$6,4))*VLOOKUP($B3589,weights!$A$2:$R$6,6)^C3589*(VLOOKUP($B3589,weights!$A$2:$R$6,15)*EXP(VLOOKUP($B3589,weights!$A$2:$R$6,11)*D3589)+VLOOKUP($B3589,weights!$A$2:$R$6,16)*EXP(VLOOKUP($B3589,weights!$A$2:$R$6,12)*E3589)+VLOOKUP($B3589,weights!$A$2:$R$6,17)*EXP(VLOOKUP($B3589,weights!$A$2:$R$6,13)*F3589)+VLOOKUP($B3589,weights!$A$2:$R$6,18)*EXP(VLOOKUP($B3589,weights!$A$2:$R$6,14)*G3589))</f>
        <v>0.51046079494783947</v>
      </c>
    </row>
    <row r="3590" spans="1:8" ht="12.75" x14ac:dyDescent="0.2">
      <c r="A3590">
        <f t="shared" si="0"/>
        <v>144</v>
      </c>
      <c r="B3590" t="str">
        <f t="shared" ref="B3590:C3590" si="3564">B3565</f>
        <v>supermarket</v>
      </c>
      <c r="C3590">
        <f t="shared" si="3564"/>
        <v>3</v>
      </c>
      <c r="D3590">
        <f ca="1">OFFSET(walk!$A$2:$Y$402,TRUNC((ROW()-ROW($D$2))/COLUMNS(walk!$A$2:$Y$402)),MOD(ROW()-ROW($D$2),COLUMNS(walk!$A$2:$Y$402)),1,1)</f>
        <v>62</v>
      </c>
      <c r="E3590">
        <f ca="1">OFFSET(bike!$A$2:$Y$402,TRUNC((ROW()-ROW($E$2))/COLUMNS(bike!$A$2:$Y$402)),MOD(ROW()-ROW($E$2),COLUMNS(bike!$A$2:$Y$402)),1,1)</f>
        <v>20</v>
      </c>
      <c r="F3590">
        <f ca="1">OFFSET(transit!$A$2:$Y$402,TRUNC((ROW()-ROW($F$2))/COLUMNS(transit!$A$2:$Y$402)),MOD(ROW()-ROW($F$2),COLUMNS(transit!$A$2:$Y$402)),1,1)</f>
        <v>37</v>
      </c>
      <c r="G3590">
        <f ca="1">OFFSET(drive!$A$2:$Y$402,TRUNC((ROW()-ROW($G$2))/COLUMNS(drive!$A$2:$Y$402)),MOD(ROW()-ROW($G$2),COLUMNS(drive!$A$2:$Y$402)),1,1)</f>
        <v>14</v>
      </c>
      <c r="H3590" s="5">
        <f ca="1">(VLOOKUP($B3590,weights!$A$2:$R$6,4))*VLOOKUP($B3590,weights!$A$2:$R$6,6)^C3590*(VLOOKUP($B3590,weights!$A$2:$R$6,15)*EXP(VLOOKUP($B3590,weights!$A$2:$R$6,11)*D3590)+VLOOKUP($B3590,weights!$A$2:$R$6,16)*EXP(VLOOKUP($B3590,weights!$A$2:$R$6,12)*E3590)+VLOOKUP($B3590,weights!$A$2:$R$6,17)*EXP(VLOOKUP($B3590,weights!$A$2:$R$6,13)*F3590)+VLOOKUP($B3590,weights!$A$2:$R$6,18)*EXP(VLOOKUP($B3590,weights!$A$2:$R$6,14)*G3590))</f>
        <v>0.19102339039172431</v>
      </c>
    </row>
    <row r="3591" spans="1:8" ht="12.75" x14ac:dyDescent="0.2">
      <c r="A3591">
        <f t="shared" si="0"/>
        <v>144</v>
      </c>
      <c r="B3591" t="str">
        <f t="shared" ref="B3591:C3591" si="3565">B3566</f>
        <v>supermarket</v>
      </c>
      <c r="C3591">
        <f t="shared" si="3565"/>
        <v>4</v>
      </c>
      <c r="D3591">
        <f ca="1">OFFSET(walk!$A$2:$Y$402,TRUNC((ROW()-ROW($D$2))/COLUMNS(walk!$A$2:$Y$402)),MOD(ROW()-ROW($D$2),COLUMNS(walk!$A$2:$Y$402)),1,1)</f>
        <v>79</v>
      </c>
      <c r="E3591">
        <f ca="1">OFFSET(bike!$A$2:$Y$402,TRUNC((ROW()-ROW($E$2))/COLUMNS(bike!$A$2:$Y$402)),MOD(ROW()-ROW($E$2),COLUMNS(bike!$A$2:$Y$402)),1,1)</f>
        <v>24</v>
      </c>
      <c r="F3591">
        <f ca="1">OFFSET(transit!$A$2:$Y$402,TRUNC((ROW()-ROW($F$2))/COLUMNS(transit!$A$2:$Y$402)),MOD(ROW()-ROW($F$2),COLUMNS(transit!$A$2:$Y$402)),1,1)</f>
        <v>38</v>
      </c>
      <c r="G3591">
        <f ca="1">OFFSET(drive!$A$2:$Y$402,TRUNC((ROW()-ROW($G$2))/COLUMNS(drive!$A$2:$Y$402)),MOD(ROW()-ROW($G$2),COLUMNS(drive!$A$2:$Y$402)),1,1)</f>
        <v>15</v>
      </c>
      <c r="H3591" s="5">
        <f ca="1">(VLOOKUP($B3591,weights!$A$2:$R$6,4))*VLOOKUP($B3591,weights!$A$2:$R$6,6)^C3591*(VLOOKUP($B3591,weights!$A$2:$R$6,15)*EXP(VLOOKUP($B3591,weights!$A$2:$R$6,11)*D3591)+VLOOKUP($B3591,weights!$A$2:$R$6,16)*EXP(VLOOKUP($B3591,weights!$A$2:$R$6,12)*E3591)+VLOOKUP($B3591,weights!$A$2:$R$6,17)*EXP(VLOOKUP($B3591,weights!$A$2:$R$6,13)*F3591)+VLOOKUP($B3591,weights!$A$2:$R$6,18)*EXP(VLOOKUP($B3591,weights!$A$2:$R$6,14)*G3591))</f>
        <v>8.9627678207504474E-2</v>
      </c>
    </row>
    <row r="3592" spans="1:8" ht="12.75" x14ac:dyDescent="0.2">
      <c r="A3592">
        <f t="shared" si="0"/>
        <v>144</v>
      </c>
      <c r="B3592" t="str">
        <f t="shared" ref="B3592:C3592" si="3566">B3567</f>
        <v>store</v>
      </c>
      <c r="C3592">
        <f t="shared" si="3566"/>
        <v>0</v>
      </c>
      <c r="D3592">
        <f ca="1">OFFSET(walk!$A$2:$Y$402,TRUNC((ROW()-ROW($D$2))/COLUMNS(walk!$A$2:$Y$402)),MOD(ROW()-ROW($D$2),COLUMNS(walk!$A$2:$Y$402)),1,1)</f>
        <v>4</v>
      </c>
      <c r="E3592">
        <f ca="1">OFFSET(bike!$A$2:$Y$402,TRUNC((ROW()-ROW($E$2))/COLUMNS(bike!$A$2:$Y$402)),MOD(ROW()-ROW($E$2),COLUMNS(bike!$A$2:$Y$402)),1,1)</f>
        <v>1</v>
      </c>
      <c r="F3592">
        <f ca="1">OFFSET(transit!$A$2:$Y$402,TRUNC((ROW()-ROW($F$2))/COLUMNS(transit!$A$2:$Y$402)),MOD(ROW()-ROW($F$2),COLUMNS(transit!$A$2:$Y$402)),1,1)</f>
        <v>4</v>
      </c>
      <c r="G3592">
        <f ca="1">OFFSET(drive!$A$2:$Y$402,TRUNC((ROW()-ROW($G$2))/COLUMNS(drive!$A$2:$Y$402)),MOD(ROW()-ROW($G$2),COLUMNS(drive!$A$2:$Y$402)),1,1)</f>
        <v>1</v>
      </c>
      <c r="H3592" s="5">
        <f ca="1">(VLOOKUP($B3592,weights!$A$2:$R$6,4))*VLOOKUP($B3592,weights!$A$2:$R$6,6)^C3592*(VLOOKUP($B3592,weights!$A$2:$R$6,15)*EXP(VLOOKUP($B3592,weights!$A$2:$R$6,11)*D3592)+VLOOKUP($B3592,weights!$A$2:$R$6,16)*EXP(VLOOKUP($B3592,weights!$A$2:$R$6,12)*E3592)+VLOOKUP($B3592,weights!$A$2:$R$6,17)*EXP(VLOOKUP($B3592,weights!$A$2:$R$6,13)*F3592)+VLOOKUP($B3592,weights!$A$2:$R$6,18)*EXP(VLOOKUP($B3592,weights!$A$2:$R$6,14)*G3592))</f>
        <v>22.338230552247637</v>
      </c>
    </row>
    <row r="3593" spans="1:8" ht="12.75" x14ac:dyDescent="0.2">
      <c r="A3593">
        <f t="shared" si="0"/>
        <v>144</v>
      </c>
      <c r="B3593" t="str">
        <f t="shared" ref="B3593:C3593" si="3567">B3568</f>
        <v>store</v>
      </c>
      <c r="C3593">
        <f t="shared" si="3567"/>
        <v>1</v>
      </c>
      <c r="D3593">
        <f ca="1">OFFSET(walk!$A$2:$Y$402,TRUNC((ROW()-ROW($D$2))/COLUMNS(walk!$A$2:$Y$402)),MOD(ROW()-ROW($D$2),COLUMNS(walk!$A$2:$Y$402)),1,1)</f>
        <v>6</v>
      </c>
      <c r="E3593">
        <f ca="1">OFFSET(bike!$A$2:$Y$402,TRUNC((ROW()-ROW($E$2))/COLUMNS(bike!$A$2:$Y$402)),MOD(ROW()-ROW($E$2),COLUMNS(bike!$A$2:$Y$402)),1,1)</f>
        <v>1</v>
      </c>
      <c r="F3593">
        <f ca="1">OFFSET(transit!$A$2:$Y$402,TRUNC((ROW()-ROW($F$2))/COLUMNS(transit!$A$2:$Y$402)),MOD(ROW()-ROW($F$2),COLUMNS(transit!$A$2:$Y$402)),1,1)</f>
        <v>6</v>
      </c>
      <c r="G3593">
        <f ca="1">OFFSET(drive!$A$2:$Y$402,TRUNC((ROW()-ROW($G$2))/COLUMNS(drive!$A$2:$Y$402)),MOD(ROW()-ROW($G$2),COLUMNS(drive!$A$2:$Y$402)),1,1)</f>
        <v>1</v>
      </c>
      <c r="H3593" s="5">
        <f ca="1">(VLOOKUP($B3593,weights!$A$2:$R$6,4))*VLOOKUP($B3593,weights!$A$2:$R$6,6)^C3593*(VLOOKUP($B3593,weights!$A$2:$R$6,15)*EXP(VLOOKUP($B3593,weights!$A$2:$R$6,11)*D3593)+VLOOKUP($B3593,weights!$A$2:$R$6,16)*EXP(VLOOKUP($B3593,weights!$A$2:$R$6,12)*E3593)+VLOOKUP($B3593,weights!$A$2:$R$6,17)*EXP(VLOOKUP($B3593,weights!$A$2:$R$6,13)*F3593)+VLOOKUP($B3593,weights!$A$2:$R$6,18)*EXP(VLOOKUP($B3593,weights!$A$2:$R$6,14)*G3593))</f>
        <v>13.077667184379605</v>
      </c>
    </row>
    <row r="3594" spans="1:8" ht="12.75" x14ac:dyDescent="0.2">
      <c r="A3594">
        <f t="shared" si="0"/>
        <v>144</v>
      </c>
      <c r="B3594" t="str">
        <f t="shared" ref="B3594:C3594" si="3568">B3569</f>
        <v>store</v>
      </c>
      <c r="C3594">
        <f t="shared" si="3568"/>
        <v>2</v>
      </c>
      <c r="D3594">
        <f ca="1">OFFSET(walk!$A$2:$Y$402,TRUNC((ROW()-ROW($D$2))/COLUMNS(walk!$A$2:$Y$402)),MOD(ROW()-ROW($D$2),COLUMNS(walk!$A$2:$Y$402)),1,1)</f>
        <v>6</v>
      </c>
      <c r="E3594">
        <f ca="1">OFFSET(bike!$A$2:$Y$402,TRUNC((ROW()-ROW($E$2))/COLUMNS(bike!$A$2:$Y$402)),MOD(ROW()-ROW($E$2),COLUMNS(bike!$A$2:$Y$402)),1,1)</f>
        <v>2</v>
      </c>
      <c r="F3594">
        <f ca="1">OFFSET(transit!$A$2:$Y$402,TRUNC((ROW()-ROW($F$2))/COLUMNS(transit!$A$2:$Y$402)),MOD(ROW()-ROW($F$2),COLUMNS(transit!$A$2:$Y$402)),1,1)</f>
        <v>6</v>
      </c>
      <c r="G3594">
        <f ca="1">OFFSET(drive!$A$2:$Y$402,TRUNC((ROW()-ROW($G$2))/COLUMNS(drive!$A$2:$Y$402)),MOD(ROW()-ROW($G$2),COLUMNS(drive!$A$2:$Y$402)),1,1)</f>
        <v>1</v>
      </c>
      <c r="H3594" s="5">
        <f ca="1">(VLOOKUP($B3594,weights!$A$2:$R$6,4))*VLOOKUP($B3594,weights!$A$2:$R$6,6)^C3594*(VLOOKUP($B3594,weights!$A$2:$R$6,15)*EXP(VLOOKUP($B3594,weights!$A$2:$R$6,11)*D3594)+VLOOKUP($B3594,weights!$A$2:$R$6,16)*EXP(VLOOKUP($B3594,weights!$A$2:$R$6,12)*E3594)+VLOOKUP($B3594,weights!$A$2:$R$6,17)*EXP(VLOOKUP($B3594,weights!$A$2:$R$6,13)*F3594)+VLOOKUP($B3594,weights!$A$2:$R$6,18)*EXP(VLOOKUP($B3594,weights!$A$2:$R$6,14)*G3594))</f>
        <v>7.5838078458602487</v>
      </c>
    </row>
    <row r="3595" spans="1:8" ht="12.75" x14ac:dyDescent="0.2">
      <c r="A3595">
        <f t="shared" si="0"/>
        <v>144</v>
      </c>
      <c r="B3595" t="str">
        <f t="shared" ref="B3595:C3595" si="3569">B3570</f>
        <v>store</v>
      </c>
      <c r="C3595">
        <f t="shared" si="3569"/>
        <v>3</v>
      </c>
      <c r="D3595">
        <f ca="1">OFFSET(walk!$A$2:$Y$402,TRUNC((ROW()-ROW($D$2))/COLUMNS(walk!$A$2:$Y$402)),MOD(ROW()-ROW($D$2),COLUMNS(walk!$A$2:$Y$402)),1,1)</f>
        <v>8</v>
      </c>
      <c r="E3595">
        <f ca="1">OFFSET(bike!$A$2:$Y$402,TRUNC((ROW()-ROW($E$2))/COLUMNS(bike!$A$2:$Y$402)),MOD(ROW()-ROW($E$2),COLUMNS(bike!$A$2:$Y$402)),1,1)</f>
        <v>3</v>
      </c>
      <c r="F3595">
        <f ca="1">OFFSET(transit!$A$2:$Y$402,TRUNC((ROW()-ROW($F$2))/COLUMNS(transit!$A$2:$Y$402)),MOD(ROW()-ROW($F$2),COLUMNS(transit!$A$2:$Y$402)),1,1)</f>
        <v>6</v>
      </c>
      <c r="G3595">
        <f ca="1">OFFSET(drive!$A$2:$Y$402,TRUNC((ROW()-ROW($G$2))/COLUMNS(drive!$A$2:$Y$402)),MOD(ROW()-ROW($G$2),COLUMNS(drive!$A$2:$Y$402)),1,1)</f>
        <v>3</v>
      </c>
      <c r="H3595" s="5">
        <f ca="1">(VLOOKUP($B3595,weights!$A$2:$R$6,4))*VLOOKUP($B3595,weights!$A$2:$R$6,6)^C3595*(VLOOKUP($B3595,weights!$A$2:$R$6,15)*EXP(VLOOKUP($B3595,weights!$A$2:$R$6,11)*D3595)+VLOOKUP($B3595,weights!$A$2:$R$6,16)*EXP(VLOOKUP($B3595,weights!$A$2:$R$6,12)*E3595)+VLOOKUP($B3595,weights!$A$2:$R$6,17)*EXP(VLOOKUP($B3595,weights!$A$2:$R$6,13)*F3595)+VLOOKUP($B3595,weights!$A$2:$R$6,18)*EXP(VLOOKUP($B3595,weights!$A$2:$R$6,14)*G3595))</f>
        <v>3.1796110484624958</v>
      </c>
    </row>
    <row r="3596" spans="1:8" ht="12.75" x14ac:dyDescent="0.2">
      <c r="A3596">
        <f t="shared" si="0"/>
        <v>144</v>
      </c>
      <c r="B3596" t="str">
        <f t="shared" ref="B3596:C3596" si="3570">B3571</f>
        <v>store</v>
      </c>
      <c r="C3596">
        <f t="shared" si="3570"/>
        <v>4</v>
      </c>
      <c r="D3596">
        <f ca="1">OFFSET(walk!$A$2:$Y$402,TRUNC((ROW()-ROW($D$2))/COLUMNS(walk!$A$2:$Y$402)),MOD(ROW()-ROW($D$2),COLUMNS(walk!$A$2:$Y$402)),1,1)</f>
        <v>12</v>
      </c>
      <c r="E3596">
        <f ca="1">OFFSET(bike!$A$2:$Y$402,TRUNC((ROW()-ROW($E$2))/COLUMNS(bike!$A$2:$Y$402)),MOD(ROW()-ROW($E$2),COLUMNS(bike!$A$2:$Y$402)),1,1)</f>
        <v>3</v>
      </c>
      <c r="F3596">
        <f ca="1">OFFSET(transit!$A$2:$Y$402,TRUNC((ROW()-ROW($F$2))/COLUMNS(transit!$A$2:$Y$402)),MOD(ROW()-ROW($F$2),COLUMNS(transit!$A$2:$Y$402)),1,1)</f>
        <v>7</v>
      </c>
      <c r="G3596">
        <f ca="1">OFFSET(drive!$A$2:$Y$402,TRUNC((ROW()-ROW($G$2))/COLUMNS(drive!$A$2:$Y$402)),MOD(ROW()-ROW($G$2),COLUMNS(drive!$A$2:$Y$402)),1,1)</f>
        <v>3</v>
      </c>
      <c r="H3596" s="5">
        <f ca="1">(VLOOKUP($B3596,weights!$A$2:$R$6,4))*VLOOKUP($B3596,weights!$A$2:$R$6,6)^C3596*(VLOOKUP($B3596,weights!$A$2:$R$6,15)*EXP(VLOOKUP($B3596,weights!$A$2:$R$6,11)*D3596)+VLOOKUP($B3596,weights!$A$2:$R$6,16)*EXP(VLOOKUP($B3596,weights!$A$2:$R$6,12)*E3596)+VLOOKUP($B3596,weights!$A$2:$R$6,17)*EXP(VLOOKUP($B3596,weights!$A$2:$R$6,13)*F3596)+VLOOKUP($B3596,weights!$A$2:$R$6,18)*EXP(VLOOKUP($B3596,weights!$A$2:$R$6,14)*G3596))</f>
        <v>1.9534713330391569</v>
      </c>
    </row>
    <row r="3597" spans="1:8" ht="12.75" x14ac:dyDescent="0.2">
      <c r="A3597">
        <f t="shared" si="0"/>
        <v>144</v>
      </c>
      <c r="B3597" t="str">
        <f t="shared" ref="B3597:C3597" si="3571">B3572</f>
        <v>pharmacy</v>
      </c>
      <c r="C3597">
        <f t="shared" si="3571"/>
        <v>0</v>
      </c>
      <c r="D3597">
        <f ca="1">OFFSET(walk!$A$2:$Y$402,TRUNC((ROW()-ROW($D$2))/COLUMNS(walk!$A$2:$Y$402)),MOD(ROW()-ROW($D$2),COLUMNS(walk!$A$2:$Y$402)),1,1)</f>
        <v>13</v>
      </c>
      <c r="E3597">
        <f ca="1">OFFSET(bike!$A$2:$Y$402,TRUNC((ROW()-ROW($E$2))/COLUMNS(bike!$A$2:$Y$402)),MOD(ROW()-ROW($E$2),COLUMNS(bike!$A$2:$Y$402)),1,1)</f>
        <v>4</v>
      </c>
      <c r="F3597">
        <f ca="1">OFFSET(transit!$A$2:$Y$402,TRUNC((ROW()-ROW($F$2))/COLUMNS(transit!$A$2:$Y$402)),MOD(ROW()-ROW($F$2),COLUMNS(transit!$A$2:$Y$402)),1,1)</f>
        <v>11</v>
      </c>
      <c r="G3597">
        <f ca="1">OFFSET(drive!$A$2:$Y$402,TRUNC((ROW()-ROW($G$2))/COLUMNS(drive!$A$2:$Y$402)),MOD(ROW()-ROW($G$2),COLUMNS(drive!$A$2:$Y$402)),1,1)</f>
        <v>2</v>
      </c>
      <c r="H3597" s="5">
        <f ca="1">(VLOOKUP($B3597,weights!$A$2:$R$6,4))*VLOOKUP($B3597,weights!$A$2:$R$6,6)^C3597*(VLOOKUP($B3597,weights!$A$2:$R$6,15)*EXP(VLOOKUP($B3597,weights!$A$2:$R$6,11)*D3597)+VLOOKUP($B3597,weights!$A$2:$R$6,16)*EXP(VLOOKUP($B3597,weights!$A$2:$R$6,12)*E3597)+VLOOKUP($B3597,weights!$A$2:$R$6,17)*EXP(VLOOKUP($B3597,weights!$A$2:$R$6,13)*F3597)+VLOOKUP($B3597,weights!$A$2:$R$6,18)*EXP(VLOOKUP($B3597,weights!$A$2:$R$6,14)*G3597))</f>
        <v>5.9838732318909544</v>
      </c>
    </row>
    <row r="3598" spans="1:8" ht="12.75" x14ac:dyDescent="0.2">
      <c r="A3598">
        <f t="shared" si="0"/>
        <v>144</v>
      </c>
      <c r="B3598" t="str">
        <f t="shared" ref="B3598:C3598" si="3572">B3573</f>
        <v>pharmacy</v>
      </c>
      <c r="C3598">
        <f t="shared" si="3572"/>
        <v>1</v>
      </c>
      <c r="D3598">
        <f ca="1">OFFSET(walk!$A$2:$Y$402,TRUNC((ROW()-ROW($D$2))/COLUMNS(walk!$A$2:$Y$402)),MOD(ROW()-ROW($D$2),COLUMNS(walk!$A$2:$Y$402)),1,1)</f>
        <v>13</v>
      </c>
      <c r="E3598">
        <f ca="1">OFFSET(bike!$A$2:$Y$402,TRUNC((ROW()-ROW($E$2))/COLUMNS(bike!$A$2:$Y$402)),MOD(ROW()-ROW($E$2),COLUMNS(bike!$A$2:$Y$402)),1,1)</f>
        <v>5</v>
      </c>
      <c r="F3598">
        <f ca="1">OFFSET(transit!$A$2:$Y$402,TRUNC((ROW()-ROW($F$2))/COLUMNS(transit!$A$2:$Y$402)),MOD(ROW()-ROW($F$2),COLUMNS(transit!$A$2:$Y$402)),1,1)</f>
        <v>13</v>
      </c>
      <c r="G3598">
        <f ca="1">OFFSET(drive!$A$2:$Y$402,TRUNC((ROW()-ROW($G$2))/COLUMNS(drive!$A$2:$Y$402)),MOD(ROW()-ROW($G$2),COLUMNS(drive!$A$2:$Y$402)),1,1)</f>
        <v>3</v>
      </c>
      <c r="H3598" s="5">
        <f ca="1">(VLOOKUP($B3598,weights!$A$2:$R$6,4))*VLOOKUP($B3598,weights!$A$2:$R$6,6)^C3598*(VLOOKUP($B3598,weights!$A$2:$R$6,15)*EXP(VLOOKUP($B3598,weights!$A$2:$R$6,11)*D3598)+VLOOKUP($B3598,weights!$A$2:$R$6,16)*EXP(VLOOKUP($B3598,weights!$A$2:$R$6,12)*E3598)+VLOOKUP($B3598,weights!$A$2:$R$6,17)*EXP(VLOOKUP($B3598,weights!$A$2:$R$6,13)*F3598)+VLOOKUP($B3598,weights!$A$2:$R$6,18)*EXP(VLOOKUP($B3598,weights!$A$2:$R$6,14)*G3598))</f>
        <v>2.2558947774554161</v>
      </c>
    </row>
    <row r="3599" spans="1:8" ht="12.75" x14ac:dyDescent="0.2">
      <c r="A3599">
        <f t="shared" si="0"/>
        <v>144</v>
      </c>
      <c r="B3599" t="str">
        <f t="shared" ref="B3599:C3599" si="3573">B3574</f>
        <v>pharmacy</v>
      </c>
      <c r="C3599">
        <f t="shared" si="3573"/>
        <v>2</v>
      </c>
      <c r="D3599">
        <f ca="1">OFFSET(walk!$A$2:$Y$402,TRUNC((ROW()-ROW($D$2))/COLUMNS(walk!$A$2:$Y$402)),MOD(ROW()-ROW($D$2),COLUMNS(walk!$A$2:$Y$402)),1,1)</f>
        <v>13</v>
      </c>
      <c r="E3599">
        <f ca="1">OFFSET(bike!$A$2:$Y$402,TRUNC((ROW()-ROW($E$2))/COLUMNS(bike!$A$2:$Y$402)),MOD(ROW()-ROW($E$2),COLUMNS(bike!$A$2:$Y$402)),1,1)</f>
        <v>5</v>
      </c>
      <c r="F3599">
        <f ca="1">OFFSET(transit!$A$2:$Y$402,TRUNC((ROW()-ROW($F$2))/COLUMNS(transit!$A$2:$Y$402)),MOD(ROW()-ROW($F$2),COLUMNS(transit!$A$2:$Y$402)),1,1)</f>
        <v>13</v>
      </c>
      <c r="G3599">
        <f ca="1">OFFSET(drive!$A$2:$Y$402,TRUNC((ROW()-ROW($G$2))/COLUMNS(drive!$A$2:$Y$402)),MOD(ROW()-ROW($G$2),COLUMNS(drive!$A$2:$Y$402)),1,1)</f>
        <v>3</v>
      </c>
      <c r="H3599" s="5">
        <f ca="1">(VLOOKUP($B3599,weights!$A$2:$R$6,4))*VLOOKUP($B3599,weights!$A$2:$R$6,6)^C3599*(VLOOKUP($B3599,weights!$A$2:$R$6,15)*EXP(VLOOKUP($B3599,weights!$A$2:$R$6,11)*D3599)+VLOOKUP($B3599,weights!$A$2:$R$6,16)*EXP(VLOOKUP($B3599,weights!$A$2:$R$6,12)*E3599)+VLOOKUP($B3599,weights!$A$2:$R$6,17)*EXP(VLOOKUP($B3599,weights!$A$2:$R$6,13)*F3599)+VLOOKUP($B3599,weights!$A$2:$R$6,18)*EXP(VLOOKUP($B3599,weights!$A$2:$R$6,14)*G3599))</f>
        <v>1.086171559515571</v>
      </c>
    </row>
    <row r="3600" spans="1:8" ht="12.75" x14ac:dyDescent="0.2">
      <c r="A3600">
        <f t="shared" si="0"/>
        <v>144</v>
      </c>
      <c r="B3600" t="str">
        <f t="shared" ref="B3600:C3600" si="3574">B3575</f>
        <v>bank</v>
      </c>
      <c r="C3600">
        <f t="shared" si="3574"/>
        <v>0</v>
      </c>
      <c r="D3600">
        <f ca="1">OFFSET(walk!$A$2:$Y$402,TRUNC((ROW()-ROW($D$2))/COLUMNS(walk!$A$2:$Y$402)),MOD(ROW()-ROW($D$2),COLUMNS(walk!$A$2:$Y$402)),1,1)</f>
        <v>25</v>
      </c>
      <c r="E3600">
        <f ca="1">OFFSET(bike!$A$2:$Y$402,TRUNC((ROW()-ROW($E$2))/COLUMNS(bike!$A$2:$Y$402)),MOD(ROW()-ROW($E$2),COLUMNS(bike!$A$2:$Y$402)),1,1)</f>
        <v>8</v>
      </c>
      <c r="F3600">
        <f ca="1">OFFSET(transit!$A$2:$Y$402,TRUNC((ROW()-ROW($F$2))/COLUMNS(transit!$A$2:$Y$402)),MOD(ROW()-ROW($F$2),COLUMNS(transit!$A$2:$Y$402)),1,1)</f>
        <v>21</v>
      </c>
      <c r="G3600">
        <f ca="1">OFFSET(drive!$A$2:$Y$402,TRUNC((ROW()-ROW($G$2))/COLUMNS(drive!$A$2:$Y$402)),MOD(ROW()-ROW($G$2),COLUMNS(drive!$A$2:$Y$402)),1,1)</f>
        <v>6</v>
      </c>
      <c r="H3600" s="5">
        <f ca="1">(VLOOKUP($B3600,weights!$A$2:$R$6,4))*VLOOKUP($B3600,weights!$A$2:$R$6,6)^C3600*(VLOOKUP($B3600,weights!$A$2:$R$6,15)*EXP(VLOOKUP($B3600,weights!$A$2:$R$6,11)*D3600)+VLOOKUP($B3600,weights!$A$2:$R$6,16)*EXP(VLOOKUP($B3600,weights!$A$2:$R$6,12)*E3600)+VLOOKUP($B3600,weights!$A$2:$R$6,17)*EXP(VLOOKUP($B3600,weights!$A$2:$R$6,13)*F3600)+VLOOKUP($B3600,weights!$A$2:$R$6,18)*EXP(VLOOKUP($B3600,weights!$A$2:$R$6,14)*G3600))</f>
        <v>2.311436799439623</v>
      </c>
    </row>
    <row r="3601" spans="1:8" ht="12.75" x14ac:dyDescent="0.2">
      <c r="A3601">
        <f t="shared" si="0"/>
        <v>144</v>
      </c>
      <c r="B3601" t="str">
        <f t="shared" ref="B3601:C3601" si="3575">B3576</f>
        <v>bank</v>
      </c>
      <c r="C3601">
        <f t="shared" si="3575"/>
        <v>1</v>
      </c>
      <c r="D3601">
        <f ca="1">OFFSET(walk!$A$2:$Y$402,TRUNC((ROW()-ROW($D$2))/COLUMNS(walk!$A$2:$Y$402)),MOD(ROW()-ROW($D$2),COLUMNS(walk!$A$2:$Y$402)),1,1)</f>
        <v>43</v>
      </c>
      <c r="E3601">
        <f ca="1">OFFSET(bike!$A$2:$Y$402,TRUNC((ROW()-ROW($E$2))/COLUMNS(bike!$A$2:$Y$402)),MOD(ROW()-ROW($E$2),COLUMNS(bike!$A$2:$Y$402)),1,1)</f>
        <v>13</v>
      </c>
      <c r="F3601">
        <f ca="1">OFFSET(transit!$A$2:$Y$402,TRUNC((ROW()-ROW($F$2))/COLUMNS(transit!$A$2:$Y$402)),MOD(ROW()-ROW($F$2),COLUMNS(transit!$A$2:$Y$402)),1,1)</f>
        <v>34</v>
      </c>
      <c r="G3601">
        <f ca="1">OFFSET(drive!$A$2:$Y$402,TRUNC((ROW()-ROW($G$2))/COLUMNS(drive!$A$2:$Y$402)),MOD(ROW()-ROW($G$2),COLUMNS(drive!$A$2:$Y$402)),1,1)</f>
        <v>8</v>
      </c>
      <c r="H3601" s="5">
        <f ca="1">(VLOOKUP($B3601,weights!$A$2:$R$6,4))*VLOOKUP($B3601,weights!$A$2:$R$6,6)^C3601*(VLOOKUP($B3601,weights!$A$2:$R$6,15)*EXP(VLOOKUP($B3601,weights!$A$2:$R$6,11)*D3601)+VLOOKUP($B3601,weights!$A$2:$R$6,16)*EXP(VLOOKUP($B3601,weights!$A$2:$R$6,12)*E3601)+VLOOKUP($B3601,weights!$A$2:$R$6,17)*EXP(VLOOKUP($B3601,weights!$A$2:$R$6,13)*F3601)+VLOOKUP($B3601,weights!$A$2:$R$6,18)*EXP(VLOOKUP($B3601,weights!$A$2:$R$6,14)*G3601))</f>
        <v>0.46166250482758908</v>
      </c>
    </row>
    <row r="3602" spans="1:8" ht="12.75" x14ac:dyDescent="0.2">
      <c r="A3602">
        <f t="shared" si="0"/>
        <v>145</v>
      </c>
      <c r="B3602" t="str">
        <f t="shared" ref="B3602:C3602" si="3576">B3577</f>
        <v>restaurant</v>
      </c>
      <c r="C3602">
        <f t="shared" si="3576"/>
        <v>0</v>
      </c>
      <c r="D3602">
        <f ca="1">OFFSET(walk!$A$2:$Y$402,TRUNC((ROW()-ROW($D$2))/COLUMNS(walk!$A$2:$Y$402)),MOD(ROW()-ROW($D$2),COLUMNS(walk!$A$2:$Y$402)),1,1)</f>
        <v>6</v>
      </c>
      <c r="E3602">
        <f ca="1">OFFSET(bike!$A$2:$Y$402,TRUNC((ROW()-ROW($E$2))/COLUMNS(bike!$A$2:$Y$402)),MOD(ROW()-ROW($E$2),COLUMNS(bike!$A$2:$Y$402)),1,1)</f>
        <v>1</v>
      </c>
      <c r="F3602">
        <f ca="1">OFFSET(transit!$A$2:$Y$402,TRUNC((ROW()-ROW($F$2))/COLUMNS(transit!$A$2:$Y$402)),MOD(ROW()-ROW($F$2),COLUMNS(transit!$A$2:$Y$402)),1,1)</f>
        <v>5</v>
      </c>
      <c r="G3602">
        <f ca="1">OFFSET(drive!$A$2:$Y$402,TRUNC((ROW()-ROW($G$2))/COLUMNS(drive!$A$2:$Y$402)),MOD(ROW()-ROW($G$2),COLUMNS(drive!$A$2:$Y$402)),1,1)</f>
        <v>1</v>
      </c>
      <c r="H3602" s="5">
        <f ca="1">(VLOOKUP($B3602,weights!$A$2:$R$6,4))*VLOOKUP($B3602,weights!$A$2:$R$6,6)^C3602*(VLOOKUP($B3602,weights!$A$2:$R$6,15)*EXP(VLOOKUP($B3602,weights!$A$2:$R$6,11)*D3602)+VLOOKUP($B3602,weights!$A$2:$R$6,16)*EXP(VLOOKUP($B3602,weights!$A$2:$R$6,12)*E3602)+VLOOKUP($B3602,weights!$A$2:$R$6,17)*EXP(VLOOKUP($B3602,weights!$A$2:$R$6,13)*F3602)+VLOOKUP($B3602,weights!$A$2:$R$6,18)*EXP(VLOOKUP($B3602,weights!$A$2:$R$6,14)*G3602))</f>
        <v>39.859665522121006</v>
      </c>
    </row>
    <row r="3603" spans="1:8" ht="12.75" x14ac:dyDescent="0.2">
      <c r="A3603">
        <f t="shared" si="0"/>
        <v>145</v>
      </c>
      <c r="B3603" t="str">
        <f t="shared" ref="B3603:C3603" si="3577">B3578</f>
        <v>restaurant</v>
      </c>
      <c r="C3603">
        <f t="shared" si="3577"/>
        <v>1</v>
      </c>
      <c r="D3603">
        <f ca="1">OFFSET(walk!$A$2:$Y$402,TRUNC((ROW()-ROW($D$2))/COLUMNS(walk!$A$2:$Y$402)),MOD(ROW()-ROW($D$2),COLUMNS(walk!$A$2:$Y$402)),1,1)</f>
        <v>6</v>
      </c>
      <c r="E3603">
        <f ca="1">OFFSET(bike!$A$2:$Y$402,TRUNC((ROW()-ROW($E$2))/COLUMNS(bike!$A$2:$Y$402)),MOD(ROW()-ROW($E$2),COLUMNS(bike!$A$2:$Y$402)),1,1)</f>
        <v>1</v>
      </c>
      <c r="F3603">
        <f ca="1">OFFSET(transit!$A$2:$Y$402,TRUNC((ROW()-ROW($F$2))/COLUMNS(transit!$A$2:$Y$402)),MOD(ROW()-ROW($F$2),COLUMNS(transit!$A$2:$Y$402)),1,1)</f>
        <v>5</v>
      </c>
      <c r="G3603">
        <f ca="1">OFFSET(drive!$A$2:$Y$402,TRUNC((ROW()-ROW($G$2))/COLUMNS(drive!$A$2:$Y$402)),MOD(ROW()-ROW($G$2),COLUMNS(drive!$A$2:$Y$402)),1,1)</f>
        <v>1</v>
      </c>
      <c r="H3603" s="5">
        <f ca="1">(VLOOKUP($B3603,weights!$A$2:$R$6,4))*VLOOKUP($B3603,weights!$A$2:$R$6,6)^C3603*(VLOOKUP($B3603,weights!$A$2:$R$6,15)*EXP(VLOOKUP($B3603,weights!$A$2:$R$6,11)*D3603)+VLOOKUP($B3603,weights!$A$2:$R$6,16)*EXP(VLOOKUP($B3603,weights!$A$2:$R$6,12)*E3603)+VLOOKUP($B3603,weights!$A$2:$R$6,17)*EXP(VLOOKUP($B3603,weights!$A$2:$R$6,13)*F3603)+VLOOKUP($B3603,weights!$A$2:$R$6,18)*EXP(VLOOKUP($B3603,weights!$A$2:$R$6,14)*G3603))</f>
        <v>35.726070579086233</v>
      </c>
    </row>
    <row r="3604" spans="1:8" ht="12.75" x14ac:dyDescent="0.2">
      <c r="A3604">
        <f t="shared" si="0"/>
        <v>145</v>
      </c>
      <c r="B3604" t="str">
        <f t="shared" ref="B3604:C3604" si="3578">B3579</f>
        <v>restaurant</v>
      </c>
      <c r="C3604">
        <f t="shared" si="3578"/>
        <v>2</v>
      </c>
      <c r="D3604">
        <f ca="1">OFFSET(walk!$A$2:$Y$402,TRUNC((ROW()-ROW($D$2))/COLUMNS(walk!$A$2:$Y$402)),MOD(ROW()-ROW($D$2),COLUMNS(walk!$A$2:$Y$402)),1,1)</f>
        <v>10</v>
      </c>
      <c r="E3604">
        <f ca="1">OFFSET(bike!$A$2:$Y$402,TRUNC((ROW()-ROW($E$2))/COLUMNS(bike!$A$2:$Y$402)),MOD(ROW()-ROW($E$2),COLUMNS(bike!$A$2:$Y$402)),1,1)</f>
        <v>2</v>
      </c>
      <c r="F3604">
        <f ca="1">OFFSET(transit!$A$2:$Y$402,TRUNC((ROW()-ROW($F$2))/COLUMNS(transit!$A$2:$Y$402)),MOD(ROW()-ROW($F$2),COLUMNS(transit!$A$2:$Y$402)),1,1)</f>
        <v>6</v>
      </c>
      <c r="G3604">
        <f ca="1">OFFSET(drive!$A$2:$Y$402,TRUNC((ROW()-ROW($G$2))/COLUMNS(drive!$A$2:$Y$402)),MOD(ROW()-ROW($G$2),COLUMNS(drive!$A$2:$Y$402)),1,1)</f>
        <v>2</v>
      </c>
      <c r="H3604" s="5">
        <f ca="1">(VLOOKUP($B3604,weights!$A$2:$R$6,4))*VLOOKUP($B3604,weights!$A$2:$R$6,6)^C3604*(VLOOKUP($B3604,weights!$A$2:$R$6,15)*EXP(VLOOKUP($B3604,weights!$A$2:$R$6,11)*D3604)+VLOOKUP($B3604,weights!$A$2:$R$6,16)*EXP(VLOOKUP($B3604,weights!$A$2:$R$6,12)*E3604)+VLOOKUP($B3604,weights!$A$2:$R$6,17)*EXP(VLOOKUP($B3604,weights!$A$2:$R$6,13)*F3604)+VLOOKUP($B3604,weights!$A$2:$R$6,18)*EXP(VLOOKUP($B3604,weights!$A$2:$R$6,14)*G3604))</f>
        <v>24.817092083873703</v>
      </c>
    </row>
    <row r="3605" spans="1:8" ht="12.75" x14ac:dyDescent="0.2">
      <c r="A3605">
        <f t="shared" si="0"/>
        <v>145</v>
      </c>
      <c r="B3605" t="str">
        <f t="shared" ref="B3605:C3605" si="3579">B3580</f>
        <v>restaurant</v>
      </c>
      <c r="C3605">
        <f t="shared" si="3579"/>
        <v>3</v>
      </c>
      <c r="D3605">
        <f ca="1">OFFSET(walk!$A$2:$Y$402,TRUNC((ROW()-ROW($D$2))/COLUMNS(walk!$A$2:$Y$402)),MOD(ROW()-ROW($D$2),COLUMNS(walk!$A$2:$Y$402)),1,1)</f>
        <v>11</v>
      </c>
      <c r="E3605">
        <f ca="1">OFFSET(bike!$A$2:$Y$402,TRUNC((ROW()-ROW($E$2))/COLUMNS(bike!$A$2:$Y$402)),MOD(ROW()-ROW($E$2),COLUMNS(bike!$A$2:$Y$402)),1,1)</f>
        <v>3</v>
      </c>
      <c r="F3605">
        <f ca="1">OFFSET(transit!$A$2:$Y$402,TRUNC((ROW()-ROW($F$2))/COLUMNS(transit!$A$2:$Y$402)),MOD(ROW()-ROW($F$2),COLUMNS(transit!$A$2:$Y$402)),1,1)</f>
        <v>6</v>
      </c>
      <c r="G3605">
        <f ca="1">OFFSET(drive!$A$2:$Y$402,TRUNC((ROW()-ROW($G$2))/COLUMNS(drive!$A$2:$Y$402)),MOD(ROW()-ROW($G$2),COLUMNS(drive!$A$2:$Y$402)),1,1)</f>
        <v>3</v>
      </c>
      <c r="H3605" s="5">
        <f ca="1">(VLOOKUP($B3605,weights!$A$2:$R$6,4))*VLOOKUP($B3605,weights!$A$2:$R$6,6)^C3605*(VLOOKUP($B3605,weights!$A$2:$R$6,15)*EXP(VLOOKUP($B3605,weights!$A$2:$R$6,11)*D3605)+VLOOKUP($B3605,weights!$A$2:$R$6,16)*EXP(VLOOKUP($B3605,weights!$A$2:$R$6,12)*E3605)+VLOOKUP($B3605,weights!$A$2:$R$6,17)*EXP(VLOOKUP($B3605,weights!$A$2:$R$6,13)*F3605)+VLOOKUP($B3605,weights!$A$2:$R$6,18)*EXP(VLOOKUP($B3605,weights!$A$2:$R$6,14)*G3605))</f>
        <v>19.133734429807202</v>
      </c>
    </row>
    <row r="3606" spans="1:8" ht="12.75" x14ac:dyDescent="0.2">
      <c r="A3606">
        <f t="shared" si="0"/>
        <v>145</v>
      </c>
      <c r="B3606" t="str">
        <f t="shared" ref="B3606:C3606" si="3580">B3581</f>
        <v>restaurant</v>
      </c>
      <c r="C3606">
        <f t="shared" si="3580"/>
        <v>4</v>
      </c>
      <c r="D3606">
        <f ca="1">OFFSET(walk!$A$2:$Y$402,TRUNC((ROW()-ROW($D$2))/COLUMNS(walk!$A$2:$Y$402)),MOD(ROW()-ROW($D$2),COLUMNS(walk!$A$2:$Y$402)),1,1)</f>
        <v>11</v>
      </c>
      <c r="E3606">
        <f ca="1">OFFSET(bike!$A$2:$Y$402,TRUNC((ROW()-ROW($E$2))/COLUMNS(bike!$A$2:$Y$402)),MOD(ROW()-ROW($E$2),COLUMNS(bike!$A$2:$Y$402)),1,1)</f>
        <v>3</v>
      </c>
      <c r="F3606">
        <f ca="1">OFFSET(transit!$A$2:$Y$402,TRUNC((ROW()-ROW($F$2))/COLUMNS(transit!$A$2:$Y$402)),MOD(ROW()-ROW($F$2),COLUMNS(transit!$A$2:$Y$402)),1,1)</f>
        <v>7</v>
      </c>
      <c r="G3606">
        <f ca="1">OFFSET(drive!$A$2:$Y$402,TRUNC((ROW()-ROW($G$2))/COLUMNS(drive!$A$2:$Y$402)),MOD(ROW()-ROW($G$2),COLUMNS(drive!$A$2:$Y$402)),1,1)</f>
        <v>3</v>
      </c>
      <c r="H3606" s="5">
        <f ca="1">(VLOOKUP($B3606,weights!$A$2:$R$6,4))*VLOOKUP($B3606,weights!$A$2:$R$6,6)^C3606*(VLOOKUP($B3606,weights!$A$2:$R$6,15)*EXP(VLOOKUP($B3606,weights!$A$2:$R$6,11)*D3606)+VLOOKUP($B3606,weights!$A$2:$R$6,16)*EXP(VLOOKUP($B3606,weights!$A$2:$R$6,12)*E3606)+VLOOKUP($B3606,weights!$A$2:$R$6,17)*EXP(VLOOKUP($B3606,weights!$A$2:$R$6,13)*F3606)+VLOOKUP($B3606,weights!$A$2:$R$6,18)*EXP(VLOOKUP($B3606,weights!$A$2:$R$6,14)*G3606))</f>
        <v>16.549378636511136</v>
      </c>
    </row>
    <row r="3607" spans="1:8" ht="12.75" x14ac:dyDescent="0.2">
      <c r="A3607">
        <f t="shared" si="0"/>
        <v>145</v>
      </c>
      <c r="B3607" t="str">
        <f t="shared" ref="B3607:C3607" si="3581">B3582</f>
        <v>restaurant</v>
      </c>
      <c r="C3607">
        <f t="shared" si="3581"/>
        <v>5</v>
      </c>
      <c r="D3607">
        <f ca="1">OFFSET(walk!$A$2:$Y$402,TRUNC((ROW()-ROW($D$2))/COLUMNS(walk!$A$2:$Y$402)),MOD(ROW()-ROW($D$2),COLUMNS(walk!$A$2:$Y$402)),1,1)</f>
        <v>11</v>
      </c>
      <c r="E3607">
        <f ca="1">OFFSET(bike!$A$2:$Y$402,TRUNC((ROW()-ROW($E$2))/COLUMNS(bike!$A$2:$Y$402)),MOD(ROW()-ROW($E$2),COLUMNS(bike!$A$2:$Y$402)),1,1)</f>
        <v>3</v>
      </c>
      <c r="F3607">
        <f ca="1">OFFSET(transit!$A$2:$Y$402,TRUNC((ROW()-ROW($F$2))/COLUMNS(transit!$A$2:$Y$402)),MOD(ROW()-ROW($F$2),COLUMNS(transit!$A$2:$Y$402)),1,1)</f>
        <v>7</v>
      </c>
      <c r="G3607">
        <f ca="1">OFFSET(drive!$A$2:$Y$402,TRUNC((ROW()-ROW($G$2))/COLUMNS(drive!$A$2:$Y$402)),MOD(ROW()-ROW($G$2),COLUMNS(drive!$A$2:$Y$402)),1,1)</f>
        <v>3</v>
      </c>
      <c r="H3607" s="5">
        <f ca="1">(VLOOKUP($B3607,weights!$A$2:$R$6,4))*VLOOKUP($B3607,weights!$A$2:$R$6,6)^C3607*(VLOOKUP($B3607,weights!$A$2:$R$6,15)*EXP(VLOOKUP($B3607,weights!$A$2:$R$6,11)*D3607)+VLOOKUP($B3607,weights!$A$2:$R$6,16)*EXP(VLOOKUP($B3607,weights!$A$2:$R$6,12)*E3607)+VLOOKUP($B3607,weights!$A$2:$R$6,17)*EXP(VLOOKUP($B3607,weights!$A$2:$R$6,13)*F3607)+VLOOKUP($B3607,weights!$A$2:$R$6,18)*EXP(VLOOKUP($B3607,weights!$A$2:$R$6,14)*G3607))</f>
        <v>14.833146777909977</v>
      </c>
    </row>
    <row r="3608" spans="1:8" ht="12.75" x14ac:dyDescent="0.2">
      <c r="A3608">
        <f t="shared" si="0"/>
        <v>145</v>
      </c>
      <c r="B3608" t="str">
        <f t="shared" ref="B3608:C3608" si="3582">B3583</f>
        <v>restaurant</v>
      </c>
      <c r="C3608">
        <f t="shared" si="3582"/>
        <v>6</v>
      </c>
      <c r="D3608">
        <f ca="1">OFFSET(walk!$A$2:$Y$402,TRUNC((ROW()-ROW($D$2))/COLUMNS(walk!$A$2:$Y$402)),MOD(ROW()-ROW($D$2),COLUMNS(walk!$A$2:$Y$402)),1,1)</f>
        <v>13</v>
      </c>
      <c r="E3608">
        <f ca="1">OFFSET(bike!$A$2:$Y$402,TRUNC((ROW()-ROW($E$2))/COLUMNS(bike!$A$2:$Y$402)),MOD(ROW()-ROW($E$2),COLUMNS(bike!$A$2:$Y$402)),1,1)</f>
        <v>3</v>
      </c>
      <c r="F3608">
        <f ca="1">OFFSET(transit!$A$2:$Y$402,TRUNC((ROW()-ROW($F$2))/COLUMNS(transit!$A$2:$Y$402)),MOD(ROW()-ROW($F$2),COLUMNS(transit!$A$2:$Y$402)),1,1)</f>
        <v>8</v>
      </c>
      <c r="G3608">
        <f ca="1">OFFSET(drive!$A$2:$Y$402,TRUNC((ROW()-ROW($G$2))/COLUMNS(drive!$A$2:$Y$402)),MOD(ROW()-ROW($G$2),COLUMNS(drive!$A$2:$Y$402)),1,1)</f>
        <v>3</v>
      </c>
      <c r="H3608" s="5">
        <f ca="1">(VLOOKUP($B3608,weights!$A$2:$R$6,4))*VLOOKUP($B3608,weights!$A$2:$R$6,6)^C3608*(VLOOKUP($B3608,weights!$A$2:$R$6,15)*EXP(VLOOKUP($B3608,weights!$A$2:$R$6,11)*D3608)+VLOOKUP($B3608,weights!$A$2:$R$6,16)*EXP(VLOOKUP($B3608,weights!$A$2:$R$6,12)*E3608)+VLOOKUP($B3608,weights!$A$2:$R$6,17)*EXP(VLOOKUP($B3608,weights!$A$2:$R$6,13)*F3608)+VLOOKUP($B3608,weights!$A$2:$R$6,18)*EXP(VLOOKUP($B3608,weights!$A$2:$R$6,14)*G3608))</f>
        <v>12.562771414314645</v>
      </c>
    </row>
    <row r="3609" spans="1:8" ht="12.75" x14ac:dyDescent="0.2">
      <c r="A3609">
        <f t="shared" si="0"/>
        <v>145</v>
      </c>
      <c r="B3609" t="str">
        <f t="shared" ref="B3609:C3609" si="3583">B3584</f>
        <v>restaurant</v>
      </c>
      <c r="C3609">
        <f t="shared" si="3583"/>
        <v>7</v>
      </c>
      <c r="D3609">
        <f ca="1">OFFSET(walk!$A$2:$Y$402,TRUNC((ROW()-ROW($D$2))/COLUMNS(walk!$A$2:$Y$402)),MOD(ROW()-ROW($D$2),COLUMNS(walk!$A$2:$Y$402)),1,1)</f>
        <v>14</v>
      </c>
      <c r="E3609">
        <f ca="1">OFFSET(bike!$A$2:$Y$402,TRUNC((ROW()-ROW($E$2))/COLUMNS(bike!$A$2:$Y$402)),MOD(ROW()-ROW($E$2),COLUMNS(bike!$A$2:$Y$402)),1,1)</f>
        <v>5</v>
      </c>
      <c r="F3609">
        <f ca="1">OFFSET(transit!$A$2:$Y$402,TRUNC((ROW()-ROW($F$2))/COLUMNS(transit!$A$2:$Y$402)),MOD(ROW()-ROW($F$2),COLUMNS(transit!$A$2:$Y$402)),1,1)</f>
        <v>8</v>
      </c>
      <c r="G3609">
        <f ca="1">OFFSET(drive!$A$2:$Y$402,TRUNC((ROW()-ROW($G$2))/COLUMNS(drive!$A$2:$Y$402)),MOD(ROW()-ROW($G$2),COLUMNS(drive!$A$2:$Y$402)),1,1)</f>
        <v>3</v>
      </c>
      <c r="H3609" s="5">
        <f ca="1">(VLOOKUP($B3609,weights!$A$2:$R$6,4))*VLOOKUP($B3609,weights!$A$2:$R$6,6)^C3609*(VLOOKUP($B3609,weights!$A$2:$R$6,15)*EXP(VLOOKUP($B3609,weights!$A$2:$R$6,11)*D3609)+VLOOKUP($B3609,weights!$A$2:$R$6,16)*EXP(VLOOKUP($B3609,weights!$A$2:$R$6,12)*E3609)+VLOOKUP($B3609,weights!$A$2:$R$6,17)*EXP(VLOOKUP($B3609,weights!$A$2:$R$6,13)*F3609)+VLOOKUP($B3609,weights!$A$2:$R$6,18)*EXP(VLOOKUP($B3609,weights!$A$2:$R$6,14)*G3609))</f>
        <v>9.7856767910619169</v>
      </c>
    </row>
    <row r="3610" spans="1:8" ht="12.75" x14ac:dyDescent="0.2">
      <c r="A3610">
        <f t="shared" si="0"/>
        <v>145</v>
      </c>
      <c r="B3610" t="str">
        <f t="shared" ref="B3610:C3610" si="3584">B3585</f>
        <v>restaurant</v>
      </c>
      <c r="C3610">
        <f t="shared" si="3584"/>
        <v>8</v>
      </c>
      <c r="D3610">
        <f ca="1">OFFSET(walk!$A$2:$Y$402,TRUNC((ROW()-ROW($D$2))/COLUMNS(walk!$A$2:$Y$402)),MOD(ROW()-ROW($D$2),COLUMNS(walk!$A$2:$Y$402)),1,1)</f>
        <v>14</v>
      </c>
      <c r="E3610">
        <f ca="1">OFFSET(bike!$A$2:$Y$402,TRUNC((ROW()-ROW($E$2))/COLUMNS(bike!$A$2:$Y$402)),MOD(ROW()-ROW($E$2),COLUMNS(bike!$A$2:$Y$402)),1,1)</f>
        <v>5</v>
      </c>
      <c r="F3610">
        <f ca="1">OFFSET(transit!$A$2:$Y$402,TRUNC((ROW()-ROW($F$2))/COLUMNS(transit!$A$2:$Y$402)),MOD(ROW()-ROW($F$2),COLUMNS(transit!$A$2:$Y$402)),1,1)</f>
        <v>11</v>
      </c>
      <c r="G3610">
        <f ca="1">OFFSET(drive!$A$2:$Y$402,TRUNC((ROW()-ROW($G$2))/COLUMNS(drive!$A$2:$Y$402)),MOD(ROW()-ROW($G$2),COLUMNS(drive!$A$2:$Y$402)),1,1)</f>
        <v>4</v>
      </c>
      <c r="H3610" s="5">
        <f ca="1">(VLOOKUP($B3610,weights!$A$2:$R$6,4))*VLOOKUP($B3610,weights!$A$2:$R$6,6)^C3610*(VLOOKUP($B3610,weights!$A$2:$R$6,15)*EXP(VLOOKUP($B3610,weights!$A$2:$R$6,11)*D3610)+VLOOKUP($B3610,weights!$A$2:$R$6,16)*EXP(VLOOKUP($B3610,weights!$A$2:$R$6,12)*E3610)+VLOOKUP($B3610,weights!$A$2:$R$6,17)*EXP(VLOOKUP($B3610,weights!$A$2:$R$6,13)*F3610)+VLOOKUP($B3610,weights!$A$2:$R$6,18)*EXP(VLOOKUP($B3610,weights!$A$2:$R$6,14)*G3610))</f>
        <v>7.3933698056838031</v>
      </c>
    </row>
    <row r="3611" spans="1:8" ht="12.75" x14ac:dyDescent="0.2">
      <c r="A3611">
        <f t="shared" si="0"/>
        <v>145</v>
      </c>
      <c r="B3611" t="str">
        <f t="shared" ref="B3611:C3611" si="3585">B3586</f>
        <v>restaurant</v>
      </c>
      <c r="C3611">
        <f t="shared" si="3585"/>
        <v>9</v>
      </c>
      <c r="D3611">
        <f ca="1">OFFSET(walk!$A$2:$Y$402,TRUNC((ROW()-ROW($D$2))/COLUMNS(walk!$A$2:$Y$402)),MOD(ROW()-ROW($D$2),COLUMNS(walk!$A$2:$Y$402)),1,1)</f>
        <v>16</v>
      </c>
      <c r="E3611">
        <f ca="1">OFFSET(bike!$A$2:$Y$402,TRUNC((ROW()-ROW($E$2))/COLUMNS(bike!$A$2:$Y$402)),MOD(ROW()-ROW($E$2),COLUMNS(bike!$A$2:$Y$402)),1,1)</f>
        <v>5</v>
      </c>
      <c r="F3611">
        <f ca="1">OFFSET(transit!$A$2:$Y$402,TRUNC((ROW()-ROW($F$2))/COLUMNS(transit!$A$2:$Y$402)),MOD(ROW()-ROW($F$2),COLUMNS(transit!$A$2:$Y$402)),1,1)</f>
        <v>16</v>
      </c>
      <c r="G3611">
        <f ca="1">OFFSET(drive!$A$2:$Y$402,TRUNC((ROW()-ROW($G$2))/COLUMNS(drive!$A$2:$Y$402)),MOD(ROW()-ROW($G$2),COLUMNS(drive!$A$2:$Y$402)),1,1)</f>
        <v>4</v>
      </c>
      <c r="H3611" s="5">
        <f ca="1">(VLOOKUP($B3611,weights!$A$2:$R$6,4))*VLOOKUP($B3611,weights!$A$2:$R$6,6)^C3611*(VLOOKUP($B3611,weights!$A$2:$R$6,15)*EXP(VLOOKUP($B3611,weights!$A$2:$R$6,11)*D3611)+VLOOKUP($B3611,weights!$A$2:$R$6,16)*EXP(VLOOKUP($B3611,weights!$A$2:$R$6,12)*E3611)+VLOOKUP($B3611,weights!$A$2:$R$6,17)*EXP(VLOOKUP($B3611,weights!$A$2:$R$6,13)*F3611)+VLOOKUP($B3611,weights!$A$2:$R$6,18)*EXP(VLOOKUP($B3611,weights!$A$2:$R$6,14)*G3611))</f>
        <v>5.9038351277558894</v>
      </c>
    </row>
    <row r="3612" spans="1:8" ht="12.75" x14ac:dyDescent="0.2">
      <c r="A3612">
        <f t="shared" si="0"/>
        <v>145</v>
      </c>
      <c r="B3612" t="str">
        <f t="shared" ref="B3612:C3612" si="3586">B3587</f>
        <v>supermarket</v>
      </c>
      <c r="C3612">
        <f t="shared" si="3586"/>
        <v>0</v>
      </c>
      <c r="D3612">
        <f ca="1">OFFSET(walk!$A$2:$Y$402,TRUNC((ROW()-ROW($D$2))/COLUMNS(walk!$A$2:$Y$402)),MOD(ROW()-ROW($D$2),COLUMNS(walk!$A$2:$Y$402)),1,1)</f>
        <v>39</v>
      </c>
      <c r="E3612">
        <f ca="1">OFFSET(bike!$A$2:$Y$402,TRUNC((ROW()-ROW($E$2))/COLUMNS(bike!$A$2:$Y$402)),MOD(ROW()-ROW($E$2),COLUMNS(bike!$A$2:$Y$402)),1,1)</f>
        <v>15</v>
      </c>
      <c r="F3612">
        <f ca="1">OFFSET(transit!$A$2:$Y$402,TRUNC((ROW()-ROW($F$2))/COLUMNS(transit!$A$2:$Y$402)),MOD(ROW()-ROW($F$2),COLUMNS(transit!$A$2:$Y$402)),1,1)</f>
        <v>18</v>
      </c>
      <c r="G3612">
        <f ca="1">OFFSET(drive!$A$2:$Y$402,TRUNC((ROW()-ROW($G$2))/COLUMNS(drive!$A$2:$Y$402)),MOD(ROW()-ROW($G$2),COLUMNS(drive!$A$2:$Y$402)),1,1)</f>
        <v>8</v>
      </c>
      <c r="H3612" s="5">
        <f ca="1">(VLOOKUP($B3612,weights!$A$2:$R$6,4))*VLOOKUP($B3612,weights!$A$2:$R$6,6)^C3612*(VLOOKUP($B3612,weights!$A$2:$R$6,15)*EXP(VLOOKUP($B3612,weights!$A$2:$R$6,11)*D3612)+VLOOKUP($B3612,weights!$A$2:$R$6,16)*EXP(VLOOKUP($B3612,weights!$A$2:$R$6,12)*E3612)+VLOOKUP($B3612,weights!$A$2:$R$6,17)*EXP(VLOOKUP($B3612,weights!$A$2:$R$6,13)*F3612)+VLOOKUP($B3612,weights!$A$2:$R$6,18)*EXP(VLOOKUP($B3612,weights!$A$2:$R$6,14)*G3612))</f>
        <v>3.6998651237851687</v>
      </c>
    </row>
    <row r="3613" spans="1:8" ht="12.75" x14ac:dyDescent="0.2">
      <c r="A3613">
        <f t="shared" si="0"/>
        <v>145</v>
      </c>
      <c r="B3613" t="str">
        <f t="shared" ref="B3613:C3613" si="3587">B3588</f>
        <v>supermarket</v>
      </c>
      <c r="C3613">
        <f t="shared" si="3587"/>
        <v>1</v>
      </c>
      <c r="D3613">
        <f ca="1">OFFSET(walk!$A$2:$Y$402,TRUNC((ROW()-ROW($D$2))/COLUMNS(walk!$A$2:$Y$402)),MOD(ROW()-ROW($D$2),COLUMNS(walk!$A$2:$Y$402)),1,1)</f>
        <v>50</v>
      </c>
      <c r="E3613">
        <f ca="1">OFFSET(bike!$A$2:$Y$402,TRUNC((ROW()-ROW($E$2))/COLUMNS(bike!$A$2:$Y$402)),MOD(ROW()-ROW($E$2),COLUMNS(bike!$A$2:$Y$402)),1,1)</f>
        <v>16</v>
      </c>
      <c r="F3613">
        <f ca="1">OFFSET(transit!$A$2:$Y$402,TRUNC((ROW()-ROW($F$2))/COLUMNS(transit!$A$2:$Y$402)),MOD(ROW()-ROW($F$2),COLUMNS(transit!$A$2:$Y$402)),1,1)</f>
        <v>23</v>
      </c>
      <c r="G3613">
        <f ca="1">OFFSET(drive!$A$2:$Y$402,TRUNC((ROW()-ROW($G$2))/COLUMNS(drive!$A$2:$Y$402)),MOD(ROW()-ROW($G$2),COLUMNS(drive!$A$2:$Y$402)),1,1)</f>
        <v>10</v>
      </c>
      <c r="H3613" s="5">
        <f ca="1">(VLOOKUP($B3613,weights!$A$2:$R$6,4))*VLOOKUP($B3613,weights!$A$2:$R$6,6)^C3613*(VLOOKUP($B3613,weights!$A$2:$R$6,15)*EXP(VLOOKUP($B3613,weights!$A$2:$R$6,11)*D3613)+VLOOKUP($B3613,weights!$A$2:$R$6,16)*EXP(VLOOKUP($B3613,weights!$A$2:$R$6,12)*E3613)+VLOOKUP($B3613,weights!$A$2:$R$6,17)*EXP(VLOOKUP($B3613,weights!$A$2:$R$6,13)*F3613)+VLOOKUP($B3613,weights!$A$2:$R$6,18)*EXP(VLOOKUP($B3613,weights!$A$2:$R$6,14)*G3613))</f>
        <v>1.3740252165760978</v>
      </c>
    </row>
    <row r="3614" spans="1:8" ht="12.75" x14ac:dyDescent="0.2">
      <c r="A3614">
        <f t="shared" si="0"/>
        <v>145</v>
      </c>
      <c r="B3614" t="str">
        <f t="shared" ref="B3614:C3614" si="3588">B3589</f>
        <v>supermarket</v>
      </c>
      <c r="C3614">
        <f t="shared" si="3588"/>
        <v>2</v>
      </c>
      <c r="D3614">
        <f ca="1">OFFSET(walk!$A$2:$Y$402,TRUNC((ROW()-ROW($D$2))/COLUMNS(walk!$A$2:$Y$402)),MOD(ROW()-ROW($D$2),COLUMNS(walk!$A$2:$Y$402)),1,1)</f>
        <v>55</v>
      </c>
      <c r="E3614">
        <f ca="1">OFFSET(bike!$A$2:$Y$402,TRUNC((ROW()-ROW($E$2))/COLUMNS(bike!$A$2:$Y$402)),MOD(ROW()-ROW($E$2),COLUMNS(bike!$A$2:$Y$402)),1,1)</f>
        <v>16</v>
      </c>
      <c r="F3614">
        <f ca="1">OFFSET(transit!$A$2:$Y$402,TRUNC((ROW()-ROW($F$2))/COLUMNS(transit!$A$2:$Y$402)),MOD(ROW()-ROW($F$2),COLUMNS(transit!$A$2:$Y$402)),1,1)</f>
        <v>30</v>
      </c>
      <c r="G3614">
        <f ca="1">OFFSET(drive!$A$2:$Y$402,TRUNC((ROW()-ROW($G$2))/COLUMNS(drive!$A$2:$Y$402)),MOD(ROW()-ROW($G$2),COLUMNS(drive!$A$2:$Y$402)),1,1)</f>
        <v>12</v>
      </c>
      <c r="H3614" s="5">
        <f ca="1">(VLOOKUP($B3614,weights!$A$2:$R$6,4))*VLOOKUP($B3614,weights!$A$2:$R$6,6)^C3614*(VLOOKUP($B3614,weights!$A$2:$R$6,15)*EXP(VLOOKUP($B3614,weights!$A$2:$R$6,11)*D3614)+VLOOKUP($B3614,weights!$A$2:$R$6,16)*EXP(VLOOKUP($B3614,weights!$A$2:$R$6,12)*E3614)+VLOOKUP($B3614,weights!$A$2:$R$6,17)*EXP(VLOOKUP($B3614,weights!$A$2:$R$6,13)*F3614)+VLOOKUP($B3614,weights!$A$2:$R$6,18)*EXP(VLOOKUP($B3614,weights!$A$2:$R$6,14)*G3614))</f>
        <v>0.52439767522577452</v>
      </c>
    </row>
    <row r="3615" spans="1:8" ht="12.75" x14ac:dyDescent="0.2">
      <c r="A3615">
        <f t="shared" si="0"/>
        <v>145</v>
      </c>
      <c r="B3615" t="str">
        <f t="shared" ref="B3615:C3615" si="3589">B3590</f>
        <v>supermarket</v>
      </c>
      <c r="C3615">
        <f t="shared" si="3589"/>
        <v>3</v>
      </c>
      <c r="D3615">
        <f ca="1">OFFSET(walk!$A$2:$Y$402,TRUNC((ROW()-ROW($D$2))/COLUMNS(walk!$A$2:$Y$402)),MOD(ROW()-ROW($D$2),COLUMNS(walk!$A$2:$Y$402)),1,1)</f>
        <v>62</v>
      </c>
      <c r="E3615">
        <f ca="1">OFFSET(bike!$A$2:$Y$402,TRUNC((ROW()-ROW($E$2))/COLUMNS(bike!$A$2:$Y$402)),MOD(ROW()-ROW($E$2),COLUMNS(bike!$A$2:$Y$402)),1,1)</f>
        <v>20</v>
      </c>
      <c r="F3615">
        <f ca="1">OFFSET(transit!$A$2:$Y$402,TRUNC((ROW()-ROW($F$2))/COLUMNS(transit!$A$2:$Y$402)),MOD(ROW()-ROW($F$2),COLUMNS(transit!$A$2:$Y$402)),1,1)</f>
        <v>36</v>
      </c>
      <c r="G3615">
        <f ca="1">OFFSET(drive!$A$2:$Y$402,TRUNC((ROW()-ROW($G$2))/COLUMNS(drive!$A$2:$Y$402)),MOD(ROW()-ROW($G$2),COLUMNS(drive!$A$2:$Y$402)),1,1)</f>
        <v>14</v>
      </c>
      <c r="H3615" s="5">
        <f ca="1">(VLOOKUP($B3615,weights!$A$2:$R$6,4))*VLOOKUP($B3615,weights!$A$2:$R$6,6)^C3615*(VLOOKUP($B3615,weights!$A$2:$R$6,15)*EXP(VLOOKUP($B3615,weights!$A$2:$R$6,11)*D3615)+VLOOKUP($B3615,weights!$A$2:$R$6,16)*EXP(VLOOKUP($B3615,weights!$A$2:$R$6,12)*E3615)+VLOOKUP($B3615,weights!$A$2:$R$6,17)*EXP(VLOOKUP($B3615,weights!$A$2:$R$6,13)*F3615)+VLOOKUP($B3615,weights!$A$2:$R$6,18)*EXP(VLOOKUP($B3615,weights!$A$2:$R$6,14)*G3615))</f>
        <v>0.19158509219109301</v>
      </c>
    </row>
    <row r="3616" spans="1:8" ht="12.75" x14ac:dyDescent="0.2">
      <c r="A3616">
        <f t="shared" si="0"/>
        <v>145</v>
      </c>
      <c r="B3616" t="str">
        <f t="shared" ref="B3616:C3616" si="3590">B3591</f>
        <v>supermarket</v>
      </c>
      <c r="C3616">
        <f t="shared" si="3590"/>
        <v>4</v>
      </c>
      <c r="D3616">
        <f ca="1">OFFSET(walk!$A$2:$Y$402,TRUNC((ROW()-ROW($D$2))/COLUMNS(walk!$A$2:$Y$402)),MOD(ROW()-ROW($D$2),COLUMNS(walk!$A$2:$Y$402)),1,1)</f>
        <v>79</v>
      </c>
      <c r="E3616">
        <f ca="1">OFFSET(bike!$A$2:$Y$402,TRUNC((ROW()-ROW($E$2))/COLUMNS(bike!$A$2:$Y$402)),MOD(ROW()-ROW($E$2),COLUMNS(bike!$A$2:$Y$402)),1,1)</f>
        <v>23</v>
      </c>
      <c r="F3616">
        <f ca="1">OFFSET(transit!$A$2:$Y$402,TRUNC((ROW()-ROW($F$2))/COLUMNS(transit!$A$2:$Y$402)),MOD(ROW()-ROW($F$2),COLUMNS(transit!$A$2:$Y$402)),1,1)</f>
        <v>37</v>
      </c>
      <c r="G3616">
        <f ca="1">OFFSET(drive!$A$2:$Y$402,TRUNC((ROW()-ROW($G$2))/COLUMNS(drive!$A$2:$Y$402)),MOD(ROW()-ROW($G$2),COLUMNS(drive!$A$2:$Y$402)),1,1)</f>
        <v>15</v>
      </c>
      <c r="H3616" s="5">
        <f ca="1">(VLOOKUP($B3616,weights!$A$2:$R$6,4))*VLOOKUP($B3616,weights!$A$2:$R$6,6)^C3616*(VLOOKUP($B3616,weights!$A$2:$R$6,15)*EXP(VLOOKUP($B3616,weights!$A$2:$R$6,11)*D3616)+VLOOKUP($B3616,weights!$A$2:$R$6,16)*EXP(VLOOKUP($B3616,weights!$A$2:$R$6,12)*E3616)+VLOOKUP($B3616,weights!$A$2:$R$6,17)*EXP(VLOOKUP($B3616,weights!$A$2:$R$6,13)*F3616)+VLOOKUP($B3616,weights!$A$2:$R$6,18)*EXP(VLOOKUP($B3616,weights!$A$2:$R$6,14)*G3616))</f>
        <v>9.0421216860997716E-2</v>
      </c>
    </row>
    <row r="3617" spans="1:8" ht="12.75" x14ac:dyDescent="0.2">
      <c r="A3617">
        <f t="shared" si="0"/>
        <v>145</v>
      </c>
      <c r="B3617" t="str">
        <f t="shared" ref="B3617:C3617" si="3591">B3592</f>
        <v>store</v>
      </c>
      <c r="C3617">
        <f t="shared" si="3591"/>
        <v>0</v>
      </c>
      <c r="D3617">
        <f ca="1">OFFSET(walk!$A$2:$Y$402,TRUNC((ROW()-ROW($D$2))/COLUMNS(walk!$A$2:$Y$402)),MOD(ROW()-ROW($D$2),COLUMNS(walk!$A$2:$Y$402)),1,1)</f>
        <v>3</v>
      </c>
      <c r="E3617">
        <f ca="1">OFFSET(bike!$A$2:$Y$402,TRUNC((ROW()-ROW($E$2))/COLUMNS(bike!$A$2:$Y$402)),MOD(ROW()-ROW($E$2),COLUMNS(bike!$A$2:$Y$402)),1,1)</f>
        <v>1</v>
      </c>
      <c r="F3617">
        <f ca="1">OFFSET(transit!$A$2:$Y$402,TRUNC((ROW()-ROW($F$2))/COLUMNS(transit!$A$2:$Y$402)),MOD(ROW()-ROW($F$2),COLUMNS(transit!$A$2:$Y$402)),1,1)</f>
        <v>3</v>
      </c>
      <c r="G3617">
        <f ca="1">OFFSET(drive!$A$2:$Y$402,TRUNC((ROW()-ROW($G$2))/COLUMNS(drive!$A$2:$Y$402)),MOD(ROW()-ROW($G$2),COLUMNS(drive!$A$2:$Y$402)),1,1)</f>
        <v>1</v>
      </c>
      <c r="H3617" s="5">
        <f ca="1">(VLOOKUP($B3617,weights!$A$2:$R$6,4))*VLOOKUP($B3617,weights!$A$2:$R$6,6)^C3617*(VLOOKUP($B3617,weights!$A$2:$R$6,15)*EXP(VLOOKUP($B3617,weights!$A$2:$R$6,11)*D3617)+VLOOKUP($B3617,weights!$A$2:$R$6,16)*EXP(VLOOKUP($B3617,weights!$A$2:$R$6,12)*E3617)+VLOOKUP($B3617,weights!$A$2:$R$6,17)*EXP(VLOOKUP($B3617,weights!$A$2:$R$6,13)*F3617)+VLOOKUP($B3617,weights!$A$2:$R$6,18)*EXP(VLOOKUP($B3617,weights!$A$2:$R$6,14)*G3617))</f>
        <v>24.807341495576125</v>
      </c>
    </row>
    <row r="3618" spans="1:8" ht="12.75" x14ac:dyDescent="0.2">
      <c r="A3618">
        <f t="shared" si="0"/>
        <v>145</v>
      </c>
      <c r="B3618" t="str">
        <f t="shared" ref="B3618:C3618" si="3592">B3593</f>
        <v>store</v>
      </c>
      <c r="C3618">
        <f t="shared" si="3592"/>
        <v>1</v>
      </c>
      <c r="D3618">
        <f ca="1">OFFSET(walk!$A$2:$Y$402,TRUNC((ROW()-ROW($D$2))/COLUMNS(walk!$A$2:$Y$402)),MOD(ROW()-ROW($D$2),COLUMNS(walk!$A$2:$Y$402)),1,1)</f>
        <v>5</v>
      </c>
      <c r="E3618">
        <f ca="1">OFFSET(bike!$A$2:$Y$402,TRUNC((ROW()-ROW($E$2))/COLUMNS(bike!$A$2:$Y$402)),MOD(ROW()-ROW($E$2),COLUMNS(bike!$A$2:$Y$402)),1,1)</f>
        <v>1</v>
      </c>
      <c r="F3618">
        <f ca="1">OFFSET(transit!$A$2:$Y$402,TRUNC((ROW()-ROW($F$2))/COLUMNS(transit!$A$2:$Y$402)),MOD(ROW()-ROW($F$2),COLUMNS(transit!$A$2:$Y$402)),1,1)</f>
        <v>5</v>
      </c>
      <c r="G3618">
        <f ca="1">OFFSET(drive!$A$2:$Y$402,TRUNC((ROW()-ROW($G$2))/COLUMNS(drive!$A$2:$Y$402)),MOD(ROW()-ROW($G$2),COLUMNS(drive!$A$2:$Y$402)),1,1)</f>
        <v>1</v>
      </c>
      <c r="H3618" s="5">
        <f ca="1">(VLOOKUP($B3618,weights!$A$2:$R$6,4))*VLOOKUP($B3618,weights!$A$2:$R$6,6)^C3618*(VLOOKUP($B3618,weights!$A$2:$R$6,15)*EXP(VLOOKUP($B3618,weights!$A$2:$R$6,11)*D3618)+VLOOKUP($B3618,weights!$A$2:$R$6,16)*EXP(VLOOKUP($B3618,weights!$A$2:$R$6,12)*E3618)+VLOOKUP($B3618,weights!$A$2:$R$6,17)*EXP(VLOOKUP($B3618,weights!$A$2:$R$6,13)*F3618)+VLOOKUP($B3618,weights!$A$2:$R$6,18)*EXP(VLOOKUP($B3618,weights!$A$2:$R$6,14)*G3618))</f>
        <v>13.897434437427027</v>
      </c>
    </row>
    <row r="3619" spans="1:8" ht="12.75" x14ac:dyDescent="0.2">
      <c r="A3619">
        <f t="shared" si="0"/>
        <v>145</v>
      </c>
      <c r="B3619" t="str">
        <f t="shared" ref="B3619:C3619" si="3593">B3594</f>
        <v>store</v>
      </c>
      <c r="C3619">
        <f t="shared" si="3593"/>
        <v>2</v>
      </c>
      <c r="D3619">
        <f ca="1">OFFSET(walk!$A$2:$Y$402,TRUNC((ROW()-ROW($D$2))/COLUMNS(walk!$A$2:$Y$402)),MOD(ROW()-ROW($D$2),COLUMNS(walk!$A$2:$Y$402)),1,1)</f>
        <v>6</v>
      </c>
      <c r="E3619">
        <f ca="1">OFFSET(bike!$A$2:$Y$402,TRUNC((ROW()-ROW($E$2))/COLUMNS(bike!$A$2:$Y$402)),MOD(ROW()-ROW($E$2),COLUMNS(bike!$A$2:$Y$402)),1,1)</f>
        <v>1</v>
      </c>
      <c r="F3619">
        <f ca="1">OFFSET(transit!$A$2:$Y$402,TRUNC((ROW()-ROW($F$2))/COLUMNS(transit!$A$2:$Y$402)),MOD(ROW()-ROW($F$2),COLUMNS(transit!$A$2:$Y$402)),1,1)</f>
        <v>6</v>
      </c>
      <c r="G3619">
        <f ca="1">OFFSET(drive!$A$2:$Y$402,TRUNC((ROW()-ROW($G$2))/COLUMNS(drive!$A$2:$Y$402)),MOD(ROW()-ROW($G$2),COLUMNS(drive!$A$2:$Y$402)),1,1)</f>
        <v>1</v>
      </c>
      <c r="H3619" s="5">
        <f ca="1">(VLOOKUP($B3619,weights!$A$2:$R$6,4))*VLOOKUP($B3619,weights!$A$2:$R$6,6)^C3619*(VLOOKUP($B3619,weights!$A$2:$R$6,15)*EXP(VLOOKUP($B3619,weights!$A$2:$R$6,11)*D3619)+VLOOKUP($B3619,weights!$A$2:$R$6,16)*EXP(VLOOKUP($B3619,weights!$A$2:$R$6,12)*E3619)+VLOOKUP($B3619,weights!$A$2:$R$6,17)*EXP(VLOOKUP($B3619,weights!$A$2:$R$6,13)*F3619)+VLOOKUP($B3619,weights!$A$2:$R$6,18)*EXP(VLOOKUP($B3619,weights!$A$2:$R$6,14)*G3619))</f>
        <v>8.8198220545815964</v>
      </c>
    </row>
    <row r="3620" spans="1:8" ht="12.75" x14ac:dyDescent="0.2">
      <c r="A3620">
        <f t="shared" si="0"/>
        <v>145</v>
      </c>
      <c r="B3620" t="str">
        <f t="shared" ref="B3620:C3620" si="3594">B3595</f>
        <v>store</v>
      </c>
      <c r="C3620">
        <f t="shared" si="3594"/>
        <v>3</v>
      </c>
      <c r="D3620">
        <f ca="1">OFFSET(walk!$A$2:$Y$402,TRUNC((ROW()-ROW($D$2))/COLUMNS(walk!$A$2:$Y$402)),MOD(ROW()-ROW($D$2),COLUMNS(walk!$A$2:$Y$402)),1,1)</f>
        <v>7</v>
      </c>
      <c r="E3620">
        <f ca="1">OFFSET(bike!$A$2:$Y$402,TRUNC((ROW()-ROW($E$2))/COLUMNS(bike!$A$2:$Y$402)),MOD(ROW()-ROW($E$2),COLUMNS(bike!$A$2:$Y$402)),1,1)</f>
        <v>3</v>
      </c>
      <c r="F3620">
        <f ca="1">OFFSET(transit!$A$2:$Y$402,TRUNC((ROW()-ROW($F$2))/COLUMNS(transit!$A$2:$Y$402)),MOD(ROW()-ROW($F$2),COLUMNS(transit!$A$2:$Y$402)),1,1)</f>
        <v>6</v>
      </c>
      <c r="G3620">
        <f ca="1">OFFSET(drive!$A$2:$Y$402,TRUNC((ROW()-ROW($G$2))/COLUMNS(drive!$A$2:$Y$402)),MOD(ROW()-ROW($G$2),COLUMNS(drive!$A$2:$Y$402)),1,1)</f>
        <v>3</v>
      </c>
      <c r="H3620" s="5">
        <f ca="1">(VLOOKUP($B3620,weights!$A$2:$R$6,4))*VLOOKUP($B3620,weights!$A$2:$R$6,6)^C3620*(VLOOKUP($B3620,weights!$A$2:$R$6,15)*EXP(VLOOKUP($B3620,weights!$A$2:$R$6,11)*D3620)+VLOOKUP($B3620,weights!$A$2:$R$6,16)*EXP(VLOOKUP($B3620,weights!$A$2:$R$6,12)*E3620)+VLOOKUP($B3620,weights!$A$2:$R$6,17)*EXP(VLOOKUP($B3620,weights!$A$2:$R$6,13)*F3620)+VLOOKUP($B3620,weights!$A$2:$R$6,18)*EXP(VLOOKUP($B3620,weights!$A$2:$R$6,14)*G3620))</f>
        <v>3.2731801066335033</v>
      </c>
    </row>
    <row r="3621" spans="1:8" ht="12.75" x14ac:dyDescent="0.2">
      <c r="A3621">
        <f t="shared" si="0"/>
        <v>145</v>
      </c>
      <c r="B3621" t="str">
        <f t="shared" ref="B3621:C3621" si="3595">B3596</f>
        <v>store</v>
      </c>
      <c r="C3621">
        <f t="shared" si="3595"/>
        <v>4</v>
      </c>
      <c r="D3621">
        <f ca="1">OFFSET(walk!$A$2:$Y$402,TRUNC((ROW()-ROW($D$2))/COLUMNS(walk!$A$2:$Y$402)),MOD(ROW()-ROW($D$2),COLUMNS(walk!$A$2:$Y$402)),1,1)</f>
        <v>11</v>
      </c>
      <c r="E3621">
        <f ca="1">OFFSET(bike!$A$2:$Y$402,TRUNC((ROW()-ROW($E$2))/COLUMNS(bike!$A$2:$Y$402)),MOD(ROW()-ROW($E$2),COLUMNS(bike!$A$2:$Y$402)),1,1)</f>
        <v>3</v>
      </c>
      <c r="F3621">
        <f ca="1">OFFSET(transit!$A$2:$Y$402,TRUNC((ROW()-ROW($F$2))/COLUMNS(transit!$A$2:$Y$402)),MOD(ROW()-ROW($F$2),COLUMNS(transit!$A$2:$Y$402)),1,1)</f>
        <v>7</v>
      </c>
      <c r="G3621">
        <f ca="1">OFFSET(drive!$A$2:$Y$402,TRUNC((ROW()-ROW($G$2))/COLUMNS(drive!$A$2:$Y$402)),MOD(ROW()-ROW($G$2),COLUMNS(drive!$A$2:$Y$402)),1,1)</f>
        <v>3</v>
      </c>
      <c r="H3621" s="5">
        <f ca="1">(VLOOKUP($B3621,weights!$A$2:$R$6,4))*VLOOKUP($B3621,weights!$A$2:$R$6,6)^C3621*(VLOOKUP($B3621,weights!$A$2:$R$6,15)*EXP(VLOOKUP($B3621,weights!$A$2:$R$6,11)*D3621)+VLOOKUP($B3621,weights!$A$2:$R$6,16)*EXP(VLOOKUP($B3621,weights!$A$2:$R$6,12)*E3621)+VLOOKUP($B3621,weights!$A$2:$R$6,17)*EXP(VLOOKUP($B3621,weights!$A$2:$R$6,13)*F3621)+VLOOKUP($B3621,weights!$A$2:$R$6,18)*EXP(VLOOKUP($B3621,weights!$A$2:$R$6,14)*G3621))</f>
        <v>1.9672527806573399</v>
      </c>
    </row>
    <row r="3622" spans="1:8" ht="12.75" x14ac:dyDescent="0.2">
      <c r="A3622">
        <f t="shared" si="0"/>
        <v>145</v>
      </c>
      <c r="B3622" t="str">
        <f t="shared" ref="B3622:C3622" si="3596">B3597</f>
        <v>pharmacy</v>
      </c>
      <c r="C3622">
        <f t="shared" si="3596"/>
        <v>0</v>
      </c>
      <c r="D3622">
        <f ca="1">OFFSET(walk!$A$2:$Y$402,TRUNC((ROW()-ROW($D$2))/COLUMNS(walk!$A$2:$Y$402)),MOD(ROW()-ROW($D$2),COLUMNS(walk!$A$2:$Y$402)),1,1)</f>
        <v>13</v>
      </c>
      <c r="E3622">
        <f ca="1">OFFSET(bike!$A$2:$Y$402,TRUNC((ROW()-ROW($E$2))/COLUMNS(bike!$A$2:$Y$402)),MOD(ROW()-ROW($E$2),COLUMNS(bike!$A$2:$Y$402)),1,1)</f>
        <v>4</v>
      </c>
      <c r="F3622">
        <f ca="1">OFFSET(transit!$A$2:$Y$402,TRUNC((ROW()-ROW($F$2))/COLUMNS(transit!$A$2:$Y$402)),MOD(ROW()-ROW($F$2),COLUMNS(transit!$A$2:$Y$402)),1,1)</f>
        <v>12</v>
      </c>
      <c r="G3622">
        <f ca="1">OFFSET(drive!$A$2:$Y$402,TRUNC((ROW()-ROW($G$2))/COLUMNS(drive!$A$2:$Y$402)),MOD(ROW()-ROW($G$2),COLUMNS(drive!$A$2:$Y$402)),1,1)</f>
        <v>2</v>
      </c>
      <c r="H3622" s="5">
        <f ca="1">(VLOOKUP($B3622,weights!$A$2:$R$6,4))*VLOOKUP($B3622,weights!$A$2:$R$6,6)^C3622*(VLOOKUP($B3622,weights!$A$2:$R$6,15)*EXP(VLOOKUP($B3622,weights!$A$2:$R$6,11)*D3622)+VLOOKUP($B3622,weights!$A$2:$R$6,16)*EXP(VLOOKUP($B3622,weights!$A$2:$R$6,12)*E3622)+VLOOKUP($B3622,weights!$A$2:$R$6,17)*EXP(VLOOKUP($B3622,weights!$A$2:$R$6,13)*F3622)+VLOOKUP($B3622,weights!$A$2:$R$6,18)*EXP(VLOOKUP($B3622,weights!$A$2:$R$6,14)*G3622))</f>
        <v>5.9001873268883704</v>
      </c>
    </row>
    <row r="3623" spans="1:8" ht="12.75" x14ac:dyDescent="0.2">
      <c r="A3623">
        <f t="shared" si="0"/>
        <v>145</v>
      </c>
      <c r="B3623" t="str">
        <f t="shared" ref="B3623:C3623" si="3597">B3598</f>
        <v>pharmacy</v>
      </c>
      <c r="C3623">
        <f t="shared" si="3597"/>
        <v>1</v>
      </c>
      <c r="D3623">
        <f ca="1">OFFSET(walk!$A$2:$Y$402,TRUNC((ROW()-ROW($D$2))/COLUMNS(walk!$A$2:$Y$402)),MOD(ROW()-ROW($D$2),COLUMNS(walk!$A$2:$Y$402)),1,1)</f>
        <v>13</v>
      </c>
      <c r="E3623">
        <f ca="1">OFFSET(bike!$A$2:$Y$402,TRUNC((ROW()-ROW($E$2))/COLUMNS(bike!$A$2:$Y$402)),MOD(ROW()-ROW($E$2),COLUMNS(bike!$A$2:$Y$402)),1,1)</f>
        <v>4</v>
      </c>
      <c r="F3623">
        <f ca="1">OFFSET(transit!$A$2:$Y$402,TRUNC((ROW()-ROW($F$2))/COLUMNS(transit!$A$2:$Y$402)),MOD(ROW()-ROW($F$2),COLUMNS(transit!$A$2:$Y$402)),1,1)</f>
        <v>12</v>
      </c>
      <c r="G3623">
        <f ca="1">OFFSET(drive!$A$2:$Y$402,TRUNC((ROW()-ROW($G$2))/COLUMNS(drive!$A$2:$Y$402)),MOD(ROW()-ROW($G$2),COLUMNS(drive!$A$2:$Y$402)),1,1)</f>
        <v>3</v>
      </c>
      <c r="H3623" s="5">
        <f ca="1">(VLOOKUP($B3623,weights!$A$2:$R$6,4))*VLOOKUP($B3623,weights!$A$2:$R$6,6)^C3623*(VLOOKUP($B3623,weights!$A$2:$R$6,15)*EXP(VLOOKUP($B3623,weights!$A$2:$R$6,11)*D3623)+VLOOKUP($B3623,weights!$A$2:$R$6,16)*EXP(VLOOKUP($B3623,weights!$A$2:$R$6,12)*E3623)+VLOOKUP($B3623,weights!$A$2:$R$6,17)*EXP(VLOOKUP($B3623,weights!$A$2:$R$6,13)*F3623)+VLOOKUP($B3623,weights!$A$2:$R$6,18)*EXP(VLOOKUP($B3623,weights!$A$2:$R$6,14)*G3623))</f>
        <v>2.4957658469669131</v>
      </c>
    </row>
    <row r="3624" spans="1:8" ht="12.75" x14ac:dyDescent="0.2">
      <c r="A3624">
        <f t="shared" si="0"/>
        <v>145</v>
      </c>
      <c r="B3624" t="str">
        <f t="shared" ref="B3624:C3624" si="3598">B3599</f>
        <v>pharmacy</v>
      </c>
      <c r="C3624">
        <f t="shared" si="3598"/>
        <v>2</v>
      </c>
      <c r="D3624">
        <f ca="1">OFFSET(walk!$A$2:$Y$402,TRUNC((ROW()-ROW($D$2))/COLUMNS(walk!$A$2:$Y$402)),MOD(ROW()-ROW($D$2),COLUMNS(walk!$A$2:$Y$402)),1,1)</f>
        <v>13</v>
      </c>
      <c r="E3624">
        <f ca="1">OFFSET(bike!$A$2:$Y$402,TRUNC((ROW()-ROW($E$2))/COLUMNS(bike!$A$2:$Y$402)),MOD(ROW()-ROW($E$2),COLUMNS(bike!$A$2:$Y$402)),1,1)</f>
        <v>4</v>
      </c>
      <c r="F3624">
        <f ca="1">OFFSET(transit!$A$2:$Y$402,TRUNC((ROW()-ROW($F$2))/COLUMNS(transit!$A$2:$Y$402)),MOD(ROW()-ROW($F$2),COLUMNS(transit!$A$2:$Y$402)),1,1)</f>
        <v>13</v>
      </c>
      <c r="G3624">
        <f ca="1">OFFSET(drive!$A$2:$Y$402,TRUNC((ROW()-ROW($G$2))/COLUMNS(drive!$A$2:$Y$402)),MOD(ROW()-ROW($G$2),COLUMNS(drive!$A$2:$Y$402)),1,1)</f>
        <v>3</v>
      </c>
      <c r="H3624" s="5">
        <f ca="1">(VLOOKUP($B3624,weights!$A$2:$R$6,4))*VLOOKUP($B3624,weights!$A$2:$R$6,6)^C3624*(VLOOKUP($B3624,weights!$A$2:$R$6,15)*EXP(VLOOKUP($B3624,weights!$A$2:$R$6,11)*D3624)+VLOOKUP($B3624,weights!$A$2:$R$6,16)*EXP(VLOOKUP($B3624,weights!$A$2:$R$6,12)*E3624)+VLOOKUP($B3624,weights!$A$2:$R$6,17)*EXP(VLOOKUP($B3624,weights!$A$2:$R$6,13)*F3624)+VLOOKUP($B3624,weights!$A$2:$R$6,18)*EXP(VLOOKUP($B3624,weights!$A$2:$R$6,14)*G3624))</f>
        <v>1.1862547232372256</v>
      </c>
    </row>
    <row r="3625" spans="1:8" ht="12.75" x14ac:dyDescent="0.2">
      <c r="A3625">
        <f t="shared" si="0"/>
        <v>145</v>
      </c>
      <c r="B3625" t="str">
        <f t="shared" ref="B3625:C3625" si="3599">B3600</f>
        <v>bank</v>
      </c>
      <c r="C3625">
        <f t="shared" si="3599"/>
        <v>0</v>
      </c>
      <c r="D3625">
        <f ca="1">OFFSET(walk!$A$2:$Y$402,TRUNC((ROW()-ROW($D$2))/COLUMNS(walk!$A$2:$Y$402)),MOD(ROW()-ROW($D$2),COLUMNS(walk!$A$2:$Y$402)),1,1)</f>
        <v>24</v>
      </c>
      <c r="E3625">
        <f ca="1">OFFSET(bike!$A$2:$Y$402,TRUNC((ROW()-ROW($E$2))/COLUMNS(bike!$A$2:$Y$402)),MOD(ROW()-ROW($E$2),COLUMNS(bike!$A$2:$Y$402)),1,1)</f>
        <v>8</v>
      </c>
      <c r="F3625">
        <f ca="1">OFFSET(transit!$A$2:$Y$402,TRUNC((ROW()-ROW($F$2))/COLUMNS(transit!$A$2:$Y$402)),MOD(ROW()-ROW($F$2),COLUMNS(transit!$A$2:$Y$402)),1,1)</f>
        <v>17</v>
      </c>
      <c r="G3625">
        <f ca="1">OFFSET(drive!$A$2:$Y$402,TRUNC((ROW()-ROW($G$2))/COLUMNS(drive!$A$2:$Y$402)),MOD(ROW()-ROW($G$2),COLUMNS(drive!$A$2:$Y$402)),1,1)</f>
        <v>6</v>
      </c>
      <c r="H3625" s="5">
        <f ca="1">(VLOOKUP($B3625,weights!$A$2:$R$6,4))*VLOOKUP($B3625,weights!$A$2:$R$6,6)^C3625*(VLOOKUP($B3625,weights!$A$2:$R$6,15)*EXP(VLOOKUP($B3625,weights!$A$2:$R$6,11)*D3625)+VLOOKUP($B3625,weights!$A$2:$R$6,16)*EXP(VLOOKUP($B3625,weights!$A$2:$R$6,12)*E3625)+VLOOKUP($B3625,weights!$A$2:$R$6,17)*EXP(VLOOKUP($B3625,weights!$A$2:$R$6,13)*F3625)+VLOOKUP($B3625,weights!$A$2:$R$6,18)*EXP(VLOOKUP($B3625,weights!$A$2:$R$6,14)*G3625))</f>
        <v>2.4047953380875504</v>
      </c>
    </row>
    <row r="3626" spans="1:8" ht="12.75" x14ac:dyDescent="0.2">
      <c r="A3626">
        <f t="shared" si="0"/>
        <v>145</v>
      </c>
      <c r="B3626" t="str">
        <f t="shared" ref="B3626:C3626" si="3600">B3601</f>
        <v>bank</v>
      </c>
      <c r="C3626">
        <f t="shared" si="3600"/>
        <v>1</v>
      </c>
      <c r="D3626">
        <f ca="1">OFFSET(walk!$A$2:$Y$402,TRUNC((ROW()-ROW($D$2))/COLUMNS(walk!$A$2:$Y$402)),MOD(ROW()-ROW($D$2),COLUMNS(walk!$A$2:$Y$402)),1,1)</f>
        <v>43</v>
      </c>
      <c r="E3626">
        <f ca="1">OFFSET(bike!$A$2:$Y$402,TRUNC((ROW()-ROW($E$2))/COLUMNS(bike!$A$2:$Y$402)),MOD(ROW()-ROW($E$2),COLUMNS(bike!$A$2:$Y$402)),1,1)</f>
        <v>13</v>
      </c>
      <c r="F3626">
        <f ca="1">OFFSET(transit!$A$2:$Y$402,TRUNC((ROW()-ROW($F$2))/COLUMNS(transit!$A$2:$Y$402)),MOD(ROW()-ROW($F$2),COLUMNS(transit!$A$2:$Y$402)),1,1)</f>
        <v>34</v>
      </c>
      <c r="G3626">
        <f ca="1">OFFSET(drive!$A$2:$Y$402,TRUNC((ROW()-ROW($G$2))/COLUMNS(drive!$A$2:$Y$402)),MOD(ROW()-ROW($G$2),COLUMNS(drive!$A$2:$Y$402)),1,1)</f>
        <v>8</v>
      </c>
      <c r="H3626" s="5">
        <f ca="1">(VLOOKUP($B3626,weights!$A$2:$R$6,4))*VLOOKUP($B3626,weights!$A$2:$R$6,6)^C3626*(VLOOKUP($B3626,weights!$A$2:$R$6,15)*EXP(VLOOKUP($B3626,weights!$A$2:$R$6,11)*D3626)+VLOOKUP($B3626,weights!$A$2:$R$6,16)*EXP(VLOOKUP($B3626,weights!$A$2:$R$6,12)*E3626)+VLOOKUP($B3626,weights!$A$2:$R$6,17)*EXP(VLOOKUP($B3626,weights!$A$2:$R$6,13)*F3626)+VLOOKUP($B3626,weights!$A$2:$R$6,18)*EXP(VLOOKUP($B3626,weights!$A$2:$R$6,14)*G3626))</f>
        <v>0.46166250482758908</v>
      </c>
    </row>
    <row r="3627" spans="1:8" ht="12.75" x14ac:dyDescent="0.2">
      <c r="A3627">
        <f t="shared" si="0"/>
        <v>146</v>
      </c>
      <c r="B3627" t="str">
        <f t="shared" ref="B3627:C3627" si="3601">B3602</f>
        <v>restaurant</v>
      </c>
      <c r="C3627">
        <f t="shared" si="3601"/>
        <v>0</v>
      </c>
      <c r="D3627">
        <f ca="1">OFFSET(walk!$A$2:$Y$402,TRUNC((ROW()-ROW($D$2))/COLUMNS(walk!$A$2:$Y$402)),MOD(ROW()-ROW($D$2),COLUMNS(walk!$A$2:$Y$402)),1,1)</f>
        <v>7</v>
      </c>
      <c r="E3627">
        <f ca="1">OFFSET(bike!$A$2:$Y$402,TRUNC((ROW()-ROW($E$2))/COLUMNS(bike!$A$2:$Y$402)),MOD(ROW()-ROW($E$2),COLUMNS(bike!$A$2:$Y$402)),1,1)</f>
        <v>2</v>
      </c>
      <c r="F3627">
        <f ca="1">OFFSET(transit!$A$2:$Y$402,TRUNC((ROW()-ROW($F$2))/COLUMNS(transit!$A$2:$Y$402)),MOD(ROW()-ROW($F$2),COLUMNS(transit!$A$2:$Y$402)),1,1)</f>
        <v>7</v>
      </c>
      <c r="G3627">
        <f ca="1">OFFSET(drive!$A$2:$Y$402,TRUNC((ROW()-ROW($G$2))/COLUMNS(drive!$A$2:$Y$402)),MOD(ROW()-ROW($G$2),COLUMNS(drive!$A$2:$Y$402)),1,1)</f>
        <v>2</v>
      </c>
      <c r="H3627" s="5">
        <f ca="1">(VLOOKUP($B3627,weights!$A$2:$R$6,4))*VLOOKUP($B3627,weights!$A$2:$R$6,6)^C3627*(VLOOKUP($B3627,weights!$A$2:$R$6,15)*EXP(VLOOKUP($B3627,weights!$A$2:$R$6,11)*D3627)+VLOOKUP($B3627,weights!$A$2:$R$6,16)*EXP(VLOOKUP($B3627,weights!$A$2:$R$6,12)*E3627)+VLOOKUP($B3627,weights!$A$2:$R$6,17)*EXP(VLOOKUP($B3627,weights!$A$2:$R$6,13)*F3627)+VLOOKUP($B3627,weights!$A$2:$R$6,18)*EXP(VLOOKUP($B3627,weights!$A$2:$R$6,14)*G3627))</f>
        <v>32.024622533391799</v>
      </c>
    </row>
    <row r="3628" spans="1:8" ht="12.75" x14ac:dyDescent="0.2">
      <c r="A3628">
        <f t="shared" si="0"/>
        <v>146</v>
      </c>
      <c r="B3628" t="str">
        <f t="shared" ref="B3628:C3628" si="3602">B3603</f>
        <v>restaurant</v>
      </c>
      <c r="C3628">
        <f t="shared" si="3602"/>
        <v>1</v>
      </c>
      <c r="D3628">
        <f ca="1">OFFSET(walk!$A$2:$Y$402,TRUNC((ROW()-ROW($D$2))/COLUMNS(walk!$A$2:$Y$402)),MOD(ROW()-ROW($D$2),COLUMNS(walk!$A$2:$Y$402)),1,1)</f>
        <v>7</v>
      </c>
      <c r="E3628">
        <f ca="1">OFFSET(bike!$A$2:$Y$402,TRUNC((ROW()-ROW($E$2))/COLUMNS(bike!$A$2:$Y$402)),MOD(ROW()-ROW($E$2),COLUMNS(bike!$A$2:$Y$402)),1,1)</f>
        <v>3</v>
      </c>
      <c r="F3628">
        <f ca="1">OFFSET(transit!$A$2:$Y$402,TRUNC((ROW()-ROW($F$2))/COLUMNS(transit!$A$2:$Y$402)),MOD(ROW()-ROW($F$2),COLUMNS(transit!$A$2:$Y$402)),1,1)</f>
        <v>7</v>
      </c>
      <c r="G3628">
        <f ca="1">OFFSET(drive!$A$2:$Y$402,TRUNC((ROW()-ROW($G$2))/COLUMNS(drive!$A$2:$Y$402)),MOD(ROW()-ROW($G$2),COLUMNS(drive!$A$2:$Y$402)),1,1)</f>
        <v>2</v>
      </c>
      <c r="H3628" s="5">
        <f ca="1">(VLOOKUP($B3628,weights!$A$2:$R$6,4))*VLOOKUP($B3628,weights!$A$2:$R$6,6)^C3628*(VLOOKUP($B3628,weights!$A$2:$R$6,15)*EXP(VLOOKUP($B3628,weights!$A$2:$R$6,11)*D3628)+VLOOKUP($B3628,weights!$A$2:$R$6,16)*EXP(VLOOKUP($B3628,weights!$A$2:$R$6,12)*E3628)+VLOOKUP($B3628,weights!$A$2:$R$6,17)*EXP(VLOOKUP($B3628,weights!$A$2:$R$6,13)*F3628)+VLOOKUP($B3628,weights!$A$2:$R$6,18)*EXP(VLOOKUP($B3628,weights!$A$2:$R$6,14)*G3628))</f>
        <v>26.825591500638868</v>
      </c>
    </row>
    <row r="3629" spans="1:8" ht="12.75" x14ac:dyDescent="0.2">
      <c r="A3629">
        <f t="shared" si="0"/>
        <v>146</v>
      </c>
      <c r="B3629" t="str">
        <f t="shared" ref="B3629:C3629" si="3603">B3604</f>
        <v>restaurant</v>
      </c>
      <c r="C3629">
        <f t="shared" si="3603"/>
        <v>2</v>
      </c>
      <c r="D3629">
        <f ca="1">OFFSET(walk!$A$2:$Y$402,TRUNC((ROW()-ROW($D$2))/COLUMNS(walk!$A$2:$Y$402)),MOD(ROW()-ROW($D$2),COLUMNS(walk!$A$2:$Y$402)),1,1)</f>
        <v>7</v>
      </c>
      <c r="E3629">
        <f ca="1">OFFSET(bike!$A$2:$Y$402,TRUNC((ROW()-ROW($E$2))/COLUMNS(bike!$A$2:$Y$402)),MOD(ROW()-ROW($E$2),COLUMNS(bike!$A$2:$Y$402)),1,1)</f>
        <v>3</v>
      </c>
      <c r="F3629">
        <f ca="1">OFFSET(transit!$A$2:$Y$402,TRUNC((ROW()-ROW($F$2))/COLUMNS(transit!$A$2:$Y$402)),MOD(ROW()-ROW($F$2),COLUMNS(transit!$A$2:$Y$402)),1,1)</f>
        <v>7</v>
      </c>
      <c r="G3629">
        <f ca="1">OFFSET(drive!$A$2:$Y$402,TRUNC((ROW()-ROW($G$2))/COLUMNS(drive!$A$2:$Y$402)),MOD(ROW()-ROW($G$2),COLUMNS(drive!$A$2:$Y$402)),1,1)</f>
        <v>2</v>
      </c>
      <c r="H3629" s="5">
        <f ca="1">(VLOOKUP($B3629,weights!$A$2:$R$6,4))*VLOOKUP($B3629,weights!$A$2:$R$6,6)^C3629*(VLOOKUP($B3629,weights!$A$2:$R$6,15)*EXP(VLOOKUP($B3629,weights!$A$2:$R$6,11)*D3629)+VLOOKUP($B3629,weights!$A$2:$R$6,16)*EXP(VLOOKUP($B3629,weights!$A$2:$R$6,12)*E3629)+VLOOKUP($B3629,weights!$A$2:$R$6,17)*EXP(VLOOKUP($B3629,weights!$A$2:$R$6,13)*F3629)+VLOOKUP($B3629,weights!$A$2:$R$6,18)*EXP(VLOOKUP($B3629,weights!$A$2:$R$6,14)*G3629))</f>
        <v>24.04367830798002</v>
      </c>
    </row>
    <row r="3630" spans="1:8" ht="12.75" x14ac:dyDescent="0.2">
      <c r="A3630">
        <f t="shared" si="0"/>
        <v>146</v>
      </c>
      <c r="B3630" t="str">
        <f t="shared" ref="B3630:C3630" si="3604">B3605</f>
        <v>restaurant</v>
      </c>
      <c r="C3630">
        <f t="shared" si="3604"/>
        <v>3</v>
      </c>
      <c r="D3630">
        <f ca="1">OFFSET(walk!$A$2:$Y$402,TRUNC((ROW()-ROW($D$2))/COLUMNS(walk!$A$2:$Y$402)),MOD(ROW()-ROW($D$2),COLUMNS(walk!$A$2:$Y$402)),1,1)</f>
        <v>10</v>
      </c>
      <c r="E3630">
        <f ca="1">OFFSET(bike!$A$2:$Y$402,TRUNC((ROW()-ROW($E$2))/COLUMNS(bike!$A$2:$Y$402)),MOD(ROW()-ROW($E$2),COLUMNS(bike!$A$2:$Y$402)),1,1)</f>
        <v>3</v>
      </c>
      <c r="F3630">
        <f ca="1">OFFSET(transit!$A$2:$Y$402,TRUNC((ROW()-ROW($F$2))/COLUMNS(transit!$A$2:$Y$402)),MOD(ROW()-ROW($F$2),COLUMNS(transit!$A$2:$Y$402)),1,1)</f>
        <v>10</v>
      </c>
      <c r="G3630">
        <f ca="1">OFFSET(drive!$A$2:$Y$402,TRUNC((ROW()-ROW($G$2))/COLUMNS(drive!$A$2:$Y$402)),MOD(ROW()-ROW($G$2),COLUMNS(drive!$A$2:$Y$402)),1,1)</f>
        <v>3</v>
      </c>
      <c r="H3630" s="5">
        <f ca="1">(VLOOKUP($B3630,weights!$A$2:$R$6,4))*VLOOKUP($B3630,weights!$A$2:$R$6,6)^C3630*(VLOOKUP($B3630,weights!$A$2:$R$6,15)*EXP(VLOOKUP($B3630,weights!$A$2:$R$6,11)*D3630)+VLOOKUP($B3630,weights!$A$2:$R$6,16)*EXP(VLOOKUP($B3630,weights!$A$2:$R$6,12)*E3630)+VLOOKUP($B3630,weights!$A$2:$R$6,17)*EXP(VLOOKUP($B3630,weights!$A$2:$R$6,13)*F3630)+VLOOKUP($B3630,weights!$A$2:$R$6,18)*EXP(VLOOKUP($B3630,weights!$A$2:$R$6,14)*G3630))</f>
        <v>17.283926124642825</v>
      </c>
    </row>
    <row r="3631" spans="1:8" ht="12.75" x14ac:dyDescent="0.2">
      <c r="A3631">
        <f t="shared" si="0"/>
        <v>146</v>
      </c>
      <c r="B3631" t="str">
        <f t="shared" ref="B3631:C3631" si="3605">B3606</f>
        <v>restaurant</v>
      </c>
      <c r="C3631">
        <f t="shared" si="3605"/>
        <v>4</v>
      </c>
      <c r="D3631">
        <f ca="1">OFFSET(walk!$A$2:$Y$402,TRUNC((ROW()-ROW($D$2))/COLUMNS(walk!$A$2:$Y$402)),MOD(ROW()-ROW($D$2),COLUMNS(walk!$A$2:$Y$402)),1,1)</f>
        <v>10</v>
      </c>
      <c r="E3631">
        <f ca="1">OFFSET(bike!$A$2:$Y$402,TRUNC((ROW()-ROW($E$2))/COLUMNS(bike!$A$2:$Y$402)),MOD(ROW()-ROW($E$2),COLUMNS(bike!$A$2:$Y$402)),1,1)</f>
        <v>4</v>
      </c>
      <c r="F3631">
        <f ca="1">OFFSET(transit!$A$2:$Y$402,TRUNC((ROW()-ROW($F$2))/COLUMNS(transit!$A$2:$Y$402)),MOD(ROW()-ROW($F$2),COLUMNS(transit!$A$2:$Y$402)),1,1)</f>
        <v>10</v>
      </c>
      <c r="G3631">
        <f ca="1">OFFSET(drive!$A$2:$Y$402,TRUNC((ROW()-ROW($G$2))/COLUMNS(drive!$A$2:$Y$402)),MOD(ROW()-ROW($G$2),COLUMNS(drive!$A$2:$Y$402)),1,1)</f>
        <v>3</v>
      </c>
      <c r="H3631" s="5">
        <f ca="1">(VLOOKUP($B3631,weights!$A$2:$R$6,4))*VLOOKUP($B3631,weights!$A$2:$R$6,6)^C3631*(VLOOKUP($B3631,weights!$A$2:$R$6,15)*EXP(VLOOKUP($B3631,weights!$A$2:$R$6,11)*D3631)+VLOOKUP($B3631,weights!$A$2:$R$6,16)*EXP(VLOOKUP($B3631,weights!$A$2:$R$6,12)*E3631)+VLOOKUP($B3631,weights!$A$2:$R$6,17)*EXP(VLOOKUP($B3631,weights!$A$2:$R$6,13)*F3631)+VLOOKUP($B3631,weights!$A$2:$R$6,18)*EXP(VLOOKUP($B3631,weights!$A$2:$R$6,14)*G3631))</f>
        <v>14.425143437662522</v>
      </c>
    </row>
    <row r="3632" spans="1:8" ht="12.75" x14ac:dyDescent="0.2">
      <c r="A3632">
        <f t="shared" si="0"/>
        <v>146</v>
      </c>
      <c r="B3632" t="str">
        <f t="shared" ref="B3632:C3632" si="3606">B3607</f>
        <v>restaurant</v>
      </c>
      <c r="C3632">
        <f t="shared" si="3606"/>
        <v>5</v>
      </c>
      <c r="D3632">
        <f ca="1">OFFSET(walk!$A$2:$Y$402,TRUNC((ROW()-ROW($D$2))/COLUMNS(walk!$A$2:$Y$402)),MOD(ROW()-ROW($D$2),COLUMNS(walk!$A$2:$Y$402)),1,1)</f>
        <v>10</v>
      </c>
      <c r="E3632">
        <f ca="1">OFFSET(bike!$A$2:$Y$402,TRUNC((ROW()-ROW($E$2))/COLUMNS(bike!$A$2:$Y$402)),MOD(ROW()-ROW($E$2),COLUMNS(bike!$A$2:$Y$402)),1,1)</f>
        <v>4</v>
      </c>
      <c r="F3632">
        <f ca="1">OFFSET(transit!$A$2:$Y$402,TRUNC((ROW()-ROW($F$2))/COLUMNS(transit!$A$2:$Y$402)),MOD(ROW()-ROW($F$2),COLUMNS(transit!$A$2:$Y$402)),1,1)</f>
        <v>10</v>
      </c>
      <c r="G3632">
        <f ca="1">OFFSET(drive!$A$2:$Y$402,TRUNC((ROW()-ROW($G$2))/COLUMNS(drive!$A$2:$Y$402)),MOD(ROW()-ROW($G$2),COLUMNS(drive!$A$2:$Y$402)),1,1)</f>
        <v>3</v>
      </c>
      <c r="H3632" s="5">
        <f ca="1">(VLOOKUP($B3632,weights!$A$2:$R$6,4))*VLOOKUP($B3632,weights!$A$2:$R$6,6)^C3632*(VLOOKUP($B3632,weights!$A$2:$R$6,15)*EXP(VLOOKUP($B3632,weights!$A$2:$R$6,11)*D3632)+VLOOKUP($B3632,weights!$A$2:$R$6,16)*EXP(VLOOKUP($B3632,weights!$A$2:$R$6,12)*E3632)+VLOOKUP($B3632,weights!$A$2:$R$6,17)*EXP(VLOOKUP($B3632,weights!$A$2:$R$6,13)*F3632)+VLOOKUP($B3632,weights!$A$2:$R$6,18)*EXP(VLOOKUP($B3632,weights!$A$2:$R$6,14)*G3632))</f>
        <v>12.92920263671974</v>
      </c>
    </row>
    <row r="3633" spans="1:8" ht="12.75" x14ac:dyDescent="0.2">
      <c r="A3633">
        <f t="shared" si="0"/>
        <v>146</v>
      </c>
      <c r="B3633" t="str">
        <f t="shared" ref="B3633:C3633" si="3607">B3608</f>
        <v>restaurant</v>
      </c>
      <c r="C3633">
        <f t="shared" si="3607"/>
        <v>6</v>
      </c>
      <c r="D3633">
        <f ca="1">OFFSET(walk!$A$2:$Y$402,TRUNC((ROW()-ROW($D$2))/COLUMNS(walk!$A$2:$Y$402)),MOD(ROW()-ROW($D$2),COLUMNS(walk!$A$2:$Y$402)),1,1)</f>
        <v>10</v>
      </c>
      <c r="E3633">
        <f ca="1">OFFSET(bike!$A$2:$Y$402,TRUNC((ROW()-ROW($E$2))/COLUMNS(bike!$A$2:$Y$402)),MOD(ROW()-ROW($E$2),COLUMNS(bike!$A$2:$Y$402)),1,1)</f>
        <v>4</v>
      </c>
      <c r="F3633">
        <f ca="1">OFFSET(transit!$A$2:$Y$402,TRUNC((ROW()-ROW($F$2))/COLUMNS(transit!$A$2:$Y$402)),MOD(ROW()-ROW($F$2),COLUMNS(transit!$A$2:$Y$402)),1,1)</f>
        <v>10</v>
      </c>
      <c r="G3633">
        <f ca="1">OFFSET(drive!$A$2:$Y$402,TRUNC((ROW()-ROW($G$2))/COLUMNS(drive!$A$2:$Y$402)),MOD(ROW()-ROW($G$2),COLUMNS(drive!$A$2:$Y$402)),1,1)</f>
        <v>3</v>
      </c>
      <c r="H3633" s="5">
        <f ca="1">(VLOOKUP($B3633,weights!$A$2:$R$6,4))*VLOOKUP($B3633,weights!$A$2:$R$6,6)^C3633*(VLOOKUP($B3633,weights!$A$2:$R$6,15)*EXP(VLOOKUP($B3633,weights!$A$2:$R$6,11)*D3633)+VLOOKUP($B3633,weights!$A$2:$R$6,16)*EXP(VLOOKUP($B3633,weights!$A$2:$R$6,12)*E3633)+VLOOKUP($B3633,weights!$A$2:$R$6,17)*EXP(VLOOKUP($B3633,weights!$A$2:$R$6,13)*F3633)+VLOOKUP($B3633,weights!$A$2:$R$6,18)*EXP(VLOOKUP($B3633,weights!$A$2:$R$6,14)*G3633))</f>
        <v>11.588396437356211</v>
      </c>
    </row>
    <row r="3634" spans="1:8" ht="12.75" x14ac:dyDescent="0.2">
      <c r="A3634">
        <f t="shared" si="0"/>
        <v>146</v>
      </c>
      <c r="B3634" t="str">
        <f t="shared" ref="B3634:C3634" si="3608">B3609</f>
        <v>restaurant</v>
      </c>
      <c r="C3634">
        <f t="shared" si="3608"/>
        <v>7</v>
      </c>
      <c r="D3634">
        <f ca="1">OFFSET(walk!$A$2:$Y$402,TRUNC((ROW()-ROW($D$2))/COLUMNS(walk!$A$2:$Y$402)),MOD(ROW()-ROW($D$2),COLUMNS(walk!$A$2:$Y$402)),1,1)</f>
        <v>10</v>
      </c>
      <c r="E3634">
        <f ca="1">OFFSET(bike!$A$2:$Y$402,TRUNC((ROW()-ROW($E$2))/COLUMNS(bike!$A$2:$Y$402)),MOD(ROW()-ROW($E$2),COLUMNS(bike!$A$2:$Y$402)),1,1)</f>
        <v>4</v>
      </c>
      <c r="F3634">
        <f ca="1">OFFSET(transit!$A$2:$Y$402,TRUNC((ROW()-ROW($F$2))/COLUMNS(transit!$A$2:$Y$402)),MOD(ROW()-ROW($F$2),COLUMNS(transit!$A$2:$Y$402)),1,1)</f>
        <v>10</v>
      </c>
      <c r="G3634">
        <f ca="1">OFFSET(drive!$A$2:$Y$402,TRUNC((ROW()-ROW($G$2))/COLUMNS(drive!$A$2:$Y$402)),MOD(ROW()-ROW($G$2),COLUMNS(drive!$A$2:$Y$402)),1,1)</f>
        <v>3</v>
      </c>
      <c r="H3634" s="5">
        <f ca="1">(VLOOKUP($B3634,weights!$A$2:$R$6,4))*VLOOKUP($B3634,weights!$A$2:$R$6,6)^C3634*(VLOOKUP($B3634,weights!$A$2:$R$6,15)*EXP(VLOOKUP($B3634,weights!$A$2:$R$6,11)*D3634)+VLOOKUP($B3634,weights!$A$2:$R$6,16)*EXP(VLOOKUP($B3634,weights!$A$2:$R$6,12)*E3634)+VLOOKUP($B3634,weights!$A$2:$R$6,17)*EXP(VLOOKUP($B3634,weights!$A$2:$R$6,13)*F3634)+VLOOKUP($B3634,weights!$A$2:$R$6,18)*EXP(VLOOKUP($B3634,weights!$A$2:$R$6,14)*G3634))</f>
        <v>10.386636806815568</v>
      </c>
    </row>
    <row r="3635" spans="1:8" ht="12.75" x14ac:dyDescent="0.2">
      <c r="A3635">
        <f t="shared" si="0"/>
        <v>146</v>
      </c>
      <c r="B3635" t="str">
        <f t="shared" ref="B3635:C3635" si="3609">B3610</f>
        <v>restaurant</v>
      </c>
      <c r="C3635">
        <f t="shared" si="3609"/>
        <v>8</v>
      </c>
      <c r="D3635">
        <f ca="1">OFFSET(walk!$A$2:$Y$402,TRUNC((ROW()-ROW($D$2))/COLUMNS(walk!$A$2:$Y$402)),MOD(ROW()-ROW($D$2),COLUMNS(walk!$A$2:$Y$402)),1,1)</f>
        <v>12</v>
      </c>
      <c r="E3635">
        <f ca="1">OFFSET(bike!$A$2:$Y$402,TRUNC((ROW()-ROW($E$2))/COLUMNS(bike!$A$2:$Y$402)),MOD(ROW()-ROW($E$2),COLUMNS(bike!$A$2:$Y$402)),1,1)</f>
        <v>4</v>
      </c>
      <c r="F3635">
        <f ca="1">OFFSET(transit!$A$2:$Y$402,TRUNC((ROW()-ROW($F$2))/COLUMNS(transit!$A$2:$Y$402)),MOD(ROW()-ROW($F$2),COLUMNS(transit!$A$2:$Y$402)),1,1)</f>
        <v>10</v>
      </c>
      <c r="G3635">
        <f ca="1">OFFSET(drive!$A$2:$Y$402,TRUNC((ROW()-ROW($G$2))/COLUMNS(drive!$A$2:$Y$402)),MOD(ROW()-ROW($G$2),COLUMNS(drive!$A$2:$Y$402)),1,1)</f>
        <v>4</v>
      </c>
      <c r="H3635" s="5">
        <f ca="1">(VLOOKUP($B3635,weights!$A$2:$R$6,4))*VLOOKUP($B3635,weights!$A$2:$R$6,6)^C3635*(VLOOKUP($B3635,weights!$A$2:$R$6,15)*EXP(VLOOKUP($B3635,weights!$A$2:$R$6,11)*D3635)+VLOOKUP($B3635,weights!$A$2:$R$6,16)*EXP(VLOOKUP($B3635,weights!$A$2:$R$6,12)*E3635)+VLOOKUP($B3635,weights!$A$2:$R$6,17)*EXP(VLOOKUP($B3635,weights!$A$2:$R$6,13)*F3635)+VLOOKUP($B3635,weights!$A$2:$R$6,18)*EXP(VLOOKUP($B3635,weights!$A$2:$R$6,14)*G3635))</f>
        <v>8.349677281366958</v>
      </c>
    </row>
    <row r="3636" spans="1:8" ht="12.75" x14ac:dyDescent="0.2">
      <c r="A3636">
        <f t="shared" si="0"/>
        <v>146</v>
      </c>
      <c r="B3636" t="str">
        <f t="shared" ref="B3636:C3636" si="3610">B3611</f>
        <v>restaurant</v>
      </c>
      <c r="C3636">
        <f t="shared" si="3610"/>
        <v>9</v>
      </c>
      <c r="D3636">
        <f ca="1">OFFSET(walk!$A$2:$Y$402,TRUNC((ROW()-ROW($D$2))/COLUMNS(walk!$A$2:$Y$402)),MOD(ROW()-ROW($D$2),COLUMNS(walk!$A$2:$Y$402)),1,1)</f>
        <v>15</v>
      </c>
      <c r="E3636">
        <f ca="1">OFFSET(bike!$A$2:$Y$402,TRUNC((ROW()-ROW($E$2))/COLUMNS(bike!$A$2:$Y$402)),MOD(ROW()-ROW($E$2),COLUMNS(bike!$A$2:$Y$402)),1,1)</f>
        <v>5</v>
      </c>
      <c r="F3636">
        <f ca="1">OFFSET(transit!$A$2:$Y$402,TRUNC((ROW()-ROW($F$2))/COLUMNS(transit!$A$2:$Y$402)),MOD(ROW()-ROW($F$2),COLUMNS(transit!$A$2:$Y$402)),1,1)</f>
        <v>11</v>
      </c>
      <c r="G3636">
        <f ca="1">OFFSET(drive!$A$2:$Y$402,TRUNC((ROW()-ROW($G$2))/COLUMNS(drive!$A$2:$Y$402)),MOD(ROW()-ROW($G$2),COLUMNS(drive!$A$2:$Y$402)),1,1)</f>
        <v>4</v>
      </c>
      <c r="H3636" s="5">
        <f ca="1">(VLOOKUP($B3636,weights!$A$2:$R$6,4))*VLOOKUP($B3636,weights!$A$2:$R$6,6)^C3636*(VLOOKUP($B3636,weights!$A$2:$R$6,15)*EXP(VLOOKUP($B3636,weights!$A$2:$R$6,11)*D3636)+VLOOKUP($B3636,weights!$A$2:$R$6,16)*EXP(VLOOKUP($B3636,weights!$A$2:$R$6,12)*E3636)+VLOOKUP($B3636,weights!$A$2:$R$6,17)*EXP(VLOOKUP($B3636,weights!$A$2:$R$6,13)*F3636)+VLOOKUP($B3636,weights!$A$2:$R$6,18)*EXP(VLOOKUP($B3636,weights!$A$2:$R$6,14)*G3636))</f>
        <v>6.5620346194970116</v>
      </c>
    </row>
    <row r="3637" spans="1:8" ht="12.75" x14ac:dyDescent="0.2">
      <c r="A3637">
        <f t="shared" si="0"/>
        <v>146</v>
      </c>
      <c r="B3637" t="str">
        <f t="shared" ref="B3637:C3637" si="3611">B3612</f>
        <v>supermarket</v>
      </c>
      <c r="C3637">
        <f t="shared" si="3611"/>
        <v>0</v>
      </c>
      <c r="D3637">
        <f ca="1">OFFSET(walk!$A$2:$Y$402,TRUNC((ROW()-ROW($D$2))/COLUMNS(walk!$A$2:$Y$402)),MOD(ROW()-ROW($D$2),COLUMNS(walk!$A$2:$Y$402)),1,1)</f>
        <v>33</v>
      </c>
      <c r="E3637">
        <f ca="1">OFFSET(bike!$A$2:$Y$402,TRUNC((ROW()-ROW($E$2))/COLUMNS(bike!$A$2:$Y$402)),MOD(ROW()-ROW($E$2),COLUMNS(bike!$A$2:$Y$402)),1,1)</f>
        <v>14</v>
      </c>
      <c r="F3637">
        <f ca="1">OFFSET(transit!$A$2:$Y$402,TRUNC((ROW()-ROW($F$2))/COLUMNS(transit!$A$2:$Y$402)),MOD(ROW()-ROW($F$2),COLUMNS(transit!$A$2:$Y$402)),1,1)</f>
        <v>22</v>
      </c>
      <c r="G3637">
        <f ca="1">OFFSET(drive!$A$2:$Y$402,TRUNC((ROW()-ROW($G$2))/COLUMNS(drive!$A$2:$Y$402)),MOD(ROW()-ROW($G$2),COLUMNS(drive!$A$2:$Y$402)),1,1)</f>
        <v>7</v>
      </c>
      <c r="H3637" s="5">
        <f ca="1">(VLOOKUP($B3637,weights!$A$2:$R$6,4))*VLOOKUP($B3637,weights!$A$2:$R$6,6)^C3637*(VLOOKUP($B3637,weights!$A$2:$R$6,15)*EXP(VLOOKUP($B3637,weights!$A$2:$R$6,11)*D3637)+VLOOKUP($B3637,weights!$A$2:$R$6,16)*EXP(VLOOKUP($B3637,weights!$A$2:$R$6,12)*E3637)+VLOOKUP($B3637,weights!$A$2:$R$6,17)*EXP(VLOOKUP($B3637,weights!$A$2:$R$6,13)*F3637)+VLOOKUP($B3637,weights!$A$2:$R$6,18)*EXP(VLOOKUP($B3637,weights!$A$2:$R$6,14)*G3637))</f>
        <v>4.2459737386277858</v>
      </c>
    </row>
    <row r="3638" spans="1:8" ht="12.75" x14ac:dyDescent="0.2">
      <c r="A3638">
        <f t="shared" si="0"/>
        <v>146</v>
      </c>
      <c r="B3638" t="str">
        <f t="shared" ref="B3638:C3638" si="3612">B3613</f>
        <v>supermarket</v>
      </c>
      <c r="C3638">
        <f t="shared" si="3612"/>
        <v>1</v>
      </c>
      <c r="D3638">
        <f ca="1">OFFSET(walk!$A$2:$Y$402,TRUNC((ROW()-ROW($D$2))/COLUMNS(walk!$A$2:$Y$402)),MOD(ROW()-ROW($D$2),COLUMNS(walk!$A$2:$Y$402)),1,1)</f>
        <v>46</v>
      </c>
      <c r="E3638">
        <f ca="1">OFFSET(bike!$A$2:$Y$402,TRUNC((ROW()-ROW($E$2))/COLUMNS(bike!$A$2:$Y$402)),MOD(ROW()-ROW($E$2),COLUMNS(bike!$A$2:$Y$402)),1,1)</f>
        <v>15</v>
      </c>
      <c r="F3638">
        <f ca="1">OFFSET(transit!$A$2:$Y$402,TRUNC((ROW()-ROW($F$2))/COLUMNS(transit!$A$2:$Y$402)),MOD(ROW()-ROW($F$2),COLUMNS(transit!$A$2:$Y$402)),1,1)</f>
        <v>25</v>
      </c>
      <c r="G3638">
        <f ca="1">OFFSET(drive!$A$2:$Y$402,TRUNC((ROW()-ROW($G$2))/COLUMNS(drive!$A$2:$Y$402)),MOD(ROW()-ROW($G$2),COLUMNS(drive!$A$2:$Y$402)),1,1)</f>
        <v>9</v>
      </c>
      <c r="H3638" s="5">
        <f ca="1">(VLOOKUP($B3638,weights!$A$2:$R$6,4))*VLOOKUP($B3638,weights!$A$2:$R$6,6)^C3638*(VLOOKUP($B3638,weights!$A$2:$R$6,15)*EXP(VLOOKUP($B3638,weights!$A$2:$R$6,11)*D3638)+VLOOKUP($B3638,weights!$A$2:$R$6,16)*EXP(VLOOKUP($B3638,weights!$A$2:$R$6,12)*E3638)+VLOOKUP($B3638,weights!$A$2:$R$6,17)*EXP(VLOOKUP($B3638,weights!$A$2:$R$6,13)*F3638)+VLOOKUP($B3638,weights!$A$2:$R$6,18)*EXP(VLOOKUP($B3638,weights!$A$2:$R$6,14)*G3638))</f>
        <v>1.6509232681826551</v>
      </c>
    </row>
    <row r="3639" spans="1:8" ht="12.75" x14ac:dyDescent="0.2">
      <c r="A3639">
        <f t="shared" si="0"/>
        <v>146</v>
      </c>
      <c r="B3639" t="str">
        <f t="shared" ref="B3639:C3639" si="3613">B3614</f>
        <v>supermarket</v>
      </c>
      <c r="C3639">
        <f t="shared" si="3613"/>
        <v>2</v>
      </c>
      <c r="D3639">
        <f ca="1">OFFSET(walk!$A$2:$Y$402,TRUNC((ROW()-ROW($D$2))/COLUMNS(walk!$A$2:$Y$402)),MOD(ROW()-ROW($D$2),COLUMNS(walk!$A$2:$Y$402)),1,1)</f>
        <v>51</v>
      </c>
      <c r="E3639">
        <f ca="1">OFFSET(bike!$A$2:$Y$402,TRUNC((ROW()-ROW($E$2))/COLUMNS(bike!$A$2:$Y$402)),MOD(ROW()-ROW($E$2),COLUMNS(bike!$A$2:$Y$402)),1,1)</f>
        <v>15</v>
      </c>
      <c r="F3639">
        <f ca="1">OFFSET(transit!$A$2:$Y$402,TRUNC((ROW()-ROW($F$2))/COLUMNS(transit!$A$2:$Y$402)),MOD(ROW()-ROW($F$2),COLUMNS(transit!$A$2:$Y$402)),1,1)</f>
        <v>26</v>
      </c>
      <c r="G3639">
        <f ca="1">OFFSET(drive!$A$2:$Y$402,TRUNC((ROW()-ROW($G$2))/COLUMNS(drive!$A$2:$Y$402)),MOD(ROW()-ROW($G$2),COLUMNS(drive!$A$2:$Y$402)),1,1)</f>
        <v>12</v>
      </c>
      <c r="H3639" s="5">
        <f ca="1">(VLOOKUP($B3639,weights!$A$2:$R$6,4))*VLOOKUP($B3639,weights!$A$2:$R$6,6)^C3639*(VLOOKUP($B3639,weights!$A$2:$R$6,15)*EXP(VLOOKUP($B3639,weights!$A$2:$R$6,11)*D3639)+VLOOKUP($B3639,weights!$A$2:$R$6,16)*EXP(VLOOKUP($B3639,weights!$A$2:$R$6,12)*E3639)+VLOOKUP($B3639,weights!$A$2:$R$6,17)*EXP(VLOOKUP($B3639,weights!$A$2:$R$6,13)*F3639)+VLOOKUP($B3639,weights!$A$2:$R$6,18)*EXP(VLOOKUP($B3639,weights!$A$2:$R$6,14)*G3639))</f>
        <v>0.55838448899976623</v>
      </c>
    </row>
    <row r="3640" spans="1:8" ht="12.75" x14ac:dyDescent="0.2">
      <c r="A3640">
        <f t="shared" si="0"/>
        <v>146</v>
      </c>
      <c r="B3640" t="str">
        <f t="shared" ref="B3640:C3640" si="3614">B3615</f>
        <v>supermarket</v>
      </c>
      <c r="C3640">
        <f t="shared" si="3614"/>
        <v>3</v>
      </c>
      <c r="D3640">
        <f ca="1">OFFSET(walk!$A$2:$Y$402,TRUNC((ROW()-ROW($D$2))/COLUMNS(walk!$A$2:$Y$402)),MOD(ROW()-ROW($D$2),COLUMNS(walk!$A$2:$Y$402)),1,1)</f>
        <v>58</v>
      </c>
      <c r="E3640">
        <f ca="1">OFFSET(bike!$A$2:$Y$402,TRUNC((ROW()-ROW($E$2))/COLUMNS(bike!$A$2:$Y$402)),MOD(ROW()-ROW($E$2),COLUMNS(bike!$A$2:$Y$402)),1,1)</f>
        <v>19</v>
      </c>
      <c r="F3640">
        <f ca="1">OFFSET(transit!$A$2:$Y$402,TRUNC((ROW()-ROW($F$2))/COLUMNS(transit!$A$2:$Y$402)),MOD(ROW()-ROW($F$2),COLUMNS(transit!$A$2:$Y$402)),1,1)</f>
        <v>33</v>
      </c>
      <c r="G3640">
        <f ca="1">OFFSET(drive!$A$2:$Y$402,TRUNC((ROW()-ROW($G$2))/COLUMNS(drive!$A$2:$Y$402)),MOD(ROW()-ROW($G$2),COLUMNS(drive!$A$2:$Y$402)),1,1)</f>
        <v>13</v>
      </c>
      <c r="H3640" s="5">
        <f ca="1">(VLOOKUP($B3640,weights!$A$2:$R$6,4))*VLOOKUP($B3640,weights!$A$2:$R$6,6)^C3640*(VLOOKUP($B3640,weights!$A$2:$R$6,15)*EXP(VLOOKUP($B3640,weights!$A$2:$R$6,11)*D3640)+VLOOKUP($B3640,weights!$A$2:$R$6,16)*EXP(VLOOKUP($B3640,weights!$A$2:$R$6,12)*E3640)+VLOOKUP($B3640,weights!$A$2:$R$6,17)*EXP(VLOOKUP($B3640,weights!$A$2:$R$6,13)*F3640)+VLOOKUP($B3640,weights!$A$2:$R$6,18)*EXP(VLOOKUP($B3640,weights!$A$2:$R$6,14)*G3640))</f>
        <v>0.24001921774537949</v>
      </c>
    </row>
    <row r="3641" spans="1:8" ht="12.75" x14ac:dyDescent="0.2">
      <c r="A3641">
        <f t="shared" si="0"/>
        <v>146</v>
      </c>
      <c r="B3641" t="str">
        <f t="shared" ref="B3641:C3641" si="3615">B3616</f>
        <v>supermarket</v>
      </c>
      <c r="C3641">
        <f t="shared" si="3615"/>
        <v>4</v>
      </c>
      <c r="D3641">
        <f ca="1">OFFSET(walk!$A$2:$Y$402,TRUNC((ROW()-ROW($D$2))/COLUMNS(walk!$A$2:$Y$402)),MOD(ROW()-ROW($D$2),COLUMNS(walk!$A$2:$Y$402)),1,1)</f>
        <v>74</v>
      </c>
      <c r="E3641">
        <f ca="1">OFFSET(bike!$A$2:$Y$402,TRUNC((ROW()-ROW($E$2))/COLUMNS(bike!$A$2:$Y$402)),MOD(ROW()-ROW($E$2),COLUMNS(bike!$A$2:$Y$402)),1,1)</f>
        <v>23</v>
      </c>
      <c r="F3641">
        <f ca="1">OFFSET(transit!$A$2:$Y$402,TRUNC((ROW()-ROW($F$2))/COLUMNS(transit!$A$2:$Y$402)),MOD(ROW()-ROW($F$2),COLUMNS(transit!$A$2:$Y$402)),1,1)</f>
        <v>39</v>
      </c>
      <c r="G3641">
        <f ca="1">OFFSET(drive!$A$2:$Y$402,TRUNC((ROW()-ROW($G$2))/COLUMNS(drive!$A$2:$Y$402)),MOD(ROW()-ROW($G$2),COLUMNS(drive!$A$2:$Y$402)),1,1)</f>
        <v>14</v>
      </c>
      <c r="H3641" s="5">
        <f ca="1">(VLOOKUP($B3641,weights!$A$2:$R$6,4))*VLOOKUP($B3641,weights!$A$2:$R$6,6)^C3641*(VLOOKUP($B3641,weights!$A$2:$R$6,15)*EXP(VLOOKUP($B3641,weights!$A$2:$R$6,11)*D3641)+VLOOKUP($B3641,weights!$A$2:$R$6,16)*EXP(VLOOKUP($B3641,weights!$A$2:$R$6,12)*E3641)+VLOOKUP($B3641,weights!$A$2:$R$6,17)*EXP(VLOOKUP($B3641,weights!$A$2:$R$6,13)*F3641)+VLOOKUP($B3641,weights!$A$2:$R$6,18)*EXP(VLOOKUP($B3641,weights!$A$2:$R$6,14)*G3641))</f>
        <v>0.1107155273934371</v>
      </c>
    </row>
    <row r="3642" spans="1:8" ht="12.75" x14ac:dyDescent="0.2">
      <c r="A3642">
        <f t="shared" si="0"/>
        <v>146</v>
      </c>
      <c r="B3642" t="str">
        <f t="shared" ref="B3642:C3642" si="3616">B3617</f>
        <v>store</v>
      </c>
      <c r="C3642">
        <f t="shared" si="3616"/>
        <v>0</v>
      </c>
      <c r="D3642">
        <f ca="1">OFFSET(walk!$A$2:$Y$402,TRUNC((ROW()-ROW($D$2))/COLUMNS(walk!$A$2:$Y$402)),MOD(ROW()-ROW($D$2),COLUMNS(walk!$A$2:$Y$402)),1,1)</f>
        <v>1</v>
      </c>
      <c r="E3642">
        <f ca="1">OFFSET(bike!$A$2:$Y$402,TRUNC((ROW()-ROW($E$2))/COLUMNS(bike!$A$2:$Y$402)),MOD(ROW()-ROW($E$2),COLUMNS(bike!$A$2:$Y$402)),1,1)</f>
        <v>0</v>
      </c>
      <c r="F3642">
        <f ca="1">OFFSET(transit!$A$2:$Y$402,TRUNC((ROW()-ROW($F$2))/COLUMNS(transit!$A$2:$Y$402)),MOD(ROW()-ROW($F$2),COLUMNS(transit!$A$2:$Y$402)),1,1)</f>
        <v>1</v>
      </c>
      <c r="G3642">
        <f ca="1">OFFSET(drive!$A$2:$Y$402,TRUNC((ROW()-ROW($G$2))/COLUMNS(drive!$A$2:$Y$402)),MOD(ROW()-ROW($G$2),COLUMNS(drive!$A$2:$Y$402)),1,1)</f>
        <v>0</v>
      </c>
      <c r="H3642" s="5">
        <f ca="1">(VLOOKUP($B3642,weights!$A$2:$R$6,4))*VLOOKUP($B3642,weights!$A$2:$R$6,6)^C3642*(VLOOKUP($B3642,weights!$A$2:$R$6,15)*EXP(VLOOKUP($B3642,weights!$A$2:$R$6,11)*D3642)+VLOOKUP($B3642,weights!$A$2:$R$6,16)*EXP(VLOOKUP($B3642,weights!$A$2:$R$6,12)*E3642)+VLOOKUP($B3642,weights!$A$2:$R$6,17)*EXP(VLOOKUP($B3642,weights!$A$2:$R$6,13)*F3642)+VLOOKUP($B3642,weights!$A$2:$R$6,18)*EXP(VLOOKUP($B3642,weights!$A$2:$R$6,14)*G3642))</f>
        <v>40.233936099961419</v>
      </c>
    </row>
    <row r="3643" spans="1:8" ht="12.75" x14ac:dyDescent="0.2">
      <c r="A3643">
        <f t="shared" si="0"/>
        <v>146</v>
      </c>
      <c r="B3643" t="str">
        <f t="shared" ref="B3643:C3643" si="3617">B3618</f>
        <v>store</v>
      </c>
      <c r="C3643">
        <f t="shared" si="3617"/>
        <v>1</v>
      </c>
      <c r="D3643">
        <f ca="1">OFFSET(walk!$A$2:$Y$402,TRUNC((ROW()-ROW($D$2))/COLUMNS(walk!$A$2:$Y$402)),MOD(ROW()-ROW($D$2),COLUMNS(walk!$A$2:$Y$402)),1,1)</f>
        <v>6</v>
      </c>
      <c r="E3643">
        <f ca="1">OFFSET(bike!$A$2:$Y$402,TRUNC((ROW()-ROW($E$2))/COLUMNS(bike!$A$2:$Y$402)),MOD(ROW()-ROW($E$2),COLUMNS(bike!$A$2:$Y$402)),1,1)</f>
        <v>2</v>
      </c>
      <c r="F3643">
        <f ca="1">OFFSET(transit!$A$2:$Y$402,TRUNC((ROW()-ROW($F$2))/COLUMNS(transit!$A$2:$Y$402)),MOD(ROW()-ROW($F$2),COLUMNS(transit!$A$2:$Y$402)),1,1)</f>
        <v>6</v>
      </c>
      <c r="G3643">
        <f ca="1">OFFSET(drive!$A$2:$Y$402,TRUNC((ROW()-ROW($G$2))/COLUMNS(drive!$A$2:$Y$402)),MOD(ROW()-ROW($G$2),COLUMNS(drive!$A$2:$Y$402)),1,1)</f>
        <v>2</v>
      </c>
      <c r="H3643" s="5">
        <f ca="1">(VLOOKUP($B3643,weights!$A$2:$R$6,4))*VLOOKUP($B3643,weights!$A$2:$R$6,6)^C3643*(VLOOKUP($B3643,weights!$A$2:$R$6,15)*EXP(VLOOKUP($B3643,weights!$A$2:$R$6,11)*D3643)+VLOOKUP($B3643,weights!$A$2:$R$6,16)*EXP(VLOOKUP($B3643,weights!$A$2:$R$6,12)*E3643)+VLOOKUP($B3643,weights!$A$2:$R$6,17)*EXP(VLOOKUP($B3643,weights!$A$2:$R$6,13)*F3643)+VLOOKUP($B3643,weights!$A$2:$R$6,18)*EXP(VLOOKUP($B3643,weights!$A$2:$R$6,14)*G3643))</f>
        <v>9.8065348736126552</v>
      </c>
    </row>
    <row r="3644" spans="1:8" ht="12.75" x14ac:dyDescent="0.2">
      <c r="A3644">
        <f t="shared" si="0"/>
        <v>146</v>
      </c>
      <c r="B3644" t="str">
        <f t="shared" ref="B3644:C3644" si="3618">B3619</f>
        <v>store</v>
      </c>
      <c r="C3644">
        <f t="shared" si="3618"/>
        <v>2</v>
      </c>
      <c r="D3644">
        <f ca="1">OFFSET(walk!$A$2:$Y$402,TRUNC((ROW()-ROW($D$2))/COLUMNS(walk!$A$2:$Y$402)),MOD(ROW()-ROW($D$2),COLUMNS(walk!$A$2:$Y$402)),1,1)</f>
        <v>7</v>
      </c>
      <c r="E3644">
        <f ca="1">OFFSET(bike!$A$2:$Y$402,TRUNC((ROW()-ROW($E$2))/COLUMNS(bike!$A$2:$Y$402)),MOD(ROW()-ROW($E$2),COLUMNS(bike!$A$2:$Y$402)),1,1)</f>
        <v>2</v>
      </c>
      <c r="F3644">
        <f ca="1">OFFSET(transit!$A$2:$Y$402,TRUNC((ROW()-ROW($F$2))/COLUMNS(transit!$A$2:$Y$402)),MOD(ROW()-ROW($F$2),COLUMNS(transit!$A$2:$Y$402)),1,1)</f>
        <v>7</v>
      </c>
      <c r="G3644">
        <f ca="1">OFFSET(drive!$A$2:$Y$402,TRUNC((ROW()-ROW($G$2))/COLUMNS(drive!$A$2:$Y$402)),MOD(ROW()-ROW($G$2),COLUMNS(drive!$A$2:$Y$402)),1,1)</f>
        <v>2</v>
      </c>
      <c r="H3644" s="5">
        <f ca="1">(VLOOKUP($B3644,weights!$A$2:$R$6,4))*VLOOKUP($B3644,weights!$A$2:$R$6,6)^C3644*(VLOOKUP($B3644,weights!$A$2:$R$6,15)*EXP(VLOOKUP($B3644,weights!$A$2:$R$6,11)*D3644)+VLOOKUP($B3644,weights!$A$2:$R$6,16)*EXP(VLOOKUP($B3644,weights!$A$2:$R$6,12)*E3644)+VLOOKUP($B3644,weights!$A$2:$R$6,17)*EXP(VLOOKUP($B3644,weights!$A$2:$R$6,13)*F3644)+VLOOKUP($B3644,weights!$A$2:$R$6,18)*EXP(VLOOKUP($B3644,weights!$A$2:$R$6,14)*G3644))</f>
        <v>6.2253139731581051</v>
      </c>
    </row>
    <row r="3645" spans="1:8" ht="12.75" x14ac:dyDescent="0.2">
      <c r="A3645">
        <f t="shared" si="0"/>
        <v>146</v>
      </c>
      <c r="B3645" t="str">
        <f t="shared" ref="B3645:C3645" si="3619">B3620</f>
        <v>store</v>
      </c>
      <c r="C3645">
        <f t="shared" si="3619"/>
        <v>3</v>
      </c>
      <c r="D3645">
        <f ca="1">OFFSET(walk!$A$2:$Y$402,TRUNC((ROW()-ROW($D$2))/COLUMNS(walk!$A$2:$Y$402)),MOD(ROW()-ROW($D$2),COLUMNS(walk!$A$2:$Y$402)),1,1)</f>
        <v>10</v>
      </c>
      <c r="E3645">
        <f ca="1">OFFSET(bike!$A$2:$Y$402,TRUNC((ROW()-ROW($E$2))/COLUMNS(bike!$A$2:$Y$402)),MOD(ROW()-ROW($E$2),COLUMNS(bike!$A$2:$Y$402)),1,1)</f>
        <v>2</v>
      </c>
      <c r="F3645">
        <f ca="1">OFFSET(transit!$A$2:$Y$402,TRUNC((ROW()-ROW($F$2))/COLUMNS(transit!$A$2:$Y$402)),MOD(ROW()-ROW($F$2),COLUMNS(transit!$A$2:$Y$402)),1,1)</f>
        <v>10</v>
      </c>
      <c r="G3645">
        <f ca="1">OFFSET(drive!$A$2:$Y$402,TRUNC((ROW()-ROW($G$2))/COLUMNS(drive!$A$2:$Y$402)),MOD(ROW()-ROW($G$2),COLUMNS(drive!$A$2:$Y$402)),1,1)</f>
        <v>2</v>
      </c>
      <c r="H3645" s="5">
        <f ca="1">(VLOOKUP($B3645,weights!$A$2:$R$6,4))*VLOOKUP($B3645,weights!$A$2:$R$6,6)^C3645*(VLOOKUP($B3645,weights!$A$2:$R$6,15)*EXP(VLOOKUP($B3645,weights!$A$2:$R$6,11)*D3645)+VLOOKUP($B3645,weights!$A$2:$R$6,16)*EXP(VLOOKUP($B3645,weights!$A$2:$R$6,12)*E3645)+VLOOKUP($B3645,weights!$A$2:$R$6,17)*EXP(VLOOKUP($B3645,weights!$A$2:$R$6,13)*F3645)+VLOOKUP($B3645,weights!$A$2:$R$6,18)*EXP(VLOOKUP($B3645,weights!$A$2:$R$6,14)*G3645))</f>
        <v>3.7934198125678802</v>
      </c>
    </row>
    <row r="3646" spans="1:8" ht="12.75" x14ac:dyDescent="0.2">
      <c r="A3646">
        <f t="shared" si="0"/>
        <v>146</v>
      </c>
      <c r="B3646" t="str">
        <f t="shared" ref="B3646:C3646" si="3620">B3621</f>
        <v>store</v>
      </c>
      <c r="C3646">
        <f t="shared" si="3620"/>
        <v>4</v>
      </c>
      <c r="D3646">
        <f ca="1">OFFSET(walk!$A$2:$Y$402,TRUNC((ROW()-ROW($D$2))/COLUMNS(walk!$A$2:$Y$402)),MOD(ROW()-ROW($D$2),COLUMNS(walk!$A$2:$Y$402)),1,1)</f>
        <v>10</v>
      </c>
      <c r="E3646">
        <f ca="1">OFFSET(bike!$A$2:$Y$402,TRUNC((ROW()-ROW($E$2))/COLUMNS(bike!$A$2:$Y$402)),MOD(ROW()-ROW($E$2),COLUMNS(bike!$A$2:$Y$402)),1,1)</f>
        <v>4</v>
      </c>
      <c r="F3646">
        <f ca="1">OFFSET(transit!$A$2:$Y$402,TRUNC((ROW()-ROW($F$2))/COLUMNS(transit!$A$2:$Y$402)),MOD(ROW()-ROW($F$2),COLUMNS(transit!$A$2:$Y$402)),1,1)</f>
        <v>10</v>
      </c>
      <c r="G3646">
        <f ca="1">OFFSET(drive!$A$2:$Y$402,TRUNC((ROW()-ROW($G$2))/COLUMNS(drive!$A$2:$Y$402)),MOD(ROW()-ROW($G$2),COLUMNS(drive!$A$2:$Y$402)),1,1)</f>
        <v>4</v>
      </c>
      <c r="H3646" s="5">
        <f ca="1">(VLOOKUP($B3646,weights!$A$2:$R$6,4))*VLOOKUP($B3646,weights!$A$2:$R$6,6)^C3646*(VLOOKUP($B3646,weights!$A$2:$R$6,15)*EXP(VLOOKUP($B3646,weights!$A$2:$R$6,11)*D3646)+VLOOKUP($B3646,weights!$A$2:$R$6,16)*EXP(VLOOKUP($B3646,weights!$A$2:$R$6,12)*E3646)+VLOOKUP($B3646,weights!$A$2:$R$6,17)*EXP(VLOOKUP($B3646,weights!$A$2:$R$6,13)*F3646)+VLOOKUP($B3646,weights!$A$2:$R$6,18)*EXP(VLOOKUP($B3646,weights!$A$2:$R$6,14)*G3646))</f>
        <v>1.3498590214270387</v>
      </c>
    </row>
    <row r="3647" spans="1:8" ht="12.75" x14ac:dyDescent="0.2">
      <c r="A3647">
        <f t="shared" si="0"/>
        <v>146</v>
      </c>
      <c r="B3647" t="str">
        <f t="shared" ref="B3647:C3647" si="3621">B3622</f>
        <v>pharmacy</v>
      </c>
      <c r="C3647">
        <f t="shared" si="3621"/>
        <v>0</v>
      </c>
      <c r="D3647">
        <f ca="1">OFFSET(walk!$A$2:$Y$402,TRUNC((ROW()-ROW($D$2))/COLUMNS(walk!$A$2:$Y$402)),MOD(ROW()-ROW($D$2),COLUMNS(walk!$A$2:$Y$402)),1,1)</f>
        <v>8</v>
      </c>
      <c r="E3647">
        <f ca="1">OFFSET(bike!$A$2:$Y$402,TRUNC((ROW()-ROW($E$2))/COLUMNS(bike!$A$2:$Y$402)),MOD(ROW()-ROW($E$2),COLUMNS(bike!$A$2:$Y$402)),1,1)</f>
        <v>3</v>
      </c>
      <c r="F3647">
        <f ca="1">OFFSET(transit!$A$2:$Y$402,TRUNC((ROW()-ROW($F$2))/COLUMNS(transit!$A$2:$Y$402)),MOD(ROW()-ROW($F$2),COLUMNS(transit!$A$2:$Y$402)),1,1)</f>
        <v>8</v>
      </c>
      <c r="G3647">
        <f ca="1">OFFSET(drive!$A$2:$Y$402,TRUNC((ROW()-ROW($G$2))/COLUMNS(drive!$A$2:$Y$402)),MOD(ROW()-ROW($G$2),COLUMNS(drive!$A$2:$Y$402)),1,1)</f>
        <v>2</v>
      </c>
      <c r="H3647" s="5">
        <f ca="1">(VLOOKUP($B3647,weights!$A$2:$R$6,4))*VLOOKUP($B3647,weights!$A$2:$R$6,6)^C3647*(VLOOKUP($B3647,weights!$A$2:$R$6,15)*EXP(VLOOKUP($B3647,weights!$A$2:$R$6,11)*D3647)+VLOOKUP($B3647,weights!$A$2:$R$6,16)*EXP(VLOOKUP($B3647,weights!$A$2:$R$6,12)*E3647)+VLOOKUP($B3647,weights!$A$2:$R$6,17)*EXP(VLOOKUP($B3647,weights!$A$2:$R$6,13)*F3647)+VLOOKUP($B3647,weights!$A$2:$R$6,18)*EXP(VLOOKUP($B3647,weights!$A$2:$R$6,14)*G3647))</f>
        <v>7.5683484688896856</v>
      </c>
    </row>
    <row r="3648" spans="1:8" ht="12.75" x14ac:dyDescent="0.2">
      <c r="A3648">
        <f t="shared" si="0"/>
        <v>146</v>
      </c>
      <c r="B3648" t="str">
        <f t="shared" ref="B3648:C3648" si="3622">B3623</f>
        <v>pharmacy</v>
      </c>
      <c r="C3648">
        <f t="shared" si="3622"/>
        <v>1</v>
      </c>
      <c r="D3648">
        <f ca="1">OFFSET(walk!$A$2:$Y$402,TRUNC((ROW()-ROW($D$2))/COLUMNS(walk!$A$2:$Y$402)),MOD(ROW()-ROW($D$2),COLUMNS(walk!$A$2:$Y$402)),1,1)</f>
        <v>8</v>
      </c>
      <c r="E3648">
        <f ca="1">OFFSET(bike!$A$2:$Y$402,TRUNC((ROW()-ROW($E$2))/COLUMNS(bike!$A$2:$Y$402)),MOD(ROW()-ROW($E$2),COLUMNS(bike!$A$2:$Y$402)),1,1)</f>
        <v>3</v>
      </c>
      <c r="F3648">
        <f ca="1">OFFSET(transit!$A$2:$Y$402,TRUNC((ROW()-ROW($F$2))/COLUMNS(transit!$A$2:$Y$402)),MOD(ROW()-ROW($F$2),COLUMNS(transit!$A$2:$Y$402)),1,1)</f>
        <v>8</v>
      </c>
      <c r="G3648">
        <f ca="1">OFFSET(drive!$A$2:$Y$402,TRUNC((ROW()-ROW($G$2))/COLUMNS(drive!$A$2:$Y$402)),MOD(ROW()-ROW($G$2),COLUMNS(drive!$A$2:$Y$402)),1,1)</f>
        <v>2</v>
      </c>
      <c r="H3648" s="5">
        <f ca="1">(VLOOKUP($B3648,weights!$A$2:$R$6,4))*VLOOKUP($B3648,weights!$A$2:$R$6,6)^C3648*(VLOOKUP($B3648,weights!$A$2:$R$6,15)*EXP(VLOOKUP($B3648,weights!$A$2:$R$6,11)*D3648)+VLOOKUP($B3648,weights!$A$2:$R$6,16)*EXP(VLOOKUP($B3648,weights!$A$2:$R$6,12)*E3648)+VLOOKUP($B3648,weights!$A$2:$R$6,17)*EXP(VLOOKUP($B3648,weights!$A$2:$R$6,13)*F3648)+VLOOKUP($B3648,weights!$A$2:$R$6,18)*EXP(VLOOKUP($B3648,weights!$A$2:$R$6,14)*G3648))</f>
        <v>3.6440196331691075</v>
      </c>
    </row>
    <row r="3649" spans="1:8" ht="12.75" x14ac:dyDescent="0.2">
      <c r="A3649">
        <f t="shared" si="0"/>
        <v>146</v>
      </c>
      <c r="B3649" t="str">
        <f t="shared" ref="B3649:C3649" si="3623">B3624</f>
        <v>pharmacy</v>
      </c>
      <c r="C3649">
        <f t="shared" si="3623"/>
        <v>2</v>
      </c>
      <c r="D3649">
        <f ca="1">OFFSET(walk!$A$2:$Y$402,TRUNC((ROW()-ROW($D$2))/COLUMNS(walk!$A$2:$Y$402)),MOD(ROW()-ROW($D$2),COLUMNS(walk!$A$2:$Y$402)),1,1)</f>
        <v>14</v>
      </c>
      <c r="E3649">
        <f ca="1">OFFSET(bike!$A$2:$Y$402,TRUNC((ROW()-ROW($E$2))/COLUMNS(bike!$A$2:$Y$402)),MOD(ROW()-ROW($E$2),COLUMNS(bike!$A$2:$Y$402)),1,1)</f>
        <v>4</v>
      </c>
      <c r="F3649">
        <f ca="1">OFFSET(transit!$A$2:$Y$402,TRUNC((ROW()-ROW($F$2))/COLUMNS(transit!$A$2:$Y$402)),MOD(ROW()-ROW($F$2),COLUMNS(transit!$A$2:$Y$402)),1,1)</f>
        <v>14</v>
      </c>
      <c r="G3649">
        <f ca="1">OFFSET(drive!$A$2:$Y$402,TRUNC((ROW()-ROW($G$2))/COLUMNS(drive!$A$2:$Y$402)),MOD(ROW()-ROW($G$2),COLUMNS(drive!$A$2:$Y$402)),1,1)</f>
        <v>3</v>
      </c>
      <c r="H3649" s="5">
        <f ca="1">(VLOOKUP($B3649,weights!$A$2:$R$6,4))*VLOOKUP($B3649,weights!$A$2:$R$6,6)^C3649*(VLOOKUP($B3649,weights!$A$2:$R$6,15)*EXP(VLOOKUP($B3649,weights!$A$2:$R$6,11)*D3649)+VLOOKUP($B3649,weights!$A$2:$R$6,16)*EXP(VLOOKUP($B3649,weights!$A$2:$R$6,12)*E3649)+VLOOKUP($B3649,weights!$A$2:$R$6,17)*EXP(VLOOKUP($B3649,weights!$A$2:$R$6,13)*F3649)+VLOOKUP($B3649,weights!$A$2:$R$6,18)*EXP(VLOOKUP($B3649,weights!$A$2:$R$6,14)*G3649))</f>
        <v>1.161189205974928</v>
      </c>
    </row>
    <row r="3650" spans="1:8" ht="12.75" x14ac:dyDescent="0.2">
      <c r="A3650">
        <f t="shared" si="0"/>
        <v>146</v>
      </c>
      <c r="B3650" t="str">
        <f t="shared" ref="B3650:C3650" si="3624">B3625</f>
        <v>bank</v>
      </c>
      <c r="C3650">
        <f t="shared" si="3624"/>
        <v>0</v>
      </c>
      <c r="D3650">
        <f ca="1">OFFSET(walk!$A$2:$Y$402,TRUNC((ROW()-ROW($D$2))/COLUMNS(walk!$A$2:$Y$402)),MOD(ROW()-ROW($D$2),COLUMNS(walk!$A$2:$Y$402)),1,1)</f>
        <v>20</v>
      </c>
      <c r="E3650">
        <f ca="1">OFFSET(bike!$A$2:$Y$402,TRUNC((ROW()-ROW($E$2))/COLUMNS(bike!$A$2:$Y$402)),MOD(ROW()-ROW($E$2),COLUMNS(bike!$A$2:$Y$402)),1,1)</f>
        <v>7</v>
      </c>
      <c r="F3650">
        <f ca="1">OFFSET(transit!$A$2:$Y$402,TRUNC((ROW()-ROW($F$2))/COLUMNS(transit!$A$2:$Y$402)),MOD(ROW()-ROW($F$2),COLUMNS(transit!$A$2:$Y$402)),1,1)</f>
        <v>13</v>
      </c>
      <c r="G3650">
        <f ca="1">OFFSET(drive!$A$2:$Y$402,TRUNC((ROW()-ROW($G$2))/COLUMNS(drive!$A$2:$Y$402)),MOD(ROW()-ROW($G$2),COLUMNS(drive!$A$2:$Y$402)),1,1)</f>
        <v>5</v>
      </c>
      <c r="H3650" s="5">
        <f ca="1">(VLOOKUP($B3650,weights!$A$2:$R$6,4))*VLOOKUP($B3650,weights!$A$2:$R$6,6)^C3650*(VLOOKUP($B3650,weights!$A$2:$R$6,15)*EXP(VLOOKUP($B3650,weights!$A$2:$R$6,11)*D3650)+VLOOKUP($B3650,weights!$A$2:$R$6,16)*EXP(VLOOKUP($B3650,weights!$A$2:$R$6,12)*E3650)+VLOOKUP($B3650,weights!$A$2:$R$6,17)*EXP(VLOOKUP($B3650,weights!$A$2:$R$6,13)*F3650)+VLOOKUP($B3650,weights!$A$2:$R$6,18)*EXP(VLOOKUP($B3650,weights!$A$2:$R$6,14)*G3650))</f>
        <v>3.1873759625404943</v>
      </c>
    </row>
    <row r="3651" spans="1:8" ht="12.75" x14ac:dyDescent="0.2">
      <c r="A3651">
        <f t="shared" si="0"/>
        <v>146</v>
      </c>
      <c r="B3651" t="str">
        <f t="shared" ref="B3651:C3651" si="3625">B3626</f>
        <v>bank</v>
      </c>
      <c r="C3651">
        <f t="shared" si="3625"/>
        <v>1</v>
      </c>
      <c r="D3651">
        <f ca="1">OFFSET(walk!$A$2:$Y$402,TRUNC((ROW()-ROW($D$2))/COLUMNS(walk!$A$2:$Y$402)),MOD(ROW()-ROW($D$2),COLUMNS(walk!$A$2:$Y$402)),1,1)</f>
        <v>45</v>
      </c>
      <c r="E3651">
        <f ca="1">OFFSET(bike!$A$2:$Y$402,TRUNC((ROW()-ROW($E$2))/COLUMNS(bike!$A$2:$Y$402)),MOD(ROW()-ROW($E$2),COLUMNS(bike!$A$2:$Y$402)),1,1)</f>
        <v>14</v>
      </c>
      <c r="F3651">
        <f ca="1">OFFSET(transit!$A$2:$Y$402,TRUNC((ROW()-ROW($F$2))/COLUMNS(transit!$A$2:$Y$402)),MOD(ROW()-ROW($F$2),COLUMNS(transit!$A$2:$Y$402)),1,1)</f>
        <v>35</v>
      </c>
      <c r="G3651">
        <f ca="1">OFFSET(drive!$A$2:$Y$402,TRUNC((ROW()-ROW($G$2))/COLUMNS(drive!$A$2:$Y$402)),MOD(ROW()-ROW($G$2),COLUMNS(drive!$A$2:$Y$402)),1,1)</f>
        <v>7</v>
      </c>
      <c r="H3651" s="5">
        <f ca="1">(VLOOKUP($B3651,weights!$A$2:$R$6,4))*VLOOKUP($B3651,weights!$A$2:$R$6,6)^C3651*(VLOOKUP($B3651,weights!$A$2:$R$6,15)*EXP(VLOOKUP($B3651,weights!$A$2:$R$6,11)*D3651)+VLOOKUP($B3651,weights!$A$2:$R$6,16)*EXP(VLOOKUP($B3651,weights!$A$2:$R$6,12)*E3651)+VLOOKUP($B3651,weights!$A$2:$R$6,17)*EXP(VLOOKUP($B3651,weights!$A$2:$R$6,13)*F3651)+VLOOKUP($B3651,weights!$A$2:$R$6,18)*EXP(VLOOKUP($B3651,weights!$A$2:$R$6,14)*G3651))</f>
        <v>0.52276401132899664</v>
      </c>
    </row>
    <row r="3652" spans="1:8" ht="12.75" x14ac:dyDescent="0.2">
      <c r="A3652">
        <f t="shared" si="0"/>
        <v>147</v>
      </c>
      <c r="B3652" t="str">
        <f t="shared" ref="B3652:C3652" si="3626">B3627</f>
        <v>restaurant</v>
      </c>
      <c r="C3652">
        <f t="shared" si="3626"/>
        <v>0</v>
      </c>
      <c r="D3652">
        <f ca="1">OFFSET(walk!$A$2:$Y$402,TRUNC((ROW()-ROW($D$2))/COLUMNS(walk!$A$2:$Y$402)),MOD(ROW()-ROW($D$2),COLUMNS(walk!$A$2:$Y$402)),1,1)</f>
        <v>7</v>
      </c>
      <c r="E3652">
        <f ca="1">OFFSET(bike!$A$2:$Y$402,TRUNC((ROW()-ROW($E$2))/COLUMNS(bike!$A$2:$Y$402)),MOD(ROW()-ROW($E$2),COLUMNS(bike!$A$2:$Y$402)),1,1)</f>
        <v>3</v>
      </c>
      <c r="F3652">
        <f ca="1">OFFSET(transit!$A$2:$Y$402,TRUNC((ROW()-ROW($F$2))/COLUMNS(transit!$A$2:$Y$402)),MOD(ROW()-ROW($F$2),COLUMNS(transit!$A$2:$Y$402)),1,1)</f>
        <v>6</v>
      </c>
      <c r="G3652">
        <f ca="1">OFFSET(drive!$A$2:$Y$402,TRUNC((ROW()-ROW($G$2))/COLUMNS(drive!$A$2:$Y$402)),MOD(ROW()-ROW($G$2),COLUMNS(drive!$A$2:$Y$402)),1,1)</f>
        <v>2</v>
      </c>
      <c r="H3652" s="5">
        <f ca="1">(VLOOKUP($B3652,weights!$A$2:$R$6,4))*VLOOKUP($B3652,weights!$A$2:$R$6,6)^C3652*(VLOOKUP($B3652,weights!$A$2:$R$6,15)*EXP(VLOOKUP($B3652,weights!$A$2:$R$6,11)*D3652)+VLOOKUP($B3652,weights!$A$2:$R$6,16)*EXP(VLOOKUP($B3652,weights!$A$2:$R$6,12)*E3652)+VLOOKUP($B3652,weights!$A$2:$R$6,17)*EXP(VLOOKUP($B3652,weights!$A$2:$R$6,13)*F3652)+VLOOKUP($B3652,weights!$A$2:$R$6,18)*EXP(VLOOKUP($B3652,weights!$A$2:$R$6,14)*G3652))</f>
        <v>30.85926403114545</v>
      </c>
    </row>
    <row r="3653" spans="1:8" ht="12.75" x14ac:dyDescent="0.2">
      <c r="A3653">
        <f t="shared" si="0"/>
        <v>147</v>
      </c>
      <c r="B3653" t="str">
        <f t="shared" ref="B3653:C3653" si="3627">B3628</f>
        <v>restaurant</v>
      </c>
      <c r="C3653">
        <f t="shared" si="3627"/>
        <v>1</v>
      </c>
      <c r="D3653">
        <f ca="1">OFFSET(walk!$A$2:$Y$402,TRUNC((ROW()-ROW($D$2))/COLUMNS(walk!$A$2:$Y$402)),MOD(ROW()-ROW($D$2),COLUMNS(walk!$A$2:$Y$402)),1,1)</f>
        <v>10</v>
      </c>
      <c r="E3653">
        <f ca="1">OFFSET(bike!$A$2:$Y$402,TRUNC((ROW()-ROW($E$2))/COLUMNS(bike!$A$2:$Y$402)),MOD(ROW()-ROW($E$2),COLUMNS(bike!$A$2:$Y$402)),1,1)</f>
        <v>3</v>
      </c>
      <c r="F3653">
        <f ca="1">OFFSET(transit!$A$2:$Y$402,TRUNC((ROW()-ROW($F$2))/COLUMNS(transit!$A$2:$Y$402)),MOD(ROW()-ROW($F$2),COLUMNS(transit!$A$2:$Y$402)),1,1)</f>
        <v>7</v>
      </c>
      <c r="G3653">
        <f ca="1">OFFSET(drive!$A$2:$Y$402,TRUNC((ROW()-ROW($G$2))/COLUMNS(drive!$A$2:$Y$402)),MOD(ROW()-ROW($G$2),COLUMNS(drive!$A$2:$Y$402)),1,1)</f>
        <v>2</v>
      </c>
      <c r="H3653" s="5">
        <f ca="1">(VLOOKUP($B3653,weights!$A$2:$R$6,4))*VLOOKUP($B3653,weights!$A$2:$R$6,6)^C3653*(VLOOKUP($B3653,weights!$A$2:$R$6,15)*EXP(VLOOKUP($B3653,weights!$A$2:$R$6,11)*D3653)+VLOOKUP($B3653,weights!$A$2:$R$6,16)*EXP(VLOOKUP($B3653,weights!$A$2:$R$6,12)*E3653)+VLOOKUP($B3653,weights!$A$2:$R$6,17)*EXP(VLOOKUP($B3653,weights!$A$2:$R$6,13)*F3653)+VLOOKUP($B3653,weights!$A$2:$R$6,18)*EXP(VLOOKUP($B3653,weights!$A$2:$R$6,14)*G3653))</f>
        <v>24.977079544724841</v>
      </c>
    </row>
    <row r="3654" spans="1:8" ht="12.75" x14ac:dyDescent="0.2">
      <c r="A3654">
        <f t="shared" si="0"/>
        <v>147</v>
      </c>
      <c r="B3654" t="str">
        <f t="shared" ref="B3654:C3654" si="3628">B3629</f>
        <v>restaurant</v>
      </c>
      <c r="C3654">
        <f t="shared" si="3628"/>
        <v>2</v>
      </c>
      <c r="D3654">
        <f ca="1">OFFSET(walk!$A$2:$Y$402,TRUNC((ROW()-ROW($D$2))/COLUMNS(walk!$A$2:$Y$402)),MOD(ROW()-ROW($D$2),COLUMNS(walk!$A$2:$Y$402)),1,1)</f>
        <v>10</v>
      </c>
      <c r="E3654">
        <f ca="1">OFFSET(bike!$A$2:$Y$402,TRUNC((ROW()-ROW($E$2))/COLUMNS(bike!$A$2:$Y$402)),MOD(ROW()-ROW($E$2),COLUMNS(bike!$A$2:$Y$402)),1,1)</f>
        <v>3</v>
      </c>
      <c r="F3654">
        <f ca="1">OFFSET(transit!$A$2:$Y$402,TRUNC((ROW()-ROW($F$2))/COLUMNS(transit!$A$2:$Y$402)),MOD(ROW()-ROW($F$2),COLUMNS(transit!$A$2:$Y$402)),1,1)</f>
        <v>7</v>
      </c>
      <c r="G3654">
        <f ca="1">OFFSET(drive!$A$2:$Y$402,TRUNC((ROW()-ROW($G$2))/COLUMNS(drive!$A$2:$Y$402)),MOD(ROW()-ROW($G$2),COLUMNS(drive!$A$2:$Y$402)),1,1)</f>
        <v>3</v>
      </c>
      <c r="H3654" s="5">
        <f ca="1">(VLOOKUP($B3654,weights!$A$2:$R$6,4))*VLOOKUP($B3654,weights!$A$2:$R$6,6)^C3654*(VLOOKUP($B3654,weights!$A$2:$R$6,15)*EXP(VLOOKUP($B3654,weights!$A$2:$R$6,11)*D3654)+VLOOKUP($B3654,weights!$A$2:$R$6,16)*EXP(VLOOKUP($B3654,weights!$A$2:$R$6,12)*E3654)+VLOOKUP($B3654,weights!$A$2:$R$6,17)*EXP(VLOOKUP($B3654,weights!$A$2:$R$6,13)*F3654)+VLOOKUP($B3654,weights!$A$2:$R$6,18)*EXP(VLOOKUP($B3654,weights!$A$2:$R$6,14)*G3654))</f>
        <v>20.945313430992616</v>
      </c>
    </row>
    <row r="3655" spans="1:8" ht="12.75" x14ac:dyDescent="0.2">
      <c r="A3655">
        <f t="shared" si="0"/>
        <v>147</v>
      </c>
      <c r="B3655" t="str">
        <f t="shared" ref="B3655:C3655" si="3629">B3630</f>
        <v>restaurant</v>
      </c>
      <c r="C3655">
        <f t="shared" si="3629"/>
        <v>3</v>
      </c>
      <c r="D3655">
        <f ca="1">OFFSET(walk!$A$2:$Y$402,TRUNC((ROW()-ROW($D$2))/COLUMNS(walk!$A$2:$Y$402)),MOD(ROW()-ROW($D$2),COLUMNS(walk!$A$2:$Y$402)),1,1)</f>
        <v>11</v>
      </c>
      <c r="E3655">
        <f ca="1">OFFSET(bike!$A$2:$Y$402,TRUNC((ROW()-ROW($E$2))/COLUMNS(bike!$A$2:$Y$402)),MOD(ROW()-ROW($E$2),COLUMNS(bike!$A$2:$Y$402)),1,1)</f>
        <v>3</v>
      </c>
      <c r="F3655">
        <f ca="1">OFFSET(transit!$A$2:$Y$402,TRUNC((ROW()-ROW($F$2))/COLUMNS(transit!$A$2:$Y$402)),MOD(ROW()-ROW($F$2),COLUMNS(transit!$A$2:$Y$402)),1,1)</f>
        <v>7</v>
      </c>
      <c r="G3655">
        <f ca="1">OFFSET(drive!$A$2:$Y$402,TRUNC((ROW()-ROW($G$2))/COLUMNS(drive!$A$2:$Y$402)),MOD(ROW()-ROW($G$2),COLUMNS(drive!$A$2:$Y$402)),1,1)</f>
        <v>3</v>
      </c>
      <c r="H3655" s="5">
        <f ca="1">(VLOOKUP($B3655,weights!$A$2:$R$6,4))*VLOOKUP($B3655,weights!$A$2:$R$6,6)^C3655*(VLOOKUP($B3655,weights!$A$2:$R$6,15)*EXP(VLOOKUP($B3655,weights!$A$2:$R$6,11)*D3655)+VLOOKUP($B3655,weights!$A$2:$R$6,16)*EXP(VLOOKUP($B3655,weights!$A$2:$R$6,12)*E3655)+VLOOKUP($B3655,weights!$A$2:$R$6,17)*EXP(VLOOKUP($B3655,weights!$A$2:$R$6,13)*F3655)+VLOOKUP($B3655,weights!$A$2:$R$6,18)*EXP(VLOOKUP($B3655,weights!$A$2:$R$6,14)*G3655))</f>
        <v>18.464182776272754</v>
      </c>
    </row>
    <row r="3656" spans="1:8" ht="12.75" x14ac:dyDescent="0.2">
      <c r="A3656">
        <f t="shared" si="0"/>
        <v>147</v>
      </c>
      <c r="B3656" t="str">
        <f t="shared" ref="B3656:C3656" si="3630">B3631</f>
        <v>restaurant</v>
      </c>
      <c r="C3656">
        <f t="shared" si="3630"/>
        <v>4</v>
      </c>
      <c r="D3656">
        <f ca="1">OFFSET(walk!$A$2:$Y$402,TRUNC((ROW()-ROW($D$2))/COLUMNS(walk!$A$2:$Y$402)),MOD(ROW()-ROW($D$2),COLUMNS(walk!$A$2:$Y$402)),1,1)</f>
        <v>11</v>
      </c>
      <c r="E3656">
        <f ca="1">OFFSET(bike!$A$2:$Y$402,TRUNC((ROW()-ROW($E$2))/COLUMNS(bike!$A$2:$Y$402)),MOD(ROW()-ROW($E$2),COLUMNS(bike!$A$2:$Y$402)),1,1)</f>
        <v>3</v>
      </c>
      <c r="F3656">
        <f ca="1">OFFSET(transit!$A$2:$Y$402,TRUNC((ROW()-ROW($F$2))/COLUMNS(transit!$A$2:$Y$402)),MOD(ROW()-ROW($F$2),COLUMNS(transit!$A$2:$Y$402)),1,1)</f>
        <v>8</v>
      </c>
      <c r="G3656">
        <f ca="1">OFFSET(drive!$A$2:$Y$402,TRUNC((ROW()-ROW($G$2))/COLUMNS(drive!$A$2:$Y$402)),MOD(ROW()-ROW($G$2),COLUMNS(drive!$A$2:$Y$402)),1,1)</f>
        <v>3</v>
      </c>
      <c r="H3656" s="5">
        <f ca="1">(VLOOKUP($B3656,weights!$A$2:$R$6,4))*VLOOKUP($B3656,weights!$A$2:$R$6,6)^C3656*(VLOOKUP($B3656,weights!$A$2:$R$6,15)*EXP(VLOOKUP($B3656,weights!$A$2:$R$6,11)*D3656)+VLOOKUP($B3656,weights!$A$2:$R$6,16)*EXP(VLOOKUP($B3656,weights!$A$2:$R$6,12)*E3656)+VLOOKUP($B3656,weights!$A$2:$R$6,17)*EXP(VLOOKUP($B3656,weights!$A$2:$R$6,13)*F3656)+VLOOKUP($B3656,weights!$A$2:$R$6,18)*EXP(VLOOKUP($B3656,weights!$A$2:$R$6,14)*G3656))</f>
        <v>16.034661032341649</v>
      </c>
    </row>
    <row r="3657" spans="1:8" ht="12.75" x14ac:dyDescent="0.2">
      <c r="A3657">
        <f t="shared" si="0"/>
        <v>147</v>
      </c>
      <c r="B3657" t="str">
        <f t="shared" ref="B3657:C3657" si="3631">B3632</f>
        <v>restaurant</v>
      </c>
      <c r="C3657">
        <f t="shared" si="3631"/>
        <v>5</v>
      </c>
      <c r="D3657">
        <f ca="1">OFFSET(walk!$A$2:$Y$402,TRUNC((ROW()-ROW($D$2))/COLUMNS(walk!$A$2:$Y$402)),MOD(ROW()-ROW($D$2),COLUMNS(walk!$A$2:$Y$402)),1,1)</f>
        <v>12</v>
      </c>
      <c r="E3657">
        <f ca="1">OFFSET(bike!$A$2:$Y$402,TRUNC((ROW()-ROW($E$2))/COLUMNS(bike!$A$2:$Y$402)),MOD(ROW()-ROW($E$2),COLUMNS(bike!$A$2:$Y$402)),1,1)</f>
        <v>4</v>
      </c>
      <c r="F3657">
        <f ca="1">OFFSET(transit!$A$2:$Y$402,TRUNC((ROW()-ROW($F$2))/COLUMNS(transit!$A$2:$Y$402)),MOD(ROW()-ROW($F$2),COLUMNS(transit!$A$2:$Y$402)),1,1)</f>
        <v>8</v>
      </c>
      <c r="G3657">
        <f ca="1">OFFSET(drive!$A$2:$Y$402,TRUNC((ROW()-ROW($G$2))/COLUMNS(drive!$A$2:$Y$402)),MOD(ROW()-ROW($G$2),COLUMNS(drive!$A$2:$Y$402)),1,1)</f>
        <v>3</v>
      </c>
      <c r="H3657" s="5">
        <f ca="1">(VLOOKUP($B3657,weights!$A$2:$R$6,4))*VLOOKUP($B3657,weights!$A$2:$R$6,6)^C3657*(VLOOKUP($B3657,weights!$A$2:$R$6,15)*EXP(VLOOKUP($B3657,weights!$A$2:$R$6,11)*D3657)+VLOOKUP($B3657,weights!$A$2:$R$6,16)*EXP(VLOOKUP($B3657,weights!$A$2:$R$6,12)*E3657)+VLOOKUP($B3657,weights!$A$2:$R$6,17)*EXP(VLOOKUP($B3657,weights!$A$2:$R$6,13)*F3657)+VLOOKUP($B3657,weights!$A$2:$R$6,18)*EXP(VLOOKUP($B3657,weights!$A$2:$R$6,14)*G3657))</f>
        <v>13.218183469969464</v>
      </c>
    </row>
    <row r="3658" spans="1:8" ht="12.75" x14ac:dyDescent="0.2">
      <c r="A3658">
        <f t="shared" si="0"/>
        <v>147</v>
      </c>
      <c r="B3658" t="str">
        <f t="shared" ref="B3658:C3658" si="3632">B3633</f>
        <v>restaurant</v>
      </c>
      <c r="C3658">
        <f t="shared" si="3632"/>
        <v>6</v>
      </c>
      <c r="D3658">
        <f ca="1">OFFSET(walk!$A$2:$Y$402,TRUNC((ROW()-ROW($D$2))/COLUMNS(walk!$A$2:$Y$402)),MOD(ROW()-ROW($D$2),COLUMNS(walk!$A$2:$Y$402)),1,1)</f>
        <v>12</v>
      </c>
      <c r="E3658">
        <f ca="1">OFFSET(bike!$A$2:$Y$402,TRUNC((ROW()-ROW($E$2))/COLUMNS(bike!$A$2:$Y$402)),MOD(ROW()-ROW($E$2),COLUMNS(bike!$A$2:$Y$402)),1,1)</f>
        <v>4</v>
      </c>
      <c r="F3658">
        <f ca="1">OFFSET(transit!$A$2:$Y$402,TRUNC((ROW()-ROW($F$2))/COLUMNS(transit!$A$2:$Y$402)),MOD(ROW()-ROW($F$2),COLUMNS(transit!$A$2:$Y$402)),1,1)</f>
        <v>9</v>
      </c>
      <c r="G3658">
        <f ca="1">OFFSET(drive!$A$2:$Y$402,TRUNC((ROW()-ROW($G$2))/COLUMNS(drive!$A$2:$Y$402)),MOD(ROW()-ROW($G$2),COLUMNS(drive!$A$2:$Y$402)),1,1)</f>
        <v>4</v>
      </c>
      <c r="H3658" s="5">
        <f ca="1">(VLOOKUP($B3658,weights!$A$2:$R$6,4))*VLOOKUP($B3658,weights!$A$2:$R$6,6)^C3658*(VLOOKUP($B3658,weights!$A$2:$R$6,15)*EXP(VLOOKUP($B3658,weights!$A$2:$R$6,11)*D3658)+VLOOKUP($B3658,weights!$A$2:$R$6,16)*EXP(VLOOKUP($B3658,weights!$A$2:$R$6,12)*E3658)+VLOOKUP($B3658,weights!$A$2:$R$6,17)*EXP(VLOOKUP($B3658,weights!$A$2:$R$6,13)*F3658)+VLOOKUP($B3658,weights!$A$2:$R$6,18)*EXP(VLOOKUP($B3658,weights!$A$2:$R$6,14)*G3658))</f>
        <v>10.697797438613682</v>
      </c>
    </row>
    <row r="3659" spans="1:8" ht="12.75" x14ac:dyDescent="0.2">
      <c r="A3659">
        <f t="shared" si="0"/>
        <v>147</v>
      </c>
      <c r="B3659" t="str">
        <f t="shared" ref="B3659:C3659" si="3633">B3634</f>
        <v>restaurant</v>
      </c>
      <c r="C3659">
        <f t="shared" si="3633"/>
        <v>7</v>
      </c>
      <c r="D3659">
        <f ca="1">OFFSET(walk!$A$2:$Y$402,TRUNC((ROW()-ROW($D$2))/COLUMNS(walk!$A$2:$Y$402)),MOD(ROW()-ROW($D$2),COLUMNS(walk!$A$2:$Y$402)),1,1)</f>
        <v>13</v>
      </c>
      <c r="E3659">
        <f ca="1">OFFSET(bike!$A$2:$Y$402,TRUNC((ROW()-ROW($E$2))/COLUMNS(bike!$A$2:$Y$402)),MOD(ROW()-ROW($E$2),COLUMNS(bike!$A$2:$Y$402)),1,1)</f>
        <v>4</v>
      </c>
      <c r="F3659">
        <f ca="1">OFFSET(transit!$A$2:$Y$402,TRUNC((ROW()-ROW($F$2))/COLUMNS(transit!$A$2:$Y$402)),MOD(ROW()-ROW($F$2),COLUMNS(transit!$A$2:$Y$402)),1,1)</f>
        <v>10</v>
      </c>
      <c r="G3659">
        <f ca="1">OFFSET(drive!$A$2:$Y$402,TRUNC((ROW()-ROW($G$2))/COLUMNS(drive!$A$2:$Y$402)),MOD(ROW()-ROW($G$2),COLUMNS(drive!$A$2:$Y$402)),1,1)</f>
        <v>4</v>
      </c>
      <c r="H3659" s="5">
        <f ca="1">(VLOOKUP($B3659,weights!$A$2:$R$6,4))*VLOOKUP($B3659,weights!$A$2:$R$6,6)^C3659*(VLOOKUP($B3659,weights!$A$2:$R$6,15)*EXP(VLOOKUP($B3659,weights!$A$2:$R$6,11)*D3659)+VLOOKUP($B3659,weights!$A$2:$R$6,16)*EXP(VLOOKUP($B3659,weights!$A$2:$R$6,12)*E3659)+VLOOKUP($B3659,weights!$A$2:$R$6,17)*EXP(VLOOKUP($B3659,weights!$A$2:$R$6,13)*F3659)+VLOOKUP($B3659,weights!$A$2:$R$6,18)*EXP(VLOOKUP($B3659,weights!$A$2:$R$6,14)*G3659))</f>
        <v>9.1891026022377726</v>
      </c>
    </row>
    <row r="3660" spans="1:8" ht="12.75" x14ac:dyDescent="0.2">
      <c r="A3660">
        <f t="shared" si="0"/>
        <v>147</v>
      </c>
      <c r="B3660" t="str">
        <f t="shared" ref="B3660:C3660" si="3634">B3635</f>
        <v>restaurant</v>
      </c>
      <c r="C3660">
        <f t="shared" si="3634"/>
        <v>8</v>
      </c>
      <c r="D3660">
        <f ca="1">OFFSET(walk!$A$2:$Y$402,TRUNC((ROW()-ROW($D$2))/COLUMNS(walk!$A$2:$Y$402)),MOD(ROW()-ROW($D$2),COLUMNS(walk!$A$2:$Y$402)),1,1)</f>
        <v>13</v>
      </c>
      <c r="E3660">
        <f ca="1">OFFSET(bike!$A$2:$Y$402,TRUNC((ROW()-ROW($E$2))/COLUMNS(bike!$A$2:$Y$402)),MOD(ROW()-ROW($E$2),COLUMNS(bike!$A$2:$Y$402)),1,1)</f>
        <v>4</v>
      </c>
      <c r="F3660">
        <f ca="1">OFFSET(transit!$A$2:$Y$402,TRUNC((ROW()-ROW($F$2))/COLUMNS(transit!$A$2:$Y$402)),MOD(ROW()-ROW($F$2),COLUMNS(transit!$A$2:$Y$402)),1,1)</f>
        <v>10</v>
      </c>
      <c r="G3660">
        <f ca="1">OFFSET(drive!$A$2:$Y$402,TRUNC((ROW()-ROW($G$2))/COLUMNS(drive!$A$2:$Y$402)),MOD(ROW()-ROW($G$2),COLUMNS(drive!$A$2:$Y$402)),1,1)</f>
        <v>4</v>
      </c>
      <c r="H3660" s="5">
        <f ca="1">(VLOOKUP($B3660,weights!$A$2:$R$6,4))*VLOOKUP($B3660,weights!$A$2:$R$6,6)^C3660*(VLOOKUP($B3660,weights!$A$2:$R$6,15)*EXP(VLOOKUP($B3660,weights!$A$2:$R$6,11)*D3660)+VLOOKUP($B3660,weights!$A$2:$R$6,16)*EXP(VLOOKUP($B3660,weights!$A$2:$R$6,12)*E3660)+VLOOKUP($B3660,weights!$A$2:$R$6,17)*EXP(VLOOKUP($B3660,weights!$A$2:$R$6,13)*F3660)+VLOOKUP($B3660,weights!$A$2:$R$6,18)*EXP(VLOOKUP($B3660,weights!$A$2:$R$6,14)*G3660))</f>
        <v>8.2361586286723742</v>
      </c>
    </row>
    <row r="3661" spans="1:8" ht="12.75" x14ac:dyDescent="0.2">
      <c r="A3661">
        <f t="shared" si="0"/>
        <v>147</v>
      </c>
      <c r="B3661" t="str">
        <f t="shared" ref="B3661:C3661" si="3635">B3636</f>
        <v>restaurant</v>
      </c>
      <c r="C3661">
        <f t="shared" si="3635"/>
        <v>9</v>
      </c>
      <c r="D3661">
        <f ca="1">OFFSET(walk!$A$2:$Y$402,TRUNC((ROW()-ROW($D$2))/COLUMNS(walk!$A$2:$Y$402)),MOD(ROW()-ROW($D$2),COLUMNS(walk!$A$2:$Y$402)),1,1)</f>
        <v>15</v>
      </c>
      <c r="E3661">
        <f ca="1">OFFSET(bike!$A$2:$Y$402,TRUNC((ROW()-ROW($E$2))/COLUMNS(bike!$A$2:$Y$402)),MOD(ROW()-ROW($E$2),COLUMNS(bike!$A$2:$Y$402)),1,1)</f>
        <v>5</v>
      </c>
      <c r="F3661">
        <f ca="1">OFFSET(transit!$A$2:$Y$402,TRUNC((ROW()-ROW($F$2))/COLUMNS(transit!$A$2:$Y$402)),MOD(ROW()-ROW($F$2),COLUMNS(transit!$A$2:$Y$402)),1,1)</f>
        <v>12</v>
      </c>
      <c r="G3661">
        <f ca="1">OFFSET(drive!$A$2:$Y$402,TRUNC((ROW()-ROW($G$2))/COLUMNS(drive!$A$2:$Y$402)),MOD(ROW()-ROW($G$2),COLUMNS(drive!$A$2:$Y$402)),1,1)</f>
        <v>4</v>
      </c>
      <c r="H3661" s="5">
        <f ca="1">(VLOOKUP($B3661,weights!$A$2:$R$6,4))*VLOOKUP($B3661,weights!$A$2:$R$6,6)^C3661*(VLOOKUP($B3661,weights!$A$2:$R$6,15)*EXP(VLOOKUP($B3661,weights!$A$2:$R$6,11)*D3661)+VLOOKUP($B3661,weights!$A$2:$R$6,16)*EXP(VLOOKUP($B3661,weights!$A$2:$R$6,12)*E3661)+VLOOKUP($B3661,weights!$A$2:$R$6,17)*EXP(VLOOKUP($B3661,weights!$A$2:$R$6,13)*F3661)+VLOOKUP($B3661,weights!$A$2:$R$6,18)*EXP(VLOOKUP($B3661,weights!$A$2:$R$6,14)*G3661))</f>
        <v>6.4009105714338705</v>
      </c>
    </row>
    <row r="3662" spans="1:8" ht="12.75" x14ac:dyDescent="0.2">
      <c r="A3662">
        <f t="shared" si="0"/>
        <v>147</v>
      </c>
      <c r="B3662" t="str">
        <f t="shared" ref="B3662:C3662" si="3636">B3637</f>
        <v>supermarket</v>
      </c>
      <c r="C3662">
        <f t="shared" si="3636"/>
        <v>0</v>
      </c>
      <c r="D3662">
        <f ca="1">OFFSET(walk!$A$2:$Y$402,TRUNC((ROW()-ROW($D$2))/COLUMNS(walk!$A$2:$Y$402)),MOD(ROW()-ROW($D$2),COLUMNS(walk!$A$2:$Y$402)),1,1)</f>
        <v>34</v>
      </c>
      <c r="E3662">
        <f ca="1">OFFSET(bike!$A$2:$Y$402,TRUNC((ROW()-ROW($E$2))/COLUMNS(bike!$A$2:$Y$402)),MOD(ROW()-ROW($E$2),COLUMNS(bike!$A$2:$Y$402)),1,1)</f>
        <v>14</v>
      </c>
      <c r="F3662">
        <f ca="1">OFFSET(transit!$A$2:$Y$402,TRUNC((ROW()-ROW($F$2))/COLUMNS(transit!$A$2:$Y$402)),MOD(ROW()-ROW($F$2),COLUMNS(transit!$A$2:$Y$402)),1,1)</f>
        <v>20</v>
      </c>
      <c r="G3662">
        <f ca="1">OFFSET(drive!$A$2:$Y$402,TRUNC((ROW()-ROW($G$2))/COLUMNS(drive!$A$2:$Y$402)),MOD(ROW()-ROW($G$2),COLUMNS(drive!$A$2:$Y$402)),1,1)</f>
        <v>8</v>
      </c>
      <c r="H3662" s="5">
        <f ca="1">(VLOOKUP($B3662,weights!$A$2:$R$6,4))*VLOOKUP($B3662,weights!$A$2:$R$6,6)^C3662*(VLOOKUP($B3662,weights!$A$2:$R$6,15)*EXP(VLOOKUP($B3662,weights!$A$2:$R$6,11)*D3662)+VLOOKUP($B3662,weights!$A$2:$R$6,16)*EXP(VLOOKUP($B3662,weights!$A$2:$R$6,12)*E3662)+VLOOKUP($B3662,weights!$A$2:$R$6,17)*EXP(VLOOKUP($B3662,weights!$A$2:$R$6,13)*F3662)+VLOOKUP($B3662,weights!$A$2:$R$6,18)*EXP(VLOOKUP($B3662,weights!$A$2:$R$6,14)*G3662))</f>
        <v>3.6093269444835872</v>
      </c>
    </row>
    <row r="3663" spans="1:8" ht="12.75" x14ac:dyDescent="0.2">
      <c r="A3663">
        <f t="shared" si="0"/>
        <v>147</v>
      </c>
      <c r="B3663" t="str">
        <f t="shared" ref="B3663:C3663" si="3637">B3638</f>
        <v>supermarket</v>
      </c>
      <c r="C3663">
        <f t="shared" si="3637"/>
        <v>1</v>
      </c>
      <c r="D3663">
        <f ca="1">OFFSET(walk!$A$2:$Y$402,TRUNC((ROW()-ROW($D$2))/COLUMNS(walk!$A$2:$Y$402)),MOD(ROW()-ROW($D$2),COLUMNS(walk!$A$2:$Y$402)),1,1)</f>
        <v>46</v>
      </c>
      <c r="E3663">
        <f ca="1">OFFSET(bike!$A$2:$Y$402,TRUNC((ROW()-ROW($E$2))/COLUMNS(bike!$A$2:$Y$402)),MOD(ROW()-ROW($E$2),COLUMNS(bike!$A$2:$Y$402)),1,1)</f>
        <v>15</v>
      </c>
      <c r="F3663">
        <f ca="1">OFFSET(transit!$A$2:$Y$402,TRUNC((ROW()-ROW($F$2))/COLUMNS(transit!$A$2:$Y$402)),MOD(ROW()-ROW($F$2),COLUMNS(transit!$A$2:$Y$402)),1,1)</f>
        <v>25</v>
      </c>
      <c r="G3663">
        <f ca="1">OFFSET(drive!$A$2:$Y$402,TRUNC((ROW()-ROW($G$2))/COLUMNS(drive!$A$2:$Y$402)),MOD(ROW()-ROW($G$2),COLUMNS(drive!$A$2:$Y$402)),1,1)</f>
        <v>9</v>
      </c>
      <c r="H3663" s="5">
        <f ca="1">(VLOOKUP($B3663,weights!$A$2:$R$6,4))*VLOOKUP($B3663,weights!$A$2:$R$6,6)^C3663*(VLOOKUP($B3663,weights!$A$2:$R$6,15)*EXP(VLOOKUP($B3663,weights!$A$2:$R$6,11)*D3663)+VLOOKUP($B3663,weights!$A$2:$R$6,16)*EXP(VLOOKUP($B3663,weights!$A$2:$R$6,12)*E3663)+VLOOKUP($B3663,weights!$A$2:$R$6,17)*EXP(VLOOKUP($B3663,weights!$A$2:$R$6,13)*F3663)+VLOOKUP($B3663,weights!$A$2:$R$6,18)*EXP(VLOOKUP($B3663,weights!$A$2:$R$6,14)*G3663))</f>
        <v>1.6509232681826551</v>
      </c>
    </row>
    <row r="3664" spans="1:8" ht="12.75" x14ac:dyDescent="0.2">
      <c r="A3664">
        <f t="shared" si="0"/>
        <v>147</v>
      </c>
      <c r="B3664" t="str">
        <f t="shared" ref="B3664:C3664" si="3638">B3639</f>
        <v>supermarket</v>
      </c>
      <c r="C3664">
        <f t="shared" si="3638"/>
        <v>2</v>
      </c>
      <c r="D3664">
        <f ca="1">OFFSET(walk!$A$2:$Y$402,TRUNC((ROW()-ROW($D$2))/COLUMNS(walk!$A$2:$Y$402)),MOD(ROW()-ROW($D$2),COLUMNS(walk!$A$2:$Y$402)),1,1)</f>
        <v>51</v>
      </c>
      <c r="E3664">
        <f ca="1">OFFSET(bike!$A$2:$Y$402,TRUNC((ROW()-ROW($E$2))/COLUMNS(bike!$A$2:$Y$402)),MOD(ROW()-ROW($E$2),COLUMNS(bike!$A$2:$Y$402)),1,1)</f>
        <v>16</v>
      </c>
      <c r="F3664">
        <f ca="1">OFFSET(transit!$A$2:$Y$402,TRUNC((ROW()-ROW($F$2))/COLUMNS(transit!$A$2:$Y$402)),MOD(ROW()-ROW($F$2),COLUMNS(transit!$A$2:$Y$402)),1,1)</f>
        <v>27</v>
      </c>
      <c r="G3664">
        <f ca="1">OFFSET(drive!$A$2:$Y$402,TRUNC((ROW()-ROW($G$2))/COLUMNS(drive!$A$2:$Y$402)),MOD(ROW()-ROW($G$2),COLUMNS(drive!$A$2:$Y$402)),1,1)</f>
        <v>12</v>
      </c>
      <c r="H3664" s="5">
        <f ca="1">(VLOOKUP($B3664,weights!$A$2:$R$6,4))*VLOOKUP($B3664,weights!$A$2:$R$6,6)^C3664*(VLOOKUP($B3664,weights!$A$2:$R$6,15)*EXP(VLOOKUP($B3664,weights!$A$2:$R$6,11)*D3664)+VLOOKUP($B3664,weights!$A$2:$R$6,16)*EXP(VLOOKUP($B3664,weights!$A$2:$R$6,12)*E3664)+VLOOKUP($B3664,weights!$A$2:$R$6,17)*EXP(VLOOKUP($B3664,weights!$A$2:$R$6,13)*F3664)+VLOOKUP($B3664,weights!$A$2:$R$6,18)*EXP(VLOOKUP($B3664,weights!$A$2:$R$6,14)*G3664))</f>
        <v>0.53741858388268193</v>
      </c>
    </row>
    <row r="3665" spans="1:8" ht="12.75" x14ac:dyDescent="0.2">
      <c r="A3665">
        <f t="shared" si="0"/>
        <v>147</v>
      </c>
      <c r="B3665" t="str">
        <f t="shared" ref="B3665:C3665" si="3639">B3640</f>
        <v>supermarket</v>
      </c>
      <c r="C3665">
        <f t="shared" si="3639"/>
        <v>3</v>
      </c>
      <c r="D3665">
        <f ca="1">OFFSET(walk!$A$2:$Y$402,TRUNC((ROW()-ROW($D$2))/COLUMNS(walk!$A$2:$Y$402)),MOD(ROW()-ROW($D$2),COLUMNS(walk!$A$2:$Y$402)),1,1)</f>
        <v>58</v>
      </c>
      <c r="E3665">
        <f ca="1">OFFSET(bike!$A$2:$Y$402,TRUNC((ROW()-ROW($E$2))/COLUMNS(bike!$A$2:$Y$402)),MOD(ROW()-ROW($E$2),COLUMNS(bike!$A$2:$Y$402)),1,1)</f>
        <v>20</v>
      </c>
      <c r="F3665">
        <f ca="1">OFFSET(transit!$A$2:$Y$402,TRUNC((ROW()-ROW($F$2))/COLUMNS(transit!$A$2:$Y$402)),MOD(ROW()-ROW($F$2),COLUMNS(transit!$A$2:$Y$402)),1,1)</f>
        <v>34</v>
      </c>
      <c r="G3665">
        <f ca="1">OFFSET(drive!$A$2:$Y$402,TRUNC((ROW()-ROW($G$2))/COLUMNS(drive!$A$2:$Y$402)),MOD(ROW()-ROW($G$2),COLUMNS(drive!$A$2:$Y$402)),1,1)</f>
        <v>14</v>
      </c>
      <c r="H3665" s="5">
        <f ca="1">(VLOOKUP($B3665,weights!$A$2:$R$6,4))*VLOOKUP($B3665,weights!$A$2:$R$6,6)^C3665*(VLOOKUP($B3665,weights!$A$2:$R$6,15)*EXP(VLOOKUP($B3665,weights!$A$2:$R$6,11)*D3665)+VLOOKUP($B3665,weights!$A$2:$R$6,16)*EXP(VLOOKUP($B3665,weights!$A$2:$R$6,12)*E3665)+VLOOKUP($B3665,weights!$A$2:$R$6,17)*EXP(VLOOKUP($B3665,weights!$A$2:$R$6,13)*F3665)+VLOOKUP($B3665,weights!$A$2:$R$6,18)*EXP(VLOOKUP($B3665,weights!$A$2:$R$6,14)*G3665))</f>
        <v>0.19308498368521879</v>
      </c>
    </row>
    <row r="3666" spans="1:8" ht="12.75" x14ac:dyDescent="0.2">
      <c r="A3666">
        <f t="shared" si="0"/>
        <v>147</v>
      </c>
      <c r="B3666" t="str">
        <f t="shared" ref="B3666:C3666" si="3640">B3641</f>
        <v>supermarket</v>
      </c>
      <c r="C3666">
        <f t="shared" si="3640"/>
        <v>4</v>
      </c>
      <c r="D3666">
        <f ca="1">OFFSET(walk!$A$2:$Y$402,TRUNC((ROW()-ROW($D$2))/COLUMNS(walk!$A$2:$Y$402)),MOD(ROW()-ROW($D$2),COLUMNS(walk!$A$2:$Y$402)),1,1)</f>
        <v>75</v>
      </c>
      <c r="E3666">
        <f ca="1">OFFSET(bike!$A$2:$Y$402,TRUNC((ROW()-ROW($E$2))/COLUMNS(bike!$A$2:$Y$402)),MOD(ROW()-ROW($E$2),COLUMNS(bike!$A$2:$Y$402)),1,1)</f>
        <v>23</v>
      </c>
      <c r="F3666">
        <f ca="1">OFFSET(transit!$A$2:$Y$402,TRUNC((ROW()-ROW($F$2))/COLUMNS(transit!$A$2:$Y$402)),MOD(ROW()-ROW($F$2),COLUMNS(transit!$A$2:$Y$402)),1,1)</f>
        <v>37</v>
      </c>
      <c r="G3666">
        <f ca="1">OFFSET(drive!$A$2:$Y$402,TRUNC((ROW()-ROW($G$2))/COLUMNS(drive!$A$2:$Y$402)),MOD(ROW()-ROW($G$2),COLUMNS(drive!$A$2:$Y$402)),1,1)</f>
        <v>14</v>
      </c>
      <c r="H3666" s="5">
        <f ca="1">(VLOOKUP($B3666,weights!$A$2:$R$6,4))*VLOOKUP($B3666,weights!$A$2:$R$6,6)^C3666*(VLOOKUP($B3666,weights!$A$2:$R$6,15)*EXP(VLOOKUP($B3666,weights!$A$2:$R$6,11)*D3666)+VLOOKUP($B3666,weights!$A$2:$R$6,16)*EXP(VLOOKUP($B3666,weights!$A$2:$R$6,12)*E3666)+VLOOKUP($B3666,weights!$A$2:$R$6,17)*EXP(VLOOKUP($B3666,weights!$A$2:$R$6,13)*F3666)+VLOOKUP($B3666,weights!$A$2:$R$6,18)*EXP(VLOOKUP($B3666,weights!$A$2:$R$6,14)*G3666))</f>
        <v>0.1112225396765399</v>
      </c>
    </row>
    <row r="3667" spans="1:8" ht="12.75" x14ac:dyDescent="0.2">
      <c r="A3667">
        <f t="shared" si="0"/>
        <v>147</v>
      </c>
      <c r="B3667" t="str">
        <f t="shared" ref="B3667:C3667" si="3641">B3642</f>
        <v>store</v>
      </c>
      <c r="C3667">
        <f t="shared" si="3641"/>
        <v>0</v>
      </c>
      <c r="D3667">
        <f ca="1">OFFSET(walk!$A$2:$Y$402,TRUNC((ROW()-ROW($D$2))/COLUMNS(walk!$A$2:$Y$402)),MOD(ROW()-ROW($D$2),COLUMNS(walk!$A$2:$Y$402)),1,1)</f>
        <v>3</v>
      </c>
      <c r="E3667">
        <f ca="1">OFFSET(bike!$A$2:$Y$402,TRUNC((ROW()-ROW($E$2))/COLUMNS(bike!$A$2:$Y$402)),MOD(ROW()-ROW($E$2),COLUMNS(bike!$A$2:$Y$402)),1,1)</f>
        <v>1</v>
      </c>
      <c r="F3667">
        <f ca="1">OFFSET(transit!$A$2:$Y$402,TRUNC((ROW()-ROW($F$2))/COLUMNS(transit!$A$2:$Y$402)),MOD(ROW()-ROW($F$2),COLUMNS(transit!$A$2:$Y$402)),1,1)</f>
        <v>3</v>
      </c>
      <c r="G3667">
        <f ca="1">OFFSET(drive!$A$2:$Y$402,TRUNC((ROW()-ROW($G$2))/COLUMNS(drive!$A$2:$Y$402)),MOD(ROW()-ROW($G$2),COLUMNS(drive!$A$2:$Y$402)),1,1)</f>
        <v>1</v>
      </c>
      <c r="H3667" s="5">
        <f ca="1">(VLOOKUP($B3667,weights!$A$2:$R$6,4))*VLOOKUP($B3667,weights!$A$2:$R$6,6)^C3667*(VLOOKUP($B3667,weights!$A$2:$R$6,15)*EXP(VLOOKUP($B3667,weights!$A$2:$R$6,11)*D3667)+VLOOKUP($B3667,weights!$A$2:$R$6,16)*EXP(VLOOKUP($B3667,weights!$A$2:$R$6,12)*E3667)+VLOOKUP($B3667,weights!$A$2:$R$6,17)*EXP(VLOOKUP($B3667,weights!$A$2:$R$6,13)*F3667)+VLOOKUP($B3667,weights!$A$2:$R$6,18)*EXP(VLOOKUP($B3667,weights!$A$2:$R$6,14)*G3667))</f>
        <v>24.807341495576125</v>
      </c>
    </row>
    <row r="3668" spans="1:8" ht="12.75" x14ac:dyDescent="0.2">
      <c r="A3668">
        <f t="shared" si="0"/>
        <v>147</v>
      </c>
      <c r="B3668" t="str">
        <f t="shared" ref="B3668:C3668" si="3642">B3643</f>
        <v>store</v>
      </c>
      <c r="C3668">
        <f t="shared" si="3642"/>
        <v>1</v>
      </c>
      <c r="D3668">
        <f ca="1">OFFSET(walk!$A$2:$Y$402,TRUNC((ROW()-ROW($D$2))/COLUMNS(walk!$A$2:$Y$402)),MOD(ROW()-ROW($D$2),COLUMNS(walk!$A$2:$Y$402)),1,1)</f>
        <v>6</v>
      </c>
      <c r="E3668">
        <f ca="1">OFFSET(bike!$A$2:$Y$402,TRUNC((ROW()-ROW($E$2))/COLUMNS(bike!$A$2:$Y$402)),MOD(ROW()-ROW($E$2),COLUMNS(bike!$A$2:$Y$402)),1,1)</f>
        <v>2</v>
      </c>
      <c r="F3668">
        <f ca="1">OFFSET(transit!$A$2:$Y$402,TRUNC((ROW()-ROW($F$2))/COLUMNS(transit!$A$2:$Y$402)),MOD(ROW()-ROW($F$2),COLUMNS(transit!$A$2:$Y$402)),1,1)</f>
        <v>6</v>
      </c>
      <c r="G3668">
        <f ca="1">OFFSET(drive!$A$2:$Y$402,TRUNC((ROW()-ROW($G$2))/COLUMNS(drive!$A$2:$Y$402)),MOD(ROW()-ROW($G$2),COLUMNS(drive!$A$2:$Y$402)),1,1)</f>
        <v>2</v>
      </c>
      <c r="H3668" s="5">
        <f ca="1">(VLOOKUP($B3668,weights!$A$2:$R$6,4))*VLOOKUP($B3668,weights!$A$2:$R$6,6)^C3668*(VLOOKUP($B3668,weights!$A$2:$R$6,15)*EXP(VLOOKUP($B3668,weights!$A$2:$R$6,11)*D3668)+VLOOKUP($B3668,weights!$A$2:$R$6,16)*EXP(VLOOKUP($B3668,weights!$A$2:$R$6,12)*E3668)+VLOOKUP($B3668,weights!$A$2:$R$6,17)*EXP(VLOOKUP($B3668,weights!$A$2:$R$6,13)*F3668)+VLOOKUP($B3668,weights!$A$2:$R$6,18)*EXP(VLOOKUP($B3668,weights!$A$2:$R$6,14)*G3668))</f>
        <v>9.8065348736126552</v>
      </c>
    </row>
    <row r="3669" spans="1:8" ht="12.75" x14ac:dyDescent="0.2">
      <c r="A3669">
        <f t="shared" si="0"/>
        <v>147</v>
      </c>
      <c r="B3669" t="str">
        <f t="shared" ref="B3669:C3669" si="3643">B3644</f>
        <v>store</v>
      </c>
      <c r="C3669">
        <f t="shared" si="3643"/>
        <v>2</v>
      </c>
      <c r="D3669">
        <f ca="1">OFFSET(walk!$A$2:$Y$402,TRUNC((ROW()-ROW($D$2))/COLUMNS(walk!$A$2:$Y$402)),MOD(ROW()-ROW($D$2),COLUMNS(walk!$A$2:$Y$402)),1,1)</f>
        <v>8</v>
      </c>
      <c r="E3669">
        <f ca="1">OFFSET(bike!$A$2:$Y$402,TRUNC((ROW()-ROW($E$2))/COLUMNS(bike!$A$2:$Y$402)),MOD(ROW()-ROW($E$2),COLUMNS(bike!$A$2:$Y$402)),1,1)</f>
        <v>2</v>
      </c>
      <c r="F3669">
        <f ca="1">OFFSET(transit!$A$2:$Y$402,TRUNC((ROW()-ROW($F$2))/COLUMNS(transit!$A$2:$Y$402)),MOD(ROW()-ROW($F$2),COLUMNS(transit!$A$2:$Y$402)),1,1)</f>
        <v>8</v>
      </c>
      <c r="G3669">
        <f ca="1">OFFSET(drive!$A$2:$Y$402,TRUNC((ROW()-ROW($G$2))/COLUMNS(drive!$A$2:$Y$402)),MOD(ROW()-ROW($G$2),COLUMNS(drive!$A$2:$Y$402)),1,1)</f>
        <v>2</v>
      </c>
      <c r="H3669" s="5">
        <f ca="1">(VLOOKUP($B3669,weights!$A$2:$R$6,4))*VLOOKUP($B3669,weights!$A$2:$R$6,6)^C3669*(VLOOKUP($B3669,weights!$A$2:$R$6,15)*EXP(VLOOKUP($B3669,weights!$A$2:$R$6,11)*D3669)+VLOOKUP($B3669,weights!$A$2:$R$6,16)*EXP(VLOOKUP($B3669,weights!$A$2:$R$6,12)*E3669)+VLOOKUP($B3669,weights!$A$2:$R$6,17)*EXP(VLOOKUP($B3669,weights!$A$2:$R$6,13)*F3669)+VLOOKUP($B3669,weights!$A$2:$R$6,18)*EXP(VLOOKUP($B3669,weights!$A$2:$R$6,14)*G3669))</f>
        <v>5.9522320177632659</v>
      </c>
    </row>
    <row r="3670" spans="1:8" ht="12.75" x14ac:dyDescent="0.2">
      <c r="A3670">
        <f t="shared" si="0"/>
        <v>147</v>
      </c>
      <c r="B3670" t="str">
        <f t="shared" ref="B3670:C3670" si="3644">B3645</f>
        <v>store</v>
      </c>
      <c r="C3670">
        <f t="shared" si="3644"/>
        <v>3</v>
      </c>
      <c r="D3670">
        <f ca="1">OFFSET(walk!$A$2:$Y$402,TRUNC((ROW()-ROW($D$2))/COLUMNS(walk!$A$2:$Y$402)),MOD(ROW()-ROW($D$2),COLUMNS(walk!$A$2:$Y$402)),1,1)</f>
        <v>10</v>
      </c>
      <c r="E3670">
        <f ca="1">OFFSET(bike!$A$2:$Y$402,TRUNC((ROW()-ROW($E$2))/COLUMNS(bike!$A$2:$Y$402)),MOD(ROW()-ROW($E$2),COLUMNS(bike!$A$2:$Y$402)),1,1)</f>
        <v>2</v>
      </c>
      <c r="F3670">
        <f ca="1">OFFSET(transit!$A$2:$Y$402,TRUNC((ROW()-ROW($F$2))/COLUMNS(transit!$A$2:$Y$402)),MOD(ROW()-ROW($F$2),COLUMNS(transit!$A$2:$Y$402)),1,1)</f>
        <v>8</v>
      </c>
      <c r="G3670">
        <f ca="1">OFFSET(drive!$A$2:$Y$402,TRUNC((ROW()-ROW($G$2))/COLUMNS(drive!$A$2:$Y$402)),MOD(ROW()-ROW($G$2),COLUMNS(drive!$A$2:$Y$402)),1,1)</f>
        <v>2</v>
      </c>
      <c r="H3670" s="5">
        <f ca="1">(VLOOKUP($B3670,weights!$A$2:$R$6,4))*VLOOKUP($B3670,weights!$A$2:$R$6,6)^C3670*(VLOOKUP($B3670,weights!$A$2:$R$6,15)*EXP(VLOOKUP($B3670,weights!$A$2:$R$6,11)*D3670)+VLOOKUP($B3670,weights!$A$2:$R$6,16)*EXP(VLOOKUP($B3670,weights!$A$2:$R$6,12)*E3670)+VLOOKUP($B3670,weights!$A$2:$R$6,17)*EXP(VLOOKUP($B3670,weights!$A$2:$R$6,13)*F3670)+VLOOKUP($B3670,weights!$A$2:$R$6,18)*EXP(VLOOKUP($B3670,weights!$A$2:$R$6,14)*G3670))</f>
        <v>3.9066043809902804</v>
      </c>
    </row>
    <row r="3671" spans="1:8" ht="12.75" x14ac:dyDescent="0.2">
      <c r="A3671">
        <f t="shared" si="0"/>
        <v>147</v>
      </c>
      <c r="B3671" t="str">
        <f t="shared" ref="B3671:C3671" si="3645">B3646</f>
        <v>store</v>
      </c>
      <c r="C3671">
        <f t="shared" si="3645"/>
        <v>4</v>
      </c>
      <c r="D3671">
        <f ca="1">OFFSET(walk!$A$2:$Y$402,TRUNC((ROW()-ROW($D$2))/COLUMNS(walk!$A$2:$Y$402)),MOD(ROW()-ROW($D$2),COLUMNS(walk!$A$2:$Y$402)),1,1)</f>
        <v>10</v>
      </c>
      <c r="E3671">
        <f ca="1">OFFSET(bike!$A$2:$Y$402,TRUNC((ROW()-ROW($E$2))/COLUMNS(bike!$A$2:$Y$402)),MOD(ROW()-ROW($E$2),COLUMNS(bike!$A$2:$Y$402)),1,1)</f>
        <v>3</v>
      </c>
      <c r="F3671">
        <f ca="1">OFFSET(transit!$A$2:$Y$402,TRUNC((ROW()-ROW($F$2))/COLUMNS(transit!$A$2:$Y$402)),MOD(ROW()-ROW($F$2),COLUMNS(transit!$A$2:$Y$402)),1,1)</f>
        <v>10</v>
      </c>
      <c r="G3671">
        <f ca="1">OFFSET(drive!$A$2:$Y$402,TRUNC((ROW()-ROW($G$2))/COLUMNS(drive!$A$2:$Y$402)),MOD(ROW()-ROW($G$2),COLUMNS(drive!$A$2:$Y$402)),1,1)</f>
        <v>4</v>
      </c>
      <c r="H3671" s="5">
        <f ca="1">(VLOOKUP($B3671,weights!$A$2:$R$6,4))*VLOOKUP($B3671,weights!$A$2:$R$6,6)^C3671*(VLOOKUP($B3671,weights!$A$2:$R$6,15)*EXP(VLOOKUP($B3671,weights!$A$2:$R$6,11)*D3671)+VLOOKUP($B3671,weights!$A$2:$R$6,16)*EXP(VLOOKUP($B3671,weights!$A$2:$R$6,12)*E3671)+VLOOKUP($B3671,weights!$A$2:$R$6,17)*EXP(VLOOKUP($B3671,weights!$A$2:$R$6,13)*F3671)+VLOOKUP($B3671,weights!$A$2:$R$6,18)*EXP(VLOOKUP($B3671,weights!$A$2:$R$6,14)*G3671))</f>
        <v>1.6261346673763128</v>
      </c>
    </row>
    <row r="3672" spans="1:8" ht="12.75" x14ac:dyDescent="0.2">
      <c r="A3672">
        <f t="shared" si="0"/>
        <v>147</v>
      </c>
      <c r="B3672" t="str">
        <f t="shared" ref="B3672:C3672" si="3646">B3647</f>
        <v>pharmacy</v>
      </c>
      <c r="C3672">
        <f t="shared" si="3646"/>
        <v>0</v>
      </c>
      <c r="D3672">
        <f ca="1">OFFSET(walk!$A$2:$Y$402,TRUNC((ROW()-ROW($D$2))/COLUMNS(walk!$A$2:$Y$402)),MOD(ROW()-ROW($D$2),COLUMNS(walk!$A$2:$Y$402)),1,1)</f>
        <v>9</v>
      </c>
      <c r="E3672">
        <f ca="1">OFFSET(bike!$A$2:$Y$402,TRUNC((ROW()-ROW($E$2))/COLUMNS(bike!$A$2:$Y$402)),MOD(ROW()-ROW($E$2),COLUMNS(bike!$A$2:$Y$402)),1,1)</f>
        <v>4</v>
      </c>
      <c r="F3672">
        <f ca="1">OFFSET(transit!$A$2:$Y$402,TRUNC((ROW()-ROW($F$2))/COLUMNS(transit!$A$2:$Y$402)),MOD(ROW()-ROW($F$2),COLUMNS(transit!$A$2:$Y$402)),1,1)</f>
        <v>9</v>
      </c>
      <c r="G3672">
        <f ca="1">OFFSET(drive!$A$2:$Y$402,TRUNC((ROW()-ROW($G$2))/COLUMNS(drive!$A$2:$Y$402)),MOD(ROW()-ROW($G$2),COLUMNS(drive!$A$2:$Y$402)),1,1)</f>
        <v>3</v>
      </c>
      <c r="H3672" s="5">
        <f ca="1">(VLOOKUP($B3672,weights!$A$2:$R$6,4))*VLOOKUP($B3672,weights!$A$2:$R$6,6)^C3672*(VLOOKUP($B3672,weights!$A$2:$R$6,15)*EXP(VLOOKUP($B3672,weights!$A$2:$R$6,11)*D3672)+VLOOKUP($B3672,weights!$A$2:$R$6,16)*EXP(VLOOKUP($B3672,weights!$A$2:$R$6,12)*E3672)+VLOOKUP($B3672,weights!$A$2:$R$6,17)*EXP(VLOOKUP($B3672,weights!$A$2:$R$6,13)*F3672)+VLOOKUP($B3672,weights!$A$2:$R$6,18)*EXP(VLOOKUP($B3672,weights!$A$2:$R$6,14)*G3672))</f>
        <v>5.9307785889350555</v>
      </c>
    </row>
    <row r="3673" spans="1:8" ht="12.75" x14ac:dyDescent="0.2">
      <c r="A3673">
        <f t="shared" si="0"/>
        <v>147</v>
      </c>
      <c r="B3673" t="str">
        <f t="shared" ref="B3673:C3673" si="3647">B3648</f>
        <v>pharmacy</v>
      </c>
      <c r="C3673">
        <f t="shared" si="3647"/>
        <v>1</v>
      </c>
      <c r="D3673">
        <f ca="1">OFFSET(walk!$A$2:$Y$402,TRUNC((ROW()-ROW($D$2))/COLUMNS(walk!$A$2:$Y$402)),MOD(ROW()-ROW($D$2),COLUMNS(walk!$A$2:$Y$402)),1,1)</f>
        <v>9</v>
      </c>
      <c r="E3673">
        <f ca="1">OFFSET(bike!$A$2:$Y$402,TRUNC((ROW()-ROW($E$2))/COLUMNS(bike!$A$2:$Y$402)),MOD(ROW()-ROW($E$2),COLUMNS(bike!$A$2:$Y$402)),1,1)</f>
        <v>4</v>
      </c>
      <c r="F3673">
        <f ca="1">OFFSET(transit!$A$2:$Y$402,TRUNC((ROW()-ROW($F$2))/COLUMNS(transit!$A$2:$Y$402)),MOD(ROW()-ROW($F$2),COLUMNS(transit!$A$2:$Y$402)),1,1)</f>
        <v>9</v>
      </c>
      <c r="G3673">
        <f ca="1">OFFSET(drive!$A$2:$Y$402,TRUNC((ROW()-ROW($G$2))/COLUMNS(drive!$A$2:$Y$402)),MOD(ROW()-ROW($G$2),COLUMNS(drive!$A$2:$Y$402)),1,1)</f>
        <v>3</v>
      </c>
      <c r="H3673" s="5">
        <f ca="1">(VLOOKUP($B3673,weights!$A$2:$R$6,4))*VLOOKUP($B3673,weights!$A$2:$R$6,6)^C3673*(VLOOKUP($B3673,weights!$A$2:$R$6,15)*EXP(VLOOKUP($B3673,weights!$A$2:$R$6,11)*D3673)+VLOOKUP($B3673,weights!$A$2:$R$6,16)*EXP(VLOOKUP($B3673,weights!$A$2:$R$6,12)*E3673)+VLOOKUP($B3673,weights!$A$2:$R$6,17)*EXP(VLOOKUP($B3673,weights!$A$2:$R$6,13)*F3673)+VLOOKUP($B3673,weights!$A$2:$R$6,18)*EXP(VLOOKUP($B3673,weights!$A$2:$R$6,14)*G3673))</f>
        <v>2.8555600613391006</v>
      </c>
    </row>
    <row r="3674" spans="1:8" ht="12.75" x14ac:dyDescent="0.2">
      <c r="A3674">
        <f t="shared" si="0"/>
        <v>147</v>
      </c>
      <c r="B3674" t="str">
        <f t="shared" ref="B3674:C3674" si="3648">B3649</f>
        <v>pharmacy</v>
      </c>
      <c r="C3674">
        <f t="shared" si="3648"/>
        <v>2</v>
      </c>
      <c r="D3674">
        <f ca="1">OFFSET(walk!$A$2:$Y$402,TRUNC((ROW()-ROW($D$2))/COLUMNS(walk!$A$2:$Y$402)),MOD(ROW()-ROW($D$2),COLUMNS(walk!$A$2:$Y$402)),1,1)</f>
        <v>15</v>
      </c>
      <c r="E3674">
        <f ca="1">OFFSET(bike!$A$2:$Y$402,TRUNC((ROW()-ROW($E$2))/COLUMNS(bike!$A$2:$Y$402)),MOD(ROW()-ROW($E$2),COLUMNS(bike!$A$2:$Y$402)),1,1)</f>
        <v>4</v>
      </c>
      <c r="F3674">
        <f ca="1">OFFSET(transit!$A$2:$Y$402,TRUNC((ROW()-ROW($F$2))/COLUMNS(transit!$A$2:$Y$402)),MOD(ROW()-ROW($F$2),COLUMNS(transit!$A$2:$Y$402)),1,1)</f>
        <v>15</v>
      </c>
      <c r="G3674">
        <f ca="1">OFFSET(drive!$A$2:$Y$402,TRUNC((ROW()-ROW($G$2))/COLUMNS(drive!$A$2:$Y$402)),MOD(ROW()-ROW($G$2),COLUMNS(drive!$A$2:$Y$402)),1,1)</f>
        <v>3</v>
      </c>
      <c r="H3674" s="5">
        <f ca="1">(VLOOKUP($B3674,weights!$A$2:$R$6,4))*VLOOKUP($B3674,weights!$A$2:$R$6,6)^C3674*(VLOOKUP($B3674,weights!$A$2:$R$6,15)*EXP(VLOOKUP($B3674,weights!$A$2:$R$6,11)*D3674)+VLOOKUP($B3674,weights!$A$2:$R$6,16)*EXP(VLOOKUP($B3674,weights!$A$2:$R$6,12)*E3674)+VLOOKUP($B3674,weights!$A$2:$R$6,17)*EXP(VLOOKUP($B3674,weights!$A$2:$R$6,13)*F3674)+VLOOKUP($B3674,weights!$A$2:$R$6,18)*EXP(VLOOKUP($B3674,weights!$A$2:$R$6,14)*G3674))</f>
        <v>1.1414435577420159</v>
      </c>
    </row>
    <row r="3675" spans="1:8" ht="12.75" x14ac:dyDescent="0.2">
      <c r="A3675">
        <f t="shared" si="0"/>
        <v>147</v>
      </c>
      <c r="B3675" t="str">
        <f t="shared" ref="B3675:C3675" si="3649">B3650</f>
        <v>bank</v>
      </c>
      <c r="C3675">
        <f t="shared" si="3649"/>
        <v>0</v>
      </c>
      <c r="D3675">
        <f ca="1">OFFSET(walk!$A$2:$Y$402,TRUNC((ROW()-ROW($D$2))/COLUMNS(walk!$A$2:$Y$402)),MOD(ROW()-ROW($D$2),COLUMNS(walk!$A$2:$Y$402)),1,1)</f>
        <v>20</v>
      </c>
      <c r="E3675">
        <f ca="1">OFFSET(bike!$A$2:$Y$402,TRUNC((ROW()-ROW($E$2))/COLUMNS(bike!$A$2:$Y$402)),MOD(ROW()-ROW($E$2),COLUMNS(bike!$A$2:$Y$402)),1,1)</f>
        <v>8</v>
      </c>
      <c r="F3675">
        <f ca="1">OFFSET(transit!$A$2:$Y$402,TRUNC((ROW()-ROW($F$2))/COLUMNS(transit!$A$2:$Y$402)),MOD(ROW()-ROW($F$2),COLUMNS(transit!$A$2:$Y$402)),1,1)</f>
        <v>14</v>
      </c>
      <c r="G3675">
        <f ca="1">OFFSET(drive!$A$2:$Y$402,TRUNC((ROW()-ROW($G$2))/COLUMNS(drive!$A$2:$Y$402)),MOD(ROW()-ROW($G$2),COLUMNS(drive!$A$2:$Y$402)),1,1)</f>
        <v>6</v>
      </c>
      <c r="H3675" s="5">
        <f ca="1">(VLOOKUP($B3675,weights!$A$2:$R$6,4))*VLOOKUP($B3675,weights!$A$2:$R$6,6)^C3675*(VLOOKUP($B3675,weights!$A$2:$R$6,15)*EXP(VLOOKUP($B3675,weights!$A$2:$R$6,11)*D3675)+VLOOKUP($B3675,weights!$A$2:$R$6,16)*EXP(VLOOKUP($B3675,weights!$A$2:$R$6,12)*E3675)+VLOOKUP($B3675,weights!$A$2:$R$6,17)*EXP(VLOOKUP($B3675,weights!$A$2:$R$6,13)*F3675)+VLOOKUP($B3675,weights!$A$2:$R$6,18)*EXP(VLOOKUP($B3675,weights!$A$2:$R$6,14)*G3675))</f>
        <v>2.5899579184426225</v>
      </c>
    </row>
    <row r="3676" spans="1:8" ht="12.75" x14ac:dyDescent="0.2">
      <c r="A3676">
        <f t="shared" si="0"/>
        <v>147</v>
      </c>
      <c r="B3676" t="str">
        <f t="shared" ref="B3676:C3676" si="3650">B3651</f>
        <v>bank</v>
      </c>
      <c r="C3676">
        <f t="shared" si="3650"/>
        <v>1</v>
      </c>
      <c r="D3676">
        <f ca="1">OFFSET(walk!$A$2:$Y$402,TRUNC((ROW()-ROW($D$2))/COLUMNS(walk!$A$2:$Y$402)),MOD(ROW()-ROW($D$2),COLUMNS(walk!$A$2:$Y$402)),1,1)</f>
        <v>45</v>
      </c>
      <c r="E3676">
        <f ca="1">OFFSET(bike!$A$2:$Y$402,TRUNC((ROW()-ROW($E$2))/COLUMNS(bike!$A$2:$Y$402)),MOD(ROW()-ROW($E$2),COLUMNS(bike!$A$2:$Y$402)),1,1)</f>
        <v>14</v>
      </c>
      <c r="F3676">
        <f ca="1">OFFSET(transit!$A$2:$Y$402,TRUNC((ROW()-ROW($F$2))/COLUMNS(transit!$A$2:$Y$402)),MOD(ROW()-ROW($F$2),COLUMNS(transit!$A$2:$Y$402)),1,1)</f>
        <v>36</v>
      </c>
      <c r="G3676">
        <f ca="1">OFFSET(drive!$A$2:$Y$402,TRUNC((ROW()-ROW($G$2))/COLUMNS(drive!$A$2:$Y$402)),MOD(ROW()-ROW($G$2),COLUMNS(drive!$A$2:$Y$402)),1,1)</f>
        <v>8</v>
      </c>
      <c r="H3676" s="5">
        <f ca="1">(VLOOKUP($B3676,weights!$A$2:$R$6,4))*VLOOKUP($B3676,weights!$A$2:$R$6,6)^C3676*(VLOOKUP($B3676,weights!$A$2:$R$6,15)*EXP(VLOOKUP($B3676,weights!$A$2:$R$6,11)*D3676)+VLOOKUP($B3676,weights!$A$2:$R$6,16)*EXP(VLOOKUP($B3676,weights!$A$2:$R$6,12)*E3676)+VLOOKUP($B3676,weights!$A$2:$R$6,17)*EXP(VLOOKUP($B3676,weights!$A$2:$R$6,13)*F3676)+VLOOKUP($B3676,weights!$A$2:$R$6,18)*EXP(VLOOKUP($B3676,weights!$A$2:$R$6,14)*G3676))</f>
        <v>0.43792167399399856</v>
      </c>
    </row>
    <row r="3677" spans="1:8" ht="12.75" x14ac:dyDescent="0.2">
      <c r="A3677">
        <f t="shared" si="0"/>
        <v>148</v>
      </c>
      <c r="B3677" t="str">
        <f t="shared" ref="B3677:C3677" si="3651">B3652</f>
        <v>restaurant</v>
      </c>
      <c r="C3677">
        <f t="shared" si="3651"/>
        <v>0</v>
      </c>
      <c r="D3677">
        <f ca="1">OFFSET(walk!$A$2:$Y$402,TRUNC((ROW()-ROW($D$2))/COLUMNS(walk!$A$2:$Y$402)),MOD(ROW()-ROW($D$2),COLUMNS(walk!$A$2:$Y$402)),1,1)</f>
        <v>7</v>
      </c>
      <c r="E3677">
        <f ca="1">OFFSET(bike!$A$2:$Y$402,TRUNC((ROW()-ROW($E$2))/COLUMNS(bike!$A$2:$Y$402)),MOD(ROW()-ROW($E$2),COLUMNS(bike!$A$2:$Y$402)),1,1)</f>
        <v>3</v>
      </c>
      <c r="F3677">
        <f ca="1">OFFSET(transit!$A$2:$Y$402,TRUNC((ROW()-ROW($F$2))/COLUMNS(transit!$A$2:$Y$402)),MOD(ROW()-ROW($F$2),COLUMNS(transit!$A$2:$Y$402)),1,1)</f>
        <v>6</v>
      </c>
      <c r="G3677">
        <f ca="1">OFFSET(drive!$A$2:$Y$402,TRUNC((ROW()-ROW($G$2))/COLUMNS(drive!$A$2:$Y$402)),MOD(ROW()-ROW($G$2),COLUMNS(drive!$A$2:$Y$402)),1,1)</f>
        <v>2</v>
      </c>
      <c r="H3677" s="5">
        <f ca="1">(VLOOKUP($B3677,weights!$A$2:$R$6,4))*VLOOKUP($B3677,weights!$A$2:$R$6,6)^C3677*(VLOOKUP($B3677,weights!$A$2:$R$6,15)*EXP(VLOOKUP($B3677,weights!$A$2:$R$6,11)*D3677)+VLOOKUP($B3677,weights!$A$2:$R$6,16)*EXP(VLOOKUP($B3677,weights!$A$2:$R$6,12)*E3677)+VLOOKUP($B3677,weights!$A$2:$R$6,17)*EXP(VLOOKUP($B3677,weights!$A$2:$R$6,13)*F3677)+VLOOKUP($B3677,weights!$A$2:$R$6,18)*EXP(VLOOKUP($B3677,weights!$A$2:$R$6,14)*G3677))</f>
        <v>30.85926403114545</v>
      </c>
    </row>
    <row r="3678" spans="1:8" ht="12.75" x14ac:dyDescent="0.2">
      <c r="A3678">
        <f t="shared" si="0"/>
        <v>148</v>
      </c>
      <c r="B3678" t="str">
        <f t="shared" ref="B3678:C3678" si="3652">B3653</f>
        <v>restaurant</v>
      </c>
      <c r="C3678">
        <f t="shared" si="3652"/>
        <v>1</v>
      </c>
      <c r="D3678">
        <f ca="1">OFFSET(walk!$A$2:$Y$402,TRUNC((ROW()-ROW($D$2))/COLUMNS(walk!$A$2:$Y$402)),MOD(ROW()-ROW($D$2),COLUMNS(walk!$A$2:$Y$402)),1,1)</f>
        <v>10</v>
      </c>
      <c r="E3678">
        <f ca="1">OFFSET(bike!$A$2:$Y$402,TRUNC((ROW()-ROW($E$2))/COLUMNS(bike!$A$2:$Y$402)),MOD(ROW()-ROW($E$2),COLUMNS(bike!$A$2:$Y$402)),1,1)</f>
        <v>3</v>
      </c>
      <c r="F3678">
        <f ca="1">OFFSET(transit!$A$2:$Y$402,TRUNC((ROW()-ROW($F$2))/COLUMNS(transit!$A$2:$Y$402)),MOD(ROW()-ROW($F$2),COLUMNS(transit!$A$2:$Y$402)),1,1)</f>
        <v>7</v>
      </c>
      <c r="G3678">
        <f ca="1">OFFSET(drive!$A$2:$Y$402,TRUNC((ROW()-ROW($G$2))/COLUMNS(drive!$A$2:$Y$402)),MOD(ROW()-ROW($G$2),COLUMNS(drive!$A$2:$Y$402)),1,1)</f>
        <v>2</v>
      </c>
      <c r="H3678" s="5">
        <f ca="1">(VLOOKUP($B3678,weights!$A$2:$R$6,4))*VLOOKUP($B3678,weights!$A$2:$R$6,6)^C3678*(VLOOKUP($B3678,weights!$A$2:$R$6,15)*EXP(VLOOKUP($B3678,weights!$A$2:$R$6,11)*D3678)+VLOOKUP($B3678,weights!$A$2:$R$6,16)*EXP(VLOOKUP($B3678,weights!$A$2:$R$6,12)*E3678)+VLOOKUP($B3678,weights!$A$2:$R$6,17)*EXP(VLOOKUP($B3678,weights!$A$2:$R$6,13)*F3678)+VLOOKUP($B3678,weights!$A$2:$R$6,18)*EXP(VLOOKUP($B3678,weights!$A$2:$R$6,14)*G3678))</f>
        <v>24.977079544724841</v>
      </c>
    </row>
    <row r="3679" spans="1:8" ht="12.75" x14ac:dyDescent="0.2">
      <c r="A3679">
        <f t="shared" si="0"/>
        <v>148</v>
      </c>
      <c r="B3679" t="str">
        <f t="shared" ref="B3679:C3679" si="3653">B3654</f>
        <v>restaurant</v>
      </c>
      <c r="C3679">
        <f t="shared" si="3653"/>
        <v>2</v>
      </c>
      <c r="D3679">
        <f ca="1">OFFSET(walk!$A$2:$Y$402,TRUNC((ROW()-ROW($D$2))/COLUMNS(walk!$A$2:$Y$402)),MOD(ROW()-ROW($D$2),COLUMNS(walk!$A$2:$Y$402)),1,1)</f>
        <v>10</v>
      </c>
      <c r="E3679">
        <f ca="1">OFFSET(bike!$A$2:$Y$402,TRUNC((ROW()-ROW($E$2))/COLUMNS(bike!$A$2:$Y$402)),MOD(ROW()-ROW($E$2),COLUMNS(bike!$A$2:$Y$402)),1,1)</f>
        <v>3</v>
      </c>
      <c r="F3679">
        <f ca="1">OFFSET(transit!$A$2:$Y$402,TRUNC((ROW()-ROW($F$2))/COLUMNS(transit!$A$2:$Y$402)),MOD(ROW()-ROW($F$2),COLUMNS(transit!$A$2:$Y$402)),1,1)</f>
        <v>7</v>
      </c>
      <c r="G3679">
        <f ca="1">OFFSET(drive!$A$2:$Y$402,TRUNC((ROW()-ROW($G$2))/COLUMNS(drive!$A$2:$Y$402)),MOD(ROW()-ROW($G$2),COLUMNS(drive!$A$2:$Y$402)),1,1)</f>
        <v>3</v>
      </c>
      <c r="H3679" s="5">
        <f ca="1">(VLOOKUP($B3679,weights!$A$2:$R$6,4))*VLOOKUP($B3679,weights!$A$2:$R$6,6)^C3679*(VLOOKUP($B3679,weights!$A$2:$R$6,15)*EXP(VLOOKUP($B3679,weights!$A$2:$R$6,11)*D3679)+VLOOKUP($B3679,weights!$A$2:$R$6,16)*EXP(VLOOKUP($B3679,weights!$A$2:$R$6,12)*E3679)+VLOOKUP($B3679,weights!$A$2:$R$6,17)*EXP(VLOOKUP($B3679,weights!$A$2:$R$6,13)*F3679)+VLOOKUP($B3679,weights!$A$2:$R$6,18)*EXP(VLOOKUP($B3679,weights!$A$2:$R$6,14)*G3679))</f>
        <v>20.945313430992616</v>
      </c>
    </row>
    <row r="3680" spans="1:8" ht="12.75" x14ac:dyDescent="0.2">
      <c r="A3680">
        <f t="shared" si="0"/>
        <v>148</v>
      </c>
      <c r="B3680" t="str">
        <f t="shared" ref="B3680:C3680" si="3654">B3655</f>
        <v>restaurant</v>
      </c>
      <c r="C3680">
        <f t="shared" si="3654"/>
        <v>3</v>
      </c>
      <c r="D3680">
        <f ca="1">OFFSET(walk!$A$2:$Y$402,TRUNC((ROW()-ROW($D$2))/COLUMNS(walk!$A$2:$Y$402)),MOD(ROW()-ROW($D$2),COLUMNS(walk!$A$2:$Y$402)),1,1)</f>
        <v>11</v>
      </c>
      <c r="E3680">
        <f ca="1">OFFSET(bike!$A$2:$Y$402,TRUNC((ROW()-ROW($E$2))/COLUMNS(bike!$A$2:$Y$402)),MOD(ROW()-ROW($E$2),COLUMNS(bike!$A$2:$Y$402)),1,1)</f>
        <v>3</v>
      </c>
      <c r="F3680">
        <f ca="1">OFFSET(transit!$A$2:$Y$402,TRUNC((ROW()-ROW($F$2))/COLUMNS(transit!$A$2:$Y$402)),MOD(ROW()-ROW($F$2),COLUMNS(transit!$A$2:$Y$402)),1,1)</f>
        <v>7</v>
      </c>
      <c r="G3680">
        <f ca="1">OFFSET(drive!$A$2:$Y$402,TRUNC((ROW()-ROW($G$2))/COLUMNS(drive!$A$2:$Y$402)),MOD(ROW()-ROW($G$2),COLUMNS(drive!$A$2:$Y$402)),1,1)</f>
        <v>3</v>
      </c>
      <c r="H3680" s="5">
        <f ca="1">(VLOOKUP($B3680,weights!$A$2:$R$6,4))*VLOOKUP($B3680,weights!$A$2:$R$6,6)^C3680*(VLOOKUP($B3680,weights!$A$2:$R$6,15)*EXP(VLOOKUP($B3680,weights!$A$2:$R$6,11)*D3680)+VLOOKUP($B3680,weights!$A$2:$R$6,16)*EXP(VLOOKUP($B3680,weights!$A$2:$R$6,12)*E3680)+VLOOKUP($B3680,weights!$A$2:$R$6,17)*EXP(VLOOKUP($B3680,weights!$A$2:$R$6,13)*F3680)+VLOOKUP($B3680,weights!$A$2:$R$6,18)*EXP(VLOOKUP($B3680,weights!$A$2:$R$6,14)*G3680))</f>
        <v>18.464182776272754</v>
      </c>
    </row>
    <row r="3681" spans="1:8" ht="12.75" x14ac:dyDescent="0.2">
      <c r="A3681">
        <f t="shared" si="0"/>
        <v>148</v>
      </c>
      <c r="B3681" t="str">
        <f t="shared" ref="B3681:C3681" si="3655">B3656</f>
        <v>restaurant</v>
      </c>
      <c r="C3681">
        <f t="shared" si="3655"/>
        <v>4</v>
      </c>
      <c r="D3681">
        <f ca="1">OFFSET(walk!$A$2:$Y$402,TRUNC((ROW()-ROW($D$2))/COLUMNS(walk!$A$2:$Y$402)),MOD(ROW()-ROW($D$2),COLUMNS(walk!$A$2:$Y$402)),1,1)</f>
        <v>11</v>
      </c>
      <c r="E3681">
        <f ca="1">OFFSET(bike!$A$2:$Y$402,TRUNC((ROW()-ROW($E$2))/COLUMNS(bike!$A$2:$Y$402)),MOD(ROW()-ROW($E$2),COLUMNS(bike!$A$2:$Y$402)),1,1)</f>
        <v>3</v>
      </c>
      <c r="F3681">
        <f ca="1">OFFSET(transit!$A$2:$Y$402,TRUNC((ROW()-ROW($F$2))/COLUMNS(transit!$A$2:$Y$402)),MOD(ROW()-ROW($F$2),COLUMNS(transit!$A$2:$Y$402)),1,1)</f>
        <v>8</v>
      </c>
      <c r="G3681">
        <f ca="1">OFFSET(drive!$A$2:$Y$402,TRUNC((ROW()-ROW($G$2))/COLUMNS(drive!$A$2:$Y$402)),MOD(ROW()-ROW($G$2),COLUMNS(drive!$A$2:$Y$402)),1,1)</f>
        <v>3</v>
      </c>
      <c r="H3681" s="5">
        <f ca="1">(VLOOKUP($B3681,weights!$A$2:$R$6,4))*VLOOKUP($B3681,weights!$A$2:$R$6,6)^C3681*(VLOOKUP($B3681,weights!$A$2:$R$6,15)*EXP(VLOOKUP($B3681,weights!$A$2:$R$6,11)*D3681)+VLOOKUP($B3681,weights!$A$2:$R$6,16)*EXP(VLOOKUP($B3681,weights!$A$2:$R$6,12)*E3681)+VLOOKUP($B3681,weights!$A$2:$R$6,17)*EXP(VLOOKUP($B3681,weights!$A$2:$R$6,13)*F3681)+VLOOKUP($B3681,weights!$A$2:$R$6,18)*EXP(VLOOKUP($B3681,weights!$A$2:$R$6,14)*G3681))</f>
        <v>16.034661032341649</v>
      </c>
    </row>
    <row r="3682" spans="1:8" ht="12.75" x14ac:dyDescent="0.2">
      <c r="A3682">
        <f t="shared" si="0"/>
        <v>148</v>
      </c>
      <c r="B3682" t="str">
        <f t="shared" ref="B3682:C3682" si="3656">B3657</f>
        <v>restaurant</v>
      </c>
      <c r="C3682">
        <f t="shared" si="3656"/>
        <v>5</v>
      </c>
      <c r="D3682">
        <f ca="1">OFFSET(walk!$A$2:$Y$402,TRUNC((ROW()-ROW($D$2))/COLUMNS(walk!$A$2:$Y$402)),MOD(ROW()-ROW($D$2),COLUMNS(walk!$A$2:$Y$402)),1,1)</f>
        <v>12</v>
      </c>
      <c r="E3682">
        <f ca="1">OFFSET(bike!$A$2:$Y$402,TRUNC((ROW()-ROW($E$2))/COLUMNS(bike!$A$2:$Y$402)),MOD(ROW()-ROW($E$2),COLUMNS(bike!$A$2:$Y$402)),1,1)</f>
        <v>4</v>
      </c>
      <c r="F3682">
        <f ca="1">OFFSET(transit!$A$2:$Y$402,TRUNC((ROW()-ROW($F$2))/COLUMNS(transit!$A$2:$Y$402)),MOD(ROW()-ROW($F$2),COLUMNS(transit!$A$2:$Y$402)),1,1)</f>
        <v>8</v>
      </c>
      <c r="G3682">
        <f ca="1">OFFSET(drive!$A$2:$Y$402,TRUNC((ROW()-ROW($G$2))/COLUMNS(drive!$A$2:$Y$402)),MOD(ROW()-ROW($G$2),COLUMNS(drive!$A$2:$Y$402)),1,1)</f>
        <v>3</v>
      </c>
      <c r="H3682" s="5">
        <f ca="1">(VLOOKUP($B3682,weights!$A$2:$R$6,4))*VLOOKUP($B3682,weights!$A$2:$R$6,6)^C3682*(VLOOKUP($B3682,weights!$A$2:$R$6,15)*EXP(VLOOKUP($B3682,weights!$A$2:$R$6,11)*D3682)+VLOOKUP($B3682,weights!$A$2:$R$6,16)*EXP(VLOOKUP($B3682,weights!$A$2:$R$6,12)*E3682)+VLOOKUP($B3682,weights!$A$2:$R$6,17)*EXP(VLOOKUP($B3682,weights!$A$2:$R$6,13)*F3682)+VLOOKUP($B3682,weights!$A$2:$R$6,18)*EXP(VLOOKUP($B3682,weights!$A$2:$R$6,14)*G3682))</f>
        <v>13.218183469969464</v>
      </c>
    </row>
    <row r="3683" spans="1:8" ht="12.75" x14ac:dyDescent="0.2">
      <c r="A3683">
        <f t="shared" si="0"/>
        <v>148</v>
      </c>
      <c r="B3683" t="str">
        <f t="shared" ref="B3683:C3683" si="3657">B3658</f>
        <v>restaurant</v>
      </c>
      <c r="C3683">
        <f t="shared" si="3657"/>
        <v>6</v>
      </c>
      <c r="D3683">
        <f ca="1">OFFSET(walk!$A$2:$Y$402,TRUNC((ROW()-ROW($D$2))/COLUMNS(walk!$A$2:$Y$402)),MOD(ROW()-ROW($D$2),COLUMNS(walk!$A$2:$Y$402)),1,1)</f>
        <v>12</v>
      </c>
      <c r="E3683">
        <f ca="1">OFFSET(bike!$A$2:$Y$402,TRUNC((ROW()-ROW($E$2))/COLUMNS(bike!$A$2:$Y$402)),MOD(ROW()-ROW($E$2),COLUMNS(bike!$A$2:$Y$402)),1,1)</f>
        <v>4</v>
      </c>
      <c r="F3683">
        <f ca="1">OFFSET(transit!$A$2:$Y$402,TRUNC((ROW()-ROW($F$2))/COLUMNS(transit!$A$2:$Y$402)),MOD(ROW()-ROW($F$2),COLUMNS(transit!$A$2:$Y$402)),1,1)</f>
        <v>9</v>
      </c>
      <c r="G3683">
        <f ca="1">OFFSET(drive!$A$2:$Y$402,TRUNC((ROW()-ROW($G$2))/COLUMNS(drive!$A$2:$Y$402)),MOD(ROW()-ROW($G$2),COLUMNS(drive!$A$2:$Y$402)),1,1)</f>
        <v>4</v>
      </c>
      <c r="H3683" s="5">
        <f ca="1">(VLOOKUP($B3683,weights!$A$2:$R$6,4))*VLOOKUP($B3683,weights!$A$2:$R$6,6)^C3683*(VLOOKUP($B3683,weights!$A$2:$R$6,15)*EXP(VLOOKUP($B3683,weights!$A$2:$R$6,11)*D3683)+VLOOKUP($B3683,weights!$A$2:$R$6,16)*EXP(VLOOKUP($B3683,weights!$A$2:$R$6,12)*E3683)+VLOOKUP($B3683,weights!$A$2:$R$6,17)*EXP(VLOOKUP($B3683,weights!$A$2:$R$6,13)*F3683)+VLOOKUP($B3683,weights!$A$2:$R$6,18)*EXP(VLOOKUP($B3683,weights!$A$2:$R$6,14)*G3683))</f>
        <v>10.697797438613682</v>
      </c>
    </row>
    <row r="3684" spans="1:8" ht="12.75" x14ac:dyDescent="0.2">
      <c r="A3684">
        <f t="shared" si="0"/>
        <v>148</v>
      </c>
      <c r="B3684" t="str">
        <f t="shared" ref="B3684:C3684" si="3658">B3659</f>
        <v>restaurant</v>
      </c>
      <c r="C3684">
        <f t="shared" si="3658"/>
        <v>7</v>
      </c>
      <c r="D3684">
        <f ca="1">OFFSET(walk!$A$2:$Y$402,TRUNC((ROW()-ROW($D$2))/COLUMNS(walk!$A$2:$Y$402)),MOD(ROW()-ROW($D$2),COLUMNS(walk!$A$2:$Y$402)),1,1)</f>
        <v>13</v>
      </c>
      <c r="E3684">
        <f ca="1">OFFSET(bike!$A$2:$Y$402,TRUNC((ROW()-ROW($E$2))/COLUMNS(bike!$A$2:$Y$402)),MOD(ROW()-ROW($E$2),COLUMNS(bike!$A$2:$Y$402)),1,1)</f>
        <v>4</v>
      </c>
      <c r="F3684">
        <f ca="1">OFFSET(transit!$A$2:$Y$402,TRUNC((ROW()-ROW($F$2))/COLUMNS(transit!$A$2:$Y$402)),MOD(ROW()-ROW($F$2),COLUMNS(transit!$A$2:$Y$402)),1,1)</f>
        <v>10</v>
      </c>
      <c r="G3684">
        <f ca="1">OFFSET(drive!$A$2:$Y$402,TRUNC((ROW()-ROW($G$2))/COLUMNS(drive!$A$2:$Y$402)),MOD(ROW()-ROW($G$2),COLUMNS(drive!$A$2:$Y$402)),1,1)</f>
        <v>4</v>
      </c>
      <c r="H3684" s="5">
        <f ca="1">(VLOOKUP($B3684,weights!$A$2:$R$6,4))*VLOOKUP($B3684,weights!$A$2:$R$6,6)^C3684*(VLOOKUP($B3684,weights!$A$2:$R$6,15)*EXP(VLOOKUP($B3684,weights!$A$2:$R$6,11)*D3684)+VLOOKUP($B3684,weights!$A$2:$R$6,16)*EXP(VLOOKUP($B3684,weights!$A$2:$R$6,12)*E3684)+VLOOKUP($B3684,weights!$A$2:$R$6,17)*EXP(VLOOKUP($B3684,weights!$A$2:$R$6,13)*F3684)+VLOOKUP($B3684,weights!$A$2:$R$6,18)*EXP(VLOOKUP($B3684,weights!$A$2:$R$6,14)*G3684))</f>
        <v>9.1891026022377726</v>
      </c>
    </row>
    <row r="3685" spans="1:8" ht="12.75" x14ac:dyDescent="0.2">
      <c r="A3685">
        <f t="shared" si="0"/>
        <v>148</v>
      </c>
      <c r="B3685" t="str">
        <f t="shared" ref="B3685:C3685" si="3659">B3660</f>
        <v>restaurant</v>
      </c>
      <c r="C3685">
        <f t="shared" si="3659"/>
        <v>8</v>
      </c>
      <c r="D3685">
        <f ca="1">OFFSET(walk!$A$2:$Y$402,TRUNC((ROW()-ROW($D$2))/COLUMNS(walk!$A$2:$Y$402)),MOD(ROW()-ROW($D$2),COLUMNS(walk!$A$2:$Y$402)),1,1)</f>
        <v>13</v>
      </c>
      <c r="E3685">
        <f ca="1">OFFSET(bike!$A$2:$Y$402,TRUNC((ROW()-ROW($E$2))/COLUMNS(bike!$A$2:$Y$402)),MOD(ROW()-ROW($E$2),COLUMNS(bike!$A$2:$Y$402)),1,1)</f>
        <v>4</v>
      </c>
      <c r="F3685">
        <f ca="1">OFFSET(transit!$A$2:$Y$402,TRUNC((ROW()-ROW($F$2))/COLUMNS(transit!$A$2:$Y$402)),MOD(ROW()-ROW($F$2),COLUMNS(transit!$A$2:$Y$402)),1,1)</f>
        <v>10</v>
      </c>
      <c r="G3685">
        <f ca="1">OFFSET(drive!$A$2:$Y$402,TRUNC((ROW()-ROW($G$2))/COLUMNS(drive!$A$2:$Y$402)),MOD(ROW()-ROW($G$2),COLUMNS(drive!$A$2:$Y$402)),1,1)</f>
        <v>4</v>
      </c>
      <c r="H3685" s="5">
        <f ca="1">(VLOOKUP($B3685,weights!$A$2:$R$6,4))*VLOOKUP($B3685,weights!$A$2:$R$6,6)^C3685*(VLOOKUP($B3685,weights!$A$2:$R$6,15)*EXP(VLOOKUP($B3685,weights!$A$2:$R$6,11)*D3685)+VLOOKUP($B3685,weights!$A$2:$R$6,16)*EXP(VLOOKUP($B3685,weights!$A$2:$R$6,12)*E3685)+VLOOKUP($B3685,weights!$A$2:$R$6,17)*EXP(VLOOKUP($B3685,weights!$A$2:$R$6,13)*F3685)+VLOOKUP($B3685,weights!$A$2:$R$6,18)*EXP(VLOOKUP($B3685,weights!$A$2:$R$6,14)*G3685))</f>
        <v>8.2361586286723742</v>
      </c>
    </row>
    <row r="3686" spans="1:8" ht="12.75" x14ac:dyDescent="0.2">
      <c r="A3686">
        <f t="shared" si="0"/>
        <v>148</v>
      </c>
      <c r="B3686" t="str">
        <f t="shared" ref="B3686:C3686" si="3660">B3661</f>
        <v>restaurant</v>
      </c>
      <c r="C3686">
        <f t="shared" si="3660"/>
        <v>9</v>
      </c>
      <c r="D3686">
        <f ca="1">OFFSET(walk!$A$2:$Y$402,TRUNC((ROW()-ROW($D$2))/COLUMNS(walk!$A$2:$Y$402)),MOD(ROW()-ROW($D$2),COLUMNS(walk!$A$2:$Y$402)),1,1)</f>
        <v>15</v>
      </c>
      <c r="E3686">
        <f ca="1">OFFSET(bike!$A$2:$Y$402,TRUNC((ROW()-ROW($E$2))/COLUMNS(bike!$A$2:$Y$402)),MOD(ROW()-ROW($E$2),COLUMNS(bike!$A$2:$Y$402)),1,1)</f>
        <v>5</v>
      </c>
      <c r="F3686">
        <f ca="1">OFFSET(transit!$A$2:$Y$402,TRUNC((ROW()-ROW($F$2))/COLUMNS(transit!$A$2:$Y$402)),MOD(ROW()-ROW($F$2),COLUMNS(transit!$A$2:$Y$402)),1,1)</f>
        <v>12</v>
      </c>
      <c r="G3686">
        <f ca="1">OFFSET(drive!$A$2:$Y$402,TRUNC((ROW()-ROW($G$2))/COLUMNS(drive!$A$2:$Y$402)),MOD(ROW()-ROW($G$2),COLUMNS(drive!$A$2:$Y$402)),1,1)</f>
        <v>4</v>
      </c>
      <c r="H3686" s="5">
        <f ca="1">(VLOOKUP($B3686,weights!$A$2:$R$6,4))*VLOOKUP($B3686,weights!$A$2:$R$6,6)^C3686*(VLOOKUP($B3686,weights!$A$2:$R$6,15)*EXP(VLOOKUP($B3686,weights!$A$2:$R$6,11)*D3686)+VLOOKUP($B3686,weights!$A$2:$R$6,16)*EXP(VLOOKUP($B3686,weights!$A$2:$R$6,12)*E3686)+VLOOKUP($B3686,weights!$A$2:$R$6,17)*EXP(VLOOKUP($B3686,weights!$A$2:$R$6,13)*F3686)+VLOOKUP($B3686,weights!$A$2:$R$6,18)*EXP(VLOOKUP($B3686,weights!$A$2:$R$6,14)*G3686))</f>
        <v>6.4009105714338705</v>
      </c>
    </row>
    <row r="3687" spans="1:8" ht="12.75" x14ac:dyDescent="0.2">
      <c r="A3687">
        <f t="shared" si="0"/>
        <v>148</v>
      </c>
      <c r="B3687" t="str">
        <f t="shared" ref="B3687:C3687" si="3661">B3662</f>
        <v>supermarket</v>
      </c>
      <c r="C3687">
        <f t="shared" si="3661"/>
        <v>0</v>
      </c>
      <c r="D3687">
        <f ca="1">OFFSET(walk!$A$2:$Y$402,TRUNC((ROW()-ROW($D$2))/COLUMNS(walk!$A$2:$Y$402)),MOD(ROW()-ROW($D$2),COLUMNS(walk!$A$2:$Y$402)),1,1)</f>
        <v>34</v>
      </c>
      <c r="E3687">
        <f ca="1">OFFSET(bike!$A$2:$Y$402,TRUNC((ROW()-ROW($E$2))/COLUMNS(bike!$A$2:$Y$402)),MOD(ROW()-ROW($E$2),COLUMNS(bike!$A$2:$Y$402)),1,1)</f>
        <v>14</v>
      </c>
      <c r="F3687">
        <f ca="1">OFFSET(transit!$A$2:$Y$402,TRUNC((ROW()-ROW($F$2))/COLUMNS(transit!$A$2:$Y$402)),MOD(ROW()-ROW($F$2),COLUMNS(transit!$A$2:$Y$402)),1,1)</f>
        <v>20</v>
      </c>
      <c r="G3687">
        <f ca="1">OFFSET(drive!$A$2:$Y$402,TRUNC((ROW()-ROW($G$2))/COLUMNS(drive!$A$2:$Y$402)),MOD(ROW()-ROW($G$2),COLUMNS(drive!$A$2:$Y$402)),1,1)</f>
        <v>8</v>
      </c>
      <c r="H3687" s="5">
        <f ca="1">(VLOOKUP($B3687,weights!$A$2:$R$6,4))*VLOOKUP($B3687,weights!$A$2:$R$6,6)^C3687*(VLOOKUP($B3687,weights!$A$2:$R$6,15)*EXP(VLOOKUP($B3687,weights!$A$2:$R$6,11)*D3687)+VLOOKUP($B3687,weights!$A$2:$R$6,16)*EXP(VLOOKUP($B3687,weights!$A$2:$R$6,12)*E3687)+VLOOKUP($B3687,weights!$A$2:$R$6,17)*EXP(VLOOKUP($B3687,weights!$A$2:$R$6,13)*F3687)+VLOOKUP($B3687,weights!$A$2:$R$6,18)*EXP(VLOOKUP($B3687,weights!$A$2:$R$6,14)*G3687))</f>
        <v>3.6093269444835872</v>
      </c>
    </row>
    <row r="3688" spans="1:8" ht="12.75" x14ac:dyDescent="0.2">
      <c r="A3688">
        <f t="shared" si="0"/>
        <v>148</v>
      </c>
      <c r="B3688" t="str">
        <f t="shared" ref="B3688:C3688" si="3662">B3663</f>
        <v>supermarket</v>
      </c>
      <c r="C3688">
        <f t="shared" si="3662"/>
        <v>1</v>
      </c>
      <c r="D3688">
        <f ca="1">OFFSET(walk!$A$2:$Y$402,TRUNC((ROW()-ROW($D$2))/COLUMNS(walk!$A$2:$Y$402)),MOD(ROW()-ROW($D$2),COLUMNS(walk!$A$2:$Y$402)),1,1)</f>
        <v>46</v>
      </c>
      <c r="E3688">
        <f ca="1">OFFSET(bike!$A$2:$Y$402,TRUNC((ROW()-ROW($E$2))/COLUMNS(bike!$A$2:$Y$402)),MOD(ROW()-ROW($E$2),COLUMNS(bike!$A$2:$Y$402)),1,1)</f>
        <v>15</v>
      </c>
      <c r="F3688">
        <f ca="1">OFFSET(transit!$A$2:$Y$402,TRUNC((ROW()-ROW($F$2))/COLUMNS(transit!$A$2:$Y$402)),MOD(ROW()-ROW($F$2),COLUMNS(transit!$A$2:$Y$402)),1,1)</f>
        <v>25</v>
      </c>
      <c r="G3688">
        <f ca="1">OFFSET(drive!$A$2:$Y$402,TRUNC((ROW()-ROW($G$2))/COLUMNS(drive!$A$2:$Y$402)),MOD(ROW()-ROW($G$2),COLUMNS(drive!$A$2:$Y$402)),1,1)</f>
        <v>9</v>
      </c>
      <c r="H3688" s="5">
        <f ca="1">(VLOOKUP($B3688,weights!$A$2:$R$6,4))*VLOOKUP($B3688,weights!$A$2:$R$6,6)^C3688*(VLOOKUP($B3688,weights!$A$2:$R$6,15)*EXP(VLOOKUP($B3688,weights!$A$2:$R$6,11)*D3688)+VLOOKUP($B3688,weights!$A$2:$R$6,16)*EXP(VLOOKUP($B3688,weights!$A$2:$R$6,12)*E3688)+VLOOKUP($B3688,weights!$A$2:$R$6,17)*EXP(VLOOKUP($B3688,weights!$A$2:$R$6,13)*F3688)+VLOOKUP($B3688,weights!$A$2:$R$6,18)*EXP(VLOOKUP($B3688,weights!$A$2:$R$6,14)*G3688))</f>
        <v>1.6509232681826551</v>
      </c>
    </row>
    <row r="3689" spans="1:8" ht="12.75" x14ac:dyDescent="0.2">
      <c r="A3689">
        <f t="shared" si="0"/>
        <v>148</v>
      </c>
      <c r="B3689" t="str">
        <f t="shared" ref="B3689:C3689" si="3663">B3664</f>
        <v>supermarket</v>
      </c>
      <c r="C3689">
        <f t="shared" si="3663"/>
        <v>2</v>
      </c>
      <c r="D3689">
        <f ca="1">OFFSET(walk!$A$2:$Y$402,TRUNC((ROW()-ROW($D$2))/COLUMNS(walk!$A$2:$Y$402)),MOD(ROW()-ROW($D$2),COLUMNS(walk!$A$2:$Y$402)),1,1)</f>
        <v>51</v>
      </c>
      <c r="E3689">
        <f ca="1">OFFSET(bike!$A$2:$Y$402,TRUNC((ROW()-ROW($E$2))/COLUMNS(bike!$A$2:$Y$402)),MOD(ROW()-ROW($E$2),COLUMNS(bike!$A$2:$Y$402)),1,1)</f>
        <v>16</v>
      </c>
      <c r="F3689">
        <f ca="1">OFFSET(transit!$A$2:$Y$402,TRUNC((ROW()-ROW($F$2))/COLUMNS(transit!$A$2:$Y$402)),MOD(ROW()-ROW($F$2),COLUMNS(transit!$A$2:$Y$402)),1,1)</f>
        <v>27</v>
      </c>
      <c r="G3689">
        <f ca="1">OFFSET(drive!$A$2:$Y$402,TRUNC((ROW()-ROW($G$2))/COLUMNS(drive!$A$2:$Y$402)),MOD(ROW()-ROW($G$2),COLUMNS(drive!$A$2:$Y$402)),1,1)</f>
        <v>12</v>
      </c>
      <c r="H3689" s="5">
        <f ca="1">(VLOOKUP($B3689,weights!$A$2:$R$6,4))*VLOOKUP($B3689,weights!$A$2:$R$6,6)^C3689*(VLOOKUP($B3689,weights!$A$2:$R$6,15)*EXP(VLOOKUP($B3689,weights!$A$2:$R$6,11)*D3689)+VLOOKUP($B3689,weights!$A$2:$R$6,16)*EXP(VLOOKUP($B3689,weights!$A$2:$R$6,12)*E3689)+VLOOKUP($B3689,weights!$A$2:$R$6,17)*EXP(VLOOKUP($B3689,weights!$A$2:$R$6,13)*F3689)+VLOOKUP($B3689,weights!$A$2:$R$6,18)*EXP(VLOOKUP($B3689,weights!$A$2:$R$6,14)*G3689))</f>
        <v>0.53741858388268193</v>
      </c>
    </row>
    <row r="3690" spans="1:8" ht="12.75" x14ac:dyDescent="0.2">
      <c r="A3690">
        <f t="shared" si="0"/>
        <v>148</v>
      </c>
      <c r="B3690" t="str">
        <f t="shared" ref="B3690:C3690" si="3664">B3665</f>
        <v>supermarket</v>
      </c>
      <c r="C3690">
        <f t="shared" si="3664"/>
        <v>3</v>
      </c>
      <c r="D3690">
        <f ca="1">OFFSET(walk!$A$2:$Y$402,TRUNC((ROW()-ROW($D$2))/COLUMNS(walk!$A$2:$Y$402)),MOD(ROW()-ROW($D$2),COLUMNS(walk!$A$2:$Y$402)),1,1)</f>
        <v>58</v>
      </c>
      <c r="E3690">
        <f ca="1">OFFSET(bike!$A$2:$Y$402,TRUNC((ROW()-ROW($E$2))/COLUMNS(bike!$A$2:$Y$402)),MOD(ROW()-ROW($E$2),COLUMNS(bike!$A$2:$Y$402)),1,1)</f>
        <v>20</v>
      </c>
      <c r="F3690">
        <f ca="1">OFFSET(transit!$A$2:$Y$402,TRUNC((ROW()-ROW($F$2))/COLUMNS(transit!$A$2:$Y$402)),MOD(ROW()-ROW($F$2),COLUMNS(transit!$A$2:$Y$402)),1,1)</f>
        <v>34</v>
      </c>
      <c r="G3690">
        <f ca="1">OFFSET(drive!$A$2:$Y$402,TRUNC((ROW()-ROW($G$2))/COLUMNS(drive!$A$2:$Y$402)),MOD(ROW()-ROW($G$2),COLUMNS(drive!$A$2:$Y$402)),1,1)</f>
        <v>14</v>
      </c>
      <c r="H3690" s="5">
        <f ca="1">(VLOOKUP($B3690,weights!$A$2:$R$6,4))*VLOOKUP($B3690,weights!$A$2:$R$6,6)^C3690*(VLOOKUP($B3690,weights!$A$2:$R$6,15)*EXP(VLOOKUP($B3690,weights!$A$2:$R$6,11)*D3690)+VLOOKUP($B3690,weights!$A$2:$R$6,16)*EXP(VLOOKUP($B3690,weights!$A$2:$R$6,12)*E3690)+VLOOKUP($B3690,weights!$A$2:$R$6,17)*EXP(VLOOKUP($B3690,weights!$A$2:$R$6,13)*F3690)+VLOOKUP($B3690,weights!$A$2:$R$6,18)*EXP(VLOOKUP($B3690,weights!$A$2:$R$6,14)*G3690))</f>
        <v>0.19308498368521879</v>
      </c>
    </row>
    <row r="3691" spans="1:8" ht="12.75" x14ac:dyDescent="0.2">
      <c r="A3691">
        <f t="shared" si="0"/>
        <v>148</v>
      </c>
      <c r="B3691" t="str">
        <f t="shared" ref="B3691:C3691" si="3665">B3666</f>
        <v>supermarket</v>
      </c>
      <c r="C3691">
        <f t="shared" si="3665"/>
        <v>4</v>
      </c>
      <c r="D3691">
        <f ca="1">OFFSET(walk!$A$2:$Y$402,TRUNC((ROW()-ROW($D$2))/COLUMNS(walk!$A$2:$Y$402)),MOD(ROW()-ROW($D$2),COLUMNS(walk!$A$2:$Y$402)),1,1)</f>
        <v>75</v>
      </c>
      <c r="E3691">
        <f ca="1">OFFSET(bike!$A$2:$Y$402,TRUNC((ROW()-ROW($E$2))/COLUMNS(bike!$A$2:$Y$402)),MOD(ROW()-ROW($E$2),COLUMNS(bike!$A$2:$Y$402)),1,1)</f>
        <v>23</v>
      </c>
      <c r="F3691">
        <f ca="1">OFFSET(transit!$A$2:$Y$402,TRUNC((ROW()-ROW($F$2))/COLUMNS(transit!$A$2:$Y$402)),MOD(ROW()-ROW($F$2),COLUMNS(transit!$A$2:$Y$402)),1,1)</f>
        <v>37</v>
      </c>
      <c r="G3691">
        <f ca="1">OFFSET(drive!$A$2:$Y$402,TRUNC((ROW()-ROW($G$2))/COLUMNS(drive!$A$2:$Y$402)),MOD(ROW()-ROW($G$2),COLUMNS(drive!$A$2:$Y$402)),1,1)</f>
        <v>14</v>
      </c>
      <c r="H3691" s="5">
        <f ca="1">(VLOOKUP($B3691,weights!$A$2:$R$6,4))*VLOOKUP($B3691,weights!$A$2:$R$6,6)^C3691*(VLOOKUP($B3691,weights!$A$2:$R$6,15)*EXP(VLOOKUP($B3691,weights!$A$2:$R$6,11)*D3691)+VLOOKUP($B3691,weights!$A$2:$R$6,16)*EXP(VLOOKUP($B3691,weights!$A$2:$R$6,12)*E3691)+VLOOKUP($B3691,weights!$A$2:$R$6,17)*EXP(VLOOKUP($B3691,weights!$A$2:$R$6,13)*F3691)+VLOOKUP($B3691,weights!$A$2:$R$6,18)*EXP(VLOOKUP($B3691,weights!$A$2:$R$6,14)*G3691))</f>
        <v>0.1112225396765399</v>
      </c>
    </row>
    <row r="3692" spans="1:8" ht="12.75" x14ac:dyDescent="0.2">
      <c r="A3692">
        <f t="shared" si="0"/>
        <v>148</v>
      </c>
      <c r="B3692" t="str">
        <f t="shared" ref="B3692:C3692" si="3666">B3667</f>
        <v>store</v>
      </c>
      <c r="C3692">
        <f t="shared" si="3666"/>
        <v>0</v>
      </c>
      <c r="D3692">
        <f ca="1">OFFSET(walk!$A$2:$Y$402,TRUNC((ROW()-ROW($D$2))/COLUMNS(walk!$A$2:$Y$402)),MOD(ROW()-ROW($D$2),COLUMNS(walk!$A$2:$Y$402)),1,1)</f>
        <v>3</v>
      </c>
      <c r="E3692">
        <f ca="1">OFFSET(bike!$A$2:$Y$402,TRUNC((ROW()-ROW($E$2))/COLUMNS(bike!$A$2:$Y$402)),MOD(ROW()-ROW($E$2),COLUMNS(bike!$A$2:$Y$402)),1,1)</f>
        <v>1</v>
      </c>
      <c r="F3692">
        <f ca="1">OFFSET(transit!$A$2:$Y$402,TRUNC((ROW()-ROW($F$2))/COLUMNS(transit!$A$2:$Y$402)),MOD(ROW()-ROW($F$2),COLUMNS(transit!$A$2:$Y$402)),1,1)</f>
        <v>3</v>
      </c>
      <c r="G3692">
        <f ca="1">OFFSET(drive!$A$2:$Y$402,TRUNC((ROW()-ROW($G$2))/COLUMNS(drive!$A$2:$Y$402)),MOD(ROW()-ROW($G$2),COLUMNS(drive!$A$2:$Y$402)),1,1)</f>
        <v>1</v>
      </c>
      <c r="H3692" s="5">
        <f ca="1">(VLOOKUP($B3692,weights!$A$2:$R$6,4))*VLOOKUP($B3692,weights!$A$2:$R$6,6)^C3692*(VLOOKUP($B3692,weights!$A$2:$R$6,15)*EXP(VLOOKUP($B3692,weights!$A$2:$R$6,11)*D3692)+VLOOKUP($B3692,weights!$A$2:$R$6,16)*EXP(VLOOKUP($B3692,weights!$A$2:$R$6,12)*E3692)+VLOOKUP($B3692,weights!$A$2:$R$6,17)*EXP(VLOOKUP($B3692,weights!$A$2:$R$6,13)*F3692)+VLOOKUP($B3692,weights!$A$2:$R$6,18)*EXP(VLOOKUP($B3692,weights!$A$2:$R$6,14)*G3692))</f>
        <v>24.807341495576125</v>
      </c>
    </row>
    <row r="3693" spans="1:8" ht="12.75" x14ac:dyDescent="0.2">
      <c r="A3693">
        <f t="shared" si="0"/>
        <v>148</v>
      </c>
      <c r="B3693" t="str">
        <f t="shared" ref="B3693:C3693" si="3667">B3668</f>
        <v>store</v>
      </c>
      <c r="C3693">
        <f t="shared" si="3667"/>
        <v>1</v>
      </c>
      <c r="D3693">
        <f ca="1">OFFSET(walk!$A$2:$Y$402,TRUNC((ROW()-ROW($D$2))/COLUMNS(walk!$A$2:$Y$402)),MOD(ROW()-ROW($D$2),COLUMNS(walk!$A$2:$Y$402)),1,1)</f>
        <v>6</v>
      </c>
      <c r="E3693">
        <f ca="1">OFFSET(bike!$A$2:$Y$402,TRUNC((ROW()-ROW($E$2))/COLUMNS(bike!$A$2:$Y$402)),MOD(ROW()-ROW($E$2),COLUMNS(bike!$A$2:$Y$402)),1,1)</f>
        <v>2</v>
      </c>
      <c r="F3693">
        <f ca="1">OFFSET(transit!$A$2:$Y$402,TRUNC((ROW()-ROW($F$2))/COLUMNS(transit!$A$2:$Y$402)),MOD(ROW()-ROW($F$2),COLUMNS(transit!$A$2:$Y$402)),1,1)</f>
        <v>6</v>
      </c>
      <c r="G3693">
        <f ca="1">OFFSET(drive!$A$2:$Y$402,TRUNC((ROW()-ROW($G$2))/COLUMNS(drive!$A$2:$Y$402)),MOD(ROW()-ROW($G$2),COLUMNS(drive!$A$2:$Y$402)),1,1)</f>
        <v>2</v>
      </c>
      <c r="H3693" s="5">
        <f ca="1">(VLOOKUP($B3693,weights!$A$2:$R$6,4))*VLOOKUP($B3693,weights!$A$2:$R$6,6)^C3693*(VLOOKUP($B3693,weights!$A$2:$R$6,15)*EXP(VLOOKUP($B3693,weights!$A$2:$R$6,11)*D3693)+VLOOKUP($B3693,weights!$A$2:$R$6,16)*EXP(VLOOKUP($B3693,weights!$A$2:$R$6,12)*E3693)+VLOOKUP($B3693,weights!$A$2:$R$6,17)*EXP(VLOOKUP($B3693,weights!$A$2:$R$6,13)*F3693)+VLOOKUP($B3693,weights!$A$2:$R$6,18)*EXP(VLOOKUP($B3693,weights!$A$2:$R$6,14)*G3693))</f>
        <v>9.8065348736126552</v>
      </c>
    </row>
    <row r="3694" spans="1:8" ht="12.75" x14ac:dyDescent="0.2">
      <c r="A3694">
        <f t="shared" si="0"/>
        <v>148</v>
      </c>
      <c r="B3694" t="str">
        <f t="shared" ref="B3694:C3694" si="3668">B3669</f>
        <v>store</v>
      </c>
      <c r="C3694">
        <f t="shared" si="3668"/>
        <v>2</v>
      </c>
      <c r="D3694">
        <f ca="1">OFFSET(walk!$A$2:$Y$402,TRUNC((ROW()-ROW($D$2))/COLUMNS(walk!$A$2:$Y$402)),MOD(ROW()-ROW($D$2),COLUMNS(walk!$A$2:$Y$402)),1,1)</f>
        <v>8</v>
      </c>
      <c r="E3694">
        <f ca="1">OFFSET(bike!$A$2:$Y$402,TRUNC((ROW()-ROW($E$2))/COLUMNS(bike!$A$2:$Y$402)),MOD(ROW()-ROW($E$2),COLUMNS(bike!$A$2:$Y$402)),1,1)</f>
        <v>2</v>
      </c>
      <c r="F3694">
        <f ca="1">OFFSET(transit!$A$2:$Y$402,TRUNC((ROW()-ROW($F$2))/COLUMNS(transit!$A$2:$Y$402)),MOD(ROW()-ROW($F$2),COLUMNS(transit!$A$2:$Y$402)),1,1)</f>
        <v>7</v>
      </c>
      <c r="G3694">
        <f ca="1">OFFSET(drive!$A$2:$Y$402,TRUNC((ROW()-ROW($G$2))/COLUMNS(drive!$A$2:$Y$402)),MOD(ROW()-ROW($G$2),COLUMNS(drive!$A$2:$Y$402)),1,1)</f>
        <v>2</v>
      </c>
      <c r="H3694" s="5">
        <f ca="1">(VLOOKUP($B3694,weights!$A$2:$R$6,4))*VLOOKUP($B3694,weights!$A$2:$R$6,6)^C3694*(VLOOKUP($B3694,weights!$A$2:$R$6,15)*EXP(VLOOKUP($B3694,weights!$A$2:$R$6,11)*D3694)+VLOOKUP($B3694,weights!$A$2:$R$6,16)*EXP(VLOOKUP($B3694,weights!$A$2:$R$6,12)*E3694)+VLOOKUP($B3694,weights!$A$2:$R$6,17)*EXP(VLOOKUP($B3694,weights!$A$2:$R$6,13)*F3694)+VLOOKUP($B3694,weights!$A$2:$R$6,18)*EXP(VLOOKUP($B3694,weights!$A$2:$R$6,14)*G3694))</f>
        <v>6.0865736455252319</v>
      </c>
    </row>
    <row r="3695" spans="1:8" ht="12.75" x14ac:dyDescent="0.2">
      <c r="A3695">
        <f t="shared" si="0"/>
        <v>148</v>
      </c>
      <c r="B3695" t="str">
        <f t="shared" ref="B3695:C3695" si="3669">B3670</f>
        <v>store</v>
      </c>
      <c r="C3695">
        <f t="shared" si="3669"/>
        <v>3</v>
      </c>
      <c r="D3695">
        <f ca="1">OFFSET(walk!$A$2:$Y$402,TRUNC((ROW()-ROW($D$2))/COLUMNS(walk!$A$2:$Y$402)),MOD(ROW()-ROW($D$2),COLUMNS(walk!$A$2:$Y$402)),1,1)</f>
        <v>9</v>
      </c>
      <c r="E3695">
        <f ca="1">OFFSET(bike!$A$2:$Y$402,TRUNC((ROW()-ROW($E$2))/COLUMNS(bike!$A$2:$Y$402)),MOD(ROW()-ROW($E$2),COLUMNS(bike!$A$2:$Y$402)),1,1)</f>
        <v>2</v>
      </c>
      <c r="F3695">
        <f ca="1">OFFSET(transit!$A$2:$Y$402,TRUNC((ROW()-ROW($F$2))/COLUMNS(transit!$A$2:$Y$402)),MOD(ROW()-ROW($F$2),COLUMNS(transit!$A$2:$Y$402)),1,1)</f>
        <v>8</v>
      </c>
      <c r="G3695">
        <f ca="1">OFFSET(drive!$A$2:$Y$402,TRUNC((ROW()-ROW($G$2))/COLUMNS(drive!$A$2:$Y$402)),MOD(ROW()-ROW($G$2),COLUMNS(drive!$A$2:$Y$402)),1,1)</f>
        <v>2</v>
      </c>
      <c r="H3695" s="5">
        <f ca="1">(VLOOKUP($B3695,weights!$A$2:$R$6,4))*VLOOKUP($B3695,weights!$A$2:$R$6,6)^C3695*(VLOOKUP($B3695,weights!$A$2:$R$6,15)*EXP(VLOOKUP($B3695,weights!$A$2:$R$6,11)*D3695)+VLOOKUP($B3695,weights!$A$2:$R$6,16)*EXP(VLOOKUP($B3695,weights!$A$2:$R$6,12)*E3695)+VLOOKUP($B3695,weights!$A$2:$R$6,17)*EXP(VLOOKUP($B3695,weights!$A$2:$R$6,13)*F3695)+VLOOKUP($B3695,weights!$A$2:$R$6,18)*EXP(VLOOKUP($B3695,weights!$A$2:$R$6,14)*G3695))</f>
        <v>3.950331289842862</v>
      </c>
    </row>
    <row r="3696" spans="1:8" ht="12.75" x14ac:dyDescent="0.2">
      <c r="A3696">
        <f t="shared" si="0"/>
        <v>148</v>
      </c>
      <c r="B3696" t="str">
        <f t="shared" ref="B3696:C3696" si="3670">B3671</f>
        <v>store</v>
      </c>
      <c r="C3696">
        <f t="shared" si="3670"/>
        <v>4</v>
      </c>
      <c r="D3696">
        <f ca="1">OFFSET(walk!$A$2:$Y$402,TRUNC((ROW()-ROW($D$2))/COLUMNS(walk!$A$2:$Y$402)),MOD(ROW()-ROW($D$2),COLUMNS(walk!$A$2:$Y$402)),1,1)</f>
        <v>10</v>
      </c>
      <c r="E3696">
        <f ca="1">OFFSET(bike!$A$2:$Y$402,TRUNC((ROW()-ROW($E$2))/COLUMNS(bike!$A$2:$Y$402)),MOD(ROW()-ROW($E$2),COLUMNS(bike!$A$2:$Y$402)),1,1)</f>
        <v>4</v>
      </c>
      <c r="F3696">
        <f ca="1">OFFSET(transit!$A$2:$Y$402,TRUNC((ROW()-ROW($F$2))/COLUMNS(transit!$A$2:$Y$402)),MOD(ROW()-ROW($F$2),COLUMNS(transit!$A$2:$Y$402)),1,1)</f>
        <v>10</v>
      </c>
      <c r="G3696">
        <f ca="1">OFFSET(drive!$A$2:$Y$402,TRUNC((ROW()-ROW($G$2))/COLUMNS(drive!$A$2:$Y$402)),MOD(ROW()-ROW($G$2),COLUMNS(drive!$A$2:$Y$402)),1,1)</f>
        <v>4</v>
      </c>
      <c r="H3696" s="5">
        <f ca="1">(VLOOKUP($B3696,weights!$A$2:$R$6,4))*VLOOKUP($B3696,weights!$A$2:$R$6,6)^C3696*(VLOOKUP($B3696,weights!$A$2:$R$6,15)*EXP(VLOOKUP($B3696,weights!$A$2:$R$6,11)*D3696)+VLOOKUP($B3696,weights!$A$2:$R$6,16)*EXP(VLOOKUP($B3696,weights!$A$2:$R$6,12)*E3696)+VLOOKUP($B3696,weights!$A$2:$R$6,17)*EXP(VLOOKUP($B3696,weights!$A$2:$R$6,13)*F3696)+VLOOKUP($B3696,weights!$A$2:$R$6,18)*EXP(VLOOKUP($B3696,weights!$A$2:$R$6,14)*G3696))</f>
        <v>1.3498590214270387</v>
      </c>
    </row>
    <row r="3697" spans="1:8" ht="12.75" x14ac:dyDescent="0.2">
      <c r="A3697">
        <f t="shared" si="0"/>
        <v>148</v>
      </c>
      <c r="B3697" t="str">
        <f t="shared" ref="B3697:C3697" si="3671">B3672</f>
        <v>pharmacy</v>
      </c>
      <c r="C3697">
        <f t="shared" si="3671"/>
        <v>0</v>
      </c>
      <c r="D3697">
        <f ca="1">OFFSET(walk!$A$2:$Y$402,TRUNC((ROW()-ROW($D$2))/COLUMNS(walk!$A$2:$Y$402)),MOD(ROW()-ROW($D$2),COLUMNS(walk!$A$2:$Y$402)),1,1)</f>
        <v>9</v>
      </c>
      <c r="E3697">
        <f ca="1">OFFSET(bike!$A$2:$Y$402,TRUNC((ROW()-ROW($E$2))/COLUMNS(bike!$A$2:$Y$402)),MOD(ROW()-ROW($E$2),COLUMNS(bike!$A$2:$Y$402)),1,1)</f>
        <v>4</v>
      </c>
      <c r="F3697">
        <f ca="1">OFFSET(transit!$A$2:$Y$402,TRUNC((ROW()-ROW($F$2))/COLUMNS(transit!$A$2:$Y$402)),MOD(ROW()-ROW($F$2),COLUMNS(transit!$A$2:$Y$402)),1,1)</f>
        <v>9</v>
      </c>
      <c r="G3697">
        <f ca="1">OFFSET(drive!$A$2:$Y$402,TRUNC((ROW()-ROW($G$2))/COLUMNS(drive!$A$2:$Y$402)),MOD(ROW()-ROW($G$2),COLUMNS(drive!$A$2:$Y$402)),1,1)</f>
        <v>3</v>
      </c>
      <c r="H3697" s="5">
        <f ca="1">(VLOOKUP($B3697,weights!$A$2:$R$6,4))*VLOOKUP($B3697,weights!$A$2:$R$6,6)^C3697*(VLOOKUP($B3697,weights!$A$2:$R$6,15)*EXP(VLOOKUP($B3697,weights!$A$2:$R$6,11)*D3697)+VLOOKUP($B3697,weights!$A$2:$R$6,16)*EXP(VLOOKUP($B3697,weights!$A$2:$R$6,12)*E3697)+VLOOKUP($B3697,weights!$A$2:$R$6,17)*EXP(VLOOKUP($B3697,weights!$A$2:$R$6,13)*F3697)+VLOOKUP($B3697,weights!$A$2:$R$6,18)*EXP(VLOOKUP($B3697,weights!$A$2:$R$6,14)*G3697))</f>
        <v>5.9307785889350555</v>
      </c>
    </row>
    <row r="3698" spans="1:8" ht="12.75" x14ac:dyDescent="0.2">
      <c r="A3698">
        <f t="shared" si="0"/>
        <v>148</v>
      </c>
      <c r="B3698" t="str">
        <f t="shared" ref="B3698:C3698" si="3672">B3673</f>
        <v>pharmacy</v>
      </c>
      <c r="C3698">
        <f t="shared" si="3672"/>
        <v>1</v>
      </c>
      <c r="D3698">
        <f ca="1">OFFSET(walk!$A$2:$Y$402,TRUNC((ROW()-ROW($D$2))/COLUMNS(walk!$A$2:$Y$402)),MOD(ROW()-ROW($D$2),COLUMNS(walk!$A$2:$Y$402)),1,1)</f>
        <v>9</v>
      </c>
      <c r="E3698">
        <f ca="1">OFFSET(bike!$A$2:$Y$402,TRUNC((ROW()-ROW($E$2))/COLUMNS(bike!$A$2:$Y$402)),MOD(ROW()-ROW($E$2),COLUMNS(bike!$A$2:$Y$402)),1,1)</f>
        <v>4</v>
      </c>
      <c r="F3698">
        <f ca="1">OFFSET(transit!$A$2:$Y$402,TRUNC((ROW()-ROW($F$2))/COLUMNS(transit!$A$2:$Y$402)),MOD(ROW()-ROW($F$2),COLUMNS(transit!$A$2:$Y$402)),1,1)</f>
        <v>9</v>
      </c>
      <c r="G3698">
        <f ca="1">OFFSET(drive!$A$2:$Y$402,TRUNC((ROW()-ROW($G$2))/COLUMNS(drive!$A$2:$Y$402)),MOD(ROW()-ROW($G$2),COLUMNS(drive!$A$2:$Y$402)),1,1)</f>
        <v>3</v>
      </c>
      <c r="H3698" s="5">
        <f ca="1">(VLOOKUP($B3698,weights!$A$2:$R$6,4))*VLOOKUP($B3698,weights!$A$2:$R$6,6)^C3698*(VLOOKUP($B3698,weights!$A$2:$R$6,15)*EXP(VLOOKUP($B3698,weights!$A$2:$R$6,11)*D3698)+VLOOKUP($B3698,weights!$A$2:$R$6,16)*EXP(VLOOKUP($B3698,weights!$A$2:$R$6,12)*E3698)+VLOOKUP($B3698,weights!$A$2:$R$6,17)*EXP(VLOOKUP($B3698,weights!$A$2:$R$6,13)*F3698)+VLOOKUP($B3698,weights!$A$2:$R$6,18)*EXP(VLOOKUP($B3698,weights!$A$2:$R$6,14)*G3698))</f>
        <v>2.8555600613391006</v>
      </c>
    </row>
    <row r="3699" spans="1:8" ht="12.75" x14ac:dyDescent="0.2">
      <c r="A3699">
        <f t="shared" si="0"/>
        <v>148</v>
      </c>
      <c r="B3699" t="str">
        <f t="shared" ref="B3699:C3699" si="3673">B3674</f>
        <v>pharmacy</v>
      </c>
      <c r="C3699">
        <f t="shared" si="3673"/>
        <v>2</v>
      </c>
      <c r="D3699">
        <f ca="1">OFFSET(walk!$A$2:$Y$402,TRUNC((ROW()-ROW($D$2))/COLUMNS(walk!$A$2:$Y$402)),MOD(ROW()-ROW($D$2),COLUMNS(walk!$A$2:$Y$402)),1,1)</f>
        <v>15</v>
      </c>
      <c r="E3699">
        <f ca="1">OFFSET(bike!$A$2:$Y$402,TRUNC((ROW()-ROW($E$2))/COLUMNS(bike!$A$2:$Y$402)),MOD(ROW()-ROW($E$2),COLUMNS(bike!$A$2:$Y$402)),1,1)</f>
        <v>4</v>
      </c>
      <c r="F3699">
        <f ca="1">OFFSET(transit!$A$2:$Y$402,TRUNC((ROW()-ROW($F$2))/COLUMNS(transit!$A$2:$Y$402)),MOD(ROW()-ROW($F$2),COLUMNS(transit!$A$2:$Y$402)),1,1)</f>
        <v>15</v>
      </c>
      <c r="G3699">
        <f ca="1">OFFSET(drive!$A$2:$Y$402,TRUNC((ROW()-ROW($G$2))/COLUMNS(drive!$A$2:$Y$402)),MOD(ROW()-ROW($G$2),COLUMNS(drive!$A$2:$Y$402)),1,1)</f>
        <v>3</v>
      </c>
      <c r="H3699" s="5">
        <f ca="1">(VLOOKUP($B3699,weights!$A$2:$R$6,4))*VLOOKUP($B3699,weights!$A$2:$R$6,6)^C3699*(VLOOKUP($B3699,weights!$A$2:$R$6,15)*EXP(VLOOKUP($B3699,weights!$A$2:$R$6,11)*D3699)+VLOOKUP($B3699,weights!$A$2:$R$6,16)*EXP(VLOOKUP($B3699,weights!$A$2:$R$6,12)*E3699)+VLOOKUP($B3699,weights!$A$2:$R$6,17)*EXP(VLOOKUP($B3699,weights!$A$2:$R$6,13)*F3699)+VLOOKUP($B3699,weights!$A$2:$R$6,18)*EXP(VLOOKUP($B3699,weights!$A$2:$R$6,14)*G3699))</f>
        <v>1.1414435577420159</v>
      </c>
    </row>
    <row r="3700" spans="1:8" ht="12.75" x14ac:dyDescent="0.2">
      <c r="A3700">
        <f t="shared" si="0"/>
        <v>148</v>
      </c>
      <c r="B3700" t="str">
        <f t="shared" ref="B3700:C3700" si="3674">B3675</f>
        <v>bank</v>
      </c>
      <c r="C3700">
        <f t="shared" si="3674"/>
        <v>0</v>
      </c>
      <c r="D3700">
        <f ca="1">OFFSET(walk!$A$2:$Y$402,TRUNC((ROW()-ROW($D$2))/COLUMNS(walk!$A$2:$Y$402)),MOD(ROW()-ROW($D$2),COLUMNS(walk!$A$2:$Y$402)),1,1)</f>
        <v>20</v>
      </c>
      <c r="E3700">
        <f ca="1">OFFSET(bike!$A$2:$Y$402,TRUNC((ROW()-ROW($E$2))/COLUMNS(bike!$A$2:$Y$402)),MOD(ROW()-ROW($E$2),COLUMNS(bike!$A$2:$Y$402)),1,1)</f>
        <v>8</v>
      </c>
      <c r="F3700">
        <f ca="1">OFFSET(transit!$A$2:$Y$402,TRUNC((ROW()-ROW($F$2))/COLUMNS(transit!$A$2:$Y$402)),MOD(ROW()-ROW($F$2),COLUMNS(transit!$A$2:$Y$402)),1,1)</f>
        <v>14</v>
      </c>
      <c r="G3700">
        <f ca="1">OFFSET(drive!$A$2:$Y$402,TRUNC((ROW()-ROW($G$2))/COLUMNS(drive!$A$2:$Y$402)),MOD(ROW()-ROW($G$2),COLUMNS(drive!$A$2:$Y$402)),1,1)</f>
        <v>6</v>
      </c>
      <c r="H3700" s="5">
        <f ca="1">(VLOOKUP($B3700,weights!$A$2:$R$6,4))*VLOOKUP($B3700,weights!$A$2:$R$6,6)^C3700*(VLOOKUP($B3700,weights!$A$2:$R$6,15)*EXP(VLOOKUP($B3700,weights!$A$2:$R$6,11)*D3700)+VLOOKUP($B3700,weights!$A$2:$R$6,16)*EXP(VLOOKUP($B3700,weights!$A$2:$R$6,12)*E3700)+VLOOKUP($B3700,weights!$A$2:$R$6,17)*EXP(VLOOKUP($B3700,weights!$A$2:$R$6,13)*F3700)+VLOOKUP($B3700,weights!$A$2:$R$6,18)*EXP(VLOOKUP($B3700,weights!$A$2:$R$6,14)*G3700))</f>
        <v>2.5899579184426225</v>
      </c>
    </row>
    <row r="3701" spans="1:8" ht="12.75" x14ac:dyDescent="0.2">
      <c r="A3701">
        <f t="shared" si="0"/>
        <v>148</v>
      </c>
      <c r="B3701" t="str">
        <f t="shared" ref="B3701:C3701" si="3675">B3676</f>
        <v>bank</v>
      </c>
      <c r="C3701">
        <f t="shared" si="3675"/>
        <v>1</v>
      </c>
      <c r="D3701">
        <f ca="1">OFFSET(walk!$A$2:$Y$402,TRUNC((ROW()-ROW($D$2))/COLUMNS(walk!$A$2:$Y$402)),MOD(ROW()-ROW($D$2),COLUMNS(walk!$A$2:$Y$402)),1,1)</f>
        <v>45</v>
      </c>
      <c r="E3701">
        <f ca="1">OFFSET(bike!$A$2:$Y$402,TRUNC((ROW()-ROW($E$2))/COLUMNS(bike!$A$2:$Y$402)),MOD(ROW()-ROW($E$2),COLUMNS(bike!$A$2:$Y$402)),1,1)</f>
        <v>14</v>
      </c>
      <c r="F3701">
        <f ca="1">OFFSET(transit!$A$2:$Y$402,TRUNC((ROW()-ROW($F$2))/COLUMNS(transit!$A$2:$Y$402)),MOD(ROW()-ROW($F$2),COLUMNS(transit!$A$2:$Y$402)),1,1)</f>
        <v>36</v>
      </c>
      <c r="G3701">
        <f ca="1">OFFSET(drive!$A$2:$Y$402,TRUNC((ROW()-ROW($G$2))/COLUMNS(drive!$A$2:$Y$402)),MOD(ROW()-ROW($G$2),COLUMNS(drive!$A$2:$Y$402)),1,1)</f>
        <v>8</v>
      </c>
      <c r="H3701" s="5">
        <f ca="1">(VLOOKUP($B3701,weights!$A$2:$R$6,4))*VLOOKUP($B3701,weights!$A$2:$R$6,6)^C3701*(VLOOKUP($B3701,weights!$A$2:$R$6,15)*EXP(VLOOKUP($B3701,weights!$A$2:$R$6,11)*D3701)+VLOOKUP($B3701,weights!$A$2:$R$6,16)*EXP(VLOOKUP($B3701,weights!$A$2:$R$6,12)*E3701)+VLOOKUP($B3701,weights!$A$2:$R$6,17)*EXP(VLOOKUP($B3701,weights!$A$2:$R$6,13)*F3701)+VLOOKUP($B3701,weights!$A$2:$R$6,18)*EXP(VLOOKUP($B3701,weights!$A$2:$R$6,14)*G3701))</f>
        <v>0.43792167399399856</v>
      </c>
    </row>
    <row r="3702" spans="1:8" ht="12.75" x14ac:dyDescent="0.2">
      <c r="A3702">
        <f t="shared" si="0"/>
        <v>149</v>
      </c>
      <c r="B3702" t="str">
        <f t="shared" ref="B3702:C3702" si="3676">B3677</f>
        <v>restaurant</v>
      </c>
      <c r="C3702">
        <f t="shared" si="3676"/>
        <v>0</v>
      </c>
      <c r="D3702">
        <f ca="1">OFFSET(walk!$A$2:$Y$402,TRUNC((ROW()-ROW($D$2))/COLUMNS(walk!$A$2:$Y$402)),MOD(ROW()-ROW($D$2),COLUMNS(walk!$A$2:$Y$402)),1,1)</f>
        <v>7</v>
      </c>
      <c r="E3702">
        <f ca="1">OFFSET(bike!$A$2:$Y$402,TRUNC((ROW()-ROW($E$2))/COLUMNS(bike!$A$2:$Y$402)),MOD(ROW()-ROW($E$2),COLUMNS(bike!$A$2:$Y$402)),1,1)</f>
        <v>3</v>
      </c>
      <c r="F3702">
        <f ca="1">OFFSET(transit!$A$2:$Y$402,TRUNC((ROW()-ROW($F$2))/COLUMNS(transit!$A$2:$Y$402)),MOD(ROW()-ROW($F$2),COLUMNS(transit!$A$2:$Y$402)),1,1)</f>
        <v>6</v>
      </c>
      <c r="G3702">
        <f ca="1">OFFSET(drive!$A$2:$Y$402,TRUNC((ROW()-ROW($G$2))/COLUMNS(drive!$A$2:$Y$402)),MOD(ROW()-ROW($G$2),COLUMNS(drive!$A$2:$Y$402)),1,1)</f>
        <v>2</v>
      </c>
      <c r="H3702" s="5">
        <f ca="1">(VLOOKUP($B3702,weights!$A$2:$R$6,4))*VLOOKUP($B3702,weights!$A$2:$R$6,6)^C3702*(VLOOKUP($B3702,weights!$A$2:$R$6,15)*EXP(VLOOKUP($B3702,weights!$A$2:$R$6,11)*D3702)+VLOOKUP($B3702,weights!$A$2:$R$6,16)*EXP(VLOOKUP($B3702,weights!$A$2:$R$6,12)*E3702)+VLOOKUP($B3702,weights!$A$2:$R$6,17)*EXP(VLOOKUP($B3702,weights!$A$2:$R$6,13)*F3702)+VLOOKUP($B3702,weights!$A$2:$R$6,18)*EXP(VLOOKUP($B3702,weights!$A$2:$R$6,14)*G3702))</f>
        <v>30.85926403114545</v>
      </c>
    </row>
    <row r="3703" spans="1:8" ht="12.75" x14ac:dyDescent="0.2">
      <c r="A3703">
        <f t="shared" si="0"/>
        <v>149</v>
      </c>
      <c r="B3703" t="str">
        <f t="shared" ref="B3703:C3703" si="3677">B3678</f>
        <v>restaurant</v>
      </c>
      <c r="C3703">
        <f t="shared" si="3677"/>
        <v>1</v>
      </c>
      <c r="D3703">
        <f ca="1">OFFSET(walk!$A$2:$Y$402,TRUNC((ROW()-ROW($D$2))/COLUMNS(walk!$A$2:$Y$402)),MOD(ROW()-ROW($D$2),COLUMNS(walk!$A$2:$Y$402)),1,1)</f>
        <v>10</v>
      </c>
      <c r="E3703">
        <f ca="1">OFFSET(bike!$A$2:$Y$402,TRUNC((ROW()-ROW($E$2))/COLUMNS(bike!$A$2:$Y$402)),MOD(ROW()-ROW($E$2),COLUMNS(bike!$A$2:$Y$402)),1,1)</f>
        <v>3</v>
      </c>
      <c r="F3703">
        <f ca="1">OFFSET(transit!$A$2:$Y$402,TRUNC((ROW()-ROW($F$2))/COLUMNS(transit!$A$2:$Y$402)),MOD(ROW()-ROW($F$2),COLUMNS(transit!$A$2:$Y$402)),1,1)</f>
        <v>7</v>
      </c>
      <c r="G3703">
        <f ca="1">OFFSET(drive!$A$2:$Y$402,TRUNC((ROW()-ROW($G$2))/COLUMNS(drive!$A$2:$Y$402)),MOD(ROW()-ROW($G$2),COLUMNS(drive!$A$2:$Y$402)),1,1)</f>
        <v>2</v>
      </c>
      <c r="H3703" s="5">
        <f ca="1">(VLOOKUP($B3703,weights!$A$2:$R$6,4))*VLOOKUP($B3703,weights!$A$2:$R$6,6)^C3703*(VLOOKUP($B3703,weights!$A$2:$R$6,15)*EXP(VLOOKUP($B3703,weights!$A$2:$R$6,11)*D3703)+VLOOKUP($B3703,weights!$A$2:$R$6,16)*EXP(VLOOKUP($B3703,weights!$A$2:$R$6,12)*E3703)+VLOOKUP($B3703,weights!$A$2:$R$6,17)*EXP(VLOOKUP($B3703,weights!$A$2:$R$6,13)*F3703)+VLOOKUP($B3703,weights!$A$2:$R$6,18)*EXP(VLOOKUP($B3703,weights!$A$2:$R$6,14)*G3703))</f>
        <v>24.977079544724841</v>
      </c>
    </row>
    <row r="3704" spans="1:8" ht="12.75" x14ac:dyDescent="0.2">
      <c r="A3704">
        <f t="shared" si="0"/>
        <v>149</v>
      </c>
      <c r="B3704" t="str">
        <f t="shared" ref="B3704:C3704" si="3678">B3679</f>
        <v>restaurant</v>
      </c>
      <c r="C3704">
        <f t="shared" si="3678"/>
        <v>2</v>
      </c>
      <c r="D3704">
        <f ca="1">OFFSET(walk!$A$2:$Y$402,TRUNC((ROW()-ROW($D$2))/COLUMNS(walk!$A$2:$Y$402)),MOD(ROW()-ROW($D$2),COLUMNS(walk!$A$2:$Y$402)),1,1)</f>
        <v>10</v>
      </c>
      <c r="E3704">
        <f ca="1">OFFSET(bike!$A$2:$Y$402,TRUNC((ROW()-ROW($E$2))/COLUMNS(bike!$A$2:$Y$402)),MOD(ROW()-ROW($E$2),COLUMNS(bike!$A$2:$Y$402)),1,1)</f>
        <v>3</v>
      </c>
      <c r="F3704">
        <f ca="1">OFFSET(transit!$A$2:$Y$402,TRUNC((ROW()-ROW($F$2))/COLUMNS(transit!$A$2:$Y$402)),MOD(ROW()-ROW($F$2),COLUMNS(transit!$A$2:$Y$402)),1,1)</f>
        <v>7</v>
      </c>
      <c r="G3704">
        <f ca="1">OFFSET(drive!$A$2:$Y$402,TRUNC((ROW()-ROW($G$2))/COLUMNS(drive!$A$2:$Y$402)),MOD(ROW()-ROW($G$2),COLUMNS(drive!$A$2:$Y$402)),1,1)</f>
        <v>3</v>
      </c>
      <c r="H3704" s="5">
        <f ca="1">(VLOOKUP($B3704,weights!$A$2:$R$6,4))*VLOOKUP($B3704,weights!$A$2:$R$6,6)^C3704*(VLOOKUP($B3704,weights!$A$2:$R$6,15)*EXP(VLOOKUP($B3704,weights!$A$2:$R$6,11)*D3704)+VLOOKUP($B3704,weights!$A$2:$R$6,16)*EXP(VLOOKUP($B3704,weights!$A$2:$R$6,12)*E3704)+VLOOKUP($B3704,weights!$A$2:$R$6,17)*EXP(VLOOKUP($B3704,weights!$A$2:$R$6,13)*F3704)+VLOOKUP($B3704,weights!$A$2:$R$6,18)*EXP(VLOOKUP($B3704,weights!$A$2:$R$6,14)*G3704))</f>
        <v>20.945313430992616</v>
      </c>
    </row>
    <row r="3705" spans="1:8" ht="12.75" x14ac:dyDescent="0.2">
      <c r="A3705">
        <f t="shared" si="0"/>
        <v>149</v>
      </c>
      <c r="B3705" t="str">
        <f t="shared" ref="B3705:C3705" si="3679">B3680</f>
        <v>restaurant</v>
      </c>
      <c r="C3705">
        <f t="shared" si="3679"/>
        <v>3</v>
      </c>
      <c r="D3705">
        <f ca="1">OFFSET(walk!$A$2:$Y$402,TRUNC((ROW()-ROW($D$2))/COLUMNS(walk!$A$2:$Y$402)),MOD(ROW()-ROW($D$2),COLUMNS(walk!$A$2:$Y$402)),1,1)</f>
        <v>11</v>
      </c>
      <c r="E3705">
        <f ca="1">OFFSET(bike!$A$2:$Y$402,TRUNC((ROW()-ROW($E$2))/COLUMNS(bike!$A$2:$Y$402)),MOD(ROW()-ROW($E$2),COLUMNS(bike!$A$2:$Y$402)),1,1)</f>
        <v>3</v>
      </c>
      <c r="F3705">
        <f ca="1">OFFSET(transit!$A$2:$Y$402,TRUNC((ROW()-ROW($F$2))/COLUMNS(transit!$A$2:$Y$402)),MOD(ROW()-ROW($F$2),COLUMNS(transit!$A$2:$Y$402)),1,1)</f>
        <v>7</v>
      </c>
      <c r="G3705">
        <f ca="1">OFFSET(drive!$A$2:$Y$402,TRUNC((ROW()-ROW($G$2))/COLUMNS(drive!$A$2:$Y$402)),MOD(ROW()-ROW($G$2),COLUMNS(drive!$A$2:$Y$402)),1,1)</f>
        <v>3</v>
      </c>
      <c r="H3705" s="5">
        <f ca="1">(VLOOKUP($B3705,weights!$A$2:$R$6,4))*VLOOKUP($B3705,weights!$A$2:$R$6,6)^C3705*(VLOOKUP($B3705,weights!$A$2:$R$6,15)*EXP(VLOOKUP($B3705,weights!$A$2:$R$6,11)*D3705)+VLOOKUP($B3705,weights!$A$2:$R$6,16)*EXP(VLOOKUP($B3705,weights!$A$2:$R$6,12)*E3705)+VLOOKUP($B3705,weights!$A$2:$R$6,17)*EXP(VLOOKUP($B3705,weights!$A$2:$R$6,13)*F3705)+VLOOKUP($B3705,weights!$A$2:$R$6,18)*EXP(VLOOKUP($B3705,weights!$A$2:$R$6,14)*G3705))</f>
        <v>18.464182776272754</v>
      </c>
    </row>
    <row r="3706" spans="1:8" ht="12.75" x14ac:dyDescent="0.2">
      <c r="A3706">
        <f t="shared" si="0"/>
        <v>149</v>
      </c>
      <c r="B3706" t="str">
        <f t="shared" ref="B3706:C3706" si="3680">B3681</f>
        <v>restaurant</v>
      </c>
      <c r="C3706">
        <f t="shared" si="3680"/>
        <v>4</v>
      </c>
      <c r="D3706">
        <f ca="1">OFFSET(walk!$A$2:$Y$402,TRUNC((ROW()-ROW($D$2))/COLUMNS(walk!$A$2:$Y$402)),MOD(ROW()-ROW($D$2),COLUMNS(walk!$A$2:$Y$402)),1,1)</f>
        <v>11</v>
      </c>
      <c r="E3706">
        <f ca="1">OFFSET(bike!$A$2:$Y$402,TRUNC((ROW()-ROW($E$2))/COLUMNS(bike!$A$2:$Y$402)),MOD(ROW()-ROW($E$2),COLUMNS(bike!$A$2:$Y$402)),1,1)</f>
        <v>3</v>
      </c>
      <c r="F3706">
        <f ca="1">OFFSET(transit!$A$2:$Y$402,TRUNC((ROW()-ROW($F$2))/COLUMNS(transit!$A$2:$Y$402)),MOD(ROW()-ROW($F$2),COLUMNS(transit!$A$2:$Y$402)),1,1)</f>
        <v>8</v>
      </c>
      <c r="G3706">
        <f ca="1">OFFSET(drive!$A$2:$Y$402,TRUNC((ROW()-ROW($G$2))/COLUMNS(drive!$A$2:$Y$402)),MOD(ROW()-ROW($G$2),COLUMNS(drive!$A$2:$Y$402)),1,1)</f>
        <v>3</v>
      </c>
      <c r="H3706" s="5">
        <f ca="1">(VLOOKUP($B3706,weights!$A$2:$R$6,4))*VLOOKUP($B3706,weights!$A$2:$R$6,6)^C3706*(VLOOKUP($B3706,weights!$A$2:$R$6,15)*EXP(VLOOKUP($B3706,weights!$A$2:$R$6,11)*D3706)+VLOOKUP($B3706,weights!$A$2:$R$6,16)*EXP(VLOOKUP($B3706,weights!$A$2:$R$6,12)*E3706)+VLOOKUP($B3706,weights!$A$2:$R$6,17)*EXP(VLOOKUP($B3706,weights!$A$2:$R$6,13)*F3706)+VLOOKUP($B3706,weights!$A$2:$R$6,18)*EXP(VLOOKUP($B3706,weights!$A$2:$R$6,14)*G3706))</f>
        <v>16.034661032341649</v>
      </c>
    </row>
    <row r="3707" spans="1:8" ht="12.75" x14ac:dyDescent="0.2">
      <c r="A3707">
        <f t="shared" si="0"/>
        <v>149</v>
      </c>
      <c r="B3707" t="str">
        <f t="shared" ref="B3707:C3707" si="3681">B3682</f>
        <v>restaurant</v>
      </c>
      <c r="C3707">
        <f t="shared" si="3681"/>
        <v>5</v>
      </c>
      <c r="D3707">
        <f ca="1">OFFSET(walk!$A$2:$Y$402,TRUNC((ROW()-ROW($D$2))/COLUMNS(walk!$A$2:$Y$402)),MOD(ROW()-ROW($D$2),COLUMNS(walk!$A$2:$Y$402)),1,1)</f>
        <v>12</v>
      </c>
      <c r="E3707">
        <f ca="1">OFFSET(bike!$A$2:$Y$402,TRUNC((ROW()-ROW($E$2))/COLUMNS(bike!$A$2:$Y$402)),MOD(ROW()-ROW($E$2),COLUMNS(bike!$A$2:$Y$402)),1,1)</f>
        <v>4</v>
      </c>
      <c r="F3707">
        <f ca="1">OFFSET(transit!$A$2:$Y$402,TRUNC((ROW()-ROW($F$2))/COLUMNS(transit!$A$2:$Y$402)),MOD(ROW()-ROW($F$2),COLUMNS(transit!$A$2:$Y$402)),1,1)</f>
        <v>8</v>
      </c>
      <c r="G3707">
        <f ca="1">OFFSET(drive!$A$2:$Y$402,TRUNC((ROW()-ROW($G$2))/COLUMNS(drive!$A$2:$Y$402)),MOD(ROW()-ROW($G$2),COLUMNS(drive!$A$2:$Y$402)),1,1)</f>
        <v>3</v>
      </c>
      <c r="H3707" s="5">
        <f ca="1">(VLOOKUP($B3707,weights!$A$2:$R$6,4))*VLOOKUP($B3707,weights!$A$2:$R$6,6)^C3707*(VLOOKUP($B3707,weights!$A$2:$R$6,15)*EXP(VLOOKUP($B3707,weights!$A$2:$R$6,11)*D3707)+VLOOKUP($B3707,weights!$A$2:$R$6,16)*EXP(VLOOKUP($B3707,weights!$A$2:$R$6,12)*E3707)+VLOOKUP($B3707,weights!$A$2:$R$6,17)*EXP(VLOOKUP($B3707,weights!$A$2:$R$6,13)*F3707)+VLOOKUP($B3707,weights!$A$2:$R$6,18)*EXP(VLOOKUP($B3707,weights!$A$2:$R$6,14)*G3707))</f>
        <v>13.218183469969464</v>
      </c>
    </row>
    <row r="3708" spans="1:8" ht="12.75" x14ac:dyDescent="0.2">
      <c r="A3708">
        <f t="shared" si="0"/>
        <v>149</v>
      </c>
      <c r="B3708" t="str">
        <f t="shared" ref="B3708:C3708" si="3682">B3683</f>
        <v>restaurant</v>
      </c>
      <c r="C3708">
        <f t="shared" si="3682"/>
        <v>6</v>
      </c>
      <c r="D3708">
        <f ca="1">OFFSET(walk!$A$2:$Y$402,TRUNC((ROW()-ROW($D$2))/COLUMNS(walk!$A$2:$Y$402)),MOD(ROW()-ROW($D$2),COLUMNS(walk!$A$2:$Y$402)),1,1)</f>
        <v>12</v>
      </c>
      <c r="E3708">
        <f ca="1">OFFSET(bike!$A$2:$Y$402,TRUNC((ROW()-ROW($E$2))/COLUMNS(bike!$A$2:$Y$402)),MOD(ROW()-ROW($E$2),COLUMNS(bike!$A$2:$Y$402)),1,1)</f>
        <v>4</v>
      </c>
      <c r="F3708">
        <f ca="1">OFFSET(transit!$A$2:$Y$402,TRUNC((ROW()-ROW($F$2))/COLUMNS(transit!$A$2:$Y$402)),MOD(ROW()-ROW($F$2),COLUMNS(transit!$A$2:$Y$402)),1,1)</f>
        <v>9</v>
      </c>
      <c r="G3708">
        <f ca="1">OFFSET(drive!$A$2:$Y$402,TRUNC((ROW()-ROW($G$2))/COLUMNS(drive!$A$2:$Y$402)),MOD(ROW()-ROW($G$2),COLUMNS(drive!$A$2:$Y$402)),1,1)</f>
        <v>3</v>
      </c>
      <c r="H3708" s="5">
        <f ca="1">(VLOOKUP($B3708,weights!$A$2:$R$6,4))*VLOOKUP($B3708,weights!$A$2:$R$6,6)^C3708*(VLOOKUP($B3708,weights!$A$2:$R$6,15)*EXP(VLOOKUP($B3708,weights!$A$2:$R$6,11)*D3708)+VLOOKUP($B3708,weights!$A$2:$R$6,16)*EXP(VLOOKUP($B3708,weights!$A$2:$R$6,12)*E3708)+VLOOKUP($B3708,weights!$A$2:$R$6,17)*EXP(VLOOKUP($B3708,weights!$A$2:$R$6,13)*F3708)+VLOOKUP($B3708,weights!$A$2:$R$6,18)*EXP(VLOOKUP($B3708,weights!$A$2:$R$6,14)*G3708))</f>
        <v>11.492754319036104</v>
      </c>
    </row>
    <row r="3709" spans="1:8" ht="12.75" x14ac:dyDescent="0.2">
      <c r="A3709">
        <f t="shared" si="0"/>
        <v>149</v>
      </c>
      <c r="B3709" t="str">
        <f t="shared" ref="B3709:C3709" si="3683">B3684</f>
        <v>restaurant</v>
      </c>
      <c r="C3709">
        <f t="shared" si="3683"/>
        <v>7</v>
      </c>
      <c r="D3709">
        <f ca="1">OFFSET(walk!$A$2:$Y$402,TRUNC((ROW()-ROW($D$2))/COLUMNS(walk!$A$2:$Y$402)),MOD(ROW()-ROW($D$2),COLUMNS(walk!$A$2:$Y$402)),1,1)</f>
        <v>13</v>
      </c>
      <c r="E3709">
        <f ca="1">OFFSET(bike!$A$2:$Y$402,TRUNC((ROW()-ROW($E$2))/COLUMNS(bike!$A$2:$Y$402)),MOD(ROW()-ROW($E$2),COLUMNS(bike!$A$2:$Y$402)),1,1)</f>
        <v>4</v>
      </c>
      <c r="F3709">
        <f ca="1">OFFSET(transit!$A$2:$Y$402,TRUNC((ROW()-ROW($F$2))/COLUMNS(transit!$A$2:$Y$402)),MOD(ROW()-ROW($F$2),COLUMNS(transit!$A$2:$Y$402)),1,1)</f>
        <v>9</v>
      </c>
      <c r="G3709">
        <f ca="1">OFFSET(drive!$A$2:$Y$402,TRUNC((ROW()-ROW($G$2))/COLUMNS(drive!$A$2:$Y$402)),MOD(ROW()-ROW($G$2),COLUMNS(drive!$A$2:$Y$402)),1,1)</f>
        <v>4</v>
      </c>
      <c r="H3709" s="5">
        <f ca="1">(VLOOKUP($B3709,weights!$A$2:$R$6,4))*VLOOKUP($B3709,weights!$A$2:$R$6,6)^C3709*(VLOOKUP($B3709,weights!$A$2:$R$6,15)*EXP(VLOOKUP($B3709,weights!$A$2:$R$6,11)*D3709)+VLOOKUP($B3709,weights!$A$2:$R$6,16)*EXP(VLOOKUP($B3709,weights!$A$2:$R$6,12)*E3709)+VLOOKUP($B3709,weights!$A$2:$R$6,17)*EXP(VLOOKUP($B3709,weights!$A$2:$R$6,13)*F3709)+VLOOKUP($B3709,weights!$A$2:$R$6,18)*EXP(VLOOKUP($B3709,weights!$A$2:$R$6,14)*G3709))</f>
        <v>9.4617431804948957</v>
      </c>
    </row>
    <row r="3710" spans="1:8" ht="12.75" x14ac:dyDescent="0.2">
      <c r="A3710">
        <f t="shared" si="0"/>
        <v>149</v>
      </c>
      <c r="B3710" t="str">
        <f t="shared" ref="B3710:C3710" si="3684">B3685</f>
        <v>restaurant</v>
      </c>
      <c r="C3710">
        <f t="shared" si="3684"/>
        <v>8</v>
      </c>
      <c r="D3710">
        <f ca="1">OFFSET(walk!$A$2:$Y$402,TRUNC((ROW()-ROW($D$2))/COLUMNS(walk!$A$2:$Y$402)),MOD(ROW()-ROW($D$2),COLUMNS(walk!$A$2:$Y$402)),1,1)</f>
        <v>14</v>
      </c>
      <c r="E3710">
        <f ca="1">OFFSET(bike!$A$2:$Y$402,TRUNC((ROW()-ROW($E$2))/COLUMNS(bike!$A$2:$Y$402)),MOD(ROW()-ROW($E$2),COLUMNS(bike!$A$2:$Y$402)),1,1)</f>
        <v>4</v>
      </c>
      <c r="F3710">
        <f ca="1">OFFSET(transit!$A$2:$Y$402,TRUNC((ROW()-ROW($F$2))/COLUMNS(transit!$A$2:$Y$402)),MOD(ROW()-ROW($F$2),COLUMNS(transit!$A$2:$Y$402)),1,1)</f>
        <v>10</v>
      </c>
      <c r="G3710">
        <f ca="1">OFFSET(drive!$A$2:$Y$402,TRUNC((ROW()-ROW($G$2))/COLUMNS(drive!$A$2:$Y$402)),MOD(ROW()-ROW($G$2),COLUMNS(drive!$A$2:$Y$402)),1,1)</f>
        <v>4</v>
      </c>
      <c r="H3710" s="5">
        <f ca="1">(VLOOKUP($B3710,weights!$A$2:$R$6,4))*VLOOKUP($B3710,weights!$A$2:$R$6,6)^C3710*(VLOOKUP($B3710,weights!$A$2:$R$6,15)*EXP(VLOOKUP($B3710,weights!$A$2:$R$6,11)*D3710)+VLOOKUP($B3710,weights!$A$2:$R$6,16)*EXP(VLOOKUP($B3710,weights!$A$2:$R$6,12)*E3710)+VLOOKUP($B3710,weights!$A$2:$R$6,17)*EXP(VLOOKUP($B3710,weights!$A$2:$R$6,13)*F3710)+VLOOKUP($B3710,weights!$A$2:$R$6,18)*EXP(VLOOKUP($B3710,weights!$A$2:$R$6,14)*G3710))</f>
        <v>8.1456946511865453</v>
      </c>
    </row>
    <row r="3711" spans="1:8" ht="12.75" x14ac:dyDescent="0.2">
      <c r="A3711">
        <f t="shared" si="0"/>
        <v>149</v>
      </c>
      <c r="B3711" t="str">
        <f t="shared" ref="B3711:C3711" si="3685">B3686</f>
        <v>restaurant</v>
      </c>
      <c r="C3711">
        <f t="shared" si="3685"/>
        <v>9</v>
      </c>
      <c r="D3711">
        <f ca="1">OFFSET(walk!$A$2:$Y$402,TRUNC((ROW()-ROW($D$2))/COLUMNS(walk!$A$2:$Y$402)),MOD(ROW()-ROW($D$2),COLUMNS(walk!$A$2:$Y$402)),1,1)</f>
        <v>15</v>
      </c>
      <c r="E3711">
        <f ca="1">OFFSET(bike!$A$2:$Y$402,TRUNC((ROW()-ROW($E$2))/COLUMNS(bike!$A$2:$Y$402)),MOD(ROW()-ROW($E$2),COLUMNS(bike!$A$2:$Y$402)),1,1)</f>
        <v>5</v>
      </c>
      <c r="F3711">
        <f ca="1">OFFSET(transit!$A$2:$Y$402,TRUNC((ROW()-ROW($F$2))/COLUMNS(transit!$A$2:$Y$402)),MOD(ROW()-ROW($F$2),COLUMNS(transit!$A$2:$Y$402)),1,1)</f>
        <v>12</v>
      </c>
      <c r="G3711">
        <f ca="1">OFFSET(drive!$A$2:$Y$402,TRUNC((ROW()-ROW($G$2))/COLUMNS(drive!$A$2:$Y$402)),MOD(ROW()-ROW($G$2),COLUMNS(drive!$A$2:$Y$402)),1,1)</f>
        <v>4</v>
      </c>
      <c r="H3711" s="5">
        <f ca="1">(VLOOKUP($B3711,weights!$A$2:$R$6,4))*VLOOKUP($B3711,weights!$A$2:$R$6,6)^C3711*(VLOOKUP($B3711,weights!$A$2:$R$6,15)*EXP(VLOOKUP($B3711,weights!$A$2:$R$6,11)*D3711)+VLOOKUP($B3711,weights!$A$2:$R$6,16)*EXP(VLOOKUP($B3711,weights!$A$2:$R$6,12)*E3711)+VLOOKUP($B3711,weights!$A$2:$R$6,17)*EXP(VLOOKUP($B3711,weights!$A$2:$R$6,13)*F3711)+VLOOKUP($B3711,weights!$A$2:$R$6,18)*EXP(VLOOKUP($B3711,weights!$A$2:$R$6,14)*G3711))</f>
        <v>6.4009105714338705</v>
      </c>
    </row>
    <row r="3712" spans="1:8" ht="12.75" x14ac:dyDescent="0.2">
      <c r="A3712">
        <f t="shared" si="0"/>
        <v>149</v>
      </c>
      <c r="B3712" t="str">
        <f t="shared" ref="B3712:C3712" si="3686">B3687</f>
        <v>supermarket</v>
      </c>
      <c r="C3712">
        <f t="shared" si="3686"/>
        <v>0</v>
      </c>
      <c r="D3712">
        <f ca="1">OFFSET(walk!$A$2:$Y$402,TRUNC((ROW()-ROW($D$2))/COLUMNS(walk!$A$2:$Y$402)),MOD(ROW()-ROW($D$2),COLUMNS(walk!$A$2:$Y$402)),1,1)</f>
        <v>34</v>
      </c>
      <c r="E3712">
        <f ca="1">OFFSET(bike!$A$2:$Y$402,TRUNC((ROW()-ROW($E$2))/COLUMNS(bike!$A$2:$Y$402)),MOD(ROW()-ROW($E$2),COLUMNS(bike!$A$2:$Y$402)),1,1)</f>
        <v>14</v>
      </c>
      <c r="F3712">
        <f ca="1">OFFSET(transit!$A$2:$Y$402,TRUNC((ROW()-ROW($F$2))/COLUMNS(transit!$A$2:$Y$402)),MOD(ROW()-ROW($F$2),COLUMNS(transit!$A$2:$Y$402)),1,1)</f>
        <v>20</v>
      </c>
      <c r="G3712">
        <f ca="1">OFFSET(drive!$A$2:$Y$402,TRUNC((ROW()-ROW($G$2))/COLUMNS(drive!$A$2:$Y$402)),MOD(ROW()-ROW($G$2),COLUMNS(drive!$A$2:$Y$402)),1,1)</f>
        <v>8</v>
      </c>
      <c r="H3712" s="5">
        <f ca="1">(VLOOKUP($B3712,weights!$A$2:$R$6,4))*VLOOKUP($B3712,weights!$A$2:$R$6,6)^C3712*(VLOOKUP($B3712,weights!$A$2:$R$6,15)*EXP(VLOOKUP($B3712,weights!$A$2:$R$6,11)*D3712)+VLOOKUP($B3712,weights!$A$2:$R$6,16)*EXP(VLOOKUP($B3712,weights!$A$2:$R$6,12)*E3712)+VLOOKUP($B3712,weights!$A$2:$R$6,17)*EXP(VLOOKUP($B3712,weights!$A$2:$R$6,13)*F3712)+VLOOKUP($B3712,weights!$A$2:$R$6,18)*EXP(VLOOKUP($B3712,weights!$A$2:$R$6,14)*G3712))</f>
        <v>3.6093269444835872</v>
      </c>
    </row>
    <row r="3713" spans="1:8" ht="12.75" x14ac:dyDescent="0.2">
      <c r="A3713">
        <f t="shared" si="0"/>
        <v>149</v>
      </c>
      <c r="B3713" t="str">
        <f t="shared" ref="B3713:C3713" si="3687">B3688</f>
        <v>supermarket</v>
      </c>
      <c r="C3713">
        <f t="shared" si="3687"/>
        <v>1</v>
      </c>
      <c r="D3713">
        <f ca="1">OFFSET(walk!$A$2:$Y$402,TRUNC((ROW()-ROW($D$2))/COLUMNS(walk!$A$2:$Y$402)),MOD(ROW()-ROW($D$2),COLUMNS(walk!$A$2:$Y$402)),1,1)</f>
        <v>46</v>
      </c>
      <c r="E3713">
        <f ca="1">OFFSET(bike!$A$2:$Y$402,TRUNC((ROW()-ROW($E$2))/COLUMNS(bike!$A$2:$Y$402)),MOD(ROW()-ROW($E$2),COLUMNS(bike!$A$2:$Y$402)),1,1)</f>
        <v>15</v>
      </c>
      <c r="F3713">
        <f ca="1">OFFSET(transit!$A$2:$Y$402,TRUNC((ROW()-ROW($F$2))/COLUMNS(transit!$A$2:$Y$402)),MOD(ROW()-ROW($F$2),COLUMNS(transit!$A$2:$Y$402)),1,1)</f>
        <v>25</v>
      </c>
      <c r="G3713">
        <f ca="1">OFFSET(drive!$A$2:$Y$402,TRUNC((ROW()-ROW($G$2))/COLUMNS(drive!$A$2:$Y$402)),MOD(ROW()-ROW($G$2),COLUMNS(drive!$A$2:$Y$402)),1,1)</f>
        <v>9</v>
      </c>
      <c r="H3713" s="5">
        <f ca="1">(VLOOKUP($B3713,weights!$A$2:$R$6,4))*VLOOKUP($B3713,weights!$A$2:$R$6,6)^C3713*(VLOOKUP($B3713,weights!$A$2:$R$6,15)*EXP(VLOOKUP($B3713,weights!$A$2:$R$6,11)*D3713)+VLOOKUP($B3713,weights!$A$2:$R$6,16)*EXP(VLOOKUP($B3713,weights!$A$2:$R$6,12)*E3713)+VLOOKUP($B3713,weights!$A$2:$R$6,17)*EXP(VLOOKUP($B3713,weights!$A$2:$R$6,13)*F3713)+VLOOKUP($B3713,weights!$A$2:$R$6,18)*EXP(VLOOKUP($B3713,weights!$A$2:$R$6,14)*G3713))</f>
        <v>1.6509232681826551</v>
      </c>
    </row>
    <row r="3714" spans="1:8" ht="12.75" x14ac:dyDescent="0.2">
      <c r="A3714">
        <f t="shared" si="0"/>
        <v>149</v>
      </c>
      <c r="B3714" t="str">
        <f t="shared" ref="B3714:C3714" si="3688">B3689</f>
        <v>supermarket</v>
      </c>
      <c r="C3714">
        <f t="shared" si="3688"/>
        <v>2</v>
      </c>
      <c r="D3714">
        <f ca="1">OFFSET(walk!$A$2:$Y$402,TRUNC((ROW()-ROW($D$2))/COLUMNS(walk!$A$2:$Y$402)),MOD(ROW()-ROW($D$2),COLUMNS(walk!$A$2:$Y$402)),1,1)</f>
        <v>51</v>
      </c>
      <c r="E3714">
        <f ca="1">OFFSET(bike!$A$2:$Y$402,TRUNC((ROW()-ROW($E$2))/COLUMNS(bike!$A$2:$Y$402)),MOD(ROW()-ROW($E$2),COLUMNS(bike!$A$2:$Y$402)),1,1)</f>
        <v>16</v>
      </c>
      <c r="F3714">
        <f ca="1">OFFSET(transit!$A$2:$Y$402,TRUNC((ROW()-ROW($F$2))/COLUMNS(transit!$A$2:$Y$402)),MOD(ROW()-ROW($F$2),COLUMNS(transit!$A$2:$Y$402)),1,1)</f>
        <v>27</v>
      </c>
      <c r="G3714">
        <f ca="1">OFFSET(drive!$A$2:$Y$402,TRUNC((ROW()-ROW($G$2))/COLUMNS(drive!$A$2:$Y$402)),MOD(ROW()-ROW($G$2),COLUMNS(drive!$A$2:$Y$402)),1,1)</f>
        <v>12</v>
      </c>
      <c r="H3714" s="5">
        <f ca="1">(VLOOKUP($B3714,weights!$A$2:$R$6,4))*VLOOKUP($B3714,weights!$A$2:$R$6,6)^C3714*(VLOOKUP($B3714,weights!$A$2:$R$6,15)*EXP(VLOOKUP($B3714,weights!$A$2:$R$6,11)*D3714)+VLOOKUP($B3714,weights!$A$2:$R$6,16)*EXP(VLOOKUP($B3714,weights!$A$2:$R$6,12)*E3714)+VLOOKUP($B3714,weights!$A$2:$R$6,17)*EXP(VLOOKUP($B3714,weights!$A$2:$R$6,13)*F3714)+VLOOKUP($B3714,weights!$A$2:$R$6,18)*EXP(VLOOKUP($B3714,weights!$A$2:$R$6,14)*G3714))</f>
        <v>0.53741858388268193</v>
      </c>
    </row>
    <row r="3715" spans="1:8" ht="12.75" x14ac:dyDescent="0.2">
      <c r="A3715">
        <f t="shared" si="0"/>
        <v>149</v>
      </c>
      <c r="B3715" t="str">
        <f t="shared" ref="B3715:C3715" si="3689">B3690</f>
        <v>supermarket</v>
      </c>
      <c r="C3715">
        <f t="shared" si="3689"/>
        <v>3</v>
      </c>
      <c r="D3715">
        <f ca="1">OFFSET(walk!$A$2:$Y$402,TRUNC((ROW()-ROW($D$2))/COLUMNS(walk!$A$2:$Y$402)),MOD(ROW()-ROW($D$2),COLUMNS(walk!$A$2:$Y$402)),1,1)</f>
        <v>58</v>
      </c>
      <c r="E3715">
        <f ca="1">OFFSET(bike!$A$2:$Y$402,TRUNC((ROW()-ROW($E$2))/COLUMNS(bike!$A$2:$Y$402)),MOD(ROW()-ROW($E$2),COLUMNS(bike!$A$2:$Y$402)),1,1)</f>
        <v>20</v>
      </c>
      <c r="F3715">
        <f ca="1">OFFSET(transit!$A$2:$Y$402,TRUNC((ROW()-ROW($F$2))/COLUMNS(transit!$A$2:$Y$402)),MOD(ROW()-ROW($F$2),COLUMNS(transit!$A$2:$Y$402)),1,1)</f>
        <v>34</v>
      </c>
      <c r="G3715">
        <f ca="1">OFFSET(drive!$A$2:$Y$402,TRUNC((ROW()-ROW($G$2))/COLUMNS(drive!$A$2:$Y$402)),MOD(ROW()-ROW($G$2),COLUMNS(drive!$A$2:$Y$402)),1,1)</f>
        <v>14</v>
      </c>
      <c r="H3715" s="5">
        <f ca="1">(VLOOKUP($B3715,weights!$A$2:$R$6,4))*VLOOKUP($B3715,weights!$A$2:$R$6,6)^C3715*(VLOOKUP($B3715,weights!$A$2:$R$6,15)*EXP(VLOOKUP($B3715,weights!$A$2:$R$6,11)*D3715)+VLOOKUP($B3715,weights!$A$2:$R$6,16)*EXP(VLOOKUP($B3715,weights!$A$2:$R$6,12)*E3715)+VLOOKUP($B3715,weights!$A$2:$R$6,17)*EXP(VLOOKUP($B3715,weights!$A$2:$R$6,13)*F3715)+VLOOKUP($B3715,weights!$A$2:$R$6,18)*EXP(VLOOKUP($B3715,weights!$A$2:$R$6,14)*G3715))</f>
        <v>0.19308498368521879</v>
      </c>
    </row>
    <row r="3716" spans="1:8" ht="12.75" x14ac:dyDescent="0.2">
      <c r="A3716">
        <f t="shared" si="0"/>
        <v>149</v>
      </c>
      <c r="B3716" t="str">
        <f t="shared" ref="B3716:C3716" si="3690">B3691</f>
        <v>supermarket</v>
      </c>
      <c r="C3716">
        <f t="shared" si="3690"/>
        <v>4</v>
      </c>
      <c r="D3716">
        <f ca="1">OFFSET(walk!$A$2:$Y$402,TRUNC((ROW()-ROW($D$2))/COLUMNS(walk!$A$2:$Y$402)),MOD(ROW()-ROW($D$2),COLUMNS(walk!$A$2:$Y$402)),1,1)</f>
        <v>75</v>
      </c>
      <c r="E3716">
        <f ca="1">OFFSET(bike!$A$2:$Y$402,TRUNC((ROW()-ROW($E$2))/COLUMNS(bike!$A$2:$Y$402)),MOD(ROW()-ROW($E$2),COLUMNS(bike!$A$2:$Y$402)),1,1)</f>
        <v>23</v>
      </c>
      <c r="F3716">
        <f ca="1">OFFSET(transit!$A$2:$Y$402,TRUNC((ROW()-ROW($F$2))/COLUMNS(transit!$A$2:$Y$402)),MOD(ROW()-ROW($F$2),COLUMNS(transit!$A$2:$Y$402)),1,1)</f>
        <v>37</v>
      </c>
      <c r="G3716">
        <f ca="1">OFFSET(drive!$A$2:$Y$402,TRUNC((ROW()-ROW($G$2))/COLUMNS(drive!$A$2:$Y$402)),MOD(ROW()-ROW($G$2),COLUMNS(drive!$A$2:$Y$402)),1,1)</f>
        <v>14</v>
      </c>
      <c r="H3716" s="5">
        <f ca="1">(VLOOKUP($B3716,weights!$A$2:$R$6,4))*VLOOKUP($B3716,weights!$A$2:$R$6,6)^C3716*(VLOOKUP($B3716,weights!$A$2:$R$6,15)*EXP(VLOOKUP($B3716,weights!$A$2:$R$6,11)*D3716)+VLOOKUP($B3716,weights!$A$2:$R$6,16)*EXP(VLOOKUP($B3716,weights!$A$2:$R$6,12)*E3716)+VLOOKUP($B3716,weights!$A$2:$R$6,17)*EXP(VLOOKUP($B3716,weights!$A$2:$R$6,13)*F3716)+VLOOKUP($B3716,weights!$A$2:$R$6,18)*EXP(VLOOKUP($B3716,weights!$A$2:$R$6,14)*G3716))</f>
        <v>0.1112225396765399</v>
      </c>
    </row>
    <row r="3717" spans="1:8" ht="12.75" x14ac:dyDescent="0.2">
      <c r="A3717">
        <f t="shared" si="0"/>
        <v>149</v>
      </c>
      <c r="B3717" t="str">
        <f t="shared" ref="B3717:C3717" si="3691">B3692</f>
        <v>store</v>
      </c>
      <c r="C3717">
        <f t="shared" si="3691"/>
        <v>0</v>
      </c>
      <c r="D3717">
        <f ca="1">OFFSET(walk!$A$2:$Y$402,TRUNC((ROW()-ROW($D$2))/COLUMNS(walk!$A$2:$Y$402)),MOD(ROW()-ROW($D$2),COLUMNS(walk!$A$2:$Y$402)),1,1)</f>
        <v>3</v>
      </c>
      <c r="E3717">
        <f ca="1">OFFSET(bike!$A$2:$Y$402,TRUNC((ROW()-ROW($E$2))/COLUMNS(bike!$A$2:$Y$402)),MOD(ROW()-ROW($E$2),COLUMNS(bike!$A$2:$Y$402)),1,1)</f>
        <v>1</v>
      </c>
      <c r="F3717">
        <f ca="1">OFFSET(transit!$A$2:$Y$402,TRUNC((ROW()-ROW($F$2))/COLUMNS(transit!$A$2:$Y$402)),MOD(ROW()-ROW($F$2),COLUMNS(transit!$A$2:$Y$402)),1,1)</f>
        <v>3</v>
      </c>
      <c r="G3717">
        <f ca="1">OFFSET(drive!$A$2:$Y$402,TRUNC((ROW()-ROW($G$2))/COLUMNS(drive!$A$2:$Y$402)),MOD(ROW()-ROW($G$2),COLUMNS(drive!$A$2:$Y$402)),1,1)</f>
        <v>1</v>
      </c>
      <c r="H3717" s="5">
        <f ca="1">(VLOOKUP($B3717,weights!$A$2:$R$6,4))*VLOOKUP($B3717,weights!$A$2:$R$6,6)^C3717*(VLOOKUP($B3717,weights!$A$2:$R$6,15)*EXP(VLOOKUP($B3717,weights!$A$2:$R$6,11)*D3717)+VLOOKUP($B3717,weights!$A$2:$R$6,16)*EXP(VLOOKUP($B3717,weights!$A$2:$R$6,12)*E3717)+VLOOKUP($B3717,weights!$A$2:$R$6,17)*EXP(VLOOKUP($B3717,weights!$A$2:$R$6,13)*F3717)+VLOOKUP($B3717,weights!$A$2:$R$6,18)*EXP(VLOOKUP($B3717,weights!$A$2:$R$6,14)*G3717))</f>
        <v>24.807341495576125</v>
      </c>
    </row>
    <row r="3718" spans="1:8" ht="12.75" x14ac:dyDescent="0.2">
      <c r="A3718">
        <f t="shared" si="0"/>
        <v>149</v>
      </c>
      <c r="B3718" t="str">
        <f t="shared" ref="B3718:C3718" si="3692">B3693</f>
        <v>store</v>
      </c>
      <c r="C3718">
        <f t="shared" si="3692"/>
        <v>1</v>
      </c>
      <c r="D3718">
        <f ca="1">OFFSET(walk!$A$2:$Y$402,TRUNC((ROW()-ROW($D$2))/COLUMNS(walk!$A$2:$Y$402)),MOD(ROW()-ROW($D$2),COLUMNS(walk!$A$2:$Y$402)),1,1)</f>
        <v>6</v>
      </c>
      <c r="E3718">
        <f ca="1">OFFSET(bike!$A$2:$Y$402,TRUNC((ROW()-ROW($E$2))/COLUMNS(bike!$A$2:$Y$402)),MOD(ROW()-ROW($E$2),COLUMNS(bike!$A$2:$Y$402)),1,1)</f>
        <v>2</v>
      </c>
      <c r="F3718">
        <f ca="1">OFFSET(transit!$A$2:$Y$402,TRUNC((ROW()-ROW($F$2))/COLUMNS(transit!$A$2:$Y$402)),MOD(ROW()-ROW($F$2),COLUMNS(transit!$A$2:$Y$402)),1,1)</f>
        <v>6</v>
      </c>
      <c r="G3718">
        <f ca="1">OFFSET(drive!$A$2:$Y$402,TRUNC((ROW()-ROW($G$2))/COLUMNS(drive!$A$2:$Y$402)),MOD(ROW()-ROW($G$2),COLUMNS(drive!$A$2:$Y$402)),1,1)</f>
        <v>2</v>
      </c>
      <c r="H3718" s="5">
        <f ca="1">(VLOOKUP($B3718,weights!$A$2:$R$6,4))*VLOOKUP($B3718,weights!$A$2:$R$6,6)^C3718*(VLOOKUP($B3718,weights!$A$2:$R$6,15)*EXP(VLOOKUP($B3718,weights!$A$2:$R$6,11)*D3718)+VLOOKUP($B3718,weights!$A$2:$R$6,16)*EXP(VLOOKUP($B3718,weights!$A$2:$R$6,12)*E3718)+VLOOKUP($B3718,weights!$A$2:$R$6,17)*EXP(VLOOKUP($B3718,weights!$A$2:$R$6,13)*F3718)+VLOOKUP($B3718,weights!$A$2:$R$6,18)*EXP(VLOOKUP($B3718,weights!$A$2:$R$6,14)*G3718))</f>
        <v>9.8065348736126552</v>
      </c>
    </row>
    <row r="3719" spans="1:8" ht="12.75" x14ac:dyDescent="0.2">
      <c r="A3719">
        <f t="shared" si="0"/>
        <v>149</v>
      </c>
      <c r="B3719" t="str">
        <f t="shared" ref="B3719:C3719" si="3693">B3694</f>
        <v>store</v>
      </c>
      <c r="C3719">
        <f t="shared" si="3693"/>
        <v>2</v>
      </c>
      <c r="D3719">
        <f ca="1">OFFSET(walk!$A$2:$Y$402,TRUNC((ROW()-ROW($D$2))/COLUMNS(walk!$A$2:$Y$402)),MOD(ROW()-ROW($D$2),COLUMNS(walk!$A$2:$Y$402)),1,1)</f>
        <v>8</v>
      </c>
      <c r="E3719">
        <f ca="1">OFFSET(bike!$A$2:$Y$402,TRUNC((ROW()-ROW($E$2))/COLUMNS(bike!$A$2:$Y$402)),MOD(ROW()-ROW($E$2),COLUMNS(bike!$A$2:$Y$402)),1,1)</f>
        <v>2</v>
      </c>
      <c r="F3719">
        <f ca="1">OFFSET(transit!$A$2:$Y$402,TRUNC((ROW()-ROW($F$2))/COLUMNS(transit!$A$2:$Y$402)),MOD(ROW()-ROW($F$2),COLUMNS(transit!$A$2:$Y$402)),1,1)</f>
        <v>8</v>
      </c>
      <c r="G3719">
        <f ca="1">OFFSET(drive!$A$2:$Y$402,TRUNC((ROW()-ROW($G$2))/COLUMNS(drive!$A$2:$Y$402)),MOD(ROW()-ROW($G$2),COLUMNS(drive!$A$2:$Y$402)),1,1)</f>
        <v>2</v>
      </c>
      <c r="H3719" s="5">
        <f ca="1">(VLOOKUP($B3719,weights!$A$2:$R$6,4))*VLOOKUP($B3719,weights!$A$2:$R$6,6)^C3719*(VLOOKUP($B3719,weights!$A$2:$R$6,15)*EXP(VLOOKUP($B3719,weights!$A$2:$R$6,11)*D3719)+VLOOKUP($B3719,weights!$A$2:$R$6,16)*EXP(VLOOKUP($B3719,weights!$A$2:$R$6,12)*E3719)+VLOOKUP($B3719,weights!$A$2:$R$6,17)*EXP(VLOOKUP($B3719,weights!$A$2:$R$6,13)*F3719)+VLOOKUP($B3719,weights!$A$2:$R$6,18)*EXP(VLOOKUP($B3719,weights!$A$2:$R$6,14)*G3719))</f>
        <v>5.9522320177632659</v>
      </c>
    </row>
    <row r="3720" spans="1:8" ht="12.75" x14ac:dyDescent="0.2">
      <c r="A3720">
        <f t="shared" si="0"/>
        <v>149</v>
      </c>
      <c r="B3720" t="str">
        <f t="shared" ref="B3720:C3720" si="3694">B3695</f>
        <v>store</v>
      </c>
      <c r="C3720">
        <f t="shared" si="3694"/>
        <v>3</v>
      </c>
      <c r="D3720">
        <f ca="1">OFFSET(walk!$A$2:$Y$402,TRUNC((ROW()-ROW($D$2))/COLUMNS(walk!$A$2:$Y$402)),MOD(ROW()-ROW($D$2),COLUMNS(walk!$A$2:$Y$402)),1,1)</f>
        <v>10</v>
      </c>
      <c r="E3720">
        <f ca="1">OFFSET(bike!$A$2:$Y$402,TRUNC((ROW()-ROW($E$2))/COLUMNS(bike!$A$2:$Y$402)),MOD(ROW()-ROW($E$2),COLUMNS(bike!$A$2:$Y$402)),1,1)</f>
        <v>2</v>
      </c>
      <c r="F3720">
        <f ca="1">OFFSET(transit!$A$2:$Y$402,TRUNC((ROW()-ROW($F$2))/COLUMNS(transit!$A$2:$Y$402)),MOD(ROW()-ROW($F$2),COLUMNS(transit!$A$2:$Y$402)),1,1)</f>
        <v>8</v>
      </c>
      <c r="G3720">
        <f ca="1">OFFSET(drive!$A$2:$Y$402,TRUNC((ROW()-ROW($G$2))/COLUMNS(drive!$A$2:$Y$402)),MOD(ROW()-ROW($G$2),COLUMNS(drive!$A$2:$Y$402)),1,1)</f>
        <v>2</v>
      </c>
      <c r="H3720" s="5">
        <f ca="1">(VLOOKUP($B3720,weights!$A$2:$R$6,4))*VLOOKUP($B3720,weights!$A$2:$R$6,6)^C3720*(VLOOKUP($B3720,weights!$A$2:$R$6,15)*EXP(VLOOKUP($B3720,weights!$A$2:$R$6,11)*D3720)+VLOOKUP($B3720,weights!$A$2:$R$6,16)*EXP(VLOOKUP($B3720,weights!$A$2:$R$6,12)*E3720)+VLOOKUP($B3720,weights!$A$2:$R$6,17)*EXP(VLOOKUP($B3720,weights!$A$2:$R$6,13)*F3720)+VLOOKUP($B3720,weights!$A$2:$R$6,18)*EXP(VLOOKUP($B3720,weights!$A$2:$R$6,14)*G3720))</f>
        <v>3.9066043809902804</v>
      </c>
    </row>
    <row r="3721" spans="1:8" ht="12.75" x14ac:dyDescent="0.2">
      <c r="A3721">
        <f t="shared" si="0"/>
        <v>149</v>
      </c>
      <c r="B3721" t="str">
        <f t="shared" ref="B3721:C3721" si="3695">B3696</f>
        <v>store</v>
      </c>
      <c r="C3721">
        <f t="shared" si="3695"/>
        <v>4</v>
      </c>
      <c r="D3721">
        <f ca="1">OFFSET(walk!$A$2:$Y$402,TRUNC((ROW()-ROW($D$2))/COLUMNS(walk!$A$2:$Y$402)),MOD(ROW()-ROW($D$2),COLUMNS(walk!$A$2:$Y$402)),1,1)</f>
        <v>10</v>
      </c>
      <c r="E3721">
        <f ca="1">OFFSET(bike!$A$2:$Y$402,TRUNC((ROW()-ROW($E$2))/COLUMNS(bike!$A$2:$Y$402)),MOD(ROW()-ROW($E$2),COLUMNS(bike!$A$2:$Y$402)),1,1)</f>
        <v>3</v>
      </c>
      <c r="F3721">
        <f ca="1">OFFSET(transit!$A$2:$Y$402,TRUNC((ROW()-ROW($F$2))/COLUMNS(transit!$A$2:$Y$402)),MOD(ROW()-ROW($F$2),COLUMNS(transit!$A$2:$Y$402)),1,1)</f>
        <v>10</v>
      </c>
      <c r="G3721">
        <f ca="1">OFFSET(drive!$A$2:$Y$402,TRUNC((ROW()-ROW($G$2))/COLUMNS(drive!$A$2:$Y$402)),MOD(ROW()-ROW($G$2),COLUMNS(drive!$A$2:$Y$402)),1,1)</f>
        <v>4</v>
      </c>
      <c r="H3721" s="5">
        <f ca="1">(VLOOKUP($B3721,weights!$A$2:$R$6,4))*VLOOKUP($B3721,weights!$A$2:$R$6,6)^C3721*(VLOOKUP($B3721,weights!$A$2:$R$6,15)*EXP(VLOOKUP($B3721,weights!$A$2:$R$6,11)*D3721)+VLOOKUP($B3721,weights!$A$2:$R$6,16)*EXP(VLOOKUP($B3721,weights!$A$2:$R$6,12)*E3721)+VLOOKUP($B3721,weights!$A$2:$R$6,17)*EXP(VLOOKUP($B3721,weights!$A$2:$R$6,13)*F3721)+VLOOKUP($B3721,weights!$A$2:$R$6,18)*EXP(VLOOKUP($B3721,weights!$A$2:$R$6,14)*G3721))</f>
        <v>1.6261346673763128</v>
      </c>
    </row>
    <row r="3722" spans="1:8" ht="12.75" x14ac:dyDescent="0.2">
      <c r="A3722">
        <f t="shared" si="0"/>
        <v>149</v>
      </c>
      <c r="B3722" t="str">
        <f t="shared" ref="B3722:C3722" si="3696">B3697</f>
        <v>pharmacy</v>
      </c>
      <c r="C3722">
        <f t="shared" si="3696"/>
        <v>0</v>
      </c>
      <c r="D3722">
        <f ca="1">OFFSET(walk!$A$2:$Y$402,TRUNC((ROW()-ROW($D$2))/COLUMNS(walk!$A$2:$Y$402)),MOD(ROW()-ROW($D$2),COLUMNS(walk!$A$2:$Y$402)),1,1)</f>
        <v>9</v>
      </c>
      <c r="E3722">
        <f ca="1">OFFSET(bike!$A$2:$Y$402,TRUNC((ROW()-ROW($E$2))/COLUMNS(bike!$A$2:$Y$402)),MOD(ROW()-ROW($E$2),COLUMNS(bike!$A$2:$Y$402)),1,1)</f>
        <v>4</v>
      </c>
      <c r="F3722">
        <f ca="1">OFFSET(transit!$A$2:$Y$402,TRUNC((ROW()-ROW($F$2))/COLUMNS(transit!$A$2:$Y$402)),MOD(ROW()-ROW($F$2),COLUMNS(transit!$A$2:$Y$402)),1,1)</f>
        <v>9</v>
      </c>
      <c r="G3722">
        <f ca="1">OFFSET(drive!$A$2:$Y$402,TRUNC((ROW()-ROW($G$2))/COLUMNS(drive!$A$2:$Y$402)),MOD(ROW()-ROW($G$2),COLUMNS(drive!$A$2:$Y$402)),1,1)</f>
        <v>3</v>
      </c>
      <c r="H3722" s="5">
        <f ca="1">(VLOOKUP($B3722,weights!$A$2:$R$6,4))*VLOOKUP($B3722,weights!$A$2:$R$6,6)^C3722*(VLOOKUP($B3722,weights!$A$2:$R$6,15)*EXP(VLOOKUP($B3722,weights!$A$2:$R$6,11)*D3722)+VLOOKUP($B3722,weights!$A$2:$R$6,16)*EXP(VLOOKUP($B3722,weights!$A$2:$R$6,12)*E3722)+VLOOKUP($B3722,weights!$A$2:$R$6,17)*EXP(VLOOKUP($B3722,weights!$A$2:$R$6,13)*F3722)+VLOOKUP($B3722,weights!$A$2:$R$6,18)*EXP(VLOOKUP($B3722,weights!$A$2:$R$6,14)*G3722))</f>
        <v>5.9307785889350555</v>
      </c>
    </row>
    <row r="3723" spans="1:8" ht="12.75" x14ac:dyDescent="0.2">
      <c r="A3723">
        <f t="shared" si="0"/>
        <v>149</v>
      </c>
      <c r="B3723" t="str">
        <f t="shared" ref="B3723:C3723" si="3697">B3698</f>
        <v>pharmacy</v>
      </c>
      <c r="C3723">
        <f t="shared" si="3697"/>
        <v>1</v>
      </c>
      <c r="D3723">
        <f ca="1">OFFSET(walk!$A$2:$Y$402,TRUNC((ROW()-ROW($D$2))/COLUMNS(walk!$A$2:$Y$402)),MOD(ROW()-ROW($D$2),COLUMNS(walk!$A$2:$Y$402)),1,1)</f>
        <v>9</v>
      </c>
      <c r="E3723">
        <f ca="1">OFFSET(bike!$A$2:$Y$402,TRUNC((ROW()-ROW($E$2))/COLUMNS(bike!$A$2:$Y$402)),MOD(ROW()-ROW($E$2),COLUMNS(bike!$A$2:$Y$402)),1,1)</f>
        <v>4</v>
      </c>
      <c r="F3723">
        <f ca="1">OFFSET(transit!$A$2:$Y$402,TRUNC((ROW()-ROW($F$2))/COLUMNS(transit!$A$2:$Y$402)),MOD(ROW()-ROW($F$2),COLUMNS(transit!$A$2:$Y$402)),1,1)</f>
        <v>9</v>
      </c>
      <c r="G3723">
        <f ca="1">OFFSET(drive!$A$2:$Y$402,TRUNC((ROW()-ROW($G$2))/COLUMNS(drive!$A$2:$Y$402)),MOD(ROW()-ROW($G$2),COLUMNS(drive!$A$2:$Y$402)),1,1)</f>
        <v>3</v>
      </c>
      <c r="H3723" s="5">
        <f ca="1">(VLOOKUP($B3723,weights!$A$2:$R$6,4))*VLOOKUP($B3723,weights!$A$2:$R$6,6)^C3723*(VLOOKUP($B3723,weights!$A$2:$R$6,15)*EXP(VLOOKUP($B3723,weights!$A$2:$R$6,11)*D3723)+VLOOKUP($B3723,weights!$A$2:$R$6,16)*EXP(VLOOKUP($B3723,weights!$A$2:$R$6,12)*E3723)+VLOOKUP($B3723,weights!$A$2:$R$6,17)*EXP(VLOOKUP($B3723,weights!$A$2:$R$6,13)*F3723)+VLOOKUP($B3723,weights!$A$2:$R$6,18)*EXP(VLOOKUP($B3723,weights!$A$2:$R$6,14)*G3723))</f>
        <v>2.8555600613391006</v>
      </c>
    </row>
    <row r="3724" spans="1:8" ht="12.75" x14ac:dyDescent="0.2">
      <c r="A3724">
        <f t="shared" si="0"/>
        <v>149</v>
      </c>
      <c r="B3724" t="str">
        <f t="shared" ref="B3724:C3724" si="3698">B3699</f>
        <v>pharmacy</v>
      </c>
      <c r="C3724">
        <f t="shared" si="3698"/>
        <v>2</v>
      </c>
      <c r="D3724">
        <f ca="1">OFFSET(walk!$A$2:$Y$402,TRUNC((ROW()-ROW($D$2))/COLUMNS(walk!$A$2:$Y$402)),MOD(ROW()-ROW($D$2),COLUMNS(walk!$A$2:$Y$402)),1,1)</f>
        <v>15</v>
      </c>
      <c r="E3724">
        <f ca="1">OFFSET(bike!$A$2:$Y$402,TRUNC((ROW()-ROW($E$2))/COLUMNS(bike!$A$2:$Y$402)),MOD(ROW()-ROW($E$2),COLUMNS(bike!$A$2:$Y$402)),1,1)</f>
        <v>4</v>
      </c>
      <c r="F3724">
        <f ca="1">OFFSET(transit!$A$2:$Y$402,TRUNC((ROW()-ROW($F$2))/COLUMNS(transit!$A$2:$Y$402)),MOD(ROW()-ROW($F$2),COLUMNS(transit!$A$2:$Y$402)),1,1)</f>
        <v>15</v>
      </c>
      <c r="G3724">
        <f ca="1">OFFSET(drive!$A$2:$Y$402,TRUNC((ROW()-ROW($G$2))/COLUMNS(drive!$A$2:$Y$402)),MOD(ROW()-ROW($G$2),COLUMNS(drive!$A$2:$Y$402)),1,1)</f>
        <v>3</v>
      </c>
      <c r="H3724" s="5">
        <f ca="1">(VLOOKUP($B3724,weights!$A$2:$R$6,4))*VLOOKUP($B3724,weights!$A$2:$R$6,6)^C3724*(VLOOKUP($B3724,weights!$A$2:$R$6,15)*EXP(VLOOKUP($B3724,weights!$A$2:$R$6,11)*D3724)+VLOOKUP($B3724,weights!$A$2:$R$6,16)*EXP(VLOOKUP($B3724,weights!$A$2:$R$6,12)*E3724)+VLOOKUP($B3724,weights!$A$2:$R$6,17)*EXP(VLOOKUP($B3724,weights!$A$2:$R$6,13)*F3724)+VLOOKUP($B3724,weights!$A$2:$R$6,18)*EXP(VLOOKUP($B3724,weights!$A$2:$R$6,14)*G3724))</f>
        <v>1.1414435577420159</v>
      </c>
    </row>
    <row r="3725" spans="1:8" ht="12.75" x14ac:dyDescent="0.2">
      <c r="A3725">
        <f t="shared" si="0"/>
        <v>149</v>
      </c>
      <c r="B3725" t="str">
        <f t="shared" ref="B3725:C3725" si="3699">B3700</f>
        <v>bank</v>
      </c>
      <c r="C3725">
        <f t="shared" si="3699"/>
        <v>0</v>
      </c>
      <c r="D3725">
        <f ca="1">OFFSET(walk!$A$2:$Y$402,TRUNC((ROW()-ROW($D$2))/COLUMNS(walk!$A$2:$Y$402)),MOD(ROW()-ROW($D$2),COLUMNS(walk!$A$2:$Y$402)),1,1)</f>
        <v>20</v>
      </c>
      <c r="E3725">
        <f ca="1">OFFSET(bike!$A$2:$Y$402,TRUNC((ROW()-ROW($E$2))/COLUMNS(bike!$A$2:$Y$402)),MOD(ROW()-ROW($E$2),COLUMNS(bike!$A$2:$Y$402)),1,1)</f>
        <v>8</v>
      </c>
      <c r="F3725">
        <f ca="1">OFFSET(transit!$A$2:$Y$402,TRUNC((ROW()-ROW($F$2))/COLUMNS(transit!$A$2:$Y$402)),MOD(ROW()-ROW($F$2),COLUMNS(transit!$A$2:$Y$402)),1,1)</f>
        <v>14</v>
      </c>
      <c r="G3725">
        <f ca="1">OFFSET(drive!$A$2:$Y$402,TRUNC((ROW()-ROW($G$2))/COLUMNS(drive!$A$2:$Y$402)),MOD(ROW()-ROW($G$2),COLUMNS(drive!$A$2:$Y$402)),1,1)</f>
        <v>6</v>
      </c>
      <c r="H3725" s="5">
        <f ca="1">(VLOOKUP($B3725,weights!$A$2:$R$6,4))*VLOOKUP($B3725,weights!$A$2:$R$6,6)^C3725*(VLOOKUP($B3725,weights!$A$2:$R$6,15)*EXP(VLOOKUP($B3725,weights!$A$2:$R$6,11)*D3725)+VLOOKUP($B3725,weights!$A$2:$R$6,16)*EXP(VLOOKUP($B3725,weights!$A$2:$R$6,12)*E3725)+VLOOKUP($B3725,weights!$A$2:$R$6,17)*EXP(VLOOKUP($B3725,weights!$A$2:$R$6,13)*F3725)+VLOOKUP($B3725,weights!$A$2:$R$6,18)*EXP(VLOOKUP($B3725,weights!$A$2:$R$6,14)*G3725))</f>
        <v>2.5899579184426225</v>
      </c>
    </row>
    <row r="3726" spans="1:8" ht="12.75" x14ac:dyDescent="0.2">
      <c r="A3726">
        <f t="shared" si="0"/>
        <v>149</v>
      </c>
      <c r="B3726" t="str">
        <f t="shared" ref="B3726:C3726" si="3700">B3701</f>
        <v>bank</v>
      </c>
      <c r="C3726">
        <f t="shared" si="3700"/>
        <v>1</v>
      </c>
      <c r="D3726">
        <f ca="1">OFFSET(walk!$A$2:$Y$402,TRUNC((ROW()-ROW($D$2))/COLUMNS(walk!$A$2:$Y$402)),MOD(ROW()-ROW($D$2),COLUMNS(walk!$A$2:$Y$402)),1,1)</f>
        <v>45</v>
      </c>
      <c r="E3726">
        <f ca="1">OFFSET(bike!$A$2:$Y$402,TRUNC((ROW()-ROW($E$2))/COLUMNS(bike!$A$2:$Y$402)),MOD(ROW()-ROW($E$2),COLUMNS(bike!$A$2:$Y$402)),1,1)</f>
        <v>14</v>
      </c>
      <c r="F3726">
        <f ca="1">OFFSET(transit!$A$2:$Y$402,TRUNC((ROW()-ROW($F$2))/COLUMNS(transit!$A$2:$Y$402)),MOD(ROW()-ROW($F$2),COLUMNS(transit!$A$2:$Y$402)),1,1)</f>
        <v>36</v>
      </c>
      <c r="G3726">
        <f ca="1">OFFSET(drive!$A$2:$Y$402,TRUNC((ROW()-ROW($G$2))/COLUMNS(drive!$A$2:$Y$402)),MOD(ROW()-ROW($G$2),COLUMNS(drive!$A$2:$Y$402)),1,1)</f>
        <v>8</v>
      </c>
      <c r="H3726" s="5">
        <f ca="1">(VLOOKUP($B3726,weights!$A$2:$R$6,4))*VLOOKUP($B3726,weights!$A$2:$R$6,6)^C3726*(VLOOKUP($B3726,weights!$A$2:$R$6,15)*EXP(VLOOKUP($B3726,weights!$A$2:$R$6,11)*D3726)+VLOOKUP($B3726,weights!$A$2:$R$6,16)*EXP(VLOOKUP($B3726,weights!$A$2:$R$6,12)*E3726)+VLOOKUP($B3726,weights!$A$2:$R$6,17)*EXP(VLOOKUP($B3726,weights!$A$2:$R$6,13)*F3726)+VLOOKUP($B3726,weights!$A$2:$R$6,18)*EXP(VLOOKUP($B3726,weights!$A$2:$R$6,14)*G3726))</f>
        <v>0.43792167399399856</v>
      </c>
    </row>
    <row r="3727" spans="1:8" ht="12.75" x14ac:dyDescent="0.2">
      <c r="A3727">
        <f t="shared" si="0"/>
        <v>150</v>
      </c>
      <c r="B3727" t="str">
        <f t="shared" ref="B3727:C3727" si="3701">B3702</f>
        <v>restaurant</v>
      </c>
      <c r="C3727">
        <f t="shared" si="3701"/>
        <v>0</v>
      </c>
      <c r="D3727">
        <f ca="1">OFFSET(walk!$A$2:$Y$402,TRUNC((ROW()-ROW($D$2))/COLUMNS(walk!$A$2:$Y$402)),MOD(ROW()-ROW($D$2),COLUMNS(walk!$A$2:$Y$402)),1,1)</f>
        <v>4</v>
      </c>
      <c r="E3727">
        <f ca="1">OFFSET(bike!$A$2:$Y$402,TRUNC((ROW()-ROW($E$2))/COLUMNS(bike!$A$2:$Y$402)),MOD(ROW()-ROW($E$2),COLUMNS(bike!$A$2:$Y$402)),1,1)</f>
        <v>2</v>
      </c>
      <c r="F3727">
        <f ca="1">OFFSET(transit!$A$2:$Y$402,TRUNC((ROW()-ROW($F$2))/COLUMNS(transit!$A$2:$Y$402)),MOD(ROW()-ROW($F$2),COLUMNS(transit!$A$2:$Y$402)),1,1)</f>
        <v>4</v>
      </c>
      <c r="G3727">
        <f ca="1">OFFSET(drive!$A$2:$Y$402,TRUNC((ROW()-ROW($G$2))/COLUMNS(drive!$A$2:$Y$402)),MOD(ROW()-ROW($G$2),COLUMNS(drive!$A$2:$Y$402)),1,1)</f>
        <v>1</v>
      </c>
      <c r="H3727" s="5">
        <f ca="1">(VLOOKUP($B3727,weights!$A$2:$R$6,4))*VLOOKUP($B3727,weights!$A$2:$R$6,6)^C3727*(VLOOKUP($B3727,weights!$A$2:$R$6,15)*EXP(VLOOKUP($B3727,weights!$A$2:$R$6,11)*D3727)+VLOOKUP($B3727,weights!$A$2:$R$6,16)*EXP(VLOOKUP($B3727,weights!$A$2:$R$6,12)*E3727)+VLOOKUP($B3727,weights!$A$2:$R$6,17)*EXP(VLOOKUP($B3727,weights!$A$2:$R$6,13)*F3727)+VLOOKUP($B3727,weights!$A$2:$R$6,18)*EXP(VLOOKUP($B3727,weights!$A$2:$R$6,14)*G3727))</f>
        <v>41.477885472511524</v>
      </c>
    </row>
    <row r="3728" spans="1:8" ht="12.75" x14ac:dyDescent="0.2">
      <c r="A3728">
        <f t="shared" si="0"/>
        <v>150</v>
      </c>
      <c r="B3728" t="str">
        <f t="shared" ref="B3728:C3728" si="3702">B3703</f>
        <v>restaurant</v>
      </c>
      <c r="C3728">
        <f t="shared" si="3702"/>
        <v>1</v>
      </c>
      <c r="D3728">
        <f ca="1">OFFSET(walk!$A$2:$Y$402,TRUNC((ROW()-ROW($D$2))/COLUMNS(walk!$A$2:$Y$402)),MOD(ROW()-ROW($D$2),COLUMNS(walk!$A$2:$Y$402)),1,1)</f>
        <v>8</v>
      </c>
      <c r="E3728">
        <f ca="1">OFFSET(bike!$A$2:$Y$402,TRUNC((ROW()-ROW($E$2))/COLUMNS(bike!$A$2:$Y$402)),MOD(ROW()-ROW($E$2),COLUMNS(bike!$A$2:$Y$402)),1,1)</f>
        <v>2</v>
      </c>
      <c r="F3728">
        <f ca="1">OFFSET(transit!$A$2:$Y$402,TRUNC((ROW()-ROW($F$2))/COLUMNS(transit!$A$2:$Y$402)),MOD(ROW()-ROW($F$2),COLUMNS(transit!$A$2:$Y$402)),1,1)</f>
        <v>8</v>
      </c>
      <c r="G3728">
        <f ca="1">OFFSET(drive!$A$2:$Y$402,TRUNC((ROW()-ROW($G$2))/COLUMNS(drive!$A$2:$Y$402)),MOD(ROW()-ROW($G$2),COLUMNS(drive!$A$2:$Y$402)),1,1)</f>
        <v>2</v>
      </c>
      <c r="H3728" s="5">
        <f ca="1">(VLOOKUP($B3728,weights!$A$2:$R$6,4))*VLOOKUP($B3728,weights!$A$2:$R$6,6)^C3728*(VLOOKUP($B3728,weights!$A$2:$R$6,15)*EXP(VLOOKUP($B3728,weights!$A$2:$R$6,11)*D3728)+VLOOKUP($B3728,weights!$A$2:$R$6,16)*EXP(VLOOKUP($B3728,weights!$A$2:$R$6,12)*E3728)+VLOOKUP($B3728,weights!$A$2:$R$6,17)*EXP(VLOOKUP($B3728,weights!$A$2:$R$6,13)*F3728)+VLOOKUP($B3728,weights!$A$2:$R$6,18)*EXP(VLOOKUP($B3728,weights!$A$2:$R$6,14)*G3728))</f>
        <v>27.228613927368908</v>
      </c>
    </row>
    <row r="3729" spans="1:8" ht="12.75" x14ac:dyDescent="0.2">
      <c r="A3729">
        <f t="shared" si="0"/>
        <v>150</v>
      </c>
      <c r="B3729" t="str">
        <f t="shared" ref="B3729:C3729" si="3703">B3704</f>
        <v>restaurant</v>
      </c>
      <c r="C3729">
        <f t="shared" si="3703"/>
        <v>2</v>
      </c>
      <c r="D3729">
        <f ca="1">OFFSET(walk!$A$2:$Y$402,TRUNC((ROW()-ROW($D$2))/COLUMNS(walk!$A$2:$Y$402)),MOD(ROW()-ROW($D$2),COLUMNS(walk!$A$2:$Y$402)),1,1)</f>
        <v>8</v>
      </c>
      <c r="E3729">
        <f ca="1">OFFSET(bike!$A$2:$Y$402,TRUNC((ROW()-ROW($E$2))/COLUMNS(bike!$A$2:$Y$402)),MOD(ROW()-ROW($E$2),COLUMNS(bike!$A$2:$Y$402)),1,1)</f>
        <v>2</v>
      </c>
      <c r="F3729">
        <f ca="1">OFFSET(transit!$A$2:$Y$402,TRUNC((ROW()-ROW($F$2))/COLUMNS(transit!$A$2:$Y$402)),MOD(ROW()-ROW($F$2),COLUMNS(transit!$A$2:$Y$402)),1,1)</f>
        <v>8</v>
      </c>
      <c r="G3729">
        <f ca="1">OFFSET(drive!$A$2:$Y$402,TRUNC((ROW()-ROW($G$2))/COLUMNS(drive!$A$2:$Y$402)),MOD(ROW()-ROW($G$2),COLUMNS(drive!$A$2:$Y$402)),1,1)</f>
        <v>2</v>
      </c>
      <c r="H3729" s="5">
        <f ca="1">(VLOOKUP($B3729,weights!$A$2:$R$6,4))*VLOOKUP($B3729,weights!$A$2:$R$6,6)^C3729*(VLOOKUP($B3729,weights!$A$2:$R$6,15)*EXP(VLOOKUP($B3729,weights!$A$2:$R$6,11)*D3729)+VLOOKUP($B3729,weights!$A$2:$R$6,16)*EXP(VLOOKUP($B3729,weights!$A$2:$R$6,12)*E3729)+VLOOKUP($B3729,weights!$A$2:$R$6,17)*EXP(VLOOKUP($B3729,weights!$A$2:$R$6,13)*F3729)+VLOOKUP($B3729,weights!$A$2:$R$6,18)*EXP(VLOOKUP($B3729,weights!$A$2:$R$6,14)*G3729))</f>
        <v>24.404905816382499</v>
      </c>
    </row>
    <row r="3730" spans="1:8" ht="12.75" x14ac:dyDescent="0.2">
      <c r="A3730">
        <f t="shared" si="0"/>
        <v>150</v>
      </c>
      <c r="B3730" t="str">
        <f t="shared" ref="B3730:C3730" si="3704">B3705</f>
        <v>restaurant</v>
      </c>
      <c r="C3730">
        <f t="shared" si="3704"/>
        <v>3</v>
      </c>
      <c r="D3730">
        <f ca="1">OFFSET(walk!$A$2:$Y$402,TRUNC((ROW()-ROW($D$2))/COLUMNS(walk!$A$2:$Y$402)),MOD(ROW()-ROW($D$2),COLUMNS(walk!$A$2:$Y$402)),1,1)</f>
        <v>8</v>
      </c>
      <c r="E3730">
        <f ca="1">OFFSET(bike!$A$2:$Y$402,TRUNC((ROW()-ROW($E$2))/COLUMNS(bike!$A$2:$Y$402)),MOD(ROW()-ROW($E$2),COLUMNS(bike!$A$2:$Y$402)),1,1)</f>
        <v>3</v>
      </c>
      <c r="F3730">
        <f ca="1">OFFSET(transit!$A$2:$Y$402,TRUNC((ROW()-ROW($F$2))/COLUMNS(transit!$A$2:$Y$402)),MOD(ROW()-ROW($F$2),COLUMNS(transit!$A$2:$Y$402)),1,1)</f>
        <v>8</v>
      </c>
      <c r="G3730">
        <f ca="1">OFFSET(drive!$A$2:$Y$402,TRUNC((ROW()-ROW($G$2))/COLUMNS(drive!$A$2:$Y$402)),MOD(ROW()-ROW($G$2),COLUMNS(drive!$A$2:$Y$402)),1,1)</f>
        <v>3</v>
      </c>
      <c r="H3730" s="5">
        <f ca="1">(VLOOKUP($B3730,weights!$A$2:$R$6,4))*VLOOKUP($B3730,weights!$A$2:$R$6,6)^C3730*(VLOOKUP($B3730,weights!$A$2:$R$6,15)*EXP(VLOOKUP($B3730,weights!$A$2:$R$6,11)*D3730)+VLOOKUP($B3730,weights!$A$2:$R$6,16)*EXP(VLOOKUP($B3730,weights!$A$2:$R$6,12)*E3730)+VLOOKUP($B3730,weights!$A$2:$R$6,17)*EXP(VLOOKUP($B3730,weights!$A$2:$R$6,13)*F3730)+VLOOKUP($B3730,weights!$A$2:$R$6,18)*EXP(VLOOKUP($B3730,weights!$A$2:$R$6,14)*G3730))</f>
        <v>19.073317481561642</v>
      </c>
    </row>
    <row r="3731" spans="1:8" ht="12.75" x14ac:dyDescent="0.2">
      <c r="A3731">
        <f t="shared" si="0"/>
        <v>150</v>
      </c>
      <c r="B3731" t="str">
        <f t="shared" ref="B3731:C3731" si="3705">B3706</f>
        <v>restaurant</v>
      </c>
      <c r="C3731">
        <f t="shared" si="3705"/>
        <v>4</v>
      </c>
      <c r="D3731">
        <f ca="1">OFFSET(walk!$A$2:$Y$402,TRUNC((ROW()-ROW($D$2))/COLUMNS(walk!$A$2:$Y$402)),MOD(ROW()-ROW($D$2),COLUMNS(walk!$A$2:$Y$402)),1,1)</f>
        <v>9</v>
      </c>
      <c r="E3731">
        <f ca="1">OFFSET(bike!$A$2:$Y$402,TRUNC((ROW()-ROW($E$2))/COLUMNS(bike!$A$2:$Y$402)),MOD(ROW()-ROW($E$2),COLUMNS(bike!$A$2:$Y$402)),1,1)</f>
        <v>4</v>
      </c>
      <c r="F3731">
        <f ca="1">OFFSET(transit!$A$2:$Y$402,TRUNC((ROW()-ROW($F$2))/COLUMNS(transit!$A$2:$Y$402)),MOD(ROW()-ROW($F$2),COLUMNS(transit!$A$2:$Y$402)),1,1)</f>
        <v>9</v>
      </c>
      <c r="G3731">
        <f ca="1">OFFSET(drive!$A$2:$Y$402,TRUNC((ROW()-ROW($G$2))/COLUMNS(drive!$A$2:$Y$402)),MOD(ROW()-ROW($G$2),COLUMNS(drive!$A$2:$Y$402)),1,1)</f>
        <v>3</v>
      </c>
      <c r="H3731" s="5">
        <f ca="1">(VLOOKUP($B3731,weights!$A$2:$R$6,4))*VLOOKUP($B3731,weights!$A$2:$R$6,6)^C3731*(VLOOKUP($B3731,weights!$A$2:$R$6,15)*EXP(VLOOKUP($B3731,weights!$A$2:$R$6,11)*D3731)+VLOOKUP($B3731,weights!$A$2:$R$6,16)*EXP(VLOOKUP($B3731,weights!$A$2:$R$6,12)*E3731)+VLOOKUP($B3731,weights!$A$2:$R$6,17)*EXP(VLOOKUP($B3731,weights!$A$2:$R$6,13)*F3731)+VLOOKUP($B3731,weights!$A$2:$R$6,18)*EXP(VLOOKUP($B3731,weights!$A$2:$R$6,14)*G3731))</f>
        <v>15.151356002117648</v>
      </c>
    </row>
    <row r="3732" spans="1:8" ht="12.75" x14ac:dyDescent="0.2">
      <c r="A3732">
        <f t="shared" si="0"/>
        <v>150</v>
      </c>
      <c r="B3732" t="str">
        <f t="shared" ref="B3732:C3732" si="3706">B3707</f>
        <v>restaurant</v>
      </c>
      <c r="C3732">
        <f t="shared" si="3706"/>
        <v>5</v>
      </c>
      <c r="D3732">
        <f ca="1">OFFSET(walk!$A$2:$Y$402,TRUNC((ROW()-ROW($D$2))/COLUMNS(walk!$A$2:$Y$402)),MOD(ROW()-ROW($D$2),COLUMNS(walk!$A$2:$Y$402)),1,1)</f>
        <v>9</v>
      </c>
      <c r="E3732">
        <f ca="1">OFFSET(bike!$A$2:$Y$402,TRUNC((ROW()-ROW($E$2))/COLUMNS(bike!$A$2:$Y$402)),MOD(ROW()-ROW($E$2),COLUMNS(bike!$A$2:$Y$402)),1,1)</f>
        <v>4</v>
      </c>
      <c r="F3732">
        <f ca="1">OFFSET(transit!$A$2:$Y$402,TRUNC((ROW()-ROW($F$2))/COLUMNS(transit!$A$2:$Y$402)),MOD(ROW()-ROW($F$2),COLUMNS(transit!$A$2:$Y$402)),1,1)</f>
        <v>9</v>
      </c>
      <c r="G3732">
        <f ca="1">OFFSET(drive!$A$2:$Y$402,TRUNC((ROW()-ROW($G$2))/COLUMNS(drive!$A$2:$Y$402)),MOD(ROW()-ROW($G$2),COLUMNS(drive!$A$2:$Y$402)),1,1)</f>
        <v>3</v>
      </c>
      <c r="H3732" s="5">
        <f ca="1">(VLOOKUP($B3732,weights!$A$2:$R$6,4))*VLOOKUP($B3732,weights!$A$2:$R$6,6)^C3732*(VLOOKUP($B3732,weights!$A$2:$R$6,15)*EXP(VLOOKUP($B3732,weights!$A$2:$R$6,11)*D3732)+VLOOKUP($B3732,weights!$A$2:$R$6,16)*EXP(VLOOKUP($B3732,weights!$A$2:$R$6,12)*E3732)+VLOOKUP($B3732,weights!$A$2:$R$6,17)*EXP(VLOOKUP($B3732,weights!$A$2:$R$6,13)*F3732)+VLOOKUP($B3732,weights!$A$2:$R$6,18)*EXP(VLOOKUP($B3732,weights!$A$2:$R$6,14)*G3732))</f>
        <v>13.580104268564705</v>
      </c>
    </row>
    <row r="3733" spans="1:8" ht="12.75" x14ac:dyDescent="0.2">
      <c r="A3733">
        <f t="shared" si="0"/>
        <v>150</v>
      </c>
      <c r="B3733" t="str">
        <f t="shared" ref="B3733:C3733" si="3707">B3708</f>
        <v>restaurant</v>
      </c>
      <c r="C3733">
        <f t="shared" si="3707"/>
        <v>6</v>
      </c>
      <c r="D3733">
        <f ca="1">OFFSET(walk!$A$2:$Y$402,TRUNC((ROW()-ROW($D$2))/COLUMNS(walk!$A$2:$Y$402)),MOD(ROW()-ROW($D$2),COLUMNS(walk!$A$2:$Y$402)),1,1)</f>
        <v>12</v>
      </c>
      <c r="E3733">
        <f ca="1">OFFSET(bike!$A$2:$Y$402,TRUNC((ROW()-ROW($E$2))/COLUMNS(bike!$A$2:$Y$402)),MOD(ROW()-ROW($E$2),COLUMNS(bike!$A$2:$Y$402)),1,1)</f>
        <v>4</v>
      </c>
      <c r="F3733">
        <f ca="1">OFFSET(transit!$A$2:$Y$402,TRUNC((ROW()-ROW($F$2))/COLUMNS(transit!$A$2:$Y$402)),MOD(ROW()-ROW($F$2),COLUMNS(transit!$A$2:$Y$402)),1,1)</f>
        <v>10</v>
      </c>
      <c r="G3733">
        <f ca="1">OFFSET(drive!$A$2:$Y$402,TRUNC((ROW()-ROW($G$2))/COLUMNS(drive!$A$2:$Y$402)),MOD(ROW()-ROW($G$2),COLUMNS(drive!$A$2:$Y$402)),1,1)</f>
        <v>3</v>
      </c>
      <c r="H3733" s="5">
        <f ca="1">(VLOOKUP($B3733,weights!$A$2:$R$6,4))*VLOOKUP($B3733,weights!$A$2:$R$6,6)^C3733*(VLOOKUP($B3733,weights!$A$2:$R$6,15)*EXP(VLOOKUP($B3733,weights!$A$2:$R$6,11)*D3733)+VLOOKUP($B3733,weights!$A$2:$R$6,16)*EXP(VLOOKUP($B3733,weights!$A$2:$R$6,12)*E3733)+VLOOKUP($B3733,weights!$A$2:$R$6,17)*EXP(VLOOKUP($B3733,weights!$A$2:$R$6,13)*F3733)+VLOOKUP($B3733,weights!$A$2:$R$6,18)*EXP(VLOOKUP($B3733,weights!$A$2:$R$6,14)*G3733))</f>
        <v>11.188568549906256</v>
      </c>
    </row>
    <row r="3734" spans="1:8" ht="12.75" x14ac:dyDescent="0.2">
      <c r="A3734">
        <f t="shared" si="0"/>
        <v>150</v>
      </c>
      <c r="B3734" t="str">
        <f t="shared" ref="B3734:C3734" si="3708">B3709</f>
        <v>restaurant</v>
      </c>
      <c r="C3734">
        <f t="shared" si="3708"/>
        <v>7</v>
      </c>
      <c r="D3734">
        <f ca="1">OFFSET(walk!$A$2:$Y$402,TRUNC((ROW()-ROW($D$2))/COLUMNS(walk!$A$2:$Y$402)),MOD(ROW()-ROW($D$2),COLUMNS(walk!$A$2:$Y$402)),1,1)</f>
        <v>14</v>
      </c>
      <c r="E3734">
        <f ca="1">OFFSET(bike!$A$2:$Y$402,TRUNC((ROW()-ROW($E$2))/COLUMNS(bike!$A$2:$Y$402)),MOD(ROW()-ROW($E$2),COLUMNS(bike!$A$2:$Y$402)),1,1)</f>
        <v>4</v>
      </c>
      <c r="F3734">
        <f ca="1">OFFSET(transit!$A$2:$Y$402,TRUNC((ROW()-ROW($F$2))/COLUMNS(transit!$A$2:$Y$402)),MOD(ROW()-ROW($F$2),COLUMNS(transit!$A$2:$Y$402)),1,1)</f>
        <v>10</v>
      </c>
      <c r="G3734">
        <f ca="1">OFFSET(drive!$A$2:$Y$402,TRUNC((ROW()-ROW($G$2))/COLUMNS(drive!$A$2:$Y$402)),MOD(ROW()-ROW($G$2),COLUMNS(drive!$A$2:$Y$402)),1,1)</f>
        <v>3</v>
      </c>
      <c r="H3734" s="5">
        <f ca="1">(VLOOKUP($B3734,weights!$A$2:$R$6,4))*VLOOKUP($B3734,weights!$A$2:$R$6,6)^C3734*(VLOOKUP($B3734,weights!$A$2:$R$6,15)*EXP(VLOOKUP($B3734,weights!$A$2:$R$6,11)*D3734)+VLOOKUP($B3734,weights!$A$2:$R$6,16)*EXP(VLOOKUP($B3734,weights!$A$2:$R$6,12)*E3734)+VLOOKUP($B3734,weights!$A$2:$R$6,17)*EXP(VLOOKUP($B3734,weights!$A$2:$R$6,13)*F3734)+VLOOKUP($B3734,weights!$A$2:$R$6,18)*EXP(VLOOKUP($B3734,weights!$A$2:$R$6,14)*G3734))</f>
        <v>9.8006886259038559</v>
      </c>
    </row>
    <row r="3735" spans="1:8" ht="12.75" x14ac:dyDescent="0.2">
      <c r="A3735">
        <f t="shared" si="0"/>
        <v>150</v>
      </c>
      <c r="B3735" t="str">
        <f t="shared" ref="B3735:C3735" si="3709">B3710</f>
        <v>restaurant</v>
      </c>
      <c r="C3735">
        <f t="shared" si="3709"/>
        <v>8</v>
      </c>
      <c r="D3735">
        <f ca="1">OFFSET(walk!$A$2:$Y$402,TRUNC((ROW()-ROW($D$2))/COLUMNS(walk!$A$2:$Y$402)),MOD(ROW()-ROW($D$2),COLUMNS(walk!$A$2:$Y$402)),1,1)</f>
        <v>14</v>
      </c>
      <c r="E3735">
        <f ca="1">OFFSET(bike!$A$2:$Y$402,TRUNC((ROW()-ROW($E$2))/COLUMNS(bike!$A$2:$Y$402)),MOD(ROW()-ROW($E$2),COLUMNS(bike!$A$2:$Y$402)),1,1)</f>
        <v>4</v>
      </c>
      <c r="F3735">
        <f ca="1">OFFSET(transit!$A$2:$Y$402,TRUNC((ROW()-ROW($F$2))/COLUMNS(transit!$A$2:$Y$402)),MOD(ROW()-ROW($F$2),COLUMNS(transit!$A$2:$Y$402)),1,1)</f>
        <v>11</v>
      </c>
      <c r="G3735">
        <f ca="1">OFFSET(drive!$A$2:$Y$402,TRUNC((ROW()-ROW($G$2))/COLUMNS(drive!$A$2:$Y$402)),MOD(ROW()-ROW($G$2),COLUMNS(drive!$A$2:$Y$402)),1,1)</f>
        <v>4</v>
      </c>
      <c r="H3735" s="5">
        <f ca="1">(VLOOKUP($B3735,weights!$A$2:$R$6,4))*VLOOKUP($B3735,weights!$A$2:$R$6,6)^C3735*(VLOOKUP($B3735,weights!$A$2:$R$6,15)*EXP(VLOOKUP($B3735,weights!$A$2:$R$6,11)*D3735)+VLOOKUP($B3735,weights!$A$2:$R$6,16)*EXP(VLOOKUP($B3735,weights!$A$2:$R$6,12)*E3735)+VLOOKUP($B3735,weights!$A$2:$R$6,17)*EXP(VLOOKUP($B3735,weights!$A$2:$R$6,13)*F3735)+VLOOKUP($B3735,weights!$A$2:$R$6,18)*EXP(VLOOKUP($B3735,weights!$A$2:$R$6,14)*G3735))</f>
        <v>7.9361023000974278</v>
      </c>
    </row>
    <row r="3736" spans="1:8" ht="12.75" x14ac:dyDescent="0.2">
      <c r="A3736">
        <f t="shared" si="0"/>
        <v>150</v>
      </c>
      <c r="B3736" t="str">
        <f t="shared" ref="B3736:C3736" si="3710">B3711</f>
        <v>restaurant</v>
      </c>
      <c r="C3736">
        <f t="shared" si="3710"/>
        <v>9</v>
      </c>
      <c r="D3736">
        <f ca="1">OFFSET(walk!$A$2:$Y$402,TRUNC((ROW()-ROW($D$2))/COLUMNS(walk!$A$2:$Y$402)),MOD(ROW()-ROW($D$2),COLUMNS(walk!$A$2:$Y$402)),1,1)</f>
        <v>15</v>
      </c>
      <c r="E3736">
        <f ca="1">OFFSET(bike!$A$2:$Y$402,TRUNC((ROW()-ROW($E$2))/COLUMNS(bike!$A$2:$Y$402)),MOD(ROW()-ROW($E$2),COLUMNS(bike!$A$2:$Y$402)),1,1)</f>
        <v>5</v>
      </c>
      <c r="F3736">
        <f ca="1">OFFSET(transit!$A$2:$Y$402,TRUNC((ROW()-ROW($F$2))/COLUMNS(transit!$A$2:$Y$402)),MOD(ROW()-ROW($F$2),COLUMNS(transit!$A$2:$Y$402)),1,1)</f>
        <v>13</v>
      </c>
      <c r="G3736">
        <f ca="1">OFFSET(drive!$A$2:$Y$402,TRUNC((ROW()-ROW($G$2))/COLUMNS(drive!$A$2:$Y$402)),MOD(ROW()-ROW($G$2),COLUMNS(drive!$A$2:$Y$402)),1,1)</f>
        <v>4</v>
      </c>
      <c r="H3736" s="5">
        <f ca="1">(VLOOKUP($B3736,weights!$A$2:$R$6,4))*VLOOKUP($B3736,weights!$A$2:$R$6,6)^C3736*(VLOOKUP($B3736,weights!$A$2:$R$6,15)*EXP(VLOOKUP($B3736,weights!$A$2:$R$6,11)*D3736)+VLOOKUP($B3736,weights!$A$2:$R$6,16)*EXP(VLOOKUP($B3736,weights!$A$2:$R$6,12)*E3736)+VLOOKUP($B3736,weights!$A$2:$R$6,17)*EXP(VLOOKUP($B3736,weights!$A$2:$R$6,13)*F3736)+VLOOKUP($B3736,weights!$A$2:$R$6,18)*EXP(VLOOKUP($B3736,weights!$A$2:$R$6,14)*G3736))</f>
        <v>6.2627151362457516</v>
      </c>
    </row>
    <row r="3737" spans="1:8" ht="12.75" x14ac:dyDescent="0.2">
      <c r="A3737">
        <f t="shared" si="0"/>
        <v>150</v>
      </c>
      <c r="B3737" t="str">
        <f t="shared" ref="B3737:C3737" si="3711">B3712</f>
        <v>supermarket</v>
      </c>
      <c r="C3737">
        <f t="shared" si="3711"/>
        <v>0</v>
      </c>
      <c r="D3737">
        <f ca="1">OFFSET(walk!$A$2:$Y$402,TRUNC((ROW()-ROW($D$2))/COLUMNS(walk!$A$2:$Y$402)),MOD(ROW()-ROW($D$2),COLUMNS(walk!$A$2:$Y$402)),1,1)</f>
        <v>32</v>
      </c>
      <c r="E3737">
        <f ca="1">OFFSET(bike!$A$2:$Y$402,TRUNC((ROW()-ROW($E$2))/COLUMNS(bike!$A$2:$Y$402)),MOD(ROW()-ROW($E$2),COLUMNS(bike!$A$2:$Y$402)),1,1)</f>
        <v>13</v>
      </c>
      <c r="F3737">
        <f ca="1">OFFSET(transit!$A$2:$Y$402,TRUNC((ROW()-ROW($F$2))/COLUMNS(transit!$A$2:$Y$402)),MOD(ROW()-ROW($F$2),COLUMNS(transit!$A$2:$Y$402)),1,1)</f>
        <v>19</v>
      </c>
      <c r="G3737">
        <f ca="1">OFFSET(drive!$A$2:$Y$402,TRUNC((ROW()-ROW($G$2))/COLUMNS(drive!$A$2:$Y$402)),MOD(ROW()-ROW($G$2),COLUMNS(drive!$A$2:$Y$402)),1,1)</f>
        <v>9</v>
      </c>
      <c r="H3737" s="5">
        <f ca="1">(VLOOKUP($B3737,weights!$A$2:$R$6,4))*VLOOKUP($B3737,weights!$A$2:$R$6,6)^C3737*(VLOOKUP($B3737,weights!$A$2:$R$6,15)*EXP(VLOOKUP($B3737,weights!$A$2:$R$6,11)*D3737)+VLOOKUP($B3737,weights!$A$2:$R$6,16)*EXP(VLOOKUP($B3737,weights!$A$2:$R$6,12)*E3737)+VLOOKUP($B3737,weights!$A$2:$R$6,17)*EXP(VLOOKUP($B3737,weights!$A$2:$R$6,13)*F3737)+VLOOKUP($B3737,weights!$A$2:$R$6,18)*EXP(VLOOKUP($B3737,weights!$A$2:$R$6,14)*G3737))</f>
        <v>3.1558863205081784</v>
      </c>
    </row>
    <row r="3738" spans="1:8" ht="12.75" x14ac:dyDescent="0.2">
      <c r="A3738">
        <f t="shared" si="0"/>
        <v>150</v>
      </c>
      <c r="B3738" t="str">
        <f t="shared" ref="B3738:C3738" si="3712">B3713</f>
        <v>supermarket</v>
      </c>
      <c r="C3738">
        <f t="shared" si="3712"/>
        <v>1</v>
      </c>
      <c r="D3738">
        <f ca="1">OFFSET(walk!$A$2:$Y$402,TRUNC((ROW()-ROW($D$2))/COLUMNS(walk!$A$2:$Y$402)),MOD(ROW()-ROW($D$2),COLUMNS(walk!$A$2:$Y$402)),1,1)</f>
        <v>47</v>
      </c>
      <c r="E3738">
        <f ca="1">OFFSET(bike!$A$2:$Y$402,TRUNC((ROW()-ROW($E$2))/COLUMNS(bike!$A$2:$Y$402)),MOD(ROW()-ROW($E$2),COLUMNS(bike!$A$2:$Y$402)),1,1)</f>
        <v>14</v>
      </c>
      <c r="F3738">
        <f ca="1">OFFSET(transit!$A$2:$Y$402,TRUNC((ROW()-ROW($F$2))/COLUMNS(transit!$A$2:$Y$402)),MOD(ROW()-ROW($F$2),COLUMNS(transit!$A$2:$Y$402)),1,1)</f>
        <v>24</v>
      </c>
      <c r="G3738">
        <f ca="1">OFFSET(drive!$A$2:$Y$402,TRUNC((ROW()-ROW($G$2))/COLUMNS(drive!$A$2:$Y$402)),MOD(ROW()-ROW($G$2),COLUMNS(drive!$A$2:$Y$402)),1,1)</f>
        <v>10</v>
      </c>
      <c r="H3738" s="5">
        <f ca="1">(VLOOKUP($B3738,weights!$A$2:$R$6,4))*VLOOKUP($B3738,weights!$A$2:$R$6,6)^C3738*(VLOOKUP($B3738,weights!$A$2:$R$6,15)*EXP(VLOOKUP($B3738,weights!$A$2:$R$6,11)*D3738)+VLOOKUP($B3738,weights!$A$2:$R$6,16)*EXP(VLOOKUP($B3738,weights!$A$2:$R$6,12)*E3738)+VLOOKUP($B3738,weights!$A$2:$R$6,17)*EXP(VLOOKUP($B3738,weights!$A$2:$R$6,13)*F3738)+VLOOKUP($B3738,weights!$A$2:$R$6,18)*EXP(VLOOKUP($B3738,weights!$A$2:$R$6,14)*G3738))</f>
        <v>1.4130109896711189</v>
      </c>
    </row>
    <row r="3739" spans="1:8" ht="12.75" x14ac:dyDescent="0.2">
      <c r="A3739">
        <f t="shared" si="0"/>
        <v>150</v>
      </c>
      <c r="B3739" t="str">
        <f t="shared" ref="B3739:C3739" si="3713">B3714</f>
        <v>supermarket</v>
      </c>
      <c r="C3739">
        <f t="shared" si="3713"/>
        <v>2</v>
      </c>
      <c r="D3739">
        <f ca="1">OFFSET(walk!$A$2:$Y$402,TRUNC((ROW()-ROW($D$2))/COLUMNS(walk!$A$2:$Y$402)),MOD(ROW()-ROW($D$2),COLUMNS(walk!$A$2:$Y$402)),1,1)</f>
        <v>52</v>
      </c>
      <c r="E3739">
        <f ca="1">OFFSET(bike!$A$2:$Y$402,TRUNC((ROW()-ROW($E$2))/COLUMNS(bike!$A$2:$Y$402)),MOD(ROW()-ROW($E$2),COLUMNS(bike!$A$2:$Y$402)),1,1)</f>
        <v>15</v>
      </c>
      <c r="F3739">
        <f ca="1">OFFSET(transit!$A$2:$Y$402,TRUNC((ROW()-ROW($F$2))/COLUMNS(transit!$A$2:$Y$402)),MOD(ROW()-ROW($F$2),COLUMNS(transit!$A$2:$Y$402)),1,1)</f>
        <v>24</v>
      </c>
      <c r="G3739">
        <f ca="1">OFFSET(drive!$A$2:$Y$402,TRUNC((ROW()-ROW($G$2))/COLUMNS(drive!$A$2:$Y$402)),MOD(ROW()-ROW($G$2),COLUMNS(drive!$A$2:$Y$402)),1,1)</f>
        <v>12</v>
      </c>
      <c r="H3739" s="5">
        <f ca="1">(VLOOKUP($B3739,weights!$A$2:$R$6,4))*VLOOKUP($B3739,weights!$A$2:$R$6,6)^C3739*(VLOOKUP($B3739,weights!$A$2:$R$6,15)*EXP(VLOOKUP($B3739,weights!$A$2:$R$6,11)*D3739)+VLOOKUP($B3739,weights!$A$2:$R$6,16)*EXP(VLOOKUP($B3739,weights!$A$2:$R$6,12)*E3739)+VLOOKUP($B3739,weights!$A$2:$R$6,17)*EXP(VLOOKUP($B3739,weights!$A$2:$R$6,13)*F3739)+VLOOKUP($B3739,weights!$A$2:$R$6,18)*EXP(VLOOKUP($B3739,weights!$A$2:$R$6,14)*G3739))</f>
        <v>0.57511319195007848</v>
      </c>
    </row>
    <row r="3740" spans="1:8" ht="12.75" x14ac:dyDescent="0.2">
      <c r="A3740">
        <f t="shared" si="0"/>
        <v>150</v>
      </c>
      <c r="B3740" t="str">
        <f t="shared" ref="B3740:C3740" si="3714">B3715</f>
        <v>supermarket</v>
      </c>
      <c r="C3740">
        <f t="shared" si="3714"/>
        <v>3</v>
      </c>
      <c r="D3740">
        <f ca="1">OFFSET(walk!$A$2:$Y$402,TRUNC((ROW()-ROW($D$2))/COLUMNS(walk!$A$2:$Y$402)),MOD(ROW()-ROW($D$2),COLUMNS(walk!$A$2:$Y$402)),1,1)</f>
        <v>59</v>
      </c>
      <c r="E3740">
        <f ca="1">OFFSET(bike!$A$2:$Y$402,TRUNC((ROW()-ROW($E$2))/COLUMNS(bike!$A$2:$Y$402)),MOD(ROW()-ROW($E$2),COLUMNS(bike!$A$2:$Y$402)),1,1)</f>
        <v>18</v>
      </c>
      <c r="F3740">
        <f ca="1">OFFSET(transit!$A$2:$Y$402,TRUNC((ROW()-ROW($F$2))/COLUMNS(transit!$A$2:$Y$402)),MOD(ROW()-ROW($F$2),COLUMNS(transit!$A$2:$Y$402)),1,1)</f>
        <v>31</v>
      </c>
      <c r="G3740">
        <f ca="1">OFFSET(drive!$A$2:$Y$402,TRUNC((ROW()-ROW($G$2))/COLUMNS(drive!$A$2:$Y$402)),MOD(ROW()-ROW($G$2),COLUMNS(drive!$A$2:$Y$402)),1,1)</f>
        <v>13</v>
      </c>
      <c r="H3740" s="5">
        <f ca="1">(VLOOKUP($B3740,weights!$A$2:$R$6,4))*VLOOKUP($B3740,weights!$A$2:$R$6,6)^C3740*(VLOOKUP($B3740,weights!$A$2:$R$6,15)*EXP(VLOOKUP($B3740,weights!$A$2:$R$6,11)*D3740)+VLOOKUP($B3740,weights!$A$2:$R$6,16)*EXP(VLOOKUP($B3740,weights!$A$2:$R$6,12)*E3740)+VLOOKUP($B3740,weights!$A$2:$R$6,17)*EXP(VLOOKUP($B3740,weights!$A$2:$R$6,13)*F3740)+VLOOKUP($B3740,weights!$A$2:$R$6,18)*EXP(VLOOKUP($B3740,weights!$A$2:$R$6,14)*G3740))</f>
        <v>0.24634818964117511</v>
      </c>
    </row>
    <row r="3741" spans="1:8" ht="12.75" x14ac:dyDescent="0.2">
      <c r="A3741">
        <f t="shared" si="0"/>
        <v>150</v>
      </c>
      <c r="B3741" t="str">
        <f t="shared" ref="B3741:C3741" si="3715">B3716</f>
        <v>supermarket</v>
      </c>
      <c r="C3741">
        <f t="shared" si="3715"/>
        <v>4</v>
      </c>
      <c r="D3741">
        <f ca="1">OFFSET(walk!$A$2:$Y$402,TRUNC((ROW()-ROW($D$2))/COLUMNS(walk!$A$2:$Y$402)),MOD(ROW()-ROW($D$2),COLUMNS(walk!$A$2:$Y$402)),1,1)</f>
        <v>76</v>
      </c>
      <c r="E3741">
        <f ca="1">OFFSET(bike!$A$2:$Y$402,TRUNC((ROW()-ROW($E$2))/COLUMNS(bike!$A$2:$Y$402)),MOD(ROW()-ROW($E$2),COLUMNS(bike!$A$2:$Y$402)),1,1)</f>
        <v>22</v>
      </c>
      <c r="F3741">
        <f ca="1">OFFSET(transit!$A$2:$Y$402,TRUNC((ROW()-ROW($F$2))/COLUMNS(transit!$A$2:$Y$402)),MOD(ROW()-ROW($F$2),COLUMNS(transit!$A$2:$Y$402)),1,1)</f>
        <v>37</v>
      </c>
      <c r="G3741">
        <f ca="1">OFFSET(drive!$A$2:$Y$402,TRUNC((ROW()-ROW($G$2))/COLUMNS(drive!$A$2:$Y$402)),MOD(ROW()-ROW($G$2),COLUMNS(drive!$A$2:$Y$402)),1,1)</f>
        <v>14</v>
      </c>
      <c r="H3741" s="5">
        <f ca="1">(VLOOKUP($B3741,weights!$A$2:$R$6,4))*VLOOKUP($B3741,weights!$A$2:$R$6,6)^C3741*(VLOOKUP($B3741,weights!$A$2:$R$6,15)*EXP(VLOOKUP($B3741,weights!$A$2:$R$6,11)*D3741)+VLOOKUP($B3741,weights!$A$2:$R$6,16)*EXP(VLOOKUP($B3741,weights!$A$2:$R$6,12)*E3741)+VLOOKUP($B3741,weights!$A$2:$R$6,17)*EXP(VLOOKUP($B3741,weights!$A$2:$R$6,13)*F3741)+VLOOKUP($B3741,weights!$A$2:$R$6,18)*EXP(VLOOKUP($B3741,weights!$A$2:$R$6,14)*G3741))</f>
        <v>0.11191206454466568</v>
      </c>
    </row>
    <row r="3742" spans="1:8" ht="12.75" x14ac:dyDescent="0.2">
      <c r="A3742">
        <f t="shared" si="0"/>
        <v>150</v>
      </c>
      <c r="B3742" t="str">
        <f t="shared" ref="B3742:C3742" si="3716">B3717</f>
        <v>store</v>
      </c>
      <c r="C3742">
        <f t="shared" si="3716"/>
        <v>0</v>
      </c>
      <c r="D3742">
        <f ca="1">OFFSET(walk!$A$2:$Y$402,TRUNC((ROW()-ROW($D$2))/COLUMNS(walk!$A$2:$Y$402)),MOD(ROW()-ROW($D$2),COLUMNS(walk!$A$2:$Y$402)),1,1)</f>
        <v>3</v>
      </c>
      <c r="E3742">
        <f ca="1">OFFSET(bike!$A$2:$Y$402,TRUNC((ROW()-ROW($E$2))/COLUMNS(bike!$A$2:$Y$402)),MOD(ROW()-ROW($E$2),COLUMNS(bike!$A$2:$Y$402)),1,1)</f>
        <v>1</v>
      </c>
      <c r="F3742">
        <f ca="1">OFFSET(transit!$A$2:$Y$402,TRUNC((ROW()-ROW($F$2))/COLUMNS(transit!$A$2:$Y$402)),MOD(ROW()-ROW($F$2),COLUMNS(transit!$A$2:$Y$402)),1,1)</f>
        <v>3</v>
      </c>
      <c r="G3742">
        <f ca="1">OFFSET(drive!$A$2:$Y$402,TRUNC((ROW()-ROW($G$2))/COLUMNS(drive!$A$2:$Y$402)),MOD(ROW()-ROW($G$2),COLUMNS(drive!$A$2:$Y$402)),1,1)</f>
        <v>1</v>
      </c>
      <c r="H3742" s="5">
        <f ca="1">(VLOOKUP($B3742,weights!$A$2:$R$6,4))*VLOOKUP($B3742,weights!$A$2:$R$6,6)^C3742*(VLOOKUP($B3742,weights!$A$2:$R$6,15)*EXP(VLOOKUP($B3742,weights!$A$2:$R$6,11)*D3742)+VLOOKUP($B3742,weights!$A$2:$R$6,16)*EXP(VLOOKUP($B3742,weights!$A$2:$R$6,12)*E3742)+VLOOKUP($B3742,weights!$A$2:$R$6,17)*EXP(VLOOKUP($B3742,weights!$A$2:$R$6,13)*F3742)+VLOOKUP($B3742,weights!$A$2:$R$6,18)*EXP(VLOOKUP($B3742,weights!$A$2:$R$6,14)*G3742))</f>
        <v>24.807341495576125</v>
      </c>
    </row>
    <row r="3743" spans="1:8" ht="12.75" x14ac:dyDescent="0.2">
      <c r="A3743">
        <f t="shared" si="0"/>
        <v>150</v>
      </c>
      <c r="B3743" t="str">
        <f t="shared" ref="B3743:C3743" si="3717">B3718</f>
        <v>store</v>
      </c>
      <c r="C3743">
        <f t="shared" si="3717"/>
        <v>1</v>
      </c>
      <c r="D3743">
        <f ca="1">OFFSET(walk!$A$2:$Y$402,TRUNC((ROW()-ROW($D$2))/COLUMNS(walk!$A$2:$Y$402)),MOD(ROW()-ROW($D$2),COLUMNS(walk!$A$2:$Y$402)),1,1)</f>
        <v>4</v>
      </c>
      <c r="E3743">
        <f ca="1">OFFSET(bike!$A$2:$Y$402,TRUNC((ROW()-ROW($E$2))/COLUMNS(bike!$A$2:$Y$402)),MOD(ROW()-ROW($E$2),COLUMNS(bike!$A$2:$Y$402)),1,1)</f>
        <v>1</v>
      </c>
      <c r="F3743">
        <f ca="1">OFFSET(transit!$A$2:$Y$402,TRUNC((ROW()-ROW($F$2))/COLUMNS(transit!$A$2:$Y$402)),MOD(ROW()-ROW($F$2),COLUMNS(transit!$A$2:$Y$402)),1,1)</f>
        <v>4</v>
      </c>
      <c r="G3743">
        <f ca="1">OFFSET(drive!$A$2:$Y$402,TRUNC((ROW()-ROW($G$2))/COLUMNS(drive!$A$2:$Y$402)),MOD(ROW()-ROW($G$2),COLUMNS(drive!$A$2:$Y$402)),1,1)</f>
        <v>1</v>
      </c>
      <c r="H3743" s="5">
        <f ca="1">(VLOOKUP($B3743,weights!$A$2:$R$6,4))*VLOOKUP($B3743,weights!$A$2:$R$6,6)^C3743*(VLOOKUP($B3743,weights!$A$2:$R$6,15)*EXP(VLOOKUP($B3743,weights!$A$2:$R$6,11)*D3743)+VLOOKUP($B3743,weights!$A$2:$R$6,16)*EXP(VLOOKUP($B3743,weights!$A$2:$R$6,12)*E3743)+VLOOKUP($B3743,weights!$A$2:$R$6,17)*EXP(VLOOKUP($B3743,weights!$A$2:$R$6,13)*F3743)+VLOOKUP($B3743,weights!$A$2:$R$6,18)*EXP(VLOOKUP($B3743,weights!$A$2:$R$6,14)*G3743))</f>
        <v>15.065318279422829</v>
      </c>
    </row>
    <row r="3744" spans="1:8" ht="12.75" x14ac:dyDescent="0.2">
      <c r="A3744">
        <f t="shared" si="0"/>
        <v>150</v>
      </c>
      <c r="B3744" t="str">
        <f t="shared" ref="B3744:C3744" si="3718">B3719</f>
        <v>store</v>
      </c>
      <c r="C3744">
        <f t="shared" si="3718"/>
        <v>2</v>
      </c>
      <c r="D3744">
        <f ca="1">OFFSET(walk!$A$2:$Y$402,TRUNC((ROW()-ROW($D$2))/COLUMNS(walk!$A$2:$Y$402)),MOD(ROW()-ROW($D$2),COLUMNS(walk!$A$2:$Y$402)),1,1)</f>
        <v>4</v>
      </c>
      <c r="E3744">
        <f ca="1">OFFSET(bike!$A$2:$Y$402,TRUNC((ROW()-ROW($E$2))/COLUMNS(bike!$A$2:$Y$402)),MOD(ROW()-ROW($E$2),COLUMNS(bike!$A$2:$Y$402)),1,1)</f>
        <v>2</v>
      </c>
      <c r="F3744">
        <f ca="1">OFFSET(transit!$A$2:$Y$402,TRUNC((ROW()-ROW($F$2))/COLUMNS(transit!$A$2:$Y$402)),MOD(ROW()-ROW($F$2),COLUMNS(transit!$A$2:$Y$402)),1,1)</f>
        <v>4</v>
      </c>
      <c r="G3744">
        <f ca="1">OFFSET(drive!$A$2:$Y$402,TRUNC((ROW()-ROW($G$2))/COLUMNS(drive!$A$2:$Y$402)),MOD(ROW()-ROW($G$2),COLUMNS(drive!$A$2:$Y$402)),1,1)</f>
        <v>1</v>
      </c>
      <c r="H3744" s="5">
        <f ca="1">(VLOOKUP($B3744,weights!$A$2:$R$6,4))*VLOOKUP($B3744,weights!$A$2:$R$6,6)^C3744*(VLOOKUP($B3744,weights!$A$2:$R$6,15)*EXP(VLOOKUP($B3744,weights!$A$2:$R$6,11)*D3744)+VLOOKUP($B3744,weights!$A$2:$R$6,16)*EXP(VLOOKUP($B3744,weights!$A$2:$R$6,12)*E3744)+VLOOKUP($B3744,weights!$A$2:$R$6,17)*EXP(VLOOKUP($B3744,weights!$A$2:$R$6,13)*F3744)+VLOOKUP($B3744,weights!$A$2:$R$6,18)*EXP(VLOOKUP($B3744,weights!$A$2:$R$6,14)*G3744))</f>
        <v>8.9243167239126553</v>
      </c>
    </row>
    <row r="3745" spans="1:8" ht="12.75" x14ac:dyDescent="0.2">
      <c r="A3745">
        <f t="shared" si="0"/>
        <v>150</v>
      </c>
      <c r="B3745" t="str">
        <f t="shared" ref="B3745:C3745" si="3719">B3720</f>
        <v>store</v>
      </c>
      <c r="C3745">
        <f t="shared" si="3719"/>
        <v>3</v>
      </c>
      <c r="D3745">
        <f ca="1">OFFSET(walk!$A$2:$Y$402,TRUNC((ROW()-ROW($D$2))/COLUMNS(walk!$A$2:$Y$402)),MOD(ROW()-ROW($D$2),COLUMNS(walk!$A$2:$Y$402)),1,1)</f>
        <v>8</v>
      </c>
      <c r="E3745">
        <f ca="1">OFFSET(bike!$A$2:$Y$402,TRUNC((ROW()-ROW($E$2))/COLUMNS(bike!$A$2:$Y$402)),MOD(ROW()-ROW($E$2),COLUMNS(bike!$A$2:$Y$402)),1,1)</f>
        <v>2</v>
      </c>
      <c r="F3745">
        <f ca="1">OFFSET(transit!$A$2:$Y$402,TRUNC((ROW()-ROW($F$2))/COLUMNS(transit!$A$2:$Y$402)),MOD(ROW()-ROW($F$2),COLUMNS(transit!$A$2:$Y$402)),1,1)</f>
        <v>8</v>
      </c>
      <c r="G3745">
        <f ca="1">OFFSET(drive!$A$2:$Y$402,TRUNC((ROW()-ROW($G$2))/COLUMNS(drive!$A$2:$Y$402)),MOD(ROW()-ROW($G$2),COLUMNS(drive!$A$2:$Y$402)),1,1)</f>
        <v>1</v>
      </c>
      <c r="H3745" s="5">
        <f ca="1">(VLOOKUP($B3745,weights!$A$2:$R$6,4))*VLOOKUP($B3745,weights!$A$2:$R$6,6)^C3745*(VLOOKUP($B3745,weights!$A$2:$R$6,15)*EXP(VLOOKUP($B3745,weights!$A$2:$R$6,11)*D3745)+VLOOKUP($B3745,weights!$A$2:$R$6,16)*EXP(VLOOKUP($B3745,weights!$A$2:$R$6,12)*E3745)+VLOOKUP($B3745,weights!$A$2:$R$6,17)*EXP(VLOOKUP($B3745,weights!$A$2:$R$6,13)*F3745)+VLOOKUP($B3745,weights!$A$2:$R$6,18)*EXP(VLOOKUP($B3745,weights!$A$2:$R$6,14)*G3745))</f>
        <v>4.6685483403084254</v>
      </c>
    </row>
    <row r="3746" spans="1:8" ht="12.75" x14ac:dyDescent="0.2">
      <c r="A3746">
        <f t="shared" si="0"/>
        <v>150</v>
      </c>
      <c r="B3746" t="str">
        <f t="shared" ref="B3746:C3746" si="3720">B3721</f>
        <v>store</v>
      </c>
      <c r="C3746">
        <f t="shared" si="3720"/>
        <v>4</v>
      </c>
      <c r="D3746">
        <f ca="1">OFFSET(walk!$A$2:$Y$402,TRUNC((ROW()-ROW($D$2))/COLUMNS(walk!$A$2:$Y$402)),MOD(ROW()-ROW($D$2),COLUMNS(walk!$A$2:$Y$402)),1,1)</f>
        <v>13</v>
      </c>
      <c r="E3746">
        <f ca="1">OFFSET(bike!$A$2:$Y$402,TRUNC((ROW()-ROW($E$2))/COLUMNS(bike!$A$2:$Y$402)),MOD(ROW()-ROW($E$2),COLUMNS(bike!$A$2:$Y$402)),1,1)</f>
        <v>4</v>
      </c>
      <c r="F3746">
        <f ca="1">OFFSET(transit!$A$2:$Y$402,TRUNC((ROW()-ROW($F$2))/COLUMNS(transit!$A$2:$Y$402)),MOD(ROW()-ROW($F$2),COLUMNS(transit!$A$2:$Y$402)),1,1)</f>
        <v>9</v>
      </c>
      <c r="G3746">
        <f ca="1">OFFSET(drive!$A$2:$Y$402,TRUNC((ROW()-ROW($G$2))/COLUMNS(drive!$A$2:$Y$402)),MOD(ROW()-ROW($G$2),COLUMNS(drive!$A$2:$Y$402)),1,1)</f>
        <v>3</v>
      </c>
      <c r="H3746" s="5">
        <f ca="1">(VLOOKUP($B3746,weights!$A$2:$R$6,4))*VLOOKUP($B3746,weights!$A$2:$R$6,6)^C3746*(VLOOKUP($B3746,weights!$A$2:$R$6,15)*EXP(VLOOKUP($B3746,weights!$A$2:$R$6,11)*D3746)+VLOOKUP($B3746,weights!$A$2:$R$6,16)*EXP(VLOOKUP($B3746,weights!$A$2:$R$6,12)*E3746)+VLOOKUP($B3746,weights!$A$2:$R$6,17)*EXP(VLOOKUP($B3746,weights!$A$2:$R$6,13)*F3746)+VLOOKUP($B3746,weights!$A$2:$R$6,18)*EXP(VLOOKUP($B3746,weights!$A$2:$R$6,14)*G3746))</f>
        <v>1.5624046079026064</v>
      </c>
    </row>
    <row r="3747" spans="1:8" ht="12.75" x14ac:dyDescent="0.2">
      <c r="A3747">
        <f t="shared" si="0"/>
        <v>150</v>
      </c>
      <c r="B3747" t="str">
        <f t="shared" ref="B3747:C3747" si="3721">B3722</f>
        <v>pharmacy</v>
      </c>
      <c r="C3747">
        <f t="shared" si="3721"/>
        <v>0</v>
      </c>
      <c r="D3747">
        <f ca="1">OFFSET(walk!$A$2:$Y$402,TRUNC((ROW()-ROW($D$2))/COLUMNS(walk!$A$2:$Y$402)),MOD(ROW()-ROW($D$2),COLUMNS(walk!$A$2:$Y$402)),1,1)</f>
        <v>10</v>
      </c>
      <c r="E3747">
        <f ca="1">OFFSET(bike!$A$2:$Y$402,TRUNC((ROW()-ROW($E$2))/COLUMNS(bike!$A$2:$Y$402)),MOD(ROW()-ROW($E$2),COLUMNS(bike!$A$2:$Y$402)),1,1)</f>
        <v>3</v>
      </c>
      <c r="F3747">
        <f ca="1">OFFSET(transit!$A$2:$Y$402,TRUNC((ROW()-ROW($F$2))/COLUMNS(transit!$A$2:$Y$402)),MOD(ROW()-ROW($F$2),COLUMNS(transit!$A$2:$Y$402)),1,1)</f>
        <v>6</v>
      </c>
      <c r="G3747">
        <f ca="1">OFFSET(drive!$A$2:$Y$402,TRUNC((ROW()-ROW($G$2))/COLUMNS(drive!$A$2:$Y$402)),MOD(ROW()-ROW($G$2),COLUMNS(drive!$A$2:$Y$402)),1,1)</f>
        <v>2</v>
      </c>
      <c r="H3747" s="5">
        <f ca="1">(VLOOKUP($B3747,weights!$A$2:$R$6,4))*VLOOKUP($B3747,weights!$A$2:$R$6,6)^C3747*(VLOOKUP($B3747,weights!$A$2:$R$6,15)*EXP(VLOOKUP($B3747,weights!$A$2:$R$6,11)*D3747)+VLOOKUP($B3747,weights!$A$2:$R$6,16)*EXP(VLOOKUP($B3747,weights!$A$2:$R$6,12)*E3747)+VLOOKUP($B3747,weights!$A$2:$R$6,17)*EXP(VLOOKUP($B3747,weights!$A$2:$R$6,13)*F3747)+VLOOKUP($B3747,weights!$A$2:$R$6,18)*EXP(VLOOKUP($B3747,weights!$A$2:$R$6,14)*G3747))</f>
        <v>7.7050968392528691</v>
      </c>
    </row>
    <row r="3748" spans="1:8" ht="12.75" x14ac:dyDescent="0.2">
      <c r="A3748">
        <f t="shared" si="0"/>
        <v>150</v>
      </c>
      <c r="B3748" t="str">
        <f t="shared" ref="B3748:C3748" si="3722">B3723</f>
        <v>pharmacy</v>
      </c>
      <c r="C3748">
        <f t="shared" si="3722"/>
        <v>1</v>
      </c>
      <c r="D3748">
        <f ca="1">OFFSET(walk!$A$2:$Y$402,TRUNC((ROW()-ROW($D$2))/COLUMNS(walk!$A$2:$Y$402)),MOD(ROW()-ROW($D$2),COLUMNS(walk!$A$2:$Y$402)),1,1)</f>
        <v>10</v>
      </c>
      <c r="E3748">
        <f ca="1">OFFSET(bike!$A$2:$Y$402,TRUNC((ROW()-ROW($E$2))/COLUMNS(bike!$A$2:$Y$402)),MOD(ROW()-ROW($E$2),COLUMNS(bike!$A$2:$Y$402)),1,1)</f>
        <v>3</v>
      </c>
      <c r="F3748">
        <f ca="1">OFFSET(transit!$A$2:$Y$402,TRUNC((ROW()-ROW($F$2))/COLUMNS(transit!$A$2:$Y$402)),MOD(ROW()-ROW($F$2),COLUMNS(transit!$A$2:$Y$402)),1,1)</f>
        <v>6</v>
      </c>
      <c r="G3748">
        <f ca="1">OFFSET(drive!$A$2:$Y$402,TRUNC((ROW()-ROW($G$2))/COLUMNS(drive!$A$2:$Y$402)),MOD(ROW()-ROW($G$2),COLUMNS(drive!$A$2:$Y$402)),1,1)</f>
        <v>2</v>
      </c>
      <c r="H3748" s="5">
        <f ca="1">(VLOOKUP($B3748,weights!$A$2:$R$6,4))*VLOOKUP($B3748,weights!$A$2:$R$6,6)^C3748*(VLOOKUP($B3748,weights!$A$2:$R$6,15)*EXP(VLOOKUP($B3748,weights!$A$2:$R$6,11)*D3748)+VLOOKUP($B3748,weights!$A$2:$R$6,16)*EXP(VLOOKUP($B3748,weights!$A$2:$R$6,12)*E3748)+VLOOKUP($B3748,weights!$A$2:$R$6,17)*EXP(VLOOKUP($B3748,weights!$A$2:$R$6,13)*F3748)+VLOOKUP($B3748,weights!$A$2:$R$6,18)*EXP(VLOOKUP($B3748,weights!$A$2:$R$6,14)*G3748))</f>
        <v>3.7098614411217516</v>
      </c>
    </row>
    <row r="3749" spans="1:8" ht="12.75" x14ac:dyDescent="0.2">
      <c r="A3749">
        <f t="shared" si="0"/>
        <v>150</v>
      </c>
      <c r="B3749" t="str">
        <f t="shared" ref="B3749:C3749" si="3723">B3724</f>
        <v>pharmacy</v>
      </c>
      <c r="C3749">
        <f t="shared" si="3723"/>
        <v>2</v>
      </c>
      <c r="D3749">
        <f ca="1">OFFSET(walk!$A$2:$Y$402,TRUNC((ROW()-ROW($D$2))/COLUMNS(walk!$A$2:$Y$402)),MOD(ROW()-ROW($D$2),COLUMNS(walk!$A$2:$Y$402)),1,1)</f>
        <v>16</v>
      </c>
      <c r="E3749">
        <f ca="1">OFFSET(bike!$A$2:$Y$402,TRUNC((ROW()-ROW($E$2))/COLUMNS(bike!$A$2:$Y$402)),MOD(ROW()-ROW($E$2),COLUMNS(bike!$A$2:$Y$402)),1,1)</f>
        <v>5</v>
      </c>
      <c r="F3749">
        <f ca="1">OFFSET(transit!$A$2:$Y$402,TRUNC((ROW()-ROW($F$2))/COLUMNS(transit!$A$2:$Y$402)),MOD(ROW()-ROW($F$2),COLUMNS(transit!$A$2:$Y$402)),1,1)</f>
        <v>16</v>
      </c>
      <c r="G3749">
        <f ca="1">OFFSET(drive!$A$2:$Y$402,TRUNC((ROW()-ROW($G$2))/COLUMNS(drive!$A$2:$Y$402)),MOD(ROW()-ROW($G$2),COLUMNS(drive!$A$2:$Y$402)),1,1)</f>
        <v>3</v>
      </c>
      <c r="H3749" s="5">
        <f ca="1">(VLOOKUP($B3749,weights!$A$2:$R$6,4))*VLOOKUP($B3749,weights!$A$2:$R$6,6)^C3749*(VLOOKUP($B3749,weights!$A$2:$R$6,15)*EXP(VLOOKUP($B3749,weights!$A$2:$R$6,11)*D3749)+VLOOKUP($B3749,weights!$A$2:$R$6,16)*EXP(VLOOKUP($B3749,weights!$A$2:$R$6,12)*E3749)+VLOOKUP($B3749,weights!$A$2:$R$6,17)*EXP(VLOOKUP($B3749,weights!$A$2:$R$6,13)*F3749)+VLOOKUP($B3749,weights!$A$2:$R$6,18)*EXP(VLOOKUP($B3749,weights!$A$2:$R$6,14)*G3749))</f>
        <v>1.0258045018439503</v>
      </c>
    </row>
    <row r="3750" spans="1:8" ht="12.75" x14ac:dyDescent="0.2">
      <c r="A3750">
        <f t="shared" si="0"/>
        <v>150</v>
      </c>
      <c r="B3750" t="str">
        <f t="shared" ref="B3750:C3750" si="3724">B3725</f>
        <v>bank</v>
      </c>
      <c r="C3750">
        <f t="shared" si="3724"/>
        <v>0</v>
      </c>
      <c r="D3750">
        <f ca="1">OFFSET(walk!$A$2:$Y$402,TRUNC((ROW()-ROW($D$2))/COLUMNS(walk!$A$2:$Y$402)),MOD(ROW()-ROW($D$2),COLUMNS(walk!$A$2:$Y$402)),1,1)</f>
        <v>22</v>
      </c>
      <c r="E3750">
        <f ca="1">OFFSET(bike!$A$2:$Y$402,TRUNC((ROW()-ROW($E$2))/COLUMNS(bike!$A$2:$Y$402)),MOD(ROW()-ROW($E$2),COLUMNS(bike!$A$2:$Y$402)),1,1)</f>
        <v>6</v>
      </c>
      <c r="F3750">
        <f ca="1">OFFSET(transit!$A$2:$Y$402,TRUNC((ROW()-ROW($F$2))/COLUMNS(transit!$A$2:$Y$402)),MOD(ROW()-ROW($F$2),COLUMNS(transit!$A$2:$Y$402)),1,1)</f>
        <v>11</v>
      </c>
      <c r="G3750">
        <f ca="1">OFFSET(drive!$A$2:$Y$402,TRUNC((ROW()-ROW($G$2))/COLUMNS(drive!$A$2:$Y$402)),MOD(ROW()-ROW($G$2),COLUMNS(drive!$A$2:$Y$402)),1,1)</f>
        <v>5</v>
      </c>
      <c r="H3750" s="5">
        <f ca="1">(VLOOKUP($B3750,weights!$A$2:$R$6,4))*VLOOKUP($B3750,weights!$A$2:$R$6,6)^C3750*(VLOOKUP($B3750,weights!$A$2:$R$6,15)*EXP(VLOOKUP($B3750,weights!$A$2:$R$6,11)*D3750)+VLOOKUP($B3750,weights!$A$2:$R$6,16)*EXP(VLOOKUP($B3750,weights!$A$2:$R$6,12)*E3750)+VLOOKUP($B3750,weights!$A$2:$R$6,17)*EXP(VLOOKUP($B3750,weights!$A$2:$R$6,13)*F3750)+VLOOKUP($B3750,weights!$A$2:$R$6,18)*EXP(VLOOKUP($B3750,weights!$A$2:$R$6,14)*G3750))</f>
        <v>3.5676001104219464</v>
      </c>
    </row>
    <row r="3751" spans="1:8" ht="12.75" x14ac:dyDescent="0.2">
      <c r="A3751">
        <f t="shared" si="0"/>
        <v>150</v>
      </c>
      <c r="B3751" t="str">
        <f t="shared" ref="B3751:C3751" si="3725">B3726</f>
        <v>bank</v>
      </c>
      <c r="C3751">
        <f t="shared" si="3725"/>
        <v>1</v>
      </c>
      <c r="D3751">
        <f ca="1">OFFSET(walk!$A$2:$Y$402,TRUNC((ROW()-ROW($D$2))/COLUMNS(walk!$A$2:$Y$402)),MOD(ROW()-ROW($D$2),COLUMNS(walk!$A$2:$Y$402)),1,1)</f>
        <v>46</v>
      </c>
      <c r="E3751">
        <f ca="1">OFFSET(bike!$A$2:$Y$402,TRUNC((ROW()-ROW($E$2))/COLUMNS(bike!$A$2:$Y$402)),MOD(ROW()-ROW($E$2),COLUMNS(bike!$A$2:$Y$402)),1,1)</f>
        <v>15</v>
      </c>
      <c r="F3751">
        <f ca="1">OFFSET(transit!$A$2:$Y$402,TRUNC((ROW()-ROW($F$2))/COLUMNS(transit!$A$2:$Y$402)),MOD(ROW()-ROW($F$2),COLUMNS(transit!$A$2:$Y$402)),1,1)</f>
        <v>33</v>
      </c>
      <c r="G3751">
        <f ca="1">OFFSET(drive!$A$2:$Y$402,TRUNC((ROW()-ROW($G$2))/COLUMNS(drive!$A$2:$Y$402)),MOD(ROW()-ROW($G$2),COLUMNS(drive!$A$2:$Y$402)),1,1)</f>
        <v>7</v>
      </c>
      <c r="H3751" s="5">
        <f ca="1">(VLOOKUP($B3751,weights!$A$2:$R$6,4))*VLOOKUP($B3751,weights!$A$2:$R$6,6)^C3751*(VLOOKUP($B3751,weights!$A$2:$R$6,15)*EXP(VLOOKUP($B3751,weights!$A$2:$R$6,11)*D3751)+VLOOKUP($B3751,weights!$A$2:$R$6,16)*EXP(VLOOKUP($B3751,weights!$A$2:$R$6,12)*E3751)+VLOOKUP($B3751,weights!$A$2:$R$6,17)*EXP(VLOOKUP($B3751,weights!$A$2:$R$6,13)*F3751)+VLOOKUP($B3751,weights!$A$2:$R$6,18)*EXP(VLOOKUP($B3751,weights!$A$2:$R$6,14)*G3751))</f>
        <v>0.50509144193442634</v>
      </c>
    </row>
    <row r="3752" spans="1:8" ht="12.75" x14ac:dyDescent="0.2">
      <c r="A3752">
        <f t="shared" si="0"/>
        <v>151</v>
      </c>
      <c r="B3752" t="str">
        <f t="shared" ref="B3752:C3752" si="3726">B3727</f>
        <v>restaurant</v>
      </c>
      <c r="C3752">
        <f t="shared" si="3726"/>
        <v>0</v>
      </c>
      <c r="D3752">
        <f ca="1">OFFSET(walk!$A$2:$Y$402,TRUNC((ROW()-ROW($D$2))/COLUMNS(walk!$A$2:$Y$402)),MOD(ROW()-ROW($D$2),COLUMNS(walk!$A$2:$Y$402)),1,1)</f>
        <v>6</v>
      </c>
      <c r="E3752">
        <f ca="1">OFFSET(bike!$A$2:$Y$402,TRUNC((ROW()-ROW($E$2))/COLUMNS(bike!$A$2:$Y$402)),MOD(ROW()-ROW($E$2),COLUMNS(bike!$A$2:$Y$402)),1,1)</f>
        <v>1</v>
      </c>
      <c r="F3752">
        <f ca="1">OFFSET(transit!$A$2:$Y$402,TRUNC((ROW()-ROW($F$2))/COLUMNS(transit!$A$2:$Y$402)),MOD(ROW()-ROW($F$2),COLUMNS(transit!$A$2:$Y$402)),1,1)</f>
        <v>5</v>
      </c>
      <c r="G3752">
        <f ca="1">OFFSET(drive!$A$2:$Y$402,TRUNC((ROW()-ROW($G$2))/COLUMNS(drive!$A$2:$Y$402)),MOD(ROW()-ROW($G$2),COLUMNS(drive!$A$2:$Y$402)),1,1)</f>
        <v>1</v>
      </c>
      <c r="H3752" s="5">
        <f ca="1">(VLOOKUP($B3752,weights!$A$2:$R$6,4))*VLOOKUP($B3752,weights!$A$2:$R$6,6)^C3752*(VLOOKUP($B3752,weights!$A$2:$R$6,15)*EXP(VLOOKUP($B3752,weights!$A$2:$R$6,11)*D3752)+VLOOKUP($B3752,weights!$A$2:$R$6,16)*EXP(VLOOKUP($B3752,weights!$A$2:$R$6,12)*E3752)+VLOOKUP($B3752,weights!$A$2:$R$6,17)*EXP(VLOOKUP($B3752,weights!$A$2:$R$6,13)*F3752)+VLOOKUP($B3752,weights!$A$2:$R$6,18)*EXP(VLOOKUP($B3752,weights!$A$2:$R$6,14)*G3752))</f>
        <v>39.859665522121006</v>
      </c>
    </row>
    <row r="3753" spans="1:8" ht="12.75" x14ac:dyDescent="0.2">
      <c r="A3753">
        <f t="shared" si="0"/>
        <v>151</v>
      </c>
      <c r="B3753" t="str">
        <f t="shared" ref="B3753:C3753" si="3727">B3728</f>
        <v>restaurant</v>
      </c>
      <c r="C3753">
        <f t="shared" si="3727"/>
        <v>1</v>
      </c>
      <c r="D3753">
        <f ca="1">OFFSET(walk!$A$2:$Y$402,TRUNC((ROW()-ROW($D$2))/COLUMNS(walk!$A$2:$Y$402)),MOD(ROW()-ROW($D$2),COLUMNS(walk!$A$2:$Y$402)),1,1)</f>
        <v>6</v>
      </c>
      <c r="E3753">
        <f ca="1">OFFSET(bike!$A$2:$Y$402,TRUNC((ROW()-ROW($E$2))/COLUMNS(bike!$A$2:$Y$402)),MOD(ROW()-ROW($E$2),COLUMNS(bike!$A$2:$Y$402)),1,1)</f>
        <v>1</v>
      </c>
      <c r="F3753">
        <f ca="1">OFFSET(transit!$A$2:$Y$402,TRUNC((ROW()-ROW($F$2))/COLUMNS(transit!$A$2:$Y$402)),MOD(ROW()-ROW($F$2),COLUMNS(transit!$A$2:$Y$402)),1,1)</f>
        <v>6</v>
      </c>
      <c r="G3753">
        <f ca="1">OFFSET(drive!$A$2:$Y$402,TRUNC((ROW()-ROW($G$2))/COLUMNS(drive!$A$2:$Y$402)),MOD(ROW()-ROW($G$2),COLUMNS(drive!$A$2:$Y$402)),1,1)</f>
        <v>1</v>
      </c>
      <c r="H3753" s="5">
        <f ca="1">(VLOOKUP($B3753,weights!$A$2:$R$6,4))*VLOOKUP($B3753,weights!$A$2:$R$6,6)^C3753*(VLOOKUP($B3753,weights!$A$2:$R$6,15)*EXP(VLOOKUP($B3753,weights!$A$2:$R$6,11)*D3753)+VLOOKUP($B3753,weights!$A$2:$R$6,16)*EXP(VLOOKUP($B3753,weights!$A$2:$R$6,12)*E3753)+VLOOKUP($B3753,weights!$A$2:$R$6,17)*EXP(VLOOKUP($B3753,weights!$A$2:$R$6,13)*F3753)+VLOOKUP($B3753,weights!$A$2:$R$6,18)*EXP(VLOOKUP($B3753,weights!$A$2:$R$6,14)*G3753))</f>
        <v>34.754336240289014</v>
      </c>
    </row>
    <row r="3754" spans="1:8" ht="12.75" x14ac:dyDescent="0.2">
      <c r="A3754">
        <f t="shared" si="0"/>
        <v>151</v>
      </c>
      <c r="B3754" t="str">
        <f t="shared" ref="B3754:C3754" si="3728">B3729</f>
        <v>restaurant</v>
      </c>
      <c r="C3754">
        <f t="shared" si="3728"/>
        <v>2</v>
      </c>
      <c r="D3754">
        <f ca="1">OFFSET(walk!$A$2:$Y$402,TRUNC((ROW()-ROW($D$2))/COLUMNS(walk!$A$2:$Y$402)),MOD(ROW()-ROW($D$2),COLUMNS(walk!$A$2:$Y$402)),1,1)</f>
        <v>9</v>
      </c>
      <c r="E3754">
        <f ca="1">OFFSET(bike!$A$2:$Y$402,TRUNC((ROW()-ROW($E$2))/COLUMNS(bike!$A$2:$Y$402)),MOD(ROW()-ROW($E$2),COLUMNS(bike!$A$2:$Y$402)),1,1)</f>
        <v>3</v>
      </c>
      <c r="F3754">
        <f ca="1">OFFSET(transit!$A$2:$Y$402,TRUNC((ROW()-ROW($F$2))/COLUMNS(transit!$A$2:$Y$402)),MOD(ROW()-ROW($F$2),COLUMNS(transit!$A$2:$Y$402)),1,1)</f>
        <v>6</v>
      </c>
      <c r="G3754">
        <f ca="1">OFFSET(drive!$A$2:$Y$402,TRUNC((ROW()-ROW($G$2))/COLUMNS(drive!$A$2:$Y$402)),MOD(ROW()-ROW($G$2),COLUMNS(drive!$A$2:$Y$402)),1,1)</f>
        <v>2</v>
      </c>
      <c r="H3754" s="5">
        <f ca="1">(VLOOKUP($B3754,weights!$A$2:$R$6,4))*VLOOKUP($B3754,weights!$A$2:$R$6,6)^C3754*(VLOOKUP($B3754,weights!$A$2:$R$6,15)*EXP(VLOOKUP($B3754,weights!$A$2:$R$6,11)*D3754)+VLOOKUP($B3754,weights!$A$2:$R$6,16)*EXP(VLOOKUP($B3754,weights!$A$2:$R$6,12)*E3754)+VLOOKUP($B3754,weights!$A$2:$R$6,17)*EXP(VLOOKUP($B3754,weights!$A$2:$R$6,13)*F3754)+VLOOKUP($B3754,weights!$A$2:$R$6,18)*EXP(VLOOKUP($B3754,weights!$A$2:$R$6,14)*G3754))</f>
        <v>23.566529901903284</v>
      </c>
    </row>
    <row r="3755" spans="1:8" ht="12.75" x14ac:dyDescent="0.2">
      <c r="A3755">
        <f t="shared" si="0"/>
        <v>151</v>
      </c>
      <c r="B3755" t="str">
        <f t="shared" ref="B3755:C3755" si="3729">B3730</f>
        <v>restaurant</v>
      </c>
      <c r="C3755">
        <f t="shared" si="3729"/>
        <v>3</v>
      </c>
      <c r="D3755">
        <f ca="1">OFFSET(walk!$A$2:$Y$402,TRUNC((ROW()-ROW($D$2))/COLUMNS(walk!$A$2:$Y$402)),MOD(ROW()-ROW($D$2),COLUMNS(walk!$A$2:$Y$402)),1,1)</f>
        <v>10</v>
      </c>
      <c r="E3755">
        <f ca="1">OFFSET(bike!$A$2:$Y$402,TRUNC((ROW()-ROW($E$2))/COLUMNS(bike!$A$2:$Y$402)),MOD(ROW()-ROW($E$2),COLUMNS(bike!$A$2:$Y$402)),1,1)</f>
        <v>3</v>
      </c>
      <c r="F3755">
        <f ca="1">OFFSET(transit!$A$2:$Y$402,TRUNC((ROW()-ROW($F$2))/COLUMNS(transit!$A$2:$Y$402)),MOD(ROW()-ROW($F$2),COLUMNS(transit!$A$2:$Y$402)),1,1)</f>
        <v>8</v>
      </c>
      <c r="G3755">
        <f ca="1">OFFSET(drive!$A$2:$Y$402,TRUNC((ROW()-ROW($G$2))/COLUMNS(drive!$A$2:$Y$402)),MOD(ROW()-ROW($G$2),COLUMNS(drive!$A$2:$Y$402)),1,1)</f>
        <v>2</v>
      </c>
      <c r="H3755" s="5">
        <f ca="1">(VLOOKUP($B3755,weights!$A$2:$R$6,4))*VLOOKUP($B3755,weights!$A$2:$R$6,6)^C3755*(VLOOKUP($B3755,weights!$A$2:$R$6,15)*EXP(VLOOKUP($B3755,weights!$A$2:$R$6,11)*D3755)+VLOOKUP($B3755,weights!$A$2:$R$6,16)*EXP(VLOOKUP($B3755,weights!$A$2:$R$6,12)*E3755)+VLOOKUP($B3755,weights!$A$2:$R$6,17)*EXP(VLOOKUP($B3755,weights!$A$2:$R$6,13)*F3755)+VLOOKUP($B3755,weights!$A$2:$R$6,18)*EXP(VLOOKUP($B3755,weights!$A$2:$R$6,14)*G3755))</f>
        <v>19.490991481582959</v>
      </c>
    </row>
    <row r="3756" spans="1:8" ht="12.75" x14ac:dyDescent="0.2">
      <c r="A3756">
        <f t="shared" si="0"/>
        <v>151</v>
      </c>
      <c r="B3756" t="str">
        <f t="shared" ref="B3756:C3756" si="3730">B3731</f>
        <v>restaurant</v>
      </c>
      <c r="C3756">
        <f t="shared" si="3730"/>
        <v>4</v>
      </c>
      <c r="D3756">
        <f ca="1">OFFSET(walk!$A$2:$Y$402,TRUNC((ROW()-ROW($D$2))/COLUMNS(walk!$A$2:$Y$402)),MOD(ROW()-ROW($D$2),COLUMNS(walk!$A$2:$Y$402)),1,1)</f>
        <v>13</v>
      </c>
      <c r="E3756">
        <f ca="1">OFFSET(bike!$A$2:$Y$402,TRUNC((ROW()-ROW($E$2))/COLUMNS(bike!$A$2:$Y$402)),MOD(ROW()-ROW($E$2),COLUMNS(bike!$A$2:$Y$402)),1,1)</f>
        <v>3</v>
      </c>
      <c r="F3756">
        <f ca="1">OFFSET(transit!$A$2:$Y$402,TRUNC((ROW()-ROW($F$2))/COLUMNS(transit!$A$2:$Y$402)),MOD(ROW()-ROW($F$2),COLUMNS(transit!$A$2:$Y$402)),1,1)</f>
        <v>8</v>
      </c>
      <c r="G3756">
        <f ca="1">OFFSET(drive!$A$2:$Y$402,TRUNC((ROW()-ROW($G$2))/COLUMNS(drive!$A$2:$Y$402)),MOD(ROW()-ROW($G$2),COLUMNS(drive!$A$2:$Y$402)),1,1)</f>
        <v>3</v>
      </c>
      <c r="H3756" s="5">
        <f ca="1">(VLOOKUP($B3756,weights!$A$2:$R$6,4))*VLOOKUP($B3756,weights!$A$2:$R$6,6)^C3756*(VLOOKUP($B3756,weights!$A$2:$R$6,15)*EXP(VLOOKUP($B3756,weights!$A$2:$R$6,11)*D3756)+VLOOKUP($B3756,weights!$A$2:$R$6,16)*EXP(VLOOKUP($B3756,weights!$A$2:$R$6,12)*E3756)+VLOOKUP($B3756,weights!$A$2:$R$6,17)*EXP(VLOOKUP($B3756,weights!$A$2:$R$6,13)*F3756)+VLOOKUP($B3756,weights!$A$2:$R$6,18)*EXP(VLOOKUP($B3756,weights!$A$2:$R$6,14)*G3756))</f>
        <v>15.638037635809333</v>
      </c>
    </row>
    <row r="3757" spans="1:8" ht="12.75" x14ac:dyDescent="0.2">
      <c r="A3757">
        <f t="shared" si="0"/>
        <v>151</v>
      </c>
      <c r="B3757" t="str">
        <f t="shared" ref="B3757:C3757" si="3731">B3732</f>
        <v>restaurant</v>
      </c>
      <c r="C3757">
        <f t="shared" si="3731"/>
        <v>5</v>
      </c>
      <c r="D3757">
        <f ca="1">OFFSET(walk!$A$2:$Y$402,TRUNC((ROW()-ROW($D$2))/COLUMNS(walk!$A$2:$Y$402)),MOD(ROW()-ROW($D$2),COLUMNS(walk!$A$2:$Y$402)),1,1)</f>
        <v>14</v>
      </c>
      <c r="E3757">
        <f ca="1">OFFSET(bike!$A$2:$Y$402,TRUNC((ROW()-ROW($E$2))/COLUMNS(bike!$A$2:$Y$402)),MOD(ROW()-ROW($E$2),COLUMNS(bike!$A$2:$Y$402)),1,1)</f>
        <v>3</v>
      </c>
      <c r="F3757">
        <f ca="1">OFFSET(transit!$A$2:$Y$402,TRUNC((ROW()-ROW($F$2))/COLUMNS(transit!$A$2:$Y$402)),MOD(ROW()-ROW($F$2),COLUMNS(transit!$A$2:$Y$402)),1,1)</f>
        <v>8</v>
      </c>
      <c r="G3757">
        <f ca="1">OFFSET(drive!$A$2:$Y$402,TRUNC((ROW()-ROW($G$2))/COLUMNS(drive!$A$2:$Y$402)),MOD(ROW()-ROW($G$2),COLUMNS(drive!$A$2:$Y$402)),1,1)</f>
        <v>4</v>
      </c>
      <c r="H3757" s="5">
        <f ca="1">(VLOOKUP($B3757,weights!$A$2:$R$6,4))*VLOOKUP($B3757,weights!$A$2:$R$6,6)^C3757*(VLOOKUP($B3757,weights!$A$2:$R$6,15)*EXP(VLOOKUP($B3757,weights!$A$2:$R$6,11)*D3757)+VLOOKUP($B3757,weights!$A$2:$R$6,16)*EXP(VLOOKUP($B3757,weights!$A$2:$R$6,12)*E3757)+VLOOKUP($B3757,weights!$A$2:$R$6,17)*EXP(VLOOKUP($B3757,weights!$A$2:$R$6,13)*F3757)+VLOOKUP($B3757,weights!$A$2:$R$6,18)*EXP(VLOOKUP($B3757,weights!$A$2:$R$6,14)*G3757))</f>
        <v>13.00374189268107</v>
      </c>
    </row>
    <row r="3758" spans="1:8" ht="12.75" x14ac:dyDescent="0.2">
      <c r="A3758">
        <f t="shared" si="0"/>
        <v>151</v>
      </c>
      <c r="B3758" t="str">
        <f t="shared" ref="B3758:C3758" si="3732">B3733</f>
        <v>restaurant</v>
      </c>
      <c r="C3758">
        <f t="shared" si="3732"/>
        <v>6</v>
      </c>
      <c r="D3758">
        <f ca="1">OFFSET(walk!$A$2:$Y$402,TRUNC((ROW()-ROW($D$2))/COLUMNS(walk!$A$2:$Y$402)),MOD(ROW()-ROW($D$2),COLUMNS(walk!$A$2:$Y$402)),1,1)</f>
        <v>14</v>
      </c>
      <c r="E3758">
        <f ca="1">OFFSET(bike!$A$2:$Y$402,TRUNC((ROW()-ROW($E$2))/COLUMNS(bike!$A$2:$Y$402)),MOD(ROW()-ROW($E$2),COLUMNS(bike!$A$2:$Y$402)),1,1)</f>
        <v>3</v>
      </c>
      <c r="F3758">
        <f ca="1">OFFSET(transit!$A$2:$Y$402,TRUNC((ROW()-ROW($F$2))/COLUMNS(transit!$A$2:$Y$402)),MOD(ROW()-ROW($F$2),COLUMNS(transit!$A$2:$Y$402)),1,1)</f>
        <v>8</v>
      </c>
      <c r="G3758">
        <f ca="1">OFFSET(drive!$A$2:$Y$402,TRUNC((ROW()-ROW($G$2))/COLUMNS(drive!$A$2:$Y$402)),MOD(ROW()-ROW($G$2),COLUMNS(drive!$A$2:$Y$402)),1,1)</f>
        <v>4</v>
      </c>
      <c r="H3758" s="5">
        <f ca="1">(VLOOKUP($B3758,weights!$A$2:$R$6,4))*VLOOKUP($B3758,weights!$A$2:$R$6,6)^C3758*(VLOOKUP($B3758,weights!$A$2:$R$6,15)*EXP(VLOOKUP($B3758,weights!$A$2:$R$6,11)*D3758)+VLOOKUP($B3758,weights!$A$2:$R$6,16)*EXP(VLOOKUP($B3758,weights!$A$2:$R$6,12)*E3758)+VLOOKUP($B3758,weights!$A$2:$R$6,17)*EXP(VLOOKUP($B3758,weights!$A$2:$R$6,13)*F3758)+VLOOKUP($B3758,weights!$A$2:$R$6,18)*EXP(VLOOKUP($B3758,weights!$A$2:$R$6,14)*G3758))</f>
        <v>11.655205696403033</v>
      </c>
    </row>
    <row r="3759" spans="1:8" ht="12.75" x14ac:dyDescent="0.2">
      <c r="A3759">
        <f t="shared" si="0"/>
        <v>151</v>
      </c>
      <c r="B3759" t="str">
        <f t="shared" ref="B3759:C3759" si="3733">B3734</f>
        <v>restaurant</v>
      </c>
      <c r="C3759">
        <f t="shared" si="3733"/>
        <v>7</v>
      </c>
      <c r="D3759">
        <f ca="1">OFFSET(walk!$A$2:$Y$402,TRUNC((ROW()-ROW($D$2))/COLUMNS(walk!$A$2:$Y$402)),MOD(ROW()-ROW($D$2),COLUMNS(walk!$A$2:$Y$402)),1,1)</f>
        <v>14</v>
      </c>
      <c r="E3759">
        <f ca="1">OFFSET(bike!$A$2:$Y$402,TRUNC((ROW()-ROW($E$2))/COLUMNS(bike!$A$2:$Y$402)),MOD(ROW()-ROW($E$2),COLUMNS(bike!$A$2:$Y$402)),1,1)</f>
        <v>4</v>
      </c>
      <c r="F3759">
        <f ca="1">OFFSET(transit!$A$2:$Y$402,TRUNC((ROW()-ROW($F$2))/COLUMNS(transit!$A$2:$Y$402)),MOD(ROW()-ROW($F$2),COLUMNS(transit!$A$2:$Y$402)),1,1)</f>
        <v>10</v>
      </c>
      <c r="G3759">
        <f ca="1">OFFSET(drive!$A$2:$Y$402,TRUNC((ROW()-ROW($G$2))/COLUMNS(drive!$A$2:$Y$402)),MOD(ROW()-ROW($G$2),COLUMNS(drive!$A$2:$Y$402)),1,1)</f>
        <v>4</v>
      </c>
      <c r="H3759" s="5">
        <f ca="1">(VLOOKUP($B3759,weights!$A$2:$R$6,4))*VLOOKUP($B3759,weights!$A$2:$R$6,6)^C3759*(VLOOKUP($B3759,weights!$A$2:$R$6,15)*EXP(VLOOKUP($B3759,weights!$A$2:$R$6,11)*D3759)+VLOOKUP($B3759,weights!$A$2:$R$6,16)*EXP(VLOOKUP($B3759,weights!$A$2:$R$6,12)*E3759)+VLOOKUP($B3759,weights!$A$2:$R$6,17)*EXP(VLOOKUP($B3759,weights!$A$2:$R$6,13)*F3759)+VLOOKUP($B3759,weights!$A$2:$R$6,18)*EXP(VLOOKUP($B3759,weights!$A$2:$R$6,14)*G3759))</f>
        <v>9.0881717182659809</v>
      </c>
    </row>
    <row r="3760" spans="1:8" ht="12.75" x14ac:dyDescent="0.2">
      <c r="A3760">
        <f t="shared" si="0"/>
        <v>151</v>
      </c>
      <c r="B3760" t="str">
        <f t="shared" ref="B3760:C3760" si="3734">B3735</f>
        <v>restaurant</v>
      </c>
      <c r="C3760">
        <f t="shared" si="3734"/>
        <v>8</v>
      </c>
      <c r="D3760">
        <f ca="1">OFFSET(walk!$A$2:$Y$402,TRUNC((ROW()-ROW($D$2))/COLUMNS(walk!$A$2:$Y$402)),MOD(ROW()-ROW($D$2),COLUMNS(walk!$A$2:$Y$402)),1,1)</f>
        <v>17</v>
      </c>
      <c r="E3760">
        <f ca="1">OFFSET(bike!$A$2:$Y$402,TRUNC((ROW()-ROW($E$2))/COLUMNS(bike!$A$2:$Y$402)),MOD(ROW()-ROW($E$2),COLUMNS(bike!$A$2:$Y$402)),1,1)</f>
        <v>5</v>
      </c>
      <c r="F3760">
        <f ca="1">OFFSET(transit!$A$2:$Y$402,TRUNC((ROW()-ROW($F$2))/COLUMNS(transit!$A$2:$Y$402)),MOD(ROW()-ROW($F$2),COLUMNS(transit!$A$2:$Y$402)),1,1)</f>
        <v>10</v>
      </c>
      <c r="G3760">
        <f ca="1">OFFSET(drive!$A$2:$Y$402,TRUNC((ROW()-ROW($G$2))/COLUMNS(drive!$A$2:$Y$402)),MOD(ROW()-ROW($G$2),COLUMNS(drive!$A$2:$Y$402)),1,1)</f>
        <v>4</v>
      </c>
      <c r="H3760" s="5">
        <f ca="1">(VLOOKUP($B3760,weights!$A$2:$R$6,4))*VLOOKUP($B3760,weights!$A$2:$R$6,6)^C3760*(VLOOKUP($B3760,weights!$A$2:$R$6,15)*EXP(VLOOKUP($B3760,weights!$A$2:$R$6,11)*D3760)+VLOOKUP($B3760,weights!$A$2:$R$6,16)*EXP(VLOOKUP($B3760,weights!$A$2:$R$6,12)*E3760)+VLOOKUP($B3760,weights!$A$2:$R$6,17)*EXP(VLOOKUP($B3760,weights!$A$2:$R$6,13)*F3760)+VLOOKUP($B3760,weights!$A$2:$R$6,18)*EXP(VLOOKUP($B3760,weights!$A$2:$R$6,14)*G3760))</f>
        <v>7.4276376476794299</v>
      </c>
    </row>
    <row r="3761" spans="1:8" ht="12.75" x14ac:dyDescent="0.2">
      <c r="A3761">
        <f t="shared" si="0"/>
        <v>151</v>
      </c>
      <c r="B3761" t="str">
        <f t="shared" ref="B3761:C3761" si="3735">B3736</f>
        <v>restaurant</v>
      </c>
      <c r="C3761">
        <f t="shared" si="3735"/>
        <v>9</v>
      </c>
      <c r="D3761">
        <f ca="1">OFFSET(walk!$A$2:$Y$402,TRUNC((ROW()-ROW($D$2))/COLUMNS(walk!$A$2:$Y$402)),MOD(ROW()-ROW($D$2),COLUMNS(walk!$A$2:$Y$402)),1,1)</f>
        <v>18</v>
      </c>
      <c r="E3761">
        <f ca="1">OFFSET(bike!$A$2:$Y$402,TRUNC((ROW()-ROW($E$2))/COLUMNS(bike!$A$2:$Y$402)),MOD(ROW()-ROW($E$2),COLUMNS(bike!$A$2:$Y$402)),1,1)</f>
        <v>5</v>
      </c>
      <c r="F3761">
        <f ca="1">OFFSET(transit!$A$2:$Y$402,TRUNC((ROW()-ROW($F$2))/COLUMNS(transit!$A$2:$Y$402)),MOD(ROW()-ROW($F$2),COLUMNS(transit!$A$2:$Y$402)),1,1)</f>
        <v>13</v>
      </c>
      <c r="G3761">
        <f ca="1">OFFSET(drive!$A$2:$Y$402,TRUNC((ROW()-ROW($G$2))/COLUMNS(drive!$A$2:$Y$402)),MOD(ROW()-ROW($G$2),COLUMNS(drive!$A$2:$Y$402)),1,1)</f>
        <v>4</v>
      </c>
      <c r="H3761" s="5">
        <f ca="1">(VLOOKUP($B3761,weights!$A$2:$R$6,4))*VLOOKUP($B3761,weights!$A$2:$R$6,6)^C3761*(VLOOKUP($B3761,weights!$A$2:$R$6,15)*EXP(VLOOKUP($B3761,weights!$A$2:$R$6,11)*D3761)+VLOOKUP($B3761,weights!$A$2:$R$6,16)*EXP(VLOOKUP($B3761,weights!$A$2:$R$6,12)*E3761)+VLOOKUP($B3761,weights!$A$2:$R$6,17)*EXP(VLOOKUP($B3761,weights!$A$2:$R$6,13)*F3761)+VLOOKUP($B3761,weights!$A$2:$R$6,18)*EXP(VLOOKUP($B3761,weights!$A$2:$R$6,14)*G3761))</f>
        <v>6.137486778837105</v>
      </c>
    </row>
    <row r="3762" spans="1:8" ht="12.75" x14ac:dyDescent="0.2">
      <c r="A3762">
        <f t="shared" si="0"/>
        <v>151</v>
      </c>
      <c r="B3762" t="str">
        <f t="shared" ref="B3762:C3762" si="3736">B3737</f>
        <v>supermarket</v>
      </c>
      <c r="C3762">
        <f t="shared" si="3736"/>
        <v>0</v>
      </c>
      <c r="D3762">
        <f ca="1">OFFSET(walk!$A$2:$Y$402,TRUNC((ROW()-ROW($D$2))/COLUMNS(walk!$A$2:$Y$402)),MOD(ROW()-ROW($D$2),COLUMNS(walk!$A$2:$Y$402)),1,1)</f>
        <v>37</v>
      </c>
      <c r="E3762">
        <f ca="1">OFFSET(bike!$A$2:$Y$402,TRUNC((ROW()-ROW($E$2))/COLUMNS(bike!$A$2:$Y$402)),MOD(ROW()-ROW($E$2),COLUMNS(bike!$A$2:$Y$402)),1,1)</f>
        <v>14</v>
      </c>
      <c r="F3762">
        <f ca="1">OFFSET(transit!$A$2:$Y$402,TRUNC((ROW()-ROW($F$2))/COLUMNS(transit!$A$2:$Y$402)),MOD(ROW()-ROW($F$2),COLUMNS(transit!$A$2:$Y$402)),1,1)</f>
        <v>19</v>
      </c>
      <c r="G3762">
        <f ca="1">OFFSET(drive!$A$2:$Y$402,TRUNC((ROW()-ROW($G$2))/COLUMNS(drive!$A$2:$Y$402)),MOD(ROW()-ROW($G$2),COLUMNS(drive!$A$2:$Y$402)),1,1)</f>
        <v>10</v>
      </c>
      <c r="H3762" s="5">
        <f ca="1">(VLOOKUP($B3762,weights!$A$2:$R$6,4))*VLOOKUP($B3762,weights!$A$2:$R$6,6)^C3762*(VLOOKUP($B3762,weights!$A$2:$R$6,15)*EXP(VLOOKUP($B3762,weights!$A$2:$R$6,11)*D3762)+VLOOKUP($B3762,weights!$A$2:$R$6,16)*EXP(VLOOKUP($B3762,weights!$A$2:$R$6,12)*E3762)+VLOOKUP($B3762,weights!$A$2:$R$6,17)*EXP(VLOOKUP($B3762,weights!$A$2:$R$6,13)*F3762)+VLOOKUP($B3762,weights!$A$2:$R$6,18)*EXP(VLOOKUP($B3762,weights!$A$2:$R$6,14)*G3762))</f>
        <v>2.6017710023442926</v>
      </c>
    </row>
    <row r="3763" spans="1:8" ht="12.75" x14ac:dyDescent="0.2">
      <c r="A3763">
        <f t="shared" si="0"/>
        <v>151</v>
      </c>
      <c r="B3763" t="str">
        <f t="shared" ref="B3763:C3763" si="3737">B3738</f>
        <v>supermarket</v>
      </c>
      <c r="C3763">
        <f t="shared" si="3737"/>
        <v>1</v>
      </c>
      <c r="D3763">
        <f ca="1">OFFSET(walk!$A$2:$Y$402,TRUNC((ROW()-ROW($D$2))/COLUMNS(walk!$A$2:$Y$402)),MOD(ROW()-ROW($D$2),COLUMNS(walk!$A$2:$Y$402)),1,1)</f>
        <v>52</v>
      </c>
      <c r="E3763">
        <f ca="1">OFFSET(bike!$A$2:$Y$402,TRUNC((ROW()-ROW($E$2))/COLUMNS(bike!$A$2:$Y$402)),MOD(ROW()-ROW($E$2),COLUMNS(bike!$A$2:$Y$402)),1,1)</f>
        <v>15</v>
      </c>
      <c r="F3763">
        <f ca="1">OFFSET(transit!$A$2:$Y$402,TRUNC((ROW()-ROW($F$2))/COLUMNS(transit!$A$2:$Y$402)),MOD(ROW()-ROW($F$2),COLUMNS(transit!$A$2:$Y$402)),1,1)</f>
        <v>24</v>
      </c>
      <c r="G3763">
        <f ca="1">OFFSET(drive!$A$2:$Y$402,TRUNC((ROW()-ROW($G$2))/COLUMNS(drive!$A$2:$Y$402)),MOD(ROW()-ROW($G$2),COLUMNS(drive!$A$2:$Y$402)),1,1)</f>
        <v>10</v>
      </c>
      <c r="H3763" s="5">
        <f ca="1">(VLOOKUP($B3763,weights!$A$2:$R$6,4))*VLOOKUP($B3763,weights!$A$2:$R$6,6)^C3763*(VLOOKUP($B3763,weights!$A$2:$R$6,15)*EXP(VLOOKUP($B3763,weights!$A$2:$R$6,11)*D3763)+VLOOKUP($B3763,weights!$A$2:$R$6,16)*EXP(VLOOKUP($B3763,weights!$A$2:$R$6,12)*E3763)+VLOOKUP($B3763,weights!$A$2:$R$6,17)*EXP(VLOOKUP($B3763,weights!$A$2:$R$6,13)*F3763)+VLOOKUP($B3763,weights!$A$2:$R$6,18)*EXP(VLOOKUP($B3763,weights!$A$2:$R$6,14)*G3763))</f>
        <v>1.3801069183111976</v>
      </c>
    </row>
    <row r="3764" spans="1:8" ht="12.75" x14ac:dyDescent="0.2">
      <c r="A3764">
        <f t="shared" si="0"/>
        <v>151</v>
      </c>
      <c r="B3764" t="str">
        <f t="shared" ref="B3764:C3764" si="3738">B3739</f>
        <v>supermarket</v>
      </c>
      <c r="C3764">
        <f t="shared" si="3738"/>
        <v>2</v>
      </c>
      <c r="D3764">
        <f ca="1">OFFSET(walk!$A$2:$Y$402,TRUNC((ROW()-ROW($D$2))/COLUMNS(walk!$A$2:$Y$402)),MOD(ROW()-ROW($D$2),COLUMNS(walk!$A$2:$Y$402)),1,1)</f>
        <v>57</v>
      </c>
      <c r="E3764">
        <f ca="1">OFFSET(bike!$A$2:$Y$402,TRUNC((ROW()-ROW($E$2))/COLUMNS(bike!$A$2:$Y$402)),MOD(ROW()-ROW($E$2),COLUMNS(bike!$A$2:$Y$402)),1,1)</f>
        <v>16</v>
      </c>
      <c r="F3764">
        <f ca="1">OFFSET(transit!$A$2:$Y$402,TRUNC((ROW()-ROW($F$2))/COLUMNS(transit!$A$2:$Y$402)),MOD(ROW()-ROW($F$2),COLUMNS(transit!$A$2:$Y$402)),1,1)</f>
        <v>29</v>
      </c>
      <c r="G3764">
        <f ca="1">OFFSET(drive!$A$2:$Y$402,TRUNC((ROW()-ROW($G$2))/COLUMNS(drive!$A$2:$Y$402)),MOD(ROW()-ROW($G$2),COLUMNS(drive!$A$2:$Y$402)),1,1)</f>
        <v>13</v>
      </c>
      <c r="H3764" s="5">
        <f ca="1">(VLOOKUP($B3764,weights!$A$2:$R$6,4))*VLOOKUP($B3764,weights!$A$2:$R$6,6)^C3764*(VLOOKUP($B3764,weights!$A$2:$R$6,15)*EXP(VLOOKUP($B3764,weights!$A$2:$R$6,11)*D3764)+VLOOKUP($B3764,weights!$A$2:$R$6,16)*EXP(VLOOKUP($B3764,weights!$A$2:$R$6,12)*E3764)+VLOOKUP($B3764,weights!$A$2:$R$6,17)*EXP(VLOOKUP($B3764,weights!$A$2:$R$6,13)*F3764)+VLOOKUP($B3764,weights!$A$2:$R$6,18)*EXP(VLOOKUP($B3764,weights!$A$2:$R$6,14)*G3764))</f>
        <v>0.43827803965202783</v>
      </c>
    </row>
    <row r="3765" spans="1:8" ht="12.75" x14ac:dyDescent="0.2">
      <c r="A3765">
        <f t="shared" si="0"/>
        <v>151</v>
      </c>
      <c r="B3765" t="str">
        <f t="shared" ref="B3765:C3765" si="3739">B3740</f>
        <v>supermarket</v>
      </c>
      <c r="C3765">
        <f t="shared" si="3739"/>
        <v>3</v>
      </c>
      <c r="D3765">
        <f ca="1">OFFSET(walk!$A$2:$Y$402,TRUNC((ROW()-ROW($D$2))/COLUMNS(walk!$A$2:$Y$402)),MOD(ROW()-ROW($D$2),COLUMNS(walk!$A$2:$Y$402)),1,1)</f>
        <v>64</v>
      </c>
      <c r="E3765">
        <f ca="1">OFFSET(bike!$A$2:$Y$402,TRUNC((ROW()-ROW($E$2))/COLUMNS(bike!$A$2:$Y$402)),MOD(ROW()-ROW($E$2),COLUMNS(bike!$A$2:$Y$402)),1,1)</f>
        <v>20</v>
      </c>
      <c r="F3765">
        <f ca="1">OFFSET(transit!$A$2:$Y$402,TRUNC((ROW()-ROW($F$2))/COLUMNS(transit!$A$2:$Y$402)),MOD(ROW()-ROW($F$2),COLUMNS(transit!$A$2:$Y$402)),1,1)</f>
        <v>36</v>
      </c>
      <c r="G3765">
        <f ca="1">OFFSET(drive!$A$2:$Y$402,TRUNC((ROW()-ROW($G$2))/COLUMNS(drive!$A$2:$Y$402)),MOD(ROW()-ROW($G$2),COLUMNS(drive!$A$2:$Y$402)),1,1)</f>
        <v>14</v>
      </c>
      <c r="H3765" s="5">
        <f ca="1">(VLOOKUP($B3765,weights!$A$2:$R$6,4))*VLOOKUP($B3765,weights!$A$2:$R$6,6)^C3765*(VLOOKUP($B3765,weights!$A$2:$R$6,15)*EXP(VLOOKUP($B3765,weights!$A$2:$R$6,11)*D3765)+VLOOKUP($B3765,weights!$A$2:$R$6,16)*EXP(VLOOKUP($B3765,weights!$A$2:$R$6,12)*E3765)+VLOOKUP($B3765,weights!$A$2:$R$6,17)*EXP(VLOOKUP($B3765,weights!$A$2:$R$6,13)*F3765)+VLOOKUP($B3765,weights!$A$2:$R$6,18)*EXP(VLOOKUP($B3765,weights!$A$2:$R$6,14)*G3765))</f>
        <v>0.1915850599742199</v>
      </c>
    </row>
    <row r="3766" spans="1:8" ht="12.75" x14ac:dyDescent="0.2">
      <c r="A3766">
        <f t="shared" si="0"/>
        <v>151</v>
      </c>
      <c r="B3766" t="str">
        <f t="shared" ref="B3766:C3766" si="3740">B3741</f>
        <v>supermarket</v>
      </c>
      <c r="C3766">
        <f t="shared" si="3740"/>
        <v>4</v>
      </c>
      <c r="D3766">
        <f ca="1">OFFSET(walk!$A$2:$Y$402,TRUNC((ROW()-ROW($D$2))/COLUMNS(walk!$A$2:$Y$402)),MOD(ROW()-ROW($D$2),COLUMNS(walk!$A$2:$Y$402)),1,1)</f>
        <v>80</v>
      </c>
      <c r="E3766">
        <f ca="1">OFFSET(bike!$A$2:$Y$402,TRUNC((ROW()-ROW($E$2))/COLUMNS(bike!$A$2:$Y$402)),MOD(ROW()-ROW($E$2),COLUMNS(bike!$A$2:$Y$402)),1,1)</f>
        <v>23</v>
      </c>
      <c r="F3766">
        <f ca="1">OFFSET(transit!$A$2:$Y$402,TRUNC((ROW()-ROW($F$2))/COLUMNS(transit!$A$2:$Y$402)),MOD(ROW()-ROW($F$2),COLUMNS(transit!$A$2:$Y$402)),1,1)</f>
        <v>38</v>
      </c>
      <c r="G3766">
        <f ca="1">OFFSET(drive!$A$2:$Y$402,TRUNC((ROW()-ROW($G$2))/COLUMNS(drive!$A$2:$Y$402)),MOD(ROW()-ROW($G$2),COLUMNS(drive!$A$2:$Y$402)),1,1)</f>
        <v>15</v>
      </c>
      <c r="H3766" s="5">
        <f ca="1">(VLOOKUP($B3766,weights!$A$2:$R$6,4))*VLOOKUP($B3766,weights!$A$2:$R$6,6)^C3766*(VLOOKUP($B3766,weights!$A$2:$R$6,15)*EXP(VLOOKUP($B3766,weights!$A$2:$R$6,11)*D3766)+VLOOKUP($B3766,weights!$A$2:$R$6,16)*EXP(VLOOKUP($B3766,weights!$A$2:$R$6,12)*E3766)+VLOOKUP($B3766,weights!$A$2:$R$6,17)*EXP(VLOOKUP($B3766,weights!$A$2:$R$6,13)*F3766)+VLOOKUP($B3766,weights!$A$2:$R$6,18)*EXP(VLOOKUP($B3766,weights!$A$2:$R$6,14)*G3766))</f>
        <v>9.0143746688932103E-2</v>
      </c>
    </row>
    <row r="3767" spans="1:8" ht="12.75" x14ac:dyDescent="0.2">
      <c r="A3767">
        <f t="shared" si="0"/>
        <v>151</v>
      </c>
      <c r="B3767" t="str">
        <f t="shared" ref="B3767:C3767" si="3741">B3742</f>
        <v>store</v>
      </c>
      <c r="C3767">
        <f t="shared" si="3741"/>
        <v>0</v>
      </c>
      <c r="D3767">
        <f ca="1">OFFSET(walk!$A$2:$Y$402,TRUNC((ROW()-ROW($D$2))/COLUMNS(walk!$A$2:$Y$402)),MOD(ROW()-ROW($D$2),COLUMNS(walk!$A$2:$Y$402)),1,1)</f>
        <v>0</v>
      </c>
      <c r="E3767">
        <f ca="1">OFFSET(bike!$A$2:$Y$402,TRUNC((ROW()-ROW($E$2))/COLUMNS(bike!$A$2:$Y$402)),MOD(ROW()-ROW($E$2),COLUMNS(bike!$A$2:$Y$402)),1,1)</f>
        <v>0</v>
      </c>
      <c r="F3767">
        <f ca="1">OFFSET(transit!$A$2:$Y$402,TRUNC((ROW()-ROW($F$2))/COLUMNS(transit!$A$2:$Y$402)),MOD(ROW()-ROW($F$2),COLUMNS(transit!$A$2:$Y$402)),1,1)</f>
        <v>0</v>
      </c>
      <c r="G3767">
        <f ca="1">OFFSET(drive!$A$2:$Y$402,TRUNC((ROW()-ROW($G$2))/COLUMNS(drive!$A$2:$Y$402)),MOD(ROW()-ROW($G$2),COLUMNS(drive!$A$2:$Y$402)),1,1)</f>
        <v>0</v>
      </c>
      <c r="H3767" s="5">
        <f ca="1">(VLOOKUP($B3767,weights!$A$2:$R$6,4))*VLOOKUP($B3767,weights!$A$2:$R$6,6)^C3767*(VLOOKUP($B3767,weights!$A$2:$R$6,15)*EXP(VLOOKUP($B3767,weights!$A$2:$R$6,11)*D3767)+VLOOKUP($B3767,weights!$A$2:$R$6,16)*EXP(VLOOKUP($B3767,weights!$A$2:$R$6,12)*E3767)+VLOOKUP($B3767,weights!$A$2:$R$6,17)*EXP(VLOOKUP($B3767,weights!$A$2:$R$6,13)*F3767)+VLOOKUP($B3767,weights!$A$2:$R$6,18)*EXP(VLOOKUP($B3767,weights!$A$2:$R$6,14)*G3767))</f>
        <v>47.426658163265309</v>
      </c>
    </row>
    <row r="3768" spans="1:8" ht="12.75" x14ac:dyDescent="0.2">
      <c r="A3768">
        <f t="shared" si="0"/>
        <v>151</v>
      </c>
      <c r="B3768" t="str">
        <f t="shared" ref="B3768:C3768" si="3742">B3743</f>
        <v>store</v>
      </c>
      <c r="C3768">
        <f t="shared" si="3742"/>
        <v>1</v>
      </c>
      <c r="D3768">
        <f ca="1">OFFSET(walk!$A$2:$Y$402,TRUNC((ROW()-ROW($D$2))/COLUMNS(walk!$A$2:$Y$402)),MOD(ROW()-ROW($D$2),COLUMNS(walk!$A$2:$Y$402)),1,1)</f>
        <v>5</v>
      </c>
      <c r="E3768">
        <f ca="1">OFFSET(bike!$A$2:$Y$402,TRUNC((ROW()-ROW($E$2))/COLUMNS(bike!$A$2:$Y$402)),MOD(ROW()-ROW($E$2),COLUMNS(bike!$A$2:$Y$402)),1,1)</f>
        <v>1</v>
      </c>
      <c r="F3768">
        <f ca="1">OFFSET(transit!$A$2:$Y$402,TRUNC((ROW()-ROW($F$2))/COLUMNS(transit!$A$2:$Y$402)),MOD(ROW()-ROW($F$2),COLUMNS(transit!$A$2:$Y$402)),1,1)</f>
        <v>5</v>
      </c>
      <c r="G3768">
        <f ca="1">OFFSET(drive!$A$2:$Y$402,TRUNC((ROW()-ROW($G$2))/COLUMNS(drive!$A$2:$Y$402)),MOD(ROW()-ROW($G$2),COLUMNS(drive!$A$2:$Y$402)),1,1)</f>
        <v>1</v>
      </c>
      <c r="H3768" s="5">
        <f ca="1">(VLOOKUP($B3768,weights!$A$2:$R$6,4))*VLOOKUP($B3768,weights!$A$2:$R$6,6)^C3768*(VLOOKUP($B3768,weights!$A$2:$R$6,15)*EXP(VLOOKUP($B3768,weights!$A$2:$R$6,11)*D3768)+VLOOKUP($B3768,weights!$A$2:$R$6,16)*EXP(VLOOKUP($B3768,weights!$A$2:$R$6,12)*E3768)+VLOOKUP($B3768,weights!$A$2:$R$6,17)*EXP(VLOOKUP($B3768,weights!$A$2:$R$6,13)*F3768)+VLOOKUP($B3768,weights!$A$2:$R$6,18)*EXP(VLOOKUP($B3768,weights!$A$2:$R$6,14)*G3768))</f>
        <v>13.897434437427027</v>
      </c>
    </row>
    <row r="3769" spans="1:8" ht="12.75" x14ac:dyDescent="0.2">
      <c r="A3769">
        <f t="shared" si="0"/>
        <v>151</v>
      </c>
      <c r="B3769" t="str">
        <f t="shared" ref="B3769:C3769" si="3743">B3744</f>
        <v>store</v>
      </c>
      <c r="C3769">
        <f t="shared" si="3743"/>
        <v>2</v>
      </c>
      <c r="D3769">
        <f ca="1">OFFSET(walk!$A$2:$Y$402,TRUNC((ROW()-ROW($D$2))/COLUMNS(walk!$A$2:$Y$402)),MOD(ROW()-ROW($D$2),COLUMNS(walk!$A$2:$Y$402)),1,1)</f>
        <v>8</v>
      </c>
      <c r="E3769">
        <f ca="1">OFFSET(bike!$A$2:$Y$402,TRUNC((ROW()-ROW($E$2))/COLUMNS(bike!$A$2:$Y$402)),MOD(ROW()-ROW($E$2),COLUMNS(bike!$A$2:$Y$402)),1,1)</f>
        <v>2</v>
      </c>
      <c r="F3769">
        <f ca="1">OFFSET(transit!$A$2:$Y$402,TRUNC((ROW()-ROW($F$2))/COLUMNS(transit!$A$2:$Y$402)),MOD(ROW()-ROW($F$2),COLUMNS(transit!$A$2:$Y$402)),1,1)</f>
        <v>6</v>
      </c>
      <c r="G3769">
        <f ca="1">OFFSET(drive!$A$2:$Y$402,TRUNC((ROW()-ROW($G$2))/COLUMNS(drive!$A$2:$Y$402)),MOD(ROW()-ROW($G$2),COLUMNS(drive!$A$2:$Y$402)),1,1)</f>
        <v>2</v>
      </c>
      <c r="H3769" s="5">
        <f ca="1">(VLOOKUP($B3769,weights!$A$2:$R$6,4))*VLOOKUP($B3769,weights!$A$2:$R$6,6)^C3769*(VLOOKUP($B3769,weights!$A$2:$R$6,15)*EXP(VLOOKUP($B3769,weights!$A$2:$R$6,11)*D3769)+VLOOKUP($B3769,weights!$A$2:$R$6,16)*EXP(VLOOKUP($B3769,weights!$A$2:$R$6,12)*E3769)+VLOOKUP($B3769,weights!$A$2:$R$6,17)*EXP(VLOOKUP($B3769,weights!$A$2:$R$6,13)*F3769)+VLOOKUP($B3769,weights!$A$2:$R$6,18)*EXP(VLOOKUP($B3769,weights!$A$2:$R$6,14)*G3769))</f>
        <v>6.2720167145689869</v>
      </c>
    </row>
    <row r="3770" spans="1:8" ht="12.75" x14ac:dyDescent="0.2">
      <c r="A3770">
        <f t="shared" si="0"/>
        <v>151</v>
      </c>
      <c r="B3770" t="str">
        <f t="shared" ref="B3770:C3770" si="3744">B3745</f>
        <v>store</v>
      </c>
      <c r="C3770">
        <f t="shared" si="3744"/>
        <v>3</v>
      </c>
      <c r="D3770">
        <f ca="1">OFFSET(walk!$A$2:$Y$402,TRUNC((ROW()-ROW($D$2))/COLUMNS(walk!$A$2:$Y$402)),MOD(ROW()-ROW($D$2),COLUMNS(walk!$A$2:$Y$402)),1,1)</f>
        <v>12</v>
      </c>
      <c r="E3770">
        <f ca="1">OFFSET(bike!$A$2:$Y$402,TRUNC((ROW()-ROW($E$2))/COLUMNS(bike!$A$2:$Y$402)),MOD(ROW()-ROW($E$2),COLUMNS(bike!$A$2:$Y$402)),1,1)</f>
        <v>3</v>
      </c>
      <c r="F3770">
        <f ca="1">OFFSET(transit!$A$2:$Y$402,TRUNC((ROW()-ROW($F$2))/COLUMNS(transit!$A$2:$Y$402)),MOD(ROW()-ROW($F$2),COLUMNS(transit!$A$2:$Y$402)),1,1)</f>
        <v>7</v>
      </c>
      <c r="G3770">
        <f ca="1">OFFSET(drive!$A$2:$Y$402,TRUNC((ROW()-ROW($G$2))/COLUMNS(drive!$A$2:$Y$402)),MOD(ROW()-ROW($G$2),COLUMNS(drive!$A$2:$Y$402)),1,1)</f>
        <v>3</v>
      </c>
      <c r="H3770" s="5">
        <f ca="1">(VLOOKUP($B3770,weights!$A$2:$R$6,4))*VLOOKUP($B3770,weights!$A$2:$R$6,6)^C3770*(VLOOKUP($B3770,weights!$A$2:$R$6,15)*EXP(VLOOKUP($B3770,weights!$A$2:$R$6,11)*D3770)+VLOOKUP($B3770,weights!$A$2:$R$6,16)*EXP(VLOOKUP($B3770,weights!$A$2:$R$6,12)*E3770)+VLOOKUP($B3770,weights!$A$2:$R$6,17)*EXP(VLOOKUP($B3770,weights!$A$2:$R$6,13)*F3770)+VLOOKUP($B3770,weights!$A$2:$R$6,18)*EXP(VLOOKUP($B3770,weights!$A$2:$R$6,14)*G3770))</f>
        <v>2.8965264593339217</v>
      </c>
    </row>
    <row r="3771" spans="1:8" ht="12.75" x14ac:dyDescent="0.2">
      <c r="A3771">
        <f t="shared" si="0"/>
        <v>151</v>
      </c>
      <c r="B3771" t="str">
        <f t="shared" ref="B3771:C3771" si="3745">B3746</f>
        <v>store</v>
      </c>
      <c r="C3771">
        <f t="shared" si="3745"/>
        <v>4</v>
      </c>
      <c r="D3771">
        <f ca="1">OFFSET(walk!$A$2:$Y$402,TRUNC((ROW()-ROW($D$2))/COLUMNS(walk!$A$2:$Y$402)),MOD(ROW()-ROW($D$2),COLUMNS(walk!$A$2:$Y$402)),1,1)</f>
        <v>12</v>
      </c>
      <c r="E3771">
        <f ca="1">OFFSET(bike!$A$2:$Y$402,TRUNC((ROW()-ROW($E$2))/COLUMNS(bike!$A$2:$Y$402)),MOD(ROW()-ROW($E$2),COLUMNS(bike!$A$2:$Y$402)),1,1)</f>
        <v>3</v>
      </c>
      <c r="F3771">
        <f ca="1">OFFSET(transit!$A$2:$Y$402,TRUNC((ROW()-ROW($F$2))/COLUMNS(transit!$A$2:$Y$402)),MOD(ROW()-ROW($F$2),COLUMNS(transit!$A$2:$Y$402)),1,1)</f>
        <v>8</v>
      </c>
      <c r="G3771">
        <f ca="1">OFFSET(drive!$A$2:$Y$402,TRUNC((ROW()-ROW($G$2))/COLUMNS(drive!$A$2:$Y$402)),MOD(ROW()-ROW($G$2),COLUMNS(drive!$A$2:$Y$402)),1,1)</f>
        <v>3</v>
      </c>
      <c r="H3771" s="5">
        <f ca="1">(VLOOKUP($B3771,weights!$A$2:$R$6,4))*VLOOKUP($B3771,weights!$A$2:$R$6,6)^C3771*(VLOOKUP($B3771,weights!$A$2:$R$6,15)*EXP(VLOOKUP($B3771,weights!$A$2:$R$6,11)*D3771)+VLOOKUP($B3771,weights!$A$2:$R$6,16)*EXP(VLOOKUP($B3771,weights!$A$2:$R$6,12)*E3771)+VLOOKUP($B3771,weights!$A$2:$R$6,17)*EXP(VLOOKUP($B3771,weights!$A$2:$R$6,13)*F3771)+VLOOKUP($B3771,weights!$A$2:$R$6,18)*EXP(VLOOKUP($B3771,weights!$A$2:$R$6,14)*G3771))</f>
        <v>1.8923673260365539</v>
      </c>
    </row>
    <row r="3772" spans="1:8" ht="12.75" x14ac:dyDescent="0.2">
      <c r="A3772">
        <f t="shared" si="0"/>
        <v>151</v>
      </c>
      <c r="B3772" t="str">
        <f t="shared" ref="B3772:C3772" si="3746">B3747</f>
        <v>pharmacy</v>
      </c>
      <c r="C3772">
        <f t="shared" si="3746"/>
        <v>0</v>
      </c>
      <c r="D3772">
        <f ca="1">OFFSET(walk!$A$2:$Y$402,TRUNC((ROW()-ROW($D$2))/COLUMNS(walk!$A$2:$Y$402)),MOD(ROW()-ROW($D$2),COLUMNS(walk!$A$2:$Y$402)),1,1)</f>
        <v>15</v>
      </c>
      <c r="E3772">
        <f ca="1">OFFSET(bike!$A$2:$Y$402,TRUNC((ROW()-ROW($E$2))/COLUMNS(bike!$A$2:$Y$402)),MOD(ROW()-ROW($E$2),COLUMNS(bike!$A$2:$Y$402)),1,1)</f>
        <v>4</v>
      </c>
      <c r="F3772">
        <f ca="1">OFFSET(transit!$A$2:$Y$402,TRUNC((ROW()-ROW($F$2))/COLUMNS(transit!$A$2:$Y$402)),MOD(ROW()-ROW($F$2),COLUMNS(transit!$A$2:$Y$402)),1,1)</f>
        <v>10</v>
      </c>
      <c r="G3772">
        <f ca="1">OFFSET(drive!$A$2:$Y$402,TRUNC((ROW()-ROW($G$2))/COLUMNS(drive!$A$2:$Y$402)),MOD(ROW()-ROW($G$2),COLUMNS(drive!$A$2:$Y$402)),1,1)</f>
        <v>3</v>
      </c>
      <c r="H3772" s="5">
        <f ca="1">(VLOOKUP($B3772,weights!$A$2:$R$6,4))*VLOOKUP($B3772,weights!$A$2:$R$6,6)^C3772*(VLOOKUP($B3772,weights!$A$2:$R$6,15)*EXP(VLOOKUP($B3772,weights!$A$2:$R$6,11)*D3772)+VLOOKUP($B3772,weights!$A$2:$R$6,16)*EXP(VLOOKUP($B3772,weights!$A$2:$R$6,12)*E3772)+VLOOKUP($B3772,weights!$A$2:$R$6,17)*EXP(VLOOKUP($B3772,weights!$A$2:$R$6,13)*F3772)+VLOOKUP($B3772,weights!$A$2:$R$6,18)*EXP(VLOOKUP($B3772,weights!$A$2:$R$6,14)*G3772))</f>
        <v>5.2740005754662143</v>
      </c>
    </row>
    <row r="3773" spans="1:8" ht="12.75" x14ac:dyDescent="0.2">
      <c r="A3773">
        <f t="shared" si="0"/>
        <v>151</v>
      </c>
      <c r="B3773" t="str">
        <f t="shared" ref="B3773:C3773" si="3747">B3748</f>
        <v>pharmacy</v>
      </c>
      <c r="C3773">
        <f t="shared" si="3747"/>
        <v>1</v>
      </c>
      <c r="D3773">
        <f ca="1">OFFSET(walk!$A$2:$Y$402,TRUNC((ROW()-ROW($D$2))/COLUMNS(walk!$A$2:$Y$402)),MOD(ROW()-ROW($D$2),COLUMNS(walk!$A$2:$Y$402)),1,1)</f>
        <v>15</v>
      </c>
      <c r="E3773">
        <f ca="1">OFFSET(bike!$A$2:$Y$402,TRUNC((ROW()-ROW($E$2))/COLUMNS(bike!$A$2:$Y$402)),MOD(ROW()-ROW($E$2),COLUMNS(bike!$A$2:$Y$402)),1,1)</f>
        <v>4</v>
      </c>
      <c r="F3773">
        <f ca="1">OFFSET(transit!$A$2:$Y$402,TRUNC((ROW()-ROW($F$2))/COLUMNS(transit!$A$2:$Y$402)),MOD(ROW()-ROW($F$2),COLUMNS(transit!$A$2:$Y$402)),1,1)</f>
        <v>10</v>
      </c>
      <c r="G3773">
        <f ca="1">OFFSET(drive!$A$2:$Y$402,TRUNC((ROW()-ROW($G$2))/COLUMNS(drive!$A$2:$Y$402)),MOD(ROW()-ROW($G$2),COLUMNS(drive!$A$2:$Y$402)),1,1)</f>
        <v>3</v>
      </c>
      <c r="H3773" s="5">
        <f ca="1">(VLOOKUP($B3773,weights!$A$2:$R$6,4))*VLOOKUP($B3773,weights!$A$2:$R$6,6)^C3773*(VLOOKUP($B3773,weights!$A$2:$R$6,15)*EXP(VLOOKUP($B3773,weights!$A$2:$R$6,11)*D3773)+VLOOKUP($B3773,weights!$A$2:$R$6,16)*EXP(VLOOKUP($B3773,weights!$A$2:$R$6,12)*E3773)+VLOOKUP($B3773,weights!$A$2:$R$6,17)*EXP(VLOOKUP($B3773,weights!$A$2:$R$6,13)*F3773)+VLOOKUP($B3773,weights!$A$2:$R$6,18)*EXP(VLOOKUP($B3773,weights!$A$2:$R$6,14)*G3773))</f>
        <v>2.5393336104096584</v>
      </c>
    </row>
    <row r="3774" spans="1:8" ht="12.75" x14ac:dyDescent="0.2">
      <c r="A3774">
        <f t="shared" si="0"/>
        <v>151</v>
      </c>
      <c r="B3774" t="str">
        <f t="shared" ref="B3774:C3774" si="3748">B3749</f>
        <v>pharmacy</v>
      </c>
      <c r="C3774">
        <f t="shared" si="3748"/>
        <v>2</v>
      </c>
      <c r="D3774">
        <f ca="1">OFFSET(walk!$A$2:$Y$402,TRUNC((ROW()-ROW($D$2))/COLUMNS(walk!$A$2:$Y$402)),MOD(ROW()-ROW($D$2),COLUMNS(walk!$A$2:$Y$402)),1,1)</f>
        <v>17</v>
      </c>
      <c r="E3774">
        <f ca="1">OFFSET(bike!$A$2:$Y$402,TRUNC((ROW()-ROW($E$2))/COLUMNS(bike!$A$2:$Y$402)),MOD(ROW()-ROW($E$2),COLUMNS(bike!$A$2:$Y$402)),1,1)</f>
        <v>4</v>
      </c>
      <c r="F3774">
        <f ca="1">OFFSET(transit!$A$2:$Y$402,TRUNC((ROW()-ROW($F$2))/COLUMNS(transit!$A$2:$Y$402)),MOD(ROW()-ROW($F$2),COLUMNS(transit!$A$2:$Y$402)),1,1)</f>
        <v>17</v>
      </c>
      <c r="G3774">
        <f ca="1">OFFSET(drive!$A$2:$Y$402,TRUNC((ROW()-ROW($G$2))/COLUMNS(drive!$A$2:$Y$402)),MOD(ROW()-ROW($G$2),COLUMNS(drive!$A$2:$Y$402)),1,1)</f>
        <v>3</v>
      </c>
      <c r="H3774" s="5">
        <f ca="1">(VLOOKUP($B3774,weights!$A$2:$R$6,4))*VLOOKUP($B3774,weights!$A$2:$R$6,6)^C3774*(VLOOKUP($B3774,weights!$A$2:$R$6,15)*EXP(VLOOKUP($B3774,weights!$A$2:$R$6,11)*D3774)+VLOOKUP($B3774,weights!$A$2:$R$6,16)*EXP(VLOOKUP($B3774,weights!$A$2:$R$6,12)*E3774)+VLOOKUP($B3774,weights!$A$2:$R$6,17)*EXP(VLOOKUP($B3774,weights!$A$2:$R$6,13)*F3774)+VLOOKUP($B3774,weights!$A$2:$R$6,18)*EXP(VLOOKUP($B3774,weights!$A$2:$R$6,14)*G3774))</f>
        <v>1.1136317076297078</v>
      </c>
    </row>
    <row r="3775" spans="1:8" ht="12.75" x14ac:dyDescent="0.2">
      <c r="A3775">
        <f t="shared" si="0"/>
        <v>151</v>
      </c>
      <c r="B3775" t="str">
        <f t="shared" ref="B3775:C3775" si="3749">B3750</f>
        <v>bank</v>
      </c>
      <c r="C3775">
        <f t="shared" si="3749"/>
        <v>0</v>
      </c>
      <c r="D3775">
        <f ca="1">OFFSET(walk!$A$2:$Y$402,TRUNC((ROW()-ROW($D$2))/COLUMNS(walk!$A$2:$Y$402)),MOD(ROW()-ROW($D$2),COLUMNS(walk!$A$2:$Y$402)),1,1)</f>
        <v>26</v>
      </c>
      <c r="E3775">
        <f ca="1">OFFSET(bike!$A$2:$Y$402,TRUNC((ROW()-ROW($E$2))/COLUMNS(bike!$A$2:$Y$402)),MOD(ROW()-ROW($E$2),COLUMNS(bike!$A$2:$Y$402)),1,1)</f>
        <v>8</v>
      </c>
      <c r="F3775">
        <f ca="1">OFFSET(transit!$A$2:$Y$402,TRUNC((ROW()-ROW($F$2))/COLUMNS(transit!$A$2:$Y$402)),MOD(ROW()-ROW($F$2),COLUMNS(transit!$A$2:$Y$402)),1,1)</f>
        <v>16</v>
      </c>
      <c r="G3775">
        <f ca="1">OFFSET(drive!$A$2:$Y$402,TRUNC((ROW()-ROW($G$2))/COLUMNS(drive!$A$2:$Y$402)),MOD(ROW()-ROW($G$2),COLUMNS(drive!$A$2:$Y$402)),1,1)</f>
        <v>6</v>
      </c>
      <c r="H3775" s="5">
        <f ca="1">(VLOOKUP($B3775,weights!$A$2:$R$6,4))*VLOOKUP($B3775,weights!$A$2:$R$6,6)^C3775*(VLOOKUP($B3775,weights!$A$2:$R$6,15)*EXP(VLOOKUP($B3775,weights!$A$2:$R$6,11)*D3775)+VLOOKUP($B3775,weights!$A$2:$R$6,16)*EXP(VLOOKUP($B3775,weights!$A$2:$R$6,12)*E3775)+VLOOKUP($B3775,weights!$A$2:$R$6,17)*EXP(VLOOKUP($B3775,weights!$A$2:$R$6,13)*F3775)+VLOOKUP($B3775,weights!$A$2:$R$6,18)*EXP(VLOOKUP($B3775,weights!$A$2:$R$6,14)*G3775))</f>
        <v>2.4220408784009777</v>
      </c>
    </row>
    <row r="3776" spans="1:8" ht="12.75" x14ac:dyDescent="0.2">
      <c r="A3776">
        <f t="shared" si="0"/>
        <v>151</v>
      </c>
      <c r="B3776" t="str">
        <f t="shared" ref="B3776:C3776" si="3750">B3751</f>
        <v>bank</v>
      </c>
      <c r="C3776">
        <f t="shared" si="3750"/>
        <v>1</v>
      </c>
      <c r="D3776">
        <f ca="1">OFFSET(walk!$A$2:$Y$402,TRUNC((ROW()-ROW($D$2))/COLUMNS(walk!$A$2:$Y$402)),MOD(ROW()-ROW($D$2),COLUMNS(walk!$A$2:$Y$402)),1,1)</f>
        <v>47</v>
      </c>
      <c r="E3776">
        <f ca="1">OFFSET(bike!$A$2:$Y$402,TRUNC((ROW()-ROW($E$2))/COLUMNS(bike!$A$2:$Y$402)),MOD(ROW()-ROW($E$2),COLUMNS(bike!$A$2:$Y$402)),1,1)</f>
        <v>15</v>
      </c>
      <c r="F3776">
        <f ca="1">OFFSET(transit!$A$2:$Y$402,TRUNC((ROW()-ROW($F$2))/COLUMNS(transit!$A$2:$Y$402)),MOD(ROW()-ROW($F$2),COLUMNS(transit!$A$2:$Y$402)),1,1)</f>
        <v>38</v>
      </c>
      <c r="G3776">
        <f ca="1">OFFSET(drive!$A$2:$Y$402,TRUNC((ROW()-ROW($G$2))/COLUMNS(drive!$A$2:$Y$402)),MOD(ROW()-ROW($G$2),COLUMNS(drive!$A$2:$Y$402)),1,1)</f>
        <v>8</v>
      </c>
      <c r="H3776" s="5">
        <f ca="1">(VLOOKUP($B3776,weights!$A$2:$R$6,4))*VLOOKUP($B3776,weights!$A$2:$R$6,6)^C3776*(VLOOKUP($B3776,weights!$A$2:$R$6,15)*EXP(VLOOKUP($B3776,weights!$A$2:$R$6,11)*D3776)+VLOOKUP($B3776,weights!$A$2:$R$6,16)*EXP(VLOOKUP($B3776,weights!$A$2:$R$6,12)*E3776)+VLOOKUP($B3776,weights!$A$2:$R$6,17)*EXP(VLOOKUP($B3776,weights!$A$2:$R$6,13)*F3776)+VLOOKUP($B3776,weights!$A$2:$R$6,18)*EXP(VLOOKUP($B3776,weights!$A$2:$R$6,14)*G3776))</f>
        <v>0.41883953594495549</v>
      </c>
    </row>
    <row r="3777" spans="1:8" ht="12.75" x14ac:dyDescent="0.2">
      <c r="A3777">
        <f t="shared" si="0"/>
        <v>152</v>
      </c>
      <c r="B3777" t="str">
        <f t="shared" ref="B3777:C3777" si="3751">B3752</f>
        <v>restaurant</v>
      </c>
      <c r="C3777">
        <f t="shared" si="3751"/>
        <v>0</v>
      </c>
      <c r="D3777">
        <f ca="1">OFFSET(walk!$A$2:$Y$402,TRUNC((ROW()-ROW($D$2))/COLUMNS(walk!$A$2:$Y$402)),MOD(ROW()-ROW($D$2),COLUMNS(walk!$A$2:$Y$402)),1,1)</f>
        <v>7</v>
      </c>
      <c r="E3777">
        <f ca="1">OFFSET(bike!$A$2:$Y$402,TRUNC((ROW()-ROW($E$2))/COLUMNS(bike!$A$2:$Y$402)),MOD(ROW()-ROW($E$2),COLUMNS(bike!$A$2:$Y$402)),1,1)</f>
        <v>2</v>
      </c>
      <c r="F3777">
        <f ca="1">OFFSET(transit!$A$2:$Y$402,TRUNC((ROW()-ROW($F$2))/COLUMNS(transit!$A$2:$Y$402)),MOD(ROW()-ROW($F$2),COLUMNS(transit!$A$2:$Y$402)),1,1)</f>
        <v>5</v>
      </c>
      <c r="G3777">
        <f ca="1">OFFSET(drive!$A$2:$Y$402,TRUNC((ROW()-ROW($G$2))/COLUMNS(drive!$A$2:$Y$402)),MOD(ROW()-ROW($G$2),COLUMNS(drive!$A$2:$Y$402)),1,1)</f>
        <v>1</v>
      </c>
      <c r="H3777" s="5">
        <f ca="1">(VLOOKUP($B3777,weights!$A$2:$R$6,4))*VLOOKUP($B3777,weights!$A$2:$R$6,6)^C3777*(VLOOKUP($B3777,weights!$A$2:$R$6,15)*EXP(VLOOKUP($B3777,weights!$A$2:$R$6,11)*D3777)+VLOOKUP($B3777,weights!$A$2:$R$6,16)*EXP(VLOOKUP($B3777,weights!$A$2:$R$6,12)*E3777)+VLOOKUP($B3777,weights!$A$2:$R$6,17)*EXP(VLOOKUP($B3777,weights!$A$2:$R$6,13)*F3777)+VLOOKUP($B3777,weights!$A$2:$R$6,18)*EXP(VLOOKUP($B3777,weights!$A$2:$R$6,14)*G3777))</f>
        <v>36.138674186928561</v>
      </c>
    </row>
    <row r="3778" spans="1:8" ht="12.75" x14ac:dyDescent="0.2">
      <c r="A3778">
        <f t="shared" si="0"/>
        <v>152</v>
      </c>
      <c r="B3778" t="str">
        <f t="shared" ref="B3778:C3778" si="3752">B3753</f>
        <v>restaurant</v>
      </c>
      <c r="C3778">
        <f t="shared" si="3752"/>
        <v>1</v>
      </c>
      <c r="D3778">
        <f ca="1">OFFSET(walk!$A$2:$Y$402,TRUNC((ROW()-ROW($D$2))/COLUMNS(walk!$A$2:$Y$402)),MOD(ROW()-ROW($D$2),COLUMNS(walk!$A$2:$Y$402)),1,1)</f>
        <v>7</v>
      </c>
      <c r="E3778">
        <f ca="1">OFFSET(bike!$A$2:$Y$402,TRUNC((ROW()-ROW($E$2))/COLUMNS(bike!$A$2:$Y$402)),MOD(ROW()-ROW($E$2),COLUMNS(bike!$A$2:$Y$402)),1,1)</f>
        <v>2</v>
      </c>
      <c r="F3778">
        <f ca="1">OFFSET(transit!$A$2:$Y$402,TRUNC((ROW()-ROW($F$2))/COLUMNS(transit!$A$2:$Y$402)),MOD(ROW()-ROW($F$2),COLUMNS(transit!$A$2:$Y$402)),1,1)</f>
        <v>6</v>
      </c>
      <c r="G3778">
        <f ca="1">OFFSET(drive!$A$2:$Y$402,TRUNC((ROW()-ROW($G$2))/COLUMNS(drive!$A$2:$Y$402)),MOD(ROW()-ROW($G$2),COLUMNS(drive!$A$2:$Y$402)),1,1)</f>
        <v>1</v>
      </c>
      <c r="H3778" s="5">
        <f ca="1">(VLOOKUP($B3778,weights!$A$2:$R$6,4))*VLOOKUP($B3778,weights!$A$2:$R$6,6)^C3778*(VLOOKUP($B3778,weights!$A$2:$R$6,15)*EXP(VLOOKUP($B3778,weights!$A$2:$R$6,11)*D3778)+VLOOKUP($B3778,weights!$A$2:$R$6,16)*EXP(VLOOKUP($B3778,weights!$A$2:$R$6,12)*E3778)+VLOOKUP($B3778,weights!$A$2:$R$6,17)*EXP(VLOOKUP($B3778,weights!$A$2:$R$6,13)*F3778)+VLOOKUP($B3778,weights!$A$2:$R$6,18)*EXP(VLOOKUP($B3778,weights!$A$2:$R$6,14)*G3778))</f>
        <v>31.41922548800542</v>
      </c>
    </row>
    <row r="3779" spans="1:8" ht="12.75" x14ac:dyDescent="0.2">
      <c r="A3779">
        <f t="shared" si="0"/>
        <v>152</v>
      </c>
      <c r="B3779" t="str">
        <f t="shared" ref="B3779:C3779" si="3753">B3754</f>
        <v>restaurant</v>
      </c>
      <c r="C3779">
        <f t="shared" si="3753"/>
        <v>2</v>
      </c>
      <c r="D3779">
        <f ca="1">OFFSET(walk!$A$2:$Y$402,TRUNC((ROW()-ROW($D$2))/COLUMNS(walk!$A$2:$Y$402)),MOD(ROW()-ROW($D$2),COLUMNS(walk!$A$2:$Y$402)),1,1)</f>
        <v>10</v>
      </c>
      <c r="E3779">
        <f ca="1">OFFSET(bike!$A$2:$Y$402,TRUNC((ROW()-ROW($E$2))/COLUMNS(bike!$A$2:$Y$402)),MOD(ROW()-ROW($E$2),COLUMNS(bike!$A$2:$Y$402)),1,1)</f>
        <v>3</v>
      </c>
      <c r="F3779">
        <f ca="1">OFFSET(transit!$A$2:$Y$402,TRUNC((ROW()-ROW($F$2))/COLUMNS(transit!$A$2:$Y$402)),MOD(ROW()-ROW($F$2),COLUMNS(transit!$A$2:$Y$402)),1,1)</f>
        <v>6</v>
      </c>
      <c r="G3779">
        <f ca="1">OFFSET(drive!$A$2:$Y$402,TRUNC((ROW()-ROW($G$2))/COLUMNS(drive!$A$2:$Y$402)),MOD(ROW()-ROW($G$2),COLUMNS(drive!$A$2:$Y$402)),1,1)</f>
        <v>2</v>
      </c>
      <c r="H3779" s="5">
        <f ca="1">(VLOOKUP($B3779,weights!$A$2:$R$6,4))*VLOOKUP($B3779,weights!$A$2:$R$6,6)^C3779*(VLOOKUP($B3779,weights!$A$2:$R$6,15)*EXP(VLOOKUP($B3779,weights!$A$2:$R$6,11)*D3779)+VLOOKUP($B3779,weights!$A$2:$R$6,16)*EXP(VLOOKUP($B3779,weights!$A$2:$R$6,12)*E3779)+VLOOKUP($B3779,weights!$A$2:$R$6,17)*EXP(VLOOKUP($B3779,weights!$A$2:$R$6,13)*F3779)+VLOOKUP($B3779,weights!$A$2:$R$6,18)*EXP(VLOOKUP($B3779,weights!$A$2:$R$6,14)*G3779))</f>
        <v>23.133884328128662</v>
      </c>
    </row>
    <row r="3780" spans="1:8" ht="12.75" x14ac:dyDescent="0.2">
      <c r="A3780">
        <f t="shared" si="0"/>
        <v>152</v>
      </c>
      <c r="B3780" t="str">
        <f t="shared" ref="B3780:C3780" si="3754">B3755</f>
        <v>restaurant</v>
      </c>
      <c r="C3780">
        <f t="shared" si="3754"/>
        <v>3</v>
      </c>
      <c r="D3780">
        <f ca="1">OFFSET(walk!$A$2:$Y$402,TRUNC((ROW()-ROW($D$2))/COLUMNS(walk!$A$2:$Y$402)),MOD(ROW()-ROW($D$2),COLUMNS(walk!$A$2:$Y$402)),1,1)</f>
        <v>10</v>
      </c>
      <c r="E3780">
        <f ca="1">OFFSET(bike!$A$2:$Y$402,TRUNC((ROW()-ROW($E$2))/COLUMNS(bike!$A$2:$Y$402)),MOD(ROW()-ROW($E$2),COLUMNS(bike!$A$2:$Y$402)),1,1)</f>
        <v>3</v>
      </c>
      <c r="F3780">
        <f ca="1">OFFSET(transit!$A$2:$Y$402,TRUNC((ROW()-ROW($F$2))/COLUMNS(transit!$A$2:$Y$402)),MOD(ROW()-ROW($F$2),COLUMNS(transit!$A$2:$Y$402)),1,1)</f>
        <v>6</v>
      </c>
      <c r="G3780">
        <f ca="1">OFFSET(drive!$A$2:$Y$402,TRUNC((ROW()-ROW($G$2))/COLUMNS(drive!$A$2:$Y$402)),MOD(ROW()-ROW($G$2),COLUMNS(drive!$A$2:$Y$402)),1,1)</f>
        <v>3</v>
      </c>
      <c r="H3780" s="5">
        <f ca="1">(VLOOKUP($B3780,weights!$A$2:$R$6,4))*VLOOKUP($B3780,weights!$A$2:$R$6,6)^C3780*(VLOOKUP($B3780,weights!$A$2:$R$6,15)*EXP(VLOOKUP($B3780,weights!$A$2:$R$6,11)*D3780)+VLOOKUP($B3780,weights!$A$2:$R$6,16)*EXP(VLOOKUP($B3780,weights!$A$2:$R$6,12)*E3780)+VLOOKUP($B3780,weights!$A$2:$R$6,17)*EXP(VLOOKUP($B3780,weights!$A$2:$R$6,13)*F3780)+VLOOKUP($B3780,weights!$A$2:$R$6,18)*EXP(VLOOKUP($B3780,weights!$A$2:$R$6,14)*G3780))</f>
        <v>19.442758506498201</v>
      </c>
    </row>
    <row r="3781" spans="1:8" ht="12.75" x14ac:dyDescent="0.2">
      <c r="A3781">
        <f t="shared" si="0"/>
        <v>152</v>
      </c>
      <c r="B3781" t="str">
        <f t="shared" ref="B3781:C3781" si="3755">B3756</f>
        <v>restaurant</v>
      </c>
      <c r="C3781">
        <f t="shared" si="3755"/>
        <v>4</v>
      </c>
      <c r="D3781">
        <f ca="1">OFFSET(walk!$A$2:$Y$402,TRUNC((ROW()-ROW($D$2))/COLUMNS(walk!$A$2:$Y$402)),MOD(ROW()-ROW($D$2),COLUMNS(walk!$A$2:$Y$402)),1,1)</f>
        <v>10</v>
      </c>
      <c r="E3781">
        <f ca="1">OFFSET(bike!$A$2:$Y$402,TRUNC((ROW()-ROW($E$2))/COLUMNS(bike!$A$2:$Y$402)),MOD(ROW()-ROW($E$2),COLUMNS(bike!$A$2:$Y$402)),1,1)</f>
        <v>3</v>
      </c>
      <c r="F3781">
        <f ca="1">OFFSET(transit!$A$2:$Y$402,TRUNC((ROW()-ROW($F$2))/COLUMNS(transit!$A$2:$Y$402)),MOD(ROW()-ROW($F$2),COLUMNS(transit!$A$2:$Y$402)),1,1)</f>
        <v>6</v>
      </c>
      <c r="G3781">
        <f ca="1">OFFSET(drive!$A$2:$Y$402,TRUNC((ROW()-ROW($G$2))/COLUMNS(drive!$A$2:$Y$402)),MOD(ROW()-ROW($G$2),COLUMNS(drive!$A$2:$Y$402)),1,1)</f>
        <v>3</v>
      </c>
      <c r="H3781" s="5">
        <f ca="1">(VLOOKUP($B3781,weights!$A$2:$R$6,4))*VLOOKUP($B3781,weights!$A$2:$R$6,6)^C3781*(VLOOKUP($B3781,weights!$A$2:$R$6,15)*EXP(VLOOKUP($B3781,weights!$A$2:$R$6,11)*D3781)+VLOOKUP($B3781,weights!$A$2:$R$6,16)*EXP(VLOOKUP($B3781,weights!$A$2:$R$6,12)*E3781)+VLOOKUP($B3781,weights!$A$2:$R$6,17)*EXP(VLOOKUP($B3781,weights!$A$2:$R$6,13)*F3781)+VLOOKUP($B3781,weights!$A$2:$R$6,18)*EXP(VLOOKUP($B3781,weights!$A$2:$R$6,14)*G3781))</f>
        <v>17.426472439157646</v>
      </c>
    </row>
    <row r="3782" spans="1:8" ht="12.75" x14ac:dyDescent="0.2">
      <c r="A3782">
        <f t="shared" si="0"/>
        <v>152</v>
      </c>
      <c r="B3782" t="str">
        <f t="shared" ref="B3782:C3782" si="3756">B3757</f>
        <v>restaurant</v>
      </c>
      <c r="C3782">
        <f t="shared" si="3756"/>
        <v>5</v>
      </c>
      <c r="D3782">
        <f ca="1">OFFSET(walk!$A$2:$Y$402,TRUNC((ROW()-ROW($D$2))/COLUMNS(walk!$A$2:$Y$402)),MOD(ROW()-ROW($D$2),COLUMNS(walk!$A$2:$Y$402)),1,1)</f>
        <v>10</v>
      </c>
      <c r="E3782">
        <f ca="1">OFFSET(bike!$A$2:$Y$402,TRUNC((ROW()-ROW($E$2))/COLUMNS(bike!$A$2:$Y$402)),MOD(ROW()-ROW($E$2),COLUMNS(bike!$A$2:$Y$402)),1,1)</f>
        <v>3</v>
      </c>
      <c r="F3782">
        <f ca="1">OFFSET(transit!$A$2:$Y$402,TRUNC((ROW()-ROW($F$2))/COLUMNS(transit!$A$2:$Y$402)),MOD(ROW()-ROW($F$2),COLUMNS(transit!$A$2:$Y$402)),1,1)</f>
        <v>8</v>
      </c>
      <c r="G3782">
        <f ca="1">OFFSET(drive!$A$2:$Y$402,TRUNC((ROW()-ROW($G$2))/COLUMNS(drive!$A$2:$Y$402)),MOD(ROW()-ROW($G$2),COLUMNS(drive!$A$2:$Y$402)),1,1)</f>
        <v>3</v>
      </c>
      <c r="H3782" s="5">
        <f ca="1">(VLOOKUP($B3782,weights!$A$2:$R$6,4))*VLOOKUP($B3782,weights!$A$2:$R$6,6)^C3782*(VLOOKUP($B3782,weights!$A$2:$R$6,15)*EXP(VLOOKUP($B3782,weights!$A$2:$R$6,11)*D3782)+VLOOKUP($B3782,weights!$A$2:$R$6,16)*EXP(VLOOKUP($B3782,weights!$A$2:$R$6,12)*E3782)+VLOOKUP($B3782,weights!$A$2:$R$6,17)*EXP(VLOOKUP($B3782,weights!$A$2:$R$6,13)*F3782)+VLOOKUP($B3782,weights!$A$2:$R$6,18)*EXP(VLOOKUP($B3782,weights!$A$2:$R$6,14)*G3782))</f>
        <v>14.620060876276199</v>
      </c>
    </row>
    <row r="3783" spans="1:8" ht="12.75" x14ac:dyDescent="0.2">
      <c r="A3783">
        <f t="shared" si="0"/>
        <v>152</v>
      </c>
      <c r="B3783" t="str">
        <f t="shared" ref="B3783:C3783" si="3757">B3758</f>
        <v>restaurant</v>
      </c>
      <c r="C3783">
        <f t="shared" si="3757"/>
        <v>6</v>
      </c>
      <c r="D3783">
        <f ca="1">OFFSET(walk!$A$2:$Y$402,TRUNC((ROW()-ROW($D$2))/COLUMNS(walk!$A$2:$Y$402)),MOD(ROW()-ROW($D$2),COLUMNS(walk!$A$2:$Y$402)),1,1)</f>
        <v>11</v>
      </c>
      <c r="E3783">
        <f ca="1">OFFSET(bike!$A$2:$Y$402,TRUNC((ROW()-ROW($E$2))/COLUMNS(bike!$A$2:$Y$402)),MOD(ROW()-ROW($E$2),COLUMNS(bike!$A$2:$Y$402)),1,1)</f>
        <v>3</v>
      </c>
      <c r="F3783">
        <f ca="1">OFFSET(transit!$A$2:$Y$402,TRUNC((ROW()-ROW($F$2))/COLUMNS(transit!$A$2:$Y$402)),MOD(ROW()-ROW($F$2),COLUMNS(transit!$A$2:$Y$402)),1,1)</f>
        <v>8</v>
      </c>
      <c r="G3783">
        <f ca="1">OFFSET(drive!$A$2:$Y$402,TRUNC((ROW()-ROW($G$2))/COLUMNS(drive!$A$2:$Y$402)),MOD(ROW()-ROW($G$2),COLUMNS(drive!$A$2:$Y$402)),1,1)</f>
        <v>3</v>
      </c>
      <c r="H3783" s="5">
        <f ca="1">(VLOOKUP($B3783,weights!$A$2:$R$6,4))*VLOOKUP($B3783,weights!$A$2:$R$6,6)^C3783*(VLOOKUP($B3783,weights!$A$2:$R$6,15)*EXP(VLOOKUP($B3783,weights!$A$2:$R$6,11)*D3783)+VLOOKUP($B3783,weights!$A$2:$R$6,16)*EXP(VLOOKUP($B3783,weights!$A$2:$R$6,12)*E3783)+VLOOKUP($B3783,weights!$A$2:$R$6,17)*EXP(VLOOKUP($B3783,weights!$A$2:$R$6,13)*F3783)+VLOOKUP($B3783,weights!$A$2:$R$6,18)*EXP(VLOOKUP($B3783,weights!$A$2:$R$6,14)*G3783))</f>
        <v>12.881397650179096</v>
      </c>
    </row>
    <row r="3784" spans="1:8" ht="12.75" x14ac:dyDescent="0.2">
      <c r="A3784">
        <f t="shared" si="0"/>
        <v>152</v>
      </c>
      <c r="B3784" t="str">
        <f t="shared" ref="B3784:C3784" si="3758">B3759</f>
        <v>restaurant</v>
      </c>
      <c r="C3784">
        <f t="shared" si="3758"/>
        <v>7</v>
      </c>
      <c r="D3784">
        <f ca="1">OFFSET(walk!$A$2:$Y$402,TRUNC((ROW()-ROW($D$2))/COLUMNS(walk!$A$2:$Y$402)),MOD(ROW()-ROW($D$2),COLUMNS(walk!$A$2:$Y$402)),1,1)</f>
        <v>11</v>
      </c>
      <c r="E3784">
        <f ca="1">OFFSET(bike!$A$2:$Y$402,TRUNC((ROW()-ROW($E$2))/COLUMNS(bike!$A$2:$Y$402)),MOD(ROW()-ROW($E$2),COLUMNS(bike!$A$2:$Y$402)),1,1)</f>
        <v>4</v>
      </c>
      <c r="F3784">
        <f ca="1">OFFSET(transit!$A$2:$Y$402,TRUNC((ROW()-ROW($F$2))/COLUMNS(transit!$A$2:$Y$402)),MOD(ROW()-ROW($F$2),COLUMNS(transit!$A$2:$Y$402)),1,1)</f>
        <v>8</v>
      </c>
      <c r="G3784">
        <f ca="1">OFFSET(drive!$A$2:$Y$402,TRUNC((ROW()-ROW($G$2))/COLUMNS(drive!$A$2:$Y$402)),MOD(ROW()-ROW($G$2),COLUMNS(drive!$A$2:$Y$402)),1,1)</f>
        <v>4</v>
      </c>
      <c r="H3784" s="5">
        <f ca="1">(VLOOKUP($B3784,weights!$A$2:$R$6,4))*VLOOKUP($B3784,weights!$A$2:$R$6,6)^C3784*(VLOOKUP($B3784,weights!$A$2:$R$6,15)*EXP(VLOOKUP($B3784,weights!$A$2:$R$6,11)*D3784)+VLOOKUP($B3784,weights!$A$2:$R$6,16)*EXP(VLOOKUP($B3784,weights!$A$2:$R$6,12)*E3784)+VLOOKUP($B3784,weights!$A$2:$R$6,17)*EXP(VLOOKUP($B3784,weights!$A$2:$R$6,13)*F3784)+VLOOKUP($B3784,weights!$A$2:$R$6,18)*EXP(VLOOKUP($B3784,weights!$A$2:$R$6,14)*G3784))</f>
        <v>10.065202272139009</v>
      </c>
    </row>
    <row r="3785" spans="1:8" ht="12.75" x14ac:dyDescent="0.2">
      <c r="A3785">
        <f t="shared" si="0"/>
        <v>152</v>
      </c>
      <c r="B3785" t="str">
        <f t="shared" ref="B3785:C3785" si="3759">B3760</f>
        <v>restaurant</v>
      </c>
      <c r="C3785">
        <f t="shared" si="3759"/>
        <v>8</v>
      </c>
      <c r="D3785">
        <f ca="1">OFFSET(walk!$A$2:$Y$402,TRUNC((ROW()-ROW($D$2))/COLUMNS(walk!$A$2:$Y$402)),MOD(ROW()-ROW($D$2),COLUMNS(walk!$A$2:$Y$402)),1,1)</f>
        <v>13</v>
      </c>
      <c r="E3785">
        <f ca="1">OFFSET(bike!$A$2:$Y$402,TRUNC((ROW()-ROW($E$2))/COLUMNS(bike!$A$2:$Y$402)),MOD(ROW()-ROW($E$2),COLUMNS(bike!$A$2:$Y$402)),1,1)</f>
        <v>4</v>
      </c>
      <c r="F3785">
        <f ca="1">OFFSET(transit!$A$2:$Y$402,TRUNC((ROW()-ROW($F$2))/COLUMNS(transit!$A$2:$Y$402)),MOD(ROW()-ROW($F$2),COLUMNS(transit!$A$2:$Y$402)),1,1)</f>
        <v>8</v>
      </c>
      <c r="G3785">
        <f ca="1">OFFSET(drive!$A$2:$Y$402,TRUNC((ROW()-ROW($G$2))/COLUMNS(drive!$A$2:$Y$402)),MOD(ROW()-ROW($G$2),COLUMNS(drive!$A$2:$Y$402)),1,1)</f>
        <v>4</v>
      </c>
      <c r="H3785" s="5">
        <f ca="1">(VLOOKUP($B3785,weights!$A$2:$R$6,4))*VLOOKUP($B3785,weights!$A$2:$R$6,6)^C3785*(VLOOKUP($B3785,weights!$A$2:$R$6,15)*EXP(VLOOKUP($B3785,weights!$A$2:$R$6,11)*D3785)+VLOOKUP($B3785,weights!$A$2:$R$6,16)*EXP(VLOOKUP($B3785,weights!$A$2:$R$6,12)*E3785)+VLOOKUP($B3785,weights!$A$2:$R$6,17)*EXP(VLOOKUP($B3785,weights!$A$2:$R$6,13)*F3785)+VLOOKUP($B3785,weights!$A$2:$R$6,18)*EXP(VLOOKUP($B3785,weights!$A$2:$R$6,14)*G3785))</f>
        <v>8.7654360711165591</v>
      </c>
    </row>
    <row r="3786" spans="1:8" ht="12.75" x14ac:dyDescent="0.2">
      <c r="A3786">
        <f t="shared" si="0"/>
        <v>152</v>
      </c>
      <c r="B3786" t="str">
        <f t="shared" ref="B3786:C3786" si="3760">B3761</f>
        <v>restaurant</v>
      </c>
      <c r="C3786">
        <f t="shared" si="3760"/>
        <v>9</v>
      </c>
      <c r="D3786">
        <f ca="1">OFFSET(walk!$A$2:$Y$402,TRUNC((ROW()-ROW($D$2))/COLUMNS(walk!$A$2:$Y$402)),MOD(ROW()-ROW($D$2),COLUMNS(walk!$A$2:$Y$402)),1,1)</f>
        <v>14</v>
      </c>
      <c r="E3786">
        <f ca="1">OFFSET(bike!$A$2:$Y$402,TRUNC((ROW()-ROW($E$2))/COLUMNS(bike!$A$2:$Y$402)),MOD(ROW()-ROW($E$2),COLUMNS(bike!$A$2:$Y$402)),1,1)</f>
        <v>5</v>
      </c>
      <c r="F3786">
        <f ca="1">OFFSET(transit!$A$2:$Y$402,TRUNC((ROW()-ROW($F$2))/COLUMNS(transit!$A$2:$Y$402)),MOD(ROW()-ROW($F$2),COLUMNS(transit!$A$2:$Y$402)),1,1)</f>
        <v>10</v>
      </c>
      <c r="G3786">
        <f ca="1">OFFSET(drive!$A$2:$Y$402,TRUNC((ROW()-ROW($G$2))/COLUMNS(drive!$A$2:$Y$402)),MOD(ROW()-ROW($G$2),COLUMNS(drive!$A$2:$Y$402)),1,1)</f>
        <v>4</v>
      </c>
      <c r="H3786" s="5">
        <f ca="1">(VLOOKUP($B3786,weights!$A$2:$R$6,4))*VLOOKUP($B3786,weights!$A$2:$R$6,6)^C3786*(VLOOKUP($B3786,weights!$A$2:$R$6,15)*EXP(VLOOKUP($B3786,weights!$A$2:$R$6,11)*D3786)+VLOOKUP($B3786,weights!$A$2:$R$6,16)*EXP(VLOOKUP($B3786,weights!$A$2:$R$6,12)*E3786)+VLOOKUP($B3786,weights!$A$2:$R$6,17)*EXP(VLOOKUP($B3786,weights!$A$2:$R$6,13)*F3786)+VLOOKUP($B3786,weights!$A$2:$R$6,18)*EXP(VLOOKUP($B3786,weights!$A$2:$R$6,14)*G3786))</f>
        <v>6.814506821996468</v>
      </c>
    </row>
    <row r="3787" spans="1:8" ht="12.75" x14ac:dyDescent="0.2">
      <c r="A3787">
        <f t="shared" si="0"/>
        <v>152</v>
      </c>
      <c r="B3787" t="str">
        <f t="shared" ref="B3787:C3787" si="3761">B3762</f>
        <v>supermarket</v>
      </c>
      <c r="C3787">
        <f t="shared" si="3761"/>
        <v>0</v>
      </c>
      <c r="D3787">
        <f ca="1">OFFSET(walk!$A$2:$Y$402,TRUNC((ROW()-ROW($D$2))/COLUMNS(walk!$A$2:$Y$402)),MOD(ROW()-ROW($D$2),COLUMNS(walk!$A$2:$Y$402)),1,1)</f>
        <v>36</v>
      </c>
      <c r="E3787">
        <f ca="1">OFFSET(bike!$A$2:$Y$402,TRUNC((ROW()-ROW($E$2))/COLUMNS(bike!$A$2:$Y$402)),MOD(ROW()-ROW($E$2),COLUMNS(bike!$A$2:$Y$402)),1,1)</f>
        <v>15</v>
      </c>
      <c r="F3787">
        <f ca="1">OFFSET(transit!$A$2:$Y$402,TRUNC((ROW()-ROW($F$2))/COLUMNS(transit!$A$2:$Y$402)),MOD(ROW()-ROW($F$2),COLUMNS(transit!$A$2:$Y$402)),1,1)</f>
        <v>19</v>
      </c>
      <c r="G3787">
        <f ca="1">OFFSET(drive!$A$2:$Y$402,TRUNC((ROW()-ROW($G$2))/COLUMNS(drive!$A$2:$Y$402)),MOD(ROW()-ROW($G$2),COLUMNS(drive!$A$2:$Y$402)),1,1)</f>
        <v>8</v>
      </c>
      <c r="H3787" s="5">
        <f ca="1">(VLOOKUP($B3787,weights!$A$2:$R$6,4))*VLOOKUP($B3787,weights!$A$2:$R$6,6)^C3787*(VLOOKUP($B3787,weights!$A$2:$R$6,15)*EXP(VLOOKUP($B3787,weights!$A$2:$R$6,11)*D3787)+VLOOKUP($B3787,weights!$A$2:$R$6,16)*EXP(VLOOKUP($B3787,weights!$A$2:$R$6,12)*E3787)+VLOOKUP($B3787,weights!$A$2:$R$6,17)*EXP(VLOOKUP($B3787,weights!$A$2:$R$6,13)*F3787)+VLOOKUP($B3787,weights!$A$2:$R$6,18)*EXP(VLOOKUP($B3787,weights!$A$2:$R$6,14)*G3787))</f>
        <v>3.6200809650327104</v>
      </c>
    </row>
    <row r="3788" spans="1:8" ht="12.75" x14ac:dyDescent="0.2">
      <c r="A3788">
        <f t="shared" si="0"/>
        <v>152</v>
      </c>
      <c r="B3788" t="str">
        <f t="shared" ref="B3788:C3788" si="3762">B3763</f>
        <v>supermarket</v>
      </c>
      <c r="C3788">
        <f t="shared" si="3762"/>
        <v>1</v>
      </c>
      <c r="D3788">
        <f ca="1">OFFSET(walk!$A$2:$Y$402,TRUNC((ROW()-ROW($D$2))/COLUMNS(walk!$A$2:$Y$402)),MOD(ROW()-ROW($D$2),COLUMNS(walk!$A$2:$Y$402)),1,1)</f>
        <v>49</v>
      </c>
      <c r="E3788">
        <f ca="1">OFFSET(bike!$A$2:$Y$402,TRUNC((ROW()-ROW($E$2))/COLUMNS(bike!$A$2:$Y$402)),MOD(ROW()-ROW($E$2),COLUMNS(bike!$A$2:$Y$402)),1,1)</f>
        <v>16</v>
      </c>
      <c r="F3788">
        <f ca="1">OFFSET(transit!$A$2:$Y$402,TRUNC((ROW()-ROW($F$2))/COLUMNS(transit!$A$2:$Y$402)),MOD(ROW()-ROW($F$2),COLUMNS(transit!$A$2:$Y$402)),1,1)</f>
        <v>23</v>
      </c>
      <c r="G3788">
        <f ca="1">OFFSET(drive!$A$2:$Y$402,TRUNC((ROW()-ROW($G$2))/COLUMNS(drive!$A$2:$Y$402)),MOD(ROW()-ROW($G$2),COLUMNS(drive!$A$2:$Y$402)),1,1)</f>
        <v>10</v>
      </c>
      <c r="H3788" s="5">
        <f ca="1">(VLOOKUP($B3788,weights!$A$2:$R$6,4))*VLOOKUP($B3788,weights!$A$2:$R$6,6)^C3788*(VLOOKUP($B3788,weights!$A$2:$R$6,15)*EXP(VLOOKUP($B3788,weights!$A$2:$R$6,11)*D3788)+VLOOKUP($B3788,weights!$A$2:$R$6,16)*EXP(VLOOKUP($B3788,weights!$A$2:$R$6,12)*E3788)+VLOOKUP($B3788,weights!$A$2:$R$6,17)*EXP(VLOOKUP($B3788,weights!$A$2:$R$6,13)*F3788)+VLOOKUP($B3788,weights!$A$2:$R$6,18)*EXP(VLOOKUP($B3788,weights!$A$2:$R$6,14)*G3788))</f>
        <v>1.3740272855762965</v>
      </c>
    </row>
    <row r="3789" spans="1:8" ht="12.75" x14ac:dyDescent="0.2">
      <c r="A3789">
        <f t="shared" si="0"/>
        <v>152</v>
      </c>
      <c r="B3789" t="str">
        <f t="shared" ref="B3789:C3789" si="3763">B3764</f>
        <v>supermarket</v>
      </c>
      <c r="C3789">
        <f t="shared" si="3763"/>
        <v>2</v>
      </c>
      <c r="D3789">
        <f ca="1">OFFSET(walk!$A$2:$Y$402,TRUNC((ROW()-ROW($D$2))/COLUMNS(walk!$A$2:$Y$402)),MOD(ROW()-ROW($D$2),COLUMNS(walk!$A$2:$Y$402)),1,1)</f>
        <v>54</v>
      </c>
      <c r="E3789">
        <f ca="1">OFFSET(bike!$A$2:$Y$402,TRUNC((ROW()-ROW($E$2))/COLUMNS(bike!$A$2:$Y$402)),MOD(ROW()-ROW($E$2),COLUMNS(bike!$A$2:$Y$402)),1,1)</f>
        <v>16</v>
      </c>
      <c r="F3789">
        <f ca="1">OFFSET(transit!$A$2:$Y$402,TRUNC((ROW()-ROW($F$2))/COLUMNS(transit!$A$2:$Y$402)),MOD(ROW()-ROW($F$2),COLUMNS(transit!$A$2:$Y$402)),1,1)</f>
        <v>30</v>
      </c>
      <c r="G3789">
        <f ca="1">OFFSET(drive!$A$2:$Y$402,TRUNC((ROW()-ROW($G$2))/COLUMNS(drive!$A$2:$Y$402)),MOD(ROW()-ROW($G$2),COLUMNS(drive!$A$2:$Y$402)),1,1)</f>
        <v>12</v>
      </c>
      <c r="H3789" s="5">
        <f ca="1">(VLOOKUP($B3789,weights!$A$2:$R$6,4))*VLOOKUP($B3789,weights!$A$2:$R$6,6)^C3789*(VLOOKUP($B3789,weights!$A$2:$R$6,15)*EXP(VLOOKUP($B3789,weights!$A$2:$R$6,11)*D3789)+VLOOKUP($B3789,weights!$A$2:$R$6,16)*EXP(VLOOKUP($B3789,weights!$A$2:$R$6,12)*E3789)+VLOOKUP($B3789,weights!$A$2:$R$6,17)*EXP(VLOOKUP($B3789,weights!$A$2:$R$6,13)*F3789)+VLOOKUP($B3789,weights!$A$2:$R$6,18)*EXP(VLOOKUP($B3789,weights!$A$2:$R$6,14)*G3789))</f>
        <v>0.52439797382160325</v>
      </c>
    </row>
    <row r="3790" spans="1:8" ht="12.75" x14ac:dyDescent="0.2">
      <c r="A3790">
        <f t="shared" si="0"/>
        <v>152</v>
      </c>
      <c r="B3790" t="str">
        <f t="shared" ref="B3790:C3790" si="3764">B3765</f>
        <v>supermarket</v>
      </c>
      <c r="C3790">
        <f t="shared" si="3764"/>
        <v>3</v>
      </c>
      <c r="D3790">
        <f ca="1">OFFSET(walk!$A$2:$Y$402,TRUNC((ROW()-ROW($D$2))/COLUMNS(walk!$A$2:$Y$402)),MOD(ROW()-ROW($D$2),COLUMNS(walk!$A$2:$Y$402)),1,1)</f>
        <v>61</v>
      </c>
      <c r="E3790">
        <f ca="1">OFFSET(bike!$A$2:$Y$402,TRUNC((ROW()-ROW($E$2))/COLUMNS(bike!$A$2:$Y$402)),MOD(ROW()-ROW($E$2),COLUMNS(bike!$A$2:$Y$402)),1,1)</f>
        <v>20</v>
      </c>
      <c r="F3790">
        <f ca="1">OFFSET(transit!$A$2:$Y$402,TRUNC((ROW()-ROW($F$2))/COLUMNS(transit!$A$2:$Y$402)),MOD(ROW()-ROW($F$2),COLUMNS(transit!$A$2:$Y$402)),1,1)</f>
        <v>37</v>
      </c>
      <c r="G3790">
        <f ca="1">OFFSET(drive!$A$2:$Y$402,TRUNC((ROW()-ROW($G$2))/COLUMNS(drive!$A$2:$Y$402)),MOD(ROW()-ROW($G$2),COLUMNS(drive!$A$2:$Y$402)),1,1)</f>
        <v>14</v>
      </c>
      <c r="H3790" s="5">
        <f ca="1">(VLOOKUP($B3790,weights!$A$2:$R$6,4))*VLOOKUP($B3790,weights!$A$2:$R$6,6)^C3790*(VLOOKUP($B3790,weights!$A$2:$R$6,15)*EXP(VLOOKUP($B3790,weights!$A$2:$R$6,11)*D3790)+VLOOKUP($B3790,weights!$A$2:$R$6,16)*EXP(VLOOKUP($B3790,weights!$A$2:$R$6,12)*E3790)+VLOOKUP($B3790,weights!$A$2:$R$6,17)*EXP(VLOOKUP($B3790,weights!$A$2:$R$6,13)*F3790)+VLOOKUP($B3790,weights!$A$2:$R$6,18)*EXP(VLOOKUP($B3790,weights!$A$2:$R$6,14)*G3790))</f>
        <v>0.19102341480977017</v>
      </c>
    </row>
    <row r="3791" spans="1:8" ht="12.75" x14ac:dyDescent="0.2">
      <c r="A3791">
        <f t="shared" si="0"/>
        <v>152</v>
      </c>
      <c r="B3791" t="str">
        <f t="shared" ref="B3791:C3791" si="3765">B3766</f>
        <v>supermarket</v>
      </c>
      <c r="C3791">
        <f t="shared" si="3765"/>
        <v>4</v>
      </c>
      <c r="D3791">
        <f ca="1">OFFSET(walk!$A$2:$Y$402,TRUNC((ROW()-ROW($D$2))/COLUMNS(walk!$A$2:$Y$402)),MOD(ROW()-ROW($D$2),COLUMNS(walk!$A$2:$Y$402)),1,1)</f>
        <v>77</v>
      </c>
      <c r="E3791">
        <f ca="1">OFFSET(bike!$A$2:$Y$402,TRUNC((ROW()-ROW($E$2))/COLUMNS(bike!$A$2:$Y$402)),MOD(ROW()-ROW($E$2),COLUMNS(bike!$A$2:$Y$402)),1,1)</f>
        <v>23</v>
      </c>
      <c r="F3791">
        <f ca="1">OFFSET(transit!$A$2:$Y$402,TRUNC((ROW()-ROW($F$2))/COLUMNS(transit!$A$2:$Y$402)),MOD(ROW()-ROW($F$2),COLUMNS(transit!$A$2:$Y$402)),1,1)</f>
        <v>37</v>
      </c>
      <c r="G3791">
        <f ca="1">OFFSET(drive!$A$2:$Y$402,TRUNC((ROW()-ROW($G$2))/COLUMNS(drive!$A$2:$Y$402)),MOD(ROW()-ROW($G$2),COLUMNS(drive!$A$2:$Y$402)),1,1)</f>
        <v>15</v>
      </c>
      <c r="H3791" s="5">
        <f ca="1">(VLOOKUP($B3791,weights!$A$2:$R$6,4))*VLOOKUP($B3791,weights!$A$2:$R$6,6)^C3791*(VLOOKUP($B3791,weights!$A$2:$R$6,15)*EXP(VLOOKUP($B3791,weights!$A$2:$R$6,11)*D3791)+VLOOKUP($B3791,weights!$A$2:$R$6,16)*EXP(VLOOKUP($B3791,weights!$A$2:$R$6,12)*E3791)+VLOOKUP($B3791,weights!$A$2:$R$6,17)*EXP(VLOOKUP($B3791,weights!$A$2:$R$6,13)*F3791)+VLOOKUP($B3791,weights!$A$2:$R$6,18)*EXP(VLOOKUP($B3791,weights!$A$2:$R$6,14)*G3791))</f>
        <v>9.0421217132595613E-2</v>
      </c>
    </row>
    <row r="3792" spans="1:8" ht="12.75" x14ac:dyDescent="0.2">
      <c r="A3792">
        <f t="shared" si="0"/>
        <v>152</v>
      </c>
      <c r="B3792" t="str">
        <f t="shared" ref="B3792:C3792" si="3766">B3767</f>
        <v>store</v>
      </c>
      <c r="C3792">
        <f t="shared" si="3766"/>
        <v>0</v>
      </c>
      <c r="D3792">
        <f ca="1">OFFSET(walk!$A$2:$Y$402,TRUNC((ROW()-ROW($D$2))/COLUMNS(walk!$A$2:$Y$402)),MOD(ROW()-ROW($D$2),COLUMNS(walk!$A$2:$Y$402)),1,1)</f>
        <v>0</v>
      </c>
      <c r="E3792">
        <f ca="1">OFFSET(bike!$A$2:$Y$402,TRUNC((ROW()-ROW($E$2))/COLUMNS(bike!$A$2:$Y$402)),MOD(ROW()-ROW($E$2),COLUMNS(bike!$A$2:$Y$402)),1,1)</f>
        <v>0</v>
      </c>
      <c r="F3792">
        <f ca="1">OFFSET(transit!$A$2:$Y$402,TRUNC((ROW()-ROW($F$2))/COLUMNS(transit!$A$2:$Y$402)),MOD(ROW()-ROW($F$2),COLUMNS(transit!$A$2:$Y$402)),1,1)</f>
        <v>0</v>
      </c>
      <c r="G3792">
        <f ca="1">OFFSET(drive!$A$2:$Y$402,TRUNC((ROW()-ROW($G$2))/COLUMNS(drive!$A$2:$Y$402)),MOD(ROW()-ROW($G$2),COLUMNS(drive!$A$2:$Y$402)),1,1)</f>
        <v>0</v>
      </c>
      <c r="H3792" s="5">
        <f ca="1">(VLOOKUP($B3792,weights!$A$2:$R$6,4))*VLOOKUP($B3792,weights!$A$2:$R$6,6)^C3792*(VLOOKUP($B3792,weights!$A$2:$R$6,15)*EXP(VLOOKUP($B3792,weights!$A$2:$R$6,11)*D3792)+VLOOKUP($B3792,weights!$A$2:$R$6,16)*EXP(VLOOKUP($B3792,weights!$A$2:$R$6,12)*E3792)+VLOOKUP($B3792,weights!$A$2:$R$6,17)*EXP(VLOOKUP($B3792,weights!$A$2:$R$6,13)*F3792)+VLOOKUP($B3792,weights!$A$2:$R$6,18)*EXP(VLOOKUP($B3792,weights!$A$2:$R$6,14)*G3792))</f>
        <v>47.426658163265309</v>
      </c>
    </row>
    <row r="3793" spans="1:8" ht="12.75" x14ac:dyDescent="0.2">
      <c r="A3793">
        <f t="shared" si="0"/>
        <v>152</v>
      </c>
      <c r="B3793" t="str">
        <f t="shared" ref="B3793:C3793" si="3767">B3768</f>
        <v>store</v>
      </c>
      <c r="C3793">
        <f t="shared" si="3767"/>
        <v>1</v>
      </c>
      <c r="D3793">
        <f ca="1">OFFSET(walk!$A$2:$Y$402,TRUNC((ROW()-ROW($D$2))/COLUMNS(walk!$A$2:$Y$402)),MOD(ROW()-ROW($D$2),COLUMNS(walk!$A$2:$Y$402)),1,1)</f>
        <v>4</v>
      </c>
      <c r="E3793">
        <f ca="1">OFFSET(bike!$A$2:$Y$402,TRUNC((ROW()-ROW($E$2))/COLUMNS(bike!$A$2:$Y$402)),MOD(ROW()-ROW($E$2),COLUMNS(bike!$A$2:$Y$402)),1,1)</f>
        <v>1</v>
      </c>
      <c r="F3793">
        <f ca="1">OFFSET(transit!$A$2:$Y$402,TRUNC((ROW()-ROW($F$2))/COLUMNS(transit!$A$2:$Y$402)),MOD(ROW()-ROW($F$2),COLUMNS(transit!$A$2:$Y$402)),1,1)</f>
        <v>4</v>
      </c>
      <c r="G3793">
        <f ca="1">OFFSET(drive!$A$2:$Y$402,TRUNC((ROW()-ROW($G$2))/COLUMNS(drive!$A$2:$Y$402)),MOD(ROW()-ROW($G$2),COLUMNS(drive!$A$2:$Y$402)),1,1)</f>
        <v>1</v>
      </c>
      <c r="H3793" s="5">
        <f ca="1">(VLOOKUP($B3793,weights!$A$2:$R$6,4))*VLOOKUP($B3793,weights!$A$2:$R$6,6)^C3793*(VLOOKUP($B3793,weights!$A$2:$R$6,15)*EXP(VLOOKUP($B3793,weights!$A$2:$R$6,11)*D3793)+VLOOKUP($B3793,weights!$A$2:$R$6,16)*EXP(VLOOKUP($B3793,weights!$A$2:$R$6,12)*E3793)+VLOOKUP($B3793,weights!$A$2:$R$6,17)*EXP(VLOOKUP($B3793,weights!$A$2:$R$6,13)*F3793)+VLOOKUP($B3793,weights!$A$2:$R$6,18)*EXP(VLOOKUP($B3793,weights!$A$2:$R$6,14)*G3793))</f>
        <v>15.065318279422829</v>
      </c>
    </row>
    <row r="3794" spans="1:8" ht="12.75" x14ac:dyDescent="0.2">
      <c r="A3794">
        <f t="shared" si="0"/>
        <v>152</v>
      </c>
      <c r="B3794" t="str">
        <f t="shared" ref="B3794:C3794" si="3768">B3769</f>
        <v>store</v>
      </c>
      <c r="C3794">
        <f t="shared" si="3768"/>
        <v>2</v>
      </c>
      <c r="D3794">
        <f ca="1">OFFSET(walk!$A$2:$Y$402,TRUNC((ROW()-ROW($D$2))/COLUMNS(walk!$A$2:$Y$402)),MOD(ROW()-ROW($D$2),COLUMNS(walk!$A$2:$Y$402)),1,1)</f>
        <v>7</v>
      </c>
      <c r="E3794">
        <f ca="1">OFFSET(bike!$A$2:$Y$402,TRUNC((ROW()-ROW($E$2))/COLUMNS(bike!$A$2:$Y$402)),MOD(ROW()-ROW($E$2),COLUMNS(bike!$A$2:$Y$402)),1,1)</f>
        <v>2</v>
      </c>
      <c r="F3794">
        <f ca="1">OFFSET(transit!$A$2:$Y$402,TRUNC((ROW()-ROW($F$2))/COLUMNS(transit!$A$2:$Y$402)),MOD(ROW()-ROW($F$2),COLUMNS(transit!$A$2:$Y$402)),1,1)</f>
        <v>7</v>
      </c>
      <c r="G3794">
        <f ca="1">OFFSET(drive!$A$2:$Y$402,TRUNC((ROW()-ROW($G$2))/COLUMNS(drive!$A$2:$Y$402)),MOD(ROW()-ROW($G$2),COLUMNS(drive!$A$2:$Y$402)),1,1)</f>
        <v>1</v>
      </c>
      <c r="H3794" s="5">
        <f ca="1">(VLOOKUP($B3794,weights!$A$2:$R$6,4))*VLOOKUP($B3794,weights!$A$2:$R$6,6)^C3794*(VLOOKUP($B3794,weights!$A$2:$R$6,15)*EXP(VLOOKUP($B3794,weights!$A$2:$R$6,11)*D3794)+VLOOKUP($B3794,weights!$A$2:$R$6,16)*EXP(VLOOKUP($B3794,weights!$A$2:$R$6,12)*E3794)+VLOOKUP($B3794,weights!$A$2:$R$6,17)*EXP(VLOOKUP($B3794,weights!$A$2:$R$6,13)*F3794)+VLOOKUP($B3794,weights!$A$2:$R$6,18)*EXP(VLOOKUP($B3794,weights!$A$2:$R$6,14)*G3794))</f>
        <v>7.1954122530935383</v>
      </c>
    </row>
    <row r="3795" spans="1:8" ht="12.75" x14ac:dyDescent="0.2">
      <c r="A3795">
        <f t="shared" si="0"/>
        <v>152</v>
      </c>
      <c r="B3795" t="str">
        <f t="shared" ref="B3795:C3795" si="3769">B3770</f>
        <v>store</v>
      </c>
      <c r="C3795">
        <f t="shared" si="3769"/>
        <v>3</v>
      </c>
      <c r="D3795">
        <f ca="1">OFFSET(walk!$A$2:$Y$402,TRUNC((ROW()-ROW($D$2))/COLUMNS(walk!$A$2:$Y$402)),MOD(ROW()-ROW($D$2),COLUMNS(walk!$A$2:$Y$402)),1,1)</f>
        <v>9</v>
      </c>
      <c r="E3795">
        <f ca="1">OFFSET(bike!$A$2:$Y$402,TRUNC((ROW()-ROW($E$2))/COLUMNS(bike!$A$2:$Y$402)),MOD(ROW()-ROW($E$2),COLUMNS(bike!$A$2:$Y$402)),1,1)</f>
        <v>3</v>
      </c>
      <c r="F3795">
        <f ca="1">OFFSET(transit!$A$2:$Y$402,TRUNC((ROW()-ROW($F$2))/COLUMNS(transit!$A$2:$Y$402)),MOD(ROW()-ROW($F$2),COLUMNS(transit!$A$2:$Y$402)),1,1)</f>
        <v>9</v>
      </c>
      <c r="G3795">
        <f ca="1">OFFSET(drive!$A$2:$Y$402,TRUNC((ROW()-ROW($G$2))/COLUMNS(drive!$A$2:$Y$402)),MOD(ROW()-ROW($G$2),COLUMNS(drive!$A$2:$Y$402)),1,1)</f>
        <v>3</v>
      </c>
      <c r="H3795" s="5">
        <f ca="1">(VLOOKUP($B3795,weights!$A$2:$R$6,4))*VLOOKUP($B3795,weights!$A$2:$R$6,6)^C3795*(VLOOKUP($B3795,weights!$A$2:$R$6,15)*EXP(VLOOKUP($B3795,weights!$A$2:$R$6,11)*D3795)+VLOOKUP($B3795,weights!$A$2:$R$6,16)*EXP(VLOOKUP($B3795,weights!$A$2:$R$6,12)*E3795)+VLOOKUP($B3795,weights!$A$2:$R$6,17)*EXP(VLOOKUP($B3795,weights!$A$2:$R$6,13)*F3795)+VLOOKUP($B3795,weights!$A$2:$R$6,18)*EXP(VLOOKUP($B3795,weights!$A$2:$R$6,14)*G3795))</f>
        <v>2.8343418732126113</v>
      </c>
    </row>
    <row r="3796" spans="1:8" ht="12.75" x14ac:dyDescent="0.2">
      <c r="A3796">
        <f t="shared" si="0"/>
        <v>152</v>
      </c>
      <c r="B3796" t="str">
        <f t="shared" ref="B3796:C3796" si="3770">B3771</f>
        <v>store</v>
      </c>
      <c r="C3796">
        <f t="shared" si="3770"/>
        <v>4</v>
      </c>
      <c r="D3796">
        <f ca="1">OFFSET(walk!$A$2:$Y$402,TRUNC((ROW()-ROW($D$2))/COLUMNS(walk!$A$2:$Y$402)),MOD(ROW()-ROW($D$2),COLUMNS(walk!$A$2:$Y$402)),1,1)</f>
        <v>10</v>
      </c>
      <c r="E3796">
        <f ca="1">OFFSET(bike!$A$2:$Y$402,TRUNC((ROW()-ROW($E$2))/COLUMNS(bike!$A$2:$Y$402)),MOD(ROW()-ROW($E$2),COLUMNS(bike!$A$2:$Y$402)),1,1)</f>
        <v>3</v>
      </c>
      <c r="F3796">
        <f ca="1">OFFSET(transit!$A$2:$Y$402,TRUNC((ROW()-ROW($F$2))/COLUMNS(transit!$A$2:$Y$402)),MOD(ROW()-ROW($F$2),COLUMNS(transit!$A$2:$Y$402)),1,1)</f>
        <v>10</v>
      </c>
      <c r="G3796">
        <f ca="1">OFFSET(drive!$A$2:$Y$402,TRUNC((ROW()-ROW($G$2))/COLUMNS(drive!$A$2:$Y$402)),MOD(ROW()-ROW($G$2),COLUMNS(drive!$A$2:$Y$402)),1,1)</f>
        <v>3</v>
      </c>
      <c r="H3796" s="5">
        <f ca="1">(VLOOKUP($B3796,weights!$A$2:$R$6,4))*VLOOKUP($B3796,weights!$A$2:$R$6,6)^C3796*(VLOOKUP($B3796,weights!$A$2:$R$6,15)*EXP(VLOOKUP($B3796,weights!$A$2:$R$6,11)*D3796)+VLOOKUP($B3796,weights!$A$2:$R$6,16)*EXP(VLOOKUP($B3796,weights!$A$2:$R$6,12)*E3796)+VLOOKUP($B3796,weights!$A$2:$R$6,17)*EXP(VLOOKUP($B3796,weights!$A$2:$R$6,13)*F3796)+VLOOKUP($B3796,weights!$A$2:$R$6,18)*EXP(VLOOKUP($B3796,weights!$A$2:$R$6,14)*G3796))</f>
        <v>1.8499748116562258</v>
      </c>
    </row>
    <row r="3797" spans="1:8" ht="12.75" x14ac:dyDescent="0.2">
      <c r="A3797">
        <f t="shared" si="0"/>
        <v>152</v>
      </c>
      <c r="B3797" t="str">
        <f t="shared" ref="B3797:C3797" si="3771">B3772</f>
        <v>pharmacy</v>
      </c>
      <c r="C3797">
        <f t="shared" si="3771"/>
        <v>0</v>
      </c>
      <c r="D3797">
        <f ca="1">OFFSET(walk!$A$2:$Y$402,TRUNC((ROW()-ROW($D$2))/COLUMNS(walk!$A$2:$Y$402)),MOD(ROW()-ROW($D$2),COLUMNS(walk!$A$2:$Y$402)),1,1)</f>
        <v>12</v>
      </c>
      <c r="E3797">
        <f ca="1">OFFSET(bike!$A$2:$Y$402,TRUNC((ROW()-ROW($E$2))/COLUMNS(bike!$A$2:$Y$402)),MOD(ROW()-ROW($E$2),COLUMNS(bike!$A$2:$Y$402)),1,1)</f>
        <v>4</v>
      </c>
      <c r="F3797">
        <f ca="1">OFFSET(transit!$A$2:$Y$402,TRUNC((ROW()-ROW($F$2))/COLUMNS(transit!$A$2:$Y$402)),MOD(ROW()-ROW($F$2),COLUMNS(transit!$A$2:$Y$402)),1,1)</f>
        <v>12</v>
      </c>
      <c r="G3797">
        <f ca="1">OFFSET(drive!$A$2:$Y$402,TRUNC((ROW()-ROW($G$2))/COLUMNS(drive!$A$2:$Y$402)),MOD(ROW()-ROW($G$2),COLUMNS(drive!$A$2:$Y$402)),1,1)</f>
        <v>2</v>
      </c>
      <c r="H3797" s="5">
        <f ca="1">(VLOOKUP($B3797,weights!$A$2:$R$6,4))*VLOOKUP($B3797,weights!$A$2:$R$6,6)^C3797*(VLOOKUP($B3797,weights!$A$2:$R$6,15)*EXP(VLOOKUP($B3797,weights!$A$2:$R$6,11)*D3797)+VLOOKUP($B3797,weights!$A$2:$R$6,16)*EXP(VLOOKUP($B3797,weights!$A$2:$R$6,12)*E3797)+VLOOKUP($B3797,weights!$A$2:$R$6,17)*EXP(VLOOKUP($B3797,weights!$A$2:$R$6,13)*F3797)+VLOOKUP($B3797,weights!$A$2:$R$6,18)*EXP(VLOOKUP($B3797,weights!$A$2:$R$6,14)*G3797))</f>
        <v>5.9709756425045528</v>
      </c>
    </row>
    <row r="3798" spans="1:8" ht="12.75" x14ac:dyDescent="0.2">
      <c r="A3798">
        <f t="shared" si="0"/>
        <v>152</v>
      </c>
      <c r="B3798" t="str">
        <f t="shared" ref="B3798:C3798" si="3772">B3773</f>
        <v>pharmacy</v>
      </c>
      <c r="C3798">
        <f t="shared" si="3772"/>
        <v>1</v>
      </c>
      <c r="D3798">
        <f ca="1">OFFSET(walk!$A$2:$Y$402,TRUNC((ROW()-ROW($D$2))/COLUMNS(walk!$A$2:$Y$402)),MOD(ROW()-ROW($D$2),COLUMNS(walk!$A$2:$Y$402)),1,1)</f>
        <v>12</v>
      </c>
      <c r="E3798">
        <f ca="1">OFFSET(bike!$A$2:$Y$402,TRUNC((ROW()-ROW($E$2))/COLUMNS(bike!$A$2:$Y$402)),MOD(ROW()-ROW($E$2),COLUMNS(bike!$A$2:$Y$402)),1,1)</f>
        <v>4</v>
      </c>
      <c r="F3798">
        <f ca="1">OFFSET(transit!$A$2:$Y$402,TRUNC((ROW()-ROW($F$2))/COLUMNS(transit!$A$2:$Y$402)),MOD(ROW()-ROW($F$2),COLUMNS(transit!$A$2:$Y$402)),1,1)</f>
        <v>12</v>
      </c>
      <c r="G3798">
        <f ca="1">OFFSET(drive!$A$2:$Y$402,TRUNC((ROW()-ROW($G$2))/COLUMNS(drive!$A$2:$Y$402)),MOD(ROW()-ROW($G$2),COLUMNS(drive!$A$2:$Y$402)),1,1)</f>
        <v>3</v>
      </c>
      <c r="H3798" s="5">
        <f ca="1">(VLOOKUP($B3798,weights!$A$2:$R$6,4))*VLOOKUP($B3798,weights!$A$2:$R$6,6)^C3798*(VLOOKUP($B3798,weights!$A$2:$R$6,15)*EXP(VLOOKUP($B3798,weights!$A$2:$R$6,11)*D3798)+VLOOKUP($B3798,weights!$A$2:$R$6,16)*EXP(VLOOKUP($B3798,weights!$A$2:$R$6,12)*E3798)+VLOOKUP($B3798,weights!$A$2:$R$6,17)*EXP(VLOOKUP($B3798,weights!$A$2:$R$6,13)*F3798)+VLOOKUP($B3798,weights!$A$2:$R$6,18)*EXP(VLOOKUP($B3798,weights!$A$2:$R$6,14)*G3798))</f>
        <v>2.5298491100413707</v>
      </c>
    </row>
    <row r="3799" spans="1:8" ht="12.75" x14ac:dyDescent="0.2">
      <c r="A3799">
        <f t="shared" si="0"/>
        <v>152</v>
      </c>
      <c r="B3799" t="str">
        <f t="shared" ref="B3799:C3799" si="3773">B3774</f>
        <v>pharmacy</v>
      </c>
      <c r="C3799">
        <f t="shared" si="3773"/>
        <v>2</v>
      </c>
      <c r="D3799">
        <f ca="1">OFFSET(walk!$A$2:$Y$402,TRUNC((ROW()-ROW($D$2))/COLUMNS(walk!$A$2:$Y$402)),MOD(ROW()-ROW($D$2),COLUMNS(walk!$A$2:$Y$402)),1,1)</f>
        <v>14</v>
      </c>
      <c r="E3799">
        <f ca="1">OFFSET(bike!$A$2:$Y$402,TRUNC((ROW()-ROW($E$2))/COLUMNS(bike!$A$2:$Y$402)),MOD(ROW()-ROW($E$2),COLUMNS(bike!$A$2:$Y$402)),1,1)</f>
        <v>4</v>
      </c>
      <c r="F3799">
        <f ca="1">OFFSET(transit!$A$2:$Y$402,TRUNC((ROW()-ROW($F$2))/COLUMNS(transit!$A$2:$Y$402)),MOD(ROW()-ROW($F$2),COLUMNS(transit!$A$2:$Y$402)),1,1)</f>
        <v>14</v>
      </c>
      <c r="G3799">
        <f ca="1">OFFSET(drive!$A$2:$Y$402,TRUNC((ROW()-ROW($G$2))/COLUMNS(drive!$A$2:$Y$402)),MOD(ROW()-ROW($G$2),COLUMNS(drive!$A$2:$Y$402)),1,1)</f>
        <v>3</v>
      </c>
      <c r="H3799" s="5">
        <f ca="1">(VLOOKUP($B3799,weights!$A$2:$R$6,4))*VLOOKUP($B3799,weights!$A$2:$R$6,6)^C3799*(VLOOKUP($B3799,weights!$A$2:$R$6,15)*EXP(VLOOKUP($B3799,weights!$A$2:$R$6,11)*D3799)+VLOOKUP($B3799,weights!$A$2:$R$6,16)*EXP(VLOOKUP($B3799,weights!$A$2:$R$6,12)*E3799)+VLOOKUP($B3799,weights!$A$2:$R$6,17)*EXP(VLOOKUP($B3799,weights!$A$2:$R$6,13)*F3799)+VLOOKUP($B3799,weights!$A$2:$R$6,18)*EXP(VLOOKUP($B3799,weights!$A$2:$R$6,14)*G3799))</f>
        <v>1.161189205974928</v>
      </c>
    </row>
    <row r="3800" spans="1:8" ht="12.75" x14ac:dyDescent="0.2">
      <c r="A3800">
        <f t="shared" si="0"/>
        <v>152</v>
      </c>
      <c r="B3800" t="str">
        <f t="shared" ref="B3800:C3800" si="3774">B3775</f>
        <v>bank</v>
      </c>
      <c r="C3800">
        <f t="shared" si="3774"/>
        <v>0</v>
      </c>
      <c r="D3800">
        <f ca="1">OFFSET(walk!$A$2:$Y$402,TRUNC((ROW()-ROW($D$2))/COLUMNS(walk!$A$2:$Y$402)),MOD(ROW()-ROW($D$2),COLUMNS(walk!$A$2:$Y$402)),1,1)</f>
        <v>23</v>
      </c>
      <c r="E3800">
        <f ca="1">OFFSET(bike!$A$2:$Y$402,TRUNC((ROW()-ROW($E$2))/COLUMNS(bike!$A$2:$Y$402)),MOD(ROW()-ROW($E$2),COLUMNS(bike!$A$2:$Y$402)),1,1)</f>
        <v>8</v>
      </c>
      <c r="F3800">
        <f ca="1">OFFSET(transit!$A$2:$Y$402,TRUNC((ROW()-ROW($F$2))/COLUMNS(transit!$A$2:$Y$402)),MOD(ROW()-ROW($F$2),COLUMNS(transit!$A$2:$Y$402)),1,1)</f>
        <v>17</v>
      </c>
      <c r="G3800">
        <f ca="1">OFFSET(drive!$A$2:$Y$402,TRUNC((ROW()-ROW($G$2))/COLUMNS(drive!$A$2:$Y$402)),MOD(ROW()-ROW($G$2),COLUMNS(drive!$A$2:$Y$402)),1,1)</f>
        <v>6</v>
      </c>
      <c r="H3800" s="5">
        <f ca="1">(VLOOKUP($B3800,weights!$A$2:$R$6,4))*VLOOKUP($B3800,weights!$A$2:$R$6,6)^C3800*(VLOOKUP($B3800,weights!$A$2:$R$6,15)*EXP(VLOOKUP($B3800,weights!$A$2:$R$6,11)*D3800)+VLOOKUP($B3800,weights!$A$2:$R$6,16)*EXP(VLOOKUP($B3800,weights!$A$2:$R$6,12)*E3800)+VLOOKUP($B3800,weights!$A$2:$R$6,17)*EXP(VLOOKUP($B3800,weights!$A$2:$R$6,13)*F3800)+VLOOKUP($B3800,weights!$A$2:$R$6,18)*EXP(VLOOKUP($B3800,weights!$A$2:$R$6,14)*G3800))</f>
        <v>2.4157973026282211</v>
      </c>
    </row>
    <row r="3801" spans="1:8" ht="12.75" x14ac:dyDescent="0.2">
      <c r="A3801">
        <f t="shared" si="0"/>
        <v>152</v>
      </c>
      <c r="B3801" t="str">
        <f t="shared" ref="B3801:C3801" si="3775">B3776</f>
        <v>bank</v>
      </c>
      <c r="C3801">
        <f t="shared" si="3775"/>
        <v>1</v>
      </c>
      <c r="D3801">
        <f ca="1">OFFSET(walk!$A$2:$Y$402,TRUNC((ROW()-ROW($D$2))/COLUMNS(walk!$A$2:$Y$402)),MOD(ROW()-ROW($D$2),COLUMNS(walk!$A$2:$Y$402)),1,1)</f>
        <v>44</v>
      </c>
      <c r="E3801">
        <f ca="1">OFFSET(bike!$A$2:$Y$402,TRUNC((ROW()-ROW($E$2))/COLUMNS(bike!$A$2:$Y$402)),MOD(ROW()-ROW($E$2),COLUMNS(bike!$A$2:$Y$402)),1,1)</f>
        <v>13</v>
      </c>
      <c r="F3801">
        <f ca="1">OFFSET(transit!$A$2:$Y$402,TRUNC((ROW()-ROW($F$2))/COLUMNS(transit!$A$2:$Y$402)),MOD(ROW()-ROW($F$2),COLUMNS(transit!$A$2:$Y$402)),1,1)</f>
        <v>35</v>
      </c>
      <c r="G3801">
        <f ca="1">OFFSET(drive!$A$2:$Y$402,TRUNC((ROW()-ROW($G$2))/COLUMNS(drive!$A$2:$Y$402)),MOD(ROW()-ROW($G$2),COLUMNS(drive!$A$2:$Y$402)),1,1)</f>
        <v>8</v>
      </c>
      <c r="H3801" s="5">
        <f ca="1">(VLOOKUP($B3801,weights!$A$2:$R$6,4))*VLOOKUP($B3801,weights!$A$2:$R$6,6)^C3801*(VLOOKUP($B3801,weights!$A$2:$R$6,15)*EXP(VLOOKUP($B3801,weights!$A$2:$R$6,11)*D3801)+VLOOKUP($B3801,weights!$A$2:$R$6,16)*EXP(VLOOKUP($B3801,weights!$A$2:$R$6,12)*E3801)+VLOOKUP($B3801,weights!$A$2:$R$6,17)*EXP(VLOOKUP($B3801,weights!$A$2:$R$6,13)*F3801)+VLOOKUP($B3801,weights!$A$2:$R$6,18)*EXP(VLOOKUP($B3801,weights!$A$2:$R$6,14)*G3801))</f>
        <v>0.46118948352436706</v>
      </c>
    </row>
    <row r="3802" spans="1:8" ht="12.75" x14ac:dyDescent="0.2">
      <c r="A3802">
        <f t="shared" si="0"/>
        <v>153</v>
      </c>
      <c r="B3802" t="str">
        <f t="shared" ref="B3802:C3802" si="3776">B3777</f>
        <v>restaurant</v>
      </c>
      <c r="C3802">
        <f t="shared" si="3776"/>
        <v>0</v>
      </c>
      <c r="D3802">
        <f ca="1">OFFSET(walk!$A$2:$Y$402,TRUNC((ROW()-ROW($D$2))/COLUMNS(walk!$A$2:$Y$402)),MOD(ROW()-ROW($D$2),COLUMNS(walk!$A$2:$Y$402)),1,1)</f>
        <v>7</v>
      </c>
      <c r="E3802">
        <f ca="1">OFFSET(bike!$A$2:$Y$402,TRUNC((ROW()-ROW($E$2))/COLUMNS(bike!$A$2:$Y$402)),MOD(ROW()-ROW($E$2),COLUMNS(bike!$A$2:$Y$402)),1,1)</f>
        <v>2</v>
      </c>
      <c r="F3802">
        <f ca="1">OFFSET(transit!$A$2:$Y$402,TRUNC((ROW()-ROW($F$2))/COLUMNS(transit!$A$2:$Y$402)),MOD(ROW()-ROW($F$2),COLUMNS(transit!$A$2:$Y$402)),1,1)</f>
        <v>5</v>
      </c>
      <c r="G3802">
        <f ca="1">OFFSET(drive!$A$2:$Y$402,TRUNC((ROW()-ROW($G$2))/COLUMNS(drive!$A$2:$Y$402)),MOD(ROW()-ROW($G$2),COLUMNS(drive!$A$2:$Y$402)),1,1)</f>
        <v>1</v>
      </c>
      <c r="H3802" s="5">
        <f ca="1">(VLOOKUP($B3802,weights!$A$2:$R$6,4))*VLOOKUP($B3802,weights!$A$2:$R$6,6)^C3802*(VLOOKUP($B3802,weights!$A$2:$R$6,15)*EXP(VLOOKUP($B3802,weights!$A$2:$R$6,11)*D3802)+VLOOKUP($B3802,weights!$A$2:$R$6,16)*EXP(VLOOKUP($B3802,weights!$A$2:$R$6,12)*E3802)+VLOOKUP($B3802,weights!$A$2:$R$6,17)*EXP(VLOOKUP($B3802,weights!$A$2:$R$6,13)*F3802)+VLOOKUP($B3802,weights!$A$2:$R$6,18)*EXP(VLOOKUP($B3802,weights!$A$2:$R$6,14)*G3802))</f>
        <v>36.138674186928561</v>
      </c>
    </row>
    <row r="3803" spans="1:8" ht="12.75" x14ac:dyDescent="0.2">
      <c r="A3803">
        <f t="shared" si="0"/>
        <v>153</v>
      </c>
      <c r="B3803" t="str">
        <f t="shared" ref="B3803:C3803" si="3777">B3778</f>
        <v>restaurant</v>
      </c>
      <c r="C3803">
        <f t="shared" si="3777"/>
        <v>1</v>
      </c>
      <c r="D3803">
        <f ca="1">OFFSET(walk!$A$2:$Y$402,TRUNC((ROW()-ROW($D$2))/COLUMNS(walk!$A$2:$Y$402)),MOD(ROW()-ROW($D$2),COLUMNS(walk!$A$2:$Y$402)),1,1)</f>
        <v>7</v>
      </c>
      <c r="E3803">
        <f ca="1">OFFSET(bike!$A$2:$Y$402,TRUNC((ROW()-ROW($E$2))/COLUMNS(bike!$A$2:$Y$402)),MOD(ROW()-ROW($E$2),COLUMNS(bike!$A$2:$Y$402)),1,1)</f>
        <v>2</v>
      </c>
      <c r="F3803">
        <f ca="1">OFFSET(transit!$A$2:$Y$402,TRUNC((ROW()-ROW($F$2))/COLUMNS(transit!$A$2:$Y$402)),MOD(ROW()-ROW($F$2),COLUMNS(transit!$A$2:$Y$402)),1,1)</f>
        <v>6</v>
      </c>
      <c r="G3803">
        <f ca="1">OFFSET(drive!$A$2:$Y$402,TRUNC((ROW()-ROW($G$2))/COLUMNS(drive!$A$2:$Y$402)),MOD(ROW()-ROW($G$2),COLUMNS(drive!$A$2:$Y$402)),1,1)</f>
        <v>1</v>
      </c>
      <c r="H3803" s="5">
        <f ca="1">(VLOOKUP($B3803,weights!$A$2:$R$6,4))*VLOOKUP($B3803,weights!$A$2:$R$6,6)^C3803*(VLOOKUP($B3803,weights!$A$2:$R$6,15)*EXP(VLOOKUP($B3803,weights!$A$2:$R$6,11)*D3803)+VLOOKUP($B3803,weights!$A$2:$R$6,16)*EXP(VLOOKUP($B3803,weights!$A$2:$R$6,12)*E3803)+VLOOKUP($B3803,weights!$A$2:$R$6,17)*EXP(VLOOKUP($B3803,weights!$A$2:$R$6,13)*F3803)+VLOOKUP($B3803,weights!$A$2:$R$6,18)*EXP(VLOOKUP($B3803,weights!$A$2:$R$6,14)*G3803))</f>
        <v>31.41922548800542</v>
      </c>
    </row>
    <row r="3804" spans="1:8" ht="12.75" x14ac:dyDescent="0.2">
      <c r="A3804">
        <f t="shared" si="0"/>
        <v>153</v>
      </c>
      <c r="B3804" t="str">
        <f t="shared" ref="B3804:C3804" si="3778">B3779</f>
        <v>restaurant</v>
      </c>
      <c r="C3804">
        <f t="shared" si="3778"/>
        <v>2</v>
      </c>
      <c r="D3804">
        <f ca="1">OFFSET(walk!$A$2:$Y$402,TRUNC((ROW()-ROW($D$2))/COLUMNS(walk!$A$2:$Y$402)),MOD(ROW()-ROW($D$2),COLUMNS(walk!$A$2:$Y$402)),1,1)</f>
        <v>10</v>
      </c>
      <c r="E3804">
        <f ca="1">OFFSET(bike!$A$2:$Y$402,TRUNC((ROW()-ROW($E$2))/COLUMNS(bike!$A$2:$Y$402)),MOD(ROW()-ROW($E$2),COLUMNS(bike!$A$2:$Y$402)),1,1)</f>
        <v>3</v>
      </c>
      <c r="F3804">
        <f ca="1">OFFSET(transit!$A$2:$Y$402,TRUNC((ROW()-ROW($F$2))/COLUMNS(transit!$A$2:$Y$402)),MOD(ROW()-ROW($F$2),COLUMNS(transit!$A$2:$Y$402)),1,1)</f>
        <v>6</v>
      </c>
      <c r="G3804">
        <f ca="1">OFFSET(drive!$A$2:$Y$402,TRUNC((ROW()-ROW($G$2))/COLUMNS(drive!$A$2:$Y$402)),MOD(ROW()-ROW($G$2),COLUMNS(drive!$A$2:$Y$402)),1,1)</f>
        <v>2</v>
      </c>
      <c r="H3804" s="5">
        <f ca="1">(VLOOKUP($B3804,weights!$A$2:$R$6,4))*VLOOKUP($B3804,weights!$A$2:$R$6,6)^C3804*(VLOOKUP($B3804,weights!$A$2:$R$6,15)*EXP(VLOOKUP($B3804,weights!$A$2:$R$6,11)*D3804)+VLOOKUP($B3804,weights!$A$2:$R$6,16)*EXP(VLOOKUP($B3804,weights!$A$2:$R$6,12)*E3804)+VLOOKUP($B3804,weights!$A$2:$R$6,17)*EXP(VLOOKUP($B3804,weights!$A$2:$R$6,13)*F3804)+VLOOKUP($B3804,weights!$A$2:$R$6,18)*EXP(VLOOKUP($B3804,weights!$A$2:$R$6,14)*G3804))</f>
        <v>23.133884328128662</v>
      </c>
    </row>
    <row r="3805" spans="1:8" ht="12.75" x14ac:dyDescent="0.2">
      <c r="A3805">
        <f t="shared" si="0"/>
        <v>153</v>
      </c>
      <c r="B3805" t="str">
        <f t="shared" ref="B3805:C3805" si="3779">B3780</f>
        <v>restaurant</v>
      </c>
      <c r="C3805">
        <f t="shared" si="3779"/>
        <v>3</v>
      </c>
      <c r="D3805">
        <f ca="1">OFFSET(walk!$A$2:$Y$402,TRUNC((ROW()-ROW($D$2))/COLUMNS(walk!$A$2:$Y$402)),MOD(ROW()-ROW($D$2),COLUMNS(walk!$A$2:$Y$402)),1,1)</f>
        <v>10</v>
      </c>
      <c r="E3805">
        <f ca="1">OFFSET(bike!$A$2:$Y$402,TRUNC((ROW()-ROW($E$2))/COLUMNS(bike!$A$2:$Y$402)),MOD(ROW()-ROW($E$2),COLUMNS(bike!$A$2:$Y$402)),1,1)</f>
        <v>3</v>
      </c>
      <c r="F3805">
        <f ca="1">OFFSET(transit!$A$2:$Y$402,TRUNC((ROW()-ROW($F$2))/COLUMNS(transit!$A$2:$Y$402)),MOD(ROW()-ROW($F$2),COLUMNS(transit!$A$2:$Y$402)),1,1)</f>
        <v>7</v>
      </c>
      <c r="G3805">
        <f ca="1">OFFSET(drive!$A$2:$Y$402,TRUNC((ROW()-ROW($G$2))/COLUMNS(drive!$A$2:$Y$402)),MOD(ROW()-ROW($G$2),COLUMNS(drive!$A$2:$Y$402)),1,1)</f>
        <v>3</v>
      </c>
      <c r="H3805" s="5">
        <f ca="1">(VLOOKUP($B3805,weights!$A$2:$R$6,4))*VLOOKUP($B3805,weights!$A$2:$R$6,6)^C3805*(VLOOKUP($B3805,weights!$A$2:$R$6,15)*EXP(VLOOKUP($B3805,weights!$A$2:$R$6,11)*D3805)+VLOOKUP($B3805,weights!$A$2:$R$6,16)*EXP(VLOOKUP($B3805,weights!$A$2:$R$6,12)*E3805)+VLOOKUP($B3805,weights!$A$2:$R$6,17)*EXP(VLOOKUP($B3805,weights!$A$2:$R$6,13)*F3805)+VLOOKUP($B3805,weights!$A$2:$R$6,18)*EXP(VLOOKUP($B3805,weights!$A$2:$R$6,14)*G3805))</f>
        <v>18.773206852963753</v>
      </c>
    </row>
    <row r="3806" spans="1:8" ht="12.75" x14ac:dyDescent="0.2">
      <c r="A3806">
        <f t="shared" si="0"/>
        <v>153</v>
      </c>
      <c r="B3806" t="str">
        <f t="shared" ref="B3806:C3806" si="3780">B3781</f>
        <v>restaurant</v>
      </c>
      <c r="C3806">
        <f t="shared" si="3780"/>
        <v>4</v>
      </c>
      <c r="D3806">
        <f ca="1">OFFSET(walk!$A$2:$Y$402,TRUNC((ROW()-ROW($D$2))/COLUMNS(walk!$A$2:$Y$402)),MOD(ROW()-ROW($D$2),COLUMNS(walk!$A$2:$Y$402)),1,1)</f>
        <v>10</v>
      </c>
      <c r="E3806">
        <f ca="1">OFFSET(bike!$A$2:$Y$402,TRUNC((ROW()-ROW($E$2))/COLUMNS(bike!$A$2:$Y$402)),MOD(ROW()-ROW($E$2),COLUMNS(bike!$A$2:$Y$402)),1,1)</f>
        <v>3</v>
      </c>
      <c r="F3806">
        <f ca="1">OFFSET(transit!$A$2:$Y$402,TRUNC((ROW()-ROW($F$2))/COLUMNS(transit!$A$2:$Y$402)),MOD(ROW()-ROW($F$2),COLUMNS(transit!$A$2:$Y$402)),1,1)</f>
        <v>7</v>
      </c>
      <c r="G3806">
        <f ca="1">OFFSET(drive!$A$2:$Y$402,TRUNC((ROW()-ROW($G$2))/COLUMNS(drive!$A$2:$Y$402)),MOD(ROW()-ROW($G$2),COLUMNS(drive!$A$2:$Y$402)),1,1)</f>
        <v>3</v>
      </c>
      <c r="H3806" s="5">
        <f ca="1">(VLOOKUP($B3806,weights!$A$2:$R$6,4))*VLOOKUP($B3806,weights!$A$2:$R$6,6)^C3806*(VLOOKUP($B3806,weights!$A$2:$R$6,15)*EXP(VLOOKUP($B3806,weights!$A$2:$R$6,11)*D3806)+VLOOKUP($B3806,weights!$A$2:$R$6,16)*EXP(VLOOKUP($B3806,weights!$A$2:$R$6,12)*E3806)+VLOOKUP($B3806,weights!$A$2:$R$6,17)*EXP(VLOOKUP($B3806,weights!$A$2:$R$6,13)*F3806)+VLOOKUP($B3806,weights!$A$2:$R$6,18)*EXP(VLOOKUP($B3806,weights!$A$2:$R$6,14)*G3806))</f>
        <v>16.826355771915662</v>
      </c>
    </row>
    <row r="3807" spans="1:8" ht="12.75" x14ac:dyDescent="0.2">
      <c r="A3807">
        <f t="shared" si="0"/>
        <v>153</v>
      </c>
      <c r="B3807" t="str">
        <f t="shared" ref="B3807:C3807" si="3781">B3782</f>
        <v>restaurant</v>
      </c>
      <c r="C3807">
        <f t="shared" si="3781"/>
        <v>5</v>
      </c>
      <c r="D3807">
        <f ca="1">OFFSET(walk!$A$2:$Y$402,TRUNC((ROW()-ROW($D$2))/COLUMNS(walk!$A$2:$Y$402)),MOD(ROW()-ROW($D$2),COLUMNS(walk!$A$2:$Y$402)),1,1)</f>
        <v>11</v>
      </c>
      <c r="E3807">
        <f ca="1">OFFSET(bike!$A$2:$Y$402,TRUNC((ROW()-ROW($E$2))/COLUMNS(bike!$A$2:$Y$402)),MOD(ROW()-ROW($E$2),COLUMNS(bike!$A$2:$Y$402)),1,1)</f>
        <v>3</v>
      </c>
      <c r="F3807">
        <f ca="1">OFFSET(transit!$A$2:$Y$402,TRUNC((ROW()-ROW($F$2))/COLUMNS(transit!$A$2:$Y$402)),MOD(ROW()-ROW($F$2),COLUMNS(transit!$A$2:$Y$402)),1,1)</f>
        <v>8</v>
      </c>
      <c r="G3807">
        <f ca="1">OFFSET(drive!$A$2:$Y$402,TRUNC((ROW()-ROW($G$2))/COLUMNS(drive!$A$2:$Y$402)),MOD(ROW()-ROW($G$2),COLUMNS(drive!$A$2:$Y$402)),1,1)</f>
        <v>3</v>
      </c>
      <c r="H3807" s="5">
        <f ca="1">(VLOOKUP($B3807,weights!$A$2:$R$6,4))*VLOOKUP($B3807,weights!$A$2:$R$6,6)^C3807*(VLOOKUP($B3807,weights!$A$2:$R$6,15)*EXP(VLOOKUP($B3807,weights!$A$2:$R$6,11)*D3807)+VLOOKUP($B3807,weights!$A$2:$R$6,16)*EXP(VLOOKUP($B3807,weights!$A$2:$R$6,12)*E3807)+VLOOKUP($B3807,weights!$A$2:$R$6,17)*EXP(VLOOKUP($B3807,weights!$A$2:$R$6,13)*F3807)+VLOOKUP($B3807,weights!$A$2:$R$6,18)*EXP(VLOOKUP($B3807,weights!$A$2:$R$6,14)*G3807))</f>
        <v>14.371807295654364</v>
      </c>
    </row>
    <row r="3808" spans="1:8" ht="12.75" x14ac:dyDescent="0.2">
      <c r="A3808">
        <f t="shared" si="0"/>
        <v>153</v>
      </c>
      <c r="B3808" t="str">
        <f t="shared" ref="B3808:C3808" si="3782">B3783</f>
        <v>restaurant</v>
      </c>
      <c r="C3808">
        <f t="shared" si="3782"/>
        <v>6</v>
      </c>
      <c r="D3808">
        <f ca="1">OFFSET(walk!$A$2:$Y$402,TRUNC((ROW()-ROW($D$2))/COLUMNS(walk!$A$2:$Y$402)),MOD(ROW()-ROW($D$2),COLUMNS(walk!$A$2:$Y$402)),1,1)</f>
        <v>12</v>
      </c>
      <c r="E3808">
        <f ca="1">OFFSET(bike!$A$2:$Y$402,TRUNC((ROW()-ROW($E$2))/COLUMNS(bike!$A$2:$Y$402)),MOD(ROW()-ROW($E$2),COLUMNS(bike!$A$2:$Y$402)),1,1)</f>
        <v>3</v>
      </c>
      <c r="F3808">
        <f ca="1">OFFSET(transit!$A$2:$Y$402,TRUNC((ROW()-ROW($F$2))/COLUMNS(transit!$A$2:$Y$402)),MOD(ROW()-ROW($F$2),COLUMNS(transit!$A$2:$Y$402)),1,1)</f>
        <v>8</v>
      </c>
      <c r="G3808">
        <f ca="1">OFFSET(drive!$A$2:$Y$402,TRUNC((ROW()-ROW($G$2))/COLUMNS(drive!$A$2:$Y$402)),MOD(ROW()-ROW($G$2),COLUMNS(drive!$A$2:$Y$402)),1,1)</f>
        <v>3</v>
      </c>
      <c r="H3808" s="5">
        <f ca="1">(VLOOKUP($B3808,weights!$A$2:$R$6,4))*VLOOKUP($B3808,weights!$A$2:$R$6,6)^C3808*(VLOOKUP($B3808,weights!$A$2:$R$6,15)*EXP(VLOOKUP($B3808,weights!$A$2:$R$6,11)*D3808)+VLOOKUP($B3808,weights!$A$2:$R$6,16)*EXP(VLOOKUP($B3808,weights!$A$2:$R$6,12)*E3808)+VLOOKUP($B3808,weights!$A$2:$R$6,17)*EXP(VLOOKUP($B3808,weights!$A$2:$R$6,13)*F3808)+VLOOKUP($B3808,weights!$A$2:$R$6,18)*EXP(VLOOKUP($B3808,weights!$A$2:$R$6,14)*G3808))</f>
        <v>12.704078527582782</v>
      </c>
    </row>
    <row r="3809" spans="1:8" ht="12.75" x14ac:dyDescent="0.2">
      <c r="A3809">
        <f t="shared" si="0"/>
        <v>153</v>
      </c>
      <c r="B3809" t="str">
        <f t="shared" ref="B3809:C3809" si="3783">B3784</f>
        <v>restaurant</v>
      </c>
      <c r="C3809">
        <f t="shared" si="3783"/>
        <v>7</v>
      </c>
      <c r="D3809">
        <f ca="1">OFFSET(walk!$A$2:$Y$402,TRUNC((ROW()-ROW($D$2))/COLUMNS(walk!$A$2:$Y$402)),MOD(ROW()-ROW($D$2),COLUMNS(walk!$A$2:$Y$402)),1,1)</f>
        <v>12</v>
      </c>
      <c r="E3809">
        <f ca="1">OFFSET(bike!$A$2:$Y$402,TRUNC((ROW()-ROW($E$2))/COLUMNS(bike!$A$2:$Y$402)),MOD(ROW()-ROW($E$2),COLUMNS(bike!$A$2:$Y$402)),1,1)</f>
        <v>4</v>
      </c>
      <c r="F3809">
        <f ca="1">OFFSET(transit!$A$2:$Y$402,TRUNC((ROW()-ROW($F$2))/COLUMNS(transit!$A$2:$Y$402)),MOD(ROW()-ROW($F$2),COLUMNS(transit!$A$2:$Y$402)),1,1)</f>
        <v>8</v>
      </c>
      <c r="G3809">
        <f ca="1">OFFSET(drive!$A$2:$Y$402,TRUNC((ROW()-ROW($G$2))/COLUMNS(drive!$A$2:$Y$402)),MOD(ROW()-ROW($G$2),COLUMNS(drive!$A$2:$Y$402)),1,1)</f>
        <v>4</v>
      </c>
      <c r="H3809" s="5">
        <f ca="1">(VLOOKUP($B3809,weights!$A$2:$R$6,4))*VLOOKUP($B3809,weights!$A$2:$R$6,6)^C3809*(VLOOKUP($B3809,weights!$A$2:$R$6,15)*EXP(VLOOKUP($B3809,weights!$A$2:$R$6,11)*D3809)+VLOOKUP($B3809,weights!$A$2:$R$6,16)*EXP(VLOOKUP($B3809,weights!$A$2:$R$6,12)*E3809)+VLOOKUP($B3809,weights!$A$2:$R$6,17)*EXP(VLOOKUP($B3809,weights!$A$2:$R$6,13)*F3809)+VLOOKUP($B3809,weights!$A$2:$R$6,18)*EXP(VLOOKUP($B3809,weights!$A$2:$R$6,14)*G3809))</f>
        <v>9.9062717992934246</v>
      </c>
    </row>
    <row r="3810" spans="1:8" ht="12.75" x14ac:dyDescent="0.2">
      <c r="A3810">
        <f t="shared" si="0"/>
        <v>153</v>
      </c>
      <c r="B3810" t="str">
        <f t="shared" ref="B3810:C3810" si="3784">B3785</f>
        <v>restaurant</v>
      </c>
      <c r="C3810">
        <f t="shared" si="3784"/>
        <v>8</v>
      </c>
      <c r="D3810">
        <f ca="1">OFFSET(walk!$A$2:$Y$402,TRUNC((ROW()-ROW($D$2))/COLUMNS(walk!$A$2:$Y$402)),MOD(ROW()-ROW($D$2),COLUMNS(walk!$A$2:$Y$402)),1,1)</f>
        <v>13</v>
      </c>
      <c r="E3810">
        <f ca="1">OFFSET(bike!$A$2:$Y$402,TRUNC((ROW()-ROW($E$2))/COLUMNS(bike!$A$2:$Y$402)),MOD(ROW()-ROW($E$2),COLUMNS(bike!$A$2:$Y$402)),1,1)</f>
        <v>4</v>
      </c>
      <c r="F3810">
        <f ca="1">OFFSET(transit!$A$2:$Y$402,TRUNC((ROW()-ROW($F$2))/COLUMNS(transit!$A$2:$Y$402)),MOD(ROW()-ROW($F$2),COLUMNS(transit!$A$2:$Y$402)),1,1)</f>
        <v>9</v>
      </c>
      <c r="G3810">
        <f ca="1">OFFSET(drive!$A$2:$Y$402,TRUNC((ROW()-ROW($G$2))/COLUMNS(drive!$A$2:$Y$402)),MOD(ROW()-ROW($G$2),COLUMNS(drive!$A$2:$Y$402)),1,1)</f>
        <v>4</v>
      </c>
      <c r="H3810" s="5">
        <f ca="1">(VLOOKUP($B3810,weights!$A$2:$R$6,4))*VLOOKUP($B3810,weights!$A$2:$R$6,6)^C3810*(VLOOKUP($B3810,weights!$A$2:$R$6,15)*EXP(VLOOKUP($B3810,weights!$A$2:$R$6,11)*D3810)+VLOOKUP($B3810,weights!$A$2:$R$6,16)*EXP(VLOOKUP($B3810,weights!$A$2:$R$6,12)*E3810)+VLOOKUP($B3810,weights!$A$2:$R$6,17)*EXP(VLOOKUP($B3810,weights!$A$2:$R$6,13)*F3810)+VLOOKUP($B3810,weights!$A$2:$R$6,18)*EXP(VLOOKUP($B3810,weights!$A$2:$R$6,14)*G3810))</f>
        <v>8.4805253691843134</v>
      </c>
    </row>
    <row r="3811" spans="1:8" ht="12.75" x14ac:dyDescent="0.2">
      <c r="A3811">
        <f t="shared" si="0"/>
        <v>153</v>
      </c>
      <c r="B3811" t="str">
        <f t="shared" ref="B3811:C3811" si="3785">B3786</f>
        <v>restaurant</v>
      </c>
      <c r="C3811">
        <f t="shared" si="3785"/>
        <v>9</v>
      </c>
      <c r="D3811">
        <f ca="1">OFFSET(walk!$A$2:$Y$402,TRUNC((ROW()-ROW($D$2))/COLUMNS(walk!$A$2:$Y$402)),MOD(ROW()-ROW($D$2),COLUMNS(walk!$A$2:$Y$402)),1,1)</f>
        <v>15</v>
      </c>
      <c r="E3811">
        <f ca="1">OFFSET(bike!$A$2:$Y$402,TRUNC((ROW()-ROW($E$2))/COLUMNS(bike!$A$2:$Y$402)),MOD(ROW()-ROW($E$2),COLUMNS(bike!$A$2:$Y$402)),1,1)</f>
        <v>4</v>
      </c>
      <c r="F3811">
        <f ca="1">OFFSET(transit!$A$2:$Y$402,TRUNC((ROW()-ROW($F$2))/COLUMNS(transit!$A$2:$Y$402)),MOD(ROW()-ROW($F$2),COLUMNS(transit!$A$2:$Y$402)),1,1)</f>
        <v>10</v>
      </c>
      <c r="G3811">
        <f ca="1">OFFSET(drive!$A$2:$Y$402,TRUNC((ROW()-ROW($G$2))/COLUMNS(drive!$A$2:$Y$402)),MOD(ROW()-ROW($G$2),COLUMNS(drive!$A$2:$Y$402)),1,1)</f>
        <v>4</v>
      </c>
      <c r="H3811" s="5">
        <f ca="1">(VLOOKUP($B3811,weights!$A$2:$R$6,4))*VLOOKUP($B3811,weights!$A$2:$R$6,6)^C3811*(VLOOKUP($B3811,weights!$A$2:$R$6,15)*EXP(VLOOKUP($B3811,weights!$A$2:$R$6,11)*D3811)+VLOOKUP($B3811,weights!$A$2:$R$6,16)*EXP(VLOOKUP($B3811,weights!$A$2:$R$6,12)*E3811)+VLOOKUP($B3811,weights!$A$2:$R$6,17)*EXP(VLOOKUP($B3811,weights!$A$2:$R$6,13)*F3811)+VLOOKUP($B3811,weights!$A$2:$R$6,18)*EXP(VLOOKUP($B3811,weights!$A$2:$R$6,14)*G3811))</f>
        <v>7.2363405921328026</v>
      </c>
    </row>
    <row r="3812" spans="1:8" ht="12.75" x14ac:dyDescent="0.2">
      <c r="A3812">
        <f t="shared" si="0"/>
        <v>153</v>
      </c>
      <c r="B3812" t="str">
        <f t="shared" ref="B3812:C3812" si="3786">B3787</f>
        <v>supermarket</v>
      </c>
      <c r="C3812">
        <f t="shared" si="3786"/>
        <v>0</v>
      </c>
      <c r="D3812">
        <f ca="1">OFFSET(walk!$A$2:$Y$402,TRUNC((ROW()-ROW($D$2))/COLUMNS(walk!$A$2:$Y$402)),MOD(ROW()-ROW($D$2),COLUMNS(walk!$A$2:$Y$402)),1,1)</f>
        <v>36</v>
      </c>
      <c r="E3812">
        <f ca="1">OFFSET(bike!$A$2:$Y$402,TRUNC((ROW()-ROW($E$2))/COLUMNS(bike!$A$2:$Y$402)),MOD(ROW()-ROW($E$2),COLUMNS(bike!$A$2:$Y$402)),1,1)</f>
        <v>15</v>
      </c>
      <c r="F3812">
        <f ca="1">OFFSET(transit!$A$2:$Y$402,TRUNC((ROW()-ROW($F$2))/COLUMNS(transit!$A$2:$Y$402)),MOD(ROW()-ROW($F$2),COLUMNS(transit!$A$2:$Y$402)),1,1)</f>
        <v>19</v>
      </c>
      <c r="G3812">
        <f ca="1">OFFSET(drive!$A$2:$Y$402,TRUNC((ROW()-ROW($G$2))/COLUMNS(drive!$A$2:$Y$402)),MOD(ROW()-ROW($G$2),COLUMNS(drive!$A$2:$Y$402)),1,1)</f>
        <v>8</v>
      </c>
      <c r="H3812" s="5">
        <f ca="1">(VLOOKUP($B3812,weights!$A$2:$R$6,4))*VLOOKUP($B3812,weights!$A$2:$R$6,6)^C3812*(VLOOKUP($B3812,weights!$A$2:$R$6,15)*EXP(VLOOKUP($B3812,weights!$A$2:$R$6,11)*D3812)+VLOOKUP($B3812,weights!$A$2:$R$6,16)*EXP(VLOOKUP($B3812,weights!$A$2:$R$6,12)*E3812)+VLOOKUP($B3812,weights!$A$2:$R$6,17)*EXP(VLOOKUP($B3812,weights!$A$2:$R$6,13)*F3812)+VLOOKUP($B3812,weights!$A$2:$R$6,18)*EXP(VLOOKUP($B3812,weights!$A$2:$R$6,14)*G3812))</f>
        <v>3.6200809650327104</v>
      </c>
    </row>
    <row r="3813" spans="1:8" ht="12.75" x14ac:dyDescent="0.2">
      <c r="A3813">
        <f t="shared" si="0"/>
        <v>153</v>
      </c>
      <c r="B3813" t="str">
        <f t="shared" ref="B3813:C3813" si="3787">B3788</f>
        <v>supermarket</v>
      </c>
      <c r="C3813">
        <f t="shared" si="3787"/>
        <v>1</v>
      </c>
      <c r="D3813">
        <f ca="1">OFFSET(walk!$A$2:$Y$402,TRUNC((ROW()-ROW($D$2))/COLUMNS(walk!$A$2:$Y$402)),MOD(ROW()-ROW($D$2),COLUMNS(walk!$A$2:$Y$402)),1,1)</f>
        <v>49</v>
      </c>
      <c r="E3813">
        <f ca="1">OFFSET(bike!$A$2:$Y$402,TRUNC((ROW()-ROW($E$2))/COLUMNS(bike!$A$2:$Y$402)),MOD(ROW()-ROW($E$2),COLUMNS(bike!$A$2:$Y$402)),1,1)</f>
        <v>15</v>
      </c>
      <c r="F3813">
        <f ca="1">OFFSET(transit!$A$2:$Y$402,TRUNC((ROW()-ROW($F$2))/COLUMNS(transit!$A$2:$Y$402)),MOD(ROW()-ROW($F$2),COLUMNS(transit!$A$2:$Y$402)),1,1)</f>
        <v>24</v>
      </c>
      <c r="G3813">
        <f ca="1">OFFSET(drive!$A$2:$Y$402,TRUNC((ROW()-ROW($G$2))/COLUMNS(drive!$A$2:$Y$402)),MOD(ROW()-ROW($G$2),COLUMNS(drive!$A$2:$Y$402)),1,1)</f>
        <v>10</v>
      </c>
      <c r="H3813" s="5">
        <f ca="1">(VLOOKUP($B3813,weights!$A$2:$R$6,4))*VLOOKUP($B3813,weights!$A$2:$R$6,6)^C3813*(VLOOKUP($B3813,weights!$A$2:$R$6,15)*EXP(VLOOKUP($B3813,weights!$A$2:$R$6,11)*D3813)+VLOOKUP($B3813,weights!$A$2:$R$6,16)*EXP(VLOOKUP($B3813,weights!$A$2:$R$6,12)*E3813)+VLOOKUP($B3813,weights!$A$2:$R$6,17)*EXP(VLOOKUP($B3813,weights!$A$2:$R$6,13)*F3813)+VLOOKUP($B3813,weights!$A$2:$R$6,18)*EXP(VLOOKUP($B3813,weights!$A$2:$R$6,14)*G3813))</f>
        <v>1.3801117171251263</v>
      </c>
    </row>
    <row r="3814" spans="1:8" ht="12.75" x14ac:dyDescent="0.2">
      <c r="A3814">
        <f t="shared" si="0"/>
        <v>153</v>
      </c>
      <c r="B3814" t="str">
        <f t="shared" ref="B3814:C3814" si="3788">B3789</f>
        <v>supermarket</v>
      </c>
      <c r="C3814">
        <f t="shared" si="3788"/>
        <v>2</v>
      </c>
      <c r="D3814">
        <f ca="1">OFFSET(walk!$A$2:$Y$402,TRUNC((ROW()-ROW($D$2))/COLUMNS(walk!$A$2:$Y$402)),MOD(ROW()-ROW($D$2),COLUMNS(walk!$A$2:$Y$402)),1,1)</f>
        <v>54</v>
      </c>
      <c r="E3814">
        <f ca="1">OFFSET(bike!$A$2:$Y$402,TRUNC((ROW()-ROW($E$2))/COLUMNS(bike!$A$2:$Y$402)),MOD(ROW()-ROW($E$2),COLUMNS(bike!$A$2:$Y$402)),1,1)</f>
        <v>16</v>
      </c>
      <c r="F3814">
        <f ca="1">OFFSET(transit!$A$2:$Y$402,TRUNC((ROW()-ROW($F$2))/COLUMNS(transit!$A$2:$Y$402)),MOD(ROW()-ROW($F$2),COLUMNS(transit!$A$2:$Y$402)),1,1)</f>
        <v>29</v>
      </c>
      <c r="G3814">
        <f ca="1">OFFSET(drive!$A$2:$Y$402,TRUNC((ROW()-ROW($G$2))/COLUMNS(drive!$A$2:$Y$402)),MOD(ROW()-ROW($G$2),COLUMNS(drive!$A$2:$Y$402)),1,1)</f>
        <v>12</v>
      </c>
      <c r="H3814" s="5">
        <f ca="1">(VLOOKUP($B3814,weights!$A$2:$R$6,4))*VLOOKUP($B3814,weights!$A$2:$R$6,6)^C3814*(VLOOKUP($B3814,weights!$A$2:$R$6,15)*EXP(VLOOKUP($B3814,weights!$A$2:$R$6,11)*D3814)+VLOOKUP($B3814,weights!$A$2:$R$6,16)*EXP(VLOOKUP($B3814,weights!$A$2:$R$6,12)*E3814)+VLOOKUP($B3814,weights!$A$2:$R$6,17)*EXP(VLOOKUP($B3814,weights!$A$2:$R$6,13)*F3814)+VLOOKUP($B3814,weights!$A$2:$R$6,18)*EXP(VLOOKUP($B3814,weights!$A$2:$R$6,14)*G3814))</f>
        <v>0.52794539791402839</v>
      </c>
    </row>
    <row r="3815" spans="1:8" ht="12.75" x14ac:dyDescent="0.2">
      <c r="A3815">
        <f t="shared" si="0"/>
        <v>153</v>
      </c>
      <c r="B3815" t="str">
        <f t="shared" ref="B3815:C3815" si="3789">B3790</f>
        <v>supermarket</v>
      </c>
      <c r="C3815">
        <f t="shared" si="3789"/>
        <v>3</v>
      </c>
      <c r="D3815">
        <f ca="1">OFFSET(walk!$A$2:$Y$402,TRUNC((ROW()-ROW($D$2))/COLUMNS(walk!$A$2:$Y$402)),MOD(ROW()-ROW($D$2),COLUMNS(walk!$A$2:$Y$402)),1,1)</f>
        <v>61</v>
      </c>
      <c r="E3815">
        <f ca="1">OFFSET(bike!$A$2:$Y$402,TRUNC((ROW()-ROW($E$2))/COLUMNS(bike!$A$2:$Y$402)),MOD(ROW()-ROW($E$2),COLUMNS(bike!$A$2:$Y$402)),1,1)</f>
        <v>20</v>
      </c>
      <c r="F3815">
        <f ca="1">OFFSET(transit!$A$2:$Y$402,TRUNC((ROW()-ROW($F$2))/COLUMNS(transit!$A$2:$Y$402)),MOD(ROW()-ROW($F$2),COLUMNS(transit!$A$2:$Y$402)),1,1)</f>
        <v>36</v>
      </c>
      <c r="G3815">
        <f ca="1">OFFSET(drive!$A$2:$Y$402,TRUNC((ROW()-ROW($G$2))/COLUMNS(drive!$A$2:$Y$402)),MOD(ROW()-ROW($G$2),COLUMNS(drive!$A$2:$Y$402)),1,1)</f>
        <v>14</v>
      </c>
      <c r="H3815" s="5">
        <f ca="1">(VLOOKUP($B3815,weights!$A$2:$R$6,4))*VLOOKUP($B3815,weights!$A$2:$R$6,6)^C3815*(VLOOKUP($B3815,weights!$A$2:$R$6,15)*EXP(VLOOKUP($B3815,weights!$A$2:$R$6,11)*D3815)+VLOOKUP($B3815,weights!$A$2:$R$6,16)*EXP(VLOOKUP($B3815,weights!$A$2:$R$6,12)*E3815)+VLOOKUP($B3815,weights!$A$2:$R$6,17)*EXP(VLOOKUP($B3815,weights!$A$2:$R$6,13)*F3815)+VLOOKUP($B3815,weights!$A$2:$R$6,18)*EXP(VLOOKUP($B3815,weights!$A$2:$R$6,14)*G3815))</f>
        <v>0.19158511660913888</v>
      </c>
    </row>
    <row r="3816" spans="1:8" ht="12.75" x14ac:dyDescent="0.2">
      <c r="A3816">
        <f t="shared" si="0"/>
        <v>153</v>
      </c>
      <c r="B3816" t="str">
        <f t="shared" ref="B3816:C3816" si="3790">B3791</f>
        <v>supermarket</v>
      </c>
      <c r="C3816">
        <f t="shared" si="3790"/>
        <v>4</v>
      </c>
      <c r="D3816">
        <f ca="1">OFFSET(walk!$A$2:$Y$402,TRUNC((ROW()-ROW($D$2))/COLUMNS(walk!$A$2:$Y$402)),MOD(ROW()-ROW($D$2),COLUMNS(walk!$A$2:$Y$402)),1,1)</f>
        <v>77</v>
      </c>
      <c r="E3816">
        <f ca="1">OFFSET(bike!$A$2:$Y$402,TRUNC((ROW()-ROW($E$2))/COLUMNS(bike!$A$2:$Y$402)),MOD(ROW()-ROW($E$2),COLUMNS(bike!$A$2:$Y$402)),1,1)</f>
        <v>23</v>
      </c>
      <c r="F3816">
        <f ca="1">OFFSET(transit!$A$2:$Y$402,TRUNC((ROW()-ROW($F$2))/COLUMNS(transit!$A$2:$Y$402)),MOD(ROW()-ROW($F$2),COLUMNS(transit!$A$2:$Y$402)),1,1)</f>
        <v>37</v>
      </c>
      <c r="G3816">
        <f ca="1">OFFSET(drive!$A$2:$Y$402,TRUNC((ROW()-ROW($G$2))/COLUMNS(drive!$A$2:$Y$402)),MOD(ROW()-ROW($G$2),COLUMNS(drive!$A$2:$Y$402)),1,1)</f>
        <v>15</v>
      </c>
      <c r="H3816" s="5">
        <f ca="1">(VLOOKUP($B3816,weights!$A$2:$R$6,4))*VLOOKUP($B3816,weights!$A$2:$R$6,6)^C3816*(VLOOKUP($B3816,weights!$A$2:$R$6,15)*EXP(VLOOKUP($B3816,weights!$A$2:$R$6,11)*D3816)+VLOOKUP($B3816,weights!$A$2:$R$6,16)*EXP(VLOOKUP($B3816,weights!$A$2:$R$6,12)*E3816)+VLOOKUP($B3816,weights!$A$2:$R$6,17)*EXP(VLOOKUP($B3816,weights!$A$2:$R$6,13)*F3816)+VLOOKUP($B3816,weights!$A$2:$R$6,18)*EXP(VLOOKUP($B3816,weights!$A$2:$R$6,14)*G3816))</f>
        <v>9.0421217132595613E-2</v>
      </c>
    </row>
    <row r="3817" spans="1:8" ht="12.75" x14ac:dyDescent="0.2">
      <c r="A3817">
        <f t="shared" si="0"/>
        <v>153</v>
      </c>
      <c r="B3817" t="str">
        <f t="shared" ref="B3817:C3817" si="3791">B3792</f>
        <v>store</v>
      </c>
      <c r="C3817">
        <f t="shared" si="3791"/>
        <v>0</v>
      </c>
      <c r="D3817">
        <f ca="1">OFFSET(walk!$A$2:$Y$402,TRUNC((ROW()-ROW($D$2))/COLUMNS(walk!$A$2:$Y$402)),MOD(ROW()-ROW($D$2),COLUMNS(walk!$A$2:$Y$402)),1,1)</f>
        <v>4</v>
      </c>
      <c r="E3817">
        <f ca="1">OFFSET(bike!$A$2:$Y$402,TRUNC((ROW()-ROW($E$2))/COLUMNS(bike!$A$2:$Y$402)),MOD(ROW()-ROW($E$2),COLUMNS(bike!$A$2:$Y$402)),1,1)</f>
        <v>1</v>
      </c>
      <c r="F3817">
        <f ca="1">OFFSET(transit!$A$2:$Y$402,TRUNC((ROW()-ROW($F$2))/COLUMNS(transit!$A$2:$Y$402)),MOD(ROW()-ROW($F$2),COLUMNS(transit!$A$2:$Y$402)),1,1)</f>
        <v>4</v>
      </c>
      <c r="G3817">
        <f ca="1">OFFSET(drive!$A$2:$Y$402,TRUNC((ROW()-ROW($G$2))/COLUMNS(drive!$A$2:$Y$402)),MOD(ROW()-ROW($G$2),COLUMNS(drive!$A$2:$Y$402)),1,1)</f>
        <v>1</v>
      </c>
      <c r="H3817" s="5">
        <f ca="1">(VLOOKUP($B3817,weights!$A$2:$R$6,4))*VLOOKUP($B3817,weights!$A$2:$R$6,6)^C3817*(VLOOKUP($B3817,weights!$A$2:$R$6,15)*EXP(VLOOKUP($B3817,weights!$A$2:$R$6,11)*D3817)+VLOOKUP($B3817,weights!$A$2:$R$6,16)*EXP(VLOOKUP($B3817,weights!$A$2:$R$6,12)*E3817)+VLOOKUP($B3817,weights!$A$2:$R$6,17)*EXP(VLOOKUP($B3817,weights!$A$2:$R$6,13)*F3817)+VLOOKUP($B3817,weights!$A$2:$R$6,18)*EXP(VLOOKUP($B3817,weights!$A$2:$R$6,14)*G3817))</f>
        <v>22.338230552247637</v>
      </c>
    </row>
    <row r="3818" spans="1:8" ht="12.75" x14ac:dyDescent="0.2">
      <c r="A3818">
        <f t="shared" si="0"/>
        <v>153</v>
      </c>
      <c r="B3818" t="str">
        <f t="shared" ref="B3818:C3818" si="3792">B3793</f>
        <v>store</v>
      </c>
      <c r="C3818">
        <f t="shared" si="3792"/>
        <v>1</v>
      </c>
      <c r="D3818">
        <f ca="1">OFFSET(walk!$A$2:$Y$402,TRUNC((ROW()-ROW($D$2))/COLUMNS(walk!$A$2:$Y$402)),MOD(ROW()-ROW($D$2),COLUMNS(walk!$A$2:$Y$402)),1,1)</f>
        <v>5</v>
      </c>
      <c r="E3818">
        <f ca="1">OFFSET(bike!$A$2:$Y$402,TRUNC((ROW()-ROW($E$2))/COLUMNS(bike!$A$2:$Y$402)),MOD(ROW()-ROW($E$2),COLUMNS(bike!$A$2:$Y$402)),1,1)</f>
        <v>1</v>
      </c>
      <c r="F3818">
        <f ca="1">OFFSET(transit!$A$2:$Y$402,TRUNC((ROW()-ROW($F$2))/COLUMNS(transit!$A$2:$Y$402)),MOD(ROW()-ROW($F$2),COLUMNS(transit!$A$2:$Y$402)),1,1)</f>
        <v>5</v>
      </c>
      <c r="G3818">
        <f ca="1">OFFSET(drive!$A$2:$Y$402,TRUNC((ROW()-ROW($G$2))/COLUMNS(drive!$A$2:$Y$402)),MOD(ROW()-ROW($G$2),COLUMNS(drive!$A$2:$Y$402)),1,1)</f>
        <v>1</v>
      </c>
      <c r="H3818" s="5">
        <f ca="1">(VLOOKUP($B3818,weights!$A$2:$R$6,4))*VLOOKUP($B3818,weights!$A$2:$R$6,6)^C3818*(VLOOKUP($B3818,weights!$A$2:$R$6,15)*EXP(VLOOKUP($B3818,weights!$A$2:$R$6,11)*D3818)+VLOOKUP($B3818,weights!$A$2:$R$6,16)*EXP(VLOOKUP($B3818,weights!$A$2:$R$6,12)*E3818)+VLOOKUP($B3818,weights!$A$2:$R$6,17)*EXP(VLOOKUP($B3818,weights!$A$2:$R$6,13)*F3818)+VLOOKUP($B3818,weights!$A$2:$R$6,18)*EXP(VLOOKUP($B3818,weights!$A$2:$R$6,14)*G3818))</f>
        <v>13.897434437427027</v>
      </c>
    </row>
    <row r="3819" spans="1:8" ht="12.75" x14ac:dyDescent="0.2">
      <c r="A3819">
        <f t="shared" si="0"/>
        <v>153</v>
      </c>
      <c r="B3819" t="str">
        <f t="shared" ref="B3819:C3819" si="3793">B3794</f>
        <v>store</v>
      </c>
      <c r="C3819">
        <f t="shared" si="3793"/>
        <v>2</v>
      </c>
      <c r="D3819">
        <f ca="1">OFFSET(walk!$A$2:$Y$402,TRUNC((ROW()-ROW($D$2))/COLUMNS(walk!$A$2:$Y$402)),MOD(ROW()-ROW($D$2),COLUMNS(walk!$A$2:$Y$402)),1,1)</f>
        <v>7</v>
      </c>
      <c r="E3819">
        <f ca="1">OFFSET(bike!$A$2:$Y$402,TRUNC((ROW()-ROW($E$2))/COLUMNS(bike!$A$2:$Y$402)),MOD(ROW()-ROW($E$2),COLUMNS(bike!$A$2:$Y$402)),1,1)</f>
        <v>2</v>
      </c>
      <c r="F3819">
        <f ca="1">OFFSET(transit!$A$2:$Y$402,TRUNC((ROW()-ROW($F$2))/COLUMNS(transit!$A$2:$Y$402)),MOD(ROW()-ROW($F$2),COLUMNS(transit!$A$2:$Y$402)),1,1)</f>
        <v>7</v>
      </c>
      <c r="G3819">
        <f ca="1">OFFSET(drive!$A$2:$Y$402,TRUNC((ROW()-ROW($G$2))/COLUMNS(drive!$A$2:$Y$402)),MOD(ROW()-ROW($G$2),COLUMNS(drive!$A$2:$Y$402)),1,1)</f>
        <v>1</v>
      </c>
      <c r="H3819" s="5">
        <f ca="1">(VLOOKUP($B3819,weights!$A$2:$R$6,4))*VLOOKUP($B3819,weights!$A$2:$R$6,6)^C3819*(VLOOKUP($B3819,weights!$A$2:$R$6,15)*EXP(VLOOKUP($B3819,weights!$A$2:$R$6,11)*D3819)+VLOOKUP($B3819,weights!$A$2:$R$6,16)*EXP(VLOOKUP($B3819,weights!$A$2:$R$6,12)*E3819)+VLOOKUP($B3819,weights!$A$2:$R$6,17)*EXP(VLOOKUP($B3819,weights!$A$2:$R$6,13)*F3819)+VLOOKUP($B3819,weights!$A$2:$R$6,18)*EXP(VLOOKUP($B3819,weights!$A$2:$R$6,14)*G3819))</f>
        <v>7.1954122530935383</v>
      </c>
    </row>
    <row r="3820" spans="1:8" ht="12.75" x14ac:dyDescent="0.2">
      <c r="A3820">
        <f t="shared" si="0"/>
        <v>153</v>
      </c>
      <c r="B3820" t="str">
        <f t="shared" ref="B3820:C3820" si="3794">B3795</f>
        <v>store</v>
      </c>
      <c r="C3820">
        <f t="shared" si="3794"/>
        <v>3</v>
      </c>
      <c r="D3820">
        <f ca="1">OFFSET(walk!$A$2:$Y$402,TRUNC((ROW()-ROW($D$2))/COLUMNS(walk!$A$2:$Y$402)),MOD(ROW()-ROW($D$2),COLUMNS(walk!$A$2:$Y$402)),1,1)</f>
        <v>9</v>
      </c>
      <c r="E3820">
        <f ca="1">OFFSET(bike!$A$2:$Y$402,TRUNC((ROW()-ROW($E$2))/COLUMNS(bike!$A$2:$Y$402)),MOD(ROW()-ROW($E$2),COLUMNS(bike!$A$2:$Y$402)),1,1)</f>
        <v>3</v>
      </c>
      <c r="F3820">
        <f ca="1">OFFSET(transit!$A$2:$Y$402,TRUNC((ROW()-ROW($F$2))/COLUMNS(transit!$A$2:$Y$402)),MOD(ROW()-ROW($F$2),COLUMNS(transit!$A$2:$Y$402)),1,1)</f>
        <v>9</v>
      </c>
      <c r="G3820">
        <f ca="1">OFFSET(drive!$A$2:$Y$402,TRUNC((ROW()-ROW($G$2))/COLUMNS(drive!$A$2:$Y$402)),MOD(ROW()-ROW($G$2),COLUMNS(drive!$A$2:$Y$402)),1,1)</f>
        <v>3</v>
      </c>
      <c r="H3820" s="5">
        <f ca="1">(VLOOKUP($B3820,weights!$A$2:$R$6,4))*VLOOKUP($B3820,weights!$A$2:$R$6,6)^C3820*(VLOOKUP($B3820,weights!$A$2:$R$6,15)*EXP(VLOOKUP($B3820,weights!$A$2:$R$6,11)*D3820)+VLOOKUP($B3820,weights!$A$2:$R$6,16)*EXP(VLOOKUP($B3820,weights!$A$2:$R$6,12)*E3820)+VLOOKUP($B3820,weights!$A$2:$R$6,17)*EXP(VLOOKUP($B3820,weights!$A$2:$R$6,13)*F3820)+VLOOKUP($B3820,weights!$A$2:$R$6,18)*EXP(VLOOKUP($B3820,weights!$A$2:$R$6,14)*G3820))</f>
        <v>2.8343418732126113</v>
      </c>
    </row>
    <row r="3821" spans="1:8" ht="12.75" x14ac:dyDescent="0.2">
      <c r="A3821">
        <f t="shared" si="0"/>
        <v>153</v>
      </c>
      <c r="B3821" t="str">
        <f t="shared" ref="B3821:C3821" si="3795">B3796</f>
        <v>store</v>
      </c>
      <c r="C3821">
        <f t="shared" si="3795"/>
        <v>4</v>
      </c>
      <c r="D3821">
        <f ca="1">OFFSET(walk!$A$2:$Y$402,TRUNC((ROW()-ROW($D$2))/COLUMNS(walk!$A$2:$Y$402)),MOD(ROW()-ROW($D$2),COLUMNS(walk!$A$2:$Y$402)),1,1)</f>
        <v>9</v>
      </c>
      <c r="E3821">
        <f ca="1">OFFSET(bike!$A$2:$Y$402,TRUNC((ROW()-ROW($E$2))/COLUMNS(bike!$A$2:$Y$402)),MOD(ROW()-ROW($E$2),COLUMNS(bike!$A$2:$Y$402)),1,1)</f>
        <v>3</v>
      </c>
      <c r="F3821">
        <f ca="1">OFFSET(transit!$A$2:$Y$402,TRUNC((ROW()-ROW($F$2))/COLUMNS(transit!$A$2:$Y$402)),MOD(ROW()-ROW($F$2),COLUMNS(transit!$A$2:$Y$402)),1,1)</f>
        <v>9</v>
      </c>
      <c r="G3821">
        <f ca="1">OFFSET(drive!$A$2:$Y$402,TRUNC((ROW()-ROW($G$2))/COLUMNS(drive!$A$2:$Y$402)),MOD(ROW()-ROW($G$2),COLUMNS(drive!$A$2:$Y$402)),1,1)</f>
        <v>3</v>
      </c>
      <c r="H3821" s="5">
        <f ca="1">(VLOOKUP($B3821,weights!$A$2:$R$6,4))*VLOOKUP($B3821,weights!$A$2:$R$6,6)^C3821*(VLOOKUP($B3821,weights!$A$2:$R$6,15)*EXP(VLOOKUP($B3821,weights!$A$2:$R$6,11)*D3821)+VLOOKUP($B3821,weights!$A$2:$R$6,16)*EXP(VLOOKUP($B3821,weights!$A$2:$R$6,12)*E3821)+VLOOKUP($B3821,weights!$A$2:$R$6,17)*EXP(VLOOKUP($B3821,weights!$A$2:$R$6,13)*F3821)+VLOOKUP($B3821,weights!$A$2:$R$6,18)*EXP(VLOOKUP($B3821,weights!$A$2:$R$6,14)*G3821))</f>
        <v>1.9115328912364129</v>
      </c>
    </row>
    <row r="3822" spans="1:8" ht="12.75" x14ac:dyDescent="0.2">
      <c r="A3822">
        <f t="shared" si="0"/>
        <v>153</v>
      </c>
      <c r="B3822" t="str">
        <f t="shared" ref="B3822:C3822" si="3796">B3797</f>
        <v>pharmacy</v>
      </c>
      <c r="C3822">
        <f t="shared" si="3796"/>
        <v>0</v>
      </c>
      <c r="D3822">
        <f ca="1">OFFSET(walk!$A$2:$Y$402,TRUNC((ROW()-ROW($D$2))/COLUMNS(walk!$A$2:$Y$402)),MOD(ROW()-ROW($D$2),COLUMNS(walk!$A$2:$Y$402)),1,1)</f>
        <v>11</v>
      </c>
      <c r="E3822">
        <f ca="1">OFFSET(bike!$A$2:$Y$402,TRUNC((ROW()-ROW($E$2))/COLUMNS(bike!$A$2:$Y$402)),MOD(ROW()-ROW($E$2),COLUMNS(bike!$A$2:$Y$402)),1,1)</f>
        <v>4</v>
      </c>
      <c r="F3822">
        <f ca="1">OFFSET(transit!$A$2:$Y$402,TRUNC((ROW()-ROW($F$2))/COLUMNS(transit!$A$2:$Y$402)),MOD(ROW()-ROW($F$2),COLUMNS(transit!$A$2:$Y$402)),1,1)</f>
        <v>11</v>
      </c>
      <c r="G3822">
        <f ca="1">OFFSET(drive!$A$2:$Y$402,TRUNC((ROW()-ROW($G$2))/COLUMNS(drive!$A$2:$Y$402)),MOD(ROW()-ROW($G$2),COLUMNS(drive!$A$2:$Y$402)),1,1)</f>
        <v>2</v>
      </c>
      <c r="H3822" s="5">
        <f ca="1">(VLOOKUP($B3822,weights!$A$2:$R$6,4))*VLOOKUP($B3822,weights!$A$2:$R$6,6)^C3822*(VLOOKUP($B3822,weights!$A$2:$R$6,15)*EXP(VLOOKUP($B3822,weights!$A$2:$R$6,11)*D3822)+VLOOKUP($B3822,weights!$A$2:$R$6,16)*EXP(VLOOKUP($B3822,weights!$A$2:$R$6,12)*E3822)+VLOOKUP($B3822,weights!$A$2:$R$6,17)*EXP(VLOOKUP($B3822,weights!$A$2:$R$6,13)*F3822)+VLOOKUP($B3822,weights!$A$2:$R$6,18)*EXP(VLOOKUP($B3822,weights!$A$2:$R$6,14)*G3822))</f>
        <v>6.1452423467449906</v>
      </c>
    </row>
    <row r="3823" spans="1:8" ht="12.75" x14ac:dyDescent="0.2">
      <c r="A3823">
        <f t="shared" si="0"/>
        <v>153</v>
      </c>
      <c r="B3823" t="str">
        <f t="shared" ref="B3823:C3823" si="3797">B3798</f>
        <v>pharmacy</v>
      </c>
      <c r="C3823">
        <f t="shared" si="3797"/>
        <v>1</v>
      </c>
      <c r="D3823">
        <f ca="1">OFFSET(walk!$A$2:$Y$402,TRUNC((ROW()-ROW($D$2))/COLUMNS(walk!$A$2:$Y$402)),MOD(ROW()-ROW($D$2),COLUMNS(walk!$A$2:$Y$402)),1,1)</f>
        <v>11</v>
      </c>
      <c r="E3823">
        <f ca="1">OFFSET(bike!$A$2:$Y$402,TRUNC((ROW()-ROW($E$2))/COLUMNS(bike!$A$2:$Y$402)),MOD(ROW()-ROW($E$2),COLUMNS(bike!$A$2:$Y$402)),1,1)</f>
        <v>4</v>
      </c>
      <c r="F3823">
        <f ca="1">OFFSET(transit!$A$2:$Y$402,TRUNC((ROW()-ROW($F$2))/COLUMNS(transit!$A$2:$Y$402)),MOD(ROW()-ROW($F$2),COLUMNS(transit!$A$2:$Y$402)),1,1)</f>
        <v>11</v>
      </c>
      <c r="G3823">
        <f ca="1">OFFSET(drive!$A$2:$Y$402,TRUNC((ROW()-ROW($G$2))/COLUMNS(drive!$A$2:$Y$402)),MOD(ROW()-ROW($G$2),COLUMNS(drive!$A$2:$Y$402)),1,1)</f>
        <v>3</v>
      </c>
      <c r="H3823" s="5">
        <f ca="1">(VLOOKUP($B3823,weights!$A$2:$R$6,4))*VLOOKUP($B3823,weights!$A$2:$R$6,6)^C3823*(VLOOKUP($B3823,weights!$A$2:$R$6,15)*EXP(VLOOKUP($B3823,weights!$A$2:$R$6,11)*D3823)+VLOOKUP($B3823,weights!$A$2:$R$6,16)*EXP(VLOOKUP($B3823,weights!$A$2:$R$6,12)*E3823)+VLOOKUP($B3823,weights!$A$2:$R$6,17)*EXP(VLOOKUP($B3823,weights!$A$2:$R$6,13)*F3823)+VLOOKUP($B3823,weights!$A$2:$R$6,18)*EXP(VLOOKUP($B3823,weights!$A$2:$R$6,14)*G3823))</f>
        <v>2.6137553009719525</v>
      </c>
    </row>
    <row r="3824" spans="1:8" ht="12.75" x14ac:dyDescent="0.2">
      <c r="A3824">
        <f t="shared" si="0"/>
        <v>153</v>
      </c>
      <c r="B3824" t="str">
        <f t="shared" ref="B3824:C3824" si="3798">B3799</f>
        <v>pharmacy</v>
      </c>
      <c r="C3824">
        <f t="shared" si="3798"/>
        <v>2</v>
      </c>
      <c r="D3824">
        <f ca="1">OFFSET(walk!$A$2:$Y$402,TRUNC((ROW()-ROW($D$2))/COLUMNS(walk!$A$2:$Y$402)),MOD(ROW()-ROW($D$2),COLUMNS(walk!$A$2:$Y$402)),1,1)</f>
        <v>14</v>
      </c>
      <c r="E3824">
        <f ca="1">OFFSET(bike!$A$2:$Y$402,TRUNC((ROW()-ROW($E$2))/COLUMNS(bike!$A$2:$Y$402)),MOD(ROW()-ROW($E$2),COLUMNS(bike!$A$2:$Y$402)),1,1)</f>
        <v>4</v>
      </c>
      <c r="F3824">
        <f ca="1">OFFSET(transit!$A$2:$Y$402,TRUNC((ROW()-ROW($F$2))/COLUMNS(transit!$A$2:$Y$402)),MOD(ROW()-ROW($F$2),COLUMNS(transit!$A$2:$Y$402)),1,1)</f>
        <v>14</v>
      </c>
      <c r="G3824">
        <f ca="1">OFFSET(drive!$A$2:$Y$402,TRUNC((ROW()-ROW($G$2))/COLUMNS(drive!$A$2:$Y$402)),MOD(ROW()-ROW($G$2),COLUMNS(drive!$A$2:$Y$402)),1,1)</f>
        <v>3</v>
      </c>
      <c r="H3824" s="5">
        <f ca="1">(VLOOKUP($B3824,weights!$A$2:$R$6,4))*VLOOKUP($B3824,weights!$A$2:$R$6,6)^C3824*(VLOOKUP($B3824,weights!$A$2:$R$6,15)*EXP(VLOOKUP($B3824,weights!$A$2:$R$6,11)*D3824)+VLOOKUP($B3824,weights!$A$2:$R$6,16)*EXP(VLOOKUP($B3824,weights!$A$2:$R$6,12)*E3824)+VLOOKUP($B3824,weights!$A$2:$R$6,17)*EXP(VLOOKUP($B3824,weights!$A$2:$R$6,13)*F3824)+VLOOKUP($B3824,weights!$A$2:$R$6,18)*EXP(VLOOKUP($B3824,weights!$A$2:$R$6,14)*G3824))</f>
        <v>1.161189205974928</v>
      </c>
    </row>
    <row r="3825" spans="1:8" ht="12.75" x14ac:dyDescent="0.2">
      <c r="A3825">
        <f t="shared" si="0"/>
        <v>153</v>
      </c>
      <c r="B3825" t="str">
        <f t="shared" ref="B3825:C3825" si="3799">B3800</f>
        <v>bank</v>
      </c>
      <c r="C3825">
        <f t="shared" si="3799"/>
        <v>0</v>
      </c>
      <c r="D3825">
        <f ca="1">OFFSET(walk!$A$2:$Y$402,TRUNC((ROW()-ROW($D$2))/COLUMNS(walk!$A$2:$Y$402)),MOD(ROW()-ROW($D$2),COLUMNS(walk!$A$2:$Y$402)),1,1)</f>
        <v>23</v>
      </c>
      <c r="E3825">
        <f ca="1">OFFSET(bike!$A$2:$Y$402,TRUNC((ROW()-ROW($E$2))/COLUMNS(bike!$A$2:$Y$402)),MOD(ROW()-ROW($E$2),COLUMNS(bike!$A$2:$Y$402)),1,1)</f>
        <v>8</v>
      </c>
      <c r="F3825">
        <f ca="1">OFFSET(transit!$A$2:$Y$402,TRUNC((ROW()-ROW($F$2))/COLUMNS(transit!$A$2:$Y$402)),MOD(ROW()-ROW($F$2),COLUMNS(transit!$A$2:$Y$402)),1,1)</f>
        <v>16</v>
      </c>
      <c r="G3825">
        <f ca="1">OFFSET(drive!$A$2:$Y$402,TRUNC((ROW()-ROW($G$2))/COLUMNS(drive!$A$2:$Y$402)),MOD(ROW()-ROW($G$2),COLUMNS(drive!$A$2:$Y$402)),1,1)</f>
        <v>6</v>
      </c>
      <c r="H3825" s="5">
        <f ca="1">(VLOOKUP($B3825,weights!$A$2:$R$6,4))*VLOOKUP($B3825,weights!$A$2:$R$6,6)^C3825*(VLOOKUP($B3825,weights!$A$2:$R$6,15)*EXP(VLOOKUP($B3825,weights!$A$2:$R$6,11)*D3825)+VLOOKUP($B3825,weights!$A$2:$R$6,16)*EXP(VLOOKUP($B3825,weights!$A$2:$R$6,12)*E3825)+VLOOKUP($B3825,weights!$A$2:$R$6,17)*EXP(VLOOKUP($B3825,weights!$A$2:$R$6,13)*F3825)+VLOOKUP($B3825,weights!$A$2:$R$6,18)*EXP(VLOOKUP($B3825,weights!$A$2:$R$6,14)*G3825))</f>
        <v>2.449367827095656</v>
      </c>
    </row>
    <row r="3826" spans="1:8" ht="12.75" x14ac:dyDescent="0.2">
      <c r="A3826">
        <f t="shared" si="0"/>
        <v>153</v>
      </c>
      <c r="B3826" t="str">
        <f t="shared" ref="B3826:C3826" si="3800">B3801</f>
        <v>bank</v>
      </c>
      <c r="C3826">
        <f t="shared" si="3800"/>
        <v>1</v>
      </c>
      <c r="D3826">
        <f ca="1">OFFSET(walk!$A$2:$Y$402,TRUNC((ROW()-ROW($D$2))/COLUMNS(walk!$A$2:$Y$402)),MOD(ROW()-ROW($D$2),COLUMNS(walk!$A$2:$Y$402)),1,1)</f>
        <v>44</v>
      </c>
      <c r="E3826">
        <f ca="1">OFFSET(bike!$A$2:$Y$402,TRUNC((ROW()-ROW($E$2))/COLUMNS(bike!$A$2:$Y$402)),MOD(ROW()-ROW($E$2),COLUMNS(bike!$A$2:$Y$402)),1,1)</f>
        <v>13</v>
      </c>
      <c r="F3826">
        <f ca="1">OFFSET(transit!$A$2:$Y$402,TRUNC((ROW()-ROW($F$2))/COLUMNS(transit!$A$2:$Y$402)),MOD(ROW()-ROW($F$2),COLUMNS(transit!$A$2:$Y$402)),1,1)</f>
        <v>35</v>
      </c>
      <c r="G3826">
        <f ca="1">OFFSET(drive!$A$2:$Y$402,TRUNC((ROW()-ROW($G$2))/COLUMNS(drive!$A$2:$Y$402)),MOD(ROW()-ROW($G$2),COLUMNS(drive!$A$2:$Y$402)),1,1)</f>
        <v>8</v>
      </c>
      <c r="H3826" s="5">
        <f ca="1">(VLOOKUP($B3826,weights!$A$2:$R$6,4))*VLOOKUP($B3826,weights!$A$2:$R$6,6)^C3826*(VLOOKUP($B3826,weights!$A$2:$R$6,15)*EXP(VLOOKUP($B3826,weights!$A$2:$R$6,11)*D3826)+VLOOKUP($B3826,weights!$A$2:$R$6,16)*EXP(VLOOKUP($B3826,weights!$A$2:$R$6,12)*E3826)+VLOOKUP($B3826,weights!$A$2:$R$6,17)*EXP(VLOOKUP($B3826,weights!$A$2:$R$6,13)*F3826)+VLOOKUP($B3826,weights!$A$2:$R$6,18)*EXP(VLOOKUP($B3826,weights!$A$2:$R$6,14)*G3826))</f>
        <v>0.46118948352436706</v>
      </c>
    </row>
    <row r="3827" spans="1:8" ht="12.75" x14ac:dyDescent="0.2">
      <c r="A3827">
        <f t="shared" si="0"/>
        <v>154</v>
      </c>
      <c r="B3827" t="str">
        <f t="shared" ref="B3827:C3827" si="3801">B3802</f>
        <v>restaurant</v>
      </c>
      <c r="C3827">
        <f t="shared" si="3801"/>
        <v>0</v>
      </c>
      <c r="D3827">
        <f ca="1">OFFSET(walk!$A$2:$Y$402,TRUNC((ROW()-ROW($D$2))/COLUMNS(walk!$A$2:$Y$402)),MOD(ROW()-ROW($D$2),COLUMNS(walk!$A$2:$Y$402)),1,1)</f>
        <v>8</v>
      </c>
      <c r="E3827">
        <f ca="1">OFFSET(bike!$A$2:$Y$402,TRUNC((ROW()-ROW($E$2))/COLUMNS(bike!$A$2:$Y$402)),MOD(ROW()-ROW($E$2),COLUMNS(bike!$A$2:$Y$402)),1,1)</f>
        <v>2</v>
      </c>
      <c r="F3827">
        <f ca="1">OFFSET(transit!$A$2:$Y$402,TRUNC((ROW()-ROW($F$2))/COLUMNS(transit!$A$2:$Y$402)),MOD(ROW()-ROW($F$2),COLUMNS(transit!$A$2:$Y$402)),1,1)</f>
        <v>5</v>
      </c>
      <c r="G3827">
        <f ca="1">OFFSET(drive!$A$2:$Y$402,TRUNC((ROW()-ROW($G$2))/COLUMNS(drive!$A$2:$Y$402)),MOD(ROW()-ROW($G$2),COLUMNS(drive!$A$2:$Y$402)),1,1)</f>
        <v>2</v>
      </c>
      <c r="H3827" s="5">
        <f ca="1">(VLOOKUP($B3827,weights!$A$2:$R$6,4))*VLOOKUP($B3827,weights!$A$2:$R$6,6)^C3827*(VLOOKUP($B3827,weights!$A$2:$R$6,15)*EXP(VLOOKUP($B3827,weights!$A$2:$R$6,11)*D3827)+VLOOKUP($B3827,weights!$A$2:$R$6,16)*EXP(VLOOKUP($B3827,weights!$A$2:$R$6,12)*E3827)+VLOOKUP($B3827,weights!$A$2:$R$6,17)*EXP(VLOOKUP($B3827,weights!$A$2:$R$6,13)*F3827)+VLOOKUP($B3827,weights!$A$2:$R$6,18)*EXP(VLOOKUP($B3827,weights!$A$2:$R$6,14)*G3827))</f>
        <v>33.190642185769796</v>
      </c>
    </row>
    <row r="3828" spans="1:8" ht="12.75" x14ac:dyDescent="0.2">
      <c r="A3828">
        <f t="shared" si="0"/>
        <v>154</v>
      </c>
      <c r="B3828" t="str">
        <f t="shared" ref="B3828:C3828" si="3802">B3803</f>
        <v>restaurant</v>
      </c>
      <c r="C3828">
        <f t="shared" si="3802"/>
        <v>1</v>
      </c>
      <c r="D3828">
        <f ca="1">OFFSET(walk!$A$2:$Y$402,TRUNC((ROW()-ROW($D$2))/COLUMNS(walk!$A$2:$Y$402)),MOD(ROW()-ROW($D$2),COLUMNS(walk!$A$2:$Y$402)),1,1)</f>
        <v>10</v>
      </c>
      <c r="E3828">
        <f ca="1">OFFSET(bike!$A$2:$Y$402,TRUNC((ROW()-ROW($E$2))/COLUMNS(bike!$A$2:$Y$402)),MOD(ROW()-ROW($E$2),COLUMNS(bike!$A$2:$Y$402)),1,1)</f>
        <v>3</v>
      </c>
      <c r="F3828">
        <f ca="1">OFFSET(transit!$A$2:$Y$402,TRUNC((ROW()-ROW($F$2))/COLUMNS(transit!$A$2:$Y$402)),MOD(ROW()-ROW($F$2),COLUMNS(transit!$A$2:$Y$402)),1,1)</f>
        <v>6</v>
      </c>
      <c r="G3828">
        <f ca="1">OFFSET(drive!$A$2:$Y$402,TRUNC((ROW()-ROW($G$2))/COLUMNS(drive!$A$2:$Y$402)),MOD(ROW()-ROW($G$2),COLUMNS(drive!$A$2:$Y$402)),1,1)</f>
        <v>2</v>
      </c>
      <c r="H3828" s="5">
        <f ca="1">(VLOOKUP($B3828,weights!$A$2:$R$6,4))*VLOOKUP($B3828,weights!$A$2:$R$6,6)^C3828*(VLOOKUP($B3828,weights!$A$2:$R$6,15)*EXP(VLOOKUP($B3828,weights!$A$2:$R$6,11)*D3828)+VLOOKUP($B3828,weights!$A$2:$R$6,16)*EXP(VLOOKUP($B3828,weights!$A$2:$R$6,12)*E3828)+VLOOKUP($B3828,weights!$A$2:$R$6,17)*EXP(VLOOKUP($B3828,weights!$A$2:$R$6,13)*F3828)+VLOOKUP($B3828,weights!$A$2:$R$6,18)*EXP(VLOOKUP($B3828,weights!$A$2:$R$6,14)*G3828))</f>
        <v>25.810532101631157</v>
      </c>
    </row>
    <row r="3829" spans="1:8" ht="12.75" x14ac:dyDescent="0.2">
      <c r="A3829">
        <f t="shared" si="0"/>
        <v>154</v>
      </c>
      <c r="B3829" t="str">
        <f t="shared" ref="B3829:C3829" si="3803">B3804</f>
        <v>restaurant</v>
      </c>
      <c r="C3829">
        <f t="shared" si="3803"/>
        <v>2</v>
      </c>
      <c r="D3829">
        <f ca="1">OFFSET(walk!$A$2:$Y$402,TRUNC((ROW()-ROW($D$2))/COLUMNS(walk!$A$2:$Y$402)),MOD(ROW()-ROW($D$2),COLUMNS(walk!$A$2:$Y$402)),1,1)</f>
        <v>10</v>
      </c>
      <c r="E3829">
        <f ca="1">OFFSET(bike!$A$2:$Y$402,TRUNC((ROW()-ROW($E$2))/COLUMNS(bike!$A$2:$Y$402)),MOD(ROW()-ROW($E$2),COLUMNS(bike!$A$2:$Y$402)),1,1)</f>
        <v>3</v>
      </c>
      <c r="F3829">
        <f ca="1">OFFSET(transit!$A$2:$Y$402,TRUNC((ROW()-ROW($F$2))/COLUMNS(transit!$A$2:$Y$402)),MOD(ROW()-ROW($F$2),COLUMNS(transit!$A$2:$Y$402)),1,1)</f>
        <v>7</v>
      </c>
      <c r="G3829">
        <f ca="1">OFFSET(drive!$A$2:$Y$402,TRUNC((ROW()-ROW($G$2))/COLUMNS(drive!$A$2:$Y$402)),MOD(ROW()-ROW($G$2),COLUMNS(drive!$A$2:$Y$402)),1,1)</f>
        <v>3</v>
      </c>
      <c r="H3829" s="5">
        <f ca="1">(VLOOKUP($B3829,weights!$A$2:$R$6,4))*VLOOKUP($B3829,weights!$A$2:$R$6,6)^C3829*(VLOOKUP($B3829,weights!$A$2:$R$6,15)*EXP(VLOOKUP($B3829,weights!$A$2:$R$6,11)*D3829)+VLOOKUP($B3829,weights!$A$2:$R$6,16)*EXP(VLOOKUP($B3829,weights!$A$2:$R$6,12)*E3829)+VLOOKUP($B3829,weights!$A$2:$R$6,17)*EXP(VLOOKUP($B3829,weights!$A$2:$R$6,13)*F3829)+VLOOKUP($B3829,weights!$A$2:$R$6,18)*EXP(VLOOKUP($B3829,weights!$A$2:$R$6,14)*G3829))</f>
        <v>20.945313430992616</v>
      </c>
    </row>
    <row r="3830" spans="1:8" ht="12.75" x14ac:dyDescent="0.2">
      <c r="A3830">
        <f t="shared" si="0"/>
        <v>154</v>
      </c>
      <c r="B3830" t="str">
        <f t="shared" ref="B3830:C3830" si="3804">B3805</f>
        <v>restaurant</v>
      </c>
      <c r="C3830">
        <f t="shared" si="3804"/>
        <v>3</v>
      </c>
      <c r="D3830">
        <f ca="1">OFFSET(walk!$A$2:$Y$402,TRUNC((ROW()-ROW($D$2))/COLUMNS(walk!$A$2:$Y$402)),MOD(ROW()-ROW($D$2),COLUMNS(walk!$A$2:$Y$402)),1,1)</f>
        <v>10</v>
      </c>
      <c r="E3830">
        <f ca="1">OFFSET(bike!$A$2:$Y$402,TRUNC((ROW()-ROW($E$2))/COLUMNS(bike!$A$2:$Y$402)),MOD(ROW()-ROW($E$2),COLUMNS(bike!$A$2:$Y$402)),1,1)</f>
        <v>3</v>
      </c>
      <c r="F3830">
        <f ca="1">OFFSET(transit!$A$2:$Y$402,TRUNC((ROW()-ROW($F$2))/COLUMNS(transit!$A$2:$Y$402)),MOD(ROW()-ROW($F$2),COLUMNS(transit!$A$2:$Y$402)),1,1)</f>
        <v>7</v>
      </c>
      <c r="G3830">
        <f ca="1">OFFSET(drive!$A$2:$Y$402,TRUNC((ROW()-ROW($G$2))/COLUMNS(drive!$A$2:$Y$402)),MOD(ROW()-ROW($G$2),COLUMNS(drive!$A$2:$Y$402)),1,1)</f>
        <v>3</v>
      </c>
      <c r="H3830" s="5">
        <f ca="1">(VLOOKUP($B3830,weights!$A$2:$R$6,4))*VLOOKUP($B3830,weights!$A$2:$R$6,6)^C3830*(VLOOKUP($B3830,weights!$A$2:$R$6,15)*EXP(VLOOKUP($B3830,weights!$A$2:$R$6,11)*D3830)+VLOOKUP($B3830,weights!$A$2:$R$6,16)*EXP(VLOOKUP($B3830,weights!$A$2:$R$6,12)*E3830)+VLOOKUP($B3830,weights!$A$2:$R$6,17)*EXP(VLOOKUP($B3830,weights!$A$2:$R$6,13)*F3830)+VLOOKUP($B3830,weights!$A$2:$R$6,18)*EXP(VLOOKUP($B3830,weights!$A$2:$R$6,14)*G3830))</f>
        <v>18.773206852963753</v>
      </c>
    </row>
    <row r="3831" spans="1:8" ht="12.75" x14ac:dyDescent="0.2">
      <c r="A3831">
        <f t="shared" si="0"/>
        <v>154</v>
      </c>
      <c r="B3831" t="str">
        <f t="shared" ref="B3831:C3831" si="3805">B3806</f>
        <v>restaurant</v>
      </c>
      <c r="C3831">
        <f t="shared" si="3805"/>
        <v>4</v>
      </c>
      <c r="D3831">
        <f ca="1">OFFSET(walk!$A$2:$Y$402,TRUNC((ROW()-ROW($D$2))/COLUMNS(walk!$A$2:$Y$402)),MOD(ROW()-ROW($D$2),COLUMNS(walk!$A$2:$Y$402)),1,1)</f>
        <v>11</v>
      </c>
      <c r="E3831">
        <f ca="1">OFFSET(bike!$A$2:$Y$402,TRUNC((ROW()-ROW($E$2))/COLUMNS(bike!$A$2:$Y$402)),MOD(ROW()-ROW($E$2),COLUMNS(bike!$A$2:$Y$402)),1,1)</f>
        <v>3</v>
      </c>
      <c r="F3831">
        <f ca="1">OFFSET(transit!$A$2:$Y$402,TRUNC((ROW()-ROW($F$2))/COLUMNS(transit!$A$2:$Y$402)),MOD(ROW()-ROW($F$2),COLUMNS(transit!$A$2:$Y$402)),1,1)</f>
        <v>8</v>
      </c>
      <c r="G3831">
        <f ca="1">OFFSET(drive!$A$2:$Y$402,TRUNC((ROW()-ROW($G$2))/COLUMNS(drive!$A$2:$Y$402)),MOD(ROW()-ROW($G$2),COLUMNS(drive!$A$2:$Y$402)),1,1)</f>
        <v>3</v>
      </c>
      <c r="H3831" s="5">
        <f ca="1">(VLOOKUP($B3831,weights!$A$2:$R$6,4))*VLOOKUP($B3831,weights!$A$2:$R$6,6)^C3831*(VLOOKUP($B3831,weights!$A$2:$R$6,15)*EXP(VLOOKUP($B3831,weights!$A$2:$R$6,11)*D3831)+VLOOKUP($B3831,weights!$A$2:$R$6,16)*EXP(VLOOKUP($B3831,weights!$A$2:$R$6,12)*E3831)+VLOOKUP($B3831,weights!$A$2:$R$6,17)*EXP(VLOOKUP($B3831,weights!$A$2:$R$6,13)*F3831)+VLOOKUP($B3831,weights!$A$2:$R$6,18)*EXP(VLOOKUP($B3831,weights!$A$2:$R$6,14)*G3831))</f>
        <v>16.034661032341649</v>
      </c>
    </row>
    <row r="3832" spans="1:8" ht="12.75" x14ac:dyDescent="0.2">
      <c r="A3832">
        <f t="shared" si="0"/>
        <v>154</v>
      </c>
      <c r="B3832" t="str">
        <f t="shared" ref="B3832:C3832" si="3806">B3807</f>
        <v>restaurant</v>
      </c>
      <c r="C3832">
        <f t="shared" si="3806"/>
        <v>5</v>
      </c>
      <c r="D3832">
        <f ca="1">OFFSET(walk!$A$2:$Y$402,TRUNC((ROW()-ROW($D$2))/COLUMNS(walk!$A$2:$Y$402)),MOD(ROW()-ROW($D$2),COLUMNS(walk!$A$2:$Y$402)),1,1)</f>
        <v>12</v>
      </c>
      <c r="E3832">
        <f ca="1">OFFSET(bike!$A$2:$Y$402,TRUNC((ROW()-ROW($E$2))/COLUMNS(bike!$A$2:$Y$402)),MOD(ROW()-ROW($E$2),COLUMNS(bike!$A$2:$Y$402)),1,1)</f>
        <v>4</v>
      </c>
      <c r="F3832">
        <f ca="1">OFFSET(transit!$A$2:$Y$402,TRUNC((ROW()-ROW($F$2))/COLUMNS(transit!$A$2:$Y$402)),MOD(ROW()-ROW($F$2),COLUMNS(transit!$A$2:$Y$402)),1,1)</f>
        <v>8</v>
      </c>
      <c r="G3832">
        <f ca="1">OFFSET(drive!$A$2:$Y$402,TRUNC((ROW()-ROW($G$2))/COLUMNS(drive!$A$2:$Y$402)),MOD(ROW()-ROW($G$2),COLUMNS(drive!$A$2:$Y$402)),1,1)</f>
        <v>3</v>
      </c>
      <c r="H3832" s="5">
        <f ca="1">(VLOOKUP($B3832,weights!$A$2:$R$6,4))*VLOOKUP($B3832,weights!$A$2:$R$6,6)^C3832*(VLOOKUP($B3832,weights!$A$2:$R$6,15)*EXP(VLOOKUP($B3832,weights!$A$2:$R$6,11)*D3832)+VLOOKUP($B3832,weights!$A$2:$R$6,16)*EXP(VLOOKUP($B3832,weights!$A$2:$R$6,12)*E3832)+VLOOKUP($B3832,weights!$A$2:$R$6,17)*EXP(VLOOKUP($B3832,weights!$A$2:$R$6,13)*F3832)+VLOOKUP($B3832,weights!$A$2:$R$6,18)*EXP(VLOOKUP($B3832,weights!$A$2:$R$6,14)*G3832))</f>
        <v>13.218183469969464</v>
      </c>
    </row>
    <row r="3833" spans="1:8" ht="12.75" x14ac:dyDescent="0.2">
      <c r="A3833">
        <f t="shared" si="0"/>
        <v>154</v>
      </c>
      <c r="B3833" t="str">
        <f t="shared" ref="B3833:C3833" si="3807">B3808</f>
        <v>restaurant</v>
      </c>
      <c r="C3833">
        <f t="shared" si="3807"/>
        <v>6</v>
      </c>
      <c r="D3833">
        <f ca="1">OFFSET(walk!$A$2:$Y$402,TRUNC((ROW()-ROW($D$2))/COLUMNS(walk!$A$2:$Y$402)),MOD(ROW()-ROW($D$2),COLUMNS(walk!$A$2:$Y$402)),1,1)</f>
        <v>12</v>
      </c>
      <c r="E3833">
        <f ca="1">OFFSET(bike!$A$2:$Y$402,TRUNC((ROW()-ROW($E$2))/COLUMNS(bike!$A$2:$Y$402)),MOD(ROW()-ROW($E$2),COLUMNS(bike!$A$2:$Y$402)),1,1)</f>
        <v>4</v>
      </c>
      <c r="F3833">
        <f ca="1">OFFSET(transit!$A$2:$Y$402,TRUNC((ROW()-ROW($F$2))/COLUMNS(transit!$A$2:$Y$402)),MOD(ROW()-ROW($F$2),COLUMNS(transit!$A$2:$Y$402)),1,1)</f>
        <v>8</v>
      </c>
      <c r="G3833">
        <f ca="1">OFFSET(drive!$A$2:$Y$402,TRUNC((ROW()-ROW($G$2))/COLUMNS(drive!$A$2:$Y$402)),MOD(ROW()-ROW($G$2),COLUMNS(drive!$A$2:$Y$402)),1,1)</f>
        <v>4</v>
      </c>
      <c r="H3833" s="5">
        <f ca="1">(VLOOKUP($B3833,weights!$A$2:$R$6,4))*VLOOKUP($B3833,weights!$A$2:$R$6,6)^C3833*(VLOOKUP($B3833,weights!$A$2:$R$6,15)*EXP(VLOOKUP($B3833,weights!$A$2:$R$6,11)*D3833)+VLOOKUP($B3833,weights!$A$2:$R$6,16)*EXP(VLOOKUP($B3833,weights!$A$2:$R$6,12)*E3833)+VLOOKUP($B3833,weights!$A$2:$R$6,17)*EXP(VLOOKUP($B3833,weights!$A$2:$R$6,13)*F3833)+VLOOKUP($B3833,weights!$A$2:$R$6,18)*EXP(VLOOKUP($B3833,weights!$A$2:$R$6,14)*G3833))</f>
        <v>11.052452007476134</v>
      </c>
    </row>
    <row r="3834" spans="1:8" ht="12.75" x14ac:dyDescent="0.2">
      <c r="A3834">
        <f t="shared" si="0"/>
        <v>154</v>
      </c>
      <c r="B3834" t="str">
        <f t="shared" ref="B3834:C3834" si="3808">B3809</f>
        <v>restaurant</v>
      </c>
      <c r="C3834">
        <f t="shared" si="3808"/>
        <v>7</v>
      </c>
      <c r="D3834">
        <f ca="1">OFFSET(walk!$A$2:$Y$402,TRUNC((ROW()-ROW($D$2))/COLUMNS(walk!$A$2:$Y$402)),MOD(ROW()-ROW($D$2),COLUMNS(walk!$A$2:$Y$402)),1,1)</f>
        <v>13</v>
      </c>
      <c r="E3834">
        <f ca="1">OFFSET(bike!$A$2:$Y$402,TRUNC((ROW()-ROW($E$2))/COLUMNS(bike!$A$2:$Y$402)),MOD(ROW()-ROW($E$2),COLUMNS(bike!$A$2:$Y$402)),1,1)</f>
        <v>4</v>
      </c>
      <c r="F3834">
        <f ca="1">OFFSET(transit!$A$2:$Y$402,TRUNC((ROW()-ROW($F$2))/COLUMNS(transit!$A$2:$Y$402)),MOD(ROW()-ROW($F$2),COLUMNS(transit!$A$2:$Y$402)),1,1)</f>
        <v>9</v>
      </c>
      <c r="G3834">
        <f ca="1">OFFSET(drive!$A$2:$Y$402,TRUNC((ROW()-ROW($G$2))/COLUMNS(drive!$A$2:$Y$402)),MOD(ROW()-ROW($G$2),COLUMNS(drive!$A$2:$Y$402)),1,1)</f>
        <v>4</v>
      </c>
      <c r="H3834" s="5">
        <f ca="1">(VLOOKUP($B3834,weights!$A$2:$R$6,4))*VLOOKUP($B3834,weights!$A$2:$R$6,6)^C3834*(VLOOKUP($B3834,weights!$A$2:$R$6,15)*EXP(VLOOKUP($B3834,weights!$A$2:$R$6,11)*D3834)+VLOOKUP($B3834,weights!$A$2:$R$6,16)*EXP(VLOOKUP($B3834,weights!$A$2:$R$6,12)*E3834)+VLOOKUP($B3834,weights!$A$2:$R$6,17)*EXP(VLOOKUP($B3834,weights!$A$2:$R$6,13)*F3834)+VLOOKUP($B3834,weights!$A$2:$R$6,18)*EXP(VLOOKUP($B3834,weights!$A$2:$R$6,14)*G3834))</f>
        <v>9.4617431804948957</v>
      </c>
    </row>
    <row r="3835" spans="1:8" ht="12.75" x14ac:dyDescent="0.2">
      <c r="A3835">
        <f t="shared" si="0"/>
        <v>154</v>
      </c>
      <c r="B3835" t="str">
        <f t="shared" ref="B3835:C3835" si="3809">B3810</f>
        <v>restaurant</v>
      </c>
      <c r="C3835">
        <f t="shared" si="3809"/>
        <v>8</v>
      </c>
      <c r="D3835">
        <f ca="1">OFFSET(walk!$A$2:$Y$402,TRUNC((ROW()-ROW($D$2))/COLUMNS(walk!$A$2:$Y$402)),MOD(ROW()-ROW($D$2),COLUMNS(walk!$A$2:$Y$402)),1,1)</f>
        <v>15</v>
      </c>
      <c r="E3835">
        <f ca="1">OFFSET(bike!$A$2:$Y$402,TRUNC((ROW()-ROW($E$2))/COLUMNS(bike!$A$2:$Y$402)),MOD(ROW()-ROW($E$2),COLUMNS(bike!$A$2:$Y$402)),1,1)</f>
        <v>4</v>
      </c>
      <c r="F3835">
        <f ca="1">OFFSET(transit!$A$2:$Y$402,TRUNC((ROW()-ROW($F$2))/COLUMNS(transit!$A$2:$Y$402)),MOD(ROW()-ROW($F$2),COLUMNS(transit!$A$2:$Y$402)),1,1)</f>
        <v>10</v>
      </c>
      <c r="G3835">
        <f ca="1">OFFSET(drive!$A$2:$Y$402,TRUNC((ROW()-ROW($G$2))/COLUMNS(drive!$A$2:$Y$402)),MOD(ROW()-ROW($G$2),COLUMNS(drive!$A$2:$Y$402)),1,1)</f>
        <v>4</v>
      </c>
      <c r="H3835" s="5">
        <f ca="1">(VLOOKUP($B3835,weights!$A$2:$R$6,4))*VLOOKUP($B3835,weights!$A$2:$R$6,6)^C3835*(VLOOKUP($B3835,weights!$A$2:$R$6,15)*EXP(VLOOKUP($B3835,weights!$A$2:$R$6,11)*D3835)+VLOOKUP($B3835,weights!$A$2:$R$6,16)*EXP(VLOOKUP($B3835,weights!$A$2:$R$6,12)*E3835)+VLOOKUP($B3835,weights!$A$2:$R$6,17)*EXP(VLOOKUP($B3835,weights!$A$2:$R$6,13)*F3835)+VLOOKUP($B3835,weights!$A$2:$R$6,18)*EXP(VLOOKUP($B3835,weights!$A$2:$R$6,14)*G3835))</f>
        <v>8.0736031399828789</v>
      </c>
    </row>
    <row r="3836" spans="1:8" ht="12.75" x14ac:dyDescent="0.2">
      <c r="A3836">
        <f t="shared" si="0"/>
        <v>154</v>
      </c>
      <c r="B3836" t="str">
        <f t="shared" ref="B3836:C3836" si="3810">B3811</f>
        <v>restaurant</v>
      </c>
      <c r="C3836">
        <f t="shared" si="3810"/>
        <v>9</v>
      </c>
      <c r="D3836">
        <f ca="1">OFFSET(walk!$A$2:$Y$402,TRUNC((ROW()-ROW($D$2))/COLUMNS(walk!$A$2:$Y$402)),MOD(ROW()-ROW($D$2),COLUMNS(walk!$A$2:$Y$402)),1,1)</f>
        <v>15</v>
      </c>
      <c r="E3836">
        <f ca="1">OFFSET(bike!$A$2:$Y$402,TRUNC((ROW()-ROW($E$2))/COLUMNS(bike!$A$2:$Y$402)),MOD(ROW()-ROW($E$2),COLUMNS(bike!$A$2:$Y$402)),1,1)</f>
        <v>5</v>
      </c>
      <c r="F3836">
        <f ca="1">OFFSET(transit!$A$2:$Y$402,TRUNC((ROW()-ROW($F$2))/COLUMNS(transit!$A$2:$Y$402)),MOD(ROW()-ROW($F$2),COLUMNS(transit!$A$2:$Y$402)),1,1)</f>
        <v>15</v>
      </c>
      <c r="G3836">
        <f ca="1">OFFSET(drive!$A$2:$Y$402,TRUNC((ROW()-ROW($G$2))/COLUMNS(drive!$A$2:$Y$402)),MOD(ROW()-ROW($G$2),COLUMNS(drive!$A$2:$Y$402)),1,1)</f>
        <v>4</v>
      </c>
      <c r="H3836" s="5">
        <f ca="1">(VLOOKUP($B3836,weights!$A$2:$R$6,4))*VLOOKUP($B3836,weights!$A$2:$R$6,6)^C3836*(VLOOKUP($B3836,weights!$A$2:$R$6,15)*EXP(VLOOKUP($B3836,weights!$A$2:$R$6,11)*D3836)+VLOOKUP($B3836,weights!$A$2:$R$6,16)*EXP(VLOOKUP($B3836,weights!$A$2:$R$6,12)*E3836)+VLOOKUP($B3836,weights!$A$2:$R$6,17)*EXP(VLOOKUP($B3836,weights!$A$2:$R$6,13)*F3836)+VLOOKUP($B3836,weights!$A$2:$R$6,18)*EXP(VLOOKUP($B3836,weights!$A$2:$R$6,14)*G3836))</f>
        <v>6.0425230767831009</v>
      </c>
    </row>
    <row r="3837" spans="1:8" ht="12.75" x14ac:dyDescent="0.2">
      <c r="A3837">
        <f t="shared" si="0"/>
        <v>154</v>
      </c>
      <c r="B3837" t="str">
        <f t="shared" ref="B3837:C3837" si="3811">B3812</f>
        <v>supermarket</v>
      </c>
      <c r="C3837">
        <f t="shared" si="3811"/>
        <v>0</v>
      </c>
      <c r="D3837">
        <f ca="1">OFFSET(walk!$A$2:$Y$402,TRUNC((ROW()-ROW($D$2))/COLUMNS(walk!$A$2:$Y$402)),MOD(ROW()-ROW($D$2),COLUMNS(walk!$A$2:$Y$402)),1,1)</f>
        <v>36</v>
      </c>
      <c r="E3837">
        <f ca="1">OFFSET(bike!$A$2:$Y$402,TRUNC((ROW()-ROW($E$2))/COLUMNS(bike!$A$2:$Y$402)),MOD(ROW()-ROW($E$2),COLUMNS(bike!$A$2:$Y$402)),1,1)</f>
        <v>14</v>
      </c>
      <c r="F3837">
        <f ca="1">OFFSET(transit!$A$2:$Y$402,TRUNC((ROW()-ROW($F$2))/COLUMNS(transit!$A$2:$Y$402)),MOD(ROW()-ROW($F$2),COLUMNS(transit!$A$2:$Y$402)),1,1)</f>
        <v>19</v>
      </c>
      <c r="G3837">
        <f ca="1">OFFSET(drive!$A$2:$Y$402,TRUNC((ROW()-ROW($G$2))/COLUMNS(drive!$A$2:$Y$402)),MOD(ROW()-ROW($G$2),COLUMNS(drive!$A$2:$Y$402)),1,1)</f>
        <v>8</v>
      </c>
      <c r="H3837" s="5">
        <f ca="1">(VLOOKUP($B3837,weights!$A$2:$R$6,4))*VLOOKUP($B3837,weights!$A$2:$R$6,6)^C3837*(VLOOKUP($B3837,weights!$A$2:$R$6,15)*EXP(VLOOKUP($B3837,weights!$A$2:$R$6,11)*D3837)+VLOOKUP($B3837,weights!$A$2:$R$6,16)*EXP(VLOOKUP($B3837,weights!$A$2:$R$6,12)*E3837)+VLOOKUP($B3837,weights!$A$2:$R$6,17)*EXP(VLOOKUP($B3837,weights!$A$2:$R$6,13)*F3837)+VLOOKUP($B3837,weights!$A$2:$R$6,18)*EXP(VLOOKUP($B3837,weights!$A$2:$R$6,14)*G3837))</f>
        <v>3.6751666191272689</v>
      </c>
    </row>
    <row r="3838" spans="1:8" ht="12.75" x14ac:dyDescent="0.2">
      <c r="A3838">
        <f t="shared" si="0"/>
        <v>154</v>
      </c>
      <c r="B3838" t="str">
        <f t="shared" ref="B3838:C3838" si="3812">B3813</f>
        <v>supermarket</v>
      </c>
      <c r="C3838">
        <f t="shared" si="3812"/>
        <v>1</v>
      </c>
      <c r="D3838">
        <f ca="1">OFFSET(walk!$A$2:$Y$402,TRUNC((ROW()-ROW($D$2))/COLUMNS(walk!$A$2:$Y$402)),MOD(ROW()-ROW($D$2),COLUMNS(walk!$A$2:$Y$402)),1,1)</f>
        <v>49</v>
      </c>
      <c r="E3838">
        <f ca="1">OFFSET(bike!$A$2:$Y$402,TRUNC((ROW()-ROW($E$2))/COLUMNS(bike!$A$2:$Y$402)),MOD(ROW()-ROW($E$2),COLUMNS(bike!$A$2:$Y$402)),1,1)</f>
        <v>15</v>
      </c>
      <c r="F3838">
        <f ca="1">OFFSET(transit!$A$2:$Y$402,TRUNC((ROW()-ROW($F$2))/COLUMNS(transit!$A$2:$Y$402)),MOD(ROW()-ROW($F$2),COLUMNS(transit!$A$2:$Y$402)),1,1)</f>
        <v>24</v>
      </c>
      <c r="G3838">
        <f ca="1">OFFSET(drive!$A$2:$Y$402,TRUNC((ROW()-ROW($G$2))/COLUMNS(drive!$A$2:$Y$402)),MOD(ROW()-ROW($G$2),COLUMNS(drive!$A$2:$Y$402)),1,1)</f>
        <v>10</v>
      </c>
      <c r="H3838" s="5">
        <f ca="1">(VLOOKUP($B3838,weights!$A$2:$R$6,4))*VLOOKUP($B3838,weights!$A$2:$R$6,6)^C3838*(VLOOKUP($B3838,weights!$A$2:$R$6,15)*EXP(VLOOKUP($B3838,weights!$A$2:$R$6,11)*D3838)+VLOOKUP($B3838,weights!$A$2:$R$6,16)*EXP(VLOOKUP($B3838,weights!$A$2:$R$6,12)*E3838)+VLOOKUP($B3838,weights!$A$2:$R$6,17)*EXP(VLOOKUP($B3838,weights!$A$2:$R$6,13)*F3838)+VLOOKUP($B3838,weights!$A$2:$R$6,18)*EXP(VLOOKUP($B3838,weights!$A$2:$R$6,14)*G3838))</f>
        <v>1.3801117171251263</v>
      </c>
    </row>
    <row r="3839" spans="1:8" ht="12.75" x14ac:dyDescent="0.2">
      <c r="A3839">
        <f t="shared" si="0"/>
        <v>154</v>
      </c>
      <c r="B3839" t="str">
        <f t="shared" ref="B3839:C3839" si="3813">B3814</f>
        <v>supermarket</v>
      </c>
      <c r="C3839">
        <f t="shared" si="3813"/>
        <v>2</v>
      </c>
      <c r="D3839">
        <f ca="1">OFFSET(walk!$A$2:$Y$402,TRUNC((ROW()-ROW($D$2))/COLUMNS(walk!$A$2:$Y$402)),MOD(ROW()-ROW($D$2),COLUMNS(walk!$A$2:$Y$402)),1,1)</f>
        <v>54</v>
      </c>
      <c r="E3839">
        <f ca="1">OFFSET(bike!$A$2:$Y$402,TRUNC((ROW()-ROW($E$2))/COLUMNS(bike!$A$2:$Y$402)),MOD(ROW()-ROW($E$2),COLUMNS(bike!$A$2:$Y$402)),1,1)</f>
        <v>16</v>
      </c>
      <c r="F3839">
        <f ca="1">OFFSET(transit!$A$2:$Y$402,TRUNC((ROW()-ROW($F$2))/COLUMNS(transit!$A$2:$Y$402)),MOD(ROW()-ROW($F$2),COLUMNS(transit!$A$2:$Y$402)),1,1)</f>
        <v>29</v>
      </c>
      <c r="G3839">
        <f ca="1">OFFSET(drive!$A$2:$Y$402,TRUNC((ROW()-ROW($G$2))/COLUMNS(drive!$A$2:$Y$402)),MOD(ROW()-ROW($G$2),COLUMNS(drive!$A$2:$Y$402)),1,1)</f>
        <v>12</v>
      </c>
      <c r="H3839" s="5">
        <f ca="1">(VLOOKUP($B3839,weights!$A$2:$R$6,4))*VLOOKUP($B3839,weights!$A$2:$R$6,6)^C3839*(VLOOKUP($B3839,weights!$A$2:$R$6,15)*EXP(VLOOKUP($B3839,weights!$A$2:$R$6,11)*D3839)+VLOOKUP($B3839,weights!$A$2:$R$6,16)*EXP(VLOOKUP($B3839,weights!$A$2:$R$6,12)*E3839)+VLOOKUP($B3839,weights!$A$2:$R$6,17)*EXP(VLOOKUP($B3839,weights!$A$2:$R$6,13)*F3839)+VLOOKUP($B3839,weights!$A$2:$R$6,18)*EXP(VLOOKUP($B3839,weights!$A$2:$R$6,14)*G3839))</f>
        <v>0.52794539791402839</v>
      </c>
    </row>
    <row r="3840" spans="1:8" ht="12.75" x14ac:dyDescent="0.2">
      <c r="A3840">
        <f t="shared" si="0"/>
        <v>154</v>
      </c>
      <c r="B3840" t="str">
        <f t="shared" ref="B3840:C3840" si="3814">B3815</f>
        <v>supermarket</v>
      </c>
      <c r="C3840">
        <f t="shared" si="3814"/>
        <v>3</v>
      </c>
      <c r="D3840">
        <f ca="1">OFFSET(walk!$A$2:$Y$402,TRUNC((ROW()-ROW($D$2))/COLUMNS(walk!$A$2:$Y$402)),MOD(ROW()-ROW($D$2),COLUMNS(walk!$A$2:$Y$402)),1,1)</f>
        <v>61</v>
      </c>
      <c r="E3840">
        <f ca="1">OFFSET(bike!$A$2:$Y$402,TRUNC((ROW()-ROW($E$2))/COLUMNS(bike!$A$2:$Y$402)),MOD(ROW()-ROW($E$2),COLUMNS(bike!$A$2:$Y$402)),1,1)</f>
        <v>20</v>
      </c>
      <c r="F3840">
        <f ca="1">OFFSET(transit!$A$2:$Y$402,TRUNC((ROW()-ROW($F$2))/COLUMNS(transit!$A$2:$Y$402)),MOD(ROW()-ROW($F$2),COLUMNS(transit!$A$2:$Y$402)),1,1)</f>
        <v>36</v>
      </c>
      <c r="G3840">
        <f ca="1">OFFSET(drive!$A$2:$Y$402,TRUNC((ROW()-ROW($G$2))/COLUMNS(drive!$A$2:$Y$402)),MOD(ROW()-ROW($G$2),COLUMNS(drive!$A$2:$Y$402)),1,1)</f>
        <v>14</v>
      </c>
      <c r="H3840" s="5">
        <f ca="1">(VLOOKUP($B3840,weights!$A$2:$R$6,4))*VLOOKUP($B3840,weights!$A$2:$R$6,6)^C3840*(VLOOKUP($B3840,weights!$A$2:$R$6,15)*EXP(VLOOKUP($B3840,weights!$A$2:$R$6,11)*D3840)+VLOOKUP($B3840,weights!$A$2:$R$6,16)*EXP(VLOOKUP($B3840,weights!$A$2:$R$6,12)*E3840)+VLOOKUP($B3840,weights!$A$2:$R$6,17)*EXP(VLOOKUP($B3840,weights!$A$2:$R$6,13)*F3840)+VLOOKUP($B3840,weights!$A$2:$R$6,18)*EXP(VLOOKUP($B3840,weights!$A$2:$R$6,14)*G3840))</f>
        <v>0.19158511660913888</v>
      </c>
    </row>
    <row r="3841" spans="1:8" ht="12.75" x14ac:dyDescent="0.2">
      <c r="A3841">
        <f t="shared" si="0"/>
        <v>154</v>
      </c>
      <c r="B3841" t="str">
        <f t="shared" ref="B3841:C3841" si="3815">B3816</f>
        <v>supermarket</v>
      </c>
      <c r="C3841">
        <f t="shared" si="3815"/>
        <v>4</v>
      </c>
      <c r="D3841">
        <f ca="1">OFFSET(walk!$A$2:$Y$402,TRUNC((ROW()-ROW($D$2))/COLUMNS(walk!$A$2:$Y$402)),MOD(ROW()-ROW($D$2),COLUMNS(walk!$A$2:$Y$402)),1,1)</f>
        <v>77</v>
      </c>
      <c r="E3841">
        <f ca="1">OFFSET(bike!$A$2:$Y$402,TRUNC((ROW()-ROW($E$2))/COLUMNS(bike!$A$2:$Y$402)),MOD(ROW()-ROW($E$2),COLUMNS(bike!$A$2:$Y$402)),1,1)</f>
        <v>23</v>
      </c>
      <c r="F3841">
        <f ca="1">OFFSET(transit!$A$2:$Y$402,TRUNC((ROW()-ROW($F$2))/COLUMNS(transit!$A$2:$Y$402)),MOD(ROW()-ROW($F$2),COLUMNS(transit!$A$2:$Y$402)),1,1)</f>
        <v>38</v>
      </c>
      <c r="G3841">
        <f ca="1">OFFSET(drive!$A$2:$Y$402,TRUNC((ROW()-ROW($G$2))/COLUMNS(drive!$A$2:$Y$402)),MOD(ROW()-ROW($G$2),COLUMNS(drive!$A$2:$Y$402)),1,1)</f>
        <v>15</v>
      </c>
      <c r="H3841" s="5">
        <f ca="1">(VLOOKUP($B3841,weights!$A$2:$R$6,4))*VLOOKUP($B3841,weights!$A$2:$R$6,6)^C3841*(VLOOKUP($B3841,weights!$A$2:$R$6,15)*EXP(VLOOKUP($B3841,weights!$A$2:$R$6,11)*D3841)+VLOOKUP($B3841,weights!$A$2:$R$6,16)*EXP(VLOOKUP($B3841,weights!$A$2:$R$6,12)*E3841)+VLOOKUP($B3841,weights!$A$2:$R$6,17)*EXP(VLOOKUP($B3841,weights!$A$2:$R$6,13)*F3841)+VLOOKUP($B3841,weights!$A$2:$R$6,18)*EXP(VLOOKUP($B3841,weights!$A$2:$R$6,14)*G3841))</f>
        <v>9.0143747048333125E-2</v>
      </c>
    </row>
    <row r="3842" spans="1:8" ht="12.75" x14ac:dyDescent="0.2">
      <c r="A3842">
        <f t="shared" si="0"/>
        <v>154</v>
      </c>
      <c r="B3842" t="str">
        <f t="shared" ref="B3842:C3842" si="3816">B3817</f>
        <v>store</v>
      </c>
      <c r="C3842">
        <f t="shared" si="3816"/>
        <v>0</v>
      </c>
      <c r="D3842">
        <f ca="1">OFFSET(walk!$A$2:$Y$402,TRUNC((ROW()-ROW($D$2))/COLUMNS(walk!$A$2:$Y$402)),MOD(ROW()-ROW($D$2),COLUMNS(walk!$A$2:$Y$402)),1,1)</f>
        <v>4</v>
      </c>
      <c r="E3842">
        <f ca="1">OFFSET(bike!$A$2:$Y$402,TRUNC((ROW()-ROW($E$2))/COLUMNS(bike!$A$2:$Y$402)),MOD(ROW()-ROW($E$2),COLUMNS(bike!$A$2:$Y$402)),1,1)</f>
        <v>1</v>
      </c>
      <c r="F3842">
        <f ca="1">OFFSET(transit!$A$2:$Y$402,TRUNC((ROW()-ROW($F$2))/COLUMNS(transit!$A$2:$Y$402)),MOD(ROW()-ROW($F$2),COLUMNS(transit!$A$2:$Y$402)),1,1)</f>
        <v>4</v>
      </c>
      <c r="G3842">
        <f ca="1">OFFSET(drive!$A$2:$Y$402,TRUNC((ROW()-ROW($G$2))/COLUMNS(drive!$A$2:$Y$402)),MOD(ROW()-ROW($G$2),COLUMNS(drive!$A$2:$Y$402)),1,1)</f>
        <v>1</v>
      </c>
      <c r="H3842" s="5">
        <f ca="1">(VLOOKUP($B3842,weights!$A$2:$R$6,4))*VLOOKUP($B3842,weights!$A$2:$R$6,6)^C3842*(VLOOKUP($B3842,weights!$A$2:$R$6,15)*EXP(VLOOKUP($B3842,weights!$A$2:$R$6,11)*D3842)+VLOOKUP($B3842,weights!$A$2:$R$6,16)*EXP(VLOOKUP($B3842,weights!$A$2:$R$6,12)*E3842)+VLOOKUP($B3842,weights!$A$2:$R$6,17)*EXP(VLOOKUP($B3842,weights!$A$2:$R$6,13)*F3842)+VLOOKUP($B3842,weights!$A$2:$R$6,18)*EXP(VLOOKUP($B3842,weights!$A$2:$R$6,14)*G3842))</f>
        <v>22.338230552247637</v>
      </c>
    </row>
    <row r="3843" spans="1:8" ht="12.75" x14ac:dyDescent="0.2">
      <c r="A3843">
        <f t="shared" si="0"/>
        <v>154</v>
      </c>
      <c r="B3843" t="str">
        <f t="shared" ref="B3843:C3843" si="3817">B3818</f>
        <v>store</v>
      </c>
      <c r="C3843">
        <f t="shared" si="3817"/>
        <v>1</v>
      </c>
      <c r="D3843">
        <f ca="1">OFFSET(walk!$A$2:$Y$402,TRUNC((ROW()-ROW($D$2))/COLUMNS(walk!$A$2:$Y$402)),MOD(ROW()-ROW($D$2),COLUMNS(walk!$A$2:$Y$402)),1,1)</f>
        <v>5</v>
      </c>
      <c r="E3843">
        <f ca="1">OFFSET(bike!$A$2:$Y$402,TRUNC((ROW()-ROW($E$2))/COLUMNS(bike!$A$2:$Y$402)),MOD(ROW()-ROW($E$2),COLUMNS(bike!$A$2:$Y$402)),1,1)</f>
        <v>1</v>
      </c>
      <c r="F3843">
        <f ca="1">OFFSET(transit!$A$2:$Y$402,TRUNC((ROW()-ROW($F$2))/COLUMNS(transit!$A$2:$Y$402)),MOD(ROW()-ROW($F$2),COLUMNS(transit!$A$2:$Y$402)),1,1)</f>
        <v>5</v>
      </c>
      <c r="G3843">
        <f ca="1">OFFSET(drive!$A$2:$Y$402,TRUNC((ROW()-ROW($G$2))/COLUMNS(drive!$A$2:$Y$402)),MOD(ROW()-ROW($G$2),COLUMNS(drive!$A$2:$Y$402)),1,1)</f>
        <v>1</v>
      </c>
      <c r="H3843" s="5">
        <f ca="1">(VLOOKUP($B3843,weights!$A$2:$R$6,4))*VLOOKUP($B3843,weights!$A$2:$R$6,6)^C3843*(VLOOKUP($B3843,weights!$A$2:$R$6,15)*EXP(VLOOKUP($B3843,weights!$A$2:$R$6,11)*D3843)+VLOOKUP($B3843,weights!$A$2:$R$6,16)*EXP(VLOOKUP($B3843,weights!$A$2:$R$6,12)*E3843)+VLOOKUP($B3843,weights!$A$2:$R$6,17)*EXP(VLOOKUP($B3843,weights!$A$2:$R$6,13)*F3843)+VLOOKUP($B3843,weights!$A$2:$R$6,18)*EXP(VLOOKUP($B3843,weights!$A$2:$R$6,14)*G3843))</f>
        <v>13.897434437427027</v>
      </c>
    </row>
    <row r="3844" spans="1:8" ht="12.75" x14ac:dyDescent="0.2">
      <c r="A3844">
        <f t="shared" si="0"/>
        <v>154</v>
      </c>
      <c r="B3844" t="str">
        <f t="shared" ref="B3844:C3844" si="3818">B3819</f>
        <v>store</v>
      </c>
      <c r="C3844">
        <f t="shared" si="3818"/>
        <v>2</v>
      </c>
      <c r="D3844">
        <f ca="1">OFFSET(walk!$A$2:$Y$402,TRUNC((ROW()-ROW($D$2))/COLUMNS(walk!$A$2:$Y$402)),MOD(ROW()-ROW($D$2),COLUMNS(walk!$A$2:$Y$402)),1,1)</f>
        <v>7</v>
      </c>
      <c r="E3844">
        <f ca="1">OFFSET(bike!$A$2:$Y$402,TRUNC((ROW()-ROW($E$2))/COLUMNS(bike!$A$2:$Y$402)),MOD(ROW()-ROW($E$2),COLUMNS(bike!$A$2:$Y$402)),1,1)</f>
        <v>2</v>
      </c>
      <c r="F3844">
        <f ca="1">OFFSET(transit!$A$2:$Y$402,TRUNC((ROW()-ROW($F$2))/COLUMNS(transit!$A$2:$Y$402)),MOD(ROW()-ROW($F$2),COLUMNS(transit!$A$2:$Y$402)),1,1)</f>
        <v>7</v>
      </c>
      <c r="G3844">
        <f ca="1">OFFSET(drive!$A$2:$Y$402,TRUNC((ROW()-ROW($G$2))/COLUMNS(drive!$A$2:$Y$402)),MOD(ROW()-ROW($G$2),COLUMNS(drive!$A$2:$Y$402)),1,1)</f>
        <v>1</v>
      </c>
      <c r="H3844" s="5">
        <f ca="1">(VLOOKUP($B3844,weights!$A$2:$R$6,4))*VLOOKUP($B3844,weights!$A$2:$R$6,6)^C3844*(VLOOKUP($B3844,weights!$A$2:$R$6,15)*EXP(VLOOKUP($B3844,weights!$A$2:$R$6,11)*D3844)+VLOOKUP($B3844,weights!$A$2:$R$6,16)*EXP(VLOOKUP($B3844,weights!$A$2:$R$6,12)*E3844)+VLOOKUP($B3844,weights!$A$2:$R$6,17)*EXP(VLOOKUP($B3844,weights!$A$2:$R$6,13)*F3844)+VLOOKUP($B3844,weights!$A$2:$R$6,18)*EXP(VLOOKUP($B3844,weights!$A$2:$R$6,14)*G3844))</f>
        <v>7.1954122530935383</v>
      </c>
    </row>
    <row r="3845" spans="1:8" ht="12.75" x14ac:dyDescent="0.2">
      <c r="A3845">
        <f t="shared" si="0"/>
        <v>154</v>
      </c>
      <c r="B3845" t="str">
        <f t="shared" ref="B3845:C3845" si="3819">B3820</f>
        <v>store</v>
      </c>
      <c r="C3845">
        <f t="shared" si="3819"/>
        <v>3</v>
      </c>
      <c r="D3845">
        <f ca="1">OFFSET(walk!$A$2:$Y$402,TRUNC((ROW()-ROW($D$2))/COLUMNS(walk!$A$2:$Y$402)),MOD(ROW()-ROW($D$2),COLUMNS(walk!$A$2:$Y$402)),1,1)</f>
        <v>9</v>
      </c>
      <c r="E3845">
        <f ca="1">OFFSET(bike!$A$2:$Y$402,TRUNC((ROW()-ROW($E$2))/COLUMNS(bike!$A$2:$Y$402)),MOD(ROW()-ROW($E$2),COLUMNS(bike!$A$2:$Y$402)),1,1)</f>
        <v>3</v>
      </c>
      <c r="F3845">
        <f ca="1">OFFSET(transit!$A$2:$Y$402,TRUNC((ROW()-ROW($F$2))/COLUMNS(transit!$A$2:$Y$402)),MOD(ROW()-ROW($F$2),COLUMNS(transit!$A$2:$Y$402)),1,1)</f>
        <v>9</v>
      </c>
      <c r="G3845">
        <f ca="1">OFFSET(drive!$A$2:$Y$402,TRUNC((ROW()-ROW($G$2))/COLUMNS(drive!$A$2:$Y$402)),MOD(ROW()-ROW($G$2),COLUMNS(drive!$A$2:$Y$402)),1,1)</f>
        <v>3</v>
      </c>
      <c r="H3845" s="5">
        <f ca="1">(VLOOKUP($B3845,weights!$A$2:$R$6,4))*VLOOKUP($B3845,weights!$A$2:$R$6,6)^C3845*(VLOOKUP($B3845,weights!$A$2:$R$6,15)*EXP(VLOOKUP($B3845,weights!$A$2:$R$6,11)*D3845)+VLOOKUP($B3845,weights!$A$2:$R$6,16)*EXP(VLOOKUP($B3845,weights!$A$2:$R$6,12)*E3845)+VLOOKUP($B3845,weights!$A$2:$R$6,17)*EXP(VLOOKUP($B3845,weights!$A$2:$R$6,13)*F3845)+VLOOKUP($B3845,weights!$A$2:$R$6,18)*EXP(VLOOKUP($B3845,weights!$A$2:$R$6,14)*G3845))</f>
        <v>2.8343418732126113</v>
      </c>
    </row>
    <row r="3846" spans="1:8" ht="12.75" x14ac:dyDescent="0.2">
      <c r="A3846">
        <f t="shared" si="0"/>
        <v>154</v>
      </c>
      <c r="B3846" t="str">
        <f t="shared" ref="B3846:C3846" si="3820">B3821</f>
        <v>store</v>
      </c>
      <c r="C3846">
        <f t="shared" si="3820"/>
        <v>4</v>
      </c>
      <c r="D3846">
        <f ca="1">OFFSET(walk!$A$2:$Y$402,TRUNC((ROW()-ROW($D$2))/COLUMNS(walk!$A$2:$Y$402)),MOD(ROW()-ROW($D$2),COLUMNS(walk!$A$2:$Y$402)),1,1)</f>
        <v>9</v>
      </c>
      <c r="E3846">
        <f ca="1">OFFSET(bike!$A$2:$Y$402,TRUNC((ROW()-ROW($E$2))/COLUMNS(bike!$A$2:$Y$402)),MOD(ROW()-ROW($E$2),COLUMNS(bike!$A$2:$Y$402)),1,1)</f>
        <v>3</v>
      </c>
      <c r="F3846">
        <f ca="1">OFFSET(transit!$A$2:$Y$402,TRUNC((ROW()-ROW($F$2))/COLUMNS(transit!$A$2:$Y$402)),MOD(ROW()-ROW($F$2),COLUMNS(transit!$A$2:$Y$402)),1,1)</f>
        <v>9</v>
      </c>
      <c r="G3846">
        <f ca="1">OFFSET(drive!$A$2:$Y$402,TRUNC((ROW()-ROW($G$2))/COLUMNS(drive!$A$2:$Y$402)),MOD(ROW()-ROW($G$2),COLUMNS(drive!$A$2:$Y$402)),1,1)</f>
        <v>3</v>
      </c>
      <c r="H3846" s="5">
        <f ca="1">(VLOOKUP($B3846,weights!$A$2:$R$6,4))*VLOOKUP($B3846,weights!$A$2:$R$6,6)^C3846*(VLOOKUP($B3846,weights!$A$2:$R$6,15)*EXP(VLOOKUP($B3846,weights!$A$2:$R$6,11)*D3846)+VLOOKUP($B3846,weights!$A$2:$R$6,16)*EXP(VLOOKUP($B3846,weights!$A$2:$R$6,12)*E3846)+VLOOKUP($B3846,weights!$A$2:$R$6,17)*EXP(VLOOKUP($B3846,weights!$A$2:$R$6,13)*F3846)+VLOOKUP($B3846,weights!$A$2:$R$6,18)*EXP(VLOOKUP($B3846,weights!$A$2:$R$6,14)*G3846))</f>
        <v>1.9115328912364129</v>
      </c>
    </row>
    <row r="3847" spans="1:8" ht="12.75" x14ac:dyDescent="0.2">
      <c r="A3847">
        <f t="shared" si="0"/>
        <v>154</v>
      </c>
      <c r="B3847" t="str">
        <f t="shared" ref="B3847:C3847" si="3821">B3822</f>
        <v>pharmacy</v>
      </c>
      <c r="C3847">
        <f t="shared" si="3821"/>
        <v>0</v>
      </c>
      <c r="D3847">
        <f ca="1">OFFSET(walk!$A$2:$Y$402,TRUNC((ROW()-ROW($D$2))/COLUMNS(walk!$A$2:$Y$402)),MOD(ROW()-ROW($D$2),COLUMNS(walk!$A$2:$Y$402)),1,1)</f>
        <v>11</v>
      </c>
      <c r="E3847">
        <f ca="1">OFFSET(bike!$A$2:$Y$402,TRUNC((ROW()-ROW($E$2))/COLUMNS(bike!$A$2:$Y$402)),MOD(ROW()-ROW($E$2),COLUMNS(bike!$A$2:$Y$402)),1,1)</f>
        <v>4</v>
      </c>
      <c r="F3847">
        <f ca="1">OFFSET(transit!$A$2:$Y$402,TRUNC((ROW()-ROW($F$2))/COLUMNS(transit!$A$2:$Y$402)),MOD(ROW()-ROW($F$2),COLUMNS(transit!$A$2:$Y$402)),1,1)</f>
        <v>11</v>
      </c>
      <c r="G3847">
        <f ca="1">OFFSET(drive!$A$2:$Y$402,TRUNC((ROW()-ROW($G$2))/COLUMNS(drive!$A$2:$Y$402)),MOD(ROW()-ROW($G$2),COLUMNS(drive!$A$2:$Y$402)),1,1)</f>
        <v>2</v>
      </c>
      <c r="H3847" s="5">
        <f ca="1">(VLOOKUP($B3847,weights!$A$2:$R$6,4))*VLOOKUP($B3847,weights!$A$2:$R$6,6)^C3847*(VLOOKUP($B3847,weights!$A$2:$R$6,15)*EXP(VLOOKUP($B3847,weights!$A$2:$R$6,11)*D3847)+VLOOKUP($B3847,weights!$A$2:$R$6,16)*EXP(VLOOKUP($B3847,weights!$A$2:$R$6,12)*E3847)+VLOOKUP($B3847,weights!$A$2:$R$6,17)*EXP(VLOOKUP($B3847,weights!$A$2:$R$6,13)*F3847)+VLOOKUP($B3847,weights!$A$2:$R$6,18)*EXP(VLOOKUP($B3847,weights!$A$2:$R$6,14)*G3847))</f>
        <v>6.1452423467449906</v>
      </c>
    </row>
    <row r="3848" spans="1:8" ht="12.75" x14ac:dyDescent="0.2">
      <c r="A3848">
        <f t="shared" si="0"/>
        <v>154</v>
      </c>
      <c r="B3848" t="str">
        <f t="shared" ref="B3848:C3848" si="3822">B3823</f>
        <v>pharmacy</v>
      </c>
      <c r="C3848">
        <f t="shared" si="3822"/>
        <v>1</v>
      </c>
      <c r="D3848">
        <f ca="1">OFFSET(walk!$A$2:$Y$402,TRUNC((ROW()-ROW($D$2))/COLUMNS(walk!$A$2:$Y$402)),MOD(ROW()-ROW($D$2),COLUMNS(walk!$A$2:$Y$402)),1,1)</f>
        <v>11</v>
      </c>
      <c r="E3848">
        <f ca="1">OFFSET(bike!$A$2:$Y$402,TRUNC((ROW()-ROW($E$2))/COLUMNS(bike!$A$2:$Y$402)),MOD(ROW()-ROW($E$2),COLUMNS(bike!$A$2:$Y$402)),1,1)</f>
        <v>4</v>
      </c>
      <c r="F3848">
        <f ca="1">OFFSET(transit!$A$2:$Y$402,TRUNC((ROW()-ROW($F$2))/COLUMNS(transit!$A$2:$Y$402)),MOD(ROW()-ROW($F$2),COLUMNS(transit!$A$2:$Y$402)),1,1)</f>
        <v>11</v>
      </c>
      <c r="G3848">
        <f ca="1">OFFSET(drive!$A$2:$Y$402,TRUNC((ROW()-ROW($G$2))/COLUMNS(drive!$A$2:$Y$402)),MOD(ROW()-ROW($G$2),COLUMNS(drive!$A$2:$Y$402)),1,1)</f>
        <v>3</v>
      </c>
      <c r="H3848" s="5">
        <f ca="1">(VLOOKUP($B3848,weights!$A$2:$R$6,4))*VLOOKUP($B3848,weights!$A$2:$R$6,6)^C3848*(VLOOKUP($B3848,weights!$A$2:$R$6,15)*EXP(VLOOKUP($B3848,weights!$A$2:$R$6,11)*D3848)+VLOOKUP($B3848,weights!$A$2:$R$6,16)*EXP(VLOOKUP($B3848,weights!$A$2:$R$6,12)*E3848)+VLOOKUP($B3848,weights!$A$2:$R$6,17)*EXP(VLOOKUP($B3848,weights!$A$2:$R$6,13)*F3848)+VLOOKUP($B3848,weights!$A$2:$R$6,18)*EXP(VLOOKUP($B3848,weights!$A$2:$R$6,14)*G3848))</f>
        <v>2.6137553009719525</v>
      </c>
    </row>
    <row r="3849" spans="1:8" ht="12.75" x14ac:dyDescent="0.2">
      <c r="A3849">
        <f t="shared" si="0"/>
        <v>154</v>
      </c>
      <c r="B3849" t="str">
        <f t="shared" ref="B3849:C3849" si="3823">B3824</f>
        <v>pharmacy</v>
      </c>
      <c r="C3849">
        <f t="shared" si="3823"/>
        <v>2</v>
      </c>
      <c r="D3849">
        <f ca="1">OFFSET(walk!$A$2:$Y$402,TRUNC((ROW()-ROW($D$2))/COLUMNS(walk!$A$2:$Y$402)),MOD(ROW()-ROW($D$2),COLUMNS(walk!$A$2:$Y$402)),1,1)</f>
        <v>14</v>
      </c>
      <c r="E3849">
        <f ca="1">OFFSET(bike!$A$2:$Y$402,TRUNC((ROW()-ROW($E$2))/COLUMNS(bike!$A$2:$Y$402)),MOD(ROW()-ROW($E$2),COLUMNS(bike!$A$2:$Y$402)),1,1)</f>
        <v>4</v>
      </c>
      <c r="F3849">
        <f ca="1">OFFSET(transit!$A$2:$Y$402,TRUNC((ROW()-ROW($F$2))/COLUMNS(transit!$A$2:$Y$402)),MOD(ROW()-ROW($F$2),COLUMNS(transit!$A$2:$Y$402)),1,1)</f>
        <v>14</v>
      </c>
      <c r="G3849">
        <f ca="1">OFFSET(drive!$A$2:$Y$402,TRUNC((ROW()-ROW($G$2))/COLUMNS(drive!$A$2:$Y$402)),MOD(ROW()-ROW($G$2),COLUMNS(drive!$A$2:$Y$402)),1,1)</f>
        <v>3</v>
      </c>
      <c r="H3849" s="5">
        <f ca="1">(VLOOKUP($B3849,weights!$A$2:$R$6,4))*VLOOKUP($B3849,weights!$A$2:$R$6,6)^C3849*(VLOOKUP($B3849,weights!$A$2:$R$6,15)*EXP(VLOOKUP($B3849,weights!$A$2:$R$6,11)*D3849)+VLOOKUP($B3849,weights!$A$2:$R$6,16)*EXP(VLOOKUP($B3849,weights!$A$2:$R$6,12)*E3849)+VLOOKUP($B3849,weights!$A$2:$R$6,17)*EXP(VLOOKUP($B3849,weights!$A$2:$R$6,13)*F3849)+VLOOKUP($B3849,weights!$A$2:$R$6,18)*EXP(VLOOKUP($B3849,weights!$A$2:$R$6,14)*G3849))</f>
        <v>1.161189205974928</v>
      </c>
    </row>
    <row r="3850" spans="1:8" ht="12.75" x14ac:dyDescent="0.2">
      <c r="A3850">
        <f t="shared" si="0"/>
        <v>154</v>
      </c>
      <c r="B3850" t="str">
        <f t="shared" ref="B3850:C3850" si="3824">B3825</f>
        <v>bank</v>
      </c>
      <c r="C3850">
        <f t="shared" si="3824"/>
        <v>0</v>
      </c>
      <c r="D3850">
        <f ca="1">OFFSET(walk!$A$2:$Y$402,TRUNC((ROW()-ROW($D$2))/COLUMNS(walk!$A$2:$Y$402)),MOD(ROW()-ROW($D$2),COLUMNS(walk!$A$2:$Y$402)),1,1)</f>
        <v>23</v>
      </c>
      <c r="E3850">
        <f ca="1">OFFSET(bike!$A$2:$Y$402,TRUNC((ROW()-ROW($E$2))/COLUMNS(bike!$A$2:$Y$402)),MOD(ROW()-ROW($E$2),COLUMNS(bike!$A$2:$Y$402)),1,1)</f>
        <v>8</v>
      </c>
      <c r="F3850">
        <f ca="1">OFFSET(transit!$A$2:$Y$402,TRUNC((ROW()-ROW($F$2))/COLUMNS(transit!$A$2:$Y$402)),MOD(ROW()-ROW($F$2),COLUMNS(transit!$A$2:$Y$402)),1,1)</f>
        <v>16</v>
      </c>
      <c r="G3850">
        <f ca="1">OFFSET(drive!$A$2:$Y$402,TRUNC((ROW()-ROW($G$2))/COLUMNS(drive!$A$2:$Y$402)),MOD(ROW()-ROW($G$2),COLUMNS(drive!$A$2:$Y$402)),1,1)</f>
        <v>6</v>
      </c>
      <c r="H3850" s="5">
        <f ca="1">(VLOOKUP($B3850,weights!$A$2:$R$6,4))*VLOOKUP($B3850,weights!$A$2:$R$6,6)^C3850*(VLOOKUP($B3850,weights!$A$2:$R$6,15)*EXP(VLOOKUP($B3850,weights!$A$2:$R$6,11)*D3850)+VLOOKUP($B3850,weights!$A$2:$R$6,16)*EXP(VLOOKUP($B3850,weights!$A$2:$R$6,12)*E3850)+VLOOKUP($B3850,weights!$A$2:$R$6,17)*EXP(VLOOKUP($B3850,weights!$A$2:$R$6,13)*F3850)+VLOOKUP($B3850,weights!$A$2:$R$6,18)*EXP(VLOOKUP($B3850,weights!$A$2:$R$6,14)*G3850))</f>
        <v>2.449367827095656</v>
      </c>
    </row>
    <row r="3851" spans="1:8" ht="12.75" x14ac:dyDescent="0.2">
      <c r="A3851">
        <f t="shared" si="0"/>
        <v>154</v>
      </c>
      <c r="B3851" t="str">
        <f t="shared" ref="B3851:C3851" si="3825">B3826</f>
        <v>bank</v>
      </c>
      <c r="C3851">
        <f t="shared" si="3825"/>
        <v>1</v>
      </c>
      <c r="D3851">
        <f ca="1">OFFSET(walk!$A$2:$Y$402,TRUNC((ROW()-ROW($D$2))/COLUMNS(walk!$A$2:$Y$402)),MOD(ROW()-ROW($D$2),COLUMNS(walk!$A$2:$Y$402)),1,1)</f>
        <v>44</v>
      </c>
      <c r="E3851">
        <f ca="1">OFFSET(bike!$A$2:$Y$402,TRUNC((ROW()-ROW($E$2))/COLUMNS(bike!$A$2:$Y$402)),MOD(ROW()-ROW($E$2),COLUMNS(bike!$A$2:$Y$402)),1,1)</f>
        <v>13</v>
      </c>
      <c r="F3851">
        <f ca="1">OFFSET(transit!$A$2:$Y$402,TRUNC((ROW()-ROW($F$2))/COLUMNS(transit!$A$2:$Y$402)),MOD(ROW()-ROW($F$2),COLUMNS(transit!$A$2:$Y$402)),1,1)</f>
        <v>38</v>
      </c>
      <c r="G3851">
        <f ca="1">OFFSET(drive!$A$2:$Y$402,TRUNC((ROW()-ROW($G$2))/COLUMNS(drive!$A$2:$Y$402)),MOD(ROW()-ROW($G$2),COLUMNS(drive!$A$2:$Y$402)),1,1)</f>
        <v>8</v>
      </c>
      <c r="H3851" s="5">
        <f ca="1">(VLOOKUP($B3851,weights!$A$2:$R$6,4))*VLOOKUP($B3851,weights!$A$2:$R$6,6)^C3851*(VLOOKUP($B3851,weights!$A$2:$R$6,15)*EXP(VLOOKUP($B3851,weights!$A$2:$R$6,11)*D3851)+VLOOKUP($B3851,weights!$A$2:$R$6,16)*EXP(VLOOKUP($B3851,weights!$A$2:$R$6,12)*E3851)+VLOOKUP($B3851,weights!$A$2:$R$6,17)*EXP(VLOOKUP($B3851,weights!$A$2:$R$6,13)*F3851)+VLOOKUP($B3851,weights!$A$2:$R$6,18)*EXP(VLOOKUP($B3851,weights!$A$2:$R$6,14)*G3851))</f>
        <v>0.46037414752115363</v>
      </c>
    </row>
    <row r="3852" spans="1:8" ht="12.75" x14ac:dyDescent="0.2">
      <c r="A3852">
        <f t="shared" si="0"/>
        <v>155</v>
      </c>
      <c r="B3852" t="str">
        <f t="shared" ref="B3852:C3852" si="3826">B3827</f>
        <v>restaurant</v>
      </c>
      <c r="C3852">
        <f t="shared" si="3826"/>
        <v>0</v>
      </c>
      <c r="D3852">
        <f ca="1">OFFSET(walk!$A$2:$Y$402,TRUNC((ROW()-ROW($D$2))/COLUMNS(walk!$A$2:$Y$402)),MOD(ROW()-ROW($D$2),COLUMNS(walk!$A$2:$Y$402)),1,1)</f>
        <v>8</v>
      </c>
      <c r="E3852">
        <f ca="1">OFFSET(bike!$A$2:$Y$402,TRUNC((ROW()-ROW($E$2))/COLUMNS(bike!$A$2:$Y$402)),MOD(ROW()-ROW($E$2),COLUMNS(bike!$A$2:$Y$402)),1,1)</f>
        <v>2</v>
      </c>
      <c r="F3852">
        <f ca="1">OFFSET(transit!$A$2:$Y$402,TRUNC((ROW()-ROW($F$2))/COLUMNS(transit!$A$2:$Y$402)),MOD(ROW()-ROW($F$2),COLUMNS(transit!$A$2:$Y$402)),1,1)</f>
        <v>5</v>
      </c>
      <c r="G3852">
        <f ca="1">OFFSET(drive!$A$2:$Y$402,TRUNC((ROW()-ROW($G$2))/COLUMNS(drive!$A$2:$Y$402)),MOD(ROW()-ROW($G$2),COLUMNS(drive!$A$2:$Y$402)),1,1)</f>
        <v>2</v>
      </c>
      <c r="H3852" s="5">
        <f ca="1">(VLOOKUP($B3852,weights!$A$2:$R$6,4))*VLOOKUP($B3852,weights!$A$2:$R$6,6)^C3852*(VLOOKUP($B3852,weights!$A$2:$R$6,15)*EXP(VLOOKUP($B3852,weights!$A$2:$R$6,11)*D3852)+VLOOKUP($B3852,weights!$A$2:$R$6,16)*EXP(VLOOKUP($B3852,weights!$A$2:$R$6,12)*E3852)+VLOOKUP($B3852,weights!$A$2:$R$6,17)*EXP(VLOOKUP($B3852,weights!$A$2:$R$6,13)*F3852)+VLOOKUP($B3852,weights!$A$2:$R$6,18)*EXP(VLOOKUP($B3852,weights!$A$2:$R$6,14)*G3852))</f>
        <v>33.190642185769796</v>
      </c>
    </row>
    <row r="3853" spans="1:8" ht="12.75" x14ac:dyDescent="0.2">
      <c r="A3853">
        <f t="shared" si="0"/>
        <v>155</v>
      </c>
      <c r="B3853" t="str">
        <f t="shared" ref="B3853:C3853" si="3827">B3828</f>
        <v>restaurant</v>
      </c>
      <c r="C3853">
        <f t="shared" si="3827"/>
        <v>1</v>
      </c>
      <c r="D3853">
        <f ca="1">OFFSET(walk!$A$2:$Y$402,TRUNC((ROW()-ROW($D$2))/COLUMNS(walk!$A$2:$Y$402)),MOD(ROW()-ROW($D$2),COLUMNS(walk!$A$2:$Y$402)),1,1)</f>
        <v>8</v>
      </c>
      <c r="E3853">
        <f ca="1">OFFSET(bike!$A$2:$Y$402,TRUNC((ROW()-ROW($E$2))/COLUMNS(bike!$A$2:$Y$402)),MOD(ROW()-ROW($E$2),COLUMNS(bike!$A$2:$Y$402)),1,1)</f>
        <v>2</v>
      </c>
      <c r="F3853">
        <f ca="1">OFFSET(transit!$A$2:$Y$402,TRUNC((ROW()-ROW($F$2))/COLUMNS(transit!$A$2:$Y$402)),MOD(ROW()-ROW($F$2),COLUMNS(transit!$A$2:$Y$402)),1,1)</f>
        <v>7</v>
      </c>
      <c r="G3853">
        <f ca="1">OFFSET(drive!$A$2:$Y$402,TRUNC((ROW()-ROW($G$2))/COLUMNS(drive!$A$2:$Y$402)),MOD(ROW()-ROW($G$2),COLUMNS(drive!$A$2:$Y$402)),1,1)</f>
        <v>2</v>
      </c>
      <c r="H3853" s="5">
        <f ca="1">(VLOOKUP($B3853,weights!$A$2:$R$6,4))*VLOOKUP($B3853,weights!$A$2:$R$6,6)^C3853*(VLOOKUP($B3853,weights!$A$2:$R$6,15)*EXP(VLOOKUP($B3853,weights!$A$2:$R$6,11)*D3853)+VLOOKUP($B3853,weights!$A$2:$R$6,16)*EXP(VLOOKUP($B3853,weights!$A$2:$R$6,12)*E3853)+VLOOKUP($B3853,weights!$A$2:$R$6,17)*EXP(VLOOKUP($B3853,weights!$A$2:$R$6,13)*F3853)+VLOOKUP($B3853,weights!$A$2:$R$6,18)*EXP(VLOOKUP($B3853,weights!$A$2:$R$6,14)*G3853))</f>
        <v>27.943462767097543</v>
      </c>
    </row>
    <row r="3854" spans="1:8" ht="12.75" x14ac:dyDescent="0.2">
      <c r="A3854">
        <f t="shared" si="0"/>
        <v>155</v>
      </c>
      <c r="B3854" t="str">
        <f t="shared" ref="B3854:C3854" si="3828">B3829</f>
        <v>restaurant</v>
      </c>
      <c r="C3854">
        <f t="shared" si="3828"/>
        <v>2</v>
      </c>
      <c r="D3854">
        <f ca="1">OFFSET(walk!$A$2:$Y$402,TRUNC((ROW()-ROW($D$2))/COLUMNS(walk!$A$2:$Y$402)),MOD(ROW()-ROW($D$2),COLUMNS(walk!$A$2:$Y$402)),1,1)</f>
        <v>9</v>
      </c>
      <c r="E3854">
        <f ca="1">OFFSET(bike!$A$2:$Y$402,TRUNC((ROW()-ROW($E$2))/COLUMNS(bike!$A$2:$Y$402)),MOD(ROW()-ROW($E$2),COLUMNS(bike!$A$2:$Y$402)),1,1)</f>
        <v>3</v>
      </c>
      <c r="F3854">
        <f ca="1">OFFSET(transit!$A$2:$Y$402,TRUNC((ROW()-ROW($F$2))/COLUMNS(transit!$A$2:$Y$402)),MOD(ROW()-ROW($F$2),COLUMNS(transit!$A$2:$Y$402)),1,1)</f>
        <v>7</v>
      </c>
      <c r="G3854">
        <f ca="1">OFFSET(drive!$A$2:$Y$402,TRUNC((ROW()-ROW($G$2))/COLUMNS(drive!$A$2:$Y$402)),MOD(ROW()-ROW($G$2),COLUMNS(drive!$A$2:$Y$402)),1,1)</f>
        <v>2</v>
      </c>
      <c r="H3854" s="5">
        <f ca="1">(VLOOKUP($B3854,weights!$A$2:$R$6,4))*VLOOKUP($B3854,weights!$A$2:$R$6,6)^C3854*(VLOOKUP($B3854,weights!$A$2:$R$6,15)*EXP(VLOOKUP($B3854,weights!$A$2:$R$6,11)*D3854)+VLOOKUP($B3854,weights!$A$2:$R$6,16)*EXP(VLOOKUP($B3854,weights!$A$2:$R$6,12)*E3854)+VLOOKUP($B3854,weights!$A$2:$R$6,17)*EXP(VLOOKUP($B3854,weights!$A$2:$R$6,13)*F3854)+VLOOKUP($B3854,weights!$A$2:$R$6,18)*EXP(VLOOKUP($B3854,weights!$A$2:$R$6,14)*G3854))</f>
        <v>22.819509462009481</v>
      </c>
    </row>
    <row r="3855" spans="1:8" ht="12.75" x14ac:dyDescent="0.2">
      <c r="A3855">
        <f t="shared" si="0"/>
        <v>155</v>
      </c>
      <c r="B3855" t="str">
        <f t="shared" ref="B3855:C3855" si="3829">B3830</f>
        <v>restaurant</v>
      </c>
      <c r="C3855">
        <f t="shared" si="3829"/>
        <v>3</v>
      </c>
      <c r="D3855">
        <f ca="1">OFFSET(walk!$A$2:$Y$402,TRUNC((ROW()-ROW($D$2))/COLUMNS(walk!$A$2:$Y$402)),MOD(ROW()-ROW($D$2),COLUMNS(walk!$A$2:$Y$402)),1,1)</f>
        <v>9</v>
      </c>
      <c r="E3855">
        <f ca="1">OFFSET(bike!$A$2:$Y$402,TRUNC((ROW()-ROW($E$2))/COLUMNS(bike!$A$2:$Y$402)),MOD(ROW()-ROW($E$2),COLUMNS(bike!$A$2:$Y$402)),1,1)</f>
        <v>3</v>
      </c>
      <c r="F3855">
        <f ca="1">OFFSET(transit!$A$2:$Y$402,TRUNC((ROW()-ROW($F$2))/COLUMNS(transit!$A$2:$Y$402)),MOD(ROW()-ROW($F$2),COLUMNS(transit!$A$2:$Y$402)),1,1)</f>
        <v>7</v>
      </c>
      <c r="G3855">
        <f ca="1">OFFSET(drive!$A$2:$Y$402,TRUNC((ROW()-ROW($G$2))/COLUMNS(drive!$A$2:$Y$402)),MOD(ROW()-ROW($G$2),COLUMNS(drive!$A$2:$Y$402)),1,1)</f>
        <v>3</v>
      </c>
      <c r="H3855" s="5">
        <f ca="1">(VLOOKUP($B3855,weights!$A$2:$R$6,4))*VLOOKUP($B3855,weights!$A$2:$R$6,6)^C3855*(VLOOKUP($B3855,weights!$A$2:$R$6,15)*EXP(VLOOKUP($B3855,weights!$A$2:$R$6,11)*D3855)+VLOOKUP($B3855,weights!$A$2:$R$6,16)*EXP(VLOOKUP($B3855,weights!$A$2:$R$6,12)*E3855)+VLOOKUP($B3855,weights!$A$2:$R$6,17)*EXP(VLOOKUP($B3855,weights!$A$2:$R$6,13)*F3855)+VLOOKUP($B3855,weights!$A$2:$R$6,18)*EXP(VLOOKUP($B3855,weights!$A$2:$R$6,14)*G3855))</f>
        <v>19.160985478346937</v>
      </c>
    </row>
    <row r="3856" spans="1:8" ht="12.75" x14ac:dyDescent="0.2">
      <c r="A3856">
        <f t="shared" si="0"/>
        <v>155</v>
      </c>
      <c r="B3856" t="str">
        <f t="shared" ref="B3856:C3856" si="3830">B3831</f>
        <v>restaurant</v>
      </c>
      <c r="C3856">
        <f t="shared" si="3830"/>
        <v>4</v>
      </c>
      <c r="D3856">
        <f ca="1">OFFSET(walk!$A$2:$Y$402,TRUNC((ROW()-ROW($D$2))/COLUMNS(walk!$A$2:$Y$402)),MOD(ROW()-ROW($D$2),COLUMNS(walk!$A$2:$Y$402)),1,1)</f>
        <v>10</v>
      </c>
      <c r="E3856">
        <f ca="1">OFFSET(bike!$A$2:$Y$402,TRUNC((ROW()-ROW($E$2))/COLUMNS(bike!$A$2:$Y$402)),MOD(ROW()-ROW($E$2),COLUMNS(bike!$A$2:$Y$402)),1,1)</f>
        <v>3</v>
      </c>
      <c r="F3856">
        <f ca="1">OFFSET(transit!$A$2:$Y$402,TRUNC((ROW()-ROW($F$2))/COLUMNS(transit!$A$2:$Y$402)),MOD(ROW()-ROW($F$2),COLUMNS(transit!$A$2:$Y$402)),1,1)</f>
        <v>7</v>
      </c>
      <c r="G3856">
        <f ca="1">OFFSET(drive!$A$2:$Y$402,TRUNC((ROW()-ROW($G$2))/COLUMNS(drive!$A$2:$Y$402)),MOD(ROW()-ROW($G$2),COLUMNS(drive!$A$2:$Y$402)),1,1)</f>
        <v>3</v>
      </c>
      <c r="H3856" s="5">
        <f ca="1">(VLOOKUP($B3856,weights!$A$2:$R$6,4))*VLOOKUP($B3856,weights!$A$2:$R$6,6)^C3856*(VLOOKUP($B3856,weights!$A$2:$R$6,15)*EXP(VLOOKUP($B3856,weights!$A$2:$R$6,11)*D3856)+VLOOKUP($B3856,weights!$A$2:$R$6,16)*EXP(VLOOKUP($B3856,weights!$A$2:$R$6,12)*E3856)+VLOOKUP($B3856,weights!$A$2:$R$6,17)*EXP(VLOOKUP($B3856,weights!$A$2:$R$6,13)*F3856)+VLOOKUP($B3856,weights!$A$2:$R$6,18)*EXP(VLOOKUP($B3856,weights!$A$2:$R$6,14)*G3856))</f>
        <v>16.826355771915662</v>
      </c>
    </row>
    <row r="3857" spans="1:8" ht="12.75" x14ac:dyDescent="0.2">
      <c r="A3857">
        <f t="shared" si="0"/>
        <v>155</v>
      </c>
      <c r="B3857" t="str">
        <f t="shared" ref="B3857:C3857" si="3831">B3832</f>
        <v>restaurant</v>
      </c>
      <c r="C3857">
        <f t="shared" si="3831"/>
        <v>5</v>
      </c>
      <c r="D3857">
        <f ca="1">OFFSET(walk!$A$2:$Y$402,TRUNC((ROW()-ROW($D$2))/COLUMNS(walk!$A$2:$Y$402)),MOD(ROW()-ROW($D$2),COLUMNS(walk!$A$2:$Y$402)),1,1)</f>
        <v>11</v>
      </c>
      <c r="E3857">
        <f ca="1">OFFSET(bike!$A$2:$Y$402,TRUNC((ROW()-ROW($E$2))/COLUMNS(bike!$A$2:$Y$402)),MOD(ROW()-ROW($E$2),COLUMNS(bike!$A$2:$Y$402)),1,1)</f>
        <v>3</v>
      </c>
      <c r="F3857">
        <f ca="1">OFFSET(transit!$A$2:$Y$402,TRUNC((ROW()-ROW($F$2))/COLUMNS(transit!$A$2:$Y$402)),MOD(ROW()-ROW($F$2),COLUMNS(transit!$A$2:$Y$402)),1,1)</f>
        <v>8</v>
      </c>
      <c r="G3857">
        <f ca="1">OFFSET(drive!$A$2:$Y$402,TRUNC((ROW()-ROW($G$2))/COLUMNS(drive!$A$2:$Y$402)),MOD(ROW()-ROW($G$2),COLUMNS(drive!$A$2:$Y$402)),1,1)</f>
        <v>3</v>
      </c>
      <c r="H3857" s="5">
        <f ca="1">(VLOOKUP($B3857,weights!$A$2:$R$6,4))*VLOOKUP($B3857,weights!$A$2:$R$6,6)^C3857*(VLOOKUP($B3857,weights!$A$2:$R$6,15)*EXP(VLOOKUP($B3857,weights!$A$2:$R$6,11)*D3857)+VLOOKUP($B3857,weights!$A$2:$R$6,16)*EXP(VLOOKUP($B3857,weights!$A$2:$R$6,12)*E3857)+VLOOKUP($B3857,weights!$A$2:$R$6,17)*EXP(VLOOKUP($B3857,weights!$A$2:$R$6,13)*F3857)+VLOOKUP($B3857,weights!$A$2:$R$6,18)*EXP(VLOOKUP($B3857,weights!$A$2:$R$6,14)*G3857))</f>
        <v>14.371807295654364</v>
      </c>
    </row>
    <row r="3858" spans="1:8" ht="12.75" x14ac:dyDescent="0.2">
      <c r="A3858">
        <f t="shared" si="0"/>
        <v>155</v>
      </c>
      <c r="B3858" t="str">
        <f t="shared" ref="B3858:C3858" si="3832">B3833</f>
        <v>restaurant</v>
      </c>
      <c r="C3858">
        <f t="shared" si="3832"/>
        <v>6</v>
      </c>
      <c r="D3858">
        <f ca="1">OFFSET(walk!$A$2:$Y$402,TRUNC((ROW()-ROW($D$2))/COLUMNS(walk!$A$2:$Y$402)),MOD(ROW()-ROW($D$2),COLUMNS(walk!$A$2:$Y$402)),1,1)</f>
        <v>12</v>
      </c>
      <c r="E3858">
        <f ca="1">OFFSET(bike!$A$2:$Y$402,TRUNC((ROW()-ROW($E$2))/COLUMNS(bike!$A$2:$Y$402)),MOD(ROW()-ROW($E$2),COLUMNS(bike!$A$2:$Y$402)),1,1)</f>
        <v>4</v>
      </c>
      <c r="F3858">
        <f ca="1">OFFSET(transit!$A$2:$Y$402,TRUNC((ROW()-ROW($F$2))/COLUMNS(transit!$A$2:$Y$402)),MOD(ROW()-ROW($F$2),COLUMNS(transit!$A$2:$Y$402)),1,1)</f>
        <v>8</v>
      </c>
      <c r="G3858">
        <f ca="1">OFFSET(drive!$A$2:$Y$402,TRUNC((ROW()-ROW($G$2))/COLUMNS(drive!$A$2:$Y$402)),MOD(ROW()-ROW($G$2),COLUMNS(drive!$A$2:$Y$402)),1,1)</f>
        <v>3</v>
      </c>
      <c r="H3858" s="5">
        <f ca="1">(VLOOKUP($B3858,weights!$A$2:$R$6,4))*VLOOKUP($B3858,weights!$A$2:$R$6,6)^C3858*(VLOOKUP($B3858,weights!$A$2:$R$6,15)*EXP(VLOOKUP($B3858,weights!$A$2:$R$6,11)*D3858)+VLOOKUP($B3858,weights!$A$2:$R$6,16)*EXP(VLOOKUP($B3858,weights!$A$2:$R$6,12)*E3858)+VLOOKUP($B3858,weights!$A$2:$R$6,17)*EXP(VLOOKUP($B3858,weights!$A$2:$R$6,13)*F3858)+VLOOKUP($B3858,weights!$A$2:$R$6,18)*EXP(VLOOKUP($B3858,weights!$A$2:$R$6,14)*G3858))</f>
        <v>11.847408887898556</v>
      </c>
    </row>
    <row r="3859" spans="1:8" ht="12.75" x14ac:dyDescent="0.2">
      <c r="A3859">
        <f t="shared" si="0"/>
        <v>155</v>
      </c>
      <c r="B3859" t="str">
        <f t="shared" ref="B3859:C3859" si="3833">B3834</f>
        <v>restaurant</v>
      </c>
      <c r="C3859">
        <f t="shared" si="3833"/>
        <v>7</v>
      </c>
      <c r="D3859">
        <f ca="1">OFFSET(walk!$A$2:$Y$402,TRUNC((ROW()-ROW($D$2))/COLUMNS(walk!$A$2:$Y$402)),MOD(ROW()-ROW($D$2),COLUMNS(walk!$A$2:$Y$402)),1,1)</f>
        <v>12</v>
      </c>
      <c r="E3859">
        <f ca="1">OFFSET(bike!$A$2:$Y$402,TRUNC((ROW()-ROW($E$2))/COLUMNS(bike!$A$2:$Y$402)),MOD(ROW()-ROW($E$2),COLUMNS(bike!$A$2:$Y$402)),1,1)</f>
        <v>4</v>
      </c>
      <c r="F3859">
        <f ca="1">OFFSET(transit!$A$2:$Y$402,TRUNC((ROW()-ROW($F$2))/COLUMNS(transit!$A$2:$Y$402)),MOD(ROW()-ROW($F$2),COLUMNS(transit!$A$2:$Y$402)),1,1)</f>
        <v>9</v>
      </c>
      <c r="G3859">
        <f ca="1">OFFSET(drive!$A$2:$Y$402,TRUNC((ROW()-ROW($G$2))/COLUMNS(drive!$A$2:$Y$402)),MOD(ROW()-ROW($G$2),COLUMNS(drive!$A$2:$Y$402)),1,1)</f>
        <v>4</v>
      </c>
      <c r="H3859" s="5">
        <f ca="1">(VLOOKUP($B3859,weights!$A$2:$R$6,4))*VLOOKUP($B3859,weights!$A$2:$R$6,6)^C3859*(VLOOKUP($B3859,weights!$A$2:$R$6,15)*EXP(VLOOKUP($B3859,weights!$A$2:$R$6,11)*D3859)+VLOOKUP($B3859,weights!$A$2:$R$6,16)*EXP(VLOOKUP($B3859,weights!$A$2:$R$6,12)*E3859)+VLOOKUP($B3859,weights!$A$2:$R$6,17)*EXP(VLOOKUP($B3859,weights!$A$2:$R$6,13)*F3859)+VLOOKUP($B3859,weights!$A$2:$R$6,18)*EXP(VLOOKUP($B3859,weights!$A$2:$R$6,14)*G3859))</f>
        <v>9.5883962227574475</v>
      </c>
    </row>
    <row r="3860" spans="1:8" ht="12.75" x14ac:dyDescent="0.2">
      <c r="A3860">
        <f t="shared" si="0"/>
        <v>155</v>
      </c>
      <c r="B3860" t="str">
        <f t="shared" ref="B3860:C3860" si="3834">B3835</f>
        <v>restaurant</v>
      </c>
      <c r="C3860">
        <f t="shared" si="3834"/>
        <v>8</v>
      </c>
      <c r="D3860">
        <f ca="1">OFFSET(walk!$A$2:$Y$402,TRUNC((ROW()-ROW($D$2))/COLUMNS(walk!$A$2:$Y$402)),MOD(ROW()-ROW($D$2),COLUMNS(walk!$A$2:$Y$402)),1,1)</f>
        <v>13</v>
      </c>
      <c r="E3860">
        <f ca="1">OFFSET(bike!$A$2:$Y$402,TRUNC((ROW()-ROW($E$2))/COLUMNS(bike!$A$2:$Y$402)),MOD(ROW()-ROW($E$2),COLUMNS(bike!$A$2:$Y$402)),1,1)</f>
        <v>4</v>
      </c>
      <c r="F3860">
        <f ca="1">OFFSET(transit!$A$2:$Y$402,TRUNC((ROW()-ROW($F$2))/COLUMNS(transit!$A$2:$Y$402)),MOD(ROW()-ROW($F$2),COLUMNS(transit!$A$2:$Y$402)),1,1)</f>
        <v>9</v>
      </c>
      <c r="G3860">
        <f ca="1">OFFSET(drive!$A$2:$Y$402,TRUNC((ROW()-ROW($G$2))/COLUMNS(drive!$A$2:$Y$402)),MOD(ROW()-ROW($G$2),COLUMNS(drive!$A$2:$Y$402)),1,1)</f>
        <v>4</v>
      </c>
      <c r="H3860" s="5">
        <f ca="1">(VLOOKUP($B3860,weights!$A$2:$R$6,4))*VLOOKUP($B3860,weights!$A$2:$R$6,6)^C3860*(VLOOKUP($B3860,weights!$A$2:$R$6,15)*EXP(VLOOKUP($B3860,weights!$A$2:$R$6,11)*D3860)+VLOOKUP($B3860,weights!$A$2:$R$6,16)*EXP(VLOOKUP($B3860,weights!$A$2:$R$6,12)*E3860)+VLOOKUP($B3860,weights!$A$2:$R$6,17)*EXP(VLOOKUP($B3860,weights!$A$2:$R$6,13)*F3860)+VLOOKUP($B3860,weights!$A$2:$R$6,18)*EXP(VLOOKUP($B3860,weights!$A$2:$R$6,14)*G3860))</f>
        <v>8.4805253691843134</v>
      </c>
    </row>
    <row r="3861" spans="1:8" ht="12.75" x14ac:dyDescent="0.2">
      <c r="A3861">
        <f t="shared" si="0"/>
        <v>155</v>
      </c>
      <c r="B3861" t="str">
        <f t="shared" ref="B3861:C3861" si="3835">B3836</f>
        <v>restaurant</v>
      </c>
      <c r="C3861">
        <f t="shared" si="3835"/>
        <v>9</v>
      </c>
      <c r="D3861">
        <f ca="1">OFFSET(walk!$A$2:$Y$402,TRUNC((ROW()-ROW($D$2))/COLUMNS(walk!$A$2:$Y$402)),MOD(ROW()-ROW($D$2),COLUMNS(walk!$A$2:$Y$402)),1,1)</f>
        <v>15</v>
      </c>
      <c r="E3861">
        <f ca="1">OFFSET(bike!$A$2:$Y$402,TRUNC((ROW()-ROW($E$2))/COLUMNS(bike!$A$2:$Y$402)),MOD(ROW()-ROW($E$2),COLUMNS(bike!$A$2:$Y$402)),1,1)</f>
        <v>4</v>
      </c>
      <c r="F3861">
        <f ca="1">OFFSET(transit!$A$2:$Y$402,TRUNC((ROW()-ROW($F$2))/COLUMNS(transit!$A$2:$Y$402)),MOD(ROW()-ROW($F$2),COLUMNS(transit!$A$2:$Y$402)),1,1)</f>
        <v>10</v>
      </c>
      <c r="G3861">
        <f ca="1">OFFSET(drive!$A$2:$Y$402,TRUNC((ROW()-ROW($G$2))/COLUMNS(drive!$A$2:$Y$402)),MOD(ROW()-ROW($G$2),COLUMNS(drive!$A$2:$Y$402)),1,1)</f>
        <v>4</v>
      </c>
      <c r="H3861" s="5">
        <f ca="1">(VLOOKUP($B3861,weights!$A$2:$R$6,4))*VLOOKUP($B3861,weights!$A$2:$R$6,6)^C3861*(VLOOKUP($B3861,weights!$A$2:$R$6,15)*EXP(VLOOKUP($B3861,weights!$A$2:$R$6,11)*D3861)+VLOOKUP($B3861,weights!$A$2:$R$6,16)*EXP(VLOOKUP($B3861,weights!$A$2:$R$6,12)*E3861)+VLOOKUP($B3861,weights!$A$2:$R$6,17)*EXP(VLOOKUP($B3861,weights!$A$2:$R$6,13)*F3861)+VLOOKUP($B3861,weights!$A$2:$R$6,18)*EXP(VLOOKUP($B3861,weights!$A$2:$R$6,14)*G3861))</f>
        <v>7.2363405921328026</v>
      </c>
    </row>
    <row r="3862" spans="1:8" ht="12.75" x14ac:dyDescent="0.2">
      <c r="A3862">
        <f t="shared" si="0"/>
        <v>155</v>
      </c>
      <c r="B3862" t="str">
        <f t="shared" ref="B3862:C3862" si="3836">B3837</f>
        <v>supermarket</v>
      </c>
      <c r="C3862">
        <f t="shared" si="3836"/>
        <v>0</v>
      </c>
      <c r="D3862">
        <f ca="1">OFFSET(walk!$A$2:$Y$402,TRUNC((ROW()-ROW($D$2))/COLUMNS(walk!$A$2:$Y$402)),MOD(ROW()-ROW($D$2),COLUMNS(walk!$A$2:$Y$402)),1,1)</f>
        <v>36</v>
      </c>
      <c r="E3862">
        <f ca="1">OFFSET(bike!$A$2:$Y$402,TRUNC((ROW()-ROW($E$2))/COLUMNS(bike!$A$2:$Y$402)),MOD(ROW()-ROW($E$2),COLUMNS(bike!$A$2:$Y$402)),1,1)</f>
        <v>14</v>
      </c>
      <c r="F3862">
        <f ca="1">OFFSET(transit!$A$2:$Y$402,TRUNC((ROW()-ROW($F$2))/COLUMNS(transit!$A$2:$Y$402)),MOD(ROW()-ROW($F$2),COLUMNS(transit!$A$2:$Y$402)),1,1)</f>
        <v>20</v>
      </c>
      <c r="G3862">
        <f ca="1">OFFSET(drive!$A$2:$Y$402,TRUNC((ROW()-ROW($G$2))/COLUMNS(drive!$A$2:$Y$402)),MOD(ROW()-ROW($G$2),COLUMNS(drive!$A$2:$Y$402)),1,1)</f>
        <v>8</v>
      </c>
      <c r="H3862" s="5">
        <f ca="1">(VLOOKUP($B3862,weights!$A$2:$R$6,4))*VLOOKUP($B3862,weights!$A$2:$R$6,6)^C3862*(VLOOKUP($B3862,weights!$A$2:$R$6,15)*EXP(VLOOKUP($B3862,weights!$A$2:$R$6,11)*D3862)+VLOOKUP($B3862,weights!$A$2:$R$6,16)*EXP(VLOOKUP($B3862,weights!$A$2:$R$6,12)*E3862)+VLOOKUP($B3862,weights!$A$2:$R$6,17)*EXP(VLOOKUP($B3862,weights!$A$2:$R$6,13)*F3862)+VLOOKUP($B3862,weights!$A$2:$R$6,18)*EXP(VLOOKUP($B3862,weights!$A$2:$R$6,14)*G3862))</f>
        <v>3.6088967765793916</v>
      </c>
    </row>
    <row r="3863" spans="1:8" ht="12.75" x14ac:dyDescent="0.2">
      <c r="A3863">
        <f t="shared" si="0"/>
        <v>155</v>
      </c>
      <c r="B3863" t="str">
        <f t="shared" ref="B3863:C3863" si="3837">B3838</f>
        <v>supermarket</v>
      </c>
      <c r="C3863">
        <f t="shared" si="3837"/>
        <v>1</v>
      </c>
      <c r="D3863">
        <f ca="1">OFFSET(walk!$A$2:$Y$402,TRUNC((ROW()-ROW($D$2))/COLUMNS(walk!$A$2:$Y$402)),MOD(ROW()-ROW($D$2),COLUMNS(walk!$A$2:$Y$402)),1,1)</f>
        <v>48</v>
      </c>
      <c r="E3863">
        <f ca="1">OFFSET(bike!$A$2:$Y$402,TRUNC((ROW()-ROW($E$2))/COLUMNS(bike!$A$2:$Y$402)),MOD(ROW()-ROW($E$2),COLUMNS(bike!$A$2:$Y$402)),1,1)</f>
        <v>15</v>
      </c>
      <c r="F3863">
        <f ca="1">OFFSET(transit!$A$2:$Y$402,TRUNC((ROW()-ROW($F$2))/COLUMNS(transit!$A$2:$Y$402)),MOD(ROW()-ROW($F$2),COLUMNS(transit!$A$2:$Y$402)),1,1)</f>
        <v>24</v>
      </c>
      <c r="G3863">
        <f ca="1">OFFSET(drive!$A$2:$Y$402,TRUNC((ROW()-ROW($G$2))/COLUMNS(drive!$A$2:$Y$402)),MOD(ROW()-ROW($G$2),COLUMNS(drive!$A$2:$Y$402)),1,1)</f>
        <v>9</v>
      </c>
      <c r="H3863" s="5">
        <f ca="1">(VLOOKUP($B3863,weights!$A$2:$R$6,4))*VLOOKUP($B3863,weights!$A$2:$R$6,6)^C3863*(VLOOKUP($B3863,weights!$A$2:$R$6,15)*EXP(VLOOKUP($B3863,weights!$A$2:$R$6,11)*D3863)+VLOOKUP($B3863,weights!$A$2:$R$6,16)*EXP(VLOOKUP($B3863,weights!$A$2:$R$6,12)*E3863)+VLOOKUP($B3863,weights!$A$2:$R$6,17)*EXP(VLOOKUP($B3863,weights!$A$2:$R$6,13)*F3863)+VLOOKUP($B3863,weights!$A$2:$R$6,18)*EXP(VLOOKUP($B3863,weights!$A$2:$R$6,14)*G3863))</f>
        <v>1.6662473208838171</v>
      </c>
    </row>
    <row r="3864" spans="1:8" ht="12.75" x14ac:dyDescent="0.2">
      <c r="A3864">
        <f t="shared" si="0"/>
        <v>155</v>
      </c>
      <c r="B3864" t="str">
        <f t="shared" ref="B3864:C3864" si="3838">B3839</f>
        <v>supermarket</v>
      </c>
      <c r="C3864">
        <f t="shared" si="3838"/>
        <v>2</v>
      </c>
      <c r="D3864">
        <f ca="1">OFFSET(walk!$A$2:$Y$402,TRUNC((ROW()-ROW($D$2))/COLUMNS(walk!$A$2:$Y$402)),MOD(ROW()-ROW($D$2),COLUMNS(walk!$A$2:$Y$402)),1,1)</f>
        <v>53</v>
      </c>
      <c r="E3864">
        <f ca="1">OFFSET(bike!$A$2:$Y$402,TRUNC((ROW()-ROW($E$2))/COLUMNS(bike!$A$2:$Y$402)),MOD(ROW()-ROW($E$2),COLUMNS(bike!$A$2:$Y$402)),1,1)</f>
        <v>16</v>
      </c>
      <c r="F3864">
        <f ca="1">OFFSET(transit!$A$2:$Y$402,TRUNC((ROW()-ROW($F$2))/COLUMNS(transit!$A$2:$Y$402)),MOD(ROW()-ROW($F$2),COLUMNS(transit!$A$2:$Y$402)),1,1)</f>
        <v>29</v>
      </c>
      <c r="G3864">
        <f ca="1">OFFSET(drive!$A$2:$Y$402,TRUNC((ROW()-ROW($G$2))/COLUMNS(drive!$A$2:$Y$402)),MOD(ROW()-ROW($G$2),COLUMNS(drive!$A$2:$Y$402)),1,1)</f>
        <v>12</v>
      </c>
      <c r="H3864" s="5">
        <f ca="1">(VLOOKUP($B3864,weights!$A$2:$R$6,4))*VLOOKUP($B3864,weights!$A$2:$R$6,6)^C3864*(VLOOKUP($B3864,weights!$A$2:$R$6,15)*EXP(VLOOKUP($B3864,weights!$A$2:$R$6,11)*D3864)+VLOOKUP($B3864,weights!$A$2:$R$6,16)*EXP(VLOOKUP($B3864,weights!$A$2:$R$6,12)*E3864)+VLOOKUP($B3864,weights!$A$2:$R$6,17)*EXP(VLOOKUP($B3864,weights!$A$2:$R$6,13)*F3864)+VLOOKUP($B3864,weights!$A$2:$R$6,18)*EXP(VLOOKUP($B3864,weights!$A$2:$R$6,14)*G3864))</f>
        <v>0.52794579458621838</v>
      </c>
    </row>
    <row r="3865" spans="1:8" ht="12.75" x14ac:dyDescent="0.2">
      <c r="A3865">
        <f t="shared" si="0"/>
        <v>155</v>
      </c>
      <c r="B3865" t="str">
        <f t="shared" ref="B3865:C3865" si="3839">B3840</f>
        <v>supermarket</v>
      </c>
      <c r="C3865">
        <f t="shared" si="3839"/>
        <v>3</v>
      </c>
      <c r="D3865">
        <f ca="1">OFFSET(walk!$A$2:$Y$402,TRUNC((ROW()-ROW($D$2))/COLUMNS(walk!$A$2:$Y$402)),MOD(ROW()-ROW($D$2),COLUMNS(walk!$A$2:$Y$402)),1,1)</f>
        <v>60</v>
      </c>
      <c r="E3865">
        <f ca="1">OFFSET(bike!$A$2:$Y$402,TRUNC((ROW()-ROW($E$2))/COLUMNS(bike!$A$2:$Y$402)),MOD(ROW()-ROW($E$2),COLUMNS(bike!$A$2:$Y$402)),1,1)</f>
        <v>20</v>
      </c>
      <c r="F3865">
        <f ca="1">OFFSET(transit!$A$2:$Y$402,TRUNC((ROW()-ROW($F$2))/COLUMNS(transit!$A$2:$Y$402)),MOD(ROW()-ROW($F$2),COLUMNS(transit!$A$2:$Y$402)),1,1)</f>
        <v>36</v>
      </c>
      <c r="G3865">
        <f ca="1">OFFSET(drive!$A$2:$Y$402,TRUNC((ROW()-ROW($G$2))/COLUMNS(drive!$A$2:$Y$402)),MOD(ROW()-ROW($G$2),COLUMNS(drive!$A$2:$Y$402)),1,1)</f>
        <v>14</v>
      </c>
      <c r="H3865" s="5">
        <f ca="1">(VLOOKUP($B3865,weights!$A$2:$R$6,4))*VLOOKUP($B3865,weights!$A$2:$R$6,6)^C3865*(VLOOKUP($B3865,weights!$A$2:$R$6,15)*EXP(VLOOKUP($B3865,weights!$A$2:$R$6,11)*D3865)+VLOOKUP($B3865,weights!$A$2:$R$6,16)*EXP(VLOOKUP($B3865,weights!$A$2:$R$6,12)*E3865)+VLOOKUP($B3865,weights!$A$2:$R$6,17)*EXP(VLOOKUP($B3865,weights!$A$2:$R$6,13)*F3865)+VLOOKUP($B3865,weights!$A$2:$R$6,18)*EXP(VLOOKUP($B3865,weights!$A$2:$R$6,14)*G3865))</f>
        <v>0.19158514904750137</v>
      </c>
    </row>
    <row r="3866" spans="1:8" ht="12.75" x14ac:dyDescent="0.2">
      <c r="A3866">
        <f t="shared" si="0"/>
        <v>155</v>
      </c>
      <c r="B3866" t="str">
        <f t="shared" ref="B3866:C3866" si="3840">B3841</f>
        <v>supermarket</v>
      </c>
      <c r="C3866">
        <f t="shared" si="3840"/>
        <v>4</v>
      </c>
      <c r="D3866">
        <f ca="1">OFFSET(walk!$A$2:$Y$402,TRUNC((ROW()-ROW($D$2))/COLUMNS(walk!$A$2:$Y$402)),MOD(ROW()-ROW($D$2),COLUMNS(walk!$A$2:$Y$402)),1,1)</f>
        <v>77</v>
      </c>
      <c r="E3866">
        <f ca="1">OFFSET(bike!$A$2:$Y$402,TRUNC((ROW()-ROW($E$2))/COLUMNS(bike!$A$2:$Y$402)),MOD(ROW()-ROW($E$2),COLUMNS(bike!$A$2:$Y$402)),1,1)</f>
        <v>23</v>
      </c>
      <c r="F3866">
        <f ca="1">OFFSET(transit!$A$2:$Y$402,TRUNC((ROW()-ROW($F$2))/COLUMNS(transit!$A$2:$Y$402)),MOD(ROW()-ROW($F$2),COLUMNS(transit!$A$2:$Y$402)),1,1)</f>
        <v>38</v>
      </c>
      <c r="G3866">
        <f ca="1">OFFSET(drive!$A$2:$Y$402,TRUNC((ROW()-ROW($G$2))/COLUMNS(drive!$A$2:$Y$402)),MOD(ROW()-ROW($G$2),COLUMNS(drive!$A$2:$Y$402)),1,1)</f>
        <v>15</v>
      </c>
      <c r="H3866" s="5">
        <f ca="1">(VLOOKUP($B3866,weights!$A$2:$R$6,4))*VLOOKUP($B3866,weights!$A$2:$R$6,6)^C3866*(VLOOKUP($B3866,weights!$A$2:$R$6,15)*EXP(VLOOKUP($B3866,weights!$A$2:$R$6,11)*D3866)+VLOOKUP($B3866,weights!$A$2:$R$6,16)*EXP(VLOOKUP($B3866,weights!$A$2:$R$6,12)*E3866)+VLOOKUP($B3866,weights!$A$2:$R$6,17)*EXP(VLOOKUP($B3866,weights!$A$2:$R$6,13)*F3866)+VLOOKUP($B3866,weights!$A$2:$R$6,18)*EXP(VLOOKUP($B3866,weights!$A$2:$R$6,14)*G3866))</f>
        <v>9.0143747048333125E-2</v>
      </c>
    </row>
    <row r="3867" spans="1:8" ht="12.75" x14ac:dyDescent="0.2">
      <c r="A3867">
        <f t="shared" si="0"/>
        <v>155</v>
      </c>
      <c r="B3867" t="str">
        <f t="shared" ref="B3867:C3867" si="3841">B3842</f>
        <v>store</v>
      </c>
      <c r="C3867">
        <f t="shared" si="3841"/>
        <v>0</v>
      </c>
      <c r="D3867">
        <f ca="1">OFFSET(walk!$A$2:$Y$402,TRUNC((ROW()-ROW($D$2))/COLUMNS(walk!$A$2:$Y$402)),MOD(ROW()-ROW($D$2),COLUMNS(walk!$A$2:$Y$402)),1,1)</f>
        <v>4</v>
      </c>
      <c r="E3867">
        <f ca="1">OFFSET(bike!$A$2:$Y$402,TRUNC((ROW()-ROW($E$2))/COLUMNS(bike!$A$2:$Y$402)),MOD(ROW()-ROW($E$2),COLUMNS(bike!$A$2:$Y$402)),1,1)</f>
        <v>1</v>
      </c>
      <c r="F3867">
        <f ca="1">OFFSET(transit!$A$2:$Y$402,TRUNC((ROW()-ROW($F$2))/COLUMNS(transit!$A$2:$Y$402)),MOD(ROW()-ROW($F$2),COLUMNS(transit!$A$2:$Y$402)),1,1)</f>
        <v>4</v>
      </c>
      <c r="G3867">
        <f ca="1">OFFSET(drive!$A$2:$Y$402,TRUNC((ROW()-ROW($G$2))/COLUMNS(drive!$A$2:$Y$402)),MOD(ROW()-ROW($G$2),COLUMNS(drive!$A$2:$Y$402)),1,1)</f>
        <v>1</v>
      </c>
      <c r="H3867" s="5">
        <f ca="1">(VLOOKUP($B3867,weights!$A$2:$R$6,4))*VLOOKUP($B3867,weights!$A$2:$R$6,6)^C3867*(VLOOKUP($B3867,weights!$A$2:$R$6,15)*EXP(VLOOKUP($B3867,weights!$A$2:$R$6,11)*D3867)+VLOOKUP($B3867,weights!$A$2:$R$6,16)*EXP(VLOOKUP($B3867,weights!$A$2:$R$6,12)*E3867)+VLOOKUP($B3867,weights!$A$2:$R$6,17)*EXP(VLOOKUP($B3867,weights!$A$2:$R$6,13)*F3867)+VLOOKUP($B3867,weights!$A$2:$R$6,18)*EXP(VLOOKUP($B3867,weights!$A$2:$R$6,14)*G3867))</f>
        <v>22.338230552247637</v>
      </c>
    </row>
    <row r="3868" spans="1:8" ht="12.75" x14ac:dyDescent="0.2">
      <c r="A3868">
        <f t="shared" si="0"/>
        <v>155</v>
      </c>
      <c r="B3868" t="str">
        <f t="shared" ref="B3868:C3868" si="3842">B3843</f>
        <v>store</v>
      </c>
      <c r="C3868">
        <f t="shared" si="3842"/>
        <v>1</v>
      </c>
      <c r="D3868">
        <f ca="1">OFFSET(walk!$A$2:$Y$402,TRUNC((ROW()-ROW($D$2))/COLUMNS(walk!$A$2:$Y$402)),MOD(ROW()-ROW($D$2),COLUMNS(walk!$A$2:$Y$402)),1,1)</f>
        <v>5</v>
      </c>
      <c r="E3868">
        <f ca="1">OFFSET(bike!$A$2:$Y$402,TRUNC((ROW()-ROW($E$2))/COLUMNS(bike!$A$2:$Y$402)),MOD(ROW()-ROW($E$2),COLUMNS(bike!$A$2:$Y$402)),1,1)</f>
        <v>1</v>
      </c>
      <c r="F3868">
        <f ca="1">OFFSET(transit!$A$2:$Y$402,TRUNC((ROW()-ROW($F$2))/COLUMNS(transit!$A$2:$Y$402)),MOD(ROW()-ROW($F$2),COLUMNS(transit!$A$2:$Y$402)),1,1)</f>
        <v>5</v>
      </c>
      <c r="G3868">
        <f ca="1">OFFSET(drive!$A$2:$Y$402,TRUNC((ROW()-ROW($G$2))/COLUMNS(drive!$A$2:$Y$402)),MOD(ROW()-ROW($G$2),COLUMNS(drive!$A$2:$Y$402)),1,1)</f>
        <v>1</v>
      </c>
      <c r="H3868" s="5">
        <f ca="1">(VLOOKUP($B3868,weights!$A$2:$R$6,4))*VLOOKUP($B3868,weights!$A$2:$R$6,6)^C3868*(VLOOKUP($B3868,weights!$A$2:$R$6,15)*EXP(VLOOKUP($B3868,weights!$A$2:$R$6,11)*D3868)+VLOOKUP($B3868,weights!$A$2:$R$6,16)*EXP(VLOOKUP($B3868,weights!$A$2:$R$6,12)*E3868)+VLOOKUP($B3868,weights!$A$2:$R$6,17)*EXP(VLOOKUP($B3868,weights!$A$2:$R$6,13)*F3868)+VLOOKUP($B3868,weights!$A$2:$R$6,18)*EXP(VLOOKUP($B3868,weights!$A$2:$R$6,14)*G3868))</f>
        <v>13.897434437427027</v>
      </c>
    </row>
    <row r="3869" spans="1:8" ht="12.75" x14ac:dyDescent="0.2">
      <c r="A3869">
        <f t="shared" si="0"/>
        <v>155</v>
      </c>
      <c r="B3869" t="str">
        <f t="shared" ref="B3869:C3869" si="3843">B3844</f>
        <v>store</v>
      </c>
      <c r="C3869">
        <f t="shared" si="3843"/>
        <v>2</v>
      </c>
      <c r="D3869">
        <f ca="1">OFFSET(walk!$A$2:$Y$402,TRUNC((ROW()-ROW($D$2))/COLUMNS(walk!$A$2:$Y$402)),MOD(ROW()-ROW($D$2),COLUMNS(walk!$A$2:$Y$402)),1,1)</f>
        <v>7</v>
      </c>
      <c r="E3869">
        <f ca="1">OFFSET(bike!$A$2:$Y$402,TRUNC((ROW()-ROW($E$2))/COLUMNS(bike!$A$2:$Y$402)),MOD(ROW()-ROW($E$2),COLUMNS(bike!$A$2:$Y$402)),1,1)</f>
        <v>2</v>
      </c>
      <c r="F3869">
        <f ca="1">OFFSET(transit!$A$2:$Y$402,TRUNC((ROW()-ROW($F$2))/COLUMNS(transit!$A$2:$Y$402)),MOD(ROW()-ROW($F$2),COLUMNS(transit!$A$2:$Y$402)),1,1)</f>
        <v>7</v>
      </c>
      <c r="G3869">
        <f ca="1">OFFSET(drive!$A$2:$Y$402,TRUNC((ROW()-ROW($G$2))/COLUMNS(drive!$A$2:$Y$402)),MOD(ROW()-ROW($G$2),COLUMNS(drive!$A$2:$Y$402)),1,1)</f>
        <v>1</v>
      </c>
      <c r="H3869" s="5">
        <f ca="1">(VLOOKUP($B3869,weights!$A$2:$R$6,4))*VLOOKUP($B3869,weights!$A$2:$R$6,6)^C3869*(VLOOKUP($B3869,weights!$A$2:$R$6,15)*EXP(VLOOKUP($B3869,weights!$A$2:$R$6,11)*D3869)+VLOOKUP($B3869,weights!$A$2:$R$6,16)*EXP(VLOOKUP($B3869,weights!$A$2:$R$6,12)*E3869)+VLOOKUP($B3869,weights!$A$2:$R$6,17)*EXP(VLOOKUP($B3869,weights!$A$2:$R$6,13)*F3869)+VLOOKUP($B3869,weights!$A$2:$R$6,18)*EXP(VLOOKUP($B3869,weights!$A$2:$R$6,14)*G3869))</f>
        <v>7.1954122530935383</v>
      </c>
    </row>
    <row r="3870" spans="1:8" ht="12.75" x14ac:dyDescent="0.2">
      <c r="A3870">
        <f t="shared" si="0"/>
        <v>155</v>
      </c>
      <c r="B3870" t="str">
        <f t="shared" ref="B3870:C3870" si="3844">B3845</f>
        <v>store</v>
      </c>
      <c r="C3870">
        <f t="shared" si="3844"/>
        <v>3</v>
      </c>
      <c r="D3870">
        <f ca="1">OFFSET(walk!$A$2:$Y$402,TRUNC((ROW()-ROW($D$2))/COLUMNS(walk!$A$2:$Y$402)),MOD(ROW()-ROW($D$2),COLUMNS(walk!$A$2:$Y$402)),1,1)</f>
        <v>9</v>
      </c>
      <c r="E3870">
        <f ca="1">OFFSET(bike!$A$2:$Y$402,TRUNC((ROW()-ROW($E$2))/COLUMNS(bike!$A$2:$Y$402)),MOD(ROW()-ROW($E$2),COLUMNS(bike!$A$2:$Y$402)),1,1)</f>
        <v>3</v>
      </c>
      <c r="F3870">
        <f ca="1">OFFSET(transit!$A$2:$Y$402,TRUNC((ROW()-ROW($F$2))/COLUMNS(transit!$A$2:$Y$402)),MOD(ROW()-ROW($F$2),COLUMNS(transit!$A$2:$Y$402)),1,1)</f>
        <v>9</v>
      </c>
      <c r="G3870">
        <f ca="1">OFFSET(drive!$A$2:$Y$402,TRUNC((ROW()-ROW($G$2))/COLUMNS(drive!$A$2:$Y$402)),MOD(ROW()-ROW($G$2),COLUMNS(drive!$A$2:$Y$402)),1,1)</f>
        <v>3</v>
      </c>
      <c r="H3870" s="5">
        <f ca="1">(VLOOKUP($B3870,weights!$A$2:$R$6,4))*VLOOKUP($B3870,weights!$A$2:$R$6,6)^C3870*(VLOOKUP($B3870,weights!$A$2:$R$6,15)*EXP(VLOOKUP($B3870,weights!$A$2:$R$6,11)*D3870)+VLOOKUP($B3870,weights!$A$2:$R$6,16)*EXP(VLOOKUP($B3870,weights!$A$2:$R$6,12)*E3870)+VLOOKUP($B3870,weights!$A$2:$R$6,17)*EXP(VLOOKUP($B3870,weights!$A$2:$R$6,13)*F3870)+VLOOKUP($B3870,weights!$A$2:$R$6,18)*EXP(VLOOKUP($B3870,weights!$A$2:$R$6,14)*G3870))</f>
        <v>2.8343418732126113</v>
      </c>
    </row>
    <row r="3871" spans="1:8" ht="12.75" x14ac:dyDescent="0.2">
      <c r="A3871">
        <f t="shared" si="0"/>
        <v>155</v>
      </c>
      <c r="B3871" t="str">
        <f t="shared" ref="B3871:C3871" si="3845">B3846</f>
        <v>store</v>
      </c>
      <c r="C3871">
        <f t="shared" si="3845"/>
        <v>4</v>
      </c>
      <c r="D3871">
        <f ca="1">OFFSET(walk!$A$2:$Y$402,TRUNC((ROW()-ROW($D$2))/COLUMNS(walk!$A$2:$Y$402)),MOD(ROW()-ROW($D$2),COLUMNS(walk!$A$2:$Y$402)),1,1)</f>
        <v>9</v>
      </c>
      <c r="E3871">
        <f ca="1">OFFSET(bike!$A$2:$Y$402,TRUNC((ROW()-ROW($E$2))/COLUMNS(bike!$A$2:$Y$402)),MOD(ROW()-ROW($E$2),COLUMNS(bike!$A$2:$Y$402)),1,1)</f>
        <v>3</v>
      </c>
      <c r="F3871">
        <f ca="1">OFFSET(transit!$A$2:$Y$402,TRUNC((ROW()-ROW($F$2))/COLUMNS(transit!$A$2:$Y$402)),MOD(ROW()-ROW($F$2),COLUMNS(transit!$A$2:$Y$402)),1,1)</f>
        <v>9</v>
      </c>
      <c r="G3871">
        <f ca="1">OFFSET(drive!$A$2:$Y$402,TRUNC((ROW()-ROW($G$2))/COLUMNS(drive!$A$2:$Y$402)),MOD(ROW()-ROW($G$2),COLUMNS(drive!$A$2:$Y$402)),1,1)</f>
        <v>3</v>
      </c>
      <c r="H3871" s="5">
        <f ca="1">(VLOOKUP($B3871,weights!$A$2:$R$6,4))*VLOOKUP($B3871,weights!$A$2:$R$6,6)^C3871*(VLOOKUP($B3871,weights!$A$2:$R$6,15)*EXP(VLOOKUP($B3871,weights!$A$2:$R$6,11)*D3871)+VLOOKUP($B3871,weights!$A$2:$R$6,16)*EXP(VLOOKUP($B3871,weights!$A$2:$R$6,12)*E3871)+VLOOKUP($B3871,weights!$A$2:$R$6,17)*EXP(VLOOKUP($B3871,weights!$A$2:$R$6,13)*F3871)+VLOOKUP($B3871,weights!$A$2:$R$6,18)*EXP(VLOOKUP($B3871,weights!$A$2:$R$6,14)*G3871))</f>
        <v>1.9115328912364129</v>
      </c>
    </row>
    <row r="3872" spans="1:8" ht="12.75" x14ac:dyDescent="0.2">
      <c r="A3872">
        <f t="shared" si="0"/>
        <v>155</v>
      </c>
      <c r="B3872" t="str">
        <f t="shared" ref="B3872:C3872" si="3846">B3847</f>
        <v>pharmacy</v>
      </c>
      <c r="C3872">
        <f t="shared" si="3846"/>
        <v>0</v>
      </c>
      <c r="D3872">
        <f ca="1">OFFSET(walk!$A$2:$Y$402,TRUNC((ROW()-ROW($D$2))/COLUMNS(walk!$A$2:$Y$402)),MOD(ROW()-ROW($D$2),COLUMNS(walk!$A$2:$Y$402)),1,1)</f>
        <v>11</v>
      </c>
      <c r="E3872">
        <f ca="1">OFFSET(bike!$A$2:$Y$402,TRUNC((ROW()-ROW($E$2))/COLUMNS(bike!$A$2:$Y$402)),MOD(ROW()-ROW($E$2),COLUMNS(bike!$A$2:$Y$402)),1,1)</f>
        <v>4</v>
      </c>
      <c r="F3872">
        <f ca="1">OFFSET(transit!$A$2:$Y$402,TRUNC((ROW()-ROW($F$2))/COLUMNS(transit!$A$2:$Y$402)),MOD(ROW()-ROW($F$2),COLUMNS(transit!$A$2:$Y$402)),1,1)</f>
        <v>11</v>
      </c>
      <c r="G3872">
        <f ca="1">OFFSET(drive!$A$2:$Y$402,TRUNC((ROW()-ROW($G$2))/COLUMNS(drive!$A$2:$Y$402)),MOD(ROW()-ROW($G$2),COLUMNS(drive!$A$2:$Y$402)),1,1)</f>
        <v>2</v>
      </c>
      <c r="H3872" s="5">
        <f ca="1">(VLOOKUP($B3872,weights!$A$2:$R$6,4))*VLOOKUP($B3872,weights!$A$2:$R$6,6)^C3872*(VLOOKUP($B3872,weights!$A$2:$R$6,15)*EXP(VLOOKUP($B3872,weights!$A$2:$R$6,11)*D3872)+VLOOKUP($B3872,weights!$A$2:$R$6,16)*EXP(VLOOKUP($B3872,weights!$A$2:$R$6,12)*E3872)+VLOOKUP($B3872,weights!$A$2:$R$6,17)*EXP(VLOOKUP($B3872,weights!$A$2:$R$6,13)*F3872)+VLOOKUP($B3872,weights!$A$2:$R$6,18)*EXP(VLOOKUP($B3872,weights!$A$2:$R$6,14)*G3872))</f>
        <v>6.1452423467449906</v>
      </c>
    </row>
    <row r="3873" spans="1:8" ht="12.75" x14ac:dyDescent="0.2">
      <c r="A3873">
        <f t="shared" si="0"/>
        <v>155</v>
      </c>
      <c r="B3873" t="str">
        <f t="shared" ref="B3873:C3873" si="3847">B3848</f>
        <v>pharmacy</v>
      </c>
      <c r="C3873">
        <f t="shared" si="3847"/>
        <v>1</v>
      </c>
      <c r="D3873">
        <f ca="1">OFFSET(walk!$A$2:$Y$402,TRUNC((ROW()-ROW($D$2))/COLUMNS(walk!$A$2:$Y$402)),MOD(ROW()-ROW($D$2),COLUMNS(walk!$A$2:$Y$402)),1,1)</f>
        <v>11</v>
      </c>
      <c r="E3873">
        <f ca="1">OFFSET(bike!$A$2:$Y$402,TRUNC((ROW()-ROW($E$2))/COLUMNS(bike!$A$2:$Y$402)),MOD(ROW()-ROW($E$2),COLUMNS(bike!$A$2:$Y$402)),1,1)</f>
        <v>4</v>
      </c>
      <c r="F3873">
        <f ca="1">OFFSET(transit!$A$2:$Y$402,TRUNC((ROW()-ROW($F$2))/COLUMNS(transit!$A$2:$Y$402)),MOD(ROW()-ROW($F$2),COLUMNS(transit!$A$2:$Y$402)),1,1)</f>
        <v>11</v>
      </c>
      <c r="G3873">
        <f ca="1">OFFSET(drive!$A$2:$Y$402,TRUNC((ROW()-ROW($G$2))/COLUMNS(drive!$A$2:$Y$402)),MOD(ROW()-ROW($G$2),COLUMNS(drive!$A$2:$Y$402)),1,1)</f>
        <v>3</v>
      </c>
      <c r="H3873" s="5">
        <f ca="1">(VLOOKUP($B3873,weights!$A$2:$R$6,4))*VLOOKUP($B3873,weights!$A$2:$R$6,6)^C3873*(VLOOKUP($B3873,weights!$A$2:$R$6,15)*EXP(VLOOKUP($B3873,weights!$A$2:$R$6,11)*D3873)+VLOOKUP($B3873,weights!$A$2:$R$6,16)*EXP(VLOOKUP($B3873,weights!$A$2:$R$6,12)*E3873)+VLOOKUP($B3873,weights!$A$2:$R$6,17)*EXP(VLOOKUP($B3873,weights!$A$2:$R$6,13)*F3873)+VLOOKUP($B3873,weights!$A$2:$R$6,18)*EXP(VLOOKUP($B3873,weights!$A$2:$R$6,14)*G3873))</f>
        <v>2.6137553009719525</v>
      </c>
    </row>
    <row r="3874" spans="1:8" ht="12.75" x14ac:dyDescent="0.2">
      <c r="A3874">
        <f t="shared" si="0"/>
        <v>155</v>
      </c>
      <c r="B3874" t="str">
        <f t="shared" ref="B3874:C3874" si="3848">B3849</f>
        <v>pharmacy</v>
      </c>
      <c r="C3874">
        <f t="shared" si="3848"/>
        <v>2</v>
      </c>
      <c r="D3874">
        <f ca="1">OFFSET(walk!$A$2:$Y$402,TRUNC((ROW()-ROW($D$2))/COLUMNS(walk!$A$2:$Y$402)),MOD(ROW()-ROW($D$2),COLUMNS(walk!$A$2:$Y$402)),1,1)</f>
        <v>14</v>
      </c>
      <c r="E3874">
        <f ca="1">OFFSET(bike!$A$2:$Y$402,TRUNC((ROW()-ROW($E$2))/COLUMNS(bike!$A$2:$Y$402)),MOD(ROW()-ROW($E$2),COLUMNS(bike!$A$2:$Y$402)),1,1)</f>
        <v>4</v>
      </c>
      <c r="F3874">
        <f ca="1">OFFSET(transit!$A$2:$Y$402,TRUNC((ROW()-ROW($F$2))/COLUMNS(transit!$A$2:$Y$402)),MOD(ROW()-ROW($F$2),COLUMNS(transit!$A$2:$Y$402)),1,1)</f>
        <v>14</v>
      </c>
      <c r="G3874">
        <f ca="1">OFFSET(drive!$A$2:$Y$402,TRUNC((ROW()-ROW($G$2))/COLUMNS(drive!$A$2:$Y$402)),MOD(ROW()-ROW($G$2),COLUMNS(drive!$A$2:$Y$402)),1,1)</f>
        <v>3</v>
      </c>
      <c r="H3874" s="5">
        <f ca="1">(VLOOKUP($B3874,weights!$A$2:$R$6,4))*VLOOKUP($B3874,weights!$A$2:$R$6,6)^C3874*(VLOOKUP($B3874,weights!$A$2:$R$6,15)*EXP(VLOOKUP($B3874,weights!$A$2:$R$6,11)*D3874)+VLOOKUP($B3874,weights!$A$2:$R$6,16)*EXP(VLOOKUP($B3874,weights!$A$2:$R$6,12)*E3874)+VLOOKUP($B3874,weights!$A$2:$R$6,17)*EXP(VLOOKUP($B3874,weights!$A$2:$R$6,13)*F3874)+VLOOKUP($B3874,weights!$A$2:$R$6,18)*EXP(VLOOKUP($B3874,weights!$A$2:$R$6,14)*G3874))</f>
        <v>1.161189205974928</v>
      </c>
    </row>
    <row r="3875" spans="1:8" ht="12.75" x14ac:dyDescent="0.2">
      <c r="A3875">
        <f t="shared" si="0"/>
        <v>155</v>
      </c>
      <c r="B3875" t="str">
        <f t="shared" ref="B3875:C3875" si="3849">B3850</f>
        <v>bank</v>
      </c>
      <c r="C3875">
        <f t="shared" si="3849"/>
        <v>0</v>
      </c>
      <c r="D3875">
        <f ca="1">OFFSET(walk!$A$2:$Y$402,TRUNC((ROW()-ROW($D$2))/COLUMNS(walk!$A$2:$Y$402)),MOD(ROW()-ROW($D$2),COLUMNS(walk!$A$2:$Y$402)),1,1)</f>
        <v>23</v>
      </c>
      <c r="E3875">
        <f ca="1">OFFSET(bike!$A$2:$Y$402,TRUNC((ROW()-ROW($E$2))/COLUMNS(bike!$A$2:$Y$402)),MOD(ROW()-ROW($E$2),COLUMNS(bike!$A$2:$Y$402)),1,1)</f>
        <v>8</v>
      </c>
      <c r="F3875">
        <f ca="1">OFFSET(transit!$A$2:$Y$402,TRUNC((ROW()-ROW($F$2))/COLUMNS(transit!$A$2:$Y$402)),MOD(ROW()-ROW($F$2),COLUMNS(transit!$A$2:$Y$402)),1,1)</f>
        <v>16</v>
      </c>
      <c r="G3875">
        <f ca="1">OFFSET(drive!$A$2:$Y$402,TRUNC((ROW()-ROW($G$2))/COLUMNS(drive!$A$2:$Y$402)),MOD(ROW()-ROW($G$2),COLUMNS(drive!$A$2:$Y$402)),1,1)</f>
        <v>6</v>
      </c>
      <c r="H3875" s="5">
        <f ca="1">(VLOOKUP($B3875,weights!$A$2:$R$6,4))*VLOOKUP($B3875,weights!$A$2:$R$6,6)^C3875*(VLOOKUP($B3875,weights!$A$2:$R$6,15)*EXP(VLOOKUP($B3875,weights!$A$2:$R$6,11)*D3875)+VLOOKUP($B3875,weights!$A$2:$R$6,16)*EXP(VLOOKUP($B3875,weights!$A$2:$R$6,12)*E3875)+VLOOKUP($B3875,weights!$A$2:$R$6,17)*EXP(VLOOKUP($B3875,weights!$A$2:$R$6,13)*F3875)+VLOOKUP($B3875,weights!$A$2:$R$6,18)*EXP(VLOOKUP($B3875,weights!$A$2:$R$6,14)*G3875))</f>
        <v>2.449367827095656</v>
      </c>
    </row>
    <row r="3876" spans="1:8" ht="12.75" x14ac:dyDescent="0.2">
      <c r="A3876">
        <f t="shared" si="0"/>
        <v>155</v>
      </c>
      <c r="B3876" t="str">
        <f t="shared" ref="B3876:C3876" si="3850">B3851</f>
        <v>bank</v>
      </c>
      <c r="C3876">
        <f t="shared" si="3850"/>
        <v>1</v>
      </c>
      <c r="D3876">
        <f ca="1">OFFSET(walk!$A$2:$Y$402,TRUNC((ROW()-ROW($D$2))/COLUMNS(walk!$A$2:$Y$402)),MOD(ROW()-ROW($D$2),COLUMNS(walk!$A$2:$Y$402)),1,1)</f>
        <v>44</v>
      </c>
      <c r="E3876">
        <f ca="1">OFFSET(bike!$A$2:$Y$402,TRUNC((ROW()-ROW($E$2))/COLUMNS(bike!$A$2:$Y$402)),MOD(ROW()-ROW($E$2),COLUMNS(bike!$A$2:$Y$402)),1,1)</f>
        <v>13</v>
      </c>
      <c r="F3876">
        <f ca="1">OFFSET(transit!$A$2:$Y$402,TRUNC((ROW()-ROW($F$2))/COLUMNS(transit!$A$2:$Y$402)),MOD(ROW()-ROW($F$2),COLUMNS(transit!$A$2:$Y$402)),1,1)</f>
        <v>38</v>
      </c>
      <c r="G3876">
        <f ca="1">OFFSET(drive!$A$2:$Y$402,TRUNC((ROW()-ROW($G$2))/COLUMNS(drive!$A$2:$Y$402)),MOD(ROW()-ROW($G$2),COLUMNS(drive!$A$2:$Y$402)),1,1)</f>
        <v>8</v>
      </c>
      <c r="H3876" s="5">
        <f ca="1">(VLOOKUP($B3876,weights!$A$2:$R$6,4))*VLOOKUP($B3876,weights!$A$2:$R$6,6)^C3876*(VLOOKUP($B3876,weights!$A$2:$R$6,15)*EXP(VLOOKUP($B3876,weights!$A$2:$R$6,11)*D3876)+VLOOKUP($B3876,weights!$A$2:$R$6,16)*EXP(VLOOKUP($B3876,weights!$A$2:$R$6,12)*E3876)+VLOOKUP($B3876,weights!$A$2:$R$6,17)*EXP(VLOOKUP($B3876,weights!$A$2:$R$6,13)*F3876)+VLOOKUP($B3876,weights!$A$2:$R$6,18)*EXP(VLOOKUP($B3876,weights!$A$2:$R$6,14)*G3876))</f>
        <v>0.46037414752115363</v>
      </c>
    </row>
    <row r="3877" spans="1:8" ht="12.75" x14ac:dyDescent="0.2">
      <c r="A3877">
        <f t="shared" si="0"/>
        <v>156</v>
      </c>
      <c r="B3877" t="str">
        <f t="shared" ref="B3877:C3877" si="3851">B3852</f>
        <v>restaurant</v>
      </c>
      <c r="C3877">
        <f t="shared" si="3851"/>
        <v>0</v>
      </c>
      <c r="D3877">
        <f ca="1">OFFSET(walk!$A$2:$Y$402,TRUNC((ROW()-ROW($D$2))/COLUMNS(walk!$A$2:$Y$402)),MOD(ROW()-ROW($D$2),COLUMNS(walk!$A$2:$Y$402)),1,1)</f>
        <v>7</v>
      </c>
      <c r="E3877">
        <f ca="1">OFFSET(bike!$A$2:$Y$402,TRUNC((ROW()-ROW($E$2))/COLUMNS(bike!$A$2:$Y$402)),MOD(ROW()-ROW($E$2),COLUMNS(bike!$A$2:$Y$402)),1,1)</f>
        <v>2</v>
      </c>
      <c r="F3877">
        <f ca="1">OFFSET(transit!$A$2:$Y$402,TRUNC((ROW()-ROW($F$2))/COLUMNS(transit!$A$2:$Y$402)),MOD(ROW()-ROW($F$2),COLUMNS(transit!$A$2:$Y$402)),1,1)</f>
        <v>7</v>
      </c>
      <c r="G3877">
        <f ca="1">OFFSET(drive!$A$2:$Y$402,TRUNC((ROW()-ROW($G$2))/COLUMNS(drive!$A$2:$Y$402)),MOD(ROW()-ROW($G$2),COLUMNS(drive!$A$2:$Y$402)),1,1)</f>
        <v>2</v>
      </c>
      <c r="H3877" s="5">
        <f ca="1">(VLOOKUP($B3877,weights!$A$2:$R$6,4))*VLOOKUP($B3877,weights!$A$2:$R$6,6)^C3877*(VLOOKUP($B3877,weights!$A$2:$R$6,15)*EXP(VLOOKUP($B3877,weights!$A$2:$R$6,11)*D3877)+VLOOKUP($B3877,weights!$A$2:$R$6,16)*EXP(VLOOKUP($B3877,weights!$A$2:$R$6,12)*E3877)+VLOOKUP($B3877,weights!$A$2:$R$6,17)*EXP(VLOOKUP($B3877,weights!$A$2:$R$6,13)*F3877)+VLOOKUP($B3877,weights!$A$2:$R$6,18)*EXP(VLOOKUP($B3877,weights!$A$2:$R$6,14)*G3877))</f>
        <v>32.024622533391799</v>
      </c>
    </row>
    <row r="3878" spans="1:8" ht="12.75" x14ac:dyDescent="0.2">
      <c r="A3878">
        <f t="shared" si="0"/>
        <v>156</v>
      </c>
      <c r="B3878" t="str">
        <f t="shared" ref="B3878:C3878" si="3852">B3853</f>
        <v>restaurant</v>
      </c>
      <c r="C3878">
        <f t="shared" si="3852"/>
        <v>1</v>
      </c>
      <c r="D3878">
        <f ca="1">OFFSET(walk!$A$2:$Y$402,TRUNC((ROW()-ROW($D$2))/COLUMNS(walk!$A$2:$Y$402)),MOD(ROW()-ROW($D$2),COLUMNS(walk!$A$2:$Y$402)),1,1)</f>
        <v>7</v>
      </c>
      <c r="E3878">
        <f ca="1">OFFSET(bike!$A$2:$Y$402,TRUNC((ROW()-ROW($E$2))/COLUMNS(bike!$A$2:$Y$402)),MOD(ROW()-ROW($E$2),COLUMNS(bike!$A$2:$Y$402)),1,1)</f>
        <v>2</v>
      </c>
      <c r="F3878">
        <f ca="1">OFFSET(transit!$A$2:$Y$402,TRUNC((ROW()-ROW($F$2))/COLUMNS(transit!$A$2:$Y$402)),MOD(ROW()-ROW($F$2),COLUMNS(transit!$A$2:$Y$402)),1,1)</f>
        <v>7</v>
      </c>
      <c r="G3878">
        <f ca="1">OFFSET(drive!$A$2:$Y$402,TRUNC((ROW()-ROW($G$2))/COLUMNS(drive!$A$2:$Y$402)),MOD(ROW()-ROW($G$2),COLUMNS(drive!$A$2:$Y$402)),1,1)</f>
        <v>2</v>
      </c>
      <c r="H3878" s="5">
        <f ca="1">(VLOOKUP($B3878,weights!$A$2:$R$6,4))*VLOOKUP($B3878,weights!$A$2:$R$6,6)^C3878*(VLOOKUP($B3878,weights!$A$2:$R$6,15)*EXP(VLOOKUP($B3878,weights!$A$2:$R$6,11)*D3878)+VLOOKUP($B3878,weights!$A$2:$R$6,16)*EXP(VLOOKUP($B3878,weights!$A$2:$R$6,12)*E3878)+VLOOKUP($B3878,weights!$A$2:$R$6,17)*EXP(VLOOKUP($B3878,weights!$A$2:$R$6,13)*F3878)+VLOOKUP($B3878,weights!$A$2:$R$6,18)*EXP(VLOOKUP($B3878,weights!$A$2:$R$6,14)*G3878))</f>
        <v>28.70355056696598</v>
      </c>
    </row>
    <row r="3879" spans="1:8" ht="12.75" x14ac:dyDescent="0.2">
      <c r="A3879">
        <f t="shared" si="0"/>
        <v>156</v>
      </c>
      <c r="B3879" t="str">
        <f t="shared" ref="B3879:C3879" si="3853">B3854</f>
        <v>restaurant</v>
      </c>
      <c r="C3879">
        <f t="shared" si="3853"/>
        <v>2</v>
      </c>
      <c r="D3879">
        <f ca="1">OFFSET(walk!$A$2:$Y$402,TRUNC((ROW()-ROW($D$2))/COLUMNS(walk!$A$2:$Y$402)),MOD(ROW()-ROW($D$2),COLUMNS(walk!$A$2:$Y$402)),1,1)</f>
        <v>7</v>
      </c>
      <c r="E3879">
        <f ca="1">OFFSET(bike!$A$2:$Y$402,TRUNC((ROW()-ROW($E$2))/COLUMNS(bike!$A$2:$Y$402)),MOD(ROW()-ROW($E$2),COLUMNS(bike!$A$2:$Y$402)),1,1)</f>
        <v>3</v>
      </c>
      <c r="F3879">
        <f ca="1">OFFSET(transit!$A$2:$Y$402,TRUNC((ROW()-ROW($F$2))/COLUMNS(transit!$A$2:$Y$402)),MOD(ROW()-ROW($F$2),COLUMNS(transit!$A$2:$Y$402)),1,1)</f>
        <v>7</v>
      </c>
      <c r="G3879">
        <f ca="1">OFFSET(drive!$A$2:$Y$402,TRUNC((ROW()-ROW($G$2))/COLUMNS(drive!$A$2:$Y$402)),MOD(ROW()-ROW($G$2),COLUMNS(drive!$A$2:$Y$402)),1,1)</f>
        <v>3</v>
      </c>
      <c r="H3879" s="5">
        <f ca="1">(VLOOKUP($B3879,weights!$A$2:$R$6,4))*VLOOKUP($B3879,weights!$A$2:$R$6,6)^C3879*(VLOOKUP($B3879,weights!$A$2:$R$6,15)*EXP(VLOOKUP($B3879,weights!$A$2:$R$6,11)*D3879)+VLOOKUP($B3879,weights!$A$2:$R$6,16)*EXP(VLOOKUP($B3879,weights!$A$2:$R$6,12)*E3879)+VLOOKUP($B3879,weights!$A$2:$R$6,17)*EXP(VLOOKUP($B3879,weights!$A$2:$R$6,13)*F3879)+VLOOKUP($B3879,weights!$A$2:$R$6,18)*EXP(VLOOKUP($B3879,weights!$A$2:$R$6,14)*G3879))</f>
        <v>22.60212785073778</v>
      </c>
    </row>
    <row r="3880" spans="1:8" ht="12.75" x14ac:dyDescent="0.2">
      <c r="A3880">
        <f t="shared" si="0"/>
        <v>156</v>
      </c>
      <c r="B3880" t="str">
        <f t="shared" ref="B3880:C3880" si="3854">B3855</f>
        <v>restaurant</v>
      </c>
      <c r="C3880">
        <f t="shared" si="3854"/>
        <v>3</v>
      </c>
      <c r="D3880">
        <f ca="1">OFFSET(walk!$A$2:$Y$402,TRUNC((ROW()-ROW($D$2))/COLUMNS(walk!$A$2:$Y$402)),MOD(ROW()-ROW($D$2),COLUMNS(walk!$A$2:$Y$402)),1,1)</f>
        <v>10</v>
      </c>
      <c r="E3880">
        <f ca="1">OFFSET(bike!$A$2:$Y$402,TRUNC((ROW()-ROW($E$2))/COLUMNS(bike!$A$2:$Y$402)),MOD(ROW()-ROW($E$2),COLUMNS(bike!$A$2:$Y$402)),1,1)</f>
        <v>3</v>
      </c>
      <c r="F3880">
        <f ca="1">OFFSET(transit!$A$2:$Y$402,TRUNC((ROW()-ROW($F$2))/COLUMNS(transit!$A$2:$Y$402)),MOD(ROW()-ROW($F$2),COLUMNS(transit!$A$2:$Y$402)),1,1)</f>
        <v>9</v>
      </c>
      <c r="G3880">
        <f ca="1">OFFSET(drive!$A$2:$Y$402,TRUNC((ROW()-ROW($G$2))/COLUMNS(drive!$A$2:$Y$402)),MOD(ROW()-ROW($G$2),COLUMNS(drive!$A$2:$Y$402)),1,1)</f>
        <v>3</v>
      </c>
      <c r="H3880" s="5">
        <f ca="1">(VLOOKUP($B3880,weights!$A$2:$R$6,4))*VLOOKUP($B3880,weights!$A$2:$R$6,6)^C3880*(VLOOKUP($B3880,weights!$A$2:$R$6,15)*EXP(VLOOKUP($B3880,weights!$A$2:$R$6,11)*D3880)+VLOOKUP($B3880,weights!$A$2:$R$6,16)*EXP(VLOOKUP($B3880,weights!$A$2:$R$6,12)*E3880)+VLOOKUP($B3880,weights!$A$2:$R$6,17)*EXP(VLOOKUP($B3880,weights!$A$2:$R$6,13)*F3880)+VLOOKUP($B3880,weights!$A$2:$R$6,18)*EXP(VLOOKUP($B3880,weights!$A$2:$R$6,14)*G3880))</f>
        <v>17.706384657949243</v>
      </c>
    </row>
    <row r="3881" spans="1:8" ht="12.75" x14ac:dyDescent="0.2">
      <c r="A3881">
        <f t="shared" si="0"/>
        <v>156</v>
      </c>
      <c r="B3881" t="str">
        <f t="shared" ref="B3881:C3881" si="3855">B3856</f>
        <v>restaurant</v>
      </c>
      <c r="C3881">
        <f t="shared" si="3855"/>
        <v>4</v>
      </c>
      <c r="D3881">
        <f ca="1">OFFSET(walk!$A$2:$Y$402,TRUNC((ROW()-ROW($D$2))/COLUMNS(walk!$A$2:$Y$402)),MOD(ROW()-ROW($D$2),COLUMNS(walk!$A$2:$Y$402)),1,1)</f>
        <v>10</v>
      </c>
      <c r="E3881">
        <f ca="1">OFFSET(bike!$A$2:$Y$402,TRUNC((ROW()-ROW($E$2))/COLUMNS(bike!$A$2:$Y$402)),MOD(ROW()-ROW($E$2),COLUMNS(bike!$A$2:$Y$402)),1,1)</f>
        <v>3</v>
      </c>
      <c r="F3881">
        <f ca="1">OFFSET(transit!$A$2:$Y$402,TRUNC((ROW()-ROW($F$2))/COLUMNS(transit!$A$2:$Y$402)),MOD(ROW()-ROW($F$2),COLUMNS(transit!$A$2:$Y$402)),1,1)</f>
        <v>10</v>
      </c>
      <c r="G3881">
        <f ca="1">OFFSET(drive!$A$2:$Y$402,TRUNC((ROW()-ROW($G$2))/COLUMNS(drive!$A$2:$Y$402)),MOD(ROW()-ROW($G$2),COLUMNS(drive!$A$2:$Y$402)),1,1)</f>
        <v>3</v>
      </c>
      <c r="H3881" s="5">
        <f ca="1">(VLOOKUP($B3881,weights!$A$2:$R$6,4))*VLOOKUP($B3881,weights!$A$2:$R$6,6)^C3881*(VLOOKUP($B3881,weights!$A$2:$R$6,15)*EXP(VLOOKUP($B3881,weights!$A$2:$R$6,11)*D3881)+VLOOKUP($B3881,weights!$A$2:$R$6,16)*EXP(VLOOKUP($B3881,weights!$A$2:$R$6,12)*E3881)+VLOOKUP($B3881,weights!$A$2:$R$6,17)*EXP(VLOOKUP($B3881,weights!$A$2:$R$6,13)*F3881)+VLOOKUP($B3881,weights!$A$2:$R$6,18)*EXP(VLOOKUP($B3881,weights!$A$2:$R$6,14)*G3881))</f>
        <v>15.491518970976163</v>
      </c>
    </row>
    <row r="3882" spans="1:8" ht="12.75" x14ac:dyDescent="0.2">
      <c r="A3882">
        <f t="shared" si="0"/>
        <v>156</v>
      </c>
      <c r="B3882" t="str">
        <f t="shared" ref="B3882:C3882" si="3856">B3857</f>
        <v>restaurant</v>
      </c>
      <c r="C3882">
        <f t="shared" si="3856"/>
        <v>5</v>
      </c>
      <c r="D3882">
        <f ca="1">OFFSET(walk!$A$2:$Y$402,TRUNC((ROW()-ROW($D$2))/COLUMNS(walk!$A$2:$Y$402)),MOD(ROW()-ROW($D$2),COLUMNS(walk!$A$2:$Y$402)),1,1)</f>
        <v>10</v>
      </c>
      <c r="E3882">
        <f ca="1">OFFSET(bike!$A$2:$Y$402,TRUNC((ROW()-ROW($E$2))/COLUMNS(bike!$A$2:$Y$402)),MOD(ROW()-ROW($E$2),COLUMNS(bike!$A$2:$Y$402)),1,1)</f>
        <v>4</v>
      </c>
      <c r="F3882">
        <f ca="1">OFFSET(transit!$A$2:$Y$402,TRUNC((ROW()-ROW($F$2))/COLUMNS(transit!$A$2:$Y$402)),MOD(ROW()-ROW($F$2),COLUMNS(transit!$A$2:$Y$402)),1,1)</f>
        <v>10</v>
      </c>
      <c r="G3882">
        <f ca="1">OFFSET(drive!$A$2:$Y$402,TRUNC((ROW()-ROW($G$2))/COLUMNS(drive!$A$2:$Y$402)),MOD(ROW()-ROW($G$2),COLUMNS(drive!$A$2:$Y$402)),1,1)</f>
        <v>3</v>
      </c>
      <c r="H3882" s="5">
        <f ca="1">(VLOOKUP($B3882,weights!$A$2:$R$6,4))*VLOOKUP($B3882,weights!$A$2:$R$6,6)^C3882*(VLOOKUP($B3882,weights!$A$2:$R$6,15)*EXP(VLOOKUP($B3882,weights!$A$2:$R$6,11)*D3882)+VLOOKUP($B3882,weights!$A$2:$R$6,16)*EXP(VLOOKUP($B3882,weights!$A$2:$R$6,12)*E3882)+VLOOKUP($B3882,weights!$A$2:$R$6,17)*EXP(VLOOKUP($B3882,weights!$A$2:$R$6,13)*F3882)+VLOOKUP($B3882,weights!$A$2:$R$6,18)*EXP(VLOOKUP($B3882,weights!$A$2:$R$6,14)*G3882))</f>
        <v>12.92920263671974</v>
      </c>
    </row>
    <row r="3883" spans="1:8" ht="12.75" x14ac:dyDescent="0.2">
      <c r="A3883">
        <f t="shared" si="0"/>
        <v>156</v>
      </c>
      <c r="B3883" t="str">
        <f t="shared" ref="B3883:C3883" si="3857">B3858</f>
        <v>restaurant</v>
      </c>
      <c r="C3883">
        <f t="shared" si="3857"/>
        <v>6</v>
      </c>
      <c r="D3883">
        <f ca="1">OFFSET(walk!$A$2:$Y$402,TRUNC((ROW()-ROW($D$2))/COLUMNS(walk!$A$2:$Y$402)),MOD(ROW()-ROW($D$2),COLUMNS(walk!$A$2:$Y$402)),1,1)</f>
        <v>10</v>
      </c>
      <c r="E3883">
        <f ca="1">OFFSET(bike!$A$2:$Y$402,TRUNC((ROW()-ROW($E$2))/COLUMNS(bike!$A$2:$Y$402)),MOD(ROW()-ROW($E$2),COLUMNS(bike!$A$2:$Y$402)),1,1)</f>
        <v>4</v>
      </c>
      <c r="F3883">
        <f ca="1">OFFSET(transit!$A$2:$Y$402,TRUNC((ROW()-ROW($F$2))/COLUMNS(transit!$A$2:$Y$402)),MOD(ROW()-ROW($F$2),COLUMNS(transit!$A$2:$Y$402)),1,1)</f>
        <v>10</v>
      </c>
      <c r="G3883">
        <f ca="1">OFFSET(drive!$A$2:$Y$402,TRUNC((ROW()-ROW($G$2))/COLUMNS(drive!$A$2:$Y$402)),MOD(ROW()-ROW($G$2),COLUMNS(drive!$A$2:$Y$402)),1,1)</f>
        <v>3</v>
      </c>
      <c r="H3883" s="5">
        <f ca="1">(VLOOKUP($B3883,weights!$A$2:$R$6,4))*VLOOKUP($B3883,weights!$A$2:$R$6,6)^C3883*(VLOOKUP($B3883,weights!$A$2:$R$6,15)*EXP(VLOOKUP($B3883,weights!$A$2:$R$6,11)*D3883)+VLOOKUP($B3883,weights!$A$2:$R$6,16)*EXP(VLOOKUP($B3883,weights!$A$2:$R$6,12)*E3883)+VLOOKUP($B3883,weights!$A$2:$R$6,17)*EXP(VLOOKUP($B3883,weights!$A$2:$R$6,13)*F3883)+VLOOKUP($B3883,weights!$A$2:$R$6,18)*EXP(VLOOKUP($B3883,weights!$A$2:$R$6,14)*G3883))</f>
        <v>11.588396437356211</v>
      </c>
    </row>
    <row r="3884" spans="1:8" ht="12.75" x14ac:dyDescent="0.2">
      <c r="A3884">
        <f t="shared" si="0"/>
        <v>156</v>
      </c>
      <c r="B3884" t="str">
        <f t="shared" ref="B3884:C3884" si="3858">B3859</f>
        <v>restaurant</v>
      </c>
      <c r="C3884">
        <f t="shared" si="3858"/>
        <v>7</v>
      </c>
      <c r="D3884">
        <f ca="1">OFFSET(walk!$A$2:$Y$402,TRUNC((ROW()-ROW($D$2))/COLUMNS(walk!$A$2:$Y$402)),MOD(ROW()-ROW($D$2),COLUMNS(walk!$A$2:$Y$402)),1,1)</f>
        <v>13</v>
      </c>
      <c r="E3884">
        <f ca="1">OFFSET(bike!$A$2:$Y$402,TRUNC((ROW()-ROW($E$2))/COLUMNS(bike!$A$2:$Y$402)),MOD(ROW()-ROW($E$2),COLUMNS(bike!$A$2:$Y$402)),1,1)</f>
        <v>4</v>
      </c>
      <c r="F3884">
        <f ca="1">OFFSET(transit!$A$2:$Y$402,TRUNC((ROW()-ROW($F$2))/COLUMNS(transit!$A$2:$Y$402)),MOD(ROW()-ROW($F$2),COLUMNS(transit!$A$2:$Y$402)),1,1)</f>
        <v>11</v>
      </c>
      <c r="G3884">
        <f ca="1">OFFSET(drive!$A$2:$Y$402,TRUNC((ROW()-ROW($G$2))/COLUMNS(drive!$A$2:$Y$402)),MOD(ROW()-ROW($G$2),COLUMNS(drive!$A$2:$Y$402)),1,1)</f>
        <v>3</v>
      </c>
      <c r="H3884" s="5">
        <f ca="1">(VLOOKUP($B3884,weights!$A$2:$R$6,4))*VLOOKUP($B3884,weights!$A$2:$R$6,6)^C3884*(VLOOKUP($B3884,weights!$A$2:$R$6,15)*EXP(VLOOKUP($B3884,weights!$A$2:$R$6,11)*D3884)+VLOOKUP($B3884,weights!$A$2:$R$6,16)*EXP(VLOOKUP($B3884,weights!$A$2:$R$6,12)*E3884)+VLOOKUP($B3884,weights!$A$2:$R$6,17)*EXP(VLOOKUP($B3884,weights!$A$2:$R$6,13)*F3884)+VLOOKUP($B3884,weights!$A$2:$R$6,18)*EXP(VLOOKUP($B3884,weights!$A$2:$R$6,14)*G3884))</f>
        <v>9.6677768041150625</v>
      </c>
    </row>
    <row r="3885" spans="1:8" ht="12.75" x14ac:dyDescent="0.2">
      <c r="A3885">
        <f t="shared" si="0"/>
        <v>156</v>
      </c>
      <c r="B3885" t="str">
        <f t="shared" ref="B3885:C3885" si="3859">B3860</f>
        <v>restaurant</v>
      </c>
      <c r="C3885">
        <f t="shared" si="3859"/>
        <v>8</v>
      </c>
      <c r="D3885">
        <f ca="1">OFFSET(walk!$A$2:$Y$402,TRUNC((ROW()-ROW($D$2))/COLUMNS(walk!$A$2:$Y$402)),MOD(ROW()-ROW($D$2),COLUMNS(walk!$A$2:$Y$402)),1,1)</f>
        <v>13</v>
      </c>
      <c r="E3885">
        <f ca="1">OFFSET(bike!$A$2:$Y$402,TRUNC((ROW()-ROW($E$2))/COLUMNS(bike!$A$2:$Y$402)),MOD(ROW()-ROW($E$2),COLUMNS(bike!$A$2:$Y$402)),1,1)</f>
        <v>4</v>
      </c>
      <c r="F3885">
        <f ca="1">OFFSET(transit!$A$2:$Y$402,TRUNC((ROW()-ROW($F$2))/COLUMNS(transit!$A$2:$Y$402)),MOD(ROW()-ROW($F$2),COLUMNS(transit!$A$2:$Y$402)),1,1)</f>
        <v>11</v>
      </c>
      <c r="G3885">
        <f ca="1">OFFSET(drive!$A$2:$Y$402,TRUNC((ROW()-ROW($G$2))/COLUMNS(drive!$A$2:$Y$402)),MOD(ROW()-ROW($G$2),COLUMNS(drive!$A$2:$Y$402)),1,1)</f>
        <v>4</v>
      </c>
      <c r="H3885" s="5">
        <f ca="1">(VLOOKUP($B3885,weights!$A$2:$R$6,4))*VLOOKUP($B3885,weights!$A$2:$R$6,6)^C3885*(VLOOKUP($B3885,weights!$A$2:$R$6,15)*EXP(VLOOKUP($B3885,weights!$A$2:$R$6,11)*D3885)+VLOOKUP($B3885,weights!$A$2:$R$6,16)*EXP(VLOOKUP($B3885,weights!$A$2:$R$6,12)*E3885)+VLOOKUP($B3885,weights!$A$2:$R$6,17)*EXP(VLOOKUP($B3885,weights!$A$2:$R$6,13)*F3885)+VLOOKUP($B3885,weights!$A$2:$R$6,18)*EXP(VLOOKUP($B3885,weights!$A$2:$R$6,14)*G3885))</f>
        <v>8.0265662775832567</v>
      </c>
    </row>
    <row r="3886" spans="1:8" ht="12.75" x14ac:dyDescent="0.2">
      <c r="A3886">
        <f t="shared" si="0"/>
        <v>156</v>
      </c>
      <c r="B3886" t="str">
        <f t="shared" ref="B3886:C3886" si="3860">B3861</f>
        <v>restaurant</v>
      </c>
      <c r="C3886">
        <f t="shared" si="3860"/>
        <v>9</v>
      </c>
      <c r="D3886">
        <f ca="1">OFFSET(walk!$A$2:$Y$402,TRUNC((ROW()-ROW($D$2))/COLUMNS(walk!$A$2:$Y$402)),MOD(ROW()-ROW($D$2),COLUMNS(walk!$A$2:$Y$402)),1,1)</f>
        <v>14</v>
      </c>
      <c r="E3886">
        <f ca="1">OFFSET(bike!$A$2:$Y$402,TRUNC((ROW()-ROW($E$2))/COLUMNS(bike!$A$2:$Y$402)),MOD(ROW()-ROW($E$2),COLUMNS(bike!$A$2:$Y$402)),1,1)</f>
        <v>4</v>
      </c>
      <c r="F3886">
        <f ca="1">OFFSET(transit!$A$2:$Y$402,TRUNC((ROW()-ROW($F$2))/COLUMNS(transit!$A$2:$Y$402)),MOD(ROW()-ROW($F$2),COLUMNS(transit!$A$2:$Y$402)),1,1)</f>
        <v>11</v>
      </c>
      <c r="G3886">
        <f ca="1">OFFSET(drive!$A$2:$Y$402,TRUNC((ROW()-ROW($G$2))/COLUMNS(drive!$A$2:$Y$402)),MOD(ROW()-ROW($G$2),COLUMNS(drive!$A$2:$Y$402)),1,1)</f>
        <v>4</v>
      </c>
      <c r="H3886" s="5">
        <f ca="1">(VLOOKUP($B3886,weights!$A$2:$R$6,4))*VLOOKUP($B3886,weights!$A$2:$R$6,6)^C3886*(VLOOKUP($B3886,weights!$A$2:$R$6,15)*EXP(VLOOKUP($B3886,weights!$A$2:$R$6,11)*D3886)+VLOOKUP($B3886,weights!$A$2:$R$6,16)*EXP(VLOOKUP($B3886,weights!$A$2:$R$6,12)*E3886)+VLOOKUP($B3886,weights!$A$2:$R$6,17)*EXP(VLOOKUP($B3886,weights!$A$2:$R$6,13)*F3886)+VLOOKUP($B3886,weights!$A$2:$R$6,18)*EXP(VLOOKUP($B3886,weights!$A$2:$R$6,14)*G3886))</f>
        <v>7.1130990986058427</v>
      </c>
    </row>
    <row r="3887" spans="1:8" ht="12.75" x14ac:dyDescent="0.2">
      <c r="A3887">
        <f t="shared" si="0"/>
        <v>156</v>
      </c>
      <c r="B3887" t="str">
        <f t="shared" ref="B3887:C3887" si="3861">B3862</f>
        <v>supermarket</v>
      </c>
      <c r="C3887">
        <f t="shared" si="3861"/>
        <v>0</v>
      </c>
      <c r="D3887">
        <f ca="1">OFFSET(walk!$A$2:$Y$402,TRUNC((ROW()-ROW($D$2))/COLUMNS(walk!$A$2:$Y$402)),MOD(ROW()-ROW($D$2),COLUMNS(walk!$A$2:$Y$402)),1,1)</f>
        <v>33</v>
      </c>
      <c r="E3887">
        <f ca="1">OFFSET(bike!$A$2:$Y$402,TRUNC((ROW()-ROW($E$2))/COLUMNS(bike!$A$2:$Y$402)),MOD(ROW()-ROW($E$2),COLUMNS(bike!$A$2:$Y$402)),1,1)</f>
        <v>14</v>
      </c>
      <c r="F3887">
        <f ca="1">OFFSET(transit!$A$2:$Y$402,TRUNC((ROW()-ROW($F$2))/COLUMNS(transit!$A$2:$Y$402)),MOD(ROW()-ROW($F$2),COLUMNS(transit!$A$2:$Y$402)),1,1)</f>
        <v>22</v>
      </c>
      <c r="G3887">
        <f ca="1">OFFSET(drive!$A$2:$Y$402,TRUNC((ROW()-ROW($G$2))/COLUMNS(drive!$A$2:$Y$402)),MOD(ROW()-ROW($G$2),COLUMNS(drive!$A$2:$Y$402)),1,1)</f>
        <v>8</v>
      </c>
      <c r="H3887" s="5">
        <f ca="1">(VLOOKUP($B3887,weights!$A$2:$R$6,4))*VLOOKUP($B3887,weights!$A$2:$R$6,6)^C3887*(VLOOKUP($B3887,weights!$A$2:$R$6,15)*EXP(VLOOKUP($B3887,weights!$A$2:$R$6,11)*D3887)+VLOOKUP($B3887,weights!$A$2:$R$6,16)*EXP(VLOOKUP($B3887,weights!$A$2:$R$6,12)*E3887)+VLOOKUP($B3887,weights!$A$2:$R$6,17)*EXP(VLOOKUP($B3887,weights!$A$2:$R$6,13)*F3887)+VLOOKUP($B3887,weights!$A$2:$R$6,18)*EXP(VLOOKUP($B3887,weights!$A$2:$R$6,14)*G3887))</f>
        <v>3.5094765336326805</v>
      </c>
    </row>
    <row r="3888" spans="1:8" ht="12.75" x14ac:dyDescent="0.2">
      <c r="A3888">
        <f t="shared" si="0"/>
        <v>156</v>
      </c>
      <c r="B3888" t="str">
        <f t="shared" ref="B3888:C3888" si="3862">B3863</f>
        <v>supermarket</v>
      </c>
      <c r="C3888">
        <f t="shared" si="3862"/>
        <v>1</v>
      </c>
      <c r="D3888">
        <f ca="1">OFFSET(walk!$A$2:$Y$402,TRUNC((ROW()-ROW($D$2))/COLUMNS(walk!$A$2:$Y$402)),MOD(ROW()-ROW($D$2),COLUMNS(walk!$A$2:$Y$402)),1,1)</f>
        <v>46</v>
      </c>
      <c r="E3888">
        <f ca="1">OFFSET(bike!$A$2:$Y$402,TRUNC((ROW()-ROW($E$2))/COLUMNS(bike!$A$2:$Y$402)),MOD(ROW()-ROW($E$2),COLUMNS(bike!$A$2:$Y$402)),1,1)</f>
        <v>15</v>
      </c>
      <c r="F3888">
        <f ca="1">OFFSET(transit!$A$2:$Y$402,TRUNC((ROW()-ROW($F$2))/COLUMNS(transit!$A$2:$Y$402)),MOD(ROW()-ROW($F$2),COLUMNS(transit!$A$2:$Y$402)),1,1)</f>
        <v>25</v>
      </c>
      <c r="G3888">
        <f ca="1">OFFSET(drive!$A$2:$Y$402,TRUNC((ROW()-ROW($G$2))/COLUMNS(drive!$A$2:$Y$402)),MOD(ROW()-ROW($G$2),COLUMNS(drive!$A$2:$Y$402)),1,1)</f>
        <v>9</v>
      </c>
      <c r="H3888" s="5">
        <f ca="1">(VLOOKUP($B3888,weights!$A$2:$R$6,4))*VLOOKUP($B3888,weights!$A$2:$R$6,6)^C3888*(VLOOKUP($B3888,weights!$A$2:$R$6,15)*EXP(VLOOKUP($B3888,weights!$A$2:$R$6,11)*D3888)+VLOOKUP($B3888,weights!$A$2:$R$6,16)*EXP(VLOOKUP($B3888,weights!$A$2:$R$6,12)*E3888)+VLOOKUP($B3888,weights!$A$2:$R$6,17)*EXP(VLOOKUP($B3888,weights!$A$2:$R$6,13)*F3888)+VLOOKUP($B3888,weights!$A$2:$R$6,18)*EXP(VLOOKUP($B3888,weights!$A$2:$R$6,14)*G3888))</f>
        <v>1.6509232681826551</v>
      </c>
    </row>
    <row r="3889" spans="1:8" ht="12.75" x14ac:dyDescent="0.2">
      <c r="A3889">
        <f t="shared" si="0"/>
        <v>156</v>
      </c>
      <c r="B3889" t="str">
        <f t="shared" ref="B3889:C3889" si="3863">B3864</f>
        <v>supermarket</v>
      </c>
      <c r="C3889">
        <f t="shared" si="3863"/>
        <v>2</v>
      </c>
      <c r="D3889">
        <f ca="1">OFFSET(walk!$A$2:$Y$402,TRUNC((ROW()-ROW($D$2))/COLUMNS(walk!$A$2:$Y$402)),MOD(ROW()-ROW($D$2),COLUMNS(walk!$A$2:$Y$402)),1,1)</f>
        <v>51</v>
      </c>
      <c r="E3889">
        <f ca="1">OFFSET(bike!$A$2:$Y$402,TRUNC((ROW()-ROW($E$2))/COLUMNS(bike!$A$2:$Y$402)),MOD(ROW()-ROW($E$2),COLUMNS(bike!$A$2:$Y$402)),1,1)</f>
        <v>15</v>
      </c>
      <c r="F3889">
        <f ca="1">OFFSET(transit!$A$2:$Y$402,TRUNC((ROW()-ROW($F$2))/COLUMNS(transit!$A$2:$Y$402)),MOD(ROW()-ROW($F$2),COLUMNS(transit!$A$2:$Y$402)),1,1)</f>
        <v>27</v>
      </c>
      <c r="G3889">
        <f ca="1">OFFSET(drive!$A$2:$Y$402,TRUNC((ROW()-ROW($G$2))/COLUMNS(drive!$A$2:$Y$402)),MOD(ROW()-ROW($G$2),COLUMNS(drive!$A$2:$Y$402)),1,1)</f>
        <v>12</v>
      </c>
      <c r="H3889" s="5">
        <f ca="1">(VLOOKUP($B3889,weights!$A$2:$R$6,4))*VLOOKUP($B3889,weights!$A$2:$R$6,6)^C3889*(VLOOKUP($B3889,weights!$A$2:$R$6,15)*EXP(VLOOKUP($B3889,weights!$A$2:$R$6,11)*D3889)+VLOOKUP($B3889,weights!$A$2:$R$6,16)*EXP(VLOOKUP($B3889,weights!$A$2:$R$6,12)*E3889)+VLOOKUP($B3889,weights!$A$2:$R$6,17)*EXP(VLOOKUP($B3889,weights!$A$2:$R$6,13)*F3889)+VLOOKUP($B3889,weights!$A$2:$R$6,18)*EXP(VLOOKUP($B3889,weights!$A$2:$R$6,14)*G3889))</f>
        <v>0.55211875527429199</v>
      </c>
    </row>
    <row r="3890" spans="1:8" ht="12.75" x14ac:dyDescent="0.2">
      <c r="A3890">
        <f t="shared" si="0"/>
        <v>156</v>
      </c>
      <c r="B3890" t="str">
        <f t="shared" ref="B3890:C3890" si="3864">B3865</f>
        <v>supermarket</v>
      </c>
      <c r="C3890">
        <f t="shared" si="3864"/>
        <v>3</v>
      </c>
      <c r="D3890">
        <f ca="1">OFFSET(walk!$A$2:$Y$402,TRUNC((ROW()-ROW($D$2))/COLUMNS(walk!$A$2:$Y$402)),MOD(ROW()-ROW($D$2),COLUMNS(walk!$A$2:$Y$402)),1,1)</f>
        <v>58</v>
      </c>
      <c r="E3890">
        <f ca="1">OFFSET(bike!$A$2:$Y$402,TRUNC((ROW()-ROW($E$2))/COLUMNS(bike!$A$2:$Y$402)),MOD(ROW()-ROW($E$2),COLUMNS(bike!$A$2:$Y$402)),1,1)</f>
        <v>19</v>
      </c>
      <c r="F3890">
        <f ca="1">OFFSET(transit!$A$2:$Y$402,TRUNC((ROW()-ROW($F$2))/COLUMNS(transit!$A$2:$Y$402)),MOD(ROW()-ROW($F$2),COLUMNS(transit!$A$2:$Y$402)),1,1)</f>
        <v>34</v>
      </c>
      <c r="G3890">
        <f ca="1">OFFSET(drive!$A$2:$Y$402,TRUNC((ROW()-ROW($G$2))/COLUMNS(drive!$A$2:$Y$402)),MOD(ROW()-ROW($G$2),COLUMNS(drive!$A$2:$Y$402)),1,1)</f>
        <v>13</v>
      </c>
      <c r="H3890" s="5">
        <f ca="1">(VLOOKUP($B3890,weights!$A$2:$R$6,4))*VLOOKUP($B3890,weights!$A$2:$R$6,6)^C3890*(VLOOKUP($B3890,weights!$A$2:$R$6,15)*EXP(VLOOKUP($B3890,weights!$A$2:$R$6,11)*D3890)+VLOOKUP($B3890,weights!$A$2:$R$6,16)*EXP(VLOOKUP($B3890,weights!$A$2:$R$6,12)*E3890)+VLOOKUP($B3890,weights!$A$2:$R$6,17)*EXP(VLOOKUP($B3890,weights!$A$2:$R$6,13)*F3890)+VLOOKUP($B3890,weights!$A$2:$R$6,18)*EXP(VLOOKUP($B3890,weights!$A$2:$R$6,14)*G3890))</f>
        <v>0.23902709675384667</v>
      </c>
    </row>
    <row r="3891" spans="1:8" ht="12.75" x14ac:dyDescent="0.2">
      <c r="A3891">
        <f t="shared" si="0"/>
        <v>156</v>
      </c>
      <c r="B3891" t="str">
        <f t="shared" ref="B3891:C3891" si="3865">B3866</f>
        <v>supermarket</v>
      </c>
      <c r="C3891">
        <f t="shared" si="3865"/>
        <v>4</v>
      </c>
      <c r="D3891">
        <f ca="1">OFFSET(walk!$A$2:$Y$402,TRUNC((ROW()-ROW($D$2))/COLUMNS(walk!$A$2:$Y$402)),MOD(ROW()-ROW($D$2),COLUMNS(walk!$A$2:$Y$402)),1,1)</f>
        <v>74</v>
      </c>
      <c r="E3891">
        <f ca="1">OFFSET(bike!$A$2:$Y$402,TRUNC((ROW()-ROW($E$2))/COLUMNS(bike!$A$2:$Y$402)),MOD(ROW()-ROW($E$2),COLUMNS(bike!$A$2:$Y$402)),1,1)</f>
        <v>23</v>
      </c>
      <c r="F3891">
        <f ca="1">OFFSET(transit!$A$2:$Y$402,TRUNC((ROW()-ROW($F$2))/COLUMNS(transit!$A$2:$Y$402)),MOD(ROW()-ROW($F$2),COLUMNS(transit!$A$2:$Y$402)),1,1)</f>
        <v>39</v>
      </c>
      <c r="G3891">
        <f ca="1">OFFSET(drive!$A$2:$Y$402,TRUNC((ROW()-ROW($G$2))/COLUMNS(drive!$A$2:$Y$402)),MOD(ROW()-ROW($G$2),COLUMNS(drive!$A$2:$Y$402)),1,1)</f>
        <v>14</v>
      </c>
      <c r="H3891" s="5">
        <f ca="1">(VLOOKUP($B3891,weights!$A$2:$R$6,4))*VLOOKUP($B3891,weights!$A$2:$R$6,6)^C3891*(VLOOKUP($B3891,weights!$A$2:$R$6,15)*EXP(VLOOKUP($B3891,weights!$A$2:$R$6,11)*D3891)+VLOOKUP($B3891,weights!$A$2:$R$6,16)*EXP(VLOOKUP($B3891,weights!$A$2:$R$6,12)*E3891)+VLOOKUP($B3891,weights!$A$2:$R$6,17)*EXP(VLOOKUP($B3891,weights!$A$2:$R$6,13)*F3891)+VLOOKUP($B3891,weights!$A$2:$R$6,18)*EXP(VLOOKUP($B3891,weights!$A$2:$R$6,14)*G3891))</f>
        <v>0.1107155273934371</v>
      </c>
    </row>
    <row r="3892" spans="1:8" ht="12.75" x14ac:dyDescent="0.2">
      <c r="A3892">
        <f t="shared" si="0"/>
        <v>156</v>
      </c>
      <c r="B3892" t="str">
        <f t="shared" ref="B3892:C3892" si="3866">B3867</f>
        <v>store</v>
      </c>
      <c r="C3892">
        <f t="shared" si="3866"/>
        <v>0</v>
      </c>
      <c r="D3892">
        <f ca="1">OFFSET(walk!$A$2:$Y$402,TRUNC((ROW()-ROW($D$2))/COLUMNS(walk!$A$2:$Y$402)),MOD(ROW()-ROW($D$2),COLUMNS(walk!$A$2:$Y$402)),1,1)</f>
        <v>1</v>
      </c>
      <c r="E3892">
        <f ca="1">OFFSET(bike!$A$2:$Y$402,TRUNC((ROW()-ROW($E$2))/COLUMNS(bike!$A$2:$Y$402)),MOD(ROW()-ROW($E$2),COLUMNS(bike!$A$2:$Y$402)),1,1)</f>
        <v>0</v>
      </c>
      <c r="F3892">
        <f ca="1">OFFSET(transit!$A$2:$Y$402,TRUNC((ROW()-ROW($F$2))/COLUMNS(transit!$A$2:$Y$402)),MOD(ROW()-ROW($F$2),COLUMNS(transit!$A$2:$Y$402)),1,1)</f>
        <v>1</v>
      </c>
      <c r="G3892">
        <f ca="1">OFFSET(drive!$A$2:$Y$402,TRUNC((ROW()-ROW($G$2))/COLUMNS(drive!$A$2:$Y$402)),MOD(ROW()-ROW($G$2),COLUMNS(drive!$A$2:$Y$402)),1,1)</f>
        <v>0</v>
      </c>
      <c r="H3892" s="5">
        <f ca="1">(VLOOKUP($B3892,weights!$A$2:$R$6,4))*VLOOKUP($B3892,weights!$A$2:$R$6,6)^C3892*(VLOOKUP($B3892,weights!$A$2:$R$6,15)*EXP(VLOOKUP($B3892,weights!$A$2:$R$6,11)*D3892)+VLOOKUP($B3892,weights!$A$2:$R$6,16)*EXP(VLOOKUP($B3892,weights!$A$2:$R$6,12)*E3892)+VLOOKUP($B3892,weights!$A$2:$R$6,17)*EXP(VLOOKUP($B3892,weights!$A$2:$R$6,13)*F3892)+VLOOKUP($B3892,weights!$A$2:$R$6,18)*EXP(VLOOKUP($B3892,weights!$A$2:$R$6,14)*G3892))</f>
        <v>40.233936099961419</v>
      </c>
    </row>
    <row r="3893" spans="1:8" ht="12.75" x14ac:dyDescent="0.2">
      <c r="A3893">
        <f t="shared" si="0"/>
        <v>156</v>
      </c>
      <c r="B3893" t="str">
        <f t="shared" ref="B3893:C3893" si="3867">B3868</f>
        <v>store</v>
      </c>
      <c r="C3893">
        <f t="shared" si="3867"/>
        <v>1</v>
      </c>
      <c r="D3893">
        <f ca="1">OFFSET(walk!$A$2:$Y$402,TRUNC((ROW()-ROW($D$2))/COLUMNS(walk!$A$2:$Y$402)),MOD(ROW()-ROW($D$2),COLUMNS(walk!$A$2:$Y$402)),1,1)</f>
        <v>6</v>
      </c>
      <c r="E3893">
        <f ca="1">OFFSET(bike!$A$2:$Y$402,TRUNC((ROW()-ROW($E$2))/COLUMNS(bike!$A$2:$Y$402)),MOD(ROW()-ROW($E$2),COLUMNS(bike!$A$2:$Y$402)),1,1)</f>
        <v>2</v>
      </c>
      <c r="F3893">
        <f ca="1">OFFSET(transit!$A$2:$Y$402,TRUNC((ROW()-ROW($F$2))/COLUMNS(transit!$A$2:$Y$402)),MOD(ROW()-ROW($F$2),COLUMNS(transit!$A$2:$Y$402)),1,1)</f>
        <v>6</v>
      </c>
      <c r="G3893">
        <f ca="1">OFFSET(drive!$A$2:$Y$402,TRUNC((ROW()-ROW($G$2))/COLUMNS(drive!$A$2:$Y$402)),MOD(ROW()-ROW($G$2),COLUMNS(drive!$A$2:$Y$402)),1,1)</f>
        <v>2</v>
      </c>
      <c r="H3893" s="5">
        <f ca="1">(VLOOKUP($B3893,weights!$A$2:$R$6,4))*VLOOKUP($B3893,weights!$A$2:$R$6,6)^C3893*(VLOOKUP($B3893,weights!$A$2:$R$6,15)*EXP(VLOOKUP($B3893,weights!$A$2:$R$6,11)*D3893)+VLOOKUP($B3893,weights!$A$2:$R$6,16)*EXP(VLOOKUP($B3893,weights!$A$2:$R$6,12)*E3893)+VLOOKUP($B3893,weights!$A$2:$R$6,17)*EXP(VLOOKUP($B3893,weights!$A$2:$R$6,13)*F3893)+VLOOKUP($B3893,weights!$A$2:$R$6,18)*EXP(VLOOKUP($B3893,weights!$A$2:$R$6,14)*G3893))</f>
        <v>9.8065348736126552</v>
      </c>
    </row>
    <row r="3894" spans="1:8" ht="12.75" x14ac:dyDescent="0.2">
      <c r="A3894">
        <f t="shared" si="0"/>
        <v>156</v>
      </c>
      <c r="B3894" t="str">
        <f t="shared" ref="B3894:C3894" si="3868">B3869</f>
        <v>store</v>
      </c>
      <c r="C3894">
        <f t="shared" si="3868"/>
        <v>2</v>
      </c>
      <c r="D3894">
        <f ca="1">OFFSET(walk!$A$2:$Y$402,TRUNC((ROW()-ROW($D$2))/COLUMNS(walk!$A$2:$Y$402)),MOD(ROW()-ROW($D$2),COLUMNS(walk!$A$2:$Y$402)),1,1)</f>
        <v>8</v>
      </c>
      <c r="E3894">
        <f ca="1">OFFSET(bike!$A$2:$Y$402,TRUNC((ROW()-ROW($E$2))/COLUMNS(bike!$A$2:$Y$402)),MOD(ROW()-ROW($E$2),COLUMNS(bike!$A$2:$Y$402)),1,1)</f>
        <v>2</v>
      </c>
      <c r="F3894">
        <f ca="1">OFFSET(transit!$A$2:$Y$402,TRUNC((ROW()-ROW($F$2))/COLUMNS(transit!$A$2:$Y$402)),MOD(ROW()-ROW($F$2),COLUMNS(transit!$A$2:$Y$402)),1,1)</f>
        <v>8</v>
      </c>
      <c r="G3894">
        <f ca="1">OFFSET(drive!$A$2:$Y$402,TRUNC((ROW()-ROW($G$2))/COLUMNS(drive!$A$2:$Y$402)),MOD(ROW()-ROW($G$2),COLUMNS(drive!$A$2:$Y$402)),1,1)</f>
        <v>2</v>
      </c>
      <c r="H3894" s="5">
        <f ca="1">(VLOOKUP($B3894,weights!$A$2:$R$6,4))*VLOOKUP($B3894,weights!$A$2:$R$6,6)^C3894*(VLOOKUP($B3894,weights!$A$2:$R$6,15)*EXP(VLOOKUP($B3894,weights!$A$2:$R$6,11)*D3894)+VLOOKUP($B3894,weights!$A$2:$R$6,16)*EXP(VLOOKUP($B3894,weights!$A$2:$R$6,12)*E3894)+VLOOKUP($B3894,weights!$A$2:$R$6,17)*EXP(VLOOKUP($B3894,weights!$A$2:$R$6,13)*F3894)+VLOOKUP($B3894,weights!$A$2:$R$6,18)*EXP(VLOOKUP($B3894,weights!$A$2:$R$6,14)*G3894))</f>
        <v>5.9522320177632659</v>
      </c>
    </row>
    <row r="3895" spans="1:8" ht="12.75" x14ac:dyDescent="0.2">
      <c r="A3895">
        <f t="shared" si="0"/>
        <v>156</v>
      </c>
      <c r="B3895" t="str">
        <f t="shared" ref="B3895:C3895" si="3869">B3870</f>
        <v>store</v>
      </c>
      <c r="C3895">
        <f t="shared" si="3869"/>
        <v>3</v>
      </c>
      <c r="D3895">
        <f ca="1">OFFSET(walk!$A$2:$Y$402,TRUNC((ROW()-ROW($D$2))/COLUMNS(walk!$A$2:$Y$402)),MOD(ROW()-ROW($D$2),COLUMNS(walk!$A$2:$Y$402)),1,1)</f>
        <v>10</v>
      </c>
      <c r="E3895">
        <f ca="1">OFFSET(bike!$A$2:$Y$402,TRUNC((ROW()-ROW($E$2))/COLUMNS(bike!$A$2:$Y$402)),MOD(ROW()-ROW($E$2),COLUMNS(bike!$A$2:$Y$402)),1,1)</f>
        <v>2</v>
      </c>
      <c r="F3895">
        <f ca="1">OFFSET(transit!$A$2:$Y$402,TRUNC((ROW()-ROW($F$2))/COLUMNS(transit!$A$2:$Y$402)),MOD(ROW()-ROW($F$2),COLUMNS(transit!$A$2:$Y$402)),1,1)</f>
        <v>8</v>
      </c>
      <c r="G3895">
        <f ca="1">OFFSET(drive!$A$2:$Y$402,TRUNC((ROW()-ROW($G$2))/COLUMNS(drive!$A$2:$Y$402)),MOD(ROW()-ROW($G$2),COLUMNS(drive!$A$2:$Y$402)),1,1)</f>
        <v>2</v>
      </c>
      <c r="H3895" s="5">
        <f ca="1">(VLOOKUP($B3895,weights!$A$2:$R$6,4))*VLOOKUP($B3895,weights!$A$2:$R$6,6)^C3895*(VLOOKUP($B3895,weights!$A$2:$R$6,15)*EXP(VLOOKUP($B3895,weights!$A$2:$R$6,11)*D3895)+VLOOKUP($B3895,weights!$A$2:$R$6,16)*EXP(VLOOKUP($B3895,weights!$A$2:$R$6,12)*E3895)+VLOOKUP($B3895,weights!$A$2:$R$6,17)*EXP(VLOOKUP($B3895,weights!$A$2:$R$6,13)*F3895)+VLOOKUP($B3895,weights!$A$2:$R$6,18)*EXP(VLOOKUP($B3895,weights!$A$2:$R$6,14)*G3895))</f>
        <v>3.9066043809902804</v>
      </c>
    </row>
    <row r="3896" spans="1:8" ht="12.75" x14ac:dyDescent="0.2">
      <c r="A3896">
        <f t="shared" si="0"/>
        <v>156</v>
      </c>
      <c r="B3896" t="str">
        <f t="shared" ref="B3896:C3896" si="3870">B3871</f>
        <v>store</v>
      </c>
      <c r="C3896">
        <f t="shared" si="3870"/>
        <v>4</v>
      </c>
      <c r="D3896">
        <f ca="1">OFFSET(walk!$A$2:$Y$402,TRUNC((ROW()-ROW($D$2))/COLUMNS(walk!$A$2:$Y$402)),MOD(ROW()-ROW($D$2),COLUMNS(walk!$A$2:$Y$402)),1,1)</f>
        <v>11</v>
      </c>
      <c r="E3896">
        <f ca="1">OFFSET(bike!$A$2:$Y$402,TRUNC((ROW()-ROW($E$2))/COLUMNS(bike!$A$2:$Y$402)),MOD(ROW()-ROW($E$2),COLUMNS(bike!$A$2:$Y$402)),1,1)</f>
        <v>3</v>
      </c>
      <c r="F3896">
        <f ca="1">OFFSET(transit!$A$2:$Y$402,TRUNC((ROW()-ROW($F$2))/COLUMNS(transit!$A$2:$Y$402)),MOD(ROW()-ROW($F$2),COLUMNS(transit!$A$2:$Y$402)),1,1)</f>
        <v>10</v>
      </c>
      <c r="G3896">
        <f ca="1">OFFSET(drive!$A$2:$Y$402,TRUNC((ROW()-ROW($G$2))/COLUMNS(drive!$A$2:$Y$402)),MOD(ROW()-ROW($G$2),COLUMNS(drive!$A$2:$Y$402)),1,1)</f>
        <v>3</v>
      </c>
      <c r="H3896" s="5">
        <f ca="1">(VLOOKUP($B3896,weights!$A$2:$R$6,4))*VLOOKUP($B3896,weights!$A$2:$R$6,6)^C3896*(VLOOKUP($B3896,weights!$A$2:$R$6,15)*EXP(VLOOKUP($B3896,weights!$A$2:$R$6,11)*D3896)+VLOOKUP($B3896,weights!$A$2:$R$6,16)*EXP(VLOOKUP($B3896,weights!$A$2:$R$6,12)*E3896)+VLOOKUP($B3896,weights!$A$2:$R$6,17)*EXP(VLOOKUP($B3896,weights!$A$2:$R$6,13)*F3896)+VLOOKUP($B3896,weights!$A$2:$R$6,18)*EXP(VLOOKUP($B3896,weights!$A$2:$R$6,14)*G3896))</f>
        <v>1.8298149949512574</v>
      </c>
    </row>
    <row r="3897" spans="1:8" ht="12.75" x14ac:dyDescent="0.2">
      <c r="A3897">
        <f t="shared" si="0"/>
        <v>156</v>
      </c>
      <c r="B3897" t="str">
        <f t="shared" ref="B3897:C3897" si="3871">B3872</f>
        <v>pharmacy</v>
      </c>
      <c r="C3897">
        <f t="shared" si="3871"/>
        <v>0</v>
      </c>
      <c r="D3897">
        <f ca="1">OFFSET(walk!$A$2:$Y$402,TRUNC((ROW()-ROW($D$2))/COLUMNS(walk!$A$2:$Y$402)),MOD(ROW()-ROW($D$2),COLUMNS(walk!$A$2:$Y$402)),1,1)</f>
        <v>9</v>
      </c>
      <c r="E3897">
        <f ca="1">OFFSET(bike!$A$2:$Y$402,TRUNC((ROW()-ROW($E$2))/COLUMNS(bike!$A$2:$Y$402)),MOD(ROW()-ROW($E$2),COLUMNS(bike!$A$2:$Y$402)),1,1)</f>
        <v>4</v>
      </c>
      <c r="F3897">
        <f ca="1">OFFSET(transit!$A$2:$Y$402,TRUNC((ROW()-ROW($F$2))/COLUMNS(transit!$A$2:$Y$402)),MOD(ROW()-ROW($F$2),COLUMNS(transit!$A$2:$Y$402)),1,1)</f>
        <v>9</v>
      </c>
      <c r="G3897">
        <f ca="1">OFFSET(drive!$A$2:$Y$402,TRUNC((ROW()-ROW($G$2))/COLUMNS(drive!$A$2:$Y$402)),MOD(ROW()-ROW($G$2),COLUMNS(drive!$A$2:$Y$402)),1,1)</f>
        <v>2</v>
      </c>
      <c r="H3897" s="5">
        <f ca="1">(VLOOKUP($B3897,weights!$A$2:$R$6,4))*VLOOKUP($B3897,weights!$A$2:$R$6,6)^C3897*(VLOOKUP($B3897,weights!$A$2:$R$6,15)*EXP(VLOOKUP($B3897,weights!$A$2:$R$6,11)*D3897)+VLOOKUP($B3897,weights!$A$2:$R$6,16)*EXP(VLOOKUP($B3897,weights!$A$2:$R$6,12)*E3897)+VLOOKUP($B3897,weights!$A$2:$R$6,17)*EXP(VLOOKUP($B3897,weights!$A$2:$R$6,13)*F3897)+VLOOKUP($B3897,weights!$A$2:$R$6,18)*EXP(VLOOKUP($B3897,weights!$A$2:$R$6,14)*G3897))</f>
        <v>6.6474522336613751</v>
      </c>
    </row>
    <row r="3898" spans="1:8" ht="12.75" x14ac:dyDescent="0.2">
      <c r="A3898">
        <f t="shared" si="0"/>
        <v>156</v>
      </c>
      <c r="B3898" t="str">
        <f t="shared" ref="B3898:C3898" si="3872">B3873</f>
        <v>pharmacy</v>
      </c>
      <c r="C3898">
        <f t="shared" si="3872"/>
        <v>1</v>
      </c>
      <c r="D3898">
        <f ca="1">OFFSET(walk!$A$2:$Y$402,TRUNC((ROW()-ROW($D$2))/COLUMNS(walk!$A$2:$Y$402)),MOD(ROW()-ROW($D$2),COLUMNS(walk!$A$2:$Y$402)),1,1)</f>
        <v>9</v>
      </c>
      <c r="E3898">
        <f ca="1">OFFSET(bike!$A$2:$Y$402,TRUNC((ROW()-ROW($E$2))/COLUMNS(bike!$A$2:$Y$402)),MOD(ROW()-ROW($E$2),COLUMNS(bike!$A$2:$Y$402)),1,1)</f>
        <v>4</v>
      </c>
      <c r="F3898">
        <f ca="1">OFFSET(transit!$A$2:$Y$402,TRUNC((ROW()-ROW($F$2))/COLUMNS(transit!$A$2:$Y$402)),MOD(ROW()-ROW($F$2),COLUMNS(transit!$A$2:$Y$402)),1,1)</f>
        <v>9</v>
      </c>
      <c r="G3898">
        <f ca="1">OFFSET(drive!$A$2:$Y$402,TRUNC((ROW()-ROW($G$2))/COLUMNS(drive!$A$2:$Y$402)),MOD(ROW()-ROW($G$2),COLUMNS(drive!$A$2:$Y$402)),1,1)</f>
        <v>2</v>
      </c>
      <c r="H3898" s="5">
        <f ca="1">(VLOOKUP($B3898,weights!$A$2:$R$6,4))*VLOOKUP($B3898,weights!$A$2:$R$6,6)^C3898*(VLOOKUP($B3898,weights!$A$2:$R$6,15)*EXP(VLOOKUP($B3898,weights!$A$2:$R$6,11)*D3898)+VLOOKUP($B3898,weights!$A$2:$R$6,16)*EXP(VLOOKUP($B3898,weights!$A$2:$R$6,12)*E3898)+VLOOKUP($B3898,weights!$A$2:$R$6,17)*EXP(VLOOKUP($B3898,weights!$A$2:$R$6,13)*F3898)+VLOOKUP($B3898,weights!$A$2:$R$6,18)*EXP(VLOOKUP($B3898,weights!$A$2:$R$6,14)*G3898))</f>
        <v>3.2006251495406617</v>
      </c>
    </row>
    <row r="3899" spans="1:8" ht="12.75" x14ac:dyDescent="0.2">
      <c r="A3899">
        <f t="shared" si="0"/>
        <v>156</v>
      </c>
      <c r="B3899" t="str">
        <f t="shared" ref="B3899:C3899" si="3873">B3874</f>
        <v>pharmacy</v>
      </c>
      <c r="C3899">
        <f t="shared" si="3873"/>
        <v>2</v>
      </c>
      <c r="D3899">
        <f ca="1">OFFSET(walk!$A$2:$Y$402,TRUNC((ROW()-ROW($D$2))/COLUMNS(walk!$A$2:$Y$402)),MOD(ROW()-ROW($D$2),COLUMNS(walk!$A$2:$Y$402)),1,1)</f>
        <v>15</v>
      </c>
      <c r="E3899">
        <f ca="1">OFFSET(bike!$A$2:$Y$402,TRUNC((ROW()-ROW($E$2))/COLUMNS(bike!$A$2:$Y$402)),MOD(ROW()-ROW($E$2),COLUMNS(bike!$A$2:$Y$402)),1,1)</f>
        <v>4</v>
      </c>
      <c r="F3899">
        <f ca="1">OFFSET(transit!$A$2:$Y$402,TRUNC((ROW()-ROW($F$2))/COLUMNS(transit!$A$2:$Y$402)),MOD(ROW()-ROW($F$2),COLUMNS(transit!$A$2:$Y$402)),1,1)</f>
        <v>15</v>
      </c>
      <c r="G3899">
        <f ca="1">OFFSET(drive!$A$2:$Y$402,TRUNC((ROW()-ROW($G$2))/COLUMNS(drive!$A$2:$Y$402)),MOD(ROW()-ROW($G$2),COLUMNS(drive!$A$2:$Y$402)),1,1)</f>
        <v>3</v>
      </c>
      <c r="H3899" s="5">
        <f ca="1">(VLOOKUP($B3899,weights!$A$2:$R$6,4))*VLOOKUP($B3899,weights!$A$2:$R$6,6)^C3899*(VLOOKUP($B3899,weights!$A$2:$R$6,15)*EXP(VLOOKUP($B3899,weights!$A$2:$R$6,11)*D3899)+VLOOKUP($B3899,weights!$A$2:$R$6,16)*EXP(VLOOKUP($B3899,weights!$A$2:$R$6,12)*E3899)+VLOOKUP($B3899,weights!$A$2:$R$6,17)*EXP(VLOOKUP($B3899,weights!$A$2:$R$6,13)*F3899)+VLOOKUP($B3899,weights!$A$2:$R$6,18)*EXP(VLOOKUP($B3899,weights!$A$2:$R$6,14)*G3899))</f>
        <v>1.1414435577420159</v>
      </c>
    </row>
    <row r="3900" spans="1:8" ht="12.75" x14ac:dyDescent="0.2">
      <c r="A3900">
        <f t="shared" si="0"/>
        <v>156</v>
      </c>
      <c r="B3900" t="str">
        <f t="shared" ref="B3900:C3900" si="3874">B3875</f>
        <v>bank</v>
      </c>
      <c r="C3900">
        <f t="shared" si="3874"/>
        <v>0</v>
      </c>
      <c r="D3900">
        <f ca="1">OFFSET(walk!$A$2:$Y$402,TRUNC((ROW()-ROW($D$2))/COLUMNS(walk!$A$2:$Y$402)),MOD(ROW()-ROW($D$2),COLUMNS(walk!$A$2:$Y$402)),1,1)</f>
        <v>20</v>
      </c>
      <c r="E3900">
        <f ca="1">OFFSET(bike!$A$2:$Y$402,TRUNC((ROW()-ROW($E$2))/COLUMNS(bike!$A$2:$Y$402)),MOD(ROW()-ROW($E$2),COLUMNS(bike!$A$2:$Y$402)),1,1)</f>
        <v>7</v>
      </c>
      <c r="F3900">
        <f ca="1">OFFSET(transit!$A$2:$Y$402,TRUNC((ROW()-ROW($F$2))/COLUMNS(transit!$A$2:$Y$402)),MOD(ROW()-ROW($F$2),COLUMNS(transit!$A$2:$Y$402)),1,1)</f>
        <v>14</v>
      </c>
      <c r="G3900">
        <f ca="1">OFFSET(drive!$A$2:$Y$402,TRUNC((ROW()-ROW($G$2))/COLUMNS(drive!$A$2:$Y$402)),MOD(ROW()-ROW($G$2),COLUMNS(drive!$A$2:$Y$402)),1,1)</f>
        <v>5</v>
      </c>
      <c r="H3900" s="5">
        <f ca="1">(VLOOKUP($B3900,weights!$A$2:$R$6,4))*VLOOKUP($B3900,weights!$A$2:$R$6,6)^C3900*(VLOOKUP($B3900,weights!$A$2:$R$6,15)*EXP(VLOOKUP($B3900,weights!$A$2:$R$6,11)*D3900)+VLOOKUP($B3900,weights!$A$2:$R$6,16)*EXP(VLOOKUP($B3900,weights!$A$2:$R$6,12)*E3900)+VLOOKUP($B3900,weights!$A$2:$R$6,17)*EXP(VLOOKUP($B3900,weights!$A$2:$R$6,13)*F3900)+VLOOKUP($B3900,weights!$A$2:$R$6,18)*EXP(VLOOKUP($B3900,weights!$A$2:$R$6,14)*G3900))</f>
        <v>3.1270500943619668</v>
      </c>
    </row>
    <row r="3901" spans="1:8" ht="12.75" x14ac:dyDescent="0.2">
      <c r="A3901">
        <f t="shared" si="0"/>
        <v>156</v>
      </c>
      <c r="B3901" t="str">
        <f t="shared" ref="B3901:C3901" si="3875">B3876</f>
        <v>bank</v>
      </c>
      <c r="C3901">
        <f t="shared" si="3875"/>
        <v>1</v>
      </c>
      <c r="D3901">
        <f ca="1">OFFSET(walk!$A$2:$Y$402,TRUNC((ROW()-ROW($D$2))/COLUMNS(walk!$A$2:$Y$402)),MOD(ROW()-ROW($D$2),COLUMNS(walk!$A$2:$Y$402)),1,1)</f>
        <v>46</v>
      </c>
      <c r="E3901">
        <f ca="1">OFFSET(bike!$A$2:$Y$402,TRUNC((ROW()-ROW($E$2))/COLUMNS(bike!$A$2:$Y$402)),MOD(ROW()-ROW($E$2),COLUMNS(bike!$A$2:$Y$402)),1,1)</f>
        <v>14</v>
      </c>
      <c r="F3901">
        <f ca="1">OFFSET(transit!$A$2:$Y$402,TRUNC((ROW()-ROW($F$2))/COLUMNS(transit!$A$2:$Y$402)),MOD(ROW()-ROW($F$2),COLUMNS(transit!$A$2:$Y$402)),1,1)</f>
        <v>36</v>
      </c>
      <c r="G3901">
        <f ca="1">OFFSET(drive!$A$2:$Y$402,TRUNC((ROW()-ROW($G$2))/COLUMNS(drive!$A$2:$Y$402)),MOD(ROW()-ROW($G$2),COLUMNS(drive!$A$2:$Y$402)),1,1)</f>
        <v>7</v>
      </c>
      <c r="H3901" s="5">
        <f ca="1">(VLOOKUP($B3901,weights!$A$2:$R$6,4))*VLOOKUP($B3901,weights!$A$2:$R$6,6)^C3901*(VLOOKUP($B3901,weights!$A$2:$R$6,15)*EXP(VLOOKUP($B3901,weights!$A$2:$R$6,11)*D3901)+VLOOKUP($B3901,weights!$A$2:$R$6,16)*EXP(VLOOKUP($B3901,weights!$A$2:$R$6,12)*E3901)+VLOOKUP($B3901,weights!$A$2:$R$6,17)*EXP(VLOOKUP($B3901,weights!$A$2:$R$6,13)*F3901)+VLOOKUP($B3901,weights!$A$2:$R$6,18)*EXP(VLOOKUP($B3901,weights!$A$2:$R$6,14)*G3901))</f>
        <v>0.52238680992175324</v>
      </c>
    </row>
    <row r="3902" spans="1:8" ht="12.75" x14ac:dyDescent="0.2">
      <c r="A3902">
        <f t="shared" si="0"/>
        <v>157</v>
      </c>
      <c r="B3902" t="str">
        <f t="shared" ref="B3902:C3902" si="3876">B3877</f>
        <v>restaurant</v>
      </c>
      <c r="C3902">
        <f t="shared" si="3876"/>
        <v>0</v>
      </c>
      <c r="D3902">
        <f ca="1">OFFSET(walk!$A$2:$Y$402,TRUNC((ROW()-ROW($D$2))/COLUMNS(walk!$A$2:$Y$402)),MOD(ROW()-ROW($D$2),COLUMNS(walk!$A$2:$Y$402)),1,1)</f>
        <v>7</v>
      </c>
      <c r="E3902">
        <f ca="1">OFFSET(bike!$A$2:$Y$402,TRUNC((ROW()-ROW($E$2))/COLUMNS(bike!$A$2:$Y$402)),MOD(ROW()-ROW($E$2),COLUMNS(bike!$A$2:$Y$402)),1,1)</f>
        <v>2</v>
      </c>
      <c r="F3902">
        <f ca="1">OFFSET(transit!$A$2:$Y$402,TRUNC((ROW()-ROW($F$2))/COLUMNS(transit!$A$2:$Y$402)),MOD(ROW()-ROW($F$2),COLUMNS(transit!$A$2:$Y$402)),1,1)</f>
        <v>4</v>
      </c>
      <c r="G3902">
        <f ca="1">OFFSET(drive!$A$2:$Y$402,TRUNC((ROW()-ROW($G$2))/COLUMNS(drive!$A$2:$Y$402)),MOD(ROW()-ROW($G$2),COLUMNS(drive!$A$2:$Y$402)),1,1)</f>
        <v>1</v>
      </c>
      <c r="H3902" s="5">
        <f ca="1">(VLOOKUP($B3902,weights!$A$2:$R$6,4))*VLOOKUP($B3902,weights!$A$2:$R$6,6)^C3902*(VLOOKUP($B3902,weights!$A$2:$R$6,15)*EXP(VLOOKUP($B3902,weights!$A$2:$R$6,11)*D3902)+VLOOKUP($B3902,weights!$A$2:$R$6,16)*EXP(VLOOKUP($B3902,weights!$A$2:$R$6,12)*E3902)+VLOOKUP($B3902,weights!$A$2:$R$6,17)*EXP(VLOOKUP($B3902,weights!$A$2:$R$6,13)*F3902)+VLOOKUP($B3902,weights!$A$2:$R$6,18)*EXP(VLOOKUP($B3902,weights!$A$2:$R$6,14)*G3902))</f>
        <v>37.402719418852747</v>
      </c>
    </row>
    <row r="3903" spans="1:8" ht="12.75" x14ac:dyDescent="0.2">
      <c r="A3903">
        <f t="shared" si="0"/>
        <v>157</v>
      </c>
      <c r="B3903" t="str">
        <f t="shared" ref="B3903:C3903" si="3877">B3878</f>
        <v>restaurant</v>
      </c>
      <c r="C3903">
        <f t="shared" si="3877"/>
        <v>1</v>
      </c>
      <c r="D3903">
        <f ca="1">OFFSET(walk!$A$2:$Y$402,TRUNC((ROW()-ROW($D$2))/COLUMNS(walk!$A$2:$Y$402)),MOD(ROW()-ROW($D$2),COLUMNS(walk!$A$2:$Y$402)),1,1)</f>
        <v>10</v>
      </c>
      <c r="E3903">
        <f ca="1">OFFSET(bike!$A$2:$Y$402,TRUNC((ROW()-ROW($E$2))/COLUMNS(bike!$A$2:$Y$402)),MOD(ROW()-ROW($E$2),COLUMNS(bike!$A$2:$Y$402)),1,1)</f>
        <v>2</v>
      </c>
      <c r="F3903">
        <f ca="1">OFFSET(transit!$A$2:$Y$402,TRUNC((ROW()-ROW($F$2))/COLUMNS(transit!$A$2:$Y$402)),MOD(ROW()-ROW($F$2),COLUMNS(transit!$A$2:$Y$402)),1,1)</f>
        <v>5</v>
      </c>
      <c r="G3903">
        <f ca="1">OFFSET(drive!$A$2:$Y$402,TRUNC((ROW()-ROW($G$2))/COLUMNS(drive!$A$2:$Y$402)),MOD(ROW()-ROW($G$2),COLUMNS(drive!$A$2:$Y$402)),1,1)</f>
        <v>2</v>
      </c>
      <c r="H3903" s="5">
        <f ca="1">(VLOOKUP($B3903,weights!$A$2:$R$6,4))*VLOOKUP($B3903,weights!$A$2:$R$6,6)^C3903*(VLOOKUP($B3903,weights!$A$2:$R$6,15)*EXP(VLOOKUP($B3903,weights!$A$2:$R$6,11)*D3903)+VLOOKUP($B3903,weights!$A$2:$R$6,16)*EXP(VLOOKUP($B3903,weights!$A$2:$R$6,12)*E3903)+VLOOKUP($B3903,weights!$A$2:$R$6,17)*EXP(VLOOKUP($B3903,weights!$A$2:$R$6,13)*F3903)+VLOOKUP($B3903,weights!$A$2:$R$6,18)*EXP(VLOOKUP($B3903,weights!$A$2:$R$6,14)*G3903))</f>
        <v>28.660225506755488</v>
      </c>
    </row>
    <row r="3904" spans="1:8" ht="12.75" x14ac:dyDescent="0.2">
      <c r="A3904">
        <f t="shared" si="0"/>
        <v>157</v>
      </c>
      <c r="B3904" t="str">
        <f t="shared" ref="B3904:C3904" si="3878">B3879</f>
        <v>restaurant</v>
      </c>
      <c r="C3904">
        <f t="shared" si="3878"/>
        <v>2</v>
      </c>
      <c r="D3904">
        <f ca="1">OFFSET(walk!$A$2:$Y$402,TRUNC((ROW()-ROW($D$2))/COLUMNS(walk!$A$2:$Y$402)),MOD(ROW()-ROW($D$2),COLUMNS(walk!$A$2:$Y$402)),1,1)</f>
        <v>11</v>
      </c>
      <c r="E3904">
        <f ca="1">OFFSET(bike!$A$2:$Y$402,TRUNC((ROW()-ROW($E$2))/COLUMNS(bike!$A$2:$Y$402)),MOD(ROW()-ROW($E$2),COLUMNS(bike!$A$2:$Y$402)),1,1)</f>
        <v>3</v>
      </c>
      <c r="F3904">
        <f ca="1">OFFSET(transit!$A$2:$Y$402,TRUNC((ROW()-ROW($F$2))/COLUMNS(transit!$A$2:$Y$402)),MOD(ROW()-ROW($F$2),COLUMNS(transit!$A$2:$Y$402)),1,1)</f>
        <v>6</v>
      </c>
      <c r="G3904">
        <f ca="1">OFFSET(drive!$A$2:$Y$402,TRUNC((ROW()-ROW($G$2))/COLUMNS(drive!$A$2:$Y$402)),MOD(ROW()-ROW($G$2),COLUMNS(drive!$A$2:$Y$402)),1,1)</f>
        <v>2</v>
      </c>
      <c r="H3904" s="5">
        <f ca="1">(VLOOKUP($B3904,weights!$A$2:$R$6,4))*VLOOKUP($B3904,weights!$A$2:$R$6,6)^C3904*(VLOOKUP($B3904,weights!$A$2:$R$6,15)*EXP(VLOOKUP($B3904,weights!$A$2:$R$6,11)*D3904)+VLOOKUP($B3904,weights!$A$2:$R$6,16)*EXP(VLOOKUP($B3904,weights!$A$2:$R$6,12)*E3904)+VLOOKUP($B3904,weights!$A$2:$R$6,17)*EXP(VLOOKUP($B3904,weights!$A$2:$R$6,13)*F3904)+VLOOKUP($B3904,weights!$A$2:$R$6,18)*EXP(VLOOKUP($B3904,weights!$A$2:$R$6,14)*G3904))</f>
        <v>22.789105399589115</v>
      </c>
    </row>
    <row r="3905" spans="1:8" ht="12.75" x14ac:dyDescent="0.2">
      <c r="A3905">
        <f t="shared" si="0"/>
        <v>157</v>
      </c>
      <c r="B3905" t="str">
        <f t="shared" ref="B3905:C3905" si="3879">B3880</f>
        <v>restaurant</v>
      </c>
      <c r="C3905">
        <f t="shared" si="3879"/>
        <v>3</v>
      </c>
      <c r="D3905">
        <f ca="1">OFFSET(walk!$A$2:$Y$402,TRUNC((ROW()-ROW($D$2))/COLUMNS(walk!$A$2:$Y$402)),MOD(ROW()-ROW($D$2),COLUMNS(walk!$A$2:$Y$402)),1,1)</f>
        <v>11</v>
      </c>
      <c r="E3905">
        <f ca="1">OFFSET(bike!$A$2:$Y$402,TRUNC((ROW()-ROW($E$2))/COLUMNS(bike!$A$2:$Y$402)),MOD(ROW()-ROW($E$2),COLUMNS(bike!$A$2:$Y$402)),1,1)</f>
        <v>3</v>
      </c>
      <c r="F3905">
        <f ca="1">OFFSET(transit!$A$2:$Y$402,TRUNC((ROW()-ROW($F$2))/COLUMNS(transit!$A$2:$Y$402)),MOD(ROW()-ROW($F$2),COLUMNS(transit!$A$2:$Y$402)),1,1)</f>
        <v>7</v>
      </c>
      <c r="G3905">
        <f ca="1">OFFSET(drive!$A$2:$Y$402,TRUNC((ROW()-ROW($G$2))/COLUMNS(drive!$A$2:$Y$402)),MOD(ROW()-ROW($G$2),COLUMNS(drive!$A$2:$Y$402)),1,1)</f>
        <v>3</v>
      </c>
      <c r="H3905" s="5">
        <f ca="1">(VLOOKUP($B3905,weights!$A$2:$R$6,4))*VLOOKUP($B3905,weights!$A$2:$R$6,6)^C3905*(VLOOKUP($B3905,weights!$A$2:$R$6,15)*EXP(VLOOKUP($B3905,weights!$A$2:$R$6,11)*D3905)+VLOOKUP($B3905,weights!$A$2:$R$6,16)*EXP(VLOOKUP($B3905,weights!$A$2:$R$6,12)*E3905)+VLOOKUP($B3905,weights!$A$2:$R$6,17)*EXP(VLOOKUP($B3905,weights!$A$2:$R$6,13)*F3905)+VLOOKUP($B3905,weights!$A$2:$R$6,18)*EXP(VLOOKUP($B3905,weights!$A$2:$R$6,14)*G3905))</f>
        <v>18.464182776272754</v>
      </c>
    </row>
    <row r="3906" spans="1:8" ht="12.75" x14ac:dyDescent="0.2">
      <c r="A3906">
        <f t="shared" si="0"/>
        <v>157</v>
      </c>
      <c r="B3906" t="str">
        <f t="shared" ref="B3906:C3906" si="3880">B3881</f>
        <v>restaurant</v>
      </c>
      <c r="C3906">
        <f t="shared" si="3880"/>
        <v>4</v>
      </c>
      <c r="D3906">
        <f ca="1">OFFSET(walk!$A$2:$Y$402,TRUNC((ROW()-ROW($D$2))/COLUMNS(walk!$A$2:$Y$402)),MOD(ROW()-ROW($D$2),COLUMNS(walk!$A$2:$Y$402)),1,1)</f>
        <v>11</v>
      </c>
      <c r="E3906">
        <f ca="1">OFFSET(bike!$A$2:$Y$402,TRUNC((ROW()-ROW($E$2))/COLUMNS(bike!$A$2:$Y$402)),MOD(ROW()-ROW($E$2),COLUMNS(bike!$A$2:$Y$402)),1,1)</f>
        <v>3</v>
      </c>
      <c r="F3906">
        <f ca="1">OFFSET(transit!$A$2:$Y$402,TRUNC((ROW()-ROW($F$2))/COLUMNS(transit!$A$2:$Y$402)),MOD(ROW()-ROW($F$2),COLUMNS(transit!$A$2:$Y$402)),1,1)</f>
        <v>7</v>
      </c>
      <c r="G3906">
        <f ca="1">OFFSET(drive!$A$2:$Y$402,TRUNC((ROW()-ROW($G$2))/COLUMNS(drive!$A$2:$Y$402)),MOD(ROW()-ROW($G$2),COLUMNS(drive!$A$2:$Y$402)),1,1)</f>
        <v>3</v>
      </c>
      <c r="H3906" s="5">
        <f ca="1">(VLOOKUP($B3906,weights!$A$2:$R$6,4))*VLOOKUP($B3906,weights!$A$2:$R$6,6)^C3906*(VLOOKUP($B3906,weights!$A$2:$R$6,15)*EXP(VLOOKUP($B3906,weights!$A$2:$R$6,11)*D3906)+VLOOKUP($B3906,weights!$A$2:$R$6,16)*EXP(VLOOKUP($B3906,weights!$A$2:$R$6,12)*E3906)+VLOOKUP($B3906,weights!$A$2:$R$6,17)*EXP(VLOOKUP($B3906,weights!$A$2:$R$6,13)*F3906)+VLOOKUP($B3906,weights!$A$2:$R$6,18)*EXP(VLOOKUP($B3906,weights!$A$2:$R$6,14)*G3906))</f>
        <v>16.549378636511136</v>
      </c>
    </row>
    <row r="3907" spans="1:8" ht="12.75" x14ac:dyDescent="0.2">
      <c r="A3907">
        <f t="shared" si="0"/>
        <v>157</v>
      </c>
      <c r="B3907" t="str">
        <f t="shared" ref="B3907:C3907" si="3881">B3882</f>
        <v>restaurant</v>
      </c>
      <c r="C3907">
        <f t="shared" si="3881"/>
        <v>5</v>
      </c>
      <c r="D3907">
        <f ca="1">OFFSET(walk!$A$2:$Y$402,TRUNC((ROW()-ROW($D$2))/COLUMNS(walk!$A$2:$Y$402)),MOD(ROW()-ROW($D$2),COLUMNS(walk!$A$2:$Y$402)),1,1)</f>
        <v>11</v>
      </c>
      <c r="E3907">
        <f ca="1">OFFSET(bike!$A$2:$Y$402,TRUNC((ROW()-ROW($E$2))/COLUMNS(bike!$A$2:$Y$402)),MOD(ROW()-ROW($E$2),COLUMNS(bike!$A$2:$Y$402)),1,1)</f>
        <v>3</v>
      </c>
      <c r="F3907">
        <f ca="1">OFFSET(transit!$A$2:$Y$402,TRUNC((ROW()-ROW($F$2))/COLUMNS(transit!$A$2:$Y$402)),MOD(ROW()-ROW($F$2),COLUMNS(transit!$A$2:$Y$402)),1,1)</f>
        <v>8</v>
      </c>
      <c r="G3907">
        <f ca="1">OFFSET(drive!$A$2:$Y$402,TRUNC((ROW()-ROW($G$2))/COLUMNS(drive!$A$2:$Y$402)),MOD(ROW()-ROW($G$2),COLUMNS(drive!$A$2:$Y$402)),1,1)</f>
        <v>3</v>
      </c>
      <c r="H3907" s="5">
        <f ca="1">(VLOOKUP($B3907,weights!$A$2:$R$6,4))*VLOOKUP($B3907,weights!$A$2:$R$6,6)^C3907*(VLOOKUP($B3907,weights!$A$2:$R$6,15)*EXP(VLOOKUP($B3907,weights!$A$2:$R$6,11)*D3907)+VLOOKUP($B3907,weights!$A$2:$R$6,16)*EXP(VLOOKUP($B3907,weights!$A$2:$R$6,12)*E3907)+VLOOKUP($B3907,weights!$A$2:$R$6,17)*EXP(VLOOKUP($B3907,weights!$A$2:$R$6,13)*F3907)+VLOOKUP($B3907,weights!$A$2:$R$6,18)*EXP(VLOOKUP($B3907,weights!$A$2:$R$6,14)*G3907))</f>
        <v>14.371807295654364</v>
      </c>
    </row>
    <row r="3908" spans="1:8" ht="12.75" x14ac:dyDescent="0.2">
      <c r="A3908">
        <f t="shared" si="0"/>
        <v>157</v>
      </c>
      <c r="B3908" t="str">
        <f t="shared" ref="B3908:C3908" si="3882">B3883</f>
        <v>restaurant</v>
      </c>
      <c r="C3908">
        <f t="shared" si="3882"/>
        <v>6</v>
      </c>
      <c r="D3908">
        <f ca="1">OFFSET(walk!$A$2:$Y$402,TRUNC((ROW()-ROW($D$2))/COLUMNS(walk!$A$2:$Y$402)),MOD(ROW()-ROW($D$2),COLUMNS(walk!$A$2:$Y$402)),1,1)</f>
        <v>11</v>
      </c>
      <c r="E3908">
        <f ca="1">OFFSET(bike!$A$2:$Y$402,TRUNC((ROW()-ROW($E$2))/COLUMNS(bike!$A$2:$Y$402)),MOD(ROW()-ROW($E$2),COLUMNS(bike!$A$2:$Y$402)),1,1)</f>
        <v>3</v>
      </c>
      <c r="F3908">
        <f ca="1">OFFSET(transit!$A$2:$Y$402,TRUNC((ROW()-ROW($F$2))/COLUMNS(transit!$A$2:$Y$402)),MOD(ROW()-ROW($F$2),COLUMNS(transit!$A$2:$Y$402)),1,1)</f>
        <v>8</v>
      </c>
      <c r="G3908">
        <f ca="1">OFFSET(drive!$A$2:$Y$402,TRUNC((ROW()-ROW($G$2))/COLUMNS(drive!$A$2:$Y$402)),MOD(ROW()-ROW($G$2),COLUMNS(drive!$A$2:$Y$402)),1,1)</f>
        <v>3</v>
      </c>
      <c r="H3908" s="5">
        <f ca="1">(VLOOKUP($B3908,weights!$A$2:$R$6,4))*VLOOKUP($B3908,weights!$A$2:$R$6,6)^C3908*(VLOOKUP($B3908,weights!$A$2:$R$6,15)*EXP(VLOOKUP($B3908,weights!$A$2:$R$6,11)*D3908)+VLOOKUP($B3908,weights!$A$2:$R$6,16)*EXP(VLOOKUP($B3908,weights!$A$2:$R$6,12)*E3908)+VLOOKUP($B3908,weights!$A$2:$R$6,17)*EXP(VLOOKUP($B3908,weights!$A$2:$R$6,13)*F3908)+VLOOKUP($B3908,weights!$A$2:$R$6,18)*EXP(VLOOKUP($B3908,weights!$A$2:$R$6,14)*G3908))</f>
        <v>12.881397650179096</v>
      </c>
    </row>
    <row r="3909" spans="1:8" ht="12.75" x14ac:dyDescent="0.2">
      <c r="A3909">
        <f t="shared" si="0"/>
        <v>157</v>
      </c>
      <c r="B3909" t="str">
        <f t="shared" ref="B3909:C3909" si="3883">B3884</f>
        <v>restaurant</v>
      </c>
      <c r="C3909">
        <f t="shared" si="3883"/>
        <v>7</v>
      </c>
      <c r="D3909">
        <f ca="1">OFFSET(walk!$A$2:$Y$402,TRUNC((ROW()-ROW($D$2))/COLUMNS(walk!$A$2:$Y$402)),MOD(ROW()-ROW($D$2),COLUMNS(walk!$A$2:$Y$402)),1,1)</f>
        <v>13</v>
      </c>
      <c r="E3909">
        <f ca="1">OFFSET(bike!$A$2:$Y$402,TRUNC((ROW()-ROW($E$2))/COLUMNS(bike!$A$2:$Y$402)),MOD(ROW()-ROW($E$2),COLUMNS(bike!$A$2:$Y$402)),1,1)</f>
        <v>5</v>
      </c>
      <c r="F3909">
        <f ca="1">OFFSET(transit!$A$2:$Y$402,TRUNC((ROW()-ROW($F$2))/COLUMNS(transit!$A$2:$Y$402)),MOD(ROW()-ROW($F$2),COLUMNS(transit!$A$2:$Y$402)),1,1)</f>
        <v>10</v>
      </c>
      <c r="G3909">
        <f ca="1">OFFSET(drive!$A$2:$Y$402,TRUNC((ROW()-ROW($G$2))/COLUMNS(drive!$A$2:$Y$402)),MOD(ROW()-ROW($G$2),COLUMNS(drive!$A$2:$Y$402)),1,1)</f>
        <v>3</v>
      </c>
      <c r="H3909" s="5">
        <f ca="1">(VLOOKUP($B3909,weights!$A$2:$R$6,4))*VLOOKUP($B3909,weights!$A$2:$R$6,6)^C3909*(VLOOKUP($B3909,weights!$A$2:$R$6,15)*EXP(VLOOKUP($B3909,weights!$A$2:$R$6,11)*D3909)+VLOOKUP($B3909,weights!$A$2:$R$6,16)*EXP(VLOOKUP($B3909,weights!$A$2:$R$6,12)*E3909)+VLOOKUP($B3909,weights!$A$2:$R$6,17)*EXP(VLOOKUP($B3909,weights!$A$2:$R$6,13)*F3909)+VLOOKUP($B3909,weights!$A$2:$R$6,18)*EXP(VLOOKUP($B3909,weights!$A$2:$R$6,14)*G3909))</f>
        <v>9.2960915202406103</v>
      </c>
    </row>
    <row r="3910" spans="1:8" ht="12.75" x14ac:dyDescent="0.2">
      <c r="A3910">
        <f t="shared" si="0"/>
        <v>157</v>
      </c>
      <c r="B3910" t="str">
        <f t="shared" ref="B3910:C3910" si="3884">B3885</f>
        <v>restaurant</v>
      </c>
      <c r="C3910">
        <f t="shared" si="3884"/>
        <v>8</v>
      </c>
      <c r="D3910">
        <f ca="1">OFFSET(walk!$A$2:$Y$402,TRUNC((ROW()-ROW($D$2))/COLUMNS(walk!$A$2:$Y$402)),MOD(ROW()-ROW($D$2),COLUMNS(walk!$A$2:$Y$402)),1,1)</f>
        <v>14</v>
      </c>
      <c r="E3910">
        <f ca="1">OFFSET(bike!$A$2:$Y$402,TRUNC((ROW()-ROW($E$2))/COLUMNS(bike!$A$2:$Y$402)),MOD(ROW()-ROW($E$2),COLUMNS(bike!$A$2:$Y$402)),1,1)</f>
        <v>5</v>
      </c>
      <c r="F3910">
        <f ca="1">OFFSET(transit!$A$2:$Y$402,TRUNC((ROW()-ROW($F$2))/COLUMNS(transit!$A$2:$Y$402)),MOD(ROW()-ROW($F$2),COLUMNS(transit!$A$2:$Y$402)),1,1)</f>
        <v>11</v>
      </c>
      <c r="G3910">
        <f ca="1">OFFSET(drive!$A$2:$Y$402,TRUNC((ROW()-ROW($G$2))/COLUMNS(drive!$A$2:$Y$402)),MOD(ROW()-ROW($G$2),COLUMNS(drive!$A$2:$Y$402)),1,1)</f>
        <v>4</v>
      </c>
      <c r="H3910" s="5">
        <f ca="1">(VLOOKUP($B3910,weights!$A$2:$R$6,4))*VLOOKUP($B3910,weights!$A$2:$R$6,6)^C3910*(VLOOKUP($B3910,weights!$A$2:$R$6,15)*EXP(VLOOKUP($B3910,weights!$A$2:$R$6,11)*D3910)+VLOOKUP($B3910,weights!$A$2:$R$6,16)*EXP(VLOOKUP($B3910,weights!$A$2:$R$6,12)*E3910)+VLOOKUP($B3910,weights!$A$2:$R$6,17)*EXP(VLOOKUP($B3910,weights!$A$2:$R$6,13)*F3910)+VLOOKUP($B3910,weights!$A$2:$R$6,18)*EXP(VLOOKUP($B3910,weights!$A$2:$R$6,14)*G3910))</f>
        <v>7.3933698056838031</v>
      </c>
    </row>
    <row r="3911" spans="1:8" ht="12.75" x14ac:dyDescent="0.2">
      <c r="A3911">
        <f t="shared" si="0"/>
        <v>157</v>
      </c>
      <c r="B3911" t="str">
        <f t="shared" ref="B3911:C3911" si="3885">B3886</f>
        <v>restaurant</v>
      </c>
      <c r="C3911">
        <f t="shared" si="3885"/>
        <v>9</v>
      </c>
      <c r="D3911">
        <f ca="1">OFFSET(walk!$A$2:$Y$402,TRUNC((ROW()-ROW($D$2))/COLUMNS(walk!$A$2:$Y$402)),MOD(ROW()-ROW($D$2),COLUMNS(walk!$A$2:$Y$402)),1,1)</f>
        <v>16</v>
      </c>
      <c r="E3911">
        <f ca="1">OFFSET(bike!$A$2:$Y$402,TRUNC((ROW()-ROW($E$2))/COLUMNS(bike!$A$2:$Y$402)),MOD(ROW()-ROW($E$2),COLUMNS(bike!$A$2:$Y$402)),1,1)</f>
        <v>5</v>
      </c>
      <c r="F3911">
        <f ca="1">OFFSET(transit!$A$2:$Y$402,TRUNC((ROW()-ROW($F$2))/COLUMNS(transit!$A$2:$Y$402)),MOD(ROW()-ROW($F$2),COLUMNS(transit!$A$2:$Y$402)),1,1)</f>
        <v>16</v>
      </c>
      <c r="G3911">
        <f ca="1">OFFSET(drive!$A$2:$Y$402,TRUNC((ROW()-ROW($G$2))/COLUMNS(drive!$A$2:$Y$402)),MOD(ROW()-ROW($G$2),COLUMNS(drive!$A$2:$Y$402)),1,1)</f>
        <v>4</v>
      </c>
      <c r="H3911" s="5">
        <f ca="1">(VLOOKUP($B3911,weights!$A$2:$R$6,4))*VLOOKUP($B3911,weights!$A$2:$R$6,6)^C3911*(VLOOKUP($B3911,weights!$A$2:$R$6,15)*EXP(VLOOKUP($B3911,weights!$A$2:$R$6,11)*D3911)+VLOOKUP($B3911,weights!$A$2:$R$6,16)*EXP(VLOOKUP($B3911,weights!$A$2:$R$6,12)*E3911)+VLOOKUP($B3911,weights!$A$2:$R$6,17)*EXP(VLOOKUP($B3911,weights!$A$2:$R$6,13)*F3911)+VLOOKUP($B3911,weights!$A$2:$R$6,18)*EXP(VLOOKUP($B3911,weights!$A$2:$R$6,14)*G3911))</f>
        <v>5.9038351277558894</v>
      </c>
    </row>
    <row r="3912" spans="1:8" ht="12.75" x14ac:dyDescent="0.2">
      <c r="A3912">
        <f t="shared" si="0"/>
        <v>157</v>
      </c>
      <c r="B3912" t="str">
        <f t="shared" ref="B3912:C3912" si="3886">B3887</f>
        <v>supermarket</v>
      </c>
      <c r="C3912">
        <f t="shared" si="3886"/>
        <v>0</v>
      </c>
      <c r="D3912">
        <f ca="1">OFFSET(walk!$A$2:$Y$402,TRUNC((ROW()-ROW($D$2))/COLUMNS(walk!$A$2:$Y$402)),MOD(ROW()-ROW($D$2),COLUMNS(walk!$A$2:$Y$402)),1,1)</f>
        <v>37</v>
      </c>
      <c r="E3912">
        <f ca="1">OFFSET(bike!$A$2:$Y$402,TRUNC((ROW()-ROW($E$2))/COLUMNS(bike!$A$2:$Y$402)),MOD(ROW()-ROW($E$2),COLUMNS(bike!$A$2:$Y$402)),1,1)</f>
        <v>15</v>
      </c>
      <c r="F3912">
        <f ca="1">OFFSET(transit!$A$2:$Y$402,TRUNC((ROW()-ROW($F$2))/COLUMNS(transit!$A$2:$Y$402)),MOD(ROW()-ROW($F$2),COLUMNS(transit!$A$2:$Y$402)),1,1)</f>
        <v>18</v>
      </c>
      <c r="G3912">
        <f ca="1">OFFSET(drive!$A$2:$Y$402,TRUNC((ROW()-ROW($G$2))/COLUMNS(drive!$A$2:$Y$402)),MOD(ROW()-ROW($G$2),COLUMNS(drive!$A$2:$Y$402)),1,1)</f>
        <v>8</v>
      </c>
      <c r="H3912" s="5">
        <f ca="1">(VLOOKUP($B3912,weights!$A$2:$R$6,4))*VLOOKUP($B3912,weights!$A$2:$R$6,6)^C3912*(VLOOKUP($B3912,weights!$A$2:$R$6,15)*EXP(VLOOKUP($B3912,weights!$A$2:$R$6,11)*D3912)+VLOOKUP($B3912,weights!$A$2:$R$6,16)*EXP(VLOOKUP($B3912,weights!$A$2:$R$6,12)*E3912)+VLOOKUP($B3912,weights!$A$2:$R$6,17)*EXP(VLOOKUP($B3912,weights!$A$2:$R$6,13)*F3912)+VLOOKUP($B3912,weights!$A$2:$R$6,18)*EXP(VLOOKUP($B3912,weights!$A$2:$R$6,14)*G3912))</f>
        <v>3.7000486059901969</v>
      </c>
    </row>
    <row r="3913" spans="1:8" ht="12.75" x14ac:dyDescent="0.2">
      <c r="A3913">
        <f t="shared" si="0"/>
        <v>157</v>
      </c>
      <c r="B3913" t="str">
        <f t="shared" ref="B3913:C3913" si="3887">B3888</f>
        <v>supermarket</v>
      </c>
      <c r="C3913">
        <f t="shared" si="3887"/>
        <v>1</v>
      </c>
      <c r="D3913">
        <f ca="1">OFFSET(walk!$A$2:$Y$402,TRUNC((ROW()-ROW($D$2))/COLUMNS(walk!$A$2:$Y$402)),MOD(ROW()-ROW($D$2),COLUMNS(walk!$A$2:$Y$402)),1,1)</f>
        <v>50</v>
      </c>
      <c r="E3913">
        <f ca="1">OFFSET(bike!$A$2:$Y$402,TRUNC((ROW()-ROW($E$2))/COLUMNS(bike!$A$2:$Y$402)),MOD(ROW()-ROW($E$2),COLUMNS(bike!$A$2:$Y$402)),1,1)</f>
        <v>16</v>
      </c>
      <c r="F3913">
        <f ca="1">OFFSET(transit!$A$2:$Y$402,TRUNC((ROW()-ROW($F$2))/COLUMNS(transit!$A$2:$Y$402)),MOD(ROW()-ROW($F$2),COLUMNS(transit!$A$2:$Y$402)),1,1)</f>
        <v>23</v>
      </c>
      <c r="G3913">
        <f ca="1">OFFSET(drive!$A$2:$Y$402,TRUNC((ROW()-ROW($G$2))/COLUMNS(drive!$A$2:$Y$402)),MOD(ROW()-ROW($G$2),COLUMNS(drive!$A$2:$Y$402)),1,1)</f>
        <v>10</v>
      </c>
      <c r="H3913" s="5">
        <f ca="1">(VLOOKUP($B3913,weights!$A$2:$R$6,4))*VLOOKUP($B3913,weights!$A$2:$R$6,6)^C3913*(VLOOKUP($B3913,weights!$A$2:$R$6,15)*EXP(VLOOKUP($B3913,weights!$A$2:$R$6,11)*D3913)+VLOOKUP($B3913,weights!$A$2:$R$6,16)*EXP(VLOOKUP($B3913,weights!$A$2:$R$6,12)*E3913)+VLOOKUP($B3913,weights!$A$2:$R$6,17)*EXP(VLOOKUP($B3913,weights!$A$2:$R$6,13)*F3913)+VLOOKUP($B3913,weights!$A$2:$R$6,18)*EXP(VLOOKUP($B3913,weights!$A$2:$R$6,14)*G3913))</f>
        <v>1.3740252165760978</v>
      </c>
    </row>
    <row r="3914" spans="1:8" ht="12.75" x14ac:dyDescent="0.2">
      <c r="A3914">
        <f t="shared" si="0"/>
        <v>157</v>
      </c>
      <c r="B3914" t="str">
        <f t="shared" ref="B3914:C3914" si="3888">B3889</f>
        <v>supermarket</v>
      </c>
      <c r="C3914">
        <f t="shared" si="3888"/>
        <v>2</v>
      </c>
      <c r="D3914">
        <f ca="1">OFFSET(walk!$A$2:$Y$402,TRUNC((ROW()-ROW($D$2))/COLUMNS(walk!$A$2:$Y$402)),MOD(ROW()-ROW($D$2),COLUMNS(walk!$A$2:$Y$402)),1,1)</f>
        <v>55</v>
      </c>
      <c r="E3914">
        <f ca="1">OFFSET(bike!$A$2:$Y$402,TRUNC((ROW()-ROW($E$2))/COLUMNS(bike!$A$2:$Y$402)),MOD(ROW()-ROW($E$2),COLUMNS(bike!$A$2:$Y$402)),1,1)</f>
        <v>16</v>
      </c>
      <c r="F3914">
        <f ca="1">OFFSET(transit!$A$2:$Y$402,TRUNC((ROW()-ROW($F$2))/COLUMNS(transit!$A$2:$Y$402)),MOD(ROW()-ROW($F$2),COLUMNS(transit!$A$2:$Y$402)),1,1)</f>
        <v>31</v>
      </c>
      <c r="G3914">
        <f ca="1">OFFSET(drive!$A$2:$Y$402,TRUNC((ROW()-ROW($G$2))/COLUMNS(drive!$A$2:$Y$402)),MOD(ROW()-ROW($G$2),COLUMNS(drive!$A$2:$Y$402)),1,1)</f>
        <v>12</v>
      </c>
      <c r="H3914" s="5">
        <f ca="1">(VLOOKUP($B3914,weights!$A$2:$R$6,4))*VLOOKUP($B3914,weights!$A$2:$R$6,6)^C3914*(VLOOKUP($B3914,weights!$A$2:$R$6,15)*EXP(VLOOKUP($B3914,weights!$A$2:$R$6,11)*D3914)+VLOOKUP($B3914,weights!$A$2:$R$6,16)*EXP(VLOOKUP($B3914,weights!$A$2:$R$6,12)*E3914)+VLOOKUP($B3914,weights!$A$2:$R$6,17)*EXP(VLOOKUP($B3914,weights!$A$2:$R$6,13)*F3914)+VLOOKUP($B3914,weights!$A$2:$R$6,18)*EXP(VLOOKUP($B3914,weights!$A$2:$R$6,14)*G3914))</f>
        <v>0.5214629991604538</v>
      </c>
    </row>
    <row r="3915" spans="1:8" ht="12.75" x14ac:dyDescent="0.2">
      <c r="A3915">
        <f t="shared" si="0"/>
        <v>157</v>
      </c>
      <c r="B3915" t="str">
        <f t="shared" ref="B3915:C3915" si="3889">B3890</f>
        <v>supermarket</v>
      </c>
      <c r="C3915">
        <f t="shared" si="3889"/>
        <v>3</v>
      </c>
      <c r="D3915">
        <f ca="1">OFFSET(walk!$A$2:$Y$402,TRUNC((ROW()-ROW($D$2))/COLUMNS(walk!$A$2:$Y$402)),MOD(ROW()-ROW($D$2),COLUMNS(walk!$A$2:$Y$402)),1,1)</f>
        <v>62</v>
      </c>
      <c r="E3915">
        <f ca="1">OFFSET(bike!$A$2:$Y$402,TRUNC((ROW()-ROW($E$2))/COLUMNS(bike!$A$2:$Y$402)),MOD(ROW()-ROW($E$2),COLUMNS(bike!$A$2:$Y$402)),1,1)</f>
        <v>20</v>
      </c>
      <c r="F3915">
        <f ca="1">OFFSET(transit!$A$2:$Y$402,TRUNC((ROW()-ROW($F$2))/COLUMNS(transit!$A$2:$Y$402)),MOD(ROW()-ROW($F$2),COLUMNS(transit!$A$2:$Y$402)),1,1)</f>
        <v>36</v>
      </c>
      <c r="G3915">
        <f ca="1">OFFSET(drive!$A$2:$Y$402,TRUNC((ROW()-ROW($G$2))/COLUMNS(drive!$A$2:$Y$402)),MOD(ROW()-ROW($G$2),COLUMNS(drive!$A$2:$Y$402)),1,1)</f>
        <v>14</v>
      </c>
      <c r="H3915" s="5">
        <f ca="1">(VLOOKUP($B3915,weights!$A$2:$R$6,4))*VLOOKUP($B3915,weights!$A$2:$R$6,6)^C3915*(VLOOKUP($B3915,weights!$A$2:$R$6,15)*EXP(VLOOKUP($B3915,weights!$A$2:$R$6,11)*D3915)+VLOOKUP($B3915,weights!$A$2:$R$6,16)*EXP(VLOOKUP($B3915,weights!$A$2:$R$6,12)*E3915)+VLOOKUP($B3915,weights!$A$2:$R$6,17)*EXP(VLOOKUP($B3915,weights!$A$2:$R$6,13)*F3915)+VLOOKUP($B3915,weights!$A$2:$R$6,18)*EXP(VLOOKUP($B3915,weights!$A$2:$R$6,14)*G3915))</f>
        <v>0.19158509219109301</v>
      </c>
    </row>
    <row r="3916" spans="1:8" ht="12.75" x14ac:dyDescent="0.2">
      <c r="A3916">
        <f t="shared" si="0"/>
        <v>157</v>
      </c>
      <c r="B3916" t="str">
        <f t="shared" ref="B3916:C3916" si="3890">B3891</f>
        <v>supermarket</v>
      </c>
      <c r="C3916">
        <f t="shared" si="3890"/>
        <v>4</v>
      </c>
      <c r="D3916">
        <f ca="1">OFFSET(walk!$A$2:$Y$402,TRUNC((ROW()-ROW($D$2))/COLUMNS(walk!$A$2:$Y$402)),MOD(ROW()-ROW($D$2),COLUMNS(walk!$A$2:$Y$402)),1,1)</f>
        <v>78</v>
      </c>
      <c r="E3916">
        <f ca="1">OFFSET(bike!$A$2:$Y$402,TRUNC((ROW()-ROW($E$2))/COLUMNS(bike!$A$2:$Y$402)),MOD(ROW()-ROW($E$2),COLUMNS(bike!$A$2:$Y$402)),1,1)</f>
        <v>23</v>
      </c>
      <c r="F3916">
        <f ca="1">OFFSET(transit!$A$2:$Y$402,TRUNC((ROW()-ROW($F$2))/COLUMNS(transit!$A$2:$Y$402)),MOD(ROW()-ROW($F$2),COLUMNS(transit!$A$2:$Y$402)),1,1)</f>
        <v>38</v>
      </c>
      <c r="G3916">
        <f ca="1">OFFSET(drive!$A$2:$Y$402,TRUNC((ROW()-ROW($G$2))/COLUMNS(drive!$A$2:$Y$402)),MOD(ROW()-ROW($G$2),COLUMNS(drive!$A$2:$Y$402)),1,1)</f>
        <v>15</v>
      </c>
      <c r="H3916" s="5">
        <f ca="1">(VLOOKUP($B3916,weights!$A$2:$R$6,4))*VLOOKUP($B3916,weights!$A$2:$R$6,6)^C3916*(VLOOKUP($B3916,weights!$A$2:$R$6,15)*EXP(VLOOKUP($B3916,weights!$A$2:$R$6,11)*D3916)+VLOOKUP($B3916,weights!$A$2:$R$6,16)*EXP(VLOOKUP($B3916,weights!$A$2:$R$6,12)*E3916)+VLOOKUP($B3916,weights!$A$2:$R$6,17)*EXP(VLOOKUP($B3916,weights!$A$2:$R$6,13)*F3916)+VLOOKUP($B3916,weights!$A$2:$R$6,18)*EXP(VLOOKUP($B3916,weights!$A$2:$R$6,14)*G3916))</f>
        <v>9.0143746893378007E-2</v>
      </c>
    </row>
    <row r="3917" spans="1:8" ht="12.75" x14ac:dyDescent="0.2">
      <c r="A3917">
        <f t="shared" si="0"/>
        <v>157</v>
      </c>
      <c r="B3917" t="str">
        <f t="shared" ref="B3917:C3917" si="3891">B3892</f>
        <v>store</v>
      </c>
      <c r="C3917">
        <f t="shared" si="3891"/>
        <v>0</v>
      </c>
      <c r="D3917">
        <f ca="1">OFFSET(walk!$A$2:$Y$402,TRUNC((ROW()-ROW($D$2))/COLUMNS(walk!$A$2:$Y$402)),MOD(ROW()-ROW($D$2),COLUMNS(walk!$A$2:$Y$402)),1,1)</f>
        <v>4</v>
      </c>
      <c r="E3917">
        <f ca="1">OFFSET(bike!$A$2:$Y$402,TRUNC((ROW()-ROW($E$2))/COLUMNS(bike!$A$2:$Y$402)),MOD(ROW()-ROW($E$2),COLUMNS(bike!$A$2:$Y$402)),1,1)</f>
        <v>1</v>
      </c>
      <c r="F3917">
        <f ca="1">OFFSET(transit!$A$2:$Y$402,TRUNC((ROW()-ROW($F$2))/COLUMNS(transit!$A$2:$Y$402)),MOD(ROW()-ROW($F$2),COLUMNS(transit!$A$2:$Y$402)),1,1)</f>
        <v>3</v>
      </c>
      <c r="G3917">
        <f ca="1">OFFSET(drive!$A$2:$Y$402,TRUNC((ROW()-ROW($G$2))/COLUMNS(drive!$A$2:$Y$402)),MOD(ROW()-ROW($G$2),COLUMNS(drive!$A$2:$Y$402)),1,1)</f>
        <v>1</v>
      </c>
      <c r="H3917" s="5">
        <f ca="1">(VLOOKUP($B3917,weights!$A$2:$R$6,4))*VLOOKUP($B3917,weights!$A$2:$R$6,6)^C3917*(VLOOKUP($B3917,weights!$A$2:$R$6,15)*EXP(VLOOKUP($B3917,weights!$A$2:$R$6,11)*D3917)+VLOOKUP($B3917,weights!$A$2:$R$6,16)*EXP(VLOOKUP($B3917,weights!$A$2:$R$6,12)*E3917)+VLOOKUP($B3917,weights!$A$2:$R$6,17)*EXP(VLOOKUP($B3917,weights!$A$2:$R$6,13)*F3917)+VLOOKUP($B3917,weights!$A$2:$R$6,18)*EXP(VLOOKUP($B3917,weights!$A$2:$R$6,14)*G3917))</f>
        <v>23.410617505109407</v>
      </c>
    </row>
    <row r="3918" spans="1:8" ht="12.75" x14ac:dyDescent="0.2">
      <c r="A3918">
        <f t="shared" si="0"/>
        <v>157</v>
      </c>
      <c r="B3918" t="str">
        <f t="shared" ref="B3918:C3918" si="3892">B3893</f>
        <v>store</v>
      </c>
      <c r="C3918">
        <f t="shared" si="3892"/>
        <v>1</v>
      </c>
      <c r="D3918">
        <f ca="1">OFFSET(walk!$A$2:$Y$402,TRUNC((ROW()-ROW($D$2))/COLUMNS(walk!$A$2:$Y$402)),MOD(ROW()-ROW($D$2),COLUMNS(walk!$A$2:$Y$402)),1,1)</f>
        <v>6</v>
      </c>
      <c r="E3918">
        <f ca="1">OFFSET(bike!$A$2:$Y$402,TRUNC((ROW()-ROW($E$2))/COLUMNS(bike!$A$2:$Y$402)),MOD(ROW()-ROW($E$2),COLUMNS(bike!$A$2:$Y$402)),1,1)</f>
        <v>1</v>
      </c>
      <c r="F3918">
        <f ca="1">OFFSET(transit!$A$2:$Y$402,TRUNC((ROW()-ROW($F$2))/COLUMNS(transit!$A$2:$Y$402)),MOD(ROW()-ROW($F$2),COLUMNS(transit!$A$2:$Y$402)),1,1)</f>
        <v>5</v>
      </c>
      <c r="G3918">
        <f ca="1">OFFSET(drive!$A$2:$Y$402,TRUNC((ROW()-ROW($G$2))/COLUMNS(drive!$A$2:$Y$402)),MOD(ROW()-ROW($G$2),COLUMNS(drive!$A$2:$Y$402)),1,1)</f>
        <v>1</v>
      </c>
      <c r="H3918" s="5">
        <f ca="1">(VLOOKUP($B3918,weights!$A$2:$R$6,4))*VLOOKUP($B3918,weights!$A$2:$R$6,6)^C3918*(VLOOKUP($B3918,weights!$A$2:$R$6,15)*EXP(VLOOKUP($B3918,weights!$A$2:$R$6,11)*D3918)+VLOOKUP($B3918,weights!$A$2:$R$6,16)*EXP(VLOOKUP($B3918,weights!$A$2:$R$6,12)*E3918)+VLOOKUP($B3918,weights!$A$2:$R$6,17)*EXP(VLOOKUP($B3918,weights!$A$2:$R$6,13)*F3918)+VLOOKUP($B3918,weights!$A$2:$R$6,18)*EXP(VLOOKUP($B3918,weights!$A$2:$R$6,14)*G3918))</f>
        <v>13.457227731378557</v>
      </c>
    </row>
    <row r="3919" spans="1:8" ht="12.75" x14ac:dyDescent="0.2">
      <c r="A3919">
        <f t="shared" si="0"/>
        <v>157</v>
      </c>
      <c r="B3919" t="str">
        <f t="shared" ref="B3919:C3919" si="3893">B3894</f>
        <v>store</v>
      </c>
      <c r="C3919">
        <f t="shared" si="3893"/>
        <v>2</v>
      </c>
      <c r="D3919">
        <f ca="1">OFFSET(walk!$A$2:$Y$402,TRUNC((ROW()-ROW($D$2))/COLUMNS(walk!$A$2:$Y$402)),MOD(ROW()-ROW($D$2),COLUMNS(walk!$A$2:$Y$402)),1,1)</f>
        <v>6</v>
      </c>
      <c r="E3919">
        <f ca="1">OFFSET(bike!$A$2:$Y$402,TRUNC((ROW()-ROW($E$2))/COLUMNS(bike!$A$2:$Y$402)),MOD(ROW()-ROW($E$2),COLUMNS(bike!$A$2:$Y$402)),1,1)</f>
        <v>1</v>
      </c>
      <c r="F3919">
        <f ca="1">OFFSET(transit!$A$2:$Y$402,TRUNC((ROW()-ROW($F$2))/COLUMNS(transit!$A$2:$Y$402)),MOD(ROW()-ROW($F$2),COLUMNS(transit!$A$2:$Y$402)),1,1)</f>
        <v>6</v>
      </c>
      <c r="G3919">
        <f ca="1">OFFSET(drive!$A$2:$Y$402,TRUNC((ROW()-ROW($G$2))/COLUMNS(drive!$A$2:$Y$402)),MOD(ROW()-ROW($G$2),COLUMNS(drive!$A$2:$Y$402)),1,1)</f>
        <v>1</v>
      </c>
      <c r="H3919" s="5">
        <f ca="1">(VLOOKUP($B3919,weights!$A$2:$R$6,4))*VLOOKUP($B3919,weights!$A$2:$R$6,6)^C3919*(VLOOKUP($B3919,weights!$A$2:$R$6,15)*EXP(VLOOKUP($B3919,weights!$A$2:$R$6,11)*D3919)+VLOOKUP($B3919,weights!$A$2:$R$6,16)*EXP(VLOOKUP($B3919,weights!$A$2:$R$6,12)*E3919)+VLOOKUP($B3919,weights!$A$2:$R$6,17)*EXP(VLOOKUP($B3919,weights!$A$2:$R$6,13)*F3919)+VLOOKUP($B3919,weights!$A$2:$R$6,18)*EXP(VLOOKUP($B3919,weights!$A$2:$R$6,14)*G3919))</f>
        <v>8.8198220545815964</v>
      </c>
    </row>
    <row r="3920" spans="1:8" ht="12.75" x14ac:dyDescent="0.2">
      <c r="A3920">
        <f t="shared" si="0"/>
        <v>157</v>
      </c>
      <c r="B3920" t="str">
        <f t="shared" ref="B3920:C3920" si="3894">B3895</f>
        <v>store</v>
      </c>
      <c r="C3920">
        <f t="shared" si="3894"/>
        <v>3</v>
      </c>
      <c r="D3920">
        <f ca="1">OFFSET(walk!$A$2:$Y$402,TRUNC((ROW()-ROW($D$2))/COLUMNS(walk!$A$2:$Y$402)),MOD(ROW()-ROW($D$2),COLUMNS(walk!$A$2:$Y$402)),1,1)</f>
        <v>8</v>
      </c>
      <c r="E3920">
        <f ca="1">OFFSET(bike!$A$2:$Y$402,TRUNC((ROW()-ROW($E$2))/COLUMNS(bike!$A$2:$Y$402)),MOD(ROW()-ROW($E$2),COLUMNS(bike!$A$2:$Y$402)),1,1)</f>
        <v>3</v>
      </c>
      <c r="F3920">
        <f ca="1">OFFSET(transit!$A$2:$Y$402,TRUNC((ROW()-ROW($F$2))/COLUMNS(transit!$A$2:$Y$402)),MOD(ROW()-ROW($F$2),COLUMNS(transit!$A$2:$Y$402)),1,1)</f>
        <v>6</v>
      </c>
      <c r="G3920">
        <f ca="1">OFFSET(drive!$A$2:$Y$402,TRUNC((ROW()-ROW($G$2))/COLUMNS(drive!$A$2:$Y$402)),MOD(ROW()-ROW($G$2),COLUMNS(drive!$A$2:$Y$402)),1,1)</f>
        <v>3</v>
      </c>
      <c r="H3920" s="5">
        <f ca="1">(VLOOKUP($B3920,weights!$A$2:$R$6,4))*VLOOKUP($B3920,weights!$A$2:$R$6,6)^C3920*(VLOOKUP($B3920,weights!$A$2:$R$6,15)*EXP(VLOOKUP($B3920,weights!$A$2:$R$6,11)*D3920)+VLOOKUP($B3920,weights!$A$2:$R$6,16)*EXP(VLOOKUP($B3920,weights!$A$2:$R$6,12)*E3920)+VLOOKUP($B3920,weights!$A$2:$R$6,17)*EXP(VLOOKUP($B3920,weights!$A$2:$R$6,13)*F3920)+VLOOKUP($B3920,weights!$A$2:$R$6,18)*EXP(VLOOKUP($B3920,weights!$A$2:$R$6,14)*G3920))</f>
        <v>3.1796110484624958</v>
      </c>
    </row>
    <row r="3921" spans="1:8" ht="12.75" x14ac:dyDescent="0.2">
      <c r="A3921">
        <f t="shared" si="0"/>
        <v>157</v>
      </c>
      <c r="B3921" t="str">
        <f t="shared" ref="B3921:C3921" si="3895">B3896</f>
        <v>store</v>
      </c>
      <c r="C3921">
        <f t="shared" si="3895"/>
        <v>4</v>
      </c>
      <c r="D3921">
        <f ca="1">OFFSET(walk!$A$2:$Y$402,TRUNC((ROW()-ROW($D$2))/COLUMNS(walk!$A$2:$Y$402)),MOD(ROW()-ROW($D$2),COLUMNS(walk!$A$2:$Y$402)),1,1)</f>
        <v>11</v>
      </c>
      <c r="E3921">
        <f ca="1">OFFSET(bike!$A$2:$Y$402,TRUNC((ROW()-ROW($E$2))/COLUMNS(bike!$A$2:$Y$402)),MOD(ROW()-ROW($E$2),COLUMNS(bike!$A$2:$Y$402)),1,1)</f>
        <v>3</v>
      </c>
      <c r="F3921">
        <f ca="1">OFFSET(transit!$A$2:$Y$402,TRUNC((ROW()-ROW($F$2))/COLUMNS(transit!$A$2:$Y$402)),MOD(ROW()-ROW($F$2),COLUMNS(transit!$A$2:$Y$402)),1,1)</f>
        <v>7</v>
      </c>
      <c r="G3921">
        <f ca="1">OFFSET(drive!$A$2:$Y$402,TRUNC((ROW()-ROW($G$2))/COLUMNS(drive!$A$2:$Y$402)),MOD(ROW()-ROW($G$2),COLUMNS(drive!$A$2:$Y$402)),1,1)</f>
        <v>3</v>
      </c>
      <c r="H3921" s="5">
        <f ca="1">(VLOOKUP($B3921,weights!$A$2:$R$6,4))*VLOOKUP($B3921,weights!$A$2:$R$6,6)^C3921*(VLOOKUP($B3921,weights!$A$2:$R$6,15)*EXP(VLOOKUP($B3921,weights!$A$2:$R$6,11)*D3921)+VLOOKUP($B3921,weights!$A$2:$R$6,16)*EXP(VLOOKUP($B3921,weights!$A$2:$R$6,12)*E3921)+VLOOKUP($B3921,weights!$A$2:$R$6,17)*EXP(VLOOKUP($B3921,weights!$A$2:$R$6,13)*F3921)+VLOOKUP($B3921,weights!$A$2:$R$6,18)*EXP(VLOOKUP($B3921,weights!$A$2:$R$6,14)*G3921))</f>
        <v>1.9672527806573399</v>
      </c>
    </row>
    <row r="3922" spans="1:8" ht="12.75" x14ac:dyDescent="0.2">
      <c r="A3922">
        <f t="shared" si="0"/>
        <v>157</v>
      </c>
      <c r="B3922" t="str">
        <f t="shared" ref="B3922:C3922" si="3896">B3897</f>
        <v>pharmacy</v>
      </c>
      <c r="C3922">
        <f t="shared" si="3896"/>
        <v>0</v>
      </c>
      <c r="D3922">
        <f ca="1">OFFSET(walk!$A$2:$Y$402,TRUNC((ROW()-ROW($D$2))/COLUMNS(walk!$A$2:$Y$402)),MOD(ROW()-ROW($D$2),COLUMNS(walk!$A$2:$Y$402)),1,1)</f>
        <v>13</v>
      </c>
      <c r="E3922">
        <f ca="1">OFFSET(bike!$A$2:$Y$402,TRUNC((ROW()-ROW($E$2))/COLUMNS(bike!$A$2:$Y$402)),MOD(ROW()-ROW($E$2),COLUMNS(bike!$A$2:$Y$402)),1,1)</f>
        <v>3</v>
      </c>
      <c r="F3922">
        <f ca="1">OFFSET(transit!$A$2:$Y$402,TRUNC((ROW()-ROW($F$2))/COLUMNS(transit!$A$2:$Y$402)),MOD(ROW()-ROW($F$2),COLUMNS(transit!$A$2:$Y$402)),1,1)</f>
        <v>11</v>
      </c>
      <c r="G3922">
        <f ca="1">OFFSET(drive!$A$2:$Y$402,TRUNC((ROW()-ROW($G$2))/COLUMNS(drive!$A$2:$Y$402)),MOD(ROW()-ROW($G$2),COLUMNS(drive!$A$2:$Y$402)),1,1)</f>
        <v>2</v>
      </c>
      <c r="H3922" s="5">
        <f ca="1">(VLOOKUP($B3922,weights!$A$2:$R$6,4))*VLOOKUP($B3922,weights!$A$2:$R$6,6)^C3922*(VLOOKUP($B3922,weights!$A$2:$R$6,15)*EXP(VLOOKUP($B3922,weights!$A$2:$R$6,11)*D3922)+VLOOKUP($B3922,weights!$A$2:$R$6,16)*EXP(VLOOKUP($B3922,weights!$A$2:$R$6,12)*E3922)+VLOOKUP($B3922,weights!$A$2:$R$6,17)*EXP(VLOOKUP($B3922,weights!$A$2:$R$6,13)*F3922)+VLOOKUP($B3922,weights!$A$2:$R$6,18)*EXP(VLOOKUP($B3922,weights!$A$2:$R$6,14)*G3922))</f>
        <v>6.5480100201344911</v>
      </c>
    </row>
    <row r="3923" spans="1:8" ht="12.75" x14ac:dyDescent="0.2">
      <c r="A3923">
        <f t="shared" si="0"/>
        <v>157</v>
      </c>
      <c r="B3923" t="str">
        <f t="shared" ref="B3923:C3923" si="3897">B3898</f>
        <v>pharmacy</v>
      </c>
      <c r="C3923">
        <f t="shared" si="3897"/>
        <v>1</v>
      </c>
      <c r="D3923">
        <f ca="1">OFFSET(walk!$A$2:$Y$402,TRUNC((ROW()-ROW($D$2))/COLUMNS(walk!$A$2:$Y$402)),MOD(ROW()-ROW($D$2),COLUMNS(walk!$A$2:$Y$402)),1,1)</f>
        <v>13</v>
      </c>
      <c r="E3923">
        <f ca="1">OFFSET(bike!$A$2:$Y$402,TRUNC((ROW()-ROW($E$2))/COLUMNS(bike!$A$2:$Y$402)),MOD(ROW()-ROW($E$2),COLUMNS(bike!$A$2:$Y$402)),1,1)</f>
        <v>5</v>
      </c>
      <c r="F3923">
        <f ca="1">OFFSET(transit!$A$2:$Y$402,TRUNC((ROW()-ROW($F$2))/COLUMNS(transit!$A$2:$Y$402)),MOD(ROW()-ROW($F$2),COLUMNS(transit!$A$2:$Y$402)),1,1)</f>
        <v>13</v>
      </c>
      <c r="G3923">
        <f ca="1">OFFSET(drive!$A$2:$Y$402,TRUNC((ROW()-ROW($G$2))/COLUMNS(drive!$A$2:$Y$402)),MOD(ROW()-ROW($G$2),COLUMNS(drive!$A$2:$Y$402)),1,1)</f>
        <v>3</v>
      </c>
      <c r="H3923" s="5">
        <f ca="1">(VLOOKUP($B3923,weights!$A$2:$R$6,4))*VLOOKUP($B3923,weights!$A$2:$R$6,6)^C3923*(VLOOKUP($B3923,weights!$A$2:$R$6,15)*EXP(VLOOKUP($B3923,weights!$A$2:$R$6,11)*D3923)+VLOOKUP($B3923,weights!$A$2:$R$6,16)*EXP(VLOOKUP($B3923,weights!$A$2:$R$6,12)*E3923)+VLOOKUP($B3923,weights!$A$2:$R$6,17)*EXP(VLOOKUP($B3923,weights!$A$2:$R$6,13)*F3923)+VLOOKUP($B3923,weights!$A$2:$R$6,18)*EXP(VLOOKUP($B3923,weights!$A$2:$R$6,14)*G3923))</f>
        <v>2.2558947774554161</v>
      </c>
    </row>
    <row r="3924" spans="1:8" ht="12.75" x14ac:dyDescent="0.2">
      <c r="A3924">
        <f t="shared" si="0"/>
        <v>157</v>
      </c>
      <c r="B3924" t="str">
        <f t="shared" ref="B3924:C3924" si="3898">B3899</f>
        <v>pharmacy</v>
      </c>
      <c r="C3924">
        <f t="shared" si="3898"/>
        <v>2</v>
      </c>
      <c r="D3924">
        <f ca="1">OFFSET(walk!$A$2:$Y$402,TRUNC((ROW()-ROW($D$2))/COLUMNS(walk!$A$2:$Y$402)),MOD(ROW()-ROW($D$2),COLUMNS(walk!$A$2:$Y$402)),1,1)</f>
        <v>13</v>
      </c>
      <c r="E3924">
        <f ca="1">OFFSET(bike!$A$2:$Y$402,TRUNC((ROW()-ROW($E$2))/COLUMNS(bike!$A$2:$Y$402)),MOD(ROW()-ROW($E$2),COLUMNS(bike!$A$2:$Y$402)),1,1)</f>
        <v>5</v>
      </c>
      <c r="F3924">
        <f ca="1">OFFSET(transit!$A$2:$Y$402,TRUNC((ROW()-ROW($F$2))/COLUMNS(transit!$A$2:$Y$402)),MOD(ROW()-ROW($F$2),COLUMNS(transit!$A$2:$Y$402)),1,1)</f>
        <v>13</v>
      </c>
      <c r="G3924">
        <f ca="1">OFFSET(drive!$A$2:$Y$402,TRUNC((ROW()-ROW($G$2))/COLUMNS(drive!$A$2:$Y$402)),MOD(ROW()-ROW($G$2),COLUMNS(drive!$A$2:$Y$402)),1,1)</f>
        <v>3</v>
      </c>
      <c r="H3924" s="5">
        <f ca="1">(VLOOKUP($B3924,weights!$A$2:$R$6,4))*VLOOKUP($B3924,weights!$A$2:$R$6,6)^C3924*(VLOOKUP($B3924,weights!$A$2:$R$6,15)*EXP(VLOOKUP($B3924,weights!$A$2:$R$6,11)*D3924)+VLOOKUP($B3924,weights!$A$2:$R$6,16)*EXP(VLOOKUP($B3924,weights!$A$2:$R$6,12)*E3924)+VLOOKUP($B3924,weights!$A$2:$R$6,17)*EXP(VLOOKUP($B3924,weights!$A$2:$R$6,13)*F3924)+VLOOKUP($B3924,weights!$A$2:$R$6,18)*EXP(VLOOKUP($B3924,weights!$A$2:$R$6,14)*G3924))</f>
        <v>1.086171559515571</v>
      </c>
    </row>
    <row r="3925" spans="1:8" ht="12.75" x14ac:dyDescent="0.2">
      <c r="A3925">
        <f t="shared" si="0"/>
        <v>157</v>
      </c>
      <c r="B3925" t="str">
        <f t="shared" ref="B3925:C3925" si="3899">B3900</f>
        <v>bank</v>
      </c>
      <c r="C3925">
        <f t="shared" si="3899"/>
        <v>0</v>
      </c>
      <c r="D3925">
        <f ca="1">OFFSET(walk!$A$2:$Y$402,TRUNC((ROW()-ROW($D$2))/COLUMNS(walk!$A$2:$Y$402)),MOD(ROW()-ROW($D$2),COLUMNS(walk!$A$2:$Y$402)),1,1)</f>
        <v>24</v>
      </c>
      <c r="E3925">
        <f ca="1">OFFSET(bike!$A$2:$Y$402,TRUNC((ROW()-ROW($E$2))/COLUMNS(bike!$A$2:$Y$402)),MOD(ROW()-ROW($E$2),COLUMNS(bike!$A$2:$Y$402)),1,1)</f>
        <v>8</v>
      </c>
      <c r="F3925">
        <f ca="1">OFFSET(transit!$A$2:$Y$402,TRUNC((ROW()-ROW($F$2))/COLUMNS(transit!$A$2:$Y$402)),MOD(ROW()-ROW($F$2),COLUMNS(transit!$A$2:$Y$402)),1,1)</f>
        <v>21</v>
      </c>
      <c r="G3925">
        <f ca="1">OFFSET(drive!$A$2:$Y$402,TRUNC((ROW()-ROW($G$2))/COLUMNS(drive!$A$2:$Y$402)),MOD(ROW()-ROW($G$2),COLUMNS(drive!$A$2:$Y$402)),1,1)</f>
        <v>6</v>
      </c>
      <c r="H3925" s="5">
        <f ca="1">(VLOOKUP($B3925,weights!$A$2:$R$6,4))*VLOOKUP($B3925,weights!$A$2:$R$6,6)^C3925*(VLOOKUP($B3925,weights!$A$2:$R$6,15)*EXP(VLOOKUP($B3925,weights!$A$2:$R$6,11)*D3925)+VLOOKUP($B3925,weights!$A$2:$R$6,16)*EXP(VLOOKUP($B3925,weights!$A$2:$R$6,12)*E3925)+VLOOKUP($B3925,weights!$A$2:$R$6,17)*EXP(VLOOKUP($B3925,weights!$A$2:$R$6,13)*F3925)+VLOOKUP($B3925,weights!$A$2:$R$6,18)*EXP(VLOOKUP($B3925,weights!$A$2:$R$6,14)*G3925))</f>
        <v>2.3204226285067748</v>
      </c>
    </row>
    <row r="3926" spans="1:8" ht="12.75" x14ac:dyDescent="0.2">
      <c r="A3926">
        <f t="shared" si="0"/>
        <v>157</v>
      </c>
      <c r="B3926" t="str">
        <f t="shared" ref="B3926:C3926" si="3900">B3901</f>
        <v>bank</v>
      </c>
      <c r="C3926">
        <f t="shared" si="3900"/>
        <v>1</v>
      </c>
      <c r="D3926">
        <f ca="1">OFFSET(walk!$A$2:$Y$402,TRUNC((ROW()-ROW($D$2))/COLUMNS(walk!$A$2:$Y$402)),MOD(ROW()-ROW($D$2),COLUMNS(walk!$A$2:$Y$402)),1,1)</f>
        <v>43</v>
      </c>
      <c r="E3926">
        <f ca="1">OFFSET(bike!$A$2:$Y$402,TRUNC((ROW()-ROW($E$2))/COLUMNS(bike!$A$2:$Y$402)),MOD(ROW()-ROW($E$2),COLUMNS(bike!$A$2:$Y$402)),1,1)</f>
        <v>13</v>
      </c>
      <c r="F3926">
        <f ca="1">OFFSET(transit!$A$2:$Y$402,TRUNC((ROW()-ROW($F$2))/COLUMNS(transit!$A$2:$Y$402)),MOD(ROW()-ROW($F$2),COLUMNS(transit!$A$2:$Y$402)),1,1)</f>
        <v>34</v>
      </c>
      <c r="G3926">
        <f ca="1">OFFSET(drive!$A$2:$Y$402,TRUNC((ROW()-ROW($G$2))/COLUMNS(drive!$A$2:$Y$402)),MOD(ROW()-ROW($G$2),COLUMNS(drive!$A$2:$Y$402)),1,1)</f>
        <v>8</v>
      </c>
      <c r="H3926" s="5">
        <f ca="1">(VLOOKUP($B3926,weights!$A$2:$R$6,4))*VLOOKUP($B3926,weights!$A$2:$R$6,6)^C3926*(VLOOKUP($B3926,weights!$A$2:$R$6,15)*EXP(VLOOKUP($B3926,weights!$A$2:$R$6,11)*D3926)+VLOOKUP($B3926,weights!$A$2:$R$6,16)*EXP(VLOOKUP($B3926,weights!$A$2:$R$6,12)*E3926)+VLOOKUP($B3926,weights!$A$2:$R$6,17)*EXP(VLOOKUP($B3926,weights!$A$2:$R$6,13)*F3926)+VLOOKUP($B3926,weights!$A$2:$R$6,18)*EXP(VLOOKUP($B3926,weights!$A$2:$R$6,14)*G3926))</f>
        <v>0.46166250482758908</v>
      </c>
    </row>
    <row r="3927" spans="1:8" ht="12.75" x14ac:dyDescent="0.2">
      <c r="A3927">
        <f t="shared" si="0"/>
        <v>158</v>
      </c>
      <c r="B3927" t="str">
        <f t="shared" ref="B3927:C3927" si="3901">B3902</f>
        <v>restaurant</v>
      </c>
      <c r="C3927">
        <f t="shared" si="3901"/>
        <v>0</v>
      </c>
      <c r="D3927">
        <f ca="1">OFFSET(walk!$A$2:$Y$402,TRUNC((ROW()-ROW($D$2))/COLUMNS(walk!$A$2:$Y$402)),MOD(ROW()-ROW($D$2),COLUMNS(walk!$A$2:$Y$402)),1,1)</f>
        <v>6</v>
      </c>
      <c r="E3927">
        <f ca="1">OFFSET(bike!$A$2:$Y$402,TRUNC((ROW()-ROW($E$2))/COLUMNS(bike!$A$2:$Y$402)),MOD(ROW()-ROW($E$2),COLUMNS(bike!$A$2:$Y$402)),1,1)</f>
        <v>2</v>
      </c>
      <c r="F3927">
        <f ca="1">OFFSET(transit!$A$2:$Y$402,TRUNC((ROW()-ROW($F$2))/COLUMNS(transit!$A$2:$Y$402)),MOD(ROW()-ROW($F$2),COLUMNS(transit!$A$2:$Y$402)),1,1)</f>
        <v>6</v>
      </c>
      <c r="G3927">
        <f ca="1">OFFSET(drive!$A$2:$Y$402,TRUNC((ROW()-ROW($G$2))/COLUMNS(drive!$A$2:$Y$402)),MOD(ROW()-ROW($G$2),COLUMNS(drive!$A$2:$Y$402)),1,1)</f>
        <v>2</v>
      </c>
      <c r="H3927" s="5">
        <f ca="1">(VLOOKUP($B3927,weights!$A$2:$R$6,4))*VLOOKUP($B3927,weights!$A$2:$R$6,6)^C3927*(VLOOKUP($B3927,weights!$A$2:$R$6,15)*EXP(VLOOKUP($B3927,weights!$A$2:$R$6,11)*D3927)+VLOOKUP($B3927,weights!$A$2:$R$6,16)*EXP(VLOOKUP($B3927,weights!$A$2:$R$6,12)*E3927)+VLOOKUP($B3927,weights!$A$2:$R$6,17)*EXP(VLOOKUP($B3927,weights!$A$2:$R$6,13)*F3927)+VLOOKUP($B3927,weights!$A$2:$R$6,18)*EXP(VLOOKUP($B3927,weights!$A$2:$R$6,14)*G3927))</f>
        <v>34.018659724442237</v>
      </c>
    </row>
    <row r="3928" spans="1:8" ht="12.75" x14ac:dyDescent="0.2">
      <c r="A3928">
        <f t="shared" si="0"/>
        <v>158</v>
      </c>
      <c r="B3928" t="str">
        <f t="shared" ref="B3928:C3928" si="3902">B3903</f>
        <v>restaurant</v>
      </c>
      <c r="C3928">
        <f t="shared" si="3902"/>
        <v>1</v>
      </c>
      <c r="D3928">
        <f ca="1">OFFSET(walk!$A$2:$Y$402,TRUNC((ROW()-ROW($D$2))/COLUMNS(walk!$A$2:$Y$402)),MOD(ROW()-ROW($D$2),COLUMNS(walk!$A$2:$Y$402)),1,1)</f>
        <v>6</v>
      </c>
      <c r="E3928">
        <f ca="1">OFFSET(bike!$A$2:$Y$402,TRUNC((ROW()-ROW($E$2))/COLUMNS(bike!$A$2:$Y$402)),MOD(ROW()-ROW($E$2),COLUMNS(bike!$A$2:$Y$402)),1,1)</f>
        <v>2</v>
      </c>
      <c r="F3928">
        <f ca="1">OFFSET(transit!$A$2:$Y$402,TRUNC((ROW()-ROW($F$2))/COLUMNS(transit!$A$2:$Y$402)),MOD(ROW()-ROW($F$2),COLUMNS(transit!$A$2:$Y$402)),1,1)</f>
        <v>6</v>
      </c>
      <c r="G3928">
        <f ca="1">OFFSET(drive!$A$2:$Y$402,TRUNC((ROW()-ROW($G$2))/COLUMNS(drive!$A$2:$Y$402)),MOD(ROW()-ROW($G$2),COLUMNS(drive!$A$2:$Y$402)),1,1)</f>
        <v>2</v>
      </c>
      <c r="H3928" s="5">
        <f ca="1">(VLOOKUP($B3928,weights!$A$2:$R$6,4))*VLOOKUP($B3928,weights!$A$2:$R$6,6)^C3928*(VLOOKUP($B3928,weights!$A$2:$R$6,15)*EXP(VLOOKUP($B3928,weights!$A$2:$R$6,11)*D3928)+VLOOKUP($B3928,weights!$A$2:$R$6,16)*EXP(VLOOKUP($B3928,weights!$A$2:$R$6,12)*E3928)+VLOOKUP($B3928,weights!$A$2:$R$6,17)*EXP(VLOOKUP($B3928,weights!$A$2:$R$6,13)*F3928)+VLOOKUP($B3928,weights!$A$2:$R$6,18)*EXP(VLOOKUP($B3928,weights!$A$2:$R$6,14)*G3928))</f>
        <v>30.490798715981562</v>
      </c>
    </row>
    <row r="3929" spans="1:8" ht="12.75" x14ac:dyDescent="0.2">
      <c r="A3929">
        <f t="shared" si="0"/>
        <v>158</v>
      </c>
      <c r="B3929" t="str">
        <f t="shared" ref="B3929:C3929" si="3903">B3904</f>
        <v>restaurant</v>
      </c>
      <c r="C3929">
        <f t="shared" si="3903"/>
        <v>2</v>
      </c>
      <c r="D3929">
        <f ca="1">OFFSET(walk!$A$2:$Y$402,TRUNC((ROW()-ROW($D$2))/COLUMNS(walk!$A$2:$Y$402)),MOD(ROW()-ROW($D$2),COLUMNS(walk!$A$2:$Y$402)),1,1)</f>
        <v>7</v>
      </c>
      <c r="E3929">
        <f ca="1">OFFSET(bike!$A$2:$Y$402,TRUNC((ROW()-ROW($E$2))/COLUMNS(bike!$A$2:$Y$402)),MOD(ROW()-ROW($E$2),COLUMNS(bike!$A$2:$Y$402)),1,1)</f>
        <v>3</v>
      </c>
      <c r="F3929">
        <f ca="1">OFFSET(transit!$A$2:$Y$402,TRUNC((ROW()-ROW($F$2))/COLUMNS(transit!$A$2:$Y$402)),MOD(ROW()-ROW($F$2),COLUMNS(transit!$A$2:$Y$402)),1,1)</f>
        <v>7</v>
      </c>
      <c r="G3929">
        <f ca="1">OFFSET(drive!$A$2:$Y$402,TRUNC((ROW()-ROW($G$2))/COLUMNS(drive!$A$2:$Y$402)),MOD(ROW()-ROW($G$2),COLUMNS(drive!$A$2:$Y$402)),1,1)</f>
        <v>2</v>
      </c>
      <c r="H3929" s="5">
        <f ca="1">(VLOOKUP($B3929,weights!$A$2:$R$6,4))*VLOOKUP($B3929,weights!$A$2:$R$6,6)^C3929*(VLOOKUP($B3929,weights!$A$2:$R$6,15)*EXP(VLOOKUP($B3929,weights!$A$2:$R$6,11)*D3929)+VLOOKUP($B3929,weights!$A$2:$R$6,16)*EXP(VLOOKUP($B3929,weights!$A$2:$R$6,12)*E3929)+VLOOKUP($B3929,weights!$A$2:$R$6,17)*EXP(VLOOKUP($B3929,weights!$A$2:$R$6,13)*F3929)+VLOOKUP($B3929,weights!$A$2:$R$6,18)*EXP(VLOOKUP($B3929,weights!$A$2:$R$6,14)*G3929))</f>
        <v>24.04367830798002</v>
      </c>
    </row>
    <row r="3930" spans="1:8" ht="12.75" x14ac:dyDescent="0.2">
      <c r="A3930">
        <f t="shared" si="0"/>
        <v>158</v>
      </c>
      <c r="B3930" t="str">
        <f t="shared" ref="B3930:C3930" si="3904">B3905</f>
        <v>restaurant</v>
      </c>
      <c r="C3930">
        <f t="shared" si="3904"/>
        <v>3</v>
      </c>
      <c r="D3930">
        <f ca="1">OFFSET(walk!$A$2:$Y$402,TRUNC((ROW()-ROW($D$2))/COLUMNS(walk!$A$2:$Y$402)),MOD(ROW()-ROW($D$2),COLUMNS(walk!$A$2:$Y$402)),1,1)</f>
        <v>7</v>
      </c>
      <c r="E3930">
        <f ca="1">OFFSET(bike!$A$2:$Y$402,TRUNC((ROW()-ROW($E$2))/COLUMNS(bike!$A$2:$Y$402)),MOD(ROW()-ROW($E$2),COLUMNS(bike!$A$2:$Y$402)),1,1)</f>
        <v>3</v>
      </c>
      <c r="F3930">
        <f ca="1">OFFSET(transit!$A$2:$Y$402,TRUNC((ROW()-ROW($F$2))/COLUMNS(transit!$A$2:$Y$402)),MOD(ROW()-ROW($F$2),COLUMNS(transit!$A$2:$Y$402)),1,1)</f>
        <v>7</v>
      </c>
      <c r="G3930">
        <f ca="1">OFFSET(drive!$A$2:$Y$402,TRUNC((ROW()-ROW($G$2))/COLUMNS(drive!$A$2:$Y$402)),MOD(ROW()-ROW($G$2),COLUMNS(drive!$A$2:$Y$402)),1,1)</f>
        <v>3</v>
      </c>
      <c r="H3930" s="5">
        <f ca="1">(VLOOKUP($B3930,weights!$A$2:$R$6,4))*VLOOKUP($B3930,weights!$A$2:$R$6,6)^C3930*(VLOOKUP($B3930,weights!$A$2:$R$6,15)*EXP(VLOOKUP($B3930,weights!$A$2:$R$6,11)*D3930)+VLOOKUP($B3930,weights!$A$2:$R$6,16)*EXP(VLOOKUP($B3930,weights!$A$2:$R$6,12)*E3930)+VLOOKUP($B3930,weights!$A$2:$R$6,17)*EXP(VLOOKUP($B3930,weights!$A$2:$R$6,13)*F3930)+VLOOKUP($B3930,weights!$A$2:$R$6,18)*EXP(VLOOKUP($B3930,weights!$A$2:$R$6,14)*G3930))</f>
        <v>20.258203481031643</v>
      </c>
    </row>
    <row r="3931" spans="1:8" ht="12.75" x14ac:dyDescent="0.2">
      <c r="A3931">
        <f t="shared" si="0"/>
        <v>158</v>
      </c>
      <c r="B3931" t="str">
        <f t="shared" ref="B3931:C3931" si="3905">B3906</f>
        <v>restaurant</v>
      </c>
      <c r="C3931">
        <f t="shared" si="3905"/>
        <v>4</v>
      </c>
      <c r="D3931">
        <f ca="1">OFFSET(walk!$A$2:$Y$402,TRUNC((ROW()-ROW($D$2))/COLUMNS(walk!$A$2:$Y$402)),MOD(ROW()-ROW($D$2),COLUMNS(walk!$A$2:$Y$402)),1,1)</f>
        <v>9</v>
      </c>
      <c r="E3931">
        <f ca="1">OFFSET(bike!$A$2:$Y$402,TRUNC((ROW()-ROW($E$2))/COLUMNS(bike!$A$2:$Y$402)),MOD(ROW()-ROW($E$2),COLUMNS(bike!$A$2:$Y$402)),1,1)</f>
        <v>4</v>
      </c>
      <c r="F3931">
        <f ca="1">OFFSET(transit!$A$2:$Y$402,TRUNC((ROW()-ROW($F$2))/COLUMNS(transit!$A$2:$Y$402)),MOD(ROW()-ROW($F$2),COLUMNS(transit!$A$2:$Y$402)),1,1)</f>
        <v>9</v>
      </c>
      <c r="G3931">
        <f ca="1">OFFSET(drive!$A$2:$Y$402,TRUNC((ROW()-ROW($G$2))/COLUMNS(drive!$A$2:$Y$402)),MOD(ROW()-ROW($G$2),COLUMNS(drive!$A$2:$Y$402)),1,1)</f>
        <v>3</v>
      </c>
      <c r="H3931" s="5">
        <f ca="1">(VLOOKUP($B3931,weights!$A$2:$R$6,4))*VLOOKUP($B3931,weights!$A$2:$R$6,6)^C3931*(VLOOKUP($B3931,weights!$A$2:$R$6,15)*EXP(VLOOKUP($B3931,weights!$A$2:$R$6,11)*D3931)+VLOOKUP($B3931,weights!$A$2:$R$6,16)*EXP(VLOOKUP($B3931,weights!$A$2:$R$6,12)*E3931)+VLOOKUP($B3931,weights!$A$2:$R$6,17)*EXP(VLOOKUP($B3931,weights!$A$2:$R$6,13)*F3931)+VLOOKUP($B3931,weights!$A$2:$R$6,18)*EXP(VLOOKUP($B3931,weights!$A$2:$R$6,14)*G3931))</f>
        <v>15.151356002117648</v>
      </c>
    </row>
    <row r="3932" spans="1:8" ht="12.75" x14ac:dyDescent="0.2">
      <c r="A3932">
        <f t="shared" si="0"/>
        <v>158</v>
      </c>
      <c r="B3932" t="str">
        <f t="shared" ref="B3932:C3932" si="3906">B3907</f>
        <v>restaurant</v>
      </c>
      <c r="C3932">
        <f t="shared" si="3906"/>
        <v>5</v>
      </c>
      <c r="D3932">
        <f ca="1">OFFSET(walk!$A$2:$Y$402,TRUNC((ROW()-ROW($D$2))/COLUMNS(walk!$A$2:$Y$402)),MOD(ROW()-ROW($D$2),COLUMNS(walk!$A$2:$Y$402)),1,1)</f>
        <v>9</v>
      </c>
      <c r="E3932">
        <f ca="1">OFFSET(bike!$A$2:$Y$402,TRUNC((ROW()-ROW($E$2))/COLUMNS(bike!$A$2:$Y$402)),MOD(ROW()-ROW($E$2),COLUMNS(bike!$A$2:$Y$402)),1,1)</f>
        <v>4</v>
      </c>
      <c r="F3932">
        <f ca="1">OFFSET(transit!$A$2:$Y$402,TRUNC((ROW()-ROW($F$2))/COLUMNS(transit!$A$2:$Y$402)),MOD(ROW()-ROW($F$2),COLUMNS(transit!$A$2:$Y$402)),1,1)</f>
        <v>9</v>
      </c>
      <c r="G3932">
        <f ca="1">OFFSET(drive!$A$2:$Y$402,TRUNC((ROW()-ROW($G$2))/COLUMNS(drive!$A$2:$Y$402)),MOD(ROW()-ROW($G$2),COLUMNS(drive!$A$2:$Y$402)),1,1)</f>
        <v>3</v>
      </c>
      <c r="H3932" s="5">
        <f ca="1">(VLOOKUP($B3932,weights!$A$2:$R$6,4))*VLOOKUP($B3932,weights!$A$2:$R$6,6)^C3932*(VLOOKUP($B3932,weights!$A$2:$R$6,15)*EXP(VLOOKUP($B3932,weights!$A$2:$R$6,11)*D3932)+VLOOKUP($B3932,weights!$A$2:$R$6,16)*EXP(VLOOKUP($B3932,weights!$A$2:$R$6,12)*E3932)+VLOOKUP($B3932,weights!$A$2:$R$6,17)*EXP(VLOOKUP($B3932,weights!$A$2:$R$6,13)*F3932)+VLOOKUP($B3932,weights!$A$2:$R$6,18)*EXP(VLOOKUP($B3932,weights!$A$2:$R$6,14)*G3932))</f>
        <v>13.580104268564705</v>
      </c>
    </row>
    <row r="3933" spans="1:8" ht="12.75" x14ac:dyDescent="0.2">
      <c r="A3933">
        <f t="shared" si="0"/>
        <v>158</v>
      </c>
      <c r="B3933" t="str">
        <f t="shared" ref="B3933:C3933" si="3907">B3908</f>
        <v>restaurant</v>
      </c>
      <c r="C3933">
        <f t="shared" si="3907"/>
        <v>6</v>
      </c>
      <c r="D3933">
        <f ca="1">OFFSET(walk!$A$2:$Y$402,TRUNC((ROW()-ROW($D$2))/COLUMNS(walk!$A$2:$Y$402)),MOD(ROW()-ROW($D$2),COLUMNS(walk!$A$2:$Y$402)),1,1)</f>
        <v>10</v>
      </c>
      <c r="E3933">
        <f ca="1">OFFSET(bike!$A$2:$Y$402,TRUNC((ROW()-ROW($E$2))/COLUMNS(bike!$A$2:$Y$402)),MOD(ROW()-ROW($E$2),COLUMNS(bike!$A$2:$Y$402)),1,1)</f>
        <v>4</v>
      </c>
      <c r="F3933">
        <f ca="1">OFFSET(transit!$A$2:$Y$402,TRUNC((ROW()-ROW($F$2))/COLUMNS(transit!$A$2:$Y$402)),MOD(ROW()-ROW($F$2),COLUMNS(transit!$A$2:$Y$402)),1,1)</f>
        <v>10</v>
      </c>
      <c r="G3933">
        <f ca="1">OFFSET(drive!$A$2:$Y$402,TRUNC((ROW()-ROW($G$2))/COLUMNS(drive!$A$2:$Y$402)),MOD(ROW()-ROW($G$2),COLUMNS(drive!$A$2:$Y$402)),1,1)</f>
        <v>3</v>
      </c>
      <c r="H3933" s="5">
        <f ca="1">(VLOOKUP($B3933,weights!$A$2:$R$6,4))*VLOOKUP($B3933,weights!$A$2:$R$6,6)^C3933*(VLOOKUP($B3933,weights!$A$2:$R$6,15)*EXP(VLOOKUP($B3933,weights!$A$2:$R$6,11)*D3933)+VLOOKUP($B3933,weights!$A$2:$R$6,16)*EXP(VLOOKUP($B3933,weights!$A$2:$R$6,12)*E3933)+VLOOKUP($B3933,weights!$A$2:$R$6,17)*EXP(VLOOKUP($B3933,weights!$A$2:$R$6,13)*F3933)+VLOOKUP($B3933,weights!$A$2:$R$6,18)*EXP(VLOOKUP($B3933,weights!$A$2:$R$6,14)*G3933))</f>
        <v>11.588396437356211</v>
      </c>
    </row>
    <row r="3934" spans="1:8" ht="12.75" x14ac:dyDescent="0.2">
      <c r="A3934">
        <f t="shared" si="0"/>
        <v>158</v>
      </c>
      <c r="B3934" t="str">
        <f t="shared" ref="B3934:C3934" si="3908">B3909</f>
        <v>restaurant</v>
      </c>
      <c r="C3934">
        <f t="shared" si="3908"/>
        <v>7</v>
      </c>
      <c r="D3934">
        <f ca="1">OFFSET(walk!$A$2:$Y$402,TRUNC((ROW()-ROW($D$2))/COLUMNS(walk!$A$2:$Y$402)),MOD(ROW()-ROW($D$2),COLUMNS(walk!$A$2:$Y$402)),1,1)</f>
        <v>11</v>
      </c>
      <c r="E3934">
        <f ca="1">OFFSET(bike!$A$2:$Y$402,TRUNC((ROW()-ROW($E$2))/COLUMNS(bike!$A$2:$Y$402)),MOD(ROW()-ROW($E$2),COLUMNS(bike!$A$2:$Y$402)),1,1)</f>
        <v>4</v>
      </c>
      <c r="F3934">
        <f ca="1">OFFSET(transit!$A$2:$Y$402,TRUNC((ROW()-ROW($F$2))/COLUMNS(transit!$A$2:$Y$402)),MOD(ROW()-ROW($F$2),COLUMNS(transit!$A$2:$Y$402)),1,1)</f>
        <v>10</v>
      </c>
      <c r="G3934">
        <f ca="1">OFFSET(drive!$A$2:$Y$402,TRUNC((ROW()-ROW($G$2))/COLUMNS(drive!$A$2:$Y$402)),MOD(ROW()-ROW($G$2),COLUMNS(drive!$A$2:$Y$402)),1,1)</f>
        <v>3</v>
      </c>
      <c r="H3934" s="5">
        <f ca="1">(VLOOKUP($B3934,weights!$A$2:$R$6,4))*VLOOKUP($B3934,weights!$A$2:$R$6,6)^C3934*(VLOOKUP($B3934,weights!$A$2:$R$6,15)*EXP(VLOOKUP($B3934,weights!$A$2:$R$6,11)*D3934)+VLOOKUP($B3934,weights!$A$2:$R$6,16)*EXP(VLOOKUP($B3934,weights!$A$2:$R$6,12)*E3934)+VLOOKUP($B3934,weights!$A$2:$R$6,17)*EXP(VLOOKUP($B3934,weights!$A$2:$R$6,13)*F3934)+VLOOKUP($B3934,weights!$A$2:$R$6,18)*EXP(VLOOKUP($B3934,weights!$A$2:$R$6,14)*G3934))</f>
        <v>10.187203024983786</v>
      </c>
    </row>
    <row r="3935" spans="1:8" ht="12.75" x14ac:dyDescent="0.2">
      <c r="A3935">
        <f t="shared" si="0"/>
        <v>158</v>
      </c>
      <c r="B3935" t="str">
        <f t="shared" ref="B3935:C3935" si="3909">B3910</f>
        <v>restaurant</v>
      </c>
      <c r="C3935">
        <f t="shared" si="3909"/>
        <v>8</v>
      </c>
      <c r="D3935">
        <f ca="1">OFFSET(walk!$A$2:$Y$402,TRUNC((ROW()-ROW($D$2))/COLUMNS(walk!$A$2:$Y$402)),MOD(ROW()-ROW($D$2),COLUMNS(walk!$A$2:$Y$402)),1,1)</f>
        <v>12</v>
      </c>
      <c r="E3935">
        <f ca="1">OFFSET(bike!$A$2:$Y$402,TRUNC((ROW()-ROW($E$2))/COLUMNS(bike!$A$2:$Y$402)),MOD(ROW()-ROW($E$2),COLUMNS(bike!$A$2:$Y$402)),1,1)</f>
        <v>4</v>
      </c>
      <c r="F3935">
        <f ca="1">OFFSET(transit!$A$2:$Y$402,TRUNC((ROW()-ROW($F$2))/COLUMNS(transit!$A$2:$Y$402)),MOD(ROW()-ROW($F$2),COLUMNS(transit!$A$2:$Y$402)),1,1)</f>
        <v>10</v>
      </c>
      <c r="G3935">
        <f ca="1">OFFSET(drive!$A$2:$Y$402,TRUNC((ROW()-ROW($G$2))/COLUMNS(drive!$A$2:$Y$402)),MOD(ROW()-ROW($G$2),COLUMNS(drive!$A$2:$Y$402)),1,1)</f>
        <v>4</v>
      </c>
      <c r="H3935" s="5">
        <f ca="1">(VLOOKUP($B3935,weights!$A$2:$R$6,4))*VLOOKUP($B3935,weights!$A$2:$R$6,6)^C3935*(VLOOKUP($B3935,weights!$A$2:$R$6,15)*EXP(VLOOKUP($B3935,weights!$A$2:$R$6,11)*D3935)+VLOOKUP($B3935,weights!$A$2:$R$6,16)*EXP(VLOOKUP($B3935,weights!$A$2:$R$6,12)*E3935)+VLOOKUP($B3935,weights!$A$2:$R$6,17)*EXP(VLOOKUP($B3935,weights!$A$2:$R$6,13)*F3935)+VLOOKUP($B3935,weights!$A$2:$R$6,18)*EXP(VLOOKUP($B3935,weights!$A$2:$R$6,14)*G3935))</f>
        <v>8.349677281366958</v>
      </c>
    </row>
    <row r="3936" spans="1:8" ht="12.75" x14ac:dyDescent="0.2">
      <c r="A3936">
        <f t="shared" si="0"/>
        <v>158</v>
      </c>
      <c r="B3936" t="str">
        <f t="shared" ref="B3936:C3936" si="3910">B3911</f>
        <v>restaurant</v>
      </c>
      <c r="C3936">
        <f t="shared" si="3910"/>
        <v>9</v>
      </c>
      <c r="D3936">
        <f ca="1">OFFSET(walk!$A$2:$Y$402,TRUNC((ROW()-ROW($D$2))/COLUMNS(walk!$A$2:$Y$402)),MOD(ROW()-ROW($D$2),COLUMNS(walk!$A$2:$Y$402)),1,1)</f>
        <v>15</v>
      </c>
      <c r="E3936">
        <f ca="1">OFFSET(bike!$A$2:$Y$402,TRUNC((ROW()-ROW($E$2))/COLUMNS(bike!$A$2:$Y$402)),MOD(ROW()-ROW($E$2),COLUMNS(bike!$A$2:$Y$402)),1,1)</f>
        <v>5</v>
      </c>
      <c r="F3936">
        <f ca="1">OFFSET(transit!$A$2:$Y$402,TRUNC((ROW()-ROW($F$2))/COLUMNS(transit!$A$2:$Y$402)),MOD(ROW()-ROW($F$2),COLUMNS(transit!$A$2:$Y$402)),1,1)</f>
        <v>11</v>
      </c>
      <c r="G3936">
        <f ca="1">OFFSET(drive!$A$2:$Y$402,TRUNC((ROW()-ROW($G$2))/COLUMNS(drive!$A$2:$Y$402)),MOD(ROW()-ROW($G$2),COLUMNS(drive!$A$2:$Y$402)),1,1)</f>
        <v>4</v>
      </c>
      <c r="H3936" s="5">
        <f ca="1">(VLOOKUP($B3936,weights!$A$2:$R$6,4))*VLOOKUP($B3936,weights!$A$2:$R$6,6)^C3936*(VLOOKUP($B3936,weights!$A$2:$R$6,15)*EXP(VLOOKUP($B3936,weights!$A$2:$R$6,11)*D3936)+VLOOKUP($B3936,weights!$A$2:$R$6,16)*EXP(VLOOKUP($B3936,weights!$A$2:$R$6,12)*E3936)+VLOOKUP($B3936,weights!$A$2:$R$6,17)*EXP(VLOOKUP($B3936,weights!$A$2:$R$6,13)*F3936)+VLOOKUP($B3936,weights!$A$2:$R$6,18)*EXP(VLOOKUP($B3936,weights!$A$2:$R$6,14)*G3936))</f>
        <v>6.5620346194970116</v>
      </c>
    </row>
    <row r="3937" spans="1:8" ht="12.75" x14ac:dyDescent="0.2">
      <c r="A3937">
        <f t="shared" si="0"/>
        <v>158</v>
      </c>
      <c r="B3937" t="str">
        <f t="shared" ref="B3937:C3937" si="3911">B3912</f>
        <v>supermarket</v>
      </c>
      <c r="C3937">
        <f t="shared" si="3911"/>
        <v>0</v>
      </c>
      <c r="D3937">
        <f ca="1">OFFSET(walk!$A$2:$Y$402,TRUNC((ROW()-ROW($D$2))/COLUMNS(walk!$A$2:$Y$402)),MOD(ROW()-ROW($D$2),COLUMNS(walk!$A$2:$Y$402)),1,1)</f>
        <v>33</v>
      </c>
      <c r="E3937">
        <f ca="1">OFFSET(bike!$A$2:$Y$402,TRUNC((ROW()-ROW($E$2))/COLUMNS(bike!$A$2:$Y$402)),MOD(ROW()-ROW($E$2),COLUMNS(bike!$A$2:$Y$402)),1,1)</f>
        <v>14</v>
      </c>
      <c r="F3937">
        <f ca="1">OFFSET(transit!$A$2:$Y$402,TRUNC((ROW()-ROW($F$2))/COLUMNS(transit!$A$2:$Y$402)),MOD(ROW()-ROW($F$2),COLUMNS(transit!$A$2:$Y$402)),1,1)</f>
        <v>23</v>
      </c>
      <c r="G3937">
        <f ca="1">OFFSET(drive!$A$2:$Y$402,TRUNC((ROW()-ROW($G$2))/COLUMNS(drive!$A$2:$Y$402)),MOD(ROW()-ROW($G$2),COLUMNS(drive!$A$2:$Y$402)),1,1)</f>
        <v>7</v>
      </c>
      <c r="H3937" s="5">
        <f ca="1">(VLOOKUP($B3937,weights!$A$2:$R$6,4))*VLOOKUP($B3937,weights!$A$2:$R$6,6)^C3937*(VLOOKUP($B3937,weights!$A$2:$R$6,15)*EXP(VLOOKUP($B3937,weights!$A$2:$R$6,11)*D3937)+VLOOKUP($B3937,weights!$A$2:$R$6,16)*EXP(VLOOKUP($B3937,weights!$A$2:$R$6,12)*E3937)+VLOOKUP($B3937,weights!$A$2:$R$6,17)*EXP(VLOOKUP($B3937,weights!$A$2:$R$6,13)*F3937)+VLOOKUP($B3937,weights!$A$2:$R$6,18)*EXP(VLOOKUP($B3937,weights!$A$2:$R$6,14)*G3937))</f>
        <v>4.2084542323168517</v>
      </c>
    </row>
    <row r="3938" spans="1:8" ht="12.75" x14ac:dyDescent="0.2">
      <c r="A3938">
        <f t="shared" si="0"/>
        <v>158</v>
      </c>
      <c r="B3938" t="str">
        <f t="shared" ref="B3938:C3938" si="3912">B3913</f>
        <v>supermarket</v>
      </c>
      <c r="C3938">
        <f t="shared" si="3912"/>
        <v>1</v>
      </c>
      <c r="D3938">
        <f ca="1">OFFSET(walk!$A$2:$Y$402,TRUNC((ROW()-ROW($D$2))/COLUMNS(walk!$A$2:$Y$402)),MOD(ROW()-ROW($D$2),COLUMNS(walk!$A$2:$Y$402)),1,1)</f>
        <v>45</v>
      </c>
      <c r="E3938">
        <f ca="1">OFFSET(bike!$A$2:$Y$402,TRUNC((ROW()-ROW($E$2))/COLUMNS(bike!$A$2:$Y$402)),MOD(ROW()-ROW($E$2),COLUMNS(bike!$A$2:$Y$402)),1,1)</f>
        <v>15</v>
      </c>
      <c r="F3938">
        <f ca="1">OFFSET(transit!$A$2:$Y$402,TRUNC((ROW()-ROW($F$2))/COLUMNS(transit!$A$2:$Y$402)),MOD(ROW()-ROW($F$2),COLUMNS(transit!$A$2:$Y$402)),1,1)</f>
        <v>25</v>
      </c>
      <c r="G3938">
        <f ca="1">OFFSET(drive!$A$2:$Y$402,TRUNC((ROW()-ROW($G$2))/COLUMNS(drive!$A$2:$Y$402)),MOD(ROW()-ROW($G$2),COLUMNS(drive!$A$2:$Y$402)),1,1)</f>
        <v>9</v>
      </c>
      <c r="H3938" s="5">
        <f ca="1">(VLOOKUP($B3938,weights!$A$2:$R$6,4))*VLOOKUP($B3938,weights!$A$2:$R$6,6)^C3938*(VLOOKUP($B3938,weights!$A$2:$R$6,15)*EXP(VLOOKUP($B3938,weights!$A$2:$R$6,11)*D3938)+VLOOKUP($B3938,weights!$A$2:$R$6,16)*EXP(VLOOKUP($B3938,weights!$A$2:$R$6,12)*E3938)+VLOOKUP($B3938,weights!$A$2:$R$6,17)*EXP(VLOOKUP($B3938,weights!$A$2:$R$6,13)*F3938)+VLOOKUP($B3938,weights!$A$2:$R$6,18)*EXP(VLOOKUP($B3938,weights!$A$2:$R$6,14)*G3938))</f>
        <v>1.6509297121391975</v>
      </c>
    </row>
    <row r="3939" spans="1:8" ht="12.75" x14ac:dyDescent="0.2">
      <c r="A3939">
        <f t="shared" si="0"/>
        <v>158</v>
      </c>
      <c r="B3939" t="str">
        <f t="shared" ref="B3939:C3939" si="3913">B3914</f>
        <v>supermarket</v>
      </c>
      <c r="C3939">
        <f t="shared" si="3913"/>
        <v>2</v>
      </c>
      <c r="D3939">
        <f ca="1">OFFSET(walk!$A$2:$Y$402,TRUNC((ROW()-ROW($D$2))/COLUMNS(walk!$A$2:$Y$402)),MOD(ROW()-ROW($D$2),COLUMNS(walk!$A$2:$Y$402)),1,1)</f>
        <v>50</v>
      </c>
      <c r="E3939">
        <f ca="1">OFFSET(bike!$A$2:$Y$402,TRUNC((ROW()-ROW($E$2))/COLUMNS(bike!$A$2:$Y$402)),MOD(ROW()-ROW($E$2),COLUMNS(bike!$A$2:$Y$402)),1,1)</f>
        <v>15</v>
      </c>
      <c r="F3939">
        <f ca="1">OFFSET(transit!$A$2:$Y$402,TRUNC((ROW()-ROW($F$2))/COLUMNS(transit!$A$2:$Y$402)),MOD(ROW()-ROW($F$2),COLUMNS(transit!$A$2:$Y$402)),1,1)</f>
        <v>26</v>
      </c>
      <c r="G3939">
        <f ca="1">OFFSET(drive!$A$2:$Y$402,TRUNC((ROW()-ROW($G$2))/COLUMNS(drive!$A$2:$Y$402)),MOD(ROW()-ROW($G$2),COLUMNS(drive!$A$2:$Y$402)),1,1)</f>
        <v>12</v>
      </c>
      <c r="H3939" s="5">
        <f ca="1">(VLOOKUP($B3939,weights!$A$2:$R$6,4))*VLOOKUP($B3939,weights!$A$2:$R$6,6)^C3939*(VLOOKUP($B3939,weights!$A$2:$R$6,15)*EXP(VLOOKUP($B3939,weights!$A$2:$R$6,11)*D3939)+VLOOKUP($B3939,weights!$A$2:$R$6,16)*EXP(VLOOKUP($B3939,weights!$A$2:$R$6,12)*E3939)+VLOOKUP($B3939,weights!$A$2:$R$6,17)*EXP(VLOOKUP($B3939,weights!$A$2:$R$6,13)*F3939)+VLOOKUP($B3939,weights!$A$2:$R$6,18)*EXP(VLOOKUP($B3939,weights!$A$2:$R$6,14)*G3939))</f>
        <v>0.55838541898447325</v>
      </c>
    </row>
    <row r="3940" spans="1:8" ht="12.75" x14ac:dyDescent="0.2">
      <c r="A3940">
        <f t="shared" si="0"/>
        <v>158</v>
      </c>
      <c r="B3940" t="str">
        <f t="shared" ref="B3940:C3940" si="3914">B3915</f>
        <v>supermarket</v>
      </c>
      <c r="C3940">
        <f t="shared" si="3914"/>
        <v>3</v>
      </c>
      <c r="D3940">
        <f ca="1">OFFSET(walk!$A$2:$Y$402,TRUNC((ROW()-ROW($D$2))/COLUMNS(walk!$A$2:$Y$402)),MOD(ROW()-ROW($D$2),COLUMNS(walk!$A$2:$Y$402)),1,1)</f>
        <v>57</v>
      </c>
      <c r="E3940">
        <f ca="1">OFFSET(bike!$A$2:$Y$402,TRUNC((ROW()-ROW($E$2))/COLUMNS(bike!$A$2:$Y$402)),MOD(ROW()-ROW($E$2),COLUMNS(bike!$A$2:$Y$402)),1,1)</f>
        <v>19</v>
      </c>
      <c r="F3940">
        <f ca="1">OFFSET(transit!$A$2:$Y$402,TRUNC((ROW()-ROW($F$2))/COLUMNS(transit!$A$2:$Y$402)),MOD(ROW()-ROW($F$2),COLUMNS(transit!$A$2:$Y$402)),1,1)</f>
        <v>33</v>
      </c>
      <c r="G3940">
        <f ca="1">OFFSET(drive!$A$2:$Y$402,TRUNC((ROW()-ROW($G$2))/COLUMNS(drive!$A$2:$Y$402)),MOD(ROW()-ROW($G$2),COLUMNS(drive!$A$2:$Y$402)),1,1)</f>
        <v>13</v>
      </c>
      <c r="H3940" s="5">
        <f ca="1">(VLOOKUP($B3940,weights!$A$2:$R$6,4))*VLOOKUP($B3940,weights!$A$2:$R$6,6)^C3940*(VLOOKUP($B3940,weights!$A$2:$R$6,15)*EXP(VLOOKUP($B3940,weights!$A$2:$R$6,11)*D3940)+VLOOKUP($B3940,weights!$A$2:$R$6,16)*EXP(VLOOKUP($B3940,weights!$A$2:$R$6,12)*E3940)+VLOOKUP($B3940,weights!$A$2:$R$6,17)*EXP(VLOOKUP($B3940,weights!$A$2:$R$6,13)*F3940)+VLOOKUP($B3940,weights!$A$2:$R$6,18)*EXP(VLOOKUP($B3940,weights!$A$2:$R$6,14)*G3940))</f>
        <v>0.2400192937960374</v>
      </c>
    </row>
    <row r="3941" spans="1:8" ht="12.75" x14ac:dyDescent="0.2">
      <c r="A3941">
        <f t="shared" si="0"/>
        <v>158</v>
      </c>
      <c r="B3941" t="str">
        <f t="shared" ref="B3941:C3941" si="3915">B3916</f>
        <v>supermarket</v>
      </c>
      <c r="C3941">
        <f t="shared" si="3915"/>
        <v>4</v>
      </c>
      <c r="D3941">
        <f ca="1">OFFSET(walk!$A$2:$Y$402,TRUNC((ROW()-ROW($D$2))/COLUMNS(walk!$A$2:$Y$402)),MOD(ROW()-ROW($D$2),COLUMNS(walk!$A$2:$Y$402)),1,1)</f>
        <v>74</v>
      </c>
      <c r="E3941">
        <f ca="1">OFFSET(bike!$A$2:$Y$402,TRUNC((ROW()-ROW($E$2))/COLUMNS(bike!$A$2:$Y$402)),MOD(ROW()-ROW($E$2),COLUMNS(bike!$A$2:$Y$402)),1,1)</f>
        <v>23</v>
      </c>
      <c r="F3941">
        <f ca="1">OFFSET(transit!$A$2:$Y$402,TRUNC((ROW()-ROW($F$2))/COLUMNS(transit!$A$2:$Y$402)),MOD(ROW()-ROW($F$2),COLUMNS(transit!$A$2:$Y$402)),1,1)</f>
        <v>40</v>
      </c>
      <c r="G3941">
        <f ca="1">OFFSET(drive!$A$2:$Y$402,TRUNC((ROW()-ROW($G$2))/COLUMNS(drive!$A$2:$Y$402)),MOD(ROW()-ROW($G$2),COLUMNS(drive!$A$2:$Y$402)),1,1)</f>
        <v>14</v>
      </c>
      <c r="H3941" s="5">
        <f ca="1">(VLOOKUP($B3941,weights!$A$2:$R$6,4))*VLOOKUP($B3941,weights!$A$2:$R$6,6)^C3941*(VLOOKUP($B3941,weights!$A$2:$R$6,15)*EXP(VLOOKUP($B3941,weights!$A$2:$R$6,11)*D3941)+VLOOKUP($B3941,weights!$A$2:$R$6,16)*EXP(VLOOKUP($B3941,weights!$A$2:$R$6,12)*E3941)+VLOOKUP($B3941,weights!$A$2:$R$6,17)*EXP(VLOOKUP($B3941,weights!$A$2:$R$6,13)*F3941)+VLOOKUP($B3941,weights!$A$2:$R$6,18)*EXP(VLOOKUP($B3941,weights!$A$2:$R$6,14)*G3941))</f>
        <v>0.11052563381277217</v>
      </c>
    </row>
    <row r="3942" spans="1:8" ht="12.75" x14ac:dyDescent="0.2">
      <c r="A3942">
        <f t="shared" si="0"/>
        <v>158</v>
      </c>
      <c r="B3942" t="str">
        <f t="shared" ref="B3942:C3942" si="3916">B3917</f>
        <v>store</v>
      </c>
      <c r="C3942">
        <f t="shared" si="3916"/>
        <v>0</v>
      </c>
      <c r="D3942">
        <f ca="1">OFFSET(walk!$A$2:$Y$402,TRUNC((ROW()-ROW($D$2))/COLUMNS(walk!$A$2:$Y$402)),MOD(ROW()-ROW($D$2),COLUMNS(walk!$A$2:$Y$402)),1,1)</f>
        <v>1</v>
      </c>
      <c r="E3942">
        <f ca="1">OFFSET(bike!$A$2:$Y$402,TRUNC((ROW()-ROW($E$2))/COLUMNS(bike!$A$2:$Y$402)),MOD(ROW()-ROW($E$2),COLUMNS(bike!$A$2:$Y$402)),1,1)</f>
        <v>0</v>
      </c>
      <c r="F3942">
        <f ca="1">OFFSET(transit!$A$2:$Y$402,TRUNC((ROW()-ROW($F$2))/COLUMNS(transit!$A$2:$Y$402)),MOD(ROW()-ROW($F$2),COLUMNS(transit!$A$2:$Y$402)),1,1)</f>
        <v>1</v>
      </c>
      <c r="G3942">
        <f ca="1">OFFSET(drive!$A$2:$Y$402,TRUNC((ROW()-ROW($G$2))/COLUMNS(drive!$A$2:$Y$402)),MOD(ROW()-ROW($G$2),COLUMNS(drive!$A$2:$Y$402)),1,1)</f>
        <v>0</v>
      </c>
      <c r="H3942" s="5">
        <f ca="1">(VLOOKUP($B3942,weights!$A$2:$R$6,4))*VLOOKUP($B3942,weights!$A$2:$R$6,6)^C3942*(VLOOKUP($B3942,weights!$A$2:$R$6,15)*EXP(VLOOKUP($B3942,weights!$A$2:$R$6,11)*D3942)+VLOOKUP($B3942,weights!$A$2:$R$6,16)*EXP(VLOOKUP($B3942,weights!$A$2:$R$6,12)*E3942)+VLOOKUP($B3942,weights!$A$2:$R$6,17)*EXP(VLOOKUP($B3942,weights!$A$2:$R$6,13)*F3942)+VLOOKUP($B3942,weights!$A$2:$R$6,18)*EXP(VLOOKUP($B3942,weights!$A$2:$R$6,14)*G3942))</f>
        <v>40.233936099961419</v>
      </c>
    </row>
    <row r="3943" spans="1:8" ht="12.75" x14ac:dyDescent="0.2">
      <c r="A3943">
        <f t="shared" si="0"/>
        <v>158</v>
      </c>
      <c r="B3943" t="str">
        <f t="shared" ref="B3943:C3943" si="3917">B3918</f>
        <v>store</v>
      </c>
      <c r="C3943">
        <f t="shared" si="3917"/>
        <v>1</v>
      </c>
      <c r="D3943">
        <f ca="1">OFFSET(walk!$A$2:$Y$402,TRUNC((ROW()-ROW($D$2))/COLUMNS(walk!$A$2:$Y$402)),MOD(ROW()-ROW($D$2),COLUMNS(walk!$A$2:$Y$402)),1,1)</f>
        <v>6</v>
      </c>
      <c r="E3943">
        <f ca="1">OFFSET(bike!$A$2:$Y$402,TRUNC((ROW()-ROW($E$2))/COLUMNS(bike!$A$2:$Y$402)),MOD(ROW()-ROW($E$2),COLUMNS(bike!$A$2:$Y$402)),1,1)</f>
        <v>2</v>
      </c>
      <c r="F3943">
        <f ca="1">OFFSET(transit!$A$2:$Y$402,TRUNC((ROW()-ROW($F$2))/COLUMNS(transit!$A$2:$Y$402)),MOD(ROW()-ROW($F$2),COLUMNS(transit!$A$2:$Y$402)),1,1)</f>
        <v>6</v>
      </c>
      <c r="G3943">
        <f ca="1">OFFSET(drive!$A$2:$Y$402,TRUNC((ROW()-ROW($G$2))/COLUMNS(drive!$A$2:$Y$402)),MOD(ROW()-ROW($G$2),COLUMNS(drive!$A$2:$Y$402)),1,1)</f>
        <v>1</v>
      </c>
      <c r="H3943" s="5">
        <f ca="1">(VLOOKUP($B3943,weights!$A$2:$R$6,4))*VLOOKUP($B3943,weights!$A$2:$R$6,6)^C3943*(VLOOKUP($B3943,weights!$A$2:$R$6,15)*EXP(VLOOKUP($B3943,weights!$A$2:$R$6,11)*D3943)+VLOOKUP($B3943,weights!$A$2:$R$6,16)*EXP(VLOOKUP($B3943,weights!$A$2:$R$6,12)*E3943)+VLOOKUP($B3943,weights!$A$2:$R$6,17)*EXP(VLOOKUP($B3943,weights!$A$2:$R$6,13)*F3943)+VLOOKUP($B3943,weights!$A$2:$R$6,18)*EXP(VLOOKUP($B3943,weights!$A$2:$R$6,14)*G3943))</f>
        <v>11.244956461103126</v>
      </c>
    </row>
    <row r="3944" spans="1:8" ht="12.75" x14ac:dyDescent="0.2">
      <c r="A3944">
        <f t="shared" si="0"/>
        <v>158</v>
      </c>
      <c r="B3944" t="str">
        <f t="shared" ref="B3944:C3944" si="3918">B3919</f>
        <v>store</v>
      </c>
      <c r="C3944">
        <f t="shared" si="3918"/>
        <v>2</v>
      </c>
      <c r="D3944">
        <f ca="1">OFFSET(walk!$A$2:$Y$402,TRUNC((ROW()-ROW($D$2))/COLUMNS(walk!$A$2:$Y$402)),MOD(ROW()-ROW($D$2),COLUMNS(walk!$A$2:$Y$402)),1,1)</f>
        <v>7</v>
      </c>
      <c r="E3944">
        <f ca="1">OFFSET(bike!$A$2:$Y$402,TRUNC((ROW()-ROW($E$2))/COLUMNS(bike!$A$2:$Y$402)),MOD(ROW()-ROW($E$2),COLUMNS(bike!$A$2:$Y$402)),1,1)</f>
        <v>2</v>
      </c>
      <c r="F3944">
        <f ca="1">OFFSET(transit!$A$2:$Y$402,TRUNC((ROW()-ROW($F$2))/COLUMNS(transit!$A$2:$Y$402)),MOD(ROW()-ROW($F$2),COLUMNS(transit!$A$2:$Y$402)),1,1)</f>
        <v>7</v>
      </c>
      <c r="G3944">
        <f ca="1">OFFSET(drive!$A$2:$Y$402,TRUNC((ROW()-ROW($G$2))/COLUMNS(drive!$A$2:$Y$402)),MOD(ROW()-ROW($G$2),COLUMNS(drive!$A$2:$Y$402)),1,1)</f>
        <v>2</v>
      </c>
      <c r="H3944" s="5">
        <f ca="1">(VLOOKUP($B3944,weights!$A$2:$R$6,4))*VLOOKUP($B3944,weights!$A$2:$R$6,6)^C3944*(VLOOKUP($B3944,weights!$A$2:$R$6,15)*EXP(VLOOKUP($B3944,weights!$A$2:$R$6,11)*D3944)+VLOOKUP($B3944,weights!$A$2:$R$6,16)*EXP(VLOOKUP($B3944,weights!$A$2:$R$6,12)*E3944)+VLOOKUP($B3944,weights!$A$2:$R$6,17)*EXP(VLOOKUP($B3944,weights!$A$2:$R$6,13)*F3944)+VLOOKUP($B3944,weights!$A$2:$R$6,18)*EXP(VLOOKUP($B3944,weights!$A$2:$R$6,14)*G3944))</f>
        <v>6.2253139731581051</v>
      </c>
    </row>
    <row r="3945" spans="1:8" ht="12.75" x14ac:dyDescent="0.2">
      <c r="A3945">
        <f t="shared" si="0"/>
        <v>158</v>
      </c>
      <c r="B3945" t="str">
        <f t="shared" ref="B3945:C3945" si="3919">B3920</f>
        <v>store</v>
      </c>
      <c r="C3945">
        <f t="shared" si="3919"/>
        <v>3</v>
      </c>
      <c r="D3945">
        <f ca="1">OFFSET(walk!$A$2:$Y$402,TRUNC((ROW()-ROW($D$2))/COLUMNS(walk!$A$2:$Y$402)),MOD(ROW()-ROW($D$2),COLUMNS(walk!$A$2:$Y$402)),1,1)</f>
        <v>9</v>
      </c>
      <c r="E3945">
        <f ca="1">OFFSET(bike!$A$2:$Y$402,TRUNC((ROW()-ROW($E$2))/COLUMNS(bike!$A$2:$Y$402)),MOD(ROW()-ROW($E$2),COLUMNS(bike!$A$2:$Y$402)),1,1)</f>
        <v>2</v>
      </c>
      <c r="F3945">
        <f ca="1">OFFSET(transit!$A$2:$Y$402,TRUNC((ROW()-ROW($F$2))/COLUMNS(transit!$A$2:$Y$402)),MOD(ROW()-ROW($F$2),COLUMNS(transit!$A$2:$Y$402)),1,1)</f>
        <v>9</v>
      </c>
      <c r="G3945">
        <f ca="1">OFFSET(drive!$A$2:$Y$402,TRUNC((ROW()-ROW($G$2))/COLUMNS(drive!$A$2:$Y$402)),MOD(ROW()-ROW($G$2),COLUMNS(drive!$A$2:$Y$402)),1,1)</f>
        <v>2</v>
      </c>
      <c r="H3945" s="5">
        <f ca="1">(VLOOKUP($B3945,weights!$A$2:$R$6,4))*VLOOKUP($B3945,weights!$A$2:$R$6,6)^C3945*(VLOOKUP($B3945,weights!$A$2:$R$6,15)*EXP(VLOOKUP($B3945,weights!$A$2:$R$6,11)*D3945)+VLOOKUP($B3945,weights!$A$2:$R$6,16)*EXP(VLOOKUP($B3945,weights!$A$2:$R$6,12)*E3945)+VLOOKUP($B3945,weights!$A$2:$R$6,17)*EXP(VLOOKUP($B3945,weights!$A$2:$R$6,13)*F3945)+VLOOKUP($B3945,weights!$A$2:$R$6,18)*EXP(VLOOKUP($B3945,weights!$A$2:$R$6,14)*G3945))</f>
        <v>3.8846955857385024</v>
      </c>
    </row>
    <row r="3946" spans="1:8" ht="12.75" x14ac:dyDescent="0.2">
      <c r="A3946">
        <f t="shared" si="0"/>
        <v>158</v>
      </c>
      <c r="B3946" t="str">
        <f t="shared" ref="B3946:C3946" si="3920">B3921</f>
        <v>store</v>
      </c>
      <c r="C3946">
        <f t="shared" si="3920"/>
        <v>4</v>
      </c>
      <c r="D3946">
        <f ca="1">OFFSET(walk!$A$2:$Y$402,TRUNC((ROW()-ROW($D$2))/COLUMNS(walk!$A$2:$Y$402)),MOD(ROW()-ROW($D$2),COLUMNS(walk!$A$2:$Y$402)),1,1)</f>
        <v>10</v>
      </c>
      <c r="E3946">
        <f ca="1">OFFSET(bike!$A$2:$Y$402,TRUNC((ROW()-ROW($E$2))/COLUMNS(bike!$A$2:$Y$402)),MOD(ROW()-ROW($E$2),COLUMNS(bike!$A$2:$Y$402)),1,1)</f>
        <v>4</v>
      </c>
      <c r="F3946">
        <f ca="1">OFFSET(transit!$A$2:$Y$402,TRUNC((ROW()-ROW($F$2))/COLUMNS(transit!$A$2:$Y$402)),MOD(ROW()-ROW($F$2),COLUMNS(transit!$A$2:$Y$402)),1,1)</f>
        <v>10</v>
      </c>
      <c r="G3946">
        <f ca="1">OFFSET(drive!$A$2:$Y$402,TRUNC((ROW()-ROW($G$2))/COLUMNS(drive!$A$2:$Y$402)),MOD(ROW()-ROW($G$2),COLUMNS(drive!$A$2:$Y$402)),1,1)</f>
        <v>3</v>
      </c>
      <c r="H3946" s="5">
        <f ca="1">(VLOOKUP($B3946,weights!$A$2:$R$6,4))*VLOOKUP($B3946,weights!$A$2:$R$6,6)^C3946*(VLOOKUP($B3946,weights!$A$2:$R$6,15)*EXP(VLOOKUP($B3946,weights!$A$2:$R$6,11)*D3946)+VLOOKUP($B3946,weights!$A$2:$R$6,16)*EXP(VLOOKUP($B3946,weights!$A$2:$R$6,12)*E3946)+VLOOKUP($B3946,weights!$A$2:$R$6,17)*EXP(VLOOKUP($B3946,weights!$A$2:$R$6,13)*F3946)+VLOOKUP($B3946,weights!$A$2:$R$6,18)*EXP(VLOOKUP($B3946,weights!$A$2:$R$6,14)*G3946))</f>
        <v>1.5736991657069519</v>
      </c>
    </row>
    <row r="3947" spans="1:8" ht="12.75" x14ac:dyDescent="0.2">
      <c r="A3947">
        <f t="shared" si="0"/>
        <v>158</v>
      </c>
      <c r="B3947" t="str">
        <f t="shared" ref="B3947:C3947" si="3921">B3922</f>
        <v>pharmacy</v>
      </c>
      <c r="C3947">
        <f t="shared" si="3921"/>
        <v>0</v>
      </c>
      <c r="D3947">
        <f ca="1">OFFSET(walk!$A$2:$Y$402,TRUNC((ROW()-ROW($D$2))/COLUMNS(walk!$A$2:$Y$402)),MOD(ROW()-ROW($D$2),COLUMNS(walk!$A$2:$Y$402)),1,1)</f>
        <v>8</v>
      </c>
      <c r="E3947">
        <f ca="1">OFFSET(bike!$A$2:$Y$402,TRUNC((ROW()-ROW($E$2))/COLUMNS(bike!$A$2:$Y$402)),MOD(ROW()-ROW($E$2),COLUMNS(bike!$A$2:$Y$402)),1,1)</f>
        <v>3</v>
      </c>
      <c r="F3947">
        <f ca="1">OFFSET(transit!$A$2:$Y$402,TRUNC((ROW()-ROW($F$2))/COLUMNS(transit!$A$2:$Y$402)),MOD(ROW()-ROW($F$2),COLUMNS(transit!$A$2:$Y$402)),1,1)</f>
        <v>8</v>
      </c>
      <c r="G3947">
        <f ca="1">OFFSET(drive!$A$2:$Y$402,TRUNC((ROW()-ROW($G$2))/COLUMNS(drive!$A$2:$Y$402)),MOD(ROW()-ROW($G$2),COLUMNS(drive!$A$2:$Y$402)),1,1)</f>
        <v>2</v>
      </c>
      <c r="H3947" s="5">
        <f ca="1">(VLOOKUP($B3947,weights!$A$2:$R$6,4))*VLOOKUP($B3947,weights!$A$2:$R$6,6)^C3947*(VLOOKUP($B3947,weights!$A$2:$R$6,15)*EXP(VLOOKUP($B3947,weights!$A$2:$R$6,11)*D3947)+VLOOKUP($B3947,weights!$A$2:$R$6,16)*EXP(VLOOKUP($B3947,weights!$A$2:$R$6,12)*E3947)+VLOOKUP($B3947,weights!$A$2:$R$6,17)*EXP(VLOOKUP($B3947,weights!$A$2:$R$6,13)*F3947)+VLOOKUP($B3947,weights!$A$2:$R$6,18)*EXP(VLOOKUP($B3947,weights!$A$2:$R$6,14)*G3947))</f>
        <v>7.5683484688896856</v>
      </c>
    </row>
    <row r="3948" spans="1:8" ht="12.75" x14ac:dyDescent="0.2">
      <c r="A3948">
        <f t="shared" si="0"/>
        <v>158</v>
      </c>
      <c r="B3948" t="str">
        <f t="shared" ref="B3948:C3948" si="3922">B3923</f>
        <v>pharmacy</v>
      </c>
      <c r="C3948">
        <f t="shared" si="3922"/>
        <v>1</v>
      </c>
      <c r="D3948">
        <f ca="1">OFFSET(walk!$A$2:$Y$402,TRUNC((ROW()-ROW($D$2))/COLUMNS(walk!$A$2:$Y$402)),MOD(ROW()-ROW($D$2),COLUMNS(walk!$A$2:$Y$402)),1,1)</f>
        <v>8</v>
      </c>
      <c r="E3948">
        <f ca="1">OFFSET(bike!$A$2:$Y$402,TRUNC((ROW()-ROW($E$2))/COLUMNS(bike!$A$2:$Y$402)),MOD(ROW()-ROW($E$2),COLUMNS(bike!$A$2:$Y$402)),1,1)</f>
        <v>3</v>
      </c>
      <c r="F3948">
        <f ca="1">OFFSET(transit!$A$2:$Y$402,TRUNC((ROW()-ROW($F$2))/COLUMNS(transit!$A$2:$Y$402)),MOD(ROW()-ROW($F$2),COLUMNS(transit!$A$2:$Y$402)),1,1)</f>
        <v>8</v>
      </c>
      <c r="G3948">
        <f ca="1">OFFSET(drive!$A$2:$Y$402,TRUNC((ROW()-ROW($G$2))/COLUMNS(drive!$A$2:$Y$402)),MOD(ROW()-ROW($G$2),COLUMNS(drive!$A$2:$Y$402)),1,1)</f>
        <v>2</v>
      </c>
      <c r="H3948" s="5">
        <f ca="1">(VLOOKUP($B3948,weights!$A$2:$R$6,4))*VLOOKUP($B3948,weights!$A$2:$R$6,6)^C3948*(VLOOKUP($B3948,weights!$A$2:$R$6,15)*EXP(VLOOKUP($B3948,weights!$A$2:$R$6,11)*D3948)+VLOOKUP($B3948,weights!$A$2:$R$6,16)*EXP(VLOOKUP($B3948,weights!$A$2:$R$6,12)*E3948)+VLOOKUP($B3948,weights!$A$2:$R$6,17)*EXP(VLOOKUP($B3948,weights!$A$2:$R$6,13)*F3948)+VLOOKUP($B3948,weights!$A$2:$R$6,18)*EXP(VLOOKUP($B3948,weights!$A$2:$R$6,14)*G3948))</f>
        <v>3.6440196331691075</v>
      </c>
    </row>
    <row r="3949" spans="1:8" ht="12.75" x14ac:dyDescent="0.2">
      <c r="A3949">
        <f t="shared" si="0"/>
        <v>158</v>
      </c>
      <c r="B3949" t="str">
        <f t="shared" ref="B3949:C3949" si="3923">B3924</f>
        <v>pharmacy</v>
      </c>
      <c r="C3949">
        <f t="shared" si="3923"/>
        <v>2</v>
      </c>
      <c r="D3949">
        <f ca="1">OFFSET(walk!$A$2:$Y$402,TRUNC((ROW()-ROW($D$2))/COLUMNS(walk!$A$2:$Y$402)),MOD(ROW()-ROW($D$2),COLUMNS(walk!$A$2:$Y$402)),1,1)</f>
        <v>14</v>
      </c>
      <c r="E3949">
        <f ca="1">OFFSET(bike!$A$2:$Y$402,TRUNC((ROW()-ROW($E$2))/COLUMNS(bike!$A$2:$Y$402)),MOD(ROW()-ROW($E$2),COLUMNS(bike!$A$2:$Y$402)),1,1)</f>
        <v>5</v>
      </c>
      <c r="F3949">
        <f ca="1">OFFSET(transit!$A$2:$Y$402,TRUNC((ROW()-ROW($F$2))/COLUMNS(transit!$A$2:$Y$402)),MOD(ROW()-ROW($F$2),COLUMNS(transit!$A$2:$Y$402)),1,1)</f>
        <v>14</v>
      </c>
      <c r="G3949">
        <f ca="1">OFFSET(drive!$A$2:$Y$402,TRUNC((ROW()-ROW($G$2))/COLUMNS(drive!$A$2:$Y$402)),MOD(ROW()-ROW($G$2),COLUMNS(drive!$A$2:$Y$402)),1,1)</f>
        <v>3</v>
      </c>
      <c r="H3949" s="5">
        <f ca="1">(VLOOKUP($B3949,weights!$A$2:$R$6,4))*VLOOKUP($B3949,weights!$A$2:$R$6,6)^C3949*(VLOOKUP($B3949,weights!$A$2:$R$6,15)*EXP(VLOOKUP($B3949,weights!$A$2:$R$6,11)*D3949)+VLOOKUP($B3949,weights!$A$2:$R$6,16)*EXP(VLOOKUP($B3949,weights!$A$2:$R$6,12)*E3949)+VLOOKUP($B3949,weights!$A$2:$R$6,17)*EXP(VLOOKUP($B3949,weights!$A$2:$R$6,13)*F3949)+VLOOKUP($B3949,weights!$A$2:$R$6,18)*EXP(VLOOKUP($B3949,weights!$A$2:$R$6,14)*G3949))</f>
        <v>1.0611060422532737</v>
      </c>
    </row>
    <row r="3950" spans="1:8" ht="12.75" x14ac:dyDescent="0.2">
      <c r="A3950">
        <f t="shared" si="0"/>
        <v>158</v>
      </c>
      <c r="B3950" t="str">
        <f t="shared" ref="B3950:C3950" si="3924">B3925</f>
        <v>bank</v>
      </c>
      <c r="C3950">
        <f t="shared" si="3924"/>
        <v>0</v>
      </c>
      <c r="D3950">
        <f ca="1">OFFSET(walk!$A$2:$Y$402,TRUNC((ROW()-ROW($D$2))/COLUMNS(walk!$A$2:$Y$402)),MOD(ROW()-ROW($D$2),COLUMNS(walk!$A$2:$Y$402)),1,1)</f>
        <v>20</v>
      </c>
      <c r="E3950">
        <f ca="1">OFFSET(bike!$A$2:$Y$402,TRUNC((ROW()-ROW($E$2))/COLUMNS(bike!$A$2:$Y$402)),MOD(ROW()-ROW($E$2),COLUMNS(bike!$A$2:$Y$402)),1,1)</f>
        <v>7</v>
      </c>
      <c r="F3950">
        <f ca="1">OFFSET(transit!$A$2:$Y$402,TRUNC((ROW()-ROW($F$2))/COLUMNS(transit!$A$2:$Y$402)),MOD(ROW()-ROW($F$2),COLUMNS(transit!$A$2:$Y$402)),1,1)</f>
        <v>13</v>
      </c>
      <c r="G3950">
        <f ca="1">OFFSET(drive!$A$2:$Y$402,TRUNC((ROW()-ROW($G$2))/COLUMNS(drive!$A$2:$Y$402)),MOD(ROW()-ROW($G$2),COLUMNS(drive!$A$2:$Y$402)),1,1)</f>
        <v>5</v>
      </c>
      <c r="H3950" s="5">
        <f ca="1">(VLOOKUP($B3950,weights!$A$2:$R$6,4))*VLOOKUP($B3950,weights!$A$2:$R$6,6)^C3950*(VLOOKUP($B3950,weights!$A$2:$R$6,15)*EXP(VLOOKUP($B3950,weights!$A$2:$R$6,11)*D3950)+VLOOKUP($B3950,weights!$A$2:$R$6,16)*EXP(VLOOKUP($B3950,weights!$A$2:$R$6,12)*E3950)+VLOOKUP($B3950,weights!$A$2:$R$6,17)*EXP(VLOOKUP($B3950,weights!$A$2:$R$6,13)*F3950)+VLOOKUP($B3950,weights!$A$2:$R$6,18)*EXP(VLOOKUP($B3950,weights!$A$2:$R$6,14)*G3950))</f>
        <v>3.1873759625404943</v>
      </c>
    </row>
    <row r="3951" spans="1:8" ht="12.75" x14ac:dyDescent="0.2">
      <c r="A3951">
        <f t="shared" si="0"/>
        <v>158</v>
      </c>
      <c r="B3951" t="str">
        <f t="shared" ref="B3951:C3951" si="3925">B3926</f>
        <v>bank</v>
      </c>
      <c r="C3951">
        <f t="shared" si="3925"/>
        <v>1</v>
      </c>
      <c r="D3951">
        <f ca="1">OFFSET(walk!$A$2:$Y$402,TRUNC((ROW()-ROW($D$2))/COLUMNS(walk!$A$2:$Y$402)),MOD(ROW()-ROW($D$2),COLUMNS(walk!$A$2:$Y$402)),1,1)</f>
        <v>45</v>
      </c>
      <c r="E3951">
        <f ca="1">OFFSET(bike!$A$2:$Y$402,TRUNC((ROW()-ROW($E$2))/COLUMNS(bike!$A$2:$Y$402)),MOD(ROW()-ROW($E$2),COLUMNS(bike!$A$2:$Y$402)),1,1)</f>
        <v>14</v>
      </c>
      <c r="F3951">
        <f ca="1">OFFSET(transit!$A$2:$Y$402,TRUNC((ROW()-ROW($F$2))/COLUMNS(transit!$A$2:$Y$402)),MOD(ROW()-ROW($F$2),COLUMNS(transit!$A$2:$Y$402)),1,1)</f>
        <v>35</v>
      </c>
      <c r="G3951">
        <f ca="1">OFFSET(drive!$A$2:$Y$402,TRUNC((ROW()-ROW($G$2))/COLUMNS(drive!$A$2:$Y$402)),MOD(ROW()-ROW($G$2),COLUMNS(drive!$A$2:$Y$402)),1,1)</f>
        <v>7</v>
      </c>
      <c r="H3951" s="5">
        <f ca="1">(VLOOKUP($B3951,weights!$A$2:$R$6,4))*VLOOKUP($B3951,weights!$A$2:$R$6,6)^C3951*(VLOOKUP($B3951,weights!$A$2:$R$6,15)*EXP(VLOOKUP($B3951,weights!$A$2:$R$6,11)*D3951)+VLOOKUP($B3951,weights!$A$2:$R$6,16)*EXP(VLOOKUP($B3951,weights!$A$2:$R$6,12)*E3951)+VLOOKUP($B3951,weights!$A$2:$R$6,17)*EXP(VLOOKUP($B3951,weights!$A$2:$R$6,13)*F3951)+VLOOKUP($B3951,weights!$A$2:$R$6,18)*EXP(VLOOKUP($B3951,weights!$A$2:$R$6,14)*G3951))</f>
        <v>0.52276401132899664</v>
      </c>
    </row>
    <row r="3952" spans="1:8" ht="12.75" x14ac:dyDescent="0.2">
      <c r="A3952">
        <f t="shared" si="0"/>
        <v>159</v>
      </c>
      <c r="B3952" t="str">
        <f t="shared" ref="B3952:C3952" si="3926">B3927</f>
        <v>restaurant</v>
      </c>
      <c r="C3952">
        <f t="shared" si="3926"/>
        <v>0</v>
      </c>
      <c r="D3952">
        <f ca="1">OFFSET(walk!$A$2:$Y$402,TRUNC((ROW()-ROW($D$2))/COLUMNS(walk!$A$2:$Y$402)),MOD(ROW()-ROW($D$2),COLUMNS(walk!$A$2:$Y$402)),1,1)</f>
        <v>9</v>
      </c>
      <c r="E3952">
        <f ca="1">OFFSET(bike!$A$2:$Y$402,TRUNC((ROW()-ROW($E$2))/COLUMNS(bike!$A$2:$Y$402)),MOD(ROW()-ROW($E$2),COLUMNS(bike!$A$2:$Y$402)),1,1)</f>
        <v>3</v>
      </c>
      <c r="F3952">
        <f ca="1">OFFSET(transit!$A$2:$Y$402,TRUNC((ROW()-ROW($F$2))/COLUMNS(transit!$A$2:$Y$402)),MOD(ROW()-ROW($F$2),COLUMNS(transit!$A$2:$Y$402)),1,1)</f>
        <v>5</v>
      </c>
      <c r="G3952">
        <f ca="1">OFFSET(drive!$A$2:$Y$402,TRUNC((ROW()-ROW($G$2))/COLUMNS(drive!$A$2:$Y$402)),MOD(ROW()-ROW($G$2),COLUMNS(drive!$A$2:$Y$402)),1,1)</f>
        <v>2</v>
      </c>
      <c r="H3952" s="5">
        <f ca="1">(VLOOKUP($B3952,weights!$A$2:$R$6,4))*VLOOKUP($B3952,weights!$A$2:$R$6,6)^C3952*(VLOOKUP($B3952,weights!$A$2:$R$6,15)*EXP(VLOOKUP($B3952,weights!$A$2:$R$6,11)*D3952)+VLOOKUP($B3952,weights!$A$2:$R$6,16)*EXP(VLOOKUP($B3952,weights!$A$2:$R$6,12)*E3952)+VLOOKUP($B3952,weights!$A$2:$R$6,17)*EXP(VLOOKUP($B3952,weights!$A$2:$R$6,13)*F3952)+VLOOKUP($B3952,weights!$A$2:$R$6,18)*EXP(VLOOKUP($B3952,weights!$A$2:$R$6,14)*G3952))</f>
        <v>30.419594828661982</v>
      </c>
    </row>
    <row r="3953" spans="1:8" ht="12.75" x14ac:dyDescent="0.2">
      <c r="A3953">
        <f t="shared" si="0"/>
        <v>159</v>
      </c>
      <c r="B3953" t="str">
        <f t="shared" ref="B3953:C3953" si="3927">B3928</f>
        <v>restaurant</v>
      </c>
      <c r="C3953">
        <f t="shared" si="3927"/>
        <v>1</v>
      </c>
      <c r="D3953">
        <f ca="1">OFFSET(walk!$A$2:$Y$402,TRUNC((ROW()-ROW($D$2))/COLUMNS(walk!$A$2:$Y$402)),MOD(ROW()-ROW($D$2),COLUMNS(walk!$A$2:$Y$402)),1,1)</f>
        <v>11</v>
      </c>
      <c r="E3953">
        <f ca="1">OFFSET(bike!$A$2:$Y$402,TRUNC((ROW()-ROW($E$2))/COLUMNS(bike!$A$2:$Y$402)),MOD(ROW()-ROW($E$2),COLUMNS(bike!$A$2:$Y$402)),1,1)</f>
        <v>3</v>
      </c>
      <c r="F3953">
        <f ca="1">OFFSET(transit!$A$2:$Y$402,TRUNC((ROW()-ROW($F$2))/COLUMNS(transit!$A$2:$Y$402)),MOD(ROW()-ROW($F$2),COLUMNS(transit!$A$2:$Y$402)),1,1)</f>
        <v>7</v>
      </c>
      <c r="G3953">
        <f ca="1">OFFSET(drive!$A$2:$Y$402,TRUNC((ROW()-ROW($G$2))/COLUMNS(drive!$A$2:$Y$402)),MOD(ROW()-ROW($G$2),COLUMNS(drive!$A$2:$Y$402)),1,1)</f>
        <v>3</v>
      </c>
      <c r="H3953" s="5">
        <f ca="1">(VLOOKUP($B3953,weights!$A$2:$R$6,4))*VLOOKUP($B3953,weights!$A$2:$R$6,6)^C3953*(VLOOKUP($B3953,weights!$A$2:$R$6,15)*EXP(VLOOKUP($B3953,weights!$A$2:$R$6,11)*D3953)+VLOOKUP($B3953,weights!$A$2:$R$6,16)*EXP(VLOOKUP($B3953,weights!$A$2:$R$6,12)*E3953)+VLOOKUP($B3953,weights!$A$2:$R$6,17)*EXP(VLOOKUP($B3953,weights!$A$2:$R$6,13)*F3953)+VLOOKUP($B3953,weights!$A$2:$R$6,18)*EXP(VLOOKUP($B3953,weights!$A$2:$R$6,14)*G3953))</f>
        <v>22.984067420092273</v>
      </c>
    </row>
    <row r="3954" spans="1:8" ht="12.75" x14ac:dyDescent="0.2">
      <c r="A3954">
        <f t="shared" si="0"/>
        <v>159</v>
      </c>
      <c r="B3954" t="str">
        <f t="shared" ref="B3954:C3954" si="3928">B3929</f>
        <v>restaurant</v>
      </c>
      <c r="C3954">
        <f t="shared" si="3928"/>
        <v>2</v>
      </c>
      <c r="D3954">
        <f ca="1">OFFSET(walk!$A$2:$Y$402,TRUNC((ROW()-ROW($D$2))/COLUMNS(walk!$A$2:$Y$402)),MOD(ROW()-ROW($D$2),COLUMNS(walk!$A$2:$Y$402)),1,1)</f>
        <v>14</v>
      </c>
      <c r="E3954">
        <f ca="1">OFFSET(bike!$A$2:$Y$402,TRUNC((ROW()-ROW($E$2))/COLUMNS(bike!$A$2:$Y$402)),MOD(ROW()-ROW($E$2),COLUMNS(bike!$A$2:$Y$402)),1,1)</f>
        <v>3</v>
      </c>
      <c r="F3954">
        <f ca="1">OFFSET(transit!$A$2:$Y$402,TRUNC((ROW()-ROW($F$2))/COLUMNS(transit!$A$2:$Y$402)),MOD(ROW()-ROW($F$2),COLUMNS(transit!$A$2:$Y$402)),1,1)</f>
        <v>8</v>
      </c>
      <c r="G3954">
        <f ca="1">OFFSET(drive!$A$2:$Y$402,TRUNC((ROW()-ROW($G$2))/COLUMNS(drive!$A$2:$Y$402)),MOD(ROW()-ROW($G$2),COLUMNS(drive!$A$2:$Y$402)),1,1)</f>
        <v>3</v>
      </c>
      <c r="H3954" s="5">
        <f ca="1">(VLOOKUP($B3954,weights!$A$2:$R$6,4))*VLOOKUP($B3954,weights!$A$2:$R$6,6)^C3954*(VLOOKUP($B3954,weights!$A$2:$R$6,15)*EXP(VLOOKUP($B3954,weights!$A$2:$R$6,11)*D3954)+VLOOKUP($B3954,weights!$A$2:$R$6,16)*EXP(VLOOKUP($B3954,weights!$A$2:$R$6,12)*E3954)+VLOOKUP($B3954,weights!$A$2:$R$6,17)*EXP(VLOOKUP($B3954,weights!$A$2:$R$6,13)*F3954)+VLOOKUP($B3954,weights!$A$2:$R$6,18)*EXP(VLOOKUP($B3954,weights!$A$2:$R$6,14)*G3954))</f>
        <v>19.291616292978251</v>
      </c>
    </row>
    <row r="3955" spans="1:8" ht="12.75" x14ac:dyDescent="0.2">
      <c r="A3955">
        <f t="shared" si="0"/>
        <v>159</v>
      </c>
      <c r="B3955" t="str">
        <f t="shared" ref="B3955:C3955" si="3929">B3930</f>
        <v>restaurant</v>
      </c>
      <c r="C3955">
        <f t="shared" si="3929"/>
        <v>3</v>
      </c>
      <c r="D3955">
        <f ca="1">OFFSET(walk!$A$2:$Y$402,TRUNC((ROW()-ROW($D$2))/COLUMNS(walk!$A$2:$Y$402)),MOD(ROW()-ROW($D$2),COLUMNS(walk!$A$2:$Y$402)),1,1)</f>
        <v>14</v>
      </c>
      <c r="E3955">
        <f ca="1">OFFSET(bike!$A$2:$Y$402,TRUNC((ROW()-ROW($E$2))/COLUMNS(bike!$A$2:$Y$402)),MOD(ROW()-ROW($E$2),COLUMNS(bike!$A$2:$Y$402)),1,1)</f>
        <v>3</v>
      </c>
      <c r="F3955">
        <f ca="1">OFFSET(transit!$A$2:$Y$402,TRUNC((ROW()-ROW($F$2))/COLUMNS(transit!$A$2:$Y$402)),MOD(ROW()-ROW($F$2),COLUMNS(transit!$A$2:$Y$402)),1,1)</f>
        <v>9</v>
      </c>
      <c r="G3955">
        <f ca="1">OFFSET(drive!$A$2:$Y$402,TRUNC((ROW()-ROW($G$2))/COLUMNS(drive!$A$2:$Y$402)),MOD(ROW()-ROW($G$2),COLUMNS(drive!$A$2:$Y$402)),1,1)</f>
        <v>3</v>
      </c>
      <c r="H3955" s="5">
        <f ca="1">(VLOOKUP($B3955,weights!$A$2:$R$6,4))*VLOOKUP($B3955,weights!$A$2:$R$6,6)^C3955*(VLOOKUP($B3955,weights!$A$2:$R$6,15)*EXP(VLOOKUP($B3955,weights!$A$2:$R$6,11)*D3955)+VLOOKUP($B3955,weights!$A$2:$R$6,16)*EXP(VLOOKUP($B3955,weights!$A$2:$R$6,12)*E3955)+VLOOKUP($B3955,weights!$A$2:$R$6,17)*EXP(VLOOKUP($B3955,weights!$A$2:$R$6,13)*F3955)+VLOOKUP($B3955,weights!$A$2:$R$6,18)*EXP(VLOOKUP($B3955,weights!$A$2:$R$6,14)*G3955))</f>
        <v>16.79845374508243</v>
      </c>
    </row>
    <row r="3956" spans="1:8" ht="12.75" x14ac:dyDescent="0.2">
      <c r="A3956">
        <f t="shared" si="0"/>
        <v>159</v>
      </c>
      <c r="B3956" t="str">
        <f t="shared" ref="B3956:C3956" si="3930">B3931</f>
        <v>restaurant</v>
      </c>
      <c r="C3956">
        <f t="shared" si="3930"/>
        <v>4</v>
      </c>
      <c r="D3956">
        <f ca="1">OFFSET(walk!$A$2:$Y$402,TRUNC((ROW()-ROW($D$2))/COLUMNS(walk!$A$2:$Y$402)),MOD(ROW()-ROW($D$2),COLUMNS(walk!$A$2:$Y$402)),1,1)</f>
        <v>16</v>
      </c>
      <c r="E3956">
        <f ca="1">OFFSET(bike!$A$2:$Y$402,TRUNC((ROW()-ROW($E$2))/COLUMNS(bike!$A$2:$Y$402)),MOD(ROW()-ROW($E$2),COLUMNS(bike!$A$2:$Y$402)),1,1)</f>
        <v>4</v>
      </c>
      <c r="F3956">
        <f ca="1">OFFSET(transit!$A$2:$Y$402,TRUNC((ROW()-ROW($F$2))/COLUMNS(transit!$A$2:$Y$402)),MOD(ROW()-ROW($F$2),COLUMNS(transit!$A$2:$Y$402)),1,1)</f>
        <v>10</v>
      </c>
      <c r="G3956">
        <f ca="1">OFFSET(drive!$A$2:$Y$402,TRUNC((ROW()-ROW($G$2))/COLUMNS(drive!$A$2:$Y$402)),MOD(ROW()-ROW($G$2),COLUMNS(drive!$A$2:$Y$402)),1,1)</f>
        <v>4</v>
      </c>
      <c r="H3956" s="5">
        <f ca="1">(VLOOKUP($B3956,weights!$A$2:$R$6,4))*VLOOKUP($B3956,weights!$A$2:$R$6,6)^C3956*(VLOOKUP($B3956,weights!$A$2:$R$6,15)*EXP(VLOOKUP($B3956,weights!$A$2:$R$6,11)*D3956)+VLOOKUP($B3956,weights!$A$2:$R$6,16)*EXP(VLOOKUP($B3956,weights!$A$2:$R$6,12)*E3956)+VLOOKUP($B3956,weights!$A$2:$R$6,17)*EXP(VLOOKUP($B3956,weights!$A$2:$R$6,13)*F3956)+VLOOKUP($B3956,weights!$A$2:$R$6,18)*EXP(VLOOKUP($B3956,weights!$A$2:$R$6,14)*G3956))</f>
        <v>12.42108631657627</v>
      </c>
    </row>
    <row r="3957" spans="1:8" ht="12.75" x14ac:dyDescent="0.2">
      <c r="A3957">
        <f t="shared" si="0"/>
        <v>159</v>
      </c>
      <c r="B3957" t="str">
        <f t="shared" ref="B3957:C3957" si="3931">B3932</f>
        <v>restaurant</v>
      </c>
      <c r="C3957">
        <f t="shared" si="3931"/>
        <v>5</v>
      </c>
      <c r="D3957">
        <f ca="1">OFFSET(walk!$A$2:$Y$402,TRUNC((ROW()-ROW($D$2))/COLUMNS(walk!$A$2:$Y$402)),MOD(ROW()-ROW($D$2),COLUMNS(walk!$A$2:$Y$402)),1,1)</f>
        <v>16</v>
      </c>
      <c r="E3957">
        <f ca="1">OFFSET(bike!$A$2:$Y$402,TRUNC((ROW()-ROW($E$2))/COLUMNS(bike!$A$2:$Y$402)),MOD(ROW()-ROW($E$2),COLUMNS(bike!$A$2:$Y$402)),1,1)</f>
        <v>4</v>
      </c>
      <c r="F3957">
        <f ca="1">OFFSET(transit!$A$2:$Y$402,TRUNC((ROW()-ROW($F$2))/COLUMNS(transit!$A$2:$Y$402)),MOD(ROW()-ROW($F$2),COLUMNS(transit!$A$2:$Y$402)),1,1)</f>
        <v>10</v>
      </c>
      <c r="G3957">
        <f ca="1">OFFSET(drive!$A$2:$Y$402,TRUNC((ROW()-ROW($G$2))/COLUMNS(drive!$A$2:$Y$402)),MOD(ROW()-ROW($G$2),COLUMNS(drive!$A$2:$Y$402)),1,1)</f>
        <v>4</v>
      </c>
      <c r="H3957" s="5">
        <f ca="1">(VLOOKUP($B3957,weights!$A$2:$R$6,4))*VLOOKUP($B3957,weights!$A$2:$R$6,6)^C3957*(VLOOKUP($B3957,weights!$A$2:$R$6,15)*EXP(VLOOKUP($B3957,weights!$A$2:$R$6,11)*D3957)+VLOOKUP($B3957,weights!$A$2:$R$6,16)*EXP(VLOOKUP($B3957,weights!$A$2:$R$6,12)*E3957)+VLOOKUP($B3957,weights!$A$2:$R$6,17)*EXP(VLOOKUP($B3957,weights!$A$2:$R$6,13)*F3957)+VLOOKUP($B3957,weights!$A$2:$R$6,18)*EXP(VLOOKUP($B3957,weights!$A$2:$R$6,14)*G3957))</f>
        <v>11.132973661523913</v>
      </c>
    </row>
    <row r="3958" spans="1:8" ht="12.75" x14ac:dyDescent="0.2">
      <c r="A3958">
        <f t="shared" si="0"/>
        <v>159</v>
      </c>
      <c r="B3958" t="str">
        <f t="shared" ref="B3958:C3958" si="3932">B3933</f>
        <v>restaurant</v>
      </c>
      <c r="C3958">
        <f t="shared" si="3932"/>
        <v>6</v>
      </c>
      <c r="D3958">
        <f ca="1">OFFSET(walk!$A$2:$Y$402,TRUNC((ROW()-ROW($D$2))/COLUMNS(walk!$A$2:$Y$402)),MOD(ROW()-ROW($D$2),COLUMNS(walk!$A$2:$Y$402)),1,1)</f>
        <v>17</v>
      </c>
      <c r="E3958">
        <f ca="1">OFFSET(bike!$A$2:$Y$402,TRUNC((ROW()-ROW($E$2))/COLUMNS(bike!$A$2:$Y$402)),MOD(ROW()-ROW($E$2),COLUMNS(bike!$A$2:$Y$402)),1,1)</f>
        <v>4</v>
      </c>
      <c r="F3958">
        <f ca="1">OFFSET(transit!$A$2:$Y$402,TRUNC((ROW()-ROW($F$2))/COLUMNS(transit!$A$2:$Y$402)),MOD(ROW()-ROW($F$2),COLUMNS(transit!$A$2:$Y$402)),1,1)</f>
        <v>12</v>
      </c>
      <c r="G3958">
        <f ca="1">OFFSET(drive!$A$2:$Y$402,TRUNC((ROW()-ROW($G$2))/COLUMNS(drive!$A$2:$Y$402)),MOD(ROW()-ROW($G$2),COLUMNS(drive!$A$2:$Y$402)),1,1)</f>
        <v>5</v>
      </c>
      <c r="H3958" s="5">
        <f ca="1">(VLOOKUP($B3958,weights!$A$2:$R$6,4))*VLOOKUP($B3958,weights!$A$2:$R$6,6)^C3958*(VLOOKUP($B3958,weights!$A$2:$R$6,15)*EXP(VLOOKUP($B3958,weights!$A$2:$R$6,11)*D3958)+VLOOKUP($B3958,weights!$A$2:$R$6,16)*EXP(VLOOKUP($B3958,weights!$A$2:$R$6,12)*E3958)+VLOOKUP($B3958,weights!$A$2:$R$6,17)*EXP(VLOOKUP($B3958,weights!$A$2:$R$6,13)*F3958)+VLOOKUP($B3958,weights!$A$2:$R$6,18)*EXP(VLOOKUP($B3958,weights!$A$2:$R$6,14)*G3958))</f>
        <v>8.7574991521099008</v>
      </c>
    </row>
    <row r="3959" spans="1:8" ht="12.75" x14ac:dyDescent="0.2">
      <c r="A3959">
        <f t="shared" si="0"/>
        <v>159</v>
      </c>
      <c r="B3959" t="str">
        <f t="shared" ref="B3959:C3959" si="3933">B3934</f>
        <v>restaurant</v>
      </c>
      <c r="C3959">
        <f t="shared" si="3933"/>
        <v>7</v>
      </c>
      <c r="D3959">
        <f ca="1">OFFSET(walk!$A$2:$Y$402,TRUNC((ROW()-ROW($D$2))/COLUMNS(walk!$A$2:$Y$402)),MOD(ROW()-ROW($D$2),COLUMNS(walk!$A$2:$Y$402)),1,1)</f>
        <v>18</v>
      </c>
      <c r="E3959">
        <f ca="1">OFFSET(bike!$A$2:$Y$402,TRUNC((ROW()-ROW($E$2))/COLUMNS(bike!$A$2:$Y$402)),MOD(ROW()-ROW($E$2),COLUMNS(bike!$A$2:$Y$402)),1,1)</f>
        <v>6</v>
      </c>
      <c r="F3959">
        <f ca="1">OFFSET(transit!$A$2:$Y$402,TRUNC((ROW()-ROW($F$2))/COLUMNS(transit!$A$2:$Y$402)),MOD(ROW()-ROW($F$2),COLUMNS(transit!$A$2:$Y$402)),1,1)</f>
        <v>12</v>
      </c>
      <c r="G3959">
        <f ca="1">OFFSET(drive!$A$2:$Y$402,TRUNC((ROW()-ROW($G$2))/COLUMNS(drive!$A$2:$Y$402)),MOD(ROW()-ROW($G$2),COLUMNS(drive!$A$2:$Y$402)),1,1)</f>
        <v>5</v>
      </c>
      <c r="H3959" s="5">
        <f ca="1">(VLOOKUP($B3959,weights!$A$2:$R$6,4))*VLOOKUP($B3959,weights!$A$2:$R$6,6)^C3959*(VLOOKUP($B3959,weights!$A$2:$R$6,15)*EXP(VLOOKUP($B3959,weights!$A$2:$R$6,11)*D3959)+VLOOKUP($B3959,weights!$A$2:$R$6,16)*EXP(VLOOKUP($B3959,weights!$A$2:$R$6,12)*E3959)+VLOOKUP($B3959,weights!$A$2:$R$6,17)*EXP(VLOOKUP($B3959,weights!$A$2:$R$6,13)*F3959)+VLOOKUP($B3959,weights!$A$2:$R$6,18)*EXP(VLOOKUP($B3959,weights!$A$2:$R$6,14)*G3959))</f>
        <v>6.7255470302666494</v>
      </c>
    </row>
    <row r="3960" spans="1:8" ht="12.75" x14ac:dyDescent="0.2">
      <c r="A3960">
        <f t="shared" si="0"/>
        <v>159</v>
      </c>
      <c r="B3960" t="str">
        <f t="shared" ref="B3960:C3960" si="3934">B3935</f>
        <v>restaurant</v>
      </c>
      <c r="C3960">
        <f t="shared" si="3934"/>
        <v>8</v>
      </c>
      <c r="D3960">
        <f ca="1">OFFSET(walk!$A$2:$Y$402,TRUNC((ROW()-ROW($D$2))/COLUMNS(walk!$A$2:$Y$402)),MOD(ROW()-ROW($D$2),COLUMNS(walk!$A$2:$Y$402)),1,1)</f>
        <v>19</v>
      </c>
      <c r="E3960">
        <f ca="1">OFFSET(bike!$A$2:$Y$402,TRUNC((ROW()-ROW($E$2))/COLUMNS(bike!$A$2:$Y$402)),MOD(ROW()-ROW($E$2),COLUMNS(bike!$A$2:$Y$402)),1,1)</f>
        <v>6</v>
      </c>
      <c r="F3960">
        <f ca="1">OFFSET(transit!$A$2:$Y$402,TRUNC((ROW()-ROW($F$2))/COLUMNS(transit!$A$2:$Y$402)),MOD(ROW()-ROW($F$2),COLUMNS(transit!$A$2:$Y$402)),1,1)</f>
        <v>15</v>
      </c>
      <c r="G3960">
        <f ca="1">OFFSET(drive!$A$2:$Y$402,TRUNC((ROW()-ROW($G$2))/COLUMNS(drive!$A$2:$Y$402)),MOD(ROW()-ROW($G$2),COLUMNS(drive!$A$2:$Y$402)),1,1)</f>
        <v>5</v>
      </c>
      <c r="H3960" s="5">
        <f ca="1">(VLOOKUP($B3960,weights!$A$2:$R$6,4))*VLOOKUP($B3960,weights!$A$2:$R$6,6)^C3960*(VLOOKUP($B3960,weights!$A$2:$R$6,15)*EXP(VLOOKUP($B3960,weights!$A$2:$R$6,11)*D3960)+VLOOKUP($B3960,weights!$A$2:$R$6,16)*EXP(VLOOKUP($B3960,weights!$A$2:$R$6,12)*E3960)+VLOOKUP($B3960,weights!$A$2:$R$6,17)*EXP(VLOOKUP($B3960,weights!$A$2:$R$6,13)*F3960)+VLOOKUP($B3960,weights!$A$2:$R$6,18)*EXP(VLOOKUP($B3960,weights!$A$2:$R$6,14)*G3960))</f>
        <v>5.599154197362024</v>
      </c>
    </row>
    <row r="3961" spans="1:8" ht="12.75" x14ac:dyDescent="0.2">
      <c r="A3961">
        <f t="shared" si="0"/>
        <v>159</v>
      </c>
      <c r="B3961" t="str">
        <f t="shared" ref="B3961:C3961" si="3935">B3936</f>
        <v>restaurant</v>
      </c>
      <c r="C3961">
        <f t="shared" si="3935"/>
        <v>9</v>
      </c>
      <c r="D3961">
        <f ca="1">OFFSET(walk!$A$2:$Y$402,TRUNC((ROW()-ROW($D$2))/COLUMNS(walk!$A$2:$Y$402)),MOD(ROW()-ROW($D$2),COLUMNS(walk!$A$2:$Y$402)),1,1)</f>
        <v>20</v>
      </c>
      <c r="E3961">
        <f ca="1">OFFSET(bike!$A$2:$Y$402,TRUNC((ROW()-ROW($E$2))/COLUMNS(bike!$A$2:$Y$402)),MOD(ROW()-ROW($E$2),COLUMNS(bike!$A$2:$Y$402)),1,1)</f>
        <v>6</v>
      </c>
      <c r="F3961">
        <f ca="1">OFFSET(transit!$A$2:$Y$402,TRUNC((ROW()-ROW($F$2))/COLUMNS(transit!$A$2:$Y$402)),MOD(ROW()-ROW($F$2),COLUMNS(transit!$A$2:$Y$402)),1,1)</f>
        <v>18</v>
      </c>
      <c r="G3961">
        <f ca="1">OFFSET(drive!$A$2:$Y$402,TRUNC((ROW()-ROW($G$2))/COLUMNS(drive!$A$2:$Y$402)),MOD(ROW()-ROW($G$2),COLUMNS(drive!$A$2:$Y$402)),1,1)</f>
        <v>5</v>
      </c>
      <c r="H3961" s="5">
        <f ca="1">(VLOOKUP($B3961,weights!$A$2:$R$6,4))*VLOOKUP($B3961,weights!$A$2:$R$6,6)^C3961*(VLOOKUP($B3961,weights!$A$2:$R$6,15)*EXP(VLOOKUP($B3961,weights!$A$2:$R$6,11)*D3961)+VLOOKUP($B3961,weights!$A$2:$R$6,16)*EXP(VLOOKUP($B3961,weights!$A$2:$R$6,12)*E3961)+VLOOKUP($B3961,weights!$A$2:$R$6,17)*EXP(VLOOKUP($B3961,weights!$A$2:$R$6,13)*F3961)+VLOOKUP($B3961,weights!$A$2:$R$6,18)*EXP(VLOOKUP($B3961,weights!$A$2:$R$6,14)*G3961))</f>
        <v>4.7716067456862845</v>
      </c>
    </row>
    <row r="3962" spans="1:8" ht="12.75" x14ac:dyDescent="0.2">
      <c r="A3962">
        <f t="shared" si="0"/>
        <v>159</v>
      </c>
      <c r="B3962" t="str">
        <f t="shared" ref="B3962:C3962" si="3936">B3937</f>
        <v>supermarket</v>
      </c>
      <c r="C3962">
        <f t="shared" si="3936"/>
        <v>0</v>
      </c>
      <c r="D3962">
        <f ca="1">OFFSET(walk!$A$2:$Y$402,TRUNC((ROW()-ROW($D$2))/COLUMNS(walk!$A$2:$Y$402)),MOD(ROW()-ROW($D$2),COLUMNS(walk!$A$2:$Y$402)),1,1)</f>
        <v>42</v>
      </c>
      <c r="E3962">
        <f ca="1">OFFSET(bike!$A$2:$Y$402,TRUNC((ROW()-ROW($E$2))/COLUMNS(bike!$A$2:$Y$402)),MOD(ROW()-ROW($E$2),COLUMNS(bike!$A$2:$Y$402)),1,1)</f>
        <v>16</v>
      </c>
      <c r="F3962">
        <f ca="1">OFFSET(transit!$A$2:$Y$402,TRUNC((ROW()-ROW($F$2))/COLUMNS(transit!$A$2:$Y$402)),MOD(ROW()-ROW($F$2),COLUMNS(transit!$A$2:$Y$402)),1,1)</f>
        <v>20</v>
      </c>
      <c r="G3962">
        <f ca="1">OFFSET(drive!$A$2:$Y$402,TRUNC((ROW()-ROW($G$2))/COLUMNS(drive!$A$2:$Y$402)),MOD(ROW()-ROW($G$2),COLUMNS(drive!$A$2:$Y$402)),1,1)</f>
        <v>10</v>
      </c>
      <c r="H3962" s="5">
        <f ca="1">(VLOOKUP($B3962,weights!$A$2:$R$6,4))*VLOOKUP($B3962,weights!$A$2:$R$6,6)^C3962*(VLOOKUP($B3962,weights!$A$2:$R$6,15)*EXP(VLOOKUP($B3962,weights!$A$2:$R$6,11)*D3962)+VLOOKUP($B3962,weights!$A$2:$R$6,16)*EXP(VLOOKUP($B3962,weights!$A$2:$R$6,12)*E3962)+VLOOKUP($B3962,weights!$A$2:$R$6,17)*EXP(VLOOKUP($B3962,weights!$A$2:$R$6,13)*F3962)+VLOOKUP($B3962,weights!$A$2:$R$6,18)*EXP(VLOOKUP($B3962,weights!$A$2:$R$6,14)*G3962))</f>
        <v>2.4388661082356511</v>
      </c>
    </row>
    <row r="3963" spans="1:8" ht="12.75" x14ac:dyDescent="0.2">
      <c r="A3963">
        <f t="shared" si="0"/>
        <v>159</v>
      </c>
      <c r="B3963" t="str">
        <f t="shared" ref="B3963:C3963" si="3937">B3938</f>
        <v>supermarket</v>
      </c>
      <c r="C3963">
        <f t="shared" si="3937"/>
        <v>1</v>
      </c>
      <c r="D3963">
        <f ca="1">OFFSET(walk!$A$2:$Y$402,TRUNC((ROW()-ROW($D$2))/COLUMNS(walk!$A$2:$Y$402)),MOD(ROW()-ROW($D$2),COLUMNS(walk!$A$2:$Y$402)),1,1)</f>
        <v>54</v>
      </c>
      <c r="E3963">
        <f ca="1">OFFSET(bike!$A$2:$Y$402,TRUNC((ROW()-ROW($E$2))/COLUMNS(bike!$A$2:$Y$402)),MOD(ROW()-ROW($E$2),COLUMNS(bike!$A$2:$Y$402)),1,1)</f>
        <v>17</v>
      </c>
      <c r="F3963">
        <f ca="1">OFFSET(transit!$A$2:$Y$402,TRUNC((ROW()-ROW($F$2))/COLUMNS(transit!$A$2:$Y$402)),MOD(ROW()-ROW($F$2),COLUMNS(transit!$A$2:$Y$402)),1,1)</f>
        <v>24</v>
      </c>
      <c r="G3963">
        <f ca="1">OFFSET(drive!$A$2:$Y$402,TRUNC((ROW()-ROW($G$2))/COLUMNS(drive!$A$2:$Y$402)),MOD(ROW()-ROW($G$2),COLUMNS(drive!$A$2:$Y$402)),1,1)</f>
        <v>11</v>
      </c>
      <c r="H3963" s="5">
        <f ca="1">(VLOOKUP($B3963,weights!$A$2:$R$6,4))*VLOOKUP($B3963,weights!$A$2:$R$6,6)^C3963*(VLOOKUP($B3963,weights!$A$2:$R$6,15)*EXP(VLOOKUP($B3963,weights!$A$2:$R$6,11)*D3963)+VLOOKUP($B3963,weights!$A$2:$R$6,16)*EXP(VLOOKUP($B3963,weights!$A$2:$R$6,12)*E3963)+VLOOKUP($B3963,weights!$A$2:$R$6,17)*EXP(VLOOKUP($B3963,weights!$A$2:$R$6,13)*F3963)+VLOOKUP($B3963,weights!$A$2:$R$6,18)*EXP(VLOOKUP($B3963,weights!$A$2:$R$6,14)*G3963))</f>
        <v>1.1062623830099216</v>
      </c>
    </row>
    <row r="3964" spans="1:8" ht="12.75" x14ac:dyDescent="0.2">
      <c r="A3964">
        <f t="shared" si="0"/>
        <v>159</v>
      </c>
      <c r="B3964" t="str">
        <f t="shared" ref="B3964:C3964" si="3938">B3939</f>
        <v>supermarket</v>
      </c>
      <c r="C3964">
        <f t="shared" si="3938"/>
        <v>2</v>
      </c>
      <c r="D3964">
        <f ca="1">OFFSET(walk!$A$2:$Y$402,TRUNC((ROW()-ROW($D$2))/COLUMNS(walk!$A$2:$Y$402)),MOD(ROW()-ROW($D$2),COLUMNS(walk!$A$2:$Y$402)),1,1)</f>
        <v>59</v>
      </c>
      <c r="E3964">
        <f ca="1">OFFSET(bike!$A$2:$Y$402,TRUNC((ROW()-ROW($E$2))/COLUMNS(bike!$A$2:$Y$402)),MOD(ROW()-ROW($E$2),COLUMNS(bike!$A$2:$Y$402)),1,1)</f>
        <v>18</v>
      </c>
      <c r="F3964">
        <f ca="1">OFFSET(transit!$A$2:$Y$402,TRUNC((ROW()-ROW($F$2))/COLUMNS(transit!$A$2:$Y$402)),MOD(ROW()-ROW($F$2),COLUMNS(transit!$A$2:$Y$402)),1,1)</f>
        <v>34</v>
      </c>
      <c r="G3964">
        <f ca="1">OFFSET(drive!$A$2:$Y$402,TRUNC((ROW()-ROW($G$2))/COLUMNS(drive!$A$2:$Y$402)),MOD(ROW()-ROW($G$2),COLUMNS(drive!$A$2:$Y$402)),1,1)</f>
        <v>14</v>
      </c>
      <c r="H3964" s="5">
        <f ca="1">(VLOOKUP($B3964,weights!$A$2:$R$6,4))*VLOOKUP($B3964,weights!$A$2:$R$6,6)^C3964*(VLOOKUP($B3964,weights!$A$2:$R$6,15)*EXP(VLOOKUP($B3964,weights!$A$2:$R$6,11)*D3964)+VLOOKUP($B3964,weights!$A$2:$R$6,16)*EXP(VLOOKUP($B3964,weights!$A$2:$R$6,12)*E3964)+VLOOKUP($B3964,weights!$A$2:$R$6,17)*EXP(VLOOKUP($B3964,weights!$A$2:$R$6,13)*F3964)+VLOOKUP($B3964,weights!$A$2:$R$6,18)*EXP(VLOOKUP($B3964,weights!$A$2:$R$6,14)*G3964))</f>
        <v>0.33413478583440015</v>
      </c>
    </row>
    <row r="3965" spans="1:8" ht="12.75" x14ac:dyDescent="0.2">
      <c r="A3965">
        <f t="shared" si="0"/>
        <v>159</v>
      </c>
      <c r="B3965" t="str">
        <f t="shared" ref="B3965:C3965" si="3939">B3940</f>
        <v>supermarket</v>
      </c>
      <c r="C3965">
        <f t="shared" si="3939"/>
        <v>3</v>
      </c>
      <c r="D3965">
        <f ca="1">OFFSET(walk!$A$2:$Y$402,TRUNC((ROW()-ROW($D$2))/COLUMNS(walk!$A$2:$Y$402)),MOD(ROW()-ROW($D$2),COLUMNS(walk!$A$2:$Y$402)),1,1)</f>
        <v>66</v>
      </c>
      <c r="E3965">
        <f ca="1">OFFSET(bike!$A$2:$Y$402,TRUNC((ROW()-ROW($E$2))/COLUMNS(bike!$A$2:$Y$402)),MOD(ROW()-ROW($E$2),COLUMNS(bike!$A$2:$Y$402)),1,1)</f>
        <v>21</v>
      </c>
      <c r="F3965">
        <f ca="1">OFFSET(transit!$A$2:$Y$402,TRUNC((ROW()-ROW($F$2))/COLUMNS(transit!$A$2:$Y$402)),MOD(ROW()-ROW($F$2),COLUMNS(transit!$A$2:$Y$402)),1,1)</f>
        <v>38</v>
      </c>
      <c r="G3965">
        <f ca="1">OFFSET(drive!$A$2:$Y$402,TRUNC((ROW()-ROW($G$2))/COLUMNS(drive!$A$2:$Y$402)),MOD(ROW()-ROW($G$2),COLUMNS(drive!$A$2:$Y$402)),1,1)</f>
        <v>14</v>
      </c>
      <c r="H3965" s="5">
        <f ca="1">(VLOOKUP($B3965,weights!$A$2:$R$6,4))*VLOOKUP($B3965,weights!$A$2:$R$6,6)^C3965*(VLOOKUP($B3965,weights!$A$2:$R$6,15)*EXP(VLOOKUP($B3965,weights!$A$2:$R$6,11)*D3965)+VLOOKUP($B3965,weights!$A$2:$R$6,16)*EXP(VLOOKUP($B3965,weights!$A$2:$R$6,12)*E3965)+VLOOKUP($B3965,weights!$A$2:$R$6,17)*EXP(VLOOKUP($B3965,weights!$A$2:$R$6,13)*F3965)+VLOOKUP($B3965,weights!$A$2:$R$6,18)*EXP(VLOOKUP($B3965,weights!$A$2:$R$6,14)*G3965))</f>
        <v>0.18849721394368674</v>
      </c>
    </row>
    <row r="3966" spans="1:8" ht="12.75" x14ac:dyDescent="0.2">
      <c r="A3966">
        <f t="shared" si="0"/>
        <v>159</v>
      </c>
      <c r="B3966" t="str">
        <f t="shared" ref="B3966:C3966" si="3940">B3941</f>
        <v>supermarket</v>
      </c>
      <c r="C3966">
        <f t="shared" si="3940"/>
        <v>4</v>
      </c>
      <c r="D3966">
        <f ca="1">OFFSET(walk!$A$2:$Y$402,TRUNC((ROW()-ROW($D$2))/COLUMNS(walk!$A$2:$Y$402)),MOD(ROW()-ROW($D$2),COLUMNS(walk!$A$2:$Y$402)),1,1)</f>
        <v>83</v>
      </c>
      <c r="E3966">
        <f ca="1">OFFSET(bike!$A$2:$Y$402,TRUNC((ROW()-ROW($E$2))/COLUMNS(bike!$A$2:$Y$402)),MOD(ROW()-ROW($E$2),COLUMNS(bike!$A$2:$Y$402)),1,1)</f>
        <v>25</v>
      </c>
      <c r="F3966">
        <f ca="1">OFFSET(transit!$A$2:$Y$402,TRUNC((ROW()-ROW($F$2))/COLUMNS(transit!$A$2:$Y$402)),MOD(ROW()-ROW($F$2),COLUMNS(transit!$A$2:$Y$402)),1,1)</f>
        <v>40</v>
      </c>
      <c r="G3966">
        <f ca="1">OFFSET(drive!$A$2:$Y$402,TRUNC((ROW()-ROW($G$2))/COLUMNS(drive!$A$2:$Y$402)),MOD(ROW()-ROW($G$2),COLUMNS(drive!$A$2:$Y$402)),1,1)</f>
        <v>16</v>
      </c>
      <c r="H3966" s="5">
        <f ca="1">(VLOOKUP($B3966,weights!$A$2:$R$6,4))*VLOOKUP($B3966,weights!$A$2:$R$6,6)^C3966*(VLOOKUP($B3966,weights!$A$2:$R$6,15)*EXP(VLOOKUP($B3966,weights!$A$2:$R$6,11)*D3966)+VLOOKUP($B3966,weights!$A$2:$R$6,16)*EXP(VLOOKUP($B3966,weights!$A$2:$R$6,12)*E3966)+VLOOKUP($B3966,weights!$A$2:$R$6,17)*EXP(VLOOKUP($B3966,weights!$A$2:$R$6,13)*F3966)+VLOOKUP($B3966,weights!$A$2:$R$6,18)*EXP(VLOOKUP($B3966,weights!$A$2:$R$6,14)*G3966))</f>
        <v>7.2043322389694714E-2</v>
      </c>
    </row>
    <row r="3967" spans="1:8" ht="12.75" x14ac:dyDescent="0.2">
      <c r="A3967">
        <f t="shared" si="0"/>
        <v>159</v>
      </c>
      <c r="B3967" t="str">
        <f t="shared" ref="B3967:C3967" si="3941">B3942</f>
        <v>store</v>
      </c>
      <c r="C3967">
        <f t="shared" si="3941"/>
        <v>0</v>
      </c>
      <c r="D3967">
        <f ca="1">OFFSET(walk!$A$2:$Y$402,TRUNC((ROW()-ROW($D$2))/COLUMNS(walk!$A$2:$Y$402)),MOD(ROW()-ROW($D$2),COLUMNS(walk!$A$2:$Y$402)),1,1)</f>
        <v>8</v>
      </c>
      <c r="E3967">
        <f ca="1">OFFSET(bike!$A$2:$Y$402,TRUNC((ROW()-ROW($E$2))/COLUMNS(bike!$A$2:$Y$402)),MOD(ROW()-ROW($E$2),COLUMNS(bike!$A$2:$Y$402)),1,1)</f>
        <v>2</v>
      </c>
      <c r="F3967">
        <f ca="1">OFFSET(transit!$A$2:$Y$402,TRUNC((ROW()-ROW($F$2))/COLUMNS(transit!$A$2:$Y$402)),MOD(ROW()-ROW($F$2),COLUMNS(transit!$A$2:$Y$402)),1,1)</f>
        <v>8</v>
      </c>
      <c r="G3967">
        <f ca="1">OFFSET(drive!$A$2:$Y$402,TRUNC((ROW()-ROW($G$2))/COLUMNS(drive!$A$2:$Y$402)),MOD(ROW()-ROW($G$2),COLUMNS(drive!$A$2:$Y$402)),1,1)</f>
        <v>2</v>
      </c>
      <c r="H3967" s="5">
        <f ca="1">(VLOOKUP($B3967,weights!$A$2:$R$6,4))*VLOOKUP($B3967,weights!$A$2:$R$6,6)^C3967*(VLOOKUP($B3967,weights!$A$2:$R$6,15)*EXP(VLOOKUP($B3967,weights!$A$2:$R$6,11)*D3967)+VLOOKUP($B3967,weights!$A$2:$R$6,16)*EXP(VLOOKUP($B3967,weights!$A$2:$R$6,12)*E3967)+VLOOKUP($B3967,weights!$A$2:$R$6,17)*EXP(VLOOKUP($B3967,weights!$A$2:$R$6,13)*F3967)+VLOOKUP($B3967,weights!$A$2:$R$6,18)*EXP(VLOOKUP($B3967,weights!$A$2:$R$6,14)*G3967))</f>
        <v>13.08641736128927</v>
      </c>
    </row>
    <row r="3968" spans="1:8" ht="12.75" x14ac:dyDescent="0.2">
      <c r="A3968">
        <f t="shared" si="0"/>
        <v>159</v>
      </c>
      <c r="B3968" t="str">
        <f t="shared" ref="B3968:C3968" si="3942">B3943</f>
        <v>store</v>
      </c>
      <c r="C3968">
        <f t="shared" si="3942"/>
        <v>1</v>
      </c>
      <c r="D3968">
        <f ca="1">OFFSET(walk!$A$2:$Y$402,TRUNC((ROW()-ROW($D$2))/COLUMNS(walk!$A$2:$Y$402)),MOD(ROW()-ROW($D$2),COLUMNS(walk!$A$2:$Y$402)),1,1)</f>
        <v>10</v>
      </c>
      <c r="E3968">
        <f ca="1">OFFSET(bike!$A$2:$Y$402,TRUNC((ROW()-ROW($E$2))/COLUMNS(bike!$A$2:$Y$402)),MOD(ROW()-ROW($E$2),COLUMNS(bike!$A$2:$Y$402)),1,1)</f>
        <v>2</v>
      </c>
      <c r="F3968">
        <f ca="1">OFFSET(transit!$A$2:$Y$402,TRUNC((ROW()-ROW($F$2))/COLUMNS(transit!$A$2:$Y$402)),MOD(ROW()-ROW($F$2),COLUMNS(transit!$A$2:$Y$402)),1,1)</f>
        <v>10</v>
      </c>
      <c r="G3968">
        <f ca="1">OFFSET(drive!$A$2:$Y$402,TRUNC((ROW()-ROW($G$2))/COLUMNS(drive!$A$2:$Y$402)),MOD(ROW()-ROW($G$2),COLUMNS(drive!$A$2:$Y$402)),1,1)</f>
        <v>3</v>
      </c>
      <c r="H3968" s="5">
        <f ca="1">(VLOOKUP($B3968,weights!$A$2:$R$6,4))*VLOOKUP($B3968,weights!$A$2:$R$6,6)^C3968*(VLOOKUP($B3968,weights!$A$2:$R$6,15)*EXP(VLOOKUP($B3968,weights!$A$2:$R$6,11)*D3968)+VLOOKUP($B3968,weights!$A$2:$R$6,16)*EXP(VLOOKUP($B3968,weights!$A$2:$R$6,12)*E3968)+VLOOKUP($B3968,weights!$A$2:$R$6,17)*EXP(VLOOKUP($B3968,weights!$A$2:$R$6,13)*F3968)+VLOOKUP($B3968,weights!$A$2:$R$6,18)*EXP(VLOOKUP($B3968,weights!$A$2:$R$6,14)*G3968))</f>
        <v>7.3155971580264456</v>
      </c>
    </row>
    <row r="3969" spans="1:8" ht="12.75" x14ac:dyDescent="0.2">
      <c r="A3969">
        <f t="shared" si="0"/>
        <v>159</v>
      </c>
      <c r="B3969" t="str">
        <f t="shared" ref="B3969:C3969" si="3943">B3944</f>
        <v>store</v>
      </c>
      <c r="C3969">
        <f t="shared" si="3943"/>
        <v>2</v>
      </c>
      <c r="D3969">
        <f ca="1">OFFSET(walk!$A$2:$Y$402,TRUNC((ROW()-ROW($D$2))/COLUMNS(walk!$A$2:$Y$402)),MOD(ROW()-ROW($D$2),COLUMNS(walk!$A$2:$Y$402)),1,1)</f>
        <v>11</v>
      </c>
      <c r="E3969">
        <f ca="1">OFFSET(bike!$A$2:$Y$402,TRUNC((ROW()-ROW($E$2))/COLUMNS(bike!$A$2:$Y$402)),MOD(ROW()-ROW($E$2),COLUMNS(bike!$A$2:$Y$402)),1,1)</f>
        <v>4</v>
      </c>
      <c r="F3969">
        <f ca="1">OFFSET(transit!$A$2:$Y$402,TRUNC((ROW()-ROW($F$2))/COLUMNS(transit!$A$2:$Y$402)),MOD(ROW()-ROW($F$2),COLUMNS(transit!$A$2:$Y$402)),1,1)</f>
        <v>10</v>
      </c>
      <c r="G3969">
        <f ca="1">OFFSET(drive!$A$2:$Y$402,TRUNC((ROW()-ROW($G$2))/COLUMNS(drive!$A$2:$Y$402)),MOD(ROW()-ROW($G$2),COLUMNS(drive!$A$2:$Y$402)),1,1)</f>
        <v>3</v>
      </c>
      <c r="H3969" s="5">
        <f ca="1">(VLOOKUP($B3969,weights!$A$2:$R$6,4))*VLOOKUP($B3969,weights!$A$2:$R$6,6)^C3969*(VLOOKUP($B3969,weights!$A$2:$R$6,15)*EXP(VLOOKUP($B3969,weights!$A$2:$R$6,11)*D3969)+VLOOKUP($B3969,weights!$A$2:$R$6,16)*EXP(VLOOKUP($B3969,weights!$A$2:$R$6,12)*E3969)+VLOOKUP($B3969,weights!$A$2:$R$6,17)*EXP(VLOOKUP($B3969,weights!$A$2:$R$6,13)*F3969)+VLOOKUP($B3969,weights!$A$2:$R$6,18)*EXP(VLOOKUP($B3969,weights!$A$2:$R$6,14)*G3969))</f>
        <v>3.4155698648093531</v>
      </c>
    </row>
    <row r="3970" spans="1:8" ht="12.75" x14ac:dyDescent="0.2">
      <c r="A3970">
        <f t="shared" si="0"/>
        <v>159</v>
      </c>
      <c r="B3970" t="str">
        <f t="shared" ref="B3970:C3970" si="3944">B3945</f>
        <v>store</v>
      </c>
      <c r="C3970">
        <f t="shared" si="3944"/>
        <v>3</v>
      </c>
      <c r="D3970">
        <f ca="1">OFFSET(walk!$A$2:$Y$402,TRUNC((ROW()-ROW($D$2))/COLUMNS(walk!$A$2:$Y$402)),MOD(ROW()-ROW($D$2),COLUMNS(walk!$A$2:$Y$402)),1,1)</f>
        <v>15</v>
      </c>
      <c r="E3970">
        <f ca="1">OFFSET(bike!$A$2:$Y$402,TRUNC((ROW()-ROW($E$2))/COLUMNS(bike!$A$2:$Y$402)),MOD(ROW()-ROW($E$2),COLUMNS(bike!$A$2:$Y$402)),1,1)</f>
        <v>4</v>
      </c>
      <c r="F3970">
        <f ca="1">OFFSET(transit!$A$2:$Y$402,TRUNC((ROW()-ROW($F$2))/COLUMNS(transit!$A$2:$Y$402)),MOD(ROW()-ROW($F$2),COLUMNS(transit!$A$2:$Y$402)),1,1)</f>
        <v>11</v>
      </c>
      <c r="G3970">
        <f ca="1">OFFSET(drive!$A$2:$Y$402,TRUNC((ROW()-ROW($G$2))/COLUMNS(drive!$A$2:$Y$402)),MOD(ROW()-ROW($G$2),COLUMNS(drive!$A$2:$Y$402)),1,1)</f>
        <v>5</v>
      </c>
      <c r="H3970" s="5">
        <f ca="1">(VLOOKUP($B3970,weights!$A$2:$R$6,4))*VLOOKUP($B3970,weights!$A$2:$R$6,6)^C3970*(VLOOKUP($B3970,weights!$A$2:$R$6,15)*EXP(VLOOKUP($B3970,weights!$A$2:$R$6,11)*D3970)+VLOOKUP($B3970,weights!$A$2:$R$6,16)*EXP(VLOOKUP($B3970,weights!$A$2:$R$6,12)*E3970)+VLOOKUP($B3970,weights!$A$2:$R$6,17)*EXP(VLOOKUP($B3970,weights!$A$2:$R$6,13)*F3970)+VLOOKUP($B3970,weights!$A$2:$R$6,18)*EXP(VLOOKUP($B3970,weights!$A$2:$R$6,14)*G3970))</f>
        <v>1.6502994108985181</v>
      </c>
    </row>
    <row r="3971" spans="1:8" ht="12.75" x14ac:dyDescent="0.2">
      <c r="A3971">
        <f t="shared" si="0"/>
        <v>159</v>
      </c>
      <c r="B3971" t="str">
        <f t="shared" ref="B3971:C3971" si="3945">B3946</f>
        <v>store</v>
      </c>
      <c r="C3971">
        <f t="shared" si="3945"/>
        <v>4</v>
      </c>
      <c r="D3971">
        <f ca="1">OFFSET(walk!$A$2:$Y$402,TRUNC((ROW()-ROW($D$2))/COLUMNS(walk!$A$2:$Y$402)),MOD(ROW()-ROW($D$2),COLUMNS(walk!$A$2:$Y$402)),1,1)</f>
        <v>15</v>
      </c>
      <c r="E3971">
        <f ca="1">OFFSET(bike!$A$2:$Y$402,TRUNC((ROW()-ROW($E$2))/COLUMNS(bike!$A$2:$Y$402)),MOD(ROW()-ROW($E$2),COLUMNS(bike!$A$2:$Y$402)),1,1)</f>
        <v>6</v>
      </c>
      <c r="F3971">
        <f ca="1">OFFSET(transit!$A$2:$Y$402,TRUNC((ROW()-ROW($F$2))/COLUMNS(transit!$A$2:$Y$402)),MOD(ROW()-ROW($F$2),COLUMNS(transit!$A$2:$Y$402)),1,1)</f>
        <v>15</v>
      </c>
      <c r="G3971">
        <f ca="1">OFFSET(drive!$A$2:$Y$402,TRUNC((ROW()-ROW($G$2))/COLUMNS(drive!$A$2:$Y$402)),MOD(ROW()-ROW($G$2),COLUMNS(drive!$A$2:$Y$402)),1,1)</f>
        <v>5</v>
      </c>
      <c r="H3971" s="5">
        <f ca="1">(VLOOKUP($B3971,weights!$A$2:$R$6,4))*VLOOKUP($B3971,weights!$A$2:$R$6,6)^C3971*(VLOOKUP($B3971,weights!$A$2:$R$6,15)*EXP(VLOOKUP($B3971,weights!$A$2:$R$6,11)*D3971)+VLOOKUP($B3971,weights!$A$2:$R$6,16)*EXP(VLOOKUP($B3971,weights!$A$2:$R$6,12)*E3971)+VLOOKUP($B3971,weights!$A$2:$R$6,17)*EXP(VLOOKUP($B3971,weights!$A$2:$R$6,13)*F3971)+VLOOKUP($B3971,weights!$A$2:$R$6,18)*EXP(VLOOKUP($B3971,weights!$A$2:$R$6,14)*G3971))</f>
        <v>0.73929652068853491</v>
      </c>
    </row>
    <row r="3972" spans="1:8" ht="12.75" x14ac:dyDescent="0.2">
      <c r="A3972">
        <f t="shared" si="0"/>
        <v>159</v>
      </c>
      <c r="B3972" t="str">
        <f t="shared" ref="B3972:C3972" si="3946">B3947</f>
        <v>pharmacy</v>
      </c>
      <c r="C3972">
        <f t="shared" si="3946"/>
        <v>0</v>
      </c>
      <c r="D3972">
        <f ca="1">OFFSET(walk!$A$2:$Y$402,TRUNC((ROW()-ROW($D$2))/COLUMNS(walk!$A$2:$Y$402)),MOD(ROW()-ROW($D$2),COLUMNS(walk!$A$2:$Y$402)),1,1)</f>
        <v>17</v>
      </c>
      <c r="E3972">
        <f ca="1">OFFSET(bike!$A$2:$Y$402,TRUNC((ROW()-ROW($E$2))/COLUMNS(bike!$A$2:$Y$402)),MOD(ROW()-ROW($E$2),COLUMNS(bike!$A$2:$Y$402)),1,1)</f>
        <v>4</v>
      </c>
      <c r="F3972">
        <f ca="1">OFFSET(transit!$A$2:$Y$402,TRUNC((ROW()-ROW($F$2))/COLUMNS(transit!$A$2:$Y$402)),MOD(ROW()-ROW($F$2),COLUMNS(transit!$A$2:$Y$402)),1,1)</f>
        <v>15</v>
      </c>
      <c r="G3972">
        <f ca="1">OFFSET(drive!$A$2:$Y$402,TRUNC((ROW()-ROW($G$2))/COLUMNS(drive!$A$2:$Y$402)),MOD(ROW()-ROW($G$2),COLUMNS(drive!$A$2:$Y$402)),1,1)</f>
        <v>3</v>
      </c>
      <c r="H3972" s="5">
        <f ca="1">(VLOOKUP($B3972,weights!$A$2:$R$6,4))*VLOOKUP($B3972,weights!$A$2:$R$6,6)^C3972*(VLOOKUP($B3972,weights!$A$2:$R$6,15)*EXP(VLOOKUP($B3972,weights!$A$2:$R$6,11)*D3972)+VLOOKUP($B3972,weights!$A$2:$R$6,16)*EXP(VLOOKUP($B3972,weights!$A$2:$R$6,12)*E3972)+VLOOKUP($B3972,weights!$A$2:$R$6,17)*EXP(VLOOKUP($B3972,weights!$A$2:$R$6,13)*F3972)+VLOOKUP($B3972,weights!$A$2:$R$6,18)*EXP(VLOOKUP($B3972,weights!$A$2:$R$6,14)*G3972))</f>
        <v>4.8635520429321302</v>
      </c>
    </row>
    <row r="3973" spans="1:8" ht="12.75" x14ac:dyDescent="0.2">
      <c r="A3973">
        <f t="shared" si="0"/>
        <v>159</v>
      </c>
      <c r="B3973" t="str">
        <f t="shared" ref="B3973:C3973" si="3947">B3948</f>
        <v>pharmacy</v>
      </c>
      <c r="C3973">
        <f t="shared" si="3947"/>
        <v>1</v>
      </c>
      <c r="D3973">
        <f ca="1">OFFSET(walk!$A$2:$Y$402,TRUNC((ROW()-ROW($D$2))/COLUMNS(walk!$A$2:$Y$402)),MOD(ROW()-ROW($D$2),COLUMNS(walk!$A$2:$Y$402)),1,1)</f>
        <v>17</v>
      </c>
      <c r="E3973">
        <f ca="1">OFFSET(bike!$A$2:$Y$402,TRUNC((ROW()-ROW($E$2))/COLUMNS(bike!$A$2:$Y$402)),MOD(ROW()-ROW($E$2),COLUMNS(bike!$A$2:$Y$402)),1,1)</f>
        <v>6</v>
      </c>
      <c r="F3973">
        <f ca="1">OFFSET(transit!$A$2:$Y$402,TRUNC((ROW()-ROW($F$2))/COLUMNS(transit!$A$2:$Y$402)),MOD(ROW()-ROW($F$2),COLUMNS(transit!$A$2:$Y$402)),1,1)</f>
        <v>15</v>
      </c>
      <c r="G3973">
        <f ca="1">OFFSET(drive!$A$2:$Y$402,TRUNC((ROW()-ROW($G$2))/COLUMNS(drive!$A$2:$Y$402)),MOD(ROW()-ROW($G$2),COLUMNS(drive!$A$2:$Y$402)),1,1)</f>
        <v>4</v>
      </c>
      <c r="H3973" s="5">
        <f ca="1">(VLOOKUP($B3973,weights!$A$2:$R$6,4))*VLOOKUP($B3973,weights!$A$2:$R$6,6)^C3973*(VLOOKUP($B3973,weights!$A$2:$R$6,15)*EXP(VLOOKUP($B3973,weights!$A$2:$R$6,11)*D3973)+VLOOKUP($B3973,weights!$A$2:$R$6,16)*EXP(VLOOKUP($B3973,weights!$A$2:$R$6,12)*E3973)+VLOOKUP($B3973,weights!$A$2:$R$6,17)*EXP(VLOOKUP($B3973,weights!$A$2:$R$6,13)*F3973)+VLOOKUP($B3973,weights!$A$2:$R$6,18)*EXP(VLOOKUP($B3973,weights!$A$2:$R$6,14)*G3973))</f>
        <v>1.7006763916762488</v>
      </c>
    </row>
    <row r="3974" spans="1:8" ht="12.75" x14ac:dyDescent="0.2">
      <c r="A3974">
        <f t="shared" si="0"/>
        <v>159</v>
      </c>
      <c r="B3974" t="str">
        <f t="shared" ref="B3974:C3974" si="3948">B3949</f>
        <v>pharmacy</v>
      </c>
      <c r="C3974">
        <f t="shared" si="3948"/>
        <v>2</v>
      </c>
      <c r="D3974">
        <f ca="1">OFFSET(walk!$A$2:$Y$402,TRUNC((ROW()-ROW($D$2))/COLUMNS(walk!$A$2:$Y$402)),MOD(ROW()-ROW($D$2),COLUMNS(walk!$A$2:$Y$402)),1,1)</f>
        <v>17</v>
      </c>
      <c r="E3974">
        <f ca="1">OFFSET(bike!$A$2:$Y$402,TRUNC((ROW()-ROW($E$2))/COLUMNS(bike!$A$2:$Y$402)),MOD(ROW()-ROW($E$2),COLUMNS(bike!$A$2:$Y$402)),1,1)</f>
        <v>6</v>
      </c>
      <c r="F3974">
        <f ca="1">OFFSET(transit!$A$2:$Y$402,TRUNC((ROW()-ROW($F$2))/COLUMNS(transit!$A$2:$Y$402)),MOD(ROW()-ROW($F$2),COLUMNS(transit!$A$2:$Y$402)),1,1)</f>
        <v>17</v>
      </c>
      <c r="G3974">
        <f ca="1">OFFSET(drive!$A$2:$Y$402,TRUNC((ROW()-ROW($G$2))/COLUMNS(drive!$A$2:$Y$402)),MOD(ROW()-ROW($G$2),COLUMNS(drive!$A$2:$Y$402)),1,1)</f>
        <v>4</v>
      </c>
      <c r="H3974" s="5">
        <f ca="1">(VLOOKUP($B3974,weights!$A$2:$R$6,4))*VLOOKUP($B3974,weights!$A$2:$R$6,6)^C3974*(VLOOKUP($B3974,weights!$A$2:$R$6,15)*EXP(VLOOKUP($B3974,weights!$A$2:$R$6,11)*D3974)+VLOOKUP($B3974,weights!$A$2:$R$6,16)*EXP(VLOOKUP($B3974,weights!$A$2:$R$6,12)*E3974)+VLOOKUP($B3974,weights!$A$2:$R$6,17)*EXP(VLOOKUP($B3974,weights!$A$2:$R$6,13)*F3974)+VLOOKUP($B3974,weights!$A$2:$R$6,18)*EXP(VLOOKUP($B3974,weights!$A$2:$R$6,14)*G3974))</f>
        <v>0.80498577926596782</v>
      </c>
    </row>
    <row r="3975" spans="1:8" ht="12.75" x14ac:dyDescent="0.2">
      <c r="A3975">
        <f t="shared" si="0"/>
        <v>159</v>
      </c>
      <c r="B3975" t="str">
        <f t="shared" ref="B3975:C3975" si="3949">B3950</f>
        <v>bank</v>
      </c>
      <c r="C3975">
        <f t="shared" si="3949"/>
        <v>0</v>
      </c>
      <c r="D3975">
        <f ca="1">OFFSET(walk!$A$2:$Y$402,TRUNC((ROW()-ROW($D$2))/COLUMNS(walk!$A$2:$Y$402)),MOD(ROW()-ROW($D$2),COLUMNS(walk!$A$2:$Y$402)),1,1)</f>
        <v>29</v>
      </c>
      <c r="E3975">
        <f ca="1">OFFSET(bike!$A$2:$Y$402,TRUNC((ROW()-ROW($E$2))/COLUMNS(bike!$A$2:$Y$402)),MOD(ROW()-ROW($E$2),COLUMNS(bike!$A$2:$Y$402)),1,1)</f>
        <v>9</v>
      </c>
      <c r="F3975">
        <f ca="1">OFFSET(transit!$A$2:$Y$402,TRUNC((ROW()-ROW($F$2))/COLUMNS(transit!$A$2:$Y$402)),MOD(ROW()-ROW($F$2),COLUMNS(transit!$A$2:$Y$402)),1,1)</f>
        <v>25</v>
      </c>
      <c r="G3975">
        <f ca="1">OFFSET(drive!$A$2:$Y$402,TRUNC((ROW()-ROW($G$2))/COLUMNS(drive!$A$2:$Y$402)),MOD(ROW()-ROW($G$2),COLUMNS(drive!$A$2:$Y$402)),1,1)</f>
        <v>7</v>
      </c>
      <c r="H3975" s="5">
        <f ca="1">(VLOOKUP($B3975,weights!$A$2:$R$6,4))*VLOOKUP($B3975,weights!$A$2:$R$6,6)^C3975*(VLOOKUP($B3975,weights!$A$2:$R$6,15)*EXP(VLOOKUP($B3975,weights!$A$2:$R$6,11)*D3975)+VLOOKUP($B3975,weights!$A$2:$R$6,16)*EXP(VLOOKUP($B3975,weights!$A$2:$R$6,12)*E3975)+VLOOKUP($B3975,weights!$A$2:$R$6,17)*EXP(VLOOKUP($B3975,weights!$A$2:$R$6,13)*F3975)+VLOOKUP($B3975,weights!$A$2:$R$6,18)*EXP(VLOOKUP($B3975,weights!$A$2:$R$6,14)*G3975))</f>
        <v>1.818924159198394</v>
      </c>
    </row>
    <row r="3976" spans="1:8" ht="12.75" x14ac:dyDescent="0.2">
      <c r="A3976">
        <f t="shared" si="0"/>
        <v>159</v>
      </c>
      <c r="B3976" t="str">
        <f t="shared" ref="B3976:C3976" si="3950">B3951</f>
        <v>bank</v>
      </c>
      <c r="C3976">
        <f t="shared" si="3950"/>
        <v>1</v>
      </c>
      <c r="D3976">
        <f ca="1">OFFSET(walk!$A$2:$Y$402,TRUNC((ROW()-ROW($D$2))/COLUMNS(walk!$A$2:$Y$402)),MOD(ROW()-ROW($D$2),COLUMNS(walk!$A$2:$Y$402)),1,1)</f>
        <v>40</v>
      </c>
      <c r="E3976">
        <f ca="1">OFFSET(bike!$A$2:$Y$402,TRUNC((ROW()-ROW($E$2))/COLUMNS(bike!$A$2:$Y$402)),MOD(ROW()-ROW($E$2),COLUMNS(bike!$A$2:$Y$402)),1,1)</f>
        <v>13</v>
      </c>
      <c r="F3976">
        <f ca="1">OFFSET(transit!$A$2:$Y$402,TRUNC((ROW()-ROW($F$2))/COLUMNS(transit!$A$2:$Y$402)),MOD(ROW()-ROW($F$2),COLUMNS(transit!$A$2:$Y$402)),1,1)</f>
        <v>31</v>
      </c>
      <c r="G3976">
        <f ca="1">OFFSET(drive!$A$2:$Y$402,TRUNC((ROW()-ROW($G$2))/COLUMNS(drive!$A$2:$Y$402)),MOD(ROW()-ROW($G$2),COLUMNS(drive!$A$2:$Y$402)),1,1)</f>
        <v>8</v>
      </c>
      <c r="H3976" s="5">
        <f ca="1">(VLOOKUP($B3976,weights!$A$2:$R$6,4))*VLOOKUP($B3976,weights!$A$2:$R$6,6)^C3976*(VLOOKUP($B3976,weights!$A$2:$R$6,15)*EXP(VLOOKUP($B3976,weights!$A$2:$R$6,11)*D3976)+VLOOKUP($B3976,weights!$A$2:$R$6,16)*EXP(VLOOKUP($B3976,weights!$A$2:$R$6,12)*E3976)+VLOOKUP($B3976,weights!$A$2:$R$6,17)*EXP(VLOOKUP($B3976,weights!$A$2:$R$6,13)*F3976)+VLOOKUP($B3976,weights!$A$2:$R$6,18)*EXP(VLOOKUP($B3976,weights!$A$2:$R$6,14)*G3976))</f>
        <v>0.46379195861520206</v>
      </c>
    </row>
    <row r="3977" spans="1:8" ht="12.75" x14ac:dyDescent="0.2">
      <c r="A3977">
        <f t="shared" si="0"/>
        <v>160</v>
      </c>
      <c r="B3977" t="str">
        <f t="shared" ref="B3977:C3977" si="3951">B3952</f>
        <v>restaurant</v>
      </c>
      <c r="C3977">
        <f t="shared" si="3951"/>
        <v>0</v>
      </c>
      <c r="D3977">
        <f ca="1">OFFSET(walk!$A$2:$Y$402,TRUNC((ROW()-ROW($D$2))/COLUMNS(walk!$A$2:$Y$402)),MOD(ROW()-ROW($D$2),COLUMNS(walk!$A$2:$Y$402)),1,1)</f>
        <v>10</v>
      </c>
      <c r="E3977">
        <f ca="1">OFFSET(bike!$A$2:$Y$402,TRUNC((ROW()-ROW($E$2))/COLUMNS(bike!$A$2:$Y$402)),MOD(ROW()-ROW($E$2),COLUMNS(bike!$A$2:$Y$402)),1,1)</f>
        <v>2</v>
      </c>
      <c r="F3977">
        <f ca="1">OFFSET(transit!$A$2:$Y$402,TRUNC((ROW()-ROW($F$2))/COLUMNS(transit!$A$2:$Y$402)),MOD(ROW()-ROW($F$2),COLUMNS(transit!$A$2:$Y$402)),1,1)</f>
        <v>7</v>
      </c>
      <c r="G3977">
        <f ca="1">OFFSET(drive!$A$2:$Y$402,TRUNC((ROW()-ROW($G$2))/COLUMNS(drive!$A$2:$Y$402)),MOD(ROW()-ROW($G$2),COLUMNS(drive!$A$2:$Y$402)),1,1)</f>
        <v>2</v>
      </c>
      <c r="H3977" s="5">
        <f ca="1">(VLOOKUP($B3977,weights!$A$2:$R$6,4))*VLOOKUP($B3977,weights!$A$2:$R$6,6)^C3977*(VLOOKUP($B3977,weights!$A$2:$R$6,15)*EXP(VLOOKUP($B3977,weights!$A$2:$R$6,11)*D3977)+VLOOKUP($B3977,weights!$A$2:$R$6,16)*EXP(VLOOKUP($B3977,weights!$A$2:$R$6,12)*E3977)+VLOOKUP($B3977,weights!$A$2:$R$6,17)*EXP(VLOOKUP($B3977,weights!$A$2:$R$6,13)*F3977)+VLOOKUP($B3977,weights!$A$2:$R$6,18)*EXP(VLOOKUP($B3977,weights!$A$2:$R$6,14)*G3977))</f>
        <v>29.962233161091024</v>
      </c>
    </row>
    <row r="3978" spans="1:8" ht="12.75" x14ac:dyDescent="0.2">
      <c r="A3978">
        <f t="shared" si="0"/>
        <v>160</v>
      </c>
      <c r="B3978" t="str">
        <f t="shared" ref="B3978:C3978" si="3952">B3953</f>
        <v>restaurant</v>
      </c>
      <c r="C3978">
        <f t="shared" si="3952"/>
        <v>1</v>
      </c>
      <c r="D3978">
        <f ca="1">OFFSET(walk!$A$2:$Y$402,TRUNC((ROW()-ROW($D$2))/COLUMNS(walk!$A$2:$Y$402)),MOD(ROW()-ROW($D$2),COLUMNS(walk!$A$2:$Y$402)),1,1)</f>
        <v>10</v>
      </c>
      <c r="E3978">
        <f ca="1">OFFSET(bike!$A$2:$Y$402,TRUNC((ROW()-ROW($E$2))/COLUMNS(bike!$A$2:$Y$402)),MOD(ROW()-ROW($E$2),COLUMNS(bike!$A$2:$Y$402)),1,1)</f>
        <v>2</v>
      </c>
      <c r="F3978">
        <f ca="1">OFFSET(transit!$A$2:$Y$402,TRUNC((ROW()-ROW($F$2))/COLUMNS(transit!$A$2:$Y$402)),MOD(ROW()-ROW($F$2),COLUMNS(transit!$A$2:$Y$402)),1,1)</f>
        <v>8</v>
      </c>
      <c r="G3978">
        <f ca="1">OFFSET(drive!$A$2:$Y$402,TRUNC((ROW()-ROW($G$2))/COLUMNS(drive!$A$2:$Y$402)),MOD(ROW()-ROW($G$2),COLUMNS(drive!$A$2:$Y$402)),1,1)</f>
        <v>2</v>
      </c>
      <c r="H3978" s="5">
        <f ca="1">(VLOOKUP($B3978,weights!$A$2:$R$6,4))*VLOOKUP($B3978,weights!$A$2:$R$6,6)^C3978*(VLOOKUP($B3978,weights!$A$2:$R$6,15)*EXP(VLOOKUP($B3978,weights!$A$2:$R$6,11)*D3978)+VLOOKUP($B3978,weights!$A$2:$R$6,16)*EXP(VLOOKUP($B3978,weights!$A$2:$R$6,12)*E3978)+VLOOKUP($B3978,weights!$A$2:$R$6,17)*EXP(VLOOKUP($B3978,weights!$A$2:$R$6,13)*F3978)+VLOOKUP($B3978,weights!$A$2:$R$6,18)*EXP(VLOOKUP($B3978,weights!$A$2:$R$6,14)*G3978))</f>
        <v>26.140189771323318</v>
      </c>
    </row>
    <row r="3979" spans="1:8" ht="12.75" x14ac:dyDescent="0.2">
      <c r="A3979">
        <f t="shared" si="0"/>
        <v>160</v>
      </c>
      <c r="B3979" t="str">
        <f t="shared" ref="B3979:C3979" si="3953">B3954</f>
        <v>restaurant</v>
      </c>
      <c r="C3979">
        <f t="shared" si="3953"/>
        <v>2</v>
      </c>
      <c r="D3979">
        <f ca="1">OFFSET(walk!$A$2:$Y$402,TRUNC((ROW()-ROW($D$2))/COLUMNS(walk!$A$2:$Y$402)),MOD(ROW()-ROW($D$2),COLUMNS(walk!$A$2:$Y$402)),1,1)</f>
        <v>10</v>
      </c>
      <c r="E3979">
        <f ca="1">OFFSET(bike!$A$2:$Y$402,TRUNC((ROW()-ROW($E$2))/COLUMNS(bike!$A$2:$Y$402)),MOD(ROW()-ROW($E$2),COLUMNS(bike!$A$2:$Y$402)),1,1)</f>
        <v>3</v>
      </c>
      <c r="F3979">
        <f ca="1">OFFSET(transit!$A$2:$Y$402,TRUNC((ROW()-ROW($F$2))/COLUMNS(transit!$A$2:$Y$402)),MOD(ROW()-ROW($F$2),COLUMNS(transit!$A$2:$Y$402)),1,1)</f>
        <v>8</v>
      </c>
      <c r="G3979">
        <f ca="1">OFFSET(drive!$A$2:$Y$402,TRUNC((ROW()-ROW($G$2))/COLUMNS(drive!$A$2:$Y$402)),MOD(ROW()-ROW($G$2),COLUMNS(drive!$A$2:$Y$402)),1,1)</f>
        <v>2</v>
      </c>
      <c r="H3979" s="5">
        <f ca="1">(VLOOKUP($B3979,weights!$A$2:$R$6,4))*VLOOKUP($B3979,weights!$A$2:$R$6,6)^C3979*(VLOOKUP($B3979,weights!$A$2:$R$6,15)*EXP(VLOOKUP($B3979,weights!$A$2:$R$6,11)*D3979)+VLOOKUP($B3979,weights!$A$2:$R$6,16)*EXP(VLOOKUP($B3979,weights!$A$2:$R$6,12)*E3979)+VLOOKUP($B3979,weights!$A$2:$R$6,17)*EXP(VLOOKUP($B3979,weights!$A$2:$R$6,13)*F3979)+VLOOKUP($B3979,weights!$A$2:$R$6,18)*EXP(VLOOKUP($B3979,weights!$A$2:$R$6,14)*G3979))</f>
        <v>21.746147520774375</v>
      </c>
    </row>
    <row r="3980" spans="1:8" ht="12.75" x14ac:dyDescent="0.2">
      <c r="A3980">
        <f t="shared" si="0"/>
        <v>160</v>
      </c>
      <c r="B3980" t="str">
        <f t="shared" ref="B3980:C3980" si="3954">B3955</f>
        <v>restaurant</v>
      </c>
      <c r="C3980">
        <f t="shared" si="3954"/>
        <v>3</v>
      </c>
      <c r="D3980">
        <f ca="1">OFFSET(walk!$A$2:$Y$402,TRUNC((ROW()-ROW($D$2))/COLUMNS(walk!$A$2:$Y$402)),MOD(ROW()-ROW($D$2),COLUMNS(walk!$A$2:$Y$402)),1,1)</f>
        <v>13</v>
      </c>
      <c r="E3980">
        <f ca="1">OFFSET(bike!$A$2:$Y$402,TRUNC((ROW()-ROW($E$2))/COLUMNS(bike!$A$2:$Y$402)),MOD(ROW()-ROW($E$2),COLUMNS(bike!$A$2:$Y$402)),1,1)</f>
        <v>3</v>
      </c>
      <c r="F3980">
        <f ca="1">OFFSET(transit!$A$2:$Y$402,TRUNC((ROW()-ROW($F$2))/COLUMNS(transit!$A$2:$Y$402)),MOD(ROW()-ROW($F$2),COLUMNS(transit!$A$2:$Y$402)),1,1)</f>
        <v>9</v>
      </c>
      <c r="G3980">
        <f ca="1">OFFSET(drive!$A$2:$Y$402,TRUNC((ROW()-ROW($G$2))/COLUMNS(drive!$A$2:$Y$402)),MOD(ROW()-ROW($G$2),COLUMNS(drive!$A$2:$Y$402)),1,1)</f>
        <v>3</v>
      </c>
      <c r="H3980" s="5">
        <f ca="1">(VLOOKUP($B3980,weights!$A$2:$R$6,4))*VLOOKUP($B3980,weights!$A$2:$R$6,6)^C3980*(VLOOKUP($B3980,weights!$A$2:$R$6,15)*EXP(VLOOKUP($B3980,weights!$A$2:$R$6,11)*D3980)+VLOOKUP($B3980,weights!$A$2:$R$6,16)*EXP(VLOOKUP($B3980,weights!$A$2:$R$6,12)*E3980)+VLOOKUP($B3980,weights!$A$2:$R$6,17)*EXP(VLOOKUP($B3980,weights!$A$2:$R$6,13)*F3980)+VLOOKUP($B3980,weights!$A$2:$R$6,18)*EXP(VLOOKUP($B3980,weights!$A$2:$R$6,14)*G3980))</f>
        <v>16.95484687438335</v>
      </c>
    </row>
    <row r="3981" spans="1:8" ht="12.75" x14ac:dyDescent="0.2">
      <c r="A3981">
        <f t="shared" si="0"/>
        <v>160</v>
      </c>
      <c r="B3981" t="str">
        <f t="shared" ref="B3981:C3981" si="3955">B3956</f>
        <v>restaurant</v>
      </c>
      <c r="C3981">
        <f t="shared" si="3955"/>
        <v>4</v>
      </c>
      <c r="D3981">
        <f ca="1">OFFSET(walk!$A$2:$Y$402,TRUNC((ROW()-ROW($D$2))/COLUMNS(walk!$A$2:$Y$402)),MOD(ROW()-ROW($D$2),COLUMNS(walk!$A$2:$Y$402)),1,1)</f>
        <v>13</v>
      </c>
      <c r="E3981">
        <f ca="1">OFFSET(bike!$A$2:$Y$402,TRUNC((ROW()-ROW($E$2))/COLUMNS(bike!$A$2:$Y$402)),MOD(ROW()-ROW($E$2),COLUMNS(bike!$A$2:$Y$402)),1,1)</f>
        <v>3</v>
      </c>
      <c r="F3981">
        <f ca="1">OFFSET(transit!$A$2:$Y$402,TRUNC((ROW()-ROW($F$2))/COLUMNS(transit!$A$2:$Y$402)),MOD(ROW()-ROW($F$2),COLUMNS(transit!$A$2:$Y$402)),1,1)</f>
        <v>9</v>
      </c>
      <c r="G3981">
        <f ca="1">OFFSET(drive!$A$2:$Y$402,TRUNC((ROW()-ROW($G$2))/COLUMNS(drive!$A$2:$Y$402)),MOD(ROW()-ROW($G$2),COLUMNS(drive!$A$2:$Y$402)),1,1)</f>
        <v>3</v>
      </c>
      <c r="H3981" s="5">
        <f ca="1">(VLOOKUP($B3981,weights!$A$2:$R$6,4))*VLOOKUP($B3981,weights!$A$2:$R$6,6)^C3981*(VLOOKUP($B3981,weights!$A$2:$R$6,15)*EXP(VLOOKUP($B3981,weights!$A$2:$R$6,11)*D3981)+VLOOKUP($B3981,weights!$A$2:$R$6,16)*EXP(VLOOKUP($B3981,weights!$A$2:$R$6,12)*E3981)+VLOOKUP($B3981,weights!$A$2:$R$6,17)*EXP(VLOOKUP($B3981,weights!$A$2:$R$6,13)*F3981)+VLOOKUP($B3981,weights!$A$2:$R$6,18)*EXP(VLOOKUP($B3981,weights!$A$2:$R$6,14)*G3981))</f>
        <v>15.196566457780632</v>
      </c>
    </row>
    <row r="3982" spans="1:8" ht="12.75" x14ac:dyDescent="0.2">
      <c r="A3982">
        <f t="shared" si="0"/>
        <v>160</v>
      </c>
      <c r="B3982" t="str">
        <f t="shared" ref="B3982:C3982" si="3956">B3957</f>
        <v>restaurant</v>
      </c>
      <c r="C3982">
        <f t="shared" si="3956"/>
        <v>5</v>
      </c>
      <c r="D3982">
        <f ca="1">OFFSET(walk!$A$2:$Y$402,TRUNC((ROW()-ROW($D$2))/COLUMNS(walk!$A$2:$Y$402)),MOD(ROW()-ROW($D$2),COLUMNS(walk!$A$2:$Y$402)),1,1)</f>
        <v>14</v>
      </c>
      <c r="E3982">
        <f ca="1">OFFSET(bike!$A$2:$Y$402,TRUNC((ROW()-ROW($E$2))/COLUMNS(bike!$A$2:$Y$402)),MOD(ROW()-ROW($E$2),COLUMNS(bike!$A$2:$Y$402)),1,1)</f>
        <v>3</v>
      </c>
      <c r="F3982">
        <f ca="1">OFFSET(transit!$A$2:$Y$402,TRUNC((ROW()-ROW($F$2))/COLUMNS(transit!$A$2:$Y$402)),MOD(ROW()-ROW($F$2),COLUMNS(transit!$A$2:$Y$402)),1,1)</f>
        <v>9</v>
      </c>
      <c r="G3982">
        <f ca="1">OFFSET(drive!$A$2:$Y$402,TRUNC((ROW()-ROW($G$2))/COLUMNS(drive!$A$2:$Y$402)),MOD(ROW()-ROW($G$2),COLUMNS(drive!$A$2:$Y$402)),1,1)</f>
        <v>4</v>
      </c>
      <c r="H3982" s="5">
        <f ca="1">(VLOOKUP($B3982,weights!$A$2:$R$6,4))*VLOOKUP($B3982,weights!$A$2:$R$6,6)^C3982*(VLOOKUP($B3982,weights!$A$2:$R$6,15)*EXP(VLOOKUP($B3982,weights!$A$2:$R$6,11)*D3982)+VLOOKUP($B3982,weights!$A$2:$R$6,16)*EXP(VLOOKUP($B3982,weights!$A$2:$R$6,12)*E3982)+VLOOKUP($B3982,weights!$A$2:$R$6,17)*EXP(VLOOKUP($B3982,weights!$A$2:$R$6,13)*F3982)+VLOOKUP($B3982,weights!$A$2:$R$6,18)*EXP(VLOOKUP($B3982,weights!$A$2:$R$6,14)*G3982))</f>
        <v>12.608052910892381</v>
      </c>
    </row>
    <row r="3983" spans="1:8" ht="12.75" x14ac:dyDescent="0.2">
      <c r="A3983">
        <f t="shared" si="0"/>
        <v>160</v>
      </c>
      <c r="B3983" t="str">
        <f t="shared" ref="B3983:C3983" si="3957">B3958</f>
        <v>restaurant</v>
      </c>
      <c r="C3983">
        <f t="shared" si="3957"/>
        <v>6</v>
      </c>
      <c r="D3983">
        <f ca="1">OFFSET(walk!$A$2:$Y$402,TRUNC((ROW()-ROW($D$2))/COLUMNS(walk!$A$2:$Y$402)),MOD(ROW()-ROW($D$2),COLUMNS(walk!$A$2:$Y$402)),1,1)</f>
        <v>14</v>
      </c>
      <c r="E3983">
        <f ca="1">OFFSET(bike!$A$2:$Y$402,TRUNC((ROW()-ROW($E$2))/COLUMNS(bike!$A$2:$Y$402)),MOD(ROW()-ROW($E$2),COLUMNS(bike!$A$2:$Y$402)),1,1)</f>
        <v>3</v>
      </c>
      <c r="F3983">
        <f ca="1">OFFSET(transit!$A$2:$Y$402,TRUNC((ROW()-ROW($F$2))/COLUMNS(transit!$A$2:$Y$402)),MOD(ROW()-ROW($F$2),COLUMNS(transit!$A$2:$Y$402)),1,1)</f>
        <v>9</v>
      </c>
      <c r="G3983">
        <f ca="1">OFFSET(drive!$A$2:$Y$402,TRUNC((ROW()-ROW($G$2))/COLUMNS(drive!$A$2:$Y$402)),MOD(ROW()-ROW($G$2),COLUMNS(drive!$A$2:$Y$402)),1,1)</f>
        <v>4</v>
      </c>
      <c r="H3983" s="5">
        <f ca="1">(VLOOKUP($B3983,weights!$A$2:$R$6,4))*VLOOKUP($B3983,weights!$A$2:$R$6,6)^C3983*(VLOOKUP($B3983,weights!$A$2:$R$6,15)*EXP(VLOOKUP($B3983,weights!$A$2:$R$6,11)*D3983)+VLOOKUP($B3983,weights!$A$2:$R$6,16)*EXP(VLOOKUP($B3983,weights!$A$2:$R$6,12)*E3983)+VLOOKUP($B3983,weights!$A$2:$R$6,17)*EXP(VLOOKUP($B3983,weights!$A$2:$R$6,13)*F3983)+VLOOKUP($B3983,weights!$A$2:$R$6,18)*EXP(VLOOKUP($B3983,weights!$A$2:$R$6,14)*G3983))</f>
        <v>11.300551127540578</v>
      </c>
    </row>
    <row r="3984" spans="1:8" ht="12.75" x14ac:dyDescent="0.2">
      <c r="A3984">
        <f t="shared" si="0"/>
        <v>160</v>
      </c>
      <c r="B3984" t="str">
        <f t="shared" ref="B3984:C3984" si="3958">B3959</f>
        <v>restaurant</v>
      </c>
      <c r="C3984">
        <f t="shared" si="3958"/>
        <v>7</v>
      </c>
      <c r="D3984">
        <f ca="1">OFFSET(walk!$A$2:$Y$402,TRUNC((ROW()-ROW($D$2))/COLUMNS(walk!$A$2:$Y$402)),MOD(ROW()-ROW($D$2),COLUMNS(walk!$A$2:$Y$402)),1,1)</f>
        <v>16</v>
      </c>
      <c r="E3984">
        <f ca="1">OFFSET(bike!$A$2:$Y$402,TRUNC((ROW()-ROW($E$2))/COLUMNS(bike!$A$2:$Y$402)),MOD(ROW()-ROW($E$2),COLUMNS(bike!$A$2:$Y$402)),1,1)</f>
        <v>4</v>
      </c>
      <c r="F3984">
        <f ca="1">OFFSET(transit!$A$2:$Y$402,TRUNC((ROW()-ROW($F$2))/COLUMNS(transit!$A$2:$Y$402)),MOD(ROW()-ROW($F$2),COLUMNS(transit!$A$2:$Y$402)),1,1)</f>
        <v>10</v>
      </c>
      <c r="G3984">
        <f ca="1">OFFSET(drive!$A$2:$Y$402,TRUNC((ROW()-ROW($G$2))/COLUMNS(drive!$A$2:$Y$402)),MOD(ROW()-ROW($G$2),COLUMNS(drive!$A$2:$Y$402)),1,1)</f>
        <v>4</v>
      </c>
      <c r="H3984" s="5">
        <f ca="1">(VLOOKUP($B3984,weights!$A$2:$R$6,4))*VLOOKUP($B3984,weights!$A$2:$R$6,6)^C3984*(VLOOKUP($B3984,weights!$A$2:$R$6,15)*EXP(VLOOKUP($B3984,weights!$A$2:$R$6,11)*D3984)+VLOOKUP($B3984,weights!$A$2:$R$6,16)*EXP(VLOOKUP($B3984,weights!$A$2:$R$6,12)*E3984)+VLOOKUP($B3984,weights!$A$2:$R$6,17)*EXP(VLOOKUP($B3984,weights!$A$2:$R$6,13)*F3984)+VLOOKUP($B3984,weights!$A$2:$R$6,18)*EXP(VLOOKUP($B3984,weights!$A$2:$R$6,14)*G3984))</f>
        <v>8.9436415571122971</v>
      </c>
    </row>
    <row r="3985" spans="1:8" ht="12.75" x14ac:dyDescent="0.2">
      <c r="A3985">
        <f t="shared" si="0"/>
        <v>160</v>
      </c>
      <c r="B3985" t="str">
        <f t="shared" ref="B3985:C3985" si="3959">B3960</f>
        <v>restaurant</v>
      </c>
      <c r="C3985">
        <f t="shared" si="3959"/>
        <v>8</v>
      </c>
      <c r="D3985">
        <f ca="1">OFFSET(walk!$A$2:$Y$402,TRUNC((ROW()-ROW($D$2))/COLUMNS(walk!$A$2:$Y$402)),MOD(ROW()-ROW($D$2),COLUMNS(walk!$A$2:$Y$402)),1,1)</f>
        <v>17</v>
      </c>
      <c r="E3985">
        <f ca="1">OFFSET(bike!$A$2:$Y$402,TRUNC((ROW()-ROW($E$2))/COLUMNS(bike!$A$2:$Y$402)),MOD(ROW()-ROW($E$2),COLUMNS(bike!$A$2:$Y$402)),1,1)</f>
        <v>4</v>
      </c>
      <c r="F3985">
        <f ca="1">OFFSET(transit!$A$2:$Y$402,TRUNC((ROW()-ROW($F$2))/COLUMNS(transit!$A$2:$Y$402)),MOD(ROW()-ROW($F$2),COLUMNS(transit!$A$2:$Y$402)),1,1)</f>
        <v>11</v>
      </c>
      <c r="G3985">
        <f ca="1">OFFSET(drive!$A$2:$Y$402,TRUNC((ROW()-ROW($G$2))/COLUMNS(drive!$A$2:$Y$402)),MOD(ROW()-ROW($G$2),COLUMNS(drive!$A$2:$Y$402)),1,1)</f>
        <v>5</v>
      </c>
      <c r="H3985" s="5">
        <f ca="1">(VLOOKUP($B3985,weights!$A$2:$R$6,4))*VLOOKUP($B3985,weights!$A$2:$R$6,6)^C3985*(VLOOKUP($B3985,weights!$A$2:$R$6,15)*EXP(VLOOKUP($B3985,weights!$A$2:$R$6,11)*D3985)+VLOOKUP($B3985,weights!$A$2:$R$6,16)*EXP(VLOOKUP($B3985,weights!$A$2:$R$6,12)*E3985)+VLOOKUP($B3985,weights!$A$2:$R$6,17)*EXP(VLOOKUP($B3985,weights!$A$2:$R$6,13)*F3985)+VLOOKUP($B3985,weights!$A$2:$R$6,18)*EXP(VLOOKUP($B3985,weights!$A$2:$R$6,14)*G3985))</f>
        <v>7.2150776157373153</v>
      </c>
    </row>
    <row r="3986" spans="1:8" ht="12.75" x14ac:dyDescent="0.2">
      <c r="A3986">
        <f t="shared" si="0"/>
        <v>160</v>
      </c>
      <c r="B3986" t="str">
        <f t="shared" ref="B3986:C3986" si="3960">B3961</f>
        <v>restaurant</v>
      </c>
      <c r="C3986">
        <f t="shared" si="3960"/>
        <v>9</v>
      </c>
      <c r="D3986">
        <f ca="1">OFFSET(walk!$A$2:$Y$402,TRUNC((ROW()-ROW($D$2))/COLUMNS(walk!$A$2:$Y$402)),MOD(ROW()-ROW($D$2),COLUMNS(walk!$A$2:$Y$402)),1,1)</f>
        <v>19</v>
      </c>
      <c r="E3986">
        <f ca="1">OFFSET(bike!$A$2:$Y$402,TRUNC((ROW()-ROW($E$2))/COLUMNS(bike!$A$2:$Y$402)),MOD(ROW()-ROW($E$2),COLUMNS(bike!$A$2:$Y$402)),1,1)</f>
        <v>6</v>
      </c>
      <c r="F3986">
        <f ca="1">OFFSET(transit!$A$2:$Y$402,TRUNC((ROW()-ROW($F$2))/COLUMNS(transit!$A$2:$Y$402)),MOD(ROW()-ROW($F$2),COLUMNS(transit!$A$2:$Y$402)),1,1)</f>
        <v>16</v>
      </c>
      <c r="G3986">
        <f ca="1">OFFSET(drive!$A$2:$Y$402,TRUNC((ROW()-ROW($G$2))/COLUMNS(drive!$A$2:$Y$402)),MOD(ROW()-ROW($G$2),COLUMNS(drive!$A$2:$Y$402)),1,1)</f>
        <v>5</v>
      </c>
      <c r="H3986" s="5">
        <f ca="1">(VLOOKUP($B3986,weights!$A$2:$R$6,4))*VLOOKUP($B3986,weights!$A$2:$R$6,6)^C3986*(VLOOKUP($B3986,weights!$A$2:$R$6,15)*EXP(VLOOKUP($B3986,weights!$A$2:$R$6,11)*D3986)+VLOOKUP($B3986,weights!$A$2:$R$6,16)*EXP(VLOOKUP($B3986,weights!$A$2:$R$6,12)*E3986)+VLOOKUP($B3986,weights!$A$2:$R$6,17)*EXP(VLOOKUP($B3986,weights!$A$2:$R$6,13)*F3986)+VLOOKUP($B3986,weights!$A$2:$R$6,18)*EXP(VLOOKUP($B3986,weights!$A$2:$R$6,14)*G3986))</f>
        <v>4.9313057446818629</v>
      </c>
    </row>
    <row r="3987" spans="1:8" ht="12.75" x14ac:dyDescent="0.2">
      <c r="A3987">
        <f t="shared" si="0"/>
        <v>160</v>
      </c>
      <c r="B3987" t="str">
        <f t="shared" ref="B3987:C3987" si="3961">B3962</f>
        <v>supermarket</v>
      </c>
      <c r="C3987">
        <f t="shared" si="3961"/>
        <v>0</v>
      </c>
      <c r="D3987">
        <f ca="1">OFFSET(walk!$A$2:$Y$402,TRUNC((ROW()-ROW($D$2))/COLUMNS(walk!$A$2:$Y$402)),MOD(ROW()-ROW($D$2),COLUMNS(walk!$A$2:$Y$402)),1,1)</f>
        <v>40</v>
      </c>
      <c r="E3987">
        <f ca="1">OFFSET(bike!$A$2:$Y$402,TRUNC((ROW()-ROW($E$2))/COLUMNS(bike!$A$2:$Y$402)),MOD(ROW()-ROW($E$2),COLUMNS(bike!$A$2:$Y$402)),1,1)</f>
        <v>16</v>
      </c>
      <c r="F3987">
        <f ca="1">OFFSET(transit!$A$2:$Y$402,TRUNC((ROW()-ROW($F$2))/COLUMNS(transit!$A$2:$Y$402)),MOD(ROW()-ROW($F$2),COLUMNS(transit!$A$2:$Y$402)),1,1)</f>
        <v>21</v>
      </c>
      <c r="G3987">
        <f ca="1">OFFSET(drive!$A$2:$Y$402,TRUNC((ROW()-ROW($G$2))/COLUMNS(drive!$A$2:$Y$402)),MOD(ROW()-ROW($G$2),COLUMNS(drive!$A$2:$Y$402)),1,1)</f>
        <v>9</v>
      </c>
      <c r="H3987" s="5">
        <f ca="1">(VLOOKUP($B3987,weights!$A$2:$R$6,4))*VLOOKUP($B3987,weights!$A$2:$R$6,6)^C3987*(VLOOKUP($B3987,weights!$A$2:$R$6,15)*EXP(VLOOKUP($B3987,weights!$A$2:$R$6,11)*D3987)+VLOOKUP($B3987,weights!$A$2:$R$6,16)*EXP(VLOOKUP($B3987,weights!$A$2:$R$6,12)*E3987)+VLOOKUP($B3987,weights!$A$2:$R$6,17)*EXP(VLOOKUP($B3987,weights!$A$2:$R$6,13)*F3987)+VLOOKUP($B3987,weights!$A$2:$R$6,18)*EXP(VLOOKUP($B3987,weights!$A$2:$R$6,14)*G3987))</f>
        <v>2.863307692572516</v>
      </c>
    </row>
    <row r="3988" spans="1:8" ht="12.75" x14ac:dyDescent="0.2">
      <c r="A3988">
        <f t="shared" si="0"/>
        <v>160</v>
      </c>
      <c r="B3988" t="str">
        <f t="shared" ref="B3988:C3988" si="3962">B3963</f>
        <v>supermarket</v>
      </c>
      <c r="C3988">
        <f t="shared" si="3962"/>
        <v>1</v>
      </c>
      <c r="D3988">
        <f ca="1">OFFSET(walk!$A$2:$Y$402,TRUNC((ROW()-ROW($D$2))/COLUMNS(walk!$A$2:$Y$402)),MOD(ROW()-ROW($D$2),COLUMNS(walk!$A$2:$Y$402)),1,1)</f>
        <v>53</v>
      </c>
      <c r="E3988">
        <f ca="1">OFFSET(bike!$A$2:$Y$402,TRUNC((ROW()-ROW($E$2))/COLUMNS(bike!$A$2:$Y$402)),MOD(ROW()-ROW($E$2),COLUMNS(bike!$A$2:$Y$402)),1,1)</f>
        <v>17</v>
      </c>
      <c r="F3988">
        <f ca="1">OFFSET(transit!$A$2:$Y$402,TRUNC((ROW()-ROW($F$2))/COLUMNS(transit!$A$2:$Y$402)),MOD(ROW()-ROW($F$2),COLUMNS(transit!$A$2:$Y$402)),1,1)</f>
        <v>26</v>
      </c>
      <c r="G3988">
        <f ca="1">OFFSET(drive!$A$2:$Y$402,TRUNC((ROW()-ROW($G$2))/COLUMNS(drive!$A$2:$Y$402)),MOD(ROW()-ROW($G$2),COLUMNS(drive!$A$2:$Y$402)),1,1)</f>
        <v>10</v>
      </c>
      <c r="H3988" s="5">
        <f ca="1">(VLOOKUP($B3988,weights!$A$2:$R$6,4))*VLOOKUP($B3988,weights!$A$2:$R$6,6)^C3988*(VLOOKUP($B3988,weights!$A$2:$R$6,15)*EXP(VLOOKUP($B3988,weights!$A$2:$R$6,11)*D3988)+VLOOKUP($B3988,weights!$A$2:$R$6,16)*EXP(VLOOKUP($B3988,weights!$A$2:$R$6,12)*E3988)+VLOOKUP($B3988,weights!$A$2:$R$6,17)*EXP(VLOOKUP($B3988,weights!$A$2:$R$6,13)*F3988)+VLOOKUP($B3988,weights!$A$2:$R$6,18)*EXP(VLOOKUP($B3988,weights!$A$2:$R$6,14)*G3988))</f>
        <v>1.3090455873046474</v>
      </c>
    </row>
    <row r="3989" spans="1:8" ht="12.75" x14ac:dyDescent="0.2">
      <c r="A3989">
        <f t="shared" si="0"/>
        <v>160</v>
      </c>
      <c r="B3989" t="str">
        <f t="shared" ref="B3989:C3989" si="3963">B3964</f>
        <v>supermarket</v>
      </c>
      <c r="C3989">
        <f t="shared" si="3963"/>
        <v>2</v>
      </c>
      <c r="D3989">
        <f ca="1">OFFSET(walk!$A$2:$Y$402,TRUNC((ROW()-ROW($D$2))/COLUMNS(walk!$A$2:$Y$402)),MOD(ROW()-ROW($D$2),COLUMNS(walk!$A$2:$Y$402)),1,1)</f>
        <v>58</v>
      </c>
      <c r="E3989">
        <f ca="1">OFFSET(bike!$A$2:$Y$402,TRUNC((ROW()-ROW($E$2))/COLUMNS(bike!$A$2:$Y$402)),MOD(ROW()-ROW($E$2),COLUMNS(bike!$A$2:$Y$402)),1,1)</f>
        <v>17</v>
      </c>
      <c r="F3989">
        <f ca="1">OFFSET(transit!$A$2:$Y$402,TRUNC((ROW()-ROW($F$2))/COLUMNS(transit!$A$2:$Y$402)),MOD(ROW()-ROW($F$2),COLUMNS(transit!$A$2:$Y$402)),1,1)</f>
        <v>34</v>
      </c>
      <c r="G3989">
        <f ca="1">OFFSET(drive!$A$2:$Y$402,TRUNC((ROW()-ROW($G$2))/COLUMNS(drive!$A$2:$Y$402)),MOD(ROW()-ROW($G$2),COLUMNS(drive!$A$2:$Y$402)),1,1)</f>
        <v>13</v>
      </c>
      <c r="H3989" s="5">
        <f ca="1">(VLOOKUP($B3989,weights!$A$2:$R$6,4))*VLOOKUP($B3989,weights!$A$2:$R$6,6)^C3989*(VLOOKUP($B3989,weights!$A$2:$R$6,15)*EXP(VLOOKUP($B3989,weights!$A$2:$R$6,11)*D3989)+VLOOKUP($B3989,weights!$A$2:$R$6,16)*EXP(VLOOKUP($B3989,weights!$A$2:$R$6,12)*E3989)+VLOOKUP($B3989,weights!$A$2:$R$6,17)*EXP(VLOOKUP($B3989,weights!$A$2:$R$6,13)*F3989)+VLOOKUP($B3989,weights!$A$2:$R$6,18)*EXP(VLOOKUP($B3989,weights!$A$2:$R$6,14)*G3989))</f>
        <v>0.41469591698785524</v>
      </c>
    </row>
    <row r="3990" spans="1:8" ht="12.75" x14ac:dyDescent="0.2">
      <c r="A3990">
        <f t="shared" si="0"/>
        <v>160</v>
      </c>
      <c r="B3990" t="str">
        <f t="shared" ref="B3990:C3990" si="3964">B3965</f>
        <v>supermarket</v>
      </c>
      <c r="C3990">
        <f t="shared" si="3964"/>
        <v>3</v>
      </c>
      <c r="D3990">
        <f ca="1">OFFSET(walk!$A$2:$Y$402,TRUNC((ROW()-ROW($D$2))/COLUMNS(walk!$A$2:$Y$402)),MOD(ROW()-ROW($D$2),COLUMNS(walk!$A$2:$Y$402)),1,1)</f>
        <v>65</v>
      </c>
      <c r="E3990">
        <f ca="1">OFFSET(bike!$A$2:$Y$402,TRUNC((ROW()-ROW($E$2))/COLUMNS(bike!$A$2:$Y$402)),MOD(ROW()-ROW($E$2),COLUMNS(bike!$A$2:$Y$402)),1,1)</f>
        <v>21</v>
      </c>
      <c r="F3990">
        <f ca="1">OFFSET(transit!$A$2:$Y$402,TRUNC((ROW()-ROW($F$2))/COLUMNS(transit!$A$2:$Y$402)),MOD(ROW()-ROW($F$2),COLUMNS(transit!$A$2:$Y$402)),1,1)</f>
        <v>38</v>
      </c>
      <c r="G3990">
        <f ca="1">OFFSET(drive!$A$2:$Y$402,TRUNC((ROW()-ROW($G$2))/COLUMNS(drive!$A$2:$Y$402)),MOD(ROW()-ROW($G$2),COLUMNS(drive!$A$2:$Y$402)),1,1)</f>
        <v>14</v>
      </c>
      <c r="H3990" s="5">
        <f ca="1">(VLOOKUP($B3990,weights!$A$2:$R$6,4))*VLOOKUP($B3990,weights!$A$2:$R$6,6)^C3990*(VLOOKUP($B3990,weights!$A$2:$R$6,15)*EXP(VLOOKUP($B3990,weights!$A$2:$R$6,11)*D3990)+VLOOKUP($B3990,weights!$A$2:$R$6,16)*EXP(VLOOKUP($B3990,weights!$A$2:$R$6,12)*E3990)+VLOOKUP($B3990,weights!$A$2:$R$6,17)*EXP(VLOOKUP($B3990,weights!$A$2:$R$6,13)*F3990)+VLOOKUP($B3990,weights!$A$2:$R$6,18)*EXP(VLOOKUP($B3990,weights!$A$2:$R$6,14)*G3990))</f>
        <v>0.18849722178373679</v>
      </c>
    </row>
    <row r="3991" spans="1:8" ht="12.75" x14ac:dyDescent="0.2">
      <c r="A3991">
        <f t="shared" si="0"/>
        <v>160</v>
      </c>
      <c r="B3991" t="str">
        <f t="shared" ref="B3991:C3991" si="3965">B3966</f>
        <v>supermarket</v>
      </c>
      <c r="C3991">
        <f t="shared" si="3965"/>
        <v>4</v>
      </c>
      <c r="D3991">
        <f ca="1">OFFSET(walk!$A$2:$Y$402,TRUNC((ROW()-ROW($D$2))/COLUMNS(walk!$A$2:$Y$402)),MOD(ROW()-ROW($D$2),COLUMNS(walk!$A$2:$Y$402)),1,1)</f>
        <v>82</v>
      </c>
      <c r="E3991">
        <f ca="1">OFFSET(bike!$A$2:$Y$402,TRUNC((ROW()-ROW($E$2))/COLUMNS(bike!$A$2:$Y$402)),MOD(ROW()-ROW($E$2),COLUMNS(bike!$A$2:$Y$402)),1,1)</f>
        <v>24</v>
      </c>
      <c r="F3991">
        <f ca="1">OFFSET(transit!$A$2:$Y$402,TRUNC((ROW()-ROW($F$2))/COLUMNS(transit!$A$2:$Y$402)),MOD(ROW()-ROW($F$2),COLUMNS(transit!$A$2:$Y$402)),1,1)</f>
        <v>41</v>
      </c>
      <c r="G3991">
        <f ca="1">OFFSET(drive!$A$2:$Y$402,TRUNC((ROW()-ROW($G$2))/COLUMNS(drive!$A$2:$Y$402)),MOD(ROW()-ROW($G$2),COLUMNS(drive!$A$2:$Y$402)),1,1)</f>
        <v>16</v>
      </c>
      <c r="H3991" s="5">
        <f ca="1">(VLOOKUP($B3991,weights!$A$2:$R$6,4))*VLOOKUP($B3991,weights!$A$2:$R$6,6)^C3991*(VLOOKUP($B3991,weights!$A$2:$R$6,15)*EXP(VLOOKUP($B3991,weights!$A$2:$R$6,11)*D3991)+VLOOKUP($B3991,weights!$A$2:$R$6,16)*EXP(VLOOKUP($B3991,weights!$A$2:$R$6,12)*E3991)+VLOOKUP($B3991,weights!$A$2:$R$6,17)*EXP(VLOOKUP($B3991,weights!$A$2:$R$6,13)*F3991)+VLOOKUP($B3991,weights!$A$2:$R$6,18)*EXP(VLOOKUP($B3991,weights!$A$2:$R$6,14)*G3991))</f>
        <v>7.2272475881585169E-2</v>
      </c>
    </row>
    <row r="3992" spans="1:8" ht="12.75" x14ac:dyDescent="0.2">
      <c r="A3992">
        <f t="shared" si="0"/>
        <v>160</v>
      </c>
      <c r="B3992" t="str">
        <f t="shared" ref="B3992:C3992" si="3966">B3967</f>
        <v>store</v>
      </c>
      <c r="C3992">
        <f t="shared" si="3966"/>
        <v>0</v>
      </c>
      <c r="D3992">
        <f ca="1">OFFSET(walk!$A$2:$Y$402,TRUNC((ROW()-ROW($D$2))/COLUMNS(walk!$A$2:$Y$402)),MOD(ROW()-ROW($D$2),COLUMNS(walk!$A$2:$Y$402)),1,1)</f>
        <v>7</v>
      </c>
      <c r="E3992">
        <f ca="1">OFFSET(bike!$A$2:$Y$402,TRUNC((ROW()-ROW($E$2))/COLUMNS(bike!$A$2:$Y$402)),MOD(ROW()-ROW($E$2),COLUMNS(bike!$A$2:$Y$402)),1,1)</f>
        <v>2</v>
      </c>
      <c r="F3992">
        <f ca="1">OFFSET(transit!$A$2:$Y$402,TRUNC((ROW()-ROW($F$2))/COLUMNS(transit!$A$2:$Y$402)),MOD(ROW()-ROW($F$2),COLUMNS(transit!$A$2:$Y$402)),1,1)</f>
        <v>7</v>
      </c>
      <c r="G3992">
        <f ca="1">OFFSET(drive!$A$2:$Y$402,TRUNC((ROW()-ROW($G$2))/COLUMNS(drive!$A$2:$Y$402)),MOD(ROW()-ROW($G$2),COLUMNS(drive!$A$2:$Y$402)),1,1)</f>
        <v>2</v>
      </c>
      <c r="H3992" s="5">
        <f ca="1">(VLOOKUP($B3992,weights!$A$2:$R$6,4))*VLOOKUP($B3992,weights!$A$2:$R$6,6)^C3992*(VLOOKUP($B3992,weights!$A$2:$R$6,15)*EXP(VLOOKUP($B3992,weights!$A$2:$R$6,11)*D3992)+VLOOKUP($B3992,weights!$A$2:$R$6,16)*EXP(VLOOKUP($B3992,weights!$A$2:$R$6,12)*E3992)+VLOOKUP($B3992,weights!$A$2:$R$6,17)*EXP(VLOOKUP($B3992,weights!$A$2:$R$6,13)*F3992)+VLOOKUP($B3992,weights!$A$2:$R$6,18)*EXP(VLOOKUP($B3992,weights!$A$2:$R$6,14)*G3992))</f>
        <v>13.686808009951642</v>
      </c>
    </row>
    <row r="3993" spans="1:8" ht="12.75" x14ac:dyDescent="0.2">
      <c r="A3993">
        <f t="shared" si="0"/>
        <v>160</v>
      </c>
      <c r="B3993" t="str">
        <f t="shared" ref="B3993:C3993" si="3967">B3968</f>
        <v>store</v>
      </c>
      <c r="C3993">
        <f t="shared" si="3967"/>
        <v>1</v>
      </c>
      <c r="D3993">
        <f ca="1">OFFSET(walk!$A$2:$Y$402,TRUNC((ROW()-ROW($D$2))/COLUMNS(walk!$A$2:$Y$402)),MOD(ROW()-ROW($D$2),COLUMNS(walk!$A$2:$Y$402)),1,1)</f>
        <v>9</v>
      </c>
      <c r="E3993">
        <f ca="1">OFFSET(bike!$A$2:$Y$402,TRUNC((ROW()-ROW($E$2))/COLUMNS(bike!$A$2:$Y$402)),MOD(ROW()-ROW($E$2),COLUMNS(bike!$A$2:$Y$402)),1,1)</f>
        <v>2</v>
      </c>
      <c r="F3993">
        <f ca="1">OFFSET(transit!$A$2:$Y$402,TRUNC((ROW()-ROW($F$2))/COLUMNS(transit!$A$2:$Y$402)),MOD(ROW()-ROW($F$2),COLUMNS(transit!$A$2:$Y$402)),1,1)</f>
        <v>7</v>
      </c>
      <c r="G3993">
        <f ca="1">OFFSET(drive!$A$2:$Y$402,TRUNC((ROW()-ROW($G$2))/COLUMNS(drive!$A$2:$Y$402)),MOD(ROW()-ROW($G$2),COLUMNS(drive!$A$2:$Y$402)),1,1)</f>
        <v>2</v>
      </c>
      <c r="H3993" s="5">
        <f ca="1">(VLOOKUP($B3993,weights!$A$2:$R$6,4))*VLOOKUP($B3993,weights!$A$2:$R$6,6)^C3993*(VLOOKUP($B3993,weights!$A$2:$R$6,15)*EXP(VLOOKUP($B3993,weights!$A$2:$R$6,11)*D3993)+VLOOKUP($B3993,weights!$A$2:$R$6,16)*EXP(VLOOKUP($B3993,weights!$A$2:$R$6,12)*E3993)+VLOOKUP($B3993,weights!$A$2:$R$6,17)*EXP(VLOOKUP($B3993,weights!$A$2:$R$6,13)*F3993)+VLOOKUP($B3993,weights!$A$2:$R$6,18)*EXP(VLOOKUP($B3993,weights!$A$2:$R$6,14)*G3993))</f>
        <v>8.884288424183854</v>
      </c>
    </row>
    <row r="3994" spans="1:8" ht="12.75" x14ac:dyDescent="0.2">
      <c r="A3994">
        <f t="shared" si="0"/>
        <v>160</v>
      </c>
      <c r="B3994" t="str">
        <f t="shared" ref="B3994:C3994" si="3968">B3969</f>
        <v>store</v>
      </c>
      <c r="C3994">
        <f t="shared" si="3968"/>
        <v>2</v>
      </c>
      <c r="D3994">
        <f ca="1">OFFSET(walk!$A$2:$Y$402,TRUNC((ROW()-ROW($D$2))/COLUMNS(walk!$A$2:$Y$402)),MOD(ROW()-ROW($D$2),COLUMNS(walk!$A$2:$Y$402)),1,1)</f>
        <v>11</v>
      </c>
      <c r="E3994">
        <f ca="1">OFFSET(bike!$A$2:$Y$402,TRUNC((ROW()-ROW($E$2))/COLUMNS(bike!$A$2:$Y$402)),MOD(ROW()-ROW($E$2),COLUMNS(bike!$A$2:$Y$402)),1,1)</f>
        <v>3</v>
      </c>
      <c r="F3994">
        <f ca="1">OFFSET(transit!$A$2:$Y$402,TRUNC((ROW()-ROW($F$2))/COLUMNS(transit!$A$2:$Y$402)),MOD(ROW()-ROW($F$2),COLUMNS(transit!$A$2:$Y$402)),1,1)</f>
        <v>9</v>
      </c>
      <c r="G3994">
        <f ca="1">OFFSET(drive!$A$2:$Y$402,TRUNC((ROW()-ROW($G$2))/COLUMNS(drive!$A$2:$Y$402)),MOD(ROW()-ROW($G$2),COLUMNS(drive!$A$2:$Y$402)),1,1)</f>
        <v>2</v>
      </c>
      <c r="H3994" s="5">
        <f ca="1">(VLOOKUP($B3994,weights!$A$2:$R$6,4))*VLOOKUP($B3994,weights!$A$2:$R$6,6)^C3994*(VLOOKUP($B3994,weights!$A$2:$R$6,15)*EXP(VLOOKUP($B3994,weights!$A$2:$R$6,11)*D3994)+VLOOKUP($B3994,weights!$A$2:$R$6,16)*EXP(VLOOKUP($B3994,weights!$A$2:$R$6,12)*E3994)+VLOOKUP($B3994,weights!$A$2:$R$6,17)*EXP(VLOOKUP($B3994,weights!$A$2:$R$6,13)*F3994)+VLOOKUP($B3994,weights!$A$2:$R$6,18)*EXP(VLOOKUP($B3994,weights!$A$2:$R$6,14)*G3994))</f>
        <v>4.7844366656467248</v>
      </c>
    </row>
    <row r="3995" spans="1:8" ht="12.75" x14ac:dyDescent="0.2">
      <c r="A3995">
        <f t="shared" si="0"/>
        <v>160</v>
      </c>
      <c r="B3995" t="str">
        <f t="shared" ref="B3995:C3995" si="3969">B3970</f>
        <v>store</v>
      </c>
      <c r="C3995">
        <f t="shared" si="3969"/>
        <v>3</v>
      </c>
      <c r="D3995">
        <f ca="1">OFFSET(walk!$A$2:$Y$402,TRUNC((ROW()-ROW($D$2))/COLUMNS(walk!$A$2:$Y$402)),MOD(ROW()-ROW($D$2),COLUMNS(walk!$A$2:$Y$402)),1,1)</f>
        <v>14</v>
      </c>
      <c r="E3995">
        <f ca="1">OFFSET(bike!$A$2:$Y$402,TRUNC((ROW()-ROW($E$2))/COLUMNS(bike!$A$2:$Y$402)),MOD(ROW()-ROW($E$2),COLUMNS(bike!$A$2:$Y$402)),1,1)</f>
        <v>3</v>
      </c>
      <c r="F3995">
        <f ca="1">OFFSET(transit!$A$2:$Y$402,TRUNC((ROW()-ROW($F$2))/COLUMNS(transit!$A$2:$Y$402)),MOD(ROW()-ROW($F$2),COLUMNS(transit!$A$2:$Y$402)),1,1)</f>
        <v>9</v>
      </c>
      <c r="G3995">
        <f ca="1">OFFSET(drive!$A$2:$Y$402,TRUNC((ROW()-ROW($G$2))/COLUMNS(drive!$A$2:$Y$402)),MOD(ROW()-ROW($G$2),COLUMNS(drive!$A$2:$Y$402)),1,1)</f>
        <v>4</v>
      </c>
      <c r="H3995" s="5">
        <f ca="1">(VLOOKUP($B3995,weights!$A$2:$R$6,4))*VLOOKUP($B3995,weights!$A$2:$R$6,6)^C3995*(VLOOKUP($B3995,weights!$A$2:$R$6,15)*EXP(VLOOKUP($B3995,weights!$A$2:$R$6,11)*D3995)+VLOOKUP($B3995,weights!$A$2:$R$6,16)*EXP(VLOOKUP($B3995,weights!$A$2:$R$6,12)*E3995)+VLOOKUP($B3995,weights!$A$2:$R$6,17)*EXP(VLOOKUP($B3995,weights!$A$2:$R$6,13)*F3995)+VLOOKUP($B3995,weights!$A$2:$R$6,18)*EXP(VLOOKUP($B3995,weights!$A$2:$R$6,14)*G3995))</f>
        <v>2.3848685675011754</v>
      </c>
    </row>
    <row r="3996" spans="1:8" ht="12.75" x14ac:dyDescent="0.2">
      <c r="A3996">
        <f t="shared" si="0"/>
        <v>160</v>
      </c>
      <c r="B3996" t="str">
        <f t="shared" ref="B3996:C3996" si="3970">B3971</f>
        <v>store</v>
      </c>
      <c r="C3996">
        <f t="shared" si="3970"/>
        <v>4</v>
      </c>
      <c r="D3996">
        <f ca="1">OFFSET(walk!$A$2:$Y$402,TRUNC((ROW()-ROW($D$2))/COLUMNS(walk!$A$2:$Y$402)),MOD(ROW()-ROW($D$2),COLUMNS(walk!$A$2:$Y$402)),1,1)</f>
        <v>14</v>
      </c>
      <c r="E3996">
        <f ca="1">OFFSET(bike!$A$2:$Y$402,TRUNC((ROW()-ROW($E$2))/COLUMNS(bike!$A$2:$Y$402)),MOD(ROW()-ROW($E$2),COLUMNS(bike!$A$2:$Y$402)),1,1)</f>
        <v>6</v>
      </c>
      <c r="F3996">
        <f ca="1">OFFSET(transit!$A$2:$Y$402,TRUNC((ROW()-ROW($F$2))/COLUMNS(transit!$A$2:$Y$402)),MOD(ROW()-ROW($F$2),COLUMNS(transit!$A$2:$Y$402)),1,1)</f>
        <v>14</v>
      </c>
      <c r="G3996">
        <f ca="1">OFFSET(drive!$A$2:$Y$402,TRUNC((ROW()-ROW($G$2))/COLUMNS(drive!$A$2:$Y$402)),MOD(ROW()-ROW($G$2),COLUMNS(drive!$A$2:$Y$402)),1,1)</f>
        <v>4</v>
      </c>
      <c r="H3996" s="5">
        <f ca="1">(VLOOKUP($B3996,weights!$A$2:$R$6,4))*VLOOKUP($B3996,weights!$A$2:$R$6,6)^C3996*(VLOOKUP($B3996,weights!$A$2:$R$6,15)*EXP(VLOOKUP($B3996,weights!$A$2:$R$6,11)*D3996)+VLOOKUP($B3996,weights!$A$2:$R$6,16)*EXP(VLOOKUP($B3996,weights!$A$2:$R$6,12)*E3996)+VLOOKUP($B3996,weights!$A$2:$R$6,17)*EXP(VLOOKUP($B3996,weights!$A$2:$R$6,13)*F3996)+VLOOKUP($B3996,weights!$A$2:$R$6,18)*EXP(VLOOKUP($B3996,weights!$A$2:$R$6,14)*G3996))</f>
        <v>0.90952742110707219</v>
      </c>
    </row>
    <row r="3997" spans="1:8" ht="12.75" x14ac:dyDescent="0.2">
      <c r="A3997">
        <f t="shared" si="0"/>
        <v>160</v>
      </c>
      <c r="B3997" t="str">
        <f t="shared" ref="B3997:C3997" si="3971">B3972</f>
        <v>pharmacy</v>
      </c>
      <c r="C3997">
        <f t="shared" si="3971"/>
        <v>0</v>
      </c>
      <c r="D3997">
        <f ca="1">OFFSET(walk!$A$2:$Y$402,TRUNC((ROW()-ROW($D$2))/COLUMNS(walk!$A$2:$Y$402)),MOD(ROW()-ROW($D$2),COLUMNS(walk!$A$2:$Y$402)),1,1)</f>
        <v>16</v>
      </c>
      <c r="E3997">
        <f ca="1">OFFSET(bike!$A$2:$Y$402,TRUNC((ROW()-ROW($E$2))/COLUMNS(bike!$A$2:$Y$402)),MOD(ROW()-ROW($E$2),COLUMNS(bike!$A$2:$Y$402)),1,1)</f>
        <v>4</v>
      </c>
      <c r="F3997">
        <f ca="1">OFFSET(transit!$A$2:$Y$402,TRUNC((ROW()-ROW($F$2))/COLUMNS(transit!$A$2:$Y$402)),MOD(ROW()-ROW($F$2),COLUMNS(transit!$A$2:$Y$402)),1,1)</f>
        <v>14</v>
      </c>
      <c r="G3997">
        <f ca="1">OFFSET(drive!$A$2:$Y$402,TRUNC((ROW()-ROW($G$2))/COLUMNS(drive!$A$2:$Y$402)),MOD(ROW()-ROW($G$2),COLUMNS(drive!$A$2:$Y$402)),1,1)</f>
        <v>3</v>
      </c>
      <c r="H3997" s="5">
        <f ca="1">(VLOOKUP($B3997,weights!$A$2:$R$6,4))*VLOOKUP($B3997,weights!$A$2:$R$6,6)^C3997*(VLOOKUP($B3997,weights!$A$2:$R$6,15)*EXP(VLOOKUP($B3997,weights!$A$2:$R$6,11)*D3997)+VLOOKUP($B3997,weights!$A$2:$R$6,16)*EXP(VLOOKUP($B3997,weights!$A$2:$R$6,12)*E3997)+VLOOKUP($B3997,weights!$A$2:$R$6,17)*EXP(VLOOKUP($B3997,weights!$A$2:$R$6,13)*F3997)+VLOOKUP($B3997,weights!$A$2:$R$6,18)*EXP(VLOOKUP($B3997,weights!$A$2:$R$6,14)*G3997))</f>
        <v>4.9318979595529289</v>
      </c>
    </row>
    <row r="3998" spans="1:8" ht="12.75" x14ac:dyDescent="0.2">
      <c r="A3998">
        <f t="shared" si="0"/>
        <v>160</v>
      </c>
      <c r="B3998" t="str">
        <f t="shared" ref="B3998:C3998" si="3972">B3973</f>
        <v>pharmacy</v>
      </c>
      <c r="C3998">
        <f t="shared" si="3972"/>
        <v>1</v>
      </c>
      <c r="D3998">
        <f ca="1">OFFSET(walk!$A$2:$Y$402,TRUNC((ROW()-ROW($D$2))/COLUMNS(walk!$A$2:$Y$402)),MOD(ROW()-ROW($D$2),COLUMNS(walk!$A$2:$Y$402)),1,1)</f>
        <v>16</v>
      </c>
      <c r="E3998">
        <f ca="1">OFFSET(bike!$A$2:$Y$402,TRUNC((ROW()-ROW($E$2))/COLUMNS(bike!$A$2:$Y$402)),MOD(ROW()-ROW($E$2),COLUMNS(bike!$A$2:$Y$402)),1,1)</f>
        <v>5</v>
      </c>
      <c r="F3998">
        <f ca="1">OFFSET(transit!$A$2:$Y$402,TRUNC((ROW()-ROW($F$2))/COLUMNS(transit!$A$2:$Y$402)),MOD(ROW()-ROW($F$2),COLUMNS(transit!$A$2:$Y$402)),1,1)</f>
        <v>14</v>
      </c>
      <c r="G3998">
        <f ca="1">OFFSET(drive!$A$2:$Y$402,TRUNC((ROW()-ROW($G$2))/COLUMNS(drive!$A$2:$Y$402)),MOD(ROW()-ROW($G$2),COLUMNS(drive!$A$2:$Y$402)),1,1)</f>
        <v>4</v>
      </c>
      <c r="H3998" s="5">
        <f ca="1">(VLOOKUP($B3998,weights!$A$2:$R$6,4))*VLOOKUP($B3998,weights!$A$2:$R$6,6)^C3998*(VLOOKUP($B3998,weights!$A$2:$R$6,15)*EXP(VLOOKUP($B3998,weights!$A$2:$R$6,11)*D3998)+VLOOKUP($B3998,weights!$A$2:$R$6,16)*EXP(VLOOKUP($B3998,weights!$A$2:$R$6,12)*E3998)+VLOOKUP($B3998,weights!$A$2:$R$6,17)*EXP(VLOOKUP($B3998,weights!$A$2:$R$6,13)*F3998)+VLOOKUP($B3998,weights!$A$2:$R$6,18)*EXP(VLOOKUP($B3998,weights!$A$2:$R$6,14)*G3998))</f>
        <v>1.8926575613599399</v>
      </c>
    </row>
    <row r="3999" spans="1:8" ht="12.75" x14ac:dyDescent="0.2">
      <c r="A3999">
        <f t="shared" si="0"/>
        <v>160</v>
      </c>
      <c r="B3999" t="str">
        <f t="shared" ref="B3999:C3999" si="3973">B3974</f>
        <v>pharmacy</v>
      </c>
      <c r="C3999">
        <f t="shared" si="3973"/>
        <v>2</v>
      </c>
      <c r="D3999">
        <f ca="1">OFFSET(walk!$A$2:$Y$402,TRUNC((ROW()-ROW($D$2))/COLUMNS(walk!$A$2:$Y$402)),MOD(ROW()-ROW($D$2),COLUMNS(walk!$A$2:$Y$402)),1,1)</f>
        <v>16</v>
      </c>
      <c r="E3999">
        <f ca="1">OFFSET(bike!$A$2:$Y$402,TRUNC((ROW()-ROW($E$2))/COLUMNS(bike!$A$2:$Y$402)),MOD(ROW()-ROW($E$2),COLUMNS(bike!$A$2:$Y$402)),1,1)</f>
        <v>5</v>
      </c>
      <c r="F3999">
        <f ca="1">OFFSET(transit!$A$2:$Y$402,TRUNC((ROW()-ROW($F$2))/COLUMNS(transit!$A$2:$Y$402)),MOD(ROW()-ROW($F$2),COLUMNS(transit!$A$2:$Y$402)),1,1)</f>
        <v>16</v>
      </c>
      <c r="G3999">
        <f ca="1">OFFSET(drive!$A$2:$Y$402,TRUNC((ROW()-ROW($G$2))/COLUMNS(drive!$A$2:$Y$402)),MOD(ROW()-ROW($G$2),COLUMNS(drive!$A$2:$Y$402)),1,1)</f>
        <v>4</v>
      </c>
      <c r="H3999" s="5">
        <f ca="1">(VLOOKUP($B3999,weights!$A$2:$R$6,4))*VLOOKUP($B3999,weights!$A$2:$R$6,6)^C3999*(VLOOKUP($B3999,weights!$A$2:$R$6,15)*EXP(VLOOKUP($B3999,weights!$A$2:$R$6,11)*D3999)+VLOOKUP($B3999,weights!$A$2:$R$6,16)*EXP(VLOOKUP($B3999,weights!$A$2:$R$6,12)*E3999)+VLOOKUP($B3999,weights!$A$2:$R$6,17)*EXP(VLOOKUP($B3999,weights!$A$2:$R$6,13)*F3999)+VLOOKUP($B3999,weights!$A$2:$R$6,18)*EXP(VLOOKUP($B3999,weights!$A$2:$R$6,14)*G3999))</f>
        <v>0.89383286292211261</v>
      </c>
    </row>
    <row r="4000" spans="1:8" ht="12.75" x14ac:dyDescent="0.2">
      <c r="A4000">
        <f t="shared" si="0"/>
        <v>160</v>
      </c>
      <c r="B4000" t="str">
        <f t="shared" ref="B4000:C4000" si="3974">B3975</f>
        <v>bank</v>
      </c>
      <c r="C4000">
        <f t="shared" si="3974"/>
        <v>0</v>
      </c>
      <c r="D4000">
        <f ca="1">OFFSET(walk!$A$2:$Y$402,TRUNC((ROW()-ROW($D$2))/COLUMNS(walk!$A$2:$Y$402)),MOD(ROW()-ROW($D$2),COLUMNS(walk!$A$2:$Y$402)),1,1)</f>
        <v>27</v>
      </c>
      <c r="E4000">
        <f ca="1">OFFSET(bike!$A$2:$Y$402,TRUNC((ROW()-ROW($E$2))/COLUMNS(bike!$A$2:$Y$402)),MOD(ROW()-ROW($E$2),COLUMNS(bike!$A$2:$Y$402)),1,1)</f>
        <v>9</v>
      </c>
      <c r="F4000">
        <f ca="1">OFFSET(transit!$A$2:$Y$402,TRUNC((ROW()-ROW($F$2))/COLUMNS(transit!$A$2:$Y$402)),MOD(ROW()-ROW($F$2),COLUMNS(transit!$A$2:$Y$402)),1,1)</f>
        <v>24</v>
      </c>
      <c r="G4000">
        <f ca="1">OFFSET(drive!$A$2:$Y$402,TRUNC((ROW()-ROW($G$2))/COLUMNS(drive!$A$2:$Y$402)),MOD(ROW()-ROW($G$2),COLUMNS(drive!$A$2:$Y$402)),1,1)</f>
        <v>7</v>
      </c>
      <c r="H4000" s="5">
        <f ca="1">(VLOOKUP($B4000,weights!$A$2:$R$6,4))*VLOOKUP($B4000,weights!$A$2:$R$6,6)^C4000*(VLOOKUP($B4000,weights!$A$2:$R$6,15)*EXP(VLOOKUP($B4000,weights!$A$2:$R$6,11)*D4000)+VLOOKUP($B4000,weights!$A$2:$R$6,16)*EXP(VLOOKUP($B4000,weights!$A$2:$R$6,12)*E4000)+VLOOKUP($B4000,weights!$A$2:$R$6,17)*EXP(VLOOKUP($B4000,weights!$A$2:$R$6,13)*F4000)+VLOOKUP($B4000,weights!$A$2:$R$6,18)*EXP(VLOOKUP($B4000,weights!$A$2:$R$6,14)*G4000))</f>
        <v>1.8348520359319969</v>
      </c>
    </row>
    <row r="4001" spans="1:8" ht="12.75" x14ac:dyDescent="0.2">
      <c r="A4001">
        <f t="shared" si="0"/>
        <v>160</v>
      </c>
      <c r="B4001" t="str">
        <f t="shared" ref="B4001:C4001" si="3975">B3976</f>
        <v>bank</v>
      </c>
      <c r="C4001">
        <f t="shared" si="3975"/>
        <v>1</v>
      </c>
      <c r="D4001">
        <f ca="1">OFFSET(walk!$A$2:$Y$402,TRUNC((ROW()-ROW($D$2))/COLUMNS(walk!$A$2:$Y$402)),MOD(ROW()-ROW($D$2),COLUMNS(walk!$A$2:$Y$402)),1,1)</f>
        <v>42</v>
      </c>
      <c r="E4001">
        <f ca="1">OFFSET(bike!$A$2:$Y$402,TRUNC((ROW()-ROW($E$2))/COLUMNS(bike!$A$2:$Y$402)),MOD(ROW()-ROW($E$2),COLUMNS(bike!$A$2:$Y$402)),1,1)</f>
        <v>14</v>
      </c>
      <c r="F4001">
        <f ca="1">OFFSET(transit!$A$2:$Y$402,TRUNC((ROW()-ROW($F$2))/COLUMNS(transit!$A$2:$Y$402)),MOD(ROW()-ROW($F$2),COLUMNS(transit!$A$2:$Y$402)),1,1)</f>
        <v>32</v>
      </c>
      <c r="G4001">
        <f ca="1">OFFSET(drive!$A$2:$Y$402,TRUNC((ROW()-ROW($G$2))/COLUMNS(drive!$A$2:$Y$402)),MOD(ROW()-ROW($G$2),COLUMNS(drive!$A$2:$Y$402)),1,1)</f>
        <v>8</v>
      </c>
      <c r="H4001" s="5">
        <f ca="1">(VLOOKUP($B4001,weights!$A$2:$R$6,4))*VLOOKUP($B4001,weights!$A$2:$R$6,6)^C4001*(VLOOKUP($B4001,weights!$A$2:$R$6,15)*EXP(VLOOKUP($B4001,weights!$A$2:$R$6,11)*D4001)+VLOOKUP($B4001,weights!$A$2:$R$6,16)*EXP(VLOOKUP($B4001,weights!$A$2:$R$6,12)*E4001)+VLOOKUP($B4001,weights!$A$2:$R$6,17)*EXP(VLOOKUP($B4001,weights!$A$2:$R$6,13)*F4001)+VLOOKUP($B4001,weights!$A$2:$R$6,18)*EXP(VLOOKUP($B4001,weights!$A$2:$R$6,14)*G4001))</f>
        <v>0.43994534094262272</v>
      </c>
    </row>
    <row r="4002" spans="1:8" ht="12.75" x14ac:dyDescent="0.2">
      <c r="A4002">
        <f t="shared" si="0"/>
        <v>161</v>
      </c>
      <c r="B4002" t="str">
        <f t="shared" ref="B4002:C4002" si="3976">B3977</f>
        <v>restaurant</v>
      </c>
      <c r="C4002">
        <f t="shared" si="3976"/>
        <v>0</v>
      </c>
      <c r="D4002">
        <f ca="1">OFFSET(walk!$A$2:$Y$402,TRUNC((ROW()-ROW($D$2))/COLUMNS(walk!$A$2:$Y$402)),MOD(ROW()-ROW($D$2),COLUMNS(walk!$A$2:$Y$402)),1,1)</f>
        <v>9</v>
      </c>
      <c r="E4002">
        <f ca="1">OFFSET(bike!$A$2:$Y$402,TRUNC((ROW()-ROW($E$2))/COLUMNS(bike!$A$2:$Y$402)),MOD(ROW()-ROW($E$2),COLUMNS(bike!$A$2:$Y$402)),1,1)</f>
        <v>2</v>
      </c>
      <c r="F4002">
        <f ca="1">OFFSET(transit!$A$2:$Y$402,TRUNC((ROW()-ROW($F$2))/COLUMNS(transit!$A$2:$Y$402)),MOD(ROW()-ROW($F$2),COLUMNS(transit!$A$2:$Y$402)),1,1)</f>
        <v>7</v>
      </c>
      <c r="G4002">
        <f ca="1">OFFSET(drive!$A$2:$Y$402,TRUNC((ROW()-ROW($G$2))/COLUMNS(drive!$A$2:$Y$402)),MOD(ROW()-ROW($G$2),COLUMNS(drive!$A$2:$Y$402)),1,1)</f>
        <v>2</v>
      </c>
      <c r="H4002" s="5">
        <f ca="1">(VLOOKUP($B4002,weights!$A$2:$R$6,4))*VLOOKUP($B4002,weights!$A$2:$R$6,6)^C4002*(VLOOKUP($B4002,weights!$A$2:$R$6,15)*EXP(VLOOKUP($B4002,weights!$A$2:$R$6,11)*D4002)+VLOOKUP($B4002,weights!$A$2:$R$6,16)*EXP(VLOOKUP($B4002,weights!$A$2:$R$6,12)*E4002)+VLOOKUP($B4002,weights!$A$2:$R$6,17)*EXP(VLOOKUP($B4002,weights!$A$2:$R$6,13)*F4002)+VLOOKUP($B4002,weights!$A$2:$R$6,18)*EXP(VLOOKUP($B4002,weights!$A$2:$R$6,14)*G4002))</f>
        <v>30.500786919853578</v>
      </c>
    </row>
    <row r="4003" spans="1:8" ht="12.75" x14ac:dyDescent="0.2">
      <c r="A4003">
        <f t="shared" si="0"/>
        <v>161</v>
      </c>
      <c r="B4003" t="str">
        <f t="shared" ref="B4003:C4003" si="3977">B3978</f>
        <v>restaurant</v>
      </c>
      <c r="C4003">
        <f t="shared" si="3977"/>
        <v>1</v>
      </c>
      <c r="D4003">
        <f ca="1">OFFSET(walk!$A$2:$Y$402,TRUNC((ROW()-ROW($D$2))/COLUMNS(walk!$A$2:$Y$402)),MOD(ROW()-ROW($D$2),COLUMNS(walk!$A$2:$Y$402)),1,1)</f>
        <v>9</v>
      </c>
      <c r="E4003">
        <f ca="1">OFFSET(bike!$A$2:$Y$402,TRUNC((ROW()-ROW($E$2))/COLUMNS(bike!$A$2:$Y$402)),MOD(ROW()-ROW($E$2),COLUMNS(bike!$A$2:$Y$402)),1,1)</f>
        <v>2</v>
      </c>
      <c r="F4003">
        <f ca="1">OFFSET(transit!$A$2:$Y$402,TRUNC((ROW()-ROW($F$2))/COLUMNS(transit!$A$2:$Y$402)),MOD(ROW()-ROW($F$2),COLUMNS(transit!$A$2:$Y$402)),1,1)</f>
        <v>8</v>
      </c>
      <c r="G4003">
        <f ca="1">OFFSET(drive!$A$2:$Y$402,TRUNC((ROW()-ROW($G$2))/COLUMNS(drive!$A$2:$Y$402)),MOD(ROW()-ROW($G$2),COLUMNS(drive!$A$2:$Y$402)),1,1)</f>
        <v>2</v>
      </c>
      <c r="H4003" s="5">
        <f ca="1">(VLOOKUP($B4003,weights!$A$2:$R$6,4))*VLOOKUP($B4003,weights!$A$2:$R$6,6)^C4003*(VLOOKUP($B4003,weights!$A$2:$R$6,15)*EXP(VLOOKUP($B4003,weights!$A$2:$R$6,11)*D4003)+VLOOKUP($B4003,weights!$A$2:$R$6,16)*EXP(VLOOKUP($B4003,weights!$A$2:$R$6,12)*E4003)+VLOOKUP($B4003,weights!$A$2:$R$6,17)*EXP(VLOOKUP($B4003,weights!$A$2:$R$6,13)*F4003)+VLOOKUP($B4003,weights!$A$2:$R$6,18)*EXP(VLOOKUP($B4003,weights!$A$2:$R$6,14)*G4003))</f>
        <v>26.622893510658649</v>
      </c>
    </row>
    <row r="4004" spans="1:8" ht="12.75" x14ac:dyDescent="0.2">
      <c r="A4004">
        <f t="shared" si="0"/>
        <v>161</v>
      </c>
      <c r="B4004" t="str">
        <f t="shared" ref="B4004:C4004" si="3978">B3979</f>
        <v>restaurant</v>
      </c>
      <c r="C4004">
        <f t="shared" si="3978"/>
        <v>2</v>
      </c>
      <c r="D4004">
        <f ca="1">OFFSET(walk!$A$2:$Y$402,TRUNC((ROW()-ROW($D$2))/COLUMNS(walk!$A$2:$Y$402)),MOD(ROW()-ROW($D$2),COLUMNS(walk!$A$2:$Y$402)),1,1)</f>
        <v>11</v>
      </c>
      <c r="E4004">
        <f ca="1">OFFSET(bike!$A$2:$Y$402,TRUNC((ROW()-ROW($E$2))/COLUMNS(bike!$A$2:$Y$402)),MOD(ROW()-ROW($E$2),COLUMNS(bike!$A$2:$Y$402)),1,1)</f>
        <v>3</v>
      </c>
      <c r="F4004">
        <f ca="1">OFFSET(transit!$A$2:$Y$402,TRUNC((ROW()-ROW($F$2))/COLUMNS(transit!$A$2:$Y$402)),MOD(ROW()-ROW($F$2),COLUMNS(transit!$A$2:$Y$402)),1,1)</f>
        <v>8</v>
      </c>
      <c r="G4004">
        <f ca="1">OFFSET(drive!$A$2:$Y$402,TRUNC((ROW()-ROW($G$2))/COLUMNS(drive!$A$2:$Y$402)),MOD(ROW()-ROW($G$2),COLUMNS(drive!$A$2:$Y$402)),1,1)</f>
        <v>2</v>
      </c>
      <c r="H4004" s="5">
        <f ca="1">(VLOOKUP($B4004,weights!$A$2:$R$6,4))*VLOOKUP($B4004,weights!$A$2:$R$6,6)^C4004*(VLOOKUP($B4004,weights!$A$2:$R$6,15)*EXP(VLOOKUP($B4004,weights!$A$2:$R$6,11)*D4004)+VLOOKUP($B4004,weights!$A$2:$R$6,16)*EXP(VLOOKUP($B4004,weights!$A$2:$R$6,12)*E4004)+VLOOKUP($B4004,weights!$A$2:$R$6,17)*EXP(VLOOKUP($B4004,weights!$A$2:$R$6,13)*F4004)+VLOOKUP($B4004,weights!$A$2:$R$6,18)*EXP(VLOOKUP($B4004,weights!$A$2:$R$6,14)*G4004))</f>
        <v>21.401368592234828</v>
      </c>
    </row>
    <row r="4005" spans="1:8" ht="12.75" x14ac:dyDescent="0.2">
      <c r="A4005">
        <f t="shared" si="0"/>
        <v>161</v>
      </c>
      <c r="B4005" t="str">
        <f t="shared" ref="B4005:C4005" si="3979">B3980</f>
        <v>restaurant</v>
      </c>
      <c r="C4005">
        <f t="shared" si="3979"/>
        <v>3</v>
      </c>
      <c r="D4005">
        <f ca="1">OFFSET(walk!$A$2:$Y$402,TRUNC((ROW()-ROW($D$2))/COLUMNS(walk!$A$2:$Y$402)),MOD(ROW()-ROW($D$2),COLUMNS(walk!$A$2:$Y$402)),1,1)</f>
        <v>12</v>
      </c>
      <c r="E4005">
        <f ca="1">OFFSET(bike!$A$2:$Y$402,TRUNC((ROW()-ROW($E$2))/COLUMNS(bike!$A$2:$Y$402)),MOD(ROW()-ROW($E$2),COLUMNS(bike!$A$2:$Y$402)),1,1)</f>
        <v>3</v>
      </c>
      <c r="F4005">
        <f ca="1">OFFSET(transit!$A$2:$Y$402,TRUNC((ROW()-ROW($F$2))/COLUMNS(transit!$A$2:$Y$402)),MOD(ROW()-ROW($F$2),COLUMNS(transit!$A$2:$Y$402)),1,1)</f>
        <v>8</v>
      </c>
      <c r="G4005">
        <f ca="1">OFFSET(drive!$A$2:$Y$402,TRUNC((ROW()-ROW($G$2))/COLUMNS(drive!$A$2:$Y$402)),MOD(ROW()-ROW($G$2),COLUMNS(drive!$A$2:$Y$402)),1,1)</f>
        <v>3</v>
      </c>
      <c r="H4005" s="5">
        <f ca="1">(VLOOKUP($B4005,weights!$A$2:$R$6,4))*VLOOKUP($B4005,weights!$A$2:$R$6,6)^C4005*(VLOOKUP($B4005,weights!$A$2:$R$6,15)*EXP(VLOOKUP($B4005,weights!$A$2:$R$6,11)*D4005)+VLOOKUP($B4005,weights!$A$2:$R$6,16)*EXP(VLOOKUP($B4005,weights!$A$2:$R$6,12)*E4005)+VLOOKUP($B4005,weights!$A$2:$R$6,17)*EXP(VLOOKUP($B4005,weights!$A$2:$R$6,13)*F4005)+VLOOKUP($B4005,weights!$A$2:$R$6,18)*EXP(VLOOKUP($B4005,weights!$A$2:$R$6,14)*G4005))</f>
        <v>17.643647160499409</v>
      </c>
    </row>
    <row r="4006" spans="1:8" ht="12.75" x14ac:dyDescent="0.2">
      <c r="A4006">
        <f t="shared" si="0"/>
        <v>161</v>
      </c>
      <c r="B4006" t="str">
        <f t="shared" ref="B4006:C4006" si="3980">B3981</f>
        <v>restaurant</v>
      </c>
      <c r="C4006">
        <f t="shared" si="3980"/>
        <v>4</v>
      </c>
      <c r="D4006">
        <f ca="1">OFFSET(walk!$A$2:$Y$402,TRUNC((ROW()-ROW($D$2))/COLUMNS(walk!$A$2:$Y$402)),MOD(ROW()-ROW($D$2),COLUMNS(walk!$A$2:$Y$402)),1,1)</f>
        <v>12</v>
      </c>
      <c r="E4006">
        <f ca="1">OFFSET(bike!$A$2:$Y$402,TRUNC((ROW()-ROW($E$2))/COLUMNS(bike!$A$2:$Y$402)),MOD(ROW()-ROW($E$2),COLUMNS(bike!$A$2:$Y$402)),1,1)</f>
        <v>3</v>
      </c>
      <c r="F4006">
        <f ca="1">OFFSET(transit!$A$2:$Y$402,TRUNC((ROW()-ROW($F$2))/COLUMNS(transit!$A$2:$Y$402)),MOD(ROW()-ROW($F$2),COLUMNS(transit!$A$2:$Y$402)),1,1)</f>
        <v>8</v>
      </c>
      <c r="G4006">
        <f ca="1">OFFSET(drive!$A$2:$Y$402,TRUNC((ROW()-ROW($G$2))/COLUMNS(drive!$A$2:$Y$402)),MOD(ROW()-ROW($G$2),COLUMNS(drive!$A$2:$Y$402)),1,1)</f>
        <v>3</v>
      </c>
      <c r="H4006" s="5">
        <f ca="1">(VLOOKUP($B4006,weights!$A$2:$R$6,4))*VLOOKUP($B4006,weights!$A$2:$R$6,6)^C4006*(VLOOKUP($B4006,weights!$A$2:$R$6,15)*EXP(VLOOKUP($B4006,weights!$A$2:$R$6,11)*D4006)+VLOOKUP($B4006,weights!$A$2:$R$6,16)*EXP(VLOOKUP($B4006,weights!$A$2:$R$6,12)*E4006)+VLOOKUP($B4006,weights!$A$2:$R$6,17)*EXP(VLOOKUP($B4006,weights!$A$2:$R$6,13)*F4006)+VLOOKUP($B4006,weights!$A$2:$R$6,18)*EXP(VLOOKUP($B4006,weights!$A$2:$R$6,14)*G4006))</f>
        <v>15.813935603114285</v>
      </c>
    </row>
    <row r="4007" spans="1:8" ht="12.75" x14ac:dyDescent="0.2">
      <c r="A4007">
        <f t="shared" si="0"/>
        <v>161</v>
      </c>
      <c r="B4007" t="str">
        <f t="shared" ref="B4007:C4007" si="3981">B3982</f>
        <v>restaurant</v>
      </c>
      <c r="C4007">
        <f t="shared" si="3981"/>
        <v>5</v>
      </c>
      <c r="D4007">
        <f ca="1">OFFSET(walk!$A$2:$Y$402,TRUNC((ROW()-ROW($D$2))/COLUMNS(walk!$A$2:$Y$402)),MOD(ROW()-ROW($D$2),COLUMNS(walk!$A$2:$Y$402)),1,1)</f>
        <v>13</v>
      </c>
      <c r="E4007">
        <f ca="1">OFFSET(bike!$A$2:$Y$402,TRUNC((ROW()-ROW($E$2))/COLUMNS(bike!$A$2:$Y$402)),MOD(ROW()-ROW($E$2),COLUMNS(bike!$A$2:$Y$402)),1,1)</f>
        <v>3</v>
      </c>
      <c r="F4007">
        <f ca="1">OFFSET(transit!$A$2:$Y$402,TRUNC((ROW()-ROW($F$2))/COLUMNS(transit!$A$2:$Y$402)),MOD(ROW()-ROW($F$2),COLUMNS(transit!$A$2:$Y$402)),1,1)</f>
        <v>8</v>
      </c>
      <c r="G4007">
        <f ca="1">OFFSET(drive!$A$2:$Y$402,TRUNC((ROW()-ROW($G$2))/COLUMNS(drive!$A$2:$Y$402)),MOD(ROW()-ROW($G$2),COLUMNS(drive!$A$2:$Y$402)),1,1)</f>
        <v>4</v>
      </c>
      <c r="H4007" s="5">
        <f ca="1">(VLOOKUP($B4007,weights!$A$2:$R$6,4))*VLOOKUP($B4007,weights!$A$2:$R$6,6)^C4007*(VLOOKUP($B4007,weights!$A$2:$R$6,15)*EXP(VLOOKUP($B4007,weights!$A$2:$R$6,11)*D4007)+VLOOKUP($B4007,weights!$A$2:$R$6,16)*EXP(VLOOKUP($B4007,weights!$A$2:$R$6,12)*E4007)+VLOOKUP($B4007,weights!$A$2:$R$6,17)*EXP(VLOOKUP($B4007,weights!$A$2:$R$6,13)*F4007)+VLOOKUP($B4007,weights!$A$2:$R$6,18)*EXP(VLOOKUP($B4007,weights!$A$2:$R$6,14)*G4007))</f>
        <v>13.129379851863224</v>
      </c>
    </row>
    <row r="4008" spans="1:8" ht="12.75" x14ac:dyDescent="0.2">
      <c r="A4008">
        <f t="shared" si="0"/>
        <v>161</v>
      </c>
      <c r="B4008" t="str">
        <f t="shared" ref="B4008:C4008" si="3982">B3983</f>
        <v>restaurant</v>
      </c>
      <c r="C4008">
        <f t="shared" si="3982"/>
        <v>6</v>
      </c>
      <c r="D4008">
        <f ca="1">OFFSET(walk!$A$2:$Y$402,TRUNC((ROW()-ROW($D$2))/COLUMNS(walk!$A$2:$Y$402)),MOD(ROW()-ROW($D$2),COLUMNS(walk!$A$2:$Y$402)),1,1)</f>
        <v>13</v>
      </c>
      <c r="E4008">
        <f ca="1">OFFSET(bike!$A$2:$Y$402,TRUNC((ROW()-ROW($E$2))/COLUMNS(bike!$A$2:$Y$402)),MOD(ROW()-ROW($E$2),COLUMNS(bike!$A$2:$Y$402)),1,1)</f>
        <v>4</v>
      </c>
      <c r="F4008">
        <f ca="1">OFFSET(transit!$A$2:$Y$402,TRUNC((ROW()-ROW($F$2))/COLUMNS(transit!$A$2:$Y$402)),MOD(ROW()-ROW($F$2),COLUMNS(transit!$A$2:$Y$402)),1,1)</f>
        <v>8</v>
      </c>
      <c r="G4008">
        <f ca="1">OFFSET(drive!$A$2:$Y$402,TRUNC((ROW()-ROW($G$2))/COLUMNS(drive!$A$2:$Y$402)),MOD(ROW()-ROW($G$2),COLUMNS(drive!$A$2:$Y$402)),1,1)</f>
        <v>4</v>
      </c>
      <c r="H4008" s="5">
        <f ca="1">(VLOOKUP($B4008,weights!$A$2:$R$6,4))*VLOOKUP($B4008,weights!$A$2:$R$6,6)^C4008*(VLOOKUP($B4008,weights!$A$2:$R$6,15)*EXP(VLOOKUP($B4008,weights!$A$2:$R$6,11)*D4008)+VLOOKUP($B4008,weights!$A$2:$R$6,16)*EXP(VLOOKUP($B4008,weights!$A$2:$R$6,12)*E4008)+VLOOKUP($B4008,weights!$A$2:$R$6,17)*EXP(VLOOKUP($B4008,weights!$A$2:$R$6,13)*F4008)+VLOOKUP($B4008,weights!$A$2:$R$6,18)*EXP(VLOOKUP($B4008,weights!$A$2:$R$6,14)*G4008))</f>
        <v>10.911144894207997</v>
      </c>
    </row>
    <row r="4009" spans="1:8" ht="12.75" x14ac:dyDescent="0.2">
      <c r="A4009">
        <f t="shared" si="0"/>
        <v>161</v>
      </c>
      <c r="B4009" t="str">
        <f t="shared" ref="B4009:C4009" si="3983">B3984</f>
        <v>restaurant</v>
      </c>
      <c r="C4009">
        <f t="shared" si="3983"/>
        <v>7</v>
      </c>
      <c r="D4009">
        <f ca="1">OFFSET(walk!$A$2:$Y$402,TRUNC((ROW()-ROW($D$2))/COLUMNS(walk!$A$2:$Y$402)),MOD(ROW()-ROW($D$2),COLUMNS(walk!$A$2:$Y$402)),1,1)</f>
        <v>16</v>
      </c>
      <c r="E4009">
        <f ca="1">OFFSET(bike!$A$2:$Y$402,TRUNC((ROW()-ROW($E$2))/COLUMNS(bike!$A$2:$Y$402)),MOD(ROW()-ROW($E$2),COLUMNS(bike!$A$2:$Y$402)),1,1)</f>
        <v>4</v>
      </c>
      <c r="F4009">
        <f ca="1">OFFSET(transit!$A$2:$Y$402,TRUNC((ROW()-ROW($F$2))/COLUMNS(transit!$A$2:$Y$402)),MOD(ROW()-ROW($F$2),COLUMNS(transit!$A$2:$Y$402)),1,1)</f>
        <v>10</v>
      </c>
      <c r="G4009">
        <f ca="1">OFFSET(drive!$A$2:$Y$402,TRUNC((ROW()-ROW($G$2))/COLUMNS(drive!$A$2:$Y$402)),MOD(ROW()-ROW($G$2),COLUMNS(drive!$A$2:$Y$402)),1,1)</f>
        <v>4</v>
      </c>
      <c r="H4009" s="5">
        <f ca="1">(VLOOKUP($B4009,weights!$A$2:$R$6,4))*VLOOKUP($B4009,weights!$A$2:$R$6,6)^C4009*(VLOOKUP($B4009,weights!$A$2:$R$6,15)*EXP(VLOOKUP($B4009,weights!$A$2:$R$6,11)*D4009)+VLOOKUP($B4009,weights!$A$2:$R$6,16)*EXP(VLOOKUP($B4009,weights!$A$2:$R$6,12)*E4009)+VLOOKUP($B4009,weights!$A$2:$R$6,17)*EXP(VLOOKUP($B4009,weights!$A$2:$R$6,13)*F4009)+VLOOKUP($B4009,weights!$A$2:$R$6,18)*EXP(VLOOKUP($B4009,weights!$A$2:$R$6,14)*G4009))</f>
        <v>8.9436415571122971</v>
      </c>
    </row>
    <row r="4010" spans="1:8" ht="12.75" x14ac:dyDescent="0.2">
      <c r="A4010">
        <f t="shared" si="0"/>
        <v>161</v>
      </c>
      <c r="B4010" t="str">
        <f t="shared" ref="B4010:C4010" si="3984">B3985</f>
        <v>restaurant</v>
      </c>
      <c r="C4010">
        <f t="shared" si="3984"/>
        <v>8</v>
      </c>
      <c r="D4010">
        <f ca="1">OFFSET(walk!$A$2:$Y$402,TRUNC((ROW()-ROW($D$2))/COLUMNS(walk!$A$2:$Y$402)),MOD(ROW()-ROW($D$2),COLUMNS(walk!$A$2:$Y$402)),1,1)</f>
        <v>16</v>
      </c>
      <c r="E4010">
        <f ca="1">OFFSET(bike!$A$2:$Y$402,TRUNC((ROW()-ROW($E$2))/COLUMNS(bike!$A$2:$Y$402)),MOD(ROW()-ROW($E$2),COLUMNS(bike!$A$2:$Y$402)),1,1)</f>
        <v>4</v>
      </c>
      <c r="F4010">
        <f ca="1">OFFSET(transit!$A$2:$Y$402,TRUNC((ROW()-ROW($F$2))/COLUMNS(transit!$A$2:$Y$402)),MOD(ROW()-ROW($F$2),COLUMNS(transit!$A$2:$Y$402)),1,1)</f>
        <v>11</v>
      </c>
      <c r="G4010">
        <f ca="1">OFFSET(drive!$A$2:$Y$402,TRUNC((ROW()-ROW($G$2))/COLUMNS(drive!$A$2:$Y$402)),MOD(ROW()-ROW($G$2),COLUMNS(drive!$A$2:$Y$402)),1,1)</f>
        <v>5</v>
      </c>
      <c r="H4010" s="5">
        <f ca="1">(VLOOKUP($B4010,weights!$A$2:$R$6,4))*VLOOKUP($B4010,weights!$A$2:$R$6,6)^C4010*(VLOOKUP($B4010,weights!$A$2:$R$6,15)*EXP(VLOOKUP($B4010,weights!$A$2:$R$6,11)*D4010)+VLOOKUP($B4010,weights!$A$2:$R$6,16)*EXP(VLOOKUP($B4010,weights!$A$2:$R$6,12)*E4010)+VLOOKUP($B4010,weights!$A$2:$R$6,17)*EXP(VLOOKUP($B4010,weights!$A$2:$R$6,13)*F4010)+VLOOKUP($B4010,weights!$A$2:$R$6,18)*EXP(VLOOKUP($B4010,weights!$A$2:$R$6,14)*G4010))</f>
        <v>7.2608602766856514</v>
      </c>
    </row>
    <row r="4011" spans="1:8" ht="12.75" x14ac:dyDescent="0.2">
      <c r="A4011">
        <f t="shared" si="0"/>
        <v>161</v>
      </c>
      <c r="B4011" t="str">
        <f t="shared" ref="B4011:C4011" si="3985">B3986</f>
        <v>restaurant</v>
      </c>
      <c r="C4011">
        <f t="shared" si="3985"/>
        <v>9</v>
      </c>
      <c r="D4011">
        <f ca="1">OFFSET(walk!$A$2:$Y$402,TRUNC((ROW()-ROW($D$2))/COLUMNS(walk!$A$2:$Y$402)),MOD(ROW()-ROW($D$2),COLUMNS(walk!$A$2:$Y$402)),1,1)</f>
        <v>19</v>
      </c>
      <c r="E4011">
        <f ca="1">OFFSET(bike!$A$2:$Y$402,TRUNC((ROW()-ROW($E$2))/COLUMNS(bike!$A$2:$Y$402)),MOD(ROW()-ROW($E$2),COLUMNS(bike!$A$2:$Y$402)),1,1)</f>
        <v>6</v>
      </c>
      <c r="F4011">
        <f ca="1">OFFSET(transit!$A$2:$Y$402,TRUNC((ROW()-ROW($F$2))/COLUMNS(transit!$A$2:$Y$402)),MOD(ROW()-ROW($F$2),COLUMNS(transit!$A$2:$Y$402)),1,1)</f>
        <v>16</v>
      </c>
      <c r="G4011">
        <f ca="1">OFFSET(drive!$A$2:$Y$402,TRUNC((ROW()-ROW($G$2))/COLUMNS(drive!$A$2:$Y$402)),MOD(ROW()-ROW($G$2),COLUMNS(drive!$A$2:$Y$402)),1,1)</f>
        <v>5</v>
      </c>
      <c r="H4011" s="5">
        <f ca="1">(VLOOKUP($B4011,weights!$A$2:$R$6,4))*VLOOKUP($B4011,weights!$A$2:$R$6,6)^C4011*(VLOOKUP($B4011,weights!$A$2:$R$6,15)*EXP(VLOOKUP($B4011,weights!$A$2:$R$6,11)*D4011)+VLOOKUP($B4011,weights!$A$2:$R$6,16)*EXP(VLOOKUP($B4011,weights!$A$2:$R$6,12)*E4011)+VLOOKUP($B4011,weights!$A$2:$R$6,17)*EXP(VLOOKUP($B4011,weights!$A$2:$R$6,13)*F4011)+VLOOKUP($B4011,weights!$A$2:$R$6,18)*EXP(VLOOKUP($B4011,weights!$A$2:$R$6,14)*G4011))</f>
        <v>4.9313057446818629</v>
      </c>
    </row>
    <row r="4012" spans="1:8" ht="12.75" x14ac:dyDescent="0.2">
      <c r="A4012">
        <f t="shared" si="0"/>
        <v>161</v>
      </c>
      <c r="B4012" t="str">
        <f t="shared" ref="B4012:C4012" si="3986">B3987</f>
        <v>supermarket</v>
      </c>
      <c r="C4012">
        <f t="shared" si="3986"/>
        <v>0</v>
      </c>
      <c r="D4012">
        <f ca="1">OFFSET(walk!$A$2:$Y$402,TRUNC((ROW()-ROW($D$2))/COLUMNS(walk!$A$2:$Y$402)),MOD(ROW()-ROW($D$2),COLUMNS(walk!$A$2:$Y$402)),1,1)</f>
        <v>40</v>
      </c>
      <c r="E4012">
        <f ca="1">OFFSET(bike!$A$2:$Y$402,TRUNC((ROW()-ROW($E$2))/COLUMNS(bike!$A$2:$Y$402)),MOD(ROW()-ROW($E$2),COLUMNS(bike!$A$2:$Y$402)),1,1)</f>
        <v>16</v>
      </c>
      <c r="F4012">
        <f ca="1">OFFSET(transit!$A$2:$Y$402,TRUNC((ROW()-ROW($F$2))/COLUMNS(transit!$A$2:$Y$402)),MOD(ROW()-ROW($F$2),COLUMNS(transit!$A$2:$Y$402)),1,1)</f>
        <v>21</v>
      </c>
      <c r="G4012">
        <f ca="1">OFFSET(drive!$A$2:$Y$402,TRUNC((ROW()-ROW($G$2))/COLUMNS(drive!$A$2:$Y$402)),MOD(ROW()-ROW($G$2),COLUMNS(drive!$A$2:$Y$402)),1,1)</f>
        <v>9</v>
      </c>
      <c r="H4012" s="5">
        <f ca="1">(VLOOKUP($B4012,weights!$A$2:$R$6,4))*VLOOKUP($B4012,weights!$A$2:$R$6,6)^C4012*(VLOOKUP($B4012,weights!$A$2:$R$6,15)*EXP(VLOOKUP($B4012,weights!$A$2:$R$6,11)*D4012)+VLOOKUP($B4012,weights!$A$2:$R$6,16)*EXP(VLOOKUP($B4012,weights!$A$2:$R$6,12)*E4012)+VLOOKUP($B4012,weights!$A$2:$R$6,17)*EXP(VLOOKUP($B4012,weights!$A$2:$R$6,13)*F4012)+VLOOKUP($B4012,weights!$A$2:$R$6,18)*EXP(VLOOKUP($B4012,weights!$A$2:$R$6,14)*G4012))</f>
        <v>2.863307692572516</v>
      </c>
    </row>
    <row r="4013" spans="1:8" ht="12.75" x14ac:dyDescent="0.2">
      <c r="A4013">
        <f t="shared" si="0"/>
        <v>161</v>
      </c>
      <c r="B4013" t="str">
        <f t="shared" ref="B4013:C4013" si="3987">B3988</f>
        <v>supermarket</v>
      </c>
      <c r="C4013">
        <f t="shared" si="3987"/>
        <v>1</v>
      </c>
      <c r="D4013">
        <f ca="1">OFFSET(walk!$A$2:$Y$402,TRUNC((ROW()-ROW($D$2))/COLUMNS(walk!$A$2:$Y$402)),MOD(ROW()-ROW($D$2),COLUMNS(walk!$A$2:$Y$402)),1,1)</f>
        <v>53</v>
      </c>
      <c r="E4013">
        <f ca="1">OFFSET(bike!$A$2:$Y$402,TRUNC((ROW()-ROW($E$2))/COLUMNS(bike!$A$2:$Y$402)),MOD(ROW()-ROW($E$2),COLUMNS(bike!$A$2:$Y$402)),1,1)</f>
        <v>17</v>
      </c>
      <c r="F4013">
        <f ca="1">OFFSET(transit!$A$2:$Y$402,TRUNC((ROW()-ROW($F$2))/COLUMNS(transit!$A$2:$Y$402)),MOD(ROW()-ROW($F$2),COLUMNS(transit!$A$2:$Y$402)),1,1)</f>
        <v>25</v>
      </c>
      <c r="G4013">
        <f ca="1">OFFSET(drive!$A$2:$Y$402,TRUNC((ROW()-ROW($G$2))/COLUMNS(drive!$A$2:$Y$402)),MOD(ROW()-ROW($G$2),COLUMNS(drive!$A$2:$Y$402)),1,1)</f>
        <v>10</v>
      </c>
      <c r="H4013" s="5">
        <f ca="1">(VLOOKUP($B4013,weights!$A$2:$R$6,4))*VLOOKUP($B4013,weights!$A$2:$R$6,6)^C4013*(VLOOKUP($B4013,weights!$A$2:$R$6,15)*EXP(VLOOKUP($B4013,weights!$A$2:$R$6,11)*D4013)+VLOOKUP($B4013,weights!$A$2:$R$6,16)*EXP(VLOOKUP($B4013,weights!$A$2:$R$6,12)*E4013)+VLOOKUP($B4013,weights!$A$2:$R$6,17)*EXP(VLOOKUP($B4013,weights!$A$2:$R$6,13)*F4013)+VLOOKUP($B4013,weights!$A$2:$R$6,18)*EXP(VLOOKUP($B4013,weights!$A$2:$R$6,14)*G4013))</f>
        <v>1.3217297435707855</v>
      </c>
    </row>
    <row r="4014" spans="1:8" ht="12.75" x14ac:dyDescent="0.2">
      <c r="A4014">
        <f t="shared" si="0"/>
        <v>161</v>
      </c>
      <c r="B4014" t="str">
        <f t="shared" ref="B4014:C4014" si="3988">B3989</f>
        <v>supermarket</v>
      </c>
      <c r="C4014">
        <f t="shared" si="3988"/>
        <v>2</v>
      </c>
      <c r="D4014">
        <f ca="1">OFFSET(walk!$A$2:$Y$402,TRUNC((ROW()-ROW($D$2))/COLUMNS(walk!$A$2:$Y$402)),MOD(ROW()-ROW($D$2),COLUMNS(walk!$A$2:$Y$402)),1,1)</f>
        <v>58</v>
      </c>
      <c r="E4014">
        <f ca="1">OFFSET(bike!$A$2:$Y$402,TRUNC((ROW()-ROW($E$2))/COLUMNS(bike!$A$2:$Y$402)),MOD(ROW()-ROW($E$2),COLUMNS(bike!$A$2:$Y$402)),1,1)</f>
        <v>17</v>
      </c>
      <c r="F4014">
        <f ca="1">OFFSET(transit!$A$2:$Y$402,TRUNC((ROW()-ROW($F$2))/COLUMNS(transit!$A$2:$Y$402)),MOD(ROW()-ROW($F$2),COLUMNS(transit!$A$2:$Y$402)),1,1)</f>
        <v>34</v>
      </c>
      <c r="G4014">
        <f ca="1">OFFSET(drive!$A$2:$Y$402,TRUNC((ROW()-ROW($G$2))/COLUMNS(drive!$A$2:$Y$402)),MOD(ROW()-ROW($G$2),COLUMNS(drive!$A$2:$Y$402)),1,1)</f>
        <v>13</v>
      </c>
      <c r="H4014" s="5">
        <f ca="1">(VLOOKUP($B4014,weights!$A$2:$R$6,4))*VLOOKUP($B4014,weights!$A$2:$R$6,6)^C4014*(VLOOKUP($B4014,weights!$A$2:$R$6,15)*EXP(VLOOKUP($B4014,weights!$A$2:$R$6,11)*D4014)+VLOOKUP($B4014,weights!$A$2:$R$6,16)*EXP(VLOOKUP($B4014,weights!$A$2:$R$6,12)*E4014)+VLOOKUP($B4014,weights!$A$2:$R$6,17)*EXP(VLOOKUP($B4014,weights!$A$2:$R$6,13)*F4014)+VLOOKUP($B4014,weights!$A$2:$R$6,18)*EXP(VLOOKUP($B4014,weights!$A$2:$R$6,14)*G4014))</f>
        <v>0.41469591698785524</v>
      </c>
    </row>
    <row r="4015" spans="1:8" ht="12.75" x14ac:dyDescent="0.2">
      <c r="A4015">
        <f t="shared" si="0"/>
        <v>161</v>
      </c>
      <c r="B4015" t="str">
        <f t="shared" ref="B4015:C4015" si="3989">B3990</f>
        <v>supermarket</v>
      </c>
      <c r="C4015">
        <f t="shared" si="3989"/>
        <v>3</v>
      </c>
      <c r="D4015">
        <f ca="1">OFFSET(walk!$A$2:$Y$402,TRUNC((ROW()-ROW($D$2))/COLUMNS(walk!$A$2:$Y$402)),MOD(ROW()-ROW($D$2),COLUMNS(walk!$A$2:$Y$402)),1,1)</f>
        <v>65</v>
      </c>
      <c r="E4015">
        <f ca="1">OFFSET(bike!$A$2:$Y$402,TRUNC((ROW()-ROW($E$2))/COLUMNS(bike!$A$2:$Y$402)),MOD(ROW()-ROW($E$2),COLUMNS(bike!$A$2:$Y$402)),1,1)</f>
        <v>21</v>
      </c>
      <c r="F4015">
        <f ca="1">OFFSET(transit!$A$2:$Y$402,TRUNC((ROW()-ROW($F$2))/COLUMNS(transit!$A$2:$Y$402)),MOD(ROW()-ROW($F$2),COLUMNS(transit!$A$2:$Y$402)),1,1)</f>
        <v>38</v>
      </c>
      <c r="G4015">
        <f ca="1">OFFSET(drive!$A$2:$Y$402,TRUNC((ROW()-ROW($G$2))/COLUMNS(drive!$A$2:$Y$402)),MOD(ROW()-ROW($G$2),COLUMNS(drive!$A$2:$Y$402)),1,1)</f>
        <v>14</v>
      </c>
      <c r="H4015" s="5">
        <f ca="1">(VLOOKUP($B4015,weights!$A$2:$R$6,4))*VLOOKUP($B4015,weights!$A$2:$R$6,6)^C4015*(VLOOKUP($B4015,weights!$A$2:$R$6,15)*EXP(VLOOKUP($B4015,weights!$A$2:$R$6,11)*D4015)+VLOOKUP($B4015,weights!$A$2:$R$6,16)*EXP(VLOOKUP($B4015,weights!$A$2:$R$6,12)*E4015)+VLOOKUP($B4015,weights!$A$2:$R$6,17)*EXP(VLOOKUP($B4015,weights!$A$2:$R$6,13)*F4015)+VLOOKUP($B4015,weights!$A$2:$R$6,18)*EXP(VLOOKUP($B4015,weights!$A$2:$R$6,14)*G4015))</f>
        <v>0.18849722178373679</v>
      </c>
    </row>
    <row r="4016" spans="1:8" ht="12.75" x14ac:dyDescent="0.2">
      <c r="A4016">
        <f t="shared" si="0"/>
        <v>161</v>
      </c>
      <c r="B4016" t="str">
        <f t="shared" ref="B4016:C4016" si="3990">B3991</f>
        <v>supermarket</v>
      </c>
      <c r="C4016">
        <f t="shared" si="3990"/>
        <v>4</v>
      </c>
      <c r="D4016">
        <f ca="1">OFFSET(walk!$A$2:$Y$402,TRUNC((ROW()-ROW($D$2))/COLUMNS(walk!$A$2:$Y$402)),MOD(ROW()-ROW($D$2),COLUMNS(walk!$A$2:$Y$402)),1,1)</f>
        <v>81</v>
      </c>
      <c r="E4016">
        <f ca="1">OFFSET(bike!$A$2:$Y$402,TRUNC((ROW()-ROW($E$2))/COLUMNS(bike!$A$2:$Y$402)),MOD(ROW()-ROW($E$2),COLUMNS(bike!$A$2:$Y$402)),1,1)</f>
        <v>24</v>
      </c>
      <c r="F4016">
        <f ca="1">OFFSET(transit!$A$2:$Y$402,TRUNC((ROW()-ROW($F$2))/COLUMNS(transit!$A$2:$Y$402)),MOD(ROW()-ROW($F$2),COLUMNS(transit!$A$2:$Y$402)),1,1)</f>
        <v>41</v>
      </c>
      <c r="G4016">
        <f ca="1">OFFSET(drive!$A$2:$Y$402,TRUNC((ROW()-ROW($G$2))/COLUMNS(drive!$A$2:$Y$402)),MOD(ROW()-ROW($G$2),COLUMNS(drive!$A$2:$Y$402)),1,1)</f>
        <v>15</v>
      </c>
      <c r="H4016" s="5">
        <f ca="1">(VLOOKUP($B4016,weights!$A$2:$R$6,4))*VLOOKUP($B4016,weights!$A$2:$R$6,6)^C4016*(VLOOKUP($B4016,weights!$A$2:$R$6,15)*EXP(VLOOKUP($B4016,weights!$A$2:$R$6,11)*D4016)+VLOOKUP($B4016,weights!$A$2:$R$6,16)*EXP(VLOOKUP($B4016,weights!$A$2:$R$6,12)*E4016)+VLOOKUP($B4016,weights!$A$2:$R$6,17)*EXP(VLOOKUP($B4016,weights!$A$2:$R$6,13)*F4016)+VLOOKUP($B4016,weights!$A$2:$R$6,18)*EXP(VLOOKUP($B4016,weights!$A$2:$R$6,14)*G4016))</f>
        <v>8.9051148726685944E-2</v>
      </c>
    </row>
    <row r="4017" spans="1:8" ht="12.75" x14ac:dyDescent="0.2">
      <c r="A4017">
        <f t="shared" si="0"/>
        <v>161</v>
      </c>
      <c r="B4017" t="str">
        <f t="shared" ref="B4017:C4017" si="3991">B3992</f>
        <v>store</v>
      </c>
      <c r="C4017">
        <f t="shared" si="3991"/>
        <v>0</v>
      </c>
      <c r="D4017">
        <f ca="1">OFFSET(walk!$A$2:$Y$402,TRUNC((ROW()-ROW($D$2))/COLUMNS(walk!$A$2:$Y$402)),MOD(ROW()-ROW($D$2),COLUMNS(walk!$A$2:$Y$402)),1,1)</f>
        <v>7</v>
      </c>
      <c r="E4017">
        <f ca="1">OFFSET(bike!$A$2:$Y$402,TRUNC((ROW()-ROW($E$2))/COLUMNS(bike!$A$2:$Y$402)),MOD(ROW()-ROW($E$2),COLUMNS(bike!$A$2:$Y$402)),1,1)</f>
        <v>2</v>
      </c>
      <c r="F4017">
        <f ca="1">OFFSET(transit!$A$2:$Y$402,TRUNC((ROW()-ROW($F$2))/COLUMNS(transit!$A$2:$Y$402)),MOD(ROW()-ROW($F$2),COLUMNS(transit!$A$2:$Y$402)),1,1)</f>
        <v>7</v>
      </c>
      <c r="G4017">
        <f ca="1">OFFSET(drive!$A$2:$Y$402,TRUNC((ROW()-ROW($G$2))/COLUMNS(drive!$A$2:$Y$402)),MOD(ROW()-ROW($G$2),COLUMNS(drive!$A$2:$Y$402)),1,1)</f>
        <v>2</v>
      </c>
      <c r="H4017" s="5">
        <f ca="1">(VLOOKUP($B4017,weights!$A$2:$R$6,4))*VLOOKUP($B4017,weights!$A$2:$R$6,6)^C4017*(VLOOKUP($B4017,weights!$A$2:$R$6,15)*EXP(VLOOKUP($B4017,weights!$A$2:$R$6,11)*D4017)+VLOOKUP($B4017,weights!$A$2:$R$6,16)*EXP(VLOOKUP($B4017,weights!$A$2:$R$6,12)*E4017)+VLOOKUP($B4017,weights!$A$2:$R$6,17)*EXP(VLOOKUP($B4017,weights!$A$2:$R$6,13)*F4017)+VLOOKUP($B4017,weights!$A$2:$R$6,18)*EXP(VLOOKUP($B4017,weights!$A$2:$R$6,14)*G4017))</f>
        <v>13.686808009951642</v>
      </c>
    </row>
    <row r="4018" spans="1:8" ht="12.75" x14ac:dyDescent="0.2">
      <c r="A4018">
        <f t="shared" si="0"/>
        <v>161</v>
      </c>
      <c r="B4018" t="str">
        <f t="shared" ref="B4018:C4018" si="3992">B3993</f>
        <v>store</v>
      </c>
      <c r="C4018">
        <f t="shared" si="3992"/>
        <v>1</v>
      </c>
      <c r="D4018">
        <f ca="1">OFFSET(walk!$A$2:$Y$402,TRUNC((ROW()-ROW($D$2))/COLUMNS(walk!$A$2:$Y$402)),MOD(ROW()-ROW($D$2),COLUMNS(walk!$A$2:$Y$402)),1,1)</f>
        <v>9</v>
      </c>
      <c r="E4018">
        <f ca="1">OFFSET(bike!$A$2:$Y$402,TRUNC((ROW()-ROW($E$2))/COLUMNS(bike!$A$2:$Y$402)),MOD(ROW()-ROW($E$2),COLUMNS(bike!$A$2:$Y$402)),1,1)</f>
        <v>2</v>
      </c>
      <c r="F4018">
        <f ca="1">OFFSET(transit!$A$2:$Y$402,TRUNC((ROW()-ROW($F$2))/COLUMNS(transit!$A$2:$Y$402)),MOD(ROW()-ROW($F$2),COLUMNS(transit!$A$2:$Y$402)),1,1)</f>
        <v>8</v>
      </c>
      <c r="G4018">
        <f ca="1">OFFSET(drive!$A$2:$Y$402,TRUNC((ROW()-ROW($G$2))/COLUMNS(drive!$A$2:$Y$402)),MOD(ROW()-ROW($G$2),COLUMNS(drive!$A$2:$Y$402)),1,1)</f>
        <v>2</v>
      </c>
      <c r="H4018" s="5">
        <f ca="1">(VLOOKUP($B4018,weights!$A$2:$R$6,4))*VLOOKUP($B4018,weights!$A$2:$R$6,6)^C4018*(VLOOKUP($B4018,weights!$A$2:$R$6,15)*EXP(VLOOKUP($B4018,weights!$A$2:$R$6,11)*D4018)+VLOOKUP($B4018,weights!$A$2:$R$6,16)*EXP(VLOOKUP($B4018,weights!$A$2:$R$6,12)*E4018)+VLOOKUP($B4018,weights!$A$2:$R$6,17)*EXP(VLOOKUP($B4018,weights!$A$2:$R$6,13)*F4018)+VLOOKUP($B4018,weights!$A$2:$R$6,18)*EXP(VLOOKUP($B4018,weights!$A$2:$R$6,14)*G4018))</f>
        <v>8.6850922175023193</v>
      </c>
    </row>
    <row r="4019" spans="1:8" ht="12.75" x14ac:dyDescent="0.2">
      <c r="A4019">
        <f t="shared" si="0"/>
        <v>161</v>
      </c>
      <c r="B4019" t="str">
        <f t="shared" ref="B4019:C4019" si="3993">B3994</f>
        <v>store</v>
      </c>
      <c r="C4019">
        <f t="shared" si="3993"/>
        <v>2</v>
      </c>
      <c r="D4019">
        <f ca="1">OFFSET(walk!$A$2:$Y$402,TRUNC((ROW()-ROW($D$2))/COLUMNS(walk!$A$2:$Y$402)),MOD(ROW()-ROW($D$2),COLUMNS(walk!$A$2:$Y$402)),1,1)</f>
        <v>13</v>
      </c>
      <c r="E4019">
        <f ca="1">OFFSET(bike!$A$2:$Y$402,TRUNC((ROW()-ROW($E$2))/COLUMNS(bike!$A$2:$Y$402)),MOD(ROW()-ROW($E$2),COLUMNS(bike!$A$2:$Y$402)),1,1)</f>
        <v>3</v>
      </c>
      <c r="F4019">
        <f ca="1">OFFSET(transit!$A$2:$Y$402,TRUNC((ROW()-ROW($F$2))/COLUMNS(transit!$A$2:$Y$402)),MOD(ROW()-ROW($F$2),COLUMNS(transit!$A$2:$Y$402)),1,1)</f>
        <v>9</v>
      </c>
      <c r="G4019">
        <f ca="1">OFFSET(drive!$A$2:$Y$402,TRUNC((ROW()-ROW($G$2))/COLUMNS(drive!$A$2:$Y$402)),MOD(ROW()-ROW($G$2),COLUMNS(drive!$A$2:$Y$402)),1,1)</f>
        <v>3</v>
      </c>
      <c r="H4019" s="5">
        <f ca="1">(VLOOKUP($B4019,weights!$A$2:$R$6,4))*VLOOKUP($B4019,weights!$A$2:$R$6,6)^C4019*(VLOOKUP($B4019,weights!$A$2:$R$6,15)*EXP(VLOOKUP($B4019,weights!$A$2:$R$6,11)*D4019)+VLOOKUP($B4019,weights!$A$2:$R$6,16)*EXP(VLOOKUP($B4019,weights!$A$2:$R$6,12)*E4019)+VLOOKUP($B4019,weights!$A$2:$R$6,17)*EXP(VLOOKUP($B4019,weights!$A$2:$R$6,13)*F4019)+VLOOKUP($B4019,weights!$A$2:$R$6,18)*EXP(VLOOKUP($B4019,weights!$A$2:$R$6,14)*G4019))</f>
        <v>4.0424729956862375</v>
      </c>
    </row>
    <row r="4020" spans="1:8" ht="12.75" x14ac:dyDescent="0.2">
      <c r="A4020">
        <f t="shared" si="0"/>
        <v>161</v>
      </c>
      <c r="B4020" t="str">
        <f t="shared" ref="B4020:C4020" si="3994">B3995</f>
        <v>store</v>
      </c>
      <c r="C4020">
        <f t="shared" si="3994"/>
        <v>3</v>
      </c>
      <c r="D4020">
        <f ca="1">OFFSET(walk!$A$2:$Y$402,TRUNC((ROW()-ROW($D$2))/COLUMNS(walk!$A$2:$Y$402)),MOD(ROW()-ROW($D$2),COLUMNS(walk!$A$2:$Y$402)),1,1)</f>
        <v>14</v>
      </c>
      <c r="E4020">
        <f ca="1">OFFSET(bike!$A$2:$Y$402,TRUNC((ROW()-ROW($E$2))/COLUMNS(bike!$A$2:$Y$402)),MOD(ROW()-ROW($E$2),COLUMNS(bike!$A$2:$Y$402)),1,1)</f>
        <v>4</v>
      </c>
      <c r="F4020">
        <f ca="1">OFFSET(transit!$A$2:$Y$402,TRUNC((ROW()-ROW($F$2))/COLUMNS(transit!$A$2:$Y$402)),MOD(ROW()-ROW($F$2),COLUMNS(transit!$A$2:$Y$402)),1,1)</f>
        <v>14</v>
      </c>
      <c r="G4020">
        <f ca="1">OFFSET(drive!$A$2:$Y$402,TRUNC((ROW()-ROW($G$2))/COLUMNS(drive!$A$2:$Y$402)),MOD(ROW()-ROW($G$2),COLUMNS(drive!$A$2:$Y$402)),1,1)</f>
        <v>4</v>
      </c>
      <c r="H4020" s="5">
        <f ca="1">(VLOOKUP($B4020,weights!$A$2:$R$6,4))*VLOOKUP($B4020,weights!$A$2:$R$6,6)^C4020*(VLOOKUP($B4020,weights!$A$2:$R$6,15)*EXP(VLOOKUP($B4020,weights!$A$2:$R$6,11)*D4020)+VLOOKUP($B4020,weights!$A$2:$R$6,16)*EXP(VLOOKUP($B4020,weights!$A$2:$R$6,12)*E4020)+VLOOKUP($B4020,weights!$A$2:$R$6,17)*EXP(VLOOKUP($B4020,weights!$A$2:$R$6,13)*F4020)+VLOOKUP($B4020,weights!$A$2:$R$6,18)*EXP(VLOOKUP($B4020,weights!$A$2:$R$6,14)*G4020))</f>
        <v>1.8370958828596269</v>
      </c>
    </row>
    <row r="4021" spans="1:8" ht="12.75" x14ac:dyDescent="0.2">
      <c r="A4021">
        <f t="shared" si="0"/>
        <v>161</v>
      </c>
      <c r="B4021" t="str">
        <f t="shared" ref="B4021:C4021" si="3995">B3996</f>
        <v>store</v>
      </c>
      <c r="C4021">
        <f t="shared" si="3995"/>
        <v>4</v>
      </c>
      <c r="D4021">
        <f ca="1">OFFSET(walk!$A$2:$Y$402,TRUNC((ROW()-ROW($D$2))/COLUMNS(walk!$A$2:$Y$402)),MOD(ROW()-ROW($D$2),COLUMNS(walk!$A$2:$Y$402)),1,1)</f>
        <v>14</v>
      </c>
      <c r="E4021">
        <f ca="1">OFFSET(bike!$A$2:$Y$402,TRUNC((ROW()-ROW($E$2))/COLUMNS(bike!$A$2:$Y$402)),MOD(ROW()-ROW($E$2),COLUMNS(bike!$A$2:$Y$402)),1,1)</f>
        <v>6</v>
      </c>
      <c r="F4021">
        <f ca="1">OFFSET(transit!$A$2:$Y$402,TRUNC((ROW()-ROW($F$2))/COLUMNS(transit!$A$2:$Y$402)),MOD(ROW()-ROW($F$2),COLUMNS(transit!$A$2:$Y$402)),1,1)</f>
        <v>14</v>
      </c>
      <c r="G4021">
        <f ca="1">OFFSET(drive!$A$2:$Y$402,TRUNC((ROW()-ROW($G$2))/COLUMNS(drive!$A$2:$Y$402)),MOD(ROW()-ROW($G$2),COLUMNS(drive!$A$2:$Y$402)),1,1)</f>
        <v>4</v>
      </c>
      <c r="H4021" s="5">
        <f ca="1">(VLOOKUP($B4021,weights!$A$2:$R$6,4))*VLOOKUP($B4021,weights!$A$2:$R$6,6)^C4021*(VLOOKUP($B4021,weights!$A$2:$R$6,15)*EXP(VLOOKUP($B4021,weights!$A$2:$R$6,11)*D4021)+VLOOKUP($B4021,weights!$A$2:$R$6,16)*EXP(VLOOKUP($B4021,weights!$A$2:$R$6,12)*E4021)+VLOOKUP($B4021,weights!$A$2:$R$6,17)*EXP(VLOOKUP($B4021,weights!$A$2:$R$6,13)*F4021)+VLOOKUP($B4021,weights!$A$2:$R$6,18)*EXP(VLOOKUP($B4021,weights!$A$2:$R$6,14)*G4021))</f>
        <v>0.90952742110707219</v>
      </c>
    </row>
    <row r="4022" spans="1:8" ht="12.75" x14ac:dyDescent="0.2">
      <c r="A4022">
        <f t="shared" si="0"/>
        <v>161</v>
      </c>
      <c r="B4022" t="str">
        <f t="shared" ref="B4022:C4022" si="3996">B3997</f>
        <v>pharmacy</v>
      </c>
      <c r="C4022">
        <f t="shared" si="3996"/>
        <v>0</v>
      </c>
      <c r="D4022">
        <f ca="1">OFFSET(walk!$A$2:$Y$402,TRUNC((ROW()-ROW($D$2))/COLUMNS(walk!$A$2:$Y$402)),MOD(ROW()-ROW($D$2),COLUMNS(walk!$A$2:$Y$402)),1,1)</f>
        <v>16</v>
      </c>
      <c r="E4022">
        <f ca="1">OFFSET(bike!$A$2:$Y$402,TRUNC((ROW()-ROW($E$2))/COLUMNS(bike!$A$2:$Y$402)),MOD(ROW()-ROW($E$2),COLUMNS(bike!$A$2:$Y$402)),1,1)</f>
        <v>4</v>
      </c>
      <c r="F4022">
        <f ca="1">OFFSET(transit!$A$2:$Y$402,TRUNC((ROW()-ROW($F$2))/COLUMNS(transit!$A$2:$Y$402)),MOD(ROW()-ROW($F$2),COLUMNS(transit!$A$2:$Y$402)),1,1)</f>
        <v>14</v>
      </c>
      <c r="G4022">
        <f ca="1">OFFSET(drive!$A$2:$Y$402,TRUNC((ROW()-ROW($G$2))/COLUMNS(drive!$A$2:$Y$402)),MOD(ROW()-ROW($G$2),COLUMNS(drive!$A$2:$Y$402)),1,1)</f>
        <v>3</v>
      </c>
      <c r="H4022" s="5">
        <f ca="1">(VLOOKUP($B4022,weights!$A$2:$R$6,4))*VLOOKUP($B4022,weights!$A$2:$R$6,6)^C4022*(VLOOKUP($B4022,weights!$A$2:$R$6,15)*EXP(VLOOKUP($B4022,weights!$A$2:$R$6,11)*D4022)+VLOOKUP($B4022,weights!$A$2:$R$6,16)*EXP(VLOOKUP($B4022,weights!$A$2:$R$6,12)*E4022)+VLOOKUP($B4022,weights!$A$2:$R$6,17)*EXP(VLOOKUP($B4022,weights!$A$2:$R$6,13)*F4022)+VLOOKUP($B4022,weights!$A$2:$R$6,18)*EXP(VLOOKUP($B4022,weights!$A$2:$R$6,14)*G4022))</f>
        <v>4.9318979595529289</v>
      </c>
    </row>
    <row r="4023" spans="1:8" ht="12.75" x14ac:dyDescent="0.2">
      <c r="A4023">
        <f t="shared" si="0"/>
        <v>161</v>
      </c>
      <c r="B4023" t="str">
        <f t="shared" ref="B4023:C4023" si="3997">B3998</f>
        <v>pharmacy</v>
      </c>
      <c r="C4023">
        <f t="shared" si="3997"/>
        <v>1</v>
      </c>
      <c r="D4023">
        <f ca="1">OFFSET(walk!$A$2:$Y$402,TRUNC((ROW()-ROW($D$2))/COLUMNS(walk!$A$2:$Y$402)),MOD(ROW()-ROW($D$2),COLUMNS(walk!$A$2:$Y$402)),1,1)</f>
        <v>16</v>
      </c>
      <c r="E4023">
        <f ca="1">OFFSET(bike!$A$2:$Y$402,TRUNC((ROW()-ROW($E$2))/COLUMNS(bike!$A$2:$Y$402)),MOD(ROW()-ROW($E$2),COLUMNS(bike!$A$2:$Y$402)),1,1)</f>
        <v>5</v>
      </c>
      <c r="F4023">
        <f ca="1">OFFSET(transit!$A$2:$Y$402,TRUNC((ROW()-ROW($F$2))/COLUMNS(transit!$A$2:$Y$402)),MOD(ROW()-ROW($F$2),COLUMNS(transit!$A$2:$Y$402)),1,1)</f>
        <v>14</v>
      </c>
      <c r="G4023">
        <f ca="1">OFFSET(drive!$A$2:$Y$402,TRUNC((ROW()-ROW($G$2))/COLUMNS(drive!$A$2:$Y$402)),MOD(ROW()-ROW($G$2),COLUMNS(drive!$A$2:$Y$402)),1,1)</f>
        <v>4</v>
      </c>
      <c r="H4023" s="5">
        <f ca="1">(VLOOKUP($B4023,weights!$A$2:$R$6,4))*VLOOKUP($B4023,weights!$A$2:$R$6,6)^C4023*(VLOOKUP($B4023,weights!$A$2:$R$6,15)*EXP(VLOOKUP($B4023,weights!$A$2:$R$6,11)*D4023)+VLOOKUP($B4023,weights!$A$2:$R$6,16)*EXP(VLOOKUP($B4023,weights!$A$2:$R$6,12)*E4023)+VLOOKUP($B4023,weights!$A$2:$R$6,17)*EXP(VLOOKUP($B4023,weights!$A$2:$R$6,13)*F4023)+VLOOKUP($B4023,weights!$A$2:$R$6,18)*EXP(VLOOKUP($B4023,weights!$A$2:$R$6,14)*G4023))</f>
        <v>1.8926575613599399</v>
      </c>
    </row>
    <row r="4024" spans="1:8" ht="12.75" x14ac:dyDescent="0.2">
      <c r="A4024">
        <f t="shared" si="0"/>
        <v>161</v>
      </c>
      <c r="B4024" t="str">
        <f t="shared" ref="B4024:C4024" si="3998">B3999</f>
        <v>pharmacy</v>
      </c>
      <c r="C4024">
        <f t="shared" si="3998"/>
        <v>2</v>
      </c>
      <c r="D4024">
        <f ca="1">OFFSET(walk!$A$2:$Y$402,TRUNC((ROW()-ROW($D$2))/COLUMNS(walk!$A$2:$Y$402)),MOD(ROW()-ROW($D$2),COLUMNS(walk!$A$2:$Y$402)),1,1)</f>
        <v>16</v>
      </c>
      <c r="E4024">
        <f ca="1">OFFSET(bike!$A$2:$Y$402,TRUNC((ROW()-ROW($E$2))/COLUMNS(bike!$A$2:$Y$402)),MOD(ROW()-ROW($E$2),COLUMNS(bike!$A$2:$Y$402)),1,1)</f>
        <v>5</v>
      </c>
      <c r="F4024">
        <f ca="1">OFFSET(transit!$A$2:$Y$402,TRUNC((ROW()-ROW($F$2))/COLUMNS(transit!$A$2:$Y$402)),MOD(ROW()-ROW($F$2),COLUMNS(transit!$A$2:$Y$402)),1,1)</f>
        <v>16</v>
      </c>
      <c r="G4024">
        <f ca="1">OFFSET(drive!$A$2:$Y$402,TRUNC((ROW()-ROW($G$2))/COLUMNS(drive!$A$2:$Y$402)),MOD(ROW()-ROW($G$2),COLUMNS(drive!$A$2:$Y$402)),1,1)</f>
        <v>4</v>
      </c>
      <c r="H4024" s="5">
        <f ca="1">(VLOOKUP($B4024,weights!$A$2:$R$6,4))*VLOOKUP($B4024,weights!$A$2:$R$6,6)^C4024*(VLOOKUP($B4024,weights!$A$2:$R$6,15)*EXP(VLOOKUP($B4024,weights!$A$2:$R$6,11)*D4024)+VLOOKUP($B4024,weights!$A$2:$R$6,16)*EXP(VLOOKUP($B4024,weights!$A$2:$R$6,12)*E4024)+VLOOKUP($B4024,weights!$A$2:$R$6,17)*EXP(VLOOKUP($B4024,weights!$A$2:$R$6,13)*F4024)+VLOOKUP($B4024,weights!$A$2:$R$6,18)*EXP(VLOOKUP($B4024,weights!$A$2:$R$6,14)*G4024))</f>
        <v>0.89383286292211261</v>
      </c>
    </row>
    <row r="4025" spans="1:8" ht="12.75" x14ac:dyDescent="0.2">
      <c r="A4025">
        <f t="shared" si="0"/>
        <v>161</v>
      </c>
      <c r="B4025" t="str">
        <f t="shared" ref="B4025:C4025" si="3999">B4000</f>
        <v>bank</v>
      </c>
      <c r="C4025">
        <f t="shared" si="3999"/>
        <v>0</v>
      </c>
      <c r="D4025">
        <f ca="1">OFFSET(walk!$A$2:$Y$402,TRUNC((ROW()-ROW($D$2))/COLUMNS(walk!$A$2:$Y$402)),MOD(ROW()-ROW($D$2),COLUMNS(walk!$A$2:$Y$402)),1,1)</f>
        <v>27</v>
      </c>
      <c r="E4025">
        <f ca="1">OFFSET(bike!$A$2:$Y$402,TRUNC((ROW()-ROW($E$2))/COLUMNS(bike!$A$2:$Y$402)),MOD(ROW()-ROW($E$2),COLUMNS(bike!$A$2:$Y$402)),1,1)</f>
        <v>9</v>
      </c>
      <c r="F4025">
        <f ca="1">OFFSET(transit!$A$2:$Y$402,TRUNC((ROW()-ROW($F$2))/COLUMNS(transit!$A$2:$Y$402)),MOD(ROW()-ROW($F$2),COLUMNS(transit!$A$2:$Y$402)),1,1)</f>
        <v>24</v>
      </c>
      <c r="G4025">
        <f ca="1">OFFSET(drive!$A$2:$Y$402,TRUNC((ROW()-ROW($G$2))/COLUMNS(drive!$A$2:$Y$402)),MOD(ROW()-ROW($G$2),COLUMNS(drive!$A$2:$Y$402)),1,1)</f>
        <v>7</v>
      </c>
      <c r="H4025" s="5">
        <f ca="1">(VLOOKUP($B4025,weights!$A$2:$R$6,4))*VLOOKUP($B4025,weights!$A$2:$R$6,6)^C4025*(VLOOKUP($B4025,weights!$A$2:$R$6,15)*EXP(VLOOKUP($B4025,weights!$A$2:$R$6,11)*D4025)+VLOOKUP($B4025,weights!$A$2:$R$6,16)*EXP(VLOOKUP($B4025,weights!$A$2:$R$6,12)*E4025)+VLOOKUP($B4025,weights!$A$2:$R$6,17)*EXP(VLOOKUP($B4025,weights!$A$2:$R$6,13)*F4025)+VLOOKUP($B4025,weights!$A$2:$R$6,18)*EXP(VLOOKUP($B4025,weights!$A$2:$R$6,14)*G4025))</f>
        <v>1.8348520359319969</v>
      </c>
    </row>
    <row r="4026" spans="1:8" ht="12.75" x14ac:dyDescent="0.2">
      <c r="A4026">
        <f t="shared" si="0"/>
        <v>161</v>
      </c>
      <c r="B4026" t="str">
        <f t="shared" ref="B4026:C4026" si="4000">B4001</f>
        <v>bank</v>
      </c>
      <c r="C4026">
        <f t="shared" si="4000"/>
        <v>1</v>
      </c>
      <c r="D4026">
        <f ca="1">OFFSET(walk!$A$2:$Y$402,TRUNC((ROW()-ROW($D$2))/COLUMNS(walk!$A$2:$Y$402)),MOD(ROW()-ROW($D$2),COLUMNS(walk!$A$2:$Y$402)),1,1)</f>
        <v>42</v>
      </c>
      <c r="E4026">
        <f ca="1">OFFSET(bike!$A$2:$Y$402,TRUNC((ROW()-ROW($E$2))/COLUMNS(bike!$A$2:$Y$402)),MOD(ROW()-ROW($E$2),COLUMNS(bike!$A$2:$Y$402)),1,1)</f>
        <v>14</v>
      </c>
      <c r="F4026">
        <f ca="1">OFFSET(transit!$A$2:$Y$402,TRUNC((ROW()-ROW($F$2))/COLUMNS(transit!$A$2:$Y$402)),MOD(ROW()-ROW($F$2),COLUMNS(transit!$A$2:$Y$402)),1,1)</f>
        <v>32</v>
      </c>
      <c r="G4026">
        <f ca="1">OFFSET(drive!$A$2:$Y$402,TRUNC((ROW()-ROW($G$2))/COLUMNS(drive!$A$2:$Y$402)),MOD(ROW()-ROW($G$2),COLUMNS(drive!$A$2:$Y$402)),1,1)</f>
        <v>8</v>
      </c>
      <c r="H4026" s="5">
        <f ca="1">(VLOOKUP($B4026,weights!$A$2:$R$6,4))*VLOOKUP($B4026,weights!$A$2:$R$6,6)^C4026*(VLOOKUP($B4026,weights!$A$2:$R$6,15)*EXP(VLOOKUP($B4026,weights!$A$2:$R$6,11)*D4026)+VLOOKUP($B4026,weights!$A$2:$R$6,16)*EXP(VLOOKUP($B4026,weights!$A$2:$R$6,12)*E4026)+VLOOKUP($B4026,weights!$A$2:$R$6,17)*EXP(VLOOKUP($B4026,weights!$A$2:$R$6,13)*F4026)+VLOOKUP($B4026,weights!$A$2:$R$6,18)*EXP(VLOOKUP($B4026,weights!$A$2:$R$6,14)*G4026))</f>
        <v>0.43994534094262272</v>
      </c>
    </row>
    <row r="4027" spans="1:8" ht="12.75" x14ac:dyDescent="0.2">
      <c r="A4027">
        <f t="shared" si="0"/>
        <v>162</v>
      </c>
      <c r="B4027" t="str">
        <f t="shared" ref="B4027:C4027" si="4001">B4002</f>
        <v>restaurant</v>
      </c>
      <c r="C4027">
        <f t="shared" si="4001"/>
        <v>0</v>
      </c>
      <c r="D4027">
        <f ca="1">OFFSET(walk!$A$2:$Y$402,TRUNC((ROW()-ROW($D$2))/COLUMNS(walk!$A$2:$Y$402)),MOD(ROW()-ROW($D$2),COLUMNS(walk!$A$2:$Y$402)),1,1)</f>
        <v>7</v>
      </c>
      <c r="E4027">
        <f ca="1">OFFSET(bike!$A$2:$Y$402,TRUNC((ROW()-ROW($E$2))/COLUMNS(bike!$A$2:$Y$402)),MOD(ROW()-ROW($E$2),COLUMNS(bike!$A$2:$Y$402)),1,1)</f>
        <v>3</v>
      </c>
      <c r="F4027">
        <f ca="1">OFFSET(transit!$A$2:$Y$402,TRUNC((ROW()-ROW($F$2))/COLUMNS(transit!$A$2:$Y$402)),MOD(ROW()-ROW($F$2),COLUMNS(transit!$A$2:$Y$402)),1,1)</f>
        <v>6</v>
      </c>
      <c r="G4027">
        <f ca="1">OFFSET(drive!$A$2:$Y$402,TRUNC((ROW()-ROW($G$2))/COLUMNS(drive!$A$2:$Y$402)),MOD(ROW()-ROW($G$2),COLUMNS(drive!$A$2:$Y$402)),1,1)</f>
        <v>2</v>
      </c>
      <c r="H4027" s="5">
        <f ca="1">(VLOOKUP($B4027,weights!$A$2:$R$6,4))*VLOOKUP($B4027,weights!$A$2:$R$6,6)^C4027*(VLOOKUP($B4027,weights!$A$2:$R$6,15)*EXP(VLOOKUP($B4027,weights!$A$2:$R$6,11)*D4027)+VLOOKUP($B4027,weights!$A$2:$R$6,16)*EXP(VLOOKUP($B4027,weights!$A$2:$R$6,12)*E4027)+VLOOKUP($B4027,weights!$A$2:$R$6,17)*EXP(VLOOKUP($B4027,weights!$A$2:$R$6,13)*F4027)+VLOOKUP($B4027,weights!$A$2:$R$6,18)*EXP(VLOOKUP($B4027,weights!$A$2:$R$6,14)*G4027))</f>
        <v>30.85926403114545</v>
      </c>
    </row>
    <row r="4028" spans="1:8" ht="12.75" x14ac:dyDescent="0.2">
      <c r="A4028">
        <f t="shared" si="0"/>
        <v>162</v>
      </c>
      <c r="B4028" t="str">
        <f t="shared" ref="B4028:C4028" si="4002">B4003</f>
        <v>restaurant</v>
      </c>
      <c r="C4028">
        <f t="shared" si="4002"/>
        <v>1</v>
      </c>
      <c r="D4028">
        <f ca="1">OFFSET(walk!$A$2:$Y$402,TRUNC((ROW()-ROW($D$2))/COLUMNS(walk!$A$2:$Y$402)),MOD(ROW()-ROW($D$2),COLUMNS(walk!$A$2:$Y$402)),1,1)</f>
        <v>10</v>
      </c>
      <c r="E4028">
        <f ca="1">OFFSET(bike!$A$2:$Y$402,TRUNC((ROW()-ROW($E$2))/COLUMNS(bike!$A$2:$Y$402)),MOD(ROW()-ROW($E$2),COLUMNS(bike!$A$2:$Y$402)),1,1)</f>
        <v>3</v>
      </c>
      <c r="F4028">
        <f ca="1">OFFSET(transit!$A$2:$Y$402,TRUNC((ROW()-ROW($F$2))/COLUMNS(transit!$A$2:$Y$402)),MOD(ROW()-ROW($F$2),COLUMNS(transit!$A$2:$Y$402)),1,1)</f>
        <v>7</v>
      </c>
      <c r="G4028">
        <f ca="1">OFFSET(drive!$A$2:$Y$402,TRUNC((ROW()-ROW($G$2))/COLUMNS(drive!$A$2:$Y$402)),MOD(ROW()-ROW($G$2),COLUMNS(drive!$A$2:$Y$402)),1,1)</f>
        <v>2</v>
      </c>
      <c r="H4028" s="5">
        <f ca="1">(VLOOKUP($B4028,weights!$A$2:$R$6,4))*VLOOKUP($B4028,weights!$A$2:$R$6,6)^C4028*(VLOOKUP($B4028,weights!$A$2:$R$6,15)*EXP(VLOOKUP($B4028,weights!$A$2:$R$6,11)*D4028)+VLOOKUP($B4028,weights!$A$2:$R$6,16)*EXP(VLOOKUP($B4028,weights!$A$2:$R$6,12)*E4028)+VLOOKUP($B4028,weights!$A$2:$R$6,17)*EXP(VLOOKUP($B4028,weights!$A$2:$R$6,13)*F4028)+VLOOKUP($B4028,weights!$A$2:$R$6,18)*EXP(VLOOKUP($B4028,weights!$A$2:$R$6,14)*G4028))</f>
        <v>24.977079544724841</v>
      </c>
    </row>
    <row r="4029" spans="1:8" ht="12.75" x14ac:dyDescent="0.2">
      <c r="A4029">
        <f t="shared" si="0"/>
        <v>162</v>
      </c>
      <c r="B4029" t="str">
        <f t="shared" ref="B4029:C4029" si="4003">B4004</f>
        <v>restaurant</v>
      </c>
      <c r="C4029">
        <f t="shared" si="4003"/>
        <v>2</v>
      </c>
      <c r="D4029">
        <f ca="1">OFFSET(walk!$A$2:$Y$402,TRUNC((ROW()-ROW($D$2))/COLUMNS(walk!$A$2:$Y$402)),MOD(ROW()-ROW($D$2),COLUMNS(walk!$A$2:$Y$402)),1,1)</f>
        <v>10</v>
      </c>
      <c r="E4029">
        <f ca="1">OFFSET(bike!$A$2:$Y$402,TRUNC((ROW()-ROW($E$2))/COLUMNS(bike!$A$2:$Y$402)),MOD(ROW()-ROW($E$2),COLUMNS(bike!$A$2:$Y$402)),1,1)</f>
        <v>3</v>
      </c>
      <c r="F4029">
        <f ca="1">OFFSET(transit!$A$2:$Y$402,TRUNC((ROW()-ROW($F$2))/COLUMNS(transit!$A$2:$Y$402)),MOD(ROW()-ROW($F$2),COLUMNS(transit!$A$2:$Y$402)),1,1)</f>
        <v>7</v>
      </c>
      <c r="G4029">
        <f ca="1">OFFSET(drive!$A$2:$Y$402,TRUNC((ROW()-ROW($G$2))/COLUMNS(drive!$A$2:$Y$402)),MOD(ROW()-ROW($G$2),COLUMNS(drive!$A$2:$Y$402)),1,1)</f>
        <v>3</v>
      </c>
      <c r="H4029" s="5">
        <f ca="1">(VLOOKUP($B4029,weights!$A$2:$R$6,4))*VLOOKUP($B4029,weights!$A$2:$R$6,6)^C4029*(VLOOKUP($B4029,weights!$A$2:$R$6,15)*EXP(VLOOKUP($B4029,weights!$A$2:$R$6,11)*D4029)+VLOOKUP($B4029,weights!$A$2:$R$6,16)*EXP(VLOOKUP($B4029,weights!$A$2:$R$6,12)*E4029)+VLOOKUP($B4029,weights!$A$2:$R$6,17)*EXP(VLOOKUP($B4029,weights!$A$2:$R$6,13)*F4029)+VLOOKUP($B4029,weights!$A$2:$R$6,18)*EXP(VLOOKUP($B4029,weights!$A$2:$R$6,14)*G4029))</f>
        <v>20.945313430992616</v>
      </c>
    </row>
    <row r="4030" spans="1:8" ht="12.75" x14ac:dyDescent="0.2">
      <c r="A4030">
        <f t="shared" si="0"/>
        <v>162</v>
      </c>
      <c r="B4030" t="str">
        <f t="shared" ref="B4030:C4030" si="4004">B4005</f>
        <v>restaurant</v>
      </c>
      <c r="C4030">
        <f t="shared" si="4004"/>
        <v>3</v>
      </c>
      <c r="D4030">
        <f ca="1">OFFSET(walk!$A$2:$Y$402,TRUNC((ROW()-ROW($D$2))/COLUMNS(walk!$A$2:$Y$402)),MOD(ROW()-ROW($D$2),COLUMNS(walk!$A$2:$Y$402)),1,1)</f>
        <v>11</v>
      </c>
      <c r="E4030">
        <f ca="1">OFFSET(bike!$A$2:$Y$402,TRUNC((ROW()-ROW($E$2))/COLUMNS(bike!$A$2:$Y$402)),MOD(ROW()-ROW($E$2),COLUMNS(bike!$A$2:$Y$402)),1,1)</f>
        <v>3</v>
      </c>
      <c r="F4030">
        <f ca="1">OFFSET(transit!$A$2:$Y$402,TRUNC((ROW()-ROW($F$2))/COLUMNS(transit!$A$2:$Y$402)),MOD(ROW()-ROW($F$2),COLUMNS(transit!$A$2:$Y$402)),1,1)</f>
        <v>7</v>
      </c>
      <c r="G4030">
        <f ca="1">OFFSET(drive!$A$2:$Y$402,TRUNC((ROW()-ROW($G$2))/COLUMNS(drive!$A$2:$Y$402)),MOD(ROW()-ROW($G$2),COLUMNS(drive!$A$2:$Y$402)),1,1)</f>
        <v>3</v>
      </c>
      <c r="H4030" s="5">
        <f ca="1">(VLOOKUP($B4030,weights!$A$2:$R$6,4))*VLOOKUP($B4030,weights!$A$2:$R$6,6)^C4030*(VLOOKUP($B4030,weights!$A$2:$R$6,15)*EXP(VLOOKUP($B4030,weights!$A$2:$R$6,11)*D4030)+VLOOKUP($B4030,weights!$A$2:$R$6,16)*EXP(VLOOKUP($B4030,weights!$A$2:$R$6,12)*E4030)+VLOOKUP($B4030,weights!$A$2:$R$6,17)*EXP(VLOOKUP($B4030,weights!$A$2:$R$6,13)*F4030)+VLOOKUP($B4030,weights!$A$2:$R$6,18)*EXP(VLOOKUP($B4030,weights!$A$2:$R$6,14)*G4030))</f>
        <v>18.464182776272754</v>
      </c>
    </row>
    <row r="4031" spans="1:8" ht="12.75" x14ac:dyDescent="0.2">
      <c r="A4031">
        <f t="shared" si="0"/>
        <v>162</v>
      </c>
      <c r="B4031" t="str">
        <f t="shared" ref="B4031:C4031" si="4005">B4006</f>
        <v>restaurant</v>
      </c>
      <c r="C4031">
        <f t="shared" si="4005"/>
        <v>4</v>
      </c>
      <c r="D4031">
        <f ca="1">OFFSET(walk!$A$2:$Y$402,TRUNC((ROW()-ROW($D$2))/COLUMNS(walk!$A$2:$Y$402)),MOD(ROW()-ROW($D$2),COLUMNS(walk!$A$2:$Y$402)),1,1)</f>
        <v>11</v>
      </c>
      <c r="E4031">
        <f ca="1">OFFSET(bike!$A$2:$Y$402,TRUNC((ROW()-ROW($E$2))/COLUMNS(bike!$A$2:$Y$402)),MOD(ROW()-ROW($E$2),COLUMNS(bike!$A$2:$Y$402)),1,1)</f>
        <v>3</v>
      </c>
      <c r="F4031">
        <f ca="1">OFFSET(transit!$A$2:$Y$402,TRUNC((ROW()-ROW($F$2))/COLUMNS(transit!$A$2:$Y$402)),MOD(ROW()-ROW($F$2),COLUMNS(transit!$A$2:$Y$402)),1,1)</f>
        <v>8</v>
      </c>
      <c r="G4031">
        <f ca="1">OFFSET(drive!$A$2:$Y$402,TRUNC((ROW()-ROW($G$2))/COLUMNS(drive!$A$2:$Y$402)),MOD(ROW()-ROW($G$2),COLUMNS(drive!$A$2:$Y$402)),1,1)</f>
        <v>3</v>
      </c>
      <c r="H4031" s="5">
        <f ca="1">(VLOOKUP($B4031,weights!$A$2:$R$6,4))*VLOOKUP($B4031,weights!$A$2:$R$6,6)^C4031*(VLOOKUP($B4031,weights!$A$2:$R$6,15)*EXP(VLOOKUP($B4031,weights!$A$2:$R$6,11)*D4031)+VLOOKUP($B4031,weights!$A$2:$R$6,16)*EXP(VLOOKUP($B4031,weights!$A$2:$R$6,12)*E4031)+VLOOKUP($B4031,weights!$A$2:$R$6,17)*EXP(VLOOKUP($B4031,weights!$A$2:$R$6,13)*F4031)+VLOOKUP($B4031,weights!$A$2:$R$6,18)*EXP(VLOOKUP($B4031,weights!$A$2:$R$6,14)*G4031))</f>
        <v>16.034661032341649</v>
      </c>
    </row>
    <row r="4032" spans="1:8" ht="12.75" x14ac:dyDescent="0.2">
      <c r="A4032">
        <f t="shared" si="0"/>
        <v>162</v>
      </c>
      <c r="B4032" t="str">
        <f t="shared" ref="B4032:C4032" si="4006">B4007</f>
        <v>restaurant</v>
      </c>
      <c r="C4032">
        <f t="shared" si="4006"/>
        <v>5</v>
      </c>
      <c r="D4032">
        <f ca="1">OFFSET(walk!$A$2:$Y$402,TRUNC((ROW()-ROW($D$2))/COLUMNS(walk!$A$2:$Y$402)),MOD(ROW()-ROW($D$2),COLUMNS(walk!$A$2:$Y$402)),1,1)</f>
        <v>12</v>
      </c>
      <c r="E4032">
        <f ca="1">OFFSET(bike!$A$2:$Y$402,TRUNC((ROW()-ROW($E$2))/COLUMNS(bike!$A$2:$Y$402)),MOD(ROW()-ROW($E$2),COLUMNS(bike!$A$2:$Y$402)),1,1)</f>
        <v>4</v>
      </c>
      <c r="F4032">
        <f ca="1">OFFSET(transit!$A$2:$Y$402,TRUNC((ROW()-ROW($F$2))/COLUMNS(transit!$A$2:$Y$402)),MOD(ROW()-ROW($F$2),COLUMNS(transit!$A$2:$Y$402)),1,1)</f>
        <v>8</v>
      </c>
      <c r="G4032">
        <f ca="1">OFFSET(drive!$A$2:$Y$402,TRUNC((ROW()-ROW($G$2))/COLUMNS(drive!$A$2:$Y$402)),MOD(ROW()-ROW($G$2),COLUMNS(drive!$A$2:$Y$402)),1,1)</f>
        <v>3</v>
      </c>
      <c r="H4032" s="5">
        <f ca="1">(VLOOKUP($B4032,weights!$A$2:$R$6,4))*VLOOKUP($B4032,weights!$A$2:$R$6,6)^C4032*(VLOOKUP($B4032,weights!$A$2:$R$6,15)*EXP(VLOOKUP($B4032,weights!$A$2:$R$6,11)*D4032)+VLOOKUP($B4032,weights!$A$2:$R$6,16)*EXP(VLOOKUP($B4032,weights!$A$2:$R$6,12)*E4032)+VLOOKUP($B4032,weights!$A$2:$R$6,17)*EXP(VLOOKUP($B4032,weights!$A$2:$R$6,13)*F4032)+VLOOKUP($B4032,weights!$A$2:$R$6,18)*EXP(VLOOKUP($B4032,weights!$A$2:$R$6,14)*G4032))</f>
        <v>13.218183469969464</v>
      </c>
    </row>
    <row r="4033" spans="1:8" ht="12.75" x14ac:dyDescent="0.2">
      <c r="A4033">
        <f t="shared" si="0"/>
        <v>162</v>
      </c>
      <c r="B4033" t="str">
        <f t="shared" ref="B4033:C4033" si="4007">B4008</f>
        <v>restaurant</v>
      </c>
      <c r="C4033">
        <f t="shared" si="4007"/>
        <v>6</v>
      </c>
      <c r="D4033">
        <f ca="1">OFFSET(walk!$A$2:$Y$402,TRUNC((ROW()-ROW($D$2))/COLUMNS(walk!$A$2:$Y$402)),MOD(ROW()-ROW($D$2),COLUMNS(walk!$A$2:$Y$402)),1,1)</f>
        <v>12</v>
      </c>
      <c r="E4033">
        <f ca="1">OFFSET(bike!$A$2:$Y$402,TRUNC((ROW()-ROW($E$2))/COLUMNS(bike!$A$2:$Y$402)),MOD(ROW()-ROW($E$2),COLUMNS(bike!$A$2:$Y$402)),1,1)</f>
        <v>4</v>
      </c>
      <c r="F4033">
        <f ca="1">OFFSET(transit!$A$2:$Y$402,TRUNC((ROW()-ROW($F$2))/COLUMNS(transit!$A$2:$Y$402)),MOD(ROW()-ROW($F$2),COLUMNS(transit!$A$2:$Y$402)),1,1)</f>
        <v>9</v>
      </c>
      <c r="G4033">
        <f ca="1">OFFSET(drive!$A$2:$Y$402,TRUNC((ROW()-ROW($G$2))/COLUMNS(drive!$A$2:$Y$402)),MOD(ROW()-ROW($G$2),COLUMNS(drive!$A$2:$Y$402)),1,1)</f>
        <v>3</v>
      </c>
      <c r="H4033" s="5">
        <f ca="1">(VLOOKUP($B4033,weights!$A$2:$R$6,4))*VLOOKUP($B4033,weights!$A$2:$R$6,6)^C4033*(VLOOKUP($B4033,weights!$A$2:$R$6,15)*EXP(VLOOKUP($B4033,weights!$A$2:$R$6,11)*D4033)+VLOOKUP($B4033,weights!$A$2:$R$6,16)*EXP(VLOOKUP($B4033,weights!$A$2:$R$6,12)*E4033)+VLOOKUP($B4033,weights!$A$2:$R$6,17)*EXP(VLOOKUP($B4033,weights!$A$2:$R$6,13)*F4033)+VLOOKUP($B4033,weights!$A$2:$R$6,18)*EXP(VLOOKUP($B4033,weights!$A$2:$R$6,14)*G4033))</f>
        <v>11.492754319036104</v>
      </c>
    </row>
    <row r="4034" spans="1:8" ht="12.75" x14ac:dyDescent="0.2">
      <c r="A4034">
        <f t="shared" si="0"/>
        <v>162</v>
      </c>
      <c r="B4034" t="str">
        <f t="shared" ref="B4034:C4034" si="4008">B4009</f>
        <v>restaurant</v>
      </c>
      <c r="C4034">
        <f t="shared" si="4008"/>
        <v>7</v>
      </c>
      <c r="D4034">
        <f ca="1">OFFSET(walk!$A$2:$Y$402,TRUNC((ROW()-ROW($D$2))/COLUMNS(walk!$A$2:$Y$402)),MOD(ROW()-ROW($D$2),COLUMNS(walk!$A$2:$Y$402)),1,1)</f>
        <v>13</v>
      </c>
      <c r="E4034">
        <f ca="1">OFFSET(bike!$A$2:$Y$402,TRUNC((ROW()-ROW($E$2))/COLUMNS(bike!$A$2:$Y$402)),MOD(ROW()-ROW($E$2),COLUMNS(bike!$A$2:$Y$402)),1,1)</f>
        <v>4</v>
      </c>
      <c r="F4034">
        <f ca="1">OFFSET(transit!$A$2:$Y$402,TRUNC((ROW()-ROW($F$2))/COLUMNS(transit!$A$2:$Y$402)),MOD(ROW()-ROW($F$2),COLUMNS(transit!$A$2:$Y$402)),1,1)</f>
        <v>9</v>
      </c>
      <c r="G4034">
        <f ca="1">OFFSET(drive!$A$2:$Y$402,TRUNC((ROW()-ROW($G$2))/COLUMNS(drive!$A$2:$Y$402)),MOD(ROW()-ROW($G$2),COLUMNS(drive!$A$2:$Y$402)),1,1)</f>
        <v>4</v>
      </c>
      <c r="H4034" s="5">
        <f ca="1">(VLOOKUP($B4034,weights!$A$2:$R$6,4))*VLOOKUP($B4034,weights!$A$2:$R$6,6)^C4034*(VLOOKUP($B4034,weights!$A$2:$R$6,15)*EXP(VLOOKUP($B4034,weights!$A$2:$R$6,11)*D4034)+VLOOKUP($B4034,weights!$A$2:$R$6,16)*EXP(VLOOKUP($B4034,weights!$A$2:$R$6,12)*E4034)+VLOOKUP($B4034,weights!$A$2:$R$6,17)*EXP(VLOOKUP($B4034,weights!$A$2:$R$6,13)*F4034)+VLOOKUP($B4034,weights!$A$2:$R$6,18)*EXP(VLOOKUP($B4034,weights!$A$2:$R$6,14)*G4034))</f>
        <v>9.4617431804948957</v>
      </c>
    </row>
    <row r="4035" spans="1:8" ht="12.75" x14ac:dyDescent="0.2">
      <c r="A4035">
        <f t="shared" si="0"/>
        <v>162</v>
      </c>
      <c r="B4035" t="str">
        <f t="shared" ref="B4035:C4035" si="4009">B4010</f>
        <v>restaurant</v>
      </c>
      <c r="C4035">
        <f t="shared" si="4009"/>
        <v>8</v>
      </c>
      <c r="D4035">
        <f ca="1">OFFSET(walk!$A$2:$Y$402,TRUNC((ROW()-ROW($D$2))/COLUMNS(walk!$A$2:$Y$402)),MOD(ROW()-ROW($D$2),COLUMNS(walk!$A$2:$Y$402)),1,1)</f>
        <v>14</v>
      </c>
      <c r="E4035">
        <f ca="1">OFFSET(bike!$A$2:$Y$402,TRUNC((ROW()-ROW($E$2))/COLUMNS(bike!$A$2:$Y$402)),MOD(ROW()-ROW($E$2),COLUMNS(bike!$A$2:$Y$402)),1,1)</f>
        <v>4</v>
      </c>
      <c r="F4035">
        <f ca="1">OFFSET(transit!$A$2:$Y$402,TRUNC((ROW()-ROW($F$2))/COLUMNS(transit!$A$2:$Y$402)),MOD(ROW()-ROW($F$2),COLUMNS(transit!$A$2:$Y$402)),1,1)</f>
        <v>10</v>
      </c>
      <c r="G4035">
        <f ca="1">OFFSET(drive!$A$2:$Y$402,TRUNC((ROW()-ROW($G$2))/COLUMNS(drive!$A$2:$Y$402)),MOD(ROW()-ROW($G$2),COLUMNS(drive!$A$2:$Y$402)),1,1)</f>
        <v>4</v>
      </c>
      <c r="H4035" s="5">
        <f ca="1">(VLOOKUP($B4035,weights!$A$2:$R$6,4))*VLOOKUP($B4035,weights!$A$2:$R$6,6)^C4035*(VLOOKUP($B4035,weights!$A$2:$R$6,15)*EXP(VLOOKUP($B4035,weights!$A$2:$R$6,11)*D4035)+VLOOKUP($B4035,weights!$A$2:$R$6,16)*EXP(VLOOKUP($B4035,weights!$A$2:$R$6,12)*E4035)+VLOOKUP($B4035,weights!$A$2:$R$6,17)*EXP(VLOOKUP($B4035,weights!$A$2:$R$6,13)*F4035)+VLOOKUP($B4035,weights!$A$2:$R$6,18)*EXP(VLOOKUP($B4035,weights!$A$2:$R$6,14)*G4035))</f>
        <v>8.1456946511865453</v>
      </c>
    </row>
    <row r="4036" spans="1:8" ht="12.75" x14ac:dyDescent="0.2">
      <c r="A4036">
        <f t="shared" si="0"/>
        <v>162</v>
      </c>
      <c r="B4036" t="str">
        <f t="shared" ref="B4036:C4036" si="4010">B4011</f>
        <v>restaurant</v>
      </c>
      <c r="C4036">
        <f t="shared" si="4010"/>
        <v>9</v>
      </c>
      <c r="D4036">
        <f ca="1">OFFSET(walk!$A$2:$Y$402,TRUNC((ROW()-ROW($D$2))/COLUMNS(walk!$A$2:$Y$402)),MOD(ROW()-ROW($D$2),COLUMNS(walk!$A$2:$Y$402)),1,1)</f>
        <v>15</v>
      </c>
      <c r="E4036">
        <f ca="1">OFFSET(bike!$A$2:$Y$402,TRUNC((ROW()-ROW($E$2))/COLUMNS(bike!$A$2:$Y$402)),MOD(ROW()-ROW($E$2),COLUMNS(bike!$A$2:$Y$402)),1,1)</f>
        <v>5</v>
      </c>
      <c r="F4036">
        <f ca="1">OFFSET(transit!$A$2:$Y$402,TRUNC((ROW()-ROW($F$2))/COLUMNS(transit!$A$2:$Y$402)),MOD(ROW()-ROW($F$2),COLUMNS(transit!$A$2:$Y$402)),1,1)</f>
        <v>12</v>
      </c>
      <c r="G4036">
        <f ca="1">OFFSET(drive!$A$2:$Y$402,TRUNC((ROW()-ROW($G$2))/COLUMNS(drive!$A$2:$Y$402)),MOD(ROW()-ROW($G$2),COLUMNS(drive!$A$2:$Y$402)),1,1)</f>
        <v>4</v>
      </c>
      <c r="H4036" s="5">
        <f ca="1">(VLOOKUP($B4036,weights!$A$2:$R$6,4))*VLOOKUP($B4036,weights!$A$2:$R$6,6)^C4036*(VLOOKUP($B4036,weights!$A$2:$R$6,15)*EXP(VLOOKUP($B4036,weights!$A$2:$R$6,11)*D4036)+VLOOKUP($B4036,weights!$A$2:$R$6,16)*EXP(VLOOKUP($B4036,weights!$A$2:$R$6,12)*E4036)+VLOOKUP($B4036,weights!$A$2:$R$6,17)*EXP(VLOOKUP($B4036,weights!$A$2:$R$6,13)*F4036)+VLOOKUP($B4036,weights!$A$2:$R$6,18)*EXP(VLOOKUP($B4036,weights!$A$2:$R$6,14)*G4036))</f>
        <v>6.4009105714338705</v>
      </c>
    </row>
    <row r="4037" spans="1:8" ht="12.75" x14ac:dyDescent="0.2">
      <c r="A4037">
        <f t="shared" si="0"/>
        <v>162</v>
      </c>
      <c r="B4037" t="str">
        <f t="shared" ref="B4037:C4037" si="4011">B4012</f>
        <v>supermarket</v>
      </c>
      <c r="C4037">
        <f t="shared" si="4011"/>
        <v>0</v>
      </c>
      <c r="D4037">
        <f ca="1">OFFSET(walk!$A$2:$Y$402,TRUNC((ROW()-ROW($D$2))/COLUMNS(walk!$A$2:$Y$402)),MOD(ROW()-ROW($D$2),COLUMNS(walk!$A$2:$Y$402)),1,1)</f>
        <v>34</v>
      </c>
      <c r="E4037">
        <f ca="1">OFFSET(bike!$A$2:$Y$402,TRUNC((ROW()-ROW($E$2))/COLUMNS(bike!$A$2:$Y$402)),MOD(ROW()-ROW($E$2),COLUMNS(bike!$A$2:$Y$402)),1,1)</f>
        <v>14</v>
      </c>
      <c r="F4037">
        <f ca="1">OFFSET(transit!$A$2:$Y$402,TRUNC((ROW()-ROW($F$2))/COLUMNS(transit!$A$2:$Y$402)),MOD(ROW()-ROW($F$2),COLUMNS(transit!$A$2:$Y$402)),1,1)</f>
        <v>20</v>
      </c>
      <c r="G4037">
        <f ca="1">OFFSET(drive!$A$2:$Y$402,TRUNC((ROW()-ROW($G$2))/COLUMNS(drive!$A$2:$Y$402)),MOD(ROW()-ROW($G$2),COLUMNS(drive!$A$2:$Y$402)),1,1)</f>
        <v>8</v>
      </c>
      <c r="H4037" s="5">
        <f ca="1">(VLOOKUP($B4037,weights!$A$2:$R$6,4))*VLOOKUP($B4037,weights!$A$2:$R$6,6)^C4037*(VLOOKUP($B4037,weights!$A$2:$R$6,15)*EXP(VLOOKUP($B4037,weights!$A$2:$R$6,11)*D4037)+VLOOKUP($B4037,weights!$A$2:$R$6,16)*EXP(VLOOKUP($B4037,weights!$A$2:$R$6,12)*E4037)+VLOOKUP($B4037,weights!$A$2:$R$6,17)*EXP(VLOOKUP($B4037,weights!$A$2:$R$6,13)*F4037)+VLOOKUP($B4037,weights!$A$2:$R$6,18)*EXP(VLOOKUP($B4037,weights!$A$2:$R$6,14)*G4037))</f>
        <v>3.6093269444835872</v>
      </c>
    </row>
    <row r="4038" spans="1:8" ht="12.75" x14ac:dyDescent="0.2">
      <c r="A4038">
        <f t="shared" si="0"/>
        <v>162</v>
      </c>
      <c r="B4038" t="str">
        <f t="shared" ref="B4038:C4038" si="4012">B4013</f>
        <v>supermarket</v>
      </c>
      <c r="C4038">
        <f t="shared" si="4012"/>
        <v>1</v>
      </c>
      <c r="D4038">
        <f ca="1">OFFSET(walk!$A$2:$Y$402,TRUNC((ROW()-ROW($D$2))/COLUMNS(walk!$A$2:$Y$402)),MOD(ROW()-ROW($D$2),COLUMNS(walk!$A$2:$Y$402)),1,1)</f>
        <v>46</v>
      </c>
      <c r="E4038">
        <f ca="1">OFFSET(bike!$A$2:$Y$402,TRUNC((ROW()-ROW($E$2))/COLUMNS(bike!$A$2:$Y$402)),MOD(ROW()-ROW($E$2),COLUMNS(bike!$A$2:$Y$402)),1,1)</f>
        <v>15</v>
      </c>
      <c r="F4038">
        <f ca="1">OFFSET(transit!$A$2:$Y$402,TRUNC((ROW()-ROW($F$2))/COLUMNS(transit!$A$2:$Y$402)),MOD(ROW()-ROW($F$2),COLUMNS(transit!$A$2:$Y$402)),1,1)</f>
        <v>25</v>
      </c>
      <c r="G4038">
        <f ca="1">OFFSET(drive!$A$2:$Y$402,TRUNC((ROW()-ROW($G$2))/COLUMNS(drive!$A$2:$Y$402)),MOD(ROW()-ROW($G$2),COLUMNS(drive!$A$2:$Y$402)),1,1)</f>
        <v>9</v>
      </c>
      <c r="H4038" s="5">
        <f ca="1">(VLOOKUP($B4038,weights!$A$2:$R$6,4))*VLOOKUP($B4038,weights!$A$2:$R$6,6)^C4038*(VLOOKUP($B4038,weights!$A$2:$R$6,15)*EXP(VLOOKUP($B4038,weights!$A$2:$R$6,11)*D4038)+VLOOKUP($B4038,weights!$A$2:$R$6,16)*EXP(VLOOKUP($B4038,weights!$A$2:$R$6,12)*E4038)+VLOOKUP($B4038,weights!$A$2:$R$6,17)*EXP(VLOOKUP($B4038,weights!$A$2:$R$6,13)*F4038)+VLOOKUP($B4038,weights!$A$2:$R$6,18)*EXP(VLOOKUP($B4038,weights!$A$2:$R$6,14)*G4038))</f>
        <v>1.6509232681826551</v>
      </c>
    </row>
    <row r="4039" spans="1:8" ht="12.75" x14ac:dyDescent="0.2">
      <c r="A4039">
        <f t="shared" si="0"/>
        <v>162</v>
      </c>
      <c r="B4039" t="str">
        <f t="shared" ref="B4039:C4039" si="4013">B4014</f>
        <v>supermarket</v>
      </c>
      <c r="C4039">
        <f t="shared" si="4013"/>
        <v>2</v>
      </c>
      <c r="D4039">
        <f ca="1">OFFSET(walk!$A$2:$Y$402,TRUNC((ROW()-ROW($D$2))/COLUMNS(walk!$A$2:$Y$402)),MOD(ROW()-ROW($D$2),COLUMNS(walk!$A$2:$Y$402)),1,1)</f>
        <v>51</v>
      </c>
      <c r="E4039">
        <f ca="1">OFFSET(bike!$A$2:$Y$402,TRUNC((ROW()-ROW($E$2))/COLUMNS(bike!$A$2:$Y$402)),MOD(ROW()-ROW($E$2),COLUMNS(bike!$A$2:$Y$402)),1,1)</f>
        <v>16</v>
      </c>
      <c r="F4039">
        <f ca="1">OFFSET(transit!$A$2:$Y$402,TRUNC((ROW()-ROW($F$2))/COLUMNS(transit!$A$2:$Y$402)),MOD(ROW()-ROW($F$2),COLUMNS(transit!$A$2:$Y$402)),1,1)</f>
        <v>27</v>
      </c>
      <c r="G4039">
        <f ca="1">OFFSET(drive!$A$2:$Y$402,TRUNC((ROW()-ROW($G$2))/COLUMNS(drive!$A$2:$Y$402)),MOD(ROW()-ROW($G$2),COLUMNS(drive!$A$2:$Y$402)),1,1)</f>
        <v>12</v>
      </c>
      <c r="H4039" s="5">
        <f ca="1">(VLOOKUP($B4039,weights!$A$2:$R$6,4))*VLOOKUP($B4039,weights!$A$2:$R$6,6)^C4039*(VLOOKUP($B4039,weights!$A$2:$R$6,15)*EXP(VLOOKUP($B4039,weights!$A$2:$R$6,11)*D4039)+VLOOKUP($B4039,weights!$A$2:$R$6,16)*EXP(VLOOKUP($B4039,weights!$A$2:$R$6,12)*E4039)+VLOOKUP($B4039,weights!$A$2:$R$6,17)*EXP(VLOOKUP($B4039,weights!$A$2:$R$6,13)*F4039)+VLOOKUP($B4039,weights!$A$2:$R$6,18)*EXP(VLOOKUP($B4039,weights!$A$2:$R$6,14)*G4039))</f>
        <v>0.53741858388268193</v>
      </c>
    </row>
    <row r="4040" spans="1:8" ht="12.75" x14ac:dyDescent="0.2">
      <c r="A4040">
        <f t="shared" si="0"/>
        <v>162</v>
      </c>
      <c r="B4040" t="str">
        <f t="shared" ref="B4040:C4040" si="4014">B4015</f>
        <v>supermarket</v>
      </c>
      <c r="C4040">
        <f t="shared" si="4014"/>
        <v>3</v>
      </c>
      <c r="D4040">
        <f ca="1">OFFSET(walk!$A$2:$Y$402,TRUNC((ROW()-ROW($D$2))/COLUMNS(walk!$A$2:$Y$402)),MOD(ROW()-ROW($D$2),COLUMNS(walk!$A$2:$Y$402)),1,1)</f>
        <v>58</v>
      </c>
      <c r="E4040">
        <f ca="1">OFFSET(bike!$A$2:$Y$402,TRUNC((ROW()-ROW($E$2))/COLUMNS(bike!$A$2:$Y$402)),MOD(ROW()-ROW($E$2),COLUMNS(bike!$A$2:$Y$402)),1,1)</f>
        <v>20</v>
      </c>
      <c r="F4040">
        <f ca="1">OFFSET(transit!$A$2:$Y$402,TRUNC((ROW()-ROW($F$2))/COLUMNS(transit!$A$2:$Y$402)),MOD(ROW()-ROW($F$2),COLUMNS(transit!$A$2:$Y$402)),1,1)</f>
        <v>34</v>
      </c>
      <c r="G4040">
        <f ca="1">OFFSET(drive!$A$2:$Y$402,TRUNC((ROW()-ROW($G$2))/COLUMNS(drive!$A$2:$Y$402)),MOD(ROW()-ROW($G$2),COLUMNS(drive!$A$2:$Y$402)),1,1)</f>
        <v>14</v>
      </c>
      <c r="H4040" s="5">
        <f ca="1">(VLOOKUP($B4040,weights!$A$2:$R$6,4))*VLOOKUP($B4040,weights!$A$2:$R$6,6)^C4040*(VLOOKUP($B4040,weights!$A$2:$R$6,15)*EXP(VLOOKUP($B4040,weights!$A$2:$R$6,11)*D4040)+VLOOKUP($B4040,weights!$A$2:$R$6,16)*EXP(VLOOKUP($B4040,weights!$A$2:$R$6,12)*E4040)+VLOOKUP($B4040,weights!$A$2:$R$6,17)*EXP(VLOOKUP($B4040,weights!$A$2:$R$6,13)*F4040)+VLOOKUP($B4040,weights!$A$2:$R$6,18)*EXP(VLOOKUP($B4040,weights!$A$2:$R$6,14)*G4040))</f>
        <v>0.19308498368521879</v>
      </c>
    </row>
    <row r="4041" spans="1:8" ht="12.75" x14ac:dyDescent="0.2">
      <c r="A4041">
        <f t="shared" si="0"/>
        <v>162</v>
      </c>
      <c r="B4041" t="str">
        <f t="shared" ref="B4041:C4041" si="4015">B4016</f>
        <v>supermarket</v>
      </c>
      <c r="C4041">
        <f t="shared" si="4015"/>
        <v>4</v>
      </c>
      <c r="D4041">
        <f ca="1">OFFSET(walk!$A$2:$Y$402,TRUNC((ROW()-ROW($D$2))/COLUMNS(walk!$A$2:$Y$402)),MOD(ROW()-ROW($D$2),COLUMNS(walk!$A$2:$Y$402)),1,1)</f>
        <v>75</v>
      </c>
      <c r="E4041">
        <f ca="1">OFFSET(bike!$A$2:$Y$402,TRUNC((ROW()-ROW($E$2))/COLUMNS(bike!$A$2:$Y$402)),MOD(ROW()-ROW($E$2),COLUMNS(bike!$A$2:$Y$402)),1,1)</f>
        <v>23</v>
      </c>
      <c r="F4041">
        <f ca="1">OFFSET(transit!$A$2:$Y$402,TRUNC((ROW()-ROW($F$2))/COLUMNS(transit!$A$2:$Y$402)),MOD(ROW()-ROW($F$2),COLUMNS(transit!$A$2:$Y$402)),1,1)</f>
        <v>37</v>
      </c>
      <c r="G4041">
        <f ca="1">OFFSET(drive!$A$2:$Y$402,TRUNC((ROW()-ROW($G$2))/COLUMNS(drive!$A$2:$Y$402)),MOD(ROW()-ROW($G$2),COLUMNS(drive!$A$2:$Y$402)),1,1)</f>
        <v>14</v>
      </c>
      <c r="H4041" s="5">
        <f ca="1">(VLOOKUP($B4041,weights!$A$2:$R$6,4))*VLOOKUP($B4041,weights!$A$2:$R$6,6)^C4041*(VLOOKUP($B4041,weights!$A$2:$R$6,15)*EXP(VLOOKUP($B4041,weights!$A$2:$R$6,11)*D4041)+VLOOKUP($B4041,weights!$A$2:$R$6,16)*EXP(VLOOKUP($B4041,weights!$A$2:$R$6,12)*E4041)+VLOOKUP($B4041,weights!$A$2:$R$6,17)*EXP(VLOOKUP($B4041,weights!$A$2:$R$6,13)*F4041)+VLOOKUP($B4041,weights!$A$2:$R$6,18)*EXP(VLOOKUP($B4041,weights!$A$2:$R$6,14)*G4041))</f>
        <v>0.1112225396765399</v>
      </c>
    </row>
    <row r="4042" spans="1:8" ht="12.75" x14ac:dyDescent="0.2">
      <c r="A4042">
        <f t="shared" si="0"/>
        <v>162</v>
      </c>
      <c r="B4042" t="str">
        <f t="shared" ref="B4042:C4042" si="4016">B4017</f>
        <v>store</v>
      </c>
      <c r="C4042">
        <f t="shared" si="4016"/>
        <v>0</v>
      </c>
      <c r="D4042">
        <f ca="1">OFFSET(walk!$A$2:$Y$402,TRUNC((ROW()-ROW($D$2))/COLUMNS(walk!$A$2:$Y$402)),MOD(ROW()-ROW($D$2),COLUMNS(walk!$A$2:$Y$402)),1,1)</f>
        <v>3</v>
      </c>
      <c r="E4042">
        <f ca="1">OFFSET(bike!$A$2:$Y$402,TRUNC((ROW()-ROW($E$2))/COLUMNS(bike!$A$2:$Y$402)),MOD(ROW()-ROW($E$2),COLUMNS(bike!$A$2:$Y$402)),1,1)</f>
        <v>1</v>
      </c>
      <c r="F4042">
        <f ca="1">OFFSET(transit!$A$2:$Y$402,TRUNC((ROW()-ROW($F$2))/COLUMNS(transit!$A$2:$Y$402)),MOD(ROW()-ROW($F$2),COLUMNS(transit!$A$2:$Y$402)),1,1)</f>
        <v>3</v>
      </c>
      <c r="G4042">
        <f ca="1">OFFSET(drive!$A$2:$Y$402,TRUNC((ROW()-ROW($G$2))/COLUMNS(drive!$A$2:$Y$402)),MOD(ROW()-ROW($G$2),COLUMNS(drive!$A$2:$Y$402)),1,1)</f>
        <v>1</v>
      </c>
      <c r="H4042" s="5">
        <f ca="1">(VLOOKUP($B4042,weights!$A$2:$R$6,4))*VLOOKUP($B4042,weights!$A$2:$R$6,6)^C4042*(VLOOKUP($B4042,weights!$A$2:$R$6,15)*EXP(VLOOKUP($B4042,weights!$A$2:$R$6,11)*D4042)+VLOOKUP($B4042,weights!$A$2:$R$6,16)*EXP(VLOOKUP($B4042,weights!$A$2:$R$6,12)*E4042)+VLOOKUP($B4042,weights!$A$2:$R$6,17)*EXP(VLOOKUP($B4042,weights!$A$2:$R$6,13)*F4042)+VLOOKUP($B4042,weights!$A$2:$R$6,18)*EXP(VLOOKUP($B4042,weights!$A$2:$R$6,14)*G4042))</f>
        <v>24.807341495576125</v>
      </c>
    </row>
    <row r="4043" spans="1:8" ht="12.75" x14ac:dyDescent="0.2">
      <c r="A4043">
        <f t="shared" si="0"/>
        <v>162</v>
      </c>
      <c r="B4043" t="str">
        <f t="shared" ref="B4043:C4043" si="4017">B4018</f>
        <v>store</v>
      </c>
      <c r="C4043">
        <f t="shared" si="4017"/>
        <v>1</v>
      </c>
      <c r="D4043">
        <f ca="1">OFFSET(walk!$A$2:$Y$402,TRUNC((ROW()-ROW($D$2))/COLUMNS(walk!$A$2:$Y$402)),MOD(ROW()-ROW($D$2),COLUMNS(walk!$A$2:$Y$402)),1,1)</f>
        <v>6</v>
      </c>
      <c r="E4043">
        <f ca="1">OFFSET(bike!$A$2:$Y$402,TRUNC((ROW()-ROW($E$2))/COLUMNS(bike!$A$2:$Y$402)),MOD(ROW()-ROW($E$2),COLUMNS(bike!$A$2:$Y$402)),1,1)</f>
        <v>2</v>
      </c>
      <c r="F4043">
        <f ca="1">OFFSET(transit!$A$2:$Y$402,TRUNC((ROW()-ROW($F$2))/COLUMNS(transit!$A$2:$Y$402)),MOD(ROW()-ROW($F$2),COLUMNS(transit!$A$2:$Y$402)),1,1)</f>
        <v>6</v>
      </c>
      <c r="G4043">
        <f ca="1">OFFSET(drive!$A$2:$Y$402,TRUNC((ROW()-ROW($G$2))/COLUMNS(drive!$A$2:$Y$402)),MOD(ROW()-ROW($G$2),COLUMNS(drive!$A$2:$Y$402)),1,1)</f>
        <v>2</v>
      </c>
      <c r="H4043" s="5">
        <f ca="1">(VLOOKUP($B4043,weights!$A$2:$R$6,4))*VLOOKUP($B4043,weights!$A$2:$R$6,6)^C4043*(VLOOKUP($B4043,weights!$A$2:$R$6,15)*EXP(VLOOKUP($B4043,weights!$A$2:$R$6,11)*D4043)+VLOOKUP($B4043,weights!$A$2:$R$6,16)*EXP(VLOOKUP($B4043,weights!$A$2:$R$6,12)*E4043)+VLOOKUP($B4043,weights!$A$2:$R$6,17)*EXP(VLOOKUP($B4043,weights!$A$2:$R$6,13)*F4043)+VLOOKUP($B4043,weights!$A$2:$R$6,18)*EXP(VLOOKUP($B4043,weights!$A$2:$R$6,14)*G4043))</f>
        <v>9.8065348736126552</v>
      </c>
    </row>
    <row r="4044" spans="1:8" ht="12.75" x14ac:dyDescent="0.2">
      <c r="A4044">
        <f t="shared" si="0"/>
        <v>162</v>
      </c>
      <c r="B4044" t="str">
        <f t="shared" ref="B4044:C4044" si="4018">B4019</f>
        <v>store</v>
      </c>
      <c r="C4044">
        <f t="shared" si="4018"/>
        <v>2</v>
      </c>
      <c r="D4044">
        <f ca="1">OFFSET(walk!$A$2:$Y$402,TRUNC((ROW()-ROW($D$2))/COLUMNS(walk!$A$2:$Y$402)),MOD(ROW()-ROW($D$2),COLUMNS(walk!$A$2:$Y$402)),1,1)</f>
        <v>8</v>
      </c>
      <c r="E4044">
        <f ca="1">OFFSET(bike!$A$2:$Y$402,TRUNC((ROW()-ROW($E$2))/COLUMNS(bike!$A$2:$Y$402)),MOD(ROW()-ROW($E$2),COLUMNS(bike!$A$2:$Y$402)),1,1)</f>
        <v>2</v>
      </c>
      <c r="F4044">
        <f ca="1">OFFSET(transit!$A$2:$Y$402,TRUNC((ROW()-ROW($F$2))/COLUMNS(transit!$A$2:$Y$402)),MOD(ROW()-ROW($F$2),COLUMNS(transit!$A$2:$Y$402)),1,1)</f>
        <v>8</v>
      </c>
      <c r="G4044">
        <f ca="1">OFFSET(drive!$A$2:$Y$402,TRUNC((ROW()-ROW($G$2))/COLUMNS(drive!$A$2:$Y$402)),MOD(ROW()-ROW($G$2),COLUMNS(drive!$A$2:$Y$402)),1,1)</f>
        <v>2</v>
      </c>
      <c r="H4044" s="5">
        <f ca="1">(VLOOKUP($B4044,weights!$A$2:$R$6,4))*VLOOKUP($B4044,weights!$A$2:$R$6,6)^C4044*(VLOOKUP($B4044,weights!$A$2:$R$6,15)*EXP(VLOOKUP($B4044,weights!$A$2:$R$6,11)*D4044)+VLOOKUP($B4044,weights!$A$2:$R$6,16)*EXP(VLOOKUP($B4044,weights!$A$2:$R$6,12)*E4044)+VLOOKUP($B4044,weights!$A$2:$R$6,17)*EXP(VLOOKUP($B4044,weights!$A$2:$R$6,13)*F4044)+VLOOKUP($B4044,weights!$A$2:$R$6,18)*EXP(VLOOKUP($B4044,weights!$A$2:$R$6,14)*G4044))</f>
        <v>5.9522320177632659</v>
      </c>
    </row>
    <row r="4045" spans="1:8" ht="12.75" x14ac:dyDescent="0.2">
      <c r="A4045">
        <f t="shared" si="0"/>
        <v>162</v>
      </c>
      <c r="B4045" t="str">
        <f t="shared" ref="B4045:C4045" si="4019">B4020</f>
        <v>store</v>
      </c>
      <c r="C4045">
        <f t="shared" si="4019"/>
        <v>3</v>
      </c>
      <c r="D4045">
        <f ca="1">OFFSET(walk!$A$2:$Y$402,TRUNC((ROW()-ROW($D$2))/COLUMNS(walk!$A$2:$Y$402)),MOD(ROW()-ROW($D$2),COLUMNS(walk!$A$2:$Y$402)),1,1)</f>
        <v>10</v>
      </c>
      <c r="E4045">
        <f ca="1">OFFSET(bike!$A$2:$Y$402,TRUNC((ROW()-ROW($E$2))/COLUMNS(bike!$A$2:$Y$402)),MOD(ROW()-ROW($E$2),COLUMNS(bike!$A$2:$Y$402)),1,1)</f>
        <v>2</v>
      </c>
      <c r="F4045">
        <f ca="1">OFFSET(transit!$A$2:$Y$402,TRUNC((ROW()-ROW($F$2))/COLUMNS(transit!$A$2:$Y$402)),MOD(ROW()-ROW($F$2),COLUMNS(transit!$A$2:$Y$402)),1,1)</f>
        <v>8</v>
      </c>
      <c r="G4045">
        <f ca="1">OFFSET(drive!$A$2:$Y$402,TRUNC((ROW()-ROW($G$2))/COLUMNS(drive!$A$2:$Y$402)),MOD(ROW()-ROW($G$2),COLUMNS(drive!$A$2:$Y$402)),1,1)</f>
        <v>2</v>
      </c>
      <c r="H4045" s="5">
        <f ca="1">(VLOOKUP($B4045,weights!$A$2:$R$6,4))*VLOOKUP($B4045,weights!$A$2:$R$6,6)^C4045*(VLOOKUP($B4045,weights!$A$2:$R$6,15)*EXP(VLOOKUP($B4045,weights!$A$2:$R$6,11)*D4045)+VLOOKUP($B4045,weights!$A$2:$R$6,16)*EXP(VLOOKUP($B4045,weights!$A$2:$R$6,12)*E4045)+VLOOKUP($B4045,weights!$A$2:$R$6,17)*EXP(VLOOKUP($B4045,weights!$A$2:$R$6,13)*F4045)+VLOOKUP($B4045,weights!$A$2:$R$6,18)*EXP(VLOOKUP($B4045,weights!$A$2:$R$6,14)*G4045))</f>
        <v>3.9066043809902804</v>
      </c>
    </row>
    <row r="4046" spans="1:8" ht="12.75" x14ac:dyDescent="0.2">
      <c r="A4046">
        <f t="shared" si="0"/>
        <v>162</v>
      </c>
      <c r="B4046" t="str">
        <f t="shared" ref="B4046:C4046" si="4020">B4021</f>
        <v>store</v>
      </c>
      <c r="C4046">
        <f t="shared" si="4020"/>
        <v>4</v>
      </c>
      <c r="D4046">
        <f ca="1">OFFSET(walk!$A$2:$Y$402,TRUNC((ROW()-ROW($D$2))/COLUMNS(walk!$A$2:$Y$402)),MOD(ROW()-ROW($D$2),COLUMNS(walk!$A$2:$Y$402)),1,1)</f>
        <v>10</v>
      </c>
      <c r="E4046">
        <f ca="1">OFFSET(bike!$A$2:$Y$402,TRUNC((ROW()-ROW($E$2))/COLUMNS(bike!$A$2:$Y$402)),MOD(ROW()-ROW($E$2),COLUMNS(bike!$A$2:$Y$402)),1,1)</f>
        <v>3</v>
      </c>
      <c r="F4046">
        <f ca="1">OFFSET(transit!$A$2:$Y$402,TRUNC((ROW()-ROW($F$2))/COLUMNS(transit!$A$2:$Y$402)),MOD(ROW()-ROW($F$2),COLUMNS(transit!$A$2:$Y$402)),1,1)</f>
        <v>10</v>
      </c>
      <c r="G4046">
        <f ca="1">OFFSET(drive!$A$2:$Y$402,TRUNC((ROW()-ROW($G$2))/COLUMNS(drive!$A$2:$Y$402)),MOD(ROW()-ROW($G$2),COLUMNS(drive!$A$2:$Y$402)),1,1)</f>
        <v>4</v>
      </c>
      <c r="H4046" s="5">
        <f ca="1">(VLOOKUP($B4046,weights!$A$2:$R$6,4))*VLOOKUP($B4046,weights!$A$2:$R$6,6)^C4046*(VLOOKUP($B4046,weights!$A$2:$R$6,15)*EXP(VLOOKUP($B4046,weights!$A$2:$R$6,11)*D4046)+VLOOKUP($B4046,weights!$A$2:$R$6,16)*EXP(VLOOKUP($B4046,weights!$A$2:$R$6,12)*E4046)+VLOOKUP($B4046,weights!$A$2:$R$6,17)*EXP(VLOOKUP($B4046,weights!$A$2:$R$6,13)*F4046)+VLOOKUP($B4046,weights!$A$2:$R$6,18)*EXP(VLOOKUP($B4046,weights!$A$2:$R$6,14)*G4046))</f>
        <v>1.6261346673763128</v>
      </c>
    </row>
    <row r="4047" spans="1:8" ht="12.75" x14ac:dyDescent="0.2">
      <c r="A4047">
        <f t="shared" si="0"/>
        <v>162</v>
      </c>
      <c r="B4047" t="str">
        <f t="shared" ref="B4047:C4047" si="4021">B4022</f>
        <v>pharmacy</v>
      </c>
      <c r="C4047">
        <f t="shared" si="4021"/>
        <v>0</v>
      </c>
      <c r="D4047">
        <f ca="1">OFFSET(walk!$A$2:$Y$402,TRUNC((ROW()-ROW($D$2))/COLUMNS(walk!$A$2:$Y$402)),MOD(ROW()-ROW($D$2),COLUMNS(walk!$A$2:$Y$402)),1,1)</f>
        <v>9</v>
      </c>
      <c r="E4047">
        <f ca="1">OFFSET(bike!$A$2:$Y$402,TRUNC((ROW()-ROW($E$2))/COLUMNS(bike!$A$2:$Y$402)),MOD(ROW()-ROW($E$2),COLUMNS(bike!$A$2:$Y$402)),1,1)</f>
        <v>4</v>
      </c>
      <c r="F4047">
        <f ca="1">OFFSET(transit!$A$2:$Y$402,TRUNC((ROW()-ROW($F$2))/COLUMNS(transit!$A$2:$Y$402)),MOD(ROW()-ROW($F$2),COLUMNS(transit!$A$2:$Y$402)),1,1)</f>
        <v>9</v>
      </c>
      <c r="G4047">
        <f ca="1">OFFSET(drive!$A$2:$Y$402,TRUNC((ROW()-ROW($G$2))/COLUMNS(drive!$A$2:$Y$402)),MOD(ROW()-ROW($G$2),COLUMNS(drive!$A$2:$Y$402)),1,1)</f>
        <v>3</v>
      </c>
      <c r="H4047" s="5">
        <f ca="1">(VLOOKUP($B4047,weights!$A$2:$R$6,4))*VLOOKUP($B4047,weights!$A$2:$R$6,6)^C4047*(VLOOKUP($B4047,weights!$A$2:$R$6,15)*EXP(VLOOKUP($B4047,weights!$A$2:$R$6,11)*D4047)+VLOOKUP($B4047,weights!$A$2:$R$6,16)*EXP(VLOOKUP($B4047,weights!$A$2:$R$6,12)*E4047)+VLOOKUP($B4047,weights!$A$2:$R$6,17)*EXP(VLOOKUP($B4047,weights!$A$2:$R$6,13)*F4047)+VLOOKUP($B4047,weights!$A$2:$R$6,18)*EXP(VLOOKUP($B4047,weights!$A$2:$R$6,14)*G4047))</f>
        <v>5.9307785889350555</v>
      </c>
    </row>
    <row r="4048" spans="1:8" ht="12.75" x14ac:dyDescent="0.2">
      <c r="A4048">
        <f t="shared" si="0"/>
        <v>162</v>
      </c>
      <c r="B4048" t="str">
        <f t="shared" ref="B4048:C4048" si="4022">B4023</f>
        <v>pharmacy</v>
      </c>
      <c r="C4048">
        <f t="shared" si="4022"/>
        <v>1</v>
      </c>
      <c r="D4048">
        <f ca="1">OFFSET(walk!$A$2:$Y$402,TRUNC((ROW()-ROW($D$2))/COLUMNS(walk!$A$2:$Y$402)),MOD(ROW()-ROW($D$2),COLUMNS(walk!$A$2:$Y$402)),1,1)</f>
        <v>9</v>
      </c>
      <c r="E4048">
        <f ca="1">OFFSET(bike!$A$2:$Y$402,TRUNC((ROW()-ROW($E$2))/COLUMNS(bike!$A$2:$Y$402)),MOD(ROW()-ROW($E$2),COLUMNS(bike!$A$2:$Y$402)),1,1)</f>
        <v>4</v>
      </c>
      <c r="F4048">
        <f ca="1">OFFSET(transit!$A$2:$Y$402,TRUNC((ROW()-ROW($F$2))/COLUMNS(transit!$A$2:$Y$402)),MOD(ROW()-ROW($F$2),COLUMNS(transit!$A$2:$Y$402)),1,1)</f>
        <v>9</v>
      </c>
      <c r="G4048">
        <f ca="1">OFFSET(drive!$A$2:$Y$402,TRUNC((ROW()-ROW($G$2))/COLUMNS(drive!$A$2:$Y$402)),MOD(ROW()-ROW($G$2),COLUMNS(drive!$A$2:$Y$402)),1,1)</f>
        <v>3</v>
      </c>
      <c r="H4048" s="5">
        <f ca="1">(VLOOKUP($B4048,weights!$A$2:$R$6,4))*VLOOKUP($B4048,weights!$A$2:$R$6,6)^C4048*(VLOOKUP($B4048,weights!$A$2:$R$6,15)*EXP(VLOOKUP($B4048,weights!$A$2:$R$6,11)*D4048)+VLOOKUP($B4048,weights!$A$2:$R$6,16)*EXP(VLOOKUP($B4048,weights!$A$2:$R$6,12)*E4048)+VLOOKUP($B4048,weights!$A$2:$R$6,17)*EXP(VLOOKUP($B4048,weights!$A$2:$R$6,13)*F4048)+VLOOKUP($B4048,weights!$A$2:$R$6,18)*EXP(VLOOKUP($B4048,weights!$A$2:$R$6,14)*G4048))</f>
        <v>2.8555600613391006</v>
      </c>
    </row>
    <row r="4049" spans="1:8" ht="12.75" x14ac:dyDescent="0.2">
      <c r="A4049">
        <f t="shared" si="0"/>
        <v>162</v>
      </c>
      <c r="B4049" t="str">
        <f t="shared" ref="B4049:C4049" si="4023">B4024</f>
        <v>pharmacy</v>
      </c>
      <c r="C4049">
        <f t="shared" si="4023"/>
        <v>2</v>
      </c>
      <c r="D4049">
        <f ca="1">OFFSET(walk!$A$2:$Y$402,TRUNC((ROW()-ROW($D$2))/COLUMNS(walk!$A$2:$Y$402)),MOD(ROW()-ROW($D$2),COLUMNS(walk!$A$2:$Y$402)),1,1)</f>
        <v>15</v>
      </c>
      <c r="E4049">
        <f ca="1">OFFSET(bike!$A$2:$Y$402,TRUNC((ROW()-ROW($E$2))/COLUMNS(bike!$A$2:$Y$402)),MOD(ROW()-ROW($E$2),COLUMNS(bike!$A$2:$Y$402)),1,1)</f>
        <v>4</v>
      </c>
      <c r="F4049">
        <f ca="1">OFFSET(transit!$A$2:$Y$402,TRUNC((ROW()-ROW($F$2))/COLUMNS(transit!$A$2:$Y$402)),MOD(ROW()-ROW($F$2),COLUMNS(transit!$A$2:$Y$402)),1,1)</f>
        <v>15</v>
      </c>
      <c r="G4049">
        <f ca="1">OFFSET(drive!$A$2:$Y$402,TRUNC((ROW()-ROW($G$2))/COLUMNS(drive!$A$2:$Y$402)),MOD(ROW()-ROW($G$2),COLUMNS(drive!$A$2:$Y$402)),1,1)</f>
        <v>3</v>
      </c>
      <c r="H4049" s="5">
        <f ca="1">(VLOOKUP($B4049,weights!$A$2:$R$6,4))*VLOOKUP($B4049,weights!$A$2:$R$6,6)^C4049*(VLOOKUP($B4049,weights!$A$2:$R$6,15)*EXP(VLOOKUP($B4049,weights!$A$2:$R$6,11)*D4049)+VLOOKUP($B4049,weights!$A$2:$R$6,16)*EXP(VLOOKUP($B4049,weights!$A$2:$R$6,12)*E4049)+VLOOKUP($B4049,weights!$A$2:$R$6,17)*EXP(VLOOKUP($B4049,weights!$A$2:$R$6,13)*F4049)+VLOOKUP($B4049,weights!$A$2:$R$6,18)*EXP(VLOOKUP($B4049,weights!$A$2:$R$6,14)*G4049))</f>
        <v>1.1414435577420159</v>
      </c>
    </row>
    <row r="4050" spans="1:8" ht="12.75" x14ac:dyDescent="0.2">
      <c r="A4050">
        <f t="shared" si="0"/>
        <v>162</v>
      </c>
      <c r="B4050" t="str">
        <f t="shared" ref="B4050:C4050" si="4024">B4025</f>
        <v>bank</v>
      </c>
      <c r="C4050">
        <f t="shared" si="4024"/>
        <v>0</v>
      </c>
      <c r="D4050">
        <f ca="1">OFFSET(walk!$A$2:$Y$402,TRUNC((ROW()-ROW($D$2))/COLUMNS(walk!$A$2:$Y$402)),MOD(ROW()-ROW($D$2),COLUMNS(walk!$A$2:$Y$402)),1,1)</f>
        <v>20</v>
      </c>
      <c r="E4050">
        <f ca="1">OFFSET(bike!$A$2:$Y$402,TRUNC((ROW()-ROW($E$2))/COLUMNS(bike!$A$2:$Y$402)),MOD(ROW()-ROW($E$2),COLUMNS(bike!$A$2:$Y$402)),1,1)</f>
        <v>8</v>
      </c>
      <c r="F4050">
        <f ca="1">OFFSET(transit!$A$2:$Y$402,TRUNC((ROW()-ROW($F$2))/COLUMNS(transit!$A$2:$Y$402)),MOD(ROW()-ROW($F$2),COLUMNS(transit!$A$2:$Y$402)),1,1)</f>
        <v>14</v>
      </c>
      <c r="G4050">
        <f ca="1">OFFSET(drive!$A$2:$Y$402,TRUNC((ROW()-ROW($G$2))/COLUMNS(drive!$A$2:$Y$402)),MOD(ROW()-ROW($G$2),COLUMNS(drive!$A$2:$Y$402)),1,1)</f>
        <v>6</v>
      </c>
      <c r="H4050" s="5">
        <f ca="1">(VLOOKUP($B4050,weights!$A$2:$R$6,4))*VLOOKUP($B4050,weights!$A$2:$R$6,6)^C4050*(VLOOKUP($B4050,weights!$A$2:$R$6,15)*EXP(VLOOKUP($B4050,weights!$A$2:$R$6,11)*D4050)+VLOOKUP($B4050,weights!$A$2:$R$6,16)*EXP(VLOOKUP($B4050,weights!$A$2:$R$6,12)*E4050)+VLOOKUP($B4050,weights!$A$2:$R$6,17)*EXP(VLOOKUP($B4050,weights!$A$2:$R$6,13)*F4050)+VLOOKUP($B4050,weights!$A$2:$R$6,18)*EXP(VLOOKUP($B4050,weights!$A$2:$R$6,14)*G4050))</f>
        <v>2.5899579184426225</v>
      </c>
    </row>
    <row r="4051" spans="1:8" ht="12.75" x14ac:dyDescent="0.2">
      <c r="A4051">
        <f t="shared" si="0"/>
        <v>162</v>
      </c>
      <c r="B4051" t="str">
        <f t="shared" ref="B4051:C4051" si="4025">B4026</f>
        <v>bank</v>
      </c>
      <c r="C4051">
        <f t="shared" si="4025"/>
        <v>1</v>
      </c>
      <c r="D4051">
        <f ca="1">OFFSET(walk!$A$2:$Y$402,TRUNC((ROW()-ROW($D$2))/COLUMNS(walk!$A$2:$Y$402)),MOD(ROW()-ROW($D$2),COLUMNS(walk!$A$2:$Y$402)),1,1)</f>
        <v>45</v>
      </c>
      <c r="E4051">
        <f ca="1">OFFSET(bike!$A$2:$Y$402,TRUNC((ROW()-ROW($E$2))/COLUMNS(bike!$A$2:$Y$402)),MOD(ROW()-ROW($E$2),COLUMNS(bike!$A$2:$Y$402)),1,1)</f>
        <v>14</v>
      </c>
      <c r="F4051">
        <f ca="1">OFFSET(transit!$A$2:$Y$402,TRUNC((ROW()-ROW($F$2))/COLUMNS(transit!$A$2:$Y$402)),MOD(ROW()-ROW($F$2),COLUMNS(transit!$A$2:$Y$402)),1,1)</f>
        <v>36</v>
      </c>
      <c r="G4051">
        <f ca="1">OFFSET(drive!$A$2:$Y$402,TRUNC((ROW()-ROW($G$2))/COLUMNS(drive!$A$2:$Y$402)),MOD(ROW()-ROW($G$2),COLUMNS(drive!$A$2:$Y$402)),1,1)</f>
        <v>8</v>
      </c>
      <c r="H4051" s="5">
        <f ca="1">(VLOOKUP($B4051,weights!$A$2:$R$6,4))*VLOOKUP($B4051,weights!$A$2:$R$6,6)^C4051*(VLOOKUP($B4051,weights!$A$2:$R$6,15)*EXP(VLOOKUP($B4051,weights!$A$2:$R$6,11)*D4051)+VLOOKUP($B4051,weights!$A$2:$R$6,16)*EXP(VLOOKUP($B4051,weights!$A$2:$R$6,12)*E4051)+VLOOKUP($B4051,weights!$A$2:$R$6,17)*EXP(VLOOKUP($B4051,weights!$A$2:$R$6,13)*F4051)+VLOOKUP($B4051,weights!$A$2:$R$6,18)*EXP(VLOOKUP($B4051,weights!$A$2:$R$6,14)*G4051))</f>
        <v>0.43792167399399856</v>
      </c>
    </row>
    <row r="4052" spans="1:8" ht="12.75" x14ac:dyDescent="0.2">
      <c r="A4052">
        <f t="shared" si="0"/>
        <v>163</v>
      </c>
      <c r="B4052" t="str">
        <f t="shared" ref="B4052:C4052" si="4026">B4027</f>
        <v>restaurant</v>
      </c>
      <c r="C4052">
        <f t="shared" si="4026"/>
        <v>0</v>
      </c>
      <c r="D4052">
        <f ca="1">OFFSET(walk!$A$2:$Y$402,TRUNC((ROW()-ROW($D$2))/COLUMNS(walk!$A$2:$Y$402)),MOD(ROW()-ROW($D$2),COLUMNS(walk!$A$2:$Y$402)),1,1)</f>
        <v>12</v>
      </c>
      <c r="E4052">
        <f ca="1">OFFSET(bike!$A$2:$Y$402,TRUNC((ROW()-ROW($E$2))/COLUMNS(bike!$A$2:$Y$402)),MOD(ROW()-ROW($E$2),COLUMNS(bike!$A$2:$Y$402)),1,1)</f>
        <v>3</v>
      </c>
      <c r="F4052">
        <f ca="1">OFFSET(transit!$A$2:$Y$402,TRUNC((ROW()-ROW($F$2))/COLUMNS(transit!$A$2:$Y$402)),MOD(ROW()-ROW($F$2),COLUMNS(transit!$A$2:$Y$402)),1,1)</f>
        <v>11</v>
      </c>
      <c r="G4052">
        <f ca="1">OFFSET(drive!$A$2:$Y$402,TRUNC((ROW()-ROW($G$2))/COLUMNS(drive!$A$2:$Y$402)),MOD(ROW()-ROW($G$2),COLUMNS(drive!$A$2:$Y$402)),1,1)</f>
        <v>3</v>
      </c>
      <c r="H4052" s="5">
        <f ca="1">(VLOOKUP($B4052,weights!$A$2:$R$6,4))*VLOOKUP($B4052,weights!$A$2:$R$6,6)^C4052*(VLOOKUP($B4052,weights!$A$2:$R$6,15)*EXP(VLOOKUP($B4052,weights!$A$2:$R$6,11)*D4052)+VLOOKUP($B4052,weights!$A$2:$R$6,16)*EXP(VLOOKUP($B4052,weights!$A$2:$R$6,12)*E4052)+VLOOKUP($B4052,weights!$A$2:$R$6,17)*EXP(VLOOKUP($B4052,weights!$A$2:$R$6,13)*F4052)+VLOOKUP($B4052,weights!$A$2:$R$6,18)*EXP(VLOOKUP($B4052,weights!$A$2:$R$6,14)*G4052))</f>
        <v>22.729800692071564</v>
      </c>
    </row>
    <row r="4053" spans="1:8" ht="12.75" x14ac:dyDescent="0.2">
      <c r="A4053">
        <f t="shared" si="0"/>
        <v>163</v>
      </c>
      <c r="B4053" t="str">
        <f t="shared" ref="B4053:C4053" si="4027">B4028</f>
        <v>restaurant</v>
      </c>
      <c r="C4053">
        <f t="shared" si="4027"/>
        <v>1</v>
      </c>
      <c r="D4053">
        <f ca="1">OFFSET(walk!$A$2:$Y$402,TRUNC((ROW()-ROW($D$2))/COLUMNS(walk!$A$2:$Y$402)),MOD(ROW()-ROW($D$2),COLUMNS(walk!$A$2:$Y$402)),1,1)</f>
        <v>12</v>
      </c>
      <c r="E4053">
        <f ca="1">OFFSET(bike!$A$2:$Y$402,TRUNC((ROW()-ROW($E$2))/COLUMNS(bike!$A$2:$Y$402)),MOD(ROW()-ROW($E$2),COLUMNS(bike!$A$2:$Y$402)),1,1)</f>
        <v>3</v>
      </c>
      <c r="F4053">
        <f ca="1">OFFSET(transit!$A$2:$Y$402,TRUNC((ROW()-ROW($F$2))/COLUMNS(transit!$A$2:$Y$402)),MOD(ROW()-ROW($F$2),COLUMNS(transit!$A$2:$Y$402)),1,1)</f>
        <v>12</v>
      </c>
      <c r="G4053">
        <f ca="1">OFFSET(drive!$A$2:$Y$402,TRUNC((ROW()-ROW($G$2))/COLUMNS(drive!$A$2:$Y$402)),MOD(ROW()-ROW($G$2),COLUMNS(drive!$A$2:$Y$402)),1,1)</f>
        <v>3</v>
      </c>
      <c r="H4053" s="5">
        <f ca="1">(VLOOKUP($B4053,weights!$A$2:$R$6,4))*VLOOKUP($B4053,weights!$A$2:$R$6,6)^C4053*(VLOOKUP($B4053,weights!$A$2:$R$6,15)*EXP(VLOOKUP($B4053,weights!$A$2:$R$6,11)*D4053)+VLOOKUP($B4053,weights!$A$2:$R$6,16)*EXP(VLOOKUP($B4053,weights!$A$2:$R$6,12)*E4053)+VLOOKUP($B4053,weights!$A$2:$R$6,17)*EXP(VLOOKUP($B4053,weights!$A$2:$R$6,13)*F4053)+VLOOKUP($B4053,weights!$A$2:$R$6,18)*EXP(VLOOKUP($B4053,weights!$A$2:$R$6,14)*G4053))</f>
        <v>19.985781767708499</v>
      </c>
    </row>
    <row r="4054" spans="1:8" ht="12.75" x14ac:dyDescent="0.2">
      <c r="A4054">
        <f t="shared" si="0"/>
        <v>163</v>
      </c>
      <c r="B4054" t="str">
        <f t="shared" ref="B4054:C4054" si="4028">B4029</f>
        <v>restaurant</v>
      </c>
      <c r="C4054">
        <f t="shared" si="4028"/>
        <v>2</v>
      </c>
      <c r="D4054">
        <f ca="1">OFFSET(walk!$A$2:$Y$402,TRUNC((ROW()-ROW($D$2))/COLUMNS(walk!$A$2:$Y$402)),MOD(ROW()-ROW($D$2),COLUMNS(walk!$A$2:$Y$402)),1,1)</f>
        <v>13</v>
      </c>
      <c r="E4054">
        <f ca="1">OFFSET(bike!$A$2:$Y$402,TRUNC((ROW()-ROW($E$2))/COLUMNS(bike!$A$2:$Y$402)),MOD(ROW()-ROW($E$2),COLUMNS(bike!$A$2:$Y$402)),1,1)</f>
        <v>3</v>
      </c>
      <c r="F4054">
        <f ca="1">OFFSET(transit!$A$2:$Y$402,TRUNC((ROW()-ROW($F$2))/COLUMNS(transit!$A$2:$Y$402)),MOD(ROW()-ROW($F$2),COLUMNS(transit!$A$2:$Y$402)),1,1)</f>
        <v>12</v>
      </c>
      <c r="G4054">
        <f ca="1">OFFSET(drive!$A$2:$Y$402,TRUNC((ROW()-ROW($G$2))/COLUMNS(drive!$A$2:$Y$402)),MOD(ROW()-ROW($G$2),COLUMNS(drive!$A$2:$Y$402)),1,1)</f>
        <v>3</v>
      </c>
      <c r="H4054" s="5">
        <f ca="1">(VLOOKUP($B4054,weights!$A$2:$R$6,4))*VLOOKUP($B4054,weights!$A$2:$R$6,6)^C4054*(VLOOKUP($B4054,weights!$A$2:$R$6,15)*EXP(VLOOKUP($B4054,weights!$A$2:$R$6,11)*D4054)+VLOOKUP($B4054,weights!$A$2:$R$6,16)*EXP(VLOOKUP($B4054,weights!$A$2:$R$6,12)*E4054)+VLOOKUP($B4054,weights!$A$2:$R$6,17)*EXP(VLOOKUP($B4054,weights!$A$2:$R$6,13)*F4054)+VLOOKUP($B4054,weights!$A$2:$R$6,18)*EXP(VLOOKUP($B4054,weights!$A$2:$R$6,14)*G4054))</f>
        <v>17.694225790525092</v>
      </c>
    </row>
    <row r="4055" spans="1:8" ht="12.75" x14ac:dyDescent="0.2">
      <c r="A4055">
        <f t="shared" si="0"/>
        <v>163</v>
      </c>
      <c r="B4055" t="str">
        <f t="shared" ref="B4055:C4055" si="4029">B4030</f>
        <v>restaurant</v>
      </c>
      <c r="C4055">
        <f t="shared" si="4029"/>
        <v>3</v>
      </c>
      <c r="D4055">
        <f ca="1">OFFSET(walk!$A$2:$Y$402,TRUNC((ROW()-ROW($D$2))/COLUMNS(walk!$A$2:$Y$402)),MOD(ROW()-ROW($D$2),COLUMNS(walk!$A$2:$Y$402)),1,1)</f>
        <v>14</v>
      </c>
      <c r="E4055">
        <f ca="1">OFFSET(bike!$A$2:$Y$402,TRUNC((ROW()-ROW($E$2))/COLUMNS(bike!$A$2:$Y$402)),MOD(ROW()-ROW($E$2),COLUMNS(bike!$A$2:$Y$402)),1,1)</f>
        <v>3</v>
      </c>
      <c r="F4055">
        <f ca="1">OFFSET(transit!$A$2:$Y$402,TRUNC((ROW()-ROW($F$2))/COLUMNS(transit!$A$2:$Y$402)),MOD(ROW()-ROW($F$2),COLUMNS(transit!$A$2:$Y$402)),1,1)</f>
        <v>12</v>
      </c>
      <c r="G4055">
        <f ca="1">OFFSET(drive!$A$2:$Y$402,TRUNC((ROW()-ROW($G$2))/COLUMNS(drive!$A$2:$Y$402)),MOD(ROW()-ROW($G$2),COLUMNS(drive!$A$2:$Y$402)),1,1)</f>
        <v>3</v>
      </c>
      <c r="H4055" s="5">
        <f ca="1">(VLOOKUP($B4055,weights!$A$2:$R$6,4))*VLOOKUP($B4055,weights!$A$2:$R$6,6)^C4055*(VLOOKUP($B4055,weights!$A$2:$R$6,15)*EXP(VLOOKUP($B4055,weights!$A$2:$R$6,11)*D4055)+VLOOKUP($B4055,weights!$A$2:$R$6,16)*EXP(VLOOKUP($B4055,weights!$A$2:$R$6,12)*E4055)+VLOOKUP($B4055,weights!$A$2:$R$6,17)*EXP(VLOOKUP($B4055,weights!$A$2:$R$6,13)*F4055)+VLOOKUP($B4055,weights!$A$2:$R$6,18)*EXP(VLOOKUP($B4055,weights!$A$2:$R$6,14)*G4055))</f>
        <v>15.702875912577126</v>
      </c>
    </row>
    <row r="4056" spans="1:8" ht="12.75" x14ac:dyDescent="0.2">
      <c r="A4056">
        <f t="shared" si="0"/>
        <v>163</v>
      </c>
      <c r="B4056" t="str">
        <f t="shared" ref="B4056:C4056" si="4030">B4031</f>
        <v>restaurant</v>
      </c>
      <c r="C4056">
        <f t="shared" si="4030"/>
        <v>4</v>
      </c>
      <c r="D4056">
        <f ca="1">OFFSET(walk!$A$2:$Y$402,TRUNC((ROW()-ROW($D$2))/COLUMNS(walk!$A$2:$Y$402)),MOD(ROW()-ROW($D$2),COLUMNS(walk!$A$2:$Y$402)),1,1)</f>
        <v>15</v>
      </c>
      <c r="E4056">
        <f ca="1">OFFSET(bike!$A$2:$Y$402,TRUNC((ROW()-ROW($E$2))/COLUMNS(bike!$A$2:$Y$402)),MOD(ROW()-ROW($E$2),COLUMNS(bike!$A$2:$Y$402)),1,1)</f>
        <v>4</v>
      </c>
      <c r="F4056">
        <f ca="1">OFFSET(transit!$A$2:$Y$402,TRUNC((ROW()-ROW($F$2))/COLUMNS(transit!$A$2:$Y$402)),MOD(ROW()-ROW($F$2),COLUMNS(transit!$A$2:$Y$402)),1,1)</f>
        <v>12</v>
      </c>
      <c r="G4056">
        <f ca="1">OFFSET(drive!$A$2:$Y$402,TRUNC((ROW()-ROW($G$2))/COLUMNS(drive!$A$2:$Y$402)),MOD(ROW()-ROW($G$2),COLUMNS(drive!$A$2:$Y$402)),1,1)</f>
        <v>4</v>
      </c>
      <c r="H4056" s="5">
        <f ca="1">(VLOOKUP($B4056,weights!$A$2:$R$6,4))*VLOOKUP($B4056,weights!$A$2:$R$6,6)^C4056*(VLOOKUP($B4056,weights!$A$2:$R$6,15)*EXP(VLOOKUP($B4056,weights!$A$2:$R$6,11)*D4056)+VLOOKUP($B4056,weights!$A$2:$R$6,16)*EXP(VLOOKUP($B4056,weights!$A$2:$R$6,12)*E4056)+VLOOKUP($B4056,weights!$A$2:$R$6,17)*EXP(VLOOKUP($B4056,weights!$A$2:$R$6,13)*F4056)+VLOOKUP($B4056,weights!$A$2:$R$6,18)*EXP(VLOOKUP($B4056,weights!$A$2:$R$6,14)*G4056))</f>
        <v>11.906791691267724</v>
      </c>
    </row>
    <row r="4057" spans="1:8" ht="12.75" x14ac:dyDescent="0.2">
      <c r="A4057">
        <f t="shared" si="0"/>
        <v>163</v>
      </c>
      <c r="B4057" t="str">
        <f t="shared" ref="B4057:C4057" si="4031">B4032</f>
        <v>restaurant</v>
      </c>
      <c r="C4057">
        <f t="shared" si="4031"/>
        <v>5</v>
      </c>
      <c r="D4057">
        <f ca="1">OFFSET(walk!$A$2:$Y$402,TRUNC((ROW()-ROW($D$2))/COLUMNS(walk!$A$2:$Y$402)),MOD(ROW()-ROW($D$2),COLUMNS(walk!$A$2:$Y$402)),1,1)</f>
        <v>15</v>
      </c>
      <c r="E4057">
        <f ca="1">OFFSET(bike!$A$2:$Y$402,TRUNC((ROW()-ROW($E$2))/COLUMNS(bike!$A$2:$Y$402)),MOD(ROW()-ROW($E$2),COLUMNS(bike!$A$2:$Y$402)),1,1)</f>
        <v>4</v>
      </c>
      <c r="F4057">
        <f ca="1">OFFSET(transit!$A$2:$Y$402,TRUNC((ROW()-ROW($F$2))/COLUMNS(transit!$A$2:$Y$402)),MOD(ROW()-ROW($F$2),COLUMNS(transit!$A$2:$Y$402)),1,1)</f>
        <v>12</v>
      </c>
      <c r="G4057">
        <f ca="1">OFFSET(drive!$A$2:$Y$402,TRUNC((ROW()-ROW($G$2))/COLUMNS(drive!$A$2:$Y$402)),MOD(ROW()-ROW($G$2),COLUMNS(drive!$A$2:$Y$402)),1,1)</f>
        <v>4</v>
      </c>
      <c r="H4057" s="5">
        <f ca="1">(VLOOKUP($B4057,weights!$A$2:$R$6,4))*VLOOKUP($B4057,weights!$A$2:$R$6,6)^C4057*(VLOOKUP($B4057,weights!$A$2:$R$6,15)*EXP(VLOOKUP($B4057,weights!$A$2:$R$6,11)*D4057)+VLOOKUP($B4057,weights!$A$2:$R$6,16)*EXP(VLOOKUP($B4057,weights!$A$2:$R$6,12)*E4057)+VLOOKUP($B4057,weights!$A$2:$R$6,17)*EXP(VLOOKUP($B4057,weights!$A$2:$R$6,13)*F4057)+VLOOKUP($B4057,weights!$A$2:$R$6,18)*EXP(VLOOKUP($B4057,weights!$A$2:$R$6,14)*G4057))</f>
        <v>10.672013293654773</v>
      </c>
    </row>
    <row r="4058" spans="1:8" ht="12.75" x14ac:dyDescent="0.2">
      <c r="A4058">
        <f t="shared" si="0"/>
        <v>163</v>
      </c>
      <c r="B4058" t="str">
        <f t="shared" ref="B4058:C4058" si="4032">B4033</f>
        <v>restaurant</v>
      </c>
      <c r="C4058">
        <f t="shared" si="4032"/>
        <v>6</v>
      </c>
      <c r="D4058">
        <f ca="1">OFFSET(walk!$A$2:$Y$402,TRUNC((ROW()-ROW($D$2))/COLUMNS(walk!$A$2:$Y$402)),MOD(ROW()-ROW($D$2),COLUMNS(walk!$A$2:$Y$402)),1,1)</f>
        <v>16</v>
      </c>
      <c r="E4058">
        <f ca="1">OFFSET(bike!$A$2:$Y$402,TRUNC((ROW()-ROW($E$2))/COLUMNS(bike!$A$2:$Y$402)),MOD(ROW()-ROW($E$2),COLUMNS(bike!$A$2:$Y$402)),1,1)</f>
        <v>5</v>
      </c>
      <c r="F4058">
        <f ca="1">OFFSET(transit!$A$2:$Y$402,TRUNC((ROW()-ROW($F$2))/COLUMNS(transit!$A$2:$Y$402)),MOD(ROW()-ROW($F$2),COLUMNS(transit!$A$2:$Y$402)),1,1)</f>
        <v>13</v>
      </c>
      <c r="G4058">
        <f ca="1">OFFSET(drive!$A$2:$Y$402,TRUNC((ROW()-ROW($G$2))/COLUMNS(drive!$A$2:$Y$402)),MOD(ROW()-ROW($G$2),COLUMNS(drive!$A$2:$Y$402)),1,1)</f>
        <v>4</v>
      </c>
      <c r="H4058" s="5">
        <f ca="1">(VLOOKUP($B4058,weights!$A$2:$R$6,4))*VLOOKUP($B4058,weights!$A$2:$R$6,6)^C4058*(VLOOKUP($B4058,weights!$A$2:$R$6,15)*EXP(VLOOKUP($B4058,weights!$A$2:$R$6,11)*D4058)+VLOOKUP($B4058,weights!$A$2:$R$6,16)*EXP(VLOOKUP($B4058,weights!$A$2:$R$6,12)*E4058)+VLOOKUP($B4058,weights!$A$2:$R$6,17)*EXP(VLOOKUP($B4058,weights!$A$2:$R$6,13)*F4058)+VLOOKUP($B4058,weights!$A$2:$R$6,18)*EXP(VLOOKUP($B4058,weights!$A$2:$R$6,14)*G4058))</f>
        <v>8.6262549435547786</v>
      </c>
    </row>
    <row r="4059" spans="1:8" ht="12.75" x14ac:dyDescent="0.2">
      <c r="A4059">
        <f t="shared" si="0"/>
        <v>163</v>
      </c>
      <c r="B4059" t="str">
        <f t="shared" ref="B4059:C4059" si="4033">B4034</f>
        <v>restaurant</v>
      </c>
      <c r="C4059">
        <f t="shared" si="4033"/>
        <v>7</v>
      </c>
      <c r="D4059">
        <f ca="1">OFFSET(walk!$A$2:$Y$402,TRUNC((ROW()-ROW($D$2))/COLUMNS(walk!$A$2:$Y$402)),MOD(ROW()-ROW($D$2),COLUMNS(walk!$A$2:$Y$402)),1,1)</f>
        <v>18</v>
      </c>
      <c r="E4059">
        <f ca="1">OFFSET(bike!$A$2:$Y$402,TRUNC((ROW()-ROW($E$2))/COLUMNS(bike!$A$2:$Y$402)),MOD(ROW()-ROW($E$2),COLUMNS(bike!$A$2:$Y$402)),1,1)</f>
        <v>5</v>
      </c>
      <c r="F4059">
        <f ca="1">OFFSET(transit!$A$2:$Y$402,TRUNC((ROW()-ROW($F$2))/COLUMNS(transit!$A$2:$Y$402)),MOD(ROW()-ROW($F$2),COLUMNS(transit!$A$2:$Y$402)),1,1)</f>
        <v>14</v>
      </c>
      <c r="G4059">
        <f ca="1">OFFSET(drive!$A$2:$Y$402,TRUNC((ROW()-ROW($G$2))/COLUMNS(drive!$A$2:$Y$402)),MOD(ROW()-ROW($G$2),COLUMNS(drive!$A$2:$Y$402)),1,1)</f>
        <v>4</v>
      </c>
      <c r="H4059" s="5">
        <f ca="1">(VLOOKUP($B4059,weights!$A$2:$R$6,4))*VLOOKUP($B4059,weights!$A$2:$R$6,6)^C4059*(VLOOKUP($B4059,weights!$A$2:$R$6,15)*EXP(VLOOKUP($B4059,weights!$A$2:$R$6,11)*D4059)+VLOOKUP($B4059,weights!$A$2:$R$6,16)*EXP(VLOOKUP($B4059,weights!$A$2:$R$6,12)*E4059)+VLOOKUP($B4059,weights!$A$2:$R$6,17)*EXP(VLOOKUP($B4059,weights!$A$2:$R$6,13)*F4059)+VLOOKUP($B4059,weights!$A$2:$R$6,18)*EXP(VLOOKUP($B4059,weights!$A$2:$R$6,14)*G4059))</f>
        <v>7.4923498072465806</v>
      </c>
    </row>
    <row r="4060" spans="1:8" ht="12.75" x14ac:dyDescent="0.2">
      <c r="A4060">
        <f t="shared" si="0"/>
        <v>163</v>
      </c>
      <c r="B4060" t="str">
        <f t="shared" ref="B4060:C4060" si="4034">B4035</f>
        <v>restaurant</v>
      </c>
      <c r="C4060">
        <f t="shared" si="4034"/>
        <v>8</v>
      </c>
      <c r="D4060">
        <f ca="1">OFFSET(walk!$A$2:$Y$402,TRUNC((ROW()-ROW($D$2))/COLUMNS(walk!$A$2:$Y$402)),MOD(ROW()-ROW($D$2),COLUMNS(walk!$A$2:$Y$402)),1,1)</f>
        <v>18</v>
      </c>
      <c r="E4060">
        <f ca="1">OFFSET(bike!$A$2:$Y$402,TRUNC((ROW()-ROW($E$2))/COLUMNS(bike!$A$2:$Y$402)),MOD(ROW()-ROW($E$2),COLUMNS(bike!$A$2:$Y$402)),1,1)</f>
        <v>5</v>
      </c>
      <c r="F4060">
        <f ca="1">OFFSET(transit!$A$2:$Y$402,TRUNC((ROW()-ROW($F$2))/COLUMNS(transit!$A$2:$Y$402)),MOD(ROW()-ROW($F$2),COLUMNS(transit!$A$2:$Y$402)),1,1)</f>
        <v>15</v>
      </c>
      <c r="G4060">
        <f ca="1">OFFSET(drive!$A$2:$Y$402,TRUNC((ROW()-ROW($G$2))/COLUMNS(drive!$A$2:$Y$402)),MOD(ROW()-ROW($G$2),COLUMNS(drive!$A$2:$Y$402)),1,1)</f>
        <v>5</v>
      </c>
      <c r="H4060" s="5">
        <f ca="1">(VLOOKUP($B4060,weights!$A$2:$R$6,4))*VLOOKUP($B4060,weights!$A$2:$R$6,6)^C4060*(VLOOKUP($B4060,weights!$A$2:$R$6,15)*EXP(VLOOKUP($B4060,weights!$A$2:$R$6,11)*D4060)+VLOOKUP($B4060,weights!$A$2:$R$6,16)*EXP(VLOOKUP($B4060,weights!$A$2:$R$6,12)*E4060)+VLOOKUP($B4060,weights!$A$2:$R$6,17)*EXP(VLOOKUP($B4060,weights!$A$2:$R$6,13)*F4060)+VLOOKUP($B4060,weights!$A$2:$R$6,18)*EXP(VLOOKUP($B4060,weights!$A$2:$R$6,14)*G4060))</f>
        <v>6.0562402141180973</v>
      </c>
    </row>
    <row r="4061" spans="1:8" ht="12.75" x14ac:dyDescent="0.2">
      <c r="A4061">
        <f t="shared" si="0"/>
        <v>163</v>
      </c>
      <c r="B4061" t="str">
        <f t="shared" ref="B4061:C4061" si="4035">B4036</f>
        <v>restaurant</v>
      </c>
      <c r="C4061">
        <f t="shared" si="4035"/>
        <v>9</v>
      </c>
      <c r="D4061">
        <f ca="1">OFFSET(walk!$A$2:$Y$402,TRUNC((ROW()-ROW($D$2))/COLUMNS(walk!$A$2:$Y$402)),MOD(ROW()-ROW($D$2),COLUMNS(walk!$A$2:$Y$402)),1,1)</f>
        <v>19</v>
      </c>
      <c r="E4061">
        <f ca="1">OFFSET(bike!$A$2:$Y$402,TRUNC((ROW()-ROW($E$2))/COLUMNS(bike!$A$2:$Y$402)),MOD(ROW()-ROW($E$2),COLUMNS(bike!$A$2:$Y$402)),1,1)</f>
        <v>7</v>
      </c>
      <c r="F4061">
        <f ca="1">OFFSET(transit!$A$2:$Y$402,TRUNC((ROW()-ROW($F$2))/COLUMNS(transit!$A$2:$Y$402)),MOD(ROW()-ROW($F$2),COLUMNS(transit!$A$2:$Y$402)),1,1)</f>
        <v>18</v>
      </c>
      <c r="G4061">
        <f ca="1">OFFSET(drive!$A$2:$Y$402,TRUNC((ROW()-ROW($G$2))/COLUMNS(drive!$A$2:$Y$402)),MOD(ROW()-ROW($G$2),COLUMNS(drive!$A$2:$Y$402)),1,1)</f>
        <v>5</v>
      </c>
      <c r="H4061" s="5">
        <f ca="1">(VLOOKUP($B4061,weights!$A$2:$R$6,4))*VLOOKUP($B4061,weights!$A$2:$R$6,6)^C4061*(VLOOKUP($B4061,weights!$A$2:$R$6,15)*EXP(VLOOKUP($B4061,weights!$A$2:$R$6,11)*D4061)+VLOOKUP($B4061,weights!$A$2:$R$6,16)*EXP(VLOOKUP($B4061,weights!$A$2:$R$6,12)*E4061)+VLOOKUP($B4061,weights!$A$2:$R$6,17)*EXP(VLOOKUP($B4061,weights!$A$2:$R$6,13)*F4061)+VLOOKUP($B4061,weights!$A$2:$R$6,18)*EXP(VLOOKUP($B4061,weights!$A$2:$R$6,14)*G4061))</f>
        <v>4.4898387448209274</v>
      </c>
    </row>
    <row r="4062" spans="1:8" ht="12.75" x14ac:dyDescent="0.2">
      <c r="A4062">
        <f t="shared" si="0"/>
        <v>163</v>
      </c>
      <c r="B4062" t="str">
        <f t="shared" ref="B4062:C4062" si="4036">B4037</f>
        <v>supermarket</v>
      </c>
      <c r="C4062">
        <f t="shared" si="4036"/>
        <v>0</v>
      </c>
      <c r="D4062">
        <f ca="1">OFFSET(walk!$A$2:$Y$402,TRUNC((ROW()-ROW($D$2))/COLUMNS(walk!$A$2:$Y$402)),MOD(ROW()-ROW($D$2),COLUMNS(walk!$A$2:$Y$402)),1,1)</f>
        <v>42</v>
      </c>
      <c r="E4062">
        <f ca="1">OFFSET(bike!$A$2:$Y$402,TRUNC((ROW()-ROW($E$2))/COLUMNS(bike!$A$2:$Y$402)),MOD(ROW()-ROW($E$2),COLUMNS(bike!$A$2:$Y$402)),1,1)</f>
        <v>17</v>
      </c>
      <c r="F4062">
        <f ca="1">OFFSET(transit!$A$2:$Y$402,TRUNC((ROW()-ROW($F$2))/COLUMNS(transit!$A$2:$Y$402)),MOD(ROW()-ROW($F$2),COLUMNS(transit!$A$2:$Y$402)),1,1)</f>
        <v>23</v>
      </c>
      <c r="G4062">
        <f ca="1">OFFSET(drive!$A$2:$Y$402,TRUNC((ROW()-ROW($G$2))/COLUMNS(drive!$A$2:$Y$402)),MOD(ROW()-ROW($G$2),COLUMNS(drive!$A$2:$Y$402)),1,1)</f>
        <v>9</v>
      </c>
      <c r="H4062" s="5">
        <f ca="1">(VLOOKUP($B4062,weights!$A$2:$R$6,4))*VLOOKUP($B4062,weights!$A$2:$R$6,6)^C4062*(VLOOKUP($B4062,weights!$A$2:$R$6,15)*EXP(VLOOKUP($B4062,weights!$A$2:$R$6,11)*D4062)+VLOOKUP($B4062,weights!$A$2:$R$6,16)*EXP(VLOOKUP($B4062,weights!$A$2:$R$6,12)*E4062)+VLOOKUP($B4062,weights!$A$2:$R$6,17)*EXP(VLOOKUP($B4062,weights!$A$2:$R$6,13)*F4062)+VLOOKUP($B4062,weights!$A$2:$R$6,18)*EXP(VLOOKUP($B4062,weights!$A$2:$R$6,14)*G4062))</f>
        <v>2.7494995443565378</v>
      </c>
    </row>
    <row r="4063" spans="1:8" ht="12.75" x14ac:dyDescent="0.2">
      <c r="A4063">
        <f t="shared" si="0"/>
        <v>163</v>
      </c>
      <c r="B4063" t="str">
        <f t="shared" ref="B4063:C4063" si="4037">B4038</f>
        <v>supermarket</v>
      </c>
      <c r="C4063">
        <f t="shared" si="4037"/>
        <v>1</v>
      </c>
      <c r="D4063">
        <f ca="1">OFFSET(walk!$A$2:$Y$402,TRUNC((ROW()-ROW($D$2))/COLUMNS(walk!$A$2:$Y$402)),MOD(ROW()-ROW($D$2),COLUMNS(walk!$A$2:$Y$402)),1,1)</f>
        <v>52</v>
      </c>
      <c r="E4063">
        <f ca="1">OFFSET(bike!$A$2:$Y$402,TRUNC((ROW()-ROW($E$2))/COLUMNS(bike!$A$2:$Y$402)),MOD(ROW()-ROW($E$2),COLUMNS(bike!$A$2:$Y$402)),1,1)</f>
        <v>18</v>
      </c>
      <c r="F4063">
        <f ca="1">OFFSET(transit!$A$2:$Y$402,TRUNC((ROW()-ROW($F$2))/COLUMNS(transit!$A$2:$Y$402)),MOD(ROW()-ROW($F$2),COLUMNS(transit!$A$2:$Y$402)),1,1)</f>
        <v>28</v>
      </c>
      <c r="G4063">
        <f ca="1">OFFSET(drive!$A$2:$Y$402,TRUNC((ROW()-ROW($G$2))/COLUMNS(drive!$A$2:$Y$402)),MOD(ROW()-ROW($G$2),COLUMNS(drive!$A$2:$Y$402)),1,1)</f>
        <v>10</v>
      </c>
      <c r="H4063" s="5">
        <f ca="1">(VLOOKUP($B4063,weights!$A$2:$R$6,4))*VLOOKUP($B4063,weights!$A$2:$R$6,6)^C4063*(VLOOKUP($B4063,weights!$A$2:$R$6,15)*EXP(VLOOKUP($B4063,weights!$A$2:$R$6,11)*D4063)+VLOOKUP($B4063,weights!$A$2:$R$6,16)*EXP(VLOOKUP($B4063,weights!$A$2:$R$6,12)*E4063)+VLOOKUP($B4063,weights!$A$2:$R$6,17)*EXP(VLOOKUP($B4063,weights!$A$2:$R$6,13)*F4063)+VLOOKUP($B4063,weights!$A$2:$R$6,18)*EXP(VLOOKUP($B4063,weights!$A$2:$R$6,14)*G4063))</f>
        <v>1.2760822340579294</v>
      </c>
    </row>
    <row r="4064" spans="1:8" ht="12.75" x14ac:dyDescent="0.2">
      <c r="A4064">
        <f t="shared" si="0"/>
        <v>163</v>
      </c>
      <c r="B4064" t="str">
        <f t="shared" ref="B4064:C4064" si="4038">B4039</f>
        <v>supermarket</v>
      </c>
      <c r="C4064">
        <f t="shared" si="4038"/>
        <v>2</v>
      </c>
      <c r="D4064">
        <f ca="1">OFFSET(walk!$A$2:$Y$402,TRUNC((ROW()-ROW($D$2))/COLUMNS(walk!$A$2:$Y$402)),MOD(ROW()-ROW($D$2),COLUMNS(walk!$A$2:$Y$402)),1,1)</f>
        <v>57</v>
      </c>
      <c r="E4064">
        <f ca="1">OFFSET(bike!$A$2:$Y$402,TRUNC((ROW()-ROW($E$2))/COLUMNS(bike!$A$2:$Y$402)),MOD(ROW()-ROW($E$2),COLUMNS(bike!$A$2:$Y$402)),1,1)</f>
        <v>18</v>
      </c>
      <c r="F4064">
        <f ca="1">OFFSET(transit!$A$2:$Y$402,TRUNC((ROW()-ROW($F$2))/COLUMNS(transit!$A$2:$Y$402)),MOD(ROW()-ROW($F$2),COLUMNS(transit!$A$2:$Y$402)),1,1)</f>
        <v>36</v>
      </c>
      <c r="G4064">
        <f ca="1">OFFSET(drive!$A$2:$Y$402,TRUNC((ROW()-ROW($G$2))/COLUMNS(drive!$A$2:$Y$402)),MOD(ROW()-ROW($G$2),COLUMNS(drive!$A$2:$Y$402)),1,1)</f>
        <v>13</v>
      </c>
      <c r="H4064" s="5">
        <f ca="1">(VLOOKUP($B4064,weights!$A$2:$R$6,4))*VLOOKUP($B4064,weights!$A$2:$R$6,6)^C4064*(VLOOKUP($B4064,weights!$A$2:$R$6,15)*EXP(VLOOKUP($B4064,weights!$A$2:$R$6,11)*D4064)+VLOOKUP($B4064,weights!$A$2:$R$6,16)*EXP(VLOOKUP($B4064,weights!$A$2:$R$6,12)*E4064)+VLOOKUP($B4064,weights!$A$2:$R$6,17)*EXP(VLOOKUP($B4064,weights!$A$2:$R$6,13)*F4064)+VLOOKUP($B4064,weights!$A$2:$R$6,18)*EXP(VLOOKUP($B4064,weights!$A$2:$R$6,14)*G4064))</f>
        <v>0.40394994546812713</v>
      </c>
    </row>
    <row r="4065" spans="1:8" ht="12.75" x14ac:dyDescent="0.2">
      <c r="A4065">
        <f t="shared" si="0"/>
        <v>163</v>
      </c>
      <c r="B4065" t="str">
        <f t="shared" ref="B4065:C4065" si="4039">B4040</f>
        <v>supermarket</v>
      </c>
      <c r="C4065">
        <f t="shared" si="4039"/>
        <v>3</v>
      </c>
      <c r="D4065">
        <f ca="1">OFFSET(walk!$A$2:$Y$402,TRUNC((ROW()-ROW($D$2))/COLUMNS(walk!$A$2:$Y$402)),MOD(ROW()-ROW($D$2),COLUMNS(walk!$A$2:$Y$402)),1,1)</f>
        <v>64</v>
      </c>
      <c r="E4065">
        <f ca="1">OFFSET(bike!$A$2:$Y$402,TRUNC((ROW()-ROW($E$2))/COLUMNS(bike!$A$2:$Y$402)),MOD(ROW()-ROW($E$2),COLUMNS(bike!$A$2:$Y$402)),1,1)</f>
        <v>22</v>
      </c>
      <c r="F4065">
        <f ca="1">OFFSET(transit!$A$2:$Y$402,TRUNC((ROW()-ROW($F$2))/COLUMNS(transit!$A$2:$Y$402)),MOD(ROW()-ROW($F$2),COLUMNS(transit!$A$2:$Y$402)),1,1)</f>
        <v>40</v>
      </c>
      <c r="G4065">
        <f ca="1">OFFSET(drive!$A$2:$Y$402,TRUNC((ROW()-ROW($G$2))/COLUMNS(drive!$A$2:$Y$402)),MOD(ROW()-ROW($G$2),COLUMNS(drive!$A$2:$Y$402)),1,1)</f>
        <v>14</v>
      </c>
      <c r="H4065" s="5">
        <f ca="1">(VLOOKUP($B4065,weights!$A$2:$R$6,4))*VLOOKUP($B4065,weights!$A$2:$R$6,6)^C4065*(VLOOKUP($B4065,weights!$A$2:$R$6,15)*EXP(VLOOKUP($B4065,weights!$A$2:$R$6,11)*D4065)+VLOOKUP($B4065,weights!$A$2:$R$6,16)*EXP(VLOOKUP($B4065,weights!$A$2:$R$6,12)*E4065)+VLOOKUP($B4065,weights!$A$2:$R$6,17)*EXP(VLOOKUP($B4065,weights!$A$2:$R$6,13)*F4065)+VLOOKUP($B4065,weights!$A$2:$R$6,18)*EXP(VLOOKUP($B4065,weights!$A$2:$R$6,14)*G4065))</f>
        <v>0.1862519323704821</v>
      </c>
    </row>
    <row r="4066" spans="1:8" ht="12.75" x14ac:dyDescent="0.2">
      <c r="A4066">
        <f t="shared" si="0"/>
        <v>163</v>
      </c>
      <c r="B4066" t="str">
        <f t="shared" ref="B4066:C4066" si="4040">B4041</f>
        <v>supermarket</v>
      </c>
      <c r="C4066">
        <f t="shared" si="4040"/>
        <v>4</v>
      </c>
      <c r="D4066">
        <f ca="1">OFFSET(walk!$A$2:$Y$402,TRUNC((ROW()-ROW($D$2))/COLUMNS(walk!$A$2:$Y$402)),MOD(ROW()-ROW($D$2),COLUMNS(walk!$A$2:$Y$402)),1,1)</f>
        <v>81</v>
      </c>
      <c r="E4066">
        <f ca="1">OFFSET(bike!$A$2:$Y$402,TRUNC((ROW()-ROW($E$2))/COLUMNS(bike!$A$2:$Y$402)),MOD(ROW()-ROW($E$2),COLUMNS(bike!$A$2:$Y$402)),1,1)</f>
        <v>25</v>
      </c>
      <c r="F4066">
        <f ca="1">OFFSET(transit!$A$2:$Y$402,TRUNC((ROW()-ROW($F$2))/COLUMNS(transit!$A$2:$Y$402)),MOD(ROW()-ROW($F$2),COLUMNS(transit!$A$2:$Y$402)),1,1)</f>
        <v>43</v>
      </c>
      <c r="G4066">
        <f ca="1">OFFSET(drive!$A$2:$Y$402,TRUNC((ROW()-ROW($G$2))/COLUMNS(drive!$A$2:$Y$402)),MOD(ROW()-ROW($G$2),COLUMNS(drive!$A$2:$Y$402)),1,1)</f>
        <v>16</v>
      </c>
      <c r="H4066" s="5">
        <f ca="1">(VLOOKUP($B4066,weights!$A$2:$R$6,4))*VLOOKUP($B4066,weights!$A$2:$R$6,6)^C4066*(VLOOKUP($B4066,weights!$A$2:$R$6,15)*EXP(VLOOKUP($B4066,weights!$A$2:$R$6,11)*D4066)+VLOOKUP($B4066,weights!$A$2:$R$6,16)*EXP(VLOOKUP($B4066,weights!$A$2:$R$6,12)*E4066)+VLOOKUP($B4066,weights!$A$2:$R$6,17)*EXP(VLOOKUP($B4066,weights!$A$2:$R$6,13)*F4066)+VLOOKUP($B4066,weights!$A$2:$R$6,18)*EXP(VLOOKUP($B4066,weights!$A$2:$R$6,14)*G4066))</f>
        <v>7.1648760235932946E-2</v>
      </c>
    </row>
    <row r="4067" spans="1:8" ht="12.75" x14ac:dyDescent="0.2">
      <c r="A4067">
        <f t="shared" si="0"/>
        <v>163</v>
      </c>
      <c r="B4067" t="str">
        <f t="shared" ref="B4067:C4067" si="4041">B4042</f>
        <v>store</v>
      </c>
      <c r="C4067">
        <f t="shared" si="4041"/>
        <v>0</v>
      </c>
      <c r="D4067">
        <f ca="1">OFFSET(walk!$A$2:$Y$402,TRUNC((ROW()-ROW($D$2))/COLUMNS(walk!$A$2:$Y$402)),MOD(ROW()-ROW($D$2),COLUMNS(walk!$A$2:$Y$402)),1,1)</f>
        <v>11</v>
      </c>
      <c r="E4067">
        <f ca="1">OFFSET(bike!$A$2:$Y$402,TRUNC((ROW()-ROW($E$2))/COLUMNS(bike!$A$2:$Y$402)),MOD(ROW()-ROW($E$2),COLUMNS(bike!$A$2:$Y$402)),1,1)</f>
        <v>3</v>
      </c>
      <c r="F4067">
        <f ca="1">OFFSET(transit!$A$2:$Y$402,TRUNC((ROW()-ROW($F$2))/COLUMNS(transit!$A$2:$Y$402)),MOD(ROW()-ROW($F$2),COLUMNS(transit!$A$2:$Y$402)),1,1)</f>
        <v>10</v>
      </c>
      <c r="G4067">
        <f ca="1">OFFSET(drive!$A$2:$Y$402,TRUNC((ROW()-ROW($G$2))/COLUMNS(drive!$A$2:$Y$402)),MOD(ROW()-ROW($G$2),COLUMNS(drive!$A$2:$Y$402)),1,1)</f>
        <v>3</v>
      </c>
      <c r="H4067" s="5">
        <f ca="1">(VLOOKUP($B4067,weights!$A$2:$R$6,4))*VLOOKUP($B4067,weights!$A$2:$R$6,6)^C4067*(VLOOKUP($B4067,weights!$A$2:$R$6,15)*EXP(VLOOKUP($B4067,weights!$A$2:$R$6,11)*D4067)+VLOOKUP($B4067,weights!$A$2:$R$6,16)*EXP(VLOOKUP($B4067,weights!$A$2:$R$6,12)*E4067)+VLOOKUP($B4067,weights!$A$2:$R$6,17)*EXP(VLOOKUP($B4067,weights!$A$2:$R$6,13)*F4067)+VLOOKUP($B4067,weights!$A$2:$R$6,18)*EXP(VLOOKUP($B4067,weights!$A$2:$R$6,14)*G4067))</f>
        <v>8.8448202829629938</v>
      </c>
    </row>
    <row r="4068" spans="1:8" ht="12.75" x14ac:dyDescent="0.2">
      <c r="A4068">
        <f t="shared" si="0"/>
        <v>163</v>
      </c>
      <c r="B4068" t="str">
        <f t="shared" ref="B4068:C4068" si="4042">B4043</f>
        <v>store</v>
      </c>
      <c r="C4068">
        <f t="shared" si="4042"/>
        <v>1</v>
      </c>
      <c r="D4068">
        <f ca="1">OFFSET(walk!$A$2:$Y$402,TRUNC((ROW()-ROW($D$2))/COLUMNS(walk!$A$2:$Y$402)),MOD(ROW()-ROW($D$2),COLUMNS(walk!$A$2:$Y$402)),1,1)</f>
        <v>12</v>
      </c>
      <c r="E4068">
        <f ca="1">OFFSET(bike!$A$2:$Y$402,TRUNC((ROW()-ROW($E$2))/COLUMNS(bike!$A$2:$Y$402)),MOD(ROW()-ROW($E$2),COLUMNS(bike!$A$2:$Y$402)),1,1)</f>
        <v>3</v>
      </c>
      <c r="F4068">
        <f ca="1">OFFSET(transit!$A$2:$Y$402,TRUNC((ROW()-ROW($F$2))/COLUMNS(transit!$A$2:$Y$402)),MOD(ROW()-ROW($F$2),COLUMNS(transit!$A$2:$Y$402)),1,1)</f>
        <v>11</v>
      </c>
      <c r="G4068">
        <f ca="1">OFFSET(drive!$A$2:$Y$402,TRUNC((ROW()-ROW($G$2))/COLUMNS(drive!$A$2:$Y$402)),MOD(ROW()-ROW($G$2),COLUMNS(drive!$A$2:$Y$402)),1,1)</f>
        <v>3</v>
      </c>
      <c r="H4068" s="5">
        <f ca="1">(VLOOKUP($B4068,weights!$A$2:$R$6,4))*VLOOKUP($B4068,weights!$A$2:$R$6,6)^C4068*(VLOOKUP($B4068,weights!$A$2:$R$6,15)*EXP(VLOOKUP($B4068,weights!$A$2:$R$6,11)*D4068)+VLOOKUP($B4068,weights!$A$2:$R$6,16)*EXP(VLOOKUP($B4068,weights!$A$2:$R$6,12)*E4068)+VLOOKUP($B4068,weights!$A$2:$R$6,17)*EXP(VLOOKUP($B4068,weights!$A$2:$R$6,13)*F4068)+VLOOKUP($B4068,weights!$A$2:$R$6,18)*EXP(VLOOKUP($B4068,weights!$A$2:$R$6,14)*G4068))</f>
        <v>5.8444521930010467</v>
      </c>
    </row>
    <row r="4069" spans="1:8" ht="12.75" x14ac:dyDescent="0.2">
      <c r="A4069">
        <f t="shared" si="0"/>
        <v>163</v>
      </c>
      <c r="B4069" t="str">
        <f t="shared" ref="B4069:C4069" si="4043">B4044</f>
        <v>store</v>
      </c>
      <c r="C4069">
        <f t="shared" si="4043"/>
        <v>2</v>
      </c>
      <c r="D4069">
        <f ca="1">OFFSET(walk!$A$2:$Y$402,TRUNC((ROW()-ROW($D$2))/COLUMNS(walk!$A$2:$Y$402)),MOD(ROW()-ROW($D$2),COLUMNS(walk!$A$2:$Y$402)),1,1)</f>
        <v>13</v>
      </c>
      <c r="E4069">
        <f ca="1">OFFSET(bike!$A$2:$Y$402,TRUNC((ROW()-ROW($E$2))/COLUMNS(bike!$A$2:$Y$402)),MOD(ROW()-ROW($E$2),COLUMNS(bike!$A$2:$Y$402)),1,1)</f>
        <v>3</v>
      </c>
      <c r="F4069">
        <f ca="1">OFFSET(transit!$A$2:$Y$402,TRUNC((ROW()-ROW($F$2))/COLUMNS(transit!$A$2:$Y$402)),MOD(ROW()-ROW($F$2),COLUMNS(transit!$A$2:$Y$402)),1,1)</f>
        <v>12</v>
      </c>
      <c r="G4069">
        <f ca="1">OFFSET(drive!$A$2:$Y$402,TRUNC((ROW()-ROW($G$2))/COLUMNS(drive!$A$2:$Y$402)),MOD(ROW()-ROW($G$2),COLUMNS(drive!$A$2:$Y$402)),1,1)</f>
        <v>3</v>
      </c>
      <c r="H4069" s="5">
        <f ca="1">(VLOOKUP($B4069,weights!$A$2:$R$6,4))*VLOOKUP($B4069,weights!$A$2:$R$6,6)^C4069*(VLOOKUP($B4069,weights!$A$2:$R$6,15)*EXP(VLOOKUP($B4069,weights!$A$2:$R$6,11)*D4069)+VLOOKUP($B4069,weights!$A$2:$R$6,16)*EXP(VLOOKUP($B4069,weights!$A$2:$R$6,12)*E4069)+VLOOKUP($B4069,weights!$A$2:$R$6,17)*EXP(VLOOKUP($B4069,weights!$A$2:$R$6,13)*F4069)+VLOOKUP($B4069,weights!$A$2:$R$6,18)*EXP(VLOOKUP($B4069,weights!$A$2:$R$6,14)*G4069))</f>
        <v>3.8838934881316001</v>
      </c>
    </row>
    <row r="4070" spans="1:8" ht="12.75" x14ac:dyDescent="0.2">
      <c r="A4070">
        <f t="shared" si="0"/>
        <v>163</v>
      </c>
      <c r="B4070" t="str">
        <f t="shared" ref="B4070:C4070" si="4044">B4045</f>
        <v>store</v>
      </c>
      <c r="C4070">
        <f t="shared" si="4044"/>
        <v>3</v>
      </c>
      <c r="D4070">
        <f ca="1">OFFSET(walk!$A$2:$Y$402,TRUNC((ROW()-ROW($D$2))/COLUMNS(walk!$A$2:$Y$402)),MOD(ROW()-ROW($D$2),COLUMNS(walk!$A$2:$Y$402)),1,1)</f>
        <v>15</v>
      </c>
      <c r="E4070">
        <f ca="1">OFFSET(bike!$A$2:$Y$402,TRUNC((ROW()-ROW($E$2))/COLUMNS(bike!$A$2:$Y$402)),MOD(ROW()-ROW($E$2),COLUMNS(bike!$A$2:$Y$402)),1,1)</f>
        <v>5</v>
      </c>
      <c r="F4070">
        <f ca="1">OFFSET(transit!$A$2:$Y$402,TRUNC((ROW()-ROW($F$2))/COLUMNS(transit!$A$2:$Y$402)),MOD(ROW()-ROW($F$2),COLUMNS(transit!$A$2:$Y$402)),1,1)</f>
        <v>13</v>
      </c>
      <c r="G4070">
        <f ca="1">OFFSET(drive!$A$2:$Y$402,TRUNC((ROW()-ROW($G$2))/COLUMNS(drive!$A$2:$Y$402)),MOD(ROW()-ROW($G$2),COLUMNS(drive!$A$2:$Y$402)),1,1)</f>
        <v>4</v>
      </c>
      <c r="H4070" s="5">
        <f ca="1">(VLOOKUP($B4070,weights!$A$2:$R$6,4))*VLOOKUP($B4070,weights!$A$2:$R$6,6)^C4070*(VLOOKUP($B4070,weights!$A$2:$R$6,15)*EXP(VLOOKUP($B4070,weights!$A$2:$R$6,11)*D4070)+VLOOKUP($B4070,weights!$A$2:$R$6,16)*EXP(VLOOKUP($B4070,weights!$A$2:$R$6,12)*E4070)+VLOOKUP($B4070,weights!$A$2:$R$6,17)*EXP(VLOOKUP($B4070,weights!$A$2:$R$6,13)*F4070)+VLOOKUP($B4070,weights!$A$2:$R$6,18)*EXP(VLOOKUP($B4070,weights!$A$2:$R$6,14)*G4070))</f>
        <v>1.5564911200996427</v>
      </c>
    </row>
    <row r="4071" spans="1:8" ht="12.75" x14ac:dyDescent="0.2">
      <c r="A4071">
        <f t="shared" si="0"/>
        <v>163</v>
      </c>
      <c r="B4071" t="str">
        <f t="shared" ref="B4071:C4071" si="4045">B4046</f>
        <v>store</v>
      </c>
      <c r="C4071">
        <f t="shared" si="4045"/>
        <v>4</v>
      </c>
      <c r="D4071">
        <f ca="1">OFFSET(walk!$A$2:$Y$402,TRUNC((ROW()-ROW($D$2))/COLUMNS(walk!$A$2:$Y$402)),MOD(ROW()-ROW($D$2),COLUMNS(walk!$A$2:$Y$402)),1,1)</f>
        <v>19</v>
      </c>
      <c r="E4071">
        <f ca="1">OFFSET(bike!$A$2:$Y$402,TRUNC((ROW()-ROW($E$2))/COLUMNS(bike!$A$2:$Y$402)),MOD(ROW()-ROW($E$2),COLUMNS(bike!$A$2:$Y$402)),1,1)</f>
        <v>6</v>
      </c>
      <c r="F4071">
        <f ca="1">OFFSET(transit!$A$2:$Y$402,TRUNC((ROW()-ROW($F$2))/COLUMNS(transit!$A$2:$Y$402)),MOD(ROW()-ROW($F$2),COLUMNS(transit!$A$2:$Y$402)),1,1)</f>
        <v>15</v>
      </c>
      <c r="G4071">
        <f ca="1">OFFSET(drive!$A$2:$Y$402,TRUNC((ROW()-ROW($G$2))/COLUMNS(drive!$A$2:$Y$402)),MOD(ROW()-ROW($G$2),COLUMNS(drive!$A$2:$Y$402)),1,1)</f>
        <v>5</v>
      </c>
      <c r="H4071" s="5">
        <f ca="1">(VLOOKUP($B4071,weights!$A$2:$R$6,4))*VLOOKUP($B4071,weights!$A$2:$R$6,6)^C4071*(VLOOKUP($B4071,weights!$A$2:$R$6,15)*EXP(VLOOKUP($B4071,weights!$A$2:$R$6,11)*D4071)+VLOOKUP($B4071,weights!$A$2:$R$6,16)*EXP(VLOOKUP($B4071,weights!$A$2:$R$6,12)*E4071)+VLOOKUP($B4071,weights!$A$2:$R$6,17)*EXP(VLOOKUP($B4071,weights!$A$2:$R$6,13)*F4071)+VLOOKUP($B4071,weights!$A$2:$R$6,18)*EXP(VLOOKUP($B4071,weights!$A$2:$R$6,14)*G4071))</f>
        <v>0.73186128335021872</v>
      </c>
    </row>
    <row r="4072" spans="1:8" ht="12.75" x14ac:dyDescent="0.2">
      <c r="A4072">
        <f t="shared" si="0"/>
        <v>163</v>
      </c>
      <c r="B4072" t="str">
        <f t="shared" ref="B4072:C4072" si="4046">B4047</f>
        <v>pharmacy</v>
      </c>
      <c r="C4072">
        <f t="shared" si="4046"/>
        <v>0</v>
      </c>
      <c r="D4072">
        <f ca="1">OFFSET(walk!$A$2:$Y$402,TRUNC((ROW()-ROW($D$2))/COLUMNS(walk!$A$2:$Y$402)),MOD(ROW()-ROW($D$2),COLUMNS(walk!$A$2:$Y$402)),1,1)</f>
        <v>15</v>
      </c>
      <c r="E4072">
        <f ca="1">OFFSET(bike!$A$2:$Y$402,TRUNC((ROW()-ROW($E$2))/COLUMNS(bike!$A$2:$Y$402)),MOD(ROW()-ROW($E$2),COLUMNS(bike!$A$2:$Y$402)),1,1)</f>
        <v>4</v>
      </c>
      <c r="F4072">
        <f ca="1">OFFSET(transit!$A$2:$Y$402,TRUNC((ROW()-ROW($F$2))/COLUMNS(transit!$A$2:$Y$402)),MOD(ROW()-ROW($F$2),COLUMNS(transit!$A$2:$Y$402)),1,1)</f>
        <v>15</v>
      </c>
      <c r="G4072">
        <f ca="1">OFFSET(drive!$A$2:$Y$402,TRUNC((ROW()-ROW($G$2))/COLUMNS(drive!$A$2:$Y$402)),MOD(ROW()-ROW($G$2),COLUMNS(drive!$A$2:$Y$402)),1,1)</f>
        <v>3</v>
      </c>
      <c r="H4072" s="5">
        <f ca="1">(VLOOKUP($B4072,weights!$A$2:$R$6,4))*VLOOKUP($B4072,weights!$A$2:$R$6,6)^C4072*(VLOOKUP($B4072,weights!$A$2:$R$6,15)*EXP(VLOOKUP($B4072,weights!$A$2:$R$6,11)*D4072)+VLOOKUP($B4072,weights!$A$2:$R$6,16)*EXP(VLOOKUP($B4072,weights!$A$2:$R$6,12)*E4072)+VLOOKUP($B4072,weights!$A$2:$R$6,17)*EXP(VLOOKUP($B4072,weights!$A$2:$R$6,13)*F4072)+VLOOKUP($B4072,weights!$A$2:$R$6,18)*EXP(VLOOKUP($B4072,weights!$A$2:$R$6,14)*G4072))</f>
        <v>4.923741737242187</v>
      </c>
    </row>
    <row r="4073" spans="1:8" ht="12.75" x14ac:dyDescent="0.2">
      <c r="A4073">
        <f t="shared" si="0"/>
        <v>163</v>
      </c>
      <c r="B4073" t="str">
        <f t="shared" ref="B4073:C4073" si="4047">B4048</f>
        <v>pharmacy</v>
      </c>
      <c r="C4073">
        <f t="shared" si="4047"/>
        <v>1</v>
      </c>
      <c r="D4073">
        <f ca="1">OFFSET(walk!$A$2:$Y$402,TRUNC((ROW()-ROW($D$2))/COLUMNS(walk!$A$2:$Y$402)),MOD(ROW()-ROW($D$2),COLUMNS(walk!$A$2:$Y$402)),1,1)</f>
        <v>17</v>
      </c>
      <c r="E4073">
        <f ca="1">OFFSET(bike!$A$2:$Y$402,TRUNC((ROW()-ROW($E$2))/COLUMNS(bike!$A$2:$Y$402)),MOD(ROW()-ROW($E$2),COLUMNS(bike!$A$2:$Y$402)),1,1)</f>
        <v>6</v>
      </c>
      <c r="F4073">
        <f ca="1">OFFSET(transit!$A$2:$Y$402,TRUNC((ROW()-ROW($F$2))/COLUMNS(transit!$A$2:$Y$402)),MOD(ROW()-ROW($F$2),COLUMNS(transit!$A$2:$Y$402)),1,1)</f>
        <v>16</v>
      </c>
      <c r="G4073">
        <f ca="1">OFFSET(drive!$A$2:$Y$402,TRUNC((ROW()-ROW($G$2))/COLUMNS(drive!$A$2:$Y$402)),MOD(ROW()-ROW($G$2),COLUMNS(drive!$A$2:$Y$402)),1,1)</f>
        <v>4</v>
      </c>
      <c r="H4073" s="5">
        <f ca="1">(VLOOKUP($B4073,weights!$A$2:$R$6,4))*VLOOKUP($B4073,weights!$A$2:$R$6,6)^C4073*(VLOOKUP($B4073,weights!$A$2:$R$6,15)*EXP(VLOOKUP($B4073,weights!$A$2:$R$6,11)*D4073)+VLOOKUP($B4073,weights!$A$2:$R$6,16)*EXP(VLOOKUP($B4073,weights!$A$2:$R$6,12)*E4073)+VLOOKUP($B4073,weights!$A$2:$R$6,17)*EXP(VLOOKUP($B4073,weights!$A$2:$R$6,13)*F4073)+VLOOKUP($B4073,weights!$A$2:$R$6,18)*EXP(VLOOKUP($B4073,weights!$A$2:$R$6,14)*G4073))</f>
        <v>1.6846353744493883</v>
      </c>
    </row>
    <row r="4074" spans="1:8" ht="12.75" x14ac:dyDescent="0.2">
      <c r="A4074">
        <f t="shared" si="0"/>
        <v>163</v>
      </c>
      <c r="B4074" t="str">
        <f t="shared" ref="B4074:C4074" si="4048">B4049</f>
        <v>pharmacy</v>
      </c>
      <c r="C4074">
        <f t="shared" si="4048"/>
        <v>2</v>
      </c>
      <c r="D4074">
        <f ca="1">OFFSET(walk!$A$2:$Y$402,TRUNC((ROW()-ROW($D$2))/COLUMNS(walk!$A$2:$Y$402)),MOD(ROW()-ROW($D$2),COLUMNS(walk!$A$2:$Y$402)),1,1)</f>
        <v>17</v>
      </c>
      <c r="E4074">
        <f ca="1">OFFSET(bike!$A$2:$Y$402,TRUNC((ROW()-ROW($E$2))/COLUMNS(bike!$A$2:$Y$402)),MOD(ROW()-ROW($E$2),COLUMNS(bike!$A$2:$Y$402)),1,1)</f>
        <v>6</v>
      </c>
      <c r="F4074">
        <f ca="1">OFFSET(transit!$A$2:$Y$402,TRUNC((ROW()-ROW($F$2))/COLUMNS(transit!$A$2:$Y$402)),MOD(ROW()-ROW($F$2),COLUMNS(transit!$A$2:$Y$402)),1,1)</f>
        <v>16</v>
      </c>
      <c r="G4074">
        <f ca="1">OFFSET(drive!$A$2:$Y$402,TRUNC((ROW()-ROW($G$2))/COLUMNS(drive!$A$2:$Y$402)),MOD(ROW()-ROW($G$2),COLUMNS(drive!$A$2:$Y$402)),1,1)</f>
        <v>4</v>
      </c>
      <c r="H4074" s="5">
        <f ca="1">(VLOOKUP($B4074,weights!$A$2:$R$6,4))*VLOOKUP($B4074,weights!$A$2:$R$6,6)^C4074*(VLOOKUP($B4074,weights!$A$2:$R$6,15)*EXP(VLOOKUP($B4074,weights!$A$2:$R$6,11)*D4074)+VLOOKUP($B4074,weights!$A$2:$R$6,16)*EXP(VLOOKUP($B4074,weights!$A$2:$R$6,12)*E4074)+VLOOKUP($B4074,weights!$A$2:$R$6,17)*EXP(VLOOKUP($B4074,weights!$A$2:$R$6,13)*F4074)+VLOOKUP($B4074,weights!$A$2:$R$6,18)*EXP(VLOOKUP($B4074,weights!$A$2:$R$6,14)*G4074))</f>
        <v>0.81112073584600186</v>
      </c>
    </row>
    <row r="4075" spans="1:8" ht="12.75" x14ac:dyDescent="0.2">
      <c r="A4075">
        <f t="shared" si="0"/>
        <v>163</v>
      </c>
      <c r="B4075" t="str">
        <f t="shared" ref="B4075:C4075" si="4049">B4050</f>
        <v>bank</v>
      </c>
      <c r="C4075">
        <f t="shared" si="4049"/>
        <v>0</v>
      </c>
      <c r="D4075">
        <f ca="1">OFFSET(walk!$A$2:$Y$402,TRUNC((ROW()-ROW($D$2))/COLUMNS(walk!$A$2:$Y$402)),MOD(ROW()-ROW($D$2),COLUMNS(walk!$A$2:$Y$402)),1,1)</f>
        <v>27</v>
      </c>
      <c r="E4075">
        <f ca="1">OFFSET(bike!$A$2:$Y$402,TRUNC((ROW()-ROW($E$2))/COLUMNS(bike!$A$2:$Y$402)),MOD(ROW()-ROW($E$2),COLUMNS(bike!$A$2:$Y$402)),1,1)</f>
        <v>10</v>
      </c>
      <c r="F4075">
        <f ca="1">OFFSET(transit!$A$2:$Y$402,TRUNC((ROW()-ROW($F$2))/COLUMNS(transit!$A$2:$Y$402)),MOD(ROW()-ROW($F$2),COLUMNS(transit!$A$2:$Y$402)),1,1)</f>
        <v>23</v>
      </c>
      <c r="G4075">
        <f ca="1">OFFSET(drive!$A$2:$Y$402,TRUNC((ROW()-ROW($G$2))/COLUMNS(drive!$A$2:$Y$402)),MOD(ROW()-ROW($G$2),COLUMNS(drive!$A$2:$Y$402)),1,1)</f>
        <v>7</v>
      </c>
      <c r="H4075" s="5">
        <f ca="1">(VLOOKUP($B4075,weights!$A$2:$R$6,4))*VLOOKUP($B4075,weights!$A$2:$R$6,6)^C4075*(VLOOKUP($B4075,weights!$A$2:$R$6,15)*EXP(VLOOKUP($B4075,weights!$A$2:$R$6,11)*D4075)+VLOOKUP($B4075,weights!$A$2:$R$6,16)*EXP(VLOOKUP($B4075,weights!$A$2:$R$6,12)*E4075)+VLOOKUP($B4075,weights!$A$2:$R$6,17)*EXP(VLOOKUP($B4075,weights!$A$2:$R$6,13)*F4075)+VLOOKUP($B4075,weights!$A$2:$R$6,18)*EXP(VLOOKUP($B4075,weights!$A$2:$R$6,14)*G4075))</f>
        <v>1.7088946023081084</v>
      </c>
    </row>
    <row r="4076" spans="1:8" ht="12.75" x14ac:dyDescent="0.2">
      <c r="A4076">
        <f t="shared" si="0"/>
        <v>163</v>
      </c>
      <c r="B4076" t="str">
        <f t="shared" ref="B4076:C4076" si="4050">B4051</f>
        <v>bank</v>
      </c>
      <c r="C4076">
        <f t="shared" si="4050"/>
        <v>1</v>
      </c>
      <c r="D4076">
        <f ca="1">OFFSET(walk!$A$2:$Y$402,TRUNC((ROW()-ROW($D$2))/COLUMNS(walk!$A$2:$Y$402)),MOD(ROW()-ROW($D$2),COLUMNS(walk!$A$2:$Y$402)),1,1)</f>
        <v>41</v>
      </c>
      <c r="E4076">
        <f ca="1">OFFSET(bike!$A$2:$Y$402,TRUNC((ROW()-ROW($E$2))/COLUMNS(bike!$A$2:$Y$402)),MOD(ROW()-ROW($E$2),COLUMNS(bike!$A$2:$Y$402)),1,1)</f>
        <v>14</v>
      </c>
      <c r="F4076">
        <f ca="1">OFFSET(transit!$A$2:$Y$402,TRUNC((ROW()-ROW($F$2))/COLUMNS(transit!$A$2:$Y$402)),MOD(ROW()-ROW($F$2),COLUMNS(transit!$A$2:$Y$402)),1,1)</f>
        <v>34</v>
      </c>
      <c r="G4076">
        <f ca="1">OFFSET(drive!$A$2:$Y$402,TRUNC((ROW()-ROW($G$2))/COLUMNS(drive!$A$2:$Y$402)),MOD(ROW()-ROW($G$2),COLUMNS(drive!$A$2:$Y$402)),1,1)</f>
        <v>8</v>
      </c>
      <c r="H4076" s="5">
        <f ca="1">(VLOOKUP($B4076,weights!$A$2:$R$6,4))*VLOOKUP($B4076,weights!$A$2:$R$6,6)^C4076*(VLOOKUP($B4076,weights!$A$2:$R$6,15)*EXP(VLOOKUP($B4076,weights!$A$2:$R$6,11)*D4076)+VLOOKUP($B4076,weights!$A$2:$R$6,16)*EXP(VLOOKUP($B4076,weights!$A$2:$R$6,12)*E4076)+VLOOKUP($B4076,weights!$A$2:$R$6,17)*EXP(VLOOKUP($B4076,weights!$A$2:$R$6,13)*F4076)+VLOOKUP($B4076,weights!$A$2:$R$6,18)*EXP(VLOOKUP($B4076,weights!$A$2:$R$6,14)*G4076))</f>
        <v>0.43899132901545546</v>
      </c>
    </row>
    <row r="4077" spans="1:8" ht="12.75" x14ac:dyDescent="0.2">
      <c r="A4077">
        <f t="shared" si="0"/>
        <v>164</v>
      </c>
      <c r="B4077" t="str">
        <f t="shared" ref="B4077:C4077" si="4051">B4052</f>
        <v>restaurant</v>
      </c>
      <c r="C4077">
        <f t="shared" si="4051"/>
        <v>0</v>
      </c>
      <c r="D4077">
        <f ca="1">OFFSET(walk!$A$2:$Y$402,TRUNC((ROW()-ROW($D$2))/COLUMNS(walk!$A$2:$Y$402)),MOD(ROW()-ROW($D$2),COLUMNS(walk!$A$2:$Y$402)),1,1)</f>
        <v>7</v>
      </c>
      <c r="E4077">
        <f ca="1">OFFSET(bike!$A$2:$Y$402,TRUNC((ROW()-ROW($E$2))/COLUMNS(bike!$A$2:$Y$402)),MOD(ROW()-ROW($E$2),COLUMNS(bike!$A$2:$Y$402)),1,1)</f>
        <v>3</v>
      </c>
      <c r="F4077">
        <f ca="1">OFFSET(transit!$A$2:$Y$402,TRUNC((ROW()-ROW($F$2))/COLUMNS(transit!$A$2:$Y$402)),MOD(ROW()-ROW($F$2),COLUMNS(transit!$A$2:$Y$402)),1,1)</f>
        <v>6</v>
      </c>
      <c r="G4077">
        <f ca="1">OFFSET(drive!$A$2:$Y$402,TRUNC((ROW()-ROW($G$2))/COLUMNS(drive!$A$2:$Y$402)),MOD(ROW()-ROW($G$2),COLUMNS(drive!$A$2:$Y$402)),1,1)</f>
        <v>2</v>
      </c>
      <c r="H4077" s="5">
        <f ca="1">(VLOOKUP($B4077,weights!$A$2:$R$6,4))*VLOOKUP($B4077,weights!$A$2:$R$6,6)^C4077*(VLOOKUP($B4077,weights!$A$2:$R$6,15)*EXP(VLOOKUP($B4077,weights!$A$2:$R$6,11)*D4077)+VLOOKUP($B4077,weights!$A$2:$R$6,16)*EXP(VLOOKUP($B4077,weights!$A$2:$R$6,12)*E4077)+VLOOKUP($B4077,weights!$A$2:$R$6,17)*EXP(VLOOKUP($B4077,weights!$A$2:$R$6,13)*F4077)+VLOOKUP($B4077,weights!$A$2:$R$6,18)*EXP(VLOOKUP($B4077,weights!$A$2:$R$6,14)*G4077))</f>
        <v>30.85926403114545</v>
      </c>
    </row>
    <row r="4078" spans="1:8" ht="12.75" x14ac:dyDescent="0.2">
      <c r="A4078">
        <f t="shared" si="0"/>
        <v>164</v>
      </c>
      <c r="B4078" t="str">
        <f t="shared" ref="B4078:C4078" si="4052">B4053</f>
        <v>restaurant</v>
      </c>
      <c r="C4078">
        <f t="shared" si="4052"/>
        <v>1</v>
      </c>
      <c r="D4078">
        <f ca="1">OFFSET(walk!$A$2:$Y$402,TRUNC((ROW()-ROW($D$2))/COLUMNS(walk!$A$2:$Y$402)),MOD(ROW()-ROW($D$2),COLUMNS(walk!$A$2:$Y$402)),1,1)</f>
        <v>10</v>
      </c>
      <c r="E4078">
        <f ca="1">OFFSET(bike!$A$2:$Y$402,TRUNC((ROW()-ROW($E$2))/COLUMNS(bike!$A$2:$Y$402)),MOD(ROW()-ROW($E$2),COLUMNS(bike!$A$2:$Y$402)),1,1)</f>
        <v>3</v>
      </c>
      <c r="F4078">
        <f ca="1">OFFSET(transit!$A$2:$Y$402,TRUNC((ROW()-ROW($F$2))/COLUMNS(transit!$A$2:$Y$402)),MOD(ROW()-ROW($F$2),COLUMNS(transit!$A$2:$Y$402)),1,1)</f>
        <v>7</v>
      </c>
      <c r="G4078">
        <f ca="1">OFFSET(drive!$A$2:$Y$402,TRUNC((ROW()-ROW($G$2))/COLUMNS(drive!$A$2:$Y$402)),MOD(ROW()-ROW($G$2),COLUMNS(drive!$A$2:$Y$402)),1,1)</f>
        <v>2</v>
      </c>
      <c r="H4078" s="5">
        <f ca="1">(VLOOKUP($B4078,weights!$A$2:$R$6,4))*VLOOKUP($B4078,weights!$A$2:$R$6,6)^C4078*(VLOOKUP($B4078,weights!$A$2:$R$6,15)*EXP(VLOOKUP($B4078,weights!$A$2:$R$6,11)*D4078)+VLOOKUP($B4078,weights!$A$2:$R$6,16)*EXP(VLOOKUP($B4078,weights!$A$2:$R$6,12)*E4078)+VLOOKUP($B4078,weights!$A$2:$R$6,17)*EXP(VLOOKUP($B4078,weights!$A$2:$R$6,13)*F4078)+VLOOKUP($B4078,weights!$A$2:$R$6,18)*EXP(VLOOKUP($B4078,weights!$A$2:$R$6,14)*G4078))</f>
        <v>24.977079544724841</v>
      </c>
    </row>
    <row r="4079" spans="1:8" ht="12.75" x14ac:dyDescent="0.2">
      <c r="A4079">
        <f t="shared" si="0"/>
        <v>164</v>
      </c>
      <c r="B4079" t="str">
        <f t="shared" ref="B4079:C4079" si="4053">B4054</f>
        <v>restaurant</v>
      </c>
      <c r="C4079">
        <f t="shared" si="4053"/>
        <v>2</v>
      </c>
      <c r="D4079">
        <f ca="1">OFFSET(walk!$A$2:$Y$402,TRUNC((ROW()-ROW($D$2))/COLUMNS(walk!$A$2:$Y$402)),MOD(ROW()-ROW($D$2),COLUMNS(walk!$A$2:$Y$402)),1,1)</f>
        <v>10</v>
      </c>
      <c r="E4079">
        <f ca="1">OFFSET(bike!$A$2:$Y$402,TRUNC((ROW()-ROW($E$2))/COLUMNS(bike!$A$2:$Y$402)),MOD(ROW()-ROW($E$2),COLUMNS(bike!$A$2:$Y$402)),1,1)</f>
        <v>3</v>
      </c>
      <c r="F4079">
        <f ca="1">OFFSET(transit!$A$2:$Y$402,TRUNC((ROW()-ROW($F$2))/COLUMNS(transit!$A$2:$Y$402)),MOD(ROW()-ROW($F$2),COLUMNS(transit!$A$2:$Y$402)),1,1)</f>
        <v>7</v>
      </c>
      <c r="G4079">
        <f ca="1">OFFSET(drive!$A$2:$Y$402,TRUNC((ROW()-ROW($G$2))/COLUMNS(drive!$A$2:$Y$402)),MOD(ROW()-ROW($G$2),COLUMNS(drive!$A$2:$Y$402)),1,1)</f>
        <v>3</v>
      </c>
      <c r="H4079" s="5">
        <f ca="1">(VLOOKUP($B4079,weights!$A$2:$R$6,4))*VLOOKUP($B4079,weights!$A$2:$R$6,6)^C4079*(VLOOKUP($B4079,weights!$A$2:$R$6,15)*EXP(VLOOKUP($B4079,weights!$A$2:$R$6,11)*D4079)+VLOOKUP($B4079,weights!$A$2:$R$6,16)*EXP(VLOOKUP($B4079,weights!$A$2:$R$6,12)*E4079)+VLOOKUP($B4079,weights!$A$2:$R$6,17)*EXP(VLOOKUP($B4079,weights!$A$2:$R$6,13)*F4079)+VLOOKUP($B4079,weights!$A$2:$R$6,18)*EXP(VLOOKUP($B4079,weights!$A$2:$R$6,14)*G4079))</f>
        <v>20.945313430992616</v>
      </c>
    </row>
    <row r="4080" spans="1:8" ht="12.75" x14ac:dyDescent="0.2">
      <c r="A4080">
        <f t="shared" si="0"/>
        <v>164</v>
      </c>
      <c r="B4080" t="str">
        <f t="shared" ref="B4080:C4080" si="4054">B4055</f>
        <v>restaurant</v>
      </c>
      <c r="C4080">
        <f t="shared" si="4054"/>
        <v>3</v>
      </c>
      <c r="D4080">
        <f ca="1">OFFSET(walk!$A$2:$Y$402,TRUNC((ROW()-ROW($D$2))/COLUMNS(walk!$A$2:$Y$402)),MOD(ROW()-ROW($D$2),COLUMNS(walk!$A$2:$Y$402)),1,1)</f>
        <v>11</v>
      </c>
      <c r="E4080">
        <f ca="1">OFFSET(bike!$A$2:$Y$402,TRUNC((ROW()-ROW($E$2))/COLUMNS(bike!$A$2:$Y$402)),MOD(ROW()-ROW($E$2),COLUMNS(bike!$A$2:$Y$402)),1,1)</f>
        <v>3</v>
      </c>
      <c r="F4080">
        <f ca="1">OFFSET(transit!$A$2:$Y$402,TRUNC((ROW()-ROW($F$2))/COLUMNS(transit!$A$2:$Y$402)),MOD(ROW()-ROW($F$2),COLUMNS(transit!$A$2:$Y$402)),1,1)</f>
        <v>7</v>
      </c>
      <c r="G4080">
        <f ca="1">OFFSET(drive!$A$2:$Y$402,TRUNC((ROW()-ROW($G$2))/COLUMNS(drive!$A$2:$Y$402)),MOD(ROW()-ROW($G$2),COLUMNS(drive!$A$2:$Y$402)),1,1)</f>
        <v>3</v>
      </c>
      <c r="H4080" s="5">
        <f ca="1">(VLOOKUP($B4080,weights!$A$2:$R$6,4))*VLOOKUP($B4080,weights!$A$2:$R$6,6)^C4080*(VLOOKUP($B4080,weights!$A$2:$R$6,15)*EXP(VLOOKUP($B4080,weights!$A$2:$R$6,11)*D4080)+VLOOKUP($B4080,weights!$A$2:$R$6,16)*EXP(VLOOKUP($B4080,weights!$A$2:$R$6,12)*E4080)+VLOOKUP($B4080,weights!$A$2:$R$6,17)*EXP(VLOOKUP($B4080,weights!$A$2:$R$6,13)*F4080)+VLOOKUP($B4080,weights!$A$2:$R$6,18)*EXP(VLOOKUP($B4080,weights!$A$2:$R$6,14)*G4080))</f>
        <v>18.464182776272754</v>
      </c>
    </row>
    <row r="4081" spans="1:8" ht="12.75" x14ac:dyDescent="0.2">
      <c r="A4081">
        <f t="shared" si="0"/>
        <v>164</v>
      </c>
      <c r="B4081" t="str">
        <f t="shared" ref="B4081:C4081" si="4055">B4056</f>
        <v>restaurant</v>
      </c>
      <c r="C4081">
        <f t="shared" si="4055"/>
        <v>4</v>
      </c>
      <c r="D4081">
        <f ca="1">OFFSET(walk!$A$2:$Y$402,TRUNC((ROW()-ROW($D$2))/COLUMNS(walk!$A$2:$Y$402)),MOD(ROW()-ROW($D$2),COLUMNS(walk!$A$2:$Y$402)),1,1)</f>
        <v>11</v>
      </c>
      <c r="E4081">
        <f ca="1">OFFSET(bike!$A$2:$Y$402,TRUNC((ROW()-ROW($E$2))/COLUMNS(bike!$A$2:$Y$402)),MOD(ROW()-ROW($E$2),COLUMNS(bike!$A$2:$Y$402)),1,1)</f>
        <v>3</v>
      </c>
      <c r="F4081">
        <f ca="1">OFFSET(transit!$A$2:$Y$402,TRUNC((ROW()-ROW($F$2))/COLUMNS(transit!$A$2:$Y$402)),MOD(ROW()-ROW($F$2),COLUMNS(transit!$A$2:$Y$402)),1,1)</f>
        <v>8</v>
      </c>
      <c r="G4081">
        <f ca="1">OFFSET(drive!$A$2:$Y$402,TRUNC((ROW()-ROW($G$2))/COLUMNS(drive!$A$2:$Y$402)),MOD(ROW()-ROW($G$2),COLUMNS(drive!$A$2:$Y$402)),1,1)</f>
        <v>3</v>
      </c>
      <c r="H4081" s="5">
        <f ca="1">(VLOOKUP($B4081,weights!$A$2:$R$6,4))*VLOOKUP($B4081,weights!$A$2:$R$6,6)^C4081*(VLOOKUP($B4081,weights!$A$2:$R$6,15)*EXP(VLOOKUP($B4081,weights!$A$2:$R$6,11)*D4081)+VLOOKUP($B4081,weights!$A$2:$R$6,16)*EXP(VLOOKUP($B4081,weights!$A$2:$R$6,12)*E4081)+VLOOKUP($B4081,weights!$A$2:$R$6,17)*EXP(VLOOKUP($B4081,weights!$A$2:$R$6,13)*F4081)+VLOOKUP($B4081,weights!$A$2:$R$6,18)*EXP(VLOOKUP($B4081,weights!$A$2:$R$6,14)*G4081))</f>
        <v>16.034661032341649</v>
      </c>
    </row>
    <row r="4082" spans="1:8" ht="12.75" x14ac:dyDescent="0.2">
      <c r="A4082">
        <f t="shared" si="0"/>
        <v>164</v>
      </c>
      <c r="B4082" t="str">
        <f t="shared" ref="B4082:C4082" si="4056">B4057</f>
        <v>restaurant</v>
      </c>
      <c r="C4082">
        <f t="shared" si="4056"/>
        <v>5</v>
      </c>
      <c r="D4082">
        <f ca="1">OFFSET(walk!$A$2:$Y$402,TRUNC((ROW()-ROW($D$2))/COLUMNS(walk!$A$2:$Y$402)),MOD(ROW()-ROW($D$2),COLUMNS(walk!$A$2:$Y$402)),1,1)</f>
        <v>12</v>
      </c>
      <c r="E4082">
        <f ca="1">OFFSET(bike!$A$2:$Y$402,TRUNC((ROW()-ROW($E$2))/COLUMNS(bike!$A$2:$Y$402)),MOD(ROW()-ROW($E$2),COLUMNS(bike!$A$2:$Y$402)),1,1)</f>
        <v>4</v>
      </c>
      <c r="F4082">
        <f ca="1">OFFSET(transit!$A$2:$Y$402,TRUNC((ROW()-ROW($F$2))/COLUMNS(transit!$A$2:$Y$402)),MOD(ROW()-ROW($F$2),COLUMNS(transit!$A$2:$Y$402)),1,1)</f>
        <v>8</v>
      </c>
      <c r="G4082">
        <f ca="1">OFFSET(drive!$A$2:$Y$402,TRUNC((ROW()-ROW($G$2))/COLUMNS(drive!$A$2:$Y$402)),MOD(ROW()-ROW($G$2),COLUMNS(drive!$A$2:$Y$402)),1,1)</f>
        <v>3</v>
      </c>
      <c r="H4082" s="5">
        <f ca="1">(VLOOKUP($B4082,weights!$A$2:$R$6,4))*VLOOKUP($B4082,weights!$A$2:$R$6,6)^C4082*(VLOOKUP($B4082,weights!$A$2:$R$6,15)*EXP(VLOOKUP($B4082,weights!$A$2:$R$6,11)*D4082)+VLOOKUP($B4082,weights!$A$2:$R$6,16)*EXP(VLOOKUP($B4082,weights!$A$2:$R$6,12)*E4082)+VLOOKUP($B4082,weights!$A$2:$R$6,17)*EXP(VLOOKUP($B4082,weights!$A$2:$R$6,13)*F4082)+VLOOKUP($B4082,weights!$A$2:$R$6,18)*EXP(VLOOKUP($B4082,weights!$A$2:$R$6,14)*G4082))</f>
        <v>13.218183469969464</v>
      </c>
    </row>
    <row r="4083" spans="1:8" ht="12.75" x14ac:dyDescent="0.2">
      <c r="A4083">
        <f t="shared" si="0"/>
        <v>164</v>
      </c>
      <c r="B4083" t="str">
        <f t="shared" ref="B4083:C4083" si="4057">B4058</f>
        <v>restaurant</v>
      </c>
      <c r="C4083">
        <f t="shared" si="4057"/>
        <v>6</v>
      </c>
      <c r="D4083">
        <f ca="1">OFFSET(walk!$A$2:$Y$402,TRUNC((ROW()-ROW($D$2))/COLUMNS(walk!$A$2:$Y$402)),MOD(ROW()-ROW($D$2),COLUMNS(walk!$A$2:$Y$402)),1,1)</f>
        <v>12</v>
      </c>
      <c r="E4083">
        <f ca="1">OFFSET(bike!$A$2:$Y$402,TRUNC((ROW()-ROW($E$2))/COLUMNS(bike!$A$2:$Y$402)),MOD(ROW()-ROW($E$2),COLUMNS(bike!$A$2:$Y$402)),1,1)</f>
        <v>4</v>
      </c>
      <c r="F4083">
        <f ca="1">OFFSET(transit!$A$2:$Y$402,TRUNC((ROW()-ROW($F$2))/COLUMNS(transit!$A$2:$Y$402)),MOD(ROW()-ROW($F$2),COLUMNS(transit!$A$2:$Y$402)),1,1)</f>
        <v>9</v>
      </c>
      <c r="G4083">
        <f ca="1">OFFSET(drive!$A$2:$Y$402,TRUNC((ROW()-ROW($G$2))/COLUMNS(drive!$A$2:$Y$402)),MOD(ROW()-ROW($G$2),COLUMNS(drive!$A$2:$Y$402)),1,1)</f>
        <v>3</v>
      </c>
      <c r="H4083" s="5">
        <f ca="1">(VLOOKUP($B4083,weights!$A$2:$R$6,4))*VLOOKUP($B4083,weights!$A$2:$R$6,6)^C4083*(VLOOKUP($B4083,weights!$A$2:$R$6,15)*EXP(VLOOKUP($B4083,weights!$A$2:$R$6,11)*D4083)+VLOOKUP($B4083,weights!$A$2:$R$6,16)*EXP(VLOOKUP($B4083,weights!$A$2:$R$6,12)*E4083)+VLOOKUP($B4083,weights!$A$2:$R$6,17)*EXP(VLOOKUP($B4083,weights!$A$2:$R$6,13)*F4083)+VLOOKUP($B4083,weights!$A$2:$R$6,18)*EXP(VLOOKUP($B4083,weights!$A$2:$R$6,14)*G4083))</f>
        <v>11.492754319036104</v>
      </c>
    </row>
    <row r="4084" spans="1:8" ht="12.75" x14ac:dyDescent="0.2">
      <c r="A4084">
        <f t="shared" si="0"/>
        <v>164</v>
      </c>
      <c r="B4084" t="str">
        <f t="shared" ref="B4084:C4084" si="4058">B4059</f>
        <v>restaurant</v>
      </c>
      <c r="C4084">
        <f t="shared" si="4058"/>
        <v>7</v>
      </c>
      <c r="D4084">
        <f ca="1">OFFSET(walk!$A$2:$Y$402,TRUNC((ROW()-ROW($D$2))/COLUMNS(walk!$A$2:$Y$402)),MOD(ROW()-ROW($D$2),COLUMNS(walk!$A$2:$Y$402)),1,1)</f>
        <v>13</v>
      </c>
      <c r="E4084">
        <f ca="1">OFFSET(bike!$A$2:$Y$402,TRUNC((ROW()-ROW($E$2))/COLUMNS(bike!$A$2:$Y$402)),MOD(ROW()-ROW($E$2),COLUMNS(bike!$A$2:$Y$402)),1,1)</f>
        <v>4</v>
      </c>
      <c r="F4084">
        <f ca="1">OFFSET(transit!$A$2:$Y$402,TRUNC((ROW()-ROW($F$2))/COLUMNS(transit!$A$2:$Y$402)),MOD(ROW()-ROW($F$2),COLUMNS(transit!$A$2:$Y$402)),1,1)</f>
        <v>9</v>
      </c>
      <c r="G4084">
        <f ca="1">OFFSET(drive!$A$2:$Y$402,TRUNC((ROW()-ROW($G$2))/COLUMNS(drive!$A$2:$Y$402)),MOD(ROW()-ROW($G$2),COLUMNS(drive!$A$2:$Y$402)),1,1)</f>
        <v>4</v>
      </c>
      <c r="H4084" s="5">
        <f ca="1">(VLOOKUP($B4084,weights!$A$2:$R$6,4))*VLOOKUP($B4084,weights!$A$2:$R$6,6)^C4084*(VLOOKUP($B4084,weights!$A$2:$R$6,15)*EXP(VLOOKUP($B4084,weights!$A$2:$R$6,11)*D4084)+VLOOKUP($B4084,weights!$A$2:$R$6,16)*EXP(VLOOKUP($B4084,weights!$A$2:$R$6,12)*E4084)+VLOOKUP($B4084,weights!$A$2:$R$6,17)*EXP(VLOOKUP($B4084,weights!$A$2:$R$6,13)*F4084)+VLOOKUP($B4084,weights!$A$2:$R$6,18)*EXP(VLOOKUP($B4084,weights!$A$2:$R$6,14)*G4084))</f>
        <v>9.4617431804948957</v>
      </c>
    </row>
    <row r="4085" spans="1:8" ht="12.75" x14ac:dyDescent="0.2">
      <c r="A4085">
        <f t="shared" si="0"/>
        <v>164</v>
      </c>
      <c r="B4085" t="str">
        <f t="shared" ref="B4085:C4085" si="4059">B4060</f>
        <v>restaurant</v>
      </c>
      <c r="C4085">
        <f t="shared" si="4059"/>
        <v>8</v>
      </c>
      <c r="D4085">
        <f ca="1">OFFSET(walk!$A$2:$Y$402,TRUNC((ROW()-ROW($D$2))/COLUMNS(walk!$A$2:$Y$402)),MOD(ROW()-ROW($D$2),COLUMNS(walk!$A$2:$Y$402)),1,1)</f>
        <v>14</v>
      </c>
      <c r="E4085">
        <f ca="1">OFFSET(bike!$A$2:$Y$402,TRUNC((ROW()-ROW($E$2))/COLUMNS(bike!$A$2:$Y$402)),MOD(ROW()-ROW($E$2),COLUMNS(bike!$A$2:$Y$402)),1,1)</f>
        <v>4</v>
      </c>
      <c r="F4085">
        <f ca="1">OFFSET(transit!$A$2:$Y$402,TRUNC((ROW()-ROW($F$2))/COLUMNS(transit!$A$2:$Y$402)),MOD(ROW()-ROW($F$2),COLUMNS(transit!$A$2:$Y$402)),1,1)</f>
        <v>10</v>
      </c>
      <c r="G4085">
        <f ca="1">OFFSET(drive!$A$2:$Y$402,TRUNC((ROW()-ROW($G$2))/COLUMNS(drive!$A$2:$Y$402)),MOD(ROW()-ROW($G$2),COLUMNS(drive!$A$2:$Y$402)),1,1)</f>
        <v>4</v>
      </c>
      <c r="H4085" s="5">
        <f ca="1">(VLOOKUP($B4085,weights!$A$2:$R$6,4))*VLOOKUP($B4085,weights!$A$2:$R$6,6)^C4085*(VLOOKUP($B4085,weights!$A$2:$R$6,15)*EXP(VLOOKUP($B4085,weights!$A$2:$R$6,11)*D4085)+VLOOKUP($B4085,weights!$A$2:$R$6,16)*EXP(VLOOKUP($B4085,weights!$A$2:$R$6,12)*E4085)+VLOOKUP($B4085,weights!$A$2:$R$6,17)*EXP(VLOOKUP($B4085,weights!$A$2:$R$6,13)*F4085)+VLOOKUP($B4085,weights!$A$2:$R$6,18)*EXP(VLOOKUP($B4085,weights!$A$2:$R$6,14)*G4085))</f>
        <v>8.1456946511865453</v>
      </c>
    </row>
    <row r="4086" spans="1:8" ht="12.75" x14ac:dyDescent="0.2">
      <c r="A4086">
        <f t="shared" si="0"/>
        <v>164</v>
      </c>
      <c r="B4086" t="str">
        <f t="shared" ref="B4086:C4086" si="4060">B4061</f>
        <v>restaurant</v>
      </c>
      <c r="C4086">
        <f t="shared" si="4060"/>
        <v>9</v>
      </c>
      <c r="D4086">
        <f ca="1">OFFSET(walk!$A$2:$Y$402,TRUNC((ROW()-ROW($D$2))/COLUMNS(walk!$A$2:$Y$402)),MOD(ROW()-ROW($D$2),COLUMNS(walk!$A$2:$Y$402)),1,1)</f>
        <v>15</v>
      </c>
      <c r="E4086">
        <f ca="1">OFFSET(bike!$A$2:$Y$402,TRUNC((ROW()-ROW($E$2))/COLUMNS(bike!$A$2:$Y$402)),MOD(ROW()-ROW($E$2),COLUMNS(bike!$A$2:$Y$402)),1,1)</f>
        <v>5</v>
      </c>
      <c r="F4086">
        <f ca="1">OFFSET(transit!$A$2:$Y$402,TRUNC((ROW()-ROW($F$2))/COLUMNS(transit!$A$2:$Y$402)),MOD(ROW()-ROW($F$2),COLUMNS(transit!$A$2:$Y$402)),1,1)</f>
        <v>12</v>
      </c>
      <c r="G4086">
        <f ca="1">OFFSET(drive!$A$2:$Y$402,TRUNC((ROW()-ROW($G$2))/COLUMNS(drive!$A$2:$Y$402)),MOD(ROW()-ROW($G$2),COLUMNS(drive!$A$2:$Y$402)),1,1)</f>
        <v>4</v>
      </c>
      <c r="H4086" s="5">
        <f ca="1">(VLOOKUP($B4086,weights!$A$2:$R$6,4))*VLOOKUP($B4086,weights!$A$2:$R$6,6)^C4086*(VLOOKUP($B4086,weights!$A$2:$R$6,15)*EXP(VLOOKUP($B4086,weights!$A$2:$R$6,11)*D4086)+VLOOKUP($B4086,weights!$A$2:$R$6,16)*EXP(VLOOKUP($B4086,weights!$A$2:$R$6,12)*E4086)+VLOOKUP($B4086,weights!$A$2:$R$6,17)*EXP(VLOOKUP($B4086,weights!$A$2:$R$6,13)*F4086)+VLOOKUP($B4086,weights!$A$2:$R$6,18)*EXP(VLOOKUP($B4086,weights!$A$2:$R$6,14)*G4086))</f>
        <v>6.4009105714338705</v>
      </c>
    </row>
    <row r="4087" spans="1:8" ht="12.75" x14ac:dyDescent="0.2">
      <c r="A4087">
        <f t="shared" si="0"/>
        <v>164</v>
      </c>
      <c r="B4087" t="str">
        <f t="shared" ref="B4087:C4087" si="4061">B4062</f>
        <v>supermarket</v>
      </c>
      <c r="C4087">
        <f t="shared" si="4061"/>
        <v>0</v>
      </c>
      <c r="D4087">
        <f ca="1">OFFSET(walk!$A$2:$Y$402,TRUNC((ROW()-ROW($D$2))/COLUMNS(walk!$A$2:$Y$402)),MOD(ROW()-ROW($D$2),COLUMNS(walk!$A$2:$Y$402)),1,1)</f>
        <v>34</v>
      </c>
      <c r="E4087">
        <f ca="1">OFFSET(bike!$A$2:$Y$402,TRUNC((ROW()-ROW($E$2))/COLUMNS(bike!$A$2:$Y$402)),MOD(ROW()-ROW($E$2),COLUMNS(bike!$A$2:$Y$402)),1,1)</f>
        <v>14</v>
      </c>
      <c r="F4087">
        <f ca="1">OFFSET(transit!$A$2:$Y$402,TRUNC((ROW()-ROW($F$2))/COLUMNS(transit!$A$2:$Y$402)),MOD(ROW()-ROW($F$2),COLUMNS(transit!$A$2:$Y$402)),1,1)</f>
        <v>20</v>
      </c>
      <c r="G4087">
        <f ca="1">OFFSET(drive!$A$2:$Y$402,TRUNC((ROW()-ROW($G$2))/COLUMNS(drive!$A$2:$Y$402)),MOD(ROW()-ROW($G$2),COLUMNS(drive!$A$2:$Y$402)),1,1)</f>
        <v>8</v>
      </c>
      <c r="H4087" s="5">
        <f ca="1">(VLOOKUP($B4087,weights!$A$2:$R$6,4))*VLOOKUP($B4087,weights!$A$2:$R$6,6)^C4087*(VLOOKUP($B4087,weights!$A$2:$R$6,15)*EXP(VLOOKUP($B4087,weights!$A$2:$R$6,11)*D4087)+VLOOKUP($B4087,weights!$A$2:$R$6,16)*EXP(VLOOKUP($B4087,weights!$A$2:$R$6,12)*E4087)+VLOOKUP($B4087,weights!$A$2:$R$6,17)*EXP(VLOOKUP($B4087,weights!$A$2:$R$6,13)*F4087)+VLOOKUP($B4087,weights!$A$2:$R$6,18)*EXP(VLOOKUP($B4087,weights!$A$2:$R$6,14)*G4087))</f>
        <v>3.6093269444835872</v>
      </c>
    </row>
    <row r="4088" spans="1:8" ht="12.75" x14ac:dyDescent="0.2">
      <c r="A4088">
        <f t="shared" si="0"/>
        <v>164</v>
      </c>
      <c r="B4088" t="str">
        <f t="shared" ref="B4088:C4088" si="4062">B4063</f>
        <v>supermarket</v>
      </c>
      <c r="C4088">
        <f t="shared" si="4062"/>
        <v>1</v>
      </c>
      <c r="D4088">
        <f ca="1">OFFSET(walk!$A$2:$Y$402,TRUNC((ROW()-ROW($D$2))/COLUMNS(walk!$A$2:$Y$402)),MOD(ROW()-ROW($D$2),COLUMNS(walk!$A$2:$Y$402)),1,1)</f>
        <v>46</v>
      </c>
      <c r="E4088">
        <f ca="1">OFFSET(bike!$A$2:$Y$402,TRUNC((ROW()-ROW($E$2))/COLUMNS(bike!$A$2:$Y$402)),MOD(ROW()-ROW($E$2),COLUMNS(bike!$A$2:$Y$402)),1,1)</f>
        <v>15</v>
      </c>
      <c r="F4088">
        <f ca="1">OFFSET(transit!$A$2:$Y$402,TRUNC((ROW()-ROW($F$2))/COLUMNS(transit!$A$2:$Y$402)),MOD(ROW()-ROW($F$2),COLUMNS(transit!$A$2:$Y$402)),1,1)</f>
        <v>25</v>
      </c>
      <c r="G4088">
        <f ca="1">OFFSET(drive!$A$2:$Y$402,TRUNC((ROW()-ROW($G$2))/COLUMNS(drive!$A$2:$Y$402)),MOD(ROW()-ROW($G$2),COLUMNS(drive!$A$2:$Y$402)),1,1)</f>
        <v>9</v>
      </c>
      <c r="H4088" s="5">
        <f ca="1">(VLOOKUP($B4088,weights!$A$2:$R$6,4))*VLOOKUP($B4088,weights!$A$2:$R$6,6)^C4088*(VLOOKUP($B4088,weights!$A$2:$R$6,15)*EXP(VLOOKUP($B4088,weights!$A$2:$R$6,11)*D4088)+VLOOKUP($B4088,weights!$A$2:$R$6,16)*EXP(VLOOKUP($B4088,weights!$A$2:$R$6,12)*E4088)+VLOOKUP($B4088,weights!$A$2:$R$6,17)*EXP(VLOOKUP($B4088,weights!$A$2:$R$6,13)*F4088)+VLOOKUP($B4088,weights!$A$2:$R$6,18)*EXP(VLOOKUP($B4088,weights!$A$2:$R$6,14)*G4088))</f>
        <v>1.6509232681826551</v>
      </c>
    </row>
    <row r="4089" spans="1:8" ht="12.75" x14ac:dyDescent="0.2">
      <c r="A4089">
        <f t="shared" si="0"/>
        <v>164</v>
      </c>
      <c r="B4089" t="str">
        <f t="shared" ref="B4089:C4089" si="4063">B4064</f>
        <v>supermarket</v>
      </c>
      <c r="C4089">
        <f t="shared" si="4063"/>
        <v>2</v>
      </c>
      <c r="D4089">
        <f ca="1">OFFSET(walk!$A$2:$Y$402,TRUNC((ROW()-ROW($D$2))/COLUMNS(walk!$A$2:$Y$402)),MOD(ROW()-ROW($D$2),COLUMNS(walk!$A$2:$Y$402)),1,1)</f>
        <v>51</v>
      </c>
      <c r="E4089">
        <f ca="1">OFFSET(bike!$A$2:$Y$402,TRUNC((ROW()-ROW($E$2))/COLUMNS(bike!$A$2:$Y$402)),MOD(ROW()-ROW($E$2),COLUMNS(bike!$A$2:$Y$402)),1,1)</f>
        <v>16</v>
      </c>
      <c r="F4089">
        <f ca="1">OFFSET(transit!$A$2:$Y$402,TRUNC((ROW()-ROW($F$2))/COLUMNS(transit!$A$2:$Y$402)),MOD(ROW()-ROW($F$2),COLUMNS(transit!$A$2:$Y$402)),1,1)</f>
        <v>27</v>
      </c>
      <c r="G4089">
        <f ca="1">OFFSET(drive!$A$2:$Y$402,TRUNC((ROW()-ROW($G$2))/COLUMNS(drive!$A$2:$Y$402)),MOD(ROW()-ROW($G$2),COLUMNS(drive!$A$2:$Y$402)),1,1)</f>
        <v>12</v>
      </c>
      <c r="H4089" s="5">
        <f ca="1">(VLOOKUP($B4089,weights!$A$2:$R$6,4))*VLOOKUP($B4089,weights!$A$2:$R$6,6)^C4089*(VLOOKUP($B4089,weights!$A$2:$R$6,15)*EXP(VLOOKUP($B4089,weights!$A$2:$R$6,11)*D4089)+VLOOKUP($B4089,weights!$A$2:$R$6,16)*EXP(VLOOKUP($B4089,weights!$A$2:$R$6,12)*E4089)+VLOOKUP($B4089,weights!$A$2:$R$6,17)*EXP(VLOOKUP($B4089,weights!$A$2:$R$6,13)*F4089)+VLOOKUP($B4089,weights!$A$2:$R$6,18)*EXP(VLOOKUP($B4089,weights!$A$2:$R$6,14)*G4089))</f>
        <v>0.53741858388268193</v>
      </c>
    </row>
    <row r="4090" spans="1:8" ht="12.75" x14ac:dyDescent="0.2">
      <c r="A4090">
        <f t="shared" si="0"/>
        <v>164</v>
      </c>
      <c r="B4090" t="str">
        <f t="shared" ref="B4090:C4090" si="4064">B4065</f>
        <v>supermarket</v>
      </c>
      <c r="C4090">
        <f t="shared" si="4064"/>
        <v>3</v>
      </c>
      <c r="D4090">
        <f ca="1">OFFSET(walk!$A$2:$Y$402,TRUNC((ROW()-ROW($D$2))/COLUMNS(walk!$A$2:$Y$402)),MOD(ROW()-ROW($D$2),COLUMNS(walk!$A$2:$Y$402)),1,1)</f>
        <v>58</v>
      </c>
      <c r="E4090">
        <f ca="1">OFFSET(bike!$A$2:$Y$402,TRUNC((ROW()-ROW($E$2))/COLUMNS(bike!$A$2:$Y$402)),MOD(ROW()-ROW($E$2),COLUMNS(bike!$A$2:$Y$402)),1,1)</f>
        <v>20</v>
      </c>
      <c r="F4090">
        <f ca="1">OFFSET(transit!$A$2:$Y$402,TRUNC((ROW()-ROW($F$2))/COLUMNS(transit!$A$2:$Y$402)),MOD(ROW()-ROW($F$2),COLUMNS(transit!$A$2:$Y$402)),1,1)</f>
        <v>34</v>
      </c>
      <c r="G4090">
        <f ca="1">OFFSET(drive!$A$2:$Y$402,TRUNC((ROW()-ROW($G$2))/COLUMNS(drive!$A$2:$Y$402)),MOD(ROW()-ROW($G$2),COLUMNS(drive!$A$2:$Y$402)),1,1)</f>
        <v>14</v>
      </c>
      <c r="H4090" s="5">
        <f ca="1">(VLOOKUP($B4090,weights!$A$2:$R$6,4))*VLOOKUP($B4090,weights!$A$2:$R$6,6)^C4090*(VLOOKUP($B4090,weights!$A$2:$R$6,15)*EXP(VLOOKUP($B4090,weights!$A$2:$R$6,11)*D4090)+VLOOKUP($B4090,weights!$A$2:$R$6,16)*EXP(VLOOKUP($B4090,weights!$A$2:$R$6,12)*E4090)+VLOOKUP($B4090,weights!$A$2:$R$6,17)*EXP(VLOOKUP($B4090,weights!$A$2:$R$6,13)*F4090)+VLOOKUP($B4090,weights!$A$2:$R$6,18)*EXP(VLOOKUP($B4090,weights!$A$2:$R$6,14)*G4090))</f>
        <v>0.19308498368521879</v>
      </c>
    </row>
    <row r="4091" spans="1:8" ht="12.75" x14ac:dyDescent="0.2">
      <c r="A4091">
        <f t="shared" si="0"/>
        <v>164</v>
      </c>
      <c r="B4091" t="str">
        <f t="shared" ref="B4091:C4091" si="4065">B4066</f>
        <v>supermarket</v>
      </c>
      <c r="C4091">
        <f t="shared" si="4065"/>
        <v>4</v>
      </c>
      <c r="D4091">
        <f ca="1">OFFSET(walk!$A$2:$Y$402,TRUNC((ROW()-ROW($D$2))/COLUMNS(walk!$A$2:$Y$402)),MOD(ROW()-ROW($D$2),COLUMNS(walk!$A$2:$Y$402)),1,1)</f>
        <v>75</v>
      </c>
      <c r="E4091">
        <f ca="1">OFFSET(bike!$A$2:$Y$402,TRUNC((ROW()-ROW($E$2))/COLUMNS(bike!$A$2:$Y$402)),MOD(ROW()-ROW($E$2),COLUMNS(bike!$A$2:$Y$402)),1,1)</f>
        <v>23</v>
      </c>
      <c r="F4091">
        <f ca="1">OFFSET(transit!$A$2:$Y$402,TRUNC((ROW()-ROW($F$2))/COLUMNS(transit!$A$2:$Y$402)),MOD(ROW()-ROW($F$2),COLUMNS(transit!$A$2:$Y$402)),1,1)</f>
        <v>37</v>
      </c>
      <c r="G4091">
        <f ca="1">OFFSET(drive!$A$2:$Y$402,TRUNC((ROW()-ROW($G$2))/COLUMNS(drive!$A$2:$Y$402)),MOD(ROW()-ROW($G$2),COLUMNS(drive!$A$2:$Y$402)),1,1)</f>
        <v>14</v>
      </c>
      <c r="H4091" s="5">
        <f ca="1">(VLOOKUP($B4091,weights!$A$2:$R$6,4))*VLOOKUP($B4091,weights!$A$2:$R$6,6)^C4091*(VLOOKUP($B4091,weights!$A$2:$R$6,15)*EXP(VLOOKUP($B4091,weights!$A$2:$R$6,11)*D4091)+VLOOKUP($B4091,weights!$A$2:$R$6,16)*EXP(VLOOKUP($B4091,weights!$A$2:$R$6,12)*E4091)+VLOOKUP($B4091,weights!$A$2:$R$6,17)*EXP(VLOOKUP($B4091,weights!$A$2:$R$6,13)*F4091)+VLOOKUP($B4091,weights!$A$2:$R$6,18)*EXP(VLOOKUP($B4091,weights!$A$2:$R$6,14)*G4091))</f>
        <v>0.1112225396765399</v>
      </c>
    </row>
    <row r="4092" spans="1:8" ht="12.75" x14ac:dyDescent="0.2">
      <c r="A4092">
        <f t="shared" si="0"/>
        <v>164</v>
      </c>
      <c r="B4092" t="str">
        <f t="shared" ref="B4092:C4092" si="4066">B4067</f>
        <v>store</v>
      </c>
      <c r="C4092">
        <f t="shared" si="4066"/>
        <v>0</v>
      </c>
      <c r="D4092">
        <f ca="1">OFFSET(walk!$A$2:$Y$402,TRUNC((ROW()-ROW($D$2))/COLUMNS(walk!$A$2:$Y$402)),MOD(ROW()-ROW($D$2),COLUMNS(walk!$A$2:$Y$402)),1,1)</f>
        <v>3</v>
      </c>
      <c r="E4092">
        <f ca="1">OFFSET(bike!$A$2:$Y$402,TRUNC((ROW()-ROW($E$2))/COLUMNS(bike!$A$2:$Y$402)),MOD(ROW()-ROW($E$2),COLUMNS(bike!$A$2:$Y$402)),1,1)</f>
        <v>1</v>
      </c>
      <c r="F4092">
        <f ca="1">OFFSET(transit!$A$2:$Y$402,TRUNC((ROW()-ROW($F$2))/COLUMNS(transit!$A$2:$Y$402)),MOD(ROW()-ROW($F$2),COLUMNS(transit!$A$2:$Y$402)),1,1)</f>
        <v>3</v>
      </c>
      <c r="G4092">
        <f ca="1">OFFSET(drive!$A$2:$Y$402,TRUNC((ROW()-ROW($G$2))/COLUMNS(drive!$A$2:$Y$402)),MOD(ROW()-ROW($G$2),COLUMNS(drive!$A$2:$Y$402)),1,1)</f>
        <v>1</v>
      </c>
      <c r="H4092" s="5">
        <f ca="1">(VLOOKUP($B4092,weights!$A$2:$R$6,4))*VLOOKUP($B4092,weights!$A$2:$R$6,6)^C4092*(VLOOKUP($B4092,weights!$A$2:$R$6,15)*EXP(VLOOKUP($B4092,weights!$A$2:$R$6,11)*D4092)+VLOOKUP($B4092,weights!$A$2:$R$6,16)*EXP(VLOOKUP($B4092,weights!$A$2:$R$6,12)*E4092)+VLOOKUP($B4092,weights!$A$2:$R$6,17)*EXP(VLOOKUP($B4092,weights!$A$2:$R$6,13)*F4092)+VLOOKUP($B4092,weights!$A$2:$R$6,18)*EXP(VLOOKUP($B4092,weights!$A$2:$R$6,14)*G4092))</f>
        <v>24.807341495576125</v>
      </c>
    </row>
    <row r="4093" spans="1:8" ht="12.75" x14ac:dyDescent="0.2">
      <c r="A4093">
        <f t="shared" si="0"/>
        <v>164</v>
      </c>
      <c r="B4093" t="str">
        <f t="shared" ref="B4093:C4093" si="4067">B4068</f>
        <v>store</v>
      </c>
      <c r="C4093">
        <f t="shared" si="4067"/>
        <v>1</v>
      </c>
      <c r="D4093">
        <f ca="1">OFFSET(walk!$A$2:$Y$402,TRUNC((ROW()-ROW($D$2))/COLUMNS(walk!$A$2:$Y$402)),MOD(ROW()-ROW($D$2),COLUMNS(walk!$A$2:$Y$402)),1,1)</f>
        <v>6</v>
      </c>
      <c r="E4093">
        <f ca="1">OFFSET(bike!$A$2:$Y$402,TRUNC((ROW()-ROW($E$2))/COLUMNS(bike!$A$2:$Y$402)),MOD(ROW()-ROW($E$2),COLUMNS(bike!$A$2:$Y$402)),1,1)</f>
        <v>2</v>
      </c>
      <c r="F4093">
        <f ca="1">OFFSET(transit!$A$2:$Y$402,TRUNC((ROW()-ROW($F$2))/COLUMNS(transit!$A$2:$Y$402)),MOD(ROW()-ROW($F$2),COLUMNS(transit!$A$2:$Y$402)),1,1)</f>
        <v>6</v>
      </c>
      <c r="G4093">
        <f ca="1">OFFSET(drive!$A$2:$Y$402,TRUNC((ROW()-ROW($G$2))/COLUMNS(drive!$A$2:$Y$402)),MOD(ROW()-ROW($G$2),COLUMNS(drive!$A$2:$Y$402)),1,1)</f>
        <v>2</v>
      </c>
      <c r="H4093" s="5">
        <f ca="1">(VLOOKUP($B4093,weights!$A$2:$R$6,4))*VLOOKUP($B4093,weights!$A$2:$R$6,6)^C4093*(VLOOKUP($B4093,weights!$A$2:$R$6,15)*EXP(VLOOKUP($B4093,weights!$A$2:$R$6,11)*D4093)+VLOOKUP($B4093,weights!$A$2:$R$6,16)*EXP(VLOOKUP($B4093,weights!$A$2:$R$6,12)*E4093)+VLOOKUP($B4093,weights!$A$2:$R$6,17)*EXP(VLOOKUP($B4093,weights!$A$2:$R$6,13)*F4093)+VLOOKUP($B4093,weights!$A$2:$R$6,18)*EXP(VLOOKUP($B4093,weights!$A$2:$R$6,14)*G4093))</f>
        <v>9.8065348736126552</v>
      </c>
    </row>
    <row r="4094" spans="1:8" ht="12.75" x14ac:dyDescent="0.2">
      <c r="A4094">
        <f t="shared" si="0"/>
        <v>164</v>
      </c>
      <c r="B4094" t="str">
        <f t="shared" ref="B4094:C4094" si="4068">B4069</f>
        <v>store</v>
      </c>
      <c r="C4094">
        <f t="shared" si="4068"/>
        <v>2</v>
      </c>
      <c r="D4094">
        <f ca="1">OFFSET(walk!$A$2:$Y$402,TRUNC((ROW()-ROW($D$2))/COLUMNS(walk!$A$2:$Y$402)),MOD(ROW()-ROW($D$2),COLUMNS(walk!$A$2:$Y$402)),1,1)</f>
        <v>8</v>
      </c>
      <c r="E4094">
        <f ca="1">OFFSET(bike!$A$2:$Y$402,TRUNC((ROW()-ROW($E$2))/COLUMNS(bike!$A$2:$Y$402)),MOD(ROW()-ROW($E$2),COLUMNS(bike!$A$2:$Y$402)),1,1)</f>
        <v>2</v>
      </c>
      <c r="F4094">
        <f ca="1">OFFSET(transit!$A$2:$Y$402,TRUNC((ROW()-ROW($F$2))/COLUMNS(transit!$A$2:$Y$402)),MOD(ROW()-ROW($F$2),COLUMNS(transit!$A$2:$Y$402)),1,1)</f>
        <v>8</v>
      </c>
      <c r="G4094">
        <f ca="1">OFFSET(drive!$A$2:$Y$402,TRUNC((ROW()-ROW($G$2))/COLUMNS(drive!$A$2:$Y$402)),MOD(ROW()-ROW($G$2),COLUMNS(drive!$A$2:$Y$402)),1,1)</f>
        <v>2</v>
      </c>
      <c r="H4094" s="5">
        <f ca="1">(VLOOKUP($B4094,weights!$A$2:$R$6,4))*VLOOKUP($B4094,weights!$A$2:$R$6,6)^C4094*(VLOOKUP($B4094,weights!$A$2:$R$6,15)*EXP(VLOOKUP($B4094,weights!$A$2:$R$6,11)*D4094)+VLOOKUP($B4094,weights!$A$2:$R$6,16)*EXP(VLOOKUP($B4094,weights!$A$2:$R$6,12)*E4094)+VLOOKUP($B4094,weights!$A$2:$R$6,17)*EXP(VLOOKUP($B4094,weights!$A$2:$R$6,13)*F4094)+VLOOKUP($B4094,weights!$A$2:$R$6,18)*EXP(VLOOKUP($B4094,weights!$A$2:$R$6,14)*G4094))</f>
        <v>5.9522320177632659</v>
      </c>
    </row>
    <row r="4095" spans="1:8" ht="12.75" x14ac:dyDescent="0.2">
      <c r="A4095">
        <f t="shared" si="0"/>
        <v>164</v>
      </c>
      <c r="B4095" t="str">
        <f t="shared" ref="B4095:C4095" si="4069">B4070</f>
        <v>store</v>
      </c>
      <c r="C4095">
        <f t="shared" si="4069"/>
        <v>3</v>
      </c>
      <c r="D4095">
        <f ca="1">OFFSET(walk!$A$2:$Y$402,TRUNC((ROW()-ROW($D$2))/COLUMNS(walk!$A$2:$Y$402)),MOD(ROW()-ROW($D$2),COLUMNS(walk!$A$2:$Y$402)),1,1)</f>
        <v>10</v>
      </c>
      <c r="E4095">
        <f ca="1">OFFSET(bike!$A$2:$Y$402,TRUNC((ROW()-ROW($E$2))/COLUMNS(bike!$A$2:$Y$402)),MOD(ROW()-ROW($E$2),COLUMNS(bike!$A$2:$Y$402)),1,1)</f>
        <v>2</v>
      </c>
      <c r="F4095">
        <f ca="1">OFFSET(transit!$A$2:$Y$402,TRUNC((ROW()-ROW($F$2))/COLUMNS(transit!$A$2:$Y$402)),MOD(ROW()-ROW($F$2),COLUMNS(transit!$A$2:$Y$402)),1,1)</f>
        <v>8</v>
      </c>
      <c r="G4095">
        <f ca="1">OFFSET(drive!$A$2:$Y$402,TRUNC((ROW()-ROW($G$2))/COLUMNS(drive!$A$2:$Y$402)),MOD(ROW()-ROW($G$2),COLUMNS(drive!$A$2:$Y$402)),1,1)</f>
        <v>2</v>
      </c>
      <c r="H4095" s="5">
        <f ca="1">(VLOOKUP($B4095,weights!$A$2:$R$6,4))*VLOOKUP($B4095,weights!$A$2:$R$6,6)^C4095*(VLOOKUP($B4095,weights!$A$2:$R$6,15)*EXP(VLOOKUP($B4095,weights!$A$2:$R$6,11)*D4095)+VLOOKUP($B4095,weights!$A$2:$R$6,16)*EXP(VLOOKUP($B4095,weights!$A$2:$R$6,12)*E4095)+VLOOKUP($B4095,weights!$A$2:$R$6,17)*EXP(VLOOKUP($B4095,weights!$A$2:$R$6,13)*F4095)+VLOOKUP($B4095,weights!$A$2:$R$6,18)*EXP(VLOOKUP($B4095,weights!$A$2:$R$6,14)*G4095))</f>
        <v>3.9066043809902804</v>
      </c>
    </row>
    <row r="4096" spans="1:8" ht="12.75" x14ac:dyDescent="0.2">
      <c r="A4096">
        <f t="shared" si="0"/>
        <v>164</v>
      </c>
      <c r="B4096" t="str">
        <f t="shared" ref="B4096:C4096" si="4070">B4071</f>
        <v>store</v>
      </c>
      <c r="C4096">
        <f t="shared" si="4070"/>
        <v>4</v>
      </c>
      <c r="D4096">
        <f ca="1">OFFSET(walk!$A$2:$Y$402,TRUNC((ROW()-ROW($D$2))/COLUMNS(walk!$A$2:$Y$402)),MOD(ROW()-ROW($D$2),COLUMNS(walk!$A$2:$Y$402)),1,1)</f>
        <v>10</v>
      </c>
      <c r="E4096">
        <f ca="1">OFFSET(bike!$A$2:$Y$402,TRUNC((ROW()-ROW($E$2))/COLUMNS(bike!$A$2:$Y$402)),MOD(ROW()-ROW($E$2),COLUMNS(bike!$A$2:$Y$402)),1,1)</f>
        <v>3</v>
      </c>
      <c r="F4096">
        <f ca="1">OFFSET(transit!$A$2:$Y$402,TRUNC((ROW()-ROW($F$2))/COLUMNS(transit!$A$2:$Y$402)),MOD(ROW()-ROW($F$2),COLUMNS(transit!$A$2:$Y$402)),1,1)</f>
        <v>10</v>
      </c>
      <c r="G4096">
        <f ca="1">OFFSET(drive!$A$2:$Y$402,TRUNC((ROW()-ROW($G$2))/COLUMNS(drive!$A$2:$Y$402)),MOD(ROW()-ROW($G$2),COLUMNS(drive!$A$2:$Y$402)),1,1)</f>
        <v>4</v>
      </c>
      <c r="H4096" s="5">
        <f ca="1">(VLOOKUP($B4096,weights!$A$2:$R$6,4))*VLOOKUP($B4096,weights!$A$2:$R$6,6)^C4096*(VLOOKUP($B4096,weights!$A$2:$R$6,15)*EXP(VLOOKUP($B4096,weights!$A$2:$R$6,11)*D4096)+VLOOKUP($B4096,weights!$A$2:$R$6,16)*EXP(VLOOKUP($B4096,weights!$A$2:$R$6,12)*E4096)+VLOOKUP($B4096,weights!$A$2:$R$6,17)*EXP(VLOOKUP($B4096,weights!$A$2:$R$6,13)*F4096)+VLOOKUP($B4096,weights!$A$2:$R$6,18)*EXP(VLOOKUP($B4096,weights!$A$2:$R$6,14)*G4096))</f>
        <v>1.6261346673763128</v>
      </c>
    </row>
    <row r="4097" spans="1:8" ht="12.75" x14ac:dyDescent="0.2">
      <c r="A4097">
        <f t="shared" si="0"/>
        <v>164</v>
      </c>
      <c r="B4097" t="str">
        <f t="shared" ref="B4097:C4097" si="4071">B4072</f>
        <v>pharmacy</v>
      </c>
      <c r="C4097">
        <f t="shared" si="4071"/>
        <v>0</v>
      </c>
      <c r="D4097">
        <f ca="1">OFFSET(walk!$A$2:$Y$402,TRUNC((ROW()-ROW($D$2))/COLUMNS(walk!$A$2:$Y$402)),MOD(ROW()-ROW($D$2),COLUMNS(walk!$A$2:$Y$402)),1,1)</f>
        <v>9</v>
      </c>
      <c r="E4097">
        <f ca="1">OFFSET(bike!$A$2:$Y$402,TRUNC((ROW()-ROW($E$2))/COLUMNS(bike!$A$2:$Y$402)),MOD(ROW()-ROW($E$2),COLUMNS(bike!$A$2:$Y$402)),1,1)</f>
        <v>4</v>
      </c>
      <c r="F4097">
        <f ca="1">OFFSET(transit!$A$2:$Y$402,TRUNC((ROW()-ROW($F$2))/COLUMNS(transit!$A$2:$Y$402)),MOD(ROW()-ROW($F$2),COLUMNS(transit!$A$2:$Y$402)),1,1)</f>
        <v>9</v>
      </c>
      <c r="G4097">
        <f ca="1">OFFSET(drive!$A$2:$Y$402,TRUNC((ROW()-ROW($G$2))/COLUMNS(drive!$A$2:$Y$402)),MOD(ROW()-ROW($G$2),COLUMNS(drive!$A$2:$Y$402)),1,1)</f>
        <v>3</v>
      </c>
      <c r="H4097" s="5">
        <f ca="1">(VLOOKUP($B4097,weights!$A$2:$R$6,4))*VLOOKUP($B4097,weights!$A$2:$R$6,6)^C4097*(VLOOKUP($B4097,weights!$A$2:$R$6,15)*EXP(VLOOKUP($B4097,weights!$A$2:$R$6,11)*D4097)+VLOOKUP($B4097,weights!$A$2:$R$6,16)*EXP(VLOOKUP($B4097,weights!$A$2:$R$6,12)*E4097)+VLOOKUP($B4097,weights!$A$2:$R$6,17)*EXP(VLOOKUP($B4097,weights!$A$2:$R$6,13)*F4097)+VLOOKUP($B4097,weights!$A$2:$R$6,18)*EXP(VLOOKUP($B4097,weights!$A$2:$R$6,14)*G4097))</f>
        <v>5.9307785889350555</v>
      </c>
    </row>
    <row r="4098" spans="1:8" ht="12.75" x14ac:dyDescent="0.2">
      <c r="A4098">
        <f t="shared" si="0"/>
        <v>164</v>
      </c>
      <c r="B4098" t="str">
        <f t="shared" ref="B4098:C4098" si="4072">B4073</f>
        <v>pharmacy</v>
      </c>
      <c r="C4098">
        <f t="shared" si="4072"/>
        <v>1</v>
      </c>
      <c r="D4098">
        <f ca="1">OFFSET(walk!$A$2:$Y$402,TRUNC((ROW()-ROW($D$2))/COLUMNS(walk!$A$2:$Y$402)),MOD(ROW()-ROW($D$2),COLUMNS(walk!$A$2:$Y$402)),1,1)</f>
        <v>9</v>
      </c>
      <c r="E4098">
        <f ca="1">OFFSET(bike!$A$2:$Y$402,TRUNC((ROW()-ROW($E$2))/COLUMNS(bike!$A$2:$Y$402)),MOD(ROW()-ROW($E$2),COLUMNS(bike!$A$2:$Y$402)),1,1)</f>
        <v>4</v>
      </c>
      <c r="F4098">
        <f ca="1">OFFSET(transit!$A$2:$Y$402,TRUNC((ROW()-ROW($F$2))/COLUMNS(transit!$A$2:$Y$402)),MOD(ROW()-ROW($F$2),COLUMNS(transit!$A$2:$Y$402)),1,1)</f>
        <v>9</v>
      </c>
      <c r="G4098">
        <f ca="1">OFFSET(drive!$A$2:$Y$402,TRUNC((ROW()-ROW($G$2))/COLUMNS(drive!$A$2:$Y$402)),MOD(ROW()-ROW($G$2),COLUMNS(drive!$A$2:$Y$402)),1,1)</f>
        <v>3</v>
      </c>
      <c r="H4098" s="5">
        <f ca="1">(VLOOKUP($B4098,weights!$A$2:$R$6,4))*VLOOKUP($B4098,weights!$A$2:$R$6,6)^C4098*(VLOOKUP($B4098,weights!$A$2:$R$6,15)*EXP(VLOOKUP($B4098,weights!$A$2:$R$6,11)*D4098)+VLOOKUP($B4098,weights!$A$2:$R$6,16)*EXP(VLOOKUP($B4098,weights!$A$2:$R$6,12)*E4098)+VLOOKUP($B4098,weights!$A$2:$R$6,17)*EXP(VLOOKUP($B4098,weights!$A$2:$R$6,13)*F4098)+VLOOKUP($B4098,weights!$A$2:$R$6,18)*EXP(VLOOKUP($B4098,weights!$A$2:$R$6,14)*G4098))</f>
        <v>2.8555600613391006</v>
      </c>
    </row>
    <row r="4099" spans="1:8" ht="12.75" x14ac:dyDescent="0.2">
      <c r="A4099">
        <f t="shared" si="0"/>
        <v>164</v>
      </c>
      <c r="B4099" t="str">
        <f t="shared" ref="B4099:C4099" si="4073">B4074</f>
        <v>pharmacy</v>
      </c>
      <c r="C4099">
        <f t="shared" si="4073"/>
        <v>2</v>
      </c>
      <c r="D4099">
        <f ca="1">OFFSET(walk!$A$2:$Y$402,TRUNC((ROW()-ROW($D$2))/COLUMNS(walk!$A$2:$Y$402)),MOD(ROW()-ROW($D$2),COLUMNS(walk!$A$2:$Y$402)),1,1)</f>
        <v>15</v>
      </c>
      <c r="E4099">
        <f ca="1">OFFSET(bike!$A$2:$Y$402,TRUNC((ROW()-ROW($E$2))/COLUMNS(bike!$A$2:$Y$402)),MOD(ROW()-ROW($E$2),COLUMNS(bike!$A$2:$Y$402)),1,1)</f>
        <v>4</v>
      </c>
      <c r="F4099">
        <f ca="1">OFFSET(transit!$A$2:$Y$402,TRUNC((ROW()-ROW($F$2))/COLUMNS(transit!$A$2:$Y$402)),MOD(ROW()-ROW($F$2),COLUMNS(transit!$A$2:$Y$402)),1,1)</f>
        <v>15</v>
      </c>
      <c r="G4099">
        <f ca="1">OFFSET(drive!$A$2:$Y$402,TRUNC((ROW()-ROW($G$2))/COLUMNS(drive!$A$2:$Y$402)),MOD(ROW()-ROW($G$2),COLUMNS(drive!$A$2:$Y$402)),1,1)</f>
        <v>3</v>
      </c>
      <c r="H4099" s="5">
        <f ca="1">(VLOOKUP($B4099,weights!$A$2:$R$6,4))*VLOOKUP($B4099,weights!$A$2:$R$6,6)^C4099*(VLOOKUP($B4099,weights!$A$2:$R$6,15)*EXP(VLOOKUP($B4099,weights!$A$2:$R$6,11)*D4099)+VLOOKUP($B4099,weights!$A$2:$R$6,16)*EXP(VLOOKUP($B4099,weights!$A$2:$R$6,12)*E4099)+VLOOKUP($B4099,weights!$A$2:$R$6,17)*EXP(VLOOKUP($B4099,weights!$A$2:$R$6,13)*F4099)+VLOOKUP($B4099,weights!$A$2:$R$6,18)*EXP(VLOOKUP($B4099,weights!$A$2:$R$6,14)*G4099))</f>
        <v>1.1414435577420159</v>
      </c>
    </row>
    <row r="4100" spans="1:8" ht="12.75" x14ac:dyDescent="0.2">
      <c r="A4100">
        <f t="shared" si="0"/>
        <v>164</v>
      </c>
      <c r="B4100" t="str">
        <f t="shared" ref="B4100:C4100" si="4074">B4075</f>
        <v>bank</v>
      </c>
      <c r="C4100">
        <f t="shared" si="4074"/>
        <v>0</v>
      </c>
      <c r="D4100">
        <f ca="1">OFFSET(walk!$A$2:$Y$402,TRUNC((ROW()-ROW($D$2))/COLUMNS(walk!$A$2:$Y$402)),MOD(ROW()-ROW($D$2),COLUMNS(walk!$A$2:$Y$402)),1,1)</f>
        <v>20</v>
      </c>
      <c r="E4100">
        <f ca="1">OFFSET(bike!$A$2:$Y$402,TRUNC((ROW()-ROW($E$2))/COLUMNS(bike!$A$2:$Y$402)),MOD(ROW()-ROW($E$2),COLUMNS(bike!$A$2:$Y$402)),1,1)</f>
        <v>8</v>
      </c>
      <c r="F4100">
        <f ca="1">OFFSET(transit!$A$2:$Y$402,TRUNC((ROW()-ROW($F$2))/COLUMNS(transit!$A$2:$Y$402)),MOD(ROW()-ROW($F$2),COLUMNS(transit!$A$2:$Y$402)),1,1)</f>
        <v>14</v>
      </c>
      <c r="G4100">
        <f ca="1">OFFSET(drive!$A$2:$Y$402,TRUNC((ROW()-ROW($G$2))/COLUMNS(drive!$A$2:$Y$402)),MOD(ROW()-ROW($G$2),COLUMNS(drive!$A$2:$Y$402)),1,1)</f>
        <v>6</v>
      </c>
      <c r="H4100" s="5">
        <f ca="1">(VLOOKUP($B4100,weights!$A$2:$R$6,4))*VLOOKUP($B4100,weights!$A$2:$R$6,6)^C4100*(VLOOKUP($B4100,weights!$A$2:$R$6,15)*EXP(VLOOKUP($B4100,weights!$A$2:$R$6,11)*D4100)+VLOOKUP($B4100,weights!$A$2:$R$6,16)*EXP(VLOOKUP($B4100,weights!$A$2:$R$6,12)*E4100)+VLOOKUP($B4100,weights!$A$2:$R$6,17)*EXP(VLOOKUP($B4100,weights!$A$2:$R$6,13)*F4100)+VLOOKUP($B4100,weights!$A$2:$R$6,18)*EXP(VLOOKUP($B4100,weights!$A$2:$R$6,14)*G4100))</f>
        <v>2.5899579184426225</v>
      </c>
    </row>
    <row r="4101" spans="1:8" ht="12.75" x14ac:dyDescent="0.2">
      <c r="A4101">
        <f t="shared" si="0"/>
        <v>164</v>
      </c>
      <c r="B4101" t="str">
        <f t="shared" ref="B4101:C4101" si="4075">B4076</f>
        <v>bank</v>
      </c>
      <c r="C4101">
        <f t="shared" si="4075"/>
        <v>1</v>
      </c>
      <c r="D4101">
        <f ca="1">OFFSET(walk!$A$2:$Y$402,TRUNC((ROW()-ROW($D$2))/COLUMNS(walk!$A$2:$Y$402)),MOD(ROW()-ROW($D$2),COLUMNS(walk!$A$2:$Y$402)),1,1)</f>
        <v>45</v>
      </c>
      <c r="E4101">
        <f ca="1">OFFSET(bike!$A$2:$Y$402,TRUNC((ROW()-ROW($E$2))/COLUMNS(bike!$A$2:$Y$402)),MOD(ROW()-ROW($E$2),COLUMNS(bike!$A$2:$Y$402)),1,1)</f>
        <v>14</v>
      </c>
      <c r="F4101">
        <f ca="1">OFFSET(transit!$A$2:$Y$402,TRUNC((ROW()-ROW($F$2))/COLUMNS(transit!$A$2:$Y$402)),MOD(ROW()-ROW($F$2),COLUMNS(transit!$A$2:$Y$402)),1,1)</f>
        <v>36</v>
      </c>
      <c r="G4101">
        <f ca="1">OFFSET(drive!$A$2:$Y$402,TRUNC((ROW()-ROW($G$2))/COLUMNS(drive!$A$2:$Y$402)),MOD(ROW()-ROW($G$2),COLUMNS(drive!$A$2:$Y$402)),1,1)</f>
        <v>8</v>
      </c>
      <c r="H4101" s="5">
        <f ca="1">(VLOOKUP($B4101,weights!$A$2:$R$6,4))*VLOOKUP($B4101,weights!$A$2:$R$6,6)^C4101*(VLOOKUP($B4101,weights!$A$2:$R$6,15)*EXP(VLOOKUP($B4101,weights!$A$2:$R$6,11)*D4101)+VLOOKUP($B4101,weights!$A$2:$R$6,16)*EXP(VLOOKUP($B4101,weights!$A$2:$R$6,12)*E4101)+VLOOKUP($B4101,weights!$A$2:$R$6,17)*EXP(VLOOKUP($B4101,weights!$A$2:$R$6,13)*F4101)+VLOOKUP($B4101,weights!$A$2:$R$6,18)*EXP(VLOOKUP($B4101,weights!$A$2:$R$6,14)*G4101))</f>
        <v>0.43792167399399856</v>
      </c>
    </row>
    <row r="4102" spans="1:8" ht="12.75" x14ac:dyDescent="0.2">
      <c r="A4102">
        <f t="shared" si="0"/>
        <v>165</v>
      </c>
      <c r="B4102" t="str">
        <f t="shared" ref="B4102:C4102" si="4076">B4077</f>
        <v>restaurant</v>
      </c>
      <c r="C4102">
        <f t="shared" si="4076"/>
        <v>0</v>
      </c>
      <c r="D4102">
        <f ca="1">OFFSET(walk!$A$2:$Y$402,TRUNC((ROW()-ROW($D$2))/COLUMNS(walk!$A$2:$Y$402)),MOD(ROW()-ROW($D$2),COLUMNS(walk!$A$2:$Y$402)),1,1)</f>
        <v>6</v>
      </c>
      <c r="E4102">
        <f ca="1">OFFSET(bike!$A$2:$Y$402,TRUNC((ROW()-ROW($E$2))/COLUMNS(bike!$A$2:$Y$402)),MOD(ROW()-ROW($E$2),COLUMNS(bike!$A$2:$Y$402)),1,1)</f>
        <v>2</v>
      </c>
      <c r="F4102">
        <f ca="1">OFFSET(transit!$A$2:$Y$402,TRUNC((ROW()-ROW($F$2))/COLUMNS(transit!$A$2:$Y$402)),MOD(ROW()-ROW($F$2),COLUMNS(transit!$A$2:$Y$402)),1,1)</f>
        <v>6</v>
      </c>
      <c r="G4102">
        <f ca="1">OFFSET(drive!$A$2:$Y$402,TRUNC((ROW()-ROW($G$2))/COLUMNS(drive!$A$2:$Y$402)),MOD(ROW()-ROW($G$2),COLUMNS(drive!$A$2:$Y$402)),1,1)</f>
        <v>2</v>
      </c>
      <c r="H4102" s="5">
        <f ca="1">(VLOOKUP($B4102,weights!$A$2:$R$6,4))*VLOOKUP($B4102,weights!$A$2:$R$6,6)^C4102*(VLOOKUP($B4102,weights!$A$2:$R$6,15)*EXP(VLOOKUP($B4102,weights!$A$2:$R$6,11)*D4102)+VLOOKUP($B4102,weights!$A$2:$R$6,16)*EXP(VLOOKUP($B4102,weights!$A$2:$R$6,12)*E4102)+VLOOKUP($B4102,weights!$A$2:$R$6,17)*EXP(VLOOKUP($B4102,weights!$A$2:$R$6,13)*F4102)+VLOOKUP($B4102,weights!$A$2:$R$6,18)*EXP(VLOOKUP($B4102,weights!$A$2:$R$6,14)*G4102))</f>
        <v>34.018659724442237</v>
      </c>
    </row>
    <row r="4103" spans="1:8" ht="12.75" x14ac:dyDescent="0.2">
      <c r="A4103">
        <f t="shared" si="0"/>
        <v>165</v>
      </c>
      <c r="B4103" t="str">
        <f t="shared" ref="B4103:C4103" si="4077">B4078</f>
        <v>restaurant</v>
      </c>
      <c r="C4103">
        <f t="shared" si="4077"/>
        <v>1</v>
      </c>
      <c r="D4103">
        <f ca="1">OFFSET(walk!$A$2:$Y$402,TRUNC((ROW()-ROW($D$2))/COLUMNS(walk!$A$2:$Y$402)),MOD(ROW()-ROW($D$2),COLUMNS(walk!$A$2:$Y$402)),1,1)</f>
        <v>7</v>
      </c>
      <c r="E4103">
        <f ca="1">OFFSET(bike!$A$2:$Y$402,TRUNC((ROW()-ROW($E$2))/COLUMNS(bike!$A$2:$Y$402)),MOD(ROW()-ROW($E$2),COLUMNS(bike!$A$2:$Y$402)),1,1)</f>
        <v>3</v>
      </c>
      <c r="F4103">
        <f ca="1">OFFSET(transit!$A$2:$Y$402,TRUNC((ROW()-ROW($F$2))/COLUMNS(transit!$A$2:$Y$402)),MOD(ROW()-ROW($F$2),COLUMNS(transit!$A$2:$Y$402)),1,1)</f>
        <v>7</v>
      </c>
      <c r="G4103">
        <f ca="1">OFFSET(drive!$A$2:$Y$402,TRUNC((ROW()-ROW($G$2))/COLUMNS(drive!$A$2:$Y$402)),MOD(ROW()-ROW($G$2),COLUMNS(drive!$A$2:$Y$402)),1,1)</f>
        <v>2</v>
      </c>
      <c r="H4103" s="5">
        <f ca="1">(VLOOKUP($B4103,weights!$A$2:$R$6,4))*VLOOKUP($B4103,weights!$A$2:$R$6,6)^C4103*(VLOOKUP($B4103,weights!$A$2:$R$6,15)*EXP(VLOOKUP($B4103,weights!$A$2:$R$6,11)*D4103)+VLOOKUP($B4103,weights!$A$2:$R$6,16)*EXP(VLOOKUP($B4103,weights!$A$2:$R$6,12)*E4103)+VLOOKUP($B4103,weights!$A$2:$R$6,17)*EXP(VLOOKUP($B4103,weights!$A$2:$R$6,13)*F4103)+VLOOKUP($B4103,weights!$A$2:$R$6,18)*EXP(VLOOKUP($B4103,weights!$A$2:$R$6,14)*G4103))</f>
        <v>26.825591500638868</v>
      </c>
    </row>
    <row r="4104" spans="1:8" ht="12.75" x14ac:dyDescent="0.2">
      <c r="A4104">
        <f t="shared" si="0"/>
        <v>165</v>
      </c>
      <c r="B4104" t="str">
        <f t="shared" ref="B4104:C4104" si="4078">B4079</f>
        <v>restaurant</v>
      </c>
      <c r="C4104">
        <f t="shared" si="4078"/>
        <v>2</v>
      </c>
      <c r="D4104">
        <f ca="1">OFFSET(walk!$A$2:$Y$402,TRUNC((ROW()-ROW($D$2))/COLUMNS(walk!$A$2:$Y$402)),MOD(ROW()-ROW($D$2),COLUMNS(walk!$A$2:$Y$402)),1,1)</f>
        <v>8</v>
      </c>
      <c r="E4104">
        <f ca="1">OFFSET(bike!$A$2:$Y$402,TRUNC((ROW()-ROW($E$2))/COLUMNS(bike!$A$2:$Y$402)),MOD(ROW()-ROW($E$2),COLUMNS(bike!$A$2:$Y$402)),1,1)</f>
        <v>3</v>
      </c>
      <c r="F4104">
        <f ca="1">OFFSET(transit!$A$2:$Y$402,TRUNC((ROW()-ROW($F$2))/COLUMNS(transit!$A$2:$Y$402)),MOD(ROW()-ROW($F$2),COLUMNS(transit!$A$2:$Y$402)),1,1)</f>
        <v>8</v>
      </c>
      <c r="G4104">
        <f ca="1">OFFSET(drive!$A$2:$Y$402,TRUNC((ROW()-ROW($G$2))/COLUMNS(drive!$A$2:$Y$402)),MOD(ROW()-ROW($G$2),COLUMNS(drive!$A$2:$Y$402)),1,1)</f>
        <v>2</v>
      </c>
      <c r="H4104" s="5">
        <f ca="1">(VLOOKUP($B4104,weights!$A$2:$R$6,4))*VLOOKUP($B4104,weights!$A$2:$R$6,6)^C4104*(VLOOKUP($B4104,weights!$A$2:$R$6,15)*EXP(VLOOKUP($B4104,weights!$A$2:$R$6,11)*D4104)+VLOOKUP($B4104,weights!$A$2:$R$6,16)*EXP(VLOOKUP($B4104,weights!$A$2:$R$6,12)*E4104)+VLOOKUP($B4104,weights!$A$2:$R$6,17)*EXP(VLOOKUP($B4104,weights!$A$2:$R$6,13)*F4104)+VLOOKUP($B4104,weights!$A$2:$R$6,18)*EXP(VLOOKUP($B4104,weights!$A$2:$R$6,14)*G4104))</f>
        <v>22.721698060637458</v>
      </c>
    </row>
    <row r="4105" spans="1:8" ht="12.75" x14ac:dyDescent="0.2">
      <c r="A4105">
        <f t="shared" si="0"/>
        <v>165</v>
      </c>
      <c r="B4105" t="str">
        <f t="shared" ref="B4105:C4105" si="4079">B4080</f>
        <v>restaurant</v>
      </c>
      <c r="C4105">
        <f t="shared" si="4079"/>
        <v>3</v>
      </c>
      <c r="D4105">
        <f ca="1">OFFSET(walk!$A$2:$Y$402,TRUNC((ROW()-ROW($D$2))/COLUMNS(walk!$A$2:$Y$402)),MOD(ROW()-ROW($D$2),COLUMNS(walk!$A$2:$Y$402)),1,1)</f>
        <v>8</v>
      </c>
      <c r="E4105">
        <f ca="1">OFFSET(bike!$A$2:$Y$402,TRUNC((ROW()-ROW($E$2))/COLUMNS(bike!$A$2:$Y$402)),MOD(ROW()-ROW($E$2),COLUMNS(bike!$A$2:$Y$402)),1,1)</f>
        <v>3</v>
      </c>
      <c r="F4105">
        <f ca="1">OFFSET(transit!$A$2:$Y$402,TRUNC((ROW()-ROW($F$2))/COLUMNS(transit!$A$2:$Y$402)),MOD(ROW()-ROW($F$2),COLUMNS(transit!$A$2:$Y$402)),1,1)</f>
        <v>8</v>
      </c>
      <c r="G4105">
        <f ca="1">OFFSET(drive!$A$2:$Y$402,TRUNC((ROW()-ROW($G$2))/COLUMNS(drive!$A$2:$Y$402)),MOD(ROW()-ROW($G$2),COLUMNS(drive!$A$2:$Y$402)),1,1)</f>
        <v>2</v>
      </c>
      <c r="H4105" s="5">
        <f ca="1">(VLOOKUP($B4105,weights!$A$2:$R$6,4))*VLOOKUP($B4105,weights!$A$2:$R$6,6)^C4105*(VLOOKUP($B4105,weights!$A$2:$R$6,15)*EXP(VLOOKUP($B4105,weights!$A$2:$R$6,11)*D4105)+VLOOKUP($B4105,weights!$A$2:$R$6,16)*EXP(VLOOKUP($B4105,weights!$A$2:$R$6,12)*E4105)+VLOOKUP($B4105,weights!$A$2:$R$6,17)*EXP(VLOOKUP($B4105,weights!$A$2:$R$6,13)*F4105)+VLOOKUP($B4105,weights!$A$2:$R$6,18)*EXP(VLOOKUP($B4105,weights!$A$2:$R$6,14)*G4105))</f>
        <v>20.365373817312094</v>
      </c>
    </row>
    <row r="4106" spans="1:8" ht="12.75" x14ac:dyDescent="0.2">
      <c r="A4106">
        <f t="shared" si="0"/>
        <v>165</v>
      </c>
      <c r="B4106" t="str">
        <f t="shared" ref="B4106:C4106" si="4080">B4081</f>
        <v>restaurant</v>
      </c>
      <c r="C4106">
        <f t="shared" si="4080"/>
        <v>4</v>
      </c>
      <c r="D4106">
        <f ca="1">OFFSET(walk!$A$2:$Y$402,TRUNC((ROW()-ROW($D$2))/COLUMNS(walk!$A$2:$Y$402)),MOD(ROW()-ROW($D$2),COLUMNS(walk!$A$2:$Y$402)),1,1)</f>
        <v>10</v>
      </c>
      <c r="E4106">
        <f ca="1">OFFSET(bike!$A$2:$Y$402,TRUNC((ROW()-ROW($E$2))/COLUMNS(bike!$A$2:$Y$402)),MOD(ROW()-ROW($E$2),COLUMNS(bike!$A$2:$Y$402)),1,1)</f>
        <v>4</v>
      </c>
      <c r="F4106">
        <f ca="1">OFFSET(transit!$A$2:$Y$402,TRUNC((ROW()-ROW($F$2))/COLUMNS(transit!$A$2:$Y$402)),MOD(ROW()-ROW($F$2),COLUMNS(transit!$A$2:$Y$402)),1,1)</f>
        <v>8</v>
      </c>
      <c r="G4106">
        <f ca="1">OFFSET(drive!$A$2:$Y$402,TRUNC((ROW()-ROW($G$2))/COLUMNS(drive!$A$2:$Y$402)),MOD(ROW()-ROW($G$2),COLUMNS(drive!$A$2:$Y$402)),1,1)</f>
        <v>3</v>
      </c>
      <c r="H4106" s="5">
        <f ca="1">(VLOOKUP($B4106,weights!$A$2:$R$6,4))*VLOOKUP($B4106,weights!$A$2:$R$6,6)^C4106*(VLOOKUP($B4106,weights!$A$2:$R$6,15)*EXP(VLOOKUP($B4106,weights!$A$2:$R$6,11)*D4106)+VLOOKUP($B4106,weights!$A$2:$R$6,16)*EXP(VLOOKUP($B4106,weights!$A$2:$R$6,12)*E4106)+VLOOKUP($B4106,weights!$A$2:$R$6,17)*EXP(VLOOKUP($B4106,weights!$A$2:$R$6,13)*F4106)+VLOOKUP($B4106,weights!$A$2:$R$6,18)*EXP(VLOOKUP($B4106,weights!$A$2:$R$6,14)*G4106))</f>
        <v>15.245262634432533</v>
      </c>
    </row>
    <row r="4107" spans="1:8" ht="12.75" x14ac:dyDescent="0.2">
      <c r="A4107">
        <f t="shared" si="0"/>
        <v>165</v>
      </c>
      <c r="B4107" t="str">
        <f t="shared" ref="B4107:C4107" si="4081">B4082</f>
        <v>restaurant</v>
      </c>
      <c r="C4107">
        <f t="shared" si="4081"/>
        <v>5</v>
      </c>
      <c r="D4107">
        <f ca="1">OFFSET(walk!$A$2:$Y$402,TRUNC((ROW()-ROW($D$2))/COLUMNS(walk!$A$2:$Y$402)),MOD(ROW()-ROW($D$2),COLUMNS(walk!$A$2:$Y$402)),1,1)</f>
        <v>11</v>
      </c>
      <c r="E4107">
        <f ca="1">OFFSET(bike!$A$2:$Y$402,TRUNC((ROW()-ROW($E$2))/COLUMNS(bike!$A$2:$Y$402)),MOD(ROW()-ROW($E$2),COLUMNS(bike!$A$2:$Y$402)),1,1)</f>
        <v>4</v>
      </c>
      <c r="F4107">
        <f ca="1">OFFSET(transit!$A$2:$Y$402,TRUNC((ROW()-ROW($F$2))/COLUMNS(transit!$A$2:$Y$402)),MOD(ROW()-ROW($F$2),COLUMNS(transit!$A$2:$Y$402)),1,1)</f>
        <v>8</v>
      </c>
      <c r="G4107">
        <f ca="1">OFFSET(drive!$A$2:$Y$402,TRUNC((ROW()-ROW($G$2))/COLUMNS(drive!$A$2:$Y$402)),MOD(ROW()-ROW($G$2),COLUMNS(drive!$A$2:$Y$402)),1,1)</f>
        <v>3</v>
      </c>
      <c r="H4107" s="5">
        <f ca="1">(VLOOKUP($B4107,weights!$A$2:$R$6,4))*VLOOKUP($B4107,weights!$A$2:$R$6,6)^C4107*(VLOOKUP($B4107,weights!$A$2:$R$6,15)*EXP(VLOOKUP($B4107,weights!$A$2:$R$6,11)*D4107)+VLOOKUP($B4107,weights!$A$2:$R$6,16)*EXP(VLOOKUP($B4107,weights!$A$2:$R$6,12)*E4107)+VLOOKUP($B4107,weights!$A$2:$R$6,17)*EXP(VLOOKUP($B4107,weights!$A$2:$R$6,13)*F4107)+VLOOKUP($B4107,weights!$A$2:$R$6,18)*EXP(VLOOKUP($B4107,weights!$A$2:$R$6,14)*G4107))</f>
        <v>13.41601885468436</v>
      </c>
    </row>
    <row r="4108" spans="1:8" ht="12.75" x14ac:dyDescent="0.2">
      <c r="A4108">
        <f t="shared" si="0"/>
        <v>165</v>
      </c>
      <c r="B4108" t="str">
        <f t="shared" ref="B4108:C4108" si="4082">B4083</f>
        <v>restaurant</v>
      </c>
      <c r="C4108">
        <f t="shared" si="4082"/>
        <v>6</v>
      </c>
      <c r="D4108">
        <f ca="1">OFFSET(walk!$A$2:$Y$402,TRUNC((ROW()-ROW($D$2))/COLUMNS(walk!$A$2:$Y$402)),MOD(ROW()-ROW($D$2),COLUMNS(walk!$A$2:$Y$402)),1,1)</f>
        <v>11</v>
      </c>
      <c r="E4108">
        <f ca="1">OFFSET(bike!$A$2:$Y$402,TRUNC((ROW()-ROW($E$2))/COLUMNS(bike!$A$2:$Y$402)),MOD(ROW()-ROW($E$2),COLUMNS(bike!$A$2:$Y$402)),1,1)</f>
        <v>4</v>
      </c>
      <c r="F4108">
        <f ca="1">OFFSET(transit!$A$2:$Y$402,TRUNC((ROW()-ROW($F$2))/COLUMNS(transit!$A$2:$Y$402)),MOD(ROW()-ROW($F$2),COLUMNS(transit!$A$2:$Y$402)),1,1)</f>
        <v>10</v>
      </c>
      <c r="G4108">
        <f ca="1">OFFSET(drive!$A$2:$Y$402,TRUNC((ROW()-ROW($G$2))/COLUMNS(drive!$A$2:$Y$402)),MOD(ROW()-ROW($G$2),COLUMNS(drive!$A$2:$Y$402)),1,1)</f>
        <v>3</v>
      </c>
      <c r="H4108" s="5">
        <f ca="1">(VLOOKUP($B4108,weights!$A$2:$R$6,4))*VLOOKUP($B4108,weights!$A$2:$R$6,6)^C4108*(VLOOKUP($B4108,weights!$A$2:$R$6,15)*EXP(VLOOKUP($B4108,weights!$A$2:$R$6,11)*D4108)+VLOOKUP($B4108,weights!$A$2:$R$6,16)*EXP(VLOOKUP($B4108,weights!$A$2:$R$6,12)*E4108)+VLOOKUP($B4108,weights!$A$2:$R$6,17)*EXP(VLOOKUP($B4108,weights!$A$2:$R$6,13)*F4108)+VLOOKUP($B4108,weights!$A$2:$R$6,18)*EXP(VLOOKUP($B4108,weights!$A$2:$R$6,14)*G4108))</f>
        <v>11.36588767250257</v>
      </c>
    </row>
    <row r="4109" spans="1:8" ht="12.75" x14ac:dyDescent="0.2">
      <c r="A4109">
        <f t="shared" si="0"/>
        <v>165</v>
      </c>
      <c r="B4109" t="str">
        <f t="shared" ref="B4109:C4109" si="4083">B4084</f>
        <v>restaurant</v>
      </c>
      <c r="C4109">
        <f t="shared" si="4083"/>
        <v>7</v>
      </c>
      <c r="D4109">
        <f ca="1">OFFSET(walk!$A$2:$Y$402,TRUNC((ROW()-ROW($D$2))/COLUMNS(walk!$A$2:$Y$402)),MOD(ROW()-ROW($D$2),COLUMNS(walk!$A$2:$Y$402)),1,1)</f>
        <v>12</v>
      </c>
      <c r="E4109">
        <f ca="1">OFFSET(bike!$A$2:$Y$402,TRUNC((ROW()-ROW($E$2))/COLUMNS(bike!$A$2:$Y$402)),MOD(ROW()-ROW($E$2),COLUMNS(bike!$A$2:$Y$402)),1,1)</f>
        <v>4</v>
      </c>
      <c r="F4109">
        <f ca="1">OFFSET(transit!$A$2:$Y$402,TRUNC((ROW()-ROW($F$2))/COLUMNS(transit!$A$2:$Y$402)),MOD(ROW()-ROW($F$2),COLUMNS(transit!$A$2:$Y$402)),1,1)</f>
        <v>10</v>
      </c>
      <c r="G4109">
        <f ca="1">OFFSET(drive!$A$2:$Y$402,TRUNC((ROW()-ROW($G$2))/COLUMNS(drive!$A$2:$Y$402)),MOD(ROW()-ROW($G$2),COLUMNS(drive!$A$2:$Y$402)),1,1)</f>
        <v>3</v>
      </c>
      <c r="H4109" s="5">
        <f ca="1">(VLOOKUP($B4109,weights!$A$2:$R$6,4))*VLOOKUP($B4109,weights!$A$2:$R$6,6)^C4109*(VLOOKUP($B4109,weights!$A$2:$R$6,15)*EXP(VLOOKUP($B4109,weights!$A$2:$R$6,11)*D4109)+VLOOKUP($B4109,weights!$A$2:$R$6,16)*EXP(VLOOKUP($B4109,weights!$A$2:$R$6,12)*E4109)+VLOOKUP($B4109,weights!$A$2:$R$6,17)*EXP(VLOOKUP($B4109,weights!$A$2:$R$6,13)*F4109)+VLOOKUP($B4109,weights!$A$2:$R$6,18)*EXP(VLOOKUP($B4109,weights!$A$2:$R$6,14)*G4109))</f>
        <v>10.028272552138199</v>
      </c>
    </row>
    <row r="4110" spans="1:8" ht="12.75" x14ac:dyDescent="0.2">
      <c r="A4110">
        <f t="shared" si="0"/>
        <v>165</v>
      </c>
      <c r="B4110" t="str">
        <f t="shared" ref="B4110:C4110" si="4084">B4085</f>
        <v>restaurant</v>
      </c>
      <c r="C4110">
        <f t="shared" si="4084"/>
        <v>8</v>
      </c>
      <c r="D4110">
        <f ca="1">OFFSET(walk!$A$2:$Y$402,TRUNC((ROW()-ROW($D$2))/COLUMNS(walk!$A$2:$Y$402)),MOD(ROW()-ROW($D$2),COLUMNS(walk!$A$2:$Y$402)),1,1)</f>
        <v>12</v>
      </c>
      <c r="E4110">
        <f ca="1">OFFSET(bike!$A$2:$Y$402,TRUNC((ROW()-ROW($E$2))/COLUMNS(bike!$A$2:$Y$402)),MOD(ROW()-ROW($E$2),COLUMNS(bike!$A$2:$Y$402)),1,1)</f>
        <v>4</v>
      </c>
      <c r="F4110">
        <f ca="1">OFFSET(transit!$A$2:$Y$402,TRUNC((ROW()-ROW($F$2))/COLUMNS(transit!$A$2:$Y$402)),MOD(ROW()-ROW($F$2),COLUMNS(transit!$A$2:$Y$402)),1,1)</f>
        <v>11</v>
      </c>
      <c r="G4110">
        <f ca="1">OFFSET(drive!$A$2:$Y$402,TRUNC((ROW()-ROW($G$2))/COLUMNS(drive!$A$2:$Y$402)),MOD(ROW()-ROW($G$2),COLUMNS(drive!$A$2:$Y$402)),1,1)</f>
        <v>3</v>
      </c>
      <c r="H4110" s="5">
        <f ca="1">(VLOOKUP($B4110,weights!$A$2:$R$6,4))*VLOOKUP($B4110,weights!$A$2:$R$6,6)^C4110*(VLOOKUP($B4110,weights!$A$2:$R$6,15)*EXP(VLOOKUP($B4110,weights!$A$2:$R$6,11)*D4110)+VLOOKUP($B4110,weights!$A$2:$R$6,16)*EXP(VLOOKUP($B4110,weights!$A$2:$R$6,12)*E4110)+VLOOKUP($B4110,weights!$A$2:$R$6,17)*EXP(VLOOKUP($B4110,weights!$A$2:$R$6,13)*F4110)+VLOOKUP($B4110,weights!$A$2:$R$6,18)*EXP(VLOOKUP($B4110,weights!$A$2:$R$6,14)*G4110))</f>
        <v>8.7787111956421597</v>
      </c>
    </row>
    <row r="4111" spans="1:8" ht="12.75" x14ac:dyDescent="0.2">
      <c r="A4111">
        <f t="shared" si="0"/>
        <v>165</v>
      </c>
      <c r="B4111" t="str">
        <f t="shared" ref="B4111:C4111" si="4085">B4086</f>
        <v>restaurant</v>
      </c>
      <c r="C4111">
        <f t="shared" si="4085"/>
        <v>9</v>
      </c>
      <c r="D4111">
        <f ca="1">OFFSET(walk!$A$2:$Y$402,TRUNC((ROW()-ROW($D$2))/COLUMNS(walk!$A$2:$Y$402)),MOD(ROW()-ROW($D$2),COLUMNS(walk!$A$2:$Y$402)),1,1)</f>
        <v>16</v>
      </c>
      <c r="E4111">
        <f ca="1">OFFSET(bike!$A$2:$Y$402,TRUNC((ROW()-ROW($E$2))/COLUMNS(bike!$A$2:$Y$402)),MOD(ROW()-ROW($E$2),COLUMNS(bike!$A$2:$Y$402)),1,1)</f>
        <v>5</v>
      </c>
      <c r="F4111">
        <f ca="1">OFFSET(transit!$A$2:$Y$402,TRUNC((ROW()-ROW($F$2))/COLUMNS(transit!$A$2:$Y$402)),MOD(ROW()-ROW($F$2),COLUMNS(transit!$A$2:$Y$402)),1,1)</f>
        <v>11</v>
      </c>
      <c r="G4111">
        <f ca="1">OFFSET(drive!$A$2:$Y$402,TRUNC((ROW()-ROW($G$2))/COLUMNS(drive!$A$2:$Y$402)),MOD(ROW()-ROW($G$2),COLUMNS(drive!$A$2:$Y$402)),1,1)</f>
        <v>3</v>
      </c>
      <c r="H4111" s="5">
        <f ca="1">(VLOOKUP($B4111,weights!$A$2:$R$6,4))*VLOOKUP($B4111,weights!$A$2:$R$6,6)^C4111*(VLOOKUP($B4111,weights!$A$2:$R$6,15)*EXP(VLOOKUP($B4111,weights!$A$2:$R$6,11)*D4111)+VLOOKUP($B4111,weights!$A$2:$R$6,16)*EXP(VLOOKUP($B4111,weights!$A$2:$R$6,12)*E4111)+VLOOKUP($B4111,weights!$A$2:$R$6,17)*EXP(VLOOKUP($B4111,weights!$A$2:$R$6,13)*F4111)+VLOOKUP($B4111,weights!$A$2:$R$6,18)*EXP(VLOOKUP($B4111,weights!$A$2:$R$6,14)*G4111))</f>
        <v>7.0829404516389554</v>
      </c>
    </row>
    <row r="4112" spans="1:8" ht="12.75" x14ac:dyDescent="0.2">
      <c r="A4112">
        <f t="shared" si="0"/>
        <v>165</v>
      </c>
      <c r="B4112" t="str">
        <f t="shared" ref="B4112:C4112" si="4086">B4087</f>
        <v>supermarket</v>
      </c>
      <c r="C4112">
        <f t="shared" si="4086"/>
        <v>0</v>
      </c>
      <c r="D4112">
        <f ca="1">OFFSET(walk!$A$2:$Y$402,TRUNC((ROW()-ROW($D$2))/COLUMNS(walk!$A$2:$Y$402)),MOD(ROW()-ROW($D$2),COLUMNS(walk!$A$2:$Y$402)),1,1)</f>
        <v>32</v>
      </c>
      <c r="E4112">
        <f ca="1">OFFSET(bike!$A$2:$Y$402,TRUNC((ROW()-ROW($E$2))/COLUMNS(bike!$A$2:$Y$402)),MOD(ROW()-ROW($E$2),COLUMNS(bike!$A$2:$Y$402)),1,1)</f>
        <v>14</v>
      </c>
      <c r="F4112">
        <f ca="1">OFFSET(transit!$A$2:$Y$402,TRUNC((ROW()-ROW($F$2))/COLUMNS(transit!$A$2:$Y$402)),MOD(ROW()-ROW($F$2),COLUMNS(transit!$A$2:$Y$402)),1,1)</f>
        <v>22</v>
      </c>
      <c r="G4112">
        <f ca="1">OFFSET(drive!$A$2:$Y$402,TRUNC((ROW()-ROW($G$2))/COLUMNS(drive!$A$2:$Y$402)),MOD(ROW()-ROW($G$2),COLUMNS(drive!$A$2:$Y$402)),1,1)</f>
        <v>7</v>
      </c>
      <c r="H4112" s="5">
        <f ca="1">(VLOOKUP($B4112,weights!$A$2:$R$6,4))*VLOOKUP($B4112,weights!$A$2:$R$6,6)^C4112*(VLOOKUP($B4112,weights!$A$2:$R$6,15)*EXP(VLOOKUP($B4112,weights!$A$2:$R$6,11)*D4112)+VLOOKUP($B4112,weights!$A$2:$R$6,16)*EXP(VLOOKUP($B4112,weights!$A$2:$R$6,12)*E4112)+VLOOKUP($B4112,weights!$A$2:$R$6,17)*EXP(VLOOKUP($B4112,weights!$A$2:$R$6,13)*F4112)+VLOOKUP($B4112,weights!$A$2:$R$6,18)*EXP(VLOOKUP($B4112,weights!$A$2:$R$6,14)*G4112))</f>
        <v>4.2464068639148991</v>
      </c>
    </row>
    <row r="4113" spans="1:8" ht="12.75" x14ac:dyDescent="0.2">
      <c r="A4113">
        <f t="shared" si="0"/>
        <v>165</v>
      </c>
      <c r="B4113" t="str">
        <f t="shared" ref="B4113:C4113" si="4087">B4088</f>
        <v>supermarket</v>
      </c>
      <c r="C4113">
        <f t="shared" si="4087"/>
        <v>1</v>
      </c>
      <c r="D4113">
        <f ca="1">OFFSET(walk!$A$2:$Y$402,TRUNC((ROW()-ROW($D$2))/COLUMNS(walk!$A$2:$Y$402)),MOD(ROW()-ROW($D$2),COLUMNS(walk!$A$2:$Y$402)),1,1)</f>
        <v>44</v>
      </c>
      <c r="E4113">
        <f ca="1">OFFSET(bike!$A$2:$Y$402,TRUNC((ROW()-ROW($E$2))/COLUMNS(bike!$A$2:$Y$402)),MOD(ROW()-ROW($E$2),COLUMNS(bike!$A$2:$Y$402)),1,1)</f>
        <v>15</v>
      </c>
      <c r="F4113">
        <f ca="1">OFFSET(transit!$A$2:$Y$402,TRUNC((ROW()-ROW($F$2))/COLUMNS(transit!$A$2:$Y$402)),MOD(ROW()-ROW($F$2),COLUMNS(transit!$A$2:$Y$402)),1,1)</f>
        <v>24</v>
      </c>
      <c r="G4113">
        <f ca="1">OFFSET(drive!$A$2:$Y$402,TRUNC((ROW()-ROW($G$2))/COLUMNS(drive!$A$2:$Y$402)),MOD(ROW()-ROW($G$2),COLUMNS(drive!$A$2:$Y$402)),1,1)</f>
        <v>9</v>
      </c>
      <c r="H4113" s="5">
        <f ca="1">(VLOOKUP($B4113,weights!$A$2:$R$6,4))*VLOOKUP($B4113,weights!$A$2:$R$6,6)^C4113*(VLOOKUP($B4113,weights!$A$2:$R$6,15)*EXP(VLOOKUP($B4113,weights!$A$2:$R$6,11)*D4113)+VLOOKUP($B4113,weights!$A$2:$R$6,16)*EXP(VLOOKUP($B4113,weights!$A$2:$R$6,12)*E4113)+VLOOKUP($B4113,weights!$A$2:$R$6,17)*EXP(VLOOKUP($B4113,weights!$A$2:$R$6,13)*F4113)+VLOOKUP($B4113,weights!$A$2:$R$6,18)*EXP(VLOOKUP($B4113,weights!$A$2:$R$6,14)*G4113))</f>
        <v>1.6662708274476932</v>
      </c>
    </row>
    <row r="4114" spans="1:8" ht="12.75" x14ac:dyDescent="0.2">
      <c r="A4114">
        <f t="shared" si="0"/>
        <v>165</v>
      </c>
      <c r="B4114" t="str">
        <f t="shared" ref="B4114:C4114" si="4088">B4089</f>
        <v>supermarket</v>
      </c>
      <c r="C4114">
        <f t="shared" si="4088"/>
        <v>2</v>
      </c>
      <c r="D4114">
        <f ca="1">OFFSET(walk!$A$2:$Y$402,TRUNC((ROW()-ROW($D$2))/COLUMNS(walk!$A$2:$Y$402)),MOD(ROW()-ROW($D$2),COLUMNS(walk!$A$2:$Y$402)),1,1)</f>
        <v>49</v>
      </c>
      <c r="E4114">
        <f ca="1">OFFSET(bike!$A$2:$Y$402,TRUNC((ROW()-ROW($E$2))/COLUMNS(bike!$A$2:$Y$402)),MOD(ROW()-ROW($E$2),COLUMNS(bike!$A$2:$Y$402)),1,1)</f>
        <v>15</v>
      </c>
      <c r="F4114">
        <f ca="1">OFFSET(transit!$A$2:$Y$402,TRUNC((ROW()-ROW($F$2))/COLUMNS(transit!$A$2:$Y$402)),MOD(ROW()-ROW($F$2),COLUMNS(transit!$A$2:$Y$402)),1,1)</f>
        <v>25</v>
      </c>
      <c r="G4114">
        <f ca="1">OFFSET(drive!$A$2:$Y$402,TRUNC((ROW()-ROW($G$2))/COLUMNS(drive!$A$2:$Y$402)),MOD(ROW()-ROW($G$2),COLUMNS(drive!$A$2:$Y$402)),1,1)</f>
        <v>11</v>
      </c>
      <c r="H4114" s="5">
        <f ca="1">(VLOOKUP($B4114,weights!$A$2:$R$6,4))*VLOOKUP($B4114,weights!$A$2:$R$6,6)^C4114*(VLOOKUP($B4114,weights!$A$2:$R$6,15)*EXP(VLOOKUP($B4114,weights!$A$2:$R$6,11)*D4114)+VLOOKUP($B4114,weights!$A$2:$R$6,16)*EXP(VLOOKUP($B4114,weights!$A$2:$R$6,12)*E4114)+VLOOKUP($B4114,weights!$A$2:$R$6,17)*EXP(VLOOKUP($B4114,weights!$A$2:$R$6,13)*F4114)+VLOOKUP($B4114,weights!$A$2:$R$6,18)*EXP(VLOOKUP($B4114,weights!$A$2:$R$6,14)*G4114))</f>
        <v>0.67712469524409891</v>
      </c>
    </row>
    <row r="4115" spans="1:8" ht="12.75" x14ac:dyDescent="0.2">
      <c r="A4115">
        <f t="shared" si="0"/>
        <v>165</v>
      </c>
      <c r="B4115" t="str">
        <f t="shared" ref="B4115:C4115" si="4089">B4090</f>
        <v>supermarket</v>
      </c>
      <c r="C4115">
        <f t="shared" si="4089"/>
        <v>3</v>
      </c>
      <c r="D4115">
        <f ca="1">OFFSET(walk!$A$2:$Y$402,TRUNC((ROW()-ROW($D$2))/COLUMNS(walk!$A$2:$Y$402)),MOD(ROW()-ROW($D$2),COLUMNS(walk!$A$2:$Y$402)),1,1)</f>
        <v>56</v>
      </c>
      <c r="E4115">
        <f ca="1">OFFSET(bike!$A$2:$Y$402,TRUNC((ROW()-ROW($E$2))/COLUMNS(bike!$A$2:$Y$402)),MOD(ROW()-ROW($E$2),COLUMNS(bike!$A$2:$Y$402)),1,1)</f>
        <v>19</v>
      </c>
      <c r="F4115">
        <f ca="1">OFFSET(transit!$A$2:$Y$402,TRUNC((ROW()-ROW($F$2))/COLUMNS(transit!$A$2:$Y$402)),MOD(ROW()-ROW($F$2),COLUMNS(transit!$A$2:$Y$402)),1,1)</f>
        <v>32</v>
      </c>
      <c r="G4115">
        <f ca="1">OFFSET(drive!$A$2:$Y$402,TRUNC((ROW()-ROW($G$2))/COLUMNS(drive!$A$2:$Y$402)),MOD(ROW()-ROW($G$2),COLUMNS(drive!$A$2:$Y$402)),1,1)</f>
        <v>13</v>
      </c>
      <c r="H4115" s="5">
        <f ca="1">(VLOOKUP($B4115,weights!$A$2:$R$6,4))*VLOOKUP($B4115,weights!$A$2:$R$6,6)^C4115*(VLOOKUP($B4115,weights!$A$2:$R$6,15)*EXP(VLOOKUP($B4115,weights!$A$2:$R$6,11)*D4115)+VLOOKUP($B4115,weights!$A$2:$R$6,16)*EXP(VLOOKUP($B4115,weights!$A$2:$R$6,12)*E4115)+VLOOKUP($B4115,weights!$A$2:$R$6,17)*EXP(VLOOKUP($B4115,weights!$A$2:$R$6,13)*F4115)+VLOOKUP($B4115,weights!$A$2:$R$6,18)*EXP(VLOOKUP($B4115,weights!$A$2:$R$6,14)*G4115))</f>
        <v>0.24121866651056539</v>
      </c>
    </row>
    <row r="4116" spans="1:8" ht="12.75" x14ac:dyDescent="0.2">
      <c r="A4116">
        <f t="shared" si="0"/>
        <v>165</v>
      </c>
      <c r="B4116" t="str">
        <f t="shared" ref="B4116:C4116" si="4090">B4091</f>
        <v>supermarket</v>
      </c>
      <c r="C4116">
        <f t="shared" si="4090"/>
        <v>4</v>
      </c>
      <c r="D4116">
        <f ca="1">OFFSET(walk!$A$2:$Y$402,TRUNC((ROW()-ROW($D$2))/COLUMNS(walk!$A$2:$Y$402)),MOD(ROW()-ROW($D$2),COLUMNS(walk!$A$2:$Y$402)),1,1)</f>
        <v>73</v>
      </c>
      <c r="E4116">
        <f ca="1">OFFSET(bike!$A$2:$Y$402,TRUNC((ROW()-ROW($E$2))/COLUMNS(bike!$A$2:$Y$402)),MOD(ROW()-ROW($E$2),COLUMNS(bike!$A$2:$Y$402)),1,1)</f>
        <v>23</v>
      </c>
      <c r="F4116">
        <f ca="1">OFFSET(transit!$A$2:$Y$402,TRUNC((ROW()-ROW($F$2))/COLUMNS(transit!$A$2:$Y$402)),MOD(ROW()-ROW($F$2),COLUMNS(transit!$A$2:$Y$402)),1,1)</f>
        <v>40</v>
      </c>
      <c r="G4116">
        <f ca="1">OFFSET(drive!$A$2:$Y$402,TRUNC((ROW()-ROW($G$2))/COLUMNS(drive!$A$2:$Y$402)),MOD(ROW()-ROW($G$2),COLUMNS(drive!$A$2:$Y$402)),1,1)</f>
        <v>14</v>
      </c>
      <c r="H4116" s="5">
        <f ca="1">(VLOOKUP($B4116,weights!$A$2:$R$6,4))*VLOOKUP($B4116,weights!$A$2:$R$6,6)^C4116*(VLOOKUP($B4116,weights!$A$2:$R$6,15)*EXP(VLOOKUP($B4116,weights!$A$2:$R$6,11)*D4116)+VLOOKUP($B4116,weights!$A$2:$R$6,16)*EXP(VLOOKUP($B4116,weights!$A$2:$R$6,12)*E4116)+VLOOKUP($B4116,weights!$A$2:$R$6,17)*EXP(VLOOKUP($B4116,weights!$A$2:$R$6,13)*F4116)+VLOOKUP($B4116,weights!$A$2:$R$6,18)*EXP(VLOOKUP($B4116,weights!$A$2:$R$6,14)*G4116))</f>
        <v>0.11052563429538402</v>
      </c>
    </row>
    <row r="4117" spans="1:8" ht="12.75" x14ac:dyDescent="0.2">
      <c r="A4117">
        <f t="shared" si="0"/>
        <v>165</v>
      </c>
      <c r="B4117" t="str">
        <f t="shared" ref="B4117:C4117" si="4091">B4092</f>
        <v>store</v>
      </c>
      <c r="C4117">
        <f t="shared" si="4091"/>
        <v>0</v>
      </c>
      <c r="D4117">
        <f ca="1">OFFSET(walk!$A$2:$Y$402,TRUNC((ROW()-ROW($D$2))/COLUMNS(walk!$A$2:$Y$402)),MOD(ROW()-ROW($D$2),COLUMNS(walk!$A$2:$Y$402)),1,1)</f>
        <v>0</v>
      </c>
      <c r="E4117">
        <f ca="1">OFFSET(bike!$A$2:$Y$402,TRUNC((ROW()-ROW($E$2))/COLUMNS(bike!$A$2:$Y$402)),MOD(ROW()-ROW($E$2),COLUMNS(bike!$A$2:$Y$402)),1,1)</f>
        <v>0</v>
      </c>
      <c r="F4117">
        <f ca="1">OFFSET(transit!$A$2:$Y$402,TRUNC((ROW()-ROW($F$2))/COLUMNS(transit!$A$2:$Y$402)),MOD(ROW()-ROW($F$2),COLUMNS(transit!$A$2:$Y$402)),1,1)</f>
        <v>0</v>
      </c>
      <c r="G4117">
        <f ca="1">OFFSET(drive!$A$2:$Y$402,TRUNC((ROW()-ROW($G$2))/COLUMNS(drive!$A$2:$Y$402)),MOD(ROW()-ROW($G$2),COLUMNS(drive!$A$2:$Y$402)),1,1)</f>
        <v>0</v>
      </c>
      <c r="H4117" s="5">
        <f ca="1">(VLOOKUP($B4117,weights!$A$2:$R$6,4))*VLOOKUP($B4117,weights!$A$2:$R$6,6)^C4117*(VLOOKUP($B4117,weights!$A$2:$R$6,15)*EXP(VLOOKUP($B4117,weights!$A$2:$R$6,11)*D4117)+VLOOKUP($B4117,weights!$A$2:$R$6,16)*EXP(VLOOKUP($B4117,weights!$A$2:$R$6,12)*E4117)+VLOOKUP($B4117,weights!$A$2:$R$6,17)*EXP(VLOOKUP($B4117,weights!$A$2:$R$6,13)*F4117)+VLOOKUP($B4117,weights!$A$2:$R$6,18)*EXP(VLOOKUP($B4117,weights!$A$2:$R$6,14)*G4117))</f>
        <v>47.426658163265309</v>
      </c>
    </row>
    <row r="4118" spans="1:8" ht="12.75" x14ac:dyDescent="0.2">
      <c r="A4118">
        <f t="shared" si="0"/>
        <v>165</v>
      </c>
      <c r="B4118" t="str">
        <f t="shared" ref="B4118:C4118" si="4092">B4093</f>
        <v>store</v>
      </c>
      <c r="C4118">
        <f t="shared" si="4092"/>
        <v>1</v>
      </c>
      <c r="D4118">
        <f ca="1">OFFSET(walk!$A$2:$Y$402,TRUNC((ROW()-ROW($D$2))/COLUMNS(walk!$A$2:$Y$402)),MOD(ROW()-ROW($D$2),COLUMNS(walk!$A$2:$Y$402)),1,1)</f>
        <v>5</v>
      </c>
      <c r="E4118">
        <f ca="1">OFFSET(bike!$A$2:$Y$402,TRUNC((ROW()-ROW($E$2))/COLUMNS(bike!$A$2:$Y$402)),MOD(ROW()-ROW($E$2),COLUMNS(bike!$A$2:$Y$402)),1,1)</f>
        <v>2</v>
      </c>
      <c r="F4118">
        <f ca="1">OFFSET(transit!$A$2:$Y$402,TRUNC((ROW()-ROW($F$2))/COLUMNS(transit!$A$2:$Y$402)),MOD(ROW()-ROW($F$2),COLUMNS(transit!$A$2:$Y$402)),1,1)</f>
        <v>5</v>
      </c>
      <c r="G4118">
        <f ca="1">OFFSET(drive!$A$2:$Y$402,TRUNC((ROW()-ROW($G$2))/COLUMNS(drive!$A$2:$Y$402)),MOD(ROW()-ROW($G$2),COLUMNS(drive!$A$2:$Y$402)),1,1)</f>
        <v>1</v>
      </c>
      <c r="H4118" s="5">
        <f ca="1">(VLOOKUP($B4118,weights!$A$2:$R$6,4))*VLOOKUP($B4118,weights!$A$2:$R$6,6)^C4118*(VLOOKUP($B4118,weights!$A$2:$R$6,15)*EXP(VLOOKUP($B4118,weights!$A$2:$R$6,11)*D4118)+VLOOKUP($B4118,weights!$A$2:$R$6,16)*EXP(VLOOKUP($B4118,weights!$A$2:$R$6,12)*E4118)+VLOOKUP($B4118,weights!$A$2:$R$6,17)*EXP(VLOOKUP($B4118,weights!$A$2:$R$6,13)*F4118)+VLOOKUP($B4118,weights!$A$2:$R$6,18)*EXP(VLOOKUP($B4118,weights!$A$2:$R$6,14)*G4118))</f>
        <v>12.064723714150547</v>
      </c>
    </row>
    <row r="4119" spans="1:8" ht="12.75" x14ac:dyDescent="0.2">
      <c r="A4119">
        <f t="shared" si="0"/>
        <v>165</v>
      </c>
      <c r="B4119" t="str">
        <f t="shared" ref="B4119:C4119" si="4093">B4094</f>
        <v>store</v>
      </c>
      <c r="C4119">
        <f t="shared" si="4093"/>
        <v>2</v>
      </c>
      <c r="D4119">
        <f ca="1">OFFSET(walk!$A$2:$Y$402,TRUNC((ROW()-ROW($D$2))/COLUMNS(walk!$A$2:$Y$402)),MOD(ROW()-ROW($D$2),COLUMNS(walk!$A$2:$Y$402)),1,1)</f>
        <v>5</v>
      </c>
      <c r="E4119">
        <f ca="1">OFFSET(bike!$A$2:$Y$402,TRUNC((ROW()-ROW($E$2))/COLUMNS(bike!$A$2:$Y$402)),MOD(ROW()-ROW($E$2),COLUMNS(bike!$A$2:$Y$402)),1,1)</f>
        <v>2</v>
      </c>
      <c r="F4119">
        <f ca="1">OFFSET(transit!$A$2:$Y$402,TRUNC((ROW()-ROW($F$2))/COLUMNS(transit!$A$2:$Y$402)),MOD(ROW()-ROW($F$2),COLUMNS(transit!$A$2:$Y$402)),1,1)</f>
        <v>5</v>
      </c>
      <c r="G4119">
        <f ca="1">OFFSET(drive!$A$2:$Y$402,TRUNC((ROW()-ROW($G$2))/COLUMNS(drive!$A$2:$Y$402)),MOD(ROW()-ROW($G$2),COLUMNS(drive!$A$2:$Y$402)),1,1)</f>
        <v>2</v>
      </c>
      <c r="H4119" s="5">
        <f ca="1">(VLOOKUP($B4119,weights!$A$2:$R$6,4))*VLOOKUP($B4119,weights!$A$2:$R$6,6)^C4119*(VLOOKUP($B4119,weights!$A$2:$R$6,15)*EXP(VLOOKUP($B4119,weights!$A$2:$R$6,11)*D4119)+VLOOKUP($B4119,weights!$A$2:$R$6,16)*EXP(VLOOKUP($B4119,weights!$A$2:$R$6,12)*E4119)+VLOOKUP($B4119,weights!$A$2:$R$6,17)*EXP(VLOOKUP($B4119,weights!$A$2:$R$6,13)*F4119)+VLOOKUP($B4119,weights!$A$2:$R$6,18)*EXP(VLOOKUP($B4119,weights!$A$2:$R$6,14)*G4119))</f>
        <v>7.1665758528637742</v>
      </c>
    </row>
    <row r="4120" spans="1:8" ht="12.75" x14ac:dyDescent="0.2">
      <c r="A4120">
        <f t="shared" si="0"/>
        <v>165</v>
      </c>
      <c r="B4120" t="str">
        <f t="shared" ref="B4120:C4120" si="4094">B4095</f>
        <v>store</v>
      </c>
      <c r="C4120">
        <f t="shared" si="4094"/>
        <v>3</v>
      </c>
      <c r="D4120">
        <f ca="1">OFFSET(walk!$A$2:$Y$402,TRUNC((ROW()-ROW($D$2))/COLUMNS(walk!$A$2:$Y$402)),MOD(ROW()-ROW($D$2),COLUMNS(walk!$A$2:$Y$402)),1,1)</f>
        <v>8</v>
      </c>
      <c r="E4120">
        <f ca="1">OFFSET(bike!$A$2:$Y$402,TRUNC((ROW()-ROW($E$2))/COLUMNS(bike!$A$2:$Y$402)),MOD(ROW()-ROW($E$2),COLUMNS(bike!$A$2:$Y$402)),1,1)</f>
        <v>3</v>
      </c>
      <c r="F4120">
        <f ca="1">OFFSET(transit!$A$2:$Y$402,TRUNC((ROW()-ROW($F$2))/COLUMNS(transit!$A$2:$Y$402)),MOD(ROW()-ROW($F$2),COLUMNS(transit!$A$2:$Y$402)),1,1)</f>
        <v>8</v>
      </c>
      <c r="G4120">
        <f ca="1">OFFSET(drive!$A$2:$Y$402,TRUNC((ROW()-ROW($G$2))/COLUMNS(drive!$A$2:$Y$402)),MOD(ROW()-ROW($G$2),COLUMNS(drive!$A$2:$Y$402)),1,1)</f>
        <v>2</v>
      </c>
      <c r="H4120" s="5">
        <f ca="1">(VLOOKUP($B4120,weights!$A$2:$R$6,4))*VLOOKUP($B4120,weights!$A$2:$R$6,6)^C4120*(VLOOKUP($B4120,weights!$A$2:$R$6,15)*EXP(VLOOKUP($B4120,weights!$A$2:$R$6,11)*D4120)+VLOOKUP($B4120,weights!$A$2:$R$6,16)*EXP(VLOOKUP($B4120,weights!$A$2:$R$6,12)*E4120)+VLOOKUP($B4120,weights!$A$2:$R$6,17)*EXP(VLOOKUP($B4120,weights!$A$2:$R$6,13)*F4120)+VLOOKUP($B4120,weights!$A$2:$R$6,18)*EXP(VLOOKUP($B4120,weights!$A$2:$R$6,14)*G4120))</f>
        <v>3.429932577192099</v>
      </c>
    </row>
    <row r="4121" spans="1:8" ht="12.75" x14ac:dyDescent="0.2">
      <c r="A4121">
        <f t="shared" si="0"/>
        <v>165</v>
      </c>
      <c r="B4121" t="str">
        <f t="shared" ref="B4121:C4121" si="4095">B4096</f>
        <v>store</v>
      </c>
      <c r="C4121">
        <f t="shared" si="4095"/>
        <v>4</v>
      </c>
      <c r="D4121">
        <f ca="1">OFFSET(walk!$A$2:$Y$402,TRUNC((ROW()-ROW($D$2))/COLUMNS(walk!$A$2:$Y$402)),MOD(ROW()-ROW($D$2),COLUMNS(walk!$A$2:$Y$402)),1,1)</f>
        <v>11</v>
      </c>
      <c r="E4121">
        <f ca="1">OFFSET(bike!$A$2:$Y$402,TRUNC((ROW()-ROW($E$2))/COLUMNS(bike!$A$2:$Y$402)),MOD(ROW()-ROW($E$2),COLUMNS(bike!$A$2:$Y$402)),1,1)</f>
        <v>3</v>
      </c>
      <c r="F4121">
        <f ca="1">OFFSET(transit!$A$2:$Y$402,TRUNC((ROW()-ROW($F$2))/COLUMNS(transit!$A$2:$Y$402)),MOD(ROW()-ROW($F$2),COLUMNS(transit!$A$2:$Y$402)),1,1)</f>
        <v>9</v>
      </c>
      <c r="G4121">
        <f ca="1">OFFSET(drive!$A$2:$Y$402,TRUNC((ROW()-ROW($G$2))/COLUMNS(drive!$A$2:$Y$402)),MOD(ROW()-ROW($G$2),COLUMNS(drive!$A$2:$Y$402)),1,1)</f>
        <v>2</v>
      </c>
      <c r="H4121" s="5">
        <f ca="1">(VLOOKUP($B4121,weights!$A$2:$R$6,4))*VLOOKUP($B4121,weights!$A$2:$R$6,6)^C4121*(VLOOKUP($B4121,weights!$A$2:$R$6,15)*EXP(VLOOKUP($B4121,weights!$A$2:$R$6,11)*D4121)+VLOOKUP($B4121,weights!$A$2:$R$6,16)*EXP(VLOOKUP($B4121,weights!$A$2:$R$6,12)*E4121)+VLOOKUP($B4121,weights!$A$2:$R$6,17)*EXP(VLOOKUP($B4121,weights!$A$2:$R$6,13)*F4121)+VLOOKUP($B4121,weights!$A$2:$R$6,18)*EXP(VLOOKUP($B4121,weights!$A$2:$R$6,14)*G4121))</f>
        <v>2.176155346570523</v>
      </c>
    </row>
    <row r="4122" spans="1:8" ht="12.75" x14ac:dyDescent="0.2">
      <c r="A4122">
        <f t="shared" si="0"/>
        <v>165</v>
      </c>
      <c r="B4122" t="str">
        <f t="shared" ref="B4122:C4122" si="4096">B4097</f>
        <v>pharmacy</v>
      </c>
      <c r="C4122">
        <f t="shared" si="4096"/>
        <v>0</v>
      </c>
      <c r="D4122">
        <f ca="1">OFFSET(walk!$A$2:$Y$402,TRUNC((ROW()-ROW($D$2))/COLUMNS(walk!$A$2:$Y$402)),MOD(ROW()-ROW($D$2),COLUMNS(walk!$A$2:$Y$402)),1,1)</f>
        <v>7</v>
      </c>
      <c r="E4122">
        <f ca="1">OFFSET(bike!$A$2:$Y$402,TRUNC((ROW()-ROW($E$2))/COLUMNS(bike!$A$2:$Y$402)),MOD(ROW()-ROW($E$2),COLUMNS(bike!$A$2:$Y$402)),1,1)</f>
        <v>4</v>
      </c>
      <c r="F4122">
        <f ca="1">OFFSET(transit!$A$2:$Y$402,TRUNC((ROW()-ROW($F$2))/COLUMNS(transit!$A$2:$Y$402)),MOD(ROW()-ROW($F$2),COLUMNS(transit!$A$2:$Y$402)),1,1)</f>
        <v>7</v>
      </c>
      <c r="G4122">
        <f ca="1">OFFSET(drive!$A$2:$Y$402,TRUNC((ROW()-ROW($G$2))/COLUMNS(drive!$A$2:$Y$402)),MOD(ROW()-ROW($G$2),COLUMNS(drive!$A$2:$Y$402)),1,1)</f>
        <v>2</v>
      </c>
      <c r="H4122" s="5">
        <f ca="1">(VLOOKUP($B4122,weights!$A$2:$R$6,4))*VLOOKUP($B4122,weights!$A$2:$R$6,6)^C4122*(VLOOKUP($B4122,weights!$A$2:$R$6,15)*EXP(VLOOKUP($B4122,weights!$A$2:$R$6,11)*D4122)+VLOOKUP($B4122,weights!$A$2:$R$6,16)*EXP(VLOOKUP($B4122,weights!$A$2:$R$6,12)*E4122)+VLOOKUP($B4122,weights!$A$2:$R$6,17)*EXP(VLOOKUP($B4122,weights!$A$2:$R$6,13)*F4122)+VLOOKUP($B4122,weights!$A$2:$R$6,18)*EXP(VLOOKUP($B4122,weights!$A$2:$R$6,14)*G4122))</f>
        <v>7.4572691119802048</v>
      </c>
    </row>
    <row r="4123" spans="1:8" ht="12.75" x14ac:dyDescent="0.2">
      <c r="A4123">
        <f t="shared" si="0"/>
        <v>165</v>
      </c>
      <c r="B4123" t="str">
        <f t="shared" ref="B4123:C4123" si="4097">B4098</f>
        <v>pharmacy</v>
      </c>
      <c r="C4123">
        <f t="shared" si="4097"/>
        <v>1</v>
      </c>
      <c r="D4123">
        <f ca="1">OFFSET(walk!$A$2:$Y$402,TRUNC((ROW()-ROW($D$2))/COLUMNS(walk!$A$2:$Y$402)),MOD(ROW()-ROW($D$2),COLUMNS(walk!$A$2:$Y$402)),1,1)</f>
        <v>7</v>
      </c>
      <c r="E4123">
        <f ca="1">OFFSET(bike!$A$2:$Y$402,TRUNC((ROW()-ROW($E$2))/COLUMNS(bike!$A$2:$Y$402)),MOD(ROW()-ROW($E$2),COLUMNS(bike!$A$2:$Y$402)),1,1)</f>
        <v>4</v>
      </c>
      <c r="F4123">
        <f ca="1">OFFSET(transit!$A$2:$Y$402,TRUNC((ROW()-ROW($F$2))/COLUMNS(transit!$A$2:$Y$402)),MOD(ROW()-ROW($F$2),COLUMNS(transit!$A$2:$Y$402)),1,1)</f>
        <v>7</v>
      </c>
      <c r="G4123">
        <f ca="1">OFFSET(drive!$A$2:$Y$402,TRUNC((ROW()-ROW($G$2))/COLUMNS(drive!$A$2:$Y$402)),MOD(ROW()-ROW($G$2),COLUMNS(drive!$A$2:$Y$402)),1,1)</f>
        <v>2</v>
      </c>
      <c r="H4123" s="5">
        <f ca="1">(VLOOKUP($B4123,weights!$A$2:$R$6,4))*VLOOKUP($B4123,weights!$A$2:$R$6,6)^C4123*(VLOOKUP($B4123,weights!$A$2:$R$6,15)*EXP(VLOOKUP($B4123,weights!$A$2:$R$6,11)*D4123)+VLOOKUP($B4123,weights!$A$2:$R$6,16)*EXP(VLOOKUP($B4123,weights!$A$2:$R$6,12)*E4123)+VLOOKUP($B4123,weights!$A$2:$R$6,17)*EXP(VLOOKUP($B4123,weights!$A$2:$R$6,13)*F4123)+VLOOKUP($B4123,weights!$A$2:$R$6,18)*EXP(VLOOKUP($B4123,weights!$A$2:$R$6,14)*G4123))</f>
        <v>3.5905369798423208</v>
      </c>
    </row>
    <row r="4124" spans="1:8" ht="12.75" x14ac:dyDescent="0.2">
      <c r="A4124">
        <f t="shared" si="0"/>
        <v>165</v>
      </c>
      <c r="B4124" t="str">
        <f t="shared" ref="B4124:C4124" si="4098">B4099</f>
        <v>pharmacy</v>
      </c>
      <c r="C4124">
        <f t="shared" si="4098"/>
        <v>2</v>
      </c>
      <c r="D4124">
        <f ca="1">OFFSET(walk!$A$2:$Y$402,TRUNC((ROW()-ROW($D$2))/COLUMNS(walk!$A$2:$Y$402)),MOD(ROW()-ROW($D$2),COLUMNS(walk!$A$2:$Y$402)),1,1)</f>
        <v>13</v>
      </c>
      <c r="E4124">
        <f ca="1">OFFSET(bike!$A$2:$Y$402,TRUNC((ROW()-ROW($E$2))/COLUMNS(bike!$A$2:$Y$402)),MOD(ROW()-ROW($E$2),COLUMNS(bike!$A$2:$Y$402)),1,1)</f>
        <v>4</v>
      </c>
      <c r="F4124">
        <f ca="1">OFFSET(transit!$A$2:$Y$402,TRUNC((ROW()-ROW($F$2))/COLUMNS(transit!$A$2:$Y$402)),MOD(ROW()-ROW($F$2),COLUMNS(transit!$A$2:$Y$402)),1,1)</f>
        <v>13</v>
      </c>
      <c r="G4124">
        <f ca="1">OFFSET(drive!$A$2:$Y$402,TRUNC((ROW()-ROW($G$2))/COLUMNS(drive!$A$2:$Y$402)),MOD(ROW()-ROW($G$2),COLUMNS(drive!$A$2:$Y$402)),1,1)</f>
        <v>3</v>
      </c>
      <c r="H4124" s="5">
        <f ca="1">(VLOOKUP($B4124,weights!$A$2:$R$6,4))*VLOOKUP($B4124,weights!$A$2:$R$6,6)^C4124*(VLOOKUP($B4124,weights!$A$2:$R$6,15)*EXP(VLOOKUP($B4124,weights!$A$2:$R$6,11)*D4124)+VLOOKUP($B4124,weights!$A$2:$R$6,16)*EXP(VLOOKUP($B4124,weights!$A$2:$R$6,12)*E4124)+VLOOKUP($B4124,weights!$A$2:$R$6,17)*EXP(VLOOKUP($B4124,weights!$A$2:$R$6,13)*F4124)+VLOOKUP($B4124,weights!$A$2:$R$6,18)*EXP(VLOOKUP($B4124,weights!$A$2:$R$6,14)*G4124))</f>
        <v>1.1862547232372256</v>
      </c>
    </row>
    <row r="4125" spans="1:8" ht="12.75" x14ac:dyDescent="0.2">
      <c r="A4125">
        <f t="shared" si="0"/>
        <v>165</v>
      </c>
      <c r="B4125" t="str">
        <f t="shared" ref="B4125:C4125" si="4099">B4100</f>
        <v>bank</v>
      </c>
      <c r="C4125">
        <f t="shared" si="4099"/>
        <v>0</v>
      </c>
      <c r="D4125">
        <f ca="1">OFFSET(walk!$A$2:$Y$402,TRUNC((ROW()-ROW($D$2))/COLUMNS(walk!$A$2:$Y$402)),MOD(ROW()-ROW($D$2),COLUMNS(walk!$A$2:$Y$402)),1,1)</f>
        <v>19</v>
      </c>
      <c r="E4125">
        <f ca="1">OFFSET(bike!$A$2:$Y$402,TRUNC((ROW()-ROW($E$2))/COLUMNS(bike!$A$2:$Y$402)),MOD(ROW()-ROW($E$2),COLUMNS(bike!$A$2:$Y$402)),1,1)</f>
        <v>7</v>
      </c>
      <c r="F4125">
        <f ca="1">OFFSET(transit!$A$2:$Y$402,TRUNC((ROW()-ROW($F$2))/COLUMNS(transit!$A$2:$Y$402)),MOD(ROW()-ROW($F$2),COLUMNS(transit!$A$2:$Y$402)),1,1)</f>
        <v>12</v>
      </c>
      <c r="G4125">
        <f ca="1">OFFSET(drive!$A$2:$Y$402,TRUNC((ROW()-ROW($G$2))/COLUMNS(drive!$A$2:$Y$402)),MOD(ROW()-ROW($G$2),COLUMNS(drive!$A$2:$Y$402)),1,1)</f>
        <v>5</v>
      </c>
      <c r="H4125" s="5">
        <f ca="1">(VLOOKUP($B4125,weights!$A$2:$R$6,4))*VLOOKUP($B4125,weights!$A$2:$R$6,6)^C4125*(VLOOKUP($B4125,weights!$A$2:$R$6,15)*EXP(VLOOKUP($B4125,weights!$A$2:$R$6,11)*D4125)+VLOOKUP($B4125,weights!$A$2:$R$6,16)*EXP(VLOOKUP($B4125,weights!$A$2:$R$6,12)*E4125)+VLOOKUP($B4125,weights!$A$2:$R$6,17)*EXP(VLOOKUP($B4125,weights!$A$2:$R$6,13)*F4125)+VLOOKUP($B4125,weights!$A$2:$R$6,18)*EXP(VLOOKUP($B4125,weights!$A$2:$R$6,14)*G4125))</f>
        <v>3.2854418390640507</v>
      </c>
    </row>
    <row r="4126" spans="1:8" ht="12.75" x14ac:dyDescent="0.2">
      <c r="A4126">
        <f t="shared" si="0"/>
        <v>165</v>
      </c>
      <c r="B4126" t="str">
        <f t="shared" ref="B4126:C4126" si="4100">B4101</f>
        <v>bank</v>
      </c>
      <c r="C4126">
        <f t="shared" si="4100"/>
        <v>1</v>
      </c>
      <c r="D4126">
        <f ca="1">OFFSET(walk!$A$2:$Y$402,TRUNC((ROW()-ROW($D$2))/COLUMNS(walk!$A$2:$Y$402)),MOD(ROW()-ROW($D$2),COLUMNS(walk!$A$2:$Y$402)),1,1)</f>
        <v>44</v>
      </c>
      <c r="E4126">
        <f ca="1">OFFSET(bike!$A$2:$Y$402,TRUNC((ROW()-ROW($E$2))/COLUMNS(bike!$A$2:$Y$402)),MOD(ROW()-ROW($E$2),COLUMNS(bike!$A$2:$Y$402)),1,1)</f>
        <v>13</v>
      </c>
      <c r="F4126">
        <f ca="1">OFFSET(transit!$A$2:$Y$402,TRUNC((ROW()-ROW($F$2))/COLUMNS(transit!$A$2:$Y$402)),MOD(ROW()-ROW($F$2),COLUMNS(transit!$A$2:$Y$402)),1,1)</f>
        <v>34</v>
      </c>
      <c r="G4126">
        <f ca="1">OFFSET(drive!$A$2:$Y$402,TRUNC((ROW()-ROW($G$2))/COLUMNS(drive!$A$2:$Y$402)),MOD(ROW()-ROW($G$2),COLUMNS(drive!$A$2:$Y$402)),1,1)</f>
        <v>7</v>
      </c>
      <c r="H4126" s="5">
        <f ca="1">(VLOOKUP($B4126,weights!$A$2:$R$6,4))*VLOOKUP($B4126,weights!$A$2:$R$6,6)^C4126*(VLOOKUP($B4126,weights!$A$2:$R$6,15)*EXP(VLOOKUP($B4126,weights!$A$2:$R$6,11)*D4126)+VLOOKUP($B4126,weights!$A$2:$R$6,16)*EXP(VLOOKUP($B4126,weights!$A$2:$R$6,12)*E4126)+VLOOKUP($B4126,weights!$A$2:$R$6,17)*EXP(VLOOKUP($B4126,weights!$A$2:$R$6,13)*F4126)+VLOOKUP($B4126,weights!$A$2:$R$6,18)*EXP(VLOOKUP($B4126,weights!$A$2:$R$6,14)*G4126))</f>
        <v>0.54610221397661429</v>
      </c>
    </row>
    <row r="4127" spans="1:8" ht="12.75" x14ac:dyDescent="0.2">
      <c r="A4127">
        <f t="shared" si="0"/>
        <v>166</v>
      </c>
      <c r="B4127" t="str">
        <f t="shared" ref="B4127:C4127" si="4101">B4102</f>
        <v>restaurant</v>
      </c>
      <c r="C4127">
        <f t="shared" si="4101"/>
        <v>0</v>
      </c>
      <c r="D4127">
        <f ca="1">OFFSET(walk!$A$2:$Y$402,TRUNC((ROW()-ROW($D$2))/COLUMNS(walk!$A$2:$Y$402)),MOD(ROW()-ROW($D$2),COLUMNS(walk!$A$2:$Y$402)),1,1)</f>
        <v>9</v>
      </c>
      <c r="E4127">
        <f ca="1">OFFSET(bike!$A$2:$Y$402,TRUNC((ROW()-ROW($E$2))/COLUMNS(bike!$A$2:$Y$402)),MOD(ROW()-ROW($E$2),COLUMNS(bike!$A$2:$Y$402)),1,1)</f>
        <v>2</v>
      </c>
      <c r="F4127">
        <f ca="1">OFFSET(transit!$A$2:$Y$402,TRUNC((ROW()-ROW($F$2))/COLUMNS(transit!$A$2:$Y$402)),MOD(ROW()-ROW($F$2),COLUMNS(transit!$A$2:$Y$402)),1,1)</f>
        <v>7</v>
      </c>
      <c r="G4127">
        <f ca="1">OFFSET(drive!$A$2:$Y$402,TRUNC((ROW()-ROW($G$2))/COLUMNS(drive!$A$2:$Y$402)),MOD(ROW()-ROW($G$2),COLUMNS(drive!$A$2:$Y$402)),1,1)</f>
        <v>2</v>
      </c>
      <c r="H4127" s="5">
        <f ca="1">(VLOOKUP($B4127,weights!$A$2:$R$6,4))*VLOOKUP($B4127,weights!$A$2:$R$6,6)^C4127*(VLOOKUP($B4127,weights!$A$2:$R$6,15)*EXP(VLOOKUP($B4127,weights!$A$2:$R$6,11)*D4127)+VLOOKUP($B4127,weights!$A$2:$R$6,16)*EXP(VLOOKUP($B4127,weights!$A$2:$R$6,12)*E4127)+VLOOKUP($B4127,weights!$A$2:$R$6,17)*EXP(VLOOKUP($B4127,weights!$A$2:$R$6,13)*F4127)+VLOOKUP($B4127,weights!$A$2:$R$6,18)*EXP(VLOOKUP($B4127,weights!$A$2:$R$6,14)*G4127))</f>
        <v>30.500786919853578</v>
      </c>
    </row>
    <row r="4128" spans="1:8" ht="12.75" x14ac:dyDescent="0.2">
      <c r="A4128">
        <f t="shared" si="0"/>
        <v>166</v>
      </c>
      <c r="B4128" t="str">
        <f t="shared" ref="B4128:C4128" si="4102">B4103</f>
        <v>restaurant</v>
      </c>
      <c r="C4128">
        <f t="shared" si="4102"/>
        <v>1</v>
      </c>
      <c r="D4128">
        <f ca="1">OFFSET(walk!$A$2:$Y$402,TRUNC((ROW()-ROW($D$2))/COLUMNS(walk!$A$2:$Y$402)),MOD(ROW()-ROW($D$2),COLUMNS(walk!$A$2:$Y$402)),1,1)</f>
        <v>9</v>
      </c>
      <c r="E4128">
        <f ca="1">OFFSET(bike!$A$2:$Y$402,TRUNC((ROW()-ROW($E$2))/COLUMNS(bike!$A$2:$Y$402)),MOD(ROW()-ROW($E$2),COLUMNS(bike!$A$2:$Y$402)),1,1)</f>
        <v>2</v>
      </c>
      <c r="F4128">
        <f ca="1">OFFSET(transit!$A$2:$Y$402,TRUNC((ROW()-ROW($F$2))/COLUMNS(transit!$A$2:$Y$402)),MOD(ROW()-ROW($F$2),COLUMNS(transit!$A$2:$Y$402)),1,1)</f>
        <v>8</v>
      </c>
      <c r="G4128">
        <f ca="1">OFFSET(drive!$A$2:$Y$402,TRUNC((ROW()-ROW($G$2))/COLUMNS(drive!$A$2:$Y$402)),MOD(ROW()-ROW($G$2),COLUMNS(drive!$A$2:$Y$402)),1,1)</f>
        <v>2</v>
      </c>
      <c r="H4128" s="5">
        <f ca="1">(VLOOKUP($B4128,weights!$A$2:$R$6,4))*VLOOKUP($B4128,weights!$A$2:$R$6,6)^C4128*(VLOOKUP($B4128,weights!$A$2:$R$6,15)*EXP(VLOOKUP($B4128,weights!$A$2:$R$6,11)*D4128)+VLOOKUP($B4128,weights!$A$2:$R$6,16)*EXP(VLOOKUP($B4128,weights!$A$2:$R$6,12)*E4128)+VLOOKUP($B4128,weights!$A$2:$R$6,17)*EXP(VLOOKUP($B4128,weights!$A$2:$R$6,13)*F4128)+VLOOKUP($B4128,weights!$A$2:$R$6,18)*EXP(VLOOKUP($B4128,weights!$A$2:$R$6,14)*G4128))</f>
        <v>26.622893510658649</v>
      </c>
    </row>
    <row r="4129" spans="1:8" ht="12.75" x14ac:dyDescent="0.2">
      <c r="A4129">
        <f t="shared" si="0"/>
        <v>166</v>
      </c>
      <c r="B4129" t="str">
        <f t="shared" ref="B4129:C4129" si="4103">B4104</f>
        <v>restaurant</v>
      </c>
      <c r="C4129">
        <f t="shared" si="4103"/>
        <v>2</v>
      </c>
      <c r="D4129">
        <f ca="1">OFFSET(walk!$A$2:$Y$402,TRUNC((ROW()-ROW($D$2))/COLUMNS(walk!$A$2:$Y$402)),MOD(ROW()-ROW($D$2),COLUMNS(walk!$A$2:$Y$402)),1,1)</f>
        <v>9</v>
      </c>
      <c r="E4129">
        <f ca="1">OFFSET(bike!$A$2:$Y$402,TRUNC((ROW()-ROW($E$2))/COLUMNS(bike!$A$2:$Y$402)),MOD(ROW()-ROW($E$2),COLUMNS(bike!$A$2:$Y$402)),1,1)</f>
        <v>3</v>
      </c>
      <c r="F4129">
        <f ca="1">OFFSET(transit!$A$2:$Y$402,TRUNC((ROW()-ROW($F$2))/COLUMNS(transit!$A$2:$Y$402)),MOD(ROW()-ROW($F$2),COLUMNS(transit!$A$2:$Y$402)),1,1)</f>
        <v>8</v>
      </c>
      <c r="G4129">
        <f ca="1">OFFSET(drive!$A$2:$Y$402,TRUNC((ROW()-ROW($G$2))/COLUMNS(drive!$A$2:$Y$402)),MOD(ROW()-ROW($G$2),COLUMNS(drive!$A$2:$Y$402)),1,1)</f>
        <v>3</v>
      </c>
      <c r="H4129" s="5">
        <f ca="1">(VLOOKUP($B4129,weights!$A$2:$R$6,4))*VLOOKUP($B4129,weights!$A$2:$R$6,6)^C4129*(VLOOKUP($B4129,weights!$A$2:$R$6,15)*EXP(VLOOKUP($B4129,weights!$A$2:$R$6,11)*D4129)+VLOOKUP($B4129,weights!$A$2:$R$6,16)*EXP(VLOOKUP($B4129,weights!$A$2:$R$6,12)*E4129)+VLOOKUP($B4129,weights!$A$2:$R$6,17)*EXP(VLOOKUP($B4129,weights!$A$2:$R$6,13)*F4129)+VLOOKUP($B4129,weights!$A$2:$R$6,18)*EXP(VLOOKUP($B4129,weights!$A$2:$R$6,14)*G4129))</f>
        <v>20.73724263730676</v>
      </c>
    </row>
    <row r="4130" spans="1:8" ht="12.75" x14ac:dyDescent="0.2">
      <c r="A4130">
        <f t="shared" si="0"/>
        <v>166</v>
      </c>
      <c r="B4130" t="str">
        <f t="shared" ref="B4130:C4130" si="4104">B4105</f>
        <v>restaurant</v>
      </c>
      <c r="C4130">
        <f t="shared" si="4104"/>
        <v>3</v>
      </c>
      <c r="D4130">
        <f ca="1">OFFSET(walk!$A$2:$Y$402,TRUNC((ROW()-ROW($D$2))/COLUMNS(walk!$A$2:$Y$402)),MOD(ROW()-ROW($D$2),COLUMNS(walk!$A$2:$Y$402)),1,1)</f>
        <v>9</v>
      </c>
      <c r="E4130">
        <f ca="1">OFFSET(bike!$A$2:$Y$402,TRUNC((ROW()-ROW($E$2))/COLUMNS(bike!$A$2:$Y$402)),MOD(ROW()-ROW($E$2),COLUMNS(bike!$A$2:$Y$402)),1,1)</f>
        <v>3</v>
      </c>
      <c r="F4130">
        <f ca="1">OFFSET(transit!$A$2:$Y$402,TRUNC((ROW()-ROW($F$2))/COLUMNS(transit!$A$2:$Y$402)),MOD(ROW()-ROW($F$2),COLUMNS(transit!$A$2:$Y$402)),1,1)</f>
        <v>9</v>
      </c>
      <c r="G4130">
        <f ca="1">OFFSET(drive!$A$2:$Y$402,TRUNC((ROW()-ROW($G$2))/COLUMNS(drive!$A$2:$Y$402)),MOD(ROW()-ROW($G$2),COLUMNS(drive!$A$2:$Y$402)),1,1)</f>
        <v>3</v>
      </c>
      <c r="H4130" s="5">
        <f ca="1">(VLOOKUP($B4130,weights!$A$2:$R$6,4))*VLOOKUP($B4130,weights!$A$2:$R$6,6)^C4130*(VLOOKUP($B4130,weights!$A$2:$R$6,15)*EXP(VLOOKUP($B4130,weights!$A$2:$R$6,11)*D4130)+VLOOKUP($B4130,weights!$A$2:$R$6,16)*EXP(VLOOKUP($B4130,weights!$A$2:$R$6,12)*E4130)+VLOOKUP($B4130,weights!$A$2:$R$6,17)*EXP(VLOOKUP($B4130,weights!$A$2:$R$6,13)*F4130)+VLOOKUP($B4130,weights!$A$2:$R$6,18)*EXP(VLOOKUP($B4130,weights!$A$2:$R$6,14)*G4130))</f>
        <v>18.094163283332428</v>
      </c>
    </row>
    <row r="4131" spans="1:8" ht="12.75" x14ac:dyDescent="0.2">
      <c r="A4131">
        <f t="shared" si="0"/>
        <v>166</v>
      </c>
      <c r="B4131" t="str">
        <f t="shared" ref="B4131:C4131" si="4105">B4106</f>
        <v>restaurant</v>
      </c>
      <c r="C4131">
        <f t="shared" si="4105"/>
        <v>4</v>
      </c>
      <c r="D4131">
        <f ca="1">OFFSET(walk!$A$2:$Y$402,TRUNC((ROW()-ROW($D$2))/COLUMNS(walk!$A$2:$Y$402)),MOD(ROW()-ROW($D$2),COLUMNS(walk!$A$2:$Y$402)),1,1)</f>
        <v>10</v>
      </c>
      <c r="E4131">
        <f ca="1">OFFSET(bike!$A$2:$Y$402,TRUNC((ROW()-ROW($E$2))/COLUMNS(bike!$A$2:$Y$402)),MOD(ROW()-ROW($E$2),COLUMNS(bike!$A$2:$Y$402)),1,1)</f>
        <v>3</v>
      </c>
      <c r="F4131">
        <f ca="1">OFFSET(transit!$A$2:$Y$402,TRUNC((ROW()-ROW($F$2))/COLUMNS(transit!$A$2:$Y$402)),MOD(ROW()-ROW($F$2),COLUMNS(transit!$A$2:$Y$402)),1,1)</f>
        <v>9</v>
      </c>
      <c r="G4131">
        <f ca="1">OFFSET(drive!$A$2:$Y$402,TRUNC((ROW()-ROW($G$2))/COLUMNS(drive!$A$2:$Y$402)),MOD(ROW()-ROW($G$2),COLUMNS(drive!$A$2:$Y$402)),1,1)</f>
        <v>3</v>
      </c>
      <c r="H4131" s="5">
        <f ca="1">(VLOOKUP($B4131,weights!$A$2:$R$6,4))*VLOOKUP($B4131,weights!$A$2:$R$6,6)^C4131*(VLOOKUP($B4131,weights!$A$2:$R$6,15)*EXP(VLOOKUP($B4131,weights!$A$2:$R$6,11)*D4131)+VLOOKUP($B4131,weights!$A$2:$R$6,16)*EXP(VLOOKUP($B4131,weights!$A$2:$R$6,12)*E4131)+VLOOKUP($B4131,weights!$A$2:$R$6,17)*EXP(VLOOKUP($B4131,weights!$A$2:$R$6,13)*F4131)+VLOOKUP($B4131,weights!$A$2:$R$6,18)*EXP(VLOOKUP($B4131,weights!$A$2:$R$6,14)*G4131))</f>
        <v>15.87016698971747</v>
      </c>
    </row>
    <row r="4132" spans="1:8" ht="12.75" x14ac:dyDescent="0.2">
      <c r="A4132">
        <f t="shared" si="0"/>
        <v>166</v>
      </c>
      <c r="B4132" t="str">
        <f t="shared" ref="B4132:C4132" si="4106">B4107</f>
        <v>restaurant</v>
      </c>
      <c r="C4132">
        <f t="shared" si="4106"/>
        <v>5</v>
      </c>
      <c r="D4132">
        <f ca="1">OFFSET(walk!$A$2:$Y$402,TRUNC((ROW()-ROW($D$2))/COLUMNS(walk!$A$2:$Y$402)),MOD(ROW()-ROW($D$2),COLUMNS(walk!$A$2:$Y$402)),1,1)</f>
        <v>12</v>
      </c>
      <c r="E4132">
        <f ca="1">OFFSET(bike!$A$2:$Y$402,TRUNC((ROW()-ROW($E$2))/COLUMNS(bike!$A$2:$Y$402)),MOD(ROW()-ROW($E$2),COLUMNS(bike!$A$2:$Y$402)),1,1)</f>
        <v>3</v>
      </c>
      <c r="F4132">
        <f ca="1">OFFSET(transit!$A$2:$Y$402,TRUNC((ROW()-ROW($F$2))/COLUMNS(transit!$A$2:$Y$402)),MOD(ROW()-ROW($F$2),COLUMNS(transit!$A$2:$Y$402)),1,1)</f>
        <v>10</v>
      </c>
      <c r="G4132">
        <f ca="1">OFFSET(drive!$A$2:$Y$402,TRUNC((ROW()-ROW($G$2))/COLUMNS(drive!$A$2:$Y$402)),MOD(ROW()-ROW($G$2),COLUMNS(drive!$A$2:$Y$402)),1,1)</f>
        <v>3</v>
      </c>
      <c r="H4132" s="5">
        <f ca="1">(VLOOKUP($B4132,weights!$A$2:$R$6,4))*VLOOKUP($B4132,weights!$A$2:$R$6,6)^C4132*(VLOOKUP($B4132,weights!$A$2:$R$6,15)*EXP(VLOOKUP($B4132,weights!$A$2:$R$6,11)*D4132)+VLOOKUP($B4132,weights!$A$2:$R$6,16)*EXP(VLOOKUP($B4132,weights!$A$2:$R$6,12)*E4132)+VLOOKUP($B4132,weights!$A$2:$R$6,17)*EXP(VLOOKUP($B4132,weights!$A$2:$R$6,13)*F4132)+VLOOKUP($B4132,weights!$A$2:$R$6,18)*EXP(VLOOKUP($B4132,weights!$A$2:$R$6,14)*G4132))</f>
        <v>13.438902112353016</v>
      </c>
    </row>
    <row r="4133" spans="1:8" ht="12.75" x14ac:dyDescent="0.2">
      <c r="A4133">
        <f t="shared" si="0"/>
        <v>166</v>
      </c>
      <c r="B4133" t="str">
        <f t="shared" ref="B4133:C4133" si="4107">B4108</f>
        <v>restaurant</v>
      </c>
      <c r="C4133">
        <f t="shared" si="4107"/>
        <v>6</v>
      </c>
      <c r="D4133">
        <f ca="1">OFFSET(walk!$A$2:$Y$402,TRUNC((ROW()-ROW($D$2))/COLUMNS(walk!$A$2:$Y$402)),MOD(ROW()-ROW($D$2),COLUMNS(walk!$A$2:$Y$402)),1,1)</f>
        <v>13</v>
      </c>
      <c r="E4133">
        <f ca="1">OFFSET(bike!$A$2:$Y$402,TRUNC((ROW()-ROW($E$2))/COLUMNS(bike!$A$2:$Y$402)),MOD(ROW()-ROW($E$2),COLUMNS(bike!$A$2:$Y$402)),1,1)</f>
        <v>4</v>
      </c>
      <c r="F4133">
        <f ca="1">OFFSET(transit!$A$2:$Y$402,TRUNC((ROW()-ROW($F$2))/COLUMNS(transit!$A$2:$Y$402)),MOD(ROW()-ROW($F$2),COLUMNS(transit!$A$2:$Y$402)),1,1)</f>
        <v>10</v>
      </c>
      <c r="G4133">
        <f ca="1">OFFSET(drive!$A$2:$Y$402,TRUNC((ROW()-ROW($G$2))/COLUMNS(drive!$A$2:$Y$402)),MOD(ROW()-ROW($G$2),COLUMNS(drive!$A$2:$Y$402)),1,1)</f>
        <v>3</v>
      </c>
      <c r="H4133" s="5">
        <f ca="1">(VLOOKUP($B4133,weights!$A$2:$R$6,4))*VLOOKUP($B4133,weights!$A$2:$R$6,6)^C4133*(VLOOKUP($B4133,weights!$A$2:$R$6,15)*EXP(VLOOKUP($B4133,weights!$A$2:$R$6,11)*D4133)+VLOOKUP($B4133,weights!$A$2:$R$6,16)*EXP(VLOOKUP($B4133,weights!$A$2:$R$6,12)*E4133)+VLOOKUP($B4133,weights!$A$2:$R$6,17)*EXP(VLOOKUP($B4133,weights!$A$2:$R$6,13)*F4133)+VLOOKUP($B4133,weights!$A$2:$R$6,18)*EXP(VLOOKUP($B4133,weights!$A$2:$R$6,14)*G4133))</f>
        <v>11.047261436638118</v>
      </c>
    </row>
    <row r="4134" spans="1:8" ht="12.75" x14ac:dyDescent="0.2">
      <c r="A4134">
        <f t="shared" si="0"/>
        <v>166</v>
      </c>
      <c r="B4134" t="str">
        <f t="shared" ref="B4134:C4134" si="4108">B4109</f>
        <v>restaurant</v>
      </c>
      <c r="C4134">
        <f t="shared" si="4108"/>
        <v>7</v>
      </c>
      <c r="D4134">
        <f ca="1">OFFSET(walk!$A$2:$Y$402,TRUNC((ROW()-ROW($D$2))/COLUMNS(walk!$A$2:$Y$402)),MOD(ROW()-ROW($D$2),COLUMNS(walk!$A$2:$Y$402)),1,1)</f>
        <v>13</v>
      </c>
      <c r="E4134">
        <f ca="1">OFFSET(bike!$A$2:$Y$402,TRUNC((ROW()-ROW($E$2))/COLUMNS(bike!$A$2:$Y$402)),MOD(ROW()-ROW($E$2),COLUMNS(bike!$A$2:$Y$402)),1,1)</f>
        <v>4</v>
      </c>
      <c r="F4134">
        <f ca="1">OFFSET(transit!$A$2:$Y$402,TRUNC((ROW()-ROW($F$2))/COLUMNS(transit!$A$2:$Y$402)),MOD(ROW()-ROW($F$2),COLUMNS(transit!$A$2:$Y$402)),1,1)</f>
        <v>10</v>
      </c>
      <c r="G4134">
        <f ca="1">OFFSET(drive!$A$2:$Y$402,TRUNC((ROW()-ROW($G$2))/COLUMNS(drive!$A$2:$Y$402)),MOD(ROW()-ROW($G$2),COLUMNS(drive!$A$2:$Y$402)),1,1)</f>
        <v>4</v>
      </c>
      <c r="H4134" s="5">
        <f ca="1">(VLOOKUP($B4134,weights!$A$2:$R$6,4))*VLOOKUP($B4134,weights!$A$2:$R$6,6)^C4134*(VLOOKUP($B4134,weights!$A$2:$R$6,15)*EXP(VLOOKUP($B4134,weights!$A$2:$R$6,11)*D4134)+VLOOKUP($B4134,weights!$A$2:$R$6,16)*EXP(VLOOKUP($B4134,weights!$A$2:$R$6,12)*E4134)+VLOOKUP($B4134,weights!$A$2:$R$6,17)*EXP(VLOOKUP($B4134,weights!$A$2:$R$6,13)*F4134)+VLOOKUP($B4134,weights!$A$2:$R$6,18)*EXP(VLOOKUP($B4134,weights!$A$2:$R$6,14)*G4134))</f>
        <v>9.1891026022377726</v>
      </c>
    </row>
    <row r="4135" spans="1:8" ht="12.75" x14ac:dyDescent="0.2">
      <c r="A4135">
        <f t="shared" si="0"/>
        <v>166</v>
      </c>
      <c r="B4135" t="str">
        <f t="shared" ref="B4135:C4135" si="4109">B4110</f>
        <v>restaurant</v>
      </c>
      <c r="C4135">
        <f t="shared" si="4109"/>
        <v>8</v>
      </c>
      <c r="D4135">
        <f ca="1">OFFSET(walk!$A$2:$Y$402,TRUNC((ROW()-ROW($D$2))/COLUMNS(walk!$A$2:$Y$402)),MOD(ROW()-ROW($D$2),COLUMNS(walk!$A$2:$Y$402)),1,1)</f>
        <v>14</v>
      </c>
      <c r="E4135">
        <f ca="1">OFFSET(bike!$A$2:$Y$402,TRUNC((ROW()-ROW($E$2))/COLUMNS(bike!$A$2:$Y$402)),MOD(ROW()-ROW($E$2),COLUMNS(bike!$A$2:$Y$402)),1,1)</f>
        <v>4</v>
      </c>
      <c r="F4135">
        <f ca="1">OFFSET(transit!$A$2:$Y$402,TRUNC((ROW()-ROW($F$2))/COLUMNS(transit!$A$2:$Y$402)),MOD(ROW()-ROW($F$2),COLUMNS(transit!$A$2:$Y$402)),1,1)</f>
        <v>10</v>
      </c>
      <c r="G4135">
        <f ca="1">OFFSET(drive!$A$2:$Y$402,TRUNC((ROW()-ROW($G$2))/COLUMNS(drive!$A$2:$Y$402)),MOD(ROW()-ROW($G$2),COLUMNS(drive!$A$2:$Y$402)),1,1)</f>
        <v>4</v>
      </c>
      <c r="H4135" s="5">
        <f ca="1">(VLOOKUP($B4135,weights!$A$2:$R$6,4))*VLOOKUP($B4135,weights!$A$2:$R$6,6)^C4135*(VLOOKUP($B4135,weights!$A$2:$R$6,15)*EXP(VLOOKUP($B4135,weights!$A$2:$R$6,11)*D4135)+VLOOKUP($B4135,weights!$A$2:$R$6,16)*EXP(VLOOKUP($B4135,weights!$A$2:$R$6,12)*E4135)+VLOOKUP($B4135,weights!$A$2:$R$6,17)*EXP(VLOOKUP($B4135,weights!$A$2:$R$6,13)*F4135)+VLOOKUP($B4135,weights!$A$2:$R$6,18)*EXP(VLOOKUP($B4135,weights!$A$2:$R$6,14)*G4135))</f>
        <v>8.1456946511865453</v>
      </c>
    </row>
    <row r="4136" spans="1:8" ht="12.75" x14ac:dyDescent="0.2">
      <c r="A4136">
        <f t="shared" si="0"/>
        <v>166</v>
      </c>
      <c r="B4136" t="str">
        <f t="shared" ref="B4136:C4136" si="4110">B4111</f>
        <v>restaurant</v>
      </c>
      <c r="C4136">
        <f t="shared" si="4110"/>
        <v>9</v>
      </c>
      <c r="D4136">
        <f ca="1">OFFSET(walk!$A$2:$Y$402,TRUNC((ROW()-ROW($D$2))/COLUMNS(walk!$A$2:$Y$402)),MOD(ROW()-ROW($D$2),COLUMNS(walk!$A$2:$Y$402)),1,1)</f>
        <v>16</v>
      </c>
      <c r="E4136">
        <f ca="1">OFFSET(bike!$A$2:$Y$402,TRUNC((ROW()-ROW($E$2))/COLUMNS(bike!$A$2:$Y$402)),MOD(ROW()-ROW($E$2),COLUMNS(bike!$A$2:$Y$402)),1,1)</f>
        <v>4</v>
      </c>
      <c r="F4136">
        <f ca="1">OFFSET(transit!$A$2:$Y$402,TRUNC((ROW()-ROW($F$2))/COLUMNS(transit!$A$2:$Y$402)),MOD(ROW()-ROW($F$2),COLUMNS(transit!$A$2:$Y$402)),1,1)</f>
        <v>11</v>
      </c>
      <c r="G4136">
        <f ca="1">OFFSET(drive!$A$2:$Y$402,TRUNC((ROW()-ROW($G$2))/COLUMNS(drive!$A$2:$Y$402)),MOD(ROW()-ROW($G$2),COLUMNS(drive!$A$2:$Y$402)),1,1)</f>
        <v>4</v>
      </c>
      <c r="H4136" s="5">
        <f ca="1">(VLOOKUP($B4136,weights!$A$2:$R$6,4))*VLOOKUP($B4136,weights!$A$2:$R$6,6)^C4136*(VLOOKUP($B4136,weights!$A$2:$R$6,15)*EXP(VLOOKUP($B4136,weights!$A$2:$R$6,11)*D4136)+VLOOKUP($B4136,weights!$A$2:$R$6,16)*EXP(VLOOKUP($B4136,weights!$A$2:$R$6,12)*E4136)+VLOOKUP($B4136,weights!$A$2:$R$6,17)*EXP(VLOOKUP($B4136,weights!$A$2:$R$6,13)*F4136)+VLOOKUP($B4136,weights!$A$2:$R$6,18)*EXP(VLOOKUP($B4136,weights!$A$2:$R$6,14)*G4136))</f>
        <v>6.9969912198979642</v>
      </c>
    </row>
    <row r="4137" spans="1:8" ht="12.75" x14ac:dyDescent="0.2">
      <c r="A4137">
        <f t="shared" si="0"/>
        <v>166</v>
      </c>
      <c r="B4137" t="str">
        <f t="shared" ref="B4137:C4137" si="4111">B4112</f>
        <v>supermarket</v>
      </c>
      <c r="C4137">
        <f t="shared" si="4111"/>
        <v>0</v>
      </c>
      <c r="D4137">
        <f ca="1">OFFSET(walk!$A$2:$Y$402,TRUNC((ROW()-ROW($D$2))/COLUMNS(walk!$A$2:$Y$402)),MOD(ROW()-ROW($D$2),COLUMNS(walk!$A$2:$Y$402)),1,1)</f>
        <v>36</v>
      </c>
      <c r="E4137">
        <f ca="1">OFFSET(bike!$A$2:$Y$402,TRUNC((ROW()-ROW($E$2))/COLUMNS(bike!$A$2:$Y$402)),MOD(ROW()-ROW($E$2),COLUMNS(bike!$A$2:$Y$402)),1,1)</f>
        <v>14</v>
      </c>
      <c r="F4137">
        <f ca="1">OFFSET(transit!$A$2:$Y$402,TRUNC((ROW()-ROW($F$2))/COLUMNS(transit!$A$2:$Y$402)),MOD(ROW()-ROW($F$2),COLUMNS(transit!$A$2:$Y$402)),1,1)</f>
        <v>21</v>
      </c>
      <c r="G4137">
        <f ca="1">OFFSET(drive!$A$2:$Y$402,TRUNC((ROW()-ROW($G$2))/COLUMNS(drive!$A$2:$Y$402)),MOD(ROW()-ROW($G$2),COLUMNS(drive!$A$2:$Y$402)),1,1)</f>
        <v>8</v>
      </c>
      <c r="H4137" s="5">
        <f ca="1">(VLOOKUP($B4137,weights!$A$2:$R$6,4))*VLOOKUP($B4137,weights!$A$2:$R$6,6)^C4137*(VLOOKUP($B4137,weights!$A$2:$R$6,15)*EXP(VLOOKUP($B4137,weights!$A$2:$R$6,11)*D4137)+VLOOKUP($B4137,weights!$A$2:$R$6,16)*EXP(VLOOKUP($B4137,weights!$A$2:$R$6,12)*E4137)+VLOOKUP($B4137,weights!$A$2:$R$6,17)*EXP(VLOOKUP($B4137,weights!$A$2:$R$6,13)*F4137)+VLOOKUP($B4137,weights!$A$2:$R$6,18)*EXP(VLOOKUP($B4137,weights!$A$2:$R$6,14)*G4137))</f>
        <v>3.5540737512768605</v>
      </c>
    </row>
    <row r="4138" spans="1:8" ht="12.75" x14ac:dyDescent="0.2">
      <c r="A4138">
        <f t="shared" si="0"/>
        <v>166</v>
      </c>
      <c r="B4138" t="str">
        <f t="shared" ref="B4138:C4138" si="4112">B4113</f>
        <v>supermarket</v>
      </c>
      <c r="C4138">
        <f t="shared" si="4112"/>
        <v>1</v>
      </c>
      <c r="D4138">
        <f ca="1">OFFSET(walk!$A$2:$Y$402,TRUNC((ROW()-ROW($D$2))/COLUMNS(walk!$A$2:$Y$402)),MOD(ROW()-ROW($D$2),COLUMNS(walk!$A$2:$Y$402)),1,1)</f>
        <v>48</v>
      </c>
      <c r="E4138">
        <f ca="1">OFFSET(bike!$A$2:$Y$402,TRUNC((ROW()-ROW($E$2))/COLUMNS(bike!$A$2:$Y$402)),MOD(ROW()-ROW($E$2),COLUMNS(bike!$A$2:$Y$402)),1,1)</f>
        <v>15</v>
      </c>
      <c r="F4138">
        <f ca="1">OFFSET(transit!$A$2:$Y$402,TRUNC((ROW()-ROW($F$2))/COLUMNS(transit!$A$2:$Y$402)),MOD(ROW()-ROW($F$2),COLUMNS(transit!$A$2:$Y$402)),1,1)</f>
        <v>26</v>
      </c>
      <c r="G4138">
        <f ca="1">OFFSET(drive!$A$2:$Y$402,TRUNC((ROW()-ROW($G$2))/COLUMNS(drive!$A$2:$Y$402)),MOD(ROW()-ROW($G$2),COLUMNS(drive!$A$2:$Y$402)),1,1)</f>
        <v>10</v>
      </c>
      <c r="H4138" s="5">
        <f ca="1">(VLOOKUP($B4138,weights!$A$2:$R$6,4))*VLOOKUP($B4138,weights!$A$2:$R$6,6)^C4138*(VLOOKUP($B4138,weights!$A$2:$R$6,15)*EXP(VLOOKUP($B4138,weights!$A$2:$R$6,11)*D4138)+VLOOKUP($B4138,weights!$A$2:$R$6,16)*EXP(VLOOKUP($B4138,weights!$A$2:$R$6,12)*E4138)+VLOOKUP($B4138,weights!$A$2:$R$6,17)*EXP(VLOOKUP($B4138,weights!$A$2:$R$6,13)*F4138)+VLOOKUP($B4138,weights!$A$2:$R$6,18)*EXP(VLOOKUP($B4138,weights!$A$2:$R$6,14)*G4138))</f>
        <v>1.3520977546609039</v>
      </c>
    </row>
    <row r="4139" spans="1:8" ht="12.75" x14ac:dyDescent="0.2">
      <c r="A4139">
        <f t="shared" si="0"/>
        <v>166</v>
      </c>
      <c r="B4139" t="str">
        <f t="shared" ref="B4139:C4139" si="4113">B4114</f>
        <v>supermarket</v>
      </c>
      <c r="C4139">
        <f t="shared" si="4113"/>
        <v>2</v>
      </c>
      <c r="D4139">
        <f ca="1">OFFSET(walk!$A$2:$Y$402,TRUNC((ROW()-ROW($D$2))/COLUMNS(walk!$A$2:$Y$402)),MOD(ROW()-ROW($D$2),COLUMNS(walk!$A$2:$Y$402)),1,1)</f>
        <v>53</v>
      </c>
      <c r="E4139">
        <f ca="1">OFFSET(bike!$A$2:$Y$402,TRUNC((ROW()-ROW($E$2))/COLUMNS(bike!$A$2:$Y$402)),MOD(ROW()-ROW($E$2),COLUMNS(bike!$A$2:$Y$402)),1,1)</f>
        <v>16</v>
      </c>
      <c r="F4139">
        <f ca="1">OFFSET(transit!$A$2:$Y$402,TRUNC((ROW()-ROW($F$2))/COLUMNS(transit!$A$2:$Y$402)),MOD(ROW()-ROW($F$2),COLUMNS(transit!$A$2:$Y$402)),1,1)</f>
        <v>29</v>
      </c>
      <c r="G4139">
        <f ca="1">OFFSET(drive!$A$2:$Y$402,TRUNC((ROW()-ROW($G$2))/COLUMNS(drive!$A$2:$Y$402)),MOD(ROW()-ROW($G$2),COLUMNS(drive!$A$2:$Y$402)),1,1)</f>
        <v>12</v>
      </c>
      <c r="H4139" s="5">
        <f ca="1">(VLOOKUP($B4139,weights!$A$2:$R$6,4))*VLOOKUP($B4139,weights!$A$2:$R$6,6)^C4139*(VLOOKUP($B4139,weights!$A$2:$R$6,15)*EXP(VLOOKUP($B4139,weights!$A$2:$R$6,11)*D4139)+VLOOKUP($B4139,weights!$A$2:$R$6,16)*EXP(VLOOKUP($B4139,weights!$A$2:$R$6,12)*E4139)+VLOOKUP($B4139,weights!$A$2:$R$6,17)*EXP(VLOOKUP($B4139,weights!$A$2:$R$6,13)*F4139)+VLOOKUP($B4139,weights!$A$2:$R$6,18)*EXP(VLOOKUP($B4139,weights!$A$2:$R$6,14)*G4139))</f>
        <v>0.52794579458621838</v>
      </c>
    </row>
    <row r="4140" spans="1:8" ht="12.75" x14ac:dyDescent="0.2">
      <c r="A4140">
        <f t="shared" si="0"/>
        <v>166</v>
      </c>
      <c r="B4140" t="str">
        <f t="shared" ref="B4140:C4140" si="4114">B4115</f>
        <v>supermarket</v>
      </c>
      <c r="C4140">
        <f t="shared" si="4114"/>
        <v>3</v>
      </c>
      <c r="D4140">
        <f ca="1">OFFSET(walk!$A$2:$Y$402,TRUNC((ROW()-ROW($D$2))/COLUMNS(walk!$A$2:$Y$402)),MOD(ROW()-ROW($D$2),COLUMNS(walk!$A$2:$Y$402)),1,1)</f>
        <v>60</v>
      </c>
      <c r="E4140">
        <f ca="1">OFFSET(bike!$A$2:$Y$402,TRUNC((ROW()-ROW($E$2))/COLUMNS(bike!$A$2:$Y$402)),MOD(ROW()-ROW($E$2),COLUMNS(bike!$A$2:$Y$402)),1,1)</f>
        <v>20</v>
      </c>
      <c r="F4140">
        <f ca="1">OFFSET(transit!$A$2:$Y$402,TRUNC((ROW()-ROW($F$2))/COLUMNS(transit!$A$2:$Y$402)),MOD(ROW()-ROW($F$2),COLUMNS(transit!$A$2:$Y$402)),1,1)</f>
        <v>36</v>
      </c>
      <c r="G4140">
        <f ca="1">OFFSET(drive!$A$2:$Y$402,TRUNC((ROW()-ROW($G$2))/COLUMNS(drive!$A$2:$Y$402)),MOD(ROW()-ROW($G$2),COLUMNS(drive!$A$2:$Y$402)),1,1)</f>
        <v>14</v>
      </c>
      <c r="H4140" s="5">
        <f ca="1">(VLOOKUP($B4140,weights!$A$2:$R$6,4))*VLOOKUP($B4140,weights!$A$2:$R$6,6)^C4140*(VLOOKUP($B4140,weights!$A$2:$R$6,15)*EXP(VLOOKUP($B4140,weights!$A$2:$R$6,11)*D4140)+VLOOKUP($B4140,weights!$A$2:$R$6,16)*EXP(VLOOKUP($B4140,weights!$A$2:$R$6,12)*E4140)+VLOOKUP($B4140,weights!$A$2:$R$6,17)*EXP(VLOOKUP($B4140,weights!$A$2:$R$6,13)*F4140)+VLOOKUP($B4140,weights!$A$2:$R$6,18)*EXP(VLOOKUP($B4140,weights!$A$2:$R$6,14)*G4140))</f>
        <v>0.19158514904750137</v>
      </c>
    </row>
    <row r="4141" spans="1:8" ht="12.75" x14ac:dyDescent="0.2">
      <c r="A4141">
        <f t="shared" si="0"/>
        <v>166</v>
      </c>
      <c r="B4141" t="str">
        <f t="shared" ref="B4141:C4141" si="4115">B4116</f>
        <v>supermarket</v>
      </c>
      <c r="C4141">
        <f t="shared" si="4115"/>
        <v>4</v>
      </c>
      <c r="D4141">
        <f ca="1">OFFSET(walk!$A$2:$Y$402,TRUNC((ROW()-ROW($D$2))/COLUMNS(walk!$A$2:$Y$402)),MOD(ROW()-ROW($D$2),COLUMNS(walk!$A$2:$Y$402)),1,1)</f>
        <v>77</v>
      </c>
      <c r="E4141">
        <f ca="1">OFFSET(bike!$A$2:$Y$402,TRUNC((ROW()-ROW($E$2))/COLUMNS(bike!$A$2:$Y$402)),MOD(ROW()-ROW($E$2),COLUMNS(bike!$A$2:$Y$402)),1,1)</f>
        <v>23</v>
      </c>
      <c r="F4141">
        <f ca="1">OFFSET(transit!$A$2:$Y$402,TRUNC((ROW()-ROW($F$2))/COLUMNS(transit!$A$2:$Y$402)),MOD(ROW()-ROW($F$2),COLUMNS(transit!$A$2:$Y$402)),1,1)</f>
        <v>38</v>
      </c>
      <c r="G4141">
        <f ca="1">OFFSET(drive!$A$2:$Y$402,TRUNC((ROW()-ROW($G$2))/COLUMNS(drive!$A$2:$Y$402)),MOD(ROW()-ROW($G$2),COLUMNS(drive!$A$2:$Y$402)),1,1)</f>
        <v>15</v>
      </c>
      <c r="H4141" s="5">
        <f ca="1">(VLOOKUP($B4141,weights!$A$2:$R$6,4))*VLOOKUP($B4141,weights!$A$2:$R$6,6)^C4141*(VLOOKUP($B4141,weights!$A$2:$R$6,15)*EXP(VLOOKUP($B4141,weights!$A$2:$R$6,11)*D4141)+VLOOKUP($B4141,weights!$A$2:$R$6,16)*EXP(VLOOKUP($B4141,weights!$A$2:$R$6,12)*E4141)+VLOOKUP($B4141,weights!$A$2:$R$6,17)*EXP(VLOOKUP($B4141,weights!$A$2:$R$6,13)*F4141)+VLOOKUP($B4141,weights!$A$2:$R$6,18)*EXP(VLOOKUP($B4141,weights!$A$2:$R$6,14)*G4141))</f>
        <v>9.0143747048333125E-2</v>
      </c>
    </row>
    <row r="4142" spans="1:8" ht="12.75" x14ac:dyDescent="0.2">
      <c r="A4142">
        <f t="shared" si="0"/>
        <v>166</v>
      </c>
      <c r="B4142" t="str">
        <f t="shared" ref="B4142:C4142" si="4116">B4117</f>
        <v>store</v>
      </c>
      <c r="C4142">
        <f t="shared" si="4116"/>
        <v>0</v>
      </c>
      <c r="D4142">
        <f ca="1">OFFSET(walk!$A$2:$Y$402,TRUNC((ROW()-ROW($D$2))/COLUMNS(walk!$A$2:$Y$402)),MOD(ROW()-ROW($D$2),COLUMNS(walk!$A$2:$Y$402)),1,1)</f>
        <v>4</v>
      </c>
      <c r="E4142">
        <f ca="1">OFFSET(bike!$A$2:$Y$402,TRUNC((ROW()-ROW($E$2))/COLUMNS(bike!$A$2:$Y$402)),MOD(ROW()-ROW($E$2),COLUMNS(bike!$A$2:$Y$402)),1,1)</f>
        <v>1</v>
      </c>
      <c r="F4142">
        <f ca="1">OFFSET(transit!$A$2:$Y$402,TRUNC((ROW()-ROW($F$2))/COLUMNS(transit!$A$2:$Y$402)),MOD(ROW()-ROW($F$2),COLUMNS(transit!$A$2:$Y$402)),1,1)</f>
        <v>4</v>
      </c>
      <c r="G4142">
        <f ca="1">OFFSET(drive!$A$2:$Y$402,TRUNC((ROW()-ROW($G$2))/COLUMNS(drive!$A$2:$Y$402)),MOD(ROW()-ROW($G$2),COLUMNS(drive!$A$2:$Y$402)),1,1)</f>
        <v>1</v>
      </c>
      <c r="H4142" s="5">
        <f ca="1">(VLOOKUP($B4142,weights!$A$2:$R$6,4))*VLOOKUP($B4142,weights!$A$2:$R$6,6)^C4142*(VLOOKUP($B4142,weights!$A$2:$R$6,15)*EXP(VLOOKUP($B4142,weights!$A$2:$R$6,11)*D4142)+VLOOKUP($B4142,weights!$A$2:$R$6,16)*EXP(VLOOKUP($B4142,weights!$A$2:$R$6,12)*E4142)+VLOOKUP($B4142,weights!$A$2:$R$6,17)*EXP(VLOOKUP($B4142,weights!$A$2:$R$6,13)*F4142)+VLOOKUP($B4142,weights!$A$2:$R$6,18)*EXP(VLOOKUP($B4142,weights!$A$2:$R$6,14)*G4142))</f>
        <v>22.338230552247637</v>
      </c>
    </row>
    <row r="4143" spans="1:8" ht="12.75" x14ac:dyDescent="0.2">
      <c r="A4143">
        <f t="shared" si="0"/>
        <v>166</v>
      </c>
      <c r="B4143" t="str">
        <f t="shared" ref="B4143:C4143" si="4117">B4118</f>
        <v>store</v>
      </c>
      <c r="C4143">
        <f t="shared" si="4117"/>
        <v>1</v>
      </c>
      <c r="D4143">
        <f ca="1">OFFSET(walk!$A$2:$Y$402,TRUNC((ROW()-ROW($D$2))/COLUMNS(walk!$A$2:$Y$402)),MOD(ROW()-ROW($D$2),COLUMNS(walk!$A$2:$Y$402)),1,1)</f>
        <v>7</v>
      </c>
      <c r="E4143">
        <f ca="1">OFFSET(bike!$A$2:$Y$402,TRUNC((ROW()-ROW($E$2))/COLUMNS(bike!$A$2:$Y$402)),MOD(ROW()-ROW($E$2),COLUMNS(bike!$A$2:$Y$402)),1,1)</f>
        <v>2</v>
      </c>
      <c r="F4143">
        <f ca="1">OFFSET(transit!$A$2:$Y$402,TRUNC((ROW()-ROW($F$2))/COLUMNS(transit!$A$2:$Y$402)),MOD(ROW()-ROW($F$2),COLUMNS(transit!$A$2:$Y$402)),1,1)</f>
        <v>7</v>
      </c>
      <c r="G4143">
        <f ca="1">OFFSET(drive!$A$2:$Y$402,TRUNC((ROW()-ROW($G$2))/COLUMNS(drive!$A$2:$Y$402)),MOD(ROW()-ROW($G$2),COLUMNS(drive!$A$2:$Y$402)),1,1)</f>
        <v>2</v>
      </c>
      <c r="H4143" s="5">
        <f ca="1">(VLOOKUP($B4143,weights!$A$2:$R$6,4))*VLOOKUP($B4143,weights!$A$2:$R$6,6)^C4143*(VLOOKUP($B4143,weights!$A$2:$R$6,15)*EXP(VLOOKUP($B4143,weights!$A$2:$R$6,11)*D4143)+VLOOKUP($B4143,weights!$A$2:$R$6,16)*EXP(VLOOKUP($B4143,weights!$A$2:$R$6,12)*E4143)+VLOOKUP($B4143,weights!$A$2:$R$6,17)*EXP(VLOOKUP($B4143,weights!$A$2:$R$6,13)*F4143)+VLOOKUP($B4143,weights!$A$2:$R$6,18)*EXP(VLOOKUP($B4143,weights!$A$2:$R$6,14)*G4143))</f>
        <v>9.230637960199946</v>
      </c>
    </row>
    <row r="4144" spans="1:8" ht="12.75" x14ac:dyDescent="0.2">
      <c r="A4144">
        <f t="shared" si="0"/>
        <v>166</v>
      </c>
      <c r="B4144" t="str">
        <f t="shared" ref="B4144:C4144" si="4118">B4119</f>
        <v>store</v>
      </c>
      <c r="C4144">
        <f t="shared" si="4118"/>
        <v>2</v>
      </c>
      <c r="D4144">
        <f ca="1">OFFSET(walk!$A$2:$Y$402,TRUNC((ROW()-ROW($D$2))/COLUMNS(walk!$A$2:$Y$402)),MOD(ROW()-ROW($D$2),COLUMNS(walk!$A$2:$Y$402)),1,1)</f>
        <v>9</v>
      </c>
      <c r="E4144">
        <f ca="1">OFFSET(bike!$A$2:$Y$402,TRUNC((ROW()-ROW($E$2))/COLUMNS(bike!$A$2:$Y$402)),MOD(ROW()-ROW($E$2),COLUMNS(bike!$A$2:$Y$402)),1,1)</f>
        <v>2</v>
      </c>
      <c r="F4144">
        <f ca="1">OFFSET(transit!$A$2:$Y$402,TRUNC((ROW()-ROW($F$2))/COLUMNS(transit!$A$2:$Y$402)),MOD(ROW()-ROW($F$2),COLUMNS(transit!$A$2:$Y$402)),1,1)</f>
        <v>9</v>
      </c>
      <c r="G4144">
        <f ca="1">OFFSET(drive!$A$2:$Y$402,TRUNC((ROW()-ROW($G$2))/COLUMNS(drive!$A$2:$Y$402)),MOD(ROW()-ROW($G$2),COLUMNS(drive!$A$2:$Y$402)),1,1)</f>
        <v>2</v>
      </c>
      <c r="H4144" s="5">
        <f ca="1">(VLOOKUP($B4144,weights!$A$2:$R$6,4))*VLOOKUP($B4144,weights!$A$2:$R$6,6)^C4144*(VLOOKUP($B4144,weights!$A$2:$R$6,15)*EXP(VLOOKUP($B4144,weights!$A$2:$R$6,11)*D4144)+VLOOKUP($B4144,weights!$A$2:$R$6,16)*EXP(VLOOKUP($B4144,weights!$A$2:$R$6,12)*E4144)+VLOOKUP($B4144,weights!$A$2:$R$6,17)*EXP(VLOOKUP($B4144,weights!$A$2:$R$6,13)*F4144)+VLOOKUP($B4144,weights!$A$2:$R$6,18)*EXP(VLOOKUP($B4144,weights!$A$2:$R$6,14)*G4144))</f>
        <v>5.7600658685088133</v>
      </c>
    </row>
    <row r="4145" spans="1:8" ht="12.75" x14ac:dyDescent="0.2">
      <c r="A4145">
        <f t="shared" si="0"/>
        <v>166</v>
      </c>
      <c r="B4145" t="str">
        <f t="shared" ref="B4145:C4145" si="4119">B4120</f>
        <v>store</v>
      </c>
      <c r="C4145">
        <f t="shared" si="4119"/>
        <v>3</v>
      </c>
      <c r="D4145">
        <f ca="1">OFFSET(walk!$A$2:$Y$402,TRUNC((ROW()-ROW($D$2))/COLUMNS(walk!$A$2:$Y$402)),MOD(ROW()-ROW($D$2),COLUMNS(walk!$A$2:$Y$402)),1,1)</f>
        <v>9</v>
      </c>
      <c r="E4145">
        <f ca="1">OFFSET(bike!$A$2:$Y$402,TRUNC((ROW()-ROW($E$2))/COLUMNS(bike!$A$2:$Y$402)),MOD(ROW()-ROW($E$2),COLUMNS(bike!$A$2:$Y$402)),1,1)</f>
        <v>3</v>
      </c>
      <c r="F4145">
        <f ca="1">OFFSET(transit!$A$2:$Y$402,TRUNC((ROW()-ROW($F$2))/COLUMNS(transit!$A$2:$Y$402)),MOD(ROW()-ROW($F$2),COLUMNS(transit!$A$2:$Y$402)),1,1)</f>
        <v>9</v>
      </c>
      <c r="G4145">
        <f ca="1">OFFSET(drive!$A$2:$Y$402,TRUNC((ROW()-ROW($G$2))/COLUMNS(drive!$A$2:$Y$402)),MOD(ROW()-ROW($G$2),COLUMNS(drive!$A$2:$Y$402)),1,1)</f>
        <v>3</v>
      </c>
      <c r="H4145" s="5">
        <f ca="1">(VLOOKUP($B4145,weights!$A$2:$R$6,4))*VLOOKUP($B4145,weights!$A$2:$R$6,6)^C4145*(VLOOKUP($B4145,weights!$A$2:$R$6,15)*EXP(VLOOKUP($B4145,weights!$A$2:$R$6,11)*D4145)+VLOOKUP($B4145,weights!$A$2:$R$6,16)*EXP(VLOOKUP($B4145,weights!$A$2:$R$6,12)*E4145)+VLOOKUP($B4145,weights!$A$2:$R$6,17)*EXP(VLOOKUP($B4145,weights!$A$2:$R$6,13)*F4145)+VLOOKUP($B4145,weights!$A$2:$R$6,18)*EXP(VLOOKUP($B4145,weights!$A$2:$R$6,14)*G4145))</f>
        <v>2.8343418732126113</v>
      </c>
    </row>
    <row r="4146" spans="1:8" ht="12.75" x14ac:dyDescent="0.2">
      <c r="A4146">
        <f t="shared" si="0"/>
        <v>166</v>
      </c>
      <c r="B4146" t="str">
        <f t="shared" ref="B4146:C4146" si="4120">B4121</f>
        <v>store</v>
      </c>
      <c r="C4146">
        <f t="shared" si="4120"/>
        <v>4</v>
      </c>
      <c r="D4146">
        <f ca="1">OFFSET(walk!$A$2:$Y$402,TRUNC((ROW()-ROW($D$2))/COLUMNS(walk!$A$2:$Y$402)),MOD(ROW()-ROW($D$2),COLUMNS(walk!$A$2:$Y$402)),1,1)</f>
        <v>9</v>
      </c>
      <c r="E4146">
        <f ca="1">OFFSET(bike!$A$2:$Y$402,TRUNC((ROW()-ROW($E$2))/COLUMNS(bike!$A$2:$Y$402)),MOD(ROW()-ROW($E$2),COLUMNS(bike!$A$2:$Y$402)),1,1)</f>
        <v>3</v>
      </c>
      <c r="F4146">
        <f ca="1">OFFSET(transit!$A$2:$Y$402,TRUNC((ROW()-ROW($F$2))/COLUMNS(transit!$A$2:$Y$402)),MOD(ROW()-ROW($F$2),COLUMNS(transit!$A$2:$Y$402)),1,1)</f>
        <v>9</v>
      </c>
      <c r="G4146">
        <f ca="1">OFFSET(drive!$A$2:$Y$402,TRUNC((ROW()-ROW($G$2))/COLUMNS(drive!$A$2:$Y$402)),MOD(ROW()-ROW($G$2),COLUMNS(drive!$A$2:$Y$402)),1,1)</f>
        <v>3</v>
      </c>
      <c r="H4146" s="5">
        <f ca="1">(VLOOKUP($B4146,weights!$A$2:$R$6,4))*VLOOKUP($B4146,weights!$A$2:$R$6,6)^C4146*(VLOOKUP($B4146,weights!$A$2:$R$6,15)*EXP(VLOOKUP($B4146,weights!$A$2:$R$6,11)*D4146)+VLOOKUP($B4146,weights!$A$2:$R$6,16)*EXP(VLOOKUP($B4146,weights!$A$2:$R$6,12)*E4146)+VLOOKUP($B4146,weights!$A$2:$R$6,17)*EXP(VLOOKUP($B4146,weights!$A$2:$R$6,13)*F4146)+VLOOKUP($B4146,weights!$A$2:$R$6,18)*EXP(VLOOKUP($B4146,weights!$A$2:$R$6,14)*G4146))</f>
        <v>1.9115328912364129</v>
      </c>
    </row>
    <row r="4147" spans="1:8" ht="12.75" x14ac:dyDescent="0.2">
      <c r="A4147">
        <f t="shared" si="0"/>
        <v>166</v>
      </c>
      <c r="B4147" t="str">
        <f t="shared" ref="B4147:C4147" si="4121">B4122</f>
        <v>pharmacy</v>
      </c>
      <c r="C4147">
        <f t="shared" si="4121"/>
        <v>0</v>
      </c>
      <c r="D4147">
        <f ca="1">OFFSET(walk!$A$2:$Y$402,TRUNC((ROW()-ROW($D$2))/COLUMNS(walk!$A$2:$Y$402)),MOD(ROW()-ROW($D$2),COLUMNS(walk!$A$2:$Y$402)),1,1)</f>
        <v>11</v>
      </c>
      <c r="E4147">
        <f ca="1">OFFSET(bike!$A$2:$Y$402,TRUNC((ROW()-ROW($E$2))/COLUMNS(bike!$A$2:$Y$402)),MOD(ROW()-ROW($E$2),COLUMNS(bike!$A$2:$Y$402)),1,1)</f>
        <v>4</v>
      </c>
      <c r="F4147">
        <f ca="1">OFFSET(transit!$A$2:$Y$402,TRUNC((ROW()-ROW($F$2))/COLUMNS(transit!$A$2:$Y$402)),MOD(ROW()-ROW($F$2),COLUMNS(transit!$A$2:$Y$402)),1,1)</f>
        <v>11</v>
      </c>
      <c r="G4147">
        <f ca="1">OFFSET(drive!$A$2:$Y$402,TRUNC((ROW()-ROW($G$2))/COLUMNS(drive!$A$2:$Y$402)),MOD(ROW()-ROW($G$2),COLUMNS(drive!$A$2:$Y$402)),1,1)</f>
        <v>3</v>
      </c>
      <c r="H4147" s="5">
        <f ca="1">(VLOOKUP($B4147,weights!$A$2:$R$6,4))*VLOOKUP($B4147,weights!$A$2:$R$6,6)^C4147*(VLOOKUP($B4147,weights!$A$2:$R$6,15)*EXP(VLOOKUP($B4147,weights!$A$2:$R$6,11)*D4147)+VLOOKUP($B4147,weights!$A$2:$R$6,16)*EXP(VLOOKUP($B4147,weights!$A$2:$R$6,12)*E4147)+VLOOKUP($B4147,weights!$A$2:$R$6,17)*EXP(VLOOKUP($B4147,weights!$A$2:$R$6,13)*F4147)+VLOOKUP($B4147,weights!$A$2:$R$6,18)*EXP(VLOOKUP($B4147,weights!$A$2:$R$6,14)*G4147))</f>
        <v>5.428568702018671</v>
      </c>
    </row>
    <row r="4148" spans="1:8" ht="12.75" x14ac:dyDescent="0.2">
      <c r="A4148">
        <f t="shared" si="0"/>
        <v>166</v>
      </c>
      <c r="B4148" t="str">
        <f t="shared" ref="B4148:C4148" si="4122">B4123</f>
        <v>pharmacy</v>
      </c>
      <c r="C4148">
        <f t="shared" si="4122"/>
        <v>1</v>
      </c>
      <c r="D4148">
        <f ca="1">OFFSET(walk!$A$2:$Y$402,TRUNC((ROW()-ROW($D$2))/COLUMNS(walk!$A$2:$Y$402)),MOD(ROW()-ROW($D$2),COLUMNS(walk!$A$2:$Y$402)),1,1)</f>
        <v>11</v>
      </c>
      <c r="E4148">
        <f ca="1">OFFSET(bike!$A$2:$Y$402,TRUNC((ROW()-ROW($E$2))/COLUMNS(bike!$A$2:$Y$402)),MOD(ROW()-ROW($E$2),COLUMNS(bike!$A$2:$Y$402)),1,1)</f>
        <v>4</v>
      </c>
      <c r="F4148">
        <f ca="1">OFFSET(transit!$A$2:$Y$402,TRUNC((ROW()-ROW($F$2))/COLUMNS(transit!$A$2:$Y$402)),MOD(ROW()-ROW($F$2),COLUMNS(transit!$A$2:$Y$402)),1,1)</f>
        <v>11</v>
      </c>
      <c r="G4148">
        <f ca="1">OFFSET(drive!$A$2:$Y$402,TRUNC((ROW()-ROW($G$2))/COLUMNS(drive!$A$2:$Y$402)),MOD(ROW()-ROW($G$2),COLUMNS(drive!$A$2:$Y$402)),1,1)</f>
        <v>3</v>
      </c>
      <c r="H4148" s="5">
        <f ca="1">(VLOOKUP($B4148,weights!$A$2:$R$6,4))*VLOOKUP($B4148,weights!$A$2:$R$6,6)^C4148*(VLOOKUP($B4148,weights!$A$2:$R$6,15)*EXP(VLOOKUP($B4148,weights!$A$2:$R$6,11)*D4148)+VLOOKUP($B4148,weights!$A$2:$R$6,16)*EXP(VLOOKUP($B4148,weights!$A$2:$R$6,12)*E4148)+VLOOKUP($B4148,weights!$A$2:$R$6,17)*EXP(VLOOKUP($B4148,weights!$A$2:$R$6,13)*F4148)+VLOOKUP($B4148,weights!$A$2:$R$6,18)*EXP(VLOOKUP($B4148,weights!$A$2:$R$6,14)*G4148))</f>
        <v>2.6137553009719525</v>
      </c>
    </row>
    <row r="4149" spans="1:8" ht="12.75" x14ac:dyDescent="0.2">
      <c r="A4149">
        <f t="shared" si="0"/>
        <v>166</v>
      </c>
      <c r="B4149" t="str">
        <f t="shared" ref="B4149:C4149" si="4123">B4124</f>
        <v>pharmacy</v>
      </c>
      <c r="C4149">
        <f t="shared" si="4123"/>
        <v>2</v>
      </c>
      <c r="D4149">
        <f ca="1">OFFSET(walk!$A$2:$Y$402,TRUNC((ROW()-ROW($D$2))/COLUMNS(walk!$A$2:$Y$402)),MOD(ROW()-ROW($D$2),COLUMNS(walk!$A$2:$Y$402)),1,1)</f>
        <v>16</v>
      </c>
      <c r="E4149">
        <f ca="1">OFFSET(bike!$A$2:$Y$402,TRUNC((ROW()-ROW($E$2))/COLUMNS(bike!$A$2:$Y$402)),MOD(ROW()-ROW($E$2),COLUMNS(bike!$A$2:$Y$402)),1,1)</f>
        <v>4</v>
      </c>
      <c r="F4149">
        <f ca="1">OFFSET(transit!$A$2:$Y$402,TRUNC((ROW()-ROW($F$2))/COLUMNS(transit!$A$2:$Y$402)),MOD(ROW()-ROW($F$2),COLUMNS(transit!$A$2:$Y$402)),1,1)</f>
        <v>16</v>
      </c>
      <c r="G4149">
        <f ca="1">OFFSET(drive!$A$2:$Y$402,TRUNC((ROW()-ROW($G$2))/COLUMNS(drive!$A$2:$Y$402)),MOD(ROW()-ROW($G$2),COLUMNS(drive!$A$2:$Y$402)),1,1)</f>
        <v>3</v>
      </c>
      <c r="H4149" s="5">
        <f ca="1">(VLOOKUP($B4149,weights!$A$2:$R$6,4))*VLOOKUP($B4149,weights!$A$2:$R$6,6)^C4149*(VLOOKUP($B4149,weights!$A$2:$R$6,15)*EXP(VLOOKUP($B4149,weights!$A$2:$R$6,11)*D4149)+VLOOKUP($B4149,weights!$A$2:$R$6,16)*EXP(VLOOKUP($B4149,weights!$A$2:$R$6,12)*E4149)+VLOOKUP($B4149,weights!$A$2:$R$6,17)*EXP(VLOOKUP($B4149,weights!$A$2:$R$6,13)*F4149)+VLOOKUP($B4149,weights!$A$2:$R$6,18)*EXP(VLOOKUP($B4149,weights!$A$2:$R$6,14)*G4149))</f>
        <v>1.1258876655656052</v>
      </c>
    </row>
    <row r="4150" spans="1:8" ht="12.75" x14ac:dyDescent="0.2">
      <c r="A4150">
        <f t="shared" si="0"/>
        <v>166</v>
      </c>
      <c r="B4150" t="str">
        <f t="shared" ref="B4150:C4150" si="4124">B4125</f>
        <v>bank</v>
      </c>
      <c r="C4150">
        <f t="shared" si="4124"/>
        <v>0</v>
      </c>
      <c r="D4150">
        <f ca="1">OFFSET(walk!$A$2:$Y$402,TRUNC((ROW()-ROW($D$2))/COLUMNS(walk!$A$2:$Y$402)),MOD(ROW()-ROW($D$2),COLUMNS(walk!$A$2:$Y$402)),1,1)</f>
        <v>23</v>
      </c>
      <c r="E4150">
        <f ca="1">OFFSET(bike!$A$2:$Y$402,TRUNC((ROW()-ROW($E$2))/COLUMNS(bike!$A$2:$Y$402)),MOD(ROW()-ROW($E$2),COLUMNS(bike!$A$2:$Y$402)),1,1)</f>
        <v>8</v>
      </c>
      <c r="F4150">
        <f ca="1">OFFSET(transit!$A$2:$Y$402,TRUNC((ROW()-ROW($F$2))/COLUMNS(transit!$A$2:$Y$402)),MOD(ROW()-ROW($F$2),COLUMNS(transit!$A$2:$Y$402)),1,1)</f>
        <v>16</v>
      </c>
      <c r="G4150">
        <f ca="1">OFFSET(drive!$A$2:$Y$402,TRUNC((ROW()-ROW($G$2))/COLUMNS(drive!$A$2:$Y$402)),MOD(ROW()-ROW($G$2),COLUMNS(drive!$A$2:$Y$402)),1,1)</f>
        <v>6</v>
      </c>
      <c r="H4150" s="5">
        <f ca="1">(VLOOKUP($B4150,weights!$A$2:$R$6,4))*VLOOKUP($B4150,weights!$A$2:$R$6,6)^C4150*(VLOOKUP($B4150,weights!$A$2:$R$6,15)*EXP(VLOOKUP($B4150,weights!$A$2:$R$6,11)*D4150)+VLOOKUP($B4150,weights!$A$2:$R$6,16)*EXP(VLOOKUP($B4150,weights!$A$2:$R$6,12)*E4150)+VLOOKUP($B4150,weights!$A$2:$R$6,17)*EXP(VLOOKUP($B4150,weights!$A$2:$R$6,13)*F4150)+VLOOKUP($B4150,weights!$A$2:$R$6,18)*EXP(VLOOKUP($B4150,weights!$A$2:$R$6,14)*G4150))</f>
        <v>2.449367827095656</v>
      </c>
    </row>
    <row r="4151" spans="1:8" ht="12.75" x14ac:dyDescent="0.2">
      <c r="A4151">
        <f t="shared" si="0"/>
        <v>166</v>
      </c>
      <c r="B4151" t="str">
        <f t="shared" ref="B4151:C4151" si="4125">B4126</f>
        <v>bank</v>
      </c>
      <c r="C4151">
        <f t="shared" si="4125"/>
        <v>1</v>
      </c>
      <c r="D4151">
        <f ca="1">OFFSET(walk!$A$2:$Y$402,TRUNC((ROW()-ROW($D$2))/COLUMNS(walk!$A$2:$Y$402)),MOD(ROW()-ROW($D$2),COLUMNS(walk!$A$2:$Y$402)),1,1)</f>
        <v>46</v>
      </c>
      <c r="E4151">
        <f ca="1">OFFSET(bike!$A$2:$Y$402,TRUNC((ROW()-ROW($E$2))/COLUMNS(bike!$A$2:$Y$402)),MOD(ROW()-ROW($E$2),COLUMNS(bike!$A$2:$Y$402)),1,1)</f>
        <v>14</v>
      </c>
      <c r="F4151">
        <f ca="1">OFFSET(transit!$A$2:$Y$402,TRUNC((ROW()-ROW($F$2))/COLUMNS(transit!$A$2:$Y$402)),MOD(ROW()-ROW($F$2),COLUMNS(transit!$A$2:$Y$402)),1,1)</f>
        <v>38</v>
      </c>
      <c r="G4151">
        <f ca="1">OFFSET(drive!$A$2:$Y$402,TRUNC((ROW()-ROW($G$2))/COLUMNS(drive!$A$2:$Y$402)),MOD(ROW()-ROW($G$2),COLUMNS(drive!$A$2:$Y$402)),1,1)</f>
        <v>8</v>
      </c>
      <c r="H4151" s="5">
        <f ca="1">(VLOOKUP($B4151,weights!$A$2:$R$6,4))*VLOOKUP($B4151,weights!$A$2:$R$6,6)^C4151*(VLOOKUP($B4151,weights!$A$2:$R$6,15)*EXP(VLOOKUP($B4151,weights!$A$2:$R$6,11)*D4151)+VLOOKUP($B4151,weights!$A$2:$R$6,16)*EXP(VLOOKUP($B4151,weights!$A$2:$R$6,12)*E4151)+VLOOKUP($B4151,weights!$A$2:$R$6,17)*EXP(VLOOKUP($B4151,weights!$A$2:$R$6,13)*F4151)+VLOOKUP($B4151,weights!$A$2:$R$6,18)*EXP(VLOOKUP($B4151,weights!$A$2:$R$6,14)*G4151))</f>
        <v>0.43738164435008359</v>
      </c>
    </row>
    <row r="4152" spans="1:8" ht="12.75" x14ac:dyDescent="0.2">
      <c r="A4152">
        <f t="shared" si="0"/>
        <v>167</v>
      </c>
      <c r="B4152" t="str">
        <f t="shared" ref="B4152:C4152" si="4126">B4127</f>
        <v>restaurant</v>
      </c>
      <c r="C4152">
        <f t="shared" si="4126"/>
        <v>0</v>
      </c>
      <c r="D4152">
        <f ca="1">OFFSET(walk!$A$2:$Y$402,TRUNC((ROW()-ROW($D$2))/COLUMNS(walk!$A$2:$Y$402)),MOD(ROW()-ROW($D$2),COLUMNS(walk!$A$2:$Y$402)),1,1)</f>
        <v>9</v>
      </c>
      <c r="E4152">
        <f ca="1">OFFSET(bike!$A$2:$Y$402,TRUNC((ROW()-ROW($E$2))/COLUMNS(bike!$A$2:$Y$402)),MOD(ROW()-ROW($E$2),COLUMNS(bike!$A$2:$Y$402)),1,1)</f>
        <v>2</v>
      </c>
      <c r="F4152">
        <f ca="1">OFFSET(transit!$A$2:$Y$402,TRUNC((ROW()-ROW($F$2))/COLUMNS(transit!$A$2:$Y$402)),MOD(ROW()-ROW($F$2),COLUMNS(transit!$A$2:$Y$402)),1,1)</f>
        <v>9</v>
      </c>
      <c r="G4152">
        <f ca="1">OFFSET(drive!$A$2:$Y$402,TRUNC((ROW()-ROW($G$2))/COLUMNS(drive!$A$2:$Y$402)),MOD(ROW()-ROW($G$2),COLUMNS(drive!$A$2:$Y$402)),1,1)</f>
        <v>2</v>
      </c>
      <c r="H4152" s="5">
        <f ca="1">(VLOOKUP($B4152,weights!$A$2:$R$6,4))*VLOOKUP($B4152,weights!$A$2:$R$6,6)^C4152*(VLOOKUP($B4152,weights!$A$2:$R$6,15)*EXP(VLOOKUP($B4152,weights!$A$2:$R$6,11)*D4152)+VLOOKUP($B4152,weights!$A$2:$R$6,16)*EXP(VLOOKUP($B4152,weights!$A$2:$R$6,12)*E4152)+VLOOKUP($B4152,weights!$A$2:$R$6,17)*EXP(VLOOKUP($B4152,weights!$A$2:$R$6,13)*F4152)+VLOOKUP($B4152,weights!$A$2:$R$6,18)*EXP(VLOOKUP($B4152,weights!$A$2:$R$6,14)*G4152))</f>
        <v>29.019165537322113</v>
      </c>
    </row>
    <row r="4153" spans="1:8" ht="12.75" x14ac:dyDescent="0.2">
      <c r="A4153">
        <f t="shared" si="0"/>
        <v>167</v>
      </c>
      <c r="B4153" t="str">
        <f t="shared" ref="B4153:C4153" si="4127">B4128</f>
        <v>restaurant</v>
      </c>
      <c r="C4153">
        <f t="shared" si="4127"/>
        <v>1</v>
      </c>
      <c r="D4153">
        <f ca="1">OFFSET(walk!$A$2:$Y$402,TRUNC((ROW()-ROW($D$2))/COLUMNS(walk!$A$2:$Y$402)),MOD(ROW()-ROW($D$2),COLUMNS(walk!$A$2:$Y$402)),1,1)</f>
        <v>9</v>
      </c>
      <c r="E4153">
        <f ca="1">OFFSET(bike!$A$2:$Y$402,TRUNC((ROW()-ROW($E$2))/COLUMNS(bike!$A$2:$Y$402)),MOD(ROW()-ROW($E$2),COLUMNS(bike!$A$2:$Y$402)),1,1)</f>
        <v>2</v>
      </c>
      <c r="F4153">
        <f ca="1">OFFSET(transit!$A$2:$Y$402,TRUNC((ROW()-ROW($F$2))/COLUMNS(transit!$A$2:$Y$402)),MOD(ROW()-ROW($F$2),COLUMNS(transit!$A$2:$Y$402)),1,1)</f>
        <v>9</v>
      </c>
      <c r="G4153">
        <f ca="1">OFFSET(drive!$A$2:$Y$402,TRUNC((ROW()-ROW($G$2))/COLUMNS(drive!$A$2:$Y$402)),MOD(ROW()-ROW($G$2),COLUMNS(drive!$A$2:$Y$402)),1,1)</f>
        <v>2</v>
      </c>
      <c r="H4153" s="5">
        <f ca="1">(VLOOKUP($B4153,weights!$A$2:$R$6,4))*VLOOKUP($B4153,weights!$A$2:$R$6,6)^C4153*(VLOOKUP($B4153,weights!$A$2:$R$6,15)*EXP(VLOOKUP($B4153,weights!$A$2:$R$6,11)*D4153)+VLOOKUP($B4153,weights!$A$2:$R$6,16)*EXP(VLOOKUP($B4153,weights!$A$2:$R$6,12)*E4153)+VLOOKUP($B4153,weights!$A$2:$R$6,17)*EXP(VLOOKUP($B4153,weights!$A$2:$R$6,13)*F4153)+VLOOKUP($B4153,weights!$A$2:$R$6,18)*EXP(VLOOKUP($B4153,weights!$A$2:$R$6,14)*G4153))</f>
        <v>26.009770592710932</v>
      </c>
    </row>
    <row r="4154" spans="1:8" ht="12.75" x14ac:dyDescent="0.2">
      <c r="A4154">
        <f t="shared" si="0"/>
        <v>167</v>
      </c>
      <c r="B4154" t="str">
        <f t="shared" ref="B4154:C4154" si="4128">B4129</f>
        <v>restaurant</v>
      </c>
      <c r="C4154">
        <f t="shared" si="4128"/>
        <v>2</v>
      </c>
      <c r="D4154">
        <f ca="1">OFFSET(walk!$A$2:$Y$402,TRUNC((ROW()-ROW($D$2))/COLUMNS(walk!$A$2:$Y$402)),MOD(ROW()-ROW($D$2),COLUMNS(walk!$A$2:$Y$402)),1,1)</f>
        <v>9</v>
      </c>
      <c r="E4154">
        <f ca="1">OFFSET(bike!$A$2:$Y$402,TRUNC((ROW()-ROW($E$2))/COLUMNS(bike!$A$2:$Y$402)),MOD(ROW()-ROW($E$2),COLUMNS(bike!$A$2:$Y$402)),1,1)</f>
        <v>3</v>
      </c>
      <c r="F4154">
        <f ca="1">OFFSET(transit!$A$2:$Y$402,TRUNC((ROW()-ROW($F$2))/COLUMNS(transit!$A$2:$Y$402)),MOD(ROW()-ROW($F$2),COLUMNS(transit!$A$2:$Y$402)),1,1)</f>
        <v>9</v>
      </c>
      <c r="G4154">
        <f ca="1">OFFSET(drive!$A$2:$Y$402,TRUNC((ROW()-ROW($G$2))/COLUMNS(drive!$A$2:$Y$402)),MOD(ROW()-ROW($G$2),COLUMNS(drive!$A$2:$Y$402)),1,1)</f>
        <v>3</v>
      </c>
      <c r="H4154" s="5">
        <f ca="1">(VLOOKUP($B4154,weights!$A$2:$R$6,4))*VLOOKUP($B4154,weights!$A$2:$R$6,6)^C4154*(VLOOKUP($B4154,weights!$A$2:$R$6,15)*EXP(VLOOKUP($B4154,weights!$A$2:$R$6,11)*D4154)+VLOOKUP($B4154,weights!$A$2:$R$6,16)*EXP(VLOOKUP($B4154,weights!$A$2:$R$6,12)*E4154)+VLOOKUP($B4154,weights!$A$2:$R$6,17)*EXP(VLOOKUP($B4154,weights!$A$2:$R$6,13)*F4154)+VLOOKUP($B4154,weights!$A$2:$R$6,18)*EXP(VLOOKUP($B4154,weights!$A$2:$R$6,14)*G4154))</f>
        <v>20.187702836775848</v>
      </c>
    </row>
    <row r="4155" spans="1:8" ht="12.75" x14ac:dyDescent="0.2">
      <c r="A4155">
        <f t="shared" si="0"/>
        <v>167</v>
      </c>
      <c r="B4155" t="str">
        <f t="shared" ref="B4155:C4155" si="4129">B4130</f>
        <v>restaurant</v>
      </c>
      <c r="C4155">
        <f t="shared" si="4129"/>
        <v>3</v>
      </c>
      <c r="D4155">
        <f ca="1">OFFSET(walk!$A$2:$Y$402,TRUNC((ROW()-ROW($D$2))/COLUMNS(walk!$A$2:$Y$402)),MOD(ROW()-ROW($D$2),COLUMNS(walk!$A$2:$Y$402)),1,1)</f>
        <v>9</v>
      </c>
      <c r="E4155">
        <f ca="1">OFFSET(bike!$A$2:$Y$402,TRUNC((ROW()-ROW($E$2))/COLUMNS(bike!$A$2:$Y$402)),MOD(ROW()-ROW($E$2),COLUMNS(bike!$A$2:$Y$402)),1,1)</f>
        <v>3</v>
      </c>
      <c r="F4155">
        <f ca="1">OFFSET(transit!$A$2:$Y$402,TRUNC((ROW()-ROW($F$2))/COLUMNS(transit!$A$2:$Y$402)),MOD(ROW()-ROW($F$2),COLUMNS(transit!$A$2:$Y$402)),1,1)</f>
        <v>9</v>
      </c>
      <c r="G4155">
        <f ca="1">OFFSET(drive!$A$2:$Y$402,TRUNC((ROW()-ROW($G$2))/COLUMNS(drive!$A$2:$Y$402)),MOD(ROW()-ROW($G$2),COLUMNS(drive!$A$2:$Y$402)),1,1)</f>
        <v>3</v>
      </c>
      <c r="H4155" s="5">
        <f ca="1">(VLOOKUP($B4155,weights!$A$2:$R$6,4))*VLOOKUP($B4155,weights!$A$2:$R$6,6)^C4155*(VLOOKUP($B4155,weights!$A$2:$R$6,15)*EXP(VLOOKUP($B4155,weights!$A$2:$R$6,11)*D4155)+VLOOKUP($B4155,weights!$A$2:$R$6,16)*EXP(VLOOKUP($B4155,weights!$A$2:$R$6,12)*E4155)+VLOOKUP($B4155,weights!$A$2:$R$6,17)*EXP(VLOOKUP($B4155,weights!$A$2:$R$6,13)*F4155)+VLOOKUP($B4155,weights!$A$2:$R$6,18)*EXP(VLOOKUP($B4155,weights!$A$2:$R$6,14)*G4155))</f>
        <v>18.094163283332428</v>
      </c>
    </row>
    <row r="4156" spans="1:8" ht="12.75" x14ac:dyDescent="0.2">
      <c r="A4156">
        <f t="shared" si="0"/>
        <v>167</v>
      </c>
      <c r="B4156" t="str">
        <f t="shared" ref="B4156:C4156" si="4130">B4131</f>
        <v>restaurant</v>
      </c>
      <c r="C4156">
        <f t="shared" si="4130"/>
        <v>4</v>
      </c>
      <c r="D4156">
        <f ca="1">OFFSET(walk!$A$2:$Y$402,TRUNC((ROW()-ROW($D$2))/COLUMNS(walk!$A$2:$Y$402)),MOD(ROW()-ROW($D$2),COLUMNS(walk!$A$2:$Y$402)),1,1)</f>
        <v>10</v>
      </c>
      <c r="E4156">
        <f ca="1">OFFSET(bike!$A$2:$Y$402,TRUNC((ROW()-ROW($E$2))/COLUMNS(bike!$A$2:$Y$402)),MOD(ROW()-ROW($E$2),COLUMNS(bike!$A$2:$Y$402)),1,1)</f>
        <v>3</v>
      </c>
      <c r="F4156">
        <f ca="1">OFFSET(transit!$A$2:$Y$402,TRUNC((ROW()-ROW($F$2))/COLUMNS(transit!$A$2:$Y$402)),MOD(ROW()-ROW($F$2),COLUMNS(transit!$A$2:$Y$402)),1,1)</f>
        <v>9</v>
      </c>
      <c r="G4156">
        <f ca="1">OFFSET(drive!$A$2:$Y$402,TRUNC((ROW()-ROW($G$2))/COLUMNS(drive!$A$2:$Y$402)),MOD(ROW()-ROW($G$2),COLUMNS(drive!$A$2:$Y$402)),1,1)</f>
        <v>3</v>
      </c>
      <c r="H4156" s="5">
        <f ca="1">(VLOOKUP($B4156,weights!$A$2:$R$6,4))*VLOOKUP($B4156,weights!$A$2:$R$6,6)^C4156*(VLOOKUP($B4156,weights!$A$2:$R$6,15)*EXP(VLOOKUP($B4156,weights!$A$2:$R$6,11)*D4156)+VLOOKUP($B4156,weights!$A$2:$R$6,16)*EXP(VLOOKUP($B4156,weights!$A$2:$R$6,12)*E4156)+VLOOKUP($B4156,weights!$A$2:$R$6,17)*EXP(VLOOKUP($B4156,weights!$A$2:$R$6,13)*F4156)+VLOOKUP($B4156,weights!$A$2:$R$6,18)*EXP(VLOOKUP($B4156,weights!$A$2:$R$6,14)*G4156))</f>
        <v>15.87016698971747</v>
      </c>
    </row>
    <row r="4157" spans="1:8" ht="12.75" x14ac:dyDescent="0.2">
      <c r="A4157">
        <f t="shared" si="0"/>
        <v>167</v>
      </c>
      <c r="B4157" t="str">
        <f t="shared" ref="B4157:C4157" si="4131">B4132</f>
        <v>restaurant</v>
      </c>
      <c r="C4157">
        <f t="shared" si="4131"/>
        <v>5</v>
      </c>
      <c r="D4157">
        <f ca="1">OFFSET(walk!$A$2:$Y$402,TRUNC((ROW()-ROW($D$2))/COLUMNS(walk!$A$2:$Y$402)),MOD(ROW()-ROW($D$2),COLUMNS(walk!$A$2:$Y$402)),1,1)</f>
        <v>12</v>
      </c>
      <c r="E4157">
        <f ca="1">OFFSET(bike!$A$2:$Y$402,TRUNC((ROW()-ROW($E$2))/COLUMNS(bike!$A$2:$Y$402)),MOD(ROW()-ROW($E$2),COLUMNS(bike!$A$2:$Y$402)),1,1)</f>
        <v>3</v>
      </c>
      <c r="F4157">
        <f ca="1">OFFSET(transit!$A$2:$Y$402,TRUNC((ROW()-ROW($F$2))/COLUMNS(transit!$A$2:$Y$402)),MOD(ROW()-ROW($F$2),COLUMNS(transit!$A$2:$Y$402)),1,1)</f>
        <v>9</v>
      </c>
      <c r="G4157">
        <f ca="1">OFFSET(drive!$A$2:$Y$402,TRUNC((ROW()-ROW($G$2))/COLUMNS(drive!$A$2:$Y$402)),MOD(ROW()-ROW($G$2),COLUMNS(drive!$A$2:$Y$402)),1,1)</f>
        <v>3</v>
      </c>
      <c r="H4157" s="5">
        <f ca="1">(VLOOKUP($B4157,weights!$A$2:$R$6,4))*VLOOKUP($B4157,weights!$A$2:$R$6,6)^C4157*(VLOOKUP($B4157,weights!$A$2:$R$6,15)*EXP(VLOOKUP($B4157,weights!$A$2:$R$6,11)*D4157)+VLOOKUP($B4157,weights!$A$2:$R$6,16)*EXP(VLOOKUP($B4157,weights!$A$2:$R$6,12)*E4157)+VLOOKUP($B4157,weights!$A$2:$R$6,17)*EXP(VLOOKUP($B4157,weights!$A$2:$R$6,13)*F4157)+VLOOKUP($B4157,weights!$A$2:$R$6,18)*EXP(VLOOKUP($B4157,weights!$A$2:$R$6,14)*G4157))</f>
        <v>13.77828292915078</v>
      </c>
    </row>
    <row r="4158" spans="1:8" ht="12.75" x14ac:dyDescent="0.2">
      <c r="A4158">
        <f t="shared" si="0"/>
        <v>167</v>
      </c>
      <c r="B4158" t="str">
        <f t="shared" ref="B4158:C4158" si="4132">B4133</f>
        <v>restaurant</v>
      </c>
      <c r="C4158">
        <f t="shared" si="4132"/>
        <v>6</v>
      </c>
      <c r="D4158">
        <f ca="1">OFFSET(walk!$A$2:$Y$402,TRUNC((ROW()-ROW($D$2))/COLUMNS(walk!$A$2:$Y$402)),MOD(ROW()-ROW($D$2),COLUMNS(walk!$A$2:$Y$402)),1,1)</f>
        <v>13</v>
      </c>
      <c r="E4158">
        <f ca="1">OFFSET(bike!$A$2:$Y$402,TRUNC((ROW()-ROW($E$2))/COLUMNS(bike!$A$2:$Y$402)),MOD(ROW()-ROW($E$2),COLUMNS(bike!$A$2:$Y$402)),1,1)</f>
        <v>4</v>
      </c>
      <c r="F4158">
        <f ca="1">OFFSET(transit!$A$2:$Y$402,TRUNC((ROW()-ROW($F$2))/COLUMNS(transit!$A$2:$Y$402)),MOD(ROW()-ROW($F$2),COLUMNS(transit!$A$2:$Y$402)),1,1)</f>
        <v>10</v>
      </c>
      <c r="G4158">
        <f ca="1">OFFSET(drive!$A$2:$Y$402,TRUNC((ROW()-ROW($G$2))/COLUMNS(drive!$A$2:$Y$402)),MOD(ROW()-ROW($G$2),COLUMNS(drive!$A$2:$Y$402)),1,1)</f>
        <v>3</v>
      </c>
      <c r="H4158" s="5">
        <f ca="1">(VLOOKUP($B4158,weights!$A$2:$R$6,4))*VLOOKUP($B4158,weights!$A$2:$R$6,6)^C4158*(VLOOKUP($B4158,weights!$A$2:$R$6,15)*EXP(VLOOKUP($B4158,weights!$A$2:$R$6,11)*D4158)+VLOOKUP($B4158,weights!$A$2:$R$6,16)*EXP(VLOOKUP($B4158,weights!$A$2:$R$6,12)*E4158)+VLOOKUP($B4158,weights!$A$2:$R$6,17)*EXP(VLOOKUP($B4158,weights!$A$2:$R$6,13)*F4158)+VLOOKUP($B4158,weights!$A$2:$R$6,18)*EXP(VLOOKUP($B4158,weights!$A$2:$R$6,14)*G4158))</f>
        <v>11.047261436638118</v>
      </c>
    </row>
    <row r="4159" spans="1:8" ht="12.75" x14ac:dyDescent="0.2">
      <c r="A4159">
        <f t="shared" si="0"/>
        <v>167</v>
      </c>
      <c r="B4159" t="str">
        <f t="shared" ref="B4159:C4159" si="4133">B4134</f>
        <v>restaurant</v>
      </c>
      <c r="C4159">
        <f t="shared" si="4133"/>
        <v>7</v>
      </c>
      <c r="D4159">
        <f ca="1">OFFSET(walk!$A$2:$Y$402,TRUNC((ROW()-ROW($D$2))/COLUMNS(walk!$A$2:$Y$402)),MOD(ROW()-ROW($D$2),COLUMNS(walk!$A$2:$Y$402)),1,1)</f>
        <v>13</v>
      </c>
      <c r="E4159">
        <f ca="1">OFFSET(bike!$A$2:$Y$402,TRUNC((ROW()-ROW($E$2))/COLUMNS(bike!$A$2:$Y$402)),MOD(ROW()-ROW($E$2),COLUMNS(bike!$A$2:$Y$402)),1,1)</f>
        <v>4</v>
      </c>
      <c r="F4159">
        <f ca="1">OFFSET(transit!$A$2:$Y$402,TRUNC((ROW()-ROW($F$2))/COLUMNS(transit!$A$2:$Y$402)),MOD(ROW()-ROW($F$2),COLUMNS(transit!$A$2:$Y$402)),1,1)</f>
        <v>10</v>
      </c>
      <c r="G4159">
        <f ca="1">OFFSET(drive!$A$2:$Y$402,TRUNC((ROW()-ROW($G$2))/COLUMNS(drive!$A$2:$Y$402)),MOD(ROW()-ROW($G$2),COLUMNS(drive!$A$2:$Y$402)),1,1)</f>
        <v>4</v>
      </c>
      <c r="H4159" s="5">
        <f ca="1">(VLOOKUP($B4159,weights!$A$2:$R$6,4))*VLOOKUP($B4159,weights!$A$2:$R$6,6)^C4159*(VLOOKUP($B4159,weights!$A$2:$R$6,15)*EXP(VLOOKUP($B4159,weights!$A$2:$R$6,11)*D4159)+VLOOKUP($B4159,weights!$A$2:$R$6,16)*EXP(VLOOKUP($B4159,weights!$A$2:$R$6,12)*E4159)+VLOOKUP($B4159,weights!$A$2:$R$6,17)*EXP(VLOOKUP($B4159,weights!$A$2:$R$6,13)*F4159)+VLOOKUP($B4159,weights!$A$2:$R$6,18)*EXP(VLOOKUP($B4159,weights!$A$2:$R$6,14)*G4159))</f>
        <v>9.1891026022377726</v>
      </c>
    </row>
    <row r="4160" spans="1:8" ht="12.75" x14ac:dyDescent="0.2">
      <c r="A4160">
        <f t="shared" si="0"/>
        <v>167</v>
      </c>
      <c r="B4160" t="str">
        <f t="shared" ref="B4160:C4160" si="4134">B4135</f>
        <v>restaurant</v>
      </c>
      <c r="C4160">
        <f t="shared" si="4134"/>
        <v>8</v>
      </c>
      <c r="D4160">
        <f ca="1">OFFSET(walk!$A$2:$Y$402,TRUNC((ROW()-ROW($D$2))/COLUMNS(walk!$A$2:$Y$402)),MOD(ROW()-ROW($D$2),COLUMNS(walk!$A$2:$Y$402)),1,1)</f>
        <v>14</v>
      </c>
      <c r="E4160">
        <f ca="1">OFFSET(bike!$A$2:$Y$402,TRUNC((ROW()-ROW($E$2))/COLUMNS(bike!$A$2:$Y$402)),MOD(ROW()-ROW($E$2),COLUMNS(bike!$A$2:$Y$402)),1,1)</f>
        <v>4</v>
      </c>
      <c r="F4160">
        <f ca="1">OFFSET(transit!$A$2:$Y$402,TRUNC((ROW()-ROW($F$2))/COLUMNS(transit!$A$2:$Y$402)),MOD(ROW()-ROW($F$2),COLUMNS(transit!$A$2:$Y$402)),1,1)</f>
        <v>13</v>
      </c>
      <c r="G4160">
        <f ca="1">OFFSET(drive!$A$2:$Y$402,TRUNC((ROW()-ROW($G$2))/COLUMNS(drive!$A$2:$Y$402)),MOD(ROW()-ROW($G$2),COLUMNS(drive!$A$2:$Y$402)),1,1)</f>
        <v>4</v>
      </c>
      <c r="H4160" s="5">
        <f ca="1">(VLOOKUP($B4160,weights!$A$2:$R$6,4))*VLOOKUP($B4160,weights!$A$2:$R$6,6)^C4160*(VLOOKUP($B4160,weights!$A$2:$R$6,15)*EXP(VLOOKUP($B4160,weights!$A$2:$R$6,11)*D4160)+VLOOKUP($B4160,weights!$A$2:$R$6,16)*EXP(VLOOKUP($B4160,weights!$A$2:$R$6,12)*E4160)+VLOOKUP($B4160,weights!$A$2:$R$6,17)*EXP(VLOOKUP($B4160,weights!$A$2:$R$6,13)*F4160)+VLOOKUP($B4160,weights!$A$2:$R$6,18)*EXP(VLOOKUP($B4160,weights!$A$2:$R$6,14)*G4160))</f>
        <v>7.6021508105195759</v>
      </c>
    </row>
    <row r="4161" spans="1:8" ht="12.75" x14ac:dyDescent="0.2">
      <c r="A4161">
        <f t="shared" si="0"/>
        <v>167</v>
      </c>
      <c r="B4161" t="str">
        <f t="shared" ref="B4161:C4161" si="4135">B4136</f>
        <v>restaurant</v>
      </c>
      <c r="C4161">
        <f t="shared" si="4135"/>
        <v>9</v>
      </c>
      <c r="D4161">
        <f ca="1">OFFSET(walk!$A$2:$Y$402,TRUNC((ROW()-ROW($D$2))/COLUMNS(walk!$A$2:$Y$402)),MOD(ROW()-ROW($D$2),COLUMNS(walk!$A$2:$Y$402)),1,1)</f>
        <v>16</v>
      </c>
      <c r="E4161">
        <f ca="1">OFFSET(bike!$A$2:$Y$402,TRUNC((ROW()-ROW($E$2))/COLUMNS(bike!$A$2:$Y$402)),MOD(ROW()-ROW($E$2),COLUMNS(bike!$A$2:$Y$402)),1,1)</f>
        <v>4</v>
      </c>
      <c r="F4161">
        <f ca="1">OFFSET(transit!$A$2:$Y$402,TRUNC((ROW()-ROW($F$2))/COLUMNS(transit!$A$2:$Y$402)),MOD(ROW()-ROW($F$2),COLUMNS(transit!$A$2:$Y$402)),1,1)</f>
        <v>14</v>
      </c>
      <c r="G4161">
        <f ca="1">OFFSET(drive!$A$2:$Y$402,TRUNC((ROW()-ROW($G$2))/COLUMNS(drive!$A$2:$Y$402)),MOD(ROW()-ROW($G$2),COLUMNS(drive!$A$2:$Y$402)),1,1)</f>
        <v>4</v>
      </c>
      <c r="H4161" s="5">
        <f ca="1">(VLOOKUP($B4161,weights!$A$2:$R$6,4))*VLOOKUP($B4161,weights!$A$2:$R$6,6)^C4161*(VLOOKUP($B4161,weights!$A$2:$R$6,15)*EXP(VLOOKUP($B4161,weights!$A$2:$R$6,11)*D4161)+VLOOKUP($B4161,weights!$A$2:$R$6,16)*EXP(VLOOKUP($B4161,weights!$A$2:$R$6,12)*E4161)+VLOOKUP($B4161,weights!$A$2:$R$6,17)*EXP(VLOOKUP($B4161,weights!$A$2:$R$6,13)*F4161)+VLOOKUP($B4161,weights!$A$2:$R$6,18)*EXP(VLOOKUP($B4161,weights!$A$2:$R$6,14)*G4161))</f>
        <v>6.5791420786818726</v>
      </c>
    </row>
    <row r="4162" spans="1:8" ht="12.75" x14ac:dyDescent="0.2">
      <c r="A4162">
        <f t="shared" si="0"/>
        <v>167</v>
      </c>
      <c r="B4162" t="str">
        <f t="shared" ref="B4162:C4162" si="4136">B4137</f>
        <v>supermarket</v>
      </c>
      <c r="C4162">
        <f t="shared" si="4136"/>
        <v>0</v>
      </c>
      <c r="D4162">
        <f ca="1">OFFSET(walk!$A$2:$Y$402,TRUNC((ROW()-ROW($D$2))/COLUMNS(walk!$A$2:$Y$402)),MOD(ROW()-ROW($D$2),COLUMNS(walk!$A$2:$Y$402)),1,1)</f>
        <v>36</v>
      </c>
      <c r="E4162">
        <f ca="1">OFFSET(bike!$A$2:$Y$402,TRUNC((ROW()-ROW($E$2))/COLUMNS(bike!$A$2:$Y$402)),MOD(ROW()-ROW($E$2),COLUMNS(bike!$A$2:$Y$402)),1,1)</f>
        <v>14</v>
      </c>
      <c r="F4162">
        <f ca="1">OFFSET(transit!$A$2:$Y$402,TRUNC((ROW()-ROW($F$2))/COLUMNS(transit!$A$2:$Y$402)),MOD(ROW()-ROW($F$2),COLUMNS(transit!$A$2:$Y$402)),1,1)</f>
        <v>21</v>
      </c>
      <c r="G4162">
        <f ca="1">OFFSET(drive!$A$2:$Y$402,TRUNC((ROW()-ROW($G$2))/COLUMNS(drive!$A$2:$Y$402)),MOD(ROW()-ROW($G$2),COLUMNS(drive!$A$2:$Y$402)),1,1)</f>
        <v>8</v>
      </c>
      <c r="H4162" s="5">
        <f ca="1">(VLOOKUP($B4162,weights!$A$2:$R$6,4))*VLOOKUP($B4162,weights!$A$2:$R$6,6)^C4162*(VLOOKUP($B4162,weights!$A$2:$R$6,15)*EXP(VLOOKUP($B4162,weights!$A$2:$R$6,11)*D4162)+VLOOKUP($B4162,weights!$A$2:$R$6,16)*EXP(VLOOKUP($B4162,weights!$A$2:$R$6,12)*E4162)+VLOOKUP($B4162,weights!$A$2:$R$6,17)*EXP(VLOOKUP($B4162,weights!$A$2:$R$6,13)*F4162)+VLOOKUP($B4162,weights!$A$2:$R$6,18)*EXP(VLOOKUP($B4162,weights!$A$2:$R$6,14)*G4162))</f>
        <v>3.5540737512768605</v>
      </c>
    </row>
    <row r="4163" spans="1:8" ht="12.75" x14ac:dyDescent="0.2">
      <c r="A4163">
        <f t="shared" si="0"/>
        <v>167</v>
      </c>
      <c r="B4163" t="str">
        <f t="shared" ref="B4163:C4163" si="4137">B4138</f>
        <v>supermarket</v>
      </c>
      <c r="C4163">
        <f t="shared" si="4137"/>
        <v>1</v>
      </c>
      <c r="D4163">
        <f ca="1">OFFSET(walk!$A$2:$Y$402,TRUNC((ROW()-ROW($D$2))/COLUMNS(walk!$A$2:$Y$402)),MOD(ROW()-ROW($D$2),COLUMNS(walk!$A$2:$Y$402)),1,1)</f>
        <v>48</v>
      </c>
      <c r="E4163">
        <f ca="1">OFFSET(bike!$A$2:$Y$402,TRUNC((ROW()-ROW($E$2))/COLUMNS(bike!$A$2:$Y$402)),MOD(ROW()-ROW($E$2),COLUMNS(bike!$A$2:$Y$402)),1,1)</f>
        <v>15</v>
      </c>
      <c r="F4163">
        <f ca="1">OFFSET(transit!$A$2:$Y$402,TRUNC((ROW()-ROW($F$2))/COLUMNS(transit!$A$2:$Y$402)),MOD(ROW()-ROW($F$2),COLUMNS(transit!$A$2:$Y$402)),1,1)</f>
        <v>26</v>
      </c>
      <c r="G4163">
        <f ca="1">OFFSET(drive!$A$2:$Y$402,TRUNC((ROW()-ROW($G$2))/COLUMNS(drive!$A$2:$Y$402)),MOD(ROW()-ROW($G$2),COLUMNS(drive!$A$2:$Y$402)),1,1)</f>
        <v>10</v>
      </c>
      <c r="H4163" s="5">
        <f ca="1">(VLOOKUP($B4163,weights!$A$2:$R$6,4))*VLOOKUP($B4163,weights!$A$2:$R$6,6)^C4163*(VLOOKUP($B4163,weights!$A$2:$R$6,15)*EXP(VLOOKUP($B4163,weights!$A$2:$R$6,11)*D4163)+VLOOKUP($B4163,weights!$A$2:$R$6,16)*EXP(VLOOKUP($B4163,weights!$A$2:$R$6,12)*E4163)+VLOOKUP($B4163,weights!$A$2:$R$6,17)*EXP(VLOOKUP($B4163,weights!$A$2:$R$6,13)*F4163)+VLOOKUP($B4163,weights!$A$2:$R$6,18)*EXP(VLOOKUP($B4163,weights!$A$2:$R$6,14)*G4163))</f>
        <v>1.3520977546609039</v>
      </c>
    </row>
    <row r="4164" spans="1:8" ht="12.75" x14ac:dyDescent="0.2">
      <c r="A4164">
        <f t="shared" si="0"/>
        <v>167</v>
      </c>
      <c r="B4164" t="str">
        <f t="shared" ref="B4164:C4164" si="4138">B4139</f>
        <v>supermarket</v>
      </c>
      <c r="C4164">
        <f t="shared" si="4138"/>
        <v>2</v>
      </c>
      <c r="D4164">
        <f ca="1">OFFSET(walk!$A$2:$Y$402,TRUNC((ROW()-ROW($D$2))/COLUMNS(walk!$A$2:$Y$402)),MOD(ROW()-ROW($D$2),COLUMNS(walk!$A$2:$Y$402)),1,1)</f>
        <v>53</v>
      </c>
      <c r="E4164">
        <f ca="1">OFFSET(bike!$A$2:$Y$402,TRUNC((ROW()-ROW($E$2))/COLUMNS(bike!$A$2:$Y$402)),MOD(ROW()-ROW($E$2),COLUMNS(bike!$A$2:$Y$402)),1,1)</f>
        <v>16</v>
      </c>
      <c r="F4164">
        <f ca="1">OFFSET(transit!$A$2:$Y$402,TRUNC((ROW()-ROW($F$2))/COLUMNS(transit!$A$2:$Y$402)),MOD(ROW()-ROW($F$2),COLUMNS(transit!$A$2:$Y$402)),1,1)</f>
        <v>29</v>
      </c>
      <c r="G4164">
        <f ca="1">OFFSET(drive!$A$2:$Y$402,TRUNC((ROW()-ROW($G$2))/COLUMNS(drive!$A$2:$Y$402)),MOD(ROW()-ROW($G$2),COLUMNS(drive!$A$2:$Y$402)),1,1)</f>
        <v>12</v>
      </c>
      <c r="H4164" s="5">
        <f ca="1">(VLOOKUP($B4164,weights!$A$2:$R$6,4))*VLOOKUP($B4164,weights!$A$2:$R$6,6)^C4164*(VLOOKUP($B4164,weights!$A$2:$R$6,15)*EXP(VLOOKUP($B4164,weights!$A$2:$R$6,11)*D4164)+VLOOKUP($B4164,weights!$A$2:$R$6,16)*EXP(VLOOKUP($B4164,weights!$A$2:$R$6,12)*E4164)+VLOOKUP($B4164,weights!$A$2:$R$6,17)*EXP(VLOOKUP($B4164,weights!$A$2:$R$6,13)*F4164)+VLOOKUP($B4164,weights!$A$2:$R$6,18)*EXP(VLOOKUP($B4164,weights!$A$2:$R$6,14)*G4164))</f>
        <v>0.52794579458621838</v>
      </c>
    </row>
    <row r="4165" spans="1:8" ht="12.75" x14ac:dyDescent="0.2">
      <c r="A4165">
        <f t="shared" si="0"/>
        <v>167</v>
      </c>
      <c r="B4165" t="str">
        <f t="shared" ref="B4165:C4165" si="4139">B4140</f>
        <v>supermarket</v>
      </c>
      <c r="C4165">
        <f t="shared" si="4139"/>
        <v>3</v>
      </c>
      <c r="D4165">
        <f ca="1">OFFSET(walk!$A$2:$Y$402,TRUNC((ROW()-ROW($D$2))/COLUMNS(walk!$A$2:$Y$402)),MOD(ROW()-ROW($D$2),COLUMNS(walk!$A$2:$Y$402)),1,1)</f>
        <v>61</v>
      </c>
      <c r="E4165">
        <f ca="1">OFFSET(bike!$A$2:$Y$402,TRUNC((ROW()-ROW($E$2))/COLUMNS(bike!$A$2:$Y$402)),MOD(ROW()-ROW($E$2),COLUMNS(bike!$A$2:$Y$402)),1,1)</f>
        <v>20</v>
      </c>
      <c r="F4165">
        <f ca="1">OFFSET(transit!$A$2:$Y$402,TRUNC((ROW()-ROW($F$2))/COLUMNS(transit!$A$2:$Y$402)),MOD(ROW()-ROW($F$2),COLUMNS(transit!$A$2:$Y$402)),1,1)</f>
        <v>36</v>
      </c>
      <c r="G4165">
        <f ca="1">OFFSET(drive!$A$2:$Y$402,TRUNC((ROW()-ROW($G$2))/COLUMNS(drive!$A$2:$Y$402)),MOD(ROW()-ROW($G$2),COLUMNS(drive!$A$2:$Y$402)),1,1)</f>
        <v>14</v>
      </c>
      <c r="H4165" s="5">
        <f ca="1">(VLOOKUP($B4165,weights!$A$2:$R$6,4))*VLOOKUP($B4165,weights!$A$2:$R$6,6)^C4165*(VLOOKUP($B4165,weights!$A$2:$R$6,15)*EXP(VLOOKUP($B4165,weights!$A$2:$R$6,11)*D4165)+VLOOKUP($B4165,weights!$A$2:$R$6,16)*EXP(VLOOKUP($B4165,weights!$A$2:$R$6,12)*E4165)+VLOOKUP($B4165,weights!$A$2:$R$6,17)*EXP(VLOOKUP($B4165,weights!$A$2:$R$6,13)*F4165)+VLOOKUP($B4165,weights!$A$2:$R$6,18)*EXP(VLOOKUP($B4165,weights!$A$2:$R$6,14)*G4165))</f>
        <v>0.19158511660913888</v>
      </c>
    </row>
    <row r="4166" spans="1:8" ht="12.75" x14ac:dyDescent="0.2">
      <c r="A4166">
        <f t="shared" si="0"/>
        <v>167</v>
      </c>
      <c r="B4166" t="str">
        <f t="shared" ref="B4166:C4166" si="4140">B4141</f>
        <v>supermarket</v>
      </c>
      <c r="C4166">
        <f t="shared" si="4140"/>
        <v>4</v>
      </c>
      <c r="D4166">
        <f ca="1">OFFSET(walk!$A$2:$Y$402,TRUNC((ROW()-ROW($D$2))/COLUMNS(walk!$A$2:$Y$402)),MOD(ROW()-ROW($D$2),COLUMNS(walk!$A$2:$Y$402)),1,1)</f>
        <v>77</v>
      </c>
      <c r="E4166">
        <f ca="1">OFFSET(bike!$A$2:$Y$402,TRUNC((ROW()-ROW($E$2))/COLUMNS(bike!$A$2:$Y$402)),MOD(ROW()-ROW($E$2),COLUMNS(bike!$A$2:$Y$402)),1,1)</f>
        <v>23</v>
      </c>
      <c r="F4166">
        <f ca="1">OFFSET(transit!$A$2:$Y$402,TRUNC((ROW()-ROW($F$2))/COLUMNS(transit!$A$2:$Y$402)),MOD(ROW()-ROW($F$2),COLUMNS(transit!$A$2:$Y$402)),1,1)</f>
        <v>38</v>
      </c>
      <c r="G4166">
        <f ca="1">OFFSET(drive!$A$2:$Y$402,TRUNC((ROW()-ROW($G$2))/COLUMNS(drive!$A$2:$Y$402)),MOD(ROW()-ROW($G$2),COLUMNS(drive!$A$2:$Y$402)),1,1)</f>
        <v>15</v>
      </c>
      <c r="H4166" s="5">
        <f ca="1">(VLOOKUP($B4166,weights!$A$2:$R$6,4))*VLOOKUP($B4166,weights!$A$2:$R$6,6)^C4166*(VLOOKUP($B4166,weights!$A$2:$R$6,15)*EXP(VLOOKUP($B4166,weights!$A$2:$R$6,11)*D4166)+VLOOKUP($B4166,weights!$A$2:$R$6,16)*EXP(VLOOKUP($B4166,weights!$A$2:$R$6,12)*E4166)+VLOOKUP($B4166,weights!$A$2:$R$6,17)*EXP(VLOOKUP($B4166,weights!$A$2:$R$6,13)*F4166)+VLOOKUP($B4166,weights!$A$2:$R$6,18)*EXP(VLOOKUP($B4166,weights!$A$2:$R$6,14)*G4166))</f>
        <v>9.0143747048333125E-2</v>
      </c>
    </row>
    <row r="4167" spans="1:8" ht="12.75" x14ac:dyDescent="0.2">
      <c r="A4167">
        <f t="shared" si="0"/>
        <v>167</v>
      </c>
      <c r="B4167" t="str">
        <f t="shared" ref="B4167:C4167" si="4141">B4142</f>
        <v>store</v>
      </c>
      <c r="C4167">
        <f t="shared" si="4141"/>
        <v>0</v>
      </c>
      <c r="D4167">
        <f ca="1">OFFSET(walk!$A$2:$Y$402,TRUNC((ROW()-ROW($D$2))/COLUMNS(walk!$A$2:$Y$402)),MOD(ROW()-ROW($D$2),COLUMNS(walk!$A$2:$Y$402)),1,1)</f>
        <v>4</v>
      </c>
      <c r="E4167">
        <f ca="1">OFFSET(bike!$A$2:$Y$402,TRUNC((ROW()-ROW($E$2))/COLUMNS(bike!$A$2:$Y$402)),MOD(ROW()-ROW($E$2),COLUMNS(bike!$A$2:$Y$402)),1,1)</f>
        <v>1</v>
      </c>
      <c r="F4167">
        <f ca="1">OFFSET(transit!$A$2:$Y$402,TRUNC((ROW()-ROW($F$2))/COLUMNS(transit!$A$2:$Y$402)),MOD(ROW()-ROW($F$2),COLUMNS(transit!$A$2:$Y$402)),1,1)</f>
        <v>4</v>
      </c>
      <c r="G4167">
        <f ca="1">OFFSET(drive!$A$2:$Y$402,TRUNC((ROW()-ROW($G$2))/COLUMNS(drive!$A$2:$Y$402)),MOD(ROW()-ROW($G$2),COLUMNS(drive!$A$2:$Y$402)),1,1)</f>
        <v>1</v>
      </c>
      <c r="H4167" s="5">
        <f ca="1">(VLOOKUP($B4167,weights!$A$2:$R$6,4))*VLOOKUP($B4167,weights!$A$2:$R$6,6)^C4167*(VLOOKUP($B4167,weights!$A$2:$R$6,15)*EXP(VLOOKUP($B4167,weights!$A$2:$R$6,11)*D4167)+VLOOKUP($B4167,weights!$A$2:$R$6,16)*EXP(VLOOKUP($B4167,weights!$A$2:$R$6,12)*E4167)+VLOOKUP($B4167,weights!$A$2:$R$6,17)*EXP(VLOOKUP($B4167,weights!$A$2:$R$6,13)*F4167)+VLOOKUP($B4167,weights!$A$2:$R$6,18)*EXP(VLOOKUP($B4167,weights!$A$2:$R$6,14)*G4167))</f>
        <v>22.338230552247637</v>
      </c>
    </row>
    <row r="4168" spans="1:8" ht="12.75" x14ac:dyDescent="0.2">
      <c r="A4168">
        <f t="shared" si="0"/>
        <v>167</v>
      </c>
      <c r="B4168" t="str">
        <f t="shared" ref="B4168:C4168" si="4142">B4143</f>
        <v>store</v>
      </c>
      <c r="C4168">
        <f t="shared" si="4142"/>
        <v>1</v>
      </c>
      <c r="D4168">
        <f ca="1">OFFSET(walk!$A$2:$Y$402,TRUNC((ROW()-ROW($D$2))/COLUMNS(walk!$A$2:$Y$402)),MOD(ROW()-ROW($D$2),COLUMNS(walk!$A$2:$Y$402)),1,1)</f>
        <v>7</v>
      </c>
      <c r="E4168">
        <f ca="1">OFFSET(bike!$A$2:$Y$402,TRUNC((ROW()-ROW($E$2))/COLUMNS(bike!$A$2:$Y$402)),MOD(ROW()-ROW($E$2),COLUMNS(bike!$A$2:$Y$402)),1,1)</f>
        <v>2</v>
      </c>
      <c r="F4168">
        <f ca="1">OFFSET(transit!$A$2:$Y$402,TRUNC((ROW()-ROW($F$2))/COLUMNS(transit!$A$2:$Y$402)),MOD(ROW()-ROW($F$2),COLUMNS(transit!$A$2:$Y$402)),1,1)</f>
        <v>7</v>
      </c>
      <c r="G4168">
        <f ca="1">OFFSET(drive!$A$2:$Y$402,TRUNC((ROW()-ROW($G$2))/COLUMNS(drive!$A$2:$Y$402)),MOD(ROW()-ROW($G$2),COLUMNS(drive!$A$2:$Y$402)),1,1)</f>
        <v>2</v>
      </c>
      <c r="H4168" s="5">
        <f ca="1">(VLOOKUP($B4168,weights!$A$2:$R$6,4))*VLOOKUP($B4168,weights!$A$2:$R$6,6)^C4168*(VLOOKUP($B4168,weights!$A$2:$R$6,15)*EXP(VLOOKUP($B4168,weights!$A$2:$R$6,11)*D4168)+VLOOKUP($B4168,weights!$A$2:$R$6,16)*EXP(VLOOKUP($B4168,weights!$A$2:$R$6,12)*E4168)+VLOOKUP($B4168,weights!$A$2:$R$6,17)*EXP(VLOOKUP($B4168,weights!$A$2:$R$6,13)*F4168)+VLOOKUP($B4168,weights!$A$2:$R$6,18)*EXP(VLOOKUP($B4168,weights!$A$2:$R$6,14)*G4168))</f>
        <v>9.230637960199946</v>
      </c>
    </row>
    <row r="4169" spans="1:8" ht="12.75" x14ac:dyDescent="0.2">
      <c r="A4169">
        <f t="shared" si="0"/>
        <v>167</v>
      </c>
      <c r="B4169" t="str">
        <f t="shared" ref="B4169:C4169" si="4143">B4144</f>
        <v>store</v>
      </c>
      <c r="C4169">
        <f t="shared" si="4143"/>
        <v>2</v>
      </c>
      <c r="D4169">
        <f ca="1">OFFSET(walk!$A$2:$Y$402,TRUNC((ROW()-ROW($D$2))/COLUMNS(walk!$A$2:$Y$402)),MOD(ROW()-ROW($D$2),COLUMNS(walk!$A$2:$Y$402)),1,1)</f>
        <v>9</v>
      </c>
      <c r="E4169">
        <f ca="1">OFFSET(bike!$A$2:$Y$402,TRUNC((ROW()-ROW($E$2))/COLUMNS(bike!$A$2:$Y$402)),MOD(ROW()-ROW($E$2),COLUMNS(bike!$A$2:$Y$402)),1,1)</f>
        <v>2</v>
      </c>
      <c r="F4169">
        <f ca="1">OFFSET(transit!$A$2:$Y$402,TRUNC((ROW()-ROW($F$2))/COLUMNS(transit!$A$2:$Y$402)),MOD(ROW()-ROW($F$2),COLUMNS(transit!$A$2:$Y$402)),1,1)</f>
        <v>9</v>
      </c>
      <c r="G4169">
        <f ca="1">OFFSET(drive!$A$2:$Y$402,TRUNC((ROW()-ROW($G$2))/COLUMNS(drive!$A$2:$Y$402)),MOD(ROW()-ROW($G$2),COLUMNS(drive!$A$2:$Y$402)),1,1)</f>
        <v>2</v>
      </c>
      <c r="H4169" s="5">
        <f ca="1">(VLOOKUP($B4169,weights!$A$2:$R$6,4))*VLOOKUP($B4169,weights!$A$2:$R$6,6)^C4169*(VLOOKUP($B4169,weights!$A$2:$R$6,15)*EXP(VLOOKUP($B4169,weights!$A$2:$R$6,11)*D4169)+VLOOKUP($B4169,weights!$A$2:$R$6,16)*EXP(VLOOKUP($B4169,weights!$A$2:$R$6,12)*E4169)+VLOOKUP($B4169,weights!$A$2:$R$6,17)*EXP(VLOOKUP($B4169,weights!$A$2:$R$6,13)*F4169)+VLOOKUP($B4169,weights!$A$2:$R$6,18)*EXP(VLOOKUP($B4169,weights!$A$2:$R$6,14)*G4169))</f>
        <v>5.7600658685088133</v>
      </c>
    </row>
    <row r="4170" spans="1:8" ht="12.75" x14ac:dyDescent="0.2">
      <c r="A4170">
        <f t="shared" si="0"/>
        <v>167</v>
      </c>
      <c r="B4170" t="str">
        <f t="shared" ref="B4170:C4170" si="4144">B4145</f>
        <v>store</v>
      </c>
      <c r="C4170">
        <f t="shared" si="4144"/>
        <v>3</v>
      </c>
      <c r="D4170">
        <f ca="1">OFFSET(walk!$A$2:$Y$402,TRUNC((ROW()-ROW($D$2))/COLUMNS(walk!$A$2:$Y$402)),MOD(ROW()-ROW($D$2),COLUMNS(walk!$A$2:$Y$402)),1,1)</f>
        <v>9</v>
      </c>
      <c r="E4170">
        <f ca="1">OFFSET(bike!$A$2:$Y$402,TRUNC((ROW()-ROW($E$2))/COLUMNS(bike!$A$2:$Y$402)),MOD(ROW()-ROW($E$2),COLUMNS(bike!$A$2:$Y$402)),1,1)</f>
        <v>3</v>
      </c>
      <c r="F4170">
        <f ca="1">OFFSET(transit!$A$2:$Y$402,TRUNC((ROW()-ROW($F$2))/COLUMNS(transit!$A$2:$Y$402)),MOD(ROW()-ROW($F$2),COLUMNS(transit!$A$2:$Y$402)),1,1)</f>
        <v>9</v>
      </c>
      <c r="G4170">
        <f ca="1">OFFSET(drive!$A$2:$Y$402,TRUNC((ROW()-ROW($G$2))/COLUMNS(drive!$A$2:$Y$402)),MOD(ROW()-ROW($G$2),COLUMNS(drive!$A$2:$Y$402)),1,1)</f>
        <v>3</v>
      </c>
      <c r="H4170" s="5">
        <f ca="1">(VLOOKUP($B4170,weights!$A$2:$R$6,4))*VLOOKUP($B4170,weights!$A$2:$R$6,6)^C4170*(VLOOKUP($B4170,weights!$A$2:$R$6,15)*EXP(VLOOKUP($B4170,weights!$A$2:$R$6,11)*D4170)+VLOOKUP($B4170,weights!$A$2:$R$6,16)*EXP(VLOOKUP($B4170,weights!$A$2:$R$6,12)*E4170)+VLOOKUP($B4170,weights!$A$2:$R$6,17)*EXP(VLOOKUP($B4170,weights!$A$2:$R$6,13)*F4170)+VLOOKUP($B4170,weights!$A$2:$R$6,18)*EXP(VLOOKUP($B4170,weights!$A$2:$R$6,14)*G4170))</f>
        <v>2.8343418732126113</v>
      </c>
    </row>
    <row r="4171" spans="1:8" ht="12.75" x14ac:dyDescent="0.2">
      <c r="A4171">
        <f t="shared" si="0"/>
        <v>167</v>
      </c>
      <c r="B4171" t="str">
        <f t="shared" ref="B4171:C4171" si="4145">B4146</f>
        <v>store</v>
      </c>
      <c r="C4171">
        <f t="shared" si="4145"/>
        <v>4</v>
      </c>
      <c r="D4171">
        <f ca="1">OFFSET(walk!$A$2:$Y$402,TRUNC((ROW()-ROW($D$2))/COLUMNS(walk!$A$2:$Y$402)),MOD(ROW()-ROW($D$2),COLUMNS(walk!$A$2:$Y$402)),1,1)</f>
        <v>9</v>
      </c>
      <c r="E4171">
        <f ca="1">OFFSET(bike!$A$2:$Y$402,TRUNC((ROW()-ROW($E$2))/COLUMNS(bike!$A$2:$Y$402)),MOD(ROW()-ROW($E$2),COLUMNS(bike!$A$2:$Y$402)),1,1)</f>
        <v>3</v>
      </c>
      <c r="F4171">
        <f ca="1">OFFSET(transit!$A$2:$Y$402,TRUNC((ROW()-ROW($F$2))/COLUMNS(transit!$A$2:$Y$402)),MOD(ROW()-ROW($F$2),COLUMNS(transit!$A$2:$Y$402)),1,1)</f>
        <v>9</v>
      </c>
      <c r="G4171">
        <f ca="1">OFFSET(drive!$A$2:$Y$402,TRUNC((ROW()-ROW($G$2))/COLUMNS(drive!$A$2:$Y$402)),MOD(ROW()-ROW($G$2),COLUMNS(drive!$A$2:$Y$402)),1,1)</f>
        <v>3</v>
      </c>
      <c r="H4171" s="5">
        <f ca="1">(VLOOKUP($B4171,weights!$A$2:$R$6,4))*VLOOKUP($B4171,weights!$A$2:$R$6,6)^C4171*(VLOOKUP($B4171,weights!$A$2:$R$6,15)*EXP(VLOOKUP($B4171,weights!$A$2:$R$6,11)*D4171)+VLOOKUP($B4171,weights!$A$2:$R$6,16)*EXP(VLOOKUP($B4171,weights!$A$2:$R$6,12)*E4171)+VLOOKUP($B4171,weights!$A$2:$R$6,17)*EXP(VLOOKUP($B4171,weights!$A$2:$R$6,13)*F4171)+VLOOKUP($B4171,weights!$A$2:$R$6,18)*EXP(VLOOKUP($B4171,weights!$A$2:$R$6,14)*G4171))</f>
        <v>1.9115328912364129</v>
      </c>
    </row>
    <row r="4172" spans="1:8" ht="12.75" x14ac:dyDescent="0.2">
      <c r="A4172">
        <f t="shared" si="0"/>
        <v>167</v>
      </c>
      <c r="B4172" t="str">
        <f t="shared" ref="B4172:C4172" si="4146">B4147</f>
        <v>pharmacy</v>
      </c>
      <c r="C4172">
        <f t="shared" si="4146"/>
        <v>0</v>
      </c>
      <c r="D4172">
        <f ca="1">OFFSET(walk!$A$2:$Y$402,TRUNC((ROW()-ROW($D$2))/COLUMNS(walk!$A$2:$Y$402)),MOD(ROW()-ROW($D$2),COLUMNS(walk!$A$2:$Y$402)),1,1)</f>
        <v>11</v>
      </c>
      <c r="E4172">
        <f ca="1">OFFSET(bike!$A$2:$Y$402,TRUNC((ROW()-ROW($E$2))/COLUMNS(bike!$A$2:$Y$402)),MOD(ROW()-ROW($E$2),COLUMNS(bike!$A$2:$Y$402)),1,1)</f>
        <v>4</v>
      </c>
      <c r="F4172">
        <f ca="1">OFFSET(transit!$A$2:$Y$402,TRUNC((ROW()-ROW($F$2))/COLUMNS(transit!$A$2:$Y$402)),MOD(ROW()-ROW($F$2),COLUMNS(transit!$A$2:$Y$402)),1,1)</f>
        <v>11</v>
      </c>
      <c r="G4172">
        <f ca="1">OFFSET(drive!$A$2:$Y$402,TRUNC((ROW()-ROW($G$2))/COLUMNS(drive!$A$2:$Y$402)),MOD(ROW()-ROW($G$2),COLUMNS(drive!$A$2:$Y$402)),1,1)</f>
        <v>3</v>
      </c>
      <c r="H4172" s="5">
        <f ca="1">(VLOOKUP($B4172,weights!$A$2:$R$6,4))*VLOOKUP($B4172,weights!$A$2:$R$6,6)^C4172*(VLOOKUP($B4172,weights!$A$2:$R$6,15)*EXP(VLOOKUP($B4172,weights!$A$2:$R$6,11)*D4172)+VLOOKUP($B4172,weights!$A$2:$R$6,16)*EXP(VLOOKUP($B4172,weights!$A$2:$R$6,12)*E4172)+VLOOKUP($B4172,weights!$A$2:$R$6,17)*EXP(VLOOKUP($B4172,weights!$A$2:$R$6,13)*F4172)+VLOOKUP($B4172,weights!$A$2:$R$6,18)*EXP(VLOOKUP($B4172,weights!$A$2:$R$6,14)*G4172))</f>
        <v>5.428568702018671</v>
      </c>
    </row>
    <row r="4173" spans="1:8" ht="12.75" x14ac:dyDescent="0.2">
      <c r="A4173">
        <f t="shared" si="0"/>
        <v>167</v>
      </c>
      <c r="B4173" t="str">
        <f t="shared" ref="B4173:C4173" si="4147">B4148</f>
        <v>pharmacy</v>
      </c>
      <c r="C4173">
        <f t="shared" si="4147"/>
        <v>1</v>
      </c>
      <c r="D4173">
        <f ca="1">OFFSET(walk!$A$2:$Y$402,TRUNC((ROW()-ROW($D$2))/COLUMNS(walk!$A$2:$Y$402)),MOD(ROW()-ROW($D$2),COLUMNS(walk!$A$2:$Y$402)),1,1)</f>
        <v>11</v>
      </c>
      <c r="E4173">
        <f ca="1">OFFSET(bike!$A$2:$Y$402,TRUNC((ROW()-ROW($E$2))/COLUMNS(bike!$A$2:$Y$402)),MOD(ROW()-ROW($E$2),COLUMNS(bike!$A$2:$Y$402)),1,1)</f>
        <v>4</v>
      </c>
      <c r="F4173">
        <f ca="1">OFFSET(transit!$A$2:$Y$402,TRUNC((ROW()-ROW($F$2))/COLUMNS(transit!$A$2:$Y$402)),MOD(ROW()-ROW($F$2),COLUMNS(transit!$A$2:$Y$402)),1,1)</f>
        <v>11</v>
      </c>
      <c r="G4173">
        <f ca="1">OFFSET(drive!$A$2:$Y$402,TRUNC((ROW()-ROW($G$2))/COLUMNS(drive!$A$2:$Y$402)),MOD(ROW()-ROW($G$2),COLUMNS(drive!$A$2:$Y$402)),1,1)</f>
        <v>3</v>
      </c>
      <c r="H4173" s="5">
        <f ca="1">(VLOOKUP($B4173,weights!$A$2:$R$6,4))*VLOOKUP($B4173,weights!$A$2:$R$6,6)^C4173*(VLOOKUP($B4173,weights!$A$2:$R$6,15)*EXP(VLOOKUP($B4173,weights!$A$2:$R$6,11)*D4173)+VLOOKUP($B4173,weights!$A$2:$R$6,16)*EXP(VLOOKUP($B4173,weights!$A$2:$R$6,12)*E4173)+VLOOKUP($B4173,weights!$A$2:$R$6,17)*EXP(VLOOKUP($B4173,weights!$A$2:$R$6,13)*F4173)+VLOOKUP($B4173,weights!$A$2:$R$6,18)*EXP(VLOOKUP($B4173,weights!$A$2:$R$6,14)*G4173))</f>
        <v>2.6137553009719525</v>
      </c>
    </row>
    <row r="4174" spans="1:8" ht="12.75" x14ac:dyDescent="0.2">
      <c r="A4174">
        <f t="shared" si="0"/>
        <v>167</v>
      </c>
      <c r="B4174" t="str">
        <f t="shared" ref="B4174:C4174" si="4148">B4149</f>
        <v>pharmacy</v>
      </c>
      <c r="C4174">
        <f t="shared" si="4148"/>
        <v>2</v>
      </c>
      <c r="D4174">
        <f ca="1">OFFSET(walk!$A$2:$Y$402,TRUNC((ROW()-ROW($D$2))/COLUMNS(walk!$A$2:$Y$402)),MOD(ROW()-ROW($D$2),COLUMNS(walk!$A$2:$Y$402)),1,1)</f>
        <v>16</v>
      </c>
      <c r="E4174">
        <f ca="1">OFFSET(bike!$A$2:$Y$402,TRUNC((ROW()-ROW($E$2))/COLUMNS(bike!$A$2:$Y$402)),MOD(ROW()-ROW($E$2),COLUMNS(bike!$A$2:$Y$402)),1,1)</f>
        <v>4</v>
      </c>
      <c r="F4174">
        <f ca="1">OFFSET(transit!$A$2:$Y$402,TRUNC((ROW()-ROW($F$2))/COLUMNS(transit!$A$2:$Y$402)),MOD(ROW()-ROW($F$2),COLUMNS(transit!$A$2:$Y$402)),1,1)</f>
        <v>16</v>
      </c>
      <c r="G4174">
        <f ca="1">OFFSET(drive!$A$2:$Y$402,TRUNC((ROW()-ROW($G$2))/COLUMNS(drive!$A$2:$Y$402)),MOD(ROW()-ROW($G$2),COLUMNS(drive!$A$2:$Y$402)),1,1)</f>
        <v>3</v>
      </c>
      <c r="H4174" s="5">
        <f ca="1">(VLOOKUP($B4174,weights!$A$2:$R$6,4))*VLOOKUP($B4174,weights!$A$2:$R$6,6)^C4174*(VLOOKUP($B4174,weights!$A$2:$R$6,15)*EXP(VLOOKUP($B4174,weights!$A$2:$R$6,11)*D4174)+VLOOKUP($B4174,weights!$A$2:$R$6,16)*EXP(VLOOKUP($B4174,weights!$A$2:$R$6,12)*E4174)+VLOOKUP($B4174,weights!$A$2:$R$6,17)*EXP(VLOOKUP($B4174,weights!$A$2:$R$6,13)*F4174)+VLOOKUP($B4174,weights!$A$2:$R$6,18)*EXP(VLOOKUP($B4174,weights!$A$2:$R$6,14)*G4174))</f>
        <v>1.1258876655656052</v>
      </c>
    </row>
    <row r="4175" spans="1:8" ht="12.75" x14ac:dyDescent="0.2">
      <c r="A4175">
        <f t="shared" si="0"/>
        <v>167</v>
      </c>
      <c r="B4175" t="str">
        <f t="shared" ref="B4175:C4175" si="4149">B4150</f>
        <v>bank</v>
      </c>
      <c r="C4175">
        <f t="shared" si="4149"/>
        <v>0</v>
      </c>
      <c r="D4175">
        <f ca="1">OFFSET(walk!$A$2:$Y$402,TRUNC((ROW()-ROW($D$2))/COLUMNS(walk!$A$2:$Y$402)),MOD(ROW()-ROW($D$2),COLUMNS(walk!$A$2:$Y$402)),1,1)</f>
        <v>23</v>
      </c>
      <c r="E4175">
        <f ca="1">OFFSET(bike!$A$2:$Y$402,TRUNC((ROW()-ROW($E$2))/COLUMNS(bike!$A$2:$Y$402)),MOD(ROW()-ROW($E$2),COLUMNS(bike!$A$2:$Y$402)),1,1)</f>
        <v>8</v>
      </c>
      <c r="F4175">
        <f ca="1">OFFSET(transit!$A$2:$Y$402,TRUNC((ROW()-ROW($F$2))/COLUMNS(transit!$A$2:$Y$402)),MOD(ROW()-ROW($F$2),COLUMNS(transit!$A$2:$Y$402)),1,1)</f>
        <v>16</v>
      </c>
      <c r="G4175">
        <f ca="1">OFFSET(drive!$A$2:$Y$402,TRUNC((ROW()-ROW($G$2))/COLUMNS(drive!$A$2:$Y$402)),MOD(ROW()-ROW($G$2),COLUMNS(drive!$A$2:$Y$402)),1,1)</f>
        <v>6</v>
      </c>
      <c r="H4175" s="5">
        <f ca="1">(VLOOKUP($B4175,weights!$A$2:$R$6,4))*VLOOKUP($B4175,weights!$A$2:$R$6,6)^C4175*(VLOOKUP($B4175,weights!$A$2:$R$6,15)*EXP(VLOOKUP($B4175,weights!$A$2:$R$6,11)*D4175)+VLOOKUP($B4175,weights!$A$2:$R$6,16)*EXP(VLOOKUP($B4175,weights!$A$2:$R$6,12)*E4175)+VLOOKUP($B4175,weights!$A$2:$R$6,17)*EXP(VLOOKUP($B4175,weights!$A$2:$R$6,13)*F4175)+VLOOKUP($B4175,weights!$A$2:$R$6,18)*EXP(VLOOKUP($B4175,weights!$A$2:$R$6,14)*G4175))</f>
        <v>2.449367827095656</v>
      </c>
    </row>
    <row r="4176" spans="1:8" ht="12.75" x14ac:dyDescent="0.2">
      <c r="A4176">
        <f t="shared" si="0"/>
        <v>167</v>
      </c>
      <c r="B4176" t="str">
        <f t="shared" ref="B4176:C4176" si="4150">B4151</f>
        <v>bank</v>
      </c>
      <c r="C4176">
        <f t="shared" si="4150"/>
        <v>1</v>
      </c>
      <c r="D4176">
        <f ca="1">OFFSET(walk!$A$2:$Y$402,TRUNC((ROW()-ROW($D$2))/COLUMNS(walk!$A$2:$Y$402)),MOD(ROW()-ROW($D$2),COLUMNS(walk!$A$2:$Y$402)),1,1)</f>
        <v>46</v>
      </c>
      <c r="E4176">
        <f ca="1">OFFSET(bike!$A$2:$Y$402,TRUNC((ROW()-ROW($E$2))/COLUMNS(bike!$A$2:$Y$402)),MOD(ROW()-ROW($E$2),COLUMNS(bike!$A$2:$Y$402)),1,1)</f>
        <v>14</v>
      </c>
      <c r="F4176">
        <f ca="1">OFFSET(transit!$A$2:$Y$402,TRUNC((ROW()-ROW($F$2))/COLUMNS(transit!$A$2:$Y$402)),MOD(ROW()-ROW($F$2),COLUMNS(transit!$A$2:$Y$402)),1,1)</f>
        <v>38</v>
      </c>
      <c r="G4176">
        <f ca="1">OFFSET(drive!$A$2:$Y$402,TRUNC((ROW()-ROW($G$2))/COLUMNS(drive!$A$2:$Y$402)),MOD(ROW()-ROW($G$2),COLUMNS(drive!$A$2:$Y$402)),1,1)</f>
        <v>8</v>
      </c>
      <c r="H4176" s="5">
        <f ca="1">(VLOOKUP($B4176,weights!$A$2:$R$6,4))*VLOOKUP($B4176,weights!$A$2:$R$6,6)^C4176*(VLOOKUP($B4176,weights!$A$2:$R$6,15)*EXP(VLOOKUP($B4176,weights!$A$2:$R$6,11)*D4176)+VLOOKUP($B4176,weights!$A$2:$R$6,16)*EXP(VLOOKUP($B4176,weights!$A$2:$R$6,12)*E4176)+VLOOKUP($B4176,weights!$A$2:$R$6,17)*EXP(VLOOKUP($B4176,weights!$A$2:$R$6,13)*F4176)+VLOOKUP($B4176,weights!$A$2:$R$6,18)*EXP(VLOOKUP($B4176,weights!$A$2:$R$6,14)*G4176))</f>
        <v>0.43738164435008359</v>
      </c>
    </row>
    <row r="4177" spans="1:8" ht="12.75" x14ac:dyDescent="0.2">
      <c r="A4177">
        <f t="shared" si="0"/>
        <v>168</v>
      </c>
      <c r="B4177" t="str">
        <f t="shared" ref="B4177:C4177" si="4151">B4152</f>
        <v>restaurant</v>
      </c>
      <c r="C4177">
        <f t="shared" si="4151"/>
        <v>0</v>
      </c>
      <c r="D4177">
        <f ca="1">OFFSET(walk!$A$2:$Y$402,TRUNC((ROW()-ROW($D$2))/COLUMNS(walk!$A$2:$Y$402)),MOD(ROW()-ROW($D$2),COLUMNS(walk!$A$2:$Y$402)),1,1)</f>
        <v>6</v>
      </c>
      <c r="E4177">
        <f ca="1">OFFSET(bike!$A$2:$Y$402,TRUNC((ROW()-ROW($E$2))/COLUMNS(bike!$A$2:$Y$402)),MOD(ROW()-ROW($E$2),COLUMNS(bike!$A$2:$Y$402)),1,1)</f>
        <v>2</v>
      </c>
      <c r="F4177">
        <f ca="1">OFFSET(transit!$A$2:$Y$402,TRUNC((ROW()-ROW($F$2))/COLUMNS(transit!$A$2:$Y$402)),MOD(ROW()-ROW($F$2),COLUMNS(transit!$A$2:$Y$402)),1,1)</f>
        <v>6</v>
      </c>
      <c r="G4177">
        <f ca="1">OFFSET(drive!$A$2:$Y$402,TRUNC((ROW()-ROW($G$2))/COLUMNS(drive!$A$2:$Y$402)),MOD(ROW()-ROW($G$2),COLUMNS(drive!$A$2:$Y$402)),1,1)</f>
        <v>2</v>
      </c>
      <c r="H4177" s="5">
        <f ca="1">(VLOOKUP($B4177,weights!$A$2:$R$6,4))*VLOOKUP($B4177,weights!$A$2:$R$6,6)^C4177*(VLOOKUP($B4177,weights!$A$2:$R$6,15)*EXP(VLOOKUP($B4177,weights!$A$2:$R$6,11)*D4177)+VLOOKUP($B4177,weights!$A$2:$R$6,16)*EXP(VLOOKUP($B4177,weights!$A$2:$R$6,12)*E4177)+VLOOKUP($B4177,weights!$A$2:$R$6,17)*EXP(VLOOKUP($B4177,weights!$A$2:$R$6,13)*F4177)+VLOOKUP($B4177,weights!$A$2:$R$6,18)*EXP(VLOOKUP($B4177,weights!$A$2:$R$6,14)*G4177))</f>
        <v>34.018659724442237</v>
      </c>
    </row>
    <row r="4178" spans="1:8" ht="12.75" x14ac:dyDescent="0.2">
      <c r="A4178">
        <f t="shared" si="0"/>
        <v>168</v>
      </c>
      <c r="B4178" t="str">
        <f t="shared" ref="B4178:C4178" si="4152">B4153</f>
        <v>restaurant</v>
      </c>
      <c r="C4178">
        <f t="shared" si="4152"/>
        <v>1</v>
      </c>
      <c r="D4178">
        <f ca="1">OFFSET(walk!$A$2:$Y$402,TRUNC((ROW()-ROW($D$2))/COLUMNS(walk!$A$2:$Y$402)),MOD(ROW()-ROW($D$2),COLUMNS(walk!$A$2:$Y$402)),1,1)</f>
        <v>8</v>
      </c>
      <c r="E4178">
        <f ca="1">OFFSET(bike!$A$2:$Y$402,TRUNC((ROW()-ROW($E$2))/COLUMNS(bike!$A$2:$Y$402)),MOD(ROW()-ROW($E$2),COLUMNS(bike!$A$2:$Y$402)),1,1)</f>
        <v>2</v>
      </c>
      <c r="F4178">
        <f ca="1">OFFSET(transit!$A$2:$Y$402,TRUNC((ROW()-ROW($F$2))/COLUMNS(transit!$A$2:$Y$402)),MOD(ROW()-ROW($F$2),COLUMNS(transit!$A$2:$Y$402)),1,1)</f>
        <v>8</v>
      </c>
      <c r="G4178">
        <f ca="1">OFFSET(drive!$A$2:$Y$402,TRUNC((ROW()-ROW($G$2))/COLUMNS(drive!$A$2:$Y$402)),MOD(ROW()-ROW($G$2),COLUMNS(drive!$A$2:$Y$402)),1,1)</f>
        <v>2</v>
      </c>
      <c r="H4178" s="5">
        <f ca="1">(VLOOKUP($B4178,weights!$A$2:$R$6,4))*VLOOKUP($B4178,weights!$A$2:$R$6,6)^C4178*(VLOOKUP($B4178,weights!$A$2:$R$6,15)*EXP(VLOOKUP($B4178,weights!$A$2:$R$6,11)*D4178)+VLOOKUP($B4178,weights!$A$2:$R$6,16)*EXP(VLOOKUP($B4178,weights!$A$2:$R$6,12)*E4178)+VLOOKUP($B4178,weights!$A$2:$R$6,17)*EXP(VLOOKUP($B4178,weights!$A$2:$R$6,13)*F4178)+VLOOKUP($B4178,weights!$A$2:$R$6,18)*EXP(VLOOKUP($B4178,weights!$A$2:$R$6,14)*G4178))</f>
        <v>27.228613927368908</v>
      </c>
    </row>
    <row r="4179" spans="1:8" ht="12.75" x14ac:dyDescent="0.2">
      <c r="A4179">
        <f t="shared" si="0"/>
        <v>168</v>
      </c>
      <c r="B4179" t="str">
        <f t="shared" ref="B4179:C4179" si="4153">B4154</f>
        <v>restaurant</v>
      </c>
      <c r="C4179">
        <f t="shared" si="4153"/>
        <v>2</v>
      </c>
      <c r="D4179">
        <f ca="1">OFFSET(walk!$A$2:$Y$402,TRUNC((ROW()-ROW($D$2))/COLUMNS(walk!$A$2:$Y$402)),MOD(ROW()-ROW($D$2),COLUMNS(walk!$A$2:$Y$402)),1,1)</f>
        <v>8</v>
      </c>
      <c r="E4179">
        <f ca="1">OFFSET(bike!$A$2:$Y$402,TRUNC((ROW()-ROW($E$2))/COLUMNS(bike!$A$2:$Y$402)),MOD(ROW()-ROW($E$2),COLUMNS(bike!$A$2:$Y$402)),1,1)</f>
        <v>2</v>
      </c>
      <c r="F4179">
        <f ca="1">OFFSET(transit!$A$2:$Y$402,TRUNC((ROW()-ROW($F$2))/COLUMNS(transit!$A$2:$Y$402)),MOD(ROW()-ROW($F$2),COLUMNS(transit!$A$2:$Y$402)),1,1)</f>
        <v>8</v>
      </c>
      <c r="G4179">
        <f ca="1">OFFSET(drive!$A$2:$Y$402,TRUNC((ROW()-ROW($G$2))/COLUMNS(drive!$A$2:$Y$402)),MOD(ROW()-ROW($G$2),COLUMNS(drive!$A$2:$Y$402)),1,1)</f>
        <v>2</v>
      </c>
      <c r="H4179" s="5">
        <f ca="1">(VLOOKUP($B4179,weights!$A$2:$R$6,4))*VLOOKUP($B4179,weights!$A$2:$R$6,6)^C4179*(VLOOKUP($B4179,weights!$A$2:$R$6,15)*EXP(VLOOKUP($B4179,weights!$A$2:$R$6,11)*D4179)+VLOOKUP($B4179,weights!$A$2:$R$6,16)*EXP(VLOOKUP($B4179,weights!$A$2:$R$6,12)*E4179)+VLOOKUP($B4179,weights!$A$2:$R$6,17)*EXP(VLOOKUP($B4179,weights!$A$2:$R$6,13)*F4179)+VLOOKUP($B4179,weights!$A$2:$R$6,18)*EXP(VLOOKUP($B4179,weights!$A$2:$R$6,14)*G4179))</f>
        <v>24.404905816382499</v>
      </c>
    </row>
    <row r="4180" spans="1:8" ht="12.75" x14ac:dyDescent="0.2">
      <c r="A4180">
        <f t="shared" si="0"/>
        <v>168</v>
      </c>
      <c r="B4180" t="str">
        <f t="shared" ref="B4180:C4180" si="4154">B4155</f>
        <v>restaurant</v>
      </c>
      <c r="C4180">
        <f t="shared" si="4154"/>
        <v>3</v>
      </c>
      <c r="D4180">
        <f ca="1">OFFSET(walk!$A$2:$Y$402,TRUNC((ROW()-ROW($D$2))/COLUMNS(walk!$A$2:$Y$402)),MOD(ROW()-ROW($D$2),COLUMNS(walk!$A$2:$Y$402)),1,1)</f>
        <v>10</v>
      </c>
      <c r="E4180">
        <f ca="1">OFFSET(bike!$A$2:$Y$402,TRUNC((ROW()-ROW($E$2))/COLUMNS(bike!$A$2:$Y$402)),MOD(ROW()-ROW($E$2),COLUMNS(bike!$A$2:$Y$402)),1,1)</f>
        <v>4</v>
      </c>
      <c r="F4180">
        <f ca="1">OFFSET(transit!$A$2:$Y$402,TRUNC((ROW()-ROW($F$2))/COLUMNS(transit!$A$2:$Y$402)),MOD(ROW()-ROW($F$2),COLUMNS(transit!$A$2:$Y$402)),1,1)</f>
        <v>10</v>
      </c>
      <c r="G4180">
        <f ca="1">OFFSET(drive!$A$2:$Y$402,TRUNC((ROW()-ROW($G$2))/COLUMNS(drive!$A$2:$Y$402)),MOD(ROW()-ROW($G$2),COLUMNS(drive!$A$2:$Y$402)),1,1)</f>
        <v>3</v>
      </c>
      <c r="H4180" s="5">
        <f ca="1">(VLOOKUP($B4180,weights!$A$2:$R$6,4))*VLOOKUP($B4180,weights!$A$2:$R$6,6)^C4180*(VLOOKUP($B4180,weights!$A$2:$R$6,15)*EXP(VLOOKUP($B4180,weights!$A$2:$R$6,11)*D4180)+VLOOKUP($B4180,weights!$A$2:$R$6,16)*EXP(VLOOKUP($B4180,weights!$A$2:$R$6,12)*E4180)+VLOOKUP($B4180,weights!$A$2:$R$6,17)*EXP(VLOOKUP($B4180,weights!$A$2:$R$6,13)*F4180)+VLOOKUP($B4180,weights!$A$2:$R$6,18)*EXP(VLOOKUP($B4180,weights!$A$2:$R$6,14)*G4180))</f>
        <v>16.094168298218516</v>
      </c>
    </row>
    <row r="4181" spans="1:8" ht="12.75" x14ac:dyDescent="0.2">
      <c r="A4181">
        <f t="shared" si="0"/>
        <v>168</v>
      </c>
      <c r="B4181" t="str">
        <f t="shared" ref="B4181:C4181" si="4155">B4156</f>
        <v>restaurant</v>
      </c>
      <c r="C4181">
        <f t="shared" si="4155"/>
        <v>4</v>
      </c>
      <c r="D4181">
        <f ca="1">OFFSET(walk!$A$2:$Y$402,TRUNC((ROW()-ROW($D$2))/COLUMNS(walk!$A$2:$Y$402)),MOD(ROW()-ROW($D$2),COLUMNS(walk!$A$2:$Y$402)),1,1)</f>
        <v>11</v>
      </c>
      <c r="E4181">
        <f ca="1">OFFSET(bike!$A$2:$Y$402,TRUNC((ROW()-ROW($E$2))/COLUMNS(bike!$A$2:$Y$402)),MOD(ROW()-ROW($E$2),COLUMNS(bike!$A$2:$Y$402)),1,1)</f>
        <v>4</v>
      </c>
      <c r="F4181">
        <f ca="1">OFFSET(transit!$A$2:$Y$402,TRUNC((ROW()-ROW($F$2))/COLUMNS(transit!$A$2:$Y$402)),MOD(ROW()-ROW($F$2),COLUMNS(transit!$A$2:$Y$402)),1,1)</f>
        <v>10</v>
      </c>
      <c r="G4181">
        <f ca="1">OFFSET(drive!$A$2:$Y$402,TRUNC((ROW()-ROW($G$2))/COLUMNS(drive!$A$2:$Y$402)),MOD(ROW()-ROW($G$2),COLUMNS(drive!$A$2:$Y$402)),1,1)</f>
        <v>3</v>
      </c>
      <c r="H4181" s="5">
        <f ca="1">(VLOOKUP($B4181,weights!$A$2:$R$6,4))*VLOOKUP($B4181,weights!$A$2:$R$6,6)^C4181*(VLOOKUP($B4181,weights!$A$2:$R$6,15)*EXP(VLOOKUP($B4181,weights!$A$2:$R$6,11)*D4181)+VLOOKUP($B4181,weights!$A$2:$R$6,16)*EXP(VLOOKUP($B4181,weights!$A$2:$R$6,12)*E4181)+VLOOKUP($B4181,weights!$A$2:$R$6,17)*EXP(VLOOKUP($B4181,weights!$A$2:$R$6,13)*F4181)+VLOOKUP($B4181,weights!$A$2:$R$6,18)*EXP(VLOOKUP($B4181,weights!$A$2:$R$6,14)*G4181))</f>
        <v>14.148166302258</v>
      </c>
    </row>
    <row r="4182" spans="1:8" ht="12.75" x14ac:dyDescent="0.2">
      <c r="A4182">
        <f t="shared" si="0"/>
        <v>168</v>
      </c>
      <c r="B4182" t="str">
        <f t="shared" ref="B4182:C4182" si="4156">B4157</f>
        <v>restaurant</v>
      </c>
      <c r="C4182">
        <f t="shared" si="4156"/>
        <v>5</v>
      </c>
      <c r="D4182">
        <f ca="1">OFFSET(walk!$A$2:$Y$402,TRUNC((ROW()-ROW($D$2))/COLUMNS(walk!$A$2:$Y$402)),MOD(ROW()-ROW($D$2),COLUMNS(walk!$A$2:$Y$402)),1,1)</f>
        <v>12</v>
      </c>
      <c r="E4182">
        <f ca="1">OFFSET(bike!$A$2:$Y$402,TRUNC((ROW()-ROW($E$2))/COLUMNS(bike!$A$2:$Y$402)),MOD(ROW()-ROW($E$2),COLUMNS(bike!$A$2:$Y$402)),1,1)</f>
        <v>4</v>
      </c>
      <c r="F4182">
        <f ca="1">OFFSET(transit!$A$2:$Y$402,TRUNC((ROW()-ROW($F$2))/COLUMNS(transit!$A$2:$Y$402)),MOD(ROW()-ROW($F$2),COLUMNS(transit!$A$2:$Y$402)),1,1)</f>
        <v>10</v>
      </c>
      <c r="G4182">
        <f ca="1">OFFSET(drive!$A$2:$Y$402,TRUNC((ROW()-ROW($G$2))/COLUMNS(drive!$A$2:$Y$402)),MOD(ROW()-ROW($G$2),COLUMNS(drive!$A$2:$Y$402)),1,1)</f>
        <v>3</v>
      </c>
      <c r="H4182" s="5">
        <f ca="1">(VLOOKUP($B4182,weights!$A$2:$R$6,4))*VLOOKUP($B4182,weights!$A$2:$R$6,6)^C4182*(VLOOKUP($B4182,weights!$A$2:$R$6,15)*EXP(VLOOKUP($B4182,weights!$A$2:$R$6,11)*D4182)+VLOOKUP($B4182,weights!$A$2:$R$6,16)*EXP(VLOOKUP($B4182,weights!$A$2:$R$6,12)*E4182)+VLOOKUP($B4182,weights!$A$2:$R$6,17)*EXP(VLOOKUP($B4182,weights!$A$2:$R$6,13)*F4182)+VLOOKUP($B4182,weights!$A$2:$R$6,18)*EXP(VLOOKUP($B4182,weights!$A$2:$R$6,14)*G4182))</f>
        <v>12.483113671383013</v>
      </c>
    </row>
    <row r="4183" spans="1:8" ht="12.75" x14ac:dyDescent="0.2">
      <c r="A4183">
        <f t="shared" si="0"/>
        <v>168</v>
      </c>
      <c r="B4183" t="str">
        <f t="shared" ref="B4183:C4183" si="4157">B4158</f>
        <v>restaurant</v>
      </c>
      <c r="C4183">
        <f t="shared" si="4157"/>
        <v>6</v>
      </c>
      <c r="D4183">
        <f ca="1">OFFSET(walk!$A$2:$Y$402,TRUNC((ROW()-ROW($D$2))/COLUMNS(walk!$A$2:$Y$402)),MOD(ROW()-ROW($D$2),COLUMNS(walk!$A$2:$Y$402)),1,1)</f>
        <v>14</v>
      </c>
      <c r="E4183">
        <f ca="1">OFFSET(bike!$A$2:$Y$402,TRUNC((ROW()-ROW($E$2))/COLUMNS(bike!$A$2:$Y$402)),MOD(ROW()-ROW($E$2),COLUMNS(bike!$A$2:$Y$402)),1,1)</f>
        <v>4</v>
      </c>
      <c r="F4183">
        <f ca="1">OFFSET(transit!$A$2:$Y$402,TRUNC((ROW()-ROW($F$2))/COLUMNS(transit!$A$2:$Y$402)),MOD(ROW()-ROW($F$2),COLUMNS(transit!$A$2:$Y$402)),1,1)</f>
        <v>10</v>
      </c>
      <c r="G4183">
        <f ca="1">OFFSET(drive!$A$2:$Y$402,TRUNC((ROW()-ROW($G$2))/COLUMNS(drive!$A$2:$Y$402)),MOD(ROW()-ROW($G$2),COLUMNS(drive!$A$2:$Y$402)),1,1)</f>
        <v>4</v>
      </c>
      <c r="H4183" s="5">
        <f ca="1">(VLOOKUP($B4183,weights!$A$2:$R$6,4))*VLOOKUP($B4183,weights!$A$2:$R$6,6)^C4183*(VLOOKUP($B4183,weights!$A$2:$R$6,15)*EXP(VLOOKUP($B4183,weights!$A$2:$R$6,11)*D4183)+VLOOKUP($B4183,weights!$A$2:$R$6,16)*EXP(VLOOKUP($B4183,weights!$A$2:$R$6,12)*E4183)+VLOOKUP($B4183,weights!$A$2:$R$6,17)*EXP(VLOOKUP($B4183,weights!$A$2:$R$6,13)*F4183)+VLOOKUP($B4183,weights!$A$2:$R$6,18)*EXP(VLOOKUP($B4183,weights!$A$2:$R$6,14)*G4183))</f>
        <v>10.139695718726507</v>
      </c>
    </row>
    <row r="4184" spans="1:8" ht="12.75" x14ac:dyDescent="0.2">
      <c r="A4184">
        <f t="shared" si="0"/>
        <v>168</v>
      </c>
      <c r="B4184" t="str">
        <f t="shared" ref="B4184:C4184" si="4158">B4159</f>
        <v>restaurant</v>
      </c>
      <c r="C4184">
        <f t="shared" si="4158"/>
        <v>7</v>
      </c>
      <c r="D4184">
        <f ca="1">OFFSET(walk!$A$2:$Y$402,TRUNC((ROW()-ROW($D$2))/COLUMNS(walk!$A$2:$Y$402)),MOD(ROW()-ROW($D$2),COLUMNS(walk!$A$2:$Y$402)),1,1)</f>
        <v>14</v>
      </c>
      <c r="E4184">
        <f ca="1">OFFSET(bike!$A$2:$Y$402,TRUNC((ROW()-ROW($E$2))/COLUMNS(bike!$A$2:$Y$402)),MOD(ROW()-ROW($E$2),COLUMNS(bike!$A$2:$Y$402)),1,1)</f>
        <v>4</v>
      </c>
      <c r="F4184">
        <f ca="1">OFFSET(transit!$A$2:$Y$402,TRUNC((ROW()-ROW($F$2))/COLUMNS(transit!$A$2:$Y$402)),MOD(ROW()-ROW($F$2),COLUMNS(transit!$A$2:$Y$402)),1,1)</f>
        <v>11</v>
      </c>
      <c r="G4184">
        <f ca="1">OFFSET(drive!$A$2:$Y$402,TRUNC((ROW()-ROW($G$2))/COLUMNS(drive!$A$2:$Y$402)),MOD(ROW()-ROW($G$2),COLUMNS(drive!$A$2:$Y$402)),1,1)</f>
        <v>4</v>
      </c>
      <c r="H4184" s="5">
        <f ca="1">(VLOOKUP($B4184,weights!$A$2:$R$6,4))*VLOOKUP($B4184,weights!$A$2:$R$6,6)^C4184*(VLOOKUP($B4184,weights!$A$2:$R$6,15)*EXP(VLOOKUP($B4184,weights!$A$2:$R$6,11)*D4184)+VLOOKUP($B4184,weights!$A$2:$R$6,16)*EXP(VLOOKUP($B4184,weights!$A$2:$R$6,12)*E4184)+VLOOKUP($B4184,weights!$A$2:$R$6,17)*EXP(VLOOKUP($B4184,weights!$A$2:$R$6,13)*F4184)+VLOOKUP($B4184,weights!$A$2:$R$6,18)*EXP(VLOOKUP($B4184,weights!$A$2:$R$6,14)*G4184))</f>
        <v>8.8543290125053939</v>
      </c>
    </row>
    <row r="4185" spans="1:8" ht="12.75" x14ac:dyDescent="0.2">
      <c r="A4185">
        <f t="shared" si="0"/>
        <v>168</v>
      </c>
      <c r="B4185" t="str">
        <f t="shared" ref="B4185:C4185" si="4159">B4160</f>
        <v>restaurant</v>
      </c>
      <c r="C4185">
        <f t="shared" si="4159"/>
        <v>8</v>
      </c>
      <c r="D4185">
        <f ca="1">OFFSET(walk!$A$2:$Y$402,TRUNC((ROW()-ROW($D$2))/COLUMNS(walk!$A$2:$Y$402)),MOD(ROW()-ROW($D$2),COLUMNS(walk!$A$2:$Y$402)),1,1)</f>
        <v>15</v>
      </c>
      <c r="E4185">
        <f ca="1">OFFSET(bike!$A$2:$Y$402,TRUNC((ROW()-ROW($E$2))/COLUMNS(bike!$A$2:$Y$402)),MOD(ROW()-ROW($E$2),COLUMNS(bike!$A$2:$Y$402)),1,1)</f>
        <v>4</v>
      </c>
      <c r="F4185">
        <f ca="1">OFFSET(transit!$A$2:$Y$402,TRUNC((ROW()-ROW($F$2))/COLUMNS(transit!$A$2:$Y$402)),MOD(ROW()-ROW($F$2),COLUMNS(transit!$A$2:$Y$402)),1,1)</f>
        <v>12</v>
      </c>
      <c r="G4185">
        <f ca="1">OFFSET(drive!$A$2:$Y$402,TRUNC((ROW()-ROW($G$2))/COLUMNS(drive!$A$2:$Y$402)),MOD(ROW()-ROW($G$2),COLUMNS(drive!$A$2:$Y$402)),1,1)</f>
        <v>5</v>
      </c>
      <c r="H4185" s="5">
        <f ca="1">(VLOOKUP($B4185,weights!$A$2:$R$6,4))*VLOOKUP($B4185,weights!$A$2:$R$6,6)^C4185*(VLOOKUP($B4185,weights!$A$2:$R$6,15)*EXP(VLOOKUP($B4185,weights!$A$2:$R$6,11)*D4185)+VLOOKUP($B4185,weights!$A$2:$R$6,16)*EXP(VLOOKUP($B4185,weights!$A$2:$R$6,12)*E4185)+VLOOKUP($B4185,weights!$A$2:$R$6,17)*EXP(VLOOKUP($B4185,weights!$A$2:$R$6,13)*F4185)+VLOOKUP($B4185,weights!$A$2:$R$6,18)*EXP(VLOOKUP($B4185,weights!$A$2:$R$6,14)*G4185))</f>
        <v>7.1385441137219816</v>
      </c>
    </row>
    <row r="4186" spans="1:8" ht="12.75" x14ac:dyDescent="0.2">
      <c r="A4186">
        <f t="shared" si="0"/>
        <v>168</v>
      </c>
      <c r="B4186" t="str">
        <f t="shared" ref="B4186:C4186" si="4160">B4161</f>
        <v>restaurant</v>
      </c>
      <c r="C4186">
        <f t="shared" si="4160"/>
        <v>9</v>
      </c>
      <c r="D4186">
        <f ca="1">OFFSET(walk!$A$2:$Y$402,TRUNC((ROW()-ROW($D$2))/COLUMNS(walk!$A$2:$Y$402)),MOD(ROW()-ROW($D$2),COLUMNS(walk!$A$2:$Y$402)),1,1)</f>
        <v>17</v>
      </c>
      <c r="E4186">
        <f ca="1">OFFSET(bike!$A$2:$Y$402,TRUNC((ROW()-ROW($E$2))/COLUMNS(bike!$A$2:$Y$402)),MOD(ROW()-ROW($E$2),COLUMNS(bike!$A$2:$Y$402)),1,1)</f>
        <v>5</v>
      </c>
      <c r="F4186">
        <f ca="1">OFFSET(transit!$A$2:$Y$402,TRUNC((ROW()-ROW($F$2))/COLUMNS(transit!$A$2:$Y$402)),MOD(ROW()-ROW($F$2),COLUMNS(transit!$A$2:$Y$402)),1,1)</f>
        <v>12</v>
      </c>
      <c r="G4186">
        <f ca="1">OFFSET(drive!$A$2:$Y$402,TRUNC((ROW()-ROW($G$2))/COLUMNS(drive!$A$2:$Y$402)),MOD(ROW()-ROW($G$2),COLUMNS(drive!$A$2:$Y$402)),1,1)</f>
        <v>5</v>
      </c>
      <c r="H4186" s="5">
        <f ca="1">(VLOOKUP($B4186,weights!$A$2:$R$6,4))*VLOOKUP($B4186,weights!$A$2:$R$6,6)^C4186*(VLOOKUP($B4186,weights!$A$2:$R$6,15)*EXP(VLOOKUP($B4186,weights!$A$2:$R$6,11)*D4186)+VLOOKUP($B4186,weights!$A$2:$R$6,16)*EXP(VLOOKUP($B4186,weights!$A$2:$R$6,12)*E4186)+VLOOKUP($B4186,weights!$A$2:$R$6,17)*EXP(VLOOKUP($B4186,weights!$A$2:$R$6,13)*F4186)+VLOOKUP($B4186,weights!$A$2:$R$6,18)*EXP(VLOOKUP($B4186,weights!$A$2:$R$6,14)*G4186))</f>
        <v>5.8192741717899432</v>
      </c>
    </row>
    <row r="4187" spans="1:8" ht="12.75" x14ac:dyDescent="0.2">
      <c r="A4187">
        <f t="shared" si="0"/>
        <v>168</v>
      </c>
      <c r="B4187" t="str">
        <f t="shared" ref="B4187:C4187" si="4161">B4162</f>
        <v>supermarket</v>
      </c>
      <c r="C4187">
        <f t="shared" si="4161"/>
        <v>0</v>
      </c>
      <c r="D4187">
        <f ca="1">OFFSET(walk!$A$2:$Y$402,TRUNC((ROW()-ROW($D$2))/COLUMNS(walk!$A$2:$Y$402)),MOD(ROW()-ROW($D$2),COLUMNS(walk!$A$2:$Y$402)),1,1)</f>
        <v>35</v>
      </c>
      <c r="E4187">
        <f ca="1">OFFSET(bike!$A$2:$Y$402,TRUNC((ROW()-ROW($E$2))/COLUMNS(bike!$A$2:$Y$402)),MOD(ROW()-ROW($E$2),COLUMNS(bike!$A$2:$Y$402)),1,1)</f>
        <v>14</v>
      </c>
      <c r="F4187">
        <f ca="1">OFFSET(transit!$A$2:$Y$402,TRUNC((ROW()-ROW($F$2))/COLUMNS(transit!$A$2:$Y$402)),MOD(ROW()-ROW($F$2),COLUMNS(transit!$A$2:$Y$402)),1,1)</f>
        <v>21</v>
      </c>
      <c r="G4187">
        <f ca="1">OFFSET(drive!$A$2:$Y$402,TRUNC((ROW()-ROW($G$2))/COLUMNS(drive!$A$2:$Y$402)),MOD(ROW()-ROW($G$2),COLUMNS(drive!$A$2:$Y$402)),1,1)</f>
        <v>9</v>
      </c>
      <c r="H4187" s="5">
        <f ca="1">(VLOOKUP($B4187,weights!$A$2:$R$6,4))*VLOOKUP($B4187,weights!$A$2:$R$6,6)^C4187*(VLOOKUP($B4187,weights!$A$2:$R$6,15)*EXP(VLOOKUP($B4187,weights!$A$2:$R$6,11)*D4187)+VLOOKUP($B4187,weights!$A$2:$R$6,16)*EXP(VLOOKUP($B4187,weights!$A$2:$R$6,12)*E4187)+VLOOKUP($B4187,weights!$A$2:$R$6,17)*EXP(VLOOKUP($B4187,weights!$A$2:$R$6,13)*F4187)+VLOOKUP($B4187,weights!$A$2:$R$6,18)*EXP(VLOOKUP($B4187,weights!$A$2:$R$6,14)*G4187))</f>
        <v>2.9601882921196432</v>
      </c>
    </row>
    <row r="4188" spans="1:8" ht="12.75" x14ac:dyDescent="0.2">
      <c r="A4188">
        <f t="shared" si="0"/>
        <v>168</v>
      </c>
      <c r="B4188" t="str">
        <f t="shared" ref="B4188:C4188" si="4162">B4163</f>
        <v>supermarket</v>
      </c>
      <c r="C4188">
        <f t="shared" si="4162"/>
        <v>1</v>
      </c>
      <c r="D4188">
        <f ca="1">OFFSET(walk!$A$2:$Y$402,TRUNC((ROW()-ROW($D$2))/COLUMNS(walk!$A$2:$Y$402)),MOD(ROW()-ROW($D$2),COLUMNS(walk!$A$2:$Y$402)),1,1)</f>
        <v>49</v>
      </c>
      <c r="E4188">
        <f ca="1">OFFSET(bike!$A$2:$Y$402,TRUNC((ROW()-ROW($E$2))/COLUMNS(bike!$A$2:$Y$402)),MOD(ROW()-ROW($E$2),COLUMNS(bike!$A$2:$Y$402)),1,1)</f>
        <v>15</v>
      </c>
      <c r="F4188">
        <f ca="1">OFFSET(transit!$A$2:$Y$402,TRUNC((ROW()-ROW($F$2))/COLUMNS(transit!$A$2:$Y$402)),MOD(ROW()-ROW($F$2),COLUMNS(transit!$A$2:$Y$402)),1,1)</f>
        <v>25</v>
      </c>
      <c r="G4188">
        <f ca="1">OFFSET(drive!$A$2:$Y$402,TRUNC((ROW()-ROW($G$2))/COLUMNS(drive!$A$2:$Y$402)),MOD(ROW()-ROW($G$2),COLUMNS(drive!$A$2:$Y$402)),1,1)</f>
        <v>10</v>
      </c>
      <c r="H4188" s="5">
        <f ca="1">(VLOOKUP($B4188,weights!$A$2:$R$6,4))*VLOOKUP($B4188,weights!$A$2:$R$6,6)^C4188*(VLOOKUP($B4188,weights!$A$2:$R$6,15)*EXP(VLOOKUP($B4188,weights!$A$2:$R$6,11)*D4188)+VLOOKUP($B4188,weights!$A$2:$R$6,16)*EXP(VLOOKUP($B4188,weights!$A$2:$R$6,12)*E4188)+VLOOKUP($B4188,weights!$A$2:$R$6,17)*EXP(VLOOKUP($B4188,weights!$A$2:$R$6,13)*F4188)+VLOOKUP($B4188,weights!$A$2:$R$6,18)*EXP(VLOOKUP($B4188,weights!$A$2:$R$6,14)*G4188))</f>
        <v>1.3647791623459786</v>
      </c>
    </row>
    <row r="4189" spans="1:8" ht="12.75" x14ac:dyDescent="0.2">
      <c r="A4189">
        <f t="shared" si="0"/>
        <v>168</v>
      </c>
      <c r="B4189" t="str">
        <f t="shared" ref="B4189:C4189" si="4163">B4164</f>
        <v>supermarket</v>
      </c>
      <c r="C4189">
        <f t="shared" si="4163"/>
        <v>2</v>
      </c>
      <c r="D4189">
        <f ca="1">OFFSET(walk!$A$2:$Y$402,TRUNC((ROW()-ROW($D$2))/COLUMNS(walk!$A$2:$Y$402)),MOD(ROW()-ROW($D$2),COLUMNS(walk!$A$2:$Y$402)),1,1)</f>
        <v>54</v>
      </c>
      <c r="E4189">
        <f ca="1">OFFSET(bike!$A$2:$Y$402,TRUNC((ROW()-ROW($E$2))/COLUMNS(bike!$A$2:$Y$402)),MOD(ROW()-ROW($E$2),COLUMNS(bike!$A$2:$Y$402)),1,1)</f>
        <v>15</v>
      </c>
      <c r="F4189">
        <f ca="1">OFFSET(transit!$A$2:$Y$402,TRUNC((ROW()-ROW($F$2))/COLUMNS(transit!$A$2:$Y$402)),MOD(ROW()-ROW($F$2),COLUMNS(transit!$A$2:$Y$402)),1,1)</f>
        <v>26</v>
      </c>
      <c r="G4189">
        <f ca="1">OFFSET(drive!$A$2:$Y$402,TRUNC((ROW()-ROW($G$2))/COLUMNS(drive!$A$2:$Y$402)),MOD(ROW()-ROW($G$2),COLUMNS(drive!$A$2:$Y$402)),1,1)</f>
        <v>12</v>
      </c>
      <c r="H4189" s="5">
        <f ca="1">(VLOOKUP($B4189,weights!$A$2:$R$6,4))*VLOOKUP($B4189,weights!$A$2:$R$6,6)^C4189*(VLOOKUP($B4189,weights!$A$2:$R$6,15)*EXP(VLOOKUP($B4189,weights!$A$2:$R$6,11)*D4189)+VLOOKUP($B4189,weights!$A$2:$R$6,16)*EXP(VLOOKUP($B4189,weights!$A$2:$R$6,12)*E4189)+VLOOKUP($B4189,weights!$A$2:$R$6,17)*EXP(VLOOKUP($B4189,weights!$A$2:$R$6,13)*F4189)+VLOOKUP($B4189,weights!$A$2:$R$6,18)*EXP(VLOOKUP($B4189,weights!$A$2:$R$6,14)*G4189))</f>
        <v>0.5583828653170505</v>
      </c>
    </row>
    <row r="4190" spans="1:8" ht="12.75" x14ac:dyDescent="0.2">
      <c r="A4190">
        <f t="shared" si="0"/>
        <v>168</v>
      </c>
      <c r="B4190" t="str">
        <f t="shared" ref="B4190:C4190" si="4164">B4165</f>
        <v>supermarket</v>
      </c>
      <c r="C4190">
        <f t="shared" si="4164"/>
        <v>3</v>
      </c>
      <c r="D4190">
        <f ca="1">OFFSET(walk!$A$2:$Y$402,TRUNC((ROW()-ROW($D$2))/COLUMNS(walk!$A$2:$Y$402)),MOD(ROW()-ROW($D$2),COLUMNS(walk!$A$2:$Y$402)),1,1)</f>
        <v>61</v>
      </c>
      <c r="E4190">
        <f ca="1">OFFSET(bike!$A$2:$Y$402,TRUNC((ROW()-ROW($E$2))/COLUMNS(bike!$A$2:$Y$402)),MOD(ROW()-ROW($E$2),COLUMNS(bike!$A$2:$Y$402)),1,1)</f>
        <v>19</v>
      </c>
      <c r="F4190">
        <f ca="1">OFFSET(transit!$A$2:$Y$402,TRUNC((ROW()-ROW($F$2))/COLUMNS(transit!$A$2:$Y$402)),MOD(ROW()-ROW($F$2),COLUMNS(transit!$A$2:$Y$402)),1,1)</f>
        <v>33</v>
      </c>
      <c r="G4190">
        <f ca="1">OFFSET(drive!$A$2:$Y$402,TRUNC((ROW()-ROW($G$2))/COLUMNS(drive!$A$2:$Y$402)),MOD(ROW()-ROW($G$2),COLUMNS(drive!$A$2:$Y$402)),1,1)</f>
        <v>14</v>
      </c>
      <c r="H4190" s="5">
        <f ca="1">(VLOOKUP($B4190,weights!$A$2:$R$6,4))*VLOOKUP($B4190,weights!$A$2:$R$6,6)^C4190*(VLOOKUP($B4190,weights!$A$2:$R$6,15)*EXP(VLOOKUP($B4190,weights!$A$2:$R$6,11)*D4190)+VLOOKUP($B4190,weights!$A$2:$R$6,16)*EXP(VLOOKUP($B4190,weights!$A$2:$R$6,12)*E4190)+VLOOKUP($B4190,weights!$A$2:$R$6,17)*EXP(VLOOKUP($B4190,weights!$A$2:$R$6,13)*F4190)+VLOOKUP($B4190,weights!$A$2:$R$6,18)*EXP(VLOOKUP($B4190,weights!$A$2:$R$6,14)*G4190))</f>
        <v>0.19683129512121239</v>
      </c>
    </row>
    <row r="4191" spans="1:8" ht="12.75" x14ac:dyDescent="0.2">
      <c r="A4191">
        <f t="shared" si="0"/>
        <v>168</v>
      </c>
      <c r="B4191" t="str">
        <f t="shared" ref="B4191:C4191" si="4165">B4166</f>
        <v>supermarket</v>
      </c>
      <c r="C4191">
        <f t="shared" si="4165"/>
        <v>4</v>
      </c>
      <c r="D4191">
        <f ca="1">OFFSET(walk!$A$2:$Y$402,TRUNC((ROW()-ROW($D$2))/COLUMNS(walk!$A$2:$Y$402)),MOD(ROW()-ROW($D$2),COLUMNS(walk!$A$2:$Y$402)),1,1)</f>
        <v>78</v>
      </c>
      <c r="E4191">
        <f ca="1">OFFSET(bike!$A$2:$Y$402,TRUNC((ROW()-ROW($E$2))/COLUMNS(bike!$A$2:$Y$402)),MOD(ROW()-ROW($E$2),COLUMNS(bike!$A$2:$Y$402)),1,1)</f>
        <v>22</v>
      </c>
      <c r="F4191">
        <f ca="1">OFFSET(transit!$A$2:$Y$402,TRUNC((ROW()-ROW($F$2))/COLUMNS(transit!$A$2:$Y$402)),MOD(ROW()-ROW($F$2),COLUMNS(transit!$A$2:$Y$402)),1,1)</f>
        <v>39</v>
      </c>
      <c r="G4191">
        <f ca="1">OFFSET(drive!$A$2:$Y$402,TRUNC((ROW()-ROW($G$2))/COLUMNS(drive!$A$2:$Y$402)),MOD(ROW()-ROW($G$2),COLUMNS(drive!$A$2:$Y$402)),1,1)</f>
        <v>15</v>
      </c>
      <c r="H4191" s="5">
        <f ca="1">(VLOOKUP($B4191,weights!$A$2:$R$6,4))*VLOOKUP($B4191,weights!$A$2:$R$6,6)^C4191*(VLOOKUP($B4191,weights!$A$2:$R$6,15)*EXP(VLOOKUP($B4191,weights!$A$2:$R$6,11)*D4191)+VLOOKUP($B4191,weights!$A$2:$R$6,16)*EXP(VLOOKUP($B4191,weights!$A$2:$R$6,12)*E4191)+VLOOKUP($B4191,weights!$A$2:$R$6,17)*EXP(VLOOKUP($B4191,weights!$A$2:$R$6,13)*F4191)+VLOOKUP($B4191,weights!$A$2:$R$6,18)*EXP(VLOOKUP($B4191,weights!$A$2:$R$6,14)*G4191))</f>
        <v>9.0603729472841524E-2</v>
      </c>
    </row>
    <row r="4192" spans="1:8" ht="12.75" x14ac:dyDescent="0.2">
      <c r="A4192">
        <f t="shared" si="0"/>
        <v>168</v>
      </c>
      <c r="B4192" t="str">
        <f t="shared" ref="B4192:C4192" si="4166">B4167</f>
        <v>store</v>
      </c>
      <c r="C4192">
        <f t="shared" si="4166"/>
        <v>0</v>
      </c>
      <c r="D4192">
        <f ca="1">OFFSET(walk!$A$2:$Y$402,TRUNC((ROW()-ROW($D$2))/COLUMNS(walk!$A$2:$Y$402)),MOD(ROW()-ROW($D$2),COLUMNS(walk!$A$2:$Y$402)),1,1)</f>
        <v>4</v>
      </c>
      <c r="E4192">
        <f ca="1">OFFSET(bike!$A$2:$Y$402,TRUNC((ROW()-ROW($E$2))/COLUMNS(bike!$A$2:$Y$402)),MOD(ROW()-ROW($E$2),COLUMNS(bike!$A$2:$Y$402)),1,1)</f>
        <v>1</v>
      </c>
      <c r="F4192">
        <f ca="1">OFFSET(transit!$A$2:$Y$402,TRUNC((ROW()-ROW($F$2))/COLUMNS(transit!$A$2:$Y$402)),MOD(ROW()-ROW($F$2),COLUMNS(transit!$A$2:$Y$402)),1,1)</f>
        <v>4</v>
      </c>
      <c r="G4192">
        <f ca="1">OFFSET(drive!$A$2:$Y$402,TRUNC((ROW()-ROW($G$2))/COLUMNS(drive!$A$2:$Y$402)),MOD(ROW()-ROW($G$2),COLUMNS(drive!$A$2:$Y$402)),1,1)</f>
        <v>1</v>
      </c>
      <c r="H4192" s="5">
        <f ca="1">(VLOOKUP($B4192,weights!$A$2:$R$6,4))*VLOOKUP($B4192,weights!$A$2:$R$6,6)^C4192*(VLOOKUP($B4192,weights!$A$2:$R$6,15)*EXP(VLOOKUP($B4192,weights!$A$2:$R$6,11)*D4192)+VLOOKUP($B4192,weights!$A$2:$R$6,16)*EXP(VLOOKUP($B4192,weights!$A$2:$R$6,12)*E4192)+VLOOKUP($B4192,weights!$A$2:$R$6,17)*EXP(VLOOKUP($B4192,weights!$A$2:$R$6,13)*F4192)+VLOOKUP($B4192,weights!$A$2:$R$6,18)*EXP(VLOOKUP($B4192,weights!$A$2:$R$6,14)*G4192))</f>
        <v>22.338230552247637</v>
      </c>
    </row>
    <row r="4193" spans="1:8" ht="12.75" x14ac:dyDescent="0.2">
      <c r="A4193">
        <f t="shared" si="0"/>
        <v>168</v>
      </c>
      <c r="B4193" t="str">
        <f t="shared" ref="B4193:C4193" si="4167">B4168</f>
        <v>store</v>
      </c>
      <c r="C4193">
        <f t="shared" si="4167"/>
        <v>1</v>
      </c>
      <c r="D4193">
        <f ca="1">OFFSET(walk!$A$2:$Y$402,TRUNC((ROW()-ROW($D$2))/COLUMNS(walk!$A$2:$Y$402)),MOD(ROW()-ROW($D$2),COLUMNS(walk!$A$2:$Y$402)),1,1)</f>
        <v>5</v>
      </c>
      <c r="E4193">
        <f ca="1">OFFSET(bike!$A$2:$Y$402,TRUNC((ROW()-ROW($E$2))/COLUMNS(bike!$A$2:$Y$402)),MOD(ROW()-ROW($E$2),COLUMNS(bike!$A$2:$Y$402)),1,1)</f>
        <v>1</v>
      </c>
      <c r="F4193">
        <f ca="1">OFFSET(transit!$A$2:$Y$402,TRUNC((ROW()-ROW($F$2))/COLUMNS(transit!$A$2:$Y$402)),MOD(ROW()-ROW($F$2),COLUMNS(transit!$A$2:$Y$402)),1,1)</f>
        <v>5</v>
      </c>
      <c r="G4193">
        <f ca="1">OFFSET(drive!$A$2:$Y$402,TRUNC((ROW()-ROW($G$2))/COLUMNS(drive!$A$2:$Y$402)),MOD(ROW()-ROW($G$2),COLUMNS(drive!$A$2:$Y$402)),1,1)</f>
        <v>1</v>
      </c>
      <c r="H4193" s="5">
        <f ca="1">(VLOOKUP($B4193,weights!$A$2:$R$6,4))*VLOOKUP($B4193,weights!$A$2:$R$6,6)^C4193*(VLOOKUP($B4193,weights!$A$2:$R$6,15)*EXP(VLOOKUP($B4193,weights!$A$2:$R$6,11)*D4193)+VLOOKUP($B4193,weights!$A$2:$R$6,16)*EXP(VLOOKUP($B4193,weights!$A$2:$R$6,12)*E4193)+VLOOKUP($B4193,weights!$A$2:$R$6,17)*EXP(VLOOKUP($B4193,weights!$A$2:$R$6,13)*F4193)+VLOOKUP($B4193,weights!$A$2:$R$6,18)*EXP(VLOOKUP($B4193,weights!$A$2:$R$6,14)*G4193))</f>
        <v>13.897434437427027</v>
      </c>
    </row>
    <row r="4194" spans="1:8" ht="12.75" x14ac:dyDescent="0.2">
      <c r="A4194">
        <f t="shared" si="0"/>
        <v>168</v>
      </c>
      <c r="B4194" t="str">
        <f t="shared" ref="B4194:C4194" si="4168">B4169</f>
        <v>store</v>
      </c>
      <c r="C4194">
        <f t="shared" si="4168"/>
        <v>2</v>
      </c>
      <c r="D4194">
        <f ca="1">OFFSET(walk!$A$2:$Y$402,TRUNC((ROW()-ROW($D$2))/COLUMNS(walk!$A$2:$Y$402)),MOD(ROW()-ROW($D$2),COLUMNS(walk!$A$2:$Y$402)),1,1)</f>
        <v>7</v>
      </c>
      <c r="E4194">
        <f ca="1">OFFSET(bike!$A$2:$Y$402,TRUNC((ROW()-ROW($E$2))/COLUMNS(bike!$A$2:$Y$402)),MOD(ROW()-ROW($E$2),COLUMNS(bike!$A$2:$Y$402)),1,1)</f>
        <v>2</v>
      </c>
      <c r="F4194">
        <f ca="1">OFFSET(transit!$A$2:$Y$402,TRUNC((ROW()-ROW($F$2))/COLUMNS(transit!$A$2:$Y$402)),MOD(ROW()-ROW($F$2),COLUMNS(transit!$A$2:$Y$402)),1,1)</f>
        <v>7</v>
      </c>
      <c r="G4194">
        <f ca="1">OFFSET(drive!$A$2:$Y$402,TRUNC((ROW()-ROW($G$2))/COLUMNS(drive!$A$2:$Y$402)),MOD(ROW()-ROW($G$2),COLUMNS(drive!$A$2:$Y$402)),1,1)</f>
        <v>2</v>
      </c>
      <c r="H4194" s="5">
        <f ca="1">(VLOOKUP($B4194,weights!$A$2:$R$6,4))*VLOOKUP($B4194,weights!$A$2:$R$6,6)^C4194*(VLOOKUP($B4194,weights!$A$2:$R$6,15)*EXP(VLOOKUP($B4194,weights!$A$2:$R$6,11)*D4194)+VLOOKUP($B4194,weights!$A$2:$R$6,16)*EXP(VLOOKUP($B4194,weights!$A$2:$R$6,12)*E4194)+VLOOKUP($B4194,weights!$A$2:$R$6,17)*EXP(VLOOKUP($B4194,weights!$A$2:$R$6,13)*F4194)+VLOOKUP($B4194,weights!$A$2:$R$6,18)*EXP(VLOOKUP($B4194,weights!$A$2:$R$6,14)*G4194))</f>
        <v>6.2253139731581051</v>
      </c>
    </row>
    <row r="4195" spans="1:8" ht="12.75" x14ac:dyDescent="0.2">
      <c r="A4195">
        <f t="shared" si="0"/>
        <v>168</v>
      </c>
      <c r="B4195" t="str">
        <f t="shared" ref="B4195:C4195" si="4169">B4170</f>
        <v>store</v>
      </c>
      <c r="C4195">
        <f t="shared" si="4169"/>
        <v>3</v>
      </c>
      <c r="D4195">
        <f ca="1">OFFSET(walk!$A$2:$Y$402,TRUNC((ROW()-ROW($D$2))/COLUMNS(walk!$A$2:$Y$402)),MOD(ROW()-ROW($D$2),COLUMNS(walk!$A$2:$Y$402)),1,1)</f>
        <v>7</v>
      </c>
      <c r="E4195">
        <f ca="1">OFFSET(bike!$A$2:$Y$402,TRUNC((ROW()-ROW($E$2))/COLUMNS(bike!$A$2:$Y$402)),MOD(ROW()-ROW($E$2),COLUMNS(bike!$A$2:$Y$402)),1,1)</f>
        <v>3</v>
      </c>
      <c r="F4195">
        <f ca="1">OFFSET(transit!$A$2:$Y$402,TRUNC((ROW()-ROW($F$2))/COLUMNS(transit!$A$2:$Y$402)),MOD(ROW()-ROW($F$2),COLUMNS(transit!$A$2:$Y$402)),1,1)</f>
        <v>7</v>
      </c>
      <c r="G4195">
        <f ca="1">OFFSET(drive!$A$2:$Y$402,TRUNC((ROW()-ROW($G$2))/COLUMNS(drive!$A$2:$Y$402)),MOD(ROW()-ROW($G$2),COLUMNS(drive!$A$2:$Y$402)),1,1)</f>
        <v>3</v>
      </c>
      <c r="H4195" s="5">
        <f ca="1">(VLOOKUP($B4195,weights!$A$2:$R$6,4))*VLOOKUP($B4195,weights!$A$2:$R$6,6)^C4195*(VLOOKUP($B4195,weights!$A$2:$R$6,15)*EXP(VLOOKUP($B4195,weights!$A$2:$R$6,11)*D4195)+VLOOKUP($B4195,weights!$A$2:$R$6,16)*EXP(VLOOKUP($B4195,weights!$A$2:$R$6,12)*E4195)+VLOOKUP($B4195,weights!$A$2:$R$6,17)*EXP(VLOOKUP($B4195,weights!$A$2:$R$6,13)*F4195)+VLOOKUP($B4195,weights!$A$2:$R$6,18)*EXP(VLOOKUP($B4195,weights!$A$2:$R$6,14)*G4195))</f>
        <v>3.1481138507667854</v>
      </c>
    </row>
    <row r="4196" spans="1:8" ht="12.75" x14ac:dyDescent="0.2">
      <c r="A4196">
        <f t="shared" si="0"/>
        <v>168</v>
      </c>
      <c r="B4196" t="str">
        <f t="shared" ref="B4196:C4196" si="4170">B4171</f>
        <v>store</v>
      </c>
      <c r="C4196">
        <f t="shared" si="4170"/>
        <v>4</v>
      </c>
      <c r="D4196">
        <f ca="1">OFFSET(walk!$A$2:$Y$402,TRUNC((ROW()-ROW($D$2))/COLUMNS(walk!$A$2:$Y$402)),MOD(ROW()-ROW($D$2),COLUMNS(walk!$A$2:$Y$402)),1,1)</f>
        <v>14</v>
      </c>
      <c r="E4196">
        <f ca="1">OFFSET(bike!$A$2:$Y$402,TRUNC((ROW()-ROW($E$2))/COLUMNS(bike!$A$2:$Y$402)),MOD(ROW()-ROW($E$2),COLUMNS(bike!$A$2:$Y$402)),1,1)</f>
        <v>4</v>
      </c>
      <c r="F4196">
        <f ca="1">OFFSET(transit!$A$2:$Y$402,TRUNC((ROW()-ROW($F$2))/COLUMNS(transit!$A$2:$Y$402)),MOD(ROW()-ROW($F$2),COLUMNS(transit!$A$2:$Y$402)),1,1)</f>
        <v>8</v>
      </c>
      <c r="G4196">
        <f ca="1">OFFSET(drive!$A$2:$Y$402,TRUNC((ROW()-ROW($G$2))/COLUMNS(drive!$A$2:$Y$402)),MOD(ROW()-ROW($G$2),COLUMNS(drive!$A$2:$Y$402)),1,1)</f>
        <v>3</v>
      </c>
      <c r="H4196" s="5">
        <f ca="1">(VLOOKUP($B4196,weights!$A$2:$R$6,4))*VLOOKUP($B4196,weights!$A$2:$R$6,6)^C4196*(VLOOKUP($B4196,weights!$A$2:$R$6,15)*EXP(VLOOKUP($B4196,weights!$A$2:$R$6,11)*D4196)+VLOOKUP($B4196,weights!$A$2:$R$6,16)*EXP(VLOOKUP($B4196,weights!$A$2:$R$6,12)*E4196)+VLOOKUP($B4196,weights!$A$2:$R$6,17)*EXP(VLOOKUP($B4196,weights!$A$2:$R$6,13)*F4196)+VLOOKUP($B4196,weights!$A$2:$R$6,18)*EXP(VLOOKUP($B4196,weights!$A$2:$R$6,14)*G4196))</f>
        <v>1.6002301698785588</v>
      </c>
    </row>
    <row r="4197" spans="1:8" ht="12.75" x14ac:dyDescent="0.2">
      <c r="A4197">
        <f t="shared" si="0"/>
        <v>168</v>
      </c>
      <c r="B4197" t="str">
        <f t="shared" ref="B4197:C4197" si="4171">B4172</f>
        <v>pharmacy</v>
      </c>
      <c r="C4197">
        <f t="shared" si="4171"/>
        <v>0</v>
      </c>
      <c r="D4197">
        <f ca="1">OFFSET(walk!$A$2:$Y$402,TRUNC((ROW()-ROW($D$2))/COLUMNS(walk!$A$2:$Y$402)),MOD(ROW()-ROW($D$2),COLUMNS(walk!$A$2:$Y$402)),1,1)</f>
        <v>12</v>
      </c>
      <c r="E4197">
        <f ca="1">OFFSET(bike!$A$2:$Y$402,TRUNC((ROW()-ROW($E$2))/COLUMNS(bike!$A$2:$Y$402)),MOD(ROW()-ROW($E$2),COLUMNS(bike!$A$2:$Y$402)),1,1)</f>
        <v>3</v>
      </c>
      <c r="F4197">
        <f ca="1">OFFSET(transit!$A$2:$Y$402,TRUNC((ROW()-ROW($F$2))/COLUMNS(transit!$A$2:$Y$402)),MOD(ROW()-ROW($F$2),COLUMNS(transit!$A$2:$Y$402)),1,1)</f>
        <v>8</v>
      </c>
      <c r="G4197">
        <f ca="1">OFFSET(drive!$A$2:$Y$402,TRUNC((ROW()-ROW($G$2))/COLUMNS(drive!$A$2:$Y$402)),MOD(ROW()-ROW($G$2),COLUMNS(drive!$A$2:$Y$402)),1,1)</f>
        <v>3</v>
      </c>
      <c r="H4197" s="5">
        <f ca="1">(VLOOKUP($B4197,weights!$A$2:$R$6,4))*VLOOKUP($B4197,weights!$A$2:$R$6,6)^C4197*(VLOOKUP($B4197,weights!$A$2:$R$6,15)*EXP(VLOOKUP($B4197,weights!$A$2:$R$6,11)*D4197)+VLOOKUP($B4197,weights!$A$2:$R$6,16)*EXP(VLOOKUP($B4197,weights!$A$2:$R$6,12)*E4197)+VLOOKUP($B4197,weights!$A$2:$R$6,17)*EXP(VLOOKUP($B4197,weights!$A$2:$R$6,13)*F4197)+VLOOKUP($B4197,weights!$A$2:$R$6,18)*EXP(VLOOKUP($B4197,weights!$A$2:$R$6,14)*G4197))</f>
        <v>6.3070875571303633</v>
      </c>
    </row>
    <row r="4198" spans="1:8" ht="12.75" x14ac:dyDescent="0.2">
      <c r="A4198">
        <f t="shared" si="0"/>
        <v>168</v>
      </c>
      <c r="B4198" t="str">
        <f t="shared" ref="B4198:C4198" si="4172">B4173</f>
        <v>pharmacy</v>
      </c>
      <c r="C4198">
        <f t="shared" si="4172"/>
        <v>1</v>
      </c>
      <c r="D4198">
        <f ca="1">OFFSET(walk!$A$2:$Y$402,TRUNC((ROW()-ROW($D$2))/COLUMNS(walk!$A$2:$Y$402)),MOD(ROW()-ROW($D$2),COLUMNS(walk!$A$2:$Y$402)),1,1)</f>
        <v>12</v>
      </c>
      <c r="E4198">
        <f ca="1">OFFSET(bike!$A$2:$Y$402,TRUNC((ROW()-ROW($E$2))/COLUMNS(bike!$A$2:$Y$402)),MOD(ROW()-ROW($E$2),COLUMNS(bike!$A$2:$Y$402)),1,1)</f>
        <v>3</v>
      </c>
      <c r="F4198">
        <f ca="1">OFFSET(transit!$A$2:$Y$402,TRUNC((ROW()-ROW($F$2))/COLUMNS(transit!$A$2:$Y$402)),MOD(ROW()-ROW($F$2),COLUMNS(transit!$A$2:$Y$402)),1,1)</f>
        <v>8</v>
      </c>
      <c r="G4198">
        <f ca="1">OFFSET(drive!$A$2:$Y$402,TRUNC((ROW()-ROW($G$2))/COLUMNS(drive!$A$2:$Y$402)),MOD(ROW()-ROW($G$2),COLUMNS(drive!$A$2:$Y$402)),1,1)</f>
        <v>3</v>
      </c>
      <c r="H4198" s="5">
        <f ca="1">(VLOOKUP($B4198,weights!$A$2:$R$6,4))*VLOOKUP($B4198,weights!$A$2:$R$6,6)^C4198*(VLOOKUP($B4198,weights!$A$2:$R$6,15)*EXP(VLOOKUP($B4198,weights!$A$2:$R$6,11)*D4198)+VLOOKUP($B4198,weights!$A$2:$R$6,16)*EXP(VLOOKUP($B4198,weights!$A$2:$R$6,12)*E4198)+VLOOKUP($B4198,weights!$A$2:$R$6,17)*EXP(VLOOKUP($B4198,weights!$A$2:$R$6,13)*F4198)+VLOOKUP($B4198,weights!$A$2:$R$6,18)*EXP(VLOOKUP($B4198,weights!$A$2:$R$6,14)*G4198))</f>
        <v>3.0367458608405449</v>
      </c>
    </row>
    <row r="4199" spans="1:8" ht="12.75" x14ac:dyDescent="0.2">
      <c r="A4199">
        <f t="shared" si="0"/>
        <v>168</v>
      </c>
      <c r="B4199" t="str">
        <f t="shared" ref="B4199:C4199" si="4173">B4174</f>
        <v>pharmacy</v>
      </c>
      <c r="C4199">
        <f t="shared" si="4173"/>
        <v>2</v>
      </c>
      <c r="D4199">
        <f ca="1">OFFSET(walk!$A$2:$Y$402,TRUNC((ROW()-ROW($D$2))/COLUMNS(walk!$A$2:$Y$402)),MOD(ROW()-ROW($D$2),COLUMNS(walk!$A$2:$Y$402)),1,1)</f>
        <v>18</v>
      </c>
      <c r="E4199">
        <f ca="1">OFFSET(bike!$A$2:$Y$402,TRUNC((ROW()-ROW($E$2))/COLUMNS(bike!$A$2:$Y$402)),MOD(ROW()-ROW($E$2),COLUMNS(bike!$A$2:$Y$402)),1,1)</f>
        <v>5</v>
      </c>
      <c r="F4199">
        <f ca="1">OFFSET(transit!$A$2:$Y$402,TRUNC((ROW()-ROW($F$2))/COLUMNS(transit!$A$2:$Y$402)),MOD(ROW()-ROW($F$2),COLUMNS(transit!$A$2:$Y$402)),1,1)</f>
        <v>18</v>
      </c>
      <c r="G4199">
        <f ca="1">OFFSET(drive!$A$2:$Y$402,TRUNC((ROW()-ROW($G$2))/COLUMNS(drive!$A$2:$Y$402)),MOD(ROW()-ROW($G$2),COLUMNS(drive!$A$2:$Y$402)),1,1)</f>
        <v>3</v>
      </c>
      <c r="H4199" s="5">
        <f ca="1">(VLOOKUP($B4199,weights!$A$2:$R$6,4))*VLOOKUP($B4199,weights!$A$2:$R$6,6)^C4199*(VLOOKUP($B4199,weights!$A$2:$R$6,15)*EXP(VLOOKUP($B4199,weights!$A$2:$R$6,11)*D4199)+VLOOKUP($B4199,weights!$A$2:$R$6,16)*EXP(VLOOKUP($B4199,weights!$A$2:$R$6,12)*E4199)+VLOOKUP($B4199,weights!$A$2:$R$6,17)*EXP(VLOOKUP($B4199,weights!$A$2:$R$6,13)*F4199)+VLOOKUP($B4199,weights!$A$2:$R$6,18)*EXP(VLOOKUP($B4199,weights!$A$2:$R$6,14)*G4199))</f>
        <v>1.00389185124327</v>
      </c>
    </row>
    <row r="4200" spans="1:8" ht="12.75" x14ac:dyDescent="0.2">
      <c r="A4200">
        <f t="shared" si="0"/>
        <v>168</v>
      </c>
      <c r="B4200" t="str">
        <f t="shared" ref="B4200:C4200" si="4174">B4175</f>
        <v>bank</v>
      </c>
      <c r="C4200">
        <f t="shared" si="4174"/>
        <v>0</v>
      </c>
      <c r="D4200">
        <f ca="1">OFFSET(walk!$A$2:$Y$402,TRUNC((ROW()-ROW($D$2))/COLUMNS(walk!$A$2:$Y$402)),MOD(ROW()-ROW($D$2),COLUMNS(walk!$A$2:$Y$402)),1,1)</f>
        <v>24</v>
      </c>
      <c r="E4200">
        <f ca="1">OFFSET(bike!$A$2:$Y$402,TRUNC((ROW()-ROW($E$2))/COLUMNS(bike!$A$2:$Y$402)),MOD(ROW()-ROW($E$2),COLUMNS(bike!$A$2:$Y$402)),1,1)</f>
        <v>7</v>
      </c>
      <c r="F4200">
        <f ca="1">OFFSET(transit!$A$2:$Y$402,TRUNC((ROW()-ROW($F$2))/COLUMNS(transit!$A$2:$Y$402)),MOD(ROW()-ROW($F$2),COLUMNS(transit!$A$2:$Y$402)),1,1)</f>
        <v>13</v>
      </c>
      <c r="G4200">
        <f ca="1">OFFSET(drive!$A$2:$Y$402,TRUNC((ROW()-ROW($G$2))/COLUMNS(drive!$A$2:$Y$402)),MOD(ROW()-ROW($G$2),COLUMNS(drive!$A$2:$Y$402)),1,1)</f>
        <v>6</v>
      </c>
      <c r="H4200" s="5">
        <f ca="1">(VLOOKUP($B4200,weights!$A$2:$R$6,4))*VLOOKUP($B4200,weights!$A$2:$R$6,6)^C4200*(VLOOKUP($B4200,weights!$A$2:$R$6,15)*EXP(VLOOKUP($B4200,weights!$A$2:$R$6,11)*D4200)+VLOOKUP($B4200,weights!$A$2:$R$6,16)*EXP(VLOOKUP($B4200,weights!$A$2:$R$6,12)*E4200)+VLOOKUP($B4200,weights!$A$2:$R$6,17)*EXP(VLOOKUP($B4200,weights!$A$2:$R$6,13)*F4200)+VLOOKUP($B4200,weights!$A$2:$R$6,18)*EXP(VLOOKUP($B4200,weights!$A$2:$R$6,14)*G4200))</f>
        <v>2.7948391995740702</v>
      </c>
    </row>
    <row r="4201" spans="1:8" ht="12.75" x14ac:dyDescent="0.2">
      <c r="A4201">
        <f t="shared" si="0"/>
        <v>168</v>
      </c>
      <c r="B4201" t="str">
        <f t="shared" ref="B4201:C4201" si="4175">B4176</f>
        <v>bank</v>
      </c>
      <c r="C4201">
        <f t="shared" si="4175"/>
        <v>1</v>
      </c>
      <c r="D4201">
        <f ca="1">OFFSET(walk!$A$2:$Y$402,TRUNC((ROW()-ROW($D$2))/COLUMNS(walk!$A$2:$Y$402)),MOD(ROW()-ROW($D$2),COLUMNS(walk!$A$2:$Y$402)),1,1)</f>
        <v>49</v>
      </c>
      <c r="E4201">
        <f ca="1">OFFSET(bike!$A$2:$Y$402,TRUNC((ROW()-ROW($E$2))/COLUMNS(bike!$A$2:$Y$402)),MOD(ROW()-ROW($E$2),COLUMNS(bike!$A$2:$Y$402)),1,1)</f>
        <v>15</v>
      </c>
      <c r="F4201">
        <f ca="1">OFFSET(transit!$A$2:$Y$402,TRUNC((ROW()-ROW($F$2))/COLUMNS(transit!$A$2:$Y$402)),MOD(ROW()-ROW($F$2),COLUMNS(transit!$A$2:$Y$402)),1,1)</f>
        <v>35</v>
      </c>
      <c r="G4201">
        <f ca="1">OFFSET(drive!$A$2:$Y$402,TRUNC((ROW()-ROW($G$2))/COLUMNS(drive!$A$2:$Y$402)),MOD(ROW()-ROW($G$2),COLUMNS(drive!$A$2:$Y$402)),1,1)</f>
        <v>8</v>
      </c>
      <c r="H4201" s="5">
        <f ca="1">(VLOOKUP($B4201,weights!$A$2:$R$6,4))*VLOOKUP($B4201,weights!$A$2:$R$6,6)^C4201*(VLOOKUP($B4201,weights!$A$2:$R$6,15)*EXP(VLOOKUP($B4201,weights!$A$2:$R$6,11)*D4201)+VLOOKUP($B4201,weights!$A$2:$R$6,16)*EXP(VLOOKUP($B4201,weights!$A$2:$R$6,12)*E4201)+VLOOKUP($B4201,weights!$A$2:$R$6,17)*EXP(VLOOKUP($B4201,weights!$A$2:$R$6,13)*F4201)+VLOOKUP($B4201,weights!$A$2:$R$6,18)*EXP(VLOOKUP($B4201,weights!$A$2:$R$6,14)*G4201))</f>
        <v>0.4195931281243605</v>
      </c>
    </row>
    <row r="4202" spans="1:8" ht="12.75" x14ac:dyDescent="0.2">
      <c r="A4202">
        <f t="shared" si="0"/>
        <v>169</v>
      </c>
      <c r="B4202" t="str">
        <f t="shared" ref="B4202:C4202" si="4176">B4177</f>
        <v>restaurant</v>
      </c>
      <c r="C4202">
        <f t="shared" si="4176"/>
        <v>0</v>
      </c>
      <c r="D4202">
        <f ca="1">OFFSET(walk!$A$2:$Y$402,TRUNC((ROW()-ROW($D$2))/COLUMNS(walk!$A$2:$Y$402)),MOD(ROW()-ROW($D$2),COLUMNS(walk!$A$2:$Y$402)),1,1)</f>
        <v>10</v>
      </c>
      <c r="E4202">
        <f ca="1">OFFSET(bike!$A$2:$Y$402,TRUNC((ROW()-ROW($E$2))/COLUMNS(bike!$A$2:$Y$402)),MOD(ROW()-ROW($E$2),COLUMNS(bike!$A$2:$Y$402)),1,1)</f>
        <v>3</v>
      </c>
      <c r="F4202">
        <f ca="1">OFFSET(transit!$A$2:$Y$402,TRUNC((ROW()-ROW($F$2))/COLUMNS(transit!$A$2:$Y$402)),MOD(ROW()-ROW($F$2),COLUMNS(transit!$A$2:$Y$402)),1,1)</f>
        <v>6</v>
      </c>
      <c r="G4202">
        <f ca="1">OFFSET(drive!$A$2:$Y$402,TRUNC((ROW()-ROW($G$2))/COLUMNS(drive!$A$2:$Y$402)),MOD(ROW()-ROW($G$2),COLUMNS(drive!$A$2:$Y$402)),1,1)</f>
        <v>2</v>
      </c>
      <c r="H4202" s="5">
        <f ca="1">(VLOOKUP($B4202,weights!$A$2:$R$6,4))*VLOOKUP($B4202,weights!$A$2:$R$6,6)^C4202*(VLOOKUP($B4202,weights!$A$2:$R$6,15)*EXP(VLOOKUP($B4202,weights!$A$2:$R$6,11)*D4202)+VLOOKUP($B4202,weights!$A$2:$R$6,16)*EXP(VLOOKUP($B4202,weights!$A$2:$R$6,12)*E4202)+VLOOKUP($B4202,weights!$A$2:$R$6,17)*EXP(VLOOKUP($B4202,weights!$A$2:$R$6,13)*F4202)+VLOOKUP($B4202,weights!$A$2:$R$6,18)*EXP(VLOOKUP($B4202,weights!$A$2:$R$6,14)*G4202))</f>
        <v>28.796874658844676</v>
      </c>
    </row>
    <row r="4203" spans="1:8" ht="12.75" x14ac:dyDescent="0.2">
      <c r="A4203">
        <f t="shared" si="0"/>
        <v>169</v>
      </c>
      <c r="B4203" t="str">
        <f t="shared" ref="B4203:C4203" si="4177">B4178</f>
        <v>restaurant</v>
      </c>
      <c r="C4203">
        <f t="shared" si="4177"/>
        <v>1</v>
      </c>
      <c r="D4203">
        <f ca="1">OFFSET(walk!$A$2:$Y$402,TRUNC((ROW()-ROW($D$2))/COLUMNS(walk!$A$2:$Y$402)),MOD(ROW()-ROW($D$2),COLUMNS(walk!$A$2:$Y$402)),1,1)</f>
        <v>11</v>
      </c>
      <c r="E4203">
        <f ca="1">OFFSET(bike!$A$2:$Y$402,TRUNC((ROW()-ROW($E$2))/COLUMNS(bike!$A$2:$Y$402)),MOD(ROW()-ROW($E$2),COLUMNS(bike!$A$2:$Y$402)),1,1)</f>
        <v>3</v>
      </c>
      <c r="F4203">
        <f ca="1">OFFSET(transit!$A$2:$Y$402,TRUNC((ROW()-ROW($F$2))/COLUMNS(transit!$A$2:$Y$402)),MOD(ROW()-ROW($F$2),COLUMNS(transit!$A$2:$Y$402)),1,1)</f>
        <v>8</v>
      </c>
      <c r="G4203">
        <f ca="1">OFFSET(drive!$A$2:$Y$402,TRUNC((ROW()-ROW($G$2))/COLUMNS(drive!$A$2:$Y$402)),MOD(ROW()-ROW($G$2),COLUMNS(drive!$A$2:$Y$402)),1,1)</f>
        <v>3</v>
      </c>
      <c r="H4203" s="5">
        <f ca="1">(VLOOKUP($B4203,weights!$A$2:$R$6,4))*VLOOKUP($B4203,weights!$A$2:$R$6,6)^C4203*(VLOOKUP($B4203,weights!$A$2:$R$6,15)*EXP(VLOOKUP($B4203,weights!$A$2:$R$6,11)*D4203)+VLOOKUP($B4203,weights!$A$2:$R$6,16)*EXP(VLOOKUP($B4203,weights!$A$2:$R$6,12)*E4203)+VLOOKUP($B4203,weights!$A$2:$R$6,17)*EXP(VLOOKUP($B4203,weights!$A$2:$R$6,13)*F4203)+VLOOKUP($B4203,weights!$A$2:$R$6,18)*EXP(VLOOKUP($B4203,weights!$A$2:$R$6,14)*G4203))</f>
        <v>22.269218580363635</v>
      </c>
    </row>
    <row r="4204" spans="1:8" ht="12.75" x14ac:dyDescent="0.2">
      <c r="A4204">
        <f t="shared" si="0"/>
        <v>169</v>
      </c>
      <c r="B4204" t="str">
        <f t="shared" ref="B4204:C4204" si="4178">B4179</f>
        <v>restaurant</v>
      </c>
      <c r="C4204">
        <f t="shared" si="4178"/>
        <v>2</v>
      </c>
      <c r="D4204">
        <f ca="1">OFFSET(walk!$A$2:$Y$402,TRUNC((ROW()-ROW($D$2))/COLUMNS(walk!$A$2:$Y$402)),MOD(ROW()-ROW($D$2),COLUMNS(walk!$A$2:$Y$402)),1,1)</f>
        <v>11</v>
      </c>
      <c r="E4204">
        <f ca="1">OFFSET(bike!$A$2:$Y$402,TRUNC((ROW()-ROW($E$2))/COLUMNS(bike!$A$2:$Y$402)),MOD(ROW()-ROW($E$2),COLUMNS(bike!$A$2:$Y$402)),1,1)</f>
        <v>3</v>
      </c>
      <c r="F4204">
        <f ca="1">OFFSET(transit!$A$2:$Y$402,TRUNC((ROW()-ROW($F$2))/COLUMNS(transit!$A$2:$Y$402)),MOD(ROW()-ROW($F$2),COLUMNS(transit!$A$2:$Y$402)),1,1)</f>
        <v>8</v>
      </c>
      <c r="G4204">
        <f ca="1">OFFSET(drive!$A$2:$Y$402,TRUNC((ROW()-ROW($G$2))/COLUMNS(drive!$A$2:$Y$402)),MOD(ROW()-ROW($G$2),COLUMNS(drive!$A$2:$Y$402)),1,1)</f>
        <v>3</v>
      </c>
      <c r="H4204" s="5">
        <f ca="1">(VLOOKUP($B4204,weights!$A$2:$R$6,4))*VLOOKUP($B4204,weights!$A$2:$R$6,6)^C4204*(VLOOKUP($B4204,weights!$A$2:$R$6,15)*EXP(VLOOKUP($B4204,weights!$A$2:$R$6,11)*D4204)+VLOOKUP($B4204,weights!$A$2:$R$6,16)*EXP(VLOOKUP($B4204,weights!$A$2:$R$6,12)*E4204)+VLOOKUP($B4204,weights!$A$2:$R$6,17)*EXP(VLOOKUP($B4204,weights!$A$2:$R$6,13)*F4204)+VLOOKUP($B4204,weights!$A$2:$R$6,18)*EXP(VLOOKUP($B4204,weights!$A$2:$R$6,14)*G4204))</f>
        <v>19.959818134992588</v>
      </c>
    </row>
    <row r="4205" spans="1:8" ht="12.75" x14ac:dyDescent="0.2">
      <c r="A4205">
        <f t="shared" si="0"/>
        <v>169</v>
      </c>
      <c r="B4205" t="str">
        <f t="shared" ref="B4205:C4205" si="4179">B4180</f>
        <v>restaurant</v>
      </c>
      <c r="C4205">
        <f t="shared" si="4179"/>
        <v>3</v>
      </c>
      <c r="D4205">
        <f ca="1">OFFSET(walk!$A$2:$Y$402,TRUNC((ROW()-ROW($D$2))/COLUMNS(walk!$A$2:$Y$402)),MOD(ROW()-ROW($D$2),COLUMNS(walk!$A$2:$Y$402)),1,1)</f>
        <v>14</v>
      </c>
      <c r="E4205">
        <f ca="1">OFFSET(bike!$A$2:$Y$402,TRUNC((ROW()-ROW($E$2))/COLUMNS(bike!$A$2:$Y$402)),MOD(ROW()-ROW($E$2),COLUMNS(bike!$A$2:$Y$402)),1,1)</f>
        <v>4</v>
      </c>
      <c r="F4205">
        <f ca="1">OFFSET(transit!$A$2:$Y$402,TRUNC((ROW()-ROW($F$2))/COLUMNS(transit!$A$2:$Y$402)),MOD(ROW()-ROW($F$2),COLUMNS(transit!$A$2:$Y$402)),1,1)</f>
        <v>9</v>
      </c>
      <c r="G4205">
        <f ca="1">OFFSET(drive!$A$2:$Y$402,TRUNC((ROW()-ROW($G$2))/COLUMNS(drive!$A$2:$Y$402)),MOD(ROW()-ROW($G$2),COLUMNS(drive!$A$2:$Y$402)),1,1)</f>
        <v>4</v>
      </c>
      <c r="H4205" s="5">
        <f ca="1">(VLOOKUP($B4205,weights!$A$2:$R$6,4))*VLOOKUP($B4205,weights!$A$2:$R$6,6)^C4205*(VLOOKUP($B4205,weights!$A$2:$R$6,15)*EXP(VLOOKUP($B4205,weights!$A$2:$R$6,11)*D4205)+VLOOKUP($B4205,weights!$A$2:$R$6,16)*EXP(VLOOKUP($B4205,weights!$A$2:$R$6,12)*E4205)+VLOOKUP($B4205,weights!$A$2:$R$6,17)*EXP(VLOOKUP($B4205,weights!$A$2:$R$6,13)*F4205)+VLOOKUP($B4205,weights!$A$2:$R$6,18)*EXP(VLOOKUP($B4205,weights!$A$2:$R$6,14)*G4205))</f>
        <v>14.504645855087452</v>
      </c>
    </row>
    <row r="4206" spans="1:8" ht="12.75" x14ac:dyDescent="0.2">
      <c r="A4206">
        <f t="shared" si="0"/>
        <v>169</v>
      </c>
      <c r="B4206" t="str">
        <f t="shared" ref="B4206:C4206" si="4180">B4181</f>
        <v>restaurant</v>
      </c>
      <c r="C4206">
        <f t="shared" si="4180"/>
        <v>4</v>
      </c>
      <c r="D4206">
        <f ca="1">OFFSET(walk!$A$2:$Y$402,TRUNC((ROW()-ROW($D$2))/COLUMNS(walk!$A$2:$Y$402)),MOD(ROW()-ROW($D$2),COLUMNS(walk!$A$2:$Y$402)),1,1)</f>
        <v>14</v>
      </c>
      <c r="E4206">
        <f ca="1">OFFSET(bike!$A$2:$Y$402,TRUNC((ROW()-ROW($E$2))/COLUMNS(bike!$A$2:$Y$402)),MOD(ROW()-ROW($E$2),COLUMNS(bike!$A$2:$Y$402)),1,1)</f>
        <v>4</v>
      </c>
      <c r="F4206">
        <f ca="1">OFFSET(transit!$A$2:$Y$402,TRUNC((ROW()-ROW($F$2))/COLUMNS(transit!$A$2:$Y$402)),MOD(ROW()-ROW($F$2),COLUMNS(transit!$A$2:$Y$402)),1,1)</f>
        <v>10</v>
      </c>
      <c r="G4206">
        <f ca="1">OFFSET(drive!$A$2:$Y$402,TRUNC((ROW()-ROW($G$2))/COLUMNS(drive!$A$2:$Y$402)),MOD(ROW()-ROW($G$2),COLUMNS(drive!$A$2:$Y$402)),1,1)</f>
        <v>4</v>
      </c>
      <c r="H4206" s="5">
        <f ca="1">(VLOOKUP($B4206,weights!$A$2:$R$6,4))*VLOOKUP($B4206,weights!$A$2:$R$6,6)^C4206*(VLOOKUP($B4206,weights!$A$2:$R$6,15)*EXP(VLOOKUP($B4206,weights!$A$2:$R$6,11)*D4206)+VLOOKUP($B4206,weights!$A$2:$R$6,16)*EXP(VLOOKUP($B4206,weights!$A$2:$R$6,12)*E4206)+VLOOKUP($B4206,weights!$A$2:$R$6,17)*EXP(VLOOKUP($B4206,weights!$A$2:$R$6,13)*F4206)+VLOOKUP($B4206,weights!$A$2:$R$6,18)*EXP(VLOOKUP($B4206,weights!$A$2:$R$6,14)*G4206))</f>
        <v>12.621812340263002</v>
      </c>
    </row>
    <row r="4207" spans="1:8" ht="12.75" x14ac:dyDescent="0.2">
      <c r="A4207">
        <f t="shared" si="0"/>
        <v>169</v>
      </c>
      <c r="B4207" t="str">
        <f t="shared" ref="B4207:C4207" si="4181">B4182</f>
        <v>restaurant</v>
      </c>
      <c r="C4207">
        <f t="shared" si="4181"/>
        <v>5</v>
      </c>
      <c r="D4207">
        <f ca="1">OFFSET(walk!$A$2:$Y$402,TRUNC((ROW()-ROW($D$2))/COLUMNS(walk!$A$2:$Y$402)),MOD(ROW()-ROW($D$2),COLUMNS(walk!$A$2:$Y$402)),1,1)</f>
        <v>16</v>
      </c>
      <c r="E4207">
        <f ca="1">OFFSET(bike!$A$2:$Y$402,TRUNC((ROW()-ROW($E$2))/COLUMNS(bike!$A$2:$Y$402)),MOD(ROW()-ROW($E$2),COLUMNS(bike!$A$2:$Y$402)),1,1)</f>
        <v>4</v>
      </c>
      <c r="F4207">
        <f ca="1">OFFSET(transit!$A$2:$Y$402,TRUNC((ROW()-ROW($F$2))/COLUMNS(transit!$A$2:$Y$402)),MOD(ROW()-ROW($F$2),COLUMNS(transit!$A$2:$Y$402)),1,1)</f>
        <v>10</v>
      </c>
      <c r="G4207">
        <f ca="1">OFFSET(drive!$A$2:$Y$402,TRUNC((ROW()-ROW($G$2))/COLUMNS(drive!$A$2:$Y$402)),MOD(ROW()-ROW($G$2),COLUMNS(drive!$A$2:$Y$402)),1,1)</f>
        <v>4</v>
      </c>
      <c r="H4207" s="5">
        <f ca="1">(VLOOKUP($B4207,weights!$A$2:$R$6,4))*VLOOKUP($B4207,weights!$A$2:$R$6,6)^C4207*(VLOOKUP($B4207,weights!$A$2:$R$6,15)*EXP(VLOOKUP($B4207,weights!$A$2:$R$6,11)*D4207)+VLOOKUP($B4207,weights!$A$2:$R$6,16)*EXP(VLOOKUP($B4207,weights!$A$2:$R$6,12)*E4207)+VLOOKUP($B4207,weights!$A$2:$R$6,17)*EXP(VLOOKUP($B4207,weights!$A$2:$R$6,13)*F4207)+VLOOKUP($B4207,weights!$A$2:$R$6,18)*EXP(VLOOKUP($B4207,weights!$A$2:$R$6,14)*G4207))</f>
        <v>11.132973661523913</v>
      </c>
    </row>
    <row r="4208" spans="1:8" ht="12.75" x14ac:dyDescent="0.2">
      <c r="A4208">
        <f t="shared" si="0"/>
        <v>169</v>
      </c>
      <c r="B4208" t="str">
        <f t="shared" ref="B4208:C4208" si="4182">B4183</f>
        <v>restaurant</v>
      </c>
      <c r="C4208">
        <f t="shared" si="4182"/>
        <v>6</v>
      </c>
      <c r="D4208">
        <f ca="1">OFFSET(walk!$A$2:$Y$402,TRUNC((ROW()-ROW($D$2))/COLUMNS(walk!$A$2:$Y$402)),MOD(ROW()-ROW($D$2),COLUMNS(walk!$A$2:$Y$402)),1,1)</f>
        <v>18</v>
      </c>
      <c r="E4208">
        <f ca="1">OFFSET(bike!$A$2:$Y$402,TRUNC((ROW()-ROW($E$2))/COLUMNS(bike!$A$2:$Y$402)),MOD(ROW()-ROW($E$2),COLUMNS(bike!$A$2:$Y$402)),1,1)</f>
        <v>4</v>
      </c>
      <c r="F4208">
        <f ca="1">OFFSET(transit!$A$2:$Y$402,TRUNC((ROW()-ROW($F$2))/COLUMNS(transit!$A$2:$Y$402)),MOD(ROW()-ROW($F$2),COLUMNS(transit!$A$2:$Y$402)),1,1)</f>
        <v>10</v>
      </c>
      <c r="G4208">
        <f ca="1">OFFSET(drive!$A$2:$Y$402,TRUNC((ROW()-ROW($G$2))/COLUMNS(drive!$A$2:$Y$402)),MOD(ROW()-ROW($G$2),COLUMNS(drive!$A$2:$Y$402)),1,1)</f>
        <v>5</v>
      </c>
      <c r="H4208" s="5">
        <f ca="1">(VLOOKUP($B4208,weights!$A$2:$R$6,4))*VLOOKUP($B4208,weights!$A$2:$R$6,6)^C4208*(VLOOKUP($B4208,weights!$A$2:$R$6,15)*EXP(VLOOKUP($B4208,weights!$A$2:$R$6,11)*D4208)+VLOOKUP($B4208,weights!$A$2:$R$6,16)*EXP(VLOOKUP($B4208,weights!$A$2:$R$6,12)*E4208)+VLOOKUP($B4208,weights!$A$2:$R$6,17)*EXP(VLOOKUP($B4208,weights!$A$2:$R$6,13)*F4208)+VLOOKUP($B4208,weights!$A$2:$R$6,18)*EXP(VLOOKUP($B4208,weights!$A$2:$R$6,14)*G4208))</f>
        <v>9.1967542159186753</v>
      </c>
    </row>
    <row r="4209" spans="1:8" ht="12.75" x14ac:dyDescent="0.2">
      <c r="A4209">
        <f t="shared" si="0"/>
        <v>169</v>
      </c>
      <c r="B4209" t="str">
        <f t="shared" ref="B4209:C4209" si="4183">B4184</f>
        <v>restaurant</v>
      </c>
      <c r="C4209">
        <f t="shared" si="4183"/>
        <v>7</v>
      </c>
      <c r="D4209">
        <f ca="1">OFFSET(walk!$A$2:$Y$402,TRUNC((ROW()-ROW($D$2))/COLUMNS(walk!$A$2:$Y$402)),MOD(ROW()-ROW($D$2),COLUMNS(walk!$A$2:$Y$402)),1,1)</f>
        <v>18</v>
      </c>
      <c r="E4209">
        <f ca="1">OFFSET(bike!$A$2:$Y$402,TRUNC((ROW()-ROW($E$2))/COLUMNS(bike!$A$2:$Y$402)),MOD(ROW()-ROW($E$2),COLUMNS(bike!$A$2:$Y$402)),1,1)</f>
        <v>4</v>
      </c>
      <c r="F4209">
        <f ca="1">OFFSET(transit!$A$2:$Y$402,TRUNC((ROW()-ROW($F$2))/COLUMNS(transit!$A$2:$Y$402)),MOD(ROW()-ROW($F$2),COLUMNS(transit!$A$2:$Y$402)),1,1)</f>
        <v>12</v>
      </c>
      <c r="G4209">
        <f ca="1">OFFSET(drive!$A$2:$Y$402,TRUNC((ROW()-ROW($G$2))/COLUMNS(drive!$A$2:$Y$402)),MOD(ROW()-ROW($G$2),COLUMNS(drive!$A$2:$Y$402)),1,1)</f>
        <v>5</v>
      </c>
      <c r="H4209" s="5">
        <f ca="1">(VLOOKUP($B4209,weights!$A$2:$R$6,4))*VLOOKUP($B4209,weights!$A$2:$R$6,6)^C4209*(VLOOKUP($B4209,weights!$A$2:$R$6,15)*EXP(VLOOKUP($B4209,weights!$A$2:$R$6,11)*D4209)+VLOOKUP($B4209,weights!$A$2:$R$6,16)*EXP(VLOOKUP($B4209,weights!$A$2:$R$6,12)*E4209)+VLOOKUP($B4209,weights!$A$2:$R$6,17)*EXP(VLOOKUP($B4209,weights!$A$2:$R$6,13)*F4209)+VLOOKUP($B4209,weights!$A$2:$R$6,18)*EXP(VLOOKUP($B4209,weights!$A$2:$R$6,14)*G4209))</f>
        <v>7.8086081062684238</v>
      </c>
    </row>
    <row r="4210" spans="1:8" ht="12.75" x14ac:dyDescent="0.2">
      <c r="A4210">
        <f t="shared" si="0"/>
        <v>169</v>
      </c>
      <c r="B4210" t="str">
        <f t="shared" ref="B4210:C4210" si="4184">B4185</f>
        <v>restaurant</v>
      </c>
      <c r="C4210">
        <f t="shared" si="4184"/>
        <v>8</v>
      </c>
      <c r="D4210">
        <f ca="1">OFFSET(walk!$A$2:$Y$402,TRUNC((ROW()-ROW($D$2))/COLUMNS(walk!$A$2:$Y$402)),MOD(ROW()-ROW($D$2),COLUMNS(walk!$A$2:$Y$402)),1,1)</f>
        <v>19</v>
      </c>
      <c r="E4210">
        <f ca="1">OFFSET(bike!$A$2:$Y$402,TRUNC((ROW()-ROW($E$2))/COLUMNS(bike!$A$2:$Y$402)),MOD(ROW()-ROW($E$2),COLUMNS(bike!$A$2:$Y$402)),1,1)</f>
        <v>6</v>
      </c>
      <c r="F4210">
        <f ca="1">OFFSET(transit!$A$2:$Y$402,TRUNC((ROW()-ROW($F$2))/COLUMNS(transit!$A$2:$Y$402)),MOD(ROW()-ROW($F$2),COLUMNS(transit!$A$2:$Y$402)),1,1)</f>
        <v>13</v>
      </c>
      <c r="G4210">
        <f ca="1">OFFSET(drive!$A$2:$Y$402,TRUNC((ROW()-ROW($G$2))/COLUMNS(drive!$A$2:$Y$402)),MOD(ROW()-ROW($G$2),COLUMNS(drive!$A$2:$Y$402)),1,1)</f>
        <v>5</v>
      </c>
      <c r="H4210" s="5">
        <f ca="1">(VLOOKUP($B4210,weights!$A$2:$R$6,4))*VLOOKUP($B4210,weights!$A$2:$R$6,6)^C4210*(VLOOKUP($B4210,weights!$A$2:$R$6,15)*EXP(VLOOKUP($B4210,weights!$A$2:$R$6,11)*D4210)+VLOOKUP($B4210,weights!$A$2:$R$6,16)*EXP(VLOOKUP($B4210,weights!$A$2:$R$6,12)*E4210)+VLOOKUP($B4210,weights!$A$2:$R$6,17)*EXP(VLOOKUP($B4210,weights!$A$2:$R$6,13)*F4210)+VLOOKUP($B4210,weights!$A$2:$R$6,18)*EXP(VLOOKUP($B4210,weights!$A$2:$R$6,14)*G4210))</f>
        <v>5.8448230240352297</v>
      </c>
    </row>
    <row r="4211" spans="1:8" ht="12.75" x14ac:dyDescent="0.2">
      <c r="A4211">
        <f t="shared" si="0"/>
        <v>169</v>
      </c>
      <c r="B4211" t="str">
        <f t="shared" ref="B4211:C4211" si="4185">B4186</f>
        <v>restaurant</v>
      </c>
      <c r="C4211">
        <f t="shared" si="4185"/>
        <v>9</v>
      </c>
      <c r="D4211">
        <f ca="1">OFFSET(walk!$A$2:$Y$402,TRUNC((ROW()-ROW($D$2))/COLUMNS(walk!$A$2:$Y$402)),MOD(ROW()-ROW($D$2),COLUMNS(walk!$A$2:$Y$402)),1,1)</f>
        <v>21</v>
      </c>
      <c r="E4211">
        <f ca="1">OFFSET(bike!$A$2:$Y$402,TRUNC((ROW()-ROW($E$2))/COLUMNS(bike!$A$2:$Y$402)),MOD(ROW()-ROW($E$2),COLUMNS(bike!$A$2:$Y$402)),1,1)</f>
        <v>6</v>
      </c>
      <c r="F4211">
        <f ca="1">OFFSET(transit!$A$2:$Y$402,TRUNC((ROW()-ROW($F$2))/COLUMNS(transit!$A$2:$Y$402)),MOD(ROW()-ROW($F$2),COLUMNS(transit!$A$2:$Y$402)),1,1)</f>
        <v>18</v>
      </c>
      <c r="G4211">
        <f ca="1">OFFSET(drive!$A$2:$Y$402,TRUNC((ROW()-ROW($G$2))/COLUMNS(drive!$A$2:$Y$402)),MOD(ROW()-ROW($G$2),COLUMNS(drive!$A$2:$Y$402)),1,1)</f>
        <v>5</v>
      </c>
      <c r="H4211" s="5">
        <f ca="1">(VLOOKUP($B4211,weights!$A$2:$R$6,4))*VLOOKUP($B4211,weights!$A$2:$R$6,6)^C4211*(VLOOKUP($B4211,weights!$A$2:$R$6,15)*EXP(VLOOKUP($B4211,weights!$A$2:$R$6,11)*D4211)+VLOOKUP($B4211,weights!$A$2:$R$6,16)*EXP(VLOOKUP($B4211,weights!$A$2:$R$6,12)*E4211)+VLOOKUP($B4211,weights!$A$2:$R$6,17)*EXP(VLOOKUP($B4211,weights!$A$2:$R$6,13)*F4211)+VLOOKUP($B4211,weights!$A$2:$R$6,18)*EXP(VLOOKUP($B4211,weights!$A$2:$R$6,14)*G4211))</f>
        <v>4.7550571863068489</v>
      </c>
    </row>
    <row r="4212" spans="1:8" ht="12.75" x14ac:dyDescent="0.2">
      <c r="A4212">
        <f t="shared" si="0"/>
        <v>169</v>
      </c>
      <c r="B4212" t="str">
        <f t="shared" ref="B4212:C4212" si="4186">B4187</f>
        <v>supermarket</v>
      </c>
      <c r="C4212">
        <f t="shared" si="4186"/>
        <v>0</v>
      </c>
      <c r="D4212">
        <f ca="1">OFFSET(walk!$A$2:$Y$402,TRUNC((ROW()-ROW($D$2))/COLUMNS(walk!$A$2:$Y$402)),MOD(ROW()-ROW($D$2),COLUMNS(walk!$A$2:$Y$402)),1,1)</f>
        <v>42</v>
      </c>
      <c r="E4212">
        <f ca="1">OFFSET(bike!$A$2:$Y$402,TRUNC((ROW()-ROW($E$2))/COLUMNS(bike!$A$2:$Y$402)),MOD(ROW()-ROW($E$2),COLUMNS(bike!$A$2:$Y$402)),1,1)</f>
        <v>16</v>
      </c>
      <c r="F4212">
        <f ca="1">OFFSET(transit!$A$2:$Y$402,TRUNC((ROW()-ROW($F$2))/COLUMNS(transit!$A$2:$Y$402)),MOD(ROW()-ROW($F$2),COLUMNS(transit!$A$2:$Y$402)),1,1)</f>
        <v>20</v>
      </c>
      <c r="G4212">
        <f ca="1">OFFSET(drive!$A$2:$Y$402,TRUNC((ROW()-ROW($G$2))/COLUMNS(drive!$A$2:$Y$402)),MOD(ROW()-ROW($G$2),COLUMNS(drive!$A$2:$Y$402)),1,1)</f>
        <v>10</v>
      </c>
      <c r="H4212" s="5">
        <f ca="1">(VLOOKUP($B4212,weights!$A$2:$R$6,4))*VLOOKUP($B4212,weights!$A$2:$R$6,6)^C4212*(VLOOKUP($B4212,weights!$A$2:$R$6,15)*EXP(VLOOKUP($B4212,weights!$A$2:$R$6,11)*D4212)+VLOOKUP($B4212,weights!$A$2:$R$6,16)*EXP(VLOOKUP($B4212,weights!$A$2:$R$6,12)*E4212)+VLOOKUP($B4212,weights!$A$2:$R$6,17)*EXP(VLOOKUP($B4212,weights!$A$2:$R$6,13)*F4212)+VLOOKUP($B4212,weights!$A$2:$R$6,18)*EXP(VLOOKUP($B4212,weights!$A$2:$R$6,14)*G4212))</f>
        <v>2.4388661082356511</v>
      </c>
    </row>
    <row r="4213" spans="1:8" ht="12.75" x14ac:dyDescent="0.2">
      <c r="A4213">
        <f t="shared" si="0"/>
        <v>169</v>
      </c>
      <c r="B4213" t="str">
        <f t="shared" ref="B4213:C4213" si="4187">B4188</f>
        <v>supermarket</v>
      </c>
      <c r="C4213">
        <f t="shared" si="4187"/>
        <v>1</v>
      </c>
      <c r="D4213">
        <f ca="1">OFFSET(walk!$A$2:$Y$402,TRUNC((ROW()-ROW($D$2))/COLUMNS(walk!$A$2:$Y$402)),MOD(ROW()-ROW($D$2),COLUMNS(walk!$A$2:$Y$402)),1,1)</f>
        <v>55</v>
      </c>
      <c r="E4213">
        <f ca="1">OFFSET(bike!$A$2:$Y$402,TRUNC((ROW()-ROW($E$2))/COLUMNS(bike!$A$2:$Y$402)),MOD(ROW()-ROW($E$2),COLUMNS(bike!$A$2:$Y$402)),1,1)</f>
        <v>17</v>
      </c>
      <c r="F4213">
        <f ca="1">OFFSET(transit!$A$2:$Y$402,TRUNC((ROW()-ROW($F$2))/COLUMNS(transit!$A$2:$Y$402)),MOD(ROW()-ROW($F$2),COLUMNS(transit!$A$2:$Y$402)),1,1)</f>
        <v>25</v>
      </c>
      <c r="G4213">
        <f ca="1">OFFSET(drive!$A$2:$Y$402,TRUNC((ROW()-ROW($G$2))/COLUMNS(drive!$A$2:$Y$402)),MOD(ROW()-ROW($G$2),COLUMNS(drive!$A$2:$Y$402)),1,1)</f>
        <v>11</v>
      </c>
      <c r="H4213" s="5">
        <f ca="1">(VLOOKUP($B4213,weights!$A$2:$R$6,4))*VLOOKUP($B4213,weights!$A$2:$R$6,6)^C4213*(VLOOKUP($B4213,weights!$A$2:$R$6,15)*EXP(VLOOKUP($B4213,weights!$A$2:$R$6,11)*D4213)+VLOOKUP($B4213,weights!$A$2:$R$6,16)*EXP(VLOOKUP($B4213,weights!$A$2:$R$6,12)*E4213)+VLOOKUP($B4213,weights!$A$2:$R$6,17)*EXP(VLOOKUP($B4213,weights!$A$2:$R$6,13)*F4213)+VLOOKUP($B4213,weights!$A$2:$R$6,18)*EXP(VLOOKUP($B4213,weights!$A$2:$R$6,14)*G4213))</f>
        <v>1.0909293281726995</v>
      </c>
    </row>
    <row r="4214" spans="1:8" ht="12.75" x14ac:dyDescent="0.2">
      <c r="A4214">
        <f t="shared" si="0"/>
        <v>169</v>
      </c>
      <c r="B4214" t="str">
        <f t="shared" ref="B4214:C4214" si="4188">B4189</f>
        <v>supermarket</v>
      </c>
      <c r="C4214">
        <f t="shared" si="4188"/>
        <v>2</v>
      </c>
      <c r="D4214">
        <f ca="1">OFFSET(walk!$A$2:$Y$402,TRUNC((ROW()-ROW($D$2))/COLUMNS(walk!$A$2:$Y$402)),MOD(ROW()-ROW($D$2),COLUMNS(walk!$A$2:$Y$402)),1,1)</f>
        <v>60</v>
      </c>
      <c r="E4214">
        <f ca="1">OFFSET(bike!$A$2:$Y$402,TRUNC((ROW()-ROW($E$2))/COLUMNS(bike!$A$2:$Y$402)),MOD(ROW()-ROW($E$2),COLUMNS(bike!$A$2:$Y$402)),1,1)</f>
        <v>18</v>
      </c>
      <c r="F4214">
        <f ca="1">OFFSET(transit!$A$2:$Y$402,TRUNC((ROW()-ROW($F$2))/COLUMNS(transit!$A$2:$Y$402)),MOD(ROW()-ROW($F$2),COLUMNS(transit!$A$2:$Y$402)),1,1)</f>
        <v>36</v>
      </c>
      <c r="G4214">
        <f ca="1">OFFSET(drive!$A$2:$Y$402,TRUNC((ROW()-ROW($G$2))/COLUMNS(drive!$A$2:$Y$402)),MOD(ROW()-ROW($G$2),COLUMNS(drive!$A$2:$Y$402)),1,1)</f>
        <v>14</v>
      </c>
      <c r="H4214" s="5">
        <f ca="1">(VLOOKUP($B4214,weights!$A$2:$R$6,4))*VLOOKUP($B4214,weights!$A$2:$R$6,6)^C4214*(VLOOKUP($B4214,weights!$A$2:$R$6,15)*EXP(VLOOKUP($B4214,weights!$A$2:$R$6,11)*D4214)+VLOOKUP($B4214,weights!$A$2:$R$6,16)*EXP(VLOOKUP($B4214,weights!$A$2:$R$6,12)*E4214)+VLOOKUP($B4214,weights!$A$2:$R$6,17)*EXP(VLOOKUP($B4214,weights!$A$2:$R$6,13)*F4214)+VLOOKUP($B4214,weights!$A$2:$R$6,18)*EXP(VLOOKUP($B4214,weights!$A$2:$R$6,14)*G4214))</f>
        <v>0.33162311044561765</v>
      </c>
    </row>
    <row r="4215" spans="1:8" ht="12.75" x14ac:dyDescent="0.2">
      <c r="A4215">
        <f t="shared" si="0"/>
        <v>169</v>
      </c>
      <c r="B4215" t="str">
        <f t="shared" ref="B4215:C4215" si="4189">B4190</f>
        <v>supermarket</v>
      </c>
      <c r="C4215">
        <f t="shared" si="4189"/>
        <v>3</v>
      </c>
      <c r="D4215">
        <f ca="1">OFFSET(walk!$A$2:$Y$402,TRUNC((ROW()-ROW($D$2))/COLUMNS(walk!$A$2:$Y$402)),MOD(ROW()-ROW($D$2),COLUMNS(walk!$A$2:$Y$402)),1,1)</f>
        <v>67</v>
      </c>
      <c r="E4215">
        <f ca="1">OFFSET(bike!$A$2:$Y$402,TRUNC((ROW()-ROW($E$2))/COLUMNS(bike!$A$2:$Y$402)),MOD(ROW()-ROW($E$2),COLUMNS(bike!$A$2:$Y$402)),1,1)</f>
        <v>21</v>
      </c>
      <c r="F4215">
        <f ca="1">OFFSET(transit!$A$2:$Y$402,TRUNC((ROW()-ROW($F$2))/COLUMNS(transit!$A$2:$Y$402)),MOD(ROW()-ROW($F$2),COLUMNS(transit!$A$2:$Y$402)),1,1)</f>
        <v>38</v>
      </c>
      <c r="G4215">
        <f ca="1">OFFSET(drive!$A$2:$Y$402,TRUNC((ROW()-ROW($G$2))/COLUMNS(drive!$A$2:$Y$402)),MOD(ROW()-ROW($G$2),COLUMNS(drive!$A$2:$Y$402)),1,1)</f>
        <v>14</v>
      </c>
      <c r="H4215" s="5">
        <f ca="1">(VLOOKUP($B4215,weights!$A$2:$R$6,4))*VLOOKUP($B4215,weights!$A$2:$R$6,6)^C4215*(VLOOKUP($B4215,weights!$A$2:$R$6,15)*EXP(VLOOKUP($B4215,weights!$A$2:$R$6,11)*D4215)+VLOOKUP($B4215,weights!$A$2:$R$6,16)*EXP(VLOOKUP($B4215,weights!$A$2:$R$6,12)*E4215)+VLOOKUP($B4215,weights!$A$2:$R$6,17)*EXP(VLOOKUP($B4215,weights!$A$2:$R$6,13)*F4215)+VLOOKUP($B4215,weights!$A$2:$R$6,18)*EXP(VLOOKUP($B4215,weights!$A$2:$R$6,14)*G4215))</f>
        <v>0.18849720804207248</v>
      </c>
    </row>
    <row r="4216" spans="1:8" ht="12.75" x14ac:dyDescent="0.2">
      <c r="A4216">
        <f t="shared" si="0"/>
        <v>169</v>
      </c>
      <c r="B4216" t="str">
        <f t="shared" ref="B4216:C4216" si="4190">B4191</f>
        <v>supermarket</v>
      </c>
      <c r="C4216">
        <f t="shared" si="4190"/>
        <v>4</v>
      </c>
      <c r="D4216">
        <f ca="1">OFFSET(walk!$A$2:$Y$402,TRUNC((ROW()-ROW($D$2))/COLUMNS(walk!$A$2:$Y$402)),MOD(ROW()-ROW($D$2),COLUMNS(walk!$A$2:$Y$402)),1,1)</f>
        <v>83</v>
      </c>
      <c r="E4216">
        <f ca="1">OFFSET(bike!$A$2:$Y$402,TRUNC((ROW()-ROW($E$2))/COLUMNS(bike!$A$2:$Y$402)),MOD(ROW()-ROW($E$2),COLUMNS(bike!$A$2:$Y$402)),1,1)</f>
        <v>25</v>
      </c>
      <c r="F4216">
        <f ca="1">OFFSET(transit!$A$2:$Y$402,TRUNC((ROW()-ROW($F$2))/COLUMNS(transit!$A$2:$Y$402)),MOD(ROW()-ROW($F$2),COLUMNS(transit!$A$2:$Y$402)),1,1)</f>
        <v>43</v>
      </c>
      <c r="G4216">
        <f ca="1">OFFSET(drive!$A$2:$Y$402,TRUNC((ROW()-ROW($G$2))/COLUMNS(drive!$A$2:$Y$402)),MOD(ROW()-ROW($G$2),COLUMNS(drive!$A$2:$Y$402)),1,1)</f>
        <v>16</v>
      </c>
      <c r="H4216" s="5">
        <f ca="1">(VLOOKUP($B4216,weights!$A$2:$R$6,4))*VLOOKUP($B4216,weights!$A$2:$R$6,6)^C4216*(VLOOKUP($B4216,weights!$A$2:$R$6,15)*EXP(VLOOKUP($B4216,weights!$A$2:$R$6,11)*D4216)+VLOOKUP($B4216,weights!$A$2:$R$6,16)*EXP(VLOOKUP($B4216,weights!$A$2:$R$6,12)*E4216)+VLOOKUP($B4216,weights!$A$2:$R$6,17)*EXP(VLOOKUP($B4216,weights!$A$2:$R$6,13)*F4216)+VLOOKUP($B4216,weights!$A$2:$R$6,18)*EXP(VLOOKUP($B4216,weights!$A$2:$R$6,14)*G4216))</f>
        <v>7.1648760148729368E-2</v>
      </c>
    </row>
    <row r="4217" spans="1:8" ht="12.75" x14ac:dyDescent="0.2">
      <c r="A4217">
        <f t="shared" si="0"/>
        <v>169</v>
      </c>
      <c r="B4217" t="str">
        <f t="shared" ref="B4217:C4217" si="4191">B4192</f>
        <v>store</v>
      </c>
      <c r="C4217">
        <f t="shared" si="4191"/>
        <v>0</v>
      </c>
      <c r="D4217">
        <f ca="1">OFFSET(walk!$A$2:$Y$402,TRUNC((ROW()-ROW($D$2))/COLUMNS(walk!$A$2:$Y$402)),MOD(ROW()-ROW($D$2),COLUMNS(walk!$A$2:$Y$402)),1,1)</f>
        <v>9</v>
      </c>
      <c r="E4217">
        <f ca="1">OFFSET(bike!$A$2:$Y$402,TRUNC((ROW()-ROW($E$2))/COLUMNS(bike!$A$2:$Y$402)),MOD(ROW()-ROW($E$2),COLUMNS(bike!$A$2:$Y$402)),1,1)</f>
        <v>2</v>
      </c>
      <c r="F4217">
        <f ca="1">OFFSET(transit!$A$2:$Y$402,TRUNC((ROW()-ROW($F$2))/COLUMNS(transit!$A$2:$Y$402)),MOD(ROW()-ROW($F$2),COLUMNS(transit!$A$2:$Y$402)),1,1)</f>
        <v>9</v>
      </c>
      <c r="G4217">
        <f ca="1">OFFSET(drive!$A$2:$Y$402,TRUNC((ROW()-ROW($G$2))/COLUMNS(drive!$A$2:$Y$402)),MOD(ROW()-ROW($G$2),COLUMNS(drive!$A$2:$Y$402)),1,1)</f>
        <v>2</v>
      </c>
      <c r="H4217" s="5">
        <f ca="1">(VLOOKUP($B4217,weights!$A$2:$R$6,4))*VLOOKUP($B4217,weights!$A$2:$R$6,6)^C4217*(VLOOKUP($B4217,weights!$A$2:$R$6,15)*EXP(VLOOKUP($B4217,weights!$A$2:$R$6,11)*D4217)+VLOOKUP($B4217,weights!$A$2:$R$6,16)*EXP(VLOOKUP($B4217,weights!$A$2:$R$6,12)*E4217)+VLOOKUP($B4217,weights!$A$2:$R$6,17)*EXP(VLOOKUP($B4217,weights!$A$2:$R$6,13)*F4217)+VLOOKUP($B4217,weights!$A$2:$R$6,18)*EXP(VLOOKUP($B4217,weights!$A$2:$R$6,14)*G4217))</f>
        <v>12.663926029575258</v>
      </c>
    </row>
    <row r="4218" spans="1:8" ht="12.75" x14ac:dyDescent="0.2">
      <c r="A4218">
        <f t="shared" si="0"/>
        <v>169</v>
      </c>
      <c r="B4218" t="str">
        <f t="shared" ref="B4218:C4218" si="4192">B4193</f>
        <v>store</v>
      </c>
      <c r="C4218">
        <f t="shared" si="4192"/>
        <v>1</v>
      </c>
      <c r="D4218">
        <f ca="1">OFFSET(walk!$A$2:$Y$402,TRUNC((ROW()-ROW($D$2))/COLUMNS(walk!$A$2:$Y$402)),MOD(ROW()-ROW($D$2),COLUMNS(walk!$A$2:$Y$402)),1,1)</f>
        <v>11</v>
      </c>
      <c r="E4218">
        <f ca="1">OFFSET(bike!$A$2:$Y$402,TRUNC((ROW()-ROW($E$2))/COLUMNS(bike!$A$2:$Y$402)),MOD(ROW()-ROW($E$2),COLUMNS(bike!$A$2:$Y$402)),1,1)</f>
        <v>3</v>
      </c>
      <c r="F4218">
        <f ca="1">OFFSET(transit!$A$2:$Y$402,TRUNC((ROW()-ROW($F$2))/COLUMNS(transit!$A$2:$Y$402)),MOD(ROW()-ROW($F$2),COLUMNS(transit!$A$2:$Y$402)),1,1)</f>
        <v>10</v>
      </c>
      <c r="G4218">
        <f ca="1">OFFSET(drive!$A$2:$Y$402,TRUNC((ROW()-ROW($G$2))/COLUMNS(drive!$A$2:$Y$402)),MOD(ROW()-ROW($G$2),COLUMNS(drive!$A$2:$Y$402)),1,1)</f>
        <v>3</v>
      </c>
      <c r="H4218" s="5">
        <f ca="1">(VLOOKUP($B4218,weights!$A$2:$R$6,4))*VLOOKUP($B4218,weights!$A$2:$R$6,6)^C4218*(VLOOKUP($B4218,weights!$A$2:$R$6,15)*EXP(VLOOKUP($B4218,weights!$A$2:$R$6,11)*D4218)+VLOOKUP($B4218,weights!$A$2:$R$6,16)*EXP(VLOOKUP($B4218,weights!$A$2:$R$6,12)*E4218)+VLOOKUP($B4218,weights!$A$2:$R$6,17)*EXP(VLOOKUP($B4218,weights!$A$2:$R$6,13)*F4218)+VLOOKUP($B4218,weights!$A$2:$R$6,18)*EXP(VLOOKUP($B4218,weights!$A$2:$R$6,14)*G4218))</f>
        <v>5.9651113536262068</v>
      </c>
    </row>
    <row r="4219" spans="1:8" ht="12.75" x14ac:dyDescent="0.2">
      <c r="A4219">
        <f t="shared" si="0"/>
        <v>169</v>
      </c>
      <c r="B4219" t="str">
        <f t="shared" ref="B4219:C4219" si="4193">B4194</f>
        <v>store</v>
      </c>
      <c r="C4219">
        <f t="shared" si="4193"/>
        <v>2</v>
      </c>
      <c r="D4219">
        <f ca="1">OFFSET(walk!$A$2:$Y$402,TRUNC((ROW()-ROW($D$2))/COLUMNS(walk!$A$2:$Y$402)),MOD(ROW()-ROW($D$2),COLUMNS(walk!$A$2:$Y$402)),1,1)</f>
        <v>16</v>
      </c>
      <c r="E4219">
        <f ca="1">OFFSET(bike!$A$2:$Y$402,TRUNC((ROW()-ROW($E$2))/COLUMNS(bike!$A$2:$Y$402)),MOD(ROW()-ROW($E$2),COLUMNS(bike!$A$2:$Y$402)),1,1)</f>
        <v>4</v>
      </c>
      <c r="F4219">
        <f ca="1">OFFSET(transit!$A$2:$Y$402,TRUNC((ROW()-ROW($F$2))/COLUMNS(transit!$A$2:$Y$402)),MOD(ROW()-ROW($F$2),COLUMNS(transit!$A$2:$Y$402)),1,1)</f>
        <v>11</v>
      </c>
      <c r="G4219">
        <f ca="1">OFFSET(drive!$A$2:$Y$402,TRUNC((ROW()-ROW($G$2))/COLUMNS(drive!$A$2:$Y$402)),MOD(ROW()-ROW($G$2),COLUMNS(drive!$A$2:$Y$402)),1,1)</f>
        <v>4</v>
      </c>
      <c r="H4219" s="5">
        <f ca="1">(VLOOKUP($B4219,weights!$A$2:$R$6,4))*VLOOKUP($B4219,weights!$A$2:$R$6,6)^C4219*(VLOOKUP($B4219,weights!$A$2:$R$6,15)*EXP(VLOOKUP($B4219,weights!$A$2:$R$6,11)*D4219)+VLOOKUP($B4219,weights!$A$2:$R$6,16)*EXP(VLOOKUP($B4219,weights!$A$2:$R$6,12)*E4219)+VLOOKUP($B4219,weights!$A$2:$R$6,17)*EXP(VLOOKUP($B4219,weights!$A$2:$R$6,13)*F4219)+VLOOKUP($B4219,weights!$A$2:$R$6,18)*EXP(VLOOKUP($B4219,weights!$A$2:$R$6,14)*G4219))</f>
        <v>2.7908966796912127</v>
      </c>
    </row>
    <row r="4220" spans="1:8" ht="12.75" x14ac:dyDescent="0.2">
      <c r="A4220">
        <f t="shared" si="0"/>
        <v>169</v>
      </c>
      <c r="B4220" t="str">
        <f t="shared" ref="B4220:C4220" si="4194">B4195</f>
        <v>store</v>
      </c>
      <c r="C4220">
        <f t="shared" si="4194"/>
        <v>3</v>
      </c>
      <c r="D4220">
        <f ca="1">OFFSET(walk!$A$2:$Y$402,TRUNC((ROW()-ROW($D$2))/COLUMNS(walk!$A$2:$Y$402)),MOD(ROW()-ROW($D$2),COLUMNS(walk!$A$2:$Y$402)),1,1)</f>
        <v>16</v>
      </c>
      <c r="E4220">
        <f ca="1">OFFSET(bike!$A$2:$Y$402,TRUNC((ROW()-ROW($E$2))/COLUMNS(bike!$A$2:$Y$402)),MOD(ROW()-ROW($E$2),COLUMNS(bike!$A$2:$Y$402)),1,1)</f>
        <v>5</v>
      </c>
      <c r="F4220">
        <f ca="1">OFFSET(transit!$A$2:$Y$402,TRUNC((ROW()-ROW($F$2))/COLUMNS(transit!$A$2:$Y$402)),MOD(ROW()-ROW($F$2),COLUMNS(transit!$A$2:$Y$402)),1,1)</f>
        <v>16</v>
      </c>
      <c r="G4220">
        <f ca="1">OFFSET(drive!$A$2:$Y$402,TRUNC((ROW()-ROW($G$2))/COLUMNS(drive!$A$2:$Y$402)),MOD(ROW()-ROW($G$2),COLUMNS(drive!$A$2:$Y$402)),1,1)</f>
        <v>5</v>
      </c>
      <c r="H4220" s="5">
        <f ca="1">(VLOOKUP($B4220,weights!$A$2:$R$6,4))*VLOOKUP($B4220,weights!$A$2:$R$6,6)^C4220*(VLOOKUP($B4220,weights!$A$2:$R$6,15)*EXP(VLOOKUP($B4220,weights!$A$2:$R$6,11)*D4220)+VLOOKUP($B4220,weights!$A$2:$R$6,16)*EXP(VLOOKUP($B4220,weights!$A$2:$R$6,12)*E4220)+VLOOKUP($B4220,weights!$A$2:$R$6,17)*EXP(VLOOKUP($B4220,weights!$A$2:$R$6,13)*F4220)+VLOOKUP($B4220,weights!$A$2:$R$6,18)*EXP(VLOOKUP($B4220,weights!$A$2:$R$6,14)*G4220))</f>
        <v>1.2861762810084736</v>
      </c>
    </row>
    <row r="4221" spans="1:8" ht="12.75" x14ac:dyDescent="0.2">
      <c r="A4221">
        <f t="shared" si="0"/>
        <v>169</v>
      </c>
      <c r="B4221" t="str">
        <f t="shared" ref="B4221:C4221" si="4195">B4196</f>
        <v>store</v>
      </c>
      <c r="C4221">
        <f t="shared" si="4195"/>
        <v>4</v>
      </c>
      <c r="D4221">
        <f ca="1">OFFSET(walk!$A$2:$Y$402,TRUNC((ROW()-ROW($D$2))/COLUMNS(walk!$A$2:$Y$402)),MOD(ROW()-ROW($D$2),COLUMNS(walk!$A$2:$Y$402)),1,1)</f>
        <v>16</v>
      </c>
      <c r="E4221">
        <f ca="1">OFFSET(bike!$A$2:$Y$402,TRUNC((ROW()-ROW($E$2))/COLUMNS(bike!$A$2:$Y$402)),MOD(ROW()-ROW($E$2),COLUMNS(bike!$A$2:$Y$402)),1,1)</f>
        <v>6</v>
      </c>
      <c r="F4221">
        <f ca="1">OFFSET(transit!$A$2:$Y$402,TRUNC((ROW()-ROW($F$2))/COLUMNS(transit!$A$2:$Y$402)),MOD(ROW()-ROW($F$2),COLUMNS(transit!$A$2:$Y$402)),1,1)</f>
        <v>16</v>
      </c>
      <c r="G4221">
        <f ca="1">OFFSET(drive!$A$2:$Y$402,TRUNC((ROW()-ROW($G$2))/COLUMNS(drive!$A$2:$Y$402)),MOD(ROW()-ROW($G$2),COLUMNS(drive!$A$2:$Y$402)),1,1)</f>
        <v>5</v>
      </c>
      <c r="H4221" s="5">
        <f ca="1">(VLOOKUP($B4221,weights!$A$2:$R$6,4))*VLOOKUP($B4221,weights!$A$2:$R$6,6)^C4221*(VLOOKUP($B4221,weights!$A$2:$R$6,15)*EXP(VLOOKUP($B4221,weights!$A$2:$R$6,11)*D4221)+VLOOKUP($B4221,weights!$A$2:$R$6,16)*EXP(VLOOKUP($B4221,weights!$A$2:$R$6,12)*E4221)+VLOOKUP($B4221,weights!$A$2:$R$6,17)*EXP(VLOOKUP($B4221,weights!$A$2:$R$6,13)*F4221)+VLOOKUP($B4221,weights!$A$2:$R$6,18)*EXP(VLOOKUP($B4221,weights!$A$2:$R$6,14)*G4221))</f>
        <v>0.73165157538745229</v>
      </c>
    </row>
    <row r="4222" spans="1:8" ht="12.75" x14ac:dyDescent="0.2">
      <c r="A4222">
        <f t="shared" si="0"/>
        <v>169</v>
      </c>
      <c r="B4222" t="str">
        <f t="shared" ref="B4222:C4222" si="4196">B4197</f>
        <v>pharmacy</v>
      </c>
      <c r="C4222">
        <f t="shared" si="4196"/>
        <v>0</v>
      </c>
      <c r="D4222">
        <f ca="1">OFFSET(walk!$A$2:$Y$402,TRUNC((ROW()-ROW($D$2))/COLUMNS(walk!$A$2:$Y$402)),MOD(ROW()-ROW($D$2),COLUMNS(walk!$A$2:$Y$402)),1,1)</f>
        <v>18</v>
      </c>
      <c r="E4222">
        <f ca="1">OFFSET(bike!$A$2:$Y$402,TRUNC((ROW()-ROW($E$2))/COLUMNS(bike!$A$2:$Y$402)),MOD(ROW()-ROW($E$2),COLUMNS(bike!$A$2:$Y$402)),1,1)</f>
        <v>5</v>
      </c>
      <c r="F4222">
        <f ca="1">OFFSET(transit!$A$2:$Y$402,TRUNC((ROW()-ROW($F$2))/COLUMNS(transit!$A$2:$Y$402)),MOD(ROW()-ROW($F$2),COLUMNS(transit!$A$2:$Y$402)),1,1)</f>
        <v>16</v>
      </c>
      <c r="G4222">
        <f ca="1">OFFSET(drive!$A$2:$Y$402,TRUNC((ROW()-ROW($G$2))/COLUMNS(drive!$A$2:$Y$402)),MOD(ROW()-ROW($G$2),COLUMNS(drive!$A$2:$Y$402)),1,1)</f>
        <v>4</v>
      </c>
      <c r="H4222" s="5">
        <f ca="1">(VLOOKUP($B4222,weights!$A$2:$R$6,4))*VLOOKUP($B4222,weights!$A$2:$R$6,6)^C4222*(VLOOKUP($B4222,weights!$A$2:$R$6,15)*EXP(VLOOKUP($B4222,weights!$A$2:$R$6,11)*D4222)+VLOOKUP($B4222,weights!$A$2:$R$6,16)*EXP(VLOOKUP($B4222,weights!$A$2:$R$6,12)*E4222)+VLOOKUP($B4222,weights!$A$2:$R$6,17)*EXP(VLOOKUP($B4222,weights!$A$2:$R$6,13)*F4222)+VLOOKUP($B4222,weights!$A$2:$R$6,18)*EXP(VLOOKUP($B4222,weights!$A$2:$R$6,14)*G4222))</f>
        <v>3.8086080384501684</v>
      </c>
    </row>
    <row r="4223" spans="1:8" ht="12.75" x14ac:dyDescent="0.2">
      <c r="A4223">
        <f t="shared" si="0"/>
        <v>169</v>
      </c>
      <c r="B4223" t="str">
        <f t="shared" ref="B4223:C4223" si="4197">B4198</f>
        <v>pharmacy</v>
      </c>
      <c r="C4223">
        <f t="shared" si="4197"/>
        <v>1</v>
      </c>
      <c r="D4223">
        <f ca="1">OFFSET(walk!$A$2:$Y$402,TRUNC((ROW()-ROW($D$2))/COLUMNS(walk!$A$2:$Y$402)),MOD(ROW()-ROW($D$2),COLUMNS(walk!$A$2:$Y$402)),1,1)</f>
        <v>18</v>
      </c>
      <c r="E4223">
        <f ca="1">OFFSET(bike!$A$2:$Y$402,TRUNC((ROW()-ROW($E$2))/COLUMNS(bike!$A$2:$Y$402)),MOD(ROW()-ROW($E$2),COLUMNS(bike!$A$2:$Y$402)),1,1)</f>
        <v>6</v>
      </c>
      <c r="F4223">
        <f ca="1">OFFSET(transit!$A$2:$Y$402,TRUNC((ROW()-ROW($F$2))/COLUMNS(transit!$A$2:$Y$402)),MOD(ROW()-ROW($F$2),COLUMNS(transit!$A$2:$Y$402)),1,1)</f>
        <v>16</v>
      </c>
      <c r="G4223">
        <f ca="1">OFFSET(drive!$A$2:$Y$402,TRUNC((ROW()-ROW($G$2))/COLUMNS(drive!$A$2:$Y$402)),MOD(ROW()-ROW($G$2),COLUMNS(drive!$A$2:$Y$402)),1,1)</f>
        <v>5</v>
      </c>
      <c r="H4223" s="5">
        <f ca="1">(VLOOKUP($B4223,weights!$A$2:$R$6,4))*VLOOKUP($B4223,weights!$A$2:$R$6,6)^C4223*(VLOOKUP($B4223,weights!$A$2:$R$6,15)*EXP(VLOOKUP($B4223,weights!$A$2:$R$6,11)*D4223)+VLOOKUP($B4223,weights!$A$2:$R$6,16)*EXP(VLOOKUP($B4223,weights!$A$2:$R$6,12)*E4223)+VLOOKUP($B4223,weights!$A$2:$R$6,17)*EXP(VLOOKUP($B4223,weights!$A$2:$R$6,13)*F4223)+VLOOKUP($B4223,weights!$A$2:$R$6,18)*EXP(VLOOKUP($B4223,weights!$A$2:$R$6,14)*G4223))</f>
        <v>1.4569790125148865</v>
      </c>
    </row>
    <row r="4224" spans="1:8" ht="12.75" x14ac:dyDescent="0.2">
      <c r="A4224">
        <f t="shared" si="0"/>
        <v>169</v>
      </c>
      <c r="B4224" t="str">
        <f t="shared" ref="B4224:C4224" si="4198">B4199</f>
        <v>pharmacy</v>
      </c>
      <c r="C4224">
        <f t="shared" si="4198"/>
        <v>2</v>
      </c>
      <c r="D4224">
        <f ca="1">OFFSET(walk!$A$2:$Y$402,TRUNC((ROW()-ROW($D$2))/COLUMNS(walk!$A$2:$Y$402)),MOD(ROW()-ROW($D$2),COLUMNS(walk!$A$2:$Y$402)),1,1)</f>
        <v>18</v>
      </c>
      <c r="E4224">
        <f ca="1">OFFSET(bike!$A$2:$Y$402,TRUNC((ROW()-ROW($E$2))/COLUMNS(bike!$A$2:$Y$402)),MOD(ROW()-ROW($E$2),COLUMNS(bike!$A$2:$Y$402)),1,1)</f>
        <v>6</v>
      </c>
      <c r="F4224">
        <f ca="1">OFFSET(transit!$A$2:$Y$402,TRUNC((ROW()-ROW($F$2))/COLUMNS(transit!$A$2:$Y$402)),MOD(ROW()-ROW($F$2),COLUMNS(transit!$A$2:$Y$402)),1,1)</f>
        <v>18</v>
      </c>
      <c r="G4224">
        <f ca="1">OFFSET(drive!$A$2:$Y$402,TRUNC((ROW()-ROW($G$2))/COLUMNS(drive!$A$2:$Y$402)),MOD(ROW()-ROW($G$2),COLUMNS(drive!$A$2:$Y$402)),1,1)</f>
        <v>5</v>
      </c>
      <c r="H4224" s="5">
        <f ca="1">(VLOOKUP($B4224,weights!$A$2:$R$6,4))*VLOOKUP($B4224,weights!$A$2:$R$6,6)^C4224*(VLOOKUP($B4224,weights!$A$2:$R$6,15)*EXP(VLOOKUP($B4224,weights!$A$2:$R$6,11)*D4224)+VLOOKUP($B4224,weights!$A$2:$R$6,16)*EXP(VLOOKUP($B4224,weights!$A$2:$R$6,12)*E4224)+VLOOKUP($B4224,weights!$A$2:$R$6,17)*EXP(VLOOKUP($B4224,weights!$A$2:$R$6,13)*F4224)+VLOOKUP($B4224,weights!$A$2:$R$6,18)*EXP(VLOOKUP($B4224,weights!$A$2:$R$6,14)*G4224))</f>
        <v>0.69050028762273086</v>
      </c>
    </row>
    <row r="4225" spans="1:8" ht="12.75" x14ac:dyDescent="0.2">
      <c r="A4225">
        <f t="shared" si="0"/>
        <v>169</v>
      </c>
      <c r="B4225" t="str">
        <f t="shared" ref="B4225:C4225" si="4199">B4200</f>
        <v>bank</v>
      </c>
      <c r="C4225">
        <f t="shared" si="4199"/>
        <v>0</v>
      </c>
      <c r="D4225">
        <f ca="1">OFFSET(walk!$A$2:$Y$402,TRUNC((ROW()-ROW($D$2))/COLUMNS(walk!$A$2:$Y$402)),MOD(ROW()-ROW($D$2),COLUMNS(walk!$A$2:$Y$402)),1,1)</f>
        <v>29</v>
      </c>
      <c r="E4225">
        <f ca="1">OFFSET(bike!$A$2:$Y$402,TRUNC((ROW()-ROW($E$2))/COLUMNS(bike!$A$2:$Y$402)),MOD(ROW()-ROW($E$2),COLUMNS(bike!$A$2:$Y$402)),1,1)</f>
        <v>9</v>
      </c>
      <c r="F4225">
        <f ca="1">OFFSET(transit!$A$2:$Y$402,TRUNC((ROW()-ROW($F$2))/COLUMNS(transit!$A$2:$Y$402)),MOD(ROW()-ROW($F$2),COLUMNS(transit!$A$2:$Y$402)),1,1)</f>
        <v>23</v>
      </c>
      <c r="G4225">
        <f ca="1">OFFSET(drive!$A$2:$Y$402,TRUNC((ROW()-ROW($G$2))/COLUMNS(drive!$A$2:$Y$402)),MOD(ROW()-ROW($G$2),COLUMNS(drive!$A$2:$Y$402)),1,1)</f>
        <v>8</v>
      </c>
      <c r="H4225" s="5">
        <f ca="1">(VLOOKUP($B4225,weights!$A$2:$R$6,4))*VLOOKUP($B4225,weights!$A$2:$R$6,6)^C4225*(VLOOKUP($B4225,weights!$A$2:$R$6,15)*EXP(VLOOKUP($B4225,weights!$A$2:$R$6,11)*D4225)+VLOOKUP($B4225,weights!$A$2:$R$6,16)*EXP(VLOOKUP($B4225,weights!$A$2:$R$6,12)*E4225)+VLOOKUP($B4225,weights!$A$2:$R$6,17)*EXP(VLOOKUP($B4225,weights!$A$2:$R$6,13)*F4225)+VLOOKUP($B4225,weights!$A$2:$R$6,18)*EXP(VLOOKUP($B4225,weights!$A$2:$R$6,14)*G4225))</f>
        <v>1.6220763571304635</v>
      </c>
    </row>
    <row r="4226" spans="1:8" ht="12.75" x14ac:dyDescent="0.2">
      <c r="A4226">
        <f t="shared" si="0"/>
        <v>169</v>
      </c>
      <c r="B4226" t="str">
        <f t="shared" ref="B4226:C4226" si="4200">B4201</f>
        <v>bank</v>
      </c>
      <c r="C4226">
        <f t="shared" si="4200"/>
        <v>1</v>
      </c>
      <c r="D4226">
        <f ca="1">OFFSET(walk!$A$2:$Y$402,TRUNC((ROW()-ROW($D$2))/COLUMNS(walk!$A$2:$Y$402)),MOD(ROW()-ROW($D$2),COLUMNS(walk!$A$2:$Y$402)),1,1)</f>
        <v>41</v>
      </c>
      <c r="E4226">
        <f ca="1">OFFSET(bike!$A$2:$Y$402,TRUNC((ROW()-ROW($E$2))/COLUMNS(bike!$A$2:$Y$402)),MOD(ROW()-ROW($E$2),COLUMNS(bike!$A$2:$Y$402)),1,1)</f>
        <v>14</v>
      </c>
      <c r="F4226">
        <f ca="1">OFFSET(transit!$A$2:$Y$402,TRUNC((ROW()-ROW($F$2))/COLUMNS(transit!$A$2:$Y$402)),MOD(ROW()-ROW($F$2),COLUMNS(transit!$A$2:$Y$402)),1,1)</f>
        <v>32</v>
      </c>
      <c r="G4226">
        <f ca="1">OFFSET(drive!$A$2:$Y$402,TRUNC((ROW()-ROW($G$2))/COLUMNS(drive!$A$2:$Y$402)),MOD(ROW()-ROW($G$2),COLUMNS(drive!$A$2:$Y$402)),1,1)</f>
        <v>8</v>
      </c>
      <c r="H4226" s="5">
        <f ca="1">(VLOOKUP($B4226,weights!$A$2:$R$6,4))*VLOOKUP($B4226,weights!$A$2:$R$6,6)^C4226*(VLOOKUP($B4226,weights!$A$2:$R$6,15)*EXP(VLOOKUP($B4226,weights!$A$2:$R$6,11)*D4226)+VLOOKUP($B4226,weights!$A$2:$R$6,16)*EXP(VLOOKUP($B4226,weights!$A$2:$R$6,12)*E4226)+VLOOKUP($B4226,weights!$A$2:$R$6,17)*EXP(VLOOKUP($B4226,weights!$A$2:$R$6,13)*F4226)+VLOOKUP($B4226,weights!$A$2:$R$6,18)*EXP(VLOOKUP($B4226,weights!$A$2:$R$6,14)*G4226))</f>
        <v>0.440059831965118</v>
      </c>
    </row>
    <row r="4227" spans="1:8" ht="12.75" x14ac:dyDescent="0.2">
      <c r="A4227">
        <f t="shared" si="0"/>
        <v>170</v>
      </c>
      <c r="B4227" t="str">
        <f t="shared" ref="B4227:C4227" si="4201">B4202</f>
        <v>restaurant</v>
      </c>
      <c r="C4227">
        <f t="shared" si="4201"/>
        <v>0</v>
      </c>
      <c r="D4227">
        <f ca="1">OFFSET(walk!$A$2:$Y$402,TRUNC((ROW()-ROW($D$2))/COLUMNS(walk!$A$2:$Y$402)),MOD(ROW()-ROW($D$2),COLUMNS(walk!$A$2:$Y$402)),1,1)</f>
        <v>8</v>
      </c>
      <c r="E4227">
        <f ca="1">OFFSET(bike!$A$2:$Y$402,TRUNC((ROW()-ROW($E$2))/COLUMNS(bike!$A$2:$Y$402)),MOD(ROW()-ROW($E$2),COLUMNS(bike!$A$2:$Y$402)),1,1)</f>
        <v>2</v>
      </c>
      <c r="F4227">
        <f ca="1">OFFSET(transit!$A$2:$Y$402,TRUNC((ROW()-ROW($F$2))/COLUMNS(transit!$A$2:$Y$402)),MOD(ROW()-ROW($F$2),COLUMNS(transit!$A$2:$Y$402)),1,1)</f>
        <v>6</v>
      </c>
      <c r="G4227">
        <f ca="1">OFFSET(drive!$A$2:$Y$402,TRUNC((ROW()-ROW($G$2))/COLUMNS(drive!$A$2:$Y$402)),MOD(ROW()-ROW($G$2),COLUMNS(drive!$A$2:$Y$402)),1,1)</f>
        <v>2</v>
      </c>
      <c r="H4227" s="5">
        <f ca="1">(VLOOKUP($B4227,weights!$A$2:$R$6,4))*VLOOKUP($B4227,weights!$A$2:$R$6,6)^C4227*(VLOOKUP($B4227,weights!$A$2:$R$6,15)*EXP(VLOOKUP($B4227,weights!$A$2:$R$6,11)*D4227)+VLOOKUP($B4227,weights!$A$2:$R$6,16)*EXP(VLOOKUP($B4227,weights!$A$2:$R$6,12)*E4227)+VLOOKUP($B4227,weights!$A$2:$R$6,17)*EXP(VLOOKUP($B4227,weights!$A$2:$R$6,13)*F4227)+VLOOKUP($B4227,weights!$A$2:$R$6,18)*EXP(VLOOKUP($B4227,weights!$A$2:$R$6,14)*G4227))</f>
        <v>32.106475774715051</v>
      </c>
    </row>
    <row r="4228" spans="1:8" ht="12.75" x14ac:dyDescent="0.2">
      <c r="A4228">
        <f t="shared" si="0"/>
        <v>170</v>
      </c>
      <c r="B4228" t="str">
        <f t="shared" ref="B4228:C4228" si="4202">B4203</f>
        <v>restaurant</v>
      </c>
      <c r="C4228">
        <f t="shared" si="4202"/>
        <v>1</v>
      </c>
      <c r="D4228">
        <f ca="1">OFFSET(walk!$A$2:$Y$402,TRUNC((ROW()-ROW($D$2))/COLUMNS(walk!$A$2:$Y$402)),MOD(ROW()-ROW($D$2),COLUMNS(walk!$A$2:$Y$402)),1,1)</f>
        <v>8</v>
      </c>
      <c r="E4228">
        <f ca="1">OFFSET(bike!$A$2:$Y$402,TRUNC((ROW()-ROW($E$2))/COLUMNS(bike!$A$2:$Y$402)),MOD(ROW()-ROW($E$2),COLUMNS(bike!$A$2:$Y$402)),1,1)</f>
        <v>2</v>
      </c>
      <c r="F4228">
        <f ca="1">OFFSET(transit!$A$2:$Y$402,TRUNC((ROW()-ROW($F$2))/COLUMNS(transit!$A$2:$Y$402)),MOD(ROW()-ROW($F$2),COLUMNS(transit!$A$2:$Y$402)),1,1)</f>
        <v>7</v>
      </c>
      <c r="G4228">
        <f ca="1">OFFSET(drive!$A$2:$Y$402,TRUNC((ROW()-ROW($G$2))/COLUMNS(drive!$A$2:$Y$402)),MOD(ROW()-ROW($G$2),COLUMNS(drive!$A$2:$Y$402)),1,1)</f>
        <v>2</v>
      </c>
      <c r="H4228" s="5">
        <f ca="1">(VLOOKUP($B4228,weights!$A$2:$R$6,4))*VLOOKUP($B4228,weights!$A$2:$R$6,6)^C4228*(VLOOKUP($B4228,weights!$A$2:$R$6,15)*EXP(VLOOKUP($B4228,weights!$A$2:$R$6,11)*D4228)+VLOOKUP($B4228,weights!$A$2:$R$6,16)*EXP(VLOOKUP($B4228,weights!$A$2:$R$6,12)*E4228)+VLOOKUP($B4228,weights!$A$2:$R$6,17)*EXP(VLOOKUP($B4228,weights!$A$2:$R$6,13)*F4228)+VLOOKUP($B4228,weights!$A$2:$R$6,18)*EXP(VLOOKUP($B4228,weights!$A$2:$R$6,14)*G4228))</f>
        <v>27.943462767097543</v>
      </c>
    </row>
    <row r="4229" spans="1:8" ht="12.75" x14ac:dyDescent="0.2">
      <c r="A4229">
        <f t="shared" si="0"/>
        <v>170</v>
      </c>
      <c r="B4229" t="str">
        <f t="shared" ref="B4229:C4229" si="4203">B4204</f>
        <v>restaurant</v>
      </c>
      <c r="C4229">
        <f t="shared" si="4203"/>
        <v>2</v>
      </c>
      <c r="D4229">
        <f ca="1">OFFSET(walk!$A$2:$Y$402,TRUNC((ROW()-ROW($D$2))/COLUMNS(walk!$A$2:$Y$402)),MOD(ROW()-ROW($D$2),COLUMNS(walk!$A$2:$Y$402)),1,1)</f>
        <v>9</v>
      </c>
      <c r="E4229">
        <f ca="1">OFFSET(bike!$A$2:$Y$402,TRUNC((ROW()-ROW($E$2))/COLUMNS(bike!$A$2:$Y$402)),MOD(ROW()-ROW($E$2),COLUMNS(bike!$A$2:$Y$402)),1,1)</f>
        <v>3</v>
      </c>
      <c r="F4229">
        <f ca="1">OFFSET(transit!$A$2:$Y$402,TRUNC((ROW()-ROW($F$2))/COLUMNS(transit!$A$2:$Y$402)),MOD(ROW()-ROW($F$2),COLUMNS(transit!$A$2:$Y$402)),1,1)</f>
        <v>7</v>
      </c>
      <c r="G4229">
        <f ca="1">OFFSET(drive!$A$2:$Y$402,TRUNC((ROW()-ROW($G$2))/COLUMNS(drive!$A$2:$Y$402)),MOD(ROW()-ROW($G$2),COLUMNS(drive!$A$2:$Y$402)),1,1)</f>
        <v>2</v>
      </c>
      <c r="H4229" s="5">
        <f ca="1">(VLOOKUP($B4229,weights!$A$2:$R$6,4))*VLOOKUP($B4229,weights!$A$2:$R$6,6)^C4229*(VLOOKUP($B4229,weights!$A$2:$R$6,15)*EXP(VLOOKUP($B4229,weights!$A$2:$R$6,11)*D4229)+VLOOKUP($B4229,weights!$A$2:$R$6,16)*EXP(VLOOKUP($B4229,weights!$A$2:$R$6,12)*E4229)+VLOOKUP($B4229,weights!$A$2:$R$6,17)*EXP(VLOOKUP($B4229,weights!$A$2:$R$6,13)*F4229)+VLOOKUP($B4229,weights!$A$2:$R$6,18)*EXP(VLOOKUP($B4229,weights!$A$2:$R$6,14)*G4229))</f>
        <v>22.819509462009481</v>
      </c>
    </row>
    <row r="4230" spans="1:8" ht="12.75" x14ac:dyDescent="0.2">
      <c r="A4230">
        <f t="shared" si="0"/>
        <v>170</v>
      </c>
      <c r="B4230" t="str">
        <f t="shared" ref="B4230:C4230" si="4204">B4205</f>
        <v>restaurant</v>
      </c>
      <c r="C4230">
        <f t="shared" si="4204"/>
        <v>3</v>
      </c>
      <c r="D4230">
        <f ca="1">OFFSET(walk!$A$2:$Y$402,TRUNC((ROW()-ROW($D$2))/COLUMNS(walk!$A$2:$Y$402)),MOD(ROW()-ROW($D$2),COLUMNS(walk!$A$2:$Y$402)),1,1)</f>
        <v>9</v>
      </c>
      <c r="E4230">
        <f ca="1">OFFSET(bike!$A$2:$Y$402,TRUNC((ROW()-ROW($E$2))/COLUMNS(bike!$A$2:$Y$402)),MOD(ROW()-ROW($E$2),COLUMNS(bike!$A$2:$Y$402)),1,1)</f>
        <v>3</v>
      </c>
      <c r="F4230">
        <f ca="1">OFFSET(transit!$A$2:$Y$402,TRUNC((ROW()-ROW($F$2))/COLUMNS(transit!$A$2:$Y$402)),MOD(ROW()-ROW($F$2),COLUMNS(transit!$A$2:$Y$402)),1,1)</f>
        <v>7</v>
      </c>
      <c r="G4230">
        <f ca="1">OFFSET(drive!$A$2:$Y$402,TRUNC((ROW()-ROW($G$2))/COLUMNS(drive!$A$2:$Y$402)),MOD(ROW()-ROW($G$2),COLUMNS(drive!$A$2:$Y$402)),1,1)</f>
        <v>3</v>
      </c>
      <c r="H4230" s="5">
        <f ca="1">(VLOOKUP($B4230,weights!$A$2:$R$6,4))*VLOOKUP($B4230,weights!$A$2:$R$6,6)^C4230*(VLOOKUP($B4230,weights!$A$2:$R$6,15)*EXP(VLOOKUP($B4230,weights!$A$2:$R$6,11)*D4230)+VLOOKUP($B4230,weights!$A$2:$R$6,16)*EXP(VLOOKUP($B4230,weights!$A$2:$R$6,12)*E4230)+VLOOKUP($B4230,weights!$A$2:$R$6,17)*EXP(VLOOKUP($B4230,weights!$A$2:$R$6,13)*F4230)+VLOOKUP($B4230,weights!$A$2:$R$6,18)*EXP(VLOOKUP($B4230,weights!$A$2:$R$6,14)*G4230))</f>
        <v>19.160985478346937</v>
      </c>
    </row>
    <row r="4231" spans="1:8" ht="12.75" x14ac:dyDescent="0.2">
      <c r="A4231">
        <f t="shared" si="0"/>
        <v>170</v>
      </c>
      <c r="B4231" t="str">
        <f t="shared" ref="B4231:C4231" si="4205">B4206</f>
        <v>restaurant</v>
      </c>
      <c r="C4231">
        <f t="shared" si="4205"/>
        <v>4</v>
      </c>
      <c r="D4231">
        <f ca="1">OFFSET(walk!$A$2:$Y$402,TRUNC((ROW()-ROW($D$2))/COLUMNS(walk!$A$2:$Y$402)),MOD(ROW()-ROW($D$2),COLUMNS(walk!$A$2:$Y$402)),1,1)</f>
        <v>11</v>
      </c>
      <c r="E4231">
        <f ca="1">OFFSET(bike!$A$2:$Y$402,TRUNC((ROW()-ROW($E$2))/COLUMNS(bike!$A$2:$Y$402)),MOD(ROW()-ROW($E$2),COLUMNS(bike!$A$2:$Y$402)),1,1)</f>
        <v>3</v>
      </c>
      <c r="F4231">
        <f ca="1">OFFSET(transit!$A$2:$Y$402,TRUNC((ROW()-ROW($F$2))/COLUMNS(transit!$A$2:$Y$402)),MOD(ROW()-ROW($F$2),COLUMNS(transit!$A$2:$Y$402)),1,1)</f>
        <v>7</v>
      </c>
      <c r="G4231">
        <f ca="1">OFFSET(drive!$A$2:$Y$402,TRUNC((ROW()-ROW($G$2))/COLUMNS(drive!$A$2:$Y$402)),MOD(ROW()-ROW($G$2),COLUMNS(drive!$A$2:$Y$402)),1,1)</f>
        <v>3</v>
      </c>
      <c r="H4231" s="5">
        <f ca="1">(VLOOKUP($B4231,weights!$A$2:$R$6,4))*VLOOKUP($B4231,weights!$A$2:$R$6,6)^C4231*(VLOOKUP($B4231,weights!$A$2:$R$6,15)*EXP(VLOOKUP($B4231,weights!$A$2:$R$6,11)*D4231)+VLOOKUP($B4231,weights!$A$2:$R$6,16)*EXP(VLOOKUP($B4231,weights!$A$2:$R$6,12)*E4231)+VLOOKUP($B4231,weights!$A$2:$R$6,17)*EXP(VLOOKUP($B4231,weights!$A$2:$R$6,13)*F4231)+VLOOKUP($B4231,weights!$A$2:$R$6,18)*EXP(VLOOKUP($B4231,weights!$A$2:$R$6,14)*G4231))</f>
        <v>16.549378636511136</v>
      </c>
    </row>
    <row r="4232" spans="1:8" ht="12.75" x14ac:dyDescent="0.2">
      <c r="A4232">
        <f t="shared" si="0"/>
        <v>170</v>
      </c>
      <c r="B4232" t="str">
        <f t="shared" ref="B4232:C4232" si="4206">B4207</f>
        <v>restaurant</v>
      </c>
      <c r="C4232">
        <f t="shared" si="4206"/>
        <v>5</v>
      </c>
      <c r="D4232">
        <f ca="1">OFFSET(walk!$A$2:$Y$402,TRUNC((ROW()-ROW($D$2))/COLUMNS(walk!$A$2:$Y$402)),MOD(ROW()-ROW($D$2),COLUMNS(walk!$A$2:$Y$402)),1,1)</f>
        <v>12</v>
      </c>
      <c r="E4232">
        <f ca="1">OFFSET(bike!$A$2:$Y$402,TRUNC((ROW()-ROW($E$2))/COLUMNS(bike!$A$2:$Y$402)),MOD(ROW()-ROW($E$2),COLUMNS(bike!$A$2:$Y$402)),1,1)</f>
        <v>4</v>
      </c>
      <c r="F4232">
        <f ca="1">OFFSET(transit!$A$2:$Y$402,TRUNC((ROW()-ROW($F$2))/COLUMNS(transit!$A$2:$Y$402)),MOD(ROW()-ROW($F$2),COLUMNS(transit!$A$2:$Y$402)),1,1)</f>
        <v>9</v>
      </c>
      <c r="G4232">
        <f ca="1">OFFSET(drive!$A$2:$Y$402,TRUNC((ROW()-ROW($G$2))/COLUMNS(drive!$A$2:$Y$402)),MOD(ROW()-ROW($G$2),COLUMNS(drive!$A$2:$Y$402)),1,1)</f>
        <v>3</v>
      </c>
      <c r="H4232" s="5">
        <f ca="1">(VLOOKUP($B4232,weights!$A$2:$R$6,4))*VLOOKUP($B4232,weights!$A$2:$R$6,6)^C4232*(VLOOKUP($B4232,weights!$A$2:$R$6,15)*EXP(VLOOKUP($B4232,weights!$A$2:$R$6,11)*D4232)+VLOOKUP($B4232,weights!$A$2:$R$6,16)*EXP(VLOOKUP($B4232,weights!$A$2:$R$6,12)*E4232)+VLOOKUP($B4232,weights!$A$2:$R$6,17)*EXP(VLOOKUP($B4232,weights!$A$2:$R$6,13)*F4232)+VLOOKUP($B4232,weights!$A$2:$R$6,18)*EXP(VLOOKUP($B4232,weights!$A$2:$R$6,14)*G4232))</f>
        <v>12.822494488180777</v>
      </c>
    </row>
    <row r="4233" spans="1:8" ht="12.75" x14ac:dyDescent="0.2">
      <c r="A4233">
        <f t="shared" si="0"/>
        <v>170</v>
      </c>
      <c r="B4233" t="str">
        <f t="shared" ref="B4233:C4233" si="4207">B4208</f>
        <v>restaurant</v>
      </c>
      <c r="C4233">
        <f t="shared" si="4207"/>
        <v>6</v>
      </c>
      <c r="D4233">
        <f ca="1">OFFSET(walk!$A$2:$Y$402,TRUNC((ROW()-ROW($D$2))/COLUMNS(walk!$A$2:$Y$402)),MOD(ROW()-ROW($D$2),COLUMNS(walk!$A$2:$Y$402)),1,1)</f>
        <v>12</v>
      </c>
      <c r="E4233">
        <f ca="1">OFFSET(bike!$A$2:$Y$402,TRUNC((ROW()-ROW($E$2))/COLUMNS(bike!$A$2:$Y$402)),MOD(ROW()-ROW($E$2),COLUMNS(bike!$A$2:$Y$402)),1,1)</f>
        <v>4</v>
      </c>
      <c r="F4233">
        <f ca="1">OFFSET(transit!$A$2:$Y$402,TRUNC((ROW()-ROW($F$2))/COLUMNS(transit!$A$2:$Y$402)),MOD(ROW()-ROW($F$2),COLUMNS(transit!$A$2:$Y$402)),1,1)</f>
        <v>9</v>
      </c>
      <c r="G4233">
        <f ca="1">OFFSET(drive!$A$2:$Y$402,TRUNC((ROW()-ROW($G$2))/COLUMNS(drive!$A$2:$Y$402)),MOD(ROW()-ROW($G$2),COLUMNS(drive!$A$2:$Y$402)),1,1)</f>
        <v>4</v>
      </c>
      <c r="H4233" s="5">
        <f ca="1">(VLOOKUP($B4233,weights!$A$2:$R$6,4))*VLOOKUP($B4233,weights!$A$2:$R$6,6)^C4233*(VLOOKUP($B4233,weights!$A$2:$R$6,15)*EXP(VLOOKUP($B4233,weights!$A$2:$R$6,11)*D4233)+VLOOKUP($B4233,weights!$A$2:$R$6,16)*EXP(VLOOKUP($B4233,weights!$A$2:$R$6,12)*E4233)+VLOOKUP($B4233,weights!$A$2:$R$6,17)*EXP(VLOOKUP($B4233,weights!$A$2:$R$6,13)*F4233)+VLOOKUP($B4233,weights!$A$2:$R$6,18)*EXP(VLOOKUP($B4233,weights!$A$2:$R$6,14)*G4233))</f>
        <v>10.697797438613682</v>
      </c>
    </row>
    <row r="4234" spans="1:8" ht="12.75" x14ac:dyDescent="0.2">
      <c r="A4234">
        <f t="shared" si="0"/>
        <v>170</v>
      </c>
      <c r="B4234" t="str">
        <f t="shared" ref="B4234:C4234" si="4208">B4209</f>
        <v>restaurant</v>
      </c>
      <c r="C4234">
        <f t="shared" si="4208"/>
        <v>7</v>
      </c>
      <c r="D4234">
        <f ca="1">OFFSET(walk!$A$2:$Y$402,TRUNC((ROW()-ROW($D$2))/COLUMNS(walk!$A$2:$Y$402)),MOD(ROW()-ROW($D$2),COLUMNS(walk!$A$2:$Y$402)),1,1)</f>
        <v>12</v>
      </c>
      <c r="E4234">
        <f ca="1">OFFSET(bike!$A$2:$Y$402,TRUNC((ROW()-ROW($E$2))/COLUMNS(bike!$A$2:$Y$402)),MOD(ROW()-ROW($E$2),COLUMNS(bike!$A$2:$Y$402)),1,1)</f>
        <v>4</v>
      </c>
      <c r="F4234">
        <f ca="1">OFFSET(transit!$A$2:$Y$402,TRUNC((ROW()-ROW($F$2))/COLUMNS(transit!$A$2:$Y$402)),MOD(ROW()-ROW($F$2),COLUMNS(transit!$A$2:$Y$402)),1,1)</f>
        <v>9</v>
      </c>
      <c r="G4234">
        <f ca="1">OFFSET(drive!$A$2:$Y$402,TRUNC((ROW()-ROW($G$2))/COLUMNS(drive!$A$2:$Y$402)),MOD(ROW()-ROW($G$2),COLUMNS(drive!$A$2:$Y$402)),1,1)</f>
        <v>4</v>
      </c>
      <c r="H4234" s="5">
        <f ca="1">(VLOOKUP($B4234,weights!$A$2:$R$6,4))*VLOOKUP($B4234,weights!$A$2:$R$6,6)^C4234*(VLOOKUP($B4234,weights!$A$2:$R$6,15)*EXP(VLOOKUP($B4234,weights!$A$2:$R$6,11)*D4234)+VLOOKUP($B4234,weights!$A$2:$R$6,16)*EXP(VLOOKUP($B4234,weights!$A$2:$R$6,12)*E4234)+VLOOKUP($B4234,weights!$A$2:$R$6,17)*EXP(VLOOKUP($B4234,weights!$A$2:$R$6,13)*F4234)+VLOOKUP($B4234,weights!$A$2:$R$6,18)*EXP(VLOOKUP($B4234,weights!$A$2:$R$6,14)*G4234))</f>
        <v>9.5883962227574475</v>
      </c>
    </row>
    <row r="4235" spans="1:8" ht="12.75" x14ac:dyDescent="0.2">
      <c r="A4235">
        <f t="shared" si="0"/>
        <v>170</v>
      </c>
      <c r="B4235" t="str">
        <f t="shared" ref="B4235:C4235" si="4209">B4210</f>
        <v>restaurant</v>
      </c>
      <c r="C4235">
        <f t="shared" si="4209"/>
        <v>8</v>
      </c>
      <c r="D4235">
        <f ca="1">OFFSET(walk!$A$2:$Y$402,TRUNC((ROW()-ROW($D$2))/COLUMNS(walk!$A$2:$Y$402)),MOD(ROW()-ROW($D$2),COLUMNS(walk!$A$2:$Y$402)),1,1)</f>
        <v>14</v>
      </c>
      <c r="E4235">
        <f ca="1">OFFSET(bike!$A$2:$Y$402,TRUNC((ROW()-ROW($E$2))/COLUMNS(bike!$A$2:$Y$402)),MOD(ROW()-ROW($E$2),COLUMNS(bike!$A$2:$Y$402)),1,1)</f>
        <v>4</v>
      </c>
      <c r="F4235">
        <f ca="1">OFFSET(transit!$A$2:$Y$402,TRUNC((ROW()-ROW($F$2))/COLUMNS(transit!$A$2:$Y$402)),MOD(ROW()-ROW($F$2),COLUMNS(transit!$A$2:$Y$402)),1,1)</f>
        <v>10</v>
      </c>
      <c r="G4235">
        <f ca="1">OFFSET(drive!$A$2:$Y$402,TRUNC((ROW()-ROW($G$2))/COLUMNS(drive!$A$2:$Y$402)),MOD(ROW()-ROW($G$2),COLUMNS(drive!$A$2:$Y$402)),1,1)</f>
        <v>4</v>
      </c>
      <c r="H4235" s="5">
        <f ca="1">(VLOOKUP($B4235,weights!$A$2:$R$6,4))*VLOOKUP($B4235,weights!$A$2:$R$6,6)^C4235*(VLOOKUP($B4235,weights!$A$2:$R$6,15)*EXP(VLOOKUP($B4235,weights!$A$2:$R$6,11)*D4235)+VLOOKUP($B4235,weights!$A$2:$R$6,16)*EXP(VLOOKUP($B4235,weights!$A$2:$R$6,12)*E4235)+VLOOKUP($B4235,weights!$A$2:$R$6,17)*EXP(VLOOKUP($B4235,weights!$A$2:$R$6,13)*F4235)+VLOOKUP($B4235,weights!$A$2:$R$6,18)*EXP(VLOOKUP($B4235,weights!$A$2:$R$6,14)*G4235))</f>
        <v>8.1456946511865453</v>
      </c>
    </row>
    <row r="4236" spans="1:8" ht="12.75" x14ac:dyDescent="0.2">
      <c r="A4236">
        <f t="shared" si="0"/>
        <v>170</v>
      </c>
      <c r="B4236" t="str">
        <f t="shared" ref="B4236:C4236" si="4210">B4211</f>
        <v>restaurant</v>
      </c>
      <c r="C4236">
        <f t="shared" si="4210"/>
        <v>9</v>
      </c>
      <c r="D4236">
        <f ca="1">OFFSET(walk!$A$2:$Y$402,TRUNC((ROW()-ROW($D$2))/COLUMNS(walk!$A$2:$Y$402)),MOD(ROW()-ROW($D$2),COLUMNS(walk!$A$2:$Y$402)),1,1)</f>
        <v>15</v>
      </c>
      <c r="E4236">
        <f ca="1">OFFSET(bike!$A$2:$Y$402,TRUNC((ROW()-ROW($E$2))/COLUMNS(bike!$A$2:$Y$402)),MOD(ROW()-ROW($E$2),COLUMNS(bike!$A$2:$Y$402)),1,1)</f>
        <v>5</v>
      </c>
      <c r="F4236">
        <f ca="1">OFFSET(transit!$A$2:$Y$402,TRUNC((ROW()-ROW($F$2))/COLUMNS(transit!$A$2:$Y$402)),MOD(ROW()-ROW($F$2),COLUMNS(transit!$A$2:$Y$402)),1,1)</f>
        <v>14</v>
      </c>
      <c r="G4236">
        <f ca="1">OFFSET(drive!$A$2:$Y$402,TRUNC((ROW()-ROW($G$2))/COLUMNS(drive!$A$2:$Y$402)),MOD(ROW()-ROW($G$2),COLUMNS(drive!$A$2:$Y$402)),1,1)</f>
        <v>4</v>
      </c>
      <c r="H4236" s="5">
        <f ca="1">(VLOOKUP($B4236,weights!$A$2:$R$6,4))*VLOOKUP($B4236,weights!$A$2:$R$6,6)^C4236*(VLOOKUP($B4236,weights!$A$2:$R$6,15)*EXP(VLOOKUP($B4236,weights!$A$2:$R$6,11)*D4236)+VLOOKUP($B4236,weights!$A$2:$R$6,16)*EXP(VLOOKUP($B4236,weights!$A$2:$R$6,12)*E4236)+VLOOKUP($B4236,weights!$A$2:$R$6,17)*EXP(VLOOKUP($B4236,weights!$A$2:$R$6,13)*F4236)+VLOOKUP($B4236,weights!$A$2:$R$6,18)*EXP(VLOOKUP($B4236,weights!$A$2:$R$6,14)*G4236))</f>
        <v>6.14418547828092</v>
      </c>
    </row>
    <row r="4237" spans="1:8" ht="12.75" x14ac:dyDescent="0.2">
      <c r="A4237">
        <f t="shared" si="0"/>
        <v>170</v>
      </c>
      <c r="B4237" t="str">
        <f t="shared" ref="B4237:C4237" si="4211">B4212</f>
        <v>supermarket</v>
      </c>
      <c r="C4237">
        <f t="shared" si="4211"/>
        <v>0</v>
      </c>
      <c r="D4237">
        <f ca="1">OFFSET(walk!$A$2:$Y$402,TRUNC((ROW()-ROW($D$2))/COLUMNS(walk!$A$2:$Y$402)),MOD(ROW()-ROW($D$2),COLUMNS(walk!$A$2:$Y$402)),1,1)</f>
        <v>35</v>
      </c>
      <c r="E4237">
        <f ca="1">OFFSET(bike!$A$2:$Y$402,TRUNC((ROW()-ROW($E$2))/COLUMNS(bike!$A$2:$Y$402)),MOD(ROW()-ROW($E$2),COLUMNS(bike!$A$2:$Y$402)),1,1)</f>
        <v>14</v>
      </c>
      <c r="F4237">
        <f ca="1">OFFSET(transit!$A$2:$Y$402,TRUNC((ROW()-ROW($F$2))/COLUMNS(transit!$A$2:$Y$402)),MOD(ROW()-ROW($F$2),COLUMNS(transit!$A$2:$Y$402)),1,1)</f>
        <v>20</v>
      </c>
      <c r="G4237">
        <f ca="1">OFFSET(drive!$A$2:$Y$402,TRUNC((ROW()-ROW($G$2))/COLUMNS(drive!$A$2:$Y$402)),MOD(ROW()-ROW($G$2),COLUMNS(drive!$A$2:$Y$402)),1,1)</f>
        <v>8</v>
      </c>
      <c r="H4237" s="5">
        <f ca="1">(VLOOKUP($B4237,weights!$A$2:$R$6,4))*VLOOKUP($B4237,weights!$A$2:$R$6,6)^C4237*(VLOOKUP($B4237,weights!$A$2:$R$6,15)*EXP(VLOOKUP($B4237,weights!$A$2:$R$6,11)*D4237)+VLOOKUP($B4237,weights!$A$2:$R$6,16)*EXP(VLOOKUP($B4237,weights!$A$2:$R$6,12)*E4237)+VLOOKUP($B4237,weights!$A$2:$R$6,17)*EXP(VLOOKUP($B4237,weights!$A$2:$R$6,13)*F4237)+VLOOKUP($B4237,weights!$A$2:$R$6,18)*EXP(VLOOKUP($B4237,weights!$A$2:$R$6,14)*G4237))</f>
        <v>3.6090815202154425</v>
      </c>
    </row>
    <row r="4238" spans="1:8" ht="12.75" x14ac:dyDescent="0.2">
      <c r="A4238">
        <f t="shared" si="0"/>
        <v>170</v>
      </c>
      <c r="B4238" t="str">
        <f t="shared" ref="B4238:C4238" si="4212">B4213</f>
        <v>supermarket</v>
      </c>
      <c r="C4238">
        <f t="shared" si="4212"/>
        <v>1</v>
      </c>
      <c r="D4238">
        <f ca="1">OFFSET(walk!$A$2:$Y$402,TRUNC((ROW()-ROW($D$2))/COLUMNS(walk!$A$2:$Y$402)),MOD(ROW()-ROW($D$2),COLUMNS(walk!$A$2:$Y$402)),1,1)</f>
        <v>48</v>
      </c>
      <c r="E4238">
        <f ca="1">OFFSET(bike!$A$2:$Y$402,TRUNC((ROW()-ROW($E$2))/COLUMNS(bike!$A$2:$Y$402)),MOD(ROW()-ROW($E$2),COLUMNS(bike!$A$2:$Y$402)),1,1)</f>
        <v>15</v>
      </c>
      <c r="F4238">
        <f ca="1">OFFSET(transit!$A$2:$Y$402,TRUNC((ROW()-ROW($F$2))/COLUMNS(transit!$A$2:$Y$402)),MOD(ROW()-ROW($F$2),COLUMNS(transit!$A$2:$Y$402)),1,1)</f>
        <v>24</v>
      </c>
      <c r="G4238">
        <f ca="1">OFFSET(drive!$A$2:$Y$402,TRUNC((ROW()-ROW($G$2))/COLUMNS(drive!$A$2:$Y$402)),MOD(ROW()-ROW($G$2),COLUMNS(drive!$A$2:$Y$402)),1,1)</f>
        <v>9</v>
      </c>
      <c r="H4238" s="5">
        <f ca="1">(VLOOKUP($B4238,weights!$A$2:$R$6,4))*VLOOKUP($B4238,weights!$A$2:$R$6,6)^C4238*(VLOOKUP($B4238,weights!$A$2:$R$6,15)*EXP(VLOOKUP($B4238,weights!$A$2:$R$6,11)*D4238)+VLOOKUP($B4238,weights!$A$2:$R$6,16)*EXP(VLOOKUP($B4238,weights!$A$2:$R$6,12)*E4238)+VLOOKUP($B4238,weights!$A$2:$R$6,17)*EXP(VLOOKUP($B4238,weights!$A$2:$R$6,13)*F4238)+VLOOKUP($B4238,weights!$A$2:$R$6,18)*EXP(VLOOKUP($B4238,weights!$A$2:$R$6,14)*G4238))</f>
        <v>1.6662473208838171</v>
      </c>
    </row>
    <row r="4239" spans="1:8" ht="12.75" x14ac:dyDescent="0.2">
      <c r="A4239">
        <f t="shared" si="0"/>
        <v>170</v>
      </c>
      <c r="B4239" t="str">
        <f t="shared" ref="B4239:C4239" si="4213">B4214</f>
        <v>supermarket</v>
      </c>
      <c r="C4239">
        <f t="shared" si="4213"/>
        <v>2</v>
      </c>
      <c r="D4239">
        <f ca="1">OFFSET(walk!$A$2:$Y$402,TRUNC((ROW()-ROW($D$2))/COLUMNS(walk!$A$2:$Y$402)),MOD(ROW()-ROW($D$2),COLUMNS(walk!$A$2:$Y$402)),1,1)</f>
        <v>53</v>
      </c>
      <c r="E4239">
        <f ca="1">OFFSET(bike!$A$2:$Y$402,TRUNC((ROW()-ROW($E$2))/COLUMNS(bike!$A$2:$Y$402)),MOD(ROW()-ROW($E$2),COLUMNS(bike!$A$2:$Y$402)),1,1)</f>
        <v>16</v>
      </c>
      <c r="F4239">
        <f ca="1">OFFSET(transit!$A$2:$Y$402,TRUNC((ROW()-ROW($F$2))/COLUMNS(transit!$A$2:$Y$402)),MOD(ROW()-ROW($F$2),COLUMNS(transit!$A$2:$Y$402)),1,1)</f>
        <v>29</v>
      </c>
      <c r="G4239">
        <f ca="1">OFFSET(drive!$A$2:$Y$402,TRUNC((ROW()-ROW($G$2))/COLUMNS(drive!$A$2:$Y$402)),MOD(ROW()-ROW($G$2),COLUMNS(drive!$A$2:$Y$402)),1,1)</f>
        <v>12</v>
      </c>
      <c r="H4239" s="5">
        <f ca="1">(VLOOKUP($B4239,weights!$A$2:$R$6,4))*VLOOKUP($B4239,weights!$A$2:$R$6,6)^C4239*(VLOOKUP($B4239,weights!$A$2:$R$6,15)*EXP(VLOOKUP($B4239,weights!$A$2:$R$6,11)*D4239)+VLOOKUP($B4239,weights!$A$2:$R$6,16)*EXP(VLOOKUP($B4239,weights!$A$2:$R$6,12)*E4239)+VLOOKUP($B4239,weights!$A$2:$R$6,17)*EXP(VLOOKUP($B4239,weights!$A$2:$R$6,13)*F4239)+VLOOKUP($B4239,weights!$A$2:$R$6,18)*EXP(VLOOKUP($B4239,weights!$A$2:$R$6,14)*G4239))</f>
        <v>0.52794579458621838</v>
      </c>
    </row>
    <row r="4240" spans="1:8" ht="12.75" x14ac:dyDescent="0.2">
      <c r="A4240">
        <f t="shared" si="0"/>
        <v>170</v>
      </c>
      <c r="B4240" t="str">
        <f t="shared" ref="B4240:C4240" si="4214">B4215</f>
        <v>supermarket</v>
      </c>
      <c r="C4240">
        <f t="shared" si="4214"/>
        <v>3</v>
      </c>
      <c r="D4240">
        <f ca="1">OFFSET(walk!$A$2:$Y$402,TRUNC((ROW()-ROW($D$2))/COLUMNS(walk!$A$2:$Y$402)),MOD(ROW()-ROW($D$2),COLUMNS(walk!$A$2:$Y$402)),1,1)</f>
        <v>60</v>
      </c>
      <c r="E4240">
        <f ca="1">OFFSET(bike!$A$2:$Y$402,TRUNC((ROW()-ROW($E$2))/COLUMNS(bike!$A$2:$Y$402)),MOD(ROW()-ROW($E$2),COLUMNS(bike!$A$2:$Y$402)),1,1)</f>
        <v>20</v>
      </c>
      <c r="F4240">
        <f ca="1">OFFSET(transit!$A$2:$Y$402,TRUNC((ROW()-ROW($F$2))/COLUMNS(transit!$A$2:$Y$402)),MOD(ROW()-ROW($F$2),COLUMNS(transit!$A$2:$Y$402)),1,1)</f>
        <v>36</v>
      </c>
      <c r="G4240">
        <f ca="1">OFFSET(drive!$A$2:$Y$402,TRUNC((ROW()-ROW($G$2))/COLUMNS(drive!$A$2:$Y$402)),MOD(ROW()-ROW($G$2),COLUMNS(drive!$A$2:$Y$402)),1,1)</f>
        <v>14</v>
      </c>
      <c r="H4240" s="5">
        <f ca="1">(VLOOKUP($B4240,weights!$A$2:$R$6,4))*VLOOKUP($B4240,weights!$A$2:$R$6,6)^C4240*(VLOOKUP($B4240,weights!$A$2:$R$6,15)*EXP(VLOOKUP($B4240,weights!$A$2:$R$6,11)*D4240)+VLOOKUP($B4240,weights!$A$2:$R$6,16)*EXP(VLOOKUP($B4240,weights!$A$2:$R$6,12)*E4240)+VLOOKUP($B4240,weights!$A$2:$R$6,17)*EXP(VLOOKUP($B4240,weights!$A$2:$R$6,13)*F4240)+VLOOKUP($B4240,weights!$A$2:$R$6,18)*EXP(VLOOKUP($B4240,weights!$A$2:$R$6,14)*G4240))</f>
        <v>0.19158514904750137</v>
      </c>
    </row>
    <row r="4241" spans="1:8" ht="12.75" x14ac:dyDescent="0.2">
      <c r="A4241">
        <f t="shared" si="0"/>
        <v>170</v>
      </c>
      <c r="B4241" t="str">
        <f t="shared" ref="B4241:C4241" si="4215">B4216</f>
        <v>supermarket</v>
      </c>
      <c r="C4241">
        <f t="shared" si="4215"/>
        <v>4</v>
      </c>
      <c r="D4241">
        <f ca="1">OFFSET(walk!$A$2:$Y$402,TRUNC((ROW()-ROW($D$2))/COLUMNS(walk!$A$2:$Y$402)),MOD(ROW()-ROW($D$2),COLUMNS(walk!$A$2:$Y$402)),1,1)</f>
        <v>76</v>
      </c>
      <c r="E4241">
        <f ca="1">OFFSET(bike!$A$2:$Y$402,TRUNC((ROW()-ROW($E$2))/COLUMNS(bike!$A$2:$Y$402)),MOD(ROW()-ROW($E$2),COLUMNS(bike!$A$2:$Y$402)),1,1)</f>
        <v>23</v>
      </c>
      <c r="F4241">
        <f ca="1">OFFSET(transit!$A$2:$Y$402,TRUNC((ROW()-ROW($F$2))/COLUMNS(transit!$A$2:$Y$402)),MOD(ROW()-ROW($F$2),COLUMNS(transit!$A$2:$Y$402)),1,1)</f>
        <v>37</v>
      </c>
      <c r="G4241">
        <f ca="1">OFFSET(drive!$A$2:$Y$402,TRUNC((ROW()-ROW($G$2))/COLUMNS(drive!$A$2:$Y$402)),MOD(ROW()-ROW($G$2),COLUMNS(drive!$A$2:$Y$402)),1,1)</f>
        <v>15</v>
      </c>
      <c r="H4241" s="5">
        <f ca="1">(VLOOKUP($B4241,weights!$A$2:$R$6,4))*VLOOKUP($B4241,weights!$A$2:$R$6,6)^C4241*(VLOOKUP($B4241,weights!$A$2:$R$6,15)*EXP(VLOOKUP($B4241,weights!$A$2:$R$6,11)*D4241)+VLOOKUP($B4241,weights!$A$2:$R$6,16)*EXP(VLOOKUP($B4241,weights!$A$2:$R$6,12)*E4241)+VLOOKUP($B4241,weights!$A$2:$R$6,17)*EXP(VLOOKUP($B4241,weights!$A$2:$R$6,13)*F4241)+VLOOKUP($B4241,weights!$A$2:$R$6,18)*EXP(VLOOKUP($B4241,weights!$A$2:$R$6,14)*G4241))</f>
        <v>9.0421217338447074E-2</v>
      </c>
    </row>
    <row r="4242" spans="1:8" ht="12.75" x14ac:dyDescent="0.2">
      <c r="A4242">
        <f t="shared" si="0"/>
        <v>170</v>
      </c>
      <c r="B4242" t="str">
        <f t="shared" ref="B4242:C4242" si="4216">B4217</f>
        <v>store</v>
      </c>
      <c r="C4242">
        <f t="shared" si="4216"/>
        <v>0</v>
      </c>
      <c r="D4242">
        <f ca="1">OFFSET(walk!$A$2:$Y$402,TRUNC((ROW()-ROW($D$2))/COLUMNS(walk!$A$2:$Y$402)),MOD(ROW()-ROW($D$2),COLUMNS(walk!$A$2:$Y$402)),1,1)</f>
        <v>3</v>
      </c>
      <c r="E4242">
        <f ca="1">OFFSET(bike!$A$2:$Y$402,TRUNC((ROW()-ROW($E$2))/COLUMNS(bike!$A$2:$Y$402)),MOD(ROW()-ROW($E$2),COLUMNS(bike!$A$2:$Y$402)),1,1)</f>
        <v>1</v>
      </c>
      <c r="F4242">
        <f ca="1">OFFSET(transit!$A$2:$Y$402,TRUNC((ROW()-ROW($F$2))/COLUMNS(transit!$A$2:$Y$402)),MOD(ROW()-ROW($F$2),COLUMNS(transit!$A$2:$Y$402)),1,1)</f>
        <v>3</v>
      </c>
      <c r="G4242">
        <f ca="1">OFFSET(drive!$A$2:$Y$402,TRUNC((ROW()-ROW($G$2))/COLUMNS(drive!$A$2:$Y$402)),MOD(ROW()-ROW($G$2),COLUMNS(drive!$A$2:$Y$402)),1,1)</f>
        <v>1</v>
      </c>
      <c r="H4242" s="5">
        <f ca="1">(VLOOKUP($B4242,weights!$A$2:$R$6,4))*VLOOKUP($B4242,weights!$A$2:$R$6,6)^C4242*(VLOOKUP($B4242,weights!$A$2:$R$6,15)*EXP(VLOOKUP($B4242,weights!$A$2:$R$6,11)*D4242)+VLOOKUP($B4242,weights!$A$2:$R$6,16)*EXP(VLOOKUP($B4242,weights!$A$2:$R$6,12)*E4242)+VLOOKUP($B4242,weights!$A$2:$R$6,17)*EXP(VLOOKUP($B4242,weights!$A$2:$R$6,13)*F4242)+VLOOKUP($B4242,weights!$A$2:$R$6,18)*EXP(VLOOKUP($B4242,weights!$A$2:$R$6,14)*G4242))</f>
        <v>24.807341495576125</v>
      </c>
    </row>
    <row r="4243" spans="1:8" ht="12.75" x14ac:dyDescent="0.2">
      <c r="A4243">
        <f t="shared" si="0"/>
        <v>170</v>
      </c>
      <c r="B4243" t="str">
        <f t="shared" ref="B4243:C4243" si="4217">B4218</f>
        <v>store</v>
      </c>
      <c r="C4243">
        <f t="shared" si="4217"/>
        <v>1</v>
      </c>
      <c r="D4243">
        <f ca="1">OFFSET(walk!$A$2:$Y$402,TRUNC((ROW()-ROW($D$2))/COLUMNS(walk!$A$2:$Y$402)),MOD(ROW()-ROW($D$2),COLUMNS(walk!$A$2:$Y$402)),1,1)</f>
        <v>6</v>
      </c>
      <c r="E4243">
        <f ca="1">OFFSET(bike!$A$2:$Y$402,TRUNC((ROW()-ROW($E$2))/COLUMNS(bike!$A$2:$Y$402)),MOD(ROW()-ROW($E$2),COLUMNS(bike!$A$2:$Y$402)),1,1)</f>
        <v>1</v>
      </c>
      <c r="F4243">
        <f ca="1">OFFSET(transit!$A$2:$Y$402,TRUNC((ROW()-ROW($F$2))/COLUMNS(transit!$A$2:$Y$402)),MOD(ROW()-ROW($F$2),COLUMNS(transit!$A$2:$Y$402)),1,1)</f>
        <v>6</v>
      </c>
      <c r="G4243">
        <f ca="1">OFFSET(drive!$A$2:$Y$402,TRUNC((ROW()-ROW($G$2))/COLUMNS(drive!$A$2:$Y$402)),MOD(ROW()-ROW($G$2),COLUMNS(drive!$A$2:$Y$402)),1,1)</f>
        <v>1</v>
      </c>
      <c r="H4243" s="5">
        <f ca="1">(VLOOKUP($B4243,weights!$A$2:$R$6,4))*VLOOKUP($B4243,weights!$A$2:$R$6,6)^C4243*(VLOOKUP($B4243,weights!$A$2:$R$6,15)*EXP(VLOOKUP($B4243,weights!$A$2:$R$6,11)*D4243)+VLOOKUP($B4243,weights!$A$2:$R$6,16)*EXP(VLOOKUP($B4243,weights!$A$2:$R$6,12)*E4243)+VLOOKUP($B4243,weights!$A$2:$R$6,17)*EXP(VLOOKUP($B4243,weights!$A$2:$R$6,13)*F4243)+VLOOKUP($B4243,weights!$A$2:$R$6,18)*EXP(VLOOKUP($B4243,weights!$A$2:$R$6,14)*G4243))</f>
        <v>13.077667184379605</v>
      </c>
    </row>
    <row r="4244" spans="1:8" ht="12.75" x14ac:dyDescent="0.2">
      <c r="A4244">
        <f t="shared" si="0"/>
        <v>170</v>
      </c>
      <c r="B4244" t="str">
        <f t="shared" ref="B4244:C4244" si="4218">B4219</f>
        <v>store</v>
      </c>
      <c r="C4244">
        <f t="shared" si="4218"/>
        <v>2</v>
      </c>
      <c r="D4244">
        <f ca="1">OFFSET(walk!$A$2:$Y$402,TRUNC((ROW()-ROW($D$2))/COLUMNS(walk!$A$2:$Y$402)),MOD(ROW()-ROW($D$2),COLUMNS(walk!$A$2:$Y$402)),1,1)</f>
        <v>8</v>
      </c>
      <c r="E4244">
        <f ca="1">OFFSET(bike!$A$2:$Y$402,TRUNC((ROW()-ROW($E$2))/COLUMNS(bike!$A$2:$Y$402)),MOD(ROW()-ROW($E$2),COLUMNS(bike!$A$2:$Y$402)),1,1)</f>
        <v>2</v>
      </c>
      <c r="F4244">
        <f ca="1">OFFSET(transit!$A$2:$Y$402,TRUNC((ROW()-ROW($F$2))/COLUMNS(transit!$A$2:$Y$402)),MOD(ROW()-ROW($F$2),COLUMNS(transit!$A$2:$Y$402)),1,1)</f>
        <v>8</v>
      </c>
      <c r="G4244">
        <f ca="1">OFFSET(drive!$A$2:$Y$402,TRUNC((ROW()-ROW($G$2))/COLUMNS(drive!$A$2:$Y$402)),MOD(ROW()-ROW($G$2),COLUMNS(drive!$A$2:$Y$402)),1,1)</f>
        <v>2</v>
      </c>
      <c r="H4244" s="5">
        <f ca="1">(VLOOKUP($B4244,weights!$A$2:$R$6,4))*VLOOKUP($B4244,weights!$A$2:$R$6,6)^C4244*(VLOOKUP($B4244,weights!$A$2:$R$6,15)*EXP(VLOOKUP($B4244,weights!$A$2:$R$6,11)*D4244)+VLOOKUP($B4244,weights!$A$2:$R$6,16)*EXP(VLOOKUP($B4244,weights!$A$2:$R$6,12)*E4244)+VLOOKUP($B4244,weights!$A$2:$R$6,17)*EXP(VLOOKUP($B4244,weights!$A$2:$R$6,13)*F4244)+VLOOKUP($B4244,weights!$A$2:$R$6,18)*EXP(VLOOKUP($B4244,weights!$A$2:$R$6,14)*G4244))</f>
        <v>5.9522320177632659</v>
      </c>
    </row>
    <row r="4245" spans="1:8" ht="12.75" x14ac:dyDescent="0.2">
      <c r="A4245">
        <f t="shared" si="0"/>
        <v>170</v>
      </c>
      <c r="B4245" t="str">
        <f t="shared" ref="B4245:C4245" si="4219">B4220</f>
        <v>store</v>
      </c>
      <c r="C4245">
        <f t="shared" si="4219"/>
        <v>3</v>
      </c>
      <c r="D4245">
        <f ca="1">OFFSET(walk!$A$2:$Y$402,TRUNC((ROW()-ROW($D$2))/COLUMNS(walk!$A$2:$Y$402)),MOD(ROW()-ROW($D$2),COLUMNS(walk!$A$2:$Y$402)),1,1)</f>
        <v>8</v>
      </c>
      <c r="E4245">
        <f ca="1">OFFSET(bike!$A$2:$Y$402,TRUNC((ROW()-ROW($E$2))/COLUMNS(bike!$A$2:$Y$402)),MOD(ROW()-ROW($E$2),COLUMNS(bike!$A$2:$Y$402)),1,1)</f>
        <v>2</v>
      </c>
      <c r="F4245">
        <f ca="1">OFFSET(transit!$A$2:$Y$402,TRUNC((ROW()-ROW($F$2))/COLUMNS(transit!$A$2:$Y$402)),MOD(ROW()-ROW($F$2),COLUMNS(transit!$A$2:$Y$402)),1,1)</f>
        <v>8</v>
      </c>
      <c r="G4245">
        <f ca="1">OFFSET(drive!$A$2:$Y$402,TRUNC((ROW()-ROW($G$2))/COLUMNS(drive!$A$2:$Y$402)),MOD(ROW()-ROW($G$2),COLUMNS(drive!$A$2:$Y$402)),1,1)</f>
        <v>3</v>
      </c>
      <c r="H4245" s="5">
        <f ca="1">(VLOOKUP($B4245,weights!$A$2:$R$6,4))*VLOOKUP($B4245,weights!$A$2:$R$6,6)^C4245*(VLOOKUP($B4245,weights!$A$2:$R$6,15)*EXP(VLOOKUP($B4245,weights!$A$2:$R$6,11)*D4245)+VLOOKUP($B4245,weights!$A$2:$R$6,16)*EXP(VLOOKUP($B4245,weights!$A$2:$R$6,12)*E4245)+VLOOKUP($B4245,weights!$A$2:$R$6,17)*EXP(VLOOKUP($B4245,weights!$A$2:$R$6,13)*F4245)+VLOOKUP($B4245,weights!$A$2:$R$6,18)*EXP(VLOOKUP($B4245,weights!$A$2:$R$6,14)*G4245))</f>
        <v>3.5483057342417657</v>
      </c>
    </row>
    <row r="4246" spans="1:8" ht="12.75" x14ac:dyDescent="0.2">
      <c r="A4246">
        <f t="shared" si="0"/>
        <v>170</v>
      </c>
      <c r="B4246" t="str">
        <f t="shared" ref="B4246:C4246" si="4220">B4221</f>
        <v>store</v>
      </c>
      <c r="C4246">
        <f t="shared" si="4220"/>
        <v>4</v>
      </c>
      <c r="D4246">
        <f ca="1">OFFSET(walk!$A$2:$Y$402,TRUNC((ROW()-ROW($D$2))/COLUMNS(walk!$A$2:$Y$402)),MOD(ROW()-ROW($D$2),COLUMNS(walk!$A$2:$Y$402)),1,1)</f>
        <v>9</v>
      </c>
      <c r="E4246">
        <f ca="1">OFFSET(bike!$A$2:$Y$402,TRUNC((ROW()-ROW($E$2))/COLUMNS(bike!$A$2:$Y$402)),MOD(ROW()-ROW($E$2),COLUMNS(bike!$A$2:$Y$402)),1,1)</f>
        <v>3</v>
      </c>
      <c r="F4246">
        <f ca="1">OFFSET(transit!$A$2:$Y$402,TRUNC((ROW()-ROW($F$2))/COLUMNS(transit!$A$2:$Y$402)),MOD(ROW()-ROW($F$2),COLUMNS(transit!$A$2:$Y$402)),1,1)</f>
        <v>9</v>
      </c>
      <c r="G4246">
        <f ca="1">OFFSET(drive!$A$2:$Y$402,TRUNC((ROW()-ROW($G$2))/COLUMNS(drive!$A$2:$Y$402)),MOD(ROW()-ROW($G$2),COLUMNS(drive!$A$2:$Y$402)),1,1)</f>
        <v>3</v>
      </c>
      <c r="H4246" s="5">
        <f ca="1">(VLOOKUP($B4246,weights!$A$2:$R$6,4))*VLOOKUP($B4246,weights!$A$2:$R$6,6)^C4246*(VLOOKUP($B4246,weights!$A$2:$R$6,15)*EXP(VLOOKUP($B4246,weights!$A$2:$R$6,11)*D4246)+VLOOKUP($B4246,weights!$A$2:$R$6,16)*EXP(VLOOKUP($B4246,weights!$A$2:$R$6,12)*E4246)+VLOOKUP($B4246,weights!$A$2:$R$6,17)*EXP(VLOOKUP($B4246,weights!$A$2:$R$6,13)*F4246)+VLOOKUP($B4246,weights!$A$2:$R$6,18)*EXP(VLOOKUP($B4246,weights!$A$2:$R$6,14)*G4246))</f>
        <v>1.9115328912364129</v>
      </c>
    </row>
    <row r="4247" spans="1:8" ht="12.75" x14ac:dyDescent="0.2">
      <c r="A4247">
        <f t="shared" si="0"/>
        <v>170</v>
      </c>
      <c r="B4247" t="str">
        <f t="shared" ref="B4247:C4247" si="4221">B4222</f>
        <v>pharmacy</v>
      </c>
      <c r="C4247">
        <f t="shared" si="4221"/>
        <v>0</v>
      </c>
      <c r="D4247">
        <f ca="1">OFFSET(walk!$A$2:$Y$402,TRUNC((ROW()-ROW($D$2))/COLUMNS(walk!$A$2:$Y$402)),MOD(ROW()-ROW($D$2),COLUMNS(walk!$A$2:$Y$402)),1,1)</f>
        <v>11</v>
      </c>
      <c r="E4247">
        <f ca="1">OFFSET(bike!$A$2:$Y$402,TRUNC((ROW()-ROW($E$2))/COLUMNS(bike!$A$2:$Y$402)),MOD(ROW()-ROW($E$2),COLUMNS(bike!$A$2:$Y$402)),1,1)</f>
        <v>4</v>
      </c>
      <c r="F4247">
        <f ca="1">OFFSET(transit!$A$2:$Y$402,TRUNC((ROW()-ROW($F$2))/COLUMNS(transit!$A$2:$Y$402)),MOD(ROW()-ROW($F$2),COLUMNS(transit!$A$2:$Y$402)),1,1)</f>
        <v>11</v>
      </c>
      <c r="G4247">
        <f ca="1">OFFSET(drive!$A$2:$Y$402,TRUNC((ROW()-ROW($G$2))/COLUMNS(drive!$A$2:$Y$402)),MOD(ROW()-ROW($G$2),COLUMNS(drive!$A$2:$Y$402)),1,1)</f>
        <v>2</v>
      </c>
      <c r="H4247" s="5">
        <f ca="1">(VLOOKUP($B4247,weights!$A$2:$R$6,4))*VLOOKUP($B4247,weights!$A$2:$R$6,6)^C4247*(VLOOKUP($B4247,weights!$A$2:$R$6,15)*EXP(VLOOKUP($B4247,weights!$A$2:$R$6,11)*D4247)+VLOOKUP($B4247,weights!$A$2:$R$6,16)*EXP(VLOOKUP($B4247,weights!$A$2:$R$6,12)*E4247)+VLOOKUP($B4247,weights!$A$2:$R$6,17)*EXP(VLOOKUP($B4247,weights!$A$2:$R$6,13)*F4247)+VLOOKUP($B4247,weights!$A$2:$R$6,18)*EXP(VLOOKUP($B4247,weights!$A$2:$R$6,14)*G4247))</f>
        <v>6.1452423467449906</v>
      </c>
    </row>
    <row r="4248" spans="1:8" ht="12.75" x14ac:dyDescent="0.2">
      <c r="A4248">
        <f t="shared" si="0"/>
        <v>170</v>
      </c>
      <c r="B4248" t="str">
        <f t="shared" ref="B4248:C4248" si="4222">B4223</f>
        <v>pharmacy</v>
      </c>
      <c r="C4248">
        <f t="shared" si="4222"/>
        <v>1</v>
      </c>
      <c r="D4248">
        <f ca="1">OFFSET(walk!$A$2:$Y$402,TRUNC((ROW()-ROW($D$2))/COLUMNS(walk!$A$2:$Y$402)),MOD(ROW()-ROW($D$2),COLUMNS(walk!$A$2:$Y$402)),1,1)</f>
        <v>11</v>
      </c>
      <c r="E4248">
        <f ca="1">OFFSET(bike!$A$2:$Y$402,TRUNC((ROW()-ROW($E$2))/COLUMNS(bike!$A$2:$Y$402)),MOD(ROW()-ROW($E$2),COLUMNS(bike!$A$2:$Y$402)),1,1)</f>
        <v>4</v>
      </c>
      <c r="F4248">
        <f ca="1">OFFSET(transit!$A$2:$Y$402,TRUNC((ROW()-ROW($F$2))/COLUMNS(transit!$A$2:$Y$402)),MOD(ROW()-ROW($F$2),COLUMNS(transit!$A$2:$Y$402)),1,1)</f>
        <v>11</v>
      </c>
      <c r="G4248">
        <f ca="1">OFFSET(drive!$A$2:$Y$402,TRUNC((ROW()-ROW($G$2))/COLUMNS(drive!$A$2:$Y$402)),MOD(ROW()-ROW($G$2),COLUMNS(drive!$A$2:$Y$402)),1,1)</f>
        <v>3</v>
      </c>
      <c r="H4248" s="5">
        <f ca="1">(VLOOKUP($B4248,weights!$A$2:$R$6,4))*VLOOKUP($B4248,weights!$A$2:$R$6,6)^C4248*(VLOOKUP($B4248,weights!$A$2:$R$6,15)*EXP(VLOOKUP($B4248,weights!$A$2:$R$6,11)*D4248)+VLOOKUP($B4248,weights!$A$2:$R$6,16)*EXP(VLOOKUP($B4248,weights!$A$2:$R$6,12)*E4248)+VLOOKUP($B4248,weights!$A$2:$R$6,17)*EXP(VLOOKUP($B4248,weights!$A$2:$R$6,13)*F4248)+VLOOKUP($B4248,weights!$A$2:$R$6,18)*EXP(VLOOKUP($B4248,weights!$A$2:$R$6,14)*G4248))</f>
        <v>2.6137553009719525</v>
      </c>
    </row>
    <row r="4249" spans="1:8" ht="12.75" x14ac:dyDescent="0.2">
      <c r="A4249">
        <f t="shared" si="0"/>
        <v>170</v>
      </c>
      <c r="B4249" t="str">
        <f t="shared" ref="B4249:C4249" si="4223">B4224</f>
        <v>pharmacy</v>
      </c>
      <c r="C4249">
        <f t="shared" si="4223"/>
        <v>2</v>
      </c>
      <c r="D4249">
        <f ca="1">OFFSET(walk!$A$2:$Y$402,TRUNC((ROW()-ROW($D$2))/COLUMNS(walk!$A$2:$Y$402)),MOD(ROW()-ROW($D$2),COLUMNS(walk!$A$2:$Y$402)),1,1)</f>
        <v>15</v>
      </c>
      <c r="E4249">
        <f ca="1">OFFSET(bike!$A$2:$Y$402,TRUNC((ROW()-ROW($E$2))/COLUMNS(bike!$A$2:$Y$402)),MOD(ROW()-ROW($E$2),COLUMNS(bike!$A$2:$Y$402)),1,1)</f>
        <v>4</v>
      </c>
      <c r="F4249">
        <f ca="1">OFFSET(transit!$A$2:$Y$402,TRUNC((ROW()-ROW($F$2))/COLUMNS(transit!$A$2:$Y$402)),MOD(ROW()-ROW($F$2),COLUMNS(transit!$A$2:$Y$402)),1,1)</f>
        <v>15</v>
      </c>
      <c r="G4249">
        <f ca="1">OFFSET(drive!$A$2:$Y$402,TRUNC((ROW()-ROW($G$2))/COLUMNS(drive!$A$2:$Y$402)),MOD(ROW()-ROW($G$2),COLUMNS(drive!$A$2:$Y$402)),1,1)</f>
        <v>3</v>
      </c>
      <c r="H4249" s="5">
        <f ca="1">(VLOOKUP($B4249,weights!$A$2:$R$6,4))*VLOOKUP($B4249,weights!$A$2:$R$6,6)^C4249*(VLOOKUP($B4249,weights!$A$2:$R$6,15)*EXP(VLOOKUP($B4249,weights!$A$2:$R$6,11)*D4249)+VLOOKUP($B4249,weights!$A$2:$R$6,16)*EXP(VLOOKUP($B4249,weights!$A$2:$R$6,12)*E4249)+VLOOKUP($B4249,weights!$A$2:$R$6,17)*EXP(VLOOKUP($B4249,weights!$A$2:$R$6,13)*F4249)+VLOOKUP($B4249,weights!$A$2:$R$6,18)*EXP(VLOOKUP($B4249,weights!$A$2:$R$6,14)*G4249))</f>
        <v>1.1414435577420159</v>
      </c>
    </row>
    <row r="4250" spans="1:8" ht="12.75" x14ac:dyDescent="0.2">
      <c r="A4250">
        <f t="shared" si="0"/>
        <v>170</v>
      </c>
      <c r="B4250" t="str">
        <f t="shared" ref="B4250:C4250" si="4224">B4225</f>
        <v>bank</v>
      </c>
      <c r="C4250">
        <f t="shared" si="4224"/>
        <v>0</v>
      </c>
      <c r="D4250">
        <f ca="1">OFFSET(walk!$A$2:$Y$402,TRUNC((ROW()-ROW($D$2))/COLUMNS(walk!$A$2:$Y$402)),MOD(ROW()-ROW($D$2),COLUMNS(walk!$A$2:$Y$402)),1,1)</f>
        <v>22</v>
      </c>
      <c r="E4250">
        <f ca="1">OFFSET(bike!$A$2:$Y$402,TRUNC((ROW()-ROW($E$2))/COLUMNS(bike!$A$2:$Y$402)),MOD(ROW()-ROW($E$2),COLUMNS(bike!$A$2:$Y$402)),1,1)</f>
        <v>8</v>
      </c>
      <c r="F4250">
        <f ca="1">OFFSET(transit!$A$2:$Y$402,TRUNC((ROW()-ROW($F$2))/COLUMNS(transit!$A$2:$Y$402)),MOD(ROW()-ROW($F$2),COLUMNS(transit!$A$2:$Y$402)),1,1)</f>
        <v>16</v>
      </c>
      <c r="G4250">
        <f ca="1">OFFSET(drive!$A$2:$Y$402,TRUNC((ROW()-ROW($G$2))/COLUMNS(drive!$A$2:$Y$402)),MOD(ROW()-ROW($G$2),COLUMNS(drive!$A$2:$Y$402)),1,1)</f>
        <v>6</v>
      </c>
      <c r="H4250" s="5">
        <f ca="1">(VLOOKUP($B4250,weights!$A$2:$R$6,4))*VLOOKUP($B4250,weights!$A$2:$R$6,6)^C4250*(VLOOKUP($B4250,weights!$A$2:$R$6,15)*EXP(VLOOKUP($B4250,weights!$A$2:$R$6,11)*D4250)+VLOOKUP($B4250,weights!$A$2:$R$6,16)*EXP(VLOOKUP($B4250,weights!$A$2:$R$6,12)*E4250)+VLOOKUP($B4250,weights!$A$2:$R$6,17)*EXP(VLOOKUP($B4250,weights!$A$2:$R$6,13)*F4250)+VLOOKUP($B4250,weights!$A$2:$R$6,18)*EXP(VLOOKUP($B4250,weights!$A$2:$R$6,14)*G4250))</f>
        <v>2.4628382840617986</v>
      </c>
    </row>
    <row r="4251" spans="1:8" ht="12.75" x14ac:dyDescent="0.2">
      <c r="A4251">
        <f t="shared" si="0"/>
        <v>170</v>
      </c>
      <c r="B4251" t="str">
        <f t="shared" ref="B4251:C4251" si="4225">B4226</f>
        <v>bank</v>
      </c>
      <c r="C4251">
        <f t="shared" si="4225"/>
        <v>1</v>
      </c>
      <c r="D4251">
        <f ca="1">OFFSET(walk!$A$2:$Y$402,TRUNC((ROW()-ROW($D$2))/COLUMNS(walk!$A$2:$Y$402)),MOD(ROW()-ROW($D$2),COLUMNS(walk!$A$2:$Y$402)),1,1)</f>
        <v>45</v>
      </c>
      <c r="E4251">
        <f ca="1">OFFSET(bike!$A$2:$Y$402,TRUNC((ROW()-ROW($E$2))/COLUMNS(bike!$A$2:$Y$402)),MOD(ROW()-ROW($E$2),COLUMNS(bike!$A$2:$Y$402)),1,1)</f>
        <v>13</v>
      </c>
      <c r="F4251">
        <f ca="1">OFFSET(transit!$A$2:$Y$402,TRUNC((ROW()-ROW($F$2))/COLUMNS(transit!$A$2:$Y$402)),MOD(ROW()-ROW($F$2),COLUMNS(transit!$A$2:$Y$402)),1,1)</f>
        <v>38</v>
      </c>
      <c r="G4251">
        <f ca="1">OFFSET(drive!$A$2:$Y$402,TRUNC((ROW()-ROW($G$2))/COLUMNS(drive!$A$2:$Y$402)),MOD(ROW()-ROW($G$2),COLUMNS(drive!$A$2:$Y$402)),1,1)</f>
        <v>8</v>
      </c>
      <c r="H4251" s="5">
        <f ca="1">(VLOOKUP($B4251,weights!$A$2:$R$6,4))*VLOOKUP($B4251,weights!$A$2:$R$6,6)^C4251*(VLOOKUP($B4251,weights!$A$2:$R$6,15)*EXP(VLOOKUP($B4251,weights!$A$2:$R$6,11)*D4251)+VLOOKUP($B4251,weights!$A$2:$R$6,16)*EXP(VLOOKUP($B4251,weights!$A$2:$R$6,12)*E4251)+VLOOKUP($B4251,weights!$A$2:$R$6,17)*EXP(VLOOKUP($B4251,weights!$A$2:$R$6,13)*F4251)+VLOOKUP($B4251,weights!$A$2:$R$6,18)*EXP(VLOOKUP($B4251,weights!$A$2:$R$6,14)*G4251))</f>
        <v>0.46031176898624149</v>
      </c>
    </row>
    <row r="4252" spans="1:8" ht="12.75" x14ac:dyDescent="0.2">
      <c r="A4252">
        <f t="shared" si="0"/>
        <v>171</v>
      </c>
      <c r="B4252" t="str">
        <f t="shared" ref="B4252:C4252" si="4226">B4227</f>
        <v>restaurant</v>
      </c>
      <c r="C4252">
        <f t="shared" si="4226"/>
        <v>0</v>
      </c>
      <c r="D4252">
        <f ca="1">OFFSET(walk!$A$2:$Y$402,TRUNC((ROW()-ROW($D$2))/COLUMNS(walk!$A$2:$Y$402)),MOD(ROW()-ROW($D$2),COLUMNS(walk!$A$2:$Y$402)),1,1)</f>
        <v>9</v>
      </c>
      <c r="E4252">
        <f ca="1">OFFSET(bike!$A$2:$Y$402,TRUNC((ROW()-ROW($E$2))/COLUMNS(bike!$A$2:$Y$402)),MOD(ROW()-ROW($E$2),COLUMNS(bike!$A$2:$Y$402)),1,1)</f>
        <v>2</v>
      </c>
      <c r="F4252">
        <f ca="1">OFFSET(transit!$A$2:$Y$402,TRUNC((ROW()-ROW($F$2))/COLUMNS(transit!$A$2:$Y$402)),MOD(ROW()-ROW($F$2),COLUMNS(transit!$A$2:$Y$402)),1,1)</f>
        <v>6</v>
      </c>
      <c r="G4252">
        <f ca="1">OFFSET(drive!$A$2:$Y$402,TRUNC((ROW()-ROW($G$2))/COLUMNS(drive!$A$2:$Y$402)),MOD(ROW()-ROW($G$2),COLUMNS(drive!$A$2:$Y$402)),1,1)</f>
        <v>2</v>
      </c>
      <c r="H4252" s="5">
        <f ca="1">(VLOOKUP($B4252,weights!$A$2:$R$6,4))*VLOOKUP($B4252,weights!$A$2:$R$6,6)^C4252*(VLOOKUP($B4252,weights!$A$2:$R$6,15)*EXP(VLOOKUP($B4252,weights!$A$2:$R$6,11)*D4252)+VLOOKUP($B4252,weights!$A$2:$R$6,16)*EXP(VLOOKUP($B4252,weights!$A$2:$R$6,12)*E4252)+VLOOKUP($B4252,weights!$A$2:$R$6,17)*EXP(VLOOKUP($B4252,weights!$A$2:$R$6,13)*F4252)+VLOOKUP($B4252,weights!$A$2:$R$6,18)*EXP(VLOOKUP($B4252,weights!$A$2:$R$6,14)*G4252))</f>
        <v>31.430672004005245</v>
      </c>
    </row>
    <row r="4253" spans="1:8" ht="12.75" x14ac:dyDescent="0.2">
      <c r="A4253">
        <f t="shared" si="0"/>
        <v>171</v>
      </c>
      <c r="B4253" t="str">
        <f t="shared" ref="B4253:C4253" si="4227">B4228</f>
        <v>restaurant</v>
      </c>
      <c r="C4253">
        <f t="shared" si="4227"/>
        <v>1</v>
      </c>
      <c r="D4253">
        <f ca="1">OFFSET(walk!$A$2:$Y$402,TRUNC((ROW()-ROW($D$2))/COLUMNS(walk!$A$2:$Y$402)),MOD(ROW()-ROW($D$2),COLUMNS(walk!$A$2:$Y$402)),1,1)</f>
        <v>9</v>
      </c>
      <c r="E4253">
        <f ca="1">OFFSET(bike!$A$2:$Y$402,TRUNC((ROW()-ROW($E$2))/COLUMNS(bike!$A$2:$Y$402)),MOD(ROW()-ROW($E$2),COLUMNS(bike!$A$2:$Y$402)),1,1)</f>
        <v>3</v>
      </c>
      <c r="F4253">
        <f ca="1">OFFSET(transit!$A$2:$Y$402,TRUNC((ROW()-ROW($F$2))/COLUMNS(transit!$A$2:$Y$402)),MOD(ROW()-ROW($F$2),COLUMNS(transit!$A$2:$Y$402)),1,1)</f>
        <v>8</v>
      </c>
      <c r="G4253">
        <f ca="1">OFFSET(drive!$A$2:$Y$402,TRUNC((ROW()-ROW($G$2))/COLUMNS(drive!$A$2:$Y$402)),MOD(ROW()-ROW($G$2),COLUMNS(drive!$A$2:$Y$402)),1,1)</f>
        <v>3</v>
      </c>
      <c r="H4253" s="5">
        <f ca="1">(VLOOKUP($B4253,weights!$A$2:$R$6,4))*VLOOKUP($B4253,weights!$A$2:$R$6,6)^C4253*(VLOOKUP($B4253,weights!$A$2:$R$6,15)*EXP(VLOOKUP($B4253,weights!$A$2:$R$6,11)*D4253)+VLOOKUP($B4253,weights!$A$2:$R$6,16)*EXP(VLOOKUP($B4253,weights!$A$2:$R$6,12)*E4253)+VLOOKUP($B4253,weights!$A$2:$R$6,17)*EXP(VLOOKUP($B4253,weights!$A$2:$R$6,13)*F4253)+VLOOKUP($B4253,weights!$A$2:$R$6,18)*EXP(VLOOKUP($B4253,weights!$A$2:$R$6,14)*G4253))</f>
        <v>23.136593025094321</v>
      </c>
    </row>
    <row r="4254" spans="1:8" ht="12.75" x14ac:dyDescent="0.2">
      <c r="A4254">
        <f t="shared" si="0"/>
        <v>171</v>
      </c>
      <c r="B4254" t="str">
        <f t="shared" ref="B4254:C4254" si="4228">B4229</f>
        <v>restaurant</v>
      </c>
      <c r="C4254">
        <f t="shared" si="4228"/>
        <v>2</v>
      </c>
      <c r="D4254">
        <f ca="1">OFFSET(walk!$A$2:$Y$402,TRUNC((ROW()-ROW($D$2))/COLUMNS(walk!$A$2:$Y$402)),MOD(ROW()-ROW($D$2),COLUMNS(walk!$A$2:$Y$402)),1,1)</f>
        <v>9</v>
      </c>
      <c r="E4254">
        <f ca="1">OFFSET(bike!$A$2:$Y$402,TRUNC((ROW()-ROW($E$2))/COLUMNS(bike!$A$2:$Y$402)),MOD(ROW()-ROW($E$2),COLUMNS(bike!$A$2:$Y$402)),1,1)</f>
        <v>3</v>
      </c>
      <c r="F4254">
        <f ca="1">OFFSET(transit!$A$2:$Y$402,TRUNC((ROW()-ROW($F$2))/COLUMNS(transit!$A$2:$Y$402)),MOD(ROW()-ROW($F$2),COLUMNS(transit!$A$2:$Y$402)),1,1)</f>
        <v>8</v>
      </c>
      <c r="G4254">
        <f ca="1">OFFSET(drive!$A$2:$Y$402,TRUNC((ROW()-ROW($G$2))/COLUMNS(drive!$A$2:$Y$402)),MOD(ROW()-ROW($G$2),COLUMNS(drive!$A$2:$Y$402)),1,1)</f>
        <v>3</v>
      </c>
      <c r="H4254" s="5">
        <f ca="1">(VLOOKUP($B4254,weights!$A$2:$R$6,4))*VLOOKUP($B4254,weights!$A$2:$R$6,6)^C4254*(VLOOKUP($B4254,weights!$A$2:$R$6,15)*EXP(VLOOKUP($B4254,weights!$A$2:$R$6,11)*D4254)+VLOOKUP($B4254,weights!$A$2:$R$6,16)*EXP(VLOOKUP($B4254,weights!$A$2:$R$6,12)*E4254)+VLOOKUP($B4254,weights!$A$2:$R$6,17)*EXP(VLOOKUP($B4254,weights!$A$2:$R$6,13)*F4254)+VLOOKUP($B4254,weights!$A$2:$R$6,18)*EXP(VLOOKUP($B4254,weights!$A$2:$R$6,14)*G4254))</f>
        <v>20.73724263730676</v>
      </c>
    </row>
    <row r="4255" spans="1:8" ht="12.75" x14ac:dyDescent="0.2">
      <c r="A4255">
        <f t="shared" si="0"/>
        <v>171</v>
      </c>
      <c r="B4255" t="str">
        <f t="shared" ref="B4255:C4255" si="4229">B4230</f>
        <v>restaurant</v>
      </c>
      <c r="C4255">
        <f t="shared" si="4229"/>
        <v>3</v>
      </c>
      <c r="D4255">
        <f ca="1">OFFSET(walk!$A$2:$Y$402,TRUNC((ROW()-ROW($D$2))/COLUMNS(walk!$A$2:$Y$402)),MOD(ROW()-ROW($D$2),COLUMNS(walk!$A$2:$Y$402)),1,1)</f>
        <v>9</v>
      </c>
      <c r="E4255">
        <f ca="1">OFFSET(bike!$A$2:$Y$402,TRUNC((ROW()-ROW($E$2))/COLUMNS(bike!$A$2:$Y$402)),MOD(ROW()-ROW($E$2),COLUMNS(bike!$A$2:$Y$402)),1,1)</f>
        <v>3</v>
      </c>
      <c r="F4255">
        <f ca="1">OFFSET(transit!$A$2:$Y$402,TRUNC((ROW()-ROW($F$2))/COLUMNS(transit!$A$2:$Y$402)),MOD(ROW()-ROW($F$2),COLUMNS(transit!$A$2:$Y$402)),1,1)</f>
        <v>8</v>
      </c>
      <c r="G4255">
        <f ca="1">OFFSET(drive!$A$2:$Y$402,TRUNC((ROW()-ROW($G$2))/COLUMNS(drive!$A$2:$Y$402)),MOD(ROW()-ROW($G$2),COLUMNS(drive!$A$2:$Y$402)),1,1)</f>
        <v>3</v>
      </c>
      <c r="H4255" s="5">
        <f ca="1">(VLOOKUP($B4255,weights!$A$2:$R$6,4))*VLOOKUP($B4255,weights!$A$2:$R$6,6)^C4255*(VLOOKUP($B4255,weights!$A$2:$R$6,15)*EXP(VLOOKUP($B4255,weights!$A$2:$R$6,11)*D4255)+VLOOKUP($B4255,weights!$A$2:$R$6,16)*EXP(VLOOKUP($B4255,weights!$A$2:$R$6,12)*E4255)+VLOOKUP($B4255,weights!$A$2:$R$6,17)*EXP(VLOOKUP($B4255,weights!$A$2:$R$6,13)*F4255)+VLOOKUP($B4255,weights!$A$2:$R$6,18)*EXP(VLOOKUP($B4255,weights!$A$2:$R$6,14)*G4255))</f>
        <v>18.586713771215688</v>
      </c>
    </row>
    <row r="4256" spans="1:8" ht="12.75" x14ac:dyDescent="0.2">
      <c r="A4256">
        <f t="shared" si="0"/>
        <v>171</v>
      </c>
      <c r="B4256" t="str">
        <f t="shared" ref="B4256:C4256" si="4230">B4231</f>
        <v>restaurant</v>
      </c>
      <c r="C4256">
        <f t="shared" si="4230"/>
        <v>4</v>
      </c>
      <c r="D4256">
        <f ca="1">OFFSET(walk!$A$2:$Y$402,TRUNC((ROW()-ROW($D$2))/COLUMNS(walk!$A$2:$Y$402)),MOD(ROW()-ROW($D$2),COLUMNS(walk!$A$2:$Y$402)),1,1)</f>
        <v>12</v>
      </c>
      <c r="E4256">
        <f ca="1">OFFSET(bike!$A$2:$Y$402,TRUNC((ROW()-ROW($E$2))/COLUMNS(bike!$A$2:$Y$402)),MOD(ROW()-ROW($E$2),COLUMNS(bike!$A$2:$Y$402)),1,1)</f>
        <v>3</v>
      </c>
      <c r="F4256">
        <f ca="1">OFFSET(transit!$A$2:$Y$402,TRUNC((ROW()-ROW($F$2))/COLUMNS(transit!$A$2:$Y$402)),MOD(ROW()-ROW($F$2),COLUMNS(transit!$A$2:$Y$402)),1,1)</f>
        <v>9</v>
      </c>
      <c r="G4256">
        <f ca="1">OFFSET(drive!$A$2:$Y$402,TRUNC((ROW()-ROW($G$2))/COLUMNS(drive!$A$2:$Y$402)),MOD(ROW()-ROW($G$2),COLUMNS(drive!$A$2:$Y$402)),1,1)</f>
        <v>3</v>
      </c>
      <c r="H4256" s="5">
        <f ca="1">(VLOOKUP($B4256,weights!$A$2:$R$6,4))*VLOOKUP($B4256,weights!$A$2:$R$6,6)^C4256*(VLOOKUP($B4256,weights!$A$2:$R$6,15)*EXP(VLOOKUP($B4256,weights!$A$2:$R$6,11)*D4256)+VLOOKUP($B4256,weights!$A$2:$R$6,16)*EXP(VLOOKUP($B4256,weights!$A$2:$R$6,12)*E4256)+VLOOKUP($B4256,weights!$A$2:$R$6,17)*EXP(VLOOKUP($B4256,weights!$A$2:$R$6,13)*F4256)+VLOOKUP($B4256,weights!$A$2:$R$6,18)*EXP(VLOOKUP($B4256,weights!$A$2:$R$6,14)*G4256))</f>
        <v>15.372464425085584</v>
      </c>
    </row>
    <row r="4257" spans="1:8" ht="12.75" x14ac:dyDescent="0.2">
      <c r="A4257">
        <f t="shared" si="0"/>
        <v>171</v>
      </c>
      <c r="B4257" t="str">
        <f t="shared" ref="B4257:C4257" si="4231">B4232</f>
        <v>restaurant</v>
      </c>
      <c r="C4257">
        <f t="shared" si="4231"/>
        <v>5</v>
      </c>
      <c r="D4257">
        <f ca="1">OFFSET(walk!$A$2:$Y$402,TRUNC((ROW()-ROW($D$2))/COLUMNS(walk!$A$2:$Y$402)),MOD(ROW()-ROW($D$2),COLUMNS(walk!$A$2:$Y$402)),1,1)</f>
        <v>12</v>
      </c>
      <c r="E4257">
        <f ca="1">OFFSET(bike!$A$2:$Y$402,TRUNC((ROW()-ROW($E$2))/COLUMNS(bike!$A$2:$Y$402)),MOD(ROW()-ROW($E$2),COLUMNS(bike!$A$2:$Y$402)),1,1)</f>
        <v>4</v>
      </c>
      <c r="F4257">
        <f ca="1">OFFSET(transit!$A$2:$Y$402,TRUNC((ROW()-ROW($F$2))/COLUMNS(transit!$A$2:$Y$402)),MOD(ROW()-ROW($F$2),COLUMNS(transit!$A$2:$Y$402)),1,1)</f>
        <v>10</v>
      </c>
      <c r="G4257">
        <f ca="1">OFFSET(drive!$A$2:$Y$402,TRUNC((ROW()-ROW($G$2))/COLUMNS(drive!$A$2:$Y$402)),MOD(ROW()-ROW($G$2),COLUMNS(drive!$A$2:$Y$402)),1,1)</f>
        <v>3</v>
      </c>
      <c r="H4257" s="5">
        <f ca="1">(VLOOKUP($B4257,weights!$A$2:$R$6,4))*VLOOKUP($B4257,weights!$A$2:$R$6,6)^C4257*(VLOOKUP($B4257,weights!$A$2:$R$6,15)*EXP(VLOOKUP($B4257,weights!$A$2:$R$6,11)*D4257)+VLOOKUP($B4257,weights!$A$2:$R$6,16)*EXP(VLOOKUP($B4257,weights!$A$2:$R$6,12)*E4257)+VLOOKUP($B4257,weights!$A$2:$R$6,17)*EXP(VLOOKUP($B4257,weights!$A$2:$R$6,13)*F4257)+VLOOKUP($B4257,weights!$A$2:$R$6,18)*EXP(VLOOKUP($B4257,weights!$A$2:$R$6,14)*G4257))</f>
        <v>12.483113671383013</v>
      </c>
    </row>
    <row r="4258" spans="1:8" ht="12.75" x14ac:dyDescent="0.2">
      <c r="A4258">
        <f t="shared" si="0"/>
        <v>171</v>
      </c>
      <c r="B4258" t="str">
        <f t="shared" ref="B4258:C4258" si="4232">B4233</f>
        <v>restaurant</v>
      </c>
      <c r="C4258">
        <f t="shared" si="4232"/>
        <v>6</v>
      </c>
      <c r="D4258">
        <f ca="1">OFFSET(walk!$A$2:$Y$402,TRUNC((ROW()-ROW($D$2))/COLUMNS(walk!$A$2:$Y$402)),MOD(ROW()-ROW($D$2),COLUMNS(walk!$A$2:$Y$402)),1,1)</f>
        <v>12</v>
      </c>
      <c r="E4258">
        <f ca="1">OFFSET(bike!$A$2:$Y$402,TRUNC((ROW()-ROW($E$2))/COLUMNS(bike!$A$2:$Y$402)),MOD(ROW()-ROW($E$2),COLUMNS(bike!$A$2:$Y$402)),1,1)</f>
        <v>4</v>
      </c>
      <c r="F4258">
        <f ca="1">OFFSET(transit!$A$2:$Y$402,TRUNC((ROW()-ROW($F$2))/COLUMNS(transit!$A$2:$Y$402)),MOD(ROW()-ROW($F$2),COLUMNS(transit!$A$2:$Y$402)),1,1)</f>
        <v>10</v>
      </c>
      <c r="G4258">
        <f ca="1">OFFSET(drive!$A$2:$Y$402,TRUNC((ROW()-ROW($G$2))/COLUMNS(drive!$A$2:$Y$402)),MOD(ROW()-ROW($G$2),COLUMNS(drive!$A$2:$Y$402)),1,1)</f>
        <v>4</v>
      </c>
      <c r="H4258" s="5">
        <f ca="1">(VLOOKUP($B4258,weights!$A$2:$R$6,4))*VLOOKUP($B4258,weights!$A$2:$R$6,6)^C4258*(VLOOKUP($B4258,weights!$A$2:$R$6,15)*EXP(VLOOKUP($B4258,weights!$A$2:$R$6,11)*D4258)+VLOOKUP($B4258,weights!$A$2:$R$6,16)*EXP(VLOOKUP($B4258,weights!$A$2:$R$6,12)*E4258)+VLOOKUP($B4258,weights!$A$2:$R$6,17)*EXP(VLOOKUP($B4258,weights!$A$2:$R$6,13)*F4258)+VLOOKUP($B4258,weights!$A$2:$R$6,18)*EXP(VLOOKUP($B4258,weights!$A$2:$R$6,14)*G4258))</f>
        <v>10.393611669483832</v>
      </c>
    </row>
    <row r="4259" spans="1:8" ht="12.75" x14ac:dyDescent="0.2">
      <c r="A4259">
        <f t="shared" si="0"/>
        <v>171</v>
      </c>
      <c r="B4259" t="str">
        <f t="shared" ref="B4259:C4259" si="4233">B4234</f>
        <v>restaurant</v>
      </c>
      <c r="C4259">
        <f t="shared" si="4233"/>
        <v>7</v>
      </c>
      <c r="D4259">
        <f ca="1">OFFSET(walk!$A$2:$Y$402,TRUNC((ROW()-ROW($D$2))/COLUMNS(walk!$A$2:$Y$402)),MOD(ROW()-ROW($D$2),COLUMNS(walk!$A$2:$Y$402)),1,1)</f>
        <v>13</v>
      </c>
      <c r="E4259">
        <f ca="1">OFFSET(bike!$A$2:$Y$402,TRUNC((ROW()-ROW($E$2))/COLUMNS(bike!$A$2:$Y$402)),MOD(ROW()-ROW($E$2),COLUMNS(bike!$A$2:$Y$402)),1,1)</f>
        <v>4</v>
      </c>
      <c r="F4259">
        <f ca="1">OFFSET(transit!$A$2:$Y$402,TRUNC((ROW()-ROW($F$2))/COLUMNS(transit!$A$2:$Y$402)),MOD(ROW()-ROW($F$2),COLUMNS(transit!$A$2:$Y$402)),1,1)</f>
        <v>10</v>
      </c>
      <c r="G4259">
        <f ca="1">OFFSET(drive!$A$2:$Y$402,TRUNC((ROW()-ROW($G$2))/COLUMNS(drive!$A$2:$Y$402)),MOD(ROW()-ROW($G$2),COLUMNS(drive!$A$2:$Y$402)),1,1)</f>
        <v>4</v>
      </c>
      <c r="H4259" s="5">
        <f ca="1">(VLOOKUP($B4259,weights!$A$2:$R$6,4))*VLOOKUP($B4259,weights!$A$2:$R$6,6)^C4259*(VLOOKUP($B4259,weights!$A$2:$R$6,15)*EXP(VLOOKUP($B4259,weights!$A$2:$R$6,11)*D4259)+VLOOKUP($B4259,weights!$A$2:$R$6,16)*EXP(VLOOKUP($B4259,weights!$A$2:$R$6,12)*E4259)+VLOOKUP($B4259,weights!$A$2:$R$6,17)*EXP(VLOOKUP($B4259,weights!$A$2:$R$6,13)*F4259)+VLOOKUP($B4259,weights!$A$2:$R$6,18)*EXP(VLOOKUP($B4259,weights!$A$2:$R$6,14)*G4259))</f>
        <v>9.1891026022377726</v>
      </c>
    </row>
    <row r="4260" spans="1:8" ht="12.75" x14ac:dyDescent="0.2">
      <c r="A4260">
        <f t="shared" si="0"/>
        <v>171</v>
      </c>
      <c r="B4260" t="str">
        <f t="shared" ref="B4260:C4260" si="4234">B4235</f>
        <v>restaurant</v>
      </c>
      <c r="C4260">
        <f t="shared" si="4234"/>
        <v>8</v>
      </c>
      <c r="D4260">
        <f ca="1">OFFSET(walk!$A$2:$Y$402,TRUNC((ROW()-ROW($D$2))/COLUMNS(walk!$A$2:$Y$402)),MOD(ROW()-ROW($D$2),COLUMNS(walk!$A$2:$Y$402)),1,1)</f>
        <v>14</v>
      </c>
      <c r="E4260">
        <f ca="1">OFFSET(bike!$A$2:$Y$402,TRUNC((ROW()-ROW($E$2))/COLUMNS(bike!$A$2:$Y$402)),MOD(ROW()-ROW($E$2),COLUMNS(bike!$A$2:$Y$402)),1,1)</f>
        <v>4</v>
      </c>
      <c r="F4260">
        <f ca="1">OFFSET(transit!$A$2:$Y$402,TRUNC((ROW()-ROW($F$2))/COLUMNS(transit!$A$2:$Y$402)),MOD(ROW()-ROW($F$2),COLUMNS(transit!$A$2:$Y$402)),1,1)</f>
        <v>10</v>
      </c>
      <c r="G4260">
        <f ca="1">OFFSET(drive!$A$2:$Y$402,TRUNC((ROW()-ROW($G$2))/COLUMNS(drive!$A$2:$Y$402)),MOD(ROW()-ROW($G$2),COLUMNS(drive!$A$2:$Y$402)),1,1)</f>
        <v>4</v>
      </c>
      <c r="H4260" s="5">
        <f ca="1">(VLOOKUP($B4260,weights!$A$2:$R$6,4))*VLOOKUP($B4260,weights!$A$2:$R$6,6)^C4260*(VLOOKUP($B4260,weights!$A$2:$R$6,15)*EXP(VLOOKUP($B4260,weights!$A$2:$R$6,11)*D4260)+VLOOKUP($B4260,weights!$A$2:$R$6,16)*EXP(VLOOKUP($B4260,weights!$A$2:$R$6,12)*E4260)+VLOOKUP($B4260,weights!$A$2:$R$6,17)*EXP(VLOOKUP($B4260,weights!$A$2:$R$6,13)*F4260)+VLOOKUP($B4260,weights!$A$2:$R$6,18)*EXP(VLOOKUP($B4260,weights!$A$2:$R$6,14)*G4260))</f>
        <v>8.1456946511865453</v>
      </c>
    </row>
    <row r="4261" spans="1:8" ht="12.75" x14ac:dyDescent="0.2">
      <c r="A4261">
        <f t="shared" si="0"/>
        <v>171</v>
      </c>
      <c r="B4261" t="str">
        <f t="shared" ref="B4261:C4261" si="4235">B4236</f>
        <v>restaurant</v>
      </c>
      <c r="C4261">
        <f t="shared" si="4235"/>
        <v>9</v>
      </c>
      <c r="D4261">
        <f ca="1">OFFSET(walk!$A$2:$Y$402,TRUNC((ROW()-ROW($D$2))/COLUMNS(walk!$A$2:$Y$402)),MOD(ROW()-ROW($D$2),COLUMNS(walk!$A$2:$Y$402)),1,1)</f>
        <v>15</v>
      </c>
      <c r="E4261">
        <f ca="1">OFFSET(bike!$A$2:$Y$402,TRUNC((ROW()-ROW($E$2))/COLUMNS(bike!$A$2:$Y$402)),MOD(ROW()-ROW($E$2),COLUMNS(bike!$A$2:$Y$402)),1,1)</f>
        <v>5</v>
      </c>
      <c r="F4261">
        <f ca="1">OFFSET(transit!$A$2:$Y$402,TRUNC((ROW()-ROW($F$2))/COLUMNS(transit!$A$2:$Y$402)),MOD(ROW()-ROW($F$2),COLUMNS(transit!$A$2:$Y$402)),1,1)</f>
        <v>14</v>
      </c>
      <c r="G4261">
        <f ca="1">OFFSET(drive!$A$2:$Y$402,TRUNC((ROW()-ROW($G$2))/COLUMNS(drive!$A$2:$Y$402)),MOD(ROW()-ROW($G$2),COLUMNS(drive!$A$2:$Y$402)),1,1)</f>
        <v>4</v>
      </c>
      <c r="H4261" s="5">
        <f ca="1">(VLOOKUP($B4261,weights!$A$2:$R$6,4))*VLOOKUP($B4261,weights!$A$2:$R$6,6)^C4261*(VLOOKUP($B4261,weights!$A$2:$R$6,15)*EXP(VLOOKUP($B4261,weights!$A$2:$R$6,11)*D4261)+VLOOKUP($B4261,weights!$A$2:$R$6,16)*EXP(VLOOKUP($B4261,weights!$A$2:$R$6,12)*E4261)+VLOOKUP($B4261,weights!$A$2:$R$6,17)*EXP(VLOOKUP($B4261,weights!$A$2:$R$6,13)*F4261)+VLOOKUP($B4261,weights!$A$2:$R$6,18)*EXP(VLOOKUP($B4261,weights!$A$2:$R$6,14)*G4261))</f>
        <v>6.14418547828092</v>
      </c>
    </row>
    <row r="4262" spans="1:8" ht="12.75" x14ac:dyDescent="0.2">
      <c r="A4262">
        <f t="shared" si="0"/>
        <v>171</v>
      </c>
      <c r="B4262" t="str">
        <f t="shared" ref="B4262:C4262" si="4236">B4237</f>
        <v>supermarket</v>
      </c>
      <c r="C4262">
        <f t="shared" si="4236"/>
        <v>0</v>
      </c>
      <c r="D4262">
        <f ca="1">OFFSET(walk!$A$2:$Y$402,TRUNC((ROW()-ROW($D$2))/COLUMNS(walk!$A$2:$Y$402)),MOD(ROW()-ROW($D$2),COLUMNS(walk!$A$2:$Y$402)),1,1)</f>
        <v>35</v>
      </c>
      <c r="E4262">
        <f ca="1">OFFSET(bike!$A$2:$Y$402,TRUNC((ROW()-ROW($E$2))/COLUMNS(bike!$A$2:$Y$402)),MOD(ROW()-ROW($E$2),COLUMNS(bike!$A$2:$Y$402)),1,1)</f>
        <v>14</v>
      </c>
      <c r="F4262">
        <f ca="1">OFFSET(transit!$A$2:$Y$402,TRUNC((ROW()-ROW($F$2))/COLUMNS(transit!$A$2:$Y$402)),MOD(ROW()-ROW($F$2),COLUMNS(transit!$A$2:$Y$402)),1,1)</f>
        <v>21</v>
      </c>
      <c r="G4262">
        <f ca="1">OFFSET(drive!$A$2:$Y$402,TRUNC((ROW()-ROW($G$2))/COLUMNS(drive!$A$2:$Y$402)),MOD(ROW()-ROW($G$2),COLUMNS(drive!$A$2:$Y$402)),1,1)</f>
        <v>8</v>
      </c>
      <c r="H4262" s="5">
        <f ca="1">(VLOOKUP($B4262,weights!$A$2:$R$6,4))*VLOOKUP($B4262,weights!$A$2:$R$6,6)^C4262*(VLOOKUP($B4262,weights!$A$2:$R$6,15)*EXP(VLOOKUP($B4262,weights!$A$2:$R$6,11)*D4262)+VLOOKUP($B4262,weights!$A$2:$R$6,16)*EXP(VLOOKUP($B4262,weights!$A$2:$R$6,12)*E4262)+VLOOKUP($B4262,weights!$A$2:$R$6,17)*EXP(VLOOKUP($B4262,weights!$A$2:$R$6,13)*F4262)+VLOOKUP($B4262,weights!$A$2:$R$6,18)*EXP(VLOOKUP($B4262,weights!$A$2:$R$6,14)*G4262))</f>
        <v>3.5542584949129106</v>
      </c>
    </row>
    <row r="4263" spans="1:8" ht="12.75" x14ac:dyDescent="0.2">
      <c r="A4263">
        <f t="shared" si="0"/>
        <v>171</v>
      </c>
      <c r="B4263" t="str">
        <f t="shared" ref="B4263:C4263" si="4237">B4238</f>
        <v>supermarket</v>
      </c>
      <c r="C4263">
        <f t="shared" si="4237"/>
        <v>1</v>
      </c>
      <c r="D4263">
        <f ca="1">OFFSET(walk!$A$2:$Y$402,TRUNC((ROW()-ROW($D$2))/COLUMNS(walk!$A$2:$Y$402)),MOD(ROW()-ROW($D$2),COLUMNS(walk!$A$2:$Y$402)),1,1)</f>
        <v>48</v>
      </c>
      <c r="E4263">
        <f ca="1">OFFSET(bike!$A$2:$Y$402,TRUNC((ROW()-ROW($E$2))/COLUMNS(bike!$A$2:$Y$402)),MOD(ROW()-ROW($E$2),COLUMNS(bike!$A$2:$Y$402)),1,1)</f>
        <v>15</v>
      </c>
      <c r="F4263">
        <f ca="1">OFFSET(transit!$A$2:$Y$402,TRUNC((ROW()-ROW($F$2))/COLUMNS(transit!$A$2:$Y$402)),MOD(ROW()-ROW($F$2),COLUMNS(transit!$A$2:$Y$402)),1,1)</f>
        <v>25</v>
      </c>
      <c r="G4263">
        <f ca="1">OFFSET(drive!$A$2:$Y$402,TRUNC((ROW()-ROW($G$2))/COLUMNS(drive!$A$2:$Y$402)),MOD(ROW()-ROW($G$2),COLUMNS(drive!$A$2:$Y$402)),1,1)</f>
        <v>9</v>
      </c>
      <c r="H4263" s="5">
        <f ca="1">(VLOOKUP($B4263,weights!$A$2:$R$6,4))*VLOOKUP($B4263,weights!$A$2:$R$6,6)^C4263*(VLOOKUP($B4263,weights!$A$2:$R$6,15)*EXP(VLOOKUP($B4263,weights!$A$2:$R$6,11)*D4263)+VLOOKUP($B4263,weights!$A$2:$R$6,16)*EXP(VLOOKUP($B4263,weights!$A$2:$R$6,12)*E4263)+VLOOKUP($B4263,weights!$A$2:$R$6,17)*EXP(VLOOKUP($B4263,weights!$A$2:$R$6,13)*F4263)+VLOOKUP($B4263,weights!$A$2:$R$6,18)*EXP(VLOOKUP($B4263,weights!$A$2:$R$6,14)*G4263))</f>
        <v>1.6509147661046697</v>
      </c>
    </row>
    <row r="4264" spans="1:8" ht="12.75" x14ac:dyDescent="0.2">
      <c r="A4264">
        <f t="shared" si="0"/>
        <v>171</v>
      </c>
      <c r="B4264" t="str">
        <f t="shared" ref="B4264:C4264" si="4238">B4239</f>
        <v>supermarket</v>
      </c>
      <c r="C4264">
        <f t="shared" si="4238"/>
        <v>2</v>
      </c>
      <c r="D4264">
        <f ca="1">OFFSET(walk!$A$2:$Y$402,TRUNC((ROW()-ROW($D$2))/COLUMNS(walk!$A$2:$Y$402)),MOD(ROW()-ROW($D$2),COLUMNS(walk!$A$2:$Y$402)),1,1)</f>
        <v>53</v>
      </c>
      <c r="E4264">
        <f ca="1">OFFSET(bike!$A$2:$Y$402,TRUNC((ROW()-ROW($E$2))/COLUMNS(bike!$A$2:$Y$402)),MOD(ROW()-ROW($E$2),COLUMNS(bike!$A$2:$Y$402)),1,1)</f>
        <v>16</v>
      </c>
      <c r="F4264">
        <f ca="1">OFFSET(transit!$A$2:$Y$402,TRUNC((ROW()-ROW($F$2))/COLUMNS(transit!$A$2:$Y$402)),MOD(ROW()-ROW($F$2),COLUMNS(transit!$A$2:$Y$402)),1,1)</f>
        <v>28</v>
      </c>
      <c r="G4264">
        <f ca="1">OFFSET(drive!$A$2:$Y$402,TRUNC((ROW()-ROW($G$2))/COLUMNS(drive!$A$2:$Y$402)),MOD(ROW()-ROW($G$2),COLUMNS(drive!$A$2:$Y$402)),1,1)</f>
        <v>12</v>
      </c>
      <c r="H4264" s="5">
        <f ca="1">(VLOOKUP($B4264,weights!$A$2:$R$6,4))*VLOOKUP($B4264,weights!$A$2:$R$6,6)^C4264*(VLOOKUP($B4264,weights!$A$2:$R$6,15)*EXP(VLOOKUP($B4264,weights!$A$2:$R$6,11)*D4264)+VLOOKUP($B4264,weights!$A$2:$R$6,16)*EXP(VLOOKUP($B4264,weights!$A$2:$R$6,12)*E4264)+VLOOKUP($B4264,weights!$A$2:$R$6,17)*EXP(VLOOKUP($B4264,weights!$A$2:$R$6,13)*F4264)+VLOOKUP($B4264,weights!$A$2:$R$6,18)*EXP(VLOOKUP($B4264,weights!$A$2:$R$6,14)*G4264))</f>
        <v>0.53223390591824127</v>
      </c>
    </row>
    <row r="4265" spans="1:8" ht="12.75" x14ac:dyDescent="0.2">
      <c r="A4265">
        <f t="shared" si="0"/>
        <v>171</v>
      </c>
      <c r="B4265" t="str">
        <f t="shared" ref="B4265:C4265" si="4239">B4240</f>
        <v>supermarket</v>
      </c>
      <c r="C4265">
        <f t="shared" si="4239"/>
        <v>3</v>
      </c>
      <c r="D4265">
        <f ca="1">OFFSET(walk!$A$2:$Y$402,TRUNC((ROW()-ROW($D$2))/COLUMNS(walk!$A$2:$Y$402)),MOD(ROW()-ROW($D$2),COLUMNS(walk!$A$2:$Y$402)),1,1)</f>
        <v>60</v>
      </c>
      <c r="E4265">
        <f ca="1">OFFSET(bike!$A$2:$Y$402,TRUNC((ROW()-ROW($E$2))/COLUMNS(bike!$A$2:$Y$402)),MOD(ROW()-ROW($E$2),COLUMNS(bike!$A$2:$Y$402)),1,1)</f>
        <v>20</v>
      </c>
      <c r="F4265">
        <f ca="1">OFFSET(transit!$A$2:$Y$402,TRUNC((ROW()-ROW($F$2))/COLUMNS(transit!$A$2:$Y$402)),MOD(ROW()-ROW($F$2),COLUMNS(transit!$A$2:$Y$402)),1,1)</f>
        <v>35</v>
      </c>
      <c r="G4265">
        <f ca="1">OFFSET(drive!$A$2:$Y$402,TRUNC((ROW()-ROW($G$2))/COLUMNS(drive!$A$2:$Y$402)),MOD(ROW()-ROW($G$2),COLUMNS(drive!$A$2:$Y$402)),1,1)</f>
        <v>14</v>
      </c>
      <c r="H4265" s="5">
        <f ca="1">(VLOOKUP($B4265,weights!$A$2:$R$6,4))*VLOOKUP($B4265,weights!$A$2:$R$6,6)^C4265*(VLOOKUP($B4265,weights!$A$2:$R$6,15)*EXP(VLOOKUP($B4265,weights!$A$2:$R$6,11)*D4265)+VLOOKUP($B4265,weights!$A$2:$R$6,16)*EXP(VLOOKUP($B4265,weights!$A$2:$R$6,12)*E4265)+VLOOKUP($B4265,weights!$A$2:$R$6,17)*EXP(VLOOKUP($B4265,weights!$A$2:$R$6,13)*F4265)+VLOOKUP($B4265,weights!$A$2:$R$6,18)*EXP(VLOOKUP($B4265,weights!$A$2:$R$6,14)*G4265))</f>
        <v>0.19226413182157506</v>
      </c>
    </row>
    <row r="4266" spans="1:8" ht="12.75" x14ac:dyDescent="0.2">
      <c r="A4266">
        <f t="shared" si="0"/>
        <v>171</v>
      </c>
      <c r="B4266" t="str">
        <f t="shared" ref="B4266:C4266" si="4240">B4241</f>
        <v>supermarket</v>
      </c>
      <c r="C4266">
        <f t="shared" si="4240"/>
        <v>4</v>
      </c>
      <c r="D4266">
        <f ca="1">OFFSET(walk!$A$2:$Y$402,TRUNC((ROW()-ROW($D$2))/COLUMNS(walk!$A$2:$Y$402)),MOD(ROW()-ROW($D$2),COLUMNS(walk!$A$2:$Y$402)),1,1)</f>
        <v>76</v>
      </c>
      <c r="E4266">
        <f ca="1">OFFSET(bike!$A$2:$Y$402,TRUNC((ROW()-ROW($E$2))/COLUMNS(bike!$A$2:$Y$402)),MOD(ROW()-ROW($E$2),COLUMNS(bike!$A$2:$Y$402)),1,1)</f>
        <v>23</v>
      </c>
      <c r="F4266">
        <f ca="1">OFFSET(transit!$A$2:$Y$402,TRUNC((ROW()-ROW($F$2))/COLUMNS(transit!$A$2:$Y$402)),MOD(ROW()-ROW($F$2),COLUMNS(transit!$A$2:$Y$402)),1,1)</f>
        <v>38</v>
      </c>
      <c r="G4266">
        <f ca="1">OFFSET(drive!$A$2:$Y$402,TRUNC((ROW()-ROW($G$2))/COLUMNS(drive!$A$2:$Y$402)),MOD(ROW()-ROW($G$2),COLUMNS(drive!$A$2:$Y$402)),1,1)</f>
        <v>15</v>
      </c>
      <c r="H4266" s="5">
        <f ca="1">(VLOOKUP($B4266,weights!$A$2:$R$6,4))*VLOOKUP($B4266,weights!$A$2:$R$6,6)^C4266*(VLOOKUP($B4266,weights!$A$2:$R$6,15)*EXP(VLOOKUP($B4266,weights!$A$2:$R$6,11)*D4266)+VLOOKUP($B4266,weights!$A$2:$R$6,16)*EXP(VLOOKUP($B4266,weights!$A$2:$R$6,12)*E4266)+VLOOKUP($B4266,weights!$A$2:$R$6,17)*EXP(VLOOKUP($B4266,weights!$A$2:$R$6,13)*F4266)+VLOOKUP($B4266,weights!$A$2:$R$6,18)*EXP(VLOOKUP($B4266,weights!$A$2:$R$6,14)*G4266))</f>
        <v>9.0143747254184572E-2</v>
      </c>
    </row>
    <row r="4267" spans="1:8" ht="12.75" x14ac:dyDescent="0.2">
      <c r="A4267">
        <f t="shared" si="0"/>
        <v>171</v>
      </c>
      <c r="B4267" t="str">
        <f t="shared" ref="B4267:C4267" si="4241">B4242</f>
        <v>store</v>
      </c>
      <c r="C4267">
        <f t="shared" si="4241"/>
        <v>0</v>
      </c>
      <c r="D4267">
        <f ca="1">OFFSET(walk!$A$2:$Y$402,TRUNC((ROW()-ROW($D$2))/COLUMNS(walk!$A$2:$Y$402)),MOD(ROW()-ROW($D$2),COLUMNS(walk!$A$2:$Y$402)),1,1)</f>
        <v>3</v>
      </c>
      <c r="E4267">
        <f ca="1">OFFSET(bike!$A$2:$Y$402,TRUNC((ROW()-ROW($E$2))/COLUMNS(bike!$A$2:$Y$402)),MOD(ROW()-ROW($E$2),COLUMNS(bike!$A$2:$Y$402)),1,1)</f>
        <v>1</v>
      </c>
      <c r="F4267">
        <f ca="1">OFFSET(transit!$A$2:$Y$402,TRUNC((ROW()-ROW($F$2))/COLUMNS(transit!$A$2:$Y$402)),MOD(ROW()-ROW($F$2),COLUMNS(transit!$A$2:$Y$402)),1,1)</f>
        <v>3</v>
      </c>
      <c r="G4267">
        <f ca="1">OFFSET(drive!$A$2:$Y$402,TRUNC((ROW()-ROW($G$2))/COLUMNS(drive!$A$2:$Y$402)),MOD(ROW()-ROW($G$2),COLUMNS(drive!$A$2:$Y$402)),1,1)</f>
        <v>1</v>
      </c>
      <c r="H4267" s="5">
        <f ca="1">(VLOOKUP($B4267,weights!$A$2:$R$6,4))*VLOOKUP($B4267,weights!$A$2:$R$6,6)^C4267*(VLOOKUP($B4267,weights!$A$2:$R$6,15)*EXP(VLOOKUP($B4267,weights!$A$2:$R$6,11)*D4267)+VLOOKUP($B4267,weights!$A$2:$R$6,16)*EXP(VLOOKUP($B4267,weights!$A$2:$R$6,12)*E4267)+VLOOKUP($B4267,weights!$A$2:$R$6,17)*EXP(VLOOKUP($B4267,weights!$A$2:$R$6,13)*F4267)+VLOOKUP($B4267,weights!$A$2:$R$6,18)*EXP(VLOOKUP($B4267,weights!$A$2:$R$6,14)*G4267))</f>
        <v>24.807341495576125</v>
      </c>
    </row>
    <row r="4268" spans="1:8" ht="12.75" x14ac:dyDescent="0.2">
      <c r="A4268">
        <f t="shared" si="0"/>
        <v>171</v>
      </c>
      <c r="B4268" t="str">
        <f t="shared" ref="B4268:C4268" si="4242">B4243</f>
        <v>store</v>
      </c>
      <c r="C4268">
        <f t="shared" si="4242"/>
        <v>1</v>
      </c>
      <c r="D4268">
        <f ca="1">OFFSET(walk!$A$2:$Y$402,TRUNC((ROW()-ROW($D$2))/COLUMNS(walk!$A$2:$Y$402)),MOD(ROW()-ROW($D$2),COLUMNS(walk!$A$2:$Y$402)),1,1)</f>
        <v>6</v>
      </c>
      <c r="E4268">
        <f ca="1">OFFSET(bike!$A$2:$Y$402,TRUNC((ROW()-ROW($E$2))/COLUMNS(bike!$A$2:$Y$402)),MOD(ROW()-ROW($E$2),COLUMNS(bike!$A$2:$Y$402)),1,1)</f>
        <v>2</v>
      </c>
      <c r="F4268">
        <f ca="1">OFFSET(transit!$A$2:$Y$402,TRUNC((ROW()-ROW($F$2))/COLUMNS(transit!$A$2:$Y$402)),MOD(ROW()-ROW($F$2),COLUMNS(transit!$A$2:$Y$402)),1,1)</f>
        <v>6</v>
      </c>
      <c r="G4268">
        <f ca="1">OFFSET(drive!$A$2:$Y$402,TRUNC((ROW()-ROW($G$2))/COLUMNS(drive!$A$2:$Y$402)),MOD(ROW()-ROW($G$2),COLUMNS(drive!$A$2:$Y$402)),1,1)</f>
        <v>2</v>
      </c>
      <c r="H4268" s="5">
        <f ca="1">(VLOOKUP($B4268,weights!$A$2:$R$6,4))*VLOOKUP($B4268,weights!$A$2:$R$6,6)^C4268*(VLOOKUP($B4268,weights!$A$2:$R$6,15)*EXP(VLOOKUP($B4268,weights!$A$2:$R$6,11)*D4268)+VLOOKUP($B4268,weights!$A$2:$R$6,16)*EXP(VLOOKUP($B4268,weights!$A$2:$R$6,12)*E4268)+VLOOKUP($B4268,weights!$A$2:$R$6,17)*EXP(VLOOKUP($B4268,weights!$A$2:$R$6,13)*F4268)+VLOOKUP($B4268,weights!$A$2:$R$6,18)*EXP(VLOOKUP($B4268,weights!$A$2:$R$6,14)*G4268))</f>
        <v>9.8065348736126552</v>
      </c>
    </row>
    <row r="4269" spans="1:8" ht="12.75" x14ac:dyDescent="0.2">
      <c r="A4269">
        <f t="shared" si="0"/>
        <v>171</v>
      </c>
      <c r="B4269" t="str">
        <f t="shared" ref="B4269:C4269" si="4243">B4244</f>
        <v>store</v>
      </c>
      <c r="C4269">
        <f t="shared" si="4243"/>
        <v>2</v>
      </c>
      <c r="D4269">
        <f ca="1">OFFSET(walk!$A$2:$Y$402,TRUNC((ROW()-ROW($D$2))/COLUMNS(walk!$A$2:$Y$402)),MOD(ROW()-ROW($D$2),COLUMNS(walk!$A$2:$Y$402)),1,1)</f>
        <v>8</v>
      </c>
      <c r="E4269">
        <f ca="1">OFFSET(bike!$A$2:$Y$402,TRUNC((ROW()-ROW($E$2))/COLUMNS(bike!$A$2:$Y$402)),MOD(ROW()-ROW($E$2),COLUMNS(bike!$A$2:$Y$402)),1,1)</f>
        <v>2</v>
      </c>
      <c r="F4269">
        <f ca="1">OFFSET(transit!$A$2:$Y$402,TRUNC((ROW()-ROW($F$2))/COLUMNS(transit!$A$2:$Y$402)),MOD(ROW()-ROW($F$2),COLUMNS(transit!$A$2:$Y$402)),1,1)</f>
        <v>8</v>
      </c>
      <c r="G4269">
        <f ca="1">OFFSET(drive!$A$2:$Y$402,TRUNC((ROW()-ROW($G$2))/COLUMNS(drive!$A$2:$Y$402)),MOD(ROW()-ROW($G$2),COLUMNS(drive!$A$2:$Y$402)),1,1)</f>
        <v>2</v>
      </c>
      <c r="H4269" s="5">
        <f ca="1">(VLOOKUP($B4269,weights!$A$2:$R$6,4))*VLOOKUP($B4269,weights!$A$2:$R$6,6)^C4269*(VLOOKUP($B4269,weights!$A$2:$R$6,15)*EXP(VLOOKUP($B4269,weights!$A$2:$R$6,11)*D4269)+VLOOKUP($B4269,weights!$A$2:$R$6,16)*EXP(VLOOKUP($B4269,weights!$A$2:$R$6,12)*E4269)+VLOOKUP($B4269,weights!$A$2:$R$6,17)*EXP(VLOOKUP($B4269,weights!$A$2:$R$6,13)*F4269)+VLOOKUP($B4269,weights!$A$2:$R$6,18)*EXP(VLOOKUP($B4269,weights!$A$2:$R$6,14)*G4269))</f>
        <v>5.9522320177632659</v>
      </c>
    </row>
    <row r="4270" spans="1:8" ht="12.75" x14ac:dyDescent="0.2">
      <c r="A4270">
        <f t="shared" si="0"/>
        <v>171</v>
      </c>
      <c r="B4270" t="str">
        <f t="shared" ref="B4270:C4270" si="4244">B4245</f>
        <v>store</v>
      </c>
      <c r="C4270">
        <f t="shared" si="4244"/>
        <v>3</v>
      </c>
      <c r="D4270">
        <f ca="1">OFFSET(walk!$A$2:$Y$402,TRUNC((ROW()-ROW($D$2))/COLUMNS(walk!$A$2:$Y$402)),MOD(ROW()-ROW($D$2),COLUMNS(walk!$A$2:$Y$402)),1,1)</f>
        <v>8</v>
      </c>
      <c r="E4270">
        <f ca="1">OFFSET(bike!$A$2:$Y$402,TRUNC((ROW()-ROW($E$2))/COLUMNS(bike!$A$2:$Y$402)),MOD(ROW()-ROW($E$2),COLUMNS(bike!$A$2:$Y$402)),1,1)</f>
        <v>2</v>
      </c>
      <c r="F4270">
        <f ca="1">OFFSET(transit!$A$2:$Y$402,TRUNC((ROW()-ROW($F$2))/COLUMNS(transit!$A$2:$Y$402)),MOD(ROW()-ROW($F$2),COLUMNS(transit!$A$2:$Y$402)),1,1)</f>
        <v>8</v>
      </c>
      <c r="G4270">
        <f ca="1">OFFSET(drive!$A$2:$Y$402,TRUNC((ROW()-ROW($G$2))/COLUMNS(drive!$A$2:$Y$402)),MOD(ROW()-ROW($G$2),COLUMNS(drive!$A$2:$Y$402)),1,1)</f>
        <v>3</v>
      </c>
      <c r="H4270" s="5">
        <f ca="1">(VLOOKUP($B4270,weights!$A$2:$R$6,4))*VLOOKUP($B4270,weights!$A$2:$R$6,6)^C4270*(VLOOKUP($B4270,weights!$A$2:$R$6,15)*EXP(VLOOKUP($B4270,weights!$A$2:$R$6,11)*D4270)+VLOOKUP($B4270,weights!$A$2:$R$6,16)*EXP(VLOOKUP($B4270,weights!$A$2:$R$6,12)*E4270)+VLOOKUP($B4270,weights!$A$2:$R$6,17)*EXP(VLOOKUP($B4270,weights!$A$2:$R$6,13)*F4270)+VLOOKUP($B4270,weights!$A$2:$R$6,18)*EXP(VLOOKUP($B4270,weights!$A$2:$R$6,14)*G4270))</f>
        <v>3.5483057342417657</v>
      </c>
    </row>
    <row r="4271" spans="1:8" ht="12.75" x14ac:dyDescent="0.2">
      <c r="A4271">
        <f t="shared" si="0"/>
        <v>171</v>
      </c>
      <c r="B4271" t="str">
        <f t="shared" ref="B4271:C4271" si="4245">B4246</f>
        <v>store</v>
      </c>
      <c r="C4271">
        <f t="shared" si="4245"/>
        <v>4</v>
      </c>
      <c r="D4271">
        <f ca="1">OFFSET(walk!$A$2:$Y$402,TRUNC((ROW()-ROW($D$2))/COLUMNS(walk!$A$2:$Y$402)),MOD(ROW()-ROW($D$2),COLUMNS(walk!$A$2:$Y$402)),1,1)</f>
        <v>9</v>
      </c>
      <c r="E4271">
        <f ca="1">OFFSET(bike!$A$2:$Y$402,TRUNC((ROW()-ROW($E$2))/COLUMNS(bike!$A$2:$Y$402)),MOD(ROW()-ROW($E$2),COLUMNS(bike!$A$2:$Y$402)),1,1)</f>
        <v>3</v>
      </c>
      <c r="F4271">
        <f ca="1">OFFSET(transit!$A$2:$Y$402,TRUNC((ROW()-ROW($F$2))/COLUMNS(transit!$A$2:$Y$402)),MOD(ROW()-ROW($F$2),COLUMNS(transit!$A$2:$Y$402)),1,1)</f>
        <v>9</v>
      </c>
      <c r="G4271">
        <f ca="1">OFFSET(drive!$A$2:$Y$402,TRUNC((ROW()-ROW($G$2))/COLUMNS(drive!$A$2:$Y$402)),MOD(ROW()-ROW($G$2),COLUMNS(drive!$A$2:$Y$402)),1,1)</f>
        <v>3</v>
      </c>
      <c r="H4271" s="5">
        <f ca="1">(VLOOKUP($B4271,weights!$A$2:$R$6,4))*VLOOKUP($B4271,weights!$A$2:$R$6,6)^C4271*(VLOOKUP($B4271,weights!$A$2:$R$6,15)*EXP(VLOOKUP($B4271,weights!$A$2:$R$6,11)*D4271)+VLOOKUP($B4271,weights!$A$2:$R$6,16)*EXP(VLOOKUP($B4271,weights!$A$2:$R$6,12)*E4271)+VLOOKUP($B4271,weights!$A$2:$R$6,17)*EXP(VLOOKUP($B4271,weights!$A$2:$R$6,13)*F4271)+VLOOKUP($B4271,weights!$A$2:$R$6,18)*EXP(VLOOKUP($B4271,weights!$A$2:$R$6,14)*G4271))</f>
        <v>1.9115328912364129</v>
      </c>
    </row>
    <row r="4272" spans="1:8" ht="12.75" x14ac:dyDescent="0.2">
      <c r="A4272">
        <f t="shared" si="0"/>
        <v>171</v>
      </c>
      <c r="B4272" t="str">
        <f t="shared" ref="B4272:C4272" si="4246">B4247</f>
        <v>pharmacy</v>
      </c>
      <c r="C4272">
        <f t="shared" si="4246"/>
        <v>0</v>
      </c>
      <c r="D4272">
        <f ca="1">OFFSET(walk!$A$2:$Y$402,TRUNC((ROW()-ROW($D$2))/COLUMNS(walk!$A$2:$Y$402)),MOD(ROW()-ROW($D$2),COLUMNS(walk!$A$2:$Y$402)),1,1)</f>
        <v>10</v>
      </c>
      <c r="E4272">
        <f ca="1">OFFSET(bike!$A$2:$Y$402,TRUNC((ROW()-ROW($E$2))/COLUMNS(bike!$A$2:$Y$402)),MOD(ROW()-ROW($E$2),COLUMNS(bike!$A$2:$Y$402)),1,1)</f>
        <v>4</v>
      </c>
      <c r="F4272">
        <f ca="1">OFFSET(transit!$A$2:$Y$402,TRUNC((ROW()-ROW($F$2))/COLUMNS(transit!$A$2:$Y$402)),MOD(ROW()-ROW($F$2),COLUMNS(transit!$A$2:$Y$402)),1,1)</f>
        <v>10</v>
      </c>
      <c r="G4272">
        <f ca="1">OFFSET(drive!$A$2:$Y$402,TRUNC((ROW()-ROW($G$2))/COLUMNS(drive!$A$2:$Y$402)),MOD(ROW()-ROW($G$2),COLUMNS(drive!$A$2:$Y$402)),1,1)</f>
        <v>3</v>
      </c>
      <c r="H4272" s="5">
        <f ca="1">(VLOOKUP($B4272,weights!$A$2:$R$6,4))*VLOOKUP($B4272,weights!$A$2:$R$6,6)^C4272*(VLOOKUP($B4272,weights!$A$2:$R$6,15)*EXP(VLOOKUP($B4272,weights!$A$2:$R$6,11)*D4272)+VLOOKUP($B4272,weights!$A$2:$R$6,16)*EXP(VLOOKUP($B4272,weights!$A$2:$R$6,12)*E4272)+VLOOKUP($B4272,weights!$A$2:$R$6,17)*EXP(VLOOKUP($B4272,weights!$A$2:$R$6,13)*F4272)+VLOOKUP($B4272,weights!$A$2:$R$6,18)*EXP(VLOOKUP($B4272,weights!$A$2:$R$6,14)*G4272))</f>
        <v>5.6498302954485142</v>
      </c>
    </row>
    <row r="4273" spans="1:8" ht="12.75" x14ac:dyDescent="0.2">
      <c r="A4273">
        <f t="shared" si="0"/>
        <v>171</v>
      </c>
      <c r="B4273" t="str">
        <f t="shared" ref="B4273:C4273" si="4247">B4248</f>
        <v>pharmacy</v>
      </c>
      <c r="C4273">
        <f t="shared" si="4247"/>
        <v>1</v>
      </c>
      <c r="D4273">
        <f ca="1">OFFSET(walk!$A$2:$Y$402,TRUNC((ROW()-ROW($D$2))/COLUMNS(walk!$A$2:$Y$402)),MOD(ROW()-ROW($D$2),COLUMNS(walk!$A$2:$Y$402)),1,1)</f>
        <v>10</v>
      </c>
      <c r="E4273">
        <f ca="1">OFFSET(bike!$A$2:$Y$402,TRUNC((ROW()-ROW($E$2))/COLUMNS(bike!$A$2:$Y$402)),MOD(ROW()-ROW($E$2),COLUMNS(bike!$A$2:$Y$402)),1,1)</f>
        <v>4</v>
      </c>
      <c r="F4273">
        <f ca="1">OFFSET(transit!$A$2:$Y$402,TRUNC((ROW()-ROW($F$2))/COLUMNS(transit!$A$2:$Y$402)),MOD(ROW()-ROW($F$2),COLUMNS(transit!$A$2:$Y$402)),1,1)</f>
        <v>10</v>
      </c>
      <c r="G4273">
        <f ca="1">OFFSET(drive!$A$2:$Y$402,TRUNC((ROW()-ROW($G$2))/COLUMNS(drive!$A$2:$Y$402)),MOD(ROW()-ROW($G$2),COLUMNS(drive!$A$2:$Y$402)),1,1)</f>
        <v>3</v>
      </c>
      <c r="H4273" s="5">
        <f ca="1">(VLOOKUP($B4273,weights!$A$2:$R$6,4))*VLOOKUP($B4273,weights!$A$2:$R$6,6)^C4273*(VLOOKUP($B4273,weights!$A$2:$R$6,15)*EXP(VLOOKUP($B4273,weights!$A$2:$R$6,11)*D4273)+VLOOKUP($B4273,weights!$A$2:$R$6,16)*EXP(VLOOKUP($B4273,weights!$A$2:$R$6,12)*E4273)+VLOOKUP($B4273,weights!$A$2:$R$6,17)*EXP(VLOOKUP($B4273,weights!$A$2:$R$6,13)*F4273)+VLOOKUP($B4273,weights!$A$2:$R$6,18)*EXP(VLOOKUP($B4273,weights!$A$2:$R$6,14)*G4273))</f>
        <v>2.7202886607715069</v>
      </c>
    </row>
    <row r="4274" spans="1:8" ht="12.75" x14ac:dyDescent="0.2">
      <c r="A4274">
        <f t="shared" si="0"/>
        <v>171</v>
      </c>
      <c r="B4274" t="str">
        <f t="shared" ref="B4274:C4274" si="4248">B4249</f>
        <v>pharmacy</v>
      </c>
      <c r="C4274">
        <f t="shared" si="4248"/>
        <v>2</v>
      </c>
      <c r="D4274">
        <f ca="1">OFFSET(walk!$A$2:$Y$402,TRUNC((ROW()-ROW($D$2))/COLUMNS(walk!$A$2:$Y$402)),MOD(ROW()-ROW($D$2),COLUMNS(walk!$A$2:$Y$402)),1,1)</f>
        <v>15</v>
      </c>
      <c r="E4274">
        <f ca="1">OFFSET(bike!$A$2:$Y$402,TRUNC((ROW()-ROW($E$2))/COLUMNS(bike!$A$2:$Y$402)),MOD(ROW()-ROW($E$2),COLUMNS(bike!$A$2:$Y$402)),1,1)</f>
        <v>4</v>
      </c>
      <c r="F4274">
        <f ca="1">OFFSET(transit!$A$2:$Y$402,TRUNC((ROW()-ROW($F$2))/COLUMNS(transit!$A$2:$Y$402)),MOD(ROW()-ROW($F$2),COLUMNS(transit!$A$2:$Y$402)),1,1)</f>
        <v>15</v>
      </c>
      <c r="G4274">
        <f ca="1">OFFSET(drive!$A$2:$Y$402,TRUNC((ROW()-ROW($G$2))/COLUMNS(drive!$A$2:$Y$402)),MOD(ROW()-ROW($G$2),COLUMNS(drive!$A$2:$Y$402)),1,1)</f>
        <v>3</v>
      </c>
      <c r="H4274" s="5">
        <f ca="1">(VLOOKUP($B4274,weights!$A$2:$R$6,4))*VLOOKUP($B4274,weights!$A$2:$R$6,6)^C4274*(VLOOKUP($B4274,weights!$A$2:$R$6,15)*EXP(VLOOKUP($B4274,weights!$A$2:$R$6,11)*D4274)+VLOOKUP($B4274,weights!$A$2:$R$6,16)*EXP(VLOOKUP($B4274,weights!$A$2:$R$6,12)*E4274)+VLOOKUP($B4274,weights!$A$2:$R$6,17)*EXP(VLOOKUP($B4274,weights!$A$2:$R$6,13)*F4274)+VLOOKUP($B4274,weights!$A$2:$R$6,18)*EXP(VLOOKUP($B4274,weights!$A$2:$R$6,14)*G4274))</f>
        <v>1.1414435577420159</v>
      </c>
    </row>
    <row r="4275" spans="1:8" ht="12.75" x14ac:dyDescent="0.2">
      <c r="A4275">
        <f t="shared" si="0"/>
        <v>171</v>
      </c>
      <c r="B4275" t="str">
        <f t="shared" ref="B4275:C4275" si="4249">B4250</f>
        <v>bank</v>
      </c>
      <c r="C4275">
        <f t="shared" si="4249"/>
        <v>0</v>
      </c>
      <c r="D4275">
        <f ca="1">OFFSET(walk!$A$2:$Y$402,TRUNC((ROW()-ROW($D$2))/COLUMNS(walk!$A$2:$Y$402)),MOD(ROW()-ROW($D$2),COLUMNS(walk!$A$2:$Y$402)),1,1)</f>
        <v>22</v>
      </c>
      <c r="E4275">
        <f ca="1">OFFSET(bike!$A$2:$Y$402,TRUNC((ROW()-ROW($E$2))/COLUMNS(bike!$A$2:$Y$402)),MOD(ROW()-ROW($E$2),COLUMNS(bike!$A$2:$Y$402)),1,1)</f>
        <v>8</v>
      </c>
      <c r="F4275">
        <f ca="1">OFFSET(transit!$A$2:$Y$402,TRUNC((ROW()-ROW($F$2))/COLUMNS(transit!$A$2:$Y$402)),MOD(ROW()-ROW($F$2),COLUMNS(transit!$A$2:$Y$402)),1,1)</f>
        <v>15</v>
      </c>
      <c r="G4275">
        <f ca="1">OFFSET(drive!$A$2:$Y$402,TRUNC((ROW()-ROW($G$2))/COLUMNS(drive!$A$2:$Y$402)),MOD(ROW()-ROW($G$2),COLUMNS(drive!$A$2:$Y$402)),1,1)</f>
        <v>6</v>
      </c>
      <c r="H4275" s="5">
        <f ca="1">(VLOOKUP($B4275,weights!$A$2:$R$6,4))*VLOOKUP($B4275,weights!$A$2:$R$6,6)^C4275*(VLOOKUP($B4275,weights!$A$2:$R$6,15)*EXP(VLOOKUP($B4275,weights!$A$2:$R$6,11)*D4275)+VLOOKUP($B4275,weights!$A$2:$R$6,16)*EXP(VLOOKUP($B4275,weights!$A$2:$R$6,12)*E4275)+VLOOKUP($B4275,weights!$A$2:$R$6,17)*EXP(VLOOKUP($B4275,weights!$A$2:$R$6,13)*F4275)+VLOOKUP($B4275,weights!$A$2:$R$6,18)*EXP(VLOOKUP($B4275,weights!$A$2:$R$6,14)*G4275))</f>
        <v>2.5036520445062513</v>
      </c>
    </row>
    <row r="4276" spans="1:8" ht="12.75" x14ac:dyDescent="0.2">
      <c r="A4276">
        <f t="shared" si="0"/>
        <v>171</v>
      </c>
      <c r="B4276" t="str">
        <f t="shared" ref="B4276:C4276" si="4250">B4251</f>
        <v>bank</v>
      </c>
      <c r="C4276">
        <f t="shared" si="4250"/>
        <v>1</v>
      </c>
      <c r="D4276">
        <f ca="1">OFFSET(walk!$A$2:$Y$402,TRUNC((ROW()-ROW($D$2))/COLUMNS(walk!$A$2:$Y$402)),MOD(ROW()-ROW($D$2),COLUMNS(walk!$A$2:$Y$402)),1,1)</f>
        <v>45</v>
      </c>
      <c r="E4276">
        <f ca="1">OFFSET(bike!$A$2:$Y$402,TRUNC((ROW()-ROW($E$2))/COLUMNS(bike!$A$2:$Y$402)),MOD(ROW()-ROW($E$2),COLUMNS(bike!$A$2:$Y$402)),1,1)</f>
        <v>14</v>
      </c>
      <c r="F4276">
        <f ca="1">OFFSET(transit!$A$2:$Y$402,TRUNC((ROW()-ROW($F$2))/COLUMNS(transit!$A$2:$Y$402)),MOD(ROW()-ROW($F$2),COLUMNS(transit!$A$2:$Y$402)),1,1)</f>
        <v>38</v>
      </c>
      <c r="G4276">
        <f ca="1">OFFSET(drive!$A$2:$Y$402,TRUNC((ROW()-ROW($G$2))/COLUMNS(drive!$A$2:$Y$402)),MOD(ROW()-ROW($G$2),COLUMNS(drive!$A$2:$Y$402)),1,1)</f>
        <v>8</v>
      </c>
      <c r="H4276" s="5">
        <f ca="1">(VLOOKUP($B4276,weights!$A$2:$R$6,4))*VLOOKUP($B4276,weights!$A$2:$R$6,6)^C4276*(VLOOKUP($B4276,weights!$A$2:$R$6,15)*EXP(VLOOKUP($B4276,weights!$A$2:$R$6,11)*D4276)+VLOOKUP($B4276,weights!$A$2:$R$6,16)*EXP(VLOOKUP($B4276,weights!$A$2:$R$6,12)*E4276)+VLOOKUP($B4276,weights!$A$2:$R$6,17)*EXP(VLOOKUP($B4276,weights!$A$2:$R$6,13)*F4276)+VLOOKUP($B4276,weights!$A$2:$R$6,18)*EXP(VLOOKUP($B4276,weights!$A$2:$R$6,14)*G4276))</f>
        <v>0.43743259187405603</v>
      </c>
    </row>
    <row r="4277" spans="1:8" ht="12.75" x14ac:dyDescent="0.2">
      <c r="A4277">
        <f t="shared" si="0"/>
        <v>172</v>
      </c>
      <c r="B4277" t="str">
        <f t="shared" ref="B4277:C4277" si="4251">B4252</f>
        <v>restaurant</v>
      </c>
      <c r="C4277">
        <f t="shared" si="4251"/>
        <v>0</v>
      </c>
      <c r="D4277">
        <f ca="1">OFFSET(walk!$A$2:$Y$402,TRUNC((ROW()-ROW($D$2))/COLUMNS(walk!$A$2:$Y$402)),MOD(ROW()-ROW($D$2),COLUMNS(walk!$A$2:$Y$402)),1,1)</f>
        <v>9</v>
      </c>
      <c r="E4277">
        <f ca="1">OFFSET(bike!$A$2:$Y$402,TRUNC((ROW()-ROW($E$2))/COLUMNS(bike!$A$2:$Y$402)),MOD(ROW()-ROW($E$2),COLUMNS(bike!$A$2:$Y$402)),1,1)</f>
        <v>2</v>
      </c>
      <c r="F4277">
        <f ca="1">OFFSET(transit!$A$2:$Y$402,TRUNC((ROW()-ROW($F$2))/COLUMNS(transit!$A$2:$Y$402)),MOD(ROW()-ROW($F$2),COLUMNS(transit!$A$2:$Y$402)),1,1)</f>
        <v>6</v>
      </c>
      <c r="G4277">
        <f ca="1">OFFSET(drive!$A$2:$Y$402,TRUNC((ROW()-ROW($G$2))/COLUMNS(drive!$A$2:$Y$402)),MOD(ROW()-ROW($G$2),COLUMNS(drive!$A$2:$Y$402)),1,1)</f>
        <v>2</v>
      </c>
      <c r="H4277" s="5">
        <f ca="1">(VLOOKUP($B4277,weights!$A$2:$R$6,4))*VLOOKUP($B4277,weights!$A$2:$R$6,6)^C4277*(VLOOKUP($B4277,weights!$A$2:$R$6,15)*EXP(VLOOKUP($B4277,weights!$A$2:$R$6,11)*D4277)+VLOOKUP($B4277,weights!$A$2:$R$6,16)*EXP(VLOOKUP($B4277,weights!$A$2:$R$6,12)*E4277)+VLOOKUP($B4277,weights!$A$2:$R$6,17)*EXP(VLOOKUP($B4277,weights!$A$2:$R$6,13)*F4277)+VLOOKUP($B4277,weights!$A$2:$R$6,18)*EXP(VLOOKUP($B4277,weights!$A$2:$R$6,14)*G4277))</f>
        <v>31.430672004005245</v>
      </c>
    </row>
    <row r="4278" spans="1:8" ht="12.75" x14ac:dyDescent="0.2">
      <c r="A4278">
        <f t="shared" si="0"/>
        <v>172</v>
      </c>
      <c r="B4278" t="str">
        <f t="shared" ref="B4278:C4278" si="4252">B4253</f>
        <v>restaurant</v>
      </c>
      <c r="C4278">
        <f t="shared" si="4252"/>
        <v>1</v>
      </c>
      <c r="D4278">
        <f ca="1">OFFSET(walk!$A$2:$Y$402,TRUNC((ROW()-ROW($D$2))/COLUMNS(walk!$A$2:$Y$402)),MOD(ROW()-ROW($D$2),COLUMNS(walk!$A$2:$Y$402)),1,1)</f>
        <v>9</v>
      </c>
      <c r="E4278">
        <f ca="1">OFFSET(bike!$A$2:$Y$402,TRUNC((ROW()-ROW($E$2))/COLUMNS(bike!$A$2:$Y$402)),MOD(ROW()-ROW($E$2),COLUMNS(bike!$A$2:$Y$402)),1,1)</f>
        <v>2</v>
      </c>
      <c r="F4278">
        <f ca="1">OFFSET(transit!$A$2:$Y$402,TRUNC((ROW()-ROW($F$2))/COLUMNS(transit!$A$2:$Y$402)),MOD(ROW()-ROW($F$2),COLUMNS(transit!$A$2:$Y$402)),1,1)</f>
        <v>8</v>
      </c>
      <c r="G4278">
        <f ca="1">OFFSET(drive!$A$2:$Y$402,TRUNC((ROW()-ROW($G$2))/COLUMNS(drive!$A$2:$Y$402)),MOD(ROW()-ROW($G$2),COLUMNS(drive!$A$2:$Y$402)),1,1)</f>
        <v>2</v>
      </c>
      <c r="H4278" s="5">
        <f ca="1">(VLOOKUP($B4278,weights!$A$2:$R$6,4))*VLOOKUP($B4278,weights!$A$2:$R$6,6)^C4278*(VLOOKUP($B4278,weights!$A$2:$R$6,15)*EXP(VLOOKUP($B4278,weights!$A$2:$R$6,11)*D4278)+VLOOKUP($B4278,weights!$A$2:$R$6,16)*EXP(VLOOKUP($B4278,weights!$A$2:$R$6,12)*E4278)+VLOOKUP($B4278,weights!$A$2:$R$6,17)*EXP(VLOOKUP($B4278,weights!$A$2:$R$6,13)*F4278)+VLOOKUP($B4278,weights!$A$2:$R$6,18)*EXP(VLOOKUP($B4278,weights!$A$2:$R$6,14)*G4278))</f>
        <v>26.622893510658649</v>
      </c>
    </row>
    <row r="4279" spans="1:8" ht="12.75" x14ac:dyDescent="0.2">
      <c r="A4279">
        <f t="shared" si="0"/>
        <v>172</v>
      </c>
      <c r="B4279" t="str">
        <f t="shared" ref="B4279:C4279" si="4253">B4254</f>
        <v>restaurant</v>
      </c>
      <c r="C4279">
        <f t="shared" si="4253"/>
        <v>2</v>
      </c>
      <c r="D4279">
        <f ca="1">OFFSET(walk!$A$2:$Y$402,TRUNC((ROW()-ROW($D$2))/COLUMNS(walk!$A$2:$Y$402)),MOD(ROW()-ROW($D$2),COLUMNS(walk!$A$2:$Y$402)),1,1)</f>
        <v>11</v>
      </c>
      <c r="E4279">
        <f ca="1">OFFSET(bike!$A$2:$Y$402,TRUNC((ROW()-ROW($E$2))/COLUMNS(bike!$A$2:$Y$402)),MOD(ROW()-ROW($E$2),COLUMNS(bike!$A$2:$Y$402)),1,1)</f>
        <v>3</v>
      </c>
      <c r="F4279">
        <f ca="1">OFFSET(transit!$A$2:$Y$402,TRUNC((ROW()-ROW($F$2))/COLUMNS(transit!$A$2:$Y$402)),MOD(ROW()-ROW($F$2),COLUMNS(transit!$A$2:$Y$402)),1,1)</f>
        <v>8</v>
      </c>
      <c r="G4279">
        <f ca="1">OFFSET(drive!$A$2:$Y$402,TRUNC((ROW()-ROW($G$2))/COLUMNS(drive!$A$2:$Y$402)),MOD(ROW()-ROW($G$2),COLUMNS(drive!$A$2:$Y$402)),1,1)</f>
        <v>2</v>
      </c>
      <c r="H4279" s="5">
        <f ca="1">(VLOOKUP($B4279,weights!$A$2:$R$6,4))*VLOOKUP($B4279,weights!$A$2:$R$6,6)^C4279*(VLOOKUP($B4279,weights!$A$2:$R$6,15)*EXP(VLOOKUP($B4279,weights!$A$2:$R$6,11)*D4279)+VLOOKUP($B4279,weights!$A$2:$R$6,16)*EXP(VLOOKUP($B4279,weights!$A$2:$R$6,12)*E4279)+VLOOKUP($B4279,weights!$A$2:$R$6,17)*EXP(VLOOKUP($B4279,weights!$A$2:$R$6,13)*F4279)+VLOOKUP($B4279,weights!$A$2:$R$6,18)*EXP(VLOOKUP($B4279,weights!$A$2:$R$6,14)*G4279))</f>
        <v>21.401368592234828</v>
      </c>
    </row>
    <row r="4280" spans="1:8" ht="12.75" x14ac:dyDescent="0.2">
      <c r="A4280">
        <f t="shared" si="0"/>
        <v>172</v>
      </c>
      <c r="B4280" t="str">
        <f t="shared" ref="B4280:C4280" si="4254">B4255</f>
        <v>restaurant</v>
      </c>
      <c r="C4280">
        <f t="shared" si="4254"/>
        <v>3</v>
      </c>
      <c r="D4280">
        <f ca="1">OFFSET(walk!$A$2:$Y$402,TRUNC((ROW()-ROW($D$2))/COLUMNS(walk!$A$2:$Y$402)),MOD(ROW()-ROW($D$2),COLUMNS(walk!$A$2:$Y$402)),1,1)</f>
        <v>12</v>
      </c>
      <c r="E4280">
        <f ca="1">OFFSET(bike!$A$2:$Y$402,TRUNC((ROW()-ROW($E$2))/COLUMNS(bike!$A$2:$Y$402)),MOD(ROW()-ROW($E$2),COLUMNS(bike!$A$2:$Y$402)),1,1)</f>
        <v>3</v>
      </c>
      <c r="F4280">
        <f ca="1">OFFSET(transit!$A$2:$Y$402,TRUNC((ROW()-ROW($F$2))/COLUMNS(transit!$A$2:$Y$402)),MOD(ROW()-ROW($F$2),COLUMNS(transit!$A$2:$Y$402)),1,1)</f>
        <v>8</v>
      </c>
      <c r="G4280">
        <f ca="1">OFFSET(drive!$A$2:$Y$402,TRUNC((ROW()-ROW($G$2))/COLUMNS(drive!$A$2:$Y$402)),MOD(ROW()-ROW($G$2),COLUMNS(drive!$A$2:$Y$402)),1,1)</f>
        <v>3</v>
      </c>
      <c r="H4280" s="5">
        <f ca="1">(VLOOKUP($B4280,weights!$A$2:$R$6,4))*VLOOKUP($B4280,weights!$A$2:$R$6,6)^C4280*(VLOOKUP($B4280,weights!$A$2:$R$6,15)*EXP(VLOOKUP($B4280,weights!$A$2:$R$6,11)*D4280)+VLOOKUP($B4280,weights!$A$2:$R$6,16)*EXP(VLOOKUP($B4280,weights!$A$2:$R$6,12)*E4280)+VLOOKUP($B4280,weights!$A$2:$R$6,17)*EXP(VLOOKUP($B4280,weights!$A$2:$R$6,13)*F4280)+VLOOKUP($B4280,weights!$A$2:$R$6,18)*EXP(VLOOKUP($B4280,weights!$A$2:$R$6,14)*G4280))</f>
        <v>17.643647160499409</v>
      </c>
    </row>
    <row r="4281" spans="1:8" ht="12.75" x14ac:dyDescent="0.2">
      <c r="A4281">
        <f t="shared" si="0"/>
        <v>172</v>
      </c>
      <c r="B4281" t="str">
        <f t="shared" ref="B4281:C4281" si="4255">B4256</f>
        <v>restaurant</v>
      </c>
      <c r="C4281">
        <f t="shared" si="4255"/>
        <v>4</v>
      </c>
      <c r="D4281">
        <f ca="1">OFFSET(walk!$A$2:$Y$402,TRUNC((ROW()-ROW($D$2))/COLUMNS(walk!$A$2:$Y$402)),MOD(ROW()-ROW($D$2),COLUMNS(walk!$A$2:$Y$402)),1,1)</f>
        <v>12</v>
      </c>
      <c r="E4281">
        <f ca="1">OFFSET(bike!$A$2:$Y$402,TRUNC((ROW()-ROW($E$2))/COLUMNS(bike!$A$2:$Y$402)),MOD(ROW()-ROW($E$2),COLUMNS(bike!$A$2:$Y$402)),1,1)</f>
        <v>3</v>
      </c>
      <c r="F4281">
        <f ca="1">OFFSET(transit!$A$2:$Y$402,TRUNC((ROW()-ROW($F$2))/COLUMNS(transit!$A$2:$Y$402)),MOD(ROW()-ROW($F$2),COLUMNS(transit!$A$2:$Y$402)),1,1)</f>
        <v>8</v>
      </c>
      <c r="G4281">
        <f ca="1">OFFSET(drive!$A$2:$Y$402,TRUNC((ROW()-ROW($G$2))/COLUMNS(drive!$A$2:$Y$402)),MOD(ROW()-ROW($G$2),COLUMNS(drive!$A$2:$Y$402)),1,1)</f>
        <v>3</v>
      </c>
      <c r="H4281" s="5">
        <f ca="1">(VLOOKUP($B4281,weights!$A$2:$R$6,4))*VLOOKUP($B4281,weights!$A$2:$R$6,6)^C4281*(VLOOKUP($B4281,weights!$A$2:$R$6,15)*EXP(VLOOKUP($B4281,weights!$A$2:$R$6,11)*D4281)+VLOOKUP($B4281,weights!$A$2:$R$6,16)*EXP(VLOOKUP($B4281,weights!$A$2:$R$6,12)*E4281)+VLOOKUP($B4281,weights!$A$2:$R$6,17)*EXP(VLOOKUP($B4281,weights!$A$2:$R$6,13)*F4281)+VLOOKUP($B4281,weights!$A$2:$R$6,18)*EXP(VLOOKUP($B4281,weights!$A$2:$R$6,14)*G4281))</f>
        <v>15.813935603114285</v>
      </c>
    </row>
    <row r="4282" spans="1:8" ht="12.75" x14ac:dyDescent="0.2">
      <c r="A4282">
        <f t="shared" si="0"/>
        <v>172</v>
      </c>
      <c r="B4282" t="str">
        <f t="shared" ref="B4282:C4282" si="4256">B4257</f>
        <v>restaurant</v>
      </c>
      <c r="C4282">
        <f t="shared" si="4256"/>
        <v>5</v>
      </c>
      <c r="D4282">
        <f ca="1">OFFSET(walk!$A$2:$Y$402,TRUNC((ROW()-ROW($D$2))/COLUMNS(walk!$A$2:$Y$402)),MOD(ROW()-ROW($D$2),COLUMNS(walk!$A$2:$Y$402)),1,1)</f>
        <v>13</v>
      </c>
      <c r="E4282">
        <f ca="1">OFFSET(bike!$A$2:$Y$402,TRUNC((ROW()-ROW($E$2))/COLUMNS(bike!$A$2:$Y$402)),MOD(ROW()-ROW($E$2),COLUMNS(bike!$A$2:$Y$402)),1,1)</f>
        <v>3</v>
      </c>
      <c r="F4282">
        <f ca="1">OFFSET(transit!$A$2:$Y$402,TRUNC((ROW()-ROW($F$2))/COLUMNS(transit!$A$2:$Y$402)),MOD(ROW()-ROW($F$2),COLUMNS(transit!$A$2:$Y$402)),1,1)</f>
        <v>8</v>
      </c>
      <c r="G4282">
        <f ca="1">OFFSET(drive!$A$2:$Y$402,TRUNC((ROW()-ROW($G$2))/COLUMNS(drive!$A$2:$Y$402)),MOD(ROW()-ROW($G$2),COLUMNS(drive!$A$2:$Y$402)),1,1)</f>
        <v>4</v>
      </c>
      <c r="H4282" s="5">
        <f ca="1">(VLOOKUP($B4282,weights!$A$2:$R$6,4))*VLOOKUP($B4282,weights!$A$2:$R$6,6)^C4282*(VLOOKUP($B4282,weights!$A$2:$R$6,15)*EXP(VLOOKUP($B4282,weights!$A$2:$R$6,11)*D4282)+VLOOKUP($B4282,weights!$A$2:$R$6,16)*EXP(VLOOKUP($B4282,weights!$A$2:$R$6,12)*E4282)+VLOOKUP($B4282,weights!$A$2:$R$6,17)*EXP(VLOOKUP($B4282,weights!$A$2:$R$6,13)*F4282)+VLOOKUP($B4282,weights!$A$2:$R$6,18)*EXP(VLOOKUP($B4282,weights!$A$2:$R$6,14)*G4282))</f>
        <v>13.129379851863224</v>
      </c>
    </row>
    <row r="4283" spans="1:8" ht="12.75" x14ac:dyDescent="0.2">
      <c r="A4283">
        <f t="shared" si="0"/>
        <v>172</v>
      </c>
      <c r="B4283" t="str">
        <f t="shared" ref="B4283:C4283" si="4257">B4258</f>
        <v>restaurant</v>
      </c>
      <c r="C4283">
        <f t="shared" si="4257"/>
        <v>6</v>
      </c>
      <c r="D4283">
        <f ca="1">OFFSET(walk!$A$2:$Y$402,TRUNC((ROW()-ROW($D$2))/COLUMNS(walk!$A$2:$Y$402)),MOD(ROW()-ROW($D$2),COLUMNS(walk!$A$2:$Y$402)),1,1)</f>
        <v>13</v>
      </c>
      <c r="E4283">
        <f ca="1">OFFSET(bike!$A$2:$Y$402,TRUNC((ROW()-ROW($E$2))/COLUMNS(bike!$A$2:$Y$402)),MOD(ROW()-ROW($E$2),COLUMNS(bike!$A$2:$Y$402)),1,1)</f>
        <v>4</v>
      </c>
      <c r="F4283">
        <f ca="1">OFFSET(transit!$A$2:$Y$402,TRUNC((ROW()-ROW($F$2))/COLUMNS(transit!$A$2:$Y$402)),MOD(ROW()-ROW($F$2),COLUMNS(transit!$A$2:$Y$402)),1,1)</f>
        <v>8</v>
      </c>
      <c r="G4283">
        <f ca="1">OFFSET(drive!$A$2:$Y$402,TRUNC((ROW()-ROW($G$2))/COLUMNS(drive!$A$2:$Y$402)),MOD(ROW()-ROW($G$2),COLUMNS(drive!$A$2:$Y$402)),1,1)</f>
        <v>4</v>
      </c>
      <c r="H4283" s="5">
        <f ca="1">(VLOOKUP($B4283,weights!$A$2:$R$6,4))*VLOOKUP($B4283,weights!$A$2:$R$6,6)^C4283*(VLOOKUP($B4283,weights!$A$2:$R$6,15)*EXP(VLOOKUP($B4283,weights!$A$2:$R$6,11)*D4283)+VLOOKUP($B4283,weights!$A$2:$R$6,16)*EXP(VLOOKUP($B4283,weights!$A$2:$R$6,12)*E4283)+VLOOKUP($B4283,weights!$A$2:$R$6,17)*EXP(VLOOKUP($B4283,weights!$A$2:$R$6,13)*F4283)+VLOOKUP($B4283,weights!$A$2:$R$6,18)*EXP(VLOOKUP($B4283,weights!$A$2:$R$6,14)*G4283))</f>
        <v>10.911144894207997</v>
      </c>
    </row>
    <row r="4284" spans="1:8" ht="12.75" x14ac:dyDescent="0.2">
      <c r="A4284">
        <f t="shared" si="0"/>
        <v>172</v>
      </c>
      <c r="B4284" t="str">
        <f t="shared" ref="B4284:C4284" si="4258">B4259</f>
        <v>restaurant</v>
      </c>
      <c r="C4284">
        <f t="shared" si="4258"/>
        <v>7</v>
      </c>
      <c r="D4284">
        <f ca="1">OFFSET(walk!$A$2:$Y$402,TRUNC((ROW()-ROW($D$2))/COLUMNS(walk!$A$2:$Y$402)),MOD(ROW()-ROW($D$2),COLUMNS(walk!$A$2:$Y$402)),1,1)</f>
        <v>15</v>
      </c>
      <c r="E4284">
        <f ca="1">OFFSET(bike!$A$2:$Y$402,TRUNC((ROW()-ROW($E$2))/COLUMNS(bike!$A$2:$Y$402)),MOD(ROW()-ROW($E$2),COLUMNS(bike!$A$2:$Y$402)),1,1)</f>
        <v>4</v>
      </c>
      <c r="F4284">
        <f ca="1">OFFSET(transit!$A$2:$Y$402,TRUNC((ROW()-ROW($F$2))/COLUMNS(transit!$A$2:$Y$402)),MOD(ROW()-ROW($F$2),COLUMNS(transit!$A$2:$Y$402)),1,1)</f>
        <v>10</v>
      </c>
      <c r="G4284">
        <f ca="1">OFFSET(drive!$A$2:$Y$402,TRUNC((ROW()-ROW($G$2))/COLUMNS(drive!$A$2:$Y$402)),MOD(ROW()-ROW($G$2),COLUMNS(drive!$A$2:$Y$402)),1,1)</f>
        <v>4</v>
      </c>
      <c r="H4284" s="5">
        <f ca="1">(VLOOKUP($B4284,weights!$A$2:$R$6,4))*VLOOKUP($B4284,weights!$A$2:$R$6,6)^C4284*(VLOOKUP($B4284,weights!$A$2:$R$6,15)*EXP(VLOOKUP($B4284,weights!$A$2:$R$6,11)*D4284)+VLOOKUP($B4284,weights!$A$2:$R$6,16)*EXP(VLOOKUP($B4284,weights!$A$2:$R$6,12)*E4284)+VLOOKUP($B4284,weights!$A$2:$R$6,17)*EXP(VLOOKUP($B4284,weights!$A$2:$R$6,13)*F4284)+VLOOKUP($B4284,weights!$A$2:$R$6,18)*EXP(VLOOKUP($B4284,weights!$A$2:$R$6,14)*G4284))</f>
        <v>9.0077390404767659</v>
      </c>
    </row>
    <row r="4285" spans="1:8" ht="12.75" x14ac:dyDescent="0.2">
      <c r="A4285">
        <f t="shared" si="0"/>
        <v>172</v>
      </c>
      <c r="B4285" t="str">
        <f t="shared" ref="B4285:C4285" si="4259">B4260</f>
        <v>restaurant</v>
      </c>
      <c r="C4285">
        <f t="shared" si="4259"/>
        <v>8</v>
      </c>
      <c r="D4285">
        <f ca="1">OFFSET(walk!$A$2:$Y$402,TRUNC((ROW()-ROW($D$2))/COLUMNS(walk!$A$2:$Y$402)),MOD(ROW()-ROW($D$2),COLUMNS(walk!$A$2:$Y$402)),1,1)</f>
        <v>16</v>
      </c>
      <c r="E4285">
        <f ca="1">OFFSET(bike!$A$2:$Y$402,TRUNC((ROW()-ROW($E$2))/COLUMNS(bike!$A$2:$Y$402)),MOD(ROW()-ROW($E$2),COLUMNS(bike!$A$2:$Y$402)),1,1)</f>
        <v>4</v>
      </c>
      <c r="F4285">
        <f ca="1">OFFSET(transit!$A$2:$Y$402,TRUNC((ROW()-ROW($F$2))/COLUMNS(transit!$A$2:$Y$402)),MOD(ROW()-ROW($F$2),COLUMNS(transit!$A$2:$Y$402)),1,1)</f>
        <v>10</v>
      </c>
      <c r="G4285">
        <f ca="1">OFFSET(drive!$A$2:$Y$402,TRUNC((ROW()-ROW($G$2))/COLUMNS(drive!$A$2:$Y$402)),MOD(ROW()-ROW($G$2),COLUMNS(drive!$A$2:$Y$402)),1,1)</f>
        <v>4</v>
      </c>
      <c r="H4285" s="5">
        <f ca="1">(VLOOKUP($B4285,weights!$A$2:$R$6,4))*VLOOKUP($B4285,weights!$A$2:$R$6,6)^C4285*(VLOOKUP($B4285,weights!$A$2:$R$6,15)*EXP(VLOOKUP($B4285,weights!$A$2:$R$6,11)*D4285)+VLOOKUP($B4285,weights!$A$2:$R$6,16)*EXP(VLOOKUP($B4285,weights!$A$2:$R$6,12)*E4285)+VLOOKUP($B4285,weights!$A$2:$R$6,17)*EXP(VLOOKUP($B4285,weights!$A$2:$R$6,13)*F4285)+VLOOKUP($B4285,weights!$A$2:$R$6,18)*EXP(VLOOKUP($B4285,weights!$A$2:$R$6,14)*G4285))</f>
        <v>8.0161528030413933</v>
      </c>
    </row>
    <row r="4286" spans="1:8" ht="12.75" x14ac:dyDescent="0.2">
      <c r="A4286">
        <f t="shared" si="0"/>
        <v>172</v>
      </c>
      <c r="B4286" t="str">
        <f t="shared" ref="B4286:C4286" si="4260">B4261</f>
        <v>restaurant</v>
      </c>
      <c r="C4286">
        <f t="shared" si="4260"/>
        <v>9</v>
      </c>
      <c r="D4286">
        <f ca="1">OFFSET(walk!$A$2:$Y$402,TRUNC((ROW()-ROW($D$2))/COLUMNS(walk!$A$2:$Y$402)),MOD(ROW()-ROW($D$2),COLUMNS(walk!$A$2:$Y$402)),1,1)</f>
        <v>19</v>
      </c>
      <c r="E4286">
        <f ca="1">OFFSET(bike!$A$2:$Y$402,TRUNC((ROW()-ROW($E$2))/COLUMNS(bike!$A$2:$Y$402)),MOD(ROW()-ROW($E$2),COLUMNS(bike!$A$2:$Y$402)),1,1)</f>
        <v>6</v>
      </c>
      <c r="F4286">
        <f ca="1">OFFSET(transit!$A$2:$Y$402,TRUNC((ROW()-ROW($F$2))/COLUMNS(transit!$A$2:$Y$402)),MOD(ROW()-ROW($F$2),COLUMNS(transit!$A$2:$Y$402)),1,1)</f>
        <v>16</v>
      </c>
      <c r="G4286">
        <f ca="1">OFFSET(drive!$A$2:$Y$402,TRUNC((ROW()-ROW($G$2))/COLUMNS(drive!$A$2:$Y$402)),MOD(ROW()-ROW($G$2),COLUMNS(drive!$A$2:$Y$402)),1,1)</f>
        <v>5</v>
      </c>
      <c r="H4286" s="5">
        <f ca="1">(VLOOKUP($B4286,weights!$A$2:$R$6,4))*VLOOKUP($B4286,weights!$A$2:$R$6,6)^C4286*(VLOOKUP($B4286,weights!$A$2:$R$6,15)*EXP(VLOOKUP($B4286,weights!$A$2:$R$6,11)*D4286)+VLOOKUP($B4286,weights!$A$2:$R$6,16)*EXP(VLOOKUP($B4286,weights!$A$2:$R$6,12)*E4286)+VLOOKUP($B4286,weights!$A$2:$R$6,17)*EXP(VLOOKUP($B4286,weights!$A$2:$R$6,13)*F4286)+VLOOKUP($B4286,weights!$A$2:$R$6,18)*EXP(VLOOKUP($B4286,weights!$A$2:$R$6,14)*G4286))</f>
        <v>4.9313057446818629</v>
      </c>
    </row>
    <row r="4287" spans="1:8" ht="12.75" x14ac:dyDescent="0.2">
      <c r="A4287">
        <f t="shared" si="0"/>
        <v>172</v>
      </c>
      <c r="B4287" t="str">
        <f t="shared" ref="B4287:C4287" si="4261">B4262</f>
        <v>supermarket</v>
      </c>
      <c r="C4287">
        <f t="shared" si="4261"/>
        <v>0</v>
      </c>
      <c r="D4287">
        <f ca="1">OFFSET(walk!$A$2:$Y$402,TRUNC((ROW()-ROW($D$2))/COLUMNS(walk!$A$2:$Y$402)),MOD(ROW()-ROW($D$2),COLUMNS(walk!$A$2:$Y$402)),1,1)</f>
        <v>40</v>
      </c>
      <c r="E4287">
        <f ca="1">OFFSET(bike!$A$2:$Y$402,TRUNC((ROW()-ROW($E$2))/COLUMNS(bike!$A$2:$Y$402)),MOD(ROW()-ROW($E$2),COLUMNS(bike!$A$2:$Y$402)),1,1)</f>
        <v>16</v>
      </c>
      <c r="F4287">
        <f ca="1">OFFSET(transit!$A$2:$Y$402,TRUNC((ROW()-ROW($F$2))/COLUMNS(transit!$A$2:$Y$402)),MOD(ROW()-ROW($F$2),COLUMNS(transit!$A$2:$Y$402)),1,1)</f>
        <v>21</v>
      </c>
      <c r="G4287">
        <f ca="1">OFFSET(drive!$A$2:$Y$402,TRUNC((ROW()-ROW($G$2))/COLUMNS(drive!$A$2:$Y$402)),MOD(ROW()-ROW($G$2),COLUMNS(drive!$A$2:$Y$402)),1,1)</f>
        <v>9</v>
      </c>
      <c r="H4287" s="5">
        <f ca="1">(VLOOKUP($B4287,weights!$A$2:$R$6,4))*VLOOKUP($B4287,weights!$A$2:$R$6,6)^C4287*(VLOOKUP($B4287,weights!$A$2:$R$6,15)*EXP(VLOOKUP($B4287,weights!$A$2:$R$6,11)*D4287)+VLOOKUP($B4287,weights!$A$2:$R$6,16)*EXP(VLOOKUP($B4287,weights!$A$2:$R$6,12)*E4287)+VLOOKUP($B4287,weights!$A$2:$R$6,17)*EXP(VLOOKUP($B4287,weights!$A$2:$R$6,13)*F4287)+VLOOKUP($B4287,weights!$A$2:$R$6,18)*EXP(VLOOKUP($B4287,weights!$A$2:$R$6,14)*G4287))</f>
        <v>2.863307692572516</v>
      </c>
    </row>
    <row r="4288" spans="1:8" ht="12.75" x14ac:dyDescent="0.2">
      <c r="A4288">
        <f t="shared" si="0"/>
        <v>172</v>
      </c>
      <c r="B4288" t="str">
        <f t="shared" ref="B4288:C4288" si="4262">B4263</f>
        <v>supermarket</v>
      </c>
      <c r="C4288">
        <f t="shared" si="4262"/>
        <v>1</v>
      </c>
      <c r="D4288">
        <f ca="1">OFFSET(walk!$A$2:$Y$402,TRUNC((ROW()-ROW($D$2))/COLUMNS(walk!$A$2:$Y$402)),MOD(ROW()-ROW($D$2),COLUMNS(walk!$A$2:$Y$402)),1,1)</f>
        <v>53</v>
      </c>
      <c r="E4288">
        <f ca="1">OFFSET(bike!$A$2:$Y$402,TRUNC((ROW()-ROW($E$2))/COLUMNS(bike!$A$2:$Y$402)),MOD(ROW()-ROW($E$2),COLUMNS(bike!$A$2:$Y$402)),1,1)</f>
        <v>16</v>
      </c>
      <c r="F4288">
        <f ca="1">OFFSET(transit!$A$2:$Y$402,TRUNC((ROW()-ROW($F$2))/COLUMNS(transit!$A$2:$Y$402)),MOD(ROW()-ROW($F$2),COLUMNS(transit!$A$2:$Y$402)),1,1)</f>
        <v>25</v>
      </c>
      <c r="G4288">
        <f ca="1">OFFSET(drive!$A$2:$Y$402,TRUNC((ROW()-ROW($G$2))/COLUMNS(drive!$A$2:$Y$402)),MOD(ROW()-ROW($G$2),COLUMNS(drive!$A$2:$Y$402)),1,1)</f>
        <v>10</v>
      </c>
      <c r="H4288" s="5">
        <f ca="1">(VLOOKUP($B4288,weights!$A$2:$R$6,4))*VLOOKUP($B4288,weights!$A$2:$R$6,6)^C4288*(VLOOKUP($B4288,weights!$A$2:$R$6,15)*EXP(VLOOKUP($B4288,weights!$A$2:$R$6,11)*D4288)+VLOOKUP($B4288,weights!$A$2:$R$6,16)*EXP(VLOOKUP($B4288,weights!$A$2:$R$6,12)*E4288)+VLOOKUP($B4288,weights!$A$2:$R$6,17)*EXP(VLOOKUP($B4288,weights!$A$2:$R$6,13)*F4288)+VLOOKUP($B4288,weights!$A$2:$R$6,18)*EXP(VLOOKUP($B4288,weights!$A$2:$R$6,14)*G4288))</f>
        <v>1.340155121709983</v>
      </c>
    </row>
    <row r="4289" spans="1:8" ht="12.75" x14ac:dyDescent="0.2">
      <c r="A4289">
        <f t="shared" si="0"/>
        <v>172</v>
      </c>
      <c r="B4289" t="str">
        <f t="shared" ref="B4289:C4289" si="4263">B4264</f>
        <v>supermarket</v>
      </c>
      <c r="C4289">
        <f t="shared" si="4263"/>
        <v>2</v>
      </c>
      <c r="D4289">
        <f ca="1">OFFSET(walk!$A$2:$Y$402,TRUNC((ROW()-ROW($D$2))/COLUMNS(walk!$A$2:$Y$402)),MOD(ROW()-ROW($D$2),COLUMNS(walk!$A$2:$Y$402)),1,1)</f>
        <v>58</v>
      </c>
      <c r="E4289">
        <f ca="1">OFFSET(bike!$A$2:$Y$402,TRUNC((ROW()-ROW($E$2))/COLUMNS(bike!$A$2:$Y$402)),MOD(ROW()-ROW($E$2),COLUMNS(bike!$A$2:$Y$402)),1,1)</f>
        <v>17</v>
      </c>
      <c r="F4289">
        <f ca="1">OFFSET(transit!$A$2:$Y$402,TRUNC((ROW()-ROW($F$2))/COLUMNS(transit!$A$2:$Y$402)),MOD(ROW()-ROW($F$2),COLUMNS(transit!$A$2:$Y$402)),1,1)</f>
        <v>34</v>
      </c>
      <c r="G4289">
        <f ca="1">OFFSET(drive!$A$2:$Y$402,TRUNC((ROW()-ROW($G$2))/COLUMNS(drive!$A$2:$Y$402)),MOD(ROW()-ROW($G$2),COLUMNS(drive!$A$2:$Y$402)),1,1)</f>
        <v>13</v>
      </c>
      <c r="H4289" s="5">
        <f ca="1">(VLOOKUP($B4289,weights!$A$2:$R$6,4))*VLOOKUP($B4289,weights!$A$2:$R$6,6)^C4289*(VLOOKUP($B4289,weights!$A$2:$R$6,15)*EXP(VLOOKUP($B4289,weights!$A$2:$R$6,11)*D4289)+VLOOKUP($B4289,weights!$A$2:$R$6,16)*EXP(VLOOKUP($B4289,weights!$A$2:$R$6,12)*E4289)+VLOOKUP($B4289,weights!$A$2:$R$6,17)*EXP(VLOOKUP($B4289,weights!$A$2:$R$6,13)*F4289)+VLOOKUP($B4289,weights!$A$2:$R$6,18)*EXP(VLOOKUP($B4289,weights!$A$2:$R$6,14)*G4289))</f>
        <v>0.41469591698785524</v>
      </c>
    </row>
    <row r="4290" spans="1:8" ht="12.75" x14ac:dyDescent="0.2">
      <c r="A4290">
        <f t="shared" si="0"/>
        <v>172</v>
      </c>
      <c r="B4290" t="str">
        <f t="shared" ref="B4290:C4290" si="4264">B4265</f>
        <v>supermarket</v>
      </c>
      <c r="C4290">
        <f t="shared" si="4264"/>
        <v>3</v>
      </c>
      <c r="D4290">
        <f ca="1">OFFSET(walk!$A$2:$Y$402,TRUNC((ROW()-ROW($D$2))/COLUMNS(walk!$A$2:$Y$402)),MOD(ROW()-ROW($D$2),COLUMNS(walk!$A$2:$Y$402)),1,1)</f>
        <v>65</v>
      </c>
      <c r="E4290">
        <f ca="1">OFFSET(bike!$A$2:$Y$402,TRUNC((ROW()-ROW($E$2))/COLUMNS(bike!$A$2:$Y$402)),MOD(ROW()-ROW($E$2),COLUMNS(bike!$A$2:$Y$402)),1,1)</f>
        <v>21</v>
      </c>
      <c r="F4290">
        <f ca="1">OFFSET(transit!$A$2:$Y$402,TRUNC((ROW()-ROW($F$2))/COLUMNS(transit!$A$2:$Y$402)),MOD(ROW()-ROW($F$2),COLUMNS(transit!$A$2:$Y$402)),1,1)</f>
        <v>38</v>
      </c>
      <c r="G4290">
        <f ca="1">OFFSET(drive!$A$2:$Y$402,TRUNC((ROW()-ROW($G$2))/COLUMNS(drive!$A$2:$Y$402)),MOD(ROW()-ROW($G$2),COLUMNS(drive!$A$2:$Y$402)),1,1)</f>
        <v>14</v>
      </c>
      <c r="H4290" s="5">
        <f ca="1">(VLOOKUP($B4290,weights!$A$2:$R$6,4))*VLOOKUP($B4290,weights!$A$2:$R$6,6)^C4290*(VLOOKUP($B4290,weights!$A$2:$R$6,15)*EXP(VLOOKUP($B4290,weights!$A$2:$R$6,11)*D4290)+VLOOKUP($B4290,weights!$A$2:$R$6,16)*EXP(VLOOKUP($B4290,weights!$A$2:$R$6,12)*E4290)+VLOOKUP($B4290,weights!$A$2:$R$6,17)*EXP(VLOOKUP($B4290,weights!$A$2:$R$6,13)*F4290)+VLOOKUP($B4290,weights!$A$2:$R$6,18)*EXP(VLOOKUP($B4290,weights!$A$2:$R$6,14)*G4290))</f>
        <v>0.18849722178373679</v>
      </c>
    </row>
    <row r="4291" spans="1:8" ht="12.75" x14ac:dyDescent="0.2">
      <c r="A4291">
        <f t="shared" si="0"/>
        <v>172</v>
      </c>
      <c r="B4291" t="str">
        <f t="shared" ref="B4291:C4291" si="4265">B4266</f>
        <v>supermarket</v>
      </c>
      <c r="C4291">
        <f t="shared" si="4265"/>
        <v>4</v>
      </c>
      <c r="D4291">
        <f ca="1">OFFSET(walk!$A$2:$Y$402,TRUNC((ROW()-ROW($D$2))/COLUMNS(walk!$A$2:$Y$402)),MOD(ROW()-ROW($D$2),COLUMNS(walk!$A$2:$Y$402)),1,1)</f>
        <v>81</v>
      </c>
      <c r="E4291">
        <f ca="1">OFFSET(bike!$A$2:$Y$402,TRUNC((ROW()-ROW($E$2))/COLUMNS(bike!$A$2:$Y$402)),MOD(ROW()-ROW($E$2),COLUMNS(bike!$A$2:$Y$402)),1,1)</f>
        <v>24</v>
      </c>
      <c r="F4291">
        <f ca="1">OFFSET(transit!$A$2:$Y$402,TRUNC((ROW()-ROW($F$2))/COLUMNS(transit!$A$2:$Y$402)),MOD(ROW()-ROW($F$2),COLUMNS(transit!$A$2:$Y$402)),1,1)</f>
        <v>40</v>
      </c>
      <c r="G4291">
        <f ca="1">OFFSET(drive!$A$2:$Y$402,TRUNC((ROW()-ROW($G$2))/COLUMNS(drive!$A$2:$Y$402)),MOD(ROW()-ROW($G$2),COLUMNS(drive!$A$2:$Y$402)),1,1)</f>
        <v>15</v>
      </c>
      <c r="H4291" s="5">
        <f ca="1">(VLOOKUP($B4291,weights!$A$2:$R$6,4))*VLOOKUP($B4291,weights!$A$2:$R$6,6)^C4291*(VLOOKUP($B4291,weights!$A$2:$R$6,15)*EXP(VLOOKUP($B4291,weights!$A$2:$R$6,11)*D4291)+VLOOKUP($B4291,weights!$A$2:$R$6,16)*EXP(VLOOKUP($B4291,weights!$A$2:$R$6,12)*E4291)+VLOOKUP($B4291,weights!$A$2:$R$6,17)*EXP(VLOOKUP($B4291,weights!$A$2:$R$6,13)*F4291)+VLOOKUP($B4291,weights!$A$2:$R$6,18)*EXP(VLOOKUP($B4291,weights!$A$2:$R$6,14)*G4291))</f>
        <v>8.9208241910815056E-2</v>
      </c>
    </row>
    <row r="4292" spans="1:8" ht="12.75" x14ac:dyDescent="0.2">
      <c r="A4292">
        <f t="shared" si="0"/>
        <v>172</v>
      </c>
      <c r="B4292" t="str">
        <f t="shared" ref="B4292:C4292" si="4266">B4267</f>
        <v>store</v>
      </c>
      <c r="C4292">
        <f t="shared" si="4266"/>
        <v>0</v>
      </c>
      <c r="D4292">
        <f ca="1">OFFSET(walk!$A$2:$Y$402,TRUNC((ROW()-ROW($D$2))/COLUMNS(walk!$A$2:$Y$402)),MOD(ROW()-ROW($D$2),COLUMNS(walk!$A$2:$Y$402)),1,1)</f>
        <v>7</v>
      </c>
      <c r="E4292">
        <f ca="1">OFFSET(bike!$A$2:$Y$402,TRUNC((ROW()-ROW($E$2))/COLUMNS(bike!$A$2:$Y$402)),MOD(ROW()-ROW($E$2),COLUMNS(bike!$A$2:$Y$402)),1,1)</f>
        <v>2</v>
      </c>
      <c r="F4292">
        <f ca="1">OFFSET(transit!$A$2:$Y$402,TRUNC((ROW()-ROW($F$2))/COLUMNS(transit!$A$2:$Y$402)),MOD(ROW()-ROW($F$2),COLUMNS(transit!$A$2:$Y$402)),1,1)</f>
        <v>7</v>
      </c>
      <c r="G4292">
        <f ca="1">OFFSET(drive!$A$2:$Y$402,TRUNC((ROW()-ROW($G$2))/COLUMNS(drive!$A$2:$Y$402)),MOD(ROW()-ROW($G$2),COLUMNS(drive!$A$2:$Y$402)),1,1)</f>
        <v>2</v>
      </c>
      <c r="H4292" s="5">
        <f ca="1">(VLOOKUP($B4292,weights!$A$2:$R$6,4))*VLOOKUP($B4292,weights!$A$2:$R$6,6)^C4292*(VLOOKUP($B4292,weights!$A$2:$R$6,15)*EXP(VLOOKUP($B4292,weights!$A$2:$R$6,11)*D4292)+VLOOKUP($B4292,weights!$A$2:$R$6,16)*EXP(VLOOKUP($B4292,weights!$A$2:$R$6,12)*E4292)+VLOOKUP($B4292,weights!$A$2:$R$6,17)*EXP(VLOOKUP($B4292,weights!$A$2:$R$6,13)*F4292)+VLOOKUP($B4292,weights!$A$2:$R$6,18)*EXP(VLOOKUP($B4292,weights!$A$2:$R$6,14)*G4292))</f>
        <v>13.686808009951642</v>
      </c>
    </row>
    <row r="4293" spans="1:8" ht="12.75" x14ac:dyDescent="0.2">
      <c r="A4293">
        <f t="shared" si="0"/>
        <v>172</v>
      </c>
      <c r="B4293" t="str">
        <f t="shared" ref="B4293:C4293" si="4267">B4268</f>
        <v>store</v>
      </c>
      <c r="C4293">
        <f t="shared" si="4267"/>
        <v>1</v>
      </c>
      <c r="D4293">
        <f ca="1">OFFSET(walk!$A$2:$Y$402,TRUNC((ROW()-ROW($D$2))/COLUMNS(walk!$A$2:$Y$402)),MOD(ROW()-ROW($D$2),COLUMNS(walk!$A$2:$Y$402)),1,1)</f>
        <v>8</v>
      </c>
      <c r="E4293">
        <f ca="1">OFFSET(bike!$A$2:$Y$402,TRUNC((ROW()-ROW($E$2))/COLUMNS(bike!$A$2:$Y$402)),MOD(ROW()-ROW($E$2),COLUMNS(bike!$A$2:$Y$402)),1,1)</f>
        <v>2</v>
      </c>
      <c r="F4293">
        <f ca="1">OFFSET(transit!$A$2:$Y$402,TRUNC((ROW()-ROW($F$2))/COLUMNS(transit!$A$2:$Y$402)),MOD(ROW()-ROW($F$2),COLUMNS(transit!$A$2:$Y$402)),1,1)</f>
        <v>8</v>
      </c>
      <c r="G4293">
        <f ca="1">OFFSET(drive!$A$2:$Y$402,TRUNC((ROW()-ROW($G$2))/COLUMNS(drive!$A$2:$Y$402)),MOD(ROW()-ROW($G$2),COLUMNS(drive!$A$2:$Y$402)),1,1)</f>
        <v>2</v>
      </c>
      <c r="H4293" s="5">
        <f ca="1">(VLOOKUP($B4293,weights!$A$2:$R$6,4))*VLOOKUP($B4293,weights!$A$2:$R$6,6)^C4293*(VLOOKUP($B4293,weights!$A$2:$R$6,15)*EXP(VLOOKUP($B4293,weights!$A$2:$R$6,11)*D4293)+VLOOKUP($B4293,weights!$A$2:$R$6,16)*EXP(VLOOKUP($B4293,weights!$A$2:$R$6,12)*E4293)+VLOOKUP($B4293,weights!$A$2:$R$6,17)*EXP(VLOOKUP($B4293,weights!$A$2:$R$6,13)*F4293)+VLOOKUP($B4293,weights!$A$2:$R$6,18)*EXP(VLOOKUP($B4293,weights!$A$2:$R$6,14)*G4293))</f>
        <v>8.8257233366834615</v>
      </c>
    </row>
    <row r="4294" spans="1:8" ht="12.75" x14ac:dyDescent="0.2">
      <c r="A4294">
        <f t="shared" si="0"/>
        <v>172</v>
      </c>
      <c r="B4294" t="str">
        <f t="shared" ref="B4294:C4294" si="4268">B4269</f>
        <v>store</v>
      </c>
      <c r="C4294">
        <f t="shared" si="4268"/>
        <v>2</v>
      </c>
      <c r="D4294">
        <f ca="1">OFFSET(walk!$A$2:$Y$402,TRUNC((ROW()-ROW($D$2))/COLUMNS(walk!$A$2:$Y$402)),MOD(ROW()-ROW($D$2),COLUMNS(walk!$A$2:$Y$402)),1,1)</f>
        <v>13</v>
      </c>
      <c r="E4294">
        <f ca="1">OFFSET(bike!$A$2:$Y$402,TRUNC((ROW()-ROW($E$2))/COLUMNS(bike!$A$2:$Y$402)),MOD(ROW()-ROW($E$2),COLUMNS(bike!$A$2:$Y$402)),1,1)</f>
        <v>3</v>
      </c>
      <c r="F4294">
        <f ca="1">OFFSET(transit!$A$2:$Y$402,TRUNC((ROW()-ROW($F$2))/COLUMNS(transit!$A$2:$Y$402)),MOD(ROW()-ROW($F$2),COLUMNS(transit!$A$2:$Y$402)),1,1)</f>
        <v>8</v>
      </c>
      <c r="G4294">
        <f ca="1">OFFSET(drive!$A$2:$Y$402,TRUNC((ROW()-ROW($G$2))/COLUMNS(drive!$A$2:$Y$402)),MOD(ROW()-ROW($G$2),COLUMNS(drive!$A$2:$Y$402)),1,1)</f>
        <v>3</v>
      </c>
      <c r="H4294" s="5">
        <f ca="1">(VLOOKUP($B4294,weights!$A$2:$R$6,4))*VLOOKUP($B4294,weights!$A$2:$R$6,6)^C4294*(VLOOKUP($B4294,weights!$A$2:$R$6,15)*EXP(VLOOKUP($B4294,weights!$A$2:$R$6,11)*D4294)+VLOOKUP($B4294,weights!$A$2:$R$6,16)*EXP(VLOOKUP($B4294,weights!$A$2:$R$6,12)*E4294)+VLOOKUP($B4294,weights!$A$2:$R$6,17)*EXP(VLOOKUP($B4294,weights!$A$2:$R$6,13)*F4294)+VLOOKUP($B4294,weights!$A$2:$R$6,18)*EXP(VLOOKUP($B4294,weights!$A$2:$R$6,14)*G4294))</f>
        <v>4.1397949017720137</v>
      </c>
    </row>
    <row r="4295" spans="1:8" ht="12.75" x14ac:dyDescent="0.2">
      <c r="A4295">
        <f t="shared" si="0"/>
        <v>172</v>
      </c>
      <c r="B4295" t="str">
        <f t="shared" ref="B4295:C4295" si="4269">B4270</f>
        <v>store</v>
      </c>
      <c r="C4295">
        <f t="shared" si="4269"/>
        <v>3</v>
      </c>
      <c r="D4295">
        <f ca="1">OFFSET(walk!$A$2:$Y$402,TRUNC((ROW()-ROW($D$2))/COLUMNS(walk!$A$2:$Y$402)),MOD(ROW()-ROW($D$2),COLUMNS(walk!$A$2:$Y$402)),1,1)</f>
        <v>13</v>
      </c>
      <c r="E4295">
        <f ca="1">OFFSET(bike!$A$2:$Y$402,TRUNC((ROW()-ROW($E$2))/COLUMNS(bike!$A$2:$Y$402)),MOD(ROW()-ROW($E$2),COLUMNS(bike!$A$2:$Y$402)),1,1)</f>
        <v>4</v>
      </c>
      <c r="F4295">
        <f ca="1">OFFSET(transit!$A$2:$Y$402,TRUNC((ROW()-ROW($F$2))/COLUMNS(transit!$A$2:$Y$402)),MOD(ROW()-ROW($F$2),COLUMNS(transit!$A$2:$Y$402)),1,1)</f>
        <v>13</v>
      </c>
      <c r="G4295">
        <f ca="1">OFFSET(drive!$A$2:$Y$402,TRUNC((ROW()-ROW($G$2))/COLUMNS(drive!$A$2:$Y$402)),MOD(ROW()-ROW($G$2),COLUMNS(drive!$A$2:$Y$402)),1,1)</f>
        <v>4</v>
      </c>
      <c r="H4295" s="5">
        <f ca="1">(VLOOKUP($B4295,weights!$A$2:$R$6,4))*VLOOKUP($B4295,weights!$A$2:$R$6,6)^C4295*(VLOOKUP($B4295,weights!$A$2:$R$6,15)*EXP(VLOOKUP($B4295,weights!$A$2:$R$6,11)*D4295)+VLOOKUP($B4295,weights!$A$2:$R$6,16)*EXP(VLOOKUP($B4295,weights!$A$2:$R$6,12)*E4295)+VLOOKUP($B4295,weights!$A$2:$R$6,17)*EXP(VLOOKUP($B4295,weights!$A$2:$R$6,13)*F4295)+VLOOKUP($B4295,weights!$A$2:$R$6,18)*EXP(VLOOKUP($B4295,weights!$A$2:$R$6,14)*G4295))</f>
        <v>1.8597414535533012</v>
      </c>
    </row>
    <row r="4296" spans="1:8" ht="12.75" x14ac:dyDescent="0.2">
      <c r="A4296">
        <f t="shared" si="0"/>
        <v>172</v>
      </c>
      <c r="B4296" t="str">
        <f t="shared" ref="B4296:C4296" si="4270">B4271</f>
        <v>store</v>
      </c>
      <c r="C4296">
        <f t="shared" si="4270"/>
        <v>4</v>
      </c>
      <c r="D4296">
        <f ca="1">OFFSET(walk!$A$2:$Y$402,TRUNC((ROW()-ROW($D$2))/COLUMNS(walk!$A$2:$Y$402)),MOD(ROW()-ROW($D$2),COLUMNS(walk!$A$2:$Y$402)),1,1)</f>
        <v>14</v>
      </c>
      <c r="E4296">
        <f ca="1">OFFSET(bike!$A$2:$Y$402,TRUNC((ROW()-ROW($E$2))/COLUMNS(bike!$A$2:$Y$402)),MOD(ROW()-ROW($E$2),COLUMNS(bike!$A$2:$Y$402)),1,1)</f>
        <v>5</v>
      </c>
      <c r="F4296">
        <f ca="1">OFFSET(transit!$A$2:$Y$402,TRUNC((ROW()-ROW($F$2))/COLUMNS(transit!$A$2:$Y$402)),MOD(ROW()-ROW($F$2),COLUMNS(transit!$A$2:$Y$402)),1,1)</f>
        <v>14</v>
      </c>
      <c r="G4296">
        <f ca="1">OFFSET(drive!$A$2:$Y$402,TRUNC((ROW()-ROW($G$2))/COLUMNS(drive!$A$2:$Y$402)),MOD(ROW()-ROW($G$2),COLUMNS(drive!$A$2:$Y$402)),1,1)</f>
        <v>4</v>
      </c>
      <c r="H4296" s="5">
        <f ca="1">(VLOOKUP($B4296,weights!$A$2:$R$6,4))*VLOOKUP($B4296,weights!$A$2:$R$6,6)^C4296*(VLOOKUP($B4296,weights!$A$2:$R$6,15)*EXP(VLOOKUP($B4296,weights!$A$2:$R$6,11)*D4296)+VLOOKUP($B4296,weights!$A$2:$R$6,16)*EXP(VLOOKUP($B4296,weights!$A$2:$R$6,12)*E4296)+VLOOKUP($B4296,weights!$A$2:$R$6,17)*EXP(VLOOKUP($B4296,weights!$A$2:$R$6,13)*F4296)+VLOOKUP($B4296,weights!$A$2:$R$6,18)*EXP(VLOOKUP($B4296,weights!$A$2:$R$6,14)*G4296))</f>
        <v>1.0452970584927768</v>
      </c>
    </row>
    <row r="4297" spans="1:8" ht="12.75" x14ac:dyDescent="0.2">
      <c r="A4297">
        <f t="shared" si="0"/>
        <v>172</v>
      </c>
      <c r="B4297" t="str">
        <f t="shared" ref="B4297:C4297" si="4271">B4272</f>
        <v>pharmacy</v>
      </c>
      <c r="C4297">
        <f t="shared" si="4271"/>
        <v>0</v>
      </c>
      <c r="D4297">
        <f ca="1">OFFSET(walk!$A$2:$Y$402,TRUNC((ROW()-ROW($D$2))/COLUMNS(walk!$A$2:$Y$402)),MOD(ROW()-ROW($D$2),COLUMNS(walk!$A$2:$Y$402)),1,1)</f>
        <v>15</v>
      </c>
      <c r="E4297">
        <f ca="1">OFFSET(bike!$A$2:$Y$402,TRUNC((ROW()-ROW($E$2))/COLUMNS(bike!$A$2:$Y$402)),MOD(ROW()-ROW($E$2),COLUMNS(bike!$A$2:$Y$402)),1,1)</f>
        <v>4</v>
      </c>
      <c r="F4297">
        <f ca="1">OFFSET(transit!$A$2:$Y$402,TRUNC((ROW()-ROW($F$2))/COLUMNS(transit!$A$2:$Y$402)),MOD(ROW()-ROW($F$2),COLUMNS(transit!$A$2:$Y$402)),1,1)</f>
        <v>14</v>
      </c>
      <c r="G4297">
        <f ca="1">OFFSET(drive!$A$2:$Y$402,TRUNC((ROW()-ROW($G$2))/COLUMNS(drive!$A$2:$Y$402)),MOD(ROW()-ROW($G$2),COLUMNS(drive!$A$2:$Y$402)),1,1)</f>
        <v>3</v>
      </c>
      <c r="H4297" s="5">
        <f ca="1">(VLOOKUP($B4297,weights!$A$2:$R$6,4))*VLOOKUP($B4297,weights!$A$2:$R$6,6)^C4297*(VLOOKUP($B4297,weights!$A$2:$R$6,15)*EXP(VLOOKUP($B4297,weights!$A$2:$R$6,11)*D4297)+VLOOKUP($B4297,weights!$A$2:$R$6,16)*EXP(VLOOKUP($B4297,weights!$A$2:$R$6,12)*E4297)+VLOOKUP($B4297,weights!$A$2:$R$6,17)*EXP(VLOOKUP($B4297,weights!$A$2:$R$6,13)*F4297)+VLOOKUP($B4297,weights!$A$2:$R$6,18)*EXP(VLOOKUP($B4297,weights!$A$2:$R$6,14)*G4297))</f>
        <v>4.9656840444640267</v>
      </c>
    </row>
    <row r="4298" spans="1:8" ht="12.75" x14ac:dyDescent="0.2">
      <c r="A4298">
        <f t="shared" si="0"/>
        <v>172</v>
      </c>
      <c r="B4298" t="str">
        <f t="shared" ref="B4298:C4298" si="4272">B4273</f>
        <v>pharmacy</v>
      </c>
      <c r="C4298">
        <f t="shared" si="4272"/>
        <v>1</v>
      </c>
      <c r="D4298">
        <f ca="1">OFFSET(walk!$A$2:$Y$402,TRUNC((ROW()-ROW($D$2))/COLUMNS(walk!$A$2:$Y$402)),MOD(ROW()-ROW($D$2),COLUMNS(walk!$A$2:$Y$402)),1,1)</f>
        <v>15</v>
      </c>
      <c r="E4298">
        <f ca="1">OFFSET(bike!$A$2:$Y$402,TRUNC((ROW()-ROW($E$2))/COLUMNS(bike!$A$2:$Y$402)),MOD(ROW()-ROW($E$2),COLUMNS(bike!$A$2:$Y$402)),1,1)</f>
        <v>5</v>
      </c>
      <c r="F4298">
        <f ca="1">OFFSET(transit!$A$2:$Y$402,TRUNC((ROW()-ROW($F$2))/COLUMNS(transit!$A$2:$Y$402)),MOD(ROW()-ROW($F$2),COLUMNS(transit!$A$2:$Y$402)),1,1)</f>
        <v>14</v>
      </c>
      <c r="G4298">
        <f ca="1">OFFSET(drive!$A$2:$Y$402,TRUNC((ROW()-ROW($G$2))/COLUMNS(drive!$A$2:$Y$402)),MOD(ROW()-ROW($G$2),COLUMNS(drive!$A$2:$Y$402)),1,1)</f>
        <v>4</v>
      </c>
      <c r="H4298" s="5">
        <f ca="1">(VLOOKUP($B4298,weights!$A$2:$R$6,4))*VLOOKUP($B4298,weights!$A$2:$R$6,6)^C4298*(VLOOKUP($B4298,weights!$A$2:$R$6,15)*EXP(VLOOKUP($B4298,weights!$A$2:$R$6,11)*D4298)+VLOOKUP($B4298,weights!$A$2:$R$6,16)*EXP(VLOOKUP($B4298,weights!$A$2:$R$6,12)*E4298)+VLOOKUP($B4298,weights!$A$2:$R$6,17)*EXP(VLOOKUP($B4298,weights!$A$2:$R$6,13)*F4298)+VLOOKUP($B4298,weights!$A$2:$R$6,18)*EXP(VLOOKUP($B4298,weights!$A$2:$R$6,14)*G4298))</f>
        <v>1.9089249355763942</v>
      </c>
    </row>
    <row r="4299" spans="1:8" ht="12.75" x14ac:dyDescent="0.2">
      <c r="A4299">
        <f t="shared" si="0"/>
        <v>172</v>
      </c>
      <c r="B4299" t="str">
        <f t="shared" ref="B4299:C4299" si="4273">B4274</f>
        <v>pharmacy</v>
      </c>
      <c r="C4299">
        <f t="shared" si="4273"/>
        <v>2</v>
      </c>
      <c r="D4299">
        <f ca="1">OFFSET(walk!$A$2:$Y$402,TRUNC((ROW()-ROW($D$2))/COLUMNS(walk!$A$2:$Y$402)),MOD(ROW()-ROW($D$2),COLUMNS(walk!$A$2:$Y$402)),1,1)</f>
        <v>15</v>
      </c>
      <c r="E4299">
        <f ca="1">OFFSET(bike!$A$2:$Y$402,TRUNC((ROW()-ROW($E$2))/COLUMNS(bike!$A$2:$Y$402)),MOD(ROW()-ROW($E$2),COLUMNS(bike!$A$2:$Y$402)),1,1)</f>
        <v>5</v>
      </c>
      <c r="F4299">
        <f ca="1">OFFSET(transit!$A$2:$Y$402,TRUNC((ROW()-ROW($F$2))/COLUMNS(transit!$A$2:$Y$402)),MOD(ROW()-ROW($F$2),COLUMNS(transit!$A$2:$Y$402)),1,1)</f>
        <v>15</v>
      </c>
      <c r="G4299">
        <f ca="1">OFFSET(drive!$A$2:$Y$402,TRUNC((ROW()-ROW($G$2))/COLUMNS(drive!$A$2:$Y$402)),MOD(ROW()-ROW($G$2),COLUMNS(drive!$A$2:$Y$402)),1,1)</f>
        <v>4</v>
      </c>
      <c r="H4299" s="5">
        <f ca="1">(VLOOKUP($B4299,weights!$A$2:$R$6,4))*VLOOKUP($B4299,weights!$A$2:$R$6,6)^C4299*(VLOOKUP($B4299,weights!$A$2:$R$6,15)*EXP(VLOOKUP($B4299,weights!$A$2:$R$6,11)*D4299)+VLOOKUP($B4299,weights!$A$2:$R$6,16)*EXP(VLOOKUP($B4299,weights!$A$2:$R$6,12)*E4299)+VLOOKUP($B4299,weights!$A$2:$R$6,17)*EXP(VLOOKUP($B4299,weights!$A$2:$R$6,13)*F4299)+VLOOKUP($B4299,weights!$A$2:$R$6,18)*EXP(VLOOKUP($B4299,weights!$A$2:$R$6,14)*G4299))</f>
        <v>0.90938875509852346</v>
      </c>
    </row>
    <row r="4300" spans="1:8" ht="12.75" x14ac:dyDescent="0.2">
      <c r="A4300">
        <f t="shared" si="0"/>
        <v>172</v>
      </c>
      <c r="B4300" t="str">
        <f t="shared" ref="B4300:C4300" si="4274">B4275</f>
        <v>bank</v>
      </c>
      <c r="C4300">
        <f t="shared" si="4274"/>
        <v>0</v>
      </c>
      <c r="D4300">
        <f ca="1">OFFSET(walk!$A$2:$Y$402,TRUNC((ROW()-ROW($D$2))/COLUMNS(walk!$A$2:$Y$402)),MOD(ROW()-ROW($D$2),COLUMNS(walk!$A$2:$Y$402)),1,1)</f>
        <v>27</v>
      </c>
      <c r="E4300">
        <f ca="1">OFFSET(bike!$A$2:$Y$402,TRUNC((ROW()-ROW($E$2))/COLUMNS(bike!$A$2:$Y$402)),MOD(ROW()-ROW($E$2),COLUMNS(bike!$A$2:$Y$402)),1,1)</f>
        <v>9</v>
      </c>
      <c r="F4300">
        <f ca="1">OFFSET(transit!$A$2:$Y$402,TRUNC((ROW()-ROW($F$2))/COLUMNS(transit!$A$2:$Y$402)),MOD(ROW()-ROW($F$2),COLUMNS(transit!$A$2:$Y$402)),1,1)</f>
        <v>23</v>
      </c>
      <c r="G4300">
        <f ca="1">OFFSET(drive!$A$2:$Y$402,TRUNC((ROW()-ROW($G$2))/COLUMNS(drive!$A$2:$Y$402)),MOD(ROW()-ROW($G$2),COLUMNS(drive!$A$2:$Y$402)),1,1)</f>
        <v>7</v>
      </c>
      <c r="H4300" s="5">
        <f ca="1">(VLOOKUP($B4300,weights!$A$2:$R$6,4))*VLOOKUP($B4300,weights!$A$2:$R$6,6)^C4300*(VLOOKUP($B4300,weights!$A$2:$R$6,15)*EXP(VLOOKUP($B4300,weights!$A$2:$R$6,11)*D4300)+VLOOKUP($B4300,weights!$A$2:$R$6,16)*EXP(VLOOKUP($B4300,weights!$A$2:$R$6,12)*E4300)+VLOOKUP($B4300,weights!$A$2:$R$6,17)*EXP(VLOOKUP($B4300,weights!$A$2:$R$6,13)*F4300)+VLOOKUP($B4300,weights!$A$2:$R$6,18)*EXP(VLOOKUP($B4300,weights!$A$2:$R$6,14)*G4300))</f>
        <v>1.8434030718819161</v>
      </c>
    </row>
    <row r="4301" spans="1:8" ht="12.75" x14ac:dyDescent="0.2">
      <c r="A4301">
        <f t="shared" si="0"/>
        <v>172</v>
      </c>
      <c r="B4301" t="str">
        <f t="shared" ref="B4301:C4301" si="4275">B4276</f>
        <v>bank</v>
      </c>
      <c r="C4301">
        <f t="shared" si="4275"/>
        <v>1</v>
      </c>
      <c r="D4301">
        <f ca="1">OFFSET(walk!$A$2:$Y$402,TRUNC((ROW()-ROW($D$2))/COLUMNS(walk!$A$2:$Y$402)),MOD(ROW()-ROW($D$2),COLUMNS(walk!$A$2:$Y$402)),1,1)</f>
        <v>42</v>
      </c>
      <c r="E4301">
        <f ca="1">OFFSET(bike!$A$2:$Y$402,TRUNC((ROW()-ROW($E$2))/COLUMNS(bike!$A$2:$Y$402)),MOD(ROW()-ROW($E$2),COLUMNS(bike!$A$2:$Y$402)),1,1)</f>
        <v>14</v>
      </c>
      <c r="F4301">
        <f ca="1">OFFSET(transit!$A$2:$Y$402,TRUNC((ROW()-ROW($F$2))/COLUMNS(transit!$A$2:$Y$402)),MOD(ROW()-ROW($F$2),COLUMNS(transit!$A$2:$Y$402)),1,1)</f>
        <v>32</v>
      </c>
      <c r="G4301">
        <f ca="1">OFFSET(drive!$A$2:$Y$402,TRUNC((ROW()-ROW($G$2))/COLUMNS(drive!$A$2:$Y$402)),MOD(ROW()-ROW($G$2),COLUMNS(drive!$A$2:$Y$402)),1,1)</f>
        <v>8</v>
      </c>
      <c r="H4301" s="5">
        <f ca="1">(VLOOKUP($B4301,weights!$A$2:$R$6,4))*VLOOKUP($B4301,weights!$A$2:$R$6,6)^C4301*(VLOOKUP($B4301,weights!$A$2:$R$6,15)*EXP(VLOOKUP($B4301,weights!$A$2:$R$6,11)*D4301)+VLOOKUP($B4301,weights!$A$2:$R$6,16)*EXP(VLOOKUP($B4301,weights!$A$2:$R$6,12)*E4301)+VLOOKUP($B4301,weights!$A$2:$R$6,17)*EXP(VLOOKUP($B4301,weights!$A$2:$R$6,13)*F4301)+VLOOKUP($B4301,weights!$A$2:$R$6,18)*EXP(VLOOKUP($B4301,weights!$A$2:$R$6,14)*G4301))</f>
        <v>0.43994534094262272</v>
      </c>
    </row>
    <row r="4302" spans="1:8" ht="12.75" x14ac:dyDescent="0.2">
      <c r="A4302">
        <f t="shared" si="0"/>
        <v>173</v>
      </c>
      <c r="B4302" t="str">
        <f t="shared" ref="B4302:C4302" si="4276">B4277</f>
        <v>restaurant</v>
      </c>
      <c r="C4302">
        <f t="shared" si="4276"/>
        <v>0</v>
      </c>
      <c r="D4302">
        <f ca="1">OFFSET(walk!$A$2:$Y$402,TRUNC((ROW()-ROW($D$2))/COLUMNS(walk!$A$2:$Y$402)),MOD(ROW()-ROW($D$2),COLUMNS(walk!$A$2:$Y$402)),1,1)</f>
        <v>9</v>
      </c>
      <c r="E4302">
        <f ca="1">OFFSET(bike!$A$2:$Y$402,TRUNC((ROW()-ROW($E$2))/COLUMNS(bike!$A$2:$Y$402)),MOD(ROW()-ROW($E$2),COLUMNS(bike!$A$2:$Y$402)),1,1)</f>
        <v>2</v>
      </c>
      <c r="F4302">
        <f ca="1">OFFSET(transit!$A$2:$Y$402,TRUNC((ROW()-ROW($F$2))/COLUMNS(transit!$A$2:$Y$402)),MOD(ROW()-ROW($F$2),COLUMNS(transit!$A$2:$Y$402)),1,1)</f>
        <v>6</v>
      </c>
      <c r="G4302">
        <f ca="1">OFFSET(drive!$A$2:$Y$402,TRUNC((ROW()-ROW($G$2))/COLUMNS(drive!$A$2:$Y$402)),MOD(ROW()-ROW($G$2),COLUMNS(drive!$A$2:$Y$402)),1,1)</f>
        <v>2</v>
      </c>
      <c r="H4302" s="5">
        <f ca="1">(VLOOKUP($B4302,weights!$A$2:$R$6,4))*VLOOKUP($B4302,weights!$A$2:$R$6,6)^C4302*(VLOOKUP($B4302,weights!$A$2:$R$6,15)*EXP(VLOOKUP($B4302,weights!$A$2:$R$6,11)*D4302)+VLOOKUP($B4302,weights!$A$2:$R$6,16)*EXP(VLOOKUP($B4302,weights!$A$2:$R$6,12)*E4302)+VLOOKUP($B4302,weights!$A$2:$R$6,17)*EXP(VLOOKUP($B4302,weights!$A$2:$R$6,13)*F4302)+VLOOKUP($B4302,weights!$A$2:$R$6,18)*EXP(VLOOKUP($B4302,weights!$A$2:$R$6,14)*G4302))</f>
        <v>31.430672004005245</v>
      </c>
    </row>
    <row r="4303" spans="1:8" ht="12.75" x14ac:dyDescent="0.2">
      <c r="A4303">
        <f t="shared" si="0"/>
        <v>173</v>
      </c>
      <c r="B4303" t="str">
        <f t="shared" ref="B4303:C4303" si="4277">B4278</f>
        <v>restaurant</v>
      </c>
      <c r="C4303">
        <f t="shared" si="4277"/>
        <v>1</v>
      </c>
      <c r="D4303">
        <f ca="1">OFFSET(walk!$A$2:$Y$402,TRUNC((ROW()-ROW($D$2))/COLUMNS(walk!$A$2:$Y$402)),MOD(ROW()-ROW($D$2),COLUMNS(walk!$A$2:$Y$402)),1,1)</f>
        <v>9</v>
      </c>
      <c r="E4303">
        <f ca="1">OFFSET(bike!$A$2:$Y$402,TRUNC((ROW()-ROW($E$2))/COLUMNS(bike!$A$2:$Y$402)),MOD(ROW()-ROW($E$2),COLUMNS(bike!$A$2:$Y$402)),1,1)</f>
        <v>2</v>
      </c>
      <c r="F4303">
        <f ca="1">OFFSET(transit!$A$2:$Y$402,TRUNC((ROW()-ROW($F$2))/COLUMNS(transit!$A$2:$Y$402)),MOD(ROW()-ROW($F$2),COLUMNS(transit!$A$2:$Y$402)),1,1)</f>
        <v>8</v>
      </c>
      <c r="G4303">
        <f ca="1">OFFSET(drive!$A$2:$Y$402,TRUNC((ROW()-ROW($G$2))/COLUMNS(drive!$A$2:$Y$402)),MOD(ROW()-ROW($G$2),COLUMNS(drive!$A$2:$Y$402)),1,1)</f>
        <v>2</v>
      </c>
      <c r="H4303" s="5">
        <f ca="1">(VLOOKUP($B4303,weights!$A$2:$R$6,4))*VLOOKUP($B4303,weights!$A$2:$R$6,6)^C4303*(VLOOKUP($B4303,weights!$A$2:$R$6,15)*EXP(VLOOKUP($B4303,weights!$A$2:$R$6,11)*D4303)+VLOOKUP($B4303,weights!$A$2:$R$6,16)*EXP(VLOOKUP($B4303,weights!$A$2:$R$6,12)*E4303)+VLOOKUP($B4303,weights!$A$2:$R$6,17)*EXP(VLOOKUP($B4303,weights!$A$2:$R$6,13)*F4303)+VLOOKUP($B4303,weights!$A$2:$R$6,18)*EXP(VLOOKUP($B4303,weights!$A$2:$R$6,14)*G4303))</f>
        <v>26.622893510658649</v>
      </c>
    </row>
    <row r="4304" spans="1:8" ht="12.75" x14ac:dyDescent="0.2">
      <c r="A4304">
        <f t="shared" si="0"/>
        <v>173</v>
      </c>
      <c r="B4304" t="str">
        <f t="shared" ref="B4304:C4304" si="4278">B4279</f>
        <v>restaurant</v>
      </c>
      <c r="C4304">
        <f t="shared" si="4278"/>
        <v>2</v>
      </c>
      <c r="D4304">
        <f ca="1">OFFSET(walk!$A$2:$Y$402,TRUNC((ROW()-ROW($D$2))/COLUMNS(walk!$A$2:$Y$402)),MOD(ROW()-ROW($D$2),COLUMNS(walk!$A$2:$Y$402)),1,1)</f>
        <v>11</v>
      </c>
      <c r="E4304">
        <f ca="1">OFFSET(bike!$A$2:$Y$402,TRUNC((ROW()-ROW($E$2))/COLUMNS(bike!$A$2:$Y$402)),MOD(ROW()-ROW($E$2),COLUMNS(bike!$A$2:$Y$402)),1,1)</f>
        <v>3</v>
      </c>
      <c r="F4304">
        <f ca="1">OFFSET(transit!$A$2:$Y$402,TRUNC((ROW()-ROW($F$2))/COLUMNS(transit!$A$2:$Y$402)),MOD(ROW()-ROW($F$2),COLUMNS(transit!$A$2:$Y$402)),1,1)</f>
        <v>8</v>
      </c>
      <c r="G4304">
        <f ca="1">OFFSET(drive!$A$2:$Y$402,TRUNC((ROW()-ROW($G$2))/COLUMNS(drive!$A$2:$Y$402)),MOD(ROW()-ROW($G$2),COLUMNS(drive!$A$2:$Y$402)),1,1)</f>
        <v>2</v>
      </c>
      <c r="H4304" s="5">
        <f ca="1">(VLOOKUP($B4304,weights!$A$2:$R$6,4))*VLOOKUP($B4304,weights!$A$2:$R$6,6)^C4304*(VLOOKUP($B4304,weights!$A$2:$R$6,15)*EXP(VLOOKUP($B4304,weights!$A$2:$R$6,11)*D4304)+VLOOKUP($B4304,weights!$A$2:$R$6,16)*EXP(VLOOKUP($B4304,weights!$A$2:$R$6,12)*E4304)+VLOOKUP($B4304,weights!$A$2:$R$6,17)*EXP(VLOOKUP($B4304,weights!$A$2:$R$6,13)*F4304)+VLOOKUP($B4304,weights!$A$2:$R$6,18)*EXP(VLOOKUP($B4304,weights!$A$2:$R$6,14)*G4304))</f>
        <v>21.401368592234828</v>
      </c>
    </row>
    <row r="4305" spans="1:8" ht="12.75" x14ac:dyDescent="0.2">
      <c r="A4305">
        <f t="shared" si="0"/>
        <v>173</v>
      </c>
      <c r="B4305" t="str">
        <f t="shared" ref="B4305:C4305" si="4279">B4280</f>
        <v>restaurant</v>
      </c>
      <c r="C4305">
        <f t="shared" si="4279"/>
        <v>3</v>
      </c>
      <c r="D4305">
        <f ca="1">OFFSET(walk!$A$2:$Y$402,TRUNC((ROW()-ROW($D$2))/COLUMNS(walk!$A$2:$Y$402)),MOD(ROW()-ROW($D$2),COLUMNS(walk!$A$2:$Y$402)),1,1)</f>
        <v>12</v>
      </c>
      <c r="E4305">
        <f ca="1">OFFSET(bike!$A$2:$Y$402,TRUNC((ROW()-ROW($E$2))/COLUMNS(bike!$A$2:$Y$402)),MOD(ROW()-ROW($E$2),COLUMNS(bike!$A$2:$Y$402)),1,1)</f>
        <v>3</v>
      </c>
      <c r="F4305">
        <f ca="1">OFFSET(transit!$A$2:$Y$402,TRUNC((ROW()-ROW($F$2))/COLUMNS(transit!$A$2:$Y$402)),MOD(ROW()-ROW($F$2),COLUMNS(transit!$A$2:$Y$402)),1,1)</f>
        <v>8</v>
      </c>
      <c r="G4305">
        <f ca="1">OFFSET(drive!$A$2:$Y$402,TRUNC((ROW()-ROW($G$2))/COLUMNS(drive!$A$2:$Y$402)),MOD(ROW()-ROW($G$2),COLUMNS(drive!$A$2:$Y$402)),1,1)</f>
        <v>3</v>
      </c>
      <c r="H4305" s="5">
        <f ca="1">(VLOOKUP($B4305,weights!$A$2:$R$6,4))*VLOOKUP($B4305,weights!$A$2:$R$6,6)^C4305*(VLOOKUP($B4305,weights!$A$2:$R$6,15)*EXP(VLOOKUP($B4305,weights!$A$2:$R$6,11)*D4305)+VLOOKUP($B4305,weights!$A$2:$R$6,16)*EXP(VLOOKUP($B4305,weights!$A$2:$R$6,12)*E4305)+VLOOKUP($B4305,weights!$A$2:$R$6,17)*EXP(VLOOKUP($B4305,weights!$A$2:$R$6,13)*F4305)+VLOOKUP($B4305,weights!$A$2:$R$6,18)*EXP(VLOOKUP($B4305,weights!$A$2:$R$6,14)*G4305))</f>
        <v>17.643647160499409</v>
      </c>
    </row>
    <row r="4306" spans="1:8" ht="12.75" x14ac:dyDescent="0.2">
      <c r="A4306">
        <f t="shared" si="0"/>
        <v>173</v>
      </c>
      <c r="B4306" t="str">
        <f t="shared" ref="B4306:C4306" si="4280">B4281</f>
        <v>restaurant</v>
      </c>
      <c r="C4306">
        <f t="shared" si="4280"/>
        <v>4</v>
      </c>
      <c r="D4306">
        <f ca="1">OFFSET(walk!$A$2:$Y$402,TRUNC((ROW()-ROW($D$2))/COLUMNS(walk!$A$2:$Y$402)),MOD(ROW()-ROW($D$2),COLUMNS(walk!$A$2:$Y$402)),1,1)</f>
        <v>12</v>
      </c>
      <c r="E4306">
        <f ca="1">OFFSET(bike!$A$2:$Y$402,TRUNC((ROW()-ROW($E$2))/COLUMNS(bike!$A$2:$Y$402)),MOD(ROW()-ROW($E$2),COLUMNS(bike!$A$2:$Y$402)),1,1)</f>
        <v>3</v>
      </c>
      <c r="F4306">
        <f ca="1">OFFSET(transit!$A$2:$Y$402,TRUNC((ROW()-ROW($F$2))/COLUMNS(transit!$A$2:$Y$402)),MOD(ROW()-ROW($F$2),COLUMNS(transit!$A$2:$Y$402)),1,1)</f>
        <v>8</v>
      </c>
      <c r="G4306">
        <f ca="1">OFFSET(drive!$A$2:$Y$402,TRUNC((ROW()-ROW($G$2))/COLUMNS(drive!$A$2:$Y$402)),MOD(ROW()-ROW($G$2),COLUMNS(drive!$A$2:$Y$402)),1,1)</f>
        <v>3</v>
      </c>
      <c r="H4306" s="5">
        <f ca="1">(VLOOKUP($B4306,weights!$A$2:$R$6,4))*VLOOKUP($B4306,weights!$A$2:$R$6,6)^C4306*(VLOOKUP($B4306,weights!$A$2:$R$6,15)*EXP(VLOOKUP($B4306,weights!$A$2:$R$6,11)*D4306)+VLOOKUP($B4306,weights!$A$2:$R$6,16)*EXP(VLOOKUP($B4306,weights!$A$2:$R$6,12)*E4306)+VLOOKUP($B4306,weights!$A$2:$R$6,17)*EXP(VLOOKUP($B4306,weights!$A$2:$R$6,13)*F4306)+VLOOKUP($B4306,weights!$A$2:$R$6,18)*EXP(VLOOKUP($B4306,weights!$A$2:$R$6,14)*G4306))</f>
        <v>15.813935603114285</v>
      </c>
    </row>
    <row r="4307" spans="1:8" ht="12.75" x14ac:dyDescent="0.2">
      <c r="A4307">
        <f t="shared" si="0"/>
        <v>173</v>
      </c>
      <c r="B4307" t="str">
        <f t="shared" ref="B4307:C4307" si="4281">B4282</f>
        <v>restaurant</v>
      </c>
      <c r="C4307">
        <f t="shared" si="4281"/>
        <v>5</v>
      </c>
      <c r="D4307">
        <f ca="1">OFFSET(walk!$A$2:$Y$402,TRUNC((ROW()-ROW($D$2))/COLUMNS(walk!$A$2:$Y$402)),MOD(ROW()-ROW($D$2),COLUMNS(walk!$A$2:$Y$402)),1,1)</f>
        <v>13</v>
      </c>
      <c r="E4307">
        <f ca="1">OFFSET(bike!$A$2:$Y$402,TRUNC((ROW()-ROW($E$2))/COLUMNS(bike!$A$2:$Y$402)),MOD(ROW()-ROW($E$2),COLUMNS(bike!$A$2:$Y$402)),1,1)</f>
        <v>4</v>
      </c>
      <c r="F4307">
        <f ca="1">OFFSET(transit!$A$2:$Y$402,TRUNC((ROW()-ROW($F$2))/COLUMNS(transit!$A$2:$Y$402)),MOD(ROW()-ROW($F$2),COLUMNS(transit!$A$2:$Y$402)),1,1)</f>
        <v>8</v>
      </c>
      <c r="G4307">
        <f ca="1">OFFSET(drive!$A$2:$Y$402,TRUNC((ROW()-ROW($G$2))/COLUMNS(drive!$A$2:$Y$402)),MOD(ROW()-ROW($G$2),COLUMNS(drive!$A$2:$Y$402)),1,1)</f>
        <v>3</v>
      </c>
      <c r="H4307" s="5">
        <f ca="1">(VLOOKUP($B4307,weights!$A$2:$R$6,4))*VLOOKUP($B4307,weights!$A$2:$R$6,6)^C4307*(VLOOKUP($B4307,weights!$A$2:$R$6,15)*EXP(VLOOKUP($B4307,weights!$A$2:$R$6,11)*D4307)+VLOOKUP($B4307,weights!$A$2:$R$6,16)*EXP(VLOOKUP($B4307,weights!$A$2:$R$6,12)*E4307)+VLOOKUP($B4307,weights!$A$2:$R$6,17)*EXP(VLOOKUP($B4307,weights!$A$2:$R$6,13)*F4307)+VLOOKUP($B4307,weights!$A$2:$R$6,18)*EXP(VLOOKUP($B4307,weights!$A$2:$R$6,14)*G4307))</f>
        <v>13.06052677334799</v>
      </c>
    </row>
    <row r="4308" spans="1:8" ht="12.75" x14ac:dyDescent="0.2">
      <c r="A4308">
        <f t="shared" si="0"/>
        <v>173</v>
      </c>
      <c r="B4308" t="str">
        <f t="shared" ref="B4308:C4308" si="4282">B4283</f>
        <v>restaurant</v>
      </c>
      <c r="C4308">
        <f t="shared" si="4282"/>
        <v>6</v>
      </c>
      <c r="D4308">
        <f ca="1">OFFSET(walk!$A$2:$Y$402,TRUNC((ROW()-ROW($D$2))/COLUMNS(walk!$A$2:$Y$402)),MOD(ROW()-ROW($D$2),COLUMNS(walk!$A$2:$Y$402)),1,1)</f>
        <v>14</v>
      </c>
      <c r="E4308">
        <f ca="1">OFFSET(bike!$A$2:$Y$402,TRUNC((ROW()-ROW($E$2))/COLUMNS(bike!$A$2:$Y$402)),MOD(ROW()-ROW($E$2),COLUMNS(bike!$A$2:$Y$402)),1,1)</f>
        <v>4</v>
      </c>
      <c r="F4308">
        <f ca="1">OFFSET(transit!$A$2:$Y$402,TRUNC((ROW()-ROW($F$2))/COLUMNS(transit!$A$2:$Y$402)),MOD(ROW()-ROW($F$2),COLUMNS(transit!$A$2:$Y$402)),1,1)</f>
        <v>9</v>
      </c>
      <c r="G4308">
        <f ca="1">OFFSET(drive!$A$2:$Y$402,TRUNC((ROW()-ROW($G$2))/COLUMNS(drive!$A$2:$Y$402)),MOD(ROW()-ROW($G$2),COLUMNS(drive!$A$2:$Y$402)),1,1)</f>
        <v>4</v>
      </c>
      <c r="H4308" s="5">
        <f ca="1">(VLOOKUP($B4308,weights!$A$2:$R$6,4))*VLOOKUP($B4308,weights!$A$2:$R$6,6)^C4308*(VLOOKUP($B4308,weights!$A$2:$R$6,15)*EXP(VLOOKUP($B4308,weights!$A$2:$R$6,11)*D4308)+VLOOKUP($B4308,weights!$A$2:$R$6,16)*EXP(VLOOKUP($B4308,weights!$A$2:$R$6,12)*E4308)+VLOOKUP($B4308,weights!$A$2:$R$6,17)*EXP(VLOOKUP($B4308,weights!$A$2:$R$6,13)*F4308)+VLOOKUP($B4308,weights!$A$2:$R$6,18)*EXP(VLOOKUP($B4308,weights!$A$2:$R$6,14)*G4308))</f>
        <v>10.443881487856354</v>
      </c>
    </row>
    <row r="4309" spans="1:8" ht="12.75" x14ac:dyDescent="0.2">
      <c r="A4309">
        <f t="shared" si="0"/>
        <v>173</v>
      </c>
      <c r="B4309" t="str">
        <f t="shared" ref="B4309:C4309" si="4283">B4284</f>
        <v>restaurant</v>
      </c>
      <c r="C4309">
        <f t="shared" si="4283"/>
        <v>7</v>
      </c>
      <c r="D4309">
        <f ca="1">OFFSET(walk!$A$2:$Y$402,TRUNC((ROW()-ROW($D$2))/COLUMNS(walk!$A$2:$Y$402)),MOD(ROW()-ROW($D$2),COLUMNS(walk!$A$2:$Y$402)),1,1)</f>
        <v>16</v>
      </c>
      <c r="E4309">
        <f ca="1">OFFSET(bike!$A$2:$Y$402,TRUNC((ROW()-ROW($E$2))/COLUMNS(bike!$A$2:$Y$402)),MOD(ROW()-ROW($E$2),COLUMNS(bike!$A$2:$Y$402)),1,1)</f>
        <v>4</v>
      </c>
      <c r="F4309">
        <f ca="1">OFFSET(transit!$A$2:$Y$402,TRUNC((ROW()-ROW($F$2))/COLUMNS(transit!$A$2:$Y$402)),MOD(ROW()-ROW($F$2),COLUMNS(transit!$A$2:$Y$402)),1,1)</f>
        <v>10</v>
      </c>
      <c r="G4309">
        <f ca="1">OFFSET(drive!$A$2:$Y$402,TRUNC((ROW()-ROW($G$2))/COLUMNS(drive!$A$2:$Y$402)),MOD(ROW()-ROW($G$2),COLUMNS(drive!$A$2:$Y$402)),1,1)</f>
        <v>4</v>
      </c>
      <c r="H4309" s="5">
        <f ca="1">(VLOOKUP($B4309,weights!$A$2:$R$6,4))*VLOOKUP($B4309,weights!$A$2:$R$6,6)^C4309*(VLOOKUP($B4309,weights!$A$2:$R$6,15)*EXP(VLOOKUP($B4309,weights!$A$2:$R$6,11)*D4309)+VLOOKUP($B4309,weights!$A$2:$R$6,16)*EXP(VLOOKUP($B4309,weights!$A$2:$R$6,12)*E4309)+VLOOKUP($B4309,weights!$A$2:$R$6,17)*EXP(VLOOKUP($B4309,weights!$A$2:$R$6,13)*F4309)+VLOOKUP($B4309,weights!$A$2:$R$6,18)*EXP(VLOOKUP($B4309,weights!$A$2:$R$6,14)*G4309))</f>
        <v>8.9436415571122971</v>
      </c>
    </row>
    <row r="4310" spans="1:8" ht="12.75" x14ac:dyDescent="0.2">
      <c r="A4310">
        <f t="shared" si="0"/>
        <v>173</v>
      </c>
      <c r="B4310" t="str">
        <f t="shared" ref="B4310:C4310" si="4284">B4285</f>
        <v>restaurant</v>
      </c>
      <c r="C4310">
        <f t="shared" si="4284"/>
        <v>8</v>
      </c>
      <c r="D4310">
        <f ca="1">OFFSET(walk!$A$2:$Y$402,TRUNC((ROW()-ROW($D$2))/COLUMNS(walk!$A$2:$Y$402)),MOD(ROW()-ROW($D$2),COLUMNS(walk!$A$2:$Y$402)),1,1)</f>
        <v>17</v>
      </c>
      <c r="E4310">
        <f ca="1">OFFSET(bike!$A$2:$Y$402,TRUNC((ROW()-ROW($E$2))/COLUMNS(bike!$A$2:$Y$402)),MOD(ROW()-ROW($E$2),COLUMNS(bike!$A$2:$Y$402)),1,1)</f>
        <v>5</v>
      </c>
      <c r="F4310">
        <f ca="1">OFFSET(transit!$A$2:$Y$402,TRUNC((ROW()-ROW($F$2))/COLUMNS(transit!$A$2:$Y$402)),MOD(ROW()-ROW($F$2),COLUMNS(transit!$A$2:$Y$402)),1,1)</f>
        <v>10</v>
      </c>
      <c r="G4310">
        <f ca="1">OFFSET(drive!$A$2:$Y$402,TRUNC((ROW()-ROW($G$2))/COLUMNS(drive!$A$2:$Y$402)),MOD(ROW()-ROW($G$2),COLUMNS(drive!$A$2:$Y$402)),1,1)</f>
        <v>4</v>
      </c>
      <c r="H4310" s="5">
        <f ca="1">(VLOOKUP($B4310,weights!$A$2:$R$6,4))*VLOOKUP($B4310,weights!$A$2:$R$6,6)^C4310*(VLOOKUP($B4310,weights!$A$2:$R$6,15)*EXP(VLOOKUP($B4310,weights!$A$2:$R$6,11)*D4310)+VLOOKUP($B4310,weights!$A$2:$R$6,16)*EXP(VLOOKUP($B4310,weights!$A$2:$R$6,12)*E4310)+VLOOKUP($B4310,weights!$A$2:$R$6,17)*EXP(VLOOKUP($B4310,weights!$A$2:$R$6,13)*F4310)+VLOOKUP($B4310,weights!$A$2:$R$6,18)*EXP(VLOOKUP($B4310,weights!$A$2:$R$6,14)*G4310))</f>
        <v>7.4276376476794299</v>
      </c>
    </row>
    <row r="4311" spans="1:8" ht="12.75" x14ac:dyDescent="0.2">
      <c r="A4311">
        <f t="shared" si="0"/>
        <v>173</v>
      </c>
      <c r="B4311" t="str">
        <f t="shared" ref="B4311:C4311" si="4285">B4286</f>
        <v>restaurant</v>
      </c>
      <c r="C4311">
        <f t="shared" si="4285"/>
        <v>9</v>
      </c>
      <c r="D4311">
        <f ca="1">OFFSET(walk!$A$2:$Y$402,TRUNC((ROW()-ROW($D$2))/COLUMNS(walk!$A$2:$Y$402)),MOD(ROW()-ROW($D$2),COLUMNS(walk!$A$2:$Y$402)),1,1)</f>
        <v>18</v>
      </c>
      <c r="E4311">
        <f ca="1">OFFSET(bike!$A$2:$Y$402,TRUNC((ROW()-ROW($E$2))/COLUMNS(bike!$A$2:$Y$402)),MOD(ROW()-ROW($E$2),COLUMNS(bike!$A$2:$Y$402)),1,1)</f>
        <v>6</v>
      </c>
      <c r="F4311">
        <f ca="1">OFFSET(transit!$A$2:$Y$402,TRUNC((ROW()-ROW($F$2))/COLUMNS(transit!$A$2:$Y$402)),MOD(ROW()-ROW($F$2),COLUMNS(transit!$A$2:$Y$402)),1,1)</f>
        <v>16</v>
      </c>
      <c r="G4311">
        <f ca="1">OFFSET(drive!$A$2:$Y$402,TRUNC((ROW()-ROW($G$2))/COLUMNS(drive!$A$2:$Y$402)),MOD(ROW()-ROW($G$2),COLUMNS(drive!$A$2:$Y$402)),1,1)</f>
        <v>5</v>
      </c>
      <c r="H4311" s="5">
        <f ca="1">(VLOOKUP($B4311,weights!$A$2:$R$6,4))*VLOOKUP($B4311,weights!$A$2:$R$6,6)^C4311*(VLOOKUP($B4311,weights!$A$2:$R$6,15)*EXP(VLOOKUP($B4311,weights!$A$2:$R$6,11)*D4311)+VLOOKUP($B4311,weights!$A$2:$R$6,16)*EXP(VLOOKUP($B4311,weights!$A$2:$R$6,12)*E4311)+VLOOKUP($B4311,weights!$A$2:$R$6,17)*EXP(VLOOKUP($B4311,weights!$A$2:$R$6,13)*F4311)+VLOOKUP($B4311,weights!$A$2:$R$6,18)*EXP(VLOOKUP($B4311,weights!$A$2:$R$6,14)*G4311))</f>
        <v>4.9573654520187658</v>
      </c>
    </row>
    <row r="4312" spans="1:8" ht="12.75" x14ac:dyDescent="0.2">
      <c r="A4312">
        <f t="shared" si="0"/>
        <v>173</v>
      </c>
      <c r="B4312" t="str">
        <f t="shared" ref="B4312:C4312" si="4286">B4287</f>
        <v>supermarket</v>
      </c>
      <c r="C4312">
        <f t="shared" si="4286"/>
        <v>0</v>
      </c>
      <c r="D4312">
        <f ca="1">OFFSET(walk!$A$2:$Y$402,TRUNC((ROW()-ROW($D$2))/COLUMNS(walk!$A$2:$Y$402)),MOD(ROW()-ROW($D$2),COLUMNS(walk!$A$2:$Y$402)),1,1)</f>
        <v>40</v>
      </c>
      <c r="E4312">
        <f ca="1">OFFSET(bike!$A$2:$Y$402,TRUNC((ROW()-ROW($E$2))/COLUMNS(bike!$A$2:$Y$402)),MOD(ROW()-ROW($E$2),COLUMNS(bike!$A$2:$Y$402)),1,1)</f>
        <v>15</v>
      </c>
      <c r="F4312">
        <f ca="1">OFFSET(transit!$A$2:$Y$402,TRUNC((ROW()-ROW($F$2))/COLUMNS(transit!$A$2:$Y$402)),MOD(ROW()-ROW($F$2),COLUMNS(transit!$A$2:$Y$402)),1,1)</f>
        <v>20</v>
      </c>
      <c r="G4312">
        <f ca="1">OFFSET(drive!$A$2:$Y$402,TRUNC((ROW()-ROW($G$2))/COLUMNS(drive!$A$2:$Y$402)),MOD(ROW()-ROW($G$2),COLUMNS(drive!$A$2:$Y$402)),1,1)</f>
        <v>9</v>
      </c>
      <c r="H4312" s="5">
        <f ca="1">(VLOOKUP($B4312,weights!$A$2:$R$6,4))*VLOOKUP($B4312,weights!$A$2:$R$6,6)^C4312*(VLOOKUP($B4312,weights!$A$2:$R$6,15)*EXP(VLOOKUP($B4312,weights!$A$2:$R$6,11)*D4312)+VLOOKUP($B4312,weights!$A$2:$R$6,16)*EXP(VLOOKUP($B4312,weights!$A$2:$R$6,12)*E4312)+VLOOKUP($B4312,weights!$A$2:$R$6,17)*EXP(VLOOKUP($B4312,weights!$A$2:$R$6,13)*F4312)+VLOOKUP($B4312,weights!$A$2:$R$6,18)*EXP(VLOOKUP($B4312,weights!$A$2:$R$6,14)*G4312))</f>
        <v>2.9593590545650321</v>
      </c>
    </row>
    <row r="4313" spans="1:8" ht="12.75" x14ac:dyDescent="0.2">
      <c r="A4313">
        <f t="shared" si="0"/>
        <v>173</v>
      </c>
      <c r="B4313" t="str">
        <f t="shared" ref="B4313:C4313" si="4287">B4288</f>
        <v>supermarket</v>
      </c>
      <c r="C4313">
        <f t="shared" si="4287"/>
        <v>1</v>
      </c>
      <c r="D4313">
        <f ca="1">OFFSET(walk!$A$2:$Y$402,TRUNC((ROW()-ROW($D$2))/COLUMNS(walk!$A$2:$Y$402)),MOD(ROW()-ROW($D$2),COLUMNS(walk!$A$2:$Y$402)),1,1)</f>
        <v>52</v>
      </c>
      <c r="E4313">
        <f ca="1">OFFSET(bike!$A$2:$Y$402,TRUNC((ROW()-ROW($E$2))/COLUMNS(bike!$A$2:$Y$402)),MOD(ROW()-ROW($E$2),COLUMNS(bike!$A$2:$Y$402)),1,1)</f>
        <v>16</v>
      </c>
      <c r="F4313">
        <f ca="1">OFFSET(transit!$A$2:$Y$402,TRUNC((ROW()-ROW($F$2))/COLUMNS(transit!$A$2:$Y$402)),MOD(ROW()-ROW($F$2),COLUMNS(transit!$A$2:$Y$402)),1,1)</f>
        <v>25</v>
      </c>
      <c r="G4313">
        <f ca="1">OFFSET(drive!$A$2:$Y$402,TRUNC((ROW()-ROW($G$2))/COLUMNS(drive!$A$2:$Y$402)),MOD(ROW()-ROW($G$2),COLUMNS(drive!$A$2:$Y$402)),1,1)</f>
        <v>10</v>
      </c>
      <c r="H4313" s="5">
        <f ca="1">(VLOOKUP($B4313,weights!$A$2:$R$6,4))*VLOOKUP($B4313,weights!$A$2:$R$6,6)^C4313*(VLOOKUP($B4313,weights!$A$2:$R$6,15)*EXP(VLOOKUP($B4313,weights!$A$2:$R$6,11)*D4313)+VLOOKUP($B4313,weights!$A$2:$R$6,16)*EXP(VLOOKUP($B4313,weights!$A$2:$R$6,12)*E4313)+VLOOKUP($B4313,weights!$A$2:$R$6,17)*EXP(VLOOKUP($B4313,weights!$A$2:$R$6,13)*F4313)+VLOOKUP($B4313,weights!$A$2:$R$6,18)*EXP(VLOOKUP($B4313,weights!$A$2:$R$6,14)*G4313))</f>
        <v>1.3401560042135705</v>
      </c>
    </row>
    <row r="4314" spans="1:8" ht="12.75" x14ac:dyDescent="0.2">
      <c r="A4314">
        <f t="shared" si="0"/>
        <v>173</v>
      </c>
      <c r="B4314" t="str">
        <f t="shared" ref="B4314:C4314" si="4288">B4289</f>
        <v>supermarket</v>
      </c>
      <c r="C4314">
        <f t="shared" si="4288"/>
        <v>2</v>
      </c>
      <c r="D4314">
        <f ca="1">OFFSET(walk!$A$2:$Y$402,TRUNC((ROW()-ROW($D$2))/COLUMNS(walk!$A$2:$Y$402)),MOD(ROW()-ROW($D$2),COLUMNS(walk!$A$2:$Y$402)),1,1)</f>
        <v>57</v>
      </c>
      <c r="E4314">
        <f ca="1">OFFSET(bike!$A$2:$Y$402,TRUNC((ROW()-ROW($E$2))/COLUMNS(bike!$A$2:$Y$402)),MOD(ROW()-ROW($E$2),COLUMNS(bike!$A$2:$Y$402)),1,1)</f>
        <v>17</v>
      </c>
      <c r="F4314">
        <f ca="1">OFFSET(transit!$A$2:$Y$402,TRUNC((ROW()-ROW($F$2))/COLUMNS(transit!$A$2:$Y$402)),MOD(ROW()-ROW($F$2),COLUMNS(transit!$A$2:$Y$402)),1,1)</f>
        <v>33</v>
      </c>
      <c r="G4314">
        <f ca="1">OFFSET(drive!$A$2:$Y$402,TRUNC((ROW()-ROW($G$2))/COLUMNS(drive!$A$2:$Y$402)),MOD(ROW()-ROW($G$2),COLUMNS(drive!$A$2:$Y$402)),1,1)</f>
        <v>13</v>
      </c>
      <c r="H4314" s="5">
        <f ca="1">(VLOOKUP($B4314,weights!$A$2:$R$6,4))*VLOOKUP($B4314,weights!$A$2:$R$6,6)^C4314*(VLOOKUP($B4314,weights!$A$2:$R$6,15)*EXP(VLOOKUP($B4314,weights!$A$2:$R$6,11)*D4314)+VLOOKUP($B4314,weights!$A$2:$R$6,16)*EXP(VLOOKUP($B4314,weights!$A$2:$R$6,12)*E4314)+VLOOKUP($B4314,weights!$A$2:$R$6,17)*EXP(VLOOKUP($B4314,weights!$A$2:$R$6,13)*F4314)+VLOOKUP($B4314,weights!$A$2:$R$6,18)*EXP(VLOOKUP($B4314,weights!$A$2:$R$6,14)*G4314))</f>
        <v>0.41635754817899395</v>
      </c>
    </row>
    <row r="4315" spans="1:8" ht="12.75" x14ac:dyDescent="0.2">
      <c r="A4315">
        <f t="shared" si="0"/>
        <v>173</v>
      </c>
      <c r="B4315" t="str">
        <f t="shared" ref="B4315:C4315" si="4289">B4290</f>
        <v>supermarket</v>
      </c>
      <c r="C4315">
        <f t="shared" si="4289"/>
        <v>3</v>
      </c>
      <c r="D4315">
        <f ca="1">OFFSET(walk!$A$2:$Y$402,TRUNC((ROW()-ROW($D$2))/COLUMNS(walk!$A$2:$Y$402)),MOD(ROW()-ROW($D$2),COLUMNS(walk!$A$2:$Y$402)),1,1)</f>
        <v>64</v>
      </c>
      <c r="E4315">
        <f ca="1">OFFSET(bike!$A$2:$Y$402,TRUNC((ROW()-ROW($E$2))/COLUMNS(bike!$A$2:$Y$402)),MOD(ROW()-ROW($E$2),COLUMNS(bike!$A$2:$Y$402)),1,1)</f>
        <v>21</v>
      </c>
      <c r="F4315">
        <f ca="1">OFFSET(transit!$A$2:$Y$402,TRUNC((ROW()-ROW($F$2))/COLUMNS(transit!$A$2:$Y$402)),MOD(ROW()-ROW($F$2),COLUMNS(transit!$A$2:$Y$402)),1,1)</f>
        <v>38</v>
      </c>
      <c r="G4315">
        <f ca="1">OFFSET(drive!$A$2:$Y$402,TRUNC((ROW()-ROW($G$2))/COLUMNS(drive!$A$2:$Y$402)),MOD(ROW()-ROW($G$2),COLUMNS(drive!$A$2:$Y$402)),1,1)</f>
        <v>14</v>
      </c>
      <c r="H4315" s="5">
        <f ca="1">(VLOOKUP($B4315,weights!$A$2:$R$6,4))*VLOOKUP($B4315,weights!$A$2:$R$6,6)^C4315*(VLOOKUP($B4315,weights!$A$2:$R$6,15)*EXP(VLOOKUP($B4315,weights!$A$2:$R$6,11)*D4315)+VLOOKUP($B4315,weights!$A$2:$R$6,16)*EXP(VLOOKUP($B4315,weights!$A$2:$R$6,12)*E4315)+VLOOKUP($B4315,weights!$A$2:$R$6,17)*EXP(VLOOKUP($B4315,weights!$A$2:$R$6,13)*F4315)+VLOOKUP($B4315,weights!$A$2:$R$6,18)*EXP(VLOOKUP($B4315,weights!$A$2:$R$6,14)*G4315))</f>
        <v>0.18849723219891851</v>
      </c>
    </row>
    <row r="4316" spans="1:8" ht="12.75" x14ac:dyDescent="0.2">
      <c r="A4316">
        <f t="shared" si="0"/>
        <v>173</v>
      </c>
      <c r="B4316" t="str">
        <f t="shared" ref="B4316:C4316" si="4290">B4291</f>
        <v>supermarket</v>
      </c>
      <c r="C4316">
        <f t="shared" si="4290"/>
        <v>4</v>
      </c>
      <c r="D4316">
        <f ca="1">OFFSET(walk!$A$2:$Y$402,TRUNC((ROW()-ROW($D$2))/COLUMNS(walk!$A$2:$Y$402)),MOD(ROW()-ROW($D$2),COLUMNS(walk!$A$2:$Y$402)),1,1)</f>
        <v>81</v>
      </c>
      <c r="E4316">
        <f ca="1">OFFSET(bike!$A$2:$Y$402,TRUNC((ROW()-ROW($E$2))/COLUMNS(bike!$A$2:$Y$402)),MOD(ROW()-ROW($E$2),COLUMNS(bike!$A$2:$Y$402)),1,1)</f>
        <v>24</v>
      </c>
      <c r="F4316">
        <f ca="1">OFFSET(transit!$A$2:$Y$402,TRUNC((ROW()-ROW($F$2))/COLUMNS(transit!$A$2:$Y$402)),MOD(ROW()-ROW($F$2),COLUMNS(transit!$A$2:$Y$402)),1,1)</f>
        <v>40</v>
      </c>
      <c r="G4316">
        <f ca="1">OFFSET(drive!$A$2:$Y$402,TRUNC((ROW()-ROW($G$2))/COLUMNS(drive!$A$2:$Y$402)),MOD(ROW()-ROW($G$2),COLUMNS(drive!$A$2:$Y$402)),1,1)</f>
        <v>15</v>
      </c>
      <c r="H4316" s="5">
        <f ca="1">(VLOOKUP($B4316,weights!$A$2:$R$6,4))*VLOOKUP($B4316,weights!$A$2:$R$6,6)^C4316*(VLOOKUP($B4316,weights!$A$2:$R$6,15)*EXP(VLOOKUP($B4316,weights!$A$2:$R$6,11)*D4316)+VLOOKUP($B4316,weights!$A$2:$R$6,16)*EXP(VLOOKUP($B4316,weights!$A$2:$R$6,12)*E4316)+VLOOKUP($B4316,weights!$A$2:$R$6,17)*EXP(VLOOKUP($B4316,weights!$A$2:$R$6,13)*F4316)+VLOOKUP($B4316,weights!$A$2:$R$6,18)*EXP(VLOOKUP($B4316,weights!$A$2:$R$6,14)*G4316))</f>
        <v>8.9208241910815056E-2</v>
      </c>
    </row>
    <row r="4317" spans="1:8" ht="12.75" x14ac:dyDescent="0.2">
      <c r="A4317">
        <f t="shared" si="0"/>
        <v>173</v>
      </c>
      <c r="B4317" t="str">
        <f t="shared" ref="B4317:C4317" si="4291">B4292</f>
        <v>store</v>
      </c>
      <c r="C4317">
        <f t="shared" si="4291"/>
        <v>0</v>
      </c>
      <c r="D4317">
        <f ca="1">OFFSET(walk!$A$2:$Y$402,TRUNC((ROW()-ROW($D$2))/COLUMNS(walk!$A$2:$Y$402)),MOD(ROW()-ROW($D$2),COLUMNS(walk!$A$2:$Y$402)),1,1)</f>
        <v>6</v>
      </c>
      <c r="E4317">
        <f ca="1">OFFSET(bike!$A$2:$Y$402,TRUNC((ROW()-ROW($E$2))/COLUMNS(bike!$A$2:$Y$402)),MOD(ROW()-ROW($E$2),COLUMNS(bike!$A$2:$Y$402)),1,1)</f>
        <v>2</v>
      </c>
      <c r="F4317">
        <f ca="1">OFFSET(transit!$A$2:$Y$402,TRUNC((ROW()-ROW($F$2))/COLUMNS(transit!$A$2:$Y$402)),MOD(ROW()-ROW($F$2),COLUMNS(transit!$A$2:$Y$402)),1,1)</f>
        <v>6</v>
      </c>
      <c r="G4317">
        <f ca="1">OFFSET(drive!$A$2:$Y$402,TRUNC((ROW()-ROW($G$2))/COLUMNS(drive!$A$2:$Y$402)),MOD(ROW()-ROW($G$2),COLUMNS(drive!$A$2:$Y$402)),1,1)</f>
        <v>2</v>
      </c>
      <c r="H4317" s="5">
        <f ca="1">(VLOOKUP($B4317,weights!$A$2:$R$6,4))*VLOOKUP($B4317,weights!$A$2:$R$6,6)^C4317*(VLOOKUP($B4317,weights!$A$2:$R$6,15)*EXP(VLOOKUP($B4317,weights!$A$2:$R$6,11)*D4317)+VLOOKUP($B4317,weights!$A$2:$R$6,16)*EXP(VLOOKUP($B4317,weights!$A$2:$R$6,12)*E4317)+VLOOKUP($B4317,weights!$A$2:$R$6,17)*EXP(VLOOKUP($B4317,weights!$A$2:$R$6,13)*F4317)+VLOOKUP($B4317,weights!$A$2:$R$6,18)*EXP(VLOOKUP($B4317,weights!$A$2:$R$6,14)*G4317))</f>
        <v>14.540724122942899</v>
      </c>
    </row>
    <row r="4318" spans="1:8" ht="12.75" x14ac:dyDescent="0.2">
      <c r="A4318">
        <f t="shared" si="0"/>
        <v>173</v>
      </c>
      <c r="B4318" t="str">
        <f t="shared" ref="B4318:C4318" si="4292">B4293</f>
        <v>store</v>
      </c>
      <c r="C4318">
        <f t="shared" si="4292"/>
        <v>1</v>
      </c>
      <c r="D4318">
        <f ca="1">OFFSET(walk!$A$2:$Y$402,TRUNC((ROW()-ROW($D$2))/COLUMNS(walk!$A$2:$Y$402)),MOD(ROW()-ROW($D$2),COLUMNS(walk!$A$2:$Y$402)),1,1)</f>
        <v>8</v>
      </c>
      <c r="E4318">
        <f ca="1">OFFSET(bike!$A$2:$Y$402,TRUNC((ROW()-ROW($E$2))/COLUMNS(bike!$A$2:$Y$402)),MOD(ROW()-ROW($E$2),COLUMNS(bike!$A$2:$Y$402)),1,1)</f>
        <v>2</v>
      </c>
      <c r="F4318">
        <f ca="1">OFFSET(transit!$A$2:$Y$402,TRUNC((ROW()-ROW($F$2))/COLUMNS(transit!$A$2:$Y$402)),MOD(ROW()-ROW($F$2),COLUMNS(transit!$A$2:$Y$402)),1,1)</f>
        <v>7</v>
      </c>
      <c r="G4318">
        <f ca="1">OFFSET(drive!$A$2:$Y$402,TRUNC((ROW()-ROW($G$2))/COLUMNS(drive!$A$2:$Y$402)),MOD(ROW()-ROW($G$2),COLUMNS(drive!$A$2:$Y$402)),1,1)</f>
        <v>2</v>
      </c>
      <c r="H4318" s="5">
        <f ca="1">(VLOOKUP($B4318,weights!$A$2:$R$6,4))*VLOOKUP($B4318,weights!$A$2:$R$6,6)^C4318*(VLOOKUP($B4318,weights!$A$2:$R$6,15)*EXP(VLOOKUP($B4318,weights!$A$2:$R$6,11)*D4318)+VLOOKUP($B4318,weights!$A$2:$R$6,16)*EXP(VLOOKUP($B4318,weights!$A$2:$R$6,12)*E4318)+VLOOKUP($B4318,weights!$A$2:$R$6,17)*EXP(VLOOKUP($B4318,weights!$A$2:$R$6,13)*F4318)+VLOOKUP($B4318,weights!$A$2:$R$6,18)*EXP(VLOOKUP($B4318,weights!$A$2:$R$6,14)*G4318))</f>
        <v>9.0249195433649962</v>
      </c>
    </row>
    <row r="4319" spans="1:8" ht="12.75" x14ac:dyDescent="0.2">
      <c r="A4319">
        <f t="shared" si="0"/>
        <v>173</v>
      </c>
      <c r="B4319" t="str">
        <f t="shared" ref="B4319:C4319" si="4293">B4294</f>
        <v>store</v>
      </c>
      <c r="C4319">
        <f t="shared" si="4293"/>
        <v>2</v>
      </c>
      <c r="D4319">
        <f ca="1">OFFSET(walk!$A$2:$Y$402,TRUNC((ROW()-ROW($D$2))/COLUMNS(walk!$A$2:$Y$402)),MOD(ROW()-ROW($D$2),COLUMNS(walk!$A$2:$Y$402)),1,1)</f>
        <v>13</v>
      </c>
      <c r="E4319">
        <f ca="1">OFFSET(bike!$A$2:$Y$402,TRUNC((ROW()-ROW($E$2))/COLUMNS(bike!$A$2:$Y$402)),MOD(ROW()-ROW($E$2),COLUMNS(bike!$A$2:$Y$402)),1,1)</f>
        <v>3</v>
      </c>
      <c r="F4319">
        <f ca="1">OFFSET(transit!$A$2:$Y$402,TRUNC((ROW()-ROW($F$2))/COLUMNS(transit!$A$2:$Y$402)),MOD(ROW()-ROW($F$2),COLUMNS(transit!$A$2:$Y$402)),1,1)</f>
        <v>8</v>
      </c>
      <c r="G4319">
        <f ca="1">OFFSET(drive!$A$2:$Y$402,TRUNC((ROW()-ROW($G$2))/COLUMNS(drive!$A$2:$Y$402)),MOD(ROW()-ROW($G$2),COLUMNS(drive!$A$2:$Y$402)),1,1)</f>
        <v>3</v>
      </c>
      <c r="H4319" s="5">
        <f ca="1">(VLOOKUP($B4319,weights!$A$2:$R$6,4))*VLOOKUP($B4319,weights!$A$2:$R$6,6)^C4319*(VLOOKUP($B4319,weights!$A$2:$R$6,15)*EXP(VLOOKUP($B4319,weights!$A$2:$R$6,11)*D4319)+VLOOKUP($B4319,weights!$A$2:$R$6,16)*EXP(VLOOKUP($B4319,weights!$A$2:$R$6,12)*E4319)+VLOOKUP($B4319,weights!$A$2:$R$6,17)*EXP(VLOOKUP($B4319,weights!$A$2:$R$6,13)*F4319)+VLOOKUP($B4319,weights!$A$2:$R$6,18)*EXP(VLOOKUP($B4319,weights!$A$2:$R$6,14)*G4319))</f>
        <v>4.1397949017720137</v>
      </c>
    </row>
    <row r="4320" spans="1:8" ht="12.75" x14ac:dyDescent="0.2">
      <c r="A4320">
        <f t="shared" si="0"/>
        <v>173</v>
      </c>
      <c r="B4320" t="str">
        <f t="shared" ref="B4320:C4320" si="4294">B4295</f>
        <v>store</v>
      </c>
      <c r="C4320">
        <f t="shared" si="4294"/>
        <v>3</v>
      </c>
      <c r="D4320">
        <f ca="1">OFFSET(walk!$A$2:$Y$402,TRUNC((ROW()-ROW($D$2))/COLUMNS(walk!$A$2:$Y$402)),MOD(ROW()-ROW($D$2),COLUMNS(walk!$A$2:$Y$402)),1,1)</f>
        <v>13</v>
      </c>
      <c r="E4320">
        <f ca="1">OFFSET(bike!$A$2:$Y$402,TRUNC((ROW()-ROW($E$2))/COLUMNS(bike!$A$2:$Y$402)),MOD(ROW()-ROW($E$2),COLUMNS(bike!$A$2:$Y$402)),1,1)</f>
        <v>4</v>
      </c>
      <c r="F4320">
        <f ca="1">OFFSET(transit!$A$2:$Y$402,TRUNC((ROW()-ROW($F$2))/COLUMNS(transit!$A$2:$Y$402)),MOD(ROW()-ROW($F$2),COLUMNS(transit!$A$2:$Y$402)),1,1)</f>
        <v>13</v>
      </c>
      <c r="G4320">
        <f ca="1">OFFSET(drive!$A$2:$Y$402,TRUNC((ROW()-ROW($G$2))/COLUMNS(drive!$A$2:$Y$402)),MOD(ROW()-ROW($G$2),COLUMNS(drive!$A$2:$Y$402)),1,1)</f>
        <v>4</v>
      </c>
      <c r="H4320" s="5">
        <f ca="1">(VLOOKUP($B4320,weights!$A$2:$R$6,4))*VLOOKUP($B4320,weights!$A$2:$R$6,6)^C4320*(VLOOKUP($B4320,weights!$A$2:$R$6,15)*EXP(VLOOKUP($B4320,weights!$A$2:$R$6,11)*D4320)+VLOOKUP($B4320,weights!$A$2:$R$6,16)*EXP(VLOOKUP($B4320,weights!$A$2:$R$6,12)*E4320)+VLOOKUP($B4320,weights!$A$2:$R$6,17)*EXP(VLOOKUP($B4320,weights!$A$2:$R$6,13)*F4320)+VLOOKUP($B4320,weights!$A$2:$R$6,18)*EXP(VLOOKUP($B4320,weights!$A$2:$R$6,14)*G4320))</f>
        <v>1.8597414535533012</v>
      </c>
    </row>
    <row r="4321" spans="1:8" ht="12.75" x14ac:dyDescent="0.2">
      <c r="A4321">
        <f t="shared" si="0"/>
        <v>173</v>
      </c>
      <c r="B4321" t="str">
        <f t="shared" ref="B4321:C4321" si="4295">B4296</f>
        <v>store</v>
      </c>
      <c r="C4321">
        <f t="shared" si="4295"/>
        <v>4</v>
      </c>
      <c r="D4321">
        <f ca="1">OFFSET(walk!$A$2:$Y$402,TRUNC((ROW()-ROW($D$2))/COLUMNS(walk!$A$2:$Y$402)),MOD(ROW()-ROW($D$2),COLUMNS(walk!$A$2:$Y$402)),1,1)</f>
        <v>14</v>
      </c>
      <c r="E4321">
        <f ca="1">OFFSET(bike!$A$2:$Y$402,TRUNC((ROW()-ROW($E$2))/COLUMNS(bike!$A$2:$Y$402)),MOD(ROW()-ROW($E$2),COLUMNS(bike!$A$2:$Y$402)),1,1)</f>
        <v>5</v>
      </c>
      <c r="F4321">
        <f ca="1">OFFSET(transit!$A$2:$Y$402,TRUNC((ROW()-ROW($F$2))/COLUMNS(transit!$A$2:$Y$402)),MOD(ROW()-ROW($F$2),COLUMNS(transit!$A$2:$Y$402)),1,1)</f>
        <v>14</v>
      </c>
      <c r="G4321">
        <f ca="1">OFFSET(drive!$A$2:$Y$402,TRUNC((ROW()-ROW($G$2))/COLUMNS(drive!$A$2:$Y$402)),MOD(ROW()-ROW($G$2),COLUMNS(drive!$A$2:$Y$402)),1,1)</f>
        <v>4</v>
      </c>
      <c r="H4321" s="5">
        <f ca="1">(VLOOKUP($B4321,weights!$A$2:$R$6,4))*VLOOKUP($B4321,weights!$A$2:$R$6,6)^C4321*(VLOOKUP($B4321,weights!$A$2:$R$6,15)*EXP(VLOOKUP($B4321,weights!$A$2:$R$6,11)*D4321)+VLOOKUP($B4321,weights!$A$2:$R$6,16)*EXP(VLOOKUP($B4321,weights!$A$2:$R$6,12)*E4321)+VLOOKUP($B4321,weights!$A$2:$R$6,17)*EXP(VLOOKUP($B4321,weights!$A$2:$R$6,13)*F4321)+VLOOKUP($B4321,weights!$A$2:$R$6,18)*EXP(VLOOKUP($B4321,weights!$A$2:$R$6,14)*G4321))</f>
        <v>1.0452970584927768</v>
      </c>
    </row>
    <row r="4322" spans="1:8" ht="12.75" x14ac:dyDescent="0.2">
      <c r="A4322">
        <f t="shared" si="0"/>
        <v>173</v>
      </c>
      <c r="B4322" t="str">
        <f t="shared" ref="B4322:C4322" si="4296">B4297</f>
        <v>pharmacy</v>
      </c>
      <c r="C4322">
        <f t="shared" si="4296"/>
        <v>0</v>
      </c>
      <c r="D4322">
        <f ca="1">OFFSET(walk!$A$2:$Y$402,TRUNC((ROW()-ROW($D$2))/COLUMNS(walk!$A$2:$Y$402)),MOD(ROW()-ROW($D$2),COLUMNS(walk!$A$2:$Y$402)),1,1)</f>
        <v>15</v>
      </c>
      <c r="E4322">
        <f ca="1">OFFSET(bike!$A$2:$Y$402,TRUNC((ROW()-ROW($E$2))/COLUMNS(bike!$A$2:$Y$402)),MOD(ROW()-ROW($E$2),COLUMNS(bike!$A$2:$Y$402)),1,1)</f>
        <v>4</v>
      </c>
      <c r="F4322">
        <f ca="1">OFFSET(transit!$A$2:$Y$402,TRUNC((ROW()-ROW($F$2))/COLUMNS(transit!$A$2:$Y$402)),MOD(ROW()-ROW($F$2),COLUMNS(transit!$A$2:$Y$402)),1,1)</f>
        <v>13</v>
      </c>
      <c r="G4322">
        <f ca="1">OFFSET(drive!$A$2:$Y$402,TRUNC((ROW()-ROW($G$2))/COLUMNS(drive!$A$2:$Y$402)),MOD(ROW()-ROW($G$2),COLUMNS(drive!$A$2:$Y$402)),1,1)</f>
        <v>3</v>
      </c>
      <c r="H4322" s="5">
        <f ca="1">(VLOOKUP($B4322,weights!$A$2:$R$6,4))*VLOOKUP($B4322,weights!$A$2:$R$6,6)^C4322*(VLOOKUP($B4322,weights!$A$2:$R$6,15)*EXP(VLOOKUP($B4322,weights!$A$2:$R$6,11)*D4322)+VLOOKUP($B4322,weights!$A$2:$R$6,16)*EXP(VLOOKUP($B4322,weights!$A$2:$R$6,12)*E4322)+VLOOKUP($B4322,weights!$A$2:$R$6,17)*EXP(VLOOKUP($B4322,weights!$A$2:$R$6,13)*F4322)+VLOOKUP($B4322,weights!$A$2:$R$6,18)*EXP(VLOOKUP($B4322,weights!$A$2:$R$6,14)*G4322))</f>
        <v>5.0184862808548782</v>
      </c>
    </row>
    <row r="4323" spans="1:8" ht="12.75" x14ac:dyDescent="0.2">
      <c r="A4323">
        <f t="shared" si="0"/>
        <v>173</v>
      </c>
      <c r="B4323" t="str">
        <f t="shared" ref="B4323:C4323" si="4297">B4298</f>
        <v>pharmacy</v>
      </c>
      <c r="C4323">
        <f t="shared" si="4297"/>
        <v>1</v>
      </c>
      <c r="D4323">
        <f ca="1">OFFSET(walk!$A$2:$Y$402,TRUNC((ROW()-ROW($D$2))/COLUMNS(walk!$A$2:$Y$402)),MOD(ROW()-ROW($D$2),COLUMNS(walk!$A$2:$Y$402)),1,1)</f>
        <v>15</v>
      </c>
      <c r="E4323">
        <f ca="1">OFFSET(bike!$A$2:$Y$402,TRUNC((ROW()-ROW($E$2))/COLUMNS(bike!$A$2:$Y$402)),MOD(ROW()-ROW($E$2),COLUMNS(bike!$A$2:$Y$402)),1,1)</f>
        <v>5</v>
      </c>
      <c r="F4323">
        <f ca="1">OFFSET(transit!$A$2:$Y$402,TRUNC((ROW()-ROW($F$2))/COLUMNS(transit!$A$2:$Y$402)),MOD(ROW()-ROW($F$2),COLUMNS(transit!$A$2:$Y$402)),1,1)</f>
        <v>14</v>
      </c>
      <c r="G4323">
        <f ca="1">OFFSET(drive!$A$2:$Y$402,TRUNC((ROW()-ROW($G$2))/COLUMNS(drive!$A$2:$Y$402)),MOD(ROW()-ROW($G$2),COLUMNS(drive!$A$2:$Y$402)),1,1)</f>
        <v>4</v>
      </c>
      <c r="H4323" s="5">
        <f ca="1">(VLOOKUP($B4323,weights!$A$2:$R$6,4))*VLOOKUP($B4323,weights!$A$2:$R$6,6)^C4323*(VLOOKUP($B4323,weights!$A$2:$R$6,15)*EXP(VLOOKUP($B4323,weights!$A$2:$R$6,11)*D4323)+VLOOKUP($B4323,weights!$A$2:$R$6,16)*EXP(VLOOKUP($B4323,weights!$A$2:$R$6,12)*E4323)+VLOOKUP($B4323,weights!$A$2:$R$6,17)*EXP(VLOOKUP($B4323,weights!$A$2:$R$6,13)*F4323)+VLOOKUP($B4323,weights!$A$2:$R$6,18)*EXP(VLOOKUP($B4323,weights!$A$2:$R$6,14)*G4323))</f>
        <v>1.9089249355763942</v>
      </c>
    </row>
    <row r="4324" spans="1:8" ht="12.75" x14ac:dyDescent="0.2">
      <c r="A4324">
        <f t="shared" si="0"/>
        <v>173</v>
      </c>
      <c r="B4324" t="str">
        <f t="shared" ref="B4324:C4324" si="4298">B4299</f>
        <v>pharmacy</v>
      </c>
      <c r="C4324">
        <f t="shared" si="4298"/>
        <v>2</v>
      </c>
      <c r="D4324">
        <f ca="1">OFFSET(walk!$A$2:$Y$402,TRUNC((ROW()-ROW($D$2))/COLUMNS(walk!$A$2:$Y$402)),MOD(ROW()-ROW($D$2),COLUMNS(walk!$A$2:$Y$402)),1,1)</f>
        <v>15</v>
      </c>
      <c r="E4324">
        <f ca="1">OFFSET(bike!$A$2:$Y$402,TRUNC((ROW()-ROW($E$2))/COLUMNS(bike!$A$2:$Y$402)),MOD(ROW()-ROW($E$2),COLUMNS(bike!$A$2:$Y$402)),1,1)</f>
        <v>5</v>
      </c>
      <c r="F4324">
        <f ca="1">OFFSET(transit!$A$2:$Y$402,TRUNC((ROW()-ROW($F$2))/COLUMNS(transit!$A$2:$Y$402)),MOD(ROW()-ROW($F$2),COLUMNS(transit!$A$2:$Y$402)),1,1)</f>
        <v>15</v>
      </c>
      <c r="G4324">
        <f ca="1">OFFSET(drive!$A$2:$Y$402,TRUNC((ROW()-ROW($G$2))/COLUMNS(drive!$A$2:$Y$402)),MOD(ROW()-ROW($G$2),COLUMNS(drive!$A$2:$Y$402)),1,1)</f>
        <v>4</v>
      </c>
      <c r="H4324" s="5">
        <f ca="1">(VLOOKUP($B4324,weights!$A$2:$R$6,4))*VLOOKUP($B4324,weights!$A$2:$R$6,6)^C4324*(VLOOKUP($B4324,weights!$A$2:$R$6,15)*EXP(VLOOKUP($B4324,weights!$A$2:$R$6,11)*D4324)+VLOOKUP($B4324,weights!$A$2:$R$6,16)*EXP(VLOOKUP($B4324,weights!$A$2:$R$6,12)*E4324)+VLOOKUP($B4324,weights!$A$2:$R$6,17)*EXP(VLOOKUP($B4324,weights!$A$2:$R$6,13)*F4324)+VLOOKUP($B4324,weights!$A$2:$R$6,18)*EXP(VLOOKUP($B4324,weights!$A$2:$R$6,14)*G4324))</f>
        <v>0.90938875509852346</v>
      </c>
    </row>
    <row r="4325" spans="1:8" ht="12.75" x14ac:dyDescent="0.2">
      <c r="A4325">
        <f t="shared" si="0"/>
        <v>173</v>
      </c>
      <c r="B4325" t="str">
        <f t="shared" ref="B4325:C4325" si="4299">B4300</f>
        <v>bank</v>
      </c>
      <c r="C4325">
        <f t="shared" si="4299"/>
        <v>0</v>
      </c>
      <c r="D4325">
        <f ca="1">OFFSET(walk!$A$2:$Y$402,TRUNC((ROW()-ROW($D$2))/COLUMNS(walk!$A$2:$Y$402)),MOD(ROW()-ROW($D$2),COLUMNS(walk!$A$2:$Y$402)),1,1)</f>
        <v>27</v>
      </c>
      <c r="E4325">
        <f ca="1">OFFSET(bike!$A$2:$Y$402,TRUNC((ROW()-ROW($E$2))/COLUMNS(bike!$A$2:$Y$402)),MOD(ROW()-ROW($E$2),COLUMNS(bike!$A$2:$Y$402)),1,1)</f>
        <v>9</v>
      </c>
      <c r="F4325">
        <f ca="1">OFFSET(transit!$A$2:$Y$402,TRUNC((ROW()-ROW($F$2))/COLUMNS(transit!$A$2:$Y$402)),MOD(ROW()-ROW($F$2),COLUMNS(transit!$A$2:$Y$402)),1,1)</f>
        <v>23</v>
      </c>
      <c r="G4325">
        <f ca="1">OFFSET(drive!$A$2:$Y$402,TRUNC((ROW()-ROW($G$2))/COLUMNS(drive!$A$2:$Y$402)),MOD(ROW()-ROW($G$2),COLUMNS(drive!$A$2:$Y$402)),1,1)</f>
        <v>7</v>
      </c>
      <c r="H4325" s="5">
        <f ca="1">(VLOOKUP($B4325,weights!$A$2:$R$6,4))*VLOOKUP($B4325,weights!$A$2:$R$6,6)^C4325*(VLOOKUP($B4325,weights!$A$2:$R$6,15)*EXP(VLOOKUP($B4325,weights!$A$2:$R$6,11)*D4325)+VLOOKUP($B4325,weights!$A$2:$R$6,16)*EXP(VLOOKUP($B4325,weights!$A$2:$R$6,12)*E4325)+VLOOKUP($B4325,weights!$A$2:$R$6,17)*EXP(VLOOKUP($B4325,weights!$A$2:$R$6,13)*F4325)+VLOOKUP($B4325,weights!$A$2:$R$6,18)*EXP(VLOOKUP($B4325,weights!$A$2:$R$6,14)*G4325))</f>
        <v>1.8434030718819161</v>
      </c>
    </row>
    <row r="4326" spans="1:8" ht="12.75" x14ac:dyDescent="0.2">
      <c r="A4326">
        <f t="shared" si="0"/>
        <v>173</v>
      </c>
      <c r="B4326" t="str">
        <f t="shared" ref="B4326:C4326" si="4300">B4301</f>
        <v>bank</v>
      </c>
      <c r="C4326">
        <f t="shared" si="4300"/>
        <v>1</v>
      </c>
      <c r="D4326">
        <f ca="1">OFFSET(walk!$A$2:$Y$402,TRUNC((ROW()-ROW($D$2))/COLUMNS(walk!$A$2:$Y$402)),MOD(ROW()-ROW($D$2),COLUMNS(walk!$A$2:$Y$402)),1,1)</f>
        <v>42</v>
      </c>
      <c r="E4326">
        <f ca="1">OFFSET(bike!$A$2:$Y$402,TRUNC((ROW()-ROW($E$2))/COLUMNS(bike!$A$2:$Y$402)),MOD(ROW()-ROW($E$2),COLUMNS(bike!$A$2:$Y$402)),1,1)</f>
        <v>14</v>
      </c>
      <c r="F4326">
        <f ca="1">OFFSET(transit!$A$2:$Y$402,TRUNC((ROW()-ROW($F$2))/COLUMNS(transit!$A$2:$Y$402)),MOD(ROW()-ROW($F$2),COLUMNS(transit!$A$2:$Y$402)),1,1)</f>
        <v>33</v>
      </c>
      <c r="G4326">
        <f ca="1">OFFSET(drive!$A$2:$Y$402,TRUNC((ROW()-ROW($G$2))/COLUMNS(drive!$A$2:$Y$402)),MOD(ROW()-ROW($G$2),COLUMNS(drive!$A$2:$Y$402)),1,1)</f>
        <v>8</v>
      </c>
      <c r="H4326" s="5">
        <f ca="1">(VLOOKUP($B4326,weights!$A$2:$R$6,4))*VLOOKUP($B4326,weights!$A$2:$R$6,6)^C4326*(VLOOKUP($B4326,weights!$A$2:$R$6,15)*EXP(VLOOKUP($B4326,weights!$A$2:$R$6,11)*D4326)+VLOOKUP($B4326,weights!$A$2:$R$6,16)*EXP(VLOOKUP($B4326,weights!$A$2:$R$6,12)*E4326)+VLOOKUP($B4326,weights!$A$2:$R$6,17)*EXP(VLOOKUP($B4326,weights!$A$2:$R$6,13)*F4326)+VLOOKUP($B4326,weights!$A$2:$R$6,18)*EXP(VLOOKUP($B4326,weights!$A$2:$R$6,14)*G4326))</f>
        <v>0.43935906625471827</v>
      </c>
    </row>
    <row r="4327" spans="1:8" ht="12.75" x14ac:dyDescent="0.2">
      <c r="A4327">
        <f t="shared" si="0"/>
        <v>174</v>
      </c>
      <c r="B4327" t="str">
        <f t="shared" ref="B4327:C4327" si="4301">B4302</f>
        <v>restaurant</v>
      </c>
      <c r="C4327">
        <f t="shared" si="4301"/>
        <v>0</v>
      </c>
      <c r="D4327">
        <f ca="1">OFFSET(walk!$A$2:$Y$402,TRUNC((ROW()-ROW($D$2))/COLUMNS(walk!$A$2:$Y$402)),MOD(ROW()-ROW($D$2),COLUMNS(walk!$A$2:$Y$402)),1,1)</f>
        <v>9</v>
      </c>
      <c r="E4327">
        <f ca="1">OFFSET(bike!$A$2:$Y$402,TRUNC((ROW()-ROW($E$2))/COLUMNS(bike!$A$2:$Y$402)),MOD(ROW()-ROW($E$2),COLUMNS(bike!$A$2:$Y$402)),1,1)</f>
        <v>2</v>
      </c>
      <c r="F4327">
        <f ca="1">OFFSET(transit!$A$2:$Y$402,TRUNC((ROW()-ROW($F$2))/COLUMNS(transit!$A$2:$Y$402)),MOD(ROW()-ROW($F$2),COLUMNS(transit!$A$2:$Y$402)),1,1)</f>
        <v>6</v>
      </c>
      <c r="G4327">
        <f ca="1">OFFSET(drive!$A$2:$Y$402,TRUNC((ROW()-ROW($G$2))/COLUMNS(drive!$A$2:$Y$402)),MOD(ROW()-ROW($G$2),COLUMNS(drive!$A$2:$Y$402)),1,1)</f>
        <v>2</v>
      </c>
      <c r="H4327" s="5">
        <f ca="1">(VLOOKUP($B4327,weights!$A$2:$R$6,4))*VLOOKUP($B4327,weights!$A$2:$R$6,6)^C4327*(VLOOKUP($B4327,weights!$A$2:$R$6,15)*EXP(VLOOKUP($B4327,weights!$A$2:$R$6,11)*D4327)+VLOOKUP($B4327,weights!$A$2:$R$6,16)*EXP(VLOOKUP($B4327,weights!$A$2:$R$6,12)*E4327)+VLOOKUP($B4327,weights!$A$2:$R$6,17)*EXP(VLOOKUP($B4327,weights!$A$2:$R$6,13)*F4327)+VLOOKUP($B4327,weights!$A$2:$R$6,18)*EXP(VLOOKUP($B4327,weights!$A$2:$R$6,14)*G4327))</f>
        <v>31.430672004005245</v>
      </c>
    </row>
    <row r="4328" spans="1:8" ht="12.75" x14ac:dyDescent="0.2">
      <c r="A4328">
        <f t="shared" si="0"/>
        <v>174</v>
      </c>
      <c r="B4328" t="str">
        <f t="shared" ref="B4328:C4328" si="4302">B4303</f>
        <v>restaurant</v>
      </c>
      <c r="C4328">
        <f t="shared" si="4302"/>
        <v>1</v>
      </c>
      <c r="D4328">
        <f ca="1">OFFSET(walk!$A$2:$Y$402,TRUNC((ROW()-ROW($D$2))/COLUMNS(walk!$A$2:$Y$402)),MOD(ROW()-ROW($D$2),COLUMNS(walk!$A$2:$Y$402)),1,1)</f>
        <v>9</v>
      </c>
      <c r="E4328">
        <f ca="1">OFFSET(bike!$A$2:$Y$402,TRUNC((ROW()-ROW($E$2))/COLUMNS(bike!$A$2:$Y$402)),MOD(ROW()-ROW($E$2),COLUMNS(bike!$A$2:$Y$402)),1,1)</f>
        <v>2</v>
      </c>
      <c r="F4328">
        <f ca="1">OFFSET(transit!$A$2:$Y$402,TRUNC((ROW()-ROW($F$2))/COLUMNS(transit!$A$2:$Y$402)),MOD(ROW()-ROW($F$2),COLUMNS(transit!$A$2:$Y$402)),1,1)</f>
        <v>7</v>
      </c>
      <c r="G4328">
        <f ca="1">OFFSET(drive!$A$2:$Y$402,TRUNC((ROW()-ROW($G$2))/COLUMNS(drive!$A$2:$Y$402)),MOD(ROW()-ROW($G$2),COLUMNS(drive!$A$2:$Y$402)),1,1)</f>
        <v>2</v>
      </c>
      <c r="H4328" s="5">
        <f ca="1">(VLOOKUP($B4328,weights!$A$2:$R$6,4))*VLOOKUP($B4328,weights!$A$2:$R$6,6)^C4328*(VLOOKUP($B4328,weights!$A$2:$R$6,15)*EXP(VLOOKUP($B4328,weights!$A$2:$R$6,11)*D4328)+VLOOKUP($B4328,weights!$A$2:$R$6,16)*EXP(VLOOKUP($B4328,weights!$A$2:$R$6,12)*E4328)+VLOOKUP($B4328,weights!$A$2:$R$6,17)*EXP(VLOOKUP($B4328,weights!$A$2:$R$6,13)*F4328)+VLOOKUP($B4328,weights!$A$2:$R$6,18)*EXP(VLOOKUP($B4328,weights!$A$2:$R$6,14)*G4328))</f>
        <v>27.337742350387284</v>
      </c>
    </row>
    <row r="4329" spans="1:8" ht="12.75" x14ac:dyDescent="0.2">
      <c r="A4329">
        <f t="shared" si="0"/>
        <v>174</v>
      </c>
      <c r="B4329" t="str">
        <f t="shared" ref="B4329:C4329" si="4303">B4304</f>
        <v>restaurant</v>
      </c>
      <c r="C4329">
        <f t="shared" si="4303"/>
        <v>2</v>
      </c>
      <c r="D4329">
        <f ca="1">OFFSET(walk!$A$2:$Y$402,TRUNC((ROW()-ROW($D$2))/COLUMNS(walk!$A$2:$Y$402)),MOD(ROW()-ROW($D$2),COLUMNS(walk!$A$2:$Y$402)),1,1)</f>
        <v>11</v>
      </c>
      <c r="E4329">
        <f ca="1">OFFSET(bike!$A$2:$Y$402,TRUNC((ROW()-ROW($E$2))/COLUMNS(bike!$A$2:$Y$402)),MOD(ROW()-ROW($E$2),COLUMNS(bike!$A$2:$Y$402)),1,1)</f>
        <v>3</v>
      </c>
      <c r="F4329">
        <f ca="1">OFFSET(transit!$A$2:$Y$402,TRUNC((ROW()-ROW($F$2))/COLUMNS(transit!$A$2:$Y$402)),MOD(ROW()-ROW($F$2),COLUMNS(transit!$A$2:$Y$402)),1,1)</f>
        <v>7</v>
      </c>
      <c r="G4329">
        <f ca="1">OFFSET(drive!$A$2:$Y$402,TRUNC((ROW()-ROW($G$2))/COLUMNS(drive!$A$2:$Y$402)),MOD(ROW()-ROW($G$2),COLUMNS(drive!$A$2:$Y$402)),1,1)</f>
        <v>2</v>
      </c>
      <c r="H4329" s="5">
        <f ca="1">(VLOOKUP($B4329,weights!$A$2:$R$6,4))*VLOOKUP($B4329,weights!$A$2:$R$6,6)^C4329*(VLOOKUP($B4329,weights!$A$2:$R$6,15)*EXP(VLOOKUP($B4329,weights!$A$2:$R$6,11)*D4329)+VLOOKUP($B4329,weights!$A$2:$R$6,16)*EXP(VLOOKUP($B4329,weights!$A$2:$R$6,12)*E4329)+VLOOKUP($B4329,weights!$A$2:$R$6,17)*EXP(VLOOKUP($B4329,weights!$A$2:$R$6,13)*F4329)+VLOOKUP($B4329,weights!$A$2:$R$6,18)*EXP(VLOOKUP($B4329,weights!$A$2:$R$6,14)*G4329))</f>
        <v>22.042084959695313</v>
      </c>
    </row>
    <row r="4330" spans="1:8" ht="12.75" x14ac:dyDescent="0.2">
      <c r="A4330">
        <f t="shared" si="0"/>
        <v>174</v>
      </c>
      <c r="B4330" t="str">
        <f t="shared" ref="B4330:C4330" si="4304">B4305</f>
        <v>restaurant</v>
      </c>
      <c r="C4330">
        <f t="shared" si="4304"/>
        <v>3</v>
      </c>
      <c r="D4330">
        <f ca="1">OFFSET(walk!$A$2:$Y$402,TRUNC((ROW()-ROW($D$2))/COLUMNS(walk!$A$2:$Y$402)),MOD(ROW()-ROW($D$2),COLUMNS(walk!$A$2:$Y$402)),1,1)</f>
        <v>12</v>
      </c>
      <c r="E4330">
        <f ca="1">OFFSET(bike!$A$2:$Y$402,TRUNC((ROW()-ROW($E$2))/COLUMNS(bike!$A$2:$Y$402)),MOD(ROW()-ROW($E$2),COLUMNS(bike!$A$2:$Y$402)),1,1)</f>
        <v>4</v>
      </c>
      <c r="F4330">
        <f ca="1">OFFSET(transit!$A$2:$Y$402,TRUNC((ROW()-ROW($F$2))/COLUMNS(transit!$A$2:$Y$402)),MOD(ROW()-ROW($F$2),COLUMNS(transit!$A$2:$Y$402)),1,1)</f>
        <v>8</v>
      </c>
      <c r="G4330">
        <f ca="1">OFFSET(drive!$A$2:$Y$402,TRUNC((ROW()-ROW($G$2))/COLUMNS(drive!$A$2:$Y$402)),MOD(ROW()-ROW($G$2),COLUMNS(drive!$A$2:$Y$402)),1,1)</f>
        <v>3</v>
      </c>
      <c r="H4330" s="5">
        <f ca="1">(VLOOKUP($B4330,weights!$A$2:$R$6,4))*VLOOKUP($B4330,weights!$A$2:$R$6,6)^C4330*(VLOOKUP($B4330,weights!$A$2:$R$6,15)*EXP(VLOOKUP($B4330,weights!$A$2:$R$6,11)*D4330)+VLOOKUP($B4330,weights!$A$2:$R$6,16)*EXP(VLOOKUP($B4330,weights!$A$2:$R$6,12)*E4330)+VLOOKUP($B4330,weights!$A$2:$R$6,17)*EXP(VLOOKUP($B4330,weights!$A$2:$R$6,13)*F4330)+VLOOKUP($B4330,weights!$A$2:$R$6,18)*EXP(VLOOKUP($B4330,weights!$A$2:$R$6,14)*G4330))</f>
        <v>16.453889334075097</v>
      </c>
    </row>
    <row r="4331" spans="1:8" ht="12.75" x14ac:dyDescent="0.2">
      <c r="A4331">
        <f t="shared" si="0"/>
        <v>174</v>
      </c>
      <c r="B4331" t="str">
        <f t="shared" ref="B4331:C4331" si="4305">B4306</f>
        <v>restaurant</v>
      </c>
      <c r="C4331">
        <f t="shared" si="4305"/>
        <v>4</v>
      </c>
      <c r="D4331">
        <f ca="1">OFFSET(walk!$A$2:$Y$402,TRUNC((ROW()-ROW($D$2))/COLUMNS(walk!$A$2:$Y$402)),MOD(ROW()-ROW($D$2),COLUMNS(walk!$A$2:$Y$402)),1,1)</f>
        <v>13</v>
      </c>
      <c r="E4331">
        <f ca="1">OFFSET(bike!$A$2:$Y$402,TRUNC((ROW()-ROW($E$2))/COLUMNS(bike!$A$2:$Y$402)),MOD(ROW()-ROW($E$2),COLUMNS(bike!$A$2:$Y$402)),1,1)</f>
        <v>4</v>
      </c>
      <c r="F4331">
        <f ca="1">OFFSET(transit!$A$2:$Y$402,TRUNC((ROW()-ROW($F$2))/COLUMNS(transit!$A$2:$Y$402)),MOD(ROW()-ROW($F$2),COLUMNS(transit!$A$2:$Y$402)),1,1)</f>
        <v>9</v>
      </c>
      <c r="G4331">
        <f ca="1">OFFSET(drive!$A$2:$Y$402,TRUNC((ROW()-ROW($G$2))/COLUMNS(drive!$A$2:$Y$402)),MOD(ROW()-ROW($G$2),COLUMNS(drive!$A$2:$Y$402)),1,1)</f>
        <v>3</v>
      </c>
      <c r="H4331" s="5">
        <f ca="1">(VLOOKUP($B4331,weights!$A$2:$R$6,4))*VLOOKUP($B4331,weights!$A$2:$R$6,6)^C4331*(VLOOKUP($B4331,weights!$A$2:$R$6,15)*EXP(VLOOKUP($B4331,weights!$A$2:$R$6,11)*D4331)+VLOOKUP($B4331,weights!$A$2:$R$6,16)*EXP(VLOOKUP($B4331,weights!$A$2:$R$6,12)*E4331)+VLOOKUP($B4331,weights!$A$2:$R$6,17)*EXP(VLOOKUP($B4331,weights!$A$2:$R$6,13)*F4331)+VLOOKUP($B4331,weights!$A$2:$R$6,18)*EXP(VLOOKUP($B4331,weights!$A$2:$R$6,14)*G4331))</f>
        <v>14.130190924466993</v>
      </c>
    </row>
    <row r="4332" spans="1:8" ht="12.75" x14ac:dyDescent="0.2">
      <c r="A4332">
        <f t="shared" si="0"/>
        <v>174</v>
      </c>
      <c r="B4332" t="str">
        <f t="shared" ref="B4332:C4332" si="4306">B4307</f>
        <v>restaurant</v>
      </c>
      <c r="C4332">
        <f t="shared" si="4306"/>
        <v>5</v>
      </c>
      <c r="D4332">
        <f ca="1">OFFSET(walk!$A$2:$Y$402,TRUNC((ROW()-ROW($D$2))/COLUMNS(walk!$A$2:$Y$402)),MOD(ROW()-ROW($D$2),COLUMNS(walk!$A$2:$Y$402)),1,1)</f>
        <v>13</v>
      </c>
      <c r="E4332">
        <f ca="1">OFFSET(bike!$A$2:$Y$402,TRUNC((ROW()-ROW($E$2))/COLUMNS(bike!$A$2:$Y$402)),MOD(ROW()-ROW($E$2),COLUMNS(bike!$A$2:$Y$402)),1,1)</f>
        <v>4</v>
      </c>
      <c r="F4332">
        <f ca="1">OFFSET(transit!$A$2:$Y$402,TRUNC((ROW()-ROW($F$2))/COLUMNS(transit!$A$2:$Y$402)),MOD(ROW()-ROW($F$2),COLUMNS(transit!$A$2:$Y$402)),1,1)</f>
        <v>9</v>
      </c>
      <c r="G4332">
        <f ca="1">OFFSET(drive!$A$2:$Y$402,TRUNC((ROW()-ROW($G$2))/COLUMNS(drive!$A$2:$Y$402)),MOD(ROW()-ROW($G$2),COLUMNS(drive!$A$2:$Y$402)),1,1)</f>
        <v>3</v>
      </c>
      <c r="H4332" s="5">
        <f ca="1">(VLOOKUP($B4332,weights!$A$2:$R$6,4))*VLOOKUP($B4332,weights!$A$2:$R$6,6)^C4332*(VLOOKUP($B4332,weights!$A$2:$R$6,15)*EXP(VLOOKUP($B4332,weights!$A$2:$R$6,11)*D4332)+VLOOKUP($B4332,weights!$A$2:$R$6,16)*EXP(VLOOKUP($B4332,weights!$A$2:$R$6,12)*E4332)+VLOOKUP($B4332,weights!$A$2:$R$6,17)*EXP(VLOOKUP($B4332,weights!$A$2:$R$6,13)*F4332)+VLOOKUP($B4332,weights!$A$2:$R$6,18)*EXP(VLOOKUP($B4332,weights!$A$2:$R$6,14)*G4332))</f>
        <v>12.664837791559302</v>
      </c>
    </row>
    <row r="4333" spans="1:8" ht="12.75" x14ac:dyDescent="0.2">
      <c r="A4333">
        <f t="shared" si="0"/>
        <v>174</v>
      </c>
      <c r="B4333" t="str">
        <f t="shared" ref="B4333:C4333" si="4307">B4308</f>
        <v>restaurant</v>
      </c>
      <c r="C4333">
        <f t="shared" si="4307"/>
        <v>6</v>
      </c>
      <c r="D4333">
        <f ca="1">OFFSET(walk!$A$2:$Y$402,TRUNC((ROW()-ROW($D$2))/COLUMNS(walk!$A$2:$Y$402)),MOD(ROW()-ROW($D$2),COLUMNS(walk!$A$2:$Y$402)),1,1)</f>
        <v>13</v>
      </c>
      <c r="E4333">
        <f ca="1">OFFSET(bike!$A$2:$Y$402,TRUNC((ROW()-ROW($E$2))/COLUMNS(bike!$A$2:$Y$402)),MOD(ROW()-ROW($E$2),COLUMNS(bike!$A$2:$Y$402)),1,1)</f>
        <v>4</v>
      </c>
      <c r="F4333">
        <f ca="1">OFFSET(transit!$A$2:$Y$402,TRUNC((ROW()-ROW($F$2))/COLUMNS(transit!$A$2:$Y$402)),MOD(ROW()-ROW($F$2),COLUMNS(transit!$A$2:$Y$402)),1,1)</f>
        <v>10</v>
      </c>
      <c r="G4333">
        <f ca="1">OFFSET(drive!$A$2:$Y$402,TRUNC((ROW()-ROW($G$2))/COLUMNS(drive!$A$2:$Y$402)),MOD(ROW()-ROW($G$2),COLUMNS(drive!$A$2:$Y$402)),1,1)</f>
        <v>4</v>
      </c>
      <c r="H4333" s="5">
        <f ca="1">(VLOOKUP($B4333,weights!$A$2:$R$6,4))*VLOOKUP($B4333,weights!$A$2:$R$6,6)^C4333*(VLOOKUP($B4333,weights!$A$2:$R$6,15)*EXP(VLOOKUP($B4333,weights!$A$2:$R$6,11)*D4333)+VLOOKUP($B4333,weights!$A$2:$R$6,16)*EXP(VLOOKUP($B4333,weights!$A$2:$R$6,12)*E4333)+VLOOKUP($B4333,weights!$A$2:$R$6,17)*EXP(VLOOKUP($B4333,weights!$A$2:$R$6,13)*F4333)+VLOOKUP($B4333,weights!$A$2:$R$6,18)*EXP(VLOOKUP($B4333,weights!$A$2:$R$6,14)*G4333))</f>
        <v>10.252304556215696</v>
      </c>
    </row>
    <row r="4334" spans="1:8" ht="12.75" x14ac:dyDescent="0.2">
      <c r="A4334">
        <f t="shared" si="0"/>
        <v>174</v>
      </c>
      <c r="B4334" t="str">
        <f t="shared" ref="B4334:C4334" si="4308">B4309</f>
        <v>restaurant</v>
      </c>
      <c r="C4334">
        <f t="shared" si="4308"/>
        <v>7</v>
      </c>
      <c r="D4334">
        <f ca="1">OFFSET(walk!$A$2:$Y$402,TRUNC((ROW()-ROW($D$2))/COLUMNS(walk!$A$2:$Y$402)),MOD(ROW()-ROW($D$2),COLUMNS(walk!$A$2:$Y$402)),1,1)</f>
        <v>15</v>
      </c>
      <c r="E4334">
        <f ca="1">OFFSET(bike!$A$2:$Y$402,TRUNC((ROW()-ROW($E$2))/COLUMNS(bike!$A$2:$Y$402)),MOD(ROW()-ROW($E$2),COLUMNS(bike!$A$2:$Y$402)),1,1)</f>
        <v>5</v>
      </c>
      <c r="F4334">
        <f ca="1">OFFSET(transit!$A$2:$Y$402,TRUNC((ROW()-ROW($F$2))/COLUMNS(transit!$A$2:$Y$402)),MOD(ROW()-ROW($F$2),COLUMNS(transit!$A$2:$Y$402)),1,1)</f>
        <v>10</v>
      </c>
      <c r="G4334">
        <f ca="1">OFFSET(drive!$A$2:$Y$402,TRUNC((ROW()-ROW($G$2))/COLUMNS(drive!$A$2:$Y$402)),MOD(ROW()-ROW($G$2),COLUMNS(drive!$A$2:$Y$402)),1,1)</f>
        <v>4</v>
      </c>
      <c r="H4334" s="5">
        <f ca="1">(VLOOKUP($B4334,weights!$A$2:$R$6,4))*VLOOKUP($B4334,weights!$A$2:$R$6,6)^C4334*(VLOOKUP($B4334,weights!$A$2:$R$6,15)*EXP(VLOOKUP($B4334,weights!$A$2:$R$6,11)*D4334)+VLOOKUP($B4334,weights!$A$2:$R$6,16)*EXP(VLOOKUP($B4334,weights!$A$2:$R$6,12)*E4334)+VLOOKUP($B4334,weights!$A$2:$R$6,17)*EXP(VLOOKUP($B4334,weights!$A$2:$R$6,13)*F4334)+VLOOKUP($B4334,weights!$A$2:$R$6,18)*EXP(VLOOKUP($B4334,weights!$A$2:$R$6,14)*G4334))</f>
        <v>8.4022110508417303</v>
      </c>
    </row>
    <row r="4335" spans="1:8" ht="12.75" x14ac:dyDescent="0.2">
      <c r="A4335">
        <f t="shared" si="0"/>
        <v>174</v>
      </c>
      <c r="B4335" t="str">
        <f t="shared" ref="B4335:C4335" si="4309">B4310</f>
        <v>restaurant</v>
      </c>
      <c r="C4335">
        <f t="shared" si="4309"/>
        <v>8</v>
      </c>
      <c r="D4335">
        <f ca="1">OFFSET(walk!$A$2:$Y$402,TRUNC((ROW()-ROW($D$2))/COLUMNS(walk!$A$2:$Y$402)),MOD(ROW()-ROW($D$2),COLUMNS(walk!$A$2:$Y$402)),1,1)</f>
        <v>16</v>
      </c>
      <c r="E4335">
        <f ca="1">OFFSET(bike!$A$2:$Y$402,TRUNC((ROW()-ROW($E$2))/COLUMNS(bike!$A$2:$Y$402)),MOD(ROW()-ROW($E$2),COLUMNS(bike!$A$2:$Y$402)),1,1)</f>
        <v>5</v>
      </c>
      <c r="F4335">
        <f ca="1">OFFSET(transit!$A$2:$Y$402,TRUNC((ROW()-ROW($F$2))/COLUMNS(transit!$A$2:$Y$402)),MOD(ROW()-ROW($F$2),COLUMNS(transit!$A$2:$Y$402)),1,1)</f>
        <v>13</v>
      </c>
      <c r="G4335">
        <f ca="1">OFFSET(drive!$A$2:$Y$402,TRUNC((ROW()-ROW($G$2))/COLUMNS(drive!$A$2:$Y$402)),MOD(ROW()-ROW($G$2),COLUMNS(drive!$A$2:$Y$402)),1,1)</f>
        <v>4</v>
      </c>
      <c r="H4335" s="5">
        <f ca="1">(VLOOKUP($B4335,weights!$A$2:$R$6,4))*VLOOKUP($B4335,weights!$A$2:$R$6,6)^C4335*(VLOOKUP($B4335,weights!$A$2:$R$6,15)*EXP(VLOOKUP($B4335,weights!$A$2:$R$6,11)*D4335)+VLOOKUP($B4335,weights!$A$2:$R$6,16)*EXP(VLOOKUP($B4335,weights!$A$2:$R$6,12)*E4335)+VLOOKUP($B4335,weights!$A$2:$R$6,17)*EXP(VLOOKUP($B4335,weights!$A$2:$R$6,13)*F4335)+VLOOKUP($B4335,weights!$A$2:$R$6,18)*EXP(VLOOKUP($B4335,weights!$A$2:$R$6,14)*G4335))</f>
        <v>6.9298764679607974</v>
      </c>
    </row>
    <row r="4336" spans="1:8" ht="12.75" x14ac:dyDescent="0.2">
      <c r="A4336">
        <f t="shared" si="0"/>
        <v>174</v>
      </c>
      <c r="B4336" t="str">
        <f t="shared" ref="B4336:C4336" si="4310">B4311</f>
        <v>restaurant</v>
      </c>
      <c r="C4336">
        <f t="shared" si="4310"/>
        <v>9</v>
      </c>
      <c r="D4336">
        <f ca="1">OFFSET(walk!$A$2:$Y$402,TRUNC((ROW()-ROW($D$2))/COLUMNS(walk!$A$2:$Y$402)),MOD(ROW()-ROW($D$2),COLUMNS(walk!$A$2:$Y$402)),1,1)</f>
        <v>18</v>
      </c>
      <c r="E4336">
        <f ca="1">OFFSET(bike!$A$2:$Y$402,TRUNC((ROW()-ROW($E$2))/COLUMNS(bike!$A$2:$Y$402)),MOD(ROW()-ROW($E$2),COLUMNS(bike!$A$2:$Y$402)),1,1)</f>
        <v>6</v>
      </c>
      <c r="F4336">
        <f ca="1">OFFSET(transit!$A$2:$Y$402,TRUNC((ROW()-ROW($F$2))/COLUMNS(transit!$A$2:$Y$402)),MOD(ROW()-ROW($F$2),COLUMNS(transit!$A$2:$Y$402)),1,1)</f>
        <v>15</v>
      </c>
      <c r="G4336">
        <f ca="1">OFFSET(drive!$A$2:$Y$402,TRUNC((ROW()-ROW($G$2))/COLUMNS(drive!$A$2:$Y$402)),MOD(ROW()-ROW($G$2),COLUMNS(drive!$A$2:$Y$402)),1,1)</f>
        <v>5</v>
      </c>
      <c r="H4336" s="5">
        <f ca="1">(VLOOKUP($B4336,weights!$A$2:$R$6,4))*VLOOKUP($B4336,weights!$A$2:$R$6,6)^C4336*(VLOOKUP($B4336,weights!$A$2:$R$6,15)*EXP(VLOOKUP($B4336,weights!$A$2:$R$6,11)*D4336)+VLOOKUP($B4336,weights!$A$2:$R$6,16)*EXP(VLOOKUP($B4336,weights!$A$2:$R$6,12)*E4336)+VLOOKUP($B4336,weights!$A$2:$R$6,17)*EXP(VLOOKUP($B4336,weights!$A$2:$R$6,13)*F4336)+VLOOKUP($B4336,weights!$A$2:$R$6,18)*EXP(VLOOKUP($B4336,weights!$A$2:$R$6,14)*G4336))</f>
        <v>5.0445608768243462</v>
      </c>
    </row>
    <row r="4337" spans="1:8" ht="12.75" x14ac:dyDescent="0.2">
      <c r="A4337">
        <f t="shared" si="0"/>
        <v>174</v>
      </c>
      <c r="B4337" t="str">
        <f t="shared" ref="B4337:C4337" si="4311">B4312</f>
        <v>supermarket</v>
      </c>
      <c r="C4337">
        <f t="shared" si="4311"/>
        <v>0</v>
      </c>
      <c r="D4337">
        <f ca="1">OFFSET(walk!$A$2:$Y$402,TRUNC((ROW()-ROW($D$2))/COLUMNS(walk!$A$2:$Y$402)),MOD(ROW()-ROW($D$2),COLUMNS(walk!$A$2:$Y$402)),1,1)</f>
        <v>39</v>
      </c>
      <c r="E4337">
        <f ca="1">OFFSET(bike!$A$2:$Y$402,TRUNC((ROW()-ROW($E$2))/COLUMNS(bike!$A$2:$Y$402)),MOD(ROW()-ROW($E$2),COLUMNS(bike!$A$2:$Y$402)),1,1)</f>
        <v>15</v>
      </c>
      <c r="F4337">
        <f ca="1">OFFSET(transit!$A$2:$Y$402,TRUNC((ROW()-ROW($F$2))/COLUMNS(transit!$A$2:$Y$402)),MOD(ROW()-ROW($F$2),COLUMNS(transit!$A$2:$Y$402)),1,1)</f>
        <v>20</v>
      </c>
      <c r="G4337">
        <f ca="1">OFFSET(drive!$A$2:$Y$402,TRUNC((ROW()-ROW($G$2))/COLUMNS(drive!$A$2:$Y$402)),MOD(ROW()-ROW($G$2),COLUMNS(drive!$A$2:$Y$402)),1,1)</f>
        <v>9</v>
      </c>
      <c r="H4337" s="5">
        <f ca="1">(VLOOKUP($B4337,weights!$A$2:$R$6,4))*VLOOKUP($B4337,weights!$A$2:$R$6,6)^C4337*(VLOOKUP($B4337,weights!$A$2:$R$6,15)*EXP(VLOOKUP($B4337,weights!$A$2:$R$6,11)*D4337)+VLOOKUP($B4337,weights!$A$2:$R$6,16)*EXP(VLOOKUP($B4337,weights!$A$2:$R$6,12)*E4337)+VLOOKUP($B4337,weights!$A$2:$R$6,17)*EXP(VLOOKUP($B4337,weights!$A$2:$R$6,13)*F4337)+VLOOKUP($B4337,weights!$A$2:$R$6,18)*EXP(VLOOKUP($B4337,weights!$A$2:$R$6,14)*G4337))</f>
        <v>2.9594183713244209</v>
      </c>
    </row>
    <row r="4338" spans="1:8" ht="12.75" x14ac:dyDescent="0.2">
      <c r="A4338">
        <f t="shared" si="0"/>
        <v>174</v>
      </c>
      <c r="B4338" t="str">
        <f t="shared" ref="B4338:C4338" si="4312">B4313</f>
        <v>supermarket</v>
      </c>
      <c r="C4338">
        <f t="shared" si="4312"/>
        <v>1</v>
      </c>
      <c r="D4338">
        <f ca="1">OFFSET(walk!$A$2:$Y$402,TRUNC((ROW()-ROW($D$2))/COLUMNS(walk!$A$2:$Y$402)),MOD(ROW()-ROW($D$2),COLUMNS(walk!$A$2:$Y$402)),1,1)</f>
        <v>52</v>
      </c>
      <c r="E4338">
        <f ca="1">OFFSET(bike!$A$2:$Y$402,TRUNC((ROW()-ROW($E$2))/COLUMNS(bike!$A$2:$Y$402)),MOD(ROW()-ROW($E$2),COLUMNS(bike!$A$2:$Y$402)),1,1)</f>
        <v>16</v>
      </c>
      <c r="F4338">
        <f ca="1">OFFSET(transit!$A$2:$Y$402,TRUNC((ROW()-ROW($F$2))/COLUMNS(transit!$A$2:$Y$402)),MOD(ROW()-ROW($F$2),COLUMNS(transit!$A$2:$Y$402)),1,1)</f>
        <v>25</v>
      </c>
      <c r="G4338">
        <f ca="1">OFFSET(drive!$A$2:$Y$402,TRUNC((ROW()-ROW($G$2))/COLUMNS(drive!$A$2:$Y$402)),MOD(ROW()-ROW($G$2),COLUMNS(drive!$A$2:$Y$402)),1,1)</f>
        <v>10</v>
      </c>
      <c r="H4338" s="5">
        <f ca="1">(VLOOKUP($B4338,weights!$A$2:$R$6,4))*VLOOKUP($B4338,weights!$A$2:$R$6,6)^C4338*(VLOOKUP($B4338,weights!$A$2:$R$6,15)*EXP(VLOOKUP($B4338,weights!$A$2:$R$6,11)*D4338)+VLOOKUP($B4338,weights!$A$2:$R$6,16)*EXP(VLOOKUP($B4338,weights!$A$2:$R$6,12)*E4338)+VLOOKUP($B4338,weights!$A$2:$R$6,17)*EXP(VLOOKUP($B4338,weights!$A$2:$R$6,13)*F4338)+VLOOKUP($B4338,weights!$A$2:$R$6,18)*EXP(VLOOKUP($B4338,weights!$A$2:$R$6,14)*G4338))</f>
        <v>1.3401560042135705</v>
      </c>
    </row>
    <row r="4339" spans="1:8" ht="12.75" x14ac:dyDescent="0.2">
      <c r="A4339">
        <f t="shared" si="0"/>
        <v>174</v>
      </c>
      <c r="B4339" t="str">
        <f t="shared" ref="B4339:C4339" si="4313">B4314</f>
        <v>supermarket</v>
      </c>
      <c r="C4339">
        <f t="shared" si="4313"/>
        <v>2</v>
      </c>
      <c r="D4339">
        <f ca="1">OFFSET(walk!$A$2:$Y$402,TRUNC((ROW()-ROW($D$2))/COLUMNS(walk!$A$2:$Y$402)),MOD(ROW()-ROW($D$2),COLUMNS(walk!$A$2:$Y$402)),1,1)</f>
        <v>57</v>
      </c>
      <c r="E4339">
        <f ca="1">OFFSET(bike!$A$2:$Y$402,TRUNC((ROW()-ROW($E$2))/COLUMNS(bike!$A$2:$Y$402)),MOD(ROW()-ROW($E$2),COLUMNS(bike!$A$2:$Y$402)),1,1)</f>
        <v>17</v>
      </c>
      <c r="F4339">
        <f ca="1">OFFSET(transit!$A$2:$Y$402,TRUNC((ROW()-ROW($F$2))/COLUMNS(transit!$A$2:$Y$402)),MOD(ROW()-ROW($F$2),COLUMNS(transit!$A$2:$Y$402)),1,1)</f>
        <v>33</v>
      </c>
      <c r="G4339">
        <f ca="1">OFFSET(drive!$A$2:$Y$402,TRUNC((ROW()-ROW($G$2))/COLUMNS(drive!$A$2:$Y$402)),MOD(ROW()-ROW($G$2),COLUMNS(drive!$A$2:$Y$402)),1,1)</f>
        <v>13</v>
      </c>
      <c r="H4339" s="5">
        <f ca="1">(VLOOKUP($B4339,weights!$A$2:$R$6,4))*VLOOKUP($B4339,weights!$A$2:$R$6,6)^C4339*(VLOOKUP($B4339,weights!$A$2:$R$6,15)*EXP(VLOOKUP($B4339,weights!$A$2:$R$6,11)*D4339)+VLOOKUP($B4339,weights!$A$2:$R$6,16)*EXP(VLOOKUP($B4339,weights!$A$2:$R$6,12)*E4339)+VLOOKUP($B4339,weights!$A$2:$R$6,17)*EXP(VLOOKUP($B4339,weights!$A$2:$R$6,13)*F4339)+VLOOKUP($B4339,weights!$A$2:$R$6,18)*EXP(VLOOKUP($B4339,weights!$A$2:$R$6,14)*G4339))</f>
        <v>0.41635754817899395</v>
      </c>
    </row>
    <row r="4340" spans="1:8" ht="12.75" x14ac:dyDescent="0.2">
      <c r="A4340">
        <f t="shared" si="0"/>
        <v>174</v>
      </c>
      <c r="B4340" t="str">
        <f t="shared" ref="B4340:C4340" si="4314">B4315</f>
        <v>supermarket</v>
      </c>
      <c r="C4340">
        <f t="shared" si="4314"/>
        <v>3</v>
      </c>
      <c r="D4340">
        <f ca="1">OFFSET(walk!$A$2:$Y$402,TRUNC((ROW()-ROW($D$2))/COLUMNS(walk!$A$2:$Y$402)),MOD(ROW()-ROW($D$2),COLUMNS(walk!$A$2:$Y$402)),1,1)</f>
        <v>64</v>
      </c>
      <c r="E4340">
        <f ca="1">OFFSET(bike!$A$2:$Y$402,TRUNC((ROW()-ROW($E$2))/COLUMNS(bike!$A$2:$Y$402)),MOD(ROW()-ROW($E$2),COLUMNS(bike!$A$2:$Y$402)),1,1)</f>
        <v>21</v>
      </c>
      <c r="F4340">
        <f ca="1">OFFSET(transit!$A$2:$Y$402,TRUNC((ROW()-ROW($F$2))/COLUMNS(transit!$A$2:$Y$402)),MOD(ROW()-ROW($F$2),COLUMNS(transit!$A$2:$Y$402)),1,1)</f>
        <v>37</v>
      </c>
      <c r="G4340">
        <f ca="1">OFFSET(drive!$A$2:$Y$402,TRUNC((ROW()-ROW($G$2))/COLUMNS(drive!$A$2:$Y$402)),MOD(ROW()-ROW($G$2),COLUMNS(drive!$A$2:$Y$402)),1,1)</f>
        <v>14</v>
      </c>
      <c r="H4340" s="5">
        <f ca="1">(VLOOKUP($B4340,weights!$A$2:$R$6,4))*VLOOKUP($B4340,weights!$A$2:$R$6,6)^C4340*(VLOOKUP($B4340,weights!$A$2:$R$6,15)*EXP(VLOOKUP($B4340,weights!$A$2:$R$6,11)*D4340)+VLOOKUP($B4340,weights!$A$2:$R$6,16)*EXP(VLOOKUP($B4340,weights!$A$2:$R$6,12)*E4340)+VLOOKUP($B4340,weights!$A$2:$R$6,17)*EXP(VLOOKUP($B4340,weights!$A$2:$R$6,13)*F4340)+VLOOKUP($B4340,weights!$A$2:$R$6,18)*EXP(VLOOKUP($B4340,weights!$A$2:$R$6,14)*G4340))</f>
        <v>0.18896191101473161</v>
      </c>
    </row>
    <row r="4341" spans="1:8" ht="12.75" x14ac:dyDescent="0.2">
      <c r="A4341">
        <f t="shared" si="0"/>
        <v>174</v>
      </c>
      <c r="B4341" t="str">
        <f t="shared" ref="B4341:C4341" si="4315">B4316</f>
        <v>supermarket</v>
      </c>
      <c r="C4341">
        <f t="shared" si="4315"/>
        <v>4</v>
      </c>
      <c r="D4341">
        <f ca="1">OFFSET(walk!$A$2:$Y$402,TRUNC((ROW()-ROW($D$2))/COLUMNS(walk!$A$2:$Y$402)),MOD(ROW()-ROW($D$2),COLUMNS(walk!$A$2:$Y$402)),1,1)</f>
        <v>81</v>
      </c>
      <c r="E4341">
        <f ca="1">OFFSET(bike!$A$2:$Y$402,TRUNC((ROW()-ROW($E$2))/COLUMNS(bike!$A$2:$Y$402)),MOD(ROW()-ROW($E$2),COLUMNS(bike!$A$2:$Y$402)),1,1)</f>
        <v>24</v>
      </c>
      <c r="F4341">
        <f ca="1">OFFSET(transit!$A$2:$Y$402,TRUNC((ROW()-ROW($F$2))/COLUMNS(transit!$A$2:$Y$402)),MOD(ROW()-ROW($F$2),COLUMNS(transit!$A$2:$Y$402)),1,1)</f>
        <v>40</v>
      </c>
      <c r="G4341">
        <f ca="1">OFFSET(drive!$A$2:$Y$402,TRUNC((ROW()-ROW($G$2))/COLUMNS(drive!$A$2:$Y$402)),MOD(ROW()-ROW($G$2),COLUMNS(drive!$A$2:$Y$402)),1,1)</f>
        <v>15</v>
      </c>
      <c r="H4341" s="5">
        <f ca="1">(VLOOKUP($B4341,weights!$A$2:$R$6,4))*VLOOKUP($B4341,weights!$A$2:$R$6,6)^C4341*(VLOOKUP($B4341,weights!$A$2:$R$6,15)*EXP(VLOOKUP($B4341,weights!$A$2:$R$6,11)*D4341)+VLOOKUP($B4341,weights!$A$2:$R$6,16)*EXP(VLOOKUP($B4341,weights!$A$2:$R$6,12)*E4341)+VLOOKUP($B4341,weights!$A$2:$R$6,17)*EXP(VLOOKUP($B4341,weights!$A$2:$R$6,13)*F4341)+VLOOKUP($B4341,weights!$A$2:$R$6,18)*EXP(VLOOKUP($B4341,weights!$A$2:$R$6,14)*G4341))</f>
        <v>8.9208241910815056E-2</v>
      </c>
    </row>
    <row r="4342" spans="1:8" ht="12.75" x14ac:dyDescent="0.2">
      <c r="A4342">
        <f t="shared" si="0"/>
        <v>174</v>
      </c>
      <c r="B4342" t="str">
        <f t="shared" ref="B4342:C4342" si="4316">B4317</f>
        <v>store</v>
      </c>
      <c r="C4342">
        <f t="shared" si="4316"/>
        <v>0</v>
      </c>
      <c r="D4342">
        <f ca="1">OFFSET(walk!$A$2:$Y$402,TRUNC((ROW()-ROW($D$2))/COLUMNS(walk!$A$2:$Y$402)),MOD(ROW()-ROW($D$2),COLUMNS(walk!$A$2:$Y$402)),1,1)</f>
        <v>6</v>
      </c>
      <c r="E4342">
        <f ca="1">OFFSET(bike!$A$2:$Y$402,TRUNC((ROW()-ROW($E$2))/COLUMNS(bike!$A$2:$Y$402)),MOD(ROW()-ROW($E$2),COLUMNS(bike!$A$2:$Y$402)),1,1)</f>
        <v>2</v>
      </c>
      <c r="F4342">
        <f ca="1">OFFSET(transit!$A$2:$Y$402,TRUNC((ROW()-ROW($F$2))/COLUMNS(transit!$A$2:$Y$402)),MOD(ROW()-ROW($F$2),COLUMNS(transit!$A$2:$Y$402)),1,1)</f>
        <v>6</v>
      </c>
      <c r="G4342">
        <f ca="1">OFFSET(drive!$A$2:$Y$402,TRUNC((ROW()-ROW($G$2))/COLUMNS(drive!$A$2:$Y$402)),MOD(ROW()-ROW($G$2),COLUMNS(drive!$A$2:$Y$402)),1,1)</f>
        <v>2</v>
      </c>
      <c r="H4342" s="5">
        <f ca="1">(VLOOKUP($B4342,weights!$A$2:$R$6,4))*VLOOKUP($B4342,weights!$A$2:$R$6,6)^C4342*(VLOOKUP($B4342,weights!$A$2:$R$6,15)*EXP(VLOOKUP($B4342,weights!$A$2:$R$6,11)*D4342)+VLOOKUP($B4342,weights!$A$2:$R$6,16)*EXP(VLOOKUP($B4342,weights!$A$2:$R$6,12)*E4342)+VLOOKUP($B4342,weights!$A$2:$R$6,17)*EXP(VLOOKUP($B4342,weights!$A$2:$R$6,13)*F4342)+VLOOKUP($B4342,weights!$A$2:$R$6,18)*EXP(VLOOKUP($B4342,weights!$A$2:$R$6,14)*G4342))</f>
        <v>14.540724122942899</v>
      </c>
    </row>
    <row r="4343" spans="1:8" ht="12.75" x14ac:dyDescent="0.2">
      <c r="A4343">
        <f t="shared" si="0"/>
        <v>174</v>
      </c>
      <c r="B4343" t="str">
        <f t="shared" ref="B4343:C4343" si="4317">B4318</f>
        <v>store</v>
      </c>
      <c r="C4343">
        <f t="shared" si="4317"/>
        <v>1</v>
      </c>
      <c r="D4343">
        <f ca="1">OFFSET(walk!$A$2:$Y$402,TRUNC((ROW()-ROW($D$2))/COLUMNS(walk!$A$2:$Y$402)),MOD(ROW()-ROW($D$2),COLUMNS(walk!$A$2:$Y$402)),1,1)</f>
        <v>8</v>
      </c>
      <c r="E4343">
        <f ca="1">OFFSET(bike!$A$2:$Y$402,TRUNC((ROW()-ROW($E$2))/COLUMNS(bike!$A$2:$Y$402)),MOD(ROW()-ROW($E$2),COLUMNS(bike!$A$2:$Y$402)),1,1)</f>
        <v>2</v>
      </c>
      <c r="F4343">
        <f ca="1">OFFSET(transit!$A$2:$Y$402,TRUNC((ROW()-ROW($F$2))/COLUMNS(transit!$A$2:$Y$402)),MOD(ROW()-ROW($F$2),COLUMNS(transit!$A$2:$Y$402)),1,1)</f>
        <v>7</v>
      </c>
      <c r="G4343">
        <f ca="1">OFFSET(drive!$A$2:$Y$402,TRUNC((ROW()-ROW($G$2))/COLUMNS(drive!$A$2:$Y$402)),MOD(ROW()-ROW($G$2),COLUMNS(drive!$A$2:$Y$402)),1,1)</f>
        <v>2</v>
      </c>
      <c r="H4343" s="5">
        <f ca="1">(VLOOKUP($B4343,weights!$A$2:$R$6,4))*VLOOKUP($B4343,weights!$A$2:$R$6,6)^C4343*(VLOOKUP($B4343,weights!$A$2:$R$6,15)*EXP(VLOOKUP($B4343,weights!$A$2:$R$6,11)*D4343)+VLOOKUP($B4343,weights!$A$2:$R$6,16)*EXP(VLOOKUP($B4343,weights!$A$2:$R$6,12)*E4343)+VLOOKUP($B4343,weights!$A$2:$R$6,17)*EXP(VLOOKUP($B4343,weights!$A$2:$R$6,13)*F4343)+VLOOKUP($B4343,weights!$A$2:$R$6,18)*EXP(VLOOKUP($B4343,weights!$A$2:$R$6,14)*G4343))</f>
        <v>9.0249195433649962</v>
      </c>
    </row>
    <row r="4344" spans="1:8" ht="12.75" x14ac:dyDescent="0.2">
      <c r="A4344">
        <f t="shared" si="0"/>
        <v>174</v>
      </c>
      <c r="B4344" t="str">
        <f t="shared" ref="B4344:C4344" si="4318">B4319</f>
        <v>store</v>
      </c>
      <c r="C4344">
        <f t="shared" si="4318"/>
        <v>2</v>
      </c>
      <c r="D4344">
        <f ca="1">OFFSET(walk!$A$2:$Y$402,TRUNC((ROW()-ROW($D$2))/COLUMNS(walk!$A$2:$Y$402)),MOD(ROW()-ROW($D$2),COLUMNS(walk!$A$2:$Y$402)),1,1)</f>
        <v>12</v>
      </c>
      <c r="E4344">
        <f ca="1">OFFSET(bike!$A$2:$Y$402,TRUNC((ROW()-ROW($E$2))/COLUMNS(bike!$A$2:$Y$402)),MOD(ROW()-ROW($E$2),COLUMNS(bike!$A$2:$Y$402)),1,1)</f>
        <v>3</v>
      </c>
      <c r="F4344">
        <f ca="1">OFFSET(transit!$A$2:$Y$402,TRUNC((ROW()-ROW($F$2))/COLUMNS(transit!$A$2:$Y$402)),MOD(ROW()-ROW($F$2),COLUMNS(transit!$A$2:$Y$402)),1,1)</f>
        <v>8</v>
      </c>
      <c r="G4344">
        <f ca="1">OFFSET(drive!$A$2:$Y$402,TRUNC((ROW()-ROW($G$2))/COLUMNS(drive!$A$2:$Y$402)),MOD(ROW()-ROW($G$2),COLUMNS(drive!$A$2:$Y$402)),1,1)</f>
        <v>3</v>
      </c>
      <c r="H4344" s="5">
        <f ca="1">(VLOOKUP($B4344,weights!$A$2:$R$6,4))*VLOOKUP($B4344,weights!$A$2:$R$6,6)^C4344*(VLOOKUP($B4344,weights!$A$2:$R$6,15)*EXP(VLOOKUP($B4344,weights!$A$2:$R$6,11)*D4344)+VLOOKUP($B4344,weights!$A$2:$R$6,16)*EXP(VLOOKUP($B4344,weights!$A$2:$R$6,12)*E4344)+VLOOKUP($B4344,weights!$A$2:$R$6,17)*EXP(VLOOKUP($B4344,weights!$A$2:$R$6,13)*F4344)+VLOOKUP($B4344,weights!$A$2:$R$6,18)*EXP(VLOOKUP($B4344,weights!$A$2:$R$6,14)*G4344))</f>
        <v>4.1605079498710902</v>
      </c>
    </row>
    <row r="4345" spans="1:8" ht="12.75" x14ac:dyDescent="0.2">
      <c r="A4345">
        <f t="shared" si="0"/>
        <v>174</v>
      </c>
      <c r="B4345" t="str">
        <f t="shared" ref="B4345:C4345" si="4319">B4320</f>
        <v>store</v>
      </c>
      <c r="C4345">
        <f t="shared" si="4319"/>
        <v>3</v>
      </c>
      <c r="D4345">
        <f ca="1">OFFSET(walk!$A$2:$Y$402,TRUNC((ROW()-ROW($D$2))/COLUMNS(walk!$A$2:$Y$402)),MOD(ROW()-ROW($D$2),COLUMNS(walk!$A$2:$Y$402)),1,1)</f>
        <v>13</v>
      </c>
      <c r="E4345">
        <f ca="1">OFFSET(bike!$A$2:$Y$402,TRUNC((ROW()-ROW($E$2))/COLUMNS(bike!$A$2:$Y$402)),MOD(ROW()-ROW($E$2),COLUMNS(bike!$A$2:$Y$402)),1,1)</f>
        <v>4</v>
      </c>
      <c r="F4345">
        <f ca="1">OFFSET(transit!$A$2:$Y$402,TRUNC((ROW()-ROW($F$2))/COLUMNS(transit!$A$2:$Y$402)),MOD(ROW()-ROW($F$2),COLUMNS(transit!$A$2:$Y$402)),1,1)</f>
        <v>12</v>
      </c>
      <c r="G4345">
        <f ca="1">OFFSET(drive!$A$2:$Y$402,TRUNC((ROW()-ROW($G$2))/COLUMNS(drive!$A$2:$Y$402)),MOD(ROW()-ROW($G$2),COLUMNS(drive!$A$2:$Y$402)),1,1)</f>
        <v>4</v>
      </c>
      <c r="H4345" s="5">
        <f ca="1">(VLOOKUP($B4345,weights!$A$2:$R$6,4))*VLOOKUP($B4345,weights!$A$2:$R$6,6)^C4345*(VLOOKUP($B4345,weights!$A$2:$R$6,15)*EXP(VLOOKUP($B4345,weights!$A$2:$R$6,11)*D4345)+VLOOKUP($B4345,weights!$A$2:$R$6,16)*EXP(VLOOKUP($B4345,weights!$A$2:$R$6,12)*E4345)+VLOOKUP($B4345,weights!$A$2:$R$6,17)*EXP(VLOOKUP($B4345,weights!$A$2:$R$6,13)*F4345)+VLOOKUP($B4345,weights!$A$2:$R$6,18)*EXP(VLOOKUP($B4345,weights!$A$2:$R$6,14)*G4345))</f>
        <v>1.8778190275741051</v>
      </c>
    </row>
    <row r="4346" spans="1:8" ht="12.75" x14ac:dyDescent="0.2">
      <c r="A4346">
        <f t="shared" si="0"/>
        <v>174</v>
      </c>
      <c r="B4346" t="str">
        <f t="shared" ref="B4346:C4346" si="4320">B4321</f>
        <v>store</v>
      </c>
      <c r="C4346">
        <f t="shared" si="4320"/>
        <v>4</v>
      </c>
      <c r="D4346">
        <f ca="1">OFFSET(walk!$A$2:$Y$402,TRUNC((ROW()-ROW($D$2))/COLUMNS(walk!$A$2:$Y$402)),MOD(ROW()-ROW($D$2),COLUMNS(walk!$A$2:$Y$402)),1,1)</f>
        <v>14</v>
      </c>
      <c r="E4346">
        <f ca="1">OFFSET(bike!$A$2:$Y$402,TRUNC((ROW()-ROW($E$2))/COLUMNS(bike!$A$2:$Y$402)),MOD(ROW()-ROW($E$2),COLUMNS(bike!$A$2:$Y$402)),1,1)</f>
        <v>5</v>
      </c>
      <c r="F4346">
        <f ca="1">OFFSET(transit!$A$2:$Y$402,TRUNC((ROW()-ROW($F$2))/COLUMNS(transit!$A$2:$Y$402)),MOD(ROW()-ROW($F$2),COLUMNS(transit!$A$2:$Y$402)),1,1)</f>
        <v>14</v>
      </c>
      <c r="G4346">
        <f ca="1">OFFSET(drive!$A$2:$Y$402,TRUNC((ROW()-ROW($G$2))/COLUMNS(drive!$A$2:$Y$402)),MOD(ROW()-ROW($G$2),COLUMNS(drive!$A$2:$Y$402)),1,1)</f>
        <v>4</v>
      </c>
      <c r="H4346" s="5">
        <f ca="1">(VLOOKUP($B4346,weights!$A$2:$R$6,4))*VLOOKUP($B4346,weights!$A$2:$R$6,6)^C4346*(VLOOKUP($B4346,weights!$A$2:$R$6,15)*EXP(VLOOKUP($B4346,weights!$A$2:$R$6,11)*D4346)+VLOOKUP($B4346,weights!$A$2:$R$6,16)*EXP(VLOOKUP($B4346,weights!$A$2:$R$6,12)*E4346)+VLOOKUP($B4346,weights!$A$2:$R$6,17)*EXP(VLOOKUP($B4346,weights!$A$2:$R$6,13)*F4346)+VLOOKUP($B4346,weights!$A$2:$R$6,18)*EXP(VLOOKUP($B4346,weights!$A$2:$R$6,14)*G4346))</f>
        <v>1.0452970584927768</v>
      </c>
    </row>
    <row r="4347" spans="1:8" ht="12.75" x14ac:dyDescent="0.2">
      <c r="A4347">
        <f t="shared" si="0"/>
        <v>174</v>
      </c>
      <c r="B4347" t="str">
        <f t="shared" ref="B4347:C4347" si="4321">B4322</f>
        <v>pharmacy</v>
      </c>
      <c r="C4347">
        <f t="shared" si="4321"/>
        <v>0</v>
      </c>
      <c r="D4347">
        <f ca="1">OFFSET(walk!$A$2:$Y$402,TRUNC((ROW()-ROW($D$2))/COLUMNS(walk!$A$2:$Y$402)),MOD(ROW()-ROW($D$2),COLUMNS(walk!$A$2:$Y$402)),1,1)</f>
        <v>15</v>
      </c>
      <c r="E4347">
        <f ca="1">OFFSET(bike!$A$2:$Y$402,TRUNC((ROW()-ROW($E$2))/COLUMNS(bike!$A$2:$Y$402)),MOD(ROW()-ROW($E$2),COLUMNS(bike!$A$2:$Y$402)),1,1)</f>
        <v>4</v>
      </c>
      <c r="F4347">
        <f ca="1">OFFSET(transit!$A$2:$Y$402,TRUNC((ROW()-ROW($F$2))/COLUMNS(transit!$A$2:$Y$402)),MOD(ROW()-ROW($F$2),COLUMNS(transit!$A$2:$Y$402)),1,1)</f>
        <v>13</v>
      </c>
      <c r="G4347">
        <f ca="1">OFFSET(drive!$A$2:$Y$402,TRUNC((ROW()-ROW($G$2))/COLUMNS(drive!$A$2:$Y$402)),MOD(ROW()-ROW($G$2),COLUMNS(drive!$A$2:$Y$402)),1,1)</f>
        <v>3</v>
      </c>
      <c r="H4347" s="5">
        <f ca="1">(VLOOKUP($B4347,weights!$A$2:$R$6,4))*VLOOKUP($B4347,weights!$A$2:$R$6,6)^C4347*(VLOOKUP($B4347,weights!$A$2:$R$6,15)*EXP(VLOOKUP($B4347,weights!$A$2:$R$6,11)*D4347)+VLOOKUP($B4347,weights!$A$2:$R$6,16)*EXP(VLOOKUP($B4347,weights!$A$2:$R$6,12)*E4347)+VLOOKUP($B4347,weights!$A$2:$R$6,17)*EXP(VLOOKUP($B4347,weights!$A$2:$R$6,13)*F4347)+VLOOKUP($B4347,weights!$A$2:$R$6,18)*EXP(VLOOKUP($B4347,weights!$A$2:$R$6,14)*G4347))</f>
        <v>5.0184862808548782</v>
      </c>
    </row>
    <row r="4348" spans="1:8" ht="12.75" x14ac:dyDescent="0.2">
      <c r="A4348">
        <f t="shared" si="0"/>
        <v>174</v>
      </c>
      <c r="B4348" t="str">
        <f t="shared" ref="B4348:C4348" si="4322">B4323</f>
        <v>pharmacy</v>
      </c>
      <c r="C4348">
        <f t="shared" si="4322"/>
        <v>1</v>
      </c>
      <c r="D4348">
        <f ca="1">OFFSET(walk!$A$2:$Y$402,TRUNC((ROW()-ROW($D$2))/COLUMNS(walk!$A$2:$Y$402)),MOD(ROW()-ROW($D$2),COLUMNS(walk!$A$2:$Y$402)),1,1)</f>
        <v>15</v>
      </c>
      <c r="E4348">
        <f ca="1">OFFSET(bike!$A$2:$Y$402,TRUNC((ROW()-ROW($E$2))/COLUMNS(bike!$A$2:$Y$402)),MOD(ROW()-ROW($E$2),COLUMNS(bike!$A$2:$Y$402)),1,1)</f>
        <v>5</v>
      </c>
      <c r="F4348">
        <f ca="1">OFFSET(transit!$A$2:$Y$402,TRUNC((ROW()-ROW($F$2))/COLUMNS(transit!$A$2:$Y$402)),MOD(ROW()-ROW($F$2),COLUMNS(transit!$A$2:$Y$402)),1,1)</f>
        <v>13</v>
      </c>
      <c r="G4348">
        <f ca="1">OFFSET(drive!$A$2:$Y$402,TRUNC((ROW()-ROW($G$2))/COLUMNS(drive!$A$2:$Y$402)),MOD(ROW()-ROW($G$2),COLUMNS(drive!$A$2:$Y$402)),1,1)</f>
        <v>4</v>
      </c>
      <c r="H4348" s="5">
        <f ca="1">(VLOOKUP($B4348,weights!$A$2:$R$6,4))*VLOOKUP($B4348,weights!$A$2:$R$6,6)^C4348*(VLOOKUP($B4348,weights!$A$2:$R$6,15)*EXP(VLOOKUP($B4348,weights!$A$2:$R$6,11)*D4348)+VLOOKUP($B4348,weights!$A$2:$R$6,16)*EXP(VLOOKUP($B4348,weights!$A$2:$R$6,12)*E4348)+VLOOKUP($B4348,weights!$A$2:$R$6,17)*EXP(VLOOKUP($B4348,weights!$A$2:$R$6,13)*F4348)+VLOOKUP($B4348,weights!$A$2:$R$6,18)*EXP(VLOOKUP($B4348,weights!$A$2:$R$6,14)*G4348))</f>
        <v>1.9343482345793972</v>
      </c>
    </row>
    <row r="4349" spans="1:8" ht="12.75" x14ac:dyDescent="0.2">
      <c r="A4349">
        <f t="shared" si="0"/>
        <v>174</v>
      </c>
      <c r="B4349" t="str">
        <f t="shared" ref="B4349:C4349" si="4323">B4324</f>
        <v>pharmacy</v>
      </c>
      <c r="C4349">
        <f t="shared" si="4323"/>
        <v>2</v>
      </c>
      <c r="D4349">
        <f ca="1">OFFSET(walk!$A$2:$Y$402,TRUNC((ROW()-ROW($D$2))/COLUMNS(walk!$A$2:$Y$402)),MOD(ROW()-ROW($D$2),COLUMNS(walk!$A$2:$Y$402)),1,1)</f>
        <v>15</v>
      </c>
      <c r="E4349">
        <f ca="1">OFFSET(bike!$A$2:$Y$402,TRUNC((ROW()-ROW($E$2))/COLUMNS(bike!$A$2:$Y$402)),MOD(ROW()-ROW($E$2),COLUMNS(bike!$A$2:$Y$402)),1,1)</f>
        <v>5</v>
      </c>
      <c r="F4349">
        <f ca="1">OFFSET(transit!$A$2:$Y$402,TRUNC((ROW()-ROW($F$2))/COLUMNS(transit!$A$2:$Y$402)),MOD(ROW()-ROW($F$2),COLUMNS(transit!$A$2:$Y$402)),1,1)</f>
        <v>15</v>
      </c>
      <c r="G4349">
        <f ca="1">OFFSET(drive!$A$2:$Y$402,TRUNC((ROW()-ROW($G$2))/COLUMNS(drive!$A$2:$Y$402)),MOD(ROW()-ROW($G$2),COLUMNS(drive!$A$2:$Y$402)),1,1)</f>
        <v>4</v>
      </c>
      <c r="H4349" s="5">
        <f ca="1">(VLOOKUP($B4349,weights!$A$2:$R$6,4))*VLOOKUP($B4349,weights!$A$2:$R$6,6)^C4349*(VLOOKUP($B4349,weights!$A$2:$R$6,15)*EXP(VLOOKUP($B4349,weights!$A$2:$R$6,11)*D4349)+VLOOKUP($B4349,weights!$A$2:$R$6,16)*EXP(VLOOKUP($B4349,weights!$A$2:$R$6,12)*E4349)+VLOOKUP($B4349,weights!$A$2:$R$6,17)*EXP(VLOOKUP($B4349,weights!$A$2:$R$6,13)*F4349)+VLOOKUP($B4349,weights!$A$2:$R$6,18)*EXP(VLOOKUP($B4349,weights!$A$2:$R$6,14)*G4349))</f>
        <v>0.90938875509852346</v>
      </c>
    </row>
    <row r="4350" spans="1:8" ht="12.75" x14ac:dyDescent="0.2">
      <c r="A4350">
        <f t="shared" si="0"/>
        <v>174</v>
      </c>
      <c r="B4350" t="str">
        <f t="shared" ref="B4350:C4350" si="4324">B4325</f>
        <v>bank</v>
      </c>
      <c r="C4350">
        <f t="shared" si="4324"/>
        <v>0</v>
      </c>
      <c r="D4350">
        <f ca="1">OFFSET(walk!$A$2:$Y$402,TRUNC((ROW()-ROW($D$2))/COLUMNS(walk!$A$2:$Y$402)),MOD(ROW()-ROW($D$2),COLUMNS(walk!$A$2:$Y$402)),1,1)</f>
        <v>26</v>
      </c>
      <c r="E4350">
        <f ca="1">OFFSET(bike!$A$2:$Y$402,TRUNC((ROW()-ROW($E$2))/COLUMNS(bike!$A$2:$Y$402)),MOD(ROW()-ROW($E$2),COLUMNS(bike!$A$2:$Y$402)),1,1)</f>
        <v>9</v>
      </c>
      <c r="F4350">
        <f ca="1">OFFSET(transit!$A$2:$Y$402,TRUNC((ROW()-ROW($F$2))/COLUMNS(transit!$A$2:$Y$402)),MOD(ROW()-ROW($F$2),COLUMNS(transit!$A$2:$Y$402)),1,1)</f>
        <v>23</v>
      </c>
      <c r="G4350">
        <f ca="1">OFFSET(drive!$A$2:$Y$402,TRUNC((ROW()-ROW($G$2))/COLUMNS(drive!$A$2:$Y$402)),MOD(ROW()-ROW($G$2),COLUMNS(drive!$A$2:$Y$402)),1,1)</f>
        <v>7</v>
      </c>
      <c r="H4350" s="5">
        <f ca="1">(VLOOKUP($B4350,weights!$A$2:$R$6,4))*VLOOKUP($B4350,weights!$A$2:$R$6,6)^C4350*(VLOOKUP($B4350,weights!$A$2:$R$6,15)*EXP(VLOOKUP($B4350,weights!$A$2:$R$6,11)*D4350)+VLOOKUP($B4350,weights!$A$2:$R$6,16)*EXP(VLOOKUP($B4350,weights!$A$2:$R$6,12)*E4350)+VLOOKUP($B4350,weights!$A$2:$R$6,17)*EXP(VLOOKUP($B4350,weights!$A$2:$R$6,13)*F4350)+VLOOKUP($B4350,weights!$A$2:$R$6,18)*EXP(VLOOKUP($B4350,weights!$A$2:$R$6,14)*G4350))</f>
        <v>1.8493973098076979</v>
      </c>
    </row>
    <row r="4351" spans="1:8" ht="12.75" x14ac:dyDescent="0.2">
      <c r="A4351">
        <f t="shared" si="0"/>
        <v>174</v>
      </c>
      <c r="B4351" t="str">
        <f t="shared" ref="B4351:C4351" si="4325">B4326</f>
        <v>bank</v>
      </c>
      <c r="C4351">
        <f t="shared" si="4325"/>
        <v>1</v>
      </c>
      <c r="D4351">
        <f ca="1">OFFSET(walk!$A$2:$Y$402,TRUNC((ROW()-ROW($D$2))/COLUMNS(walk!$A$2:$Y$402)),MOD(ROW()-ROW($D$2),COLUMNS(walk!$A$2:$Y$402)),1,1)</f>
        <v>42</v>
      </c>
      <c r="E4351">
        <f ca="1">OFFSET(bike!$A$2:$Y$402,TRUNC((ROW()-ROW($E$2))/COLUMNS(bike!$A$2:$Y$402)),MOD(ROW()-ROW($E$2),COLUMNS(bike!$A$2:$Y$402)),1,1)</f>
        <v>14</v>
      </c>
      <c r="F4351">
        <f ca="1">OFFSET(transit!$A$2:$Y$402,TRUNC((ROW()-ROW($F$2))/COLUMNS(transit!$A$2:$Y$402)),MOD(ROW()-ROW($F$2),COLUMNS(transit!$A$2:$Y$402)),1,1)</f>
        <v>33</v>
      </c>
      <c r="G4351">
        <f ca="1">OFFSET(drive!$A$2:$Y$402,TRUNC((ROW()-ROW($G$2))/COLUMNS(drive!$A$2:$Y$402)),MOD(ROW()-ROW($G$2),COLUMNS(drive!$A$2:$Y$402)),1,1)</f>
        <v>8</v>
      </c>
      <c r="H4351" s="5">
        <f ca="1">(VLOOKUP($B4351,weights!$A$2:$R$6,4))*VLOOKUP($B4351,weights!$A$2:$R$6,6)^C4351*(VLOOKUP($B4351,weights!$A$2:$R$6,15)*EXP(VLOOKUP($B4351,weights!$A$2:$R$6,11)*D4351)+VLOOKUP($B4351,weights!$A$2:$R$6,16)*EXP(VLOOKUP($B4351,weights!$A$2:$R$6,12)*E4351)+VLOOKUP($B4351,weights!$A$2:$R$6,17)*EXP(VLOOKUP($B4351,weights!$A$2:$R$6,13)*F4351)+VLOOKUP($B4351,weights!$A$2:$R$6,18)*EXP(VLOOKUP($B4351,weights!$A$2:$R$6,14)*G4351))</f>
        <v>0.43935906625471827</v>
      </c>
    </row>
    <row r="4352" spans="1:8" ht="12.75" x14ac:dyDescent="0.2">
      <c r="A4352">
        <f t="shared" si="0"/>
        <v>175</v>
      </c>
      <c r="B4352" t="str">
        <f t="shared" ref="B4352:C4352" si="4326">B4327</f>
        <v>restaurant</v>
      </c>
      <c r="C4352">
        <f t="shared" si="4326"/>
        <v>0</v>
      </c>
      <c r="D4352">
        <f ca="1">OFFSET(walk!$A$2:$Y$402,TRUNC((ROW()-ROW($D$2))/COLUMNS(walk!$A$2:$Y$402)),MOD(ROW()-ROW($D$2),COLUMNS(walk!$A$2:$Y$402)),1,1)</f>
        <v>8</v>
      </c>
      <c r="E4352">
        <f ca="1">OFFSET(bike!$A$2:$Y$402,TRUNC((ROW()-ROW($E$2))/COLUMNS(bike!$A$2:$Y$402)),MOD(ROW()-ROW($E$2),COLUMNS(bike!$A$2:$Y$402)),1,1)</f>
        <v>2</v>
      </c>
      <c r="F4352">
        <f ca="1">OFFSET(transit!$A$2:$Y$402,TRUNC((ROW()-ROW($F$2))/COLUMNS(transit!$A$2:$Y$402)),MOD(ROW()-ROW($F$2),COLUMNS(transit!$A$2:$Y$402)),1,1)</f>
        <v>7</v>
      </c>
      <c r="G4352">
        <f ca="1">OFFSET(drive!$A$2:$Y$402,TRUNC((ROW()-ROW($G$2))/COLUMNS(drive!$A$2:$Y$402)),MOD(ROW()-ROW($G$2),COLUMNS(drive!$A$2:$Y$402)),1,1)</f>
        <v>2</v>
      </c>
      <c r="H4352" s="5">
        <f ca="1">(VLOOKUP($B4352,weights!$A$2:$R$6,4))*VLOOKUP($B4352,weights!$A$2:$R$6,6)^C4352*(VLOOKUP($B4352,weights!$A$2:$R$6,15)*EXP(VLOOKUP($B4352,weights!$A$2:$R$6,11)*D4352)+VLOOKUP($B4352,weights!$A$2:$R$6,16)*EXP(VLOOKUP($B4352,weights!$A$2:$R$6,12)*E4352)+VLOOKUP($B4352,weights!$A$2:$R$6,17)*EXP(VLOOKUP($B4352,weights!$A$2:$R$6,13)*F4352)+VLOOKUP($B4352,weights!$A$2:$R$6,18)*EXP(VLOOKUP($B4352,weights!$A$2:$R$6,14)*G4352))</f>
        <v>31.176590690563376</v>
      </c>
    </row>
    <row r="4353" spans="1:8" ht="12.75" x14ac:dyDescent="0.2">
      <c r="A4353">
        <f t="shared" si="0"/>
        <v>175</v>
      </c>
      <c r="B4353" t="str">
        <f t="shared" ref="B4353:C4353" si="4327">B4328</f>
        <v>restaurant</v>
      </c>
      <c r="C4353">
        <f t="shared" si="4327"/>
        <v>1</v>
      </c>
      <c r="D4353">
        <f ca="1">OFFSET(walk!$A$2:$Y$402,TRUNC((ROW()-ROW($D$2))/COLUMNS(walk!$A$2:$Y$402)),MOD(ROW()-ROW($D$2),COLUMNS(walk!$A$2:$Y$402)),1,1)</f>
        <v>8</v>
      </c>
      <c r="E4353">
        <f ca="1">OFFSET(bike!$A$2:$Y$402,TRUNC((ROW()-ROW($E$2))/COLUMNS(bike!$A$2:$Y$402)),MOD(ROW()-ROW($E$2),COLUMNS(bike!$A$2:$Y$402)),1,1)</f>
        <v>2</v>
      </c>
      <c r="F4353">
        <f ca="1">OFFSET(transit!$A$2:$Y$402,TRUNC((ROW()-ROW($F$2))/COLUMNS(transit!$A$2:$Y$402)),MOD(ROW()-ROW($F$2),COLUMNS(transit!$A$2:$Y$402)),1,1)</f>
        <v>7</v>
      </c>
      <c r="G4353">
        <f ca="1">OFFSET(drive!$A$2:$Y$402,TRUNC((ROW()-ROW($G$2))/COLUMNS(drive!$A$2:$Y$402)),MOD(ROW()-ROW($G$2),COLUMNS(drive!$A$2:$Y$402)),1,1)</f>
        <v>2</v>
      </c>
      <c r="H4353" s="5">
        <f ca="1">(VLOOKUP($B4353,weights!$A$2:$R$6,4))*VLOOKUP($B4353,weights!$A$2:$R$6,6)^C4353*(VLOOKUP($B4353,weights!$A$2:$R$6,15)*EXP(VLOOKUP($B4353,weights!$A$2:$R$6,11)*D4353)+VLOOKUP($B4353,weights!$A$2:$R$6,16)*EXP(VLOOKUP($B4353,weights!$A$2:$R$6,12)*E4353)+VLOOKUP($B4353,weights!$A$2:$R$6,17)*EXP(VLOOKUP($B4353,weights!$A$2:$R$6,13)*F4353)+VLOOKUP($B4353,weights!$A$2:$R$6,18)*EXP(VLOOKUP($B4353,weights!$A$2:$R$6,14)*G4353))</f>
        <v>27.943462767097543</v>
      </c>
    </row>
    <row r="4354" spans="1:8" ht="12.75" x14ac:dyDescent="0.2">
      <c r="A4354">
        <f t="shared" si="0"/>
        <v>175</v>
      </c>
      <c r="B4354" t="str">
        <f t="shared" ref="B4354:C4354" si="4328">B4329</f>
        <v>restaurant</v>
      </c>
      <c r="C4354">
        <f t="shared" si="4328"/>
        <v>2</v>
      </c>
      <c r="D4354">
        <f ca="1">OFFSET(walk!$A$2:$Y$402,TRUNC((ROW()-ROW($D$2))/COLUMNS(walk!$A$2:$Y$402)),MOD(ROW()-ROW($D$2),COLUMNS(walk!$A$2:$Y$402)),1,1)</f>
        <v>11</v>
      </c>
      <c r="E4354">
        <f ca="1">OFFSET(bike!$A$2:$Y$402,TRUNC((ROW()-ROW($E$2))/COLUMNS(bike!$A$2:$Y$402)),MOD(ROW()-ROW($E$2),COLUMNS(bike!$A$2:$Y$402)),1,1)</f>
        <v>3</v>
      </c>
      <c r="F4354">
        <f ca="1">OFFSET(transit!$A$2:$Y$402,TRUNC((ROW()-ROW($F$2))/COLUMNS(transit!$A$2:$Y$402)),MOD(ROW()-ROW($F$2),COLUMNS(transit!$A$2:$Y$402)),1,1)</f>
        <v>7</v>
      </c>
      <c r="G4354">
        <f ca="1">OFFSET(drive!$A$2:$Y$402,TRUNC((ROW()-ROW($G$2))/COLUMNS(drive!$A$2:$Y$402)),MOD(ROW()-ROW($G$2),COLUMNS(drive!$A$2:$Y$402)),1,1)</f>
        <v>3</v>
      </c>
      <c r="H4354" s="5">
        <f ca="1">(VLOOKUP($B4354,weights!$A$2:$R$6,4))*VLOOKUP($B4354,weights!$A$2:$R$6,6)^C4354*(VLOOKUP($B4354,weights!$A$2:$R$6,15)*EXP(VLOOKUP($B4354,weights!$A$2:$R$6,11)*D4354)+VLOOKUP($B4354,weights!$A$2:$R$6,16)*EXP(VLOOKUP($B4354,weights!$A$2:$R$6,12)*E4354)+VLOOKUP($B4354,weights!$A$2:$R$6,17)*EXP(VLOOKUP($B4354,weights!$A$2:$R$6,13)*F4354)+VLOOKUP($B4354,weights!$A$2:$R$6,18)*EXP(VLOOKUP($B4354,weights!$A$2:$R$6,14)*G4354))</f>
        <v>20.600534502453069</v>
      </c>
    </row>
    <row r="4355" spans="1:8" ht="12.75" x14ac:dyDescent="0.2">
      <c r="A4355">
        <f t="shared" si="0"/>
        <v>175</v>
      </c>
      <c r="B4355" t="str">
        <f t="shared" ref="B4355:C4355" si="4329">B4330</f>
        <v>restaurant</v>
      </c>
      <c r="C4355">
        <f t="shared" si="4329"/>
        <v>3</v>
      </c>
      <c r="D4355">
        <f ca="1">OFFSET(walk!$A$2:$Y$402,TRUNC((ROW()-ROW($D$2))/COLUMNS(walk!$A$2:$Y$402)),MOD(ROW()-ROW($D$2),COLUMNS(walk!$A$2:$Y$402)),1,1)</f>
        <v>12</v>
      </c>
      <c r="E4355">
        <f ca="1">OFFSET(bike!$A$2:$Y$402,TRUNC((ROW()-ROW($E$2))/COLUMNS(bike!$A$2:$Y$402)),MOD(ROW()-ROW($E$2),COLUMNS(bike!$A$2:$Y$402)),1,1)</f>
        <v>3</v>
      </c>
      <c r="F4355">
        <f ca="1">OFFSET(transit!$A$2:$Y$402,TRUNC((ROW()-ROW($F$2))/COLUMNS(transit!$A$2:$Y$402)),MOD(ROW()-ROW($F$2),COLUMNS(transit!$A$2:$Y$402)),1,1)</f>
        <v>7</v>
      </c>
      <c r="G4355">
        <f ca="1">OFFSET(drive!$A$2:$Y$402,TRUNC((ROW()-ROW($G$2))/COLUMNS(drive!$A$2:$Y$402)),MOD(ROW()-ROW($G$2),COLUMNS(drive!$A$2:$Y$402)),1,1)</f>
        <v>3</v>
      </c>
      <c r="H4355" s="5">
        <f ca="1">(VLOOKUP($B4355,weights!$A$2:$R$6,4))*VLOOKUP($B4355,weights!$A$2:$R$6,6)^C4355*(VLOOKUP($B4355,weights!$A$2:$R$6,15)*EXP(VLOOKUP($B4355,weights!$A$2:$R$6,11)*D4355)+VLOOKUP($B4355,weights!$A$2:$R$6,16)*EXP(VLOOKUP($B4355,weights!$A$2:$R$6,12)*E4355)+VLOOKUP($B4355,weights!$A$2:$R$6,17)*EXP(VLOOKUP($B4355,weights!$A$2:$R$6,13)*F4355)+VLOOKUP($B4355,weights!$A$2:$R$6,18)*EXP(VLOOKUP($B4355,weights!$A$2:$R$6,14)*G4355))</f>
        <v>18.217918867630654</v>
      </c>
    </row>
    <row r="4356" spans="1:8" ht="12.75" x14ac:dyDescent="0.2">
      <c r="A4356">
        <f t="shared" si="0"/>
        <v>175</v>
      </c>
      <c r="B4356" t="str">
        <f t="shared" ref="B4356:C4356" si="4330">B4331</f>
        <v>restaurant</v>
      </c>
      <c r="C4356">
        <f t="shared" si="4330"/>
        <v>4</v>
      </c>
      <c r="D4356">
        <f ca="1">OFFSET(walk!$A$2:$Y$402,TRUNC((ROW()-ROW($D$2))/COLUMNS(walk!$A$2:$Y$402)),MOD(ROW()-ROW($D$2),COLUMNS(walk!$A$2:$Y$402)),1,1)</f>
        <v>13</v>
      </c>
      <c r="E4356">
        <f ca="1">OFFSET(bike!$A$2:$Y$402,TRUNC((ROW()-ROW($E$2))/COLUMNS(bike!$A$2:$Y$402)),MOD(ROW()-ROW($E$2),COLUMNS(bike!$A$2:$Y$402)),1,1)</f>
        <v>4</v>
      </c>
      <c r="F4356">
        <f ca="1">OFFSET(transit!$A$2:$Y$402,TRUNC((ROW()-ROW($F$2))/COLUMNS(transit!$A$2:$Y$402)),MOD(ROW()-ROW($F$2),COLUMNS(transit!$A$2:$Y$402)),1,1)</f>
        <v>9</v>
      </c>
      <c r="G4356">
        <f ca="1">OFFSET(drive!$A$2:$Y$402,TRUNC((ROW()-ROW($G$2))/COLUMNS(drive!$A$2:$Y$402)),MOD(ROW()-ROW($G$2),COLUMNS(drive!$A$2:$Y$402)),1,1)</f>
        <v>3</v>
      </c>
      <c r="H4356" s="5">
        <f ca="1">(VLOOKUP($B4356,weights!$A$2:$R$6,4))*VLOOKUP($B4356,weights!$A$2:$R$6,6)^C4356*(VLOOKUP($B4356,weights!$A$2:$R$6,15)*EXP(VLOOKUP($B4356,weights!$A$2:$R$6,11)*D4356)+VLOOKUP($B4356,weights!$A$2:$R$6,16)*EXP(VLOOKUP($B4356,weights!$A$2:$R$6,12)*E4356)+VLOOKUP($B4356,weights!$A$2:$R$6,17)*EXP(VLOOKUP($B4356,weights!$A$2:$R$6,13)*F4356)+VLOOKUP($B4356,weights!$A$2:$R$6,18)*EXP(VLOOKUP($B4356,weights!$A$2:$R$6,14)*G4356))</f>
        <v>14.130190924466993</v>
      </c>
    </row>
    <row r="4357" spans="1:8" ht="12.75" x14ac:dyDescent="0.2">
      <c r="A4357">
        <f t="shared" si="0"/>
        <v>175</v>
      </c>
      <c r="B4357" t="str">
        <f t="shared" ref="B4357:C4357" si="4331">B4332</f>
        <v>restaurant</v>
      </c>
      <c r="C4357">
        <f t="shared" si="4331"/>
        <v>5</v>
      </c>
      <c r="D4357">
        <f ca="1">OFFSET(walk!$A$2:$Y$402,TRUNC((ROW()-ROW($D$2))/COLUMNS(walk!$A$2:$Y$402)),MOD(ROW()-ROW($D$2),COLUMNS(walk!$A$2:$Y$402)),1,1)</f>
        <v>13</v>
      </c>
      <c r="E4357">
        <f ca="1">OFFSET(bike!$A$2:$Y$402,TRUNC((ROW()-ROW($E$2))/COLUMNS(bike!$A$2:$Y$402)),MOD(ROW()-ROW($E$2),COLUMNS(bike!$A$2:$Y$402)),1,1)</f>
        <v>4</v>
      </c>
      <c r="F4357">
        <f ca="1">OFFSET(transit!$A$2:$Y$402,TRUNC((ROW()-ROW($F$2))/COLUMNS(transit!$A$2:$Y$402)),MOD(ROW()-ROW($F$2),COLUMNS(transit!$A$2:$Y$402)),1,1)</f>
        <v>9</v>
      </c>
      <c r="G4357">
        <f ca="1">OFFSET(drive!$A$2:$Y$402,TRUNC((ROW()-ROW($G$2))/COLUMNS(drive!$A$2:$Y$402)),MOD(ROW()-ROW($G$2),COLUMNS(drive!$A$2:$Y$402)),1,1)</f>
        <v>4</v>
      </c>
      <c r="H4357" s="5">
        <f ca="1">(VLOOKUP($B4357,weights!$A$2:$R$6,4))*VLOOKUP($B4357,weights!$A$2:$R$6,6)^C4357*(VLOOKUP($B4357,weights!$A$2:$R$6,15)*EXP(VLOOKUP($B4357,weights!$A$2:$R$6,11)*D4357)+VLOOKUP($B4357,weights!$A$2:$R$6,16)*EXP(VLOOKUP($B4357,weights!$A$2:$R$6,12)*E4357)+VLOOKUP($B4357,weights!$A$2:$R$6,17)*EXP(VLOOKUP($B4357,weights!$A$2:$R$6,13)*F4357)+VLOOKUP($B4357,weights!$A$2:$R$6,18)*EXP(VLOOKUP($B4357,weights!$A$2:$R$6,14)*G4357))</f>
        <v>11.777902429104532</v>
      </c>
    </row>
    <row r="4358" spans="1:8" ht="12.75" x14ac:dyDescent="0.2">
      <c r="A4358">
        <f t="shared" si="0"/>
        <v>175</v>
      </c>
      <c r="B4358" t="str">
        <f t="shared" ref="B4358:C4358" si="4332">B4333</f>
        <v>restaurant</v>
      </c>
      <c r="C4358">
        <f t="shared" si="4332"/>
        <v>6</v>
      </c>
      <c r="D4358">
        <f ca="1">OFFSET(walk!$A$2:$Y$402,TRUNC((ROW()-ROW($D$2))/COLUMNS(walk!$A$2:$Y$402)),MOD(ROW()-ROW($D$2),COLUMNS(walk!$A$2:$Y$402)),1,1)</f>
        <v>13</v>
      </c>
      <c r="E4358">
        <f ca="1">OFFSET(bike!$A$2:$Y$402,TRUNC((ROW()-ROW($E$2))/COLUMNS(bike!$A$2:$Y$402)),MOD(ROW()-ROW($E$2),COLUMNS(bike!$A$2:$Y$402)),1,1)</f>
        <v>4</v>
      </c>
      <c r="F4358">
        <f ca="1">OFFSET(transit!$A$2:$Y$402,TRUNC((ROW()-ROW($F$2))/COLUMNS(transit!$A$2:$Y$402)),MOD(ROW()-ROW($F$2),COLUMNS(transit!$A$2:$Y$402)),1,1)</f>
        <v>9</v>
      </c>
      <c r="G4358">
        <f ca="1">OFFSET(drive!$A$2:$Y$402,TRUNC((ROW()-ROW($G$2))/COLUMNS(drive!$A$2:$Y$402)),MOD(ROW()-ROW($G$2),COLUMNS(drive!$A$2:$Y$402)),1,1)</f>
        <v>4</v>
      </c>
      <c r="H4358" s="5">
        <f ca="1">(VLOOKUP($B4358,weights!$A$2:$R$6,4))*VLOOKUP($B4358,weights!$A$2:$R$6,6)^C4358*(VLOOKUP($B4358,weights!$A$2:$R$6,15)*EXP(VLOOKUP($B4358,weights!$A$2:$R$6,11)*D4358)+VLOOKUP($B4358,weights!$A$2:$R$6,16)*EXP(VLOOKUP($B4358,weights!$A$2:$R$6,12)*E4358)+VLOOKUP($B4358,weights!$A$2:$R$6,17)*EXP(VLOOKUP($B4358,weights!$A$2:$R$6,13)*F4358)+VLOOKUP($B4358,weights!$A$2:$R$6,18)*EXP(VLOOKUP($B4358,weights!$A$2:$R$6,14)*G4358))</f>
        <v>10.556490325345544</v>
      </c>
    </row>
    <row r="4359" spans="1:8" ht="12.75" x14ac:dyDescent="0.2">
      <c r="A4359">
        <f t="shared" si="0"/>
        <v>175</v>
      </c>
      <c r="B4359" t="str">
        <f t="shared" ref="B4359:C4359" si="4333">B4334</f>
        <v>restaurant</v>
      </c>
      <c r="C4359">
        <f t="shared" si="4333"/>
        <v>7</v>
      </c>
      <c r="D4359">
        <f ca="1">OFFSET(walk!$A$2:$Y$402,TRUNC((ROW()-ROW($D$2))/COLUMNS(walk!$A$2:$Y$402)),MOD(ROW()-ROW($D$2),COLUMNS(walk!$A$2:$Y$402)),1,1)</f>
        <v>15</v>
      </c>
      <c r="E4359">
        <f ca="1">OFFSET(bike!$A$2:$Y$402,TRUNC((ROW()-ROW($E$2))/COLUMNS(bike!$A$2:$Y$402)),MOD(ROW()-ROW($E$2),COLUMNS(bike!$A$2:$Y$402)),1,1)</f>
        <v>5</v>
      </c>
      <c r="F4359">
        <f ca="1">OFFSET(transit!$A$2:$Y$402,TRUNC((ROW()-ROW($F$2))/COLUMNS(transit!$A$2:$Y$402)),MOD(ROW()-ROW($F$2),COLUMNS(transit!$A$2:$Y$402)),1,1)</f>
        <v>10</v>
      </c>
      <c r="G4359">
        <f ca="1">OFFSET(drive!$A$2:$Y$402,TRUNC((ROW()-ROW($G$2))/COLUMNS(drive!$A$2:$Y$402)),MOD(ROW()-ROW($G$2),COLUMNS(drive!$A$2:$Y$402)),1,1)</f>
        <v>4</v>
      </c>
      <c r="H4359" s="5">
        <f ca="1">(VLOOKUP($B4359,weights!$A$2:$R$6,4))*VLOOKUP($B4359,weights!$A$2:$R$6,6)^C4359*(VLOOKUP($B4359,weights!$A$2:$R$6,15)*EXP(VLOOKUP($B4359,weights!$A$2:$R$6,11)*D4359)+VLOOKUP($B4359,weights!$A$2:$R$6,16)*EXP(VLOOKUP($B4359,weights!$A$2:$R$6,12)*E4359)+VLOOKUP($B4359,weights!$A$2:$R$6,17)*EXP(VLOOKUP($B4359,weights!$A$2:$R$6,13)*F4359)+VLOOKUP($B4359,weights!$A$2:$R$6,18)*EXP(VLOOKUP($B4359,weights!$A$2:$R$6,14)*G4359))</f>
        <v>8.4022110508417303</v>
      </c>
    </row>
    <row r="4360" spans="1:8" ht="12.75" x14ac:dyDescent="0.2">
      <c r="A4360">
        <f t="shared" si="0"/>
        <v>175</v>
      </c>
      <c r="B4360" t="str">
        <f t="shared" ref="B4360:C4360" si="4334">B4335</f>
        <v>restaurant</v>
      </c>
      <c r="C4360">
        <f t="shared" si="4334"/>
        <v>8</v>
      </c>
      <c r="D4360">
        <f ca="1">OFFSET(walk!$A$2:$Y$402,TRUNC((ROW()-ROW($D$2))/COLUMNS(walk!$A$2:$Y$402)),MOD(ROW()-ROW($D$2),COLUMNS(walk!$A$2:$Y$402)),1,1)</f>
        <v>16</v>
      </c>
      <c r="E4360">
        <f ca="1">OFFSET(bike!$A$2:$Y$402,TRUNC((ROW()-ROW($E$2))/COLUMNS(bike!$A$2:$Y$402)),MOD(ROW()-ROW($E$2),COLUMNS(bike!$A$2:$Y$402)),1,1)</f>
        <v>5</v>
      </c>
      <c r="F4360">
        <f ca="1">OFFSET(transit!$A$2:$Y$402,TRUNC((ROW()-ROW($F$2))/COLUMNS(transit!$A$2:$Y$402)),MOD(ROW()-ROW($F$2),COLUMNS(transit!$A$2:$Y$402)),1,1)</f>
        <v>13</v>
      </c>
      <c r="G4360">
        <f ca="1">OFFSET(drive!$A$2:$Y$402,TRUNC((ROW()-ROW($G$2))/COLUMNS(drive!$A$2:$Y$402)),MOD(ROW()-ROW($G$2),COLUMNS(drive!$A$2:$Y$402)),1,1)</f>
        <v>4</v>
      </c>
      <c r="H4360" s="5">
        <f ca="1">(VLOOKUP($B4360,weights!$A$2:$R$6,4))*VLOOKUP($B4360,weights!$A$2:$R$6,6)^C4360*(VLOOKUP($B4360,weights!$A$2:$R$6,15)*EXP(VLOOKUP($B4360,weights!$A$2:$R$6,11)*D4360)+VLOOKUP($B4360,weights!$A$2:$R$6,16)*EXP(VLOOKUP($B4360,weights!$A$2:$R$6,12)*E4360)+VLOOKUP($B4360,weights!$A$2:$R$6,17)*EXP(VLOOKUP($B4360,weights!$A$2:$R$6,13)*F4360)+VLOOKUP($B4360,weights!$A$2:$R$6,18)*EXP(VLOOKUP($B4360,weights!$A$2:$R$6,14)*G4360))</f>
        <v>6.9298764679607974</v>
      </c>
    </row>
    <row r="4361" spans="1:8" ht="12.75" x14ac:dyDescent="0.2">
      <c r="A4361">
        <f t="shared" si="0"/>
        <v>175</v>
      </c>
      <c r="B4361" t="str">
        <f t="shared" ref="B4361:C4361" si="4335">B4336</f>
        <v>restaurant</v>
      </c>
      <c r="C4361">
        <f t="shared" si="4335"/>
        <v>9</v>
      </c>
      <c r="D4361">
        <f ca="1">OFFSET(walk!$A$2:$Y$402,TRUNC((ROW()-ROW($D$2))/COLUMNS(walk!$A$2:$Y$402)),MOD(ROW()-ROW($D$2),COLUMNS(walk!$A$2:$Y$402)),1,1)</f>
        <v>18</v>
      </c>
      <c r="E4361">
        <f ca="1">OFFSET(bike!$A$2:$Y$402,TRUNC((ROW()-ROW($E$2))/COLUMNS(bike!$A$2:$Y$402)),MOD(ROW()-ROW($E$2),COLUMNS(bike!$A$2:$Y$402)),1,1)</f>
        <v>6</v>
      </c>
      <c r="F4361">
        <f ca="1">OFFSET(transit!$A$2:$Y$402,TRUNC((ROW()-ROW($F$2))/COLUMNS(transit!$A$2:$Y$402)),MOD(ROW()-ROW($F$2),COLUMNS(transit!$A$2:$Y$402)),1,1)</f>
        <v>15</v>
      </c>
      <c r="G4361">
        <f ca="1">OFFSET(drive!$A$2:$Y$402,TRUNC((ROW()-ROW($G$2))/COLUMNS(drive!$A$2:$Y$402)),MOD(ROW()-ROW($G$2),COLUMNS(drive!$A$2:$Y$402)),1,1)</f>
        <v>4</v>
      </c>
      <c r="H4361" s="5">
        <f ca="1">(VLOOKUP($B4361,weights!$A$2:$R$6,4))*VLOOKUP($B4361,weights!$A$2:$R$6,6)^C4361*(VLOOKUP($B4361,weights!$A$2:$R$6,15)*EXP(VLOOKUP($B4361,weights!$A$2:$R$6,11)*D4361)+VLOOKUP($B4361,weights!$A$2:$R$6,16)*EXP(VLOOKUP($B4361,weights!$A$2:$R$6,12)*E4361)+VLOOKUP($B4361,weights!$A$2:$R$6,17)*EXP(VLOOKUP($B4361,weights!$A$2:$R$6,13)*F4361)+VLOOKUP($B4361,weights!$A$2:$R$6,18)*EXP(VLOOKUP($B4361,weights!$A$2:$R$6,14)*G4361))</f>
        <v>5.5336699228040613</v>
      </c>
    </row>
    <row r="4362" spans="1:8" ht="12.75" x14ac:dyDescent="0.2">
      <c r="A4362">
        <f t="shared" si="0"/>
        <v>175</v>
      </c>
      <c r="B4362" t="str">
        <f t="shared" ref="B4362:C4362" si="4336">B4337</f>
        <v>supermarket</v>
      </c>
      <c r="C4362">
        <f t="shared" si="4336"/>
        <v>0</v>
      </c>
      <c r="D4362">
        <f ca="1">OFFSET(walk!$A$2:$Y$402,TRUNC((ROW()-ROW($D$2))/COLUMNS(walk!$A$2:$Y$402)),MOD(ROW()-ROW($D$2),COLUMNS(walk!$A$2:$Y$402)),1,1)</f>
        <v>39</v>
      </c>
      <c r="E4362">
        <f ca="1">OFFSET(bike!$A$2:$Y$402,TRUNC((ROW()-ROW($E$2))/COLUMNS(bike!$A$2:$Y$402)),MOD(ROW()-ROW($E$2),COLUMNS(bike!$A$2:$Y$402)),1,1)</f>
        <v>15</v>
      </c>
      <c r="F4362">
        <f ca="1">OFFSET(transit!$A$2:$Y$402,TRUNC((ROW()-ROW($F$2))/COLUMNS(transit!$A$2:$Y$402)),MOD(ROW()-ROW($F$2),COLUMNS(transit!$A$2:$Y$402)),1,1)</f>
        <v>20</v>
      </c>
      <c r="G4362">
        <f ca="1">OFFSET(drive!$A$2:$Y$402,TRUNC((ROW()-ROW($G$2))/COLUMNS(drive!$A$2:$Y$402)),MOD(ROW()-ROW($G$2),COLUMNS(drive!$A$2:$Y$402)),1,1)</f>
        <v>9</v>
      </c>
      <c r="H4362" s="5">
        <f ca="1">(VLOOKUP($B4362,weights!$A$2:$R$6,4))*VLOOKUP($B4362,weights!$A$2:$R$6,6)^C4362*(VLOOKUP($B4362,weights!$A$2:$R$6,15)*EXP(VLOOKUP($B4362,weights!$A$2:$R$6,11)*D4362)+VLOOKUP($B4362,weights!$A$2:$R$6,16)*EXP(VLOOKUP($B4362,weights!$A$2:$R$6,12)*E4362)+VLOOKUP($B4362,weights!$A$2:$R$6,17)*EXP(VLOOKUP($B4362,weights!$A$2:$R$6,13)*F4362)+VLOOKUP($B4362,weights!$A$2:$R$6,18)*EXP(VLOOKUP($B4362,weights!$A$2:$R$6,14)*G4362))</f>
        <v>2.9594183713244209</v>
      </c>
    </row>
    <row r="4363" spans="1:8" ht="12.75" x14ac:dyDescent="0.2">
      <c r="A4363">
        <f t="shared" si="0"/>
        <v>175</v>
      </c>
      <c r="B4363" t="str">
        <f t="shared" ref="B4363:C4363" si="4337">B4338</f>
        <v>supermarket</v>
      </c>
      <c r="C4363">
        <f t="shared" si="4337"/>
        <v>1</v>
      </c>
      <c r="D4363">
        <f ca="1">OFFSET(walk!$A$2:$Y$402,TRUNC((ROW()-ROW($D$2))/COLUMNS(walk!$A$2:$Y$402)),MOD(ROW()-ROW($D$2),COLUMNS(walk!$A$2:$Y$402)),1,1)</f>
        <v>52</v>
      </c>
      <c r="E4363">
        <f ca="1">OFFSET(bike!$A$2:$Y$402,TRUNC((ROW()-ROW($E$2))/COLUMNS(bike!$A$2:$Y$402)),MOD(ROW()-ROW($E$2),COLUMNS(bike!$A$2:$Y$402)),1,1)</f>
        <v>16</v>
      </c>
      <c r="F4363">
        <f ca="1">OFFSET(transit!$A$2:$Y$402,TRUNC((ROW()-ROW($F$2))/COLUMNS(transit!$A$2:$Y$402)),MOD(ROW()-ROW($F$2),COLUMNS(transit!$A$2:$Y$402)),1,1)</f>
        <v>24</v>
      </c>
      <c r="G4363">
        <f ca="1">OFFSET(drive!$A$2:$Y$402,TRUNC((ROW()-ROW($G$2))/COLUMNS(drive!$A$2:$Y$402)),MOD(ROW()-ROW($G$2),COLUMNS(drive!$A$2:$Y$402)),1,1)</f>
        <v>10</v>
      </c>
      <c r="H4363" s="5">
        <f ca="1">(VLOOKUP($B4363,weights!$A$2:$R$6,4))*VLOOKUP($B4363,weights!$A$2:$R$6,6)^C4363*(VLOOKUP($B4363,weights!$A$2:$R$6,15)*EXP(VLOOKUP($B4363,weights!$A$2:$R$6,11)*D4363)+VLOOKUP($B4363,weights!$A$2:$R$6,16)*EXP(VLOOKUP($B4363,weights!$A$2:$R$6,12)*E4363)+VLOOKUP($B4363,weights!$A$2:$R$6,17)*EXP(VLOOKUP($B4363,weights!$A$2:$R$6,13)*F4363)+VLOOKUP($B4363,weights!$A$2:$R$6,18)*EXP(VLOOKUP($B4363,weights!$A$2:$R$6,14)*G4363))</f>
        <v>1.3554885589927179</v>
      </c>
    </row>
    <row r="4364" spans="1:8" ht="12.75" x14ac:dyDescent="0.2">
      <c r="A4364">
        <f t="shared" si="0"/>
        <v>175</v>
      </c>
      <c r="B4364" t="str">
        <f t="shared" ref="B4364:C4364" si="4338">B4339</f>
        <v>supermarket</v>
      </c>
      <c r="C4364">
        <f t="shared" si="4338"/>
        <v>2</v>
      </c>
      <c r="D4364">
        <f ca="1">OFFSET(walk!$A$2:$Y$402,TRUNC((ROW()-ROW($D$2))/COLUMNS(walk!$A$2:$Y$402)),MOD(ROW()-ROW($D$2),COLUMNS(walk!$A$2:$Y$402)),1,1)</f>
        <v>57</v>
      </c>
      <c r="E4364">
        <f ca="1">OFFSET(bike!$A$2:$Y$402,TRUNC((ROW()-ROW($E$2))/COLUMNS(bike!$A$2:$Y$402)),MOD(ROW()-ROW($E$2),COLUMNS(bike!$A$2:$Y$402)),1,1)</f>
        <v>17</v>
      </c>
      <c r="F4364">
        <f ca="1">OFFSET(transit!$A$2:$Y$402,TRUNC((ROW()-ROW($F$2))/COLUMNS(transit!$A$2:$Y$402)),MOD(ROW()-ROW($F$2),COLUMNS(transit!$A$2:$Y$402)),1,1)</f>
        <v>33</v>
      </c>
      <c r="G4364">
        <f ca="1">OFFSET(drive!$A$2:$Y$402,TRUNC((ROW()-ROW($G$2))/COLUMNS(drive!$A$2:$Y$402)),MOD(ROW()-ROW($G$2),COLUMNS(drive!$A$2:$Y$402)),1,1)</f>
        <v>13</v>
      </c>
      <c r="H4364" s="5">
        <f ca="1">(VLOOKUP($B4364,weights!$A$2:$R$6,4))*VLOOKUP($B4364,weights!$A$2:$R$6,6)^C4364*(VLOOKUP($B4364,weights!$A$2:$R$6,15)*EXP(VLOOKUP($B4364,weights!$A$2:$R$6,11)*D4364)+VLOOKUP($B4364,weights!$A$2:$R$6,16)*EXP(VLOOKUP($B4364,weights!$A$2:$R$6,12)*E4364)+VLOOKUP($B4364,weights!$A$2:$R$6,17)*EXP(VLOOKUP($B4364,weights!$A$2:$R$6,13)*F4364)+VLOOKUP($B4364,weights!$A$2:$R$6,18)*EXP(VLOOKUP($B4364,weights!$A$2:$R$6,14)*G4364))</f>
        <v>0.41635754817899395</v>
      </c>
    </row>
    <row r="4365" spans="1:8" ht="12.75" x14ac:dyDescent="0.2">
      <c r="A4365">
        <f t="shared" si="0"/>
        <v>175</v>
      </c>
      <c r="B4365" t="str">
        <f t="shared" ref="B4365:C4365" si="4339">B4340</f>
        <v>supermarket</v>
      </c>
      <c r="C4365">
        <f t="shared" si="4339"/>
        <v>3</v>
      </c>
      <c r="D4365">
        <f ca="1">OFFSET(walk!$A$2:$Y$402,TRUNC((ROW()-ROW($D$2))/COLUMNS(walk!$A$2:$Y$402)),MOD(ROW()-ROW($D$2),COLUMNS(walk!$A$2:$Y$402)),1,1)</f>
        <v>64</v>
      </c>
      <c r="E4365">
        <f ca="1">OFFSET(bike!$A$2:$Y$402,TRUNC((ROW()-ROW($E$2))/COLUMNS(bike!$A$2:$Y$402)),MOD(ROW()-ROW($E$2),COLUMNS(bike!$A$2:$Y$402)),1,1)</f>
        <v>21</v>
      </c>
      <c r="F4365">
        <f ca="1">OFFSET(transit!$A$2:$Y$402,TRUNC((ROW()-ROW($F$2))/COLUMNS(transit!$A$2:$Y$402)),MOD(ROW()-ROW($F$2),COLUMNS(transit!$A$2:$Y$402)),1,1)</f>
        <v>37</v>
      </c>
      <c r="G4365">
        <f ca="1">OFFSET(drive!$A$2:$Y$402,TRUNC((ROW()-ROW($G$2))/COLUMNS(drive!$A$2:$Y$402)),MOD(ROW()-ROW($G$2),COLUMNS(drive!$A$2:$Y$402)),1,1)</f>
        <v>14</v>
      </c>
      <c r="H4365" s="5">
        <f ca="1">(VLOOKUP($B4365,weights!$A$2:$R$6,4))*VLOOKUP($B4365,weights!$A$2:$R$6,6)^C4365*(VLOOKUP($B4365,weights!$A$2:$R$6,15)*EXP(VLOOKUP($B4365,weights!$A$2:$R$6,11)*D4365)+VLOOKUP($B4365,weights!$A$2:$R$6,16)*EXP(VLOOKUP($B4365,weights!$A$2:$R$6,12)*E4365)+VLOOKUP($B4365,weights!$A$2:$R$6,17)*EXP(VLOOKUP($B4365,weights!$A$2:$R$6,13)*F4365)+VLOOKUP($B4365,weights!$A$2:$R$6,18)*EXP(VLOOKUP($B4365,weights!$A$2:$R$6,14)*G4365))</f>
        <v>0.18896191101473161</v>
      </c>
    </row>
    <row r="4366" spans="1:8" ht="12.75" x14ac:dyDescent="0.2">
      <c r="A4366">
        <f t="shared" si="0"/>
        <v>175</v>
      </c>
      <c r="B4366" t="str">
        <f t="shared" ref="B4366:C4366" si="4340">B4341</f>
        <v>supermarket</v>
      </c>
      <c r="C4366">
        <f t="shared" si="4340"/>
        <v>4</v>
      </c>
      <c r="D4366">
        <f ca="1">OFFSET(walk!$A$2:$Y$402,TRUNC((ROW()-ROW($D$2))/COLUMNS(walk!$A$2:$Y$402)),MOD(ROW()-ROW($D$2),COLUMNS(walk!$A$2:$Y$402)),1,1)</f>
        <v>80</v>
      </c>
      <c r="E4366">
        <f ca="1">OFFSET(bike!$A$2:$Y$402,TRUNC((ROW()-ROW($E$2))/COLUMNS(bike!$A$2:$Y$402)),MOD(ROW()-ROW($E$2),COLUMNS(bike!$A$2:$Y$402)),1,1)</f>
        <v>24</v>
      </c>
      <c r="F4366">
        <f ca="1">OFFSET(transit!$A$2:$Y$402,TRUNC((ROW()-ROW($F$2))/COLUMNS(transit!$A$2:$Y$402)),MOD(ROW()-ROW($F$2),COLUMNS(transit!$A$2:$Y$402)),1,1)</f>
        <v>40</v>
      </c>
      <c r="G4366">
        <f ca="1">OFFSET(drive!$A$2:$Y$402,TRUNC((ROW()-ROW($G$2))/COLUMNS(drive!$A$2:$Y$402)),MOD(ROW()-ROW($G$2),COLUMNS(drive!$A$2:$Y$402)),1,1)</f>
        <v>15</v>
      </c>
      <c r="H4366" s="5">
        <f ca="1">(VLOOKUP($B4366,weights!$A$2:$R$6,4))*VLOOKUP($B4366,weights!$A$2:$R$6,6)^C4366*(VLOOKUP($B4366,weights!$A$2:$R$6,15)*EXP(VLOOKUP($B4366,weights!$A$2:$R$6,11)*D4366)+VLOOKUP($B4366,weights!$A$2:$R$6,16)*EXP(VLOOKUP($B4366,weights!$A$2:$R$6,12)*E4366)+VLOOKUP($B4366,weights!$A$2:$R$6,17)*EXP(VLOOKUP($B4366,weights!$A$2:$R$6,13)*F4366)+VLOOKUP($B4366,weights!$A$2:$R$6,18)*EXP(VLOOKUP($B4366,weights!$A$2:$R$6,14)*G4366))</f>
        <v>8.9208241976909047E-2</v>
      </c>
    </row>
    <row r="4367" spans="1:8" ht="12.75" x14ac:dyDescent="0.2">
      <c r="A4367">
        <f t="shared" si="0"/>
        <v>175</v>
      </c>
      <c r="B4367" t="str">
        <f t="shared" ref="B4367:C4367" si="4341">B4342</f>
        <v>store</v>
      </c>
      <c r="C4367">
        <f t="shared" si="4341"/>
        <v>0</v>
      </c>
      <c r="D4367">
        <f ca="1">OFFSET(walk!$A$2:$Y$402,TRUNC((ROW()-ROW($D$2))/COLUMNS(walk!$A$2:$Y$402)),MOD(ROW()-ROW($D$2),COLUMNS(walk!$A$2:$Y$402)),1,1)</f>
        <v>6</v>
      </c>
      <c r="E4367">
        <f ca="1">OFFSET(bike!$A$2:$Y$402,TRUNC((ROW()-ROW($E$2))/COLUMNS(bike!$A$2:$Y$402)),MOD(ROW()-ROW($E$2),COLUMNS(bike!$A$2:$Y$402)),1,1)</f>
        <v>1</v>
      </c>
      <c r="F4367">
        <f ca="1">OFFSET(transit!$A$2:$Y$402,TRUNC((ROW()-ROW($F$2))/COLUMNS(transit!$A$2:$Y$402)),MOD(ROW()-ROW($F$2),COLUMNS(transit!$A$2:$Y$402)),1,1)</f>
        <v>6</v>
      </c>
      <c r="G4367">
        <f ca="1">OFFSET(drive!$A$2:$Y$402,TRUNC((ROW()-ROW($G$2))/COLUMNS(drive!$A$2:$Y$402)),MOD(ROW()-ROW($G$2),COLUMNS(drive!$A$2:$Y$402)),1,1)</f>
        <v>1</v>
      </c>
      <c r="H4367" s="5">
        <f ca="1">(VLOOKUP($B4367,weights!$A$2:$R$6,4))*VLOOKUP($B4367,weights!$A$2:$R$6,6)^C4367*(VLOOKUP($B4367,weights!$A$2:$R$6,15)*EXP(VLOOKUP($B4367,weights!$A$2:$R$6,11)*D4367)+VLOOKUP($B4367,weights!$A$2:$R$6,16)*EXP(VLOOKUP($B4367,weights!$A$2:$R$6,12)*E4367)+VLOOKUP($B4367,weights!$A$2:$R$6,17)*EXP(VLOOKUP($B4367,weights!$A$2:$R$6,13)*F4367)+VLOOKUP($B4367,weights!$A$2:$R$6,18)*EXP(VLOOKUP($B4367,weights!$A$2:$R$6,14)*G4367))</f>
        <v>19.391023756149067</v>
      </c>
    </row>
    <row r="4368" spans="1:8" ht="12.75" x14ac:dyDescent="0.2">
      <c r="A4368">
        <f t="shared" si="0"/>
        <v>175</v>
      </c>
      <c r="B4368" t="str">
        <f t="shared" ref="B4368:C4368" si="4342">B4343</f>
        <v>store</v>
      </c>
      <c r="C4368">
        <f t="shared" si="4342"/>
        <v>1</v>
      </c>
      <c r="D4368">
        <f ca="1">OFFSET(walk!$A$2:$Y$402,TRUNC((ROW()-ROW($D$2))/COLUMNS(walk!$A$2:$Y$402)),MOD(ROW()-ROW($D$2),COLUMNS(walk!$A$2:$Y$402)),1,1)</f>
        <v>8</v>
      </c>
      <c r="E4368">
        <f ca="1">OFFSET(bike!$A$2:$Y$402,TRUNC((ROW()-ROW($E$2))/COLUMNS(bike!$A$2:$Y$402)),MOD(ROW()-ROW($E$2),COLUMNS(bike!$A$2:$Y$402)),1,1)</f>
        <v>2</v>
      </c>
      <c r="F4368">
        <f ca="1">OFFSET(transit!$A$2:$Y$402,TRUNC((ROW()-ROW($F$2))/COLUMNS(transit!$A$2:$Y$402)),MOD(ROW()-ROW($F$2),COLUMNS(transit!$A$2:$Y$402)),1,1)</f>
        <v>7</v>
      </c>
      <c r="G4368">
        <f ca="1">OFFSET(drive!$A$2:$Y$402,TRUNC((ROW()-ROW($G$2))/COLUMNS(drive!$A$2:$Y$402)),MOD(ROW()-ROW($G$2),COLUMNS(drive!$A$2:$Y$402)),1,1)</f>
        <v>2</v>
      </c>
      <c r="H4368" s="5">
        <f ca="1">(VLOOKUP($B4368,weights!$A$2:$R$6,4))*VLOOKUP($B4368,weights!$A$2:$R$6,6)^C4368*(VLOOKUP($B4368,weights!$A$2:$R$6,15)*EXP(VLOOKUP($B4368,weights!$A$2:$R$6,11)*D4368)+VLOOKUP($B4368,weights!$A$2:$R$6,16)*EXP(VLOOKUP($B4368,weights!$A$2:$R$6,12)*E4368)+VLOOKUP($B4368,weights!$A$2:$R$6,17)*EXP(VLOOKUP($B4368,weights!$A$2:$R$6,13)*F4368)+VLOOKUP($B4368,weights!$A$2:$R$6,18)*EXP(VLOOKUP($B4368,weights!$A$2:$R$6,14)*G4368))</f>
        <v>9.0249195433649962</v>
      </c>
    </row>
    <row r="4369" spans="1:8" ht="12.75" x14ac:dyDescent="0.2">
      <c r="A4369">
        <f t="shared" si="0"/>
        <v>175</v>
      </c>
      <c r="B4369" t="str">
        <f t="shared" ref="B4369:C4369" si="4343">B4344</f>
        <v>store</v>
      </c>
      <c r="C4369">
        <f t="shared" si="4343"/>
        <v>2</v>
      </c>
      <c r="D4369">
        <f ca="1">OFFSET(walk!$A$2:$Y$402,TRUNC((ROW()-ROW($D$2))/COLUMNS(walk!$A$2:$Y$402)),MOD(ROW()-ROW($D$2),COLUMNS(walk!$A$2:$Y$402)),1,1)</f>
        <v>8</v>
      </c>
      <c r="E4369">
        <f ca="1">OFFSET(bike!$A$2:$Y$402,TRUNC((ROW()-ROW($E$2))/COLUMNS(bike!$A$2:$Y$402)),MOD(ROW()-ROW($E$2),COLUMNS(bike!$A$2:$Y$402)),1,1)</f>
        <v>2</v>
      </c>
      <c r="F4369">
        <f ca="1">OFFSET(transit!$A$2:$Y$402,TRUNC((ROW()-ROW($F$2))/COLUMNS(transit!$A$2:$Y$402)),MOD(ROW()-ROW($F$2),COLUMNS(transit!$A$2:$Y$402)),1,1)</f>
        <v>8</v>
      </c>
      <c r="G4369">
        <f ca="1">OFFSET(drive!$A$2:$Y$402,TRUNC((ROW()-ROW($G$2))/COLUMNS(drive!$A$2:$Y$402)),MOD(ROW()-ROW($G$2),COLUMNS(drive!$A$2:$Y$402)),1,1)</f>
        <v>2</v>
      </c>
      <c r="H4369" s="5">
        <f ca="1">(VLOOKUP($B4369,weights!$A$2:$R$6,4))*VLOOKUP($B4369,weights!$A$2:$R$6,6)^C4369*(VLOOKUP($B4369,weights!$A$2:$R$6,15)*EXP(VLOOKUP($B4369,weights!$A$2:$R$6,11)*D4369)+VLOOKUP($B4369,weights!$A$2:$R$6,16)*EXP(VLOOKUP($B4369,weights!$A$2:$R$6,12)*E4369)+VLOOKUP($B4369,weights!$A$2:$R$6,17)*EXP(VLOOKUP($B4369,weights!$A$2:$R$6,13)*F4369)+VLOOKUP($B4369,weights!$A$2:$R$6,18)*EXP(VLOOKUP($B4369,weights!$A$2:$R$6,14)*G4369))</f>
        <v>5.9522320177632659</v>
      </c>
    </row>
    <row r="4370" spans="1:8" ht="12.75" x14ac:dyDescent="0.2">
      <c r="A4370">
        <f t="shared" si="0"/>
        <v>175</v>
      </c>
      <c r="B4370" t="str">
        <f t="shared" ref="B4370:C4370" si="4344">B4345</f>
        <v>store</v>
      </c>
      <c r="C4370">
        <f t="shared" si="4344"/>
        <v>3</v>
      </c>
      <c r="D4370">
        <f ca="1">OFFSET(walk!$A$2:$Y$402,TRUNC((ROW()-ROW($D$2))/COLUMNS(walk!$A$2:$Y$402)),MOD(ROW()-ROW($D$2),COLUMNS(walk!$A$2:$Y$402)),1,1)</f>
        <v>12</v>
      </c>
      <c r="E4370">
        <f ca="1">OFFSET(bike!$A$2:$Y$402,TRUNC((ROW()-ROW($E$2))/COLUMNS(bike!$A$2:$Y$402)),MOD(ROW()-ROW($E$2),COLUMNS(bike!$A$2:$Y$402)),1,1)</f>
        <v>3</v>
      </c>
      <c r="F4370">
        <f ca="1">OFFSET(transit!$A$2:$Y$402,TRUNC((ROW()-ROW($F$2))/COLUMNS(transit!$A$2:$Y$402)),MOD(ROW()-ROW($F$2),COLUMNS(transit!$A$2:$Y$402)),1,1)</f>
        <v>8</v>
      </c>
      <c r="G4370">
        <f ca="1">OFFSET(drive!$A$2:$Y$402,TRUNC((ROW()-ROW($G$2))/COLUMNS(drive!$A$2:$Y$402)),MOD(ROW()-ROW($G$2),COLUMNS(drive!$A$2:$Y$402)),1,1)</f>
        <v>3</v>
      </c>
      <c r="H4370" s="5">
        <f ca="1">(VLOOKUP($B4370,weights!$A$2:$R$6,4))*VLOOKUP($B4370,weights!$A$2:$R$6,6)^C4370*(VLOOKUP($B4370,weights!$A$2:$R$6,15)*EXP(VLOOKUP($B4370,weights!$A$2:$R$6,11)*D4370)+VLOOKUP($B4370,weights!$A$2:$R$6,16)*EXP(VLOOKUP($B4370,weights!$A$2:$R$6,12)*E4370)+VLOOKUP($B4370,weights!$A$2:$R$6,17)*EXP(VLOOKUP($B4370,weights!$A$2:$R$6,13)*F4370)+VLOOKUP($B4370,weights!$A$2:$R$6,18)*EXP(VLOOKUP($B4370,weights!$A$2:$R$6,14)*G4370))</f>
        <v>2.8059239661921311</v>
      </c>
    </row>
    <row r="4371" spans="1:8" ht="12.75" x14ac:dyDescent="0.2">
      <c r="A4371">
        <f t="shared" si="0"/>
        <v>175</v>
      </c>
      <c r="B4371" t="str">
        <f t="shared" ref="B4371:C4371" si="4345">B4346</f>
        <v>store</v>
      </c>
      <c r="C4371">
        <f t="shared" si="4345"/>
        <v>4</v>
      </c>
      <c r="D4371">
        <f ca="1">OFFSET(walk!$A$2:$Y$402,TRUNC((ROW()-ROW($D$2))/COLUMNS(walk!$A$2:$Y$402)),MOD(ROW()-ROW($D$2),COLUMNS(walk!$A$2:$Y$402)),1,1)</f>
        <v>14</v>
      </c>
      <c r="E4371">
        <f ca="1">OFFSET(bike!$A$2:$Y$402,TRUNC((ROW()-ROW($E$2))/COLUMNS(bike!$A$2:$Y$402)),MOD(ROW()-ROW($E$2),COLUMNS(bike!$A$2:$Y$402)),1,1)</f>
        <v>5</v>
      </c>
      <c r="F4371">
        <f ca="1">OFFSET(transit!$A$2:$Y$402,TRUNC((ROW()-ROW($F$2))/COLUMNS(transit!$A$2:$Y$402)),MOD(ROW()-ROW($F$2),COLUMNS(transit!$A$2:$Y$402)),1,1)</f>
        <v>14</v>
      </c>
      <c r="G4371">
        <f ca="1">OFFSET(drive!$A$2:$Y$402,TRUNC((ROW()-ROW($G$2))/COLUMNS(drive!$A$2:$Y$402)),MOD(ROW()-ROW($G$2),COLUMNS(drive!$A$2:$Y$402)),1,1)</f>
        <v>4</v>
      </c>
      <c r="H4371" s="5">
        <f ca="1">(VLOOKUP($B4371,weights!$A$2:$R$6,4))*VLOOKUP($B4371,weights!$A$2:$R$6,6)^C4371*(VLOOKUP($B4371,weights!$A$2:$R$6,15)*EXP(VLOOKUP($B4371,weights!$A$2:$R$6,11)*D4371)+VLOOKUP($B4371,weights!$A$2:$R$6,16)*EXP(VLOOKUP($B4371,weights!$A$2:$R$6,12)*E4371)+VLOOKUP($B4371,weights!$A$2:$R$6,17)*EXP(VLOOKUP($B4371,weights!$A$2:$R$6,13)*F4371)+VLOOKUP($B4371,weights!$A$2:$R$6,18)*EXP(VLOOKUP($B4371,weights!$A$2:$R$6,14)*G4371))</f>
        <v>1.0452970584927768</v>
      </c>
    </row>
    <row r="4372" spans="1:8" ht="12.75" x14ac:dyDescent="0.2">
      <c r="A4372">
        <f t="shared" si="0"/>
        <v>175</v>
      </c>
      <c r="B4372" t="str">
        <f t="shared" ref="B4372:C4372" si="4346">B4347</f>
        <v>pharmacy</v>
      </c>
      <c r="C4372">
        <f t="shared" si="4346"/>
        <v>0</v>
      </c>
      <c r="D4372">
        <f ca="1">OFFSET(walk!$A$2:$Y$402,TRUNC((ROW()-ROW($D$2))/COLUMNS(walk!$A$2:$Y$402)),MOD(ROW()-ROW($D$2),COLUMNS(walk!$A$2:$Y$402)),1,1)</f>
        <v>15</v>
      </c>
      <c r="E4372">
        <f ca="1">OFFSET(bike!$A$2:$Y$402,TRUNC((ROW()-ROW($E$2))/COLUMNS(bike!$A$2:$Y$402)),MOD(ROW()-ROW($E$2),COLUMNS(bike!$A$2:$Y$402)),1,1)</f>
        <v>4</v>
      </c>
      <c r="F4372">
        <f ca="1">OFFSET(transit!$A$2:$Y$402,TRUNC((ROW()-ROW($F$2))/COLUMNS(transit!$A$2:$Y$402)),MOD(ROW()-ROW($F$2),COLUMNS(transit!$A$2:$Y$402)),1,1)</f>
        <v>13</v>
      </c>
      <c r="G4372">
        <f ca="1">OFFSET(drive!$A$2:$Y$402,TRUNC((ROW()-ROW($G$2))/COLUMNS(drive!$A$2:$Y$402)),MOD(ROW()-ROW($G$2),COLUMNS(drive!$A$2:$Y$402)),1,1)</f>
        <v>3</v>
      </c>
      <c r="H4372" s="5">
        <f ca="1">(VLOOKUP($B4372,weights!$A$2:$R$6,4))*VLOOKUP($B4372,weights!$A$2:$R$6,6)^C4372*(VLOOKUP($B4372,weights!$A$2:$R$6,15)*EXP(VLOOKUP($B4372,weights!$A$2:$R$6,11)*D4372)+VLOOKUP($B4372,weights!$A$2:$R$6,16)*EXP(VLOOKUP($B4372,weights!$A$2:$R$6,12)*E4372)+VLOOKUP($B4372,weights!$A$2:$R$6,17)*EXP(VLOOKUP($B4372,weights!$A$2:$R$6,13)*F4372)+VLOOKUP($B4372,weights!$A$2:$R$6,18)*EXP(VLOOKUP($B4372,weights!$A$2:$R$6,14)*G4372))</f>
        <v>5.0184862808548782</v>
      </c>
    </row>
    <row r="4373" spans="1:8" ht="12.75" x14ac:dyDescent="0.2">
      <c r="A4373">
        <f t="shared" si="0"/>
        <v>175</v>
      </c>
      <c r="B4373" t="str">
        <f t="shared" ref="B4373:C4373" si="4347">B4348</f>
        <v>pharmacy</v>
      </c>
      <c r="C4373">
        <f t="shared" si="4347"/>
        <v>1</v>
      </c>
      <c r="D4373">
        <f ca="1">OFFSET(walk!$A$2:$Y$402,TRUNC((ROW()-ROW($D$2))/COLUMNS(walk!$A$2:$Y$402)),MOD(ROW()-ROW($D$2),COLUMNS(walk!$A$2:$Y$402)),1,1)</f>
        <v>15</v>
      </c>
      <c r="E4373">
        <f ca="1">OFFSET(bike!$A$2:$Y$402,TRUNC((ROW()-ROW($E$2))/COLUMNS(bike!$A$2:$Y$402)),MOD(ROW()-ROW($E$2),COLUMNS(bike!$A$2:$Y$402)),1,1)</f>
        <v>5</v>
      </c>
      <c r="F4373">
        <f ca="1">OFFSET(transit!$A$2:$Y$402,TRUNC((ROW()-ROW($F$2))/COLUMNS(transit!$A$2:$Y$402)),MOD(ROW()-ROW($F$2),COLUMNS(transit!$A$2:$Y$402)),1,1)</f>
        <v>13</v>
      </c>
      <c r="G4373">
        <f ca="1">OFFSET(drive!$A$2:$Y$402,TRUNC((ROW()-ROW($G$2))/COLUMNS(drive!$A$2:$Y$402)),MOD(ROW()-ROW($G$2),COLUMNS(drive!$A$2:$Y$402)),1,1)</f>
        <v>4</v>
      </c>
      <c r="H4373" s="5">
        <f ca="1">(VLOOKUP($B4373,weights!$A$2:$R$6,4))*VLOOKUP($B4373,weights!$A$2:$R$6,6)^C4373*(VLOOKUP($B4373,weights!$A$2:$R$6,15)*EXP(VLOOKUP($B4373,weights!$A$2:$R$6,11)*D4373)+VLOOKUP($B4373,weights!$A$2:$R$6,16)*EXP(VLOOKUP($B4373,weights!$A$2:$R$6,12)*E4373)+VLOOKUP($B4373,weights!$A$2:$R$6,17)*EXP(VLOOKUP($B4373,weights!$A$2:$R$6,13)*F4373)+VLOOKUP($B4373,weights!$A$2:$R$6,18)*EXP(VLOOKUP($B4373,weights!$A$2:$R$6,14)*G4373))</f>
        <v>1.9343482345793972</v>
      </c>
    </row>
    <row r="4374" spans="1:8" ht="12.75" x14ac:dyDescent="0.2">
      <c r="A4374">
        <f t="shared" si="0"/>
        <v>175</v>
      </c>
      <c r="B4374" t="str">
        <f t="shared" ref="B4374:C4374" si="4348">B4349</f>
        <v>pharmacy</v>
      </c>
      <c r="C4374">
        <f t="shared" si="4348"/>
        <v>2</v>
      </c>
      <c r="D4374">
        <f ca="1">OFFSET(walk!$A$2:$Y$402,TRUNC((ROW()-ROW($D$2))/COLUMNS(walk!$A$2:$Y$402)),MOD(ROW()-ROW($D$2),COLUMNS(walk!$A$2:$Y$402)),1,1)</f>
        <v>15</v>
      </c>
      <c r="E4374">
        <f ca="1">OFFSET(bike!$A$2:$Y$402,TRUNC((ROW()-ROW($E$2))/COLUMNS(bike!$A$2:$Y$402)),MOD(ROW()-ROW($E$2),COLUMNS(bike!$A$2:$Y$402)),1,1)</f>
        <v>5</v>
      </c>
      <c r="F4374">
        <f ca="1">OFFSET(transit!$A$2:$Y$402,TRUNC((ROW()-ROW($F$2))/COLUMNS(transit!$A$2:$Y$402)),MOD(ROW()-ROW($F$2),COLUMNS(transit!$A$2:$Y$402)),1,1)</f>
        <v>15</v>
      </c>
      <c r="G4374">
        <f ca="1">OFFSET(drive!$A$2:$Y$402,TRUNC((ROW()-ROW($G$2))/COLUMNS(drive!$A$2:$Y$402)),MOD(ROW()-ROW($G$2),COLUMNS(drive!$A$2:$Y$402)),1,1)</f>
        <v>4</v>
      </c>
      <c r="H4374" s="5">
        <f ca="1">(VLOOKUP($B4374,weights!$A$2:$R$6,4))*VLOOKUP($B4374,weights!$A$2:$R$6,6)^C4374*(VLOOKUP($B4374,weights!$A$2:$R$6,15)*EXP(VLOOKUP($B4374,weights!$A$2:$R$6,11)*D4374)+VLOOKUP($B4374,weights!$A$2:$R$6,16)*EXP(VLOOKUP($B4374,weights!$A$2:$R$6,12)*E4374)+VLOOKUP($B4374,weights!$A$2:$R$6,17)*EXP(VLOOKUP($B4374,weights!$A$2:$R$6,13)*F4374)+VLOOKUP($B4374,weights!$A$2:$R$6,18)*EXP(VLOOKUP($B4374,weights!$A$2:$R$6,14)*G4374))</f>
        <v>0.90938875509852346</v>
      </c>
    </row>
    <row r="4375" spans="1:8" ht="12.75" x14ac:dyDescent="0.2">
      <c r="A4375">
        <f t="shared" si="0"/>
        <v>175</v>
      </c>
      <c r="B4375" t="str">
        <f t="shared" ref="B4375:C4375" si="4349">B4350</f>
        <v>bank</v>
      </c>
      <c r="C4375">
        <f t="shared" si="4349"/>
        <v>0</v>
      </c>
      <c r="D4375">
        <f ca="1">OFFSET(walk!$A$2:$Y$402,TRUNC((ROW()-ROW($D$2))/COLUMNS(walk!$A$2:$Y$402)),MOD(ROW()-ROW($D$2),COLUMNS(walk!$A$2:$Y$402)),1,1)</f>
        <v>26</v>
      </c>
      <c r="E4375">
        <f ca="1">OFFSET(bike!$A$2:$Y$402,TRUNC((ROW()-ROW($E$2))/COLUMNS(bike!$A$2:$Y$402)),MOD(ROW()-ROW($E$2),COLUMNS(bike!$A$2:$Y$402)),1,1)</f>
        <v>9</v>
      </c>
      <c r="F4375">
        <f ca="1">OFFSET(transit!$A$2:$Y$402,TRUNC((ROW()-ROW($F$2))/COLUMNS(transit!$A$2:$Y$402)),MOD(ROW()-ROW($F$2),COLUMNS(transit!$A$2:$Y$402)),1,1)</f>
        <v>23</v>
      </c>
      <c r="G4375">
        <f ca="1">OFFSET(drive!$A$2:$Y$402,TRUNC((ROW()-ROW($G$2))/COLUMNS(drive!$A$2:$Y$402)),MOD(ROW()-ROW($G$2),COLUMNS(drive!$A$2:$Y$402)),1,1)</f>
        <v>7</v>
      </c>
      <c r="H4375" s="5">
        <f ca="1">(VLOOKUP($B4375,weights!$A$2:$R$6,4))*VLOOKUP($B4375,weights!$A$2:$R$6,6)^C4375*(VLOOKUP($B4375,weights!$A$2:$R$6,15)*EXP(VLOOKUP($B4375,weights!$A$2:$R$6,11)*D4375)+VLOOKUP($B4375,weights!$A$2:$R$6,16)*EXP(VLOOKUP($B4375,weights!$A$2:$R$6,12)*E4375)+VLOOKUP($B4375,weights!$A$2:$R$6,17)*EXP(VLOOKUP($B4375,weights!$A$2:$R$6,13)*F4375)+VLOOKUP($B4375,weights!$A$2:$R$6,18)*EXP(VLOOKUP($B4375,weights!$A$2:$R$6,14)*G4375))</f>
        <v>1.8493973098076979</v>
      </c>
    </row>
    <row r="4376" spans="1:8" ht="12.75" x14ac:dyDescent="0.2">
      <c r="A4376">
        <f t="shared" si="0"/>
        <v>175</v>
      </c>
      <c r="B4376" t="str">
        <f t="shared" ref="B4376:C4376" si="4350">B4351</f>
        <v>bank</v>
      </c>
      <c r="C4376">
        <f t="shared" si="4350"/>
        <v>1</v>
      </c>
      <c r="D4376">
        <f ca="1">OFFSET(walk!$A$2:$Y$402,TRUNC((ROW()-ROW($D$2))/COLUMNS(walk!$A$2:$Y$402)),MOD(ROW()-ROW($D$2),COLUMNS(walk!$A$2:$Y$402)),1,1)</f>
        <v>43</v>
      </c>
      <c r="E4376">
        <f ca="1">OFFSET(bike!$A$2:$Y$402,TRUNC((ROW()-ROW($E$2))/COLUMNS(bike!$A$2:$Y$402)),MOD(ROW()-ROW($E$2),COLUMNS(bike!$A$2:$Y$402)),1,1)</f>
        <v>14</v>
      </c>
      <c r="F4376">
        <f ca="1">OFFSET(transit!$A$2:$Y$402,TRUNC((ROW()-ROW($F$2))/COLUMNS(transit!$A$2:$Y$402)),MOD(ROW()-ROW($F$2),COLUMNS(transit!$A$2:$Y$402)),1,1)</f>
        <v>36</v>
      </c>
      <c r="G4376">
        <f ca="1">OFFSET(drive!$A$2:$Y$402,TRUNC((ROW()-ROW($G$2))/COLUMNS(drive!$A$2:$Y$402)),MOD(ROW()-ROW($G$2),COLUMNS(drive!$A$2:$Y$402)),1,1)</f>
        <v>8</v>
      </c>
      <c r="H4376" s="5">
        <f ca="1">(VLOOKUP($B4376,weights!$A$2:$R$6,4))*VLOOKUP($B4376,weights!$A$2:$R$6,6)^C4376*(VLOOKUP($B4376,weights!$A$2:$R$6,15)*EXP(VLOOKUP($B4376,weights!$A$2:$R$6,11)*D4376)+VLOOKUP($B4376,weights!$A$2:$R$6,16)*EXP(VLOOKUP($B4376,weights!$A$2:$R$6,12)*E4376)+VLOOKUP($B4376,weights!$A$2:$R$6,17)*EXP(VLOOKUP($B4376,weights!$A$2:$R$6,13)*F4376)+VLOOKUP($B4376,weights!$A$2:$R$6,18)*EXP(VLOOKUP($B4376,weights!$A$2:$R$6,14)*G4376))</f>
        <v>0.43806042683161273</v>
      </c>
    </row>
    <row r="4377" spans="1:8" ht="12.75" x14ac:dyDescent="0.2">
      <c r="A4377">
        <f t="shared" si="0"/>
        <v>176</v>
      </c>
      <c r="B4377" t="str">
        <f t="shared" ref="B4377:C4377" si="4351">B4352</f>
        <v>restaurant</v>
      </c>
      <c r="C4377">
        <f t="shared" si="4351"/>
        <v>0</v>
      </c>
      <c r="D4377">
        <f ca="1">OFFSET(walk!$A$2:$Y$402,TRUNC((ROW()-ROW($D$2))/COLUMNS(walk!$A$2:$Y$402)),MOD(ROW()-ROW($D$2),COLUMNS(walk!$A$2:$Y$402)),1,1)</f>
        <v>8</v>
      </c>
      <c r="E4377">
        <f ca="1">OFFSET(bike!$A$2:$Y$402,TRUNC((ROW()-ROW($E$2))/COLUMNS(bike!$A$2:$Y$402)),MOD(ROW()-ROW($E$2),COLUMNS(bike!$A$2:$Y$402)),1,1)</f>
        <v>2</v>
      </c>
      <c r="F4377">
        <f ca="1">OFFSET(transit!$A$2:$Y$402,TRUNC((ROW()-ROW($F$2))/COLUMNS(transit!$A$2:$Y$402)),MOD(ROW()-ROW($F$2),COLUMNS(transit!$A$2:$Y$402)),1,1)</f>
        <v>7</v>
      </c>
      <c r="G4377">
        <f ca="1">OFFSET(drive!$A$2:$Y$402,TRUNC((ROW()-ROW($G$2))/COLUMNS(drive!$A$2:$Y$402)),MOD(ROW()-ROW($G$2),COLUMNS(drive!$A$2:$Y$402)),1,1)</f>
        <v>2</v>
      </c>
      <c r="H4377" s="5">
        <f ca="1">(VLOOKUP($B4377,weights!$A$2:$R$6,4))*VLOOKUP($B4377,weights!$A$2:$R$6,6)^C4377*(VLOOKUP($B4377,weights!$A$2:$R$6,15)*EXP(VLOOKUP($B4377,weights!$A$2:$R$6,11)*D4377)+VLOOKUP($B4377,weights!$A$2:$R$6,16)*EXP(VLOOKUP($B4377,weights!$A$2:$R$6,12)*E4377)+VLOOKUP($B4377,weights!$A$2:$R$6,17)*EXP(VLOOKUP($B4377,weights!$A$2:$R$6,13)*F4377)+VLOOKUP($B4377,weights!$A$2:$R$6,18)*EXP(VLOOKUP($B4377,weights!$A$2:$R$6,14)*G4377))</f>
        <v>31.176590690563376</v>
      </c>
    </row>
    <row r="4378" spans="1:8" ht="12.75" x14ac:dyDescent="0.2">
      <c r="A4378">
        <f t="shared" si="0"/>
        <v>176</v>
      </c>
      <c r="B4378" t="str">
        <f t="shared" ref="B4378:C4378" si="4352">B4353</f>
        <v>restaurant</v>
      </c>
      <c r="C4378">
        <f t="shared" si="4352"/>
        <v>1</v>
      </c>
      <c r="D4378">
        <f ca="1">OFFSET(walk!$A$2:$Y$402,TRUNC((ROW()-ROW($D$2))/COLUMNS(walk!$A$2:$Y$402)),MOD(ROW()-ROW($D$2),COLUMNS(walk!$A$2:$Y$402)),1,1)</f>
        <v>8</v>
      </c>
      <c r="E4378">
        <f ca="1">OFFSET(bike!$A$2:$Y$402,TRUNC((ROW()-ROW($E$2))/COLUMNS(bike!$A$2:$Y$402)),MOD(ROW()-ROW($E$2),COLUMNS(bike!$A$2:$Y$402)),1,1)</f>
        <v>2</v>
      </c>
      <c r="F4378">
        <f ca="1">OFFSET(transit!$A$2:$Y$402,TRUNC((ROW()-ROW($F$2))/COLUMNS(transit!$A$2:$Y$402)),MOD(ROW()-ROW($F$2),COLUMNS(transit!$A$2:$Y$402)),1,1)</f>
        <v>7</v>
      </c>
      <c r="G4378">
        <f ca="1">OFFSET(drive!$A$2:$Y$402,TRUNC((ROW()-ROW($G$2))/COLUMNS(drive!$A$2:$Y$402)),MOD(ROW()-ROW($G$2),COLUMNS(drive!$A$2:$Y$402)),1,1)</f>
        <v>2</v>
      </c>
      <c r="H4378" s="5">
        <f ca="1">(VLOOKUP($B4378,weights!$A$2:$R$6,4))*VLOOKUP($B4378,weights!$A$2:$R$6,6)^C4378*(VLOOKUP($B4378,weights!$A$2:$R$6,15)*EXP(VLOOKUP($B4378,weights!$A$2:$R$6,11)*D4378)+VLOOKUP($B4378,weights!$A$2:$R$6,16)*EXP(VLOOKUP($B4378,weights!$A$2:$R$6,12)*E4378)+VLOOKUP($B4378,weights!$A$2:$R$6,17)*EXP(VLOOKUP($B4378,weights!$A$2:$R$6,13)*F4378)+VLOOKUP($B4378,weights!$A$2:$R$6,18)*EXP(VLOOKUP($B4378,weights!$A$2:$R$6,14)*G4378))</f>
        <v>27.943462767097543</v>
      </c>
    </row>
    <row r="4379" spans="1:8" ht="12.75" x14ac:dyDescent="0.2">
      <c r="A4379">
        <f t="shared" si="0"/>
        <v>176</v>
      </c>
      <c r="B4379" t="str">
        <f t="shared" ref="B4379:C4379" si="4353">B4354</f>
        <v>restaurant</v>
      </c>
      <c r="C4379">
        <f t="shared" si="4353"/>
        <v>2</v>
      </c>
      <c r="D4379">
        <f ca="1">OFFSET(walk!$A$2:$Y$402,TRUNC((ROW()-ROW($D$2))/COLUMNS(walk!$A$2:$Y$402)),MOD(ROW()-ROW($D$2),COLUMNS(walk!$A$2:$Y$402)),1,1)</f>
        <v>11</v>
      </c>
      <c r="E4379">
        <f ca="1">OFFSET(bike!$A$2:$Y$402,TRUNC((ROW()-ROW($E$2))/COLUMNS(bike!$A$2:$Y$402)),MOD(ROW()-ROW($E$2),COLUMNS(bike!$A$2:$Y$402)),1,1)</f>
        <v>3</v>
      </c>
      <c r="F4379">
        <f ca="1">OFFSET(transit!$A$2:$Y$402,TRUNC((ROW()-ROW($F$2))/COLUMNS(transit!$A$2:$Y$402)),MOD(ROW()-ROW($F$2),COLUMNS(transit!$A$2:$Y$402)),1,1)</f>
        <v>7</v>
      </c>
      <c r="G4379">
        <f ca="1">OFFSET(drive!$A$2:$Y$402,TRUNC((ROW()-ROW($G$2))/COLUMNS(drive!$A$2:$Y$402)),MOD(ROW()-ROW($G$2),COLUMNS(drive!$A$2:$Y$402)),1,1)</f>
        <v>3</v>
      </c>
      <c r="H4379" s="5">
        <f ca="1">(VLOOKUP($B4379,weights!$A$2:$R$6,4))*VLOOKUP($B4379,weights!$A$2:$R$6,6)^C4379*(VLOOKUP($B4379,weights!$A$2:$R$6,15)*EXP(VLOOKUP($B4379,weights!$A$2:$R$6,11)*D4379)+VLOOKUP($B4379,weights!$A$2:$R$6,16)*EXP(VLOOKUP($B4379,weights!$A$2:$R$6,12)*E4379)+VLOOKUP($B4379,weights!$A$2:$R$6,17)*EXP(VLOOKUP($B4379,weights!$A$2:$R$6,13)*F4379)+VLOOKUP($B4379,weights!$A$2:$R$6,18)*EXP(VLOOKUP($B4379,weights!$A$2:$R$6,14)*G4379))</f>
        <v>20.600534502453069</v>
      </c>
    </row>
    <row r="4380" spans="1:8" ht="12.75" x14ac:dyDescent="0.2">
      <c r="A4380">
        <f t="shared" si="0"/>
        <v>176</v>
      </c>
      <c r="B4380" t="str">
        <f t="shared" ref="B4380:C4380" si="4354">B4355</f>
        <v>restaurant</v>
      </c>
      <c r="C4380">
        <f t="shared" si="4354"/>
        <v>3</v>
      </c>
      <c r="D4380">
        <f ca="1">OFFSET(walk!$A$2:$Y$402,TRUNC((ROW()-ROW($D$2))/COLUMNS(walk!$A$2:$Y$402)),MOD(ROW()-ROW($D$2),COLUMNS(walk!$A$2:$Y$402)),1,1)</f>
        <v>12</v>
      </c>
      <c r="E4380">
        <f ca="1">OFFSET(bike!$A$2:$Y$402,TRUNC((ROW()-ROW($E$2))/COLUMNS(bike!$A$2:$Y$402)),MOD(ROW()-ROW($E$2),COLUMNS(bike!$A$2:$Y$402)),1,1)</f>
        <v>3</v>
      </c>
      <c r="F4380">
        <f ca="1">OFFSET(transit!$A$2:$Y$402,TRUNC((ROW()-ROW($F$2))/COLUMNS(transit!$A$2:$Y$402)),MOD(ROW()-ROW($F$2),COLUMNS(transit!$A$2:$Y$402)),1,1)</f>
        <v>7</v>
      </c>
      <c r="G4380">
        <f ca="1">OFFSET(drive!$A$2:$Y$402,TRUNC((ROW()-ROW($G$2))/COLUMNS(drive!$A$2:$Y$402)),MOD(ROW()-ROW($G$2),COLUMNS(drive!$A$2:$Y$402)),1,1)</f>
        <v>3</v>
      </c>
      <c r="H4380" s="5">
        <f ca="1">(VLOOKUP($B4380,weights!$A$2:$R$6,4))*VLOOKUP($B4380,weights!$A$2:$R$6,6)^C4380*(VLOOKUP($B4380,weights!$A$2:$R$6,15)*EXP(VLOOKUP($B4380,weights!$A$2:$R$6,11)*D4380)+VLOOKUP($B4380,weights!$A$2:$R$6,16)*EXP(VLOOKUP($B4380,weights!$A$2:$R$6,12)*E4380)+VLOOKUP($B4380,weights!$A$2:$R$6,17)*EXP(VLOOKUP($B4380,weights!$A$2:$R$6,13)*F4380)+VLOOKUP($B4380,weights!$A$2:$R$6,18)*EXP(VLOOKUP($B4380,weights!$A$2:$R$6,14)*G4380))</f>
        <v>18.217918867630654</v>
      </c>
    </row>
    <row r="4381" spans="1:8" ht="12.75" x14ac:dyDescent="0.2">
      <c r="A4381">
        <f t="shared" si="0"/>
        <v>176</v>
      </c>
      <c r="B4381" t="str">
        <f t="shared" ref="B4381:C4381" si="4355">B4356</f>
        <v>restaurant</v>
      </c>
      <c r="C4381">
        <f t="shared" si="4355"/>
        <v>4</v>
      </c>
      <c r="D4381">
        <f ca="1">OFFSET(walk!$A$2:$Y$402,TRUNC((ROW()-ROW($D$2))/COLUMNS(walk!$A$2:$Y$402)),MOD(ROW()-ROW($D$2),COLUMNS(walk!$A$2:$Y$402)),1,1)</f>
        <v>13</v>
      </c>
      <c r="E4381">
        <f ca="1">OFFSET(bike!$A$2:$Y$402,TRUNC((ROW()-ROW($E$2))/COLUMNS(bike!$A$2:$Y$402)),MOD(ROW()-ROW($E$2),COLUMNS(bike!$A$2:$Y$402)),1,1)</f>
        <v>3</v>
      </c>
      <c r="F4381">
        <f ca="1">OFFSET(transit!$A$2:$Y$402,TRUNC((ROW()-ROW($F$2))/COLUMNS(transit!$A$2:$Y$402)),MOD(ROW()-ROW($F$2),COLUMNS(transit!$A$2:$Y$402)),1,1)</f>
        <v>9</v>
      </c>
      <c r="G4381">
        <f ca="1">OFFSET(drive!$A$2:$Y$402,TRUNC((ROW()-ROW($G$2))/COLUMNS(drive!$A$2:$Y$402)),MOD(ROW()-ROW($G$2),COLUMNS(drive!$A$2:$Y$402)),1,1)</f>
        <v>3</v>
      </c>
      <c r="H4381" s="5">
        <f ca="1">(VLOOKUP($B4381,weights!$A$2:$R$6,4))*VLOOKUP($B4381,weights!$A$2:$R$6,6)^C4381*(VLOOKUP($B4381,weights!$A$2:$R$6,15)*EXP(VLOOKUP($B4381,weights!$A$2:$R$6,11)*D4381)+VLOOKUP($B4381,weights!$A$2:$R$6,16)*EXP(VLOOKUP($B4381,weights!$A$2:$R$6,12)*E4381)+VLOOKUP($B4381,weights!$A$2:$R$6,17)*EXP(VLOOKUP($B4381,weights!$A$2:$R$6,13)*F4381)+VLOOKUP($B4381,weights!$A$2:$R$6,18)*EXP(VLOOKUP($B4381,weights!$A$2:$R$6,14)*G4381))</f>
        <v>15.196566457780632</v>
      </c>
    </row>
    <row r="4382" spans="1:8" ht="12.75" x14ac:dyDescent="0.2">
      <c r="A4382">
        <f t="shared" si="0"/>
        <v>176</v>
      </c>
      <c r="B4382" t="str">
        <f t="shared" ref="B4382:C4382" si="4356">B4357</f>
        <v>restaurant</v>
      </c>
      <c r="C4382">
        <f t="shared" si="4356"/>
        <v>5</v>
      </c>
      <c r="D4382">
        <f ca="1">OFFSET(walk!$A$2:$Y$402,TRUNC((ROW()-ROW($D$2))/COLUMNS(walk!$A$2:$Y$402)),MOD(ROW()-ROW($D$2),COLUMNS(walk!$A$2:$Y$402)),1,1)</f>
        <v>13</v>
      </c>
      <c r="E4382">
        <f ca="1">OFFSET(bike!$A$2:$Y$402,TRUNC((ROW()-ROW($E$2))/COLUMNS(bike!$A$2:$Y$402)),MOD(ROW()-ROW($E$2),COLUMNS(bike!$A$2:$Y$402)),1,1)</f>
        <v>4</v>
      </c>
      <c r="F4382">
        <f ca="1">OFFSET(transit!$A$2:$Y$402,TRUNC((ROW()-ROW($F$2))/COLUMNS(transit!$A$2:$Y$402)),MOD(ROW()-ROW($F$2),COLUMNS(transit!$A$2:$Y$402)),1,1)</f>
        <v>9</v>
      </c>
      <c r="G4382">
        <f ca="1">OFFSET(drive!$A$2:$Y$402,TRUNC((ROW()-ROW($G$2))/COLUMNS(drive!$A$2:$Y$402)),MOD(ROW()-ROW($G$2),COLUMNS(drive!$A$2:$Y$402)),1,1)</f>
        <v>4</v>
      </c>
      <c r="H4382" s="5">
        <f ca="1">(VLOOKUP($B4382,weights!$A$2:$R$6,4))*VLOOKUP($B4382,weights!$A$2:$R$6,6)^C4382*(VLOOKUP($B4382,weights!$A$2:$R$6,15)*EXP(VLOOKUP($B4382,weights!$A$2:$R$6,11)*D4382)+VLOOKUP($B4382,weights!$A$2:$R$6,16)*EXP(VLOOKUP($B4382,weights!$A$2:$R$6,12)*E4382)+VLOOKUP($B4382,weights!$A$2:$R$6,17)*EXP(VLOOKUP($B4382,weights!$A$2:$R$6,13)*F4382)+VLOOKUP($B4382,weights!$A$2:$R$6,18)*EXP(VLOOKUP($B4382,weights!$A$2:$R$6,14)*G4382))</f>
        <v>11.777902429104532</v>
      </c>
    </row>
    <row r="4383" spans="1:8" ht="12.75" x14ac:dyDescent="0.2">
      <c r="A4383">
        <f t="shared" si="0"/>
        <v>176</v>
      </c>
      <c r="B4383" t="str">
        <f t="shared" ref="B4383:C4383" si="4357">B4358</f>
        <v>restaurant</v>
      </c>
      <c r="C4383">
        <f t="shared" si="4357"/>
        <v>6</v>
      </c>
      <c r="D4383">
        <f ca="1">OFFSET(walk!$A$2:$Y$402,TRUNC((ROW()-ROW($D$2))/COLUMNS(walk!$A$2:$Y$402)),MOD(ROW()-ROW($D$2),COLUMNS(walk!$A$2:$Y$402)),1,1)</f>
        <v>13</v>
      </c>
      <c r="E4383">
        <f ca="1">OFFSET(bike!$A$2:$Y$402,TRUNC((ROW()-ROW($E$2))/COLUMNS(bike!$A$2:$Y$402)),MOD(ROW()-ROW($E$2),COLUMNS(bike!$A$2:$Y$402)),1,1)</f>
        <v>4</v>
      </c>
      <c r="F4383">
        <f ca="1">OFFSET(transit!$A$2:$Y$402,TRUNC((ROW()-ROW($F$2))/COLUMNS(transit!$A$2:$Y$402)),MOD(ROW()-ROW($F$2),COLUMNS(transit!$A$2:$Y$402)),1,1)</f>
        <v>9</v>
      </c>
      <c r="G4383">
        <f ca="1">OFFSET(drive!$A$2:$Y$402,TRUNC((ROW()-ROW($G$2))/COLUMNS(drive!$A$2:$Y$402)),MOD(ROW()-ROW($G$2),COLUMNS(drive!$A$2:$Y$402)),1,1)</f>
        <v>4</v>
      </c>
      <c r="H4383" s="5">
        <f ca="1">(VLOOKUP($B4383,weights!$A$2:$R$6,4))*VLOOKUP($B4383,weights!$A$2:$R$6,6)^C4383*(VLOOKUP($B4383,weights!$A$2:$R$6,15)*EXP(VLOOKUP($B4383,weights!$A$2:$R$6,11)*D4383)+VLOOKUP($B4383,weights!$A$2:$R$6,16)*EXP(VLOOKUP($B4383,weights!$A$2:$R$6,12)*E4383)+VLOOKUP($B4383,weights!$A$2:$R$6,17)*EXP(VLOOKUP($B4383,weights!$A$2:$R$6,13)*F4383)+VLOOKUP($B4383,weights!$A$2:$R$6,18)*EXP(VLOOKUP($B4383,weights!$A$2:$R$6,14)*G4383))</f>
        <v>10.556490325345544</v>
      </c>
    </row>
    <row r="4384" spans="1:8" ht="12.75" x14ac:dyDescent="0.2">
      <c r="A4384">
        <f t="shared" si="0"/>
        <v>176</v>
      </c>
      <c r="B4384" t="str">
        <f t="shared" ref="B4384:C4384" si="4358">B4359</f>
        <v>restaurant</v>
      </c>
      <c r="C4384">
        <f t="shared" si="4358"/>
        <v>7</v>
      </c>
      <c r="D4384">
        <f ca="1">OFFSET(walk!$A$2:$Y$402,TRUNC((ROW()-ROW($D$2))/COLUMNS(walk!$A$2:$Y$402)),MOD(ROW()-ROW($D$2),COLUMNS(walk!$A$2:$Y$402)),1,1)</f>
        <v>14</v>
      </c>
      <c r="E4384">
        <f ca="1">OFFSET(bike!$A$2:$Y$402,TRUNC((ROW()-ROW($E$2))/COLUMNS(bike!$A$2:$Y$402)),MOD(ROW()-ROW($E$2),COLUMNS(bike!$A$2:$Y$402)),1,1)</f>
        <v>4</v>
      </c>
      <c r="F4384">
        <f ca="1">OFFSET(transit!$A$2:$Y$402,TRUNC((ROW()-ROW($F$2))/COLUMNS(transit!$A$2:$Y$402)),MOD(ROW()-ROW($F$2),COLUMNS(transit!$A$2:$Y$402)),1,1)</f>
        <v>9</v>
      </c>
      <c r="G4384">
        <f ca="1">OFFSET(drive!$A$2:$Y$402,TRUNC((ROW()-ROW($G$2))/COLUMNS(drive!$A$2:$Y$402)),MOD(ROW()-ROW($G$2),COLUMNS(drive!$A$2:$Y$402)),1,1)</f>
        <v>4</v>
      </c>
      <c r="H4384" s="5">
        <f ca="1">(VLOOKUP($B4384,weights!$A$2:$R$6,4))*VLOOKUP($B4384,weights!$A$2:$R$6,6)^C4384*(VLOOKUP($B4384,weights!$A$2:$R$6,15)*EXP(VLOOKUP($B4384,weights!$A$2:$R$6,11)*D4384)+VLOOKUP($B4384,weights!$A$2:$R$6,16)*EXP(VLOOKUP($B4384,weights!$A$2:$R$6,12)*E4384)+VLOOKUP($B4384,weights!$A$2:$R$6,17)*EXP(VLOOKUP($B4384,weights!$A$2:$R$6,13)*F4384)+VLOOKUP($B4384,weights!$A$2:$R$6,18)*EXP(VLOOKUP($B4384,weights!$A$2:$R$6,14)*G4384))</f>
        <v>9.3608122965231022</v>
      </c>
    </row>
    <row r="4385" spans="1:8" ht="12.75" x14ac:dyDescent="0.2">
      <c r="A4385">
        <f t="shared" si="0"/>
        <v>176</v>
      </c>
      <c r="B4385" t="str">
        <f t="shared" ref="B4385:C4385" si="4359">B4360</f>
        <v>restaurant</v>
      </c>
      <c r="C4385">
        <f t="shared" si="4359"/>
        <v>8</v>
      </c>
      <c r="D4385">
        <f ca="1">OFFSET(walk!$A$2:$Y$402,TRUNC((ROW()-ROW($D$2))/COLUMNS(walk!$A$2:$Y$402)),MOD(ROW()-ROW($D$2),COLUMNS(walk!$A$2:$Y$402)),1,1)</f>
        <v>15</v>
      </c>
      <c r="E4385">
        <f ca="1">OFFSET(bike!$A$2:$Y$402,TRUNC((ROW()-ROW($E$2))/COLUMNS(bike!$A$2:$Y$402)),MOD(ROW()-ROW($E$2),COLUMNS(bike!$A$2:$Y$402)),1,1)</f>
        <v>5</v>
      </c>
      <c r="F4385">
        <f ca="1">OFFSET(transit!$A$2:$Y$402,TRUNC((ROW()-ROW($F$2))/COLUMNS(transit!$A$2:$Y$402)),MOD(ROW()-ROW($F$2),COLUMNS(transit!$A$2:$Y$402)),1,1)</f>
        <v>9</v>
      </c>
      <c r="G4385">
        <f ca="1">OFFSET(drive!$A$2:$Y$402,TRUNC((ROW()-ROW($G$2))/COLUMNS(drive!$A$2:$Y$402)),MOD(ROW()-ROW($G$2),COLUMNS(drive!$A$2:$Y$402)),1,1)</f>
        <v>4</v>
      </c>
      <c r="H4385" s="5">
        <f ca="1">(VLOOKUP($B4385,weights!$A$2:$R$6,4))*VLOOKUP($B4385,weights!$A$2:$R$6,6)^C4385*(VLOOKUP($B4385,weights!$A$2:$R$6,15)*EXP(VLOOKUP($B4385,weights!$A$2:$R$6,11)*D4385)+VLOOKUP($B4385,weights!$A$2:$R$6,16)*EXP(VLOOKUP($B4385,weights!$A$2:$R$6,12)*E4385)+VLOOKUP($B4385,weights!$A$2:$R$6,17)*EXP(VLOOKUP($B4385,weights!$A$2:$R$6,13)*F4385)+VLOOKUP($B4385,weights!$A$2:$R$6,18)*EXP(VLOOKUP($B4385,weights!$A$2:$R$6,14)*G4385))</f>
        <v>7.7752373860811934</v>
      </c>
    </row>
    <row r="4386" spans="1:8" ht="12.75" x14ac:dyDescent="0.2">
      <c r="A4386">
        <f t="shared" si="0"/>
        <v>176</v>
      </c>
      <c r="B4386" t="str">
        <f t="shared" ref="B4386:C4386" si="4360">B4361</f>
        <v>restaurant</v>
      </c>
      <c r="C4386">
        <f t="shared" si="4360"/>
        <v>9</v>
      </c>
      <c r="D4386">
        <f ca="1">OFFSET(walk!$A$2:$Y$402,TRUNC((ROW()-ROW($D$2))/COLUMNS(walk!$A$2:$Y$402)),MOD(ROW()-ROW($D$2),COLUMNS(walk!$A$2:$Y$402)),1,1)</f>
        <v>16</v>
      </c>
      <c r="E4386">
        <f ca="1">OFFSET(bike!$A$2:$Y$402,TRUNC((ROW()-ROW($E$2))/COLUMNS(bike!$A$2:$Y$402)),MOD(ROW()-ROW($E$2),COLUMNS(bike!$A$2:$Y$402)),1,1)</f>
        <v>5</v>
      </c>
      <c r="F4386">
        <f ca="1">OFFSET(transit!$A$2:$Y$402,TRUNC((ROW()-ROW($F$2))/COLUMNS(transit!$A$2:$Y$402)),MOD(ROW()-ROW($F$2),COLUMNS(transit!$A$2:$Y$402)),1,1)</f>
        <v>13</v>
      </c>
      <c r="G4386">
        <f ca="1">OFFSET(drive!$A$2:$Y$402,TRUNC((ROW()-ROW($G$2))/COLUMNS(drive!$A$2:$Y$402)),MOD(ROW()-ROW($G$2),COLUMNS(drive!$A$2:$Y$402)),1,1)</f>
        <v>4</v>
      </c>
      <c r="H4386" s="5">
        <f ca="1">(VLOOKUP($B4386,weights!$A$2:$R$6,4))*VLOOKUP($B4386,weights!$A$2:$R$6,6)^C4386*(VLOOKUP($B4386,weights!$A$2:$R$6,15)*EXP(VLOOKUP($B4386,weights!$A$2:$R$6,11)*D4386)+VLOOKUP($B4386,weights!$A$2:$R$6,16)*EXP(VLOOKUP($B4386,weights!$A$2:$R$6,12)*E4386)+VLOOKUP($B4386,weights!$A$2:$R$6,17)*EXP(VLOOKUP($B4386,weights!$A$2:$R$6,13)*F4386)+VLOOKUP($B4386,weights!$A$2:$R$6,18)*EXP(VLOOKUP($B4386,weights!$A$2:$R$6,14)*G4386))</f>
        <v>6.2112226120241214</v>
      </c>
    </row>
    <row r="4387" spans="1:8" ht="12.75" x14ac:dyDescent="0.2">
      <c r="A4387">
        <f t="shared" si="0"/>
        <v>176</v>
      </c>
      <c r="B4387" t="str">
        <f t="shared" ref="B4387:C4387" si="4361">B4362</f>
        <v>supermarket</v>
      </c>
      <c r="C4387">
        <f t="shared" si="4361"/>
        <v>0</v>
      </c>
      <c r="D4387">
        <f ca="1">OFFSET(walk!$A$2:$Y$402,TRUNC((ROW()-ROW($D$2))/COLUMNS(walk!$A$2:$Y$402)),MOD(ROW()-ROW($D$2),COLUMNS(walk!$A$2:$Y$402)),1,1)</f>
        <v>39</v>
      </c>
      <c r="E4387">
        <f ca="1">OFFSET(bike!$A$2:$Y$402,TRUNC((ROW()-ROW($E$2))/COLUMNS(bike!$A$2:$Y$402)),MOD(ROW()-ROW($E$2),COLUMNS(bike!$A$2:$Y$402)),1,1)</f>
        <v>15</v>
      </c>
      <c r="F4387">
        <f ca="1">OFFSET(transit!$A$2:$Y$402,TRUNC((ROW()-ROW($F$2))/COLUMNS(transit!$A$2:$Y$402)),MOD(ROW()-ROW($F$2),COLUMNS(transit!$A$2:$Y$402)),1,1)</f>
        <v>20</v>
      </c>
      <c r="G4387">
        <f ca="1">OFFSET(drive!$A$2:$Y$402,TRUNC((ROW()-ROW($G$2))/COLUMNS(drive!$A$2:$Y$402)),MOD(ROW()-ROW($G$2),COLUMNS(drive!$A$2:$Y$402)),1,1)</f>
        <v>9</v>
      </c>
      <c r="H4387" s="5">
        <f ca="1">(VLOOKUP($B4387,weights!$A$2:$R$6,4))*VLOOKUP($B4387,weights!$A$2:$R$6,6)^C4387*(VLOOKUP($B4387,weights!$A$2:$R$6,15)*EXP(VLOOKUP($B4387,weights!$A$2:$R$6,11)*D4387)+VLOOKUP($B4387,weights!$A$2:$R$6,16)*EXP(VLOOKUP($B4387,weights!$A$2:$R$6,12)*E4387)+VLOOKUP($B4387,weights!$A$2:$R$6,17)*EXP(VLOOKUP($B4387,weights!$A$2:$R$6,13)*F4387)+VLOOKUP($B4387,weights!$A$2:$R$6,18)*EXP(VLOOKUP($B4387,weights!$A$2:$R$6,14)*G4387))</f>
        <v>2.9594183713244209</v>
      </c>
    </row>
    <row r="4388" spans="1:8" ht="12.75" x14ac:dyDescent="0.2">
      <c r="A4388">
        <f t="shared" si="0"/>
        <v>176</v>
      </c>
      <c r="B4388" t="str">
        <f t="shared" ref="B4388:C4388" si="4362">B4363</f>
        <v>supermarket</v>
      </c>
      <c r="C4388">
        <f t="shared" si="4362"/>
        <v>1</v>
      </c>
      <c r="D4388">
        <f ca="1">OFFSET(walk!$A$2:$Y$402,TRUNC((ROW()-ROW($D$2))/COLUMNS(walk!$A$2:$Y$402)),MOD(ROW()-ROW($D$2),COLUMNS(walk!$A$2:$Y$402)),1,1)</f>
        <v>52</v>
      </c>
      <c r="E4388">
        <f ca="1">OFFSET(bike!$A$2:$Y$402,TRUNC((ROW()-ROW($E$2))/COLUMNS(bike!$A$2:$Y$402)),MOD(ROW()-ROW($E$2),COLUMNS(bike!$A$2:$Y$402)),1,1)</f>
        <v>16</v>
      </c>
      <c r="F4388">
        <f ca="1">OFFSET(transit!$A$2:$Y$402,TRUNC((ROW()-ROW($F$2))/COLUMNS(transit!$A$2:$Y$402)),MOD(ROW()-ROW($F$2),COLUMNS(transit!$A$2:$Y$402)),1,1)</f>
        <v>24</v>
      </c>
      <c r="G4388">
        <f ca="1">OFFSET(drive!$A$2:$Y$402,TRUNC((ROW()-ROW($G$2))/COLUMNS(drive!$A$2:$Y$402)),MOD(ROW()-ROW($G$2),COLUMNS(drive!$A$2:$Y$402)),1,1)</f>
        <v>10</v>
      </c>
      <c r="H4388" s="5">
        <f ca="1">(VLOOKUP($B4388,weights!$A$2:$R$6,4))*VLOOKUP($B4388,weights!$A$2:$R$6,6)^C4388*(VLOOKUP($B4388,weights!$A$2:$R$6,15)*EXP(VLOOKUP($B4388,weights!$A$2:$R$6,11)*D4388)+VLOOKUP($B4388,weights!$A$2:$R$6,16)*EXP(VLOOKUP($B4388,weights!$A$2:$R$6,12)*E4388)+VLOOKUP($B4388,weights!$A$2:$R$6,17)*EXP(VLOOKUP($B4388,weights!$A$2:$R$6,13)*F4388)+VLOOKUP($B4388,weights!$A$2:$R$6,18)*EXP(VLOOKUP($B4388,weights!$A$2:$R$6,14)*G4388))</f>
        <v>1.3554885589927179</v>
      </c>
    </row>
    <row r="4389" spans="1:8" ht="12.75" x14ac:dyDescent="0.2">
      <c r="A4389">
        <f t="shared" si="0"/>
        <v>176</v>
      </c>
      <c r="B4389" t="str">
        <f t="shared" ref="B4389:C4389" si="4363">B4364</f>
        <v>supermarket</v>
      </c>
      <c r="C4389">
        <f t="shared" si="4363"/>
        <v>2</v>
      </c>
      <c r="D4389">
        <f ca="1">OFFSET(walk!$A$2:$Y$402,TRUNC((ROW()-ROW($D$2))/COLUMNS(walk!$A$2:$Y$402)),MOD(ROW()-ROW($D$2),COLUMNS(walk!$A$2:$Y$402)),1,1)</f>
        <v>57</v>
      </c>
      <c r="E4389">
        <f ca="1">OFFSET(bike!$A$2:$Y$402,TRUNC((ROW()-ROW($E$2))/COLUMNS(bike!$A$2:$Y$402)),MOD(ROW()-ROW($E$2),COLUMNS(bike!$A$2:$Y$402)),1,1)</f>
        <v>17</v>
      </c>
      <c r="F4389">
        <f ca="1">OFFSET(transit!$A$2:$Y$402,TRUNC((ROW()-ROW($F$2))/COLUMNS(transit!$A$2:$Y$402)),MOD(ROW()-ROW($F$2),COLUMNS(transit!$A$2:$Y$402)),1,1)</f>
        <v>33</v>
      </c>
      <c r="G4389">
        <f ca="1">OFFSET(drive!$A$2:$Y$402,TRUNC((ROW()-ROW($G$2))/COLUMNS(drive!$A$2:$Y$402)),MOD(ROW()-ROW($G$2),COLUMNS(drive!$A$2:$Y$402)),1,1)</f>
        <v>13</v>
      </c>
      <c r="H4389" s="5">
        <f ca="1">(VLOOKUP($B4389,weights!$A$2:$R$6,4))*VLOOKUP($B4389,weights!$A$2:$R$6,6)^C4389*(VLOOKUP($B4389,weights!$A$2:$R$6,15)*EXP(VLOOKUP($B4389,weights!$A$2:$R$6,11)*D4389)+VLOOKUP($B4389,weights!$A$2:$R$6,16)*EXP(VLOOKUP($B4389,weights!$A$2:$R$6,12)*E4389)+VLOOKUP($B4389,weights!$A$2:$R$6,17)*EXP(VLOOKUP($B4389,weights!$A$2:$R$6,13)*F4389)+VLOOKUP($B4389,weights!$A$2:$R$6,18)*EXP(VLOOKUP($B4389,weights!$A$2:$R$6,14)*G4389))</f>
        <v>0.41635754817899395</v>
      </c>
    </row>
    <row r="4390" spans="1:8" ht="12.75" x14ac:dyDescent="0.2">
      <c r="A4390">
        <f t="shared" si="0"/>
        <v>176</v>
      </c>
      <c r="B4390" t="str">
        <f t="shared" ref="B4390:C4390" si="4364">B4365</f>
        <v>supermarket</v>
      </c>
      <c r="C4390">
        <f t="shared" si="4364"/>
        <v>3</v>
      </c>
      <c r="D4390">
        <f ca="1">OFFSET(walk!$A$2:$Y$402,TRUNC((ROW()-ROW($D$2))/COLUMNS(walk!$A$2:$Y$402)),MOD(ROW()-ROW($D$2),COLUMNS(walk!$A$2:$Y$402)),1,1)</f>
        <v>64</v>
      </c>
      <c r="E4390">
        <f ca="1">OFFSET(bike!$A$2:$Y$402,TRUNC((ROW()-ROW($E$2))/COLUMNS(bike!$A$2:$Y$402)),MOD(ROW()-ROW($E$2),COLUMNS(bike!$A$2:$Y$402)),1,1)</f>
        <v>21</v>
      </c>
      <c r="F4390">
        <f ca="1">OFFSET(transit!$A$2:$Y$402,TRUNC((ROW()-ROW($F$2))/COLUMNS(transit!$A$2:$Y$402)),MOD(ROW()-ROW($F$2),COLUMNS(transit!$A$2:$Y$402)),1,1)</f>
        <v>38</v>
      </c>
      <c r="G4390">
        <f ca="1">OFFSET(drive!$A$2:$Y$402,TRUNC((ROW()-ROW($G$2))/COLUMNS(drive!$A$2:$Y$402)),MOD(ROW()-ROW($G$2),COLUMNS(drive!$A$2:$Y$402)),1,1)</f>
        <v>14</v>
      </c>
      <c r="H4390" s="5">
        <f ca="1">(VLOOKUP($B4390,weights!$A$2:$R$6,4))*VLOOKUP($B4390,weights!$A$2:$R$6,6)^C4390*(VLOOKUP($B4390,weights!$A$2:$R$6,15)*EXP(VLOOKUP($B4390,weights!$A$2:$R$6,11)*D4390)+VLOOKUP($B4390,weights!$A$2:$R$6,16)*EXP(VLOOKUP($B4390,weights!$A$2:$R$6,12)*E4390)+VLOOKUP($B4390,weights!$A$2:$R$6,17)*EXP(VLOOKUP($B4390,weights!$A$2:$R$6,13)*F4390)+VLOOKUP($B4390,weights!$A$2:$R$6,18)*EXP(VLOOKUP($B4390,weights!$A$2:$R$6,14)*G4390))</f>
        <v>0.18849723219891851</v>
      </c>
    </row>
    <row r="4391" spans="1:8" ht="12.75" x14ac:dyDescent="0.2">
      <c r="A4391">
        <f t="shared" si="0"/>
        <v>176</v>
      </c>
      <c r="B4391" t="str">
        <f t="shared" ref="B4391:C4391" si="4365">B4366</f>
        <v>supermarket</v>
      </c>
      <c r="C4391">
        <f t="shared" si="4365"/>
        <v>4</v>
      </c>
      <c r="D4391">
        <f ca="1">OFFSET(walk!$A$2:$Y$402,TRUNC((ROW()-ROW($D$2))/COLUMNS(walk!$A$2:$Y$402)),MOD(ROW()-ROW($D$2),COLUMNS(walk!$A$2:$Y$402)),1,1)</f>
        <v>80</v>
      </c>
      <c r="E4391">
        <f ca="1">OFFSET(bike!$A$2:$Y$402,TRUNC((ROW()-ROW($E$2))/COLUMNS(bike!$A$2:$Y$402)),MOD(ROW()-ROW($E$2),COLUMNS(bike!$A$2:$Y$402)),1,1)</f>
        <v>24</v>
      </c>
      <c r="F4391">
        <f ca="1">OFFSET(transit!$A$2:$Y$402,TRUNC((ROW()-ROW($F$2))/COLUMNS(transit!$A$2:$Y$402)),MOD(ROW()-ROW($F$2),COLUMNS(transit!$A$2:$Y$402)),1,1)</f>
        <v>39</v>
      </c>
      <c r="G4391">
        <f ca="1">OFFSET(drive!$A$2:$Y$402,TRUNC((ROW()-ROW($G$2))/COLUMNS(drive!$A$2:$Y$402)),MOD(ROW()-ROW($G$2),COLUMNS(drive!$A$2:$Y$402)),1,1)</f>
        <v>15</v>
      </c>
      <c r="H4391" s="5">
        <f ca="1">(VLOOKUP($B4391,weights!$A$2:$R$6,4))*VLOOKUP($B4391,weights!$A$2:$R$6,6)^C4391*(VLOOKUP($B4391,weights!$A$2:$R$6,15)*EXP(VLOOKUP($B4391,weights!$A$2:$R$6,11)*D4391)+VLOOKUP($B4391,weights!$A$2:$R$6,16)*EXP(VLOOKUP($B4391,weights!$A$2:$R$6,12)*E4391)+VLOOKUP($B4391,weights!$A$2:$R$6,17)*EXP(VLOOKUP($B4391,weights!$A$2:$R$6,13)*F4391)+VLOOKUP($B4391,weights!$A$2:$R$6,18)*EXP(VLOOKUP($B4391,weights!$A$2:$R$6,14)*G4391))</f>
        <v>8.9398135557573977E-2</v>
      </c>
    </row>
    <row r="4392" spans="1:8" ht="12.75" x14ac:dyDescent="0.2">
      <c r="A4392">
        <f t="shared" si="0"/>
        <v>176</v>
      </c>
      <c r="B4392" t="str">
        <f t="shared" ref="B4392:C4392" si="4366">B4367</f>
        <v>store</v>
      </c>
      <c r="C4392">
        <f t="shared" si="4366"/>
        <v>0</v>
      </c>
      <c r="D4392">
        <f ca="1">OFFSET(walk!$A$2:$Y$402,TRUNC((ROW()-ROW($D$2))/COLUMNS(walk!$A$2:$Y$402)),MOD(ROW()-ROW($D$2),COLUMNS(walk!$A$2:$Y$402)),1,1)</f>
        <v>6</v>
      </c>
      <c r="E4392">
        <f ca="1">OFFSET(bike!$A$2:$Y$402,TRUNC((ROW()-ROW($E$2))/COLUMNS(bike!$A$2:$Y$402)),MOD(ROW()-ROW($E$2),COLUMNS(bike!$A$2:$Y$402)),1,1)</f>
        <v>1</v>
      </c>
      <c r="F4392">
        <f ca="1">OFFSET(transit!$A$2:$Y$402,TRUNC((ROW()-ROW($F$2))/COLUMNS(transit!$A$2:$Y$402)),MOD(ROW()-ROW($F$2),COLUMNS(transit!$A$2:$Y$402)),1,1)</f>
        <v>6</v>
      </c>
      <c r="G4392">
        <f ca="1">OFFSET(drive!$A$2:$Y$402,TRUNC((ROW()-ROW($G$2))/COLUMNS(drive!$A$2:$Y$402)),MOD(ROW()-ROW($G$2),COLUMNS(drive!$A$2:$Y$402)),1,1)</f>
        <v>1</v>
      </c>
      <c r="H4392" s="5">
        <f ca="1">(VLOOKUP($B4392,weights!$A$2:$R$6,4))*VLOOKUP($B4392,weights!$A$2:$R$6,6)^C4392*(VLOOKUP($B4392,weights!$A$2:$R$6,15)*EXP(VLOOKUP($B4392,weights!$A$2:$R$6,11)*D4392)+VLOOKUP($B4392,weights!$A$2:$R$6,16)*EXP(VLOOKUP($B4392,weights!$A$2:$R$6,12)*E4392)+VLOOKUP($B4392,weights!$A$2:$R$6,17)*EXP(VLOOKUP($B4392,weights!$A$2:$R$6,13)*F4392)+VLOOKUP($B4392,weights!$A$2:$R$6,18)*EXP(VLOOKUP($B4392,weights!$A$2:$R$6,14)*G4392))</f>
        <v>19.391023756149067</v>
      </c>
    </row>
    <row r="4393" spans="1:8" ht="12.75" x14ac:dyDescent="0.2">
      <c r="A4393">
        <f t="shared" si="0"/>
        <v>176</v>
      </c>
      <c r="B4393" t="str">
        <f t="shared" ref="B4393:C4393" si="4367">B4368</f>
        <v>store</v>
      </c>
      <c r="C4393">
        <f t="shared" si="4367"/>
        <v>1</v>
      </c>
      <c r="D4393">
        <f ca="1">OFFSET(walk!$A$2:$Y$402,TRUNC((ROW()-ROW($D$2))/COLUMNS(walk!$A$2:$Y$402)),MOD(ROW()-ROW($D$2),COLUMNS(walk!$A$2:$Y$402)),1,1)</f>
        <v>7</v>
      </c>
      <c r="E4393">
        <f ca="1">OFFSET(bike!$A$2:$Y$402,TRUNC((ROW()-ROW($E$2))/COLUMNS(bike!$A$2:$Y$402)),MOD(ROW()-ROW($E$2),COLUMNS(bike!$A$2:$Y$402)),1,1)</f>
        <v>2</v>
      </c>
      <c r="F4393">
        <f ca="1">OFFSET(transit!$A$2:$Y$402,TRUNC((ROW()-ROW($F$2))/COLUMNS(transit!$A$2:$Y$402)),MOD(ROW()-ROW($F$2),COLUMNS(transit!$A$2:$Y$402)),1,1)</f>
        <v>7</v>
      </c>
      <c r="G4393">
        <f ca="1">OFFSET(drive!$A$2:$Y$402,TRUNC((ROW()-ROW($G$2))/COLUMNS(drive!$A$2:$Y$402)),MOD(ROW()-ROW($G$2),COLUMNS(drive!$A$2:$Y$402)),1,1)</f>
        <v>2</v>
      </c>
      <c r="H4393" s="5">
        <f ca="1">(VLOOKUP($B4393,weights!$A$2:$R$6,4))*VLOOKUP($B4393,weights!$A$2:$R$6,6)^C4393*(VLOOKUP($B4393,weights!$A$2:$R$6,15)*EXP(VLOOKUP($B4393,weights!$A$2:$R$6,11)*D4393)+VLOOKUP($B4393,weights!$A$2:$R$6,16)*EXP(VLOOKUP($B4393,weights!$A$2:$R$6,12)*E4393)+VLOOKUP($B4393,weights!$A$2:$R$6,17)*EXP(VLOOKUP($B4393,weights!$A$2:$R$6,13)*F4393)+VLOOKUP($B4393,weights!$A$2:$R$6,18)*EXP(VLOOKUP($B4393,weights!$A$2:$R$6,14)*G4393))</f>
        <v>9.230637960199946</v>
      </c>
    </row>
    <row r="4394" spans="1:8" ht="12.75" x14ac:dyDescent="0.2">
      <c r="A4394">
        <f t="shared" si="0"/>
        <v>176</v>
      </c>
      <c r="B4394" t="str">
        <f t="shared" ref="B4394:C4394" si="4368">B4369</f>
        <v>store</v>
      </c>
      <c r="C4394">
        <f t="shared" si="4368"/>
        <v>2</v>
      </c>
      <c r="D4394">
        <f ca="1">OFFSET(walk!$A$2:$Y$402,TRUNC((ROW()-ROW($D$2))/COLUMNS(walk!$A$2:$Y$402)),MOD(ROW()-ROW($D$2),COLUMNS(walk!$A$2:$Y$402)),1,1)</f>
        <v>8</v>
      </c>
      <c r="E4394">
        <f ca="1">OFFSET(bike!$A$2:$Y$402,TRUNC((ROW()-ROW($E$2))/COLUMNS(bike!$A$2:$Y$402)),MOD(ROW()-ROW($E$2),COLUMNS(bike!$A$2:$Y$402)),1,1)</f>
        <v>2</v>
      </c>
      <c r="F4394">
        <f ca="1">OFFSET(transit!$A$2:$Y$402,TRUNC((ROW()-ROW($F$2))/COLUMNS(transit!$A$2:$Y$402)),MOD(ROW()-ROW($F$2),COLUMNS(transit!$A$2:$Y$402)),1,1)</f>
        <v>7</v>
      </c>
      <c r="G4394">
        <f ca="1">OFFSET(drive!$A$2:$Y$402,TRUNC((ROW()-ROW($G$2))/COLUMNS(drive!$A$2:$Y$402)),MOD(ROW()-ROW($G$2),COLUMNS(drive!$A$2:$Y$402)),1,1)</f>
        <v>2</v>
      </c>
      <c r="H4394" s="5">
        <f ca="1">(VLOOKUP($B4394,weights!$A$2:$R$6,4))*VLOOKUP($B4394,weights!$A$2:$R$6,6)^C4394*(VLOOKUP($B4394,weights!$A$2:$R$6,15)*EXP(VLOOKUP($B4394,weights!$A$2:$R$6,11)*D4394)+VLOOKUP($B4394,weights!$A$2:$R$6,16)*EXP(VLOOKUP($B4394,weights!$A$2:$R$6,12)*E4394)+VLOOKUP($B4394,weights!$A$2:$R$6,17)*EXP(VLOOKUP($B4394,weights!$A$2:$R$6,13)*F4394)+VLOOKUP($B4394,weights!$A$2:$R$6,18)*EXP(VLOOKUP($B4394,weights!$A$2:$R$6,14)*G4394))</f>
        <v>6.0865736455252319</v>
      </c>
    </row>
    <row r="4395" spans="1:8" ht="12.75" x14ac:dyDescent="0.2">
      <c r="A4395">
        <f t="shared" si="0"/>
        <v>176</v>
      </c>
      <c r="B4395" t="str">
        <f t="shared" ref="B4395:C4395" si="4369">B4370</f>
        <v>store</v>
      </c>
      <c r="C4395">
        <f t="shared" si="4369"/>
        <v>3</v>
      </c>
      <c r="D4395">
        <f ca="1">OFFSET(walk!$A$2:$Y$402,TRUNC((ROW()-ROW($D$2))/COLUMNS(walk!$A$2:$Y$402)),MOD(ROW()-ROW($D$2),COLUMNS(walk!$A$2:$Y$402)),1,1)</f>
        <v>12</v>
      </c>
      <c r="E4395">
        <f ca="1">OFFSET(bike!$A$2:$Y$402,TRUNC((ROW()-ROW($E$2))/COLUMNS(bike!$A$2:$Y$402)),MOD(ROW()-ROW($E$2),COLUMNS(bike!$A$2:$Y$402)),1,1)</f>
        <v>3</v>
      </c>
      <c r="F4395">
        <f ca="1">OFFSET(transit!$A$2:$Y$402,TRUNC((ROW()-ROW($F$2))/COLUMNS(transit!$A$2:$Y$402)),MOD(ROW()-ROW($F$2),COLUMNS(transit!$A$2:$Y$402)),1,1)</f>
        <v>8</v>
      </c>
      <c r="G4395">
        <f ca="1">OFFSET(drive!$A$2:$Y$402,TRUNC((ROW()-ROW($G$2))/COLUMNS(drive!$A$2:$Y$402)),MOD(ROW()-ROW($G$2),COLUMNS(drive!$A$2:$Y$402)),1,1)</f>
        <v>3</v>
      </c>
      <c r="H4395" s="5">
        <f ca="1">(VLOOKUP($B4395,weights!$A$2:$R$6,4))*VLOOKUP($B4395,weights!$A$2:$R$6,6)^C4395*(VLOOKUP($B4395,weights!$A$2:$R$6,15)*EXP(VLOOKUP($B4395,weights!$A$2:$R$6,11)*D4395)+VLOOKUP($B4395,weights!$A$2:$R$6,16)*EXP(VLOOKUP($B4395,weights!$A$2:$R$6,12)*E4395)+VLOOKUP($B4395,weights!$A$2:$R$6,17)*EXP(VLOOKUP($B4395,weights!$A$2:$R$6,13)*F4395)+VLOOKUP($B4395,weights!$A$2:$R$6,18)*EXP(VLOOKUP($B4395,weights!$A$2:$R$6,14)*G4395))</f>
        <v>2.8059239661921311</v>
      </c>
    </row>
    <row r="4396" spans="1:8" ht="12.75" x14ac:dyDescent="0.2">
      <c r="A4396">
        <f t="shared" si="0"/>
        <v>176</v>
      </c>
      <c r="B4396" t="str">
        <f t="shared" ref="B4396:C4396" si="4370">B4371</f>
        <v>store</v>
      </c>
      <c r="C4396">
        <f t="shared" si="4370"/>
        <v>4</v>
      </c>
      <c r="D4396">
        <f ca="1">OFFSET(walk!$A$2:$Y$402,TRUNC((ROW()-ROW($D$2))/COLUMNS(walk!$A$2:$Y$402)),MOD(ROW()-ROW($D$2),COLUMNS(walk!$A$2:$Y$402)),1,1)</f>
        <v>14</v>
      </c>
      <c r="E4396">
        <f ca="1">OFFSET(bike!$A$2:$Y$402,TRUNC((ROW()-ROW($E$2))/COLUMNS(bike!$A$2:$Y$402)),MOD(ROW()-ROW($E$2),COLUMNS(bike!$A$2:$Y$402)),1,1)</f>
        <v>5</v>
      </c>
      <c r="F4396">
        <f ca="1">OFFSET(transit!$A$2:$Y$402,TRUNC((ROW()-ROW($F$2))/COLUMNS(transit!$A$2:$Y$402)),MOD(ROW()-ROW($F$2),COLUMNS(transit!$A$2:$Y$402)),1,1)</f>
        <v>14</v>
      </c>
      <c r="G4396">
        <f ca="1">OFFSET(drive!$A$2:$Y$402,TRUNC((ROW()-ROW($G$2))/COLUMNS(drive!$A$2:$Y$402)),MOD(ROW()-ROW($G$2),COLUMNS(drive!$A$2:$Y$402)),1,1)</f>
        <v>4</v>
      </c>
      <c r="H4396" s="5">
        <f ca="1">(VLOOKUP($B4396,weights!$A$2:$R$6,4))*VLOOKUP($B4396,weights!$A$2:$R$6,6)^C4396*(VLOOKUP($B4396,weights!$A$2:$R$6,15)*EXP(VLOOKUP($B4396,weights!$A$2:$R$6,11)*D4396)+VLOOKUP($B4396,weights!$A$2:$R$6,16)*EXP(VLOOKUP($B4396,weights!$A$2:$R$6,12)*E4396)+VLOOKUP($B4396,weights!$A$2:$R$6,17)*EXP(VLOOKUP($B4396,weights!$A$2:$R$6,13)*F4396)+VLOOKUP($B4396,weights!$A$2:$R$6,18)*EXP(VLOOKUP($B4396,weights!$A$2:$R$6,14)*G4396))</f>
        <v>1.0452970584927768</v>
      </c>
    </row>
    <row r="4397" spans="1:8" ht="12.75" x14ac:dyDescent="0.2">
      <c r="A4397">
        <f t="shared" si="0"/>
        <v>176</v>
      </c>
      <c r="B4397" t="str">
        <f t="shared" ref="B4397:C4397" si="4371">B4372</f>
        <v>pharmacy</v>
      </c>
      <c r="C4397">
        <f t="shared" si="4371"/>
        <v>0</v>
      </c>
      <c r="D4397">
        <f ca="1">OFFSET(walk!$A$2:$Y$402,TRUNC((ROW()-ROW($D$2))/COLUMNS(walk!$A$2:$Y$402)),MOD(ROW()-ROW($D$2),COLUMNS(walk!$A$2:$Y$402)),1,1)</f>
        <v>14</v>
      </c>
      <c r="E4397">
        <f ca="1">OFFSET(bike!$A$2:$Y$402,TRUNC((ROW()-ROW($E$2))/COLUMNS(bike!$A$2:$Y$402)),MOD(ROW()-ROW($E$2),COLUMNS(bike!$A$2:$Y$402)),1,1)</f>
        <v>4</v>
      </c>
      <c r="F4397">
        <f ca="1">OFFSET(transit!$A$2:$Y$402,TRUNC((ROW()-ROW($F$2))/COLUMNS(transit!$A$2:$Y$402)),MOD(ROW()-ROW($F$2),COLUMNS(transit!$A$2:$Y$402)),1,1)</f>
        <v>13</v>
      </c>
      <c r="G4397">
        <f ca="1">OFFSET(drive!$A$2:$Y$402,TRUNC((ROW()-ROW($G$2))/COLUMNS(drive!$A$2:$Y$402)),MOD(ROW()-ROW($G$2),COLUMNS(drive!$A$2:$Y$402)),1,1)</f>
        <v>3</v>
      </c>
      <c r="H4397" s="5">
        <f ca="1">(VLOOKUP($B4397,weights!$A$2:$R$6,4))*VLOOKUP($B4397,weights!$A$2:$R$6,6)^C4397*(VLOOKUP($B4397,weights!$A$2:$R$6,15)*EXP(VLOOKUP($B4397,weights!$A$2:$R$6,11)*D4397)+VLOOKUP($B4397,weights!$A$2:$R$6,16)*EXP(VLOOKUP($B4397,weights!$A$2:$R$6,12)*E4397)+VLOOKUP($B4397,weights!$A$2:$R$6,17)*EXP(VLOOKUP($B4397,weights!$A$2:$R$6,13)*F4397)+VLOOKUP($B4397,weights!$A$2:$R$6,18)*EXP(VLOOKUP($B4397,weights!$A$2:$R$6,14)*G4397))</f>
        <v>5.0617189887915783</v>
      </c>
    </row>
    <row r="4398" spans="1:8" ht="12.75" x14ac:dyDescent="0.2">
      <c r="A4398">
        <f t="shared" si="0"/>
        <v>176</v>
      </c>
      <c r="B4398" t="str">
        <f t="shared" ref="B4398:C4398" si="4372">B4373</f>
        <v>pharmacy</v>
      </c>
      <c r="C4398">
        <f t="shared" si="4372"/>
        <v>1</v>
      </c>
      <c r="D4398">
        <f ca="1">OFFSET(walk!$A$2:$Y$402,TRUNC((ROW()-ROW($D$2))/COLUMNS(walk!$A$2:$Y$402)),MOD(ROW()-ROW($D$2),COLUMNS(walk!$A$2:$Y$402)),1,1)</f>
        <v>14</v>
      </c>
      <c r="E4398">
        <f ca="1">OFFSET(bike!$A$2:$Y$402,TRUNC((ROW()-ROW($E$2))/COLUMNS(bike!$A$2:$Y$402)),MOD(ROW()-ROW($E$2),COLUMNS(bike!$A$2:$Y$402)),1,1)</f>
        <v>5</v>
      </c>
      <c r="F4398">
        <f ca="1">OFFSET(transit!$A$2:$Y$402,TRUNC((ROW()-ROW($F$2))/COLUMNS(transit!$A$2:$Y$402)),MOD(ROW()-ROW($F$2),COLUMNS(transit!$A$2:$Y$402)),1,1)</f>
        <v>13</v>
      </c>
      <c r="G4398">
        <f ca="1">OFFSET(drive!$A$2:$Y$402,TRUNC((ROW()-ROW($G$2))/COLUMNS(drive!$A$2:$Y$402)),MOD(ROW()-ROW($G$2),COLUMNS(drive!$A$2:$Y$402)),1,1)</f>
        <v>4</v>
      </c>
      <c r="H4398" s="5">
        <f ca="1">(VLOOKUP($B4398,weights!$A$2:$R$6,4))*VLOOKUP($B4398,weights!$A$2:$R$6,6)^C4398*(VLOOKUP($B4398,weights!$A$2:$R$6,15)*EXP(VLOOKUP($B4398,weights!$A$2:$R$6,11)*D4398)+VLOOKUP($B4398,weights!$A$2:$R$6,16)*EXP(VLOOKUP($B4398,weights!$A$2:$R$6,12)*E4398)+VLOOKUP($B4398,weights!$A$2:$R$6,17)*EXP(VLOOKUP($B4398,weights!$A$2:$R$6,13)*F4398)+VLOOKUP($B4398,weights!$A$2:$R$6,18)*EXP(VLOOKUP($B4398,weights!$A$2:$R$6,14)*G4398))</f>
        <v>1.9551639828452152</v>
      </c>
    </row>
    <row r="4399" spans="1:8" ht="12.75" x14ac:dyDescent="0.2">
      <c r="A4399">
        <f t="shared" si="0"/>
        <v>176</v>
      </c>
      <c r="B4399" t="str">
        <f t="shared" ref="B4399:C4399" si="4373">B4374</f>
        <v>pharmacy</v>
      </c>
      <c r="C4399">
        <f t="shared" si="4373"/>
        <v>2</v>
      </c>
      <c r="D4399">
        <f ca="1">OFFSET(walk!$A$2:$Y$402,TRUNC((ROW()-ROW($D$2))/COLUMNS(walk!$A$2:$Y$402)),MOD(ROW()-ROW($D$2),COLUMNS(walk!$A$2:$Y$402)),1,1)</f>
        <v>14</v>
      </c>
      <c r="E4399">
        <f ca="1">OFFSET(bike!$A$2:$Y$402,TRUNC((ROW()-ROW($E$2))/COLUMNS(bike!$A$2:$Y$402)),MOD(ROW()-ROW($E$2),COLUMNS(bike!$A$2:$Y$402)),1,1)</f>
        <v>5</v>
      </c>
      <c r="F4399">
        <f ca="1">OFFSET(transit!$A$2:$Y$402,TRUNC((ROW()-ROW($F$2))/COLUMNS(transit!$A$2:$Y$402)),MOD(ROW()-ROW($F$2),COLUMNS(transit!$A$2:$Y$402)),1,1)</f>
        <v>14</v>
      </c>
      <c r="G4399">
        <f ca="1">OFFSET(drive!$A$2:$Y$402,TRUNC((ROW()-ROW($G$2))/COLUMNS(drive!$A$2:$Y$402)),MOD(ROW()-ROW($G$2),COLUMNS(drive!$A$2:$Y$402)),1,1)</f>
        <v>4</v>
      </c>
      <c r="H4399" s="5">
        <f ca="1">(VLOOKUP($B4399,weights!$A$2:$R$6,4))*VLOOKUP($B4399,weights!$A$2:$R$6,6)^C4399*(VLOOKUP($B4399,weights!$A$2:$R$6,15)*EXP(VLOOKUP($B4399,weights!$A$2:$R$6,11)*D4399)+VLOOKUP($B4399,weights!$A$2:$R$6,16)*EXP(VLOOKUP($B4399,weights!$A$2:$R$6,12)*E4399)+VLOOKUP($B4399,weights!$A$2:$R$6,17)*EXP(VLOOKUP($B4399,weights!$A$2:$R$6,13)*F4399)+VLOOKUP($B4399,weights!$A$2:$R$6,18)*EXP(VLOOKUP($B4399,weights!$A$2:$R$6,14)*G4399))</f>
        <v>0.92913440333143571</v>
      </c>
    </row>
    <row r="4400" spans="1:8" ht="12.75" x14ac:dyDescent="0.2">
      <c r="A4400">
        <f t="shared" si="0"/>
        <v>176</v>
      </c>
      <c r="B4400" t="str">
        <f t="shared" ref="B4400:C4400" si="4374">B4375</f>
        <v>bank</v>
      </c>
      <c r="C4400">
        <f t="shared" si="4374"/>
        <v>0</v>
      </c>
      <c r="D4400">
        <f ca="1">OFFSET(walk!$A$2:$Y$402,TRUNC((ROW()-ROW($D$2))/COLUMNS(walk!$A$2:$Y$402)),MOD(ROW()-ROW($D$2),COLUMNS(walk!$A$2:$Y$402)),1,1)</f>
        <v>26</v>
      </c>
      <c r="E4400">
        <f ca="1">OFFSET(bike!$A$2:$Y$402,TRUNC((ROW()-ROW($E$2))/COLUMNS(bike!$A$2:$Y$402)),MOD(ROW()-ROW($E$2),COLUMNS(bike!$A$2:$Y$402)),1,1)</f>
        <v>8</v>
      </c>
      <c r="F4400">
        <f ca="1">OFFSET(transit!$A$2:$Y$402,TRUNC((ROW()-ROW($F$2))/COLUMNS(transit!$A$2:$Y$402)),MOD(ROW()-ROW($F$2),COLUMNS(transit!$A$2:$Y$402)),1,1)</f>
        <v>22</v>
      </c>
      <c r="G4400">
        <f ca="1">OFFSET(drive!$A$2:$Y$402,TRUNC((ROW()-ROW($G$2))/COLUMNS(drive!$A$2:$Y$402)),MOD(ROW()-ROW($G$2),COLUMNS(drive!$A$2:$Y$402)),1,1)</f>
        <v>7</v>
      </c>
      <c r="H4400" s="5">
        <f ca="1">(VLOOKUP($B4400,weights!$A$2:$R$6,4))*VLOOKUP($B4400,weights!$A$2:$R$6,6)^C4400*(VLOOKUP($B4400,weights!$A$2:$R$6,15)*EXP(VLOOKUP($B4400,weights!$A$2:$R$6,11)*D4400)+VLOOKUP($B4400,weights!$A$2:$R$6,16)*EXP(VLOOKUP($B4400,weights!$A$2:$R$6,12)*E4400)+VLOOKUP($B4400,weights!$A$2:$R$6,17)*EXP(VLOOKUP($B4400,weights!$A$2:$R$6,13)*F4400)+VLOOKUP($B4400,weights!$A$2:$R$6,18)*EXP(VLOOKUP($B4400,weights!$A$2:$R$6,14)*G4400))</f>
        <v>2.0261371380542172</v>
      </c>
    </row>
    <row r="4401" spans="1:8" ht="12.75" x14ac:dyDescent="0.2">
      <c r="A4401">
        <f t="shared" si="0"/>
        <v>176</v>
      </c>
      <c r="B4401" t="str">
        <f t="shared" ref="B4401:C4401" si="4375">B4376</f>
        <v>bank</v>
      </c>
      <c r="C4401">
        <f t="shared" si="4375"/>
        <v>1</v>
      </c>
      <c r="D4401">
        <f ca="1">OFFSET(walk!$A$2:$Y$402,TRUNC((ROW()-ROW($D$2))/COLUMNS(walk!$A$2:$Y$402)),MOD(ROW()-ROW($D$2),COLUMNS(walk!$A$2:$Y$402)),1,1)</f>
        <v>43</v>
      </c>
      <c r="E4401">
        <f ca="1">OFFSET(bike!$A$2:$Y$402,TRUNC((ROW()-ROW($E$2))/COLUMNS(bike!$A$2:$Y$402)),MOD(ROW()-ROW($E$2),COLUMNS(bike!$A$2:$Y$402)),1,1)</f>
        <v>14</v>
      </c>
      <c r="F4401">
        <f ca="1">OFFSET(transit!$A$2:$Y$402,TRUNC((ROW()-ROW($F$2))/COLUMNS(transit!$A$2:$Y$402)),MOD(ROW()-ROW($F$2),COLUMNS(transit!$A$2:$Y$402)),1,1)</f>
        <v>36</v>
      </c>
      <c r="G4401">
        <f ca="1">OFFSET(drive!$A$2:$Y$402,TRUNC((ROW()-ROW($G$2))/COLUMNS(drive!$A$2:$Y$402)),MOD(ROW()-ROW($G$2),COLUMNS(drive!$A$2:$Y$402)),1,1)</f>
        <v>8</v>
      </c>
      <c r="H4401" s="5">
        <f ca="1">(VLOOKUP($B4401,weights!$A$2:$R$6,4))*VLOOKUP($B4401,weights!$A$2:$R$6,6)^C4401*(VLOOKUP($B4401,weights!$A$2:$R$6,15)*EXP(VLOOKUP($B4401,weights!$A$2:$R$6,11)*D4401)+VLOOKUP($B4401,weights!$A$2:$R$6,16)*EXP(VLOOKUP($B4401,weights!$A$2:$R$6,12)*E4401)+VLOOKUP($B4401,weights!$A$2:$R$6,17)*EXP(VLOOKUP($B4401,weights!$A$2:$R$6,13)*F4401)+VLOOKUP($B4401,weights!$A$2:$R$6,18)*EXP(VLOOKUP($B4401,weights!$A$2:$R$6,14)*G4401))</f>
        <v>0.43806042683161273</v>
      </c>
    </row>
    <row r="4402" spans="1:8" ht="12.75" x14ac:dyDescent="0.2">
      <c r="A4402">
        <f t="shared" si="0"/>
        <v>177</v>
      </c>
      <c r="B4402" t="str">
        <f t="shared" ref="B4402:C4402" si="4376">B4377</f>
        <v>restaurant</v>
      </c>
      <c r="C4402">
        <f t="shared" si="4376"/>
        <v>0</v>
      </c>
      <c r="D4402">
        <f ca="1">OFFSET(walk!$A$2:$Y$402,TRUNC((ROW()-ROW($D$2))/COLUMNS(walk!$A$2:$Y$402)),MOD(ROW()-ROW($D$2),COLUMNS(walk!$A$2:$Y$402)),1,1)</f>
        <v>5</v>
      </c>
      <c r="E4402">
        <f ca="1">OFFSET(bike!$A$2:$Y$402,TRUNC((ROW()-ROW($E$2))/COLUMNS(bike!$A$2:$Y$402)),MOD(ROW()-ROW($E$2),COLUMNS(bike!$A$2:$Y$402)),1,1)</f>
        <v>1</v>
      </c>
      <c r="F4402">
        <f ca="1">OFFSET(transit!$A$2:$Y$402,TRUNC((ROW()-ROW($F$2))/COLUMNS(transit!$A$2:$Y$402)),MOD(ROW()-ROW($F$2),COLUMNS(transit!$A$2:$Y$402)),1,1)</f>
        <v>5</v>
      </c>
      <c r="G4402">
        <f ca="1">OFFSET(drive!$A$2:$Y$402,TRUNC((ROW()-ROW($G$2))/COLUMNS(drive!$A$2:$Y$402)),MOD(ROW()-ROW($G$2),COLUMNS(drive!$A$2:$Y$402)),1,1)</f>
        <v>1</v>
      </c>
      <c r="H4402" s="5">
        <f ca="1">(VLOOKUP($B4402,weights!$A$2:$R$6,4))*VLOOKUP($B4402,weights!$A$2:$R$6,6)^C4402*(VLOOKUP($B4402,weights!$A$2:$R$6,15)*EXP(VLOOKUP($B4402,weights!$A$2:$R$6,11)*D4402)+VLOOKUP($B4402,weights!$A$2:$R$6,16)*EXP(VLOOKUP($B4402,weights!$A$2:$R$6,12)*E4402)+VLOOKUP($B4402,weights!$A$2:$R$6,17)*EXP(VLOOKUP($B4402,weights!$A$2:$R$6,13)*F4402)+VLOOKUP($B4402,weights!$A$2:$R$6,18)*EXP(VLOOKUP($B4402,weights!$A$2:$R$6,14)*G4402))</f>
        <v>41.195015976462628</v>
      </c>
    </row>
    <row r="4403" spans="1:8" ht="12.75" x14ac:dyDescent="0.2">
      <c r="A4403">
        <f t="shared" si="0"/>
        <v>177</v>
      </c>
      <c r="B4403" t="str">
        <f t="shared" ref="B4403:C4403" si="4377">B4378</f>
        <v>restaurant</v>
      </c>
      <c r="C4403">
        <f t="shared" si="4377"/>
        <v>1</v>
      </c>
      <c r="D4403">
        <f ca="1">OFFSET(walk!$A$2:$Y$402,TRUNC((ROW()-ROW($D$2))/COLUMNS(walk!$A$2:$Y$402)),MOD(ROW()-ROW($D$2),COLUMNS(walk!$A$2:$Y$402)),1,1)</f>
        <v>5</v>
      </c>
      <c r="E4403">
        <f ca="1">OFFSET(bike!$A$2:$Y$402,TRUNC((ROW()-ROW($E$2))/COLUMNS(bike!$A$2:$Y$402)),MOD(ROW()-ROW($E$2),COLUMNS(bike!$A$2:$Y$402)),1,1)</f>
        <v>1</v>
      </c>
      <c r="F4403">
        <f ca="1">OFFSET(transit!$A$2:$Y$402,TRUNC((ROW()-ROW($F$2))/COLUMNS(transit!$A$2:$Y$402)),MOD(ROW()-ROW($F$2),COLUMNS(transit!$A$2:$Y$402)),1,1)</f>
        <v>5</v>
      </c>
      <c r="G4403">
        <f ca="1">OFFSET(drive!$A$2:$Y$402,TRUNC((ROW()-ROW($G$2))/COLUMNS(drive!$A$2:$Y$402)),MOD(ROW()-ROW($G$2),COLUMNS(drive!$A$2:$Y$402)),1,1)</f>
        <v>1</v>
      </c>
      <c r="H4403" s="5">
        <f ca="1">(VLOOKUP($B4403,weights!$A$2:$R$6,4))*VLOOKUP($B4403,weights!$A$2:$R$6,6)^C4403*(VLOOKUP($B4403,weights!$A$2:$R$6,15)*EXP(VLOOKUP($B4403,weights!$A$2:$R$6,11)*D4403)+VLOOKUP($B4403,weights!$A$2:$R$6,16)*EXP(VLOOKUP($B4403,weights!$A$2:$R$6,12)*E4403)+VLOOKUP($B4403,weights!$A$2:$R$6,17)*EXP(VLOOKUP($B4403,weights!$A$2:$R$6,13)*F4403)+VLOOKUP($B4403,weights!$A$2:$R$6,18)*EXP(VLOOKUP($B4403,weights!$A$2:$R$6,14)*G4403))</f>
        <v>36.922940245570203</v>
      </c>
    </row>
    <row r="4404" spans="1:8" ht="12.75" x14ac:dyDescent="0.2">
      <c r="A4404">
        <f t="shared" si="0"/>
        <v>177</v>
      </c>
      <c r="B4404" t="str">
        <f t="shared" ref="B4404:C4404" si="4378">B4379</f>
        <v>restaurant</v>
      </c>
      <c r="C4404">
        <f t="shared" si="4378"/>
        <v>2</v>
      </c>
      <c r="D4404">
        <f ca="1">OFFSET(walk!$A$2:$Y$402,TRUNC((ROW()-ROW($D$2))/COLUMNS(walk!$A$2:$Y$402)),MOD(ROW()-ROW($D$2),COLUMNS(walk!$A$2:$Y$402)),1,1)</f>
        <v>10</v>
      </c>
      <c r="E4404">
        <f ca="1">OFFSET(bike!$A$2:$Y$402,TRUNC((ROW()-ROW($E$2))/COLUMNS(bike!$A$2:$Y$402)),MOD(ROW()-ROW($E$2),COLUMNS(bike!$A$2:$Y$402)),1,1)</f>
        <v>3</v>
      </c>
      <c r="F4404">
        <f ca="1">OFFSET(transit!$A$2:$Y$402,TRUNC((ROW()-ROW($F$2))/COLUMNS(transit!$A$2:$Y$402)),MOD(ROW()-ROW($F$2),COLUMNS(transit!$A$2:$Y$402)),1,1)</f>
        <v>5</v>
      </c>
      <c r="G4404">
        <f ca="1">OFFSET(drive!$A$2:$Y$402,TRUNC((ROW()-ROW($G$2))/COLUMNS(drive!$A$2:$Y$402)),MOD(ROW()-ROW($G$2),COLUMNS(drive!$A$2:$Y$402)),1,1)</f>
        <v>2</v>
      </c>
      <c r="H4404" s="5">
        <f ca="1">(VLOOKUP($B4404,weights!$A$2:$R$6,4))*VLOOKUP($B4404,weights!$A$2:$R$6,6)^C4404*(VLOOKUP($B4404,weights!$A$2:$R$6,15)*EXP(VLOOKUP($B4404,weights!$A$2:$R$6,11)*D4404)+VLOOKUP($B4404,weights!$A$2:$R$6,16)*EXP(VLOOKUP($B4404,weights!$A$2:$R$6,12)*E4404)+VLOOKUP($B4404,weights!$A$2:$R$6,17)*EXP(VLOOKUP($B4404,weights!$A$2:$R$6,13)*F4404)+VLOOKUP($B4404,weights!$A$2:$R$6,18)*EXP(VLOOKUP($B4404,weights!$A$2:$R$6,14)*G4404))</f>
        <v>24.004846216976539</v>
      </c>
    </row>
    <row r="4405" spans="1:8" ht="12.75" x14ac:dyDescent="0.2">
      <c r="A4405">
        <f t="shared" si="0"/>
        <v>177</v>
      </c>
      <c r="B4405" t="str">
        <f t="shared" ref="B4405:C4405" si="4379">B4380</f>
        <v>restaurant</v>
      </c>
      <c r="C4405">
        <f t="shared" si="4379"/>
        <v>3</v>
      </c>
      <c r="D4405">
        <f ca="1">OFFSET(walk!$A$2:$Y$402,TRUNC((ROW()-ROW($D$2))/COLUMNS(walk!$A$2:$Y$402)),MOD(ROW()-ROW($D$2),COLUMNS(walk!$A$2:$Y$402)),1,1)</f>
        <v>10</v>
      </c>
      <c r="E4405">
        <f ca="1">OFFSET(bike!$A$2:$Y$402,TRUNC((ROW()-ROW($E$2))/COLUMNS(bike!$A$2:$Y$402)),MOD(ROW()-ROW($E$2),COLUMNS(bike!$A$2:$Y$402)),1,1)</f>
        <v>3</v>
      </c>
      <c r="F4405">
        <f ca="1">OFFSET(transit!$A$2:$Y$402,TRUNC((ROW()-ROW($F$2))/COLUMNS(transit!$A$2:$Y$402)),MOD(ROW()-ROW($F$2),COLUMNS(transit!$A$2:$Y$402)),1,1)</f>
        <v>5</v>
      </c>
      <c r="G4405">
        <f ca="1">OFFSET(drive!$A$2:$Y$402,TRUNC((ROW()-ROW($G$2))/COLUMNS(drive!$A$2:$Y$402)),MOD(ROW()-ROW($G$2),COLUMNS(drive!$A$2:$Y$402)),1,1)</f>
        <v>2</v>
      </c>
      <c r="H4405" s="5">
        <f ca="1">(VLOOKUP($B4405,weights!$A$2:$R$6,4))*VLOOKUP($B4405,weights!$A$2:$R$6,6)^C4405*(VLOOKUP($B4405,weights!$A$2:$R$6,15)*EXP(VLOOKUP($B4405,weights!$A$2:$R$6,11)*D4405)+VLOOKUP($B4405,weights!$A$2:$R$6,16)*EXP(VLOOKUP($B4405,weights!$A$2:$R$6,12)*E4405)+VLOOKUP($B4405,weights!$A$2:$R$6,17)*EXP(VLOOKUP($B4405,weights!$A$2:$R$6,13)*F4405)+VLOOKUP($B4405,weights!$A$2:$R$6,18)*EXP(VLOOKUP($B4405,weights!$A$2:$R$6,14)*G4405))</f>
        <v>21.515454757438235</v>
      </c>
    </row>
    <row r="4406" spans="1:8" ht="12.75" x14ac:dyDescent="0.2">
      <c r="A4406">
        <f t="shared" si="0"/>
        <v>177</v>
      </c>
      <c r="B4406" t="str">
        <f t="shared" ref="B4406:C4406" si="4380">B4381</f>
        <v>restaurant</v>
      </c>
      <c r="C4406">
        <f t="shared" si="4380"/>
        <v>4</v>
      </c>
      <c r="D4406">
        <f ca="1">OFFSET(walk!$A$2:$Y$402,TRUNC((ROW()-ROW($D$2))/COLUMNS(walk!$A$2:$Y$402)),MOD(ROW()-ROW($D$2),COLUMNS(walk!$A$2:$Y$402)),1,1)</f>
        <v>11</v>
      </c>
      <c r="E4406">
        <f ca="1">OFFSET(bike!$A$2:$Y$402,TRUNC((ROW()-ROW($E$2))/COLUMNS(bike!$A$2:$Y$402)),MOD(ROW()-ROW($E$2),COLUMNS(bike!$A$2:$Y$402)),1,1)</f>
        <v>3</v>
      </c>
      <c r="F4406">
        <f ca="1">OFFSET(transit!$A$2:$Y$402,TRUNC((ROW()-ROW($F$2))/COLUMNS(transit!$A$2:$Y$402)),MOD(ROW()-ROW($F$2),COLUMNS(transit!$A$2:$Y$402)),1,1)</f>
        <v>5</v>
      </c>
      <c r="G4406">
        <f ca="1">OFFSET(drive!$A$2:$Y$402,TRUNC((ROW()-ROW($G$2))/COLUMNS(drive!$A$2:$Y$402)),MOD(ROW()-ROW($G$2),COLUMNS(drive!$A$2:$Y$402)),1,1)</f>
        <v>2</v>
      </c>
      <c r="H4406" s="5">
        <f ca="1">(VLOOKUP($B4406,weights!$A$2:$R$6,4))*VLOOKUP($B4406,weights!$A$2:$R$6,6)^C4406*(VLOOKUP($B4406,weights!$A$2:$R$6,15)*EXP(VLOOKUP($B4406,weights!$A$2:$R$6,11)*D4406)+VLOOKUP($B4406,weights!$A$2:$R$6,16)*EXP(VLOOKUP($B4406,weights!$A$2:$R$6,12)*E4406)+VLOOKUP($B4406,weights!$A$2:$R$6,17)*EXP(VLOOKUP($B4406,weights!$A$2:$R$6,13)*F4406)+VLOOKUP($B4406,weights!$A$2:$R$6,18)*EXP(VLOOKUP($B4406,weights!$A$2:$R$6,14)*G4406))</f>
        <v>19.007245276817894</v>
      </c>
    </row>
    <row r="4407" spans="1:8" ht="12.75" x14ac:dyDescent="0.2">
      <c r="A4407">
        <f t="shared" si="0"/>
        <v>177</v>
      </c>
      <c r="B4407" t="str">
        <f t="shared" ref="B4407:C4407" si="4381">B4382</f>
        <v>restaurant</v>
      </c>
      <c r="C4407">
        <f t="shared" si="4381"/>
        <v>5</v>
      </c>
      <c r="D4407">
        <f ca="1">OFFSET(walk!$A$2:$Y$402,TRUNC((ROW()-ROW($D$2))/COLUMNS(walk!$A$2:$Y$402)),MOD(ROW()-ROW($D$2),COLUMNS(walk!$A$2:$Y$402)),1,1)</f>
        <v>12</v>
      </c>
      <c r="E4407">
        <f ca="1">OFFSET(bike!$A$2:$Y$402,TRUNC((ROW()-ROW($E$2))/COLUMNS(bike!$A$2:$Y$402)),MOD(ROW()-ROW($E$2),COLUMNS(bike!$A$2:$Y$402)),1,1)</f>
        <v>3</v>
      </c>
      <c r="F4407">
        <f ca="1">OFFSET(transit!$A$2:$Y$402,TRUNC((ROW()-ROW($F$2))/COLUMNS(transit!$A$2:$Y$402)),MOD(ROW()-ROW($F$2),COLUMNS(transit!$A$2:$Y$402)),1,1)</f>
        <v>6</v>
      </c>
      <c r="G4407">
        <f ca="1">OFFSET(drive!$A$2:$Y$402,TRUNC((ROW()-ROW($G$2))/COLUMNS(drive!$A$2:$Y$402)),MOD(ROW()-ROW($G$2),COLUMNS(drive!$A$2:$Y$402)),1,1)</f>
        <v>3</v>
      </c>
      <c r="H4407" s="5">
        <f ca="1">(VLOOKUP($B4407,weights!$A$2:$R$6,4))*VLOOKUP($B4407,weights!$A$2:$R$6,6)^C4407*(VLOOKUP($B4407,weights!$A$2:$R$6,15)*EXP(VLOOKUP($B4407,weights!$A$2:$R$6,11)*D4407)+VLOOKUP($B4407,weights!$A$2:$R$6,16)*EXP(VLOOKUP($B4407,weights!$A$2:$R$6,12)*E4407)+VLOOKUP($B4407,weights!$A$2:$R$6,17)*EXP(VLOOKUP($B4407,weights!$A$2:$R$6,13)*F4407)+VLOOKUP($B4407,weights!$A$2:$R$6,18)*EXP(VLOOKUP($B4407,weights!$A$2:$R$6,14)*G4407))</f>
        <v>15.173193739389752</v>
      </c>
    </row>
    <row r="4408" spans="1:8" ht="12.75" x14ac:dyDescent="0.2">
      <c r="A4408">
        <f t="shared" si="0"/>
        <v>177</v>
      </c>
      <c r="B4408" t="str">
        <f t="shared" ref="B4408:C4408" si="4382">B4383</f>
        <v>restaurant</v>
      </c>
      <c r="C4408">
        <f t="shared" si="4382"/>
        <v>6</v>
      </c>
      <c r="D4408">
        <f ca="1">OFFSET(walk!$A$2:$Y$402,TRUNC((ROW()-ROW($D$2))/COLUMNS(walk!$A$2:$Y$402)),MOD(ROW()-ROW($D$2),COLUMNS(walk!$A$2:$Y$402)),1,1)</f>
        <v>12</v>
      </c>
      <c r="E4408">
        <f ca="1">OFFSET(bike!$A$2:$Y$402,TRUNC((ROW()-ROW($E$2))/COLUMNS(bike!$A$2:$Y$402)),MOD(ROW()-ROW($E$2),COLUMNS(bike!$A$2:$Y$402)),1,1)</f>
        <v>3</v>
      </c>
      <c r="F4408">
        <f ca="1">OFFSET(transit!$A$2:$Y$402,TRUNC((ROW()-ROW($F$2))/COLUMNS(transit!$A$2:$Y$402)),MOD(ROW()-ROW($F$2),COLUMNS(transit!$A$2:$Y$402)),1,1)</f>
        <v>6</v>
      </c>
      <c r="G4408">
        <f ca="1">OFFSET(drive!$A$2:$Y$402,TRUNC((ROW()-ROW($G$2))/COLUMNS(drive!$A$2:$Y$402)),MOD(ROW()-ROW($G$2),COLUMNS(drive!$A$2:$Y$402)),1,1)</f>
        <v>4</v>
      </c>
      <c r="H4408" s="5">
        <f ca="1">(VLOOKUP($B4408,weights!$A$2:$R$6,4))*VLOOKUP($B4408,weights!$A$2:$R$6,6)^C4408*(VLOOKUP($B4408,weights!$A$2:$R$6,15)*EXP(VLOOKUP($B4408,weights!$A$2:$R$6,11)*D4408)+VLOOKUP($B4408,weights!$A$2:$R$6,16)*EXP(VLOOKUP($B4408,weights!$A$2:$R$6,12)*E4408)+VLOOKUP($B4408,weights!$A$2:$R$6,17)*EXP(VLOOKUP($B4408,weights!$A$2:$R$6,13)*F4408)+VLOOKUP($B4408,weights!$A$2:$R$6,18)*EXP(VLOOKUP($B4408,weights!$A$2:$R$6,14)*G4408))</f>
        <v>12.804720471178763</v>
      </c>
    </row>
    <row r="4409" spans="1:8" ht="12.75" x14ac:dyDescent="0.2">
      <c r="A4409">
        <f t="shared" si="0"/>
        <v>177</v>
      </c>
      <c r="B4409" t="str">
        <f t="shared" ref="B4409:C4409" si="4383">B4384</f>
        <v>restaurant</v>
      </c>
      <c r="C4409">
        <f t="shared" si="4383"/>
        <v>7</v>
      </c>
      <c r="D4409">
        <f ca="1">OFFSET(walk!$A$2:$Y$402,TRUNC((ROW()-ROW($D$2))/COLUMNS(walk!$A$2:$Y$402)),MOD(ROW()-ROW($D$2),COLUMNS(walk!$A$2:$Y$402)),1,1)</f>
        <v>12</v>
      </c>
      <c r="E4409">
        <f ca="1">OFFSET(bike!$A$2:$Y$402,TRUNC((ROW()-ROW($E$2))/COLUMNS(bike!$A$2:$Y$402)),MOD(ROW()-ROW($E$2),COLUMNS(bike!$A$2:$Y$402)),1,1)</f>
        <v>4</v>
      </c>
      <c r="F4409">
        <f ca="1">OFFSET(transit!$A$2:$Y$402,TRUNC((ROW()-ROW($F$2))/COLUMNS(transit!$A$2:$Y$402)),MOD(ROW()-ROW($F$2),COLUMNS(transit!$A$2:$Y$402)),1,1)</f>
        <v>6</v>
      </c>
      <c r="G4409">
        <f ca="1">OFFSET(drive!$A$2:$Y$402,TRUNC((ROW()-ROW($G$2))/COLUMNS(drive!$A$2:$Y$402)),MOD(ROW()-ROW($G$2),COLUMNS(drive!$A$2:$Y$402)),1,1)</f>
        <v>4</v>
      </c>
      <c r="H4409" s="5">
        <f ca="1">(VLOOKUP($B4409,weights!$A$2:$R$6,4))*VLOOKUP($B4409,weights!$A$2:$R$6,6)^C4409*(VLOOKUP($B4409,weights!$A$2:$R$6,15)*EXP(VLOOKUP($B4409,weights!$A$2:$R$6,11)*D4409)+VLOOKUP($B4409,weights!$A$2:$R$6,16)*EXP(VLOOKUP($B4409,weights!$A$2:$R$6,12)*E4409)+VLOOKUP($B4409,weights!$A$2:$R$6,17)*EXP(VLOOKUP($B4409,weights!$A$2:$R$6,13)*F4409)+VLOOKUP($B4409,weights!$A$2:$R$6,18)*EXP(VLOOKUP($B4409,weights!$A$2:$R$6,14)*G4409))</f>
        <v>10.708993708228439</v>
      </c>
    </row>
    <row r="4410" spans="1:8" ht="12.75" x14ac:dyDescent="0.2">
      <c r="A4410">
        <f t="shared" si="0"/>
        <v>177</v>
      </c>
      <c r="B4410" t="str">
        <f t="shared" ref="B4410:C4410" si="4384">B4385</f>
        <v>restaurant</v>
      </c>
      <c r="C4410">
        <f t="shared" si="4384"/>
        <v>8</v>
      </c>
      <c r="D4410">
        <f ca="1">OFFSET(walk!$A$2:$Y$402,TRUNC((ROW()-ROW($D$2))/COLUMNS(walk!$A$2:$Y$402)),MOD(ROW()-ROW($D$2),COLUMNS(walk!$A$2:$Y$402)),1,1)</f>
        <v>13</v>
      </c>
      <c r="E4410">
        <f ca="1">OFFSET(bike!$A$2:$Y$402,TRUNC((ROW()-ROW($E$2))/COLUMNS(bike!$A$2:$Y$402)),MOD(ROW()-ROW($E$2),COLUMNS(bike!$A$2:$Y$402)),1,1)</f>
        <v>5</v>
      </c>
      <c r="F4410">
        <f ca="1">OFFSET(transit!$A$2:$Y$402,TRUNC((ROW()-ROW($F$2))/COLUMNS(transit!$A$2:$Y$402)),MOD(ROW()-ROW($F$2),COLUMNS(transit!$A$2:$Y$402)),1,1)</f>
        <v>13</v>
      </c>
      <c r="G4410">
        <f ca="1">OFFSET(drive!$A$2:$Y$402,TRUNC((ROW()-ROW($G$2))/COLUMNS(drive!$A$2:$Y$402)),MOD(ROW()-ROW($G$2),COLUMNS(drive!$A$2:$Y$402)),1,1)</f>
        <v>4</v>
      </c>
      <c r="H4410" s="5">
        <f ca="1">(VLOOKUP($B4410,weights!$A$2:$R$6,4))*VLOOKUP($B4410,weights!$A$2:$R$6,6)^C4410*(VLOOKUP($B4410,weights!$A$2:$R$6,15)*EXP(VLOOKUP($B4410,weights!$A$2:$R$6,11)*D4410)+VLOOKUP($B4410,weights!$A$2:$R$6,16)*EXP(VLOOKUP($B4410,weights!$A$2:$R$6,12)*E4410)+VLOOKUP($B4410,weights!$A$2:$R$6,17)*EXP(VLOOKUP($B4410,weights!$A$2:$R$6,13)*F4410)+VLOOKUP($B4410,weights!$A$2:$R$6,18)*EXP(VLOOKUP($B4410,weights!$A$2:$R$6,14)*G4410))</f>
        <v>7.1498822935917792</v>
      </c>
    </row>
    <row r="4411" spans="1:8" ht="12.75" x14ac:dyDescent="0.2">
      <c r="A4411">
        <f t="shared" si="0"/>
        <v>177</v>
      </c>
      <c r="B4411" t="str">
        <f t="shared" ref="B4411:C4411" si="4385">B4386</f>
        <v>restaurant</v>
      </c>
      <c r="C4411">
        <f t="shared" si="4385"/>
        <v>9</v>
      </c>
      <c r="D4411">
        <f ca="1">OFFSET(walk!$A$2:$Y$402,TRUNC((ROW()-ROW($D$2))/COLUMNS(walk!$A$2:$Y$402)),MOD(ROW()-ROW($D$2),COLUMNS(walk!$A$2:$Y$402)),1,1)</f>
        <v>18</v>
      </c>
      <c r="E4411">
        <f ca="1">OFFSET(bike!$A$2:$Y$402,TRUNC((ROW()-ROW($E$2))/COLUMNS(bike!$A$2:$Y$402)),MOD(ROW()-ROW($E$2),COLUMNS(bike!$A$2:$Y$402)),1,1)</f>
        <v>5</v>
      </c>
      <c r="F4411">
        <f ca="1">OFFSET(transit!$A$2:$Y$402,TRUNC((ROW()-ROW($F$2))/COLUMNS(transit!$A$2:$Y$402)),MOD(ROW()-ROW($F$2),COLUMNS(transit!$A$2:$Y$402)),1,1)</f>
        <v>13</v>
      </c>
      <c r="G4411">
        <f ca="1">OFFSET(drive!$A$2:$Y$402,TRUNC((ROW()-ROW($G$2))/COLUMNS(drive!$A$2:$Y$402)),MOD(ROW()-ROW($G$2),COLUMNS(drive!$A$2:$Y$402)),1,1)</f>
        <v>4</v>
      </c>
      <c r="H4411" s="5">
        <f ca="1">(VLOOKUP($B4411,weights!$A$2:$R$6,4))*VLOOKUP($B4411,weights!$A$2:$R$6,6)^C4411*(VLOOKUP($B4411,weights!$A$2:$R$6,15)*EXP(VLOOKUP($B4411,weights!$A$2:$R$6,11)*D4411)+VLOOKUP($B4411,weights!$A$2:$R$6,16)*EXP(VLOOKUP($B4411,weights!$A$2:$R$6,12)*E4411)+VLOOKUP($B4411,weights!$A$2:$R$6,17)*EXP(VLOOKUP($B4411,weights!$A$2:$R$6,13)*F4411)+VLOOKUP($B4411,weights!$A$2:$R$6,18)*EXP(VLOOKUP($B4411,weights!$A$2:$R$6,14)*G4411))</f>
        <v>6.137486778837105</v>
      </c>
    </row>
    <row r="4412" spans="1:8" ht="12.75" x14ac:dyDescent="0.2">
      <c r="A4412">
        <f t="shared" si="0"/>
        <v>177</v>
      </c>
      <c r="B4412" t="str">
        <f t="shared" ref="B4412:C4412" si="4386">B4387</f>
        <v>supermarket</v>
      </c>
      <c r="C4412">
        <f t="shared" si="4386"/>
        <v>0</v>
      </c>
      <c r="D4412">
        <f ca="1">OFFSET(walk!$A$2:$Y$402,TRUNC((ROW()-ROW($D$2))/COLUMNS(walk!$A$2:$Y$402)),MOD(ROW()-ROW($D$2),COLUMNS(walk!$A$2:$Y$402)),1,1)</f>
        <v>38</v>
      </c>
      <c r="E4412">
        <f ca="1">OFFSET(bike!$A$2:$Y$402,TRUNC((ROW()-ROW($E$2))/COLUMNS(bike!$A$2:$Y$402)),MOD(ROW()-ROW($E$2),COLUMNS(bike!$A$2:$Y$402)),1,1)</f>
        <v>14</v>
      </c>
      <c r="F4412">
        <f ca="1">OFFSET(transit!$A$2:$Y$402,TRUNC((ROW()-ROW($F$2))/COLUMNS(transit!$A$2:$Y$402)),MOD(ROW()-ROW($F$2),COLUMNS(transit!$A$2:$Y$402)),1,1)</f>
        <v>17</v>
      </c>
      <c r="G4412">
        <f ca="1">OFFSET(drive!$A$2:$Y$402,TRUNC((ROW()-ROW($G$2))/COLUMNS(drive!$A$2:$Y$402)),MOD(ROW()-ROW($G$2),COLUMNS(drive!$A$2:$Y$402)),1,1)</f>
        <v>10</v>
      </c>
      <c r="H4412" s="5">
        <f ca="1">(VLOOKUP($B4412,weights!$A$2:$R$6,4))*VLOOKUP($B4412,weights!$A$2:$R$6,6)^C4412*(VLOOKUP($B4412,weights!$A$2:$R$6,15)*EXP(VLOOKUP($B4412,weights!$A$2:$R$6,11)*D4412)+VLOOKUP($B4412,weights!$A$2:$R$6,16)*EXP(VLOOKUP($B4412,weights!$A$2:$R$6,12)*E4412)+VLOOKUP($B4412,weights!$A$2:$R$6,17)*EXP(VLOOKUP($B4412,weights!$A$2:$R$6,13)*F4412)+VLOOKUP($B4412,weights!$A$2:$R$6,18)*EXP(VLOOKUP($B4412,weights!$A$2:$R$6,14)*G4412))</f>
        <v>2.7786056779700905</v>
      </c>
    </row>
    <row r="4413" spans="1:8" ht="12.75" x14ac:dyDescent="0.2">
      <c r="A4413">
        <f t="shared" si="0"/>
        <v>177</v>
      </c>
      <c r="B4413" t="str">
        <f t="shared" ref="B4413:C4413" si="4387">B4388</f>
        <v>supermarket</v>
      </c>
      <c r="C4413">
        <f t="shared" si="4387"/>
        <v>1</v>
      </c>
      <c r="D4413">
        <f ca="1">OFFSET(walk!$A$2:$Y$402,TRUNC((ROW()-ROW($D$2))/COLUMNS(walk!$A$2:$Y$402)),MOD(ROW()-ROW($D$2),COLUMNS(walk!$A$2:$Y$402)),1,1)</f>
        <v>51</v>
      </c>
      <c r="E4413">
        <f ca="1">OFFSET(bike!$A$2:$Y$402,TRUNC((ROW()-ROW($E$2))/COLUMNS(bike!$A$2:$Y$402)),MOD(ROW()-ROW($E$2),COLUMNS(bike!$A$2:$Y$402)),1,1)</f>
        <v>15</v>
      </c>
      <c r="F4413">
        <f ca="1">OFFSET(transit!$A$2:$Y$402,TRUNC((ROW()-ROW($F$2))/COLUMNS(transit!$A$2:$Y$402)),MOD(ROW()-ROW($F$2),COLUMNS(transit!$A$2:$Y$402)),1,1)</f>
        <v>21</v>
      </c>
      <c r="G4413">
        <f ca="1">OFFSET(drive!$A$2:$Y$402,TRUNC((ROW()-ROW($G$2))/COLUMNS(drive!$A$2:$Y$402)),MOD(ROW()-ROW($G$2),COLUMNS(drive!$A$2:$Y$402)),1,1)</f>
        <v>10</v>
      </c>
      <c r="H4413" s="5">
        <f ca="1">(VLOOKUP($B4413,weights!$A$2:$R$6,4))*VLOOKUP($B4413,weights!$A$2:$R$6,6)^C4413*(VLOOKUP($B4413,weights!$A$2:$R$6,15)*EXP(VLOOKUP($B4413,weights!$A$2:$R$6,11)*D4413)+VLOOKUP($B4413,weights!$A$2:$R$6,16)*EXP(VLOOKUP($B4413,weights!$A$2:$R$6,12)*E4413)+VLOOKUP($B4413,weights!$A$2:$R$6,17)*EXP(VLOOKUP($B4413,weights!$A$2:$R$6,13)*F4413)+VLOOKUP($B4413,weights!$A$2:$R$6,18)*EXP(VLOOKUP($B4413,weights!$A$2:$R$6,14)*G4413))</f>
        <v>1.448127291904971</v>
      </c>
    </row>
    <row r="4414" spans="1:8" ht="12.75" x14ac:dyDescent="0.2">
      <c r="A4414">
        <f t="shared" si="0"/>
        <v>177</v>
      </c>
      <c r="B4414" t="str">
        <f t="shared" ref="B4414:C4414" si="4388">B4389</f>
        <v>supermarket</v>
      </c>
      <c r="C4414">
        <f t="shared" si="4388"/>
        <v>2</v>
      </c>
      <c r="D4414">
        <f ca="1">OFFSET(walk!$A$2:$Y$402,TRUNC((ROW()-ROW($D$2))/COLUMNS(walk!$A$2:$Y$402)),MOD(ROW()-ROW($D$2),COLUMNS(walk!$A$2:$Y$402)),1,1)</f>
        <v>56</v>
      </c>
      <c r="E4414">
        <f ca="1">OFFSET(bike!$A$2:$Y$402,TRUNC((ROW()-ROW($E$2))/COLUMNS(bike!$A$2:$Y$402)),MOD(ROW()-ROW($E$2),COLUMNS(bike!$A$2:$Y$402)),1,1)</f>
        <v>16</v>
      </c>
      <c r="F4414">
        <f ca="1">OFFSET(transit!$A$2:$Y$402,TRUNC((ROW()-ROW($F$2))/COLUMNS(transit!$A$2:$Y$402)),MOD(ROW()-ROW($F$2),COLUMNS(transit!$A$2:$Y$402)),1,1)</f>
        <v>29</v>
      </c>
      <c r="G4414">
        <f ca="1">OFFSET(drive!$A$2:$Y$402,TRUNC((ROW()-ROW($G$2))/COLUMNS(drive!$A$2:$Y$402)),MOD(ROW()-ROW($G$2),COLUMNS(drive!$A$2:$Y$402)),1,1)</f>
        <v>13</v>
      </c>
      <c r="H4414" s="5">
        <f ca="1">(VLOOKUP($B4414,weights!$A$2:$R$6,4))*VLOOKUP($B4414,weights!$A$2:$R$6,6)^C4414*(VLOOKUP($B4414,weights!$A$2:$R$6,15)*EXP(VLOOKUP($B4414,weights!$A$2:$R$6,11)*D4414)+VLOOKUP($B4414,weights!$A$2:$R$6,16)*EXP(VLOOKUP($B4414,weights!$A$2:$R$6,12)*E4414)+VLOOKUP($B4414,weights!$A$2:$R$6,17)*EXP(VLOOKUP($B4414,weights!$A$2:$R$6,13)*F4414)+VLOOKUP($B4414,weights!$A$2:$R$6,18)*EXP(VLOOKUP($B4414,weights!$A$2:$R$6,14)*G4414))</f>
        <v>0.43827820884709656</v>
      </c>
    </row>
    <row r="4415" spans="1:8" ht="12.75" x14ac:dyDescent="0.2">
      <c r="A4415">
        <f t="shared" si="0"/>
        <v>177</v>
      </c>
      <c r="B4415" t="str">
        <f t="shared" ref="B4415:C4415" si="4389">B4390</f>
        <v>supermarket</v>
      </c>
      <c r="C4415">
        <f t="shared" si="4389"/>
        <v>3</v>
      </c>
      <c r="D4415">
        <f ca="1">OFFSET(walk!$A$2:$Y$402,TRUNC((ROW()-ROW($D$2))/COLUMNS(walk!$A$2:$Y$402)),MOD(ROW()-ROW($D$2),COLUMNS(walk!$A$2:$Y$402)),1,1)</f>
        <v>64</v>
      </c>
      <c r="E4415">
        <f ca="1">OFFSET(bike!$A$2:$Y$402,TRUNC((ROW()-ROW($E$2))/COLUMNS(bike!$A$2:$Y$402)),MOD(ROW()-ROW($E$2),COLUMNS(bike!$A$2:$Y$402)),1,1)</f>
        <v>20</v>
      </c>
      <c r="F4415">
        <f ca="1">OFFSET(transit!$A$2:$Y$402,TRUNC((ROW()-ROW($F$2))/COLUMNS(transit!$A$2:$Y$402)),MOD(ROW()-ROW($F$2),COLUMNS(transit!$A$2:$Y$402)),1,1)</f>
        <v>35</v>
      </c>
      <c r="G4415">
        <f ca="1">OFFSET(drive!$A$2:$Y$402,TRUNC((ROW()-ROW($G$2))/COLUMNS(drive!$A$2:$Y$402)),MOD(ROW()-ROW($G$2),COLUMNS(drive!$A$2:$Y$402)),1,1)</f>
        <v>14</v>
      </c>
      <c r="H4415" s="5">
        <f ca="1">(VLOOKUP($B4415,weights!$A$2:$R$6,4))*VLOOKUP($B4415,weights!$A$2:$R$6,6)^C4415*(VLOOKUP($B4415,weights!$A$2:$R$6,15)*EXP(VLOOKUP($B4415,weights!$A$2:$R$6,11)*D4415)+VLOOKUP($B4415,weights!$A$2:$R$6,16)*EXP(VLOOKUP($B4415,weights!$A$2:$R$6,12)*E4415)+VLOOKUP($B4415,weights!$A$2:$R$6,17)*EXP(VLOOKUP($B4415,weights!$A$2:$R$6,13)*F4415)+VLOOKUP($B4415,weights!$A$2:$R$6,18)*EXP(VLOOKUP($B4415,weights!$A$2:$R$6,14)*G4415))</f>
        <v>0.19226404274829359</v>
      </c>
    </row>
    <row r="4416" spans="1:8" ht="12.75" x14ac:dyDescent="0.2">
      <c r="A4416">
        <f t="shared" si="0"/>
        <v>177</v>
      </c>
      <c r="B4416" t="str">
        <f t="shared" ref="B4416:C4416" si="4390">B4391</f>
        <v>supermarket</v>
      </c>
      <c r="C4416">
        <f t="shared" si="4390"/>
        <v>4</v>
      </c>
      <c r="D4416">
        <f ca="1">OFFSET(walk!$A$2:$Y$402,TRUNC((ROW()-ROW($D$2))/COLUMNS(walk!$A$2:$Y$402)),MOD(ROW()-ROW($D$2),COLUMNS(walk!$A$2:$Y$402)),1,1)</f>
        <v>80</v>
      </c>
      <c r="E4416">
        <f ca="1">OFFSET(bike!$A$2:$Y$402,TRUNC((ROW()-ROW($E$2))/COLUMNS(bike!$A$2:$Y$402)),MOD(ROW()-ROW($E$2),COLUMNS(bike!$A$2:$Y$402)),1,1)</f>
        <v>23</v>
      </c>
      <c r="F4416">
        <f ca="1">OFFSET(transit!$A$2:$Y$402,TRUNC((ROW()-ROW($F$2))/COLUMNS(transit!$A$2:$Y$402)),MOD(ROW()-ROW($F$2),COLUMNS(transit!$A$2:$Y$402)),1,1)</f>
        <v>36</v>
      </c>
      <c r="G4416">
        <f ca="1">OFFSET(drive!$A$2:$Y$402,TRUNC((ROW()-ROW($G$2))/COLUMNS(drive!$A$2:$Y$402)),MOD(ROW()-ROW($G$2),COLUMNS(drive!$A$2:$Y$402)),1,1)</f>
        <v>15</v>
      </c>
      <c r="H4416" s="5">
        <f ca="1">(VLOOKUP($B4416,weights!$A$2:$R$6,4))*VLOOKUP($B4416,weights!$A$2:$R$6,6)^C4416*(VLOOKUP($B4416,weights!$A$2:$R$6,15)*EXP(VLOOKUP($B4416,weights!$A$2:$R$6,11)*D4416)+VLOOKUP($B4416,weights!$A$2:$R$6,16)*EXP(VLOOKUP($B4416,weights!$A$2:$R$6,12)*E4416)+VLOOKUP($B4416,weights!$A$2:$R$6,17)*EXP(VLOOKUP($B4416,weights!$A$2:$R$6,13)*F4416)+VLOOKUP($B4416,weights!$A$2:$R$6,18)*EXP(VLOOKUP($B4416,weights!$A$2:$R$6,14)*G4416))</f>
        <v>9.0756621444760099E-2</v>
      </c>
    </row>
    <row r="4417" spans="1:8" ht="12.75" x14ac:dyDescent="0.2">
      <c r="A4417">
        <f t="shared" si="0"/>
        <v>177</v>
      </c>
      <c r="B4417" t="str">
        <f t="shared" ref="B4417:C4417" si="4391">B4392</f>
        <v>store</v>
      </c>
      <c r="C4417">
        <f t="shared" si="4391"/>
        <v>0</v>
      </c>
      <c r="D4417">
        <f ca="1">OFFSET(walk!$A$2:$Y$402,TRUNC((ROW()-ROW($D$2))/COLUMNS(walk!$A$2:$Y$402)),MOD(ROW()-ROW($D$2),COLUMNS(walk!$A$2:$Y$402)),1,1)</f>
        <v>2</v>
      </c>
      <c r="E4417">
        <f ca="1">OFFSET(bike!$A$2:$Y$402,TRUNC((ROW()-ROW($E$2))/COLUMNS(bike!$A$2:$Y$402)),MOD(ROW()-ROW($E$2),COLUMNS(bike!$A$2:$Y$402)),1,1)</f>
        <v>1</v>
      </c>
      <c r="F4417">
        <f ca="1">OFFSET(transit!$A$2:$Y$402,TRUNC((ROW()-ROW($F$2))/COLUMNS(transit!$A$2:$Y$402)),MOD(ROW()-ROW($F$2),COLUMNS(transit!$A$2:$Y$402)),1,1)</f>
        <v>2</v>
      </c>
      <c r="G4417">
        <f ca="1">OFFSET(drive!$A$2:$Y$402,TRUNC((ROW()-ROW($G$2))/COLUMNS(drive!$A$2:$Y$402)),MOD(ROW()-ROW($G$2),COLUMNS(drive!$A$2:$Y$402)),1,1)</f>
        <v>1</v>
      </c>
      <c r="H4417" s="5">
        <f ca="1">(VLOOKUP($B4417,weights!$A$2:$R$6,4))*VLOOKUP($B4417,weights!$A$2:$R$6,6)^C4417*(VLOOKUP($B4417,weights!$A$2:$R$6,15)*EXP(VLOOKUP($B4417,weights!$A$2:$R$6,11)*D4417)+VLOOKUP($B4417,weights!$A$2:$R$6,16)*EXP(VLOOKUP($B4417,weights!$A$2:$R$6,12)*E4417)+VLOOKUP($B4417,weights!$A$2:$R$6,17)*EXP(VLOOKUP($B4417,weights!$A$2:$R$6,13)*F4417)+VLOOKUP($B4417,weights!$A$2:$R$6,18)*EXP(VLOOKUP($B4417,weights!$A$2:$R$6,14)*G4417))</f>
        <v>28.330807361871702</v>
      </c>
    </row>
    <row r="4418" spans="1:8" ht="12.75" x14ac:dyDescent="0.2">
      <c r="A4418">
        <f t="shared" si="0"/>
        <v>177</v>
      </c>
      <c r="B4418" t="str">
        <f t="shared" ref="B4418:C4418" si="4392">B4393</f>
        <v>store</v>
      </c>
      <c r="C4418">
        <f t="shared" si="4392"/>
        <v>1</v>
      </c>
      <c r="D4418">
        <f ca="1">OFFSET(walk!$A$2:$Y$402,TRUNC((ROW()-ROW($D$2))/COLUMNS(walk!$A$2:$Y$402)),MOD(ROW()-ROW($D$2),COLUMNS(walk!$A$2:$Y$402)),1,1)</f>
        <v>4</v>
      </c>
      <c r="E4418">
        <f ca="1">OFFSET(bike!$A$2:$Y$402,TRUNC((ROW()-ROW($E$2))/COLUMNS(bike!$A$2:$Y$402)),MOD(ROW()-ROW($E$2),COLUMNS(bike!$A$2:$Y$402)),1,1)</f>
        <v>1</v>
      </c>
      <c r="F4418">
        <f ca="1">OFFSET(transit!$A$2:$Y$402,TRUNC((ROW()-ROW($F$2))/COLUMNS(transit!$A$2:$Y$402)),MOD(ROW()-ROW($F$2),COLUMNS(transit!$A$2:$Y$402)),1,1)</f>
        <v>4</v>
      </c>
      <c r="G4418">
        <f ca="1">OFFSET(drive!$A$2:$Y$402,TRUNC((ROW()-ROW($G$2))/COLUMNS(drive!$A$2:$Y$402)),MOD(ROW()-ROW($G$2),COLUMNS(drive!$A$2:$Y$402)),1,1)</f>
        <v>1</v>
      </c>
      <c r="H4418" s="5">
        <f ca="1">(VLOOKUP($B4418,weights!$A$2:$R$6,4))*VLOOKUP($B4418,weights!$A$2:$R$6,6)^C4418*(VLOOKUP($B4418,weights!$A$2:$R$6,15)*EXP(VLOOKUP($B4418,weights!$A$2:$R$6,11)*D4418)+VLOOKUP($B4418,weights!$A$2:$R$6,16)*EXP(VLOOKUP($B4418,weights!$A$2:$R$6,12)*E4418)+VLOOKUP($B4418,weights!$A$2:$R$6,17)*EXP(VLOOKUP($B4418,weights!$A$2:$R$6,13)*F4418)+VLOOKUP($B4418,weights!$A$2:$R$6,18)*EXP(VLOOKUP($B4418,weights!$A$2:$R$6,14)*G4418))</f>
        <v>15.065318279422829</v>
      </c>
    </row>
    <row r="4419" spans="1:8" ht="12.75" x14ac:dyDescent="0.2">
      <c r="A4419">
        <f t="shared" si="0"/>
        <v>177</v>
      </c>
      <c r="B4419" t="str">
        <f t="shared" ref="B4419:C4419" si="4393">B4394</f>
        <v>store</v>
      </c>
      <c r="C4419">
        <f t="shared" si="4393"/>
        <v>2</v>
      </c>
      <c r="D4419">
        <f ca="1">OFFSET(walk!$A$2:$Y$402,TRUNC((ROW()-ROW($D$2))/COLUMNS(walk!$A$2:$Y$402)),MOD(ROW()-ROW($D$2),COLUMNS(walk!$A$2:$Y$402)),1,1)</f>
        <v>7</v>
      </c>
      <c r="E4419">
        <f ca="1">OFFSET(bike!$A$2:$Y$402,TRUNC((ROW()-ROW($E$2))/COLUMNS(bike!$A$2:$Y$402)),MOD(ROW()-ROW($E$2),COLUMNS(bike!$A$2:$Y$402)),1,1)</f>
        <v>2</v>
      </c>
      <c r="F4419">
        <f ca="1">OFFSET(transit!$A$2:$Y$402,TRUNC((ROW()-ROW($F$2))/COLUMNS(transit!$A$2:$Y$402)),MOD(ROW()-ROW($F$2),COLUMNS(transit!$A$2:$Y$402)),1,1)</f>
        <v>4</v>
      </c>
      <c r="G4419">
        <f ca="1">OFFSET(drive!$A$2:$Y$402,TRUNC((ROW()-ROW($G$2))/COLUMNS(drive!$A$2:$Y$402)),MOD(ROW()-ROW($G$2),COLUMNS(drive!$A$2:$Y$402)),1,1)</f>
        <v>1</v>
      </c>
      <c r="H4419" s="5">
        <f ca="1">(VLOOKUP($B4419,weights!$A$2:$R$6,4))*VLOOKUP($B4419,weights!$A$2:$R$6,6)^C4419*(VLOOKUP($B4419,weights!$A$2:$R$6,15)*EXP(VLOOKUP($B4419,weights!$A$2:$R$6,11)*D4419)+VLOOKUP($B4419,weights!$A$2:$R$6,16)*EXP(VLOOKUP($B4419,weights!$A$2:$R$6,12)*E4419)+VLOOKUP($B4419,weights!$A$2:$R$6,17)*EXP(VLOOKUP($B4419,weights!$A$2:$R$6,13)*F4419)+VLOOKUP($B4419,weights!$A$2:$R$6,18)*EXP(VLOOKUP($B4419,weights!$A$2:$R$6,14)*G4419))</f>
        <v>7.990192500106378</v>
      </c>
    </row>
    <row r="4420" spans="1:8" ht="12.75" x14ac:dyDescent="0.2">
      <c r="A4420">
        <f t="shared" si="0"/>
        <v>177</v>
      </c>
      <c r="B4420" t="str">
        <f t="shared" ref="B4420:C4420" si="4394">B4395</f>
        <v>store</v>
      </c>
      <c r="C4420">
        <f t="shared" si="4394"/>
        <v>3</v>
      </c>
      <c r="D4420">
        <f ca="1">OFFSET(walk!$A$2:$Y$402,TRUNC((ROW()-ROW($D$2))/COLUMNS(walk!$A$2:$Y$402)),MOD(ROW()-ROW($D$2),COLUMNS(walk!$A$2:$Y$402)),1,1)</f>
        <v>10</v>
      </c>
      <c r="E4420">
        <f ca="1">OFFSET(bike!$A$2:$Y$402,TRUNC((ROW()-ROW($E$2))/COLUMNS(bike!$A$2:$Y$402)),MOD(ROW()-ROW($E$2),COLUMNS(bike!$A$2:$Y$402)),1,1)</f>
        <v>2</v>
      </c>
      <c r="F4420">
        <f ca="1">OFFSET(transit!$A$2:$Y$402,TRUNC((ROW()-ROW($F$2))/COLUMNS(transit!$A$2:$Y$402)),MOD(ROW()-ROW($F$2),COLUMNS(transit!$A$2:$Y$402)),1,1)</f>
        <v>6</v>
      </c>
      <c r="G4420">
        <f ca="1">OFFSET(drive!$A$2:$Y$402,TRUNC((ROW()-ROW($G$2))/COLUMNS(drive!$A$2:$Y$402)),MOD(ROW()-ROW($G$2),COLUMNS(drive!$A$2:$Y$402)),1,1)</f>
        <v>2</v>
      </c>
      <c r="H4420" s="5">
        <f ca="1">(VLOOKUP($B4420,weights!$A$2:$R$6,4))*VLOOKUP($B4420,weights!$A$2:$R$6,6)^C4420*(VLOOKUP($B4420,weights!$A$2:$R$6,15)*EXP(VLOOKUP($B4420,weights!$A$2:$R$6,11)*D4420)+VLOOKUP($B4420,weights!$A$2:$R$6,16)*EXP(VLOOKUP($B4420,weights!$A$2:$R$6,12)*E4420)+VLOOKUP($B4420,weights!$A$2:$R$6,17)*EXP(VLOOKUP($B4420,weights!$A$2:$R$6,13)*F4420)+VLOOKUP($B4420,weights!$A$2:$R$6,18)*EXP(VLOOKUP($B4420,weights!$A$2:$R$6,14)*G4420))</f>
        <v>4.1222731299987894</v>
      </c>
    </row>
    <row r="4421" spans="1:8" ht="12.75" x14ac:dyDescent="0.2">
      <c r="A4421">
        <f t="shared" si="0"/>
        <v>177</v>
      </c>
      <c r="B4421" t="str">
        <f t="shared" ref="B4421:C4421" si="4395">B4396</f>
        <v>store</v>
      </c>
      <c r="C4421">
        <f t="shared" si="4395"/>
        <v>4</v>
      </c>
      <c r="D4421">
        <f ca="1">OFFSET(walk!$A$2:$Y$402,TRUNC((ROW()-ROW($D$2))/COLUMNS(walk!$A$2:$Y$402)),MOD(ROW()-ROW($D$2),COLUMNS(walk!$A$2:$Y$402)),1,1)</f>
        <v>10</v>
      </c>
      <c r="E4421">
        <f ca="1">OFFSET(bike!$A$2:$Y$402,TRUNC((ROW()-ROW($E$2))/COLUMNS(bike!$A$2:$Y$402)),MOD(ROW()-ROW($E$2),COLUMNS(bike!$A$2:$Y$402)),1,1)</f>
        <v>3</v>
      </c>
      <c r="F4421">
        <f ca="1">OFFSET(transit!$A$2:$Y$402,TRUNC((ROW()-ROW($F$2))/COLUMNS(transit!$A$2:$Y$402)),MOD(ROW()-ROW($F$2),COLUMNS(transit!$A$2:$Y$402)),1,1)</f>
        <v>7</v>
      </c>
      <c r="G4421">
        <f ca="1">OFFSET(drive!$A$2:$Y$402,TRUNC((ROW()-ROW($G$2))/COLUMNS(drive!$A$2:$Y$402)),MOD(ROW()-ROW($G$2),COLUMNS(drive!$A$2:$Y$402)),1,1)</f>
        <v>2</v>
      </c>
      <c r="H4421" s="5">
        <f ca="1">(VLOOKUP($B4421,weights!$A$2:$R$6,4))*VLOOKUP($B4421,weights!$A$2:$R$6,6)^C4421*(VLOOKUP($B4421,weights!$A$2:$R$6,15)*EXP(VLOOKUP($B4421,weights!$A$2:$R$6,11)*D4421)+VLOOKUP($B4421,weights!$A$2:$R$6,16)*EXP(VLOOKUP($B4421,weights!$A$2:$R$6,12)*E4421)+VLOOKUP($B4421,weights!$A$2:$R$6,17)*EXP(VLOOKUP($B4421,weights!$A$2:$R$6,13)*F4421)+VLOOKUP($B4421,weights!$A$2:$R$6,18)*EXP(VLOOKUP($B4421,weights!$A$2:$R$6,14)*G4421))</f>
        <v>2.3016851102554536</v>
      </c>
    </row>
    <row r="4422" spans="1:8" ht="12.75" x14ac:dyDescent="0.2">
      <c r="A4422">
        <f t="shared" si="0"/>
        <v>177</v>
      </c>
      <c r="B4422" t="str">
        <f t="shared" ref="B4422:C4422" si="4396">B4397</f>
        <v>pharmacy</v>
      </c>
      <c r="C4422">
        <f t="shared" si="4396"/>
        <v>0</v>
      </c>
      <c r="D4422">
        <f ca="1">OFFSET(walk!$A$2:$Y$402,TRUNC((ROW()-ROW($D$2))/COLUMNS(walk!$A$2:$Y$402)),MOD(ROW()-ROW($D$2),COLUMNS(walk!$A$2:$Y$402)),1,1)</f>
        <v>14</v>
      </c>
      <c r="E4422">
        <f ca="1">OFFSET(bike!$A$2:$Y$402,TRUNC((ROW()-ROW($E$2))/COLUMNS(bike!$A$2:$Y$402)),MOD(ROW()-ROW($E$2),COLUMNS(bike!$A$2:$Y$402)),1,1)</f>
        <v>4</v>
      </c>
      <c r="F4422">
        <f ca="1">OFFSET(transit!$A$2:$Y$402,TRUNC((ROW()-ROW($F$2))/COLUMNS(transit!$A$2:$Y$402)),MOD(ROW()-ROW($F$2),COLUMNS(transit!$A$2:$Y$402)),1,1)</f>
        <v>11</v>
      </c>
      <c r="G4422">
        <f ca="1">OFFSET(drive!$A$2:$Y$402,TRUNC((ROW()-ROW($G$2))/COLUMNS(drive!$A$2:$Y$402)),MOD(ROW()-ROW($G$2),COLUMNS(drive!$A$2:$Y$402)),1,1)</f>
        <v>2</v>
      </c>
      <c r="H4422" s="5">
        <f ca="1">(VLOOKUP($B4422,weights!$A$2:$R$6,4))*VLOOKUP($B4422,weights!$A$2:$R$6,6)^C4422*(VLOOKUP($B4422,weights!$A$2:$R$6,15)*EXP(VLOOKUP($B4422,weights!$A$2:$R$6,11)*D4422)+VLOOKUP($B4422,weights!$A$2:$R$6,16)*EXP(VLOOKUP($B4422,weights!$A$2:$R$6,12)*E4422)+VLOOKUP($B4422,weights!$A$2:$R$6,17)*EXP(VLOOKUP($B4422,weights!$A$2:$R$6,13)*F4422)+VLOOKUP($B4422,weights!$A$2:$R$6,18)*EXP(VLOOKUP($B4422,weights!$A$2:$R$6,14)*G4422))</f>
        <v>5.9285526157124888</v>
      </c>
    </row>
    <row r="4423" spans="1:8" ht="12.75" x14ac:dyDescent="0.2">
      <c r="A4423">
        <f t="shared" si="0"/>
        <v>177</v>
      </c>
      <c r="B4423" t="str">
        <f t="shared" ref="B4423:C4423" si="4397">B4398</f>
        <v>pharmacy</v>
      </c>
      <c r="C4423">
        <f t="shared" si="4397"/>
        <v>1</v>
      </c>
      <c r="D4423">
        <f ca="1">OFFSET(walk!$A$2:$Y$402,TRUNC((ROW()-ROW($D$2))/COLUMNS(walk!$A$2:$Y$402)),MOD(ROW()-ROW($D$2),COLUMNS(walk!$A$2:$Y$402)),1,1)</f>
        <v>14</v>
      </c>
      <c r="E4423">
        <f ca="1">OFFSET(bike!$A$2:$Y$402,TRUNC((ROW()-ROW($E$2))/COLUMNS(bike!$A$2:$Y$402)),MOD(ROW()-ROW($E$2),COLUMNS(bike!$A$2:$Y$402)),1,1)</f>
        <v>4</v>
      </c>
      <c r="F4423">
        <f ca="1">OFFSET(transit!$A$2:$Y$402,TRUNC((ROW()-ROW($F$2))/COLUMNS(transit!$A$2:$Y$402)),MOD(ROW()-ROW($F$2),COLUMNS(transit!$A$2:$Y$402)),1,1)</f>
        <v>11</v>
      </c>
      <c r="G4423">
        <f ca="1">OFFSET(drive!$A$2:$Y$402,TRUNC((ROW()-ROW($G$2))/COLUMNS(drive!$A$2:$Y$402)),MOD(ROW()-ROW($G$2),COLUMNS(drive!$A$2:$Y$402)),1,1)</f>
        <v>3</v>
      </c>
      <c r="H4423" s="5">
        <f ca="1">(VLOOKUP($B4423,weights!$A$2:$R$6,4))*VLOOKUP($B4423,weights!$A$2:$R$6,6)^C4423*(VLOOKUP($B4423,weights!$A$2:$R$6,15)*EXP(VLOOKUP($B4423,weights!$A$2:$R$6,11)*D4423)+VLOOKUP($B4423,weights!$A$2:$R$6,16)*EXP(VLOOKUP($B4423,weights!$A$2:$R$6,12)*E4423)+VLOOKUP($B4423,weights!$A$2:$R$6,17)*EXP(VLOOKUP($B4423,weights!$A$2:$R$6,13)*F4423)+VLOOKUP($B4423,weights!$A$2:$R$6,18)*EXP(VLOOKUP($B4423,weights!$A$2:$R$6,14)*G4423))</f>
        <v>2.5094232082525991</v>
      </c>
    </row>
    <row r="4424" spans="1:8" ht="12.75" x14ac:dyDescent="0.2">
      <c r="A4424">
        <f t="shared" si="0"/>
        <v>177</v>
      </c>
      <c r="B4424" t="str">
        <f t="shared" ref="B4424:C4424" si="4398">B4399</f>
        <v>pharmacy</v>
      </c>
      <c r="C4424">
        <f t="shared" si="4398"/>
        <v>2</v>
      </c>
      <c r="D4424">
        <f ca="1">OFFSET(walk!$A$2:$Y$402,TRUNC((ROW()-ROW($D$2))/COLUMNS(walk!$A$2:$Y$402)),MOD(ROW()-ROW($D$2),COLUMNS(walk!$A$2:$Y$402)),1,1)</f>
        <v>14</v>
      </c>
      <c r="E4424">
        <f ca="1">OFFSET(bike!$A$2:$Y$402,TRUNC((ROW()-ROW($E$2))/COLUMNS(bike!$A$2:$Y$402)),MOD(ROW()-ROW($E$2),COLUMNS(bike!$A$2:$Y$402)),1,1)</f>
        <v>4</v>
      </c>
      <c r="F4424">
        <f ca="1">OFFSET(transit!$A$2:$Y$402,TRUNC((ROW()-ROW($F$2))/COLUMNS(transit!$A$2:$Y$402)),MOD(ROW()-ROW($F$2),COLUMNS(transit!$A$2:$Y$402)),1,1)</f>
        <v>14</v>
      </c>
      <c r="G4424">
        <f ca="1">OFFSET(drive!$A$2:$Y$402,TRUNC((ROW()-ROW($G$2))/COLUMNS(drive!$A$2:$Y$402)),MOD(ROW()-ROW($G$2),COLUMNS(drive!$A$2:$Y$402)),1,1)</f>
        <v>3</v>
      </c>
      <c r="H4424" s="5">
        <f ca="1">(VLOOKUP($B4424,weights!$A$2:$R$6,4))*VLOOKUP($B4424,weights!$A$2:$R$6,6)^C4424*(VLOOKUP($B4424,weights!$A$2:$R$6,15)*EXP(VLOOKUP($B4424,weights!$A$2:$R$6,11)*D4424)+VLOOKUP($B4424,weights!$A$2:$R$6,16)*EXP(VLOOKUP($B4424,weights!$A$2:$R$6,12)*E4424)+VLOOKUP($B4424,weights!$A$2:$R$6,17)*EXP(VLOOKUP($B4424,weights!$A$2:$R$6,13)*F4424)+VLOOKUP($B4424,weights!$A$2:$R$6,18)*EXP(VLOOKUP($B4424,weights!$A$2:$R$6,14)*G4424))</f>
        <v>1.161189205974928</v>
      </c>
    </row>
    <row r="4425" spans="1:8" ht="12.75" x14ac:dyDescent="0.2">
      <c r="A4425">
        <f t="shared" si="0"/>
        <v>177</v>
      </c>
      <c r="B4425" t="str">
        <f t="shared" ref="B4425:C4425" si="4399">B4400</f>
        <v>bank</v>
      </c>
      <c r="C4425">
        <f t="shared" si="4399"/>
        <v>0</v>
      </c>
      <c r="D4425">
        <f ca="1">OFFSET(walk!$A$2:$Y$402,TRUNC((ROW()-ROW($D$2))/COLUMNS(walk!$A$2:$Y$402)),MOD(ROW()-ROW($D$2),COLUMNS(walk!$A$2:$Y$402)),1,1)</f>
        <v>26</v>
      </c>
      <c r="E4425">
        <f ca="1">OFFSET(bike!$A$2:$Y$402,TRUNC((ROW()-ROW($E$2))/COLUMNS(bike!$A$2:$Y$402)),MOD(ROW()-ROW($E$2),COLUMNS(bike!$A$2:$Y$402)),1,1)</f>
        <v>8</v>
      </c>
      <c r="F4425">
        <f ca="1">OFFSET(transit!$A$2:$Y$402,TRUNC((ROW()-ROW($F$2))/COLUMNS(transit!$A$2:$Y$402)),MOD(ROW()-ROW($F$2),COLUMNS(transit!$A$2:$Y$402)),1,1)</f>
        <v>16</v>
      </c>
      <c r="G4425">
        <f ca="1">OFFSET(drive!$A$2:$Y$402,TRUNC((ROW()-ROW($G$2))/COLUMNS(drive!$A$2:$Y$402)),MOD(ROW()-ROW($G$2),COLUMNS(drive!$A$2:$Y$402)),1,1)</f>
        <v>6</v>
      </c>
      <c r="H4425" s="5">
        <f ca="1">(VLOOKUP($B4425,weights!$A$2:$R$6,4))*VLOOKUP($B4425,weights!$A$2:$R$6,6)^C4425*(VLOOKUP($B4425,weights!$A$2:$R$6,15)*EXP(VLOOKUP($B4425,weights!$A$2:$R$6,11)*D4425)+VLOOKUP($B4425,weights!$A$2:$R$6,16)*EXP(VLOOKUP($B4425,weights!$A$2:$R$6,12)*E4425)+VLOOKUP($B4425,weights!$A$2:$R$6,17)*EXP(VLOOKUP($B4425,weights!$A$2:$R$6,13)*F4425)+VLOOKUP($B4425,weights!$A$2:$R$6,18)*EXP(VLOOKUP($B4425,weights!$A$2:$R$6,14)*G4425))</f>
        <v>2.4220408784009777</v>
      </c>
    </row>
    <row r="4426" spans="1:8" ht="12.75" x14ac:dyDescent="0.2">
      <c r="A4426">
        <f t="shared" si="0"/>
        <v>177</v>
      </c>
      <c r="B4426" t="str">
        <f t="shared" ref="B4426:C4426" si="4400">B4401</f>
        <v>bank</v>
      </c>
      <c r="C4426">
        <f t="shared" si="4400"/>
        <v>1</v>
      </c>
      <c r="D4426">
        <f ca="1">OFFSET(walk!$A$2:$Y$402,TRUNC((ROW()-ROW($D$2))/COLUMNS(walk!$A$2:$Y$402)),MOD(ROW()-ROW($D$2),COLUMNS(walk!$A$2:$Y$402)),1,1)</f>
        <v>44</v>
      </c>
      <c r="E4426">
        <f ca="1">OFFSET(bike!$A$2:$Y$402,TRUNC((ROW()-ROW($E$2))/COLUMNS(bike!$A$2:$Y$402)),MOD(ROW()-ROW($E$2),COLUMNS(bike!$A$2:$Y$402)),1,1)</f>
        <v>14</v>
      </c>
      <c r="F4426">
        <f ca="1">OFFSET(transit!$A$2:$Y$402,TRUNC((ROW()-ROW($F$2))/COLUMNS(transit!$A$2:$Y$402)),MOD(ROW()-ROW($F$2),COLUMNS(transit!$A$2:$Y$402)),1,1)</f>
        <v>34</v>
      </c>
      <c r="G4426">
        <f ca="1">OFFSET(drive!$A$2:$Y$402,TRUNC((ROW()-ROW($G$2))/COLUMNS(drive!$A$2:$Y$402)),MOD(ROW()-ROW($G$2),COLUMNS(drive!$A$2:$Y$402)),1,1)</f>
        <v>8</v>
      </c>
      <c r="H4426" s="5">
        <f ca="1">(VLOOKUP($B4426,weights!$A$2:$R$6,4))*VLOOKUP($B4426,weights!$A$2:$R$6,6)^C4426*(VLOOKUP($B4426,weights!$A$2:$R$6,15)*EXP(VLOOKUP($B4426,weights!$A$2:$R$6,11)*D4426)+VLOOKUP($B4426,weights!$A$2:$R$6,16)*EXP(VLOOKUP($B4426,weights!$A$2:$R$6,12)*E4426)+VLOOKUP($B4426,weights!$A$2:$R$6,17)*EXP(VLOOKUP($B4426,weights!$A$2:$R$6,13)*F4426)+VLOOKUP($B4426,weights!$A$2:$R$6,18)*EXP(VLOOKUP($B4426,weights!$A$2:$R$6,14)*G4426))</f>
        <v>0.43870695341270177</v>
      </c>
    </row>
    <row r="4427" spans="1:8" ht="12.75" x14ac:dyDescent="0.2">
      <c r="A4427">
        <f t="shared" si="0"/>
        <v>178</v>
      </c>
      <c r="B4427" t="str">
        <f t="shared" ref="B4427:C4427" si="4401">B4402</f>
        <v>restaurant</v>
      </c>
      <c r="C4427">
        <f t="shared" si="4401"/>
        <v>0</v>
      </c>
      <c r="D4427">
        <f ca="1">OFFSET(walk!$A$2:$Y$402,TRUNC((ROW()-ROW($D$2))/COLUMNS(walk!$A$2:$Y$402)),MOD(ROW()-ROW($D$2),COLUMNS(walk!$A$2:$Y$402)),1,1)</f>
        <v>5</v>
      </c>
      <c r="E4427">
        <f ca="1">OFFSET(bike!$A$2:$Y$402,TRUNC((ROW()-ROW($E$2))/COLUMNS(bike!$A$2:$Y$402)),MOD(ROW()-ROW($E$2),COLUMNS(bike!$A$2:$Y$402)),1,1)</f>
        <v>2</v>
      </c>
      <c r="F4427">
        <f ca="1">OFFSET(transit!$A$2:$Y$402,TRUNC((ROW()-ROW($F$2))/COLUMNS(transit!$A$2:$Y$402)),MOD(ROW()-ROW($F$2),COLUMNS(transit!$A$2:$Y$402)),1,1)</f>
        <v>5</v>
      </c>
      <c r="G4427">
        <f ca="1">OFFSET(drive!$A$2:$Y$402,TRUNC((ROW()-ROW($G$2))/COLUMNS(drive!$A$2:$Y$402)),MOD(ROW()-ROW($G$2),COLUMNS(drive!$A$2:$Y$402)),1,1)</f>
        <v>2</v>
      </c>
      <c r="H4427" s="5">
        <f ca="1">(VLOOKUP($B4427,weights!$A$2:$R$6,4))*VLOOKUP($B4427,weights!$A$2:$R$6,6)^C4427*(VLOOKUP($B4427,weights!$A$2:$R$6,15)*EXP(VLOOKUP($B4427,weights!$A$2:$R$6,11)*D4427)+VLOOKUP($B4427,weights!$A$2:$R$6,16)*EXP(VLOOKUP($B4427,weights!$A$2:$R$6,12)*E4427)+VLOOKUP($B4427,weights!$A$2:$R$6,17)*EXP(VLOOKUP($B4427,weights!$A$2:$R$6,13)*F4427)+VLOOKUP($B4427,weights!$A$2:$R$6,18)*EXP(VLOOKUP($B4427,weights!$A$2:$R$6,14)*G4427))</f>
        <v>36.438176589838612</v>
      </c>
    </row>
    <row r="4428" spans="1:8" ht="12.75" x14ac:dyDescent="0.2">
      <c r="A4428">
        <f t="shared" si="0"/>
        <v>178</v>
      </c>
      <c r="B4428" t="str">
        <f t="shared" ref="B4428:C4428" si="4402">B4403</f>
        <v>restaurant</v>
      </c>
      <c r="C4428">
        <f t="shared" si="4402"/>
        <v>1</v>
      </c>
      <c r="D4428">
        <f ca="1">OFFSET(walk!$A$2:$Y$402,TRUNC((ROW()-ROW($D$2))/COLUMNS(walk!$A$2:$Y$402)),MOD(ROW()-ROW($D$2),COLUMNS(walk!$A$2:$Y$402)),1,1)</f>
        <v>7</v>
      </c>
      <c r="E4428">
        <f ca="1">OFFSET(bike!$A$2:$Y$402,TRUNC((ROW()-ROW($E$2))/COLUMNS(bike!$A$2:$Y$402)),MOD(ROW()-ROW($E$2),COLUMNS(bike!$A$2:$Y$402)),1,1)</f>
        <v>2</v>
      </c>
      <c r="F4428">
        <f ca="1">OFFSET(transit!$A$2:$Y$402,TRUNC((ROW()-ROW($F$2))/COLUMNS(transit!$A$2:$Y$402)),MOD(ROW()-ROW($F$2),COLUMNS(transit!$A$2:$Y$402)),1,1)</f>
        <v>7</v>
      </c>
      <c r="G4428">
        <f ca="1">OFFSET(drive!$A$2:$Y$402,TRUNC((ROW()-ROW($G$2))/COLUMNS(drive!$A$2:$Y$402)),MOD(ROW()-ROW($G$2),COLUMNS(drive!$A$2:$Y$402)),1,1)</f>
        <v>2</v>
      </c>
      <c r="H4428" s="5">
        <f ca="1">(VLOOKUP($B4428,weights!$A$2:$R$6,4))*VLOOKUP($B4428,weights!$A$2:$R$6,6)^C4428*(VLOOKUP($B4428,weights!$A$2:$R$6,15)*EXP(VLOOKUP($B4428,weights!$A$2:$R$6,11)*D4428)+VLOOKUP($B4428,weights!$A$2:$R$6,16)*EXP(VLOOKUP($B4428,weights!$A$2:$R$6,12)*E4428)+VLOOKUP($B4428,weights!$A$2:$R$6,17)*EXP(VLOOKUP($B4428,weights!$A$2:$R$6,13)*F4428)+VLOOKUP($B4428,weights!$A$2:$R$6,18)*EXP(VLOOKUP($B4428,weights!$A$2:$R$6,14)*G4428))</f>
        <v>28.70355056696598</v>
      </c>
    </row>
    <row r="4429" spans="1:8" ht="12.75" x14ac:dyDescent="0.2">
      <c r="A4429">
        <f t="shared" si="0"/>
        <v>178</v>
      </c>
      <c r="B4429" t="str">
        <f t="shared" ref="B4429:C4429" si="4403">B4404</f>
        <v>restaurant</v>
      </c>
      <c r="C4429">
        <f t="shared" si="4403"/>
        <v>2</v>
      </c>
      <c r="D4429">
        <f ca="1">OFFSET(walk!$A$2:$Y$402,TRUNC((ROW()-ROW($D$2))/COLUMNS(walk!$A$2:$Y$402)),MOD(ROW()-ROW($D$2),COLUMNS(walk!$A$2:$Y$402)),1,1)</f>
        <v>7</v>
      </c>
      <c r="E4429">
        <f ca="1">OFFSET(bike!$A$2:$Y$402,TRUNC((ROW()-ROW($E$2))/COLUMNS(bike!$A$2:$Y$402)),MOD(ROW()-ROW($E$2),COLUMNS(bike!$A$2:$Y$402)),1,1)</f>
        <v>4</v>
      </c>
      <c r="F4429">
        <f ca="1">OFFSET(transit!$A$2:$Y$402,TRUNC((ROW()-ROW($F$2))/COLUMNS(transit!$A$2:$Y$402)),MOD(ROW()-ROW($F$2),COLUMNS(transit!$A$2:$Y$402)),1,1)</f>
        <v>7</v>
      </c>
      <c r="G4429">
        <f ca="1">OFFSET(drive!$A$2:$Y$402,TRUNC((ROW()-ROW($G$2))/COLUMNS(drive!$A$2:$Y$402)),MOD(ROW()-ROW($G$2),COLUMNS(drive!$A$2:$Y$402)),1,1)</f>
        <v>3</v>
      </c>
      <c r="H4429" s="5">
        <f ca="1">(VLOOKUP($B4429,weights!$A$2:$R$6,4))*VLOOKUP($B4429,weights!$A$2:$R$6,6)^C4429*(VLOOKUP($B4429,weights!$A$2:$R$6,15)*EXP(VLOOKUP($B4429,weights!$A$2:$R$6,11)*D4429)+VLOOKUP($B4429,weights!$A$2:$R$6,16)*EXP(VLOOKUP($B4429,weights!$A$2:$R$6,12)*E4429)+VLOOKUP($B4429,weights!$A$2:$R$6,17)*EXP(VLOOKUP($B4429,weights!$A$2:$R$6,13)*F4429)+VLOOKUP($B4429,weights!$A$2:$R$6,18)*EXP(VLOOKUP($B4429,weights!$A$2:$R$6,14)*G4429))</f>
        <v>21.274712093983386</v>
      </c>
    </row>
    <row r="4430" spans="1:8" ht="12.75" x14ac:dyDescent="0.2">
      <c r="A4430">
        <f t="shared" si="0"/>
        <v>178</v>
      </c>
      <c r="B4430" t="str">
        <f t="shared" ref="B4430:C4430" si="4404">B4405</f>
        <v>restaurant</v>
      </c>
      <c r="C4430">
        <f t="shared" si="4404"/>
        <v>3</v>
      </c>
      <c r="D4430">
        <f ca="1">OFFSET(walk!$A$2:$Y$402,TRUNC((ROW()-ROW($D$2))/COLUMNS(walk!$A$2:$Y$402)),MOD(ROW()-ROW($D$2),COLUMNS(walk!$A$2:$Y$402)),1,1)</f>
        <v>10</v>
      </c>
      <c r="E4430">
        <f ca="1">OFFSET(bike!$A$2:$Y$402,TRUNC((ROW()-ROW($E$2))/COLUMNS(bike!$A$2:$Y$402)),MOD(ROW()-ROW($E$2),COLUMNS(bike!$A$2:$Y$402)),1,1)</f>
        <v>4</v>
      </c>
      <c r="F4430">
        <f ca="1">OFFSET(transit!$A$2:$Y$402,TRUNC((ROW()-ROW($F$2))/COLUMNS(transit!$A$2:$Y$402)),MOD(ROW()-ROW($F$2),COLUMNS(transit!$A$2:$Y$402)),1,1)</f>
        <v>9</v>
      </c>
      <c r="G4430">
        <f ca="1">OFFSET(drive!$A$2:$Y$402,TRUNC((ROW()-ROW($G$2))/COLUMNS(drive!$A$2:$Y$402)),MOD(ROW()-ROW($G$2),COLUMNS(drive!$A$2:$Y$402)),1,1)</f>
        <v>3</v>
      </c>
      <c r="H4430" s="5">
        <f ca="1">(VLOOKUP($B4430,weights!$A$2:$R$6,4))*VLOOKUP($B4430,weights!$A$2:$R$6,6)^C4430*(VLOOKUP($B4430,weights!$A$2:$R$6,15)*EXP(VLOOKUP($B4430,weights!$A$2:$R$6,11)*D4430)+VLOOKUP($B4430,weights!$A$2:$R$6,16)*EXP(VLOOKUP($B4430,weights!$A$2:$R$6,12)*E4430)+VLOOKUP($B4430,weights!$A$2:$R$6,17)*EXP(VLOOKUP($B4430,weights!$A$2:$R$6,13)*F4430)+VLOOKUP($B4430,weights!$A$2:$R$6,18)*EXP(VLOOKUP($B4430,weights!$A$2:$R$6,14)*G4430))</f>
        <v>16.516626831524935</v>
      </c>
    </row>
    <row r="4431" spans="1:8" ht="12.75" x14ac:dyDescent="0.2">
      <c r="A4431">
        <f t="shared" si="0"/>
        <v>178</v>
      </c>
      <c r="B4431" t="str">
        <f t="shared" ref="B4431:C4431" si="4405">B4406</f>
        <v>restaurant</v>
      </c>
      <c r="C4431">
        <f t="shared" si="4405"/>
        <v>4</v>
      </c>
      <c r="D4431">
        <f ca="1">OFFSET(walk!$A$2:$Y$402,TRUNC((ROW()-ROW($D$2))/COLUMNS(walk!$A$2:$Y$402)),MOD(ROW()-ROW($D$2),COLUMNS(walk!$A$2:$Y$402)),1,1)</f>
        <v>10</v>
      </c>
      <c r="E4431">
        <f ca="1">OFFSET(bike!$A$2:$Y$402,TRUNC((ROW()-ROW($E$2))/COLUMNS(bike!$A$2:$Y$402)),MOD(ROW()-ROW($E$2),COLUMNS(bike!$A$2:$Y$402)),1,1)</f>
        <v>4</v>
      </c>
      <c r="F4431">
        <f ca="1">OFFSET(transit!$A$2:$Y$402,TRUNC((ROW()-ROW($F$2))/COLUMNS(transit!$A$2:$Y$402)),MOD(ROW()-ROW($F$2),COLUMNS(transit!$A$2:$Y$402)),1,1)</f>
        <v>10</v>
      </c>
      <c r="G4431">
        <f ca="1">OFFSET(drive!$A$2:$Y$402,TRUNC((ROW()-ROW($G$2))/COLUMNS(drive!$A$2:$Y$402)),MOD(ROW()-ROW($G$2),COLUMNS(drive!$A$2:$Y$402)),1,1)</f>
        <v>3</v>
      </c>
      <c r="H4431" s="5">
        <f ca="1">(VLOOKUP($B4431,weights!$A$2:$R$6,4))*VLOOKUP($B4431,weights!$A$2:$R$6,6)^C4431*(VLOOKUP($B4431,weights!$A$2:$R$6,15)*EXP(VLOOKUP($B4431,weights!$A$2:$R$6,11)*D4431)+VLOOKUP($B4431,weights!$A$2:$R$6,16)*EXP(VLOOKUP($B4431,weights!$A$2:$R$6,12)*E4431)+VLOOKUP($B4431,weights!$A$2:$R$6,17)*EXP(VLOOKUP($B4431,weights!$A$2:$R$6,13)*F4431)+VLOOKUP($B4431,weights!$A$2:$R$6,18)*EXP(VLOOKUP($B4431,weights!$A$2:$R$6,14)*G4431))</f>
        <v>14.425143437662522</v>
      </c>
    </row>
    <row r="4432" spans="1:8" ht="12.75" x14ac:dyDescent="0.2">
      <c r="A4432">
        <f t="shared" si="0"/>
        <v>178</v>
      </c>
      <c r="B4432" t="str">
        <f t="shared" ref="B4432:C4432" si="4406">B4407</f>
        <v>restaurant</v>
      </c>
      <c r="C4432">
        <f t="shared" si="4406"/>
        <v>5</v>
      </c>
      <c r="D4432">
        <f ca="1">OFFSET(walk!$A$2:$Y$402,TRUNC((ROW()-ROW($D$2))/COLUMNS(walk!$A$2:$Y$402)),MOD(ROW()-ROW($D$2),COLUMNS(walk!$A$2:$Y$402)),1,1)</f>
        <v>10</v>
      </c>
      <c r="E4432">
        <f ca="1">OFFSET(bike!$A$2:$Y$402,TRUNC((ROW()-ROW($E$2))/COLUMNS(bike!$A$2:$Y$402)),MOD(ROW()-ROW($E$2),COLUMNS(bike!$A$2:$Y$402)),1,1)</f>
        <v>4</v>
      </c>
      <c r="F4432">
        <f ca="1">OFFSET(transit!$A$2:$Y$402,TRUNC((ROW()-ROW($F$2))/COLUMNS(transit!$A$2:$Y$402)),MOD(ROW()-ROW($F$2),COLUMNS(transit!$A$2:$Y$402)),1,1)</f>
        <v>10</v>
      </c>
      <c r="G4432">
        <f ca="1">OFFSET(drive!$A$2:$Y$402,TRUNC((ROW()-ROW($G$2))/COLUMNS(drive!$A$2:$Y$402)),MOD(ROW()-ROW($G$2),COLUMNS(drive!$A$2:$Y$402)),1,1)</f>
        <v>3</v>
      </c>
      <c r="H4432" s="5">
        <f ca="1">(VLOOKUP($B4432,weights!$A$2:$R$6,4))*VLOOKUP($B4432,weights!$A$2:$R$6,6)^C4432*(VLOOKUP($B4432,weights!$A$2:$R$6,15)*EXP(VLOOKUP($B4432,weights!$A$2:$R$6,11)*D4432)+VLOOKUP($B4432,weights!$A$2:$R$6,16)*EXP(VLOOKUP($B4432,weights!$A$2:$R$6,12)*E4432)+VLOOKUP($B4432,weights!$A$2:$R$6,17)*EXP(VLOOKUP($B4432,weights!$A$2:$R$6,13)*F4432)+VLOOKUP($B4432,weights!$A$2:$R$6,18)*EXP(VLOOKUP($B4432,weights!$A$2:$R$6,14)*G4432))</f>
        <v>12.92920263671974</v>
      </c>
    </row>
    <row r="4433" spans="1:8" ht="12.75" x14ac:dyDescent="0.2">
      <c r="A4433">
        <f t="shared" si="0"/>
        <v>178</v>
      </c>
      <c r="B4433" t="str">
        <f t="shared" ref="B4433:C4433" si="4407">B4408</f>
        <v>restaurant</v>
      </c>
      <c r="C4433">
        <f t="shared" si="4407"/>
        <v>6</v>
      </c>
      <c r="D4433">
        <f ca="1">OFFSET(walk!$A$2:$Y$402,TRUNC((ROW()-ROW($D$2))/COLUMNS(walk!$A$2:$Y$402)),MOD(ROW()-ROW($D$2),COLUMNS(walk!$A$2:$Y$402)),1,1)</f>
        <v>13</v>
      </c>
      <c r="E4433">
        <f ca="1">OFFSET(bike!$A$2:$Y$402,TRUNC((ROW()-ROW($E$2))/COLUMNS(bike!$A$2:$Y$402)),MOD(ROW()-ROW($E$2),COLUMNS(bike!$A$2:$Y$402)),1,1)</f>
        <v>4</v>
      </c>
      <c r="F4433">
        <f ca="1">OFFSET(transit!$A$2:$Y$402,TRUNC((ROW()-ROW($F$2))/COLUMNS(transit!$A$2:$Y$402)),MOD(ROW()-ROW($F$2),COLUMNS(transit!$A$2:$Y$402)),1,1)</f>
        <v>10</v>
      </c>
      <c r="G4433">
        <f ca="1">OFFSET(drive!$A$2:$Y$402,TRUNC((ROW()-ROW($G$2))/COLUMNS(drive!$A$2:$Y$402)),MOD(ROW()-ROW($G$2),COLUMNS(drive!$A$2:$Y$402)),1,1)</f>
        <v>3</v>
      </c>
      <c r="H4433" s="5">
        <f ca="1">(VLOOKUP($B4433,weights!$A$2:$R$6,4))*VLOOKUP($B4433,weights!$A$2:$R$6,6)^C4433*(VLOOKUP($B4433,weights!$A$2:$R$6,15)*EXP(VLOOKUP($B4433,weights!$A$2:$R$6,11)*D4433)+VLOOKUP($B4433,weights!$A$2:$R$6,16)*EXP(VLOOKUP($B4433,weights!$A$2:$R$6,12)*E4433)+VLOOKUP($B4433,weights!$A$2:$R$6,17)*EXP(VLOOKUP($B4433,weights!$A$2:$R$6,13)*F4433)+VLOOKUP($B4433,weights!$A$2:$R$6,18)*EXP(VLOOKUP($B4433,weights!$A$2:$R$6,14)*G4433))</f>
        <v>11.047261436638118</v>
      </c>
    </row>
    <row r="4434" spans="1:8" ht="12.75" x14ac:dyDescent="0.2">
      <c r="A4434">
        <f t="shared" si="0"/>
        <v>178</v>
      </c>
      <c r="B4434" t="str">
        <f t="shared" ref="B4434:C4434" si="4408">B4409</f>
        <v>restaurant</v>
      </c>
      <c r="C4434">
        <f t="shared" si="4408"/>
        <v>7</v>
      </c>
      <c r="D4434">
        <f ca="1">OFFSET(walk!$A$2:$Y$402,TRUNC((ROW()-ROW($D$2))/COLUMNS(walk!$A$2:$Y$402)),MOD(ROW()-ROW($D$2),COLUMNS(walk!$A$2:$Y$402)),1,1)</f>
        <v>13</v>
      </c>
      <c r="E4434">
        <f ca="1">OFFSET(bike!$A$2:$Y$402,TRUNC((ROW()-ROW($E$2))/COLUMNS(bike!$A$2:$Y$402)),MOD(ROW()-ROW($E$2),COLUMNS(bike!$A$2:$Y$402)),1,1)</f>
        <v>4</v>
      </c>
      <c r="F4434">
        <f ca="1">OFFSET(transit!$A$2:$Y$402,TRUNC((ROW()-ROW($F$2))/COLUMNS(transit!$A$2:$Y$402)),MOD(ROW()-ROW($F$2),COLUMNS(transit!$A$2:$Y$402)),1,1)</f>
        <v>11</v>
      </c>
      <c r="G4434">
        <f ca="1">OFFSET(drive!$A$2:$Y$402,TRUNC((ROW()-ROW($G$2))/COLUMNS(drive!$A$2:$Y$402)),MOD(ROW()-ROW($G$2),COLUMNS(drive!$A$2:$Y$402)),1,1)</f>
        <v>4</v>
      </c>
      <c r="H4434" s="5">
        <f ca="1">(VLOOKUP($B4434,weights!$A$2:$R$6,4))*VLOOKUP($B4434,weights!$A$2:$R$6,6)^C4434*(VLOOKUP($B4434,weights!$A$2:$R$6,15)*EXP(VLOOKUP($B4434,weights!$A$2:$R$6,11)*D4434)+VLOOKUP($B4434,weights!$A$2:$R$6,16)*EXP(VLOOKUP($B4434,weights!$A$2:$R$6,12)*E4434)+VLOOKUP($B4434,weights!$A$2:$R$6,17)*EXP(VLOOKUP($B4434,weights!$A$2:$R$6,13)*F4434)+VLOOKUP($B4434,weights!$A$2:$R$6,18)*EXP(VLOOKUP($B4434,weights!$A$2:$R$6,14)*G4434))</f>
        <v>8.9552598964771875</v>
      </c>
    </row>
    <row r="4435" spans="1:8" ht="12.75" x14ac:dyDescent="0.2">
      <c r="A4435">
        <f t="shared" si="0"/>
        <v>178</v>
      </c>
      <c r="B4435" t="str">
        <f t="shared" ref="B4435:C4435" si="4409">B4410</f>
        <v>restaurant</v>
      </c>
      <c r="C4435">
        <f t="shared" si="4409"/>
        <v>8</v>
      </c>
      <c r="D4435">
        <f ca="1">OFFSET(walk!$A$2:$Y$402,TRUNC((ROW()-ROW($D$2))/COLUMNS(walk!$A$2:$Y$402)),MOD(ROW()-ROW($D$2),COLUMNS(walk!$A$2:$Y$402)),1,1)</f>
        <v>14</v>
      </c>
      <c r="E4435">
        <f ca="1">OFFSET(bike!$A$2:$Y$402,TRUNC((ROW()-ROW($E$2))/COLUMNS(bike!$A$2:$Y$402)),MOD(ROW()-ROW($E$2),COLUMNS(bike!$A$2:$Y$402)),1,1)</f>
        <v>4</v>
      </c>
      <c r="F4435">
        <f ca="1">OFFSET(transit!$A$2:$Y$402,TRUNC((ROW()-ROW($F$2))/COLUMNS(transit!$A$2:$Y$402)),MOD(ROW()-ROW($F$2),COLUMNS(transit!$A$2:$Y$402)),1,1)</f>
        <v>13</v>
      </c>
      <c r="G4435">
        <f ca="1">OFFSET(drive!$A$2:$Y$402,TRUNC((ROW()-ROW($G$2))/COLUMNS(drive!$A$2:$Y$402)),MOD(ROW()-ROW($G$2),COLUMNS(drive!$A$2:$Y$402)),1,1)</f>
        <v>4</v>
      </c>
      <c r="H4435" s="5">
        <f ca="1">(VLOOKUP($B4435,weights!$A$2:$R$6,4))*VLOOKUP($B4435,weights!$A$2:$R$6,6)^C4435*(VLOOKUP($B4435,weights!$A$2:$R$6,15)*EXP(VLOOKUP($B4435,weights!$A$2:$R$6,11)*D4435)+VLOOKUP($B4435,weights!$A$2:$R$6,16)*EXP(VLOOKUP($B4435,weights!$A$2:$R$6,12)*E4435)+VLOOKUP($B4435,weights!$A$2:$R$6,17)*EXP(VLOOKUP($B4435,weights!$A$2:$R$6,13)*F4435)+VLOOKUP($B4435,weights!$A$2:$R$6,18)*EXP(VLOOKUP($B4435,weights!$A$2:$R$6,14)*G4435))</f>
        <v>7.6021508105195759</v>
      </c>
    </row>
    <row r="4436" spans="1:8" ht="12.75" x14ac:dyDescent="0.2">
      <c r="A4436">
        <f t="shared" si="0"/>
        <v>178</v>
      </c>
      <c r="B4436" t="str">
        <f t="shared" ref="B4436:C4436" si="4410">B4411</f>
        <v>restaurant</v>
      </c>
      <c r="C4436">
        <f t="shared" si="4410"/>
        <v>9</v>
      </c>
      <c r="D4436">
        <f ca="1">OFFSET(walk!$A$2:$Y$402,TRUNC((ROW()-ROW($D$2))/COLUMNS(walk!$A$2:$Y$402)),MOD(ROW()-ROW($D$2),COLUMNS(walk!$A$2:$Y$402)),1,1)</f>
        <v>14</v>
      </c>
      <c r="E4436">
        <f ca="1">OFFSET(bike!$A$2:$Y$402,TRUNC((ROW()-ROW($E$2))/COLUMNS(bike!$A$2:$Y$402)),MOD(ROW()-ROW($E$2),COLUMNS(bike!$A$2:$Y$402)),1,1)</f>
        <v>4</v>
      </c>
      <c r="F4436">
        <f ca="1">OFFSET(transit!$A$2:$Y$402,TRUNC((ROW()-ROW($F$2))/COLUMNS(transit!$A$2:$Y$402)),MOD(ROW()-ROW($F$2),COLUMNS(transit!$A$2:$Y$402)),1,1)</f>
        <v>14</v>
      </c>
      <c r="G4436">
        <f ca="1">OFFSET(drive!$A$2:$Y$402,TRUNC((ROW()-ROW($G$2))/COLUMNS(drive!$A$2:$Y$402)),MOD(ROW()-ROW($G$2),COLUMNS(drive!$A$2:$Y$402)),1,1)</f>
        <v>4</v>
      </c>
      <c r="H4436" s="5">
        <f ca="1">(VLOOKUP($B4436,weights!$A$2:$R$6,4))*VLOOKUP($B4436,weights!$A$2:$R$6,6)^C4436*(VLOOKUP($B4436,weights!$A$2:$R$6,15)*EXP(VLOOKUP($B4436,weights!$A$2:$R$6,11)*D4436)+VLOOKUP($B4436,weights!$A$2:$R$6,16)*EXP(VLOOKUP($B4436,weights!$A$2:$R$6,12)*E4436)+VLOOKUP($B4436,weights!$A$2:$R$6,17)*EXP(VLOOKUP($B4436,weights!$A$2:$R$6,13)*F4436)+VLOOKUP($B4436,weights!$A$2:$R$6,18)*EXP(VLOOKUP($B4436,weights!$A$2:$R$6,14)*G4436))</f>
        <v>6.6952499573897502</v>
      </c>
    </row>
    <row r="4437" spans="1:8" ht="12.75" x14ac:dyDescent="0.2">
      <c r="A4437">
        <f t="shared" si="0"/>
        <v>178</v>
      </c>
      <c r="B4437" t="str">
        <f t="shared" ref="B4437:C4437" si="4411">B4412</f>
        <v>supermarket</v>
      </c>
      <c r="C4437">
        <f t="shared" si="4411"/>
        <v>0</v>
      </c>
      <c r="D4437">
        <f ca="1">OFFSET(walk!$A$2:$Y$402,TRUNC((ROW()-ROW($D$2))/COLUMNS(walk!$A$2:$Y$402)),MOD(ROW()-ROW($D$2),COLUMNS(walk!$A$2:$Y$402)),1,1)</f>
        <v>33</v>
      </c>
      <c r="E4437">
        <f ca="1">OFFSET(bike!$A$2:$Y$402,TRUNC((ROW()-ROW($E$2))/COLUMNS(bike!$A$2:$Y$402)),MOD(ROW()-ROW($E$2),COLUMNS(bike!$A$2:$Y$402)),1,1)</f>
        <v>13</v>
      </c>
      <c r="F4437">
        <f ca="1">OFFSET(transit!$A$2:$Y$402,TRUNC((ROW()-ROW($F$2))/COLUMNS(transit!$A$2:$Y$402)),MOD(ROW()-ROW($F$2),COLUMNS(transit!$A$2:$Y$402)),1,1)</f>
        <v>20</v>
      </c>
      <c r="G4437">
        <f ca="1">OFFSET(drive!$A$2:$Y$402,TRUNC((ROW()-ROW($G$2))/COLUMNS(drive!$A$2:$Y$402)),MOD(ROW()-ROW($G$2),COLUMNS(drive!$A$2:$Y$402)),1,1)</f>
        <v>7</v>
      </c>
      <c r="H4437" s="5">
        <f ca="1">(VLOOKUP($B4437,weights!$A$2:$R$6,4))*VLOOKUP($B4437,weights!$A$2:$R$6,6)^C4437*(VLOOKUP($B4437,weights!$A$2:$R$6,15)*EXP(VLOOKUP($B4437,weights!$A$2:$R$6,11)*D4437)+VLOOKUP($B4437,weights!$A$2:$R$6,16)*EXP(VLOOKUP($B4437,weights!$A$2:$R$6,12)*E4437)+VLOOKUP($B4437,weights!$A$2:$R$6,17)*EXP(VLOOKUP($B4437,weights!$A$2:$R$6,13)*F4437)+VLOOKUP($B4437,weights!$A$2:$R$6,18)*EXP(VLOOKUP($B4437,weights!$A$2:$R$6,14)*G4437))</f>
        <v>4.4197507604615591</v>
      </c>
    </row>
    <row r="4438" spans="1:8" ht="12.75" x14ac:dyDescent="0.2">
      <c r="A4438">
        <f t="shared" si="0"/>
        <v>178</v>
      </c>
      <c r="B4438" t="str">
        <f t="shared" ref="B4438:C4438" si="4412">B4413</f>
        <v>supermarket</v>
      </c>
      <c r="C4438">
        <f t="shared" si="4412"/>
        <v>1</v>
      </c>
      <c r="D4438">
        <f ca="1">OFFSET(walk!$A$2:$Y$402,TRUNC((ROW()-ROW($D$2))/COLUMNS(walk!$A$2:$Y$402)),MOD(ROW()-ROW($D$2),COLUMNS(walk!$A$2:$Y$402)),1,1)</f>
        <v>46</v>
      </c>
      <c r="E4438">
        <f ca="1">OFFSET(bike!$A$2:$Y$402,TRUNC((ROW()-ROW($E$2))/COLUMNS(bike!$A$2:$Y$402)),MOD(ROW()-ROW($E$2),COLUMNS(bike!$A$2:$Y$402)),1,1)</f>
        <v>14</v>
      </c>
      <c r="F4438">
        <f ca="1">OFFSET(transit!$A$2:$Y$402,TRUNC((ROW()-ROW($F$2))/COLUMNS(transit!$A$2:$Y$402)),MOD(ROW()-ROW($F$2),COLUMNS(transit!$A$2:$Y$402)),1,1)</f>
        <v>24</v>
      </c>
      <c r="G4438">
        <f ca="1">OFFSET(drive!$A$2:$Y$402,TRUNC((ROW()-ROW($G$2))/COLUMNS(drive!$A$2:$Y$402)),MOD(ROW()-ROW($G$2),COLUMNS(drive!$A$2:$Y$402)),1,1)</f>
        <v>9</v>
      </c>
      <c r="H4438" s="5">
        <f ca="1">(VLOOKUP($B4438,weights!$A$2:$R$6,4))*VLOOKUP($B4438,weights!$A$2:$R$6,6)^C4438*(VLOOKUP($B4438,weights!$A$2:$R$6,15)*EXP(VLOOKUP($B4438,weights!$A$2:$R$6,11)*D4438)+VLOOKUP($B4438,weights!$A$2:$R$6,16)*EXP(VLOOKUP($B4438,weights!$A$2:$R$6,12)*E4438)+VLOOKUP($B4438,weights!$A$2:$R$6,17)*EXP(VLOOKUP($B4438,weights!$A$2:$R$6,13)*F4438)+VLOOKUP($B4438,weights!$A$2:$R$6,18)*EXP(VLOOKUP($B4438,weights!$A$2:$R$6,14)*G4438))</f>
        <v>1.6991486955506399</v>
      </c>
    </row>
    <row r="4439" spans="1:8" ht="12.75" x14ac:dyDescent="0.2">
      <c r="A4439">
        <f t="shared" si="0"/>
        <v>178</v>
      </c>
      <c r="B4439" t="str">
        <f t="shared" ref="B4439:C4439" si="4413">B4414</f>
        <v>supermarket</v>
      </c>
      <c r="C4439">
        <f t="shared" si="4413"/>
        <v>2</v>
      </c>
      <c r="D4439">
        <f ca="1">OFFSET(walk!$A$2:$Y$402,TRUNC((ROW()-ROW($D$2))/COLUMNS(walk!$A$2:$Y$402)),MOD(ROW()-ROW($D$2),COLUMNS(walk!$A$2:$Y$402)),1,1)</f>
        <v>51</v>
      </c>
      <c r="E4439">
        <f ca="1">OFFSET(bike!$A$2:$Y$402,TRUNC((ROW()-ROW($E$2))/COLUMNS(bike!$A$2:$Y$402)),MOD(ROW()-ROW($E$2),COLUMNS(bike!$A$2:$Y$402)),1,1)</f>
        <v>15</v>
      </c>
      <c r="F4439">
        <f ca="1">OFFSET(transit!$A$2:$Y$402,TRUNC((ROW()-ROW($F$2))/COLUMNS(transit!$A$2:$Y$402)),MOD(ROW()-ROW($F$2),COLUMNS(transit!$A$2:$Y$402)),1,1)</f>
        <v>25</v>
      </c>
      <c r="G4439">
        <f ca="1">OFFSET(drive!$A$2:$Y$402,TRUNC((ROW()-ROW($G$2))/COLUMNS(drive!$A$2:$Y$402)),MOD(ROW()-ROW($G$2),COLUMNS(drive!$A$2:$Y$402)),1,1)</f>
        <v>12</v>
      </c>
      <c r="H4439" s="5">
        <f ca="1">(VLOOKUP($B4439,weights!$A$2:$R$6,4))*VLOOKUP($B4439,weights!$A$2:$R$6,6)^C4439*(VLOOKUP($B4439,weights!$A$2:$R$6,15)*EXP(VLOOKUP($B4439,weights!$A$2:$R$6,11)*D4439)+VLOOKUP($B4439,weights!$A$2:$R$6,16)*EXP(VLOOKUP($B4439,weights!$A$2:$R$6,12)*E4439)+VLOOKUP($B4439,weights!$A$2:$R$6,17)*EXP(VLOOKUP($B4439,weights!$A$2:$R$6,13)*F4439)+VLOOKUP($B4439,weights!$A$2:$R$6,18)*EXP(VLOOKUP($B4439,weights!$A$2:$R$6,14)*G4439))</f>
        <v>0.56595848159033801</v>
      </c>
    </row>
    <row r="4440" spans="1:8" ht="12.75" x14ac:dyDescent="0.2">
      <c r="A4440">
        <f t="shared" si="0"/>
        <v>178</v>
      </c>
      <c r="B4440" t="str">
        <f t="shared" ref="B4440:C4440" si="4414">B4415</f>
        <v>supermarket</v>
      </c>
      <c r="C4440">
        <f t="shared" si="4414"/>
        <v>3</v>
      </c>
      <c r="D4440">
        <f ca="1">OFFSET(walk!$A$2:$Y$402,TRUNC((ROW()-ROW($D$2))/COLUMNS(walk!$A$2:$Y$402)),MOD(ROW()-ROW($D$2),COLUMNS(walk!$A$2:$Y$402)),1,1)</f>
        <v>58</v>
      </c>
      <c r="E4440">
        <f ca="1">OFFSET(bike!$A$2:$Y$402,TRUNC((ROW()-ROW($E$2))/COLUMNS(bike!$A$2:$Y$402)),MOD(ROW()-ROW($E$2),COLUMNS(bike!$A$2:$Y$402)),1,1)</f>
        <v>19</v>
      </c>
      <c r="F4440">
        <f ca="1">OFFSET(transit!$A$2:$Y$402,TRUNC((ROW()-ROW($F$2))/COLUMNS(transit!$A$2:$Y$402)),MOD(ROW()-ROW($F$2),COLUMNS(transit!$A$2:$Y$402)),1,1)</f>
        <v>32</v>
      </c>
      <c r="G4440">
        <f ca="1">OFFSET(drive!$A$2:$Y$402,TRUNC((ROW()-ROW($G$2))/COLUMNS(drive!$A$2:$Y$402)),MOD(ROW()-ROW($G$2),COLUMNS(drive!$A$2:$Y$402)),1,1)</f>
        <v>13</v>
      </c>
      <c r="H4440" s="5">
        <f ca="1">(VLOOKUP($B4440,weights!$A$2:$R$6,4))*VLOOKUP($B4440,weights!$A$2:$R$6,6)^C4440*(VLOOKUP($B4440,weights!$A$2:$R$6,15)*EXP(VLOOKUP($B4440,weights!$A$2:$R$6,11)*D4440)+VLOOKUP($B4440,weights!$A$2:$R$6,16)*EXP(VLOOKUP($B4440,weights!$A$2:$R$6,12)*E4440)+VLOOKUP($B4440,weights!$A$2:$R$6,17)*EXP(VLOOKUP($B4440,weights!$A$2:$R$6,13)*F4440)+VLOOKUP($B4440,weights!$A$2:$R$6,18)*EXP(VLOOKUP($B4440,weights!$A$2:$R$6,14)*G4440))</f>
        <v>0.24121848942975849</v>
      </c>
    </row>
    <row r="4441" spans="1:8" ht="12.75" x14ac:dyDescent="0.2">
      <c r="A4441">
        <f t="shared" si="0"/>
        <v>178</v>
      </c>
      <c r="B4441" t="str">
        <f t="shared" ref="B4441:C4441" si="4415">B4416</f>
        <v>supermarket</v>
      </c>
      <c r="C4441">
        <f t="shared" si="4415"/>
        <v>4</v>
      </c>
      <c r="D4441">
        <f ca="1">OFFSET(walk!$A$2:$Y$402,TRUNC((ROW()-ROW($D$2))/COLUMNS(walk!$A$2:$Y$402)),MOD(ROW()-ROW($D$2),COLUMNS(walk!$A$2:$Y$402)),1,1)</f>
        <v>74</v>
      </c>
      <c r="E4441">
        <f ca="1">OFFSET(bike!$A$2:$Y$402,TRUNC((ROW()-ROW($E$2))/COLUMNS(bike!$A$2:$Y$402)),MOD(ROW()-ROW($E$2),COLUMNS(bike!$A$2:$Y$402)),1,1)</f>
        <v>22</v>
      </c>
      <c r="F4441">
        <f ca="1">OFFSET(transit!$A$2:$Y$402,TRUNC((ROW()-ROW($F$2))/COLUMNS(transit!$A$2:$Y$402)),MOD(ROW()-ROW($F$2),COLUMNS(transit!$A$2:$Y$402)),1,1)</f>
        <v>37</v>
      </c>
      <c r="G4441">
        <f ca="1">OFFSET(drive!$A$2:$Y$402,TRUNC((ROW()-ROW($G$2))/COLUMNS(drive!$A$2:$Y$402)),MOD(ROW()-ROW($G$2),COLUMNS(drive!$A$2:$Y$402)),1,1)</f>
        <v>14</v>
      </c>
      <c r="H4441" s="5">
        <f ca="1">(VLOOKUP($B4441,weights!$A$2:$R$6,4))*VLOOKUP($B4441,weights!$A$2:$R$6,6)^C4441*(VLOOKUP($B4441,weights!$A$2:$R$6,15)*EXP(VLOOKUP($B4441,weights!$A$2:$R$6,11)*D4441)+VLOOKUP($B4441,weights!$A$2:$R$6,16)*EXP(VLOOKUP($B4441,weights!$A$2:$R$6,12)*E4441)+VLOOKUP($B4441,weights!$A$2:$R$6,17)*EXP(VLOOKUP($B4441,weights!$A$2:$R$6,13)*F4441)+VLOOKUP($B4441,weights!$A$2:$R$6,18)*EXP(VLOOKUP($B4441,weights!$A$2:$R$6,14)*G4441))</f>
        <v>0.1119120651814179</v>
      </c>
    </row>
    <row r="4442" spans="1:8" ht="12.75" x14ac:dyDescent="0.2">
      <c r="A4442">
        <f t="shared" si="0"/>
        <v>178</v>
      </c>
      <c r="B4442" t="str">
        <f t="shared" ref="B4442:C4442" si="4416">B4417</f>
        <v>store</v>
      </c>
      <c r="C4442">
        <f t="shared" si="4416"/>
        <v>0</v>
      </c>
      <c r="D4442">
        <f ca="1">OFFSET(walk!$A$2:$Y$402,TRUNC((ROW()-ROW($D$2))/COLUMNS(walk!$A$2:$Y$402)),MOD(ROW()-ROW($D$2),COLUMNS(walk!$A$2:$Y$402)),1,1)</f>
        <v>1</v>
      </c>
      <c r="E4442">
        <f ca="1">OFFSET(bike!$A$2:$Y$402,TRUNC((ROW()-ROW($E$2))/COLUMNS(bike!$A$2:$Y$402)),MOD(ROW()-ROW($E$2),COLUMNS(bike!$A$2:$Y$402)),1,1)</f>
        <v>0</v>
      </c>
      <c r="F4442">
        <f ca="1">OFFSET(transit!$A$2:$Y$402,TRUNC((ROW()-ROW($F$2))/COLUMNS(transit!$A$2:$Y$402)),MOD(ROW()-ROW($F$2),COLUMNS(transit!$A$2:$Y$402)),1,1)</f>
        <v>1</v>
      </c>
      <c r="G4442">
        <f ca="1">OFFSET(drive!$A$2:$Y$402,TRUNC((ROW()-ROW($G$2))/COLUMNS(drive!$A$2:$Y$402)),MOD(ROW()-ROW($G$2),COLUMNS(drive!$A$2:$Y$402)),1,1)</f>
        <v>0</v>
      </c>
      <c r="H4442" s="5">
        <f ca="1">(VLOOKUP($B4442,weights!$A$2:$R$6,4))*VLOOKUP($B4442,weights!$A$2:$R$6,6)^C4442*(VLOOKUP($B4442,weights!$A$2:$R$6,15)*EXP(VLOOKUP($B4442,weights!$A$2:$R$6,11)*D4442)+VLOOKUP($B4442,weights!$A$2:$R$6,16)*EXP(VLOOKUP($B4442,weights!$A$2:$R$6,12)*E4442)+VLOOKUP($B4442,weights!$A$2:$R$6,17)*EXP(VLOOKUP($B4442,weights!$A$2:$R$6,13)*F4442)+VLOOKUP($B4442,weights!$A$2:$R$6,18)*EXP(VLOOKUP($B4442,weights!$A$2:$R$6,14)*G4442))</f>
        <v>40.233936099961419</v>
      </c>
    </row>
    <row r="4443" spans="1:8" ht="12.75" x14ac:dyDescent="0.2">
      <c r="A4443">
        <f t="shared" si="0"/>
        <v>178</v>
      </c>
      <c r="B4443" t="str">
        <f t="shared" ref="B4443:C4443" si="4417">B4418</f>
        <v>store</v>
      </c>
      <c r="C4443">
        <f t="shared" si="4417"/>
        <v>1</v>
      </c>
      <c r="D4443">
        <f ca="1">OFFSET(walk!$A$2:$Y$402,TRUNC((ROW()-ROW($D$2))/COLUMNS(walk!$A$2:$Y$402)),MOD(ROW()-ROW($D$2),COLUMNS(walk!$A$2:$Y$402)),1,1)</f>
        <v>6</v>
      </c>
      <c r="E4443">
        <f ca="1">OFFSET(bike!$A$2:$Y$402,TRUNC((ROW()-ROW($E$2))/COLUMNS(bike!$A$2:$Y$402)),MOD(ROW()-ROW($E$2),COLUMNS(bike!$A$2:$Y$402)),1,1)</f>
        <v>1</v>
      </c>
      <c r="F4443">
        <f ca="1">OFFSET(transit!$A$2:$Y$402,TRUNC((ROW()-ROW($F$2))/COLUMNS(transit!$A$2:$Y$402)),MOD(ROW()-ROW($F$2),COLUMNS(transit!$A$2:$Y$402)),1,1)</f>
        <v>6</v>
      </c>
      <c r="G4443">
        <f ca="1">OFFSET(drive!$A$2:$Y$402,TRUNC((ROW()-ROW($G$2))/COLUMNS(drive!$A$2:$Y$402)),MOD(ROW()-ROW($G$2),COLUMNS(drive!$A$2:$Y$402)),1,1)</f>
        <v>1</v>
      </c>
      <c r="H4443" s="5">
        <f ca="1">(VLOOKUP($B4443,weights!$A$2:$R$6,4))*VLOOKUP($B4443,weights!$A$2:$R$6,6)^C4443*(VLOOKUP($B4443,weights!$A$2:$R$6,15)*EXP(VLOOKUP($B4443,weights!$A$2:$R$6,11)*D4443)+VLOOKUP($B4443,weights!$A$2:$R$6,16)*EXP(VLOOKUP($B4443,weights!$A$2:$R$6,12)*E4443)+VLOOKUP($B4443,weights!$A$2:$R$6,17)*EXP(VLOOKUP($B4443,weights!$A$2:$R$6,13)*F4443)+VLOOKUP($B4443,weights!$A$2:$R$6,18)*EXP(VLOOKUP($B4443,weights!$A$2:$R$6,14)*G4443))</f>
        <v>13.077667184379605</v>
      </c>
    </row>
    <row r="4444" spans="1:8" ht="12.75" x14ac:dyDescent="0.2">
      <c r="A4444">
        <f t="shared" si="0"/>
        <v>178</v>
      </c>
      <c r="B4444" t="str">
        <f t="shared" ref="B4444:C4444" si="4418">B4419</f>
        <v>store</v>
      </c>
      <c r="C4444">
        <f t="shared" si="4418"/>
        <v>2</v>
      </c>
      <c r="D4444">
        <f ca="1">OFFSET(walk!$A$2:$Y$402,TRUNC((ROW()-ROW($D$2))/COLUMNS(walk!$A$2:$Y$402)),MOD(ROW()-ROW($D$2),COLUMNS(walk!$A$2:$Y$402)),1,1)</f>
        <v>6</v>
      </c>
      <c r="E4444">
        <f ca="1">OFFSET(bike!$A$2:$Y$402,TRUNC((ROW()-ROW($E$2))/COLUMNS(bike!$A$2:$Y$402)),MOD(ROW()-ROW($E$2),COLUMNS(bike!$A$2:$Y$402)),1,1)</f>
        <v>2</v>
      </c>
      <c r="F4444">
        <f ca="1">OFFSET(transit!$A$2:$Y$402,TRUNC((ROW()-ROW($F$2))/COLUMNS(transit!$A$2:$Y$402)),MOD(ROW()-ROW($F$2),COLUMNS(transit!$A$2:$Y$402)),1,1)</f>
        <v>6</v>
      </c>
      <c r="G4444">
        <f ca="1">OFFSET(drive!$A$2:$Y$402,TRUNC((ROW()-ROW($G$2))/COLUMNS(drive!$A$2:$Y$402)),MOD(ROW()-ROW($G$2),COLUMNS(drive!$A$2:$Y$402)),1,1)</f>
        <v>2</v>
      </c>
      <c r="H4444" s="5">
        <f ca="1">(VLOOKUP($B4444,weights!$A$2:$R$6,4))*VLOOKUP($B4444,weights!$A$2:$R$6,6)^C4444*(VLOOKUP($B4444,weights!$A$2:$R$6,15)*EXP(VLOOKUP($B4444,weights!$A$2:$R$6,11)*D4444)+VLOOKUP($B4444,weights!$A$2:$R$6,16)*EXP(VLOOKUP($B4444,weights!$A$2:$R$6,12)*E4444)+VLOOKUP($B4444,weights!$A$2:$R$6,17)*EXP(VLOOKUP($B4444,weights!$A$2:$R$6,13)*F4444)+VLOOKUP($B4444,weights!$A$2:$R$6,18)*EXP(VLOOKUP($B4444,weights!$A$2:$R$6,14)*G4444))</f>
        <v>6.6137095659248146</v>
      </c>
    </row>
    <row r="4445" spans="1:8" ht="12.75" x14ac:dyDescent="0.2">
      <c r="A4445">
        <f t="shared" si="0"/>
        <v>178</v>
      </c>
      <c r="B4445" t="str">
        <f t="shared" ref="B4445:C4445" si="4419">B4420</f>
        <v>store</v>
      </c>
      <c r="C4445">
        <f t="shared" si="4419"/>
        <v>3</v>
      </c>
      <c r="D4445">
        <f ca="1">OFFSET(walk!$A$2:$Y$402,TRUNC((ROW()-ROW($D$2))/COLUMNS(walk!$A$2:$Y$402)),MOD(ROW()-ROW($D$2),COLUMNS(walk!$A$2:$Y$402)),1,1)</f>
        <v>10</v>
      </c>
      <c r="E4445">
        <f ca="1">OFFSET(bike!$A$2:$Y$402,TRUNC((ROW()-ROW($E$2))/COLUMNS(bike!$A$2:$Y$402)),MOD(ROW()-ROW($E$2),COLUMNS(bike!$A$2:$Y$402)),1,1)</f>
        <v>2</v>
      </c>
      <c r="F4445">
        <f ca="1">OFFSET(transit!$A$2:$Y$402,TRUNC((ROW()-ROW($F$2))/COLUMNS(transit!$A$2:$Y$402)),MOD(ROW()-ROW($F$2),COLUMNS(transit!$A$2:$Y$402)),1,1)</f>
        <v>10</v>
      </c>
      <c r="G4445">
        <f ca="1">OFFSET(drive!$A$2:$Y$402,TRUNC((ROW()-ROW($G$2))/COLUMNS(drive!$A$2:$Y$402)),MOD(ROW()-ROW($G$2),COLUMNS(drive!$A$2:$Y$402)),1,1)</f>
        <v>2</v>
      </c>
      <c r="H4445" s="5">
        <f ca="1">(VLOOKUP($B4445,weights!$A$2:$R$6,4))*VLOOKUP($B4445,weights!$A$2:$R$6,6)^C4445*(VLOOKUP($B4445,weights!$A$2:$R$6,15)*EXP(VLOOKUP($B4445,weights!$A$2:$R$6,11)*D4445)+VLOOKUP($B4445,weights!$A$2:$R$6,16)*EXP(VLOOKUP($B4445,weights!$A$2:$R$6,12)*E4445)+VLOOKUP($B4445,weights!$A$2:$R$6,17)*EXP(VLOOKUP($B4445,weights!$A$2:$R$6,13)*F4445)+VLOOKUP($B4445,weights!$A$2:$R$6,18)*EXP(VLOOKUP($B4445,weights!$A$2:$R$6,14)*G4445))</f>
        <v>3.7934198125678802</v>
      </c>
    </row>
    <row r="4446" spans="1:8" ht="12.75" x14ac:dyDescent="0.2">
      <c r="A4446">
        <f t="shared" si="0"/>
        <v>178</v>
      </c>
      <c r="B4446" t="str">
        <f t="shared" ref="B4446:C4446" si="4420">B4421</f>
        <v>store</v>
      </c>
      <c r="C4446">
        <f t="shared" si="4420"/>
        <v>4</v>
      </c>
      <c r="D4446">
        <f ca="1">OFFSET(walk!$A$2:$Y$402,TRUNC((ROW()-ROW($D$2))/COLUMNS(walk!$A$2:$Y$402)),MOD(ROW()-ROW($D$2),COLUMNS(walk!$A$2:$Y$402)),1,1)</f>
        <v>11</v>
      </c>
      <c r="E4446">
        <f ca="1">OFFSET(bike!$A$2:$Y$402,TRUNC((ROW()-ROW($E$2))/COLUMNS(bike!$A$2:$Y$402)),MOD(ROW()-ROW($E$2),COLUMNS(bike!$A$2:$Y$402)),1,1)</f>
        <v>4</v>
      </c>
      <c r="F4446">
        <f ca="1">OFFSET(transit!$A$2:$Y$402,TRUNC((ROW()-ROW($F$2))/COLUMNS(transit!$A$2:$Y$402)),MOD(ROW()-ROW($F$2),COLUMNS(transit!$A$2:$Y$402)),1,1)</f>
        <v>10</v>
      </c>
      <c r="G4446">
        <f ca="1">OFFSET(drive!$A$2:$Y$402,TRUNC((ROW()-ROW($G$2))/COLUMNS(drive!$A$2:$Y$402)),MOD(ROW()-ROW($G$2),COLUMNS(drive!$A$2:$Y$402)),1,1)</f>
        <v>3</v>
      </c>
      <c r="H4446" s="5">
        <f ca="1">(VLOOKUP($B4446,weights!$A$2:$R$6,4))*VLOOKUP($B4446,weights!$A$2:$R$6,6)^C4446*(VLOOKUP($B4446,weights!$A$2:$R$6,15)*EXP(VLOOKUP($B4446,weights!$A$2:$R$6,11)*D4446)+VLOOKUP($B4446,weights!$A$2:$R$6,16)*EXP(VLOOKUP($B4446,weights!$A$2:$R$6,12)*E4446)+VLOOKUP($B4446,weights!$A$2:$R$6,17)*EXP(VLOOKUP($B4446,weights!$A$2:$R$6,13)*F4446)+VLOOKUP($B4446,weights!$A$2:$R$6,18)*EXP(VLOOKUP($B4446,weights!$A$2:$R$6,14)*G4446))</f>
        <v>1.5535393490019831</v>
      </c>
    </row>
    <row r="4447" spans="1:8" ht="12.75" x14ac:dyDescent="0.2">
      <c r="A4447">
        <f t="shared" si="0"/>
        <v>178</v>
      </c>
      <c r="B4447" t="str">
        <f t="shared" ref="B4447:C4447" si="4421">B4422</f>
        <v>pharmacy</v>
      </c>
      <c r="C4447">
        <f t="shared" si="4421"/>
        <v>0</v>
      </c>
      <c r="D4447">
        <f ca="1">OFFSET(walk!$A$2:$Y$402,TRUNC((ROW()-ROW($D$2))/COLUMNS(walk!$A$2:$Y$402)),MOD(ROW()-ROW($D$2),COLUMNS(walk!$A$2:$Y$402)),1,1)</f>
        <v>9</v>
      </c>
      <c r="E4447">
        <f ca="1">OFFSET(bike!$A$2:$Y$402,TRUNC((ROW()-ROW($E$2))/COLUMNS(bike!$A$2:$Y$402)),MOD(ROW()-ROW($E$2),COLUMNS(bike!$A$2:$Y$402)),1,1)</f>
        <v>3</v>
      </c>
      <c r="F4447">
        <f ca="1">OFFSET(transit!$A$2:$Y$402,TRUNC((ROW()-ROW($F$2))/COLUMNS(transit!$A$2:$Y$402)),MOD(ROW()-ROW($F$2),COLUMNS(transit!$A$2:$Y$402)),1,1)</f>
        <v>9</v>
      </c>
      <c r="G4447">
        <f ca="1">OFFSET(drive!$A$2:$Y$402,TRUNC((ROW()-ROW($G$2))/COLUMNS(drive!$A$2:$Y$402)),MOD(ROW()-ROW($G$2),COLUMNS(drive!$A$2:$Y$402)),1,1)</f>
        <v>2</v>
      </c>
      <c r="H4447" s="5">
        <f ca="1">(VLOOKUP($B4447,weights!$A$2:$R$6,4))*VLOOKUP($B4447,weights!$A$2:$R$6,6)^C4447*(VLOOKUP($B4447,weights!$A$2:$R$6,15)*EXP(VLOOKUP($B4447,weights!$A$2:$R$6,11)*D4447)+VLOOKUP($B4447,weights!$A$2:$R$6,16)*EXP(VLOOKUP($B4447,weights!$A$2:$R$6,12)*E4447)+VLOOKUP($B4447,weights!$A$2:$R$6,17)*EXP(VLOOKUP($B4447,weights!$A$2:$R$6,13)*F4447)+VLOOKUP($B4447,weights!$A$2:$R$6,18)*EXP(VLOOKUP($B4447,weights!$A$2:$R$6,14)*G4447))</f>
        <v>7.2115890219049117</v>
      </c>
    </row>
    <row r="4448" spans="1:8" ht="12.75" x14ac:dyDescent="0.2">
      <c r="A4448">
        <f t="shared" si="0"/>
        <v>178</v>
      </c>
      <c r="B4448" t="str">
        <f t="shared" ref="B4448:C4448" si="4422">B4423</f>
        <v>pharmacy</v>
      </c>
      <c r="C4448">
        <f t="shared" si="4422"/>
        <v>1</v>
      </c>
      <c r="D4448">
        <f ca="1">OFFSET(walk!$A$2:$Y$402,TRUNC((ROW()-ROW($D$2))/COLUMNS(walk!$A$2:$Y$402)),MOD(ROW()-ROW($D$2),COLUMNS(walk!$A$2:$Y$402)),1,1)</f>
        <v>9</v>
      </c>
      <c r="E4448">
        <f ca="1">OFFSET(bike!$A$2:$Y$402,TRUNC((ROW()-ROW($E$2))/COLUMNS(bike!$A$2:$Y$402)),MOD(ROW()-ROW($E$2),COLUMNS(bike!$A$2:$Y$402)),1,1)</f>
        <v>3</v>
      </c>
      <c r="F4448">
        <f ca="1">OFFSET(transit!$A$2:$Y$402,TRUNC((ROW()-ROW($F$2))/COLUMNS(transit!$A$2:$Y$402)),MOD(ROW()-ROW($F$2),COLUMNS(transit!$A$2:$Y$402)),1,1)</f>
        <v>9</v>
      </c>
      <c r="G4448">
        <f ca="1">OFFSET(drive!$A$2:$Y$402,TRUNC((ROW()-ROW($G$2))/COLUMNS(drive!$A$2:$Y$402)),MOD(ROW()-ROW($G$2),COLUMNS(drive!$A$2:$Y$402)),1,1)</f>
        <v>2</v>
      </c>
      <c r="H4448" s="5">
        <f ca="1">(VLOOKUP($B4448,weights!$A$2:$R$6,4))*VLOOKUP($B4448,weights!$A$2:$R$6,6)^C4448*(VLOOKUP($B4448,weights!$A$2:$R$6,15)*EXP(VLOOKUP($B4448,weights!$A$2:$R$6,11)*D4448)+VLOOKUP($B4448,weights!$A$2:$R$6,16)*EXP(VLOOKUP($B4448,weights!$A$2:$R$6,12)*E4448)+VLOOKUP($B4448,weights!$A$2:$R$6,17)*EXP(VLOOKUP($B4448,weights!$A$2:$R$6,13)*F4448)+VLOOKUP($B4448,weights!$A$2:$R$6,18)*EXP(VLOOKUP($B4448,weights!$A$2:$R$6,14)*G4448))</f>
        <v>3.4722465661023647</v>
      </c>
    </row>
    <row r="4449" spans="1:8" ht="12.75" x14ac:dyDescent="0.2">
      <c r="A4449">
        <f t="shared" si="0"/>
        <v>178</v>
      </c>
      <c r="B4449" t="str">
        <f t="shared" ref="B4449:C4449" si="4423">B4424</f>
        <v>pharmacy</v>
      </c>
      <c r="C4449">
        <f t="shared" si="4423"/>
        <v>2</v>
      </c>
      <c r="D4449">
        <f ca="1">OFFSET(walk!$A$2:$Y$402,TRUNC((ROW()-ROW($D$2))/COLUMNS(walk!$A$2:$Y$402)),MOD(ROW()-ROW($D$2),COLUMNS(walk!$A$2:$Y$402)),1,1)</f>
        <v>15</v>
      </c>
      <c r="E4449">
        <f ca="1">OFFSET(bike!$A$2:$Y$402,TRUNC((ROW()-ROW($E$2))/COLUMNS(bike!$A$2:$Y$402)),MOD(ROW()-ROW($E$2),COLUMNS(bike!$A$2:$Y$402)),1,1)</f>
        <v>4</v>
      </c>
      <c r="F4449">
        <f ca="1">OFFSET(transit!$A$2:$Y$402,TRUNC((ROW()-ROW($F$2))/COLUMNS(transit!$A$2:$Y$402)),MOD(ROW()-ROW($F$2),COLUMNS(transit!$A$2:$Y$402)),1,1)</f>
        <v>15</v>
      </c>
      <c r="G4449">
        <f ca="1">OFFSET(drive!$A$2:$Y$402,TRUNC((ROW()-ROW($G$2))/COLUMNS(drive!$A$2:$Y$402)),MOD(ROW()-ROW($G$2),COLUMNS(drive!$A$2:$Y$402)),1,1)</f>
        <v>3</v>
      </c>
      <c r="H4449" s="5">
        <f ca="1">(VLOOKUP($B4449,weights!$A$2:$R$6,4))*VLOOKUP($B4449,weights!$A$2:$R$6,6)^C4449*(VLOOKUP($B4449,weights!$A$2:$R$6,15)*EXP(VLOOKUP($B4449,weights!$A$2:$R$6,11)*D4449)+VLOOKUP($B4449,weights!$A$2:$R$6,16)*EXP(VLOOKUP($B4449,weights!$A$2:$R$6,12)*E4449)+VLOOKUP($B4449,weights!$A$2:$R$6,17)*EXP(VLOOKUP($B4449,weights!$A$2:$R$6,13)*F4449)+VLOOKUP($B4449,weights!$A$2:$R$6,18)*EXP(VLOOKUP($B4449,weights!$A$2:$R$6,14)*G4449))</f>
        <v>1.1414435577420159</v>
      </c>
    </row>
    <row r="4450" spans="1:8" ht="12.75" x14ac:dyDescent="0.2">
      <c r="A4450">
        <f t="shared" si="0"/>
        <v>178</v>
      </c>
      <c r="B4450" t="str">
        <f t="shared" ref="B4450:C4450" si="4424">B4425</f>
        <v>bank</v>
      </c>
      <c r="C4450">
        <f t="shared" si="4424"/>
        <v>0</v>
      </c>
      <c r="D4450">
        <f ca="1">OFFSET(walk!$A$2:$Y$402,TRUNC((ROW()-ROW($D$2))/COLUMNS(walk!$A$2:$Y$402)),MOD(ROW()-ROW($D$2),COLUMNS(walk!$A$2:$Y$402)),1,1)</f>
        <v>20</v>
      </c>
      <c r="E4450">
        <f ca="1">OFFSET(bike!$A$2:$Y$402,TRUNC((ROW()-ROW($E$2))/COLUMNS(bike!$A$2:$Y$402)),MOD(ROW()-ROW($E$2),COLUMNS(bike!$A$2:$Y$402)),1,1)</f>
        <v>7</v>
      </c>
      <c r="F4450">
        <f ca="1">OFFSET(transit!$A$2:$Y$402,TRUNC((ROW()-ROW($F$2))/COLUMNS(transit!$A$2:$Y$402)),MOD(ROW()-ROW($F$2),COLUMNS(transit!$A$2:$Y$402)),1,1)</f>
        <v>12</v>
      </c>
      <c r="G4450">
        <f ca="1">OFFSET(drive!$A$2:$Y$402,TRUNC((ROW()-ROW($G$2))/COLUMNS(drive!$A$2:$Y$402)),MOD(ROW()-ROW($G$2),COLUMNS(drive!$A$2:$Y$402)),1,1)</f>
        <v>5</v>
      </c>
      <c r="H4450" s="5">
        <f ca="1">(VLOOKUP($B4450,weights!$A$2:$R$6,4))*VLOOKUP($B4450,weights!$A$2:$R$6,6)^C4450*(VLOOKUP($B4450,weights!$A$2:$R$6,15)*EXP(VLOOKUP($B4450,weights!$A$2:$R$6,11)*D4450)+VLOOKUP($B4450,weights!$A$2:$R$6,16)*EXP(VLOOKUP($B4450,weights!$A$2:$R$6,12)*E4450)+VLOOKUP($B4450,weights!$A$2:$R$6,17)*EXP(VLOOKUP($B4450,weights!$A$2:$R$6,13)*F4450)+VLOOKUP($B4450,weights!$A$2:$R$6,18)*EXP(VLOOKUP($B4450,weights!$A$2:$R$6,14)*G4450))</f>
        <v>3.2607178471699831</v>
      </c>
    </row>
    <row r="4451" spans="1:8" ht="12.75" x14ac:dyDescent="0.2">
      <c r="A4451">
        <f t="shared" si="0"/>
        <v>178</v>
      </c>
      <c r="B4451" t="str">
        <f t="shared" ref="B4451:C4451" si="4425">B4426</f>
        <v>bank</v>
      </c>
      <c r="C4451">
        <f t="shared" si="4425"/>
        <v>1</v>
      </c>
      <c r="D4451">
        <f ca="1">OFFSET(walk!$A$2:$Y$402,TRUNC((ROW()-ROW($D$2))/COLUMNS(walk!$A$2:$Y$402)),MOD(ROW()-ROW($D$2),COLUMNS(walk!$A$2:$Y$402)),1,1)</f>
        <v>46</v>
      </c>
      <c r="E4451">
        <f ca="1">OFFSET(bike!$A$2:$Y$402,TRUNC((ROW()-ROW($E$2))/COLUMNS(bike!$A$2:$Y$402)),MOD(ROW()-ROW($E$2),COLUMNS(bike!$A$2:$Y$402)),1,1)</f>
        <v>14</v>
      </c>
      <c r="F4451">
        <f ca="1">OFFSET(transit!$A$2:$Y$402,TRUNC((ROW()-ROW($F$2))/COLUMNS(transit!$A$2:$Y$402)),MOD(ROW()-ROW($F$2),COLUMNS(transit!$A$2:$Y$402)),1,1)</f>
        <v>34</v>
      </c>
      <c r="G4451">
        <f ca="1">OFFSET(drive!$A$2:$Y$402,TRUNC((ROW()-ROW($G$2))/COLUMNS(drive!$A$2:$Y$402)),MOD(ROW()-ROW($G$2),COLUMNS(drive!$A$2:$Y$402)),1,1)</f>
        <v>7</v>
      </c>
      <c r="H4451" s="5">
        <f ca="1">(VLOOKUP($B4451,weights!$A$2:$R$6,4))*VLOOKUP($B4451,weights!$A$2:$R$6,6)^C4451*(VLOOKUP($B4451,weights!$A$2:$R$6,15)*EXP(VLOOKUP($B4451,weights!$A$2:$R$6,11)*D4451)+VLOOKUP($B4451,weights!$A$2:$R$6,16)*EXP(VLOOKUP($B4451,weights!$A$2:$R$6,12)*E4451)+VLOOKUP($B4451,weights!$A$2:$R$6,17)*EXP(VLOOKUP($B4451,weights!$A$2:$R$6,13)*F4451)+VLOOKUP($B4451,weights!$A$2:$R$6,18)*EXP(VLOOKUP($B4451,weights!$A$2:$R$6,14)*G4451))</f>
        <v>0.52310971080554414</v>
      </c>
    </row>
    <row r="4452" spans="1:8" ht="12.75" x14ac:dyDescent="0.2">
      <c r="A4452">
        <f t="shared" si="0"/>
        <v>179</v>
      </c>
      <c r="B4452" t="str">
        <f t="shared" ref="B4452:C4452" si="4426">B4427</f>
        <v>restaurant</v>
      </c>
      <c r="C4452">
        <f t="shared" si="4426"/>
        <v>0</v>
      </c>
      <c r="D4452">
        <f ca="1">OFFSET(walk!$A$2:$Y$402,TRUNC((ROW()-ROW($D$2))/COLUMNS(walk!$A$2:$Y$402)),MOD(ROW()-ROW($D$2),COLUMNS(walk!$A$2:$Y$402)),1,1)</f>
        <v>8</v>
      </c>
      <c r="E4452">
        <f ca="1">OFFSET(bike!$A$2:$Y$402,TRUNC((ROW()-ROW($E$2))/COLUMNS(bike!$A$2:$Y$402)),MOD(ROW()-ROW($E$2),COLUMNS(bike!$A$2:$Y$402)),1,1)</f>
        <v>2</v>
      </c>
      <c r="F4452">
        <f ca="1">OFFSET(transit!$A$2:$Y$402,TRUNC((ROW()-ROW($F$2))/COLUMNS(transit!$A$2:$Y$402)),MOD(ROW()-ROW($F$2),COLUMNS(transit!$A$2:$Y$402)),1,1)</f>
        <v>5</v>
      </c>
      <c r="G4452">
        <f ca="1">OFFSET(drive!$A$2:$Y$402,TRUNC((ROW()-ROW($G$2))/COLUMNS(drive!$A$2:$Y$402)),MOD(ROW()-ROW($G$2),COLUMNS(drive!$A$2:$Y$402)),1,1)</f>
        <v>2</v>
      </c>
      <c r="H4452" s="5">
        <f ca="1">(VLOOKUP($B4452,weights!$A$2:$R$6,4))*VLOOKUP($B4452,weights!$A$2:$R$6,6)^C4452*(VLOOKUP($B4452,weights!$A$2:$R$6,15)*EXP(VLOOKUP($B4452,weights!$A$2:$R$6,11)*D4452)+VLOOKUP($B4452,weights!$A$2:$R$6,16)*EXP(VLOOKUP($B4452,weights!$A$2:$R$6,12)*E4452)+VLOOKUP($B4452,weights!$A$2:$R$6,17)*EXP(VLOOKUP($B4452,weights!$A$2:$R$6,13)*F4452)+VLOOKUP($B4452,weights!$A$2:$R$6,18)*EXP(VLOOKUP($B4452,weights!$A$2:$R$6,14)*G4452))</f>
        <v>33.190642185769796</v>
      </c>
    </row>
    <row r="4453" spans="1:8" ht="12.75" x14ac:dyDescent="0.2">
      <c r="A4453">
        <f t="shared" si="0"/>
        <v>179</v>
      </c>
      <c r="B4453" t="str">
        <f t="shared" ref="B4453:C4453" si="4427">B4428</f>
        <v>restaurant</v>
      </c>
      <c r="C4453">
        <f t="shared" si="4427"/>
        <v>1</v>
      </c>
      <c r="D4453">
        <f ca="1">OFFSET(walk!$A$2:$Y$402,TRUNC((ROW()-ROW($D$2))/COLUMNS(walk!$A$2:$Y$402)),MOD(ROW()-ROW($D$2),COLUMNS(walk!$A$2:$Y$402)),1,1)</f>
        <v>11</v>
      </c>
      <c r="E4453">
        <f ca="1">OFFSET(bike!$A$2:$Y$402,TRUNC((ROW()-ROW($E$2))/COLUMNS(bike!$A$2:$Y$402)),MOD(ROW()-ROW($E$2),COLUMNS(bike!$A$2:$Y$402)),1,1)</f>
        <v>3</v>
      </c>
      <c r="F4453">
        <f ca="1">OFFSET(transit!$A$2:$Y$402,TRUNC((ROW()-ROW($F$2))/COLUMNS(transit!$A$2:$Y$402)),MOD(ROW()-ROW($F$2),COLUMNS(transit!$A$2:$Y$402)),1,1)</f>
        <v>7</v>
      </c>
      <c r="G4453">
        <f ca="1">OFFSET(drive!$A$2:$Y$402,TRUNC((ROW()-ROW($G$2))/COLUMNS(drive!$A$2:$Y$402)),MOD(ROW()-ROW($G$2),COLUMNS(drive!$A$2:$Y$402)),1,1)</f>
        <v>3</v>
      </c>
      <c r="H4453" s="5">
        <f ca="1">(VLOOKUP($B4453,weights!$A$2:$R$6,4))*VLOOKUP($B4453,weights!$A$2:$R$6,6)^C4453*(VLOOKUP($B4453,weights!$A$2:$R$6,15)*EXP(VLOOKUP($B4453,weights!$A$2:$R$6,11)*D4453)+VLOOKUP($B4453,weights!$A$2:$R$6,16)*EXP(VLOOKUP($B4453,weights!$A$2:$R$6,12)*E4453)+VLOOKUP($B4453,weights!$A$2:$R$6,17)*EXP(VLOOKUP($B4453,weights!$A$2:$R$6,13)*F4453)+VLOOKUP($B4453,weights!$A$2:$R$6,18)*EXP(VLOOKUP($B4453,weights!$A$2:$R$6,14)*G4453))</f>
        <v>22.984067420092273</v>
      </c>
    </row>
    <row r="4454" spans="1:8" ht="12.75" x14ac:dyDescent="0.2">
      <c r="A4454">
        <f t="shared" si="0"/>
        <v>179</v>
      </c>
      <c r="B4454" t="str">
        <f t="shared" ref="B4454:C4454" si="4428">B4429</f>
        <v>restaurant</v>
      </c>
      <c r="C4454">
        <f t="shared" si="4428"/>
        <v>2</v>
      </c>
      <c r="D4454">
        <f ca="1">OFFSET(walk!$A$2:$Y$402,TRUNC((ROW()-ROW($D$2))/COLUMNS(walk!$A$2:$Y$402)),MOD(ROW()-ROW($D$2),COLUMNS(walk!$A$2:$Y$402)),1,1)</f>
        <v>12</v>
      </c>
      <c r="E4454">
        <f ca="1">OFFSET(bike!$A$2:$Y$402,TRUNC((ROW()-ROW($E$2))/COLUMNS(bike!$A$2:$Y$402)),MOD(ROW()-ROW($E$2),COLUMNS(bike!$A$2:$Y$402)),1,1)</f>
        <v>3</v>
      </c>
      <c r="F4454">
        <f ca="1">OFFSET(transit!$A$2:$Y$402,TRUNC((ROW()-ROW($F$2))/COLUMNS(transit!$A$2:$Y$402)),MOD(ROW()-ROW($F$2),COLUMNS(transit!$A$2:$Y$402)),1,1)</f>
        <v>7</v>
      </c>
      <c r="G4454">
        <f ca="1">OFFSET(drive!$A$2:$Y$402,TRUNC((ROW()-ROW($G$2))/COLUMNS(drive!$A$2:$Y$402)),MOD(ROW()-ROW($G$2),COLUMNS(drive!$A$2:$Y$402)),1,1)</f>
        <v>3</v>
      </c>
      <c r="H4454" s="5">
        <f ca="1">(VLOOKUP($B4454,weights!$A$2:$R$6,4))*VLOOKUP($B4454,weights!$A$2:$R$6,6)^C4454*(VLOOKUP($B4454,weights!$A$2:$R$6,15)*EXP(VLOOKUP($B4454,weights!$A$2:$R$6,11)*D4454)+VLOOKUP($B4454,weights!$A$2:$R$6,16)*EXP(VLOOKUP($B4454,weights!$A$2:$R$6,12)*E4454)+VLOOKUP($B4454,weights!$A$2:$R$6,17)*EXP(VLOOKUP($B4454,weights!$A$2:$R$6,13)*F4454)+VLOOKUP($B4454,weights!$A$2:$R$6,18)*EXP(VLOOKUP($B4454,weights!$A$2:$R$6,14)*G4454))</f>
        <v>20.325777249009406</v>
      </c>
    </row>
    <row r="4455" spans="1:8" ht="12.75" x14ac:dyDescent="0.2">
      <c r="A4455">
        <f t="shared" si="0"/>
        <v>179</v>
      </c>
      <c r="B4455" t="str">
        <f t="shared" ref="B4455:C4455" si="4429">B4430</f>
        <v>restaurant</v>
      </c>
      <c r="C4455">
        <f t="shared" si="4429"/>
        <v>3</v>
      </c>
      <c r="D4455">
        <f ca="1">OFFSET(walk!$A$2:$Y$402,TRUNC((ROW()-ROW($D$2))/COLUMNS(walk!$A$2:$Y$402)),MOD(ROW()-ROW($D$2),COLUMNS(walk!$A$2:$Y$402)),1,1)</f>
        <v>12</v>
      </c>
      <c r="E4455">
        <f ca="1">OFFSET(bike!$A$2:$Y$402,TRUNC((ROW()-ROW($E$2))/COLUMNS(bike!$A$2:$Y$402)),MOD(ROW()-ROW($E$2),COLUMNS(bike!$A$2:$Y$402)),1,1)</f>
        <v>3</v>
      </c>
      <c r="F4455">
        <f ca="1">OFFSET(transit!$A$2:$Y$402,TRUNC((ROW()-ROW($F$2))/COLUMNS(transit!$A$2:$Y$402)),MOD(ROW()-ROW($F$2),COLUMNS(transit!$A$2:$Y$402)),1,1)</f>
        <v>7</v>
      </c>
      <c r="G4455">
        <f ca="1">OFFSET(drive!$A$2:$Y$402,TRUNC((ROW()-ROW($G$2))/COLUMNS(drive!$A$2:$Y$402)),MOD(ROW()-ROW($G$2),COLUMNS(drive!$A$2:$Y$402)),1,1)</f>
        <v>4</v>
      </c>
      <c r="H4455" s="5">
        <f ca="1">(VLOOKUP($B4455,weights!$A$2:$R$6,4))*VLOOKUP($B4455,weights!$A$2:$R$6,6)^C4455*(VLOOKUP($B4455,weights!$A$2:$R$6,15)*EXP(VLOOKUP($B4455,weights!$A$2:$R$6,11)*D4455)+VLOOKUP($B4455,weights!$A$2:$R$6,16)*EXP(VLOOKUP($B4455,weights!$A$2:$R$6,12)*E4455)+VLOOKUP($B4455,weights!$A$2:$R$6,17)*EXP(VLOOKUP($B4455,weights!$A$2:$R$6,13)*F4455)+VLOOKUP($B4455,weights!$A$2:$R$6,18)*EXP(VLOOKUP($B4455,weights!$A$2:$R$6,14)*G4455))</f>
        <v>17.113868804059983</v>
      </c>
    </row>
    <row r="4456" spans="1:8" ht="12.75" x14ac:dyDescent="0.2">
      <c r="A4456">
        <f t="shared" si="0"/>
        <v>179</v>
      </c>
      <c r="B4456" t="str">
        <f t="shared" ref="B4456:C4456" si="4430">B4431</f>
        <v>restaurant</v>
      </c>
      <c r="C4456">
        <f t="shared" si="4430"/>
        <v>4</v>
      </c>
      <c r="D4456">
        <f ca="1">OFFSET(walk!$A$2:$Y$402,TRUNC((ROW()-ROW($D$2))/COLUMNS(walk!$A$2:$Y$402)),MOD(ROW()-ROW($D$2),COLUMNS(walk!$A$2:$Y$402)),1,1)</f>
        <v>12</v>
      </c>
      <c r="E4456">
        <f ca="1">OFFSET(bike!$A$2:$Y$402,TRUNC((ROW()-ROW($E$2))/COLUMNS(bike!$A$2:$Y$402)),MOD(ROW()-ROW($E$2),COLUMNS(bike!$A$2:$Y$402)),1,1)</f>
        <v>3</v>
      </c>
      <c r="F4456">
        <f ca="1">OFFSET(transit!$A$2:$Y$402,TRUNC((ROW()-ROW($F$2))/COLUMNS(transit!$A$2:$Y$402)),MOD(ROW()-ROW($F$2),COLUMNS(transit!$A$2:$Y$402)),1,1)</f>
        <v>7</v>
      </c>
      <c r="G4456">
        <f ca="1">OFFSET(drive!$A$2:$Y$402,TRUNC((ROW()-ROW($G$2))/COLUMNS(drive!$A$2:$Y$402)),MOD(ROW()-ROW($G$2),COLUMNS(drive!$A$2:$Y$402)),1,1)</f>
        <v>4</v>
      </c>
      <c r="H4456" s="5">
        <f ca="1">(VLOOKUP($B4456,weights!$A$2:$R$6,4))*VLOOKUP($B4456,weights!$A$2:$R$6,6)^C4456*(VLOOKUP($B4456,weights!$A$2:$R$6,15)*EXP(VLOOKUP($B4456,weights!$A$2:$R$6,11)*D4456)+VLOOKUP($B4456,weights!$A$2:$R$6,16)*EXP(VLOOKUP($B4456,weights!$A$2:$R$6,12)*E4456)+VLOOKUP($B4456,weights!$A$2:$R$6,17)*EXP(VLOOKUP($B4456,weights!$A$2:$R$6,13)*F4456)+VLOOKUP($B4456,weights!$A$2:$R$6,18)*EXP(VLOOKUP($B4456,weights!$A$2:$R$6,14)*G4456))</f>
        <v>15.339097224379691</v>
      </c>
    </row>
    <row r="4457" spans="1:8" ht="12.75" x14ac:dyDescent="0.2">
      <c r="A4457">
        <f t="shared" si="0"/>
        <v>179</v>
      </c>
      <c r="B4457" t="str">
        <f t="shared" ref="B4457:C4457" si="4431">B4432</f>
        <v>restaurant</v>
      </c>
      <c r="C4457">
        <f t="shared" si="4431"/>
        <v>5</v>
      </c>
      <c r="D4457">
        <f ca="1">OFFSET(walk!$A$2:$Y$402,TRUNC((ROW()-ROW($D$2))/COLUMNS(walk!$A$2:$Y$402)),MOD(ROW()-ROW($D$2),COLUMNS(walk!$A$2:$Y$402)),1,1)</f>
        <v>13</v>
      </c>
      <c r="E4457">
        <f ca="1">OFFSET(bike!$A$2:$Y$402,TRUNC((ROW()-ROW($E$2))/COLUMNS(bike!$A$2:$Y$402)),MOD(ROW()-ROW($E$2),COLUMNS(bike!$A$2:$Y$402)),1,1)</f>
        <v>4</v>
      </c>
      <c r="F4457">
        <f ca="1">OFFSET(transit!$A$2:$Y$402,TRUNC((ROW()-ROW($F$2))/COLUMNS(transit!$A$2:$Y$402)),MOD(ROW()-ROW($F$2),COLUMNS(transit!$A$2:$Y$402)),1,1)</f>
        <v>9</v>
      </c>
      <c r="G4457">
        <f ca="1">OFFSET(drive!$A$2:$Y$402,TRUNC((ROW()-ROW($G$2))/COLUMNS(drive!$A$2:$Y$402)),MOD(ROW()-ROW($G$2),COLUMNS(drive!$A$2:$Y$402)),1,1)</f>
        <v>4</v>
      </c>
      <c r="H4457" s="5">
        <f ca="1">(VLOOKUP($B4457,weights!$A$2:$R$6,4))*VLOOKUP($B4457,weights!$A$2:$R$6,6)^C4457*(VLOOKUP($B4457,weights!$A$2:$R$6,15)*EXP(VLOOKUP($B4457,weights!$A$2:$R$6,11)*D4457)+VLOOKUP($B4457,weights!$A$2:$R$6,16)*EXP(VLOOKUP($B4457,weights!$A$2:$R$6,12)*E4457)+VLOOKUP($B4457,weights!$A$2:$R$6,17)*EXP(VLOOKUP($B4457,weights!$A$2:$R$6,13)*F4457)+VLOOKUP($B4457,weights!$A$2:$R$6,18)*EXP(VLOOKUP($B4457,weights!$A$2:$R$6,14)*G4457))</f>
        <v>11.777902429104532</v>
      </c>
    </row>
    <row r="4458" spans="1:8" ht="12.75" x14ac:dyDescent="0.2">
      <c r="A4458">
        <f t="shared" si="0"/>
        <v>179</v>
      </c>
      <c r="B4458" t="str">
        <f t="shared" ref="B4458:C4458" si="4432">B4433</f>
        <v>restaurant</v>
      </c>
      <c r="C4458">
        <f t="shared" si="4432"/>
        <v>6</v>
      </c>
      <c r="D4458">
        <f ca="1">OFFSET(walk!$A$2:$Y$402,TRUNC((ROW()-ROW($D$2))/COLUMNS(walk!$A$2:$Y$402)),MOD(ROW()-ROW($D$2),COLUMNS(walk!$A$2:$Y$402)),1,1)</f>
        <v>13</v>
      </c>
      <c r="E4458">
        <f ca="1">OFFSET(bike!$A$2:$Y$402,TRUNC((ROW()-ROW($E$2))/COLUMNS(bike!$A$2:$Y$402)),MOD(ROW()-ROW($E$2),COLUMNS(bike!$A$2:$Y$402)),1,1)</f>
        <v>4</v>
      </c>
      <c r="F4458">
        <f ca="1">OFFSET(transit!$A$2:$Y$402,TRUNC((ROW()-ROW($F$2))/COLUMNS(transit!$A$2:$Y$402)),MOD(ROW()-ROW($F$2),COLUMNS(transit!$A$2:$Y$402)),1,1)</f>
        <v>9</v>
      </c>
      <c r="G4458">
        <f ca="1">OFFSET(drive!$A$2:$Y$402,TRUNC((ROW()-ROW($G$2))/COLUMNS(drive!$A$2:$Y$402)),MOD(ROW()-ROW($G$2),COLUMNS(drive!$A$2:$Y$402)),1,1)</f>
        <v>4</v>
      </c>
      <c r="H4458" s="5">
        <f ca="1">(VLOOKUP($B4458,weights!$A$2:$R$6,4))*VLOOKUP($B4458,weights!$A$2:$R$6,6)^C4458*(VLOOKUP($B4458,weights!$A$2:$R$6,15)*EXP(VLOOKUP($B4458,weights!$A$2:$R$6,11)*D4458)+VLOOKUP($B4458,weights!$A$2:$R$6,16)*EXP(VLOOKUP($B4458,weights!$A$2:$R$6,12)*E4458)+VLOOKUP($B4458,weights!$A$2:$R$6,17)*EXP(VLOOKUP($B4458,weights!$A$2:$R$6,13)*F4458)+VLOOKUP($B4458,weights!$A$2:$R$6,18)*EXP(VLOOKUP($B4458,weights!$A$2:$R$6,14)*G4458))</f>
        <v>10.556490325345544</v>
      </c>
    </row>
    <row r="4459" spans="1:8" ht="12.75" x14ac:dyDescent="0.2">
      <c r="A4459">
        <f t="shared" si="0"/>
        <v>179</v>
      </c>
      <c r="B4459" t="str">
        <f t="shared" ref="B4459:C4459" si="4433">B4434</f>
        <v>restaurant</v>
      </c>
      <c r="C4459">
        <f t="shared" si="4433"/>
        <v>7</v>
      </c>
      <c r="D4459">
        <f ca="1">OFFSET(walk!$A$2:$Y$402,TRUNC((ROW()-ROW($D$2))/COLUMNS(walk!$A$2:$Y$402)),MOD(ROW()-ROW($D$2),COLUMNS(walk!$A$2:$Y$402)),1,1)</f>
        <v>14</v>
      </c>
      <c r="E4459">
        <f ca="1">OFFSET(bike!$A$2:$Y$402,TRUNC((ROW()-ROW($E$2))/COLUMNS(bike!$A$2:$Y$402)),MOD(ROW()-ROW($E$2),COLUMNS(bike!$A$2:$Y$402)),1,1)</f>
        <v>4</v>
      </c>
      <c r="F4459">
        <f ca="1">OFFSET(transit!$A$2:$Y$402,TRUNC((ROW()-ROW($F$2))/COLUMNS(transit!$A$2:$Y$402)),MOD(ROW()-ROW($F$2),COLUMNS(transit!$A$2:$Y$402)),1,1)</f>
        <v>9</v>
      </c>
      <c r="G4459">
        <f ca="1">OFFSET(drive!$A$2:$Y$402,TRUNC((ROW()-ROW($G$2))/COLUMNS(drive!$A$2:$Y$402)),MOD(ROW()-ROW($G$2),COLUMNS(drive!$A$2:$Y$402)),1,1)</f>
        <v>4</v>
      </c>
      <c r="H4459" s="5">
        <f ca="1">(VLOOKUP($B4459,weights!$A$2:$R$6,4))*VLOOKUP($B4459,weights!$A$2:$R$6,6)^C4459*(VLOOKUP($B4459,weights!$A$2:$R$6,15)*EXP(VLOOKUP($B4459,weights!$A$2:$R$6,11)*D4459)+VLOOKUP($B4459,weights!$A$2:$R$6,16)*EXP(VLOOKUP($B4459,weights!$A$2:$R$6,12)*E4459)+VLOOKUP($B4459,weights!$A$2:$R$6,17)*EXP(VLOOKUP($B4459,weights!$A$2:$R$6,13)*F4459)+VLOOKUP($B4459,weights!$A$2:$R$6,18)*EXP(VLOOKUP($B4459,weights!$A$2:$R$6,14)*G4459))</f>
        <v>9.3608122965231022</v>
      </c>
    </row>
    <row r="4460" spans="1:8" ht="12.75" x14ac:dyDescent="0.2">
      <c r="A4460">
        <f t="shared" si="0"/>
        <v>179</v>
      </c>
      <c r="B4460" t="str">
        <f t="shared" ref="B4460:C4460" si="4434">B4435</f>
        <v>restaurant</v>
      </c>
      <c r="C4460">
        <f t="shared" si="4434"/>
        <v>8</v>
      </c>
      <c r="D4460">
        <f ca="1">OFFSET(walk!$A$2:$Y$402,TRUNC((ROW()-ROW($D$2))/COLUMNS(walk!$A$2:$Y$402)),MOD(ROW()-ROW($D$2),COLUMNS(walk!$A$2:$Y$402)),1,1)</f>
        <v>15</v>
      </c>
      <c r="E4460">
        <f ca="1">OFFSET(bike!$A$2:$Y$402,TRUNC((ROW()-ROW($E$2))/COLUMNS(bike!$A$2:$Y$402)),MOD(ROW()-ROW($E$2),COLUMNS(bike!$A$2:$Y$402)),1,1)</f>
        <v>5</v>
      </c>
      <c r="F4460">
        <f ca="1">OFFSET(transit!$A$2:$Y$402,TRUNC((ROW()-ROW($F$2))/COLUMNS(transit!$A$2:$Y$402)),MOD(ROW()-ROW($F$2),COLUMNS(transit!$A$2:$Y$402)),1,1)</f>
        <v>13</v>
      </c>
      <c r="G4460">
        <f ca="1">OFFSET(drive!$A$2:$Y$402,TRUNC((ROW()-ROW($G$2))/COLUMNS(drive!$A$2:$Y$402)),MOD(ROW()-ROW($G$2),COLUMNS(drive!$A$2:$Y$402)),1,1)</f>
        <v>5</v>
      </c>
      <c r="H4460" s="5">
        <f ca="1">(VLOOKUP($B4460,weights!$A$2:$R$6,4))*VLOOKUP($B4460,weights!$A$2:$R$6,6)^C4460*(VLOOKUP($B4460,weights!$A$2:$R$6,15)*EXP(VLOOKUP($B4460,weights!$A$2:$R$6,11)*D4460)+VLOOKUP($B4460,weights!$A$2:$R$6,16)*EXP(VLOOKUP($B4460,weights!$A$2:$R$6,12)*E4460)+VLOOKUP($B4460,weights!$A$2:$R$6,17)*EXP(VLOOKUP($B4460,weights!$A$2:$R$6,13)*F4460)+VLOOKUP($B4460,weights!$A$2:$R$6,18)*EXP(VLOOKUP($B4460,weights!$A$2:$R$6,14)*G4460))</f>
        <v>6.4416266296356612</v>
      </c>
    </row>
    <row r="4461" spans="1:8" ht="12.75" x14ac:dyDescent="0.2">
      <c r="A4461">
        <f t="shared" si="0"/>
        <v>179</v>
      </c>
      <c r="B4461" t="str">
        <f t="shared" ref="B4461:C4461" si="4435">B4436</f>
        <v>restaurant</v>
      </c>
      <c r="C4461">
        <f t="shared" si="4435"/>
        <v>9</v>
      </c>
      <c r="D4461">
        <f ca="1">OFFSET(walk!$A$2:$Y$402,TRUNC((ROW()-ROW($D$2))/COLUMNS(walk!$A$2:$Y$402)),MOD(ROW()-ROW($D$2),COLUMNS(walk!$A$2:$Y$402)),1,1)</f>
        <v>18</v>
      </c>
      <c r="E4461">
        <f ca="1">OFFSET(bike!$A$2:$Y$402,TRUNC((ROW()-ROW($E$2))/COLUMNS(bike!$A$2:$Y$402)),MOD(ROW()-ROW($E$2),COLUMNS(bike!$A$2:$Y$402)),1,1)</f>
        <v>6</v>
      </c>
      <c r="F4461">
        <f ca="1">OFFSET(transit!$A$2:$Y$402,TRUNC((ROW()-ROW($F$2))/COLUMNS(transit!$A$2:$Y$402)),MOD(ROW()-ROW($F$2),COLUMNS(transit!$A$2:$Y$402)),1,1)</f>
        <v>15</v>
      </c>
      <c r="G4461">
        <f ca="1">OFFSET(drive!$A$2:$Y$402,TRUNC((ROW()-ROW($G$2))/COLUMNS(drive!$A$2:$Y$402)),MOD(ROW()-ROW($G$2),COLUMNS(drive!$A$2:$Y$402)),1,1)</f>
        <v>5</v>
      </c>
      <c r="H4461" s="5">
        <f ca="1">(VLOOKUP($B4461,weights!$A$2:$R$6,4))*VLOOKUP($B4461,weights!$A$2:$R$6,6)^C4461*(VLOOKUP($B4461,weights!$A$2:$R$6,15)*EXP(VLOOKUP($B4461,weights!$A$2:$R$6,11)*D4461)+VLOOKUP($B4461,weights!$A$2:$R$6,16)*EXP(VLOOKUP($B4461,weights!$A$2:$R$6,12)*E4461)+VLOOKUP($B4461,weights!$A$2:$R$6,17)*EXP(VLOOKUP($B4461,weights!$A$2:$R$6,13)*F4461)+VLOOKUP($B4461,weights!$A$2:$R$6,18)*EXP(VLOOKUP($B4461,weights!$A$2:$R$6,14)*G4461))</f>
        <v>5.0445608768243462</v>
      </c>
    </row>
    <row r="4462" spans="1:8" ht="12.75" x14ac:dyDescent="0.2">
      <c r="A4462">
        <f t="shared" si="0"/>
        <v>179</v>
      </c>
      <c r="B4462" t="str">
        <f t="shared" ref="B4462:C4462" si="4436">B4437</f>
        <v>supermarket</v>
      </c>
      <c r="C4462">
        <f t="shared" si="4436"/>
        <v>0</v>
      </c>
      <c r="D4462">
        <f ca="1">OFFSET(walk!$A$2:$Y$402,TRUNC((ROW()-ROW($D$2))/COLUMNS(walk!$A$2:$Y$402)),MOD(ROW()-ROW($D$2),COLUMNS(walk!$A$2:$Y$402)),1,1)</f>
        <v>39</v>
      </c>
      <c r="E4462">
        <f ca="1">OFFSET(bike!$A$2:$Y$402,TRUNC((ROW()-ROW($E$2))/COLUMNS(bike!$A$2:$Y$402)),MOD(ROW()-ROW($E$2),COLUMNS(bike!$A$2:$Y$402)),1,1)</f>
        <v>15</v>
      </c>
      <c r="F4462">
        <f ca="1">OFFSET(transit!$A$2:$Y$402,TRUNC((ROW()-ROW($F$2))/COLUMNS(transit!$A$2:$Y$402)),MOD(ROW()-ROW($F$2),COLUMNS(transit!$A$2:$Y$402)),1,1)</f>
        <v>20</v>
      </c>
      <c r="G4462">
        <f ca="1">OFFSET(drive!$A$2:$Y$402,TRUNC((ROW()-ROW($G$2))/COLUMNS(drive!$A$2:$Y$402)),MOD(ROW()-ROW($G$2),COLUMNS(drive!$A$2:$Y$402)),1,1)</f>
        <v>9</v>
      </c>
      <c r="H4462" s="5">
        <f ca="1">(VLOOKUP($B4462,weights!$A$2:$R$6,4))*VLOOKUP($B4462,weights!$A$2:$R$6,6)^C4462*(VLOOKUP($B4462,weights!$A$2:$R$6,15)*EXP(VLOOKUP($B4462,weights!$A$2:$R$6,11)*D4462)+VLOOKUP($B4462,weights!$A$2:$R$6,16)*EXP(VLOOKUP($B4462,weights!$A$2:$R$6,12)*E4462)+VLOOKUP($B4462,weights!$A$2:$R$6,17)*EXP(VLOOKUP($B4462,weights!$A$2:$R$6,13)*F4462)+VLOOKUP($B4462,weights!$A$2:$R$6,18)*EXP(VLOOKUP($B4462,weights!$A$2:$R$6,14)*G4462))</f>
        <v>2.9594183713244209</v>
      </c>
    </row>
    <row r="4463" spans="1:8" ht="12.75" x14ac:dyDescent="0.2">
      <c r="A4463">
        <f t="shared" si="0"/>
        <v>179</v>
      </c>
      <c r="B4463" t="str">
        <f t="shared" ref="B4463:C4463" si="4437">B4438</f>
        <v>supermarket</v>
      </c>
      <c r="C4463">
        <f t="shared" si="4437"/>
        <v>1</v>
      </c>
      <c r="D4463">
        <f ca="1">OFFSET(walk!$A$2:$Y$402,TRUNC((ROW()-ROW($D$2))/COLUMNS(walk!$A$2:$Y$402)),MOD(ROW()-ROW($D$2),COLUMNS(walk!$A$2:$Y$402)),1,1)</f>
        <v>52</v>
      </c>
      <c r="E4463">
        <f ca="1">OFFSET(bike!$A$2:$Y$402,TRUNC((ROW()-ROW($E$2))/COLUMNS(bike!$A$2:$Y$402)),MOD(ROW()-ROW($E$2),COLUMNS(bike!$A$2:$Y$402)),1,1)</f>
        <v>16</v>
      </c>
      <c r="F4463">
        <f ca="1">OFFSET(transit!$A$2:$Y$402,TRUNC((ROW()-ROW($F$2))/COLUMNS(transit!$A$2:$Y$402)),MOD(ROW()-ROW($F$2),COLUMNS(transit!$A$2:$Y$402)),1,1)</f>
        <v>24</v>
      </c>
      <c r="G4463">
        <f ca="1">OFFSET(drive!$A$2:$Y$402,TRUNC((ROW()-ROW($G$2))/COLUMNS(drive!$A$2:$Y$402)),MOD(ROW()-ROW($G$2),COLUMNS(drive!$A$2:$Y$402)),1,1)</f>
        <v>10</v>
      </c>
      <c r="H4463" s="5">
        <f ca="1">(VLOOKUP($B4463,weights!$A$2:$R$6,4))*VLOOKUP($B4463,weights!$A$2:$R$6,6)^C4463*(VLOOKUP($B4463,weights!$A$2:$R$6,15)*EXP(VLOOKUP($B4463,weights!$A$2:$R$6,11)*D4463)+VLOOKUP($B4463,weights!$A$2:$R$6,16)*EXP(VLOOKUP($B4463,weights!$A$2:$R$6,12)*E4463)+VLOOKUP($B4463,weights!$A$2:$R$6,17)*EXP(VLOOKUP($B4463,weights!$A$2:$R$6,13)*F4463)+VLOOKUP($B4463,weights!$A$2:$R$6,18)*EXP(VLOOKUP($B4463,weights!$A$2:$R$6,14)*G4463))</f>
        <v>1.3554885589927179</v>
      </c>
    </row>
    <row r="4464" spans="1:8" ht="12.75" x14ac:dyDescent="0.2">
      <c r="A4464">
        <f t="shared" si="0"/>
        <v>179</v>
      </c>
      <c r="B4464" t="str">
        <f t="shared" ref="B4464:C4464" si="4438">B4439</f>
        <v>supermarket</v>
      </c>
      <c r="C4464">
        <f t="shared" si="4438"/>
        <v>2</v>
      </c>
      <c r="D4464">
        <f ca="1">OFFSET(walk!$A$2:$Y$402,TRUNC((ROW()-ROW($D$2))/COLUMNS(walk!$A$2:$Y$402)),MOD(ROW()-ROW($D$2),COLUMNS(walk!$A$2:$Y$402)),1,1)</f>
        <v>57</v>
      </c>
      <c r="E4464">
        <f ca="1">OFFSET(bike!$A$2:$Y$402,TRUNC((ROW()-ROW($E$2))/COLUMNS(bike!$A$2:$Y$402)),MOD(ROW()-ROW($E$2),COLUMNS(bike!$A$2:$Y$402)),1,1)</f>
        <v>17</v>
      </c>
      <c r="F4464">
        <f ca="1">OFFSET(transit!$A$2:$Y$402,TRUNC((ROW()-ROW($F$2))/COLUMNS(transit!$A$2:$Y$402)),MOD(ROW()-ROW($F$2),COLUMNS(transit!$A$2:$Y$402)),1,1)</f>
        <v>32</v>
      </c>
      <c r="G4464">
        <f ca="1">OFFSET(drive!$A$2:$Y$402,TRUNC((ROW()-ROW($G$2))/COLUMNS(drive!$A$2:$Y$402)),MOD(ROW()-ROW($G$2),COLUMNS(drive!$A$2:$Y$402)),1,1)</f>
        <v>13</v>
      </c>
      <c r="H4464" s="5">
        <f ca="1">(VLOOKUP($B4464,weights!$A$2:$R$6,4))*VLOOKUP($B4464,weights!$A$2:$R$6,6)^C4464*(VLOOKUP($B4464,weights!$A$2:$R$6,15)*EXP(VLOOKUP($B4464,weights!$A$2:$R$6,11)*D4464)+VLOOKUP($B4464,weights!$A$2:$R$6,16)*EXP(VLOOKUP($B4464,weights!$A$2:$R$6,12)*E4464)+VLOOKUP($B4464,weights!$A$2:$R$6,17)*EXP(VLOOKUP($B4464,weights!$A$2:$R$6,13)*F4464)+VLOOKUP($B4464,weights!$A$2:$R$6,18)*EXP(VLOOKUP($B4464,weights!$A$2:$R$6,14)*G4464))</f>
        <v>0.41836596702391787</v>
      </c>
    </row>
    <row r="4465" spans="1:8" ht="12.75" x14ac:dyDescent="0.2">
      <c r="A4465">
        <f t="shared" si="0"/>
        <v>179</v>
      </c>
      <c r="B4465" t="str">
        <f t="shared" ref="B4465:C4465" si="4439">B4440</f>
        <v>supermarket</v>
      </c>
      <c r="C4465">
        <f t="shared" si="4439"/>
        <v>3</v>
      </c>
      <c r="D4465">
        <f ca="1">OFFSET(walk!$A$2:$Y$402,TRUNC((ROW()-ROW($D$2))/COLUMNS(walk!$A$2:$Y$402)),MOD(ROW()-ROW($D$2),COLUMNS(walk!$A$2:$Y$402)),1,1)</f>
        <v>64</v>
      </c>
      <c r="E4465">
        <f ca="1">OFFSET(bike!$A$2:$Y$402,TRUNC((ROW()-ROW($E$2))/COLUMNS(bike!$A$2:$Y$402)),MOD(ROW()-ROW($E$2),COLUMNS(bike!$A$2:$Y$402)),1,1)</f>
        <v>21</v>
      </c>
      <c r="F4465">
        <f ca="1">OFFSET(transit!$A$2:$Y$402,TRUNC((ROW()-ROW($F$2))/COLUMNS(transit!$A$2:$Y$402)),MOD(ROW()-ROW($F$2),COLUMNS(transit!$A$2:$Y$402)),1,1)</f>
        <v>38</v>
      </c>
      <c r="G4465">
        <f ca="1">OFFSET(drive!$A$2:$Y$402,TRUNC((ROW()-ROW($G$2))/COLUMNS(drive!$A$2:$Y$402)),MOD(ROW()-ROW($G$2),COLUMNS(drive!$A$2:$Y$402)),1,1)</f>
        <v>15</v>
      </c>
      <c r="H4465" s="5">
        <f ca="1">(VLOOKUP($B4465,weights!$A$2:$R$6,4))*VLOOKUP($B4465,weights!$A$2:$R$6,6)^C4465*(VLOOKUP($B4465,weights!$A$2:$R$6,15)*EXP(VLOOKUP($B4465,weights!$A$2:$R$6,11)*D4465)+VLOOKUP($B4465,weights!$A$2:$R$6,16)*EXP(VLOOKUP($B4465,weights!$A$2:$R$6,12)*E4465)+VLOOKUP($B4465,weights!$A$2:$R$6,17)*EXP(VLOOKUP($B4465,weights!$A$2:$R$6,13)*F4465)+VLOOKUP($B4465,weights!$A$2:$R$6,18)*EXP(VLOOKUP($B4465,weights!$A$2:$R$6,14)*G4465))</f>
        <v>0.15366128319912031</v>
      </c>
    </row>
    <row r="4466" spans="1:8" ht="12.75" x14ac:dyDescent="0.2">
      <c r="A4466">
        <f t="shared" si="0"/>
        <v>179</v>
      </c>
      <c r="B4466" t="str">
        <f t="shared" ref="B4466:C4466" si="4440">B4441</f>
        <v>supermarket</v>
      </c>
      <c r="C4466">
        <f t="shared" si="4440"/>
        <v>4</v>
      </c>
      <c r="D4466">
        <f ca="1">OFFSET(walk!$A$2:$Y$402,TRUNC((ROW()-ROW($D$2))/COLUMNS(walk!$A$2:$Y$402)),MOD(ROW()-ROW($D$2),COLUMNS(walk!$A$2:$Y$402)),1,1)</f>
        <v>80</v>
      </c>
      <c r="E4466">
        <f ca="1">OFFSET(bike!$A$2:$Y$402,TRUNC((ROW()-ROW($E$2))/COLUMNS(bike!$A$2:$Y$402)),MOD(ROW()-ROW($E$2),COLUMNS(bike!$A$2:$Y$402)),1,1)</f>
        <v>24</v>
      </c>
      <c r="F4466">
        <f ca="1">OFFSET(transit!$A$2:$Y$402,TRUNC((ROW()-ROW($F$2))/COLUMNS(transit!$A$2:$Y$402)),MOD(ROW()-ROW($F$2),COLUMNS(transit!$A$2:$Y$402)),1,1)</f>
        <v>39</v>
      </c>
      <c r="G4466">
        <f ca="1">OFFSET(drive!$A$2:$Y$402,TRUNC((ROW()-ROW($G$2))/COLUMNS(drive!$A$2:$Y$402)),MOD(ROW()-ROW($G$2),COLUMNS(drive!$A$2:$Y$402)),1,1)</f>
        <v>16</v>
      </c>
      <c r="H4466" s="5">
        <f ca="1">(VLOOKUP($B4466,weights!$A$2:$R$6,4))*VLOOKUP($B4466,weights!$A$2:$R$6,6)^C4466*(VLOOKUP($B4466,weights!$A$2:$R$6,15)*EXP(VLOOKUP($B4466,weights!$A$2:$R$6,11)*D4466)+VLOOKUP($B4466,weights!$A$2:$R$6,16)*EXP(VLOOKUP($B4466,weights!$A$2:$R$6,12)*E4466)+VLOOKUP($B4466,weights!$A$2:$R$6,17)*EXP(VLOOKUP($B4466,weights!$A$2:$R$6,13)*F4466)+VLOOKUP($B4466,weights!$A$2:$R$6,18)*EXP(VLOOKUP($B4466,weights!$A$2:$R$6,14)*G4466))</f>
        <v>7.2619462762225598E-2</v>
      </c>
    </row>
    <row r="4467" spans="1:8" ht="12.75" x14ac:dyDescent="0.2">
      <c r="A4467">
        <f t="shared" si="0"/>
        <v>179</v>
      </c>
      <c r="B4467" t="str">
        <f t="shared" ref="B4467:C4467" si="4441">B4442</f>
        <v>store</v>
      </c>
      <c r="C4467">
        <f t="shared" si="4441"/>
        <v>0</v>
      </c>
      <c r="D4467">
        <f ca="1">OFFSET(walk!$A$2:$Y$402,TRUNC((ROW()-ROW($D$2))/COLUMNS(walk!$A$2:$Y$402)),MOD(ROW()-ROW($D$2),COLUMNS(walk!$A$2:$Y$402)),1,1)</f>
        <v>6</v>
      </c>
      <c r="E4467">
        <f ca="1">OFFSET(bike!$A$2:$Y$402,TRUNC((ROW()-ROW($E$2))/COLUMNS(bike!$A$2:$Y$402)),MOD(ROW()-ROW($E$2),COLUMNS(bike!$A$2:$Y$402)),1,1)</f>
        <v>1</v>
      </c>
      <c r="F4467">
        <f ca="1">OFFSET(transit!$A$2:$Y$402,TRUNC((ROW()-ROW($F$2))/COLUMNS(transit!$A$2:$Y$402)),MOD(ROW()-ROW($F$2),COLUMNS(transit!$A$2:$Y$402)),1,1)</f>
        <v>6</v>
      </c>
      <c r="G4467">
        <f ca="1">OFFSET(drive!$A$2:$Y$402,TRUNC((ROW()-ROW($G$2))/COLUMNS(drive!$A$2:$Y$402)),MOD(ROW()-ROW($G$2),COLUMNS(drive!$A$2:$Y$402)),1,1)</f>
        <v>2</v>
      </c>
      <c r="H4467" s="5">
        <f ca="1">(VLOOKUP($B4467,weights!$A$2:$R$6,4))*VLOOKUP($B4467,weights!$A$2:$R$6,6)^C4467*(VLOOKUP($B4467,weights!$A$2:$R$6,15)*EXP(VLOOKUP($B4467,weights!$A$2:$R$6,11)*D4467)+VLOOKUP($B4467,weights!$A$2:$R$6,16)*EXP(VLOOKUP($B4467,weights!$A$2:$R$6,12)*E4467)+VLOOKUP($B4467,weights!$A$2:$R$6,17)*EXP(VLOOKUP($B4467,weights!$A$2:$R$6,13)*F4467)+VLOOKUP($B4467,weights!$A$2:$R$6,18)*EXP(VLOOKUP($B4467,weights!$A$2:$R$6,14)*G4467))</f>
        <v>17.258191747111471</v>
      </c>
    </row>
    <row r="4468" spans="1:8" ht="12.75" x14ac:dyDescent="0.2">
      <c r="A4468">
        <f t="shared" si="0"/>
        <v>179</v>
      </c>
      <c r="B4468" t="str">
        <f t="shared" ref="B4468:C4468" si="4442">B4443</f>
        <v>store</v>
      </c>
      <c r="C4468">
        <f t="shared" si="4442"/>
        <v>1</v>
      </c>
      <c r="D4468">
        <f ca="1">OFFSET(walk!$A$2:$Y$402,TRUNC((ROW()-ROW($D$2))/COLUMNS(walk!$A$2:$Y$402)),MOD(ROW()-ROW($D$2),COLUMNS(walk!$A$2:$Y$402)),1,1)</f>
        <v>7</v>
      </c>
      <c r="E4468">
        <f ca="1">OFFSET(bike!$A$2:$Y$402,TRUNC((ROW()-ROW($E$2))/COLUMNS(bike!$A$2:$Y$402)),MOD(ROW()-ROW($E$2),COLUMNS(bike!$A$2:$Y$402)),1,1)</f>
        <v>2</v>
      </c>
      <c r="F4468">
        <f ca="1">OFFSET(transit!$A$2:$Y$402,TRUNC((ROW()-ROW($F$2))/COLUMNS(transit!$A$2:$Y$402)),MOD(ROW()-ROW($F$2),COLUMNS(transit!$A$2:$Y$402)),1,1)</f>
        <v>6</v>
      </c>
      <c r="G4468">
        <f ca="1">OFFSET(drive!$A$2:$Y$402,TRUNC((ROW()-ROW($G$2))/COLUMNS(drive!$A$2:$Y$402)),MOD(ROW()-ROW($G$2),COLUMNS(drive!$A$2:$Y$402)),1,1)</f>
        <v>2</v>
      </c>
      <c r="H4468" s="5">
        <f ca="1">(VLOOKUP($B4468,weights!$A$2:$R$6,4))*VLOOKUP($B4468,weights!$A$2:$R$6,6)^C4468*(VLOOKUP($B4468,weights!$A$2:$R$6,15)*EXP(VLOOKUP($B4468,weights!$A$2:$R$6,11)*D4468)+VLOOKUP($B4468,weights!$A$2:$R$6,16)*EXP(VLOOKUP($B4468,weights!$A$2:$R$6,12)*E4468)+VLOOKUP($B4468,weights!$A$2:$R$6,17)*EXP(VLOOKUP($B4468,weights!$A$2:$R$6,13)*F4468)+VLOOKUP($B4468,weights!$A$2:$R$6,18)*EXP(VLOOKUP($B4468,weights!$A$2:$R$6,14)*G4468))</f>
        <v>9.5056052694717206</v>
      </c>
    </row>
    <row r="4469" spans="1:8" ht="12.75" x14ac:dyDescent="0.2">
      <c r="A4469">
        <f t="shared" si="0"/>
        <v>179</v>
      </c>
      <c r="B4469" t="str">
        <f t="shared" ref="B4469:C4469" si="4443">B4444</f>
        <v>store</v>
      </c>
      <c r="C4469">
        <f t="shared" si="4443"/>
        <v>2</v>
      </c>
      <c r="D4469">
        <f ca="1">OFFSET(walk!$A$2:$Y$402,TRUNC((ROW()-ROW($D$2))/COLUMNS(walk!$A$2:$Y$402)),MOD(ROW()-ROW($D$2),COLUMNS(walk!$A$2:$Y$402)),1,1)</f>
        <v>10</v>
      </c>
      <c r="E4469">
        <f ca="1">OFFSET(bike!$A$2:$Y$402,TRUNC((ROW()-ROW($E$2))/COLUMNS(bike!$A$2:$Y$402)),MOD(ROW()-ROW($E$2),COLUMNS(bike!$A$2:$Y$402)),1,1)</f>
        <v>2</v>
      </c>
      <c r="F4469">
        <f ca="1">OFFSET(transit!$A$2:$Y$402,TRUNC((ROW()-ROW($F$2))/COLUMNS(transit!$A$2:$Y$402)),MOD(ROW()-ROW($F$2),COLUMNS(transit!$A$2:$Y$402)),1,1)</f>
        <v>7</v>
      </c>
      <c r="G4469">
        <f ca="1">OFFSET(drive!$A$2:$Y$402,TRUNC((ROW()-ROW($G$2))/COLUMNS(drive!$A$2:$Y$402)),MOD(ROW()-ROW($G$2),COLUMNS(drive!$A$2:$Y$402)),1,1)</f>
        <v>3</v>
      </c>
      <c r="H4469" s="5">
        <f ca="1">(VLOOKUP($B4469,weights!$A$2:$R$6,4))*VLOOKUP($B4469,weights!$A$2:$R$6,6)^C4469*(VLOOKUP($B4469,weights!$A$2:$R$6,15)*EXP(VLOOKUP($B4469,weights!$A$2:$R$6,11)*D4469)+VLOOKUP($B4469,weights!$A$2:$R$6,16)*EXP(VLOOKUP($B4469,weights!$A$2:$R$6,12)*E4469)+VLOOKUP($B4469,weights!$A$2:$R$6,17)*EXP(VLOOKUP($B4469,weights!$A$2:$R$6,13)*F4469)+VLOOKUP($B4469,weights!$A$2:$R$6,18)*EXP(VLOOKUP($B4469,weights!$A$2:$R$6,14)*G4469))</f>
        <v>5.2359418498255259</v>
      </c>
    </row>
    <row r="4470" spans="1:8" ht="12.75" x14ac:dyDescent="0.2">
      <c r="A4470">
        <f t="shared" si="0"/>
        <v>179</v>
      </c>
      <c r="B4470" t="str">
        <f t="shared" ref="B4470:C4470" si="4444">B4445</f>
        <v>store</v>
      </c>
      <c r="C4470">
        <f t="shared" si="4444"/>
        <v>3</v>
      </c>
      <c r="D4470">
        <f ca="1">OFFSET(walk!$A$2:$Y$402,TRUNC((ROW()-ROW($D$2))/COLUMNS(walk!$A$2:$Y$402)),MOD(ROW()-ROW($D$2),COLUMNS(walk!$A$2:$Y$402)),1,1)</f>
        <v>12</v>
      </c>
      <c r="E4470">
        <f ca="1">OFFSET(bike!$A$2:$Y$402,TRUNC((ROW()-ROW($E$2))/COLUMNS(bike!$A$2:$Y$402)),MOD(ROW()-ROW($E$2),COLUMNS(bike!$A$2:$Y$402)),1,1)</f>
        <v>3</v>
      </c>
      <c r="F4470">
        <f ca="1">OFFSET(transit!$A$2:$Y$402,TRUNC((ROW()-ROW($F$2))/COLUMNS(transit!$A$2:$Y$402)),MOD(ROW()-ROW($F$2),COLUMNS(transit!$A$2:$Y$402)),1,1)</f>
        <v>12</v>
      </c>
      <c r="G4470">
        <f ca="1">OFFSET(drive!$A$2:$Y$402,TRUNC((ROW()-ROW($G$2))/COLUMNS(drive!$A$2:$Y$402)),MOD(ROW()-ROW($G$2),COLUMNS(drive!$A$2:$Y$402)),1,1)</f>
        <v>4</v>
      </c>
      <c r="H4470" s="5">
        <f ca="1">(VLOOKUP($B4470,weights!$A$2:$R$6,4))*VLOOKUP($B4470,weights!$A$2:$R$6,6)^C4470*(VLOOKUP($B4470,weights!$A$2:$R$6,15)*EXP(VLOOKUP($B4470,weights!$A$2:$R$6,11)*D4470)+VLOOKUP($B4470,weights!$A$2:$R$6,16)*EXP(VLOOKUP($B4470,weights!$A$2:$R$6,12)*E4470)+VLOOKUP($B4470,weights!$A$2:$R$6,17)*EXP(VLOOKUP($B4470,weights!$A$2:$R$6,13)*F4470)+VLOOKUP($B4470,weights!$A$2:$R$6,18)*EXP(VLOOKUP($B4470,weights!$A$2:$R$6,14)*G4470))</f>
        <v>2.3014383882890459</v>
      </c>
    </row>
    <row r="4471" spans="1:8" ht="12.75" x14ac:dyDescent="0.2">
      <c r="A4471">
        <f t="shared" si="0"/>
        <v>179</v>
      </c>
      <c r="B4471" t="str">
        <f t="shared" ref="B4471:C4471" si="4445">B4446</f>
        <v>store</v>
      </c>
      <c r="C4471">
        <f t="shared" si="4445"/>
        <v>4</v>
      </c>
      <c r="D4471">
        <f ca="1">OFFSET(walk!$A$2:$Y$402,TRUNC((ROW()-ROW($D$2))/COLUMNS(walk!$A$2:$Y$402)),MOD(ROW()-ROW($D$2),COLUMNS(walk!$A$2:$Y$402)),1,1)</f>
        <v>13</v>
      </c>
      <c r="E4471">
        <f ca="1">OFFSET(bike!$A$2:$Y$402,TRUNC((ROW()-ROW($E$2))/COLUMNS(bike!$A$2:$Y$402)),MOD(ROW()-ROW($E$2),COLUMNS(bike!$A$2:$Y$402)),1,1)</f>
        <v>4</v>
      </c>
      <c r="F4471">
        <f ca="1">OFFSET(transit!$A$2:$Y$402,TRUNC((ROW()-ROW($F$2))/COLUMNS(transit!$A$2:$Y$402)),MOD(ROW()-ROW($F$2),COLUMNS(transit!$A$2:$Y$402)),1,1)</f>
        <v>13</v>
      </c>
      <c r="G4471">
        <f ca="1">OFFSET(drive!$A$2:$Y$402,TRUNC((ROW()-ROW($G$2))/COLUMNS(drive!$A$2:$Y$402)),MOD(ROW()-ROW($G$2),COLUMNS(drive!$A$2:$Y$402)),1,1)</f>
        <v>4</v>
      </c>
      <c r="H4471" s="5">
        <f ca="1">(VLOOKUP($B4471,weights!$A$2:$R$6,4))*VLOOKUP($B4471,weights!$A$2:$R$6,6)^C4471*(VLOOKUP($B4471,weights!$A$2:$R$6,15)*EXP(VLOOKUP($B4471,weights!$A$2:$R$6,11)*D4471)+VLOOKUP($B4471,weights!$A$2:$R$6,16)*EXP(VLOOKUP($B4471,weights!$A$2:$R$6,12)*E4471)+VLOOKUP($B4471,weights!$A$2:$R$6,17)*EXP(VLOOKUP($B4471,weights!$A$2:$R$6,13)*F4471)+VLOOKUP($B4471,weights!$A$2:$R$6,18)*EXP(VLOOKUP($B4471,weights!$A$2:$R$6,14)*G4471))</f>
        <v>1.2542442361173429</v>
      </c>
    </row>
    <row r="4472" spans="1:8" ht="12.75" x14ac:dyDescent="0.2">
      <c r="A4472">
        <f t="shared" si="0"/>
        <v>179</v>
      </c>
      <c r="B4472" t="str">
        <f t="shared" ref="B4472:C4472" si="4446">B4447</f>
        <v>pharmacy</v>
      </c>
      <c r="C4472">
        <f t="shared" si="4446"/>
        <v>0</v>
      </c>
      <c r="D4472">
        <f ca="1">OFFSET(walk!$A$2:$Y$402,TRUNC((ROW()-ROW($D$2))/COLUMNS(walk!$A$2:$Y$402)),MOD(ROW()-ROW($D$2),COLUMNS(walk!$A$2:$Y$402)),1,1)</f>
        <v>14</v>
      </c>
      <c r="E4472">
        <f ca="1">OFFSET(bike!$A$2:$Y$402,TRUNC((ROW()-ROW($E$2))/COLUMNS(bike!$A$2:$Y$402)),MOD(ROW()-ROW($E$2),COLUMNS(bike!$A$2:$Y$402)),1,1)</f>
        <v>4</v>
      </c>
      <c r="F4472">
        <f ca="1">OFFSET(transit!$A$2:$Y$402,TRUNC((ROW()-ROW($F$2))/COLUMNS(transit!$A$2:$Y$402)),MOD(ROW()-ROW($F$2),COLUMNS(transit!$A$2:$Y$402)),1,1)</f>
        <v>13</v>
      </c>
      <c r="G4472">
        <f ca="1">OFFSET(drive!$A$2:$Y$402,TRUNC((ROW()-ROW($G$2))/COLUMNS(drive!$A$2:$Y$402)),MOD(ROW()-ROW($G$2),COLUMNS(drive!$A$2:$Y$402)),1,1)</f>
        <v>3</v>
      </c>
      <c r="H4472" s="5">
        <f ca="1">(VLOOKUP($B4472,weights!$A$2:$R$6,4))*VLOOKUP($B4472,weights!$A$2:$R$6,6)^C4472*(VLOOKUP($B4472,weights!$A$2:$R$6,15)*EXP(VLOOKUP($B4472,weights!$A$2:$R$6,11)*D4472)+VLOOKUP($B4472,weights!$A$2:$R$6,16)*EXP(VLOOKUP($B4472,weights!$A$2:$R$6,12)*E4472)+VLOOKUP($B4472,weights!$A$2:$R$6,17)*EXP(VLOOKUP($B4472,weights!$A$2:$R$6,13)*F4472)+VLOOKUP($B4472,weights!$A$2:$R$6,18)*EXP(VLOOKUP($B4472,weights!$A$2:$R$6,14)*G4472))</f>
        <v>5.0617189887915783</v>
      </c>
    </row>
    <row r="4473" spans="1:8" ht="12.75" x14ac:dyDescent="0.2">
      <c r="A4473">
        <f t="shared" si="0"/>
        <v>179</v>
      </c>
      <c r="B4473" t="str">
        <f t="shared" ref="B4473:C4473" si="4447">B4448</f>
        <v>pharmacy</v>
      </c>
      <c r="C4473">
        <f t="shared" si="4447"/>
        <v>1</v>
      </c>
      <c r="D4473">
        <f ca="1">OFFSET(walk!$A$2:$Y$402,TRUNC((ROW()-ROW($D$2))/COLUMNS(walk!$A$2:$Y$402)),MOD(ROW()-ROW($D$2),COLUMNS(walk!$A$2:$Y$402)),1,1)</f>
        <v>14</v>
      </c>
      <c r="E4473">
        <f ca="1">OFFSET(bike!$A$2:$Y$402,TRUNC((ROW()-ROW($E$2))/COLUMNS(bike!$A$2:$Y$402)),MOD(ROW()-ROW($E$2),COLUMNS(bike!$A$2:$Y$402)),1,1)</f>
        <v>5</v>
      </c>
      <c r="F4473">
        <f ca="1">OFFSET(transit!$A$2:$Y$402,TRUNC((ROW()-ROW($F$2))/COLUMNS(transit!$A$2:$Y$402)),MOD(ROW()-ROW($F$2),COLUMNS(transit!$A$2:$Y$402)),1,1)</f>
        <v>13</v>
      </c>
      <c r="G4473">
        <f ca="1">OFFSET(drive!$A$2:$Y$402,TRUNC((ROW()-ROW($G$2))/COLUMNS(drive!$A$2:$Y$402)),MOD(ROW()-ROW($G$2),COLUMNS(drive!$A$2:$Y$402)),1,1)</f>
        <v>4</v>
      </c>
      <c r="H4473" s="5">
        <f ca="1">(VLOOKUP($B4473,weights!$A$2:$R$6,4))*VLOOKUP($B4473,weights!$A$2:$R$6,6)^C4473*(VLOOKUP($B4473,weights!$A$2:$R$6,15)*EXP(VLOOKUP($B4473,weights!$A$2:$R$6,11)*D4473)+VLOOKUP($B4473,weights!$A$2:$R$6,16)*EXP(VLOOKUP($B4473,weights!$A$2:$R$6,12)*E4473)+VLOOKUP($B4473,weights!$A$2:$R$6,17)*EXP(VLOOKUP($B4473,weights!$A$2:$R$6,13)*F4473)+VLOOKUP($B4473,weights!$A$2:$R$6,18)*EXP(VLOOKUP($B4473,weights!$A$2:$R$6,14)*G4473))</f>
        <v>1.9551639828452152</v>
      </c>
    </row>
    <row r="4474" spans="1:8" ht="12.75" x14ac:dyDescent="0.2">
      <c r="A4474">
        <f t="shared" si="0"/>
        <v>179</v>
      </c>
      <c r="B4474" t="str">
        <f t="shared" ref="B4474:C4474" si="4448">B4449</f>
        <v>pharmacy</v>
      </c>
      <c r="C4474">
        <f t="shared" si="4448"/>
        <v>2</v>
      </c>
      <c r="D4474">
        <f ca="1">OFFSET(walk!$A$2:$Y$402,TRUNC((ROW()-ROW($D$2))/COLUMNS(walk!$A$2:$Y$402)),MOD(ROW()-ROW($D$2),COLUMNS(walk!$A$2:$Y$402)),1,1)</f>
        <v>14</v>
      </c>
      <c r="E4474">
        <f ca="1">OFFSET(bike!$A$2:$Y$402,TRUNC((ROW()-ROW($E$2))/COLUMNS(bike!$A$2:$Y$402)),MOD(ROW()-ROW($E$2),COLUMNS(bike!$A$2:$Y$402)),1,1)</f>
        <v>5</v>
      </c>
      <c r="F4474">
        <f ca="1">OFFSET(transit!$A$2:$Y$402,TRUNC((ROW()-ROW($F$2))/COLUMNS(transit!$A$2:$Y$402)),MOD(ROW()-ROW($F$2),COLUMNS(transit!$A$2:$Y$402)),1,1)</f>
        <v>14</v>
      </c>
      <c r="G4474">
        <f ca="1">OFFSET(drive!$A$2:$Y$402,TRUNC((ROW()-ROW($G$2))/COLUMNS(drive!$A$2:$Y$402)),MOD(ROW()-ROW($G$2),COLUMNS(drive!$A$2:$Y$402)),1,1)</f>
        <v>4</v>
      </c>
      <c r="H4474" s="5">
        <f ca="1">(VLOOKUP($B4474,weights!$A$2:$R$6,4))*VLOOKUP($B4474,weights!$A$2:$R$6,6)^C4474*(VLOOKUP($B4474,weights!$A$2:$R$6,15)*EXP(VLOOKUP($B4474,weights!$A$2:$R$6,11)*D4474)+VLOOKUP($B4474,weights!$A$2:$R$6,16)*EXP(VLOOKUP($B4474,weights!$A$2:$R$6,12)*E4474)+VLOOKUP($B4474,weights!$A$2:$R$6,17)*EXP(VLOOKUP($B4474,weights!$A$2:$R$6,13)*F4474)+VLOOKUP($B4474,weights!$A$2:$R$6,18)*EXP(VLOOKUP($B4474,weights!$A$2:$R$6,14)*G4474))</f>
        <v>0.92913440333143571</v>
      </c>
    </row>
    <row r="4475" spans="1:8" ht="12.75" x14ac:dyDescent="0.2">
      <c r="A4475">
        <f t="shared" si="0"/>
        <v>179</v>
      </c>
      <c r="B4475" t="str">
        <f t="shared" ref="B4475:C4475" si="4449">B4450</f>
        <v>bank</v>
      </c>
      <c r="C4475">
        <f t="shared" si="4449"/>
        <v>0</v>
      </c>
      <c r="D4475">
        <f ca="1">OFFSET(walk!$A$2:$Y$402,TRUNC((ROW()-ROW($D$2))/COLUMNS(walk!$A$2:$Y$402)),MOD(ROW()-ROW($D$2),COLUMNS(walk!$A$2:$Y$402)),1,1)</f>
        <v>26</v>
      </c>
      <c r="E4475">
        <f ca="1">OFFSET(bike!$A$2:$Y$402,TRUNC((ROW()-ROW($E$2))/COLUMNS(bike!$A$2:$Y$402)),MOD(ROW()-ROW($E$2),COLUMNS(bike!$A$2:$Y$402)),1,1)</f>
        <v>8</v>
      </c>
      <c r="F4475">
        <f ca="1">OFFSET(transit!$A$2:$Y$402,TRUNC((ROW()-ROW($F$2))/COLUMNS(transit!$A$2:$Y$402)),MOD(ROW()-ROW($F$2),COLUMNS(transit!$A$2:$Y$402)),1,1)</f>
        <v>22</v>
      </c>
      <c r="G4475">
        <f ca="1">OFFSET(drive!$A$2:$Y$402,TRUNC((ROW()-ROW($G$2))/COLUMNS(drive!$A$2:$Y$402)),MOD(ROW()-ROW($G$2),COLUMNS(drive!$A$2:$Y$402)),1,1)</f>
        <v>7</v>
      </c>
      <c r="H4475" s="5">
        <f ca="1">(VLOOKUP($B4475,weights!$A$2:$R$6,4))*VLOOKUP($B4475,weights!$A$2:$R$6,6)^C4475*(VLOOKUP($B4475,weights!$A$2:$R$6,15)*EXP(VLOOKUP($B4475,weights!$A$2:$R$6,11)*D4475)+VLOOKUP($B4475,weights!$A$2:$R$6,16)*EXP(VLOOKUP($B4475,weights!$A$2:$R$6,12)*E4475)+VLOOKUP($B4475,weights!$A$2:$R$6,17)*EXP(VLOOKUP($B4475,weights!$A$2:$R$6,13)*F4475)+VLOOKUP($B4475,weights!$A$2:$R$6,18)*EXP(VLOOKUP($B4475,weights!$A$2:$R$6,14)*G4475))</f>
        <v>2.0261371380542172</v>
      </c>
    </row>
    <row r="4476" spans="1:8" ht="12.75" x14ac:dyDescent="0.2">
      <c r="A4476">
        <f t="shared" si="0"/>
        <v>179</v>
      </c>
      <c r="B4476" t="str">
        <f t="shared" ref="B4476:C4476" si="4450">B4451</f>
        <v>bank</v>
      </c>
      <c r="C4476">
        <f t="shared" si="4450"/>
        <v>1</v>
      </c>
      <c r="D4476">
        <f ca="1">OFFSET(walk!$A$2:$Y$402,TRUNC((ROW()-ROW($D$2))/COLUMNS(walk!$A$2:$Y$402)),MOD(ROW()-ROW($D$2),COLUMNS(walk!$A$2:$Y$402)),1,1)</f>
        <v>44</v>
      </c>
      <c r="E4476">
        <f ca="1">OFFSET(bike!$A$2:$Y$402,TRUNC((ROW()-ROW($E$2))/COLUMNS(bike!$A$2:$Y$402)),MOD(ROW()-ROW($E$2),COLUMNS(bike!$A$2:$Y$402)),1,1)</f>
        <v>13</v>
      </c>
      <c r="F4476">
        <f ca="1">OFFSET(transit!$A$2:$Y$402,TRUNC((ROW()-ROW($F$2))/COLUMNS(transit!$A$2:$Y$402)),MOD(ROW()-ROW($F$2),COLUMNS(transit!$A$2:$Y$402)),1,1)</f>
        <v>36</v>
      </c>
      <c r="G4476">
        <f ca="1">OFFSET(drive!$A$2:$Y$402,TRUNC((ROW()-ROW($G$2))/COLUMNS(drive!$A$2:$Y$402)),MOD(ROW()-ROW($G$2),COLUMNS(drive!$A$2:$Y$402)),1,1)</f>
        <v>8</v>
      </c>
      <c r="H4476" s="5">
        <f ca="1">(VLOOKUP($B4476,weights!$A$2:$R$6,4))*VLOOKUP($B4476,weights!$A$2:$R$6,6)^C4476*(VLOOKUP($B4476,weights!$A$2:$R$6,15)*EXP(VLOOKUP($B4476,weights!$A$2:$R$6,11)*D4476)+VLOOKUP($B4476,weights!$A$2:$R$6,16)*EXP(VLOOKUP($B4476,weights!$A$2:$R$6,12)*E4476)+VLOOKUP($B4476,weights!$A$2:$R$6,17)*EXP(VLOOKUP($B4476,weights!$A$2:$R$6,13)*F4476)+VLOOKUP($B4476,weights!$A$2:$R$6,18)*EXP(VLOOKUP($B4476,weights!$A$2:$R$6,14)*G4476))</f>
        <v>0.46086322964109616</v>
      </c>
    </row>
    <row r="4477" spans="1:8" ht="12.75" x14ac:dyDescent="0.2">
      <c r="A4477">
        <f t="shared" si="0"/>
        <v>180</v>
      </c>
      <c r="B4477" t="str">
        <f t="shared" ref="B4477:C4477" si="4451">B4452</f>
        <v>restaurant</v>
      </c>
      <c r="C4477">
        <f t="shared" si="4451"/>
        <v>0</v>
      </c>
      <c r="D4477">
        <f ca="1">OFFSET(walk!$A$2:$Y$402,TRUNC((ROW()-ROW($D$2))/COLUMNS(walk!$A$2:$Y$402)),MOD(ROW()-ROW($D$2),COLUMNS(walk!$A$2:$Y$402)),1,1)</f>
        <v>7</v>
      </c>
      <c r="E4477">
        <f ca="1">OFFSET(bike!$A$2:$Y$402,TRUNC((ROW()-ROW($E$2))/COLUMNS(bike!$A$2:$Y$402)),MOD(ROW()-ROW($E$2),COLUMNS(bike!$A$2:$Y$402)),1,1)</f>
        <v>2</v>
      </c>
      <c r="F4477">
        <f ca="1">OFFSET(transit!$A$2:$Y$402,TRUNC((ROW()-ROW($F$2))/COLUMNS(transit!$A$2:$Y$402)),MOD(ROW()-ROW($F$2),COLUMNS(transit!$A$2:$Y$402)),1,1)</f>
        <v>4</v>
      </c>
      <c r="G4477">
        <f ca="1">OFFSET(drive!$A$2:$Y$402,TRUNC((ROW()-ROW($G$2))/COLUMNS(drive!$A$2:$Y$402)),MOD(ROW()-ROW($G$2),COLUMNS(drive!$A$2:$Y$402)),1,1)</f>
        <v>1</v>
      </c>
      <c r="H4477" s="5">
        <f ca="1">(VLOOKUP($B4477,weights!$A$2:$R$6,4))*VLOOKUP($B4477,weights!$A$2:$R$6,6)^C4477*(VLOOKUP($B4477,weights!$A$2:$R$6,15)*EXP(VLOOKUP($B4477,weights!$A$2:$R$6,11)*D4477)+VLOOKUP($B4477,weights!$A$2:$R$6,16)*EXP(VLOOKUP($B4477,weights!$A$2:$R$6,12)*E4477)+VLOOKUP($B4477,weights!$A$2:$R$6,17)*EXP(VLOOKUP($B4477,weights!$A$2:$R$6,13)*F4477)+VLOOKUP($B4477,weights!$A$2:$R$6,18)*EXP(VLOOKUP($B4477,weights!$A$2:$R$6,14)*G4477))</f>
        <v>37.402719418852747</v>
      </c>
    </row>
    <row r="4478" spans="1:8" ht="12.75" x14ac:dyDescent="0.2">
      <c r="A4478">
        <f t="shared" si="0"/>
        <v>180</v>
      </c>
      <c r="B4478" t="str">
        <f t="shared" ref="B4478:C4478" si="4452">B4453</f>
        <v>restaurant</v>
      </c>
      <c r="C4478">
        <f t="shared" si="4452"/>
        <v>1</v>
      </c>
      <c r="D4478">
        <f ca="1">OFFSET(walk!$A$2:$Y$402,TRUNC((ROW()-ROW($D$2))/COLUMNS(walk!$A$2:$Y$402)),MOD(ROW()-ROW($D$2),COLUMNS(walk!$A$2:$Y$402)),1,1)</f>
        <v>7</v>
      </c>
      <c r="E4478">
        <f ca="1">OFFSET(bike!$A$2:$Y$402,TRUNC((ROW()-ROW($E$2))/COLUMNS(bike!$A$2:$Y$402)),MOD(ROW()-ROW($E$2),COLUMNS(bike!$A$2:$Y$402)),1,1)</f>
        <v>2</v>
      </c>
      <c r="F4478">
        <f ca="1">OFFSET(transit!$A$2:$Y$402,TRUNC((ROW()-ROW($F$2))/COLUMNS(transit!$A$2:$Y$402)),MOD(ROW()-ROW($F$2),COLUMNS(transit!$A$2:$Y$402)),1,1)</f>
        <v>5</v>
      </c>
      <c r="G4478">
        <f ca="1">OFFSET(drive!$A$2:$Y$402,TRUNC((ROW()-ROW($G$2))/COLUMNS(drive!$A$2:$Y$402)),MOD(ROW()-ROW($G$2),COLUMNS(drive!$A$2:$Y$402)),1,1)</f>
        <v>1</v>
      </c>
      <c r="H4478" s="5">
        <f ca="1">(VLOOKUP($B4478,weights!$A$2:$R$6,4))*VLOOKUP($B4478,weights!$A$2:$R$6,6)^C4478*(VLOOKUP($B4478,weights!$A$2:$R$6,15)*EXP(VLOOKUP($B4478,weights!$A$2:$R$6,11)*D4478)+VLOOKUP($B4478,weights!$A$2:$R$6,16)*EXP(VLOOKUP($B4478,weights!$A$2:$R$6,12)*E4478)+VLOOKUP($B4478,weights!$A$2:$R$6,17)*EXP(VLOOKUP($B4478,weights!$A$2:$R$6,13)*F4478)+VLOOKUP($B4478,weights!$A$2:$R$6,18)*EXP(VLOOKUP($B4478,weights!$A$2:$R$6,14)*G4478))</f>
        <v>32.390959826802636</v>
      </c>
    </row>
    <row r="4479" spans="1:8" ht="12.75" x14ac:dyDescent="0.2">
      <c r="A4479">
        <f t="shared" si="0"/>
        <v>180</v>
      </c>
      <c r="B4479" t="str">
        <f t="shared" ref="B4479:C4479" si="4453">B4454</f>
        <v>restaurant</v>
      </c>
      <c r="C4479">
        <f t="shared" si="4453"/>
        <v>2</v>
      </c>
      <c r="D4479">
        <f ca="1">OFFSET(walk!$A$2:$Y$402,TRUNC((ROW()-ROW($D$2))/COLUMNS(walk!$A$2:$Y$402)),MOD(ROW()-ROW($D$2),COLUMNS(walk!$A$2:$Y$402)),1,1)</f>
        <v>10</v>
      </c>
      <c r="E4479">
        <f ca="1">OFFSET(bike!$A$2:$Y$402,TRUNC((ROW()-ROW($E$2))/COLUMNS(bike!$A$2:$Y$402)),MOD(ROW()-ROW($E$2),COLUMNS(bike!$A$2:$Y$402)),1,1)</f>
        <v>2</v>
      </c>
      <c r="F4479">
        <f ca="1">OFFSET(transit!$A$2:$Y$402,TRUNC((ROW()-ROW($F$2))/COLUMNS(transit!$A$2:$Y$402)),MOD(ROW()-ROW($F$2),COLUMNS(transit!$A$2:$Y$402)),1,1)</f>
        <v>5</v>
      </c>
      <c r="G4479">
        <f ca="1">OFFSET(drive!$A$2:$Y$402,TRUNC((ROW()-ROW($G$2))/COLUMNS(drive!$A$2:$Y$402)),MOD(ROW()-ROW($G$2),COLUMNS(drive!$A$2:$Y$402)),1,1)</f>
        <v>2</v>
      </c>
      <c r="H4479" s="5">
        <f ca="1">(VLOOKUP($B4479,weights!$A$2:$R$6,4))*VLOOKUP($B4479,weights!$A$2:$R$6,6)^C4479*(VLOOKUP($B4479,weights!$A$2:$R$6,15)*EXP(VLOOKUP($B4479,weights!$A$2:$R$6,11)*D4479)+VLOOKUP($B4479,weights!$A$2:$R$6,16)*EXP(VLOOKUP($B4479,weights!$A$2:$R$6,12)*E4479)+VLOOKUP($B4479,weights!$A$2:$R$6,17)*EXP(VLOOKUP($B4479,weights!$A$2:$R$6,13)*F4479)+VLOOKUP($B4479,weights!$A$2:$R$6,18)*EXP(VLOOKUP($B4479,weights!$A$2:$R$6,14)*G4479))</f>
        <v>25.688053972721583</v>
      </c>
    </row>
    <row r="4480" spans="1:8" ht="12.75" x14ac:dyDescent="0.2">
      <c r="A4480">
        <f t="shared" si="0"/>
        <v>180</v>
      </c>
      <c r="B4480" t="str">
        <f t="shared" ref="B4480:C4480" si="4454">B4455</f>
        <v>restaurant</v>
      </c>
      <c r="C4480">
        <f t="shared" si="4454"/>
        <v>3</v>
      </c>
      <c r="D4480">
        <f ca="1">OFFSET(walk!$A$2:$Y$402,TRUNC((ROW()-ROW($D$2))/COLUMNS(walk!$A$2:$Y$402)),MOD(ROW()-ROW($D$2),COLUMNS(walk!$A$2:$Y$402)),1,1)</f>
        <v>11</v>
      </c>
      <c r="E4480">
        <f ca="1">OFFSET(bike!$A$2:$Y$402,TRUNC((ROW()-ROW($E$2))/COLUMNS(bike!$A$2:$Y$402)),MOD(ROW()-ROW($E$2),COLUMNS(bike!$A$2:$Y$402)),1,1)</f>
        <v>3</v>
      </c>
      <c r="F4480">
        <f ca="1">OFFSET(transit!$A$2:$Y$402,TRUNC((ROW()-ROW($F$2))/COLUMNS(transit!$A$2:$Y$402)),MOD(ROW()-ROW($F$2),COLUMNS(transit!$A$2:$Y$402)),1,1)</f>
        <v>6</v>
      </c>
      <c r="G4480">
        <f ca="1">OFFSET(drive!$A$2:$Y$402,TRUNC((ROW()-ROW($G$2))/COLUMNS(drive!$A$2:$Y$402)),MOD(ROW()-ROW($G$2),COLUMNS(drive!$A$2:$Y$402)),1,1)</f>
        <v>3</v>
      </c>
      <c r="H4480" s="5">
        <f ca="1">(VLOOKUP($B4480,weights!$A$2:$R$6,4))*VLOOKUP($B4480,weights!$A$2:$R$6,6)^C4480*(VLOOKUP($B4480,weights!$A$2:$R$6,15)*EXP(VLOOKUP($B4480,weights!$A$2:$R$6,11)*D4480)+VLOOKUP($B4480,weights!$A$2:$R$6,16)*EXP(VLOOKUP($B4480,weights!$A$2:$R$6,12)*E4480)+VLOOKUP($B4480,weights!$A$2:$R$6,17)*EXP(VLOOKUP($B4480,weights!$A$2:$R$6,13)*F4480)+VLOOKUP($B4480,weights!$A$2:$R$6,18)*EXP(VLOOKUP($B4480,weights!$A$2:$R$6,14)*G4480))</f>
        <v>19.133734429807202</v>
      </c>
    </row>
    <row r="4481" spans="1:8" ht="12.75" x14ac:dyDescent="0.2">
      <c r="A4481">
        <f t="shared" si="0"/>
        <v>180</v>
      </c>
      <c r="B4481" t="str">
        <f t="shared" ref="B4481:C4481" si="4455">B4456</f>
        <v>restaurant</v>
      </c>
      <c r="C4481">
        <f t="shared" si="4455"/>
        <v>4</v>
      </c>
      <c r="D4481">
        <f ca="1">OFFSET(walk!$A$2:$Y$402,TRUNC((ROW()-ROW($D$2))/COLUMNS(walk!$A$2:$Y$402)),MOD(ROW()-ROW($D$2),COLUMNS(walk!$A$2:$Y$402)),1,1)</f>
        <v>11</v>
      </c>
      <c r="E4481">
        <f ca="1">OFFSET(bike!$A$2:$Y$402,TRUNC((ROW()-ROW($E$2))/COLUMNS(bike!$A$2:$Y$402)),MOD(ROW()-ROW($E$2),COLUMNS(bike!$A$2:$Y$402)),1,1)</f>
        <v>3</v>
      </c>
      <c r="F4481">
        <f ca="1">OFFSET(transit!$A$2:$Y$402,TRUNC((ROW()-ROW($F$2))/COLUMNS(transit!$A$2:$Y$402)),MOD(ROW()-ROW($F$2),COLUMNS(transit!$A$2:$Y$402)),1,1)</f>
        <v>6</v>
      </c>
      <c r="G4481">
        <f ca="1">OFFSET(drive!$A$2:$Y$402,TRUNC((ROW()-ROW($G$2))/COLUMNS(drive!$A$2:$Y$402)),MOD(ROW()-ROW($G$2),COLUMNS(drive!$A$2:$Y$402)),1,1)</f>
        <v>3</v>
      </c>
      <c r="H4481" s="5">
        <f ca="1">(VLOOKUP($B4481,weights!$A$2:$R$6,4))*VLOOKUP($B4481,weights!$A$2:$R$6,6)^C4481*(VLOOKUP($B4481,weights!$A$2:$R$6,15)*EXP(VLOOKUP($B4481,weights!$A$2:$R$6,11)*D4481)+VLOOKUP($B4481,weights!$A$2:$R$6,16)*EXP(VLOOKUP($B4481,weights!$A$2:$R$6,12)*E4481)+VLOOKUP($B4481,weights!$A$2:$R$6,17)*EXP(VLOOKUP($B4481,weights!$A$2:$R$6,13)*F4481)+VLOOKUP($B4481,weights!$A$2:$R$6,18)*EXP(VLOOKUP($B4481,weights!$A$2:$R$6,14)*G4481))</f>
        <v>17.149495303753124</v>
      </c>
    </row>
    <row r="4482" spans="1:8" ht="12.75" x14ac:dyDescent="0.2">
      <c r="A4482">
        <f t="shared" si="0"/>
        <v>180</v>
      </c>
      <c r="B4482" t="str">
        <f t="shared" ref="B4482:C4482" si="4456">B4457</f>
        <v>restaurant</v>
      </c>
      <c r="C4482">
        <f t="shared" si="4456"/>
        <v>5</v>
      </c>
      <c r="D4482">
        <f ca="1">OFFSET(walk!$A$2:$Y$402,TRUNC((ROW()-ROW($D$2))/COLUMNS(walk!$A$2:$Y$402)),MOD(ROW()-ROW($D$2),COLUMNS(walk!$A$2:$Y$402)),1,1)</f>
        <v>11</v>
      </c>
      <c r="E4482">
        <f ca="1">OFFSET(bike!$A$2:$Y$402,TRUNC((ROW()-ROW($E$2))/COLUMNS(bike!$A$2:$Y$402)),MOD(ROW()-ROW($E$2),COLUMNS(bike!$A$2:$Y$402)),1,1)</f>
        <v>3</v>
      </c>
      <c r="F4482">
        <f ca="1">OFFSET(transit!$A$2:$Y$402,TRUNC((ROW()-ROW($F$2))/COLUMNS(transit!$A$2:$Y$402)),MOD(ROW()-ROW($F$2),COLUMNS(transit!$A$2:$Y$402)),1,1)</f>
        <v>7</v>
      </c>
      <c r="G4482">
        <f ca="1">OFFSET(drive!$A$2:$Y$402,TRUNC((ROW()-ROW($G$2))/COLUMNS(drive!$A$2:$Y$402)),MOD(ROW()-ROW($G$2),COLUMNS(drive!$A$2:$Y$402)),1,1)</f>
        <v>3</v>
      </c>
      <c r="H4482" s="5">
        <f ca="1">(VLOOKUP($B4482,weights!$A$2:$R$6,4))*VLOOKUP($B4482,weights!$A$2:$R$6,6)^C4482*(VLOOKUP($B4482,weights!$A$2:$R$6,15)*EXP(VLOOKUP($B4482,weights!$A$2:$R$6,11)*D4482)+VLOOKUP($B4482,weights!$A$2:$R$6,16)*EXP(VLOOKUP($B4482,weights!$A$2:$R$6,12)*E4482)+VLOOKUP($B4482,weights!$A$2:$R$6,17)*EXP(VLOOKUP($B4482,weights!$A$2:$R$6,13)*F4482)+VLOOKUP($B4482,weights!$A$2:$R$6,18)*EXP(VLOOKUP($B4482,weights!$A$2:$R$6,14)*G4482))</f>
        <v>14.833146777909977</v>
      </c>
    </row>
    <row r="4483" spans="1:8" ht="12.75" x14ac:dyDescent="0.2">
      <c r="A4483">
        <f t="shared" si="0"/>
        <v>180</v>
      </c>
      <c r="B4483" t="str">
        <f t="shared" ref="B4483:C4483" si="4457">B4458</f>
        <v>restaurant</v>
      </c>
      <c r="C4483">
        <f t="shared" si="4457"/>
        <v>6</v>
      </c>
      <c r="D4483">
        <f ca="1">OFFSET(walk!$A$2:$Y$402,TRUNC((ROW()-ROW($D$2))/COLUMNS(walk!$A$2:$Y$402)),MOD(ROW()-ROW($D$2),COLUMNS(walk!$A$2:$Y$402)),1,1)</f>
        <v>11</v>
      </c>
      <c r="E4483">
        <f ca="1">OFFSET(bike!$A$2:$Y$402,TRUNC((ROW()-ROW($E$2))/COLUMNS(bike!$A$2:$Y$402)),MOD(ROW()-ROW($E$2),COLUMNS(bike!$A$2:$Y$402)),1,1)</f>
        <v>3</v>
      </c>
      <c r="F4483">
        <f ca="1">OFFSET(transit!$A$2:$Y$402,TRUNC((ROW()-ROW($F$2))/COLUMNS(transit!$A$2:$Y$402)),MOD(ROW()-ROW($F$2),COLUMNS(transit!$A$2:$Y$402)),1,1)</f>
        <v>8</v>
      </c>
      <c r="G4483">
        <f ca="1">OFFSET(drive!$A$2:$Y$402,TRUNC((ROW()-ROW($G$2))/COLUMNS(drive!$A$2:$Y$402)),MOD(ROW()-ROW($G$2),COLUMNS(drive!$A$2:$Y$402)),1,1)</f>
        <v>3</v>
      </c>
      <c r="H4483" s="5">
        <f ca="1">(VLOOKUP($B4483,weights!$A$2:$R$6,4))*VLOOKUP($B4483,weights!$A$2:$R$6,6)^C4483*(VLOOKUP($B4483,weights!$A$2:$R$6,15)*EXP(VLOOKUP($B4483,weights!$A$2:$R$6,11)*D4483)+VLOOKUP($B4483,weights!$A$2:$R$6,16)*EXP(VLOOKUP($B4483,weights!$A$2:$R$6,12)*E4483)+VLOOKUP($B4483,weights!$A$2:$R$6,17)*EXP(VLOOKUP($B4483,weights!$A$2:$R$6,13)*F4483)+VLOOKUP($B4483,weights!$A$2:$R$6,18)*EXP(VLOOKUP($B4483,weights!$A$2:$R$6,14)*G4483))</f>
        <v>12.881397650179096</v>
      </c>
    </row>
    <row r="4484" spans="1:8" ht="12.75" x14ac:dyDescent="0.2">
      <c r="A4484">
        <f t="shared" si="0"/>
        <v>180</v>
      </c>
      <c r="B4484" t="str">
        <f t="shared" ref="B4484:C4484" si="4458">B4459</f>
        <v>restaurant</v>
      </c>
      <c r="C4484">
        <f t="shared" si="4458"/>
        <v>7</v>
      </c>
      <c r="D4484">
        <f ca="1">OFFSET(walk!$A$2:$Y$402,TRUNC((ROW()-ROW($D$2))/COLUMNS(walk!$A$2:$Y$402)),MOD(ROW()-ROW($D$2),COLUMNS(walk!$A$2:$Y$402)),1,1)</f>
        <v>13</v>
      </c>
      <c r="E4484">
        <f ca="1">OFFSET(bike!$A$2:$Y$402,TRUNC((ROW()-ROW($E$2))/COLUMNS(bike!$A$2:$Y$402)),MOD(ROW()-ROW($E$2),COLUMNS(bike!$A$2:$Y$402)),1,1)</f>
        <v>3</v>
      </c>
      <c r="F4484">
        <f ca="1">OFFSET(transit!$A$2:$Y$402,TRUNC((ROW()-ROW($F$2))/COLUMNS(transit!$A$2:$Y$402)),MOD(ROW()-ROW($F$2),COLUMNS(transit!$A$2:$Y$402)),1,1)</f>
        <v>8</v>
      </c>
      <c r="G4484">
        <f ca="1">OFFSET(drive!$A$2:$Y$402,TRUNC((ROW()-ROW($G$2))/COLUMNS(drive!$A$2:$Y$402)),MOD(ROW()-ROW($G$2),COLUMNS(drive!$A$2:$Y$402)),1,1)</f>
        <v>3</v>
      </c>
      <c r="H4484" s="5">
        <f ca="1">(VLOOKUP($B4484,weights!$A$2:$R$6,4))*VLOOKUP($B4484,weights!$A$2:$R$6,6)^C4484*(VLOOKUP($B4484,weights!$A$2:$R$6,15)*EXP(VLOOKUP($B4484,weights!$A$2:$R$6,11)*D4484)+VLOOKUP($B4484,weights!$A$2:$R$6,16)*EXP(VLOOKUP($B4484,weights!$A$2:$R$6,12)*E4484)+VLOOKUP($B4484,weights!$A$2:$R$6,17)*EXP(VLOOKUP($B4484,weights!$A$2:$R$6,13)*F4484)+VLOOKUP($B4484,weights!$A$2:$R$6,18)*EXP(VLOOKUP($B4484,weights!$A$2:$R$6,14)*G4484))</f>
        <v>11.2599654898672</v>
      </c>
    </row>
    <row r="4485" spans="1:8" ht="12.75" x14ac:dyDescent="0.2">
      <c r="A4485">
        <f t="shared" si="0"/>
        <v>180</v>
      </c>
      <c r="B4485" t="str">
        <f t="shared" ref="B4485:C4485" si="4459">B4460</f>
        <v>restaurant</v>
      </c>
      <c r="C4485">
        <f t="shared" si="4459"/>
        <v>8</v>
      </c>
      <c r="D4485">
        <f ca="1">OFFSET(walk!$A$2:$Y$402,TRUNC((ROW()-ROW($D$2))/COLUMNS(walk!$A$2:$Y$402)),MOD(ROW()-ROW($D$2),COLUMNS(walk!$A$2:$Y$402)),1,1)</f>
        <v>14</v>
      </c>
      <c r="E4485">
        <f ca="1">OFFSET(bike!$A$2:$Y$402,TRUNC((ROW()-ROW($E$2))/COLUMNS(bike!$A$2:$Y$402)),MOD(ROW()-ROW($E$2),COLUMNS(bike!$A$2:$Y$402)),1,1)</f>
        <v>5</v>
      </c>
      <c r="F4485">
        <f ca="1">OFFSET(transit!$A$2:$Y$402,TRUNC((ROW()-ROW($F$2))/COLUMNS(transit!$A$2:$Y$402)),MOD(ROW()-ROW($F$2),COLUMNS(transit!$A$2:$Y$402)),1,1)</f>
        <v>8</v>
      </c>
      <c r="G4485">
        <f ca="1">OFFSET(drive!$A$2:$Y$402,TRUNC((ROW()-ROW($G$2))/COLUMNS(drive!$A$2:$Y$402)),MOD(ROW()-ROW($G$2),COLUMNS(drive!$A$2:$Y$402)),1,1)</f>
        <v>4</v>
      </c>
      <c r="H4485" s="5">
        <f ca="1">(VLOOKUP($B4485,weights!$A$2:$R$6,4))*VLOOKUP($B4485,weights!$A$2:$R$6,6)^C4485*(VLOOKUP($B4485,weights!$A$2:$R$6,15)*EXP(VLOOKUP($B4485,weights!$A$2:$R$6,11)*D4485)+VLOOKUP($B4485,weights!$A$2:$R$6,16)*EXP(VLOOKUP($B4485,weights!$A$2:$R$6,12)*E4485)+VLOOKUP($B4485,weights!$A$2:$R$6,17)*EXP(VLOOKUP($B4485,weights!$A$2:$R$6,13)*F4485)+VLOOKUP($B4485,weights!$A$2:$R$6,18)*EXP(VLOOKUP($B4485,weights!$A$2:$R$6,14)*G4485))</f>
        <v>8.1322395992171046</v>
      </c>
    </row>
    <row r="4486" spans="1:8" ht="12.75" x14ac:dyDescent="0.2">
      <c r="A4486">
        <f t="shared" si="0"/>
        <v>180</v>
      </c>
      <c r="B4486" t="str">
        <f t="shared" ref="B4486:C4486" si="4460">B4461</f>
        <v>restaurant</v>
      </c>
      <c r="C4486">
        <f t="shared" si="4460"/>
        <v>9</v>
      </c>
      <c r="D4486">
        <f ca="1">OFFSET(walk!$A$2:$Y$402,TRUNC((ROW()-ROW($D$2))/COLUMNS(walk!$A$2:$Y$402)),MOD(ROW()-ROW($D$2),COLUMNS(walk!$A$2:$Y$402)),1,1)</f>
        <v>14</v>
      </c>
      <c r="E4486">
        <f ca="1">OFFSET(bike!$A$2:$Y$402,TRUNC((ROW()-ROW($E$2))/COLUMNS(bike!$A$2:$Y$402)),MOD(ROW()-ROW($E$2),COLUMNS(bike!$A$2:$Y$402)),1,1)</f>
        <v>5</v>
      </c>
      <c r="F4486">
        <f ca="1">OFFSET(transit!$A$2:$Y$402,TRUNC((ROW()-ROW($F$2))/COLUMNS(transit!$A$2:$Y$402)),MOD(ROW()-ROW($F$2),COLUMNS(transit!$A$2:$Y$402)),1,1)</f>
        <v>11</v>
      </c>
      <c r="G4486">
        <f ca="1">OFFSET(drive!$A$2:$Y$402,TRUNC((ROW()-ROW($G$2))/COLUMNS(drive!$A$2:$Y$402)),MOD(ROW()-ROW($G$2),COLUMNS(drive!$A$2:$Y$402)),1,1)</f>
        <v>4</v>
      </c>
      <c r="H4486" s="5">
        <f ca="1">(VLOOKUP($B4486,weights!$A$2:$R$6,4))*VLOOKUP($B4486,weights!$A$2:$R$6,6)^C4486*(VLOOKUP($B4486,weights!$A$2:$R$6,15)*EXP(VLOOKUP($B4486,weights!$A$2:$R$6,11)*D4486)+VLOOKUP($B4486,weights!$A$2:$R$6,16)*EXP(VLOOKUP($B4486,weights!$A$2:$R$6,12)*E4486)+VLOOKUP($B4486,weights!$A$2:$R$6,17)*EXP(VLOOKUP($B4486,weights!$A$2:$R$6,13)*F4486)+VLOOKUP($B4486,weights!$A$2:$R$6,18)*EXP(VLOOKUP($B4486,weights!$A$2:$R$6,14)*G4486))</f>
        <v>6.6266499739832607</v>
      </c>
    </row>
    <row r="4487" spans="1:8" ht="12.75" x14ac:dyDescent="0.2">
      <c r="A4487">
        <f t="shared" si="0"/>
        <v>180</v>
      </c>
      <c r="B4487" t="str">
        <f t="shared" ref="B4487:C4487" si="4461">B4462</f>
        <v>supermarket</v>
      </c>
      <c r="C4487">
        <f t="shared" si="4461"/>
        <v>0</v>
      </c>
      <c r="D4487">
        <f ca="1">OFFSET(walk!$A$2:$Y$402,TRUNC((ROW()-ROW($D$2))/COLUMNS(walk!$A$2:$Y$402)),MOD(ROW()-ROW($D$2),COLUMNS(walk!$A$2:$Y$402)),1,1)</f>
        <v>37</v>
      </c>
      <c r="E4487">
        <f ca="1">OFFSET(bike!$A$2:$Y$402,TRUNC((ROW()-ROW($E$2))/COLUMNS(bike!$A$2:$Y$402)),MOD(ROW()-ROW($E$2),COLUMNS(bike!$A$2:$Y$402)),1,1)</f>
        <v>15</v>
      </c>
      <c r="F4487">
        <f ca="1">OFFSET(transit!$A$2:$Y$402,TRUNC((ROW()-ROW($F$2))/COLUMNS(transit!$A$2:$Y$402)),MOD(ROW()-ROW($F$2),COLUMNS(transit!$A$2:$Y$402)),1,1)</f>
        <v>18</v>
      </c>
      <c r="G4487">
        <f ca="1">OFFSET(drive!$A$2:$Y$402,TRUNC((ROW()-ROW($G$2))/COLUMNS(drive!$A$2:$Y$402)),MOD(ROW()-ROW($G$2),COLUMNS(drive!$A$2:$Y$402)),1,1)</f>
        <v>8</v>
      </c>
      <c r="H4487" s="5">
        <f ca="1">(VLOOKUP($B4487,weights!$A$2:$R$6,4))*VLOOKUP($B4487,weights!$A$2:$R$6,6)^C4487*(VLOOKUP($B4487,weights!$A$2:$R$6,15)*EXP(VLOOKUP($B4487,weights!$A$2:$R$6,11)*D4487)+VLOOKUP($B4487,weights!$A$2:$R$6,16)*EXP(VLOOKUP($B4487,weights!$A$2:$R$6,12)*E4487)+VLOOKUP($B4487,weights!$A$2:$R$6,17)*EXP(VLOOKUP($B4487,weights!$A$2:$R$6,13)*F4487)+VLOOKUP($B4487,weights!$A$2:$R$6,18)*EXP(VLOOKUP($B4487,weights!$A$2:$R$6,14)*G4487))</f>
        <v>3.7000486059901969</v>
      </c>
    </row>
    <row r="4488" spans="1:8" ht="12.75" x14ac:dyDescent="0.2">
      <c r="A4488">
        <f t="shared" si="0"/>
        <v>180</v>
      </c>
      <c r="B4488" t="str">
        <f t="shared" ref="B4488:C4488" si="4462">B4463</f>
        <v>supermarket</v>
      </c>
      <c r="C4488">
        <f t="shared" si="4462"/>
        <v>1</v>
      </c>
      <c r="D4488">
        <f ca="1">OFFSET(walk!$A$2:$Y$402,TRUNC((ROW()-ROW($D$2))/COLUMNS(walk!$A$2:$Y$402)),MOD(ROW()-ROW($D$2),COLUMNS(walk!$A$2:$Y$402)),1,1)</f>
        <v>50</v>
      </c>
      <c r="E4488">
        <f ca="1">OFFSET(bike!$A$2:$Y$402,TRUNC((ROW()-ROW($E$2))/COLUMNS(bike!$A$2:$Y$402)),MOD(ROW()-ROW($E$2),COLUMNS(bike!$A$2:$Y$402)),1,1)</f>
        <v>16</v>
      </c>
      <c r="F4488">
        <f ca="1">OFFSET(transit!$A$2:$Y$402,TRUNC((ROW()-ROW($F$2))/COLUMNS(transit!$A$2:$Y$402)),MOD(ROW()-ROW($F$2),COLUMNS(transit!$A$2:$Y$402)),1,1)</f>
        <v>23</v>
      </c>
      <c r="G4488">
        <f ca="1">OFFSET(drive!$A$2:$Y$402,TRUNC((ROW()-ROW($G$2))/COLUMNS(drive!$A$2:$Y$402)),MOD(ROW()-ROW($G$2),COLUMNS(drive!$A$2:$Y$402)),1,1)</f>
        <v>10</v>
      </c>
      <c r="H4488" s="5">
        <f ca="1">(VLOOKUP($B4488,weights!$A$2:$R$6,4))*VLOOKUP($B4488,weights!$A$2:$R$6,6)^C4488*(VLOOKUP($B4488,weights!$A$2:$R$6,15)*EXP(VLOOKUP($B4488,weights!$A$2:$R$6,11)*D4488)+VLOOKUP($B4488,weights!$A$2:$R$6,16)*EXP(VLOOKUP($B4488,weights!$A$2:$R$6,12)*E4488)+VLOOKUP($B4488,weights!$A$2:$R$6,17)*EXP(VLOOKUP($B4488,weights!$A$2:$R$6,13)*F4488)+VLOOKUP($B4488,weights!$A$2:$R$6,18)*EXP(VLOOKUP($B4488,weights!$A$2:$R$6,14)*G4488))</f>
        <v>1.3740252165760978</v>
      </c>
    </row>
    <row r="4489" spans="1:8" ht="12.75" x14ac:dyDescent="0.2">
      <c r="A4489">
        <f t="shared" si="0"/>
        <v>180</v>
      </c>
      <c r="B4489" t="str">
        <f t="shared" ref="B4489:C4489" si="4463">B4464</f>
        <v>supermarket</v>
      </c>
      <c r="C4489">
        <f t="shared" si="4463"/>
        <v>2</v>
      </c>
      <c r="D4489">
        <f ca="1">OFFSET(walk!$A$2:$Y$402,TRUNC((ROW()-ROW($D$2))/COLUMNS(walk!$A$2:$Y$402)),MOD(ROW()-ROW($D$2),COLUMNS(walk!$A$2:$Y$402)),1,1)</f>
        <v>55</v>
      </c>
      <c r="E4489">
        <f ca="1">OFFSET(bike!$A$2:$Y$402,TRUNC((ROW()-ROW($E$2))/COLUMNS(bike!$A$2:$Y$402)),MOD(ROW()-ROW($E$2),COLUMNS(bike!$A$2:$Y$402)),1,1)</f>
        <v>17</v>
      </c>
      <c r="F4489">
        <f ca="1">OFFSET(transit!$A$2:$Y$402,TRUNC((ROW()-ROW($F$2))/COLUMNS(transit!$A$2:$Y$402)),MOD(ROW()-ROW($F$2),COLUMNS(transit!$A$2:$Y$402)),1,1)</f>
        <v>30</v>
      </c>
      <c r="G4489">
        <f ca="1">OFFSET(drive!$A$2:$Y$402,TRUNC((ROW()-ROW($G$2))/COLUMNS(drive!$A$2:$Y$402)),MOD(ROW()-ROW($G$2),COLUMNS(drive!$A$2:$Y$402)),1,1)</f>
        <v>12</v>
      </c>
      <c r="H4489" s="5">
        <f ca="1">(VLOOKUP($B4489,weights!$A$2:$R$6,4))*VLOOKUP($B4489,weights!$A$2:$R$6,6)^C4489*(VLOOKUP($B4489,weights!$A$2:$R$6,15)*EXP(VLOOKUP($B4489,weights!$A$2:$R$6,11)*D4489)+VLOOKUP($B4489,weights!$A$2:$R$6,16)*EXP(VLOOKUP($B4489,weights!$A$2:$R$6,12)*E4489)+VLOOKUP($B4489,weights!$A$2:$R$6,17)*EXP(VLOOKUP($B4489,weights!$A$2:$R$6,13)*F4489)+VLOOKUP($B4489,weights!$A$2:$R$6,18)*EXP(VLOOKUP($B4489,weights!$A$2:$R$6,14)*G4489))</f>
        <v>0.5133954710131603</v>
      </c>
    </row>
    <row r="4490" spans="1:8" ht="12.75" x14ac:dyDescent="0.2">
      <c r="A4490">
        <f t="shared" si="0"/>
        <v>180</v>
      </c>
      <c r="B4490" t="str">
        <f t="shared" ref="B4490:C4490" si="4464">B4465</f>
        <v>supermarket</v>
      </c>
      <c r="C4490">
        <f t="shared" si="4464"/>
        <v>3</v>
      </c>
      <c r="D4490">
        <f ca="1">OFFSET(walk!$A$2:$Y$402,TRUNC((ROW()-ROW($D$2))/COLUMNS(walk!$A$2:$Y$402)),MOD(ROW()-ROW($D$2),COLUMNS(walk!$A$2:$Y$402)),1,1)</f>
        <v>62</v>
      </c>
      <c r="E4490">
        <f ca="1">OFFSET(bike!$A$2:$Y$402,TRUNC((ROW()-ROW($E$2))/COLUMNS(bike!$A$2:$Y$402)),MOD(ROW()-ROW($E$2),COLUMNS(bike!$A$2:$Y$402)),1,1)</f>
        <v>20</v>
      </c>
      <c r="F4490">
        <f ca="1">OFFSET(transit!$A$2:$Y$402,TRUNC((ROW()-ROW($F$2))/COLUMNS(transit!$A$2:$Y$402)),MOD(ROW()-ROW($F$2),COLUMNS(transit!$A$2:$Y$402)),1,1)</f>
        <v>37</v>
      </c>
      <c r="G4490">
        <f ca="1">OFFSET(drive!$A$2:$Y$402,TRUNC((ROW()-ROW($G$2))/COLUMNS(drive!$A$2:$Y$402)),MOD(ROW()-ROW($G$2),COLUMNS(drive!$A$2:$Y$402)),1,1)</f>
        <v>14</v>
      </c>
      <c r="H4490" s="5">
        <f ca="1">(VLOOKUP($B4490,weights!$A$2:$R$6,4))*VLOOKUP($B4490,weights!$A$2:$R$6,6)^C4490*(VLOOKUP($B4490,weights!$A$2:$R$6,15)*EXP(VLOOKUP($B4490,weights!$A$2:$R$6,11)*D4490)+VLOOKUP($B4490,weights!$A$2:$R$6,16)*EXP(VLOOKUP($B4490,weights!$A$2:$R$6,12)*E4490)+VLOOKUP($B4490,weights!$A$2:$R$6,17)*EXP(VLOOKUP($B4490,weights!$A$2:$R$6,13)*F4490)+VLOOKUP($B4490,weights!$A$2:$R$6,18)*EXP(VLOOKUP($B4490,weights!$A$2:$R$6,14)*G4490))</f>
        <v>0.19102339039172431</v>
      </c>
    </row>
    <row r="4491" spans="1:8" ht="12.75" x14ac:dyDescent="0.2">
      <c r="A4491">
        <f t="shared" si="0"/>
        <v>180</v>
      </c>
      <c r="B4491" t="str">
        <f t="shared" ref="B4491:C4491" si="4465">B4466</f>
        <v>supermarket</v>
      </c>
      <c r="C4491">
        <f t="shared" si="4465"/>
        <v>4</v>
      </c>
      <c r="D4491">
        <f ca="1">OFFSET(walk!$A$2:$Y$402,TRUNC((ROW()-ROW($D$2))/COLUMNS(walk!$A$2:$Y$402)),MOD(ROW()-ROW($D$2),COLUMNS(walk!$A$2:$Y$402)),1,1)</f>
        <v>78</v>
      </c>
      <c r="E4491">
        <f ca="1">OFFSET(bike!$A$2:$Y$402,TRUNC((ROW()-ROW($E$2))/COLUMNS(bike!$A$2:$Y$402)),MOD(ROW()-ROW($E$2),COLUMNS(bike!$A$2:$Y$402)),1,1)</f>
        <v>24</v>
      </c>
      <c r="F4491">
        <f ca="1">OFFSET(transit!$A$2:$Y$402,TRUNC((ROW()-ROW($F$2))/COLUMNS(transit!$A$2:$Y$402)),MOD(ROW()-ROW($F$2),COLUMNS(transit!$A$2:$Y$402)),1,1)</f>
        <v>37</v>
      </c>
      <c r="G4491">
        <f ca="1">OFFSET(drive!$A$2:$Y$402,TRUNC((ROW()-ROW($G$2))/COLUMNS(drive!$A$2:$Y$402)),MOD(ROW()-ROW($G$2),COLUMNS(drive!$A$2:$Y$402)),1,1)</f>
        <v>15</v>
      </c>
      <c r="H4491" s="5">
        <f ca="1">(VLOOKUP($B4491,weights!$A$2:$R$6,4))*VLOOKUP($B4491,weights!$A$2:$R$6,6)^C4491*(VLOOKUP($B4491,weights!$A$2:$R$6,15)*EXP(VLOOKUP($B4491,weights!$A$2:$R$6,11)*D4491)+VLOOKUP($B4491,weights!$A$2:$R$6,16)*EXP(VLOOKUP($B4491,weights!$A$2:$R$6,12)*E4491)+VLOOKUP($B4491,weights!$A$2:$R$6,17)*EXP(VLOOKUP($B4491,weights!$A$2:$R$6,13)*F4491)+VLOOKUP($B4491,weights!$A$2:$R$6,18)*EXP(VLOOKUP($B4491,weights!$A$2:$R$6,14)*G4491))</f>
        <v>8.9905148408409755E-2</v>
      </c>
    </row>
    <row r="4492" spans="1:8" ht="12.75" x14ac:dyDescent="0.2">
      <c r="A4492">
        <f t="shared" si="0"/>
        <v>180</v>
      </c>
      <c r="B4492" t="str">
        <f t="shared" ref="B4492:C4492" si="4466">B4467</f>
        <v>store</v>
      </c>
      <c r="C4492">
        <f t="shared" si="4466"/>
        <v>0</v>
      </c>
      <c r="D4492">
        <f ca="1">OFFSET(walk!$A$2:$Y$402,TRUNC((ROW()-ROW($D$2))/COLUMNS(walk!$A$2:$Y$402)),MOD(ROW()-ROW($D$2),COLUMNS(walk!$A$2:$Y$402)),1,1)</f>
        <v>4</v>
      </c>
      <c r="E4492">
        <f ca="1">OFFSET(bike!$A$2:$Y$402,TRUNC((ROW()-ROW($E$2))/COLUMNS(bike!$A$2:$Y$402)),MOD(ROW()-ROW($E$2),COLUMNS(bike!$A$2:$Y$402)),1,1)</f>
        <v>1</v>
      </c>
      <c r="F4492">
        <f ca="1">OFFSET(transit!$A$2:$Y$402,TRUNC((ROW()-ROW($F$2))/COLUMNS(transit!$A$2:$Y$402)),MOD(ROW()-ROW($F$2),COLUMNS(transit!$A$2:$Y$402)),1,1)</f>
        <v>4</v>
      </c>
      <c r="G4492">
        <f ca="1">OFFSET(drive!$A$2:$Y$402,TRUNC((ROW()-ROW($G$2))/COLUMNS(drive!$A$2:$Y$402)),MOD(ROW()-ROW($G$2),COLUMNS(drive!$A$2:$Y$402)),1,1)</f>
        <v>1</v>
      </c>
      <c r="H4492" s="5">
        <f ca="1">(VLOOKUP($B4492,weights!$A$2:$R$6,4))*VLOOKUP($B4492,weights!$A$2:$R$6,6)^C4492*(VLOOKUP($B4492,weights!$A$2:$R$6,15)*EXP(VLOOKUP($B4492,weights!$A$2:$R$6,11)*D4492)+VLOOKUP($B4492,weights!$A$2:$R$6,16)*EXP(VLOOKUP($B4492,weights!$A$2:$R$6,12)*E4492)+VLOOKUP($B4492,weights!$A$2:$R$6,17)*EXP(VLOOKUP($B4492,weights!$A$2:$R$6,13)*F4492)+VLOOKUP($B4492,weights!$A$2:$R$6,18)*EXP(VLOOKUP($B4492,weights!$A$2:$R$6,14)*G4492))</f>
        <v>22.338230552247637</v>
      </c>
    </row>
    <row r="4493" spans="1:8" ht="12.75" x14ac:dyDescent="0.2">
      <c r="A4493">
        <f t="shared" si="0"/>
        <v>180</v>
      </c>
      <c r="B4493" t="str">
        <f t="shared" ref="B4493:C4493" si="4467">B4468</f>
        <v>store</v>
      </c>
      <c r="C4493">
        <f t="shared" si="4467"/>
        <v>1</v>
      </c>
      <c r="D4493">
        <f ca="1">OFFSET(walk!$A$2:$Y$402,TRUNC((ROW()-ROW($D$2))/COLUMNS(walk!$A$2:$Y$402)),MOD(ROW()-ROW($D$2),COLUMNS(walk!$A$2:$Y$402)),1,1)</f>
        <v>5</v>
      </c>
      <c r="E4493">
        <f ca="1">OFFSET(bike!$A$2:$Y$402,TRUNC((ROW()-ROW($E$2))/COLUMNS(bike!$A$2:$Y$402)),MOD(ROW()-ROW($E$2),COLUMNS(bike!$A$2:$Y$402)),1,1)</f>
        <v>1</v>
      </c>
      <c r="F4493">
        <f ca="1">OFFSET(transit!$A$2:$Y$402,TRUNC((ROW()-ROW($F$2))/COLUMNS(transit!$A$2:$Y$402)),MOD(ROW()-ROW($F$2),COLUMNS(transit!$A$2:$Y$402)),1,1)</f>
        <v>5</v>
      </c>
      <c r="G4493">
        <f ca="1">OFFSET(drive!$A$2:$Y$402,TRUNC((ROW()-ROW($G$2))/COLUMNS(drive!$A$2:$Y$402)),MOD(ROW()-ROW($G$2),COLUMNS(drive!$A$2:$Y$402)),1,1)</f>
        <v>1</v>
      </c>
      <c r="H4493" s="5">
        <f ca="1">(VLOOKUP($B4493,weights!$A$2:$R$6,4))*VLOOKUP($B4493,weights!$A$2:$R$6,6)^C4493*(VLOOKUP($B4493,weights!$A$2:$R$6,15)*EXP(VLOOKUP($B4493,weights!$A$2:$R$6,11)*D4493)+VLOOKUP($B4493,weights!$A$2:$R$6,16)*EXP(VLOOKUP($B4493,weights!$A$2:$R$6,12)*E4493)+VLOOKUP($B4493,weights!$A$2:$R$6,17)*EXP(VLOOKUP($B4493,weights!$A$2:$R$6,13)*F4493)+VLOOKUP($B4493,weights!$A$2:$R$6,18)*EXP(VLOOKUP($B4493,weights!$A$2:$R$6,14)*G4493))</f>
        <v>13.897434437427027</v>
      </c>
    </row>
    <row r="4494" spans="1:8" ht="12.75" x14ac:dyDescent="0.2">
      <c r="A4494">
        <f t="shared" si="0"/>
        <v>180</v>
      </c>
      <c r="B4494" t="str">
        <f t="shared" ref="B4494:C4494" si="4468">B4469</f>
        <v>store</v>
      </c>
      <c r="C4494">
        <f t="shared" si="4468"/>
        <v>2</v>
      </c>
      <c r="D4494">
        <f ca="1">OFFSET(walk!$A$2:$Y$402,TRUNC((ROW()-ROW($D$2))/COLUMNS(walk!$A$2:$Y$402)),MOD(ROW()-ROW($D$2),COLUMNS(walk!$A$2:$Y$402)),1,1)</f>
        <v>6</v>
      </c>
      <c r="E4494">
        <f ca="1">OFFSET(bike!$A$2:$Y$402,TRUNC((ROW()-ROW($E$2))/COLUMNS(bike!$A$2:$Y$402)),MOD(ROW()-ROW($E$2),COLUMNS(bike!$A$2:$Y$402)),1,1)</f>
        <v>1</v>
      </c>
      <c r="F4494">
        <f ca="1">OFFSET(transit!$A$2:$Y$402,TRUNC((ROW()-ROW($F$2))/COLUMNS(transit!$A$2:$Y$402)),MOD(ROW()-ROW($F$2),COLUMNS(transit!$A$2:$Y$402)),1,1)</f>
        <v>6</v>
      </c>
      <c r="G4494">
        <f ca="1">OFFSET(drive!$A$2:$Y$402,TRUNC((ROW()-ROW($G$2))/COLUMNS(drive!$A$2:$Y$402)),MOD(ROW()-ROW($G$2),COLUMNS(drive!$A$2:$Y$402)),1,1)</f>
        <v>1</v>
      </c>
      <c r="H4494" s="5">
        <f ca="1">(VLOOKUP($B4494,weights!$A$2:$R$6,4))*VLOOKUP($B4494,weights!$A$2:$R$6,6)^C4494*(VLOOKUP($B4494,weights!$A$2:$R$6,15)*EXP(VLOOKUP($B4494,weights!$A$2:$R$6,11)*D4494)+VLOOKUP($B4494,weights!$A$2:$R$6,16)*EXP(VLOOKUP($B4494,weights!$A$2:$R$6,12)*E4494)+VLOOKUP($B4494,weights!$A$2:$R$6,17)*EXP(VLOOKUP($B4494,weights!$A$2:$R$6,13)*F4494)+VLOOKUP($B4494,weights!$A$2:$R$6,18)*EXP(VLOOKUP($B4494,weights!$A$2:$R$6,14)*G4494))</f>
        <v>8.8198220545815964</v>
      </c>
    </row>
    <row r="4495" spans="1:8" ht="12.75" x14ac:dyDescent="0.2">
      <c r="A4495">
        <f t="shared" si="0"/>
        <v>180</v>
      </c>
      <c r="B4495" t="str">
        <f t="shared" ref="B4495:C4495" si="4469">B4470</f>
        <v>store</v>
      </c>
      <c r="C4495">
        <f t="shared" si="4469"/>
        <v>3</v>
      </c>
      <c r="D4495">
        <f ca="1">OFFSET(walk!$A$2:$Y$402,TRUNC((ROW()-ROW($D$2))/COLUMNS(walk!$A$2:$Y$402)),MOD(ROW()-ROW($D$2),COLUMNS(walk!$A$2:$Y$402)),1,1)</f>
        <v>10</v>
      </c>
      <c r="E4495">
        <f ca="1">OFFSET(bike!$A$2:$Y$402,TRUNC((ROW()-ROW($E$2))/COLUMNS(bike!$A$2:$Y$402)),MOD(ROW()-ROW($E$2),COLUMNS(bike!$A$2:$Y$402)),1,1)</f>
        <v>3</v>
      </c>
      <c r="F4495">
        <f ca="1">OFFSET(transit!$A$2:$Y$402,TRUNC((ROW()-ROW($F$2))/COLUMNS(transit!$A$2:$Y$402)),MOD(ROW()-ROW($F$2),COLUMNS(transit!$A$2:$Y$402)),1,1)</f>
        <v>10</v>
      </c>
      <c r="G4495">
        <f ca="1">OFFSET(drive!$A$2:$Y$402,TRUNC((ROW()-ROW($G$2))/COLUMNS(drive!$A$2:$Y$402)),MOD(ROW()-ROW($G$2),COLUMNS(drive!$A$2:$Y$402)),1,1)</f>
        <v>3</v>
      </c>
      <c r="H4495" s="5">
        <f ca="1">(VLOOKUP($B4495,weights!$A$2:$R$6,4))*VLOOKUP($B4495,weights!$A$2:$R$6,6)^C4495*(VLOOKUP($B4495,weights!$A$2:$R$6,15)*EXP(VLOOKUP($B4495,weights!$A$2:$R$6,11)*D4495)+VLOOKUP($B4495,weights!$A$2:$R$6,16)*EXP(VLOOKUP($B4495,weights!$A$2:$R$6,12)*E4495)+VLOOKUP($B4495,weights!$A$2:$R$6,17)*EXP(VLOOKUP($B4495,weights!$A$2:$R$6,13)*F4495)+VLOOKUP($B4495,weights!$A$2:$R$6,18)*EXP(VLOOKUP($B4495,weights!$A$2:$R$6,14)*G4495))</f>
        <v>2.7430661000419896</v>
      </c>
    </row>
    <row r="4496" spans="1:8" ht="12.75" x14ac:dyDescent="0.2">
      <c r="A4496">
        <f t="shared" si="0"/>
        <v>180</v>
      </c>
      <c r="B4496" t="str">
        <f t="shared" ref="B4496:C4496" si="4470">B4471</f>
        <v>store</v>
      </c>
      <c r="C4496">
        <f t="shared" si="4470"/>
        <v>4</v>
      </c>
      <c r="D4496">
        <f ca="1">OFFSET(walk!$A$2:$Y$402,TRUNC((ROW()-ROW($D$2))/COLUMNS(walk!$A$2:$Y$402)),MOD(ROW()-ROW($D$2),COLUMNS(walk!$A$2:$Y$402)),1,1)</f>
        <v>10</v>
      </c>
      <c r="E4496">
        <f ca="1">OFFSET(bike!$A$2:$Y$402,TRUNC((ROW()-ROW($E$2))/COLUMNS(bike!$A$2:$Y$402)),MOD(ROW()-ROW($E$2),COLUMNS(bike!$A$2:$Y$402)),1,1)</f>
        <v>3</v>
      </c>
      <c r="F4496">
        <f ca="1">OFFSET(transit!$A$2:$Y$402,TRUNC((ROW()-ROW($F$2))/COLUMNS(transit!$A$2:$Y$402)),MOD(ROW()-ROW($F$2),COLUMNS(transit!$A$2:$Y$402)),1,1)</f>
        <v>10</v>
      </c>
      <c r="G4496">
        <f ca="1">OFFSET(drive!$A$2:$Y$402,TRUNC((ROW()-ROW($G$2))/COLUMNS(drive!$A$2:$Y$402)),MOD(ROW()-ROW($G$2),COLUMNS(drive!$A$2:$Y$402)),1,1)</f>
        <v>3</v>
      </c>
      <c r="H4496" s="5">
        <f ca="1">(VLOOKUP($B4496,weights!$A$2:$R$6,4))*VLOOKUP($B4496,weights!$A$2:$R$6,6)^C4496*(VLOOKUP($B4496,weights!$A$2:$R$6,15)*EXP(VLOOKUP($B4496,weights!$A$2:$R$6,11)*D4496)+VLOOKUP($B4496,weights!$A$2:$R$6,16)*EXP(VLOOKUP($B4496,weights!$A$2:$R$6,12)*E4496)+VLOOKUP($B4496,weights!$A$2:$R$6,17)*EXP(VLOOKUP($B4496,weights!$A$2:$R$6,13)*F4496)+VLOOKUP($B4496,weights!$A$2:$R$6,18)*EXP(VLOOKUP($B4496,weights!$A$2:$R$6,14)*G4496))</f>
        <v>1.8499748116562258</v>
      </c>
    </row>
    <row r="4497" spans="1:8" ht="12.75" x14ac:dyDescent="0.2">
      <c r="A4497">
        <f t="shared" si="0"/>
        <v>180</v>
      </c>
      <c r="B4497" t="str">
        <f t="shared" ref="B4497:C4497" si="4471">B4472</f>
        <v>pharmacy</v>
      </c>
      <c r="C4497">
        <f t="shared" si="4471"/>
        <v>0</v>
      </c>
      <c r="D4497">
        <f ca="1">OFFSET(walk!$A$2:$Y$402,TRUNC((ROW()-ROW($D$2))/COLUMNS(walk!$A$2:$Y$402)),MOD(ROW()-ROW($D$2),COLUMNS(walk!$A$2:$Y$402)),1,1)</f>
        <v>12</v>
      </c>
      <c r="E4497">
        <f ca="1">OFFSET(bike!$A$2:$Y$402,TRUNC((ROW()-ROW($E$2))/COLUMNS(bike!$A$2:$Y$402)),MOD(ROW()-ROW($E$2),COLUMNS(bike!$A$2:$Y$402)),1,1)</f>
        <v>4</v>
      </c>
      <c r="F4497">
        <f ca="1">OFFSET(transit!$A$2:$Y$402,TRUNC((ROW()-ROW($F$2))/COLUMNS(transit!$A$2:$Y$402)),MOD(ROW()-ROW($F$2),COLUMNS(transit!$A$2:$Y$402)),1,1)</f>
        <v>12</v>
      </c>
      <c r="G4497">
        <f ca="1">OFFSET(drive!$A$2:$Y$402,TRUNC((ROW()-ROW($G$2))/COLUMNS(drive!$A$2:$Y$402)),MOD(ROW()-ROW($G$2),COLUMNS(drive!$A$2:$Y$402)),1,1)</f>
        <v>2</v>
      </c>
      <c r="H4497" s="5">
        <f ca="1">(VLOOKUP($B4497,weights!$A$2:$R$6,4))*VLOOKUP($B4497,weights!$A$2:$R$6,6)^C4497*(VLOOKUP($B4497,weights!$A$2:$R$6,15)*EXP(VLOOKUP($B4497,weights!$A$2:$R$6,11)*D4497)+VLOOKUP($B4497,weights!$A$2:$R$6,16)*EXP(VLOOKUP($B4497,weights!$A$2:$R$6,12)*E4497)+VLOOKUP($B4497,weights!$A$2:$R$6,17)*EXP(VLOOKUP($B4497,weights!$A$2:$R$6,13)*F4497)+VLOOKUP($B4497,weights!$A$2:$R$6,18)*EXP(VLOOKUP($B4497,weights!$A$2:$R$6,14)*G4497))</f>
        <v>5.9709756425045528</v>
      </c>
    </row>
    <row r="4498" spans="1:8" ht="12.75" x14ac:dyDescent="0.2">
      <c r="A4498">
        <f t="shared" si="0"/>
        <v>180</v>
      </c>
      <c r="B4498" t="str">
        <f t="shared" ref="B4498:C4498" si="4472">B4473</f>
        <v>pharmacy</v>
      </c>
      <c r="C4498">
        <f t="shared" si="4472"/>
        <v>1</v>
      </c>
      <c r="D4498">
        <f ca="1">OFFSET(walk!$A$2:$Y$402,TRUNC((ROW()-ROW($D$2))/COLUMNS(walk!$A$2:$Y$402)),MOD(ROW()-ROW($D$2),COLUMNS(walk!$A$2:$Y$402)),1,1)</f>
        <v>12</v>
      </c>
      <c r="E4498">
        <f ca="1">OFFSET(bike!$A$2:$Y$402,TRUNC((ROW()-ROW($E$2))/COLUMNS(bike!$A$2:$Y$402)),MOD(ROW()-ROW($E$2),COLUMNS(bike!$A$2:$Y$402)),1,1)</f>
        <v>5</v>
      </c>
      <c r="F4498">
        <f ca="1">OFFSET(transit!$A$2:$Y$402,TRUNC((ROW()-ROW($F$2))/COLUMNS(transit!$A$2:$Y$402)),MOD(ROW()-ROW($F$2),COLUMNS(transit!$A$2:$Y$402)),1,1)</f>
        <v>12</v>
      </c>
      <c r="G4498">
        <f ca="1">OFFSET(drive!$A$2:$Y$402,TRUNC((ROW()-ROW($G$2))/COLUMNS(drive!$A$2:$Y$402)),MOD(ROW()-ROW($G$2),COLUMNS(drive!$A$2:$Y$402)),1,1)</f>
        <v>3</v>
      </c>
      <c r="H4498" s="5">
        <f ca="1">(VLOOKUP($B4498,weights!$A$2:$R$6,4))*VLOOKUP($B4498,weights!$A$2:$R$6,6)^C4498*(VLOOKUP($B4498,weights!$A$2:$R$6,15)*EXP(VLOOKUP($B4498,weights!$A$2:$R$6,11)*D4498)+VLOOKUP($B4498,weights!$A$2:$R$6,16)*EXP(VLOOKUP($B4498,weights!$A$2:$R$6,12)*E4498)+VLOOKUP($B4498,weights!$A$2:$R$6,17)*EXP(VLOOKUP($B4498,weights!$A$2:$R$6,13)*F4498)+VLOOKUP($B4498,weights!$A$2:$R$6,18)*EXP(VLOOKUP($B4498,weights!$A$2:$R$6,14)*G4498))</f>
        <v>2.3219840776963956</v>
      </c>
    </row>
    <row r="4499" spans="1:8" ht="12.75" x14ac:dyDescent="0.2">
      <c r="A4499">
        <f t="shared" si="0"/>
        <v>180</v>
      </c>
      <c r="B4499" t="str">
        <f t="shared" ref="B4499:C4499" si="4473">B4474</f>
        <v>pharmacy</v>
      </c>
      <c r="C4499">
        <f t="shared" si="4473"/>
        <v>2</v>
      </c>
      <c r="D4499">
        <f ca="1">OFFSET(walk!$A$2:$Y$402,TRUNC((ROW()-ROW($D$2))/COLUMNS(walk!$A$2:$Y$402)),MOD(ROW()-ROW($D$2),COLUMNS(walk!$A$2:$Y$402)),1,1)</f>
        <v>13</v>
      </c>
      <c r="E4499">
        <f ca="1">OFFSET(bike!$A$2:$Y$402,TRUNC((ROW()-ROW($E$2))/COLUMNS(bike!$A$2:$Y$402)),MOD(ROW()-ROW($E$2),COLUMNS(bike!$A$2:$Y$402)),1,1)</f>
        <v>5</v>
      </c>
      <c r="F4499">
        <f ca="1">OFFSET(transit!$A$2:$Y$402,TRUNC((ROW()-ROW($F$2))/COLUMNS(transit!$A$2:$Y$402)),MOD(ROW()-ROW($F$2),COLUMNS(transit!$A$2:$Y$402)),1,1)</f>
        <v>13</v>
      </c>
      <c r="G4499">
        <f ca="1">OFFSET(drive!$A$2:$Y$402,TRUNC((ROW()-ROW($G$2))/COLUMNS(drive!$A$2:$Y$402)),MOD(ROW()-ROW($G$2),COLUMNS(drive!$A$2:$Y$402)),1,1)</f>
        <v>3</v>
      </c>
      <c r="H4499" s="5">
        <f ca="1">(VLOOKUP($B4499,weights!$A$2:$R$6,4))*VLOOKUP($B4499,weights!$A$2:$R$6,6)^C4499*(VLOOKUP($B4499,weights!$A$2:$R$6,15)*EXP(VLOOKUP($B4499,weights!$A$2:$R$6,11)*D4499)+VLOOKUP($B4499,weights!$A$2:$R$6,16)*EXP(VLOOKUP($B4499,weights!$A$2:$R$6,12)*E4499)+VLOOKUP($B4499,weights!$A$2:$R$6,17)*EXP(VLOOKUP($B4499,weights!$A$2:$R$6,13)*F4499)+VLOOKUP($B4499,weights!$A$2:$R$6,18)*EXP(VLOOKUP($B4499,weights!$A$2:$R$6,14)*G4499))</f>
        <v>1.086171559515571</v>
      </c>
    </row>
    <row r="4500" spans="1:8" ht="12.75" x14ac:dyDescent="0.2">
      <c r="A4500">
        <f t="shared" si="0"/>
        <v>180</v>
      </c>
      <c r="B4500" t="str">
        <f t="shared" ref="B4500:C4500" si="4474">B4475</f>
        <v>bank</v>
      </c>
      <c r="C4500">
        <f t="shared" si="4474"/>
        <v>0</v>
      </c>
      <c r="D4500">
        <f ca="1">OFFSET(walk!$A$2:$Y$402,TRUNC((ROW()-ROW($D$2))/COLUMNS(walk!$A$2:$Y$402)),MOD(ROW()-ROW($D$2),COLUMNS(walk!$A$2:$Y$402)),1,1)</f>
        <v>24</v>
      </c>
      <c r="E4500">
        <f ca="1">OFFSET(bike!$A$2:$Y$402,TRUNC((ROW()-ROW($E$2))/COLUMNS(bike!$A$2:$Y$402)),MOD(ROW()-ROW($E$2),COLUMNS(bike!$A$2:$Y$402)),1,1)</f>
        <v>8</v>
      </c>
      <c r="F4500">
        <f ca="1">OFFSET(transit!$A$2:$Y$402,TRUNC((ROW()-ROW($F$2))/COLUMNS(transit!$A$2:$Y$402)),MOD(ROW()-ROW($F$2),COLUMNS(transit!$A$2:$Y$402)),1,1)</f>
        <v>17</v>
      </c>
      <c r="G4500">
        <f ca="1">OFFSET(drive!$A$2:$Y$402,TRUNC((ROW()-ROW($G$2))/COLUMNS(drive!$A$2:$Y$402)),MOD(ROW()-ROW($G$2),COLUMNS(drive!$A$2:$Y$402)),1,1)</f>
        <v>6</v>
      </c>
      <c r="H4500" s="5">
        <f ca="1">(VLOOKUP($B4500,weights!$A$2:$R$6,4))*VLOOKUP($B4500,weights!$A$2:$R$6,6)^C4500*(VLOOKUP($B4500,weights!$A$2:$R$6,15)*EXP(VLOOKUP($B4500,weights!$A$2:$R$6,11)*D4500)+VLOOKUP($B4500,weights!$A$2:$R$6,16)*EXP(VLOOKUP($B4500,weights!$A$2:$R$6,12)*E4500)+VLOOKUP($B4500,weights!$A$2:$R$6,17)*EXP(VLOOKUP($B4500,weights!$A$2:$R$6,13)*F4500)+VLOOKUP($B4500,weights!$A$2:$R$6,18)*EXP(VLOOKUP($B4500,weights!$A$2:$R$6,14)*G4500))</f>
        <v>2.4047953380875504</v>
      </c>
    </row>
    <row r="4501" spans="1:8" ht="12.75" x14ac:dyDescent="0.2">
      <c r="A4501">
        <f t="shared" si="0"/>
        <v>180</v>
      </c>
      <c r="B4501" t="str">
        <f t="shared" ref="B4501:C4501" si="4475">B4476</f>
        <v>bank</v>
      </c>
      <c r="C4501">
        <f t="shared" si="4475"/>
        <v>1</v>
      </c>
      <c r="D4501">
        <f ca="1">OFFSET(walk!$A$2:$Y$402,TRUNC((ROW()-ROW($D$2))/COLUMNS(walk!$A$2:$Y$402)),MOD(ROW()-ROW($D$2),COLUMNS(walk!$A$2:$Y$402)),1,1)</f>
        <v>43</v>
      </c>
      <c r="E4501">
        <f ca="1">OFFSET(bike!$A$2:$Y$402,TRUNC((ROW()-ROW($E$2))/COLUMNS(bike!$A$2:$Y$402)),MOD(ROW()-ROW($E$2),COLUMNS(bike!$A$2:$Y$402)),1,1)</f>
        <v>13</v>
      </c>
      <c r="F4501">
        <f ca="1">OFFSET(transit!$A$2:$Y$402,TRUNC((ROW()-ROW($F$2))/COLUMNS(transit!$A$2:$Y$402)),MOD(ROW()-ROW($F$2),COLUMNS(transit!$A$2:$Y$402)),1,1)</f>
        <v>34</v>
      </c>
      <c r="G4501">
        <f ca="1">OFFSET(drive!$A$2:$Y$402,TRUNC((ROW()-ROW($G$2))/COLUMNS(drive!$A$2:$Y$402)),MOD(ROW()-ROW($G$2),COLUMNS(drive!$A$2:$Y$402)),1,1)</f>
        <v>8</v>
      </c>
      <c r="H4501" s="5">
        <f ca="1">(VLOOKUP($B4501,weights!$A$2:$R$6,4))*VLOOKUP($B4501,weights!$A$2:$R$6,6)^C4501*(VLOOKUP($B4501,weights!$A$2:$R$6,15)*EXP(VLOOKUP($B4501,weights!$A$2:$R$6,11)*D4501)+VLOOKUP($B4501,weights!$A$2:$R$6,16)*EXP(VLOOKUP($B4501,weights!$A$2:$R$6,12)*E4501)+VLOOKUP($B4501,weights!$A$2:$R$6,17)*EXP(VLOOKUP($B4501,weights!$A$2:$R$6,13)*F4501)+VLOOKUP($B4501,weights!$A$2:$R$6,18)*EXP(VLOOKUP($B4501,weights!$A$2:$R$6,14)*G4501))</f>
        <v>0.46166250482758908</v>
      </c>
    </row>
    <row r="4502" spans="1:8" ht="12.75" x14ac:dyDescent="0.2">
      <c r="A4502">
        <f t="shared" si="0"/>
        <v>181</v>
      </c>
      <c r="B4502" t="str">
        <f t="shared" ref="B4502:C4502" si="4476">B4477</f>
        <v>restaurant</v>
      </c>
      <c r="C4502">
        <f t="shared" si="4476"/>
        <v>0</v>
      </c>
      <c r="D4502">
        <f ca="1">OFFSET(walk!$A$2:$Y$402,TRUNC((ROW()-ROW($D$2))/COLUMNS(walk!$A$2:$Y$402)),MOD(ROW()-ROW($D$2),COLUMNS(walk!$A$2:$Y$402)),1,1)</f>
        <v>8</v>
      </c>
      <c r="E4502">
        <f ca="1">OFFSET(bike!$A$2:$Y$402,TRUNC((ROW()-ROW($E$2))/COLUMNS(bike!$A$2:$Y$402)),MOD(ROW()-ROW($E$2),COLUMNS(bike!$A$2:$Y$402)),1,1)</f>
        <v>2</v>
      </c>
      <c r="F4502">
        <f ca="1">OFFSET(transit!$A$2:$Y$402,TRUNC((ROW()-ROW($F$2))/COLUMNS(transit!$A$2:$Y$402)),MOD(ROW()-ROW($F$2),COLUMNS(transit!$A$2:$Y$402)),1,1)</f>
        <v>5</v>
      </c>
      <c r="G4502">
        <f ca="1">OFFSET(drive!$A$2:$Y$402,TRUNC((ROW()-ROW($G$2))/COLUMNS(drive!$A$2:$Y$402)),MOD(ROW()-ROW($G$2),COLUMNS(drive!$A$2:$Y$402)),1,1)</f>
        <v>2</v>
      </c>
      <c r="H4502" s="5">
        <f ca="1">(VLOOKUP($B4502,weights!$A$2:$R$6,4))*VLOOKUP($B4502,weights!$A$2:$R$6,6)^C4502*(VLOOKUP($B4502,weights!$A$2:$R$6,15)*EXP(VLOOKUP($B4502,weights!$A$2:$R$6,11)*D4502)+VLOOKUP($B4502,weights!$A$2:$R$6,16)*EXP(VLOOKUP($B4502,weights!$A$2:$R$6,12)*E4502)+VLOOKUP($B4502,weights!$A$2:$R$6,17)*EXP(VLOOKUP($B4502,weights!$A$2:$R$6,13)*F4502)+VLOOKUP($B4502,weights!$A$2:$R$6,18)*EXP(VLOOKUP($B4502,weights!$A$2:$R$6,14)*G4502))</f>
        <v>33.190642185769796</v>
      </c>
    </row>
    <row r="4503" spans="1:8" ht="12.75" x14ac:dyDescent="0.2">
      <c r="A4503">
        <f t="shared" si="0"/>
        <v>181</v>
      </c>
      <c r="B4503" t="str">
        <f t="shared" ref="B4503:C4503" si="4477">B4478</f>
        <v>restaurant</v>
      </c>
      <c r="C4503">
        <f t="shared" si="4477"/>
        <v>1</v>
      </c>
      <c r="D4503">
        <f ca="1">OFFSET(walk!$A$2:$Y$402,TRUNC((ROW()-ROW($D$2))/COLUMNS(walk!$A$2:$Y$402)),MOD(ROW()-ROW($D$2),COLUMNS(walk!$A$2:$Y$402)),1,1)</f>
        <v>11</v>
      </c>
      <c r="E4503">
        <f ca="1">OFFSET(bike!$A$2:$Y$402,TRUNC((ROW()-ROW($E$2))/COLUMNS(bike!$A$2:$Y$402)),MOD(ROW()-ROW($E$2),COLUMNS(bike!$A$2:$Y$402)),1,1)</f>
        <v>3</v>
      </c>
      <c r="F4503">
        <f ca="1">OFFSET(transit!$A$2:$Y$402,TRUNC((ROW()-ROW($F$2))/COLUMNS(transit!$A$2:$Y$402)),MOD(ROW()-ROW($F$2),COLUMNS(transit!$A$2:$Y$402)),1,1)</f>
        <v>7</v>
      </c>
      <c r="G4503">
        <f ca="1">OFFSET(drive!$A$2:$Y$402,TRUNC((ROW()-ROW($G$2))/COLUMNS(drive!$A$2:$Y$402)),MOD(ROW()-ROW($G$2),COLUMNS(drive!$A$2:$Y$402)),1,1)</f>
        <v>2</v>
      </c>
      <c r="H4503" s="5">
        <f ca="1">(VLOOKUP($B4503,weights!$A$2:$R$6,4))*VLOOKUP($B4503,weights!$A$2:$R$6,6)^C4503*(VLOOKUP($B4503,weights!$A$2:$R$6,15)*EXP(VLOOKUP($B4503,weights!$A$2:$R$6,11)*D4503)+VLOOKUP($B4503,weights!$A$2:$R$6,16)*EXP(VLOOKUP($B4503,weights!$A$2:$R$6,12)*E4503)+VLOOKUP($B4503,weights!$A$2:$R$6,17)*EXP(VLOOKUP($B4503,weights!$A$2:$R$6,13)*F4503)+VLOOKUP($B4503,weights!$A$2:$R$6,18)*EXP(VLOOKUP($B4503,weights!$A$2:$R$6,14)*G4503))</f>
        <v>24.592408839329487</v>
      </c>
    </row>
    <row r="4504" spans="1:8" ht="12.75" x14ac:dyDescent="0.2">
      <c r="A4504">
        <f t="shared" si="0"/>
        <v>181</v>
      </c>
      <c r="B4504" t="str">
        <f t="shared" ref="B4504:C4504" si="4478">B4479</f>
        <v>restaurant</v>
      </c>
      <c r="C4504">
        <f t="shared" si="4478"/>
        <v>2</v>
      </c>
      <c r="D4504">
        <f ca="1">OFFSET(walk!$A$2:$Y$402,TRUNC((ROW()-ROW($D$2))/COLUMNS(walk!$A$2:$Y$402)),MOD(ROW()-ROW($D$2),COLUMNS(walk!$A$2:$Y$402)),1,1)</f>
        <v>12</v>
      </c>
      <c r="E4504">
        <f ca="1">OFFSET(bike!$A$2:$Y$402,TRUNC((ROW()-ROW($E$2))/COLUMNS(bike!$A$2:$Y$402)),MOD(ROW()-ROW($E$2),COLUMNS(bike!$A$2:$Y$402)),1,1)</f>
        <v>3</v>
      </c>
      <c r="F4504">
        <f ca="1">OFFSET(transit!$A$2:$Y$402,TRUNC((ROW()-ROW($F$2))/COLUMNS(transit!$A$2:$Y$402)),MOD(ROW()-ROW($F$2),COLUMNS(transit!$A$2:$Y$402)),1,1)</f>
        <v>7</v>
      </c>
      <c r="G4504">
        <f ca="1">OFFSET(drive!$A$2:$Y$402,TRUNC((ROW()-ROW($G$2))/COLUMNS(drive!$A$2:$Y$402)),MOD(ROW()-ROW($G$2),COLUMNS(drive!$A$2:$Y$402)),1,1)</f>
        <v>3</v>
      </c>
      <c r="H4504" s="5">
        <f ca="1">(VLOOKUP($B4504,weights!$A$2:$R$6,4))*VLOOKUP($B4504,weights!$A$2:$R$6,6)^C4504*(VLOOKUP($B4504,weights!$A$2:$R$6,15)*EXP(VLOOKUP($B4504,weights!$A$2:$R$6,11)*D4504)+VLOOKUP($B4504,weights!$A$2:$R$6,16)*EXP(VLOOKUP($B4504,weights!$A$2:$R$6,12)*E4504)+VLOOKUP($B4504,weights!$A$2:$R$6,17)*EXP(VLOOKUP($B4504,weights!$A$2:$R$6,13)*F4504)+VLOOKUP($B4504,weights!$A$2:$R$6,18)*EXP(VLOOKUP($B4504,weights!$A$2:$R$6,14)*G4504))</f>
        <v>20.325777249009406</v>
      </c>
    </row>
    <row r="4505" spans="1:8" ht="12.75" x14ac:dyDescent="0.2">
      <c r="A4505">
        <f t="shared" si="0"/>
        <v>181</v>
      </c>
      <c r="B4505" t="str">
        <f t="shared" ref="B4505:C4505" si="4479">B4480</f>
        <v>restaurant</v>
      </c>
      <c r="C4505">
        <f t="shared" si="4479"/>
        <v>3</v>
      </c>
      <c r="D4505">
        <f ca="1">OFFSET(walk!$A$2:$Y$402,TRUNC((ROW()-ROW($D$2))/COLUMNS(walk!$A$2:$Y$402)),MOD(ROW()-ROW($D$2),COLUMNS(walk!$A$2:$Y$402)),1,1)</f>
        <v>12</v>
      </c>
      <c r="E4505">
        <f ca="1">OFFSET(bike!$A$2:$Y$402,TRUNC((ROW()-ROW($E$2))/COLUMNS(bike!$A$2:$Y$402)),MOD(ROW()-ROW($E$2),COLUMNS(bike!$A$2:$Y$402)),1,1)</f>
        <v>3</v>
      </c>
      <c r="F4505">
        <f ca="1">OFFSET(transit!$A$2:$Y$402,TRUNC((ROW()-ROW($F$2))/COLUMNS(transit!$A$2:$Y$402)),MOD(ROW()-ROW($F$2),COLUMNS(transit!$A$2:$Y$402)),1,1)</f>
        <v>7</v>
      </c>
      <c r="G4505">
        <f ca="1">OFFSET(drive!$A$2:$Y$402,TRUNC((ROW()-ROW($G$2))/COLUMNS(drive!$A$2:$Y$402)),MOD(ROW()-ROW($G$2),COLUMNS(drive!$A$2:$Y$402)),1,1)</f>
        <v>3</v>
      </c>
      <c r="H4505" s="5">
        <f ca="1">(VLOOKUP($B4505,weights!$A$2:$R$6,4))*VLOOKUP($B4505,weights!$A$2:$R$6,6)^C4505*(VLOOKUP($B4505,weights!$A$2:$R$6,15)*EXP(VLOOKUP($B4505,weights!$A$2:$R$6,11)*D4505)+VLOOKUP($B4505,weights!$A$2:$R$6,16)*EXP(VLOOKUP($B4505,weights!$A$2:$R$6,12)*E4505)+VLOOKUP($B4505,weights!$A$2:$R$6,17)*EXP(VLOOKUP($B4505,weights!$A$2:$R$6,13)*F4505)+VLOOKUP($B4505,weights!$A$2:$R$6,18)*EXP(VLOOKUP($B4505,weights!$A$2:$R$6,14)*G4505))</f>
        <v>18.217918867630654</v>
      </c>
    </row>
    <row r="4506" spans="1:8" ht="12.75" x14ac:dyDescent="0.2">
      <c r="A4506">
        <f t="shared" si="0"/>
        <v>181</v>
      </c>
      <c r="B4506" t="str">
        <f t="shared" ref="B4506:C4506" si="4480">B4481</f>
        <v>restaurant</v>
      </c>
      <c r="C4506">
        <f t="shared" si="4480"/>
        <v>4</v>
      </c>
      <c r="D4506">
        <f ca="1">OFFSET(walk!$A$2:$Y$402,TRUNC((ROW()-ROW($D$2))/COLUMNS(walk!$A$2:$Y$402)),MOD(ROW()-ROW($D$2),COLUMNS(walk!$A$2:$Y$402)),1,1)</f>
        <v>13</v>
      </c>
      <c r="E4506">
        <f ca="1">OFFSET(bike!$A$2:$Y$402,TRUNC((ROW()-ROW($E$2))/COLUMNS(bike!$A$2:$Y$402)),MOD(ROW()-ROW($E$2),COLUMNS(bike!$A$2:$Y$402)),1,1)</f>
        <v>4</v>
      </c>
      <c r="F4506">
        <f ca="1">OFFSET(transit!$A$2:$Y$402,TRUNC((ROW()-ROW($F$2))/COLUMNS(transit!$A$2:$Y$402)),MOD(ROW()-ROW($F$2),COLUMNS(transit!$A$2:$Y$402)),1,1)</f>
        <v>8</v>
      </c>
      <c r="G4506">
        <f ca="1">OFFSET(drive!$A$2:$Y$402,TRUNC((ROW()-ROW($G$2))/COLUMNS(drive!$A$2:$Y$402)),MOD(ROW()-ROW($G$2),COLUMNS(drive!$A$2:$Y$402)),1,1)</f>
        <v>3</v>
      </c>
      <c r="H4506" s="5">
        <f ca="1">(VLOOKUP($B4506,weights!$A$2:$R$6,4))*VLOOKUP($B4506,weights!$A$2:$R$6,6)^C4506*(VLOOKUP($B4506,weights!$A$2:$R$6,15)*EXP(VLOOKUP($B4506,weights!$A$2:$R$6,11)*D4506)+VLOOKUP($B4506,weights!$A$2:$R$6,16)*EXP(VLOOKUP($B4506,weights!$A$2:$R$6,12)*E4506)+VLOOKUP($B4506,weights!$A$2:$R$6,17)*EXP(VLOOKUP($B4506,weights!$A$2:$R$6,13)*F4506)+VLOOKUP($B4506,weights!$A$2:$R$6,18)*EXP(VLOOKUP($B4506,weights!$A$2:$R$6,14)*G4506))</f>
        <v>14.571662102495692</v>
      </c>
    </row>
    <row r="4507" spans="1:8" ht="12.75" x14ac:dyDescent="0.2">
      <c r="A4507">
        <f t="shared" si="0"/>
        <v>181</v>
      </c>
      <c r="B4507" t="str">
        <f t="shared" ref="B4507:C4507" si="4481">B4482</f>
        <v>restaurant</v>
      </c>
      <c r="C4507">
        <f t="shared" si="4481"/>
        <v>5</v>
      </c>
      <c r="D4507">
        <f ca="1">OFFSET(walk!$A$2:$Y$402,TRUNC((ROW()-ROW($D$2))/COLUMNS(walk!$A$2:$Y$402)),MOD(ROW()-ROW($D$2),COLUMNS(walk!$A$2:$Y$402)),1,1)</f>
        <v>13</v>
      </c>
      <c r="E4507">
        <f ca="1">OFFSET(bike!$A$2:$Y$402,TRUNC((ROW()-ROW($E$2))/COLUMNS(bike!$A$2:$Y$402)),MOD(ROW()-ROW($E$2),COLUMNS(bike!$A$2:$Y$402)),1,1)</f>
        <v>4</v>
      </c>
      <c r="F4507">
        <f ca="1">OFFSET(transit!$A$2:$Y$402,TRUNC((ROW()-ROW($F$2))/COLUMNS(transit!$A$2:$Y$402)),MOD(ROW()-ROW($F$2),COLUMNS(transit!$A$2:$Y$402)),1,1)</f>
        <v>8</v>
      </c>
      <c r="G4507">
        <f ca="1">OFFSET(drive!$A$2:$Y$402,TRUNC((ROW()-ROW($G$2))/COLUMNS(drive!$A$2:$Y$402)),MOD(ROW()-ROW($G$2),COLUMNS(drive!$A$2:$Y$402)),1,1)</f>
        <v>4</v>
      </c>
      <c r="H4507" s="5">
        <f ca="1">(VLOOKUP($B4507,weights!$A$2:$R$6,4))*VLOOKUP($B4507,weights!$A$2:$R$6,6)^C4507*(VLOOKUP($B4507,weights!$A$2:$R$6,15)*EXP(VLOOKUP($B4507,weights!$A$2:$R$6,11)*D4507)+VLOOKUP($B4507,weights!$A$2:$R$6,16)*EXP(VLOOKUP($B4507,weights!$A$2:$R$6,12)*E4507)+VLOOKUP($B4507,weights!$A$2:$R$6,17)*EXP(VLOOKUP($B4507,weights!$A$2:$R$6,13)*F4507)+VLOOKUP($B4507,weights!$A$2:$R$6,18)*EXP(VLOOKUP($B4507,weights!$A$2:$R$6,14)*G4507))</f>
        <v>12.17359141089322</v>
      </c>
    </row>
    <row r="4508" spans="1:8" ht="12.75" x14ac:dyDescent="0.2">
      <c r="A4508">
        <f t="shared" si="0"/>
        <v>181</v>
      </c>
      <c r="B4508" t="str">
        <f t="shared" ref="B4508:C4508" si="4482">B4483</f>
        <v>restaurant</v>
      </c>
      <c r="C4508">
        <f t="shared" si="4482"/>
        <v>6</v>
      </c>
      <c r="D4508">
        <f ca="1">OFFSET(walk!$A$2:$Y$402,TRUNC((ROW()-ROW($D$2))/COLUMNS(walk!$A$2:$Y$402)),MOD(ROW()-ROW($D$2),COLUMNS(walk!$A$2:$Y$402)),1,1)</f>
        <v>13</v>
      </c>
      <c r="E4508">
        <f ca="1">OFFSET(bike!$A$2:$Y$402,TRUNC((ROW()-ROW($E$2))/COLUMNS(bike!$A$2:$Y$402)),MOD(ROW()-ROW($E$2),COLUMNS(bike!$A$2:$Y$402)),1,1)</f>
        <v>4</v>
      </c>
      <c r="F4508">
        <f ca="1">OFFSET(transit!$A$2:$Y$402,TRUNC((ROW()-ROW($F$2))/COLUMNS(transit!$A$2:$Y$402)),MOD(ROW()-ROW($F$2),COLUMNS(transit!$A$2:$Y$402)),1,1)</f>
        <v>9</v>
      </c>
      <c r="G4508">
        <f ca="1">OFFSET(drive!$A$2:$Y$402,TRUNC((ROW()-ROW($G$2))/COLUMNS(drive!$A$2:$Y$402)),MOD(ROW()-ROW($G$2),COLUMNS(drive!$A$2:$Y$402)),1,1)</f>
        <v>4</v>
      </c>
      <c r="H4508" s="5">
        <f ca="1">(VLOOKUP($B4508,weights!$A$2:$R$6,4))*VLOOKUP($B4508,weights!$A$2:$R$6,6)^C4508*(VLOOKUP($B4508,weights!$A$2:$R$6,15)*EXP(VLOOKUP($B4508,weights!$A$2:$R$6,11)*D4508)+VLOOKUP($B4508,weights!$A$2:$R$6,16)*EXP(VLOOKUP($B4508,weights!$A$2:$R$6,12)*E4508)+VLOOKUP($B4508,weights!$A$2:$R$6,17)*EXP(VLOOKUP($B4508,weights!$A$2:$R$6,13)*F4508)+VLOOKUP($B4508,weights!$A$2:$R$6,18)*EXP(VLOOKUP($B4508,weights!$A$2:$R$6,14)*G4508))</f>
        <v>10.556490325345544</v>
      </c>
    </row>
    <row r="4509" spans="1:8" ht="12.75" x14ac:dyDescent="0.2">
      <c r="A4509">
        <f t="shared" si="0"/>
        <v>181</v>
      </c>
      <c r="B4509" t="str">
        <f t="shared" ref="B4509:C4509" si="4483">B4484</f>
        <v>restaurant</v>
      </c>
      <c r="C4509">
        <f t="shared" si="4483"/>
        <v>7</v>
      </c>
      <c r="D4509">
        <f ca="1">OFFSET(walk!$A$2:$Y$402,TRUNC((ROW()-ROW($D$2))/COLUMNS(walk!$A$2:$Y$402)),MOD(ROW()-ROW($D$2),COLUMNS(walk!$A$2:$Y$402)),1,1)</f>
        <v>14</v>
      </c>
      <c r="E4509">
        <f ca="1">OFFSET(bike!$A$2:$Y$402,TRUNC((ROW()-ROW($E$2))/COLUMNS(bike!$A$2:$Y$402)),MOD(ROW()-ROW($E$2),COLUMNS(bike!$A$2:$Y$402)),1,1)</f>
        <v>4</v>
      </c>
      <c r="F4509">
        <f ca="1">OFFSET(transit!$A$2:$Y$402,TRUNC((ROW()-ROW($F$2))/COLUMNS(transit!$A$2:$Y$402)),MOD(ROW()-ROW($F$2),COLUMNS(transit!$A$2:$Y$402)),1,1)</f>
        <v>9</v>
      </c>
      <c r="G4509">
        <f ca="1">OFFSET(drive!$A$2:$Y$402,TRUNC((ROW()-ROW($G$2))/COLUMNS(drive!$A$2:$Y$402)),MOD(ROW()-ROW($G$2),COLUMNS(drive!$A$2:$Y$402)),1,1)</f>
        <v>4</v>
      </c>
      <c r="H4509" s="5">
        <f ca="1">(VLOOKUP($B4509,weights!$A$2:$R$6,4))*VLOOKUP($B4509,weights!$A$2:$R$6,6)^C4509*(VLOOKUP($B4509,weights!$A$2:$R$6,15)*EXP(VLOOKUP($B4509,weights!$A$2:$R$6,11)*D4509)+VLOOKUP($B4509,weights!$A$2:$R$6,16)*EXP(VLOOKUP($B4509,weights!$A$2:$R$6,12)*E4509)+VLOOKUP($B4509,weights!$A$2:$R$6,17)*EXP(VLOOKUP($B4509,weights!$A$2:$R$6,13)*F4509)+VLOOKUP($B4509,weights!$A$2:$R$6,18)*EXP(VLOOKUP($B4509,weights!$A$2:$R$6,14)*G4509))</f>
        <v>9.3608122965231022</v>
      </c>
    </row>
    <row r="4510" spans="1:8" ht="12.75" x14ac:dyDescent="0.2">
      <c r="A4510">
        <f t="shared" si="0"/>
        <v>181</v>
      </c>
      <c r="B4510" t="str">
        <f t="shared" ref="B4510:C4510" si="4484">B4485</f>
        <v>restaurant</v>
      </c>
      <c r="C4510">
        <f t="shared" si="4484"/>
        <v>8</v>
      </c>
      <c r="D4510">
        <f ca="1">OFFSET(walk!$A$2:$Y$402,TRUNC((ROW()-ROW($D$2))/COLUMNS(walk!$A$2:$Y$402)),MOD(ROW()-ROW($D$2),COLUMNS(walk!$A$2:$Y$402)),1,1)</f>
        <v>15</v>
      </c>
      <c r="E4510">
        <f ca="1">OFFSET(bike!$A$2:$Y$402,TRUNC((ROW()-ROW($E$2))/COLUMNS(bike!$A$2:$Y$402)),MOD(ROW()-ROW($E$2),COLUMNS(bike!$A$2:$Y$402)),1,1)</f>
        <v>5</v>
      </c>
      <c r="F4510">
        <f ca="1">OFFSET(transit!$A$2:$Y$402,TRUNC((ROW()-ROW($F$2))/COLUMNS(transit!$A$2:$Y$402)),MOD(ROW()-ROW($F$2),COLUMNS(transit!$A$2:$Y$402)),1,1)</f>
        <v>13</v>
      </c>
      <c r="G4510">
        <f ca="1">OFFSET(drive!$A$2:$Y$402,TRUNC((ROW()-ROW($G$2))/COLUMNS(drive!$A$2:$Y$402)),MOD(ROW()-ROW($G$2),COLUMNS(drive!$A$2:$Y$402)),1,1)</f>
        <v>4</v>
      </c>
      <c r="H4510" s="5">
        <f ca="1">(VLOOKUP($B4510,weights!$A$2:$R$6,4))*VLOOKUP($B4510,weights!$A$2:$R$6,6)^C4510*(VLOOKUP($B4510,weights!$A$2:$R$6,15)*EXP(VLOOKUP($B4510,weights!$A$2:$R$6,11)*D4510)+VLOOKUP($B4510,weights!$A$2:$R$6,16)*EXP(VLOOKUP($B4510,weights!$A$2:$R$6,12)*E4510)+VLOOKUP($B4510,weights!$A$2:$R$6,17)*EXP(VLOOKUP($B4510,weights!$A$2:$R$6,13)*F4510)+VLOOKUP($B4510,weights!$A$2:$R$6,18)*EXP(VLOOKUP($B4510,weights!$A$2:$R$6,14)*G4510))</f>
        <v>6.9873268049022856</v>
      </c>
    </row>
    <row r="4511" spans="1:8" ht="12.75" x14ac:dyDescent="0.2">
      <c r="A4511">
        <f t="shared" si="0"/>
        <v>181</v>
      </c>
      <c r="B4511" t="str">
        <f t="shared" ref="B4511:C4511" si="4485">B4486</f>
        <v>restaurant</v>
      </c>
      <c r="C4511">
        <f t="shared" si="4485"/>
        <v>9</v>
      </c>
      <c r="D4511">
        <f ca="1">OFFSET(walk!$A$2:$Y$402,TRUNC((ROW()-ROW($D$2))/COLUMNS(walk!$A$2:$Y$402)),MOD(ROW()-ROW($D$2),COLUMNS(walk!$A$2:$Y$402)),1,1)</f>
        <v>18</v>
      </c>
      <c r="E4511">
        <f ca="1">OFFSET(bike!$A$2:$Y$402,TRUNC((ROW()-ROW($E$2))/COLUMNS(bike!$A$2:$Y$402)),MOD(ROW()-ROW($E$2),COLUMNS(bike!$A$2:$Y$402)),1,1)</f>
        <v>5</v>
      </c>
      <c r="F4511">
        <f ca="1">OFFSET(transit!$A$2:$Y$402,TRUNC((ROW()-ROW($F$2))/COLUMNS(transit!$A$2:$Y$402)),MOD(ROW()-ROW($F$2),COLUMNS(transit!$A$2:$Y$402)),1,1)</f>
        <v>15</v>
      </c>
      <c r="G4511">
        <f ca="1">OFFSET(drive!$A$2:$Y$402,TRUNC((ROW()-ROW($G$2))/COLUMNS(drive!$A$2:$Y$402)),MOD(ROW()-ROW($G$2),COLUMNS(drive!$A$2:$Y$402)),1,1)</f>
        <v>4</v>
      </c>
      <c r="H4511" s="5">
        <f ca="1">(VLOOKUP($B4511,weights!$A$2:$R$6,4))*VLOOKUP($B4511,weights!$A$2:$R$6,6)^C4511*(VLOOKUP($B4511,weights!$A$2:$R$6,15)*EXP(VLOOKUP($B4511,weights!$A$2:$R$6,11)*D4511)+VLOOKUP($B4511,weights!$A$2:$R$6,16)*EXP(VLOOKUP($B4511,weights!$A$2:$R$6,12)*E4511)+VLOOKUP($B4511,weights!$A$2:$R$6,17)*EXP(VLOOKUP($B4511,weights!$A$2:$R$6,13)*F4511)+VLOOKUP($B4511,weights!$A$2:$R$6,18)*EXP(VLOOKUP($B4511,weights!$A$2:$R$6,14)*G4511))</f>
        <v>5.9172947193744534</v>
      </c>
    </row>
    <row r="4512" spans="1:8" ht="12.75" x14ac:dyDescent="0.2">
      <c r="A4512">
        <f t="shared" si="0"/>
        <v>181</v>
      </c>
      <c r="B4512" t="str">
        <f t="shared" ref="B4512:C4512" si="4486">B4487</f>
        <v>supermarket</v>
      </c>
      <c r="C4512">
        <f t="shared" si="4486"/>
        <v>0</v>
      </c>
      <c r="D4512">
        <f ca="1">OFFSET(walk!$A$2:$Y$402,TRUNC((ROW()-ROW($D$2))/COLUMNS(walk!$A$2:$Y$402)),MOD(ROW()-ROW($D$2),COLUMNS(walk!$A$2:$Y$402)),1,1)</f>
        <v>39</v>
      </c>
      <c r="E4512">
        <f ca="1">OFFSET(bike!$A$2:$Y$402,TRUNC((ROW()-ROW($E$2))/COLUMNS(bike!$A$2:$Y$402)),MOD(ROW()-ROW($E$2),COLUMNS(bike!$A$2:$Y$402)),1,1)</f>
        <v>15</v>
      </c>
      <c r="F4512">
        <f ca="1">OFFSET(transit!$A$2:$Y$402,TRUNC((ROW()-ROW($F$2))/COLUMNS(transit!$A$2:$Y$402)),MOD(ROW()-ROW($F$2),COLUMNS(transit!$A$2:$Y$402)),1,1)</f>
        <v>19</v>
      </c>
      <c r="G4512">
        <f ca="1">OFFSET(drive!$A$2:$Y$402,TRUNC((ROW()-ROW($G$2))/COLUMNS(drive!$A$2:$Y$402)),MOD(ROW()-ROW($G$2),COLUMNS(drive!$A$2:$Y$402)),1,1)</f>
        <v>9</v>
      </c>
      <c r="H4512" s="5">
        <f ca="1">(VLOOKUP($B4512,weights!$A$2:$R$6,4))*VLOOKUP($B4512,weights!$A$2:$R$6,6)^C4512*(VLOOKUP($B4512,weights!$A$2:$R$6,15)*EXP(VLOOKUP($B4512,weights!$A$2:$R$6,11)*D4512)+VLOOKUP($B4512,weights!$A$2:$R$6,16)*EXP(VLOOKUP($B4512,weights!$A$2:$R$6,12)*E4512)+VLOOKUP($B4512,weights!$A$2:$R$6,17)*EXP(VLOOKUP($B4512,weights!$A$2:$R$6,13)*F4512)+VLOOKUP($B4512,weights!$A$2:$R$6,18)*EXP(VLOOKUP($B4512,weights!$A$2:$R$6,14)*G4512))</f>
        <v>3.0256882138722982</v>
      </c>
    </row>
    <row r="4513" spans="1:8" ht="12.75" x14ac:dyDescent="0.2">
      <c r="A4513">
        <f t="shared" si="0"/>
        <v>181</v>
      </c>
      <c r="B4513" t="str">
        <f t="shared" ref="B4513:C4513" si="4487">B4488</f>
        <v>supermarket</v>
      </c>
      <c r="C4513">
        <f t="shared" si="4487"/>
        <v>1</v>
      </c>
      <c r="D4513">
        <f ca="1">OFFSET(walk!$A$2:$Y$402,TRUNC((ROW()-ROW($D$2))/COLUMNS(walk!$A$2:$Y$402)),MOD(ROW()-ROW($D$2),COLUMNS(walk!$A$2:$Y$402)),1,1)</f>
        <v>51</v>
      </c>
      <c r="E4513">
        <f ca="1">OFFSET(bike!$A$2:$Y$402,TRUNC((ROW()-ROW($E$2))/COLUMNS(bike!$A$2:$Y$402)),MOD(ROW()-ROW($E$2),COLUMNS(bike!$A$2:$Y$402)),1,1)</f>
        <v>16</v>
      </c>
      <c r="F4513">
        <f ca="1">OFFSET(transit!$A$2:$Y$402,TRUNC((ROW()-ROW($F$2))/COLUMNS(transit!$A$2:$Y$402)),MOD(ROW()-ROW($F$2),COLUMNS(transit!$A$2:$Y$402)),1,1)</f>
        <v>24</v>
      </c>
      <c r="G4513">
        <f ca="1">OFFSET(drive!$A$2:$Y$402,TRUNC((ROW()-ROW($G$2))/COLUMNS(drive!$A$2:$Y$402)),MOD(ROW()-ROW($G$2),COLUMNS(drive!$A$2:$Y$402)),1,1)</f>
        <v>10</v>
      </c>
      <c r="H4513" s="5">
        <f ca="1">(VLOOKUP($B4513,weights!$A$2:$R$6,4))*VLOOKUP($B4513,weights!$A$2:$R$6,6)^C4513*(VLOOKUP($B4513,weights!$A$2:$R$6,15)*EXP(VLOOKUP($B4513,weights!$A$2:$R$6,11)*D4513)+VLOOKUP($B4513,weights!$A$2:$R$6,16)*EXP(VLOOKUP($B4513,weights!$A$2:$R$6,12)*E4513)+VLOOKUP($B4513,weights!$A$2:$R$6,17)*EXP(VLOOKUP($B4513,weights!$A$2:$R$6,13)*F4513)+VLOOKUP($B4513,weights!$A$2:$R$6,18)*EXP(VLOOKUP($B4513,weights!$A$2:$R$6,14)*G4513))</f>
        <v>1.3554897313621794</v>
      </c>
    </row>
    <row r="4514" spans="1:8" ht="12.75" x14ac:dyDescent="0.2">
      <c r="A4514">
        <f t="shared" si="0"/>
        <v>181</v>
      </c>
      <c r="B4514" t="str">
        <f t="shared" ref="B4514:C4514" si="4488">B4489</f>
        <v>supermarket</v>
      </c>
      <c r="C4514">
        <f t="shared" si="4488"/>
        <v>2</v>
      </c>
      <c r="D4514">
        <f ca="1">OFFSET(walk!$A$2:$Y$402,TRUNC((ROW()-ROW($D$2))/COLUMNS(walk!$A$2:$Y$402)),MOD(ROW()-ROW($D$2),COLUMNS(walk!$A$2:$Y$402)),1,1)</f>
        <v>56</v>
      </c>
      <c r="E4514">
        <f ca="1">OFFSET(bike!$A$2:$Y$402,TRUNC((ROW()-ROW($E$2))/COLUMNS(bike!$A$2:$Y$402)),MOD(ROW()-ROW($E$2),COLUMNS(bike!$A$2:$Y$402)),1,1)</f>
        <v>17</v>
      </c>
      <c r="F4514">
        <f ca="1">OFFSET(transit!$A$2:$Y$402,TRUNC((ROW()-ROW($F$2))/COLUMNS(transit!$A$2:$Y$402)),MOD(ROW()-ROW($F$2),COLUMNS(transit!$A$2:$Y$402)),1,1)</f>
        <v>32</v>
      </c>
      <c r="G4514">
        <f ca="1">OFFSET(drive!$A$2:$Y$402,TRUNC((ROW()-ROW($G$2))/COLUMNS(drive!$A$2:$Y$402)),MOD(ROW()-ROW($G$2),COLUMNS(drive!$A$2:$Y$402)),1,1)</f>
        <v>13</v>
      </c>
      <c r="H4514" s="5">
        <f ca="1">(VLOOKUP($B4514,weights!$A$2:$R$6,4))*VLOOKUP($B4514,weights!$A$2:$R$6,6)^C4514*(VLOOKUP($B4514,weights!$A$2:$R$6,15)*EXP(VLOOKUP($B4514,weights!$A$2:$R$6,11)*D4514)+VLOOKUP($B4514,weights!$A$2:$R$6,16)*EXP(VLOOKUP($B4514,weights!$A$2:$R$6,12)*E4514)+VLOOKUP($B4514,weights!$A$2:$R$6,17)*EXP(VLOOKUP($B4514,weights!$A$2:$R$6,13)*F4514)+VLOOKUP($B4514,weights!$A$2:$R$6,18)*EXP(VLOOKUP($B4514,weights!$A$2:$R$6,14)*G4514))</f>
        <v>0.41836613621898661</v>
      </c>
    </row>
    <row r="4515" spans="1:8" ht="12.75" x14ac:dyDescent="0.2">
      <c r="A4515">
        <f t="shared" si="0"/>
        <v>181</v>
      </c>
      <c r="B4515" t="str">
        <f t="shared" ref="B4515:C4515" si="4489">B4490</f>
        <v>supermarket</v>
      </c>
      <c r="C4515">
        <f t="shared" si="4489"/>
        <v>3</v>
      </c>
      <c r="D4515">
        <f ca="1">OFFSET(walk!$A$2:$Y$402,TRUNC((ROW()-ROW($D$2))/COLUMNS(walk!$A$2:$Y$402)),MOD(ROW()-ROW($D$2),COLUMNS(walk!$A$2:$Y$402)),1,1)</f>
        <v>63</v>
      </c>
      <c r="E4515">
        <f ca="1">OFFSET(bike!$A$2:$Y$402,TRUNC((ROW()-ROW($E$2))/COLUMNS(bike!$A$2:$Y$402)),MOD(ROW()-ROW($E$2),COLUMNS(bike!$A$2:$Y$402)),1,1)</f>
        <v>20</v>
      </c>
      <c r="F4515">
        <f ca="1">OFFSET(transit!$A$2:$Y$402,TRUNC((ROW()-ROW($F$2))/COLUMNS(transit!$A$2:$Y$402)),MOD(ROW()-ROW($F$2),COLUMNS(transit!$A$2:$Y$402)),1,1)</f>
        <v>38</v>
      </c>
      <c r="G4515">
        <f ca="1">OFFSET(drive!$A$2:$Y$402,TRUNC((ROW()-ROW($G$2))/COLUMNS(drive!$A$2:$Y$402)),MOD(ROW()-ROW($G$2),COLUMNS(drive!$A$2:$Y$402)),1,1)</f>
        <v>14</v>
      </c>
      <c r="H4515" s="5">
        <f ca="1">(VLOOKUP($B4515,weights!$A$2:$R$6,4))*VLOOKUP($B4515,weights!$A$2:$R$6,6)^C4515*(VLOOKUP($B4515,weights!$A$2:$R$6,15)*EXP(VLOOKUP($B4515,weights!$A$2:$R$6,11)*D4515)+VLOOKUP($B4515,weights!$A$2:$R$6,16)*EXP(VLOOKUP($B4515,weights!$A$2:$R$6,12)*E4515)+VLOOKUP($B4515,weights!$A$2:$R$6,17)*EXP(VLOOKUP($B4515,weights!$A$2:$R$6,13)*F4515)+VLOOKUP($B4515,weights!$A$2:$R$6,18)*EXP(VLOOKUP($B4515,weights!$A$2:$R$6,14)*G4515))</f>
        <v>0.19055869319517563</v>
      </c>
    </row>
    <row r="4516" spans="1:8" ht="12.75" x14ac:dyDescent="0.2">
      <c r="A4516">
        <f t="shared" si="0"/>
        <v>181</v>
      </c>
      <c r="B4516" t="str">
        <f t="shared" ref="B4516:C4516" si="4490">B4491</f>
        <v>supermarket</v>
      </c>
      <c r="C4516">
        <f t="shared" si="4490"/>
        <v>4</v>
      </c>
      <c r="D4516">
        <f ca="1">OFFSET(walk!$A$2:$Y$402,TRUNC((ROW()-ROW($D$2))/COLUMNS(walk!$A$2:$Y$402)),MOD(ROW()-ROW($D$2),COLUMNS(walk!$A$2:$Y$402)),1,1)</f>
        <v>80</v>
      </c>
      <c r="E4516">
        <f ca="1">OFFSET(bike!$A$2:$Y$402,TRUNC((ROW()-ROW($E$2))/COLUMNS(bike!$A$2:$Y$402)),MOD(ROW()-ROW($E$2),COLUMNS(bike!$A$2:$Y$402)),1,1)</f>
        <v>24</v>
      </c>
      <c r="F4516">
        <f ca="1">OFFSET(transit!$A$2:$Y$402,TRUNC((ROW()-ROW($F$2))/COLUMNS(transit!$A$2:$Y$402)),MOD(ROW()-ROW($F$2),COLUMNS(transit!$A$2:$Y$402)),1,1)</f>
        <v>39</v>
      </c>
      <c r="G4516">
        <f ca="1">OFFSET(drive!$A$2:$Y$402,TRUNC((ROW()-ROW($G$2))/COLUMNS(drive!$A$2:$Y$402)),MOD(ROW()-ROW($G$2),COLUMNS(drive!$A$2:$Y$402)),1,1)</f>
        <v>15</v>
      </c>
      <c r="H4516" s="5">
        <f ca="1">(VLOOKUP($B4516,weights!$A$2:$R$6,4))*VLOOKUP($B4516,weights!$A$2:$R$6,6)^C4516*(VLOOKUP($B4516,weights!$A$2:$R$6,15)*EXP(VLOOKUP($B4516,weights!$A$2:$R$6,11)*D4516)+VLOOKUP($B4516,weights!$A$2:$R$6,16)*EXP(VLOOKUP($B4516,weights!$A$2:$R$6,12)*E4516)+VLOOKUP($B4516,weights!$A$2:$R$6,17)*EXP(VLOOKUP($B4516,weights!$A$2:$R$6,13)*F4516)+VLOOKUP($B4516,weights!$A$2:$R$6,18)*EXP(VLOOKUP($B4516,weights!$A$2:$R$6,14)*G4516))</f>
        <v>8.9398135557573977E-2</v>
      </c>
    </row>
    <row r="4517" spans="1:8" ht="12.75" x14ac:dyDescent="0.2">
      <c r="A4517">
        <f t="shared" si="0"/>
        <v>181</v>
      </c>
      <c r="B4517" t="str">
        <f t="shared" ref="B4517:C4517" si="4491">B4492</f>
        <v>store</v>
      </c>
      <c r="C4517">
        <f t="shared" si="4491"/>
        <v>0</v>
      </c>
      <c r="D4517">
        <f ca="1">OFFSET(walk!$A$2:$Y$402,TRUNC((ROW()-ROW($D$2))/COLUMNS(walk!$A$2:$Y$402)),MOD(ROW()-ROW($D$2),COLUMNS(walk!$A$2:$Y$402)),1,1)</f>
        <v>5</v>
      </c>
      <c r="E4517">
        <f ca="1">OFFSET(bike!$A$2:$Y$402,TRUNC((ROW()-ROW($E$2))/COLUMNS(bike!$A$2:$Y$402)),MOD(ROW()-ROW($E$2),COLUMNS(bike!$A$2:$Y$402)),1,1)</f>
        <v>1</v>
      </c>
      <c r="F4517">
        <f ca="1">OFFSET(transit!$A$2:$Y$402,TRUNC((ROW()-ROW($F$2))/COLUMNS(transit!$A$2:$Y$402)),MOD(ROW()-ROW($F$2),COLUMNS(transit!$A$2:$Y$402)),1,1)</f>
        <v>5</v>
      </c>
      <c r="G4517">
        <f ca="1">OFFSET(drive!$A$2:$Y$402,TRUNC((ROW()-ROW($G$2))/COLUMNS(drive!$A$2:$Y$402)),MOD(ROW()-ROW($G$2),COLUMNS(drive!$A$2:$Y$402)),1,1)</f>
        <v>1</v>
      </c>
      <c r="H4517" s="5">
        <f ca="1">(VLOOKUP($B4517,weights!$A$2:$R$6,4))*VLOOKUP($B4517,weights!$A$2:$R$6,6)^C4517*(VLOOKUP($B4517,weights!$A$2:$R$6,15)*EXP(VLOOKUP($B4517,weights!$A$2:$R$6,11)*D4517)+VLOOKUP($B4517,weights!$A$2:$R$6,16)*EXP(VLOOKUP($B4517,weights!$A$2:$R$6,12)*E4517)+VLOOKUP($B4517,weights!$A$2:$R$6,17)*EXP(VLOOKUP($B4517,weights!$A$2:$R$6,13)*F4517)+VLOOKUP($B4517,weights!$A$2:$R$6,18)*EXP(VLOOKUP($B4517,weights!$A$2:$R$6,14)*G4517))</f>
        <v>20.606540717564208</v>
      </c>
    </row>
    <row r="4518" spans="1:8" ht="12.75" x14ac:dyDescent="0.2">
      <c r="A4518">
        <f t="shared" si="0"/>
        <v>181</v>
      </c>
      <c r="B4518" t="str">
        <f t="shared" ref="B4518:C4518" si="4492">B4493</f>
        <v>store</v>
      </c>
      <c r="C4518">
        <f t="shared" si="4492"/>
        <v>1</v>
      </c>
      <c r="D4518">
        <f ca="1">OFFSET(walk!$A$2:$Y$402,TRUNC((ROW()-ROW($D$2))/COLUMNS(walk!$A$2:$Y$402)),MOD(ROW()-ROW($D$2),COLUMNS(walk!$A$2:$Y$402)),1,1)</f>
        <v>7</v>
      </c>
      <c r="E4518">
        <f ca="1">OFFSET(bike!$A$2:$Y$402,TRUNC((ROW()-ROW($E$2))/COLUMNS(bike!$A$2:$Y$402)),MOD(ROW()-ROW($E$2),COLUMNS(bike!$A$2:$Y$402)),1,1)</f>
        <v>2</v>
      </c>
      <c r="F4518">
        <f ca="1">OFFSET(transit!$A$2:$Y$402,TRUNC((ROW()-ROW($F$2))/COLUMNS(transit!$A$2:$Y$402)),MOD(ROW()-ROW($F$2),COLUMNS(transit!$A$2:$Y$402)),1,1)</f>
        <v>7</v>
      </c>
      <c r="G4518">
        <f ca="1">OFFSET(drive!$A$2:$Y$402,TRUNC((ROW()-ROW($G$2))/COLUMNS(drive!$A$2:$Y$402)),MOD(ROW()-ROW($G$2),COLUMNS(drive!$A$2:$Y$402)),1,1)</f>
        <v>2</v>
      </c>
      <c r="H4518" s="5">
        <f ca="1">(VLOOKUP($B4518,weights!$A$2:$R$6,4))*VLOOKUP($B4518,weights!$A$2:$R$6,6)^C4518*(VLOOKUP($B4518,weights!$A$2:$R$6,15)*EXP(VLOOKUP($B4518,weights!$A$2:$R$6,11)*D4518)+VLOOKUP($B4518,weights!$A$2:$R$6,16)*EXP(VLOOKUP($B4518,weights!$A$2:$R$6,12)*E4518)+VLOOKUP($B4518,weights!$A$2:$R$6,17)*EXP(VLOOKUP($B4518,weights!$A$2:$R$6,13)*F4518)+VLOOKUP($B4518,weights!$A$2:$R$6,18)*EXP(VLOOKUP($B4518,weights!$A$2:$R$6,14)*G4518))</f>
        <v>9.230637960199946</v>
      </c>
    </row>
    <row r="4519" spans="1:8" ht="12.75" x14ac:dyDescent="0.2">
      <c r="A4519">
        <f t="shared" si="0"/>
        <v>181</v>
      </c>
      <c r="B4519" t="str">
        <f t="shared" ref="B4519:C4519" si="4493">B4494</f>
        <v>store</v>
      </c>
      <c r="C4519">
        <f t="shared" si="4493"/>
        <v>2</v>
      </c>
      <c r="D4519">
        <f ca="1">OFFSET(walk!$A$2:$Y$402,TRUNC((ROW()-ROW($D$2))/COLUMNS(walk!$A$2:$Y$402)),MOD(ROW()-ROW($D$2),COLUMNS(walk!$A$2:$Y$402)),1,1)</f>
        <v>7</v>
      </c>
      <c r="E4519">
        <f ca="1">OFFSET(bike!$A$2:$Y$402,TRUNC((ROW()-ROW($E$2))/COLUMNS(bike!$A$2:$Y$402)),MOD(ROW()-ROW($E$2),COLUMNS(bike!$A$2:$Y$402)),1,1)</f>
        <v>2</v>
      </c>
      <c r="F4519">
        <f ca="1">OFFSET(transit!$A$2:$Y$402,TRUNC((ROW()-ROW($F$2))/COLUMNS(transit!$A$2:$Y$402)),MOD(ROW()-ROW($F$2),COLUMNS(transit!$A$2:$Y$402)),1,1)</f>
        <v>7</v>
      </c>
      <c r="G4519">
        <f ca="1">OFFSET(drive!$A$2:$Y$402,TRUNC((ROW()-ROW($G$2))/COLUMNS(drive!$A$2:$Y$402)),MOD(ROW()-ROW($G$2),COLUMNS(drive!$A$2:$Y$402)),1,1)</f>
        <v>2</v>
      </c>
      <c r="H4519" s="5">
        <f ca="1">(VLOOKUP($B4519,weights!$A$2:$R$6,4))*VLOOKUP($B4519,weights!$A$2:$R$6,6)^C4519*(VLOOKUP($B4519,weights!$A$2:$R$6,15)*EXP(VLOOKUP($B4519,weights!$A$2:$R$6,11)*D4519)+VLOOKUP($B4519,weights!$A$2:$R$6,16)*EXP(VLOOKUP($B4519,weights!$A$2:$R$6,12)*E4519)+VLOOKUP($B4519,weights!$A$2:$R$6,17)*EXP(VLOOKUP($B4519,weights!$A$2:$R$6,13)*F4519)+VLOOKUP($B4519,weights!$A$2:$R$6,18)*EXP(VLOOKUP($B4519,weights!$A$2:$R$6,14)*G4519))</f>
        <v>6.2253139731581051</v>
      </c>
    </row>
    <row r="4520" spans="1:8" ht="12.75" x14ac:dyDescent="0.2">
      <c r="A4520">
        <f t="shared" si="0"/>
        <v>181</v>
      </c>
      <c r="B4520" t="str">
        <f t="shared" ref="B4520:C4520" si="4494">B4495</f>
        <v>store</v>
      </c>
      <c r="C4520">
        <f t="shared" si="4494"/>
        <v>3</v>
      </c>
      <c r="D4520">
        <f ca="1">OFFSET(walk!$A$2:$Y$402,TRUNC((ROW()-ROW($D$2))/COLUMNS(walk!$A$2:$Y$402)),MOD(ROW()-ROW($D$2),COLUMNS(walk!$A$2:$Y$402)),1,1)</f>
        <v>12</v>
      </c>
      <c r="E4520">
        <f ca="1">OFFSET(bike!$A$2:$Y$402,TRUNC((ROW()-ROW($E$2))/COLUMNS(bike!$A$2:$Y$402)),MOD(ROW()-ROW($E$2),COLUMNS(bike!$A$2:$Y$402)),1,1)</f>
        <v>3</v>
      </c>
      <c r="F4520">
        <f ca="1">OFFSET(transit!$A$2:$Y$402,TRUNC((ROW()-ROW($F$2))/COLUMNS(transit!$A$2:$Y$402)),MOD(ROW()-ROW($F$2),COLUMNS(transit!$A$2:$Y$402)),1,1)</f>
        <v>7</v>
      </c>
      <c r="G4520">
        <f ca="1">OFFSET(drive!$A$2:$Y$402,TRUNC((ROW()-ROW($G$2))/COLUMNS(drive!$A$2:$Y$402)),MOD(ROW()-ROW($G$2),COLUMNS(drive!$A$2:$Y$402)),1,1)</f>
        <v>3</v>
      </c>
      <c r="H4520" s="5">
        <f ca="1">(VLOOKUP($B4520,weights!$A$2:$R$6,4))*VLOOKUP($B4520,weights!$A$2:$R$6,6)^C4520*(VLOOKUP($B4520,weights!$A$2:$R$6,15)*EXP(VLOOKUP($B4520,weights!$A$2:$R$6,11)*D4520)+VLOOKUP($B4520,weights!$A$2:$R$6,16)*EXP(VLOOKUP($B4520,weights!$A$2:$R$6,12)*E4520)+VLOOKUP($B4520,weights!$A$2:$R$6,17)*EXP(VLOOKUP($B4520,weights!$A$2:$R$6,13)*F4520)+VLOOKUP($B4520,weights!$A$2:$R$6,18)*EXP(VLOOKUP($B4520,weights!$A$2:$R$6,14)*G4520))</f>
        <v>2.8965264593339217</v>
      </c>
    </row>
    <row r="4521" spans="1:8" ht="12.75" x14ac:dyDescent="0.2">
      <c r="A4521">
        <f t="shared" si="0"/>
        <v>181</v>
      </c>
      <c r="B4521" t="str">
        <f t="shared" ref="B4521:C4521" si="4495">B4496</f>
        <v>store</v>
      </c>
      <c r="C4521">
        <f t="shared" si="4495"/>
        <v>4</v>
      </c>
      <c r="D4521">
        <f ca="1">OFFSET(walk!$A$2:$Y$402,TRUNC((ROW()-ROW($D$2))/COLUMNS(walk!$A$2:$Y$402)),MOD(ROW()-ROW($D$2),COLUMNS(walk!$A$2:$Y$402)),1,1)</f>
        <v>13</v>
      </c>
      <c r="E4521">
        <f ca="1">OFFSET(bike!$A$2:$Y$402,TRUNC((ROW()-ROW($E$2))/COLUMNS(bike!$A$2:$Y$402)),MOD(ROW()-ROW($E$2),COLUMNS(bike!$A$2:$Y$402)),1,1)</f>
        <v>5</v>
      </c>
      <c r="F4521">
        <f ca="1">OFFSET(transit!$A$2:$Y$402,TRUNC((ROW()-ROW($F$2))/COLUMNS(transit!$A$2:$Y$402)),MOD(ROW()-ROW($F$2),COLUMNS(transit!$A$2:$Y$402)),1,1)</f>
        <v>13</v>
      </c>
      <c r="G4521">
        <f ca="1">OFFSET(drive!$A$2:$Y$402,TRUNC((ROW()-ROW($G$2))/COLUMNS(drive!$A$2:$Y$402)),MOD(ROW()-ROW($G$2),COLUMNS(drive!$A$2:$Y$402)),1,1)</f>
        <v>4</v>
      </c>
      <c r="H4521" s="5">
        <f ca="1">(VLOOKUP($B4521,weights!$A$2:$R$6,4))*VLOOKUP($B4521,weights!$A$2:$R$6,6)^C4521*(VLOOKUP($B4521,weights!$A$2:$R$6,15)*EXP(VLOOKUP($B4521,weights!$A$2:$R$6,11)*D4521)+VLOOKUP($B4521,weights!$A$2:$R$6,16)*EXP(VLOOKUP($B4521,weights!$A$2:$R$6,12)*E4521)+VLOOKUP($B4521,weights!$A$2:$R$6,17)*EXP(VLOOKUP($B4521,weights!$A$2:$R$6,13)*F4521)+VLOOKUP($B4521,weights!$A$2:$R$6,18)*EXP(VLOOKUP($B4521,weights!$A$2:$R$6,14)*G4521))</f>
        <v>1.0605696526815336</v>
      </c>
    </row>
    <row r="4522" spans="1:8" ht="12.75" x14ac:dyDescent="0.2">
      <c r="A4522">
        <f t="shared" si="0"/>
        <v>181</v>
      </c>
      <c r="B4522" t="str">
        <f t="shared" ref="B4522:C4522" si="4496">B4497</f>
        <v>pharmacy</v>
      </c>
      <c r="C4522">
        <f t="shared" si="4496"/>
        <v>0</v>
      </c>
      <c r="D4522">
        <f ca="1">OFFSET(walk!$A$2:$Y$402,TRUNC((ROW()-ROW($D$2))/COLUMNS(walk!$A$2:$Y$402)),MOD(ROW()-ROW($D$2),COLUMNS(walk!$A$2:$Y$402)),1,1)</f>
        <v>14</v>
      </c>
      <c r="E4522">
        <f ca="1">OFFSET(bike!$A$2:$Y$402,TRUNC((ROW()-ROW($E$2))/COLUMNS(bike!$A$2:$Y$402)),MOD(ROW()-ROW($E$2),COLUMNS(bike!$A$2:$Y$402)),1,1)</f>
        <v>4</v>
      </c>
      <c r="F4522">
        <f ca="1">OFFSET(transit!$A$2:$Y$402,TRUNC((ROW()-ROW($F$2))/COLUMNS(transit!$A$2:$Y$402)),MOD(ROW()-ROW($F$2),COLUMNS(transit!$A$2:$Y$402)),1,1)</f>
        <v>12</v>
      </c>
      <c r="G4522">
        <f ca="1">OFFSET(drive!$A$2:$Y$402,TRUNC((ROW()-ROW($G$2))/COLUMNS(drive!$A$2:$Y$402)),MOD(ROW()-ROW($G$2),COLUMNS(drive!$A$2:$Y$402)),1,1)</f>
        <v>3</v>
      </c>
      <c r="H4522" s="5">
        <f ca="1">(VLOOKUP($B4522,weights!$A$2:$R$6,4))*VLOOKUP($B4522,weights!$A$2:$R$6,6)^C4522*(VLOOKUP($B4522,weights!$A$2:$R$6,15)*EXP(VLOOKUP($B4522,weights!$A$2:$R$6,11)*D4522)+VLOOKUP($B4522,weights!$A$2:$R$6,16)*EXP(VLOOKUP($B4522,weights!$A$2:$R$6,12)*E4522)+VLOOKUP($B4522,weights!$A$2:$R$6,17)*EXP(VLOOKUP($B4522,weights!$A$2:$R$6,13)*F4522)+VLOOKUP($B4522,weights!$A$2:$R$6,18)*EXP(VLOOKUP($B4522,weights!$A$2:$R$6,14)*G4522))</f>
        <v>5.1281930659835844</v>
      </c>
    </row>
    <row r="4523" spans="1:8" ht="12.75" x14ac:dyDescent="0.2">
      <c r="A4523">
        <f t="shared" si="0"/>
        <v>181</v>
      </c>
      <c r="B4523" t="str">
        <f t="shared" ref="B4523:C4523" si="4497">B4498</f>
        <v>pharmacy</v>
      </c>
      <c r="C4523">
        <f t="shared" si="4497"/>
        <v>1</v>
      </c>
      <c r="D4523">
        <f ca="1">OFFSET(walk!$A$2:$Y$402,TRUNC((ROW()-ROW($D$2))/COLUMNS(walk!$A$2:$Y$402)),MOD(ROW()-ROW($D$2),COLUMNS(walk!$A$2:$Y$402)),1,1)</f>
        <v>14</v>
      </c>
      <c r="E4523">
        <f ca="1">OFFSET(bike!$A$2:$Y$402,TRUNC((ROW()-ROW($E$2))/COLUMNS(bike!$A$2:$Y$402)),MOD(ROW()-ROW($E$2),COLUMNS(bike!$A$2:$Y$402)),1,1)</f>
        <v>5</v>
      </c>
      <c r="F4523">
        <f ca="1">OFFSET(transit!$A$2:$Y$402,TRUNC((ROW()-ROW($F$2))/COLUMNS(transit!$A$2:$Y$402)),MOD(ROW()-ROW($F$2),COLUMNS(transit!$A$2:$Y$402)),1,1)</f>
        <v>12</v>
      </c>
      <c r="G4523">
        <f ca="1">OFFSET(drive!$A$2:$Y$402,TRUNC((ROW()-ROW($G$2))/COLUMNS(drive!$A$2:$Y$402)),MOD(ROW()-ROW($G$2),COLUMNS(drive!$A$2:$Y$402)),1,1)</f>
        <v>4</v>
      </c>
      <c r="H4523" s="5">
        <f ca="1">(VLOOKUP($B4523,weights!$A$2:$R$6,4))*VLOOKUP($B4523,weights!$A$2:$R$6,6)^C4523*(VLOOKUP($B4523,weights!$A$2:$R$6,15)*EXP(VLOOKUP($B4523,weights!$A$2:$R$6,11)*D4523)+VLOOKUP($B4523,weights!$A$2:$R$6,16)*EXP(VLOOKUP($B4523,weights!$A$2:$R$6,12)*E4523)+VLOOKUP($B4523,weights!$A$2:$R$6,17)*EXP(VLOOKUP($B4523,weights!$A$2:$R$6,13)*F4523)+VLOOKUP($B4523,weights!$A$2:$R$6,18)*EXP(VLOOKUP($B4523,weights!$A$2:$R$6,14)*G4523))</f>
        <v>1.9871700200117368</v>
      </c>
    </row>
    <row r="4524" spans="1:8" ht="12.75" x14ac:dyDescent="0.2">
      <c r="A4524">
        <f t="shared" si="0"/>
        <v>181</v>
      </c>
      <c r="B4524" t="str">
        <f t="shared" ref="B4524:C4524" si="4498">B4499</f>
        <v>pharmacy</v>
      </c>
      <c r="C4524">
        <f t="shared" si="4498"/>
        <v>2</v>
      </c>
      <c r="D4524">
        <f ca="1">OFFSET(walk!$A$2:$Y$402,TRUNC((ROW()-ROW($D$2))/COLUMNS(walk!$A$2:$Y$402)),MOD(ROW()-ROW($D$2),COLUMNS(walk!$A$2:$Y$402)),1,1)</f>
        <v>14</v>
      </c>
      <c r="E4524">
        <f ca="1">OFFSET(bike!$A$2:$Y$402,TRUNC((ROW()-ROW($E$2))/COLUMNS(bike!$A$2:$Y$402)),MOD(ROW()-ROW($E$2),COLUMNS(bike!$A$2:$Y$402)),1,1)</f>
        <v>5</v>
      </c>
      <c r="F4524">
        <f ca="1">OFFSET(transit!$A$2:$Y$402,TRUNC((ROW()-ROW($F$2))/COLUMNS(transit!$A$2:$Y$402)),MOD(ROW()-ROW($F$2),COLUMNS(transit!$A$2:$Y$402)),1,1)</f>
        <v>14</v>
      </c>
      <c r="G4524">
        <f ca="1">OFFSET(drive!$A$2:$Y$402,TRUNC((ROW()-ROW($G$2))/COLUMNS(drive!$A$2:$Y$402)),MOD(ROW()-ROW($G$2),COLUMNS(drive!$A$2:$Y$402)),1,1)</f>
        <v>4</v>
      </c>
      <c r="H4524" s="5">
        <f ca="1">(VLOOKUP($B4524,weights!$A$2:$R$6,4))*VLOOKUP($B4524,weights!$A$2:$R$6,6)^C4524*(VLOOKUP($B4524,weights!$A$2:$R$6,15)*EXP(VLOOKUP($B4524,weights!$A$2:$R$6,11)*D4524)+VLOOKUP($B4524,weights!$A$2:$R$6,16)*EXP(VLOOKUP($B4524,weights!$A$2:$R$6,12)*E4524)+VLOOKUP($B4524,weights!$A$2:$R$6,17)*EXP(VLOOKUP($B4524,weights!$A$2:$R$6,13)*F4524)+VLOOKUP($B4524,weights!$A$2:$R$6,18)*EXP(VLOOKUP($B4524,weights!$A$2:$R$6,14)*G4524))</f>
        <v>0.92913440333143571</v>
      </c>
    </row>
    <row r="4525" spans="1:8" ht="12.75" x14ac:dyDescent="0.2">
      <c r="A4525">
        <f t="shared" si="0"/>
        <v>181</v>
      </c>
      <c r="B4525" t="str">
        <f t="shared" ref="B4525:C4525" si="4499">B4500</f>
        <v>bank</v>
      </c>
      <c r="C4525">
        <f t="shared" si="4499"/>
        <v>0</v>
      </c>
      <c r="D4525">
        <f ca="1">OFFSET(walk!$A$2:$Y$402,TRUNC((ROW()-ROW($D$2))/COLUMNS(walk!$A$2:$Y$402)),MOD(ROW()-ROW($D$2),COLUMNS(walk!$A$2:$Y$402)),1,1)</f>
        <v>26</v>
      </c>
      <c r="E4525">
        <f ca="1">OFFSET(bike!$A$2:$Y$402,TRUNC((ROW()-ROW($E$2))/COLUMNS(bike!$A$2:$Y$402)),MOD(ROW()-ROW($E$2),COLUMNS(bike!$A$2:$Y$402)),1,1)</f>
        <v>8</v>
      </c>
      <c r="F4525">
        <f ca="1">OFFSET(transit!$A$2:$Y$402,TRUNC((ROW()-ROW($F$2))/COLUMNS(transit!$A$2:$Y$402)),MOD(ROW()-ROW($F$2),COLUMNS(transit!$A$2:$Y$402)),1,1)</f>
        <v>22</v>
      </c>
      <c r="G4525">
        <f ca="1">OFFSET(drive!$A$2:$Y$402,TRUNC((ROW()-ROW($G$2))/COLUMNS(drive!$A$2:$Y$402)),MOD(ROW()-ROW($G$2),COLUMNS(drive!$A$2:$Y$402)),1,1)</f>
        <v>7</v>
      </c>
      <c r="H4525" s="5">
        <f ca="1">(VLOOKUP($B4525,weights!$A$2:$R$6,4))*VLOOKUP($B4525,weights!$A$2:$R$6,6)^C4525*(VLOOKUP($B4525,weights!$A$2:$R$6,15)*EXP(VLOOKUP($B4525,weights!$A$2:$R$6,11)*D4525)+VLOOKUP($B4525,weights!$A$2:$R$6,16)*EXP(VLOOKUP($B4525,weights!$A$2:$R$6,12)*E4525)+VLOOKUP($B4525,weights!$A$2:$R$6,17)*EXP(VLOOKUP($B4525,weights!$A$2:$R$6,13)*F4525)+VLOOKUP($B4525,weights!$A$2:$R$6,18)*EXP(VLOOKUP($B4525,weights!$A$2:$R$6,14)*G4525))</f>
        <v>2.0261371380542172</v>
      </c>
    </row>
    <row r="4526" spans="1:8" ht="12.75" x14ac:dyDescent="0.2">
      <c r="A4526">
        <f t="shared" si="0"/>
        <v>181</v>
      </c>
      <c r="B4526" t="str">
        <f t="shared" ref="B4526:C4526" si="4500">B4501</f>
        <v>bank</v>
      </c>
      <c r="C4526">
        <f t="shared" si="4500"/>
        <v>1</v>
      </c>
      <c r="D4526">
        <f ca="1">OFFSET(walk!$A$2:$Y$402,TRUNC((ROW()-ROW($D$2))/COLUMNS(walk!$A$2:$Y$402)),MOD(ROW()-ROW($D$2),COLUMNS(walk!$A$2:$Y$402)),1,1)</f>
        <v>43</v>
      </c>
      <c r="E4526">
        <f ca="1">OFFSET(bike!$A$2:$Y$402,TRUNC((ROW()-ROW($E$2))/COLUMNS(bike!$A$2:$Y$402)),MOD(ROW()-ROW($E$2),COLUMNS(bike!$A$2:$Y$402)),1,1)</f>
        <v>13</v>
      </c>
      <c r="F4526">
        <f ca="1">OFFSET(transit!$A$2:$Y$402,TRUNC((ROW()-ROW($F$2))/COLUMNS(transit!$A$2:$Y$402)),MOD(ROW()-ROW($F$2),COLUMNS(transit!$A$2:$Y$402)),1,1)</f>
        <v>35</v>
      </c>
      <c r="G4526">
        <f ca="1">OFFSET(drive!$A$2:$Y$402,TRUNC((ROW()-ROW($G$2))/COLUMNS(drive!$A$2:$Y$402)),MOD(ROW()-ROW($G$2),COLUMNS(drive!$A$2:$Y$402)),1,1)</f>
        <v>8</v>
      </c>
      <c r="H4526" s="5">
        <f ca="1">(VLOOKUP($B4526,weights!$A$2:$R$6,4))*VLOOKUP($B4526,weights!$A$2:$R$6,6)^C4526*(VLOOKUP($B4526,weights!$A$2:$R$6,15)*EXP(VLOOKUP($B4526,weights!$A$2:$R$6,11)*D4526)+VLOOKUP($B4526,weights!$A$2:$R$6,16)*EXP(VLOOKUP($B4526,weights!$A$2:$R$6,12)*E4526)+VLOOKUP($B4526,weights!$A$2:$R$6,17)*EXP(VLOOKUP($B4526,weights!$A$2:$R$6,13)*F4526)+VLOOKUP($B4526,weights!$A$2:$R$6,18)*EXP(VLOOKUP($B4526,weights!$A$2:$R$6,14)*G4526))</f>
        <v>0.46126585782706903</v>
      </c>
    </row>
    <row r="4527" spans="1:8" ht="12.75" x14ac:dyDescent="0.2">
      <c r="A4527">
        <f t="shared" si="0"/>
        <v>182</v>
      </c>
      <c r="B4527" t="str">
        <f t="shared" ref="B4527:C4527" si="4501">B4502</f>
        <v>restaurant</v>
      </c>
      <c r="C4527">
        <f t="shared" si="4501"/>
        <v>0</v>
      </c>
      <c r="D4527">
        <f ca="1">OFFSET(walk!$A$2:$Y$402,TRUNC((ROW()-ROW($D$2))/COLUMNS(walk!$A$2:$Y$402)),MOD(ROW()-ROW($D$2),COLUMNS(walk!$A$2:$Y$402)),1,1)</f>
        <v>10</v>
      </c>
      <c r="E4527">
        <f ca="1">OFFSET(bike!$A$2:$Y$402,TRUNC((ROW()-ROW($E$2))/COLUMNS(bike!$A$2:$Y$402)),MOD(ROW()-ROW($E$2),COLUMNS(bike!$A$2:$Y$402)),1,1)</f>
        <v>3</v>
      </c>
      <c r="F4527">
        <f ca="1">OFFSET(transit!$A$2:$Y$402,TRUNC((ROW()-ROW($F$2))/COLUMNS(transit!$A$2:$Y$402)),MOD(ROW()-ROW($F$2),COLUMNS(transit!$A$2:$Y$402)),1,1)</f>
        <v>6</v>
      </c>
      <c r="G4527">
        <f ca="1">OFFSET(drive!$A$2:$Y$402,TRUNC((ROW()-ROW($G$2))/COLUMNS(drive!$A$2:$Y$402)),MOD(ROW()-ROW($G$2),COLUMNS(drive!$A$2:$Y$402)),1,1)</f>
        <v>2</v>
      </c>
      <c r="H4527" s="5">
        <f ca="1">(VLOOKUP($B4527,weights!$A$2:$R$6,4))*VLOOKUP($B4527,weights!$A$2:$R$6,6)^C4527*(VLOOKUP($B4527,weights!$A$2:$R$6,15)*EXP(VLOOKUP($B4527,weights!$A$2:$R$6,11)*D4527)+VLOOKUP($B4527,weights!$A$2:$R$6,16)*EXP(VLOOKUP($B4527,weights!$A$2:$R$6,12)*E4527)+VLOOKUP($B4527,weights!$A$2:$R$6,17)*EXP(VLOOKUP($B4527,weights!$A$2:$R$6,13)*F4527)+VLOOKUP($B4527,weights!$A$2:$R$6,18)*EXP(VLOOKUP($B4527,weights!$A$2:$R$6,14)*G4527))</f>
        <v>28.796874658844676</v>
      </c>
    </row>
    <row r="4528" spans="1:8" ht="12.75" x14ac:dyDescent="0.2">
      <c r="A4528">
        <f t="shared" si="0"/>
        <v>182</v>
      </c>
      <c r="B4528" t="str">
        <f t="shared" ref="B4528:C4528" si="4502">B4503</f>
        <v>restaurant</v>
      </c>
      <c r="C4528">
        <f t="shared" si="4502"/>
        <v>1</v>
      </c>
      <c r="D4528">
        <f ca="1">OFFSET(walk!$A$2:$Y$402,TRUNC((ROW()-ROW($D$2))/COLUMNS(walk!$A$2:$Y$402)),MOD(ROW()-ROW($D$2),COLUMNS(walk!$A$2:$Y$402)),1,1)</f>
        <v>10</v>
      </c>
      <c r="E4528">
        <f ca="1">OFFSET(bike!$A$2:$Y$402,TRUNC((ROW()-ROW($E$2))/COLUMNS(bike!$A$2:$Y$402)),MOD(ROW()-ROW($E$2),COLUMNS(bike!$A$2:$Y$402)),1,1)</f>
        <v>3</v>
      </c>
      <c r="F4528">
        <f ca="1">OFFSET(transit!$A$2:$Y$402,TRUNC((ROW()-ROW($F$2))/COLUMNS(transit!$A$2:$Y$402)),MOD(ROW()-ROW($F$2),COLUMNS(transit!$A$2:$Y$402)),1,1)</f>
        <v>6</v>
      </c>
      <c r="G4528">
        <f ca="1">OFFSET(drive!$A$2:$Y$402,TRUNC((ROW()-ROW($G$2))/COLUMNS(drive!$A$2:$Y$402)),MOD(ROW()-ROW($G$2),COLUMNS(drive!$A$2:$Y$402)),1,1)</f>
        <v>2</v>
      </c>
      <c r="H4528" s="5">
        <f ca="1">(VLOOKUP($B4528,weights!$A$2:$R$6,4))*VLOOKUP($B4528,weights!$A$2:$R$6,6)^C4528*(VLOOKUP($B4528,weights!$A$2:$R$6,15)*EXP(VLOOKUP($B4528,weights!$A$2:$R$6,11)*D4528)+VLOOKUP($B4528,weights!$A$2:$R$6,16)*EXP(VLOOKUP($B4528,weights!$A$2:$R$6,12)*E4528)+VLOOKUP($B4528,weights!$A$2:$R$6,17)*EXP(VLOOKUP($B4528,weights!$A$2:$R$6,13)*F4528)+VLOOKUP($B4528,weights!$A$2:$R$6,18)*EXP(VLOOKUP($B4528,weights!$A$2:$R$6,14)*G4528))</f>
        <v>25.810532101631157</v>
      </c>
    </row>
    <row r="4529" spans="1:8" ht="12.75" x14ac:dyDescent="0.2">
      <c r="A4529">
        <f t="shared" si="0"/>
        <v>182</v>
      </c>
      <c r="B4529" t="str">
        <f t="shared" ref="B4529:C4529" si="4503">B4504</f>
        <v>restaurant</v>
      </c>
      <c r="C4529">
        <f t="shared" si="4503"/>
        <v>2</v>
      </c>
      <c r="D4529">
        <f ca="1">OFFSET(walk!$A$2:$Y$402,TRUNC((ROW()-ROW($D$2))/COLUMNS(walk!$A$2:$Y$402)),MOD(ROW()-ROW($D$2),COLUMNS(walk!$A$2:$Y$402)),1,1)</f>
        <v>12</v>
      </c>
      <c r="E4529">
        <f ca="1">OFFSET(bike!$A$2:$Y$402,TRUNC((ROW()-ROW($E$2))/COLUMNS(bike!$A$2:$Y$402)),MOD(ROW()-ROW($E$2),COLUMNS(bike!$A$2:$Y$402)),1,1)</f>
        <v>3</v>
      </c>
      <c r="F4529">
        <f ca="1">OFFSET(transit!$A$2:$Y$402,TRUNC((ROW()-ROW($F$2))/COLUMNS(transit!$A$2:$Y$402)),MOD(ROW()-ROW($F$2),COLUMNS(transit!$A$2:$Y$402)),1,1)</f>
        <v>7</v>
      </c>
      <c r="G4529">
        <f ca="1">OFFSET(drive!$A$2:$Y$402,TRUNC((ROW()-ROW($G$2))/COLUMNS(drive!$A$2:$Y$402)),MOD(ROW()-ROW($G$2),COLUMNS(drive!$A$2:$Y$402)),1,1)</f>
        <v>2</v>
      </c>
      <c r="H4529" s="5">
        <f ca="1">(VLOOKUP($B4529,weights!$A$2:$R$6,4))*VLOOKUP($B4529,weights!$A$2:$R$6,6)^C4529*(VLOOKUP($B4529,weights!$A$2:$R$6,15)*EXP(VLOOKUP($B4529,weights!$A$2:$R$6,11)*D4529)+VLOOKUP($B4529,weights!$A$2:$R$6,16)*EXP(VLOOKUP($B4529,weights!$A$2:$R$6,12)*E4529)+VLOOKUP($B4529,weights!$A$2:$R$6,17)*EXP(VLOOKUP($B4529,weights!$A$2:$R$6,13)*F4529)+VLOOKUP($B4529,weights!$A$2:$R$6,18)*EXP(VLOOKUP($B4529,weights!$A$2:$R$6,14)*G4529))</f>
        <v>21.767327706251649</v>
      </c>
    </row>
    <row r="4530" spans="1:8" ht="12.75" x14ac:dyDescent="0.2">
      <c r="A4530">
        <f t="shared" si="0"/>
        <v>182</v>
      </c>
      <c r="B4530" t="str">
        <f t="shared" ref="B4530:C4530" si="4504">B4505</f>
        <v>restaurant</v>
      </c>
      <c r="C4530">
        <f t="shared" si="4504"/>
        <v>3</v>
      </c>
      <c r="D4530">
        <f ca="1">OFFSET(walk!$A$2:$Y$402,TRUNC((ROW()-ROW($D$2))/COLUMNS(walk!$A$2:$Y$402)),MOD(ROW()-ROW($D$2),COLUMNS(walk!$A$2:$Y$402)),1,1)</f>
        <v>14</v>
      </c>
      <c r="E4530">
        <f ca="1">OFFSET(bike!$A$2:$Y$402,TRUNC((ROW()-ROW($E$2))/COLUMNS(bike!$A$2:$Y$402)),MOD(ROW()-ROW($E$2),COLUMNS(bike!$A$2:$Y$402)),1,1)</f>
        <v>3</v>
      </c>
      <c r="F4530">
        <f ca="1">OFFSET(transit!$A$2:$Y$402,TRUNC((ROW()-ROW($F$2))/COLUMNS(transit!$A$2:$Y$402)),MOD(ROW()-ROW($F$2),COLUMNS(transit!$A$2:$Y$402)),1,1)</f>
        <v>9</v>
      </c>
      <c r="G4530">
        <f ca="1">OFFSET(drive!$A$2:$Y$402,TRUNC((ROW()-ROW($G$2))/COLUMNS(drive!$A$2:$Y$402)),MOD(ROW()-ROW($G$2),COLUMNS(drive!$A$2:$Y$402)),1,1)</f>
        <v>3</v>
      </c>
      <c r="H4530" s="5">
        <f ca="1">(VLOOKUP($B4530,weights!$A$2:$R$6,4))*VLOOKUP($B4530,weights!$A$2:$R$6,6)^C4530*(VLOOKUP($B4530,weights!$A$2:$R$6,15)*EXP(VLOOKUP($B4530,weights!$A$2:$R$6,11)*D4530)+VLOOKUP($B4530,weights!$A$2:$R$6,16)*EXP(VLOOKUP($B4530,weights!$A$2:$R$6,12)*E4530)+VLOOKUP($B4530,weights!$A$2:$R$6,17)*EXP(VLOOKUP($B4530,weights!$A$2:$R$6,13)*F4530)+VLOOKUP($B4530,weights!$A$2:$R$6,18)*EXP(VLOOKUP($B4530,weights!$A$2:$R$6,14)*G4530))</f>
        <v>16.79845374508243</v>
      </c>
    </row>
    <row r="4531" spans="1:8" ht="12.75" x14ac:dyDescent="0.2">
      <c r="A4531">
        <f t="shared" si="0"/>
        <v>182</v>
      </c>
      <c r="B4531" t="str">
        <f t="shared" ref="B4531:C4531" si="4505">B4506</f>
        <v>restaurant</v>
      </c>
      <c r="C4531">
        <f t="shared" si="4505"/>
        <v>4</v>
      </c>
      <c r="D4531">
        <f ca="1">OFFSET(walk!$A$2:$Y$402,TRUNC((ROW()-ROW($D$2))/COLUMNS(walk!$A$2:$Y$402)),MOD(ROW()-ROW($D$2),COLUMNS(walk!$A$2:$Y$402)),1,1)</f>
        <v>14</v>
      </c>
      <c r="E4531">
        <f ca="1">OFFSET(bike!$A$2:$Y$402,TRUNC((ROW()-ROW($E$2))/COLUMNS(bike!$A$2:$Y$402)),MOD(ROW()-ROW($E$2),COLUMNS(bike!$A$2:$Y$402)),1,1)</f>
        <v>4</v>
      </c>
      <c r="F4531">
        <f ca="1">OFFSET(transit!$A$2:$Y$402,TRUNC((ROW()-ROW($F$2))/COLUMNS(transit!$A$2:$Y$402)),MOD(ROW()-ROW($F$2),COLUMNS(transit!$A$2:$Y$402)),1,1)</f>
        <v>9</v>
      </c>
      <c r="G4531">
        <f ca="1">OFFSET(drive!$A$2:$Y$402,TRUNC((ROW()-ROW($G$2))/COLUMNS(drive!$A$2:$Y$402)),MOD(ROW()-ROW($G$2),COLUMNS(drive!$A$2:$Y$402)),1,1)</f>
        <v>4</v>
      </c>
      <c r="H4531" s="5">
        <f ca="1">(VLOOKUP($B4531,weights!$A$2:$R$6,4))*VLOOKUP($B4531,weights!$A$2:$R$6,6)^C4531*(VLOOKUP($B4531,weights!$A$2:$R$6,15)*EXP(VLOOKUP($B4531,weights!$A$2:$R$6,11)*D4531)+VLOOKUP($B4531,weights!$A$2:$R$6,16)*EXP(VLOOKUP($B4531,weights!$A$2:$R$6,12)*E4531)+VLOOKUP($B4531,weights!$A$2:$R$6,17)*EXP(VLOOKUP($B4531,weights!$A$2:$R$6,13)*F4531)+VLOOKUP($B4531,weights!$A$2:$R$6,18)*EXP(VLOOKUP($B4531,weights!$A$2:$R$6,14)*G4531))</f>
        <v>13.000460359004309</v>
      </c>
    </row>
    <row r="4532" spans="1:8" ht="12.75" x14ac:dyDescent="0.2">
      <c r="A4532">
        <f t="shared" si="0"/>
        <v>182</v>
      </c>
      <c r="B4532" t="str">
        <f t="shared" ref="B4532:C4532" si="4506">B4507</f>
        <v>restaurant</v>
      </c>
      <c r="C4532">
        <f t="shared" si="4506"/>
        <v>5</v>
      </c>
      <c r="D4532">
        <f ca="1">OFFSET(walk!$A$2:$Y$402,TRUNC((ROW()-ROW($D$2))/COLUMNS(walk!$A$2:$Y$402)),MOD(ROW()-ROW($D$2),COLUMNS(walk!$A$2:$Y$402)),1,1)</f>
        <v>17</v>
      </c>
      <c r="E4532">
        <f ca="1">OFFSET(bike!$A$2:$Y$402,TRUNC((ROW()-ROW($E$2))/COLUMNS(bike!$A$2:$Y$402)),MOD(ROW()-ROW($E$2),COLUMNS(bike!$A$2:$Y$402)),1,1)</f>
        <v>4</v>
      </c>
      <c r="F4532">
        <f ca="1">OFFSET(transit!$A$2:$Y$402,TRUNC((ROW()-ROW($F$2))/COLUMNS(transit!$A$2:$Y$402)),MOD(ROW()-ROW($F$2),COLUMNS(transit!$A$2:$Y$402)),1,1)</f>
        <v>11</v>
      </c>
      <c r="G4532">
        <f ca="1">OFFSET(drive!$A$2:$Y$402,TRUNC((ROW()-ROW($G$2))/COLUMNS(drive!$A$2:$Y$402)),MOD(ROW()-ROW($G$2),COLUMNS(drive!$A$2:$Y$402)),1,1)</f>
        <v>4</v>
      </c>
      <c r="H4532" s="5">
        <f ca="1">(VLOOKUP($B4532,weights!$A$2:$R$6,4))*VLOOKUP($B4532,weights!$A$2:$R$6,6)^C4532*(VLOOKUP($B4532,weights!$A$2:$R$6,15)*EXP(VLOOKUP($B4532,weights!$A$2:$R$6,11)*D4532)+VLOOKUP($B4532,weights!$A$2:$R$6,16)*EXP(VLOOKUP($B4532,weights!$A$2:$R$6,12)*E4532)+VLOOKUP($B4532,weights!$A$2:$R$6,17)*EXP(VLOOKUP($B4532,weights!$A$2:$R$6,13)*F4532)+VLOOKUP($B4532,weights!$A$2:$R$6,18)*EXP(VLOOKUP($B4532,weights!$A$2:$R$6,14)*G4532))</f>
        <v>10.778304364084169</v>
      </c>
    </row>
    <row r="4533" spans="1:8" ht="12.75" x14ac:dyDescent="0.2">
      <c r="A4533">
        <f t="shared" si="0"/>
        <v>182</v>
      </c>
      <c r="B4533" t="str">
        <f t="shared" ref="B4533:C4533" si="4507">B4508</f>
        <v>restaurant</v>
      </c>
      <c r="C4533">
        <f t="shared" si="4507"/>
        <v>6</v>
      </c>
      <c r="D4533">
        <f ca="1">OFFSET(walk!$A$2:$Y$402,TRUNC((ROW()-ROW($D$2))/COLUMNS(walk!$A$2:$Y$402)),MOD(ROW()-ROW($D$2),COLUMNS(walk!$A$2:$Y$402)),1,1)</f>
        <v>17</v>
      </c>
      <c r="E4533">
        <f ca="1">OFFSET(bike!$A$2:$Y$402,TRUNC((ROW()-ROW($E$2))/COLUMNS(bike!$A$2:$Y$402)),MOD(ROW()-ROW($E$2),COLUMNS(bike!$A$2:$Y$402)),1,1)</f>
        <v>5</v>
      </c>
      <c r="F4533">
        <f ca="1">OFFSET(transit!$A$2:$Y$402,TRUNC((ROW()-ROW($F$2))/COLUMNS(transit!$A$2:$Y$402)),MOD(ROW()-ROW($F$2),COLUMNS(transit!$A$2:$Y$402)),1,1)</f>
        <v>11</v>
      </c>
      <c r="G4533">
        <f ca="1">OFFSET(drive!$A$2:$Y$402,TRUNC((ROW()-ROW($G$2))/COLUMNS(drive!$A$2:$Y$402)),MOD(ROW()-ROW($G$2),COLUMNS(drive!$A$2:$Y$402)),1,1)</f>
        <v>4</v>
      </c>
      <c r="H4533" s="5">
        <f ca="1">(VLOOKUP($B4533,weights!$A$2:$R$6,4))*VLOOKUP($B4533,weights!$A$2:$R$6,6)^C4533*(VLOOKUP($B4533,weights!$A$2:$R$6,15)*EXP(VLOOKUP($B4533,weights!$A$2:$R$6,11)*D4533)+VLOOKUP($B4533,weights!$A$2:$R$6,16)*EXP(VLOOKUP($B4533,weights!$A$2:$R$6,12)*E4533)+VLOOKUP($B4533,weights!$A$2:$R$6,17)*EXP(VLOOKUP($B4533,weights!$A$2:$R$6,13)*F4533)+VLOOKUP($B4533,weights!$A$2:$R$6,18)*EXP(VLOOKUP($B4533,weights!$A$2:$R$6,14)*G4533))</f>
        <v>8.9849652025379729</v>
      </c>
    </row>
    <row r="4534" spans="1:8" ht="12.75" x14ac:dyDescent="0.2">
      <c r="A4534">
        <f t="shared" si="0"/>
        <v>182</v>
      </c>
      <c r="B4534" t="str">
        <f t="shared" ref="B4534:C4534" si="4508">B4509</f>
        <v>restaurant</v>
      </c>
      <c r="C4534">
        <f t="shared" si="4508"/>
        <v>7</v>
      </c>
      <c r="D4534">
        <f ca="1">OFFSET(walk!$A$2:$Y$402,TRUNC((ROW()-ROW($D$2))/COLUMNS(walk!$A$2:$Y$402)),MOD(ROW()-ROW($D$2),COLUMNS(walk!$A$2:$Y$402)),1,1)</f>
        <v>17</v>
      </c>
      <c r="E4534">
        <f ca="1">OFFSET(bike!$A$2:$Y$402,TRUNC((ROW()-ROW($E$2))/COLUMNS(bike!$A$2:$Y$402)),MOD(ROW()-ROW($E$2),COLUMNS(bike!$A$2:$Y$402)),1,1)</f>
        <v>6</v>
      </c>
      <c r="F4534">
        <f ca="1">OFFSET(transit!$A$2:$Y$402,TRUNC((ROW()-ROW($F$2))/COLUMNS(transit!$A$2:$Y$402)),MOD(ROW()-ROW($F$2),COLUMNS(transit!$A$2:$Y$402)),1,1)</f>
        <v>14</v>
      </c>
      <c r="G4534">
        <f ca="1">OFFSET(drive!$A$2:$Y$402,TRUNC((ROW()-ROW($G$2))/COLUMNS(drive!$A$2:$Y$402)),MOD(ROW()-ROW($G$2),COLUMNS(drive!$A$2:$Y$402)),1,1)</f>
        <v>4</v>
      </c>
      <c r="H4534" s="5">
        <f ca="1">(VLOOKUP($B4534,weights!$A$2:$R$6,4))*VLOOKUP($B4534,weights!$A$2:$R$6,6)^C4534*(VLOOKUP($B4534,weights!$A$2:$R$6,15)*EXP(VLOOKUP($B4534,weights!$A$2:$R$6,11)*D4534)+VLOOKUP($B4534,weights!$A$2:$R$6,16)*EXP(VLOOKUP($B4534,weights!$A$2:$R$6,12)*E4534)+VLOOKUP($B4534,weights!$A$2:$R$6,17)*EXP(VLOOKUP($B4534,weights!$A$2:$R$6,13)*F4534)+VLOOKUP($B4534,weights!$A$2:$R$6,18)*EXP(VLOOKUP($B4534,weights!$A$2:$R$6,14)*G4534))</f>
        <v>7.0555226694654793</v>
      </c>
    </row>
    <row r="4535" spans="1:8" ht="12.75" x14ac:dyDescent="0.2">
      <c r="A4535">
        <f t="shared" si="0"/>
        <v>182</v>
      </c>
      <c r="B4535" t="str">
        <f t="shared" ref="B4535:C4535" si="4509">B4510</f>
        <v>restaurant</v>
      </c>
      <c r="C4535">
        <f t="shared" si="4509"/>
        <v>8</v>
      </c>
      <c r="D4535">
        <f ca="1">OFFSET(walk!$A$2:$Y$402,TRUNC((ROW()-ROW($D$2))/COLUMNS(walk!$A$2:$Y$402)),MOD(ROW()-ROW($D$2),COLUMNS(walk!$A$2:$Y$402)),1,1)</f>
        <v>20</v>
      </c>
      <c r="E4535">
        <f ca="1">OFFSET(bike!$A$2:$Y$402,TRUNC((ROW()-ROW($E$2))/COLUMNS(bike!$A$2:$Y$402)),MOD(ROW()-ROW($E$2),COLUMNS(bike!$A$2:$Y$402)),1,1)</f>
        <v>6</v>
      </c>
      <c r="F4535">
        <f ca="1">OFFSET(transit!$A$2:$Y$402,TRUNC((ROW()-ROW($F$2))/COLUMNS(transit!$A$2:$Y$402)),MOD(ROW()-ROW($F$2),COLUMNS(transit!$A$2:$Y$402)),1,1)</f>
        <v>15</v>
      </c>
      <c r="G4535">
        <f ca="1">OFFSET(drive!$A$2:$Y$402,TRUNC((ROW()-ROW($G$2))/COLUMNS(drive!$A$2:$Y$402)),MOD(ROW()-ROW($G$2),COLUMNS(drive!$A$2:$Y$402)),1,1)</f>
        <v>5</v>
      </c>
      <c r="H4535" s="5">
        <f ca="1">(VLOOKUP($B4535,weights!$A$2:$R$6,4))*VLOOKUP($B4535,weights!$A$2:$R$6,6)^C4535*(VLOOKUP($B4535,weights!$A$2:$R$6,15)*EXP(VLOOKUP($B4535,weights!$A$2:$R$6,11)*D4535)+VLOOKUP($B4535,weights!$A$2:$R$6,16)*EXP(VLOOKUP($B4535,weights!$A$2:$R$6,12)*E4535)+VLOOKUP($B4535,weights!$A$2:$R$6,17)*EXP(VLOOKUP($B4535,weights!$A$2:$R$6,13)*F4535)+VLOOKUP($B4535,weights!$A$2:$R$6,18)*EXP(VLOOKUP($B4535,weights!$A$2:$R$6,14)*G4535))</f>
        <v>5.575984178734017</v>
      </c>
    </row>
    <row r="4536" spans="1:8" ht="12.75" x14ac:dyDescent="0.2">
      <c r="A4536">
        <f t="shared" si="0"/>
        <v>182</v>
      </c>
      <c r="B4536" t="str">
        <f t="shared" ref="B4536:C4536" si="4510">B4511</f>
        <v>restaurant</v>
      </c>
      <c r="C4536">
        <f t="shared" si="4510"/>
        <v>9</v>
      </c>
      <c r="D4536">
        <f ca="1">OFFSET(walk!$A$2:$Y$402,TRUNC((ROW()-ROW($D$2))/COLUMNS(walk!$A$2:$Y$402)),MOD(ROW()-ROW($D$2),COLUMNS(walk!$A$2:$Y$402)),1,1)</f>
        <v>21</v>
      </c>
      <c r="E4536">
        <f ca="1">OFFSET(bike!$A$2:$Y$402,TRUNC((ROW()-ROW($E$2))/COLUMNS(bike!$A$2:$Y$402)),MOD(ROW()-ROW($E$2),COLUMNS(bike!$A$2:$Y$402)),1,1)</f>
        <v>7</v>
      </c>
      <c r="F4536">
        <f ca="1">OFFSET(transit!$A$2:$Y$402,TRUNC((ROW()-ROW($F$2))/COLUMNS(transit!$A$2:$Y$402)),MOD(ROW()-ROW($F$2),COLUMNS(transit!$A$2:$Y$402)),1,1)</f>
        <v>19</v>
      </c>
      <c r="G4536">
        <f ca="1">OFFSET(drive!$A$2:$Y$402,TRUNC((ROW()-ROW($G$2))/COLUMNS(drive!$A$2:$Y$402)),MOD(ROW()-ROW($G$2),COLUMNS(drive!$A$2:$Y$402)),1,1)</f>
        <v>5</v>
      </c>
      <c r="H4536" s="5">
        <f ca="1">(VLOOKUP($B4536,weights!$A$2:$R$6,4))*VLOOKUP($B4536,weights!$A$2:$R$6,6)^C4536*(VLOOKUP($B4536,weights!$A$2:$R$6,15)*EXP(VLOOKUP($B4536,weights!$A$2:$R$6,11)*D4536)+VLOOKUP($B4536,weights!$A$2:$R$6,16)*EXP(VLOOKUP($B4536,weights!$A$2:$R$6,12)*E4536)+VLOOKUP($B4536,weights!$A$2:$R$6,17)*EXP(VLOOKUP($B4536,weights!$A$2:$R$6,13)*F4536)+VLOOKUP($B4536,weights!$A$2:$R$6,18)*EXP(VLOOKUP($B4536,weights!$A$2:$R$6,14)*G4536))</f>
        <v>4.3975053898739409</v>
      </c>
    </row>
    <row r="4537" spans="1:8" ht="12.75" x14ac:dyDescent="0.2">
      <c r="A4537">
        <f t="shared" si="0"/>
        <v>182</v>
      </c>
      <c r="B4537" t="str">
        <f t="shared" ref="B4537:C4537" si="4511">B4512</f>
        <v>supermarket</v>
      </c>
      <c r="C4537">
        <f t="shared" si="4511"/>
        <v>0</v>
      </c>
      <c r="D4537">
        <f ca="1">OFFSET(walk!$A$2:$Y$402,TRUNC((ROW()-ROW($D$2))/COLUMNS(walk!$A$2:$Y$402)),MOD(ROW()-ROW($D$2),COLUMNS(walk!$A$2:$Y$402)),1,1)</f>
        <v>43</v>
      </c>
      <c r="E4537">
        <f ca="1">OFFSET(bike!$A$2:$Y$402,TRUNC((ROW()-ROW($E$2))/COLUMNS(bike!$A$2:$Y$402)),MOD(ROW()-ROW($E$2),COLUMNS(bike!$A$2:$Y$402)),1,1)</f>
        <v>17</v>
      </c>
      <c r="F4537">
        <f ca="1">OFFSET(transit!$A$2:$Y$402,TRUNC((ROW()-ROW($F$2))/COLUMNS(transit!$A$2:$Y$402)),MOD(ROW()-ROW($F$2),COLUMNS(transit!$A$2:$Y$402)),1,1)</f>
        <v>20</v>
      </c>
      <c r="G4537">
        <f ca="1">OFFSET(drive!$A$2:$Y$402,TRUNC((ROW()-ROW($G$2))/COLUMNS(drive!$A$2:$Y$402)),MOD(ROW()-ROW($G$2),COLUMNS(drive!$A$2:$Y$402)),1,1)</f>
        <v>9</v>
      </c>
      <c r="H4537" s="5">
        <f ca="1">(VLOOKUP($B4537,weights!$A$2:$R$6,4))*VLOOKUP($B4537,weights!$A$2:$R$6,6)^C4537*(VLOOKUP($B4537,weights!$A$2:$R$6,15)*EXP(VLOOKUP($B4537,weights!$A$2:$R$6,11)*D4537)+VLOOKUP($B4537,weights!$A$2:$R$6,16)*EXP(VLOOKUP($B4537,weights!$A$2:$R$6,12)*E4537)+VLOOKUP($B4537,weights!$A$2:$R$6,17)*EXP(VLOOKUP($B4537,weights!$A$2:$R$6,13)*F4537)+VLOOKUP($B4537,weights!$A$2:$R$6,18)*EXP(VLOOKUP($B4537,weights!$A$2:$R$6,14)*G4537))</f>
        <v>2.8871701967446275</v>
      </c>
    </row>
    <row r="4538" spans="1:8" ht="12.75" x14ac:dyDescent="0.2">
      <c r="A4538">
        <f t="shared" si="0"/>
        <v>182</v>
      </c>
      <c r="B4538" t="str">
        <f t="shared" ref="B4538:C4538" si="4512">B4513</f>
        <v>supermarket</v>
      </c>
      <c r="C4538">
        <f t="shared" si="4512"/>
        <v>1</v>
      </c>
      <c r="D4538">
        <f ca="1">OFFSET(walk!$A$2:$Y$402,TRUNC((ROW()-ROW($D$2))/COLUMNS(walk!$A$2:$Y$402)),MOD(ROW()-ROW($D$2),COLUMNS(walk!$A$2:$Y$402)),1,1)</f>
        <v>54</v>
      </c>
      <c r="E4538">
        <f ca="1">OFFSET(bike!$A$2:$Y$402,TRUNC((ROW()-ROW($E$2))/COLUMNS(bike!$A$2:$Y$402)),MOD(ROW()-ROW($E$2),COLUMNS(bike!$A$2:$Y$402)),1,1)</f>
        <v>18</v>
      </c>
      <c r="F4538">
        <f ca="1">OFFSET(transit!$A$2:$Y$402,TRUNC((ROW()-ROW($F$2))/COLUMNS(transit!$A$2:$Y$402)),MOD(ROW()-ROW($F$2),COLUMNS(transit!$A$2:$Y$402)),1,1)</f>
        <v>25</v>
      </c>
      <c r="G4538">
        <f ca="1">OFFSET(drive!$A$2:$Y$402,TRUNC((ROW()-ROW($G$2))/COLUMNS(drive!$A$2:$Y$402)),MOD(ROW()-ROW($G$2),COLUMNS(drive!$A$2:$Y$402)),1,1)</f>
        <v>11</v>
      </c>
      <c r="H4538" s="5">
        <f ca="1">(VLOOKUP($B4538,weights!$A$2:$R$6,4))*VLOOKUP($B4538,weights!$A$2:$R$6,6)^C4538*(VLOOKUP($B4538,weights!$A$2:$R$6,15)*EXP(VLOOKUP($B4538,weights!$A$2:$R$6,11)*D4538)+VLOOKUP($B4538,weights!$A$2:$R$6,16)*EXP(VLOOKUP($B4538,weights!$A$2:$R$6,12)*E4538)+VLOOKUP($B4538,weights!$A$2:$R$6,17)*EXP(VLOOKUP($B4538,weights!$A$2:$R$6,13)*F4538)+VLOOKUP($B4538,weights!$A$2:$R$6,18)*EXP(VLOOKUP($B4538,weights!$A$2:$R$6,14)*G4538))</f>
        <v>1.0771395282688436</v>
      </c>
    </row>
    <row r="4539" spans="1:8" ht="12.75" x14ac:dyDescent="0.2">
      <c r="A4539">
        <f t="shared" si="0"/>
        <v>182</v>
      </c>
      <c r="B4539" t="str">
        <f t="shared" ref="B4539:C4539" si="4513">B4514</f>
        <v>supermarket</v>
      </c>
      <c r="C4539">
        <f t="shared" si="4513"/>
        <v>2</v>
      </c>
      <c r="D4539">
        <f ca="1">OFFSET(walk!$A$2:$Y$402,TRUNC((ROW()-ROW($D$2))/COLUMNS(walk!$A$2:$Y$402)),MOD(ROW()-ROW($D$2),COLUMNS(walk!$A$2:$Y$402)),1,1)</f>
        <v>59</v>
      </c>
      <c r="E4539">
        <f ca="1">OFFSET(bike!$A$2:$Y$402,TRUNC((ROW()-ROW($E$2))/COLUMNS(bike!$A$2:$Y$402)),MOD(ROW()-ROW($E$2),COLUMNS(bike!$A$2:$Y$402)),1,1)</f>
        <v>18</v>
      </c>
      <c r="F4539">
        <f ca="1">OFFSET(transit!$A$2:$Y$402,TRUNC((ROW()-ROW($F$2))/COLUMNS(transit!$A$2:$Y$402)),MOD(ROW()-ROW($F$2),COLUMNS(transit!$A$2:$Y$402)),1,1)</f>
        <v>36</v>
      </c>
      <c r="G4539">
        <f ca="1">OFFSET(drive!$A$2:$Y$402,TRUNC((ROW()-ROW($G$2))/COLUMNS(drive!$A$2:$Y$402)),MOD(ROW()-ROW($G$2),COLUMNS(drive!$A$2:$Y$402)),1,1)</f>
        <v>13</v>
      </c>
      <c r="H4539" s="5">
        <f ca="1">(VLOOKUP($B4539,weights!$A$2:$R$6,4))*VLOOKUP($B4539,weights!$A$2:$R$6,6)^C4539*(VLOOKUP($B4539,weights!$A$2:$R$6,15)*EXP(VLOOKUP($B4539,weights!$A$2:$R$6,11)*D4539)+VLOOKUP($B4539,weights!$A$2:$R$6,16)*EXP(VLOOKUP($B4539,weights!$A$2:$R$6,12)*E4539)+VLOOKUP($B4539,weights!$A$2:$R$6,17)*EXP(VLOOKUP($B4539,weights!$A$2:$R$6,13)*F4539)+VLOOKUP($B4539,weights!$A$2:$R$6,18)*EXP(VLOOKUP($B4539,weights!$A$2:$R$6,14)*G4539))</f>
        <v>0.40394972223420872</v>
      </c>
    </row>
    <row r="4540" spans="1:8" ht="12.75" x14ac:dyDescent="0.2">
      <c r="A4540">
        <f t="shared" si="0"/>
        <v>182</v>
      </c>
      <c r="B4540" t="str">
        <f t="shared" ref="B4540:C4540" si="4514">B4515</f>
        <v>supermarket</v>
      </c>
      <c r="C4540">
        <f t="shared" si="4514"/>
        <v>3</v>
      </c>
      <c r="D4540">
        <f ca="1">OFFSET(walk!$A$2:$Y$402,TRUNC((ROW()-ROW($D$2))/COLUMNS(walk!$A$2:$Y$402)),MOD(ROW()-ROW($D$2),COLUMNS(walk!$A$2:$Y$402)),1,1)</f>
        <v>66</v>
      </c>
      <c r="E4540">
        <f ca="1">OFFSET(bike!$A$2:$Y$402,TRUNC((ROW()-ROW($E$2))/COLUMNS(bike!$A$2:$Y$402)),MOD(ROW()-ROW($E$2),COLUMNS(bike!$A$2:$Y$402)),1,1)</f>
        <v>22</v>
      </c>
      <c r="F4540">
        <f ca="1">OFFSET(transit!$A$2:$Y$402,TRUNC((ROW()-ROW($F$2))/COLUMNS(transit!$A$2:$Y$402)),MOD(ROW()-ROW($F$2),COLUMNS(transit!$A$2:$Y$402)),1,1)</f>
        <v>37</v>
      </c>
      <c r="G4540">
        <f ca="1">OFFSET(drive!$A$2:$Y$402,TRUNC((ROW()-ROW($G$2))/COLUMNS(drive!$A$2:$Y$402)),MOD(ROW()-ROW($G$2),COLUMNS(drive!$A$2:$Y$402)),1,1)</f>
        <v>13</v>
      </c>
      <c r="H4540" s="5">
        <f ca="1">(VLOOKUP($B4540,weights!$A$2:$R$6,4))*VLOOKUP($B4540,weights!$A$2:$R$6,6)^C4540*(VLOOKUP($B4540,weights!$A$2:$R$6,15)*EXP(VLOOKUP($B4540,weights!$A$2:$R$6,11)*D4540)+VLOOKUP($B4540,weights!$A$2:$R$6,16)*EXP(VLOOKUP($B4540,weights!$A$2:$R$6,12)*E4540)+VLOOKUP($B4540,weights!$A$2:$R$6,17)*EXP(VLOOKUP($B4540,weights!$A$2:$R$6,13)*F4540)+VLOOKUP($B4540,weights!$A$2:$R$6,18)*EXP(VLOOKUP($B4540,weights!$A$2:$R$6,14)*G4540))</f>
        <v>0.23060681197954322</v>
      </c>
    </row>
    <row r="4541" spans="1:8" ht="12.75" x14ac:dyDescent="0.2">
      <c r="A4541">
        <f t="shared" si="0"/>
        <v>182</v>
      </c>
      <c r="B4541" t="str">
        <f t="shared" ref="B4541:C4541" si="4515">B4516</f>
        <v>supermarket</v>
      </c>
      <c r="C4541">
        <f t="shared" si="4515"/>
        <v>4</v>
      </c>
      <c r="D4541">
        <f ca="1">OFFSET(walk!$A$2:$Y$402,TRUNC((ROW()-ROW($D$2))/COLUMNS(walk!$A$2:$Y$402)),MOD(ROW()-ROW($D$2),COLUMNS(walk!$A$2:$Y$402)),1,1)</f>
        <v>83</v>
      </c>
      <c r="E4541">
        <f ca="1">OFFSET(bike!$A$2:$Y$402,TRUNC((ROW()-ROW($E$2))/COLUMNS(bike!$A$2:$Y$402)),MOD(ROW()-ROW($E$2),COLUMNS(bike!$A$2:$Y$402)),1,1)</f>
        <v>25</v>
      </c>
      <c r="F4541">
        <f ca="1">OFFSET(transit!$A$2:$Y$402,TRUNC((ROW()-ROW($F$2))/COLUMNS(transit!$A$2:$Y$402)),MOD(ROW()-ROW($F$2),COLUMNS(transit!$A$2:$Y$402)),1,1)</f>
        <v>43</v>
      </c>
      <c r="G4541">
        <f ca="1">OFFSET(drive!$A$2:$Y$402,TRUNC((ROW()-ROW($G$2))/COLUMNS(drive!$A$2:$Y$402)),MOD(ROW()-ROW($G$2),COLUMNS(drive!$A$2:$Y$402)),1,1)</f>
        <v>16</v>
      </c>
      <c r="H4541" s="5">
        <f ca="1">(VLOOKUP($B4541,weights!$A$2:$R$6,4))*VLOOKUP($B4541,weights!$A$2:$R$6,6)^C4541*(VLOOKUP($B4541,weights!$A$2:$R$6,15)*EXP(VLOOKUP($B4541,weights!$A$2:$R$6,11)*D4541)+VLOOKUP($B4541,weights!$A$2:$R$6,16)*EXP(VLOOKUP($B4541,weights!$A$2:$R$6,12)*E4541)+VLOOKUP($B4541,weights!$A$2:$R$6,17)*EXP(VLOOKUP($B4541,weights!$A$2:$R$6,13)*F4541)+VLOOKUP($B4541,weights!$A$2:$R$6,18)*EXP(VLOOKUP($B4541,weights!$A$2:$R$6,14)*G4541))</f>
        <v>7.1648760148729368E-2</v>
      </c>
    </row>
    <row r="4542" spans="1:8" ht="12.75" x14ac:dyDescent="0.2">
      <c r="A4542">
        <f t="shared" si="0"/>
        <v>182</v>
      </c>
      <c r="B4542" t="str">
        <f t="shared" ref="B4542:C4542" si="4516">B4517</f>
        <v>store</v>
      </c>
      <c r="C4542">
        <f t="shared" si="4516"/>
        <v>0</v>
      </c>
      <c r="D4542">
        <f ca="1">OFFSET(walk!$A$2:$Y$402,TRUNC((ROW()-ROW($D$2))/COLUMNS(walk!$A$2:$Y$402)),MOD(ROW()-ROW($D$2),COLUMNS(walk!$A$2:$Y$402)),1,1)</f>
        <v>10</v>
      </c>
      <c r="E4542">
        <f ca="1">OFFSET(bike!$A$2:$Y$402,TRUNC((ROW()-ROW($E$2))/COLUMNS(bike!$A$2:$Y$402)),MOD(ROW()-ROW($E$2),COLUMNS(bike!$A$2:$Y$402)),1,1)</f>
        <v>3</v>
      </c>
      <c r="F4542">
        <f ca="1">OFFSET(transit!$A$2:$Y$402,TRUNC((ROW()-ROW($F$2))/COLUMNS(transit!$A$2:$Y$402)),MOD(ROW()-ROW($F$2),COLUMNS(transit!$A$2:$Y$402)),1,1)</f>
        <v>8</v>
      </c>
      <c r="G4542">
        <f ca="1">OFFSET(drive!$A$2:$Y$402,TRUNC((ROW()-ROW($G$2))/COLUMNS(drive!$A$2:$Y$402)),MOD(ROW()-ROW($G$2),COLUMNS(drive!$A$2:$Y$402)),1,1)</f>
        <v>2</v>
      </c>
      <c r="H4542" s="5">
        <f ca="1">(VLOOKUP($B4542,weights!$A$2:$R$6,4))*VLOOKUP($B4542,weights!$A$2:$R$6,6)^C4542*(VLOOKUP($B4542,weights!$A$2:$R$6,15)*EXP(VLOOKUP($B4542,weights!$A$2:$R$6,11)*D4542)+VLOOKUP($B4542,weights!$A$2:$R$6,16)*EXP(VLOOKUP($B4542,weights!$A$2:$R$6,12)*E4542)+VLOOKUP($B4542,weights!$A$2:$R$6,17)*EXP(VLOOKUP($B4542,weights!$A$2:$R$6,13)*F4542)+VLOOKUP($B4542,weights!$A$2:$R$6,18)*EXP(VLOOKUP($B4542,weights!$A$2:$R$6,14)*G4542))</f>
        <v>10.830350195158564</v>
      </c>
    </row>
    <row r="4543" spans="1:8" ht="12.75" x14ac:dyDescent="0.2">
      <c r="A4543">
        <f t="shared" si="0"/>
        <v>182</v>
      </c>
      <c r="B4543" t="str">
        <f t="shared" ref="B4543:C4543" si="4517">B4518</f>
        <v>store</v>
      </c>
      <c r="C4543">
        <f t="shared" si="4517"/>
        <v>1</v>
      </c>
      <c r="D4543">
        <f ca="1">OFFSET(walk!$A$2:$Y$402,TRUNC((ROW()-ROW($D$2))/COLUMNS(walk!$A$2:$Y$402)),MOD(ROW()-ROW($D$2),COLUMNS(walk!$A$2:$Y$402)),1,1)</f>
        <v>11</v>
      </c>
      <c r="E4543">
        <f ca="1">OFFSET(bike!$A$2:$Y$402,TRUNC((ROW()-ROW($E$2))/COLUMNS(bike!$A$2:$Y$402)),MOD(ROW()-ROW($E$2),COLUMNS(bike!$A$2:$Y$402)),1,1)</f>
        <v>3</v>
      </c>
      <c r="F4543">
        <f ca="1">OFFSET(transit!$A$2:$Y$402,TRUNC((ROW()-ROW($F$2))/COLUMNS(transit!$A$2:$Y$402)),MOD(ROW()-ROW($F$2),COLUMNS(transit!$A$2:$Y$402)),1,1)</f>
        <v>11</v>
      </c>
      <c r="G4543">
        <f ca="1">OFFSET(drive!$A$2:$Y$402,TRUNC((ROW()-ROW($G$2))/COLUMNS(drive!$A$2:$Y$402)),MOD(ROW()-ROW($G$2),COLUMNS(drive!$A$2:$Y$402)),1,1)</f>
        <v>3</v>
      </c>
      <c r="H4543" s="5">
        <f ca="1">(VLOOKUP($B4543,weights!$A$2:$R$6,4))*VLOOKUP($B4543,weights!$A$2:$R$6,6)^C4543*(VLOOKUP($B4543,weights!$A$2:$R$6,15)*EXP(VLOOKUP($B4543,weights!$A$2:$R$6,11)*D4543)+VLOOKUP($B4543,weights!$A$2:$R$6,16)*EXP(VLOOKUP($B4543,weights!$A$2:$R$6,12)*E4543)+VLOOKUP($B4543,weights!$A$2:$R$6,17)*EXP(VLOOKUP($B4543,weights!$A$2:$R$6,13)*F4543)+VLOOKUP($B4543,weights!$A$2:$R$6,18)*EXP(VLOOKUP($B4543,weights!$A$2:$R$6,14)*G4543))</f>
        <v>5.8893790680586084</v>
      </c>
    </row>
    <row r="4544" spans="1:8" ht="12.75" x14ac:dyDescent="0.2">
      <c r="A4544">
        <f t="shared" si="0"/>
        <v>182</v>
      </c>
      <c r="B4544" t="str">
        <f t="shared" ref="B4544:C4544" si="4518">B4519</f>
        <v>store</v>
      </c>
      <c r="C4544">
        <f t="shared" si="4518"/>
        <v>2</v>
      </c>
      <c r="D4544">
        <f ca="1">OFFSET(walk!$A$2:$Y$402,TRUNC((ROW()-ROW($D$2))/COLUMNS(walk!$A$2:$Y$402)),MOD(ROW()-ROW($D$2),COLUMNS(walk!$A$2:$Y$402)),1,1)</f>
        <v>11</v>
      </c>
      <c r="E4544">
        <f ca="1">OFFSET(bike!$A$2:$Y$402,TRUNC((ROW()-ROW($E$2))/COLUMNS(bike!$A$2:$Y$402)),MOD(ROW()-ROW($E$2),COLUMNS(bike!$A$2:$Y$402)),1,1)</f>
        <v>4</v>
      </c>
      <c r="F4544">
        <f ca="1">OFFSET(transit!$A$2:$Y$402,TRUNC((ROW()-ROW($F$2))/COLUMNS(transit!$A$2:$Y$402)),MOD(ROW()-ROW($F$2),COLUMNS(transit!$A$2:$Y$402)),1,1)</f>
        <v>11</v>
      </c>
      <c r="G4544">
        <f ca="1">OFFSET(drive!$A$2:$Y$402,TRUNC((ROW()-ROW($G$2))/COLUMNS(drive!$A$2:$Y$402)),MOD(ROW()-ROW($G$2),COLUMNS(drive!$A$2:$Y$402)),1,1)</f>
        <v>3</v>
      </c>
      <c r="H4544" s="5">
        <f ca="1">(VLOOKUP($B4544,weights!$A$2:$R$6,4))*VLOOKUP($B4544,weights!$A$2:$R$6,6)^C4544*(VLOOKUP($B4544,weights!$A$2:$R$6,15)*EXP(VLOOKUP($B4544,weights!$A$2:$R$6,11)*D4544)+VLOOKUP($B4544,weights!$A$2:$R$6,16)*EXP(VLOOKUP($B4544,weights!$A$2:$R$6,12)*E4544)+VLOOKUP($B4544,weights!$A$2:$R$6,17)*EXP(VLOOKUP($B4544,weights!$A$2:$R$6,13)*F4544)+VLOOKUP($B4544,weights!$A$2:$R$6,18)*EXP(VLOOKUP($B4544,weights!$A$2:$R$6,14)*G4544))</f>
        <v>3.3644946024498101</v>
      </c>
    </row>
    <row r="4545" spans="1:8" ht="12.75" x14ac:dyDescent="0.2">
      <c r="A4545">
        <f t="shared" si="0"/>
        <v>182</v>
      </c>
      <c r="B4545" t="str">
        <f t="shared" ref="B4545:C4545" si="4519">B4520</f>
        <v>store</v>
      </c>
      <c r="C4545">
        <f t="shared" si="4519"/>
        <v>3</v>
      </c>
      <c r="D4545">
        <f ca="1">OFFSET(walk!$A$2:$Y$402,TRUNC((ROW()-ROW($D$2))/COLUMNS(walk!$A$2:$Y$402)),MOD(ROW()-ROW($D$2),COLUMNS(walk!$A$2:$Y$402)),1,1)</f>
        <v>15</v>
      </c>
      <c r="E4545">
        <f ca="1">OFFSET(bike!$A$2:$Y$402,TRUNC((ROW()-ROW($E$2))/COLUMNS(bike!$A$2:$Y$402)),MOD(ROW()-ROW($E$2),COLUMNS(bike!$A$2:$Y$402)),1,1)</f>
        <v>4</v>
      </c>
      <c r="F4545">
        <f ca="1">OFFSET(transit!$A$2:$Y$402,TRUNC((ROW()-ROW($F$2))/COLUMNS(transit!$A$2:$Y$402)),MOD(ROW()-ROW($F$2),COLUMNS(transit!$A$2:$Y$402)),1,1)</f>
        <v>11</v>
      </c>
      <c r="G4545">
        <f ca="1">OFFSET(drive!$A$2:$Y$402,TRUNC((ROW()-ROW($G$2))/COLUMNS(drive!$A$2:$Y$402)),MOD(ROW()-ROW($G$2),COLUMNS(drive!$A$2:$Y$402)),1,1)</f>
        <v>4</v>
      </c>
      <c r="H4545" s="5">
        <f ca="1">(VLOOKUP($B4545,weights!$A$2:$R$6,4))*VLOOKUP($B4545,weights!$A$2:$R$6,6)^C4545*(VLOOKUP($B4545,weights!$A$2:$R$6,15)*EXP(VLOOKUP($B4545,weights!$A$2:$R$6,11)*D4545)+VLOOKUP($B4545,weights!$A$2:$R$6,16)*EXP(VLOOKUP($B4545,weights!$A$2:$R$6,12)*E4545)+VLOOKUP($B4545,weights!$A$2:$R$6,17)*EXP(VLOOKUP($B4545,weights!$A$2:$R$6,13)*F4545)+VLOOKUP($B4545,weights!$A$2:$R$6,18)*EXP(VLOOKUP($B4545,weights!$A$2:$R$6,14)*G4545))</f>
        <v>1.886695351038882</v>
      </c>
    </row>
    <row r="4546" spans="1:8" ht="12.75" x14ac:dyDescent="0.2">
      <c r="A4546">
        <f t="shared" si="0"/>
        <v>182</v>
      </c>
      <c r="B4546" t="str">
        <f t="shared" ref="B4546:C4546" si="4520">B4521</f>
        <v>store</v>
      </c>
      <c r="C4546">
        <f t="shared" si="4520"/>
        <v>4</v>
      </c>
      <c r="D4546">
        <f ca="1">OFFSET(walk!$A$2:$Y$402,TRUNC((ROW()-ROW($D$2))/COLUMNS(walk!$A$2:$Y$402)),MOD(ROW()-ROW($D$2),COLUMNS(walk!$A$2:$Y$402)),1,1)</f>
        <v>16</v>
      </c>
      <c r="E4546">
        <f ca="1">OFFSET(bike!$A$2:$Y$402,TRUNC((ROW()-ROW($E$2))/COLUMNS(bike!$A$2:$Y$402)),MOD(ROW()-ROW($E$2),COLUMNS(bike!$A$2:$Y$402)),1,1)</f>
        <v>6</v>
      </c>
      <c r="F4546">
        <f ca="1">OFFSET(transit!$A$2:$Y$402,TRUNC((ROW()-ROW($F$2))/COLUMNS(transit!$A$2:$Y$402)),MOD(ROW()-ROW($F$2),COLUMNS(transit!$A$2:$Y$402)),1,1)</f>
        <v>18</v>
      </c>
      <c r="G4546">
        <f ca="1">OFFSET(drive!$A$2:$Y$402,TRUNC((ROW()-ROW($G$2))/COLUMNS(drive!$A$2:$Y$402)),MOD(ROW()-ROW($G$2),COLUMNS(drive!$A$2:$Y$402)),1,1)</f>
        <v>4</v>
      </c>
      <c r="H4546" s="5">
        <f ca="1">(VLOOKUP($B4546,weights!$A$2:$R$6,4))*VLOOKUP($B4546,weights!$A$2:$R$6,6)^C4546*(VLOOKUP($B4546,weights!$A$2:$R$6,15)*EXP(VLOOKUP($B4546,weights!$A$2:$R$6,11)*D4546)+VLOOKUP($B4546,weights!$A$2:$R$6,16)*EXP(VLOOKUP($B4546,weights!$A$2:$R$6,12)*E4546)+VLOOKUP($B4546,weights!$A$2:$R$6,17)*EXP(VLOOKUP($B4546,weights!$A$2:$R$6,13)*F4546)+VLOOKUP($B4546,weights!$A$2:$R$6,18)*EXP(VLOOKUP($B4546,weights!$A$2:$R$6,14)*G4546))</f>
        <v>0.88529088620794671</v>
      </c>
    </row>
    <row r="4547" spans="1:8" ht="12.75" x14ac:dyDescent="0.2">
      <c r="A4547">
        <f t="shared" si="0"/>
        <v>182</v>
      </c>
      <c r="B4547" t="str">
        <f t="shared" ref="B4547:C4547" si="4521">B4522</f>
        <v>pharmacy</v>
      </c>
      <c r="C4547">
        <f t="shared" si="4521"/>
        <v>0</v>
      </c>
      <c r="D4547">
        <f ca="1">OFFSET(walk!$A$2:$Y$402,TRUNC((ROW()-ROW($D$2))/COLUMNS(walk!$A$2:$Y$402)),MOD(ROW()-ROW($D$2),COLUMNS(walk!$A$2:$Y$402)),1,1)</f>
        <v>17</v>
      </c>
      <c r="E4547">
        <f ca="1">OFFSET(bike!$A$2:$Y$402,TRUNC((ROW()-ROW($E$2))/COLUMNS(bike!$A$2:$Y$402)),MOD(ROW()-ROW($E$2),COLUMNS(bike!$A$2:$Y$402)),1,1)</f>
        <v>4</v>
      </c>
      <c r="F4547">
        <f ca="1">OFFSET(transit!$A$2:$Y$402,TRUNC((ROW()-ROW($F$2))/COLUMNS(transit!$A$2:$Y$402)),MOD(ROW()-ROW($F$2),COLUMNS(transit!$A$2:$Y$402)),1,1)</f>
        <v>17</v>
      </c>
      <c r="G4547">
        <f ca="1">OFFSET(drive!$A$2:$Y$402,TRUNC((ROW()-ROW($G$2))/COLUMNS(drive!$A$2:$Y$402)),MOD(ROW()-ROW($G$2),COLUMNS(drive!$A$2:$Y$402)),1,1)</f>
        <v>3</v>
      </c>
      <c r="H4547" s="5">
        <f ca="1">(VLOOKUP($B4547,weights!$A$2:$R$6,4))*VLOOKUP($B4547,weights!$A$2:$R$6,6)^C4547*(VLOOKUP($B4547,weights!$A$2:$R$6,15)*EXP(VLOOKUP($B4547,weights!$A$2:$R$6,11)*D4547)+VLOOKUP($B4547,weights!$A$2:$R$6,16)*EXP(VLOOKUP($B4547,weights!$A$2:$R$6,12)*E4547)+VLOOKUP($B4547,weights!$A$2:$R$6,17)*EXP(VLOOKUP($B4547,weights!$A$2:$R$6,13)*F4547)+VLOOKUP($B4547,weights!$A$2:$R$6,18)*EXP(VLOOKUP($B4547,weights!$A$2:$R$6,14)*G4547))</f>
        <v>4.8037722772902773</v>
      </c>
    </row>
    <row r="4548" spans="1:8" ht="12.75" x14ac:dyDescent="0.2">
      <c r="A4548">
        <f t="shared" si="0"/>
        <v>182</v>
      </c>
      <c r="B4548" t="str">
        <f t="shared" ref="B4548:C4548" si="4522">B4523</f>
        <v>pharmacy</v>
      </c>
      <c r="C4548">
        <f t="shared" si="4522"/>
        <v>1</v>
      </c>
      <c r="D4548">
        <f ca="1">OFFSET(walk!$A$2:$Y$402,TRUNC((ROW()-ROW($D$2))/COLUMNS(walk!$A$2:$Y$402)),MOD(ROW()-ROW($D$2),COLUMNS(walk!$A$2:$Y$402)),1,1)</f>
        <v>18</v>
      </c>
      <c r="E4548">
        <f ca="1">OFFSET(bike!$A$2:$Y$402,TRUNC((ROW()-ROW($E$2))/COLUMNS(bike!$A$2:$Y$402)),MOD(ROW()-ROW($E$2),COLUMNS(bike!$A$2:$Y$402)),1,1)</f>
        <v>6</v>
      </c>
      <c r="F4548">
        <f ca="1">OFFSET(transit!$A$2:$Y$402,TRUNC((ROW()-ROW($F$2))/COLUMNS(transit!$A$2:$Y$402)),MOD(ROW()-ROW($F$2),COLUMNS(transit!$A$2:$Y$402)),1,1)</f>
        <v>17</v>
      </c>
      <c r="G4548">
        <f ca="1">OFFSET(drive!$A$2:$Y$402,TRUNC((ROW()-ROW($G$2))/COLUMNS(drive!$A$2:$Y$402)),MOD(ROW()-ROW($G$2),COLUMNS(drive!$A$2:$Y$402)),1,1)</f>
        <v>4</v>
      </c>
      <c r="H4548" s="5">
        <f ca="1">(VLOOKUP($B4548,weights!$A$2:$R$6,4))*VLOOKUP($B4548,weights!$A$2:$R$6,6)^C4548*(VLOOKUP($B4548,weights!$A$2:$R$6,15)*EXP(VLOOKUP($B4548,weights!$A$2:$R$6,11)*D4548)+VLOOKUP($B4548,weights!$A$2:$R$6,16)*EXP(VLOOKUP($B4548,weights!$A$2:$R$6,12)*E4548)+VLOOKUP($B4548,weights!$A$2:$R$6,17)*EXP(VLOOKUP($B4548,weights!$A$2:$R$6,13)*F4548)+VLOOKUP($B4548,weights!$A$2:$R$6,18)*EXP(VLOOKUP($B4548,weights!$A$2:$R$6,14)*G4548))</f>
        <v>1.661958531342373</v>
      </c>
    </row>
    <row r="4549" spans="1:8" ht="12.75" x14ac:dyDescent="0.2">
      <c r="A4549">
        <f t="shared" si="0"/>
        <v>182</v>
      </c>
      <c r="B4549" t="str">
        <f t="shared" ref="B4549:C4549" si="4523">B4524</f>
        <v>pharmacy</v>
      </c>
      <c r="C4549">
        <f t="shared" si="4523"/>
        <v>2</v>
      </c>
      <c r="D4549">
        <f ca="1">OFFSET(walk!$A$2:$Y$402,TRUNC((ROW()-ROW($D$2))/COLUMNS(walk!$A$2:$Y$402)),MOD(ROW()-ROW($D$2),COLUMNS(walk!$A$2:$Y$402)),1,1)</f>
        <v>18</v>
      </c>
      <c r="E4549">
        <f ca="1">OFFSET(bike!$A$2:$Y$402,TRUNC((ROW()-ROW($E$2))/COLUMNS(bike!$A$2:$Y$402)),MOD(ROW()-ROW($E$2),COLUMNS(bike!$A$2:$Y$402)),1,1)</f>
        <v>6</v>
      </c>
      <c r="F4549">
        <f ca="1">OFFSET(transit!$A$2:$Y$402,TRUNC((ROW()-ROW($F$2))/COLUMNS(transit!$A$2:$Y$402)),MOD(ROW()-ROW($F$2),COLUMNS(transit!$A$2:$Y$402)),1,1)</f>
        <v>17</v>
      </c>
      <c r="G4549">
        <f ca="1">OFFSET(drive!$A$2:$Y$402,TRUNC((ROW()-ROW($G$2))/COLUMNS(drive!$A$2:$Y$402)),MOD(ROW()-ROW($G$2),COLUMNS(drive!$A$2:$Y$402)),1,1)</f>
        <v>4</v>
      </c>
      <c r="H4549" s="5">
        <f ca="1">(VLOOKUP($B4549,weights!$A$2:$R$6,4))*VLOOKUP($B4549,weights!$A$2:$R$6,6)^C4549*(VLOOKUP($B4549,weights!$A$2:$R$6,15)*EXP(VLOOKUP($B4549,weights!$A$2:$R$6,11)*D4549)+VLOOKUP($B4549,weights!$A$2:$R$6,16)*EXP(VLOOKUP($B4549,weights!$A$2:$R$6,12)*E4549)+VLOOKUP($B4549,weights!$A$2:$R$6,17)*EXP(VLOOKUP($B4549,weights!$A$2:$R$6,13)*F4549)+VLOOKUP($B4549,weights!$A$2:$R$6,18)*EXP(VLOOKUP($B4549,weights!$A$2:$R$6,14)*G4549))</f>
        <v>0.80020225583151317</v>
      </c>
    </row>
    <row r="4550" spans="1:8" ht="12.75" x14ac:dyDescent="0.2">
      <c r="A4550">
        <f t="shared" si="0"/>
        <v>182</v>
      </c>
      <c r="B4550" t="str">
        <f t="shared" ref="B4550:C4550" si="4524">B4525</f>
        <v>bank</v>
      </c>
      <c r="C4550">
        <f t="shared" si="4524"/>
        <v>0</v>
      </c>
      <c r="D4550">
        <f ca="1">OFFSET(walk!$A$2:$Y$402,TRUNC((ROW()-ROW($D$2))/COLUMNS(walk!$A$2:$Y$402)),MOD(ROW()-ROW($D$2),COLUMNS(walk!$A$2:$Y$402)),1,1)</f>
        <v>29</v>
      </c>
      <c r="E4550">
        <f ca="1">OFFSET(bike!$A$2:$Y$402,TRUNC((ROW()-ROW($E$2))/COLUMNS(bike!$A$2:$Y$402)),MOD(ROW()-ROW($E$2),COLUMNS(bike!$A$2:$Y$402)),1,1)</f>
        <v>10</v>
      </c>
      <c r="F4550">
        <f ca="1">OFFSET(transit!$A$2:$Y$402,TRUNC((ROW()-ROW($F$2))/COLUMNS(transit!$A$2:$Y$402)),MOD(ROW()-ROW($F$2),COLUMNS(transit!$A$2:$Y$402)),1,1)</f>
        <v>23</v>
      </c>
      <c r="G4550">
        <f ca="1">OFFSET(drive!$A$2:$Y$402,TRUNC((ROW()-ROW($G$2))/COLUMNS(drive!$A$2:$Y$402)),MOD(ROW()-ROW($G$2),COLUMNS(drive!$A$2:$Y$402)),1,1)</f>
        <v>7</v>
      </c>
      <c r="H4550" s="5">
        <f ca="1">(VLOOKUP($B4550,weights!$A$2:$R$6,4))*VLOOKUP($B4550,weights!$A$2:$R$6,6)^C4550*(VLOOKUP($B4550,weights!$A$2:$R$6,15)*EXP(VLOOKUP($B4550,weights!$A$2:$R$6,11)*D4550)+VLOOKUP($B4550,weights!$A$2:$R$6,16)*EXP(VLOOKUP($B4550,weights!$A$2:$R$6,12)*E4550)+VLOOKUP($B4550,weights!$A$2:$R$6,17)*EXP(VLOOKUP($B4550,weights!$A$2:$R$6,13)*F4550)+VLOOKUP($B4550,weights!$A$2:$R$6,18)*EXP(VLOOKUP($B4550,weights!$A$2:$R$6,14)*G4550))</f>
        <v>1.7000002054218075</v>
      </c>
    </row>
    <row r="4551" spans="1:8" ht="12.75" x14ac:dyDescent="0.2">
      <c r="A4551">
        <f t="shared" si="0"/>
        <v>182</v>
      </c>
      <c r="B4551" t="str">
        <f t="shared" ref="B4551:C4551" si="4525">B4526</f>
        <v>bank</v>
      </c>
      <c r="C4551">
        <f t="shared" si="4525"/>
        <v>1</v>
      </c>
      <c r="D4551">
        <f ca="1">OFFSET(walk!$A$2:$Y$402,TRUNC((ROW()-ROW($D$2))/COLUMNS(walk!$A$2:$Y$402)),MOD(ROW()-ROW($D$2),COLUMNS(walk!$A$2:$Y$402)),1,1)</f>
        <v>39</v>
      </c>
      <c r="E4551">
        <f ca="1">OFFSET(bike!$A$2:$Y$402,TRUNC((ROW()-ROW($E$2))/COLUMNS(bike!$A$2:$Y$402)),MOD(ROW()-ROW($E$2),COLUMNS(bike!$A$2:$Y$402)),1,1)</f>
        <v>13</v>
      </c>
      <c r="F4551">
        <f ca="1">OFFSET(transit!$A$2:$Y$402,TRUNC((ROW()-ROW($F$2))/COLUMNS(transit!$A$2:$Y$402)),MOD(ROW()-ROW($F$2),COLUMNS(transit!$A$2:$Y$402)),1,1)</f>
        <v>30</v>
      </c>
      <c r="G4551">
        <f ca="1">OFFSET(drive!$A$2:$Y$402,TRUNC((ROW()-ROW($G$2))/COLUMNS(drive!$A$2:$Y$402)),MOD(ROW()-ROW($G$2),COLUMNS(drive!$A$2:$Y$402)),1,1)</f>
        <v>8</v>
      </c>
      <c r="H4551" s="5">
        <f ca="1">(VLOOKUP($B4551,weights!$A$2:$R$6,4))*VLOOKUP($B4551,weights!$A$2:$R$6,6)^C4551*(VLOOKUP($B4551,weights!$A$2:$R$6,15)*EXP(VLOOKUP($B4551,weights!$A$2:$R$6,11)*D4551)+VLOOKUP($B4551,weights!$A$2:$R$6,16)*EXP(VLOOKUP($B4551,weights!$A$2:$R$6,12)*E4551)+VLOOKUP($B4551,weights!$A$2:$R$6,17)*EXP(VLOOKUP($B4551,weights!$A$2:$R$6,13)*F4551)+VLOOKUP($B4551,weights!$A$2:$R$6,18)*EXP(VLOOKUP($B4551,weights!$A$2:$R$6,14)*G4551))</f>
        <v>0.46483014852005455</v>
      </c>
    </row>
    <row r="4552" spans="1:8" ht="12.75" x14ac:dyDescent="0.2">
      <c r="A4552">
        <f t="shared" si="0"/>
        <v>183</v>
      </c>
      <c r="B4552" t="str">
        <f t="shared" ref="B4552:C4552" si="4526">B4527</f>
        <v>restaurant</v>
      </c>
      <c r="C4552">
        <f t="shared" si="4526"/>
        <v>0</v>
      </c>
      <c r="D4552">
        <f ca="1">OFFSET(walk!$A$2:$Y$402,TRUNC((ROW()-ROW($D$2))/COLUMNS(walk!$A$2:$Y$402)),MOD(ROW()-ROW($D$2),COLUMNS(walk!$A$2:$Y$402)),1,1)</f>
        <v>9</v>
      </c>
      <c r="E4552">
        <f ca="1">OFFSET(bike!$A$2:$Y$402,TRUNC((ROW()-ROW($E$2))/COLUMNS(bike!$A$2:$Y$402)),MOD(ROW()-ROW($E$2),COLUMNS(bike!$A$2:$Y$402)),1,1)</f>
        <v>2</v>
      </c>
      <c r="F4552">
        <f ca="1">OFFSET(transit!$A$2:$Y$402,TRUNC((ROW()-ROW($F$2))/COLUMNS(transit!$A$2:$Y$402)),MOD(ROW()-ROW($F$2),COLUMNS(transit!$A$2:$Y$402)),1,1)</f>
        <v>6</v>
      </c>
      <c r="G4552">
        <f ca="1">OFFSET(drive!$A$2:$Y$402,TRUNC((ROW()-ROW($G$2))/COLUMNS(drive!$A$2:$Y$402)),MOD(ROW()-ROW($G$2),COLUMNS(drive!$A$2:$Y$402)),1,1)</f>
        <v>2</v>
      </c>
      <c r="H4552" s="5">
        <f ca="1">(VLOOKUP($B4552,weights!$A$2:$R$6,4))*VLOOKUP($B4552,weights!$A$2:$R$6,6)^C4552*(VLOOKUP($B4552,weights!$A$2:$R$6,15)*EXP(VLOOKUP($B4552,weights!$A$2:$R$6,11)*D4552)+VLOOKUP($B4552,weights!$A$2:$R$6,16)*EXP(VLOOKUP($B4552,weights!$A$2:$R$6,12)*E4552)+VLOOKUP($B4552,weights!$A$2:$R$6,17)*EXP(VLOOKUP($B4552,weights!$A$2:$R$6,13)*F4552)+VLOOKUP($B4552,weights!$A$2:$R$6,18)*EXP(VLOOKUP($B4552,weights!$A$2:$R$6,14)*G4552))</f>
        <v>31.430672004005245</v>
      </c>
    </row>
    <row r="4553" spans="1:8" ht="12.75" x14ac:dyDescent="0.2">
      <c r="A4553">
        <f t="shared" si="0"/>
        <v>183</v>
      </c>
      <c r="B4553" t="str">
        <f t="shared" ref="B4553:C4553" si="4527">B4528</f>
        <v>restaurant</v>
      </c>
      <c r="C4553">
        <f t="shared" si="4527"/>
        <v>1</v>
      </c>
      <c r="D4553">
        <f ca="1">OFFSET(walk!$A$2:$Y$402,TRUNC((ROW()-ROW($D$2))/COLUMNS(walk!$A$2:$Y$402)),MOD(ROW()-ROW($D$2),COLUMNS(walk!$A$2:$Y$402)),1,1)</f>
        <v>9</v>
      </c>
      <c r="E4553">
        <f ca="1">OFFSET(bike!$A$2:$Y$402,TRUNC((ROW()-ROW($E$2))/COLUMNS(bike!$A$2:$Y$402)),MOD(ROW()-ROW($E$2),COLUMNS(bike!$A$2:$Y$402)),1,1)</f>
        <v>2</v>
      </c>
      <c r="F4553">
        <f ca="1">OFFSET(transit!$A$2:$Y$402,TRUNC((ROW()-ROW($F$2))/COLUMNS(transit!$A$2:$Y$402)),MOD(ROW()-ROW($F$2),COLUMNS(transit!$A$2:$Y$402)),1,1)</f>
        <v>6</v>
      </c>
      <c r="G4553">
        <f ca="1">OFFSET(drive!$A$2:$Y$402,TRUNC((ROW()-ROW($G$2))/COLUMNS(drive!$A$2:$Y$402)),MOD(ROW()-ROW($G$2),COLUMNS(drive!$A$2:$Y$402)),1,1)</f>
        <v>2</v>
      </c>
      <c r="H4553" s="5">
        <f ca="1">(VLOOKUP($B4553,weights!$A$2:$R$6,4))*VLOOKUP($B4553,weights!$A$2:$R$6,6)^C4553*(VLOOKUP($B4553,weights!$A$2:$R$6,15)*EXP(VLOOKUP($B4553,weights!$A$2:$R$6,11)*D4553)+VLOOKUP($B4553,weights!$A$2:$R$6,16)*EXP(VLOOKUP($B4553,weights!$A$2:$R$6,12)*E4553)+VLOOKUP($B4553,weights!$A$2:$R$6,17)*EXP(VLOOKUP($B4553,weights!$A$2:$R$6,13)*F4553)+VLOOKUP($B4553,weights!$A$2:$R$6,18)*EXP(VLOOKUP($B4553,weights!$A$2:$R$6,14)*G4553))</f>
        <v>28.171194907293593</v>
      </c>
    </row>
    <row r="4554" spans="1:8" ht="12.75" x14ac:dyDescent="0.2">
      <c r="A4554">
        <f t="shared" si="0"/>
        <v>183</v>
      </c>
      <c r="B4554" t="str">
        <f t="shared" ref="B4554:C4554" si="4528">B4529</f>
        <v>restaurant</v>
      </c>
      <c r="C4554">
        <f t="shared" si="4528"/>
        <v>2</v>
      </c>
      <c r="D4554">
        <f ca="1">OFFSET(walk!$A$2:$Y$402,TRUNC((ROW()-ROW($D$2))/COLUMNS(walk!$A$2:$Y$402)),MOD(ROW()-ROW($D$2),COLUMNS(walk!$A$2:$Y$402)),1,1)</f>
        <v>10</v>
      </c>
      <c r="E4554">
        <f ca="1">OFFSET(bike!$A$2:$Y$402,TRUNC((ROW()-ROW($E$2))/COLUMNS(bike!$A$2:$Y$402)),MOD(ROW()-ROW($E$2),COLUMNS(bike!$A$2:$Y$402)),1,1)</f>
        <v>2</v>
      </c>
      <c r="F4554">
        <f ca="1">OFFSET(transit!$A$2:$Y$402,TRUNC((ROW()-ROW($F$2))/COLUMNS(transit!$A$2:$Y$402)),MOD(ROW()-ROW($F$2),COLUMNS(transit!$A$2:$Y$402)),1,1)</f>
        <v>6</v>
      </c>
      <c r="G4554">
        <f ca="1">OFFSET(drive!$A$2:$Y$402,TRUNC((ROW()-ROW($G$2))/COLUMNS(drive!$A$2:$Y$402)),MOD(ROW()-ROW($G$2),COLUMNS(drive!$A$2:$Y$402)),1,1)</f>
        <v>3</v>
      </c>
      <c r="H4554" s="5">
        <f ca="1">(VLOOKUP($B4554,weights!$A$2:$R$6,4))*VLOOKUP($B4554,weights!$A$2:$R$6,6)^C4554*(VLOOKUP($B4554,weights!$A$2:$R$6,15)*EXP(VLOOKUP($B4554,weights!$A$2:$R$6,11)*D4554)+VLOOKUP($B4554,weights!$A$2:$R$6,16)*EXP(VLOOKUP($B4554,weights!$A$2:$R$6,12)*E4554)+VLOOKUP($B4554,weights!$A$2:$R$6,17)*EXP(VLOOKUP($B4554,weights!$A$2:$R$6,13)*F4554)+VLOOKUP($B4554,weights!$A$2:$R$6,18)*EXP(VLOOKUP($B4554,weights!$A$2:$R$6,14)*G4554))</f>
        <v>23.375541626631463</v>
      </c>
    </row>
    <row r="4555" spans="1:8" ht="12.75" x14ac:dyDescent="0.2">
      <c r="A4555">
        <f t="shared" si="0"/>
        <v>183</v>
      </c>
      <c r="B4555" t="str">
        <f t="shared" ref="B4555:C4555" si="4529">B4530</f>
        <v>restaurant</v>
      </c>
      <c r="C4555">
        <f t="shared" si="4529"/>
        <v>3</v>
      </c>
      <c r="D4555">
        <f ca="1">OFFSET(walk!$A$2:$Y$402,TRUNC((ROW()-ROW($D$2))/COLUMNS(walk!$A$2:$Y$402)),MOD(ROW()-ROW($D$2),COLUMNS(walk!$A$2:$Y$402)),1,1)</f>
        <v>10</v>
      </c>
      <c r="E4555">
        <f ca="1">OFFSET(bike!$A$2:$Y$402,TRUNC((ROW()-ROW($E$2))/COLUMNS(bike!$A$2:$Y$402)),MOD(ROW()-ROW($E$2),COLUMNS(bike!$A$2:$Y$402)),1,1)</f>
        <v>2</v>
      </c>
      <c r="F4555">
        <f ca="1">OFFSET(transit!$A$2:$Y$402,TRUNC((ROW()-ROW($F$2))/COLUMNS(transit!$A$2:$Y$402)),MOD(ROW()-ROW($F$2),COLUMNS(transit!$A$2:$Y$402)),1,1)</f>
        <v>8</v>
      </c>
      <c r="G4555">
        <f ca="1">OFFSET(drive!$A$2:$Y$402,TRUNC((ROW()-ROW($G$2))/COLUMNS(drive!$A$2:$Y$402)),MOD(ROW()-ROW($G$2),COLUMNS(drive!$A$2:$Y$402)),1,1)</f>
        <v>3</v>
      </c>
      <c r="H4555" s="5">
        <f ca="1">(VLOOKUP($B4555,weights!$A$2:$R$6,4))*VLOOKUP($B4555,weights!$A$2:$R$6,6)^C4555*(VLOOKUP($B4555,weights!$A$2:$R$6,15)*EXP(VLOOKUP($B4555,weights!$A$2:$R$6,11)*D4555)+VLOOKUP($B4555,weights!$A$2:$R$6,16)*EXP(VLOOKUP($B4555,weights!$A$2:$R$6,12)*E4555)+VLOOKUP($B4555,weights!$A$2:$R$6,17)*EXP(VLOOKUP($B4555,weights!$A$2:$R$6,13)*F4555)+VLOOKUP($B4555,weights!$A$2:$R$6,18)*EXP(VLOOKUP($B4555,weights!$A$2:$R$6,14)*G4555))</f>
        <v>19.707588023203989</v>
      </c>
    </row>
    <row r="4556" spans="1:8" ht="12.75" x14ac:dyDescent="0.2">
      <c r="A4556">
        <f t="shared" si="0"/>
        <v>183</v>
      </c>
      <c r="B4556" t="str">
        <f t="shared" ref="B4556:C4556" si="4530">B4531</f>
        <v>restaurant</v>
      </c>
      <c r="C4556">
        <f t="shared" si="4530"/>
        <v>4</v>
      </c>
      <c r="D4556">
        <f ca="1">OFFSET(walk!$A$2:$Y$402,TRUNC((ROW()-ROW($D$2))/COLUMNS(walk!$A$2:$Y$402)),MOD(ROW()-ROW($D$2),COLUMNS(walk!$A$2:$Y$402)),1,1)</f>
        <v>12</v>
      </c>
      <c r="E4556">
        <f ca="1">OFFSET(bike!$A$2:$Y$402,TRUNC((ROW()-ROW($E$2))/COLUMNS(bike!$A$2:$Y$402)),MOD(ROW()-ROW($E$2),COLUMNS(bike!$A$2:$Y$402)),1,1)</f>
        <v>3</v>
      </c>
      <c r="F4556">
        <f ca="1">OFFSET(transit!$A$2:$Y$402,TRUNC((ROW()-ROW($F$2))/COLUMNS(transit!$A$2:$Y$402)),MOD(ROW()-ROW($F$2),COLUMNS(transit!$A$2:$Y$402)),1,1)</f>
        <v>8</v>
      </c>
      <c r="G4556">
        <f ca="1">OFFSET(drive!$A$2:$Y$402,TRUNC((ROW()-ROW($G$2))/COLUMNS(drive!$A$2:$Y$402)),MOD(ROW()-ROW($G$2),COLUMNS(drive!$A$2:$Y$402)),1,1)</f>
        <v>3</v>
      </c>
      <c r="H4556" s="5">
        <f ca="1">(VLOOKUP($B4556,weights!$A$2:$R$6,4))*VLOOKUP($B4556,weights!$A$2:$R$6,6)^C4556*(VLOOKUP($B4556,weights!$A$2:$R$6,15)*EXP(VLOOKUP($B4556,weights!$A$2:$R$6,11)*D4556)+VLOOKUP($B4556,weights!$A$2:$R$6,16)*EXP(VLOOKUP($B4556,weights!$A$2:$R$6,12)*E4556)+VLOOKUP($B4556,weights!$A$2:$R$6,17)*EXP(VLOOKUP($B4556,weights!$A$2:$R$6,13)*F4556)+VLOOKUP($B4556,weights!$A$2:$R$6,18)*EXP(VLOOKUP($B4556,weights!$A$2:$R$6,14)*G4556))</f>
        <v>15.813935603114285</v>
      </c>
    </row>
    <row r="4557" spans="1:8" ht="12.75" x14ac:dyDescent="0.2">
      <c r="A4557">
        <f t="shared" si="0"/>
        <v>183</v>
      </c>
      <c r="B4557" t="str">
        <f t="shared" ref="B4557:C4557" si="4531">B4532</f>
        <v>restaurant</v>
      </c>
      <c r="C4557">
        <f t="shared" si="4531"/>
        <v>5</v>
      </c>
      <c r="D4557">
        <f ca="1">OFFSET(walk!$A$2:$Y$402,TRUNC((ROW()-ROW($D$2))/COLUMNS(walk!$A$2:$Y$402)),MOD(ROW()-ROW($D$2),COLUMNS(walk!$A$2:$Y$402)),1,1)</f>
        <v>12</v>
      </c>
      <c r="E4557">
        <f ca="1">OFFSET(bike!$A$2:$Y$402,TRUNC((ROW()-ROW($E$2))/COLUMNS(bike!$A$2:$Y$402)),MOD(ROW()-ROW($E$2),COLUMNS(bike!$A$2:$Y$402)),1,1)</f>
        <v>3</v>
      </c>
      <c r="F4557">
        <f ca="1">OFFSET(transit!$A$2:$Y$402,TRUNC((ROW()-ROW($F$2))/COLUMNS(transit!$A$2:$Y$402)),MOD(ROW()-ROW($F$2),COLUMNS(transit!$A$2:$Y$402)),1,1)</f>
        <v>8</v>
      </c>
      <c r="G4557">
        <f ca="1">OFFSET(drive!$A$2:$Y$402,TRUNC((ROW()-ROW($G$2))/COLUMNS(drive!$A$2:$Y$402)),MOD(ROW()-ROW($G$2),COLUMNS(drive!$A$2:$Y$402)),1,1)</f>
        <v>3</v>
      </c>
      <c r="H4557" s="5">
        <f ca="1">(VLOOKUP($B4557,weights!$A$2:$R$6,4))*VLOOKUP($B4557,weights!$A$2:$R$6,6)^C4557*(VLOOKUP($B4557,weights!$A$2:$R$6,15)*EXP(VLOOKUP($B4557,weights!$A$2:$R$6,11)*D4557)+VLOOKUP($B4557,weights!$A$2:$R$6,16)*EXP(VLOOKUP($B4557,weights!$A$2:$R$6,12)*E4557)+VLOOKUP($B4557,weights!$A$2:$R$6,17)*EXP(VLOOKUP($B4557,weights!$A$2:$R$6,13)*F4557)+VLOOKUP($B4557,weights!$A$2:$R$6,18)*EXP(VLOOKUP($B4557,weights!$A$2:$R$6,14)*G4557))</f>
        <v>14.173971910939468</v>
      </c>
    </row>
    <row r="4558" spans="1:8" ht="12.75" x14ac:dyDescent="0.2">
      <c r="A4558">
        <f t="shared" si="0"/>
        <v>183</v>
      </c>
      <c r="B4558" t="str">
        <f t="shared" ref="B4558:C4558" si="4532">B4533</f>
        <v>restaurant</v>
      </c>
      <c r="C4558">
        <f t="shared" si="4532"/>
        <v>6</v>
      </c>
      <c r="D4558">
        <f ca="1">OFFSET(walk!$A$2:$Y$402,TRUNC((ROW()-ROW($D$2))/COLUMNS(walk!$A$2:$Y$402)),MOD(ROW()-ROW($D$2),COLUMNS(walk!$A$2:$Y$402)),1,1)</f>
        <v>12</v>
      </c>
      <c r="E4558">
        <f ca="1">OFFSET(bike!$A$2:$Y$402,TRUNC((ROW()-ROW($E$2))/COLUMNS(bike!$A$2:$Y$402)),MOD(ROW()-ROW($E$2),COLUMNS(bike!$A$2:$Y$402)),1,1)</f>
        <v>4</v>
      </c>
      <c r="F4558">
        <f ca="1">OFFSET(transit!$A$2:$Y$402,TRUNC((ROW()-ROW($F$2))/COLUMNS(transit!$A$2:$Y$402)),MOD(ROW()-ROW($F$2),COLUMNS(transit!$A$2:$Y$402)),1,1)</f>
        <v>9</v>
      </c>
      <c r="G4558">
        <f ca="1">OFFSET(drive!$A$2:$Y$402,TRUNC((ROW()-ROW($G$2))/COLUMNS(drive!$A$2:$Y$402)),MOD(ROW()-ROW($G$2),COLUMNS(drive!$A$2:$Y$402)),1,1)</f>
        <v>3</v>
      </c>
      <c r="H4558" s="5">
        <f ca="1">(VLOOKUP($B4558,weights!$A$2:$R$6,4))*VLOOKUP($B4558,weights!$A$2:$R$6,6)^C4558*(VLOOKUP($B4558,weights!$A$2:$R$6,15)*EXP(VLOOKUP($B4558,weights!$A$2:$R$6,11)*D4558)+VLOOKUP($B4558,weights!$A$2:$R$6,16)*EXP(VLOOKUP($B4558,weights!$A$2:$R$6,12)*E4558)+VLOOKUP($B4558,weights!$A$2:$R$6,17)*EXP(VLOOKUP($B4558,weights!$A$2:$R$6,13)*F4558)+VLOOKUP($B4558,weights!$A$2:$R$6,18)*EXP(VLOOKUP($B4558,weights!$A$2:$R$6,14)*G4558))</f>
        <v>11.492754319036104</v>
      </c>
    </row>
    <row r="4559" spans="1:8" ht="12.75" x14ac:dyDescent="0.2">
      <c r="A4559">
        <f t="shared" si="0"/>
        <v>183</v>
      </c>
      <c r="B4559" t="str">
        <f t="shared" ref="B4559:C4559" si="4533">B4534</f>
        <v>restaurant</v>
      </c>
      <c r="C4559">
        <f t="shared" si="4533"/>
        <v>7</v>
      </c>
      <c r="D4559">
        <f ca="1">OFFSET(walk!$A$2:$Y$402,TRUNC((ROW()-ROW($D$2))/COLUMNS(walk!$A$2:$Y$402)),MOD(ROW()-ROW($D$2),COLUMNS(walk!$A$2:$Y$402)),1,1)</f>
        <v>13</v>
      </c>
      <c r="E4559">
        <f ca="1">OFFSET(bike!$A$2:$Y$402,TRUNC((ROW()-ROW($E$2))/COLUMNS(bike!$A$2:$Y$402)),MOD(ROW()-ROW($E$2),COLUMNS(bike!$A$2:$Y$402)),1,1)</f>
        <v>5</v>
      </c>
      <c r="F4559">
        <f ca="1">OFFSET(transit!$A$2:$Y$402,TRUNC((ROW()-ROW($F$2))/COLUMNS(transit!$A$2:$Y$402)),MOD(ROW()-ROW($F$2),COLUMNS(transit!$A$2:$Y$402)),1,1)</f>
        <v>9</v>
      </c>
      <c r="G4559">
        <f ca="1">OFFSET(drive!$A$2:$Y$402,TRUNC((ROW()-ROW($G$2))/COLUMNS(drive!$A$2:$Y$402)),MOD(ROW()-ROW($G$2),COLUMNS(drive!$A$2:$Y$402)),1,1)</f>
        <v>3</v>
      </c>
      <c r="H4559" s="5">
        <f ca="1">(VLOOKUP($B4559,weights!$A$2:$R$6,4))*VLOOKUP($B4559,weights!$A$2:$R$6,6)^C4559*(VLOOKUP($B4559,weights!$A$2:$R$6,15)*EXP(VLOOKUP($B4559,weights!$A$2:$R$6,11)*D4559)+VLOOKUP($B4559,weights!$A$2:$R$6,16)*EXP(VLOOKUP($B4559,weights!$A$2:$R$6,12)*E4559)+VLOOKUP($B4559,weights!$A$2:$R$6,17)*EXP(VLOOKUP($B4559,weights!$A$2:$R$6,13)*F4559)+VLOOKUP($B4559,weights!$A$2:$R$6,18)*EXP(VLOOKUP($B4559,weights!$A$2:$R$6,14)*G4559))</f>
        <v>9.5687320984977333</v>
      </c>
    </row>
    <row r="4560" spans="1:8" ht="12.75" x14ac:dyDescent="0.2">
      <c r="A4560">
        <f t="shared" si="0"/>
        <v>183</v>
      </c>
      <c r="B4560" t="str">
        <f t="shared" ref="B4560:C4560" si="4534">B4535</f>
        <v>restaurant</v>
      </c>
      <c r="C4560">
        <f t="shared" si="4534"/>
        <v>8</v>
      </c>
      <c r="D4560">
        <f ca="1">OFFSET(walk!$A$2:$Y$402,TRUNC((ROW()-ROW($D$2))/COLUMNS(walk!$A$2:$Y$402)),MOD(ROW()-ROW($D$2),COLUMNS(walk!$A$2:$Y$402)),1,1)</f>
        <v>14</v>
      </c>
      <c r="E4560">
        <f ca="1">OFFSET(bike!$A$2:$Y$402,TRUNC((ROW()-ROW($E$2))/COLUMNS(bike!$A$2:$Y$402)),MOD(ROW()-ROW($E$2),COLUMNS(bike!$A$2:$Y$402)),1,1)</f>
        <v>5</v>
      </c>
      <c r="F4560">
        <f ca="1">OFFSET(transit!$A$2:$Y$402,TRUNC((ROW()-ROW($F$2))/COLUMNS(transit!$A$2:$Y$402)),MOD(ROW()-ROW($F$2),COLUMNS(transit!$A$2:$Y$402)),1,1)</f>
        <v>12</v>
      </c>
      <c r="G4560">
        <f ca="1">OFFSET(drive!$A$2:$Y$402,TRUNC((ROW()-ROW($G$2))/COLUMNS(drive!$A$2:$Y$402)),MOD(ROW()-ROW($G$2),COLUMNS(drive!$A$2:$Y$402)),1,1)</f>
        <v>4</v>
      </c>
      <c r="H4560" s="5">
        <f ca="1">(VLOOKUP($B4560,weights!$A$2:$R$6,4))*VLOOKUP($B4560,weights!$A$2:$R$6,6)^C4560*(VLOOKUP($B4560,weights!$A$2:$R$6,15)*EXP(VLOOKUP($B4560,weights!$A$2:$R$6,11)*D4560)+VLOOKUP($B4560,weights!$A$2:$R$6,16)*EXP(VLOOKUP($B4560,weights!$A$2:$R$6,12)*E4560)+VLOOKUP($B4560,weights!$A$2:$R$6,17)*EXP(VLOOKUP($B4560,weights!$A$2:$R$6,13)*F4560)+VLOOKUP($B4560,weights!$A$2:$R$6,18)*EXP(VLOOKUP($B4560,weights!$A$2:$R$6,14)*G4560))</f>
        <v>7.2136033057786459</v>
      </c>
    </row>
    <row r="4561" spans="1:8" ht="12.75" x14ac:dyDescent="0.2">
      <c r="A4561">
        <f t="shared" si="0"/>
        <v>183</v>
      </c>
      <c r="B4561" t="str">
        <f t="shared" ref="B4561:C4561" si="4535">B4536</f>
        <v>restaurant</v>
      </c>
      <c r="C4561">
        <f t="shared" si="4535"/>
        <v>9</v>
      </c>
      <c r="D4561">
        <f ca="1">OFFSET(walk!$A$2:$Y$402,TRUNC((ROW()-ROW($D$2))/COLUMNS(walk!$A$2:$Y$402)),MOD(ROW()-ROW($D$2),COLUMNS(walk!$A$2:$Y$402)),1,1)</f>
        <v>17</v>
      </c>
      <c r="E4561">
        <f ca="1">OFFSET(bike!$A$2:$Y$402,TRUNC((ROW()-ROW($E$2))/COLUMNS(bike!$A$2:$Y$402)),MOD(ROW()-ROW($E$2),COLUMNS(bike!$A$2:$Y$402)),1,1)</f>
        <v>5</v>
      </c>
      <c r="F4561">
        <f ca="1">OFFSET(transit!$A$2:$Y$402,TRUNC((ROW()-ROW($F$2))/COLUMNS(transit!$A$2:$Y$402)),MOD(ROW()-ROW($F$2),COLUMNS(transit!$A$2:$Y$402)),1,1)</f>
        <v>12</v>
      </c>
      <c r="G4561">
        <f ca="1">OFFSET(drive!$A$2:$Y$402,TRUNC((ROW()-ROW($G$2))/COLUMNS(drive!$A$2:$Y$402)),MOD(ROW()-ROW($G$2),COLUMNS(drive!$A$2:$Y$402)),1,1)</f>
        <v>4</v>
      </c>
      <c r="H4561" s="5">
        <f ca="1">(VLOOKUP($B4561,weights!$A$2:$R$6,4))*VLOOKUP($B4561,weights!$A$2:$R$6,6)^C4561*(VLOOKUP($B4561,weights!$A$2:$R$6,15)*EXP(VLOOKUP($B4561,weights!$A$2:$R$6,11)*D4561)+VLOOKUP($B4561,weights!$A$2:$R$6,16)*EXP(VLOOKUP($B4561,weights!$A$2:$R$6,12)*E4561)+VLOOKUP($B4561,weights!$A$2:$R$6,17)*EXP(VLOOKUP($B4561,weights!$A$2:$R$6,13)*F4561)+VLOOKUP($B4561,weights!$A$2:$R$6,18)*EXP(VLOOKUP($B4561,weights!$A$2:$R$6,14)*G4561))</f>
        <v>6.3083832177696575</v>
      </c>
    </row>
    <row r="4562" spans="1:8" ht="12.75" x14ac:dyDescent="0.2">
      <c r="A4562">
        <f t="shared" si="0"/>
        <v>183</v>
      </c>
      <c r="B4562" t="str">
        <f t="shared" ref="B4562:C4562" si="4536">B4537</f>
        <v>supermarket</v>
      </c>
      <c r="C4562">
        <f t="shared" si="4536"/>
        <v>0</v>
      </c>
      <c r="D4562">
        <f ca="1">OFFSET(walk!$A$2:$Y$402,TRUNC((ROW()-ROW($D$2))/COLUMNS(walk!$A$2:$Y$402)),MOD(ROW()-ROW($D$2),COLUMNS(walk!$A$2:$Y$402)),1,1)</f>
        <v>38</v>
      </c>
      <c r="E4562">
        <f ca="1">OFFSET(bike!$A$2:$Y$402,TRUNC((ROW()-ROW($E$2))/COLUMNS(bike!$A$2:$Y$402)),MOD(ROW()-ROW($E$2),COLUMNS(bike!$A$2:$Y$402)),1,1)</f>
        <v>16</v>
      </c>
      <c r="F4562">
        <f ca="1">OFFSET(transit!$A$2:$Y$402,TRUNC((ROW()-ROW($F$2))/COLUMNS(transit!$A$2:$Y$402)),MOD(ROW()-ROW($F$2),COLUMNS(transit!$A$2:$Y$402)),1,1)</f>
        <v>19</v>
      </c>
      <c r="G4562">
        <f ca="1">OFFSET(drive!$A$2:$Y$402,TRUNC((ROW()-ROW($G$2))/COLUMNS(drive!$A$2:$Y$402)),MOD(ROW()-ROW($G$2),COLUMNS(drive!$A$2:$Y$402)),1,1)</f>
        <v>8</v>
      </c>
      <c r="H4562" s="5">
        <f ca="1">(VLOOKUP($B4562,weights!$A$2:$R$6,4))*VLOOKUP($B4562,weights!$A$2:$R$6,6)^C4562*(VLOOKUP($B4562,weights!$A$2:$R$6,15)*EXP(VLOOKUP($B4562,weights!$A$2:$R$6,11)*D4562)+VLOOKUP($B4562,weights!$A$2:$R$6,16)*EXP(VLOOKUP($B4562,weights!$A$2:$R$6,12)*E4562)+VLOOKUP($B4562,weights!$A$2:$R$6,17)*EXP(VLOOKUP($B4562,weights!$A$2:$R$6,13)*F4562)+VLOOKUP($B4562,weights!$A$2:$R$6,18)*EXP(VLOOKUP($B4562,weights!$A$2:$R$6,14)*G4562))</f>
        <v>3.5786088798334439</v>
      </c>
    </row>
    <row r="4563" spans="1:8" ht="12.75" x14ac:dyDescent="0.2">
      <c r="A4563">
        <f t="shared" si="0"/>
        <v>183</v>
      </c>
      <c r="B4563" t="str">
        <f t="shared" ref="B4563:C4563" si="4537">B4538</f>
        <v>supermarket</v>
      </c>
      <c r="C4563">
        <f t="shared" si="4537"/>
        <v>1</v>
      </c>
      <c r="D4563">
        <f ca="1">OFFSET(walk!$A$2:$Y$402,TRUNC((ROW()-ROW($D$2))/COLUMNS(walk!$A$2:$Y$402)),MOD(ROW()-ROW($D$2),COLUMNS(walk!$A$2:$Y$402)),1,1)</f>
        <v>49</v>
      </c>
      <c r="E4563">
        <f ca="1">OFFSET(bike!$A$2:$Y$402,TRUNC((ROW()-ROW($E$2))/COLUMNS(bike!$A$2:$Y$402)),MOD(ROW()-ROW($E$2),COLUMNS(bike!$A$2:$Y$402)),1,1)</f>
        <v>16</v>
      </c>
      <c r="F4563">
        <f ca="1">OFFSET(transit!$A$2:$Y$402,TRUNC((ROW()-ROW($F$2))/COLUMNS(transit!$A$2:$Y$402)),MOD(ROW()-ROW($F$2),COLUMNS(transit!$A$2:$Y$402)),1,1)</f>
        <v>23</v>
      </c>
      <c r="G4563">
        <f ca="1">OFFSET(drive!$A$2:$Y$402,TRUNC((ROW()-ROW($G$2))/COLUMNS(drive!$A$2:$Y$402)),MOD(ROW()-ROW($G$2),COLUMNS(drive!$A$2:$Y$402)),1,1)</f>
        <v>10</v>
      </c>
      <c r="H4563" s="5">
        <f ca="1">(VLOOKUP($B4563,weights!$A$2:$R$6,4))*VLOOKUP($B4563,weights!$A$2:$R$6,6)^C4563*(VLOOKUP($B4563,weights!$A$2:$R$6,15)*EXP(VLOOKUP($B4563,weights!$A$2:$R$6,11)*D4563)+VLOOKUP($B4563,weights!$A$2:$R$6,16)*EXP(VLOOKUP($B4563,weights!$A$2:$R$6,12)*E4563)+VLOOKUP($B4563,weights!$A$2:$R$6,17)*EXP(VLOOKUP($B4563,weights!$A$2:$R$6,13)*F4563)+VLOOKUP($B4563,weights!$A$2:$R$6,18)*EXP(VLOOKUP($B4563,weights!$A$2:$R$6,14)*G4563))</f>
        <v>1.3740272855762965</v>
      </c>
    </row>
    <row r="4564" spans="1:8" ht="12.75" x14ac:dyDescent="0.2">
      <c r="A4564">
        <f t="shared" si="0"/>
        <v>183</v>
      </c>
      <c r="B4564" t="str">
        <f t="shared" ref="B4564:C4564" si="4538">B4539</f>
        <v>supermarket</v>
      </c>
      <c r="C4564">
        <f t="shared" si="4538"/>
        <v>2</v>
      </c>
      <c r="D4564">
        <f ca="1">OFFSET(walk!$A$2:$Y$402,TRUNC((ROW()-ROW($D$2))/COLUMNS(walk!$A$2:$Y$402)),MOD(ROW()-ROW($D$2),COLUMNS(walk!$A$2:$Y$402)),1,1)</f>
        <v>54</v>
      </c>
      <c r="E4564">
        <f ca="1">OFFSET(bike!$A$2:$Y$402,TRUNC((ROW()-ROW($E$2))/COLUMNS(bike!$A$2:$Y$402)),MOD(ROW()-ROW($E$2),COLUMNS(bike!$A$2:$Y$402)),1,1)</f>
        <v>17</v>
      </c>
      <c r="F4564">
        <f ca="1">OFFSET(transit!$A$2:$Y$402,TRUNC((ROW()-ROW($F$2))/COLUMNS(transit!$A$2:$Y$402)),MOD(ROW()-ROW($F$2),COLUMNS(transit!$A$2:$Y$402)),1,1)</f>
        <v>32</v>
      </c>
      <c r="G4564">
        <f ca="1">OFFSET(drive!$A$2:$Y$402,TRUNC((ROW()-ROW($G$2))/COLUMNS(drive!$A$2:$Y$402)),MOD(ROW()-ROW($G$2),COLUMNS(drive!$A$2:$Y$402)),1,1)</f>
        <v>12</v>
      </c>
      <c r="H4564" s="5">
        <f ca="1">(VLOOKUP($B4564,weights!$A$2:$R$6,4))*VLOOKUP($B4564,weights!$A$2:$R$6,6)^C4564*(VLOOKUP($B4564,weights!$A$2:$R$6,15)*EXP(VLOOKUP($B4564,weights!$A$2:$R$6,11)*D4564)+VLOOKUP($B4564,weights!$A$2:$R$6,16)*EXP(VLOOKUP($B4564,weights!$A$2:$R$6,12)*E4564)+VLOOKUP($B4564,weights!$A$2:$R$6,17)*EXP(VLOOKUP($B4564,weights!$A$2:$R$6,13)*F4564)+VLOOKUP($B4564,weights!$A$2:$R$6,18)*EXP(VLOOKUP($B4564,weights!$A$2:$R$6,14)*G4564))</f>
        <v>0.50803332528591838</v>
      </c>
    </row>
    <row r="4565" spans="1:8" ht="12.75" x14ac:dyDescent="0.2">
      <c r="A4565">
        <f t="shared" si="0"/>
        <v>183</v>
      </c>
      <c r="B4565" t="str">
        <f t="shared" ref="B4565:C4565" si="4539">B4540</f>
        <v>supermarket</v>
      </c>
      <c r="C4565">
        <f t="shared" si="4539"/>
        <v>3</v>
      </c>
      <c r="D4565">
        <f ca="1">OFFSET(walk!$A$2:$Y$402,TRUNC((ROW()-ROW($D$2))/COLUMNS(walk!$A$2:$Y$402)),MOD(ROW()-ROW($D$2),COLUMNS(walk!$A$2:$Y$402)),1,1)</f>
        <v>62</v>
      </c>
      <c r="E4565">
        <f ca="1">OFFSET(bike!$A$2:$Y$402,TRUNC((ROW()-ROW($E$2))/COLUMNS(bike!$A$2:$Y$402)),MOD(ROW()-ROW($E$2),COLUMNS(bike!$A$2:$Y$402)),1,1)</f>
        <v>21</v>
      </c>
      <c r="F4565">
        <f ca="1">OFFSET(transit!$A$2:$Y$402,TRUNC((ROW()-ROW($F$2))/COLUMNS(transit!$A$2:$Y$402)),MOD(ROW()-ROW($F$2),COLUMNS(transit!$A$2:$Y$402)),1,1)</f>
        <v>37</v>
      </c>
      <c r="G4565">
        <f ca="1">OFFSET(drive!$A$2:$Y$402,TRUNC((ROW()-ROW($G$2))/COLUMNS(drive!$A$2:$Y$402)),MOD(ROW()-ROW($G$2),COLUMNS(drive!$A$2:$Y$402)),1,1)</f>
        <v>14</v>
      </c>
      <c r="H4565" s="5">
        <f ca="1">(VLOOKUP($B4565,weights!$A$2:$R$6,4))*VLOOKUP($B4565,weights!$A$2:$R$6,6)^C4565*(VLOOKUP($B4565,weights!$A$2:$R$6,15)*EXP(VLOOKUP($B4565,weights!$A$2:$R$6,11)*D4565)+VLOOKUP($B4565,weights!$A$2:$R$6,16)*EXP(VLOOKUP($B4565,weights!$A$2:$R$6,12)*E4565)+VLOOKUP($B4565,weights!$A$2:$R$6,17)*EXP(VLOOKUP($B4565,weights!$A$2:$R$6,13)*F4565)+VLOOKUP($B4565,weights!$A$2:$R$6,18)*EXP(VLOOKUP($B4565,weights!$A$2:$R$6,14)*G4565))</f>
        <v>0.18896194323160473</v>
      </c>
    </row>
    <row r="4566" spans="1:8" ht="12.75" x14ac:dyDescent="0.2">
      <c r="A4566">
        <f t="shared" si="0"/>
        <v>183</v>
      </c>
      <c r="B4566" t="str">
        <f t="shared" ref="B4566:C4566" si="4540">B4541</f>
        <v>supermarket</v>
      </c>
      <c r="C4566">
        <f t="shared" si="4540"/>
        <v>4</v>
      </c>
      <c r="D4566">
        <f ca="1">OFFSET(walk!$A$2:$Y$402,TRUNC((ROW()-ROW($D$2))/COLUMNS(walk!$A$2:$Y$402)),MOD(ROW()-ROW($D$2),COLUMNS(walk!$A$2:$Y$402)),1,1)</f>
        <v>78</v>
      </c>
      <c r="E4566">
        <f ca="1">OFFSET(bike!$A$2:$Y$402,TRUNC((ROW()-ROW($E$2))/COLUMNS(bike!$A$2:$Y$402)),MOD(ROW()-ROW($E$2),COLUMNS(bike!$A$2:$Y$402)),1,1)</f>
        <v>24</v>
      </c>
      <c r="F4566">
        <f ca="1">OFFSET(transit!$A$2:$Y$402,TRUNC((ROW()-ROW($F$2))/COLUMNS(transit!$A$2:$Y$402)),MOD(ROW()-ROW($F$2),COLUMNS(transit!$A$2:$Y$402)),1,1)</f>
        <v>38</v>
      </c>
      <c r="G4566">
        <f ca="1">OFFSET(drive!$A$2:$Y$402,TRUNC((ROW()-ROW($G$2))/COLUMNS(drive!$A$2:$Y$402)),MOD(ROW()-ROW($G$2),COLUMNS(drive!$A$2:$Y$402)),1,1)</f>
        <v>15</v>
      </c>
      <c r="H4566" s="5">
        <f ca="1">(VLOOKUP($B4566,weights!$A$2:$R$6,4))*VLOOKUP($B4566,weights!$A$2:$R$6,6)^C4566*(VLOOKUP($B4566,weights!$A$2:$R$6,15)*EXP(VLOOKUP($B4566,weights!$A$2:$R$6,11)*D4566)+VLOOKUP($B4566,weights!$A$2:$R$6,16)*EXP(VLOOKUP($B4566,weights!$A$2:$R$6,12)*E4566)+VLOOKUP($B4566,weights!$A$2:$R$6,17)*EXP(VLOOKUP($B4566,weights!$A$2:$R$6,13)*F4566)+VLOOKUP($B4566,weights!$A$2:$R$6,18)*EXP(VLOOKUP($B4566,weights!$A$2:$R$6,14)*G4566))</f>
        <v>8.9627678324147253E-2</v>
      </c>
    </row>
    <row r="4567" spans="1:8" ht="12.75" x14ac:dyDescent="0.2">
      <c r="A4567">
        <f t="shared" si="0"/>
        <v>183</v>
      </c>
      <c r="B4567" t="str">
        <f t="shared" ref="B4567:C4567" si="4541">B4542</f>
        <v>store</v>
      </c>
      <c r="C4567">
        <f t="shared" si="4541"/>
        <v>0</v>
      </c>
      <c r="D4567">
        <f ca="1">OFFSET(walk!$A$2:$Y$402,TRUNC((ROW()-ROW($D$2))/COLUMNS(walk!$A$2:$Y$402)),MOD(ROW()-ROW($D$2),COLUMNS(walk!$A$2:$Y$402)),1,1)</f>
        <v>7</v>
      </c>
      <c r="E4567">
        <f ca="1">OFFSET(bike!$A$2:$Y$402,TRUNC((ROW()-ROW($E$2))/COLUMNS(bike!$A$2:$Y$402)),MOD(ROW()-ROW($E$2),COLUMNS(bike!$A$2:$Y$402)),1,1)</f>
        <v>2</v>
      </c>
      <c r="F4567">
        <f ca="1">OFFSET(transit!$A$2:$Y$402,TRUNC((ROW()-ROW($F$2))/COLUMNS(transit!$A$2:$Y$402)),MOD(ROW()-ROW($F$2),COLUMNS(transit!$A$2:$Y$402)),1,1)</f>
        <v>7</v>
      </c>
      <c r="G4567">
        <f ca="1">OFFSET(drive!$A$2:$Y$402,TRUNC((ROW()-ROW($G$2))/COLUMNS(drive!$A$2:$Y$402)),MOD(ROW()-ROW($G$2),COLUMNS(drive!$A$2:$Y$402)),1,1)</f>
        <v>2</v>
      </c>
      <c r="H4567" s="5">
        <f ca="1">(VLOOKUP($B4567,weights!$A$2:$R$6,4))*VLOOKUP($B4567,weights!$A$2:$R$6,6)^C4567*(VLOOKUP($B4567,weights!$A$2:$R$6,15)*EXP(VLOOKUP($B4567,weights!$A$2:$R$6,11)*D4567)+VLOOKUP($B4567,weights!$A$2:$R$6,16)*EXP(VLOOKUP($B4567,weights!$A$2:$R$6,12)*E4567)+VLOOKUP($B4567,weights!$A$2:$R$6,17)*EXP(VLOOKUP($B4567,weights!$A$2:$R$6,13)*F4567)+VLOOKUP($B4567,weights!$A$2:$R$6,18)*EXP(VLOOKUP($B4567,weights!$A$2:$R$6,14)*G4567))</f>
        <v>13.686808009951642</v>
      </c>
    </row>
    <row r="4568" spans="1:8" ht="12.75" x14ac:dyDescent="0.2">
      <c r="A4568">
        <f t="shared" si="0"/>
        <v>183</v>
      </c>
      <c r="B4568" t="str">
        <f t="shared" ref="B4568:C4568" si="4542">B4543</f>
        <v>store</v>
      </c>
      <c r="C4568">
        <f t="shared" si="4542"/>
        <v>1</v>
      </c>
      <c r="D4568">
        <f ca="1">OFFSET(walk!$A$2:$Y$402,TRUNC((ROW()-ROW($D$2))/COLUMNS(walk!$A$2:$Y$402)),MOD(ROW()-ROW($D$2),COLUMNS(walk!$A$2:$Y$402)),1,1)</f>
        <v>8</v>
      </c>
      <c r="E4568">
        <f ca="1">OFFSET(bike!$A$2:$Y$402,TRUNC((ROW()-ROW($E$2))/COLUMNS(bike!$A$2:$Y$402)),MOD(ROW()-ROW($E$2),COLUMNS(bike!$A$2:$Y$402)),1,1)</f>
        <v>2</v>
      </c>
      <c r="F4568">
        <f ca="1">OFFSET(transit!$A$2:$Y$402,TRUNC((ROW()-ROW($F$2))/COLUMNS(transit!$A$2:$Y$402)),MOD(ROW()-ROW($F$2),COLUMNS(transit!$A$2:$Y$402)),1,1)</f>
        <v>8</v>
      </c>
      <c r="G4568">
        <f ca="1">OFFSET(drive!$A$2:$Y$402,TRUNC((ROW()-ROW($G$2))/COLUMNS(drive!$A$2:$Y$402)),MOD(ROW()-ROW($G$2),COLUMNS(drive!$A$2:$Y$402)),1,1)</f>
        <v>2</v>
      </c>
      <c r="H4568" s="5">
        <f ca="1">(VLOOKUP($B4568,weights!$A$2:$R$6,4))*VLOOKUP($B4568,weights!$A$2:$R$6,6)^C4568*(VLOOKUP($B4568,weights!$A$2:$R$6,15)*EXP(VLOOKUP($B4568,weights!$A$2:$R$6,11)*D4568)+VLOOKUP($B4568,weights!$A$2:$R$6,16)*EXP(VLOOKUP($B4568,weights!$A$2:$R$6,12)*E4568)+VLOOKUP($B4568,weights!$A$2:$R$6,17)*EXP(VLOOKUP($B4568,weights!$A$2:$R$6,13)*F4568)+VLOOKUP($B4568,weights!$A$2:$R$6,18)*EXP(VLOOKUP($B4568,weights!$A$2:$R$6,14)*G4568))</f>
        <v>8.8257233366834615</v>
      </c>
    </row>
    <row r="4569" spans="1:8" ht="12.75" x14ac:dyDescent="0.2">
      <c r="A4569">
        <f t="shared" si="0"/>
        <v>183</v>
      </c>
      <c r="B4569" t="str">
        <f t="shared" ref="B4569:C4569" si="4543">B4544</f>
        <v>store</v>
      </c>
      <c r="C4569">
        <f t="shared" si="4543"/>
        <v>2</v>
      </c>
      <c r="D4569">
        <f ca="1">OFFSET(walk!$A$2:$Y$402,TRUNC((ROW()-ROW($D$2))/COLUMNS(walk!$A$2:$Y$402)),MOD(ROW()-ROW($D$2),COLUMNS(walk!$A$2:$Y$402)),1,1)</f>
        <v>11</v>
      </c>
      <c r="E4569">
        <f ca="1">OFFSET(bike!$A$2:$Y$402,TRUNC((ROW()-ROW($E$2))/COLUMNS(bike!$A$2:$Y$402)),MOD(ROW()-ROW($E$2),COLUMNS(bike!$A$2:$Y$402)),1,1)</f>
        <v>4</v>
      </c>
      <c r="F4569">
        <f ca="1">OFFSET(transit!$A$2:$Y$402,TRUNC((ROW()-ROW($F$2))/COLUMNS(transit!$A$2:$Y$402)),MOD(ROW()-ROW($F$2),COLUMNS(transit!$A$2:$Y$402)),1,1)</f>
        <v>11</v>
      </c>
      <c r="G4569">
        <f ca="1">OFFSET(drive!$A$2:$Y$402,TRUNC((ROW()-ROW($G$2))/COLUMNS(drive!$A$2:$Y$402)),MOD(ROW()-ROW($G$2),COLUMNS(drive!$A$2:$Y$402)),1,1)</f>
        <v>3</v>
      </c>
      <c r="H4569" s="5">
        <f ca="1">(VLOOKUP($B4569,weights!$A$2:$R$6,4))*VLOOKUP($B4569,weights!$A$2:$R$6,6)^C4569*(VLOOKUP($B4569,weights!$A$2:$R$6,15)*EXP(VLOOKUP($B4569,weights!$A$2:$R$6,11)*D4569)+VLOOKUP($B4569,weights!$A$2:$R$6,16)*EXP(VLOOKUP($B4569,weights!$A$2:$R$6,12)*E4569)+VLOOKUP($B4569,weights!$A$2:$R$6,17)*EXP(VLOOKUP($B4569,weights!$A$2:$R$6,13)*F4569)+VLOOKUP($B4569,weights!$A$2:$R$6,18)*EXP(VLOOKUP($B4569,weights!$A$2:$R$6,14)*G4569))</f>
        <v>3.3644946024498101</v>
      </c>
    </row>
    <row r="4570" spans="1:8" ht="12.75" x14ac:dyDescent="0.2">
      <c r="A4570">
        <f t="shared" si="0"/>
        <v>183</v>
      </c>
      <c r="B4570" t="str">
        <f t="shared" ref="B4570:C4570" si="4544">B4545</f>
        <v>store</v>
      </c>
      <c r="C4570">
        <f t="shared" si="4544"/>
        <v>3</v>
      </c>
      <c r="D4570">
        <f ca="1">OFFSET(walk!$A$2:$Y$402,TRUNC((ROW()-ROW($D$2))/COLUMNS(walk!$A$2:$Y$402)),MOD(ROW()-ROW($D$2),COLUMNS(walk!$A$2:$Y$402)),1,1)</f>
        <v>14</v>
      </c>
      <c r="E4570">
        <f ca="1">OFFSET(bike!$A$2:$Y$402,TRUNC((ROW()-ROW($E$2))/COLUMNS(bike!$A$2:$Y$402)),MOD(ROW()-ROW($E$2),COLUMNS(bike!$A$2:$Y$402)),1,1)</f>
        <v>4</v>
      </c>
      <c r="F4570">
        <f ca="1">OFFSET(transit!$A$2:$Y$402,TRUNC((ROW()-ROW($F$2))/COLUMNS(transit!$A$2:$Y$402)),MOD(ROW()-ROW($F$2),COLUMNS(transit!$A$2:$Y$402)),1,1)</f>
        <v>14</v>
      </c>
      <c r="G4570">
        <f ca="1">OFFSET(drive!$A$2:$Y$402,TRUNC((ROW()-ROW($G$2))/COLUMNS(drive!$A$2:$Y$402)),MOD(ROW()-ROW($G$2),COLUMNS(drive!$A$2:$Y$402)),1,1)</f>
        <v>3</v>
      </c>
      <c r="H4570" s="5">
        <f ca="1">(VLOOKUP($B4570,weights!$A$2:$R$6,4))*VLOOKUP($B4570,weights!$A$2:$R$6,6)^C4570*(VLOOKUP($B4570,weights!$A$2:$R$6,15)*EXP(VLOOKUP($B4570,weights!$A$2:$R$6,11)*D4570)+VLOOKUP($B4570,weights!$A$2:$R$6,16)*EXP(VLOOKUP($B4570,weights!$A$2:$R$6,12)*E4570)+VLOOKUP($B4570,weights!$A$2:$R$6,17)*EXP(VLOOKUP($B4570,weights!$A$2:$R$6,13)*F4570)+VLOOKUP($B4570,weights!$A$2:$R$6,18)*EXP(VLOOKUP($B4570,weights!$A$2:$R$6,14)*G4570))</f>
        <v>2.1689967864470843</v>
      </c>
    </row>
    <row r="4571" spans="1:8" ht="12.75" x14ac:dyDescent="0.2">
      <c r="A4571">
        <f t="shared" si="0"/>
        <v>183</v>
      </c>
      <c r="B4571" t="str">
        <f t="shared" ref="B4571:C4571" si="4545">B4546</f>
        <v>store</v>
      </c>
      <c r="C4571">
        <f t="shared" si="4545"/>
        <v>4</v>
      </c>
      <c r="D4571">
        <f ca="1">OFFSET(walk!$A$2:$Y$402,TRUNC((ROW()-ROW($D$2))/COLUMNS(walk!$A$2:$Y$402)),MOD(ROW()-ROW($D$2),COLUMNS(walk!$A$2:$Y$402)),1,1)</f>
        <v>15</v>
      </c>
      <c r="E4571">
        <f ca="1">OFFSET(bike!$A$2:$Y$402,TRUNC((ROW()-ROW($E$2))/COLUMNS(bike!$A$2:$Y$402)),MOD(ROW()-ROW($E$2),COLUMNS(bike!$A$2:$Y$402)),1,1)</f>
        <v>5</v>
      </c>
      <c r="F4571">
        <f ca="1">OFFSET(transit!$A$2:$Y$402,TRUNC((ROW()-ROW($F$2))/COLUMNS(transit!$A$2:$Y$402)),MOD(ROW()-ROW($F$2),COLUMNS(transit!$A$2:$Y$402)),1,1)</f>
        <v>15</v>
      </c>
      <c r="G4571">
        <f ca="1">OFFSET(drive!$A$2:$Y$402,TRUNC((ROW()-ROW($G$2))/COLUMNS(drive!$A$2:$Y$402)),MOD(ROW()-ROW($G$2),COLUMNS(drive!$A$2:$Y$402)),1,1)</f>
        <v>4</v>
      </c>
      <c r="H4571" s="5">
        <f ca="1">(VLOOKUP($B4571,weights!$A$2:$R$6,4))*VLOOKUP($B4571,weights!$A$2:$R$6,6)^C4571*(VLOOKUP($B4571,weights!$A$2:$R$6,15)*EXP(VLOOKUP($B4571,weights!$A$2:$R$6,11)*D4571)+VLOOKUP($B4571,weights!$A$2:$R$6,16)*EXP(VLOOKUP($B4571,weights!$A$2:$R$6,12)*E4571)+VLOOKUP($B4571,weights!$A$2:$R$6,17)*EXP(VLOOKUP($B4571,weights!$A$2:$R$6,13)*F4571)+VLOOKUP($B4571,weights!$A$2:$R$6,18)*EXP(VLOOKUP($B4571,weights!$A$2:$R$6,14)*G4571))</f>
        <v>1.0344959781689038</v>
      </c>
    </row>
    <row r="4572" spans="1:8" ht="12.75" x14ac:dyDescent="0.2">
      <c r="A4572">
        <f t="shared" si="0"/>
        <v>183</v>
      </c>
      <c r="B4572" t="str">
        <f t="shared" ref="B4572:C4572" si="4546">B4547</f>
        <v>pharmacy</v>
      </c>
      <c r="C4572">
        <f t="shared" si="4546"/>
        <v>0</v>
      </c>
      <c r="D4572">
        <f ca="1">OFFSET(walk!$A$2:$Y$402,TRUNC((ROW()-ROW($D$2))/COLUMNS(walk!$A$2:$Y$402)),MOD(ROW()-ROW($D$2),COLUMNS(walk!$A$2:$Y$402)),1,1)</f>
        <v>12</v>
      </c>
      <c r="E4572">
        <f ca="1">OFFSET(bike!$A$2:$Y$402,TRUNC((ROW()-ROW($E$2))/COLUMNS(bike!$A$2:$Y$402)),MOD(ROW()-ROW($E$2),COLUMNS(bike!$A$2:$Y$402)),1,1)</f>
        <v>3</v>
      </c>
      <c r="F4572">
        <f ca="1">OFFSET(transit!$A$2:$Y$402,TRUNC((ROW()-ROW($F$2))/COLUMNS(transit!$A$2:$Y$402)),MOD(ROW()-ROW($F$2),COLUMNS(transit!$A$2:$Y$402)),1,1)</f>
        <v>12</v>
      </c>
      <c r="G4572">
        <f ca="1">OFFSET(drive!$A$2:$Y$402,TRUNC((ROW()-ROW($G$2))/COLUMNS(drive!$A$2:$Y$402)),MOD(ROW()-ROW($G$2),COLUMNS(drive!$A$2:$Y$402)),1,1)</f>
        <v>2</v>
      </c>
      <c r="H4572" s="5">
        <f ca="1">(VLOOKUP($B4572,weights!$A$2:$R$6,4))*VLOOKUP($B4572,weights!$A$2:$R$6,6)^C4572*(VLOOKUP($B4572,weights!$A$2:$R$6,15)*EXP(VLOOKUP($B4572,weights!$A$2:$R$6,11)*D4572)+VLOOKUP($B4572,weights!$A$2:$R$6,16)*EXP(VLOOKUP($B4572,weights!$A$2:$R$6,12)*E4572)+VLOOKUP($B4572,weights!$A$2:$R$6,17)*EXP(VLOOKUP($B4572,weights!$A$2:$R$6,13)*F4572)+VLOOKUP($B4572,weights!$A$2:$R$6,18)*EXP(VLOOKUP($B4572,weights!$A$2:$R$6,14)*G4572))</f>
        <v>6.5351124307480895</v>
      </c>
    </row>
    <row r="4573" spans="1:8" ht="12.75" x14ac:dyDescent="0.2">
      <c r="A4573">
        <f t="shared" si="0"/>
        <v>183</v>
      </c>
      <c r="B4573" t="str">
        <f t="shared" ref="B4573:C4573" si="4547">B4548</f>
        <v>pharmacy</v>
      </c>
      <c r="C4573">
        <f t="shared" si="4547"/>
        <v>1</v>
      </c>
      <c r="D4573">
        <f ca="1">OFFSET(walk!$A$2:$Y$402,TRUNC((ROW()-ROW($D$2))/COLUMNS(walk!$A$2:$Y$402)),MOD(ROW()-ROW($D$2),COLUMNS(walk!$A$2:$Y$402)),1,1)</f>
        <v>13</v>
      </c>
      <c r="E4573">
        <f ca="1">OFFSET(bike!$A$2:$Y$402,TRUNC((ROW()-ROW($E$2))/COLUMNS(bike!$A$2:$Y$402)),MOD(ROW()-ROW($E$2),COLUMNS(bike!$A$2:$Y$402)),1,1)</f>
        <v>5</v>
      </c>
      <c r="F4573">
        <f ca="1">OFFSET(transit!$A$2:$Y$402,TRUNC((ROW()-ROW($F$2))/COLUMNS(transit!$A$2:$Y$402)),MOD(ROW()-ROW($F$2),COLUMNS(transit!$A$2:$Y$402)),1,1)</f>
        <v>13</v>
      </c>
      <c r="G4573">
        <f ca="1">OFFSET(drive!$A$2:$Y$402,TRUNC((ROW()-ROW($G$2))/COLUMNS(drive!$A$2:$Y$402)),MOD(ROW()-ROW($G$2),COLUMNS(drive!$A$2:$Y$402)),1,1)</f>
        <v>4</v>
      </c>
      <c r="H4573" s="5">
        <f ca="1">(VLOOKUP($B4573,weights!$A$2:$R$6,4))*VLOOKUP($B4573,weights!$A$2:$R$6,6)^C4573*(VLOOKUP($B4573,weights!$A$2:$R$6,15)*EXP(VLOOKUP($B4573,weights!$A$2:$R$6,11)*D4573)+VLOOKUP($B4573,weights!$A$2:$R$6,16)*EXP(VLOOKUP($B4573,weights!$A$2:$R$6,12)*E4573)+VLOOKUP($B4573,weights!$A$2:$R$6,17)*EXP(VLOOKUP($B4573,weights!$A$2:$R$6,13)*F4573)+VLOOKUP($B4573,weights!$A$2:$R$6,18)*EXP(VLOOKUP($B4573,weights!$A$2:$R$6,14)*G4573))</f>
        <v>1.9817998350792918</v>
      </c>
    </row>
    <row r="4574" spans="1:8" ht="12.75" x14ac:dyDescent="0.2">
      <c r="A4574">
        <f t="shared" si="0"/>
        <v>183</v>
      </c>
      <c r="B4574" t="str">
        <f t="shared" ref="B4574:C4574" si="4548">B4549</f>
        <v>pharmacy</v>
      </c>
      <c r="C4574">
        <f t="shared" si="4548"/>
        <v>2</v>
      </c>
      <c r="D4574">
        <f ca="1">OFFSET(walk!$A$2:$Y$402,TRUNC((ROW()-ROW($D$2))/COLUMNS(walk!$A$2:$Y$402)),MOD(ROW()-ROW($D$2),COLUMNS(walk!$A$2:$Y$402)),1,1)</f>
        <v>13</v>
      </c>
      <c r="E4574">
        <f ca="1">OFFSET(bike!$A$2:$Y$402,TRUNC((ROW()-ROW($E$2))/COLUMNS(bike!$A$2:$Y$402)),MOD(ROW()-ROW($E$2),COLUMNS(bike!$A$2:$Y$402)),1,1)</f>
        <v>5</v>
      </c>
      <c r="F4574">
        <f ca="1">OFFSET(transit!$A$2:$Y$402,TRUNC((ROW()-ROW($F$2))/COLUMNS(transit!$A$2:$Y$402)),MOD(ROW()-ROW($F$2),COLUMNS(transit!$A$2:$Y$402)),1,1)</f>
        <v>13</v>
      </c>
      <c r="G4574">
        <f ca="1">OFFSET(drive!$A$2:$Y$402,TRUNC((ROW()-ROW($G$2))/COLUMNS(drive!$A$2:$Y$402)),MOD(ROW()-ROW($G$2),COLUMNS(drive!$A$2:$Y$402)),1,1)</f>
        <v>4</v>
      </c>
      <c r="H4574" s="5">
        <f ca="1">(VLOOKUP($B4574,weights!$A$2:$R$6,4))*VLOOKUP($B4574,weights!$A$2:$R$6,6)^C4574*(VLOOKUP($B4574,weights!$A$2:$R$6,15)*EXP(VLOOKUP($B4574,weights!$A$2:$R$6,11)*D4574)+VLOOKUP($B4574,weights!$A$2:$R$6,16)*EXP(VLOOKUP($B4574,weights!$A$2:$R$6,12)*E4574)+VLOOKUP($B4574,weights!$A$2:$R$6,17)*EXP(VLOOKUP($B4574,weights!$A$2:$R$6,13)*F4574)+VLOOKUP($B4574,weights!$A$2:$R$6,18)*EXP(VLOOKUP($B4574,weights!$A$2:$R$6,14)*G4574))</f>
        <v>0.95419992059373326</v>
      </c>
    </row>
    <row r="4575" spans="1:8" ht="12.75" x14ac:dyDescent="0.2">
      <c r="A4575">
        <f t="shared" si="0"/>
        <v>183</v>
      </c>
      <c r="B4575" t="str">
        <f t="shared" ref="B4575:C4575" si="4549">B4550</f>
        <v>bank</v>
      </c>
      <c r="C4575">
        <f t="shared" si="4549"/>
        <v>0</v>
      </c>
      <c r="D4575">
        <f ca="1">OFFSET(walk!$A$2:$Y$402,TRUNC((ROW()-ROW($D$2))/COLUMNS(walk!$A$2:$Y$402)),MOD(ROW()-ROW($D$2),COLUMNS(walk!$A$2:$Y$402)),1,1)</f>
        <v>24</v>
      </c>
      <c r="E4575">
        <f ca="1">OFFSET(bike!$A$2:$Y$402,TRUNC((ROW()-ROW($E$2))/COLUMNS(bike!$A$2:$Y$402)),MOD(ROW()-ROW($E$2),COLUMNS(bike!$A$2:$Y$402)),1,1)</f>
        <v>9</v>
      </c>
      <c r="F4575">
        <f ca="1">OFFSET(transit!$A$2:$Y$402,TRUNC((ROW()-ROW($F$2))/COLUMNS(transit!$A$2:$Y$402)),MOD(ROW()-ROW($F$2),COLUMNS(transit!$A$2:$Y$402)),1,1)</f>
        <v>21</v>
      </c>
      <c r="G4575">
        <f ca="1">OFFSET(drive!$A$2:$Y$402,TRUNC((ROW()-ROW($G$2))/COLUMNS(drive!$A$2:$Y$402)),MOD(ROW()-ROW($G$2),COLUMNS(drive!$A$2:$Y$402)),1,1)</f>
        <v>6</v>
      </c>
      <c r="H4575" s="5">
        <f ca="1">(VLOOKUP($B4575,weights!$A$2:$R$6,4))*VLOOKUP($B4575,weights!$A$2:$R$6,6)^C4575*(VLOOKUP($B4575,weights!$A$2:$R$6,15)*EXP(VLOOKUP($B4575,weights!$A$2:$R$6,11)*D4575)+VLOOKUP($B4575,weights!$A$2:$R$6,16)*EXP(VLOOKUP($B4575,weights!$A$2:$R$6,12)*E4575)+VLOOKUP($B4575,weights!$A$2:$R$6,17)*EXP(VLOOKUP($B4575,weights!$A$2:$R$6,13)*F4575)+VLOOKUP($B4575,weights!$A$2:$R$6,18)*EXP(VLOOKUP($B4575,weights!$A$2:$R$6,14)*G4575))</f>
        <v>2.1540788229125214</v>
      </c>
    </row>
    <row r="4576" spans="1:8" ht="12.75" x14ac:dyDescent="0.2">
      <c r="A4576">
        <f t="shared" si="0"/>
        <v>183</v>
      </c>
      <c r="B4576" t="str">
        <f t="shared" ref="B4576:C4576" si="4550">B4551</f>
        <v>bank</v>
      </c>
      <c r="C4576">
        <f t="shared" si="4550"/>
        <v>1</v>
      </c>
      <c r="D4576">
        <f ca="1">OFFSET(walk!$A$2:$Y$402,TRUNC((ROW()-ROW($D$2))/COLUMNS(walk!$A$2:$Y$402)),MOD(ROW()-ROW($D$2),COLUMNS(walk!$A$2:$Y$402)),1,1)</f>
        <v>42</v>
      </c>
      <c r="E4576">
        <f ca="1">OFFSET(bike!$A$2:$Y$402,TRUNC((ROW()-ROW($E$2))/COLUMNS(bike!$A$2:$Y$402)),MOD(ROW()-ROW($E$2),COLUMNS(bike!$A$2:$Y$402)),1,1)</f>
        <v>13</v>
      </c>
      <c r="F4576">
        <f ca="1">OFFSET(transit!$A$2:$Y$402,TRUNC((ROW()-ROW($F$2))/COLUMNS(transit!$A$2:$Y$402)),MOD(ROW()-ROW($F$2),COLUMNS(transit!$A$2:$Y$402)),1,1)</f>
        <v>35</v>
      </c>
      <c r="G4576">
        <f ca="1">OFFSET(drive!$A$2:$Y$402,TRUNC((ROW()-ROW($G$2))/COLUMNS(drive!$A$2:$Y$402)),MOD(ROW()-ROW($G$2),COLUMNS(drive!$A$2:$Y$402)),1,1)</f>
        <v>8</v>
      </c>
      <c r="H4576" s="5">
        <f ca="1">(VLOOKUP($B4576,weights!$A$2:$R$6,4))*VLOOKUP($B4576,weights!$A$2:$R$6,6)^C4576*(VLOOKUP($B4576,weights!$A$2:$R$6,15)*EXP(VLOOKUP($B4576,weights!$A$2:$R$6,11)*D4576)+VLOOKUP($B4576,weights!$A$2:$R$6,16)*EXP(VLOOKUP($B4576,weights!$A$2:$R$6,12)*E4576)+VLOOKUP($B4576,weights!$A$2:$R$6,17)*EXP(VLOOKUP($B4576,weights!$A$2:$R$6,13)*F4576)+VLOOKUP($B4576,weights!$A$2:$R$6,18)*EXP(VLOOKUP($B4576,weights!$A$2:$R$6,14)*G4576))</f>
        <v>0.46135936810462563</v>
      </c>
    </row>
    <row r="4577" spans="1:8" ht="12.75" x14ac:dyDescent="0.2">
      <c r="A4577">
        <f t="shared" si="0"/>
        <v>184</v>
      </c>
      <c r="B4577" t="str">
        <f t="shared" ref="B4577:C4577" si="4551">B4552</f>
        <v>restaurant</v>
      </c>
      <c r="C4577">
        <f t="shared" si="4551"/>
        <v>0</v>
      </c>
      <c r="D4577">
        <f ca="1">OFFSET(walk!$A$2:$Y$402,TRUNC((ROW()-ROW($D$2))/COLUMNS(walk!$A$2:$Y$402)),MOD(ROW()-ROW($D$2),COLUMNS(walk!$A$2:$Y$402)),1,1)</f>
        <v>9</v>
      </c>
      <c r="E4577">
        <f ca="1">OFFSET(bike!$A$2:$Y$402,TRUNC((ROW()-ROW($E$2))/COLUMNS(bike!$A$2:$Y$402)),MOD(ROW()-ROW($E$2),COLUMNS(bike!$A$2:$Y$402)),1,1)</f>
        <v>2</v>
      </c>
      <c r="F4577">
        <f ca="1">OFFSET(transit!$A$2:$Y$402,TRUNC((ROW()-ROW($F$2))/COLUMNS(transit!$A$2:$Y$402)),MOD(ROW()-ROW($F$2),COLUMNS(transit!$A$2:$Y$402)),1,1)</f>
        <v>6</v>
      </c>
      <c r="G4577">
        <f ca="1">OFFSET(drive!$A$2:$Y$402,TRUNC((ROW()-ROW($G$2))/COLUMNS(drive!$A$2:$Y$402)),MOD(ROW()-ROW($G$2),COLUMNS(drive!$A$2:$Y$402)),1,1)</f>
        <v>2</v>
      </c>
      <c r="H4577" s="5">
        <f ca="1">(VLOOKUP($B4577,weights!$A$2:$R$6,4))*VLOOKUP($B4577,weights!$A$2:$R$6,6)^C4577*(VLOOKUP($B4577,weights!$A$2:$R$6,15)*EXP(VLOOKUP($B4577,weights!$A$2:$R$6,11)*D4577)+VLOOKUP($B4577,weights!$A$2:$R$6,16)*EXP(VLOOKUP($B4577,weights!$A$2:$R$6,12)*E4577)+VLOOKUP($B4577,weights!$A$2:$R$6,17)*EXP(VLOOKUP($B4577,weights!$A$2:$R$6,13)*F4577)+VLOOKUP($B4577,weights!$A$2:$R$6,18)*EXP(VLOOKUP($B4577,weights!$A$2:$R$6,14)*G4577))</f>
        <v>31.430672004005245</v>
      </c>
    </row>
    <row r="4578" spans="1:8" ht="12.75" x14ac:dyDescent="0.2">
      <c r="A4578">
        <f t="shared" si="0"/>
        <v>184</v>
      </c>
      <c r="B4578" t="str">
        <f t="shared" ref="B4578:C4578" si="4552">B4553</f>
        <v>restaurant</v>
      </c>
      <c r="C4578">
        <f t="shared" si="4552"/>
        <v>1</v>
      </c>
      <c r="D4578">
        <f ca="1">OFFSET(walk!$A$2:$Y$402,TRUNC((ROW()-ROW($D$2))/COLUMNS(walk!$A$2:$Y$402)),MOD(ROW()-ROW($D$2),COLUMNS(walk!$A$2:$Y$402)),1,1)</f>
        <v>9</v>
      </c>
      <c r="E4578">
        <f ca="1">OFFSET(bike!$A$2:$Y$402,TRUNC((ROW()-ROW($E$2))/COLUMNS(bike!$A$2:$Y$402)),MOD(ROW()-ROW($E$2),COLUMNS(bike!$A$2:$Y$402)),1,1)</f>
        <v>2</v>
      </c>
      <c r="F4578">
        <f ca="1">OFFSET(transit!$A$2:$Y$402,TRUNC((ROW()-ROW($F$2))/COLUMNS(transit!$A$2:$Y$402)),MOD(ROW()-ROW($F$2),COLUMNS(transit!$A$2:$Y$402)),1,1)</f>
        <v>6</v>
      </c>
      <c r="G4578">
        <f ca="1">OFFSET(drive!$A$2:$Y$402,TRUNC((ROW()-ROW($G$2))/COLUMNS(drive!$A$2:$Y$402)),MOD(ROW()-ROW($G$2),COLUMNS(drive!$A$2:$Y$402)),1,1)</f>
        <v>2</v>
      </c>
      <c r="H4578" s="5">
        <f ca="1">(VLOOKUP($B4578,weights!$A$2:$R$6,4))*VLOOKUP($B4578,weights!$A$2:$R$6,6)^C4578*(VLOOKUP($B4578,weights!$A$2:$R$6,15)*EXP(VLOOKUP($B4578,weights!$A$2:$R$6,11)*D4578)+VLOOKUP($B4578,weights!$A$2:$R$6,16)*EXP(VLOOKUP($B4578,weights!$A$2:$R$6,12)*E4578)+VLOOKUP($B4578,weights!$A$2:$R$6,17)*EXP(VLOOKUP($B4578,weights!$A$2:$R$6,13)*F4578)+VLOOKUP($B4578,weights!$A$2:$R$6,18)*EXP(VLOOKUP($B4578,weights!$A$2:$R$6,14)*G4578))</f>
        <v>28.171194907293593</v>
      </c>
    </row>
    <row r="4579" spans="1:8" ht="12.75" x14ac:dyDescent="0.2">
      <c r="A4579">
        <f t="shared" si="0"/>
        <v>184</v>
      </c>
      <c r="B4579" t="str">
        <f t="shared" ref="B4579:C4579" si="4553">B4554</f>
        <v>restaurant</v>
      </c>
      <c r="C4579">
        <f t="shared" si="4553"/>
        <v>2</v>
      </c>
      <c r="D4579">
        <f ca="1">OFFSET(walk!$A$2:$Y$402,TRUNC((ROW()-ROW($D$2))/COLUMNS(walk!$A$2:$Y$402)),MOD(ROW()-ROW($D$2),COLUMNS(walk!$A$2:$Y$402)),1,1)</f>
        <v>10</v>
      </c>
      <c r="E4579">
        <f ca="1">OFFSET(bike!$A$2:$Y$402,TRUNC((ROW()-ROW($E$2))/COLUMNS(bike!$A$2:$Y$402)),MOD(ROW()-ROW($E$2),COLUMNS(bike!$A$2:$Y$402)),1,1)</f>
        <v>2</v>
      </c>
      <c r="F4579">
        <f ca="1">OFFSET(transit!$A$2:$Y$402,TRUNC((ROW()-ROW($F$2))/COLUMNS(transit!$A$2:$Y$402)),MOD(ROW()-ROW($F$2),COLUMNS(transit!$A$2:$Y$402)),1,1)</f>
        <v>6</v>
      </c>
      <c r="G4579">
        <f ca="1">OFFSET(drive!$A$2:$Y$402,TRUNC((ROW()-ROW($G$2))/COLUMNS(drive!$A$2:$Y$402)),MOD(ROW()-ROW($G$2),COLUMNS(drive!$A$2:$Y$402)),1,1)</f>
        <v>3</v>
      </c>
      <c r="H4579" s="5">
        <f ca="1">(VLOOKUP($B4579,weights!$A$2:$R$6,4))*VLOOKUP($B4579,weights!$A$2:$R$6,6)^C4579*(VLOOKUP($B4579,weights!$A$2:$R$6,15)*EXP(VLOOKUP($B4579,weights!$A$2:$R$6,11)*D4579)+VLOOKUP($B4579,weights!$A$2:$R$6,16)*EXP(VLOOKUP($B4579,weights!$A$2:$R$6,12)*E4579)+VLOOKUP($B4579,weights!$A$2:$R$6,17)*EXP(VLOOKUP($B4579,weights!$A$2:$R$6,13)*F4579)+VLOOKUP($B4579,weights!$A$2:$R$6,18)*EXP(VLOOKUP($B4579,weights!$A$2:$R$6,14)*G4579))</f>
        <v>23.375541626631463</v>
      </c>
    </row>
    <row r="4580" spans="1:8" ht="12.75" x14ac:dyDescent="0.2">
      <c r="A4580">
        <f t="shared" si="0"/>
        <v>184</v>
      </c>
      <c r="B4580" t="str">
        <f t="shared" ref="B4580:C4580" si="4554">B4555</f>
        <v>restaurant</v>
      </c>
      <c r="C4580">
        <f t="shared" si="4554"/>
        <v>3</v>
      </c>
      <c r="D4580">
        <f ca="1">OFFSET(walk!$A$2:$Y$402,TRUNC((ROW()-ROW($D$2))/COLUMNS(walk!$A$2:$Y$402)),MOD(ROW()-ROW($D$2),COLUMNS(walk!$A$2:$Y$402)),1,1)</f>
        <v>10</v>
      </c>
      <c r="E4580">
        <f ca="1">OFFSET(bike!$A$2:$Y$402,TRUNC((ROW()-ROW($E$2))/COLUMNS(bike!$A$2:$Y$402)),MOD(ROW()-ROW($E$2),COLUMNS(bike!$A$2:$Y$402)),1,1)</f>
        <v>2</v>
      </c>
      <c r="F4580">
        <f ca="1">OFFSET(transit!$A$2:$Y$402,TRUNC((ROW()-ROW($F$2))/COLUMNS(transit!$A$2:$Y$402)),MOD(ROW()-ROW($F$2),COLUMNS(transit!$A$2:$Y$402)),1,1)</f>
        <v>8</v>
      </c>
      <c r="G4580">
        <f ca="1">OFFSET(drive!$A$2:$Y$402,TRUNC((ROW()-ROW($G$2))/COLUMNS(drive!$A$2:$Y$402)),MOD(ROW()-ROW($G$2),COLUMNS(drive!$A$2:$Y$402)),1,1)</f>
        <v>3</v>
      </c>
      <c r="H4580" s="5">
        <f ca="1">(VLOOKUP($B4580,weights!$A$2:$R$6,4))*VLOOKUP($B4580,weights!$A$2:$R$6,6)^C4580*(VLOOKUP($B4580,weights!$A$2:$R$6,15)*EXP(VLOOKUP($B4580,weights!$A$2:$R$6,11)*D4580)+VLOOKUP($B4580,weights!$A$2:$R$6,16)*EXP(VLOOKUP($B4580,weights!$A$2:$R$6,12)*E4580)+VLOOKUP($B4580,weights!$A$2:$R$6,17)*EXP(VLOOKUP($B4580,weights!$A$2:$R$6,13)*F4580)+VLOOKUP($B4580,weights!$A$2:$R$6,18)*EXP(VLOOKUP($B4580,weights!$A$2:$R$6,14)*G4580))</f>
        <v>19.707588023203989</v>
      </c>
    </row>
    <row r="4581" spans="1:8" ht="12.75" x14ac:dyDescent="0.2">
      <c r="A4581">
        <f t="shared" si="0"/>
        <v>184</v>
      </c>
      <c r="B4581" t="str">
        <f t="shared" ref="B4581:C4581" si="4555">B4556</f>
        <v>restaurant</v>
      </c>
      <c r="C4581">
        <f t="shared" si="4555"/>
        <v>4</v>
      </c>
      <c r="D4581">
        <f ca="1">OFFSET(walk!$A$2:$Y$402,TRUNC((ROW()-ROW($D$2))/COLUMNS(walk!$A$2:$Y$402)),MOD(ROW()-ROW($D$2),COLUMNS(walk!$A$2:$Y$402)),1,1)</f>
        <v>12</v>
      </c>
      <c r="E4581">
        <f ca="1">OFFSET(bike!$A$2:$Y$402,TRUNC((ROW()-ROW($E$2))/COLUMNS(bike!$A$2:$Y$402)),MOD(ROW()-ROW($E$2),COLUMNS(bike!$A$2:$Y$402)),1,1)</f>
        <v>3</v>
      </c>
      <c r="F4581">
        <f ca="1">OFFSET(transit!$A$2:$Y$402,TRUNC((ROW()-ROW($F$2))/COLUMNS(transit!$A$2:$Y$402)),MOD(ROW()-ROW($F$2),COLUMNS(transit!$A$2:$Y$402)),1,1)</f>
        <v>8</v>
      </c>
      <c r="G4581">
        <f ca="1">OFFSET(drive!$A$2:$Y$402,TRUNC((ROW()-ROW($G$2))/COLUMNS(drive!$A$2:$Y$402)),MOD(ROW()-ROW($G$2),COLUMNS(drive!$A$2:$Y$402)),1,1)</f>
        <v>3</v>
      </c>
      <c r="H4581" s="5">
        <f ca="1">(VLOOKUP($B4581,weights!$A$2:$R$6,4))*VLOOKUP($B4581,weights!$A$2:$R$6,6)^C4581*(VLOOKUP($B4581,weights!$A$2:$R$6,15)*EXP(VLOOKUP($B4581,weights!$A$2:$R$6,11)*D4581)+VLOOKUP($B4581,weights!$A$2:$R$6,16)*EXP(VLOOKUP($B4581,weights!$A$2:$R$6,12)*E4581)+VLOOKUP($B4581,weights!$A$2:$R$6,17)*EXP(VLOOKUP($B4581,weights!$A$2:$R$6,13)*F4581)+VLOOKUP($B4581,weights!$A$2:$R$6,18)*EXP(VLOOKUP($B4581,weights!$A$2:$R$6,14)*G4581))</f>
        <v>15.813935603114285</v>
      </c>
    </row>
    <row r="4582" spans="1:8" ht="12.75" x14ac:dyDescent="0.2">
      <c r="A4582">
        <f t="shared" si="0"/>
        <v>184</v>
      </c>
      <c r="B4582" t="str">
        <f t="shared" ref="B4582:C4582" si="4556">B4557</f>
        <v>restaurant</v>
      </c>
      <c r="C4582">
        <f t="shared" si="4556"/>
        <v>5</v>
      </c>
      <c r="D4582">
        <f ca="1">OFFSET(walk!$A$2:$Y$402,TRUNC((ROW()-ROW($D$2))/COLUMNS(walk!$A$2:$Y$402)),MOD(ROW()-ROW($D$2),COLUMNS(walk!$A$2:$Y$402)),1,1)</f>
        <v>12</v>
      </c>
      <c r="E4582">
        <f ca="1">OFFSET(bike!$A$2:$Y$402,TRUNC((ROW()-ROW($E$2))/COLUMNS(bike!$A$2:$Y$402)),MOD(ROW()-ROW($E$2),COLUMNS(bike!$A$2:$Y$402)),1,1)</f>
        <v>3</v>
      </c>
      <c r="F4582">
        <f ca="1">OFFSET(transit!$A$2:$Y$402,TRUNC((ROW()-ROW($F$2))/COLUMNS(transit!$A$2:$Y$402)),MOD(ROW()-ROW($F$2),COLUMNS(transit!$A$2:$Y$402)),1,1)</f>
        <v>8</v>
      </c>
      <c r="G4582">
        <f ca="1">OFFSET(drive!$A$2:$Y$402,TRUNC((ROW()-ROW($G$2))/COLUMNS(drive!$A$2:$Y$402)),MOD(ROW()-ROW($G$2),COLUMNS(drive!$A$2:$Y$402)),1,1)</f>
        <v>3</v>
      </c>
      <c r="H4582" s="5">
        <f ca="1">(VLOOKUP($B4582,weights!$A$2:$R$6,4))*VLOOKUP($B4582,weights!$A$2:$R$6,6)^C4582*(VLOOKUP($B4582,weights!$A$2:$R$6,15)*EXP(VLOOKUP($B4582,weights!$A$2:$R$6,11)*D4582)+VLOOKUP($B4582,weights!$A$2:$R$6,16)*EXP(VLOOKUP($B4582,weights!$A$2:$R$6,12)*E4582)+VLOOKUP($B4582,weights!$A$2:$R$6,17)*EXP(VLOOKUP($B4582,weights!$A$2:$R$6,13)*F4582)+VLOOKUP($B4582,weights!$A$2:$R$6,18)*EXP(VLOOKUP($B4582,weights!$A$2:$R$6,14)*G4582))</f>
        <v>14.173971910939468</v>
      </c>
    </row>
    <row r="4583" spans="1:8" ht="12.75" x14ac:dyDescent="0.2">
      <c r="A4583">
        <f t="shared" si="0"/>
        <v>184</v>
      </c>
      <c r="B4583" t="str">
        <f t="shared" ref="B4583:C4583" si="4557">B4558</f>
        <v>restaurant</v>
      </c>
      <c r="C4583">
        <f t="shared" si="4557"/>
        <v>6</v>
      </c>
      <c r="D4583">
        <f ca="1">OFFSET(walk!$A$2:$Y$402,TRUNC((ROW()-ROW($D$2))/COLUMNS(walk!$A$2:$Y$402)),MOD(ROW()-ROW($D$2),COLUMNS(walk!$A$2:$Y$402)),1,1)</f>
        <v>12</v>
      </c>
      <c r="E4583">
        <f ca="1">OFFSET(bike!$A$2:$Y$402,TRUNC((ROW()-ROW($E$2))/COLUMNS(bike!$A$2:$Y$402)),MOD(ROW()-ROW($E$2),COLUMNS(bike!$A$2:$Y$402)),1,1)</f>
        <v>4</v>
      </c>
      <c r="F4583">
        <f ca="1">OFFSET(transit!$A$2:$Y$402,TRUNC((ROW()-ROW($F$2))/COLUMNS(transit!$A$2:$Y$402)),MOD(ROW()-ROW($F$2),COLUMNS(transit!$A$2:$Y$402)),1,1)</f>
        <v>9</v>
      </c>
      <c r="G4583">
        <f ca="1">OFFSET(drive!$A$2:$Y$402,TRUNC((ROW()-ROW($G$2))/COLUMNS(drive!$A$2:$Y$402)),MOD(ROW()-ROW($G$2),COLUMNS(drive!$A$2:$Y$402)),1,1)</f>
        <v>3</v>
      </c>
      <c r="H4583" s="5">
        <f ca="1">(VLOOKUP($B4583,weights!$A$2:$R$6,4))*VLOOKUP($B4583,weights!$A$2:$R$6,6)^C4583*(VLOOKUP($B4583,weights!$A$2:$R$6,15)*EXP(VLOOKUP($B4583,weights!$A$2:$R$6,11)*D4583)+VLOOKUP($B4583,weights!$A$2:$R$6,16)*EXP(VLOOKUP($B4583,weights!$A$2:$R$6,12)*E4583)+VLOOKUP($B4583,weights!$A$2:$R$6,17)*EXP(VLOOKUP($B4583,weights!$A$2:$R$6,13)*F4583)+VLOOKUP($B4583,weights!$A$2:$R$6,18)*EXP(VLOOKUP($B4583,weights!$A$2:$R$6,14)*G4583))</f>
        <v>11.492754319036104</v>
      </c>
    </row>
    <row r="4584" spans="1:8" ht="12.75" x14ac:dyDescent="0.2">
      <c r="A4584">
        <f t="shared" si="0"/>
        <v>184</v>
      </c>
      <c r="B4584" t="str">
        <f t="shared" ref="B4584:C4584" si="4558">B4559</f>
        <v>restaurant</v>
      </c>
      <c r="C4584">
        <f t="shared" si="4558"/>
        <v>7</v>
      </c>
      <c r="D4584">
        <f ca="1">OFFSET(walk!$A$2:$Y$402,TRUNC((ROW()-ROW($D$2))/COLUMNS(walk!$A$2:$Y$402)),MOD(ROW()-ROW($D$2),COLUMNS(walk!$A$2:$Y$402)),1,1)</f>
        <v>13</v>
      </c>
      <c r="E4584">
        <f ca="1">OFFSET(bike!$A$2:$Y$402,TRUNC((ROW()-ROW($E$2))/COLUMNS(bike!$A$2:$Y$402)),MOD(ROW()-ROW($E$2),COLUMNS(bike!$A$2:$Y$402)),1,1)</f>
        <v>5</v>
      </c>
      <c r="F4584">
        <f ca="1">OFFSET(transit!$A$2:$Y$402,TRUNC((ROW()-ROW($F$2))/COLUMNS(transit!$A$2:$Y$402)),MOD(ROW()-ROW($F$2),COLUMNS(transit!$A$2:$Y$402)),1,1)</f>
        <v>9</v>
      </c>
      <c r="G4584">
        <f ca="1">OFFSET(drive!$A$2:$Y$402,TRUNC((ROW()-ROW($G$2))/COLUMNS(drive!$A$2:$Y$402)),MOD(ROW()-ROW($G$2),COLUMNS(drive!$A$2:$Y$402)),1,1)</f>
        <v>3</v>
      </c>
      <c r="H4584" s="5">
        <f ca="1">(VLOOKUP($B4584,weights!$A$2:$R$6,4))*VLOOKUP($B4584,weights!$A$2:$R$6,6)^C4584*(VLOOKUP($B4584,weights!$A$2:$R$6,15)*EXP(VLOOKUP($B4584,weights!$A$2:$R$6,11)*D4584)+VLOOKUP($B4584,weights!$A$2:$R$6,16)*EXP(VLOOKUP($B4584,weights!$A$2:$R$6,12)*E4584)+VLOOKUP($B4584,weights!$A$2:$R$6,17)*EXP(VLOOKUP($B4584,weights!$A$2:$R$6,13)*F4584)+VLOOKUP($B4584,weights!$A$2:$R$6,18)*EXP(VLOOKUP($B4584,weights!$A$2:$R$6,14)*G4584))</f>
        <v>9.5687320984977333</v>
      </c>
    </row>
    <row r="4585" spans="1:8" ht="12.75" x14ac:dyDescent="0.2">
      <c r="A4585">
        <f t="shared" si="0"/>
        <v>184</v>
      </c>
      <c r="B4585" t="str">
        <f t="shared" ref="B4585:C4585" si="4559">B4560</f>
        <v>restaurant</v>
      </c>
      <c r="C4585">
        <f t="shared" si="4559"/>
        <v>8</v>
      </c>
      <c r="D4585">
        <f ca="1">OFFSET(walk!$A$2:$Y$402,TRUNC((ROW()-ROW($D$2))/COLUMNS(walk!$A$2:$Y$402)),MOD(ROW()-ROW($D$2),COLUMNS(walk!$A$2:$Y$402)),1,1)</f>
        <v>14</v>
      </c>
      <c r="E4585">
        <f ca="1">OFFSET(bike!$A$2:$Y$402,TRUNC((ROW()-ROW($E$2))/COLUMNS(bike!$A$2:$Y$402)),MOD(ROW()-ROW($E$2),COLUMNS(bike!$A$2:$Y$402)),1,1)</f>
        <v>5</v>
      </c>
      <c r="F4585">
        <f ca="1">OFFSET(transit!$A$2:$Y$402,TRUNC((ROW()-ROW($F$2))/COLUMNS(transit!$A$2:$Y$402)),MOD(ROW()-ROW($F$2),COLUMNS(transit!$A$2:$Y$402)),1,1)</f>
        <v>12</v>
      </c>
      <c r="G4585">
        <f ca="1">OFFSET(drive!$A$2:$Y$402,TRUNC((ROW()-ROW($G$2))/COLUMNS(drive!$A$2:$Y$402)),MOD(ROW()-ROW($G$2),COLUMNS(drive!$A$2:$Y$402)),1,1)</f>
        <v>4</v>
      </c>
      <c r="H4585" s="5">
        <f ca="1">(VLOOKUP($B4585,weights!$A$2:$R$6,4))*VLOOKUP($B4585,weights!$A$2:$R$6,6)^C4585*(VLOOKUP($B4585,weights!$A$2:$R$6,15)*EXP(VLOOKUP($B4585,weights!$A$2:$R$6,11)*D4585)+VLOOKUP($B4585,weights!$A$2:$R$6,16)*EXP(VLOOKUP($B4585,weights!$A$2:$R$6,12)*E4585)+VLOOKUP($B4585,weights!$A$2:$R$6,17)*EXP(VLOOKUP($B4585,weights!$A$2:$R$6,13)*F4585)+VLOOKUP($B4585,weights!$A$2:$R$6,18)*EXP(VLOOKUP($B4585,weights!$A$2:$R$6,14)*G4585))</f>
        <v>7.2136033057786459</v>
      </c>
    </row>
    <row r="4586" spans="1:8" ht="12.75" x14ac:dyDescent="0.2">
      <c r="A4586">
        <f t="shared" si="0"/>
        <v>184</v>
      </c>
      <c r="B4586" t="str">
        <f t="shared" ref="B4586:C4586" si="4560">B4561</f>
        <v>restaurant</v>
      </c>
      <c r="C4586">
        <f t="shared" si="4560"/>
        <v>9</v>
      </c>
      <c r="D4586">
        <f ca="1">OFFSET(walk!$A$2:$Y$402,TRUNC((ROW()-ROW($D$2))/COLUMNS(walk!$A$2:$Y$402)),MOD(ROW()-ROW($D$2),COLUMNS(walk!$A$2:$Y$402)),1,1)</f>
        <v>17</v>
      </c>
      <c r="E4586">
        <f ca="1">OFFSET(bike!$A$2:$Y$402,TRUNC((ROW()-ROW($E$2))/COLUMNS(bike!$A$2:$Y$402)),MOD(ROW()-ROW($E$2),COLUMNS(bike!$A$2:$Y$402)),1,1)</f>
        <v>5</v>
      </c>
      <c r="F4586">
        <f ca="1">OFFSET(transit!$A$2:$Y$402,TRUNC((ROW()-ROW($F$2))/COLUMNS(transit!$A$2:$Y$402)),MOD(ROW()-ROW($F$2),COLUMNS(transit!$A$2:$Y$402)),1,1)</f>
        <v>12</v>
      </c>
      <c r="G4586">
        <f ca="1">OFFSET(drive!$A$2:$Y$402,TRUNC((ROW()-ROW($G$2))/COLUMNS(drive!$A$2:$Y$402)),MOD(ROW()-ROW($G$2),COLUMNS(drive!$A$2:$Y$402)),1,1)</f>
        <v>4</v>
      </c>
      <c r="H4586" s="5">
        <f ca="1">(VLOOKUP($B4586,weights!$A$2:$R$6,4))*VLOOKUP($B4586,weights!$A$2:$R$6,6)^C4586*(VLOOKUP($B4586,weights!$A$2:$R$6,15)*EXP(VLOOKUP($B4586,weights!$A$2:$R$6,11)*D4586)+VLOOKUP($B4586,weights!$A$2:$R$6,16)*EXP(VLOOKUP($B4586,weights!$A$2:$R$6,12)*E4586)+VLOOKUP($B4586,weights!$A$2:$R$6,17)*EXP(VLOOKUP($B4586,weights!$A$2:$R$6,13)*F4586)+VLOOKUP($B4586,weights!$A$2:$R$6,18)*EXP(VLOOKUP($B4586,weights!$A$2:$R$6,14)*G4586))</f>
        <v>6.3083832177696575</v>
      </c>
    </row>
    <row r="4587" spans="1:8" ht="12.75" x14ac:dyDescent="0.2">
      <c r="A4587">
        <f t="shared" si="0"/>
        <v>184</v>
      </c>
      <c r="B4587" t="str">
        <f t="shared" ref="B4587:C4587" si="4561">B4562</f>
        <v>supermarket</v>
      </c>
      <c r="C4587">
        <f t="shared" si="4561"/>
        <v>0</v>
      </c>
      <c r="D4587">
        <f ca="1">OFFSET(walk!$A$2:$Y$402,TRUNC((ROW()-ROW($D$2))/COLUMNS(walk!$A$2:$Y$402)),MOD(ROW()-ROW($D$2),COLUMNS(walk!$A$2:$Y$402)),1,1)</f>
        <v>38</v>
      </c>
      <c r="E4587">
        <f ca="1">OFFSET(bike!$A$2:$Y$402,TRUNC((ROW()-ROW($E$2))/COLUMNS(bike!$A$2:$Y$402)),MOD(ROW()-ROW($E$2),COLUMNS(bike!$A$2:$Y$402)),1,1)</f>
        <v>16</v>
      </c>
      <c r="F4587">
        <f ca="1">OFFSET(transit!$A$2:$Y$402,TRUNC((ROW()-ROW($F$2))/COLUMNS(transit!$A$2:$Y$402)),MOD(ROW()-ROW($F$2),COLUMNS(transit!$A$2:$Y$402)),1,1)</f>
        <v>19</v>
      </c>
      <c r="G4587">
        <f ca="1">OFFSET(drive!$A$2:$Y$402,TRUNC((ROW()-ROW($G$2))/COLUMNS(drive!$A$2:$Y$402)),MOD(ROW()-ROW($G$2),COLUMNS(drive!$A$2:$Y$402)),1,1)</f>
        <v>8</v>
      </c>
      <c r="H4587" s="5">
        <f ca="1">(VLOOKUP($B4587,weights!$A$2:$R$6,4))*VLOOKUP($B4587,weights!$A$2:$R$6,6)^C4587*(VLOOKUP($B4587,weights!$A$2:$R$6,15)*EXP(VLOOKUP($B4587,weights!$A$2:$R$6,11)*D4587)+VLOOKUP($B4587,weights!$A$2:$R$6,16)*EXP(VLOOKUP($B4587,weights!$A$2:$R$6,12)*E4587)+VLOOKUP($B4587,weights!$A$2:$R$6,17)*EXP(VLOOKUP($B4587,weights!$A$2:$R$6,13)*F4587)+VLOOKUP($B4587,weights!$A$2:$R$6,18)*EXP(VLOOKUP($B4587,weights!$A$2:$R$6,14)*G4587))</f>
        <v>3.5786088798334439</v>
      </c>
    </row>
    <row r="4588" spans="1:8" ht="12.75" x14ac:dyDescent="0.2">
      <c r="A4588">
        <f t="shared" si="0"/>
        <v>184</v>
      </c>
      <c r="B4588" t="str">
        <f t="shared" ref="B4588:C4588" si="4562">B4563</f>
        <v>supermarket</v>
      </c>
      <c r="C4588">
        <f t="shared" si="4562"/>
        <v>1</v>
      </c>
      <c r="D4588">
        <f ca="1">OFFSET(walk!$A$2:$Y$402,TRUNC((ROW()-ROW($D$2))/COLUMNS(walk!$A$2:$Y$402)),MOD(ROW()-ROW($D$2),COLUMNS(walk!$A$2:$Y$402)),1,1)</f>
        <v>49</v>
      </c>
      <c r="E4588">
        <f ca="1">OFFSET(bike!$A$2:$Y$402,TRUNC((ROW()-ROW($E$2))/COLUMNS(bike!$A$2:$Y$402)),MOD(ROW()-ROW($E$2),COLUMNS(bike!$A$2:$Y$402)),1,1)</f>
        <v>16</v>
      </c>
      <c r="F4588">
        <f ca="1">OFFSET(transit!$A$2:$Y$402,TRUNC((ROW()-ROW($F$2))/COLUMNS(transit!$A$2:$Y$402)),MOD(ROW()-ROW($F$2),COLUMNS(transit!$A$2:$Y$402)),1,1)</f>
        <v>23</v>
      </c>
      <c r="G4588">
        <f ca="1">OFFSET(drive!$A$2:$Y$402,TRUNC((ROW()-ROW($G$2))/COLUMNS(drive!$A$2:$Y$402)),MOD(ROW()-ROW($G$2),COLUMNS(drive!$A$2:$Y$402)),1,1)</f>
        <v>10</v>
      </c>
      <c r="H4588" s="5">
        <f ca="1">(VLOOKUP($B4588,weights!$A$2:$R$6,4))*VLOOKUP($B4588,weights!$A$2:$R$6,6)^C4588*(VLOOKUP($B4588,weights!$A$2:$R$6,15)*EXP(VLOOKUP($B4588,weights!$A$2:$R$6,11)*D4588)+VLOOKUP($B4588,weights!$A$2:$R$6,16)*EXP(VLOOKUP($B4588,weights!$A$2:$R$6,12)*E4588)+VLOOKUP($B4588,weights!$A$2:$R$6,17)*EXP(VLOOKUP($B4588,weights!$A$2:$R$6,13)*F4588)+VLOOKUP($B4588,weights!$A$2:$R$6,18)*EXP(VLOOKUP($B4588,weights!$A$2:$R$6,14)*G4588))</f>
        <v>1.3740272855762965</v>
      </c>
    </row>
    <row r="4589" spans="1:8" ht="12.75" x14ac:dyDescent="0.2">
      <c r="A4589">
        <f t="shared" si="0"/>
        <v>184</v>
      </c>
      <c r="B4589" t="str">
        <f t="shared" ref="B4589:C4589" si="4563">B4564</f>
        <v>supermarket</v>
      </c>
      <c r="C4589">
        <f t="shared" si="4563"/>
        <v>2</v>
      </c>
      <c r="D4589">
        <f ca="1">OFFSET(walk!$A$2:$Y$402,TRUNC((ROW()-ROW($D$2))/COLUMNS(walk!$A$2:$Y$402)),MOD(ROW()-ROW($D$2),COLUMNS(walk!$A$2:$Y$402)),1,1)</f>
        <v>54</v>
      </c>
      <c r="E4589">
        <f ca="1">OFFSET(bike!$A$2:$Y$402,TRUNC((ROW()-ROW($E$2))/COLUMNS(bike!$A$2:$Y$402)),MOD(ROW()-ROW($E$2),COLUMNS(bike!$A$2:$Y$402)),1,1)</f>
        <v>17</v>
      </c>
      <c r="F4589">
        <f ca="1">OFFSET(transit!$A$2:$Y$402,TRUNC((ROW()-ROW($F$2))/COLUMNS(transit!$A$2:$Y$402)),MOD(ROW()-ROW($F$2),COLUMNS(transit!$A$2:$Y$402)),1,1)</f>
        <v>32</v>
      </c>
      <c r="G4589">
        <f ca="1">OFFSET(drive!$A$2:$Y$402,TRUNC((ROW()-ROW($G$2))/COLUMNS(drive!$A$2:$Y$402)),MOD(ROW()-ROW($G$2),COLUMNS(drive!$A$2:$Y$402)),1,1)</f>
        <v>12</v>
      </c>
      <c r="H4589" s="5">
        <f ca="1">(VLOOKUP($B4589,weights!$A$2:$R$6,4))*VLOOKUP($B4589,weights!$A$2:$R$6,6)^C4589*(VLOOKUP($B4589,weights!$A$2:$R$6,15)*EXP(VLOOKUP($B4589,weights!$A$2:$R$6,11)*D4589)+VLOOKUP($B4589,weights!$A$2:$R$6,16)*EXP(VLOOKUP($B4589,weights!$A$2:$R$6,12)*E4589)+VLOOKUP($B4589,weights!$A$2:$R$6,17)*EXP(VLOOKUP($B4589,weights!$A$2:$R$6,13)*F4589)+VLOOKUP($B4589,weights!$A$2:$R$6,18)*EXP(VLOOKUP($B4589,weights!$A$2:$R$6,14)*G4589))</f>
        <v>0.50803332528591838</v>
      </c>
    </row>
    <row r="4590" spans="1:8" ht="12.75" x14ac:dyDescent="0.2">
      <c r="A4590">
        <f t="shared" si="0"/>
        <v>184</v>
      </c>
      <c r="B4590" t="str">
        <f t="shared" ref="B4590:C4590" si="4564">B4565</f>
        <v>supermarket</v>
      </c>
      <c r="C4590">
        <f t="shared" si="4564"/>
        <v>3</v>
      </c>
      <c r="D4590">
        <f ca="1">OFFSET(walk!$A$2:$Y$402,TRUNC((ROW()-ROW($D$2))/COLUMNS(walk!$A$2:$Y$402)),MOD(ROW()-ROW($D$2),COLUMNS(walk!$A$2:$Y$402)),1,1)</f>
        <v>62</v>
      </c>
      <c r="E4590">
        <f ca="1">OFFSET(bike!$A$2:$Y$402,TRUNC((ROW()-ROW($E$2))/COLUMNS(bike!$A$2:$Y$402)),MOD(ROW()-ROW($E$2),COLUMNS(bike!$A$2:$Y$402)),1,1)</f>
        <v>21</v>
      </c>
      <c r="F4590">
        <f ca="1">OFFSET(transit!$A$2:$Y$402,TRUNC((ROW()-ROW($F$2))/COLUMNS(transit!$A$2:$Y$402)),MOD(ROW()-ROW($F$2),COLUMNS(transit!$A$2:$Y$402)),1,1)</f>
        <v>37</v>
      </c>
      <c r="G4590">
        <f ca="1">OFFSET(drive!$A$2:$Y$402,TRUNC((ROW()-ROW($G$2))/COLUMNS(drive!$A$2:$Y$402)),MOD(ROW()-ROW($G$2),COLUMNS(drive!$A$2:$Y$402)),1,1)</f>
        <v>14</v>
      </c>
      <c r="H4590" s="5">
        <f ca="1">(VLOOKUP($B4590,weights!$A$2:$R$6,4))*VLOOKUP($B4590,weights!$A$2:$R$6,6)^C4590*(VLOOKUP($B4590,weights!$A$2:$R$6,15)*EXP(VLOOKUP($B4590,weights!$A$2:$R$6,11)*D4590)+VLOOKUP($B4590,weights!$A$2:$R$6,16)*EXP(VLOOKUP($B4590,weights!$A$2:$R$6,12)*E4590)+VLOOKUP($B4590,weights!$A$2:$R$6,17)*EXP(VLOOKUP($B4590,weights!$A$2:$R$6,13)*F4590)+VLOOKUP($B4590,weights!$A$2:$R$6,18)*EXP(VLOOKUP($B4590,weights!$A$2:$R$6,14)*G4590))</f>
        <v>0.18896194323160473</v>
      </c>
    </row>
    <row r="4591" spans="1:8" ht="12.75" x14ac:dyDescent="0.2">
      <c r="A4591">
        <f t="shared" si="0"/>
        <v>184</v>
      </c>
      <c r="B4591" t="str">
        <f t="shared" ref="B4591:C4591" si="4565">B4566</f>
        <v>supermarket</v>
      </c>
      <c r="C4591">
        <f t="shared" si="4565"/>
        <v>4</v>
      </c>
      <c r="D4591">
        <f ca="1">OFFSET(walk!$A$2:$Y$402,TRUNC((ROW()-ROW($D$2))/COLUMNS(walk!$A$2:$Y$402)),MOD(ROW()-ROW($D$2),COLUMNS(walk!$A$2:$Y$402)),1,1)</f>
        <v>78</v>
      </c>
      <c r="E4591">
        <f ca="1">OFFSET(bike!$A$2:$Y$402,TRUNC((ROW()-ROW($E$2))/COLUMNS(bike!$A$2:$Y$402)),MOD(ROW()-ROW($E$2),COLUMNS(bike!$A$2:$Y$402)),1,1)</f>
        <v>24</v>
      </c>
      <c r="F4591">
        <f ca="1">OFFSET(transit!$A$2:$Y$402,TRUNC((ROW()-ROW($F$2))/COLUMNS(transit!$A$2:$Y$402)),MOD(ROW()-ROW($F$2),COLUMNS(transit!$A$2:$Y$402)),1,1)</f>
        <v>38</v>
      </c>
      <c r="G4591">
        <f ca="1">OFFSET(drive!$A$2:$Y$402,TRUNC((ROW()-ROW($G$2))/COLUMNS(drive!$A$2:$Y$402)),MOD(ROW()-ROW($G$2),COLUMNS(drive!$A$2:$Y$402)),1,1)</f>
        <v>15</v>
      </c>
      <c r="H4591" s="5">
        <f ca="1">(VLOOKUP($B4591,weights!$A$2:$R$6,4))*VLOOKUP($B4591,weights!$A$2:$R$6,6)^C4591*(VLOOKUP($B4591,weights!$A$2:$R$6,15)*EXP(VLOOKUP($B4591,weights!$A$2:$R$6,11)*D4591)+VLOOKUP($B4591,weights!$A$2:$R$6,16)*EXP(VLOOKUP($B4591,weights!$A$2:$R$6,12)*E4591)+VLOOKUP($B4591,weights!$A$2:$R$6,17)*EXP(VLOOKUP($B4591,weights!$A$2:$R$6,13)*F4591)+VLOOKUP($B4591,weights!$A$2:$R$6,18)*EXP(VLOOKUP($B4591,weights!$A$2:$R$6,14)*G4591))</f>
        <v>8.9627678324147253E-2</v>
      </c>
    </row>
    <row r="4592" spans="1:8" ht="12.75" x14ac:dyDescent="0.2">
      <c r="A4592">
        <f t="shared" si="0"/>
        <v>184</v>
      </c>
      <c r="B4592" t="str">
        <f t="shared" ref="B4592:C4592" si="4566">B4567</f>
        <v>store</v>
      </c>
      <c r="C4592">
        <f t="shared" si="4566"/>
        <v>0</v>
      </c>
      <c r="D4592">
        <f ca="1">OFFSET(walk!$A$2:$Y$402,TRUNC((ROW()-ROW($D$2))/COLUMNS(walk!$A$2:$Y$402)),MOD(ROW()-ROW($D$2),COLUMNS(walk!$A$2:$Y$402)),1,1)</f>
        <v>7</v>
      </c>
      <c r="E4592">
        <f ca="1">OFFSET(bike!$A$2:$Y$402,TRUNC((ROW()-ROW($E$2))/COLUMNS(bike!$A$2:$Y$402)),MOD(ROW()-ROW($E$2),COLUMNS(bike!$A$2:$Y$402)),1,1)</f>
        <v>2</v>
      </c>
      <c r="F4592">
        <f ca="1">OFFSET(transit!$A$2:$Y$402,TRUNC((ROW()-ROW($F$2))/COLUMNS(transit!$A$2:$Y$402)),MOD(ROW()-ROW($F$2),COLUMNS(transit!$A$2:$Y$402)),1,1)</f>
        <v>7</v>
      </c>
      <c r="G4592">
        <f ca="1">OFFSET(drive!$A$2:$Y$402,TRUNC((ROW()-ROW($G$2))/COLUMNS(drive!$A$2:$Y$402)),MOD(ROW()-ROW($G$2),COLUMNS(drive!$A$2:$Y$402)),1,1)</f>
        <v>2</v>
      </c>
      <c r="H4592" s="5">
        <f ca="1">(VLOOKUP($B4592,weights!$A$2:$R$6,4))*VLOOKUP($B4592,weights!$A$2:$R$6,6)^C4592*(VLOOKUP($B4592,weights!$A$2:$R$6,15)*EXP(VLOOKUP($B4592,weights!$A$2:$R$6,11)*D4592)+VLOOKUP($B4592,weights!$A$2:$R$6,16)*EXP(VLOOKUP($B4592,weights!$A$2:$R$6,12)*E4592)+VLOOKUP($B4592,weights!$A$2:$R$6,17)*EXP(VLOOKUP($B4592,weights!$A$2:$R$6,13)*F4592)+VLOOKUP($B4592,weights!$A$2:$R$6,18)*EXP(VLOOKUP($B4592,weights!$A$2:$R$6,14)*G4592))</f>
        <v>13.686808009951642</v>
      </c>
    </row>
    <row r="4593" spans="1:8" ht="12.75" x14ac:dyDescent="0.2">
      <c r="A4593">
        <f t="shared" si="0"/>
        <v>184</v>
      </c>
      <c r="B4593" t="str">
        <f t="shared" ref="B4593:C4593" si="4567">B4568</f>
        <v>store</v>
      </c>
      <c r="C4593">
        <f t="shared" si="4567"/>
        <v>1</v>
      </c>
      <c r="D4593">
        <f ca="1">OFFSET(walk!$A$2:$Y$402,TRUNC((ROW()-ROW($D$2))/COLUMNS(walk!$A$2:$Y$402)),MOD(ROW()-ROW($D$2),COLUMNS(walk!$A$2:$Y$402)),1,1)</f>
        <v>8</v>
      </c>
      <c r="E4593">
        <f ca="1">OFFSET(bike!$A$2:$Y$402,TRUNC((ROW()-ROW($E$2))/COLUMNS(bike!$A$2:$Y$402)),MOD(ROW()-ROW($E$2),COLUMNS(bike!$A$2:$Y$402)),1,1)</f>
        <v>2</v>
      </c>
      <c r="F4593">
        <f ca="1">OFFSET(transit!$A$2:$Y$402,TRUNC((ROW()-ROW($F$2))/COLUMNS(transit!$A$2:$Y$402)),MOD(ROW()-ROW($F$2),COLUMNS(transit!$A$2:$Y$402)),1,1)</f>
        <v>8</v>
      </c>
      <c r="G4593">
        <f ca="1">OFFSET(drive!$A$2:$Y$402,TRUNC((ROW()-ROW($G$2))/COLUMNS(drive!$A$2:$Y$402)),MOD(ROW()-ROW($G$2),COLUMNS(drive!$A$2:$Y$402)),1,1)</f>
        <v>2</v>
      </c>
      <c r="H4593" s="5">
        <f ca="1">(VLOOKUP($B4593,weights!$A$2:$R$6,4))*VLOOKUP($B4593,weights!$A$2:$R$6,6)^C4593*(VLOOKUP($B4593,weights!$A$2:$R$6,15)*EXP(VLOOKUP($B4593,weights!$A$2:$R$6,11)*D4593)+VLOOKUP($B4593,weights!$A$2:$R$6,16)*EXP(VLOOKUP($B4593,weights!$A$2:$R$6,12)*E4593)+VLOOKUP($B4593,weights!$A$2:$R$6,17)*EXP(VLOOKUP($B4593,weights!$A$2:$R$6,13)*F4593)+VLOOKUP($B4593,weights!$A$2:$R$6,18)*EXP(VLOOKUP($B4593,weights!$A$2:$R$6,14)*G4593))</f>
        <v>8.8257233366834615</v>
      </c>
    </row>
    <row r="4594" spans="1:8" ht="12.75" x14ac:dyDescent="0.2">
      <c r="A4594">
        <f t="shared" si="0"/>
        <v>184</v>
      </c>
      <c r="B4594" t="str">
        <f t="shared" ref="B4594:C4594" si="4568">B4569</f>
        <v>store</v>
      </c>
      <c r="C4594">
        <f t="shared" si="4568"/>
        <v>2</v>
      </c>
      <c r="D4594">
        <f ca="1">OFFSET(walk!$A$2:$Y$402,TRUNC((ROW()-ROW($D$2))/COLUMNS(walk!$A$2:$Y$402)),MOD(ROW()-ROW($D$2),COLUMNS(walk!$A$2:$Y$402)),1,1)</f>
        <v>8</v>
      </c>
      <c r="E4594">
        <f ca="1">OFFSET(bike!$A$2:$Y$402,TRUNC((ROW()-ROW($E$2))/COLUMNS(bike!$A$2:$Y$402)),MOD(ROW()-ROW($E$2),COLUMNS(bike!$A$2:$Y$402)),1,1)</f>
        <v>2</v>
      </c>
      <c r="F4594">
        <f ca="1">OFFSET(transit!$A$2:$Y$402,TRUNC((ROW()-ROW($F$2))/COLUMNS(transit!$A$2:$Y$402)),MOD(ROW()-ROW($F$2),COLUMNS(transit!$A$2:$Y$402)),1,1)</f>
        <v>8</v>
      </c>
      <c r="G4594">
        <f ca="1">OFFSET(drive!$A$2:$Y$402,TRUNC((ROW()-ROW($G$2))/COLUMNS(drive!$A$2:$Y$402)),MOD(ROW()-ROW($G$2),COLUMNS(drive!$A$2:$Y$402)),1,1)</f>
        <v>2</v>
      </c>
      <c r="H4594" s="5">
        <f ca="1">(VLOOKUP($B4594,weights!$A$2:$R$6,4))*VLOOKUP($B4594,weights!$A$2:$R$6,6)^C4594*(VLOOKUP($B4594,weights!$A$2:$R$6,15)*EXP(VLOOKUP($B4594,weights!$A$2:$R$6,11)*D4594)+VLOOKUP($B4594,weights!$A$2:$R$6,16)*EXP(VLOOKUP($B4594,weights!$A$2:$R$6,12)*E4594)+VLOOKUP($B4594,weights!$A$2:$R$6,17)*EXP(VLOOKUP($B4594,weights!$A$2:$R$6,13)*F4594)+VLOOKUP($B4594,weights!$A$2:$R$6,18)*EXP(VLOOKUP($B4594,weights!$A$2:$R$6,14)*G4594))</f>
        <v>5.9522320177632659</v>
      </c>
    </row>
    <row r="4595" spans="1:8" ht="12.75" x14ac:dyDescent="0.2">
      <c r="A4595">
        <f t="shared" si="0"/>
        <v>184</v>
      </c>
      <c r="B4595" t="str">
        <f t="shared" ref="B4595:C4595" si="4569">B4570</f>
        <v>store</v>
      </c>
      <c r="C4595">
        <f t="shared" si="4569"/>
        <v>3</v>
      </c>
      <c r="D4595">
        <f ca="1">OFFSET(walk!$A$2:$Y$402,TRUNC((ROW()-ROW($D$2))/COLUMNS(walk!$A$2:$Y$402)),MOD(ROW()-ROW($D$2),COLUMNS(walk!$A$2:$Y$402)),1,1)</f>
        <v>11</v>
      </c>
      <c r="E4595">
        <f ca="1">OFFSET(bike!$A$2:$Y$402,TRUNC((ROW()-ROW($E$2))/COLUMNS(bike!$A$2:$Y$402)),MOD(ROW()-ROW($E$2),COLUMNS(bike!$A$2:$Y$402)),1,1)</f>
        <v>4</v>
      </c>
      <c r="F4595">
        <f ca="1">OFFSET(transit!$A$2:$Y$402,TRUNC((ROW()-ROW($F$2))/COLUMNS(transit!$A$2:$Y$402)),MOD(ROW()-ROW($F$2),COLUMNS(transit!$A$2:$Y$402)),1,1)</f>
        <v>11</v>
      </c>
      <c r="G4595">
        <f ca="1">OFFSET(drive!$A$2:$Y$402,TRUNC((ROW()-ROW($G$2))/COLUMNS(drive!$A$2:$Y$402)),MOD(ROW()-ROW($G$2),COLUMNS(drive!$A$2:$Y$402)),1,1)</f>
        <v>3</v>
      </c>
      <c r="H4595" s="5">
        <f ca="1">(VLOOKUP($B4595,weights!$A$2:$R$6,4))*VLOOKUP($B4595,weights!$A$2:$R$6,6)^C4595*(VLOOKUP($B4595,weights!$A$2:$R$6,15)*EXP(VLOOKUP($B4595,weights!$A$2:$R$6,11)*D4595)+VLOOKUP($B4595,weights!$A$2:$R$6,16)*EXP(VLOOKUP($B4595,weights!$A$2:$R$6,12)*E4595)+VLOOKUP($B4595,weights!$A$2:$R$6,17)*EXP(VLOOKUP($B4595,weights!$A$2:$R$6,13)*F4595)+VLOOKUP($B4595,weights!$A$2:$R$6,18)*EXP(VLOOKUP($B4595,weights!$A$2:$R$6,14)*G4595))</f>
        <v>2.2690777551405699</v>
      </c>
    </row>
    <row r="4596" spans="1:8" ht="12.75" x14ac:dyDescent="0.2">
      <c r="A4596">
        <f t="shared" si="0"/>
        <v>184</v>
      </c>
      <c r="B4596" t="str">
        <f t="shared" ref="B4596:C4596" si="4570">B4571</f>
        <v>store</v>
      </c>
      <c r="C4596">
        <f t="shared" si="4570"/>
        <v>4</v>
      </c>
      <c r="D4596">
        <f ca="1">OFFSET(walk!$A$2:$Y$402,TRUNC((ROW()-ROW($D$2))/COLUMNS(walk!$A$2:$Y$402)),MOD(ROW()-ROW($D$2),COLUMNS(walk!$A$2:$Y$402)),1,1)</f>
        <v>14</v>
      </c>
      <c r="E4596">
        <f ca="1">OFFSET(bike!$A$2:$Y$402,TRUNC((ROW()-ROW($E$2))/COLUMNS(bike!$A$2:$Y$402)),MOD(ROW()-ROW($E$2),COLUMNS(bike!$A$2:$Y$402)),1,1)</f>
        <v>4</v>
      </c>
      <c r="F4596">
        <f ca="1">OFFSET(transit!$A$2:$Y$402,TRUNC((ROW()-ROW($F$2))/COLUMNS(transit!$A$2:$Y$402)),MOD(ROW()-ROW($F$2),COLUMNS(transit!$A$2:$Y$402)),1,1)</f>
        <v>14</v>
      </c>
      <c r="G4596">
        <f ca="1">OFFSET(drive!$A$2:$Y$402,TRUNC((ROW()-ROW($G$2))/COLUMNS(drive!$A$2:$Y$402)),MOD(ROW()-ROW($G$2),COLUMNS(drive!$A$2:$Y$402)),1,1)</f>
        <v>3</v>
      </c>
      <c r="H4596" s="5">
        <f ca="1">(VLOOKUP($B4596,weights!$A$2:$R$6,4))*VLOOKUP($B4596,weights!$A$2:$R$6,6)^C4596*(VLOOKUP($B4596,weights!$A$2:$R$6,15)*EXP(VLOOKUP($B4596,weights!$A$2:$R$6,11)*D4596)+VLOOKUP($B4596,weights!$A$2:$R$6,16)*EXP(VLOOKUP($B4596,weights!$A$2:$R$6,12)*E4596)+VLOOKUP($B4596,weights!$A$2:$R$6,17)*EXP(VLOOKUP($B4596,weights!$A$2:$R$6,13)*F4596)+VLOOKUP($B4596,weights!$A$2:$R$6,18)*EXP(VLOOKUP($B4596,weights!$A$2:$R$6,14)*G4596))</f>
        <v>1.4628117862084988</v>
      </c>
    </row>
    <row r="4597" spans="1:8" ht="12.75" x14ac:dyDescent="0.2">
      <c r="A4597">
        <f t="shared" si="0"/>
        <v>184</v>
      </c>
      <c r="B4597" t="str">
        <f t="shared" ref="B4597:C4597" si="4571">B4572</f>
        <v>pharmacy</v>
      </c>
      <c r="C4597">
        <f t="shared" si="4571"/>
        <v>0</v>
      </c>
      <c r="D4597">
        <f ca="1">OFFSET(walk!$A$2:$Y$402,TRUNC((ROW()-ROW($D$2))/COLUMNS(walk!$A$2:$Y$402)),MOD(ROW()-ROW($D$2),COLUMNS(walk!$A$2:$Y$402)),1,1)</f>
        <v>12</v>
      </c>
      <c r="E4597">
        <f ca="1">OFFSET(bike!$A$2:$Y$402,TRUNC((ROW()-ROW($E$2))/COLUMNS(bike!$A$2:$Y$402)),MOD(ROW()-ROW($E$2),COLUMNS(bike!$A$2:$Y$402)),1,1)</f>
        <v>3</v>
      </c>
      <c r="F4597">
        <f ca="1">OFFSET(transit!$A$2:$Y$402,TRUNC((ROW()-ROW($F$2))/COLUMNS(transit!$A$2:$Y$402)),MOD(ROW()-ROW($F$2),COLUMNS(transit!$A$2:$Y$402)),1,1)</f>
        <v>12</v>
      </c>
      <c r="G4597">
        <f ca="1">OFFSET(drive!$A$2:$Y$402,TRUNC((ROW()-ROW($G$2))/COLUMNS(drive!$A$2:$Y$402)),MOD(ROW()-ROW($G$2),COLUMNS(drive!$A$2:$Y$402)),1,1)</f>
        <v>2</v>
      </c>
      <c r="H4597" s="5">
        <f ca="1">(VLOOKUP($B4597,weights!$A$2:$R$6,4))*VLOOKUP($B4597,weights!$A$2:$R$6,6)^C4597*(VLOOKUP($B4597,weights!$A$2:$R$6,15)*EXP(VLOOKUP($B4597,weights!$A$2:$R$6,11)*D4597)+VLOOKUP($B4597,weights!$A$2:$R$6,16)*EXP(VLOOKUP($B4597,weights!$A$2:$R$6,12)*E4597)+VLOOKUP($B4597,weights!$A$2:$R$6,17)*EXP(VLOOKUP($B4597,weights!$A$2:$R$6,13)*F4597)+VLOOKUP($B4597,weights!$A$2:$R$6,18)*EXP(VLOOKUP($B4597,weights!$A$2:$R$6,14)*G4597))</f>
        <v>6.5351124307480895</v>
      </c>
    </row>
    <row r="4598" spans="1:8" ht="12.75" x14ac:dyDescent="0.2">
      <c r="A4598">
        <f t="shared" si="0"/>
        <v>184</v>
      </c>
      <c r="B4598" t="str">
        <f t="shared" ref="B4598:C4598" si="4572">B4573</f>
        <v>pharmacy</v>
      </c>
      <c r="C4598">
        <f t="shared" si="4572"/>
        <v>1</v>
      </c>
      <c r="D4598">
        <f ca="1">OFFSET(walk!$A$2:$Y$402,TRUNC((ROW()-ROW($D$2))/COLUMNS(walk!$A$2:$Y$402)),MOD(ROW()-ROW($D$2),COLUMNS(walk!$A$2:$Y$402)),1,1)</f>
        <v>13</v>
      </c>
      <c r="E4598">
        <f ca="1">OFFSET(bike!$A$2:$Y$402,TRUNC((ROW()-ROW($E$2))/COLUMNS(bike!$A$2:$Y$402)),MOD(ROW()-ROW($E$2),COLUMNS(bike!$A$2:$Y$402)),1,1)</f>
        <v>5</v>
      </c>
      <c r="F4598">
        <f ca="1">OFFSET(transit!$A$2:$Y$402,TRUNC((ROW()-ROW($F$2))/COLUMNS(transit!$A$2:$Y$402)),MOD(ROW()-ROW($F$2),COLUMNS(transit!$A$2:$Y$402)),1,1)</f>
        <v>13</v>
      </c>
      <c r="G4598">
        <f ca="1">OFFSET(drive!$A$2:$Y$402,TRUNC((ROW()-ROW($G$2))/COLUMNS(drive!$A$2:$Y$402)),MOD(ROW()-ROW($G$2),COLUMNS(drive!$A$2:$Y$402)),1,1)</f>
        <v>4</v>
      </c>
      <c r="H4598" s="5">
        <f ca="1">(VLOOKUP($B4598,weights!$A$2:$R$6,4))*VLOOKUP($B4598,weights!$A$2:$R$6,6)^C4598*(VLOOKUP($B4598,weights!$A$2:$R$6,15)*EXP(VLOOKUP($B4598,weights!$A$2:$R$6,11)*D4598)+VLOOKUP($B4598,weights!$A$2:$R$6,16)*EXP(VLOOKUP($B4598,weights!$A$2:$R$6,12)*E4598)+VLOOKUP($B4598,weights!$A$2:$R$6,17)*EXP(VLOOKUP($B4598,weights!$A$2:$R$6,13)*F4598)+VLOOKUP($B4598,weights!$A$2:$R$6,18)*EXP(VLOOKUP($B4598,weights!$A$2:$R$6,14)*G4598))</f>
        <v>1.9817998350792918</v>
      </c>
    </row>
    <row r="4599" spans="1:8" ht="12.75" x14ac:dyDescent="0.2">
      <c r="A4599">
        <f t="shared" si="0"/>
        <v>184</v>
      </c>
      <c r="B4599" t="str">
        <f t="shared" ref="B4599:C4599" si="4573">B4574</f>
        <v>pharmacy</v>
      </c>
      <c r="C4599">
        <f t="shared" si="4573"/>
        <v>2</v>
      </c>
      <c r="D4599">
        <f ca="1">OFFSET(walk!$A$2:$Y$402,TRUNC((ROW()-ROW($D$2))/COLUMNS(walk!$A$2:$Y$402)),MOD(ROW()-ROW($D$2),COLUMNS(walk!$A$2:$Y$402)),1,1)</f>
        <v>13</v>
      </c>
      <c r="E4599">
        <f ca="1">OFFSET(bike!$A$2:$Y$402,TRUNC((ROW()-ROW($E$2))/COLUMNS(bike!$A$2:$Y$402)),MOD(ROW()-ROW($E$2),COLUMNS(bike!$A$2:$Y$402)),1,1)</f>
        <v>5</v>
      </c>
      <c r="F4599">
        <f ca="1">OFFSET(transit!$A$2:$Y$402,TRUNC((ROW()-ROW($F$2))/COLUMNS(transit!$A$2:$Y$402)),MOD(ROW()-ROW($F$2),COLUMNS(transit!$A$2:$Y$402)),1,1)</f>
        <v>13</v>
      </c>
      <c r="G4599">
        <f ca="1">OFFSET(drive!$A$2:$Y$402,TRUNC((ROW()-ROW($G$2))/COLUMNS(drive!$A$2:$Y$402)),MOD(ROW()-ROW($G$2),COLUMNS(drive!$A$2:$Y$402)),1,1)</f>
        <v>4</v>
      </c>
      <c r="H4599" s="5">
        <f ca="1">(VLOOKUP($B4599,weights!$A$2:$R$6,4))*VLOOKUP($B4599,weights!$A$2:$R$6,6)^C4599*(VLOOKUP($B4599,weights!$A$2:$R$6,15)*EXP(VLOOKUP($B4599,weights!$A$2:$R$6,11)*D4599)+VLOOKUP($B4599,weights!$A$2:$R$6,16)*EXP(VLOOKUP($B4599,weights!$A$2:$R$6,12)*E4599)+VLOOKUP($B4599,weights!$A$2:$R$6,17)*EXP(VLOOKUP($B4599,weights!$A$2:$R$6,13)*F4599)+VLOOKUP($B4599,weights!$A$2:$R$6,18)*EXP(VLOOKUP($B4599,weights!$A$2:$R$6,14)*G4599))</f>
        <v>0.95419992059373326</v>
      </c>
    </row>
    <row r="4600" spans="1:8" ht="12.75" x14ac:dyDescent="0.2">
      <c r="A4600">
        <f t="shared" si="0"/>
        <v>184</v>
      </c>
      <c r="B4600" t="str">
        <f t="shared" ref="B4600:C4600" si="4574">B4575</f>
        <v>bank</v>
      </c>
      <c r="C4600">
        <f t="shared" si="4574"/>
        <v>0</v>
      </c>
      <c r="D4600">
        <f ca="1">OFFSET(walk!$A$2:$Y$402,TRUNC((ROW()-ROW($D$2))/COLUMNS(walk!$A$2:$Y$402)),MOD(ROW()-ROW($D$2),COLUMNS(walk!$A$2:$Y$402)),1,1)</f>
        <v>24</v>
      </c>
      <c r="E4600">
        <f ca="1">OFFSET(bike!$A$2:$Y$402,TRUNC((ROW()-ROW($E$2))/COLUMNS(bike!$A$2:$Y$402)),MOD(ROW()-ROW($E$2),COLUMNS(bike!$A$2:$Y$402)),1,1)</f>
        <v>9</v>
      </c>
      <c r="F4600">
        <f ca="1">OFFSET(transit!$A$2:$Y$402,TRUNC((ROW()-ROW($F$2))/COLUMNS(transit!$A$2:$Y$402)),MOD(ROW()-ROW($F$2),COLUMNS(transit!$A$2:$Y$402)),1,1)</f>
        <v>21</v>
      </c>
      <c r="G4600">
        <f ca="1">OFFSET(drive!$A$2:$Y$402,TRUNC((ROW()-ROW($G$2))/COLUMNS(drive!$A$2:$Y$402)),MOD(ROW()-ROW($G$2),COLUMNS(drive!$A$2:$Y$402)),1,1)</f>
        <v>6</v>
      </c>
      <c r="H4600" s="5">
        <f ca="1">(VLOOKUP($B4600,weights!$A$2:$R$6,4))*VLOOKUP($B4600,weights!$A$2:$R$6,6)^C4600*(VLOOKUP($B4600,weights!$A$2:$R$6,15)*EXP(VLOOKUP($B4600,weights!$A$2:$R$6,11)*D4600)+VLOOKUP($B4600,weights!$A$2:$R$6,16)*EXP(VLOOKUP($B4600,weights!$A$2:$R$6,12)*E4600)+VLOOKUP($B4600,weights!$A$2:$R$6,17)*EXP(VLOOKUP($B4600,weights!$A$2:$R$6,13)*F4600)+VLOOKUP($B4600,weights!$A$2:$R$6,18)*EXP(VLOOKUP($B4600,weights!$A$2:$R$6,14)*G4600))</f>
        <v>2.1540788229125214</v>
      </c>
    </row>
    <row r="4601" spans="1:8" ht="12.75" x14ac:dyDescent="0.2">
      <c r="A4601">
        <f t="shared" si="0"/>
        <v>184</v>
      </c>
      <c r="B4601" t="str">
        <f t="shared" ref="B4601:C4601" si="4575">B4576</f>
        <v>bank</v>
      </c>
      <c r="C4601">
        <f t="shared" si="4575"/>
        <v>1</v>
      </c>
      <c r="D4601">
        <f ca="1">OFFSET(walk!$A$2:$Y$402,TRUNC((ROW()-ROW($D$2))/COLUMNS(walk!$A$2:$Y$402)),MOD(ROW()-ROW($D$2),COLUMNS(walk!$A$2:$Y$402)),1,1)</f>
        <v>42</v>
      </c>
      <c r="E4601">
        <f ca="1">OFFSET(bike!$A$2:$Y$402,TRUNC((ROW()-ROW($E$2))/COLUMNS(bike!$A$2:$Y$402)),MOD(ROW()-ROW($E$2),COLUMNS(bike!$A$2:$Y$402)),1,1)</f>
        <v>13</v>
      </c>
      <c r="F4601">
        <f ca="1">OFFSET(transit!$A$2:$Y$402,TRUNC((ROW()-ROW($F$2))/COLUMNS(transit!$A$2:$Y$402)),MOD(ROW()-ROW($F$2),COLUMNS(transit!$A$2:$Y$402)),1,1)</f>
        <v>35</v>
      </c>
      <c r="G4601">
        <f ca="1">OFFSET(drive!$A$2:$Y$402,TRUNC((ROW()-ROW($G$2))/COLUMNS(drive!$A$2:$Y$402)),MOD(ROW()-ROW($G$2),COLUMNS(drive!$A$2:$Y$402)),1,1)</f>
        <v>8</v>
      </c>
      <c r="H4601" s="5">
        <f ca="1">(VLOOKUP($B4601,weights!$A$2:$R$6,4))*VLOOKUP($B4601,weights!$A$2:$R$6,6)^C4601*(VLOOKUP($B4601,weights!$A$2:$R$6,15)*EXP(VLOOKUP($B4601,weights!$A$2:$R$6,11)*D4601)+VLOOKUP($B4601,weights!$A$2:$R$6,16)*EXP(VLOOKUP($B4601,weights!$A$2:$R$6,12)*E4601)+VLOOKUP($B4601,weights!$A$2:$R$6,17)*EXP(VLOOKUP($B4601,weights!$A$2:$R$6,13)*F4601)+VLOOKUP($B4601,weights!$A$2:$R$6,18)*EXP(VLOOKUP($B4601,weights!$A$2:$R$6,14)*G4601))</f>
        <v>0.46135936810462563</v>
      </c>
    </row>
    <row r="4602" spans="1:8" ht="12.75" x14ac:dyDescent="0.2">
      <c r="A4602">
        <f t="shared" si="0"/>
        <v>185</v>
      </c>
      <c r="B4602" t="str">
        <f t="shared" ref="B4602:C4602" si="4576">B4577</f>
        <v>restaurant</v>
      </c>
      <c r="C4602">
        <f t="shared" si="4576"/>
        <v>0</v>
      </c>
      <c r="D4602">
        <f ca="1">OFFSET(walk!$A$2:$Y$402,TRUNC((ROW()-ROW($D$2))/COLUMNS(walk!$A$2:$Y$402)),MOD(ROW()-ROW($D$2),COLUMNS(walk!$A$2:$Y$402)),1,1)</f>
        <v>11</v>
      </c>
      <c r="E4602">
        <f ca="1">OFFSET(bike!$A$2:$Y$402,TRUNC((ROW()-ROW($E$2))/COLUMNS(bike!$A$2:$Y$402)),MOD(ROW()-ROW($E$2),COLUMNS(bike!$A$2:$Y$402)),1,1)</f>
        <v>3</v>
      </c>
      <c r="F4602">
        <f ca="1">OFFSET(transit!$A$2:$Y$402,TRUNC((ROW()-ROW($F$2))/COLUMNS(transit!$A$2:$Y$402)),MOD(ROW()-ROW($F$2),COLUMNS(transit!$A$2:$Y$402)),1,1)</f>
        <v>7</v>
      </c>
      <c r="G4602">
        <f ca="1">OFFSET(drive!$A$2:$Y$402,TRUNC((ROW()-ROW($G$2))/COLUMNS(drive!$A$2:$Y$402)),MOD(ROW()-ROW($G$2),COLUMNS(drive!$A$2:$Y$402)),1,1)</f>
        <v>2</v>
      </c>
      <c r="H4602" s="5">
        <f ca="1">(VLOOKUP($B4602,weights!$A$2:$R$6,4))*VLOOKUP($B4602,weights!$A$2:$R$6,6)^C4602*(VLOOKUP($B4602,weights!$A$2:$R$6,15)*EXP(VLOOKUP($B4602,weights!$A$2:$R$6,11)*D4602)+VLOOKUP($B4602,weights!$A$2:$R$6,16)*EXP(VLOOKUP($B4602,weights!$A$2:$R$6,12)*E4602)+VLOOKUP($B4602,weights!$A$2:$R$6,17)*EXP(VLOOKUP($B4602,weights!$A$2:$R$6,13)*F4602)+VLOOKUP($B4602,weights!$A$2:$R$6,18)*EXP(VLOOKUP($B4602,weights!$A$2:$R$6,14)*G4602))</f>
        <v>27.437811514954383</v>
      </c>
    </row>
    <row r="4603" spans="1:8" ht="12.75" x14ac:dyDescent="0.2">
      <c r="A4603">
        <f t="shared" si="0"/>
        <v>185</v>
      </c>
      <c r="B4603" t="str">
        <f t="shared" ref="B4603:C4603" si="4577">B4578</f>
        <v>restaurant</v>
      </c>
      <c r="C4603">
        <f t="shared" si="4577"/>
        <v>1</v>
      </c>
      <c r="D4603">
        <f ca="1">OFFSET(walk!$A$2:$Y$402,TRUNC((ROW()-ROW($D$2))/COLUMNS(walk!$A$2:$Y$402)),MOD(ROW()-ROW($D$2),COLUMNS(walk!$A$2:$Y$402)),1,1)</f>
        <v>11</v>
      </c>
      <c r="E4603">
        <f ca="1">OFFSET(bike!$A$2:$Y$402,TRUNC((ROW()-ROW($E$2))/COLUMNS(bike!$A$2:$Y$402)),MOD(ROW()-ROW($E$2),COLUMNS(bike!$A$2:$Y$402)),1,1)</f>
        <v>3</v>
      </c>
      <c r="F4603">
        <f ca="1">OFFSET(transit!$A$2:$Y$402,TRUNC((ROW()-ROW($F$2))/COLUMNS(transit!$A$2:$Y$402)),MOD(ROW()-ROW($F$2),COLUMNS(transit!$A$2:$Y$402)),1,1)</f>
        <v>8</v>
      </c>
      <c r="G4603">
        <f ca="1">OFFSET(drive!$A$2:$Y$402,TRUNC((ROW()-ROW($G$2))/COLUMNS(drive!$A$2:$Y$402)),MOD(ROW()-ROW($G$2),COLUMNS(drive!$A$2:$Y$402)),1,1)</f>
        <v>3</v>
      </c>
      <c r="H4603" s="5">
        <f ca="1">(VLOOKUP($B4603,weights!$A$2:$R$6,4))*VLOOKUP($B4603,weights!$A$2:$R$6,6)^C4603*(VLOOKUP($B4603,weights!$A$2:$R$6,15)*EXP(VLOOKUP($B4603,weights!$A$2:$R$6,11)*D4603)+VLOOKUP($B4603,weights!$A$2:$R$6,16)*EXP(VLOOKUP($B4603,weights!$A$2:$R$6,12)*E4603)+VLOOKUP($B4603,weights!$A$2:$R$6,17)*EXP(VLOOKUP($B4603,weights!$A$2:$R$6,13)*F4603)+VLOOKUP($B4603,weights!$A$2:$R$6,18)*EXP(VLOOKUP($B4603,weights!$A$2:$R$6,14)*G4603))</f>
        <v>22.269218580363635</v>
      </c>
    </row>
    <row r="4604" spans="1:8" ht="12.75" x14ac:dyDescent="0.2">
      <c r="A4604">
        <f t="shared" si="0"/>
        <v>185</v>
      </c>
      <c r="B4604" t="str">
        <f t="shared" ref="B4604:C4604" si="4578">B4579</f>
        <v>restaurant</v>
      </c>
      <c r="C4604">
        <f t="shared" si="4578"/>
        <v>2</v>
      </c>
      <c r="D4604">
        <f ca="1">OFFSET(walk!$A$2:$Y$402,TRUNC((ROW()-ROW($D$2))/COLUMNS(walk!$A$2:$Y$402)),MOD(ROW()-ROW($D$2),COLUMNS(walk!$A$2:$Y$402)),1,1)</f>
        <v>12</v>
      </c>
      <c r="E4604">
        <f ca="1">OFFSET(bike!$A$2:$Y$402,TRUNC((ROW()-ROW($E$2))/COLUMNS(bike!$A$2:$Y$402)),MOD(ROW()-ROW($E$2),COLUMNS(bike!$A$2:$Y$402)),1,1)</f>
        <v>3</v>
      </c>
      <c r="F4604">
        <f ca="1">OFFSET(transit!$A$2:$Y$402,TRUNC((ROW()-ROW($F$2))/COLUMNS(transit!$A$2:$Y$402)),MOD(ROW()-ROW($F$2),COLUMNS(transit!$A$2:$Y$402)),1,1)</f>
        <v>10</v>
      </c>
      <c r="G4604">
        <f ca="1">OFFSET(drive!$A$2:$Y$402,TRUNC((ROW()-ROW($G$2))/COLUMNS(drive!$A$2:$Y$402)),MOD(ROW()-ROW($G$2),COLUMNS(drive!$A$2:$Y$402)),1,1)</f>
        <v>3</v>
      </c>
      <c r="H4604" s="5">
        <f ca="1">(VLOOKUP($B4604,weights!$A$2:$R$6,4))*VLOOKUP($B4604,weights!$A$2:$R$6,6)^C4604*(VLOOKUP($B4604,weights!$A$2:$R$6,15)*EXP(VLOOKUP($B4604,weights!$A$2:$R$6,11)*D4604)+VLOOKUP($B4604,weights!$A$2:$R$6,16)*EXP(VLOOKUP($B4604,weights!$A$2:$R$6,12)*E4604)+VLOOKUP($B4604,weights!$A$2:$R$6,17)*EXP(VLOOKUP($B4604,weights!$A$2:$R$6,13)*F4604)+VLOOKUP($B4604,weights!$A$2:$R$6,18)*EXP(VLOOKUP($B4604,weights!$A$2:$R$6,14)*G4604))</f>
        <v>18.664183047990193</v>
      </c>
    </row>
    <row r="4605" spans="1:8" ht="12.75" x14ac:dyDescent="0.2">
      <c r="A4605">
        <f t="shared" si="0"/>
        <v>185</v>
      </c>
      <c r="B4605" t="str">
        <f t="shared" ref="B4605:C4605" si="4579">B4580</f>
        <v>restaurant</v>
      </c>
      <c r="C4605">
        <f t="shared" si="4579"/>
        <v>3</v>
      </c>
      <c r="D4605">
        <f ca="1">OFFSET(walk!$A$2:$Y$402,TRUNC((ROW()-ROW($D$2))/COLUMNS(walk!$A$2:$Y$402)),MOD(ROW()-ROW($D$2),COLUMNS(walk!$A$2:$Y$402)),1,1)</f>
        <v>13</v>
      </c>
      <c r="E4605">
        <f ca="1">OFFSET(bike!$A$2:$Y$402,TRUNC((ROW()-ROW($E$2))/COLUMNS(bike!$A$2:$Y$402)),MOD(ROW()-ROW($E$2),COLUMNS(bike!$A$2:$Y$402)),1,1)</f>
        <v>3</v>
      </c>
      <c r="F4605">
        <f ca="1">OFFSET(transit!$A$2:$Y$402,TRUNC((ROW()-ROW($F$2))/COLUMNS(transit!$A$2:$Y$402)),MOD(ROW()-ROW($F$2),COLUMNS(transit!$A$2:$Y$402)),1,1)</f>
        <v>10</v>
      </c>
      <c r="G4605">
        <f ca="1">OFFSET(drive!$A$2:$Y$402,TRUNC((ROW()-ROW($G$2))/COLUMNS(drive!$A$2:$Y$402)),MOD(ROW()-ROW($G$2),COLUMNS(drive!$A$2:$Y$402)),1,1)</f>
        <v>4</v>
      </c>
      <c r="H4605" s="5">
        <f ca="1">(VLOOKUP($B4605,weights!$A$2:$R$6,4))*VLOOKUP($B4605,weights!$A$2:$R$6,6)^C4605*(VLOOKUP($B4605,weights!$A$2:$R$6,15)*EXP(VLOOKUP($B4605,weights!$A$2:$R$6,11)*D4605)+VLOOKUP($B4605,weights!$A$2:$R$6,16)*EXP(VLOOKUP($B4605,weights!$A$2:$R$6,12)*E4605)+VLOOKUP($B4605,weights!$A$2:$R$6,17)*EXP(VLOOKUP($B4605,weights!$A$2:$R$6,13)*F4605)+VLOOKUP($B4605,weights!$A$2:$R$6,18)*EXP(VLOOKUP($B4605,weights!$A$2:$R$6,14)*G4605))</f>
        <v>15.428338277506262</v>
      </c>
    </row>
    <row r="4606" spans="1:8" ht="12.75" x14ac:dyDescent="0.2">
      <c r="A4606">
        <f t="shared" si="0"/>
        <v>185</v>
      </c>
      <c r="B4606" t="str">
        <f t="shared" ref="B4606:C4606" si="4580">B4581</f>
        <v>restaurant</v>
      </c>
      <c r="C4606">
        <f t="shared" si="4580"/>
        <v>4</v>
      </c>
      <c r="D4606">
        <f ca="1">OFFSET(walk!$A$2:$Y$402,TRUNC((ROW()-ROW($D$2))/COLUMNS(walk!$A$2:$Y$402)),MOD(ROW()-ROW($D$2),COLUMNS(walk!$A$2:$Y$402)),1,1)</f>
        <v>13</v>
      </c>
      <c r="E4606">
        <f ca="1">OFFSET(bike!$A$2:$Y$402,TRUNC((ROW()-ROW($E$2))/COLUMNS(bike!$A$2:$Y$402)),MOD(ROW()-ROW($E$2),COLUMNS(bike!$A$2:$Y$402)),1,1)</f>
        <v>4</v>
      </c>
      <c r="F4606">
        <f ca="1">OFFSET(transit!$A$2:$Y$402,TRUNC((ROW()-ROW($F$2))/COLUMNS(transit!$A$2:$Y$402)),MOD(ROW()-ROW($F$2),COLUMNS(transit!$A$2:$Y$402)),1,1)</f>
        <v>10</v>
      </c>
      <c r="G4606">
        <f ca="1">OFFSET(drive!$A$2:$Y$402,TRUNC((ROW()-ROW($G$2))/COLUMNS(drive!$A$2:$Y$402)),MOD(ROW()-ROW($G$2),COLUMNS(drive!$A$2:$Y$402)),1,1)</f>
        <v>4</v>
      </c>
      <c r="H4606" s="5">
        <f ca="1">(VLOOKUP($B4606,weights!$A$2:$R$6,4))*VLOOKUP($B4606,weights!$A$2:$R$6,6)^C4606*(VLOOKUP($B4606,weights!$A$2:$R$6,15)*EXP(VLOOKUP($B4606,weights!$A$2:$R$6,11)*D4606)+VLOOKUP($B4606,weights!$A$2:$R$6,16)*EXP(VLOOKUP($B4606,weights!$A$2:$R$6,12)*E4606)+VLOOKUP($B4606,weights!$A$2:$R$6,17)*EXP(VLOOKUP($B4606,weights!$A$2:$R$6,13)*F4606)+VLOOKUP($B4606,weights!$A$2:$R$6,18)*EXP(VLOOKUP($B4606,weights!$A$2:$R$6,14)*G4606))</f>
        <v>12.761986922821603</v>
      </c>
    </row>
    <row r="4607" spans="1:8" ht="12.75" x14ac:dyDescent="0.2">
      <c r="A4607">
        <f t="shared" si="0"/>
        <v>185</v>
      </c>
      <c r="B4607" t="str">
        <f t="shared" ref="B4607:C4607" si="4581">B4582</f>
        <v>restaurant</v>
      </c>
      <c r="C4607">
        <f t="shared" si="4581"/>
        <v>5</v>
      </c>
      <c r="D4607">
        <f ca="1">OFFSET(walk!$A$2:$Y$402,TRUNC((ROW()-ROW($D$2))/COLUMNS(walk!$A$2:$Y$402)),MOD(ROW()-ROW($D$2),COLUMNS(walk!$A$2:$Y$402)),1,1)</f>
        <v>16</v>
      </c>
      <c r="E4607">
        <f ca="1">OFFSET(bike!$A$2:$Y$402,TRUNC((ROW()-ROW($E$2))/COLUMNS(bike!$A$2:$Y$402)),MOD(ROW()-ROW($E$2),COLUMNS(bike!$A$2:$Y$402)),1,1)</f>
        <v>4</v>
      </c>
      <c r="F4607">
        <f ca="1">OFFSET(transit!$A$2:$Y$402,TRUNC((ROW()-ROW($F$2))/COLUMNS(transit!$A$2:$Y$402)),MOD(ROW()-ROW($F$2),COLUMNS(transit!$A$2:$Y$402)),1,1)</f>
        <v>10</v>
      </c>
      <c r="G4607">
        <f ca="1">OFFSET(drive!$A$2:$Y$402,TRUNC((ROW()-ROW($G$2))/COLUMNS(drive!$A$2:$Y$402)),MOD(ROW()-ROW($G$2),COLUMNS(drive!$A$2:$Y$402)),1,1)</f>
        <v>4</v>
      </c>
      <c r="H4607" s="5">
        <f ca="1">(VLOOKUP($B4607,weights!$A$2:$R$6,4))*VLOOKUP($B4607,weights!$A$2:$R$6,6)^C4607*(VLOOKUP($B4607,weights!$A$2:$R$6,15)*EXP(VLOOKUP($B4607,weights!$A$2:$R$6,11)*D4607)+VLOOKUP($B4607,weights!$A$2:$R$6,16)*EXP(VLOOKUP($B4607,weights!$A$2:$R$6,12)*E4607)+VLOOKUP($B4607,weights!$A$2:$R$6,17)*EXP(VLOOKUP($B4607,weights!$A$2:$R$6,13)*F4607)+VLOOKUP($B4607,weights!$A$2:$R$6,18)*EXP(VLOOKUP($B4607,weights!$A$2:$R$6,14)*G4607))</f>
        <v>11.132973661523913</v>
      </c>
    </row>
    <row r="4608" spans="1:8" ht="12.75" x14ac:dyDescent="0.2">
      <c r="A4608">
        <f t="shared" si="0"/>
        <v>185</v>
      </c>
      <c r="B4608" t="str">
        <f t="shared" ref="B4608:C4608" si="4582">B4583</f>
        <v>restaurant</v>
      </c>
      <c r="C4608">
        <f t="shared" si="4582"/>
        <v>6</v>
      </c>
      <c r="D4608">
        <f ca="1">OFFSET(walk!$A$2:$Y$402,TRUNC((ROW()-ROW($D$2))/COLUMNS(walk!$A$2:$Y$402)),MOD(ROW()-ROW($D$2),COLUMNS(walk!$A$2:$Y$402)),1,1)</f>
        <v>16</v>
      </c>
      <c r="E4608">
        <f ca="1">OFFSET(bike!$A$2:$Y$402,TRUNC((ROW()-ROW($E$2))/COLUMNS(bike!$A$2:$Y$402)),MOD(ROW()-ROW($E$2),COLUMNS(bike!$A$2:$Y$402)),1,1)</f>
        <v>4</v>
      </c>
      <c r="F4608">
        <f ca="1">OFFSET(transit!$A$2:$Y$402,TRUNC((ROW()-ROW($F$2))/COLUMNS(transit!$A$2:$Y$402)),MOD(ROW()-ROW($F$2),COLUMNS(transit!$A$2:$Y$402)),1,1)</f>
        <v>10</v>
      </c>
      <c r="G4608">
        <f ca="1">OFFSET(drive!$A$2:$Y$402,TRUNC((ROW()-ROW($G$2))/COLUMNS(drive!$A$2:$Y$402)),MOD(ROW()-ROW($G$2),COLUMNS(drive!$A$2:$Y$402)),1,1)</f>
        <v>4</v>
      </c>
      <c r="H4608" s="5">
        <f ca="1">(VLOOKUP($B4608,weights!$A$2:$R$6,4))*VLOOKUP($B4608,weights!$A$2:$R$6,6)^C4608*(VLOOKUP($B4608,weights!$A$2:$R$6,15)*EXP(VLOOKUP($B4608,weights!$A$2:$R$6,11)*D4608)+VLOOKUP($B4608,weights!$A$2:$R$6,16)*EXP(VLOOKUP($B4608,weights!$A$2:$R$6,12)*E4608)+VLOOKUP($B4608,weights!$A$2:$R$6,17)*EXP(VLOOKUP($B4608,weights!$A$2:$R$6,13)*F4608)+VLOOKUP($B4608,weights!$A$2:$R$6,18)*EXP(VLOOKUP($B4608,weights!$A$2:$R$6,14)*G4608))</f>
        <v>9.9784430595881002</v>
      </c>
    </row>
    <row r="4609" spans="1:8" ht="12.75" x14ac:dyDescent="0.2">
      <c r="A4609">
        <f t="shared" si="0"/>
        <v>185</v>
      </c>
      <c r="B4609" t="str">
        <f t="shared" ref="B4609:C4609" si="4583">B4584</f>
        <v>restaurant</v>
      </c>
      <c r="C4609">
        <f t="shared" si="4583"/>
        <v>7</v>
      </c>
      <c r="D4609">
        <f ca="1">OFFSET(walk!$A$2:$Y$402,TRUNC((ROW()-ROW($D$2))/COLUMNS(walk!$A$2:$Y$402)),MOD(ROW()-ROW($D$2),COLUMNS(walk!$A$2:$Y$402)),1,1)</f>
        <v>16</v>
      </c>
      <c r="E4609">
        <f ca="1">OFFSET(bike!$A$2:$Y$402,TRUNC((ROW()-ROW($E$2))/COLUMNS(bike!$A$2:$Y$402)),MOD(ROW()-ROW($E$2),COLUMNS(bike!$A$2:$Y$402)),1,1)</f>
        <v>4</v>
      </c>
      <c r="F4609">
        <f ca="1">OFFSET(transit!$A$2:$Y$402,TRUNC((ROW()-ROW($F$2))/COLUMNS(transit!$A$2:$Y$402)),MOD(ROW()-ROW($F$2),COLUMNS(transit!$A$2:$Y$402)),1,1)</f>
        <v>12</v>
      </c>
      <c r="G4609">
        <f ca="1">OFFSET(drive!$A$2:$Y$402,TRUNC((ROW()-ROW($G$2))/COLUMNS(drive!$A$2:$Y$402)),MOD(ROW()-ROW($G$2),COLUMNS(drive!$A$2:$Y$402)),1,1)</f>
        <v>4</v>
      </c>
      <c r="H4609" s="5">
        <f ca="1">(VLOOKUP($B4609,weights!$A$2:$R$6,4))*VLOOKUP($B4609,weights!$A$2:$R$6,6)^C4609*(VLOOKUP($B4609,weights!$A$2:$R$6,15)*EXP(VLOOKUP($B4609,weights!$A$2:$R$6,11)*D4609)+VLOOKUP($B4609,weights!$A$2:$R$6,16)*EXP(VLOOKUP($B4609,weights!$A$2:$R$6,12)*E4609)+VLOOKUP($B4609,weights!$A$2:$R$6,17)*EXP(VLOOKUP($B4609,weights!$A$2:$R$6,13)*F4609)+VLOOKUP($B4609,weights!$A$2:$R$6,18)*EXP(VLOOKUP($B4609,weights!$A$2:$R$6,14)*G4609))</f>
        <v>8.5092329217054612</v>
      </c>
    </row>
    <row r="4610" spans="1:8" ht="12.75" x14ac:dyDescent="0.2">
      <c r="A4610">
        <f t="shared" si="0"/>
        <v>185</v>
      </c>
      <c r="B4610" t="str">
        <f t="shared" ref="B4610:C4610" si="4584">B4585</f>
        <v>restaurant</v>
      </c>
      <c r="C4610">
        <f t="shared" si="4584"/>
        <v>8</v>
      </c>
      <c r="D4610">
        <f ca="1">OFFSET(walk!$A$2:$Y$402,TRUNC((ROW()-ROW($D$2))/COLUMNS(walk!$A$2:$Y$402)),MOD(ROW()-ROW($D$2),COLUMNS(walk!$A$2:$Y$402)),1,1)</f>
        <v>16</v>
      </c>
      <c r="E4610">
        <f ca="1">OFFSET(bike!$A$2:$Y$402,TRUNC((ROW()-ROW($E$2))/COLUMNS(bike!$A$2:$Y$402)),MOD(ROW()-ROW($E$2),COLUMNS(bike!$A$2:$Y$402)),1,1)</f>
        <v>6</v>
      </c>
      <c r="F4610">
        <f ca="1">OFFSET(transit!$A$2:$Y$402,TRUNC((ROW()-ROW($F$2))/COLUMNS(transit!$A$2:$Y$402)),MOD(ROW()-ROW($F$2),COLUMNS(transit!$A$2:$Y$402)),1,1)</f>
        <v>12</v>
      </c>
      <c r="G4610">
        <f ca="1">OFFSET(drive!$A$2:$Y$402,TRUNC((ROW()-ROW($G$2))/COLUMNS(drive!$A$2:$Y$402)),MOD(ROW()-ROW($G$2),COLUMNS(drive!$A$2:$Y$402)),1,1)</f>
        <v>5</v>
      </c>
      <c r="H4610" s="5">
        <f ca="1">(VLOOKUP($B4610,weights!$A$2:$R$6,4))*VLOOKUP($B4610,weights!$A$2:$R$6,6)^C4610*(VLOOKUP($B4610,weights!$A$2:$R$6,15)*EXP(VLOOKUP($B4610,weights!$A$2:$R$6,11)*D4610)+VLOOKUP($B4610,weights!$A$2:$R$6,16)*EXP(VLOOKUP($B4610,weights!$A$2:$R$6,12)*E4610)+VLOOKUP($B4610,weights!$A$2:$R$6,17)*EXP(VLOOKUP($B4610,weights!$A$2:$R$6,13)*F4610)+VLOOKUP($B4610,weights!$A$2:$R$6,18)*EXP(VLOOKUP($B4610,weights!$A$2:$R$6,14)*G4610))</f>
        <v>6.1103501456974216</v>
      </c>
    </row>
    <row r="4611" spans="1:8" ht="12.75" x14ac:dyDescent="0.2">
      <c r="A4611">
        <f t="shared" si="0"/>
        <v>185</v>
      </c>
      <c r="B4611" t="str">
        <f t="shared" ref="B4611:C4611" si="4585">B4586</f>
        <v>restaurant</v>
      </c>
      <c r="C4611">
        <f t="shared" si="4585"/>
        <v>9</v>
      </c>
      <c r="D4611">
        <f ca="1">OFFSET(walk!$A$2:$Y$402,TRUNC((ROW()-ROW($D$2))/COLUMNS(walk!$A$2:$Y$402)),MOD(ROW()-ROW($D$2),COLUMNS(walk!$A$2:$Y$402)),1,1)</f>
        <v>19</v>
      </c>
      <c r="E4611">
        <f ca="1">OFFSET(bike!$A$2:$Y$402,TRUNC((ROW()-ROW($E$2))/COLUMNS(bike!$A$2:$Y$402)),MOD(ROW()-ROW($E$2),COLUMNS(bike!$A$2:$Y$402)),1,1)</f>
        <v>6</v>
      </c>
      <c r="F4611">
        <f ca="1">OFFSET(transit!$A$2:$Y$402,TRUNC((ROW()-ROW($F$2))/COLUMNS(transit!$A$2:$Y$402)),MOD(ROW()-ROW($F$2),COLUMNS(transit!$A$2:$Y$402)),1,1)</f>
        <v>16</v>
      </c>
      <c r="G4611">
        <f ca="1">OFFSET(drive!$A$2:$Y$402,TRUNC((ROW()-ROW($G$2))/COLUMNS(drive!$A$2:$Y$402)),MOD(ROW()-ROW($G$2),COLUMNS(drive!$A$2:$Y$402)),1,1)</f>
        <v>5</v>
      </c>
      <c r="H4611" s="5">
        <f ca="1">(VLOOKUP($B4611,weights!$A$2:$R$6,4))*VLOOKUP($B4611,weights!$A$2:$R$6,6)^C4611*(VLOOKUP($B4611,weights!$A$2:$R$6,15)*EXP(VLOOKUP($B4611,weights!$A$2:$R$6,11)*D4611)+VLOOKUP($B4611,weights!$A$2:$R$6,16)*EXP(VLOOKUP($B4611,weights!$A$2:$R$6,12)*E4611)+VLOOKUP($B4611,weights!$A$2:$R$6,17)*EXP(VLOOKUP($B4611,weights!$A$2:$R$6,13)*F4611)+VLOOKUP($B4611,weights!$A$2:$R$6,18)*EXP(VLOOKUP($B4611,weights!$A$2:$R$6,14)*G4611))</f>
        <v>4.9313057446818629</v>
      </c>
    </row>
    <row r="4612" spans="1:8" ht="12.75" x14ac:dyDescent="0.2">
      <c r="A4612">
        <f t="shared" si="0"/>
        <v>185</v>
      </c>
      <c r="B4612" t="str">
        <f t="shared" ref="B4612:C4612" si="4586">B4587</f>
        <v>supermarket</v>
      </c>
      <c r="C4612">
        <f t="shared" si="4586"/>
        <v>0</v>
      </c>
      <c r="D4612">
        <f ca="1">OFFSET(walk!$A$2:$Y$402,TRUNC((ROW()-ROW($D$2))/COLUMNS(walk!$A$2:$Y$402)),MOD(ROW()-ROW($D$2),COLUMNS(walk!$A$2:$Y$402)),1,1)</f>
        <v>42</v>
      </c>
      <c r="E4612">
        <f ca="1">OFFSET(bike!$A$2:$Y$402,TRUNC((ROW()-ROW($E$2))/COLUMNS(bike!$A$2:$Y$402)),MOD(ROW()-ROW($E$2),COLUMNS(bike!$A$2:$Y$402)),1,1)</f>
        <v>16</v>
      </c>
      <c r="F4612">
        <f ca="1">OFFSET(transit!$A$2:$Y$402,TRUNC((ROW()-ROW($F$2))/COLUMNS(transit!$A$2:$Y$402)),MOD(ROW()-ROW($F$2),COLUMNS(transit!$A$2:$Y$402)),1,1)</f>
        <v>21</v>
      </c>
      <c r="G4612">
        <f ca="1">OFFSET(drive!$A$2:$Y$402,TRUNC((ROW()-ROW($G$2))/COLUMNS(drive!$A$2:$Y$402)),MOD(ROW()-ROW($G$2),COLUMNS(drive!$A$2:$Y$402)),1,1)</f>
        <v>9</v>
      </c>
      <c r="H4612" s="5">
        <f ca="1">(VLOOKUP($B4612,weights!$A$2:$R$6,4))*VLOOKUP($B4612,weights!$A$2:$R$6,6)^C4612*(VLOOKUP($B4612,weights!$A$2:$R$6,15)*EXP(VLOOKUP($B4612,weights!$A$2:$R$6,11)*D4612)+VLOOKUP($B4612,weights!$A$2:$R$6,16)*EXP(VLOOKUP($B4612,weights!$A$2:$R$6,12)*E4612)+VLOOKUP($B4612,weights!$A$2:$R$6,17)*EXP(VLOOKUP($B4612,weights!$A$2:$R$6,13)*F4612)+VLOOKUP($B4612,weights!$A$2:$R$6,18)*EXP(VLOOKUP($B4612,weights!$A$2:$R$6,14)*G4612))</f>
        <v>2.8632294307607125</v>
      </c>
    </row>
    <row r="4613" spans="1:8" ht="12.75" x14ac:dyDescent="0.2">
      <c r="A4613">
        <f t="shared" si="0"/>
        <v>185</v>
      </c>
      <c r="B4613" t="str">
        <f t="shared" ref="B4613:C4613" si="4587">B4588</f>
        <v>supermarket</v>
      </c>
      <c r="C4613">
        <f t="shared" si="4587"/>
        <v>1</v>
      </c>
      <c r="D4613">
        <f ca="1">OFFSET(walk!$A$2:$Y$402,TRUNC((ROW()-ROW($D$2))/COLUMNS(walk!$A$2:$Y$402)),MOD(ROW()-ROW($D$2),COLUMNS(walk!$A$2:$Y$402)),1,1)</f>
        <v>53</v>
      </c>
      <c r="E4613">
        <f ca="1">OFFSET(bike!$A$2:$Y$402,TRUNC((ROW()-ROW($E$2))/COLUMNS(bike!$A$2:$Y$402)),MOD(ROW()-ROW($E$2),COLUMNS(bike!$A$2:$Y$402)),1,1)</f>
        <v>17</v>
      </c>
      <c r="F4613">
        <f ca="1">OFFSET(transit!$A$2:$Y$402,TRUNC((ROW()-ROW($F$2))/COLUMNS(transit!$A$2:$Y$402)),MOD(ROW()-ROW($F$2),COLUMNS(transit!$A$2:$Y$402)),1,1)</f>
        <v>26</v>
      </c>
      <c r="G4613">
        <f ca="1">OFFSET(drive!$A$2:$Y$402,TRUNC((ROW()-ROW($G$2))/COLUMNS(drive!$A$2:$Y$402)),MOD(ROW()-ROW($G$2),COLUMNS(drive!$A$2:$Y$402)),1,1)</f>
        <v>11</v>
      </c>
      <c r="H4613" s="5">
        <f ca="1">(VLOOKUP($B4613,weights!$A$2:$R$6,4))*VLOOKUP($B4613,weights!$A$2:$R$6,6)^C4613*(VLOOKUP($B4613,weights!$A$2:$R$6,15)*EXP(VLOOKUP($B4613,weights!$A$2:$R$6,11)*D4613)+VLOOKUP($B4613,weights!$A$2:$R$6,16)*EXP(VLOOKUP($B4613,weights!$A$2:$R$6,12)*E4613)+VLOOKUP($B4613,weights!$A$2:$R$6,17)*EXP(VLOOKUP($B4613,weights!$A$2:$R$6,13)*F4613)+VLOOKUP($B4613,weights!$A$2:$R$6,18)*EXP(VLOOKUP($B4613,weights!$A$2:$R$6,14)*G4613))</f>
        <v>1.0782463362710748</v>
      </c>
    </row>
    <row r="4614" spans="1:8" ht="12.75" x14ac:dyDescent="0.2">
      <c r="A4614">
        <f t="shared" si="0"/>
        <v>185</v>
      </c>
      <c r="B4614" t="str">
        <f t="shared" ref="B4614:C4614" si="4588">B4589</f>
        <v>supermarket</v>
      </c>
      <c r="C4614">
        <f t="shared" si="4588"/>
        <v>2</v>
      </c>
      <c r="D4614">
        <f ca="1">OFFSET(walk!$A$2:$Y$402,TRUNC((ROW()-ROW($D$2))/COLUMNS(walk!$A$2:$Y$402)),MOD(ROW()-ROW($D$2),COLUMNS(walk!$A$2:$Y$402)),1,1)</f>
        <v>58</v>
      </c>
      <c r="E4614">
        <f ca="1">OFFSET(bike!$A$2:$Y$402,TRUNC((ROW()-ROW($E$2))/COLUMNS(bike!$A$2:$Y$402)),MOD(ROW()-ROW($E$2),COLUMNS(bike!$A$2:$Y$402)),1,1)</f>
        <v>18</v>
      </c>
      <c r="F4614">
        <f ca="1">OFFSET(transit!$A$2:$Y$402,TRUNC((ROW()-ROW($F$2))/COLUMNS(transit!$A$2:$Y$402)),MOD(ROW()-ROW($F$2),COLUMNS(transit!$A$2:$Y$402)),1,1)</f>
        <v>35</v>
      </c>
      <c r="G4614">
        <f ca="1">OFFSET(drive!$A$2:$Y$402,TRUNC((ROW()-ROW($G$2))/COLUMNS(drive!$A$2:$Y$402)),MOD(ROW()-ROW($G$2),COLUMNS(drive!$A$2:$Y$402)),1,1)</f>
        <v>13</v>
      </c>
      <c r="H4614" s="5">
        <f ca="1">(VLOOKUP($B4614,weights!$A$2:$R$6,4))*VLOOKUP($B4614,weights!$A$2:$R$6,6)^C4614*(VLOOKUP($B4614,weights!$A$2:$R$6,15)*EXP(VLOOKUP($B4614,weights!$A$2:$R$6,11)*D4614)+VLOOKUP($B4614,weights!$A$2:$R$6,16)*EXP(VLOOKUP($B4614,weights!$A$2:$R$6,12)*E4614)+VLOOKUP($B4614,weights!$A$2:$R$6,17)*EXP(VLOOKUP($B4614,weights!$A$2:$R$6,13)*F4614)+VLOOKUP($B4614,weights!$A$2:$R$6,18)*EXP(VLOOKUP($B4614,weights!$A$2:$R$6,14)*G4614))</f>
        <v>0.40508690973987155</v>
      </c>
    </row>
    <row r="4615" spans="1:8" ht="12.75" x14ac:dyDescent="0.2">
      <c r="A4615">
        <f t="shared" si="0"/>
        <v>185</v>
      </c>
      <c r="B4615" t="str">
        <f t="shared" ref="B4615:C4615" si="4589">B4590</f>
        <v>supermarket</v>
      </c>
      <c r="C4615">
        <f t="shared" si="4589"/>
        <v>3</v>
      </c>
      <c r="D4615">
        <f ca="1">OFFSET(walk!$A$2:$Y$402,TRUNC((ROW()-ROW($D$2))/COLUMNS(walk!$A$2:$Y$402)),MOD(ROW()-ROW($D$2),COLUMNS(walk!$A$2:$Y$402)),1,1)</f>
        <v>65</v>
      </c>
      <c r="E4615">
        <f ca="1">OFFSET(bike!$A$2:$Y$402,TRUNC((ROW()-ROW($E$2))/COLUMNS(bike!$A$2:$Y$402)),MOD(ROW()-ROW($E$2),COLUMNS(bike!$A$2:$Y$402)),1,1)</f>
        <v>21</v>
      </c>
      <c r="F4615">
        <f ca="1">OFFSET(transit!$A$2:$Y$402,TRUNC((ROW()-ROW($F$2))/COLUMNS(transit!$A$2:$Y$402)),MOD(ROW()-ROW($F$2),COLUMNS(transit!$A$2:$Y$402)),1,1)</f>
        <v>38</v>
      </c>
      <c r="G4615">
        <f ca="1">OFFSET(drive!$A$2:$Y$402,TRUNC((ROW()-ROW($G$2))/COLUMNS(drive!$A$2:$Y$402)),MOD(ROW()-ROW($G$2),COLUMNS(drive!$A$2:$Y$402)),1,1)</f>
        <v>14</v>
      </c>
      <c r="H4615" s="5">
        <f ca="1">(VLOOKUP($B4615,weights!$A$2:$R$6,4))*VLOOKUP($B4615,weights!$A$2:$R$6,6)^C4615*(VLOOKUP($B4615,weights!$A$2:$R$6,15)*EXP(VLOOKUP($B4615,weights!$A$2:$R$6,11)*D4615)+VLOOKUP($B4615,weights!$A$2:$R$6,16)*EXP(VLOOKUP($B4615,weights!$A$2:$R$6,12)*E4615)+VLOOKUP($B4615,weights!$A$2:$R$6,17)*EXP(VLOOKUP($B4615,weights!$A$2:$R$6,13)*F4615)+VLOOKUP($B4615,weights!$A$2:$R$6,18)*EXP(VLOOKUP($B4615,weights!$A$2:$R$6,14)*G4615))</f>
        <v>0.18849722178373679</v>
      </c>
    </row>
    <row r="4616" spans="1:8" ht="12.75" x14ac:dyDescent="0.2">
      <c r="A4616">
        <f t="shared" si="0"/>
        <v>185</v>
      </c>
      <c r="B4616" t="str">
        <f t="shared" ref="B4616:C4616" si="4590">B4591</f>
        <v>supermarket</v>
      </c>
      <c r="C4616">
        <f t="shared" si="4590"/>
        <v>4</v>
      </c>
      <c r="D4616">
        <f ca="1">OFFSET(walk!$A$2:$Y$402,TRUNC((ROW()-ROW($D$2))/COLUMNS(walk!$A$2:$Y$402)),MOD(ROW()-ROW($D$2),COLUMNS(walk!$A$2:$Y$402)),1,1)</f>
        <v>82</v>
      </c>
      <c r="E4616">
        <f ca="1">OFFSET(bike!$A$2:$Y$402,TRUNC((ROW()-ROW($E$2))/COLUMNS(bike!$A$2:$Y$402)),MOD(ROW()-ROW($E$2),COLUMNS(bike!$A$2:$Y$402)),1,1)</f>
        <v>25</v>
      </c>
      <c r="F4616">
        <f ca="1">OFFSET(transit!$A$2:$Y$402,TRUNC((ROW()-ROW($F$2))/COLUMNS(transit!$A$2:$Y$402)),MOD(ROW()-ROW($F$2),COLUMNS(transit!$A$2:$Y$402)),1,1)</f>
        <v>42</v>
      </c>
      <c r="G4616">
        <f ca="1">OFFSET(drive!$A$2:$Y$402,TRUNC((ROW()-ROW($G$2))/COLUMNS(drive!$A$2:$Y$402)),MOD(ROW()-ROW($G$2),COLUMNS(drive!$A$2:$Y$402)),1,1)</f>
        <v>16</v>
      </c>
      <c r="H4616" s="5">
        <f ca="1">(VLOOKUP($B4616,weights!$A$2:$R$6,4))*VLOOKUP($B4616,weights!$A$2:$R$6,6)^C4616*(VLOOKUP($B4616,weights!$A$2:$R$6,15)*EXP(VLOOKUP($B4616,weights!$A$2:$R$6,11)*D4616)+VLOOKUP($B4616,weights!$A$2:$R$6,16)*EXP(VLOOKUP($B4616,weights!$A$2:$R$6,12)*E4616)+VLOOKUP($B4616,weights!$A$2:$R$6,17)*EXP(VLOOKUP($B4616,weights!$A$2:$R$6,13)*F4616)+VLOOKUP($B4616,weights!$A$2:$R$6,18)*EXP(VLOOKUP($B4616,weights!$A$2:$R$6,14)*G4616))</f>
        <v>7.175627082939684E-2</v>
      </c>
    </row>
    <row r="4617" spans="1:8" ht="12.75" x14ac:dyDescent="0.2">
      <c r="A4617">
        <f t="shared" si="0"/>
        <v>185</v>
      </c>
      <c r="B4617" t="str">
        <f t="shared" ref="B4617:C4617" si="4591">B4592</f>
        <v>store</v>
      </c>
      <c r="C4617">
        <f t="shared" si="4591"/>
        <v>0</v>
      </c>
      <c r="D4617">
        <f ca="1">OFFSET(walk!$A$2:$Y$402,TRUNC((ROW()-ROW($D$2))/COLUMNS(walk!$A$2:$Y$402)),MOD(ROW()-ROW($D$2),COLUMNS(walk!$A$2:$Y$402)),1,1)</f>
        <v>9</v>
      </c>
      <c r="E4617">
        <f ca="1">OFFSET(bike!$A$2:$Y$402,TRUNC((ROW()-ROW($E$2))/COLUMNS(bike!$A$2:$Y$402)),MOD(ROW()-ROW($E$2),COLUMNS(bike!$A$2:$Y$402)),1,1)</f>
        <v>2</v>
      </c>
      <c r="F4617">
        <f ca="1">OFFSET(transit!$A$2:$Y$402,TRUNC((ROW()-ROW($F$2))/COLUMNS(transit!$A$2:$Y$402)),MOD(ROW()-ROW($F$2),COLUMNS(transit!$A$2:$Y$402)),1,1)</f>
        <v>9</v>
      </c>
      <c r="G4617">
        <f ca="1">OFFSET(drive!$A$2:$Y$402,TRUNC((ROW()-ROW($G$2))/COLUMNS(drive!$A$2:$Y$402)),MOD(ROW()-ROW($G$2),COLUMNS(drive!$A$2:$Y$402)),1,1)</f>
        <v>2</v>
      </c>
      <c r="H4617" s="5">
        <f ca="1">(VLOOKUP($B4617,weights!$A$2:$R$6,4))*VLOOKUP($B4617,weights!$A$2:$R$6,6)^C4617*(VLOOKUP($B4617,weights!$A$2:$R$6,15)*EXP(VLOOKUP($B4617,weights!$A$2:$R$6,11)*D4617)+VLOOKUP($B4617,weights!$A$2:$R$6,16)*EXP(VLOOKUP($B4617,weights!$A$2:$R$6,12)*E4617)+VLOOKUP($B4617,weights!$A$2:$R$6,17)*EXP(VLOOKUP($B4617,weights!$A$2:$R$6,13)*F4617)+VLOOKUP($B4617,weights!$A$2:$R$6,18)*EXP(VLOOKUP($B4617,weights!$A$2:$R$6,14)*G4617))</f>
        <v>12.663926029575258</v>
      </c>
    </row>
    <row r="4618" spans="1:8" ht="12.75" x14ac:dyDescent="0.2">
      <c r="A4618">
        <f t="shared" si="0"/>
        <v>185</v>
      </c>
      <c r="B4618" t="str">
        <f t="shared" ref="B4618:C4618" si="4592">B4593</f>
        <v>store</v>
      </c>
      <c r="C4618">
        <f t="shared" si="4592"/>
        <v>1</v>
      </c>
      <c r="D4618">
        <f ca="1">OFFSET(walk!$A$2:$Y$402,TRUNC((ROW()-ROW($D$2))/COLUMNS(walk!$A$2:$Y$402)),MOD(ROW()-ROW($D$2),COLUMNS(walk!$A$2:$Y$402)),1,1)</f>
        <v>10</v>
      </c>
      <c r="E4618">
        <f ca="1">OFFSET(bike!$A$2:$Y$402,TRUNC((ROW()-ROW($E$2))/COLUMNS(bike!$A$2:$Y$402)),MOD(ROW()-ROW($E$2),COLUMNS(bike!$A$2:$Y$402)),1,1)</f>
        <v>2</v>
      </c>
      <c r="F4618">
        <f ca="1">OFFSET(transit!$A$2:$Y$402,TRUNC((ROW()-ROW($F$2))/COLUMNS(transit!$A$2:$Y$402)),MOD(ROW()-ROW($F$2),COLUMNS(transit!$A$2:$Y$402)),1,1)</f>
        <v>10</v>
      </c>
      <c r="G4618">
        <f ca="1">OFFSET(drive!$A$2:$Y$402,TRUNC((ROW()-ROW($G$2))/COLUMNS(drive!$A$2:$Y$402)),MOD(ROW()-ROW($G$2),COLUMNS(drive!$A$2:$Y$402)),1,1)</f>
        <v>3</v>
      </c>
      <c r="H4618" s="5">
        <f ca="1">(VLOOKUP($B4618,weights!$A$2:$R$6,4))*VLOOKUP($B4618,weights!$A$2:$R$6,6)^C4618*(VLOOKUP($B4618,weights!$A$2:$R$6,15)*EXP(VLOOKUP($B4618,weights!$A$2:$R$6,11)*D4618)+VLOOKUP($B4618,weights!$A$2:$R$6,16)*EXP(VLOOKUP($B4618,weights!$A$2:$R$6,12)*E4618)+VLOOKUP($B4618,weights!$A$2:$R$6,17)*EXP(VLOOKUP($B4618,weights!$A$2:$R$6,13)*F4618)+VLOOKUP($B4618,weights!$A$2:$R$6,18)*EXP(VLOOKUP($B4618,weights!$A$2:$R$6,14)*G4618))</f>
        <v>7.3155971580264456</v>
      </c>
    </row>
    <row r="4619" spans="1:8" ht="12.75" x14ac:dyDescent="0.2">
      <c r="A4619">
        <f t="shared" si="0"/>
        <v>185</v>
      </c>
      <c r="B4619" t="str">
        <f t="shared" ref="B4619:C4619" si="4593">B4594</f>
        <v>store</v>
      </c>
      <c r="C4619">
        <f t="shared" si="4593"/>
        <v>2</v>
      </c>
      <c r="D4619">
        <f ca="1">OFFSET(walk!$A$2:$Y$402,TRUNC((ROW()-ROW($D$2))/COLUMNS(walk!$A$2:$Y$402)),MOD(ROW()-ROW($D$2),COLUMNS(walk!$A$2:$Y$402)),1,1)</f>
        <v>12</v>
      </c>
      <c r="E4619">
        <f ca="1">OFFSET(bike!$A$2:$Y$402,TRUNC((ROW()-ROW($E$2))/COLUMNS(bike!$A$2:$Y$402)),MOD(ROW()-ROW($E$2),COLUMNS(bike!$A$2:$Y$402)),1,1)</f>
        <v>4</v>
      </c>
      <c r="F4619">
        <f ca="1">OFFSET(transit!$A$2:$Y$402,TRUNC((ROW()-ROW($F$2))/COLUMNS(transit!$A$2:$Y$402)),MOD(ROW()-ROW($F$2),COLUMNS(transit!$A$2:$Y$402)),1,1)</f>
        <v>12</v>
      </c>
      <c r="G4619">
        <f ca="1">OFFSET(drive!$A$2:$Y$402,TRUNC((ROW()-ROW($G$2))/COLUMNS(drive!$A$2:$Y$402)),MOD(ROW()-ROW($G$2),COLUMNS(drive!$A$2:$Y$402)),1,1)</f>
        <v>3</v>
      </c>
      <c r="H4619" s="5">
        <f ca="1">(VLOOKUP($B4619,weights!$A$2:$R$6,4))*VLOOKUP($B4619,weights!$A$2:$R$6,6)^C4619*(VLOOKUP($B4619,weights!$A$2:$R$6,15)*EXP(VLOOKUP($B4619,weights!$A$2:$R$6,11)*D4619)+VLOOKUP($B4619,weights!$A$2:$R$6,16)*EXP(VLOOKUP($B4619,weights!$A$2:$R$6,12)*E4619)+VLOOKUP($B4619,weights!$A$2:$R$6,17)*EXP(VLOOKUP($B4619,weights!$A$2:$R$6,13)*F4619)+VLOOKUP($B4619,weights!$A$2:$R$6,18)*EXP(VLOOKUP($B4619,weights!$A$2:$R$6,14)*G4619))</f>
        <v>3.2971943253386349</v>
      </c>
    </row>
    <row r="4620" spans="1:8" ht="12.75" x14ac:dyDescent="0.2">
      <c r="A4620">
        <f t="shared" si="0"/>
        <v>185</v>
      </c>
      <c r="B4620" t="str">
        <f t="shared" ref="B4620:C4620" si="4594">B4595</f>
        <v>store</v>
      </c>
      <c r="C4620">
        <f t="shared" si="4594"/>
        <v>3</v>
      </c>
      <c r="D4620">
        <f ca="1">OFFSET(walk!$A$2:$Y$402,TRUNC((ROW()-ROW($D$2))/COLUMNS(walk!$A$2:$Y$402)),MOD(ROW()-ROW($D$2),COLUMNS(walk!$A$2:$Y$402)),1,1)</f>
        <v>15</v>
      </c>
      <c r="E4620">
        <f ca="1">OFFSET(bike!$A$2:$Y$402,TRUNC((ROW()-ROW($E$2))/COLUMNS(bike!$A$2:$Y$402)),MOD(ROW()-ROW($E$2),COLUMNS(bike!$A$2:$Y$402)),1,1)</f>
        <v>6</v>
      </c>
      <c r="F4620">
        <f ca="1">OFFSET(transit!$A$2:$Y$402,TRUNC((ROW()-ROW($F$2))/COLUMNS(transit!$A$2:$Y$402)),MOD(ROW()-ROW($F$2),COLUMNS(transit!$A$2:$Y$402)),1,1)</f>
        <v>15</v>
      </c>
      <c r="G4620">
        <f ca="1">OFFSET(drive!$A$2:$Y$402,TRUNC((ROW()-ROW($G$2))/COLUMNS(drive!$A$2:$Y$402)),MOD(ROW()-ROW($G$2),COLUMNS(drive!$A$2:$Y$402)),1,1)</f>
        <v>4</v>
      </c>
      <c r="H4620" s="5">
        <f ca="1">(VLOOKUP($B4620,weights!$A$2:$R$6,4))*VLOOKUP($B4620,weights!$A$2:$R$6,6)^C4620*(VLOOKUP($B4620,weights!$A$2:$R$6,15)*EXP(VLOOKUP($B4620,weights!$A$2:$R$6,11)*D4620)+VLOOKUP($B4620,weights!$A$2:$R$6,16)*EXP(VLOOKUP($B4620,weights!$A$2:$R$6,12)*E4620)+VLOOKUP($B4620,weights!$A$2:$R$6,17)*EXP(VLOOKUP($B4620,weights!$A$2:$R$6,13)*F4620)+VLOOKUP($B4620,weights!$A$2:$R$6,18)*EXP(VLOOKUP($B4620,weights!$A$2:$R$6,14)*G4620))</f>
        <v>1.3325942294371573</v>
      </c>
    </row>
    <row r="4621" spans="1:8" ht="12.75" x14ac:dyDescent="0.2">
      <c r="A4621">
        <f t="shared" si="0"/>
        <v>185</v>
      </c>
      <c r="B4621" t="str">
        <f t="shared" ref="B4621:C4621" si="4595">B4596</f>
        <v>store</v>
      </c>
      <c r="C4621">
        <f t="shared" si="4595"/>
        <v>4</v>
      </c>
      <c r="D4621">
        <f ca="1">OFFSET(walk!$A$2:$Y$402,TRUNC((ROW()-ROW($D$2))/COLUMNS(walk!$A$2:$Y$402)),MOD(ROW()-ROW($D$2),COLUMNS(walk!$A$2:$Y$402)),1,1)</f>
        <v>16</v>
      </c>
      <c r="E4621">
        <f ca="1">OFFSET(bike!$A$2:$Y$402,TRUNC((ROW()-ROW($E$2))/COLUMNS(bike!$A$2:$Y$402)),MOD(ROW()-ROW($E$2),COLUMNS(bike!$A$2:$Y$402)),1,1)</f>
        <v>6</v>
      </c>
      <c r="F4621">
        <f ca="1">OFFSET(transit!$A$2:$Y$402,TRUNC((ROW()-ROW($F$2))/COLUMNS(transit!$A$2:$Y$402)),MOD(ROW()-ROW($F$2),COLUMNS(transit!$A$2:$Y$402)),1,1)</f>
        <v>16</v>
      </c>
      <c r="G4621">
        <f ca="1">OFFSET(drive!$A$2:$Y$402,TRUNC((ROW()-ROW($G$2))/COLUMNS(drive!$A$2:$Y$402)),MOD(ROW()-ROW($G$2),COLUMNS(drive!$A$2:$Y$402)),1,1)</f>
        <v>4</v>
      </c>
      <c r="H4621" s="5">
        <f ca="1">(VLOOKUP($B4621,weights!$A$2:$R$6,4))*VLOOKUP($B4621,weights!$A$2:$R$6,6)^C4621*(VLOOKUP($B4621,weights!$A$2:$R$6,15)*EXP(VLOOKUP($B4621,weights!$A$2:$R$6,11)*D4621)+VLOOKUP($B4621,weights!$A$2:$R$6,16)*EXP(VLOOKUP($B4621,weights!$A$2:$R$6,12)*E4621)+VLOOKUP($B4621,weights!$A$2:$R$6,17)*EXP(VLOOKUP($B4621,weights!$A$2:$R$6,13)*F4621)+VLOOKUP($B4621,weights!$A$2:$R$6,18)*EXP(VLOOKUP($B4621,weights!$A$2:$R$6,14)*G4621))</f>
        <v>0.89108139548211662</v>
      </c>
    </row>
    <row r="4622" spans="1:8" ht="12.75" x14ac:dyDescent="0.2">
      <c r="A4622">
        <f t="shared" si="0"/>
        <v>185</v>
      </c>
      <c r="B4622" t="str">
        <f t="shared" ref="B4622:C4622" si="4596">B4597</f>
        <v>pharmacy</v>
      </c>
      <c r="C4622">
        <f t="shared" si="4596"/>
        <v>0</v>
      </c>
      <c r="D4622">
        <f ca="1">OFFSET(walk!$A$2:$Y$402,TRUNC((ROW()-ROW($D$2))/COLUMNS(walk!$A$2:$Y$402)),MOD(ROW()-ROW($D$2),COLUMNS(walk!$A$2:$Y$402)),1,1)</f>
        <v>16</v>
      </c>
      <c r="E4622">
        <f ca="1">OFFSET(bike!$A$2:$Y$402,TRUNC((ROW()-ROW($E$2))/COLUMNS(bike!$A$2:$Y$402)),MOD(ROW()-ROW($E$2),COLUMNS(bike!$A$2:$Y$402)),1,1)</f>
        <v>4</v>
      </c>
      <c r="F4622">
        <f ca="1">OFFSET(transit!$A$2:$Y$402,TRUNC((ROW()-ROW($F$2))/COLUMNS(transit!$A$2:$Y$402)),MOD(ROW()-ROW($F$2),COLUMNS(transit!$A$2:$Y$402)),1,1)</f>
        <v>16</v>
      </c>
      <c r="G4622">
        <f ca="1">OFFSET(drive!$A$2:$Y$402,TRUNC((ROW()-ROW($G$2))/COLUMNS(drive!$A$2:$Y$402)),MOD(ROW()-ROW($G$2),COLUMNS(drive!$A$2:$Y$402)),1,1)</f>
        <v>3</v>
      </c>
      <c r="H4622" s="5">
        <f ca="1">(VLOOKUP($B4622,weights!$A$2:$R$6,4))*VLOOKUP($B4622,weights!$A$2:$R$6,6)^C4622*(VLOOKUP($B4622,weights!$A$2:$R$6,15)*EXP(VLOOKUP($B4622,weights!$A$2:$R$6,11)*D4622)+VLOOKUP($B4622,weights!$A$2:$R$6,16)*EXP(VLOOKUP($B4622,weights!$A$2:$R$6,12)*E4622)+VLOOKUP($B4622,weights!$A$2:$R$6,17)*EXP(VLOOKUP($B4622,weights!$A$2:$R$6,13)*F4622)+VLOOKUP($B4622,weights!$A$2:$R$6,18)*EXP(VLOOKUP($B4622,weights!$A$2:$R$6,14)*G4622))</f>
        <v>4.8566396934753016</v>
      </c>
    </row>
    <row r="4623" spans="1:8" ht="12.75" x14ac:dyDescent="0.2">
      <c r="A4623">
        <f t="shared" si="0"/>
        <v>185</v>
      </c>
      <c r="B4623" t="str">
        <f t="shared" ref="B4623:C4623" si="4597">B4598</f>
        <v>pharmacy</v>
      </c>
      <c r="C4623">
        <f t="shared" si="4597"/>
        <v>1</v>
      </c>
      <c r="D4623">
        <f ca="1">OFFSET(walk!$A$2:$Y$402,TRUNC((ROW()-ROW($D$2))/COLUMNS(walk!$A$2:$Y$402)),MOD(ROW()-ROW($D$2),COLUMNS(walk!$A$2:$Y$402)),1,1)</f>
        <v>17</v>
      </c>
      <c r="E4623">
        <f ca="1">OFFSET(bike!$A$2:$Y$402,TRUNC((ROW()-ROW($E$2))/COLUMNS(bike!$A$2:$Y$402)),MOD(ROW()-ROW($E$2),COLUMNS(bike!$A$2:$Y$402)),1,1)</f>
        <v>6</v>
      </c>
      <c r="F4623">
        <f ca="1">OFFSET(transit!$A$2:$Y$402,TRUNC((ROW()-ROW($F$2))/COLUMNS(transit!$A$2:$Y$402)),MOD(ROW()-ROW($F$2),COLUMNS(transit!$A$2:$Y$402)),1,1)</f>
        <v>16</v>
      </c>
      <c r="G4623">
        <f ca="1">OFFSET(drive!$A$2:$Y$402,TRUNC((ROW()-ROW($G$2))/COLUMNS(drive!$A$2:$Y$402)),MOD(ROW()-ROW($G$2),COLUMNS(drive!$A$2:$Y$402)),1,1)</f>
        <v>4</v>
      </c>
      <c r="H4623" s="5">
        <f ca="1">(VLOOKUP($B4623,weights!$A$2:$R$6,4))*VLOOKUP($B4623,weights!$A$2:$R$6,6)^C4623*(VLOOKUP($B4623,weights!$A$2:$R$6,15)*EXP(VLOOKUP($B4623,weights!$A$2:$R$6,11)*D4623)+VLOOKUP($B4623,weights!$A$2:$R$6,16)*EXP(VLOOKUP($B4623,weights!$A$2:$R$6,12)*E4623)+VLOOKUP($B4623,weights!$A$2:$R$6,17)*EXP(VLOOKUP($B4623,weights!$A$2:$R$6,13)*F4623)+VLOOKUP($B4623,weights!$A$2:$R$6,18)*EXP(VLOOKUP($B4623,weights!$A$2:$R$6,14)*G4623))</f>
        <v>1.6846353744493883</v>
      </c>
    </row>
    <row r="4624" spans="1:8" ht="12.75" x14ac:dyDescent="0.2">
      <c r="A4624">
        <f t="shared" si="0"/>
        <v>185</v>
      </c>
      <c r="B4624" t="str">
        <f t="shared" ref="B4624:C4624" si="4598">B4599</f>
        <v>pharmacy</v>
      </c>
      <c r="C4624">
        <f t="shared" si="4598"/>
        <v>2</v>
      </c>
      <c r="D4624">
        <f ca="1">OFFSET(walk!$A$2:$Y$402,TRUNC((ROW()-ROW($D$2))/COLUMNS(walk!$A$2:$Y$402)),MOD(ROW()-ROW($D$2),COLUMNS(walk!$A$2:$Y$402)),1,1)</f>
        <v>17</v>
      </c>
      <c r="E4624">
        <f ca="1">OFFSET(bike!$A$2:$Y$402,TRUNC((ROW()-ROW($E$2))/COLUMNS(bike!$A$2:$Y$402)),MOD(ROW()-ROW($E$2),COLUMNS(bike!$A$2:$Y$402)),1,1)</f>
        <v>6</v>
      </c>
      <c r="F4624">
        <f ca="1">OFFSET(transit!$A$2:$Y$402,TRUNC((ROW()-ROW($F$2))/COLUMNS(transit!$A$2:$Y$402)),MOD(ROW()-ROW($F$2),COLUMNS(transit!$A$2:$Y$402)),1,1)</f>
        <v>16</v>
      </c>
      <c r="G4624">
        <f ca="1">OFFSET(drive!$A$2:$Y$402,TRUNC((ROW()-ROW($G$2))/COLUMNS(drive!$A$2:$Y$402)),MOD(ROW()-ROW($G$2),COLUMNS(drive!$A$2:$Y$402)),1,1)</f>
        <v>4</v>
      </c>
      <c r="H4624" s="5">
        <f ca="1">(VLOOKUP($B4624,weights!$A$2:$R$6,4))*VLOOKUP($B4624,weights!$A$2:$R$6,6)^C4624*(VLOOKUP($B4624,weights!$A$2:$R$6,15)*EXP(VLOOKUP($B4624,weights!$A$2:$R$6,11)*D4624)+VLOOKUP($B4624,weights!$A$2:$R$6,16)*EXP(VLOOKUP($B4624,weights!$A$2:$R$6,12)*E4624)+VLOOKUP($B4624,weights!$A$2:$R$6,17)*EXP(VLOOKUP($B4624,weights!$A$2:$R$6,13)*F4624)+VLOOKUP($B4624,weights!$A$2:$R$6,18)*EXP(VLOOKUP($B4624,weights!$A$2:$R$6,14)*G4624))</f>
        <v>0.81112073584600186</v>
      </c>
    </row>
    <row r="4625" spans="1:8" ht="12.75" x14ac:dyDescent="0.2">
      <c r="A4625">
        <f t="shared" si="0"/>
        <v>185</v>
      </c>
      <c r="B4625" t="str">
        <f t="shared" ref="B4625:C4625" si="4599">B4600</f>
        <v>bank</v>
      </c>
      <c r="C4625">
        <f t="shared" si="4599"/>
        <v>0</v>
      </c>
      <c r="D4625">
        <f ca="1">OFFSET(walk!$A$2:$Y$402,TRUNC((ROW()-ROW($D$2))/COLUMNS(walk!$A$2:$Y$402)),MOD(ROW()-ROW($D$2),COLUMNS(walk!$A$2:$Y$402)),1,1)</f>
        <v>27</v>
      </c>
      <c r="E4625">
        <f ca="1">OFFSET(bike!$A$2:$Y$402,TRUNC((ROW()-ROW($E$2))/COLUMNS(bike!$A$2:$Y$402)),MOD(ROW()-ROW($E$2),COLUMNS(bike!$A$2:$Y$402)),1,1)</f>
        <v>9</v>
      </c>
      <c r="F4625">
        <f ca="1">OFFSET(transit!$A$2:$Y$402,TRUNC((ROW()-ROW($F$2))/COLUMNS(transit!$A$2:$Y$402)),MOD(ROW()-ROW($F$2),COLUMNS(transit!$A$2:$Y$402)),1,1)</f>
        <v>25</v>
      </c>
      <c r="G4625">
        <f ca="1">OFFSET(drive!$A$2:$Y$402,TRUNC((ROW()-ROW($G$2))/COLUMNS(drive!$A$2:$Y$402)),MOD(ROW()-ROW($G$2),COLUMNS(drive!$A$2:$Y$402)),1,1)</f>
        <v>7</v>
      </c>
      <c r="H4625" s="5">
        <f ca="1">(VLOOKUP($B4625,weights!$A$2:$R$6,4))*VLOOKUP($B4625,weights!$A$2:$R$6,6)^C4625*(VLOOKUP($B4625,weights!$A$2:$R$6,15)*EXP(VLOOKUP($B4625,weights!$A$2:$R$6,11)*D4625)+VLOOKUP($B4625,weights!$A$2:$R$6,16)*EXP(VLOOKUP($B4625,weights!$A$2:$R$6,12)*E4625)+VLOOKUP($B4625,weights!$A$2:$R$6,17)*EXP(VLOOKUP($B4625,weights!$A$2:$R$6,13)*F4625)+VLOOKUP($B4625,weights!$A$2:$R$6,18)*EXP(VLOOKUP($B4625,weights!$A$2:$R$6,14)*G4625))</f>
        <v>1.8278185560846947</v>
      </c>
    </row>
    <row r="4626" spans="1:8" ht="12.75" x14ac:dyDescent="0.2">
      <c r="A4626">
        <f t="shared" si="0"/>
        <v>185</v>
      </c>
      <c r="B4626" t="str">
        <f t="shared" ref="B4626:C4626" si="4600">B4601</f>
        <v>bank</v>
      </c>
      <c r="C4626">
        <f t="shared" si="4600"/>
        <v>1</v>
      </c>
      <c r="D4626">
        <f ca="1">OFFSET(walk!$A$2:$Y$402,TRUNC((ROW()-ROW($D$2))/COLUMNS(walk!$A$2:$Y$402)),MOD(ROW()-ROW($D$2),COLUMNS(walk!$A$2:$Y$402)),1,1)</f>
        <v>40</v>
      </c>
      <c r="E4626">
        <f ca="1">OFFSET(bike!$A$2:$Y$402,TRUNC((ROW()-ROW($E$2))/COLUMNS(bike!$A$2:$Y$402)),MOD(ROW()-ROW($E$2),COLUMNS(bike!$A$2:$Y$402)),1,1)</f>
        <v>14</v>
      </c>
      <c r="F4626">
        <f ca="1">OFFSET(transit!$A$2:$Y$402,TRUNC((ROW()-ROW($F$2))/COLUMNS(transit!$A$2:$Y$402)),MOD(ROW()-ROW($F$2),COLUMNS(transit!$A$2:$Y$402)),1,1)</f>
        <v>32</v>
      </c>
      <c r="G4626">
        <f ca="1">OFFSET(drive!$A$2:$Y$402,TRUNC((ROW()-ROW($G$2))/COLUMNS(drive!$A$2:$Y$402)),MOD(ROW()-ROW($G$2),COLUMNS(drive!$A$2:$Y$402)),1,1)</f>
        <v>7</v>
      </c>
      <c r="H4626" s="5">
        <f ca="1">(VLOOKUP($B4626,weights!$A$2:$R$6,4))*VLOOKUP($B4626,weights!$A$2:$R$6,6)^C4626*(VLOOKUP($B4626,weights!$A$2:$R$6,15)*EXP(VLOOKUP($B4626,weights!$A$2:$R$6,11)*D4626)+VLOOKUP($B4626,weights!$A$2:$R$6,16)*EXP(VLOOKUP($B4626,weights!$A$2:$R$6,12)*E4626)+VLOOKUP($B4626,weights!$A$2:$R$6,17)*EXP(VLOOKUP($B4626,weights!$A$2:$R$6,13)*F4626)+VLOOKUP($B4626,weights!$A$2:$R$6,18)*EXP(VLOOKUP($B4626,weights!$A$2:$R$6,14)*G4626))</f>
        <v>0.52471609459901125</v>
      </c>
    </row>
    <row r="4627" spans="1:8" ht="12.75" x14ac:dyDescent="0.2">
      <c r="A4627">
        <f t="shared" si="0"/>
        <v>186</v>
      </c>
      <c r="B4627" t="str">
        <f t="shared" ref="B4627:C4627" si="4601">B4602</f>
        <v>restaurant</v>
      </c>
      <c r="C4627">
        <f t="shared" si="4601"/>
        <v>0</v>
      </c>
      <c r="D4627">
        <f ca="1">OFFSET(walk!$A$2:$Y$402,TRUNC((ROW()-ROW($D$2))/COLUMNS(walk!$A$2:$Y$402)),MOD(ROW()-ROW($D$2),COLUMNS(walk!$A$2:$Y$402)),1,1)</f>
        <v>7</v>
      </c>
      <c r="E4627">
        <f ca="1">OFFSET(bike!$A$2:$Y$402,TRUNC((ROW()-ROW($E$2))/COLUMNS(bike!$A$2:$Y$402)),MOD(ROW()-ROW($E$2),COLUMNS(bike!$A$2:$Y$402)),1,1)</f>
        <v>2</v>
      </c>
      <c r="F4627">
        <f ca="1">OFFSET(transit!$A$2:$Y$402,TRUNC((ROW()-ROW($F$2))/COLUMNS(transit!$A$2:$Y$402)),MOD(ROW()-ROW($F$2),COLUMNS(transit!$A$2:$Y$402)),1,1)</f>
        <v>4</v>
      </c>
      <c r="G4627">
        <f ca="1">OFFSET(drive!$A$2:$Y$402,TRUNC((ROW()-ROW($G$2))/COLUMNS(drive!$A$2:$Y$402)),MOD(ROW()-ROW($G$2),COLUMNS(drive!$A$2:$Y$402)),1,1)</f>
        <v>1</v>
      </c>
      <c r="H4627" s="5">
        <f ca="1">(VLOOKUP($B4627,weights!$A$2:$R$6,4))*VLOOKUP($B4627,weights!$A$2:$R$6,6)^C4627*(VLOOKUP($B4627,weights!$A$2:$R$6,15)*EXP(VLOOKUP($B4627,weights!$A$2:$R$6,11)*D4627)+VLOOKUP($B4627,weights!$A$2:$R$6,16)*EXP(VLOOKUP($B4627,weights!$A$2:$R$6,12)*E4627)+VLOOKUP($B4627,weights!$A$2:$R$6,17)*EXP(VLOOKUP($B4627,weights!$A$2:$R$6,13)*F4627)+VLOOKUP($B4627,weights!$A$2:$R$6,18)*EXP(VLOOKUP($B4627,weights!$A$2:$R$6,14)*G4627))</f>
        <v>37.402719418852747</v>
      </c>
    </row>
    <row r="4628" spans="1:8" ht="12.75" x14ac:dyDescent="0.2">
      <c r="A4628">
        <f t="shared" si="0"/>
        <v>186</v>
      </c>
      <c r="B4628" t="str">
        <f t="shared" ref="B4628:C4628" si="4602">B4603</f>
        <v>restaurant</v>
      </c>
      <c r="C4628">
        <f t="shared" si="4602"/>
        <v>1</v>
      </c>
      <c r="D4628">
        <f ca="1">OFFSET(walk!$A$2:$Y$402,TRUNC((ROW()-ROW($D$2))/COLUMNS(walk!$A$2:$Y$402)),MOD(ROW()-ROW($D$2),COLUMNS(walk!$A$2:$Y$402)),1,1)</f>
        <v>9</v>
      </c>
      <c r="E4628">
        <f ca="1">OFFSET(bike!$A$2:$Y$402,TRUNC((ROW()-ROW($E$2))/COLUMNS(bike!$A$2:$Y$402)),MOD(ROW()-ROW($E$2),COLUMNS(bike!$A$2:$Y$402)),1,1)</f>
        <v>2</v>
      </c>
      <c r="F4628">
        <f ca="1">OFFSET(transit!$A$2:$Y$402,TRUNC((ROW()-ROW($F$2))/COLUMNS(transit!$A$2:$Y$402)),MOD(ROW()-ROW($F$2),COLUMNS(transit!$A$2:$Y$402)),1,1)</f>
        <v>4</v>
      </c>
      <c r="G4628">
        <f ca="1">OFFSET(drive!$A$2:$Y$402,TRUNC((ROW()-ROW($G$2))/COLUMNS(drive!$A$2:$Y$402)),MOD(ROW()-ROW($G$2),COLUMNS(drive!$A$2:$Y$402)),1,1)</f>
        <v>2</v>
      </c>
      <c r="H4628" s="5">
        <f ca="1">(VLOOKUP($B4628,weights!$A$2:$R$6,4))*VLOOKUP($B4628,weights!$A$2:$R$6,6)^C4628*(VLOOKUP($B4628,weights!$A$2:$R$6,15)*EXP(VLOOKUP($B4628,weights!$A$2:$R$6,11)*D4628)+VLOOKUP($B4628,weights!$A$2:$R$6,16)*EXP(VLOOKUP($B4628,weights!$A$2:$R$6,12)*E4628)+VLOOKUP($B4628,weights!$A$2:$R$6,17)*EXP(VLOOKUP($B4628,weights!$A$2:$R$6,13)*F4628)+VLOOKUP($B4628,weights!$A$2:$R$6,18)*EXP(VLOOKUP($B4628,weights!$A$2:$R$6,14)*G4628))</f>
        <v>30.275888305815457</v>
      </c>
    </row>
    <row r="4629" spans="1:8" ht="12.75" x14ac:dyDescent="0.2">
      <c r="A4629">
        <f t="shared" si="0"/>
        <v>186</v>
      </c>
      <c r="B4629" t="str">
        <f t="shared" ref="B4629:C4629" si="4603">B4604</f>
        <v>restaurant</v>
      </c>
      <c r="C4629">
        <f t="shared" si="4603"/>
        <v>2</v>
      </c>
      <c r="D4629">
        <f ca="1">OFFSET(walk!$A$2:$Y$402,TRUNC((ROW()-ROW($D$2))/COLUMNS(walk!$A$2:$Y$402)),MOD(ROW()-ROW($D$2),COLUMNS(walk!$A$2:$Y$402)),1,1)</f>
        <v>10</v>
      </c>
      <c r="E4629">
        <f ca="1">OFFSET(bike!$A$2:$Y$402,TRUNC((ROW()-ROW($E$2))/COLUMNS(bike!$A$2:$Y$402)),MOD(ROW()-ROW($E$2),COLUMNS(bike!$A$2:$Y$402)),1,1)</f>
        <v>2</v>
      </c>
      <c r="F4629">
        <f ca="1">OFFSET(transit!$A$2:$Y$402,TRUNC((ROW()-ROW($F$2))/COLUMNS(transit!$A$2:$Y$402)),MOD(ROW()-ROW($F$2),COLUMNS(transit!$A$2:$Y$402)),1,1)</f>
        <v>6</v>
      </c>
      <c r="G4629">
        <f ca="1">OFFSET(drive!$A$2:$Y$402,TRUNC((ROW()-ROW($G$2))/COLUMNS(drive!$A$2:$Y$402)),MOD(ROW()-ROW($G$2),COLUMNS(drive!$A$2:$Y$402)),1,1)</f>
        <v>3</v>
      </c>
      <c r="H4629" s="5">
        <f ca="1">(VLOOKUP($B4629,weights!$A$2:$R$6,4))*VLOOKUP($B4629,weights!$A$2:$R$6,6)^C4629*(VLOOKUP($B4629,weights!$A$2:$R$6,15)*EXP(VLOOKUP($B4629,weights!$A$2:$R$6,11)*D4629)+VLOOKUP($B4629,weights!$A$2:$R$6,16)*EXP(VLOOKUP($B4629,weights!$A$2:$R$6,12)*E4629)+VLOOKUP($B4629,weights!$A$2:$R$6,17)*EXP(VLOOKUP($B4629,weights!$A$2:$R$6,13)*F4629)+VLOOKUP($B4629,weights!$A$2:$R$6,18)*EXP(VLOOKUP($B4629,weights!$A$2:$R$6,14)*G4629))</f>
        <v>23.375541626631463</v>
      </c>
    </row>
    <row r="4630" spans="1:8" ht="12.75" x14ac:dyDescent="0.2">
      <c r="A4630">
        <f t="shared" si="0"/>
        <v>186</v>
      </c>
      <c r="B4630" t="str">
        <f t="shared" ref="B4630:C4630" si="4604">B4605</f>
        <v>restaurant</v>
      </c>
      <c r="C4630">
        <f t="shared" si="4604"/>
        <v>3</v>
      </c>
      <c r="D4630">
        <f ca="1">OFFSET(walk!$A$2:$Y$402,TRUNC((ROW()-ROW($D$2))/COLUMNS(walk!$A$2:$Y$402)),MOD(ROW()-ROW($D$2),COLUMNS(walk!$A$2:$Y$402)),1,1)</f>
        <v>10</v>
      </c>
      <c r="E4630">
        <f ca="1">OFFSET(bike!$A$2:$Y$402,TRUNC((ROW()-ROW($E$2))/COLUMNS(bike!$A$2:$Y$402)),MOD(ROW()-ROW($E$2),COLUMNS(bike!$A$2:$Y$402)),1,1)</f>
        <v>3</v>
      </c>
      <c r="F4630">
        <f ca="1">OFFSET(transit!$A$2:$Y$402,TRUNC((ROW()-ROW($F$2))/COLUMNS(transit!$A$2:$Y$402)),MOD(ROW()-ROW($F$2),COLUMNS(transit!$A$2:$Y$402)),1,1)</f>
        <v>6</v>
      </c>
      <c r="G4630">
        <f ca="1">OFFSET(drive!$A$2:$Y$402,TRUNC((ROW()-ROW($G$2))/COLUMNS(drive!$A$2:$Y$402)),MOD(ROW()-ROW($G$2),COLUMNS(drive!$A$2:$Y$402)),1,1)</f>
        <v>3</v>
      </c>
      <c r="H4630" s="5">
        <f ca="1">(VLOOKUP($B4630,weights!$A$2:$R$6,4))*VLOOKUP($B4630,weights!$A$2:$R$6,6)^C4630*(VLOOKUP($B4630,weights!$A$2:$R$6,15)*EXP(VLOOKUP($B4630,weights!$A$2:$R$6,11)*D4630)+VLOOKUP($B4630,weights!$A$2:$R$6,16)*EXP(VLOOKUP($B4630,weights!$A$2:$R$6,12)*E4630)+VLOOKUP($B4630,weights!$A$2:$R$6,17)*EXP(VLOOKUP($B4630,weights!$A$2:$R$6,13)*F4630)+VLOOKUP($B4630,weights!$A$2:$R$6,18)*EXP(VLOOKUP($B4630,weights!$A$2:$R$6,14)*G4630))</f>
        <v>19.442758506498201</v>
      </c>
    </row>
    <row r="4631" spans="1:8" ht="12.75" x14ac:dyDescent="0.2">
      <c r="A4631">
        <f t="shared" si="0"/>
        <v>186</v>
      </c>
      <c r="B4631" t="str">
        <f t="shared" ref="B4631:C4631" si="4605">B4606</f>
        <v>restaurant</v>
      </c>
      <c r="C4631">
        <f t="shared" si="4605"/>
        <v>4</v>
      </c>
      <c r="D4631">
        <f ca="1">OFFSET(walk!$A$2:$Y$402,TRUNC((ROW()-ROW($D$2))/COLUMNS(walk!$A$2:$Y$402)),MOD(ROW()-ROW($D$2),COLUMNS(walk!$A$2:$Y$402)),1,1)</f>
        <v>10</v>
      </c>
      <c r="E4631">
        <f ca="1">OFFSET(bike!$A$2:$Y$402,TRUNC((ROW()-ROW($E$2))/COLUMNS(bike!$A$2:$Y$402)),MOD(ROW()-ROW($E$2),COLUMNS(bike!$A$2:$Y$402)),1,1)</f>
        <v>3</v>
      </c>
      <c r="F4631">
        <f ca="1">OFFSET(transit!$A$2:$Y$402,TRUNC((ROW()-ROW($F$2))/COLUMNS(transit!$A$2:$Y$402)),MOD(ROW()-ROW($F$2),COLUMNS(transit!$A$2:$Y$402)),1,1)</f>
        <v>6</v>
      </c>
      <c r="G4631">
        <f ca="1">OFFSET(drive!$A$2:$Y$402,TRUNC((ROW()-ROW($G$2))/COLUMNS(drive!$A$2:$Y$402)),MOD(ROW()-ROW($G$2),COLUMNS(drive!$A$2:$Y$402)),1,1)</f>
        <v>3</v>
      </c>
      <c r="H4631" s="5">
        <f ca="1">(VLOOKUP($B4631,weights!$A$2:$R$6,4))*VLOOKUP($B4631,weights!$A$2:$R$6,6)^C4631*(VLOOKUP($B4631,weights!$A$2:$R$6,15)*EXP(VLOOKUP($B4631,weights!$A$2:$R$6,11)*D4631)+VLOOKUP($B4631,weights!$A$2:$R$6,16)*EXP(VLOOKUP($B4631,weights!$A$2:$R$6,12)*E4631)+VLOOKUP($B4631,weights!$A$2:$R$6,17)*EXP(VLOOKUP($B4631,weights!$A$2:$R$6,13)*F4631)+VLOOKUP($B4631,weights!$A$2:$R$6,18)*EXP(VLOOKUP($B4631,weights!$A$2:$R$6,14)*G4631))</f>
        <v>17.426472439157646</v>
      </c>
    </row>
    <row r="4632" spans="1:8" ht="12.75" x14ac:dyDescent="0.2">
      <c r="A4632">
        <f t="shared" si="0"/>
        <v>186</v>
      </c>
      <c r="B4632" t="str">
        <f t="shared" ref="B4632:C4632" si="4606">B4607</f>
        <v>restaurant</v>
      </c>
      <c r="C4632">
        <f t="shared" si="4606"/>
        <v>5</v>
      </c>
      <c r="D4632">
        <f ca="1">OFFSET(walk!$A$2:$Y$402,TRUNC((ROW()-ROW($D$2))/COLUMNS(walk!$A$2:$Y$402)),MOD(ROW()-ROW($D$2),COLUMNS(walk!$A$2:$Y$402)),1,1)</f>
        <v>12</v>
      </c>
      <c r="E4632">
        <f ca="1">OFFSET(bike!$A$2:$Y$402,TRUNC((ROW()-ROW($E$2))/COLUMNS(bike!$A$2:$Y$402)),MOD(ROW()-ROW($E$2),COLUMNS(bike!$A$2:$Y$402)),1,1)</f>
        <v>3</v>
      </c>
      <c r="F4632">
        <f ca="1">OFFSET(transit!$A$2:$Y$402,TRUNC((ROW()-ROW($F$2))/COLUMNS(transit!$A$2:$Y$402)),MOD(ROW()-ROW($F$2),COLUMNS(transit!$A$2:$Y$402)),1,1)</f>
        <v>6</v>
      </c>
      <c r="G4632">
        <f ca="1">OFFSET(drive!$A$2:$Y$402,TRUNC((ROW()-ROW($G$2))/COLUMNS(drive!$A$2:$Y$402)),MOD(ROW()-ROW($G$2),COLUMNS(drive!$A$2:$Y$402)),1,1)</f>
        <v>3</v>
      </c>
      <c r="H4632" s="5">
        <f ca="1">(VLOOKUP($B4632,weights!$A$2:$R$6,4))*VLOOKUP($B4632,weights!$A$2:$R$6,6)^C4632*(VLOOKUP($B4632,weights!$A$2:$R$6,15)*EXP(VLOOKUP($B4632,weights!$A$2:$R$6,11)*D4632)+VLOOKUP($B4632,weights!$A$2:$R$6,16)*EXP(VLOOKUP($B4632,weights!$A$2:$R$6,12)*E4632)+VLOOKUP($B4632,weights!$A$2:$R$6,17)*EXP(VLOOKUP($B4632,weights!$A$2:$R$6,13)*F4632)+VLOOKUP($B4632,weights!$A$2:$R$6,18)*EXP(VLOOKUP($B4632,weights!$A$2:$R$6,14)*G4632))</f>
        <v>15.173193739389752</v>
      </c>
    </row>
    <row r="4633" spans="1:8" ht="12.75" x14ac:dyDescent="0.2">
      <c r="A4633">
        <f t="shared" si="0"/>
        <v>186</v>
      </c>
      <c r="B4633" t="str">
        <f t="shared" ref="B4633:C4633" si="4607">B4608</f>
        <v>restaurant</v>
      </c>
      <c r="C4633">
        <f t="shared" si="4607"/>
        <v>6</v>
      </c>
      <c r="D4633">
        <f ca="1">OFFSET(walk!$A$2:$Y$402,TRUNC((ROW()-ROW($D$2))/COLUMNS(walk!$A$2:$Y$402)),MOD(ROW()-ROW($D$2),COLUMNS(walk!$A$2:$Y$402)),1,1)</f>
        <v>12</v>
      </c>
      <c r="E4633">
        <f ca="1">OFFSET(bike!$A$2:$Y$402,TRUNC((ROW()-ROW($E$2))/COLUMNS(bike!$A$2:$Y$402)),MOD(ROW()-ROW($E$2),COLUMNS(bike!$A$2:$Y$402)),1,1)</f>
        <v>3</v>
      </c>
      <c r="F4633">
        <f ca="1">OFFSET(transit!$A$2:$Y$402,TRUNC((ROW()-ROW($F$2))/COLUMNS(transit!$A$2:$Y$402)),MOD(ROW()-ROW($F$2),COLUMNS(transit!$A$2:$Y$402)),1,1)</f>
        <v>7</v>
      </c>
      <c r="G4633">
        <f ca="1">OFFSET(drive!$A$2:$Y$402,TRUNC((ROW()-ROW($G$2))/COLUMNS(drive!$A$2:$Y$402)),MOD(ROW()-ROW($G$2),COLUMNS(drive!$A$2:$Y$402)),1,1)</f>
        <v>3</v>
      </c>
      <c r="H4633" s="5">
        <f ca="1">(VLOOKUP($B4633,weights!$A$2:$R$6,4))*VLOOKUP($B4633,weights!$A$2:$R$6,6)^C4633*(VLOOKUP($B4633,weights!$A$2:$R$6,15)*EXP(VLOOKUP($B4633,weights!$A$2:$R$6,11)*D4633)+VLOOKUP($B4633,weights!$A$2:$R$6,16)*EXP(VLOOKUP($B4633,weights!$A$2:$R$6,12)*E4633)+VLOOKUP($B4633,weights!$A$2:$R$6,17)*EXP(VLOOKUP($B4633,weights!$A$2:$R$6,13)*F4633)+VLOOKUP($B4633,weights!$A$2:$R$6,18)*EXP(VLOOKUP($B4633,weights!$A$2:$R$6,14)*G4633))</f>
        <v>13.117575396863739</v>
      </c>
    </row>
    <row r="4634" spans="1:8" ht="12.75" x14ac:dyDescent="0.2">
      <c r="A4634">
        <f t="shared" si="0"/>
        <v>186</v>
      </c>
      <c r="B4634" t="str">
        <f t="shared" ref="B4634:C4634" si="4608">B4609</f>
        <v>restaurant</v>
      </c>
      <c r="C4634">
        <f t="shared" si="4608"/>
        <v>7</v>
      </c>
      <c r="D4634">
        <f ca="1">OFFSET(walk!$A$2:$Y$402,TRUNC((ROW()-ROW($D$2))/COLUMNS(walk!$A$2:$Y$402)),MOD(ROW()-ROW($D$2),COLUMNS(walk!$A$2:$Y$402)),1,1)</f>
        <v>12</v>
      </c>
      <c r="E4634">
        <f ca="1">OFFSET(bike!$A$2:$Y$402,TRUNC((ROW()-ROW($E$2))/COLUMNS(bike!$A$2:$Y$402)),MOD(ROW()-ROW($E$2),COLUMNS(bike!$A$2:$Y$402)),1,1)</f>
        <v>5</v>
      </c>
      <c r="F4634">
        <f ca="1">OFFSET(transit!$A$2:$Y$402,TRUNC((ROW()-ROW($F$2))/COLUMNS(transit!$A$2:$Y$402)),MOD(ROW()-ROW($F$2),COLUMNS(transit!$A$2:$Y$402)),1,1)</f>
        <v>9</v>
      </c>
      <c r="G4634">
        <f ca="1">OFFSET(drive!$A$2:$Y$402,TRUNC((ROW()-ROW($G$2))/COLUMNS(drive!$A$2:$Y$402)),MOD(ROW()-ROW($G$2),COLUMNS(drive!$A$2:$Y$402)),1,1)</f>
        <v>3</v>
      </c>
      <c r="H4634" s="5">
        <f ca="1">(VLOOKUP($B4634,weights!$A$2:$R$6,4))*VLOOKUP($B4634,weights!$A$2:$R$6,6)^C4634*(VLOOKUP($B4634,weights!$A$2:$R$6,15)*EXP(VLOOKUP($B4634,weights!$A$2:$R$6,11)*D4634)+VLOOKUP($B4634,weights!$A$2:$R$6,16)*EXP(VLOOKUP($B4634,weights!$A$2:$R$6,12)*E4634)+VLOOKUP($B4634,weights!$A$2:$R$6,17)*EXP(VLOOKUP($B4634,weights!$A$2:$R$6,13)*F4634)+VLOOKUP($B4634,weights!$A$2:$R$6,18)*EXP(VLOOKUP($B4634,weights!$A$2:$R$6,14)*G4634))</f>
        <v>9.6953851407602851</v>
      </c>
    </row>
    <row r="4635" spans="1:8" ht="12.75" x14ac:dyDescent="0.2">
      <c r="A4635">
        <f t="shared" si="0"/>
        <v>186</v>
      </c>
      <c r="B4635" t="str">
        <f t="shared" ref="B4635:C4635" si="4609">B4610</f>
        <v>restaurant</v>
      </c>
      <c r="C4635">
        <f t="shared" si="4609"/>
        <v>8</v>
      </c>
      <c r="D4635">
        <f ca="1">OFFSET(walk!$A$2:$Y$402,TRUNC((ROW()-ROW($D$2))/COLUMNS(walk!$A$2:$Y$402)),MOD(ROW()-ROW($D$2),COLUMNS(walk!$A$2:$Y$402)),1,1)</f>
        <v>12</v>
      </c>
      <c r="E4635">
        <f ca="1">OFFSET(bike!$A$2:$Y$402,TRUNC((ROW()-ROW($E$2))/COLUMNS(bike!$A$2:$Y$402)),MOD(ROW()-ROW($E$2),COLUMNS(bike!$A$2:$Y$402)),1,1)</f>
        <v>5</v>
      </c>
      <c r="F4635">
        <f ca="1">OFFSET(transit!$A$2:$Y$402,TRUNC((ROW()-ROW($F$2))/COLUMNS(transit!$A$2:$Y$402)),MOD(ROW()-ROW($F$2),COLUMNS(transit!$A$2:$Y$402)),1,1)</f>
        <v>10</v>
      </c>
      <c r="G4635">
        <f ca="1">OFFSET(drive!$A$2:$Y$402,TRUNC((ROW()-ROW($G$2))/COLUMNS(drive!$A$2:$Y$402)),MOD(ROW()-ROW($G$2),COLUMNS(drive!$A$2:$Y$402)),1,1)</f>
        <v>4</v>
      </c>
      <c r="H4635" s="5">
        <f ca="1">(VLOOKUP($B4635,weights!$A$2:$R$6,4))*VLOOKUP($B4635,weights!$A$2:$R$6,6)^C4635*(VLOOKUP($B4635,weights!$A$2:$R$6,15)*EXP(VLOOKUP($B4635,weights!$A$2:$R$6,11)*D4635)+VLOOKUP($B4635,weights!$A$2:$R$6,16)*EXP(VLOOKUP($B4635,weights!$A$2:$R$6,12)*E4635)+VLOOKUP($B4635,weights!$A$2:$R$6,17)*EXP(VLOOKUP($B4635,weights!$A$2:$R$6,13)*F4635)+VLOOKUP($B4635,weights!$A$2:$R$6,18)*EXP(VLOOKUP($B4635,weights!$A$2:$R$6,14)*G4635))</f>
        <v>7.8069447869533306</v>
      </c>
    </row>
    <row r="4636" spans="1:8" ht="12.75" x14ac:dyDescent="0.2">
      <c r="A4636">
        <f t="shared" si="0"/>
        <v>186</v>
      </c>
      <c r="B4636" t="str">
        <f t="shared" ref="B4636:C4636" si="4610">B4611</f>
        <v>restaurant</v>
      </c>
      <c r="C4636">
        <f t="shared" si="4610"/>
        <v>9</v>
      </c>
      <c r="D4636">
        <f ca="1">OFFSET(walk!$A$2:$Y$402,TRUNC((ROW()-ROW($D$2))/COLUMNS(walk!$A$2:$Y$402)),MOD(ROW()-ROW($D$2),COLUMNS(walk!$A$2:$Y$402)),1,1)</f>
        <v>15</v>
      </c>
      <c r="E4636">
        <f ca="1">OFFSET(bike!$A$2:$Y$402,TRUNC((ROW()-ROW($E$2))/COLUMNS(bike!$A$2:$Y$402)),MOD(ROW()-ROW($E$2),COLUMNS(bike!$A$2:$Y$402)),1,1)</f>
        <v>5</v>
      </c>
      <c r="F4636">
        <f ca="1">OFFSET(transit!$A$2:$Y$402,TRUNC((ROW()-ROW($F$2))/COLUMNS(transit!$A$2:$Y$402)),MOD(ROW()-ROW($F$2),COLUMNS(transit!$A$2:$Y$402)),1,1)</f>
        <v>10</v>
      </c>
      <c r="G4636">
        <f ca="1">OFFSET(drive!$A$2:$Y$402,TRUNC((ROW()-ROW($G$2))/COLUMNS(drive!$A$2:$Y$402)),MOD(ROW()-ROW($G$2),COLUMNS(drive!$A$2:$Y$402)),1,1)</f>
        <v>4</v>
      </c>
      <c r="H4636" s="5">
        <f ca="1">(VLOOKUP($B4636,weights!$A$2:$R$6,4))*VLOOKUP($B4636,weights!$A$2:$R$6,6)^C4636*(VLOOKUP($B4636,weights!$A$2:$R$6,15)*EXP(VLOOKUP($B4636,weights!$A$2:$R$6,11)*D4636)+VLOOKUP($B4636,weights!$A$2:$R$6,16)*EXP(VLOOKUP($B4636,weights!$A$2:$R$6,12)*E4636)+VLOOKUP($B4636,weights!$A$2:$R$6,17)*EXP(VLOOKUP($B4636,weights!$A$2:$R$6,13)*F4636)+VLOOKUP($B4636,weights!$A$2:$R$6,18)*EXP(VLOOKUP($B4636,weights!$A$2:$R$6,14)*G4636))</f>
        <v>6.7498914675102197</v>
      </c>
    </row>
    <row r="4637" spans="1:8" ht="12.75" x14ac:dyDescent="0.2">
      <c r="A4637">
        <f t="shared" si="0"/>
        <v>186</v>
      </c>
      <c r="B4637" t="str">
        <f t="shared" ref="B4637:C4637" si="4611">B4612</f>
        <v>supermarket</v>
      </c>
      <c r="C4637">
        <f t="shared" si="4611"/>
        <v>0</v>
      </c>
      <c r="D4637">
        <f ca="1">OFFSET(walk!$A$2:$Y$402,TRUNC((ROW()-ROW($D$2))/COLUMNS(walk!$A$2:$Y$402)),MOD(ROW()-ROW($D$2),COLUMNS(walk!$A$2:$Y$402)),1,1)</f>
        <v>36</v>
      </c>
      <c r="E4637">
        <f ca="1">OFFSET(bike!$A$2:$Y$402,TRUNC((ROW()-ROW($E$2))/COLUMNS(bike!$A$2:$Y$402)),MOD(ROW()-ROW($E$2),COLUMNS(bike!$A$2:$Y$402)),1,1)</f>
        <v>15</v>
      </c>
      <c r="F4637">
        <f ca="1">OFFSET(transit!$A$2:$Y$402,TRUNC((ROW()-ROW($F$2))/COLUMNS(transit!$A$2:$Y$402)),MOD(ROW()-ROW($F$2),COLUMNS(transit!$A$2:$Y$402)),1,1)</f>
        <v>17</v>
      </c>
      <c r="G4637">
        <f ca="1">OFFSET(drive!$A$2:$Y$402,TRUNC((ROW()-ROW($G$2))/COLUMNS(drive!$A$2:$Y$402)),MOD(ROW()-ROW($G$2),COLUMNS(drive!$A$2:$Y$402)),1,1)</f>
        <v>8</v>
      </c>
      <c r="H4637" s="5">
        <f ca="1">(VLOOKUP($B4637,weights!$A$2:$R$6,4))*VLOOKUP($B4637,weights!$A$2:$R$6,6)^C4637*(VLOOKUP($B4637,weights!$A$2:$R$6,15)*EXP(VLOOKUP($B4637,weights!$A$2:$R$6,11)*D4637)+VLOOKUP($B4637,weights!$A$2:$R$6,16)*EXP(VLOOKUP($B4637,weights!$A$2:$R$6,12)*E4637)+VLOOKUP($B4637,weights!$A$2:$R$6,17)*EXP(VLOOKUP($B4637,weights!$A$2:$R$6,13)*F4637)+VLOOKUP($B4637,weights!$A$2:$R$6,18)*EXP(VLOOKUP($B4637,weights!$A$2:$R$6,14)*G4637))</f>
        <v>3.7970203230056749</v>
      </c>
    </row>
    <row r="4638" spans="1:8" ht="12.75" x14ac:dyDescent="0.2">
      <c r="A4638">
        <f t="shared" si="0"/>
        <v>186</v>
      </c>
      <c r="B4638" t="str">
        <f t="shared" ref="B4638:C4638" si="4612">B4613</f>
        <v>supermarket</v>
      </c>
      <c r="C4638">
        <f t="shared" si="4612"/>
        <v>1</v>
      </c>
      <c r="D4638">
        <f ca="1">OFFSET(walk!$A$2:$Y$402,TRUNC((ROW()-ROW($D$2))/COLUMNS(walk!$A$2:$Y$402)),MOD(ROW()-ROW($D$2),COLUMNS(walk!$A$2:$Y$402)),1,1)</f>
        <v>49</v>
      </c>
      <c r="E4638">
        <f ca="1">OFFSET(bike!$A$2:$Y$402,TRUNC((ROW()-ROW($E$2))/COLUMNS(bike!$A$2:$Y$402)),MOD(ROW()-ROW($E$2),COLUMNS(bike!$A$2:$Y$402)),1,1)</f>
        <v>16</v>
      </c>
      <c r="F4638">
        <f ca="1">OFFSET(transit!$A$2:$Y$402,TRUNC((ROW()-ROW($F$2))/COLUMNS(transit!$A$2:$Y$402)),MOD(ROW()-ROW($F$2),COLUMNS(transit!$A$2:$Y$402)),1,1)</f>
        <v>22</v>
      </c>
      <c r="G4638">
        <f ca="1">OFFSET(drive!$A$2:$Y$402,TRUNC((ROW()-ROW($G$2))/COLUMNS(drive!$A$2:$Y$402)),MOD(ROW()-ROW($G$2),COLUMNS(drive!$A$2:$Y$402)),1,1)</f>
        <v>9</v>
      </c>
      <c r="H4638" s="5">
        <f ca="1">(VLOOKUP($B4638,weights!$A$2:$R$6,4))*VLOOKUP($B4638,weights!$A$2:$R$6,6)^C4638*(VLOOKUP($B4638,weights!$A$2:$R$6,15)*EXP(VLOOKUP($B4638,weights!$A$2:$R$6,11)*D4638)+VLOOKUP($B4638,weights!$A$2:$R$6,16)*EXP(VLOOKUP($B4638,weights!$A$2:$R$6,12)*E4638)+VLOOKUP($B4638,weights!$A$2:$R$6,17)*EXP(VLOOKUP($B4638,weights!$A$2:$R$6,13)*F4638)+VLOOKUP($B4638,weights!$A$2:$R$6,18)*EXP(VLOOKUP($B4638,weights!$A$2:$R$6,14)*G4638))</f>
        <v>1.6825638747381506</v>
      </c>
    </row>
    <row r="4639" spans="1:8" ht="12.75" x14ac:dyDescent="0.2">
      <c r="A4639">
        <f t="shared" si="0"/>
        <v>186</v>
      </c>
      <c r="B4639" t="str">
        <f t="shared" ref="B4639:C4639" si="4613">B4614</f>
        <v>supermarket</v>
      </c>
      <c r="C4639">
        <f t="shared" si="4613"/>
        <v>2</v>
      </c>
      <c r="D4639">
        <f ca="1">OFFSET(walk!$A$2:$Y$402,TRUNC((ROW()-ROW($D$2))/COLUMNS(walk!$A$2:$Y$402)),MOD(ROW()-ROW($D$2),COLUMNS(walk!$A$2:$Y$402)),1,1)</f>
        <v>54</v>
      </c>
      <c r="E4639">
        <f ca="1">OFFSET(bike!$A$2:$Y$402,TRUNC((ROW()-ROW($E$2))/COLUMNS(bike!$A$2:$Y$402)),MOD(ROW()-ROW($E$2),COLUMNS(bike!$A$2:$Y$402)),1,1)</f>
        <v>17</v>
      </c>
      <c r="F4639">
        <f ca="1">OFFSET(transit!$A$2:$Y$402,TRUNC((ROW()-ROW($F$2))/COLUMNS(transit!$A$2:$Y$402)),MOD(ROW()-ROW($F$2),COLUMNS(transit!$A$2:$Y$402)),1,1)</f>
        <v>30</v>
      </c>
      <c r="G4639">
        <f ca="1">OFFSET(drive!$A$2:$Y$402,TRUNC((ROW()-ROW($G$2))/COLUMNS(drive!$A$2:$Y$402)),MOD(ROW()-ROW($G$2),COLUMNS(drive!$A$2:$Y$402)),1,1)</f>
        <v>12</v>
      </c>
      <c r="H4639" s="5">
        <f ca="1">(VLOOKUP($B4639,weights!$A$2:$R$6,4))*VLOOKUP($B4639,weights!$A$2:$R$6,6)^C4639*(VLOOKUP($B4639,weights!$A$2:$R$6,15)*EXP(VLOOKUP($B4639,weights!$A$2:$R$6,11)*D4639)+VLOOKUP($B4639,weights!$A$2:$R$6,16)*EXP(VLOOKUP($B4639,weights!$A$2:$R$6,12)*E4639)+VLOOKUP($B4639,weights!$A$2:$R$6,17)*EXP(VLOOKUP($B4639,weights!$A$2:$R$6,13)*F4639)+VLOOKUP($B4639,weights!$A$2:$R$6,18)*EXP(VLOOKUP($B4639,weights!$A$2:$R$6,14)*G4639))</f>
        <v>0.51339576960898892</v>
      </c>
    </row>
    <row r="4640" spans="1:8" ht="12.75" x14ac:dyDescent="0.2">
      <c r="A4640">
        <f t="shared" si="0"/>
        <v>186</v>
      </c>
      <c r="B4640" t="str">
        <f t="shared" ref="B4640:C4640" si="4614">B4615</f>
        <v>supermarket</v>
      </c>
      <c r="C4640">
        <f t="shared" si="4614"/>
        <v>3</v>
      </c>
      <c r="D4640">
        <f ca="1">OFFSET(walk!$A$2:$Y$402,TRUNC((ROW()-ROW($D$2))/COLUMNS(walk!$A$2:$Y$402)),MOD(ROW()-ROW($D$2),COLUMNS(walk!$A$2:$Y$402)),1,1)</f>
        <v>61</v>
      </c>
      <c r="E4640">
        <f ca="1">OFFSET(bike!$A$2:$Y$402,TRUNC((ROW()-ROW($E$2))/COLUMNS(bike!$A$2:$Y$402)),MOD(ROW()-ROW($E$2),COLUMNS(bike!$A$2:$Y$402)),1,1)</f>
        <v>20</v>
      </c>
      <c r="F4640">
        <f ca="1">OFFSET(transit!$A$2:$Y$402,TRUNC((ROW()-ROW($F$2))/COLUMNS(transit!$A$2:$Y$402)),MOD(ROW()-ROW($F$2),COLUMNS(transit!$A$2:$Y$402)),1,1)</f>
        <v>35</v>
      </c>
      <c r="G4640">
        <f ca="1">OFFSET(drive!$A$2:$Y$402,TRUNC((ROW()-ROW($G$2))/COLUMNS(drive!$A$2:$Y$402)),MOD(ROW()-ROW($G$2),COLUMNS(drive!$A$2:$Y$402)),1,1)</f>
        <v>14</v>
      </c>
      <c r="H4640" s="5">
        <f ca="1">(VLOOKUP($B4640,weights!$A$2:$R$6,4))*VLOOKUP($B4640,weights!$A$2:$R$6,6)^C4640*(VLOOKUP($B4640,weights!$A$2:$R$6,15)*EXP(VLOOKUP($B4640,weights!$A$2:$R$6,11)*D4640)+VLOOKUP($B4640,weights!$A$2:$R$6,16)*EXP(VLOOKUP($B4640,weights!$A$2:$R$6,12)*E4640)+VLOOKUP($B4640,weights!$A$2:$R$6,17)*EXP(VLOOKUP($B4640,weights!$A$2:$R$6,13)*F4640)+VLOOKUP($B4640,weights!$A$2:$R$6,18)*EXP(VLOOKUP($B4640,weights!$A$2:$R$6,14)*G4640))</f>
        <v>0.19226409938321254</v>
      </c>
    </row>
    <row r="4641" spans="1:8" ht="12.75" x14ac:dyDescent="0.2">
      <c r="A4641">
        <f t="shared" si="0"/>
        <v>186</v>
      </c>
      <c r="B4641" t="str">
        <f t="shared" ref="B4641:C4641" si="4615">B4616</f>
        <v>supermarket</v>
      </c>
      <c r="C4641">
        <f t="shared" si="4615"/>
        <v>4</v>
      </c>
      <c r="D4641">
        <f ca="1">OFFSET(walk!$A$2:$Y$402,TRUNC((ROW()-ROW($D$2))/COLUMNS(walk!$A$2:$Y$402)),MOD(ROW()-ROW($D$2),COLUMNS(walk!$A$2:$Y$402)),1,1)</f>
        <v>77</v>
      </c>
      <c r="E4641">
        <f ca="1">OFFSET(bike!$A$2:$Y$402,TRUNC((ROW()-ROW($E$2))/COLUMNS(bike!$A$2:$Y$402)),MOD(ROW()-ROW($E$2),COLUMNS(bike!$A$2:$Y$402)),1,1)</f>
        <v>24</v>
      </c>
      <c r="F4641">
        <f ca="1">OFFSET(transit!$A$2:$Y$402,TRUNC((ROW()-ROW($F$2))/COLUMNS(transit!$A$2:$Y$402)),MOD(ROW()-ROW($F$2),COLUMNS(transit!$A$2:$Y$402)),1,1)</f>
        <v>37</v>
      </c>
      <c r="G4641">
        <f ca="1">OFFSET(drive!$A$2:$Y$402,TRUNC((ROW()-ROW($G$2))/COLUMNS(drive!$A$2:$Y$402)),MOD(ROW()-ROW($G$2),COLUMNS(drive!$A$2:$Y$402)),1,1)</f>
        <v>15</v>
      </c>
      <c r="H4641" s="5">
        <f ca="1">(VLOOKUP($B4641,weights!$A$2:$R$6,4))*VLOOKUP($B4641,weights!$A$2:$R$6,6)^C4641*(VLOOKUP($B4641,weights!$A$2:$R$6,15)*EXP(VLOOKUP($B4641,weights!$A$2:$R$6,11)*D4641)+VLOOKUP($B4641,weights!$A$2:$R$6,16)*EXP(VLOOKUP($B4641,weights!$A$2:$R$6,12)*E4641)+VLOOKUP($B4641,weights!$A$2:$R$6,17)*EXP(VLOOKUP($B4641,weights!$A$2:$R$6,13)*F4641)+VLOOKUP($B4641,weights!$A$2:$R$6,18)*EXP(VLOOKUP($B4641,weights!$A$2:$R$6,14)*G4641))</f>
        <v>8.9905148563364873E-2</v>
      </c>
    </row>
    <row r="4642" spans="1:8" ht="12.75" x14ac:dyDescent="0.2">
      <c r="A4642">
        <f t="shared" si="0"/>
        <v>186</v>
      </c>
      <c r="B4642" t="str">
        <f t="shared" ref="B4642:C4642" si="4616">B4617</f>
        <v>store</v>
      </c>
      <c r="C4642">
        <f t="shared" si="4616"/>
        <v>0</v>
      </c>
      <c r="D4642">
        <f ca="1">OFFSET(walk!$A$2:$Y$402,TRUNC((ROW()-ROW($D$2))/COLUMNS(walk!$A$2:$Y$402)),MOD(ROW()-ROW($D$2),COLUMNS(walk!$A$2:$Y$402)),1,1)</f>
        <v>5</v>
      </c>
      <c r="E4642">
        <f ca="1">OFFSET(bike!$A$2:$Y$402,TRUNC((ROW()-ROW($E$2))/COLUMNS(bike!$A$2:$Y$402)),MOD(ROW()-ROW($E$2),COLUMNS(bike!$A$2:$Y$402)),1,1)</f>
        <v>1</v>
      </c>
      <c r="F4642">
        <f ca="1">OFFSET(transit!$A$2:$Y$402,TRUNC((ROW()-ROW($F$2))/COLUMNS(transit!$A$2:$Y$402)),MOD(ROW()-ROW($F$2),COLUMNS(transit!$A$2:$Y$402)),1,1)</f>
        <v>2</v>
      </c>
      <c r="G4642">
        <f ca="1">OFFSET(drive!$A$2:$Y$402,TRUNC((ROW()-ROW($G$2))/COLUMNS(drive!$A$2:$Y$402)),MOD(ROW()-ROW($G$2),COLUMNS(drive!$A$2:$Y$402)),1,1)</f>
        <v>1</v>
      </c>
      <c r="H4642" s="5">
        <f ca="1">(VLOOKUP($B4642,weights!$A$2:$R$6,4))*VLOOKUP($B4642,weights!$A$2:$R$6,6)^C4642*(VLOOKUP($B4642,weights!$A$2:$R$6,15)*EXP(VLOOKUP($B4642,weights!$A$2:$R$6,11)*D4642)+VLOOKUP($B4642,weights!$A$2:$R$6,16)*EXP(VLOOKUP($B4642,weights!$A$2:$R$6,12)*E4642)+VLOOKUP($B4642,weights!$A$2:$R$6,17)*EXP(VLOOKUP($B4642,weights!$A$2:$R$6,13)*F4642)+VLOOKUP($B4642,weights!$A$2:$R$6,18)*EXP(VLOOKUP($B4642,weights!$A$2:$R$6,14)*G4642))</f>
        <v>23.936109417490105</v>
      </c>
    </row>
    <row r="4643" spans="1:8" ht="12.75" x14ac:dyDescent="0.2">
      <c r="A4643">
        <f t="shared" si="0"/>
        <v>186</v>
      </c>
      <c r="B4643" t="str">
        <f t="shared" ref="B4643:C4643" si="4617">B4618</f>
        <v>store</v>
      </c>
      <c r="C4643">
        <f t="shared" si="4617"/>
        <v>1</v>
      </c>
      <c r="D4643">
        <f ca="1">OFFSET(walk!$A$2:$Y$402,TRUNC((ROW()-ROW($D$2))/COLUMNS(walk!$A$2:$Y$402)),MOD(ROW()-ROW($D$2),COLUMNS(walk!$A$2:$Y$402)),1,1)</f>
        <v>6</v>
      </c>
      <c r="E4643">
        <f ca="1">OFFSET(bike!$A$2:$Y$402,TRUNC((ROW()-ROW($E$2))/COLUMNS(bike!$A$2:$Y$402)),MOD(ROW()-ROW($E$2),COLUMNS(bike!$A$2:$Y$402)),1,1)</f>
        <v>2</v>
      </c>
      <c r="F4643">
        <f ca="1">OFFSET(transit!$A$2:$Y$402,TRUNC((ROW()-ROW($F$2))/COLUMNS(transit!$A$2:$Y$402)),MOD(ROW()-ROW($F$2),COLUMNS(transit!$A$2:$Y$402)),1,1)</f>
        <v>4</v>
      </c>
      <c r="G4643">
        <f ca="1">OFFSET(drive!$A$2:$Y$402,TRUNC((ROW()-ROW($G$2))/COLUMNS(drive!$A$2:$Y$402)),MOD(ROW()-ROW($G$2),COLUMNS(drive!$A$2:$Y$402)),1,1)</f>
        <v>1</v>
      </c>
      <c r="H4643" s="5">
        <f ca="1">(VLOOKUP($B4643,weights!$A$2:$R$6,4))*VLOOKUP($B4643,weights!$A$2:$R$6,6)^C4643*(VLOOKUP($B4643,weights!$A$2:$R$6,15)*EXP(VLOOKUP($B4643,weights!$A$2:$R$6,11)*D4643)+VLOOKUP($B4643,weights!$A$2:$R$6,16)*EXP(VLOOKUP($B4643,weights!$A$2:$R$6,12)*E4643)+VLOOKUP($B4643,weights!$A$2:$R$6,17)*EXP(VLOOKUP($B4643,weights!$A$2:$R$6,13)*F4643)+VLOOKUP($B4643,weights!$A$2:$R$6,18)*EXP(VLOOKUP($B4643,weights!$A$2:$R$6,14)*G4643))</f>
        <v>12.148456414643494</v>
      </c>
    </row>
    <row r="4644" spans="1:8" ht="12.75" x14ac:dyDescent="0.2">
      <c r="A4644">
        <f t="shared" si="0"/>
        <v>186</v>
      </c>
      <c r="B4644" t="str">
        <f t="shared" ref="B4644:C4644" si="4618">B4619</f>
        <v>store</v>
      </c>
      <c r="C4644">
        <f t="shared" si="4618"/>
        <v>2</v>
      </c>
      <c r="D4644">
        <f ca="1">OFFSET(walk!$A$2:$Y$402,TRUNC((ROW()-ROW($D$2))/COLUMNS(walk!$A$2:$Y$402)),MOD(ROW()-ROW($D$2),COLUMNS(walk!$A$2:$Y$402)),1,1)</f>
        <v>8</v>
      </c>
      <c r="E4644">
        <f ca="1">OFFSET(bike!$A$2:$Y$402,TRUNC((ROW()-ROW($E$2))/COLUMNS(bike!$A$2:$Y$402)),MOD(ROW()-ROW($E$2),COLUMNS(bike!$A$2:$Y$402)),1,1)</f>
        <v>2</v>
      </c>
      <c r="F4644">
        <f ca="1">OFFSET(transit!$A$2:$Y$402,TRUNC((ROW()-ROW($F$2))/COLUMNS(transit!$A$2:$Y$402)),MOD(ROW()-ROW($F$2),COLUMNS(transit!$A$2:$Y$402)),1,1)</f>
        <v>6</v>
      </c>
      <c r="G4644">
        <f ca="1">OFFSET(drive!$A$2:$Y$402,TRUNC((ROW()-ROW($G$2))/COLUMNS(drive!$A$2:$Y$402)),MOD(ROW()-ROW($G$2),COLUMNS(drive!$A$2:$Y$402)),1,1)</f>
        <v>2</v>
      </c>
      <c r="H4644" s="5">
        <f ca="1">(VLOOKUP($B4644,weights!$A$2:$R$6,4))*VLOOKUP($B4644,weights!$A$2:$R$6,6)^C4644*(VLOOKUP($B4644,weights!$A$2:$R$6,15)*EXP(VLOOKUP($B4644,weights!$A$2:$R$6,11)*D4644)+VLOOKUP($B4644,weights!$A$2:$R$6,16)*EXP(VLOOKUP($B4644,weights!$A$2:$R$6,12)*E4644)+VLOOKUP($B4644,weights!$A$2:$R$6,17)*EXP(VLOOKUP($B4644,weights!$A$2:$R$6,13)*F4644)+VLOOKUP($B4644,weights!$A$2:$R$6,18)*EXP(VLOOKUP($B4644,weights!$A$2:$R$6,14)*G4644))</f>
        <v>6.2720167145689869</v>
      </c>
    </row>
    <row r="4645" spans="1:8" ht="12.75" x14ac:dyDescent="0.2">
      <c r="A4645">
        <f t="shared" si="0"/>
        <v>186</v>
      </c>
      <c r="B4645" t="str">
        <f t="shared" ref="B4645:C4645" si="4619">B4620</f>
        <v>store</v>
      </c>
      <c r="C4645">
        <f t="shared" si="4619"/>
        <v>3</v>
      </c>
      <c r="D4645">
        <f ca="1">OFFSET(walk!$A$2:$Y$402,TRUNC((ROW()-ROW($D$2))/COLUMNS(walk!$A$2:$Y$402)),MOD(ROW()-ROW($D$2),COLUMNS(walk!$A$2:$Y$402)),1,1)</f>
        <v>9</v>
      </c>
      <c r="E4645">
        <f ca="1">OFFSET(bike!$A$2:$Y$402,TRUNC((ROW()-ROW($E$2))/COLUMNS(bike!$A$2:$Y$402)),MOD(ROW()-ROW($E$2),COLUMNS(bike!$A$2:$Y$402)),1,1)</f>
        <v>3</v>
      </c>
      <c r="F4645">
        <f ca="1">OFFSET(transit!$A$2:$Y$402,TRUNC((ROW()-ROW($F$2))/COLUMNS(transit!$A$2:$Y$402)),MOD(ROW()-ROW($F$2),COLUMNS(transit!$A$2:$Y$402)),1,1)</f>
        <v>6</v>
      </c>
      <c r="G4645">
        <f ca="1">OFFSET(drive!$A$2:$Y$402,TRUNC((ROW()-ROW($G$2))/COLUMNS(drive!$A$2:$Y$402)),MOD(ROW()-ROW($G$2),COLUMNS(drive!$A$2:$Y$402)),1,1)</f>
        <v>3</v>
      </c>
      <c r="H4645" s="5">
        <f ca="1">(VLOOKUP($B4645,weights!$A$2:$R$6,4))*VLOOKUP($B4645,weights!$A$2:$R$6,6)^C4645*(VLOOKUP($B4645,weights!$A$2:$R$6,15)*EXP(VLOOKUP($B4645,weights!$A$2:$R$6,11)*D4645)+VLOOKUP($B4645,weights!$A$2:$R$6,16)*EXP(VLOOKUP($B4645,weights!$A$2:$R$6,12)*E4645)+VLOOKUP($B4645,weights!$A$2:$R$6,17)*EXP(VLOOKUP($B4645,weights!$A$2:$R$6,13)*F4645)+VLOOKUP($B4645,weights!$A$2:$R$6,18)*EXP(VLOOKUP($B4645,weights!$A$2:$R$6,14)*G4645))</f>
        <v>3.1156463263254808</v>
      </c>
    </row>
    <row r="4646" spans="1:8" ht="12.75" x14ac:dyDescent="0.2">
      <c r="A4646">
        <f t="shared" si="0"/>
        <v>186</v>
      </c>
      <c r="B4646" t="str">
        <f t="shared" ref="B4646:C4646" si="4620">B4621</f>
        <v>store</v>
      </c>
      <c r="C4646">
        <f t="shared" si="4620"/>
        <v>4</v>
      </c>
      <c r="D4646">
        <f ca="1">OFFSET(walk!$A$2:$Y$402,TRUNC((ROW()-ROW($D$2))/COLUMNS(walk!$A$2:$Y$402)),MOD(ROW()-ROW($D$2),COLUMNS(walk!$A$2:$Y$402)),1,1)</f>
        <v>12</v>
      </c>
      <c r="E4646">
        <f ca="1">OFFSET(bike!$A$2:$Y$402,TRUNC((ROW()-ROW($E$2))/COLUMNS(bike!$A$2:$Y$402)),MOD(ROW()-ROW($E$2),COLUMNS(bike!$A$2:$Y$402)),1,1)</f>
        <v>3</v>
      </c>
      <c r="F4646">
        <f ca="1">OFFSET(transit!$A$2:$Y$402,TRUNC((ROW()-ROW($F$2))/COLUMNS(transit!$A$2:$Y$402)),MOD(ROW()-ROW($F$2),COLUMNS(transit!$A$2:$Y$402)),1,1)</f>
        <v>9</v>
      </c>
      <c r="G4646">
        <f ca="1">OFFSET(drive!$A$2:$Y$402,TRUNC((ROW()-ROW($G$2))/COLUMNS(drive!$A$2:$Y$402)),MOD(ROW()-ROW($G$2),COLUMNS(drive!$A$2:$Y$402)),1,1)</f>
        <v>3</v>
      </c>
      <c r="H4646" s="5">
        <f ca="1">(VLOOKUP($B4646,weights!$A$2:$R$6,4))*VLOOKUP($B4646,weights!$A$2:$R$6,6)^C4646*(VLOOKUP($B4646,weights!$A$2:$R$6,15)*EXP(VLOOKUP($B4646,weights!$A$2:$R$6,11)*D4646)+VLOOKUP($B4646,weights!$A$2:$R$6,16)*EXP(VLOOKUP($B4646,weights!$A$2:$R$6,12)*E4646)+VLOOKUP($B4646,weights!$A$2:$R$6,17)*EXP(VLOOKUP($B4646,weights!$A$2:$R$6,13)*F4646)+VLOOKUP($B4646,weights!$A$2:$R$6,18)*EXP(VLOOKUP($B4646,weights!$A$2:$R$6,14)*G4646))</f>
        <v>1.8481013860591944</v>
      </c>
    </row>
    <row r="4647" spans="1:8" ht="12.75" x14ac:dyDescent="0.2">
      <c r="A4647">
        <f t="shared" si="0"/>
        <v>186</v>
      </c>
      <c r="B4647" t="str">
        <f t="shared" ref="B4647:C4647" si="4621">B4622</f>
        <v>pharmacy</v>
      </c>
      <c r="C4647">
        <f t="shared" si="4621"/>
        <v>0</v>
      </c>
      <c r="D4647">
        <f ca="1">OFFSET(walk!$A$2:$Y$402,TRUNC((ROW()-ROW($D$2))/COLUMNS(walk!$A$2:$Y$402)),MOD(ROW()-ROW($D$2),COLUMNS(walk!$A$2:$Y$402)),1,1)</f>
        <v>12</v>
      </c>
      <c r="E4647">
        <f ca="1">OFFSET(bike!$A$2:$Y$402,TRUNC((ROW()-ROW($E$2))/COLUMNS(bike!$A$2:$Y$402)),MOD(ROW()-ROW($E$2),COLUMNS(bike!$A$2:$Y$402)),1,1)</f>
        <v>3</v>
      </c>
      <c r="F4647">
        <f ca="1">OFFSET(transit!$A$2:$Y$402,TRUNC((ROW()-ROW($F$2))/COLUMNS(transit!$A$2:$Y$402)),MOD(ROW()-ROW($F$2),COLUMNS(transit!$A$2:$Y$402)),1,1)</f>
        <v>12</v>
      </c>
      <c r="G4647">
        <f ca="1">OFFSET(drive!$A$2:$Y$402,TRUNC((ROW()-ROW($G$2))/COLUMNS(drive!$A$2:$Y$402)),MOD(ROW()-ROW($G$2),COLUMNS(drive!$A$2:$Y$402)),1,1)</f>
        <v>2</v>
      </c>
      <c r="H4647" s="5">
        <f ca="1">(VLOOKUP($B4647,weights!$A$2:$R$6,4))*VLOOKUP($B4647,weights!$A$2:$R$6,6)^C4647*(VLOOKUP($B4647,weights!$A$2:$R$6,15)*EXP(VLOOKUP($B4647,weights!$A$2:$R$6,11)*D4647)+VLOOKUP($B4647,weights!$A$2:$R$6,16)*EXP(VLOOKUP($B4647,weights!$A$2:$R$6,12)*E4647)+VLOOKUP($B4647,weights!$A$2:$R$6,17)*EXP(VLOOKUP($B4647,weights!$A$2:$R$6,13)*F4647)+VLOOKUP($B4647,weights!$A$2:$R$6,18)*EXP(VLOOKUP($B4647,weights!$A$2:$R$6,14)*G4647))</f>
        <v>6.5351124307480895</v>
      </c>
    </row>
    <row r="4648" spans="1:8" ht="12.75" x14ac:dyDescent="0.2">
      <c r="A4648">
        <f t="shared" si="0"/>
        <v>186</v>
      </c>
      <c r="B4648" t="str">
        <f t="shared" ref="B4648:C4648" si="4622">B4623</f>
        <v>pharmacy</v>
      </c>
      <c r="C4648">
        <f t="shared" si="4622"/>
        <v>1</v>
      </c>
      <c r="D4648">
        <f ca="1">OFFSET(walk!$A$2:$Y$402,TRUNC((ROW()-ROW($D$2))/COLUMNS(walk!$A$2:$Y$402)),MOD(ROW()-ROW($D$2),COLUMNS(walk!$A$2:$Y$402)),1,1)</f>
        <v>12</v>
      </c>
      <c r="E4648">
        <f ca="1">OFFSET(bike!$A$2:$Y$402,TRUNC((ROW()-ROW($E$2))/COLUMNS(bike!$A$2:$Y$402)),MOD(ROW()-ROW($E$2),COLUMNS(bike!$A$2:$Y$402)),1,1)</f>
        <v>5</v>
      </c>
      <c r="F4648">
        <f ca="1">OFFSET(transit!$A$2:$Y$402,TRUNC((ROW()-ROW($F$2))/COLUMNS(transit!$A$2:$Y$402)),MOD(ROW()-ROW($F$2),COLUMNS(transit!$A$2:$Y$402)),1,1)</f>
        <v>12</v>
      </c>
      <c r="G4648">
        <f ca="1">OFFSET(drive!$A$2:$Y$402,TRUNC((ROW()-ROW($G$2))/COLUMNS(drive!$A$2:$Y$402)),MOD(ROW()-ROW($G$2),COLUMNS(drive!$A$2:$Y$402)),1,1)</f>
        <v>3</v>
      </c>
      <c r="H4648" s="5">
        <f ca="1">(VLOOKUP($B4648,weights!$A$2:$R$6,4))*VLOOKUP($B4648,weights!$A$2:$R$6,6)^C4648*(VLOOKUP($B4648,weights!$A$2:$R$6,15)*EXP(VLOOKUP($B4648,weights!$A$2:$R$6,11)*D4648)+VLOOKUP($B4648,weights!$A$2:$R$6,16)*EXP(VLOOKUP($B4648,weights!$A$2:$R$6,12)*E4648)+VLOOKUP($B4648,weights!$A$2:$R$6,17)*EXP(VLOOKUP($B4648,weights!$A$2:$R$6,13)*F4648)+VLOOKUP($B4648,weights!$A$2:$R$6,18)*EXP(VLOOKUP($B4648,weights!$A$2:$R$6,14)*G4648))</f>
        <v>2.3219840776963956</v>
      </c>
    </row>
    <row r="4649" spans="1:8" ht="12.75" x14ac:dyDescent="0.2">
      <c r="A4649">
        <f t="shared" si="0"/>
        <v>186</v>
      </c>
      <c r="B4649" t="str">
        <f t="shared" ref="B4649:C4649" si="4623">B4624</f>
        <v>pharmacy</v>
      </c>
      <c r="C4649">
        <f t="shared" si="4623"/>
        <v>2</v>
      </c>
      <c r="D4649">
        <f ca="1">OFFSET(walk!$A$2:$Y$402,TRUNC((ROW()-ROW($D$2))/COLUMNS(walk!$A$2:$Y$402)),MOD(ROW()-ROW($D$2),COLUMNS(walk!$A$2:$Y$402)),1,1)</f>
        <v>12</v>
      </c>
      <c r="E4649">
        <f ca="1">OFFSET(bike!$A$2:$Y$402,TRUNC((ROW()-ROW($E$2))/COLUMNS(bike!$A$2:$Y$402)),MOD(ROW()-ROW($E$2),COLUMNS(bike!$A$2:$Y$402)),1,1)</f>
        <v>5</v>
      </c>
      <c r="F4649">
        <f ca="1">OFFSET(transit!$A$2:$Y$402,TRUNC((ROW()-ROW($F$2))/COLUMNS(transit!$A$2:$Y$402)),MOD(ROW()-ROW($F$2),COLUMNS(transit!$A$2:$Y$402)),1,1)</f>
        <v>12</v>
      </c>
      <c r="G4649">
        <f ca="1">OFFSET(drive!$A$2:$Y$402,TRUNC((ROW()-ROW($G$2))/COLUMNS(drive!$A$2:$Y$402)),MOD(ROW()-ROW($G$2),COLUMNS(drive!$A$2:$Y$402)),1,1)</f>
        <v>3</v>
      </c>
      <c r="H4649" s="5">
        <f ca="1">(VLOOKUP($B4649,weights!$A$2:$R$6,4))*VLOOKUP($B4649,weights!$A$2:$R$6,6)^C4649*(VLOOKUP($B4649,weights!$A$2:$R$6,15)*EXP(VLOOKUP($B4649,weights!$A$2:$R$6,11)*D4649)+VLOOKUP($B4649,weights!$A$2:$R$6,16)*EXP(VLOOKUP($B4649,weights!$A$2:$R$6,12)*E4649)+VLOOKUP($B4649,weights!$A$2:$R$6,17)*EXP(VLOOKUP($B4649,weights!$A$2:$R$6,13)*F4649)+VLOOKUP($B4649,weights!$A$2:$R$6,18)*EXP(VLOOKUP($B4649,weights!$A$2:$R$6,14)*G4649))</f>
        <v>1.1179923337056723</v>
      </c>
    </row>
    <row r="4650" spans="1:8" ht="12.75" x14ac:dyDescent="0.2">
      <c r="A4650">
        <f t="shared" si="0"/>
        <v>186</v>
      </c>
      <c r="B4650" t="str">
        <f t="shared" ref="B4650:C4650" si="4624">B4625</f>
        <v>bank</v>
      </c>
      <c r="C4650">
        <f t="shared" si="4624"/>
        <v>0</v>
      </c>
      <c r="D4650">
        <f ca="1">OFFSET(walk!$A$2:$Y$402,TRUNC((ROW()-ROW($D$2))/COLUMNS(walk!$A$2:$Y$402)),MOD(ROW()-ROW($D$2),COLUMNS(walk!$A$2:$Y$402)),1,1)</f>
        <v>23</v>
      </c>
      <c r="E4650">
        <f ca="1">OFFSET(bike!$A$2:$Y$402,TRUNC((ROW()-ROW($E$2))/COLUMNS(bike!$A$2:$Y$402)),MOD(ROW()-ROW($E$2),COLUMNS(bike!$A$2:$Y$402)),1,1)</f>
        <v>8</v>
      </c>
      <c r="F4650">
        <f ca="1">OFFSET(transit!$A$2:$Y$402,TRUNC((ROW()-ROW($F$2))/COLUMNS(transit!$A$2:$Y$402)),MOD(ROW()-ROW($F$2),COLUMNS(transit!$A$2:$Y$402)),1,1)</f>
        <v>17</v>
      </c>
      <c r="G4650">
        <f ca="1">OFFSET(drive!$A$2:$Y$402,TRUNC((ROW()-ROW($G$2))/COLUMNS(drive!$A$2:$Y$402)),MOD(ROW()-ROW($G$2),COLUMNS(drive!$A$2:$Y$402)),1,1)</f>
        <v>6</v>
      </c>
      <c r="H4650" s="5">
        <f ca="1">(VLOOKUP($B4650,weights!$A$2:$R$6,4))*VLOOKUP($B4650,weights!$A$2:$R$6,6)^C4650*(VLOOKUP($B4650,weights!$A$2:$R$6,15)*EXP(VLOOKUP($B4650,weights!$A$2:$R$6,11)*D4650)+VLOOKUP($B4650,weights!$A$2:$R$6,16)*EXP(VLOOKUP($B4650,weights!$A$2:$R$6,12)*E4650)+VLOOKUP($B4650,weights!$A$2:$R$6,17)*EXP(VLOOKUP($B4650,weights!$A$2:$R$6,13)*F4650)+VLOOKUP($B4650,weights!$A$2:$R$6,18)*EXP(VLOOKUP($B4650,weights!$A$2:$R$6,14)*G4650))</f>
        <v>2.4157973026282211</v>
      </c>
    </row>
    <row r="4651" spans="1:8" ht="12.75" x14ac:dyDescent="0.2">
      <c r="A4651">
        <f t="shared" si="0"/>
        <v>186</v>
      </c>
      <c r="B4651" t="str">
        <f t="shared" ref="B4651:C4651" si="4625">B4626</f>
        <v>bank</v>
      </c>
      <c r="C4651">
        <f t="shared" si="4625"/>
        <v>1</v>
      </c>
      <c r="D4651">
        <f ca="1">OFFSET(walk!$A$2:$Y$402,TRUNC((ROW()-ROW($D$2))/COLUMNS(walk!$A$2:$Y$402)),MOD(ROW()-ROW($D$2),COLUMNS(walk!$A$2:$Y$402)),1,1)</f>
        <v>42</v>
      </c>
      <c r="E4651">
        <f ca="1">OFFSET(bike!$A$2:$Y$402,TRUNC((ROW()-ROW($E$2))/COLUMNS(bike!$A$2:$Y$402)),MOD(ROW()-ROW($E$2),COLUMNS(bike!$A$2:$Y$402)),1,1)</f>
        <v>13</v>
      </c>
      <c r="F4651">
        <f ca="1">OFFSET(transit!$A$2:$Y$402,TRUNC((ROW()-ROW($F$2))/COLUMNS(transit!$A$2:$Y$402)),MOD(ROW()-ROW($F$2),COLUMNS(transit!$A$2:$Y$402)),1,1)</f>
        <v>33</v>
      </c>
      <c r="G4651">
        <f ca="1">OFFSET(drive!$A$2:$Y$402,TRUNC((ROW()-ROW($G$2))/COLUMNS(drive!$A$2:$Y$402)),MOD(ROW()-ROW($G$2),COLUMNS(drive!$A$2:$Y$402)),1,1)</f>
        <v>7</v>
      </c>
      <c r="H4651" s="5">
        <f ca="1">(VLOOKUP($B4651,weights!$A$2:$R$6,4))*VLOOKUP($B4651,weights!$A$2:$R$6,6)^C4651*(VLOOKUP($B4651,weights!$A$2:$R$6,15)*EXP(VLOOKUP($B4651,weights!$A$2:$R$6,11)*D4651)+VLOOKUP($B4651,weights!$A$2:$R$6,16)*EXP(VLOOKUP($B4651,weights!$A$2:$R$6,12)*E4651)+VLOOKUP($B4651,weights!$A$2:$R$6,17)*EXP(VLOOKUP($B4651,weights!$A$2:$R$6,13)*F4651)+VLOOKUP($B4651,weights!$A$2:$R$6,18)*EXP(VLOOKUP($B4651,weights!$A$2:$R$6,14)*G4651))</f>
        <v>0.54675432681863079</v>
      </c>
    </row>
    <row r="4652" spans="1:8" ht="12.75" x14ac:dyDescent="0.2">
      <c r="A4652">
        <f t="shared" si="0"/>
        <v>187</v>
      </c>
      <c r="B4652" t="str">
        <f t="shared" ref="B4652:C4652" si="4626">B4627</f>
        <v>restaurant</v>
      </c>
      <c r="C4652">
        <f t="shared" si="4626"/>
        <v>0</v>
      </c>
      <c r="D4652">
        <f ca="1">OFFSET(walk!$A$2:$Y$402,TRUNC((ROW()-ROW($D$2))/COLUMNS(walk!$A$2:$Y$402)),MOD(ROW()-ROW($D$2),COLUMNS(walk!$A$2:$Y$402)),1,1)</f>
        <v>11</v>
      </c>
      <c r="E4652">
        <f ca="1">OFFSET(bike!$A$2:$Y$402,TRUNC((ROW()-ROW($E$2))/COLUMNS(bike!$A$2:$Y$402)),MOD(ROW()-ROW($E$2),COLUMNS(bike!$A$2:$Y$402)),1,1)</f>
        <v>3</v>
      </c>
      <c r="F4652">
        <f ca="1">OFFSET(transit!$A$2:$Y$402,TRUNC((ROW()-ROW($F$2))/COLUMNS(transit!$A$2:$Y$402)),MOD(ROW()-ROW($F$2),COLUMNS(transit!$A$2:$Y$402)),1,1)</f>
        <v>7</v>
      </c>
      <c r="G4652">
        <f ca="1">OFFSET(drive!$A$2:$Y$402,TRUNC((ROW()-ROW($G$2))/COLUMNS(drive!$A$2:$Y$402)),MOD(ROW()-ROW($G$2),COLUMNS(drive!$A$2:$Y$402)),1,1)</f>
        <v>2</v>
      </c>
      <c r="H4652" s="5">
        <f ca="1">(VLOOKUP($B4652,weights!$A$2:$R$6,4))*VLOOKUP($B4652,weights!$A$2:$R$6,6)^C4652*(VLOOKUP($B4652,weights!$A$2:$R$6,15)*EXP(VLOOKUP($B4652,weights!$A$2:$R$6,11)*D4652)+VLOOKUP($B4652,weights!$A$2:$R$6,16)*EXP(VLOOKUP($B4652,weights!$A$2:$R$6,12)*E4652)+VLOOKUP($B4652,weights!$A$2:$R$6,17)*EXP(VLOOKUP($B4652,weights!$A$2:$R$6,13)*F4652)+VLOOKUP($B4652,weights!$A$2:$R$6,18)*EXP(VLOOKUP($B4652,weights!$A$2:$R$6,14)*G4652))</f>
        <v>27.437811514954383</v>
      </c>
    </row>
    <row r="4653" spans="1:8" ht="12.75" x14ac:dyDescent="0.2">
      <c r="A4653">
        <f t="shared" si="0"/>
        <v>187</v>
      </c>
      <c r="B4653" t="str">
        <f t="shared" ref="B4653:C4653" si="4627">B4628</f>
        <v>restaurant</v>
      </c>
      <c r="C4653">
        <f t="shared" si="4627"/>
        <v>1</v>
      </c>
      <c r="D4653">
        <f ca="1">OFFSET(walk!$A$2:$Y$402,TRUNC((ROW()-ROW($D$2))/COLUMNS(walk!$A$2:$Y$402)),MOD(ROW()-ROW($D$2),COLUMNS(walk!$A$2:$Y$402)),1,1)</f>
        <v>11</v>
      </c>
      <c r="E4653">
        <f ca="1">OFFSET(bike!$A$2:$Y$402,TRUNC((ROW()-ROW($E$2))/COLUMNS(bike!$A$2:$Y$402)),MOD(ROW()-ROW($E$2),COLUMNS(bike!$A$2:$Y$402)),1,1)</f>
        <v>3</v>
      </c>
      <c r="F4653">
        <f ca="1">OFFSET(transit!$A$2:$Y$402,TRUNC((ROW()-ROW($F$2))/COLUMNS(transit!$A$2:$Y$402)),MOD(ROW()-ROW($F$2),COLUMNS(transit!$A$2:$Y$402)),1,1)</f>
        <v>8</v>
      </c>
      <c r="G4653">
        <f ca="1">OFFSET(drive!$A$2:$Y$402,TRUNC((ROW()-ROW($G$2))/COLUMNS(drive!$A$2:$Y$402)),MOD(ROW()-ROW($G$2),COLUMNS(drive!$A$2:$Y$402)),1,1)</f>
        <v>3</v>
      </c>
      <c r="H4653" s="5">
        <f ca="1">(VLOOKUP($B4653,weights!$A$2:$R$6,4))*VLOOKUP($B4653,weights!$A$2:$R$6,6)^C4653*(VLOOKUP($B4653,weights!$A$2:$R$6,15)*EXP(VLOOKUP($B4653,weights!$A$2:$R$6,11)*D4653)+VLOOKUP($B4653,weights!$A$2:$R$6,16)*EXP(VLOOKUP($B4653,weights!$A$2:$R$6,12)*E4653)+VLOOKUP($B4653,weights!$A$2:$R$6,17)*EXP(VLOOKUP($B4653,weights!$A$2:$R$6,13)*F4653)+VLOOKUP($B4653,weights!$A$2:$R$6,18)*EXP(VLOOKUP($B4653,weights!$A$2:$R$6,14)*G4653))</f>
        <v>22.269218580363635</v>
      </c>
    </row>
    <row r="4654" spans="1:8" ht="12.75" x14ac:dyDescent="0.2">
      <c r="A4654">
        <f t="shared" si="0"/>
        <v>187</v>
      </c>
      <c r="B4654" t="str">
        <f t="shared" ref="B4654:C4654" si="4628">B4629</f>
        <v>restaurant</v>
      </c>
      <c r="C4654">
        <f t="shared" si="4628"/>
        <v>2</v>
      </c>
      <c r="D4654">
        <f ca="1">OFFSET(walk!$A$2:$Y$402,TRUNC((ROW()-ROW($D$2))/COLUMNS(walk!$A$2:$Y$402)),MOD(ROW()-ROW($D$2),COLUMNS(walk!$A$2:$Y$402)),1,1)</f>
        <v>11</v>
      </c>
      <c r="E4654">
        <f ca="1">OFFSET(bike!$A$2:$Y$402,TRUNC((ROW()-ROW($E$2))/COLUMNS(bike!$A$2:$Y$402)),MOD(ROW()-ROW($E$2),COLUMNS(bike!$A$2:$Y$402)),1,1)</f>
        <v>3</v>
      </c>
      <c r="F4654">
        <f ca="1">OFFSET(transit!$A$2:$Y$402,TRUNC((ROW()-ROW($F$2))/COLUMNS(transit!$A$2:$Y$402)),MOD(ROW()-ROW($F$2),COLUMNS(transit!$A$2:$Y$402)),1,1)</f>
        <v>8</v>
      </c>
      <c r="G4654">
        <f ca="1">OFFSET(drive!$A$2:$Y$402,TRUNC((ROW()-ROW($G$2))/COLUMNS(drive!$A$2:$Y$402)),MOD(ROW()-ROW($G$2),COLUMNS(drive!$A$2:$Y$402)),1,1)</f>
        <v>3</v>
      </c>
      <c r="H4654" s="5">
        <f ca="1">(VLOOKUP($B4654,weights!$A$2:$R$6,4))*VLOOKUP($B4654,weights!$A$2:$R$6,6)^C4654*(VLOOKUP($B4654,weights!$A$2:$R$6,15)*EXP(VLOOKUP($B4654,weights!$A$2:$R$6,11)*D4654)+VLOOKUP($B4654,weights!$A$2:$R$6,16)*EXP(VLOOKUP($B4654,weights!$A$2:$R$6,12)*E4654)+VLOOKUP($B4654,weights!$A$2:$R$6,17)*EXP(VLOOKUP($B4654,weights!$A$2:$R$6,13)*F4654)+VLOOKUP($B4654,weights!$A$2:$R$6,18)*EXP(VLOOKUP($B4654,weights!$A$2:$R$6,14)*G4654))</f>
        <v>19.959818134992588</v>
      </c>
    </row>
    <row r="4655" spans="1:8" ht="12.75" x14ac:dyDescent="0.2">
      <c r="A4655">
        <f t="shared" si="0"/>
        <v>187</v>
      </c>
      <c r="B4655" t="str">
        <f t="shared" ref="B4655:C4655" si="4629">B4630</f>
        <v>restaurant</v>
      </c>
      <c r="C4655">
        <f t="shared" si="4629"/>
        <v>3</v>
      </c>
      <c r="D4655">
        <f ca="1">OFFSET(walk!$A$2:$Y$402,TRUNC((ROW()-ROW($D$2))/COLUMNS(walk!$A$2:$Y$402)),MOD(ROW()-ROW($D$2),COLUMNS(walk!$A$2:$Y$402)),1,1)</f>
        <v>13</v>
      </c>
      <c r="E4655">
        <f ca="1">OFFSET(bike!$A$2:$Y$402,TRUNC((ROW()-ROW($E$2))/COLUMNS(bike!$A$2:$Y$402)),MOD(ROW()-ROW($E$2),COLUMNS(bike!$A$2:$Y$402)),1,1)</f>
        <v>3</v>
      </c>
      <c r="F4655">
        <f ca="1">OFFSET(transit!$A$2:$Y$402,TRUNC((ROW()-ROW($F$2))/COLUMNS(transit!$A$2:$Y$402)),MOD(ROW()-ROW($F$2),COLUMNS(transit!$A$2:$Y$402)),1,1)</f>
        <v>10</v>
      </c>
      <c r="G4655">
        <f ca="1">OFFSET(drive!$A$2:$Y$402,TRUNC((ROW()-ROW($G$2))/COLUMNS(drive!$A$2:$Y$402)),MOD(ROW()-ROW($G$2),COLUMNS(drive!$A$2:$Y$402)),1,1)</f>
        <v>4</v>
      </c>
      <c r="H4655" s="5">
        <f ca="1">(VLOOKUP($B4655,weights!$A$2:$R$6,4))*VLOOKUP($B4655,weights!$A$2:$R$6,6)^C4655*(VLOOKUP($B4655,weights!$A$2:$R$6,15)*EXP(VLOOKUP($B4655,weights!$A$2:$R$6,11)*D4655)+VLOOKUP($B4655,weights!$A$2:$R$6,16)*EXP(VLOOKUP($B4655,weights!$A$2:$R$6,12)*E4655)+VLOOKUP($B4655,weights!$A$2:$R$6,17)*EXP(VLOOKUP($B4655,weights!$A$2:$R$6,13)*F4655)+VLOOKUP($B4655,weights!$A$2:$R$6,18)*EXP(VLOOKUP($B4655,weights!$A$2:$R$6,14)*G4655))</f>
        <v>15.428338277506262</v>
      </c>
    </row>
    <row r="4656" spans="1:8" ht="12.75" x14ac:dyDescent="0.2">
      <c r="A4656">
        <f t="shared" si="0"/>
        <v>187</v>
      </c>
      <c r="B4656" t="str">
        <f t="shared" ref="B4656:C4656" si="4630">B4631</f>
        <v>restaurant</v>
      </c>
      <c r="C4656">
        <f t="shared" si="4630"/>
        <v>4</v>
      </c>
      <c r="D4656">
        <f ca="1">OFFSET(walk!$A$2:$Y$402,TRUNC((ROW()-ROW($D$2))/COLUMNS(walk!$A$2:$Y$402)),MOD(ROW()-ROW($D$2),COLUMNS(walk!$A$2:$Y$402)),1,1)</f>
        <v>13</v>
      </c>
      <c r="E4656">
        <f ca="1">OFFSET(bike!$A$2:$Y$402,TRUNC((ROW()-ROW($E$2))/COLUMNS(bike!$A$2:$Y$402)),MOD(ROW()-ROW($E$2),COLUMNS(bike!$A$2:$Y$402)),1,1)</f>
        <v>4</v>
      </c>
      <c r="F4656">
        <f ca="1">OFFSET(transit!$A$2:$Y$402,TRUNC((ROW()-ROW($F$2))/COLUMNS(transit!$A$2:$Y$402)),MOD(ROW()-ROW($F$2),COLUMNS(transit!$A$2:$Y$402)),1,1)</f>
        <v>10</v>
      </c>
      <c r="G4656">
        <f ca="1">OFFSET(drive!$A$2:$Y$402,TRUNC((ROW()-ROW($G$2))/COLUMNS(drive!$A$2:$Y$402)),MOD(ROW()-ROW($G$2),COLUMNS(drive!$A$2:$Y$402)),1,1)</f>
        <v>4</v>
      </c>
      <c r="H4656" s="5">
        <f ca="1">(VLOOKUP($B4656,weights!$A$2:$R$6,4))*VLOOKUP($B4656,weights!$A$2:$R$6,6)^C4656*(VLOOKUP($B4656,weights!$A$2:$R$6,15)*EXP(VLOOKUP($B4656,weights!$A$2:$R$6,11)*D4656)+VLOOKUP($B4656,weights!$A$2:$R$6,16)*EXP(VLOOKUP($B4656,weights!$A$2:$R$6,12)*E4656)+VLOOKUP($B4656,weights!$A$2:$R$6,17)*EXP(VLOOKUP($B4656,weights!$A$2:$R$6,13)*F4656)+VLOOKUP($B4656,weights!$A$2:$R$6,18)*EXP(VLOOKUP($B4656,weights!$A$2:$R$6,14)*G4656))</f>
        <v>12.761986922821603</v>
      </c>
    </row>
    <row r="4657" spans="1:8" ht="12.75" x14ac:dyDescent="0.2">
      <c r="A4657">
        <f t="shared" si="0"/>
        <v>187</v>
      </c>
      <c r="B4657" t="str">
        <f t="shared" ref="B4657:C4657" si="4631">B4632</f>
        <v>restaurant</v>
      </c>
      <c r="C4657">
        <f t="shared" si="4631"/>
        <v>5</v>
      </c>
      <c r="D4657">
        <f ca="1">OFFSET(walk!$A$2:$Y$402,TRUNC((ROW()-ROW($D$2))/COLUMNS(walk!$A$2:$Y$402)),MOD(ROW()-ROW($D$2),COLUMNS(walk!$A$2:$Y$402)),1,1)</f>
        <v>16</v>
      </c>
      <c r="E4657">
        <f ca="1">OFFSET(bike!$A$2:$Y$402,TRUNC((ROW()-ROW($E$2))/COLUMNS(bike!$A$2:$Y$402)),MOD(ROW()-ROW($E$2),COLUMNS(bike!$A$2:$Y$402)),1,1)</f>
        <v>4</v>
      </c>
      <c r="F4657">
        <f ca="1">OFFSET(transit!$A$2:$Y$402,TRUNC((ROW()-ROW($F$2))/COLUMNS(transit!$A$2:$Y$402)),MOD(ROW()-ROW($F$2),COLUMNS(transit!$A$2:$Y$402)),1,1)</f>
        <v>10</v>
      </c>
      <c r="G4657">
        <f ca="1">OFFSET(drive!$A$2:$Y$402,TRUNC((ROW()-ROW($G$2))/COLUMNS(drive!$A$2:$Y$402)),MOD(ROW()-ROW($G$2),COLUMNS(drive!$A$2:$Y$402)),1,1)</f>
        <v>4</v>
      </c>
      <c r="H4657" s="5">
        <f ca="1">(VLOOKUP($B4657,weights!$A$2:$R$6,4))*VLOOKUP($B4657,weights!$A$2:$R$6,6)^C4657*(VLOOKUP($B4657,weights!$A$2:$R$6,15)*EXP(VLOOKUP($B4657,weights!$A$2:$R$6,11)*D4657)+VLOOKUP($B4657,weights!$A$2:$R$6,16)*EXP(VLOOKUP($B4657,weights!$A$2:$R$6,12)*E4657)+VLOOKUP($B4657,weights!$A$2:$R$6,17)*EXP(VLOOKUP($B4657,weights!$A$2:$R$6,13)*F4657)+VLOOKUP($B4657,weights!$A$2:$R$6,18)*EXP(VLOOKUP($B4657,weights!$A$2:$R$6,14)*G4657))</f>
        <v>11.132973661523913</v>
      </c>
    </row>
    <row r="4658" spans="1:8" ht="12.75" x14ac:dyDescent="0.2">
      <c r="A4658">
        <f t="shared" si="0"/>
        <v>187</v>
      </c>
      <c r="B4658" t="str">
        <f t="shared" ref="B4658:C4658" si="4632">B4633</f>
        <v>restaurant</v>
      </c>
      <c r="C4658">
        <f t="shared" si="4632"/>
        <v>6</v>
      </c>
      <c r="D4658">
        <f ca="1">OFFSET(walk!$A$2:$Y$402,TRUNC((ROW()-ROW($D$2))/COLUMNS(walk!$A$2:$Y$402)),MOD(ROW()-ROW($D$2),COLUMNS(walk!$A$2:$Y$402)),1,1)</f>
        <v>16</v>
      </c>
      <c r="E4658">
        <f ca="1">OFFSET(bike!$A$2:$Y$402,TRUNC((ROW()-ROW($E$2))/COLUMNS(bike!$A$2:$Y$402)),MOD(ROW()-ROW($E$2),COLUMNS(bike!$A$2:$Y$402)),1,1)</f>
        <v>4</v>
      </c>
      <c r="F4658">
        <f ca="1">OFFSET(transit!$A$2:$Y$402,TRUNC((ROW()-ROW($F$2))/COLUMNS(transit!$A$2:$Y$402)),MOD(ROW()-ROW($F$2),COLUMNS(transit!$A$2:$Y$402)),1,1)</f>
        <v>12</v>
      </c>
      <c r="G4658">
        <f ca="1">OFFSET(drive!$A$2:$Y$402,TRUNC((ROW()-ROW($G$2))/COLUMNS(drive!$A$2:$Y$402)),MOD(ROW()-ROW($G$2),COLUMNS(drive!$A$2:$Y$402)),1,1)</f>
        <v>4</v>
      </c>
      <c r="H4658" s="5">
        <f ca="1">(VLOOKUP($B4658,weights!$A$2:$R$6,4))*VLOOKUP($B4658,weights!$A$2:$R$6,6)^C4658*(VLOOKUP($B4658,weights!$A$2:$R$6,15)*EXP(VLOOKUP($B4658,weights!$A$2:$R$6,11)*D4658)+VLOOKUP($B4658,weights!$A$2:$R$6,16)*EXP(VLOOKUP($B4658,weights!$A$2:$R$6,12)*E4658)+VLOOKUP($B4658,weights!$A$2:$R$6,17)*EXP(VLOOKUP($B4658,weights!$A$2:$R$6,13)*F4658)+VLOOKUP($B4658,weights!$A$2:$R$6,18)*EXP(VLOOKUP($B4658,weights!$A$2:$R$6,14)*G4658))</f>
        <v>9.4937722680184891</v>
      </c>
    </row>
    <row r="4659" spans="1:8" ht="12.75" x14ac:dyDescent="0.2">
      <c r="A4659">
        <f t="shared" si="0"/>
        <v>187</v>
      </c>
      <c r="B4659" t="str">
        <f t="shared" ref="B4659:C4659" si="4633">B4634</f>
        <v>restaurant</v>
      </c>
      <c r="C4659">
        <f t="shared" si="4633"/>
        <v>7</v>
      </c>
      <c r="D4659">
        <f ca="1">OFFSET(walk!$A$2:$Y$402,TRUNC((ROW()-ROW($D$2))/COLUMNS(walk!$A$2:$Y$402)),MOD(ROW()-ROW($D$2),COLUMNS(walk!$A$2:$Y$402)),1,1)</f>
        <v>16</v>
      </c>
      <c r="E4659">
        <f ca="1">OFFSET(bike!$A$2:$Y$402,TRUNC((ROW()-ROW($E$2))/COLUMNS(bike!$A$2:$Y$402)),MOD(ROW()-ROW($E$2),COLUMNS(bike!$A$2:$Y$402)),1,1)</f>
        <v>6</v>
      </c>
      <c r="F4659">
        <f ca="1">OFFSET(transit!$A$2:$Y$402,TRUNC((ROW()-ROW($F$2))/COLUMNS(transit!$A$2:$Y$402)),MOD(ROW()-ROW($F$2),COLUMNS(transit!$A$2:$Y$402)),1,1)</f>
        <v>12</v>
      </c>
      <c r="G4659">
        <f ca="1">OFFSET(drive!$A$2:$Y$402,TRUNC((ROW()-ROW($G$2))/COLUMNS(drive!$A$2:$Y$402)),MOD(ROW()-ROW($G$2),COLUMNS(drive!$A$2:$Y$402)),1,1)</f>
        <v>4</v>
      </c>
      <c r="H4659" s="5">
        <f ca="1">(VLOOKUP($B4659,weights!$A$2:$R$6,4))*VLOOKUP($B4659,weights!$A$2:$R$6,6)^C4659*(VLOOKUP($B4659,weights!$A$2:$R$6,15)*EXP(VLOOKUP($B4659,weights!$A$2:$R$6,11)*D4659)+VLOOKUP($B4659,weights!$A$2:$R$6,16)*EXP(VLOOKUP($B4659,weights!$A$2:$R$6,12)*E4659)+VLOOKUP($B4659,weights!$A$2:$R$6,17)*EXP(VLOOKUP($B4659,weights!$A$2:$R$6,13)*F4659)+VLOOKUP($B4659,weights!$A$2:$R$6,18)*EXP(VLOOKUP($B4659,weights!$A$2:$R$6,14)*G4659))</f>
        <v>7.4261718457036867</v>
      </c>
    </row>
    <row r="4660" spans="1:8" ht="12.75" x14ac:dyDescent="0.2">
      <c r="A4660">
        <f t="shared" si="0"/>
        <v>187</v>
      </c>
      <c r="B4660" t="str">
        <f t="shared" ref="B4660:C4660" si="4634">B4635</f>
        <v>restaurant</v>
      </c>
      <c r="C4660">
        <f t="shared" si="4634"/>
        <v>8</v>
      </c>
      <c r="D4660">
        <f ca="1">OFFSET(walk!$A$2:$Y$402,TRUNC((ROW()-ROW($D$2))/COLUMNS(walk!$A$2:$Y$402)),MOD(ROW()-ROW($D$2),COLUMNS(walk!$A$2:$Y$402)),1,1)</f>
        <v>16</v>
      </c>
      <c r="E4660">
        <f ca="1">OFFSET(bike!$A$2:$Y$402,TRUNC((ROW()-ROW($E$2))/COLUMNS(bike!$A$2:$Y$402)),MOD(ROW()-ROW($E$2),COLUMNS(bike!$A$2:$Y$402)),1,1)</f>
        <v>6</v>
      </c>
      <c r="F4660">
        <f ca="1">OFFSET(transit!$A$2:$Y$402,TRUNC((ROW()-ROW($F$2))/COLUMNS(transit!$A$2:$Y$402)),MOD(ROW()-ROW($F$2),COLUMNS(transit!$A$2:$Y$402)),1,1)</f>
        <v>16</v>
      </c>
      <c r="G4660">
        <f ca="1">OFFSET(drive!$A$2:$Y$402,TRUNC((ROW()-ROW($G$2))/COLUMNS(drive!$A$2:$Y$402)),MOD(ROW()-ROW($G$2),COLUMNS(drive!$A$2:$Y$402)),1,1)</f>
        <v>5</v>
      </c>
      <c r="H4660" s="5">
        <f ca="1">(VLOOKUP($B4660,weights!$A$2:$R$6,4))*VLOOKUP($B4660,weights!$A$2:$R$6,6)^C4660*(VLOOKUP($B4660,weights!$A$2:$R$6,15)*EXP(VLOOKUP($B4660,weights!$A$2:$R$6,11)*D4660)+VLOOKUP($B4660,weights!$A$2:$R$6,16)*EXP(VLOOKUP($B4660,weights!$A$2:$R$6,12)*E4660)+VLOOKUP($B4660,weights!$A$2:$R$6,17)*EXP(VLOOKUP($B4660,weights!$A$2:$R$6,13)*F4660)+VLOOKUP($B4660,weights!$A$2:$R$6,18)*EXP(VLOOKUP($B4660,weights!$A$2:$R$6,14)*G4660))</f>
        <v>5.613212177708931</v>
      </c>
    </row>
    <row r="4661" spans="1:8" ht="12.75" x14ac:dyDescent="0.2">
      <c r="A4661">
        <f t="shared" si="0"/>
        <v>187</v>
      </c>
      <c r="B4661" t="str">
        <f t="shared" ref="B4661:C4661" si="4635">B4636</f>
        <v>restaurant</v>
      </c>
      <c r="C4661">
        <f t="shared" si="4635"/>
        <v>9</v>
      </c>
      <c r="D4661">
        <f ca="1">OFFSET(walk!$A$2:$Y$402,TRUNC((ROW()-ROW($D$2))/COLUMNS(walk!$A$2:$Y$402)),MOD(ROW()-ROW($D$2),COLUMNS(walk!$A$2:$Y$402)),1,1)</f>
        <v>19</v>
      </c>
      <c r="E4661">
        <f ca="1">OFFSET(bike!$A$2:$Y$402,TRUNC((ROW()-ROW($E$2))/COLUMNS(bike!$A$2:$Y$402)),MOD(ROW()-ROW($E$2),COLUMNS(bike!$A$2:$Y$402)),1,1)</f>
        <v>6</v>
      </c>
      <c r="F4661">
        <f ca="1">OFFSET(transit!$A$2:$Y$402,TRUNC((ROW()-ROW($F$2))/COLUMNS(transit!$A$2:$Y$402)),MOD(ROW()-ROW($F$2),COLUMNS(transit!$A$2:$Y$402)),1,1)</f>
        <v>16</v>
      </c>
      <c r="G4661">
        <f ca="1">OFFSET(drive!$A$2:$Y$402,TRUNC((ROW()-ROW($G$2))/COLUMNS(drive!$A$2:$Y$402)),MOD(ROW()-ROW($G$2),COLUMNS(drive!$A$2:$Y$402)),1,1)</f>
        <v>5</v>
      </c>
      <c r="H4661" s="5">
        <f ca="1">(VLOOKUP($B4661,weights!$A$2:$R$6,4))*VLOOKUP($B4661,weights!$A$2:$R$6,6)^C4661*(VLOOKUP($B4661,weights!$A$2:$R$6,15)*EXP(VLOOKUP($B4661,weights!$A$2:$R$6,11)*D4661)+VLOOKUP($B4661,weights!$A$2:$R$6,16)*EXP(VLOOKUP($B4661,weights!$A$2:$R$6,12)*E4661)+VLOOKUP($B4661,weights!$A$2:$R$6,17)*EXP(VLOOKUP($B4661,weights!$A$2:$R$6,13)*F4661)+VLOOKUP($B4661,weights!$A$2:$R$6,18)*EXP(VLOOKUP($B4661,weights!$A$2:$R$6,14)*G4661))</f>
        <v>4.9313057446818629</v>
      </c>
    </row>
    <row r="4662" spans="1:8" ht="12.75" x14ac:dyDescent="0.2">
      <c r="A4662">
        <f t="shared" si="0"/>
        <v>187</v>
      </c>
      <c r="B4662" t="str">
        <f t="shared" ref="B4662:C4662" si="4636">B4637</f>
        <v>supermarket</v>
      </c>
      <c r="C4662">
        <f t="shared" si="4636"/>
        <v>0</v>
      </c>
      <c r="D4662">
        <f ca="1">OFFSET(walk!$A$2:$Y$402,TRUNC((ROW()-ROW($D$2))/COLUMNS(walk!$A$2:$Y$402)),MOD(ROW()-ROW($D$2),COLUMNS(walk!$A$2:$Y$402)),1,1)</f>
        <v>42</v>
      </c>
      <c r="E4662">
        <f ca="1">OFFSET(bike!$A$2:$Y$402,TRUNC((ROW()-ROW($E$2))/COLUMNS(bike!$A$2:$Y$402)),MOD(ROW()-ROW($E$2),COLUMNS(bike!$A$2:$Y$402)),1,1)</f>
        <v>16</v>
      </c>
      <c r="F4662">
        <f ca="1">OFFSET(transit!$A$2:$Y$402,TRUNC((ROW()-ROW($F$2))/COLUMNS(transit!$A$2:$Y$402)),MOD(ROW()-ROW($F$2),COLUMNS(transit!$A$2:$Y$402)),1,1)</f>
        <v>21</v>
      </c>
      <c r="G4662">
        <f ca="1">OFFSET(drive!$A$2:$Y$402,TRUNC((ROW()-ROW($G$2))/COLUMNS(drive!$A$2:$Y$402)),MOD(ROW()-ROW($G$2),COLUMNS(drive!$A$2:$Y$402)),1,1)</f>
        <v>9</v>
      </c>
      <c r="H4662" s="5">
        <f ca="1">(VLOOKUP($B4662,weights!$A$2:$R$6,4))*VLOOKUP($B4662,weights!$A$2:$R$6,6)^C4662*(VLOOKUP($B4662,weights!$A$2:$R$6,15)*EXP(VLOOKUP($B4662,weights!$A$2:$R$6,11)*D4662)+VLOOKUP($B4662,weights!$A$2:$R$6,16)*EXP(VLOOKUP($B4662,weights!$A$2:$R$6,12)*E4662)+VLOOKUP($B4662,weights!$A$2:$R$6,17)*EXP(VLOOKUP($B4662,weights!$A$2:$R$6,13)*F4662)+VLOOKUP($B4662,weights!$A$2:$R$6,18)*EXP(VLOOKUP($B4662,weights!$A$2:$R$6,14)*G4662))</f>
        <v>2.8632294307607125</v>
      </c>
    </row>
    <row r="4663" spans="1:8" ht="12.75" x14ac:dyDescent="0.2">
      <c r="A4663">
        <f t="shared" si="0"/>
        <v>187</v>
      </c>
      <c r="B4663" t="str">
        <f t="shared" ref="B4663:C4663" si="4637">B4638</f>
        <v>supermarket</v>
      </c>
      <c r="C4663">
        <f t="shared" si="4637"/>
        <v>1</v>
      </c>
      <c r="D4663">
        <f ca="1">OFFSET(walk!$A$2:$Y$402,TRUNC((ROW()-ROW($D$2))/COLUMNS(walk!$A$2:$Y$402)),MOD(ROW()-ROW($D$2),COLUMNS(walk!$A$2:$Y$402)),1,1)</f>
        <v>53</v>
      </c>
      <c r="E4663">
        <f ca="1">OFFSET(bike!$A$2:$Y$402,TRUNC((ROW()-ROW($E$2))/COLUMNS(bike!$A$2:$Y$402)),MOD(ROW()-ROW($E$2),COLUMNS(bike!$A$2:$Y$402)),1,1)</f>
        <v>17</v>
      </c>
      <c r="F4663">
        <f ca="1">OFFSET(transit!$A$2:$Y$402,TRUNC((ROW()-ROW($F$2))/COLUMNS(transit!$A$2:$Y$402)),MOD(ROW()-ROW($F$2),COLUMNS(transit!$A$2:$Y$402)),1,1)</f>
        <v>26</v>
      </c>
      <c r="G4663">
        <f ca="1">OFFSET(drive!$A$2:$Y$402,TRUNC((ROW()-ROW($G$2))/COLUMNS(drive!$A$2:$Y$402)),MOD(ROW()-ROW($G$2),COLUMNS(drive!$A$2:$Y$402)),1,1)</f>
        <v>11</v>
      </c>
      <c r="H4663" s="5">
        <f ca="1">(VLOOKUP($B4663,weights!$A$2:$R$6,4))*VLOOKUP($B4663,weights!$A$2:$R$6,6)^C4663*(VLOOKUP($B4663,weights!$A$2:$R$6,15)*EXP(VLOOKUP($B4663,weights!$A$2:$R$6,11)*D4663)+VLOOKUP($B4663,weights!$A$2:$R$6,16)*EXP(VLOOKUP($B4663,weights!$A$2:$R$6,12)*E4663)+VLOOKUP($B4663,weights!$A$2:$R$6,17)*EXP(VLOOKUP($B4663,weights!$A$2:$R$6,13)*F4663)+VLOOKUP($B4663,weights!$A$2:$R$6,18)*EXP(VLOOKUP($B4663,weights!$A$2:$R$6,14)*G4663))</f>
        <v>1.0782463362710748</v>
      </c>
    </row>
    <row r="4664" spans="1:8" ht="12.75" x14ac:dyDescent="0.2">
      <c r="A4664">
        <f t="shared" si="0"/>
        <v>187</v>
      </c>
      <c r="B4664" t="str">
        <f t="shared" ref="B4664:C4664" si="4638">B4639</f>
        <v>supermarket</v>
      </c>
      <c r="C4664">
        <f t="shared" si="4638"/>
        <v>2</v>
      </c>
      <c r="D4664">
        <f ca="1">OFFSET(walk!$A$2:$Y$402,TRUNC((ROW()-ROW($D$2))/COLUMNS(walk!$A$2:$Y$402)),MOD(ROW()-ROW($D$2),COLUMNS(walk!$A$2:$Y$402)),1,1)</f>
        <v>58</v>
      </c>
      <c r="E4664">
        <f ca="1">OFFSET(bike!$A$2:$Y$402,TRUNC((ROW()-ROW($E$2))/COLUMNS(bike!$A$2:$Y$402)),MOD(ROW()-ROW($E$2),COLUMNS(bike!$A$2:$Y$402)),1,1)</f>
        <v>18</v>
      </c>
      <c r="F4664">
        <f ca="1">OFFSET(transit!$A$2:$Y$402,TRUNC((ROW()-ROW($F$2))/COLUMNS(transit!$A$2:$Y$402)),MOD(ROW()-ROW($F$2),COLUMNS(transit!$A$2:$Y$402)),1,1)</f>
        <v>35</v>
      </c>
      <c r="G4664">
        <f ca="1">OFFSET(drive!$A$2:$Y$402,TRUNC((ROW()-ROW($G$2))/COLUMNS(drive!$A$2:$Y$402)),MOD(ROW()-ROW($G$2),COLUMNS(drive!$A$2:$Y$402)),1,1)</f>
        <v>13</v>
      </c>
      <c r="H4664" s="5">
        <f ca="1">(VLOOKUP($B4664,weights!$A$2:$R$6,4))*VLOOKUP($B4664,weights!$A$2:$R$6,6)^C4664*(VLOOKUP($B4664,weights!$A$2:$R$6,15)*EXP(VLOOKUP($B4664,weights!$A$2:$R$6,11)*D4664)+VLOOKUP($B4664,weights!$A$2:$R$6,16)*EXP(VLOOKUP($B4664,weights!$A$2:$R$6,12)*E4664)+VLOOKUP($B4664,weights!$A$2:$R$6,17)*EXP(VLOOKUP($B4664,weights!$A$2:$R$6,13)*F4664)+VLOOKUP($B4664,weights!$A$2:$R$6,18)*EXP(VLOOKUP($B4664,weights!$A$2:$R$6,14)*G4664))</f>
        <v>0.40508690973987155</v>
      </c>
    </row>
    <row r="4665" spans="1:8" ht="12.75" x14ac:dyDescent="0.2">
      <c r="A4665">
        <f t="shared" si="0"/>
        <v>187</v>
      </c>
      <c r="B4665" t="str">
        <f t="shared" ref="B4665:C4665" si="4639">B4640</f>
        <v>supermarket</v>
      </c>
      <c r="C4665">
        <f t="shared" si="4639"/>
        <v>3</v>
      </c>
      <c r="D4665">
        <f ca="1">OFFSET(walk!$A$2:$Y$402,TRUNC((ROW()-ROW($D$2))/COLUMNS(walk!$A$2:$Y$402)),MOD(ROW()-ROW($D$2),COLUMNS(walk!$A$2:$Y$402)),1,1)</f>
        <v>65</v>
      </c>
      <c r="E4665">
        <f ca="1">OFFSET(bike!$A$2:$Y$402,TRUNC((ROW()-ROW($E$2))/COLUMNS(bike!$A$2:$Y$402)),MOD(ROW()-ROW($E$2),COLUMNS(bike!$A$2:$Y$402)),1,1)</f>
        <v>21</v>
      </c>
      <c r="F4665">
        <f ca="1">OFFSET(transit!$A$2:$Y$402,TRUNC((ROW()-ROW($F$2))/COLUMNS(transit!$A$2:$Y$402)),MOD(ROW()-ROW($F$2),COLUMNS(transit!$A$2:$Y$402)),1,1)</f>
        <v>38</v>
      </c>
      <c r="G4665">
        <f ca="1">OFFSET(drive!$A$2:$Y$402,TRUNC((ROW()-ROW($G$2))/COLUMNS(drive!$A$2:$Y$402)),MOD(ROW()-ROW($G$2),COLUMNS(drive!$A$2:$Y$402)),1,1)</f>
        <v>14</v>
      </c>
      <c r="H4665" s="5">
        <f ca="1">(VLOOKUP($B4665,weights!$A$2:$R$6,4))*VLOOKUP($B4665,weights!$A$2:$R$6,6)^C4665*(VLOOKUP($B4665,weights!$A$2:$R$6,15)*EXP(VLOOKUP($B4665,weights!$A$2:$R$6,11)*D4665)+VLOOKUP($B4665,weights!$A$2:$R$6,16)*EXP(VLOOKUP($B4665,weights!$A$2:$R$6,12)*E4665)+VLOOKUP($B4665,weights!$A$2:$R$6,17)*EXP(VLOOKUP($B4665,weights!$A$2:$R$6,13)*F4665)+VLOOKUP($B4665,weights!$A$2:$R$6,18)*EXP(VLOOKUP($B4665,weights!$A$2:$R$6,14)*G4665))</f>
        <v>0.18849722178373679</v>
      </c>
    </row>
    <row r="4666" spans="1:8" ht="12.75" x14ac:dyDescent="0.2">
      <c r="A4666">
        <f t="shared" si="0"/>
        <v>187</v>
      </c>
      <c r="B4666" t="str">
        <f t="shared" ref="B4666:C4666" si="4640">B4641</f>
        <v>supermarket</v>
      </c>
      <c r="C4666">
        <f t="shared" si="4640"/>
        <v>4</v>
      </c>
      <c r="D4666">
        <f ca="1">OFFSET(walk!$A$2:$Y$402,TRUNC((ROW()-ROW($D$2))/COLUMNS(walk!$A$2:$Y$402)),MOD(ROW()-ROW($D$2),COLUMNS(walk!$A$2:$Y$402)),1,1)</f>
        <v>82</v>
      </c>
      <c r="E4666">
        <f ca="1">OFFSET(bike!$A$2:$Y$402,TRUNC((ROW()-ROW($E$2))/COLUMNS(bike!$A$2:$Y$402)),MOD(ROW()-ROW($E$2),COLUMNS(bike!$A$2:$Y$402)),1,1)</f>
        <v>25</v>
      </c>
      <c r="F4666">
        <f ca="1">OFFSET(transit!$A$2:$Y$402,TRUNC((ROW()-ROW($F$2))/COLUMNS(transit!$A$2:$Y$402)),MOD(ROW()-ROW($F$2),COLUMNS(transit!$A$2:$Y$402)),1,1)</f>
        <v>42</v>
      </c>
      <c r="G4666">
        <f ca="1">OFFSET(drive!$A$2:$Y$402,TRUNC((ROW()-ROW($G$2))/COLUMNS(drive!$A$2:$Y$402)),MOD(ROW()-ROW($G$2),COLUMNS(drive!$A$2:$Y$402)),1,1)</f>
        <v>16</v>
      </c>
      <c r="H4666" s="5">
        <f ca="1">(VLOOKUP($B4666,weights!$A$2:$R$6,4))*VLOOKUP($B4666,weights!$A$2:$R$6,6)^C4666*(VLOOKUP($B4666,weights!$A$2:$R$6,15)*EXP(VLOOKUP($B4666,weights!$A$2:$R$6,11)*D4666)+VLOOKUP($B4666,weights!$A$2:$R$6,16)*EXP(VLOOKUP($B4666,weights!$A$2:$R$6,12)*E4666)+VLOOKUP($B4666,weights!$A$2:$R$6,17)*EXP(VLOOKUP($B4666,weights!$A$2:$R$6,13)*F4666)+VLOOKUP($B4666,weights!$A$2:$R$6,18)*EXP(VLOOKUP($B4666,weights!$A$2:$R$6,14)*G4666))</f>
        <v>7.175627082939684E-2</v>
      </c>
    </row>
    <row r="4667" spans="1:8" ht="12.75" x14ac:dyDescent="0.2">
      <c r="A4667">
        <f t="shared" si="0"/>
        <v>187</v>
      </c>
      <c r="B4667" t="str">
        <f t="shared" ref="B4667:C4667" si="4641">B4642</f>
        <v>store</v>
      </c>
      <c r="C4667">
        <f t="shared" si="4641"/>
        <v>0</v>
      </c>
      <c r="D4667">
        <f ca="1">OFFSET(walk!$A$2:$Y$402,TRUNC((ROW()-ROW($D$2))/COLUMNS(walk!$A$2:$Y$402)),MOD(ROW()-ROW($D$2),COLUMNS(walk!$A$2:$Y$402)),1,1)</f>
        <v>9</v>
      </c>
      <c r="E4667">
        <f ca="1">OFFSET(bike!$A$2:$Y$402,TRUNC((ROW()-ROW($E$2))/COLUMNS(bike!$A$2:$Y$402)),MOD(ROW()-ROW($E$2),COLUMNS(bike!$A$2:$Y$402)),1,1)</f>
        <v>2</v>
      </c>
      <c r="F4667">
        <f ca="1">OFFSET(transit!$A$2:$Y$402,TRUNC((ROW()-ROW($F$2))/COLUMNS(transit!$A$2:$Y$402)),MOD(ROW()-ROW($F$2),COLUMNS(transit!$A$2:$Y$402)),1,1)</f>
        <v>9</v>
      </c>
      <c r="G4667">
        <f ca="1">OFFSET(drive!$A$2:$Y$402,TRUNC((ROW()-ROW($G$2))/COLUMNS(drive!$A$2:$Y$402)),MOD(ROW()-ROW($G$2),COLUMNS(drive!$A$2:$Y$402)),1,1)</f>
        <v>2</v>
      </c>
      <c r="H4667" s="5">
        <f ca="1">(VLOOKUP($B4667,weights!$A$2:$R$6,4))*VLOOKUP($B4667,weights!$A$2:$R$6,6)^C4667*(VLOOKUP($B4667,weights!$A$2:$R$6,15)*EXP(VLOOKUP($B4667,weights!$A$2:$R$6,11)*D4667)+VLOOKUP($B4667,weights!$A$2:$R$6,16)*EXP(VLOOKUP($B4667,weights!$A$2:$R$6,12)*E4667)+VLOOKUP($B4667,weights!$A$2:$R$6,17)*EXP(VLOOKUP($B4667,weights!$A$2:$R$6,13)*F4667)+VLOOKUP($B4667,weights!$A$2:$R$6,18)*EXP(VLOOKUP($B4667,weights!$A$2:$R$6,14)*G4667))</f>
        <v>12.663926029575258</v>
      </c>
    </row>
    <row r="4668" spans="1:8" ht="12.75" x14ac:dyDescent="0.2">
      <c r="A4668">
        <f t="shared" si="0"/>
        <v>187</v>
      </c>
      <c r="B4668" t="str">
        <f t="shared" ref="B4668:C4668" si="4642">B4643</f>
        <v>store</v>
      </c>
      <c r="C4668">
        <f t="shared" si="4642"/>
        <v>1</v>
      </c>
      <c r="D4668">
        <f ca="1">OFFSET(walk!$A$2:$Y$402,TRUNC((ROW()-ROW($D$2))/COLUMNS(walk!$A$2:$Y$402)),MOD(ROW()-ROW($D$2),COLUMNS(walk!$A$2:$Y$402)),1,1)</f>
        <v>10</v>
      </c>
      <c r="E4668">
        <f ca="1">OFFSET(bike!$A$2:$Y$402,TRUNC((ROW()-ROW($E$2))/COLUMNS(bike!$A$2:$Y$402)),MOD(ROW()-ROW($E$2),COLUMNS(bike!$A$2:$Y$402)),1,1)</f>
        <v>2</v>
      </c>
      <c r="F4668">
        <f ca="1">OFFSET(transit!$A$2:$Y$402,TRUNC((ROW()-ROW($F$2))/COLUMNS(transit!$A$2:$Y$402)),MOD(ROW()-ROW($F$2),COLUMNS(transit!$A$2:$Y$402)),1,1)</f>
        <v>10</v>
      </c>
      <c r="G4668">
        <f ca="1">OFFSET(drive!$A$2:$Y$402,TRUNC((ROW()-ROW($G$2))/COLUMNS(drive!$A$2:$Y$402)),MOD(ROW()-ROW($G$2),COLUMNS(drive!$A$2:$Y$402)),1,1)</f>
        <v>3</v>
      </c>
      <c r="H4668" s="5">
        <f ca="1">(VLOOKUP($B4668,weights!$A$2:$R$6,4))*VLOOKUP($B4668,weights!$A$2:$R$6,6)^C4668*(VLOOKUP($B4668,weights!$A$2:$R$6,15)*EXP(VLOOKUP($B4668,weights!$A$2:$R$6,11)*D4668)+VLOOKUP($B4668,weights!$A$2:$R$6,16)*EXP(VLOOKUP($B4668,weights!$A$2:$R$6,12)*E4668)+VLOOKUP($B4668,weights!$A$2:$R$6,17)*EXP(VLOOKUP($B4668,weights!$A$2:$R$6,13)*F4668)+VLOOKUP($B4668,weights!$A$2:$R$6,18)*EXP(VLOOKUP($B4668,weights!$A$2:$R$6,14)*G4668))</f>
        <v>7.3155971580264456</v>
      </c>
    </row>
    <row r="4669" spans="1:8" ht="12.75" x14ac:dyDescent="0.2">
      <c r="A4669">
        <f t="shared" si="0"/>
        <v>187</v>
      </c>
      <c r="B4669" t="str">
        <f t="shared" ref="B4669:C4669" si="4643">B4644</f>
        <v>store</v>
      </c>
      <c r="C4669">
        <f t="shared" si="4643"/>
        <v>2</v>
      </c>
      <c r="D4669">
        <f ca="1">OFFSET(walk!$A$2:$Y$402,TRUNC((ROW()-ROW($D$2))/COLUMNS(walk!$A$2:$Y$402)),MOD(ROW()-ROW($D$2),COLUMNS(walk!$A$2:$Y$402)),1,1)</f>
        <v>12</v>
      </c>
      <c r="E4669">
        <f ca="1">OFFSET(bike!$A$2:$Y$402,TRUNC((ROW()-ROW($E$2))/COLUMNS(bike!$A$2:$Y$402)),MOD(ROW()-ROW($E$2),COLUMNS(bike!$A$2:$Y$402)),1,1)</f>
        <v>3</v>
      </c>
      <c r="F4669">
        <f ca="1">OFFSET(transit!$A$2:$Y$402,TRUNC((ROW()-ROW($F$2))/COLUMNS(transit!$A$2:$Y$402)),MOD(ROW()-ROW($F$2),COLUMNS(transit!$A$2:$Y$402)),1,1)</f>
        <v>10</v>
      </c>
      <c r="G4669">
        <f ca="1">OFFSET(drive!$A$2:$Y$402,TRUNC((ROW()-ROW($G$2))/COLUMNS(drive!$A$2:$Y$402)),MOD(ROW()-ROW($G$2),COLUMNS(drive!$A$2:$Y$402)),1,1)</f>
        <v>3</v>
      </c>
      <c r="H4669" s="5">
        <f ca="1">(VLOOKUP($B4669,weights!$A$2:$R$6,4))*VLOOKUP($B4669,weights!$A$2:$R$6,6)^C4669*(VLOOKUP($B4669,weights!$A$2:$R$6,15)*EXP(VLOOKUP($B4669,weights!$A$2:$R$6,11)*D4669)+VLOOKUP($B4669,weights!$A$2:$R$6,16)*EXP(VLOOKUP($B4669,weights!$A$2:$R$6,12)*E4669)+VLOOKUP($B4669,weights!$A$2:$R$6,17)*EXP(VLOOKUP($B4669,weights!$A$2:$R$6,13)*F4669)+VLOOKUP($B4669,weights!$A$2:$R$6,18)*EXP(VLOOKUP($B4669,weights!$A$2:$R$6,14)*G4669))</f>
        <v>3.9926825553137375</v>
      </c>
    </row>
    <row r="4670" spans="1:8" ht="12.75" x14ac:dyDescent="0.2">
      <c r="A4670">
        <f t="shared" si="0"/>
        <v>187</v>
      </c>
      <c r="B4670" t="str">
        <f t="shared" ref="B4670:C4670" si="4644">B4645</f>
        <v>store</v>
      </c>
      <c r="C4670">
        <f t="shared" si="4644"/>
        <v>3</v>
      </c>
      <c r="D4670">
        <f ca="1">OFFSET(walk!$A$2:$Y$402,TRUNC((ROW()-ROW($D$2))/COLUMNS(walk!$A$2:$Y$402)),MOD(ROW()-ROW($D$2),COLUMNS(walk!$A$2:$Y$402)),1,1)</f>
        <v>14</v>
      </c>
      <c r="E4670">
        <f ca="1">OFFSET(bike!$A$2:$Y$402,TRUNC((ROW()-ROW($E$2))/COLUMNS(bike!$A$2:$Y$402)),MOD(ROW()-ROW($E$2),COLUMNS(bike!$A$2:$Y$402)),1,1)</f>
        <v>4</v>
      </c>
      <c r="F4670">
        <f ca="1">OFFSET(transit!$A$2:$Y$402,TRUNC((ROW()-ROW($F$2))/COLUMNS(transit!$A$2:$Y$402)),MOD(ROW()-ROW($F$2),COLUMNS(transit!$A$2:$Y$402)),1,1)</f>
        <v>12</v>
      </c>
      <c r="G4670">
        <f ca="1">OFFSET(drive!$A$2:$Y$402,TRUNC((ROW()-ROW($G$2))/COLUMNS(drive!$A$2:$Y$402)),MOD(ROW()-ROW($G$2),COLUMNS(drive!$A$2:$Y$402)),1,1)</f>
        <v>4</v>
      </c>
      <c r="H4670" s="5">
        <f ca="1">(VLOOKUP($B4670,weights!$A$2:$R$6,4))*VLOOKUP($B4670,weights!$A$2:$R$6,6)^C4670*(VLOOKUP($B4670,weights!$A$2:$R$6,15)*EXP(VLOOKUP($B4670,weights!$A$2:$R$6,11)*D4670)+VLOOKUP($B4670,weights!$A$2:$R$6,16)*EXP(VLOOKUP($B4670,weights!$A$2:$R$6,12)*E4670)+VLOOKUP($B4670,weights!$A$2:$R$6,17)*EXP(VLOOKUP($B4670,weights!$A$2:$R$6,13)*F4670)+VLOOKUP($B4670,weights!$A$2:$R$6,18)*EXP(VLOOKUP($B4670,weights!$A$2:$R$6,14)*G4670))</f>
        <v>1.868269501572019</v>
      </c>
    </row>
    <row r="4671" spans="1:8" ht="12.75" x14ac:dyDescent="0.2">
      <c r="A4671">
        <f t="shared" si="0"/>
        <v>187</v>
      </c>
      <c r="B4671" t="str">
        <f t="shared" ref="B4671:C4671" si="4645">B4646</f>
        <v>store</v>
      </c>
      <c r="C4671">
        <f t="shared" si="4645"/>
        <v>4</v>
      </c>
      <c r="D4671">
        <f ca="1">OFFSET(walk!$A$2:$Y$402,TRUNC((ROW()-ROW($D$2))/COLUMNS(walk!$A$2:$Y$402)),MOD(ROW()-ROW($D$2),COLUMNS(walk!$A$2:$Y$402)),1,1)</f>
        <v>16</v>
      </c>
      <c r="E4671">
        <f ca="1">OFFSET(bike!$A$2:$Y$402,TRUNC((ROW()-ROW($E$2))/COLUMNS(bike!$A$2:$Y$402)),MOD(ROW()-ROW($E$2),COLUMNS(bike!$A$2:$Y$402)),1,1)</f>
        <v>6</v>
      </c>
      <c r="F4671">
        <f ca="1">OFFSET(transit!$A$2:$Y$402,TRUNC((ROW()-ROW($F$2))/COLUMNS(transit!$A$2:$Y$402)),MOD(ROW()-ROW($F$2),COLUMNS(transit!$A$2:$Y$402)),1,1)</f>
        <v>16</v>
      </c>
      <c r="G4671">
        <f ca="1">OFFSET(drive!$A$2:$Y$402,TRUNC((ROW()-ROW($G$2))/COLUMNS(drive!$A$2:$Y$402)),MOD(ROW()-ROW($G$2),COLUMNS(drive!$A$2:$Y$402)),1,1)</f>
        <v>5</v>
      </c>
      <c r="H4671" s="5">
        <f ca="1">(VLOOKUP($B4671,weights!$A$2:$R$6,4))*VLOOKUP($B4671,weights!$A$2:$R$6,6)^C4671*(VLOOKUP($B4671,weights!$A$2:$R$6,15)*EXP(VLOOKUP($B4671,weights!$A$2:$R$6,11)*D4671)+VLOOKUP($B4671,weights!$A$2:$R$6,16)*EXP(VLOOKUP($B4671,weights!$A$2:$R$6,12)*E4671)+VLOOKUP($B4671,weights!$A$2:$R$6,17)*EXP(VLOOKUP($B4671,weights!$A$2:$R$6,13)*F4671)+VLOOKUP($B4671,weights!$A$2:$R$6,18)*EXP(VLOOKUP($B4671,weights!$A$2:$R$6,14)*G4671))</f>
        <v>0.73165157538745229</v>
      </c>
    </row>
    <row r="4672" spans="1:8" ht="12.75" x14ac:dyDescent="0.2">
      <c r="A4672">
        <f t="shared" si="0"/>
        <v>187</v>
      </c>
      <c r="B4672" t="str">
        <f t="shared" ref="B4672:C4672" si="4646">B4647</f>
        <v>pharmacy</v>
      </c>
      <c r="C4672">
        <f t="shared" si="4646"/>
        <v>0</v>
      </c>
      <c r="D4672">
        <f ca="1">OFFSET(walk!$A$2:$Y$402,TRUNC((ROW()-ROW($D$2))/COLUMNS(walk!$A$2:$Y$402)),MOD(ROW()-ROW($D$2),COLUMNS(walk!$A$2:$Y$402)),1,1)</f>
        <v>16</v>
      </c>
      <c r="E4672">
        <f ca="1">OFFSET(bike!$A$2:$Y$402,TRUNC((ROW()-ROW($E$2))/COLUMNS(bike!$A$2:$Y$402)),MOD(ROW()-ROW($E$2),COLUMNS(bike!$A$2:$Y$402)),1,1)</f>
        <v>4</v>
      </c>
      <c r="F4672">
        <f ca="1">OFFSET(transit!$A$2:$Y$402,TRUNC((ROW()-ROW($F$2))/COLUMNS(transit!$A$2:$Y$402)),MOD(ROW()-ROW($F$2),COLUMNS(transit!$A$2:$Y$402)),1,1)</f>
        <v>16</v>
      </c>
      <c r="G4672">
        <f ca="1">OFFSET(drive!$A$2:$Y$402,TRUNC((ROW()-ROW($G$2))/COLUMNS(drive!$A$2:$Y$402)),MOD(ROW()-ROW($G$2),COLUMNS(drive!$A$2:$Y$402)),1,1)</f>
        <v>3</v>
      </c>
      <c r="H4672" s="5">
        <f ca="1">(VLOOKUP($B4672,weights!$A$2:$R$6,4))*VLOOKUP($B4672,weights!$A$2:$R$6,6)^C4672*(VLOOKUP($B4672,weights!$A$2:$R$6,15)*EXP(VLOOKUP($B4672,weights!$A$2:$R$6,11)*D4672)+VLOOKUP($B4672,weights!$A$2:$R$6,16)*EXP(VLOOKUP($B4672,weights!$A$2:$R$6,12)*E4672)+VLOOKUP($B4672,weights!$A$2:$R$6,17)*EXP(VLOOKUP($B4672,weights!$A$2:$R$6,13)*F4672)+VLOOKUP($B4672,weights!$A$2:$R$6,18)*EXP(VLOOKUP($B4672,weights!$A$2:$R$6,14)*G4672))</f>
        <v>4.8566396934753016</v>
      </c>
    </row>
    <row r="4673" spans="1:8" ht="12.75" x14ac:dyDescent="0.2">
      <c r="A4673">
        <f t="shared" si="0"/>
        <v>187</v>
      </c>
      <c r="B4673" t="str">
        <f t="shared" ref="B4673:C4673" si="4647">B4648</f>
        <v>pharmacy</v>
      </c>
      <c r="C4673">
        <f t="shared" si="4647"/>
        <v>1</v>
      </c>
      <c r="D4673">
        <f ca="1">OFFSET(walk!$A$2:$Y$402,TRUNC((ROW()-ROW($D$2))/COLUMNS(walk!$A$2:$Y$402)),MOD(ROW()-ROW($D$2),COLUMNS(walk!$A$2:$Y$402)),1,1)</f>
        <v>17</v>
      </c>
      <c r="E4673">
        <f ca="1">OFFSET(bike!$A$2:$Y$402,TRUNC((ROW()-ROW($E$2))/COLUMNS(bike!$A$2:$Y$402)),MOD(ROW()-ROW($E$2),COLUMNS(bike!$A$2:$Y$402)),1,1)</f>
        <v>6</v>
      </c>
      <c r="F4673">
        <f ca="1">OFFSET(transit!$A$2:$Y$402,TRUNC((ROW()-ROW($F$2))/COLUMNS(transit!$A$2:$Y$402)),MOD(ROW()-ROW($F$2),COLUMNS(transit!$A$2:$Y$402)),1,1)</f>
        <v>16</v>
      </c>
      <c r="G4673">
        <f ca="1">OFFSET(drive!$A$2:$Y$402,TRUNC((ROW()-ROW($G$2))/COLUMNS(drive!$A$2:$Y$402)),MOD(ROW()-ROW($G$2),COLUMNS(drive!$A$2:$Y$402)),1,1)</f>
        <v>4</v>
      </c>
      <c r="H4673" s="5">
        <f ca="1">(VLOOKUP($B4673,weights!$A$2:$R$6,4))*VLOOKUP($B4673,weights!$A$2:$R$6,6)^C4673*(VLOOKUP($B4673,weights!$A$2:$R$6,15)*EXP(VLOOKUP($B4673,weights!$A$2:$R$6,11)*D4673)+VLOOKUP($B4673,weights!$A$2:$R$6,16)*EXP(VLOOKUP($B4673,weights!$A$2:$R$6,12)*E4673)+VLOOKUP($B4673,weights!$A$2:$R$6,17)*EXP(VLOOKUP($B4673,weights!$A$2:$R$6,13)*F4673)+VLOOKUP($B4673,weights!$A$2:$R$6,18)*EXP(VLOOKUP($B4673,weights!$A$2:$R$6,14)*G4673))</f>
        <v>1.6846353744493883</v>
      </c>
    </row>
    <row r="4674" spans="1:8" ht="12.75" x14ac:dyDescent="0.2">
      <c r="A4674">
        <f t="shared" si="0"/>
        <v>187</v>
      </c>
      <c r="B4674" t="str">
        <f t="shared" ref="B4674:C4674" si="4648">B4649</f>
        <v>pharmacy</v>
      </c>
      <c r="C4674">
        <f t="shared" si="4648"/>
        <v>2</v>
      </c>
      <c r="D4674">
        <f ca="1">OFFSET(walk!$A$2:$Y$402,TRUNC((ROW()-ROW($D$2))/COLUMNS(walk!$A$2:$Y$402)),MOD(ROW()-ROW($D$2),COLUMNS(walk!$A$2:$Y$402)),1,1)</f>
        <v>17</v>
      </c>
      <c r="E4674">
        <f ca="1">OFFSET(bike!$A$2:$Y$402,TRUNC((ROW()-ROW($E$2))/COLUMNS(bike!$A$2:$Y$402)),MOD(ROW()-ROW($E$2),COLUMNS(bike!$A$2:$Y$402)),1,1)</f>
        <v>6</v>
      </c>
      <c r="F4674">
        <f ca="1">OFFSET(transit!$A$2:$Y$402,TRUNC((ROW()-ROW($F$2))/COLUMNS(transit!$A$2:$Y$402)),MOD(ROW()-ROW($F$2),COLUMNS(transit!$A$2:$Y$402)),1,1)</f>
        <v>16</v>
      </c>
      <c r="G4674">
        <f ca="1">OFFSET(drive!$A$2:$Y$402,TRUNC((ROW()-ROW($G$2))/COLUMNS(drive!$A$2:$Y$402)),MOD(ROW()-ROW($G$2),COLUMNS(drive!$A$2:$Y$402)),1,1)</f>
        <v>4</v>
      </c>
      <c r="H4674" s="5">
        <f ca="1">(VLOOKUP($B4674,weights!$A$2:$R$6,4))*VLOOKUP($B4674,weights!$A$2:$R$6,6)^C4674*(VLOOKUP($B4674,weights!$A$2:$R$6,15)*EXP(VLOOKUP($B4674,weights!$A$2:$R$6,11)*D4674)+VLOOKUP($B4674,weights!$A$2:$R$6,16)*EXP(VLOOKUP($B4674,weights!$A$2:$R$6,12)*E4674)+VLOOKUP($B4674,weights!$A$2:$R$6,17)*EXP(VLOOKUP($B4674,weights!$A$2:$R$6,13)*F4674)+VLOOKUP($B4674,weights!$A$2:$R$6,18)*EXP(VLOOKUP($B4674,weights!$A$2:$R$6,14)*G4674))</f>
        <v>0.81112073584600186</v>
      </c>
    </row>
    <row r="4675" spans="1:8" ht="12.75" x14ac:dyDescent="0.2">
      <c r="A4675">
        <f t="shared" si="0"/>
        <v>187</v>
      </c>
      <c r="B4675" t="str">
        <f t="shared" ref="B4675:C4675" si="4649">B4650</f>
        <v>bank</v>
      </c>
      <c r="C4675">
        <f t="shared" si="4649"/>
        <v>0</v>
      </c>
      <c r="D4675">
        <f ca="1">OFFSET(walk!$A$2:$Y$402,TRUNC((ROW()-ROW($D$2))/COLUMNS(walk!$A$2:$Y$402)),MOD(ROW()-ROW($D$2),COLUMNS(walk!$A$2:$Y$402)),1,1)</f>
        <v>27</v>
      </c>
      <c r="E4675">
        <f ca="1">OFFSET(bike!$A$2:$Y$402,TRUNC((ROW()-ROW($E$2))/COLUMNS(bike!$A$2:$Y$402)),MOD(ROW()-ROW($E$2),COLUMNS(bike!$A$2:$Y$402)),1,1)</f>
        <v>9</v>
      </c>
      <c r="F4675">
        <f ca="1">OFFSET(transit!$A$2:$Y$402,TRUNC((ROW()-ROW($F$2))/COLUMNS(transit!$A$2:$Y$402)),MOD(ROW()-ROW($F$2),COLUMNS(transit!$A$2:$Y$402)),1,1)</f>
        <v>25</v>
      </c>
      <c r="G4675">
        <f ca="1">OFFSET(drive!$A$2:$Y$402,TRUNC((ROW()-ROW($G$2))/COLUMNS(drive!$A$2:$Y$402)),MOD(ROW()-ROW($G$2),COLUMNS(drive!$A$2:$Y$402)),1,1)</f>
        <v>7</v>
      </c>
      <c r="H4675" s="5">
        <f ca="1">(VLOOKUP($B4675,weights!$A$2:$R$6,4))*VLOOKUP($B4675,weights!$A$2:$R$6,6)^C4675*(VLOOKUP($B4675,weights!$A$2:$R$6,15)*EXP(VLOOKUP($B4675,weights!$A$2:$R$6,11)*D4675)+VLOOKUP($B4675,weights!$A$2:$R$6,16)*EXP(VLOOKUP($B4675,weights!$A$2:$R$6,12)*E4675)+VLOOKUP($B4675,weights!$A$2:$R$6,17)*EXP(VLOOKUP($B4675,weights!$A$2:$R$6,13)*F4675)+VLOOKUP($B4675,weights!$A$2:$R$6,18)*EXP(VLOOKUP($B4675,weights!$A$2:$R$6,14)*G4675))</f>
        <v>1.8278185560846947</v>
      </c>
    </row>
    <row r="4676" spans="1:8" ht="12.75" x14ac:dyDescent="0.2">
      <c r="A4676">
        <f t="shared" si="0"/>
        <v>187</v>
      </c>
      <c r="B4676" t="str">
        <f t="shared" ref="B4676:C4676" si="4650">B4651</f>
        <v>bank</v>
      </c>
      <c r="C4676">
        <f t="shared" si="4650"/>
        <v>1</v>
      </c>
      <c r="D4676">
        <f ca="1">OFFSET(walk!$A$2:$Y$402,TRUNC((ROW()-ROW($D$2))/COLUMNS(walk!$A$2:$Y$402)),MOD(ROW()-ROW($D$2),COLUMNS(walk!$A$2:$Y$402)),1,1)</f>
        <v>40</v>
      </c>
      <c r="E4676">
        <f ca="1">OFFSET(bike!$A$2:$Y$402,TRUNC((ROW()-ROW($E$2))/COLUMNS(bike!$A$2:$Y$402)),MOD(ROW()-ROW($E$2),COLUMNS(bike!$A$2:$Y$402)),1,1)</f>
        <v>14</v>
      </c>
      <c r="F4676">
        <f ca="1">OFFSET(transit!$A$2:$Y$402,TRUNC((ROW()-ROW($F$2))/COLUMNS(transit!$A$2:$Y$402)),MOD(ROW()-ROW($F$2),COLUMNS(transit!$A$2:$Y$402)),1,1)</f>
        <v>32</v>
      </c>
      <c r="G4676">
        <f ca="1">OFFSET(drive!$A$2:$Y$402,TRUNC((ROW()-ROW($G$2))/COLUMNS(drive!$A$2:$Y$402)),MOD(ROW()-ROW($G$2),COLUMNS(drive!$A$2:$Y$402)),1,1)</f>
        <v>7</v>
      </c>
      <c r="H4676" s="5">
        <f ca="1">(VLOOKUP($B4676,weights!$A$2:$R$6,4))*VLOOKUP($B4676,weights!$A$2:$R$6,6)^C4676*(VLOOKUP($B4676,weights!$A$2:$R$6,15)*EXP(VLOOKUP($B4676,weights!$A$2:$R$6,11)*D4676)+VLOOKUP($B4676,weights!$A$2:$R$6,16)*EXP(VLOOKUP($B4676,weights!$A$2:$R$6,12)*E4676)+VLOOKUP($B4676,weights!$A$2:$R$6,17)*EXP(VLOOKUP($B4676,weights!$A$2:$R$6,13)*F4676)+VLOOKUP($B4676,weights!$A$2:$R$6,18)*EXP(VLOOKUP($B4676,weights!$A$2:$R$6,14)*G4676))</f>
        <v>0.52471609459901125</v>
      </c>
    </row>
    <row r="4677" spans="1:8" ht="12.75" x14ac:dyDescent="0.2">
      <c r="A4677">
        <f t="shared" si="0"/>
        <v>188</v>
      </c>
      <c r="B4677" t="str">
        <f t="shared" ref="B4677:C4677" si="4651">B4652</f>
        <v>restaurant</v>
      </c>
      <c r="C4677">
        <f t="shared" si="4651"/>
        <v>0</v>
      </c>
      <c r="D4677">
        <f ca="1">OFFSET(walk!$A$2:$Y$402,TRUNC((ROW()-ROW($D$2))/COLUMNS(walk!$A$2:$Y$402)),MOD(ROW()-ROW($D$2),COLUMNS(walk!$A$2:$Y$402)),1,1)</f>
        <v>11</v>
      </c>
      <c r="E4677">
        <f ca="1">OFFSET(bike!$A$2:$Y$402,TRUNC((ROW()-ROW($E$2))/COLUMNS(bike!$A$2:$Y$402)),MOD(ROW()-ROW($E$2),COLUMNS(bike!$A$2:$Y$402)),1,1)</f>
        <v>3</v>
      </c>
      <c r="F4677">
        <f ca="1">OFFSET(transit!$A$2:$Y$402,TRUNC((ROW()-ROW($F$2))/COLUMNS(transit!$A$2:$Y$402)),MOD(ROW()-ROW($F$2),COLUMNS(transit!$A$2:$Y$402)),1,1)</f>
        <v>10</v>
      </c>
      <c r="G4677">
        <f ca="1">OFFSET(drive!$A$2:$Y$402,TRUNC((ROW()-ROW($G$2))/COLUMNS(drive!$A$2:$Y$402)),MOD(ROW()-ROW($G$2),COLUMNS(drive!$A$2:$Y$402)),1,1)</f>
        <v>3</v>
      </c>
      <c r="H4677" s="5">
        <f ca="1">(VLOOKUP($B4677,weights!$A$2:$R$6,4))*VLOOKUP($B4677,weights!$A$2:$R$6,6)^C4677*(VLOOKUP($B4677,weights!$A$2:$R$6,15)*EXP(VLOOKUP($B4677,weights!$A$2:$R$6,11)*D4677)+VLOOKUP($B4677,weights!$A$2:$R$6,16)*EXP(VLOOKUP($B4677,weights!$A$2:$R$6,12)*E4677)+VLOOKUP($B4677,weights!$A$2:$R$6,17)*EXP(VLOOKUP($B4677,weights!$A$2:$R$6,13)*F4677)+VLOOKUP($B4677,weights!$A$2:$R$6,18)*EXP(VLOOKUP($B4677,weights!$A$2:$R$6,14)*G4677))</f>
        <v>23.575041799988533</v>
      </c>
    </row>
    <row r="4678" spans="1:8" ht="12.75" x14ac:dyDescent="0.2">
      <c r="A4678">
        <f t="shared" si="0"/>
        <v>188</v>
      </c>
      <c r="B4678" t="str">
        <f t="shared" ref="B4678:C4678" si="4652">B4653</f>
        <v>restaurant</v>
      </c>
      <c r="C4678">
        <f t="shared" si="4652"/>
        <v>1</v>
      </c>
      <c r="D4678">
        <f ca="1">OFFSET(walk!$A$2:$Y$402,TRUNC((ROW()-ROW($D$2))/COLUMNS(walk!$A$2:$Y$402)),MOD(ROW()-ROW($D$2),COLUMNS(walk!$A$2:$Y$402)),1,1)</f>
        <v>12</v>
      </c>
      <c r="E4678">
        <f ca="1">OFFSET(bike!$A$2:$Y$402,TRUNC((ROW()-ROW($E$2))/COLUMNS(bike!$A$2:$Y$402)),MOD(ROW()-ROW($E$2),COLUMNS(bike!$A$2:$Y$402)),1,1)</f>
        <v>3</v>
      </c>
      <c r="F4678">
        <f ca="1">OFFSET(transit!$A$2:$Y$402,TRUNC((ROW()-ROW($F$2))/COLUMNS(transit!$A$2:$Y$402)),MOD(ROW()-ROW($F$2),COLUMNS(transit!$A$2:$Y$402)),1,1)</f>
        <v>11</v>
      </c>
      <c r="G4678">
        <f ca="1">OFFSET(drive!$A$2:$Y$402,TRUNC((ROW()-ROW($G$2))/COLUMNS(drive!$A$2:$Y$402)),MOD(ROW()-ROW($G$2),COLUMNS(drive!$A$2:$Y$402)),1,1)</f>
        <v>3</v>
      </c>
      <c r="H4678" s="5">
        <f ca="1">(VLOOKUP($B4678,weights!$A$2:$R$6,4))*VLOOKUP($B4678,weights!$A$2:$R$6,6)^C4678*(VLOOKUP($B4678,weights!$A$2:$R$6,15)*EXP(VLOOKUP($B4678,weights!$A$2:$R$6,11)*D4678)+VLOOKUP($B4678,weights!$A$2:$R$6,16)*EXP(VLOOKUP($B4678,weights!$A$2:$R$6,12)*E4678)+VLOOKUP($B4678,weights!$A$2:$R$6,17)*EXP(VLOOKUP($B4678,weights!$A$2:$R$6,13)*F4678)+VLOOKUP($B4678,weights!$A$2:$R$6,18)*EXP(VLOOKUP($B4678,weights!$A$2:$R$6,14)*G4678))</f>
        <v>20.372636175856734</v>
      </c>
    </row>
    <row r="4679" spans="1:8" ht="12.75" x14ac:dyDescent="0.2">
      <c r="A4679">
        <f t="shared" si="0"/>
        <v>188</v>
      </c>
      <c r="B4679" t="str">
        <f t="shared" ref="B4679:C4679" si="4653">B4654</f>
        <v>restaurant</v>
      </c>
      <c r="C4679">
        <f t="shared" si="4653"/>
        <v>2</v>
      </c>
      <c r="D4679">
        <f ca="1">OFFSET(walk!$A$2:$Y$402,TRUNC((ROW()-ROW($D$2))/COLUMNS(walk!$A$2:$Y$402)),MOD(ROW()-ROW($D$2),COLUMNS(walk!$A$2:$Y$402)),1,1)</f>
        <v>13</v>
      </c>
      <c r="E4679">
        <f ca="1">OFFSET(bike!$A$2:$Y$402,TRUNC((ROW()-ROW($E$2))/COLUMNS(bike!$A$2:$Y$402)),MOD(ROW()-ROW($E$2),COLUMNS(bike!$A$2:$Y$402)),1,1)</f>
        <v>3</v>
      </c>
      <c r="F4679">
        <f ca="1">OFFSET(transit!$A$2:$Y$402,TRUNC((ROW()-ROW($F$2))/COLUMNS(transit!$A$2:$Y$402)),MOD(ROW()-ROW($F$2),COLUMNS(transit!$A$2:$Y$402)),1,1)</f>
        <v>12</v>
      </c>
      <c r="G4679">
        <f ca="1">OFFSET(drive!$A$2:$Y$402,TRUNC((ROW()-ROW($G$2))/COLUMNS(drive!$A$2:$Y$402)),MOD(ROW()-ROW($G$2),COLUMNS(drive!$A$2:$Y$402)),1,1)</f>
        <v>3</v>
      </c>
      <c r="H4679" s="5">
        <f ca="1">(VLOOKUP($B4679,weights!$A$2:$R$6,4))*VLOOKUP($B4679,weights!$A$2:$R$6,6)^C4679*(VLOOKUP($B4679,weights!$A$2:$R$6,15)*EXP(VLOOKUP($B4679,weights!$A$2:$R$6,11)*D4679)+VLOOKUP($B4679,weights!$A$2:$R$6,16)*EXP(VLOOKUP($B4679,weights!$A$2:$R$6,12)*E4679)+VLOOKUP($B4679,weights!$A$2:$R$6,17)*EXP(VLOOKUP($B4679,weights!$A$2:$R$6,13)*F4679)+VLOOKUP($B4679,weights!$A$2:$R$6,18)*EXP(VLOOKUP($B4679,weights!$A$2:$R$6,14)*G4679))</f>
        <v>17.694225790525092</v>
      </c>
    </row>
    <row r="4680" spans="1:8" ht="12.75" x14ac:dyDescent="0.2">
      <c r="A4680">
        <f t="shared" si="0"/>
        <v>188</v>
      </c>
      <c r="B4680" t="str">
        <f t="shared" ref="B4680:C4680" si="4654">B4655</f>
        <v>restaurant</v>
      </c>
      <c r="C4680">
        <f t="shared" si="4654"/>
        <v>3</v>
      </c>
      <c r="D4680">
        <f ca="1">OFFSET(walk!$A$2:$Y$402,TRUNC((ROW()-ROW($D$2))/COLUMNS(walk!$A$2:$Y$402)),MOD(ROW()-ROW($D$2),COLUMNS(walk!$A$2:$Y$402)),1,1)</f>
        <v>15</v>
      </c>
      <c r="E4680">
        <f ca="1">OFFSET(bike!$A$2:$Y$402,TRUNC((ROW()-ROW($E$2))/COLUMNS(bike!$A$2:$Y$402)),MOD(ROW()-ROW($E$2),COLUMNS(bike!$A$2:$Y$402)),1,1)</f>
        <v>5</v>
      </c>
      <c r="F4680">
        <f ca="1">OFFSET(transit!$A$2:$Y$402,TRUNC((ROW()-ROW($F$2))/COLUMNS(transit!$A$2:$Y$402)),MOD(ROW()-ROW($F$2),COLUMNS(transit!$A$2:$Y$402)),1,1)</f>
        <v>12</v>
      </c>
      <c r="G4680">
        <f ca="1">OFFSET(drive!$A$2:$Y$402,TRUNC((ROW()-ROW($G$2))/COLUMNS(drive!$A$2:$Y$402)),MOD(ROW()-ROW($G$2),COLUMNS(drive!$A$2:$Y$402)),1,1)</f>
        <v>4</v>
      </c>
      <c r="H4680" s="5">
        <f ca="1">(VLOOKUP($B4680,weights!$A$2:$R$6,4))*VLOOKUP($B4680,weights!$A$2:$R$6,6)^C4680*(VLOOKUP($B4680,weights!$A$2:$R$6,15)*EXP(VLOOKUP($B4680,weights!$A$2:$R$6,11)*D4680)+VLOOKUP($B4680,weights!$A$2:$R$6,16)*EXP(VLOOKUP($B4680,weights!$A$2:$R$6,12)*E4680)+VLOOKUP($B4680,weights!$A$2:$R$6,17)*EXP(VLOOKUP($B4680,weights!$A$2:$R$6,13)*F4680)+VLOOKUP($B4680,weights!$A$2:$R$6,18)*EXP(VLOOKUP($B4680,weights!$A$2:$R$6,14)*G4680))</f>
        <v>12.346167043870743</v>
      </c>
    </row>
    <row r="4681" spans="1:8" ht="12.75" x14ac:dyDescent="0.2">
      <c r="A4681">
        <f t="shared" si="0"/>
        <v>188</v>
      </c>
      <c r="B4681" t="str">
        <f t="shared" ref="B4681:C4681" si="4655">B4656</f>
        <v>restaurant</v>
      </c>
      <c r="C4681">
        <f t="shared" si="4655"/>
        <v>4</v>
      </c>
      <c r="D4681">
        <f ca="1">OFFSET(walk!$A$2:$Y$402,TRUNC((ROW()-ROW($D$2))/COLUMNS(walk!$A$2:$Y$402)),MOD(ROW()-ROW($D$2),COLUMNS(walk!$A$2:$Y$402)),1,1)</f>
        <v>16</v>
      </c>
      <c r="E4681">
        <f ca="1">OFFSET(bike!$A$2:$Y$402,TRUNC((ROW()-ROW($E$2))/COLUMNS(bike!$A$2:$Y$402)),MOD(ROW()-ROW($E$2),COLUMNS(bike!$A$2:$Y$402)),1,1)</f>
        <v>5</v>
      </c>
      <c r="F4681">
        <f ca="1">OFFSET(transit!$A$2:$Y$402,TRUNC((ROW()-ROW($F$2))/COLUMNS(transit!$A$2:$Y$402)),MOD(ROW()-ROW($F$2),COLUMNS(transit!$A$2:$Y$402)),1,1)</f>
        <v>12</v>
      </c>
      <c r="G4681">
        <f ca="1">OFFSET(drive!$A$2:$Y$402,TRUNC((ROW()-ROW($G$2))/COLUMNS(drive!$A$2:$Y$402)),MOD(ROW()-ROW($G$2),COLUMNS(drive!$A$2:$Y$402)),1,1)</f>
        <v>4</v>
      </c>
      <c r="H4681" s="5">
        <f ca="1">(VLOOKUP($B4681,weights!$A$2:$R$6,4))*VLOOKUP($B4681,weights!$A$2:$R$6,6)^C4681*(VLOOKUP($B4681,weights!$A$2:$R$6,15)*EXP(VLOOKUP($B4681,weights!$A$2:$R$6,11)*D4681)+VLOOKUP($B4681,weights!$A$2:$R$6,16)*EXP(VLOOKUP($B4681,weights!$A$2:$R$6,12)*E4681)+VLOOKUP($B4681,weights!$A$2:$R$6,17)*EXP(VLOOKUP($B4681,weights!$A$2:$R$6,13)*F4681)+VLOOKUP($B4681,weights!$A$2:$R$6,18)*EXP(VLOOKUP($B4681,weights!$A$2:$R$6,14)*G4681))</f>
        <v>10.976804085347766</v>
      </c>
    </row>
    <row r="4682" spans="1:8" ht="12.75" x14ac:dyDescent="0.2">
      <c r="A4682">
        <f t="shared" si="0"/>
        <v>188</v>
      </c>
      <c r="B4682" t="str">
        <f t="shared" ref="B4682:C4682" si="4656">B4657</f>
        <v>restaurant</v>
      </c>
      <c r="C4682">
        <f t="shared" si="4656"/>
        <v>5</v>
      </c>
      <c r="D4682">
        <f ca="1">OFFSET(walk!$A$2:$Y$402,TRUNC((ROW()-ROW($D$2))/COLUMNS(walk!$A$2:$Y$402)),MOD(ROW()-ROW($D$2),COLUMNS(walk!$A$2:$Y$402)),1,1)</f>
        <v>18</v>
      </c>
      <c r="E4682">
        <f ca="1">OFFSET(bike!$A$2:$Y$402,TRUNC((ROW()-ROW($E$2))/COLUMNS(bike!$A$2:$Y$402)),MOD(ROW()-ROW($E$2),COLUMNS(bike!$A$2:$Y$402)),1,1)</f>
        <v>5</v>
      </c>
      <c r="F4682">
        <f ca="1">OFFSET(transit!$A$2:$Y$402,TRUNC((ROW()-ROW($F$2))/COLUMNS(transit!$A$2:$Y$402)),MOD(ROW()-ROW($F$2),COLUMNS(transit!$A$2:$Y$402)),1,1)</f>
        <v>12</v>
      </c>
      <c r="G4682">
        <f ca="1">OFFSET(drive!$A$2:$Y$402,TRUNC((ROW()-ROW($G$2))/COLUMNS(drive!$A$2:$Y$402)),MOD(ROW()-ROW($G$2),COLUMNS(drive!$A$2:$Y$402)),1,1)</f>
        <v>4</v>
      </c>
      <c r="H4682" s="5">
        <f ca="1">(VLOOKUP($B4682,weights!$A$2:$R$6,4))*VLOOKUP($B4682,weights!$A$2:$R$6,6)^C4682*(VLOOKUP($B4682,weights!$A$2:$R$6,15)*EXP(VLOOKUP($B4682,weights!$A$2:$R$6,11)*D4682)+VLOOKUP($B4682,weights!$A$2:$R$6,16)*EXP(VLOOKUP($B4682,weights!$A$2:$R$6,12)*E4682)+VLOOKUP($B4682,weights!$A$2:$R$6,17)*EXP(VLOOKUP($B4682,weights!$A$2:$R$6,13)*F4682)+VLOOKUP($B4682,weights!$A$2:$R$6,18)*EXP(VLOOKUP($B4682,weights!$A$2:$R$6,14)*G4682))</f>
        <v>9.7242146439916421</v>
      </c>
    </row>
    <row r="4683" spans="1:8" ht="12.75" x14ac:dyDescent="0.2">
      <c r="A4683">
        <f t="shared" si="0"/>
        <v>188</v>
      </c>
      <c r="B4683" t="str">
        <f t="shared" ref="B4683:C4683" si="4657">B4658</f>
        <v>restaurant</v>
      </c>
      <c r="C4683">
        <f t="shared" si="4657"/>
        <v>6</v>
      </c>
      <c r="D4683">
        <f ca="1">OFFSET(walk!$A$2:$Y$402,TRUNC((ROW()-ROW($D$2))/COLUMNS(walk!$A$2:$Y$402)),MOD(ROW()-ROW($D$2),COLUMNS(walk!$A$2:$Y$402)),1,1)</f>
        <v>18</v>
      </c>
      <c r="E4683">
        <f ca="1">OFFSET(bike!$A$2:$Y$402,TRUNC((ROW()-ROW($E$2))/COLUMNS(bike!$A$2:$Y$402)),MOD(ROW()-ROW($E$2),COLUMNS(bike!$A$2:$Y$402)),1,1)</f>
        <v>5</v>
      </c>
      <c r="F4683">
        <f ca="1">OFFSET(transit!$A$2:$Y$402,TRUNC((ROW()-ROW($F$2))/COLUMNS(transit!$A$2:$Y$402)),MOD(ROW()-ROW($F$2),COLUMNS(transit!$A$2:$Y$402)),1,1)</f>
        <v>13</v>
      </c>
      <c r="G4683">
        <f ca="1">OFFSET(drive!$A$2:$Y$402,TRUNC((ROW()-ROW($G$2))/COLUMNS(drive!$A$2:$Y$402)),MOD(ROW()-ROW($G$2),COLUMNS(drive!$A$2:$Y$402)),1,1)</f>
        <v>4</v>
      </c>
      <c r="H4683" s="5">
        <f ca="1">(VLOOKUP($B4683,weights!$A$2:$R$6,4))*VLOOKUP($B4683,weights!$A$2:$R$6,6)^C4683*(VLOOKUP($B4683,weights!$A$2:$R$6,15)*EXP(VLOOKUP($B4683,weights!$A$2:$R$6,11)*D4683)+VLOOKUP($B4683,weights!$A$2:$R$6,16)*EXP(VLOOKUP($B4683,weights!$A$2:$R$6,12)*E4683)+VLOOKUP($B4683,weights!$A$2:$R$6,17)*EXP(VLOOKUP($B4683,weights!$A$2:$R$6,13)*F4683)+VLOOKUP($B4683,weights!$A$2:$R$6,18)*EXP(VLOOKUP($B4683,weights!$A$2:$R$6,14)*G4683))</f>
        <v>8.5238493246810823</v>
      </c>
    </row>
    <row r="4684" spans="1:8" ht="12.75" x14ac:dyDescent="0.2">
      <c r="A4684">
        <f t="shared" si="0"/>
        <v>188</v>
      </c>
      <c r="B4684" t="str">
        <f t="shared" ref="B4684:C4684" si="4658">B4659</f>
        <v>restaurant</v>
      </c>
      <c r="C4684">
        <f t="shared" si="4658"/>
        <v>7</v>
      </c>
      <c r="D4684">
        <f ca="1">OFFSET(walk!$A$2:$Y$402,TRUNC((ROW()-ROW($D$2))/COLUMNS(walk!$A$2:$Y$402)),MOD(ROW()-ROW($D$2),COLUMNS(walk!$A$2:$Y$402)),1,1)</f>
        <v>19</v>
      </c>
      <c r="E4684">
        <f ca="1">OFFSET(bike!$A$2:$Y$402,TRUNC((ROW()-ROW($E$2))/COLUMNS(bike!$A$2:$Y$402)),MOD(ROW()-ROW($E$2),COLUMNS(bike!$A$2:$Y$402)),1,1)</f>
        <v>6</v>
      </c>
      <c r="F4684">
        <f ca="1">OFFSET(transit!$A$2:$Y$402,TRUNC((ROW()-ROW($F$2))/COLUMNS(transit!$A$2:$Y$402)),MOD(ROW()-ROW($F$2),COLUMNS(transit!$A$2:$Y$402)),1,1)</f>
        <v>15</v>
      </c>
      <c r="G4684">
        <f ca="1">OFFSET(drive!$A$2:$Y$402,TRUNC((ROW()-ROW($G$2))/COLUMNS(drive!$A$2:$Y$402)),MOD(ROW()-ROW($G$2),COLUMNS(drive!$A$2:$Y$402)),1,1)</f>
        <v>5</v>
      </c>
      <c r="H4684" s="5">
        <f ca="1">(VLOOKUP($B4684,weights!$A$2:$R$6,4))*VLOOKUP($B4684,weights!$A$2:$R$6,6)^C4684*(VLOOKUP($B4684,weights!$A$2:$R$6,15)*EXP(VLOOKUP($B4684,weights!$A$2:$R$6,11)*D4684)+VLOOKUP($B4684,weights!$A$2:$R$6,16)*EXP(VLOOKUP($B4684,weights!$A$2:$R$6,12)*E4684)+VLOOKUP($B4684,weights!$A$2:$R$6,17)*EXP(VLOOKUP($B4684,weights!$A$2:$R$6,13)*F4684)+VLOOKUP($B4684,weights!$A$2:$R$6,18)*EXP(VLOOKUP($B4684,weights!$A$2:$R$6,14)*G4684))</f>
        <v>6.2469902201972998</v>
      </c>
    </row>
    <row r="4685" spans="1:8" ht="12.75" x14ac:dyDescent="0.2">
      <c r="A4685">
        <f t="shared" si="0"/>
        <v>188</v>
      </c>
      <c r="B4685" t="str">
        <f t="shared" ref="B4685:C4685" si="4659">B4660</f>
        <v>restaurant</v>
      </c>
      <c r="C4685">
        <f t="shared" si="4659"/>
        <v>8</v>
      </c>
      <c r="D4685">
        <f ca="1">OFFSET(walk!$A$2:$Y$402,TRUNC((ROW()-ROW($D$2))/COLUMNS(walk!$A$2:$Y$402)),MOD(ROW()-ROW($D$2),COLUMNS(walk!$A$2:$Y$402)),1,1)</f>
        <v>21</v>
      </c>
      <c r="E4685">
        <f ca="1">OFFSET(bike!$A$2:$Y$402,TRUNC((ROW()-ROW($E$2))/COLUMNS(bike!$A$2:$Y$402)),MOD(ROW()-ROW($E$2),COLUMNS(bike!$A$2:$Y$402)),1,1)</f>
        <v>6</v>
      </c>
      <c r="F4685">
        <f ca="1">OFFSET(transit!$A$2:$Y$402,TRUNC((ROW()-ROW($F$2))/COLUMNS(transit!$A$2:$Y$402)),MOD(ROW()-ROW($F$2),COLUMNS(transit!$A$2:$Y$402)),1,1)</f>
        <v>16</v>
      </c>
      <c r="G4685">
        <f ca="1">OFFSET(drive!$A$2:$Y$402,TRUNC((ROW()-ROW($G$2))/COLUMNS(drive!$A$2:$Y$402)),MOD(ROW()-ROW($G$2),COLUMNS(drive!$A$2:$Y$402)),1,1)</f>
        <v>5</v>
      </c>
      <c r="H4685" s="5">
        <f ca="1">(VLOOKUP($B4685,weights!$A$2:$R$6,4))*VLOOKUP($B4685,weights!$A$2:$R$6,6)^C4685*(VLOOKUP($B4685,weights!$A$2:$R$6,15)*EXP(VLOOKUP($B4685,weights!$A$2:$R$6,11)*D4685)+VLOOKUP($B4685,weights!$A$2:$R$6,16)*EXP(VLOOKUP($B4685,weights!$A$2:$R$6,12)*E4685)+VLOOKUP($B4685,weights!$A$2:$R$6,17)*EXP(VLOOKUP($B4685,weights!$A$2:$R$6,13)*F4685)+VLOOKUP($B4685,weights!$A$2:$R$6,18)*EXP(VLOOKUP($B4685,weights!$A$2:$R$6,14)*G4685))</f>
        <v>5.460235642659824</v>
      </c>
    </row>
    <row r="4686" spans="1:8" ht="12.75" x14ac:dyDescent="0.2">
      <c r="A4686">
        <f t="shared" si="0"/>
        <v>188</v>
      </c>
      <c r="B4686" t="str">
        <f t="shared" ref="B4686:C4686" si="4660">B4661</f>
        <v>restaurant</v>
      </c>
      <c r="C4686">
        <f t="shared" si="4660"/>
        <v>9</v>
      </c>
      <c r="D4686">
        <f ca="1">OFFSET(walk!$A$2:$Y$402,TRUNC((ROW()-ROW($D$2))/COLUMNS(walk!$A$2:$Y$402)),MOD(ROW()-ROW($D$2),COLUMNS(walk!$A$2:$Y$402)),1,1)</f>
        <v>21</v>
      </c>
      <c r="E4686">
        <f ca="1">OFFSET(bike!$A$2:$Y$402,TRUNC((ROW()-ROW($E$2))/COLUMNS(bike!$A$2:$Y$402)),MOD(ROW()-ROW($E$2),COLUMNS(bike!$A$2:$Y$402)),1,1)</f>
        <v>7</v>
      </c>
      <c r="F4686">
        <f ca="1">OFFSET(transit!$A$2:$Y$402,TRUNC((ROW()-ROW($F$2))/COLUMNS(transit!$A$2:$Y$402)),MOD(ROW()-ROW($F$2),COLUMNS(transit!$A$2:$Y$402)),1,1)</f>
        <v>18</v>
      </c>
      <c r="G4686">
        <f ca="1">OFFSET(drive!$A$2:$Y$402,TRUNC((ROW()-ROW($G$2))/COLUMNS(drive!$A$2:$Y$402)),MOD(ROW()-ROW($G$2),COLUMNS(drive!$A$2:$Y$402)),1,1)</f>
        <v>5</v>
      </c>
      <c r="H4686" s="5">
        <f ca="1">(VLOOKUP($B4686,weights!$A$2:$R$6,4))*VLOOKUP($B4686,weights!$A$2:$R$6,6)^C4686*(VLOOKUP($B4686,weights!$A$2:$R$6,15)*EXP(VLOOKUP($B4686,weights!$A$2:$R$6,11)*D4686)+VLOOKUP($B4686,weights!$A$2:$R$6,16)*EXP(VLOOKUP($B4686,weights!$A$2:$R$6,12)*E4686)+VLOOKUP($B4686,weights!$A$2:$R$6,17)*EXP(VLOOKUP($B4686,weights!$A$2:$R$6,13)*F4686)+VLOOKUP($B4686,weights!$A$2:$R$6,18)*EXP(VLOOKUP($B4686,weights!$A$2:$R$6,14)*G4686))</f>
        <v>4.452521983560092</v>
      </c>
    </row>
    <row r="4687" spans="1:8" ht="12.75" x14ac:dyDescent="0.2">
      <c r="A4687">
        <f t="shared" si="0"/>
        <v>188</v>
      </c>
      <c r="B4687" t="str">
        <f t="shared" ref="B4687:C4687" si="4661">B4662</f>
        <v>supermarket</v>
      </c>
      <c r="C4687">
        <f t="shared" si="4661"/>
        <v>0</v>
      </c>
      <c r="D4687">
        <f ca="1">OFFSET(walk!$A$2:$Y$402,TRUNC((ROW()-ROW($D$2))/COLUMNS(walk!$A$2:$Y$402)),MOD(ROW()-ROW($D$2),COLUMNS(walk!$A$2:$Y$402)),1,1)</f>
        <v>42</v>
      </c>
      <c r="E4687">
        <f ca="1">OFFSET(bike!$A$2:$Y$402,TRUNC((ROW()-ROW($E$2))/COLUMNS(bike!$A$2:$Y$402)),MOD(ROW()-ROW($E$2),COLUMNS(bike!$A$2:$Y$402)),1,1)</f>
        <v>16</v>
      </c>
      <c r="F4687">
        <f ca="1">OFFSET(transit!$A$2:$Y$402,TRUNC((ROW()-ROW($F$2))/COLUMNS(transit!$A$2:$Y$402)),MOD(ROW()-ROW($F$2),COLUMNS(transit!$A$2:$Y$402)),1,1)</f>
        <v>23</v>
      </c>
      <c r="G4687">
        <f ca="1">OFFSET(drive!$A$2:$Y$402,TRUNC((ROW()-ROW($G$2))/COLUMNS(drive!$A$2:$Y$402)),MOD(ROW()-ROW($G$2),COLUMNS(drive!$A$2:$Y$402)),1,1)</f>
        <v>9</v>
      </c>
      <c r="H4687" s="5">
        <f ca="1">(VLOOKUP($B4687,weights!$A$2:$R$6,4))*VLOOKUP($B4687,weights!$A$2:$R$6,6)^C4687*(VLOOKUP($B4687,weights!$A$2:$R$6,15)*EXP(VLOOKUP($B4687,weights!$A$2:$R$6,11)*D4687)+VLOOKUP($B4687,weights!$A$2:$R$6,16)*EXP(VLOOKUP($B4687,weights!$A$2:$R$6,12)*E4687)+VLOOKUP($B4687,weights!$A$2:$R$6,17)*EXP(VLOOKUP($B4687,weights!$A$2:$R$6,13)*F4687)+VLOOKUP($B4687,weights!$A$2:$R$6,18)*EXP(VLOOKUP($B4687,weights!$A$2:$R$6,14)*G4687))</f>
        <v>2.7803565029270008</v>
      </c>
    </row>
    <row r="4688" spans="1:8" ht="12.75" x14ac:dyDescent="0.2">
      <c r="A4688">
        <f t="shared" si="0"/>
        <v>188</v>
      </c>
      <c r="B4688" t="str">
        <f t="shared" ref="B4688:C4688" si="4662">B4663</f>
        <v>supermarket</v>
      </c>
      <c r="C4688">
        <f t="shared" si="4662"/>
        <v>1</v>
      </c>
      <c r="D4688">
        <f ca="1">OFFSET(walk!$A$2:$Y$402,TRUNC((ROW()-ROW($D$2))/COLUMNS(walk!$A$2:$Y$402)),MOD(ROW()-ROW($D$2),COLUMNS(walk!$A$2:$Y$402)),1,1)</f>
        <v>52</v>
      </c>
      <c r="E4688">
        <f ca="1">OFFSET(bike!$A$2:$Y$402,TRUNC((ROW()-ROW($E$2))/COLUMNS(bike!$A$2:$Y$402)),MOD(ROW()-ROW($E$2),COLUMNS(bike!$A$2:$Y$402)),1,1)</f>
        <v>17</v>
      </c>
      <c r="F4688">
        <f ca="1">OFFSET(transit!$A$2:$Y$402,TRUNC((ROW()-ROW($F$2))/COLUMNS(transit!$A$2:$Y$402)),MOD(ROW()-ROW($F$2),COLUMNS(transit!$A$2:$Y$402)),1,1)</f>
        <v>27</v>
      </c>
      <c r="G4688">
        <f ca="1">OFFSET(drive!$A$2:$Y$402,TRUNC((ROW()-ROW($G$2))/COLUMNS(drive!$A$2:$Y$402)),MOD(ROW()-ROW($G$2),COLUMNS(drive!$A$2:$Y$402)),1,1)</f>
        <v>10</v>
      </c>
      <c r="H4688" s="5">
        <f ca="1">(VLOOKUP($B4688,weights!$A$2:$R$6,4))*VLOOKUP($B4688,weights!$A$2:$R$6,6)^C4688*(VLOOKUP($B4688,weights!$A$2:$R$6,15)*EXP(VLOOKUP($B4688,weights!$A$2:$R$6,11)*D4688)+VLOOKUP($B4688,weights!$A$2:$R$6,16)*EXP(VLOOKUP($B4688,weights!$A$2:$R$6,12)*E4688)+VLOOKUP($B4688,weights!$A$2:$R$6,17)*EXP(VLOOKUP($B4688,weights!$A$2:$R$6,13)*F4688)+VLOOKUP($B4688,weights!$A$2:$R$6,18)*EXP(VLOOKUP($B4688,weights!$A$2:$R$6,14)*G4688))</f>
        <v>1.2985532530872599</v>
      </c>
    </row>
    <row r="4689" spans="1:8" ht="12.75" x14ac:dyDescent="0.2">
      <c r="A4689">
        <f t="shared" si="0"/>
        <v>188</v>
      </c>
      <c r="B4689" t="str">
        <f t="shared" ref="B4689:C4689" si="4663">B4664</f>
        <v>supermarket</v>
      </c>
      <c r="C4689">
        <f t="shared" si="4663"/>
        <v>2</v>
      </c>
      <c r="D4689">
        <f ca="1">OFFSET(walk!$A$2:$Y$402,TRUNC((ROW()-ROW($D$2))/COLUMNS(walk!$A$2:$Y$402)),MOD(ROW()-ROW($D$2),COLUMNS(walk!$A$2:$Y$402)),1,1)</f>
        <v>57</v>
      </c>
      <c r="E4689">
        <f ca="1">OFFSET(bike!$A$2:$Y$402,TRUNC((ROW()-ROW($E$2))/COLUMNS(bike!$A$2:$Y$402)),MOD(ROW()-ROW($E$2),COLUMNS(bike!$A$2:$Y$402)),1,1)</f>
        <v>18</v>
      </c>
      <c r="F4689">
        <f ca="1">OFFSET(transit!$A$2:$Y$402,TRUNC((ROW()-ROW($F$2))/COLUMNS(transit!$A$2:$Y$402)),MOD(ROW()-ROW($F$2),COLUMNS(transit!$A$2:$Y$402)),1,1)</f>
        <v>36</v>
      </c>
      <c r="G4689">
        <f ca="1">OFFSET(drive!$A$2:$Y$402,TRUNC((ROW()-ROW($G$2))/COLUMNS(drive!$A$2:$Y$402)),MOD(ROW()-ROW($G$2),COLUMNS(drive!$A$2:$Y$402)),1,1)</f>
        <v>13</v>
      </c>
      <c r="H4689" s="5">
        <f ca="1">(VLOOKUP($B4689,weights!$A$2:$R$6,4))*VLOOKUP($B4689,weights!$A$2:$R$6,6)^C4689*(VLOOKUP($B4689,weights!$A$2:$R$6,15)*EXP(VLOOKUP($B4689,weights!$A$2:$R$6,11)*D4689)+VLOOKUP($B4689,weights!$A$2:$R$6,16)*EXP(VLOOKUP($B4689,weights!$A$2:$R$6,12)*E4689)+VLOOKUP($B4689,weights!$A$2:$R$6,17)*EXP(VLOOKUP($B4689,weights!$A$2:$R$6,13)*F4689)+VLOOKUP($B4689,weights!$A$2:$R$6,18)*EXP(VLOOKUP($B4689,weights!$A$2:$R$6,14)*G4689))</f>
        <v>0.40394994546812713</v>
      </c>
    </row>
    <row r="4690" spans="1:8" ht="12.75" x14ac:dyDescent="0.2">
      <c r="A4690">
        <f t="shared" si="0"/>
        <v>188</v>
      </c>
      <c r="B4690" t="str">
        <f t="shared" ref="B4690:C4690" si="4664">B4665</f>
        <v>supermarket</v>
      </c>
      <c r="C4690">
        <f t="shared" si="4664"/>
        <v>3</v>
      </c>
      <c r="D4690">
        <f ca="1">OFFSET(walk!$A$2:$Y$402,TRUNC((ROW()-ROW($D$2))/COLUMNS(walk!$A$2:$Y$402)),MOD(ROW()-ROW($D$2),COLUMNS(walk!$A$2:$Y$402)),1,1)</f>
        <v>64</v>
      </c>
      <c r="E4690">
        <f ca="1">OFFSET(bike!$A$2:$Y$402,TRUNC((ROW()-ROW($E$2))/COLUMNS(bike!$A$2:$Y$402)),MOD(ROW()-ROW($E$2),COLUMNS(bike!$A$2:$Y$402)),1,1)</f>
        <v>22</v>
      </c>
      <c r="F4690">
        <f ca="1">OFFSET(transit!$A$2:$Y$402,TRUNC((ROW()-ROW($F$2))/COLUMNS(transit!$A$2:$Y$402)),MOD(ROW()-ROW($F$2),COLUMNS(transit!$A$2:$Y$402)),1,1)</f>
        <v>40</v>
      </c>
      <c r="G4690">
        <f ca="1">OFFSET(drive!$A$2:$Y$402,TRUNC((ROW()-ROW($G$2))/COLUMNS(drive!$A$2:$Y$402)),MOD(ROW()-ROW($G$2),COLUMNS(drive!$A$2:$Y$402)),1,1)</f>
        <v>14</v>
      </c>
      <c r="H4690" s="5">
        <f ca="1">(VLOOKUP($B4690,weights!$A$2:$R$6,4))*VLOOKUP($B4690,weights!$A$2:$R$6,6)^C4690*(VLOOKUP($B4690,weights!$A$2:$R$6,15)*EXP(VLOOKUP($B4690,weights!$A$2:$R$6,11)*D4690)+VLOOKUP($B4690,weights!$A$2:$R$6,16)*EXP(VLOOKUP($B4690,weights!$A$2:$R$6,12)*E4690)+VLOOKUP($B4690,weights!$A$2:$R$6,17)*EXP(VLOOKUP($B4690,weights!$A$2:$R$6,13)*F4690)+VLOOKUP($B4690,weights!$A$2:$R$6,18)*EXP(VLOOKUP($B4690,weights!$A$2:$R$6,14)*G4690))</f>
        <v>0.1862519323704821</v>
      </c>
    </row>
    <row r="4691" spans="1:8" ht="12.75" x14ac:dyDescent="0.2">
      <c r="A4691">
        <f t="shared" si="0"/>
        <v>188</v>
      </c>
      <c r="B4691" t="str">
        <f t="shared" ref="B4691:C4691" si="4665">B4666</f>
        <v>supermarket</v>
      </c>
      <c r="C4691">
        <f t="shared" si="4665"/>
        <v>4</v>
      </c>
      <c r="D4691">
        <f ca="1">OFFSET(walk!$A$2:$Y$402,TRUNC((ROW()-ROW($D$2))/COLUMNS(walk!$A$2:$Y$402)),MOD(ROW()-ROW($D$2),COLUMNS(walk!$A$2:$Y$402)),1,1)</f>
        <v>80</v>
      </c>
      <c r="E4691">
        <f ca="1">OFFSET(bike!$A$2:$Y$402,TRUNC((ROW()-ROW($E$2))/COLUMNS(bike!$A$2:$Y$402)),MOD(ROW()-ROW($E$2),COLUMNS(bike!$A$2:$Y$402)),1,1)</f>
        <v>25</v>
      </c>
      <c r="F4691">
        <f ca="1">OFFSET(transit!$A$2:$Y$402,TRUNC((ROW()-ROW($F$2))/COLUMNS(transit!$A$2:$Y$402)),MOD(ROW()-ROW($F$2),COLUMNS(transit!$A$2:$Y$402)),1,1)</f>
        <v>43</v>
      </c>
      <c r="G4691">
        <f ca="1">OFFSET(drive!$A$2:$Y$402,TRUNC((ROW()-ROW($G$2))/COLUMNS(drive!$A$2:$Y$402)),MOD(ROW()-ROW($G$2),COLUMNS(drive!$A$2:$Y$402)),1,1)</f>
        <v>16</v>
      </c>
      <c r="H4691" s="5">
        <f ca="1">(VLOOKUP($B4691,weights!$A$2:$R$6,4))*VLOOKUP($B4691,weights!$A$2:$R$6,6)^C4691*(VLOOKUP($B4691,weights!$A$2:$R$6,15)*EXP(VLOOKUP($B4691,weights!$A$2:$R$6,11)*D4691)+VLOOKUP($B4691,weights!$A$2:$R$6,16)*EXP(VLOOKUP($B4691,weights!$A$2:$R$6,12)*E4691)+VLOOKUP($B4691,weights!$A$2:$R$6,17)*EXP(VLOOKUP($B4691,weights!$A$2:$R$6,13)*F4691)+VLOOKUP($B4691,weights!$A$2:$R$6,18)*EXP(VLOOKUP($B4691,weights!$A$2:$R$6,14)*G4691))</f>
        <v>7.1648760302026923E-2</v>
      </c>
    </row>
    <row r="4692" spans="1:8" ht="12.75" x14ac:dyDescent="0.2">
      <c r="A4692">
        <f t="shared" si="0"/>
        <v>188</v>
      </c>
      <c r="B4692" t="str">
        <f t="shared" ref="B4692:C4692" si="4666">B4667</f>
        <v>store</v>
      </c>
      <c r="C4692">
        <f t="shared" si="4666"/>
        <v>0</v>
      </c>
      <c r="D4692">
        <f ca="1">OFFSET(walk!$A$2:$Y$402,TRUNC((ROW()-ROW($D$2))/COLUMNS(walk!$A$2:$Y$402)),MOD(ROW()-ROW($D$2),COLUMNS(walk!$A$2:$Y$402)),1,1)</f>
        <v>11</v>
      </c>
      <c r="E4692">
        <f ca="1">OFFSET(bike!$A$2:$Y$402,TRUNC((ROW()-ROW($E$2))/COLUMNS(bike!$A$2:$Y$402)),MOD(ROW()-ROW($E$2),COLUMNS(bike!$A$2:$Y$402)),1,1)</f>
        <v>3</v>
      </c>
      <c r="F4692">
        <f ca="1">OFFSET(transit!$A$2:$Y$402,TRUNC((ROW()-ROW($F$2))/COLUMNS(transit!$A$2:$Y$402)),MOD(ROW()-ROW($F$2),COLUMNS(transit!$A$2:$Y$402)),1,1)</f>
        <v>10</v>
      </c>
      <c r="G4692">
        <f ca="1">OFFSET(drive!$A$2:$Y$402,TRUNC((ROW()-ROW($G$2))/COLUMNS(drive!$A$2:$Y$402)),MOD(ROW()-ROW($G$2),COLUMNS(drive!$A$2:$Y$402)),1,1)</f>
        <v>3</v>
      </c>
      <c r="H4692" s="5">
        <f ca="1">(VLOOKUP($B4692,weights!$A$2:$R$6,4))*VLOOKUP($B4692,weights!$A$2:$R$6,6)^C4692*(VLOOKUP($B4692,weights!$A$2:$R$6,15)*EXP(VLOOKUP($B4692,weights!$A$2:$R$6,11)*D4692)+VLOOKUP($B4692,weights!$A$2:$R$6,16)*EXP(VLOOKUP($B4692,weights!$A$2:$R$6,12)*E4692)+VLOOKUP($B4692,weights!$A$2:$R$6,17)*EXP(VLOOKUP($B4692,weights!$A$2:$R$6,13)*F4692)+VLOOKUP($B4692,weights!$A$2:$R$6,18)*EXP(VLOOKUP($B4692,weights!$A$2:$R$6,14)*G4692))</f>
        <v>8.8448202829629938</v>
      </c>
    </row>
    <row r="4693" spans="1:8" ht="12.75" x14ac:dyDescent="0.2">
      <c r="A4693">
        <f t="shared" si="0"/>
        <v>188</v>
      </c>
      <c r="B4693" t="str">
        <f t="shared" ref="B4693:C4693" si="4667">B4668</f>
        <v>store</v>
      </c>
      <c r="C4693">
        <f t="shared" si="4667"/>
        <v>1</v>
      </c>
      <c r="D4693">
        <f ca="1">OFFSET(walk!$A$2:$Y$402,TRUNC((ROW()-ROW($D$2))/COLUMNS(walk!$A$2:$Y$402)),MOD(ROW()-ROW($D$2),COLUMNS(walk!$A$2:$Y$402)),1,1)</f>
        <v>12</v>
      </c>
      <c r="E4693">
        <f ca="1">OFFSET(bike!$A$2:$Y$402,TRUNC((ROW()-ROW($E$2))/COLUMNS(bike!$A$2:$Y$402)),MOD(ROW()-ROW($E$2),COLUMNS(bike!$A$2:$Y$402)),1,1)</f>
        <v>3</v>
      </c>
      <c r="F4693">
        <f ca="1">OFFSET(transit!$A$2:$Y$402,TRUNC((ROW()-ROW($F$2))/COLUMNS(transit!$A$2:$Y$402)),MOD(ROW()-ROW($F$2),COLUMNS(transit!$A$2:$Y$402)),1,1)</f>
        <v>11</v>
      </c>
      <c r="G4693">
        <f ca="1">OFFSET(drive!$A$2:$Y$402,TRUNC((ROW()-ROW($G$2))/COLUMNS(drive!$A$2:$Y$402)),MOD(ROW()-ROW($G$2),COLUMNS(drive!$A$2:$Y$402)),1,1)</f>
        <v>3</v>
      </c>
      <c r="H4693" s="5">
        <f ca="1">(VLOOKUP($B4693,weights!$A$2:$R$6,4))*VLOOKUP($B4693,weights!$A$2:$R$6,6)^C4693*(VLOOKUP($B4693,weights!$A$2:$R$6,15)*EXP(VLOOKUP($B4693,weights!$A$2:$R$6,11)*D4693)+VLOOKUP($B4693,weights!$A$2:$R$6,16)*EXP(VLOOKUP($B4693,weights!$A$2:$R$6,12)*E4693)+VLOOKUP($B4693,weights!$A$2:$R$6,17)*EXP(VLOOKUP($B4693,weights!$A$2:$R$6,13)*F4693)+VLOOKUP($B4693,weights!$A$2:$R$6,18)*EXP(VLOOKUP($B4693,weights!$A$2:$R$6,14)*G4693))</f>
        <v>5.8444521930010467</v>
      </c>
    </row>
    <row r="4694" spans="1:8" ht="12.75" x14ac:dyDescent="0.2">
      <c r="A4694">
        <f t="shared" si="0"/>
        <v>188</v>
      </c>
      <c r="B4694" t="str">
        <f t="shared" ref="B4694:C4694" si="4668">B4669</f>
        <v>store</v>
      </c>
      <c r="C4694">
        <f t="shared" si="4668"/>
        <v>2</v>
      </c>
      <c r="D4694">
        <f ca="1">OFFSET(walk!$A$2:$Y$402,TRUNC((ROW()-ROW($D$2))/COLUMNS(walk!$A$2:$Y$402)),MOD(ROW()-ROW($D$2),COLUMNS(walk!$A$2:$Y$402)),1,1)</f>
        <v>12</v>
      </c>
      <c r="E4694">
        <f ca="1">OFFSET(bike!$A$2:$Y$402,TRUNC((ROW()-ROW($E$2))/COLUMNS(bike!$A$2:$Y$402)),MOD(ROW()-ROW($E$2),COLUMNS(bike!$A$2:$Y$402)),1,1)</f>
        <v>3</v>
      </c>
      <c r="F4694">
        <f ca="1">OFFSET(transit!$A$2:$Y$402,TRUNC((ROW()-ROW($F$2))/COLUMNS(transit!$A$2:$Y$402)),MOD(ROW()-ROW($F$2),COLUMNS(transit!$A$2:$Y$402)),1,1)</f>
        <v>12</v>
      </c>
      <c r="G4694">
        <f ca="1">OFFSET(drive!$A$2:$Y$402,TRUNC((ROW()-ROW($G$2))/COLUMNS(drive!$A$2:$Y$402)),MOD(ROW()-ROW($G$2),COLUMNS(drive!$A$2:$Y$402)),1,1)</f>
        <v>3</v>
      </c>
      <c r="H4694" s="5">
        <f ca="1">(VLOOKUP($B4694,weights!$A$2:$R$6,4))*VLOOKUP($B4694,weights!$A$2:$R$6,6)^C4694*(VLOOKUP($B4694,weights!$A$2:$R$6,15)*EXP(VLOOKUP($B4694,weights!$A$2:$R$6,11)*D4694)+VLOOKUP($B4694,weights!$A$2:$R$6,16)*EXP(VLOOKUP($B4694,weights!$A$2:$R$6,12)*E4694)+VLOOKUP($B4694,weights!$A$2:$R$6,17)*EXP(VLOOKUP($B4694,weights!$A$2:$R$6,13)*F4694)+VLOOKUP($B4694,weights!$A$2:$R$6,18)*EXP(VLOOKUP($B4694,weights!$A$2:$R$6,14)*G4694))</f>
        <v>3.904606536230677</v>
      </c>
    </row>
    <row r="4695" spans="1:8" ht="12.75" x14ac:dyDescent="0.2">
      <c r="A4695">
        <f t="shared" si="0"/>
        <v>188</v>
      </c>
      <c r="B4695" t="str">
        <f t="shared" ref="B4695:C4695" si="4669">B4670</f>
        <v>store</v>
      </c>
      <c r="C4695">
        <f t="shared" si="4669"/>
        <v>3</v>
      </c>
      <c r="D4695">
        <f ca="1">OFFSET(walk!$A$2:$Y$402,TRUNC((ROW()-ROW($D$2))/COLUMNS(walk!$A$2:$Y$402)),MOD(ROW()-ROW($D$2),COLUMNS(walk!$A$2:$Y$402)),1,1)</f>
        <v>15</v>
      </c>
      <c r="E4695">
        <f ca="1">OFFSET(bike!$A$2:$Y$402,TRUNC((ROW()-ROW($E$2))/COLUMNS(bike!$A$2:$Y$402)),MOD(ROW()-ROW($E$2),COLUMNS(bike!$A$2:$Y$402)),1,1)</f>
        <v>5</v>
      </c>
      <c r="F4695">
        <f ca="1">OFFSET(transit!$A$2:$Y$402,TRUNC((ROW()-ROW($F$2))/COLUMNS(transit!$A$2:$Y$402)),MOD(ROW()-ROW($F$2),COLUMNS(transit!$A$2:$Y$402)),1,1)</f>
        <v>12</v>
      </c>
      <c r="G4695">
        <f ca="1">OFFSET(drive!$A$2:$Y$402,TRUNC((ROW()-ROW($G$2))/COLUMNS(drive!$A$2:$Y$402)),MOD(ROW()-ROW($G$2),COLUMNS(drive!$A$2:$Y$402)),1,1)</f>
        <v>4</v>
      </c>
      <c r="H4695" s="5">
        <f ca="1">(VLOOKUP($B4695,weights!$A$2:$R$6,4))*VLOOKUP($B4695,weights!$A$2:$R$6,6)^C4695*(VLOOKUP($B4695,weights!$A$2:$R$6,15)*EXP(VLOOKUP($B4695,weights!$A$2:$R$6,11)*D4695)+VLOOKUP($B4695,weights!$A$2:$R$6,16)*EXP(VLOOKUP($B4695,weights!$A$2:$R$6,12)*E4695)+VLOOKUP($B4695,weights!$A$2:$R$6,17)*EXP(VLOOKUP($B4695,weights!$A$2:$R$6,13)*F4695)+VLOOKUP($B4695,weights!$A$2:$R$6,18)*EXP(VLOOKUP($B4695,weights!$A$2:$R$6,14)*G4695))</f>
        <v>1.5745686941204464</v>
      </c>
    </row>
    <row r="4696" spans="1:8" ht="12.75" x14ac:dyDescent="0.2">
      <c r="A4696">
        <f t="shared" si="0"/>
        <v>188</v>
      </c>
      <c r="B4696" t="str">
        <f t="shared" ref="B4696:C4696" si="4670">B4671</f>
        <v>store</v>
      </c>
      <c r="C4696">
        <f t="shared" si="4670"/>
        <v>4</v>
      </c>
      <c r="D4696">
        <f ca="1">OFFSET(walk!$A$2:$Y$402,TRUNC((ROW()-ROW($D$2))/COLUMNS(walk!$A$2:$Y$402)),MOD(ROW()-ROW($D$2),COLUMNS(walk!$A$2:$Y$402)),1,1)</f>
        <v>19</v>
      </c>
      <c r="E4696">
        <f ca="1">OFFSET(bike!$A$2:$Y$402,TRUNC((ROW()-ROW($E$2))/COLUMNS(bike!$A$2:$Y$402)),MOD(ROW()-ROW($E$2),COLUMNS(bike!$A$2:$Y$402)),1,1)</f>
        <v>6</v>
      </c>
      <c r="F4696">
        <f ca="1">OFFSET(transit!$A$2:$Y$402,TRUNC((ROW()-ROW($F$2))/COLUMNS(transit!$A$2:$Y$402)),MOD(ROW()-ROW($F$2),COLUMNS(transit!$A$2:$Y$402)),1,1)</f>
        <v>15</v>
      </c>
      <c r="G4696">
        <f ca="1">OFFSET(drive!$A$2:$Y$402,TRUNC((ROW()-ROW($G$2))/COLUMNS(drive!$A$2:$Y$402)),MOD(ROW()-ROW($G$2),COLUMNS(drive!$A$2:$Y$402)),1,1)</f>
        <v>4</v>
      </c>
      <c r="H4696" s="5">
        <f ca="1">(VLOOKUP($B4696,weights!$A$2:$R$6,4))*VLOOKUP($B4696,weights!$A$2:$R$6,6)^C4696*(VLOOKUP($B4696,weights!$A$2:$R$6,15)*EXP(VLOOKUP($B4696,weights!$A$2:$R$6,11)*D4696)+VLOOKUP($B4696,weights!$A$2:$R$6,16)*EXP(VLOOKUP($B4696,weights!$A$2:$R$6,12)*E4696)+VLOOKUP($B4696,weights!$A$2:$R$6,17)*EXP(VLOOKUP($B4696,weights!$A$2:$R$6,13)*F4696)+VLOOKUP($B4696,weights!$A$2:$R$6,18)*EXP(VLOOKUP($B4696,weights!$A$2:$R$6,14)*G4696))</f>
        <v>0.89129110344488305</v>
      </c>
    </row>
    <row r="4697" spans="1:8" ht="12.75" x14ac:dyDescent="0.2">
      <c r="A4697">
        <f t="shared" si="0"/>
        <v>188</v>
      </c>
      <c r="B4697" t="str">
        <f t="shared" ref="B4697:C4697" si="4671">B4672</f>
        <v>pharmacy</v>
      </c>
      <c r="C4697">
        <f t="shared" si="4671"/>
        <v>0</v>
      </c>
      <c r="D4697">
        <f ca="1">OFFSET(walk!$A$2:$Y$402,TRUNC((ROW()-ROW($D$2))/COLUMNS(walk!$A$2:$Y$402)),MOD(ROW()-ROW($D$2),COLUMNS(walk!$A$2:$Y$402)),1,1)</f>
        <v>14</v>
      </c>
      <c r="E4697">
        <f ca="1">OFFSET(bike!$A$2:$Y$402,TRUNC((ROW()-ROW($E$2))/COLUMNS(bike!$A$2:$Y$402)),MOD(ROW()-ROW($E$2),COLUMNS(bike!$A$2:$Y$402)),1,1)</f>
        <v>4</v>
      </c>
      <c r="F4697">
        <f ca="1">OFFSET(transit!$A$2:$Y$402,TRUNC((ROW()-ROW($F$2))/COLUMNS(transit!$A$2:$Y$402)),MOD(ROW()-ROW($F$2),COLUMNS(transit!$A$2:$Y$402)),1,1)</f>
        <v>14</v>
      </c>
      <c r="G4697">
        <f ca="1">OFFSET(drive!$A$2:$Y$402,TRUNC((ROW()-ROW($G$2))/COLUMNS(drive!$A$2:$Y$402)),MOD(ROW()-ROW($G$2),COLUMNS(drive!$A$2:$Y$402)),1,1)</f>
        <v>3</v>
      </c>
      <c r="H4697" s="5">
        <f ca="1">(VLOOKUP($B4697,weights!$A$2:$R$6,4))*VLOOKUP($B4697,weights!$A$2:$R$6,6)^C4697*(VLOOKUP($B4697,weights!$A$2:$R$6,15)*EXP(VLOOKUP($B4697,weights!$A$2:$R$6,11)*D4697)+VLOOKUP($B4697,weights!$A$2:$R$6,16)*EXP(VLOOKUP($B4697,weights!$A$2:$R$6,12)*E4697)+VLOOKUP($B4697,weights!$A$2:$R$6,17)*EXP(VLOOKUP($B4697,weights!$A$2:$R$6,13)*F4697)+VLOOKUP($B4697,weights!$A$2:$R$6,18)*EXP(VLOOKUP($B4697,weights!$A$2:$R$6,14)*G4697))</f>
        <v>5.008916752400725</v>
      </c>
    </row>
    <row r="4698" spans="1:8" ht="12.75" x14ac:dyDescent="0.2">
      <c r="A4698">
        <f t="shared" si="0"/>
        <v>188</v>
      </c>
      <c r="B4698" t="str">
        <f t="shared" ref="B4698:C4698" si="4672">B4673</f>
        <v>pharmacy</v>
      </c>
      <c r="C4698">
        <f t="shared" si="4672"/>
        <v>1</v>
      </c>
      <c r="D4698">
        <f ca="1">OFFSET(walk!$A$2:$Y$402,TRUNC((ROW()-ROW($D$2))/COLUMNS(walk!$A$2:$Y$402)),MOD(ROW()-ROW($D$2),COLUMNS(walk!$A$2:$Y$402)),1,1)</f>
        <v>17</v>
      </c>
      <c r="E4698">
        <f ca="1">OFFSET(bike!$A$2:$Y$402,TRUNC((ROW()-ROW($E$2))/COLUMNS(bike!$A$2:$Y$402)),MOD(ROW()-ROW($E$2),COLUMNS(bike!$A$2:$Y$402)),1,1)</f>
        <v>6</v>
      </c>
      <c r="F4698">
        <f ca="1">OFFSET(transit!$A$2:$Y$402,TRUNC((ROW()-ROW($F$2))/COLUMNS(transit!$A$2:$Y$402)),MOD(ROW()-ROW($F$2),COLUMNS(transit!$A$2:$Y$402)),1,1)</f>
        <v>16</v>
      </c>
      <c r="G4698">
        <f ca="1">OFFSET(drive!$A$2:$Y$402,TRUNC((ROW()-ROW($G$2))/COLUMNS(drive!$A$2:$Y$402)),MOD(ROW()-ROW($G$2),COLUMNS(drive!$A$2:$Y$402)),1,1)</f>
        <v>4</v>
      </c>
      <c r="H4698" s="5">
        <f ca="1">(VLOOKUP($B4698,weights!$A$2:$R$6,4))*VLOOKUP($B4698,weights!$A$2:$R$6,6)^C4698*(VLOOKUP($B4698,weights!$A$2:$R$6,15)*EXP(VLOOKUP($B4698,weights!$A$2:$R$6,11)*D4698)+VLOOKUP($B4698,weights!$A$2:$R$6,16)*EXP(VLOOKUP($B4698,weights!$A$2:$R$6,12)*E4698)+VLOOKUP($B4698,weights!$A$2:$R$6,17)*EXP(VLOOKUP($B4698,weights!$A$2:$R$6,13)*F4698)+VLOOKUP($B4698,weights!$A$2:$R$6,18)*EXP(VLOOKUP($B4698,weights!$A$2:$R$6,14)*G4698))</f>
        <v>1.6846353744493883</v>
      </c>
    </row>
    <row r="4699" spans="1:8" ht="12.75" x14ac:dyDescent="0.2">
      <c r="A4699">
        <f t="shared" si="0"/>
        <v>188</v>
      </c>
      <c r="B4699" t="str">
        <f t="shared" ref="B4699:C4699" si="4673">B4674</f>
        <v>pharmacy</v>
      </c>
      <c r="C4699">
        <f t="shared" si="4673"/>
        <v>2</v>
      </c>
      <c r="D4699">
        <f ca="1">OFFSET(walk!$A$2:$Y$402,TRUNC((ROW()-ROW($D$2))/COLUMNS(walk!$A$2:$Y$402)),MOD(ROW()-ROW($D$2),COLUMNS(walk!$A$2:$Y$402)),1,1)</f>
        <v>17</v>
      </c>
      <c r="E4699">
        <f ca="1">OFFSET(bike!$A$2:$Y$402,TRUNC((ROW()-ROW($E$2))/COLUMNS(bike!$A$2:$Y$402)),MOD(ROW()-ROW($E$2),COLUMNS(bike!$A$2:$Y$402)),1,1)</f>
        <v>6</v>
      </c>
      <c r="F4699">
        <f ca="1">OFFSET(transit!$A$2:$Y$402,TRUNC((ROW()-ROW($F$2))/COLUMNS(transit!$A$2:$Y$402)),MOD(ROW()-ROW($F$2),COLUMNS(transit!$A$2:$Y$402)),1,1)</f>
        <v>16</v>
      </c>
      <c r="G4699">
        <f ca="1">OFFSET(drive!$A$2:$Y$402,TRUNC((ROW()-ROW($G$2))/COLUMNS(drive!$A$2:$Y$402)),MOD(ROW()-ROW($G$2),COLUMNS(drive!$A$2:$Y$402)),1,1)</f>
        <v>4</v>
      </c>
      <c r="H4699" s="5">
        <f ca="1">(VLOOKUP($B4699,weights!$A$2:$R$6,4))*VLOOKUP($B4699,weights!$A$2:$R$6,6)^C4699*(VLOOKUP($B4699,weights!$A$2:$R$6,15)*EXP(VLOOKUP($B4699,weights!$A$2:$R$6,11)*D4699)+VLOOKUP($B4699,weights!$A$2:$R$6,16)*EXP(VLOOKUP($B4699,weights!$A$2:$R$6,12)*E4699)+VLOOKUP($B4699,weights!$A$2:$R$6,17)*EXP(VLOOKUP($B4699,weights!$A$2:$R$6,13)*F4699)+VLOOKUP($B4699,weights!$A$2:$R$6,18)*EXP(VLOOKUP($B4699,weights!$A$2:$R$6,14)*G4699))</f>
        <v>0.81112073584600186</v>
      </c>
    </row>
    <row r="4700" spans="1:8" ht="12.75" x14ac:dyDescent="0.2">
      <c r="A4700">
        <f t="shared" si="0"/>
        <v>188</v>
      </c>
      <c r="B4700" t="str">
        <f t="shared" ref="B4700:C4700" si="4674">B4675</f>
        <v>bank</v>
      </c>
      <c r="C4700">
        <f t="shared" si="4674"/>
        <v>0</v>
      </c>
      <c r="D4700">
        <f ca="1">OFFSET(walk!$A$2:$Y$402,TRUNC((ROW()-ROW($D$2))/COLUMNS(walk!$A$2:$Y$402)),MOD(ROW()-ROW($D$2),COLUMNS(walk!$A$2:$Y$402)),1,1)</f>
        <v>26</v>
      </c>
      <c r="E4700">
        <f ca="1">OFFSET(bike!$A$2:$Y$402,TRUNC((ROW()-ROW($E$2))/COLUMNS(bike!$A$2:$Y$402)),MOD(ROW()-ROW($E$2),COLUMNS(bike!$A$2:$Y$402)),1,1)</f>
        <v>10</v>
      </c>
      <c r="F4700">
        <f ca="1">OFFSET(transit!$A$2:$Y$402,TRUNC((ROW()-ROW($F$2))/COLUMNS(transit!$A$2:$Y$402)),MOD(ROW()-ROW($F$2),COLUMNS(transit!$A$2:$Y$402)),1,1)</f>
        <v>23</v>
      </c>
      <c r="G4700">
        <f ca="1">OFFSET(drive!$A$2:$Y$402,TRUNC((ROW()-ROW($G$2))/COLUMNS(drive!$A$2:$Y$402)),MOD(ROW()-ROW($G$2),COLUMNS(drive!$A$2:$Y$402)),1,1)</f>
        <v>7</v>
      </c>
      <c r="H4700" s="5">
        <f ca="1">(VLOOKUP($B4700,weights!$A$2:$R$6,4))*VLOOKUP($B4700,weights!$A$2:$R$6,6)^C4700*(VLOOKUP($B4700,weights!$A$2:$R$6,15)*EXP(VLOOKUP($B4700,weights!$A$2:$R$6,11)*D4700)+VLOOKUP($B4700,weights!$A$2:$R$6,16)*EXP(VLOOKUP($B4700,weights!$A$2:$R$6,12)*E4700)+VLOOKUP($B4700,weights!$A$2:$R$6,17)*EXP(VLOOKUP($B4700,weights!$A$2:$R$6,13)*F4700)+VLOOKUP($B4700,weights!$A$2:$R$6,18)*EXP(VLOOKUP($B4700,weights!$A$2:$R$6,14)*G4700))</f>
        <v>1.7148888402338902</v>
      </c>
    </row>
    <row r="4701" spans="1:8" ht="12.75" x14ac:dyDescent="0.2">
      <c r="A4701">
        <f t="shared" si="0"/>
        <v>188</v>
      </c>
      <c r="B4701" t="str">
        <f t="shared" ref="B4701:C4701" si="4675">B4676</f>
        <v>bank</v>
      </c>
      <c r="C4701">
        <f t="shared" si="4675"/>
        <v>1</v>
      </c>
      <c r="D4701">
        <f ca="1">OFFSET(walk!$A$2:$Y$402,TRUNC((ROW()-ROW($D$2))/COLUMNS(walk!$A$2:$Y$402)),MOD(ROW()-ROW($D$2),COLUMNS(walk!$A$2:$Y$402)),1,1)</f>
        <v>41</v>
      </c>
      <c r="E4701">
        <f ca="1">OFFSET(bike!$A$2:$Y$402,TRUNC((ROW()-ROW($E$2))/COLUMNS(bike!$A$2:$Y$402)),MOD(ROW()-ROW($E$2),COLUMNS(bike!$A$2:$Y$402)),1,1)</f>
        <v>14</v>
      </c>
      <c r="F4701">
        <f ca="1">OFFSET(transit!$A$2:$Y$402,TRUNC((ROW()-ROW($F$2))/COLUMNS(transit!$A$2:$Y$402)),MOD(ROW()-ROW($F$2),COLUMNS(transit!$A$2:$Y$402)),1,1)</f>
        <v>33</v>
      </c>
      <c r="G4701">
        <f ca="1">OFFSET(drive!$A$2:$Y$402,TRUNC((ROW()-ROW($G$2))/COLUMNS(drive!$A$2:$Y$402)),MOD(ROW()-ROW($G$2),COLUMNS(drive!$A$2:$Y$402)),1,1)</f>
        <v>8</v>
      </c>
      <c r="H4701" s="5">
        <f ca="1">(VLOOKUP($B4701,weights!$A$2:$R$6,4))*VLOOKUP($B4701,weights!$A$2:$R$6,6)^C4701*(VLOOKUP($B4701,weights!$A$2:$R$6,15)*EXP(VLOOKUP($B4701,weights!$A$2:$R$6,11)*D4701)+VLOOKUP($B4701,weights!$A$2:$R$6,16)*EXP(VLOOKUP($B4701,weights!$A$2:$R$6,12)*E4701)+VLOOKUP($B4701,weights!$A$2:$R$6,17)*EXP(VLOOKUP($B4701,weights!$A$2:$R$6,13)*F4701)+VLOOKUP($B4701,weights!$A$2:$R$6,18)*EXP(VLOOKUP($B4701,weights!$A$2:$R$6,14)*G4701))</f>
        <v>0.43947355727721354</v>
      </c>
    </row>
    <row r="4702" spans="1:8" ht="12.75" x14ac:dyDescent="0.2">
      <c r="A4702">
        <f t="shared" si="0"/>
        <v>189</v>
      </c>
      <c r="B4702" t="str">
        <f t="shared" ref="B4702:C4702" si="4676">B4677</f>
        <v>restaurant</v>
      </c>
      <c r="C4702">
        <f t="shared" si="4676"/>
        <v>0</v>
      </c>
      <c r="D4702">
        <f ca="1">OFFSET(walk!$A$2:$Y$402,TRUNC((ROW()-ROW($D$2))/COLUMNS(walk!$A$2:$Y$402)),MOD(ROW()-ROW($D$2),COLUMNS(walk!$A$2:$Y$402)),1,1)</f>
        <v>11</v>
      </c>
      <c r="E4702">
        <f ca="1">OFFSET(bike!$A$2:$Y$402,TRUNC((ROW()-ROW($E$2))/COLUMNS(bike!$A$2:$Y$402)),MOD(ROW()-ROW($E$2),COLUMNS(bike!$A$2:$Y$402)),1,1)</f>
        <v>3</v>
      </c>
      <c r="F4702">
        <f ca="1">OFFSET(transit!$A$2:$Y$402,TRUNC((ROW()-ROW($F$2))/COLUMNS(transit!$A$2:$Y$402)),MOD(ROW()-ROW($F$2),COLUMNS(transit!$A$2:$Y$402)),1,1)</f>
        <v>10</v>
      </c>
      <c r="G4702">
        <f ca="1">OFFSET(drive!$A$2:$Y$402,TRUNC((ROW()-ROW($G$2))/COLUMNS(drive!$A$2:$Y$402)),MOD(ROW()-ROW($G$2),COLUMNS(drive!$A$2:$Y$402)),1,1)</f>
        <v>3</v>
      </c>
      <c r="H4702" s="5">
        <f ca="1">(VLOOKUP($B4702,weights!$A$2:$R$6,4))*VLOOKUP($B4702,weights!$A$2:$R$6,6)^C4702*(VLOOKUP($B4702,weights!$A$2:$R$6,15)*EXP(VLOOKUP($B4702,weights!$A$2:$R$6,11)*D4702)+VLOOKUP($B4702,weights!$A$2:$R$6,16)*EXP(VLOOKUP($B4702,weights!$A$2:$R$6,12)*E4702)+VLOOKUP($B4702,weights!$A$2:$R$6,17)*EXP(VLOOKUP($B4702,weights!$A$2:$R$6,13)*F4702)+VLOOKUP($B4702,weights!$A$2:$R$6,18)*EXP(VLOOKUP($B4702,weights!$A$2:$R$6,14)*G4702))</f>
        <v>23.575041799988533</v>
      </c>
    </row>
    <row r="4703" spans="1:8" ht="12.75" x14ac:dyDescent="0.2">
      <c r="A4703">
        <f t="shared" si="0"/>
        <v>189</v>
      </c>
      <c r="B4703" t="str">
        <f t="shared" ref="B4703:C4703" si="4677">B4678</f>
        <v>restaurant</v>
      </c>
      <c r="C4703">
        <f t="shared" si="4677"/>
        <v>1</v>
      </c>
      <c r="D4703">
        <f ca="1">OFFSET(walk!$A$2:$Y$402,TRUNC((ROW()-ROW($D$2))/COLUMNS(walk!$A$2:$Y$402)),MOD(ROW()-ROW($D$2),COLUMNS(walk!$A$2:$Y$402)),1,1)</f>
        <v>12</v>
      </c>
      <c r="E4703">
        <f ca="1">OFFSET(bike!$A$2:$Y$402,TRUNC((ROW()-ROW($E$2))/COLUMNS(bike!$A$2:$Y$402)),MOD(ROW()-ROW($E$2),COLUMNS(bike!$A$2:$Y$402)),1,1)</f>
        <v>3</v>
      </c>
      <c r="F4703">
        <f ca="1">OFFSET(transit!$A$2:$Y$402,TRUNC((ROW()-ROW($F$2))/COLUMNS(transit!$A$2:$Y$402)),MOD(ROW()-ROW($F$2),COLUMNS(transit!$A$2:$Y$402)),1,1)</f>
        <v>11</v>
      </c>
      <c r="G4703">
        <f ca="1">OFFSET(drive!$A$2:$Y$402,TRUNC((ROW()-ROW($G$2))/COLUMNS(drive!$A$2:$Y$402)),MOD(ROW()-ROW($G$2),COLUMNS(drive!$A$2:$Y$402)),1,1)</f>
        <v>3</v>
      </c>
      <c r="H4703" s="5">
        <f ca="1">(VLOOKUP($B4703,weights!$A$2:$R$6,4))*VLOOKUP($B4703,weights!$A$2:$R$6,6)^C4703*(VLOOKUP($B4703,weights!$A$2:$R$6,15)*EXP(VLOOKUP($B4703,weights!$A$2:$R$6,11)*D4703)+VLOOKUP($B4703,weights!$A$2:$R$6,16)*EXP(VLOOKUP($B4703,weights!$A$2:$R$6,12)*E4703)+VLOOKUP($B4703,weights!$A$2:$R$6,17)*EXP(VLOOKUP($B4703,weights!$A$2:$R$6,13)*F4703)+VLOOKUP($B4703,weights!$A$2:$R$6,18)*EXP(VLOOKUP($B4703,weights!$A$2:$R$6,14)*G4703))</f>
        <v>20.372636175856734</v>
      </c>
    </row>
    <row r="4704" spans="1:8" ht="12.75" x14ac:dyDescent="0.2">
      <c r="A4704">
        <f t="shared" si="0"/>
        <v>189</v>
      </c>
      <c r="B4704" t="str">
        <f t="shared" ref="B4704:C4704" si="4678">B4679</f>
        <v>restaurant</v>
      </c>
      <c r="C4704">
        <f t="shared" si="4678"/>
        <v>2</v>
      </c>
      <c r="D4704">
        <f ca="1">OFFSET(walk!$A$2:$Y$402,TRUNC((ROW()-ROW($D$2))/COLUMNS(walk!$A$2:$Y$402)),MOD(ROW()-ROW($D$2),COLUMNS(walk!$A$2:$Y$402)),1,1)</f>
        <v>13</v>
      </c>
      <c r="E4704">
        <f ca="1">OFFSET(bike!$A$2:$Y$402,TRUNC((ROW()-ROW($E$2))/COLUMNS(bike!$A$2:$Y$402)),MOD(ROW()-ROW($E$2),COLUMNS(bike!$A$2:$Y$402)),1,1)</f>
        <v>3</v>
      </c>
      <c r="F4704">
        <f ca="1">OFFSET(transit!$A$2:$Y$402,TRUNC((ROW()-ROW($F$2))/COLUMNS(transit!$A$2:$Y$402)),MOD(ROW()-ROW($F$2),COLUMNS(transit!$A$2:$Y$402)),1,1)</f>
        <v>12</v>
      </c>
      <c r="G4704">
        <f ca="1">OFFSET(drive!$A$2:$Y$402,TRUNC((ROW()-ROW($G$2))/COLUMNS(drive!$A$2:$Y$402)),MOD(ROW()-ROW($G$2),COLUMNS(drive!$A$2:$Y$402)),1,1)</f>
        <v>4</v>
      </c>
      <c r="H4704" s="5">
        <f ca="1">(VLOOKUP($B4704,weights!$A$2:$R$6,4))*VLOOKUP($B4704,weights!$A$2:$R$6,6)^C4704*(VLOOKUP($B4704,weights!$A$2:$R$6,15)*EXP(VLOOKUP($B4704,weights!$A$2:$R$6,11)*D4704)+VLOOKUP($B4704,weights!$A$2:$R$6,16)*EXP(VLOOKUP($B4704,weights!$A$2:$R$6,12)*E4704)+VLOOKUP($B4704,weights!$A$2:$R$6,17)*EXP(VLOOKUP($B4704,weights!$A$2:$R$6,13)*F4704)+VLOOKUP($B4704,weights!$A$2:$R$6,18)*EXP(VLOOKUP($B4704,weights!$A$2:$R$6,14)*G4704))</f>
        <v>16.462434397285087</v>
      </c>
    </row>
    <row r="4705" spans="1:8" ht="12.75" x14ac:dyDescent="0.2">
      <c r="A4705">
        <f t="shared" si="0"/>
        <v>189</v>
      </c>
      <c r="B4705" t="str">
        <f t="shared" ref="B4705:C4705" si="4679">B4680</f>
        <v>restaurant</v>
      </c>
      <c r="C4705">
        <f t="shared" si="4679"/>
        <v>3</v>
      </c>
      <c r="D4705">
        <f ca="1">OFFSET(walk!$A$2:$Y$402,TRUNC((ROW()-ROW($D$2))/COLUMNS(walk!$A$2:$Y$402)),MOD(ROW()-ROW($D$2),COLUMNS(walk!$A$2:$Y$402)),1,1)</f>
        <v>15</v>
      </c>
      <c r="E4705">
        <f ca="1">OFFSET(bike!$A$2:$Y$402,TRUNC((ROW()-ROW($E$2))/COLUMNS(bike!$A$2:$Y$402)),MOD(ROW()-ROW($E$2),COLUMNS(bike!$A$2:$Y$402)),1,1)</f>
        <v>4</v>
      </c>
      <c r="F4705">
        <f ca="1">OFFSET(transit!$A$2:$Y$402,TRUNC((ROW()-ROW($F$2))/COLUMNS(transit!$A$2:$Y$402)),MOD(ROW()-ROW($F$2),COLUMNS(transit!$A$2:$Y$402)),1,1)</f>
        <v>12</v>
      </c>
      <c r="G4705">
        <f ca="1">OFFSET(drive!$A$2:$Y$402,TRUNC((ROW()-ROW($G$2))/COLUMNS(drive!$A$2:$Y$402)),MOD(ROW()-ROW($G$2),COLUMNS(drive!$A$2:$Y$402)),1,1)</f>
        <v>4</v>
      </c>
      <c r="H4705" s="5">
        <f ca="1">(VLOOKUP($B4705,weights!$A$2:$R$6,4))*VLOOKUP($B4705,weights!$A$2:$R$6,6)^C4705*(VLOOKUP($B4705,weights!$A$2:$R$6,15)*EXP(VLOOKUP($B4705,weights!$A$2:$R$6,11)*D4705)+VLOOKUP($B4705,weights!$A$2:$R$6,16)*EXP(VLOOKUP($B4705,weights!$A$2:$R$6,12)*E4705)+VLOOKUP($B4705,weights!$A$2:$R$6,17)*EXP(VLOOKUP($B4705,weights!$A$2:$R$6,13)*F4705)+VLOOKUP($B4705,weights!$A$2:$R$6,18)*EXP(VLOOKUP($B4705,weights!$A$2:$R$6,14)*G4705))</f>
        <v>13.284437010918534</v>
      </c>
    </row>
    <row r="4706" spans="1:8" ht="12.75" x14ac:dyDescent="0.2">
      <c r="A4706">
        <f t="shared" si="0"/>
        <v>189</v>
      </c>
      <c r="B4706" t="str">
        <f t="shared" ref="B4706:C4706" si="4680">B4681</f>
        <v>restaurant</v>
      </c>
      <c r="C4706">
        <f t="shared" si="4680"/>
        <v>4</v>
      </c>
      <c r="D4706">
        <f ca="1">OFFSET(walk!$A$2:$Y$402,TRUNC((ROW()-ROW($D$2))/COLUMNS(walk!$A$2:$Y$402)),MOD(ROW()-ROW($D$2),COLUMNS(walk!$A$2:$Y$402)),1,1)</f>
        <v>16</v>
      </c>
      <c r="E4706">
        <f ca="1">OFFSET(bike!$A$2:$Y$402,TRUNC((ROW()-ROW($E$2))/COLUMNS(bike!$A$2:$Y$402)),MOD(ROW()-ROW($E$2),COLUMNS(bike!$A$2:$Y$402)),1,1)</f>
        <v>5</v>
      </c>
      <c r="F4706">
        <f ca="1">OFFSET(transit!$A$2:$Y$402,TRUNC((ROW()-ROW($F$2))/COLUMNS(transit!$A$2:$Y$402)),MOD(ROW()-ROW($F$2),COLUMNS(transit!$A$2:$Y$402)),1,1)</f>
        <v>12</v>
      </c>
      <c r="G4706">
        <f ca="1">OFFSET(drive!$A$2:$Y$402,TRUNC((ROW()-ROW($G$2))/COLUMNS(drive!$A$2:$Y$402)),MOD(ROW()-ROW($G$2),COLUMNS(drive!$A$2:$Y$402)),1,1)</f>
        <v>4</v>
      </c>
      <c r="H4706" s="5">
        <f ca="1">(VLOOKUP($B4706,weights!$A$2:$R$6,4))*VLOOKUP($B4706,weights!$A$2:$R$6,6)^C4706*(VLOOKUP($B4706,weights!$A$2:$R$6,15)*EXP(VLOOKUP($B4706,weights!$A$2:$R$6,11)*D4706)+VLOOKUP($B4706,weights!$A$2:$R$6,16)*EXP(VLOOKUP($B4706,weights!$A$2:$R$6,12)*E4706)+VLOOKUP($B4706,weights!$A$2:$R$6,17)*EXP(VLOOKUP($B4706,weights!$A$2:$R$6,13)*F4706)+VLOOKUP($B4706,weights!$A$2:$R$6,18)*EXP(VLOOKUP($B4706,weights!$A$2:$R$6,14)*G4706))</f>
        <v>10.976804085347766</v>
      </c>
    </row>
    <row r="4707" spans="1:8" ht="12.75" x14ac:dyDescent="0.2">
      <c r="A4707">
        <f t="shared" si="0"/>
        <v>189</v>
      </c>
      <c r="B4707" t="str">
        <f t="shared" ref="B4707:C4707" si="4681">B4682</f>
        <v>restaurant</v>
      </c>
      <c r="C4707">
        <f t="shared" si="4681"/>
        <v>5</v>
      </c>
      <c r="D4707">
        <f ca="1">OFFSET(walk!$A$2:$Y$402,TRUNC((ROW()-ROW($D$2))/COLUMNS(walk!$A$2:$Y$402)),MOD(ROW()-ROW($D$2),COLUMNS(walk!$A$2:$Y$402)),1,1)</f>
        <v>16</v>
      </c>
      <c r="E4707">
        <f ca="1">OFFSET(bike!$A$2:$Y$402,TRUNC((ROW()-ROW($E$2))/COLUMNS(bike!$A$2:$Y$402)),MOD(ROW()-ROW($E$2),COLUMNS(bike!$A$2:$Y$402)),1,1)</f>
        <v>5</v>
      </c>
      <c r="F4707">
        <f ca="1">OFFSET(transit!$A$2:$Y$402,TRUNC((ROW()-ROW($F$2))/COLUMNS(transit!$A$2:$Y$402)),MOD(ROW()-ROW($F$2),COLUMNS(transit!$A$2:$Y$402)),1,1)</f>
        <v>12</v>
      </c>
      <c r="G4707">
        <f ca="1">OFFSET(drive!$A$2:$Y$402,TRUNC((ROW()-ROW($G$2))/COLUMNS(drive!$A$2:$Y$402)),MOD(ROW()-ROW($G$2),COLUMNS(drive!$A$2:$Y$402)),1,1)</f>
        <v>4</v>
      </c>
      <c r="H4707" s="5">
        <f ca="1">(VLOOKUP($B4707,weights!$A$2:$R$6,4))*VLOOKUP($B4707,weights!$A$2:$R$6,6)^C4707*(VLOOKUP($B4707,weights!$A$2:$R$6,15)*EXP(VLOOKUP($B4707,weights!$A$2:$R$6,11)*D4707)+VLOOKUP($B4707,weights!$A$2:$R$6,16)*EXP(VLOOKUP($B4707,weights!$A$2:$R$6,12)*E4707)+VLOOKUP($B4707,weights!$A$2:$R$6,17)*EXP(VLOOKUP($B4707,weights!$A$2:$R$6,13)*F4707)+VLOOKUP($B4707,weights!$A$2:$R$6,18)*EXP(VLOOKUP($B4707,weights!$A$2:$R$6,14)*G4707))</f>
        <v>9.8384688468672543</v>
      </c>
    </row>
    <row r="4708" spans="1:8" ht="12.75" x14ac:dyDescent="0.2">
      <c r="A4708">
        <f t="shared" si="0"/>
        <v>189</v>
      </c>
      <c r="B4708" t="str">
        <f t="shared" ref="B4708:C4708" si="4682">B4683</f>
        <v>restaurant</v>
      </c>
      <c r="C4708">
        <f t="shared" si="4682"/>
        <v>6</v>
      </c>
      <c r="D4708">
        <f ca="1">OFFSET(walk!$A$2:$Y$402,TRUNC((ROW()-ROW($D$2))/COLUMNS(walk!$A$2:$Y$402)),MOD(ROW()-ROW($D$2),COLUMNS(walk!$A$2:$Y$402)),1,1)</f>
        <v>18</v>
      </c>
      <c r="E4708">
        <f ca="1">OFFSET(bike!$A$2:$Y$402,TRUNC((ROW()-ROW($E$2))/COLUMNS(bike!$A$2:$Y$402)),MOD(ROW()-ROW($E$2),COLUMNS(bike!$A$2:$Y$402)),1,1)</f>
        <v>5</v>
      </c>
      <c r="F4708">
        <f ca="1">OFFSET(transit!$A$2:$Y$402,TRUNC((ROW()-ROW($F$2))/COLUMNS(transit!$A$2:$Y$402)),MOD(ROW()-ROW($F$2),COLUMNS(transit!$A$2:$Y$402)),1,1)</f>
        <v>13</v>
      </c>
      <c r="G4708">
        <f ca="1">OFFSET(drive!$A$2:$Y$402,TRUNC((ROW()-ROW($G$2))/COLUMNS(drive!$A$2:$Y$402)),MOD(ROW()-ROW($G$2),COLUMNS(drive!$A$2:$Y$402)),1,1)</f>
        <v>4</v>
      </c>
      <c r="H4708" s="5">
        <f ca="1">(VLOOKUP($B4708,weights!$A$2:$R$6,4))*VLOOKUP($B4708,weights!$A$2:$R$6,6)^C4708*(VLOOKUP($B4708,weights!$A$2:$R$6,15)*EXP(VLOOKUP($B4708,weights!$A$2:$R$6,11)*D4708)+VLOOKUP($B4708,weights!$A$2:$R$6,16)*EXP(VLOOKUP($B4708,weights!$A$2:$R$6,12)*E4708)+VLOOKUP($B4708,weights!$A$2:$R$6,17)*EXP(VLOOKUP($B4708,weights!$A$2:$R$6,13)*F4708)+VLOOKUP($B4708,weights!$A$2:$R$6,18)*EXP(VLOOKUP($B4708,weights!$A$2:$R$6,14)*G4708))</f>
        <v>8.5238493246810823</v>
      </c>
    </row>
    <row r="4709" spans="1:8" ht="12.75" x14ac:dyDescent="0.2">
      <c r="A4709">
        <f t="shared" si="0"/>
        <v>189</v>
      </c>
      <c r="B4709" t="str">
        <f t="shared" ref="B4709:C4709" si="4683">B4684</f>
        <v>restaurant</v>
      </c>
      <c r="C4709">
        <f t="shared" si="4683"/>
        <v>7</v>
      </c>
      <c r="D4709">
        <f ca="1">OFFSET(walk!$A$2:$Y$402,TRUNC((ROW()-ROW($D$2))/COLUMNS(walk!$A$2:$Y$402)),MOD(ROW()-ROW($D$2),COLUMNS(walk!$A$2:$Y$402)),1,1)</f>
        <v>18</v>
      </c>
      <c r="E4709">
        <f ca="1">OFFSET(bike!$A$2:$Y$402,TRUNC((ROW()-ROW($E$2))/COLUMNS(bike!$A$2:$Y$402)),MOD(ROW()-ROW($E$2),COLUMNS(bike!$A$2:$Y$402)),1,1)</f>
        <v>5</v>
      </c>
      <c r="F4709">
        <f ca="1">OFFSET(transit!$A$2:$Y$402,TRUNC((ROW()-ROW($F$2))/COLUMNS(transit!$A$2:$Y$402)),MOD(ROW()-ROW($F$2),COLUMNS(transit!$A$2:$Y$402)),1,1)</f>
        <v>13</v>
      </c>
      <c r="G4709">
        <f ca="1">OFFSET(drive!$A$2:$Y$402,TRUNC((ROW()-ROW($G$2))/COLUMNS(drive!$A$2:$Y$402)),MOD(ROW()-ROW($G$2),COLUMNS(drive!$A$2:$Y$402)),1,1)</f>
        <v>5</v>
      </c>
      <c r="H4709" s="5">
        <f ca="1">(VLOOKUP($B4709,weights!$A$2:$R$6,4))*VLOOKUP($B4709,weights!$A$2:$R$6,6)^C4709*(VLOOKUP($B4709,weights!$A$2:$R$6,15)*EXP(VLOOKUP($B4709,weights!$A$2:$R$6,11)*D4709)+VLOOKUP($B4709,weights!$A$2:$R$6,16)*EXP(VLOOKUP($B4709,weights!$A$2:$R$6,12)*E4709)+VLOOKUP($B4709,weights!$A$2:$R$6,17)*EXP(VLOOKUP($B4709,weights!$A$2:$R$6,13)*F4709)+VLOOKUP($B4709,weights!$A$2:$R$6,18)*EXP(VLOOKUP($B4709,weights!$A$2:$R$6,14)*G4709))</f>
        <v>7.0310555413787261</v>
      </c>
    </row>
    <row r="4710" spans="1:8" ht="12.75" x14ac:dyDescent="0.2">
      <c r="A4710">
        <f t="shared" si="0"/>
        <v>189</v>
      </c>
      <c r="B4710" t="str">
        <f t="shared" ref="B4710:C4710" si="4684">B4685</f>
        <v>restaurant</v>
      </c>
      <c r="C4710">
        <f t="shared" si="4684"/>
        <v>8</v>
      </c>
      <c r="D4710">
        <f ca="1">OFFSET(walk!$A$2:$Y$402,TRUNC((ROW()-ROW($D$2))/COLUMNS(walk!$A$2:$Y$402)),MOD(ROW()-ROW($D$2),COLUMNS(walk!$A$2:$Y$402)),1,1)</f>
        <v>21</v>
      </c>
      <c r="E4710">
        <f ca="1">OFFSET(bike!$A$2:$Y$402,TRUNC((ROW()-ROW($E$2))/COLUMNS(bike!$A$2:$Y$402)),MOD(ROW()-ROW($E$2),COLUMNS(bike!$A$2:$Y$402)),1,1)</f>
        <v>6</v>
      </c>
      <c r="F4710">
        <f ca="1">OFFSET(transit!$A$2:$Y$402,TRUNC((ROW()-ROW($F$2))/COLUMNS(transit!$A$2:$Y$402)),MOD(ROW()-ROW($F$2),COLUMNS(transit!$A$2:$Y$402)),1,1)</f>
        <v>16</v>
      </c>
      <c r="G4710">
        <f ca="1">OFFSET(drive!$A$2:$Y$402,TRUNC((ROW()-ROW($G$2))/COLUMNS(drive!$A$2:$Y$402)),MOD(ROW()-ROW($G$2),COLUMNS(drive!$A$2:$Y$402)),1,1)</f>
        <v>5</v>
      </c>
      <c r="H4710" s="5">
        <f ca="1">(VLOOKUP($B4710,weights!$A$2:$R$6,4))*VLOOKUP($B4710,weights!$A$2:$R$6,6)^C4710*(VLOOKUP($B4710,weights!$A$2:$R$6,15)*EXP(VLOOKUP($B4710,weights!$A$2:$R$6,11)*D4710)+VLOOKUP($B4710,weights!$A$2:$R$6,16)*EXP(VLOOKUP($B4710,weights!$A$2:$R$6,12)*E4710)+VLOOKUP($B4710,weights!$A$2:$R$6,17)*EXP(VLOOKUP($B4710,weights!$A$2:$R$6,13)*F4710)+VLOOKUP($B4710,weights!$A$2:$R$6,18)*EXP(VLOOKUP($B4710,weights!$A$2:$R$6,14)*G4710))</f>
        <v>5.460235642659824</v>
      </c>
    </row>
    <row r="4711" spans="1:8" ht="12.75" x14ac:dyDescent="0.2">
      <c r="A4711">
        <f t="shared" si="0"/>
        <v>189</v>
      </c>
      <c r="B4711" t="str">
        <f t="shared" ref="B4711:C4711" si="4685">B4686</f>
        <v>restaurant</v>
      </c>
      <c r="C4711">
        <f t="shared" si="4685"/>
        <v>9</v>
      </c>
      <c r="D4711">
        <f ca="1">OFFSET(walk!$A$2:$Y$402,TRUNC((ROW()-ROW($D$2))/COLUMNS(walk!$A$2:$Y$402)),MOD(ROW()-ROW($D$2),COLUMNS(walk!$A$2:$Y$402)),1,1)</f>
        <v>21</v>
      </c>
      <c r="E4711">
        <f ca="1">OFFSET(bike!$A$2:$Y$402,TRUNC((ROW()-ROW($E$2))/COLUMNS(bike!$A$2:$Y$402)),MOD(ROW()-ROW($E$2),COLUMNS(bike!$A$2:$Y$402)),1,1)</f>
        <v>6</v>
      </c>
      <c r="F4711">
        <f ca="1">OFFSET(transit!$A$2:$Y$402,TRUNC((ROW()-ROW($F$2))/COLUMNS(transit!$A$2:$Y$402)),MOD(ROW()-ROW($F$2),COLUMNS(transit!$A$2:$Y$402)),1,1)</f>
        <v>16</v>
      </c>
      <c r="G4711">
        <f ca="1">OFFSET(drive!$A$2:$Y$402,TRUNC((ROW()-ROW($G$2))/COLUMNS(drive!$A$2:$Y$402)),MOD(ROW()-ROW($G$2),COLUMNS(drive!$A$2:$Y$402)),1,1)</f>
        <v>5</v>
      </c>
      <c r="H4711" s="5">
        <f ca="1">(VLOOKUP($B4711,weights!$A$2:$R$6,4))*VLOOKUP($B4711,weights!$A$2:$R$6,6)^C4711*(VLOOKUP($B4711,weights!$A$2:$R$6,15)*EXP(VLOOKUP($B4711,weights!$A$2:$R$6,11)*D4711)+VLOOKUP($B4711,weights!$A$2:$R$6,16)*EXP(VLOOKUP($B4711,weights!$A$2:$R$6,12)*E4711)+VLOOKUP($B4711,weights!$A$2:$R$6,17)*EXP(VLOOKUP($B4711,weights!$A$2:$R$6,13)*F4711)+VLOOKUP($B4711,weights!$A$2:$R$6,18)*EXP(VLOOKUP($B4711,weights!$A$2:$R$6,14)*G4711))</f>
        <v>4.8939889834210275</v>
      </c>
    </row>
    <row r="4712" spans="1:8" ht="12.75" x14ac:dyDescent="0.2">
      <c r="A4712">
        <f t="shared" si="0"/>
        <v>189</v>
      </c>
      <c r="B4712" t="str">
        <f t="shared" ref="B4712:C4712" si="4686">B4687</f>
        <v>supermarket</v>
      </c>
      <c r="C4712">
        <f t="shared" si="4686"/>
        <v>0</v>
      </c>
      <c r="D4712">
        <f ca="1">OFFSET(walk!$A$2:$Y$402,TRUNC((ROW()-ROW($D$2))/COLUMNS(walk!$A$2:$Y$402)),MOD(ROW()-ROW($D$2),COLUMNS(walk!$A$2:$Y$402)),1,1)</f>
        <v>42</v>
      </c>
      <c r="E4712">
        <f ca="1">OFFSET(bike!$A$2:$Y$402,TRUNC((ROW()-ROW($E$2))/COLUMNS(bike!$A$2:$Y$402)),MOD(ROW()-ROW($E$2),COLUMNS(bike!$A$2:$Y$402)),1,1)</f>
        <v>16</v>
      </c>
      <c r="F4712">
        <f ca="1">OFFSET(transit!$A$2:$Y$402,TRUNC((ROW()-ROW($F$2))/COLUMNS(transit!$A$2:$Y$402)),MOD(ROW()-ROW($F$2),COLUMNS(transit!$A$2:$Y$402)),1,1)</f>
        <v>23</v>
      </c>
      <c r="G4712">
        <f ca="1">OFFSET(drive!$A$2:$Y$402,TRUNC((ROW()-ROW($G$2))/COLUMNS(drive!$A$2:$Y$402)),MOD(ROW()-ROW($G$2),COLUMNS(drive!$A$2:$Y$402)),1,1)</f>
        <v>9</v>
      </c>
      <c r="H4712" s="5">
        <f ca="1">(VLOOKUP($B4712,weights!$A$2:$R$6,4))*VLOOKUP($B4712,weights!$A$2:$R$6,6)^C4712*(VLOOKUP($B4712,weights!$A$2:$R$6,15)*EXP(VLOOKUP($B4712,weights!$A$2:$R$6,11)*D4712)+VLOOKUP($B4712,weights!$A$2:$R$6,16)*EXP(VLOOKUP($B4712,weights!$A$2:$R$6,12)*E4712)+VLOOKUP($B4712,weights!$A$2:$R$6,17)*EXP(VLOOKUP($B4712,weights!$A$2:$R$6,13)*F4712)+VLOOKUP($B4712,weights!$A$2:$R$6,18)*EXP(VLOOKUP($B4712,weights!$A$2:$R$6,14)*G4712))</f>
        <v>2.7803565029270008</v>
      </c>
    </row>
    <row r="4713" spans="1:8" ht="12.75" x14ac:dyDescent="0.2">
      <c r="A4713">
        <f t="shared" si="0"/>
        <v>189</v>
      </c>
      <c r="B4713" t="str">
        <f t="shared" ref="B4713:C4713" si="4687">B4688</f>
        <v>supermarket</v>
      </c>
      <c r="C4713">
        <f t="shared" si="4687"/>
        <v>1</v>
      </c>
      <c r="D4713">
        <f ca="1">OFFSET(walk!$A$2:$Y$402,TRUNC((ROW()-ROW($D$2))/COLUMNS(walk!$A$2:$Y$402)),MOD(ROW()-ROW($D$2),COLUMNS(walk!$A$2:$Y$402)),1,1)</f>
        <v>52</v>
      </c>
      <c r="E4713">
        <f ca="1">OFFSET(bike!$A$2:$Y$402,TRUNC((ROW()-ROW($E$2))/COLUMNS(bike!$A$2:$Y$402)),MOD(ROW()-ROW($E$2),COLUMNS(bike!$A$2:$Y$402)),1,1)</f>
        <v>17</v>
      </c>
      <c r="F4713">
        <f ca="1">OFFSET(transit!$A$2:$Y$402,TRUNC((ROW()-ROW($F$2))/COLUMNS(transit!$A$2:$Y$402)),MOD(ROW()-ROW($F$2),COLUMNS(transit!$A$2:$Y$402)),1,1)</f>
        <v>27</v>
      </c>
      <c r="G4713">
        <f ca="1">OFFSET(drive!$A$2:$Y$402,TRUNC((ROW()-ROW($G$2))/COLUMNS(drive!$A$2:$Y$402)),MOD(ROW()-ROW($G$2),COLUMNS(drive!$A$2:$Y$402)),1,1)</f>
        <v>10</v>
      </c>
      <c r="H4713" s="5">
        <f ca="1">(VLOOKUP($B4713,weights!$A$2:$R$6,4))*VLOOKUP($B4713,weights!$A$2:$R$6,6)^C4713*(VLOOKUP($B4713,weights!$A$2:$R$6,15)*EXP(VLOOKUP($B4713,weights!$A$2:$R$6,11)*D4713)+VLOOKUP($B4713,weights!$A$2:$R$6,16)*EXP(VLOOKUP($B4713,weights!$A$2:$R$6,12)*E4713)+VLOOKUP($B4713,weights!$A$2:$R$6,17)*EXP(VLOOKUP($B4713,weights!$A$2:$R$6,13)*F4713)+VLOOKUP($B4713,weights!$A$2:$R$6,18)*EXP(VLOOKUP($B4713,weights!$A$2:$R$6,14)*G4713))</f>
        <v>1.2985532530872599</v>
      </c>
    </row>
    <row r="4714" spans="1:8" ht="12.75" x14ac:dyDescent="0.2">
      <c r="A4714">
        <f t="shared" si="0"/>
        <v>189</v>
      </c>
      <c r="B4714" t="str">
        <f t="shared" ref="B4714:C4714" si="4688">B4689</f>
        <v>supermarket</v>
      </c>
      <c r="C4714">
        <f t="shared" si="4688"/>
        <v>2</v>
      </c>
      <c r="D4714">
        <f ca="1">OFFSET(walk!$A$2:$Y$402,TRUNC((ROW()-ROW($D$2))/COLUMNS(walk!$A$2:$Y$402)),MOD(ROW()-ROW($D$2),COLUMNS(walk!$A$2:$Y$402)),1,1)</f>
        <v>57</v>
      </c>
      <c r="E4714">
        <f ca="1">OFFSET(bike!$A$2:$Y$402,TRUNC((ROW()-ROW($E$2))/COLUMNS(bike!$A$2:$Y$402)),MOD(ROW()-ROW($E$2),COLUMNS(bike!$A$2:$Y$402)),1,1)</f>
        <v>18</v>
      </c>
      <c r="F4714">
        <f ca="1">OFFSET(transit!$A$2:$Y$402,TRUNC((ROW()-ROW($F$2))/COLUMNS(transit!$A$2:$Y$402)),MOD(ROW()-ROW($F$2),COLUMNS(transit!$A$2:$Y$402)),1,1)</f>
        <v>36</v>
      </c>
      <c r="G4714">
        <f ca="1">OFFSET(drive!$A$2:$Y$402,TRUNC((ROW()-ROW($G$2))/COLUMNS(drive!$A$2:$Y$402)),MOD(ROW()-ROW($G$2),COLUMNS(drive!$A$2:$Y$402)),1,1)</f>
        <v>13</v>
      </c>
      <c r="H4714" s="5">
        <f ca="1">(VLOOKUP($B4714,weights!$A$2:$R$6,4))*VLOOKUP($B4714,weights!$A$2:$R$6,6)^C4714*(VLOOKUP($B4714,weights!$A$2:$R$6,15)*EXP(VLOOKUP($B4714,weights!$A$2:$R$6,11)*D4714)+VLOOKUP($B4714,weights!$A$2:$R$6,16)*EXP(VLOOKUP($B4714,weights!$A$2:$R$6,12)*E4714)+VLOOKUP($B4714,weights!$A$2:$R$6,17)*EXP(VLOOKUP($B4714,weights!$A$2:$R$6,13)*F4714)+VLOOKUP($B4714,weights!$A$2:$R$6,18)*EXP(VLOOKUP($B4714,weights!$A$2:$R$6,14)*G4714))</f>
        <v>0.40394994546812713</v>
      </c>
    </row>
    <row r="4715" spans="1:8" ht="12.75" x14ac:dyDescent="0.2">
      <c r="A4715">
        <f t="shared" si="0"/>
        <v>189</v>
      </c>
      <c r="B4715" t="str">
        <f t="shared" ref="B4715:C4715" si="4689">B4690</f>
        <v>supermarket</v>
      </c>
      <c r="C4715">
        <f t="shared" si="4689"/>
        <v>3</v>
      </c>
      <c r="D4715">
        <f ca="1">OFFSET(walk!$A$2:$Y$402,TRUNC((ROW()-ROW($D$2))/COLUMNS(walk!$A$2:$Y$402)),MOD(ROW()-ROW($D$2),COLUMNS(walk!$A$2:$Y$402)),1,1)</f>
        <v>64</v>
      </c>
      <c r="E4715">
        <f ca="1">OFFSET(bike!$A$2:$Y$402,TRUNC((ROW()-ROW($E$2))/COLUMNS(bike!$A$2:$Y$402)),MOD(ROW()-ROW($E$2),COLUMNS(bike!$A$2:$Y$402)),1,1)</f>
        <v>22</v>
      </c>
      <c r="F4715">
        <f ca="1">OFFSET(transit!$A$2:$Y$402,TRUNC((ROW()-ROW($F$2))/COLUMNS(transit!$A$2:$Y$402)),MOD(ROW()-ROW($F$2),COLUMNS(transit!$A$2:$Y$402)),1,1)</f>
        <v>40</v>
      </c>
      <c r="G4715">
        <f ca="1">OFFSET(drive!$A$2:$Y$402,TRUNC((ROW()-ROW($G$2))/COLUMNS(drive!$A$2:$Y$402)),MOD(ROW()-ROW($G$2),COLUMNS(drive!$A$2:$Y$402)),1,1)</f>
        <v>14</v>
      </c>
      <c r="H4715" s="5">
        <f ca="1">(VLOOKUP($B4715,weights!$A$2:$R$6,4))*VLOOKUP($B4715,weights!$A$2:$R$6,6)^C4715*(VLOOKUP($B4715,weights!$A$2:$R$6,15)*EXP(VLOOKUP($B4715,weights!$A$2:$R$6,11)*D4715)+VLOOKUP($B4715,weights!$A$2:$R$6,16)*EXP(VLOOKUP($B4715,weights!$A$2:$R$6,12)*E4715)+VLOOKUP($B4715,weights!$A$2:$R$6,17)*EXP(VLOOKUP($B4715,weights!$A$2:$R$6,13)*F4715)+VLOOKUP($B4715,weights!$A$2:$R$6,18)*EXP(VLOOKUP($B4715,weights!$A$2:$R$6,14)*G4715))</f>
        <v>0.1862519323704821</v>
      </c>
    </row>
    <row r="4716" spans="1:8" ht="12.75" x14ac:dyDescent="0.2">
      <c r="A4716">
        <f t="shared" si="0"/>
        <v>189</v>
      </c>
      <c r="B4716" t="str">
        <f t="shared" ref="B4716:C4716" si="4690">B4691</f>
        <v>supermarket</v>
      </c>
      <c r="C4716">
        <f t="shared" si="4690"/>
        <v>4</v>
      </c>
      <c r="D4716">
        <f ca="1">OFFSET(walk!$A$2:$Y$402,TRUNC((ROW()-ROW($D$2))/COLUMNS(walk!$A$2:$Y$402)),MOD(ROW()-ROW($D$2),COLUMNS(walk!$A$2:$Y$402)),1,1)</f>
        <v>80</v>
      </c>
      <c r="E4716">
        <f ca="1">OFFSET(bike!$A$2:$Y$402,TRUNC((ROW()-ROW($E$2))/COLUMNS(bike!$A$2:$Y$402)),MOD(ROW()-ROW($E$2),COLUMNS(bike!$A$2:$Y$402)),1,1)</f>
        <v>25</v>
      </c>
      <c r="F4716">
        <f ca="1">OFFSET(transit!$A$2:$Y$402,TRUNC((ROW()-ROW($F$2))/COLUMNS(transit!$A$2:$Y$402)),MOD(ROW()-ROW($F$2),COLUMNS(transit!$A$2:$Y$402)),1,1)</f>
        <v>43</v>
      </c>
      <c r="G4716">
        <f ca="1">OFFSET(drive!$A$2:$Y$402,TRUNC((ROW()-ROW($G$2))/COLUMNS(drive!$A$2:$Y$402)),MOD(ROW()-ROW($G$2),COLUMNS(drive!$A$2:$Y$402)),1,1)</f>
        <v>16</v>
      </c>
      <c r="H4716" s="5">
        <f ca="1">(VLOOKUP($B4716,weights!$A$2:$R$6,4))*VLOOKUP($B4716,weights!$A$2:$R$6,6)^C4716*(VLOOKUP($B4716,weights!$A$2:$R$6,15)*EXP(VLOOKUP($B4716,weights!$A$2:$R$6,11)*D4716)+VLOOKUP($B4716,weights!$A$2:$R$6,16)*EXP(VLOOKUP($B4716,weights!$A$2:$R$6,12)*E4716)+VLOOKUP($B4716,weights!$A$2:$R$6,17)*EXP(VLOOKUP($B4716,weights!$A$2:$R$6,13)*F4716)+VLOOKUP($B4716,weights!$A$2:$R$6,18)*EXP(VLOOKUP($B4716,weights!$A$2:$R$6,14)*G4716))</f>
        <v>7.1648760302026923E-2</v>
      </c>
    </row>
    <row r="4717" spans="1:8" ht="12.75" x14ac:dyDescent="0.2">
      <c r="A4717">
        <f t="shared" si="0"/>
        <v>189</v>
      </c>
      <c r="B4717" t="str">
        <f t="shared" ref="B4717:C4717" si="4691">B4692</f>
        <v>store</v>
      </c>
      <c r="C4717">
        <f t="shared" si="4691"/>
        <v>0</v>
      </c>
      <c r="D4717">
        <f ca="1">OFFSET(walk!$A$2:$Y$402,TRUNC((ROW()-ROW($D$2))/COLUMNS(walk!$A$2:$Y$402)),MOD(ROW()-ROW($D$2),COLUMNS(walk!$A$2:$Y$402)),1,1)</f>
        <v>10</v>
      </c>
      <c r="E4717">
        <f ca="1">OFFSET(bike!$A$2:$Y$402,TRUNC((ROW()-ROW($E$2))/COLUMNS(bike!$A$2:$Y$402)),MOD(ROW()-ROW($E$2),COLUMNS(bike!$A$2:$Y$402)),1,1)</f>
        <v>2</v>
      </c>
      <c r="F4717">
        <f ca="1">OFFSET(transit!$A$2:$Y$402,TRUNC((ROW()-ROW($F$2))/COLUMNS(transit!$A$2:$Y$402)),MOD(ROW()-ROW($F$2),COLUMNS(transit!$A$2:$Y$402)),1,1)</f>
        <v>9</v>
      </c>
      <c r="G4717">
        <f ca="1">OFFSET(drive!$A$2:$Y$402,TRUNC((ROW()-ROW($G$2))/COLUMNS(drive!$A$2:$Y$402)),MOD(ROW()-ROW($G$2),COLUMNS(drive!$A$2:$Y$402)),1,1)</f>
        <v>2</v>
      </c>
      <c r="H4717" s="5">
        <f ca="1">(VLOOKUP($B4717,weights!$A$2:$R$6,4))*VLOOKUP($B4717,weights!$A$2:$R$6,6)^C4717*(VLOOKUP($B4717,weights!$A$2:$R$6,15)*EXP(VLOOKUP($B4717,weights!$A$2:$R$6,11)*D4717)+VLOOKUP($B4717,weights!$A$2:$R$6,16)*EXP(VLOOKUP($B4717,weights!$A$2:$R$6,12)*E4717)+VLOOKUP($B4717,weights!$A$2:$R$6,17)*EXP(VLOOKUP($B4717,weights!$A$2:$R$6,13)*F4717)+VLOOKUP($B4717,weights!$A$2:$R$6,18)*EXP(VLOOKUP($B4717,weights!$A$2:$R$6,14)*G4717))</f>
        <v>12.5213783506158</v>
      </c>
    </row>
    <row r="4718" spans="1:8" ht="12.75" x14ac:dyDescent="0.2">
      <c r="A4718">
        <f t="shared" si="0"/>
        <v>189</v>
      </c>
      <c r="B4718" t="str">
        <f t="shared" ref="B4718:C4718" si="4692">B4693</f>
        <v>store</v>
      </c>
      <c r="C4718">
        <f t="shared" si="4692"/>
        <v>1</v>
      </c>
      <c r="D4718">
        <f ca="1">OFFSET(walk!$A$2:$Y$402,TRUNC((ROW()-ROW($D$2))/COLUMNS(walk!$A$2:$Y$402)),MOD(ROW()-ROW($D$2),COLUMNS(walk!$A$2:$Y$402)),1,1)</f>
        <v>11</v>
      </c>
      <c r="E4718">
        <f ca="1">OFFSET(bike!$A$2:$Y$402,TRUNC((ROW()-ROW($E$2))/COLUMNS(bike!$A$2:$Y$402)),MOD(ROW()-ROW($E$2),COLUMNS(bike!$A$2:$Y$402)),1,1)</f>
        <v>3</v>
      </c>
      <c r="F4718">
        <f ca="1">OFFSET(transit!$A$2:$Y$402,TRUNC((ROW()-ROW($F$2))/COLUMNS(transit!$A$2:$Y$402)),MOD(ROW()-ROW($F$2),COLUMNS(transit!$A$2:$Y$402)),1,1)</f>
        <v>10</v>
      </c>
      <c r="G4718">
        <f ca="1">OFFSET(drive!$A$2:$Y$402,TRUNC((ROW()-ROW($G$2))/COLUMNS(drive!$A$2:$Y$402)),MOD(ROW()-ROW($G$2),COLUMNS(drive!$A$2:$Y$402)),1,1)</f>
        <v>3</v>
      </c>
      <c r="H4718" s="5">
        <f ca="1">(VLOOKUP($B4718,weights!$A$2:$R$6,4))*VLOOKUP($B4718,weights!$A$2:$R$6,6)^C4718*(VLOOKUP($B4718,weights!$A$2:$R$6,15)*EXP(VLOOKUP($B4718,weights!$A$2:$R$6,11)*D4718)+VLOOKUP($B4718,weights!$A$2:$R$6,16)*EXP(VLOOKUP($B4718,weights!$A$2:$R$6,12)*E4718)+VLOOKUP($B4718,weights!$A$2:$R$6,17)*EXP(VLOOKUP($B4718,weights!$A$2:$R$6,13)*F4718)+VLOOKUP($B4718,weights!$A$2:$R$6,18)*EXP(VLOOKUP($B4718,weights!$A$2:$R$6,14)*G4718))</f>
        <v>5.9651113536262068</v>
      </c>
    </row>
    <row r="4719" spans="1:8" ht="12.75" x14ac:dyDescent="0.2">
      <c r="A4719">
        <f t="shared" si="0"/>
        <v>189</v>
      </c>
      <c r="B4719" t="str">
        <f t="shared" ref="B4719:C4719" si="4693">B4694</f>
        <v>store</v>
      </c>
      <c r="C4719">
        <f t="shared" si="4693"/>
        <v>2</v>
      </c>
      <c r="D4719">
        <f ca="1">OFFSET(walk!$A$2:$Y$402,TRUNC((ROW()-ROW($D$2))/COLUMNS(walk!$A$2:$Y$402)),MOD(ROW()-ROW($D$2),COLUMNS(walk!$A$2:$Y$402)),1,1)</f>
        <v>12</v>
      </c>
      <c r="E4719">
        <f ca="1">OFFSET(bike!$A$2:$Y$402,TRUNC((ROW()-ROW($E$2))/COLUMNS(bike!$A$2:$Y$402)),MOD(ROW()-ROW($E$2),COLUMNS(bike!$A$2:$Y$402)),1,1)</f>
        <v>3</v>
      </c>
      <c r="F4719">
        <f ca="1">OFFSET(transit!$A$2:$Y$402,TRUNC((ROW()-ROW($F$2))/COLUMNS(transit!$A$2:$Y$402)),MOD(ROW()-ROW($F$2),COLUMNS(transit!$A$2:$Y$402)),1,1)</f>
        <v>11</v>
      </c>
      <c r="G4719">
        <f ca="1">OFFSET(drive!$A$2:$Y$402,TRUNC((ROW()-ROW($G$2))/COLUMNS(drive!$A$2:$Y$402)),MOD(ROW()-ROW($G$2),COLUMNS(drive!$A$2:$Y$402)),1,1)</f>
        <v>3</v>
      </c>
      <c r="H4719" s="5">
        <f ca="1">(VLOOKUP($B4719,weights!$A$2:$R$6,4))*VLOOKUP($B4719,weights!$A$2:$R$6,6)^C4719*(VLOOKUP($B4719,weights!$A$2:$R$6,15)*EXP(VLOOKUP($B4719,weights!$A$2:$R$6,11)*D4719)+VLOOKUP($B4719,weights!$A$2:$R$6,16)*EXP(VLOOKUP($B4719,weights!$A$2:$R$6,12)*E4719)+VLOOKUP($B4719,weights!$A$2:$R$6,17)*EXP(VLOOKUP($B4719,weights!$A$2:$R$6,13)*F4719)+VLOOKUP($B4719,weights!$A$2:$R$6,18)*EXP(VLOOKUP($B4719,weights!$A$2:$R$6,14)*G4719))</f>
        <v>3.9416072929541945</v>
      </c>
    </row>
    <row r="4720" spans="1:8" ht="12.75" x14ac:dyDescent="0.2">
      <c r="A4720">
        <f t="shared" si="0"/>
        <v>189</v>
      </c>
      <c r="B4720" t="str">
        <f t="shared" ref="B4720:C4720" si="4694">B4695</f>
        <v>store</v>
      </c>
      <c r="C4720">
        <f t="shared" si="4694"/>
        <v>3</v>
      </c>
      <c r="D4720">
        <f ca="1">OFFSET(walk!$A$2:$Y$402,TRUNC((ROW()-ROW($D$2))/COLUMNS(walk!$A$2:$Y$402)),MOD(ROW()-ROW($D$2),COLUMNS(walk!$A$2:$Y$402)),1,1)</f>
        <v>12</v>
      </c>
      <c r="E4720">
        <f ca="1">OFFSET(bike!$A$2:$Y$402,TRUNC((ROW()-ROW($E$2))/COLUMNS(bike!$A$2:$Y$402)),MOD(ROW()-ROW($E$2),COLUMNS(bike!$A$2:$Y$402)),1,1)</f>
        <v>3</v>
      </c>
      <c r="F4720">
        <f ca="1">OFFSET(transit!$A$2:$Y$402,TRUNC((ROW()-ROW($F$2))/COLUMNS(transit!$A$2:$Y$402)),MOD(ROW()-ROW($F$2),COLUMNS(transit!$A$2:$Y$402)),1,1)</f>
        <v>12</v>
      </c>
      <c r="G4720">
        <f ca="1">OFFSET(drive!$A$2:$Y$402,TRUNC((ROW()-ROW($G$2))/COLUMNS(drive!$A$2:$Y$402)),MOD(ROW()-ROW($G$2),COLUMNS(drive!$A$2:$Y$402)),1,1)</f>
        <v>4</v>
      </c>
      <c r="H4720" s="5">
        <f ca="1">(VLOOKUP($B4720,weights!$A$2:$R$6,4))*VLOOKUP($B4720,weights!$A$2:$R$6,6)^C4720*(VLOOKUP($B4720,weights!$A$2:$R$6,15)*EXP(VLOOKUP($B4720,weights!$A$2:$R$6,11)*D4720)+VLOOKUP($B4720,weights!$A$2:$R$6,16)*EXP(VLOOKUP($B4720,weights!$A$2:$R$6,12)*E4720)+VLOOKUP($B4720,weights!$A$2:$R$6,17)*EXP(VLOOKUP($B4720,weights!$A$2:$R$6,13)*F4720)+VLOOKUP($B4720,weights!$A$2:$R$6,18)*EXP(VLOOKUP($B4720,weights!$A$2:$R$6,14)*G4720))</f>
        <v>2.3014383882890459</v>
      </c>
    </row>
    <row r="4721" spans="1:8" ht="12.75" x14ac:dyDescent="0.2">
      <c r="A4721">
        <f t="shared" si="0"/>
        <v>189</v>
      </c>
      <c r="B4721" t="str">
        <f t="shared" ref="B4721:C4721" si="4695">B4696</f>
        <v>store</v>
      </c>
      <c r="C4721">
        <f t="shared" si="4695"/>
        <v>4</v>
      </c>
      <c r="D4721">
        <f ca="1">OFFSET(walk!$A$2:$Y$402,TRUNC((ROW()-ROW($D$2))/COLUMNS(walk!$A$2:$Y$402)),MOD(ROW()-ROW($D$2),COLUMNS(walk!$A$2:$Y$402)),1,1)</f>
        <v>19</v>
      </c>
      <c r="E4721">
        <f ca="1">OFFSET(bike!$A$2:$Y$402,TRUNC((ROW()-ROW($E$2))/COLUMNS(bike!$A$2:$Y$402)),MOD(ROW()-ROW($E$2),COLUMNS(bike!$A$2:$Y$402)),1,1)</f>
        <v>6</v>
      </c>
      <c r="F4721">
        <f ca="1">OFFSET(transit!$A$2:$Y$402,TRUNC((ROW()-ROW($F$2))/COLUMNS(transit!$A$2:$Y$402)),MOD(ROW()-ROW($F$2),COLUMNS(transit!$A$2:$Y$402)),1,1)</f>
        <v>12</v>
      </c>
      <c r="G4721">
        <f ca="1">OFFSET(drive!$A$2:$Y$402,TRUNC((ROW()-ROW($G$2))/COLUMNS(drive!$A$2:$Y$402)),MOD(ROW()-ROW($G$2),COLUMNS(drive!$A$2:$Y$402)),1,1)</f>
        <v>4</v>
      </c>
      <c r="H4721" s="5">
        <f ca="1">(VLOOKUP($B4721,weights!$A$2:$R$6,4))*VLOOKUP($B4721,weights!$A$2:$R$6,6)^C4721*(VLOOKUP($B4721,weights!$A$2:$R$6,15)*EXP(VLOOKUP($B4721,weights!$A$2:$R$6,11)*D4721)+VLOOKUP($B4721,weights!$A$2:$R$6,16)*EXP(VLOOKUP($B4721,weights!$A$2:$R$6,12)*E4721)+VLOOKUP($B4721,weights!$A$2:$R$6,17)*EXP(VLOOKUP($B4721,weights!$A$2:$R$6,13)*F4721)+VLOOKUP($B4721,weights!$A$2:$R$6,18)*EXP(VLOOKUP($B4721,weights!$A$2:$R$6,14)*G4721))</f>
        <v>0.91871354689209461</v>
      </c>
    </row>
    <row r="4722" spans="1:8" ht="12.75" x14ac:dyDescent="0.2">
      <c r="A4722">
        <f t="shared" si="0"/>
        <v>189</v>
      </c>
      <c r="B4722" t="str">
        <f t="shared" ref="B4722:C4722" si="4696">B4697</f>
        <v>pharmacy</v>
      </c>
      <c r="C4722">
        <f t="shared" si="4696"/>
        <v>0</v>
      </c>
      <c r="D4722">
        <f ca="1">OFFSET(walk!$A$2:$Y$402,TRUNC((ROW()-ROW($D$2))/COLUMNS(walk!$A$2:$Y$402)),MOD(ROW()-ROW($D$2),COLUMNS(walk!$A$2:$Y$402)),1,1)</f>
        <v>14</v>
      </c>
      <c r="E4722">
        <f ca="1">OFFSET(bike!$A$2:$Y$402,TRUNC((ROW()-ROW($E$2))/COLUMNS(bike!$A$2:$Y$402)),MOD(ROW()-ROW($E$2),COLUMNS(bike!$A$2:$Y$402)),1,1)</f>
        <v>4</v>
      </c>
      <c r="F4722">
        <f ca="1">OFFSET(transit!$A$2:$Y$402,TRUNC((ROW()-ROW($F$2))/COLUMNS(transit!$A$2:$Y$402)),MOD(ROW()-ROW($F$2),COLUMNS(transit!$A$2:$Y$402)),1,1)</f>
        <v>14</v>
      </c>
      <c r="G4722">
        <f ca="1">OFFSET(drive!$A$2:$Y$402,TRUNC((ROW()-ROW($G$2))/COLUMNS(drive!$A$2:$Y$402)),MOD(ROW()-ROW($G$2),COLUMNS(drive!$A$2:$Y$402)),1,1)</f>
        <v>3</v>
      </c>
      <c r="H4722" s="5">
        <f ca="1">(VLOOKUP($B4722,weights!$A$2:$R$6,4))*VLOOKUP($B4722,weights!$A$2:$R$6,6)^C4722*(VLOOKUP($B4722,weights!$A$2:$R$6,15)*EXP(VLOOKUP($B4722,weights!$A$2:$R$6,11)*D4722)+VLOOKUP($B4722,weights!$A$2:$R$6,16)*EXP(VLOOKUP($B4722,weights!$A$2:$R$6,12)*E4722)+VLOOKUP($B4722,weights!$A$2:$R$6,17)*EXP(VLOOKUP($B4722,weights!$A$2:$R$6,13)*F4722)+VLOOKUP($B4722,weights!$A$2:$R$6,18)*EXP(VLOOKUP($B4722,weights!$A$2:$R$6,14)*G4722))</f>
        <v>5.008916752400725</v>
      </c>
    </row>
    <row r="4723" spans="1:8" ht="12.75" x14ac:dyDescent="0.2">
      <c r="A4723">
        <f t="shared" si="0"/>
        <v>189</v>
      </c>
      <c r="B4723" t="str">
        <f t="shared" ref="B4723:C4723" si="4697">B4698</f>
        <v>pharmacy</v>
      </c>
      <c r="C4723">
        <f t="shared" si="4697"/>
        <v>1</v>
      </c>
      <c r="D4723">
        <f ca="1">OFFSET(walk!$A$2:$Y$402,TRUNC((ROW()-ROW($D$2))/COLUMNS(walk!$A$2:$Y$402)),MOD(ROW()-ROW($D$2),COLUMNS(walk!$A$2:$Y$402)),1,1)</f>
        <v>17</v>
      </c>
      <c r="E4723">
        <f ca="1">OFFSET(bike!$A$2:$Y$402,TRUNC((ROW()-ROW($E$2))/COLUMNS(bike!$A$2:$Y$402)),MOD(ROW()-ROW($E$2),COLUMNS(bike!$A$2:$Y$402)),1,1)</f>
        <v>6</v>
      </c>
      <c r="F4723">
        <f ca="1">OFFSET(transit!$A$2:$Y$402,TRUNC((ROW()-ROW($F$2))/COLUMNS(transit!$A$2:$Y$402)),MOD(ROW()-ROW($F$2),COLUMNS(transit!$A$2:$Y$402)),1,1)</f>
        <v>16</v>
      </c>
      <c r="G4723">
        <f ca="1">OFFSET(drive!$A$2:$Y$402,TRUNC((ROW()-ROW($G$2))/COLUMNS(drive!$A$2:$Y$402)),MOD(ROW()-ROW($G$2),COLUMNS(drive!$A$2:$Y$402)),1,1)</f>
        <v>4</v>
      </c>
      <c r="H4723" s="5">
        <f ca="1">(VLOOKUP($B4723,weights!$A$2:$R$6,4))*VLOOKUP($B4723,weights!$A$2:$R$6,6)^C4723*(VLOOKUP($B4723,weights!$A$2:$R$6,15)*EXP(VLOOKUP($B4723,weights!$A$2:$R$6,11)*D4723)+VLOOKUP($B4723,weights!$A$2:$R$6,16)*EXP(VLOOKUP($B4723,weights!$A$2:$R$6,12)*E4723)+VLOOKUP($B4723,weights!$A$2:$R$6,17)*EXP(VLOOKUP($B4723,weights!$A$2:$R$6,13)*F4723)+VLOOKUP($B4723,weights!$A$2:$R$6,18)*EXP(VLOOKUP($B4723,weights!$A$2:$R$6,14)*G4723))</f>
        <v>1.6846353744493883</v>
      </c>
    </row>
    <row r="4724" spans="1:8" ht="12.75" x14ac:dyDescent="0.2">
      <c r="A4724">
        <f t="shared" si="0"/>
        <v>189</v>
      </c>
      <c r="B4724" t="str">
        <f t="shared" ref="B4724:C4724" si="4698">B4699</f>
        <v>pharmacy</v>
      </c>
      <c r="C4724">
        <f t="shared" si="4698"/>
        <v>2</v>
      </c>
      <c r="D4724">
        <f ca="1">OFFSET(walk!$A$2:$Y$402,TRUNC((ROW()-ROW($D$2))/COLUMNS(walk!$A$2:$Y$402)),MOD(ROW()-ROW($D$2),COLUMNS(walk!$A$2:$Y$402)),1,1)</f>
        <v>17</v>
      </c>
      <c r="E4724">
        <f ca="1">OFFSET(bike!$A$2:$Y$402,TRUNC((ROW()-ROW($E$2))/COLUMNS(bike!$A$2:$Y$402)),MOD(ROW()-ROW($E$2),COLUMNS(bike!$A$2:$Y$402)),1,1)</f>
        <v>6</v>
      </c>
      <c r="F4724">
        <f ca="1">OFFSET(transit!$A$2:$Y$402,TRUNC((ROW()-ROW($F$2))/COLUMNS(transit!$A$2:$Y$402)),MOD(ROW()-ROW($F$2),COLUMNS(transit!$A$2:$Y$402)),1,1)</f>
        <v>16</v>
      </c>
      <c r="G4724">
        <f ca="1">OFFSET(drive!$A$2:$Y$402,TRUNC((ROW()-ROW($G$2))/COLUMNS(drive!$A$2:$Y$402)),MOD(ROW()-ROW($G$2),COLUMNS(drive!$A$2:$Y$402)),1,1)</f>
        <v>4</v>
      </c>
      <c r="H4724" s="5">
        <f ca="1">(VLOOKUP($B4724,weights!$A$2:$R$6,4))*VLOOKUP($B4724,weights!$A$2:$R$6,6)^C4724*(VLOOKUP($B4724,weights!$A$2:$R$6,15)*EXP(VLOOKUP($B4724,weights!$A$2:$R$6,11)*D4724)+VLOOKUP($B4724,weights!$A$2:$R$6,16)*EXP(VLOOKUP($B4724,weights!$A$2:$R$6,12)*E4724)+VLOOKUP($B4724,weights!$A$2:$R$6,17)*EXP(VLOOKUP($B4724,weights!$A$2:$R$6,13)*F4724)+VLOOKUP($B4724,weights!$A$2:$R$6,18)*EXP(VLOOKUP($B4724,weights!$A$2:$R$6,14)*G4724))</f>
        <v>0.81112073584600186</v>
      </c>
    </row>
    <row r="4725" spans="1:8" ht="12.75" x14ac:dyDescent="0.2">
      <c r="A4725">
        <f t="shared" si="0"/>
        <v>189</v>
      </c>
      <c r="B4725" t="str">
        <f t="shared" ref="B4725:C4725" si="4699">B4700</f>
        <v>bank</v>
      </c>
      <c r="C4725">
        <f t="shared" si="4699"/>
        <v>0</v>
      </c>
      <c r="D4725">
        <f ca="1">OFFSET(walk!$A$2:$Y$402,TRUNC((ROW()-ROW($D$2))/COLUMNS(walk!$A$2:$Y$402)),MOD(ROW()-ROW($D$2),COLUMNS(walk!$A$2:$Y$402)),1,1)</f>
        <v>26</v>
      </c>
      <c r="E4725">
        <f ca="1">OFFSET(bike!$A$2:$Y$402,TRUNC((ROW()-ROW($E$2))/COLUMNS(bike!$A$2:$Y$402)),MOD(ROW()-ROW($E$2),COLUMNS(bike!$A$2:$Y$402)),1,1)</f>
        <v>10</v>
      </c>
      <c r="F4725">
        <f ca="1">OFFSET(transit!$A$2:$Y$402,TRUNC((ROW()-ROW($F$2))/COLUMNS(transit!$A$2:$Y$402)),MOD(ROW()-ROW($F$2),COLUMNS(transit!$A$2:$Y$402)),1,1)</f>
        <v>23</v>
      </c>
      <c r="G4725">
        <f ca="1">OFFSET(drive!$A$2:$Y$402,TRUNC((ROW()-ROW($G$2))/COLUMNS(drive!$A$2:$Y$402)),MOD(ROW()-ROW($G$2),COLUMNS(drive!$A$2:$Y$402)),1,1)</f>
        <v>7</v>
      </c>
      <c r="H4725" s="5">
        <f ca="1">(VLOOKUP($B4725,weights!$A$2:$R$6,4))*VLOOKUP($B4725,weights!$A$2:$R$6,6)^C4725*(VLOOKUP($B4725,weights!$A$2:$R$6,15)*EXP(VLOOKUP($B4725,weights!$A$2:$R$6,11)*D4725)+VLOOKUP($B4725,weights!$A$2:$R$6,16)*EXP(VLOOKUP($B4725,weights!$A$2:$R$6,12)*E4725)+VLOOKUP($B4725,weights!$A$2:$R$6,17)*EXP(VLOOKUP($B4725,weights!$A$2:$R$6,13)*F4725)+VLOOKUP($B4725,weights!$A$2:$R$6,18)*EXP(VLOOKUP($B4725,weights!$A$2:$R$6,14)*G4725))</f>
        <v>1.7148888402338902</v>
      </c>
    </row>
    <row r="4726" spans="1:8" ht="12.75" x14ac:dyDescent="0.2">
      <c r="A4726">
        <f t="shared" si="0"/>
        <v>189</v>
      </c>
      <c r="B4726" t="str">
        <f t="shared" ref="B4726:C4726" si="4700">B4701</f>
        <v>bank</v>
      </c>
      <c r="C4726">
        <f t="shared" si="4700"/>
        <v>1</v>
      </c>
      <c r="D4726">
        <f ca="1">OFFSET(walk!$A$2:$Y$402,TRUNC((ROW()-ROW($D$2))/COLUMNS(walk!$A$2:$Y$402)),MOD(ROW()-ROW($D$2),COLUMNS(walk!$A$2:$Y$402)),1,1)</f>
        <v>41</v>
      </c>
      <c r="E4726">
        <f ca="1">OFFSET(bike!$A$2:$Y$402,TRUNC((ROW()-ROW($E$2))/COLUMNS(bike!$A$2:$Y$402)),MOD(ROW()-ROW($E$2),COLUMNS(bike!$A$2:$Y$402)),1,1)</f>
        <v>14</v>
      </c>
      <c r="F4726">
        <f ca="1">OFFSET(transit!$A$2:$Y$402,TRUNC((ROW()-ROW($F$2))/COLUMNS(transit!$A$2:$Y$402)),MOD(ROW()-ROW($F$2),COLUMNS(transit!$A$2:$Y$402)),1,1)</f>
        <v>33</v>
      </c>
      <c r="G4726">
        <f ca="1">OFFSET(drive!$A$2:$Y$402,TRUNC((ROW()-ROW($G$2))/COLUMNS(drive!$A$2:$Y$402)),MOD(ROW()-ROW($G$2),COLUMNS(drive!$A$2:$Y$402)),1,1)</f>
        <v>8</v>
      </c>
      <c r="H4726" s="5">
        <f ca="1">(VLOOKUP($B4726,weights!$A$2:$R$6,4))*VLOOKUP($B4726,weights!$A$2:$R$6,6)^C4726*(VLOOKUP($B4726,weights!$A$2:$R$6,15)*EXP(VLOOKUP($B4726,weights!$A$2:$R$6,11)*D4726)+VLOOKUP($B4726,weights!$A$2:$R$6,16)*EXP(VLOOKUP($B4726,weights!$A$2:$R$6,12)*E4726)+VLOOKUP($B4726,weights!$A$2:$R$6,17)*EXP(VLOOKUP($B4726,weights!$A$2:$R$6,13)*F4726)+VLOOKUP($B4726,weights!$A$2:$R$6,18)*EXP(VLOOKUP($B4726,weights!$A$2:$R$6,14)*G4726))</f>
        <v>0.43947355727721354</v>
      </c>
    </row>
    <row r="4727" spans="1:8" ht="12.75" x14ac:dyDescent="0.2">
      <c r="A4727">
        <f t="shared" si="0"/>
        <v>190</v>
      </c>
      <c r="B4727" t="str">
        <f t="shared" ref="B4727:C4727" si="4701">B4702</f>
        <v>restaurant</v>
      </c>
      <c r="C4727">
        <f t="shared" si="4701"/>
        <v>0</v>
      </c>
      <c r="D4727">
        <f ca="1">OFFSET(walk!$A$2:$Y$402,TRUNC((ROW()-ROW($D$2))/COLUMNS(walk!$A$2:$Y$402)),MOD(ROW()-ROW($D$2),COLUMNS(walk!$A$2:$Y$402)),1,1)</f>
        <v>7</v>
      </c>
      <c r="E4727">
        <f ca="1">OFFSET(bike!$A$2:$Y$402,TRUNC((ROW()-ROW($E$2))/COLUMNS(bike!$A$2:$Y$402)),MOD(ROW()-ROW($E$2),COLUMNS(bike!$A$2:$Y$402)),1,1)</f>
        <v>3</v>
      </c>
      <c r="F4727">
        <f ca="1">OFFSET(transit!$A$2:$Y$402,TRUNC((ROW()-ROW($F$2))/COLUMNS(transit!$A$2:$Y$402)),MOD(ROW()-ROW($F$2),COLUMNS(transit!$A$2:$Y$402)),1,1)</f>
        <v>7</v>
      </c>
      <c r="G4727">
        <f ca="1">OFFSET(drive!$A$2:$Y$402,TRUNC((ROW()-ROW($G$2))/COLUMNS(drive!$A$2:$Y$402)),MOD(ROW()-ROW($G$2),COLUMNS(drive!$A$2:$Y$402)),1,1)</f>
        <v>2</v>
      </c>
      <c r="H4727" s="5">
        <f ca="1">(VLOOKUP($B4727,weights!$A$2:$R$6,4))*VLOOKUP($B4727,weights!$A$2:$R$6,6)^C4727*(VLOOKUP($B4727,weights!$A$2:$R$6,15)*EXP(VLOOKUP($B4727,weights!$A$2:$R$6,11)*D4727)+VLOOKUP($B4727,weights!$A$2:$R$6,16)*EXP(VLOOKUP($B4727,weights!$A$2:$R$6,12)*E4727)+VLOOKUP($B4727,weights!$A$2:$R$6,17)*EXP(VLOOKUP($B4727,weights!$A$2:$R$6,13)*F4727)+VLOOKUP($B4727,weights!$A$2:$R$6,18)*EXP(VLOOKUP($B4727,weights!$A$2:$R$6,14)*G4727))</f>
        <v>29.929378946993776</v>
      </c>
    </row>
    <row r="4728" spans="1:8" ht="12.75" x14ac:dyDescent="0.2">
      <c r="A4728">
        <f t="shared" si="0"/>
        <v>190</v>
      </c>
      <c r="B4728" t="str">
        <f t="shared" ref="B4728:C4728" si="4702">B4703</f>
        <v>restaurant</v>
      </c>
      <c r="C4728">
        <f t="shared" si="4702"/>
        <v>1</v>
      </c>
      <c r="D4728">
        <f ca="1">OFFSET(walk!$A$2:$Y$402,TRUNC((ROW()-ROW($D$2))/COLUMNS(walk!$A$2:$Y$402)),MOD(ROW()-ROW($D$2),COLUMNS(walk!$A$2:$Y$402)),1,1)</f>
        <v>9</v>
      </c>
      <c r="E4728">
        <f ca="1">OFFSET(bike!$A$2:$Y$402,TRUNC((ROW()-ROW($E$2))/COLUMNS(bike!$A$2:$Y$402)),MOD(ROW()-ROW($E$2),COLUMNS(bike!$A$2:$Y$402)),1,1)</f>
        <v>3</v>
      </c>
      <c r="F4728">
        <f ca="1">OFFSET(transit!$A$2:$Y$402,TRUNC((ROW()-ROW($F$2))/COLUMNS(transit!$A$2:$Y$402)),MOD(ROW()-ROW($F$2),COLUMNS(transit!$A$2:$Y$402)),1,1)</f>
        <v>7</v>
      </c>
      <c r="G4728">
        <f ca="1">OFFSET(drive!$A$2:$Y$402,TRUNC((ROW()-ROW($G$2))/COLUMNS(drive!$A$2:$Y$402)),MOD(ROW()-ROW($G$2),COLUMNS(drive!$A$2:$Y$402)),1,1)</f>
        <v>3</v>
      </c>
      <c r="H4728" s="5">
        <f ca="1">(VLOOKUP($B4728,weights!$A$2:$R$6,4))*VLOOKUP($B4728,weights!$A$2:$R$6,6)^C4728*(VLOOKUP($B4728,weights!$A$2:$R$6,15)*EXP(VLOOKUP($B4728,weights!$A$2:$R$6,11)*D4728)+VLOOKUP($B4728,weights!$A$2:$R$6,16)*EXP(VLOOKUP($B4728,weights!$A$2:$R$6,12)*E4728)+VLOOKUP($B4728,weights!$A$2:$R$6,17)*EXP(VLOOKUP($B4728,weights!$A$2:$R$6,13)*F4728)+VLOOKUP($B4728,weights!$A$2:$R$6,18)*EXP(VLOOKUP($B4728,weights!$A$2:$R$6,14)*G4728))</f>
        <v>23.851441864822963</v>
      </c>
    </row>
    <row r="4729" spans="1:8" ht="12.75" x14ac:dyDescent="0.2">
      <c r="A4729">
        <f t="shared" si="0"/>
        <v>190</v>
      </c>
      <c r="B4729" t="str">
        <f t="shared" ref="B4729:C4729" si="4703">B4704</f>
        <v>restaurant</v>
      </c>
      <c r="C4729">
        <f t="shared" si="4703"/>
        <v>2</v>
      </c>
      <c r="D4729">
        <f ca="1">OFFSET(walk!$A$2:$Y$402,TRUNC((ROW()-ROW($D$2))/COLUMNS(walk!$A$2:$Y$402)),MOD(ROW()-ROW($D$2),COLUMNS(walk!$A$2:$Y$402)),1,1)</f>
        <v>9</v>
      </c>
      <c r="E4729">
        <f ca="1">OFFSET(bike!$A$2:$Y$402,TRUNC((ROW()-ROW($E$2))/COLUMNS(bike!$A$2:$Y$402)),MOD(ROW()-ROW($E$2),COLUMNS(bike!$A$2:$Y$402)),1,1)</f>
        <v>3</v>
      </c>
      <c r="F4729">
        <f ca="1">OFFSET(transit!$A$2:$Y$402,TRUNC((ROW()-ROW($F$2))/COLUMNS(transit!$A$2:$Y$402)),MOD(ROW()-ROW($F$2),COLUMNS(transit!$A$2:$Y$402)),1,1)</f>
        <v>8</v>
      </c>
      <c r="G4729">
        <f ca="1">OFFSET(drive!$A$2:$Y$402,TRUNC((ROW()-ROW($G$2))/COLUMNS(drive!$A$2:$Y$402)),MOD(ROW()-ROW($G$2),COLUMNS(drive!$A$2:$Y$402)),1,1)</f>
        <v>3</v>
      </c>
      <c r="H4729" s="5">
        <f ca="1">(VLOOKUP($B4729,weights!$A$2:$R$6,4))*VLOOKUP($B4729,weights!$A$2:$R$6,6)^C4729*(VLOOKUP($B4729,weights!$A$2:$R$6,15)*EXP(VLOOKUP($B4729,weights!$A$2:$R$6,11)*D4729)+VLOOKUP($B4729,weights!$A$2:$R$6,16)*EXP(VLOOKUP($B4729,weights!$A$2:$R$6,12)*E4729)+VLOOKUP($B4729,weights!$A$2:$R$6,17)*EXP(VLOOKUP($B4729,weights!$A$2:$R$6,13)*F4729)+VLOOKUP($B4729,weights!$A$2:$R$6,18)*EXP(VLOOKUP($B4729,weights!$A$2:$R$6,14)*G4729))</f>
        <v>20.73724263730676</v>
      </c>
    </row>
    <row r="4730" spans="1:8" ht="12.75" x14ac:dyDescent="0.2">
      <c r="A4730">
        <f t="shared" si="0"/>
        <v>190</v>
      </c>
      <c r="B4730" t="str">
        <f t="shared" ref="B4730:C4730" si="4704">B4705</f>
        <v>restaurant</v>
      </c>
      <c r="C4730">
        <f t="shared" si="4704"/>
        <v>3</v>
      </c>
      <c r="D4730">
        <f ca="1">OFFSET(walk!$A$2:$Y$402,TRUNC((ROW()-ROW($D$2))/COLUMNS(walk!$A$2:$Y$402)),MOD(ROW()-ROW($D$2),COLUMNS(walk!$A$2:$Y$402)),1,1)</f>
        <v>9</v>
      </c>
      <c r="E4730">
        <f ca="1">OFFSET(bike!$A$2:$Y$402,TRUNC((ROW()-ROW($E$2))/COLUMNS(bike!$A$2:$Y$402)),MOD(ROW()-ROW($E$2),COLUMNS(bike!$A$2:$Y$402)),1,1)</f>
        <v>3</v>
      </c>
      <c r="F4730">
        <f ca="1">OFFSET(transit!$A$2:$Y$402,TRUNC((ROW()-ROW($F$2))/COLUMNS(transit!$A$2:$Y$402)),MOD(ROW()-ROW($F$2),COLUMNS(transit!$A$2:$Y$402)),1,1)</f>
        <v>8</v>
      </c>
      <c r="G4730">
        <f ca="1">OFFSET(drive!$A$2:$Y$402,TRUNC((ROW()-ROW($G$2))/COLUMNS(drive!$A$2:$Y$402)),MOD(ROW()-ROW($G$2),COLUMNS(drive!$A$2:$Y$402)),1,1)</f>
        <v>3</v>
      </c>
      <c r="H4730" s="5">
        <f ca="1">(VLOOKUP($B4730,weights!$A$2:$R$6,4))*VLOOKUP($B4730,weights!$A$2:$R$6,6)^C4730*(VLOOKUP($B4730,weights!$A$2:$R$6,15)*EXP(VLOOKUP($B4730,weights!$A$2:$R$6,11)*D4730)+VLOOKUP($B4730,weights!$A$2:$R$6,16)*EXP(VLOOKUP($B4730,weights!$A$2:$R$6,12)*E4730)+VLOOKUP($B4730,weights!$A$2:$R$6,17)*EXP(VLOOKUP($B4730,weights!$A$2:$R$6,13)*F4730)+VLOOKUP($B4730,weights!$A$2:$R$6,18)*EXP(VLOOKUP($B4730,weights!$A$2:$R$6,14)*G4730))</f>
        <v>18.586713771215688</v>
      </c>
    </row>
    <row r="4731" spans="1:8" ht="12.75" x14ac:dyDescent="0.2">
      <c r="A4731">
        <f t="shared" si="0"/>
        <v>190</v>
      </c>
      <c r="B4731" t="str">
        <f t="shared" ref="B4731:C4731" si="4705">B4706</f>
        <v>restaurant</v>
      </c>
      <c r="C4731">
        <f t="shared" si="4705"/>
        <v>4</v>
      </c>
      <c r="D4731">
        <f ca="1">OFFSET(walk!$A$2:$Y$402,TRUNC((ROW()-ROW($D$2))/COLUMNS(walk!$A$2:$Y$402)),MOD(ROW()-ROW($D$2),COLUMNS(walk!$A$2:$Y$402)),1,1)</f>
        <v>11</v>
      </c>
      <c r="E4731">
        <f ca="1">OFFSET(bike!$A$2:$Y$402,TRUNC((ROW()-ROW($E$2))/COLUMNS(bike!$A$2:$Y$402)),MOD(ROW()-ROW($E$2),COLUMNS(bike!$A$2:$Y$402)),1,1)</f>
        <v>3</v>
      </c>
      <c r="F4731">
        <f ca="1">OFFSET(transit!$A$2:$Y$402,TRUNC((ROW()-ROW($F$2))/COLUMNS(transit!$A$2:$Y$402)),MOD(ROW()-ROW($F$2),COLUMNS(transit!$A$2:$Y$402)),1,1)</f>
        <v>8</v>
      </c>
      <c r="G4731">
        <f ca="1">OFFSET(drive!$A$2:$Y$402,TRUNC((ROW()-ROW($G$2))/COLUMNS(drive!$A$2:$Y$402)),MOD(ROW()-ROW($G$2),COLUMNS(drive!$A$2:$Y$402)),1,1)</f>
        <v>3</v>
      </c>
      <c r="H4731" s="5">
        <f ca="1">(VLOOKUP($B4731,weights!$A$2:$R$6,4))*VLOOKUP($B4731,weights!$A$2:$R$6,6)^C4731*(VLOOKUP($B4731,weights!$A$2:$R$6,15)*EXP(VLOOKUP($B4731,weights!$A$2:$R$6,11)*D4731)+VLOOKUP($B4731,weights!$A$2:$R$6,16)*EXP(VLOOKUP($B4731,weights!$A$2:$R$6,12)*E4731)+VLOOKUP($B4731,weights!$A$2:$R$6,17)*EXP(VLOOKUP($B4731,weights!$A$2:$R$6,13)*F4731)+VLOOKUP($B4731,weights!$A$2:$R$6,18)*EXP(VLOOKUP($B4731,weights!$A$2:$R$6,14)*G4731))</f>
        <v>16.034661032341649</v>
      </c>
    </row>
    <row r="4732" spans="1:8" ht="12.75" x14ac:dyDescent="0.2">
      <c r="A4732">
        <f t="shared" si="0"/>
        <v>190</v>
      </c>
      <c r="B4732" t="str">
        <f t="shared" ref="B4732:C4732" si="4706">B4707</f>
        <v>restaurant</v>
      </c>
      <c r="C4732">
        <f t="shared" si="4706"/>
        <v>5</v>
      </c>
      <c r="D4732">
        <f ca="1">OFFSET(walk!$A$2:$Y$402,TRUNC((ROW()-ROW($D$2))/COLUMNS(walk!$A$2:$Y$402)),MOD(ROW()-ROW($D$2),COLUMNS(walk!$A$2:$Y$402)),1,1)</f>
        <v>12</v>
      </c>
      <c r="E4732">
        <f ca="1">OFFSET(bike!$A$2:$Y$402,TRUNC((ROW()-ROW($E$2))/COLUMNS(bike!$A$2:$Y$402)),MOD(ROW()-ROW($E$2),COLUMNS(bike!$A$2:$Y$402)),1,1)</f>
        <v>3</v>
      </c>
      <c r="F4732">
        <f ca="1">OFFSET(transit!$A$2:$Y$402,TRUNC((ROW()-ROW($F$2))/COLUMNS(transit!$A$2:$Y$402)),MOD(ROW()-ROW($F$2),COLUMNS(transit!$A$2:$Y$402)),1,1)</f>
        <v>9</v>
      </c>
      <c r="G4732">
        <f ca="1">OFFSET(drive!$A$2:$Y$402,TRUNC((ROW()-ROW($G$2))/COLUMNS(drive!$A$2:$Y$402)),MOD(ROW()-ROW($G$2),COLUMNS(drive!$A$2:$Y$402)),1,1)</f>
        <v>3</v>
      </c>
      <c r="H4732" s="5">
        <f ca="1">(VLOOKUP($B4732,weights!$A$2:$R$6,4))*VLOOKUP($B4732,weights!$A$2:$R$6,6)^C4732*(VLOOKUP($B4732,weights!$A$2:$R$6,15)*EXP(VLOOKUP($B4732,weights!$A$2:$R$6,11)*D4732)+VLOOKUP($B4732,weights!$A$2:$R$6,16)*EXP(VLOOKUP($B4732,weights!$A$2:$R$6,12)*E4732)+VLOOKUP($B4732,weights!$A$2:$R$6,17)*EXP(VLOOKUP($B4732,weights!$A$2:$R$6,13)*F4732)+VLOOKUP($B4732,weights!$A$2:$R$6,18)*EXP(VLOOKUP($B4732,weights!$A$2:$R$6,14)*G4732))</f>
        <v>13.77828292915078</v>
      </c>
    </row>
    <row r="4733" spans="1:8" ht="12.75" x14ac:dyDescent="0.2">
      <c r="A4733">
        <f t="shared" si="0"/>
        <v>190</v>
      </c>
      <c r="B4733" t="str">
        <f t="shared" ref="B4733:C4733" si="4707">B4708</f>
        <v>restaurant</v>
      </c>
      <c r="C4733">
        <f t="shared" si="4707"/>
        <v>6</v>
      </c>
      <c r="D4733">
        <f ca="1">OFFSET(walk!$A$2:$Y$402,TRUNC((ROW()-ROW($D$2))/COLUMNS(walk!$A$2:$Y$402)),MOD(ROW()-ROW($D$2),COLUMNS(walk!$A$2:$Y$402)),1,1)</f>
        <v>12</v>
      </c>
      <c r="E4733">
        <f ca="1">OFFSET(bike!$A$2:$Y$402,TRUNC((ROW()-ROW($E$2))/COLUMNS(bike!$A$2:$Y$402)),MOD(ROW()-ROW($E$2),COLUMNS(bike!$A$2:$Y$402)),1,1)</f>
        <v>4</v>
      </c>
      <c r="F4733">
        <f ca="1">OFFSET(transit!$A$2:$Y$402,TRUNC((ROW()-ROW($F$2))/COLUMNS(transit!$A$2:$Y$402)),MOD(ROW()-ROW($F$2),COLUMNS(transit!$A$2:$Y$402)),1,1)</f>
        <v>10</v>
      </c>
      <c r="G4733">
        <f ca="1">OFFSET(drive!$A$2:$Y$402,TRUNC((ROW()-ROW($G$2))/COLUMNS(drive!$A$2:$Y$402)),MOD(ROW()-ROW($G$2),COLUMNS(drive!$A$2:$Y$402)),1,1)</f>
        <v>4</v>
      </c>
      <c r="H4733" s="5">
        <f ca="1">(VLOOKUP($B4733,weights!$A$2:$R$6,4))*VLOOKUP($B4733,weights!$A$2:$R$6,6)^C4733*(VLOOKUP($B4733,weights!$A$2:$R$6,15)*EXP(VLOOKUP($B4733,weights!$A$2:$R$6,11)*D4733)+VLOOKUP($B4733,weights!$A$2:$R$6,16)*EXP(VLOOKUP($B4733,weights!$A$2:$R$6,12)*E4733)+VLOOKUP($B4733,weights!$A$2:$R$6,17)*EXP(VLOOKUP($B4733,weights!$A$2:$R$6,13)*F4733)+VLOOKUP($B4733,weights!$A$2:$R$6,18)*EXP(VLOOKUP($B4733,weights!$A$2:$R$6,14)*G4733))</f>
        <v>10.393611669483832</v>
      </c>
    </row>
    <row r="4734" spans="1:8" ht="12.75" x14ac:dyDescent="0.2">
      <c r="A4734">
        <f t="shared" si="0"/>
        <v>190</v>
      </c>
      <c r="B4734" t="str">
        <f t="shared" ref="B4734:C4734" si="4708">B4709</f>
        <v>restaurant</v>
      </c>
      <c r="C4734">
        <f t="shared" si="4708"/>
        <v>7</v>
      </c>
      <c r="D4734">
        <f ca="1">OFFSET(walk!$A$2:$Y$402,TRUNC((ROW()-ROW($D$2))/COLUMNS(walk!$A$2:$Y$402)),MOD(ROW()-ROW($D$2),COLUMNS(walk!$A$2:$Y$402)),1,1)</f>
        <v>12</v>
      </c>
      <c r="E4734">
        <f ca="1">OFFSET(bike!$A$2:$Y$402,TRUNC((ROW()-ROW($E$2))/COLUMNS(bike!$A$2:$Y$402)),MOD(ROW()-ROW($E$2),COLUMNS(bike!$A$2:$Y$402)),1,1)</f>
        <v>4</v>
      </c>
      <c r="F4734">
        <f ca="1">OFFSET(transit!$A$2:$Y$402,TRUNC((ROW()-ROW($F$2))/COLUMNS(transit!$A$2:$Y$402)),MOD(ROW()-ROW($F$2),COLUMNS(transit!$A$2:$Y$402)),1,1)</f>
        <v>10</v>
      </c>
      <c r="G4734">
        <f ca="1">OFFSET(drive!$A$2:$Y$402,TRUNC((ROW()-ROW($G$2))/COLUMNS(drive!$A$2:$Y$402)),MOD(ROW()-ROW($G$2),COLUMNS(drive!$A$2:$Y$402)),1,1)</f>
        <v>4</v>
      </c>
      <c r="H4734" s="5">
        <f ca="1">(VLOOKUP($B4734,weights!$A$2:$R$6,4))*VLOOKUP($B4734,weights!$A$2:$R$6,6)^C4734*(VLOOKUP($B4734,weights!$A$2:$R$6,15)*EXP(VLOOKUP($B4734,weights!$A$2:$R$6,11)*D4734)+VLOOKUP($B4734,weights!$A$2:$R$6,16)*EXP(VLOOKUP($B4734,weights!$A$2:$R$6,12)*E4734)+VLOOKUP($B4734,weights!$A$2:$R$6,17)*EXP(VLOOKUP($B4734,weights!$A$2:$R$6,13)*F4734)+VLOOKUP($B4734,weights!$A$2:$R$6,18)*EXP(VLOOKUP($B4734,weights!$A$2:$R$6,14)*G4734))</f>
        <v>9.3157556445003245</v>
      </c>
    </row>
    <row r="4735" spans="1:8" ht="12.75" x14ac:dyDescent="0.2">
      <c r="A4735">
        <f t="shared" si="0"/>
        <v>190</v>
      </c>
      <c r="B4735" t="str">
        <f t="shared" ref="B4735:C4735" si="4709">B4710</f>
        <v>restaurant</v>
      </c>
      <c r="C4735">
        <f t="shared" si="4709"/>
        <v>8</v>
      </c>
      <c r="D4735">
        <f ca="1">OFFSET(walk!$A$2:$Y$402,TRUNC((ROW()-ROW($D$2))/COLUMNS(walk!$A$2:$Y$402)),MOD(ROW()-ROW($D$2),COLUMNS(walk!$A$2:$Y$402)),1,1)</f>
        <v>13</v>
      </c>
      <c r="E4735">
        <f ca="1">OFFSET(bike!$A$2:$Y$402,TRUNC((ROW()-ROW($E$2))/COLUMNS(bike!$A$2:$Y$402)),MOD(ROW()-ROW($E$2),COLUMNS(bike!$A$2:$Y$402)),1,1)</f>
        <v>4</v>
      </c>
      <c r="F4735">
        <f ca="1">OFFSET(transit!$A$2:$Y$402,TRUNC((ROW()-ROW($F$2))/COLUMNS(transit!$A$2:$Y$402)),MOD(ROW()-ROW($F$2),COLUMNS(transit!$A$2:$Y$402)),1,1)</f>
        <v>10</v>
      </c>
      <c r="G4735">
        <f ca="1">OFFSET(drive!$A$2:$Y$402,TRUNC((ROW()-ROW($G$2))/COLUMNS(drive!$A$2:$Y$402)),MOD(ROW()-ROW($G$2),COLUMNS(drive!$A$2:$Y$402)),1,1)</f>
        <v>4</v>
      </c>
      <c r="H4735" s="5">
        <f ca="1">(VLOOKUP($B4735,weights!$A$2:$R$6,4))*VLOOKUP($B4735,weights!$A$2:$R$6,6)^C4735*(VLOOKUP($B4735,weights!$A$2:$R$6,15)*EXP(VLOOKUP($B4735,weights!$A$2:$R$6,11)*D4735)+VLOOKUP($B4735,weights!$A$2:$R$6,16)*EXP(VLOOKUP($B4735,weights!$A$2:$R$6,12)*E4735)+VLOOKUP($B4735,weights!$A$2:$R$6,17)*EXP(VLOOKUP($B4735,weights!$A$2:$R$6,13)*F4735)+VLOOKUP($B4735,weights!$A$2:$R$6,18)*EXP(VLOOKUP($B4735,weights!$A$2:$R$6,14)*G4735))</f>
        <v>8.2361586286723742</v>
      </c>
    </row>
    <row r="4736" spans="1:8" ht="12.75" x14ac:dyDescent="0.2">
      <c r="A4736">
        <f t="shared" si="0"/>
        <v>190</v>
      </c>
      <c r="B4736" t="str">
        <f t="shared" ref="B4736:C4736" si="4710">B4711</f>
        <v>restaurant</v>
      </c>
      <c r="C4736">
        <f t="shared" si="4710"/>
        <v>9</v>
      </c>
      <c r="D4736">
        <f ca="1">OFFSET(walk!$A$2:$Y$402,TRUNC((ROW()-ROW($D$2))/COLUMNS(walk!$A$2:$Y$402)),MOD(ROW()-ROW($D$2),COLUMNS(walk!$A$2:$Y$402)),1,1)</f>
        <v>15</v>
      </c>
      <c r="E4736">
        <f ca="1">OFFSET(bike!$A$2:$Y$402,TRUNC((ROW()-ROW($E$2))/COLUMNS(bike!$A$2:$Y$402)),MOD(ROW()-ROW($E$2),COLUMNS(bike!$A$2:$Y$402)),1,1)</f>
        <v>5</v>
      </c>
      <c r="F4736">
        <f ca="1">OFFSET(transit!$A$2:$Y$402,TRUNC((ROW()-ROW($F$2))/COLUMNS(transit!$A$2:$Y$402)),MOD(ROW()-ROW($F$2),COLUMNS(transit!$A$2:$Y$402)),1,1)</f>
        <v>11</v>
      </c>
      <c r="G4736">
        <f ca="1">OFFSET(drive!$A$2:$Y$402,TRUNC((ROW()-ROW($G$2))/COLUMNS(drive!$A$2:$Y$402)),MOD(ROW()-ROW($G$2),COLUMNS(drive!$A$2:$Y$402)),1,1)</f>
        <v>4</v>
      </c>
      <c r="H4736" s="5">
        <f ca="1">(VLOOKUP($B4736,weights!$A$2:$R$6,4))*VLOOKUP($B4736,weights!$A$2:$R$6,6)^C4736*(VLOOKUP($B4736,weights!$A$2:$R$6,15)*EXP(VLOOKUP($B4736,weights!$A$2:$R$6,11)*D4736)+VLOOKUP($B4736,weights!$A$2:$R$6,16)*EXP(VLOOKUP($B4736,weights!$A$2:$R$6,12)*E4736)+VLOOKUP($B4736,weights!$A$2:$R$6,17)*EXP(VLOOKUP($B4736,weights!$A$2:$R$6,13)*F4736)+VLOOKUP($B4736,weights!$A$2:$R$6,18)*EXP(VLOOKUP($B4736,weights!$A$2:$R$6,14)*G4736))</f>
        <v>6.5620346194970116</v>
      </c>
    </row>
    <row r="4737" spans="1:8" ht="12.75" x14ac:dyDescent="0.2">
      <c r="A4737">
        <f t="shared" si="0"/>
        <v>190</v>
      </c>
      <c r="B4737" t="str">
        <f t="shared" ref="B4737:C4737" si="4711">B4712</f>
        <v>supermarket</v>
      </c>
      <c r="C4737">
        <f t="shared" si="4711"/>
        <v>0</v>
      </c>
      <c r="D4737">
        <f ca="1">OFFSET(walk!$A$2:$Y$402,TRUNC((ROW()-ROW($D$2))/COLUMNS(walk!$A$2:$Y$402)),MOD(ROW()-ROW($D$2),COLUMNS(walk!$A$2:$Y$402)),1,1)</f>
        <v>33</v>
      </c>
      <c r="E4737">
        <f ca="1">OFFSET(bike!$A$2:$Y$402,TRUNC((ROW()-ROW($E$2))/COLUMNS(bike!$A$2:$Y$402)),MOD(ROW()-ROW($E$2),COLUMNS(bike!$A$2:$Y$402)),1,1)</f>
        <v>14</v>
      </c>
      <c r="F4737">
        <f ca="1">OFFSET(transit!$A$2:$Y$402,TRUNC((ROW()-ROW($F$2))/COLUMNS(transit!$A$2:$Y$402)),MOD(ROW()-ROW($F$2),COLUMNS(transit!$A$2:$Y$402)),1,1)</f>
        <v>21</v>
      </c>
      <c r="G4737">
        <f ca="1">OFFSET(drive!$A$2:$Y$402,TRUNC((ROW()-ROW($G$2))/COLUMNS(drive!$A$2:$Y$402)),MOD(ROW()-ROW($G$2),COLUMNS(drive!$A$2:$Y$402)),1,1)</f>
        <v>8</v>
      </c>
      <c r="H4737" s="5">
        <f ca="1">(VLOOKUP($B4737,weights!$A$2:$R$6,4))*VLOOKUP($B4737,weights!$A$2:$R$6,6)^C4737*(VLOOKUP($B4737,weights!$A$2:$R$6,15)*EXP(VLOOKUP($B4737,weights!$A$2:$R$6,11)*D4737)+VLOOKUP($B4737,weights!$A$2:$R$6,16)*EXP(VLOOKUP($B4737,weights!$A$2:$R$6,12)*E4737)+VLOOKUP($B4737,weights!$A$2:$R$6,17)*EXP(VLOOKUP($B4737,weights!$A$2:$R$6,13)*F4737)+VLOOKUP($B4737,weights!$A$2:$R$6,18)*EXP(VLOOKUP($B4737,weights!$A$2:$R$6,14)*G4737))</f>
        <v>3.5548299551554585</v>
      </c>
    </row>
    <row r="4738" spans="1:8" ht="12.75" x14ac:dyDescent="0.2">
      <c r="A4738">
        <f t="shared" si="0"/>
        <v>190</v>
      </c>
      <c r="B4738" t="str">
        <f t="shared" ref="B4738:C4738" si="4712">B4713</f>
        <v>supermarket</v>
      </c>
      <c r="C4738">
        <f t="shared" si="4712"/>
        <v>1</v>
      </c>
      <c r="D4738">
        <f ca="1">OFFSET(walk!$A$2:$Y$402,TRUNC((ROW()-ROW($D$2))/COLUMNS(walk!$A$2:$Y$402)),MOD(ROW()-ROW($D$2),COLUMNS(walk!$A$2:$Y$402)),1,1)</f>
        <v>46</v>
      </c>
      <c r="E4738">
        <f ca="1">OFFSET(bike!$A$2:$Y$402,TRUNC((ROW()-ROW($E$2))/COLUMNS(bike!$A$2:$Y$402)),MOD(ROW()-ROW($E$2),COLUMNS(bike!$A$2:$Y$402)),1,1)</f>
        <v>15</v>
      </c>
      <c r="F4738">
        <f ca="1">OFFSET(transit!$A$2:$Y$402,TRUNC((ROW()-ROW($F$2))/COLUMNS(transit!$A$2:$Y$402)),MOD(ROW()-ROW($F$2),COLUMNS(transit!$A$2:$Y$402)),1,1)</f>
        <v>25</v>
      </c>
      <c r="G4738">
        <f ca="1">OFFSET(drive!$A$2:$Y$402,TRUNC((ROW()-ROW($G$2))/COLUMNS(drive!$A$2:$Y$402)),MOD(ROW()-ROW($G$2),COLUMNS(drive!$A$2:$Y$402)),1,1)</f>
        <v>9</v>
      </c>
      <c r="H4738" s="5">
        <f ca="1">(VLOOKUP($B4738,weights!$A$2:$R$6,4))*VLOOKUP($B4738,weights!$A$2:$R$6,6)^C4738*(VLOOKUP($B4738,weights!$A$2:$R$6,15)*EXP(VLOOKUP($B4738,weights!$A$2:$R$6,11)*D4738)+VLOOKUP($B4738,weights!$A$2:$R$6,16)*EXP(VLOOKUP($B4738,weights!$A$2:$R$6,12)*E4738)+VLOOKUP($B4738,weights!$A$2:$R$6,17)*EXP(VLOOKUP($B4738,weights!$A$2:$R$6,13)*F4738)+VLOOKUP($B4738,weights!$A$2:$R$6,18)*EXP(VLOOKUP($B4738,weights!$A$2:$R$6,14)*G4738))</f>
        <v>1.6509232681826551</v>
      </c>
    </row>
    <row r="4739" spans="1:8" ht="12.75" x14ac:dyDescent="0.2">
      <c r="A4739">
        <f t="shared" si="0"/>
        <v>190</v>
      </c>
      <c r="B4739" t="str">
        <f t="shared" ref="B4739:C4739" si="4713">B4714</f>
        <v>supermarket</v>
      </c>
      <c r="C4739">
        <f t="shared" si="4713"/>
        <v>2</v>
      </c>
      <c r="D4739">
        <f ca="1">OFFSET(walk!$A$2:$Y$402,TRUNC((ROW()-ROW($D$2))/COLUMNS(walk!$A$2:$Y$402)),MOD(ROW()-ROW($D$2),COLUMNS(walk!$A$2:$Y$402)),1,1)</f>
        <v>50</v>
      </c>
      <c r="E4739">
        <f ca="1">OFFSET(bike!$A$2:$Y$402,TRUNC((ROW()-ROW($E$2))/COLUMNS(bike!$A$2:$Y$402)),MOD(ROW()-ROW($E$2),COLUMNS(bike!$A$2:$Y$402)),1,1)</f>
        <v>16</v>
      </c>
      <c r="F4739">
        <f ca="1">OFFSET(transit!$A$2:$Y$402,TRUNC((ROW()-ROW($F$2))/COLUMNS(transit!$A$2:$Y$402)),MOD(ROW()-ROW($F$2),COLUMNS(transit!$A$2:$Y$402)),1,1)</f>
        <v>26</v>
      </c>
      <c r="G4739">
        <f ca="1">OFFSET(drive!$A$2:$Y$402,TRUNC((ROW()-ROW($G$2))/COLUMNS(drive!$A$2:$Y$402)),MOD(ROW()-ROW($G$2),COLUMNS(drive!$A$2:$Y$402)),1,1)</f>
        <v>12</v>
      </c>
      <c r="H4739" s="5">
        <f ca="1">(VLOOKUP($B4739,weights!$A$2:$R$6,4))*VLOOKUP($B4739,weights!$A$2:$R$6,6)^C4739*(VLOOKUP($B4739,weights!$A$2:$R$6,15)*EXP(VLOOKUP($B4739,weights!$A$2:$R$6,11)*D4739)+VLOOKUP($B4739,weights!$A$2:$R$6,16)*EXP(VLOOKUP($B4739,weights!$A$2:$R$6,12)*E4739)+VLOOKUP($B4739,weights!$A$2:$R$6,17)*EXP(VLOOKUP($B4739,weights!$A$2:$R$6,13)*F4739)+VLOOKUP($B4739,weights!$A$2:$R$6,18)*EXP(VLOOKUP($B4739,weights!$A$2:$R$6,14)*G4739))</f>
        <v>0.54368524759286319</v>
      </c>
    </row>
    <row r="4740" spans="1:8" ht="12.75" x14ac:dyDescent="0.2">
      <c r="A4740">
        <f t="shared" si="0"/>
        <v>190</v>
      </c>
      <c r="B4740" t="str">
        <f t="shared" ref="B4740:C4740" si="4714">B4715</f>
        <v>supermarket</v>
      </c>
      <c r="C4740">
        <f t="shared" si="4714"/>
        <v>3</v>
      </c>
      <c r="D4740">
        <f ca="1">OFFSET(walk!$A$2:$Y$402,TRUNC((ROW()-ROW($D$2))/COLUMNS(walk!$A$2:$Y$402)),MOD(ROW()-ROW($D$2),COLUMNS(walk!$A$2:$Y$402)),1,1)</f>
        <v>58</v>
      </c>
      <c r="E4740">
        <f ca="1">OFFSET(bike!$A$2:$Y$402,TRUNC((ROW()-ROW($E$2))/COLUMNS(bike!$A$2:$Y$402)),MOD(ROW()-ROW($E$2),COLUMNS(bike!$A$2:$Y$402)),1,1)</f>
        <v>20</v>
      </c>
      <c r="F4740">
        <f ca="1">OFFSET(transit!$A$2:$Y$402,TRUNC((ROW()-ROW($F$2))/COLUMNS(transit!$A$2:$Y$402)),MOD(ROW()-ROW($F$2),COLUMNS(transit!$A$2:$Y$402)),1,1)</f>
        <v>33</v>
      </c>
      <c r="G4740">
        <f ca="1">OFFSET(drive!$A$2:$Y$402,TRUNC((ROW()-ROW($G$2))/COLUMNS(drive!$A$2:$Y$402)),MOD(ROW()-ROW($G$2),COLUMNS(drive!$A$2:$Y$402)),1,1)</f>
        <v>13</v>
      </c>
      <c r="H4740" s="5">
        <f ca="1">(VLOOKUP($B4740,weights!$A$2:$R$6,4))*VLOOKUP($B4740,weights!$A$2:$R$6,6)^C4740*(VLOOKUP($B4740,weights!$A$2:$R$6,15)*EXP(VLOOKUP($B4740,weights!$A$2:$R$6,11)*D4740)+VLOOKUP($B4740,weights!$A$2:$R$6,16)*EXP(VLOOKUP($B4740,weights!$A$2:$R$6,12)*E4740)+VLOOKUP($B4740,weights!$A$2:$R$6,17)*EXP(VLOOKUP($B4740,weights!$A$2:$R$6,13)*F4740)+VLOOKUP($B4740,weights!$A$2:$R$6,18)*EXP(VLOOKUP($B4740,weights!$A$2:$R$6,14)*G4740))</f>
        <v>0.23726489452224186</v>
      </c>
    </row>
    <row r="4741" spans="1:8" ht="12.75" x14ac:dyDescent="0.2">
      <c r="A4741">
        <f t="shared" si="0"/>
        <v>190</v>
      </c>
      <c r="B4741" t="str">
        <f t="shared" ref="B4741:C4741" si="4715">B4716</f>
        <v>supermarket</v>
      </c>
      <c r="C4741">
        <f t="shared" si="4715"/>
        <v>4</v>
      </c>
      <c r="D4741">
        <f ca="1">OFFSET(walk!$A$2:$Y$402,TRUNC((ROW()-ROW($D$2))/COLUMNS(walk!$A$2:$Y$402)),MOD(ROW()-ROW($D$2),COLUMNS(walk!$A$2:$Y$402)),1,1)</f>
        <v>74</v>
      </c>
      <c r="E4741">
        <f ca="1">OFFSET(bike!$A$2:$Y$402,TRUNC((ROW()-ROW($E$2))/COLUMNS(bike!$A$2:$Y$402)),MOD(ROW()-ROW($E$2),COLUMNS(bike!$A$2:$Y$402)),1,1)</f>
        <v>23</v>
      </c>
      <c r="F4741">
        <f ca="1">OFFSET(transit!$A$2:$Y$402,TRUNC((ROW()-ROW($F$2))/COLUMNS(transit!$A$2:$Y$402)),MOD(ROW()-ROW($F$2),COLUMNS(transit!$A$2:$Y$402)),1,1)</f>
        <v>38</v>
      </c>
      <c r="G4741">
        <f ca="1">OFFSET(drive!$A$2:$Y$402,TRUNC((ROW()-ROW($G$2))/COLUMNS(drive!$A$2:$Y$402)),MOD(ROW()-ROW($G$2),COLUMNS(drive!$A$2:$Y$402)),1,1)</f>
        <v>14</v>
      </c>
      <c r="H4741" s="5">
        <f ca="1">(VLOOKUP($B4741,weights!$A$2:$R$6,4))*VLOOKUP($B4741,weights!$A$2:$R$6,6)^C4741*(VLOOKUP($B4741,weights!$A$2:$R$6,15)*EXP(VLOOKUP($B4741,weights!$A$2:$R$6,11)*D4741)+VLOOKUP($B4741,weights!$A$2:$R$6,16)*EXP(VLOOKUP($B4741,weights!$A$2:$R$6,12)*E4741)+VLOOKUP($B4741,weights!$A$2:$R$6,17)*EXP(VLOOKUP($B4741,weights!$A$2:$R$6,13)*F4741)+VLOOKUP($B4741,weights!$A$2:$R$6,18)*EXP(VLOOKUP($B4741,weights!$A$2:$R$6,14)*G4741))</f>
        <v>0.1109450699555645</v>
      </c>
    </row>
    <row r="4742" spans="1:8" ht="12.75" x14ac:dyDescent="0.2">
      <c r="A4742">
        <f t="shared" si="0"/>
        <v>190</v>
      </c>
      <c r="B4742" t="str">
        <f t="shared" ref="B4742:C4742" si="4716">B4717</f>
        <v>store</v>
      </c>
      <c r="C4742">
        <f t="shared" si="4716"/>
        <v>0</v>
      </c>
      <c r="D4742">
        <f ca="1">OFFSET(walk!$A$2:$Y$402,TRUNC((ROW()-ROW($D$2))/COLUMNS(walk!$A$2:$Y$402)),MOD(ROW()-ROW($D$2),COLUMNS(walk!$A$2:$Y$402)),1,1)</f>
        <v>2</v>
      </c>
      <c r="E4742">
        <f ca="1">OFFSET(bike!$A$2:$Y$402,TRUNC((ROW()-ROW($E$2))/COLUMNS(bike!$A$2:$Y$402)),MOD(ROW()-ROW($E$2),COLUMNS(bike!$A$2:$Y$402)),1,1)</f>
        <v>1</v>
      </c>
      <c r="F4742">
        <f ca="1">OFFSET(transit!$A$2:$Y$402,TRUNC((ROW()-ROW($F$2))/COLUMNS(transit!$A$2:$Y$402)),MOD(ROW()-ROW($F$2),COLUMNS(transit!$A$2:$Y$402)),1,1)</f>
        <v>2</v>
      </c>
      <c r="G4742">
        <f ca="1">OFFSET(drive!$A$2:$Y$402,TRUNC((ROW()-ROW($G$2))/COLUMNS(drive!$A$2:$Y$402)),MOD(ROW()-ROW($G$2),COLUMNS(drive!$A$2:$Y$402)),1,1)</f>
        <v>1</v>
      </c>
      <c r="H4742" s="5">
        <f ca="1">(VLOOKUP($B4742,weights!$A$2:$R$6,4))*VLOOKUP($B4742,weights!$A$2:$R$6,6)^C4742*(VLOOKUP($B4742,weights!$A$2:$R$6,15)*EXP(VLOOKUP($B4742,weights!$A$2:$R$6,11)*D4742)+VLOOKUP($B4742,weights!$A$2:$R$6,16)*EXP(VLOOKUP($B4742,weights!$A$2:$R$6,12)*E4742)+VLOOKUP($B4742,weights!$A$2:$R$6,17)*EXP(VLOOKUP($B4742,weights!$A$2:$R$6,13)*F4742)+VLOOKUP($B4742,weights!$A$2:$R$6,18)*EXP(VLOOKUP($B4742,weights!$A$2:$R$6,14)*G4742))</f>
        <v>28.330807361871702</v>
      </c>
    </row>
    <row r="4743" spans="1:8" ht="12.75" x14ac:dyDescent="0.2">
      <c r="A4743">
        <f t="shared" si="0"/>
        <v>190</v>
      </c>
      <c r="B4743" t="str">
        <f t="shared" ref="B4743:C4743" si="4717">B4718</f>
        <v>store</v>
      </c>
      <c r="C4743">
        <f t="shared" si="4717"/>
        <v>1</v>
      </c>
      <c r="D4743">
        <f ca="1">OFFSET(walk!$A$2:$Y$402,TRUNC((ROW()-ROW($D$2))/COLUMNS(walk!$A$2:$Y$402)),MOD(ROW()-ROW($D$2),COLUMNS(walk!$A$2:$Y$402)),1,1)</f>
        <v>6</v>
      </c>
      <c r="E4743">
        <f ca="1">OFFSET(bike!$A$2:$Y$402,TRUNC((ROW()-ROW($E$2))/COLUMNS(bike!$A$2:$Y$402)),MOD(ROW()-ROW($E$2),COLUMNS(bike!$A$2:$Y$402)),1,1)</f>
        <v>2</v>
      </c>
      <c r="F4743">
        <f ca="1">OFFSET(transit!$A$2:$Y$402,TRUNC((ROW()-ROW($F$2))/COLUMNS(transit!$A$2:$Y$402)),MOD(ROW()-ROW($F$2),COLUMNS(transit!$A$2:$Y$402)),1,1)</f>
        <v>6</v>
      </c>
      <c r="G4743">
        <f ca="1">OFFSET(drive!$A$2:$Y$402,TRUNC((ROW()-ROW($G$2))/COLUMNS(drive!$A$2:$Y$402)),MOD(ROW()-ROW($G$2),COLUMNS(drive!$A$2:$Y$402)),1,1)</f>
        <v>2</v>
      </c>
      <c r="H4743" s="5">
        <f ca="1">(VLOOKUP($B4743,weights!$A$2:$R$6,4))*VLOOKUP($B4743,weights!$A$2:$R$6,6)^C4743*(VLOOKUP($B4743,weights!$A$2:$R$6,15)*EXP(VLOOKUP($B4743,weights!$A$2:$R$6,11)*D4743)+VLOOKUP($B4743,weights!$A$2:$R$6,16)*EXP(VLOOKUP($B4743,weights!$A$2:$R$6,12)*E4743)+VLOOKUP($B4743,weights!$A$2:$R$6,17)*EXP(VLOOKUP($B4743,weights!$A$2:$R$6,13)*F4743)+VLOOKUP($B4743,weights!$A$2:$R$6,18)*EXP(VLOOKUP($B4743,weights!$A$2:$R$6,14)*G4743))</f>
        <v>9.8065348736126552</v>
      </c>
    </row>
    <row r="4744" spans="1:8" ht="12.75" x14ac:dyDescent="0.2">
      <c r="A4744">
        <f t="shared" si="0"/>
        <v>190</v>
      </c>
      <c r="B4744" t="str">
        <f t="shared" ref="B4744:C4744" si="4718">B4719</f>
        <v>store</v>
      </c>
      <c r="C4744">
        <f t="shared" si="4718"/>
        <v>2</v>
      </c>
      <c r="D4744">
        <f ca="1">OFFSET(walk!$A$2:$Y$402,TRUNC((ROW()-ROW($D$2))/COLUMNS(walk!$A$2:$Y$402)),MOD(ROW()-ROW($D$2),COLUMNS(walk!$A$2:$Y$402)),1,1)</f>
        <v>6</v>
      </c>
      <c r="E4744">
        <f ca="1">OFFSET(bike!$A$2:$Y$402,TRUNC((ROW()-ROW($E$2))/COLUMNS(bike!$A$2:$Y$402)),MOD(ROW()-ROW($E$2),COLUMNS(bike!$A$2:$Y$402)),1,1)</f>
        <v>2</v>
      </c>
      <c r="F4744">
        <f ca="1">OFFSET(transit!$A$2:$Y$402,TRUNC((ROW()-ROW($F$2))/COLUMNS(transit!$A$2:$Y$402)),MOD(ROW()-ROW($F$2),COLUMNS(transit!$A$2:$Y$402)),1,1)</f>
        <v>6</v>
      </c>
      <c r="G4744">
        <f ca="1">OFFSET(drive!$A$2:$Y$402,TRUNC((ROW()-ROW($G$2))/COLUMNS(drive!$A$2:$Y$402)),MOD(ROW()-ROW($G$2),COLUMNS(drive!$A$2:$Y$402)),1,1)</f>
        <v>2</v>
      </c>
      <c r="H4744" s="5">
        <f ca="1">(VLOOKUP($B4744,weights!$A$2:$R$6,4))*VLOOKUP($B4744,weights!$A$2:$R$6,6)^C4744*(VLOOKUP($B4744,weights!$A$2:$R$6,15)*EXP(VLOOKUP($B4744,weights!$A$2:$R$6,11)*D4744)+VLOOKUP($B4744,weights!$A$2:$R$6,16)*EXP(VLOOKUP($B4744,weights!$A$2:$R$6,12)*E4744)+VLOOKUP($B4744,weights!$A$2:$R$6,17)*EXP(VLOOKUP($B4744,weights!$A$2:$R$6,13)*F4744)+VLOOKUP($B4744,weights!$A$2:$R$6,18)*EXP(VLOOKUP($B4744,weights!$A$2:$R$6,14)*G4744))</f>
        <v>6.6137095659248146</v>
      </c>
    </row>
    <row r="4745" spans="1:8" ht="12.75" x14ac:dyDescent="0.2">
      <c r="A4745">
        <f t="shared" si="0"/>
        <v>190</v>
      </c>
      <c r="B4745" t="str">
        <f t="shared" ref="B4745:C4745" si="4719">B4720</f>
        <v>store</v>
      </c>
      <c r="C4745">
        <f t="shared" si="4719"/>
        <v>3</v>
      </c>
      <c r="D4745">
        <f ca="1">OFFSET(walk!$A$2:$Y$402,TRUNC((ROW()-ROW($D$2))/COLUMNS(walk!$A$2:$Y$402)),MOD(ROW()-ROW($D$2),COLUMNS(walk!$A$2:$Y$402)),1,1)</f>
        <v>9</v>
      </c>
      <c r="E4745">
        <f ca="1">OFFSET(bike!$A$2:$Y$402,TRUNC((ROW()-ROW($E$2))/COLUMNS(bike!$A$2:$Y$402)),MOD(ROW()-ROW($E$2),COLUMNS(bike!$A$2:$Y$402)),1,1)</f>
        <v>3</v>
      </c>
      <c r="F4745">
        <f ca="1">OFFSET(transit!$A$2:$Y$402,TRUNC((ROW()-ROW($F$2))/COLUMNS(transit!$A$2:$Y$402)),MOD(ROW()-ROW($F$2),COLUMNS(transit!$A$2:$Y$402)),1,1)</f>
        <v>9</v>
      </c>
      <c r="G4745">
        <f ca="1">OFFSET(drive!$A$2:$Y$402,TRUNC((ROW()-ROW($G$2))/COLUMNS(drive!$A$2:$Y$402)),MOD(ROW()-ROW($G$2),COLUMNS(drive!$A$2:$Y$402)),1,1)</f>
        <v>2</v>
      </c>
      <c r="H4745" s="5">
        <f ca="1">(VLOOKUP($B4745,weights!$A$2:$R$6,4))*VLOOKUP($B4745,weights!$A$2:$R$6,6)^C4745*(VLOOKUP($B4745,weights!$A$2:$R$6,15)*EXP(VLOOKUP($B4745,weights!$A$2:$R$6,11)*D4745)+VLOOKUP($B4745,weights!$A$2:$R$6,16)*EXP(VLOOKUP($B4745,weights!$A$2:$R$6,12)*E4745)+VLOOKUP($B4745,weights!$A$2:$R$6,17)*EXP(VLOOKUP($B4745,weights!$A$2:$R$6,13)*F4745)+VLOOKUP($B4745,weights!$A$2:$R$6,18)*EXP(VLOOKUP($B4745,weights!$A$2:$R$6,14)*G4745))</f>
        <v>3.3003321509507231</v>
      </c>
    </row>
    <row r="4746" spans="1:8" ht="12.75" x14ac:dyDescent="0.2">
      <c r="A4746">
        <f t="shared" si="0"/>
        <v>190</v>
      </c>
      <c r="B4746" t="str">
        <f t="shared" ref="B4746:C4746" si="4720">B4721</f>
        <v>store</v>
      </c>
      <c r="C4746">
        <f t="shared" si="4720"/>
        <v>4</v>
      </c>
      <c r="D4746">
        <f ca="1">OFFSET(walk!$A$2:$Y$402,TRUNC((ROW()-ROW($D$2))/COLUMNS(walk!$A$2:$Y$402)),MOD(ROW()-ROW($D$2),COLUMNS(walk!$A$2:$Y$402)),1,1)</f>
        <v>10</v>
      </c>
      <c r="E4746">
        <f ca="1">OFFSET(bike!$A$2:$Y$402,TRUNC((ROW()-ROW($E$2))/COLUMNS(bike!$A$2:$Y$402)),MOD(ROW()-ROW($E$2),COLUMNS(bike!$A$2:$Y$402)),1,1)</f>
        <v>4</v>
      </c>
      <c r="F4746">
        <f ca="1">OFFSET(transit!$A$2:$Y$402,TRUNC((ROW()-ROW($F$2))/COLUMNS(transit!$A$2:$Y$402)),MOD(ROW()-ROW($F$2),COLUMNS(transit!$A$2:$Y$402)),1,1)</f>
        <v>10</v>
      </c>
      <c r="G4746">
        <f ca="1">OFFSET(drive!$A$2:$Y$402,TRUNC((ROW()-ROW($G$2))/COLUMNS(drive!$A$2:$Y$402)),MOD(ROW()-ROW($G$2),COLUMNS(drive!$A$2:$Y$402)),1,1)</f>
        <v>3</v>
      </c>
      <c r="H4746" s="5">
        <f ca="1">(VLOOKUP($B4746,weights!$A$2:$R$6,4))*VLOOKUP($B4746,weights!$A$2:$R$6,6)^C4746*(VLOOKUP($B4746,weights!$A$2:$R$6,15)*EXP(VLOOKUP($B4746,weights!$A$2:$R$6,11)*D4746)+VLOOKUP($B4746,weights!$A$2:$R$6,16)*EXP(VLOOKUP($B4746,weights!$A$2:$R$6,12)*E4746)+VLOOKUP($B4746,weights!$A$2:$R$6,17)*EXP(VLOOKUP($B4746,weights!$A$2:$R$6,13)*F4746)+VLOOKUP($B4746,weights!$A$2:$R$6,18)*EXP(VLOOKUP($B4746,weights!$A$2:$R$6,14)*G4746))</f>
        <v>1.5736991657069519</v>
      </c>
    </row>
    <row r="4747" spans="1:8" ht="12.75" x14ac:dyDescent="0.2">
      <c r="A4747">
        <f t="shared" si="0"/>
        <v>190</v>
      </c>
      <c r="B4747" t="str">
        <f t="shared" ref="B4747:C4747" si="4721">B4722</f>
        <v>pharmacy</v>
      </c>
      <c r="C4747">
        <f t="shared" si="4721"/>
        <v>0</v>
      </c>
      <c r="D4747">
        <f ca="1">OFFSET(walk!$A$2:$Y$402,TRUNC((ROW()-ROW($D$2))/COLUMNS(walk!$A$2:$Y$402)),MOD(ROW()-ROW($D$2),COLUMNS(walk!$A$2:$Y$402)),1,1)</f>
        <v>8</v>
      </c>
      <c r="E4747">
        <f ca="1">OFFSET(bike!$A$2:$Y$402,TRUNC((ROW()-ROW($E$2))/COLUMNS(bike!$A$2:$Y$402)),MOD(ROW()-ROW($E$2),COLUMNS(bike!$A$2:$Y$402)),1,1)</f>
        <v>4</v>
      </c>
      <c r="F4747">
        <f ca="1">OFFSET(transit!$A$2:$Y$402,TRUNC((ROW()-ROW($F$2))/COLUMNS(transit!$A$2:$Y$402)),MOD(ROW()-ROW($F$2),COLUMNS(transit!$A$2:$Y$402)),1,1)</f>
        <v>8</v>
      </c>
      <c r="G4747">
        <f ca="1">OFFSET(drive!$A$2:$Y$402,TRUNC((ROW()-ROW($G$2))/COLUMNS(drive!$A$2:$Y$402)),MOD(ROW()-ROW($G$2),COLUMNS(drive!$A$2:$Y$402)),1,1)</f>
        <v>2</v>
      </c>
      <c r="H4747" s="5">
        <f ca="1">(VLOOKUP($B4747,weights!$A$2:$R$6,4))*VLOOKUP($B4747,weights!$A$2:$R$6,6)^C4747*(VLOOKUP($B4747,weights!$A$2:$R$6,15)*EXP(VLOOKUP($B4747,weights!$A$2:$R$6,11)*D4747)+VLOOKUP($B4747,weights!$A$2:$R$6,16)*EXP(VLOOKUP($B4747,weights!$A$2:$R$6,12)*E4747)+VLOOKUP($B4747,weights!$A$2:$R$6,17)*EXP(VLOOKUP($B4747,weights!$A$2:$R$6,13)*F4747)+VLOOKUP($B4747,weights!$A$2:$R$6,18)*EXP(VLOOKUP($B4747,weights!$A$2:$R$6,14)*G4747))</f>
        <v>7.0042116806461472</v>
      </c>
    </row>
    <row r="4748" spans="1:8" ht="12.75" x14ac:dyDescent="0.2">
      <c r="A4748">
        <f t="shared" si="0"/>
        <v>190</v>
      </c>
      <c r="B4748" t="str">
        <f t="shared" ref="B4748:C4748" si="4722">B4723</f>
        <v>pharmacy</v>
      </c>
      <c r="C4748">
        <f t="shared" si="4722"/>
        <v>1</v>
      </c>
      <c r="D4748">
        <f ca="1">OFFSET(walk!$A$2:$Y$402,TRUNC((ROW()-ROW($D$2))/COLUMNS(walk!$A$2:$Y$402)),MOD(ROW()-ROW($D$2),COLUMNS(walk!$A$2:$Y$402)),1,1)</f>
        <v>8</v>
      </c>
      <c r="E4748">
        <f ca="1">OFFSET(bike!$A$2:$Y$402,TRUNC((ROW()-ROW($E$2))/COLUMNS(bike!$A$2:$Y$402)),MOD(ROW()-ROW($E$2),COLUMNS(bike!$A$2:$Y$402)),1,1)</f>
        <v>4</v>
      </c>
      <c r="F4748">
        <f ca="1">OFFSET(transit!$A$2:$Y$402,TRUNC((ROW()-ROW($F$2))/COLUMNS(transit!$A$2:$Y$402)),MOD(ROW()-ROW($F$2),COLUMNS(transit!$A$2:$Y$402)),1,1)</f>
        <v>8</v>
      </c>
      <c r="G4748">
        <f ca="1">OFFSET(drive!$A$2:$Y$402,TRUNC((ROW()-ROW($G$2))/COLUMNS(drive!$A$2:$Y$402)),MOD(ROW()-ROW($G$2),COLUMNS(drive!$A$2:$Y$402)),1,1)</f>
        <v>2</v>
      </c>
      <c r="H4748" s="5">
        <f ca="1">(VLOOKUP($B4748,weights!$A$2:$R$6,4))*VLOOKUP($B4748,weights!$A$2:$R$6,6)^C4748*(VLOOKUP($B4748,weights!$A$2:$R$6,15)*EXP(VLOOKUP($B4748,weights!$A$2:$R$6,11)*D4748)+VLOOKUP($B4748,weights!$A$2:$R$6,16)*EXP(VLOOKUP($B4748,weights!$A$2:$R$6,12)*E4748)+VLOOKUP($B4748,weights!$A$2:$R$6,17)*EXP(VLOOKUP($B4748,weights!$A$2:$R$6,13)*F4748)+VLOOKUP($B4748,weights!$A$2:$R$6,18)*EXP(VLOOKUP($B4748,weights!$A$2:$R$6,14)*G4748))</f>
        <v>3.372398216607404</v>
      </c>
    </row>
    <row r="4749" spans="1:8" ht="12.75" x14ac:dyDescent="0.2">
      <c r="A4749">
        <f t="shared" si="0"/>
        <v>190</v>
      </c>
      <c r="B4749" t="str">
        <f t="shared" ref="B4749:C4749" si="4723">B4724</f>
        <v>pharmacy</v>
      </c>
      <c r="C4749">
        <f t="shared" si="4723"/>
        <v>2</v>
      </c>
      <c r="D4749">
        <f ca="1">OFFSET(walk!$A$2:$Y$402,TRUNC((ROW()-ROW($D$2))/COLUMNS(walk!$A$2:$Y$402)),MOD(ROW()-ROW($D$2),COLUMNS(walk!$A$2:$Y$402)),1,1)</f>
        <v>14</v>
      </c>
      <c r="E4749">
        <f ca="1">OFFSET(bike!$A$2:$Y$402,TRUNC((ROW()-ROW($E$2))/COLUMNS(bike!$A$2:$Y$402)),MOD(ROW()-ROW($E$2),COLUMNS(bike!$A$2:$Y$402)),1,1)</f>
        <v>4</v>
      </c>
      <c r="F4749">
        <f ca="1">OFFSET(transit!$A$2:$Y$402,TRUNC((ROW()-ROW($F$2))/COLUMNS(transit!$A$2:$Y$402)),MOD(ROW()-ROW($F$2),COLUMNS(transit!$A$2:$Y$402)),1,1)</f>
        <v>14</v>
      </c>
      <c r="G4749">
        <f ca="1">OFFSET(drive!$A$2:$Y$402,TRUNC((ROW()-ROW($G$2))/COLUMNS(drive!$A$2:$Y$402)),MOD(ROW()-ROW($G$2),COLUMNS(drive!$A$2:$Y$402)),1,1)</f>
        <v>3</v>
      </c>
      <c r="H4749" s="5">
        <f ca="1">(VLOOKUP($B4749,weights!$A$2:$R$6,4))*VLOOKUP($B4749,weights!$A$2:$R$6,6)^C4749*(VLOOKUP($B4749,weights!$A$2:$R$6,15)*EXP(VLOOKUP($B4749,weights!$A$2:$R$6,11)*D4749)+VLOOKUP($B4749,weights!$A$2:$R$6,16)*EXP(VLOOKUP($B4749,weights!$A$2:$R$6,12)*E4749)+VLOOKUP($B4749,weights!$A$2:$R$6,17)*EXP(VLOOKUP($B4749,weights!$A$2:$R$6,13)*F4749)+VLOOKUP($B4749,weights!$A$2:$R$6,18)*EXP(VLOOKUP($B4749,weights!$A$2:$R$6,14)*G4749))</f>
        <v>1.161189205974928</v>
      </c>
    </row>
    <row r="4750" spans="1:8" ht="12.75" x14ac:dyDescent="0.2">
      <c r="A4750">
        <f t="shared" si="0"/>
        <v>190</v>
      </c>
      <c r="B4750" t="str">
        <f t="shared" ref="B4750:C4750" si="4724">B4725</f>
        <v>bank</v>
      </c>
      <c r="C4750">
        <f t="shared" si="4724"/>
        <v>0</v>
      </c>
      <c r="D4750">
        <f ca="1">OFFSET(walk!$A$2:$Y$402,TRUNC((ROW()-ROW($D$2))/COLUMNS(walk!$A$2:$Y$402)),MOD(ROW()-ROW($D$2),COLUMNS(walk!$A$2:$Y$402)),1,1)</f>
        <v>20</v>
      </c>
      <c r="E4750">
        <f ca="1">OFFSET(bike!$A$2:$Y$402,TRUNC((ROW()-ROW($E$2))/COLUMNS(bike!$A$2:$Y$402)),MOD(ROW()-ROW($E$2),COLUMNS(bike!$A$2:$Y$402)),1,1)</f>
        <v>8</v>
      </c>
      <c r="F4750">
        <f ca="1">OFFSET(transit!$A$2:$Y$402,TRUNC((ROW()-ROW($F$2))/COLUMNS(transit!$A$2:$Y$402)),MOD(ROW()-ROW($F$2),COLUMNS(transit!$A$2:$Y$402)),1,1)</f>
        <v>13</v>
      </c>
      <c r="G4750">
        <f ca="1">OFFSET(drive!$A$2:$Y$402,TRUNC((ROW()-ROW($G$2))/COLUMNS(drive!$A$2:$Y$402)),MOD(ROW()-ROW($G$2),COLUMNS(drive!$A$2:$Y$402)),1,1)</f>
        <v>6</v>
      </c>
      <c r="H4750" s="5">
        <f ca="1">(VLOOKUP($B4750,weights!$A$2:$R$6,4))*VLOOKUP($B4750,weights!$A$2:$R$6,6)^C4750*(VLOOKUP($B4750,weights!$A$2:$R$6,15)*EXP(VLOOKUP($B4750,weights!$A$2:$R$6,11)*D4750)+VLOOKUP($B4750,weights!$A$2:$R$6,16)*EXP(VLOOKUP($B4750,weights!$A$2:$R$6,12)*E4750)+VLOOKUP($B4750,weights!$A$2:$R$6,17)*EXP(VLOOKUP($B4750,weights!$A$2:$R$6,13)*F4750)+VLOOKUP($B4750,weights!$A$2:$R$6,18)*EXP(VLOOKUP($B4750,weights!$A$2:$R$6,14)*G4750))</f>
        <v>2.6502837866211491</v>
      </c>
    </row>
    <row r="4751" spans="1:8" ht="12.75" x14ac:dyDescent="0.2">
      <c r="A4751">
        <f t="shared" si="0"/>
        <v>190</v>
      </c>
      <c r="B4751" t="str">
        <f t="shared" ref="B4751:C4751" si="4725">B4726</f>
        <v>bank</v>
      </c>
      <c r="C4751">
        <f t="shared" si="4725"/>
        <v>1</v>
      </c>
      <c r="D4751">
        <f ca="1">OFFSET(walk!$A$2:$Y$402,TRUNC((ROW()-ROW($D$2))/COLUMNS(walk!$A$2:$Y$402)),MOD(ROW()-ROW($D$2),COLUMNS(walk!$A$2:$Y$402)),1,1)</f>
        <v>45</v>
      </c>
      <c r="E4751">
        <f ca="1">OFFSET(bike!$A$2:$Y$402,TRUNC((ROW()-ROW($E$2))/COLUMNS(bike!$A$2:$Y$402)),MOD(ROW()-ROW($E$2),COLUMNS(bike!$A$2:$Y$402)),1,1)</f>
        <v>14</v>
      </c>
      <c r="F4751">
        <f ca="1">OFFSET(transit!$A$2:$Y$402,TRUNC((ROW()-ROW($F$2))/COLUMNS(transit!$A$2:$Y$402)),MOD(ROW()-ROW($F$2),COLUMNS(transit!$A$2:$Y$402)),1,1)</f>
        <v>36</v>
      </c>
      <c r="G4751">
        <f ca="1">OFFSET(drive!$A$2:$Y$402,TRUNC((ROW()-ROW($G$2))/COLUMNS(drive!$A$2:$Y$402)),MOD(ROW()-ROW($G$2),COLUMNS(drive!$A$2:$Y$402)),1,1)</f>
        <v>7</v>
      </c>
      <c r="H4751" s="5">
        <f ca="1">(VLOOKUP($B4751,weights!$A$2:$R$6,4))*VLOOKUP($B4751,weights!$A$2:$R$6,6)^C4751*(VLOOKUP($B4751,weights!$A$2:$R$6,15)*EXP(VLOOKUP($B4751,weights!$A$2:$R$6,11)*D4751)+VLOOKUP($B4751,weights!$A$2:$R$6,16)*EXP(VLOOKUP($B4751,weights!$A$2:$R$6,12)*E4751)+VLOOKUP($B4751,weights!$A$2:$R$6,17)*EXP(VLOOKUP($B4751,weights!$A$2:$R$6,13)*F4751)+VLOOKUP($B4751,weights!$A$2:$R$6,18)*EXP(VLOOKUP($B4751,weights!$A$2:$R$6,14)*G4751))</f>
        <v>0.52243775744572574</v>
      </c>
    </row>
    <row r="4752" spans="1:8" ht="12.75" x14ac:dyDescent="0.2">
      <c r="A4752">
        <f t="shared" si="0"/>
        <v>191</v>
      </c>
      <c r="B4752" t="str">
        <f t="shared" ref="B4752:C4752" si="4726">B4727</f>
        <v>restaurant</v>
      </c>
      <c r="C4752">
        <f t="shared" si="4726"/>
        <v>0</v>
      </c>
      <c r="D4752">
        <f ca="1">OFFSET(walk!$A$2:$Y$402,TRUNC((ROW()-ROW($D$2))/COLUMNS(walk!$A$2:$Y$402)),MOD(ROW()-ROW($D$2),COLUMNS(walk!$A$2:$Y$402)),1,1)</f>
        <v>6</v>
      </c>
      <c r="E4752">
        <f ca="1">OFFSET(bike!$A$2:$Y$402,TRUNC((ROW()-ROW($E$2))/COLUMNS(bike!$A$2:$Y$402)),MOD(ROW()-ROW($E$2),COLUMNS(bike!$A$2:$Y$402)),1,1)</f>
        <v>2</v>
      </c>
      <c r="F4752">
        <f ca="1">OFFSET(transit!$A$2:$Y$402,TRUNC((ROW()-ROW($F$2))/COLUMNS(transit!$A$2:$Y$402)),MOD(ROW()-ROW($F$2),COLUMNS(transit!$A$2:$Y$402)),1,1)</f>
        <v>6</v>
      </c>
      <c r="G4752">
        <f ca="1">OFFSET(drive!$A$2:$Y$402,TRUNC((ROW()-ROW($G$2))/COLUMNS(drive!$A$2:$Y$402)),MOD(ROW()-ROW($G$2),COLUMNS(drive!$A$2:$Y$402)),1,1)</f>
        <v>2</v>
      </c>
      <c r="H4752" s="5">
        <f ca="1">(VLOOKUP($B4752,weights!$A$2:$R$6,4))*VLOOKUP($B4752,weights!$A$2:$R$6,6)^C4752*(VLOOKUP($B4752,weights!$A$2:$R$6,15)*EXP(VLOOKUP($B4752,weights!$A$2:$R$6,11)*D4752)+VLOOKUP($B4752,weights!$A$2:$R$6,16)*EXP(VLOOKUP($B4752,weights!$A$2:$R$6,12)*E4752)+VLOOKUP($B4752,weights!$A$2:$R$6,17)*EXP(VLOOKUP($B4752,weights!$A$2:$R$6,13)*F4752)+VLOOKUP($B4752,weights!$A$2:$R$6,18)*EXP(VLOOKUP($B4752,weights!$A$2:$R$6,14)*G4752))</f>
        <v>34.018659724442237</v>
      </c>
    </row>
    <row r="4753" spans="1:8" ht="12.75" x14ac:dyDescent="0.2">
      <c r="A4753">
        <f t="shared" si="0"/>
        <v>191</v>
      </c>
      <c r="B4753" t="str">
        <f t="shared" ref="B4753:C4753" si="4727">B4728</f>
        <v>restaurant</v>
      </c>
      <c r="C4753">
        <f t="shared" si="4727"/>
        <v>1</v>
      </c>
      <c r="D4753">
        <f ca="1">OFFSET(walk!$A$2:$Y$402,TRUNC((ROW()-ROW($D$2))/COLUMNS(walk!$A$2:$Y$402)),MOD(ROW()-ROW($D$2),COLUMNS(walk!$A$2:$Y$402)),1,1)</f>
        <v>8</v>
      </c>
      <c r="E4753">
        <f ca="1">OFFSET(bike!$A$2:$Y$402,TRUNC((ROW()-ROW($E$2))/COLUMNS(bike!$A$2:$Y$402)),MOD(ROW()-ROW($E$2),COLUMNS(bike!$A$2:$Y$402)),1,1)</f>
        <v>2</v>
      </c>
      <c r="F4753">
        <f ca="1">OFFSET(transit!$A$2:$Y$402,TRUNC((ROW()-ROW($F$2))/COLUMNS(transit!$A$2:$Y$402)),MOD(ROW()-ROW($F$2),COLUMNS(transit!$A$2:$Y$402)),1,1)</f>
        <v>7</v>
      </c>
      <c r="G4753">
        <f ca="1">OFFSET(drive!$A$2:$Y$402,TRUNC((ROW()-ROW($G$2))/COLUMNS(drive!$A$2:$Y$402)),MOD(ROW()-ROW($G$2),COLUMNS(drive!$A$2:$Y$402)),1,1)</f>
        <v>2</v>
      </c>
      <c r="H4753" s="5">
        <f ca="1">(VLOOKUP($B4753,weights!$A$2:$R$6,4))*VLOOKUP($B4753,weights!$A$2:$R$6,6)^C4753*(VLOOKUP($B4753,weights!$A$2:$R$6,15)*EXP(VLOOKUP($B4753,weights!$A$2:$R$6,11)*D4753)+VLOOKUP($B4753,weights!$A$2:$R$6,16)*EXP(VLOOKUP($B4753,weights!$A$2:$R$6,12)*E4753)+VLOOKUP($B4753,weights!$A$2:$R$6,17)*EXP(VLOOKUP($B4753,weights!$A$2:$R$6,13)*F4753)+VLOOKUP($B4753,weights!$A$2:$R$6,18)*EXP(VLOOKUP($B4753,weights!$A$2:$R$6,14)*G4753))</f>
        <v>27.943462767097543</v>
      </c>
    </row>
    <row r="4754" spans="1:8" ht="12.75" x14ac:dyDescent="0.2">
      <c r="A4754">
        <f t="shared" si="0"/>
        <v>191</v>
      </c>
      <c r="B4754" t="str">
        <f t="shared" ref="B4754:C4754" si="4728">B4729</f>
        <v>restaurant</v>
      </c>
      <c r="C4754">
        <f t="shared" si="4728"/>
        <v>2</v>
      </c>
      <c r="D4754">
        <f ca="1">OFFSET(walk!$A$2:$Y$402,TRUNC((ROW()-ROW($D$2))/COLUMNS(walk!$A$2:$Y$402)),MOD(ROW()-ROW($D$2),COLUMNS(walk!$A$2:$Y$402)),1,1)</f>
        <v>8</v>
      </c>
      <c r="E4754">
        <f ca="1">OFFSET(bike!$A$2:$Y$402,TRUNC((ROW()-ROW($E$2))/COLUMNS(bike!$A$2:$Y$402)),MOD(ROW()-ROW($E$2),COLUMNS(bike!$A$2:$Y$402)),1,1)</f>
        <v>3</v>
      </c>
      <c r="F4754">
        <f ca="1">OFFSET(transit!$A$2:$Y$402,TRUNC((ROW()-ROW($F$2))/COLUMNS(transit!$A$2:$Y$402)),MOD(ROW()-ROW($F$2),COLUMNS(transit!$A$2:$Y$402)),1,1)</f>
        <v>8</v>
      </c>
      <c r="G4754">
        <f ca="1">OFFSET(drive!$A$2:$Y$402,TRUNC((ROW()-ROW($G$2))/COLUMNS(drive!$A$2:$Y$402)),MOD(ROW()-ROW($G$2),COLUMNS(drive!$A$2:$Y$402)),1,1)</f>
        <v>2</v>
      </c>
      <c r="H4754" s="5">
        <f ca="1">(VLOOKUP($B4754,weights!$A$2:$R$6,4))*VLOOKUP($B4754,weights!$A$2:$R$6,6)^C4754*(VLOOKUP($B4754,weights!$A$2:$R$6,15)*EXP(VLOOKUP($B4754,weights!$A$2:$R$6,11)*D4754)+VLOOKUP($B4754,weights!$A$2:$R$6,16)*EXP(VLOOKUP($B4754,weights!$A$2:$R$6,12)*E4754)+VLOOKUP($B4754,weights!$A$2:$R$6,17)*EXP(VLOOKUP($B4754,weights!$A$2:$R$6,13)*F4754)+VLOOKUP($B4754,weights!$A$2:$R$6,18)*EXP(VLOOKUP($B4754,weights!$A$2:$R$6,14)*G4754))</f>
        <v>22.721698060637458</v>
      </c>
    </row>
    <row r="4755" spans="1:8" ht="12.75" x14ac:dyDescent="0.2">
      <c r="A4755">
        <f t="shared" si="0"/>
        <v>191</v>
      </c>
      <c r="B4755" t="str">
        <f t="shared" ref="B4755:C4755" si="4729">B4730</f>
        <v>restaurant</v>
      </c>
      <c r="C4755">
        <f t="shared" si="4729"/>
        <v>3</v>
      </c>
      <c r="D4755">
        <f ca="1">OFFSET(walk!$A$2:$Y$402,TRUNC((ROW()-ROW($D$2))/COLUMNS(walk!$A$2:$Y$402)),MOD(ROW()-ROW($D$2),COLUMNS(walk!$A$2:$Y$402)),1,1)</f>
        <v>9</v>
      </c>
      <c r="E4755">
        <f ca="1">OFFSET(bike!$A$2:$Y$402,TRUNC((ROW()-ROW($E$2))/COLUMNS(bike!$A$2:$Y$402)),MOD(ROW()-ROW($E$2),COLUMNS(bike!$A$2:$Y$402)),1,1)</f>
        <v>3</v>
      </c>
      <c r="F4755">
        <f ca="1">OFFSET(transit!$A$2:$Y$402,TRUNC((ROW()-ROW($F$2))/COLUMNS(transit!$A$2:$Y$402)),MOD(ROW()-ROW($F$2),COLUMNS(transit!$A$2:$Y$402)),1,1)</f>
        <v>8</v>
      </c>
      <c r="G4755">
        <f ca="1">OFFSET(drive!$A$2:$Y$402,TRUNC((ROW()-ROW($G$2))/COLUMNS(drive!$A$2:$Y$402)),MOD(ROW()-ROW($G$2),COLUMNS(drive!$A$2:$Y$402)),1,1)</f>
        <v>3</v>
      </c>
      <c r="H4755" s="5">
        <f ca="1">(VLOOKUP($B4755,weights!$A$2:$R$6,4))*VLOOKUP($B4755,weights!$A$2:$R$6,6)^C4755*(VLOOKUP($B4755,weights!$A$2:$R$6,15)*EXP(VLOOKUP($B4755,weights!$A$2:$R$6,11)*D4755)+VLOOKUP($B4755,weights!$A$2:$R$6,16)*EXP(VLOOKUP($B4755,weights!$A$2:$R$6,12)*E4755)+VLOOKUP($B4755,weights!$A$2:$R$6,17)*EXP(VLOOKUP($B4755,weights!$A$2:$R$6,13)*F4755)+VLOOKUP($B4755,weights!$A$2:$R$6,18)*EXP(VLOOKUP($B4755,weights!$A$2:$R$6,14)*G4755))</f>
        <v>18.586713771215688</v>
      </c>
    </row>
    <row r="4756" spans="1:8" ht="12.75" x14ac:dyDescent="0.2">
      <c r="A4756">
        <f t="shared" si="0"/>
        <v>191</v>
      </c>
      <c r="B4756" t="str">
        <f t="shared" ref="B4756:C4756" si="4730">B4731</f>
        <v>restaurant</v>
      </c>
      <c r="C4756">
        <f t="shared" si="4730"/>
        <v>4</v>
      </c>
      <c r="D4756">
        <f ca="1">OFFSET(walk!$A$2:$Y$402,TRUNC((ROW()-ROW($D$2))/COLUMNS(walk!$A$2:$Y$402)),MOD(ROW()-ROW($D$2),COLUMNS(walk!$A$2:$Y$402)),1,1)</f>
        <v>11</v>
      </c>
      <c r="E4756">
        <f ca="1">OFFSET(bike!$A$2:$Y$402,TRUNC((ROW()-ROW($E$2))/COLUMNS(bike!$A$2:$Y$402)),MOD(ROW()-ROW($E$2),COLUMNS(bike!$A$2:$Y$402)),1,1)</f>
        <v>3</v>
      </c>
      <c r="F4756">
        <f ca="1">OFFSET(transit!$A$2:$Y$402,TRUNC((ROW()-ROW($F$2))/COLUMNS(transit!$A$2:$Y$402)),MOD(ROW()-ROW($F$2),COLUMNS(transit!$A$2:$Y$402)),1,1)</f>
        <v>8</v>
      </c>
      <c r="G4756">
        <f ca="1">OFFSET(drive!$A$2:$Y$402,TRUNC((ROW()-ROW($G$2))/COLUMNS(drive!$A$2:$Y$402)),MOD(ROW()-ROW($G$2),COLUMNS(drive!$A$2:$Y$402)),1,1)</f>
        <v>3</v>
      </c>
      <c r="H4756" s="5">
        <f ca="1">(VLOOKUP($B4756,weights!$A$2:$R$6,4))*VLOOKUP($B4756,weights!$A$2:$R$6,6)^C4756*(VLOOKUP($B4756,weights!$A$2:$R$6,15)*EXP(VLOOKUP($B4756,weights!$A$2:$R$6,11)*D4756)+VLOOKUP($B4756,weights!$A$2:$R$6,16)*EXP(VLOOKUP($B4756,weights!$A$2:$R$6,12)*E4756)+VLOOKUP($B4756,weights!$A$2:$R$6,17)*EXP(VLOOKUP($B4756,weights!$A$2:$R$6,13)*F4756)+VLOOKUP($B4756,weights!$A$2:$R$6,18)*EXP(VLOOKUP($B4756,weights!$A$2:$R$6,14)*G4756))</f>
        <v>16.034661032341649</v>
      </c>
    </row>
    <row r="4757" spans="1:8" ht="12.75" x14ac:dyDescent="0.2">
      <c r="A4757">
        <f t="shared" si="0"/>
        <v>191</v>
      </c>
      <c r="B4757" t="str">
        <f t="shared" ref="B4757:C4757" si="4731">B4732</f>
        <v>restaurant</v>
      </c>
      <c r="C4757">
        <f t="shared" si="4731"/>
        <v>5</v>
      </c>
      <c r="D4757">
        <f ca="1">OFFSET(walk!$A$2:$Y$402,TRUNC((ROW()-ROW($D$2))/COLUMNS(walk!$A$2:$Y$402)),MOD(ROW()-ROW($D$2),COLUMNS(walk!$A$2:$Y$402)),1,1)</f>
        <v>11</v>
      </c>
      <c r="E4757">
        <f ca="1">OFFSET(bike!$A$2:$Y$402,TRUNC((ROW()-ROW($E$2))/COLUMNS(bike!$A$2:$Y$402)),MOD(ROW()-ROW($E$2),COLUMNS(bike!$A$2:$Y$402)),1,1)</f>
        <v>3</v>
      </c>
      <c r="F4757">
        <f ca="1">OFFSET(transit!$A$2:$Y$402,TRUNC((ROW()-ROW($F$2))/COLUMNS(transit!$A$2:$Y$402)),MOD(ROW()-ROW($F$2),COLUMNS(transit!$A$2:$Y$402)),1,1)</f>
        <v>9</v>
      </c>
      <c r="G4757">
        <f ca="1">OFFSET(drive!$A$2:$Y$402,TRUNC((ROW()-ROW($G$2))/COLUMNS(drive!$A$2:$Y$402)),MOD(ROW()-ROW($G$2),COLUMNS(drive!$A$2:$Y$402)),1,1)</f>
        <v>3</v>
      </c>
      <c r="H4757" s="5">
        <f ca="1">(VLOOKUP($B4757,weights!$A$2:$R$6,4))*VLOOKUP($B4757,weights!$A$2:$R$6,6)^C4757*(VLOOKUP($B4757,weights!$A$2:$R$6,15)*EXP(VLOOKUP($B4757,weights!$A$2:$R$6,11)*D4757)+VLOOKUP($B4757,weights!$A$2:$R$6,16)*EXP(VLOOKUP($B4757,weights!$A$2:$R$6,12)*E4757)+VLOOKUP($B4757,weights!$A$2:$R$6,17)*EXP(VLOOKUP($B4757,weights!$A$2:$R$6,13)*F4757)+VLOOKUP($B4757,weights!$A$2:$R$6,18)*EXP(VLOOKUP($B4757,weights!$A$2:$R$6,14)*G4757))</f>
        <v>13.976118313865676</v>
      </c>
    </row>
    <row r="4758" spans="1:8" ht="12.75" x14ac:dyDescent="0.2">
      <c r="A4758">
        <f t="shared" si="0"/>
        <v>191</v>
      </c>
      <c r="B4758" t="str">
        <f t="shared" ref="B4758:C4758" si="4732">B4733</f>
        <v>restaurant</v>
      </c>
      <c r="C4758">
        <f t="shared" si="4732"/>
        <v>6</v>
      </c>
      <c r="D4758">
        <f ca="1">OFFSET(walk!$A$2:$Y$402,TRUNC((ROW()-ROW($D$2))/COLUMNS(walk!$A$2:$Y$402)),MOD(ROW()-ROW($D$2),COLUMNS(walk!$A$2:$Y$402)),1,1)</f>
        <v>11</v>
      </c>
      <c r="E4758">
        <f ca="1">OFFSET(bike!$A$2:$Y$402,TRUNC((ROW()-ROW($E$2))/COLUMNS(bike!$A$2:$Y$402)),MOD(ROW()-ROW($E$2),COLUMNS(bike!$A$2:$Y$402)),1,1)</f>
        <v>4</v>
      </c>
      <c r="F4758">
        <f ca="1">OFFSET(transit!$A$2:$Y$402,TRUNC((ROW()-ROW($F$2))/COLUMNS(transit!$A$2:$Y$402)),MOD(ROW()-ROW($F$2),COLUMNS(transit!$A$2:$Y$402)),1,1)</f>
        <v>10</v>
      </c>
      <c r="G4758">
        <f ca="1">OFFSET(drive!$A$2:$Y$402,TRUNC((ROW()-ROW($G$2))/COLUMNS(drive!$A$2:$Y$402)),MOD(ROW()-ROW($G$2),COLUMNS(drive!$A$2:$Y$402)),1,1)</f>
        <v>4</v>
      </c>
      <c r="H4758" s="5">
        <f ca="1">(VLOOKUP($B4758,weights!$A$2:$R$6,4))*VLOOKUP($B4758,weights!$A$2:$R$6,6)^C4758*(VLOOKUP($B4758,weights!$A$2:$R$6,15)*EXP(VLOOKUP($B4758,weights!$A$2:$R$6,11)*D4758)+VLOOKUP($B4758,weights!$A$2:$R$6,16)*EXP(VLOOKUP($B4758,weights!$A$2:$R$6,12)*E4758)+VLOOKUP($B4758,weights!$A$2:$R$6,17)*EXP(VLOOKUP($B4758,weights!$A$2:$R$6,13)*F4758)+VLOOKUP($B4758,weights!$A$2:$R$6,18)*EXP(VLOOKUP($B4758,weights!$A$2:$R$6,14)*G4758))</f>
        <v>10.570930792080148</v>
      </c>
    </row>
    <row r="4759" spans="1:8" ht="12.75" x14ac:dyDescent="0.2">
      <c r="A4759">
        <f t="shared" si="0"/>
        <v>191</v>
      </c>
      <c r="B4759" t="str">
        <f t="shared" ref="B4759:C4759" si="4733">B4734</f>
        <v>restaurant</v>
      </c>
      <c r="C4759">
        <f t="shared" si="4733"/>
        <v>7</v>
      </c>
      <c r="D4759">
        <f ca="1">OFFSET(walk!$A$2:$Y$402,TRUNC((ROW()-ROW($D$2))/COLUMNS(walk!$A$2:$Y$402)),MOD(ROW()-ROW($D$2),COLUMNS(walk!$A$2:$Y$402)),1,1)</f>
        <v>12</v>
      </c>
      <c r="E4759">
        <f ca="1">OFFSET(bike!$A$2:$Y$402,TRUNC((ROW()-ROW($E$2))/COLUMNS(bike!$A$2:$Y$402)),MOD(ROW()-ROW($E$2),COLUMNS(bike!$A$2:$Y$402)),1,1)</f>
        <v>4</v>
      </c>
      <c r="F4759">
        <f ca="1">OFFSET(transit!$A$2:$Y$402,TRUNC((ROW()-ROW($F$2))/COLUMNS(transit!$A$2:$Y$402)),MOD(ROW()-ROW($F$2),COLUMNS(transit!$A$2:$Y$402)),1,1)</f>
        <v>10</v>
      </c>
      <c r="G4759">
        <f ca="1">OFFSET(drive!$A$2:$Y$402,TRUNC((ROW()-ROW($G$2))/COLUMNS(drive!$A$2:$Y$402)),MOD(ROW()-ROW($G$2),COLUMNS(drive!$A$2:$Y$402)),1,1)</f>
        <v>4</v>
      </c>
      <c r="H4759" s="5">
        <f ca="1">(VLOOKUP($B4759,weights!$A$2:$R$6,4))*VLOOKUP($B4759,weights!$A$2:$R$6,6)^C4759*(VLOOKUP($B4759,weights!$A$2:$R$6,15)*EXP(VLOOKUP($B4759,weights!$A$2:$R$6,11)*D4759)+VLOOKUP($B4759,weights!$A$2:$R$6,16)*EXP(VLOOKUP($B4759,weights!$A$2:$R$6,12)*E4759)+VLOOKUP($B4759,weights!$A$2:$R$6,17)*EXP(VLOOKUP($B4759,weights!$A$2:$R$6,13)*F4759)+VLOOKUP($B4759,weights!$A$2:$R$6,18)*EXP(VLOOKUP($B4759,weights!$A$2:$R$6,14)*G4759))</f>
        <v>9.3157556445003245</v>
      </c>
    </row>
    <row r="4760" spans="1:8" ht="12.75" x14ac:dyDescent="0.2">
      <c r="A4760">
        <f t="shared" si="0"/>
        <v>191</v>
      </c>
      <c r="B4760" t="str">
        <f t="shared" ref="B4760:C4760" si="4734">B4735</f>
        <v>restaurant</v>
      </c>
      <c r="C4760">
        <f t="shared" si="4734"/>
        <v>8</v>
      </c>
      <c r="D4760">
        <f ca="1">OFFSET(walk!$A$2:$Y$402,TRUNC((ROW()-ROW($D$2))/COLUMNS(walk!$A$2:$Y$402)),MOD(ROW()-ROW($D$2),COLUMNS(walk!$A$2:$Y$402)),1,1)</f>
        <v>12</v>
      </c>
      <c r="E4760">
        <f ca="1">OFFSET(bike!$A$2:$Y$402,TRUNC((ROW()-ROW($E$2))/COLUMNS(bike!$A$2:$Y$402)),MOD(ROW()-ROW($E$2),COLUMNS(bike!$A$2:$Y$402)),1,1)</f>
        <v>4</v>
      </c>
      <c r="F4760">
        <f ca="1">OFFSET(transit!$A$2:$Y$402,TRUNC((ROW()-ROW($F$2))/COLUMNS(transit!$A$2:$Y$402)),MOD(ROW()-ROW($F$2),COLUMNS(transit!$A$2:$Y$402)),1,1)</f>
        <v>10</v>
      </c>
      <c r="G4760">
        <f ca="1">OFFSET(drive!$A$2:$Y$402,TRUNC((ROW()-ROW($G$2))/COLUMNS(drive!$A$2:$Y$402)),MOD(ROW()-ROW($G$2),COLUMNS(drive!$A$2:$Y$402)),1,1)</f>
        <v>4</v>
      </c>
      <c r="H4760" s="5">
        <f ca="1">(VLOOKUP($B4760,weights!$A$2:$R$6,4))*VLOOKUP($B4760,weights!$A$2:$R$6,6)^C4760*(VLOOKUP($B4760,weights!$A$2:$R$6,15)*EXP(VLOOKUP($B4760,weights!$A$2:$R$6,11)*D4760)+VLOOKUP($B4760,weights!$A$2:$R$6,16)*EXP(VLOOKUP($B4760,weights!$A$2:$R$6,12)*E4760)+VLOOKUP($B4760,weights!$A$2:$R$6,17)*EXP(VLOOKUP($B4760,weights!$A$2:$R$6,13)*F4760)+VLOOKUP($B4760,weights!$A$2:$R$6,18)*EXP(VLOOKUP($B4760,weights!$A$2:$R$6,14)*G4760))</f>
        <v>8.349677281366958</v>
      </c>
    </row>
    <row r="4761" spans="1:8" ht="12.75" x14ac:dyDescent="0.2">
      <c r="A4761">
        <f t="shared" si="0"/>
        <v>191</v>
      </c>
      <c r="B4761" t="str">
        <f t="shared" ref="B4761:C4761" si="4735">B4736</f>
        <v>restaurant</v>
      </c>
      <c r="C4761">
        <f t="shared" si="4735"/>
        <v>9</v>
      </c>
      <c r="D4761">
        <f ca="1">OFFSET(walk!$A$2:$Y$402,TRUNC((ROW()-ROW($D$2))/COLUMNS(walk!$A$2:$Y$402)),MOD(ROW()-ROW($D$2),COLUMNS(walk!$A$2:$Y$402)),1,1)</f>
        <v>15</v>
      </c>
      <c r="E4761">
        <f ca="1">OFFSET(bike!$A$2:$Y$402,TRUNC((ROW()-ROW($E$2))/COLUMNS(bike!$A$2:$Y$402)),MOD(ROW()-ROW($E$2),COLUMNS(bike!$A$2:$Y$402)),1,1)</f>
        <v>5</v>
      </c>
      <c r="F4761">
        <f ca="1">OFFSET(transit!$A$2:$Y$402,TRUNC((ROW()-ROW($F$2))/COLUMNS(transit!$A$2:$Y$402)),MOD(ROW()-ROW($F$2),COLUMNS(transit!$A$2:$Y$402)),1,1)</f>
        <v>12</v>
      </c>
      <c r="G4761">
        <f ca="1">OFFSET(drive!$A$2:$Y$402,TRUNC((ROW()-ROW($G$2))/COLUMNS(drive!$A$2:$Y$402)),MOD(ROW()-ROW($G$2),COLUMNS(drive!$A$2:$Y$402)),1,1)</f>
        <v>4</v>
      </c>
      <c r="H4761" s="5">
        <f ca="1">(VLOOKUP($B4761,weights!$A$2:$R$6,4))*VLOOKUP($B4761,weights!$A$2:$R$6,6)^C4761*(VLOOKUP($B4761,weights!$A$2:$R$6,15)*EXP(VLOOKUP($B4761,weights!$A$2:$R$6,11)*D4761)+VLOOKUP($B4761,weights!$A$2:$R$6,16)*EXP(VLOOKUP($B4761,weights!$A$2:$R$6,12)*E4761)+VLOOKUP($B4761,weights!$A$2:$R$6,17)*EXP(VLOOKUP($B4761,weights!$A$2:$R$6,13)*F4761)+VLOOKUP($B4761,weights!$A$2:$R$6,18)*EXP(VLOOKUP($B4761,weights!$A$2:$R$6,14)*G4761))</f>
        <v>6.4009105714338705</v>
      </c>
    </row>
    <row r="4762" spans="1:8" ht="12.75" x14ac:dyDescent="0.2">
      <c r="A4762">
        <f t="shared" si="0"/>
        <v>191</v>
      </c>
      <c r="B4762" t="str">
        <f t="shared" ref="B4762:C4762" si="4736">B4737</f>
        <v>supermarket</v>
      </c>
      <c r="C4762">
        <f t="shared" si="4736"/>
        <v>0</v>
      </c>
      <c r="D4762">
        <f ca="1">OFFSET(walk!$A$2:$Y$402,TRUNC((ROW()-ROW($D$2))/COLUMNS(walk!$A$2:$Y$402)),MOD(ROW()-ROW($D$2),COLUMNS(walk!$A$2:$Y$402)),1,1)</f>
        <v>32</v>
      </c>
      <c r="E4762">
        <f ca="1">OFFSET(bike!$A$2:$Y$402,TRUNC((ROW()-ROW($E$2))/COLUMNS(bike!$A$2:$Y$402)),MOD(ROW()-ROW($E$2),COLUMNS(bike!$A$2:$Y$402)),1,1)</f>
        <v>14</v>
      </c>
      <c r="F4762">
        <f ca="1">OFFSET(transit!$A$2:$Y$402,TRUNC((ROW()-ROW($F$2))/COLUMNS(transit!$A$2:$Y$402)),MOD(ROW()-ROW($F$2),COLUMNS(transit!$A$2:$Y$402)),1,1)</f>
        <v>21</v>
      </c>
      <c r="G4762">
        <f ca="1">OFFSET(drive!$A$2:$Y$402,TRUNC((ROW()-ROW($G$2))/COLUMNS(drive!$A$2:$Y$402)),MOD(ROW()-ROW($G$2),COLUMNS(drive!$A$2:$Y$402)),1,1)</f>
        <v>7</v>
      </c>
      <c r="H4762" s="5">
        <f ca="1">(VLOOKUP($B4762,weights!$A$2:$R$6,4))*VLOOKUP($B4762,weights!$A$2:$R$6,6)^C4762*(VLOOKUP($B4762,weights!$A$2:$R$6,15)*EXP(VLOOKUP($B4762,weights!$A$2:$R$6,11)*D4762)+VLOOKUP($B4762,weights!$A$2:$R$6,16)*EXP(VLOOKUP($B4762,weights!$A$2:$R$6,12)*E4762)+VLOOKUP($B4762,weights!$A$2:$R$6,17)*EXP(VLOOKUP($B4762,weights!$A$2:$R$6,13)*F4762)+VLOOKUP($B4762,weights!$A$2:$R$6,18)*EXP(VLOOKUP($B4762,weights!$A$2:$R$6,14)*G4762))</f>
        <v>4.2917602854376771</v>
      </c>
    </row>
    <row r="4763" spans="1:8" ht="12.75" x14ac:dyDescent="0.2">
      <c r="A4763">
        <f t="shared" si="0"/>
        <v>191</v>
      </c>
      <c r="B4763" t="str">
        <f t="shared" ref="B4763:C4763" si="4737">B4738</f>
        <v>supermarket</v>
      </c>
      <c r="C4763">
        <f t="shared" si="4737"/>
        <v>1</v>
      </c>
      <c r="D4763">
        <f ca="1">OFFSET(walk!$A$2:$Y$402,TRUNC((ROW()-ROW($D$2))/COLUMNS(walk!$A$2:$Y$402)),MOD(ROW()-ROW($D$2),COLUMNS(walk!$A$2:$Y$402)),1,1)</f>
        <v>45</v>
      </c>
      <c r="E4763">
        <f ca="1">OFFSET(bike!$A$2:$Y$402,TRUNC((ROW()-ROW($E$2))/COLUMNS(bike!$A$2:$Y$402)),MOD(ROW()-ROW($E$2),COLUMNS(bike!$A$2:$Y$402)),1,1)</f>
        <v>15</v>
      </c>
      <c r="F4763">
        <f ca="1">OFFSET(transit!$A$2:$Y$402,TRUNC((ROW()-ROW($F$2))/COLUMNS(transit!$A$2:$Y$402)),MOD(ROW()-ROW($F$2),COLUMNS(transit!$A$2:$Y$402)),1,1)</f>
        <v>25</v>
      </c>
      <c r="G4763">
        <f ca="1">OFFSET(drive!$A$2:$Y$402,TRUNC((ROW()-ROW($G$2))/COLUMNS(drive!$A$2:$Y$402)),MOD(ROW()-ROW($G$2),COLUMNS(drive!$A$2:$Y$402)),1,1)</f>
        <v>9</v>
      </c>
      <c r="H4763" s="5">
        <f ca="1">(VLOOKUP($B4763,weights!$A$2:$R$6,4))*VLOOKUP($B4763,weights!$A$2:$R$6,6)^C4763*(VLOOKUP($B4763,weights!$A$2:$R$6,15)*EXP(VLOOKUP($B4763,weights!$A$2:$R$6,11)*D4763)+VLOOKUP($B4763,weights!$A$2:$R$6,16)*EXP(VLOOKUP($B4763,weights!$A$2:$R$6,12)*E4763)+VLOOKUP($B4763,weights!$A$2:$R$6,17)*EXP(VLOOKUP($B4763,weights!$A$2:$R$6,13)*F4763)+VLOOKUP($B4763,weights!$A$2:$R$6,18)*EXP(VLOOKUP($B4763,weights!$A$2:$R$6,14)*G4763))</f>
        <v>1.6509297121391975</v>
      </c>
    </row>
    <row r="4764" spans="1:8" ht="12.75" x14ac:dyDescent="0.2">
      <c r="A4764">
        <f t="shared" si="0"/>
        <v>191</v>
      </c>
      <c r="B4764" t="str">
        <f t="shared" ref="B4764:C4764" si="4738">B4739</f>
        <v>supermarket</v>
      </c>
      <c r="C4764">
        <f t="shared" si="4738"/>
        <v>2</v>
      </c>
      <c r="D4764">
        <f ca="1">OFFSET(walk!$A$2:$Y$402,TRUNC((ROW()-ROW($D$2))/COLUMNS(walk!$A$2:$Y$402)),MOD(ROW()-ROW($D$2),COLUMNS(walk!$A$2:$Y$402)),1,1)</f>
        <v>50</v>
      </c>
      <c r="E4764">
        <f ca="1">OFFSET(bike!$A$2:$Y$402,TRUNC((ROW()-ROW($E$2))/COLUMNS(bike!$A$2:$Y$402)),MOD(ROW()-ROW($E$2),COLUMNS(bike!$A$2:$Y$402)),1,1)</f>
        <v>16</v>
      </c>
      <c r="F4764">
        <f ca="1">OFFSET(transit!$A$2:$Y$402,TRUNC((ROW()-ROW($F$2))/COLUMNS(transit!$A$2:$Y$402)),MOD(ROW()-ROW($F$2),COLUMNS(transit!$A$2:$Y$402)),1,1)</f>
        <v>26</v>
      </c>
      <c r="G4764">
        <f ca="1">OFFSET(drive!$A$2:$Y$402,TRUNC((ROW()-ROW($G$2))/COLUMNS(drive!$A$2:$Y$402)),MOD(ROW()-ROW($G$2),COLUMNS(drive!$A$2:$Y$402)),1,1)</f>
        <v>12</v>
      </c>
      <c r="H4764" s="5">
        <f ca="1">(VLOOKUP($B4764,weights!$A$2:$R$6,4))*VLOOKUP($B4764,weights!$A$2:$R$6,6)^C4764*(VLOOKUP($B4764,weights!$A$2:$R$6,15)*EXP(VLOOKUP($B4764,weights!$A$2:$R$6,11)*D4764)+VLOOKUP($B4764,weights!$A$2:$R$6,16)*EXP(VLOOKUP($B4764,weights!$A$2:$R$6,12)*E4764)+VLOOKUP($B4764,weights!$A$2:$R$6,17)*EXP(VLOOKUP($B4764,weights!$A$2:$R$6,13)*F4764)+VLOOKUP($B4764,weights!$A$2:$R$6,18)*EXP(VLOOKUP($B4764,weights!$A$2:$R$6,14)*G4764))</f>
        <v>0.54368524759286319</v>
      </c>
    </row>
    <row r="4765" spans="1:8" ht="12.75" x14ac:dyDescent="0.2">
      <c r="A4765">
        <f t="shared" si="0"/>
        <v>191</v>
      </c>
      <c r="B4765" t="str">
        <f t="shared" ref="B4765:C4765" si="4739">B4740</f>
        <v>supermarket</v>
      </c>
      <c r="C4765">
        <f t="shared" si="4739"/>
        <v>3</v>
      </c>
      <c r="D4765">
        <f ca="1">OFFSET(walk!$A$2:$Y$402,TRUNC((ROW()-ROW($D$2))/COLUMNS(walk!$A$2:$Y$402)),MOD(ROW()-ROW($D$2),COLUMNS(walk!$A$2:$Y$402)),1,1)</f>
        <v>57</v>
      </c>
      <c r="E4765">
        <f ca="1">OFFSET(bike!$A$2:$Y$402,TRUNC((ROW()-ROW($E$2))/COLUMNS(bike!$A$2:$Y$402)),MOD(ROW()-ROW($E$2),COLUMNS(bike!$A$2:$Y$402)),1,1)</f>
        <v>19</v>
      </c>
      <c r="F4765">
        <f ca="1">OFFSET(transit!$A$2:$Y$402,TRUNC((ROW()-ROW($F$2))/COLUMNS(transit!$A$2:$Y$402)),MOD(ROW()-ROW($F$2),COLUMNS(transit!$A$2:$Y$402)),1,1)</f>
        <v>33</v>
      </c>
      <c r="G4765">
        <f ca="1">OFFSET(drive!$A$2:$Y$402,TRUNC((ROW()-ROW($G$2))/COLUMNS(drive!$A$2:$Y$402)),MOD(ROW()-ROW($G$2),COLUMNS(drive!$A$2:$Y$402)),1,1)</f>
        <v>13</v>
      </c>
      <c r="H4765" s="5">
        <f ca="1">(VLOOKUP($B4765,weights!$A$2:$R$6,4))*VLOOKUP($B4765,weights!$A$2:$R$6,6)^C4765*(VLOOKUP($B4765,weights!$A$2:$R$6,15)*EXP(VLOOKUP($B4765,weights!$A$2:$R$6,11)*D4765)+VLOOKUP($B4765,weights!$A$2:$R$6,16)*EXP(VLOOKUP($B4765,weights!$A$2:$R$6,12)*E4765)+VLOOKUP($B4765,weights!$A$2:$R$6,17)*EXP(VLOOKUP($B4765,weights!$A$2:$R$6,13)*F4765)+VLOOKUP($B4765,weights!$A$2:$R$6,18)*EXP(VLOOKUP($B4765,weights!$A$2:$R$6,14)*G4765))</f>
        <v>0.2400192937960374</v>
      </c>
    </row>
    <row r="4766" spans="1:8" ht="12.75" x14ac:dyDescent="0.2">
      <c r="A4766">
        <f t="shared" si="0"/>
        <v>191</v>
      </c>
      <c r="B4766" t="str">
        <f t="shared" ref="B4766:C4766" si="4740">B4741</f>
        <v>supermarket</v>
      </c>
      <c r="C4766">
        <f t="shared" si="4740"/>
        <v>4</v>
      </c>
      <c r="D4766">
        <f ca="1">OFFSET(walk!$A$2:$Y$402,TRUNC((ROW()-ROW($D$2))/COLUMNS(walk!$A$2:$Y$402)),MOD(ROW()-ROW($D$2),COLUMNS(walk!$A$2:$Y$402)),1,1)</f>
        <v>73</v>
      </c>
      <c r="E4766">
        <f ca="1">OFFSET(bike!$A$2:$Y$402,TRUNC((ROW()-ROW($E$2))/COLUMNS(bike!$A$2:$Y$402)),MOD(ROW()-ROW($E$2),COLUMNS(bike!$A$2:$Y$402)),1,1)</f>
        <v>23</v>
      </c>
      <c r="F4766">
        <f ca="1">OFFSET(transit!$A$2:$Y$402,TRUNC((ROW()-ROW($F$2))/COLUMNS(transit!$A$2:$Y$402)),MOD(ROW()-ROW($F$2),COLUMNS(transit!$A$2:$Y$402)),1,1)</f>
        <v>38</v>
      </c>
      <c r="G4766">
        <f ca="1">OFFSET(drive!$A$2:$Y$402,TRUNC((ROW()-ROW($G$2))/COLUMNS(drive!$A$2:$Y$402)),MOD(ROW()-ROW($G$2),COLUMNS(drive!$A$2:$Y$402)),1,1)</f>
        <v>14</v>
      </c>
      <c r="H4766" s="5">
        <f ca="1">(VLOOKUP($B4766,weights!$A$2:$R$6,4))*VLOOKUP($B4766,weights!$A$2:$R$6,6)^C4766*(VLOOKUP($B4766,weights!$A$2:$R$6,15)*EXP(VLOOKUP($B4766,weights!$A$2:$R$6,11)*D4766)+VLOOKUP($B4766,weights!$A$2:$R$6,16)*EXP(VLOOKUP($B4766,weights!$A$2:$R$6,12)*E4766)+VLOOKUP($B4766,weights!$A$2:$R$6,17)*EXP(VLOOKUP($B4766,weights!$A$2:$R$6,13)*F4766)+VLOOKUP($B4766,weights!$A$2:$R$6,18)*EXP(VLOOKUP($B4766,weights!$A$2:$R$6,14)*G4766))</f>
        <v>0.11094507043817635</v>
      </c>
    </row>
    <row r="4767" spans="1:8" ht="12.75" x14ac:dyDescent="0.2">
      <c r="A4767">
        <f t="shared" si="0"/>
        <v>191</v>
      </c>
      <c r="B4767" t="str">
        <f t="shared" ref="B4767:C4767" si="4741">B4742</f>
        <v>store</v>
      </c>
      <c r="C4767">
        <f t="shared" si="4741"/>
        <v>0</v>
      </c>
      <c r="D4767">
        <f ca="1">OFFSET(walk!$A$2:$Y$402,TRUNC((ROW()-ROW($D$2))/COLUMNS(walk!$A$2:$Y$402)),MOD(ROW()-ROW($D$2),COLUMNS(walk!$A$2:$Y$402)),1,1)</f>
        <v>2</v>
      </c>
      <c r="E4767">
        <f ca="1">OFFSET(bike!$A$2:$Y$402,TRUNC((ROW()-ROW($E$2))/COLUMNS(bike!$A$2:$Y$402)),MOD(ROW()-ROW($E$2),COLUMNS(bike!$A$2:$Y$402)),1,1)</f>
        <v>0</v>
      </c>
      <c r="F4767">
        <f ca="1">OFFSET(transit!$A$2:$Y$402,TRUNC((ROW()-ROW($F$2))/COLUMNS(transit!$A$2:$Y$402)),MOD(ROW()-ROW($F$2),COLUMNS(transit!$A$2:$Y$402)),1,1)</f>
        <v>2</v>
      </c>
      <c r="G4767">
        <f ca="1">OFFSET(drive!$A$2:$Y$402,TRUNC((ROW()-ROW($G$2))/COLUMNS(drive!$A$2:$Y$402)),MOD(ROW()-ROW($G$2),COLUMNS(drive!$A$2:$Y$402)),1,1)</f>
        <v>0</v>
      </c>
      <c r="H4767" s="5">
        <f ca="1">(VLOOKUP($B4767,weights!$A$2:$R$6,4))*VLOOKUP($B4767,weights!$A$2:$R$6,6)^C4767*(VLOOKUP($B4767,weights!$A$2:$R$6,15)*EXP(VLOOKUP($B4767,weights!$A$2:$R$6,11)*D4767)+VLOOKUP($B4767,weights!$A$2:$R$6,16)*EXP(VLOOKUP($B4767,weights!$A$2:$R$6,12)*E4767)+VLOOKUP($B4767,weights!$A$2:$R$6,17)*EXP(VLOOKUP($B4767,weights!$A$2:$R$6,13)*F4767)+VLOOKUP($B4767,weights!$A$2:$R$6,18)*EXP(VLOOKUP($B4767,weights!$A$2:$R$6,14)*G4767))</f>
        <v>35.201764025288824</v>
      </c>
    </row>
    <row r="4768" spans="1:8" ht="12.75" x14ac:dyDescent="0.2">
      <c r="A4768">
        <f t="shared" si="0"/>
        <v>191</v>
      </c>
      <c r="B4768" t="str">
        <f t="shared" ref="B4768:C4768" si="4742">B4743</f>
        <v>store</v>
      </c>
      <c r="C4768">
        <f t="shared" si="4742"/>
        <v>1</v>
      </c>
      <c r="D4768">
        <f ca="1">OFFSET(walk!$A$2:$Y$402,TRUNC((ROW()-ROW($D$2))/COLUMNS(walk!$A$2:$Y$402)),MOD(ROW()-ROW($D$2),COLUMNS(walk!$A$2:$Y$402)),1,1)</f>
        <v>5</v>
      </c>
      <c r="E4768">
        <f ca="1">OFFSET(bike!$A$2:$Y$402,TRUNC((ROW()-ROW($E$2))/COLUMNS(bike!$A$2:$Y$402)),MOD(ROW()-ROW($E$2),COLUMNS(bike!$A$2:$Y$402)),1,1)</f>
        <v>2</v>
      </c>
      <c r="F4768">
        <f ca="1">OFFSET(transit!$A$2:$Y$402,TRUNC((ROW()-ROW($F$2))/COLUMNS(transit!$A$2:$Y$402)),MOD(ROW()-ROW($F$2),COLUMNS(transit!$A$2:$Y$402)),1,1)</f>
        <v>5</v>
      </c>
      <c r="G4768">
        <f ca="1">OFFSET(drive!$A$2:$Y$402,TRUNC((ROW()-ROW($G$2))/COLUMNS(drive!$A$2:$Y$402)),MOD(ROW()-ROW($G$2),COLUMNS(drive!$A$2:$Y$402)),1,1)</f>
        <v>2</v>
      </c>
      <c r="H4768" s="5">
        <f ca="1">(VLOOKUP($B4768,weights!$A$2:$R$6,4))*VLOOKUP($B4768,weights!$A$2:$R$6,6)^C4768*(VLOOKUP($B4768,weights!$A$2:$R$6,15)*EXP(VLOOKUP($B4768,weights!$A$2:$R$6,11)*D4768)+VLOOKUP($B4768,weights!$A$2:$R$6,16)*EXP(VLOOKUP($B4768,weights!$A$2:$R$6,12)*E4768)+VLOOKUP($B4768,weights!$A$2:$R$6,17)*EXP(VLOOKUP($B4768,weights!$A$2:$R$6,13)*F4768)+VLOOKUP($B4768,weights!$A$2:$R$6,18)*EXP(VLOOKUP($B4768,weights!$A$2:$R$6,14)*G4768))</f>
        <v>10.626302126660077</v>
      </c>
    </row>
    <row r="4769" spans="1:8" ht="12.75" x14ac:dyDescent="0.2">
      <c r="A4769">
        <f t="shared" si="0"/>
        <v>191</v>
      </c>
      <c r="B4769" t="str">
        <f t="shared" ref="B4769:C4769" si="4743">B4744</f>
        <v>store</v>
      </c>
      <c r="C4769">
        <f t="shared" si="4743"/>
        <v>2</v>
      </c>
      <c r="D4769">
        <f ca="1">OFFSET(walk!$A$2:$Y$402,TRUNC((ROW()-ROW($D$2))/COLUMNS(walk!$A$2:$Y$402)),MOD(ROW()-ROW($D$2),COLUMNS(walk!$A$2:$Y$402)),1,1)</f>
        <v>6</v>
      </c>
      <c r="E4769">
        <f ca="1">OFFSET(bike!$A$2:$Y$402,TRUNC((ROW()-ROW($E$2))/COLUMNS(bike!$A$2:$Y$402)),MOD(ROW()-ROW($E$2),COLUMNS(bike!$A$2:$Y$402)),1,1)</f>
        <v>2</v>
      </c>
      <c r="F4769">
        <f ca="1">OFFSET(transit!$A$2:$Y$402,TRUNC((ROW()-ROW($F$2))/COLUMNS(transit!$A$2:$Y$402)),MOD(ROW()-ROW($F$2),COLUMNS(transit!$A$2:$Y$402)),1,1)</f>
        <v>6</v>
      </c>
      <c r="G4769">
        <f ca="1">OFFSET(drive!$A$2:$Y$402,TRUNC((ROW()-ROW($G$2))/COLUMNS(drive!$A$2:$Y$402)),MOD(ROW()-ROW($G$2),COLUMNS(drive!$A$2:$Y$402)),1,1)</f>
        <v>2</v>
      </c>
      <c r="H4769" s="5">
        <f ca="1">(VLOOKUP($B4769,weights!$A$2:$R$6,4))*VLOOKUP($B4769,weights!$A$2:$R$6,6)^C4769*(VLOOKUP($B4769,weights!$A$2:$R$6,15)*EXP(VLOOKUP($B4769,weights!$A$2:$R$6,11)*D4769)+VLOOKUP($B4769,weights!$A$2:$R$6,16)*EXP(VLOOKUP($B4769,weights!$A$2:$R$6,12)*E4769)+VLOOKUP($B4769,weights!$A$2:$R$6,17)*EXP(VLOOKUP($B4769,weights!$A$2:$R$6,13)*F4769)+VLOOKUP($B4769,weights!$A$2:$R$6,18)*EXP(VLOOKUP($B4769,weights!$A$2:$R$6,14)*G4769))</f>
        <v>6.6137095659248146</v>
      </c>
    </row>
    <row r="4770" spans="1:8" ht="12.75" x14ac:dyDescent="0.2">
      <c r="A4770">
        <f t="shared" si="0"/>
        <v>191</v>
      </c>
      <c r="B4770" t="str">
        <f t="shared" ref="B4770:C4770" si="4744">B4745</f>
        <v>store</v>
      </c>
      <c r="C4770">
        <f t="shared" si="4744"/>
        <v>3</v>
      </c>
      <c r="D4770">
        <f ca="1">OFFSET(walk!$A$2:$Y$402,TRUNC((ROW()-ROW($D$2))/COLUMNS(walk!$A$2:$Y$402)),MOD(ROW()-ROW($D$2),COLUMNS(walk!$A$2:$Y$402)),1,1)</f>
        <v>9</v>
      </c>
      <c r="E4770">
        <f ca="1">OFFSET(bike!$A$2:$Y$402,TRUNC((ROW()-ROW($E$2))/COLUMNS(bike!$A$2:$Y$402)),MOD(ROW()-ROW($E$2),COLUMNS(bike!$A$2:$Y$402)),1,1)</f>
        <v>3</v>
      </c>
      <c r="F4770">
        <f ca="1">OFFSET(transit!$A$2:$Y$402,TRUNC((ROW()-ROW($F$2))/COLUMNS(transit!$A$2:$Y$402)),MOD(ROW()-ROW($F$2),COLUMNS(transit!$A$2:$Y$402)),1,1)</f>
        <v>9</v>
      </c>
      <c r="G4770">
        <f ca="1">OFFSET(drive!$A$2:$Y$402,TRUNC((ROW()-ROW($G$2))/COLUMNS(drive!$A$2:$Y$402)),MOD(ROW()-ROW($G$2),COLUMNS(drive!$A$2:$Y$402)),1,1)</f>
        <v>2</v>
      </c>
      <c r="H4770" s="5">
        <f ca="1">(VLOOKUP($B4770,weights!$A$2:$R$6,4))*VLOOKUP($B4770,weights!$A$2:$R$6,6)^C4770*(VLOOKUP($B4770,weights!$A$2:$R$6,15)*EXP(VLOOKUP($B4770,weights!$A$2:$R$6,11)*D4770)+VLOOKUP($B4770,weights!$A$2:$R$6,16)*EXP(VLOOKUP($B4770,weights!$A$2:$R$6,12)*E4770)+VLOOKUP($B4770,weights!$A$2:$R$6,17)*EXP(VLOOKUP($B4770,weights!$A$2:$R$6,13)*F4770)+VLOOKUP($B4770,weights!$A$2:$R$6,18)*EXP(VLOOKUP($B4770,weights!$A$2:$R$6,14)*G4770))</f>
        <v>3.3003321509507231</v>
      </c>
    </row>
    <row r="4771" spans="1:8" ht="12.75" x14ac:dyDescent="0.2">
      <c r="A4771">
        <f t="shared" si="0"/>
        <v>191</v>
      </c>
      <c r="B4771" t="str">
        <f t="shared" ref="B4771:C4771" si="4745">B4746</f>
        <v>store</v>
      </c>
      <c r="C4771">
        <f t="shared" si="4745"/>
        <v>4</v>
      </c>
      <c r="D4771">
        <f ca="1">OFFSET(walk!$A$2:$Y$402,TRUNC((ROW()-ROW($D$2))/COLUMNS(walk!$A$2:$Y$402)),MOD(ROW()-ROW($D$2),COLUMNS(walk!$A$2:$Y$402)),1,1)</f>
        <v>11</v>
      </c>
      <c r="E4771">
        <f ca="1">OFFSET(bike!$A$2:$Y$402,TRUNC((ROW()-ROW($E$2))/COLUMNS(bike!$A$2:$Y$402)),MOD(ROW()-ROW($E$2),COLUMNS(bike!$A$2:$Y$402)),1,1)</f>
        <v>4</v>
      </c>
      <c r="F4771">
        <f ca="1">OFFSET(transit!$A$2:$Y$402,TRUNC((ROW()-ROW($F$2))/COLUMNS(transit!$A$2:$Y$402)),MOD(ROW()-ROW($F$2),COLUMNS(transit!$A$2:$Y$402)),1,1)</f>
        <v>10</v>
      </c>
      <c r="G4771">
        <f ca="1">OFFSET(drive!$A$2:$Y$402,TRUNC((ROW()-ROW($G$2))/COLUMNS(drive!$A$2:$Y$402)),MOD(ROW()-ROW($G$2),COLUMNS(drive!$A$2:$Y$402)),1,1)</f>
        <v>3</v>
      </c>
      <c r="H4771" s="5">
        <f ca="1">(VLOOKUP($B4771,weights!$A$2:$R$6,4))*VLOOKUP($B4771,weights!$A$2:$R$6,6)^C4771*(VLOOKUP($B4771,weights!$A$2:$R$6,15)*EXP(VLOOKUP($B4771,weights!$A$2:$R$6,11)*D4771)+VLOOKUP($B4771,weights!$A$2:$R$6,16)*EXP(VLOOKUP($B4771,weights!$A$2:$R$6,12)*E4771)+VLOOKUP($B4771,weights!$A$2:$R$6,17)*EXP(VLOOKUP($B4771,weights!$A$2:$R$6,13)*F4771)+VLOOKUP($B4771,weights!$A$2:$R$6,18)*EXP(VLOOKUP($B4771,weights!$A$2:$R$6,14)*G4771))</f>
        <v>1.5535393490019831</v>
      </c>
    </row>
    <row r="4772" spans="1:8" ht="12.75" x14ac:dyDescent="0.2">
      <c r="A4772">
        <f t="shared" si="0"/>
        <v>191</v>
      </c>
      <c r="B4772" t="str">
        <f t="shared" ref="B4772:C4772" si="4746">B4747</f>
        <v>pharmacy</v>
      </c>
      <c r="C4772">
        <f t="shared" si="4746"/>
        <v>0</v>
      </c>
      <c r="D4772">
        <f ca="1">OFFSET(walk!$A$2:$Y$402,TRUNC((ROW()-ROW($D$2))/COLUMNS(walk!$A$2:$Y$402)),MOD(ROW()-ROW($D$2),COLUMNS(walk!$A$2:$Y$402)),1,1)</f>
        <v>8</v>
      </c>
      <c r="E4772">
        <f ca="1">OFFSET(bike!$A$2:$Y$402,TRUNC((ROW()-ROW($E$2))/COLUMNS(bike!$A$2:$Y$402)),MOD(ROW()-ROW($E$2),COLUMNS(bike!$A$2:$Y$402)),1,1)</f>
        <v>4</v>
      </c>
      <c r="F4772">
        <f ca="1">OFFSET(transit!$A$2:$Y$402,TRUNC((ROW()-ROW($F$2))/COLUMNS(transit!$A$2:$Y$402)),MOD(ROW()-ROW($F$2),COLUMNS(transit!$A$2:$Y$402)),1,1)</f>
        <v>8</v>
      </c>
      <c r="G4772">
        <f ca="1">OFFSET(drive!$A$2:$Y$402,TRUNC((ROW()-ROW($G$2))/COLUMNS(drive!$A$2:$Y$402)),MOD(ROW()-ROW($G$2),COLUMNS(drive!$A$2:$Y$402)),1,1)</f>
        <v>2</v>
      </c>
      <c r="H4772" s="5">
        <f ca="1">(VLOOKUP($B4772,weights!$A$2:$R$6,4))*VLOOKUP($B4772,weights!$A$2:$R$6,6)^C4772*(VLOOKUP($B4772,weights!$A$2:$R$6,15)*EXP(VLOOKUP($B4772,weights!$A$2:$R$6,11)*D4772)+VLOOKUP($B4772,weights!$A$2:$R$6,16)*EXP(VLOOKUP($B4772,weights!$A$2:$R$6,12)*E4772)+VLOOKUP($B4772,weights!$A$2:$R$6,17)*EXP(VLOOKUP($B4772,weights!$A$2:$R$6,13)*F4772)+VLOOKUP($B4772,weights!$A$2:$R$6,18)*EXP(VLOOKUP($B4772,weights!$A$2:$R$6,14)*G4772))</f>
        <v>7.0042116806461472</v>
      </c>
    </row>
    <row r="4773" spans="1:8" ht="12.75" x14ac:dyDescent="0.2">
      <c r="A4773">
        <f t="shared" si="0"/>
        <v>191</v>
      </c>
      <c r="B4773" t="str">
        <f t="shared" ref="B4773:C4773" si="4747">B4748</f>
        <v>pharmacy</v>
      </c>
      <c r="C4773">
        <f t="shared" si="4747"/>
        <v>1</v>
      </c>
      <c r="D4773">
        <f ca="1">OFFSET(walk!$A$2:$Y$402,TRUNC((ROW()-ROW($D$2))/COLUMNS(walk!$A$2:$Y$402)),MOD(ROW()-ROW($D$2),COLUMNS(walk!$A$2:$Y$402)),1,1)</f>
        <v>8</v>
      </c>
      <c r="E4773">
        <f ca="1">OFFSET(bike!$A$2:$Y$402,TRUNC((ROW()-ROW($E$2))/COLUMNS(bike!$A$2:$Y$402)),MOD(ROW()-ROW($E$2),COLUMNS(bike!$A$2:$Y$402)),1,1)</f>
        <v>4</v>
      </c>
      <c r="F4773">
        <f ca="1">OFFSET(transit!$A$2:$Y$402,TRUNC((ROW()-ROW($F$2))/COLUMNS(transit!$A$2:$Y$402)),MOD(ROW()-ROW($F$2),COLUMNS(transit!$A$2:$Y$402)),1,1)</f>
        <v>8</v>
      </c>
      <c r="G4773">
        <f ca="1">OFFSET(drive!$A$2:$Y$402,TRUNC((ROW()-ROW($G$2))/COLUMNS(drive!$A$2:$Y$402)),MOD(ROW()-ROW($G$2),COLUMNS(drive!$A$2:$Y$402)),1,1)</f>
        <v>2</v>
      </c>
      <c r="H4773" s="5">
        <f ca="1">(VLOOKUP($B4773,weights!$A$2:$R$6,4))*VLOOKUP($B4773,weights!$A$2:$R$6,6)^C4773*(VLOOKUP($B4773,weights!$A$2:$R$6,15)*EXP(VLOOKUP($B4773,weights!$A$2:$R$6,11)*D4773)+VLOOKUP($B4773,weights!$A$2:$R$6,16)*EXP(VLOOKUP($B4773,weights!$A$2:$R$6,12)*E4773)+VLOOKUP($B4773,weights!$A$2:$R$6,17)*EXP(VLOOKUP($B4773,weights!$A$2:$R$6,13)*F4773)+VLOOKUP($B4773,weights!$A$2:$R$6,18)*EXP(VLOOKUP($B4773,weights!$A$2:$R$6,14)*G4773))</f>
        <v>3.372398216607404</v>
      </c>
    </row>
    <row r="4774" spans="1:8" ht="12.75" x14ac:dyDescent="0.2">
      <c r="A4774">
        <f t="shared" si="0"/>
        <v>191</v>
      </c>
      <c r="B4774" t="str">
        <f t="shared" ref="B4774:C4774" si="4748">B4749</f>
        <v>pharmacy</v>
      </c>
      <c r="C4774">
        <f t="shared" si="4748"/>
        <v>2</v>
      </c>
      <c r="D4774">
        <f ca="1">OFFSET(walk!$A$2:$Y$402,TRUNC((ROW()-ROW($D$2))/COLUMNS(walk!$A$2:$Y$402)),MOD(ROW()-ROW($D$2),COLUMNS(walk!$A$2:$Y$402)),1,1)</f>
        <v>14</v>
      </c>
      <c r="E4774">
        <f ca="1">OFFSET(bike!$A$2:$Y$402,TRUNC((ROW()-ROW($E$2))/COLUMNS(bike!$A$2:$Y$402)),MOD(ROW()-ROW($E$2),COLUMNS(bike!$A$2:$Y$402)),1,1)</f>
        <v>4</v>
      </c>
      <c r="F4774">
        <f ca="1">OFFSET(transit!$A$2:$Y$402,TRUNC((ROW()-ROW($F$2))/COLUMNS(transit!$A$2:$Y$402)),MOD(ROW()-ROW($F$2),COLUMNS(transit!$A$2:$Y$402)),1,1)</f>
        <v>14</v>
      </c>
      <c r="G4774">
        <f ca="1">OFFSET(drive!$A$2:$Y$402,TRUNC((ROW()-ROW($G$2))/COLUMNS(drive!$A$2:$Y$402)),MOD(ROW()-ROW($G$2),COLUMNS(drive!$A$2:$Y$402)),1,1)</f>
        <v>3</v>
      </c>
      <c r="H4774" s="5">
        <f ca="1">(VLOOKUP($B4774,weights!$A$2:$R$6,4))*VLOOKUP($B4774,weights!$A$2:$R$6,6)^C4774*(VLOOKUP($B4774,weights!$A$2:$R$6,15)*EXP(VLOOKUP($B4774,weights!$A$2:$R$6,11)*D4774)+VLOOKUP($B4774,weights!$A$2:$R$6,16)*EXP(VLOOKUP($B4774,weights!$A$2:$R$6,12)*E4774)+VLOOKUP($B4774,weights!$A$2:$R$6,17)*EXP(VLOOKUP($B4774,weights!$A$2:$R$6,13)*F4774)+VLOOKUP($B4774,weights!$A$2:$R$6,18)*EXP(VLOOKUP($B4774,weights!$A$2:$R$6,14)*G4774))</f>
        <v>1.161189205974928</v>
      </c>
    </row>
    <row r="4775" spans="1:8" ht="12.75" x14ac:dyDescent="0.2">
      <c r="A4775">
        <f t="shared" si="0"/>
        <v>191</v>
      </c>
      <c r="B4775" t="str">
        <f t="shared" ref="B4775:C4775" si="4749">B4750</f>
        <v>bank</v>
      </c>
      <c r="C4775">
        <f t="shared" si="4749"/>
        <v>0</v>
      </c>
      <c r="D4775">
        <f ca="1">OFFSET(walk!$A$2:$Y$402,TRUNC((ROW()-ROW($D$2))/COLUMNS(walk!$A$2:$Y$402)),MOD(ROW()-ROW($D$2),COLUMNS(walk!$A$2:$Y$402)),1,1)</f>
        <v>19</v>
      </c>
      <c r="E4775">
        <f ca="1">OFFSET(bike!$A$2:$Y$402,TRUNC((ROW()-ROW($E$2))/COLUMNS(bike!$A$2:$Y$402)),MOD(ROW()-ROW($E$2),COLUMNS(bike!$A$2:$Y$402)),1,1)</f>
        <v>7</v>
      </c>
      <c r="F4775">
        <f ca="1">OFFSET(transit!$A$2:$Y$402,TRUNC((ROW()-ROW($F$2))/COLUMNS(transit!$A$2:$Y$402)),MOD(ROW()-ROW($F$2),COLUMNS(transit!$A$2:$Y$402)),1,1)</f>
        <v>13</v>
      </c>
      <c r="G4775">
        <f ca="1">OFFSET(drive!$A$2:$Y$402,TRUNC((ROW()-ROW($G$2))/COLUMNS(drive!$A$2:$Y$402)),MOD(ROW()-ROW($G$2),COLUMNS(drive!$A$2:$Y$402)),1,1)</f>
        <v>5</v>
      </c>
      <c r="H4775" s="5">
        <f ca="1">(VLOOKUP($B4775,weights!$A$2:$R$6,4))*VLOOKUP($B4775,weights!$A$2:$R$6,6)^C4775*(VLOOKUP($B4775,weights!$A$2:$R$6,15)*EXP(VLOOKUP($B4775,weights!$A$2:$R$6,11)*D4775)+VLOOKUP($B4775,weights!$A$2:$R$6,16)*EXP(VLOOKUP($B4775,weights!$A$2:$R$6,12)*E4775)+VLOOKUP($B4775,weights!$A$2:$R$6,17)*EXP(VLOOKUP($B4775,weights!$A$2:$R$6,13)*F4775)+VLOOKUP($B4775,weights!$A$2:$R$6,18)*EXP(VLOOKUP($B4775,weights!$A$2:$R$6,14)*G4775))</f>
        <v>3.2120999544345619</v>
      </c>
    </row>
    <row r="4776" spans="1:8" ht="12.75" x14ac:dyDescent="0.2">
      <c r="A4776">
        <f t="shared" si="0"/>
        <v>191</v>
      </c>
      <c r="B4776" t="str">
        <f t="shared" ref="B4776:C4776" si="4750">B4751</f>
        <v>bank</v>
      </c>
      <c r="C4776">
        <f t="shared" si="4750"/>
        <v>1</v>
      </c>
      <c r="D4776">
        <f ca="1">OFFSET(walk!$A$2:$Y$402,TRUNC((ROW()-ROW($D$2))/COLUMNS(walk!$A$2:$Y$402)),MOD(ROW()-ROW($D$2),COLUMNS(walk!$A$2:$Y$402)),1,1)</f>
        <v>45</v>
      </c>
      <c r="E4776">
        <f ca="1">OFFSET(bike!$A$2:$Y$402,TRUNC((ROW()-ROW($E$2))/COLUMNS(bike!$A$2:$Y$402)),MOD(ROW()-ROW($E$2),COLUMNS(bike!$A$2:$Y$402)),1,1)</f>
        <v>13</v>
      </c>
      <c r="F4776">
        <f ca="1">OFFSET(transit!$A$2:$Y$402,TRUNC((ROW()-ROW($F$2))/COLUMNS(transit!$A$2:$Y$402)),MOD(ROW()-ROW($F$2),COLUMNS(transit!$A$2:$Y$402)),1,1)</f>
        <v>35</v>
      </c>
      <c r="G4776">
        <f ca="1">OFFSET(drive!$A$2:$Y$402,TRUNC((ROW()-ROW($G$2))/COLUMNS(drive!$A$2:$Y$402)),MOD(ROW()-ROW($G$2),COLUMNS(drive!$A$2:$Y$402)),1,1)</f>
        <v>7</v>
      </c>
      <c r="H4776" s="5">
        <f ca="1">(VLOOKUP($B4776,weights!$A$2:$R$6,4))*VLOOKUP($B4776,weights!$A$2:$R$6,6)^C4776*(VLOOKUP($B4776,weights!$A$2:$R$6,15)*EXP(VLOOKUP($B4776,weights!$A$2:$R$6,11)*D4776)+VLOOKUP($B4776,weights!$A$2:$R$6,16)*EXP(VLOOKUP($B4776,weights!$A$2:$R$6,12)*E4776)+VLOOKUP($B4776,weights!$A$2:$R$6,17)*EXP(VLOOKUP($B4776,weights!$A$2:$R$6,13)*F4776)+VLOOKUP($B4776,weights!$A$2:$R$6,18)*EXP(VLOOKUP($B4776,weights!$A$2:$R$6,14)*G4776))</f>
        <v>0.54564318844118209</v>
      </c>
    </row>
    <row r="4777" spans="1:8" ht="12.75" x14ac:dyDescent="0.2">
      <c r="A4777">
        <f t="shared" si="0"/>
        <v>192</v>
      </c>
      <c r="B4777" t="str">
        <f t="shared" ref="B4777:C4777" si="4751">B4752</f>
        <v>restaurant</v>
      </c>
      <c r="C4777">
        <f t="shared" si="4751"/>
        <v>0</v>
      </c>
      <c r="D4777">
        <f ca="1">OFFSET(walk!$A$2:$Y$402,TRUNC((ROW()-ROW($D$2))/COLUMNS(walk!$A$2:$Y$402)),MOD(ROW()-ROW($D$2),COLUMNS(walk!$A$2:$Y$402)),1,1)</f>
        <v>7</v>
      </c>
      <c r="E4777">
        <f ca="1">OFFSET(bike!$A$2:$Y$402,TRUNC((ROW()-ROW($E$2))/COLUMNS(bike!$A$2:$Y$402)),MOD(ROW()-ROW($E$2),COLUMNS(bike!$A$2:$Y$402)),1,1)</f>
        <v>2</v>
      </c>
      <c r="F4777">
        <f ca="1">OFFSET(transit!$A$2:$Y$402,TRUNC((ROW()-ROW($F$2))/COLUMNS(transit!$A$2:$Y$402)),MOD(ROW()-ROW($F$2),COLUMNS(transit!$A$2:$Y$402)),1,1)</f>
        <v>5</v>
      </c>
      <c r="G4777">
        <f ca="1">OFFSET(drive!$A$2:$Y$402,TRUNC((ROW()-ROW($G$2))/COLUMNS(drive!$A$2:$Y$402)),MOD(ROW()-ROW($G$2),COLUMNS(drive!$A$2:$Y$402)),1,1)</f>
        <v>2</v>
      </c>
      <c r="H4777" s="5">
        <f ca="1">(VLOOKUP($B4777,weights!$A$2:$R$6,4))*VLOOKUP($B4777,weights!$A$2:$R$6,6)^C4777*(VLOOKUP($B4777,weights!$A$2:$R$6,15)*EXP(VLOOKUP($B4777,weights!$A$2:$R$6,11)*D4777)+VLOOKUP($B4777,weights!$A$2:$R$6,16)*EXP(VLOOKUP($B4777,weights!$A$2:$R$6,12)*E4777)+VLOOKUP($B4777,weights!$A$2:$R$6,17)*EXP(VLOOKUP($B4777,weights!$A$2:$R$6,13)*F4777)+VLOOKUP($B4777,weights!$A$2:$R$6,18)*EXP(VLOOKUP($B4777,weights!$A$2:$R$6,14)*G4777))</f>
        <v>34.038674028598216</v>
      </c>
    </row>
    <row r="4778" spans="1:8" ht="12.75" x14ac:dyDescent="0.2">
      <c r="A4778">
        <f t="shared" si="0"/>
        <v>192</v>
      </c>
      <c r="B4778" t="str">
        <f t="shared" ref="B4778:C4778" si="4752">B4753</f>
        <v>restaurant</v>
      </c>
      <c r="C4778">
        <f t="shared" si="4752"/>
        <v>1</v>
      </c>
      <c r="D4778">
        <f ca="1">OFFSET(walk!$A$2:$Y$402,TRUNC((ROW()-ROW($D$2))/COLUMNS(walk!$A$2:$Y$402)),MOD(ROW()-ROW($D$2),COLUMNS(walk!$A$2:$Y$402)),1,1)</f>
        <v>9</v>
      </c>
      <c r="E4778">
        <f ca="1">OFFSET(bike!$A$2:$Y$402,TRUNC((ROW()-ROW($E$2))/COLUMNS(bike!$A$2:$Y$402)),MOD(ROW()-ROW($E$2),COLUMNS(bike!$A$2:$Y$402)),1,1)</f>
        <v>2</v>
      </c>
      <c r="F4778">
        <f ca="1">OFFSET(transit!$A$2:$Y$402,TRUNC((ROW()-ROW($F$2))/COLUMNS(transit!$A$2:$Y$402)),MOD(ROW()-ROW($F$2),COLUMNS(transit!$A$2:$Y$402)),1,1)</f>
        <v>6</v>
      </c>
      <c r="G4778">
        <f ca="1">OFFSET(drive!$A$2:$Y$402,TRUNC((ROW()-ROW($G$2))/COLUMNS(drive!$A$2:$Y$402)),MOD(ROW()-ROW($G$2),COLUMNS(drive!$A$2:$Y$402)),1,1)</f>
        <v>2</v>
      </c>
      <c r="H4778" s="5">
        <f ca="1">(VLOOKUP($B4778,weights!$A$2:$R$6,4))*VLOOKUP($B4778,weights!$A$2:$R$6,6)^C4778*(VLOOKUP($B4778,weights!$A$2:$R$6,15)*EXP(VLOOKUP($B4778,weights!$A$2:$R$6,11)*D4778)+VLOOKUP($B4778,weights!$A$2:$R$6,16)*EXP(VLOOKUP($B4778,weights!$A$2:$R$6,12)*E4778)+VLOOKUP($B4778,weights!$A$2:$R$6,17)*EXP(VLOOKUP($B4778,weights!$A$2:$R$6,13)*F4778)+VLOOKUP($B4778,weights!$A$2:$R$6,18)*EXP(VLOOKUP($B4778,weights!$A$2:$R$6,14)*G4778))</f>
        <v>28.171194907293593</v>
      </c>
    </row>
    <row r="4779" spans="1:8" ht="12.75" x14ac:dyDescent="0.2">
      <c r="A4779">
        <f t="shared" si="0"/>
        <v>192</v>
      </c>
      <c r="B4779" t="str">
        <f t="shared" ref="B4779:C4779" si="4753">B4754</f>
        <v>restaurant</v>
      </c>
      <c r="C4779">
        <f t="shared" si="4753"/>
        <v>2</v>
      </c>
      <c r="D4779">
        <f ca="1">OFFSET(walk!$A$2:$Y$402,TRUNC((ROW()-ROW($D$2))/COLUMNS(walk!$A$2:$Y$402)),MOD(ROW()-ROW($D$2),COLUMNS(walk!$A$2:$Y$402)),1,1)</f>
        <v>9</v>
      </c>
      <c r="E4779">
        <f ca="1">OFFSET(bike!$A$2:$Y$402,TRUNC((ROW()-ROW($E$2))/COLUMNS(bike!$A$2:$Y$402)),MOD(ROW()-ROW($E$2),COLUMNS(bike!$A$2:$Y$402)),1,1)</f>
        <v>2</v>
      </c>
      <c r="F4779">
        <f ca="1">OFFSET(transit!$A$2:$Y$402,TRUNC((ROW()-ROW($F$2))/COLUMNS(transit!$A$2:$Y$402)),MOD(ROW()-ROW($F$2),COLUMNS(transit!$A$2:$Y$402)),1,1)</f>
        <v>7</v>
      </c>
      <c r="G4779">
        <f ca="1">OFFSET(drive!$A$2:$Y$402,TRUNC((ROW()-ROW($G$2))/COLUMNS(drive!$A$2:$Y$402)),MOD(ROW()-ROW($G$2),COLUMNS(drive!$A$2:$Y$402)),1,1)</f>
        <v>3</v>
      </c>
      <c r="H4779" s="5">
        <f ca="1">(VLOOKUP($B4779,weights!$A$2:$R$6,4))*VLOOKUP($B4779,weights!$A$2:$R$6,6)^C4779*(VLOOKUP($B4779,weights!$A$2:$R$6,15)*EXP(VLOOKUP($B4779,weights!$A$2:$R$6,11)*D4779)+VLOOKUP($B4779,weights!$A$2:$R$6,16)*EXP(VLOOKUP($B4779,weights!$A$2:$R$6,12)*E4779)+VLOOKUP($B4779,weights!$A$2:$R$6,17)*EXP(VLOOKUP($B4779,weights!$A$2:$R$6,13)*F4779)+VLOOKUP($B4779,weights!$A$2:$R$6,18)*EXP(VLOOKUP($B4779,weights!$A$2:$R$6,14)*G4779))</f>
        <v>23.061166760512286</v>
      </c>
    </row>
    <row r="4780" spans="1:8" ht="12.75" x14ac:dyDescent="0.2">
      <c r="A4780">
        <f t="shared" si="0"/>
        <v>192</v>
      </c>
      <c r="B4780" t="str">
        <f t="shared" ref="B4780:C4780" si="4754">B4755</f>
        <v>restaurant</v>
      </c>
      <c r="C4780">
        <f t="shared" si="4754"/>
        <v>3</v>
      </c>
      <c r="D4780">
        <f ca="1">OFFSET(walk!$A$2:$Y$402,TRUNC((ROW()-ROW($D$2))/COLUMNS(walk!$A$2:$Y$402)),MOD(ROW()-ROW($D$2),COLUMNS(walk!$A$2:$Y$402)),1,1)</f>
        <v>9</v>
      </c>
      <c r="E4780">
        <f ca="1">OFFSET(bike!$A$2:$Y$402,TRUNC((ROW()-ROW($E$2))/COLUMNS(bike!$A$2:$Y$402)),MOD(ROW()-ROW($E$2),COLUMNS(bike!$A$2:$Y$402)),1,1)</f>
        <v>2</v>
      </c>
      <c r="F4780">
        <f ca="1">OFFSET(transit!$A$2:$Y$402,TRUNC((ROW()-ROW($F$2))/COLUMNS(transit!$A$2:$Y$402)),MOD(ROW()-ROW($F$2),COLUMNS(transit!$A$2:$Y$402)),1,1)</f>
        <v>8</v>
      </c>
      <c r="G4780">
        <f ca="1">OFFSET(drive!$A$2:$Y$402,TRUNC((ROW()-ROW($G$2))/COLUMNS(drive!$A$2:$Y$402)),MOD(ROW()-ROW($G$2),COLUMNS(drive!$A$2:$Y$402)),1,1)</f>
        <v>3</v>
      </c>
      <c r="H4780" s="5">
        <f ca="1">(VLOOKUP($B4780,weights!$A$2:$R$6,4))*VLOOKUP($B4780,weights!$A$2:$R$6,6)^C4780*(VLOOKUP($B4780,weights!$A$2:$R$6,15)*EXP(VLOOKUP($B4780,weights!$A$2:$R$6,11)*D4780)+VLOOKUP($B4780,weights!$A$2:$R$6,16)*EXP(VLOOKUP($B4780,weights!$A$2:$R$6,12)*E4780)+VLOOKUP($B4780,weights!$A$2:$R$6,17)*EXP(VLOOKUP($B4780,weights!$A$2:$R$6,13)*F4780)+VLOOKUP($B4780,weights!$A$2:$R$6,18)*EXP(VLOOKUP($B4780,weights!$A$2:$R$6,14)*G4780))</f>
        <v>20.09536664858717</v>
      </c>
    </row>
    <row r="4781" spans="1:8" ht="12.75" x14ac:dyDescent="0.2">
      <c r="A4781">
        <f t="shared" si="0"/>
        <v>192</v>
      </c>
      <c r="B4781" t="str">
        <f t="shared" ref="B4781:C4781" si="4755">B4756</f>
        <v>restaurant</v>
      </c>
      <c r="C4781">
        <f t="shared" si="4755"/>
        <v>4</v>
      </c>
      <c r="D4781">
        <f ca="1">OFFSET(walk!$A$2:$Y$402,TRUNC((ROW()-ROW($D$2))/COLUMNS(walk!$A$2:$Y$402)),MOD(ROW()-ROW($D$2),COLUMNS(walk!$A$2:$Y$402)),1,1)</f>
        <v>12</v>
      </c>
      <c r="E4781">
        <f ca="1">OFFSET(bike!$A$2:$Y$402,TRUNC((ROW()-ROW($E$2))/COLUMNS(bike!$A$2:$Y$402)),MOD(ROW()-ROW($E$2),COLUMNS(bike!$A$2:$Y$402)),1,1)</f>
        <v>3</v>
      </c>
      <c r="F4781">
        <f ca="1">OFFSET(transit!$A$2:$Y$402,TRUNC((ROW()-ROW($F$2))/COLUMNS(transit!$A$2:$Y$402)),MOD(ROW()-ROW($F$2),COLUMNS(transit!$A$2:$Y$402)),1,1)</f>
        <v>8</v>
      </c>
      <c r="G4781">
        <f ca="1">OFFSET(drive!$A$2:$Y$402,TRUNC((ROW()-ROW($G$2))/COLUMNS(drive!$A$2:$Y$402)),MOD(ROW()-ROW($G$2),COLUMNS(drive!$A$2:$Y$402)),1,1)</f>
        <v>3</v>
      </c>
      <c r="H4781" s="5">
        <f ca="1">(VLOOKUP($B4781,weights!$A$2:$R$6,4))*VLOOKUP($B4781,weights!$A$2:$R$6,6)^C4781*(VLOOKUP($B4781,weights!$A$2:$R$6,15)*EXP(VLOOKUP($B4781,weights!$A$2:$R$6,11)*D4781)+VLOOKUP($B4781,weights!$A$2:$R$6,16)*EXP(VLOOKUP($B4781,weights!$A$2:$R$6,12)*E4781)+VLOOKUP($B4781,weights!$A$2:$R$6,17)*EXP(VLOOKUP($B4781,weights!$A$2:$R$6,13)*F4781)+VLOOKUP($B4781,weights!$A$2:$R$6,18)*EXP(VLOOKUP($B4781,weights!$A$2:$R$6,14)*G4781))</f>
        <v>15.813935603114285</v>
      </c>
    </row>
    <row r="4782" spans="1:8" ht="12.75" x14ac:dyDescent="0.2">
      <c r="A4782">
        <f t="shared" si="0"/>
        <v>192</v>
      </c>
      <c r="B4782" t="str">
        <f t="shared" ref="B4782:C4782" si="4756">B4757</f>
        <v>restaurant</v>
      </c>
      <c r="C4782">
        <f t="shared" si="4756"/>
        <v>5</v>
      </c>
      <c r="D4782">
        <f ca="1">OFFSET(walk!$A$2:$Y$402,TRUNC((ROW()-ROW($D$2))/COLUMNS(walk!$A$2:$Y$402)),MOD(ROW()-ROW($D$2),COLUMNS(walk!$A$2:$Y$402)),1,1)</f>
        <v>12</v>
      </c>
      <c r="E4782">
        <f ca="1">OFFSET(bike!$A$2:$Y$402,TRUNC((ROW()-ROW($E$2))/COLUMNS(bike!$A$2:$Y$402)),MOD(ROW()-ROW($E$2),COLUMNS(bike!$A$2:$Y$402)),1,1)</f>
        <v>4</v>
      </c>
      <c r="F4782">
        <f ca="1">OFFSET(transit!$A$2:$Y$402,TRUNC((ROW()-ROW($F$2))/COLUMNS(transit!$A$2:$Y$402)),MOD(ROW()-ROW($F$2),COLUMNS(transit!$A$2:$Y$402)),1,1)</f>
        <v>9</v>
      </c>
      <c r="G4782">
        <f ca="1">OFFSET(drive!$A$2:$Y$402,TRUNC((ROW()-ROW($G$2))/COLUMNS(drive!$A$2:$Y$402)),MOD(ROW()-ROW($G$2),COLUMNS(drive!$A$2:$Y$402)),1,1)</f>
        <v>3</v>
      </c>
      <c r="H4782" s="5">
        <f ca="1">(VLOOKUP($B4782,weights!$A$2:$R$6,4))*VLOOKUP($B4782,weights!$A$2:$R$6,6)^C4782*(VLOOKUP($B4782,weights!$A$2:$R$6,15)*EXP(VLOOKUP($B4782,weights!$A$2:$R$6,11)*D4782)+VLOOKUP($B4782,weights!$A$2:$R$6,16)*EXP(VLOOKUP($B4782,weights!$A$2:$R$6,12)*E4782)+VLOOKUP($B4782,weights!$A$2:$R$6,17)*EXP(VLOOKUP($B4782,weights!$A$2:$R$6,13)*F4782)+VLOOKUP($B4782,weights!$A$2:$R$6,18)*EXP(VLOOKUP($B4782,weights!$A$2:$R$6,14)*G4782))</f>
        <v>12.822494488180777</v>
      </c>
    </row>
    <row r="4783" spans="1:8" ht="12.75" x14ac:dyDescent="0.2">
      <c r="A4783">
        <f t="shared" si="0"/>
        <v>192</v>
      </c>
      <c r="B4783" t="str">
        <f t="shared" ref="B4783:C4783" si="4757">B4758</f>
        <v>restaurant</v>
      </c>
      <c r="C4783">
        <f t="shared" si="4757"/>
        <v>6</v>
      </c>
      <c r="D4783">
        <f ca="1">OFFSET(walk!$A$2:$Y$402,TRUNC((ROW()-ROW($D$2))/COLUMNS(walk!$A$2:$Y$402)),MOD(ROW()-ROW($D$2),COLUMNS(walk!$A$2:$Y$402)),1,1)</f>
        <v>12</v>
      </c>
      <c r="E4783">
        <f ca="1">OFFSET(bike!$A$2:$Y$402,TRUNC((ROW()-ROW($E$2))/COLUMNS(bike!$A$2:$Y$402)),MOD(ROW()-ROW($E$2),COLUMNS(bike!$A$2:$Y$402)),1,1)</f>
        <v>4</v>
      </c>
      <c r="F4783">
        <f ca="1">OFFSET(transit!$A$2:$Y$402,TRUNC((ROW()-ROW($F$2))/COLUMNS(transit!$A$2:$Y$402)),MOD(ROW()-ROW($F$2),COLUMNS(transit!$A$2:$Y$402)),1,1)</f>
        <v>9</v>
      </c>
      <c r="G4783">
        <f ca="1">OFFSET(drive!$A$2:$Y$402,TRUNC((ROW()-ROW($G$2))/COLUMNS(drive!$A$2:$Y$402)),MOD(ROW()-ROW($G$2),COLUMNS(drive!$A$2:$Y$402)),1,1)</f>
        <v>3</v>
      </c>
      <c r="H4783" s="5">
        <f ca="1">(VLOOKUP($B4783,weights!$A$2:$R$6,4))*VLOOKUP($B4783,weights!$A$2:$R$6,6)^C4783*(VLOOKUP($B4783,weights!$A$2:$R$6,15)*EXP(VLOOKUP($B4783,weights!$A$2:$R$6,11)*D4783)+VLOOKUP($B4783,weights!$A$2:$R$6,16)*EXP(VLOOKUP($B4783,weights!$A$2:$R$6,12)*E4783)+VLOOKUP($B4783,weights!$A$2:$R$6,17)*EXP(VLOOKUP($B4783,weights!$A$2:$R$6,13)*F4783)+VLOOKUP($B4783,weights!$A$2:$R$6,18)*EXP(VLOOKUP($B4783,weights!$A$2:$R$6,14)*G4783))</f>
        <v>11.492754319036104</v>
      </c>
    </row>
    <row r="4784" spans="1:8" ht="12.75" x14ac:dyDescent="0.2">
      <c r="A4784">
        <f t="shared" si="0"/>
        <v>192</v>
      </c>
      <c r="B4784" t="str">
        <f t="shared" ref="B4784:C4784" si="4758">B4759</f>
        <v>restaurant</v>
      </c>
      <c r="C4784">
        <f t="shared" si="4758"/>
        <v>7</v>
      </c>
      <c r="D4784">
        <f ca="1">OFFSET(walk!$A$2:$Y$402,TRUNC((ROW()-ROW($D$2))/COLUMNS(walk!$A$2:$Y$402)),MOD(ROW()-ROW($D$2),COLUMNS(walk!$A$2:$Y$402)),1,1)</f>
        <v>14</v>
      </c>
      <c r="E4784">
        <f ca="1">OFFSET(bike!$A$2:$Y$402,TRUNC((ROW()-ROW($E$2))/COLUMNS(bike!$A$2:$Y$402)),MOD(ROW()-ROW($E$2),COLUMNS(bike!$A$2:$Y$402)),1,1)</f>
        <v>4</v>
      </c>
      <c r="F4784">
        <f ca="1">OFFSET(transit!$A$2:$Y$402,TRUNC((ROW()-ROW($F$2))/COLUMNS(transit!$A$2:$Y$402)),MOD(ROW()-ROW($F$2),COLUMNS(transit!$A$2:$Y$402)),1,1)</f>
        <v>12</v>
      </c>
      <c r="G4784">
        <f ca="1">OFFSET(drive!$A$2:$Y$402,TRUNC((ROW()-ROW($G$2))/COLUMNS(drive!$A$2:$Y$402)),MOD(ROW()-ROW($G$2),COLUMNS(drive!$A$2:$Y$402)),1,1)</f>
        <v>3</v>
      </c>
      <c r="H4784" s="5">
        <f ca="1">(VLOOKUP($B4784,weights!$A$2:$R$6,4))*VLOOKUP($B4784,weights!$A$2:$R$6,6)^C4784*(VLOOKUP($B4784,weights!$A$2:$R$6,15)*EXP(VLOOKUP($B4784,weights!$A$2:$R$6,11)*D4784)+VLOOKUP($B4784,weights!$A$2:$R$6,16)*EXP(VLOOKUP($B4784,weights!$A$2:$R$6,12)*E4784)+VLOOKUP($B4784,weights!$A$2:$R$6,17)*EXP(VLOOKUP($B4784,weights!$A$2:$R$6,13)*F4784)+VLOOKUP($B4784,weights!$A$2:$R$6,18)*EXP(VLOOKUP($B4784,weights!$A$2:$R$6,14)*G4784))</f>
        <v>9.36627999049702</v>
      </c>
    </row>
    <row r="4785" spans="1:8" ht="12.75" x14ac:dyDescent="0.2">
      <c r="A4785">
        <f t="shared" si="0"/>
        <v>192</v>
      </c>
      <c r="B4785" t="str">
        <f t="shared" ref="B4785:C4785" si="4759">B4760</f>
        <v>restaurant</v>
      </c>
      <c r="C4785">
        <f t="shared" si="4759"/>
        <v>8</v>
      </c>
      <c r="D4785">
        <f ca="1">OFFSET(walk!$A$2:$Y$402,TRUNC((ROW()-ROW($D$2))/COLUMNS(walk!$A$2:$Y$402)),MOD(ROW()-ROW($D$2),COLUMNS(walk!$A$2:$Y$402)),1,1)</f>
        <v>14</v>
      </c>
      <c r="E4785">
        <f ca="1">OFFSET(bike!$A$2:$Y$402,TRUNC((ROW()-ROW($E$2))/COLUMNS(bike!$A$2:$Y$402)),MOD(ROW()-ROW($E$2),COLUMNS(bike!$A$2:$Y$402)),1,1)</f>
        <v>4</v>
      </c>
      <c r="F4785">
        <f ca="1">OFFSET(transit!$A$2:$Y$402,TRUNC((ROW()-ROW($F$2))/COLUMNS(transit!$A$2:$Y$402)),MOD(ROW()-ROW($F$2),COLUMNS(transit!$A$2:$Y$402)),1,1)</f>
        <v>12</v>
      </c>
      <c r="G4785">
        <f ca="1">OFFSET(drive!$A$2:$Y$402,TRUNC((ROW()-ROW($G$2))/COLUMNS(drive!$A$2:$Y$402)),MOD(ROW()-ROW($G$2),COLUMNS(drive!$A$2:$Y$402)),1,1)</f>
        <v>3</v>
      </c>
      <c r="H4785" s="5">
        <f ca="1">(VLOOKUP($B4785,weights!$A$2:$R$6,4))*VLOOKUP($B4785,weights!$A$2:$R$6,6)^C4785*(VLOOKUP($B4785,weights!$A$2:$R$6,15)*EXP(VLOOKUP($B4785,weights!$A$2:$R$6,11)*D4785)+VLOOKUP($B4785,weights!$A$2:$R$6,16)*EXP(VLOOKUP($B4785,weights!$A$2:$R$6,12)*E4785)+VLOOKUP($B4785,weights!$A$2:$R$6,17)*EXP(VLOOKUP($B4785,weights!$A$2:$R$6,13)*F4785)+VLOOKUP($B4785,weights!$A$2:$R$6,18)*EXP(VLOOKUP($B4785,weights!$A$2:$R$6,14)*G4785))</f>
        <v>8.3949620655565873</v>
      </c>
    </row>
    <row r="4786" spans="1:8" ht="12.75" x14ac:dyDescent="0.2">
      <c r="A4786">
        <f t="shared" si="0"/>
        <v>192</v>
      </c>
      <c r="B4786" t="str">
        <f t="shared" ref="B4786:C4786" si="4760">B4761</f>
        <v>restaurant</v>
      </c>
      <c r="C4786">
        <f t="shared" si="4760"/>
        <v>9</v>
      </c>
      <c r="D4786">
        <f ca="1">OFFSET(walk!$A$2:$Y$402,TRUNC((ROW()-ROW($D$2))/COLUMNS(walk!$A$2:$Y$402)),MOD(ROW()-ROW($D$2),COLUMNS(walk!$A$2:$Y$402)),1,1)</f>
        <v>15</v>
      </c>
      <c r="E4786">
        <f ca="1">OFFSET(bike!$A$2:$Y$402,TRUNC((ROW()-ROW($E$2))/COLUMNS(bike!$A$2:$Y$402)),MOD(ROW()-ROW($E$2),COLUMNS(bike!$A$2:$Y$402)),1,1)</f>
        <v>6</v>
      </c>
      <c r="F4786">
        <f ca="1">OFFSET(transit!$A$2:$Y$402,TRUNC((ROW()-ROW($F$2))/COLUMNS(transit!$A$2:$Y$402)),MOD(ROW()-ROW($F$2),COLUMNS(transit!$A$2:$Y$402)),1,1)</f>
        <v>15</v>
      </c>
      <c r="G4786">
        <f ca="1">OFFSET(drive!$A$2:$Y$402,TRUNC((ROW()-ROW($G$2))/COLUMNS(drive!$A$2:$Y$402)),MOD(ROW()-ROW($G$2),COLUMNS(drive!$A$2:$Y$402)),1,1)</f>
        <v>4</v>
      </c>
      <c r="H4786" s="5">
        <f ca="1">(VLOOKUP($B4786,weights!$A$2:$R$6,4))*VLOOKUP($B4786,weights!$A$2:$R$6,6)^C4786*(VLOOKUP($B4786,weights!$A$2:$R$6,15)*EXP(VLOOKUP($B4786,weights!$A$2:$R$6,11)*D4786)+VLOOKUP($B4786,weights!$A$2:$R$6,16)*EXP(VLOOKUP($B4786,weights!$A$2:$R$6,12)*E4786)+VLOOKUP($B4786,weights!$A$2:$R$6,17)*EXP(VLOOKUP($B4786,weights!$A$2:$R$6,13)*F4786)+VLOOKUP($B4786,weights!$A$2:$R$6,18)*EXP(VLOOKUP($B4786,weights!$A$2:$R$6,14)*G4786))</f>
        <v>5.6588982802127079</v>
      </c>
    </row>
    <row r="4787" spans="1:8" ht="12.75" x14ac:dyDescent="0.2">
      <c r="A4787">
        <f t="shared" si="0"/>
        <v>192</v>
      </c>
      <c r="B4787" t="str">
        <f t="shared" ref="B4787:C4787" si="4761">B4762</f>
        <v>supermarket</v>
      </c>
      <c r="C4787">
        <f t="shared" si="4761"/>
        <v>0</v>
      </c>
      <c r="D4787">
        <f ca="1">OFFSET(walk!$A$2:$Y$402,TRUNC((ROW()-ROW($D$2))/COLUMNS(walk!$A$2:$Y$402)),MOD(ROW()-ROW($D$2),COLUMNS(walk!$A$2:$Y$402)),1,1)</f>
        <v>38</v>
      </c>
      <c r="E4787">
        <f ca="1">OFFSET(bike!$A$2:$Y$402,TRUNC((ROW()-ROW($E$2))/COLUMNS(bike!$A$2:$Y$402)),MOD(ROW()-ROW($E$2),COLUMNS(bike!$A$2:$Y$402)),1,1)</f>
        <v>16</v>
      </c>
      <c r="F4787">
        <f ca="1">OFFSET(transit!$A$2:$Y$402,TRUNC((ROW()-ROW($F$2))/COLUMNS(transit!$A$2:$Y$402)),MOD(ROW()-ROW($F$2),COLUMNS(transit!$A$2:$Y$402)),1,1)</f>
        <v>19</v>
      </c>
      <c r="G4787">
        <f ca="1">OFFSET(drive!$A$2:$Y$402,TRUNC((ROW()-ROW($G$2))/COLUMNS(drive!$A$2:$Y$402)),MOD(ROW()-ROW($G$2),COLUMNS(drive!$A$2:$Y$402)),1,1)</f>
        <v>8</v>
      </c>
      <c r="H4787" s="5">
        <f ca="1">(VLOOKUP($B4787,weights!$A$2:$R$6,4))*VLOOKUP($B4787,weights!$A$2:$R$6,6)^C4787*(VLOOKUP($B4787,weights!$A$2:$R$6,15)*EXP(VLOOKUP($B4787,weights!$A$2:$R$6,11)*D4787)+VLOOKUP($B4787,weights!$A$2:$R$6,16)*EXP(VLOOKUP($B4787,weights!$A$2:$R$6,12)*E4787)+VLOOKUP($B4787,weights!$A$2:$R$6,17)*EXP(VLOOKUP($B4787,weights!$A$2:$R$6,13)*F4787)+VLOOKUP($B4787,weights!$A$2:$R$6,18)*EXP(VLOOKUP($B4787,weights!$A$2:$R$6,14)*G4787))</f>
        <v>3.5786088798334439</v>
      </c>
    </row>
    <row r="4788" spans="1:8" ht="12.75" x14ac:dyDescent="0.2">
      <c r="A4788">
        <f t="shared" si="0"/>
        <v>192</v>
      </c>
      <c r="B4788" t="str">
        <f t="shared" ref="B4788:C4788" si="4762">B4763</f>
        <v>supermarket</v>
      </c>
      <c r="C4788">
        <f t="shared" si="4762"/>
        <v>1</v>
      </c>
      <c r="D4788">
        <f ca="1">OFFSET(walk!$A$2:$Y$402,TRUNC((ROW()-ROW($D$2))/COLUMNS(walk!$A$2:$Y$402)),MOD(ROW()-ROW($D$2),COLUMNS(walk!$A$2:$Y$402)),1,1)</f>
        <v>48</v>
      </c>
      <c r="E4788">
        <f ca="1">OFFSET(bike!$A$2:$Y$402,TRUNC((ROW()-ROW($E$2))/COLUMNS(bike!$A$2:$Y$402)),MOD(ROW()-ROW($E$2),COLUMNS(bike!$A$2:$Y$402)),1,1)</f>
        <v>16</v>
      </c>
      <c r="F4788">
        <f ca="1">OFFSET(transit!$A$2:$Y$402,TRUNC((ROW()-ROW($F$2))/COLUMNS(transit!$A$2:$Y$402)),MOD(ROW()-ROW($F$2),COLUMNS(transit!$A$2:$Y$402)),1,1)</f>
        <v>23</v>
      </c>
      <c r="G4788">
        <f ca="1">OFFSET(drive!$A$2:$Y$402,TRUNC((ROW()-ROW($G$2))/COLUMNS(drive!$A$2:$Y$402)),MOD(ROW()-ROW($G$2),COLUMNS(drive!$A$2:$Y$402)),1,1)</f>
        <v>9</v>
      </c>
      <c r="H4788" s="5">
        <f ca="1">(VLOOKUP($B4788,weights!$A$2:$R$6,4))*VLOOKUP($B4788,weights!$A$2:$R$6,6)^C4788*(VLOOKUP($B4788,weights!$A$2:$R$6,15)*EXP(VLOOKUP($B4788,weights!$A$2:$R$6,11)*D4788)+VLOOKUP($B4788,weights!$A$2:$R$6,16)*EXP(VLOOKUP($B4788,weights!$A$2:$R$6,12)*E4788)+VLOOKUP($B4788,weights!$A$2:$R$6,17)*EXP(VLOOKUP($B4788,weights!$A$2:$R$6,13)*F4788)+VLOOKUP($B4788,weights!$A$2:$R$6,18)*EXP(VLOOKUP($B4788,weights!$A$2:$R$6,14)*G4788))</f>
        <v>1.6601628893349873</v>
      </c>
    </row>
    <row r="4789" spans="1:8" ht="12.75" x14ac:dyDescent="0.2">
      <c r="A4789">
        <f t="shared" si="0"/>
        <v>192</v>
      </c>
      <c r="B4789" t="str">
        <f t="shared" ref="B4789:C4789" si="4763">B4764</f>
        <v>supermarket</v>
      </c>
      <c r="C4789">
        <f t="shared" si="4763"/>
        <v>2</v>
      </c>
      <c r="D4789">
        <f ca="1">OFFSET(walk!$A$2:$Y$402,TRUNC((ROW()-ROW($D$2))/COLUMNS(walk!$A$2:$Y$402)),MOD(ROW()-ROW($D$2),COLUMNS(walk!$A$2:$Y$402)),1,1)</f>
        <v>53</v>
      </c>
      <c r="E4789">
        <f ca="1">OFFSET(bike!$A$2:$Y$402,TRUNC((ROW()-ROW($E$2))/COLUMNS(bike!$A$2:$Y$402)),MOD(ROW()-ROW($E$2),COLUMNS(bike!$A$2:$Y$402)),1,1)</f>
        <v>17</v>
      </c>
      <c r="F4789">
        <f ca="1">OFFSET(transit!$A$2:$Y$402,TRUNC((ROW()-ROW($F$2))/COLUMNS(transit!$A$2:$Y$402)),MOD(ROW()-ROW($F$2),COLUMNS(transit!$A$2:$Y$402)),1,1)</f>
        <v>32</v>
      </c>
      <c r="G4789">
        <f ca="1">OFFSET(drive!$A$2:$Y$402,TRUNC((ROW()-ROW($G$2))/COLUMNS(drive!$A$2:$Y$402)),MOD(ROW()-ROW($G$2),COLUMNS(drive!$A$2:$Y$402)),1,1)</f>
        <v>12</v>
      </c>
      <c r="H4789" s="5">
        <f ca="1">(VLOOKUP($B4789,weights!$A$2:$R$6,4))*VLOOKUP($B4789,weights!$A$2:$R$6,6)^C4789*(VLOOKUP($B4789,weights!$A$2:$R$6,15)*EXP(VLOOKUP($B4789,weights!$A$2:$R$6,11)*D4789)+VLOOKUP($B4789,weights!$A$2:$R$6,16)*EXP(VLOOKUP($B4789,weights!$A$2:$R$6,12)*E4789)+VLOOKUP($B4789,weights!$A$2:$R$6,17)*EXP(VLOOKUP($B4789,weights!$A$2:$R$6,13)*F4789)+VLOOKUP($B4789,weights!$A$2:$R$6,18)*EXP(VLOOKUP($B4789,weights!$A$2:$R$6,14)*G4789))</f>
        <v>0.50803372195810848</v>
      </c>
    </row>
    <row r="4790" spans="1:8" ht="12.75" x14ac:dyDescent="0.2">
      <c r="A4790">
        <f t="shared" si="0"/>
        <v>192</v>
      </c>
      <c r="B4790" t="str">
        <f t="shared" ref="B4790:C4790" si="4764">B4765</f>
        <v>supermarket</v>
      </c>
      <c r="C4790">
        <f t="shared" si="4764"/>
        <v>3</v>
      </c>
      <c r="D4790">
        <f ca="1">OFFSET(walk!$A$2:$Y$402,TRUNC((ROW()-ROW($D$2))/COLUMNS(walk!$A$2:$Y$402)),MOD(ROW()-ROW($D$2),COLUMNS(walk!$A$2:$Y$402)),1,1)</f>
        <v>61</v>
      </c>
      <c r="E4790">
        <f ca="1">OFFSET(bike!$A$2:$Y$402,TRUNC((ROW()-ROW($E$2))/COLUMNS(bike!$A$2:$Y$402)),MOD(ROW()-ROW($E$2),COLUMNS(bike!$A$2:$Y$402)),1,1)</f>
        <v>21</v>
      </c>
      <c r="F4790">
        <f ca="1">OFFSET(transit!$A$2:$Y$402,TRUNC((ROW()-ROW($F$2))/COLUMNS(transit!$A$2:$Y$402)),MOD(ROW()-ROW($F$2),COLUMNS(transit!$A$2:$Y$402)),1,1)</f>
        <v>37</v>
      </c>
      <c r="G4790">
        <f ca="1">OFFSET(drive!$A$2:$Y$402,TRUNC((ROW()-ROW($G$2))/COLUMNS(drive!$A$2:$Y$402)),MOD(ROW()-ROW($G$2),COLUMNS(drive!$A$2:$Y$402)),1,1)</f>
        <v>14</v>
      </c>
      <c r="H4790" s="5">
        <f ca="1">(VLOOKUP($B4790,weights!$A$2:$R$6,4))*VLOOKUP($B4790,weights!$A$2:$R$6,6)^C4790*(VLOOKUP($B4790,weights!$A$2:$R$6,15)*EXP(VLOOKUP($B4790,weights!$A$2:$R$6,11)*D4790)+VLOOKUP($B4790,weights!$A$2:$R$6,16)*EXP(VLOOKUP($B4790,weights!$A$2:$R$6,12)*E4790)+VLOOKUP($B4790,weights!$A$2:$R$6,17)*EXP(VLOOKUP($B4790,weights!$A$2:$R$6,13)*F4790)+VLOOKUP($B4790,weights!$A$2:$R$6,18)*EXP(VLOOKUP($B4790,weights!$A$2:$R$6,14)*G4790))</f>
        <v>0.18896196764965056</v>
      </c>
    </row>
    <row r="4791" spans="1:8" ht="12.75" x14ac:dyDescent="0.2">
      <c r="A4791">
        <f t="shared" si="0"/>
        <v>192</v>
      </c>
      <c r="B4791" t="str">
        <f t="shared" ref="B4791:C4791" si="4765">B4766</f>
        <v>supermarket</v>
      </c>
      <c r="C4791">
        <f t="shared" si="4765"/>
        <v>4</v>
      </c>
      <c r="D4791">
        <f ca="1">OFFSET(walk!$A$2:$Y$402,TRUNC((ROW()-ROW($D$2))/COLUMNS(walk!$A$2:$Y$402)),MOD(ROW()-ROW($D$2),COLUMNS(walk!$A$2:$Y$402)),1,1)</f>
        <v>77</v>
      </c>
      <c r="E4791">
        <f ca="1">OFFSET(bike!$A$2:$Y$402,TRUNC((ROW()-ROW($E$2))/COLUMNS(bike!$A$2:$Y$402)),MOD(ROW()-ROW($E$2),COLUMNS(bike!$A$2:$Y$402)),1,1)</f>
        <v>24</v>
      </c>
      <c r="F4791">
        <f ca="1">OFFSET(transit!$A$2:$Y$402,TRUNC((ROW()-ROW($F$2))/COLUMNS(transit!$A$2:$Y$402)),MOD(ROW()-ROW($F$2),COLUMNS(transit!$A$2:$Y$402)),1,1)</f>
        <v>39</v>
      </c>
      <c r="G4791">
        <f ca="1">OFFSET(drive!$A$2:$Y$402,TRUNC((ROW()-ROW($G$2))/COLUMNS(drive!$A$2:$Y$402)),MOD(ROW()-ROW($G$2),COLUMNS(drive!$A$2:$Y$402)),1,1)</f>
        <v>15</v>
      </c>
      <c r="H4791" s="5">
        <f ca="1">(VLOOKUP($B4791,weights!$A$2:$R$6,4))*VLOOKUP($B4791,weights!$A$2:$R$6,6)^C4791*(VLOOKUP($B4791,weights!$A$2:$R$6,15)*EXP(VLOOKUP($B4791,weights!$A$2:$R$6,11)*D4791)+VLOOKUP($B4791,weights!$A$2:$R$6,16)*EXP(VLOOKUP($B4791,weights!$A$2:$R$6,12)*E4791)+VLOOKUP($B4791,weights!$A$2:$R$6,17)*EXP(VLOOKUP($B4791,weights!$A$2:$R$6,13)*F4791)+VLOOKUP($B4791,weights!$A$2:$R$6,18)*EXP(VLOOKUP($B4791,weights!$A$2:$R$6,14)*G4791))</f>
        <v>8.9398135916974986E-2</v>
      </c>
    </row>
    <row r="4792" spans="1:8" ht="12.75" x14ac:dyDescent="0.2">
      <c r="A4792">
        <f t="shared" si="0"/>
        <v>192</v>
      </c>
      <c r="B4792" t="str">
        <f t="shared" ref="B4792:C4792" si="4766">B4767</f>
        <v>store</v>
      </c>
      <c r="C4792">
        <f t="shared" si="4766"/>
        <v>0</v>
      </c>
      <c r="D4792">
        <f ca="1">OFFSET(walk!$A$2:$Y$402,TRUNC((ROW()-ROW($D$2))/COLUMNS(walk!$A$2:$Y$402)),MOD(ROW()-ROW($D$2),COLUMNS(walk!$A$2:$Y$402)),1,1)</f>
        <v>7</v>
      </c>
      <c r="E4792">
        <f ca="1">OFFSET(bike!$A$2:$Y$402,TRUNC((ROW()-ROW($E$2))/COLUMNS(bike!$A$2:$Y$402)),MOD(ROW()-ROW($E$2),COLUMNS(bike!$A$2:$Y$402)),1,1)</f>
        <v>2</v>
      </c>
      <c r="F4792">
        <f ca="1">OFFSET(transit!$A$2:$Y$402,TRUNC((ROW()-ROW($F$2))/COLUMNS(transit!$A$2:$Y$402)),MOD(ROW()-ROW($F$2),COLUMNS(transit!$A$2:$Y$402)),1,1)</f>
        <v>7</v>
      </c>
      <c r="G4792">
        <f ca="1">OFFSET(drive!$A$2:$Y$402,TRUNC((ROW()-ROW($G$2))/COLUMNS(drive!$A$2:$Y$402)),MOD(ROW()-ROW($G$2),COLUMNS(drive!$A$2:$Y$402)),1,1)</f>
        <v>2</v>
      </c>
      <c r="H4792" s="5">
        <f ca="1">(VLOOKUP($B4792,weights!$A$2:$R$6,4))*VLOOKUP($B4792,weights!$A$2:$R$6,6)^C4792*(VLOOKUP($B4792,weights!$A$2:$R$6,15)*EXP(VLOOKUP($B4792,weights!$A$2:$R$6,11)*D4792)+VLOOKUP($B4792,weights!$A$2:$R$6,16)*EXP(VLOOKUP($B4792,weights!$A$2:$R$6,12)*E4792)+VLOOKUP($B4792,weights!$A$2:$R$6,17)*EXP(VLOOKUP($B4792,weights!$A$2:$R$6,13)*F4792)+VLOOKUP($B4792,weights!$A$2:$R$6,18)*EXP(VLOOKUP($B4792,weights!$A$2:$R$6,14)*G4792))</f>
        <v>13.686808009951642</v>
      </c>
    </row>
    <row r="4793" spans="1:8" ht="12.75" x14ac:dyDescent="0.2">
      <c r="A4793">
        <f t="shared" si="0"/>
        <v>192</v>
      </c>
      <c r="B4793" t="str">
        <f t="shared" ref="B4793:C4793" si="4767">B4768</f>
        <v>store</v>
      </c>
      <c r="C4793">
        <f t="shared" si="4767"/>
        <v>1</v>
      </c>
      <c r="D4793">
        <f ca="1">OFFSET(walk!$A$2:$Y$402,TRUNC((ROW()-ROW($D$2))/COLUMNS(walk!$A$2:$Y$402)),MOD(ROW()-ROW($D$2),COLUMNS(walk!$A$2:$Y$402)),1,1)</f>
        <v>8</v>
      </c>
      <c r="E4793">
        <f ca="1">OFFSET(bike!$A$2:$Y$402,TRUNC((ROW()-ROW($E$2))/COLUMNS(bike!$A$2:$Y$402)),MOD(ROW()-ROW($E$2),COLUMNS(bike!$A$2:$Y$402)),1,1)</f>
        <v>2</v>
      </c>
      <c r="F4793">
        <f ca="1">OFFSET(transit!$A$2:$Y$402,TRUNC((ROW()-ROW($F$2))/COLUMNS(transit!$A$2:$Y$402)),MOD(ROW()-ROW($F$2),COLUMNS(transit!$A$2:$Y$402)),1,1)</f>
        <v>8</v>
      </c>
      <c r="G4793">
        <f ca="1">OFFSET(drive!$A$2:$Y$402,TRUNC((ROW()-ROW($G$2))/COLUMNS(drive!$A$2:$Y$402)),MOD(ROW()-ROW($G$2),COLUMNS(drive!$A$2:$Y$402)),1,1)</f>
        <v>2</v>
      </c>
      <c r="H4793" s="5">
        <f ca="1">(VLOOKUP($B4793,weights!$A$2:$R$6,4))*VLOOKUP($B4793,weights!$A$2:$R$6,6)^C4793*(VLOOKUP($B4793,weights!$A$2:$R$6,15)*EXP(VLOOKUP($B4793,weights!$A$2:$R$6,11)*D4793)+VLOOKUP($B4793,weights!$A$2:$R$6,16)*EXP(VLOOKUP($B4793,weights!$A$2:$R$6,12)*E4793)+VLOOKUP($B4793,weights!$A$2:$R$6,17)*EXP(VLOOKUP($B4793,weights!$A$2:$R$6,13)*F4793)+VLOOKUP($B4793,weights!$A$2:$R$6,18)*EXP(VLOOKUP($B4793,weights!$A$2:$R$6,14)*G4793))</f>
        <v>8.8257233366834615</v>
      </c>
    </row>
    <row r="4794" spans="1:8" ht="12.75" x14ac:dyDescent="0.2">
      <c r="A4794">
        <f t="shared" si="0"/>
        <v>192</v>
      </c>
      <c r="B4794" t="str">
        <f t="shared" ref="B4794:C4794" si="4768">B4769</f>
        <v>store</v>
      </c>
      <c r="C4794">
        <f t="shared" si="4768"/>
        <v>2</v>
      </c>
      <c r="D4794">
        <f ca="1">OFFSET(walk!$A$2:$Y$402,TRUNC((ROW()-ROW($D$2))/COLUMNS(walk!$A$2:$Y$402)),MOD(ROW()-ROW($D$2),COLUMNS(walk!$A$2:$Y$402)),1,1)</f>
        <v>14</v>
      </c>
      <c r="E4794">
        <f ca="1">OFFSET(bike!$A$2:$Y$402,TRUNC((ROW()-ROW($E$2))/COLUMNS(bike!$A$2:$Y$402)),MOD(ROW()-ROW($E$2),COLUMNS(bike!$A$2:$Y$402)),1,1)</f>
        <v>4</v>
      </c>
      <c r="F4794">
        <f ca="1">OFFSET(transit!$A$2:$Y$402,TRUNC((ROW()-ROW($F$2))/COLUMNS(transit!$A$2:$Y$402)),MOD(ROW()-ROW($F$2),COLUMNS(transit!$A$2:$Y$402)),1,1)</f>
        <v>8</v>
      </c>
      <c r="G4794">
        <f ca="1">OFFSET(drive!$A$2:$Y$402,TRUNC((ROW()-ROW($G$2))/COLUMNS(drive!$A$2:$Y$402)),MOD(ROW()-ROW($G$2),COLUMNS(drive!$A$2:$Y$402)),1,1)</f>
        <v>3</v>
      </c>
      <c r="H4794" s="5">
        <f ca="1">(VLOOKUP($B4794,weights!$A$2:$R$6,4))*VLOOKUP($B4794,weights!$A$2:$R$6,6)^C4794*(VLOOKUP($B4794,weights!$A$2:$R$6,15)*EXP(VLOOKUP($B4794,weights!$A$2:$R$6,11)*D4794)+VLOOKUP($B4794,weights!$A$2:$R$6,16)*EXP(VLOOKUP($B4794,weights!$A$2:$R$6,12)*E4794)+VLOOKUP($B4794,weights!$A$2:$R$6,17)*EXP(VLOOKUP($B4794,weights!$A$2:$R$6,13)*F4794)+VLOOKUP($B4794,weights!$A$2:$R$6,18)*EXP(VLOOKUP($B4794,weights!$A$2:$R$6,14)*G4794))</f>
        <v>3.518223048876878</v>
      </c>
    </row>
    <row r="4795" spans="1:8" ht="12.75" x14ac:dyDescent="0.2">
      <c r="A4795">
        <f t="shared" si="0"/>
        <v>192</v>
      </c>
      <c r="B4795" t="str">
        <f t="shared" ref="B4795:C4795" si="4769">B4770</f>
        <v>store</v>
      </c>
      <c r="C4795">
        <f t="shared" si="4769"/>
        <v>3</v>
      </c>
      <c r="D4795">
        <f ca="1">OFFSET(walk!$A$2:$Y$402,TRUNC((ROW()-ROW($D$2))/COLUMNS(walk!$A$2:$Y$402)),MOD(ROW()-ROW($D$2),COLUMNS(walk!$A$2:$Y$402)),1,1)</f>
        <v>14</v>
      </c>
      <c r="E4795">
        <f ca="1">OFFSET(bike!$A$2:$Y$402,TRUNC((ROW()-ROW($E$2))/COLUMNS(bike!$A$2:$Y$402)),MOD(ROW()-ROW($E$2),COLUMNS(bike!$A$2:$Y$402)),1,1)</f>
        <v>4</v>
      </c>
      <c r="F4795">
        <f ca="1">OFFSET(transit!$A$2:$Y$402,TRUNC((ROW()-ROW($F$2))/COLUMNS(transit!$A$2:$Y$402)),MOD(ROW()-ROW($F$2),COLUMNS(transit!$A$2:$Y$402)),1,1)</f>
        <v>14</v>
      </c>
      <c r="G4795">
        <f ca="1">OFFSET(drive!$A$2:$Y$402,TRUNC((ROW()-ROW($G$2))/COLUMNS(drive!$A$2:$Y$402)),MOD(ROW()-ROW($G$2),COLUMNS(drive!$A$2:$Y$402)),1,1)</f>
        <v>3</v>
      </c>
      <c r="H4795" s="5">
        <f ca="1">(VLOOKUP($B4795,weights!$A$2:$R$6,4))*VLOOKUP($B4795,weights!$A$2:$R$6,6)^C4795*(VLOOKUP($B4795,weights!$A$2:$R$6,15)*EXP(VLOOKUP($B4795,weights!$A$2:$R$6,11)*D4795)+VLOOKUP($B4795,weights!$A$2:$R$6,16)*EXP(VLOOKUP($B4795,weights!$A$2:$R$6,12)*E4795)+VLOOKUP($B4795,weights!$A$2:$R$6,17)*EXP(VLOOKUP($B4795,weights!$A$2:$R$6,13)*F4795)+VLOOKUP($B4795,weights!$A$2:$R$6,18)*EXP(VLOOKUP($B4795,weights!$A$2:$R$6,14)*G4795))</f>
        <v>2.1689967864470843</v>
      </c>
    </row>
    <row r="4796" spans="1:8" ht="12.75" x14ac:dyDescent="0.2">
      <c r="A4796">
        <f t="shared" si="0"/>
        <v>192</v>
      </c>
      <c r="B4796" t="str">
        <f t="shared" ref="B4796:C4796" si="4770">B4771</f>
        <v>store</v>
      </c>
      <c r="C4796">
        <f t="shared" si="4770"/>
        <v>4</v>
      </c>
      <c r="D4796">
        <f ca="1">OFFSET(walk!$A$2:$Y$402,TRUNC((ROW()-ROW($D$2))/COLUMNS(walk!$A$2:$Y$402)),MOD(ROW()-ROW($D$2),COLUMNS(walk!$A$2:$Y$402)),1,1)</f>
        <v>15</v>
      </c>
      <c r="E4796">
        <f ca="1">OFFSET(bike!$A$2:$Y$402,TRUNC((ROW()-ROW($E$2))/COLUMNS(bike!$A$2:$Y$402)),MOD(ROW()-ROW($E$2),COLUMNS(bike!$A$2:$Y$402)),1,1)</f>
        <v>5</v>
      </c>
      <c r="F4796">
        <f ca="1">OFFSET(transit!$A$2:$Y$402,TRUNC((ROW()-ROW($F$2))/COLUMNS(transit!$A$2:$Y$402)),MOD(ROW()-ROW($F$2),COLUMNS(transit!$A$2:$Y$402)),1,1)</f>
        <v>15</v>
      </c>
      <c r="G4796">
        <f ca="1">OFFSET(drive!$A$2:$Y$402,TRUNC((ROW()-ROW($G$2))/COLUMNS(drive!$A$2:$Y$402)),MOD(ROW()-ROW($G$2),COLUMNS(drive!$A$2:$Y$402)),1,1)</f>
        <v>4</v>
      </c>
      <c r="H4796" s="5">
        <f ca="1">(VLOOKUP($B4796,weights!$A$2:$R$6,4))*VLOOKUP($B4796,weights!$A$2:$R$6,6)^C4796*(VLOOKUP($B4796,weights!$A$2:$R$6,15)*EXP(VLOOKUP($B4796,weights!$A$2:$R$6,11)*D4796)+VLOOKUP($B4796,weights!$A$2:$R$6,16)*EXP(VLOOKUP($B4796,weights!$A$2:$R$6,12)*E4796)+VLOOKUP($B4796,weights!$A$2:$R$6,17)*EXP(VLOOKUP($B4796,weights!$A$2:$R$6,13)*F4796)+VLOOKUP($B4796,weights!$A$2:$R$6,18)*EXP(VLOOKUP($B4796,weights!$A$2:$R$6,14)*G4796))</f>
        <v>1.0344959781689038</v>
      </c>
    </row>
    <row r="4797" spans="1:8" ht="12.75" x14ac:dyDescent="0.2">
      <c r="A4797">
        <f t="shared" si="0"/>
        <v>192</v>
      </c>
      <c r="B4797" t="str">
        <f t="shared" ref="B4797:C4797" si="4771">B4772</f>
        <v>pharmacy</v>
      </c>
      <c r="C4797">
        <f t="shared" si="4771"/>
        <v>0</v>
      </c>
      <c r="D4797">
        <f ca="1">OFFSET(walk!$A$2:$Y$402,TRUNC((ROW()-ROW($D$2))/COLUMNS(walk!$A$2:$Y$402)),MOD(ROW()-ROW($D$2),COLUMNS(walk!$A$2:$Y$402)),1,1)</f>
        <v>11</v>
      </c>
      <c r="E4797">
        <f ca="1">OFFSET(bike!$A$2:$Y$402,TRUNC((ROW()-ROW($E$2))/COLUMNS(bike!$A$2:$Y$402)),MOD(ROW()-ROW($E$2),COLUMNS(bike!$A$2:$Y$402)),1,1)</f>
        <v>3</v>
      </c>
      <c r="F4797">
        <f ca="1">OFFSET(transit!$A$2:$Y$402,TRUNC((ROW()-ROW($F$2))/COLUMNS(transit!$A$2:$Y$402)),MOD(ROW()-ROW($F$2),COLUMNS(transit!$A$2:$Y$402)),1,1)</f>
        <v>11</v>
      </c>
      <c r="G4797">
        <f ca="1">OFFSET(drive!$A$2:$Y$402,TRUNC((ROW()-ROW($G$2))/COLUMNS(drive!$A$2:$Y$402)),MOD(ROW()-ROW($G$2),COLUMNS(drive!$A$2:$Y$402)),1,1)</f>
        <v>2</v>
      </c>
      <c r="H4797" s="5">
        <f ca="1">(VLOOKUP($B4797,weights!$A$2:$R$6,4))*VLOOKUP($B4797,weights!$A$2:$R$6,6)^C4797*(VLOOKUP($B4797,weights!$A$2:$R$6,15)*EXP(VLOOKUP($B4797,weights!$A$2:$R$6,11)*D4797)+VLOOKUP($B4797,weights!$A$2:$R$6,16)*EXP(VLOOKUP($B4797,weights!$A$2:$R$6,12)*E4797)+VLOOKUP($B4797,weights!$A$2:$R$6,17)*EXP(VLOOKUP($B4797,weights!$A$2:$R$6,13)*F4797)+VLOOKUP($B4797,weights!$A$2:$R$6,18)*EXP(VLOOKUP($B4797,weights!$A$2:$R$6,14)*G4797))</f>
        <v>6.7093791349885272</v>
      </c>
    </row>
    <row r="4798" spans="1:8" ht="12.75" x14ac:dyDescent="0.2">
      <c r="A4798">
        <f t="shared" si="0"/>
        <v>192</v>
      </c>
      <c r="B4798" t="str">
        <f t="shared" ref="B4798:C4798" si="4772">B4773</f>
        <v>pharmacy</v>
      </c>
      <c r="C4798">
        <f t="shared" si="4772"/>
        <v>1</v>
      </c>
      <c r="D4798">
        <f ca="1">OFFSET(walk!$A$2:$Y$402,TRUNC((ROW()-ROW($D$2))/COLUMNS(walk!$A$2:$Y$402)),MOD(ROW()-ROW($D$2),COLUMNS(walk!$A$2:$Y$402)),1,1)</f>
        <v>13</v>
      </c>
      <c r="E4798">
        <f ca="1">OFFSET(bike!$A$2:$Y$402,TRUNC((ROW()-ROW($E$2))/COLUMNS(bike!$A$2:$Y$402)),MOD(ROW()-ROW($E$2),COLUMNS(bike!$A$2:$Y$402)),1,1)</f>
        <v>5</v>
      </c>
      <c r="F4798">
        <f ca="1">OFFSET(transit!$A$2:$Y$402,TRUNC((ROW()-ROW($F$2))/COLUMNS(transit!$A$2:$Y$402)),MOD(ROW()-ROW($F$2),COLUMNS(transit!$A$2:$Y$402)),1,1)</f>
        <v>13</v>
      </c>
      <c r="G4798">
        <f ca="1">OFFSET(drive!$A$2:$Y$402,TRUNC((ROW()-ROW($G$2))/COLUMNS(drive!$A$2:$Y$402)),MOD(ROW()-ROW($G$2),COLUMNS(drive!$A$2:$Y$402)),1,1)</f>
        <v>3</v>
      </c>
      <c r="H4798" s="5">
        <f ca="1">(VLOOKUP($B4798,weights!$A$2:$R$6,4))*VLOOKUP($B4798,weights!$A$2:$R$6,6)^C4798*(VLOOKUP($B4798,weights!$A$2:$R$6,15)*EXP(VLOOKUP($B4798,weights!$A$2:$R$6,11)*D4798)+VLOOKUP($B4798,weights!$A$2:$R$6,16)*EXP(VLOOKUP($B4798,weights!$A$2:$R$6,12)*E4798)+VLOOKUP($B4798,weights!$A$2:$R$6,17)*EXP(VLOOKUP($B4798,weights!$A$2:$R$6,13)*F4798)+VLOOKUP($B4798,weights!$A$2:$R$6,18)*EXP(VLOOKUP($B4798,weights!$A$2:$R$6,14)*G4798))</f>
        <v>2.2558947774554161</v>
      </c>
    </row>
    <row r="4799" spans="1:8" ht="12.75" x14ac:dyDescent="0.2">
      <c r="A4799">
        <f t="shared" si="0"/>
        <v>192</v>
      </c>
      <c r="B4799" t="str">
        <f t="shared" ref="B4799:C4799" si="4773">B4774</f>
        <v>pharmacy</v>
      </c>
      <c r="C4799">
        <f t="shared" si="4773"/>
        <v>2</v>
      </c>
      <c r="D4799">
        <f ca="1">OFFSET(walk!$A$2:$Y$402,TRUNC((ROW()-ROW($D$2))/COLUMNS(walk!$A$2:$Y$402)),MOD(ROW()-ROW($D$2),COLUMNS(walk!$A$2:$Y$402)),1,1)</f>
        <v>13</v>
      </c>
      <c r="E4799">
        <f ca="1">OFFSET(bike!$A$2:$Y$402,TRUNC((ROW()-ROW($E$2))/COLUMNS(bike!$A$2:$Y$402)),MOD(ROW()-ROW($E$2),COLUMNS(bike!$A$2:$Y$402)),1,1)</f>
        <v>5</v>
      </c>
      <c r="F4799">
        <f ca="1">OFFSET(transit!$A$2:$Y$402,TRUNC((ROW()-ROW($F$2))/COLUMNS(transit!$A$2:$Y$402)),MOD(ROW()-ROW($F$2),COLUMNS(transit!$A$2:$Y$402)),1,1)</f>
        <v>13</v>
      </c>
      <c r="G4799">
        <f ca="1">OFFSET(drive!$A$2:$Y$402,TRUNC((ROW()-ROW($G$2))/COLUMNS(drive!$A$2:$Y$402)),MOD(ROW()-ROW($G$2),COLUMNS(drive!$A$2:$Y$402)),1,1)</f>
        <v>3</v>
      </c>
      <c r="H4799" s="5">
        <f ca="1">(VLOOKUP($B4799,weights!$A$2:$R$6,4))*VLOOKUP($B4799,weights!$A$2:$R$6,6)^C4799*(VLOOKUP($B4799,weights!$A$2:$R$6,15)*EXP(VLOOKUP($B4799,weights!$A$2:$R$6,11)*D4799)+VLOOKUP($B4799,weights!$A$2:$R$6,16)*EXP(VLOOKUP($B4799,weights!$A$2:$R$6,12)*E4799)+VLOOKUP($B4799,weights!$A$2:$R$6,17)*EXP(VLOOKUP($B4799,weights!$A$2:$R$6,13)*F4799)+VLOOKUP($B4799,weights!$A$2:$R$6,18)*EXP(VLOOKUP($B4799,weights!$A$2:$R$6,14)*G4799))</f>
        <v>1.086171559515571</v>
      </c>
    </row>
    <row r="4800" spans="1:8" ht="12.75" x14ac:dyDescent="0.2">
      <c r="A4800">
        <f t="shared" si="0"/>
        <v>192</v>
      </c>
      <c r="B4800" t="str">
        <f t="shared" ref="B4800:C4800" si="4774">B4775</f>
        <v>bank</v>
      </c>
      <c r="C4800">
        <f t="shared" si="4774"/>
        <v>0</v>
      </c>
      <c r="D4800">
        <f ca="1">OFFSET(walk!$A$2:$Y$402,TRUNC((ROW()-ROW($D$2))/COLUMNS(walk!$A$2:$Y$402)),MOD(ROW()-ROW($D$2),COLUMNS(walk!$A$2:$Y$402)),1,1)</f>
        <v>23</v>
      </c>
      <c r="E4800">
        <f ca="1">OFFSET(bike!$A$2:$Y$402,TRUNC((ROW()-ROW($E$2))/COLUMNS(bike!$A$2:$Y$402)),MOD(ROW()-ROW($E$2),COLUMNS(bike!$A$2:$Y$402)),1,1)</f>
        <v>9</v>
      </c>
      <c r="F4800">
        <f ca="1">OFFSET(transit!$A$2:$Y$402,TRUNC((ROW()-ROW($F$2))/COLUMNS(transit!$A$2:$Y$402)),MOD(ROW()-ROW($F$2),COLUMNS(transit!$A$2:$Y$402)),1,1)</f>
        <v>22</v>
      </c>
      <c r="G4800">
        <f ca="1">OFFSET(drive!$A$2:$Y$402,TRUNC((ROW()-ROW($G$2))/COLUMNS(drive!$A$2:$Y$402)),MOD(ROW()-ROW($G$2),COLUMNS(drive!$A$2:$Y$402)),1,1)</f>
        <v>6</v>
      </c>
      <c r="H4800" s="5">
        <f ca="1">(VLOOKUP($B4800,weights!$A$2:$R$6,4))*VLOOKUP($B4800,weights!$A$2:$R$6,6)^C4800*(VLOOKUP($B4800,weights!$A$2:$R$6,15)*EXP(VLOOKUP($B4800,weights!$A$2:$R$6,11)*D4800)+VLOOKUP($B4800,weights!$A$2:$R$6,16)*EXP(VLOOKUP($B4800,weights!$A$2:$R$6,12)*E4800)+VLOOKUP($B4800,weights!$A$2:$R$6,17)*EXP(VLOOKUP($B4800,weights!$A$2:$R$6,13)*F4800)+VLOOKUP($B4800,weights!$A$2:$R$6,18)*EXP(VLOOKUP($B4800,weights!$A$2:$R$6,14)*G4800))</f>
        <v>2.1524417004911678</v>
      </c>
    </row>
    <row r="4801" spans="1:8" ht="12.75" x14ac:dyDescent="0.2">
      <c r="A4801">
        <f t="shared" si="0"/>
        <v>192</v>
      </c>
      <c r="B4801" t="str">
        <f t="shared" ref="B4801:C4801" si="4775">B4776</f>
        <v>bank</v>
      </c>
      <c r="C4801">
        <f t="shared" si="4775"/>
        <v>1</v>
      </c>
      <c r="D4801">
        <f ca="1">OFFSET(walk!$A$2:$Y$402,TRUNC((ROW()-ROW($D$2))/COLUMNS(walk!$A$2:$Y$402)),MOD(ROW()-ROW($D$2),COLUMNS(walk!$A$2:$Y$402)),1,1)</f>
        <v>41</v>
      </c>
      <c r="E4801">
        <f ca="1">OFFSET(bike!$A$2:$Y$402,TRUNC((ROW()-ROW($E$2))/COLUMNS(bike!$A$2:$Y$402)),MOD(ROW()-ROW($E$2),COLUMNS(bike!$A$2:$Y$402)),1,1)</f>
        <v>13</v>
      </c>
      <c r="F4801">
        <f ca="1">OFFSET(transit!$A$2:$Y$402,TRUNC((ROW()-ROW($F$2))/COLUMNS(transit!$A$2:$Y$402)),MOD(ROW()-ROW($F$2),COLUMNS(transit!$A$2:$Y$402)),1,1)</f>
        <v>35</v>
      </c>
      <c r="G4801">
        <f ca="1">OFFSET(drive!$A$2:$Y$402,TRUNC((ROW()-ROW($G$2))/COLUMNS(drive!$A$2:$Y$402)),MOD(ROW()-ROW($G$2),COLUMNS(drive!$A$2:$Y$402)),1,1)</f>
        <v>7</v>
      </c>
      <c r="H4801" s="5">
        <f ca="1">(VLOOKUP($B4801,weights!$A$2:$R$6,4))*VLOOKUP($B4801,weights!$A$2:$R$6,6)^C4801*(VLOOKUP($B4801,weights!$A$2:$R$6,15)*EXP(VLOOKUP($B4801,weights!$A$2:$R$6,11)*D4801)+VLOOKUP($B4801,weights!$A$2:$R$6,16)*EXP(VLOOKUP($B4801,weights!$A$2:$R$6,12)*E4801)+VLOOKUP($B4801,weights!$A$2:$R$6,17)*EXP(VLOOKUP($B4801,weights!$A$2:$R$6,13)*F4801)+VLOOKUP($B4801,weights!$A$2:$R$6,18)*EXP(VLOOKUP($B4801,weights!$A$2:$R$6,14)*G4801))</f>
        <v>0.54598994257884792</v>
      </c>
    </row>
    <row r="4802" spans="1:8" ht="12.75" x14ac:dyDescent="0.2">
      <c r="A4802">
        <f t="shared" si="0"/>
        <v>193</v>
      </c>
      <c r="B4802" t="str">
        <f t="shared" ref="B4802:C4802" si="4776">B4777</f>
        <v>restaurant</v>
      </c>
      <c r="C4802">
        <f t="shared" si="4776"/>
        <v>0</v>
      </c>
      <c r="D4802">
        <f ca="1">OFFSET(walk!$A$2:$Y$402,TRUNC((ROW()-ROW($D$2))/COLUMNS(walk!$A$2:$Y$402)),MOD(ROW()-ROW($D$2),COLUMNS(walk!$A$2:$Y$402)),1,1)</f>
        <v>6</v>
      </c>
      <c r="E4802">
        <f ca="1">OFFSET(bike!$A$2:$Y$402,TRUNC((ROW()-ROW($E$2))/COLUMNS(bike!$A$2:$Y$402)),MOD(ROW()-ROW($E$2),COLUMNS(bike!$A$2:$Y$402)),1,1)</f>
        <v>3</v>
      </c>
      <c r="F4802">
        <f ca="1">OFFSET(transit!$A$2:$Y$402,TRUNC((ROW()-ROW($F$2))/COLUMNS(transit!$A$2:$Y$402)),MOD(ROW()-ROW($F$2),COLUMNS(transit!$A$2:$Y$402)),1,1)</f>
        <v>6</v>
      </c>
      <c r="G4802">
        <f ca="1">OFFSET(drive!$A$2:$Y$402,TRUNC((ROW()-ROW($G$2))/COLUMNS(drive!$A$2:$Y$402)),MOD(ROW()-ROW($G$2),COLUMNS(drive!$A$2:$Y$402)),1,1)</f>
        <v>2</v>
      </c>
      <c r="H4802" s="5">
        <f ca="1">(VLOOKUP($B4802,weights!$A$2:$R$6,4))*VLOOKUP($B4802,weights!$A$2:$R$6,6)^C4802*(VLOOKUP($B4802,weights!$A$2:$R$6,15)*EXP(VLOOKUP($B4802,weights!$A$2:$R$6,11)*D4802)+VLOOKUP($B4802,weights!$A$2:$R$6,16)*EXP(VLOOKUP($B4802,weights!$A$2:$R$6,12)*E4802)+VLOOKUP($B4802,weights!$A$2:$R$6,17)*EXP(VLOOKUP($B4802,weights!$A$2:$R$6,13)*F4802)+VLOOKUP($B4802,weights!$A$2:$R$6,18)*EXP(VLOOKUP($B4802,weights!$A$2:$R$6,14)*G4802))</f>
        <v>31.923416138044217</v>
      </c>
    </row>
    <row r="4803" spans="1:8" ht="12.75" x14ac:dyDescent="0.2">
      <c r="A4803">
        <f t="shared" si="0"/>
        <v>193</v>
      </c>
      <c r="B4803" t="str">
        <f t="shared" ref="B4803:C4803" si="4777">B4778</f>
        <v>restaurant</v>
      </c>
      <c r="C4803">
        <f t="shared" si="4777"/>
        <v>1</v>
      </c>
      <c r="D4803">
        <f ca="1">OFFSET(walk!$A$2:$Y$402,TRUNC((ROW()-ROW($D$2))/COLUMNS(walk!$A$2:$Y$402)),MOD(ROW()-ROW($D$2),COLUMNS(walk!$A$2:$Y$402)),1,1)</f>
        <v>9</v>
      </c>
      <c r="E4803">
        <f ca="1">OFFSET(bike!$A$2:$Y$402,TRUNC((ROW()-ROW($E$2))/COLUMNS(bike!$A$2:$Y$402)),MOD(ROW()-ROW($E$2),COLUMNS(bike!$A$2:$Y$402)),1,1)</f>
        <v>3</v>
      </c>
      <c r="F4803">
        <f ca="1">OFFSET(transit!$A$2:$Y$402,TRUNC((ROW()-ROW($F$2))/COLUMNS(transit!$A$2:$Y$402)),MOD(ROW()-ROW($F$2),COLUMNS(transit!$A$2:$Y$402)),1,1)</f>
        <v>8</v>
      </c>
      <c r="G4803">
        <f ca="1">OFFSET(drive!$A$2:$Y$402,TRUNC((ROW()-ROW($G$2))/COLUMNS(drive!$A$2:$Y$402)),MOD(ROW()-ROW($G$2),COLUMNS(drive!$A$2:$Y$402)),1,1)</f>
        <v>2</v>
      </c>
      <c r="H4803" s="5">
        <f ca="1">(VLOOKUP($B4803,weights!$A$2:$R$6,4))*VLOOKUP($B4803,weights!$A$2:$R$6,6)^C4803*(VLOOKUP($B4803,weights!$A$2:$R$6,15)*EXP(VLOOKUP($B4803,weights!$A$2:$R$6,11)*D4803)+VLOOKUP($B4803,weights!$A$2:$R$6,16)*EXP(VLOOKUP($B4803,weights!$A$2:$R$6,12)*E4803)+VLOOKUP($B4803,weights!$A$2:$R$6,17)*EXP(VLOOKUP($B4803,weights!$A$2:$R$6,13)*F4803)+VLOOKUP($B4803,weights!$A$2:$R$6,18)*EXP(VLOOKUP($B4803,weights!$A$2:$R$6,14)*G4803))</f>
        <v>24.744934444331534</v>
      </c>
    </row>
    <row r="4804" spans="1:8" ht="12.75" x14ac:dyDescent="0.2">
      <c r="A4804">
        <f t="shared" si="0"/>
        <v>193</v>
      </c>
      <c r="B4804" t="str">
        <f t="shared" ref="B4804:C4804" si="4778">B4779</f>
        <v>restaurant</v>
      </c>
      <c r="C4804">
        <f t="shared" si="4778"/>
        <v>2</v>
      </c>
      <c r="D4804">
        <f ca="1">OFFSET(walk!$A$2:$Y$402,TRUNC((ROW()-ROW($D$2))/COLUMNS(walk!$A$2:$Y$402)),MOD(ROW()-ROW($D$2),COLUMNS(walk!$A$2:$Y$402)),1,1)</f>
        <v>9</v>
      </c>
      <c r="E4804">
        <f ca="1">OFFSET(bike!$A$2:$Y$402,TRUNC((ROW()-ROW($E$2))/COLUMNS(bike!$A$2:$Y$402)),MOD(ROW()-ROW($E$2),COLUMNS(bike!$A$2:$Y$402)),1,1)</f>
        <v>3</v>
      </c>
      <c r="F4804">
        <f ca="1">OFFSET(transit!$A$2:$Y$402,TRUNC((ROW()-ROW($F$2))/COLUMNS(transit!$A$2:$Y$402)),MOD(ROW()-ROW($F$2),COLUMNS(transit!$A$2:$Y$402)),1,1)</f>
        <v>9</v>
      </c>
      <c r="G4804">
        <f ca="1">OFFSET(drive!$A$2:$Y$402,TRUNC((ROW()-ROW($G$2))/COLUMNS(drive!$A$2:$Y$402)),MOD(ROW()-ROW($G$2),COLUMNS(drive!$A$2:$Y$402)),1,1)</f>
        <v>2</v>
      </c>
      <c r="H4804" s="5">
        <f ca="1">(VLOOKUP($B4804,weights!$A$2:$R$6,4))*VLOOKUP($B4804,weights!$A$2:$R$6,6)^C4804*(VLOOKUP($B4804,weights!$A$2:$R$6,15)*EXP(VLOOKUP($B4804,weights!$A$2:$R$6,11)*D4804)+VLOOKUP($B4804,weights!$A$2:$R$6,16)*EXP(VLOOKUP($B4804,weights!$A$2:$R$6,12)*E4804)+VLOOKUP($B4804,weights!$A$2:$R$6,17)*EXP(VLOOKUP($B4804,weights!$A$2:$R$6,13)*F4804)+VLOOKUP($B4804,weights!$A$2:$R$6,18)*EXP(VLOOKUP($B4804,weights!$A$2:$R$6,14)*G4804))</f>
        <v>21.629253294018085</v>
      </c>
    </row>
    <row r="4805" spans="1:8" ht="12.75" x14ac:dyDescent="0.2">
      <c r="A4805">
        <f t="shared" si="0"/>
        <v>193</v>
      </c>
      <c r="B4805" t="str">
        <f t="shared" ref="B4805:C4805" si="4779">B4780</f>
        <v>restaurant</v>
      </c>
      <c r="C4805">
        <f t="shared" si="4779"/>
        <v>3</v>
      </c>
      <c r="D4805">
        <f ca="1">OFFSET(walk!$A$2:$Y$402,TRUNC((ROW()-ROW($D$2))/COLUMNS(walk!$A$2:$Y$402)),MOD(ROW()-ROW($D$2),COLUMNS(walk!$A$2:$Y$402)),1,1)</f>
        <v>10</v>
      </c>
      <c r="E4805">
        <f ca="1">OFFSET(bike!$A$2:$Y$402,TRUNC((ROW()-ROW($E$2))/COLUMNS(bike!$A$2:$Y$402)),MOD(ROW()-ROW($E$2),COLUMNS(bike!$A$2:$Y$402)),1,1)</f>
        <v>3</v>
      </c>
      <c r="F4805">
        <f ca="1">OFFSET(transit!$A$2:$Y$402,TRUNC((ROW()-ROW($F$2))/COLUMNS(transit!$A$2:$Y$402)),MOD(ROW()-ROW($F$2),COLUMNS(transit!$A$2:$Y$402)),1,1)</f>
        <v>9</v>
      </c>
      <c r="G4805">
        <f ca="1">OFFSET(drive!$A$2:$Y$402,TRUNC((ROW()-ROW($G$2))/COLUMNS(drive!$A$2:$Y$402)),MOD(ROW()-ROW($G$2),COLUMNS(drive!$A$2:$Y$402)),1,1)</f>
        <v>3</v>
      </c>
      <c r="H4805" s="5">
        <f ca="1">(VLOOKUP($B4805,weights!$A$2:$R$6,4))*VLOOKUP($B4805,weights!$A$2:$R$6,6)^C4805*(VLOOKUP($B4805,weights!$A$2:$R$6,15)*EXP(VLOOKUP($B4805,weights!$A$2:$R$6,11)*D4805)+VLOOKUP($B4805,weights!$A$2:$R$6,16)*EXP(VLOOKUP($B4805,weights!$A$2:$R$6,12)*E4805)+VLOOKUP($B4805,weights!$A$2:$R$6,17)*EXP(VLOOKUP($B4805,weights!$A$2:$R$6,13)*F4805)+VLOOKUP($B4805,weights!$A$2:$R$6,18)*EXP(VLOOKUP($B4805,weights!$A$2:$R$6,14)*G4805))</f>
        <v>17.706384657949243</v>
      </c>
    </row>
    <row r="4806" spans="1:8" ht="12.75" x14ac:dyDescent="0.2">
      <c r="A4806">
        <f t="shared" si="0"/>
        <v>193</v>
      </c>
      <c r="B4806" t="str">
        <f t="shared" ref="B4806:C4806" si="4780">B4781</f>
        <v>restaurant</v>
      </c>
      <c r="C4806">
        <f t="shared" si="4780"/>
        <v>4</v>
      </c>
      <c r="D4806">
        <f ca="1">OFFSET(walk!$A$2:$Y$402,TRUNC((ROW()-ROW($D$2))/COLUMNS(walk!$A$2:$Y$402)),MOD(ROW()-ROW($D$2),COLUMNS(walk!$A$2:$Y$402)),1,1)</f>
        <v>10</v>
      </c>
      <c r="E4806">
        <f ca="1">OFFSET(bike!$A$2:$Y$402,TRUNC((ROW()-ROW($E$2))/COLUMNS(bike!$A$2:$Y$402)),MOD(ROW()-ROW($E$2),COLUMNS(bike!$A$2:$Y$402)),1,1)</f>
        <v>3</v>
      </c>
      <c r="F4806">
        <f ca="1">OFFSET(transit!$A$2:$Y$402,TRUNC((ROW()-ROW($F$2))/COLUMNS(transit!$A$2:$Y$402)),MOD(ROW()-ROW($F$2),COLUMNS(transit!$A$2:$Y$402)),1,1)</f>
        <v>10</v>
      </c>
      <c r="G4806">
        <f ca="1">OFFSET(drive!$A$2:$Y$402,TRUNC((ROW()-ROW($G$2))/COLUMNS(drive!$A$2:$Y$402)),MOD(ROW()-ROW($G$2),COLUMNS(drive!$A$2:$Y$402)),1,1)</f>
        <v>3</v>
      </c>
      <c r="H4806" s="5">
        <f ca="1">(VLOOKUP($B4806,weights!$A$2:$R$6,4))*VLOOKUP($B4806,weights!$A$2:$R$6,6)^C4806*(VLOOKUP($B4806,weights!$A$2:$R$6,15)*EXP(VLOOKUP($B4806,weights!$A$2:$R$6,11)*D4806)+VLOOKUP($B4806,weights!$A$2:$R$6,16)*EXP(VLOOKUP($B4806,weights!$A$2:$R$6,12)*E4806)+VLOOKUP($B4806,weights!$A$2:$R$6,17)*EXP(VLOOKUP($B4806,weights!$A$2:$R$6,13)*F4806)+VLOOKUP($B4806,weights!$A$2:$R$6,18)*EXP(VLOOKUP($B4806,weights!$A$2:$R$6,14)*G4806))</f>
        <v>15.491518970976163</v>
      </c>
    </row>
    <row r="4807" spans="1:8" ht="12.75" x14ac:dyDescent="0.2">
      <c r="A4807">
        <f t="shared" si="0"/>
        <v>193</v>
      </c>
      <c r="B4807" t="str">
        <f t="shared" ref="B4807:C4807" si="4781">B4782</f>
        <v>restaurant</v>
      </c>
      <c r="C4807">
        <f t="shared" si="4781"/>
        <v>5</v>
      </c>
      <c r="D4807">
        <f ca="1">OFFSET(walk!$A$2:$Y$402,TRUNC((ROW()-ROW($D$2))/COLUMNS(walk!$A$2:$Y$402)),MOD(ROW()-ROW($D$2),COLUMNS(walk!$A$2:$Y$402)),1,1)</f>
        <v>10</v>
      </c>
      <c r="E4807">
        <f ca="1">OFFSET(bike!$A$2:$Y$402,TRUNC((ROW()-ROW($E$2))/COLUMNS(bike!$A$2:$Y$402)),MOD(ROW()-ROW($E$2),COLUMNS(bike!$A$2:$Y$402)),1,1)</f>
        <v>4</v>
      </c>
      <c r="F4807">
        <f ca="1">OFFSET(transit!$A$2:$Y$402,TRUNC((ROW()-ROW($F$2))/COLUMNS(transit!$A$2:$Y$402)),MOD(ROW()-ROW($F$2),COLUMNS(transit!$A$2:$Y$402)),1,1)</f>
        <v>10</v>
      </c>
      <c r="G4807">
        <f ca="1">OFFSET(drive!$A$2:$Y$402,TRUNC((ROW()-ROW($G$2))/COLUMNS(drive!$A$2:$Y$402)),MOD(ROW()-ROW($G$2),COLUMNS(drive!$A$2:$Y$402)),1,1)</f>
        <v>3</v>
      </c>
      <c r="H4807" s="5">
        <f ca="1">(VLOOKUP($B4807,weights!$A$2:$R$6,4))*VLOOKUP($B4807,weights!$A$2:$R$6,6)^C4807*(VLOOKUP($B4807,weights!$A$2:$R$6,15)*EXP(VLOOKUP($B4807,weights!$A$2:$R$6,11)*D4807)+VLOOKUP($B4807,weights!$A$2:$R$6,16)*EXP(VLOOKUP($B4807,weights!$A$2:$R$6,12)*E4807)+VLOOKUP($B4807,weights!$A$2:$R$6,17)*EXP(VLOOKUP($B4807,weights!$A$2:$R$6,13)*F4807)+VLOOKUP($B4807,weights!$A$2:$R$6,18)*EXP(VLOOKUP($B4807,weights!$A$2:$R$6,14)*G4807))</f>
        <v>12.92920263671974</v>
      </c>
    </row>
    <row r="4808" spans="1:8" ht="12.75" x14ac:dyDescent="0.2">
      <c r="A4808">
        <f t="shared" si="0"/>
        <v>193</v>
      </c>
      <c r="B4808" t="str">
        <f t="shared" ref="B4808:C4808" si="4782">B4783</f>
        <v>restaurant</v>
      </c>
      <c r="C4808">
        <f t="shared" si="4782"/>
        <v>6</v>
      </c>
      <c r="D4808">
        <f ca="1">OFFSET(walk!$A$2:$Y$402,TRUNC((ROW()-ROW($D$2))/COLUMNS(walk!$A$2:$Y$402)),MOD(ROW()-ROW($D$2),COLUMNS(walk!$A$2:$Y$402)),1,1)</f>
        <v>12</v>
      </c>
      <c r="E4808">
        <f ca="1">OFFSET(bike!$A$2:$Y$402,TRUNC((ROW()-ROW($E$2))/COLUMNS(bike!$A$2:$Y$402)),MOD(ROW()-ROW($E$2),COLUMNS(bike!$A$2:$Y$402)),1,1)</f>
        <v>4</v>
      </c>
      <c r="F4808">
        <f ca="1">OFFSET(transit!$A$2:$Y$402,TRUNC((ROW()-ROW($F$2))/COLUMNS(transit!$A$2:$Y$402)),MOD(ROW()-ROW($F$2),COLUMNS(transit!$A$2:$Y$402)),1,1)</f>
        <v>10</v>
      </c>
      <c r="G4808">
        <f ca="1">OFFSET(drive!$A$2:$Y$402,TRUNC((ROW()-ROW($G$2))/COLUMNS(drive!$A$2:$Y$402)),MOD(ROW()-ROW($G$2),COLUMNS(drive!$A$2:$Y$402)),1,1)</f>
        <v>4</v>
      </c>
      <c r="H4808" s="5">
        <f ca="1">(VLOOKUP($B4808,weights!$A$2:$R$6,4))*VLOOKUP($B4808,weights!$A$2:$R$6,6)^C4808*(VLOOKUP($B4808,weights!$A$2:$R$6,15)*EXP(VLOOKUP($B4808,weights!$A$2:$R$6,11)*D4808)+VLOOKUP($B4808,weights!$A$2:$R$6,16)*EXP(VLOOKUP($B4808,weights!$A$2:$R$6,12)*E4808)+VLOOKUP($B4808,weights!$A$2:$R$6,17)*EXP(VLOOKUP($B4808,weights!$A$2:$R$6,13)*F4808)+VLOOKUP($B4808,weights!$A$2:$R$6,18)*EXP(VLOOKUP($B4808,weights!$A$2:$R$6,14)*G4808))</f>
        <v>10.393611669483832</v>
      </c>
    </row>
    <row r="4809" spans="1:8" ht="12.75" x14ac:dyDescent="0.2">
      <c r="A4809">
        <f t="shared" si="0"/>
        <v>193</v>
      </c>
      <c r="B4809" t="str">
        <f t="shared" ref="B4809:C4809" si="4783">B4784</f>
        <v>restaurant</v>
      </c>
      <c r="C4809">
        <f t="shared" si="4783"/>
        <v>7</v>
      </c>
      <c r="D4809">
        <f ca="1">OFFSET(walk!$A$2:$Y$402,TRUNC((ROW()-ROW($D$2))/COLUMNS(walk!$A$2:$Y$402)),MOD(ROW()-ROW($D$2),COLUMNS(walk!$A$2:$Y$402)),1,1)</f>
        <v>12</v>
      </c>
      <c r="E4809">
        <f ca="1">OFFSET(bike!$A$2:$Y$402,TRUNC((ROW()-ROW($E$2))/COLUMNS(bike!$A$2:$Y$402)),MOD(ROW()-ROW($E$2),COLUMNS(bike!$A$2:$Y$402)),1,1)</f>
        <v>4</v>
      </c>
      <c r="F4809">
        <f ca="1">OFFSET(transit!$A$2:$Y$402,TRUNC((ROW()-ROW($F$2))/COLUMNS(transit!$A$2:$Y$402)),MOD(ROW()-ROW($F$2),COLUMNS(transit!$A$2:$Y$402)),1,1)</f>
        <v>10</v>
      </c>
      <c r="G4809">
        <f ca="1">OFFSET(drive!$A$2:$Y$402,TRUNC((ROW()-ROW($G$2))/COLUMNS(drive!$A$2:$Y$402)),MOD(ROW()-ROW($G$2),COLUMNS(drive!$A$2:$Y$402)),1,1)</f>
        <v>4</v>
      </c>
      <c r="H4809" s="5">
        <f ca="1">(VLOOKUP($B4809,weights!$A$2:$R$6,4))*VLOOKUP($B4809,weights!$A$2:$R$6,6)^C4809*(VLOOKUP($B4809,weights!$A$2:$R$6,15)*EXP(VLOOKUP($B4809,weights!$A$2:$R$6,11)*D4809)+VLOOKUP($B4809,weights!$A$2:$R$6,16)*EXP(VLOOKUP($B4809,weights!$A$2:$R$6,12)*E4809)+VLOOKUP($B4809,weights!$A$2:$R$6,17)*EXP(VLOOKUP($B4809,weights!$A$2:$R$6,13)*F4809)+VLOOKUP($B4809,weights!$A$2:$R$6,18)*EXP(VLOOKUP($B4809,weights!$A$2:$R$6,14)*G4809))</f>
        <v>9.3157556445003245</v>
      </c>
    </row>
    <row r="4810" spans="1:8" ht="12.75" x14ac:dyDescent="0.2">
      <c r="A4810">
        <f t="shared" si="0"/>
        <v>193</v>
      </c>
      <c r="B4810" t="str">
        <f t="shared" ref="B4810:C4810" si="4784">B4785</f>
        <v>restaurant</v>
      </c>
      <c r="C4810">
        <f t="shared" si="4784"/>
        <v>8</v>
      </c>
      <c r="D4810">
        <f ca="1">OFFSET(walk!$A$2:$Y$402,TRUNC((ROW()-ROW($D$2))/COLUMNS(walk!$A$2:$Y$402)),MOD(ROW()-ROW($D$2),COLUMNS(walk!$A$2:$Y$402)),1,1)</f>
        <v>13</v>
      </c>
      <c r="E4810">
        <f ca="1">OFFSET(bike!$A$2:$Y$402,TRUNC((ROW()-ROW($E$2))/COLUMNS(bike!$A$2:$Y$402)),MOD(ROW()-ROW($E$2),COLUMNS(bike!$A$2:$Y$402)),1,1)</f>
        <v>4</v>
      </c>
      <c r="F4810">
        <f ca="1">OFFSET(transit!$A$2:$Y$402,TRUNC((ROW()-ROW($F$2))/COLUMNS(transit!$A$2:$Y$402)),MOD(ROW()-ROW($F$2),COLUMNS(transit!$A$2:$Y$402)),1,1)</f>
        <v>10</v>
      </c>
      <c r="G4810">
        <f ca="1">OFFSET(drive!$A$2:$Y$402,TRUNC((ROW()-ROW($G$2))/COLUMNS(drive!$A$2:$Y$402)),MOD(ROW()-ROW($G$2),COLUMNS(drive!$A$2:$Y$402)),1,1)</f>
        <v>4</v>
      </c>
      <c r="H4810" s="5">
        <f ca="1">(VLOOKUP($B4810,weights!$A$2:$R$6,4))*VLOOKUP($B4810,weights!$A$2:$R$6,6)^C4810*(VLOOKUP($B4810,weights!$A$2:$R$6,15)*EXP(VLOOKUP($B4810,weights!$A$2:$R$6,11)*D4810)+VLOOKUP($B4810,weights!$A$2:$R$6,16)*EXP(VLOOKUP($B4810,weights!$A$2:$R$6,12)*E4810)+VLOOKUP($B4810,weights!$A$2:$R$6,17)*EXP(VLOOKUP($B4810,weights!$A$2:$R$6,13)*F4810)+VLOOKUP($B4810,weights!$A$2:$R$6,18)*EXP(VLOOKUP($B4810,weights!$A$2:$R$6,14)*G4810))</f>
        <v>8.2361586286723742</v>
      </c>
    </row>
    <row r="4811" spans="1:8" ht="12.75" x14ac:dyDescent="0.2">
      <c r="A4811">
        <f t="shared" si="0"/>
        <v>193</v>
      </c>
      <c r="B4811" t="str">
        <f t="shared" ref="B4811:C4811" si="4785">B4786</f>
        <v>restaurant</v>
      </c>
      <c r="C4811">
        <f t="shared" si="4785"/>
        <v>9</v>
      </c>
      <c r="D4811">
        <f ca="1">OFFSET(walk!$A$2:$Y$402,TRUNC((ROW()-ROW($D$2))/COLUMNS(walk!$A$2:$Y$402)),MOD(ROW()-ROW($D$2),COLUMNS(walk!$A$2:$Y$402)),1,1)</f>
        <v>18</v>
      </c>
      <c r="E4811">
        <f ca="1">OFFSET(bike!$A$2:$Y$402,TRUNC((ROW()-ROW($E$2))/COLUMNS(bike!$A$2:$Y$402)),MOD(ROW()-ROW($E$2),COLUMNS(bike!$A$2:$Y$402)),1,1)</f>
        <v>5</v>
      </c>
      <c r="F4811">
        <f ca="1">OFFSET(transit!$A$2:$Y$402,TRUNC((ROW()-ROW($F$2))/COLUMNS(transit!$A$2:$Y$402)),MOD(ROW()-ROW($F$2),COLUMNS(transit!$A$2:$Y$402)),1,1)</f>
        <v>10</v>
      </c>
      <c r="G4811">
        <f ca="1">OFFSET(drive!$A$2:$Y$402,TRUNC((ROW()-ROW($G$2))/COLUMNS(drive!$A$2:$Y$402)),MOD(ROW()-ROW($G$2),COLUMNS(drive!$A$2:$Y$402)),1,1)</f>
        <v>4</v>
      </c>
      <c r="H4811" s="5">
        <f ca="1">(VLOOKUP($B4811,weights!$A$2:$R$6,4))*VLOOKUP($B4811,weights!$A$2:$R$6,6)^C4811*(VLOOKUP($B4811,weights!$A$2:$R$6,15)*EXP(VLOOKUP($B4811,weights!$A$2:$R$6,11)*D4811)+VLOOKUP($B4811,weights!$A$2:$R$6,16)*EXP(VLOOKUP($B4811,weights!$A$2:$R$6,12)*E4811)+VLOOKUP($B4811,weights!$A$2:$R$6,17)*EXP(VLOOKUP($B4811,weights!$A$2:$R$6,13)*F4811)+VLOOKUP($B4811,weights!$A$2:$R$6,18)*EXP(VLOOKUP($B4811,weights!$A$2:$R$6,14)*G4811))</f>
        <v>6.6246631101015723</v>
      </c>
    </row>
    <row r="4812" spans="1:8" ht="12.75" x14ac:dyDescent="0.2">
      <c r="A4812">
        <f t="shared" si="0"/>
        <v>193</v>
      </c>
      <c r="B4812" t="str">
        <f t="shared" ref="B4812:C4812" si="4786">B4787</f>
        <v>supermarket</v>
      </c>
      <c r="C4812">
        <f t="shared" si="4786"/>
        <v>0</v>
      </c>
      <c r="D4812">
        <f ca="1">OFFSET(walk!$A$2:$Y$402,TRUNC((ROW()-ROW($D$2))/COLUMNS(walk!$A$2:$Y$402)),MOD(ROW()-ROW($D$2),COLUMNS(walk!$A$2:$Y$402)),1,1)</f>
        <v>31</v>
      </c>
      <c r="E4812">
        <f ca="1">OFFSET(bike!$A$2:$Y$402,TRUNC((ROW()-ROW($E$2))/COLUMNS(bike!$A$2:$Y$402)),MOD(ROW()-ROW($E$2),COLUMNS(bike!$A$2:$Y$402)),1,1)</f>
        <v>13</v>
      </c>
      <c r="F4812">
        <f ca="1">OFFSET(transit!$A$2:$Y$402,TRUNC((ROW()-ROW($F$2))/COLUMNS(transit!$A$2:$Y$402)),MOD(ROW()-ROW($F$2),COLUMNS(transit!$A$2:$Y$402)),1,1)</f>
        <v>23</v>
      </c>
      <c r="G4812">
        <f ca="1">OFFSET(drive!$A$2:$Y$402,TRUNC((ROW()-ROW($G$2))/COLUMNS(drive!$A$2:$Y$402)),MOD(ROW()-ROW($G$2),COLUMNS(drive!$A$2:$Y$402)),1,1)</f>
        <v>7</v>
      </c>
      <c r="H4812" s="5">
        <f ca="1">(VLOOKUP($B4812,weights!$A$2:$R$6,4))*VLOOKUP($B4812,weights!$A$2:$R$6,6)^C4812*(VLOOKUP($B4812,weights!$A$2:$R$6,15)*EXP(VLOOKUP($B4812,weights!$A$2:$R$6,11)*D4812)+VLOOKUP($B4812,weights!$A$2:$R$6,16)*EXP(VLOOKUP($B4812,weights!$A$2:$R$6,12)*E4812)+VLOOKUP($B4812,weights!$A$2:$R$6,17)*EXP(VLOOKUP($B4812,weights!$A$2:$R$6,13)*F4812)+VLOOKUP($B4812,weights!$A$2:$R$6,18)*EXP(VLOOKUP($B4812,weights!$A$2:$R$6,14)*G4812))</f>
        <v>4.2830633216156864</v>
      </c>
    </row>
    <row r="4813" spans="1:8" ht="12.75" x14ac:dyDescent="0.2">
      <c r="A4813">
        <f t="shared" si="0"/>
        <v>193</v>
      </c>
      <c r="B4813" t="str">
        <f t="shared" ref="B4813:C4813" si="4787">B4788</f>
        <v>supermarket</v>
      </c>
      <c r="C4813">
        <f t="shared" si="4787"/>
        <v>1</v>
      </c>
      <c r="D4813">
        <f ca="1">OFFSET(walk!$A$2:$Y$402,TRUNC((ROW()-ROW($D$2))/COLUMNS(walk!$A$2:$Y$402)),MOD(ROW()-ROW($D$2),COLUMNS(walk!$A$2:$Y$402)),1,1)</f>
        <v>43</v>
      </c>
      <c r="E4813">
        <f ca="1">OFFSET(bike!$A$2:$Y$402,TRUNC((ROW()-ROW($E$2))/COLUMNS(bike!$A$2:$Y$402)),MOD(ROW()-ROW($E$2),COLUMNS(bike!$A$2:$Y$402)),1,1)</f>
        <v>14</v>
      </c>
      <c r="F4813">
        <f ca="1">OFFSET(transit!$A$2:$Y$402,TRUNC((ROW()-ROW($F$2))/COLUMNS(transit!$A$2:$Y$402)),MOD(ROW()-ROW($F$2),COLUMNS(transit!$A$2:$Y$402)),1,1)</f>
        <v>24</v>
      </c>
      <c r="G4813">
        <f ca="1">OFFSET(drive!$A$2:$Y$402,TRUNC((ROW()-ROW($G$2))/COLUMNS(drive!$A$2:$Y$402)),MOD(ROW()-ROW($G$2),COLUMNS(drive!$A$2:$Y$402)),1,1)</f>
        <v>8</v>
      </c>
      <c r="H4813" s="5">
        <f ca="1">(VLOOKUP($B4813,weights!$A$2:$R$6,4))*VLOOKUP($B4813,weights!$A$2:$R$6,6)^C4813*(VLOOKUP($B4813,weights!$A$2:$R$6,15)*EXP(VLOOKUP($B4813,weights!$A$2:$R$6,11)*D4813)+VLOOKUP($B4813,weights!$A$2:$R$6,16)*EXP(VLOOKUP($B4813,weights!$A$2:$R$6,12)*E4813)+VLOOKUP($B4813,weights!$A$2:$R$6,17)*EXP(VLOOKUP($B4813,weights!$A$2:$R$6,13)*F4813)+VLOOKUP($B4813,weights!$A$2:$R$6,18)*EXP(VLOOKUP($B4813,weights!$A$2:$R$6,14)*G4813))</f>
        <v>2.0539076394807285</v>
      </c>
    </row>
    <row r="4814" spans="1:8" ht="12.75" x14ac:dyDescent="0.2">
      <c r="A4814">
        <f t="shared" si="0"/>
        <v>193</v>
      </c>
      <c r="B4814" t="str">
        <f t="shared" ref="B4814:C4814" si="4788">B4789</f>
        <v>supermarket</v>
      </c>
      <c r="C4814">
        <f t="shared" si="4788"/>
        <v>2</v>
      </c>
      <c r="D4814">
        <f ca="1">OFFSET(walk!$A$2:$Y$402,TRUNC((ROW()-ROW($D$2))/COLUMNS(walk!$A$2:$Y$402)),MOD(ROW()-ROW($D$2),COLUMNS(walk!$A$2:$Y$402)),1,1)</f>
        <v>48</v>
      </c>
      <c r="E4814">
        <f ca="1">OFFSET(bike!$A$2:$Y$402,TRUNC((ROW()-ROW($E$2))/COLUMNS(bike!$A$2:$Y$402)),MOD(ROW()-ROW($E$2),COLUMNS(bike!$A$2:$Y$402)),1,1)</f>
        <v>15</v>
      </c>
      <c r="F4814">
        <f ca="1">OFFSET(transit!$A$2:$Y$402,TRUNC((ROW()-ROW($F$2))/COLUMNS(transit!$A$2:$Y$402)),MOD(ROW()-ROW($F$2),COLUMNS(transit!$A$2:$Y$402)),1,1)</f>
        <v>25</v>
      </c>
      <c r="G4814">
        <f ca="1">OFFSET(drive!$A$2:$Y$402,TRUNC((ROW()-ROW($G$2))/COLUMNS(drive!$A$2:$Y$402)),MOD(ROW()-ROW($G$2),COLUMNS(drive!$A$2:$Y$402)),1,1)</f>
        <v>11</v>
      </c>
      <c r="H4814" s="5">
        <f ca="1">(VLOOKUP($B4814,weights!$A$2:$R$6,4))*VLOOKUP($B4814,weights!$A$2:$R$6,6)^C4814*(VLOOKUP($B4814,weights!$A$2:$R$6,15)*EXP(VLOOKUP($B4814,weights!$A$2:$R$6,11)*D4814)+VLOOKUP($B4814,weights!$A$2:$R$6,16)*EXP(VLOOKUP($B4814,weights!$A$2:$R$6,12)*E4814)+VLOOKUP($B4814,weights!$A$2:$R$6,17)*EXP(VLOOKUP($B4814,weights!$A$2:$R$6,13)*F4814)+VLOOKUP($B4814,weights!$A$2:$R$6,18)*EXP(VLOOKUP($B4814,weights!$A$2:$R$6,14)*G4814))</f>
        <v>0.67712633648315101</v>
      </c>
    </row>
    <row r="4815" spans="1:8" ht="12.75" x14ac:dyDescent="0.2">
      <c r="A4815">
        <f t="shared" si="0"/>
        <v>193</v>
      </c>
      <c r="B4815" t="str">
        <f t="shared" ref="B4815:C4815" si="4789">B4790</f>
        <v>supermarket</v>
      </c>
      <c r="C4815">
        <f t="shared" si="4789"/>
        <v>3</v>
      </c>
      <c r="D4815">
        <f ca="1">OFFSET(walk!$A$2:$Y$402,TRUNC((ROW()-ROW($D$2))/COLUMNS(walk!$A$2:$Y$402)),MOD(ROW()-ROW($D$2),COLUMNS(walk!$A$2:$Y$402)),1,1)</f>
        <v>55</v>
      </c>
      <c r="E4815">
        <f ca="1">OFFSET(bike!$A$2:$Y$402,TRUNC((ROW()-ROW($E$2))/COLUMNS(bike!$A$2:$Y$402)),MOD(ROW()-ROW($E$2),COLUMNS(bike!$A$2:$Y$402)),1,1)</f>
        <v>18</v>
      </c>
      <c r="F4815">
        <f ca="1">OFFSET(transit!$A$2:$Y$402,TRUNC((ROW()-ROW($F$2))/COLUMNS(transit!$A$2:$Y$402)),MOD(ROW()-ROW($F$2),COLUMNS(transit!$A$2:$Y$402)),1,1)</f>
        <v>32</v>
      </c>
      <c r="G4815">
        <f ca="1">OFFSET(drive!$A$2:$Y$402,TRUNC((ROW()-ROW($G$2))/COLUMNS(drive!$A$2:$Y$402)),MOD(ROW()-ROW($G$2),COLUMNS(drive!$A$2:$Y$402)),1,1)</f>
        <v>12</v>
      </c>
      <c r="H4815" s="5">
        <f ca="1">(VLOOKUP($B4815,weights!$A$2:$R$6,4))*VLOOKUP($B4815,weights!$A$2:$R$6,6)^C4815*(VLOOKUP($B4815,weights!$A$2:$R$6,15)*EXP(VLOOKUP($B4815,weights!$A$2:$R$6,11)*D4815)+VLOOKUP($B4815,weights!$A$2:$R$6,16)*EXP(VLOOKUP($B4815,weights!$A$2:$R$6,12)*E4815)+VLOOKUP($B4815,weights!$A$2:$R$6,17)*EXP(VLOOKUP($B4815,weights!$A$2:$R$6,13)*F4815)+VLOOKUP($B4815,weights!$A$2:$R$6,18)*EXP(VLOOKUP($B4815,weights!$A$2:$R$6,14)*G4815))</f>
        <v>0.29844084946357985</v>
      </c>
    </row>
    <row r="4816" spans="1:8" ht="12.75" x14ac:dyDescent="0.2">
      <c r="A4816">
        <f t="shared" si="0"/>
        <v>193</v>
      </c>
      <c r="B4816" t="str">
        <f t="shared" ref="B4816:C4816" si="4790">B4791</f>
        <v>supermarket</v>
      </c>
      <c r="C4816">
        <f t="shared" si="4790"/>
        <v>4</v>
      </c>
      <c r="D4816">
        <f ca="1">OFFSET(walk!$A$2:$Y$402,TRUNC((ROW()-ROW($D$2))/COLUMNS(walk!$A$2:$Y$402)),MOD(ROW()-ROW($D$2),COLUMNS(walk!$A$2:$Y$402)),1,1)</f>
        <v>71</v>
      </c>
      <c r="E4816">
        <f ca="1">OFFSET(bike!$A$2:$Y$402,TRUNC((ROW()-ROW($E$2))/COLUMNS(bike!$A$2:$Y$402)),MOD(ROW()-ROW($E$2),COLUMNS(bike!$A$2:$Y$402)),1,1)</f>
        <v>23</v>
      </c>
      <c r="F4816">
        <f ca="1">OFFSET(transit!$A$2:$Y$402,TRUNC((ROW()-ROW($F$2))/COLUMNS(transit!$A$2:$Y$402)),MOD(ROW()-ROW($F$2),COLUMNS(transit!$A$2:$Y$402)),1,1)</f>
        <v>40</v>
      </c>
      <c r="G4816">
        <f ca="1">OFFSET(drive!$A$2:$Y$402,TRUNC((ROW()-ROW($G$2))/COLUMNS(drive!$A$2:$Y$402)),MOD(ROW()-ROW($G$2),COLUMNS(drive!$A$2:$Y$402)),1,1)</f>
        <v>13</v>
      </c>
      <c r="H4816" s="5">
        <f ca="1">(VLOOKUP($B4816,weights!$A$2:$R$6,4))*VLOOKUP($B4816,weights!$A$2:$R$6,6)^C4816*(VLOOKUP($B4816,weights!$A$2:$R$6,15)*EXP(VLOOKUP($B4816,weights!$A$2:$R$6,11)*D4816)+VLOOKUP($B4816,weights!$A$2:$R$6,16)*EXP(VLOOKUP($B4816,weights!$A$2:$R$6,12)*E4816)+VLOOKUP($B4816,weights!$A$2:$R$6,17)*EXP(VLOOKUP($B4816,weights!$A$2:$R$6,13)*F4816)+VLOOKUP($B4816,weights!$A$2:$R$6,18)*EXP(VLOOKUP($B4816,weights!$A$2:$R$6,14)*G4816))</f>
        <v>0.13631402828589517</v>
      </c>
    </row>
    <row r="4817" spans="1:8" ht="12.75" x14ac:dyDescent="0.2">
      <c r="A4817">
        <f t="shared" si="0"/>
        <v>193</v>
      </c>
      <c r="B4817" t="str">
        <f t="shared" ref="B4817:C4817" si="4791">B4792</f>
        <v>store</v>
      </c>
      <c r="C4817">
        <f t="shared" si="4791"/>
        <v>0</v>
      </c>
      <c r="D4817">
        <f ca="1">OFFSET(walk!$A$2:$Y$402,TRUNC((ROW()-ROW($D$2))/COLUMNS(walk!$A$2:$Y$402)),MOD(ROW()-ROW($D$2),COLUMNS(walk!$A$2:$Y$402)),1,1)</f>
        <v>4</v>
      </c>
      <c r="E4817">
        <f ca="1">OFFSET(bike!$A$2:$Y$402,TRUNC((ROW()-ROW($E$2))/COLUMNS(bike!$A$2:$Y$402)),MOD(ROW()-ROW($E$2),COLUMNS(bike!$A$2:$Y$402)),1,1)</f>
        <v>1</v>
      </c>
      <c r="F4817">
        <f ca="1">OFFSET(transit!$A$2:$Y$402,TRUNC((ROW()-ROW($F$2))/COLUMNS(transit!$A$2:$Y$402)),MOD(ROW()-ROW($F$2),COLUMNS(transit!$A$2:$Y$402)),1,1)</f>
        <v>4</v>
      </c>
      <c r="G4817">
        <f ca="1">OFFSET(drive!$A$2:$Y$402,TRUNC((ROW()-ROW($G$2))/COLUMNS(drive!$A$2:$Y$402)),MOD(ROW()-ROW($G$2),COLUMNS(drive!$A$2:$Y$402)),1,1)</f>
        <v>2</v>
      </c>
      <c r="H4817" s="5">
        <f ca="1">(VLOOKUP($B4817,weights!$A$2:$R$6,4))*VLOOKUP($B4817,weights!$A$2:$R$6,6)^C4817*(VLOOKUP($B4817,weights!$A$2:$R$6,15)*EXP(VLOOKUP($B4817,weights!$A$2:$R$6,11)*D4817)+VLOOKUP($B4817,weights!$A$2:$R$6,16)*EXP(VLOOKUP($B4817,weights!$A$2:$R$6,12)*E4817)+VLOOKUP($B4817,weights!$A$2:$R$6,17)*EXP(VLOOKUP($B4817,weights!$A$2:$R$6,13)*F4817)+VLOOKUP($B4817,weights!$A$2:$R$6,18)*EXP(VLOOKUP($B4817,weights!$A$2:$R$6,14)*G4817))</f>
        <v>20.205398543210048</v>
      </c>
    </row>
    <row r="4818" spans="1:8" ht="12.75" x14ac:dyDescent="0.2">
      <c r="A4818">
        <f t="shared" si="0"/>
        <v>193</v>
      </c>
      <c r="B4818" t="str">
        <f t="shared" ref="B4818:C4818" si="4792">B4793</f>
        <v>store</v>
      </c>
      <c r="C4818">
        <f t="shared" si="4792"/>
        <v>1</v>
      </c>
      <c r="D4818">
        <f ca="1">OFFSET(walk!$A$2:$Y$402,TRUNC((ROW()-ROW($D$2))/COLUMNS(walk!$A$2:$Y$402)),MOD(ROW()-ROW($D$2),COLUMNS(walk!$A$2:$Y$402)),1,1)</f>
        <v>5</v>
      </c>
      <c r="E4818">
        <f ca="1">OFFSET(bike!$A$2:$Y$402,TRUNC((ROW()-ROW($E$2))/COLUMNS(bike!$A$2:$Y$402)),MOD(ROW()-ROW($E$2),COLUMNS(bike!$A$2:$Y$402)),1,1)</f>
        <v>2</v>
      </c>
      <c r="F4818">
        <f ca="1">OFFSET(transit!$A$2:$Y$402,TRUNC((ROW()-ROW($F$2))/COLUMNS(transit!$A$2:$Y$402)),MOD(ROW()-ROW($F$2),COLUMNS(transit!$A$2:$Y$402)),1,1)</f>
        <v>5</v>
      </c>
      <c r="G4818">
        <f ca="1">OFFSET(drive!$A$2:$Y$402,TRUNC((ROW()-ROW($G$2))/COLUMNS(drive!$A$2:$Y$402)),MOD(ROW()-ROW($G$2),COLUMNS(drive!$A$2:$Y$402)),1,1)</f>
        <v>2</v>
      </c>
      <c r="H4818" s="5">
        <f ca="1">(VLOOKUP($B4818,weights!$A$2:$R$6,4))*VLOOKUP($B4818,weights!$A$2:$R$6,6)^C4818*(VLOOKUP($B4818,weights!$A$2:$R$6,15)*EXP(VLOOKUP($B4818,weights!$A$2:$R$6,11)*D4818)+VLOOKUP($B4818,weights!$A$2:$R$6,16)*EXP(VLOOKUP($B4818,weights!$A$2:$R$6,12)*E4818)+VLOOKUP($B4818,weights!$A$2:$R$6,17)*EXP(VLOOKUP($B4818,weights!$A$2:$R$6,13)*F4818)+VLOOKUP($B4818,weights!$A$2:$R$6,18)*EXP(VLOOKUP($B4818,weights!$A$2:$R$6,14)*G4818))</f>
        <v>10.626302126660077</v>
      </c>
    </row>
    <row r="4819" spans="1:8" ht="12.75" x14ac:dyDescent="0.2">
      <c r="A4819">
        <f t="shared" si="0"/>
        <v>193</v>
      </c>
      <c r="B4819" t="str">
        <f t="shared" ref="B4819:C4819" si="4793">B4794</f>
        <v>store</v>
      </c>
      <c r="C4819">
        <f t="shared" si="4793"/>
        <v>2</v>
      </c>
      <c r="D4819">
        <f ca="1">OFFSET(walk!$A$2:$Y$402,TRUNC((ROW()-ROW($D$2))/COLUMNS(walk!$A$2:$Y$402)),MOD(ROW()-ROW($D$2),COLUMNS(walk!$A$2:$Y$402)),1,1)</f>
        <v>9</v>
      </c>
      <c r="E4819">
        <f ca="1">OFFSET(bike!$A$2:$Y$402,TRUNC((ROW()-ROW($E$2))/COLUMNS(bike!$A$2:$Y$402)),MOD(ROW()-ROW($E$2),COLUMNS(bike!$A$2:$Y$402)),1,1)</f>
        <v>3</v>
      </c>
      <c r="F4819">
        <f ca="1">OFFSET(transit!$A$2:$Y$402,TRUNC((ROW()-ROW($F$2))/COLUMNS(transit!$A$2:$Y$402)),MOD(ROW()-ROW($F$2),COLUMNS(transit!$A$2:$Y$402)),1,1)</f>
        <v>9</v>
      </c>
      <c r="G4819">
        <f ca="1">OFFSET(drive!$A$2:$Y$402,TRUNC((ROW()-ROW($G$2))/COLUMNS(drive!$A$2:$Y$402)),MOD(ROW()-ROW($G$2),COLUMNS(drive!$A$2:$Y$402)),1,1)</f>
        <v>2</v>
      </c>
      <c r="H4819" s="5">
        <f ca="1">(VLOOKUP($B4819,weights!$A$2:$R$6,4))*VLOOKUP($B4819,weights!$A$2:$R$6,6)^C4819*(VLOOKUP($B4819,weights!$A$2:$R$6,15)*EXP(VLOOKUP($B4819,weights!$A$2:$R$6,11)*D4819)+VLOOKUP($B4819,weights!$A$2:$R$6,16)*EXP(VLOOKUP($B4819,weights!$A$2:$R$6,12)*E4819)+VLOOKUP($B4819,weights!$A$2:$R$6,17)*EXP(VLOOKUP($B4819,weights!$A$2:$R$6,13)*F4819)+VLOOKUP($B4819,weights!$A$2:$R$6,18)*EXP(VLOOKUP($B4819,weights!$A$2:$R$6,14)*G4819))</f>
        <v>4.8935959479614164</v>
      </c>
    </row>
    <row r="4820" spans="1:8" ht="12.75" x14ac:dyDescent="0.2">
      <c r="A4820">
        <f t="shared" si="0"/>
        <v>193</v>
      </c>
      <c r="B4820" t="str">
        <f t="shared" ref="B4820:C4820" si="4794">B4795</f>
        <v>store</v>
      </c>
      <c r="C4820">
        <f t="shared" si="4794"/>
        <v>3</v>
      </c>
      <c r="D4820">
        <f ca="1">OFFSET(walk!$A$2:$Y$402,TRUNC((ROW()-ROW($D$2))/COLUMNS(walk!$A$2:$Y$402)),MOD(ROW()-ROW($D$2),COLUMNS(walk!$A$2:$Y$402)),1,1)</f>
        <v>9</v>
      </c>
      <c r="E4820">
        <f ca="1">OFFSET(bike!$A$2:$Y$402,TRUNC((ROW()-ROW($E$2))/COLUMNS(bike!$A$2:$Y$402)),MOD(ROW()-ROW($E$2),COLUMNS(bike!$A$2:$Y$402)),1,1)</f>
        <v>3</v>
      </c>
      <c r="F4820">
        <f ca="1">OFFSET(transit!$A$2:$Y$402,TRUNC((ROW()-ROW($F$2))/COLUMNS(transit!$A$2:$Y$402)),MOD(ROW()-ROW($F$2),COLUMNS(transit!$A$2:$Y$402)),1,1)</f>
        <v>9</v>
      </c>
      <c r="G4820">
        <f ca="1">OFFSET(drive!$A$2:$Y$402,TRUNC((ROW()-ROW($G$2))/COLUMNS(drive!$A$2:$Y$402)),MOD(ROW()-ROW($G$2),COLUMNS(drive!$A$2:$Y$402)),1,1)</f>
        <v>2</v>
      </c>
      <c r="H4820" s="5">
        <f ca="1">(VLOOKUP($B4820,weights!$A$2:$R$6,4))*VLOOKUP($B4820,weights!$A$2:$R$6,6)^C4820*(VLOOKUP($B4820,weights!$A$2:$R$6,15)*EXP(VLOOKUP($B4820,weights!$A$2:$R$6,11)*D4820)+VLOOKUP($B4820,weights!$A$2:$R$6,16)*EXP(VLOOKUP($B4820,weights!$A$2:$R$6,12)*E4820)+VLOOKUP($B4820,weights!$A$2:$R$6,17)*EXP(VLOOKUP($B4820,weights!$A$2:$R$6,13)*F4820)+VLOOKUP($B4820,weights!$A$2:$R$6,18)*EXP(VLOOKUP($B4820,weights!$A$2:$R$6,14)*G4820))</f>
        <v>3.3003321509507231</v>
      </c>
    </row>
    <row r="4821" spans="1:8" ht="12.75" x14ac:dyDescent="0.2">
      <c r="A4821">
        <f t="shared" si="0"/>
        <v>193</v>
      </c>
      <c r="B4821" t="str">
        <f t="shared" ref="B4821:C4821" si="4795">B4796</f>
        <v>store</v>
      </c>
      <c r="C4821">
        <f t="shared" si="4795"/>
        <v>4</v>
      </c>
      <c r="D4821">
        <f ca="1">OFFSET(walk!$A$2:$Y$402,TRUNC((ROW()-ROW($D$2))/COLUMNS(walk!$A$2:$Y$402)),MOD(ROW()-ROW($D$2),COLUMNS(walk!$A$2:$Y$402)),1,1)</f>
        <v>13</v>
      </c>
      <c r="E4821">
        <f ca="1">OFFSET(bike!$A$2:$Y$402,TRUNC((ROW()-ROW($E$2))/COLUMNS(bike!$A$2:$Y$402)),MOD(ROW()-ROW($E$2),COLUMNS(bike!$A$2:$Y$402)),1,1)</f>
        <v>3</v>
      </c>
      <c r="F4821">
        <f ca="1">OFFSET(transit!$A$2:$Y$402,TRUNC((ROW()-ROW($F$2))/COLUMNS(transit!$A$2:$Y$402)),MOD(ROW()-ROW($F$2),COLUMNS(transit!$A$2:$Y$402)),1,1)</f>
        <v>9</v>
      </c>
      <c r="G4821">
        <f ca="1">OFFSET(drive!$A$2:$Y$402,TRUNC((ROW()-ROW($G$2))/COLUMNS(drive!$A$2:$Y$402)),MOD(ROW()-ROW($G$2),COLUMNS(drive!$A$2:$Y$402)),1,1)</f>
        <v>2</v>
      </c>
      <c r="H4821" s="5">
        <f ca="1">(VLOOKUP($B4821,weights!$A$2:$R$6,4))*VLOOKUP($B4821,weights!$A$2:$R$6,6)^C4821*(VLOOKUP($B4821,weights!$A$2:$R$6,15)*EXP(VLOOKUP($B4821,weights!$A$2:$R$6,11)*D4821)+VLOOKUP($B4821,weights!$A$2:$R$6,16)*EXP(VLOOKUP($B4821,weights!$A$2:$R$6,12)*E4821)+VLOOKUP($B4821,weights!$A$2:$R$6,17)*EXP(VLOOKUP($B4821,weights!$A$2:$R$6,13)*F4821)+VLOOKUP($B4821,weights!$A$2:$R$6,18)*EXP(VLOOKUP($B4821,weights!$A$2:$R$6,14)*G4821))</f>
        <v>2.1529527667450257</v>
      </c>
    </row>
    <row r="4822" spans="1:8" ht="12.75" x14ac:dyDescent="0.2">
      <c r="A4822">
        <f t="shared" si="0"/>
        <v>193</v>
      </c>
      <c r="B4822" t="str">
        <f t="shared" ref="B4822:C4822" si="4796">B4797</f>
        <v>pharmacy</v>
      </c>
      <c r="C4822">
        <f t="shared" si="4796"/>
        <v>0</v>
      </c>
      <c r="D4822">
        <f ca="1">OFFSET(walk!$A$2:$Y$402,TRUNC((ROW()-ROW($D$2))/COLUMNS(walk!$A$2:$Y$402)),MOD(ROW()-ROW($D$2),COLUMNS(walk!$A$2:$Y$402)),1,1)</f>
        <v>7</v>
      </c>
      <c r="E4822">
        <f ca="1">OFFSET(bike!$A$2:$Y$402,TRUNC((ROW()-ROW($E$2))/COLUMNS(bike!$A$2:$Y$402)),MOD(ROW()-ROW($E$2),COLUMNS(bike!$A$2:$Y$402)),1,1)</f>
        <v>2</v>
      </c>
      <c r="F4822">
        <f ca="1">OFFSET(transit!$A$2:$Y$402,TRUNC((ROW()-ROW($F$2))/COLUMNS(transit!$A$2:$Y$402)),MOD(ROW()-ROW($F$2),COLUMNS(transit!$A$2:$Y$402)),1,1)</f>
        <v>7</v>
      </c>
      <c r="G4822">
        <f ca="1">OFFSET(drive!$A$2:$Y$402,TRUNC((ROW()-ROW($G$2))/COLUMNS(drive!$A$2:$Y$402)),MOD(ROW()-ROW($G$2),COLUMNS(drive!$A$2:$Y$402)),1,1)</f>
        <v>2</v>
      </c>
      <c r="H4822" s="5">
        <f ca="1">(VLOOKUP($B4822,weights!$A$2:$R$6,4))*VLOOKUP($B4822,weights!$A$2:$R$6,6)^C4822*(VLOOKUP($B4822,weights!$A$2:$R$6,15)*EXP(VLOOKUP($B4822,weights!$A$2:$R$6,11)*D4822)+VLOOKUP($B4822,weights!$A$2:$R$6,16)*EXP(VLOOKUP($B4822,weights!$A$2:$R$6,12)*E4822)+VLOOKUP($B4822,weights!$A$2:$R$6,17)*EXP(VLOOKUP($B4822,weights!$A$2:$R$6,13)*F4822)+VLOOKUP($B4822,weights!$A$2:$R$6,18)*EXP(VLOOKUP($B4822,weights!$A$2:$R$6,14)*G4822))</f>
        <v>8.758574782496229</v>
      </c>
    </row>
    <row r="4823" spans="1:8" ht="12.75" x14ac:dyDescent="0.2">
      <c r="A4823">
        <f t="shared" si="0"/>
        <v>193</v>
      </c>
      <c r="B4823" t="str">
        <f t="shared" ref="B4823:C4823" si="4797">B4798</f>
        <v>pharmacy</v>
      </c>
      <c r="C4823">
        <f t="shared" si="4797"/>
        <v>1</v>
      </c>
      <c r="D4823">
        <f ca="1">OFFSET(walk!$A$2:$Y$402,TRUNC((ROW()-ROW($D$2))/COLUMNS(walk!$A$2:$Y$402)),MOD(ROW()-ROW($D$2),COLUMNS(walk!$A$2:$Y$402)),1,1)</f>
        <v>7</v>
      </c>
      <c r="E4823">
        <f ca="1">OFFSET(bike!$A$2:$Y$402,TRUNC((ROW()-ROW($E$2))/COLUMNS(bike!$A$2:$Y$402)),MOD(ROW()-ROW($E$2),COLUMNS(bike!$A$2:$Y$402)),1,1)</f>
        <v>2</v>
      </c>
      <c r="F4823">
        <f ca="1">OFFSET(transit!$A$2:$Y$402,TRUNC((ROW()-ROW($F$2))/COLUMNS(transit!$A$2:$Y$402)),MOD(ROW()-ROW($F$2),COLUMNS(transit!$A$2:$Y$402)),1,1)</f>
        <v>7</v>
      </c>
      <c r="G4823">
        <f ca="1">OFFSET(drive!$A$2:$Y$402,TRUNC((ROW()-ROW($G$2))/COLUMNS(drive!$A$2:$Y$402)),MOD(ROW()-ROW($G$2),COLUMNS(drive!$A$2:$Y$402)),1,1)</f>
        <v>2</v>
      </c>
      <c r="H4823" s="5">
        <f ca="1">(VLOOKUP($B4823,weights!$A$2:$R$6,4))*VLOOKUP($B4823,weights!$A$2:$R$6,6)^C4823*(VLOOKUP($B4823,weights!$A$2:$R$6,15)*EXP(VLOOKUP($B4823,weights!$A$2:$R$6,11)*D4823)+VLOOKUP($B4823,weights!$A$2:$R$6,16)*EXP(VLOOKUP($B4823,weights!$A$2:$R$6,12)*E4823)+VLOOKUP($B4823,weights!$A$2:$R$6,17)*EXP(VLOOKUP($B4823,weights!$A$2:$R$6,13)*F4823)+VLOOKUP($B4823,weights!$A$2:$R$6,18)*EXP(VLOOKUP($B4823,weights!$A$2:$R$6,14)*G4823))</f>
        <v>4.2170915619426284</v>
      </c>
    </row>
    <row r="4824" spans="1:8" ht="12.75" x14ac:dyDescent="0.2">
      <c r="A4824">
        <f t="shared" si="0"/>
        <v>193</v>
      </c>
      <c r="B4824" t="str">
        <f t="shared" ref="B4824:C4824" si="4798">B4799</f>
        <v>pharmacy</v>
      </c>
      <c r="C4824">
        <f t="shared" si="4798"/>
        <v>2</v>
      </c>
      <c r="D4824">
        <f ca="1">OFFSET(walk!$A$2:$Y$402,TRUNC((ROW()-ROW($D$2))/COLUMNS(walk!$A$2:$Y$402)),MOD(ROW()-ROW($D$2),COLUMNS(walk!$A$2:$Y$402)),1,1)</f>
        <v>11</v>
      </c>
      <c r="E4824">
        <f ca="1">OFFSET(bike!$A$2:$Y$402,TRUNC((ROW()-ROW($E$2))/COLUMNS(bike!$A$2:$Y$402)),MOD(ROW()-ROW($E$2),COLUMNS(bike!$A$2:$Y$402)),1,1)</f>
        <v>4</v>
      </c>
      <c r="F4824">
        <f ca="1">OFFSET(transit!$A$2:$Y$402,TRUNC((ROW()-ROW($F$2))/COLUMNS(transit!$A$2:$Y$402)),MOD(ROW()-ROW($F$2),COLUMNS(transit!$A$2:$Y$402)),1,1)</f>
        <v>11</v>
      </c>
      <c r="G4824">
        <f ca="1">OFFSET(drive!$A$2:$Y$402,TRUNC((ROW()-ROW($G$2))/COLUMNS(drive!$A$2:$Y$402)),MOD(ROW()-ROW($G$2),COLUMNS(drive!$A$2:$Y$402)),1,1)</f>
        <v>3</v>
      </c>
      <c r="H4824" s="5">
        <f ca="1">(VLOOKUP($B4824,weights!$A$2:$R$6,4))*VLOOKUP($B4824,weights!$A$2:$R$6,6)^C4824*(VLOOKUP($B4824,weights!$A$2:$R$6,15)*EXP(VLOOKUP($B4824,weights!$A$2:$R$6,11)*D4824)+VLOOKUP($B4824,weights!$A$2:$R$6,16)*EXP(VLOOKUP($B4824,weights!$A$2:$R$6,12)*E4824)+VLOOKUP($B4824,weights!$A$2:$R$6,17)*EXP(VLOOKUP($B4824,weights!$A$2:$R$6,13)*F4824)+VLOOKUP($B4824,weights!$A$2:$R$6,18)*EXP(VLOOKUP($B4824,weights!$A$2:$R$6,14)*G4824))</f>
        <v>1.2584747745420515</v>
      </c>
    </row>
    <row r="4825" spans="1:8" ht="12.75" x14ac:dyDescent="0.2">
      <c r="A4825">
        <f t="shared" si="0"/>
        <v>193</v>
      </c>
      <c r="B4825" t="str">
        <f t="shared" ref="B4825:C4825" si="4799">B4800</f>
        <v>bank</v>
      </c>
      <c r="C4825">
        <f t="shared" si="4799"/>
        <v>0</v>
      </c>
      <c r="D4825">
        <f ca="1">OFFSET(walk!$A$2:$Y$402,TRUNC((ROW()-ROW($D$2))/COLUMNS(walk!$A$2:$Y$402)),MOD(ROW()-ROW($D$2),COLUMNS(walk!$A$2:$Y$402)),1,1)</f>
        <v>17</v>
      </c>
      <c r="E4825">
        <f ca="1">OFFSET(bike!$A$2:$Y$402,TRUNC((ROW()-ROW($E$2))/COLUMNS(bike!$A$2:$Y$402)),MOD(ROW()-ROW($E$2),COLUMNS(bike!$A$2:$Y$402)),1,1)</f>
        <v>6</v>
      </c>
      <c r="F4825">
        <f ca="1">OFFSET(transit!$A$2:$Y$402,TRUNC((ROW()-ROW($F$2))/COLUMNS(transit!$A$2:$Y$402)),MOD(ROW()-ROW($F$2),COLUMNS(transit!$A$2:$Y$402)),1,1)</f>
        <v>12</v>
      </c>
      <c r="G4825">
        <f ca="1">OFFSET(drive!$A$2:$Y$402,TRUNC((ROW()-ROW($G$2))/COLUMNS(drive!$A$2:$Y$402)),MOD(ROW()-ROW($G$2),COLUMNS(drive!$A$2:$Y$402)),1,1)</f>
        <v>5</v>
      </c>
      <c r="H4825" s="5">
        <f ca="1">(VLOOKUP($B4825,weights!$A$2:$R$6,4))*VLOOKUP($B4825,weights!$A$2:$R$6,6)^C4825*(VLOOKUP($B4825,weights!$A$2:$R$6,15)*EXP(VLOOKUP($B4825,weights!$A$2:$R$6,11)*D4825)+VLOOKUP($B4825,weights!$A$2:$R$6,16)*EXP(VLOOKUP($B4825,weights!$A$2:$R$6,12)*E4825)+VLOOKUP($B4825,weights!$A$2:$R$6,17)*EXP(VLOOKUP($B4825,weights!$A$2:$R$6,13)*F4825)+VLOOKUP($B4825,weights!$A$2:$R$6,18)*EXP(VLOOKUP($B4825,weights!$A$2:$R$6,14)*G4825))</f>
        <v>3.6071783668102446</v>
      </c>
    </row>
    <row r="4826" spans="1:8" ht="12.75" x14ac:dyDescent="0.2">
      <c r="A4826">
        <f t="shared" si="0"/>
        <v>193</v>
      </c>
      <c r="B4826" t="str">
        <f t="shared" ref="B4826:C4826" si="4800">B4801</f>
        <v>bank</v>
      </c>
      <c r="C4826">
        <f t="shared" si="4800"/>
        <v>1</v>
      </c>
      <c r="D4826">
        <f ca="1">OFFSET(walk!$A$2:$Y$402,TRUNC((ROW()-ROW($D$2))/COLUMNS(walk!$A$2:$Y$402)),MOD(ROW()-ROW($D$2),COLUMNS(walk!$A$2:$Y$402)),1,1)</f>
        <v>42</v>
      </c>
      <c r="E4826">
        <f ca="1">OFFSET(bike!$A$2:$Y$402,TRUNC((ROW()-ROW($E$2))/COLUMNS(bike!$A$2:$Y$402)),MOD(ROW()-ROW($E$2),COLUMNS(bike!$A$2:$Y$402)),1,1)</f>
        <v>13</v>
      </c>
      <c r="F4826">
        <f ca="1">OFFSET(transit!$A$2:$Y$402,TRUNC((ROW()-ROW($F$2))/COLUMNS(transit!$A$2:$Y$402)),MOD(ROW()-ROW($F$2),COLUMNS(transit!$A$2:$Y$402)),1,1)</f>
        <v>34</v>
      </c>
      <c r="G4826">
        <f ca="1">OFFSET(drive!$A$2:$Y$402,TRUNC((ROW()-ROW($G$2))/COLUMNS(drive!$A$2:$Y$402)),MOD(ROW()-ROW($G$2),COLUMNS(drive!$A$2:$Y$402)),1,1)</f>
        <v>6</v>
      </c>
      <c r="H4826" s="5">
        <f ca="1">(VLOOKUP($B4826,weights!$A$2:$R$6,4))*VLOOKUP($B4826,weights!$A$2:$R$6,6)^C4826*(VLOOKUP($B4826,weights!$A$2:$R$6,15)*EXP(VLOOKUP($B4826,weights!$A$2:$R$6,11)*D4826)+VLOOKUP($B4826,weights!$A$2:$R$6,16)*EXP(VLOOKUP($B4826,weights!$A$2:$R$6,12)*E4826)+VLOOKUP($B4826,weights!$A$2:$R$6,17)*EXP(VLOOKUP($B4826,weights!$A$2:$R$6,13)*F4826)+VLOOKUP($B4826,weights!$A$2:$R$6,18)*EXP(VLOOKUP($B4826,weights!$A$2:$R$6,14)*G4826))</f>
        <v>0.65183008259398534</v>
      </c>
    </row>
    <row r="4827" spans="1:8" ht="12.75" x14ac:dyDescent="0.2">
      <c r="A4827">
        <f t="shared" si="0"/>
        <v>194</v>
      </c>
      <c r="B4827" t="str">
        <f t="shared" ref="B4827:C4827" si="4801">B4802</f>
        <v>restaurant</v>
      </c>
      <c r="C4827">
        <f t="shared" si="4801"/>
        <v>0</v>
      </c>
      <c r="D4827">
        <f ca="1">OFFSET(walk!$A$2:$Y$402,TRUNC((ROW()-ROW($D$2))/COLUMNS(walk!$A$2:$Y$402)),MOD(ROW()-ROW($D$2),COLUMNS(walk!$A$2:$Y$402)),1,1)</f>
        <v>6</v>
      </c>
      <c r="E4827">
        <f ca="1">OFFSET(bike!$A$2:$Y$402,TRUNC((ROW()-ROW($E$2))/COLUMNS(bike!$A$2:$Y$402)),MOD(ROW()-ROW($E$2),COLUMNS(bike!$A$2:$Y$402)),1,1)</f>
        <v>3</v>
      </c>
      <c r="F4827">
        <f ca="1">OFFSET(transit!$A$2:$Y$402,TRUNC((ROW()-ROW($F$2))/COLUMNS(transit!$A$2:$Y$402)),MOD(ROW()-ROW($F$2),COLUMNS(transit!$A$2:$Y$402)),1,1)</f>
        <v>6</v>
      </c>
      <c r="G4827">
        <f ca="1">OFFSET(drive!$A$2:$Y$402,TRUNC((ROW()-ROW($G$2))/COLUMNS(drive!$A$2:$Y$402)),MOD(ROW()-ROW($G$2),COLUMNS(drive!$A$2:$Y$402)),1,1)</f>
        <v>2</v>
      </c>
      <c r="H4827" s="5">
        <f ca="1">(VLOOKUP($B4827,weights!$A$2:$R$6,4))*VLOOKUP($B4827,weights!$A$2:$R$6,6)^C4827*(VLOOKUP($B4827,weights!$A$2:$R$6,15)*EXP(VLOOKUP($B4827,weights!$A$2:$R$6,11)*D4827)+VLOOKUP($B4827,weights!$A$2:$R$6,16)*EXP(VLOOKUP($B4827,weights!$A$2:$R$6,12)*E4827)+VLOOKUP($B4827,weights!$A$2:$R$6,17)*EXP(VLOOKUP($B4827,weights!$A$2:$R$6,13)*F4827)+VLOOKUP($B4827,weights!$A$2:$R$6,18)*EXP(VLOOKUP($B4827,weights!$A$2:$R$6,14)*G4827))</f>
        <v>31.923416138044217</v>
      </c>
    </row>
    <row r="4828" spans="1:8" ht="12.75" x14ac:dyDescent="0.2">
      <c r="A4828">
        <f t="shared" si="0"/>
        <v>194</v>
      </c>
      <c r="B4828" t="str">
        <f t="shared" ref="B4828:C4828" si="4802">B4803</f>
        <v>restaurant</v>
      </c>
      <c r="C4828">
        <f t="shared" si="4802"/>
        <v>1</v>
      </c>
      <c r="D4828">
        <f ca="1">OFFSET(walk!$A$2:$Y$402,TRUNC((ROW()-ROW($D$2))/COLUMNS(walk!$A$2:$Y$402)),MOD(ROW()-ROW($D$2),COLUMNS(walk!$A$2:$Y$402)),1,1)</f>
        <v>6</v>
      </c>
      <c r="E4828">
        <f ca="1">OFFSET(bike!$A$2:$Y$402,TRUNC((ROW()-ROW($E$2))/COLUMNS(bike!$A$2:$Y$402)),MOD(ROW()-ROW($E$2),COLUMNS(bike!$A$2:$Y$402)),1,1)</f>
        <v>3</v>
      </c>
      <c r="F4828">
        <f ca="1">OFFSET(transit!$A$2:$Y$402,TRUNC((ROW()-ROW($F$2))/COLUMNS(transit!$A$2:$Y$402)),MOD(ROW()-ROW($F$2),COLUMNS(transit!$A$2:$Y$402)),1,1)</f>
        <v>6</v>
      </c>
      <c r="G4828">
        <f ca="1">OFFSET(drive!$A$2:$Y$402,TRUNC((ROW()-ROW($G$2))/COLUMNS(drive!$A$2:$Y$402)),MOD(ROW()-ROW($G$2),COLUMNS(drive!$A$2:$Y$402)),1,1)</f>
        <v>2</v>
      </c>
      <c r="H4828" s="5">
        <f ca="1">(VLOOKUP($B4828,weights!$A$2:$R$6,4))*VLOOKUP($B4828,weights!$A$2:$R$6,6)^C4828*(VLOOKUP($B4828,weights!$A$2:$R$6,15)*EXP(VLOOKUP($B4828,weights!$A$2:$R$6,11)*D4828)+VLOOKUP($B4828,weights!$A$2:$R$6,16)*EXP(VLOOKUP($B4828,weights!$A$2:$R$6,12)*E4828)+VLOOKUP($B4828,weights!$A$2:$R$6,17)*EXP(VLOOKUP($B4828,weights!$A$2:$R$6,13)*F4828)+VLOOKUP($B4828,weights!$A$2:$R$6,18)*EXP(VLOOKUP($B4828,weights!$A$2:$R$6,14)*G4828))</f>
        <v>28.612839649654447</v>
      </c>
    </row>
    <row r="4829" spans="1:8" ht="12.75" x14ac:dyDescent="0.2">
      <c r="A4829">
        <f t="shared" si="0"/>
        <v>194</v>
      </c>
      <c r="B4829" t="str">
        <f t="shared" ref="B4829:C4829" si="4803">B4804</f>
        <v>restaurant</v>
      </c>
      <c r="C4829">
        <f t="shared" si="4803"/>
        <v>2</v>
      </c>
      <c r="D4829">
        <f ca="1">OFFSET(walk!$A$2:$Y$402,TRUNC((ROW()-ROW($D$2))/COLUMNS(walk!$A$2:$Y$402)),MOD(ROW()-ROW($D$2),COLUMNS(walk!$A$2:$Y$402)),1,1)</f>
        <v>8</v>
      </c>
      <c r="E4829">
        <f ca="1">OFFSET(bike!$A$2:$Y$402,TRUNC((ROW()-ROW($E$2))/COLUMNS(bike!$A$2:$Y$402)),MOD(ROW()-ROW($E$2),COLUMNS(bike!$A$2:$Y$402)),1,1)</f>
        <v>3</v>
      </c>
      <c r="F4829">
        <f ca="1">OFFSET(transit!$A$2:$Y$402,TRUNC((ROW()-ROW($F$2))/COLUMNS(transit!$A$2:$Y$402)),MOD(ROW()-ROW($F$2),COLUMNS(transit!$A$2:$Y$402)),1,1)</f>
        <v>8</v>
      </c>
      <c r="G4829">
        <f ca="1">OFFSET(drive!$A$2:$Y$402,TRUNC((ROW()-ROW($G$2))/COLUMNS(drive!$A$2:$Y$402)),MOD(ROW()-ROW($G$2),COLUMNS(drive!$A$2:$Y$402)),1,1)</f>
        <v>2</v>
      </c>
      <c r="H4829" s="5">
        <f ca="1">(VLOOKUP($B4829,weights!$A$2:$R$6,4))*VLOOKUP($B4829,weights!$A$2:$R$6,6)^C4829*(VLOOKUP($B4829,weights!$A$2:$R$6,15)*EXP(VLOOKUP($B4829,weights!$A$2:$R$6,11)*D4829)+VLOOKUP($B4829,weights!$A$2:$R$6,16)*EXP(VLOOKUP($B4829,weights!$A$2:$R$6,12)*E4829)+VLOOKUP($B4829,weights!$A$2:$R$6,17)*EXP(VLOOKUP($B4829,weights!$A$2:$R$6,13)*F4829)+VLOOKUP($B4829,weights!$A$2:$R$6,18)*EXP(VLOOKUP($B4829,weights!$A$2:$R$6,14)*G4829))</f>
        <v>22.721698060637458</v>
      </c>
    </row>
    <row r="4830" spans="1:8" ht="12.75" x14ac:dyDescent="0.2">
      <c r="A4830">
        <f t="shared" si="0"/>
        <v>194</v>
      </c>
      <c r="B4830" t="str">
        <f t="shared" ref="B4830:C4830" si="4804">B4805</f>
        <v>restaurant</v>
      </c>
      <c r="C4830">
        <f t="shared" si="4804"/>
        <v>3</v>
      </c>
      <c r="D4830">
        <f ca="1">OFFSET(walk!$A$2:$Y$402,TRUNC((ROW()-ROW($D$2))/COLUMNS(walk!$A$2:$Y$402)),MOD(ROW()-ROW($D$2),COLUMNS(walk!$A$2:$Y$402)),1,1)</f>
        <v>9</v>
      </c>
      <c r="E4830">
        <f ca="1">OFFSET(bike!$A$2:$Y$402,TRUNC((ROW()-ROW($E$2))/COLUMNS(bike!$A$2:$Y$402)),MOD(ROW()-ROW($E$2),COLUMNS(bike!$A$2:$Y$402)),1,1)</f>
        <v>3</v>
      </c>
      <c r="F4830">
        <f ca="1">OFFSET(transit!$A$2:$Y$402,TRUNC((ROW()-ROW($F$2))/COLUMNS(transit!$A$2:$Y$402)),MOD(ROW()-ROW($F$2),COLUMNS(transit!$A$2:$Y$402)),1,1)</f>
        <v>8</v>
      </c>
      <c r="G4830">
        <f ca="1">OFFSET(drive!$A$2:$Y$402,TRUNC((ROW()-ROW($G$2))/COLUMNS(drive!$A$2:$Y$402)),MOD(ROW()-ROW($G$2),COLUMNS(drive!$A$2:$Y$402)),1,1)</f>
        <v>2</v>
      </c>
      <c r="H4830" s="5">
        <f ca="1">(VLOOKUP($B4830,weights!$A$2:$R$6,4))*VLOOKUP($B4830,weights!$A$2:$R$6,6)^C4830*(VLOOKUP($B4830,weights!$A$2:$R$6,15)*EXP(VLOOKUP($B4830,weights!$A$2:$R$6,11)*D4830)+VLOOKUP($B4830,weights!$A$2:$R$6,16)*EXP(VLOOKUP($B4830,weights!$A$2:$R$6,12)*E4830)+VLOOKUP($B4830,weights!$A$2:$R$6,17)*EXP(VLOOKUP($B4830,weights!$A$2:$R$6,13)*F4830)+VLOOKUP($B4830,weights!$A$2:$R$6,18)*EXP(VLOOKUP($B4830,weights!$A$2:$R$6,14)*G4830))</f>
        <v>19.878770106966144</v>
      </c>
    </row>
    <row r="4831" spans="1:8" ht="12.75" x14ac:dyDescent="0.2">
      <c r="A4831">
        <f t="shared" si="0"/>
        <v>194</v>
      </c>
      <c r="B4831" t="str">
        <f t="shared" ref="B4831:C4831" si="4805">B4806</f>
        <v>restaurant</v>
      </c>
      <c r="C4831">
        <f t="shared" si="4805"/>
        <v>4</v>
      </c>
      <c r="D4831">
        <f ca="1">OFFSET(walk!$A$2:$Y$402,TRUNC((ROW()-ROW($D$2))/COLUMNS(walk!$A$2:$Y$402)),MOD(ROW()-ROW($D$2),COLUMNS(walk!$A$2:$Y$402)),1,1)</f>
        <v>9</v>
      </c>
      <c r="E4831">
        <f ca="1">OFFSET(bike!$A$2:$Y$402,TRUNC((ROW()-ROW($E$2))/COLUMNS(bike!$A$2:$Y$402)),MOD(ROW()-ROW($E$2),COLUMNS(bike!$A$2:$Y$402)),1,1)</f>
        <v>3</v>
      </c>
      <c r="F4831">
        <f ca="1">OFFSET(transit!$A$2:$Y$402,TRUNC((ROW()-ROW($F$2))/COLUMNS(transit!$A$2:$Y$402)),MOD(ROW()-ROW($F$2),COLUMNS(transit!$A$2:$Y$402)),1,1)</f>
        <v>9</v>
      </c>
      <c r="G4831">
        <f ca="1">OFFSET(drive!$A$2:$Y$402,TRUNC((ROW()-ROW($G$2))/COLUMNS(drive!$A$2:$Y$402)),MOD(ROW()-ROW($G$2),COLUMNS(drive!$A$2:$Y$402)),1,1)</f>
        <v>3</v>
      </c>
      <c r="H4831" s="5">
        <f ca="1">(VLOOKUP($B4831,weights!$A$2:$R$6,4))*VLOOKUP($B4831,weights!$A$2:$R$6,6)^C4831*(VLOOKUP($B4831,weights!$A$2:$R$6,15)*EXP(VLOOKUP($B4831,weights!$A$2:$R$6,11)*D4831)+VLOOKUP($B4831,weights!$A$2:$R$6,16)*EXP(VLOOKUP($B4831,weights!$A$2:$R$6,12)*E4831)+VLOOKUP($B4831,weights!$A$2:$R$6,17)*EXP(VLOOKUP($B4831,weights!$A$2:$R$6,13)*F4831)+VLOOKUP($B4831,weights!$A$2:$R$6,18)*EXP(VLOOKUP($B4831,weights!$A$2:$R$6,14)*G4831))</f>
        <v>16.217731535431287</v>
      </c>
    </row>
    <row r="4832" spans="1:8" ht="12.75" x14ac:dyDescent="0.2">
      <c r="A4832">
        <f t="shared" si="0"/>
        <v>194</v>
      </c>
      <c r="B4832" t="str">
        <f t="shared" ref="B4832:C4832" si="4806">B4807</f>
        <v>restaurant</v>
      </c>
      <c r="C4832">
        <f t="shared" si="4806"/>
        <v>5</v>
      </c>
      <c r="D4832">
        <f ca="1">OFFSET(walk!$A$2:$Y$402,TRUNC((ROW()-ROW($D$2))/COLUMNS(walk!$A$2:$Y$402)),MOD(ROW()-ROW($D$2),COLUMNS(walk!$A$2:$Y$402)),1,1)</f>
        <v>13</v>
      </c>
      <c r="E4832">
        <f ca="1">OFFSET(bike!$A$2:$Y$402,TRUNC((ROW()-ROW($E$2))/COLUMNS(bike!$A$2:$Y$402)),MOD(ROW()-ROW($E$2),COLUMNS(bike!$A$2:$Y$402)),1,1)</f>
        <v>3</v>
      </c>
      <c r="F4832">
        <f ca="1">OFFSET(transit!$A$2:$Y$402,TRUNC((ROW()-ROW($F$2))/COLUMNS(transit!$A$2:$Y$402)),MOD(ROW()-ROW($F$2),COLUMNS(transit!$A$2:$Y$402)),1,1)</f>
        <v>9</v>
      </c>
      <c r="G4832">
        <f ca="1">OFFSET(drive!$A$2:$Y$402,TRUNC((ROW()-ROW($G$2))/COLUMNS(drive!$A$2:$Y$402)),MOD(ROW()-ROW($G$2),COLUMNS(drive!$A$2:$Y$402)),1,1)</f>
        <v>3</v>
      </c>
      <c r="H4832" s="5">
        <f ca="1">(VLOOKUP($B4832,weights!$A$2:$R$6,4))*VLOOKUP($B4832,weights!$A$2:$R$6,6)^C4832*(VLOOKUP($B4832,weights!$A$2:$R$6,15)*EXP(VLOOKUP($B4832,weights!$A$2:$R$6,11)*D4832)+VLOOKUP($B4832,weights!$A$2:$R$6,16)*EXP(VLOOKUP($B4832,weights!$A$2:$R$6,12)*E4832)+VLOOKUP($B4832,weights!$A$2:$R$6,17)*EXP(VLOOKUP($B4832,weights!$A$2:$R$6,13)*F4832)+VLOOKUP($B4832,weights!$A$2:$R$6,18)*EXP(VLOOKUP($B4832,weights!$A$2:$R$6,14)*G4832))</f>
        <v>13.620626232529306</v>
      </c>
    </row>
    <row r="4833" spans="1:8" ht="12.75" x14ac:dyDescent="0.2">
      <c r="A4833">
        <f t="shared" si="0"/>
        <v>194</v>
      </c>
      <c r="B4833" t="str">
        <f t="shared" ref="B4833:C4833" si="4807">B4808</f>
        <v>restaurant</v>
      </c>
      <c r="C4833">
        <f t="shared" si="4807"/>
        <v>6</v>
      </c>
      <c r="D4833">
        <f ca="1">OFFSET(walk!$A$2:$Y$402,TRUNC((ROW()-ROW($D$2))/COLUMNS(walk!$A$2:$Y$402)),MOD(ROW()-ROW($D$2),COLUMNS(walk!$A$2:$Y$402)),1,1)</f>
        <v>13</v>
      </c>
      <c r="E4833">
        <f ca="1">OFFSET(bike!$A$2:$Y$402,TRUNC((ROW()-ROW($E$2))/COLUMNS(bike!$A$2:$Y$402)),MOD(ROW()-ROW($E$2),COLUMNS(bike!$A$2:$Y$402)),1,1)</f>
        <v>4</v>
      </c>
      <c r="F4833">
        <f ca="1">OFFSET(transit!$A$2:$Y$402,TRUNC((ROW()-ROW($F$2))/COLUMNS(transit!$A$2:$Y$402)),MOD(ROW()-ROW($F$2),COLUMNS(transit!$A$2:$Y$402)),1,1)</f>
        <v>11</v>
      </c>
      <c r="G4833">
        <f ca="1">OFFSET(drive!$A$2:$Y$402,TRUNC((ROW()-ROW($G$2))/COLUMNS(drive!$A$2:$Y$402)),MOD(ROW()-ROW($G$2),COLUMNS(drive!$A$2:$Y$402)),1,1)</f>
        <v>4</v>
      </c>
      <c r="H4833" s="5">
        <f ca="1">(VLOOKUP($B4833,weights!$A$2:$R$6,4))*VLOOKUP($B4833,weights!$A$2:$R$6,6)^C4833*(VLOOKUP($B4833,weights!$A$2:$R$6,15)*EXP(VLOOKUP($B4833,weights!$A$2:$R$6,11)*D4833)+VLOOKUP($B4833,weights!$A$2:$R$6,16)*EXP(VLOOKUP($B4833,weights!$A$2:$R$6,12)*E4833)+VLOOKUP($B4833,weights!$A$2:$R$6,17)*EXP(VLOOKUP($B4833,weights!$A$2:$R$6,13)*F4833)+VLOOKUP($B4833,weights!$A$2:$R$6,18)*EXP(VLOOKUP($B4833,weights!$A$2:$R$6,14)*G4833))</f>
        <v>9.9914056696233082</v>
      </c>
    </row>
    <row r="4834" spans="1:8" ht="12.75" x14ac:dyDescent="0.2">
      <c r="A4834">
        <f t="shared" si="0"/>
        <v>194</v>
      </c>
      <c r="B4834" t="str">
        <f t="shared" ref="B4834:C4834" si="4808">B4809</f>
        <v>restaurant</v>
      </c>
      <c r="C4834">
        <f t="shared" si="4808"/>
        <v>7</v>
      </c>
      <c r="D4834">
        <f ca="1">OFFSET(walk!$A$2:$Y$402,TRUNC((ROW()-ROW($D$2))/COLUMNS(walk!$A$2:$Y$402)),MOD(ROW()-ROW($D$2),COLUMNS(walk!$A$2:$Y$402)),1,1)</f>
        <v>14</v>
      </c>
      <c r="E4834">
        <f ca="1">OFFSET(bike!$A$2:$Y$402,TRUNC((ROW()-ROW($E$2))/COLUMNS(bike!$A$2:$Y$402)),MOD(ROW()-ROW($E$2),COLUMNS(bike!$A$2:$Y$402)),1,1)</f>
        <v>4</v>
      </c>
      <c r="F4834">
        <f ca="1">OFFSET(transit!$A$2:$Y$402,TRUNC((ROW()-ROW($F$2))/COLUMNS(transit!$A$2:$Y$402)),MOD(ROW()-ROW($F$2),COLUMNS(transit!$A$2:$Y$402)),1,1)</f>
        <v>11</v>
      </c>
      <c r="G4834">
        <f ca="1">OFFSET(drive!$A$2:$Y$402,TRUNC((ROW()-ROW($G$2))/COLUMNS(drive!$A$2:$Y$402)),MOD(ROW()-ROW($G$2),COLUMNS(drive!$A$2:$Y$402)),1,1)</f>
        <v>4</v>
      </c>
      <c r="H4834" s="5">
        <f ca="1">(VLOOKUP($B4834,weights!$A$2:$R$6,4))*VLOOKUP($B4834,weights!$A$2:$R$6,6)^C4834*(VLOOKUP($B4834,weights!$A$2:$R$6,15)*EXP(VLOOKUP($B4834,weights!$A$2:$R$6,11)*D4834)+VLOOKUP($B4834,weights!$A$2:$R$6,16)*EXP(VLOOKUP($B4834,weights!$A$2:$R$6,12)*E4834)+VLOOKUP($B4834,weights!$A$2:$R$6,17)*EXP(VLOOKUP($B4834,weights!$A$2:$R$6,13)*F4834)+VLOOKUP($B4834,weights!$A$2:$R$6,18)*EXP(VLOOKUP($B4834,weights!$A$2:$R$6,14)*G4834))</f>
        <v>8.8543290125053939</v>
      </c>
    </row>
    <row r="4835" spans="1:8" ht="12.75" x14ac:dyDescent="0.2">
      <c r="A4835">
        <f t="shared" si="0"/>
        <v>194</v>
      </c>
      <c r="B4835" t="str">
        <f t="shared" ref="B4835:C4835" si="4809">B4810</f>
        <v>restaurant</v>
      </c>
      <c r="C4835">
        <f t="shared" si="4809"/>
        <v>8</v>
      </c>
      <c r="D4835">
        <f ca="1">OFFSET(walk!$A$2:$Y$402,TRUNC((ROW()-ROW($D$2))/COLUMNS(walk!$A$2:$Y$402)),MOD(ROW()-ROW($D$2),COLUMNS(walk!$A$2:$Y$402)),1,1)</f>
        <v>18</v>
      </c>
      <c r="E4835">
        <f ca="1">OFFSET(bike!$A$2:$Y$402,TRUNC((ROW()-ROW($E$2))/COLUMNS(bike!$A$2:$Y$402)),MOD(ROW()-ROW($E$2),COLUMNS(bike!$A$2:$Y$402)),1,1)</f>
        <v>5</v>
      </c>
      <c r="F4835">
        <f ca="1">OFFSET(transit!$A$2:$Y$402,TRUNC((ROW()-ROW($F$2))/COLUMNS(transit!$A$2:$Y$402)),MOD(ROW()-ROW($F$2),COLUMNS(transit!$A$2:$Y$402)),1,1)</f>
        <v>11</v>
      </c>
      <c r="G4835">
        <f ca="1">OFFSET(drive!$A$2:$Y$402,TRUNC((ROW()-ROW($G$2))/COLUMNS(drive!$A$2:$Y$402)),MOD(ROW()-ROW($G$2),COLUMNS(drive!$A$2:$Y$402)),1,1)</f>
        <v>4</v>
      </c>
      <c r="H4835" s="5">
        <f ca="1">(VLOOKUP($B4835,weights!$A$2:$R$6,4))*VLOOKUP($B4835,weights!$A$2:$R$6,6)^C4835*(VLOOKUP($B4835,weights!$A$2:$R$6,15)*EXP(VLOOKUP($B4835,weights!$A$2:$R$6,11)*D4835)+VLOOKUP($B4835,weights!$A$2:$R$6,16)*EXP(VLOOKUP($B4835,weights!$A$2:$R$6,12)*E4835)+VLOOKUP($B4835,weights!$A$2:$R$6,17)*EXP(VLOOKUP($B4835,weights!$A$2:$R$6,13)*F4835)+VLOOKUP($B4835,weights!$A$2:$R$6,18)*EXP(VLOOKUP($B4835,weights!$A$2:$R$6,14)*G4835))</f>
        <v>7.1815607056357793</v>
      </c>
    </row>
    <row r="4836" spans="1:8" ht="12.75" x14ac:dyDescent="0.2">
      <c r="A4836">
        <f t="shared" si="0"/>
        <v>194</v>
      </c>
      <c r="B4836" t="str">
        <f t="shared" ref="B4836:C4836" si="4810">B4811</f>
        <v>restaurant</v>
      </c>
      <c r="C4836">
        <f t="shared" si="4810"/>
        <v>9</v>
      </c>
      <c r="D4836">
        <f ca="1">OFFSET(walk!$A$2:$Y$402,TRUNC((ROW()-ROW($D$2))/COLUMNS(walk!$A$2:$Y$402)),MOD(ROW()-ROW($D$2),COLUMNS(walk!$A$2:$Y$402)),1,1)</f>
        <v>19</v>
      </c>
      <c r="E4836">
        <f ca="1">OFFSET(bike!$A$2:$Y$402,TRUNC((ROW()-ROW($E$2))/COLUMNS(bike!$A$2:$Y$402)),MOD(ROW()-ROW($E$2),COLUMNS(bike!$A$2:$Y$402)),1,1)</f>
        <v>5</v>
      </c>
      <c r="F4836">
        <f ca="1">OFFSET(transit!$A$2:$Y$402,TRUNC((ROW()-ROW($F$2))/COLUMNS(transit!$A$2:$Y$402)),MOD(ROW()-ROW($F$2),COLUMNS(transit!$A$2:$Y$402)),1,1)</f>
        <v>11</v>
      </c>
      <c r="G4836">
        <f ca="1">OFFSET(drive!$A$2:$Y$402,TRUNC((ROW()-ROW($G$2))/COLUMNS(drive!$A$2:$Y$402)),MOD(ROW()-ROW($G$2),COLUMNS(drive!$A$2:$Y$402)),1,1)</f>
        <v>4</v>
      </c>
      <c r="H4836" s="5">
        <f ca="1">(VLOOKUP($B4836,weights!$A$2:$R$6,4))*VLOOKUP($B4836,weights!$A$2:$R$6,6)^C4836*(VLOOKUP($B4836,weights!$A$2:$R$6,15)*EXP(VLOOKUP($B4836,weights!$A$2:$R$6,11)*D4836)+VLOOKUP($B4836,weights!$A$2:$R$6,16)*EXP(VLOOKUP($B4836,weights!$A$2:$R$6,12)*E4836)+VLOOKUP($B4836,weights!$A$2:$R$6,17)*EXP(VLOOKUP($B4836,weights!$A$2:$R$6,13)*F4836)+VLOOKUP($B4836,weights!$A$2:$R$6,18)*EXP(VLOOKUP($B4836,weights!$A$2:$R$6,14)*G4836))</f>
        <v>6.410746554751463</v>
      </c>
    </row>
    <row r="4837" spans="1:8" ht="12.75" x14ac:dyDescent="0.2">
      <c r="A4837">
        <f t="shared" si="0"/>
        <v>194</v>
      </c>
      <c r="B4837" t="str">
        <f t="shared" ref="B4837:C4837" si="4811">B4812</f>
        <v>supermarket</v>
      </c>
      <c r="C4837">
        <f t="shared" si="4811"/>
        <v>0</v>
      </c>
      <c r="D4837">
        <f ca="1">OFFSET(walk!$A$2:$Y$402,TRUNC((ROW()-ROW($D$2))/COLUMNS(walk!$A$2:$Y$402)),MOD(ROW()-ROW($D$2),COLUMNS(walk!$A$2:$Y$402)),1,1)</f>
        <v>32</v>
      </c>
      <c r="E4837">
        <f ca="1">OFFSET(bike!$A$2:$Y$402,TRUNC((ROW()-ROW($E$2))/COLUMNS(bike!$A$2:$Y$402)),MOD(ROW()-ROW($E$2),COLUMNS(bike!$A$2:$Y$402)),1,1)</f>
        <v>13</v>
      </c>
      <c r="F4837">
        <f ca="1">OFFSET(transit!$A$2:$Y$402,TRUNC((ROW()-ROW($F$2))/COLUMNS(transit!$A$2:$Y$402)),MOD(ROW()-ROW($F$2),COLUMNS(transit!$A$2:$Y$402)),1,1)</f>
        <v>24</v>
      </c>
      <c r="G4837">
        <f ca="1">OFFSET(drive!$A$2:$Y$402,TRUNC((ROW()-ROW($G$2))/COLUMNS(drive!$A$2:$Y$402)),MOD(ROW()-ROW($G$2),COLUMNS(drive!$A$2:$Y$402)),1,1)</f>
        <v>7</v>
      </c>
      <c r="H4837" s="5">
        <f ca="1">(VLOOKUP($B4837,weights!$A$2:$R$6,4))*VLOOKUP($B4837,weights!$A$2:$R$6,6)^C4837*(VLOOKUP($B4837,weights!$A$2:$R$6,15)*EXP(VLOOKUP($B4837,weights!$A$2:$R$6,11)*D4837)+VLOOKUP($B4837,weights!$A$2:$R$6,16)*EXP(VLOOKUP($B4837,weights!$A$2:$R$6,12)*E4837)+VLOOKUP($B4837,weights!$A$2:$R$6,17)*EXP(VLOOKUP($B4837,weights!$A$2:$R$6,13)*F4837)+VLOOKUP($B4837,weights!$A$2:$R$6,18)*EXP(VLOOKUP($B4837,weights!$A$2:$R$6,14)*G4837))</f>
        <v>4.2514491861066306</v>
      </c>
    </row>
    <row r="4838" spans="1:8" ht="12.75" x14ac:dyDescent="0.2">
      <c r="A4838">
        <f t="shared" si="0"/>
        <v>194</v>
      </c>
      <c r="B4838" t="str">
        <f t="shared" ref="B4838:C4838" si="4812">B4813</f>
        <v>supermarket</v>
      </c>
      <c r="C4838">
        <f t="shared" si="4812"/>
        <v>1</v>
      </c>
      <c r="D4838">
        <f ca="1">OFFSET(walk!$A$2:$Y$402,TRUNC((ROW()-ROW($D$2))/COLUMNS(walk!$A$2:$Y$402)),MOD(ROW()-ROW($D$2),COLUMNS(walk!$A$2:$Y$402)),1,1)</f>
        <v>42</v>
      </c>
      <c r="E4838">
        <f ca="1">OFFSET(bike!$A$2:$Y$402,TRUNC((ROW()-ROW($E$2))/COLUMNS(bike!$A$2:$Y$402)),MOD(ROW()-ROW($E$2),COLUMNS(bike!$A$2:$Y$402)),1,1)</f>
        <v>14</v>
      </c>
      <c r="F4838">
        <f ca="1">OFFSET(transit!$A$2:$Y$402,TRUNC((ROW()-ROW($F$2))/COLUMNS(transit!$A$2:$Y$402)),MOD(ROW()-ROW($F$2),COLUMNS(transit!$A$2:$Y$402)),1,1)</f>
        <v>24</v>
      </c>
      <c r="G4838">
        <f ca="1">OFFSET(drive!$A$2:$Y$402,TRUNC((ROW()-ROW($G$2))/COLUMNS(drive!$A$2:$Y$402)),MOD(ROW()-ROW($G$2),COLUMNS(drive!$A$2:$Y$402)),1,1)</f>
        <v>8</v>
      </c>
      <c r="H4838" s="5">
        <f ca="1">(VLOOKUP($B4838,weights!$A$2:$R$6,4))*VLOOKUP($B4838,weights!$A$2:$R$6,6)^C4838*(VLOOKUP($B4838,weights!$A$2:$R$6,15)*EXP(VLOOKUP($B4838,weights!$A$2:$R$6,11)*D4838)+VLOOKUP($B4838,weights!$A$2:$R$6,16)*EXP(VLOOKUP($B4838,weights!$A$2:$R$6,12)*E4838)+VLOOKUP($B4838,weights!$A$2:$R$6,17)*EXP(VLOOKUP($B4838,weights!$A$2:$R$6,13)*F4838)+VLOOKUP($B4838,weights!$A$2:$R$6,18)*EXP(VLOOKUP($B4838,weights!$A$2:$R$6,14)*G4838))</f>
        <v>2.0539227471217121</v>
      </c>
    </row>
    <row r="4839" spans="1:8" ht="12.75" x14ac:dyDescent="0.2">
      <c r="A4839">
        <f t="shared" si="0"/>
        <v>194</v>
      </c>
      <c r="B4839" t="str">
        <f t="shared" ref="B4839:C4839" si="4813">B4814</f>
        <v>supermarket</v>
      </c>
      <c r="C4839">
        <f t="shared" si="4813"/>
        <v>2</v>
      </c>
      <c r="D4839">
        <f ca="1">OFFSET(walk!$A$2:$Y$402,TRUNC((ROW()-ROW($D$2))/COLUMNS(walk!$A$2:$Y$402)),MOD(ROW()-ROW($D$2),COLUMNS(walk!$A$2:$Y$402)),1,1)</f>
        <v>47</v>
      </c>
      <c r="E4839">
        <f ca="1">OFFSET(bike!$A$2:$Y$402,TRUNC((ROW()-ROW($E$2))/COLUMNS(bike!$A$2:$Y$402)),MOD(ROW()-ROW($E$2),COLUMNS(bike!$A$2:$Y$402)),1,1)</f>
        <v>14</v>
      </c>
      <c r="F4839">
        <f ca="1">OFFSET(transit!$A$2:$Y$402,TRUNC((ROW()-ROW($F$2))/COLUMNS(transit!$A$2:$Y$402)),MOD(ROW()-ROW($F$2),COLUMNS(transit!$A$2:$Y$402)),1,1)</f>
        <v>25</v>
      </c>
      <c r="G4839">
        <f ca="1">OFFSET(drive!$A$2:$Y$402,TRUNC((ROW()-ROW($G$2))/COLUMNS(drive!$A$2:$Y$402)),MOD(ROW()-ROW($G$2),COLUMNS(drive!$A$2:$Y$402)),1,1)</f>
        <v>11</v>
      </c>
      <c r="H4839" s="5">
        <f ca="1">(VLOOKUP($B4839,weights!$A$2:$R$6,4))*VLOOKUP($B4839,weights!$A$2:$R$6,6)^C4839*(VLOOKUP($B4839,weights!$A$2:$R$6,15)*EXP(VLOOKUP($B4839,weights!$A$2:$R$6,11)*D4839)+VLOOKUP($B4839,weights!$A$2:$R$6,16)*EXP(VLOOKUP($B4839,weights!$A$2:$R$6,12)*E4839)+VLOOKUP($B4839,weights!$A$2:$R$6,17)*EXP(VLOOKUP($B4839,weights!$A$2:$R$6,13)*F4839)+VLOOKUP($B4839,weights!$A$2:$R$6,18)*EXP(VLOOKUP($B4839,weights!$A$2:$R$6,14)*G4839))</f>
        <v>0.69676958460609451</v>
      </c>
    </row>
    <row r="4840" spans="1:8" ht="12.75" x14ac:dyDescent="0.2">
      <c r="A4840">
        <f t="shared" si="0"/>
        <v>194</v>
      </c>
      <c r="B4840" t="str">
        <f t="shared" ref="B4840:C4840" si="4814">B4815</f>
        <v>supermarket</v>
      </c>
      <c r="C4840">
        <f t="shared" si="4814"/>
        <v>3</v>
      </c>
      <c r="D4840">
        <f ca="1">OFFSET(walk!$A$2:$Y$402,TRUNC((ROW()-ROW($D$2))/COLUMNS(walk!$A$2:$Y$402)),MOD(ROW()-ROW($D$2),COLUMNS(walk!$A$2:$Y$402)),1,1)</f>
        <v>54</v>
      </c>
      <c r="E4840">
        <f ca="1">OFFSET(bike!$A$2:$Y$402,TRUNC((ROW()-ROW($E$2))/COLUMNS(bike!$A$2:$Y$402)),MOD(ROW()-ROW($E$2),COLUMNS(bike!$A$2:$Y$402)),1,1)</f>
        <v>18</v>
      </c>
      <c r="F4840">
        <f ca="1">OFFSET(transit!$A$2:$Y$402,TRUNC((ROW()-ROW($F$2))/COLUMNS(transit!$A$2:$Y$402)),MOD(ROW()-ROW($F$2),COLUMNS(transit!$A$2:$Y$402)),1,1)</f>
        <v>32</v>
      </c>
      <c r="G4840">
        <f ca="1">OFFSET(drive!$A$2:$Y$402,TRUNC((ROW()-ROW($G$2))/COLUMNS(drive!$A$2:$Y$402)),MOD(ROW()-ROW($G$2),COLUMNS(drive!$A$2:$Y$402)),1,1)</f>
        <v>12</v>
      </c>
      <c r="H4840" s="5">
        <f ca="1">(VLOOKUP($B4840,weights!$A$2:$R$6,4))*VLOOKUP($B4840,weights!$A$2:$R$6,6)^C4840*(VLOOKUP($B4840,weights!$A$2:$R$6,15)*EXP(VLOOKUP($B4840,weights!$A$2:$R$6,11)*D4840)+VLOOKUP($B4840,weights!$A$2:$R$6,16)*EXP(VLOOKUP($B4840,weights!$A$2:$R$6,12)*E4840)+VLOOKUP($B4840,weights!$A$2:$R$6,17)*EXP(VLOOKUP($B4840,weights!$A$2:$R$6,13)*F4840)+VLOOKUP($B4840,weights!$A$2:$R$6,18)*EXP(VLOOKUP($B4840,weights!$A$2:$R$6,14)*G4840))</f>
        <v>0.29844102776180848</v>
      </c>
    </row>
    <row r="4841" spans="1:8" ht="12.75" x14ac:dyDescent="0.2">
      <c r="A4841">
        <f t="shared" si="0"/>
        <v>194</v>
      </c>
      <c r="B4841" t="str">
        <f t="shared" ref="B4841:C4841" si="4815">B4816</f>
        <v>supermarket</v>
      </c>
      <c r="C4841">
        <f t="shared" si="4815"/>
        <v>4</v>
      </c>
      <c r="D4841">
        <f ca="1">OFFSET(walk!$A$2:$Y$402,TRUNC((ROW()-ROW($D$2))/COLUMNS(walk!$A$2:$Y$402)),MOD(ROW()-ROW($D$2),COLUMNS(walk!$A$2:$Y$402)),1,1)</f>
        <v>71</v>
      </c>
      <c r="E4841">
        <f ca="1">OFFSET(bike!$A$2:$Y$402,TRUNC((ROW()-ROW($E$2))/COLUMNS(bike!$A$2:$Y$402)),MOD(ROW()-ROW($E$2),COLUMNS(bike!$A$2:$Y$402)),1,1)</f>
        <v>23</v>
      </c>
      <c r="F4841">
        <f ca="1">OFFSET(transit!$A$2:$Y$402,TRUNC((ROW()-ROW($F$2))/COLUMNS(transit!$A$2:$Y$402)),MOD(ROW()-ROW($F$2),COLUMNS(transit!$A$2:$Y$402)),1,1)</f>
        <v>42</v>
      </c>
      <c r="G4841">
        <f ca="1">OFFSET(drive!$A$2:$Y$402,TRUNC((ROW()-ROW($G$2))/COLUMNS(drive!$A$2:$Y$402)),MOD(ROW()-ROW($G$2),COLUMNS(drive!$A$2:$Y$402)),1,1)</f>
        <v>13</v>
      </c>
      <c r="H4841" s="5">
        <f ca="1">(VLOOKUP($B4841,weights!$A$2:$R$6,4))*VLOOKUP($B4841,weights!$A$2:$R$6,6)^C4841*(VLOOKUP($B4841,weights!$A$2:$R$6,15)*EXP(VLOOKUP($B4841,weights!$A$2:$R$6,11)*D4841)+VLOOKUP($B4841,weights!$A$2:$R$6,16)*EXP(VLOOKUP($B4841,weights!$A$2:$R$6,12)*E4841)+VLOOKUP($B4841,weights!$A$2:$R$6,17)*EXP(VLOOKUP($B4841,weights!$A$2:$R$6,13)*F4841)+VLOOKUP($B4841,weights!$A$2:$R$6,18)*EXP(VLOOKUP($B4841,weights!$A$2:$R$6,14)*G4841))</f>
        <v>0.13602697668814609</v>
      </c>
    </row>
    <row r="4842" spans="1:8" ht="12.75" x14ac:dyDescent="0.2">
      <c r="A4842">
        <f t="shared" si="0"/>
        <v>194</v>
      </c>
      <c r="B4842" t="str">
        <f t="shared" ref="B4842:C4842" si="4816">B4817</f>
        <v>store</v>
      </c>
      <c r="C4842">
        <f t="shared" si="4816"/>
        <v>0</v>
      </c>
      <c r="D4842">
        <f ca="1">OFFSET(walk!$A$2:$Y$402,TRUNC((ROW()-ROW($D$2))/COLUMNS(walk!$A$2:$Y$402)),MOD(ROW()-ROW($D$2),COLUMNS(walk!$A$2:$Y$402)),1,1)</f>
        <v>3</v>
      </c>
      <c r="E4842">
        <f ca="1">OFFSET(bike!$A$2:$Y$402,TRUNC((ROW()-ROW($E$2))/COLUMNS(bike!$A$2:$Y$402)),MOD(ROW()-ROW($E$2),COLUMNS(bike!$A$2:$Y$402)),1,1)</f>
        <v>1</v>
      </c>
      <c r="F4842">
        <f ca="1">OFFSET(transit!$A$2:$Y$402,TRUNC((ROW()-ROW($F$2))/COLUMNS(transit!$A$2:$Y$402)),MOD(ROW()-ROW($F$2),COLUMNS(transit!$A$2:$Y$402)),1,1)</f>
        <v>3</v>
      </c>
      <c r="G4842">
        <f ca="1">OFFSET(drive!$A$2:$Y$402,TRUNC((ROW()-ROW($G$2))/COLUMNS(drive!$A$2:$Y$402)),MOD(ROW()-ROW($G$2),COLUMNS(drive!$A$2:$Y$402)),1,1)</f>
        <v>0</v>
      </c>
      <c r="H4842" s="5">
        <f ca="1">(VLOOKUP($B4842,weights!$A$2:$R$6,4))*VLOOKUP($B4842,weights!$A$2:$R$6,6)^C4842*(VLOOKUP($B4842,weights!$A$2:$R$6,15)*EXP(VLOOKUP($B4842,weights!$A$2:$R$6,11)*D4842)+VLOOKUP($B4842,weights!$A$2:$R$6,16)*EXP(VLOOKUP($B4842,weights!$A$2:$R$6,12)*E4842)+VLOOKUP($B4842,weights!$A$2:$R$6,17)*EXP(VLOOKUP($B4842,weights!$A$2:$R$6,13)*F4842)+VLOOKUP($B4842,weights!$A$2:$R$6,18)*EXP(VLOOKUP($B4842,weights!$A$2:$R$6,14)*G4842))</f>
        <v>27.801846691306245</v>
      </c>
    </row>
    <row r="4843" spans="1:8" ht="12.75" x14ac:dyDescent="0.2">
      <c r="A4843">
        <f t="shared" si="0"/>
        <v>194</v>
      </c>
      <c r="B4843" t="str">
        <f t="shared" ref="B4843:C4843" si="4817">B4818</f>
        <v>store</v>
      </c>
      <c r="C4843">
        <f t="shared" si="4817"/>
        <v>1</v>
      </c>
      <c r="D4843">
        <f ca="1">OFFSET(walk!$A$2:$Y$402,TRUNC((ROW()-ROW($D$2))/COLUMNS(walk!$A$2:$Y$402)),MOD(ROW()-ROW($D$2),COLUMNS(walk!$A$2:$Y$402)),1,1)</f>
        <v>5</v>
      </c>
      <c r="E4843">
        <f ca="1">OFFSET(bike!$A$2:$Y$402,TRUNC((ROW()-ROW($E$2))/COLUMNS(bike!$A$2:$Y$402)),MOD(ROW()-ROW($E$2),COLUMNS(bike!$A$2:$Y$402)),1,1)</f>
        <v>2</v>
      </c>
      <c r="F4843">
        <f ca="1">OFFSET(transit!$A$2:$Y$402,TRUNC((ROW()-ROW($F$2))/COLUMNS(transit!$A$2:$Y$402)),MOD(ROW()-ROW($F$2),COLUMNS(transit!$A$2:$Y$402)),1,1)</f>
        <v>5</v>
      </c>
      <c r="G4843">
        <f ca="1">OFFSET(drive!$A$2:$Y$402,TRUNC((ROW()-ROW($G$2))/COLUMNS(drive!$A$2:$Y$402)),MOD(ROW()-ROW($G$2),COLUMNS(drive!$A$2:$Y$402)),1,1)</f>
        <v>1</v>
      </c>
      <c r="H4843" s="5">
        <f ca="1">(VLOOKUP($B4843,weights!$A$2:$R$6,4))*VLOOKUP($B4843,weights!$A$2:$R$6,6)^C4843*(VLOOKUP($B4843,weights!$A$2:$R$6,15)*EXP(VLOOKUP($B4843,weights!$A$2:$R$6,11)*D4843)+VLOOKUP($B4843,weights!$A$2:$R$6,16)*EXP(VLOOKUP($B4843,weights!$A$2:$R$6,12)*E4843)+VLOOKUP($B4843,weights!$A$2:$R$6,17)*EXP(VLOOKUP($B4843,weights!$A$2:$R$6,13)*F4843)+VLOOKUP($B4843,weights!$A$2:$R$6,18)*EXP(VLOOKUP($B4843,weights!$A$2:$R$6,14)*G4843))</f>
        <v>12.064723714150547</v>
      </c>
    </row>
    <row r="4844" spans="1:8" ht="12.75" x14ac:dyDescent="0.2">
      <c r="A4844">
        <f t="shared" si="0"/>
        <v>194</v>
      </c>
      <c r="B4844" t="str">
        <f t="shared" ref="B4844:C4844" si="4818">B4819</f>
        <v>store</v>
      </c>
      <c r="C4844">
        <f t="shared" si="4818"/>
        <v>2</v>
      </c>
      <c r="D4844">
        <f ca="1">OFFSET(walk!$A$2:$Y$402,TRUNC((ROW()-ROW($D$2))/COLUMNS(walk!$A$2:$Y$402)),MOD(ROW()-ROW($D$2),COLUMNS(walk!$A$2:$Y$402)),1,1)</f>
        <v>5</v>
      </c>
      <c r="E4844">
        <f ca="1">OFFSET(bike!$A$2:$Y$402,TRUNC((ROW()-ROW($E$2))/COLUMNS(bike!$A$2:$Y$402)),MOD(ROW()-ROW($E$2),COLUMNS(bike!$A$2:$Y$402)),1,1)</f>
        <v>2</v>
      </c>
      <c r="F4844">
        <f ca="1">OFFSET(transit!$A$2:$Y$402,TRUNC((ROW()-ROW($F$2))/COLUMNS(transit!$A$2:$Y$402)),MOD(ROW()-ROW($F$2),COLUMNS(transit!$A$2:$Y$402)),1,1)</f>
        <v>5</v>
      </c>
      <c r="G4844">
        <f ca="1">OFFSET(drive!$A$2:$Y$402,TRUNC((ROW()-ROW($G$2))/COLUMNS(drive!$A$2:$Y$402)),MOD(ROW()-ROW($G$2),COLUMNS(drive!$A$2:$Y$402)),1,1)</f>
        <v>2</v>
      </c>
      <c r="H4844" s="5">
        <f ca="1">(VLOOKUP($B4844,weights!$A$2:$R$6,4))*VLOOKUP($B4844,weights!$A$2:$R$6,6)^C4844*(VLOOKUP($B4844,weights!$A$2:$R$6,15)*EXP(VLOOKUP($B4844,weights!$A$2:$R$6,11)*D4844)+VLOOKUP($B4844,weights!$A$2:$R$6,16)*EXP(VLOOKUP($B4844,weights!$A$2:$R$6,12)*E4844)+VLOOKUP($B4844,weights!$A$2:$R$6,17)*EXP(VLOOKUP($B4844,weights!$A$2:$R$6,13)*F4844)+VLOOKUP($B4844,weights!$A$2:$R$6,18)*EXP(VLOOKUP($B4844,weights!$A$2:$R$6,14)*G4844))</f>
        <v>7.1665758528637742</v>
      </c>
    </row>
    <row r="4845" spans="1:8" ht="12.75" x14ac:dyDescent="0.2">
      <c r="A4845">
        <f t="shared" si="0"/>
        <v>194</v>
      </c>
      <c r="B4845" t="str">
        <f t="shared" ref="B4845:C4845" si="4819">B4820</f>
        <v>store</v>
      </c>
      <c r="C4845">
        <f t="shared" si="4819"/>
        <v>3</v>
      </c>
      <c r="D4845">
        <f ca="1">OFFSET(walk!$A$2:$Y$402,TRUNC((ROW()-ROW($D$2))/COLUMNS(walk!$A$2:$Y$402)),MOD(ROW()-ROW($D$2),COLUMNS(walk!$A$2:$Y$402)),1,1)</f>
        <v>6</v>
      </c>
      <c r="E4845">
        <f ca="1">OFFSET(bike!$A$2:$Y$402,TRUNC((ROW()-ROW($E$2))/COLUMNS(bike!$A$2:$Y$402)),MOD(ROW()-ROW($E$2),COLUMNS(bike!$A$2:$Y$402)),1,1)</f>
        <v>3</v>
      </c>
      <c r="F4845">
        <f ca="1">OFFSET(transit!$A$2:$Y$402,TRUNC((ROW()-ROW($F$2))/COLUMNS(transit!$A$2:$Y$402)),MOD(ROW()-ROW($F$2),COLUMNS(transit!$A$2:$Y$402)),1,1)</f>
        <v>6</v>
      </c>
      <c r="G4845">
        <f ca="1">OFFSET(drive!$A$2:$Y$402,TRUNC((ROW()-ROW($G$2))/COLUMNS(drive!$A$2:$Y$402)),MOD(ROW()-ROW($G$2),COLUMNS(drive!$A$2:$Y$402)),1,1)</f>
        <v>2</v>
      </c>
      <c r="H4845" s="5">
        <f ca="1">(VLOOKUP($B4845,weights!$A$2:$R$6,4))*VLOOKUP($B4845,weights!$A$2:$R$6,6)^C4845*(VLOOKUP($B4845,weights!$A$2:$R$6,15)*EXP(VLOOKUP($B4845,weights!$A$2:$R$6,11)*D4845)+VLOOKUP($B4845,weights!$A$2:$R$6,16)*EXP(VLOOKUP($B4845,weights!$A$2:$R$6,12)*E4845)+VLOOKUP($B4845,weights!$A$2:$R$6,17)*EXP(VLOOKUP($B4845,weights!$A$2:$R$6,13)*F4845)+VLOOKUP($B4845,weights!$A$2:$R$6,18)*EXP(VLOOKUP($B4845,weights!$A$2:$R$6,14)*G4845))</f>
        <v>3.8760453422312824</v>
      </c>
    </row>
    <row r="4846" spans="1:8" ht="12.75" x14ac:dyDescent="0.2">
      <c r="A4846">
        <f t="shared" si="0"/>
        <v>194</v>
      </c>
      <c r="B4846" t="str">
        <f t="shared" ref="B4846:C4846" si="4820">B4821</f>
        <v>store</v>
      </c>
      <c r="C4846">
        <f t="shared" si="4820"/>
        <v>4</v>
      </c>
      <c r="D4846">
        <f ca="1">OFFSET(walk!$A$2:$Y$402,TRUNC((ROW()-ROW($D$2))/COLUMNS(walk!$A$2:$Y$402)),MOD(ROW()-ROW($D$2),COLUMNS(walk!$A$2:$Y$402)),1,1)</f>
        <v>13</v>
      </c>
      <c r="E4846">
        <f ca="1">OFFSET(bike!$A$2:$Y$402,TRUNC((ROW()-ROW($E$2))/COLUMNS(bike!$A$2:$Y$402)),MOD(ROW()-ROW($E$2),COLUMNS(bike!$A$2:$Y$402)),1,1)</f>
        <v>3</v>
      </c>
      <c r="F4846">
        <f ca="1">OFFSET(transit!$A$2:$Y$402,TRUNC((ROW()-ROW($F$2))/COLUMNS(transit!$A$2:$Y$402)),MOD(ROW()-ROW($F$2),COLUMNS(transit!$A$2:$Y$402)),1,1)</f>
        <v>9</v>
      </c>
      <c r="G4846">
        <f ca="1">OFFSET(drive!$A$2:$Y$402,TRUNC((ROW()-ROW($G$2))/COLUMNS(drive!$A$2:$Y$402)),MOD(ROW()-ROW($G$2),COLUMNS(drive!$A$2:$Y$402)),1,1)</f>
        <v>2</v>
      </c>
      <c r="H4846" s="5">
        <f ca="1">(VLOOKUP($B4846,weights!$A$2:$R$6,4))*VLOOKUP($B4846,weights!$A$2:$R$6,6)^C4846*(VLOOKUP($B4846,weights!$A$2:$R$6,15)*EXP(VLOOKUP($B4846,weights!$A$2:$R$6,11)*D4846)+VLOOKUP($B4846,weights!$A$2:$R$6,16)*EXP(VLOOKUP($B4846,weights!$A$2:$R$6,12)*E4846)+VLOOKUP($B4846,weights!$A$2:$R$6,17)*EXP(VLOOKUP($B4846,weights!$A$2:$R$6,13)*F4846)+VLOOKUP($B4846,weights!$A$2:$R$6,18)*EXP(VLOOKUP($B4846,weights!$A$2:$R$6,14)*G4846))</f>
        <v>2.1529527667450257</v>
      </c>
    </row>
    <row r="4847" spans="1:8" ht="12.75" x14ac:dyDescent="0.2">
      <c r="A4847">
        <f t="shared" si="0"/>
        <v>194</v>
      </c>
      <c r="B4847" t="str">
        <f t="shared" ref="B4847:C4847" si="4821">B4822</f>
        <v>pharmacy</v>
      </c>
      <c r="C4847">
        <f t="shared" si="4821"/>
        <v>0</v>
      </c>
      <c r="D4847">
        <f ca="1">OFFSET(walk!$A$2:$Y$402,TRUNC((ROW()-ROW($D$2))/COLUMNS(walk!$A$2:$Y$402)),MOD(ROW()-ROW($D$2),COLUMNS(walk!$A$2:$Y$402)),1,1)</f>
        <v>7</v>
      </c>
      <c r="E4847">
        <f ca="1">OFFSET(bike!$A$2:$Y$402,TRUNC((ROW()-ROW($E$2))/COLUMNS(bike!$A$2:$Y$402)),MOD(ROW()-ROW($E$2),COLUMNS(bike!$A$2:$Y$402)),1,1)</f>
        <v>2</v>
      </c>
      <c r="F4847">
        <f ca="1">OFFSET(transit!$A$2:$Y$402,TRUNC((ROW()-ROW($F$2))/COLUMNS(transit!$A$2:$Y$402)),MOD(ROW()-ROW($F$2),COLUMNS(transit!$A$2:$Y$402)),1,1)</f>
        <v>7</v>
      </c>
      <c r="G4847">
        <f ca="1">OFFSET(drive!$A$2:$Y$402,TRUNC((ROW()-ROW($G$2))/COLUMNS(drive!$A$2:$Y$402)),MOD(ROW()-ROW($G$2),COLUMNS(drive!$A$2:$Y$402)),1,1)</f>
        <v>2</v>
      </c>
      <c r="H4847" s="5">
        <f ca="1">(VLOOKUP($B4847,weights!$A$2:$R$6,4))*VLOOKUP($B4847,weights!$A$2:$R$6,6)^C4847*(VLOOKUP($B4847,weights!$A$2:$R$6,15)*EXP(VLOOKUP($B4847,weights!$A$2:$R$6,11)*D4847)+VLOOKUP($B4847,weights!$A$2:$R$6,16)*EXP(VLOOKUP($B4847,weights!$A$2:$R$6,12)*E4847)+VLOOKUP($B4847,weights!$A$2:$R$6,17)*EXP(VLOOKUP($B4847,weights!$A$2:$R$6,13)*F4847)+VLOOKUP($B4847,weights!$A$2:$R$6,18)*EXP(VLOOKUP($B4847,weights!$A$2:$R$6,14)*G4847))</f>
        <v>8.758574782496229</v>
      </c>
    </row>
    <row r="4848" spans="1:8" ht="12.75" x14ac:dyDescent="0.2">
      <c r="A4848">
        <f t="shared" si="0"/>
        <v>194</v>
      </c>
      <c r="B4848" t="str">
        <f t="shared" ref="B4848:C4848" si="4822">B4823</f>
        <v>pharmacy</v>
      </c>
      <c r="C4848">
        <f t="shared" si="4822"/>
        <v>1</v>
      </c>
      <c r="D4848">
        <f ca="1">OFFSET(walk!$A$2:$Y$402,TRUNC((ROW()-ROW($D$2))/COLUMNS(walk!$A$2:$Y$402)),MOD(ROW()-ROW($D$2),COLUMNS(walk!$A$2:$Y$402)),1,1)</f>
        <v>7</v>
      </c>
      <c r="E4848">
        <f ca="1">OFFSET(bike!$A$2:$Y$402,TRUNC((ROW()-ROW($E$2))/COLUMNS(bike!$A$2:$Y$402)),MOD(ROW()-ROW($E$2),COLUMNS(bike!$A$2:$Y$402)),1,1)</f>
        <v>2</v>
      </c>
      <c r="F4848">
        <f ca="1">OFFSET(transit!$A$2:$Y$402,TRUNC((ROW()-ROW($F$2))/COLUMNS(transit!$A$2:$Y$402)),MOD(ROW()-ROW($F$2),COLUMNS(transit!$A$2:$Y$402)),1,1)</f>
        <v>7</v>
      </c>
      <c r="G4848">
        <f ca="1">OFFSET(drive!$A$2:$Y$402,TRUNC((ROW()-ROW($G$2))/COLUMNS(drive!$A$2:$Y$402)),MOD(ROW()-ROW($G$2),COLUMNS(drive!$A$2:$Y$402)),1,1)</f>
        <v>2</v>
      </c>
      <c r="H4848" s="5">
        <f ca="1">(VLOOKUP($B4848,weights!$A$2:$R$6,4))*VLOOKUP($B4848,weights!$A$2:$R$6,6)^C4848*(VLOOKUP($B4848,weights!$A$2:$R$6,15)*EXP(VLOOKUP($B4848,weights!$A$2:$R$6,11)*D4848)+VLOOKUP($B4848,weights!$A$2:$R$6,16)*EXP(VLOOKUP($B4848,weights!$A$2:$R$6,12)*E4848)+VLOOKUP($B4848,weights!$A$2:$R$6,17)*EXP(VLOOKUP($B4848,weights!$A$2:$R$6,13)*F4848)+VLOOKUP($B4848,weights!$A$2:$R$6,18)*EXP(VLOOKUP($B4848,weights!$A$2:$R$6,14)*G4848))</f>
        <v>4.2170915619426284</v>
      </c>
    </row>
    <row r="4849" spans="1:8" ht="12.75" x14ac:dyDescent="0.2">
      <c r="A4849">
        <f t="shared" si="0"/>
        <v>194</v>
      </c>
      <c r="B4849" t="str">
        <f t="shared" ref="B4849:C4849" si="4823">B4824</f>
        <v>pharmacy</v>
      </c>
      <c r="C4849">
        <f t="shared" si="4823"/>
        <v>2</v>
      </c>
      <c r="D4849">
        <f ca="1">OFFSET(walk!$A$2:$Y$402,TRUNC((ROW()-ROW($D$2))/COLUMNS(walk!$A$2:$Y$402)),MOD(ROW()-ROW($D$2),COLUMNS(walk!$A$2:$Y$402)),1,1)</f>
        <v>11</v>
      </c>
      <c r="E4849">
        <f ca="1">OFFSET(bike!$A$2:$Y$402,TRUNC((ROW()-ROW($E$2))/COLUMNS(bike!$A$2:$Y$402)),MOD(ROW()-ROW($E$2),COLUMNS(bike!$A$2:$Y$402)),1,1)</f>
        <v>3</v>
      </c>
      <c r="F4849">
        <f ca="1">OFFSET(transit!$A$2:$Y$402,TRUNC((ROW()-ROW($F$2))/COLUMNS(transit!$A$2:$Y$402)),MOD(ROW()-ROW($F$2),COLUMNS(transit!$A$2:$Y$402)),1,1)</f>
        <v>11</v>
      </c>
      <c r="G4849">
        <f ca="1">OFFSET(drive!$A$2:$Y$402,TRUNC((ROW()-ROW($G$2))/COLUMNS(drive!$A$2:$Y$402)),MOD(ROW()-ROW($G$2),COLUMNS(drive!$A$2:$Y$402)),1,1)</f>
        <v>2</v>
      </c>
      <c r="H4849" s="5">
        <f ca="1">(VLOOKUP($B4849,weights!$A$2:$R$6,4))*VLOOKUP($B4849,weights!$A$2:$R$6,6)^C4849*(VLOOKUP($B4849,weights!$A$2:$R$6,15)*EXP(VLOOKUP($B4849,weights!$A$2:$R$6,11)*D4849)+VLOOKUP($B4849,weights!$A$2:$R$6,16)*EXP(VLOOKUP($B4849,weights!$A$2:$R$6,12)*E4849)+VLOOKUP($B4849,weights!$A$2:$R$6,17)*EXP(VLOOKUP($B4849,weights!$A$2:$R$6,13)*F4849)+VLOOKUP($B4849,weights!$A$2:$R$6,18)*EXP(VLOOKUP($B4849,weights!$A$2:$R$6,14)*G4849))</f>
        <v>1.5553979064651047</v>
      </c>
    </row>
    <row r="4850" spans="1:8" ht="12.75" x14ac:dyDescent="0.2">
      <c r="A4850">
        <f t="shared" si="0"/>
        <v>194</v>
      </c>
      <c r="B4850" t="str">
        <f t="shared" ref="B4850:C4850" si="4824">B4825</f>
        <v>bank</v>
      </c>
      <c r="C4850">
        <f t="shared" si="4824"/>
        <v>0</v>
      </c>
      <c r="D4850">
        <f ca="1">OFFSET(walk!$A$2:$Y$402,TRUNC((ROW()-ROW($D$2))/COLUMNS(walk!$A$2:$Y$402)),MOD(ROW()-ROW($D$2),COLUMNS(walk!$A$2:$Y$402)),1,1)</f>
        <v>16</v>
      </c>
      <c r="E4850">
        <f ca="1">OFFSET(bike!$A$2:$Y$402,TRUNC((ROW()-ROW($E$2))/COLUMNS(bike!$A$2:$Y$402)),MOD(ROW()-ROW($E$2),COLUMNS(bike!$A$2:$Y$402)),1,1)</f>
        <v>6</v>
      </c>
      <c r="F4850">
        <f ca="1">OFFSET(transit!$A$2:$Y$402,TRUNC((ROW()-ROW($F$2))/COLUMNS(transit!$A$2:$Y$402)),MOD(ROW()-ROW($F$2),COLUMNS(transit!$A$2:$Y$402)),1,1)</f>
        <v>12</v>
      </c>
      <c r="G4850">
        <f ca="1">OFFSET(drive!$A$2:$Y$402,TRUNC((ROW()-ROW($G$2))/COLUMNS(drive!$A$2:$Y$402)),MOD(ROW()-ROW($G$2),COLUMNS(drive!$A$2:$Y$402)),1,1)</f>
        <v>5</v>
      </c>
      <c r="H4850" s="5">
        <f ca="1">(VLOOKUP($B4850,weights!$A$2:$R$6,4))*VLOOKUP($B4850,weights!$A$2:$R$6,6)^C4850*(VLOOKUP($B4850,weights!$A$2:$R$6,15)*EXP(VLOOKUP($B4850,weights!$A$2:$R$6,11)*D4850)+VLOOKUP($B4850,weights!$A$2:$R$6,16)*EXP(VLOOKUP($B4850,weights!$A$2:$R$6,12)*E4850)+VLOOKUP($B4850,weights!$A$2:$R$6,17)*EXP(VLOOKUP($B4850,weights!$A$2:$R$6,13)*F4850)+VLOOKUP($B4850,weights!$A$2:$R$6,18)*EXP(VLOOKUP($B4850,weights!$A$2:$R$6,14)*G4850))</f>
        <v>3.6525573600184416</v>
      </c>
    </row>
    <row r="4851" spans="1:8" ht="12.75" x14ac:dyDescent="0.2">
      <c r="A4851">
        <f t="shared" si="0"/>
        <v>194</v>
      </c>
      <c r="B4851" t="str">
        <f t="shared" ref="B4851:C4851" si="4825">B4826</f>
        <v>bank</v>
      </c>
      <c r="C4851">
        <f t="shared" si="4825"/>
        <v>1</v>
      </c>
      <c r="D4851">
        <f ca="1">OFFSET(walk!$A$2:$Y$402,TRUNC((ROW()-ROW($D$2))/COLUMNS(walk!$A$2:$Y$402)),MOD(ROW()-ROW($D$2),COLUMNS(walk!$A$2:$Y$402)),1,1)</f>
        <v>42</v>
      </c>
      <c r="E4851">
        <f ca="1">OFFSET(bike!$A$2:$Y$402,TRUNC((ROW()-ROW($E$2))/COLUMNS(bike!$A$2:$Y$402)),MOD(ROW()-ROW($E$2),COLUMNS(bike!$A$2:$Y$402)),1,1)</f>
        <v>13</v>
      </c>
      <c r="F4851">
        <f ca="1">OFFSET(transit!$A$2:$Y$402,TRUNC((ROW()-ROW($F$2))/COLUMNS(transit!$A$2:$Y$402)),MOD(ROW()-ROW($F$2),COLUMNS(transit!$A$2:$Y$402)),1,1)</f>
        <v>35</v>
      </c>
      <c r="G4851">
        <f ca="1">OFFSET(drive!$A$2:$Y$402,TRUNC((ROW()-ROW($G$2))/COLUMNS(drive!$A$2:$Y$402)),MOD(ROW()-ROW($G$2),COLUMNS(drive!$A$2:$Y$402)),1,1)</f>
        <v>6</v>
      </c>
      <c r="H4851" s="5">
        <f ca="1">(VLOOKUP($B4851,weights!$A$2:$R$6,4))*VLOOKUP($B4851,weights!$A$2:$R$6,6)^C4851*(VLOOKUP($B4851,weights!$A$2:$R$6,15)*EXP(VLOOKUP($B4851,weights!$A$2:$R$6,11)*D4851)+VLOOKUP($B4851,weights!$A$2:$R$6,16)*EXP(VLOOKUP($B4851,weights!$A$2:$R$6,12)*E4851)+VLOOKUP($B4851,weights!$A$2:$R$6,17)*EXP(VLOOKUP($B4851,weights!$A$2:$R$6,13)*F4851)+VLOOKUP($B4851,weights!$A$2:$R$6,18)*EXP(VLOOKUP($B4851,weights!$A$2:$R$6,14)*G4851))</f>
        <v>0.65143343559346523</v>
      </c>
    </row>
    <row r="4852" spans="1:8" ht="12.75" x14ac:dyDescent="0.2">
      <c r="A4852">
        <f t="shared" si="0"/>
        <v>195</v>
      </c>
      <c r="B4852" t="str">
        <f t="shared" ref="B4852:C4852" si="4826">B4827</f>
        <v>restaurant</v>
      </c>
      <c r="C4852">
        <f t="shared" si="4826"/>
        <v>0</v>
      </c>
      <c r="D4852">
        <f ca="1">OFFSET(walk!$A$2:$Y$402,TRUNC((ROW()-ROW($D$2))/COLUMNS(walk!$A$2:$Y$402)),MOD(ROW()-ROW($D$2),COLUMNS(walk!$A$2:$Y$402)),1,1)</f>
        <v>8</v>
      </c>
      <c r="E4852">
        <f ca="1">OFFSET(bike!$A$2:$Y$402,TRUNC((ROW()-ROW($E$2))/COLUMNS(bike!$A$2:$Y$402)),MOD(ROW()-ROW($E$2),COLUMNS(bike!$A$2:$Y$402)),1,1)</f>
        <v>2</v>
      </c>
      <c r="F4852">
        <f ca="1">OFFSET(transit!$A$2:$Y$402,TRUNC((ROW()-ROW($F$2))/COLUMNS(transit!$A$2:$Y$402)),MOD(ROW()-ROW($F$2),COLUMNS(transit!$A$2:$Y$402)),1,1)</f>
        <v>8</v>
      </c>
      <c r="G4852">
        <f ca="1">OFFSET(drive!$A$2:$Y$402,TRUNC((ROW()-ROW($G$2))/COLUMNS(drive!$A$2:$Y$402)),MOD(ROW()-ROW($G$2),COLUMNS(drive!$A$2:$Y$402)),1,1)</f>
        <v>2</v>
      </c>
      <c r="H4852" s="5">
        <f ca="1">(VLOOKUP($B4852,weights!$A$2:$R$6,4))*VLOOKUP($B4852,weights!$A$2:$R$6,6)^C4852*(VLOOKUP($B4852,weights!$A$2:$R$6,15)*EXP(VLOOKUP($B4852,weights!$A$2:$R$6,11)*D4852)+VLOOKUP($B4852,weights!$A$2:$R$6,16)*EXP(VLOOKUP($B4852,weights!$A$2:$R$6,12)*E4852)+VLOOKUP($B4852,weights!$A$2:$R$6,17)*EXP(VLOOKUP($B4852,weights!$A$2:$R$6,13)*F4852)+VLOOKUP($B4852,weights!$A$2:$R$6,18)*EXP(VLOOKUP($B4852,weights!$A$2:$R$6,14)*G4852))</f>
        <v>30.379032067725642</v>
      </c>
    </row>
    <row r="4853" spans="1:8" ht="12.75" x14ac:dyDescent="0.2">
      <c r="A4853">
        <f t="shared" si="0"/>
        <v>195</v>
      </c>
      <c r="B4853" t="str">
        <f t="shared" ref="B4853:C4853" si="4827">B4828</f>
        <v>restaurant</v>
      </c>
      <c r="C4853">
        <f t="shared" si="4827"/>
        <v>1</v>
      </c>
      <c r="D4853">
        <f ca="1">OFFSET(walk!$A$2:$Y$402,TRUNC((ROW()-ROW($D$2))/COLUMNS(walk!$A$2:$Y$402)),MOD(ROW()-ROW($D$2),COLUMNS(walk!$A$2:$Y$402)),1,1)</f>
        <v>8</v>
      </c>
      <c r="E4853">
        <f ca="1">OFFSET(bike!$A$2:$Y$402,TRUNC((ROW()-ROW($E$2))/COLUMNS(bike!$A$2:$Y$402)),MOD(ROW()-ROW($E$2),COLUMNS(bike!$A$2:$Y$402)),1,1)</f>
        <v>2</v>
      </c>
      <c r="F4853">
        <f ca="1">OFFSET(transit!$A$2:$Y$402,TRUNC((ROW()-ROW($F$2))/COLUMNS(transit!$A$2:$Y$402)),MOD(ROW()-ROW($F$2),COLUMNS(transit!$A$2:$Y$402)),1,1)</f>
        <v>8</v>
      </c>
      <c r="G4853">
        <f ca="1">OFFSET(drive!$A$2:$Y$402,TRUNC((ROW()-ROW($G$2))/COLUMNS(drive!$A$2:$Y$402)),MOD(ROW()-ROW($G$2),COLUMNS(drive!$A$2:$Y$402)),1,1)</f>
        <v>2</v>
      </c>
      <c r="H4853" s="5">
        <f ca="1">(VLOOKUP($B4853,weights!$A$2:$R$6,4))*VLOOKUP($B4853,weights!$A$2:$R$6,6)^C4853*(VLOOKUP($B4853,weights!$A$2:$R$6,15)*EXP(VLOOKUP($B4853,weights!$A$2:$R$6,11)*D4853)+VLOOKUP($B4853,weights!$A$2:$R$6,16)*EXP(VLOOKUP($B4853,weights!$A$2:$R$6,12)*E4853)+VLOOKUP($B4853,weights!$A$2:$R$6,17)*EXP(VLOOKUP($B4853,weights!$A$2:$R$6,13)*F4853)+VLOOKUP($B4853,weights!$A$2:$R$6,18)*EXP(VLOOKUP($B4853,weights!$A$2:$R$6,14)*G4853))</f>
        <v>27.228613927368908</v>
      </c>
    </row>
    <row r="4854" spans="1:8" ht="12.75" x14ac:dyDescent="0.2">
      <c r="A4854">
        <f t="shared" si="0"/>
        <v>195</v>
      </c>
      <c r="B4854" t="str">
        <f t="shared" ref="B4854:C4854" si="4828">B4829</f>
        <v>restaurant</v>
      </c>
      <c r="C4854">
        <f t="shared" si="4828"/>
        <v>2</v>
      </c>
      <c r="D4854">
        <f ca="1">OFFSET(walk!$A$2:$Y$402,TRUNC((ROW()-ROW($D$2))/COLUMNS(walk!$A$2:$Y$402)),MOD(ROW()-ROW($D$2),COLUMNS(walk!$A$2:$Y$402)),1,1)</f>
        <v>8</v>
      </c>
      <c r="E4854">
        <f ca="1">OFFSET(bike!$A$2:$Y$402,TRUNC((ROW()-ROW($E$2))/COLUMNS(bike!$A$2:$Y$402)),MOD(ROW()-ROW($E$2),COLUMNS(bike!$A$2:$Y$402)),1,1)</f>
        <v>3</v>
      </c>
      <c r="F4854">
        <f ca="1">OFFSET(transit!$A$2:$Y$402,TRUNC((ROW()-ROW($F$2))/COLUMNS(transit!$A$2:$Y$402)),MOD(ROW()-ROW($F$2),COLUMNS(transit!$A$2:$Y$402)),1,1)</f>
        <v>8</v>
      </c>
      <c r="G4854">
        <f ca="1">OFFSET(drive!$A$2:$Y$402,TRUNC((ROW()-ROW($G$2))/COLUMNS(drive!$A$2:$Y$402)),MOD(ROW()-ROW($G$2),COLUMNS(drive!$A$2:$Y$402)),1,1)</f>
        <v>2</v>
      </c>
      <c r="H4854" s="5">
        <f ca="1">(VLOOKUP($B4854,weights!$A$2:$R$6,4))*VLOOKUP($B4854,weights!$A$2:$R$6,6)^C4854*(VLOOKUP($B4854,weights!$A$2:$R$6,15)*EXP(VLOOKUP($B4854,weights!$A$2:$R$6,11)*D4854)+VLOOKUP($B4854,weights!$A$2:$R$6,16)*EXP(VLOOKUP($B4854,weights!$A$2:$R$6,12)*E4854)+VLOOKUP($B4854,weights!$A$2:$R$6,17)*EXP(VLOOKUP($B4854,weights!$A$2:$R$6,13)*F4854)+VLOOKUP($B4854,weights!$A$2:$R$6,18)*EXP(VLOOKUP($B4854,weights!$A$2:$R$6,14)*G4854))</f>
        <v>22.721698060637458</v>
      </c>
    </row>
    <row r="4855" spans="1:8" ht="12.75" x14ac:dyDescent="0.2">
      <c r="A4855">
        <f t="shared" si="0"/>
        <v>195</v>
      </c>
      <c r="B4855" t="str">
        <f t="shared" ref="B4855:C4855" si="4829">B4830</f>
        <v>restaurant</v>
      </c>
      <c r="C4855">
        <f t="shared" si="4829"/>
        <v>3</v>
      </c>
      <c r="D4855">
        <f ca="1">OFFSET(walk!$A$2:$Y$402,TRUNC((ROW()-ROW($D$2))/COLUMNS(walk!$A$2:$Y$402)),MOD(ROW()-ROW($D$2),COLUMNS(walk!$A$2:$Y$402)),1,1)</f>
        <v>8</v>
      </c>
      <c r="E4855">
        <f ca="1">OFFSET(bike!$A$2:$Y$402,TRUNC((ROW()-ROW($E$2))/COLUMNS(bike!$A$2:$Y$402)),MOD(ROW()-ROW($E$2),COLUMNS(bike!$A$2:$Y$402)),1,1)</f>
        <v>3</v>
      </c>
      <c r="F4855">
        <f ca="1">OFFSET(transit!$A$2:$Y$402,TRUNC((ROW()-ROW($F$2))/COLUMNS(transit!$A$2:$Y$402)),MOD(ROW()-ROW($F$2),COLUMNS(transit!$A$2:$Y$402)),1,1)</f>
        <v>8</v>
      </c>
      <c r="G4855">
        <f ca="1">OFFSET(drive!$A$2:$Y$402,TRUNC((ROW()-ROW($G$2))/COLUMNS(drive!$A$2:$Y$402)),MOD(ROW()-ROW($G$2),COLUMNS(drive!$A$2:$Y$402)),1,1)</f>
        <v>2</v>
      </c>
      <c r="H4855" s="5">
        <f ca="1">(VLOOKUP($B4855,weights!$A$2:$R$6,4))*VLOOKUP($B4855,weights!$A$2:$R$6,6)^C4855*(VLOOKUP($B4855,weights!$A$2:$R$6,15)*EXP(VLOOKUP($B4855,weights!$A$2:$R$6,11)*D4855)+VLOOKUP($B4855,weights!$A$2:$R$6,16)*EXP(VLOOKUP($B4855,weights!$A$2:$R$6,12)*E4855)+VLOOKUP($B4855,weights!$A$2:$R$6,17)*EXP(VLOOKUP($B4855,weights!$A$2:$R$6,13)*F4855)+VLOOKUP($B4855,weights!$A$2:$R$6,18)*EXP(VLOOKUP($B4855,weights!$A$2:$R$6,14)*G4855))</f>
        <v>20.365373817312094</v>
      </c>
    </row>
    <row r="4856" spans="1:8" ht="12.75" x14ac:dyDescent="0.2">
      <c r="A4856">
        <f t="shared" si="0"/>
        <v>195</v>
      </c>
      <c r="B4856" t="str">
        <f t="shared" ref="B4856:C4856" si="4830">B4831</f>
        <v>restaurant</v>
      </c>
      <c r="C4856">
        <f t="shared" si="4830"/>
        <v>4</v>
      </c>
      <c r="D4856">
        <f ca="1">OFFSET(walk!$A$2:$Y$402,TRUNC((ROW()-ROW($D$2))/COLUMNS(walk!$A$2:$Y$402)),MOD(ROW()-ROW($D$2),COLUMNS(walk!$A$2:$Y$402)),1,1)</f>
        <v>11</v>
      </c>
      <c r="E4856">
        <f ca="1">OFFSET(bike!$A$2:$Y$402,TRUNC((ROW()-ROW($E$2))/COLUMNS(bike!$A$2:$Y$402)),MOD(ROW()-ROW($E$2),COLUMNS(bike!$A$2:$Y$402)),1,1)</f>
        <v>3</v>
      </c>
      <c r="F4856">
        <f ca="1">OFFSET(transit!$A$2:$Y$402,TRUNC((ROW()-ROW($F$2))/COLUMNS(transit!$A$2:$Y$402)),MOD(ROW()-ROW($F$2),COLUMNS(transit!$A$2:$Y$402)),1,1)</f>
        <v>8</v>
      </c>
      <c r="G4856">
        <f ca="1">OFFSET(drive!$A$2:$Y$402,TRUNC((ROW()-ROW($G$2))/COLUMNS(drive!$A$2:$Y$402)),MOD(ROW()-ROW($G$2),COLUMNS(drive!$A$2:$Y$402)),1,1)</f>
        <v>3</v>
      </c>
      <c r="H4856" s="5">
        <f ca="1">(VLOOKUP($B4856,weights!$A$2:$R$6,4))*VLOOKUP($B4856,weights!$A$2:$R$6,6)^C4856*(VLOOKUP($B4856,weights!$A$2:$R$6,15)*EXP(VLOOKUP($B4856,weights!$A$2:$R$6,11)*D4856)+VLOOKUP($B4856,weights!$A$2:$R$6,16)*EXP(VLOOKUP($B4856,weights!$A$2:$R$6,12)*E4856)+VLOOKUP($B4856,weights!$A$2:$R$6,17)*EXP(VLOOKUP($B4856,weights!$A$2:$R$6,13)*F4856)+VLOOKUP($B4856,weights!$A$2:$R$6,18)*EXP(VLOOKUP($B4856,weights!$A$2:$R$6,14)*G4856))</f>
        <v>16.034661032341649</v>
      </c>
    </row>
    <row r="4857" spans="1:8" ht="12.75" x14ac:dyDescent="0.2">
      <c r="A4857">
        <f t="shared" si="0"/>
        <v>195</v>
      </c>
      <c r="B4857" t="str">
        <f t="shared" ref="B4857:C4857" si="4831">B4832</f>
        <v>restaurant</v>
      </c>
      <c r="C4857">
        <f t="shared" si="4831"/>
        <v>5</v>
      </c>
      <c r="D4857">
        <f ca="1">OFFSET(walk!$A$2:$Y$402,TRUNC((ROW()-ROW($D$2))/COLUMNS(walk!$A$2:$Y$402)),MOD(ROW()-ROW($D$2),COLUMNS(walk!$A$2:$Y$402)),1,1)</f>
        <v>11</v>
      </c>
      <c r="E4857">
        <f ca="1">OFFSET(bike!$A$2:$Y$402,TRUNC((ROW()-ROW($E$2))/COLUMNS(bike!$A$2:$Y$402)),MOD(ROW()-ROW($E$2),COLUMNS(bike!$A$2:$Y$402)),1,1)</f>
        <v>3</v>
      </c>
      <c r="F4857">
        <f ca="1">OFFSET(transit!$A$2:$Y$402,TRUNC((ROW()-ROW($F$2))/COLUMNS(transit!$A$2:$Y$402)),MOD(ROW()-ROW($F$2),COLUMNS(transit!$A$2:$Y$402)),1,1)</f>
        <v>9</v>
      </c>
      <c r="G4857">
        <f ca="1">OFFSET(drive!$A$2:$Y$402,TRUNC((ROW()-ROW($G$2))/COLUMNS(drive!$A$2:$Y$402)),MOD(ROW()-ROW($G$2),COLUMNS(drive!$A$2:$Y$402)),1,1)</f>
        <v>3</v>
      </c>
      <c r="H4857" s="5">
        <f ca="1">(VLOOKUP($B4857,weights!$A$2:$R$6,4))*VLOOKUP($B4857,weights!$A$2:$R$6,6)^C4857*(VLOOKUP($B4857,weights!$A$2:$R$6,15)*EXP(VLOOKUP($B4857,weights!$A$2:$R$6,11)*D4857)+VLOOKUP($B4857,weights!$A$2:$R$6,16)*EXP(VLOOKUP($B4857,weights!$A$2:$R$6,12)*E4857)+VLOOKUP($B4857,weights!$A$2:$R$6,17)*EXP(VLOOKUP($B4857,weights!$A$2:$R$6,13)*F4857)+VLOOKUP($B4857,weights!$A$2:$R$6,18)*EXP(VLOOKUP($B4857,weights!$A$2:$R$6,14)*G4857))</f>
        <v>13.976118313865676</v>
      </c>
    </row>
    <row r="4858" spans="1:8" ht="12.75" x14ac:dyDescent="0.2">
      <c r="A4858">
        <f t="shared" si="0"/>
        <v>195</v>
      </c>
      <c r="B4858" t="str">
        <f t="shared" ref="B4858:C4858" si="4832">B4833</f>
        <v>restaurant</v>
      </c>
      <c r="C4858">
        <f t="shared" si="4832"/>
        <v>6</v>
      </c>
      <c r="D4858">
        <f ca="1">OFFSET(walk!$A$2:$Y$402,TRUNC((ROW()-ROW($D$2))/COLUMNS(walk!$A$2:$Y$402)),MOD(ROW()-ROW($D$2),COLUMNS(walk!$A$2:$Y$402)),1,1)</f>
        <v>11</v>
      </c>
      <c r="E4858">
        <f ca="1">OFFSET(bike!$A$2:$Y$402,TRUNC((ROW()-ROW($E$2))/COLUMNS(bike!$A$2:$Y$402)),MOD(ROW()-ROW($E$2),COLUMNS(bike!$A$2:$Y$402)),1,1)</f>
        <v>3</v>
      </c>
      <c r="F4858">
        <f ca="1">OFFSET(transit!$A$2:$Y$402,TRUNC((ROW()-ROW($F$2))/COLUMNS(transit!$A$2:$Y$402)),MOD(ROW()-ROW($F$2),COLUMNS(transit!$A$2:$Y$402)),1,1)</f>
        <v>9</v>
      </c>
      <c r="G4858">
        <f ca="1">OFFSET(drive!$A$2:$Y$402,TRUNC((ROW()-ROW($G$2))/COLUMNS(drive!$A$2:$Y$402)),MOD(ROW()-ROW($G$2),COLUMNS(drive!$A$2:$Y$402)),1,1)</f>
        <v>3</v>
      </c>
      <c r="H4858" s="5">
        <f ca="1">(VLOOKUP($B4858,weights!$A$2:$R$6,4))*VLOOKUP($B4858,weights!$A$2:$R$6,6)^C4858*(VLOOKUP($B4858,weights!$A$2:$R$6,15)*EXP(VLOOKUP($B4858,weights!$A$2:$R$6,11)*D4858)+VLOOKUP($B4858,weights!$A$2:$R$6,16)*EXP(VLOOKUP($B4858,weights!$A$2:$R$6,12)*E4858)+VLOOKUP($B4858,weights!$A$2:$R$6,17)*EXP(VLOOKUP($B4858,weights!$A$2:$R$6,13)*F4858)+VLOOKUP($B4858,weights!$A$2:$R$6,18)*EXP(VLOOKUP($B4858,weights!$A$2:$R$6,14)*G4858))</f>
        <v>12.526743081316644</v>
      </c>
    </row>
    <row r="4859" spans="1:8" ht="12.75" x14ac:dyDescent="0.2">
      <c r="A4859">
        <f t="shared" si="0"/>
        <v>195</v>
      </c>
      <c r="B4859" t="str">
        <f t="shared" ref="B4859:C4859" si="4833">B4834</f>
        <v>restaurant</v>
      </c>
      <c r="C4859">
        <f t="shared" si="4833"/>
        <v>7</v>
      </c>
      <c r="D4859">
        <f ca="1">OFFSET(walk!$A$2:$Y$402,TRUNC((ROW()-ROW($D$2))/COLUMNS(walk!$A$2:$Y$402)),MOD(ROW()-ROW($D$2),COLUMNS(walk!$A$2:$Y$402)),1,1)</f>
        <v>11</v>
      </c>
      <c r="E4859">
        <f ca="1">OFFSET(bike!$A$2:$Y$402,TRUNC((ROW()-ROW($E$2))/COLUMNS(bike!$A$2:$Y$402)),MOD(ROW()-ROW($E$2),COLUMNS(bike!$A$2:$Y$402)),1,1)</f>
        <v>4</v>
      </c>
      <c r="F4859">
        <f ca="1">OFFSET(transit!$A$2:$Y$402,TRUNC((ROW()-ROW($F$2))/COLUMNS(transit!$A$2:$Y$402)),MOD(ROW()-ROW($F$2),COLUMNS(transit!$A$2:$Y$402)),1,1)</f>
        <v>9</v>
      </c>
      <c r="G4859">
        <f ca="1">OFFSET(drive!$A$2:$Y$402,TRUNC((ROW()-ROW($G$2))/COLUMNS(drive!$A$2:$Y$402)),MOD(ROW()-ROW($G$2),COLUMNS(drive!$A$2:$Y$402)),1,1)</f>
        <v>4</v>
      </c>
      <c r="H4859" s="5">
        <f ca="1">(VLOOKUP($B4859,weights!$A$2:$R$6,4))*VLOOKUP($B4859,weights!$A$2:$R$6,6)^C4859*(VLOOKUP($B4859,weights!$A$2:$R$6,15)*EXP(VLOOKUP($B4859,weights!$A$2:$R$6,11)*D4859)+VLOOKUP($B4859,weights!$A$2:$R$6,16)*EXP(VLOOKUP($B4859,weights!$A$2:$R$6,12)*E4859)+VLOOKUP($B4859,weights!$A$2:$R$6,17)*EXP(VLOOKUP($B4859,weights!$A$2:$R$6,13)*F4859)+VLOOKUP($B4859,weights!$A$2:$R$6,18)*EXP(VLOOKUP($B4859,weights!$A$2:$R$6,14)*G4859))</f>
        <v>9.747326695603034</v>
      </c>
    </row>
    <row r="4860" spans="1:8" ht="12.75" x14ac:dyDescent="0.2">
      <c r="A4860">
        <f t="shared" si="0"/>
        <v>195</v>
      </c>
      <c r="B4860" t="str">
        <f t="shared" ref="B4860:C4860" si="4834">B4835</f>
        <v>restaurant</v>
      </c>
      <c r="C4860">
        <f t="shared" si="4834"/>
        <v>8</v>
      </c>
      <c r="D4860">
        <f ca="1">OFFSET(walk!$A$2:$Y$402,TRUNC((ROW()-ROW($D$2))/COLUMNS(walk!$A$2:$Y$402)),MOD(ROW()-ROW($D$2),COLUMNS(walk!$A$2:$Y$402)),1,1)</f>
        <v>11</v>
      </c>
      <c r="E4860">
        <f ca="1">OFFSET(bike!$A$2:$Y$402,TRUNC((ROW()-ROW($E$2))/COLUMNS(bike!$A$2:$Y$402)),MOD(ROW()-ROW($E$2),COLUMNS(bike!$A$2:$Y$402)),1,1)</f>
        <v>4</v>
      </c>
      <c r="F4860">
        <f ca="1">OFFSET(transit!$A$2:$Y$402,TRUNC((ROW()-ROW($F$2))/COLUMNS(transit!$A$2:$Y$402)),MOD(ROW()-ROW($F$2),COLUMNS(transit!$A$2:$Y$402)),1,1)</f>
        <v>11</v>
      </c>
      <c r="G4860">
        <f ca="1">OFFSET(drive!$A$2:$Y$402,TRUNC((ROW()-ROW($G$2))/COLUMNS(drive!$A$2:$Y$402)),MOD(ROW()-ROW($G$2),COLUMNS(drive!$A$2:$Y$402)),1,1)</f>
        <v>4</v>
      </c>
      <c r="H4860" s="5">
        <f ca="1">(VLOOKUP($B4860,weights!$A$2:$R$6,4))*VLOOKUP($B4860,weights!$A$2:$R$6,6)^C4860*(VLOOKUP($B4860,weights!$A$2:$R$6,15)*EXP(VLOOKUP($B4860,weights!$A$2:$R$6,11)*D4860)+VLOOKUP($B4860,weights!$A$2:$R$6,16)*EXP(VLOOKUP($B4860,weights!$A$2:$R$6,12)*E4860)+VLOOKUP($B4860,weights!$A$2:$R$6,17)*EXP(VLOOKUP($B4860,weights!$A$2:$R$6,13)*F4860)+VLOOKUP($B4860,weights!$A$2:$R$6,18)*EXP(VLOOKUP($B4860,weights!$A$2:$R$6,14)*G4860))</f>
        <v>8.2825337244579593</v>
      </c>
    </row>
    <row r="4861" spans="1:8" ht="12.75" x14ac:dyDescent="0.2">
      <c r="A4861">
        <f t="shared" si="0"/>
        <v>195</v>
      </c>
      <c r="B4861" t="str">
        <f t="shared" ref="B4861:C4861" si="4835">B4836</f>
        <v>restaurant</v>
      </c>
      <c r="C4861">
        <f t="shared" si="4835"/>
        <v>9</v>
      </c>
      <c r="D4861">
        <f ca="1">OFFSET(walk!$A$2:$Y$402,TRUNC((ROW()-ROW($D$2))/COLUMNS(walk!$A$2:$Y$402)),MOD(ROW()-ROW($D$2),COLUMNS(walk!$A$2:$Y$402)),1,1)</f>
        <v>12</v>
      </c>
      <c r="E4861">
        <f ca="1">OFFSET(bike!$A$2:$Y$402,TRUNC((ROW()-ROW($E$2))/COLUMNS(bike!$A$2:$Y$402)),MOD(ROW()-ROW($E$2),COLUMNS(bike!$A$2:$Y$402)),1,1)</f>
        <v>100</v>
      </c>
      <c r="F4861">
        <f ca="1">OFFSET(transit!$A$2:$Y$402,TRUNC((ROW()-ROW($F$2))/COLUMNS(transit!$A$2:$Y$402)),MOD(ROW()-ROW($F$2),COLUMNS(transit!$A$2:$Y$402)),1,1)</f>
        <v>12</v>
      </c>
      <c r="G4861">
        <f ca="1">OFFSET(drive!$A$2:$Y$402,TRUNC((ROW()-ROW($G$2))/COLUMNS(drive!$A$2:$Y$402)),MOD(ROW()-ROW($G$2),COLUMNS(drive!$A$2:$Y$402)),1,1)</f>
        <v>7</v>
      </c>
      <c r="H4861" s="5">
        <f ca="1">(VLOOKUP($B4861,weights!$A$2:$R$6,4))*VLOOKUP($B4861,weights!$A$2:$R$6,6)^C4861*(VLOOKUP($B4861,weights!$A$2:$R$6,15)*EXP(VLOOKUP($B4861,weights!$A$2:$R$6,11)*D4861)+VLOOKUP($B4861,weights!$A$2:$R$6,16)*EXP(VLOOKUP($B4861,weights!$A$2:$R$6,12)*E4861)+VLOOKUP($B4861,weights!$A$2:$R$6,17)*EXP(VLOOKUP($B4861,weights!$A$2:$R$6,13)*F4861)+VLOOKUP($B4861,weights!$A$2:$R$6,18)*EXP(VLOOKUP($B4861,weights!$A$2:$R$6,14)*G4861))</f>
        <v>3.5693003210406657</v>
      </c>
    </row>
    <row r="4862" spans="1:8" ht="12.75" x14ac:dyDescent="0.2">
      <c r="A4862">
        <f t="shared" si="0"/>
        <v>195</v>
      </c>
      <c r="B4862" t="str">
        <f t="shared" ref="B4862:C4862" si="4836">B4837</f>
        <v>supermarket</v>
      </c>
      <c r="C4862">
        <f t="shared" si="4836"/>
        <v>0</v>
      </c>
      <c r="D4862">
        <f ca="1">OFFSET(walk!$A$2:$Y$402,TRUNC((ROW()-ROW($D$2))/COLUMNS(walk!$A$2:$Y$402)),MOD(ROW()-ROW($D$2),COLUMNS(walk!$A$2:$Y$402)),1,1)</f>
        <v>32</v>
      </c>
      <c r="E4862">
        <f ca="1">OFFSET(bike!$A$2:$Y$402,TRUNC((ROW()-ROW($E$2))/COLUMNS(bike!$A$2:$Y$402)),MOD(ROW()-ROW($E$2),COLUMNS(bike!$A$2:$Y$402)),1,1)</f>
        <v>14</v>
      </c>
      <c r="F4862">
        <f ca="1">OFFSET(transit!$A$2:$Y$402,TRUNC((ROW()-ROW($F$2))/COLUMNS(transit!$A$2:$Y$402)),MOD(ROW()-ROW($F$2),COLUMNS(transit!$A$2:$Y$402)),1,1)</f>
        <v>21</v>
      </c>
      <c r="G4862">
        <f ca="1">OFFSET(drive!$A$2:$Y$402,TRUNC((ROW()-ROW($G$2))/COLUMNS(drive!$A$2:$Y$402)),MOD(ROW()-ROW($G$2),COLUMNS(drive!$A$2:$Y$402)),1,1)</f>
        <v>7</v>
      </c>
      <c r="H4862" s="5">
        <f ca="1">(VLOOKUP($B4862,weights!$A$2:$R$6,4))*VLOOKUP($B4862,weights!$A$2:$R$6,6)^C4862*(VLOOKUP($B4862,weights!$A$2:$R$6,15)*EXP(VLOOKUP($B4862,weights!$A$2:$R$6,11)*D4862)+VLOOKUP($B4862,weights!$A$2:$R$6,16)*EXP(VLOOKUP($B4862,weights!$A$2:$R$6,12)*E4862)+VLOOKUP($B4862,weights!$A$2:$R$6,17)*EXP(VLOOKUP($B4862,weights!$A$2:$R$6,13)*F4862)+VLOOKUP($B4862,weights!$A$2:$R$6,18)*EXP(VLOOKUP($B4862,weights!$A$2:$R$6,14)*G4862))</f>
        <v>4.2917602854376771</v>
      </c>
    </row>
    <row r="4863" spans="1:8" ht="12.75" x14ac:dyDescent="0.2">
      <c r="A4863">
        <f t="shared" si="0"/>
        <v>195</v>
      </c>
      <c r="B4863" t="str">
        <f t="shared" ref="B4863:C4863" si="4837">B4838</f>
        <v>supermarket</v>
      </c>
      <c r="C4863">
        <f t="shared" si="4837"/>
        <v>1</v>
      </c>
      <c r="D4863">
        <f ca="1">OFFSET(walk!$A$2:$Y$402,TRUNC((ROW()-ROW($D$2))/COLUMNS(walk!$A$2:$Y$402)),MOD(ROW()-ROW($D$2),COLUMNS(walk!$A$2:$Y$402)),1,1)</f>
        <v>45</v>
      </c>
      <c r="E4863">
        <f ca="1">OFFSET(bike!$A$2:$Y$402,TRUNC((ROW()-ROW($E$2))/COLUMNS(bike!$A$2:$Y$402)),MOD(ROW()-ROW($E$2),COLUMNS(bike!$A$2:$Y$402)),1,1)</f>
        <v>15</v>
      </c>
      <c r="F4863">
        <f ca="1">OFFSET(transit!$A$2:$Y$402,TRUNC((ROW()-ROW($F$2))/COLUMNS(transit!$A$2:$Y$402)),MOD(ROW()-ROW($F$2),COLUMNS(transit!$A$2:$Y$402)),1,1)</f>
        <v>24</v>
      </c>
      <c r="G4863">
        <f ca="1">OFFSET(drive!$A$2:$Y$402,TRUNC((ROW()-ROW($G$2))/COLUMNS(drive!$A$2:$Y$402)),MOD(ROW()-ROW($G$2),COLUMNS(drive!$A$2:$Y$402)),1,1)</f>
        <v>9</v>
      </c>
      <c r="H4863" s="5">
        <f ca="1">(VLOOKUP($B4863,weights!$A$2:$R$6,4))*VLOOKUP($B4863,weights!$A$2:$R$6,6)^C4863*(VLOOKUP($B4863,weights!$A$2:$R$6,15)*EXP(VLOOKUP($B4863,weights!$A$2:$R$6,11)*D4863)+VLOOKUP($B4863,weights!$A$2:$R$6,16)*EXP(VLOOKUP($B4863,weights!$A$2:$R$6,12)*E4863)+VLOOKUP($B4863,weights!$A$2:$R$6,17)*EXP(VLOOKUP($B4863,weights!$A$2:$R$6,13)*F4863)+VLOOKUP($B4863,weights!$A$2:$R$6,18)*EXP(VLOOKUP($B4863,weights!$A$2:$R$6,14)*G4863))</f>
        <v>1.6662622669183449</v>
      </c>
    </row>
    <row r="4864" spans="1:8" ht="12.75" x14ac:dyDescent="0.2">
      <c r="A4864">
        <f t="shared" si="0"/>
        <v>195</v>
      </c>
      <c r="B4864" t="str">
        <f t="shared" ref="B4864:C4864" si="4838">B4839</f>
        <v>supermarket</v>
      </c>
      <c r="C4864">
        <f t="shared" si="4838"/>
        <v>2</v>
      </c>
      <c r="D4864">
        <f ca="1">OFFSET(walk!$A$2:$Y$402,TRUNC((ROW()-ROW($D$2))/COLUMNS(walk!$A$2:$Y$402)),MOD(ROW()-ROW($D$2),COLUMNS(walk!$A$2:$Y$402)),1,1)</f>
        <v>50</v>
      </c>
      <c r="E4864">
        <f ca="1">OFFSET(bike!$A$2:$Y$402,TRUNC((ROW()-ROW($E$2))/COLUMNS(bike!$A$2:$Y$402)),MOD(ROW()-ROW($E$2),COLUMNS(bike!$A$2:$Y$402)),1,1)</f>
        <v>16</v>
      </c>
      <c r="F4864">
        <f ca="1">OFFSET(transit!$A$2:$Y$402,TRUNC((ROW()-ROW($F$2))/COLUMNS(transit!$A$2:$Y$402)),MOD(ROW()-ROW($F$2),COLUMNS(transit!$A$2:$Y$402)),1,1)</f>
        <v>26</v>
      </c>
      <c r="G4864">
        <f ca="1">OFFSET(drive!$A$2:$Y$402,TRUNC((ROW()-ROW($G$2))/COLUMNS(drive!$A$2:$Y$402)),MOD(ROW()-ROW($G$2),COLUMNS(drive!$A$2:$Y$402)),1,1)</f>
        <v>11</v>
      </c>
      <c r="H4864" s="5">
        <f ca="1">(VLOOKUP($B4864,weights!$A$2:$R$6,4))*VLOOKUP($B4864,weights!$A$2:$R$6,6)^C4864*(VLOOKUP($B4864,weights!$A$2:$R$6,15)*EXP(VLOOKUP($B4864,weights!$A$2:$R$6,11)*D4864)+VLOOKUP($B4864,weights!$A$2:$R$6,16)*EXP(VLOOKUP($B4864,weights!$A$2:$R$6,12)*E4864)+VLOOKUP($B4864,weights!$A$2:$R$6,17)*EXP(VLOOKUP($B4864,weights!$A$2:$R$6,13)*F4864)+VLOOKUP($B4864,weights!$A$2:$R$6,18)*EXP(VLOOKUP($B4864,weights!$A$2:$R$6,14)*G4864))</f>
        <v>0.65484929581575513</v>
      </c>
    </row>
    <row r="4865" spans="1:8" ht="12.75" x14ac:dyDescent="0.2">
      <c r="A4865">
        <f t="shared" si="0"/>
        <v>195</v>
      </c>
      <c r="B4865" t="str">
        <f t="shared" ref="B4865:C4865" si="4839">B4840</f>
        <v>supermarket</v>
      </c>
      <c r="C4865">
        <f t="shared" si="4839"/>
        <v>3</v>
      </c>
      <c r="D4865">
        <f ca="1">OFFSET(walk!$A$2:$Y$402,TRUNC((ROW()-ROW($D$2))/COLUMNS(walk!$A$2:$Y$402)),MOD(ROW()-ROW($D$2),COLUMNS(walk!$A$2:$Y$402)),1,1)</f>
        <v>57</v>
      </c>
      <c r="E4865">
        <f ca="1">OFFSET(bike!$A$2:$Y$402,TRUNC((ROW()-ROW($E$2))/COLUMNS(bike!$A$2:$Y$402)),MOD(ROW()-ROW($E$2),COLUMNS(bike!$A$2:$Y$402)),1,1)</f>
        <v>19</v>
      </c>
      <c r="F4865">
        <f ca="1">OFFSET(transit!$A$2:$Y$402,TRUNC((ROW()-ROW($F$2))/COLUMNS(transit!$A$2:$Y$402)),MOD(ROW()-ROW($F$2),COLUMNS(transit!$A$2:$Y$402)),1,1)</f>
        <v>32</v>
      </c>
      <c r="G4865">
        <f ca="1">OFFSET(drive!$A$2:$Y$402,TRUNC((ROW()-ROW($G$2))/COLUMNS(drive!$A$2:$Y$402)),MOD(ROW()-ROW($G$2),COLUMNS(drive!$A$2:$Y$402)),1,1)</f>
        <v>13</v>
      </c>
      <c r="H4865" s="5">
        <f ca="1">(VLOOKUP($B4865,weights!$A$2:$R$6,4))*VLOOKUP($B4865,weights!$A$2:$R$6,6)^C4865*(VLOOKUP($B4865,weights!$A$2:$R$6,15)*EXP(VLOOKUP($B4865,weights!$A$2:$R$6,11)*D4865)+VLOOKUP($B4865,weights!$A$2:$R$6,16)*EXP(VLOOKUP($B4865,weights!$A$2:$R$6,12)*E4865)+VLOOKUP($B4865,weights!$A$2:$R$6,17)*EXP(VLOOKUP($B4865,weights!$A$2:$R$6,13)*F4865)+VLOOKUP($B4865,weights!$A$2:$R$6,18)*EXP(VLOOKUP($B4865,weights!$A$2:$R$6,14)*G4865))</f>
        <v>0.24121856548041645</v>
      </c>
    </row>
    <row r="4866" spans="1:8" ht="12.75" x14ac:dyDescent="0.2">
      <c r="A4866">
        <f t="shared" si="0"/>
        <v>195</v>
      </c>
      <c r="B4866" t="str">
        <f t="shared" ref="B4866:C4866" si="4840">B4841</f>
        <v>supermarket</v>
      </c>
      <c r="C4866">
        <f t="shared" si="4840"/>
        <v>4</v>
      </c>
      <c r="D4866">
        <f ca="1">OFFSET(walk!$A$2:$Y$402,TRUNC((ROW()-ROW($D$2))/COLUMNS(walk!$A$2:$Y$402)),MOD(ROW()-ROW($D$2),COLUMNS(walk!$A$2:$Y$402)),1,1)</f>
        <v>73</v>
      </c>
      <c r="E4866">
        <f ca="1">OFFSET(bike!$A$2:$Y$402,TRUNC((ROW()-ROW($E$2))/COLUMNS(bike!$A$2:$Y$402)),MOD(ROW()-ROW($E$2),COLUMNS(bike!$A$2:$Y$402)),1,1)</f>
        <v>23</v>
      </c>
      <c r="F4866">
        <f ca="1">OFFSET(transit!$A$2:$Y$402,TRUNC((ROW()-ROW($F$2))/COLUMNS(transit!$A$2:$Y$402)),MOD(ROW()-ROW($F$2),COLUMNS(transit!$A$2:$Y$402)),1,1)</f>
        <v>38</v>
      </c>
      <c r="G4866">
        <f ca="1">OFFSET(drive!$A$2:$Y$402,TRUNC((ROW()-ROW($G$2))/COLUMNS(drive!$A$2:$Y$402)),MOD(ROW()-ROW($G$2),COLUMNS(drive!$A$2:$Y$402)),1,1)</f>
        <v>14</v>
      </c>
      <c r="H4866" s="5">
        <f ca="1">(VLOOKUP($B4866,weights!$A$2:$R$6,4))*VLOOKUP($B4866,weights!$A$2:$R$6,6)^C4866*(VLOOKUP($B4866,weights!$A$2:$R$6,15)*EXP(VLOOKUP($B4866,weights!$A$2:$R$6,11)*D4866)+VLOOKUP($B4866,weights!$A$2:$R$6,16)*EXP(VLOOKUP($B4866,weights!$A$2:$R$6,12)*E4866)+VLOOKUP($B4866,weights!$A$2:$R$6,17)*EXP(VLOOKUP($B4866,weights!$A$2:$R$6,13)*F4866)+VLOOKUP($B4866,weights!$A$2:$R$6,18)*EXP(VLOOKUP($B4866,weights!$A$2:$R$6,14)*G4866))</f>
        <v>0.11094507043817635</v>
      </c>
    </row>
    <row r="4867" spans="1:8" ht="12.75" x14ac:dyDescent="0.2">
      <c r="A4867">
        <f t="shared" si="0"/>
        <v>195</v>
      </c>
      <c r="B4867" t="str">
        <f t="shared" ref="B4867:C4867" si="4841">B4842</f>
        <v>store</v>
      </c>
      <c r="C4867">
        <f t="shared" si="4841"/>
        <v>0</v>
      </c>
      <c r="D4867">
        <f ca="1">OFFSET(walk!$A$2:$Y$402,TRUNC((ROW()-ROW($D$2))/COLUMNS(walk!$A$2:$Y$402)),MOD(ROW()-ROW($D$2),COLUMNS(walk!$A$2:$Y$402)),1,1)</f>
        <v>2</v>
      </c>
      <c r="E4867">
        <f ca="1">OFFSET(bike!$A$2:$Y$402,TRUNC((ROW()-ROW($E$2))/COLUMNS(bike!$A$2:$Y$402)),MOD(ROW()-ROW($E$2),COLUMNS(bike!$A$2:$Y$402)),1,1)</f>
        <v>0</v>
      </c>
      <c r="F4867">
        <f ca="1">OFFSET(transit!$A$2:$Y$402,TRUNC((ROW()-ROW($F$2))/COLUMNS(transit!$A$2:$Y$402)),MOD(ROW()-ROW($F$2),COLUMNS(transit!$A$2:$Y$402)),1,1)</f>
        <v>2</v>
      </c>
      <c r="G4867">
        <f ca="1">OFFSET(drive!$A$2:$Y$402,TRUNC((ROW()-ROW($G$2))/COLUMNS(drive!$A$2:$Y$402)),MOD(ROW()-ROW($G$2),COLUMNS(drive!$A$2:$Y$402)),1,1)</f>
        <v>0</v>
      </c>
      <c r="H4867" s="5">
        <f ca="1">(VLOOKUP($B4867,weights!$A$2:$R$6,4))*VLOOKUP($B4867,weights!$A$2:$R$6,6)^C4867*(VLOOKUP($B4867,weights!$A$2:$R$6,15)*EXP(VLOOKUP($B4867,weights!$A$2:$R$6,11)*D4867)+VLOOKUP($B4867,weights!$A$2:$R$6,16)*EXP(VLOOKUP($B4867,weights!$A$2:$R$6,12)*E4867)+VLOOKUP($B4867,weights!$A$2:$R$6,17)*EXP(VLOOKUP($B4867,weights!$A$2:$R$6,13)*F4867)+VLOOKUP($B4867,weights!$A$2:$R$6,18)*EXP(VLOOKUP($B4867,weights!$A$2:$R$6,14)*G4867))</f>
        <v>35.201764025288824</v>
      </c>
    </row>
    <row r="4868" spans="1:8" ht="12.75" x14ac:dyDescent="0.2">
      <c r="A4868">
        <f t="shared" si="0"/>
        <v>195</v>
      </c>
      <c r="B4868" t="str">
        <f t="shared" ref="B4868:C4868" si="4842">B4843</f>
        <v>store</v>
      </c>
      <c r="C4868">
        <f t="shared" si="4842"/>
        <v>1</v>
      </c>
      <c r="D4868">
        <f ca="1">OFFSET(walk!$A$2:$Y$402,TRUNC((ROW()-ROW($D$2))/COLUMNS(walk!$A$2:$Y$402)),MOD(ROW()-ROW($D$2),COLUMNS(walk!$A$2:$Y$402)),1,1)</f>
        <v>5</v>
      </c>
      <c r="E4868">
        <f ca="1">OFFSET(bike!$A$2:$Y$402,TRUNC((ROW()-ROW($E$2))/COLUMNS(bike!$A$2:$Y$402)),MOD(ROW()-ROW($E$2),COLUMNS(bike!$A$2:$Y$402)),1,1)</f>
        <v>2</v>
      </c>
      <c r="F4868">
        <f ca="1">OFFSET(transit!$A$2:$Y$402,TRUNC((ROW()-ROW($F$2))/COLUMNS(transit!$A$2:$Y$402)),MOD(ROW()-ROW($F$2),COLUMNS(transit!$A$2:$Y$402)),1,1)</f>
        <v>5</v>
      </c>
      <c r="G4868">
        <f ca="1">OFFSET(drive!$A$2:$Y$402,TRUNC((ROW()-ROW($G$2))/COLUMNS(drive!$A$2:$Y$402)),MOD(ROW()-ROW($G$2),COLUMNS(drive!$A$2:$Y$402)),1,1)</f>
        <v>2</v>
      </c>
      <c r="H4868" s="5">
        <f ca="1">(VLOOKUP($B4868,weights!$A$2:$R$6,4))*VLOOKUP($B4868,weights!$A$2:$R$6,6)^C4868*(VLOOKUP($B4868,weights!$A$2:$R$6,15)*EXP(VLOOKUP($B4868,weights!$A$2:$R$6,11)*D4868)+VLOOKUP($B4868,weights!$A$2:$R$6,16)*EXP(VLOOKUP($B4868,weights!$A$2:$R$6,12)*E4868)+VLOOKUP($B4868,weights!$A$2:$R$6,17)*EXP(VLOOKUP($B4868,weights!$A$2:$R$6,13)*F4868)+VLOOKUP($B4868,weights!$A$2:$R$6,18)*EXP(VLOOKUP($B4868,weights!$A$2:$R$6,14)*G4868))</f>
        <v>10.626302126660077</v>
      </c>
    </row>
    <row r="4869" spans="1:8" ht="12.75" x14ac:dyDescent="0.2">
      <c r="A4869">
        <f t="shared" si="0"/>
        <v>195</v>
      </c>
      <c r="B4869" t="str">
        <f t="shared" ref="B4869:C4869" si="4843">B4844</f>
        <v>store</v>
      </c>
      <c r="C4869">
        <f t="shared" si="4843"/>
        <v>2</v>
      </c>
      <c r="D4869">
        <f ca="1">OFFSET(walk!$A$2:$Y$402,TRUNC((ROW()-ROW($D$2))/COLUMNS(walk!$A$2:$Y$402)),MOD(ROW()-ROW($D$2),COLUMNS(walk!$A$2:$Y$402)),1,1)</f>
        <v>5</v>
      </c>
      <c r="E4869">
        <f ca="1">OFFSET(bike!$A$2:$Y$402,TRUNC((ROW()-ROW($E$2))/COLUMNS(bike!$A$2:$Y$402)),MOD(ROW()-ROW($E$2),COLUMNS(bike!$A$2:$Y$402)),1,1)</f>
        <v>2</v>
      </c>
      <c r="F4869">
        <f ca="1">OFFSET(transit!$A$2:$Y$402,TRUNC((ROW()-ROW($F$2))/COLUMNS(transit!$A$2:$Y$402)),MOD(ROW()-ROW($F$2),COLUMNS(transit!$A$2:$Y$402)),1,1)</f>
        <v>5</v>
      </c>
      <c r="G4869">
        <f ca="1">OFFSET(drive!$A$2:$Y$402,TRUNC((ROW()-ROW($G$2))/COLUMNS(drive!$A$2:$Y$402)),MOD(ROW()-ROW($G$2),COLUMNS(drive!$A$2:$Y$402)),1,1)</f>
        <v>2</v>
      </c>
      <c r="H4869" s="5">
        <f ca="1">(VLOOKUP($B4869,weights!$A$2:$R$6,4))*VLOOKUP($B4869,weights!$A$2:$R$6,6)^C4869*(VLOOKUP($B4869,weights!$A$2:$R$6,15)*EXP(VLOOKUP($B4869,weights!$A$2:$R$6,11)*D4869)+VLOOKUP($B4869,weights!$A$2:$R$6,16)*EXP(VLOOKUP($B4869,weights!$A$2:$R$6,12)*E4869)+VLOOKUP($B4869,weights!$A$2:$R$6,17)*EXP(VLOOKUP($B4869,weights!$A$2:$R$6,13)*F4869)+VLOOKUP($B4869,weights!$A$2:$R$6,18)*EXP(VLOOKUP($B4869,weights!$A$2:$R$6,14)*G4869))</f>
        <v>7.1665758528637742</v>
      </c>
    </row>
    <row r="4870" spans="1:8" ht="12.75" x14ac:dyDescent="0.2">
      <c r="A4870">
        <f t="shared" si="0"/>
        <v>195</v>
      </c>
      <c r="B4870" t="str">
        <f t="shared" ref="B4870:C4870" si="4844">B4845</f>
        <v>store</v>
      </c>
      <c r="C4870">
        <f t="shared" si="4844"/>
        <v>3</v>
      </c>
      <c r="D4870">
        <f ca="1">OFFSET(walk!$A$2:$Y$402,TRUNC((ROW()-ROW($D$2))/COLUMNS(walk!$A$2:$Y$402)),MOD(ROW()-ROW($D$2),COLUMNS(walk!$A$2:$Y$402)),1,1)</f>
        <v>9</v>
      </c>
      <c r="E4870">
        <f ca="1">OFFSET(bike!$A$2:$Y$402,TRUNC((ROW()-ROW($E$2))/COLUMNS(bike!$A$2:$Y$402)),MOD(ROW()-ROW($E$2),COLUMNS(bike!$A$2:$Y$402)),1,1)</f>
        <v>3</v>
      </c>
      <c r="F4870">
        <f ca="1">OFFSET(transit!$A$2:$Y$402,TRUNC((ROW()-ROW($F$2))/COLUMNS(transit!$A$2:$Y$402)),MOD(ROW()-ROW($F$2),COLUMNS(transit!$A$2:$Y$402)),1,1)</f>
        <v>9</v>
      </c>
      <c r="G4870">
        <f ca="1">OFFSET(drive!$A$2:$Y$402,TRUNC((ROW()-ROW($G$2))/COLUMNS(drive!$A$2:$Y$402)),MOD(ROW()-ROW($G$2),COLUMNS(drive!$A$2:$Y$402)),1,1)</f>
        <v>2</v>
      </c>
      <c r="H4870" s="5">
        <f ca="1">(VLOOKUP($B4870,weights!$A$2:$R$6,4))*VLOOKUP($B4870,weights!$A$2:$R$6,6)^C4870*(VLOOKUP($B4870,weights!$A$2:$R$6,15)*EXP(VLOOKUP($B4870,weights!$A$2:$R$6,11)*D4870)+VLOOKUP($B4870,weights!$A$2:$R$6,16)*EXP(VLOOKUP($B4870,weights!$A$2:$R$6,12)*E4870)+VLOOKUP($B4870,weights!$A$2:$R$6,17)*EXP(VLOOKUP($B4870,weights!$A$2:$R$6,13)*F4870)+VLOOKUP($B4870,weights!$A$2:$R$6,18)*EXP(VLOOKUP($B4870,weights!$A$2:$R$6,14)*G4870))</f>
        <v>3.3003321509507231</v>
      </c>
    </row>
    <row r="4871" spans="1:8" ht="12.75" x14ac:dyDescent="0.2">
      <c r="A4871">
        <f t="shared" si="0"/>
        <v>195</v>
      </c>
      <c r="B4871" t="str">
        <f t="shared" ref="B4871:C4871" si="4845">B4846</f>
        <v>store</v>
      </c>
      <c r="C4871">
        <f t="shared" si="4845"/>
        <v>4</v>
      </c>
      <c r="D4871">
        <f ca="1">OFFSET(walk!$A$2:$Y$402,TRUNC((ROW()-ROW($D$2))/COLUMNS(walk!$A$2:$Y$402)),MOD(ROW()-ROW($D$2),COLUMNS(walk!$A$2:$Y$402)),1,1)</f>
        <v>11</v>
      </c>
      <c r="E4871">
        <f ca="1">OFFSET(bike!$A$2:$Y$402,TRUNC((ROW()-ROW($E$2))/COLUMNS(bike!$A$2:$Y$402)),MOD(ROW()-ROW($E$2),COLUMNS(bike!$A$2:$Y$402)),1,1)</f>
        <v>4</v>
      </c>
      <c r="F4871">
        <f ca="1">OFFSET(transit!$A$2:$Y$402,TRUNC((ROW()-ROW($F$2))/COLUMNS(transit!$A$2:$Y$402)),MOD(ROW()-ROW($F$2),COLUMNS(transit!$A$2:$Y$402)),1,1)</f>
        <v>9</v>
      </c>
      <c r="G4871">
        <f ca="1">OFFSET(drive!$A$2:$Y$402,TRUNC((ROW()-ROW($G$2))/COLUMNS(drive!$A$2:$Y$402)),MOD(ROW()-ROW($G$2),COLUMNS(drive!$A$2:$Y$402)),1,1)</f>
        <v>3</v>
      </c>
      <c r="H4871" s="5">
        <f ca="1">(VLOOKUP($B4871,weights!$A$2:$R$6,4))*VLOOKUP($B4871,weights!$A$2:$R$6,6)^C4871*(VLOOKUP($B4871,weights!$A$2:$R$6,15)*EXP(VLOOKUP($B4871,weights!$A$2:$R$6,11)*D4871)+VLOOKUP($B4871,weights!$A$2:$R$6,16)*EXP(VLOOKUP($B4871,weights!$A$2:$R$6,12)*E4871)+VLOOKUP($B4871,weights!$A$2:$R$6,17)*EXP(VLOOKUP($B4871,weights!$A$2:$R$6,13)*F4871)+VLOOKUP($B4871,weights!$A$2:$R$6,18)*EXP(VLOOKUP($B4871,weights!$A$2:$R$6,14)*G4871))</f>
        <v>1.5856071877281035</v>
      </c>
    </row>
    <row r="4872" spans="1:8" ht="12.75" x14ac:dyDescent="0.2">
      <c r="A4872">
        <f t="shared" si="0"/>
        <v>195</v>
      </c>
      <c r="B4872" t="str">
        <f t="shared" ref="B4872:C4872" si="4846">B4847</f>
        <v>pharmacy</v>
      </c>
      <c r="C4872">
        <f t="shared" si="4846"/>
        <v>0</v>
      </c>
      <c r="D4872">
        <f ca="1">OFFSET(walk!$A$2:$Y$402,TRUNC((ROW()-ROW($D$2))/COLUMNS(walk!$A$2:$Y$402)),MOD(ROW()-ROW($D$2),COLUMNS(walk!$A$2:$Y$402)),1,1)</f>
        <v>7</v>
      </c>
      <c r="E4872">
        <f ca="1">OFFSET(bike!$A$2:$Y$402,TRUNC((ROW()-ROW($E$2))/COLUMNS(bike!$A$2:$Y$402)),MOD(ROW()-ROW($E$2),COLUMNS(bike!$A$2:$Y$402)),1,1)</f>
        <v>4</v>
      </c>
      <c r="F4872">
        <f ca="1">OFFSET(transit!$A$2:$Y$402,TRUNC((ROW()-ROW($F$2))/COLUMNS(transit!$A$2:$Y$402)),MOD(ROW()-ROW($F$2),COLUMNS(transit!$A$2:$Y$402)),1,1)</f>
        <v>7</v>
      </c>
      <c r="G4872">
        <f ca="1">OFFSET(drive!$A$2:$Y$402,TRUNC((ROW()-ROW($G$2))/COLUMNS(drive!$A$2:$Y$402)),MOD(ROW()-ROW($G$2),COLUMNS(drive!$A$2:$Y$402)),1,1)</f>
        <v>2</v>
      </c>
      <c r="H4872" s="5">
        <f ca="1">(VLOOKUP($B4872,weights!$A$2:$R$6,4))*VLOOKUP($B4872,weights!$A$2:$R$6,6)^C4872*(VLOOKUP($B4872,weights!$A$2:$R$6,15)*EXP(VLOOKUP($B4872,weights!$A$2:$R$6,11)*D4872)+VLOOKUP($B4872,weights!$A$2:$R$6,16)*EXP(VLOOKUP($B4872,weights!$A$2:$R$6,12)*E4872)+VLOOKUP($B4872,weights!$A$2:$R$6,17)*EXP(VLOOKUP($B4872,weights!$A$2:$R$6,13)*F4872)+VLOOKUP($B4872,weights!$A$2:$R$6,18)*EXP(VLOOKUP($B4872,weights!$A$2:$R$6,14)*G4872))</f>
        <v>7.4572691119802048</v>
      </c>
    </row>
    <row r="4873" spans="1:8" ht="12.75" x14ac:dyDescent="0.2">
      <c r="A4873">
        <f t="shared" si="0"/>
        <v>195</v>
      </c>
      <c r="B4873" t="str">
        <f t="shared" ref="B4873:C4873" si="4847">B4848</f>
        <v>pharmacy</v>
      </c>
      <c r="C4873">
        <f t="shared" si="4847"/>
        <v>1</v>
      </c>
      <c r="D4873">
        <f ca="1">OFFSET(walk!$A$2:$Y$402,TRUNC((ROW()-ROW($D$2))/COLUMNS(walk!$A$2:$Y$402)),MOD(ROW()-ROW($D$2),COLUMNS(walk!$A$2:$Y$402)),1,1)</f>
        <v>7</v>
      </c>
      <c r="E4873">
        <f ca="1">OFFSET(bike!$A$2:$Y$402,TRUNC((ROW()-ROW($E$2))/COLUMNS(bike!$A$2:$Y$402)),MOD(ROW()-ROW($E$2),COLUMNS(bike!$A$2:$Y$402)),1,1)</f>
        <v>4</v>
      </c>
      <c r="F4873">
        <f ca="1">OFFSET(transit!$A$2:$Y$402,TRUNC((ROW()-ROW($F$2))/COLUMNS(transit!$A$2:$Y$402)),MOD(ROW()-ROW($F$2),COLUMNS(transit!$A$2:$Y$402)),1,1)</f>
        <v>7</v>
      </c>
      <c r="G4873">
        <f ca="1">OFFSET(drive!$A$2:$Y$402,TRUNC((ROW()-ROW($G$2))/COLUMNS(drive!$A$2:$Y$402)),MOD(ROW()-ROW($G$2),COLUMNS(drive!$A$2:$Y$402)),1,1)</f>
        <v>2</v>
      </c>
      <c r="H4873" s="5">
        <f ca="1">(VLOOKUP($B4873,weights!$A$2:$R$6,4))*VLOOKUP($B4873,weights!$A$2:$R$6,6)^C4873*(VLOOKUP($B4873,weights!$A$2:$R$6,15)*EXP(VLOOKUP($B4873,weights!$A$2:$R$6,11)*D4873)+VLOOKUP($B4873,weights!$A$2:$R$6,16)*EXP(VLOOKUP($B4873,weights!$A$2:$R$6,12)*E4873)+VLOOKUP($B4873,weights!$A$2:$R$6,17)*EXP(VLOOKUP($B4873,weights!$A$2:$R$6,13)*F4873)+VLOOKUP($B4873,weights!$A$2:$R$6,18)*EXP(VLOOKUP($B4873,weights!$A$2:$R$6,14)*G4873))</f>
        <v>3.5905369798423208</v>
      </c>
    </row>
    <row r="4874" spans="1:8" ht="12.75" x14ac:dyDescent="0.2">
      <c r="A4874">
        <f t="shared" si="0"/>
        <v>195</v>
      </c>
      <c r="B4874" t="str">
        <f t="shared" ref="B4874:C4874" si="4848">B4849</f>
        <v>pharmacy</v>
      </c>
      <c r="C4874">
        <f t="shared" si="4848"/>
        <v>2</v>
      </c>
      <c r="D4874">
        <f ca="1">OFFSET(walk!$A$2:$Y$402,TRUNC((ROW()-ROW($D$2))/COLUMNS(walk!$A$2:$Y$402)),MOD(ROW()-ROW($D$2),COLUMNS(walk!$A$2:$Y$402)),1,1)</f>
        <v>13</v>
      </c>
      <c r="E4874">
        <f ca="1">OFFSET(bike!$A$2:$Y$402,TRUNC((ROW()-ROW($E$2))/COLUMNS(bike!$A$2:$Y$402)),MOD(ROW()-ROW($E$2),COLUMNS(bike!$A$2:$Y$402)),1,1)</f>
        <v>4</v>
      </c>
      <c r="F4874">
        <f ca="1">OFFSET(transit!$A$2:$Y$402,TRUNC((ROW()-ROW($F$2))/COLUMNS(transit!$A$2:$Y$402)),MOD(ROW()-ROW($F$2),COLUMNS(transit!$A$2:$Y$402)),1,1)</f>
        <v>13</v>
      </c>
      <c r="G4874">
        <f ca="1">OFFSET(drive!$A$2:$Y$402,TRUNC((ROW()-ROW($G$2))/COLUMNS(drive!$A$2:$Y$402)),MOD(ROW()-ROW($G$2),COLUMNS(drive!$A$2:$Y$402)),1,1)</f>
        <v>3</v>
      </c>
      <c r="H4874" s="5">
        <f ca="1">(VLOOKUP($B4874,weights!$A$2:$R$6,4))*VLOOKUP($B4874,weights!$A$2:$R$6,6)^C4874*(VLOOKUP($B4874,weights!$A$2:$R$6,15)*EXP(VLOOKUP($B4874,weights!$A$2:$R$6,11)*D4874)+VLOOKUP($B4874,weights!$A$2:$R$6,16)*EXP(VLOOKUP($B4874,weights!$A$2:$R$6,12)*E4874)+VLOOKUP($B4874,weights!$A$2:$R$6,17)*EXP(VLOOKUP($B4874,weights!$A$2:$R$6,13)*F4874)+VLOOKUP($B4874,weights!$A$2:$R$6,18)*EXP(VLOOKUP($B4874,weights!$A$2:$R$6,14)*G4874))</f>
        <v>1.1862547232372256</v>
      </c>
    </row>
    <row r="4875" spans="1:8" ht="12.75" x14ac:dyDescent="0.2">
      <c r="A4875">
        <f t="shared" si="0"/>
        <v>195</v>
      </c>
      <c r="B4875" t="str">
        <f t="shared" ref="B4875:C4875" si="4849">B4850</f>
        <v>bank</v>
      </c>
      <c r="C4875">
        <f t="shared" si="4849"/>
        <v>0</v>
      </c>
      <c r="D4875">
        <f ca="1">OFFSET(walk!$A$2:$Y$402,TRUNC((ROW()-ROW($D$2))/COLUMNS(walk!$A$2:$Y$402)),MOD(ROW()-ROW($D$2),COLUMNS(walk!$A$2:$Y$402)),1,1)</f>
        <v>19</v>
      </c>
      <c r="E4875">
        <f ca="1">OFFSET(bike!$A$2:$Y$402,TRUNC((ROW()-ROW($E$2))/COLUMNS(bike!$A$2:$Y$402)),MOD(ROW()-ROW($E$2),COLUMNS(bike!$A$2:$Y$402)),1,1)</f>
        <v>7</v>
      </c>
      <c r="F4875">
        <f ca="1">OFFSET(transit!$A$2:$Y$402,TRUNC((ROW()-ROW($F$2))/COLUMNS(transit!$A$2:$Y$402)),MOD(ROW()-ROW($F$2),COLUMNS(transit!$A$2:$Y$402)),1,1)</f>
        <v>12</v>
      </c>
      <c r="G4875">
        <f ca="1">OFFSET(drive!$A$2:$Y$402,TRUNC((ROW()-ROW($G$2))/COLUMNS(drive!$A$2:$Y$402)),MOD(ROW()-ROW($G$2),COLUMNS(drive!$A$2:$Y$402)),1,1)</f>
        <v>5</v>
      </c>
      <c r="H4875" s="5">
        <f ca="1">(VLOOKUP($B4875,weights!$A$2:$R$6,4))*VLOOKUP($B4875,weights!$A$2:$R$6,6)^C4875*(VLOOKUP($B4875,weights!$A$2:$R$6,15)*EXP(VLOOKUP($B4875,weights!$A$2:$R$6,11)*D4875)+VLOOKUP($B4875,weights!$A$2:$R$6,16)*EXP(VLOOKUP($B4875,weights!$A$2:$R$6,12)*E4875)+VLOOKUP($B4875,weights!$A$2:$R$6,17)*EXP(VLOOKUP($B4875,weights!$A$2:$R$6,13)*F4875)+VLOOKUP($B4875,weights!$A$2:$R$6,18)*EXP(VLOOKUP($B4875,weights!$A$2:$R$6,14)*G4875))</f>
        <v>3.2854418390640507</v>
      </c>
    </row>
    <row r="4876" spans="1:8" ht="12.75" x14ac:dyDescent="0.2">
      <c r="A4876">
        <f t="shared" si="0"/>
        <v>195</v>
      </c>
      <c r="B4876" t="str">
        <f t="shared" ref="B4876:C4876" si="4850">B4851</f>
        <v>bank</v>
      </c>
      <c r="C4876">
        <f t="shared" si="4850"/>
        <v>1</v>
      </c>
      <c r="D4876">
        <f ca="1">OFFSET(walk!$A$2:$Y$402,TRUNC((ROW()-ROW($D$2))/COLUMNS(walk!$A$2:$Y$402)),MOD(ROW()-ROW($D$2),COLUMNS(walk!$A$2:$Y$402)),1,1)</f>
        <v>44</v>
      </c>
      <c r="E4876">
        <f ca="1">OFFSET(bike!$A$2:$Y$402,TRUNC((ROW()-ROW($E$2))/COLUMNS(bike!$A$2:$Y$402)),MOD(ROW()-ROW($E$2),COLUMNS(bike!$A$2:$Y$402)),1,1)</f>
        <v>13</v>
      </c>
      <c r="F4876">
        <f ca="1">OFFSET(transit!$A$2:$Y$402,TRUNC((ROW()-ROW($F$2))/COLUMNS(transit!$A$2:$Y$402)),MOD(ROW()-ROW($F$2),COLUMNS(transit!$A$2:$Y$402)),1,1)</f>
        <v>35</v>
      </c>
      <c r="G4876">
        <f ca="1">OFFSET(drive!$A$2:$Y$402,TRUNC((ROW()-ROW($G$2))/COLUMNS(drive!$A$2:$Y$402)),MOD(ROW()-ROW($G$2),COLUMNS(drive!$A$2:$Y$402)),1,1)</f>
        <v>7</v>
      </c>
      <c r="H4876" s="5">
        <f ca="1">(VLOOKUP($B4876,weights!$A$2:$R$6,4))*VLOOKUP($B4876,weights!$A$2:$R$6,6)^C4876*(VLOOKUP($B4876,weights!$A$2:$R$6,15)*EXP(VLOOKUP($B4876,weights!$A$2:$R$6,11)*D4876)+VLOOKUP($B4876,weights!$A$2:$R$6,16)*EXP(VLOOKUP($B4876,weights!$A$2:$R$6,12)*E4876)+VLOOKUP($B4876,weights!$A$2:$R$6,17)*EXP(VLOOKUP($B4876,weights!$A$2:$R$6,13)*F4876)+VLOOKUP($B4876,weights!$A$2:$R$6,18)*EXP(VLOOKUP($B4876,weights!$A$2:$R$6,14)*G4876))</f>
        <v>0.54570556697609418</v>
      </c>
    </row>
    <row r="4877" spans="1:8" ht="12.75" x14ac:dyDescent="0.2">
      <c r="A4877">
        <f t="shared" si="0"/>
        <v>196</v>
      </c>
      <c r="B4877" t="str">
        <f t="shared" ref="B4877:C4877" si="4851">B4852</f>
        <v>restaurant</v>
      </c>
      <c r="C4877">
        <f t="shared" si="4851"/>
        <v>0</v>
      </c>
      <c r="D4877">
        <f ca="1">OFFSET(walk!$A$2:$Y$402,TRUNC((ROW()-ROW($D$2))/COLUMNS(walk!$A$2:$Y$402)),MOD(ROW()-ROW($D$2),COLUMNS(walk!$A$2:$Y$402)),1,1)</f>
        <v>11</v>
      </c>
      <c r="E4877">
        <f ca="1">OFFSET(bike!$A$2:$Y$402,TRUNC((ROW()-ROW($E$2))/COLUMNS(bike!$A$2:$Y$402)),MOD(ROW()-ROW($E$2),COLUMNS(bike!$A$2:$Y$402)),1,1)</f>
        <v>3</v>
      </c>
      <c r="F4877">
        <f ca="1">OFFSET(transit!$A$2:$Y$402,TRUNC((ROW()-ROW($F$2))/COLUMNS(transit!$A$2:$Y$402)),MOD(ROW()-ROW($F$2),COLUMNS(transit!$A$2:$Y$402)),1,1)</f>
        <v>11</v>
      </c>
      <c r="G4877">
        <f ca="1">OFFSET(drive!$A$2:$Y$402,TRUNC((ROW()-ROW($G$2))/COLUMNS(drive!$A$2:$Y$402)),MOD(ROW()-ROW($G$2),COLUMNS(drive!$A$2:$Y$402)),1,1)</f>
        <v>2</v>
      </c>
      <c r="H4877" s="5">
        <f ca="1">(VLOOKUP($B4877,weights!$A$2:$R$6,4))*VLOOKUP($B4877,weights!$A$2:$R$6,6)^C4877*(VLOOKUP($B4877,weights!$A$2:$R$6,15)*EXP(VLOOKUP($B4877,weights!$A$2:$R$6,11)*D4877)+VLOOKUP($B4877,weights!$A$2:$R$6,16)*EXP(VLOOKUP($B4877,weights!$A$2:$R$6,12)*E4877)+VLOOKUP($B4877,weights!$A$2:$R$6,17)*EXP(VLOOKUP($B4877,weights!$A$2:$R$6,13)*F4877)+VLOOKUP($B4877,weights!$A$2:$R$6,18)*EXP(VLOOKUP($B4877,weights!$A$2:$R$6,14)*G4877))</f>
        <v>24.86624683832186</v>
      </c>
    </row>
    <row r="4878" spans="1:8" ht="12.75" x14ac:dyDescent="0.2">
      <c r="A4878">
        <f t="shared" si="0"/>
        <v>196</v>
      </c>
      <c r="B4878" t="str">
        <f t="shared" ref="B4878:C4878" si="4852">B4853</f>
        <v>restaurant</v>
      </c>
      <c r="C4878">
        <f t="shared" si="4852"/>
        <v>1</v>
      </c>
      <c r="D4878">
        <f ca="1">OFFSET(walk!$A$2:$Y$402,TRUNC((ROW()-ROW($D$2))/COLUMNS(walk!$A$2:$Y$402)),MOD(ROW()-ROW($D$2),COLUMNS(walk!$A$2:$Y$402)),1,1)</f>
        <v>12</v>
      </c>
      <c r="E4878">
        <f ca="1">OFFSET(bike!$A$2:$Y$402,TRUNC((ROW()-ROW($E$2))/COLUMNS(bike!$A$2:$Y$402)),MOD(ROW()-ROW($E$2),COLUMNS(bike!$A$2:$Y$402)),1,1)</f>
        <v>3</v>
      </c>
      <c r="F4878">
        <f ca="1">OFFSET(transit!$A$2:$Y$402,TRUNC((ROW()-ROW($F$2))/COLUMNS(transit!$A$2:$Y$402)),MOD(ROW()-ROW($F$2),COLUMNS(transit!$A$2:$Y$402)),1,1)</f>
        <v>11</v>
      </c>
      <c r="G4878">
        <f ca="1">OFFSET(drive!$A$2:$Y$402,TRUNC((ROW()-ROW($G$2))/COLUMNS(drive!$A$2:$Y$402)),MOD(ROW()-ROW($G$2),COLUMNS(drive!$A$2:$Y$402)),1,1)</f>
        <v>3</v>
      </c>
      <c r="H4878" s="5">
        <f ca="1">(VLOOKUP($B4878,weights!$A$2:$R$6,4))*VLOOKUP($B4878,weights!$A$2:$R$6,6)^C4878*(VLOOKUP($B4878,weights!$A$2:$R$6,15)*EXP(VLOOKUP($B4878,weights!$A$2:$R$6,11)*D4878)+VLOOKUP($B4878,weights!$A$2:$R$6,16)*EXP(VLOOKUP($B4878,weights!$A$2:$R$6,12)*E4878)+VLOOKUP($B4878,weights!$A$2:$R$6,17)*EXP(VLOOKUP($B4878,weights!$A$2:$R$6,13)*F4878)+VLOOKUP($B4878,weights!$A$2:$R$6,18)*EXP(VLOOKUP($B4878,weights!$A$2:$R$6,14)*G4878))</f>
        <v>20.372636175856734</v>
      </c>
    </row>
    <row r="4879" spans="1:8" ht="12.75" x14ac:dyDescent="0.2">
      <c r="A4879">
        <f t="shared" si="0"/>
        <v>196</v>
      </c>
      <c r="B4879" t="str">
        <f t="shared" ref="B4879:C4879" si="4853">B4854</f>
        <v>restaurant</v>
      </c>
      <c r="C4879">
        <f t="shared" si="4853"/>
        <v>2</v>
      </c>
      <c r="D4879">
        <f ca="1">OFFSET(walk!$A$2:$Y$402,TRUNC((ROW()-ROW($D$2))/COLUMNS(walk!$A$2:$Y$402)),MOD(ROW()-ROW($D$2),COLUMNS(walk!$A$2:$Y$402)),1,1)</f>
        <v>12</v>
      </c>
      <c r="E4879">
        <f ca="1">OFFSET(bike!$A$2:$Y$402,TRUNC((ROW()-ROW($E$2))/COLUMNS(bike!$A$2:$Y$402)),MOD(ROW()-ROW($E$2),COLUMNS(bike!$A$2:$Y$402)),1,1)</f>
        <v>3</v>
      </c>
      <c r="F4879">
        <f ca="1">OFFSET(transit!$A$2:$Y$402,TRUNC((ROW()-ROW($F$2))/COLUMNS(transit!$A$2:$Y$402)),MOD(ROW()-ROW($F$2),COLUMNS(transit!$A$2:$Y$402)),1,1)</f>
        <v>11</v>
      </c>
      <c r="G4879">
        <f ca="1">OFFSET(drive!$A$2:$Y$402,TRUNC((ROW()-ROW($G$2))/COLUMNS(drive!$A$2:$Y$402)),MOD(ROW()-ROW($G$2),COLUMNS(drive!$A$2:$Y$402)),1,1)</f>
        <v>3</v>
      </c>
      <c r="H4879" s="5">
        <f ca="1">(VLOOKUP($B4879,weights!$A$2:$R$6,4))*VLOOKUP($B4879,weights!$A$2:$R$6,6)^C4879*(VLOOKUP($B4879,weights!$A$2:$R$6,15)*EXP(VLOOKUP($B4879,weights!$A$2:$R$6,11)*D4879)+VLOOKUP($B4879,weights!$A$2:$R$6,16)*EXP(VLOOKUP($B4879,weights!$A$2:$R$6,12)*E4879)+VLOOKUP($B4879,weights!$A$2:$R$6,17)*EXP(VLOOKUP($B4879,weights!$A$2:$R$6,13)*F4879)+VLOOKUP($B4879,weights!$A$2:$R$6,18)*EXP(VLOOKUP($B4879,weights!$A$2:$R$6,14)*G4879))</f>
        <v>18.259918350212331</v>
      </c>
    </row>
    <row r="4880" spans="1:8" ht="12.75" x14ac:dyDescent="0.2">
      <c r="A4880">
        <f t="shared" si="0"/>
        <v>196</v>
      </c>
      <c r="B4880" t="str">
        <f t="shared" ref="B4880:C4880" si="4854">B4855</f>
        <v>restaurant</v>
      </c>
      <c r="C4880">
        <f t="shared" si="4854"/>
        <v>3</v>
      </c>
      <c r="D4880">
        <f ca="1">OFFSET(walk!$A$2:$Y$402,TRUNC((ROW()-ROW($D$2))/COLUMNS(walk!$A$2:$Y$402)),MOD(ROW()-ROW($D$2),COLUMNS(walk!$A$2:$Y$402)),1,1)</f>
        <v>13</v>
      </c>
      <c r="E4880">
        <f ca="1">OFFSET(bike!$A$2:$Y$402,TRUNC((ROW()-ROW($E$2))/COLUMNS(bike!$A$2:$Y$402)),MOD(ROW()-ROW($E$2),COLUMNS(bike!$A$2:$Y$402)),1,1)</f>
        <v>4</v>
      </c>
      <c r="F4880">
        <f ca="1">OFFSET(transit!$A$2:$Y$402,TRUNC((ROW()-ROW($F$2))/COLUMNS(transit!$A$2:$Y$402)),MOD(ROW()-ROW($F$2),COLUMNS(transit!$A$2:$Y$402)),1,1)</f>
        <v>12</v>
      </c>
      <c r="G4880">
        <f ca="1">OFFSET(drive!$A$2:$Y$402,TRUNC((ROW()-ROW($G$2))/COLUMNS(drive!$A$2:$Y$402)),MOD(ROW()-ROW($G$2),COLUMNS(drive!$A$2:$Y$402)),1,1)</f>
        <v>4</v>
      </c>
      <c r="H4880" s="5">
        <f ca="1">(VLOOKUP($B4880,weights!$A$2:$R$6,4))*VLOOKUP($B4880,weights!$A$2:$R$6,6)^C4880*(VLOOKUP($B4880,weights!$A$2:$R$6,15)*EXP(VLOOKUP($B4880,weights!$A$2:$R$6,11)*D4880)+VLOOKUP($B4880,weights!$A$2:$R$6,16)*EXP(VLOOKUP($B4880,weights!$A$2:$R$6,12)*E4880)+VLOOKUP($B4880,weights!$A$2:$R$6,17)*EXP(VLOOKUP($B4880,weights!$A$2:$R$6,13)*F4880)+VLOOKUP($B4880,weights!$A$2:$R$6,18)*EXP(VLOOKUP($B4880,weights!$A$2:$R$6,14)*G4880))</f>
        <v>13.565461151883067</v>
      </c>
    </row>
    <row r="4881" spans="1:8" ht="12.75" x14ac:dyDescent="0.2">
      <c r="A4881">
        <f t="shared" si="0"/>
        <v>196</v>
      </c>
      <c r="B4881" t="str">
        <f t="shared" ref="B4881:C4881" si="4855">B4856</f>
        <v>restaurant</v>
      </c>
      <c r="C4881">
        <f t="shared" si="4855"/>
        <v>4</v>
      </c>
      <c r="D4881">
        <f ca="1">OFFSET(walk!$A$2:$Y$402,TRUNC((ROW()-ROW($D$2))/COLUMNS(walk!$A$2:$Y$402)),MOD(ROW()-ROW($D$2),COLUMNS(walk!$A$2:$Y$402)),1,1)</f>
        <v>16</v>
      </c>
      <c r="E4881">
        <f ca="1">OFFSET(bike!$A$2:$Y$402,TRUNC((ROW()-ROW($E$2))/COLUMNS(bike!$A$2:$Y$402)),MOD(ROW()-ROW($E$2),COLUMNS(bike!$A$2:$Y$402)),1,1)</f>
        <v>4</v>
      </c>
      <c r="F4881">
        <f ca="1">OFFSET(transit!$A$2:$Y$402,TRUNC((ROW()-ROW($F$2))/COLUMNS(transit!$A$2:$Y$402)),MOD(ROW()-ROW($F$2),COLUMNS(transit!$A$2:$Y$402)),1,1)</f>
        <v>12</v>
      </c>
      <c r="G4881">
        <f ca="1">OFFSET(drive!$A$2:$Y$402,TRUNC((ROW()-ROW($G$2))/COLUMNS(drive!$A$2:$Y$402)),MOD(ROW()-ROW($G$2),COLUMNS(drive!$A$2:$Y$402)),1,1)</f>
        <v>4</v>
      </c>
      <c r="H4881" s="5">
        <f ca="1">(VLOOKUP($B4881,weights!$A$2:$R$6,4))*VLOOKUP($B4881,weights!$A$2:$R$6,6)^C4881*(VLOOKUP($B4881,weights!$A$2:$R$6,15)*EXP(VLOOKUP($B4881,weights!$A$2:$R$6,11)*D4881)+VLOOKUP($B4881,weights!$A$2:$R$6,16)*EXP(VLOOKUP($B4881,weights!$A$2:$R$6,12)*E4881)+VLOOKUP($B4881,weights!$A$2:$R$6,17)*EXP(VLOOKUP($B4881,weights!$A$2:$R$6,13)*F4881)+VLOOKUP($B4881,weights!$A$2:$R$6,18)*EXP(VLOOKUP($B4881,weights!$A$2:$R$6,14)*G4881))</f>
        <v>11.817771981738748</v>
      </c>
    </row>
    <row r="4882" spans="1:8" ht="12.75" x14ac:dyDescent="0.2">
      <c r="A4882">
        <f t="shared" si="0"/>
        <v>196</v>
      </c>
      <c r="B4882" t="str">
        <f t="shared" ref="B4882:C4882" si="4856">B4857</f>
        <v>restaurant</v>
      </c>
      <c r="C4882">
        <f t="shared" si="4856"/>
        <v>5</v>
      </c>
      <c r="D4882">
        <f ca="1">OFFSET(walk!$A$2:$Y$402,TRUNC((ROW()-ROW($D$2))/COLUMNS(walk!$A$2:$Y$402)),MOD(ROW()-ROW($D$2),COLUMNS(walk!$A$2:$Y$402)),1,1)</f>
        <v>16</v>
      </c>
      <c r="E4882">
        <f ca="1">OFFSET(bike!$A$2:$Y$402,TRUNC((ROW()-ROW($E$2))/COLUMNS(bike!$A$2:$Y$402)),MOD(ROW()-ROW($E$2),COLUMNS(bike!$A$2:$Y$402)),1,1)</f>
        <v>4</v>
      </c>
      <c r="F4882">
        <f ca="1">OFFSET(transit!$A$2:$Y$402,TRUNC((ROW()-ROW($F$2))/COLUMNS(transit!$A$2:$Y$402)),MOD(ROW()-ROW($F$2),COLUMNS(transit!$A$2:$Y$402)),1,1)</f>
        <v>12</v>
      </c>
      <c r="G4882">
        <f ca="1">OFFSET(drive!$A$2:$Y$402,TRUNC((ROW()-ROW($G$2))/COLUMNS(drive!$A$2:$Y$402)),MOD(ROW()-ROW($G$2),COLUMNS(drive!$A$2:$Y$402)),1,1)</f>
        <v>4</v>
      </c>
      <c r="H4882" s="5">
        <f ca="1">(VLOOKUP($B4882,weights!$A$2:$R$6,4))*VLOOKUP($B4882,weights!$A$2:$R$6,6)^C4882*(VLOOKUP($B4882,weights!$A$2:$R$6,15)*EXP(VLOOKUP($B4882,weights!$A$2:$R$6,11)*D4882)+VLOOKUP($B4882,weights!$A$2:$R$6,16)*EXP(VLOOKUP($B4882,weights!$A$2:$R$6,12)*E4882)+VLOOKUP($B4882,weights!$A$2:$R$6,17)*EXP(VLOOKUP($B4882,weights!$A$2:$R$6,13)*F4882)+VLOOKUP($B4882,weights!$A$2:$R$6,18)*EXP(VLOOKUP($B4882,weights!$A$2:$R$6,14)*G4882))</f>
        <v>10.592225257706579</v>
      </c>
    </row>
    <row r="4883" spans="1:8" ht="12.75" x14ac:dyDescent="0.2">
      <c r="A4883">
        <f t="shared" si="0"/>
        <v>196</v>
      </c>
      <c r="B4883" t="str">
        <f t="shared" ref="B4883:C4883" si="4857">B4858</f>
        <v>restaurant</v>
      </c>
      <c r="C4883">
        <f t="shared" si="4857"/>
        <v>6</v>
      </c>
      <c r="D4883">
        <f ca="1">OFFSET(walk!$A$2:$Y$402,TRUNC((ROW()-ROW($D$2))/COLUMNS(walk!$A$2:$Y$402)),MOD(ROW()-ROW($D$2),COLUMNS(walk!$A$2:$Y$402)),1,1)</f>
        <v>16</v>
      </c>
      <c r="E4883">
        <f ca="1">OFFSET(bike!$A$2:$Y$402,TRUNC((ROW()-ROW($E$2))/COLUMNS(bike!$A$2:$Y$402)),MOD(ROW()-ROW($E$2),COLUMNS(bike!$A$2:$Y$402)),1,1)</f>
        <v>4</v>
      </c>
      <c r="F4883">
        <f ca="1">OFFSET(transit!$A$2:$Y$402,TRUNC((ROW()-ROW($F$2))/COLUMNS(transit!$A$2:$Y$402)),MOD(ROW()-ROW($F$2),COLUMNS(transit!$A$2:$Y$402)),1,1)</f>
        <v>16</v>
      </c>
      <c r="G4883">
        <f ca="1">OFFSET(drive!$A$2:$Y$402,TRUNC((ROW()-ROW($G$2))/COLUMNS(drive!$A$2:$Y$402)),MOD(ROW()-ROW($G$2),COLUMNS(drive!$A$2:$Y$402)),1,1)</f>
        <v>4</v>
      </c>
      <c r="H4883" s="5">
        <f ca="1">(VLOOKUP($B4883,weights!$A$2:$R$6,4))*VLOOKUP($B4883,weights!$A$2:$R$6,6)^C4883*(VLOOKUP($B4883,weights!$A$2:$R$6,15)*EXP(VLOOKUP($B4883,weights!$A$2:$R$6,11)*D4883)+VLOOKUP($B4883,weights!$A$2:$R$6,16)*EXP(VLOOKUP($B4883,weights!$A$2:$R$6,12)*E4883)+VLOOKUP($B4883,weights!$A$2:$R$6,17)*EXP(VLOOKUP($B4883,weights!$A$2:$R$6,13)*F4883)+VLOOKUP($B4883,weights!$A$2:$R$6,18)*EXP(VLOOKUP($B4883,weights!$A$2:$R$6,14)*G4883))</f>
        <v>8.8749388914328584</v>
      </c>
    </row>
    <row r="4884" spans="1:8" ht="12.75" x14ac:dyDescent="0.2">
      <c r="A4884">
        <f t="shared" si="0"/>
        <v>196</v>
      </c>
      <c r="B4884" t="str">
        <f t="shared" ref="B4884:C4884" si="4858">B4859</f>
        <v>restaurant</v>
      </c>
      <c r="C4884">
        <f t="shared" si="4858"/>
        <v>7</v>
      </c>
      <c r="D4884">
        <f ca="1">OFFSET(walk!$A$2:$Y$402,TRUNC((ROW()-ROW($D$2))/COLUMNS(walk!$A$2:$Y$402)),MOD(ROW()-ROW($D$2),COLUMNS(walk!$A$2:$Y$402)),1,1)</f>
        <v>16</v>
      </c>
      <c r="E4884">
        <f ca="1">OFFSET(bike!$A$2:$Y$402,TRUNC((ROW()-ROW($E$2))/COLUMNS(bike!$A$2:$Y$402)),MOD(ROW()-ROW($E$2),COLUMNS(bike!$A$2:$Y$402)),1,1)</f>
        <v>6</v>
      </c>
      <c r="F4884">
        <f ca="1">OFFSET(transit!$A$2:$Y$402,TRUNC((ROW()-ROW($F$2))/COLUMNS(transit!$A$2:$Y$402)),MOD(ROW()-ROW($F$2),COLUMNS(transit!$A$2:$Y$402)),1,1)</f>
        <v>16</v>
      </c>
      <c r="G4884">
        <f ca="1">OFFSET(drive!$A$2:$Y$402,TRUNC((ROW()-ROW($G$2))/COLUMNS(drive!$A$2:$Y$402)),MOD(ROW()-ROW($G$2),COLUMNS(drive!$A$2:$Y$402)),1,1)</f>
        <v>4</v>
      </c>
      <c r="H4884" s="5">
        <f ca="1">(VLOOKUP($B4884,weights!$A$2:$R$6,4))*VLOOKUP($B4884,weights!$A$2:$R$6,6)^C4884*(VLOOKUP($B4884,weights!$A$2:$R$6,15)*EXP(VLOOKUP($B4884,weights!$A$2:$R$6,11)*D4884)+VLOOKUP($B4884,weights!$A$2:$R$6,16)*EXP(VLOOKUP($B4884,weights!$A$2:$R$6,12)*E4884)+VLOOKUP($B4884,weights!$A$2:$R$6,17)*EXP(VLOOKUP($B4884,weights!$A$2:$R$6,13)*F4884)+VLOOKUP($B4884,weights!$A$2:$R$6,18)*EXP(VLOOKUP($B4884,weights!$A$2:$R$6,14)*G4884))</f>
        <v>6.8715137822454553</v>
      </c>
    </row>
    <row r="4885" spans="1:8" ht="12.75" x14ac:dyDescent="0.2">
      <c r="A4885">
        <f t="shared" si="0"/>
        <v>196</v>
      </c>
      <c r="B4885" t="str">
        <f t="shared" ref="B4885:C4885" si="4859">B4860</f>
        <v>restaurant</v>
      </c>
      <c r="C4885">
        <f t="shared" si="4859"/>
        <v>8</v>
      </c>
      <c r="D4885">
        <f ca="1">OFFSET(walk!$A$2:$Y$402,TRUNC((ROW()-ROW($D$2))/COLUMNS(walk!$A$2:$Y$402)),MOD(ROW()-ROW($D$2),COLUMNS(walk!$A$2:$Y$402)),1,1)</f>
        <v>19</v>
      </c>
      <c r="E4885">
        <f ca="1">OFFSET(bike!$A$2:$Y$402,TRUNC((ROW()-ROW($E$2))/COLUMNS(bike!$A$2:$Y$402)),MOD(ROW()-ROW($E$2),COLUMNS(bike!$A$2:$Y$402)),1,1)</f>
        <v>6</v>
      </c>
      <c r="F4885">
        <f ca="1">OFFSET(transit!$A$2:$Y$402,TRUNC((ROW()-ROW($F$2))/COLUMNS(transit!$A$2:$Y$402)),MOD(ROW()-ROW($F$2),COLUMNS(transit!$A$2:$Y$402)),1,1)</f>
        <v>16</v>
      </c>
      <c r="G4885">
        <f ca="1">OFFSET(drive!$A$2:$Y$402,TRUNC((ROW()-ROW($G$2))/COLUMNS(drive!$A$2:$Y$402)),MOD(ROW()-ROW($G$2),COLUMNS(drive!$A$2:$Y$402)),1,1)</f>
        <v>5</v>
      </c>
      <c r="H4885" s="5">
        <f ca="1">(VLOOKUP($B4885,weights!$A$2:$R$6,4))*VLOOKUP($B4885,weights!$A$2:$R$6,6)^C4885*(VLOOKUP($B4885,weights!$A$2:$R$6,15)*EXP(VLOOKUP($B4885,weights!$A$2:$R$6,11)*D4885)+VLOOKUP($B4885,weights!$A$2:$R$6,16)*EXP(VLOOKUP($B4885,weights!$A$2:$R$6,12)*E4885)+VLOOKUP($B4885,weights!$A$2:$R$6,17)*EXP(VLOOKUP($B4885,weights!$A$2:$R$6,13)*F4885)+VLOOKUP($B4885,weights!$A$2:$R$6,18)*EXP(VLOOKUP($B4885,weights!$A$2:$R$6,14)*G4885))</f>
        <v>5.5018700457194347</v>
      </c>
    </row>
    <row r="4886" spans="1:8" ht="12.75" x14ac:dyDescent="0.2">
      <c r="A4886">
        <f t="shared" si="0"/>
        <v>196</v>
      </c>
      <c r="B4886" t="str">
        <f t="shared" ref="B4886:C4886" si="4860">B4861</f>
        <v>restaurant</v>
      </c>
      <c r="C4886">
        <f t="shared" si="4860"/>
        <v>9</v>
      </c>
      <c r="D4886">
        <f ca="1">OFFSET(walk!$A$2:$Y$402,TRUNC((ROW()-ROW($D$2))/COLUMNS(walk!$A$2:$Y$402)),MOD(ROW()-ROW($D$2),COLUMNS(walk!$A$2:$Y$402)),1,1)</f>
        <v>20</v>
      </c>
      <c r="E4886">
        <f ca="1">OFFSET(bike!$A$2:$Y$402,TRUNC((ROW()-ROW($E$2))/COLUMNS(bike!$A$2:$Y$402)),MOD(ROW()-ROW($E$2),COLUMNS(bike!$A$2:$Y$402)),1,1)</f>
        <v>6</v>
      </c>
      <c r="F4886">
        <f ca="1">OFFSET(transit!$A$2:$Y$402,TRUNC((ROW()-ROW($F$2))/COLUMNS(transit!$A$2:$Y$402)),MOD(ROW()-ROW($F$2),COLUMNS(transit!$A$2:$Y$402)),1,1)</f>
        <v>18</v>
      </c>
      <c r="G4886">
        <f ca="1">OFFSET(drive!$A$2:$Y$402,TRUNC((ROW()-ROW($G$2))/COLUMNS(drive!$A$2:$Y$402)),MOD(ROW()-ROW($G$2),COLUMNS(drive!$A$2:$Y$402)),1,1)</f>
        <v>5</v>
      </c>
      <c r="H4886" s="5">
        <f ca="1">(VLOOKUP($B4886,weights!$A$2:$R$6,4))*VLOOKUP($B4886,weights!$A$2:$R$6,6)^C4886*(VLOOKUP($B4886,weights!$A$2:$R$6,15)*EXP(VLOOKUP($B4886,weights!$A$2:$R$6,11)*D4886)+VLOOKUP($B4886,weights!$A$2:$R$6,16)*EXP(VLOOKUP($B4886,weights!$A$2:$R$6,12)*E4886)+VLOOKUP($B4886,weights!$A$2:$R$6,17)*EXP(VLOOKUP($B4886,weights!$A$2:$R$6,13)*F4886)+VLOOKUP($B4886,weights!$A$2:$R$6,18)*EXP(VLOOKUP($B4886,weights!$A$2:$R$6,14)*G4886))</f>
        <v>4.7716067456862845</v>
      </c>
    </row>
    <row r="4887" spans="1:8" ht="12.75" x14ac:dyDescent="0.2">
      <c r="A4887">
        <f t="shared" si="0"/>
        <v>196</v>
      </c>
      <c r="B4887" t="str">
        <f t="shared" ref="B4887:C4887" si="4861">B4862</f>
        <v>supermarket</v>
      </c>
      <c r="C4887">
        <f t="shared" si="4861"/>
        <v>0</v>
      </c>
      <c r="D4887">
        <f ca="1">OFFSET(walk!$A$2:$Y$402,TRUNC((ROW()-ROW($D$2))/COLUMNS(walk!$A$2:$Y$402)),MOD(ROW()-ROW($D$2),COLUMNS(walk!$A$2:$Y$402)),1,1)</f>
        <v>42</v>
      </c>
      <c r="E4887">
        <f ca="1">OFFSET(bike!$A$2:$Y$402,TRUNC((ROW()-ROW($E$2))/COLUMNS(bike!$A$2:$Y$402)),MOD(ROW()-ROW($E$2),COLUMNS(bike!$A$2:$Y$402)),1,1)</f>
        <v>16</v>
      </c>
      <c r="F4887">
        <f ca="1">OFFSET(transit!$A$2:$Y$402,TRUNC((ROW()-ROW($F$2))/COLUMNS(transit!$A$2:$Y$402)),MOD(ROW()-ROW($F$2),COLUMNS(transit!$A$2:$Y$402)),1,1)</f>
        <v>22</v>
      </c>
      <c r="G4887">
        <f ca="1">OFFSET(drive!$A$2:$Y$402,TRUNC((ROW()-ROW($G$2))/COLUMNS(drive!$A$2:$Y$402)),MOD(ROW()-ROW($G$2),COLUMNS(drive!$A$2:$Y$402)),1,1)</f>
        <v>9</v>
      </c>
      <c r="H4887" s="5">
        <f ca="1">(VLOOKUP($B4887,weights!$A$2:$R$6,4))*VLOOKUP($B4887,weights!$A$2:$R$6,6)^C4887*(VLOOKUP($B4887,weights!$A$2:$R$6,15)*EXP(VLOOKUP($B4887,weights!$A$2:$R$6,11)*D4887)+VLOOKUP($B4887,weights!$A$2:$R$6,16)*EXP(VLOOKUP($B4887,weights!$A$2:$R$6,12)*E4887)+VLOOKUP($B4887,weights!$A$2:$R$6,17)*EXP(VLOOKUP($B4887,weights!$A$2:$R$6,13)*F4887)+VLOOKUP($B4887,weights!$A$2:$R$6,18)*EXP(VLOOKUP($B4887,weights!$A$2:$R$6,14)*G4887))</f>
        <v>2.8178760092379345</v>
      </c>
    </row>
    <row r="4888" spans="1:8" ht="12.75" x14ac:dyDescent="0.2">
      <c r="A4888">
        <f t="shared" si="0"/>
        <v>196</v>
      </c>
      <c r="B4888" t="str">
        <f t="shared" ref="B4888:C4888" si="4862">B4863</f>
        <v>supermarket</v>
      </c>
      <c r="C4888">
        <f t="shared" si="4862"/>
        <v>1</v>
      </c>
      <c r="D4888">
        <f ca="1">OFFSET(walk!$A$2:$Y$402,TRUNC((ROW()-ROW($D$2))/COLUMNS(walk!$A$2:$Y$402)),MOD(ROW()-ROW($D$2),COLUMNS(walk!$A$2:$Y$402)),1,1)</f>
        <v>53</v>
      </c>
      <c r="E4888">
        <f ca="1">OFFSET(bike!$A$2:$Y$402,TRUNC((ROW()-ROW($E$2))/COLUMNS(bike!$A$2:$Y$402)),MOD(ROW()-ROW($E$2),COLUMNS(bike!$A$2:$Y$402)),1,1)</f>
        <v>17</v>
      </c>
      <c r="F4888">
        <f ca="1">OFFSET(transit!$A$2:$Y$402,TRUNC((ROW()-ROW($F$2))/COLUMNS(transit!$A$2:$Y$402)),MOD(ROW()-ROW($F$2),COLUMNS(transit!$A$2:$Y$402)),1,1)</f>
        <v>26</v>
      </c>
      <c r="G4888">
        <f ca="1">OFFSET(drive!$A$2:$Y$402,TRUNC((ROW()-ROW($G$2))/COLUMNS(drive!$A$2:$Y$402)),MOD(ROW()-ROW($G$2),COLUMNS(drive!$A$2:$Y$402)),1,1)</f>
        <v>10</v>
      </c>
      <c r="H4888" s="5">
        <f ca="1">(VLOOKUP($B4888,weights!$A$2:$R$6,4))*VLOOKUP($B4888,weights!$A$2:$R$6,6)^C4888*(VLOOKUP($B4888,weights!$A$2:$R$6,15)*EXP(VLOOKUP($B4888,weights!$A$2:$R$6,11)*D4888)+VLOOKUP($B4888,weights!$A$2:$R$6,16)*EXP(VLOOKUP($B4888,weights!$A$2:$R$6,12)*E4888)+VLOOKUP($B4888,weights!$A$2:$R$6,17)*EXP(VLOOKUP($B4888,weights!$A$2:$R$6,13)*F4888)+VLOOKUP($B4888,weights!$A$2:$R$6,18)*EXP(VLOOKUP($B4888,weights!$A$2:$R$6,14)*G4888))</f>
        <v>1.3090455873046474</v>
      </c>
    </row>
    <row r="4889" spans="1:8" ht="12.75" x14ac:dyDescent="0.2">
      <c r="A4889">
        <f t="shared" si="0"/>
        <v>196</v>
      </c>
      <c r="B4889" t="str">
        <f t="shared" ref="B4889:C4889" si="4863">B4864</f>
        <v>supermarket</v>
      </c>
      <c r="C4889">
        <f t="shared" si="4863"/>
        <v>2</v>
      </c>
      <c r="D4889">
        <f ca="1">OFFSET(walk!$A$2:$Y$402,TRUNC((ROW()-ROW($D$2))/COLUMNS(walk!$A$2:$Y$402)),MOD(ROW()-ROW($D$2),COLUMNS(walk!$A$2:$Y$402)),1,1)</f>
        <v>58</v>
      </c>
      <c r="E4889">
        <f ca="1">OFFSET(bike!$A$2:$Y$402,TRUNC((ROW()-ROW($E$2))/COLUMNS(bike!$A$2:$Y$402)),MOD(ROW()-ROW($E$2),COLUMNS(bike!$A$2:$Y$402)),1,1)</f>
        <v>18</v>
      </c>
      <c r="F4889">
        <f ca="1">OFFSET(transit!$A$2:$Y$402,TRUNC((ROW()-ROW($F$2))/COLUMNS(transit!$A$2:$Y$402)),MOD(ROW()-ROW($F$2),COLUMNS(transit!$A$2:$Y$402)),1,1)</f>
        <v>36</v>
      </c>
      <c r="G4889">
        <f ca="1">OFFSET(drive!$A$2:$Y$402,TRUNC((ROW()-ROW($G$2))/COLUMNS(drive!$A$2:$Y$402)),MOD(ROW()-ROW($G$2),COLUMNS(drive!$A$2:$Y$402)),1,1)</f>
        <v>13</v>
      </c>
      <c r="H4889" s="5">
        <f ca="1">(VLOOKUP($B4889,weights!$A$2:$R$6,4))*VLOOKUP($B4889,weights!$A$2:$R$6,6)^C4889*(VLOOKUP($B4889,weights!$A$2:$R$6,15)*EXP(VLOOKUP($B4889,weights!$A$2:$R$6,11)*D4889)+VLOOKUP($B4889,weights!$A$2:$R$6,16)*EXP(VLOOKUP($B4889,weights!$A$2:$R$6,12)*E4889)+VLOOKUP($B4889,weights!$A$2:$R$6,17)*EXP(VLOOKUP($B4889,weights!$A$2:$R$6,13)*F4889)+VLOOKUP($B4889,weights!$A$2:$R$6,18)*EXP(VLOOKUP($B4889,weights!$A$2:$R$6,14)*G4889))</f>
        <v>0.40394981810618197</v>
      </c>
    </row>
    <row r="4890" spans="1:8" ht="12.75" x14ac:dyDescent="0.2">
      <c r="A4890">
        <f t="shared" si="0"/>
        <v>196</v>
      </c>
      <c r="B4890" t="str">
        <f t="shared" ref="B4890:C4890" si="4864">B4865</f>
        <v>supermarket</v>
      </c>
      <c r="C4890">
        <f t="shared" si="4864"/>
        <v>3</v>
      </c>
      <c r="D4890">
        <f ca="1">OFFSET(walk!$A$2:$Y$402,TRUNC((ROW()-ROW($D$2))/COLUMNS(walk!$A$2:$Y$402)),MOD(ROW()-ROW($D$2),COLUMNS(walk!$A$2:$Y$402)),1,1)</f>
        <v>65</v>
      </c>
      <c r="E4890">
        <f ca="1">OFFSET(bike!$A$2:$Y$402,TRUNC((ROW()-ROW($E$2))/COLUMNS(bike!$A$2:$Y$402)),MOD(ROW()-ROW($E$2),COLUMNS(bike!$A$2:$Y$402)),1,1)</f>
        <v>21</v>
      </c>
      <c r="F4890">
        <f ca="1">OFFSET(transit!$A$2:$Y$402,TRUNC((ROW()-ROW($F$2))/COLUMNS(transit!$A$2:$Y$402)),MOD(ROW()-ROW($F$2),COLUMNS(transit!$A$2:$Y$402)),1,1)</f>
        <v>39</v>
      </c>
      <c r="G4890">
        <f ca="1">OFFSET(drive!$A$2:$Y$402,TRUNC((ROW()-ROW($G$2))/COLUMNS(drive!$A$2:$Y$402)),MOD(ROW()-ROW($G$2),COLUMNS(drive!$A$2:$Y$402)),1,1)</f>
        <v>14</v>
      </c>
      <c r="H4890" s="5">
        <f ca="1">(VLOOKUP($B4890,weights!$A$2:$R$6,4))*VLOOKUP($B4890,weights!$A$2:$R$6,6)^C4890*(VLOOKUP($B4890,weights!$A$2:$R$6,15)*EXP(VLOOKUP($B4890,weights!$A$2:$R$6,11)*D4890)+VLOOKUP($B4890,weights!$A$2:$R$6,16)*EXP(VLOOKUP($B4890,weights!$A$2:$R$6,12)*E4890)+VLOOKUP($B4890,weights!$A$2:$R$6,17)*EXP(VLOOKUP($B4890,weights!$A$2:$R$6,13)*F4890)+VLOOKUP($B4890,weights!$A$2:$R$6,18)*EXP(VLOOKUP($B4890,weights!$A$2:$R$6,14)*G4890))</f>
        <v>0.18811280713149936</v>
      </c>
    </row>
    <row r="4891" spans="1:8" ht="12.75" x14ac:dyDescent="0.2">
      <c r="A4891">
        <f t="shared" si="0"/>
        <v>196</v>
      </c>
      <c r="B4891" t="str">
        <f t="shared" ref="B4891:C4891" si="4865">B4866</f>
        <v>supermarket</v>
      </c>
      <c r="C4891">
        <f t="shared" si="4865"/>
        <v>4</v>
      </c>
      <c r="D4891">
        <f ca="1">OFFSET(walk!$A$2:$Y$402,TRUNC((ROW()-ROW($D$2))/COLUMNS(walk!$A$2:$Y$402)),MOD(ROW()-ROW($D$2),COLUMNS(walk!$A$2:$Y$402)),1,1)</f>
        <v>81</v>
      </c>
      <c r="E4891">
        <f ca="1">OFFSET(bike!$A$2:$Y$402,TRUNC((ROW()-ROW($E$2))/COLUMNS(bike!$A$2:$Y$402)),MOD(ROW()-ROW($E$2),COLUMNS(bike!$A$2:$Y$402)),1,1)</f>
        <v>25</v>
      </c>
      <c r="F4891">
        <f ca="1">OFFSET(transit!$A$2:$Y$402,TRUNC((ROW()-ROW($F$2))/COLUMNS(transit!$A$2:$Y$402)),MOD(ROW()-ROW($F$2),COLUMNS(transit!$A$2:$Y$402)),1,1)</f>
        <v>43</v>
      </c>
      <c r="G4891">
        <f ca="1">OFFSET(drive!$A$2:$Y$402,TRUNC((ROW()-ROW($G$2))/COLUMNS(drive!$A$2:$Y$402)),MOD(ROW()-ROW($G$2),COLUMNS(drive!$A$2:$Y$402)),1,1)</f>
        <v>16</v>
      </c>
      <c r="H4891" s="5">
        <f ca="1">(VLOOKUP($B4891,weights!$A$2:$R$6,4))*VLOOKUP($B4891,weights!$A$2:$R$6,6)^C4891*(VLOOKUP($B4891,weights!$A$2:$R$6,15)*EXP(VLOOKUP($B4891,weights!$A$2:$R$6,11)*D4891)+VLOOKUP($B4891,weights!$A$2:$R$6,16)*EXP(VLOOKUP($B4891,weights!$A$2:$R$6,12)*E4891)+VLOOKUP($B4891,weights!$A$2:$R$6,17)*EXP(VLOOKUP($B4891,weights!$A$2:$R$6,13)*F4891)+VLOOKUP($B4891,weights!$A$2:$R$6,18)*EXP(VLOOKUP($B4891,weights!$A$2:$R$6,14)*G4891))</f>
        <v>7.1648760235932946E-2</v>
      </c>
    </row>
    <row r="4892" spans="1:8" ht="12.75" x14ac:dyDescent="0.2">
      <c r="A4892">
        <f t="shared" si="0"/>
        <v>196</v>
      </c>
      <c r="B4892" t="str">
        <f t="shared" ref="B4892:C4892" si="4866">B4867</f>
        <v>store</v>
      </c>
      <c r="C4892">
        <f t="shared" si="4866"/>
        <v>0</v>
      </c>
      <c r="D4892">
        <f ca="1">OFFSET(walk!$A$2:$Y$402,TRUNC((ROW()-ROW($D$2))/COLUMNS(walk!$A$2:$Y$402)),MOD(ROW()-ROW($D$2),COLUMNS(walk!$A$2:$Y$402)),1,1)</f>
        <v>9</v>
      </c>
      <c r="E4892">
        <f ca="1">OFFSET(bike!$A$2:$Y$402,TRUNC((ROW()-ROW($E$2))/COLUMNS(bike!$A$2:$Y$402)),MOD(ROW()-ROW($E$2),COLUMNS(bike!$A$2:$Y$402)),1,1)</f>
        <v>2</v>
      </c>
      <c r="F4892">
        <f ca="1">OFFSET(transit!$A$2:$Y$402,TRUNC((ROW()-ROW($F$2))/COLUMNS(transit!$A$2:$Y$402)),MOD(ROW()-ROW($F$2),COLUMNS(transit!$A$2:$Y$402)),1,1)</f>
        <v>9</v>
      </c>
      <c r="G4892">
        <f ca="1">OFFSET(drive!$A$2:$Y$402,TRUNC((ROW()-ROW($G$2))/COLUMNS(drive!$A$2:$Y$402)),MOD(ROW()-ROW($G$2),COLUMNS(drive!$A$2:$Y$402)),1,1)</f>
        <v>3</v>
      </c>
      <c r="H4892" s="5">
        <f ca="1">(VLOOKUP($B4892,weights!$A$2:$R$6,4))*VLOOKUP($B4892,weights!$A$2:$R$6,6)^C4892*(VLOOKUP($B4892,weights!$A$2:$R$6,15)*EXP(VLOOKUP($B4892,weights!$A$2:$R$6,11)*D4892)+VLOOKUP($B4892,weights!$A$2:$R$6,16)*EXP(VLOOKUP($B4892,weights!$A$2:$R$6,12)*E4892)+VLOOKUP($B4892,weights!$A$2:$R$6,17)*EXP(VLOOKUP($B4892,weights!$A$2:$R$6,13)*F4892)+VLOOKUP($B4892,weights!$A$2:$R$6,18)*EXP(VLOOKUP($B4892,weights!$A$2:$R$6,14)*G4892))</f>
        <v>11.144819505645453</v>
      </c>
    </row>
    <row r="4893" spans="1:8" ht="12.75" x14ac:dyDescent="0.2">
      <c r="A4893">
        <f t="shared" si="0"/>
        <v>196</v>
      </c>
      <c r="B4893" t="str">
        <f t="shared" ref="B4893:C4893" si="4867">B4868</f>
        <v>store</v>
      </c>
      <c r="C4893">
        <f t="shared" si="4867"/>
        <v>1</v>
      </c>
      <c r="D4893">
        <f ca="1">OFFSET(walk!$A$2:$Y$402,TRUNC((ROW()-ROW($D$2))/COLUMNS(walk!$A$2:$Y$402)),MOD(ROW()-ROW($D$2),COLUMNS(walk!$A$2:$Y$402)),1,1)</f>
        <v>11</v>
      </c>
      <c r="E4893">
        <f ca="1">OFFSET(bike!$A$2:$Y$402,TRUNC((ROW()-ROW($E$2))/COLUMNS(bike!$A$2:$Y$402)),MOD(ROW()-ROW($E$2),COLUMNS(bike!$A$2:$Y$402)),1,1)</f>
        <v>3</v>
      </c>
      <c r="F4893">
        <f ca="1">OFFSET(transit!$A$2:$Y$402,TRUNC((ROW()-ROW($F$2))/COLUMNS(transit!$A$2:$Y$402)),MOD(ROW()-ROW($F$2),COLUMNS(transit!$A$2:$Y$402)),1,1)</f>
        <v>9</v>
      </c>
      <c r="G4893">
        <f ca="1">OFFSET(drive!$A$2:$Y$402,TRUNC((ROW()-ROW($G$2))/COLUMNS(drive!$A$2:$Y$402)),MOD(ROW()-ROW($G$2),COLUMNS(drive!$A$2:$Y$402)),1,1)</f>
        <v>3</v>
      </c>
      <c r="H4893" s="5">
        <f ca="1">(VLOOKUP($B4893,weights!$A$2:$R$6,4))*VLOOKUP($B4893,weights!$A$2:$R$6,6)^C4893*(VLOOKUP($B4893,weights!$A$2:$R$6,15)*EXP(VLOOKUP($B4893,weights!$A$2:$R$6,11)*D4893)+VLOOKUP($B4893,weights!$A$2:$R$6,16)*EXP(VLOOKUP($B4893,weights!$A$2:$R$6,12)*E4893)+VLOOKUP($B4893,weights!$A$2:$R$6,17)*EXP(VLOOKUP($B4893,weights!$A$2:$R$6,13)*F4893)+VLOOKUP($B4893,weights!$A$2:$R$6,18)*EXP(VLOOKUP($B4893,weights!$A$2:$R$6,14)*G4893))</f>
        <v>6.0696510089461313</v>
      </c>
    </row>
    <row r="4894" spans="1:8" ht="12.75" x14ac:dyDescent="0.2">
      <c r="A4894">
        <f t="shared" si="0"/>
        <v>196</v>
      </c>
      <c r="B4894" t="str">
        <f t="shared" ref="B4894:C4894" si="4868">B4869</f>
        <v>store</v>
      </c>
      <c r="C4894">
        <f t="shared" si="4868"/>
        <v>2</v>
      </c>
      <c r="D4894">
        <f ca="1">OFFSET(walk!$A$2:$Y$402,TRUNC((ROW()-ROW($D$2))/COLUMNS(walk!$A$2:$Y$402)),MOD(ROW()-ROW($D$2),COLUMNS(walk!$A$2:$Y$402)),1,1)</f>
        <v>13</v>
      </c>
      <c r="E4894">
        <f ca="1">OFFSET(bike!$A$2:$Y$402,TRUNC((ROW()-ROW($E$2))/COLUMNS(bike!$A$2:$Y$402)),MOD(ROW()-ROW($E$2),COLUMNS(bike!$A$2:$Y$402)),1,1)</f>
        <v>3</v>
      </c>
      <c r="F4894">
        <f ca="1">OFFSET(transit!$A$2:$Y$402,TRUNC((ROW()-ROW($F$2))/COLUMNS(transit!$A$2:$Y$402)),MOD(ROW()-ROW($F$2),COLUMNS(transit!$A$2:$Y$402)),1,1)</f>
        <v>11</v>
      </c>
      <c r="G4894">
        <f ca="1">OFFSET(drive!$A$2:$Y$402,TRUNC((ROW()-ROW($G$2))/COLUMNS(drive!$A$2:$Y$402)),MOD(ROW()-ROW($G$2),COLUMNS(drive!$A$2:$Y$402)),1,1)</f>
        <v>4</v>
      </c>
      <c r="H4894" s="5">
        <f ca="1">(VLOOKUP($B4894,weights!$A$2:$R$6,4))*VLOOKUP($B4894,weights!$A$2:$R$6,6)^C4894*(VLOOKUP($B4894,weights!$A$2:$R$6,15)*EXP(VLOOKUP($B4894,weights!$A$2:$R$6,11)*D4894)+VLOOKUP($B4894,weights!$A$2:$R$6,16)*EXP(VLOOKUP($B4894,weights!$A$2:$R$6,12)*E4894)+VLOOKUP($B4894,weights!$A$2:$R$6,17)*EXP(VLOOKUP($B4894,weights!$A$2:$R$6,13)*F4894)+VLOOKUP($B4894,weights!$A$2:$R$6,18)*EXP(VLOOKUP($B4894,weights!$A$2:$R$6,14)*G4894))</f>
        <v>3.4287653188461298</v>
      </c>
    </row>
    <row r="4895" spans="1:8" ht="12.75" x14ac:dyDescent="0.2">
      <c r="A4895">
        <f t="shared" si="0"/>
        <v>196</v>
      </c>
      <c r="B4895" t="str">
        <f t="shared" ref="B4895:C4895" si="4869">B4870</f>
        <v>store</v>
      </c>
      <c r="C4895">
        <f t="shared" si="4869"/>
        <v>3</v>
      </c>
      <c r="D4895">
        <f ca="1">OFFSET(walk!$A$2:$Y$402,TRUNC((ROW()-ROW($D$2))/COLUMNS(walk!$A$2:$Y$402)),MOD(ROW()-ROW($D$2),COLUMNS(walk!$A$2:$Y$402)),1,1)</f>
        <v>15</v>
      </c>
      <c r="E4895">
        <f ca="1">OFFSET(bike!$A$2:$Y$402,TRUNC((ROW()-ROW($E$2))/COLUMNS(bike!$A$2:$Y$402)),MOD(ROW()-ROW($E$2),COLUMNS(bike!$A$2:$Y$402)),1,1)</f>
        <v>4</v>
      </c>
      <c r="F4895">
        <f ca="1">OFFSET(transit!$A$2:$Y$402,TRUNC((ROW()-ROW($F$2))/COLUMNS(transit!$A$2:$Y$402)),MOD(ROW()-ROW($F$2),COLUMNS(transit!$A$2:$Y$402)),1,1)</f>
        <v>15</v>
      </c>
      <c r="G4895">
        <f ca="1">OFFSET(drive!$A$2:$Y$402,TRUNC((ROW()-ROW($G$2))/COLUMNS(drive!$A$2:$Y$402)),MOD(ROW()-ROW($G$2),COLUMNS(drive!$A$2:$Y$402)),1,1)</f>
        <v>4</v>
      </c>
      <c r="H4895" s="5">
        <f ca="1">(VLOOKUP($B4895,weights!$A$2:$R$6,4))*VLOOKUP($B4895,weights!$A$2:$R$6,6)^C4895*(VLOOKUP($B4895,weights!$A$2:$R$6,15)*EXP(VLOOKUP($B4895,weights!$A$2:$R$6,11)*D4895)+VLOOKUP($B4895,weights!$A$2:$R$6,16)*EXP(VLOOKUP($B4895,weights!$A$2:$R$6,12)*E4895)+VLOOKUP($B4895,weights!$A$2:$R$6,17)*EXP(VLOOKUP($B4895,weights!$A$2:$R$6,13)*F4895)+VLOOKUP($B4895,weights!$A$2:$R$6,18)*EXP(VLOOKUP($B4895,weights!$A$2:$R$6,14)*G4895))</f>
        <v>1.8210804878966431</v>
      </c>
    </row>
    <row r="4896" spans="1:8" ht="12.75" x14ac:dyDescent="0.2">
      <c r="A4896">
        <f t="shared" si="0"/>
        <v>196</v>
      </c>
      <c r="B4896" t="str">
        <f t="shared" ref="B4896:C4896" si="4870">B4871</f>
        <v>store</v>
      </c>
      <c r="C4896">
        <f t="shared" si="4870"/>
        <v>4</v>
      </c>
      <c r="D4896">
        <f ca="1">OFFSET(walk!$A$2:$Y$402,TRUNC((ROW()-ROW($D$2))/COLUMNS(walk!$A$2:$Y$402)),MOD(ROW()-ROW($D$2),COLUMNS(walk!$A$2:$Y$402)),1,1)</f>
        <v>17</v>
      </c>
      <c r="E4896">
        <f ca="1">OFFSET(bike!$A$2:$Y$402,TRUNC((ROW()-ROW($E$2))/COLUMNS(bike!$A$2:$Y$402)),MOD(ROW()-ROW($E$2),COLUMNS(bike!$A$2:$Y$402)),1,1)</f>
        <v>6</v>
      </c>
      <c r="F4896">
        <f ca="1">OFFSET(transit!$A$2:$Y$402,TRUNC((ROW()-ROW($F$2))/COLUMNS(transit!$A$2:$Y$402)),MOD(ROW()-ROW($F$2),COLUMNS(transit!$A$2:$Y$402)),1,1)</f>
        <v>17</v>
      </c>
      <c r="G4896">
        <f ca="1">OFFSET(drive!$A$2:$Y$402,TRUNC((ROW()-ROW($G$2))/COLUMNS(drive!$A$2:$Y$402)),MOD(ROW()-ROW($G$2),COLUMNS(drive!$A$2:$Y$402)),1,1)</f>
        <v>4</v>
      </c>
      <c r="H4896" s="5">
        <f ca="1">(VLOOKUP($B4896,weights!$A$2:$R$6,4))*VLOOKUP($B4896,weights!$A$2:$R$6,6)^C4896*(VLOOKUP($B4896,weights!$A$2:$R$6,15)*EXP(VLOOKUP($B4896,weights!$A$2:$R$6,11)*D4896)+VLOOKUP($B4896,weights!$A$2:$R$6,16)*EXP(VLOOKUP($B4896,weights!$A$2:$R$6,12)*E4896)+VLOOKUP($B4896,weights!$A$2:$R$6,17)*EXP(VLOOKUP($B4896,weights!$A$2:$R$6,13)*F4896)+VLOOKUP($B4896,weights!$A$2:$R$6,18)*EXP(VLOOKUP($B4896,weights!$A$2:$R$6,14)*G4896))</f>
        <v>0.88566599810480451</v>
      </c>
    </row>
    <row r="4897" spans="1:8" ht="12.75" x14ac:dyDescent="0.2">
      <c r="A4897">
        <f t="shared" si="0"/>
        <v>196</v>
      </c>
      <c r="B4897" t="str">
        <f t="shared" ref="B4897:C4897" si="4871">B4872</f>
        <v>pharmacy</v>
      </c>
      <c r="C4897">
        <f t="shared" si="4871"/>
        <v>0</v>
      </c>
      <c r="D4897">
        <f ca="1">OFFSET(walk!$A$2:$Y$402,TRUNC((ROW()-ROW($D$2))/COLUMNS(walk!$A$2:$Y$402)),MOD(ROW()-ROW($D$2),COLUMNS(walk!$A$2:$Y$402)),1,1)</f>
        <v>15</v>
      </c>
      <c r="E4897">
        <f ca="1">OFFSET(bike!$A$2:$Y$402,TRUNC((ROW()-ROW($E$2))/COLUMNS(bike!$A$2:$Y$402)),MOD(ROW()-ROW($E$2),COLUMNS(bike!$A$2:$Y$402)),1,1)</f>
        <v>4</v>
      </c>
      <c r="F4897">
        <f ca="1">OFFSET(transit!$A$2:$Y$402,TRUNC((ROW()-ROW($F$2))/COLUMNS(transit!$A$2:$Y$402)),MOD(ROW()-ROW($F$2),COLUMNS(transit!$A$2:$Y$402)),1,1)</f>
        <v>15</v>
      </c>
      <c r="G4897">
        <f ca="1">OFFSET(drive!$A$2:$Y$402,TRUNC((ROW()-ROW($G$2))/COLUMNS(drive!$A$2:$Y$402)),MOD(ROW()-ROW($G$2),COLUMNS(drive!$A$2:$Y$402)),1,1)</f>
        <v>3</v>
      </c>
      <c r="H4897" s="5">
        <f ca="1">(VLOOKUP($B4897,weights!$A$2:$R$6,4))*VLOOKUP($B4897,weights!$A$2:$R$6,6)^C4897*(VLOOKUP($B4897,weights!$A$2:$R$6,15)*EXP(VLOOKUP($B4897,weights!$A$2:$R$6,11)*D4897)+VLOOKUP($B4897,weights!$A$2:$R$6,16)*EXP(VLOOKUP($B4897,weights!$A$2:$R$6,12)*E4897)+VLOOKUP($B4897,weights!$A$2:$R$6,17)*EXP(VLOOKUP($B4897,weights!$A$2:$R$6,13)*F4897)+VLOOKUP($B4897,weights!$A$2:$R$6,18)*EXP(VLOOKUP($B4897,weights!$A$2:$R$6,14)*G4897))</f>
        <v>4.923741737242187</v>
      </c>
    </row>
    <row r="4898" spans="1:8" ht="12.75" x14ac:dyDescent="0.2">
      <c r="A4898">
        <f t="shared" si="0"/>
        <v>196</v>
      </c>
      <c r="B4898" t="str">
        <f t="shared" ref="B4898:C4898" si="4872">B4873</f>
        <v>pharmacy</v>
      </c>
      <c r="C4898">
        <f t="shared" si="4872"/>
        <v>1</v>
      </c>
      <c r="D4898">
        <f ca="1">OFFSET(walk!$A$2:$Y$402,TRUNC((ROW()-ROW($D$2))/COLUMNS(walk!$A$2:$Y$402)),MOD(ROW()-ROW($D$2),COLUMNS(walk!$A$2:$Y$402)),1,1)</f>
        <v>17</v>
      </c>
      <c r="E4898">
        <f ca="1">OFFSET(bike!$A$2:$Y$402,TRUNC((ROW()-ROW($E$2))/COLUMNS(bike!$A$2:$Y$402)),MOD(ROW()-ROW($E$2),COLUMNS(bike!$A$2:$Y$402)),1,1)</f>
        <v>6</v>
      </c>
      <c r="F4898">
        <f ca="1">OFFSET(transit!$A$2:$Y$402,TRUNC((ROW()-ROW($F$2))/COLUMNS(transit!$A$2:$Y$402)),MOD(ROW()-ROW($F$2),COLUMNS(transit!$A$2:$Y$402)),1,1)</f>
        <v>16</v>
      </c>
      <c r="G4898">
        <f ca="1">OFFSET(drive!$A$2:$Y$402,TRUNC((ROW()-ROW($G$2))/COLUMNS(drive!$A$2:$Y$402)),MOD(ROW()-ROW($G$2),COLUMNS(drive!$A$2:$Y$402)),1,1)</f>
        <v>4</v>
      </c>
      <c r="H4898" s="5">
        <f ca="1">(VLOOKUP($B4898,weights!$A$2:$R$6,4))*VLOOKUP($B4898,weights!$A$2:$R$6,6)^C4898*(VLOOKUP($B4898,weights!$A$2:$R$6,15)*EXP(VLOOKUP($B4898,weights!$A$2:$R$6,11)*D4898)+VLOOKUP($B4898,weights!$A$2:$R$6,16)*EXP(VLOOKUP($B4898,weights!$A$2:$R$6,12)*E4898)+VLOOKUP($B4898,weights!$A$2:$R$6,17)*EXP(VLOOKUP($B4898,weights!$A$2:$R$6,13)*F4898)+VLOOKUP($B4898,weights!$A$2:$R$6,18)*EXP(VLOOKUP($B4898,weights!$A$2:$R$6,14)*G4898))</f>
        <v>1.6846353744493883</v>
      </c>
    </row>
    <row r="4899" spans="1:8" ht="12.75" x14ac:dyDescent="0.2">
      <c r="A4899">
        <f t="shared" si="0"/>
        <v>196</v>
      </c>
      <c r="B4899" t="str">
        <f t="shared" ref="B4899:C4899" si="4873">B4874</f>
        <v>pharmacy</v>
      </c>
      <c r="C4899">
        <f t="shared" si="4873"/>
        <v>2</v>
      </c>
      <c r="D4899">
        <f ca="1">OFFSET(walk!$A$2:$Y$402,TRUNC((ROW()-ROW($D$2))/COLUMNS(walk!$A$2:$Y$402)),MOD(ROW()-ROW($D$2),COLUMNS(walk!$A$2:$Y$402)),1,1)</f>
        <v>17</v>
      </c>
      <c r="E4899">
        <f ca="1">OFFSET(bike!$A$2:$Y$402,TRUNC((ROW()-ROW($E$2))/COLUMNS(bike!$A$2:$Y$402)),MOD(ROW()-ROW($E$2),COLUMNS(bike!$A$2:$Y$402)),1,1)</f>
        <v>6</v>
      </c>
      <c r="F4899">
        <f ca="1">OFFSET(transit!$A$2:$Y$402,TRUNC((ROW()-ROW($F$2))/COLUMNS(transit!$A$2:$Y$402)),MOD(ROW()-ROW($F$2),COLUMNS(transit!$A$2:$Y$402)),1,1)</f>
        <v>16</v>
      </c>
      <c r="G4899">
        <f ca="1">OFFSET(drive!$A$2:$Y$402,TRUNC((ROW()-ROW($G$2))/COLUMNS(drive!$A$2:$Y$402)),MOD(ROW()-ROW($G$2),COLUMNS(drive!$A$2:$Y$402)),1,1)</f>
        <v>4</v>
      </c>
      <c r="H4899" s="5">
        <f ca="1">(VLOOKUP($B4899,weights!$A$2:$R$6,4))*VLOOKUP($B4899,weights!$A$2:$R$6,6)^C4899*(VLOOKUP($B4899,weights!$A$2:$R$6,15)*EXP(VLOOKUP($B4899,weights!$A$2:$R$6,11)*D4899)+VLOOKUP($B4899,weights!$A$2:$R$6,16)*EXP(VLOOKUP($B4899,weights!$A$2:$R$6,12)*E4899)+VLOOKUP($B4899,weights!$A$2:$R$6,17)*EXP(VLOOKUP($B4899,weights!$A$2:$R$6,13)*F4899)+VLOOKUP($B4899,weights!$A$2:$R$6,18)*EXP(VLOOKUP($B4899,weights!$A$2:$R$6,14)*G4899))</f>
        <v>0.81112073584600186</v>
      </c>
    </row>
    <row r="4900" spans="1:8" ht="12.75" x14ac:dyDescent="0.2">
      <c r="A4900">
        <f t="shared" si="0"/>
        <v>196</v>
      </c>
      <c r="B4900" t="str">
        <f t="shared" ref="B4900:C4900" si="4874">B4875</f>
        <v>bank</v>
      </c>
      <c r="C4900">
        <f t="shared" si="4874"/>
        <v>0</v>
      </c>
      <c r="D4900">
        <f ca="1">OFFSET(walk!$A$2:$Y$402,TRUNC((ROW()-ROW($D$2))/COLUMNS(walk!$A$2:$Y$402)),MOD(ROW()-ROW($D$2),COLUMNS(walk!$A$2:$Y$402)),1,1)</f>
        <v>27</v>
      </c>
      <c r="E4900">
        <f ca="1">OFFSET(bike!$A$2:$Y$402,TRUNC((ROW()-ROW($E$2))/COLUMNS(bike!$A$2:$Y$402)),MOD(ROW()-ROW($E$2),COLUMNS(bike!$A$2:$Y$402)),1,1)</f>
        <v>9</v>
      </c>
      <c r="F4900">
        <f ca="1">OFFSET(transit!$A$2:$Y$402,TRUNC((ROW()-ROW($F$2))/COLUMNS(transit!$A$2:$Y$402)),MOD(ROW()-ROW($F$2),COLUMNS(transit!$A$2:$Y$402)),1,1)</f>
        <v>23</v>
      </c>
      <c r="G4900">
        <f ca="1">OFFSET(drive!$A$2:$Y$402,TRUNC((ROW()-ROW($G$2))/COLUMNS(drive!$A$2:$Y$402)),MOD(ROW()-ROW($G$2),COLUMNS(drive!$A$2:$Y$402)),1,1)</f>
        <v>7</v>
      </c>
      <c r="H4900" s="5">
        <f ca="1">(VLOOKUP($B4900,weights!$A$2:$R$6,4))*VLOOKUP($B4900,weights!$A$2:$R$6,6)^C4900*(VLOOKUP($B4900,weights!$A$2:$R$6,15)*EXP(VLOOKUP($B4900,weights!$A$2:$R$6,11)*D4900)+VLOOKUP($B4900,weights!$A$2:$R$6,16)*EXP(VLOOKUP($B4900,weights!$A$2:$R$6,12)*E4900)+VLOOKUP($B4900,weights!$A$2:$R$6,17)*EXP(VLOOKUP($B4900,weights!$A$2:$R$6,13)*F4900)+VLOOKUP($B4900,weights!$A$2:$R$6,18)*EXP(VLOOKUP($B4900,weights!$A$2:$R$6,14)*G4900))</f>
        <v>1.8434030718819161</v>
      </c>
    </row>
    <row r="4901" spans="1:8" ht="12.75" x14ac:dyDescent="0.2">
      <c r="A4901">
        <f t="shared" si="0"/>
        <v>196</v>
      </c>
      <c r="B4901" t="str">
        <f t="shared" ref="B4901:C4901" si="4875">B4876</f>
        <v>bank</v>
      </c>
      <c r="C4901">
        <f t="shared" si="4875"/>
        <v>1</v>
      </c>
      <c r="D4901">
        <f ca="1">OFFSET(walk!$A$2:$Y$402,TRUNC((ROW()-ROW($D$2))/COLUMNS(walk!$A$2:$Y$402)),MOD(ROW()-ROW($D$2),COLUMNS(walk!$A$2:$Y$402)),1,1)</f>
        <v>40</v>
      </c>
      <c r="E4901">
        <f ca="1">OFFSET(bike!$A$2:$Y$402,TRUNC((ROW()-ROW($E$2))/COLUMNS(bike!$A$2:$Y$402)),MOD(ROW()-ROW($E$2),COLUMNS(bike!$A$2:$Y$402)),1,1)</f>
        <v>13</v>
      </c>
      <c r="F4901">
        <f ca="1">OFFSET(transit!$A$2:$Y$402,TRUNC((ROW()-ROW($F$2))/COLUMNS(transit!$A$2:$Y$402)),MOD(ROW()-ROW($F$2),COLUMNS(transit!$A$2:$Y$402)),1,1)</f>
        <v>33</v>
      </c>
      <c r="G4901">
        <f ca="1">OFFSET(drive!$A$2:$Y$402,TRUNC((ROW()-ROW($G$2))/COLUMNS(drive!$A$2:$Y$402)),MOD(ROW()-ROW($G$2),COLUMNS(drive!$A$2:$Y$402)),1,1)</f>
        <v>7</v>
      </c>
      <c r="H4901" s="5">
        <f ca="1">(VLOOKUP($B4901,weights!$A$2:$R$6,4))*VLOOKUP($B4901,weights!$A$2:$R$6,6)^C4901*(VLOOKUP($B4901,weights!$A$2:$R$6,15)*EXP(VLOOKUP($B4901,weights!$A$2:$R$6,11)*D4901)+VLOOKUP($B4901,weights!$A$2:$R$6,16)*EXP(VLOOKUP($B4901,weights!$A$2:$R$6,12)*E4901)+VLOOKUP($B4901,weights!$A$2:$R$6,17)*EXP(VLOOKUP($B4901,weights!$A$2:$R$6,13)*F4901)+VLOOKUP($B4901,weights!$A$2:$R$6,18)*EXP(VLOOKUP($B4901,weights!$A$2:$R$6,14)*G4901))</f>
        <v>0.5470089970232922</v>
      </c>
    </row>
    <row r="4902" spans="1:8" ht="12.75" x14ac:dyDescent="0.2">
      <c r="A4902">
        <f t="shared" si="0"/>
        <v>197</v>
      </c>
      <c r="B4902" t="str">
        <f t="shared" ref="B4902:C4902" si="4876">B4877</f>
        <v>restaurant</v>
      </c>
      <c r="C4902">
        <f t="shared" si="4876"/>
        <v>0</v>
      </c>
      <c r="D4902">
        <f ca="1">OFFSET(walk!$A$2:$Y$402,TRUNC((ROW()-ROW($D$2))/COLUMNS(walk!$A$2:$Y$402)),MOD(ROW()-ROW($D$2),COLUMNS(walk!$A$2:$Y$402)),1,1)</f>
        <v>8</v>
      </c>
      <c r="E4902">
        <f ca="1">OFFSET(bike!$A$2:$Y$402,TRUNC((ROW()-ROW($E$2))/COLUMNS(bike!$A$2:$Y$402)),MOD(ROW()-ROW($E$2),COLUMNS(bike!$A$2:$Y$402)),1,1)</f>
        <v>2</v>
      </c>
      <c r="F4902">
        <f ca="1">OFFSET(transit!$A$2:$Y$402,TRUNC((ROW()-ROW($F$2))/COLUMNS(transit!$A$2:$Y$402)),MOD(ROW()-ROW($F$2),COLUMNS(transit!$A$2:$Y$402)),1,1)</f>
        <v>7</v>
      </c>
      <c r="G4902">
        <f ca="1">OFFSET(drive!$A$2:$Y$402,TRUNC((ROW()-ROW($G$2))/COLUMNS(drive!$A$2:$Y$402)),MOD(ROW()-ROW($G$2),COLUMNS(drive!$A$2:$Y$402)),1,1)</f>
        <v>2</v>
      </c>
      <c r="H4902" s="5">
        <f ca="1">(VLOOKUP($B4902,weights!$A$2:$R$6,4))*VLOOKUP($B4902,weights!$A$2:$R$6,6)^C4902*(VLOOKUP($B4902,weights!$A$2:$R$6,15)*EXP(VLOOKUP($B4902,weights!$A$2:$R$6,11)*D4902)+VLOOKUP($B4902,weights!$A$2:$R$6,16)*EXP(VLOOKUP($B4902,weights!$A$2:$R$6,12)*E4902)+VLOOKUP($B4902,weights!$A$2:$R$6,17)*EXP(VLOOKUP($B4902,weights!$A$2:$R$6,13)*F4902)+VLOOKUP($B4902,weights!$A$2:$R$6,18)*EXP(VLOOKUP($B4902,weights!$A$2:$R$6,14)*G4902))</f>
        <v>31.176590690563376</v>
      </c>
    </row>
    <row r="4903" spans="1:8" ht="12.75" x14ac:dyDescent="0.2">
      <c r="A4903">
        <f t="shared" si="0"/>
        <v>197</v>
      </c>
      <c r="B4903" t="str">
        <f t="shared" ref="B4903:C4903" si="4877">B4878</f>
        <v>restaurant</v>
      </c>
      <c r="C4903">
        <f t="shared" si="4877"/>
        <v>1</v>
      </c>
      <c r="D4903">
        <f ca="1">OFFSET(walk!$A$2:$Y$402,TRUNC((ROW()-ROW($D$2))/COLUMNS(walk!$A$2:$Y$402)),MOD(ROW()-ROW($D$2),COLUMNS(walk!$A$2:$Y$402)),1,1)</f>
        <v>8</v>
      </c>
      <c r="E4903">
        <f ca="1">OFFSET(bike!$A$2:$Y$402,TRUNC((ROW()-ROW($E$2))/COLUMNS(bike!$A$2:$Y$402)),MOD(ROW()-ROW($E$2),COLUMNS(bike!$A$2:$Y$402)),1,1)</f>
        <v>2</v>
      </c>
      <c r="F4903">
        <f ca="1">OFFSET(transit!$A$2:$Y$402,TRUNC((ROW()-ROW($F$2))/COLUMNS(transit!$A$2:$Y$402)),MOD(ROW()-ROW($F$2),COLUMNS(transit!$A$2:$Y$402)),1,1)</f>
        <v>8</v>
      </c>
      <c r="G4903">
        <f ca="1">OFFSET(drive!$A$2:$Y$402,TRUNC((ROW()-ROW($G$2))/COLUMNS(drive!$A$2:$Y$402)),MOD(ROW()-ROW($G$2),COLUMNS(drive!$A$2:$Y$402)),1,1)</f>
        <v>2</v>
      </c>
      <c r="H4903" s="5">
        <f ca="1">(VLOOKUP($B4903,weights!$A$2:$R$6,4))*VLOOKUP($B4903,weights!$A$2:$R$6,6)^C4903*(VLOOKUP($B4903,weights!$A$2:$R$6,15)*EXP(VLOOKUP($B4903,weights!$A$2:$R$6,11)*D4903)+VLOOKUP($B4903,weights!$A$2:$R$6,16)*EXP(VLOOKUP($B4903,weights!$A$2:$R$6,12)*E4903)+VLOOKUP($B4903,weights!$A$2:$R$6,17)*EXP(VLOOKUP($B4903,weights!$A$2:$R$6,13)*F4903)+VLOOKUP($B4903,weights!$A$2:$R$6,18)*EXP(VLOOKUP($B4903,weights!$A$2:$R$6,14)*G4903))</f>
        <v>27.228613927368908</v>
      </c>
    </row>
    <row r="4904" spans="1:8" ht="12.75" x14ac:dyDescent="0.2">
      <c r="A4904">
        <f t="shared" si="0"/>
        <v>197</v>
      </c>
      <c r="B4904" t="str">
        <f t="shared" ref="B4904:C4904" si="4878">B4879</f>
        <v>restaurant</v>
      </c>
      <c r="C4904">
        <f t="shared" si="4878"/>
        <v>2</v>
      </c>
      <c r="D4904">
        <f ca="1">OFFSET(walk!$A$2:$Y$402,TRUNC((ROW()-ROW($D$2))/COLUMNS(walk!$A$2:$Y$402)),MOD(ROW()-ROW($D$2),COLUMNS(walk!$A$2:$Y$402)),1,1)</f>
        <v>8</v>
      </c>
      <c r="E4904">
        <f ca="1">OFFSET(bike!$A$2:$Y$402,TRUNC((ROW()-ROW($E$2))/COLUMNS(bike!$A$2:$Y$402)),MOD(ROW()-ROW($E$2),COLUMNS(bike!$A$2:$Y$402)),1,1)</f>
        <v>2</v>
      </c>
      <c r="F4904">
        <f ca="1">OFFSET(transit!$A$2:$Y$402,TRUNC((ROW()-ROW($F$2))/COLUMNS(transit!$A$2:$Y$402)),MOD(ROW()-ROW($F$2),COLUMNS(transit!$A$2:$Y$402)),1,1)</f>
        <v>8</v>
      </c>
      <c r="G4904">
        <f ca="1">OFFSET(drive!$A$2:$Y$402,TRUNC((ROW()-ROW($G$2))/COLUMNS(drive!$A$2:$Y$402)),MOD(ROW()-ROW($G$2),COLUMNS(drive!$A$2:$Y$402)),1,1)</f>
        <v>2</v>
      </c>
      <c r="H4904" s="5">
        <f ca="1">(VLOOKUP($B4904,weights!$A$2:$R$6,4))*VLOOKUP($B4904,weights!$A$2:$R$6,6)^C4904*(VLOOKUP($B4904,weights!$A$2:$R$6,15)*EXP(VLOOKUP($B4904,weights!$A$2:$R$6,11)*D4904)+VLOOKUP($B4904,weights!$A$2:$R$6,16)*EXP(VLOOKUP($B4904,weights!$A$2:$R$6,12)*E4904)+VLOOKUP($B4904,weights!$A$2:$R$6,17)*EXP(VLOOKUP($B4904,weights!$A$2:$R$6,13)*F4904)+VLOOKUP($B4904,weights!$A$2:$R$6,18)*EXP(VLOOKUP($B4904,weights!$A$2:$R$6,14)*G4904))</f>
        <v>24.404905816382499</v>
      </c>
    </row>
    <row r="4905" spans="1:8" ht="12.75" x14ac:dyDescent="0.2">
      <c r="A4905">
        <f t="shared" si="0"/>
        <v>197</v>
      </c>
      <c r="B4905" t="str">
        <f t="shared" ref="B4905:C4905" si="4879">B4880</f>
        <v>restaurant</v>
      </c>
      <c r="C4905">
        <f t="shared" si="4879"/>
        <v>3</v>
      </c>
      <c r="D4905">
        <f ca="1">OFFSET(walk!$A$2:$Y$402,TRUNC((ROW()-ROW($D$2))/COLUMNS(walk!$A$2:$Y$402)),MOD(ROW()-ROW($D$2),COLUMNS(walk!$A$2:$Y$402)),1,1)</f>
        <v>9</v>
      </c>
      <c r="E4905">
        <f ca="1">OFFSET(bike!$A$2:$Y$402,TRUNC((ROW()-ROW($E$2))/COLUMNS(bike!$A$2:$Y$402)),MOD(ROW()-ROW($E$2),COLUMNS(bike!$A$2:$Y$402)),1,1)</f>
        <v>2</v>
      </c>
      <c r="F4905">
        <f ca="1">OFFSET(transit!$A$2:$Y$402,TRUNC((ROW()-ROW($F$2))/COLUMNS(transit!$A$2:$Y$402)),MOD(ROW()-ROW($F$2),COLUMNS(transit!$A$2:$Y$402)),1,1)</f>
        <v>8</v>
      </c>
      <c r="G4905">
        <f ca="1">OFFSET(drive!$A$2:$Y$402,TRUNC((ROW()-ROW($G$2))/COLUMNS(drive!$A$2:$Y$402)),MOD(ROW()-ROW($G$2),COLUMNS(drive!$A$2:$Y$402)),1,1)</f>
        <v>2</v>
      </c>
      <c r="H4905" s="5">
        <f ca="1">(VLOOKUP($B4905,weights!$A$2:$R$6,4))*VLOOKUP($B4905,weights!$A$2:$R$6,6)^C4905*(VLOOKUP($B4905,weights!$A$2:$R$6,15)*EXP(VLOOKUP($B4905,weights!$A$2:$R$6,11)*D4905)+VLOOKUP($B4905,weights!$A$2:$R$6,16)*EXP(VLOOKUP($B4905,weights!$A$2:$R$6,12)*E4905)+VLOOKUP($B4905,weights!$A$2:$R$6,17)*EXP(VLOOKUP($B4905,weights!$A$2:$R$6,13)*F4905)+VLOOKUP($B4905,weights!$A$2:$R$6,18)*EXP(VLOOKUP($B4905,weights!$A$2:$R$6,14)*G4905))</f>
        <v>21.387422984337626</v>
      </c>
    </row>
    <row r="4906" spans="1:8" ht="12.75" x14ac:dyDescent="0.2">
      <c r="A4906">
        <f t="shared" si="0"/>
        <v>197</v>
      </c>
      <c r="B4906" t="str">
        <f t="shared" ref="B4906:C4906" si="4880">B4881</f>
        <v>restaurant</v>
      </c>
      <c r="C4906">
        <f t="shared" si="4880"/>
        <v>4</v>
      </c>
      <c r="D4906">
        <f ca="1">OFFSET(walk!$A$2:$Y$402,TRUNC((ROW()-ROW($D$2))/COLUMNS(walk!$A$2:$Y$402)),MOD(ROW()-ROW($D$2),COLUMNS(walk!$A$2:$Y$402)),1,1)</f>
        <v>9</v>
      </c>
      <c r="E4906">
        <f ca="1">OFFSET(bike!$A$2:$Y$402,TRUNC((ROW()-ROW($E$2))/COLUMNS(bike!$A$2:$Y$402)),MOD(ROW()-ROW($E$2),COLUMNS(bike!$A$2:$Y$402)),1,1)</f>
        <v>2</v>
      </c>
      <c r="F4906">
        <f ca="1">OFFSET(transit!$A$2:$Y$402,TRUNC((ROW()-ROW($F$2))/COLUMNS(transit!$A$2:$Y$402)),MOD(ROW()-ROW($F$2),COLUMNS(transit!$A$2:$Y$402)),1,1)</f>
        <v>8</v>
      </c>
      <c r="G4906">
        <f ca="1">OFFSET(drive!$A$2:$Y$402,TRUNC((ROW()-ROW($G$2))/COLUMNS(drive!$A$2:$Y$402)),MOD(ROW()-ROW($G$2),COLUMNS(drive!$A$2:$Y$402)),1,1)</f>
        <v>3</v>
      </c>
      <c r="H4906" s="5">
        <f ca="1">(VLOOKUP($B4906,weights!$A$2:$R$6,4))*VLOOKUP($B4906,weights!$A$2:$R$6,6)^C4906*(VLOOKUP($B4906,weights!$A$2:$R$6,15)*EXP(VLOOKUP($B4906,weights!$A$2:$R$6,11)*D4906)+VLOOKUP($B4906,weights!$A$2:$R$6,16)*EXP(VLOOKUP($B4906,weights!$A$2:$R$6,12)*E4906)+VLOOKUP($B4906,weights!$A$2:$R$6,17)*EXP(VLOOKUP($B4906,weights!$A$2:$R$6,13)*F4906)+VLOOKUP($B4906,weights!$A$2:$R$6,18)*EXP(VLOOKUP($B4906,weights!$A$2:$R$6,14)*G4906))</f>
        <v>18.011402699844798</v>
      </c>
    </row>
    <row r="4907" spans="1:8" ht="12.75" x14ac:dyDescent="0.2">
      <c r="A4907">
        <f t="shared" si="0"/>
        <v>197</v>
      </c>
      <c r="B4907" t="str">
        <f t="shared" ref="B4907:C4907" si="4881">B4882</f>
        <v>restaurant</v>
      </c>
      <c r="C4907">
        <f t="shared" si="4881"/>
        <v>5</v>
      </c>
      <c r="D4907">
        <f ca="1">OFFSET(walk!$A$2:$Y$402,TRUNC((ROW()-ROW($D$2))/COLUMNS(walk!$A$2:$Y$402)),MOD(ROW()-ROW($D$2),COLUMNS(walk!$A$2:$Y$402)),1,1)</f>
        <v>10</v>
      </c>
      <c r="E4907">
        <f ca="1">OFFSET(bike!$A$2:$Y$402,TRUNC((ROW()-ROW($E$2))/COLUMNS(bike!$A$2:$Y$402)),MOD(ROW()-ROW($E$2),COLUMNS(bike!$A$2:$Y$402)),1,1)</f>
        <v>2</v>
      </c>
      <c r="F4907">
        <f ca="1">OFFSET(transit!$A$2:$Y$402,TRUNC((ROW()-ROW($F$2))/COLUMNS(transit!$A$2:$Y$402)),MOD(ROW()-ROW($F$2),COLUMNS(transit!$A$2:$Y$402)),1,1)</f>
        <v>8</v>
      </c>
      <c r="G4907">
        <f ca="1">OFFSET(drive!$A$2:$Y$402,TRUNC((ROW()-ROW($G$2))/COLUMNS(drive!$A$2:$Y$402)),MOD(ROW()-ROW($G$2),COLUMNS(drive!$A$2:$Y$402)),1,1)</f>
        <v>3</v>
      </c>
      <c r="H4907" s="5">
        <f ca="1">(VLOOKUP($B4907,weights!$A$2:$R$6,4))*VLOOKUP($B4907,weights!$A$2:$R$6,6)^C4907*(VLOOKUP($B4907,weights!$A$2:$R$6,15)*EXP(VLOOKUP($B4907,weights!$A$2:$R$6,11)*D4907)+VLOOKUP($B4907,weights!$A$2:$R$6,16)*EXP(VLOOKUP($B4907,weights!$A$2:$R$6,12)*E4907)+VLOOKUP($B4907,weights!$A$2:$R$6,17)*EXP(VLOOKUP($B4907,weights!$A$2:$R$6,13)*F4907)+VLOOKUP($B4907,weights!$A$2:$R$6,18)*EXP(VLOOKUP($B4907,weights!$A$2:$R$6,14)*G4907))</f>
        <v>15.832032715924806</v>
      </c>
    </row>
    <row r="4908" spans="1:8" ht="12.75" x14ac:dyDescent="0.2">
      <c r="A4908">
        <f t="shared" si="0"/>
        <v>197</v>
      </c>
      <c r="B4908" t="str">
        <f t="shared" ref="B4908:C4908" si="4882">B4883</f>
        <v>restaurant</v>
      </c>
      <c r="C4908">
        <f t="shared" si="4882"/>
        <v>6</v>
      </c>
      <c r="D4908">
        <f ca="1">OFFSET(walk!$A$2:$Y$402,TRUNC((ROW()-ROW($D$2))/COLUMNS(walk!$A$2:$Y$402)),MOD(ROW()-ROW($D$2),COLUMNS(walk!$A$2:$Y$402)),1,1)</f>
        <v>11</v>
      </c>
      <c r="E4908">
        <f ca="1">OFFSET(bike!$A$2:$Y$402,TRUNC((ROW()-ROW($E$2))/COLUMNS(bike!$A$2:$Y$402)),MOD(ROW()-ROW($E$2),COLUMNS(bike!$A$2:$Y$402)),1,1)</f>
        <v>3</v>
      </c>
      <c r="F4908">
        <f ca="1">OFFSET(transit!$A$2:$Y$402,TRUNC((ROW()-ROW($F$2))/COLUMNS(transit!$A$2:$Y$402)),MOD(ROW()-ROW($F$2),COLUMNS(transit!$A$2:$Y$402)),1,1)</f>
        <v>9</v>
      </c>
      <c r="G4908">
        <f ca="1">OFFSET(drive!$A$2:$Y$402,TRUNC((ROW()-ROW($G$2))/COLUMNS(drive!$A$2:$Y$402)),MOD(ROW()-ROW($G$2),COLUMNS(drive!$A$2:$Y$402)),1,1)</f>
        <v>3</v>
      </c>
      <c r="H4908" s="5">
        <f ca="1">(VLOOKUP($B4908,weights!$A$2:$R$6,4))*VLOOKUP($B4908,weights!$A$2:$R$6,6)^C4908*(VLOOKUP($B4908,weights!$A$2:$R$6,15)*EXP(VLOOKUP($B4908,weights!$A$2:$R$6,11)*D4908)+VLOOKUP($B4908,weights!$A$2:$R$6,16)*EXP(VLOOKUP($B4908,weights!$A$2:$R$6,12)*E4908)+VLOOKUP($B4908,weights!$A$2:$R$6,17)*EXP(VLOOKUP($B4908,weights!$A$2:$R$6,13)*F4908)+VLOOKUP($B4908,weights!$A$2:$R$6,18)*EXP(VLOOKUP($B4908,weights!$A$2:$R$6,14)*G4908))</f>
        <v>12.526743081316644</v>
      </c>
    </row>
    <row r="4909" spans="1:8" ht="12.75" x14ac:dyDescent="0.2">
      <c r="A4909">
        <f t="shared" si="0"/>
        <v>197</v>
      </c>
      <c r="B4909" t="str">
        <f t="shared" ref="B4909:C4909" si="4883">B4884</f>
        <v>restaurant</v>
      </c>
      <c r="C4909">
        <f t="shared" si="4883"/>
        <v>7</v>
      </c>
      <c r="D4909">
        <f ca="1">OFFSET(walk!$A$2:$Y$402,TRUNC((ROW()-ROW($D$2))/COLUMNS(walk!$A$2:$Y$402)),MOD(ROW()-ROW($D$2),COLUMNS(walk!$A$2:$Y$402)),1,1)</f>
        <v>12</v>
      </c>
      <c r="E4909">
        <f ca="1">OFFSET(bike!$A$2:$Y$402,TRUNC((ROW()-ROW($E$2))/COLUMNS(bike!$A$2:$Y$402)),MOD(ROW()-ROW($E$2),COLUMNS(bike!$A$2:$Y$402)),1,1)</f>
        <v>3</v>
      </c>
      <c r="F4909">
        <f ca="1">OFFSET(transit!$A$2:$Y$402,TRUNC((ROW()-ROW($F$2))/COLUMNS(transit!$A$2:$Y$402)),MOD(ROW()-ROW($F$2),COLUMNS(transit!$A$2:$Y$402)),1,1)</f>
        <v>9</v>
      </c>
      <c r="G4909">
        <f ca="1">OFFSET(drive!$A$2:$Y$402,TRUNC((ROW()-ROW($G$2))/COLUMNS(drive!$A$2:$Y$402)),MOD(ROW()-ROW($G$2),COLUMNS(drive!$A$2:$Y$402)),1,1)</f>
        <v>3</v>
      </c>
      <c r="H4909" s="5">
        <f ca="1">(VLOOKUP($B4909,weights!$A$2:$R$6,4))*VLOOKUP($B4909,weights!$A$2:$R$6,6)^C4909*(VLOOKUP($B4909,weights!$A$2:$R$6,15)*EXP(VLOOKUP($B4909,weights!$A$2:$R$6,11)*D4909)+VLOOKUP($B4909,weights!$A$2:$R$6,16)*EXP(VLOOKUP($B4909,weights!$A$2:$R$6,12)*E4909)+VLOOKUP($B4909,weights!$A$2:$R$6,17)*EXP(VLOOKUP($B4909,weights!$A$2:$R$6,13)*F4909)+VLOOKUP($B4909,weights!$A$2:$R$6,18)*EXP(VLOOKUP($B4909,weights!$A$2:$R$6,14)*G4909))</f>
        <v>11.068742955593777</v>
      </c>
    </row>
    <row r="4910" spans="1:8" ht="12.75" x14ac:dyDescent="0.2">
      <c r="A4910">
        <f t="shared" si="0"/>
        <v>197</v>
      </c>
      <c r="B4910" t="str">
        <f t="shared" ref="B4910:C4910" si="4884">B4885</f>
        <v>restaurant</v>
      </c>
      <c r="C4910">
        <f t="shared" si="4884"/>
        <v>8</v>
      </c>
      <c r="D4910">
        <f ca="1">OFFSET(walk!$A$2:$Y$402,TRUNC((ROW()-ROW($D$2))/COLUMNS(walk!$A$2:$Y$402)),MOD(ROW()-ROW($D$2),COLUMNS(walk!$A$2:$Y$402)),1,1)</f>
        <v>15</v>
      </c>
      <c r="E4910">
        <f ca="1">OFFSET(bike!$A$2:$Y$402,TRUNC((ROW()-ROW($E$2))/COLUMNS(bike!$A$2:$Y$402)),MOD(ROW()-ROW($E$2),COLUMNS(bike!$A$2:$Y$402)),1,1)</f>
        <v>4</v>
      </c>
      <c r="F4910">
        <f ca="1">OFFSET(transit!$A$2:$Y$402,TRUNC((ROW()-ROW($F$2))/COLUMNS(transit!$A$2:$Y$402)),MOD(ROW()-ROW($F$2),COLUMNS(transit!$A$2:$Y$402)),1,1)</f>
        <v>9</v>
      </c>
      <c r="G4910">
        <f ca="1">OFFSET(drive!$A$2:$Y$402,TRUNC((ROW()-ROW($G$2))/COLUMNS(drive!$A$2:$Y$402)),MOD(ROW()-ROW($G$2),COLUMNS(drive!$A$2:$Y$402)),1,1)</f>
        <v>3</v>
      </c>
      <c r="H4910" s="5">
        <f ca="1">(VLOOKUP($B4910,weights!$A$2:$R$6,4))*VLOOKUP($B4910,weights!$A$2:$R$6,6)^C4910*(VLOOKUP($B4910,weights!$A$2:$R$6,15)*EXP(VLOOKUP($B4910,weights!$A$2:$R$6,11)*D4910)+VLOOKUP($B4910,weights!$A$2:$R$6,16)*EXP(VLOOKUP($B4910,weights!$A$2:$R$6,12)*E4910)+VLOOKUP($B4910,weights!$A$2:$R$6,17)*EXP(VLOOKUP($B4910,weights!$A$2:$R$6,13)*F4910)+VLOOKUP($B4910,weights!$A$2:$R$6,18)*EXP(VLOOKUP($B4910,weights!$A$2:$R$6,14)*G4910))</f>
        <v>8.9565961458591374</v>
      </c>
    </row>
    <row r="4911" spans="1:8" ht="12.75" x14ac:dyDescent="0.2">
      <c r="A4911">
        <f t="shared" si="0"/>
        <v>197</v>
      </c>
      <c r="B4911" t="str">
        <f t="shared" ref="B4911:C4911" si="4885">B4886</f>
        <v>restaurant</v>
      </c>
      <c r="C4911">
        <f t="shared" si="4885"/>
        <v>9</v>
      </c>
      <c r="D4911">
        <f ca="1">OFFSET(walk!$A$2:$Y$402,TRUNC((ROW()-ROW($D$2))/COLUMNS(walk!$A$2:$Y$402)),MOD(ROW()-ROW($D$2),COLUMNS(walk!$A$2:$Y$402)),1,1)</f>
        <v>15</v>
      </c>
      <c r="E4911">
        <f ca="1">OFFSET(bike!$A$2:$Y$402,TRUNC((ROW()-ROW($E$2))/COLUMNS(bike!$A$2:$Y$402)),MOD(ROW()-ROW($E$2),COLUMNS(bike!$A$2:$Y$402)),1,1)</f>
        <v>4</v>
      </c>
      <c r="F4911">
        <f ca="1">OFFSET(transit!$A$2:$Y$402,TRUNC((ROW()-ROW($F$2))/COLUMNS(transit!$A$2:$Y$402)),MOD(ROW()-ROW($F$2),COLUMNS(transit!$A$2:$Y$402)),1,1)</f>
        <v>11</v>
      </c>
      <c r="G4911">
        <f ca="1">OFFSET(drive!$A$2:$Y$402,TRUNC((ROW()-ROW($G$2))/COLUMNS(drive!$A$2:$Y$402)),MOD(ROW()-ROW($G$2),COLUMNS(drive!$A$2:$Y$402)),1,1)</f>
        <v>4</v>
      </c>
      <c r="H4911" s="5">
        <f ca="1">(VLOOKUP($B4911,weights!$A$2:$R$6,4))*VLOOKUP($B4911,weights!$A$2:$R$6,6)^C4911*(VLOOKUP($B4911,weights!$A$2:$R$6,15)*EXP(VLOOKUP($B4911,weights!$A$2:$R$6,11)*D4911)+VLOOKUP($B4911,weights!$A$2:$R$6,16)*EXP(VLOOKUP($B4911,weights!$A$2:$R$6,12)*E4911)+VLOOKUP($B4911,weights!$A$2:$R$6,17)*EXP(VLOOKUP($B4911,weights!$A$2:$R$6,13)*F4911)+VLOOKUP($B4911,weights!$A$2:$R$6,18)*EXP(VLOOKUP($B4911,weights!$A$2:$R$6,14)*G4911))</f>
        <v>7.0484837441195953</v>
      </c>
    </row>
    <row r="4912" spans="1:8" ht="12.75" x14ac:dyDescent="0.2">
      <c r="A4912">
        <f t="shared" si="0"/>
        <v>197</v>
      </c>
      <c r="B4912" t="str">
        <f t="shared" ref="B4912:C4912" si="4886">B4887</f>
        <v>supermarket</v>
      </c>
      <c r="C4912">
        <f t="shared" si="4886"/>
        <v>0</v>
      </c>
      <c r="D4912">
        <f ca="1">OFFSET(walk!$A$2:$Y$402,TRUNC((ROW()-ROW($D$2))/COLUMNS(walk!$A$2:$Y$402)),MOD(ROW()-ROW($D$2),COLUMNS(walk!$A$2:$Y$402)),1,1)</f>
        <v>39</v>
      </c>
      <c r="E4912">
        <f ca="1">OFFSET(bike!$A$2:$Y$402,TRUNC((ROW()-ROW($E$2))/COLUMNS(bike!$A$2:$Y$402)),MOD(ROW()-ROW($E$2),COLUMNS(bike!$A$2:$Y$402)),1,1)</f>
        <v>16</v>
      </c>
      <c r="F4912">
        <f ca="1">OFFSET(transit!$A$2:$Y$402,TRUNC((ROW()-ROW($F$2))/COLUMNS(transit!$A$2:$Y$402)),MOD(ROW()-ROW($F$2),COLUMNS(transit!$A$2:$Y$402)),1,1)</f>
        <v>20</v>
      </c>
      <c r="G4912">
        <f ca="1">OFFSET(drive!$A$2:$Y$402,TRUNC((ROW()-ROW($G$2))/COLUMNS(drive!$A$2:$Y$402)),MOD(ROW()-ROW($G$2),COLUMNS(drive!$A$2:$Y$402)),1,1)</f>
        <v>8</v>
      </c>
      <c r="H4912" s="5">
        <f ca="1">(VLOOKUP($B4912,weights!$A$2:$R$6,4))*VLOOKUP($B4912,weights!$A$2:$R$6,6)^C4912*(VLOOKUP($B4912,weights!$A$2:$R$6,15)*EXP(VLOOKUP($B4912,weights!$A$2:$R$6,11)*D4912)+VLOOKUP($B4912,weights!$A$2:$R$6,16)*EXP(VLOOKUP($B4912,weights!$A$2:$R$6,12)*E4912)+VLOOKUP($B4912,weights!$A$2:$R$6,17)*EXP(VLOOKUP($B4912,weights!$A$2:$R$6,13)*F4912)+VLOOKUP($B4912,weights!$A$2:$R$6,18)*EXP(VLOOKUP($B4912,weights!$A$2:$R$6,14)*G4912))</f>
        <v>3.5122602374277041</v>
      </c>
    </row>
    <row r="4913" spans="1:8" ht="12.75" x14ac:dyDescent="0.2">
      <c r="A4913">
        <f t="shared" si="0"/>
        <v>197</v>
      </c>
      <c r="B4913" t="str">
        <f t="shared" ref="B4913:C4913" si="4887">B4888</f>
        <v>supermarket</v>
      </c>
      <c r="C4913">
        <f t="shared" si="4887"/>
        <v>1</v>
      </c>
      <c r="D4913">
        <f ca="1">OFFSET(walk!$A$2:$Y$402,TRUNC((ROW()-ROW($D$2))/COLUMNS(walk!$A$2:$Y$402)),MOD(ROW()-ROW($D$2),COLUMNS(walk!$A$2:$Y$402)),1,1)</f>
        <v>49</v>
      </c>
      <c r="E4913">
        <f ca="1">OFFSET(bike!$A$2:$Y$402,TRUNC((ROW()-ROW($E$2))/COLUMNS(bike!$A$2:$Y$402)),MOD(ROW()-ROW($E$2),COLUMNS(bike!$A$2:$Y$402)),1,1)</f>
        <v>17</v>
      </c>
      <c r="F4913">
        <f ca="1">OFFSET(transit!$A$2:$Y$402,TRUNC((ROW()-ROW($F$2))/COLUMNS(transit!$A$2:$Y$402)),MOD(ROW()-ROW($F$2),COLUMNS(transit!$A$2:$Y$402)),1,1)</f>
        <v>24</v>
      </c>
      <c r="G4913">
        <f ca="1">OFFSET(drive!$A$2:$Y$402,TRUNC((ROW()-ROW($G$2))/COLUMNS(drive!$A$2:$Y$402)),MOD(ROW()-ROW($G$2),COLUMNS(drive!$A$2:$Y$402)),1,1)</f>
        <v>10</v>
      </c>
      <c r="H4913" s="5">
        <f ca="1">(VLOOKUP($B4913,weights!$A$2:$R$6,4))*VLOOKUP($B4913,weights!$A$2:$R$6,6)^C4913*(VLOOKUP($B4913,weights!$A$2:$R$6,15)*EXP(VLOOKUP($B4913,weights!$A$2:$R$6,11)*D4913)+VLOOKUP($B4913,weights!$A$2:$R$6,16)*EXP(VLOOKUP($B4913,weights!$A$2:$R$6,12)*E4913)+VLOOKUP($B4913,weights!$A$2:$R$6,17)*EXP(VLOOKUP($B4913,weights!$A$2:$R$6,13)*F4913)+VLOOKUP($B4913,weights!$A$2:$R$6,18)*EXP(VLOOKUP($B4913,weights!$A$2:$R$6,14)*G4913))</f>
        <v>1.3370679796674489</v>
      </c>
    </row>
    <row r="4914" spans="1:8" ht="12.75" x14ac:dyDescent="0.2">
      <c r="A4914">
        <f t="shared" si="0"/>
        <v>197</v>
      </c>
      <c r="B4914" t="str">
        <f t="shared" ref="B4914:C4914" si="4888">B4889</f>
        <v>supermarket</v>
      </c>
      <c r="C4914">
        <f t="shared" si="4888"/>
        <v>2</v>
      </c>
      <c r="D4914">
        <f ca="1">OFFSET(walk!$A$2:$Y$402,TRUNC((ROW()-ROW($D$2))/COLUMNS(walk!$A$2:$Y$402)),MOD(ROW()-ROW($D$2),COLUMNS(walk!$A$2:$Y$402)),1,1)</f>
        <v>54</v>
      </c>
      <c r="E4914">
        <f ca="1">OFFSET(bike!$A$2:$Y$402,TRUNC((ROW()-ROW($E$2))/COLUMNS(bike!$A$2:$Y$402)),MOD(ROW()-ROW($E$2),COLUMNS(bike!$A$2:$Y$402)),1,1)</f>
        <v>17</v>
      </c>
      <c r="F4914">
        <f ca="1">OFFSET(transit!$A$2:$Y$402,TRUNC((ROW()-ROW($F$2))/COLUMNS(transit!$A$2:$Y$402)),MOD(ROW()-ROW($F$2),COLUMNS(transit!$A$2:$Y$402)),1,1)</f>
        <v>32</v>
      </c>
      <c r="G4914">
        <f ca="1">OFFSET(drive!$A$2:$Y$402,TRUNC((ROW()-ROW($G$2))/COLUMNS(drive!$A$2:$Y$402)),MOD(ROW()-ROW($G$2),COLUMNS(drive!$A$2:$Y$402)),1,1)</f>
        <v>12</v>
      </c>
      <c r="H4914" s="5">
        <f ca="1">(VLOOKUP($B4914,weights!$A$2:$R$6,4))*VLOOKUP($B4914,weights!$A$2:$R$6,6)^C4914*(VLOOKUP($B4914,weights!$A$2:$R$6,15)*EXP(VLOOKUP($B4914,weights!$A$2:$R$6,11)*D4914)+VLOOKUP($B4914,weights!$A$2:$R$6,16)*EXP(VLOOKUP($B4914,weights!$A$2:$R$6,12)*E4914)+VLOOKUP($B4914,weights!$A$2:$R$6,17)*EXP(VLOOKUP($B4914,weights!$A$2:$R$6,13)*F4914)+VLOOKUP($B4914,weights!$A$2:$R$6,18)*EXP(VLOOKUP($B4914,weights!$A$2:$R$6,14)*G4914))</f>
        <v>0.50803332528591838</v>
      </c>
    </row>
    <row r="4915" spans="1:8" ht="12.75" x14ac:dyDescent="0.2">
      <c r="A4915">
        <f t="shared" si="0"/>
        <v>197</v>
      </c>
      <c r="B4915" t="str">
        <f t="shared" ref="B4915:C4915" si="4889">B4890</f>
        <v>supermarket</v>
      </c>
      <c r="C4915">
        <f t="shared" si="4889"/>
        <v>3</v>
      </c>
      <c r="D4915">
        <f ca="1">OFFSET(walk!$A$2:$Y$402,TRUNC((ROW()-ROW($D$2))/COLUMNS(walk!$A$2:$Y$402)),MOD(ROW()-ROW($D$2),COLUMNS(walk!$A$2:$Y$402)),1,1)</f>
        <v>61</v>
      </c>
      <c r="E4915">
        <f ca="1">OFFSET(bike!$A$2:$Y$402,TRUNC((ROW()-ROW($E$2))/COLUMNS(bike!$A$2:$Y$402)),MOD(ROW()-ROW($E$2),COLUMNS(bike!$A$2:$Y$402)),1,1)</f>
        <v>21</v>
      </c>
      <c r="F4915">
        <f ca="1">OFFSET(transit!$A$2:$Y$402,TRUNC((ROW()-ROW($F$2))/COLUMNS(transit!$A$2:$Y$402)),MOD(ROW()-ROW($F$2),COLUMNS(transit!$A$2:$Y$402)),1,1)</f>
        <v>38</v>
      </c>
      <c r="G4915">
        <f ca="1">OFFSET(drive!$A$2:$Y$402,TRUNC((ROW()-ROW($G$2))/COLUMNS(drive!$A$2:$Y$402)),MOD(ROW()-ROW($G$2),COLUMNS(drive!$A$2:$Y$402)),1,1)</f>
        <v>14</v>
      </c>
      <c r="H4915" s="5">
        <f ca="1">(VLOOKUP($B4915,weights!$A$2:$R$6,4))*VLOOKUP($B4915,weights!$A$2:$R$6,6)^C4915*(VLOOKUP($B4915,weights!$A$2:$R$6,15)*EXP(VLOOKUP($B4915,weights!$A$2:$R$6,11)*D4915)+VLOOKUP($B4915,weights!$A$2:$R$6,16)*EXP(VLOOKUP($B4915,weights!$A$2:$R$6,12)*E4915)+VLOOKUP($B4915,weights!$A$2:$R$6,17)*EXP(VLOOKUP($B4915,weights!$A$2:$R$6,13)*F4915)+VLOOKUP($B4915,weights!$A$2:$R$6,18)*EXP(VLOOKUP($B4915,weights!$A$2:$R$6,14)*G4915))</f>
        <v>0.18849728883383748</v>
      </c>
    </row>
    <row r="4916" spans="1:8" ht="12.75" x14ac:dyDescent="0.2">
      <c r="A4916">
        <f t="shared" si="0"/>
        <v>197</v>
      </c>
      <c r="B4916" t="str">
        <f t="shared" ref="B4916:C4916" si="4890">B4891</f>
        <v>supermarket</v>
      </c>
      <c r="C4916">
        <f t="shared" si="4890"/>
        <v>4</v>
      </c>
      <c r="D4916">
        <f ca="1">OFFSET(walk!$A$2:$Y$402,TRUNC((ROW()-ROW($D$2))/COLUMNS(walk!$A$2:$Y$402)),MOD(ROW()-ROW($D$2),COLUMNS(walk!$A$2:$Y$402)),1,1)</f>
        <v>77</v>
      </c>
      <c r="E4916">
        <f ca="1">OFFSET(bike!$A$2:$Y$402,TRUNC((ROW()-ROW($E$2))/COLUMNS(bike!$A$2:$Y$402)),MOD(ROW()-ROW($E$2),COLUMNS(bike!$A$2:$Y$402)),1,1)</f>
        <v>24</v>
      </c>
      <c r="F4916">
        <f ca="1">OFFSET(transit!$A$2:$Y$402,TRUNC((ROW()-ROW($F$2))/COLUMNS(transit!$A$2:$Y$402)),MOD(ROW()-ROW($F$2),COLUMNS(transit!$A$2:$Y$402)),1,1)</f>
        <v>39</v>
      </c>
      <c r="G4916">
        <f ca="1">OFFSET(drive!$A$2:$Y$402,TRUNC((ROW()-ROW($G$2))/COLUMNS(drive!$A$2:$Y$402)),MOD(ROW()-ROW($G$2),COLUMNS(drive!$A$2:$Y$402)),1,1)</f>
        <v>15</v>
      </c>
      <c r="H4916" s="5">
        <f ca="1">(VLOOKUP($B4916,weights!$A$2:$R$6,4))*VLOOKUP($B4916,weights!$A$2:$R$6,6)^C4916*(VLOOKUP($B4916,weights!$A$2:$R$6,15)*EXP(VLOOKUP($B4916,weights!$A$2:$R$6,11)*D4916)+VLOOKUP($B4916,weights!$A$2:$R$6,16)*EXP(VLOOKUP($B4916,weights!$A$2:$R$6,12)*E4916)+VLOOKUP($B4916,weights!$A$2:$R$6,17)*EXP(VLOOKUP($B4916,weights!$A$2:$R$6,13)*F4916)+VLOOKUP($B4916,weights!$A$2:$R$6,18)*EXP(VLOOKUP($B4916,weights!$A$2:$R$6,14)*G4916))</f>
        <v>8.9398135916974986E-2</v>
      </c>
    </row>
    <row r="4917" spans="1:8" ht="12.75" x14ac:dyDescent="0.2">
      <c r="A4917">
        <f t="shared" si="0"/>
        <v>197</v>
      </c>
      <c r="B4917" t="str">
        <f t="shared" ref="B4917:C4917" si="4891">B4892</f>
        <v>store</v>
      </c>
      <c r="C4917">
        <f t="shared" si="4891"/>
        <v>0</v>
      </c>
      <c r="D4917">
        <f ca="1">OFFSET(walk!$A$2:$Y$402,TRUNC((ROW()-ROW($D$2))/COLUMNS(walk!$A$2:$Y$402)),MOD(ROW()-ROW($D$2),COLUMNS(walk!$A$2:$Y$402)),1,1)</f>
        <v>7</v>
      </c>
      <c r="E4917">
        <f ca="1">OFFSET(bike!$A$2:$Y$402,TRUNC((ROW()-ROW($E$2))/COLUMNS(bike!$A$2:$Y$402)),MOD(ROW()-ROW($E$2),COLUMNS(bike!$A$2:$Y$402)),1,1)</f>
        <v>2</v>
      </c>
      <c r="F4917">
        <f ca="1">OFFSET(transit!$A$2:$Y$402,TRUNC((ROW()-ROW($F$2))/COLUMNS(transit!$A$2:$Y$402)),MOD(ROW()-ROW($F$2),COLUMNS(transit!$A$2:$Y$402)),1,1)</f>
        <v>7</v>
      </c>
      <c r="G4917">
        <f ca="1">OFFSET(drive!$A$2:$Y$402,TRUNC((ROW()-ROW($G$2))/COLUMNS(drive!$A$2:$Y$402)),MOD(ROW()-ROW($G$2),COLUMNS(drive!$A$2:$Y$402)),1,1)</f>
        <v>2</v>
      </c>
      <c r="H4917" s="5">
        <f ca="1">(VLOOKUP($B4917,weights!$A$2:$R$6,4))*VLOOKUP($B4917,weights!$A$2:$R$6,6)^C4917*(VLOOKUP($B4917,weights!$A$2:$R$6,15)*EXP(VLOOKUP($B4917,weights!$A$2:$R$6,11)*D4917)+VLOOKUP($B4917,weights!$A$2:$R$6,16)*EXP(VLOOKUP($B4917,weights!$A$2:$R$6,12)*E4917)+VLOOKUP($B4917,weights!$A$2:$R$6,17)*EXP(VLOOKUP($B4917,weights!$A$2:$R$6,13)*F4917)+VLOOKUP($B4917,weights!$A$2:$R$6,18)*EXP(VLOOKUP($B4917,weights!$A$2:$R$6,14)*G4917))</f>
        <v>13.686808009951642</v>
      </c>
    </row>
    <row r="4918" spans="1:8" ht="12.75" x14ac:dyDescent="0.2">
      <c r="A4918">
        <f t="shared" si="0"/>
        <v>197</v>
      </c>
      <c r="B4918" t="str">
        <f t="shared" ref="B4918:C4918" si="4892">B4893</f>
        <v>store</v>
      </c>
      <c r="C4918">
        <f t="shared" si="4892"/>
        <v>1</v>
      </c>
      <c r="D4918">
        <f ca="1">OFFSET(walk!$A$2:$Y$402,TRUNC((ROW()-ROW($D$2))/COLUMNS(walk!$A$2:$Y$402)),MOD(ROW()-ROW($D$2),COLUMNS(walk!$A$2:$Y$402)),1,1)</f>
        <v>7</v>
      </c>
      <c r="E4918">
        <f ca="1">OFFSET(bike!$A$2:$Y$402,TRUNC((ROW()-ROW($E$2))/COLUMNS(bike!$A$2:$Y$402)),MOD(ROW()-ROW($E$2),COLUMNS(bike!$A$2:$Y$402)),1,1)</f>
        <v>2</v>
      </c>
      <c r="F4918">
        <f ca="1">OFFSET(transit!$A$2:$Y$402,TRUNC((ROW()-ROW($F$2))/COLUMNS(transit!$A$2:$Y$402)),MOD(ROW()-ROW($F$2),COLUMNS(transit!$A$2:$Y$402)),1,1)</f>
        <v>7</v>
      </c>
      <c r="G4918">
        <f ca="1">OFFSET(drive!$A$2:$Y$402,TRUNC((ROW()-ROW($G$2))/COLUMNS(drive!$A$2:$Y$402)),MOD(ROW()-ROW($G$2),COLUMNS(drive!$A$2:$Y$402)),1,1)</f>
        <v>2</v>
      </c>
      <c r="H4918" s="5">
        <f ca="1">(VLOOKUP($B4918,weights!$A$2:$R$6,4))*VLOOKUP($B4918,weights!$A$2:$R$6,6)^C4918*(VLOOKUP($B4918,weights!$A$2:$R$6,15)*EXP(VLOOKUP($B4918,weights!$A$2:$R$6,11)*D4918)+VLOOKUP($B4918,weights!$A$2:$R$6,16)*EXP(VLOOKUP($B4918,weights!$A$2:$R$6,12)*E4918)+VLOOKUP($B4918,weights!$A$2:$R$6,17)*EXP(VLOOKUP($B4918,weights!$A$2:$R$6,13)*F4918)+VLOOKUP($B4918,weights!$A$2:$R$6,18)*EXP(VLOOKUP($B4918,weights!$A$2:$R$6,14)*G4918))</f>
        <v>9.230637960199946</v>
      </c>
    </row>
    <row r="4919" spans="1:8" ht="12.75" x14ac:dyDescent="0.2">
      <c r="A4919">
        <f t="shared" si="0"/>
        <v>197</v>
      </c>
      <c r="B4919" t="str">
        <f t="shared" ref="B4919:C4919" si="4893">B4894</f>
        <v>store</v>
      </c>
      <c r="C4919">
        <f t="shared" si="4893"/>
        <v>2</v>
      </c>
      <c r="D4919">
        <f ca="1">OFFSET(walk!$A$2:$Y$402,TRUNC((ROW()-ROW($D$2))/COLUMNS(walk!$A$2:$Y$402)),MOD(ROW()-ROW($D$2),COLUMNS(walk!$A$2:$Y$402)),1,1)</f>
        <v>13</v>
      </c>
      <c r="E4919">
        <f ca="1">OFFSET(bike!$A$2:$Y$402,TRUNC((ROW()-ROW($E$2))/COLUMNS(bike!$A$2:$Y$402)),MOD(ROW()-ROW($E$2),COLUMNS(bike!$A$2:$Y$402)),1,1)</f>
        <v>4</v>
      </c>
      <c r="F4919">
        <f ca="1">OFFSET(transit!$A$2:$Y$402,TRUNC((ROW()-ROW($F$2))/COLUMNS(transit!$A$2:$Y$402)),MOD(ROW()-ROW($F$2),COLUMNS(transit!$A$2:$Y$402)),1,1)</f>
        <v>8</v>
      </c>
      <c r="G4919">
        <f ca="1">OFFSET(drive!$A$2:$Y$402,TRUNC((ROW()-ROW($G$2))/COLUMNS(drive!$A$2:$Y$402)),MOD(ROW()-ROW($G$2),COLUMNS(drive!$A$2:$Y$402)),1,1)</f>
        <v>3</v>
      </c>
      <c r="H4919" s="5">
        <f ca="1">(VLOOKUP($B4919,weights!$A$2:$R$6,4))*VLOOKUP($B4919,weights!$A$2:$R$6,6)^C4919*(VLOOKUP($B4919,weights!$A$2:$R$6,15)*EXP(VLOOKUP($B4919,weights!$A$2:$R$6,11)*D4919)+VLOOKUP($B4919,weights!$A$2:$R$6,16)*EXP(VLOOKUP($B4919,weights!$A$2:$R$6,12)*E4919)+VLOOKUP($B4919,weights!$A$2:$R$6,17)*EXP(VLOOKUP($B4919,weights!$A$2:$R$6,13)*F4919)+VLOOKUP($B4919,weights!$A$2:$R$6,18)*EXP(VLOOKUP($B4919,weights!$A$2:$R$6,14)*G4919))</f>
        <v>3.5323826908799711</v>
      </c>
    </row>
    <row r="4920" spans="1:8" ht="12.75" x14ac:dyDescent="0.2">
      <c r="A4920">
        <f t="shared" si="0"/>
        <v>197</v>
      </c>
      <c r="B4920" t="str">
        <f t="shared" ref="B4920:C4920" si="4894">B4895</f>
        <v>store</v>
      </c>
      <c r="C4920">
        <f t="shared" si="4894"/>
        <v>3</v>
      </c>
      <c r="D4920">
        <f ca="1">OFFSET(walk!$A$2:$Y$402,TRUNC((ROW()-ROW($D$2))/COLUMNS(walk!$A$2:$Y$402)),MOD(ROW()-ROW($D$2),COLUMNS(walk!$A$2:$Y$402)),1,1)</f>
        <v>15</v>
      </c>
      <c r="E4920">
        <f ca="1">OFFSET(bike!$A$2:$Y$402,TRUNC((ROW()-ROW($E$2))/COLUMNS(bike!$A$2:$Y$402)),MOD(ROW()-ROW($E$2),COLUMNS(bike!$A$2:$Y$402)),1,1)</f>
        <v>4</v>
      </c>
      <c r="F4920">
        <f ca="1">OFFSET(transit!$A$2:$Y$402,TRUNC((ROW()-ROW($F$2))/COLUMNS(transit!$A$2:$Y$402)),MOD(ROW()-ROW($F$2),COLUMNS(transit!$A$2:$Y$402)),1,1)</f>
        <v>8</v>
      </c>
      <c r="G4920">
        <f ca="1">OFFSET(drive!$A$2:$Y$402,TRUNC((ROW()-ROW($G$2))/COLUMNS(drive!$A$2:$Y$402)),MOD(ROW()-ROW($G$2),COLUMNS(drive!$A$2:$Y$402)),1,1)</f>
        <v>3</v>
      </c>
      <c r="H4920" s="5">
        <f ca="1">(VLOOKUP($B4920,weights!$A$2:$R$6,4))*VLOOKUP($B4920,weights!$A$2:$R$6,6)^C4920*(VLOOKUP($B4920,weights!$A$2:$R$6,15)*EXP(VLOOKUP($B4920,weights!$A$2:$R$6,11)*D4920)+VLOOKUP($B4920,weights!$A$2:$R$6,16)*EXP(VLOOKUP($B4920,weights!$A$2:$R$6,12)*E4920)+VLOOKUP($B4920,weights!$A$2:$R$6,17)*EXP(VLOOKUP($B4920,weights!$A$2:$R$6,13)*F4920)+VLOOKUP($B4920,weights!$A$2:$R$6,18)*EXP(VLOOKUP($B4920,weights!$A$2:$R$6,14)*G4920))</f>
        <v>2.3662269302214551</v>
      </c>
    </row>
    <row r="4921" spans="1:8" ht="12.75" x14ac:dyDescent="0.2">
      <c r="A4921">
        <f t="shared" si="0"/>
        <v>197</v>
      </c>
      <c r="B4921" t="str">
        <f t="shared" ref="B4921:C4921" si="4895">B4896</f>
        <v>store</v>
      </c>
      <c r="C4921">
        <f t="shared" si="4895"/>
        <v>4</v>
      </c>
      <c r="D4921">
        <f ca="1">OFFSET(walk!$A$2:$Y$402,TRUNC((ROW()-ROW($D$2))/COLUMNS(walk!$A$2:$Y$402)),MOD(ROW()-ROW($D$2),COLUMNS(walk!$A$2:$Y$402)),1,1)</f>
        <v>15</v>
      </c>
      <c r="E4921">
        <f ca="1">OFFSET(bike!$A$2:$Y$402,TRUNC((ROW()-ROW($E$2))/COLUMNS(bike!$A$2:$Y$402)),MOD(ROW()-ROW($E$2),COLUMNS(bike!$A$2:$Y$402)),1,1)</f>
        <v>4</v>
      </c>
      <c r="F4921">
        <f ca="1">OFFSET(transit!$A$2:$Y$402,TRUNC((ROW()-ROW($F$2))/COLUMNS(transit!$A$2:$Y$402)),MOD(ROW()-ROW($F$2),COLUMNS(transit!$A$2:$Y$402)),1,1)</f>
        <v>13</v>
      </c>
      <c r="G4921">
        <f ca="1">OFFSET(drive!$A$2:$Y$402,TRUNC((ROW()-ROW($G$2))/COLUMNS(drive!$A$2:$Y$402)),MOD(ROW()-ROW($G$2),COLUMNS(drive!$A$2:$Y$402)),1,1)</f>
        <v>3</v>
      </c>
      <c r="H4921" s="5">
        <f ca="1">(VLOOKUP($B4921,weights!$A$2:$R$6,4))*VLOOKUP($B4921,weights!$A$2:$R$6,6)^C4921*(VLOOKUP($B4921,weights!$A$2:$R$6,15)*EXP(VLOOKUP($B4921,weights!$A$2:$R$6,11)*D4921)+VLOOKUP($B4921,weights!$A$2:$R$6,16)*EXP(VLOOKUP($B4921,weights!$A$2:$R$6,12)*E4921)+VLOOKUP($B4921,weights!$A$2:$R$6,17)*EXP(VLOOKUP($B4921,weights!$A$2:$R$6,13)*F4921)+VLOOKUP($B4921,weights!$A$2:$R$6,18)*EXP(VLOOKUP($B4921,weights!$A$2:$R$6,14)*G4921))</f>
        <v>1.4672412970852486</v>
      </c>
    </row>
    <row r="4922" spans="1:8" ht="12.75" x14ac:dyDescent="0.2">
      <c r="A4922">
        <f t="shared" si="0"/>
        <v>197</v>
      </c>
      <c r="B4922" t="str">
        <f t="shared" ref="B4922:C4922" si="4896">B4897</f>
        <v>pharmacy</v>
      </c>
      <c r="C4922">
        <f t="shared" si="4896"/>
        <v>0</v>
      </c>
      <c r="D4922">
        <f ca="1">OFFSET(walk!$A$2:$Y$402,TRUNC((ROW()-ROW($D$2))/COLUMNS(walk!$A$2:$Y$402)),MOD(ROW()-ROW($D$2),COLUMNS(walk!$A$2:$Y$402)),1,1)</f>
        <v>11</v>
      </c>
      <c r="E4922">
        <f ca="1">OFFSET(bike!$A$2:$Y$402,TRUNC((ROW()-ROW($E$2))/COLUMNS(bike!$A$2:$Y$402)),MOD(ROW()-ROW($E$2),COLUMNS(bike!$A$2:$Y$402)),1,1)</f>
        <v>3</v>
      </c>
      <c r="F4922">
        <f ca="1">OFFSET(transit!$A$2:$Y$402,TRUNC((ROW()-ROW($F$2))/COLUMNS(transit!$A$2:$Y$402)),MOD(ROW()-ROW($F$2),COLUMNS(transit!$A$2:$Y$402)),1,1)</f>
        <v>11</v>
      </c>
      <c r="G4922">
        <f ca="1">OFFSET(drive!$A$2:$Y$402,TRUNC((ROW()-ROW($G$2))/COLUMNS(drive!$A$2:$Y$402)),MOD(ROW()-ROW($G$2),COLUMNS(drive!$A$2:$Y$402)),1,1)</f>
        <v>2</v>
      </c>
      <c r="H4922" s="5">
        <f ca="1">(VLOOKUP($B4922,weights!$A$2:$R$6,4))*VLOOKUP($B4922,weights!$A$2:$R$6,6)^C4922*(VLOOKUP($B4922,weights!$A$2:$R$6,15)*EXP(VLOOKUP($B4922,weights!$A$2:$R$6,11)*D4922)+VLOOKUP($B4922,weights!$A$2:$R$6,16)*EXP(VLOOKUP($B4922,weights!$A$2:$R$6,12)*E4922)+VLOOKUP($B4922,weights!$A$2:$R$6,17)*EXP(VLOOKUP($B4922,weights!$A$2:$R$6,13)*F4922)+VLOOKUP($B4922,weights!$A$2:$R$6,18)*EXP(VLOOKUP($B4922,weights!$A$2:$R$6,14)*G4922))</f>
        <v>6.7093791349885272</v>
      </c>
    </row>
    <row r="4923" spans="1:8" ht="12.75" x14ac:dyDescent="0.2">
      <c r="A4923">
        <f t="shared" si="0"/>
        <v>197</v>
      </c>
      <c r="B4923" t="str">
        <f t="shared" ref="B4923:C4923" si="4897">B4898</f>
        <v>pharmacy</v>
      </c>
      <c r="C4923">
        <f t="shared" si="4897"/>
        <v>1</v>
      </c>
      <c r="D4923">
        <f ca="1">OFFSET(walk!$A$2:$Y$402,TRUNC((ROW()-ROW($D$2))/COLUMNS(walk!$A$2:$Y$402)),MOD(ROW()-ROW($D$2),COLUMNS(walk!$A$2:$Y$402)),1,1)</f>
        <v>13</v>
      </c>
      <c r="E4923">
        <f ca="1">OFFSET(bike!$A$2:$Y$402,TRUNC((ROW()-ROW($E$2))/COLUMNS(bike!$A$2:$Y$402)),MOD(ROW()-ROW($E$2),COLUMNS(bike!$A$2:$Y$402)),1,1)</f>
        <v>5</v>
      </c>
      <c r="F4923">
        <f ca="1">OFFSET(transit!$A$2:$Y$402,TRUNC((ROW()-ROW($F$2))/COLUMNS(transit!$A$2:$Y$402)),MOD(ROW()-ROW($F$2),COLUMNS(transit!$A$2:$Y$402)),1,1)</f>
        <v>13</v>
      </c>
      <c r="G4923">
        <f ca="1">OFFSET(drive!$A$2:$Y$402,TRUNC((ROW()-ROW($G$2))/COLUMNS(drive!$A$2:$Y$402)),MOD(ROW()-ROW($G$2),COLUMNS(drive!$A$2:$Y$402)),1,1)</f>
        <v>3</v>
      </c>
      <c r="H4923" s="5">
        <f ca="1">(VLOOKUP($B4923,weights!$A$2:$R$6,4))*VLOOKUP($B4923,weights!$A$2:$R$6,6)^C4923*(VLOOKUP($B4923,weights!$A$2:$R$6,15)*EXP(VLOOKUP($B4923,weights!$A$2:$R$6,11)*D4923)+VLOOKUP($B4923,weights!$A$2:$R$6,16)*EXP(VLOOKUP($B4923,weights!$A$2:$R$6,12)*E4923)+VLOOKUP($B4923,weights!$A$2:$R$6,17)*EXP(VLOOKUP($B4923,weights!$A$2:$R$6,13)*F4923)+VLOOKUP($B4923,weights!$A$2:$R$6,18)*EXP(VLOOKUP($B4923,weights!$A$2:$R$6,14)*G4923))</f>
        <v>2.2558947774554161</v>
      </c>
    </row>
    <row r="4924" spans="1:8" ht="12.75" x14ac:dyDescent="0.2">
      <c r="A4924">
        <f t="shared" si="0"/>
        <v>197</v>
      </c>
      <c r="B4924" t="str">
        <f t="shared" ref="B4924:C4924" si="4898">B4899</f>
        <v>pharmacy</v>
      </c>
      <c r="C4924">
        <f t="shared" si="4898"/>
        <v>2</v>
      </c>
      <c r="D4924">
        <f ca="1">OFFSET(walk!$A$2:$Y$402,TRUNC((ROW()-ROW($D$2))/COLUMNS(walk!$A$2:$Y$402)),MOD(ROW()-ROW($D$2),COLUMNS(walk!$A$2:$Y$402)),1,1)</f>
        <v>13</v>
      </c>
      <c r="E4924">
        <f ca="1">OFFSET(bike!$A$2:$Y$402,TRUNC((ROW()-ROW($E$2))/COLUMNS(bike!$A$2:$Y$402)),MOD(ROW()-ROW($E$2),COLUMNS(bike!$A$2:$Y$402)),1,1)</f>
        <v>5</v>
      </c>
      <c r="F4924">
        <f ca="1">OFFSET(transit!$A$2:$Y$402,TRUNC((ROW()-ROW($F$2))/COLUMNS(transit!$A$2:$Y$402)),MOD(ROW()-ROW($F$2),COLUMNS(transit!$A$2:$Y$402)),1,1)</f>
        <v>13</v>
      </c>
      <c r="G4924">
        <f ca="1">OFFSET(drive!$A$2:$Y$402,TRUNC((ROW()-ROW($G$2))/COLUMNS(drive!$A$2:$Y$402)),MOD(ROW()-ROW($G$2),COLUMNS(drive!$A$2:$Y$402)),1,1)</f>
        <v>3</v>
      </c>
      <c r="H4924" s="5">
        <f ca="1">(VLOOKUP($B4924,weights!$A$2:$R$6,4))*VLOOKUP($B4924,weights!$A$2:$R$6,6)^C4924*(VLOOKUP($B4924,weights!$A$2:$R$6,15)*EXP(VLOOKUP($B4924,weights!$A$2:$R$6,11)*D4924)+VLOOKUP($B4924,weights!$A$2:$R$6,16)*EXP(VLOOKUP($B4924,weights!$A$2:$R$6,12)*E4924)+VLOOKUP($B4924,weights!$A$2:$R$6,17)*EXP(VLOOKUP($B4924,weights!$A$2:$R$6,13)*F4924)+VLOOKUP($B4924,weights!$A$2:$R$6,18)*EXP(VLOOKUP($B4924,weights!$A$2:$R$6,14)*G4924))</f>
        <v>1.086171559515571</v>
      </c>
    </row>
    <row r="4925" spans="1:8" ht="12.75" x14ac:dyDescent="0.2">
      <c r="A4925">
        <f t="shared" si="0"/>
        <v>197</v>
      </c>
      <c r="B4925" t="str">
        <f t="shared" ref="B4925:C4925" si="4899">B4900</f>
        <v>bank</v>
      </c>
      <c r="C4925">
        <f t="shared" si="4899"/>
        <v>0</v>
      </c>
      <c r="D4925">
        <f ca="1">OFFSET(walk!$A$2:$Y$402,TRUNC((ROW()-ROW($D$2))/COLUMNS(walk!$A$2:$Y$402)),MOD(ROW()-ROW($D$2),COLUMNS(walk!$A$2:$Y$402)),1,1)</f>
        <v>23</v>
      </c>
      <c r="E4925">
        <f ca="1">OFFSET(bike!$A$2:$Y$402,TRUNC((ROW()-ROW($E$2))/COLUMNS(bike!$A$2:$Y$402)),MOD(ROW()-ROW($E$2),COLUMNS(bike!$A$2:$Y$402)),1,1)</f>
        <v>9</v>
      </c>
      <c r="F4925">
        <f ca="1">OFFSET(transit!$A$2:$Y$402,TRUNC((ROW()-ROW($F$2))/COLUMNS(transit!$A$2:$Y$402)),MOD(ROW()-ROW($F$2),COLUMNS(transit!$A$2:$Y$402)),1,1)</f>
        <v>22</v>
      </c>
      <c r="G4925">
        <f ca="1">OFFSET(drive!$A$2:$Y$402,TRUNC((ROW()-ROW($G$2))/COLUMNS(drive!$A$2:$Y$402)),MOD(ROW()-ROW($G$2),COLUMNS(drive!$A$2:$Y$402)),1,1)</f>
        <v>6</v>
      </c>
      <c r="H4925" s="5">
        <f ca="1">(VLOOKUP($B4925,weights!$A$2:$R$6,4))*VLOOKUP($B4925,weights!$A$2:$R$6,6)^C4925*(VLOOKUP($B4925,weights!$A$2:$R$6,15)*EXP(VLOOKUP($B4925,weights!$A$2:$R$6,11)*D4925)+VLOOKUP($B4925,weights!$A$2:$R$6,16)*EXP(VLOOKUP($B4925,weights!$A$2:$R$6,12)*E4925)+VLOOKUP($B4925,weights!$A$2:$R$6,17)*EXP(VLOOKUP($B4925,weights!$A$2:$R$6,13)*F4925)+VLOOKUP($B4925,weights!$A$2:$R$6,18)*EXP(VLOOKUP($B4925,weights!$A$2:$R$6,14)*G4925))</f>
        <v>2.1524417004911678</v>
      </c>
    </row>
    <row r="4926" spans="1:8" ht="12.75" x14ac:dyDescent="0.2">
      <c r="A4926">
        <f t="shared" si="0"/>
        <v>197</v>
      </c>
      <c r="B4926" t="str">
        <f t="shared" ref="B4926:C4926" si="4900">B4901</f>
        <v>bank</v>
      </c>
      <c r="C4926">
        <f t="shared" si="4900"/>
        <v>1</v>
      </c>
      <c r="D4926">
        <f ca="1">OFFSET(walk!$A$2:$Y$402,TRUNC((ROW()-ROW($D$2))/COLUMNS(walk!$A$2:$Y$402)),MOD(ROW()-ROW($D$2),COLUMNS(walk!$A$2:$Y$402)),1,1)</f>
        <v>41</v>
      </c>
      <c r="E4926">
        <f ca="1">OFFSET(bike!$A$2:$Y$402,TRUNC((ROW()-ROW($E$2))/COLUMNS(bike!$A$2:$Y$402)),MOD(ROW()-ROW($E$2),COLUMNS(bike!$A$2:$Y$402)),1,1)</f>
        <v>13</v>
      </c>
      <c r="F4926">
        <f ca="1">OFFSET(transit!$A$2:$Y$402,TRUNC((ROW()-ROW($F$2))/COLUMNS(transit!$A$2:$Y$402)),MOD(ROW()-ROW($F$2),COLUMNS(transit!$A$2:$Y$402)),1,1)</f>
        <v>35</v>
      </c>
      <c r="G4926">
        <f ca="1">OFFSET(drive!$A$2:$Y$402,TRUNC((ROW()-ROW($G$2))/COLUMNS(drive!$A$2:$Y$402)),MOD(ROW()-ROW($G$2),COLUMNS(drive!$A$2:$Y$402)),1,1)</f>
        <v>7</v>
      </c>
      <c r="H4926" s="5">
        <f ca="1">(VLOOKUP($B4926,weights!$A$2:$R$6,4))*VLOOKUP($B4926,weights!$A$2:$R$6,6)^C4926*(VLOOKUP($B4926,weights!$A$2:$R$6,15)*EXP(VLOOKUP($B4926,weights!$A$2:$R$6,11)*D4926)+VLOOKUP($B4926,weights!$A$2:$R$6,16)*EXP(VLOOKUP($B4926,weights!$A$2:$R$6,12)*E4926)+VLOOKUP($B4926,weights!$A$2:$R$6,17)*EXP(VLOOKUP($B4926,weights!$A$2:$R$6,13)*F4926)+VLOOKUP($B4926,weights!$A$2:$R$6,18)*EXP(VLOOKUP($B4926,weights!$A$2:$R$6,14)*G4926))</f>
        <v>0.54598994257884792</v>
      </c>
    </row>
    <row r="4927" spans="1:8" ht="12.75" x14ac:dyDescent="0.2">
      <c r="A4927">
        <f t="shared" si="0"/>
        <v>198</v>
      </c>
      <c r="B4927" t="str">
        <f t="shared" ref="B4927:C4927" si="4901">B4902</f>
        <v>restaurant</v>
      </c>
      <c r="C4927">
        <f t="shared" si="4901"/>
        <v>0</v>
      </c>
      <c r="D4927">
        <f ca="1">OFFSET(walk!$A$2:$Y$402,TRUNC((ROW()-ROW($D$2))/COLUMNS(walk!$A$2:$Y$402)),MOD(ROW()-ROW($D$2),COLUMNS(walk!$A$2:$Y$402)),1,1)</f>
        <v>8</v>
      </c>
      <c r="E4927">
        <f ca="1">OFFSET(bike!$A$2:$Y$402,TRUNC((ROW()-ROW($E$2))/COLUMNS(bike!$A$2:$Y$402)),MOD(ROW()-ROW($E$2),COLUMNS(bike!$A$2:$Y$402)),1,1)</f>
        <v>2</v>
      </c>
      <c r="F4927">
        <f ca="1">OFFSET(transit!$A$2:$Y$402,TRUNC((ROW()-ROW($F$2))/COLUMNS(transit!$A$2:$Y$402)),MOD(ROW()-ROW($F$2),COLUMNS(transit!$A$2:$Y$402)),1,1)</f>
        <v>5</v>
      </c>
      <c r="G4927">
        <f ca="1">OFFSET(drive!$A$2:$Y$402,TRUNC((ROW()-ROW($G$2))/COLUMNS(drive!$A$2:$Y$402)),MOD(ROW()-ROW($G$2),COLUMNS(drive!$A$2:$Y$402)),1,1)</f>
        <v>2</v>
      </c>
      <c r="H4927" s="5">
        <f ca="1">(VLOOKUP($B4927,weights!$A$2:$R$6,4))*VLOOKUP($B4927,weights!$A$2:$R$6,6)^C4927*(VLOOKUP($B4927,weights!$A$2:$R$6,15)*EXP(VLOOKUP($B4927,weights!$A$2:$R$6,11)*D4927)+VLOOKUP($B4927,weights!$A$2:$R$6,16)*EXP(VLOOKUP($B4927,weights!$A$2:$R$6,12)*E4927)+VLOOKUP($B4927,weights!$A$2:$R$6,17)*EXP(VLOOKUP($B4927,weights!$A$2:$R$6,13)*F4927)+VLOOKUP($B4927,weights!$A$2:$R$6,18)*EXP(VLOOKUP($B4927,weights!$A$2:$R$6,14)*G4927))</f>
        <v>33.190642185769796</v>
      </c>
    </row>
    <row r="4928" spans="1:8" ht="12.75" x14ac:dyDescent="0.2">
      <c r="A4928">
        <f t="shared" si="0"/>
        <v>198</v>
      </c>
      <c r="B4928" t="str">
        <f t="shared" ref="B4928:C4928" si="4902">B4903</f>
        <v>restaurant</v>
      </c>
      <c r="C4928">
        <f t="shared" si="4902"/>
        <v>1</v>
      </c>
      <c r="D4928">
        <f ca="1">OFFSET(walk!$A$2:$Y$402,TRUNC((ROW()-ROW($D$2))/COLUMNS(walk!$A$2:$Y$402)),MOD(ROW()-ROW($D$2),COLUMNS(walk!$A$2:$Y$402)),1,1)</f>
        <v>8</v>
      </c>
      <c r="E4928">
        <f ca="1">OFFSET(bike!$A$2:$Y$402,TRUNC((ROW()-ROW($E$2))/COLUMNS(bike!$A$2:$Y$402)),MOD(ROW()-ROW($E$2),COLUMNS(bike!$A$2:$Y$402)),1,1)</f>
        <v>2</v>
      </c>
      <c r="F4928">
        <f ca="1">OFFSET(transit!$A$2:$Y$402,TRUNC((ROW()-ROW($F$2))/COLUMNS(transit!$A$2:$Y$402)),MOD(ROW()-ROW($F$2),COLUMNS(transit!$A$2:$Y$402)),1,1)</f>
        <v>6</v>
      </c>
      <c r="G4928">
        <f ca="1">OFFSET(drive!$A$2:$Y$402,TRUNC((ROW()-ROW($G$2))/COLUMNS(drive!$A$2:$Y$402)),MOD(ROW()-ROW($G$2),COLUMNS(drive!$A$2:$Y$402)),1,1)</f>
        <v>2</v>
      </c>
      <c r="H4928" s="5">
        <f ca="1">(VLOOKUP($B4928,weights!$A$2:$R$6,4))*VLOOKUP($B4928,weights!$A$2:$R$6,6)^C4928*(VLOOKUP($B4928,weights!$A$2:$R$6,15)*EXP(VLOOKUP($B4928,weights!$A$2:$R$6,11)*D4928)+VLOOKUP($B4928,weights!$A$2:$R$6,16)*EXP(VLOOKUP($B4928,weights!$A$2:$R$6,12)*E4928)+VLOOKUP($B4928,weights!$A$2:$R$6,17)*EXP(VLOOKUP($B4928,weights!$A$2:$R$6,13)*F4928)+VLOOKUP($B4928,weights!$A$2:$R$6,18)*EXP(VLOOKUP($B4928,weights!$A$2:$R$6,14)*G4928))</f>
        <v>28.776915324003859</v>
      </c>
    </row>
    <row r="4929" spans="1:8" ht="12.75" x14ac:dyDescent="0.2">
      <c r="A4929">
        <f t="shared" si="0"/>
        <v>198</v>
      </c>
      <c r="B4929" t="str">
        <f t="shared" ref="B4929:C4929" si="4903">B4904</f>
        <v>restaurant</v>
      </c>
      <c r="C4929">
        <f t="shared" si="4903"/>
        <v>2</v>
      </c>
      <c r="D4929">
        <f ca="1">OFFSET(walk!$A$2:$Y$402,TRUNC((ROW()-ROW($D$2))/COLUMNS(walk!$A$2:$Y$402)),MOD(ROW()-ROW($D$2),COLUMNS(walk!$A$2:$Y$402)),1,1)</f>
        <v>9</v>
      </c>
      <c r="E4929">
        <f ca="1">OFFSET(bike!$A$2:$Y$402,TRUNC((ROW()-ROW($E$2))/COLUMNS(bike!$A$2:$Y$402)),MOD(ROW()-ROW($E$2),COLUMNS(bike!$A$2:$Y$402)),1,1)</f>
        <v>2</v>
      </c>
      <c r="F4929">
        <f ca="1">OFFSET(transit!$A$2:$Y$402,TRUNC((ROW()-ROW($F$2))/COLUMNS(transit!$A$2:$Y$402)),MOD(ROW()-ROW($F$2),COLUMNS(transit!$A$2:$Y$402)),1,1)</f>
        <v>8</v>
      </c>
      <c r="G4929">
        <f ca="1">OFFSET(drive!$A$2:$Y$402,TRUNC((ROW()-ROW($G$2))/COLUMNS(drive!$A$2:$Y$402)),MOD(ROW()-ROW($G$2),COLUMNS(drive!$A$2:$Y$402)),1,1)</f>
        <v>2</v>
      </c>
      <c r="H4929" s="5">
        <f ca="1">(VLOOKUP($B4929,weights!$A$2:$R$6,4))*VLOOKUP($B4929,weights!$A$2:$R$6,6)^C4929*(VLOOKUP($B4929,weights!$A$2:$R$6,15)*EXP(VLOOKUP($B4929,weights!$A$2:$R$6,11)*D4929)+VLOOKUP($B4929,weights!$A$2:$R$6,16)*EXP(VLOOKUP($B4929,weights!$A$2:$R$6,12)*E4929)+VLOOKUP($B4929,weights!$A$2:$R$6,17)*EXP(VLOOKUP($B4929,weights!$A$2:$R$6,13)*F4929)+VLOOKUP($B4929,weights!$A$2:$R$6,18)*EXP(VLOOKUP($B4929,weights!$A$2:$R$6,14)*G4929))</f>
        <v>23.862000850294045</v>
      </c>
    </row>
    <row r="4930" spans="1:8" ht="12.75" x14ac:dyDescent="0.2">
      <c r="A4930">
        <f t="shared" si="0"/>
        <v>198</v>
      </c>
      <c r="B4930" t="str">
        <f t="shared" ref="B4930:C4930" si="4904">B4905</f>
        <v>restaurant</v>
      </c>
      <c r="C4930">
        <f t="shared" si="4904"/>
        <v>3</v>
      </c>
      <c r="D4930">
        <f ca="1">OFFSET(walk!$A$2:$Y$402,TRUNC((ROW()-ROW($D$2))/COLUMNS(walk!$A$2:$Y$402)),MOD(ROW()-ROW($D$2),COLUMNS(walk!$A$2:$Y$402)),1,1)</f>
        <v>9</v>
      </c>
      <c r="E4930">
        <f ca="1">OFFSET(bike!$A$2:$Y$402,TRUNC((ROW()-ROW($E$2))/COLUMNS(bike!$A$2:$Y$402)),MOD(ROW()-ROW($E$2),COLUMNS(bike!$A$2:$Y$402)),1,1)</f>
        <v>2</v>
      </c>
      <c r="F4930">
        <f ca="1">OFFSET(transit!$A$2:$Y$402,TRUNC((ROW()-ROW($F$2))/COLUMNS(transit!$A$2:$Y$402)),MOD(ROW()-ROW($F$2),COLUMNS(transit!$A$2:$Y$402)),1,1)</f>
        <v>8</v>
      </c>
      <c r="G4930">
        <f ca="1">OFFSET(drive!$A$2:$Y$402,TRUNC((ROW()-ROW($G$2))/COLUMNS(drive!$A$2:$Y$402)),MOD(ROW()-ROW($G$2),COLUMNS(drive!$A$2:$Y$402)),1,1)</f>
        <v>3</v>
      </c>
      <c r="H4930" s="5">
        <f ca="1">(VLOOKUP($B4930,weights!$A$2:$R$6,4))*VLOOKUP($B4930,weights!$A$2:$R$6,6)^C4930*(VLOOKUP($B4930,weights!$A$2:$R$6,15)*EXP(VLOOKUP($B4930,weights!$A$2:$R$6,11)*D4930)+VLOOKUP($B4930,weights!$A$2:$R$6,16)*EXP(VLOOKUP($B4930,weights!$A$2:$R$6,12)*E4930)+VLOOKUP($B4930,weights!$A$2:$R$6,17)*EXP(VLOOKUP($B4930,weights!$A$2:$R$6,13)*F4930)+VLOOKUP($B4930,weights!$A$2:$R$6,18)*EXP(VLOOKUP($B4930,weights!$A$2:$R$6,14)*G4930))</f>
        <v>20.09536664858717</v>
      </c>
    </row>
    <row r="4931" spans="1:8" ht="12.75" x14ac:dyDescent="0.2">
      <c r="A4931">
        <f t="shared" si="0"/>
        <v>198</v>
      </c>
      <c r="B4931" t="str">
        <f t="shared" ref="B4931:C4931" si="4905">B4906</f>
        <v>restaurant</v>
      </c>
      <c r="C4931">
        <f t="shared" si="4905"/>
        <v>4</v>
      </c>
      <c r="D4931">
        <f ca="1">OFFSET(walk!$A$2:$Y$402,TRUNC((ROW()-ROW($D$2))/COLUMNS(walk!$A$2:$Y$402)),MOD(ROW()-ROW($D$2),COLUMNS(walk!$A$2:$Y$402)),1,1)</f>
        <v>10</v>
      </c>
      <c r="E4931">
        <f ca="1">OFFSET(bike!$A$2:$Y$402,TRUNC((ROW()-ROW($E$2))/COLUMNS(bike!$A$2:$Y$402)),MOD(ROW()-ROW($E$2),COLUMNS(bike!$A$2:$Y$402)),1,1)</f>
        <v>2</v>
      </c>
      <c r="F4931">
        <f ca="1">OFFSET(transit!$A$2:$Y$402,TRUNC((ROW()-ROW($F$2))/COLUMNS(transit!$A$2:$Y$402)),MOD(ROW()-ROW($F$2),COLUMNS(transit!$A$2:$Y$402)),1,1)</f>
        <v>8</v>
      </c>
      <c r="G4931">
        <f ca="1">OFFSET(drive!$A$2:$Y$402,TRUNC((ROW()-ROW($G$2))/COLUMNS(drive!$A$2:$Y$402)),MOD(ROW()-ROW($G$2),COLUMNS(drive!$A$2:$Y$402)),1,1)</f>
        <v>3</v>
      </c>
      <c r="H4931" s="5">
        <f ca="1">(VLOOKUP($B4931,weights!$A$2:$R$6,4))*VLOOKUP($B4931,weights!$A$2:$R$6,6)^C4931*(VLOOKUP($B4931,weights!$A$2:$R$6,15)*EXP(VLOOKUP($B4931,weights!$A$2:$R$6,11)*D4931)+VLOOKUP($B4931,weights!$A$2:$R$6,16)*EXP(VLOOKUP($B4931,weights!$A$2:$R$6,12)*E4931)+VLOOKUP($B4931,weights!$A$2:$R$6,17)*EXP(VLOOKUP($B4931,weights!$A$2:$R$6,13)*F4931)+VLOOKUP($B4931,weights!$A$2:$R$6,18)*EXP(VLOOKUP($B4931,weights!$A$2:$R$6,14)*G4931))</f>
        <v>17.663838154130985</v>
      </c>
    </row>
    <row r="4932" spans="1:8" ht="12.75" x14ac:dyDescent="0.2">
      <c r="A4932">
        <f t="shared" si="0"/>
        <v>198</v>
      </c>
      <c r="B4932" t="str">
        <f t="shared" ref="B4932:C4932" si="4906">B4907</f>
        <v>restaurant</v>
      </c>
      <c r="C4932">
        <f t="shared" si="4906"/>
        <v>5</v>
      </c>
      <c r="D4932">
        <f ca="1">OFFSET(walk!$A$2:$Y$402,TRUNC((ROW()-ROW($D$2))/COLUMNS(walk!$A$2:$Y$402)),MOD(ROW()-ROW($D$2),COLUMNS(walk!$A$2:$Y$402)),1,1)</f>
        <v>11</v>
      </c>
      <c r="E4932">
        <f ca="1">OFFSET(bike!$A$2:$Y$402,TRUNC((ROW()-ROW($E$2))/COLUMNS(bike!$A$2:$Y$402)),MOD(ROW()-ROW($E$2),COLUMNS(bike!$A$2:$Y$402)),1,1)</f>
        <v>3</v>
      </c>
      <c r="F4932">
        <f ca="1">OFFSET(transit!$A$2:$Y$402,TRUNC((ROW()-ROW($F$2))/COLUMNS(transit!$A$2:$Y$402)),MOD(ROW()-ROW($F$2),COLUMNS(transit!$A$2:$Y$402)),1,1)</f>
        <v>8</v>
      </c>
      <c r="G4932">
        <f ca="1">OFFSET(drive!$A$2:$Y$402,TRUNC((ROW()-ROW($G$2))/COLUMNS(drive!$A$2:$Y$402)),MOD(ROW()-ROW($G$2),COLUMNS(drive!$A$2:$Y$402)),1,1)</f>
        <v>3</v>
      </c>
      <c r="H4932" s="5">
        <f ca="1">(VLOOKUP($B4932,weights!$A$2:$R$6,4))*VLOOKUP($B4932,weights!$A$2:$R$6,6)^C4932*(VLOOKUP($B4932,weights!$A$2:$R$6,15)*EXP(VLOOKUP($B4932,weights!$A$2:$R$6,11)*D4932)+VLOOKUP($B4932,weights!$A$2:$R$6,16)*EXP(VLOOKUP($B4932,weights!$A$2:$R$6,12)*E4932)+VLOOKUP($B4932,weights!$A$2:$R$6,17)*EXP(VLOOKUP($B4932,weights!$A$2:$R$6,13)*F4932)+VLOOKUP($B4932,weights!$A$2:$R$6,18)*EXP(VLOOKUP($B4932,weights!$A$2:$R$6,14)*G4932))</f>
        <v>14.371807295654364</v>
      </c>
    </row>
    <row r="4933" spans="1:8" ht="12.75" x14ac:dyDescent="0.2">
      <c r="A4933">
        <f t="shared" si="0"/>
        <v>198</v>
      </c>
      <c r="B4933" t="str">
        <f t="shared" ref="B4933:C4933" si="4907">B4908</f>
        <v>restaurant</v>
      </c>
      <c r="C4933">
        <f t="shared" si="4907"/>
        <v>6</v>
      </c>
      <c r="D4933">
        <f ca="1">OFFSET(walk!$A$2:$Y$402,TRUNC((ROW()-ROW($D$2))/COLUMNS(walk!$A$2:$Y$402)),MOD(ROW()-ROW($D$2),COLUMNS(walk!$A$2:$Y$402)),1,1)</f>
        <v>12</v>
      </c>
      <c r="E4933">
        <f ca="1">OFFSET(bike!$A$2:$Y$402,TRUNC((ROW()-ROW($E$2))/COLUMNS(bike!$A$2:$Y$402)),MOD(ROW()-ROW($E$2),COLUMNS(bike!$A$2:$Y$402)),1,1)</f>
        <v>3</v>
      </c>
      <c r="F4933">
        <f ca="1">OFFSET(transit!$A$2:$Y$402,TRUNC((ROW()-ROW($F$2))/COLUMNS(transit!$A$2:$Y$402)),MOD(ROW()-ROW($F$2),COLUMNS(transit!$A$2:$Y$402)),1,1)</f>
        <v>9</v>
      </c>
      <c r="G4933">
        <f ca="1">OFFSET(drive!$A$2:$Y$402,TRUNC((ROW()-ROW($G$2))/COLUMNS(drive!$A$2:$Y$402)),MOD(ROW()-ROW($G$2),COLUMNS(drive!$A$2:$Y$402)),1,1)</f>
        <v>3</v>
      </c>
      <c r="H4933" s="5">
        <f ca="1">(VLOOKUP($B4933,weights!$A$2:$R$6,4))*VLOOKUP($B4933,weights!$A$2:$R$6,6)^C4933*(VLOOKUP($B4933,weights!$A$2:$R$6,15)*EXP(VLOOKUP($B4933,weights!$A$2:$R$6,11)*D4933)+VLOOKUP($B4933,weights!$A$2:$R$6,16)*EXP(VLOOKUP($B4933,weights!$A$2:$R$6,12)*E4933)+VLOOKUP($B4933,weights!$A$2:$R$6,17)*EXP(VLOOKUP($B4933,weights!$A$2:$R$6,13)*F4933)+VLOOKUP($B4933,weights!$A$2:$R$6,18)*EXP(VLOOKUP($B4933,weights!$A$2:$R$6,14)*G4933))</f>
        <v>12.349423958720328</v>
      </c>
    </row>
    <row r="4934" spans="1:8" ht="12.75" x14ac:dyDescent="0.2">
      <c r="A4934">
        <f t="shared" si="0"/>
        <v>198</v>
      </c>
      <c r="B4934" t="str">
        <f t="shared" ref="B4934:C4934" si="4908">B4909</f>
        <v>restaurant</v>
      </c>
      <c r="C4934">
        <f t="shared" si="4908"/>
        <v>7</v>
      </c>
      <c r="D4934">
        <f ca="1">OFFSET(walk!$A$2:$Y$402,TRUNC((ROW()-ROW($D$2))/COLUMNS(walk!$A$2:$Y$402)),MOD(ROW()-ROW($D$2),COLUMNS(walk!$A$2:$Y$402)),1,1)</f>
        <v>14</v>
      </c>
      <c r="E4934">
        <f ca="1">OFFSET(bike!$A$2:$Y$402,TRUNC((ROW()-ROW($E$2))/COLUMNS(bike!$A$2:$Y$402)),MOD(ROW()-ROW($E$2),COLUMNS(bike!$A$2:$Y$402)),1,1)</f>
        <v>4</v>
      </c>
      <c r="F4934">
        <f ca="1">OFFSET(transit!$A$2:$Y$402,TRUNC((ROW()-ROW($F$2))/COLUMNS(transit!$A$2:$Y$402)),MOD(ROW()-ROW($F$2),COLUMNS(transit!$A$2:$Y$402)),1,1)</f>
        <v>9</v>
      </c>
      <c r="G4934">
        <f ca="1">OFFSET(drive!$A$2:$Y$402,TRUNC((ROW()-ROW($G$2))/COLUMNS(drive!$A$2:$Y$402)),MOD(ROW()-ROW($G$2),COLUMNS(drive!$A$2:$Y$402)),1,1)</f>
        <v>3</v>
      </c>
      <c r="H4934" s="5">
        <f ca="1">(VLOOKUP($B4934,weights!$A$2:$R$6,4))*VLOOKUP($B4934,weights!$A$2:$R$6,6)^C4934*(VLOOKUP($B4934,weights!$A$2:$R$6,15)*EXP(VLOOKUP($B4934,weights!$A$2:$R$6,11)*D4934)+VLOOKUP($B4934,weights!$A$2:$R$6,16)*EXP(VLOOKUP($B4934,weights!$A$2:$R$6,12)*E4934)+VLOOKUP($B4934,weights!$A$2:$R$6,17)*EXP(VLOOKUP($B4934,weights!$A$2:$R$6,13)*F4934)+VLOOKUP($B4934,weights!$A$2:$R$6,18)*EXP(VLOOKUP($B4934,weights!$A$2:$R$6,14)*G4934))</f>
        <v>10.073329204160977</v>
      </c>
    </row>
    <row r="4935" spans="1:8" ht="12.75" x14ac:dyDescent="0.2">
      <c r="A4935">
        <f t="shared" si="0"/>
        <v>198</v>
      </c>
      <c r="B4935" t="str">
        <f t="shared" ref="B4935:C4935" si="4909">B4910</f>
        <v>restaurant</v>
      </c>
      <c r="C4935">
        <f t="shared" si="4909"/>
        <v>8</v>
      </c>
      <c r="D4935">
        <f ca="1">OFFSET(walk!$A$2:$Y$402,TRUNC((ROW()-ROW($D$2))/COLUMNS(walk!$A$2:$Y$402)),MOD(ROW()-ROW($D$2),COLUMNS(walk!$A$2:$Y$402)),1,1)</f>
        <v>15</v>
      </c>
      <c r="E4935">
        <f ca="1">OFFSET(bike!$A$2:$Y$402,TRUNC((ROW()-ROW($E$2))/COLUMNS(bike!$A$2:$Y$402)),MOD(ROW()-ROW($E$2),COLUMNS(bike!$A$2:$Y$402)),1,1)</f>
        <v>4</v>
      </c>
      <c r="F4935">
        <f ca="1">OFFSET(transit!$A$2:$Y$402,TRUNC((ROW()-ROW($F$2))/COLUMNS(transit!$A$2:$Y$402)),MOD(ROW()-ROW($F$2),COLUMNS(transit!$A$2:$Y$402)),1,1)</f>
        <v>9</v>
      </c>
      <c r="G4935">
        <f ca="1">OFFSET(drive!$A$2:$Y$402,TRUNC((ROW()-ROW($G$2))/COLUMNS(drive!$A$2:$Y$402)),MOD(ROW()-ROW($G$2),COLUMNS(drive!$A$2:$Y$402)),1,1)</f>
        <v>3</v>
      </c>
      <c r="H4935" s="5">
        <f ca="1">(VLOOKUP($B4935,weights!$A$2:$R$6,4))*VLOOKUP($B4935,weights!$A$2:$R$6,6)^C4935*(VLOOKUP($B4935,weights!$A$2:$R$6,15)*EXP(VLOOKUP($B4935,weights!$A$2:$R$6,11)*D4935)+VLOOKUP($B4935,weights!$A$2:$R$6,16)*EXP(VLOOKUP($B4935,weights!$A$2:$R$6,12)*E4935)+VLOOKUP($B4935,weights!$A$2:$R$6,17)*EXP(VLOOKUP($B4935,weights!$A$2:$R$6,13)*F4935)+VLOOKUP($B4935,weights!$A$2:$R$6,18)*EXP(VLOOKUP($B4935,weights!$A$2:$R$6,14)*G4935))</f>
        <v>8.9565961458591374</v>
      </c>
    </row>
    <row r="4936" spans="1:8" ht="12.75" x14ac:dyDescent="0.2">
      <c r="A4936">
        <f t="shared" si="0"/>
        <v>198</v>
      </c>
      <c r="B4936" t="str">
        <f t="shared" ref="B4936:C4936" si="4910">B4911</f>
        <v>restaurant</v>
      </c>
      <c r="C4936">
        <f t="shared" si="4910"/>
        <v>9</v>
      </c>
      <c r="D4936">
        <f ca="1">OFFSET(walk!$A$2:$Y$402,TRUNC((ROW()-ROW($D$2))/COLUMNS(walk!$A$2:$Y$402)),MOD(ROW()-ROW($D$2),COLUMNS(walk!$A$2:$Y$402)),1,1)</f>
        <v>15</v>
      </c>
      <c r="E4936">
        <f ca="1">OFFSET(bike!$A$2:$Y$402,TRUNC((ROW()-ROW($E$2))/COLUMNS(bike!$A$2:$Y$402)),MOD(ROW()-ROW($E$2),COLUMNS(bike!$A$2:$Y$402)),1,1)</f>
        <v>4</v>
      </c>
      <c r="F4936">
        <f ca="1">OFFSET(transit!$A$2:$Y$402,TRUNC((ROW()-ROW($F$2))/COLUMNS(transit!$A$2:$Y$402)),MOD(ROW()-ROW($F$2),COLUMNS(transit!$A$2:$Y$402)),1,1)</f>
        <v>11</v>
      </c>
      <c r="G4936">
        <f ca="1">OFFSET(drive!$A$2:$Y$402,TRUNC((ROW()-ROW($G$2))/COLUMNS(drive!$A$2:$Y$402)),MOD(ROW()-ROW($G$2),COLUMNS(drive!$A$2:$Y$402)),1,1)</f>
        <v>4</v>
      </c>
      <c r="H4936" s="5">
        <f ca="1">(VLOOKUP($B4936,weights!$A$2:$R$6,4))*VLOOKUP($B4936,weights!$A$2:$R$6,6)^C4936*(VLOOKUP($B4936,weights!$A$2:$R$6,15)*EXP(VLOOKUP($B4936,weights!$A$2:$R$6,11)*D4936)+VLOOKUP($B4936,weights!$A$2:$R$6,16)*EXP(VLOOKUP($B4936,weights!$A$2:$R$6,12)*E4936)+VLOOKUP($B4936,weights!$A$2:$R$6,17)*EXP(VLOOKUP($B4936,weights!$A$2:$R$6,13)*F4936)+VLOOKUP($B4936,weights!$A$2:$R$6,18)*EXP(VLOOKUP($B4936,weights!$A$2:$R$6,14)*G4936))</f>
        <v>7.0484837441195953</v>
      </c>
    </row>
    <row r="4937" spans="1:8" ht="12.75" x14ac:dyDescent="0.2">
      <c r="A4937">
        <f t="shared" si="0"/>
        <v>198</v>
      </c>
      <c r="B4937" t="str">
        <f t="shared" ref="B4937:C4937" si="4911">B4912</f>
        <v>supermarket</v>
      </c>
      <c r="C4937">
        <f t="shared" si="4911"/>
        <v>0</v>
      </c>
      <c r="D4937">
        <f ca="1">OFFSET(walk!$A$2:$Y$402,TRUNC((ROW()-ROW($D$2))/COLUMNS(walk!$A$2:$Y$402)),MOD(ROW()-ROW($D$2),COLUMNS(walk!$A$2:$Y$402)),1,1)</f>
        <v>39</v>
      </c>
      <c r="E4937">
        <f ca="1">OFFSET(bike!$A$2:$Y$402,TRUNC((ROW()-ROW($E$2))/COLUMNS(bike!$A$2:$Y$402)),MOD(ROW()-ROW($E$2),COLUMNS(bike!$A$2:$Y$402)),1,1)</f>
        <v>16</v>
      </c>
      <c r="F4937">
        <f ca="1">OFFSET(transit!$A$2:$Y$402,TRUNC((ROW()-ROW($F$2))/COLUMNS(transit!$A$2:$Y$402)),MOD(ROW()-ROW($F$2),COLUMNS(transit!$A$2:$Y$402)),1,1)</f>
        <v>19</v>
      </c>
      <c r="G4937">
        <f ca="1">OFFSET(drive!$A$2:$Y$402,TRUNC((ROW()-ROW($G$2))/COLUMNS(drive!$A$2:$Y$402)),MOD(ROW()-ROW($G$2),COLUMNS(drive!$A$2:$Y$402)),1,1)</f>
        <v>8</v>
      </c>
      <c r="H4937" s="5">
        <f ca="1">(VLOOKUP($B4937,weights!$A$2:$R$6,4))*VLOOKUP($B4937,weights!$A$2:$R$6,6)^C4937*(VLOOKUP($B4937,weights!$A$2:$R$6,15)*EXP(VLOOKUP($B4937,weights!$A$2:$R$6,11)*D4937)+VLOOKUP($B4937,weights!$A$2:$R$6,16)*EXP(VLOOKUP($B4937,weights!$A$2:$R$6,12)*E4937)+VLOOKUP($B4937,weights!$A$2:$R$6,17)*EXP(VLOOKUP($B4937,weights!$A$2:$R$6,13)*F4937)+VLOOKUP($B4937,weights!$A$2:$R$6,18)*EXP(VLOOKUP($B4937,weights!$A$2:$R$6,14)*G4937))</f>
        <v>3.5785300799755815</v>
      </c>
    </row>
    <row r="4938" spans="1:8" ht="12.75" x14ac:dyDescent="0.2">
      <c r="A4938">
        <f t="shared" si="0"/>
        <v>198</v>
      </c>
      <c r="B4938" t="str">
        <f t="shared" ref="B4938:C4938" si="4912">B4913</f>
        <v>supermarket</v>
      </c>
      <c r="C4938">
        <f t="shared" si="4912"/>
        <v>1</v>
      </c>
      <c r="D4938">
        <f ca="1">OFFSET(walk!$A$2:$Y$402,TRUNC((ROW()-ROW($D$2))/COLUMNS(walk!$A$2:$Y$402)),MOD(ROW()-ROW($D$2),COLUMNS(walk!$A$2:$Y$402)),1,1)</f>
        <v>49</v>
      </c>
      <c r="E4938">
        <f ca="1">OFFSET(bike!$A$2:$Y$402,TRUNC((ROW()-ROW($E$2))/COLUMNS(bike!$A$2:$Y$402)),MOD(ROW()-ROW($E$2),COLUMNS(bike!$A$2:$Y$402)),1,1)</f>
        <v>17</v>
      </c>
      <c r="F4938">
        <f ca="1">OFFSET(transit!$A$2:$Y$402,TRUNC((ROW()-ROW($F$2))/COLUMNS(transit!$A$2:$Y$402)),MOD(ROW()-ROW($F$2),COLUMNS(transit!$A$2:$Y$402)),1,1)</f>
        <v>24</v>
      </c>
      <c r="G4938">
        <f ca="1">OFFSET(drive!$A$2:$Y$402,TRUNC((ROW()-ROW($G$2))/COLUMNS(drive!$A$2:$Y$402)),MOD(ROW()-ROW($G$2),COLUMNS(drive!$A$2:$Y$402)),1,1)</f>
        <v>9</v>
      </c>
      <c r="H4938" s="5">
        <f ca="1">(VLOOKUP($B4938,weights!$A$2:$R$6,4))*VLOOKUP($B4938,weights!$A$2:$R$6,6)^C4938*(VLOOKUP($B4938,weights!$A$2:$R$6,15)*EXP(VLOOKUP($B4938,weights!$A$2:$R$6,11)*D4938)+VLOOKUP($B4938,weights!$A$2:$R$6,16)*EXP(VLOOKUP($B4938,weights!$A$2:$R$6,12)*E4938)+VLOOKUP($B4938,weights!$A$2:$R$6,17)*EXP(VLOOKUP($B4938,weights!$A$2:$R$6,13)*F4938)+VLOOKUP($B4938,weights!$A$2:$R$6,18)*EXP(VLOOKUP($B4938,weights!$A$2:$R$6,14)*G4938))</f>
        <v>1.6232008348450768</v>
      </c>
    </row>
    <row r="4939" spans="1:8" ht="12.75" x14ac:dyDescent="0.2">
      <c r="A4939">
        <f t="shared" si="0"/>
        <v>198</v>
      </c>
      <c r="B4939" t="str">
        <f t="shared" ref="B4939:C4939" si="4913">B4914</f>
        <v>supermarket</v>
      </c>
      <c r="C4939">
        <f t="shared" si="4913"/>
        <v>2</v>
      </c>
      <c r="D4939">
        <f ca="1">OFFSET(walk!$A$2:$Y$402,TRUNC((ROW()-ROW($D$2))/COLUMNS(walk!$A$2:$Y$402)),MOD(ROW()-ROW($D$2),COLUMNS(walk!$A$2:$Y$402)),1,1)</f>
        <v>54</v>
      </c>
      <c r="E4939">
        <f ca="1">OFFSET(bike!$A$2:$Y$402,TRUNC((ROW()-ROW($E$2))/COLUMNS(bike!$A$2:$Y$402)),MOD(ROW()-ROW($E$2),COLUMNS(bike!$A$2:$Y$402)),1,1)</f>
        <v>17</v>
      </c>
      <c r="F4939">
        <f ca="1">OFFSET(transit!$A$2:$Y$402,TRUNC((ROW()-ROW($F$2))/COLUMNS(transit!$A$2:$Y$402)),MOD(ROW()-ROW($F$2),COLUMNS(transit!$A$2:$Y$402)),1,1)</f>
        <v>32</v>
      </c>
      <c r="G4939">
        <f ca="1">OFFSET(drive!$A$2:$Y$402,TRUNC((ROW()-ROW($G$2))/COLUMNS(drive!$A$2:$Y$402)),MOD(ROW()-ROW($G$2),COLUMNS(drive!$A$2:$Y$402)),1,1)</f>
        <v>12</v>
      </c>
      <c r="H4939" s="5">
        <f ca="1">(VLOOKUP($B4939,weights!$A$2:$R$6,4))*VLOOKUP($B4939,weights!$A$2:$R$6,6)^C4939*(VLOOKUP($B4939,weights!$A$2:$R$6,15)*EXP(VLOOKUP($B4939,weights!$A$2:$R$6,11)*D4939)+VLOOKUP($B4939,weights!$A$2:$R$6,16)*EXP(VLOOKUP($B4939,weights!$A$2:$R$6,12)*E4939)+VLOOKUP($B4939,weights!$A$2:$R$6,17)*EXP(VLOOKUP($B4939,weights!$A$2:$R$6,13)*F4939)+VLOOKUP($B4939,weights!$A$2:$R$6,18)*EXP(VLOOKUP($B4939,weights!$A$2:$R$6,14)*G4939))</f>
        <v>0.50803332528591838</v>
      </c>
    </row>
    <row r="4940" spans="1:8" ht="12.75" x14ac:dyDescent="0.2">
      <c r="A4940">
        <f t="shared" si="0"/>
        <v>198</v>
      </c>
      <c r="B4940" t="str">
        <f t="shared" ref="B4940:C4940" si="4914">B4915</f>
        <v>supermarket</v>
      </c>
      <c r="C4940">
        <f t="shared" si="4914"/>
        <v>3</v>
      </c>
      <c r="D4940">
        <f ca="1">OFFSET(walk!$A$2:$Y$402,TRUNC((ROW()-ROW($D$2))/COLUMNS(walk!$A$2:$Y$402)),MOD(ROW()-ROW($D$2),COLUMNS(walk!$A$2:$Y$402)),1,1)</f>
        <v>61</v>
      </c>
      <c r="E4940">
        <f ca="1">OFFSET(bike!$A$2:$Y$402,TRUNC((ROW()-ROW($E$2))/COLUMNS(bike!$A$2:$Y$402)),MOD(ROW()-ROW($E$2),COLUMNS(bike!$A$2:$Y$402)),1,1)</f>
        <v>21</v>
      </c>
      <c r="F4940">
        <f ca="1">OFFSET(transit!$A$2:$Y$402,TRUNC((ROW()-ROW($F$2))/COLUMNS(transit!$A$2:$Y$402)),MOD(ROW()-ROW($F$2),COLUMNS(transit!$A$2:$Y$402)),1,1)</f>
        <v>38</v>
      </c>
      <c r="G4940">
        <f ca="1">OFFSET(drive!$A$2:$Y$402,TRUNC((ROW()-ROW($G$2))/COLUMNS(drive!$A$2:$Y$402)),MOD(ROW()-ROW($G$2),COLUMNS(drive!$A$2:$Y$402)),1,1)</f>
        <v>14</v>
      </c>
      <c r="H4940" s="5">
        <f ca="1">(VLOOKUP($B4940,weights!$A$2:$R$6,4))*VLOOKUP($B4940,weights!$A$2:$R$6,6)^C4940*(VLOOKUP($B4940,weights!$A$2:$R$6,15)*EXP(VLOOKUP($B4940,weights!$A$2:$R$6,11)*D4940)+VLOOKUP($B4940,weights!$A$2:$R$6,16)*EXP(VLOOKUP($B4940,weights!$A$2:$R$6,12)*E4940)+VLOOKUP($B4940,weights!$A$2:$R$6,17)*EXP(VLOOKUP($B4940,weights!$A$2:$R$6,13)*F4940)+VLOOKUP($B4940,weights!$A$2:$R$6,18)*EXP(VLOOKUP($B4940,weights!$A$2:$R$6,14)*G4940))</f>
        <v>0.18849728883383748</v>
      </c>
    </row>
    <row r="4941" spans="1:8" ht="12.75" x14ac:dyDescent="0.2">
      <c r="A4941">
        <f t="shared" si="0"/>
        <v>198</v>
      </c>
      <c r="B4941" t="str">
        <f t="shared" ref="B4941:C4941" si="4915">B4916</f>
        <v>supermarket</v>
      </c>
      <c r="C4941">
        <f t="shared" si="4915"/>
        <v>4</v>
      </c>
      <c r="D4941">
        <f ca="1">OFFSET(walk!$A$2:$Y$402,TRUNC((ROW()-ROW($D$2))/COLUMNS(walk!$A$2:$Y$402)),MOD(ROW()-ROW($D$2),COLUMNS(walk!$A$2:$Y$402)),1,1)</f>
        <v>77</v>
      </c>
      <c r="E4941">
        <f ca="1">OFFSET(bike!$A$2:$Y$402,TRUNC((ROW()-ROW($E$2))/COLUMNS(bike!$A$2:$Y$402)),MOD(ROW()-ROW($E$2),COLUMNS(bike!$A$2:$Y$402)),1,1)</f>
        <v>24</v>
      </c>
      <c r="F4941">
        <f ca="1">OFFSET(transit!$A$2:$Y$402,TRUNC((ROW()-ROW($F$2))/COLUMNS(transit!$A$2:$Y$402)),MOD(ROW()-ROW($F$2),COLUMNS(transit!$A$2:$Y$402)),1,1)</f>
        <v>39</v>
      </c>
      <c r="G4941">
        <f ca="1">OFFSET(drive!$A$2:$Y$402,TRUNC((ROW()-ROW($G$2))/COLUMNS(drive!$A$2:$Y$402)),MOD(ROW()-ROW($G$2),COLUMNS(drive!$A$2:$Y$402)),1,1)</f>
        <v>15</v>
      </c>
      <c r="H4941" s="5">
        <f ca="1">(VLOOKUP($B4941,weights!$A$2:$R$6,4))*VLOOKUP($B4941,weights!$A$2:$R$6,6)^C4941*(VLOOKUP($B4941,weights!$A$2:$R$6,15)*EXP(VLOOKUP($B4941,weights!$A$2:$R$6,11)*D4941)+VLOOKUP($B4941,weights!$A$2:$R$6,16)*EXP(VLOOKUP($B4941,weights!$A$2:$R$6,12)*E4941)+VLOOKUP($B4941,weights!$A$2:$R$6,17)*EXP(VLOOKUP($B4941,weights!$A$2:$R$6,13)*F4941)+VLOOKUP($B4941,weights!$A$2:$R$6,18)*EXP(VLOOKUP($B4941,weights!$A$2:$R$6,14)*G4941))</f>
        <v>8.9398135916974986E-2</v>
      </c>
    </row>
    <row r="4942" spans="1:8" ht="12.75" x14ac:dyDescent="0.2">
      <c r="A4942">
        <f t="shared" si="0"/>
        <v>198</v>
      </c>
      <c r="B4942" t="str">
        <f t="shared" ref="B4942:C4942" si="4916">B4917</f>
        <v>store</v>
      </c>
      <c r="C4942">
        <f t="shared" si="4916"/>
        <v>0</v>
      </c>
      <c r="D4942">
        <f ca="1">OFFSET(walk!$A$2:$Y$402,TRUNC((ROW()-ROW($D$2))/COLUMNS(walk!$A$2:$Y$402)),MOD(ROW()-ROW($D$2),COLUMNS(walk!$A$2:$Y$402)),1,1)</f>
        <v>7</v>
      </c>
      <c r="E4942">
        <f ca="1">OFFSET(bike!$A$2:$Y$402,TRUNC((ROW()-ROW($E$2))/COLUMNS(bike!$A$2:$Y$402)),MOD(ROW()-ROW($E$2),COLUMNS(bike!$A$2:$Y$402)),1,1)</f>
        <v>2</v>
      </c>
      <c r="F4942">
        <f ca="1">OFFSET(transit!$A$2:$Y$402,TRUNC((ROW()-ROW($F$2))/COLUMNS(transit!$A$2:$Y$402)),MOD(ROW()-ROW($F$2),COLUMNS(transit!$A$2:$Y$402)),1,1)</f>
        <v>7</v>
      </c>
      <c r="G4942">
        <f ca="1">OFFSET(drive!$A$2:$Y$402,TRUNC((ROW()-ROW($G$2))/COLUMNS(drive!$A$2:$Y$402)),MOD(ROW()-ROW($G$2),COLUMNS(drive!$A$2:$Y$402)),1,1)</f>
        <v>2</v>
      </c>
      <c r="H4942" s="5">
        <f ca="1">(VLOOKUP($B4942,weights!$A$2:$R$6,4))*VLOOKUP($B4942,weights!$A$2:$R$6,6)^C4942*(VLOOKUP($B4942,weights!$A$2:$R$6,15)*EXP(VLOOKUP($B4942,weights!$A$2:$R$6,11)*D4942)+VLOOKUP($B4942,weights!$A$2:$R$6,16)*EXP(VLOOKUP($B4942,weights!$A$2:$R$6,12)*E4942)+VLOOKUP($B4942,weights!$A$2:$R$6,17)*EXP(VLOOKUP($B4942,weights!$A$2:$R$6,13)*F4942)+VLOOKUP($B4942,weights!$A$2:$R$6,18)*EXP(VLOOKUP($B4942,weights!$A$2:$R$6,14)*G4942))</f>
        <v>13.686808009951642</v>
      </c>
    </row>
    <row r="4943" spans="1:8" ht="12.75" x14ac:dyDescent="0.2">
      <c r="A4943">
        <f t="shared" si="0"/>
        <v>198</v>
      </c>
      <c r="B4943" t="str">
        <f t="shared" ref="B4943:C4943" si="4917">B4918</f>
        <v>store</v>
      </c>
      <c r="C4943">
        <f t="shared" si="4917"/>
        <v>1</v>
      </c>
      <c r="D4943">
        <f ca="1">OFFSET(walk!$A$2:$Y$402,TRUNC((ROW()-ROW($D$2))/COLUMNS(walk!$A$2:$Y$402)),MOD(ROW()-ROW($D$2),COLUMNS(walk!$A$2:$Y$402)),1,1)</f>
        <v>7</v>
      </c>
      <c r="E4943">
        <f ca="1">OFFSET(bike!$A$2:$Y$402,TRUNC((ROW()-ROW($E$2))/COLUMNS(bike!$A$2:$Y$402)),MOD(ROW()-ROW($E$2),COLUMNS(bike!$A$2:$Y$402)),1,1)</f>
        <v>2</v>
      </c>
      <c r="F4943">
        <f ca="1">OFFSET(transit!$A$2:$Y$402,TRUNC((ROW()-ROW($F$2))/COLUMNS(transit!$A$2:$Y$402)),MOD(ROW()-ROW($F$2),COLUMNS(transit!$A$2:$Y$402)),1,1)</f>
        <v>7</v>
      </c>
      <c r="G4943">
        <f ca="1">OFFSET(drive!$A$2:$Y$402,TRUNC((ROW()-ROW($G$2))/COLUMNS(drive!$A$2:$Y$402)),MOD(ROW()-ROW($G$2),COLUMNS(drive!$A$2:$Y$402)),1,1)</f>
        <v>2</v>
      </c>
      <c r="H4943" s="5">
        <f ca="1">(VLOOKUP($B4943,weights!$A$2:$R$6,4))*VLOOKUP($B4943,weights!$A$2:$R$6,6)^C4943*(VLOOKUP($B4943,weights!$A$2:$R$6,15)*EXP(VLOOKUP($B4943,weights!$A$2:$R$6,11)*D4943)+VLOOKUP($B4943,weights!$A$2:$R$6,16)*EXP(VLOOKUP($B4943,weights!$A$2:$R$6,12)*E4943)+VLOOKUP($B4943,weights!$A$2:$R$6,17)*EXP(VLOOKUP($B4943,weights!$A$2:$R$6,13)*F4943)+VLOOKUP($B4943,weights!$A$2:$R$6,18)*EXP(VLOOKUP($B4943,weights!$A$2:$R$6,14)*G4943))</f>
        <v>9.230637960199946</v>
      </c>
    </row>
    <row r="4944" spans="1:8" ht="12.75" x14ac:dyDescent="0.2">
      <c r="A4944">
        <f t="shared" si="0"/>
        <v>198</v>
      </c>
      <c r="B4944" t="str">
        <f t="shared" ref="B4944:C4944" si="4918">B4919</f>
        <v>store</v>
      </c>
      <c r="C4944">
        <f t="shared" si="4918"/>
        <v>2</v>
      </c>
      <c r="D4944">
        <f ca="1">OFFSET(walk!$A$2:$Y$402,TRUNC((ROW()-ROW($D$2))/COLUMNS(walk!$A$2:$Y$402)),MOD(ROW()-ROW($D$2),COLUMNS(walk!$A$2:$Y$402)),1,1)</f>
        <v>11</v>
      </c>
      <c r="E4944">
        <f ca="1">OFFSET(bike!$A$2:$Y$402,TRUNC((ROW()-ROW($E$2))/COLUMNS(bike!$A$2:$Y$402)),MOD(ROW()-ROW($E$2),COLUMNS(bike!$A$2:$Y$402)),1,1)</f>
        <v>4</v>
      </c>
      <c r="F4944">
        <f ca="1">OFFSET(transit!$A$2:$Y$402,TRUNC((ROW()-ROW($F$2))/COLUMNS(transit!$A$2:$Y$402)),MOD(ROW()-ROW($F$2),COLUMNS(transit!$A$2:$Y$402)),1,1)</f>
        <v>8</v>
      </c>
      <c r="G4944">
        <f ca="1">OFFSET(drive!$A$2:$Y$402,TRUNC((ROW()-ROW($G$2))/COLUMNS(drive!$A$2:$Y$402)),MOD(ROW()-ROW($G$2),COLUMNS(drive!$A$2:$Y$402)),1,1)</f>
        <v>3</v>
      </c>
      <c r="H4944" s="5">
        <f ca="1">(VLOOKUP($B4944,weights!$A$2:$R$6,4))*VLOOKUP($B4944,weights!$A$2:$R$6,6)^C4944*(VLOOKUP($B4944,weights!$A$2:$R$6,15)*EXP(VLOOKUP($B4944,weights!$A$2:$R$6,11)*D4944)+VLOOKUP($B4944,weights!$A$2:$R$6,16)*EXP(VLOOKUP($B4944,weights!$A$2:$R$6,12)*E4944)+VLOOKUP($B4944,weights!$A$2:$R$6,17)*EXP(VLOOKUP($B4944,weights!$A$2:$R$6,13)*F4944)+VLOOKUP($B4944,weights!$A$2:$R$6,18)*EXP(VLOOKUP($B4944,weights!$A$2:$R$6,14)*G4944))</f>
        <v>3.5833952593667067</v>
      </c>
    </row>
    <row r="4945" spans="1:8" ht="12.75" x14ac:dyDescent="0.2">
      <c r="A4945">
        <f t="shared" si="0"/>
        <v>198</v>
      </c>
      <c r="B4945" t="str">
        <f t="shared" ref="B4945:C4945" si="4919">B4920</f>
        <v>store</v>
      </c>
      <c r="C4945">
        <f t="shared" si="4919"/>
        <v>3</v>
      </c>
      <c r="D4945">
        <f ca="1">OFFSET(walk!$A$2:$Y$402,TRUNC((ROW()-ROW($D$2))/COLUMNS(walk!$A$2:$Y$402)),MOD(ROW()-ROW($D$2),COLUMNS(walk!$A$2:$Y$402)),1,1)</f>
        <v>15</v>
      </c>
      <c r="E4945">
        <f ca="1">OFFSET(bike!$A$2:$Y$402,TRUNC((ROW()-ROW($E$2))/COLUMNS(bike!$A$2:$Y$402)),MOD(ROW()-ROW($E$2),COLUMNS(bike!$A$2:$Y$402)),1,1)</f>
        <v>4</v>
      </c>
      <c r="F4945">
        <f ca="1">OFFSET(transit!$A$2:$Y$402,TRUNC((ROW()-ROW($F$2))/COLUMNS(transit!$A$2:$Y$402)),MOD(ROW()-ROW($F$2),COLUMNS(transit!$A$2:$Y$402)),1,1)</f>
        <v>8</v>
      </c>
      <c r="G4945">
        <f ca="1">OFFSET(drive!$A$2:$Y$402,TRUNC((ROW()-ROW($G$2))/COLUMNS(drive!$A$2:$Y$402)),MOD(ROW()-ROW($G$2),COLUMNS(drive!$A$2:$Y$402)),1,1)</f>
        <v>3</v>
      </c>
      <c r="H4945" s="5">
        <f ca="1">(VLOOKUP($B4945,weights!$A$2:$R$6,4))*VLOOKUP($B4945,weights!$A$2:$R$6,6)^C4945*(VLOOKUP($B4945,weights!$A$2:$R$6,15)*EXP(VLOOKUP($B4945,weights!$A$2:$R$6,11)*D4945)+VLOOKUP($B4945,weights!$A$2:$R$6,16)*EXP(VLOOKUP($B4945,weights!$A$2:$R$6,12)*E4945)+VLOOKUP($B4945,weights!$A$2:$R$6,17)*EXP(VLOOKUP($B4945,weights!$A$2:$R$6,13)*F4945)+VLOOKUP($B4945,weights!$A$2:$R$6,18)*EXP(VLOOKUP($B4945,weights!$A$2:$R$6,14)*G4945))</f>
        <v>2.3662269302214551</v>
      </c>
    </row>
    <row r="4946" spans="1:8" ht="12.75" x14ac:dyDescent="0.2">
      <c r="A4946">
        <f t="shared" si="0"/>
        <v>198</v>
      </c>
      <c r="B4946" t="str">
        <f t="shared" ref="B4946:C4946" si="4920">B4921</f>
        <v>store</v>
      </c>
      <c r="C4946">
        <f t="shared" si="4920"/>
        <v>4</v>
      </c>
      <c r="D4946">
        <f ca="1">OFFSET(walk!$A$2:$Y$402,TRUNC((ROW()-ROW($D$2))/COLUMNS(walk!$A$2:$Y$402)),MOD(ROW()-ROW($D$2),COLUMNS(walk!$A$2:$Y$402)),1,1)</f>
        <v>15</v>
      </c>
      <c r="E4946">
        <f ca="1">OFFSET(bike!$A$2:$Y$402,TRUNC((ROW()-ROW($E$2))/COLUMNS(bike!$A$2:$Y$402)),MOD(ROW()-ROW($E$2),COLUMNS(bike!$A$2:$Y$402)),1,1)</f>
        <v>4</v>
      </c>
      <c r="F4946">
        <f ca="1">OFFSET(transit!$A$2:$Y$402,TRUNC((ROW()-ROW($F$2))/COLUMNS(transit!$A$2:$Y$402)),MOD(ROW()-ROW($F$2),COLUMNS(transit!$A$2:$Y$402)),1,1)</f>
        <v>11</v>
      </c>
      <c r="G4946">
        <f ca="1">OFFSET(drive!$A$2:$Y$402,TRUNC((ROW()-ROW($G$2))/COLUMNS(drive!$A$2:$Y$402)),MOD(ROW()-ROW($G$2),COLUMNS(drive!$A$2:$Y$402)),1,1)</f>
        <v>3</v>
      </c>
      <c r="H4946" s="5">
        <f ca="1">(VLOOKUP($B4946,weights!$A$2:$R$6,4))*VLOOKUP($B4946,weights!$A$2:$R$6,6)^C4946*(VLOOKUP($B4946,weights!$A$2:$R$6,15)*EXP(VLOOKUP($B4946,weights!$A$2:$R$6,11)*D4946)+VLOOKUP($B4946,weights!$A$2:$R$6,16)*EXP(VLOOKUP($B4946,weights!$A$2:$R$6,12)*E4946)+VLOOKUP($B4946,weights!$A$2:$R$6,17)*EXP(VLOOKUP($B4946,weights!$A$2:$R$6,13)*F4946)+VLOOKUP($B4946,weights!$A$2:$R$6,18)*EXP(VLOOKUP($B4946,weights!$A$2:$R$6,14)*G4946))</f>
        <v>1.496262590329392</v>
      </c>
    </row>
    <row r="4947" spans="1:8" ht="12.75" x14ac:dyDescent="0.2">
      <c r="A4947">
        <f t="shared" si="0"/>
        <v>198</v>
      </c>
      <c r="B4947" t="str">
        <f t="shared" ref="B4947:C4947" si="4921">B4922</f>
        <v>pharmacy</v>
      </c>
      <c r="C4947">
        <f t="shared" si="4921"/>
        <v>0</v>
      </c>
      <c r="D4947">
        <f ca="1">OFFSET(walk!$A$2:$Y$402,TRUNC((ROW()-ROW($D$2))/COLUMNS(walk!$A$2:$Y$402)),MOD(ROW()-ROW($D$2),COLUMNS(walk!$A$2:$Y$402)),1,1)</f>
        <v>11</v>
      </c>
      <c r="E4947">
        <f ca="1">OFFSET(bike!$A$2:$Y$402,TRUNC((ROW()-ROW($E$2))/COLUMNS(bike!$A$2:$Y$402)),MOD(ROW()-ROW($E$2),COLUMNS(bike!$A$2:$Y$402)),1,1)</f>
        <v>3</v>
      </c>
      <c r="F4947">
        <f ca="1">OFFSET(transit!$A$2:$Y$402,TRUNC((ROW()-ROW($F$2))/COLUMNS(transit!$A$2:$Y$402)),MOD(ROW()-ROW($F$2),COLUMNS(transit!$A$2:$Y$402)),1,1)</f>
        <v>11</v>
      </c>
      <c r="G4947">
        <f ca="1">OFFSET(drive!$A$2:$Y$402,TRUNC((ROW()-ROW($G$2))/COLUMNS(drive!$A$2:$Y$402)),MOD(ROW()-ROW($G$2),COLUMNS(drive!$A$2:$Y$402)),1,1)</f>
        <v>2</v>
      </c>
      <c r="H4947" s="5">
        <f ca="1">(VLOOKUP($B4947,weights!$A$2:$R$6,4))*VLOOKUP($B4947,weights!$A$2:$R$6,6)^C4947*(VLOOKUP($B4947,weights!$A$2:$R$6,15)*EXP(VLOOKUP($B4947,weights!$A$2:$R$6,11)*D4947)+VLOOKUP($B4947,weights!$A$2:$R$6,16)*EXP(VLOOKUP($B4947,weights!$A$2:$R$6,12)*E4947)+VLOOKUP($B4947,weights!$A$2:$R$6,17)*EXP(VLOOKUP($B4947,weights!$A$2:$R$6,13)*F4947)+VLOOKUP($B4947,weights!$A$2:$R$6,18)*EXP(VLOOKUP($B4947,weights!$A$2:$R$6,14)*G4947))</f>
        <v>6.7093791349885272</v>
      </c>
    </row>
    <row r="4948" spans="1:8" ht="12.75" x14ac:dyDescent="0.2">
      <c r="A4948">
        <f t="shared" si="0"/>
        <v>198</v>
      </c>
      <c r="B4948" t="str">
        <f t="shared" ref="B4948:C4948" si="4922">B4923</f>
        <v>pharmacy</v>
      </c>
      <c r="C4948">
        <f t="shared" si="4922"/>
        <v>1</v>
      </c>
      <c r="D4948">
        <f ca="1">OFFSET(walk!$A$2:$Y$402,TRUNC((ROW()-ROW($D$2))/COLUMNS(walk!$A$2:$Y$402)),MOD(ROW()-ROW($D$2),COLUMNS(walk!$A$2:$Y$402)),1,1)</f>
        <v>13</v>
      </c>
      <c r="E4948">
        <f ca="1">OFFSET(bike!$A$2:$Y$402,TRUNC((ROW()-ROW($E$2))/COLUMNS(bike!$A$2:$Y$402)),MOD(ROW()-ROW($E$2),COLUMNS(bike!$A$2:$Y$402)),1,1)</f>
        <v>5</v>
      </c>
      <c r="F4948">
        <f ca="1">OFFSET(transit!$A$2:$Y$402,TRUNC((ROW()-ROW($F$2))/COLUMNS(transit!$A$2:$Y$402)),MOD(ROW()-ROW($F$2),COLUMNS(transit!$A$2:$Y$402)),1,1)</f>
        <v>12</v>
      </c>
      <c r="G4948">
        <f ca="1">OFFSET(drive!$A$2:$Y$402,TRUNC((ROW()-ROW($G$2))/COLUMNS(drive!$A$2:$Y$402)),MOD(ROW()-ROW($G$2),COLUMNS(drive!$A$2:$Y$402)),1,1)</f>
        <v>3</v>
      </c>
      <c r="H4948" s="5">
        <f ca="1">(VLOOKUP($B4948,weights!$A$2:$R$6,4))*VLOOKUP($B4948,weights!$A$2:$R$6,6)^C4948*(VLOOKUP($B4948,weights!$A$2:$R$6,15)*EXP(VLOOKUP($B4948,weights!$A$2:$R$6,11)*D4948)+VLOOKUP($B4948,weights!$A$2:$R$6,16)*EXP(VLOOKUP($B4948,weights!$A$2:$R$6,12)*E4948)+VLOOKUP($B4948,weights!$A$2:$R$6,17)*EXP(VLOOKUP($B4948,weights!$A$2:$R$6,13)*F4948)+VLOOKUP($B4948,weights!$A$2:$R$6,18)*EXP(VLOOKUP($B4948,weights!$A$2:$R$6,14)*G4948))</f>
        <v>2.287900814621938</v>
      </c>
    </row>
    <row r="4949" spans="1:8" ht="12.75" x14ac:dyDescent="0.2">
      <c r="A4949">
        <f t="shared" si="0"/>
        <v>198</v>
      </c>
      <c r="B4949" t="str">
        <f t="shared" ref="B4949:C4949" si="4923">B4924</f>
        <v>pharmacy</v>
      </c>
      <c r="C4949">
        <f t="shared" si="4923"/>
        <v>2</v>
      </c>
      <c r="D4949">
        <f ca="1">OFFSET(walk!$A$2:$Y$402,TRUNC((ROW()-ROW($D$2))/COLUMNS(walk!$A$2:$Y$402)),MOD(ROW()-ROW($D$2),COLUMNS(walk!$A$2:$Y$402)),1,1)</f>
        <v>13</v>
      </c>
      <c r="E4949">
        <f ca="1">OFFSET(bike!$A$2:$Y$402,TRUNC((ROW()-ROW($E$2))/COLUMNS(bike!$A$2:$Y$402)),MOD(ROW()-ROW($E$2),COLUMNS(bike!$A$2:$Y$402)),1,1)</f>
        <v>5</v>
      </c>
      <c r="F4949">
        <f ca="1">OFFSET(transit!$A$2:$Y$402,TRUNC((ROW()-ROW($F$2))/COLUMNS(transit!$A$2:$Y$402)),MOD(ROW()-ROW($F$2),COLUMNS(transit!$A$2:$Y$402)),1,1)</f>
        <v>12</v>
      </c>
      <c r="G4949">
        <f ca="1">OFFSET(drive!$A$2:$Y$402,TRUNC((ROW()-ROW($G$2))/COLUMNS(drive!$A$2:$Y$402)),MOD(ROW()-ROW($G$2),COLUMNS(drive!$A$2:$Y$402)),1,1)</f>
        <v>3</v>
      </c>
      <c r="H4949" s="5">
        <f ca="1">(VLOOKUP($B4949,weights!$A$2:$R$6,4))*VLOOKUP($B4949,weights!$A$2:$R$6,6)^C4949*(VLOOKUP($B4949,weights!$A$2:$R$6,15)*EXP(VLOOKUP($B4949,weights!$A$2:$R$6,11)*D4949)+VLOOKUP($B4949,weights!$A$2:$R$6,16)*EXP(VLOOKUP($B4949,weights!$A$2:$R$6,12)*E4949)+VLOOKUP($B4949,weights!$A$2:$R$6,17)*EXP(VLOOKUP($B4949,weights!$A$2:$R$6,13)*F4949)+VLOOKUP($B4949,weights!$A$2:$R$6,18)*EXP(VLOOKUP($B4949,weights!$A$2:$R$6,14)*G4949))</f>
        <v>1.1015818737068592</v>
      </c>
    </row>
    <row r="4950" spans="1:8" ht="12.75" x14ac:dyDescent="0.2">
      <c r="A4950">
        <f t="shared" si="0"/>
        <v>198</v>
      </c>
      <c r="B4950" t="str">
        <f t="shared" ref="B4950:C4950" si="4924">B4925</f>
        <v>bank</v>
      </c>
      <c r="C4950">
        <f t="shared" si="4924"/>
        <v>0</v>
      </c>
      <c r="D4950">
        <f ca="1">OFFSET(walk!$A$2:$Y$402,TRUNC((ROW()-ROW($D$2))/COLUMNS(walk!$A$2:$Y$402)),MOD(ROW()-ROW($D$2),COLUMNS(walk!$A$2:$Y$402)),1,1)</f>
        <v>23</v>
      </c>
      <c r="E4950">
        <f ca="1">OFFSET(bike!$A$2:$Y$402,TRUNC((ROW()-ROW($E$2))/COLUMNS(bike!$A$2:$Y$402)),MOD(ROW()-ROW($E$2),COLUMNS(bike!$A$2:$Y$402)),1,1)</f>
        <v>9</v>
      </c>
      <c r="F4950">
        <f ca="1">OFFSET(transit!$A$2:$Y$402,TRUNC((ROW()-ROW($F$2))/COLUMNS(transit!$A$2:$Y$402)),MOD(ROW()-ROW($F$2),COLUMNS(transit!$A$2:$Y$402)),1,1)</f>
        <v>22</v>
      </c>
      <c r="G4950">
        <f ca="1">OFFSET(drive!$A$2:$Y$402,TRUNC((ROW()-ROW($G$2))/COLUMNS(drive!$A$2:$Y$402)),MOD(ROW()-ROW($G$2),COLUMNS(drive!$A$2:$Y$402)),1,1)</f>
        <v>6</v>
      </c>
      <c r="H4950" s="5">
        <f ca="1">(VLOOKUP($B4950,weights!$A$2:$R$6,4))*VLOOKUP($B4950,weights!$A$2:$R$6,6)^C4950*(VLOOKUP($B4950,weights!$A$2:$R$6,15)*EXP(VLOOKUP($B4950,weights!$A$2:$R$6,11)*D4950)+VLOOKUP($B4950,weights!$A$2:$R$6,16)*EXP(VLOOKUP($B4950,weights!$A$2:$R$6,12)*E4950)+VLOOKUP($B4950,weights!$A$2:$R$6,17)*EXP(VLOOKUP($B4950,weights!$A$2:$R$6,13)*F4950)+VLOOKUP($B4950,weights!$A$2:$R$6,18)*EXP(VLOOKUP($B4950,weights!$A$2:$R$6,14)*G4950))</f>
        <v>2.1524417004911678</v>
      </c>
    </row>
    <row r="4951" spans="1:8" ht="12.75" x14ac:dyDescent="0.2">
      <c r="A4951">
        <f t="shared" si="0"/>
        <v>198</v>
      </c>
      <c r="B4951" t="str">
        <f t="shared" ref="B4951:C4951" si="4925">B4926</f>
        <v>bank</v>
      </c>
      <c r="C4951">
        <f t="shared" si="4925"/>
        <v>1</v>
      </c>
      <c r="D4951">
        <f ca="1">OFFSET(walk!$A$2:$Y$402,TRUNC((ROW()-ROW($D$2))/COLUMNS(walk!$A$2:$Y$402)),MOD(ROW()-ROW($D$2),COLUMNS(walk!$A$2:$Y$402)),1,1)</f>
        <v>41</v>
      </c>
      <c r="E4951">
        <f ca="1">OFFSET(bike!$A$2:$Y$402,TRUNC((ROW()-ROW($E$2))/COLUMNS(bike!$A$2:$Y$402)),MOD(ROW()-ROW($E$2),COLUMNS(bike!$A$2:$Y$402)),1,1)</f>
        <v>13</v>
      </c>
      <c r="F4951">
        <f ca="1">OFFSET(transit!$A$2:$Y$402,TRUNC((ROW()-ROW($F$2))/COLUMNS(transit!$A$2:$Y$402)),MOD(ROW()-ROW($F$2),COLUMNS(transit!$A$2:$Y$402)),1,1)</f>
        <v>35</v>
      </c>
      <c r="G4951">
        <f ca="1">OFFSET(drive!$A$2:$Y$402,TRUNC((ROW()-ROW($G$2))/COLUMNS(drive!$A$2:$Y$402)),MOD(ROW()-ROW($G$2),COLUMNS(drive!$A$2:$Y$402)),1,1)</f>
        <v>7</v>
      </c>
      <c r="H4951" s="5">
        <f ca="1">(VLOOKUP($B4951,weights!$A$2:$R$6,4))*VLOOKUP($B4951,weights!$A$2:$R$6,6)^C4951*(VLOOKUP($B4951,weights!$A$2:$R$6,15)*EXP(VLOOKUP($B4951,weights!$A$2:$R$6,11)*D4951)+VLOOKUP($B4951,weights!$A$2:$R$6,16)*EXP(VLOOKUP($B4951,weights!$A$2:$R$6,12)*E4951)+VLOOKUP($B4951,weights!$A$2:$R$6,17)*EXP(VLOOKUP($B4951,weights!$A$2:$R$6,13)*F4951)+VLOOKUP($B4951,weights!$A$2:$R$6,18)*EXP(VLOOKUP($B4951,weights!$A$2:$R$6,14)*G4951))</f>
        <v>0.54598994257884792</v>
      </c>
    </row>
    <row r="4952" spans="1:8" ht="12.75" x14ac:dyDescent="0.2">
      <c r="A4952">
        <f t="shared" si="0"/>
        <v>199</v>
      </c>
      <c r="B4952" t="str">
        <f t="shared" ref="B4952:C4952" si="4926">B4927</f>
        <v>restaurant</v>
      </c>
      <c r="C4952">
        <f t="shared" si="4926"/>
        <v>0</v>
      </c>
      <c r="D4952">
        <f ca="1">OFFSET(walk!$A$2:$Y$402,TRUNC((ROW()-ROW($D$2))/COLUMNS(walk!$A$2:$Y$402)),MOD(ROW()-ROW($D$2),COLUMNS(walk!$A$2:$Y$402)),1,1)</f>
        <v>7</v>
      </c>
      <c r="E4952">
        <f ca="1">OFFSET(bike!$A$2:$Y$402,TRUNC((ROW()-ROW($E$2))/COLUMNS(bike!$A$2:$Y$402)),MOD(ROW()-ROW($E$2),COLUMNS(bike!$A$2:$Y$402)),1,1)</f>
        <v>2</v>
      </c>
      <c r="F4952">
        <f ca="1">OFFSET(transit!$A$2:$Y$402,TRUNC((ROW()-ROW($F$2))/COLUMNS(transit!$A$2:$Y$402)),MOD(ROW()-ROW($F$2),COLUMNS(transit!$A$2:$Y$402)),1,1)</f>
        <v>4</v>
      </c>
      <c r="G4952">
        <f ca="1">OFFSET(drive!$A$2:$Y$402,TRUNC((ROW()-ROW($G$2))/COLUMNS(drive!$A$2:$Y$402)),MOD(ROW()-ROW($G$2),COLUMNS(drive!$A$2:$Y$402)),1,1)</f>
        <v>2</v>
      </c>
      <c r="H4952" s="5">
        <f ca="1">(VLOOKUP($B4952,weights!$A$2:$R$6,4))*VLOOKUP($B4952,weights!$A$2:$R$6,6)^C4952*(VLOOKUP($B4952,weights!$A$2:$R$6,15)*EXP(VLOOKUP($B4952,weights!$A$2:$R$6,11)*D4952)+VLOOKUP($B4952,weights!$A$2:$R$6,16)*EXP(VLOOKUP($B4952,weights!$A$2:$R$6,12)*E4952)+VLOOKUP($B4952,weights!$A$2:$R$6,17)*EXP(VLOOKUP($B4952,weights!$A$2:$R$6,13)*F4952)+VLOOKUP($B4952,weights!$A$2:$R$6,18)*EXP(VLOOKUP($B4952,weights!$A$2:$R$6,14)*G4952))</f>
        <v>35.302719260522409</v>
      </c>
    </row>
    <row r="4953" spans="1:8" ht="12.75" x14ac:dyDescent="0.2">
      <c r="A4953">
        <f t="shared" si="0"/>
        <v>199</v>
      </c>
      <c r="B4953" t="str">
        <f t="shared" ref="B4953:C4953" si="4927">B4928</f>
        <v>restaurant</v>
      </c>
      <c r="C4953">
        <f t="shared" si="4927"/>
        <v>1</v>
      </c>
      <c r="D4953">
        <f ca="1">OFFSET(walk!$A$2:$Y$402,TRUNC((ROW()-ROW($D$2))/COLUMNS(walk!$A$2:$Y$402)),MOD(ROW()-ROW($D$2),COLUMNS(walk!$A$2:$Y$402)),1,1)</f>
        <v>7</v>
      </c>
      <c r="E4953">
        <f ca="1">OFFSET(bike!$A$2:$Y$402,TRUNC((ROW()-ROW($E$2))/COLUMNS(bike!$A$2:$Y$402)),MOD(ROW()-ROW($E$2),COLUMNS(bike!$A$2:$Y$402)),1,1)</f>
        <v>2</v>
      </c>
      <c r="F4953">
        <f ca="1">OFFSET(transit!$A$2:$Y$402,TRUNC((ROW()-ROW($F$2))/COLUMNS(transit!$A$2:$Y$402)),MOD(ROW()-ROW($F$2),COLUMNS(transit!$A$2:$Y$402)),1,1)</f>
        <v>6</v>
      </c>
      <c r="G4953">
        <f ca="1">OFFSET(drive!$A$2:$Y$402,TRUNC((ROW()-ROW($G$2))/COLUMNS(drive!$A$2:$Y$402)),MOD(ROW()-ROW($G$2),COLUMNS(drive!$A$2:$Y$402)),1,1)</f>
        <v>2</v>
      </c>
      <c r="H4953" s="5">
        <f ca="1">(VLOOKUP($B4953,weights!$A$2:$R$6,4))*VLOOKUP($B4953,weights!$A$2:$R$6,6)^C4953*(VLOOKUP($B4953,weights!$A$2:$R$6,15)*EXP(VLOOKUP($B4953,weights!$A$2:$R$6,11)*D4953)+VLOOKUP($B4953,weights!$A$2:$R$6,16)*EXP(VLOOKUP($B4953,weights!$A$2:$R$6,12)*E4953)+VLOOKUP($B4953,weights!$A$2:$R$6,17)*EXP(VLOOKUP($B4953,weights!$A$2:$R$6,13)*F4953)+VLOOKUP($B4953,weights!$A$2:$R$6,18)*EXP(VLOOKUP($B4953,weights!$A$2:$R$6,14)*G4953))</f>
        <v>29.537003123872296</v>
      </c>
    </row>
    <row r="4954" spans="1:8" ht="12.75" x14ac:dyDescent="0.2">
      <c r="A4954">
        <f t="shared" si="0"/>
        <v>199</v>
      </c>
      <c r="B4954" t="str">
        <f t="shared" ref="B4954:C4954" si="4928">B4929</f>
        <v>restaurant</v>
      </c>
      <c r="C4954">
        <f t="shared" si="4928"/>
        <v>2</v>
      </c>
      <c r="D4954">
        <f ca="1">OFFSET(walk!$A$2:$Y$402,TRUNC((ROW()-ROW($D$2))/COLUMNS(walk!$A$2:$Y$402)),MOD(ROW()-ROW($D$2),COLUMNS(walk!$A$2:$Y$402)),1,1)</f>
        <v>8</v>
      </c>
      <c r="E4954">
        <f ca="1">OFFSET(bike!$A$2:$Y$402,TRUNC((ROW()-ROW($E$2))/COLUMNS(bike!$A$2:$Y$402)),MOD(ROW()-ROW($E$2),COLUMNS(bike!$A$2:$Y$402)),1,1)</f>
        <v>2</v>
      </c>
      <c r="F4954">
        <f ca="1">OFFSET(transit!$A$2:$Y$402,TRUNC((ROW()-ROW($F$2))/COLUMNS(transit!$A$2:$Y$402)),MOD(ROW()-ROW($F$2),COLUMNS(transit!$A$2:$Y$402)),1,1)</f>
        <v>6</v>
      </c>
      <c r="G4954">
        <f ca="1">OFFSET(drive!$A$2:$Y$402,TRUNC((ROW()-ROW($G$2))/COLUMNS(drive!$A$2:$Y$402)),MOD(ROW()-ROW($G$2),COLUMNS(drive!$A$2:$Y$402)),1,1)</f>
        <v>2</v>
      </c>
      <c r="H4954" s="5">
        <f ca="1">(VLOOKUP($B4954,weights!$A$2:$R$6,4))*VLOOKUP($B4954,weights!$A$2:$R$6,6)^C4954*(VLOOKUP($B4954,weights!$A$2:$R$6,15)*EXP(VLOOKUP($B4954,weights!$A$2:$R$6,11)*D4954)+VLOOKUP($B4954,weights!$A$2:$R$6,16)*EXP(VLOOKUP($B4954,weights!$A$2:$R$6,12)*E4954)+VLOOKUP($B4954,weights!$A$2:$R$6,17)*EXP(VLOOKUP($B4954,weights!$A$2:$R$6,13)*F4954)+VLOOKUP($B4954,weights!$A$2:$R$6,18)*EXP(VLOOKUP($B4954,weights!$A$2:$R$6,14)*G4954))</f>
        <v>25.792642623736789</v>
      </c>
    </row>
    <row r="4955" spans="1:8" ht="12.75" x14ac:dyDescent="0.2">
      <c r="A4955">
        <f t="shared" si="0"/>
        <v>199</v>
      </c>
      <c r="B4955" t="str">
        <f t="shared" ref="B4955:C4955" si="4929">B4930</f>
        <v>restaurant</v>
      </c>
      <c r="C4955">
        <f t="shared" si="4929"/>
        <v>3</v>
      </c>
      <c r="D4955">
        <f ca="1">OFFSET(walk!$A$2:$Y$402,TRUNC((ROW()-ROW($D$2))/COLUMNS(walk!$A$2:$Y$402)),MOD(ROW()-ROW($D$2),COLUMNS(walk!$A$2:$Y$402)),1,1)</f>
        <v>8</v>
      </c>
      <c r="E4955">
        <f ca="1">OFFSET(bike!$A$2:$Y$402,TRUNC((ROW()-ROW($E$2))/COLUMNS(bike!$A$2:$Y$402)),MOD(ROW()-ROW($E$2),COLUMNS(bike!$A$2:$Y$402)),1,1)</f>
        <v>2</v>
      </c>
      <c r="F4955">
        <f ca="1">OFFSET(transit!$A$2:$Y$402,TRUNC((ROW()-ROW($F$2))/COLUMNS(transit!$A$2:$Y$402)),MOD(ROW()-ROW($F$2),COLUMNS(transit!$A$2:$Y$402)),1,1)</f>
        <v>6</v>
      </c>
      <c r="G4955">
        <f ca="1">OFFSET(drive!$A$2:$Y$402,TRUNC((ROW()-ROW($G$2))/COLUMNS(drive!$A$2:$Y$402)),MOD(ROW()-ROW($G$2),COLUMNS(drive!$A$2:$Y$402)),1,1)</f>
        <v>2</v>
      </c>
      <c r="H4955" s="5">
        <f ca="1">(VLOOKUP($B4955,weights!$A$2:$R$6,4))*VLOOKUP($B4955,weights!$A$2:$R$6,6)^C4955*(VLOOKUP($B4955,weights!$A$2:$R$6,15)*EXP(VLOOKUP($B4955,weights!$A$2:$R$6,11)*D4955)+VLOOKUP($B4955,weights!$A$2:$R$6,16)*EXP(VLOOKUP($B4955,weights!$A$2:$R$6,12)*E4955)+VLOOKUP($B4955,weights!$A$2:$R$6,17)*EXP(VLOOKUP($B4955,weights!$A$2:$R$6,13)*F4955)+VLOOKUP($B4955,weights!$A$2:$R$6,18)*EXP(VLOOKUP($B4955,weights!$A$2:$R$6,14)*G4955))</f>
        <v>23.117850055349273</v>
      </c>
    </row>
    <row r="4956" spans="1:8" ht="12.75" x14ac:dyDescent="0.2">
      <c r="A4956">
        <f t="shared" si="0"/>
        <v>199</v>
      </c>
      <c r="B4956" t="str">
        <f t="shared" ref="B4956:C4956" si="4930">B4931</f>
        <v>restaurant</v>
      </c>
      <c r="C4956">
        <f t="shared" si="4930"/>
        <v>4</v>
      </c>
      <c r="D4956">
        <f ca="1">OFFSET(walk!$A$2:$Y$402,TRUNC((ROW()-ROW($D$2))/COLUMNS(walk!$A$2:$Y$402)),MOD(ROW()-ROW($D$2),COLUMNS(walk!$A$2:$Y$402)),1,1)</f>
        <v>9</v>
      </c>
      <c r="E4956">
        <f ca="1">OFFSET(bike!$A$2:$Y$402,TRUNC((ROW()-ROW($E$2))/COLUMNS(bike!$A$2:$Y$402)),MOD(ROW()-ROW($E$2),COLUMNS(bike!$A$2:$Y$402)),1,1)</f>
        <v>2</v>
      </c>
      <c r="F4956">
        <f ca="1">OFFSET(transit!$A$2:$Y$402,TRUNC((ROW()-ROW($F$2))/COLUMNS(transit!$A$2:$Y$402)),MOD(ROW()-ROW($F$2),COLUMNS(transit!$A$2:$Y$402)),1,1)</f>
        <v>7</v>
      </c>
      <c r="G4956">
        <f ca="1">OFFSET(drive!$A$2:$Y$402,TRUNC((ROW()-ROW($G$2))/COLUMNS(drive!$A$2:$Y$402)),MOD(ROW()-ROW($G$2),COLUMNS(drive!$A$2:$Y$402)),1,1)</f>
        <v>3</v>
      </c>
      <c r="H4956" s="5">
        <f ca="1">(VLOOKUP($B4956,weights!$A$2:$R$6,4))*VLOOKUP($B4956,weights!$A$2:$R$6,6)^C4956*(VLOOKUP($B4956,weights!$A$2:$R$6,15)*EXP(VLOOKUP($B4956,weights!$A$2:$R$6,11)*D4956)+VLOOKUP($B4956,weights!$A$2:$R$6,16)*EXP(VLOOKUP($B4956,weights!$A$2:$R$6,12)*E4956)+VLOOKUP($B4956,weights!$A$2:$R$6,17)*EXP(VLOOKUP($B4956,weights!$A$2:$R$6,13)*F4956)+VLOOKUP($B4956,weights!$A$2:$R$6,18)*EXP(VLOOKUP($B4956,weights!$A$2:$R$6,14)*G4956))</f>
        <v>18.526120304014288</v>
      </c>
    </row>
    <row r="4957" spans="1:8" ht="12.75" x14ac:dyDescent="0.2">
      <c r="A4957">
        <f t="shared" si="0"/>
        <v>199</v>
      </c>
      <c r="B4957" t="str">
        <f t="shared" ref="B4957:C4957" si="4931">B4932</f>
        <v>restaurant</v>
      </c>
      <c r="C4957">
        <f t="shared" si="4931"/>
        <v>5</v>
      </c>
      <c r="D4957">
        <f ca="1">OFFSET(walk!$A$2:$Y$402,TRUNC((ROW()-ROW($D$2))/COLUMNS(walk!$A$2:$Y$402)),MOD(ROW()-ROW($D$2),COLUMNS(walk!$A$2:$Y$402)),1,1)</f>
        <v>9</v>
      </c>
      <c r="E4957">
        <f ca="1">OFFSET(bike!$A$2:$Y$402,TRUNC((ROW()-ROW($E$2))/COLUMNS(bike!$A$2:$Y$402)),MOD(ROW()-ROW($E$2),COLUMNS(bike!$A$2:$Y$402)),1,1)</f>
        <v>2</v>
      </c>
      <c r="F4957">
        <f ca="1">OFFSET(transit!$A$2:$Y$402,TRUNC((ROW()-ROW($F$2))/COLUMNS(transit!$A$2:$Y$402)),MOD(ROW()-ROW($F$2),COLUMNS(transit!$A$2:$Y$402)),1,1)</f>
        <v>7</v>
      </c>
      <c r="G4957">
        <f ca="1">OFFSET(drive!$A$2:$Y$402,TRUNC((ROW()-ROW($G$2))/COLUMNS(drive!$A$2:$Y$402)),MOD(ROW()-ROW($G$2),COLUMNS(drive!$A$2:$Y$402)),1,1)</f>
        <v>3</v>
      </c>
      <c r="H4957" s="5">
        <f ca="1">(VLOOKUP($B4957,weights!$A$2:$R$6,4))*VLOOKUP($B4957,weights!$A$2:$R$6,6)^C4957*(VLOOKUP($B4957,weights!$A$2:$R$6,15)*EXP(VLOOKUP($B4957,weights!$A$2:$R$6,11)*D4957)+VLOOKUP($B4957,weights!$A$2:$R$6,16)*EXP(VLOOKUP($B4957,weights!$A$2:$R$6,12)*E4957)+VLOOKUP($B4957,weights!$A$2:$R$6,17)*EXP(VLOOKUP($B4957,weights!$A$2:$R$6,13)*F4957)+VLOOKUP($B4957,weights!$A$2:$R$6,18)*EXP(VLOOKUP($B4957,weights!$A$2:$R$6,14)*G4957))</f>
        <v>16.60489301322762</v>
      </c>
    </row>
    <row r="4958" spans="1:8" ht="12.75" x14ac:dyDescent="0.2">
      <c r="A4958">
        <f t="shared" si="0"/>
        <v>199</v>
      </c>
      <c r="B4958" t="str">
        <f t="shared" ref="B4958:C4958" si="4932">B4933</f>
        <v>restaurant</v>
      </c>
      <c r="C4958">
        <f t="shared" si="4932"/>
        <v>6</v>
      </c>
      <c r="D4958">
        <f ca="1">OFFSET(walk!$A$2:$Y$402,TRUNC((ROW()-ROW($D$2))/COLUMNS(walk!$A$2:$Y$402)),MOD(ROW()-ROW($D$2),COLUMNS(walk!$A$2:$Y$402)),1,1)</f>
        <v>13</v>
      </c>
      <c r="E4958">
        <f ca="1">OFFSET(bike!$A$2:$Y$402,TRUNC((ROW()-ROW($E$2))/COLUMNS(bike!$A$2:$Y$402)),MOD(ROW()-ROW($E$2),COLUMNS(bike!$A$2:$Y$402)),1,1)</f>
        <v>4</v>
      </c>
      <c r="F4958">
        <f ca="1">OFFSET(transit!$A$2:$Y$402,TRUNC((ROW()-ROW($F$2))/COLUMNS(transit!$A$2:$Y$402)),MOD(ROW()-ROW($F$2),COLUMNS(transit!$A$2:$Y$402)),1,1)</f>
        <v>7</v>
      </c>
      <c r="G4958">
        <f ca="1">OFFSET(drive!$A$2:$Y$402,TRUNC((ROW()-ROW($G$2))/COLUMNS(drive!$A$2:$Y$402)),MOD(ROW()-ROW($G$2),COLUMNS(drive!$A$2:$Y$402)),1,1)</f>
        <v>3</v>
      </c>
      <c r="H4958" s="5">
        <f ca="1">(VLOOKUP($B4958,weights!$A$2:$R$6,4))*VLOOKUP($B4958,weights!$A$2:$R$6,6)^C4958*(VLOOKUP($B4958,weights!$A$2:$R$6,15)*EXP(VLOOKUP($B4958,weights!$A$2:$R$6,11)*D4958)+VLOOKUP($B4958,weights!$A$2:$R$6,16)*EXP(VLOOKUP($B4958,weights!$A$2:$R$6,12)*E4958)+VLOOKUP($B4958,weights!$A$2:$R$6,17)*EXP(VLOOKUP($B4958,weights!$A$2:$R$6,13)*F4958)+VLOOKUP($B4958,weights!$A$2:$R$6,18)*EXP(VLOOKUP($B4958,weights!$A$2:$R$6,14)*G4958))</f>
        <v>12.119598643911377</v>
      </c>
    </row>
    <row r="4959" spans="1:8" ht="12.75" x14ac:dyDescent="0.2">
      <c r="A4959">
        <f t="shared" si="0"/>
        <v>199</v>
      </c>
      <c r="B4959" t="str">
        <f t="shared" ref="B4959:C4959" si="4933">B4934</f>
        <v>restaurant</v>
      </c>
      <c r="C4959">
        <f t="shared" si="4933"/>
        <v>7</v>
      </c>
      <c r="D4959">
        <f ca="1">OFFSET(walk!$A$2:$Y$402,TRUNC((ROW()-ROW($D$2))/COLUMNS(walk!$A$2:$Y$402)),MOD(ROW()-ROW($D$2),COLUMNS(walk!$A$2:$Y$402)),1,1)</f>
        <v>14</v>
      </c>
      <c r="E4959">
        <f ca="1">OFFSET(bike!$A$2:$Y$402,TRUNC((ROW()-ROW($E$2))/COLUMNS(bike!$A$2:$Y$402)),MOD(ROW()-ROW($E$2),COLUMNS(bike!$A$2:$Y$402)),1,1)</f>
        <v>4</v>
      </c>
      <c r="F4959">
        <f ca="1">OFFSET(transit!$A$2:$Y$402,TRUNC((ROW()-ROW($F$2))/COLUMNS(transit!$A$2:$Y$402)),MOD(ROW()-ROW($F$2),COLUMNS(transit!$A$2:$Y$402)),1,1)</f>
        <v>7</v>
      </c>
      <c r="G4959">
        <f ca="1">OFFSET(drive!$A$2:$Y$402,TRUNC((ROW()-ROW($G$2))/COLUMNS(drive!$A$2:$Y$402)),MOD(ROW()-ROW($G$2),COLUMNS(drive!$A$2:$Y$402)),1,1)</f>
        <v>3</v>
      </c>
      <c r="H4959" s="5">
        <f ca="1">(VLOOKUP($B4959,weights!$A$2:$R$6,4))*VLOOKUP($B4959,weights!$A$2:$R$6,6)^C4959*(VLOOKUP($B4959,weights!$A$2:$R$6,15)*EXP(VLOOKUP($B4959,weights!$A$2:$R$6,11)*D4959)+VLOOKUP($B4959,weights!$A$2:$R$6,16)*EXP(VLOOKUP($B4959,weights!$A$2:$R$6,12)*E4959)+VLOOKUP($B4959,weights!$A$2:$R$6,17)*EXP(VLOOKUP($B4959,weights!$A$2:$R$6,13)*F4959)+VLOOKUP($B4959,weights!$A$2:$R$6,18)*EXP(VLOOKUP($B4959,weights!$A$2:$R$6,14)*G4959))</f>
        <v>10.761820493163592</v>
      </c>
    </row>
    <row r="4960" spans="1:8" ht="12.75" x14ac:dyDescent="0.2">
      <c r="A4960">
        <f t="shared" si="0"/>
        <v>199</v>
      </c>
      <c r="B4960" t="str">
        <f t="shared" ref="B4960:C4960" si="4934">B4935</f>
        <v>restaurant</v>
      </c>
      <c r="C4960">
        <f t="shared" si="4934"/>
        <v>8</v>
      </c>
      <c r="D4960">
        <f ca="1">OFFSET(walk!$A$2:$Y$402,TRUNC((ROW()-ROW($D$2))/COLUMNS(walk!$A$2:$Y$402)),MOD(ROW()-ROW($D$2),COLUMNS(walk!$A$2:$Y$402)),1,1)</f>
        <v>14</v>
      </c>
      <c r="E4960">
        <f ca="1">OFFSET(bike!$A$2:$Y$402,TRUNC((ROW()-ROW($E$2))/COLUMNS(bike!$A$2:$Y$402)),MOD(ROW()-ROW($E$2),COLUMNS(bike!$A$2:$Y$402)),1,1)</f>
        <v>4</v>
      </c>
      <c r="F4960">
        <f ca="1">OFFSET(transit!$A$2:$Y$402,TRUNC((ROW()-ROW($F$2))/COLUMNS(transit!$A$2:$Y$402)),MOD(ROW()-ROW($F$2),COLUMNS(transit!$A$2:$Y$402)),1,1)</f>
        <v>8</v>
      </c>
      <c r="G4960">
        <f ca="1">OFFSET(drive!$A$2:$Y$402,TRUNC((ROW()-ROW($G$2))/COLUMNS(drive!$A$2:$Y$402)),MOD(ROW()-ROW($G$2),COLUMNS(drive!$A$2:$Y$402)),1,1)</f>
        <v>3</v>
      </c>
      <c r="H4960" s="5">
        <f ca="1">(VLOOKUP($B4960,weights!$A$2:$R$6,4))*VLOOKUP($B4960,weights!$A$2:$R$6,6)^C4960*(VLOOKUP($B4960,weights!$A$2:$R$6,15)*EXP(VLOOKUP($B4960,weights!$A$2:$R$6,11)*D4960)+VLOOKUP($B4960,weights!$A$2:$R$6,16)*EXP(VLOOKUP($B4960,weights!$A$2:$R$6,12)*E4960)+VLOOKUP($B4960,weights!$A$2:$R$6,17)*EXP(VLOOKUP($B4960,weights!$A$2:$R$6,13)*F4960)+VLOOKUP($B4960,weights!$A$2:$R$6,18)*EXP(VLOOKUP($B4960,weights!$A$2:$R$6,14)*G4960))</f>
        <v>9.3135983589950495</v>
      </c>
    </row>
    <row r="4961" spans="1:8" ht="12.75" x14ac:dyDescent="0.2">
      <c r="A4961">
        <f t="shared" si="0"/>
        <v>199</v>
      </c>
      <c r="B4961" t="str">
        <f t="shared" ref="B4961:C4961" si="4935">B4936</f>
        <v>restaurant</v>
      </c>
      <c r="C4961">
        <f t="shared" si="4935"/>
        <v>9</v>
      </c>
      <c r="D4961">
        <f ca="1">OFFSET(walk!$A$2:$Y$402,TRUNC((ROW()-ROW($D$2))/COLUMNS(walk!$A$2:$Y$402)),MOD(ROW()-ROW($D$2),COLUMNS(walk!$A$2:$Y$402)),1,1)</f>
        <v>14</v>
      </c>
      <c r="E4961">
        <f ca="1">OFFSET(bike!$A$2:$Y$402,TRUNC((ROW()-ROW($E$2))/COLUMNS(bike!$A$2:$Y$402)),MOD(ROW()-ROW($E$2),COLUMNS(bike!$A$2:$Y$402)),1,1)</f>
        <v>4</v>
      </c>
      <c r="F4961">
        <f ca="1">OFFSET(transit!$A$2:$Y$402,TRUNC((ROW()-ROW($F$2))/COLUMNS(transit!$A$2:$Y$402)),MOD(ROW()-ROW($F$2),COLUMNS(transit!$A$2:$Y$402)),1,1)</f>
        <v>8</v>
      </c>
      <c r="G4961">
        <f ca="1">OFFSET(drive!$A$2:$Y$402,TRUNC((ROW()-ROW($G$2))/COLUMNS(drive!$A$2:$Y$402)),MOD(ROW()-ROW($G$2),COLUMNS(drive!$A$2:$Y$402)),1,1)</f>
        <v>3</v>
      </c>
      <c r="H4961" s="5">
        <f ca="1">(VLOOKUP($B4961,weights!$A$2:$R$6,4))*VLOOKUP($B4961,weights!$A$2:$R$6,6)^C4961*(VLOOKUP($B4961,weights!$A$2:$R$6,15)*EXP(VLOOKUP($B4961,weights!$A$2:$R$6,11)*D4961)+VLOOKUP($B4961,weights!$A$2:$R$6,16)*EXP(VLOOKUP($B4961,weights!$A$2:$R$6,12)*E4961)+VLOOKUP($B4961,weights!$A$2:$R$6,17)*EXP(VLOOKUP($B4961,weights!$A$2:$R$6,13)*F4961)+VLOOKUP($B4961,weights!$A$2:$R$6,18)*EXP(VLOOKUP($B4961,weights!$A$2:$R$6,14)*G4961))</f>
        <v>8.3477437143585256</v>
      </c>
    </row>
    <row r="4962" spans="1:8" ht="12.75" x14ac:dyDescent="0.2">
      <c r="A4962">
        <f t="shared" si="0"/>
        <v>199</v>
      </c>
      <c r="B4962" t="str">
        <f t="shared" ref="B4962:C4962" si="4936">B4937</f>
        <v>supermarket</v>
      </c>
      <c r="C4962">
        <f t="shared" si="4936"/>
        <v>0</v>
      </c>
      <c r="D4962">
        <f ca="1">OFFSET(walk!$A$2:$Y$402,TRUNC((ROW()-ROW($D$2))/COLUMNS(walk!$A$2:$Y$402)),MOD(ROW()-ROW($D$2),COLUMNS(walk!$A$2:$Y$402)),1,1)</f>
        <v>38</v>
      </c>
      <c r="E4962">
        <f ca="1">OFFSET(bike!$A$2:$Y$402,TRUNC((ROW()-ROW($E$2))/COLUMNS(bike!$A$2:$Y$402)),MOD(ROW()-ROW($E$2),COLUMNS(bike!$A$2:$Y$402)),1,1)</f>
        <v>15</v>
      </c>
      <c r="F4962">
        <f ca="1">OFFSET(transit!$A$2:$Y$402,TRUNC((ROW()-ROW($F$2))/COLUMNS(transit!$A$2:$Y$402)),MOD(ROW()-ROW($F$2),COLUMNS(transit!$A$2:$Y$402)),1,1)</f>
        <v>19</v>
      </c>
      <c r="G4962">
        <f ca="1">OFFSET(drive!$A$2:$Y$402,TRUNC((ROW()-ROW($G$2))/COLUMNS(drive!$A$2:$Y$402)),MOD(ROW()-ROW($G$2),COLUMNS(drive!$A$2:$Y$402)),1,1)</f>
        <v>8</v>
      </c>
      <c r="H4962" s="5">
        <f ca="1">(VLOOKUP($B4962,weights!$A$2:$R$6,4))*VLOOKUP($B4962,weights!$A$2:$R$6,6)^C4962*(VLOOKUP($B4962,weights!$A$2:$R$6,15)*EXP(VLOOKUP($B4962,weights!$A$2:$R$6,11)*D4962)+VLOOKUP($B4962,weights!$A$2:$R$6,16)*EXP(VLOOKUP($B4962,weights!$A$2:$R$6,12)*E4962)+VLOOKUP($B4962,weights!$A$2:$R$6,17)*EXP(VLOOKUP($B4962,weights!$A$2:$R$6,13)*F4962)+VLOOKUP($B4962,weights!$A$2:$R$6,18)*EXP(VLOOKUP($B4962,weights!$A$2:$R$6,14)*G4962))</f>
        <v>3.619837216523428</v>
      </c>
    </row>
    <row r="4963" spans="1:8" ht="12.75" x14ac:dyDescent="0.2">
      <c r="A4963">
        <f t="shared" si="0"/>
        <v>199</v>
      </c>
      <c r="B4963" t="str">
        <f t="shared" ref="B4963:C4963" si="4937">B4938</f>
        <v>supermarket</v>
      </c>
      <c r="C4963">
        <f t="shared" si="4937"/>
        <v>1</v>
      </c>
      <c r="D4963">
        <f ca="1">OFFSET(walk!$A$2:$Y$402,TRUNC((ROW()-ROW($D$2))/COLUMNS(walk!$A$2:$Y$402)),MOD(ROW()-ROW($D$2),COLUMNS(walk!$A$2:$Y$402)),1,1)</f>
        <v>48</v>
      </c>
      <c r="E4963">
        <f ca="1">OFFSET(bike!$A$2:$Y$402,TRUNC((ROW()-ROW($E$2))/COLUMNS(bike!$A$2:$Y$402)),MOD(ROW()-ROW($E$2),COLUMNS(bike!$A$2:$Y$402)),1,1)</f>
        <v>16</v>
      </c>
      <c r="F4963">
        <f ca="1">OFFSET(transit!$A$2:$Y$402,TRUNC((ROW()-ROW($F$2))/COLUMNS(transit!$A$2:$Y$402)),MOD(ROW()-ROW($F$2),COLUMNS(transit!$A$2:$Y$402)),1,1)</f>
        <v>23</v>
      </c>
      <c r="G4963">
        <f ca="1">OFFSET(drive!$A$2:$Y$402,TRUNC((ROW()-ROW($G$2))/COLUMNS(drive!$A$2:$Y$402)),MOD(ROW()-ROW($G$2),COLUMNS(drive!$A$2:$Y$402)),1,1)</f>
        <v>9</v>
      </c>
      <c r="H4963" s="5">
        <f ca="1">(VLOOKUP($B4963,weights!$A$2:$R$6,4))*VLOOKUP($B4963,weights!$A$2:$R$6,6)^C4963*(VLOOKUP($B4963,weights!$A$2:$R$6,15)*EXP(VLOOKUP($B4963,weights!$A$2:$R$6,11)*D4963)+VLOOKUP($B4963,weights!$A$2:$R$6,16)*EXP(VLOOKUP($B4963,weights!$A$2:$R$6,12)*E4963)+VLOOKUP($B4963,weights!$A$2:$R$6,17)*EXP(VLOOKUP($B4963,weights!$A$2:$R$6,13)*F4963)+VLOOKUP($B4963,weights!$A$2:$R$6,18)*EXP(VLOOKUP($B4963,weights!$A$2:$R$6,14)*G4963))</f>
        <v>1.6601628893349873</v>
      </c>
    </row>
    <row r="4964" spans="1:8" ht="12.75" x14ac:dyDescent="0.2">
      <c r="A4964">
        <f t="shared" si="0"/>
        <v>199</v>
      </c>
      <c r="B4964" t="str">
        <f t="shared" ref="B4964:C4964" si="4938">B4939</f>
        <v>supermarket</v>
      </c>
      <c r="C4964">
        <f t="shared" si="4938"/>
        <v>2</v>
      </c>
      <c r="D4964">
        <f ca="1">OFFSET(walk!$A$2:$Y$402,TRUNC((ROW()-ROW($D$2))/COLUMNS(walk!$A$2:$Y$402)),MOD(ROW()-ROW($D$2),COLUMNS(walk!$A$2:$Y$402)),1,1)</f>
        <v>53</v>
      </c>
      <c r="E4964">
        <f ca="1">OFFSET(bike!$A$2:$Y$402,TRUNC((ROW()-ROW($E$2))/COLUMNS(bike!$A$2:$Y$402)),MOD(ROW()-ROW($E$2),COLUMNS(bike!$A$2:$Y$402)),1,1)</f>
        <v>17</v>
      </c>
      <c r="F4964">
        <f ca="1">OFFSET(transit!$A$2:$Y$402,TRUNC((ROW()-ROW($F$2))/COLUMNS(transit!$A$2:$Y$402)),MOD(ROW()-ROW($F$2),COLUMNS(transit!$A$2:$Y$402)),1,1)</f>
        <v>31</v>
      </c>
      <c r="G4964">
        <f ca="1">OFFSET(drive!$A$2:$Y$402,TRUNC((ROW()-ROW($G$2))/COLUMNS(drive!$A$2:$Y$402)),MOD(ROW()-ROW($G$2),COLUMNS(drive!$A$2:$Y$402)),1,1)</f>
        <v>12</v>
      </c>
      <c r="H4964" s="5">
        <f ca="1">(VLOOKUP($B4964,weights!$A$2:$R$6,4))*VLOOKUP($B4964,weights!$A$2:$R$6,6)^C4964*(VLOOKUP($B4964,weights!$A$2:$R$6,15)*EXP(VLOOKUP($B4964,weights!$A$2:$R$6,11)*D4964)+VLOOKUP($B4964,weights!$A$2:$R$6,16)*EXP(VLOOKUP($B4964,weights!$A$2:$R$6,12)*E4964)+VLOOKUP($B4964,weights!$A$2:$R$6,17)*EXP(VLOOKUP($B4964,weights!$A$2:$R$6,13)*F4964)+VLOOKUP($B4964,weights!$A$2:$R$6,18)*EXP(VLOOKUP($B4964,weights!$A$2:$R$6,14)*G4964))</f>
        <v>0.51046149021585829</v>
      </c>
    </row>
    <row r="4965" spans="1:8" ht="12.75" x14ac:dyDescent="0.2">
      <c r="A4965">
        <f t="shared" si="0"/>
        <v>199</v>
      </c>
      <c r="B4965" t="str">
        <f t="shared" ref="B4965:C4965" si="4939">B4940</f>
        <v>supermarket</v>
      </c>
      <c r="C4965">
        <f t="shared" si="4939"/>
        <v>3</v>
      </c>
      <c r="D4965">
        <f ca="1">OFFSET(walk!$A$2:$Y$402,TRUNC((ROW()-ROW($D$2))/COLUMNS(walk!$A$2:$Y$402)),MOD(ROW()-ROW($D$2),COLUMNS(walk!$A$2:$Y$402)),1,1)</f>
        <v>60</v>
      </c>
      <c r="E4965">
        <f ca="1">OFFSET(bike!$A$2:$Y$402,TRUNC((ROW()-ROW($E$2))/COLUMNS(bike!$A$2:$Y$402)),MOD(ROW()-ROW($E$2),COLUMNS(bike!$A$2:$Y$402)),1,1)</f>
        <v>21</v>
      </c>
      <c r="F4965">
        <f ca="1">OFFSET(transit!$A$2:$Y$402,TRUNC((ROW()-ROW($F$2))/COLUMNS(transit!$A$2:$Y$402)),MOD(ROW()-ROW($F$2),COLUMNS(transit!$A$2:$Y$402)),1,1)</f>
        <v>37</v>
      </c>
      <c r="G4965">
        <f ca="1">OFFSET(drive!$A$2:$Y$402,TRUNC((ROW()-ROW($G$2))/COLUMNS(drive!$A$2:$Y$402)),MOD(ROW()-ROW($G$2),COLUMNS(drive!$A$2:$Y$402)),1,1)</f>
        <v>14</v>
      </c>
      <c r="H4965" s="5">
        <f ca="1">(VLOOKUP($B4965,weights!$A$2:$R$6,4))*VLOOKUP($B4965,weights!$A$2:$R$6,6)^C4965*(VLOOKUP($B4965,weights!$A$2:$R$6,15)*EXP(VLOOKUP($B4965,weights!$A$2:$R$6,11)*D4965)+VLOOKUP($B4965,weights!$A$2:$R$6,16)*EXP(VLOOKUP($B4965,weights!$A$2:$R$6,12)*E4965)+VLOOKUP($B4965,weights!$A$2:$R$6,17)*EXP(VLOOKUP($B4965,weights!$A$2:$R$6,13)*F4965)+VLOOKUP($B4965,weights!$A$2:$R$6,18)*EXP(VLOOKUP($B4965,weights!$A$2:$R$6,14)*G4965))</f>
        <v>0.18896200008801309</v>
      </c>
    </row>
    <row r="4966" spans="1:8" ht="12.75" x14ac:dyDescent="0.2">
      <c r="A4966">
        <f t="shared" si="0"/>
        <v>199</v>
      </c>
      <c r="B4966" t="str">
        <f t="shared" ref="B4966:C4966" si="4940">B4941</f>
        <v>supermarket</v>
      </c>
      <c r="C4966">
        <f t="shared" si="4940"/>
        <v>4</v>
      </c>
      <c r="D4966">
        <f ca="1">OFFSET(walk!$A$2:$Y$402,TRUNC((ROW()-ROW($D$2))/COLUMNS(walk!$A$2:$Y$402)),MOD(ROW()-ROW($D$2),COLUMNS(walk!$A$2:$Y$402)),1,1)</f>
        <v>76</v>
      </c>
      <c r="E4966">
        <f ca="1">OFFSET(bike!$A$2:$Y$402,TRUNC((ROW()-ROW($E$2))/COLUMNS(bike!$A$2:$Y$402)),MOD(ROW()-ROW($E$2),COLUMNS(bike!$A$2:$Y$402)),1,1)</f>
        <v>24</v>
      </c>
      <c r="F4966">
        <f ca="1">OFFSET(transit!$A$2:$Y$402,TRUNC((ROW()-ROW($F$2))/COLUMNS(transit!$A$2:$Y$402)),MOD(ROW()-ROW($F$2),COLUMNS(transit!$A$2:$Y$402)),1,1)</f>
        <v>38</v>
      </c>
      <c r="G4966">
        <f ca="1">OFFSET(drive!$A$2:$Y$402,TRUNC((ROW()-ROW($G$2))/COLUMNS(drive!$A$2:$Y$402)),MOD(ROW()-ROW($G$2),COLUMNS(drive!$A$2:$Y$402)),1,1)</f>
        <v>15</v>
      </c>
      <c r="H4966" s="5">
        <f ca="1">(VLOOKUP($B4966,weights!$A$2:$R$6,4))*VLOOKUP($B4966,weights!$A$2:$R$6,6)^C4966*(VLOOKUP($B4966,weights!$A$2:$R$6,15)*EXP(VLOOKUP($B4966,weights!$A$2:$R$6,11)*D4966)+VLOOKUP($B4966,weights!$A$2:$R$6,16)*EXP(VLOOKUP($B4966,weights!$A$2:$R$6,12)*E4966)+VLOOKUP($B4966,weights!$A$2:$R$6,17)*EXP(VLOOKUP($B4966,weights!$A$2:$R$6,13)*F4966)+VLOOKUP($B4966,weights!$A$2:$R$6,18)*EXP(VLOOKUP($B4966,weights!$A$2:$R$6,14)*G4966))</f>
        <v>8.9627678684953832E-2</v>
      </c>
    </row>
    <row r="4967" spans="1:8" ht="12.75" x14ac:dyDescent="0.2">
      <c r="A4967">
        <f t="shared" si="0"/>
        <v>199</v>
      </c>
      <c r="B4967" t="str">
        <f t="shared" ref="B4967:C4967" si="4941">B4942</f>
        <v>store</v>
      </c>
      <c r="C4967">
        <f t="shared" si="4941"/>
        <v>0</v>
      </c>
      <c r="D4967">
        <f ca="1">OFFSET(walk!$A$2:$Y$402,TRUNC((ROW()-ROW($D$2))/COLUMNS(walk!$A$2:$Y$402)),MOD(ROW()-ROW($D$2),COLUMNS(walk!$A$2:$Y$402)),1,1)</f>
        <v>6</v>
      </c>
      <c r="E4967">
        <f ca="1">OFFSET(bike!$A$2:$Y$402,TRUNC((ROW()-ROW($E$2))/COLUMNS(bike!$A$2:$Y$402)),MOD(ROW()-ROW($E$2),COLUMNS(bike!$A$2:$Y$402)),1,1)</f>
        <v>2</v>
      </c>
      <c r="F4967">
        <f ca="1">OFFSET(transit!$A$2:$Y$402,TRUNC((ROW()-ROW($F$2))/COLUMNS(transit!$A$2:$Y$402)),MOD(ROW()-ROW($F$2),COLUMNS(transit!$A$2:$Y$402)),1,1)</f>
        <v>4</v>
      </c>
      <c r="G4967">
        <f ca="1">OFFSET(drive!$A$2:$Y$402,TRUNC((ROW()-ROW($G$2))/COLUMNS(drive!$A$2:$Y$402)),MOD(ROW()-ROW($G$2),COLUMNS(drive!$A$2:$Y$402)),1,1)</f>
        <v>2</v>
      </c>
      <c r="H4967" s="5">
        <f ca="1">(VLOOKUP($B4967,weights!$A$2:$R$6,4))*VLOOKUP($B4967,weights!$A$2:$R$6,6)^C4967*(VLOOKUP($B4967,weights!$A$2:$R$6,15)*EXP(VLOOKUP($B4967,weights!$A$2:$R$6,11)*D4967)+VLOOKUP($B4967,weights!$A$2:$R$6,16)*EXP(VLOOKUP($B4967,weights!$A$2:$R$6,12)*E4967)+VLOOKUP($B4967,weights!$A$2:$R$6,17)*EXP(VLOOKUP($B4967,weights!$A$2:$R$6,13)*F4967)+VLOOKUP($B4967,weights!$A$2:$R$6,18)*EXP(VLOOKUP($B4967,weights!$A$2:$R$6,14)*G4967))</f>
        <v>15.880396467847584</v>
      </c>
    </row>
    <row r="4968" spans="1:8" ht="12.75" x14ac:dyDescent="0.2">
      <c r="A4968">
        <f t="shared" si="0"/>
        <v>199</v>
      </c>
      <c r="B4968" t="str">
        <f t="shared" ref="B4968:C4968" si="4942">B4943</f>
        <v>store</v>
      </c>
      <c r="C4968">
        <f t="shared" si="4942"/>
        <v>1</v>
      </c>
      <c r="D4968">
        <f ca="1">OFFSET(walk!$A$2:$Y$402,TRUNC((ROW()-ROW($D$2))/COLUMNS(walk!$A$2:$Y$402)),MOD(ROW()-ROW($D$2),COLUMNS(walk!$A$2:$Y$402)),1,1)</f>
        <v>6</v>
      </c>
      <c r="E4968">
        <f ca="1">OFFSET(bike!$A$2:$Y$402,TRUNC((ROW()-ROW($E$2))/COLUMNS(bike!$A$2:$Y$402)),MOD(ROW()-ROW($E$2),COLUMNS(bike!$A$2:$Y$402)),1,1)</f>
        <v>2</v>
      </c>
      <c r="F4968">
        <f ca="1">OFFSET(transit!$A$2:$Y$402,TRUNC((ROW()-ROW($F$2))/COLUMNS(transit!$A$2:$Y$402)),MOD(ROW()-ROW($F$2),COLUMNS(transit!$A$2:$Y$402)),1,1)</f>
        <v>6</v>
      </c>
      <c r="G4968">
        <f ca="1">OFFSET(drive!$A$2:$Y$402,TRUNC((ROW()-ROW($G$2))/COLUMNS(drive!$A$2:$Y$402)),MOD(ROW()-ROW($G$2),COLUMNS(drive!$A$2:$Y$402)),1,1)</f>
        <v>2</v>
      </c>
      <c r="H4968" s="5">
        <f ca="1">(VLOOKUP($B4968,weights!$A$2:$R$6,4))*VLOOKUP($B4968,weights!$A$2:$R$6,6)^C4968*(VLOOKUP($B4968,weights!$A$2:$R$6,15)*EXP(VLOOKUP($B4968,weights!$A$2:$R$6,11)*D4968)+VLOOKUP($B4968,weights!$A$2:$R$6,16)*EXP(VLOOKUP($B4968,weights!$A$2:$R$6,12)*E4968)+VLOOKUP($B4968,weights!$A$2:$R$6,17)*EXP(VLOOKUP($B4968,weights!$A$2:$R$6,13)*F4968)+VLOOKUP($B4968,weights!$A$2:$R$6,18)*EXP(VLOOKUP($B4968,weights!$A$2:$R$6,14)*G4968))</f>
        <v>9.8065348736126552</v>
      </c>
    </row>
    <row r="4969" spans="1:8" ht="12.75" x14ac:dyDescent="0.2">
      <c r="A4969">
        <f t="shared" si="0"/>
        <v>199</v>
      </c>
      <c r="B4969" t="str">
        <f t="shared" ref="B4969:C4969" si="4943">B4944</f>
        <v>store</v>
      </c>
      <c r="C4969">
        <f t="shared" si="4943"/>
        <v>2</v>
      </c>
      <c r="D4969">
        <f ca="1">OFFSET(walk!$A$2:$Y$402,TRUNC((ROW()-ROW($D$2))/COLUMNS(walk!$A$2:$Y$402)),MOD(ROW()-ROW($D$2),COLUMNS(walk!$A$2:$Y$402)),1,1)</f>
        <v>10</v>
      </c>
      <c r="E4969">
        <f ca="1">OFFSET(bike!$A$2:$Y$402,TRUNC((ROW()-ROW($E$2))/COLUMNS(bike!$A$2:$Y$402)),MOD(ROW()-ROW($E$2),COLUMNS(bike!$A$2:$Y$402)),1,1)</f>
        <v>4</v>
      </c>
      <c r="F4969">
        <f ca="1">OFFSET(transit!$A$2:$Y$402,TRUNC((ROW()-ROW($F$2))/COLUMNS(transit!$A$2:$Y$402)),MOD(ROW()-ROW($F$2),COLUMNS(transit!$A$2:$Y$402)),1,1)</f>
        <v>6</v>
      </c>
      <c r="G4969">
        <f ca="1">OFFSET(drive!$A$2:$Y$402,TRUNC((ROW()-ROW($G$2))/COLUMNS(drive!$A$2:$Y$402)),MOD(ROW()-ROW($G$2),COLUMNS(drive!$A$2:$Y$402)),1,1)</f>
        <v>3</v>
      </c>
      <c r="H4969" s="5">
        <f ca="1">(VLOOKUP($B4969,weights!$A$2:$R$6,4))*VLOOKUP($B4969,weights!$A$2:$R$6,6)^C4969*(VLOOKUP($B4969,weights!$A$2:$R$6,15)*EXP(VLOOKUP($B4969,weights!$A$2:$R$6,11)*D4969)+VLOOKUP($B4969,weights!$A$2:$R$6,16)*EXP(VLOOKUP($B4969,weights!$A$2:$R$6,12)*E4969)+VLOOKUP($B4969,weights!$A$2:$R$6,17)*EXP(VLOOKUP($B4969,weights!$A$2:$R$6,13)*F4969)+VLOOKUP($B4969,weights!$A$2:$R$6,18)*EXP(VLOOKUP($B4969,weights!$A$2:$R$6,14)*G4969))</f>
        <v>3.9475027874298418</v>
      </c>
    </row>
    <row r="4970" spans="1:8" ht="12.75" x14ac:dyDescent="0.2">
      <c r="A4970">
        <f t="shared" si="0"/>
        <v>199</v>
      </c>
      <c r="B4970" t="str">
        <f t="shared" ref="B4970:C4970" si="4944">B4945</f>
        <v>store</v>
      </c>
      <c r="C4970">
        <f t="shared" si="4944"/>
        <v>3</v>
      </c>
      <c r="D4970">
        <f ca="1">OFFSET(walk!$A$2:$Y$402,TRUNC((ROW()-ROW($D$2))/COLUMNS(walk!$A$2:$Y$402)),MOD(ROW()-ROW($D$2),COLUMNS(walk!$A$2:$Y$402)),1,1)</f>
        <v>14</v>
      </c>
      <c r="E4970">
        <f ca="1">OFFSET(bike!$A$2:$Y$402,TRUNC((ROW()-ROW($E$2))/COLUMNS(bike!$A$2:$Y$402)),MOD(ROW()-ROW($E$2),COLUMNS(bike!$A$2:$Y$402)),1,1)</f>
        <v>4</v>
      </c>
      <c r="F4970">
        <f ca="1">OFFSET(transit!$A$2:$Y$402,TRUNC((ROW()-ROW($F$2))/COLUMNS(transit!$A$2:$Y$402)),MOD(ROW()-ROW($F$2),COLUMNS(transit!$A$2:$Y$402)),1,1)</f>
        <v>7</v>
      </c>
      <c r="G4970">
        <f ca="1">OFFSET(drive!$A$2:$Y$402,TRUNC((ROW()-ROW($G$2))/COLUMNS(drive!$A$2:$Y$402)),MOD(ROW()-ROW($G$2),COLUMNS(drive!$A$2:$Y$402)),1,1)</f>
        <v>3</v>
      </c>
      <c r="H4970" s="5">
        <f ca="1">(VLOOKUP($B4970,weights!$A$2:$R$6,4))*VLOOKUP($B4970,weights!$A$2:$R$6,6)^C4970*(VLOOKUP($B4970,weights!$A$2:$R$6,15)*EXP(VLOOKUP($B4970,weights!$A$2:$R$6,11)*D4970)+VLOOKUP($B4970,weights!$A$2:$R$6,16)*EXP(VLOOKUP($B4970,weights!$A$2:$R$6,12)*E4970)+VLOOKUP($B4970,weights!$A$2:$R$6,17)*EXP(VLOOKUP($B4970,weights!$A$2:$R$6,13)*F4970)+VLOOKUP($B4970,weights!$A$2:$R$6,18)*EXP(VLOOKUP($B4970,weights!$A$2:$R$6,14)*G4970))</f>
        <v>2.4633575726168941</v>
      </c>
    </row>
    <row r="4971" spans="1:8" ht="12.75" x14ac:dyDescent="0.2">
      <c r="A4971">
        <f t="shared" si="0"/>
        <v>199</v>
      </c>
      <c r="B4971" t="str">
        <f t="shared" ref="B4971:C4971" si="4945">B4946</f>
        <v>store</v>
      </c>
      <c r="C4971">
        <f t="shared" si="4945"/>
        <v>4</v>
      </c>
      <c r="D4971">
        <f ca="1">OFFSET(walk!$A$2:$Y$402,TRUNC((ROW()-ROW($D$2))/COLUMNS(walk!$A$2:$Y$402)),MOD(ROW()-ROW($D$2),COLUMNS(walk!$A$2:$Y$402)),1,1)</f>
        <v>14</v>
      </c>
      <c r="E4971">
        <f ca="1">OFFSET(bike!$A$2:$Y$402,TRUNC((ROW()-ROW($E$2))/COLUMNS(bike!$A$2:$Y$402)),MOD(ROW()-ROW($E$2),COLUMNS(bike!$A$2:$Y$402)),1,1)</f>
        <v>5</v>
      </c>
      <c r="F4971">
        <f ca="1">OFFSET(transit!$A$2:$Y$402,TRUNC((ROW()-ROW($F$2))/COLUMNS(transit!$A$2:$Y$402)),MOD(ROW()-ROW($F$2),COLUMNS(transit!$A$2:$Y$402)),1,1)</f>
        <v>8</v>
      </c>
      <c r="G4971">
        <f ca="1">OFFSET(drive!$A$2:$Y$402,TRUNC((ROW()-ROW($G$2))/COLUMNS(drive!$A$2:$Y$402)),MOD(ROW()-ROW($G$2),COLUMNS(drive!$A$2:$Y$402)),1,1)</f>
        <v>4</v>
      </c>
      <c r="H4971" s="5">
        <f ca="1">(VLOOKUP($B4971,weights!$A$2:$R$6,4))*VLOOKUP($B4971,weights!$A$2:$R$6,6)^C4971*(VLOOKUP($B4971,weights!$A$2:$R$6,15)*EXP(VLOOKUP($B4971,weights!$A$2:$R$6,11)*D4971)+VLOOKUP($B4971,weights!$A$2:$R$6,16)*EXP(VLOOKUP($B4971,weights!$A$2:$R$6,12)*E4971)+VLOOKUP($B4971,weights!$A$2:$R$6,17)*EXP(VLOOKUP($B4971,weights!$A$2:$R$6,13)*F4971)+VLOOKUP($B4971,weights!$A$2:$R$6,18)*EXP(VLOOKUP($B4971,weights!$A$2:$R$6,14)*G4971))</f>
        <v>1.1827154421628367</v>
      </c>
    </row>
    <row r="4972" spans="1:8" ht="12.75" x14ac:dyDescent="0.2">
      <c r="A4972">
        <f t="shared" si="0"/>
        <v>199</v>
      </c>
      <c r="B4972" t="str">
        <f t="shared" ref="B4972:C4972" si="4946">B4947</f>
        <v>pharmacy</v>
      </c>
      <c r="C4972">
        <f t="shared" si="4946"/>
        <v>0</v>
      </c>
      <c r="D4972">
        <f ca="1">OFFSET(walk!$A$2:$Y$402,TRUNC((ROW()-ROW($D$2))/COLUMNS(walk!$A$2:$Y$402)),MOD(ROW()-ROW($D$2),COLUMNS(walk!$A$2:$Y$402)),1,1)</f>
        <v>10</v>
      </c>
      <c r="E4972">
        <f ca="1">OFFSET(bike!$A$2:$Y$402,TRUNC((ROW()-ROW($E$2))/COLUMNS(bike!$A$2:$Y$402)),MOD(ROW()-ROW($E$2),COLUMNS(bike!$A$2:$Y$402)),1,1)</f>
        <v>3</v>
      </c>
      <c r="F4972">
        <f ca="1">OFFSET(transit!$A$2:$Y$402,TRUNC((ROW()-ROW($F$2))/COLUMNS(transit!$A$2:$Y$402)),MOD(ROW()-ROW($F$2),COLUMNS(transit!$A$2:$Y$402)),1,1)</f>
        <v>10</v>
      </c>
      <c r="G4972">
        <f ca="1">OFFSET(drive!$A$2:$Y$402,TRUNC((ROW()-ROW($G$2))/COLUMNS(drive!$A$2:$Y$402)),MOD(ROW()-ROW($G$2),COLUMNS(drive!$A$2:$Y$402)),1,1)</f>
        <v>2</v>
      </c>
      <c r="H4972" s="5">
        <f ca="1">(VLOOKUP($B4972,weights!$A$2:$R$6,4))*VLOOKUP($B4972,weights!$A$2:$R$6,6)^C4972*(VLOOKUP($B4972,weights!$A$2:$R$6,15)*EXP(VLOOKUP($B4972,weights!$A$2:$R$6,11)*D4972)+VLOOKUP($B4972,weights!$A$2:$R$6,16)*EXP(VLOOKUP($B4972,weights!$A$2:$R$6,12)*E4972)+VLOOKUP($B4972,weights!$A$2:$R$6,17)*EXP(VLOOKUP($B4972,weights!$A$2:$R$6,13)*F4972)+VLOOKUP($B4972,weights!$A$2:$R$6,18)*EXP(VLOOKUP($B4972,weights!$A$2:$R$6,14)*G4972))</f>
        <v>6.9306407284183704</v>
      </c>
    </row>
    <row r="4973" spans="1:8" ht="12.75" x14ac:dyDescent="0.2">
      <c r="A4973">
        <f t="shared" si="0"/>
        <v>199</v>
      </c>
      <c r="B4973" t="str">
        <f t="shared" ref="B4973:C4973" si="4947">B4948</f>
        <v>pharmacy</v>
      </c>
      <c r="C4973">
        <f t="shared" si="4947"/>
        <v>1</v>
      </c>
      <c r="D4973">
        <f ca="1">OFFSET(walk!$A$2:$Y$402,TRUNC((ROW()-ROW($D$2))/COLUMNS(walk!$A$2:$Y$402)),MOD(ROW()-ROW($D$2),COLUMNS(walk!$A$2:$Y$402)),1,1)</f>
        <v>13</v>
      </c>
      <c r="E4973">
        <f ca="1">OFFSET(bike!$A$2:$Y$402,TRUNC((ROW()-ROW($E$2))/COLUMNS(bike!$A$2:$Y$402)),MOD(ROW()-ROW($E$2),COLUMNS(bike!$A$2:$Y$402)),1,1)</f>
        <v>5</v>
      </c>
      <c r="F4973">
        <f ca="1">OFFSET(transit!$A$2:$Y$402,TRUNC((ROW()-ROW($F$2))/COLUMNS(transit!$A$2:$Y$402)),MOD(ROW()-ROW($F$2),COLUMNS(transit!$A$2:$Y$402)),1,1)</f>
        <v>13</v>
      </c>
      <c r="G4973">
        <f ca="1">OFFSET(drive!$A$2:$Y$402,TRUNC((ROW()-ROW($G$2))/COLUMNS(drive!$A$2:$Y$402)),MOD(ROW()-ROW($G$2),COLUMNS(drive!$A$2:$Y$402)),1,1)</f>
        <v>3</v>
      </c>
      <c r="H4973" s="5">
        <f ca="1">(VLOOKUP($B4973,weights!$A$2:$R$6,4))*VLOOKUP($B4973,weights!$A$2:$R$6,6)^C4973*(VLOOKUP($B4973,weights!$A$2:$R$6,15)*EXP(VLOOKUP($B4973,weights!$A$2:$R$6,11)*D4973)+VLOOKUP($B4973,weights!$A$2:$R$6,16)*EXP(VLOOKUP($B4973,weights!$A$2:$R$6,12)*E4973)+VLOOKUP($B4973,weights!$A$2:$R$6,17)*EXP(VLOOKUP($B4973,weights!$A$2:$R$6,13)*F4973)+VLOOKUP($B4973,weights!$A$2:$R$6,18)*EXP(VLOOKUP($B4973,weights!$A$2:$R$6,14)*G4973))</f>
        <v>2.2558947774554161</v>
      </c>
    </row>
    <row r="4974" spans="1:8" ht="12.75" x14ac:dyDescent="0.2">
      <c r="A4974">
        <f t="shared" si="0"/>
        <v>199</v>
      </c>
      <c r="B4974" t="str">
        <f t="shared" ref="B4974:C4974" si="4948">B4949</f>
        <v>pharmacy</v>
      </c>
      <c r="C4974">
        <f t="shared" si="4948"/>
        <v>2</v>
      </c>
      <c r="D4974">
        <f ca="1">OFFSET(walk!$A$2:$Y$402,TRUNC((ROW()-ROW($D$2))/COLUMNS(walk!$A$2:$Y$402)),MOD(ROW()-ROW($D$2),COLUMNS(walk!$A$2:$Y$402)),1,1)</f>
        <v>13</v>
      </c>
      <c r="E4974">
        <f ca="1">OFFSET(bike!$A$2:$Y$402,TRUNC((ROW()-ROW($E$2))/COLUMNS(bike!$A$2:$Y$402)),MOD(ROW()-ROW($E$2),COLUMNS(bike!$A$2:$Y$402)),1,1)</f>
        <v>5</v>
      </c>
      <c r="F4974">
        <f ca="1">OFFSET(transit!$A$2:$Y$402,TRUNC((ROW()-ROW($F$2))/COLUMNS(transit!$A$2:$Y$402)),MOD(ROW()-ROW($F$2),COLUMNS(transit!$A$2:$Y$402)),1,1)</f>
        <v>13</v>
      </c>
      <c r="G4974">
        <f ca="1">OFFSET(drive!$A$2:$Y$402,TRUNC((ROW()-ROW($G$2))/COLUMNS(drive!$A$2:$Y$402)),MOD(ROW()-ROW($G$2),COLUMNS(drive!$A$2:$Y$402)),1,1)</f>
        <v>3</v>
      </c>
      <c r="H4974" s="5">
        <f ca="1">(VLOOKUP($B4974,weights!$A$2:$R$6,4))*VLOOKUP($B4974,weights!$A$2:$R$6,6)^C4974*(VLOOKUP($B4974,weights!$A$2:$R$6,15)*EXP(VLOOKUP($B4974,weights!$A$2:$R$6,11)*D4974)+VLOOKUP($B4974,weights!$A$2:$R$6,16)*EXP(VLOOKUP($B4974,weights!$A$2:$R$6,12)*E4974)+VLOOKUP($B4974,weights!$A$2:$R$6,17)*EXP(VLOOKUP($B4974,weights!$A$2:$R$6,13)*F4974)+VLOOKUP($B4974,weights!$A$2:$R$6,18)*EXP(VLOOKUP($B4974,weights!$A$2:$R$6,14)*G4974))</f>
        <v>1.086171559515571</v>
      </c>
    </row>
    <row r="4975" spans="1:8" ht="12.75" x14ac:dyDescent="0.2">
      <c r="A4975">
        <f t="shared" si="0"/>
        <v>199</v>
      </c>
      <c r="B4975" t="str">
        <f t="shared" ref="B4975:C4975" si="4949">B4950</f>
        <v>bank</v>
      </c>
      <c r="C4975">
        <f t="shared" si="4949"/>
        <v>0</v>
      </c>
      <c r="D4975">
        <f ca="1">OFFSET(walk!$A$2:$Y$402,TRUNC((ROW()-ROW($D$2))/COLUMNS(walk!$A$2:$Y$402)),MOD(ROW()-ROW($D$2),COLUMNS(walk!$A$2:$Y$402)),1,1)</f>
        <v>22</v>
      </c>
      <c r="E4975">
        <f ca="1">OFFSET(bike!$A$2:$Y$402,TRUNC((ROW()-ROW($E$2))/COLUMNS(bike!$A$2:$Y$402)),MOD(ROW()-ROW($E$2),COLUMNS(bike!$A$2:$Y$402)),1,1)</f>
        <v>9</v>
      </c>
      <c r="F4975">
        <f ca="1">OFFSET(transit!$A$2:$Y$402,TRUNC((ROW()-ROW($F$2))/COLUMNS(transit!$A$2:$Y$402)),MOD(ROW()-ROW($F$2),COLUMNS(transit!$A$2:$Y$402)),1,1)</f>
        <v>21</v>
      </c>
      <c r="G4975">
        <f ca="1">OFFSET(drive!$A$2:$Y$402,TRUNC((ROW()-ROW($G$2))/COLUMNS(drive!$A$2:$Y$402)),MOD(ROW()-ROW($G$2),COLUMNS(drive!$A$2:$Y$402)),1,1)</f>
        <v>6</v>
      </c>
      <c r="H4975" s="5">
        <f ca="1">(VLOOKUP($B4975,weights!$A$2:$R$6,4))*VLOOKUP($B4975,weights!$A$2:$R$6,6)^C4975*(VLOOKUP($B4975,weights!$A$2:$R$6,15)*EXP(VLOOKUP($B4975,weights!$A$2:$R$6,11)*D4975)+VLOOKUP($B4975,weights!$A$2:$R$6,16)*EXP(VLOOKUP($B4975,weights!$A$2:$R$6,12)*E4975)+VLOOKUP($B4975,weights!$A$2:$R$6,17)*EXP(VLOOKUP($B4975,weights!$A$2:$R$6,13)*F4975)+VLOOKUP($B4975,weights!$A$2:$R$6,18)*EXP(VLOOKUP($B4975,weights!$A$2:$R$6,14)*G4975))</f>
        <v>2.1785512444193356</v>
      </c>
    </row>
    <row r="4976" spans="1:8" ht="12.75" x14ac:dyDescent="0.2">
      <c r="A4976">
        <f t="shared" si="0"/>
        <v>199</v>
      </c>
      <c r="B4976" t="str">
        <f t="shared" ref="B4976:C4976" si="4950">B4951</f>
        <v>bank</v>
      </c>
      <c r="C4976">
        <f t="shared" si="4950"/>
        <v>1</v>
      </c>
      <c r="D4976">
        <f ca="1">OFFSET(walk!$A$2:$Y$402,TRUNC((ROW()-ROW($D$2))/COLUMNS(walk!$A$2:$Y$402)),MOD(ROW()-ROW($D$2),COLUMNS(walk!$A$2:$Y$402)),1,1)</f>
        <v>40</v>
      </c>
      <c r="E4976">
        <f ca="1">OFFSET(bike!$A$2:$Y$402,TRUNC((ROW()-ROW($E$2))/COLUMNS(bike!$A$2:$Y$402)),MOD(ROW()-ROW($E$2),COLUMNS(bike!$A$2:$Y$402)),1,1)</f>
        <v>13</v>
      </c>
      <c r="F4976">
        <f ca="1">OFFSET(transit!$A$2:$Y$402,TRUNC((ROW()-ROW($F$2))/COLUMNS(transit!$A$2:$Y$402)),MOD(ROW()-ROW($F$2),COLUMNS(transit!$A$2:$Y$402)),1,1)</f>
        <v>34</v>
      </c>
      <c r="G4976">
        <f ca="1">OFFSET(drive!$A$2:$Y$402,TRUNC((ROW()-ROW($G$2))/COLUMNS(drive!$A$2:$Y$402)),MOD(ROW()-ROW($G$2),COLUMNS(drive!$A$2:$Y$402)),1,1)</f>
        <v>7</v>
      </c>
      <c r="H4976" s="5">
        <f ca="1">(VLOOKUP($B4976,weights!$A$2:$R$6,4))*VLOOKUP($B4976,weights!$A$2:$R$6,6)^C4976*(VLOOKUP($B4976,weights!$A$2:$R$6,15)*EXP(VLOOKUP($B4976,weights!$A$2:$R$6,11)*D4976)+VLOOKUP($B4976,weights!$A$2:$R$6,16)*EXP(VLOOKUP($B4976,weights!$A$2:$R$6,12)*E4976)+VLOOKUP($B4976,weights!$A$2:$R$6,17)*EXP(VLOOKUP($B4976,weights!$A$2:$R$6,13)*F4976)+VLOOKUP($B4976,weights!$A$2:$R$6,18)*EXP(VLOOKUP($B4976,weights!$A$2:$R$6,14)*G4976))</f>
        <v>0.54652676876153417</v>
      </c>
    </row>
    <row r="4977" spans="1:8" ht="12.75" x14ac:dyDescent="0.2">
      <c r="A4977">
        <f t="shared" si="0"/>
        <v>200</v>
      </c>
      <c r="B4977" t="str">
        <f t="shared" ref="B4977:C4977" si="4951">B4952</f>
        <v>restaurant</v>
      </c>
      <c r="C4977">
        <f t="shared" si="4951"/>
        <v>0</v>
      </c>
      <c r="D4977">
        <f ca="1">OFFSET(walk!$A$2:$Y$402,TRUNC((ROW()-ROW($D$2))/COLUMNS(walk!$A$2:$Y$402)),MOD(ROW()-ROW($D$2),COLUMNS(walk!$A$2:$Y$402)),1,1)</f>
        <v>5</v>
      </c>
      <c r="E4977">
        <f ca="1">OFFSET(bike!$A$2:$Y$402,TRUNC((ROW()-ROW($E$2))/COLUMNS(bike!$A$2:$Y$402)),MOD(ROW()-ROW($E$2),COLUMNS(bike!$A$2:$Y$402)),1,1)</f>
        <v>1</v>
      </c>
      <c r="F4977">
        <f ca="1">OFFSET(transit!$A$2:$Y$402,TRUNC((ROW()-ROW($F$2))/COLUMNS(transit!$A$2:$Y$402)),MOD(ROW()-ROW($F$2),COLUMNS(transit!$A$2:$Y$402)),1,1)</f>
        <v>5</v>
      </c>
      <c r="G4977">
        <f ca="1">OFFSET(drive!$A$2:$Y$402,TRUNC((ROW()-ROW($G$2))/COLUMNS(drive!$A$2:$Y$402)),MOD(ROW()-ROW($G$2),COLUMNS(drive!$A$2:$Y$402)),1,1)</f>
        <v>1</v>
      </c>
      <c r="H4977" s="5">
        <f ca="1">(VLOOKUP($B4977,weights!$A$2:$R$6,4))*VLOOKUP($B4977,weights!$A$2:$R$6,6)^C4977*(VLOOKUP($B4977,weights!$A$2:$R$6,15)*EXP(VLOOKUP($B4977,weights!$A$2:$R$6,11)*D4977)+VLOOKUP($B4977,weights!$A$2:$R$6,16)*EXP(VLOOKUP($B4977,weights!$A$2:$R$6,12)*E4977)+VLOOKUP($B4977,weights!$A$2:$R$6,17)*EXP(VLOOKUP($B4977,weights!$A$2:$R$6,13)*F4977)+VLOOKUP($B4977,weights!$A$2:$R$6,18)*EXP(VLOOKUP($B4977,weights!$A$2:$R$6,14)*G4977))</f>
        <v>41.195015976462628</v>
      </c>
    </row>
    <row r="4978" spans="1:8" ht="12.75" x14ac:dyDescent="0.2">
      <c r="A4978">
        <f t="shared" si="0"/>
        <v>200</v>
      </c>
      <c r="B4978" t="str">
        <f t="shared" ref="B4978:C4978" si="4952">B4953</f>
        <v>restaurant</v>
      </c>
      <c r="C4978">
        <f t="shared" si="4952"/>
        <v>1</v>
      </c>
      <c r="D4978">
        <f ca="1">OFFSET(walk!$A$2:$Y$402,TRUNC((ROW()-ROW($D$2))/COLUMNS(walk!$A$2:$Y$402)),MOD(ROW()-ROW($D$2),COLUMNS(walk!$A$2:$Y$402)),1,1)</f>
        <v>8</v>
      </c>
      <c r="E4978">
        <f ca="1">OFFSET(bike!$A$2:$Y$402,TRUNC((ROW()-ROW($E$2))/COLUMNS(bike!$A$2:$Y$402)),MOD(ROW()-ROW($E$2),COLUMNS(bike!$A$2:$Y$402)),1,1)</f>
        <v>2</v>
      </c>
      <c r="F4978">
        <f ca="1">OFFSET(transit!$A$2:$Y$402,TRUNC((ROW()-ROW($F$2))/COLUMNS(transit!$A$2:$Y$402)),MOD(ROW()-ROW($F$2),COLUMNS(transit!$A$2:$Y$402)),1,1)</f>
        <v>7</v>
      </c>
      <c r="G4978">
        <f ca="1">OFFSET(drive!$A$2:$Y$402,TRUNC((ROW()-ROW($G$2))/COLUMNS(drive!$A$2:$Y$402)),MOD(ROW()-ROW($G$2),COLUMNS(drive!$A$2:$Y$402)),1,1)</f>
        <v>2</v>
      </c>
      <c r="H4978" s="5">
        <f ca="1">(VLOOKUP($B4978,weights!$A$2:$R$6,4))*VLOOKUP($B4978,weights!$A$2:$R$6,6)^C4978*(VLOOKUP($B4978,weights!$A$2:$R$6,15)*EXP(VLOOKUP($B4978,weights!$A$2:$R$6,11)*D4978)+VLOOKUP($B4978,weights!$A$2:$R$6,16)*EXP(VLOOKUP($B4978,weights!$A$2:$R$6,12)*E4978)+VLOOKUP($B4978,weights!$A$2:$R$6,17)*EXP(VLOOKUP($B4978,weights!$A$2:$R$6,13)*F4978)+VLOOKUP($B4978,weights!$A$2:$R$6,18)*EXP(VLOOKUP($B4978,weights!$A$2:$R$6,14)*G4978))</f>
        <v>27.943462767097543</v>
      </c>
    </row>
    <row r="4979" spans="1:8" ht="12.75" x14ac:dyDescent="0.2">
      <c r="A4979">
        <f t="shared" si="0"/>
        <v>200</v>
      </c>
      <c r="B4979" t="str">
        <f t="shared" ref="B4979:C4979" si="4953">B4954</f>
        <v>restaurant</v>
      </c>
      <c r="C4979">
        <f t="shared" si="4953"/>
        <v>2</v>
      </c>
      <c r="D4979">
        <f ca="1">OFFSET(walk!$A$2:$Y$402,TRUNC((ROW()-ROW($D$2))/COLUMNS(walk!$A$2:$Y$402)),MOD(ROW()-ROW($D$2),COLUMNS(walk!$A$2:$Y$402)),1,1)</f>
        <v>9</v>
      </c>
      <c r="E4979">
        <f ca="1">OFFSET(bike!$A$2:$Y$402,TRUNC((ROW()-ROW($E$2))/COLUMNS(bike!$A$2:$Y$402)),MOD(ROW()-ROW($E$2),COLUMNS(bike!$A$2:$Y$402)),1,1)</f>
        <v>2</v>
      </c>
      <c r="F4979">
        <f ca="1">OFFSET(transit!$A$2:$Y$402,TRUNC((ROW()-ROW($F$2))/COLUMNS(transit!$A$2:$Y$402)),MOD(ROW()-ROW($F$2),COLUMNS(transit!$A$2:$Y$402)),1,1)</f>
        <v>7</v>
      </c>
      <c r="G4979">
        <f ca="1">OFFSET(drive!$A$2:$Y$402,TRUNC((ROW()-ROW($G$2))/COLUMNS(drive!$A$2:$Y$402)),MOD(ROW()-ROW($G$2),COLUMNS(drive!$A$2:$Y$402)),1,1)</f>
        <v>3</v>
      </c>
      <c r="H4979" s="5">
        <f ca="1">(VLOOKUP($B4979,weights!$A$2:$R$6,4))*VLOOKUP($B4979,weights!$A$2:$R$6,6)^C4979*(VLOOKUP($B4979,weights!$A$2:$R$6,15)*EXP(VLOOKUP($B4979,weights!$A$2:$R$6,11)*D4979)+VLOOKUP($B4979,weights!$A$2:$R$6,16)*EXP(VLOOKUP($B4979,weights!$A$2:$R$6,12)*E4979)+VLOOKUP($B4979,weights!$A$2:$R$6,17)*EXP(VLOOKUP($B4979,weights!$A$2:$R$6,13)*F4979)+VLOOKUP($B4979,weights!$A$2:$R$6,18)*EXP(VLOOKUP($B4979,weights!$A$2:$R$6,14)*G4979))</f>
        <v>23.061166760512286</v>
      </c>
    </row>
    <row r="4980" spans="1:8" ht="12.75" x14ac:dyDescent="0.2">
      <c r="A4980">
        <f t="shared" si="0"/>
        <v>200</v>
      </c>
      <c r="B4980" t="str">
        <f t="shared" ref="B4980:C4980" si="4954">B4955</f>
        <v>restaurant</v>
      </c>
      <c r="C4980">
        <f t="shared" si="4954"/>
        <v>3</v>
      </c>
      <c r="D4980">
        <f ca="1">OFFSET(walk!$A$2:$Y$402,TRUNC((ROW()-ROW($D$2))/COLUMNS(walk!$A$2:$Y$402)),MOD(ROW()-ROW($D$2),COLUMNS(walk!$A$2:$Y$402)),1,1)</f>
        <v>9</v>
      </c>
      <c r="E4980">
        <f ca="1">OFFSET(bike!$A$2:$Y$402,TRUNC((ROW()-ROW($E$2))/COLUMNS(bike!$A$2:$Y$402)),MOD(ROW()-ROW($E$2),COLUMNS(bike!$A$2:$Y$402)),1,1)</f>
        <v>3</v>
      </c>
      <c r="F4980">
        <f ca="1">OFFSET(transit!$A$2:$Y$402,TRUNC((ROW()-ROW($F$2))/COLUMNS(transit!$A$2:$Y$402)),MOD(ROW()-ROW($F$2),COLUMNS(transit!$A$2:$Y$402)),1,1)</f>
        <v>8</v>
      </c>
      <c r="G4980">
        <f ca="1">OFFSET(drive!$A$2:$Y$402,TRUNC((ROW()-ROW($G$2))/COLUMNS(drive!$A$2:$Y$402)),MOD(ROW()-ROW($G$2),COLUMNS(drive!$A$2:$Y$402)),1,1)</f>
        <v>3</v>
      </c>
      <c r="H4980" s="5">
        <f ca="1">(VLOOKUP($B4980,weights!$A$2:$R$6,4))*VLOOKUP($B4980,weights!$A$2:$R$6,6)^C4980*(VLOOKUP($B4980,weights!$A$2:$R$6,15)*EXP(VLOOKUP($B4980,weights!$A$2:$R$6,11)*D4980)+VLOOKUP($B4980,weights!$A$2:$R$6,16)*EXP(VLOOKUP($B4980,weights!$A$2:$R$6,12)*E4980)+VLOOKUP($B4980,weights!$A$2:$R$6,17)*EXP(VLOOKUP($B4980,weights!$A$2:$R$6,13)*F4980)+VLOOKUP($B4980,weights!$A$2:$R$6,18)*EXP(VLOOKUP($B4980,weights!$A$2:$R$6,14)*G4980))</f>
        <v>18.586713771215688</v>
      </c>
    </row>
    <row r="4981" spans="1:8" ht="12.75" x14ac:dyDescent="0.2">
      <c r="A4981">
        <f t="shared" si="0"/>
        <v>200</v>
      </c>
      <c r="B4981" t="str">
        <f t="shared" ref="B4981:C4981" si="4955">B4956</f>
        <v>restaurant</v>
      </c>
      <c r="C4981">
        <f t="shared" si="4955"/>
        <v>4</v>
      </c>
      <c r="D4981">
        <f ca="1">OFFSET(walk!$A$2:$Y$402,TRUNC((ROW()-ROW($D$2))/COLUMNS(walk!$A$2:$Y$402)),MOD(ROW()-ROW($D$2),COLUMNS(walk!$A$2:$Y$402)),1,1)</f>
        <v>12</v>
      </c>
      <c r="E4981">
        <f ca="1">OFFSET(bike!$A$2:$Y$402,TRUNC((ROW()-ROW($E$2))/COLUMNS(bike!$A$2:$Y$402)),MOD(ROW()-ROW($E$2),COLUMNS(bike!$A$2:$Y$402)),1,1)</f>
        <v>4</v>
      </c>
      <c r="F4981">
        <f ca="1">OFFSET(transit!$A$2:$Y$402,TRUNC((ROW()-ROW($F$2))/COLUMNS(transit!$A$2:$Y$402)),MOD(ROW()-ROW($F$2),COLUMNS(transit!$A$2:$Y$402)),1,1)</f>
        <v>9</v>
      </c>
      <c r="G4981">
        <f ca="1">OFFSET(drive!$A$2:$Y$402,TRUNC((ROW()-ROW($G$2))/COLUMNS(drive!$A$2:$Y$402)),MOD(ROW()-ROW($G$2),COLUMNS(drive!$A$2:$Y$402)),1,1)</f>
        <v>4</v>
      </c>
      <c r="H4981" s="5">
        <f ca="1">(VLOOKUP($B4981,weights!$A$2:$R$6,4))*VLOOKUP($B4981,weights!$A$2:$R$6,6)^C4981*(VLOOKUP($B4981,weights!$A$2:$R$6,15)*EXP(VLOOKUP($B4981,weights!$A$2:$R$6,11)*D4981)+VLOOKUP($B4981,weights!$A$2:$R$6,16)*EXP(VLOOKUP($B4981,weights!$A$2:$R$6,12)*E4981)+VLOOKUP($B4981,weights!$A$2:$R$6,17)*EXP(VLOOKUP($B4981,weights!$A$2:$R$6,13)*F4981)+VLOOKUP($B4981,weights!$A$2:$R$6,18)*EXP(VLOOKUP($B4981,weights!$A$2:$R$6,14)*G4981))</f>
        <v>13.316532908867863</v>
      </c>
    </row>
    <row r="4982" spans="1:8" ht="12.75" x14ac:dyDescent="0.2">
      <c r="A4982">
        <f t="shared" si="0"/>
        <v>200</v>
      </c>
      <c r="B4982" t="str">
        <f t="shared" ref="B4982:C4982" si="4956">B4957</f>
        <v>restaurant</v>
      </c>
      <c r="C4982">
        <f t="shared" si="4956"/>
        <v>5</v>
      </c>
      <c r="D4982">
        <f ca="1">OFFSET(walk!$A$2:$Y$402,TRUNC((ROW()-ROW($D$2))/COLUMNS(walk!$A$2:$Y$402)),MOD(ROW()-ROW($D$2),COLUMNS(walk!$A$2:$Y$402)),1,1)</f>
        <v>12</v>
      </c>
      <c r="E4982">
        <f ca="1">OFFSET(bike!$A$2:$Y$402,TRUNC((ROW()-ROW($E$2))/COLUMNS(bike!$A$2:$Y$402)),MOD(ROW()-ROW($E$2),COLUMNS(bike!$A$2:$Y$402)),1,1)</f>
        <v>5</v>
      </c>
      <c r="F4982">
        <f ca="1">OFFSET(transit!$A$2:$Y$402,TRUNC((ROW()-ROW($F$2))/COLUMNS(transit!$A$2:$Y$402)),MOD(ROW()-ROW($F$2),COLUMNS(transit!$A$2:$Y$402)),1,1)</f>
        <v>9</v>
      </c>
      <c r="G4982">
        <f ca="1">OFFSET(drive!$A$2:$Y$402,TRUNC((ROW()-ROW($G$2))/COLUMNS(drive!$A$2:$Y$402)),MOD(ROW()-ROW($G$2),COLUMNS(drive!$A$2:$Y$402)),1,1)</f>
        <v>4</v>
      </c>
      <c r="H4982" s="5">
        <f ca="1">(VLOOKUP($B4982,weights!$A$2:$R$6,4))*VLOOKUP($B4982,weights!$A$2:$R$6,6)^C4982*(VLOOKUP($B4982,weights!$A$2:$R$6,15)*EXP(VLOOKUP($B4982,weights!$A$2:$R$6,11)*D4982)+VLOOKUP($B4982,weights!$A$2:$R$6,16)*EXP(VLOOKUP($B4982,weights!$A$2:$R$6,12)*E4982)+VLOOKUP($B4982,weights!$A$2:$R$6,17)*EXP(VLOOKUP($B4982,weights!$A$2:$R$6,13)*F4982)+VLOOKUP($B4982,weights!$A$2:$R$6,18)*EXP(VLOOKUP($B4982,weights!$A$2:$R$6,14)*G4982))</f>
        <v>11.181802714886683</v>
      </c>
    </row>
    <row r="4983" spans="1:8" ht="12.75" x14ac:dyDescent="0.2">
      <c r="A4983">
        <f t="shared" si="0"/>
        <v>200</v>
      </c>
      <c r="B4983" t="str">
        <f t="shared" ref="B4983:C4983" si="4957">B4958</f>
        <v>restaurant</v>
      </c>
      <c r="C4983">
        <f t="shared" si="4957"/>
        <v>6</v>
      </c>
      <c r="D4983">
        <f ca="1">OFFSET(walk!$A$2:$Y$402,TRUNC((ROW()-ROW($D$2))/COLUMNS(walk!$A$2:$Y$402)),MOD(ROW()-ROW($D$2),COLUMNS(walk!$A$2:$Y$402)),1,1)</f>
        <v>14</v>
      </c>
      <c r="E4983">
        <f ca="1">OFFSET(bike!$A$2:$Y$402,TRUNC((ROW()-ROW($E$2))/COLUMNS(bike!$A$2:$Y$402)),MOD(ROW()-ROW($E$2),COLUMNS(bike!$A$2:$Y$402)),1,1)</f>
        <v>5</v>
      </c>
      <c r="F4983">
        <f ca="1">OFFSET(transit!$A$2:$Y$402,TRUNC((ROW()-ROW($F$2))/COLUMNS(transit!$A$2:$Y$402)),MOD(ROW()-ROW($F$2),COLUMNS(transit!$A$2:$Y$402)),1,1)</f>
        <v>9</v>
      </c>
      <c r="G4983">
        <f ca="1">OFFSET(drive!$A$2:$Y$402,TRUNC((ROW()-ROW($G$2))/COLUMNS(drive!$A$2:$Y$402)),MOD(ROW()-ROW($G$2),COLUMNS(drive!$A$2:$Y$402)),1,1)</f>
        <v>4</v>
      </c>
      <c r="H4983" s="5">
        <f ca="1">(VLOOKUP($B4983,weights!$A$2:$R$6,4))*VLOOKUP($B4983,weights!$A$2:$R$6,6)^C4983*(VLOOKUP($B4983,weights!$A$2:$R$6,15)*EXP(VLOOKUP($B4983,weights!$A$2:$R$6,11)*D4983)+VLOOKUP($B4983,weights!$A$2:$R$6,16)*EXP(VLOOKUP($B4983,weights!$A$2:$R$6,12)*E4983)+VLOOKUP($B4983,weights!$A$2:$R$6,17)*EXP(VLOOKUP($B4983,weights!$A$2:$R$6,13)*F4983)+VLOOKUP($B4983,weights!$A$2:$R$6,18)*EXP(VLOOKUP($B4983,weights!$A$2:$R$6,14)*G4983))</f>
        <v>9.7682924085114777</v>
      </c>
    </row>
    <row r="4984" spans="1:8" ht="12.75" x14ac:dyDescent="0.2">
      <c r="A4984">
        <f t="shared" si="0"/>
        <v>200</v>
      </c>
      <c r="B4984" t="str">
        <f t="shared" ref="B4984:C4984" si="4958">B4959</f>
        <v>restaurant</v>
      </c>
      <c r="C4984">
        <f t="shared" si="4958"/>
        <v>7</v>
      </c>
      <c r="D4984">
        <f ca="1">OFFSET(walk!$A$2:$Y$402,TRUNC((ROW()-ROW($D$2))/COLUMNS(walk!$A$2:$Y$402)),MOD(ROW()-ROW($D$2),COLUMNS(walk!$A$2:$Y$402)),1,1)</f>
        <v>17</v>
      </c>
      <c r="E4984">
        <f ca="1">OFFSET(bike!$A$2:$Y$402,TRUNC((ROW()-ROW($E$2))/COLUMNS(bike!$A$2:$Y$402)),MOD(ROW()-ROW($E$2),COLUMNS(bike!$A$2:$Y$402)),1,1)</f>
        <v>6</v>
      </c>
      <c r="F4984">
        <f ca="1">OFFSET(transit!$A$2:$Y$402,TRUNC((ROW()-ROW($F$2))/COLUMNS(transit!$A$2:$Y$402)),MOD(ROW()-ROW($F$2),COLUMNS(transit!$A$2:$Y$402)),1,1)</f>
        <v>9</v>
      </c>
      <c r="G4984">
        <f ca="1">OFFSET(drive!$A$2:$Y$402,TRUNC((ROW()-ROW($G$2))/COLUMNS(drive!$A$2:$Y$402)),MOD(ROW()-ROW($G$2),COLUMNS(drive!$A$2:$Y$402)),1,1)</f>
        <v>4</v>
      </c>
      <c r="H4984" s="5">
        <f ca="1">(VLOOKUP($B4984,weights!$A$2:$R$6,4))*VLOOKUP($B4984,weights!$A$2:$R$6,6)^C4984*(VLOOKUP($B4984,weights!$A$2:$R$6,15)*EXP(VLOOKUP($B4984,weights!$A$2:$R$6,11)*D4984)+VLOOKUP($B4984,weights!$A$2:$R$6,16)*EXP(VLOOKUP($B4984,weights!$A$2:$R$6,12)*E4984)+VLOOKUP($B4984,weights!$A$2:$R$6,17)*EXP(VLOOKUP($B4984,weights!$A$2:$R$6,13)*F4984)+VLOOKUP($B4984,weights!$A$2:$R$6,18)*EXP(VLOOKUP($B4984,weights!$A$2:$R$6,14)*G4984))</f>
        <v>8.0821412310368554</v>
      </c>
    </row>
    <row r="4985" spans="1:8" ht="12.75" x14ac:dyDescent="0.2">
      <c r="A4985">
        <f t="shared" si="0"/>
        <v>200</v>
      </c>
      <c r="B4985" t="str">
        <f t="shared" ref="B4985:C4985" si="4959">B4960</f>
        <v>restaurant</v>
      </c>
      <c r="C4985">
        <f t="shared" si="4959"/>
        <v>8</v>
      </c>
      <c r="D4985">
        <f ca="1">OFFSET(walk!$A$2:$Y$402,TRUNC((ROW()-ROW($D$2))/COLUMNS(walk!$A$2:$Y$402)),MOD(ROW()-ROW($D$2),COLUMNS(walk!$A$2:$Y$402)),1,1)</f>
        <v>18</v>
      </c>
      <c r="E4985">
        <f ca="1">OFFSET(bike!$A$2:$Y$402,TRUNC((ROW()-ROW($E$2))/COLUMNS(bike!$A$2:$Y$402)),MOD(ROW()-ROW($E$2),COLUMNS(bike!$A$2:$Y$402)),1,1)</f>
        <v>6</v>
      </c>
      <c r="F4985">
        <f ca="1">OFFSET(transit!$A$2:$Y$402,TRUNC((ROW()-ROW($F$2))/COLUMNS(transit!$A$2:$Y$402)),MOD(ROW()-ROW($F$2),COLUMNS(transit!$A$2:$Y$402)),1,1)</f>
        <v>12</v>
      </c>
      <c r="G4985">
        <f ca="1">OFFSET(drive!$A$2:$Y$402,TRUNC((ROW()-ROW($G$2))/COLUMNS(drive!$A$2:$Y$402)),MOD(ROW()-ROW($G$2),COLUMNS(drive!$A$2:$Y$402)),1,1)</f>
        <v>4</v>
      </c>
      <c r="H4985" s="5">
        <f ca="1">(VLOOKUP($B4985,weights!$A$2:$R$6,4))*VLOOKUP($B4985,weights!$A$2:$R$6,6)^C4985*(VLOOKUP($B4985,weights!$A$2:$R$6,15)*EXP(VLOOKUP($B4985,weights!$A$2:$R$6,11)*D4985)+VLOOKUP($B4985,weights!$A$2:$R$6,16)*EXP(VLOOKUP($B4985,weights!$A$2:$R$6,12)*E4985)+VLOOKUP($B4985,weights!$A$2:$R$6,17)*EXP(VLOOKUP($B4985,weights!$A$2:$R$6,13)*F4985)+VLOOKUP($B4985,weights!$A$2:$R$6,18)*EXP(VLOOKUP($B4985,weights!$A$2:$R$6,14)*G4985))</f>
        <v>6.5737830690611769</v>
      </c>
    </row>
    <row r="4986" spans="1:8" ht="12.75" x14ac:dyDescent="0.2">
      <c r="A4986">
        <f t="shared" si="0"/>
        <v>200</v>
      </c>
      <c r="B4986" t="str">
        <f t="shared" ref="B4986:C4986" si="4960">B4961</f>
        <v>restaurant</v>
      </c>
      <c r="C4986">
        <f t="shared" si="4960"/>
        <v>9</v>
      </c>
      <c r="D4986">
        <f ca="1">OFFSET(walk!$A$2:$Y$402,TRUNC((ROW()-ROW($D$2))/COLUMNS(walk!$A$2:$Y$402)),MOD(ROW()-ROW($D$2),COLUMNS(walk!$A$2:$Y$402)),1,1)</f>
        <v>19</v>
      </c>
      <c r="E4986">
        <f ca="1">OFFSET(bike!$A$2:$Y$402,TRUNC((ROW()-ROW($E$2))/COLUMNS(bike!$A$2:$Y$402)),MOD(ROW()-ROW($E$2),COLUMNS(bike!$A$2:$Y$402)),1,1)</f>
        <v>100</v>
      </c>
      <c r="F4986">
        <f ca="1">OFFSET(transit!$A$2:$Y$402,TRUNC((ROW()-ROW($F$2))/COLUMNS(transit!$A$2:$Y$402)),MOD(ROW()-ROW($F$2),COLUMNS(transit!$A$2:$Y$402)),1,1)</f>
        <v>14</v>
      </c>
      <c r="G4986">
        <f ca="1">OFFSET(drive!$A$2:$Y$402,TRUNC((ROW()-ROW($G$2))/COLUMNS(drive!$A$2:$Y$402)),MOD(ROW()-ROW($G$2),COLUMNS(drive!$A$2:$Y$402)),1,1)</f>
        <v>7</v>
      </c>
      <c r="H4986" s="5">
        <f ca="1">(VLOOKUP($B4986,weights!$A$2:$R$6,4))*VLOOKUP($B4986,weights!$A$2:$R$6,6)^C4986*(VLOOKUP($B4986,weights!$A$2:$R$6,15)*EXP(VLOOKUP($B4986,weights!$A$2:$R$6,11)*D4986)+VLOOKUP($B4986,weights!$A$2:$R$6,16)*EXP(VLOOKUP($B4986,weights!$A$2:$R$6,12)*E4986)+VLOOKUP($B4986,weights!$A$2:$R$6,17)*EXP(VLOOKUP($B4986,weights!$A$2:$R$6,13)*F4986)+VLOOKUP($B4986,weights!$A$2:$R$6,18)*EXP(VLOOKUP($B4986,weights!$A$2:$R$6,14)*G4986))</f>
        <v>2.9138429327164359</v>
      </c>
    </row>
    <row r="4987" spans="1:8" ht="12.75" x14ac:dyDescent="0.2">
      <c r="A4987">
        <f t="shared" si="0"/>
        <v>200</v>
      </c>
      <c r="B4987" t="str">
        <f t="shared" ref="B4987:C4987" si="4961">B4962</f>
        <v>supermarket</v>
      </c>
      <c r="C4987">
        <f t="shared" si="4961"/>
        <v>0</v>
      </c>
      <c r="D4987">
        <f ca="1">OFFSET(walk!$A$2:$Y$402,TRUNC((ROW()-ROW($D$2))/COLUMNS(walk!$A$2:$Y$402)),MOD(ROW()-ROW($D$2),COLUMNS(walk!$A$2:$Y$402)),1,1)</f>
        <v>39</v>
      </c>
      <c r="E4987">
        <f ca="1">OFFSET(bike!$A$2:$Y$402,TRUNC((ROW()-ROW($E$2))/COLUMNS(bike!$A$2:$Y$402)),MOD(ROW()-ROW($E$2),COLUMNS(bike!$A$2:$Y$402)),1,1)</f>
        <v>14</v>
      </c>
      <c r="F4987">
        <f ca="1">OFFSET(transit!$A$2:$Y$402,TRUNC((ROW()-ROW($F$2))/COLUMNS(transit!$A$2:$Y$402)),MOD(ROW()-ROW($F$2),COLUMNS(transit!$A$2:$Y$402)),1,1)</f>
        <v>20</v>
      </c>
      <c r="G4987">
        <f ca="1">OFFSET(drive!$A$2:$Y$402,TRUNC((ROW()-ROW($G$2))/COLUMNS(drive!$A$2:$Y$402)),MOD(ROW()-ROW($G$2),COLUMNS(drive!$A$2:$Y$402)),1,1)</f>
        <v>8</v>
      </c>
      <c r="H4987" s="5">
        <f ca="1">(VLOOKUP($B4987,weights!$A$2:$R$6,4))*VLOOKUP($B4987,weights!$A$2:$R$6,6)^C4987*(VLOOKUP($B4987,weights!$A$2:$R$6,15)*EXP(VLOOKUP($B4987,weights!$A$2:$R$6,11)*D4987)+VLOOKUP($B4987,weights!$A$2:$R$6,16)*EXP(VLOOKUP($B4987,weights!$A$2:$R$6,12)*E4987)+VLOOKUP($B4987,weights!$A$2:$R$6,17)*EXP(VLOOKUP($B4987,weights!$A$2:$R$6,13)*F4987)+VLOOKUP($B4987,weights!$A$2:$R$6,18)*EXP(VLOOKUP($B4987,weights!$A$2:$R$6,14)*G4987))</f>
        <v>3.6085742282122468</v>
      </c>
    </row>
    <row r="4988" spans="1:8" ht="12.75" x14ac:dyDescent="0.2">
      <c r="A4988">
        <f t="shared" si="0"/>
        <v>200</v>
      </c>
      <c r="B4988" t="str">
        <f t="shared" ref="B4988:C4988" si="4962">B4963</f>
        <v>supermarket</v>
      </c>
      <c r="C4988">
        <f t="shared" si="4962"/>
        <v>1</v>
      </c>
      <c r="D4988">
        <f ca="1">OFFSET(walk!$A$2:$Y$402,TRUNC((ROW()-ROW($D$2))/COLUMNS(walk!$A$2:$Y$402)),MOD(ROW()-ROW($D$2),COLUMNS(walk!$A$2:$Y$402)),1,1)</f>
        <v>47</v>
      </c>
      <c r="E4988">
        <f ca="1">OFFSET(bike!$A$2:$Y$402,TRUNC((ROW()-ROW($E$2))/COLUMNS(bike!$A$2:$Y$402)),MOD(ROW()-ROW($E$2),COLUMNS(bike!$A$2:$Y$402)),1,1)</f>
        <v>15</v>
      </c>
      <c r="F4988">
        <f ca="1">OFFSET(transit!$A$2:$Y$402,TRUNC((ROW()-ROW($F$2))/COLUMNS(transit!$A$2:$Y$402)),MOD(ROW()-ROW($F$2),COLUMNS(transit!$A$2:$Y$402)),1,1)</f>
        <v>24</v>
      </c>
      <c r="G4988">
        <f ca="1">OFFSET(drive!$A$2:$Y$402,TRUNC((ROW()-ROW($G$2))/COLUMNS(drive!$A$2:$Y$402)),MOD(ROW()-ROW($G$2),COLUMNS(drive!$A$2:$Y$402)),1,1)</f>
        <v>9</v>
      </c>
      <c r="H4988" s="5">
        <f ca="1">(VLOOKUP($B4988,weights!$A$2:$R$6,4))*VLOOKUP($B4988,weights!$A$2:$R$6,6)^C4988*(VLOOKUP($B4988,weights!$A$2:$R$6,15)*EXP(VLOOKUP($B4988,weights!$A$2:$R$6,11)*D4988)+VLOOKUP($B4988,weights!$A$2:$R$6,16)*EXP(VLOOKUP($B4988,weights!$A$2:$R$6,12)*E4988)+VLOOKUP($B4988,weights!$A$2:$R$6,17)*EXP(VLOOKUP($B4988,weights!$A$2:$R$6,13)*F4988)+VLOOKUP($B4988,weights!$A$2:$R$6,18)*EXP(VLOOKUP($B4988,weights!$A$2:$R$6,14)*G4988))</f>
        <v>1.6662509722599095</v>
      </c>
    </row>
    <row r="4989" spans="1:8" ht="12.75" x14ac:dyDescent="0.2">
      <c r="A4989">
        <f t="shared" si="0"/>
        <v>200</v>
      </c>
      <c r="B4989" t="str">
        <f t="shared" ref="B4989:C4989" si="4963">B4964</f>
        <v>supermarket</v>
      </c>
      <c r="C4989">
        <f t="shared" si="4963"/>
        <v>2</v>
      </c>
      <c r="D4989">
        <f ca="1">OFFSET(walk!$A$2:$Y$402,TRUNC((ROW()-ROW($D$2))/COLUMNS(walk!$A$2:$Y$402)),MOD(ROW()-ROW($D$2),COLUMNS(walk!$A$2:$Y$402)),1,1)</f>
        <v>52</v>
      </c>
      <c r="E4989">
        <f ca="1">OFFSET(bike!$A$2:$Y$402,TRUNC((ROW()-ROW($E$2))/COLUMNS(bike!$A$2:$Y$402)),MOD(ROW()-ROW($E$2),COLUMNS(bike!$A$2:$Y$402)),1,1)</f>
        <v>16</v>
      </c>
      <c r="F4989">
        <f ca="1">OFFSET(transit!$A$2:$Y$402,TRUNC((ROW()-ROW($F$2))/COLUMNS(transit!$A$2:$Y$402)),MOD(ROW()-ROW($F$2),COLUMNS(transit!$A$2:$Y$402)),1,1)</f>
        <v>32</v>
      </c>
      <c r="G4989">
        <f ca="1">OFFSET(drive!$A$2:$Y$402,TRUNC((ROW()-ROW($G$2))/COLUMNS(drive!$A$2:$Y$402)),MOD(ROW()-ROW($G$2),COLUMNS(drive!$A$2:$Y$402)),1,1)</f>
        <v>12</v>
      </c>
      <c r="H4989" s="5">
        <f ca="1">(VLOOKUP($B4989,weights!$A$2:$R$6,4))*VLOOKUP($B4989,weights!$A$2:$R$6,6)^C4989*(VLOOKUP($B4989,weights!$A$2:$R$6,15)*EXP(VLOOKUP($B4989,weights!$A$2:$R$6,11)*D4989)+VLOOKUP($B4989,weights!$A$2:$R$6,16)*EXP(VLOOKUP($B4989,weights!$A$2:$R$6,12)*E4989)+VLOOKUP($B4989,weights!$A$2:$R$6,17)*EXP(VLOOKUP($B4989,weights!$A$2:$R$6,13)*F4989)+VLOOKUP($B4989,weights!$A$2:$R$6,18)*EXP(VLOOKUP($B4989,weights!$A$2:$R$6,14)*G4989))</f>
        <v>0.51903645313329672</v>
      </c>
    </row>
    <row r="4990" spans="1:8" ht="12.75" x14ac:dyDescent="0.2">
      <c r="A4990">
        <f t="shared" si="0"/>
        <v>200</v>
      </c>
      <c r="B4990" t="str">
        <f t="shared" ref="B4990:C4990" si="4964">B4965</f>
        <v>supermarket</v>
      </c>
      <c r="C4990">
        <f t="shared" si="4964"/>
        <v>3</v>
      </c>
      <c r="D4990">
        <f ca="1">OFFSET(walk!$A$2:$Y$402,TRUNC((ROW()-ROW($D$2))/COLUMNS(walk!$A$2:$Y$402)),MOD(ROW()-ROW($D$2),COLUMNS(walk!$A$2:$Y$402)),1,1)</f>
        <v>59</v>
      </c>
      <c r="E4990">
        <f ca="1">OFFSET(bike!$A$2:$Y$402,TRUNC((ROW()-ROW($E$2))/COLUMNS(bike!$A$2:$Y$402)),MOD(ROW()-ROW($E$2),COLUMNS(bike!$A$2:$Y$402)),1,1)</f>
        <v>19</v>
      </c>
      <c r="F4990">
        <f ca="1">OFFSET(transit!$A$2:$Y$402,TRUNC((ROW()-ROW($F$2))/COLUMNS(transit!$A$2:$Y$402)),MOD(ROW()-ROW($F$2),COLUMNS(transit!$A$2:$Y$402)),1,1)</f>
        <v>37</v>
      </c>
      <c r="G4990">
        <f ca="1">OFFSET(drive!$A$2:$Y$402,TRUNC((ROW()-ROW($G$2))/COLUMNS(drive!$A$2:$Y$402)),MOD(ROW()-ROW($G$2),COLUMNS(drive!$A$2:$Y$402)),1,1)</f>
        <v>13</v>
      </c>
      <c r="H4990" s="5">
        <f ca="1">(VLOOKUP($B4990,weights!$A$2:$R$6,4))*VLOOKUP($B4990,weights!$A$2:$R$6,6)^C4990*(VLOOKUP($B4990,weights!$A$2:$R$6,15)*EXP(VLOOKUP($B4990,weights!$A$2:$R$6,11)*D4990)+VLOOKUP($B4990,weights!$A$2:$R$6,16)*EXP(VLOOKUP($B4990,weights!$A$2:$R$6,12)*E4990)+VLOOKUP($B4990,weights!$A$2:$R$6,17)*EXP(VLOOKUP($B4990,weights!$A$2:$R$6,13)*F4990)+VLOOKUP($B4990,weights!$A$2:$R$6,18)*EXP(VLOOKUP($B4990,weights!$A$2:$R$6,14)*G4990))</f>
        <v>0.23696560340978148</v>
      </c>
    </row>
    <row r="4991" spans="1:8" ht="12.75" x14ac:dyDescent="0.2">
      <c r="A4991">
        <f t="shared" si="0"/>
        <v>200</v>
      </c>
      <c r="B4991" t="str">
        <f t="shared" ref="B4991:C4991" si="4965">B4966</f>
        <v>supermarket</v>
      </c>
      <c r="C4991">
        <f t="shared" si="4965"/>
        <v>4</v>
      </c>
      <c r="D4991">
        <f ca="1">OFFSET(walk!$A$2:$Y$402,TRUNC((ROW()-ROW($D$2))/COLUMNS(walk!$A$2:$Y$402)),MOD(ROW()-ROW($D$2),COLUMNS(walk!$A$2:$Y$402)),1,1)</f>
        <v>75</v>
      </c>
      <c r="E4991">
        <f ca="1">OFFSET(bike!$A$2:$Y$402,TRUNC((ROW()-ROW($E$2))/COLUMNS(bike!$A$2:$Y$402)),MOD(ROW()-ROW($E$2),COLUMNS(bike!$A$2:$Y$402)),1,1)</f>
        <v>25</v>
      </c>
      <c r="F4991">
        <f ca="1">OFFSET(transit!$A$2:$Y$402,TRUNC((ROW()-ROW($F$2))/COLUMNS(transit!$A$2:$Y$402)),MOD(ROW()-ROW($F$2),COLUMNS(transit!$A$2:$Y$402)),1,1)</f>
        <v>38</v>
      </c>
      <c r="G4991">
        <f ca="1">OFFSET(drive!$A$2:$Y$402,TRUNC((ROW()-ROW($G$2))/COLUMNS(drive!$A$2:$Y$402)),MOD(ROW()-ROW($G$2),COLUMNS(drive!$A$2:$Y$402)),1,1)</f>
        <v>15</v>
      </c>
      <c r="H4991" s="5">
        <f ca="1">(VLOOKUP($B4991,weights!$A$2:$R$6,4))*VLOOKUP($B4991,weights!$A$2:$R$6,6)^C4991*(VLOOKUP($B4991,weights!$A$2:$R$6,15)*EXP(VLOOKUP($B4991,weights!$A$2:$R$6,11)*D4991)+VLOOKUP($B4991,weights!$A$2:$R$6,16)*EXP(VLOOKUP($B4991,weights!$A$2:$R$6,12)*E4991)+VLOOKUP($B4991,weights!$A$2:$R$6,17)*EXP(VLOOKUP($B4991,weights!$A$2:$R$6,13)*F4991)+VLOOKUP($B4991,weights!$A$2:$R$6,18)*EXP(VLOOKUP($B4991,weights!$A$2:$R$6,14)*G4991))</f>
        <v>8.9241432319850572E-2</v>
      </c>
    </row>
    <row r="4992" spans="1:8" ht="12.75" x14ac:dyDescent="0.2">
      <c r="A4992">
        <f t="shared" si="0"/>
        <v>200</v>
      </c>
      <c r="B4992" t="str">
        <f t="shared" ref="B4992:C4992" si="4966">B4967</f>
        <v>store</v>
      </c>
      <c r="C4992">
        <f t="shared" si="4966"/>
        <v>0</v>
      </c>
      <c r="D4992">
        <f ca="1">OFFSET(walk!$A$2:$Y$402,TRUNC((ROW()-ROW($D$2))/COLUMNS(walk!$A$2:$Y$402)),MOD(ROW()-ROW($D$2),COLUMNS(walk!$A$2:$Y$402)),1,1)</f>
        <v>4</v>
      </c>
      <c r="E4992">
        <f ca="1">OFFSET(bike!$A$2:$Y$402,TRUNC((ROW()-ROW($E$2))/COLUMNS(bike!$A$2:$Y$402)),MOD(ROW()-ROW($E$2),COLUMNS(bike!$A$2:$Y$402)),1,1)</f>
        <v>1</v>
      </c>
      <c r="F4992">
        <f ca="1">OFFSET(transit!$A$2:$Y$402,TRUNC((ROW()-ROW($F$2))/COLUMNS(transit!$A$2:$Y$402)),MOD(ROW()-ROW($F$2),COLUMNS(transit!$A$2:$Y$402)),1,1)</f>
        <v>4</v>
      </c>
      <c r="G4992">
        <f ca="1">OFFSET(drive!$A$2:$Y$402,TRUNC((ROW()-ROW($G$2))/COLUMNS(drive!$A$2:$Y$402)),MOD(ROW()-ROW($G$2),COLUMNS(drive!$A$2:$Y$402)),1,1)</f>
        <v>1</v>
      </c>
      <c r="H4992" s="5">
        <f ca="1">(VLOOKUP($B4992,weights!$A$2:$R$6,4))*VLOOKUP($B4992,weights!$A$2:$R$6,6)^C4992*(VLOOKUP($B4992,weights!$A$2:$R$6,15)*EXP(VLOOKUP($B4992,weights!$A$2:$R$6,11)*D4992)+VLOOKUP($B4992,weights!$A$2:$R$6,16)*EXP(VLOOKUP($B4992,weights!$A$2:$R$6,12)*E4992)+VLOOKUP($B4992,weights!$A$2:$R$6,17)*EXP(VLOOKUP($B4992,weights!$A$2:$R$6,13)*F4992)+VLOOKUP($B4992,weights!$A$2:$R$6,18)*EXP(VLOOKUP($B4992,weights!$A$2:$R$6,14)*G4992))</f>
        <v>22.338230552247637</v>
      </c>
    </row>
    <row r="4993" spans="1:8" ht="12.75" x14ac:dyDescent="0.2">
      <c r="A4993">
        <f t="shared" si="0"/>
        <v>200</v>
      </c>
      <c r="B4993" t="str">
        <f t="shared" ref="B4993:C4993" si="4967">B4968</f>
        <v>store</v>
      </c>
      <c r="C4993">
        <f t="shared" si="4967"/>
        <v>1</v>
      </c>
      <c r="D4993">
        <f ca="1">OFFSET(walk!$A$2:$Y$402,TRUNC((ROW()-ROW($D$2))/COLUMNS(walk!$A$2:$Y$402)),MOD(ROW()-ROW($D$2),COLUMNS(walk!$A$2:$Y$402)),1,1)</f>
        <v>4</v>
      </c>
      <c r="E4993">
        <f ca="1">OFFSET(bike!$A$2:$Y$402,TRUNC((ROW()-ROW($E$2))/COLUMNS(bike!$A$2:$Y$402)),MOD(ROW()-ROW($E$2),COLUMNS(bike!$A$2:$Y$402)),1,1)</f>
        <v>1</v>
      </c>
      <c r="F4993">
        <f ca="1">OFFSET(transit!$A$2:$Y$402,TRUNC((ROW()-ROW($F$2))/COLUMNS(transit!$A$2:$Y$402)),MOD(ROW()-ROW($F$2),COLUMNS(transit!$A$2:$Y$402)),1,1)</f>
        <v>4</v>
      </c>
      <c r="G4993">
        <f ca="1">OFFSET(drive!$A$2:$Y$402,TRUNC((ROW()-ROW($G$2))/COLUMNS(drive!$A$2:$Y$402)),MOD(ROW()-ROW($G$2),COLUMNS(drive!$A$2:$Y$402)),1,1)</f>
        <v>1</v>
      </c>
      <c r="H4993" s="5">
        <f ca="1">(VLOOKUP($B4993,weights!$A$2:$R$6,4))*VLOOKUP($B4993,weights!$A$2:$R$6,6)^C4993*(VLOOKUP($B4993,weights!$A$2:$R$6,15)*EXP(VLOOKUP($B4993,weights!$A$2:$R$6,11)*D4993)+VLOOKUP($B4993,weights!$A$2:$R$6,16)*EXP(VLOOKUP($B4993,weights!$A$2:$R$6,12)*E4993)+VLOOKUP($B4993,weights!$A$2:$R$6,17)*EXP(VLOOKUP($B4993,weights!$A$2:$R$6,13)*F4993)+VLOOKUP($B4993,weights!$A$2:$R$6,18)*EXP(VLOOKUP($B4993,weights!$A$2:$R$6,14)*G4993))</f>
        <v>15.065318279422829</v>
      </c>
    </row>
    <row r="4994" spans="1:8" ht="12.75" x14ac:dyDescent="0.2">
      <c r="A4994">
        <f t="shared" si="0"/>
        <v>200</v>
      </c>
      <c r="B4994" t="str">
        <f t="shared" ref="B4994:C4994" si="4968">B4969</f>
        <v>store</v>
      </c>
      <c r="C4994">
        <f t="shared" si="4968"/>
        <v>2</v>
      </c>
      <c r="D4994">
        <f ca="1">OFFSET(walk!$A$2:$Y$402,TRUNC((ROW()-ROW($D$2))/COLUMNS(walk!$A$2:$Y$402)),MOD(ROW()-ROW($D$2),COLUMNS(walk!$A$2:$Y$402)),1,1)</f>
        <v>16</v>
      </c>
      <c r="E4994">
        <f ca="1">OFFSET(bike!$A$2:$Y$402,TRUNC((ROW()-ROW($E$2))/COLUMNS(bike!$A$2:$Y$402)),MOD(ROW()-ROW($E$2),COLUMNS(bike!$A$2:$Y$402)),1,1)</f>
        <v>4</v>
      </c>
      <c r="F4994">
        <f ca="1">OFFSET(transit!$A$2:$Y$402,TRUNC((ROW()-ROW($F$2))/COLUMNS(transit!$A$2:$Y$402)),MOD(ROW()-ROW($F$2),COLUMNS(transit!$A$2:$Y$402)),1,1)</f>
        <v>8</v>
      </c>
      <c r="G4994">
        <f ca="1">OFFSET(drive!$A$2:$Y$402,TRUNC((ROW()-ROW($G$2))/COLUMNS(drive!$A$2:$Y$402)),MOD(ROW()-ROW($G$2),COLUMNS(drive!$A$2:$Y$402)),1,1)</f>
        <v>3</v>
      </c>
      <c r="H4994" s="5">
        <f ca="1">(VLOOKUP($B4994,weights!$A$2:$R$6,4))*VLOOKUP($B4994,weights!$A$2:$R$6,6)^C4994*(VLOOKUP($B4994,weights!$A$2:$R$6,15)*EXP(VLOOKUP($B4994,weights!$A$2:$R$6,11)*D4994)+VLOOKUP($B4994,weights!$A$2:$R$6,16)*EXP(VLOOKUP($B4994,weights!$A$2:$R$6,12)*E4994)+VLOOKUP($B4994,weights!$A$2:$R$6,17)*EXP(VLOOKUP($B4994,weights!$A$2:$R$6,13)*F4994)+VLOOKUP($B4994,weights!$A$2:$R$6,18)*EXP(VLOOKUP($B4994,weights!$A$2:$R$6,14)*G4994))</f>
        <v>3.5019262626170971</v>
      </c>
    </row>
    <row r="4995" spans="1:8" ht="12.75" x14ac:dyDescent="0.2">
      <c r="A4995">
        <f t="shared" si="0"/>
        <v>200</v>
      </c>
      <c r="B4995" t="str">
        <f t="shared" ref="B4995:C4995" si="4969">B4970</f>
        <v>store</v>
      </c>
      <c r="C4995">
        <f t="shared" si="4969"/>
        <v>3</v>
      </c>
      <c r="D4995">
        <f ca="1">OFFSET(walk!$A$2:$Y$402,TRUNC((ROW()-ROW($D$2))/COLUMNS(walk!$A$2:$Y$402)),MOD(ROW()-ROW($D$2),COLUMNS(walk!$A$2:$Y$402)),1,1)</f>
        <v>17</v>
      </c>
      <c r="E4995">
        <f ca="1">OFFSET(bike!$A$2:$Y$402,TRUNC((ROW()-ROW($E$2))/COLUMNS(bike!$A$2:$Y$402)),MOD(ROW()-ROW($E$2),COLUMNS(bike!$A$2:$Y$402)),1,1)</f>
        <v>5</v>
      </c>
      <c r="F4995">
        <f ca="1">OFFSET(transit!$A$2:$Y$402,TRUNC((ROW()-ROW($F$2))/COLUMNS(transit!$A$2:$Y$402)),MOD(ROW()-ROW($F$2),COLUMNS(transit!$A$2:$Y$402)),1,1)</f>
        <v>9</v>
      </c>
      <c r="G4995">
        <f ca="1">OFFSET(drive!$A$2:$Y$402,TRUNC((ROW()-ROW($G$2))/COLUMNS(drive!$A$2:$Y$402)),MOD(ROW()-ROW($G$2),COLUMNS(drive!$A$2:$Y$402)),1,1)</f>
        <v>4</v>
      </c>
      <c r="H4995" s="5">
        <f ca="1">(VLOOKUP($B4995,weights!$A$2:$R$6,4))*VLOOKUP($B4995,weights!$A$2:$R$6,6)^C4995*(VLOOKUP($B4995,weights!$A$2:$R$6,15)*EXP(VLOOKUP($B4995,weights!$A$2:$R$6,11)*D4995)+VLOOKUP($B4995,weights!$A$2:$R$6,16)*EXP(VLOOKUP($B4995,weights!$A$2:$R$6,12)*E4995)+VLOOKUP($B4995,weights!$A$2:$R$6,17)*EXP(VLOOKUP($B4995,weights!$A$2:$R$6,13)*F4995)+VLOOKUP($B4995,weights!$A$2:$R$6,18)*EXP(VLOOKUP($B4995,weights!$A$2:$R$6,14)*G4995))</f>
        <v>1.6740042079155548</v>
      </c>
    </row>
    <row r="4996" spans="1:8" ht="12.75" x14ac:dyDescent="0.2">
      <c r="A4996">
        <f t="shared" si="0"/>
        <v>200</v>
      </c>
      <c r="B4996" t="str">
        <f t="shared" ref="B4996:C4996" si="4970">B4971</f>
        <v>store</v>
      </c>
      <c r="C4996">
        <f t="shared" si="4970"/>
        <v>4</v>
      </c>
      <c r="D4996">
        <f ca="1">OFFSET(walk!$A$2:$Y$402,TRUNC((ROW()-ROW($D$2))/COLUMNS(walk!$A$2:$Y$402)),MOD(ROW()-ROW($D$2),COLUMNS(walk!$A$2:$Y$402)),1,1)</f>
        <v>18</v>
      </c>
      <c r="E4996">
        <f ca="1">OFFSET(bike!$A$2:$Y$402,TRUNC((ROW()-ROW($E$2))/COLUMNS(bike!$A$2:$Y$402)),MOD(ROW()-ROW($E$2),COLUMNS(bike!$A$2:$Y$402)),1,1)</f>
        <v>6</v>
      </c>
      <c r="F4996">
        <f ca="1">OFFSET(transit!$A$2:$Y$402,TRUNC((ROW()-ROW($F$2))/COLUMNS(transit!$A$2:$Y$402)),MOD(ROW()-ROW($F$2),COLUMNS(transit!$A$2:$Y$402)),1,1)</f>
        <v>9</v>
      </c>
      <c r="G4996">
        <f ca="1">OFFSET(drive!$A$2:$Y$402,TRUNC((ROW()-ROW($G$2))/COLUMNS(drive!$A$2:$Y$402)),MOD(ROW()-ROW($G$2),COLUMNS(drive!$A$2:$Y$402)),1,1)</f>
        <v>4</v>
      </c>
      <c r="H4996" s="5">
        <f ca="1">(VLOOKUP($B4996,weights!$A$2:$R$6,4))*VLOOKUP($B4996,weights!$A$2:$R$6,6)^C4996*(VLOOKUP($B4996,weights!$A$2:$R$6,15)*EXP(VLOOKUP($B4996,weights!$A$2:$R$6,11)*D4996)+VLOOKUP($B4996,weights!$A$2:$R$6,16)*EXP(VLOOKUP($B4996,weights!$A$2:$R$6,12)*E4996)+VLOOKUP($B4996,weights!$A$2:$R$6,17)*EXP(VLOOKUP($B4996,weights!$A$2:$R$6,13)*F4996)+VLOOKUP($B4996,weights!$A$2:$R$6,18)*EXP(VLOOKUP($B4996,weights!$A$2:$R$6,14)*G4996))</f>
        <v>0.99180342960579304</v>
      </c>
    </row>
    <row r="4997" spans="1:8" ht="12.75" x14ac:dyDescent="0.2">
      <c r="A4997">
        <f t="shared" si="0"/>
        <v>200</v>
      </c>
      <c r="B4997" t="str">
        <f t="shared" ref="B4997:C4997" si="4971">B4972</f>
        <v>pharmacy</v>
      </c>
      <c r="C4997">
        <f t="shared" si="4971"/>
        <v>0</v>
      </c>
      <c r="D4997">
        <f ca="1">OFFSET(walk!$A$2:$Y$402,TRUNC((ROW()-ROW($D$2))/COLUMNS(walk!$A$2:$Y$402)),MOD(ROW()-ROW($D$2),COLUMNS(walk!$A$2:$Y$402)),1,1)</f>
        <v>8</v>
      </c>
      <c r="E4997">
        <f ca="1">OFFSET(bike!$A$2:$Y$402,TRUNC((ROW()-ROW($E$2))/COLUMNS(bike!$A$2:$Y$402)),MOD(ROW()-ROW($E$2),COLUMNS(bike!$A$2:$Y$402)),1,1)</f>
        <v>2</v>
      </c>
      <c r="F4997">
        <f ca="1">OFFSET(transit!$A$2:$Y$402,TRUNC((ROW()-ROW($F$2))/COLUMNS(transit!$A$2:$Y$402)),MOD(ROW()-ROW($F$2),COLUMNS(transit!$A$2:$Y$402)),1,1)</f>
        <v>8</v>
      </c>
      <c r="G4997">
        <f ca="1">OFFSET(drive!$A$2:$Y$402,TRUNC((ROW()-ROW($G$2))/COLUMNS(drive!$A$2:$Y$402)),MOD(ROW()-ROW($G$2),COLUMNS(drive!$A$2:$Y$402)),1,1)</f>
        <v>2</v>
      </c>
      <c r="H4997" s="5">
        <f ca="1">(VLOOKUP($B4997,weights!$A$2:$R$6,4))*VLOOKUP($B4997,weights!$A$2:$R$6,6)^C4997*(VLOOKUP($B4997,weights!$A$2:$R$6,15)*EXP(VLOOKUP($B4997,weights!$A$2:$R$6,11)*D4997)+VLOOKUP($B4997,weights!$A$2:$R$6,16)*EXP(VLOOKUP($B4997,weights!$A$2:$R$6,12)*E4997)+VLOOKUP($B4997,weights!$A$2:$R$6,17)*EXP(VLOOKUP($B4997,weights!$A$2:$R$6,13)*F4997)+VLOOKUP($B4997,weights!$A$2:$R$6,18)*EXP(VLOOKUP($B4997,weights!$A$2:$R$6,14)*G4997))</f>
        <v>8.3055173511621714</v>
      </c>
    </row>
    <row r="4998" spans="1:8" ht="12.75" x14ac:dyDescent="0.2">
      <c r="A4998">
        <f t="shared" si="0"/>
        <v>200</v>
      </c>
      <c r="B4998" t="str">
        <f t="shared" ref="B4998:C4998" si="4972">B4973</f>
        <v>pharmacy</v>
      </c>
      <c r="C4998">
        <f t="shared" si="4972"/>
        <v>1</v>
      </c>
      <c r="D4998">
        <f ca="1">OFFSET(walk!$A$2:$Y$402,TRUNC((ROW()-ROW($D$2))/COLUMNS(walk!$A$2:$Y$402)),MOD(ROW()-ROW($D$2),COLUMNS(walk!$A$2:$Y$402)),1,1)</f>
        <v>11</v>
      </c>
      <c r="E4998">
        <f ca="1">OFFSET(bike!$A$2:$Y$402,TRUNC((ROW()-ROW($E$2))/COLUMNS(bike!$A$2:$Y$402)),MOD(ROW()-ROW($E$2),COLUMNS(bike!$A$2:$Y$402)),1,1)</f>
        <v>6</v>
      </c>
      <c r="F4998">
        <f ca="1">OFFSET(transit!$A$2:$Y$402,TRUNC((ROW()-ROW($F$2))/COLUMNS(transit!$A$2:$Y$402)),MOD(ROW()-ROW($F$2),COLUMNS(transit!$A$2:$Y$402)),1,1)</f>
        <v>11</v>
      </c>
      <c r="G4998">
        <f ca="1">OFFSET(drive!$A$2:$Y$402,TRUNC((ROW()-ROW($G$2))/COLUMNS(drive!$A$2:$Y$402)),MOD(ROW()-ROW($G$2),COLUMNS(drive!$A$2:$Y$402)),1,1)</f>
        <v>3</v>
      </c>
      <c r="H4998" s="5">
        <f ca="1">(VLOOKUP($B4998,weights!$A$2:$R$6,4))*VLOOKUP($B4998,weights!$A$2:$R$6,6)^C4998*(VLOOKUP($B4998,weights!$A$2:$R$6,15)*EXP(VLOOKUP($B4998,weights!$A$2:$R$6,11)*D4998)+VLOOKUP($B4998,weights!$A$2:$R$6,16)*EXP(VLOOKUP($B4998,weights!$A$2:$R$6,12)*E4998)+VLOOKUP($B4998,weights!$A$2:$R$6,17)*EXP(VLOOKUP($B4998,weights!$A$2:$R$6,13)*F4998)+VLOOKUP($B4998,weights!$A$2:$R$6,18)*EXP(VLOOKUP($B4998,weights!$A$2:$R$6,14)*G4998))</f>
        <v>2.2468163921310786</v>
      </c>
    </row>
    <row r="4999" spans="1:8" ht="12.75" x14ac:dyDescent="0.2">
      <c r="A4999">
        <f t="shared" si="0"/>
        <v>200</v>
      </c>
      <c r="B4999" t="str">
        <f t="shared" ref="B4999:C4999" si="4973">B4974</f>
        <v>pharmacy</v>
      </c>
      <c r="C4999">
        <f t="shared" si="4973"/>
        <v>2</v>
      </c>
      <c r="D4999">
        <f ca="1">OFFSET(walk!$A$2:$Y$402,TRUNC((ROW()-ROW($D$2))/COLUMNS(walk!$A$2:$Y$402)),MOD(ROW()-ROW($D$2),COLUMNS(walk!$A$2:$Y$402)),1,1)</f>
        <v>11</v>
      </c>
      <c r="E4999">
        <f ca="1">OFFSET(bike!$A$2:$Y$402,TRUNC((ROW()-ROW($E$2))/COLUMNS(bike!$A$2:$Y$402)),MOD(ROW()-ROW($E$2),COLUMNS(bike!$A$2:$Y$402)),1,1)</f>
        <v>6</v>
      </c>
      <c r="F4999">
        <f ca="1">OFFSET(transit!$A$2:$Y$402,TRUNC((ROW()-ROW($F$2))/COLUMNS(transit!$A$2:$Y$402)),MOD(ROW()-ROW($F$2),COLUMNS(transit!$A$2:$Y$402)),1,1)</f>
        <v>11</v>
      </c>
      <c r="G4999">
        <f ca="1">OFFSET(drive!$A$2:$Y$402,TRUNC((ROW()-ROW($G$2))/COLUMNS(drive!$A$2:$Y$402)),MOD(ROW()-ROW($G$2),COLUMNS(drive!$A$2:$Y$402)),1,1)</f>
        <v>3</v>
      </c>
      <c r="H4999" s="5">
        <f ca="1">(VLOOKUP($B4999,weights!$A$2:$R$6,4))*VLOOKUP($B4999,weights!$A$2:$R$6,6)^C4999*(VLOOKUP($B4999,weights!$A$2:$R$6,15)*EXP(VLOOKUP($B4999,weights!$A$2:$R$6,11)*D4999)+VLOOKUP($B4999,weights!$A$2:$R$6,16)*EXP(VLOOKUP($B4999,weights!$A$2:$R$6,12)*E4999)+VLOOKUP($B4999,weights!$A$2:$R$6,17)*EXP(VLOOKUP($B4999,weights!$A$2:$R$6,13)*F4999)+VLOOKUP($B4999,weights!$A$2:$R$6,18)*EXP(VLOOKUP($B4999,weights!$A$2:$R$6,14)*G4999))</f>
        <v>1.0818004851001493</v>
      </c>
    </row>
    <row r="5000" spans="1:8" ht="12.75" x14ac:dyDescent="0.2">
      <c r="A5000">
        <f t="shared" si="0"/>
        <v>200</v>
      </c>
      <c r="B5000" t="str">
        <f t="shared" ref="B5000:C5000" si="4974">B4975</f>
        <v>bank</v>
      </c>
      <c r="C5000">
        <f t="shared" si="4974"/>
        <v>0</v>
      </c>
      <c r="D5000">
        <f ca="1">OFFSET(walk!$A$2:$Y$402,TRUNC((ROW()-ROW($D$2))/COLUMNS(walk!$A$2:$Y$402)),MOD(ROW()-ROW($D$2),COLUMNS(walk!$A$2:$Y$402)),1,1)</f>
        <v>21</v>
      </c>
      <c r="E5000">
        <f ca="1">OFFSET(bike!$A$2:$Y$402,TRUNC((ROW()-ROW($E$2))/COLUMNS(bike!$A$2:$Y$402)),MOD(ROW()-ROW($E$2),COLUMNS(bike!$A$2:$Y$402)),1,1)</f>
        <v>7</v>
      </c>
      <c r="F5000">
        <f ca="1">OFFSET(transit!$A$2:$Y$402,TRUNC((ROW()-ROW($F$2))/COLUMNS(transit!$A$2:$Y$402)),MOD(ROW()-ROW($F$2),COLUMNS(transit!$A$2:$Y$402)),1,1)</f>
        <v>21</v>
      </c>
      <c r="G5000">
        <f ca="1">OFFSET(drive!$A$2:$Y$402,TRUNC((ROW()-ROW($G$2))/COLUMNS(drive!$A$2:$Y$402)),MOD(ROW()-ROW($G$2),COLUMNS(drive!$A$2:$Y$402)),1,1)</f>
        <v>6</v>
      </c>
      <c r="H5000" s="5">
        <f ca="1">(VLOOKUP($B5000,weights!$A$2:$R$6,4))*VLOOKUP($B5000,weights!$A$2:$R$6,6)^C5000*(VLOOKUP($B5000,weights!$A$2:$R$6,15)*EXP(VLOOKUP($B5000,weights!$A$2:$R$6,11)*D5000)+VLOOKUP($B5000,weights!$A$2:$R$6,16)*EXP(VLOOKUP($B5000,weights!$A$2:$R$6,12)*E5000)+VLOOKUP($B5000,weights!$A$2:$R$6,17)*EXP(VLOOKUP($B5000,weights!$A$2:$R$6,13)*F5000)+VLOOKUP($B5000,weights!$A$2:$R$6,18)*EXP(VLOOKUP($B5000,weights!$A$2:$R$6,14)*G5000))</f>
        <v>2.5671017494486033</v>
      </c>
    </row>
    <row r="5001" spans="1:8" ht="12.75" x14ac:dyDescent="0.2">
      <c r="A5001">
        <f t="shared" si="0"/>
        <v>200</v>
      </c>
      <c r="B5001" t="str">
        <f t="shared" ref="B5001:C5001" si="4975">B4976</f>
        <v>bank</v>
      </c>
      <c r="C5001">
        <f t="shared" si="4975"/>
        <v>1</v>
      </c>
      <c r="D5001">
        <f ca="1">OFFSET(walk!$A$2:$Y$402,TRUNC((ROW()-ROW($D$2))/COLUMNS(walk!$A$2:$Y$402)),MOD(ROW()-ROW($D$2),COLUMNS(walk!$A$2:$Y$402)),1,1)</f>
        <v>38</v>
      </c>
      <c r="E5001">
        <f ca="1">OFFSET(bike!$A$2:$Y$402,TRUNC((ROW()-ROW($E$2))/COLUMNS(bike!$A$2:$Y$402)),MOD(ROW()-ROW($E$2),COLUMNS(bike!$A$2:$Y$402)),1,1)</f>
        <v>12</v>
      </c>
      <c r="F5001">
        <f ca="1">OFFSET(transit!$A$2:$Y$402,TRUNC((ROW()-ROW($F$2))/COLUMNS(transit!$A$2:$Y$402)),MOD(ROW()-ROW($F$2),COLUMNS(transit!$A$2:$Y$402)),1,1)</f>
        <v>34</v>
      </c>
      <c r="G5001">
        <f ca="1">OFFSET(drive!$A$2:$Y$402,TRUNC((ROW()-ROW($G$2))/COLUMNS(drive!$A$2:$Y$402)),MOD(ROW()-ROW($G$2),COLUMNS(drive!$A$2:$Y$402)),1,1)</f>
        <v>7</v>
      </c>
      <c r="H5001" s="5">
        <f ca="1">(VLOOKUP($B5001,weights!$A$2:$R$6,4))*VLOOKUP($B5001,weights!$A$2:$R$6,6)^C5001*(VLOOKUP($B5001,weights!$A$2:$R$6,15)*EXP(VLOOKUP($B5001,weights!$A$2:$R$6,11)*D5001)+VLOOKUP($B5001,weights!$A$2:$R$6,16)*EXP(VLOOKUP($B5001,weights!$A$2:$R$6,12)*E5001)+VLOOKUP($B5001,weights!$A$2:$R$6,17)*EXP(VLOOKUP($B5001,weights!$A$2:$R$6,13)*F5001)+VLOOKUP($B5001,weights!$A$2:$R$6,18)*EXP(VLOOKUP($B5001,weights!$A$2:$R$6,14)*G5001))</f>
        <v>0.57520273809842748</v>
      </c>
    </row>
    <row r="5002" spans="1:8" ht="12.75" x14ac:dyDescent="0.2">
      <c r="A5002">
        <f t="shared" si="0"/>
        <v>201</v>
      </c>
      <c r="B5002" t="str">
        <f t="shared" ref="B5002:C5002" si="4976">B4977</f>
        <v>restaurant</v>
      </c>
      <c r="C5002">
        <f t="shared" si="4976"/>
        <v>0</v>
      </c>
      <c r="D5002">
        <f ca="1">OFFSET(walk!$A$2:$Y$402,TRUNC((ROW()-ROW($D$2))/COLUMNS(walk!$A$2:$Y$402)),MOD(ROW()-ROW($D$2),COLUMNS(walk!$A$2:$Y$402)),1,1)</f>
        <v>11</v>
      </c>
      <c r="E5002">
        <f ca="1">OFFSET(bike!$A$2:$Y$402,TRUNC((ROW()-ROW($E$2))/COLUMNS(bike!$A$2:$Y$402)),MOD(ROW()-ROW($E$2),COLUMNS(bike!$A$2:$Y$402)),1,1)</f>
        <v>3</v>
      </c>
      <c r="F5002">
        <f ca="1">OFFSET(transit!$A$2:$Y$402,TRUNC((ROW()-ROW($F$2))/COLUMNS(transit!$A$2:$Y$402)),MOD(ROW()-ROW($F$2),COLUMNS(transit!$A$2:$Y$402)),1,1)</f>
        <v>11</v>
      </c>
      <c r="G5002">
        <f ca="1">OFFSET(drive!$A$2:$Y$402,TRUNC((ROW()-ROW($G$2))/COLUMNS(drive!$A$2:$Y$402)),MOD(ROW()-ROW($G$2),COLUMNS(drive!$A$2:$Y$402)),1,1)</f>
        <v>2</v>
      </c>
      <c r="H5002" s="5">
        <f ca="1">(VLOOKUP($B5002,weights!$A$2:$R$6,4))*VLOOKUP($B5002,weights!$A$2:$R$6,6)^C5002*(VLOOKUP($B5002,weights!$A$2:$R$6,15)*EXP(VLOOKUP($B5002,weights!$A$2:$R$6,11)*D5002)+VLOOKUP($B5002,weights!$A$2:$R$6,16)*EXP(VLOOKUP($B5002,weights!$A$2:$R$6,12)*E5002)+VLOOKUP($B5002,weights!$A$2:$R$6,17)*EXP(VLOOKUP($B5002,weights!$A$2:$R$6,13)*F5002)+VLOOKUP($B5002,weights!$A$2:$R$6,18)*EXP(VLOOKUP($B5002,weights!$A$2:$R$6,14)*G5002))</f>
        <v>24.86624683832186</v>
      </c>
    </row>
    <row r="5003" spans="1:8" ht="12.75" x14ac:dyDescent="0.2">
      <c r="A5003">
        <f t="shared" si="0"/>
        <v>201</v>
      </c>
      <c r="B5003" t="str">
        <f t="shared" ref="B5003:C5003" si="4977">B4978</f>
        <v>restaurant</v>
      </c>
      <c r="C5003">
        <f t="shared" si="4977"/>
        <v>1</v>
      </c>
      <c r="D5003">
        <f ca="1">OFFSET(walk!$A$2:$Y$402,TRUNC((ROW()-ROW($D$2))/COLUMNS(walk!$A$2:$Y$402)),MOD(ROW()-ROW($D$2),COLUMNS(walk!$A$2:$Y$402)),1,1)</f>
        <v>12</v>
      </c>
      <c r="E5003">
        <f ca="1">OFFSET(bike!$A$2:$Y$402,TRUNC((ROW()-ROW($E$2))/COLUMNS(bike!$A$2:$Y$402)),MOD(ROW()-ROW($E$2),COLUMNS(bike!$A$2:$Y$402)),1,1)</f>
        <v>3</v>
      </c>
      <c r="F5003">
        <f ca="1">OFFSET(transit!$A$2:$Y$402,TRUNC((ROW()-ROW($F$2))/COLUMNS(transit!$A$2:$Y$402)),MOD(ROW()-ROW($F$2),COLUMNS(transit!$A$2:$Y$402)),1,1)</f>
        <v>11</v>
      </c>
      <c r="G5003">
        <f ca="1">OFFSET(drive!$A$2:$Y$402,TRUNC((ROW()-ROW($G$2))/COLUMNS(drive!$A$2:$Y$402)),MOD(ROW()-ROW($G$2),COLUMNS(drive!$A$2:$Y$402)),1,1)</f>
        <v>3</v>
      </c>
      <c r="H5003" s="5">
        <f ca="1">(VLOOKUP($B5003,weights!$A$2:$R$6,4))*VLOOKUP($B5003,weights!$A$2:$R$6,6)^C5003*(VLOOKUP($B5003,weights!$A$2:$R$6,15)*EXP(VLOOKUP($B5003,weights!$A$2:$R$6,11)*D5003)+VLOOKUP($B5003,weights!$A$2:$R$6,16)*EXP(VLOOKUP($B5003,weights!$A$2:$R$6,12)*E5003)+VLOOKUP($B5003,weights!$A$2:$R$6,17)*EXP(VLOOKUP($B5003,weights!$A$2:$R$6,13)*F5003)+VLOOKUP($B5003,weights!$A$2:$R$6,18)*EXP(VLOOKUP($B5003,weights!$A$2:$R$6,14)*G5003))</f>
        <v>20.372636175856734</v>
      </c>
    </row>
    <row r="5004" spans="1:8" ht="12.75" x14ac:dyDescent="0.2">
      <c r="A5004">
        <f t="shared" si="0"/>
        <v>201</v>
      </c>
      <c r="B5004" t="str">
        <f t="shared" ref="B5004:C5004" si="4978">B4979</f>
        <v>restaurant</v>
      </c>
      <c r="C5004">
        <f t="shared" si="4978"/>
        <v>2</v>
      </c>
      <c r="D5004">
        <f ca="1">OFFSET(walk!$A$2:$Y$402,TRUNC((ROW()-ROW($D$2))/COLUMNS(walk!$A$2:$Y$402)),MOD(ROW()-ROW($D$2),COLUMNS(walk!$A$2:$Y$402)),1,1)</f>
        <v>12</v>
      </c>
      <c r="E5004">
        <f ca="1">OFFSET(bike!$A$2:$Y$402,TRUNC((ROW()-ROW($E$2))/COLUMNS(bike!$A$2:$Y$402)),MOD(ROW()-ROW($E$2),COLUMNS(bike!$A$2:$Y$402)),1,1)</f>
        <v>3</v>
      </c>
      <c r="F5004">
        <f ca="1">OFFSET(transit!$A$2:$Y$402,TRUNC((ROW()-ROW($F$2))/COLUMNS(transit!$A$2:$Y$402)),MOD(ROW()-ROW($F$2),COLUMNS(transit!$A$2:$Y$402)),1,1)</f>
        <v>11</v>
      </c>
      <c r="G5004">
        <f ca="1">OFFSET(drive!$A$2:$Y$402,TRUNC((ROW()-ROW($G$2))/COLUMNS(drive!$A$2:$Y$402)),MOD(ROW()-ROW($G$2),COLUMNS(drive!$A$2:$Y$402)),1,1)</f>
        <v>3</v>
      </c>
      <c r="H5004" s="5">
        <f ca="1">(VLOOKUP($B5004,weights!$A$2:$R$6,4))*VLOOKUP($B5004,weights!$A$2:$R$6,6)^C5004*(VLOOKUP($B5004,weights!$A$2:$R$6,15)*EXP(VLOOKUP($B5004,weights!$A$2:$R$6,11)*D5004)+VLOOKUP($B5004,weights!$A$2:$R$6,16)*EXP(VLOOKUP($B5004,weights!$A$2:$R$6,12)*E5004)+VLOOKUP($B5004,weights!$A$2:$R$6,17)*EXP(VLOOKUP($B5004,weights!$A$2:$R$6,13)*F5004)+VLOOKUP($B5004,weights!$A$2:$R$6,18)*EXP(VLOOKUP($B5004,weights!$A$2:$R$6,14)*G5004))</f>
        <v>18.259918350212331</v>
      </c>
    </row>
    <row r="5005" spans="1:8" ht="12.75" x14ac:dyDescent="0.2">
      <c r="A5005">
        <f t="shared" si="0"/>
        <v>201</v>
      </c>
      <c r="B5005" t="str">
        <f t="shared" ref="B5005:C5005" si="4979">B4980</f>
        <v>restaurant</v>
      </c>
      <c r="C5005">
        <f t="shared" si="4979"/>
        <v>3</v>
      </c>
      <c r="D5005">
        <f ca="1">OFFSET(walk!$A$2:$Y$402,TRUNC((ROW()-ROW($D$2))/COLUMNS(walk!$A$2:$Y$402)),MOD(ROW()-ROW($D$2),COLUMNS(walk!$A$2:$Y$402)),1,1)</f>
        <v>13</v>
      </c>
      <c r="E5005">
        <f ca="1">OFFSET(bike!$A$2:$Y$402,TRUNC((ROW()-ROW($E$2))/COLUMNS(bike!$A$2:$Y$402)),MOD(ROW()-ROW($E$2),COLUMNS(bike!$A$2:$Y$402)),1,1)</f>
        <v>4</v>
      </c>
      <c r="F5005">
        <f ca="1">OFFSET(transit!$A$2:$Y$402,TRUNC((ROW()-ROW($F$2))/COLUMNS(transit!$A$2:$Y$402)),MOD(ROW()-ROW($F$2),COLUMNS(transit!$A$2:$Y$402)),1,1)</f>
        <v>12</v>
      </c>
      <c r="G5005">
        <f ca="1">OFFSET(drive!$A$2:$Y$402,TRUNC((ROW()-ROW($G$2))/COLUMNS(drive!$A$2:$Y$402)),MOD(ROW()-ROW($G$2),COLUMNS(drive!$A$2:$Y$402)),1,1)</f>
        <v>4</v>
      </c>
      <c r="H5005" s="5">
        <f ca="1">(VLOOKUP($B5005,weights!$A$2:$R$6,4))*VLOOKUP($B5005,weights!$A$2:$R$6,6)^C5005*(VLOOKUP($B5005,weights!$A$2:$R$6,15)*EXP(VLOOKUP($B5005,weights!$A$2:$R$6,11)*D5005)+VLOOKUP($B5005,weights!$A$2:$R$6,16)*EXP(VLOOKUP($B5005,weights!$A$2:$R$6,12)*E5005)+VLOOKUP($B5005,weights!$A$2:$R$6,17)*EXP(VLOOKUP($B5005,weights!$A$2:$R$6,13)*F5005)+VLOOKUP($B5005,weights!$A$2:$R$6,18)*EXP(VLOOKUP($B5005,weights!$A$2:$R$6,14)*G5005))</f>
        <v>13.565461151883067</v>
      </c>
    </row>
    <row r="5006" spans="1:8" ht="12.75" x14ac:dyDescent="0.2">
      <c r="A5006">
        <f t="shared" si="0"/>
        <v>201</v>
      </c>
      <c r="B5006" t="str">
        <f t="shared" ref="B5006:C5006" si="4980">B4981</f>
        <v>restaurant</v>
      </c>
      <c r="C5006">
        <f t="shared" si="4980"/>
        <v>4</v>
      </c>
      <c r="D5006">
        <f ca="1">OFFSET(walk!$A$2:$Y$402,TRUNC((ROW()-ROW($D$2))/COLUMNS(walk!$A$2:$Y$402)),MOD(ROW()-ROW($D$2),COLUMNS(walk!$A$2:$Y$402)),1,1)</f>
        <v>16</v>
      </c>
      <c r="E5006">
        <f ca="1">OFFSET(bike!$A$2:$Y$402,TRUNC((ROW()-ROW($E$2))/COLUMNS(bike!$A$2:$Y$402)),MOD(ROW()-ROW($E$2),COLUMNS(bike!$A$2:$Y$402)),1,1)</f>
        <v>4</v>
      </c>
      <c r="F5006">
        <f ca="1">OFFSET(transit!$A$2:$Y$402,TRUNC((ROW()-ROW($F$2))/COLUMNS(transit!$A$2:$Y$402)),MOD(ROW()-ROW($F$2),COLUMNS(transit!$A$2:$Y$402)),1,1)</f>
        <v>12</v>
      </c>
      <c r="G5006">
        <f ca="1">OFFSET(drive!$A$2:$Y$402,TRUNC((ROW()-ROW($G$2))/COLUMNS(drive!$A$2:$Y$402)),MOD(ROW()-ROW($G$2),COLUMNS(drive!$A$2:$Y$402)),1,1)</f>
        <v>4</v>
      </c>
      <c r="H5006" s="5">
        <f ca="1">(VLOOKUP($B5006,weights!$A$2:$R$6,4))*VLOOKUP($B5006,weights!$A$2:$R$6,6)^C5006*(VLOOKUP($B5006,weights!$A$2:$R$6,15)*EXP(VLOOKUP($B5006,weights!$A$2:$R$6,11)*D5006)+VLOOKUP($B5006,weights!$A$2:$R$6,16)*EXP(VLOOKUP($B5006,weights!$A$2:$R$6,12)*E5006)+VLOOKUP($B5006,weights!$A$2:$R$6,17)*EXP(VLOOKUP($B5006,weights!$A$2:$R$6,13)*F5006)+VLOOKUP($B5006,weights!$A$2:$R$6,18)*EXP(VLOOKUP($B5006,weights!$A$2:$R$6,14)*G5006))</f>
        <v>11.817771981738748</v>
      </c>
    </row>
    <row r="5007" spans="1:8" ht="12.75" x14ac:dyDescent="0.2">
      <c r="A5007">
        <f t="shared" si="0"/>
        <v>201</v>
      </c>
      <c r="B5007" t="str">
        <f t="shared" ref="B5007:C5007" si="4981">B4982</f>
        <v>restaurant</v>
      </c>
      <c r="C5007">
        <f t="shared" si="4981"/>
        <v>5</v>
      </c>
      <c r="D5007">
        <f ca="1">OFFSET(walk!$A$2:$Y$402,TRUNC((ROW()-ROW($D$2))/COLUMNS(walk!$A$2:$Y$402)),MOD(ROW()-ROW($D$2),COLUMNS(walk!$A$2:$Y$402)),1,1)</f>
        <v>16</v>
      </c>
      <c r="E5007">
        <f ca="1">OFFSET(bike!$A$2:$Y$402,TRUNC((ROW()-ROW($E$2))/COLUMNS(bike!$A$2:$Y$402)),MOD(ROW()-ROW($E$2),COLUMNS(bike!$A$2:$Y$402)),1,1)</f>
        <v>4</v>
      </c>
      <c r="F5007">
        <f ca="1">OFFSET(transit!$A$2:$Y$402,TRUNC((ROW()-ROW($F$2))/COLUMNS(transit!$A$2:$Y$402)),MOD(ROW()-ROW($F$2),COLUMNS(transit!$A$2:$Y$402)),1,1)</f>
        <v>12</v>
      </c>
      <c r="G5007">
        <f ca="1">OFFSET(drive!$A$2:$Y$402,TRUNC((ROW()-ROW($G$2))/COLUMNS(drive!$A$2:$Y$402)),MOD(ROW()-ROW($G$2),COLUMNS(drive!$A$2:$Y$402)),1,1)</f>
        <v>4</v>
      </c>
      <c r="H5007" s="5">
        <f ca="1">(VLOOKUP($B5007,weights!$A$2:$R$6,4))*VLOOKUP($B5007,weights!$A$2:$R$6,6)^C5007*(VLOOKUP($B5007,weights!$A$2:$R$6,15)*EXP(VLOOKUP($B5007,weights!$A$2:$R$6,11)*D5007)+VLOOKUP($B5007,weights!$A$2:$R$6,16)*EXP(VLOOKUP($B5007,weights!$A$2:$R$6,12)*E5007)+VLOOKUP($B5007,weights!$A$2:$R$6,17)*EXP(VLOOKUP($B5007,weights!$A$2:$R$6,13)*F5007)+VLOOKUP($B5007,weights!$A$2:$R$6,18)*EXP(VLOOKUP($B5007,weights!$A$2:$R$6,14)*G5007))</f>
        <v>10.592225257706579</v>
      </c>
    </row>
    <row r="5008" spans="1:8" ht="12.75" x14ac:dyDescent="0.2">
      <c r="A5008">
        <f t="shared" si="0"/>
        <v>201</v>
      </c>
      <c r="B5008" t="str">
        <f t="shared" ref="B5008:C5008" si="4982">B4983</f>
        <v>restaurant</v>
      </c>
      <c r="C5008">
        <f t="shared" si="4982"/>
        <v>6</v>
      </c>
      <c r="D5008">
        <f ca="1">OFFSET(walk!$A$2:$Y$402,TRUNC((ROW()-ROW($D$2))/COLUMNS(walk!$A$2:$Y$402)),MOD(ROW()-ROW($D$2),COLUMNS(walk!$A$2:$Y$402)),1,1)</f>
        <v>16</v>
      </c>
      <c r="E5008">
        <f ca="1">OFFSET(bike!$A$2:$Y$402,TRUNC((ROW()-ROW($E$2))/COLUMNS(bike!$A$2:$Y$402)),MOD(ROW()-ROW($E$2),COLUMNS(bike!$A$2:$Y$402)),1,1)</f>
        <v>6</v>
      </c>
      <c r="F5008">
        <f ca="1">OFFSET(transit!$A$2:$Y$402,TRUNC((ROW()-ROW($F$2))/COLUMNS(transit!$A$2:$Y$402)),MOD(ROW()-ROW($F$2),COLUMNS(transit!$A$2:$Y$402)),1,1)</f>
        <v>16</v>
      </c>
      <c r="G5008">
        <f ca="1">OFFSET(drive!$A$2:$Y$402,TRUNC((ROW()-ROW($G$2))/COLUMNS(drive!$A$2:$Y$402)),MOD(ROW()-ROW($G$2),COLUMNS(drive!$A$2:$Y$402)),1,1)</f>
        <v>4</v>
      </c>
      <c r="H5008" s="5">
        <f ca="1">(VLOOKUP($B5008,weights!$A$2:$R$6,4))*VLOOKUP($B5008,weights!$A$2:$R$6,6)^C5008*(VLOOKUP($B5008,weights!$A$2:$R$6,15)*EXP(VLOOKUP($B5008,weights!$A$2:$R$6,11)*D5008)+VLOOKUP($B5008,weights!$A$2:$R$6,16)*EXP(VLOOKUP($B5008,weights!$A$2:$R$6,12)*E5008)+VLOOKUP($B5008,weights!$A$2:$R$6,17)*EXP(VLOOKUP($B5008,weights!$A$2:$R$6,13)*F5008)+VLOOKUP($B5008,weights!$A$2:$R$6,18)*EXP(VLOOKUP($B5008,weights!$A$2:$R$6,14)*G5008))</f>
        <v>7.6665649636622843</v>
      </c>
    </row>
    <row r="5009" spans="1:8" ht="12.75" x14ac:dyDescent="0.2">
      <c r="A5009">
        <f t="shared" si="0"/>
        <v>201</v>
      </c>
      <c r="B5009" t="str">
        <f t="shared" ref="B5009:C5009" si="4983">B4984</f>
        <v>restaurant</v>
      </c>
      <c r="C5009">
        <f t="shared" si="4983"/>
        <v>7</v>
      </c>
      <c r="D5009">
        <f ca="1">OFFSET(walk!$A$2:$Y$402,TRUNC((ROW()-ROW($D$2))/COLUMNS(walk!$A$2:$Y$402)),MOD(ROW()-ROW($D$2),COLUMNS(walk!$A$2:$Y$402)),1,1)</f>
        <v>16</v>
      </c>
      <c r="E5009">
        <f ca="1">OFFSET(bike!$A$2:$Y$402,TRUNC((ROW()-ROW($E$2))/COLUMNS(bike!$A$2:$Y$402)),MOD(ROW()-ROW($E$2),COLUMNS(bike!$A$2:$Y$402)),1,1)</f>
        <v>6</v>
      </c>
      <c r="F5009">
        <f ca="1">OFFSET(transit!$A$2:$Y$402,TRUNC((ROW()-ROW($F$2))/COLUMNS(transit!$A$2:$Y$402)),MOD(ROW()-ROW($F$2),COLUMNS(transit!$A$2:$Y$402)),1,1)</f>
        <v>16</v>
      </c>
      <c r="G5009">
        <f ca="1">OFFSET(drive!$A$2:$Y$402,TRUNC((ROW()-ROW($G$2))/COLUMNS(drive!$A$2:$Y$402)),MOD(ROW()-ROW($G$2),COLUMNS(drive!$A$2:$Y$402)),1,1)</f>
        <v>4</v>
      </c>
      <c r="H5009" s="5">
        <f ca="1">(VLOOKUP($B5009,weights!$A$2:$R$6,4))*VLOOKUP($B5009,weights!$A$2:$R$6,6)^C5009*(VLOOKUP($B5009,weights!$A$2:$R$6,15)*EXP(VLOOKUP($B5009,weights!$A$2:$R$6,11)*D5009)+VLOOKUP($B5009,weights!$A$2:$R$6,16)*EXP(VLOOKUP($B5009,weights!$A$2:$R$6,12)*E5009)+VLOOKUP($B5009,weights!$A$2:$R$6,17)*EXP(VLOOKUP($B5009,weights!$A$2:$R$6,13)*F5009)+VLOOKUP($B5009,weights!$A$2:$R$6,18)*EXP(VLOOKUP($B5009,weights!$A$2:$R$6,14)*G5009))</f>
        <v>6.8715137822454553</v>
      </c>
    </row>
    <row r="5010" spans="1:8" ht="12.75" x14ac:dyDescent="0.2">
      <c r="A5010">
        <f t="shared" si="0"/>
        <v>201</v>
      </c>
      <c r="B5010" t="str">
        <f t="shared" ref="B5010:C5010" si="4984">B4985</f>
        <v>restaurant</v>
      </c>
      <c r="C5010">
        <f t="shared" si="4984"/>
        <v>8</v>
      </c>
      <c r="D5010">
        <f ca="1">OFFSET(walk!$A$2:$Y$402,TRUNC((ROW()-ROW($D$2))/COLUMNS(walk!$A$2:$Y$402)),MOD(ROW()-ROW($D$2),COLUMNS(walk!$A$2:$Y$402)),1,1)</f>
        <v>19</v>
      </c>
      <c r="E5010">
        <f ca="1">OFFSET(bike!$A$2:$Y$402,TRUNC((ROW()-ROW($E$2))/COLUMNS(bike!$A$2:$Y$402)),MOD(ROW()-ROW($E$2),COLUMNS(bike!$A$2:$Y$402)),1,1)</f>
        <v>6</v>
      </c>
      <c r="F5010">
        <f ca="1">OFFSET(transit!$A$2:$Y$402,TRUNC((ROW()-ROW($F$2))/COLUMNS(transit!$A$2:$Y$402)),MOD(ROW()-ROW($F$2),COLUMNS(transit!$A$2:$Y$402)),1,1)</f>
        <v>16</v>
      </c>
      <c r="G5010">
        <f ca="1">OFFSET(drive!$A$2:$Y$402,TRUNC((ROW()-ROW($G$2))/COLUMNS(drive!$A$2:$Y$402)),MOD(ROW()-ROW($G$2),COLUMNS(drive!$A$2:$Y$402)),1,1)</f>
        <v>5</v>
      </c>
      <c r="H5010" s="5">
        <f ca="1">(VLOOKUP($B5010,weights!$A$2:$R$6,4))*VLOOKUP($B5010,weights!$A$2:$R$6,6)^C5010*(VLOOKUP($B5010,weights!$A$2:$R$6,15)*EXP(VLOOKUP($B5010,weights!$A$2:$R$6,11)*D5010)+VLOOKUP($B5010,weights!$A$2:$R$6,16)*EXP(VLOOKUP($B5010,weights!$A$2:$R$6,12)*E5010)+VLOOKUP($B5010,weights!$A$2:$R$6,17)*EXP(VLOOKUP($B5010,weights!$A$2:$R$6,13)*F5010)+VLOOKUP($B5010,weights!$A$2:$R$6,18)*EXP(VLOOKUP($B5010,weights!$A$2:$R$6,14)*G5010))</f>
        <v>5.5018700457194347</v>
      </c>
    </row>
    <row r="5011" spans="1:8" ht="12.75" x14ac:dyDescent="0.2">
      <c r="A5011">
        <f t="shared" si="0"/>
        <v>201</v>
      </c>
      <c r="B5011" t="str">
        <f t="shared" ref="B5011:C5011" si="4985">B4986</f>
        <v>restaurant</v>
      </c>
      <c r="C5011">
        <f t="shared" si="4985"/>
        <v>9</v>
      </c>
      <c r="D5011">
        <f ca="1">OFFSET(walk!$A$2:$Y$402,TRUNC((ROW()-ROW($D$2))/COLUMNS(walk!$A$2:$Y$402)),MOD(ROW()-ROW($D$2),COLUMNS(walk!$A$2:$Y$402)),1,1)</f>
        <v>20</v>
      </c>
      <c r="E5011">
        <f ca="1">OFFSET(bike!$A$2:$Y$402,TRUNC((ROW()-ROW($E$2))/COLUMNS(bike!$A$2:$Y$402)),MOD(ROW()-ROW($E$2),COLUMNS(bike!$A$2:$Y$402)),1,1)</f>
        <v>6</v>
      </c>
      <c r="F5011">
        <f ca="1">OFFSET(transit!$A$2:$Y$402,TRUNC((ROW()-ROW($F$2))/COLUMNS(transit!$A$2:$Y$402)),MOD(ROW()-ROW($F$2),COLUMNS(transit!$A$2:$Y$402)),1,1)</f>
        <v>18</v>
      </c>
      <c r="G5011">
        <f ca="1">OFFSET(drive!$A$2:$Y$402,TRUNC((ROW()-ROW($G$2))/COLUMNS(drive!$A$2:$Y$402)),MOD(ROW()-ROW($G$2),COLUMNS(drive!$A$2:$Y$402)),1,1)</f>
        <v>5</v>
      </c>
      <c r="H5011" s="5">
        <f ca="1">(VLOOKUP($B5011,weights!$A$2:$R$6,4))*VLOOKUP($B5011,weights!$A$2:$R$6,6)^C5011*(VLOOKUP($B5011,weights!$A$2:$R$6,15)*EXP(VLOOKUP($B5011,weights!$A$2:$R$6,11)*D5011)+VLOOKUP($B5011,weights!$A$2:$R$6,16)*EXP(VLOOKUP($B5011,weights!$A$2:$R$6,12)*E5011)+VLOOKUP($B5011,weights!$A$2:$R$6,17)*EXP(VLOOKUP($B5011,weights!$A$2:$R$6,13)*F5011)+VLOOKUP($B5011,weights!$A$2:$R$6,18)*EXP(VLOOKUP($B5011,weights!$A$2:$R$6,14)*G5011))</f>
        <v>4.7716067456862845</v>
      </c>
    </row>
    <row r="5012" spans="1:8" ht="12.75" x14ac:dyDescent="0.2">
      <c r="A5012">
        <f t="shared" si="0"/>
        <v>201</v>
      </c>
      <c r="B5012" t="str">
        <f t="shared" ref="B5012:C5012" si="4986">B4987</f>
        <v>supermarket</v>
      </c>
      <c r="C5012">
        <f t="shared" si="4986"/>
        <v>0</v>
      </c>
      <c r="D5012">
        <f ca="1">OFFSET(walk!$A$2:$Y$402,TRUNC((ROW()-ROW($D$2))/COLUMNS(walk!$A$2:$Y$402)),MOD(ROW()-ROW($D$2),COLUMNS(walk!$A$2:$Y$402)),1,1)</f>
        <v>42</v>
      </c>
      <c r="E5012">
        <f ca="1">OFFSET(bike!$A$2:$Y$402,TRUNC((ROW()-ROW($E$2))/COLUMNS(bike!$A$2:$Y$402)),MOD(ROW()-ROW($E$2),COLUMNS(bike!$A$2:$Y$402)),1,1)</f>
        <v>16</v>
      </c>
      <c r="F5012">
        <f ca="1">OFFSET(transit!$A$2:$Y$402,TRUNC((ROW()-ROW($F$2))/COLUMNS(transit!$A$2:$Y$402)),MOD(ROW()-ROW($F$2),COLUMNS(transit!$A$2:$Y$402)),1,1)</f>
        <v>22</v>
      </c>
      <c r="G5012">
        <f ca="1">OFFSET(drive!$A$2:$Y$402,TRUNC((ROW()-ROW($G$2))/COLUMNS(drive!$A$2:$Y$402)),MOD(ROW()-ROW($G$2),COLUMNS(drive!$A$2:$Y$402)),1,1)</f>
        <v>9</v>
      </c>
      <c r="H5012" s="5">
        <f ca="1">(VLOOKUP($B5012,weights!$A$2:$R$6,4))*VLOOKUP($B5012,weights!$A$2:$R$6,6)^C5012*(VLOOKUP($B5012,weights!$A$2:$R$6,15)*EXP(VLOOKUP($B5012,weights!$A$2:$R$6,11)*D5012)+VLOOKUP($B5012,weights!$A$2:$R$6,16)*EXP(VLOOKUP($B5012,weights!$A$2:$R$6,12)*E5012)+VLOOKUP($B5012,weights!$A$2:$R$6,17)*EXP(VLOOKUP($B5012,weights!$A$2:$R$6,13)*F5012)+VLOOKUP($B5012,weights!$A$2:$R$6,18)*EXP(VLOOKUP($B5012,weights!$A$2:$R$6,14)*G5012))</f>
        <v>2.8178760092379345</v>
      </c>
    </row>
    <row r="5013" spans="1:8" ht="12.75" x14ac:dyDescent="0.2">
      <c r="A5013">
        <f t="shared" si="0"/>
        <v>201</v>
      </c>
      <c r="B5013" t="str">
        <f t="shared" ref="B5013:C5013" si="4987">B4988</f>
        <v>supermarket</v>
      </c>
      <c r="C5013">
        <f t="shared" si="4987"/>
        <v>1</v>
      </c>
      <c r="D5013">
        <f ca="1">OFFSET(walk!$A$2:$Y$402,TRUNC((ROW()-ROW($D$2))/COLUMNS(walk!$A$2:$Y$402)),MOD(ROW()-ROW($D$2),COLUMNS(walk!$A$2:$Y$402)),1,1)</f>
        <v>53</v>
      </c>
      <c r="E5013">
        <f ca="1">OFFSET(bike!$A$2:$Y$402,TRUNC((ROW()-ROW($E$2))/COLUMNS(bike!$A$2:$Y$402)),MOD(ROW()-ROW($E$2),COLUMNS(bike!$A$2:$Y$402)),1,1)</f>
        <v>17</v>
      </c>
      <c r="F5013">
        <f ca="1">OFFSET(transit!$A$2:$Y$402,TRUNC((ROW()-ROW($F$2))/COLUMNS(transit!$A$2:$Y$402)),MOD(ROW()-ROW($F$2),COLUMNS(transit!$A$2:$Y$402)),1,1)</f>
        <v>26</v>
      </c>
      <c r="G5013">
        <f ca="1">OFFSET(drive!$A$2:$Y$402,TRUNC((ROW()-ROW($G$2))/COLUMNS(drive!$A$2:$Y$402)),MOD(ROW()-ROW($G$2),COLUMNS(drive!$A$2:$Y$402)),1,1)</f>
        <v>10</v>
      </c>
      <c r="H5013" s="5">
        <f ca="1">(VLOOKUP($B5013,weights!$A$2:$R$6,4))*VLOOKUP($B5013,weights!$A$2:$R$6,6)^C5013*(VLOOKUP($B5013,weights!$A$2:$R$6,15)*EXP(VLOOKUP($B5013,weights!$A$2:$R$6,11)*D5013)+VLOOKUP($B5013,weights!$A$2:$R$6,16)*EXP(VLOOKUP($B5013,weights!$A$2:$R$6,12)*E5013)+VLOOKUP($B5013,weights!$A$2:$R$6,17)*EXP(VLOOKUP($B5013,weights!$A$2:$R$6,13)*F5013)+VLOOKUP($B5013,weights!$A$2:$R$6,18)*EXP(VLOOKUP($B5013,weights!$A$2:$R$6,14)*G5013))</f>
        <v>1.3090455873046474</v>
      </c>
    </row>
    <row r="5014" spans="1:8" ht="12.75" x14ac:dyDescent="0.2">
      <c r="A5014">
        <f t="shared" si="0"/>
        <v>201</v>
      </c>
      <c r="B5014" t="str">
        <f t="shared" ref="B5014:C5014" si="4988">B4989</f>
        <v>supermarket</v>
      </c>
      <c r="C5014">
        <f t="shared" si="4988"/>
        <v>2</v>
      </c>
      <c r="D5014">
        <f ca="1">OFFSET(walk!$A$2:$Y$402,TRUNC((ROW()-ROW($D$2))/COLUMNS(walk!$A$2:$Y$402)),MOD(ROW()-ROW($D$2),COLUMNS(walk!$A$2:$Y$402)),1,1)</f>
        <v>58</v>
      </c>
      <c r="E5014">
        <f ca="1">OFFSET(bike!$A$2:$Y$402,TRUNC((ROW()-ROW($E$2))/COLUMNS(bike!$A$2:$Y$402)),MOD(ROW()-ROW($E$2),COLUMNS(bike!$A$2:$Y$402)),1,1)</f>
        <v>18</v>
      </c>
      <c r="F5014">
        <f ca="1">OFFSET(transit!$A$2:$Y$402,TRUNC((ROW()-ROW($F$2))/COLUMNS(transit!$A$2:$Y$402)),MOD(ROW()-ROW($F$2),COLUMNS(transit!$A$2:$Y$402)),1,1)</f>
        <v>36</v>
      </c>
      <c r="G5014">
        <f ca="1">OFFSET(drive!$A$2:$Y$402,TRUNC((ROW()-ROW($G$2))/COLUMNS(drive!$A$2:$Y$402)),MOD(ROW()-ROW($G$2),COLUMNS(drive!$A$2:$Y$402)),1,1)</f>
        <v>13</v>
      </c>
      <c r="H5014" s="5">
        <f ca="1">(VLOOKUP($B5014,weights!$A$2:$R$6,4))*VLOOKUP($B5014,weights!$A$2:$R$6,6)^C5014*(VLOOKUP($B5014,weights!$A$2:$R$6,15)*EXP(VLOOKUP($B5014,weights!$A$2:$R$6,11)*D5014)+VLOOKUP($B5014,weights!$A$2:$R$6,16)*EXP(VLOOKUP($B5014,weights!$A$2:$R$6,12)*E5014)+VLOOKUP($B5014,weights!$A$2:$R$6,17)*EXP(VLOOKUP($B5014,weights!$A$2:$R$6,13)*F5014)+VLOOKUP($B5014,weights!$A$2:$R$6,18)*EXP(VLOOKUP($B5014,weights!$A$2:$R$6,14)*G5014))</f>
        <v>0.40394981810618197</v>
      </c>
    </row>
    <row r="5015" spans="1:8" ht="12.75" x14ac:dyDescent="0.2">
      <c r="A5015">
        <f t="shared" si="0"/>
        <v>201</v>
      </c>
      <c r="B5015" t="str">
        <f t="shared" ref="B5015:C5015" si="4989">B4990</f>
        <v>supermarket</v>
      </c>
      <c r="C5015">
        <f t="shared" si="4989"/>
        <v>3</v>
      </c>
      <c r="D5015">
        <f ca="1">OFFSET(walk!$A$2:$Y$402,TRUNC((ROW()-ROW($D$2))/COLUMNS(walk!$A$2:$Y$402)),MOD(ROW()-ROW($D$2),COLUMNS(walk!$A$2:$Y$402)),1,1)</f>
        <v>65</v>
      </c>
      <c r="E5015">
        <f ca="1">OFFSET(bike!$A$2:$Y$402,TRUNC((ROW()-ROW($E$2))/COLUMNS(bike!$A$2:$Y$402)),MOD(ROW()-ROW($E$2),COLUMNS(bike!$A$2:$Y$402)),1,1)</f>
        <v>21</v>
      </c>
      <c r="F5015">
        <f ca="1">OFFSET(transit!$A$2:$Y$402,TRUNC((ROW()-ROW($F$2))/COLUMNS(transit!$A$2:$Y$402)),MOD(ROW()-ROW($F$2),COLUMNS(transit!$A$2:$Y$402)),1,1)</f>
        <v>39</v>
      </c>
      <c r="G5015">
        <f ca="1">OFFSET(drive!$A$2:$Y$402,TRUNC((ROW()-ROW($G$2))/COLUMNS(drive!$A$2:$Y$402)),MOD(ROW()-ROW($G$2),COLUMNS(drive!$A$2:$Y$402)),1,1)</f>
        <v>14</v>
      </c>
      <c r="H5015" s="5">
        <f ca="1">(VLOOKUP($B5015,weights!$A$2:$R$6,4))*VLOOKUP($B5015,weights!$A$2:$R$6,6)^C5015*(VLOOKUP($B5015,weights!$A$2:$R$6,15)*EXP(VLOOKUP($B5015,weights!$A$2:$R$6,11)*D5015)+VLOOKUP($B5015,weights!$A$2:$R$6,16)*EXP(VLOOKUP($B5015,weights!$A$2:$R$6,12)*E5015)+VLOOKUP($B5015,weights!$A$2:$R$6,17)*EXP(VLOOKUP($B5015,weights!$A$2:$R$6,13)*F5015)+VLOOKUP($B5015,weights!$A$2:$R$6,18)*EXP(VLOOKUP($B5015,weights!$A$2:$R$6,14)*G5015))</f>
        <v>0.18811280713149936</v>
      </c>
    </row>
    <row r="5016" spans="1:8" ht="12.75" x14ac:dyDescent="0.2">
      <c r="A5016">
        <f t="shared" si="0"/>
        <v>201</v>
      </c>
      <c r="B5016" t="str">
        <f t="shared" ref="B5016:C5016" si="4990">B4991</f>
        <v>supermarket</v>
      </c>
      <c r="C5016">
        <f t="shared" si="4990"/>
        <v>4</v>
      </c>
      <c r="D5016">
        <f ca="1">OFFSET(walk!$A$2:$Y$402,TRUNC((ROW()-ROW($D$2))/COLUMNS(walk!$A$2:$Y$402)),MOD(ROW()-ROW($D$2),COLUMNS(walk!$A$2:$Y$402)),1,1)</f>
        <v>81</v>
      </c>
      <c r="E5016">
        <f ca="1">OFFSET(bike!$A$2:$Y$402,TRUNC((ROW()-ROW($E$2))/COLUMNS(bike!$A$2:$Y$402)),MOD(ROW()-ROW($E$2),COLUMNS(bike!$A$2:$Y$402)),1,1)</f>
        <v>25</v>
      </c>
      <c r="F5016">
        <f ca="1">OFFSET(transit!$A$2:$Y$402,TRUNC((ROW()-ROW($F$2))/COLUMNS(transit!$A$2:$Y$402)),MOD(ROW()-ROW($F$2),COLUMNS(transit!$A$2:$Y$402)),1,1)</f>
        <v>43</v>
      </c>
      <c r="G5016">
        <f ca="1">OFFSET(drive!$A$2:$Y$402,TRUNC((ROW()-ROW($G$2))/COLUMNS(drive!$A$2:$Y$402)),MOD(ROW()-ROW($G$2),COLUMNS(drive!$A$2:$Y$402)),1,1)</f>
        <v>16</v>
      </c>
      <c r="H5016" s="5">
        <f ca="1">(VLOOKUP($B5016,weights!$A$2:$R$6,4))*VLOOKUP($B5016,weights!$A$2:$R$6,6)^C5016*(VLOOKUP($B5016,weights!$A$2:$R$6,15)*EXP(VLOOKUP($B5016,weights!$A$2:$R$6,11)*D5016)+VLOOKUP($B5016,weights!$A$2:$R$6,16)*EXP(VLOOKUP($B5016,weights!$A$2:$R$6,12)*E5016)+VLOOKUP($B5016,weights!$A$2:$R$6,17)*EXP(VLOOKUP($B5016,weights!$A$2:$R$6,13)*F5016)+VLOOKUP($B5016,weights!$A$2:$R$6,18)*EXP(VLOOKUP($B5016,weights!$A$2:$R$6,14)*G5016))</f>
        <v>7.1648760235932946E-2</v>
      </c>
    </row>
    <row r="5017" spans="1:8" ht="12.75" x14ac:dyDescent="0.2">
      <c r="A5017">
        <f t="shared" si="0"/>
        <v>201</v>
      </c>
      <c r="B5017" t="str">
        <f t="shared" ref="B5017:C5017" si="4991">B4992</f>
        <v>store</v>
      </c>
      <c r="C5017">
        <f t="shared" si="4991"/>
        <v>0</v>
      </c>
      <c r="D5017">
        <f ca="1">OFFSET(walk!$A$2:$Y$402,TRUNC((ROW()-ROW($D$2))/COLUMNS(walk!$A$2:$Y$402)),MOD(ROW()-ROW($D$2),COLUMNS(walk!$A$2:$Y$402)),1,1)</f>
        <v>9</v>
      </c>
      <c r="E5017">
        <f ca="1">OFFSET(bike!$A$2:$Y$402,TRUNC((ROW()-ROW($E$2))/COLUMNS(bike!$A$2:$Y$402)),MOD(ROW()-ROW($E$2),COLUMNS(bike!$A$2:$Y$402)),1,1)</f>
        <v>2</v>
      </c>
      <c r="F5017">
        <f ca="1">OFFSET(transit!$A$2:$Y$402,TRUNC((ROW()-ROW($F$2))/COLUMNS(transit!$A$2:$Y$402)),MOD(ROW()-ROW($F$2),COLUMNS(transit!$A$2:$Y$402)),1,1)</f>
        <v>9</v>
      </c>
      <c r="G5017">
        <f ca="1">OFFSET(drive!$A$2:$Y$402,TRUNC((ROW()-ROW($G$2))/COLUMNS(drive!$A$2:$Y$402)),MOD(ROW()-ROW($G$2),COLUMNS(drive!$A$2:$Y$402)),1,1)</f>
        <v>3</v>
      </c>
      <c r="H5017" s="5">
        <f ca="1">(VLOOKUP($B5017,weights!$A$2:$R$6,4))*VLOOKUP($B5017,weights!$A$2:$R$6,6)^C5017*(VLOOKUP($B5017,weights!$A$2:$R$6,15)*EXP(VLOOKUP($B5017,weights!$A$2:$R$6,11)*D5017)+VLOOKUP($B5017,weights!$A$2:$R$6,16)*EXP(VLOOKUP($B5017,weights!$A$2:$R$6,12)*E5017)+VLOOKUP($B5017,weights!$A$2:$R$6,17)*EXP(VLOOKUP($B5017,weights!$A$2:$R$6,13)*F5017)+VLOOKUP($B5017,weights!$A$2:$R$6,18)*EXP(VLOOKUP($B5017,weights!$A$2:$R$6,14)*G5017))</f>
        <v>11.144819505645453</v>
      </c>
    </row>
    <row r="5018" spans="1:8" ht="12.75" x14ac:dyDescent="0.2">
      <c r="A5018">
        <f t="shared" si="0"/>
        <v>201</v>
      </c>
      <c r="B5018" t="str">
        <f t="shared" ref="B5018:C5018" si="4992">B4993</f>
        <v>store</v>
      </c>
      <c r="C5018">
        <f t="shared" si="4992"/>
        <v>1</v>
      </c>
      <c r="D5018">
        <f ca="1">OFFSET(walk!$A$2:$Y$402,TRUNC((ROW()-ROW($D$2))/COLUMNS(walk!$A$2:$Y$402)),MOD(ROW()-ROW($D$2),COLUMNS(walk!$A$2:$Y$402)),1,1)</f>
        <v>11</v>
      </c>
      <c r="E5018">
        <f ca="1">OFFSET(bike!$A$2:$Y$402,TRUNC((ROW()-ROW($E$2))/COLUMNS(bike!$A$2:$Y$402)),MOD(ROW()-ROW($E$2),COLUMNS(bike!$A$2:$Y$402)),1,1)</f>
        <v>3</v>
      </c>
      <c r="F5018">
        <f ca="1">OFFSET(transit!$A$2:$Y$402,TRUNC((ROW()-ROW($F$2))/COLUMNS(transit!$A$2:$Y$402)),MOD(ROW()-ROW($F$2),COLUMNS(transit!$A$2:$Y$402)),1,1)</f>
        <v>10</v>
      </c>
      <c r="G5018">
        <f ca="1">OFFSET(drive!$A$2:$Y$402,TRUNC((ROW()-ROW($G$2))/COLUMNS(drive!$A$2:$Y$402)),MOD(ROW()-ROW($G$2),COLUMNS(drive!$A$2:$Y$402)),1,1)</f>
        <v>3</v>
      </c>
      <c r="H5018" s="5">
        <f ca="1">(VLOOKUP($B5018,weights!$A$2:$R$6,4))*VLOOKUP($B5018,weights!$A$2:$R$6,6)^C5018*(VLOOKUP($B5018,weights!$A$2:$R$6,15)*EXP(VLOOKUP($B5018,weights!$A$2:$R$6,11)*D5018)+VLOOKUP($B5018,weights!$A$2:$R$6,16)*EXP(VLOOKUP($B5018,weights!$A$2:$R$6,12)*E5018)+VLOOKUP($B5018,weights!$A$2:$R$6,17)*EXP(VLOOKUP($B5018,weights!$A$2:$R$6,13)*F5018)+VLOOKUP($B5018,weights!$A$2:$R$6,18)*EXP(VLOOKUP($B5018,weights!$A$2:$R$6,14)*G5018))</f>
        <v>5.9651113536262068</v>
      </c>
    </row>
    <row r="5019" spans="1:8" ht="12.75" x14ac:dyDescent="0.2">
      <c r="A5019">
        <f t="shared" si="0"/>
        <v>201</v>
      </c>
      <c r="B5019" t="str">
        <f t="shared" ref="B5019:C5019" si="4993">B4994</f>
        <v>store</v>
      </c>
      <c r="C5019">
        <f t="shared" si="4993"/>
        <v>2</v>
      </c>
      <c r="D5019">
        <f ca="1">OFFSET(walk!$A$2:$Y$402,TRUNC((ROW()-ROW($D$2))/COLUMNS(walk!$A$2:$Y$402)),MOD(ROW()-ROW($D$2),COLUMNS(walk!$A$2:$Y$402)),1,1)</f>
        <v>13</v>
      </c>
      <c r="E5019">
        <f ca="1">OFFSET(bike!$A$2:$Y$402,TRUNC((ROW()-ROW($E$2))/COLUMNS(bike!$A$2:$Y$402)),MOD(ROW()-ROW($E$2),COLUMNS(bike!$A$2:$Y$402)),1,1)</f>
        <v>3</v>
      </c>
      <c r="F5019">
        <f ca="1">OFFSET(transit!$A$2:$Y$402,TRUNC((ROW()-ROW($F$2))/COLUMNS(transit!$A$2:$Y$402)),MOD(ROW()-ROW($F$2),COLUMNS(transit!$A$2:$Y$402)),1,1)</f>
        <v>11</v>
      </c>
      <c r="G5019">
        <f ca="1">OFFSET(drive!$A$2:$Y$402,TRUNC((ROW()-ROW($G$2))/COLUMNS(drive!$A$2:$Y$402)),MOD(ROW()-ROW($G$2),COLUMNS(drive!$A$2:$Y$402)),1,1)</f>
        <v>4</v>
      </c>
      <c r="H5019" s="5">
        <f ca="1">(VLOOKUP($B5019,weights!$A$2:$R$6,4))*VLOOKUP($B5019,weights!$A$2:$R$6,6)^C5019*(VLOOKUP($B5019,weights!$A$2:$R$6,15)*EXP(VLOOKUP($B5019,weights!$A$2:$R$6,11)*D5019)+VLOOKUP($B5019,weights!$A$2:$R$6,16)*EXP(VLOOKUP($B5019,weights!$A$2:$R$6,12)*E5019)+VLOOKUP($B5019,weights!$A$2:$R$6,17)*EXP(VLOOKUP($B5019,weights!$A$2:$R$6,13)*F5019)+VLOOKUP($B5019,weights!$A$2:$R$6,18)*EXP(VLOOKUP($B5019,weights!$A$2:$R$6,14)*G5019))</f>
        <v>3.4287653188461298</v>
      </c>
    </row>
    <row r="5020" spans="1:8" ht="12.75" x14ac:dyDescent="0.2">
      <c r="A5020">
        <f t="shared" si="0"/>
        <v>201</v>
      </c>
      <c r="B5020" t="str">
        <f t="shared" ref="B5020:C5020" si="4994">B4995</f>
        <v>store</v>
      </c>
      <c r="C5020">
        <f t="shared" si="4994"/>
        <v>3</v>
      </c>
      <c r="D5020">
        <f ca="1">OFFSET(walk!$A$2:$Y$402,TRUNC((ROW()-ROW($D$2))/COLUMNS(walk!$A$2:$Y$402)),MOD(ROW()-ROW($D$2),COLUMNS(walk!$A$2:$Y$402)),1,1)</f>
        <v>17</v>
      </c>
      <c r="E5020">
        <f ca="1">OFFSET(bike!$A$2:$Y$402,TRUNC((ROW()-ROW($E$2))/COLUMNS(bike!$A$2:$Y$402)),MOD(ROW()-ROW($E$2),COLUMNS(bike!$A$2:$Y$402)),1,1)</f>
        <v>5</v>
      </c>
      <c r="F5020">
        <f ca="1">OFFSET(transit!$A$2:$Y$402,TRUNC((ROW()-ROW($F$2))/COLUMNS(transit!$A$2:$Y$402)),MOD(ROW()-ROW($F$2),COLUMNS(transit!$A$2:$Y$402)),1,1)</f>
        <v>11</v>
      </c>
      <c r="G5020">
        <f ca="1">OFFSET(drive!$A$2:$Y$402,TRUNC((ROW()-ROW($G$2))/COLUMNS(drive!$A$2:$Y$402)),MOD(ROW()-ROW($G$2),COLUMNS(drive!$A$2:$Y$402)),1,1)</f>
        <v>4</v>
      </c>
      <c r="H5020" s="5">
        <f ca="1">(VLOOKUP($B5020,weights!$A$2:$R$6,4))*VLOOKUP($B5020,weights!$A$2:$R$6,6)^C5020*(VLOOKUP($B5020,weights!$A$2:$R$6,15)*EXP(VLOOKUP($B5020,weights!$A$2:$R$6,11)*D5020)+VLOOKUP($B5020,weights!$A$2:$R$6,16)*EXP(VLOOKUP($B5020,weights!$A$2:$R$6,12)*E5020)+VLOOKUP($B5020,weights!$A$2:$R$6,17)*EXP(VLOOKUP($B5020,weights!$A$2:$R$6,13)*F5020)+VLOOKUP($B5020,weights!$A$2:$R$6,18)*EXP(VLOOKUP($B5020,weights!$A$2:$R$6,14)*G5020))</f>
        <v>1.5920092364247993</v>
      </c>
    </row>
    <row r="5021" spans="1:8" ht="12.75" x14ac:dyDescent="0.2">
      <c r="A5021">
        <f t="shared" si="0"/>
        <v>201</v>
      </c>
      <c r="B5021" t="str">
        <f t="shared" ref="B5021:C5021" si="4995">B4996</f>
        <v>store</v>
      </c>
      <c r="C5021">
        <f t="shared" si="4995"/>
        <v>4</v>
      </c>
      <c r="D5021">
        <f ca="1">OFFSET(walk!$A$2:$Y$402,TRUNC((ROW()-ROW($D$2))/COLUMNS(walk!$A$2:$Y$402)),MOD(ROW()-ROW($D$2),COLUMNS(walk!$A$2:$Y$402)),1,1)</f>
        <v>17</v>
      </c>
      <c r="E5021">
        <f ca="1">OFFSET(bike!$A$2:$Y$402,TRUNC((ROW()-ROW($E$2))/COLUMNS(bike!$A$2:$Y$402)),MOD(ROW()-ROW($E$2),COLUMNS(bike!$A$2:$Y$402)),1,1)</f>
        <v>6</v>
      </c>
      <c r="F5021">
        <f ca="1">OFFSET(transit!$A$2:$Y$402,TRUNC((ROW()-ROW($F$2))/COLUMNS(transit!$A$2:$Y$402)),MOD(ROW()-ROW($F$2),COLUMNS(transit!$A$2:$Y$402)),1,1)</f>
        <v>17</v>
      </c>
      <c r="G5021">
        <f ca="1">OFFSET(drive!$A$2:$Y$402,TRUNC((ROW()-ROW($G$2))/COLUMNS(drive!$A$2:$Y$402)),MOD(ROW()-ROW($G$2),COLUMNS(drive!$A$2:$Y$402)),1,1)</f>
        <v>4</v>
      </c>
      <c r="H5021" s="5">
        <f ca="1">(VLOOKUP($B5021,weights!$A$2:$R$6,4))*VLOOKUP($B5021,weights!$A$2:$R$6,6)^C5021*(VLOOKUP($B5021,weights!$A$2:$R$6,15)*EXP(VLOOKUP($B5021,weights!$A$2:$R$6,11)*D5021)+VLOOKUP($B5021,weights!$A$2:$R$6,16)*EXP(VLOOKUP($B5021,weights!$A$2:$R$6,12)*E5021)+VLOOKUP($B5021,weights!$A$2:$R$6,17)*EXP(VLOOKUP($B5021,weights!$A$2:$R$6,13)*F5021)+VLOOKUP($B5021,weights!$A$2:$R$6,18)*EXP(VLOOKUP($B5021,weights!$A$2:$R$6,14)*G5021))</f>
        <v>0.88566599810480451</v>
      </c>
    </row>
    <row r="5022" spans="1:8" ht="12.75" x14ac:dyDescent="0.2">
      <c r="A5022">
        <f t="shared" si="0"/>
        <v>201</v>
      </c>
      <c r="B5022" t="str">
        <f t="shared" ref="B5022:C5022" si="4996">B4997</f>
        <v>pharmacy</v>
      </c>
      <c r="C5022">
        <f t="shared" si="4996"/>
        <v>0</v>
      </c>
      <c r="D5022">
        <f ca="1">OFFSET(walk!$A$2:$Y$402,TRUNC((ROW()-ROW($D$2))/COLUMNS(walk!$A$2:$Y$402)),MOD(ROW()-ROW($D$2),COLUMNS(walk!$A$2:$Y$402)),1,1)</f>
        <v>15</v>
      </c>
      <c r="E5022">
        <f ca="1">OFFSET(bike!$A$2:$Y$402,TRUNC((ROW()-ROW($E$2))/COLUMNS(bike!$A$2:$Y$402)),MOD(ROW()-ROW($E$2),COLUMNS(bike!$A$2:$Y$402)),1,1)</f>
        <v>4</v>
      </c>
      <c r="F5022">
        <f ca="1">OFFSET(transit!$A$2:$Y$402,TRUNC((ROW()-ROW($F$2))/COLUMNS(transit!$A$2:$Y$402)),MOD(ROW()-ROW($F$2),COLUMNS(transit!$A$2:$Y$402)),1,1)</f>
        <v>15</v>
      </c>
      <c r="G5022">
        <f ca="1">OFFSET(drive!$A$2:$Y$402,TRUNC((ROW()-ROW($G$2))/COLUMNS(drive!$A$2:$Y$402)),MOD(ROW()-ROW($G$2),COLUMNS(drive!$A$2:$Y$402)),1,1)</f>
        <v>3</v>
      </c>
      <c r="H5022" s="5">
        <f ca="1">(VLOOKUP($B5022,weights!$A$2:$R$6,4))*VLOOKUP($B5022,weights!$A$2:$R$6,6)^C5022*(VLOOKUP($B5022,weights!$A$2:$R$6,15)*EXP(VLOOKUP($B5022,weights!$A$2:$R$6,11)*D5022)+VLOOKUP($B5022,weights!$A$2:$R$6,16)*EXP(VLOOKUP($B5022,weights!$A$2:$R$6,12)*E5022)+VLOOKUP($B5022,weights!$A$2:$R$6,17)*EXP(VLOOKUP($B5022,weights!$A$2:$R$6,13)*F5022)+VLOOKUP($B5022,weights!$A$2:$R$6,18)*EXP(VLOOKUP($B5022,weights!$A$2:$R$6,14)*G5022))</f>
        <v>4.923741737242187</v>
      </c>
    </row>
    <row r="5023" spans="1:8" ht="12.75" x14ac:dyDescent="0.2">
      <c r="A5023">
        <f t="shared" si="0"/>
        <v>201</v>
      </c>
      <c r="B5023" t="str">
        <f t="shared" ref="B5023:C5023" si="4997">B4998</f>
        <v>pharmacy</v>
      </c>
      <c r="C5023">
        <f t="shared" si="4997"/>
        <v>1</v>
      </c>
      <c r="D5023">
        <f ca="1">OFFSET(walk!$A$2:$Y$402,TRUNC((ROW()-ROW($D$2))/COLUMNS(walk!$A$2:$Y$402)),MOD(ROW()-ROW($D$2),COLUMNS(walk!$A$2:$Y$402)),1,1)</f>
        <v>17</v>
      </c>
      <c r="E5023">
        <f ca="1">OFFSET(bike!$A$2:$Y$402,TRUNC((ROW()-ROW($E$2))/COLUMNS(bike!$A$2:$Y$402)),MOD(ROW()-ROW($E$2),COLUMNS(bike!$A$2:$Y$402)),1,1)</f>
        <v>6</v>
      </c>
      <c r="F5023">
        <f ca="1">OFFSET(transit!$A$2:$Y$402,TRUNC((ROW()-ROW($F$2))/COLUMNS(transit!$A$2:$Y$402)),MOD(ROW()-ROW($F$2),COLUMNS(transit!$A$2:$Y$402)),1,1)</f>
        <v>16</v>
      </c>
      <c r="G5023">
        <f ca="1">OFFSET(drive!$A$2:$Y$402,TRUNC((ROW()-ROW($G$2))/COLUMNS(drive!$A$2:$Y$402)),MOD(ROW()-ROW($G$2),COLUMNS(drive!$A$2:$Y$402)),1,1)</f>
        <v>4</v>
      </c>
      <c r="H5023" s="5">
        <f ca="1">(VLOOKUP($B5023,weights!$A$2:$R$6,4))*VLOOKUP($B5023,weights!$A$2:$R$6,6)^C5023*(VLOOKUP($B5023,weights!$A$2:$R$6,15)*EXP(VLOOKUP($B5023,weights!$A$2:$R$6,11)*D5023)+VLOOKUP($B5023,weights!$A$2:$R$6,16)*EXP(VLOOKUP($B5023,weights!$A$2:$R$6,12)*E5023)+VLOOKUP($B5023,weights!$A$2:$R$6,17)*EXP(VLOOKUP($B5023,weights!$A$2:$R$6,13)*F5023)+VLOOKUP($B5023,weights!$A$2:$R$6,18)*EXP(VLOOKUP($B5023,weights!$A$2:$R$6,14)*G5023))</f>
        <v>1.6846353744493883</v>
      </c>
    </row>
    <row r="5024" spans="1:8" ht="12.75" x14ac:dyDescent="0.2">
      <c r="A5024">
        <f t="shared" si="0"/>
        <v>201</v>
      </c>
      <c r="B5024" t="str">
        <f t="shared" ref="B5024:C5024" si="4998">B4999</f>
        <v>pharmacy</v>
      </c>
      <c r="C5024">
        <f t="shared" si="4998"/>
        <v>2</v>
      </c>
      <c r="D5024">
        <f ca="1">OFFSET(walk!$A$2:$Y$402,TRUNC((ROW()-ROW($D$2))/COLUMNS(walk!$A$2:$Y$402)),MOD(ROW()-ROW($D$2),COLUMNS(walk!$A$2:$Y$402)),1,1)</f>
        <v>17</v>
      </c>
      <c r="E5024">
        <f ca="1">OFFSET(bike!$A$2:$Y$402,TRUNC((ROW()-ROW($E$2))/COLUMNS(bike!$A$2:$Y$402)),MOD(ROW()-ROW($E$2),COLUMNS(bike!$A$2:$Y$402)),1,1)</f>
        <v>6</v>
      </c>
      <c r="F5024">
        <f ca="1">OFFSET(transit!$A$2:$Y$402,TRUNC((ROW()-ROW($F$2))/COLUMNS(transit!$A$2:$Y$402)),MOD(ROW()-ROW($F$2),COLUMNS(transit!$A$2:$Y$402)),1,1)</f>
        <v>16</v>
      </c>
      <c r="G5024">
        <f ca="1">OFFSET(drive!$A$2:$Y$402,TRUNC((ROW()-ROW($G$2))/COLUMNS(drive!$A$2:$Y$402)),MOD(ROW()-ROW($G$2),COLUMNS(drive!$A$2:$Y$402)),1,1)</f>
        <v>4</v>
      </c>
      <c r="H5024" s="5">
        <f ca="1">(VLOOKUP($B5024,weights!$A$2:$R$6,4))*VLOOKUP($B5024,weights!$A$2:$R$6,6)^C5024*(VLOOKUP($B5024,weights!$A$2:$R$6,15)*EXP(VLOOKUP($B5024,weights!$A$2:$R$6,11)*D5024)+VLOOKUP($B5024,weights!$A$2:$R$6,16)*EXP(VLOOKUP($B5024,weights!$A$2:$R$6,12)*E5024)+VLOOKUP($B5024,weights!$A$2:$R$6,17)*EXP(VLOOKUP($B5024,weights!$A$2:$R$6,13)*F5024)+VLOOKUP($B5024,weights!$A$2:$R$6,18)*EXP(VLOOKUP($B5024,weights!$A$2:$R$6,14)*G5024))</f>
        <v>0.81112073584600186</v>
      </c>
    </row>
    <row r="5025" spans="1:8" ht="12.75" x14ac:dyDescent="0.2">
      <c r="A5025">
        <f t="shared" si="0"/>
        <v>201</v>
      </c>
      <c r="B5025" t="str">
        <f t="shared" ref="B5025:C5025" si="4999">B5000</f>
        <v>bank</v>
      </c>
      <c r="C5025">
        <f t="shared" si="4999"/>
        <v>0</v>
      </c>
      <c r="D5025">
        <f ca="1">OFFSET(walk!$A$2:$Y$402,TRUNC((ROW()-ROW($D$2))/COLUMNS(walk!$A$2:$Y$402)),MOD(ROW()-ROW($D$2),COLUMNS(walk!$A$2:$Y$402)),1,1)</f>
        <v>27</v>
      </c>
      <c r="E5025">
        <f ca="1">OFFSET(bike!$A$2:$Y$402,TRUNC((ROW()-ROW($E$2))/COLUMNS(bike!$A$2:$Y$402)),MOD(ROW()-ROW($E$2),COLUMNS(bike!$A$2:$Y$402)),1,1)</f>
        <v>9</v>
      </c>
      <c r="F5025">
        <f ca="1">OFFSET(transit!$A$2:$Y$402,TRUNC((ROW()-ROW($F$2))/COLUMNS(transit!$A$2:$Y$402)),MOD(ROW()-ROW($F$2),COLUMNS(transit!$A$2:$Y$402)),1,1)</f>
        <v>23</v>
      </c>
      <c r="G5025">
        <f ca="1">OFFSET(drive!$A$2:$Y$402,TRUNC((ROW()-ROW($G$2))/COLUMNS(drive!$A$2:$Y$402)),MOD(ROW()-ROW($G$2),COLUMNS(drive!$A$2:$Y$402)),1,1)</f>
        <v>7</v>
      </c>
      <c r="H5025" s="5">
        <f ca="1">(VLOOKUP($B5025,weights!$A$2:$R$6,4))*VLOOKUP($B5025,weights!$A$2:$R$6,6)^C5025*(VLOOKUP($B5025,weights!$A$2:$R$6,15)*EXP(VLOOKUP($B5025,weights!$A$2:$R$6,11)*D5025)+VLOOKUP($B5025,weights!$A$2:$R$6,16)*EXP(VLOOKUP($B5025,weights!$A$2:$R$6,12)*E5025)+VLOOKUP($B5025,weights!$A$2:$R$6,17)*EXP(VLOOKUP($B5025,weights!$A$2:$R$6,13)*F5025)+VLOOKUP($B5025,weights!$A$2:$R$6,18)*EXP(VLOOKUP($B5025,weights!$A$2:$R$6,14)*G5025))</f>
        <v>1.8434030718819161</v>
      </c>
    </row>
    <row r="5026" spans="1:8" ht="12.75" x14ac:dyDescent="0.2">
      <c r="A5026">
        <f t="shared" si="0"/>
        <v>201</v>
      </c>
      <c r="B5026" t="str">
        <f t="shared" ref="B5026:C5026" si="5000">B5001</f>
        <v>bank</v>
      </c>
      <c r="C5026">
        <f t="shared" si="5000"/>
        <v>1</v>
      </c>
      <c r="D5026">
        <f ca="1">OFFSET(walk!$A$2:$Y$402,TRUNC((ROW()-ROW($D$2))/COLUMNS(walk!$A$2:$Y$402)),MOD(ROW()-ROW($D$2),COLUMNS(walk!$A$2:$Y$402)),1,1)</f>
        <v>40</v>
      </c>
      <c r="E5026">
        <f ca="1">OFFSET(bike!$A$2:$Y$402,TRUNC((ROW()-ROW($E$2))/COLUMNS(bike!$A$2:$Y$402)),MOD(ROW()-ROW($E$2),COLUMNS(bike!$A$2:$Y$402)),1,1)</f>
        <v>13</v>
      </c>
      <c r="F5026">
        <f ca="1">OFFSET(transit!$A$2:$Y$402,TRUNC((ROW()-ROW($F$2))/COLUMNS(transit!$A$2:$Y$402)),MOD(ROW()-ROW($F$2),COLUMNS(transit!$A$2:$Y$402)),1,1)</f>
        <v>33</v>
      </c>
      <c r="G5026">
        <f ca="1">OFFSET(drive!$A$2:$Y$402,TRUNC((ROW()-ROW($G$2))/COLUMNS(drive!$A$2:$Y$402)),MOD(ROW()-ROW($G$2),COLUMNS(drive!$A$2:$Y$402)),1,1)</f>
        <v>7</v>
      </c>
      <c r="H5026" s="5">
        <f ca="1">(VLOOKUP($B5026,weights!$A$2:$R$6,4))*VLOOKUP($B5026,weights!$A$2:$R$6,6)^C5026*(VLOOKUP($B5026,weights!$A$2:$R$6,15)*EXP(VLOOKUP($B5026,weights!$A$2:$R$6,11)*D5026)+VLOOKUP($B5026,weights!$A$2:$R$6,16)*EXP(VLOOKUP($B5026,weights!$A$2:$R$6,12)*E5026)+VLOOKUP($B5026,weights!$A$2:$R$6,17)*EXP(VLOOKUP($B5026,weights!$A$2:$R$6,13)*F5026)+VLOOKUP($B5026,weights!$A$2:$R$6,18)*EXP(VLOOKUP($B5026,weights!$A$2:$R$6,14)*G5026))</f>
        <v>0.5470089970232922</v>
      </c>
    </row>
    <row r="5027" spans="1:8" ht="12.75" x14ac:dyDescent="0.2">
      <c r="A5027">
        <f t="shared" si="0"/>
        <v>202</v>
      </c>
      <c r="B5027" t="str">
        <f t="shared" ref="B5027:C5027" si="5001">B5002</f>
        <v>restaurant</v>
      </c>
      <c r="C5027">
        <f t="shared" si="5001"/>
        <v>0</v>
      </c>
      <c r="D5027">
        <f ca="1">OFFSET(walk!$A$2:$Y$402,TRUNC((ROW()-ROW($D$2))/COLUMNS(walk!$A$2:$Y$402)),MOD(ROW()-ROW($D$2),COLUMNS(walk!$A$2:$Y$402)),1,1)</f>
        <v>10</v>
      </c>
      <c r="E5027">
        <f ca="1">OFFSET(bike!$A$2:$Y$402,TRUNC((ROW()-ROW($E$2))/COLUMNS(bike!$A$2:$Y$402)),MOD(ROW()-ROW($E$2),COLUMNS(bike!$A$2:$Y$402)),1,1)</f>
        <v>3</v>
      </c>
      <c r="F5027">
        <f ca="1">OFFSET(transit!$A$2:$Y$402,TRUNC((ROW()-ROW($F$2))/COLUMNS(transit!$A$2:$Y$402)),MOD(ROW()-ROW($F$2),COLUMNS(transit!$A$2:$Y$402)),1,1)</f>
        <v>6</v>
      </c>
      <c r="G5027">
        <f ca="1">OFFSET(drive!$A$2:$Y$402,TRUNC((ROW()-ROW($G$2))/COLUMNS(drive!$A$2:$Y$402)),MOD(ROW()-ROW($G$2),COLUMNS(drive!$A$2:$Y$402)),1,1)</f>
        <v>2</v>
      </c>
      <c r="H5027" s="5">
        <f ca="1">(VLOOKUP($B5027,weights!$A$2:$R$6,4))*VLOOKUP($B5027,weights!$A$2:$R$6,6)^C5027*(VLOOKUP($B5027,weights!$A$2:$R$6,15)*EXP(VLOOKUP($B5027,weights!$A$2:$R$6,11)*D5027)+VLOOKUP($B5027,weights!$A$2:$R$6,16)*EXP(VLOOKUP($B5027,weights!$A$2:$R$6,12)*E5027)+VLOOKUP($B5027,weights!$A$2:$R$6,17)*EXP(VLOOKUP($B5027,weights!$A$2:$R$6,13)*F5027)+VLOOKUP($B5027,weights!$A$2:$R$6,18)*EXP(VLOOKUP($B5027,weights!$A$2:$R$6,14)*G5027))</f>
        <v>28.796874658844676</v>
      </c>
    </row>
    <row r="5028" spans="1:8" ht="12.75" x14ac:dyDescent="0.2">
      <c r="A5028">
        <f t="shared" si="0"/>
        <v>202</v>
      </c>
      <c r="B5028" t="str">
        <f t="shared" ref="B5028:C5028" si="5002">B5003</f>
        <v>restaurant</v>
      </c>
      <c r="C5028">
        <f t="shared" si="5002"/>
        <v>1</v>
      </c>
      <c r="D5028">
        <f ca="1">OFFSET(walk!$A$2:$Y$402,TRUNC((ROW()-ROW($D$2))/COLUMNS(walk!$A$2:$Y$402)),MOD(ROW()-ROW($D$2),COLUMNS(walk!$A$2:$Y$402)),1,1)</f>
        <v>13</v>
      </c>
      <c r="E5028">
        <f ca="1">OFFSET(bike!$A$2:$Y$402,TRUNC((ROW()-ROW($E$2))/COLUMNS(bike!$A$2:$Y$402)),MOD(ROW()-ROW($E$2),COLUMNS(bike!$A$2:$Y$402)),1,1)</f>
        <v>3</v>
      </c>
      <c r="F5028">
        <f ca="1">OFFSET(transit!$A$2:$Y$402,TRUNC((ROW()-ROW($F$2))/COLUMNS(transit!$A$2:$Y$402)),MOD(ROW()-ROW($F$2),COLUMNS(transit!$A$2:$Y$402)),1,1)</f>
        <v>9</v>
      </c>
      <c r="G5028">
        <f ca="1">OFFSET(drive!$A$2:$Y$402,TRUNC((ROW()-ROW($G$2))/COLUMNS(drive!$A$2:$Y$402)),MOD(ROW()-ROW($G$2),COLUMNS(drive!$A$2:$Y$402)),1,1)</f>
        <v>3</v>
      </c>
      <c r="H5028" s="5">
        <f ca="1">(VLOOKUP($B5028,weights!$A$2:$R$6,4))*VLOOKUP($B5028,weights!$A$2:$R$6,6)^C5028*(VLOOKUP($B5028,weights!$A$2:$R$6,15)*EXP(VLOOKUP($B5028,weights!$A$2:$R$6,11)*D5028)+VLOOKUP($B5028,weights!$A$2:$R$6,16)*EXP(VLOOKUP($B5028,weights!$A$2:$R$6,12)*E5028)+VLOOKUP($B5028,weights!$A$2:$R$6,17)*EXP(VLOOKUP($B5028,weights!$A$2:$R$6,13)*F5028)+VLOOKUP($B5028,weights!$A$2:$R$6,18)*EXP(VLOOKUP($B5028,weights!$A$2:$R$6,14)*G5028))</f>
        <v>21.105258130294143</v>
      </c>
    </row>
    <row r="5029" spans="1:8" ht="12.75" x14ac:dyDescent="0.2">
      <c r="A5029">
        <f t="shared" si="0"/>
        <v>202</v>
      </c>
      <c r="B5029" t="str">
        <f t="shared" ref="B5029:C5029" si="5003">B5004</f>
        <v>restaurant</v>
      </c>
      <c r="C5029">
        <f t="shared" si="5003"/>
        <v>2</v>
      </c>
      <c r="D5029">
        <f ca="1">OFFSET(walk!$A$2:$Y$402,TRUNC((ROW()-ROW($D$2))/COLUMNS(walk!$A$2:$Y$402)),MOD(ROW()-ROW($D$2),COLUMNS(walk!$A$2:$Y$402)),1,1)</f>
        <v>13</v>
      </c>
      <c r="E5029">
        <f ca="1">OFFSET(bike!$A$2:$Y$402,TRUNC((ROW()-ROW($E$2))/COLUMNS(bike!$A$2:$Y$402)),MOD(ROW()-ROW($E$2),COLUMNS(bike!$A$2:$Y$402)),1,1)</f>
        <v>3</v>
      </c>
      <c r="F5029">
        <f ca="1">OFFSET(transit!$A$2:$Y$402,TRUNC((ROW()-ROW($F$2))/COLUMNS(transit!$A$2:$Y$402)),MOD(ROW()-ROW($F$2),COLUMNS(transit!$A$2:$Y$402)),1,1)</f>
        <v>10</v>
      </c>
      <c r="G5029">
        <f ca="1">OFFSET(drive!$A$2:$Y$402,TRUNC((ROW()-ROW($G$2))/COLUMNS(drive!$A$2:$Y$402)),MOD(ROW()-ROW($G$2),COLUMNS(drive!$A$2:$Y$402)),1,1)</f>
        <v>3</v>
      </c>
      <c r="H5029" s="5">
        <f ca="1">(VLOOKUP($B5029,weights!$A$2:$R$6,4))*VLOOKUP($B5029,weights!$A$2:$R$6,6)^C5029*(VLOOKUP($B5029,weights!$A$2:$R$6,15)*EXP(VLOOKUP($B5029,weights!$A$2:$R$6,11)*D5029)+VLOOKUP($B5029,weights!$A$2:$R$6,16)*EXP(VLOOKUP($B5029,weights!$A$2:$R$6,12)*E5029)+VLOOKUP($B5029,weights!$A$2:$R$6,17)*EXP(VLOOKUP($B5029,weights!$A$2:$R$6,13)*F5029)+VLOOKUP($B5029,weights!$A$2:$R$6,18)*EXP(VLOOKUP($B5029,weights!$A$2:$R$6,14)*G5029))</f>
        <v>18.445226661532114</v>
      </c>
    </row>
    <row r="5030" spans="1:8" ht="12.75" x14ac:dyDescent="0.2">
      <c r="A5030">
        <f t="shared" si="0"/>
        <v>202</v>
      </c>
      <c r="B5030" t="str">
        <f t="shared" ref="B5030:C5030" si="5004">B5005</f>
        <v>restaurant</v>
      </c>
      <c r="C5030">
        <f t="shared" si="5004"/>
        <v>3</v>
      </c>
      <c r="D5030">
        <f ca="1">OFFSET(walk!$A$2:$Y$402,TRUNC((ROW()-ROW($D$2))/COLUMNS(walk!$A$2:$Y$402)),MOD(ROW()-ROW($D$2),COLUMNS(walk!$A$2:$Y$402)),1,1)</f>
        <v>14</v>
      </c>
      <c r="E5030">
        <f ca="1">OFFSET(bike!$A$2:$Y$402,TRUNC((ROW()-ROW($E$2))/COLUMNS(bike!$A$2:$Y$402)),MOD(ROW()-ROW($E$2),COLUMNS(bike!$A$2:$Y$402)),1,1)</f>
        <v>3</v>
      </c>
      <c r="F5030">
        <f ca="1">OFFSET(transit!$A$2:$Y$402,TRUNC((ROW()-ROW($F$2))/COLUMNS(transit!$A$2:$Y$402)),MOD(ROW()-ROW($F$2),COLUMNS(transit!$A$2:$Y$402)),1,1)</f>
        <v>12</v>
      </c>
      <c r="G5030">
        <f ca="1">OFFSET(drive!$A$2:$Y$402,TRUNC((ROW()-ROW($G$2))/COLUMNS(drive!$A$2:$Y$402)),MOD(ROW()-ROW($G$2),COLUMNS(drive!$A$2:$Y$402)),1,1)</f>
        <v>4</v>
      </c>
      <c r="H5030" s="5">
        <f ca="1">(VLOOKUP($B5030,weights!$A$2:$R$6,4))*VLOOKUP($B5030,weights!$A$2:$R$6,6)^C5030*(VLOOKUP($B5030,weights!$A$2:$R$6,15)*EXP(VLOOKUP($B5030,weights!$A$2:$R$6,11)*D5030)+VLOOKUP($B5030,weights!$A$2:$R$6,16)*EXP(VLOOKUP($B5030,weights!$A$2:$R$6,12)*E5030)+VLOOKUP($B5030,weights!$A$2:$R$6,17)*EXP(VLOOKUP($B5030,weights!$A$2:$R$6,13)*F5030)+VLOOKUP($B5030,weights!$A$2:$R$6,18)*EXP(VLOOKUP($B5030,weights!$A$2:$R$6,14)*G5030))</f>
        <v>14.598825849006456</v>
      </c>
    </row>
    <row r="5031" spans="1:8" ht="12.75" x14ac:dyDescent="0.2">
      <c r="A5031">
        <f t="shared" si="0"/>
        <v>202</v>
      </c>
      <c r="B5031" t="str">
        <f t="shared" ref="B5031:C5031" si="5005">B5006</f>
        <v>restaurant</v>
      </c>
      <c r="C5031">
        <f t="shared" si="5005"/>
        <v>4</v>
      </c>
      <c r="D5031">
        <f ca="1">OFFSET(walk!$A$2:$Y$402,TRUNC((ROW()-ROW($D$2))/COLUMNS(walk!$A$2:$Y$402)),MOD(ROW()-ROW($D$2),COLUMNS(walk!$A$2:$Y$402)),1,1)</f>
        <v>17</v>
      </c>
      <c r="E5031">
        <f ca="1">OFFSET(bike!$A$2:$Y$402,TRUNC((ROW()-ROW($E$2))/COLUMNS(bike!$A$2:$Y$402)),MOD(ROW()-ROW($E$2),COLUMNS(bike!$A$2:$Y$402)),1,1)</f>
        <v>4</v>
      </c>
      <c r="F5031">
        <f ca="1">OFFSET(transit!$A$2:$Y$402,TRUNC((ROW()-ROW($F$2))/COLUMNS(transit!$A$2:$Y$402)),MOD(ROW()-ROW($F$2),COLUMNS(transit!$A$2:$Y$402)),1,1)</f>
        <v>12</v>
      </c>
      <c r="G5031">
        <f ca="1">OFFSET(drive!$A$2:$Y$402,TRUNC((ROW()-ROW($G$2))/COLUMNS(drive!$A$2:$Y$402)),MOD(ROW()-ROW($G$2),COLUMNS(drive!$A$2:$Y$402)),1,1)</f>
        <v>4</v>
      </c>
      <c r="H5031" s="5">
        <f ca="1">(VLOOKUP($B5031,weights!$A$2:$R$6,4))*VLOOKUP($B5031,weights!$A$2:$R$6,6)^C5031*(VLOOKUP($B5031,weights!$A$2:$R$6,15)*EXP(VLOOKUP($B5031,weights!$A$2:$R$6,11)*D5031)+VLOOKUP($B5031,weights!$A$2:$R$6,16)*EXP(VLOOKUP($B5031,weights!$A$2:$R$6,12)*E5031)+VLOOKUP($B5031,weights!$A$2:$R$6,17)*EXP(VLOOKUP($B5031,weights!$A$2:$R$6,13)*F5031)+VLOOKUP($B5031,weights!$A$2:$R$6,18)*EXP(VLOOKUP($B5031,weights!$A$2:$R$6,14)*G5031))</f>
        <v>11.746831419923849</v>
      </c>
    </row>
    <row r="5032" spans="1:8" ht="12.75" x14ac:dyDescent="0.2">
      <c r="A5032">
        <f t="shared" si="0"/>
        <v>202</v>
      </c>
      <c r="B5032" t="str">
        <f t="shared" ref="B5032:C5032" si="5006">B5007</f>
        <v>restaurant</v>
      </c>
      <c r="C5032">
        <f t="shared" si="5006"/>
        <v>5</v>
      </c>
      <c r="D5032">
        <f ca="1">OFFSET(walk!$A$2:$Y$402,TRUNC((ROW()-ROW($D$2))/COLUMNS(walk!$A$2:$Y$402)),MOD(ROW()-ROW($D$2),COLUMNS(walk!$A$2:$Y$402)),1,1)</f>
        <v>17</v>
      </c>
      <c r="E5032">
        <f ca="1">OFFSET(bike!$A$2:$Y$402,TRUNC((ROW()-ROW($E$2))/COLUMNS(bike!$A$2:$Y$402)),MOD(ROW()-ROW($E$2),COLUMNS(bike!$A$2:$Y$402)),1,1)</f>
        <v>5</v>
      </c>
      <c r="F5032">
        <f ca="1">OFFSET(transit!$A$2:$Y$402,TRUNC((ROW()-ROW($F$2))/COLUMNS(transit!$A$2:$Y$402)),MOD(ROW()-ROW($F$2),COLUMNS(transit!$A$2:$Y$402)),1,1)</f>
        <v>12</v>
      </c>
      <c r="G5032">
        <f ca="1">OFFSET(drive!$A$2:$Y$402,TRUNC((ROW()-ROW($G$2))/COLUMNS(drive!$A$2:$Y$402)),MOD(ROW()-ROW($G$2),COLUMNS(drive!$A$2:$Y$402)),1,1)</f>
        <v>4</v>
      </c>
      <c r="H5032" s="5">
        <f ca="1">(VLOOKUP($B5032,weights!$A$2:$R$6,4))*VLOOKUP($B5032,weights!$A$2:$R$6,6)^C5032*(VLOOKUP($B5032,weights!$A$2:$R$6,15)*EXP(VLOOKUP($B5032,weights!$A$2:$R$6,11)*D5032)+VLOOKUP($B5032,weights!$A$2:$R$6,16)*EXP(VLOOKUP($B5032,weights!$A$2:$R$6,12)*E5032)+VLOOKUP($B5032,weights!$A$2:$R$6,17)*EXP(VLOOKUP($B5032,weights!$A$2:$R$6,13)*F5032)+VLOOKUP($B5032,weights!$A$2:$R$6,18)*EXP(VLOOKUP($B5032,weights!$A$2:$R$6,14)*G5032))</f>
        <v>9.7748850840553825</v>
      </c>
    </row>
    <row r="5033" spans="1:8" ht="12.75" x14ac:dyDescent="0.2">
      <c r="A5033">
        <f t="shared" si="0"/>
        <v>202</v>
      </c>
      <c r="B5033" t="str">
        <f t="shared" ref="B5033:C5033" si="5007">B5008</f>
        <v>restaurant</v>
      </c>
      <c r="C5033">
        <f t="shared" si="5007"/>
        <v>6</v>
      </c>
      <c r="D5033">
        <f ca="1">OFFSET(walk!$A$2:$Y$402,TRUNC((ROW()-ROW($D$2))/COLUMNS(walk!$A$2:$Y$402)),MOD(ROW()-ROW($D$2),COLUMNS(walk!$A$2:$Y$402)),1,1)</f>
        <v>17</v>
      </c>
      <c r="E5033">
        <f ca="1">OFFSET(bike!$A$2:$Y$402,TRUNC((ROW()-ROW($E$2))/COLUMNS(bike!$A$2:$Y$402)),MOD(ROW()-ROW($E$2),COLUMNS(bike!$A$2:$Y$402)),1,1)</f>
        <v>6</v>
      </c>
      <c r="F5033">
        <f ca="1">OFFSET(transit!$A$2:$Y$402,TRUNC((ROW()-ROW($F$2))/COLUMNS(transit!$A$2:$Y$402)),MOD(ROW()-ROW($F$2),COLUMNS(transit!$A$2:$Y$402)),1,1)</f>
        <v>14</v>
      </c>
      <c r="G5033">
        <f ca="1">OFFSET(drive!$A$2:$Y$402,TRUNC((ROW()-ROW($G$2))/COLUMNS(drive!$A$2:$Y$402)),MOD(ROW()-ROW($G$2),COLUMNS(drive!$A$2:$Y$402)),1,1)</f>
        <v>4</v>
      </c>
      <c r="H5033" s="5">
        <f ca="1">(VLOOKUP($B5033,weights!$A$2:$R$6,4))*VLOOKUP($B5033,weights!$A$2:$R$6,6)^C5033*(VLOOKUP($B5033,weights!$A$2:$R$6,15)*EXP(VLOOKUP($B5033,weights!$A$2:$R$6,11)*D5033)+VLOOKUP($B5033,weights!$A$2:$R$6,16)*EXP(VLOOKUP($B5033,weights!$A$2:$R$6,12)*E5033)+VLOOKUP($B5033,weights!$A$2:$R$6,17)*EXP(VLOOKUP($B5033,weights!$A$2:$R$6,13)*F5033)+VLOOKUP($B5033,weights!$A$2:$R$6,18)*EXP(VLOOKUP($B5033,weights!$A$2:$R$6,14)*G5033))</f>
        <v>7.8718641353540466</v>
      </c>
    </row>
    <row r="5034" spans="1:8" ht="12.75" x14ac:dyDescent="0.2">
      <c r="A5034">
        <f t="shared" si="0"/>
        <v>202</v>
      </c>
      <c r="B5034" t="str">
        <f t="shared" ref="B5034:C5034" si="5008">B5009</f>
        <v>restaurant</v>
      </c>
      <c r="C5034">
        <f t="shared" si="5008"/>
        <v>7</v>
      </c>
      <c r="D5034">
        <f ca="1">OFFSET(walk!$A$2:$Y$402,TRUNC((ROW()-ROW($D$2))/COLUMNS(walk!$A$2:$Y$402)),MOD(ROW()-ROW($D$2),COLUMNS(walk!$A$2:$Y$402)),1,1)</f>
        <v>18</v>
      </c>
      <c r="E5034">
        <f ca="1">OFFSET(bike!$A$2:$Y$402,TRUNC((ROW()-ROW($E$2))/COLUMNS(bike!$A$2:$Y$402)),MOD(ROW()-ROW($E$2),COLUMNS(bike!$A$2:$Y$402)),1,1)</f>
        <v>6</v>
      </c>
      <c r="F5034">
        <f ca="1">OFFSET(transit!$A$2:$Y$402,TRUNC((ROW()-ROW($F$2))/COLUMNS(transit!$A$2:$Y$402)),MOD(ROW()-ROW($F$2),COLUMNS(transit!$A$2:$Y$402)),1,1)</f>
        <v>16</v>
      </c>
      <c r="G5034">
        <f ca="1">OFFSET(drive!$A$2:$Y$402,TRUNC((ROW()-ROW($G$2))/COLUMNS(drive!$A$2:$Y$402)),MOD(ROW()-ROW($G$2),COLUMNS(drive!$A$2:$Y$402)),1,1)</f>
        <v>4</v>
      </c>
      <c r="H5034" s="5">
        <f ca="1">(VLOOKUP($B5034,weights!$A$2:$R$6,4))*VLOOKUP($B5034,weights!$A$2:$R$6,6)^C5034*(VLOOKUP($B5034,weights!$A$2:$R$6,15)*EXP(VLOOKUP($B5034,weights!$A$2:$R$6,11)*D5034)+VLOOKUP($B5034,weights!$A$2:$R$6,16)*EXP(VLOOKUP($B5034,weights!$A$2:$R$6,12)*E5034)+VLOOKUP($B5034,weights!$A$2:$R$6,17)*EXP(VLOOKUP($B5034,weights!$A$2:$R$6,13)*F5034)+VLOOKUP($B5034,weights!$A$2:$R$6,18)*EXP(VLOOKUP($B5034,weights!$A$2:$R$6,14)*G5034))</f>
        <v>6.7797280053290301</v>
      </c>
    </row>
    <row r="5035" spans="1:8" ht="12.75" x14ac:dyDescent="0.2">
      <c r="A5035">
        <f t="shared" si="0"/>
        <v>202</v>
      </c>
      <c r="B5035" t="str">
        <f t="shared" ref="B5035:C5035" si="5009">B5010</f>
        <v>restaurant</v>
      </c>
      <c r="C5035">
        <f t="shared" si="5009"/>
        <v>8</v>
      </c>
      <c r="D5035">
        <f ca="1">OFFSET(walk!$A$2:$Y$402,TRUNC((ROW()-ROW($D$2))/COLUMNS(walk!$A$2:$Y$402)),MOD(ROW()-ROW($D$2),COLUMNS(walk!$A$2:$Y$402)),1,1)</f>
        <v>20</v>
      </c>
      <c r="E5035">
        <f ca="1">OFFSET(bike!$A$2:$Y$402,TRUNC((ROW()-ROW($E$2))/COLUMNS(bike!$A$2:$Y$402)),MOD(ROW()-ROW($E$2),COLUMNS(bike!$A$2:$Y$402)),1,1)</f>
        <v>6</v>
      </c>
      <c r="F5035">
        <f ca="1">OFFSET(transit!$A$2:$Y$402,TRUNC((ROW()-ROW($F$2))/COLUMNS(transit!$A$2:$Y$402)),MOD(ROW()-ROW($F$2),COLUMNS(transit!$A$2:$Y$402)),1,1)</f>
        <v>16</v>
      </c>
      <c r="G5035">
        <f ca="1">OFFSET(drive!$A$2:$Y$402,TRUNC((ROW()-ROW($G$2))/COLUMNS(drive!$A$2:$Y$402)),MOD(ROW()-ROW($G$2),COLUMNS(drive!$A$2:$Y$402)),1,1)</f>
        <v>4</v>
      </c>
      <c r="H5035" s="5">
        <f ca="1">(VLOOKUP($B5035,weights!$A$2:$R$6,4))*VLOOKUP($B5035,weights!$A$2:$R$6,6)^C5035*(VLOOKUP($B5035,weights!$A$2:$R$6,15)*EXP(VLOOKUP($B5035,weights!$A$2:$R$6,11)*D5035)+VLOOKUP($B5035,weights!$A$2:$R$6,16)*EXP(VLOOKUP($B5035,weights!$A$2:$R$6,12)*E5035)+VLOOKUP($B5035,weights!$A$2:$R$6,17)*EXP(VLOOKUP($B5035,weights!$A$2:$R$6,13)*F5035)+VLOOKUP($B5035,weights!$A$2:$R$6,18)*EXP(VLOOKUP($B5035,weights!$A$2:$R$6,14)*G5035))</f>
        <v>6.0244002023580512</v>
      </c>
    </row>
    <row r="5036" spans="1:8" ht="12.75" x14ac:dyDescent="0.2">
      <c r="A5036">
        <f t="shared" si="0"/>
        <v>202</v>
      </c>
      <c r="B5036" t="str">
        <f t="shared" ref="B5036:C5036" si="5010">B5011</f>
        <v>restaurant</v>
      </c>
      <c r="C5036">
        <f t="shared" si="5010"/>
        <v>9</v>
      </c>
      <c r="D5036">
        <f ca="1">OFFSET(walk!$A$2:$Y$402,TRUNC((ROW()-ROW($D$2))/COLUMNS(walk!$A$2:$Y$402)),MOD(ROW()-ROW($D$2),COLUMNS(walk!$A$2:$Y$402)),1,1)</f>
        <v>21</v>
      </c>
      <c r="E5036">
        <f ca="1">OFFSET(bike!$A$2:$Y$402,TRUNC((ROW()-ROW($E$2))/COLUMNS(bike!$A$2:$Y$402)),MOD(ROW()-ROW($E$2),COLUMNS(bike!$A$2:$Y$402)),1,1)</f>
        <v>7</v>
      </c>
      <c r="F5036">
        <f ca="1">OFFSET(transit!$A$2:$Y$402,TRUNC((ROW()-ROW($F$2))/COLUMNS(transit!$A$2:$Y$402)),MOD(ROW()-ROW($F$2),COLUMNS(transit!$A$2:$Y$402)),1,1)</f>
        <v>20</v>
      </c>
      <c r="G5036">
        <f ca="1">OFFSET(drive!$A$2:$Y$402,TRUNC((ROW()-ROW($G$2))/COLUMNS(drive!$A$2:$Y$402)),MOD(ROW()-ROW($G$2),COLUMNS(drive!$A$2:$Y$402)),1,1)</f>
        <v>5</v>
      </c>
      <c r="H5036" s="5">
        <f ca="1">(VLOOKUP($B5036,weights!$A$2:$R$6,4))*VLOOKUP($B5036,weights!$A$2:$R$6,6)^C5036*(VLOOKUP($B5036,weights!$A$2:$R$6,15)*EXP(VLOOKUP($B5036,weights!$A$2:$R$6,11)*D5036)+VLOOKUP($B5036,weights!$A$2:$R$6,16)*EXP(VLOOKUP($B5036,weights!$A$2:$R$6,12)*E5036)+VLOOKUP($B5036,weights!$A$2:$R$6,17)*EXP(VLOOKUP($B5036,weights!$A$2:$R$6,13)*F5036)+VLOOKUP($B5036,weights!$A$2:$R$6,18)*EXP(VLOOKUP($B5036,weights!$A$2:$R$6,14)*G5036))</f>
        <v>4.3503178831148874</v>
      </c>
    </row>
    <row r="5037" spans="1:8" ht="12.75" x14ac:dyDescent="0.2">
      <c r="A5037">
        <f t="shared" si="0"/>
        <v>202</v>
      </c>
      <c r="B5037" t="str">
        <f t="shared" ref="B5037:C5037" si="5011">B5012</f>
        <v>supermarket</v>
      </c>
      <c r="C5037">
        <f t="shared" si="5011"/>
        <v>0</v>
      </c>
      <c r="D5037">
        <f ca="1">OFFSET(walk!$A$2:$Y$402,TRUNC((ROW()-ROW($D$2))/COLUMNS(walk!$A$2:$Y$402)),MOD(ROW()-ROW($D$2),COLUMNS(walk!$A$2:$Y$402)),1,1)</f>
        <v>43</v>
      </c>
      <c r="E5037">
        <f ca="1">OFFSET(bike!$A$2:$Y$402,TRUNC((ROW()-ROW($E$2))/COLUMNS(bike!$A$2:$Y$402)),MOD(ROW()-ROW($E$2),COLUMNS(bike!$A$2:$Y$402)),1,1)</f>
        <v>17</v>
      </c>
      <c r="F5037">
        <f ca="1">OFFSET(transit!$A$2:$Y$402,TRUNC((ROW()-ROW($F$2))/COLUMNS(transit!$A$2:$Y$402)),MOD(ROW()-ROW($F$2),COLUMNS(transit!$A$2:$Y$402)),1,1)</f>
        <v>21</v>
      </c>
      <c r="G5037">
        <f ca="1">OFFSET(drive!$A$2:$Y$402,TRUNC((ROW()-ROW($G$2))/COLUMNS(drive!$A$2:$Y$402)),MOD(ROW()-ROW($G$2),COLUMNS(drive!$A$2:$Y$402)),1,1)</f>
        <v>9</v>
      </c>
      <c r="H5037" s="5">
        <f ca="1">(VLOOKUP($B5037,weights!$A$2:$R$6,4))*VLOOKUP($B5037,weights!$A$2:$R$6,6)^C5037*(VLOOKUP($B5037,weights!$A$2:$R$6,15)*EXP(VLOOKUP($B5037,weights!$A$2:$R$6,11)*D5037)+VLOOKUP($B5037,weights!$A$2:$R$6,16)*EXP(VLOOKUP($B5037,weights!$A$2:$R$6,12)*E5037)+VLOOKUP($B5037,weights!$A$2:$R$6,17)*EXP(VLOOKUP($B5037,weights!$A$2:$R$6,13)*F5037)+VLOOKUP($B5037,weights!$A$2:$R$6,18)*EXP(VLOOKUP($B5037,weights!$A$2:$R$6,14)*G5037))</f>
        <v>2.832347171442096</v>
      </c>
    </row>
    <row r="5038" spans="1:8" ht="12.75" x14ac:dyDescent="0.2">
      <c r="A5038">
        <f t="shared" si="0"/>
        <v>202</v>
      </c>
      <c r="B5038" t="str">
        <f t="shared" ref="B5038:C5038" si="5012">B5013</f>
        <v>supermarket</v>
      </c>
      <c r="C5038">
        <f t="shared" si="5012"/>
        <v>1</v>
      </c>
      <c r="D5038">
        <f ca="1">OFFSET(walk!$A$2:$Y$402,TRUNC((ROW()-ROW($D$2))/COLUMNS(walk!$A$2:$Y$402)),MOD(ROW()-ROW($D$2),COLUMNS(walk!$A$2:$Y$402)),1,1)</f>
        <v>54</v>
      </c>
      <c r="E5038">
        <f ca="1">OFFSET(bike!$A$2:$Y$402,TRUNC((ROW()-ROW($E$2))/COLUMNS(bike!$A$2:$Y$402)),MOD(ROW()-ROW($E$2),COLUMNS(bike!$A$2:$Y$402)),1,1)</f>
        <v>18</v>
      </c>
      <c r="F5038">
        <f ca="1">OFFSET(transit!$A$2:$Y$402,TRUNC((ROW()-ROW($F$2))/COLUMNS(transit!$A$2:$Y$402)),MOD(ROW()-ROW($F$2),COLUMNS(transit!$A$2:$Y$402)),1,1)</f>
        <v>25</v>
      </c>
      <c r="G5038">
        <f ca="1">OFFSET(drive!$A$2:$Y$402,TRUNC((ROW()-ROW($G$2))/COLUMNS(drive!$A$2:$Y$402)),MOD(ROW()-ROW($G$2),COLUMNS(drive!$A$2:$Y$402)),1,1)</f>
        <v>11</v>
      </c>
      <c r="H5038" s="5">
        <f ca="1">(VLOOKUP($B5038,weights!$A$2:$R$6,4))*VLOOKUP($B5038,weights!$A$2:$R$6,6)^C5038*(VLOOKUP($B5038,weights!$A$2:$R$6,15)*EXP(VLOOKUP($B5038,weights!$A$2:$R$6,11)*D5038)+VLOOKUP($B5038,weights!$A$2:$R$6,16)*EXP(VLOOKUP($B5038,weights!$A$2:$R$6,12)*E5038)+VLOOKUP($B5038,weights!$A$2:$R$6,17)*EXP(VLOOKUP($B5038,weights!$A$2:$R$6,13)*F5038)+VLOOKUP($B5038,weights!$A$2:$R$6,18)*EXP(VLOOKUP($B5038,weights!$A$2:$R$6,14)*G5038))</f>
        <v>1.0771395282688436</v>
      </c>
    </row>
    <row r="5039" spans="1:8" ht="12.75" x14ac:dyDescent="0.2">
      <c r="A5039">
        <f t="shared" si="0"/>
        <v>202</v>
      </c>
      <c r="B5039" t="str">
        <f t="shared" ref="B5039:C5039" si="5013">B5014</f>
        <v>supermarket</v>
      </c>
      <c r="C5039">
        <f t="shared" si="5013"/>
        <v>2</v>
      </c>
      <c r="D5039">
        <f ca="1">OFFSET(walk!$A$2:$Y$402,TRUNC((ROW()-ROW($D$2))/COLUMNS(walk!$A$2:$Y$402)),MOD(ROW()-ROW($D$2),COLUMNS(walk!$A$2:$Y$402)),1,1)</f>
        <v>59</v>
      </c>
      <c r="E5039">
        <f ca="1">OFFSET(bike!$A$2:$Y$402,TRUNC((ROW()-ROW($E$2))/COLUMNS(bike!$A$2:$Y$402)),MOD(ROW()-ROW($E$2),COLUMNS(bike!$A$2:$Y$402)),1,1)</f>
        <v>18</v>
      </c>
      <c r="F5039">
        <f ca="1">OFFSET(transit!$A$2:$Y$402,TRUNC((ROW()-ROW($F$2))/COLUMNS(transit!$A$2:$Y$402)),MOD(ROW()-ROW($F$2),COLUMNS(transit!$A$2:$Y$402)),1,1)</f>
        <v>37</v>
      </c>
      <c r="G5039">
        <f ca="1">OFFSET(drive!$A$2:$Y$402,TRUNC((ROW()-ROW($G$2))/COLUMNS(drive!$A$2:$Y$402)),MOD(ROW()-ROW($G$2),COLUMNS(drive!$A$2:$Y$402)),1,1)</f>
        <v>13</v>
      </c>
      <c r="H5039" s="5">
        <f ca="1">(VLOOKUP($B5039,weights!$A$2:$R$6,4))*VLOOKUP($B5039,weights!$A$2:$R$6,6)^C5039*(VLOOKUP($B5039,weights!$A$2:$R$6,15)*EXP(VLOOKUP($B5039,weights!$A$2:$R$6,11)*D5039)+VLOOKUP($B5039,weights!$A$2:$R$6,16)*EXP(VLOOKUP($B5039,weights!$A$2:$R$6,12)*E5039)+VLOOKUP($B5039,weights!$A$2:$R$6,17)*EXP(VLOOKUP($B5039,weights!$A$2:$R$6,13)*F5039)+VLOOKUP($B5039,weights!$A$2:$R$6,18)*EXP(VLOOKUP($B5039,weights!$A$2:$R$6,14)*G5039))</f>
        <v>0.40300904090755507</v>
      </c>
    </row>
    <row r="5040" spans="1:8" ht="12.75" x14ac:dyDescent="0.2">
      <c r="A5040">
        <f t="shared" si="0"/>
        <v>202</v>
      </c>
      <c r="B5040" t="str">
        <f t="shared" ref="B5040:C5040" si="5014">B5015</f>
        <v>supermarket</v>
      </c>
      <c r="C5040">
        <f t="shared" si="5014"/>
        <v>3</v>
      </c>
      <c r="D5040">
        <f ca="1">OFFSET(walk!$A$2:$Y$402,TRUNC((ROW()-ROW($D$2))/COLUMNS(walk!$A$2:$Y$402)),MOD(ROW()-ROW($D$2),COLUMNS(walk!$A$2:$Y$402)),1,1)</f>
        <v>66</v>
      </c>
      <c r="E5040">
        <f ca="1">OFFSET(bike!$A$2:$Y$402,TRUNC((ROW()-ROW($E$2))/COLUMNS(bike!$A$2:$Y$402)),MOD(ROW()-ROW($E$2),COLUMNS(bike!$A$2:$Y$402)),1,1)</f>
        <v>22</v>
      </c>
      <c r="F5040">
        <f ca="1">OFFSET(transit!$A$2:$Y$402,TRUNC((ROW()-ROW($F$2))/COLUMNS(transit!$A$2:$Y$402)),MOD(ROW()-ROW($F$2),COLUMNS(transit!$A$2:$Y$402)),1,1)</f>
        <v>38</v>
      </c>
      <c r="G5040">
        <f ca="1">OFFSET(drive!$A$2:$Y$402,TRUNC((ROW()-ROW($G$2))/COLUMNS(drive!$A$2:$Y$402)),MOD(ROW()-ROW($G$2),COLUMNS(drive!$A$2:$Y$402)),1,1)</f>
        <v>13</v>
      </c>
      <c r="H5040" s="5">
        <f ca="1">(VLOOKUP($B5040,weights!$A$2:$R$6,4))*VLOOKUP($B5040,weights!$A$2:$R$6,6)^C5040*(VLOOKUP($B5040,weights!$A$2:$R$6,15)*EXP(VLOOKUP($B5040,weights!$A$2:$R$6,11)*D5040)+VLOOKUP($B5040,weights!$A$2:$R$6,16)*EXP(VLOOKUP($B5040,weights!$A$2:$R$6,12)*E5040)+VLOOKUP($B5040,weights!$A$2:$R$6,17)*EXP(VLOOKUP($B5040,weights!$A$2:$R$6,13)*F5040)+VLOOKUP($B5040,weights!$A$2:$R$6,18)*EXP(VLOOKUP($B5040,weights!$A$2:$R$6,14)*G5040))</f>
        <v>0.23014213316373014</v>
      </c>
    </row>
    <row r="5041" spans="1:8" ht="12.75" x14ac:dyDescent="0.2">
      <c r="A5041">
        <f t="shared" si="0"/>
        <v>202</v>
      </c>
      <c r="B5041" t="str">
        <f t="shared" ref="B5041:C5041" si="5015">B5016</f>
        <v>supermarket</v>
      </c>
      <c r="C5041">
        <f t="shared" si="5015"/>
        <v>4</v>
      </c>
      <c r="D5041">
        <f ca="1">OFFSET(walk!$A$2:$Y$402,TRUNC((ROW()-ROW($D$2))/COLUMNS(walk!$A$2:$Y$402)),MOD(ROW()-ROW($D$2),COLUMNS(walk!$A$2:$Y$402)),1,1)</f>
        <v>82</v>
      </c>
      <c r="E5041">
        <f ca="1">OFFSET(bike!$A$2:$Y$402,TRUNC((ROW()-ROW($E$2))/COLUMNS(bike!$A$2:$Y$402)),MOD(ROW()-ROW($E$2),COLUMNS(bike!$A$2:$Y$402)),1,1)</f>
        <v>25</v>
      </c>
      <c r="F5041">
        <f ca="1">OFFSET(transit!$A$2:$Y$402,TRUNC((ROW()-ROW($F$2))/COLUMNS(transit!$A$2:$Y$402)),MOD(ROW()-ROW($F$2),COLUMNS(transit!$A$2:$Y$402)),1,1)</f>
        <v>44</v>
      </c>
      <c r="G5041">
        <f ca="1">OFFSET(drive!$A$2:$Y$402,TRUNC((ROW()-ROW($G$2))/COLUMNS(drive!$A$2:$Y$402)),MOD(ROW()-ROW($G$2),COLUMNS(drive!$A$2:$Y$402)),1,1)</f>
        <v>16</v>
      </c>
      <c r="H5041" s="5">
        <f ca="1">(VLOOKUP($B5041,weights!$A$2:$R$6,4))*VLOOKUP($B5041,weights!$A$2:$R$6,6)^C5041*(VLOOKUP($B5041,weights!$A$2:$R$6,15)*EXP(VLOOKUP($B5041,weights!$A$2:$R$6,11)*D5041)+VLOOKUP($B5041,weights!$A$2:$R$6,16)*EXP(VLOOKUP($B5041,weights!$A$2:$R$6,12)*E5041)+VLOOKUP($B5041,weights!$A$2:$R$6,17)*EXP(VLOOKUP($B5041,weights!$A$2:$R$6,13)*F5041)+VLOOKUP($B5041,weights!$A$2:$R$6,18)*EXP(VLOOKUP($B5041,weights!$A$2:$R$6,14)*G5041))</f>
        <v>7.1559819900724492E-2</v>
      </c>
    </row>
    <row r="5042" spans="1:8" ht="12.75" x14ac:dyDescent="0.2">
      <c r="A5042">
        <f t="shared" si="0"/>
        <v>202</v>
      </c>
      <c r="B5042" t="str">
        <f t="shared" ref="B5042:C5042" si="5016">B5017</f>
        <v>store</v>
      </c>
      <c r="C5042">
        <f t="shared" si="5016"/>
        <v>0</v>
      </c>
      <c r="D5042">
        <f ca="1">OFFSET(walk!$A$2:$Y$402,TRUNC((ROW()-ROW($D$2))/COLUMNS(walk!$A$2:$Y$402)),MOD(ROW()-ROW($D$2),COLUMNS(walk!$A$2:$Y$402)),1,1)</f>
        <v>10</v>
      </c>
      <c r="E5042">
        <f ca="1">OFFSET(bike!$A$2:$Y$402,TRUNC((ROW()-ROW($E$2))/COLUMNS(bike!$A$2:$Y$402)),MOD(ROW()-ROW($E$2),COLUMNS(bike!$A$2:$Y$402)),1,1)</f>
        <v>3</v>
      </c>
      <c r="F5042">
        <f ca="1">OFFSET(transit!$A$2:$Y$402,TRUNC((ROW()-ROW($F$2))/COLUMNS(transit!$A$2:$Y$402)),MOD(ROW()-ROW($F$2),COLUMNS(transit!$A$2:$Y$402)),1,1)</f>
        <v>9</v>
      </c>
      <c r="G5042">
        <f ca="1">OFFSET(drive!$A$2:$Y$402,TRUNC((ROW()-ROW($G$2))/COLUMNS(drive!$A$2:$Y$402)),MOD(ROW()-ROW($G$2),COLUMNS(drive!$A$2:$Y$402)),1,1)</f>
        <v>2</v>
      </c>
      <c r="H5042" s="5">
        <f ca="1">(VLOOKUP($B5042,weights!$A$2:$R$6,4))*VLOOKUP($B5042,weights!$A$2:$R$6,6)^C5042*(VLOOKUP($B5042,weights!$A$2:$R$6,15)*EXP(VLOOKUP($B5042,weights!$A$2:$R$6,11)*D5042)+VLOOKUP($B5042,weights!$A$2:$R$6,16)*EXP(VLOOKUP($B5042,weights!$A$2:$R$6,12)*E5042)+VLOOKUP($B5042,weights!$A$2:$R$6,17)*EXP(VLOOKUP($B5042,weights!$A$2:$R$6,13)*F5042)+VLOOKUP($B5042,weights!$A$2:$R$6,18)*EXP(VLOOKUP($B5042,weights!$A$2:$R$6,14)*G5042))</f>
        <v>10.616380867747624</v>
      </c>
    </row>
    <row r="5043" spans="1:8" ht="12.75" x14ac:dyDescent="0.2">
      <c r="A5043">
        <f t="shared" si="0"/>
        <v>202</v>
      </c>
      <c r="B5043" t="str">
        <f t="shared" ref="B5043:C5043" si="5017">B5018</f>
        <v>store</v>
      </c>
      <c r="C5043">
        <f t="shared" si="5017"/>
        <v>1</v>
      </c>
      <c r="D5043">
        <f ca="1">OFFSET(walk!$A$2:$Y$402,TRUNC((ROW()-ROW($D$2))/COLUMNS(walk!$A$2:$Y$402)),MOD(ROW()-ROW($D$2),COLUMNS(walk!$A$2:$Y$402)),1,1)</f>
        <v>12</v>
      </c>
      <c r="E5043">
        <f ca="1">OFFSET(bike!$A$2:$Y$402,TRUNC((ROW()-ROW($E$2))/COLUMNS(bike!$A$2:$Y$402)),MOD(ROW()-ROW($E$2),COLUMNS(bike!$A$2:$Y$402)),1,1)</f>
        <v>3</v>
      </c>
      <c r="F5043">
        <f ca="1">OFFSET(transit!$A$2:$Y$402,TRUNC((ROW()-ROW($F$2))/COLUMNS(transit!$A$2:$Y$402)),MOD(ROW()-ROW($F$2),COLUMNS(transit!$A$2:$Y$402)),1,1)</f>
        <v>12</v>
      </c>
      <c r="G5043">
        <f ca="1">OFFSET(drive!$A$2:$Y$402,TRUNC((ROW()-ROW($G$2))/COLUMNS(drive!$A$2:$Y$402)),MOD(ROW()-ROW($G$2),COLUMNS(drive!$A$2:$Y$402)),1,1)</f>
        <v>3</v>
      </c>
      <c r="H5043" s="5">
        <f ca="1">(VLOOKUP($B5043,weights!$A$2:$R$6,4))*VLOOKUP($B5043,weights!$A$2:$R$6,6)^C5043*(VLOOKUP($B5043,weights!$A$2:$R$6,15)*EXP(VLOOKUP($B5043,weights!$A$2:$R$6,11)*D5043)+VLOOKUP($B5043,weights!$A$2:$R$6,16)*EXP(VLOOKUP($B5043,weights!$A$2:$R$6,12)*E5043)+VLOOKUP($B5043,weights!$A$2:$R$6,17)*EXP(VLOOKUP($B5043,weights!$A$2:$R$6,13)*F5043)+VLOOKUP($B5043,weights!$A$2:$R$6,18)*EXP(VLOOKUP($B5043,weights!$A$2:$R$6,14)*G5043))</f>
        <v>5.7895890019972098</v>
      </c>
    </row>
    <row r="5044" spans="1:8" ht="12.75" x14ac:dyDescent="0.2">
      <c r="A5044">
        <f t="shared" si="0"/>
        <v>202</v>
      </c>
      <c r="B5044" t="str">
        <f t="shared" ref="B5044:C5044" si="5018">B5019</f>
        <v>store</v>
      </c>
      <c r="C5044">
        <f t="shared" si="5018"/>
        <v>2</v>
      </c>
      <c r="D5044">
        <f ca="1">OFFSET(walk!$A$2:$Y$402,TRUNC((ROW()-ROW($D$2))/COLUMNS(walk!$A$2:$Y$402)),MOD(ROW()-ROW($D$2),COLUMNS(walk!$A$2:$Y$402)),1,1)</f>
        <v>14</v>
      </c>
      <c r="E5044">
        <f ca="1">OFFSET(bike!$A$2:$Y$402,TRUNC((ROW()-ROW($E$2))/COLUMNS(bike!$A$2:$Y$402)),MOD(ROW()-ROW($E$2),COLUMNS(bike!$A$2:$Y$402)),1,1)</f>
        <v>3</v>
      </c>
      <c r="F5044">
        <f ca="1">OFFSET(transit!$A$2:$Y$402,TRUNC((ROW()-ROW($F$2))/COLUMNS(transit!$A$2:$Y$402)),MOD(ROW()-ROW($F$2),COLUMNS(transit!$A$2:$Y$402)),1,1)</f>
        <v>12</v>
      </c>
      <c r="G5044">
        <f ca="1">OFFSET(drive!$A$2:$Y$402,TRUNC((ROW()-ROW($G$2))/COLUMNS(drive!$A$2:$Y$402)),MOD(ROW()-ROW($G$2),COLUMNS(drive!$A$2:$Y$402)),1,1)</f>
        <v>4</v>
      </c>
      <c r="H5044" s="5">
        <f ca="1">(VLOOKUP($B5044,weights!$A$2:$R$6,4))*VLOOKUP($B5044,weights!$A$2:$R$6,6)^C5044*(VLOOKUP($B5044,weights!$A$2:$R$6,15)*EXP(VLOOKUP($B5044,weights!$A$2:$R$6,11)*D5044)+VLOOKUP($B5044,weights!$A$2:$R$6,16)*EXP(VLOOKUP($B5044,weights!$A$2:$R$6,12)*E5044)+VLOOKUP($B5044,weights!$A$2:$R$6,17)*EXP(VLOOKUP($B5044,weights!$A$2:$R$6,13)*F5044)+VLOOKUP($B5044,weights!$A$2:$R$6,18)*EXP(VLOOKUP($B5044,weights!$A$2:$R$6,14)*G5044))</f>
        <v>3.3776049201195186</v>
      </c>
    </row>
    <row r="5045" spans="1:8" ht="12.75" x14ac:dyDescent="0.2">
      <c r="A5045">
        <f t="shared" si="0"/>
        <v>202</v>
      </c>
      <c r="B5045" t="str">
        <f t="shared" ref="B5045:C5045" si="5019">B5020</f>
        <v>store</v>
      </c>
      <c r="C5045">
        <f t="shared" si="5019"/>
        <v>3</v>
      </c>
      <c r="D5045">
        <f ca="1">OFFSET(walk!$A$2:$Y$402,TRUNC((ROW()-ROW($D$2))/COLUMNS(walk!$A$2:$Y$402)),MOD(ROW()-ROW($D$2),COLUMNS(walk!$A$2:$Y$402)),1,1)</f>
        <v>18</v>
      </c>
      <c r="E5045">
        <f ca="1">OFFSET(bike!$A$2:$Y$402,TRUNC((ROW()-ROW($E$2))/COLUMNS(bike!$A$2:$Y$402)),MOD(ROW()-ROW($E$2),COLUMNS(bike!$A$2:$Y$402)),1,1)</f>
        <v>5</v>
      </c>
      <c r="F5045">
        <f ca="1">OFFSET(transit!$A$2:$Y$402,TRUNC((ROW()-ROW($F$2))/COLUMNS(transit!$A$2:$Y$402)),MOD(ROW()-ROW($F$2),COLUMNS(transit!$A$2:$Y$402)),1,1)</f>
        <v>16</v>
      </c>
      <c r="G5045">
        <f ca="1">OFFSET(drive!$A$2:$Y$402,TRUNC((ROW()-ROW($G$2))/COLUMNS(drive!$A$2:$Y$402)),MOD(ROW()-ROW($G$2),COLUMNS(drive!$A$2:$Y$402)),1,1)</f>
        <v>4</v>
      </c>
      <c r="H5045" s="5">
        <f ca="1">(VLOOKUP($B5045,weights!$A$2:$R$6,4))*VLOOKUP($B5045,weights!$A$2:$R$6,6)^C5045*(VLOOKUP($B5045,weights!$A$2:$R$6,15)*EXP(VLOOKUP($B5045,weights!$A$2:$R$6,11)*D5045)+VLOOKUP($B5045,weights!$A$2:$R$6,16)*EXP(VLOOKUP($B5045,weights!$A$2:$R$6,12)*E5045)+VLOOKUP($B5045,weights!$A$2:$R$6,17)*EXP(VLOOKUP($B5045,weights!$A$2:$R$6,13)*F5045)+VLOOKUP($B5045,weights!$A$2:$R$6,18)*EXP(VLOOKUP($B5045,weights!$A$2:$R$6,14)*G5045))</f>
        <v>1.5174359489522122</v>
      </c>
    </row>
    <row r="5046" spans="1:8" ht="12.75" x14ac:dyDescent="0.2">
      <c r="A5046">
        <f t="shared" si="0"/>
        <v>202</v>
      </c>
      <c r="B5046" t="str">
        <f t="shared" ref="B5046:C5046" si="5020">B5021</f>
        <v>store</v>
      </c>
      <c r="C5046">
        <f t="shared" si="5020"/>
        <v>4</v>
      </c>
      <c r="D5046">
        <f ca="1">OFFSET(walk!$A$2:$Y$402,TRUNC((ROW()-ROW($D$2))/COLUMNS(walk!$A$2:$Y$402)),MOD(ROW()-ROW($D$2),COLUMNS(walk!$A$2:$Y$402)),1,1)</f>
        <v>18</v>
      </c>
      <c r="E5046">
        <f ca="1">OFFSET(bike!$A$2:$Y$402,TRUNC((ROW()-ROW($E$2))/COLUMNS(bike!$A$2:$Y$402)),MOD(ROW()-ROW($E$2),COLUMNS(bike!$A$2:$Y$402)),1,1)</f>
        <v>6</v>
      </c>
      <c r="F5046">
        <f ca="1">OFFSET(transit!$A$2:$Y$402,TRUNC((ROW()-ROW($F$2))/COLUMNS(transit!$A$2:$Y$402)),MOD(ROW()-ROW($F$2),COLUMNS(transit!$A$2:$Y$402)),1,1)</f>
        <v>17</v>
      </c>
      <c r="G5046">
        <f ca="1">OFFSET(drive!$A$2:$Y$402,TRUNC((ROW()-ROW($G$2))/COLUMNS(drive!$A$2:$Y$402)),MOD(ROW()-ROW($G$2),COLUMNS(drive!$A$2:$Y$402)),1,1)</f>
        <v>4</v>
      </c>
      <c r="H5046" s="5">
        <f ca="1">(VLOOKUP($B5046,weights!$A$2:$R$6,4))*VLOOKUP($B5046,weights!$A$2:$R$6,6)^C5046*(VLOOKUP($B5046,weights!$A$2:$R$6,15)*EXP(VLOOKUP($B5046,weights!$A$2:$R$6,11)*D5046)+VLOOKUP($B5046,weights!$A$2:$R$6,16)*EXP(VLOOKUP($B5046,weights!$A$2:$R$6,12)*E5046)+VLOOKUP($B5046,weights!$A$2:$R$6,17)*EXP(VLOOKUP($B5046,weights!$A$2:$R$6,13)*F5046)+VLOOKUP($B5046,weights!$A$2:$R$6,18)*EXP(VLOOKUP($B5046,weights!$A$2:$R$6,14)*G5046))</f>
        <v>0.88425948301371848</v>
      </c>
    </row>
    <row r="5047" spans="1:8" ht="12.75" x14ac:dyDescent="0.2">
      <c r="A5047">
        <f t="shared" si="0"/>
        <v>202</v>
      </c>
      <c r="B5047" t="str">
        <f t="shared" ref="B5047:C5047" si="5021">B5022</f>
        <v>pharmacy</v>
      </c>
      <c r="C5047">
        <f t="shared" si="5021"/>
        <v>0</v>
      </c>
      <c r="D5047">
        <f ca="1">OFFSET(walk!$A$2:$Y$402,TRUNC((ROW()-ROW($D$2))/COLUMNS(walk!$A$2:$Y$402)),MOD(ROW()-ROW($D$2),COLUMNS(walk!$A$2:$Y$402)),1,1)</f>
        <v>16</v>
      </c>
      <c r="E5047">
        <f ca="1">OFFSET(bike!$A$2:$Y$402,TRUNC((ROW()-ROW($E$2))/COLUMNS(bike!$A$2:$Y$402)),MOD(ROW()-ROW($E$2),COLUMNS(bike!$A$2:$Y$402)),1,1)</f>
        <v>4</v>
      </c>
      <c r="F5047">
        <f ca="1">OFFSET(transit!$A$2:$Y$402,TRUNC((ROW()-ROW($F$2))/COLUMNS(transit!$A$2:$Y$402)),MOD(ROW()-ROW($F$2),COLUMNS(transit!$A$2:$Y$402)),1,1)</f>
        <v>16</v>
      </c>
      <c r="G5047">
        <f ca="1">OFFSET(drive!$A$2:$Y$402,TRUNC((ROW()-ROW($G$2))/COLUMNS(drive!$A$2:$Y$402)),MOD(ROW()-ROW($G$2),COLUMNS(drive!$A$2:$Y$402)),1,1)</f>
        <v>3</v>
      </c>
      <c r="H5047" s="5">
        <f ca="1">(VLOOKUP($B5047,weights!$A$2:$R$6,4))*VLOOKUP($B5047,weights!$A$2:$R$6,6)^C5047*(VLOOKUP($B5047,weights!$A$2:$R$6,15)*EXP(VLOOKUP($B5047,weights!$A$2:$R$6,11)*D5047)+VLOOKUP($B5047,weights!$A$2:$R$6,16)*EXP(VLOOKUP($B5047,weights!$A$2:$R$6,12)*E5047)+VLOOKUP($B5047,weights!$A$2:$R$6,17)*EXP(VLOOKUP($B5047,weights!$A$2:$R$6,13)*F5047)+VLOOKUP($B5047,weights!$A$2:$R$6,18)*EXP(VLOOKUP($B5047,weights!$A$2:$R$6,14)*G5047))</f>
        <v>4.8566396934753016</v>
      </c>
    </row>
    <row r="5048" spans="1:8" ht="12.75" x14ac:dyDescent="0.2">
      <c r="A5048">
        <f t="shared" si="0"/>
        <v>202</v>
      </c>
      <c r="B5048" t="str">
        <f t="shared" ref="B5048:C5048" si="5022">B5023</f>
        <v>pharmacy</v>
      </c>
      <c r="C5048">
        <f t="shared" si="5022"/>
        <v>1</v>
      </c>
      <c r="D5048">
        <f ca="1">OFFSET(walk!$A$2:$Y$402,TRUNC((ROW()-ROW($D$2))/COLUMNS(walk!$A$2:$Y$402)),MOD(ROW()-ROW($D$2),COLUMNS(walk!$A$2:$Y$402)),1,1)</f>
        <v>18</v>
      </c>
      <c r="E5048">
        <f ca="1">OFFSET(bike!$A$2:$Y$402,TRUNC((ROW()-ROW($E$2))/COLUMNS(bike!$A$2:$Y$402)),MOD(ROW()-ROW($E$2),COLUMNS(bike!$A$2:$Y$402)),1,1)</f>
        <v>6</v>
      </c>
      <c r="F5048">
        <f ca="1">OFFSET(transit!$A$2:$Y$402,TRUNC((ROW()-ROW($F$2))/COLUMNS(transit!$A$2:$Y$402)),MOD(ROW()-ROW($F$2),COLUMNS(transit!$A$2:$Y$402)),1,1)</f>
        <v>18</v>
      </c>
      <c r="G5048">
        <f ca="1">OFFSET(drive!$A$2:$Y$402,TRUNC((ROW()-ROW($G$2))/COLUMNS(drive!$A$2:$Y$402)),MOD(ROW()-ROW($G$2),COLUMNS(drive!$A$2:$Y$402)),1,1)</f>
        <v>4</v>
      </c>
      <c r="H5048" s="5">
        <f ca="1">(VLOOKUP($B5048,weights!$A$2:$R$6,4))*VLOOKUP($B5048,weights!$A$2:$R$6,6)^C5048*(VLOOKUP($B5048,weights!$A$2:$R$6,15)*EXP(VLOOKUP($B5048,weights!$A$2:$R$6,11)*D5048)+VLOOKUP($B5048,weights!$A$2:$R$6,16)*EXP(VLOOKUP($B5048,weights!$A$2:$R$6,12)*E5048)+VLOOKUP($B5048,weights!$A$2:$R$6,17)*EXP(VLOOKUP($B5048,weights!$A$2:$R$6,13)*F5048)+VLOOKUP($B5048,weights!$A$2:$R$6,18)*EXP(VLOOKUP($B5048,weights!$A$2:$R$6,14)*G5048))</f>
        <v>1.6518373337101522</v>
      </c>
    </row>
    <row r="5049" spans="1:8" ht="12.75" x14ac:dyDescent="0.2">
      <c r="A5049">
        <f t="shared" si="0"/>
        <v>202</v>
      </c>
      <c r="B5049" t="str">
        <f t="shared" ref="B5049:C5049" si="5023">B5024</f>
        <v>pharmacy</v>
      </c>
      <c r="C5049">
        <f t="shared" si="5023"/>
        <v>2</v>
      </c>
      <c r="D5049">
        <f ca="1">OFFSET(walk!$A$2:$Y$402,TRUNC((ROW()-ROW($D$2))/COLUMNS(walk!$A$2:$Y$402)),MOD(ROW()-ROW($D$2),COLUMNS(walk!$A$2:$Y$402)),1,1)</f>
        <v>18</v>
      </c>
      <c r="E5049">
        <f ca="1">OFFSET(bike!$A$2:$Y$402,TRUNC((ROW()-ROW($E$2))/COLUMNS(bike!$A$2:$Y$402)),MOD(ROW()-ROW($E$2),COLUMNS(bike!$A$2:$Y$402)),1,1)</f>
        <v>6</v>
      </c>
      <c r="F5049">
        <f ca="1">OFFSET(transit!$A$2:$Y$402,TRUNC((ROW()-ROW($F$2))/COLUMNS(transit!$A$2:$Y$402)),MOD(ROW()-ROW($F$2),COLUMNS(transit!$A$2:$Y$402)),1,1)</f>
        <v>18</v>
      </c>
      <c r="G5049">
        <f ca="1">OFFSET(drive!$A$2:$Y$402,TRUNC((ROW()-ROW($G$2))/COLUMNS(drive!$A$2:$Y$402)),MOD(ROW()-ROW($G$2),COLUMNS(drive!$A$2:$Y$402)),1,1)</f>
        <v>4</v>
      </c>
      <c r="H5049" s="5">
        <f ca="1">(VLOOKUP($B5049,weights!$A$2:$R$6,4))*VLOOKUP($B5049,weights!$A$2:$R$6,6)^C5049*(VLOOKUP($B5049,weights!$A$2:$R$6,15)*EXP(VLOOKUP($B5049,weights!$A$2:$R$6,11)*D5049)+VLOOKUP($B5049,weights!$A$2:$R$6,16)*EXP(VLOOKUP($B5049,weights!$A$2:$R$6,12)*E5049)+VLOOKUP($B5049,weights!$A$2:$R$6,17)*EXP(VLOOKUP($B5049,weights!$A$2:$R$6,13)*F5049)+VLOOKUP($B5049,weights!$A$2:$R$6,18)*EXP(VLOOKUP($B5049,weights!$A$2:$R$6,14)*G5049))</f>
        <v>0.79532908660118451</v>
      </c>
    </row>
    <row r="5050" spans="1:8" ht="12.75" x14ac:dyDescent="0.2">
      <c r="A5050">
        <f t="shared" si="0"/>
        <v>202</v>
      </c>
      <c r="B5050" t="str">
        <f t="shared" ref="B5050:C5050" si="5024">B5025</f>
        <v>bank</v>
      </c>
      <c r="C5050">
        <f t="shared" si="5024"/>
        <v>0</v>
      </c>
      <c r="D5050">
        <f ca="1">OFFSET(walk!$A$2:$Y$402,TRUNC((ROW()-ROW($D$2))/COLUMNS(walk!$A$2:$Y$402)),MOD(ROW()-ROW($D$2),COLUMNS(walk!$A$2:$Y$402)),1,1)</f>
        <v>28</v>
      </c>
      <c r="E5050">
        <f ca="1">OFFSET(bike!$A$2:$Y$402,TRUNC((ROW()-ROW($E$2))/COLUMNS(bike!$A$2:$Y$402)),MOD(ROW()-ROW($E$2),COLUMNS(bike!$A$2:$Y$402)),1,1)</f>
        <v>10</v>
      </c>
      <c r="F5050">
        <f ca="1">OFFSET(transit!$A$2:$Y$402,TRUNC((ROW()-ROW($F$2))/COLUMNS(transit!$A$2:$Y$402)),MOD(ROW()-ROW($F$2),COLUMNS(transit!$A$2:$Y$402)),1,1)</f>
        <v>24</v>
      </c>
      <c r="G5050">
        <f ca="1">OFFSET(drive!$A$2:$Y$402,TRUNC((ROW()-ROW($G$2))/COLUMNS(drive!$A$2:$Y$402)),MOD(ROW()-ROW($G$2),COLUMNS(drive!$A$2:$Y$402)),1,1)</f>
        <v>7</v>
      </c>
      <c r="H5050" s="5">
        <f ca="1">(VLOOKUP($B5050,weights!$A$2:$R$6,4))*VLOOKUP($B5050,weights!$A$2:$R$6,6)^C5050*(VLOOKUP($B5050,weights!$A$2:$R$6,15)*EXP(VLOOKUP($B5050,weights!$A$2:$R$6,11)*D5050)+VLOOKUP($B5050,weights!$A$2:$R$6,16)*EXP(VLOOKUP($B5050,weights!$A$2:$R$6,12)*E5050)+VLOOKUP($B5050,weights!$A$2:$R$6,17)*EXP(VLOOKUP($B5050,weights!$A$2:$R$6,13)*F5050)+VLOOKUP($B5050,weights!$A$2:$R$6,18)*EXP(VLOOKUP($B5050,weights!$A$2:$R$6,14)*G5050))</f>
        <v>1.6954477864099993</v>
      </c>
    </row>
    <row r="5051" spans="1:8" ht="12.75" x14ac:dyDescent="0.2">
      <c r="A5051">
        <f t="shared" si="0"/>
        <v>202</v>
      </c>
      <c r="B5051" t="str">
        <f t="shared" ref="B5051:C5051" si="5025">B5026</f>
        <v>bank</v>
      </c>
      <c r="C5051">
        <f t="shared" si="5025"/>
        <v>1</v>
      </c>
      <c r="D5051">
        <f ca="1">OFFSET(walk!$A$2:$Y$402,TRUNC((ROW()-ROW($D$2))/COLUMNS(walk!$A$2:$Y$402)),MOD(ROW()-ROW($D$2),COLUMNS(walk!$A$2:$Y$402)),1,1)</f>
        <v>39</v>
      </c>
      <c r="E5051">
        <f ca="1">OFFSET(bike!$A$2:$Y$402,TRUNC((ROW()-ROW($E$2))/COLUMNS(bike!$A$2:$Y$402)),MOD(ROW()-ROW($E$2),COLUMNS(bike!$A$2:$Y$402)),1,1)</f>
        <v>12</v>
      </c>
      <c r="F5051">
        <f ca="1">OFFSET(transit!$A$2:$Y$402,TRUNC((ROW()-ROW($F$2))/COLUMNS(transit!$A$2:$Y$402)),MOD(ROW()-ROW($F$2),COLUMNS(transit!$A$2:$Y$402)),1,1)</f>
        <v>30</v>
      </c>
      <c r="G5051">
        <f ca="1">OFFSET(drive!$A$2:$Y$402,TRUNC((ROW()-ROW($G$2))/COLUMNS(drive!$A$2:$Y$402)),MOD(ROW()-ROW($G$2),COLUMNS(drive!$A$2:$Y$402)),1,1)</f>
        <v>7</v>
      </c>
      <c r="H5051" s="5">
        <f ca="1">(VLOOKUP($B5051,weights!$A$2:$R$6,4))*VLOOKUP($B5051,weights!$A$2:$R$6,6)^C5051*(VLOOKUP($B5051,weights!$A$2:$R$6,15)*EXP(VLOOKUP($B5051,weights!$A$2:$R$6,11)*D5051)+VLOOKUP($B5051,weights!$A$2:$R$6,16)*EXP(VLOOKUP($B5051,weights!$A$2:$R$6,12)*E5051)+VLOOKUP($B5051,weights!$A$2:$R$6,17)*EXP(VLOOKUP($B5051,weights!$A$2:$R$6,13)*F5051)+VLOOKUP($B5051,weights!$A$2:$R$6,18)*EXP(VLOOKUP($B5051,weights!$A$2:$R$6,14)*G5051))</f>
        <v>0.57764043085579708</v>
      </c>
    </row>
    <row r="5052" spans="1:8" ht="12.75" x14ac:dyDescent="0.2">
      <c r="A5052">
        <f t="shared" si="0"/>
        <v>203</v>
      </c>
      <c r="B5052" t="str">
        <f t="shared" ref="B5052:C5052" si="5026">B5027</f>
        <v>restaurant</v>
      </c>
      <c r="C5052">
        <f t="shared" si="5026"/>
        <v>0</v>
      </c>
      <c r="D5052">
        <f ca="1">OFFSET(walk!$A$2:$Y$402,TRUNC((ROW()-ROW($D$2))/COLUMNS(walk!$A$2:$Y$402)),MOD(ROW()-ROW($D$2),COLUMNS(walk!$A$2:$Y$402)),1,1)</f>
        <v>8</v>
      </c>
      <c r="E5052">
        <f ca="1">OFFSET(bike!$A$2:$Y$402,TRUNC((ROW()-ROW($E$2))/COLUMNS(bike!$A$2:$Y$402)),MOD(ROW()-ROW($E$2),COLUMNS(bike!$A$2:$Y$402)),1,1)</f>
        <v>2</v>
      </c>
      <c r="F5052">
        <f ca="1">OFFSET(transit!$A$2:$Y$402,TRUNC((ROW()-ROW($F$2))/COLUMNS(transit!$A$2:$Y$402)),MOD(ROW()-ROW($F$2),COLUMNS(transit!$A$2:$Y$402)),1,1)</f>
        <v>6</v>
      </c>
      <c r="G5052">
        <f ca="1">OFFSET(drive!$A$2:$Y$402,TRUNC((ROW()-ROW($G$2))/COLUMNS(drive!$A$2:$Y$402)),MOD(ROW()-ROW($G$2),COLUMNS(drive!$A$2:$Y$402)),1,1)</f>
        <v>2</v>
      </c>
      <c r="H5052" s="5">
        <f ca="1">(VLOOKUP($B5052,weights!$A$2:$R$6,4))*VLOOKUP($B5052,weights!$A$2:$R$6,6)^C5052*(VLOOKUP($B5052,weights!$A$2:$R$6,15)*EXP(VLOOKUP($B5052,weights!$A$2:$R$6,11)*D5052)+VLOOKUP($B5052,weights!$A$2:$R$6,16)*EXP(VLOOKUP($B5052,weights!$A$2:$R$6,12)*E5052)+VLOOKUP($B5052,weights!$A$2:$R$6,17)*EXP(VLOOKUP($B5052,weights!$A$2:$R$6,13)*F5052)+VLOOKUP($B5052,weights!$A$2:$R$6,18)*EXP(VLOOKUP($B5052,weights!$A$2:$R$6,14)*G5052))</f>
        <v>32.106475774715051</v>
      </c>
    </row>
    <row r="5053" spans="1:8" ht="12.75" x14ac:dyDescent="0.2">
      <c r="A5053">
        <f t="shared" si="0"/>
        <v>203</v>
      </c>
      <c r="B5053" t="str">
        <f t="shared" ref="B5053:C5053" si="5027">B5028</f>
        <v>restaurant</v>
      </c>
      <c r="C5053">
        <f t="shared" si="5027"/>
        <v>1</v>
      </c>
      <c r="D5053">
        <f ca="1">OFFSET(walk!$A$2:$Y$402,TRUNC((ROW()-ROW($D$2))/COLUMNS(walk!$A$2:$Y$402)),MOD(ROW()-ROW($D$2),COLUMNS(walk!$A$2:$Y$402)),1,1)</f>
        <v>8</v>
      </c>
      <c r="E5053">
        <f ca="1">OFFSET(bike!$A$2:$Y$402,TRUNC((ROW()-ROW($E$2))/COLUMNS(bike!$A$2:$Y$402)),MOD(ROW()-ROW($E$2),COLUMNS(bike!$A$2:$Y$402)),1,1)</f>
        <v>2</v>
      </c>
      <c r="F5053">
        <f ca="1">OFFSET(transit!$A$2:$Y$402,TRUNC((ROW()-ROW($F$2))/COLUMNS(transit!$A$2:$Y$402)),MOD(ROW()-ROW($F$2),COLUMNS(transit!$A$2:$Y$402)),1,1)</f>
        <v>8</v>
      </c>
      <c r="G5053">
        <f ca="1">OFFSET(drive!$A$2:$Y$402,TRUNC((ROW()-ROW($G$2))/COLUMNS(drive!$A$2:$Y$402)),MOD(ROW()-ROW($G$2),COLUMNS(drive!$A$2:$Y$402)),1,1)</f>
        <v>2</v>
      </c>
      <c r="H5053" s="5">
        <f ca="1">(VLOOKUP($B5053,weights!$A$2:$R$6,4))*VLOOKUP($B5053,weights!$A$2:$R$6,6)^C5053*(VLOOKUP($B5053,weights!$A$2:$R$6,15)*EXP(VLOOKUP($B5053,weights!$A$2:$R$6,11)*D5053)+VLOOKUP($B5053,weights!$A$2:$R$6,16)*EXP(VLOOKUP($B5053,weights!$A$2:$R$6,12)*E5053)+VLOOKUP($B5053,weights!$A$2:$R$6,17)*EXP(VLOOKUP($B5053,weights!$A$2:$R$6,13)*F5053)+VLOOKUP($B5053,weights!$A$2:$R$6,18)*EXP(VLOOKUP($B5053,weights!$A$2:$R$6,14)*G5053))</f>
        <v>27.228613927368908</v>
      </c>
    </row>
    <row r="5054" spans="1:8" ht="12.75" x14ac:dyDescent="0.2">
      <c r="A5054">
        <f t="shared" si="0"/>
        <v>203</v>
      </c>
      <c r="B5054" t="str">
        <f t="shared" ref="B5054:C5054" si="5028">B5029</f>
        <v>restaurant</v>
      </c>
      <c r="C5054">
        <f t="shared" si="5028"/>
        <v>2</v>
      </c>
      <c r="D5054">
        <f ca="1">OFFSET(walk!$A$2:$Y$402,TRUNC((ROW()-ROW($D$2))/COLUMNS(walk!$A$2:$Y$402)),MOD(ROW()-ROW($D$2),COLUMNS(walk!$A$2:$Y$402)),1,1)</f>
        <v>8</v>
      </c>
      <c r="E5054">
        <f ca="1">OFFSET(bike!$A$2:$Y$402,TRUNC((ROW()-ROW($E$2))/COLUMNS(bike!$A$2:$Y$402)),MOD(ROW()-ROW($E$2),COLUMNS(bike!$A$2:$Y$402)),1,1)</f>
        <v>3</v>
      </c>
      <c r="F5054">
        <f ca="1">OFFSET(transit!$A$2:$Y$402,TRUNC((ROW()-ROW($F$2))/COLUMNS(transit!$A$2:$Y$402)),MOD(ROW()-ROW($F$2),COLUMNS(transit!$A$2:$Y$402)),1,1)</f>
        <v>8</v>
      </c>
      <c r="G5054">
        <f ca="1">OFFSET(drive!$A$2:$Y$402,TRUNC((ROW()-ROW($G$2))/COLUMNS(drive!$A$2:$Y$402)),MOD(ROW()-ROW($G$2),COLUMNS(drive!$A$2:$Y$402)),1,1)</f>
        <v>3</v>
      </c>
      <c r="H5054" s="5">
        <f ca="1">(VLOOKUP($B5054,weights!$A$2:$R$6,4))*VLOOKUP($B5054,weights!$A$2:$R$6,6)^C5054*(VLOOKUP($B5054,weights!$A$2:$R$6,15)*EXP(VLOOKUP($B5054,weights!$A$2:$R$6,11)*D5054)+VLOOKUP($B5054,weights!$A$2:$R$6,16)*EXP(VLOOKUP($B5054,weights!$A$2:$R$6,12)*E5054)+VLOOKUP($B5054,weights!$A$2:$R$6,17)*EXP(VLOOKUP($B5054,weights!$A$2:$R$6,13)*F5054)+VLOOKUP($B5054,weights!$A$2:$R$6,18)*EXP(VLOOKUP($B5054,weights!$A$2:$R$6,14)*G5054))</f>
        <v>21.280147603395221</v>
      </c>
    </row>
    <row r="5055" spans="1:8" ht="12.75" x14ac:dyDescent="0.2">
      <c r="A5055">
        <f t="shared" si="0"/>
        <v>203</v>
      </c>
      <c r="B5055" t="str">
        <f t="shared" ref="B5055:C5055" si="5029">B5030</f>
        <v>restaurant</v>
      </c>
      <c r="C5055">
        <f t="shared" si="5029"/>
        <v>3</v>
      </c>
      <c r="D5055">
        <f ca="1">OFFSET(walk!$A$2:$Y$402,TRUNC((ROW()-ROW($D$2))/COLUMNS(walk!$A$2:$Y$402)),MOD(ROW()-ROW($D$2),COLUMNS(walk!$A$2:$Y$402)),1,1)</f>
        <v>8</v>
      </c>
      <c r="E5055">
        <f ca="1">OFFSET(bike!$A$2:$Y$402,TRUNC((ROW()-ROW($E$2))/COLUMNS(bike!$A$2:$Y$402)),MOD(ROW()-ROW($E$2),COLUMNS(bike!$A$2:$Y$402)),1,1)</f>
        <v>3</v>
      </c>
      <c r="F5055">
        <f ca="1">OFFSET(transit!$A$2:$Y$402,TRUNC((ROW()-ROW($F$2))/COLUMNS(transit!$A$2:$Y$402)),MOD(ROW()-ROW($F$2),COLUMNS(transit!$A$2:$Y$402)),1,1)</f>
        <v>8</v>
      </c>
      <c r="G5055">
        <f ca="1">OFFSET(drive!$A$2:$Y$402,TRUNC((ROW()-ROW($G$2))/COLUMNS(drive!$A$2:$Y$402)),MOD(ROW()-ROW($G$2),COLUMNS(drive!$A$2:$Y$402)),1,1)</f>
        <v>3</v>
      </c>
      <c r="H5055" s="5">
        <f ca="1">(VLOOKUP($B5055,weights!$A$2:$R$6,4))*VLOOKUP($B5055,weights!$A$2:$R$6,6)^C5055*(VLOOKUP($B5055,weights!$A$2:$R$6,15)*EXP(VLOOKUP($B5055,weights!$A$2:$R$6,11)*D5055)+VLOOKUP($B5055,weights!$A$2:$R$6,16)*EXP(VLOOKUP($B5055,weights!$A$2:$R$6,12)*E5055)+VLOOKUP($B5055,weights!$A$2:$R$6,17)*EXP(VLOOKUP($B5055,weights!$A$2:$R$6,13)*F5055)+VLOOKUP($B5055,weights!$A$2:$R$6,18)*EXP(VLOOKUP($B5055,weights!$A$2:$R$6,14)*G5055))</f>
        <v>19.073317481561642</v>
      </c>
    </row>
    <row r="5056" spans="1:8" ht="12.75" x14ac:dyDescent="0.2">
      <c r="A5056">
        <f t="shared" si="0"/>
        <v>203</v>
      </c>
      <c r="B5056" t="str">
        <f t="shared" ref="B5056:C5056" si="5030">B5031</f>
        <v>restaurant</v>
      </c>
      <c r="C5056">
        <f t="shared" si="5030"/>
        <v>4</v>
      </c>
      <c r="D5056">
        <f ca="1">OFFSET(walk!$A$2:$Y$402,TRUNC((ROW()-ROW($D$2))/COLUMNS(walk!$A$2:$Y$402)),MOD(ROW()-ROW($D$2),COLUMNS(walk!$A$2:$Y$402)),1,1)</f>
        <v>10</v>
      </c>
      <c r="E5056">
        <f ca="1">OFFSET(bike!$A$2:$Y$402,TRUNC((ROW()-ROW($E$2))/COLUMNS(bike!$A$2:$Y$402)),MOD(ROW()-ROW($E$2),COLUMNS(bike!$A$2:$Y$402)),1,1)</f>
        <v>4</v>
      </c>
      <c r="F5056">
        <f ca="1">OFFSET(transit!$A$2:$Y$402,TRUNC((ROW()-ROW($F$2))/COLUMNS(transit!$A$2:$Y$402)),MOD(ROW()-ROW($F$2),COLUMNS(transit!$A$2:$Y$402)),1,1)</f>
        <v>8</v>
      </c>
      <c r="G5056">
        <f ca="1">OFFSET(drive!$A$2:$Y$402,TRUNC((ROW()-ROW($G$2))/COLUMNS(drive!$A$2:$Y$402)),MOD(ROW()-ROW($G$2),COLUMNS(drive!$A$2:$Y$402)),1,1)</f>
        <v>3</v>
      </c>
      <c r="H5056" s="5">
        <f ca="1">(VLOOKUP($B5056,weights!$A$2:$R$6,4))*VLOOKUP($B5056,weights!$A$2:$R$6,6)^C5056*(VLOOKUP($B5056,weights!$A$2:$R$6,15)*EXP(VLOOKUP($B5056,weights!$A$2:$R$6,11)*D5056)+VLOOKUP($B5056,weights!$A$2:$R$6,16)*EXP(VLOOKUP($B5056,weights!$A$2:$R$6,12)*E5056)+VLOOKUP($B5056,weights!$A$2:$R$6,17)*EXP(VLOOKUP($B5056,weights!$A$2:$R$6,13)*F5056)+VLOOKUP($B5056,weights!$A$2:$R$6,18)*EXP(VLOOKUP($B5056,weights!$A$2:$R$6,14)*G5056))</f>
        <v>15.245262634432533</v>
      </c>
    </row>
    <row r="5057" spans="1:8" ht="12.75" x14ac:dyDescent="0.2">
      <c r="A5057">
        <f t="shared" si="0"/>
        <v>203</v>
      </c>
      <c r="B5057" t="str">
        <f t="shared" ref="B5057:C5057" si="5031">B5032</f>
        <v>restaurant</v>
      </c>
      <c r="C5057">
        <f t="shared" si="5031"/>
        <v>5</v>
      </c>
      <c r="D5057">
        <f ca="1">OFFSET(walk!$A$2:$Y$402,TRUNC((ROW()-ROW($D$2))/COLUMNS(walk!$A$2:$Y$402)),MOD(ROW()-ROW($D$2),COLUMNS(walk!$A$2:$Y$402)),1,1)</f>
        <v>11</v>
      </c>
      <c r="E5057">
        <f ca="1">OFFSET(bike!$A$2:$Y$402,TRUNC((ROW()-ROW($E$2))/COLUMNS(bike!$A$2:$Y$402)),MOD(ROW()-ROW($E$2),COLUMNS(bike!$A$2:$Y$402)),1,1)</f>
        <v>4</v>
      </c>
      <c r="F5057">
        <f ca="1">OFFSET(transit!$A$2:$Y$402,TRUNC((ROW()-ROW($F$2))/COLUMNS(transit!$A$2:$Y$402)),MOD(ROW()-ROW($F$2),COLUMNS(transit!$A$2:$Y$402)),1,1)</f>
        <v>8</v>
      </c>
      <c r="G5057">
        <f ca="1">OFFSET(drive!$A$2:$Y$402,TRUNC((ROW()-ROW($G$2))/COLUMNS(drive!$A$2:$Y$402)),MOD(ROW()-ROW($G$2),COLUMNS(drive!$A$2:$Y$402)),1,1)</f>
        <v>3</v>
      </c>
      <c r="H5057" s="5">
        <f ca="1">(VLOOKUP($B5057,weights!$A$2:$R$6,4))*VLOOKUP($B5057,weights!$A$2:$R$6,6)^C5057*(VLOOKUP($B5057,weights!$A$2:$R$6,15)*EXP(VLOOKUP($B5057,weights!$A$2:$R$6,11)*D5057)+VLOOKUP($B5057,weights!$A$2:$R$6,16)*EXP(VLOOKUP($B5057,weights!$A$2:$R$6,12)*E5057)+VLOOKUP($B5057,weights!$A$2:$R$6,17)*EXP(VLOOKUP($B5057,weights!$A$2:$R$6,13)*F5057)+VLOOKUP($B5057,weights!$A$2:$R$6,18)*EXP(VLOOKUP($B5057,weights!$A$2:$R$6,14)*G5057))</f>
        <v>13.41601885468436</v>
      </c>
    </row>
    <row r="5058" spans="1:8" ht="12.75" x14ac:dyDescent="0.2">
      <c r="A5058">
        <f t="shared" si="0"/>
        <v>203</v>
      </c>
      <c r="B5058" t="str">
        <f t="shared" ref="B5058:C5058" si="5032">B5033</f>
        <v>restaurant</v>
      </c>
      <c r="C5058">
        <f t="shared" si="5032"/>
        <v>6</v>
      </c>
      <c r="D5058">
        <f ca="1">OFFSET(walk!$A$2:$Y$402,TRUNC((ROW()-ROW($D$2))/COLUMNS(walk!$A$2:$Y$402)),MOD(ROW()-ROW($D$2),COLUMNS(walk!$A$2:$Y$402)),1,1)</f>
        <v>12</v>
      </c>
      <c r="E5058">
        <f ca="1">OFFSET(bike!$A$2:$Y$402,TRUNC((ROW()-ROW($E$2))/COLUMNS(bike!$A$2:$Y$402)),MOD(ROW()-ROW($E$2),COLUMNS(bike!$A$2:$Y$402)),1,1)</f>
        <v>4</v>
      </c>
      <c r="F5058">
        <f ca="1">OFFSET(transit!$A$2:$Y$402,TRUNC((ROW()-ROW($F$2))/COLUMNS(transit!$A$2:$Y$402)),MOD(ROW()-ROW($F$2),COLUMNS(transit!$A$2:$Y$402)),1,1)</f>
        <v>10</v>
      </c>
      <c r="G5058">
        <f ca="1">OFFSET(drive!$A$2:$Y$402,TRUNC((ROW()-ROW($G$2))/COLUMNS(drive!$A$2:$Y$402)),MOD(ROW()-ROW($G$2),COLUMNS(drive!$A$2:$Y$402)),1,1)</f>
        <v>3</v>
      </c>
      <c r="H5058" s="5">
        <f ca="1">(VLOOKUP($B5058,weights!$A$2:$R$6,4))*VLOOKUP($B5058,weights!$A$2:$R$6,6)^C5058*(VLOOKUP($B5058,weights!$A$2:$R$6,15)*EXP(VLOOKUP($B5058,weights!$A$2:$R$6,11)*D5058)+VLOOKUP($B5058,weights!$A$2:$R$6,16)*EXP(VLOOKUP($B5058,weights!$A$2:$R$6,12)*E5058)+VLOOKUP($B5058,weights!$A$2:$R$6,17)*EXP(VLOOKUP($B5058,weights!$A$2:$R$6,13)*F5058)+VLOOKUP($B5058,weights!$A$2:$R$6,18)*EXP(VLOOKUP($B5058,weights!$A$2:$R$6,14)*G5058))</f>
        <v>11.188568549906256</v>
      </c>
    </row>
    <row r="5059" spans="1:8" ht="12.75" x14ac:dyDescent="0.2">
      <c r="A5059">
        <f t="shared" si="0"/>
        <v>203</v>
      </c>
      <c r="B5059" t="str">
        <f t="shared" ref="B5059:C5059" si="5033">B5034</f>
        <v>restaurant</v>
      </c>
      <c r="C5059">
        <f t="shared" si="5033"/>
        <v>7</v>
      </c>
      <c r="D5059">
        <f ca="1">OFFSET(walk!$A$2:$Y$402,TRUNC((ROW()-ROW($D$2))/COLUMNS(walk!$A$2:$Y$402)),MOD(ROW()-ROW($D$2),COLUMNS(walk!$A$2:$Y$402)),1,1)</f>
        <v>12</v>
      </c>
      <c r="E5059">
        <f ca="1">OFFSET(bike!$A$2:$Y$402,TRUNC((ROW()-ROW($E$2))/COLUMNS(bike!$A$2:$Y$402)),MOD(ROW()-ROW($E$2),COLUMNS(bike!$A$2:$Y$402)),1,1)</f>
        <v>4</v>
      </c>
      <c r="F5059">
        <f ca="1">OFFSET(transit!$A$2:$Y$402,TRUNC((ROW()-ROW($F$2))/COLUMNS(transit!$A$2:$Y$402)),MOD(ROW()-ROW($F$2),COLUMNS(transit!$A$2:$Y$402)),1,1)</f>
        <v>10</v>
      </c>
      <c r="G5059">
        <f ca="1">OFFSET(drive!$A$2:$Y$402,TRUNC((ROW()-ROW($G$2))/COLUMNS(drive!$A$2:$Y$402)),MOD(ROW()-ROW($G$2),COLUMNS(drive!$A$2:$Y$402)),1,1)</f>
        <v>4</v>
      </c>
      <c r="H5059" s="5">
        <f ca="1">(VLOOKUP($B5059,weights!$A$2:$R$6,4))*VLOOKUP($B5059,weights!$A$2:$R$6,6)^C5059*(VLOOKUP($B5059,weights!$A$2:$R$6,15)*EXP(VLOOKUP($B5059,weights!$A$2:$R$6,11)*D5059)+VLOOKUP($B5059,weights!$A$2:$R$6,16)*EXP(VLOOKUP($B5059,weights!$A$2:$R$6,12)*E5059)+VLOOKUP($B5059,weights!$A$2:$R$6,17)*EXP(VLOOKUP($B5059,weights!$A$2:$R$6,13)*F5059)+VLOOKUP($B5059,weights!$A$2:$R$6,18)*EXP(VLOOKUP($B5059,weights!$A$2:$R$6,14)*G5059))</f>
        <v>9.3157556445003245</v>
      </c>
    </row>
    <row r="5060" spans="1:8" ht="12.75" x14ac:dyDescent="0.2">
      <c r="A5060">
        <f t="shared" si="0"/>
        <v>203</v>
      </c>
      <c r="B5060" t="str">
        <f t="shared" ref="B5060:C5060" si="5034">B5035</f>
        <v>restaurant</v>
      </c>
      <c r="C5060">
        <f t="shared" si="5034"/>
        <v>8</v>
      </c>
      <c r="D5060">
        <f ca="1">OFFSET(walk!$A$2:$Y$402,TRUNC((ROW()-ROW($D$2))/COLUMNS(walk!$A$2:$Y$402)),MOD(ROW()-ROW($D$2),COLUMNS(walk!$A$2:$Y$402)),1,1)</f>
        <v>12</v>
      </c>
      <c r="E5060">
        <f ca="1">OFFSET(bike!$A$2:$Y$402,TRUNC((ROW()-ROW($E$2))/COLUMNS(bike!$A$2:$Y$402)),MOD(ROW()-ROW($E$2),COLUMNS(bike!$A$2:$Y$402)),1,1)</f>
        <v>4</v>
      </c>
      <c r="F5060">
        <f ca="1">OFFSET(transit!$A$2:$Y$402,TRUNC((ROW()-ROW($F$2))/COLUMNS(transit!$A$2:$Y$402)),MOD(ROW()-ROW($F$2),COLUMNS(transit!$A$2:$Y$402)),1,1)</f>
        <v>11</v>
      </c>
      <c r="G5060">
        <f ca="1">OFFSET(drive!$A$2:$Y$402,TRUNC((ROW()-ROW($G$2))/COLUMNS(drive!$A$2:$Y$402)),MOD(ROW()-ROW($G$2),COLUMNS(drive!$A$2:$Y$402)),1,1)</f>
        <v>4</v>
      </c>
      <c r="H5060" s="5">
        <f ca="1">(VLOOKUP($B5060,weights!$A$2:$R$6,4))*VLOOKUP($B5060,weights!$A$2:$R$6,6)^C5060*(VLOOKUP($B5060,weights!$A$2:$R$6,15)*EXP(VLOOKUP($B5060,weights!$A$2:$R$6,11)*D5060)+VLOOKUP($B5060,weights!$A$2:$R$6,16)*EXP(VLOOKUP($B5060,weights!$A$2:$R$6,12)*E5060)+VLOOKUP($B5060,weights!$A$2:$R$6,17)*EXP(VLOOKUP($B5060,weights!$A$2:$R$6,13)*F5060)+VLOOKUP($B5060,weights!$A$2:$R$6,18)*EXP(VLOOKUP($B5060,weights!$A$2:$R$6,14)*G5060))</f>
        <v>8.1400849302778422</v>
      </c>
    </row>
    <row r="5061" spans="1:8" ht="12.75" x14ac:dyDescent="0.2">
      <c r="A5061">
        <f t="shared" si="0"/>
        <v>203</v>
      </c>
      <c r="B5061" t="str">
        <f t="shared" ref="B5061:C5061" si="5035">B5036</f>
        <v>restaurant</v>
      </c>
      <c r="C5061">
        <f t="shared" si="5035"/>
        <v>9</v>
      </c>
      <c r="D5061">
        <f ca="1">OFFSET(walk!$A$2:$Y$402,TRUNC((ROW()-ROW($D$2))/COLUMNS(walk!$A$2:$Y$402)),MOD(ROW()-ROW($D$2),COLUMNS(walk!$A$2:$Y$402)),1,1)</f>
        <v>16</v>
      </c>
      <c r="E5061">
        <f ca="1">OFFSET(bike!$A$2:$Y$402,TRUNC((ROW()-ROW($E$2))/COLUMNS(bike!$A$2:$Y$402)),MOD(ROW()-ROW($E$2),COLUMNS(bike!$A$2:$Y$402)),1,1)</f>
        <v>5</v>
      </c>
      <c r="F5061">
        <f ca="1">OFFSET(transit!$A$2:$Y$402,TRUNC((ROW()-ROW($F$2))/COLUMNS(transit!$A$2:$Y$402)),MOD(ROW()-ROW($F$2),COLUMNS(transit!$A$2:$Y$402)),1,1)</f>
        <v>12</v>
      </c>
      <c r="G5061">
        <f ca="1">OFFSET(drive!$A$2:$Y$402,TRUNC((ROW()-ROW($G$2))/COLUMNS(drive!$A$2:$Y$402)),MOD(ROW()-ROW($G$2),COLUMNS(drive!$A$2:$Y$402)),1,1)</f>
        <v>4</v>
      </c>
      <c r="H5061" s="5">
        <f ca="1">(VLOOKUP($B5061,weights!$A$2:$R$6,4))*VLOOKUP($B5061,weights!$A$2:$R$6,6)^C5061*(VLOOKUP($B5061,weights!$A$2:$R$6,15)*EXP(VLOOKUP($B5061,weights!$A$2:$R$6,11)*D5061)+VLOOKUP($B5061,weights!$A$2:$R$6,16)*EXP(VLOOKUP($B5061,weights!$A$2:$R$6,12)*E5061)+VLOOKUP($B5061,weights!$A$2:$R$6,17)*EXP(VLOOKUP($B5061,weights!$A$2:$R$6,13)*F5061)+VLOOKUP($B5061,weights!$A$2:$R$6,18)*EXP(VLOOKUP($B5061,weights!$A$2:$R$6,14)*G5061))</f>
        <v>6.3494180472122403</v>
      </c>
    </row>
    <row r="5062" spans="1:8" ht="12.75" x14ac:dyDescent="0.2">
      <c r="A5062">
        <f t="shared" si="0"/>
        <v>203</v>
      </c>
      <c r="B5062" t="str">
        <f t="shared" ref="B5062:C5062" si="5036">B5037</f>
        <v>supermarket</v>
      </c>
      <c r="C5062">
        <f t="shared" si="5036"/>
        <v>0</v>
      </c>
      <c r="D5062">
        <f ca="1">OFFSET(walk!$A$2:$Y$402,TRUNC((ROW()-ROW($D$2))/COLUMNS(walk!$A$2:$Y$402)),MOD(ROW()-ROW($D$2),COLUMNS(walk!$A$2:$Y$402)),1,1)</f>
        <v>32</v>
      </c>
      <c r="E5062">
        <f ca="1">OFFSET(bike!$A$2:$Y$402,TRUNC((ROW()-ROW($E$2))/COLUMNS(bike!$A$2:$Y$402)),MOD(ROW()-ROW($E$2),COLUMNS(bike!$A$2:$Y$402)),1,1)</f>
        <v>14</v>
      </c>
      <c r="F5062">
        <f ca="1">OFFSET(transit!$A$2:$Y$402,TRUNC((ROW()-ROW($F$2))/COLUMNS(transit!$A$2:$Y$402)),MOD(ROW()-ROW($F$2),COLUMNS(transit!$A$2:$Y$402)),1,1)</f>
        <v>22</v>
      </c>
      <c r="G5062">
        <f ca="1">OFFSET(drive!$A$2:$Y$402,TRUNC((ROW()-ROW($G$2))/COLUMNS(drive!$A$2:$Y$402)),MOD(ROW()-ROW($G$2),COLUMNS(drive!$A$2:$Y$402)),1,1)</f>
        <v>7</v>
      </c>
      <c r="H5062" s="5">
        <f ca="1">(VLOOKUP($B5062,weights!$A$2:$R$6,4))*VLOOKUP($B5062,weights!$A$2:$R$6,6)^C5062*(VLOOKUP($B5062,weights!$A$2:$R$6,15)*EXP(VLOOKUP($B5062,weights!$A$2:$R$6,11)*D5062)+VLOOKUP($B5062,weights!$A$2:$R$6,16)*EXP(VLOOKUP($B5062,weights!$A$2:$R$6,12)*E5062)+VLOOKUP($B5062,weights!$A$2:$R$6,17)*EXP(VLOOKUP($B5062,weights!$A$2:$R$6,13)*F5062)+VLOOKUP($B5062,weights!$A$2:$R$6,18)*EXP(VLOOKUP($B5062,weights!$A$2:$R$6,14)*G5062))</f>
        <v>4.2464068639148991</v>
      </c>
    </row>
    <row r="5063" spans="1:8" ht="12.75" x14ac:dyDescent="0.2">
      <c r="A5063">
        <f t="shared" si="0"/>
        <v>203</v>
      </c>
      <c r="B5063" t="str">
        <f t="shared" ref="B5063:C5063" si="5037">B5038</f>
        <v>supermarket</v>
      </c>
      <c r="C5063">
        <f t="shared" si="5037"/>
        <v>1</v>
      </c>
      <c r="D5063">
        <f ca="1">OFFSET(walk!$A$2:$Y$402,TRUNC((ROW()-ROW($D$2))/COLUMNS(walk!$A$2:$Y$402)),MOD(ROW()-ROW($D$2),COLUMNS(walk!$A$2:$Y$402)),1,1)</f>
        <v>44</v>
      </c>
      <c r="E5063">
        <f ca="1">OFFSET(bike!$A$2:$Y$402,TRUNC((ROW()-ROW($E$2))/COLUMNS(bike!$A$2:$Y$402)),MOD(ROW()-ROW($E$2),COLUMNS(bike!$A$2:$Y$402)),1,1)</f>
        <v>15</v>
      </c>
      <c r="F5063">
        <f ca="1">OFFSET(transit!$A$2:$Y$402,TRUNC((ROW()-ROW($F$2))/COLUMNS(transit!$A$2:$Y$402)),MOD(ROW()-ROW($F$2),COLUMNS(transit!$A$2:$Y$402)),1,1)</f>
        <v>24</v>
      </c>
      <c r="G5063">
        <f ca="1">OFFSET(drive!$A$2:$Y$402,TRUNC((ROW()-ROW($G$2))/COLUMNS(drive!$A$2:$Y$402)),MOD(ROW()-ROW($G$2),COLUMNS(drive!$A$2:$Y$402)),1,1)</f>
        <v>9</v>
      </c>
      <c r="H5063" s="5">
        <f ca="1">(VLOOKUP($B5063,weights!$A$2:$R$6,4))*VLOOKUP($B5063,weights!$A$2:$R$6,6)^C5063*(VLOOKUP($B5063,weights!$A$2:$R$6,15)*EXP(VLOOKUP($B5063,weights!$A$2:$R$6,11)*D5063)+VLOOKUP($B5063,weights!$A$2:$R$6,16)*EXP(VLOOKUP($B5063,weights!$A$2:$R$6,12)*E5063)+VLOOKUP($B5063,weights!$A$2:$R$6,17)*EXP(VLOOKUP($B5063,weights!$A$2:$R$6,13)*F5063)+VLOOKUP($B5063,weights!$A$2:$R$6,18)*EXP(VLOOKUP($B5063,weights!$A$2:$R$6,14)*G5063))</f>
        <v>1.6662708274476932</v>
      </c>
    </row>
    <row r="5064" spans="1:8" ht="12.75" x14ac:dyDescent="0.2">
      <c r="A5064">
        <f t="shared" si="0"/>
        <v>203</v>
      </c>
      <c r="B5064" t="str">
        <f t="shared" ref="B5064:C5064" si="5038">B5039</f>
        <v>supermarket</v>
      </c>
      <c r="C5064">
        <f t="shared" si="5038"/>
        <v>2</v>
      </c>
      <c r="D5064">
        <f ca="1">OFFSET(walk!$A$2:$Y$402,TRUNC((ROW()-ROW($D$2))/COLUMNS(walk!$A$2:$Y$402)),MOD(ROW()-ROW($D$2),COLUMNS(walk!$A$2:$Y$402)),1,1)</f>
        <v>49</v>
      </c>
      <c r="E5064">
        <f ca="1">OFFSET(bike!$A$2:$Y$402,TRUNC((ROW()-ROW($E$2))/COLUMNS(bike!$A$2:$Y$402)),MOD(ROW()-ROW($E$2),COLUMNS(bike!$A$2:$Y$402)),1,1)</f>
        <v>16</v>
      </c>
      <c r="F5064">
        <f ca="1">OFFSET(transit!$A$2:$Y$402,TRUNC((ROW()-ROW($F$2))/COLUMNS(transit!$A$2:$Y$402)),MOD(ROW()-ROW($F$2),COLUMNS(transit!$A$2:$Y$402)),1,1)</f>
        <v>25</v>
      </c>
      <c r="G5064">
        <f ca="1">OFFSET(drive!$A$2:$Y$402,TRUNC((ROW()-ROW($G$2))/COLUMNS(drive!$A$2:$Y$402)),MOD(ROW()-ROW($G$2),COLUMNS(drive!$A$2:$Y$402)),1,1)</f>
        <v>11</v>
      </c>
      <c r="H5064" s="5">
        <f ca="1">(VLOOKUP($B5064,weights!$A$2:$R$6,4))*VLOOKUP($B5064,weights!$A$2:$R$6,6)^C5064*(VLOOKUP($B5064,weights!$A$2:$R$6,15)*EXP(VLOOKUP($B5064,weights!$A$2:$R$6,11)*D5064)+VLOOKUP($B5064,weights!$A$2:$R$6,16)*EXP(VLOOKUP($B5064,weights!$A$2:$R$6,12)*E5064)+VLOOKUP($B5064,weights!$A$2:$R$6,17)*EXP(VLOOKUP($B5064,weights!$A$2:$R$6,13)*F5064)+VLOOKUP($B5064,weights!$A$2:$R$6,18)*EXP(VLOOKUP($B5064,weights!$A$2:$R$6,14)*G5064))</f>
        <v>0.66242452385248873</v>
      </c>
    </row>
    <row r="5065" spans="1:8" ht="12.75" x14ac:dyDescent="0.2">
      <c r="A5065">
        <f t="shared" si="0"/>
        <v>203</v>
      </c>
      <c r="B5065" t="str">
        <f t="shared" ref="B5065:C5065" si="5039">B5040</f>
        <v>supermarket</v>
      </c>
      <c r="C5065">
        <f t="shared" si="5039"/>
        <v>3</v>
      </c>
      <c r="D5065">
        <f ca="1">OFFSET(walk!$A$2:$Y$402,TRUNC((ROW()-ROW($D$2))/COLUMNS(walk!$A$2:$Y$402)),MOD(ROW()-ROW($D$2),COLUMNS(walk!$A$2:$Y$402)),1,1)</f>
        <v>56</v>
      </c>
      <c r="E5065">
        <f ca="1">OFFSET(bike!$A$2:$Y$402,TRUNC((ROW()-ROW($E$2))/COLUMNS(bike!$A$2:$Y$402)),MOD(ROW()-ROW($E$2),COLUMNS(bike!$A$2:$Y$402)),1,1)</f>
        <v>19</v>
      </c>
      <c r="F5065">
        <f ca="1">OFFSET(transit!$A$2:$Y$402,TRUNC((ROW()-ROW($F$2))/COLUMNS(transit!$A$2:$Y$402)),MOD(ROW()-ROW($F$2),COLUMNS(transit!$A$2:$Y$402)),1,1)</f>
        <v>32</v>
      </c>
      <c r="G5065">
        <f ca="1">OFFSET(drive!$A$2:$Y$402,TRUNC((ROW()-ROW($G$2))/COLUMNS(drive!$A$2:$Y$402)),MOD(ROW()-ROW($G$2),COLUMNS(drive!$A$2:$Y$402)),1,1)</f>
        <v>13</v>
      </c>
      <c r="H5065" s="5">
        <f ca="1">(VLOOKUP($B5065,weights!$A$2:$R$6,4))*VLOOKUP($B5065,weights!$A$2:$R$6,6)^C5065*(VLOOKUP($B5065,weights!$A$2:$R$6,15)*EXP(VLOOKUP($B5065,weights!$A$2:$R$6,11)*D5065)+VLOOKUP($B5065,weights!$A$2:$R$6,16)*EXP(VLOOKUP($B5065,weights!$A$2:$R$6,12)*E5065)+VLOOKUP($B5065,weights!$A$2:$R$6,17)*EXP(VLOOKUP($B5065,weights!$A$2:$R$6,13)*F5065)+VLOOKUP($B5065,weights!$A$2:$R$6,18)*EXP(VLOOKUP($B5065,weights!$A$2:$R$6,14)*G5065))</f>
        <v>0.24121866651056539</v>
      </c>
    </row>
    <row r="5066" spans="1:8" ht="12.75" x14ac:dyDescent="0.2">
      <c r="A5066">
        <f t="shared" si="0"/>
        <v>203</v>
      </c>
      <c r="B5066" t="str">
        <f t="shared" ref="B5066:C5066" si="5040">B5041</f>
        <v>supermarket</v>
      </c>
      <c r="C5066">
        <f t="shared" si="5040"/>
        <v>4</v>
      </c>
      <c r="D5066">
        <f ca="1">OFFSET(walk!$A$2:$Y$402,TRUNC((ROW()-ROW($D$2))/COLUMNS(walk!$A$2:$Y$402)),MOD(ROW()-ROW($D$2),COLUMNS(walk!$A$2:$Y$402)),1,1)</f>
        <v>73</v>
      </c>
      <c r="E5066">
        <f ca="1">OFFSET(bike!$A$2:$Y$402,TRUNC((ROW()-ROW($E$2))/COLUMNS(bike!$A$2:$Y$402)),MOD(ROW()-ROW($E$2),COLUMNS(bike!$A$2:$Y$402)),1,1)</f>
        <v>23</v>
      </c>
      <c r="F5066">
        <f ca="1">OFFSET(transit!$A$2:$Y$402,TRUNC((ROW()-ROW($F$2))/COLUMNS(transit!$A$2:$Y$402)),MOD(ROW()-ROW($F$2),COLUMNS(transit!$A$2:$Y$402)),1,1)</f>
        <v>39</v>
      </c>
      <c r="G5066">
        <f ca="1">OFFSET(drive!$A$2:$Y$402,TRUNC((ROW()-ROW($G$2))/COLUMNS(drive!$A$2:$Y$402)),MOD(ROW()-ROW($G$2),COLUMNS(drive!$A$2:$Y$402)),1,1)</f>
        <v>14</v>
      </c>
      <c r="H5066" s="5">
        <f ca="1">(VLOOKUP($B5066,weights!$A$2:$R$6,4))*VLOOKUP($B5066,weights!$A$2:$R$6,6)^C5066*(VLOOKUP($B5066,weights!$A$2:$R$6,15)*EXP(VLOOKUP($B5066,weights!$A$2:$R$6,11)*D5066)+VLOOKUP($B5066,weights!$A$2:$R$6,16)*EXP(VLOOKUP($B5066,weights!$A$2:$R$6,12)*E5066)+VLOOKUP($B5066,weights!$A$2:$R$6,17)*EXP(VLOOKUP($B5066,weights!$A$2:$R$6,13)*F5066)+VLOOKUP($B5066,weights!$A$2:$R$6,18)*EXP(VLOOKUP($B5066,weights!$A$2:$R$6,14)*G5066))</f>
        <v>0.11071552787604895</v>
      </c>
    </row>
    <row r="5067" spans="1:8" ht="12.75" x14ac:dyDescent="0.2">
      <c r="A5067">
        <f t="shared" si="0"/>
        <v>203</v>
      </c>
      <c r="B5067" t="str">
        <f t="shared" ref="B5067:C5067" si="5041">B5042</f>
        <v>store</v>
      </c>
      <c r="C5067">
        <f t="shared" si="5041"/>
        <v>0</v>
      </c>
      <c r="D5067">
        <f ca="1">OFFSET(walk!$A$2:$Y$402,TRUNC((ROW()-ROW($D$2))/COLUMNS(walk!$A$2:$Y$402)),MOD(ROW()-ROW($D$2),COLUMNS(walk!$A$2:$Y$402)),1,1)</f>
        <v>1</v>
      </c>
      <c r="E5067">
        <f ca="1">OFFSET(bike!$A$2:$Y$402,TRUNC((ROW()-ROW($E$2))/COLUMNS(bike!$A$2:$Y$402)),MOD(ROW()-ROW($E$2),COLUMNS(bike!$A$2:$Y$402)),1,1)</f>
        <v>0</v>
      </c>
      <c r="F5067">
        <f ca="1">OFFSET(transit!$A$2:$Y$402,TRUNC((ROW()-ROW($F$2))/COLUMNS(transit!$A$2:$Y$402)),MOD(ROW()-ROW($F$2),COLUMNS(transit!$A$2:$Y$402)),1,1)</f>
        <v>1</v>
      </c>
      <c r="G5067">
        <f ca="1">OFFSET(drive!$A$2:$Y$402,TRUNC((ROW()-ROW($G$2))/COLUMNS(drive!$A$2:$Y$402)),MOD(ROW()-ROW($G$2),COLUMNS(drive!$A$2:$Y$402)),1,1)</f>
        <v>0</v>
      </c>
      <c r="H5067" s="5">
        <f ca="1">(VLOOKUP($B5067,weights!$A$2:$R$6,4))*VLOOKUP($B5067,weights!$A$2:$R$6,6)^C5067*(VLOOKUP($B5067,weights!$A$2:$R$6,15)*EXP(VLOOKUP($B5067,weights!$A$2:$R$6,11)*D5067)+VLOOKUP($B5067,weights!$A$2:$R$6,16)*EXP(VLOOKUP($B5067,weights!$A$2:$R$6,12)*E5067)+VLOOKUP($B5067,weights!$A$2:$R$6,17)*EXP(VLOOKUP($B5067,weights!$A$2:$R$6,13)*F5067)+VLOOKUP($B5067,weights!$A$2:$R$6,18)*EXP(VLOOKUP($B5067,weights!$A$2:$R$6,14)*G5067))</f>
        <v>40.233936099961419</v>
      </c>
    </row>
    <row r="5068" spans="1:8" ht="12.75" x14ac:dyDescent="0.2">
      <c r="A5068">
        <f t="shared" si="0"/>
        <v>203</v>
      </c>
      <c r="B5068" t="str">
        <f t="shared" ref="B5068:C5068" si="5042">B5043</f>
        <v>store</v>
      </c>
      <c r="C5068">
        <f t="shared" si="5042"/>
        <v>1</v>
      </c>
      <c r="D5068">
        <f ca="1">OFFSET(walk!$A$2:$Y$402,TRUNC((ROW()-ROW($D$2))/COLUMNS(walk!$A$2:$Y$402)),MOD(ROW()-ROW($D$2),COLUMNS(walk!$A$2:$Y$402)),1,1)</f>
        <v>5</v>
      </c>
      <c r="E5068">
        <f ca="1">OFFSET(bike!$A$2:$Y$402,TRUNC((ROW()-ROW($E$2))/COLUMNS(bike!$A$2:$Y$402)),MOD(ROW()-ROW($E$2),COLUMNS(bike!$A$2:$Y$402)),1,1)</f>
        <v>2</v>
      </c>
      <c r="F5068">
        <f ca="1">OFFSET(transit!$A$2:$Y$402,TRUNC((ROW()-ROW($F$2))/COLUMNS(transit!$A$2:$Y$402)),MOD(ROW()-ROW($F$2),COLUMNS(transit!$A$2:$Y$402)),1,1)</f>
        <v>5</v>
      </c>
      <c r="G5068">
        <f ca="1">OFFSET(drive!$A$2:$Y$402,TRUNC((ROW()-ROW($G$2))/COLUMNS(drive!$A$2:$Y$402)),MOD(ROW()-ROW($G$2),COLUMNS(drive!$A$2:$Y$402)),1,1)</f>
        <v>2</v>
      </c>
      <c r="H5068" s="5">
        <f ca="1">(VLOOKUP($B5068,weights!$A$2:$R$6,4))*VLOOKUP($B5068,weights!$A$2:$R$6,6)^C5068*(VLOOKUP($B5068,weights!$A$2:$R$6,15)*EXP(VLOOKUP($B5068,weights!$A$2:$R$6,11)*D5068)+VLOOKUP($B5068,weights!$A$2:$R$6,16)*EXP(VLOOKUP($B5068,weights!$A$2:$R$6,12)*E5068)+VLOOKUP($B5068,weights!$A$2:$R$6,17)*EXP(VLOOKUP($B5068,weights!$A$2:$R$6,13)*F5068)+VLOOKUP($B5068,weights!$A$2:$R$6,18)*EXP(VLOOKUP($B5068,weights!$A$2:$R$6,14)*G5068))</f>
        <v>10.626302126660077</v>
      </c>
    </row>
    <row r="5069" spans="1:8" ht="12.75" x14ac:dyDescent="0.2">
      <c r="A5069">
        <f t="shared" si="0"/>
        <v>203</v>
      </c>
      <c r="B5069" t="str">
        <f t="shared" ref="B5069:C5069" si="5043">B5044</f>
        <v>store</v>
      </c>
      <c r="C5069">
        <f t="shared" si="5043"/>
        <v>2</v>
      </c>
      <c r="D5069">
        <f ca="1">OFFSET(walk!$A$2:$Y$402,TRUNC((ROW()-ROW($D$2))/COLUMNS(walk!$A$2:$Y$402)),MOD(ROW()-ROW($D$2),COLUMNS(walk!$A$2:$Y$402)),1,1)</f>
        <v>5</v>
      </c>
      <c r="E5069">
        <f ca="1">OFFSET(bike!$A$2:$Y$402,TRUNC((ROW()-ROW($E$2))/COLUMNS(bike!$A$2:$Y$402)),MOD(ROW()-ROW($E$2),COLUMNS(bike!$A$2:$Y$402)),1,1)</f>
        <v>2</v>
      </c>
      <c r="F5069">
        <f ca="1">OFFSET(transit!$A$2:$Y$402,TRUNC((ROW()-ROW($F$2))/COLUMNS(transit!$A$2:$Y$402)),MOD(ROW()-ROW($F$2),COLUMNS(transit!$A$2:$Y$402)),1,1)</f>
        <v>5</v>
      </c>
      <c r="G5069">
        <f ca="1">OFFSET(drive!$A$2:$Y$402,TRUNC((ROW()-ROW($G$2))/COLUMNS(drive!$A$2:$Y$402)),MOD(ROW()-ROW($G$2),COLUMNS(drive!$A$2:$Y$402)),1,1)</f>
        <v>2</v>
      </c>
      <c r="H5069" s="5">
        <f ca="1">(VLOOKUP($B5069,weights!$A$2:$R$6,4))*VLOOKUP($B5069,weights!$A$2:$R$6,6)^C5069*(VLOOKUP($B5069,weights!$A$2:$R$6,15)*EXP(VLOOKUP($B5069,weights!$A$2:$R$6,11)*D5069)+VLOOKUP($B5069,weights!$A$2:$R$6,16)*EXP(VLOOKUP($B5069,weights!$A$2:$R$6,12)*E5069)+VLOOKUP($B5069,weights!$A$2:$R$6,17)*EXP(VLOOKUP($B5069,weights!$A$2:$R$6,13)*F5069)+VLOOKUP($B5069,weights!$A$2:$R$6,18)*EXP(VLOOKUP($B5069,weights!$A$2:$R$6,14)*G5069))</f>
        <v>7.1665758528637742</v>
      </c>
    </row>
    <row r="5070" spans="1:8" ht="12.75" x14ac:dyDescent="0.2">
      <c r="A5070">
        <f t="shared" si="0"/>
        <v>203</v>
      </c>
      <c r="B5070" t="str">
        <f t="shared" ref="B5070:C5070" si="5044">B5045</f>
        <v>store</v>
      </c>
      <c r="C5070">
        <f t="shared" si="5044"/>
        <v>3</v>
      </c>
      <c r="D5070">
        <f ca="1">OFFSET(walk!$A$2:$Y$402,TRUNC((ROW()-ROW($D$2))/COLUMNS(walk!$A$2:$Y$402)),MOD(ROW()-ROW($D$2),COLUMNS(walk!$A$2:$Y$402)),1,1)</f>
        <v>8</v>
      </c>
      <c r="E5070">
        <f ca="1">OFFSET(bike!$A$2:$Y$402,TRUNC((ROW()-ROW($E$2))/COLUMNS(bike!$A$2:$Y$402)),MOD(ROW()-ROW($E$2),COLUMNS(bike!$A$2:$Y$402)),1,1)</f>
        <v>3</v>
      </c>
      <c r="F5070">
        <f ca="1">OFFSET(transit!$A$2:$Y$402,TRUNC((ROW()-ROW($F$2))/COLUMNS(transit!$A$2:$Y$402)),MOD(ROW()-ROW($F$2),COLUMNS(transit!$A$2:$Y$402)),1,1)</f>
        <v>8</v>
      </c>
      <c r="G5070">
        <f ca="1">OFFSET(drive!$A$2:$Y$402,TRUNC((ROW()-ROW($G$2))/COLUMNS(drive!$A$2:$Y$402)),MOD(ROW()-ROW($G$2),COLUMNS(drive!$A$2:$Y$402)),1,1)</f>
        <v>2</v>
      </c>
      <c r="H5070" s="5">
        <f ca="1">(VLOOKUP($B5070,weights!$A$2:$R$6,4))*VLOOKUP($B5070,weights!$A$2:$R$6,6)^C5070*(VLOOKUP($B5070,weights!$A$2:$R$6,15)*EXP(VLOOKUP($B5070,weights!$A$2:$R$6,11)*D5070)+VLOOKUP($B5070,weights!$A$2:$R$6,16)*EXP(VLOOKUP($B5070,weights!$A$2:$R$6,12)*E5070)+VLOOKUP($B5070,weights!$A$2:$R$6,17)*EXP(VLOOKUP($B5070,weights!$A$2:$R$6,13)*F5070)+VLOOKUP($B5070,weights!$A$2:$R$6,18)*EXP(VLOOKUP($B5070,weights!$A$2:$R$6,14)*G5070))</f>
        <v>3.429932577192099</v>
      </c>
    </row>
    <row r="5071" spans="1:8" ht="12.75" x14ac:dyDescent="0.2">
      <c r="A5071">
        <f t="shared" si="0"/>
        <v>203</v>
      </c>
      <c r="B5071" t="str">
        <f t="shared" ref="B5071:C5071" si="5045">B5046</f>
        <v>store</v>
      </c>
      <c r="C5071">
        <f t="shared" si="5045"/>
        <v>4</v>
      </c>
      <c r="D5071">
        <f ca="1">OFFSET(walk!$A$2:$Y$402,TRUNC((ROW()-ROW($D$2))/COLUMNS(walk!$A$2:$Y$402)),MOD(ROW()-ROW($D$2),COLUMNS(walk!$A$2:$Y$402)),1,1)</f>
        <v>11</v>
      </c>
      <c r="E5071">
        <f ca="1">OFFSET(bike!$A$2:$Y$402,TRUNC((ROW()-ROW($E$2))/COLUMNS(bike!$A$2:$Y$402)),MOD(ROW()-ROW($E$2),COLUMNS(bike!$A$2:$Y$402)),1,1)</f>
        <v>3</v>
      </c>
      <c r="F5071">
        <f ca="1">OFFSET(transit!$A$2:$Y$402,TRUNC((ROW()-ROW($F$2))/COLUMNS(transit!$A$2:$Y$402)),MOD(ROW()-ROW($F$2),COLUMNS(transit!$A$2:$Y$402)),1,1)</f>
        <v>9</v>
      </c>
      <c r="G5071">
        <f ca="1">OFFSET(drive!$A$2:$Y$402,TRUNC((ROW()-ROW($G$2))/COLUMNS(drive!$A$2:$Y$402)),MOD(ROW()-ROW($G$2),COLUMNS(drive!$A$2:$Y$402)),1,1)</f>
        <v>2</v>
      </c>
      <c r="H5071" s="5">
        <f ca="1">(VLOOKUP($B5071,weights!$A$2:$R$6,4))*VLOOKUP($B5071,weights!$A$2:$R$6,6)^C5071*(VLOOKUP($B5071,weights!$A$2:$R$6,15)*EXP(VLOOKUP($B5071,weights!$A$2:$R$6,11)*D5071)+VLOOKUP($B5071,weights!$A$2:$R$6,16)*EXP(VLOOKUP($B5071,weights!$A$2:$R$6,12)*E5071)+VLOOKUP($B5071,weights!$A$2:$R$6,17)*EXP(VLOOKUP($B5071,weights!$A$2:$R$6,13)*F5071)+VLOOKUP($B5071,weights!$A$2:$R$6,18)*EXP(VLOOKUP($B5071,weights!$A$2:$R$6,14)*G5071))</f>
        <v>2.176155346570523</v>
      </c>
    </row>
    <row r="5072" spans="1:8" ht="12.75" x14ac:dyDescent="0.2">
      <c r="A5072">
        <f t="shared" si="0"/>
        <v>203</v>
      </c>
      <c r="B5072" t="str">
        <f t="shared" ref="B5072:C5072" si="5046">B5047</f>
        <v>pharmacy</v>
      </c>
      <c r="C5072">
        <f t="shared" si="5046"/>
        <v>0</v>
      </c>
      <c r="D5072">
        <f ca="1">OFFSET(walk!$A$2:$Y$402,TRUNC((ROW()-ROW($D$2))/COLUMNS(walk!$A$2:$Y$402)),MOD(ROW()-ROW($D$2),COLUMNS(walk!$A$2:$Y$402)),1,1)</f>
        <v>7</v>
      </c>
      <c r="E5072">
        <f ca="1">OFFSET(bike!$A$2:$Y$402,TRUNC((ROW()-ROW($E$2))/COLUMNS(bike!$A$2:$Y$402)),MOD(ROW()-ROW($E$2),COLUMNS(bike!$A$2:$Y$402)),1,1)</f>
        <v>4</v>
      </c>
      <c r="F5072">
        <f ca="1">OFFSET(transit!$A$2:$Y$402,TRUNC((ROW()-ROW($F$2))/COLUMNS(transit!$A$2:$Y$402)),MOD(ROW()-ROW($F$2),COLUMNS(transit!$A$2:$Y$402)),1,1)</f>
        <v>7</v>
      </c>
      <c r="G5072">
        <f ca="1">OFFSET(drive!$A$2:$Y$402,TRUNC((ROW()-ROW($G$2))/COLUMNS(drive!$A$2:$Y$402)),MOD(ROW()-ROW($G$2),COLUMNS(drive!$A$2:$Y$402)),1,1)</f>
        <v>2</v>
      </c>
      <c r="H5072" s="5">
        <f ca="1">(VLOOKUP($B5072,weights!$A$2:$R$6,4))*VLOOKUP($B5072,weights!$A$2:$R$6,6)^C5072*(VLOOKUP($B5072,weights!$A$2:$R$6,15)*EXP(VLOOKUP($B5072,weights!$A$2:$R$6,11)*D5072)+VLOOKUP($B5072,weights!$A$2:$R$6,16)*EXP(VLOOKUP($B5072,weights!$A$2:$R$6,12)*E5072)+VLOOKUP($B5072,weights!$A$2:$R$6,17)*EXP(VLOOKUP($B5072,weights!$A$2:$R$6,13)*F5072)+VLOOKUP($B5072,weights!$A$2:$R$6,18)*EXP(VLOOKUP($B5072,weights!$A$2:$R$6,14)*G5072))</f>
        <v>7.4572691119802048</v>
      </c>
    </row>
    <row r="5073" spans="1:8" ht="12.75" x14ac:dyDescent="0.2">
      <c r="A5073">
        <f t="shared" si="0"/>
        <v>203</v>
      </c>
      <c r="B5073" t="str">
        <f t="shared" ref="B5073:C5073" si="5047">B5048</f>
        <v>pharmacy</v>
      </c>
      <c r="C5073">
        <f t="shared" si="5047"/>
        <v>1</v>
      </c>
      <c r="D5073">
        <f ca="1">OFFSET(walk!$A$2:$Y$402,TRUNC((ROW()-ROW($D$2))/COLUMNS(walk!$A$2:$Y$402)),MOD(ROW()-ROW($D$2),COLUMNS(walk!$A$2:$Y$402)),1,1)</f>
        <v>7</v>
      </c>
      <c r="E5073">
        <f ca="1">OFFSET(bike!$A$2:$Y$402,TRUNC((ROW()-ROW($E$2))/COLUMNS(bike!$A$2:$Y$402)),MOD(ROW()-ROW($E$2),COLUMNS(bike!$A$2:$Y$402)),1,1)</f>
        <v>4</v>
      </c>
      <c r="F5073">
        <f ca="1">OFFSET(transit!$A$2:$Y$402,TRUNC((ROW()-ROW($F$2))/COLUMNS(transit!$A$2:$Y$402)),MOD(ROW()-ROW($F$2),COLUMNS(transit!$A$2:$Y$402)),1,1)</f>
        <v>7</v>
      </c>
      <c r="G5073">
        <f ca="1">OFFSET(drive!$A$2:$Y$402,TRUNC((ROW()-ROW($G$2))/COLUMNS(drive!$A$2:$Y$402)),MOD(ROW()-ROW($G$2),COLUMNS(drive!$A$2:$Y$402)),1,1)</f>
        <v>2</v>
      </c>
      <c r="H5073" s="5">
        <f ca="1">(VLOOKUP($B5073,weights!$A$2:$R$6,4))*VLOOKUP($B5073,weights!$A$2:$R$6,6)^C5073*(VLOOKUP($B5073,weights!$A$2:$R$6,15)*EXP(VLOOKUP($B5073,weights!$A$2:$R$6,11)*D5073)+VLOOKUP($B5073,weights!$A$2:$R$6,16)*EXP(VLOOKUP($B5073,weights!$A$2:$R$6,12)*E5073)+VLOOKUP($B5073,weights!$A$2:$R$6,17)*EXP(VLOOKUP($B5073,weights!$A$2:$R$6,13)*F5073)+VLOOKUP($B5073,weights!$A$2:$R$6,18)*EXP(VLOOKUP($B5073,weights!$A$2:$R$6,14)*G5073))</f>
        <v>3.5905369798423208</v>
      </c>
    </row>
    <row r="5074" spans="1:8" ht="12.75" x14ac:dyDescent="0.2">
      <c r="A5074">
        <f t="shared" si="0"/>
        <v>203</v>
      </c>
      <c r="B5074" t="str">
        <f t="shared" ref="B5074:C5074" si="5048">B5049</f>
        <v>pharmacy</v>
      </c>
      <c r="C5074">
        <f t="shared" si="5048"/>
        <v>2</v>
      </c>
      <c r="D5074">
        <f ca="1">OFFSET(walk!$A$2:$Y$402,TRUNC((ROW()-ROW($D$2))/COLUMNS(walk!$A$2:$Y$402)),MOD(ROW()-ROW($D$2),COLUMNS(walk!$A$2:$Y$402)),1,1)</f>
        <v>13</v>
      </c>
      <c r="E5074">
        <f ca="1">OFFSET(bike!$A$2:$Y$402,TRUNC((ROW()-ROW($E$2))/COLUMNS(bike!$A$2:$Y$402)),MOD(ROW()-ROW($E$2),COLUMNS(bike!$A$2:$Y$402)),1,1)</f>
        <v>4</v>
      </c>
      <c r="F5074">
        <f ca="1">OFFSET(transit!$A$2:$Y$402,TRUNC((ROW()-ROW($F$2))/COLUMNS(transit!$A$2:$Y$402)),MOD(ROW()-ROW($F$2),COLUMNS(transit!$A$2:$Y$402)),1,1)</f>
        <v>13</v>
      </c>
      <c r="G5074">
        <f ca="1">OFFSET(drive!$A$2:$Y$402,TRUNC((ROW()-ROW($G$2))/COLUMNS(drive!$A$2:$Y$402)),MOD(ROW()-ROW($G$2),COLUMNS(drive!$A$2:$Y$402)),1,1)</f>
        <v>3</v>
      </c>
      <c r="H5074" s="5">
        <f ca="1">(VLOOKUP($B5074,weights!$A$2:$R$6,4))*VLOOKUP($B5074,weights!$A$2:$R$6,6)^C5074*(VLOOKUP($B5074,weights!$A$2:$R$6,15)*EXP(VLOOKUP($B5074,weights!$A$2:$R$6,11)*D5074)+VLOOKUP($B5074,weights!$A$2:$R$6,16)*EXP(VLOOKUP($B5074,weights!$A$2:$R$6,12)*E5074)+VLOOKUP($B5074,weights!$A$2:$R$6,17)*EXP(VLOOKUP($B5074,weights!$A$2:$R$6,13)*F5074)+VLOOKUP($B5074,weights!$A$2:$R$6,18)*EXP(VLOOKUP($B5074,weights!$A$2:$R$6,14)*G5074))</f>
        <v>1.1862547232372256</v>
      </c>
    </row>
    <row r="5075" spans="1:8" ht="12.75" x14ac:dyDescent="0.2">
      <c r="A5075">
        <f t="shared" si="0"/>
        <v>203</v>
      </c>
      <c r="B5075" t="str">
        <f t="shared" ref="B5075:C5075" si="5049">B5050</f>
        <v>bank</v>
      </c>
      <c r="C5075">
        <f t="shared" si="5049"/>
        <v>0</v>
      </c>
      <c r="D5075">
        <f ca="1">OFFSET(walk!$A$2:$Y$402,TRUNC((ROW()-ROW($D$2))/COLUMNS(walk!$A$2:$Y$402)),MOD(ROW()-ROW($D$2),COLUMNS(walk!$A$2:$Y$402)),1,1)</f>
        <v>18</v>
      </c>
      <c r="E5075">
        <f ca="1">OFFSET(bike!$A$2:$Y$402,TRUNC((ROW()-ROW($E$2))/COLUMNS(bike!$A$2:$Y$402)),MOD(ROW()-ROW($E$2),COLUMNS(bike!$A$2:$Y$402)),1,1)</f>
        <v>7</v>
      </c>
      <c r="F5075">
        <f ca="1">OFFSET(transit!$A$2:$Y$402,TRUNC((ROW()-ROW($F$2))/COLUMNS(transit!$A$2:$Y$402)),MOD(ROW()-ROW($F$2),COLUMNS(transit!$A$2:$Y$402)),1,1)</f>
        <v>12</v>
      </c>
      <c r="G5075">
        <f ca="1">OFFSET(drive!$A$2:$Y$402,TRUNC((ROW()-ROW($G$2))/COLUMNS(drive!$A$2:$Y$402)),MOD(ROW()-ROW($G$2),COLUMNS(drive!$A$2:$Y$402)),1,1)</f>
        <v>5</v>
      </c>
      <c r="H5075" s="5">
        <f ca="1">(VLOOKUP($B5075,weights!$A$2:$R$6,4))*VLOOKUP($B5075,weights!$A$2:$R$6,6)^C5075*(VLOOKUP($B5075,weights!$A$2:$R$6,15)*EXP(VLOOKUP($B5075,weights!$A$2:$R$6,11)*D5075)+VLOOKUP($B5075,weights!$A$2:$R$6,16)*EXP(VLOOKUP($B5075,weights!$A$2:$R$6,12)*E5075)+VLOOKUP($B5075,weights!$A$2:$R$6,17)*EXP(VLOOKUP($B5075,weights!$A$2:$R$6,13)*F5075)+VLOOKUP($B5075,weights!$A$2:$R$6,18)*EXP(VLOOKUP($B5075,weights!$A$2:$R$6,14)*G5075))</f>
        <v>3.3157131117634986</v>
      </c>
    </row>
    <row r="5076" spans="1:8" ht="12.75" x14ac:dyDescent="0.2">
      <c r="A5076">
        <f t="shared" si="0"/>
        <v>203</v>
      </c>
      <c r="B5076" t="str">
        <f t="shared" ref="B5076:C5076" si="5050">B5051</f>
        <v>bank</v>
      </c>
      <c r="C5076">
        <f t="shared" si="5050"/>
        <v>1</v>
      </c>
      <c r="D5076">
        <f ca="1">OFFSET(walk!$A$2:$Y$402,TRUNC((ROW()-ROW($D$2))/COLUMNS(walk!$A$2:$Y$402)),MOD(ROW()-ROW($D$2),COLUMNS(walk!$A$2:$Y$402)),1,1)</f>
        <v>44</v>
      </c>
      <c r="E5076">
        <f ca="1">OFFSET(bike!$A$2:$Y$402,TRUNC((ROW()-ROW($E$2))/COLUMNS(bike!$A$2:$Y$402)),MOD(ROW()-ROW($E$2),COLUMNS(bike!$A$2:$Y$402)),1,1)</f>
        <v>13</v>
      </c>
      <c r="F5076">
        <f ca="1">OFFSET(transit!$A$2:$Y$402,TRUNC((ROW()-ROW($F$2))/COLUMNS(transit!$A$2:$Y$402)),MOD(ROW()-ROW($F$2),COLUMNS(transit!$A$2:$Y$402)),1,1)</f>
        <v>34</v>
      </c>
      <c r="G5076">
        <f ca="1">OFFSET(drive!$A$2:$Y$402,TRUNC((ROW()-ROW($G$2))/COLUMNS(drive!$A$2:$Y$402)),MOD(ROW()-ROW($G$2),COLUMNS(drive!$A$2:$Y$402)),1,1)</f>
        <v>7</v>
      </c>
      <c r="H5076" s="5">
        <f ca="1">(VLOOKUP($B5076,weights!$A$2:$R$6,4))*VLOOKUP($B5076,weights!$A$2:$R$6,6)^C5076*(VLOOKUP($B5076,weights!$A$2:$R$6,15)*EXP(VLOOKUP($B5076,weights!$A$2:$R$6,11)*D5076)+VLOOKUP($B5076,weights!$A$2:$R$6,16)*EXP(VLOOKUP($B5076,weights!$A$2:$R$6,12)*E5076)+VLOOKUP($B5076,weights!$A$2:$R$6,17)*EXP(VLOOKUP($B5076,weights!$A$2:$R$6,13)*F5076)+VLOOKUP($B5076,weights!$A$2:$R$6,18)*EXP(VLOOKUP($B5076,weights!$A$2:$R$6,14)*G5076))</f>
        <v>0.54610221397661429</v>
      </c>
    </row>
    <row r="5077" spans="1:8" ht="12.75" x14ac:dyDescent="0.2">
      <c r="A5077">
        <f t="shared" si="0"/>
        <v>204</v>
      </c>
      <c r="B5077" t="str">
        <f t="shared" ref="B5077:C5077" si="5051">B5052</f>
        <v>restaurant</v>
      </c>
      <c r="C5077">
        <f t="shared" si="5051"/>
        <v>0</v>
      </c>
      <c r="D5077">
        <f ca="1">OFFSET(walk!$A$2:$Y$402,TRUNC((ROW()-ROW($D$2))/COLUMNS(walk!$A$2:$Y$402)),MOD(ROW()-ROW($D$2),COLUMNS(walk!$A$2:$Y$402)),1,1)</f>
        <v>9</v>
      </c>
      <c r="E5077">
        <f ca="1">OFFSET(bike!$A$2:$Y$402,TRUNC((ROW()-ROW($E$2))/COLUMNS(bike!$A$2:$Y$402)),MOD(ROW()-ROW($E$2),COLUMNS(bike!$A$2:$Y$402)),1,1)</f>
        <v>2</v>
      </c>
      <c r="F5077">
        <f ca="1">OFFSET(transit!$A$2:$Y$402,TRUNC((ROW()-ROW($F$2))/COLUMNS(transit!$A$2:$Y$402)),MOD(ROW()-ROW($F$2),COLUMNS(transit!$A$2:$Y$402)),1,1)</f>
        <v>6</v>
      </c>
      <c r="G5077">
        <f ca="1">OFFSET(drive!$A$2:$Y$402,TRUNC((ROW()-ROW($G$2))/COLUMNS(drive!$A$2:$Y$402)),MOD(ROW()-ROW($G$2),COLUMNS(drive!$A$2:$Y$402)),1,1)</f>
        <v>2</v>
      </c>
      <c r="H5077" s="5">
        <f ca="1">(VLOOKUP($B5077,weights!$A$2:$R$6,4))*VLOOKUP($B5077,weights!$A$2:$R$6,6)^C5077*(VLOOKUP($B5077,weights!$A$2:$R$6,15)*EXP(VLOOKUP($B5077,weights!$A$2:$R$6,11)*D5077)+VLOOKUP($B5077,weights!$A$2:$R$6,16)*EXP(VLOOKUP($B5077,weights!$A$2:$R$6,12)*E5077)+VLOOKUP($B5077,weights!$A$2:$R$6,17)*EXP(VLOOKUP($B5077,weights!$A$2:$R$6,13)*F5077)+VLOOKUP($B5077,weights!$A$2:$R$6,18)*EXP(VLOOKUP($B5077,weights!$A$2:$R$6,14)*G5077))</f>
        <v>31.430672004005245</v>
      </c>
    </row>
    <row r="5078" spans="1:8" ht="12.75" x14ac:dyDescent="0.2">
      <c r="A5078">
        <f t="shared" si="0"/>
        <v>204</v>
      </c>
      <c r="B5078" t="str">
        <f t="shared" ref="B5078:C5078" si="5052">B5053</f>
        <v>restaurant</v>
      </c>
      <c r="C5078">
        <f t="shared" si="5052"/>
        <v>1</v>
      </c>
      <c r="D5078">
        <f ca="1">OFFSET(walk!$A$2:$Y$402,TRUNC((ROW()-ROW($D$2))/COLUMNS(walk!$A$2:$Y$402)),MOD(ROW()-ROW($D$2),COLUMNS(walk!$A$2:$Y$402)),1,1)</f>
        <v>11</v>
      </c>
      <c r="E5078">
        <f ca="1">OFFSET(bike!$A$2:$Y$402,TRUNC((ROW()-ROW($E$2))/COLUMNS(bike!$A$2:$Y$402)),MOD(ROW()-ROW($E$2),COLUMNS(bike!$A$2:$Y$402)),1,1)</f>
        <v>3</v>
      </c>
      <c r="F5078">
        <f ca="1">OFFSET(transit!$A$2:$Y$402,TRUNC((ROW()-ROW($F$2))/COLUMNS(transit!$A$2:$Y$402)),MOD(ROW()-ROW($F$2),COLUMNS(transit!$A$2:$Y$402)),1,1)</f>
        <v>6</v>
      </c>
      <c r="G5078">
        <f ca="1">OFFSET(drive!$A$2:$Y$402,TRUNC((ROW()-ROW($G$2))/COLUMNS(drive!$A$2:$Y$402)),MOD(ROW()-ROW($G$2),COLUMNS(drive!$A$2:$Y$402)),1,1)</f>
        <v>2</v>
      </c>
      <c r="H5078" s="5">
        <f ca="1">(VLOOKUP($B5078,weights!$A$2:$R$6,4))*VLOOKUP($B5078,weights!$A$2:$R$6,6)^C5078*(VLOOKUP($B5078,weights!$A$2:$R$6,15)*EXP(VLOOKUP($B5078,weights!$A$2:$R$6,11)*D5078)+VLOOKUP($B5078,weights!$A$2:$R$6,16)*EXP(VLOOKUP($B5078,weights!$A$2:$R$6,12)*E5078)+VLOOKUP($B5078,weights!$A$2:$R$6,17)*EXP(VLOOKUP($B5078,weights!$A$2:$R$6,13)*F5078)+VLOOKUP($B5078,weights!$A$2:$R$6,18)*EXP(VLOOKUP($B5078,weights!$A$2:$R$6,14)*G5078))</f>
        <v>25.425861396235796</v>
      </c>
    </row>
    <row r="5079" spans="1:8" ht="12.75" x14ac:dyDescent="0.2">
      <c r="A5079">
        <f t="shared" si="0"/>
        <v>204</v>
      </c>
      <c r="B5079" t="str">
        <f t="shared" ref="B5079:C5079" si="5053">B5054</f>
        <v>restaurant</v>
      </c>
      <c r="C5079">
        <f t="shared" si="5053"/>
        <v>2</v>
      </c>
      <c r="D5079">
        <f ca="1">OFFSET(walk!$A$2:$Y$402,TRUNC((ROW()-ROW($D$2))/COLUMNS(walk!$A$2:$Y$402)),MOD(ROW()-ROW($D$2),COLUMNS(walk!$A$2:$Y$402)),1,1)</f>
        <v>11</v>
      </c>
      <c r="E5079">
        <f ca="1">OFFSET(bike!$A$2:$Y$402,TRUNC((ROW()-ROW($E$2))/COLUMNS(bike!$A$2:$Y$402)),MOD(ROW()-ROW($E$2),COLUMNS(bike!$A$2:$Y$402)),1,1)</f>
        <v>3</v>
      </c>
      <c r="F5079">
        <f ca="1">OFFSET(transit!$A$2:$Y$402,TRUNC((ROW()-ROW($F$2))/COLUMNS(transit!$A$2:$Y$402)),MOD(ROW()-ROW($F$2),COLUMNS(transit!$A$2:$Y$402)),1,1)</f>
        <v>8</v>
      </c>
      <c r="G5079">
        <f ca="1">OFFSET(drive!$A$2:$Y$402,TRUNC((ROW()-ROW($G$2))/COLUMNS(drive!$A$2:$Y$402)),MOD(ROW()-ROW($G$2),COLUMNS(drive!$A$2:$Y$402)),1,1)</f>
        <v>2</v>
      </c>
      <c r="H5079" s="5">
        <f ca="1">(VLOOKUP($B5079,weights!$A$2:$R$6,4))*VLOOKUP($B5079,weights!$A$2:$R$6,6)^C5079*(VLOOKUP($B5079,weights!$A$2:$R$6,15)*EXP(VLOOKUP($B5079,weights!$A$2:$R$6,11)*D5079)+VLOOKUP($B5079,weights!$A$2:$R$6,16)*EXP(VLOOKUP($B5079,weights!$A$2:$R$6,12)*E5079)+VLOOKUP($B5079,weights!$A$2:$R$6,17)*EXP(VLOOKUP($B5079,weights!$A$2:$R$6,13)*F5079)+VLOOKUP($B5079,weights!$A$2:$R$6,18)*EXP(VLOOKUP($B5079,weights!$A$2:$R$6,14)*G5079))</f>
        <v>21.401368592234828</v>
      </c>
    </row>
    <row r="5080" spans="1:8" ht="12.75" x14ac:dyDescent="0.2">
      <c r="A5080">
        <f t="shared" si="0"/>
        <v>204</v>
      </c>
      <c r="B5080" t="str">
        <f t="shared" ref="B5080:C5080" si="5054">B5055</f>
        <v>restaurant</v>
      </c>
      <c r="C5080">
        <f t="shared" si="5054"/>
        <v>3</v>
      </c>
      <c r="D5080">
        <f ca="1">OFFSET(walk!$A$2:$Y$402,TRUNC((ROW()-ROW($D$2))/COLUMNS(walk!$A$2:$Y$402)),MOD(ROW()-ROW($D$2),COLUMNS(walk!$A$2:$Y$402)),1,1)</f>
        <v>13</v>
      </c>
      <c r="E5080">
        <f ca="1">OFFSET(bike!$A$2:$Y$402,TRUNC((ROW()-ROW($E$2))/COLUMNS(bike!$A$2:$Y$402)),MOD(ROW()-ROW($E$2),COLUMNS(bike!$A$2:$Y$402)),1,1)</f>
        <v>3</v>
      </c>
      <c r="F5080">
        <f ca="1">OFFSET(transit!$A$2:$Y$402,TRUNC((ROW()-ROW($F$2))/COLUMNS(transit!$A$2:$Y$402)),MOD(ROW()-ROW($F$2),COLUMNS(transit!$A$2:$Y$402)),1,1)</f>
        <v>8</v>
      </c>
      <c r="G5080">
        <f ca="1">OFFSET(drive!$A$2:$Y$402,TRUNC((ROW()-ROW($G$2))/COLUMNS(drive!$A$2:$Y$402)),MOD(ROW()-ROW($G$2),COLUMNS(drive!$A$2:$Y$402)),1,1)</f>
        <v>2</v>
      </c>
      <c r="H5080" s="5">
        <f ca="1">(VLOOKUP($B5080,weights!$A$2:$R$6,4))*VLOOKUP($B5080,weights!$A$2:$R$6,6)^C5080*(VLOOKUP($B5080,weights!$A$2:$R$6,15)*EXP(VLOOKUP($B5080,weights!$A$2:$R$6,11)*D5080)+VLOOKUP($B5080,weights!$A$2:$R$6,16)*EXP(VLOOKUP($B5080,weights!$A$2:$R$6,12)*E5080)+VLOOKUP($B5080,weights!$A$2:$R$6,17)*EXP(VLOOKUP($B5080,weights!$A$2:$R$6,13)*F5080)+VLOOKUP($B5080,weights!$A$2:$R$6,18)*EXP(VLOOKUP($B5080,weights!$A$2:$R$6,14)*G5080))</f>
        <v>18.739453698017059</v>
      </c>
    </row>
    <row r="5081" spans="1:8" ht="12.75" x14ac:dyDescent="0.2">
      <c r="A5081">
        <f t="shared" si="0"/>
        <v>204</v>
      </c>
      <c r="B5081" t="str">
        <f t="shared" ref="B5081:C5081" si="5055">B5056</f>
        <v>restaurant</v>
      </c>
      <c r="C5081">
        <f t="shared" si="5055"/>
        <v>4</v>
      </c>
      <c r="D5081">
        <f ca="1">OFFSET(walk!$A$2:$Y$402,TRUNC((ROW()-ROW($D$2))/COLUMNS(walk!$A$2:$Y$402)),MOD(ROW()-ROW($D$2),COLUMNS(walk!$A$2:$Y$402)),1,1)</f>
        <v>14</v>
      </c>
      <c r="E5081">
        <f ca="1">OFFSET(bike!$A$2:$Y$402,TRUNC((ROW()-ROW($E$2))/COLUMNS(bike!$A$2:$Y$402)),MOD(ROW()-ROW($E$2),COLUMNS(bike!$A$2:$Y$402)),1,1)</f>
        <v>4</v>
      </c>
      <c r="F5081">
        <f ca="1">OFFSET(transit!$A$2:$Y$402,TRUNC((ROW()-ROW($F$2))/COLUMNS(transit!$A$2:$Y$402)),MOD(ROW()-ROW($F$2),COLUMNS(transit!$A$2:$Y$402)),1,1)</f>
        <v>9</v>
      </c>
      <c r="G5081">
        <f ca="1">OFFSET(drive!$A$2:$Y$402,TRUNC((ROW()-ROW($G$2))/COLUMNS(drive!$A$2:$Y$402)),MOD(ROW()-ROW($G$2),COLUMNS(drive!$A$2:$Y$402)),1,1)</f>
        <v>2</v>
      </c>
      <c r="H5081" s="5">
        <f ca="1">(VLOOKUP($B5081,weights!$A$2:$R$6,4))*VLOOKUP($B5081,weights!$A$2:$R$6,6)^C5081*(VLOOKUP($B5081,weights!$A$2:$R$6,15)*EXP(VLOOKUP($B5081,weights!$A$2:$R$6,11)*D5081)+VLOOKUP($B5081,weights!$A$2:$R$6,16)*EXP(VLOOKUP($B5081,weights!$A$2:$R$6,12)*E5081)+VLOOKUP($B5081,weights!$A$2:$R$6,17)*EXP(VLOOKUP($B5081,weights!$A$2:$R$6,13)*F5081)+VLOOKUP($B5081,weights!$A$2:$R$6,18)*EXP(VLOOKUP($B5081,weights!$A$2:$R$6,14)*G5081))</f>
        <v>15.148081650247684</v>
      </c>
    </row>
    <row r="5082" spans="1:8" ht="12.75" x14ac:dyDescent="0.2">
      <c r="A5082">
        <f t="shared" si="0"/>
        <v>204</v>
      </c>
      <c r="B5082" t="str">
        <f t="shared" ref="B5082:C5082" si="5056">B5057</f>
        <v>restaurant</v>
      </c>
      <c r="C5082">
        <f t="shared" si="5056"/>
        <v>5</v>
      </c>
      <c r="D5082">
        <f ca="1">OFFSET(walk!$A$2:$Y$402,TRUNC((ROW()-ROW($D$2))/COLUMNS(walk!$A$2:$Y$402)),MOD(ROW()-ROW($D$2),COLUMNS(walk!$A$2:$Y$402)),1,1)</f>
        <v>14</v>
      </c>
      <c r="E5082">
        <f ca="1">OFFSET(bike!$A$2:$Y$402,TRUNC((ROW()-ROW($E$2))/COLUMNS(bike!$A$2:$Y$402)),MOD(ROW()-ROW($E$2),COLUMNS(bike!$A$2:$Y$402)),1,1)</f>
        <v>4</v>
      </c>
      <c r="F5082">
        <f ca="1">OFFSET(transit!$A$2:$Y$402,TRUNC((ROW()-ROW($F$2))/COLUMNS(transit!$A$2:$Y$402)),MOD(ROW()-ROW($F$2),COLUMNS(transit!$A$2:$Y$402)),1,1)</f>
        <v>9</v>
      </c>
      <c r="G5082">
        <f ca="1">OFFSET(drive!$A$2:$Y$402,TRUNC((ROW()-ROW($G$2))/COLUMNS(drive!$A$2:$Y$402)),MOD(ROW()-ROW($G$2),COLUMNS(drive!$A$2:$Y$402)),1,1)</f>
        <v>3</v>
      </c>
      <c r="H5082" s="5">
        <f ca="1">(VLOOKUP($B5082,weights!$A$2:$R$6,4))*VLOOKUP($B5082,weights!$A$2:$R$6,6)^C5082*(VLOOKUP($B5082,weights!$A$2:$R$6,15)*EXP(VLOOKUP($B5082,weights!$A$2:$R$6,11)*D5082)+VLOOKUP($B5082,weights!$A$2:$R$6,16)*EXP(VLOOKUP($B5082,weights!$A$2:$R$6,12)*E5082)+VLOOKUP($B5082,weights!$A$2:$R$6,17)*EXP(VLOOKUP($B5082,weights!$A$2:$R$6,13)*F5082)+VLOOKUP($B5082,weights!$A$2:$R$6,18)*EXP(VLOOKUP($B5082,weights!$A$2:$R$6,14)*G5082))</f>
        <v>12.539199832377147</v>
      </c>
    </row>
    <row r="5083" spans="1:8" ht="12.75" x14ac:dyDescent="0.2">
      <c r="A5083">
        <f t="shared" si="0"/>
        <v>204</v>
      </c>
      <c r="B5083" t="str">
        <f t="shared" ref="B5083:C5083" si="5057">B5058</f>
        <v>restaurant</v>
      </c>
      <c r="C5083">
        <f t="shared" si="5057"/>
        <v>6</v>
      </c>
      <c r="D5083">
        <f ca="1">OFFSET(walk!$A$2:$Y$402,TRUNC((ROW()-ROW($D$2))/COLUMNS(walk!$A$2:$Y$402)),MOD(ROW()-ROW($D$2),COLUMNS(walk!$A$2:$Y$402)),1,1)</f>
        <v>14</v>
      </c>
      <c r="E5083">
        <f ca="1">OFFSET(bike!$A$2:$Y$402,TRUNC((ROW()-ROW($E$2))/COLUMNS(bike!$A$2:$Y$402)),MOD(ROW()-ROW($E$2),COLUMNS(bike!$A$2:$Y$402)),1,1)</f>
        <v>4</v>
      </c>
      <c r="F5083">
        <f ca="1">OFFSET(transit!$A$2:$Y$402,TRUNC((ROW()-ROW($F$2))/COLUMNS(transit!$A$2:$Y$402)),MOD(ROW()-ROW($F$2),COLUMNS(transit!$A$2:$Y$402)),1,1)</f>
        <v>10</v>
      </c>
      <c r="G5083">
        <f ca="1">OFFSET(drive!$A$2:$Y$402,TRUNC((ROW()-ROW($G$2))/COLUMNS(drive!$A$2:$Y$402)),MOD(ROW()-ROW($G$2),COLUMNS(drive!$A$2:$Y$402)),1,1)</f>
        <v>3</v>
      </c>
      <c r="H5083" s="5">
        <f ca="1">(VLOOKUP($B5083,weights!$A$2:$R$6,4))*VLOOKUP($B5083,weights!$A$2:$R$6,6)^C5083*(VLOOKUP($B5083,weights!$A$2:$R$6,15)*EXP(VLOOKUP($B5083,weights!$A$2:$R$6,11)*D5083)+VLOOKUP($B5083,weights!$A$2:$R$6,16)*EXP(VLOOKUP($B5083,weights!$A$2:$R$6,12)*E5083)+VLOOKUP($B5083,weights!$A$2:$R$6,17)*EXP(VLOOKUP($B5083,weights!$A$2:$R$6,13)*F5083)+VLOOKUP($B5083,weights!$A$2:$R$6,18)*EXP(VLOOKUP($B5083,weights!$A$2:$R$6,14)*G5083))</f>
        <v>10.934652599148929</v>
      </c>
    </row>
    <row r="5084" spans="1:8" ht="12.75" x14ac:dyDescent="0.2">
      <c r="A5084">
        <f t="shared" si="0"/>
        <v>204</v>
      </c>
      <c r="B5084" t="str">
        <f t="shared" ref="B5084:C5084" si="5058">B5059</f>
        <v>restaurant</v>
      </c>
      <c r="C5084">
        <f t="shared" si="5058"/>
        <v>7</v>
      </c>
      <c r="D5084">
        <f ca="1">OFFSET(walk!$A$2:$Y$402,TRUNC((ROW()-ROW($D$2))/COLUMNS(walk!$A$2:$Y$402)),MOD(ROW()-ROW($D$2),COLUMNS(walk!$A$2:$Y$402)),1,1)</f>
        <v>14</v>
      </c>
      <c r="E5084">
        <f ca="1">OFFSET(bike!$A$2:$Y$402,TRUNC((ROW()-ROW($E$2))/COLUMNS(bike!$A$2:$Y$402)),MOD(ROW()-ROW($E$2),COLUMNS(bike!$A$2:$Y$402)),1,1)</f>
        <v>5</v>
      </c>
      <c r="F5084">
        <f ca="1">OFFSET(transit!$A$2:$Y$402,TRUNC((ROW()-ROW($F$2))/COLUMNS(transit!$A$2:$Y$402)),MOD(ROW()-ROW($F$2),COLUMNS(transit!$A$2:$Y$402)),1,1)</f>
        <v>10</v>
      </c>
      <c r="G5084">
        <f ca="1">OFFSET(drive!$A$2:$Y$402,TRUNC((ROW()-ROW($G$2))/COLUMNS(drive!$A$2:$Y$402)),MOD(ROW()-ROW($G$2),COLUMNS(drive!$A$2:$Y$402)),1,1)</f>
        <v>3</v>
      </c>
      <c r="H5084" s="5">
        <f ca="1">(VLOOKUP($B5084,weights!$A$2:$R$6,4))*VLOOKUP($B5084,weights!$A$2:$R$6,6)^C5084*(VLOOKUP($B5084,weights!$A$2:$R$6,15)*EXP(VLOOKUP($B5084,weights!$A$2:$R$6,11)*D5084)+VLOOKUP($B5084,weights!$A$2:$R$6,16)*EXP(VLOOKUP($B5084,weights!$A$2:$R$6,12)*E5084)+VLOOKUP($B5084,weights!$A$2:$R$6,17)*EXP(VLOOKUP($B5084,weights!$A$2:$R$6,13)*F5084)+VLOOKUP($B5084,weights!$A$2:$R$6,18)*EXP(VLOOKUP($B5084,weights!$A$2:$R$6,14)*G5084))</f>
        <v>9.1951606362688185</v>
      </c>
    </row>
    <row r="5085" spans="1:8" ht="12.75" x14ac:dyDescent="0.2">
      <c r="A5085">
        <f t="shared" si="0"/>
        <v>204</v>
      </c>
      <c r="B5085" t="str">
        <f t="shared" ref="B5085:C5085" si="5059">B5060</f>
        <v>restaurant</v>
      </c>
      <c r="C5085">
        <f t="shared" si="5059"/>
        <v>8</v>
      </c>
      <c r="D5085">
        <f ca="1">OFFSET(walk!$A$2:$Y$402,TRUNC((ROW()-ROW($D$2))/COLUMNS(walk!$A$2:$Y$402)),MOD(ROW()-ROW($D$2),COLUMNS(walk!$A$2:$Y$402)),1,1)</f>
        <v>16</v>
      </c>
      <c r="E5085">
        <f ca="1">OFFSET(bike!$A$2:$Y$402,TRUNC((ROW()-ROW($E$2))/COLUMNS(bike!$A$2:$Y$402)),MOD(ROW()-ROW($E$2),COLUMNS(bike!$A$2:$Y$402)),1,1)</f>
        <v>5</v>
      </c>
      <c r="F5085">
        <f ca="1">OFFSET(transit!$A$2:$Y$402,TRUNC((ROW()-ROW($F$2))/COLUMNS(transit!$A$2:$Y$402)),MOD(ROW()-ROW($F$2),COLUMNS(transit!$A$2:$Y$402)),1,1)</f>
        <v>14</v>
      </c>
      <c r="G5085">
        <f ca="1">OFFSET(drive!$A$2:$Y$402,TRUNC((ROW()-ROW($G$2))/COLUMNS(drive!$A$2:$Y$402)),MOD(ROW()-ROW($G$2),COLUMNS(drive!$A$2:$Y$402)),1,1)</f>
        <v>4</v>
      </c>
      <c r="H5085" s="5">
        <f ca="1">(VLOOKUP($B5085,weights!$A$2:$R$6,4))*VLOOKUP($B5085,weights!$A$2:$R$6,6)^C5085*(VLOOKUP($B5085,weights!$A$2:$R$6,15)*EXP(VLOOKUP($B5085,weights!$A$2:$R$6,11)*D5085)+VLOOKUP($B5085,weights!$A$2:$R$6,16)*EXP(VLOOKUP($B5085,weights!$A$2:$R$6,12)*E5085)+VLOOKUP($B5085,weights!$A$2:$R$6,17)*EXP(VLOOKUP($B5085,weights!$A$2:$R$6,13)*F5085)+VLOOKUP($B5085,weights!$A$2:$R$6,18)*EXP(VLOOKUP($B5085,weights!$A$2:$R$6,14)*G5085))</f>
        <v>6.7976326346942475</v>
      </c>
    </row>
    <row r="5086" spans="1:8" ht="12.75" x14ac:dyDescent="0.2">
      <c r="A5086">
        <f t="shared" si="0"/>
        <v>204</v>
      </c>
      <c r="B5086" t="str">
        <f t="shared" ref="B5086:C5086" si="5060">B5061</f>
        <v>restaurant</v>
      </c>
      <c r="C5086">
        <f t="shared" si="5060"/>
        <v>9</v>
      </c>
      <c r="D5086">
        <f ca="1">OFFSET(walk!$A$2:$Y$402,TRUNC((ROW()-ROW($D$2))/COLUMNS(walk!$A$2:$Y$402)),MOD(ROW()-ROW($D$2),COLUMNS(walk!$A$2:$Y$402)),1,1)</f>
        <v>19</v>
      </c>
      <c r="E5086">
        <f ca="1">OFFSET(bike!$A$2:$Y$402,TRUNC((ROW()-ROW($E$2))/COLUMNS(bike!$A$2:$Y$402)),MOD(ROW()-ROW($E$2),COLUMNS(bike!$A$2:$Y$402)),1,1)</f>
        <v>6</v>
      </c>
      <c r="F5086">
        <f ca="1">OFFSET(transit!$A$2:$Y$402,TRUNC((ROW()-ROW($F$2))/COLUMNS(transit!$A$2:$Y$402)),MOD(ROW()-ROW($F$2),COLUMNS(transit!$A$2:$Y$402)),1,1)</f>
        <v>14</v>
      </c>
      <c r="G5086">
        <f ca="1">OFFSET(drive!$A$2:$Y$402,TRUNC((ROW()-ROW($G$2))/COLUMNS(drive!$A$2:$Y$402)),MOD(ROW()-ROW($G$2),COLUMNS(drive!$A$2:$Y$402)),1,1)</f>
        <v>4</v>
      </c>
      <c r="H5086" s="5">
        <f ca="1">(VLOOKUP($B5086,weights!$A$2:$R$6,4))*VLOOKUP($B5086,weights!$A$2:$R$6,6)^C5086*(VLOOKUP($B5086,weights!$A$2:$R$6,15)*EXP(VLOOKUP($B5086,weights!$A$2:$R$6,11)*D5086)+VLOOKUP($B5086,weights!$A$2:$R$6,16)*EXP(VLOOKUP($B5086,weights!$A$2:$R$6,12)*E5086)+VLOOKUP($B5086,weights!$A$2:$R$6,17)*EXP(VLOOKUP($B5086,weights!$A$2:$R$6,13)*F5086)+VLOOKUP($B5086,weights!$A$2:$R$6,18)*EXP(VLOOKUP($B5086,weights!$A$2:$R$6,14)*G5086))</f>
        <v>5.6092726169649767</v>
      </c>
    </row>
    <row r="5087" spans="1:8" ht="12.75" x14ac:dyDescent="0.2">
      <c r="A5087">
        <f t="shared" si="0"/>
        <v>204</v>
      </c>
      <c r="B5087" t="str">
        <f t="shared" ref="B5087:C5087" si="5061">B5062</f>
        <v>supermarket</v>
      </c>
      <c r="C5087">
        <f t="shared" si="5061"/>
        <v>0</v>
      </c>
      <c r="D5087">
        <f ca="1">OFFSET(walk!$A$2:$Y$402,TRUNC((ROW()-ROW($D$2))/COLUMNS(walk!$A$2:$Y$402)),MOD(ROW()-ROW($D$2),COLUMNS(walk!$A$2:$Y$402)),1,1)</f>
        <v>40</v>
      </c>
      <c r="E5087">
        <f ca="1">OFFSET(bike!$A$2:$Y$402,TRUNC((ROW()-ROW($E$2))/COLUMNS(bike!$A$2:$Y$402)),MOD(ROW()-ROW($E$2),COLUMNS(bike!$A$2:$Y$402)),1,1)</f>
        <v>16</v>
      </c>
      <c r="F5087">
        <f ca="1">OFFSET(transit!$A$2:$Y$402,TRUNC((ROW()-ROW($F$2))/COLUMNS(transit!$A$2:$Y$402)),MOD(ROW()-ROW($F$2),COLUMNS(transit!$A$2:$Y$402)),1,1)</f>
        <v>20</v>
      </c>
      <c r="G5087">
        <f ca="1">OFFSET(drive!$A$2:$Y$402,TRUNC((ROW()-ROW($G$2))/COLUMNS(drive!$A$2:$Y$402)),MOD(ROW()-ROW($G$2),COLUMNS(drive!$A$2:$Y$402)),1,1)</f>
        <v>8</v>
      </c>
      <c r="H5087" s="5">
        <f ca="1">(VLOOKUP($B5087,weights!$A$2:$R$6,4))*VLOOKUP($B5087,weights!$A$2:$R$6,6)^C5087*(VLOOKUP($B5087,weights!$A$2:$R$6,15)*EXP(VLOOKUP($B5087,weights!$A$2:$R$6,11)*D5087)+VLOOKUP($B5087,weights!$A$2:$R$6,16)*EXP(VLOOKUP($B5087,weights!$A$2:$R$6,12)*E5087)+VLOOKUP($B5087,weights!$A$2:$R$6,17)*EXP(VLOOKUP($B5087,weights!$A$2:$R$6,13)*F5087)+VLOOKUP($B5087,weights!$A$2:$R$6,18)*EXP(VLOOKUP($B5087,weights!$A$2:$R$6,14)*G5087))</f>
        <v>3.5122009206683154</v>
      </c>
    </row>
    <row r="5088" spans="1:8" ht="12.75" x14ac:dyDescent="0.2">
      <c r="A5088">
        <f t="shared" si="0"/>
        <v>204</v>
      </c>
      <c r="B5088" t="str">
        <f t="shared" ref="B5088:C5088" si="5062">B5063</f>
        <v>supermarket</v>
      </c>
      <c r="C5088">
        <f t="shared" si="5062"/>
        <v>1</v>
      </c>
      <c r="D5088">
        <f ca="1">OFFSET(walk!$A$2:$Y$402,TRUNC((ROW()-ROW($D$2))/COLUMNS(walk!$A$2:$Y$402)),MOD(ROW()-ROW($D$2),COLUMNS(walk!$A$2:$Y$402)),1,1)</f>
        <v>50</v>
      </c>
      <c r="E5088">
        <f ca="1">OFFSET(bike!$A$2:$Y$402,TRUNC((ROW()-ROW($E$2))/COLUMNS(bike!$A$2:$Y$402)),MOD(ROW()-ROW($E$2),COLUMNS(bike!$A$2:$Y$402)),1,1)</f>
        <v>17</v>
      </c>
      <c r="F5088">
        <f ca="1">OFFSET(transit!$A$2:$Y$402,TRUNC((ROW()-ROW($F$2))/COLUMNS(transit!$A$2:$Y$402)),MOD(ROW()-ROW($F$2),COLUMNS(transit!$A$2:$Y$402)),1,1)</f>
        <v>25</v>
      </c>
      <c r="G5088">
        <f ca="1">OFFSET(drive!$A$2:$Y$402,TRUNC((ROW()-ROW($G$2))/COLUMNS(drive!$A$2:$Y$402)),MOD(ROW()-ROW($G$2),COLUMNS(drive!$A$2:$Y$402)),1,1)</f>
        <v>10</v>
      </c>
      <c r="H5088" s="5">
        <f ca="1">(VLOOKUP($B5088,weights!$A$2:$R$6,4))*VLOOKUP($B5088,weights!$A$2:$R$6,6)^C5088*(VLOOKUP($B5088,weights!$A$2:$R$6,15)*EXP(VLOOKUP($B5088,weights!$A$2:$R$6,11)*D5088)+VLOOKUP($B5088,weights!$A$2:$R$6,16)*EXP(VLOOKUP($B5088,weights!$A$2:$R$6,12)*E5088)+VLOOKUP($B5088,weights!$A$2:$R$6,17)*EXP(VLOOKUP($B5088,weights!$A$2:$R$6,13)*F5088)+VLOOKUP($B5088,weights!$A$2:$R$6,18)*EXP(VLOOKUP($B5088,weights!$A$2:$R$6,14)*G5088))</f>
        <v>1.3217333558881028</v>
      </c>
    </row>
    <row r="5089" spans="1:8" ht="12.75" x14ac:dyDescent="0.2">
      <c r="A5089">
        <f t="shared" si="0"/>
        <v>204</v>
      </c>
      <c r="B5089" t="str">
        <f t="shared" ref="B5089:C5089" si="5063">B5064</f>
        <v>supermarket</v>
      </c>
      <c r="C5089">
        <f t="shared" si="5063"/>
        <v>2</v>
      </c>
      <c r="D5089">
        <f ca="1">OFFSET(walk!$A$2:$Y$402,TRUNC((ROW()-ROW($D$2))/COLUMNS(walk!$A$2:$Y$402)),MOD(ROW()-ROW($D$2),COLUMNS(walk!$A$2:$Y$402)),1,1)</f>
        <v>55</v>
      </c>
      <c r="E5089">
        <f ca="1">OFFSET(bike!$A$2:$Y$402,TRUNC((ROW()-ROW($E$2))/COLUMNS(bike!$A$2:$Y$402)),MOD(ROW()-ROW($E$2),COLUMNS(bike!$A$2:$Y$402)),1,1)</f>
        <v>18</v>
      </c>
      <c r="F5089">
        <f ca="1">OFFSET(transit!$A$2:$Y$402,TRUNC((ROW()-ROW($F$2))/COLUMNS(transit!$A$2:$Y$402)),MOD(ROW()-ROW($F$2),COLUMNS(transit!$A$2:$Y$402)),1,1)</f>
        <v>33</v>
      </c>
      <c r="G5089">
        <f ca="1">OFFSET(drive!$A$2:$Y$402,TRUNC((ROW()-ROW($G$2))/COLUMNS(drive!$A$2:$Y$402)),MOD(ROW()-ROW($G$2),COLUMNS(drive!$A$2:$Y$402)),1,1)</f>
        <v>12</v>
      </c>
      <c r="H5089" s="5">
        <f ca="1">(VLOOKUP($B5089,weights!$A$2:$R$6,4))*VLOOKUP($B5089,weights!$A$2:$R$6,6)^C5089*(VLOOKUP($B5089,weights!$A$2:$R$6,15)*EXP(VLOOKUP($B5089,weights!$A$2:$R$6,11)*D5089)+VLOOKUP($B5089,weights!$A$2:$R$6,16)*EXP(VLOOKUP($B5089,weights!$A$2:$R$6,12)*E5089)+VLOOKUP($B5089,weights!$A$2:$R$6,17)*EXP(VLOOKUP($B5089,weights!$A$2:$R$6,13)*F5089)+VLOOKUP($B5089,weights!$A$2:$R$6,18)*EXP(VLOOKUP($B5089,weights!$A$2:$R$6,14)*G5089))</f>
        <v>0.49779011218444469</v>
      </c>
    </row>
    <row r="5090" spans="1:8" ht="12.75" x14ac:dyDescent="0.2">
      <c r="A5090">
        <f t="shared" si="0"/>
        <v>204</v>
      </c>
      <c r="B5090" t="str">
        <f t="shared" ref="B5090:C5090" si="5064">B5065</f>
        <v>supermarket</v>
      </c>
      <c r="C5090">
        <f t="shared" si="5064"/>
        <v>3</v>
      </c>
      <c r="D5090">
        <f ca="1">OFFSET(walk!$A$2:$Y$402,TRUNC((ROW()-ROW($D$2))/COLUMNS(walk!$A$2:$Y$402)),MOD(ROW()-ROW($D$2),COLUMNS(walk!$A$2:$Y$402)),1,1)</f>
        <v>62</v>
      </c>
      <c r="E5090">
        <f ca="1">OFFSET(bike!$A$2:$Y$402,TRUNC((ROW()-ROW($E$2))/COLUMNS(bike!$A$2:$Y$402)),MOD(ROW()-ROW($E$2),COLUMNS(bike!$A$2:$Y$402)),1,1)</f>
        <v>21</v>
      </c>
      <c r="F5090">
        <f ca="1">OFFSET(transit!$A$2:$Y$402,TRUNC((ROW()-ROW($F$2))/COLUMNS(transit!$A$2:$Y$402)),MOD(ROW()-ROW($F$2),COLUMNS(transit!$A$2:$Y$402)),1,1)</f>
        <v>38</v>
      </c>
      <c r="G5090">
        <f ca="1">OFFSET(drive!$A$2:$Y$402,TRUNC((ROW()-ROW($G$2))/COLUMNS(drive!$A$2:$Y$402)),MOD(ROW()-ROW($G$2),COLUMNS(drive!$A$2:$Y$402)),1,1)</f>
        <v>14</v>
      </c>
      <c r="H5090" s="5">
        <f ca="1">(VLOOKUP($B5090,weights!$A$2:$R$6,4))*VLOOKUP($B5090,weights!$A$2:$R$6,6)^C5090*(VLOOKUP($B5090,weights!$A$2:$R$6,15)*EXP(VLOOKUP($B5090,weights!$A$2:$R$6,11)*D5090)+VLOOKUP($B5090,weights!$A$2:$R$6,16)*EXP(VLOOKUP($B5090,weights!$A$2:$R$6,12)*E5090)+VLOOKUP($B5090,weights!$A$2:$R$6,17)*EXP(VLOOKUP($B5090,weights!$A$2:$R$6,13)*F5090)+VLOOKUP($B5090,weights!$A$2:$R$6,18)*EXP(VLOOKUP($B5090,weights!$A$2:$R$6,14)*G5090))</f>
        <v>0.18849726441579162</v>
      </c>
    </row>
    <row r="5091" spans="1:8" ht="12.75" x14ac:dyDescent="0.2">
      <c r="A5091">
        <f t="shared" si="0"/>
        <v>204</v>
      </c>
      <c r="B5091" t="str">
        <f t="shared" ref="B5091:C5091" si="5065">B5066</f>
        <v>supermarket</v>
      </c>
      <c r="C5091">
        <f t="shared" si="5065"/>
        <v>4</v>
      </c>
      <c r="D5091">
        <f ca="1">OFFSET(walk!$A$2:$Y$402,TRUNC((ROW()-ROW($D$2))/COLUMNS(walk!$A$2:$Y$402)),MOD(ROW()-ROW($D$2),COLUMNS(walk!$A$2:$Y$402)),1,1)</f>
        <v>78</v>
      </c>
      <c r="E5091">
        <f ca="1">OFFSET(bike!$A$2:$Y$402,TRUNC((ROW()-ROW($E$2))/COLUMNS(bike!$A$2:$Y$402)),MOD(ROW()-ROW($E$2),COLUMNS(bike!$A$2:$Y$402)),1,1)</f>
        <v>25</v>
      </c>
      <c r="F5091">
        <f ca="1">OFFSET(transit!$A$2:$Y$402,TRUNC((ROW()-ROW($F$2))/COLUMNS(transit!$A$2:$Y$402)),MOD(ROW()-ROW($F$2),COLUMNS(transit!$A$2:$Y$402)),1,1)</f>
        <v>40</v>
      </c>
      <c r="G5091">
        <f ca="1">OFFSET(drive!$A$2:$Y$402,TRUNC((ROW()-ROW($G$2))/COLUMNS(drive!$A$2:$Y$402)),MOD(ROW()-ROW($G$2),COLUMNS(drive!$A$2:$Y$402)),1,1)</f>
        <v>15</v>
      </c>
      <c r="H5091" s="5">
        <f ca="1">(VLOOKUP($B5091,weights!$A$2:$R$6,4))*VLOOKUP($B5091,weights!$A$2:$R$6,6)^C5091*(VLOOKUP($B5091,weights!$A$2:$R$6,15)*EXP(VLOOKUP($B5091,weights!$A$2:$R$6,11)*D5091)+VLOOKUP($B5091,weights!$A$2:$R$6,16)*EXP(VLOOKUP($B5091,weights!$A$2:$R$6,12)*E5091)+VLOOKUP($B5091,weights!$A$2:$R$6,17)*EXP(VLOOKUP($B5091,weights!$A$2:$R$6,13)*F5091)+VLOOKUP($B5091,weights!$A$2:$R$6,18)*EXP(VLOOKUP($B5091,weights!$A$2:$R$6,14)*G5091))</f>
        <v>8.8821995542786567E-2</v>
      </c>
    </row>
    <row r="5092" spans="1:8" ht="12.75" x14ac:dyDescent="0.2">
      <c r="A5092">
        <f t="shared" si="0"/>
        <v>204</v>
      </c>
      <c r="B5092" t="str">
        <f t="shared" ref="B5092:C5092" si="5066">B5067</f>
        <v>store</v>
      </c>
      <c r="C5092">
        <f t="shared" si="5066"/>
        <v>0</v>
      </c>
      <c r="D5092">
        <f ca="1">OFFSET(walk!$A$2:$Y$402,TRUNC((ROW()-ROW($D$2))/COLUMNS(walk!$A$2:$Y$402)),MOD(ROW()-ROW($D$2),COLUMNS(walk!$A$2:$Y$402)),1,1)</f>
        <v>8</v>
      </c>
      <c r="E5092">
        <f ca="1">OFFSET(bike!$A$2:$Y$402,TRUNC((ROW()-ROW($E$2))/COLUMNS(bike!$A$2:$Y$402)),MOD(ROW()-ROW($E$2),COLUMNS(bike!$A$2:$Y$402)),1,1)</f>
        <v>2</v>
      </c>
      <c r="F5092">
        <f ca="1">OFFSET(transit!$A$2:$Y$402,TRUNC((ROW()-ROW($F$2))/COLUMNS(transit!$A$2:$Y$402)),MOD(ROW()-ROW($F$2),COLUMNS(transit!$A$2:$Y$402)),1,1)</f>
        <v>8</v>
      </c>
      <c r="G5092">
        <f ca="1">OFFSET(drive!$A$2:$Y$402,TRUNC((ROW()-ROW($G$2))/COLUMNS(drive!$A$2:$Y$402)),MOD(ROW()-ROW($G$2),COLUMNS(drive!$A$2:$Y$402)),1,1)</f>
        <v>2</v>
      </c>
      <c r="H5092" s="5">
        <f ca="1">(VLOOKUP($B5092,weights!$A$2:$R$6,4))*VLOOKUP($B5092,weights!$A$2:$R$6,6)^C5092*(VLOOKUP($B5092,weights!$A$2:$R$6,15)*EXP(VLOOKUP($B5092,weights!$A$2:$R$6,11)*D5092)+VLOOKUP($B5092,weights!$A$2:$R$6,16)*EXP(VLOOKUP($B5092,weights!$A$2:$R$6,12)*E5092)+VLOOKUP($B5092,weights!$A$2:$R$6,17)*EXP(VLOOKUP($B5092,weights!$A$2:$R$6,13)*F5092)+VLOOKUP($B5092,weights!$A$2:$R$6,18)*EXP(VLOOKUP($B5092,weights!$A$2:$R$6,14)*G5092))</f>
        <v>13.08641736128927</v>
      </c>
    </row>
    <row r="5093" spans="1:8" ht="12.75" x14ac:dyDescent="0.2">
      <c r="A5093">
        <f t="shared" si="0"/>
        <v>204</v>
      </c>
      <c r="B5093" t="str">
        <f t="shared" ref="B5093:C5093" si="5067">B5068</f>
        <v>store</v>
      </c>
      <c r="C5093">
        <f t="shared" si="5067"/>
        <v>1</v>
      </c>
      <c r="D5093">
        <f ca="1">OFFSET(walk!$A$2:$Y$402,TRUNC((ROW()-ROW($D$2))/COLUMNS(walk!$A$2:$Y$402)),MOD(ROW()-ROW($D$2),COLUMNS(walk!$A$2:$Y$402)),1,1)</f>
        <v>8</v>
      </c>
      <c r="E5093">
        <f ca="1">OFFSET(bike!$A$2:$Y$402,TRUNC((ROW()-ROW($E$2))/COLUMNS(bike!$A$2:$Y$402)),MOD(ROW()-ROW($E$2),COLUMNS(bike!$A$2:$Y$402)),1,1)</f>
        <v>2</v>
      </c>
      <c r="F5093">
        <f ca="1">OFFSET(transit!$A$2:$Y$402,TRUNC((ROW()-ROW($F$2))/COLUMNS(transit!$A$2:$Y$402)),MOD(ROW()-ROW($F$2),COLUMNS(transit!$A$2:$Y$402)),1,1)</f>
        <v>8</v>
      </c>
      <c r="G5093">
        <f ca="1">OFFSET(drive!$A$2:$Y$402,TRUNC((ROW()-ROW($G$2))/COLUMNS(drive!$A$2:$Y$402)),MOD(ROW()-ROW($G$2),COLUMNS(drive!$A$2:$Y$402)),1,1)</f>
        <v>2</v>
      </c>
      <c r="H5093" s="5">
        <f ca="1">(VLOOKUP($B5093,weights!$A$2:$R$6,4))*VLOOKUP($B5093,weights!$A$2:$R$6,6)^C5093*(VLOOKUP($B5093,weights!$A$2:$R$6,15)*EXP(VLOOKUP($B5093,weights!$A$2:$R$6,11)*D5093)+VLOOKUP($B5093,weights!$A$2:$R$6,16)*EXP(VLOOKUP($B5093,weights!$A$2:$R$6,12)*E5093)+VLOOKUP($B5093,weights!$A$2:$R$6,17)*EXP(VLOOKUP($B5093,weights!$A$2:$R$6,13)*F5093)+VLOOKUP($B5093,weights!$A$2:$R$6,18)*EXP(VLOOKUP($B5093,weights!$A$2:$R$6,14)*G5093))</f>
        <v>8.8257233366834615</v>
      </c>
    </row>
    <row r="5094" spans="1:8" ht="12.75" x14ac:dyDescent="0.2">
      <c r="A5094">
        <f t="shared" si="0"/>
        <v>204</v>
      </c>
      <c r="B5094" t="str">
        <f t="shared" ref="B5094:C5094" si="5068">B5069</f>
        <v>store</v>
      </c>
      <c r="C5094">
        <f t="shared" si="5068"/>
        <v>2</v>
      </c>
      <c r="D5094">
        <f ca="1">OFFSET(walk!$A$2:$Y$402,TRUNC((ROW()-ROW($D$2))/COLUMNS(walk!$A$2:$Y$402)),MOD(ROW()-ROW($D$2),COLUMNS(walk!$A$2:$Y$402)),1,1)</f>
        <v>10</v>
      </c>
      <c r="E5094">
        <f ca="1">OFFSET(bike!$A$2:$Y$402,TRUNC((ROW()-ROW($E$2))/COLUMNS(bike!$A$2:$Y$402)),MOD(ROW()-ROW($E$2),COLUMNS(bike!$A$2:$Y$402)),1,1)</f>
        <v>2</v>
      </c>
      <c r="F5094">
        <f ca="1">OFFSET(transit!$A$2:$Y$402,TRUNC((ROW()-ROW($F$2))/COLUMNS(transit!$A$2:$Y$402)),MOD(ROW()-ROW($F$2),COLUMNS(transit!$A$2:$Y$402)),1,1)</f>
        <v>8</v>
      </c>
      <c r="G5094">
        <f ca="1">OFFSET(drive!$A$2:$Y$402,TRUNC((ROW()-ROW($G$2))/COLUMNS(drive!$A$2:$Y$402)),MOD(ROW()-ROW($G$2),COLUMNS(drive!$A$2:$Y$402)),1,1)</f>
        <v>3</v>
      </c>
      <c r="H5094" s="5">
        <f ca="1">(VLOOKUP($B5094,weights!$A$2:$R$6,4))*VLOOKUP($B5094,weights!$A$2:$R$6,6)^C5094*(VLOOKUP($B5094,weights!$A$2:$R$6,15)*EXP(VLOOKUP($B5094,weights!$A$2:$R$6,11)*D5094)+VLOOKUP($B5094,weights!$A$2:$R$6,16)*EXP(VLOOKUP($B5094,weights!$A$2:$R$6,12)*E5094)+VLOOKUP($B5094,weights!$A$2:$R$6,17)*EXP(VLOOKUP($B5094,weights!$A$2:$R$6,13)*F5094)+VLOOKUP($B5094,weights!$A$2:$R$6,18)*EXP(VLOOKUP($B5094,weights!$A$2:$R$6,14)*G5094))</f>
        <v>5.1016002220635608</v>
      </c>
    </row>
    <row r="5095" spans="1:8" ht="12.75" x14ac:dyDescent="0.2">
      <c r="A5095">
        <f t="shared" si="0"/>
        <v>204</v>
      </c>
      <c r="B5095" t="str">
        <f t="shared" ref="B5095:C5095" si="5069">B5070</f>
        <v>store</v>
      </c>
      <c r="C5095">
        <f t="shared" si="5069"/>
        <v>3</v>
      </c>
      <c r="D5095">
        <f ca="1">OFFSET(walk!$A$2:$Y$402,TRUNC((ROW()-ROW($D$2))/COLUMNS(walk!$A$2:$Y$402)),MOD(ROW()-ROW($D$2),COLUMNS(walk!$A$2:$Y$402)),1,1)</f>
        <v>14</v>
      </c>
      <c r="E5095">
        <f ca="1">OFFSET(bike!$A$2:$Y$402,TRUNC((ROW()-ROW($E$2))/COLUMNS(bike!$A$2:$Y$402)),MOD(ROW()-ROW($E$2),COLUMNS(bike!$A$2:$Y$402)),1,1)</f>
        <v>4</v>
      </c>
      <c r="F5095">
        <f ca="1">OFFSET(transit!$A$2:$Y$402,TRUNC((ROW()-ROW($F$2))/COLUMNS(transit!$A$2:$Y$402)),MOD(ROW()-ROW($F$2),COLUMNS(transit!$A$2:$Y$402)),1,1)</f>
        <v>9</v>
      </c>
      <c r="G5095">
        <f ca="1">OFFSET(drive!$A$2:$Y$402,TRUNC((ROW()-ROW($G$2))/COLUMNS(drive!$A$2:$Y$402)),MOD(ROW()-ROW($G$2),COLUMNS(drive!$A$2:$Y$402)),1,1)</f>
        <v>3</v>
      </c>
      <c r="H5095" s="5">
        <f ca="1">(VLOOKUP($B5095,weights!$A$2:$R$6,4))*VLOOKUP($B5095,weights!$A$2:$R$6,6)^C5095*(VLOOKUP($B5095,weights!$A$2:$R$6,15)*EXP(VLOOKUP($B5095,weights!$A$2:$R$6,11)*D5095)+VLOOKUP($B5095,weights!$A$2:$R$6,16)*EXP(VLOOKUP($B5095,weights!$A$2:$R$6,12)*E5095)+VLOOKUP($B5095,weights!$A$2:$R$6,17)*EXP(VLOOKUP($B5095,weights!$A$2:$R$6,13)*F5095)+VLOOKUP($B5095,weights!$A$2:$R$6,18)*EXP(VLOOKUP($B5095,weights!$A$2:$R$6,14)*G5095))</f>
        <v>2.3071193753707435</v>
      </c>
    </row>
    <row r="5096" spans="1:8" ht="12.75" x14ac:dyDescent="0.2">
      <c r="A5096">
        <f t="shared" si="0"/>
        <v>204</v>
      </c>
      <c r="B5096" t="str">
        <f t="shared" ref="B5096:C5096" si="5070">B5071</f>
        <v>store</v>
      </c>
      <c r="C5096">
        <f t="shared" si="5070"/>
        <v>4</v>
      </c>
      <c r="D5096">
        <f ca="1">OFFSET(walk!$A$2:$Y$402,TRUNC((ROW()-ROW($D$2))/COLUMNS(walk!$A$2:$Y$402)),MOD(ROW()-ROW($D$2),COLUMNS(walk!$A$2:$Y$402)),1,1)</f>
        <v>16</v>
      </c>
      <c r="E5096">
        <f ca="1">OFFSET(bike!$A$2:$Y$402,TRUNC((ROW()-ROW($E$2))/COLUMNS(bike!$A$2:$Y$402)),MOD(ROW()-ROW($E$2),COLUMNS(bike!$A$2:$Y$402)),1,1)</f>
        <v>4</v>
      </c>
      <c r="F5096">
        <f ca="1">OFFSET(transit!$A$2:$Y$402,TRUNC((ROW()-ROW($F$2))/COLUMNS(transit!$A$2:$Y$402)),MOD(ROW()-ROW($F$2),COLUMNS(transit!$A$2:$Y$402)),1,1)</f>
        <v>14</v>
      </c>
      <c r="G5096">
        <f ca="1">OFFSET(drive!$A$2:$Y$402,TRUNC((ROW()-ROW($G$2))/COLUMNS(drive!$A$2:$Y$402)),MOD(ROW()-ROW($G$2),COLUMNS(drive!$A$2:$Y$402)),1,1)</f>
        <v>4</v>
      </c>
      <c r="H5096" s="5">
        <f ca="1">(VLOOKUP($B5096,weights!$A$2:$R$6,4))*VLOOKUP($B5096,weights!$A$2:$R$6,6)^C5096*(VLOOKUP($B5096,weights!$A$2:$R$6,15)*EXP(VLOOKUP($B5096,weights!$A$2:$R$6,11)*D5096)+VLOOKUP($B5096,weights!$A$2:$R$6,16)*EXP(VLOOKUP($B5096,weights!$A$2:$R$6,12)*E5096)+VLOOKUP($B5096,weights!$A$2:$R$6,17)*EXP(VLOOKUP($B5096,weights!$A$2:$R$6,13)*F5096)+VLOOKUP($B5096,weights!$A$2:$R$6,18)*EXP(VLOOKUP($B5096,weights!$A$2:$R$6,14)*G5096))</f>
        <v>1.2315592042625632</v>
      </c>
    </row>
    <row r="5097" spans="1:8" ht="12.75" x14ac:dyDescent="0.2">
      <c r="A5097">
        <f t="shared" si="0"/>
        <v>204</v>
      </c>
      <c r="B5097" t="str">
        <f t="shared" ref="B5097:C5097" si="5071">B5072</f>
        <v>pharmacy</v>
      </c>
      <c r="C5097">
        <f t="shared" si="5071"/>
        <v>0</v>
      </c>
      <c r="D5097">
        <f ca="1">OFFSET(walk!$A$2:$Y$402,TRUNC((ROW()-ROW($D$2))/COLUMNS(walk!$A$2:$Y$402)),MOD(ROW()-ROW($D$2),COLUMNS(walk!$A$2:$Y$402)),1,1)</f>
        <v>12</v>
      </c>
      <c r="E5097">
        <f ca="1">OFFSET(bike!$A$2:$Y$402,TRUNC((ROW()-ROW($E$2))/COLUMNS(bike!$A$2:$Y$402)),MOD(ROW()-ROW($E$2),COLUMNS(bike!$A$2:$Y$402)),1,1)</f>
        <v>3</v>
      </c>
      <c r="F5097">
        <f ca="1">OFFSET(transit!$A$2:$Y$402,TRUNC((ROW()-ROW($F$2))/COLUMNS(transit!$A$2:$Y$402)),MOD(ROW()-ROW($F$2),COLUMNS(transit!$A$2:$Y$402)),1,1)</f>
        <v>12</v>
      </c>
      <c r="G5097">
        <f ca="1">OFFSET(drive!$A$2:$Y$402,TRUNC((ROW()-ROW($G$2))/COLUMNS(drive!$A$2:$Y$402)),MOD(ROW()-ROW($G$2),COLUMNS(drive!$A$2:$Y$402)),1,1)</f>
        <v>2</v>
      </c>
      <c r="H5097" s="5">
        <f ca="1">(VLOOKUP($B5097,weights!$A$2:$R$6,4))*VLOOKUP($B5097,weights!$A$2:$R$6,6)^C5097*(VLOOKUP($B5097,weights!$A$2:$R$6,15)*EXP(VLOOKUP($B5097,weights!$A$2:$R$6,11)*D5097)+VLOOKUP($B5097,weights!$A$2:$R$6,16)*EXP(VLOOKUP($B5097,weights!$A$2:$R$6,12)*E5097)+VLOOKUP($B5097,weights!$A$2:$R$6,17)*EXP(VLOOKUP($B5097,weights!$A$2:$R$6,13)*F5097)+VLOOKUP($B5097,weights!$A$2:$R$6,18)*EXP(VLOOKUP($B5097,weights!$A$2:$R$6,14)*G5097))</f>
        <v>6.5351124307480895</v>
      </c>
    </row>
    <row r="5098" spans="1:8" ht="12.75" x14ac:dyDescent="0.2">
      <c r="A5098">
        <f t="shared" si="0"/>
        <v>204</v>
      </c>
      <c r="B5098" t="str">
        <f t="shared" ref="B5098:C5098" si="5072">B5073</f>
        <v>pharmacy</v>
      </c>
      <c r="C5098">
        <f t="shared" si="5072"/>
        <v>1</v>
      </c>
      <c r="D5098">
        <f ca="1">OFFSET(walk!$A$2:$Y$402,TRUNC((ROW()-ROW($D$2))/COLUMNS(walk!$A$2:$Y$402)),MOD(ROW()-ROW($D$2),COLUMNS(walk!$A$2:$Y$402)),1,1)</f>
        <v>14</v>
      </c>
      <c r="E5098">
        <f ca="1">OFFSET(bike!$A$2:$Y$402,TRUNC((ROW()-ROW($E$2))/COLUMNS(bike!$A$2:$Y$402)),MOD(ROW()-ROW($E$2),COLUMNS(bike!$A$2:$Y$402)),1,1)</f>
        <v>6</v>
      </c>
      <c r="F5098">
        <f ca="1">OFFSET(transit!$A$2:$Y$402,TRUNC((ROW()-ROW($F$2))/COLUMNS(transit!$A$2:$Y$402)),MOD(ROW()-ROW($F$2),COLUMNS(transit!$A$2:$Y$402)),1,1)</f>
        <v>14</v>
      </c>
      <c r="G5098">
        <f ca="1">OFFSET(drive!$A$2:$Y$402,TRUNC((ROW()-ROW($G$2))/COLUMNS(drive!$A$2:$Y$402)),MOD(ROW()-ROW($G$2),COLUMNS(drive!$A$2:$Y$402)),1,1)</f>
        <v>4</v>
      </c>
      <c r="H5098" s="5">
        <f ca="1">(VLOOKUP($B5098,weights!$A$2:$R$6,4))*VLOOKUP($B5098,weights!$A$2:$R$6,6)^C5098*(VLOOKUP($B5098,weights!$A$2:$R$6,15)*EXP(VLOOKUP($B5098,weights!$A$2:$R$6,11)*D5098)+VLOOKUP($B5098,weights!$A$2:$R$6,16)*EXP(VLOOKUP($B5098,weights!$A$2:$R$6,12)*E5098)+VLOOKUP($B5098,weights!$A$2:$R$6,17)*EXP(VLOOKUP($B5098,weights!$A$2:$R$6,13)*F5098)+VLOOKUP($B5098,weights!$A$2:$R$6,18)*EXP(VLOOKUP($B5098,weights!$A$2:$R$6,14)*G5098))</f>
        <v>1.7706668073463134</v>
      </c>
    </row>
    <row r="5099" spans="1:8" ht="12.75" x14ac:dyDescent="0.2">
      <c r="A5099">
        <f t="shared" si="0"/>
        <v>204</v>
      </c>
      <c r="B5099" t="str">
        <f t="shared" ref="B5099:C5099" si="5073">B5074</f>
        <v>pharmacy</v>
      </c>
      <c r="C5099">
        <f t="shared" si="5073"/>
        <v>2</v>
      </c>
      <c r="D5099">
        <f ca="1">OFFSET(walk!$A$2:$Y$402,TRUNC((ROW()-ROW($D$2))/COLUMNS(walk!$A$2:$Y$402)),MOD(ROW()-ROW($D$2),COLUMNS(walk!$A$2:$Y$402)),1,1)</f>
        <v>14</v>
      </c>
      <c r="E5099">
        <f ca="1">OFFSET(bike!$A$2:$Y$402,TRUNC((ROW()-ROW($E$2))/COLUMNS(bike!$A$2:$Y$402)),MOD(ROW()-ROW($E$2),COLUMNS(bike!$A$2:$Y$402)),1,1)</f>
        <v>6</v>
      </c>
      <c r="F5099">
        <f ca="1">OFFSET(transit!$A$2:$Y$402,TRUNC((ROW()-ROW($F$2))/COLUMNS(transit!$A$2:$Y$402)),MOD(ROW()-ROW($F$2),COLUMNS(transit!$A$2:$Y$402)),1,1)</f>
        <v>14</v>
      </c>
      <c r="G5099">
        <f ca="1">OFFSET(drive!$A$2:$Y$402,TRUNC((ROW()-ROW($G$2))/COLUMNS(drive!$A$2:$Y$402)),MOD(ROW()-ROW($G$2),COLUMNS(drive!$A$2:$Y$402)),1,1)</f>
        <v>4</v>
      </c>
      <c r="H5099" s="5">
        <f ca="1">(VLOOKUP($B5099,weights!$A$2:$R$6,4))*VLOOKUP($B5099,weights!$A$2:$R$6,6)^C5099*(VLOOKUP($B5099,weights!$A$2:$R$6,15)*EXP(VLOOKUP($B5099,weights!$A$2:$R$6,11)*D5099)+VLOOKUP($B5099,weights!$A$2:$R$6,16)*EXP(VLOOKUP($B5099,weights!$A$2:$R$6,12)*E5099)+VLOOKUP($B5099,weights!$A$2:$R$6,17)*EXP(VLOOKUP($B5099,weights!$A$2:$R$6,13)*F5099)+VLOOKUP($B5099,weights!$A$2:$R$6,18)*EXP(VLOOKUP($B5099,weights!$A$2:$R$6,14)*G5099))</f>
        <v>0.85254327761118809</v>
      </c>
    </row>
    <row r="5100" spans="1:8" ht="12.75" x14ac:dyDescent="0.2">
      <c r="A5100">
        <f t="shared" si="0"/>
        <v>204</v>
      </c>
      <c r="B5100" t="str">
        <f t="shared" ref="B5100:C5100" si="5074">B5075</f>
        <v>bank</v>
      </c>
      <c r="C5100">
        <f t="shared" si="5074"/>
        <v>0</v>
      </c>
      <c r="D5100">
        <f ca="1">OFFSET(walk!$A$2:$Y$402,TRUNC((ROW()-ROW($D$2))/COLUMNS(walk!$A$2:$Y$402)),MOD(ROW()-ROW($D$2),COLUMNS(walk!$A$2:$Y$402)),1,1)</f>
        <v>24</v>
      </c>
      <c r="E5100">
        <f ca="1">OFFSET(bike!$A$2:$Y$402,TRUNC((ROW()-ROW($E$2))/COLUMNS(bike!$A$2:$Y$402)),MOD(ROW()-ROW($E$2),COLUMNS(bike!$A$2:$Y$402)),1,1)</f>
        <v>9</v>
      </c>
      <c r="F5100">
        <f ca="1">OFFSET(transit!$A$2:$Y$402,TRUNC((ROW()-ROW($F$2))/COLUMNS(transit!$A$2:$Y$402)),MOD(ROW()-ROW($F$2),COLUMNS(transit!$A$2:$Y$402)),1,1)</f>
        <v>23</v>
      </c>
      <c r="G5100">
        <f ca="1">OFFSET(drive!$A$2:$Y$402,TRUNC((ROW()-ROW($G$2))/COLUMNS(drive!$A$2:$Y$402)),MOD(ROW()-ROW($G$2),COLUMNS(drive!$A$2:$Y$402)),1,1)</f>
        <v>6</v>
      </c>
      <c r="H5100" s="5">
        <f ca="1">(VLOOKUP($B5100,weights!$A$2:$R$6,4))*VLOOKUP($B5100,weights!$A$2:$R$6,6)^C5100*(VLOOKUP($B5100,weights!$A$2:$R$6,15)*EXP(VLOOKUP($B5100,weights!$A$2:$R$6,11)*D5100)+VLOOKUP($B5100,weights!$A$2:$R$6,16)*EXP(VLOOKUP($B5100,weights!$A$2:$R$6,12)*E5100)+VLOOKUP($B5100,weights!$A$2:$R$6,17)*EXP(VLOOKUP($B5100,weights!$A$2:$R$6,13)*F5100)+VLOOKUP($B5100,weights!$A$2:$R$6,18)*EXP(VLOOKUP($B5100,weights!$A$2:$R$6,14)*G5100))</f>
        <v>2.1310437132982307</v>
      </c>
    </row>
    <row r="5101" spans="1:8" ht="12.75" x14ac:dyDescent="0.2">
      <c r="A5101">
        <f t="shared" si="0"/>
        <v>204</v>
      </c>
      <c r="B5101" t="str">
        <f t="shared" ref="B5101:C5101" si="5075">B5076</f>
        <v>bank</v>
      </c>
      <c r="C5101">
        <f t="shared" si="5075"/>
        <v>1</v>
      </c>
      <c r="D5101">
        <f ca="1">OFFSET(walk!$A$2:$Y$402,TRUNC((ROW()-ROW($D$2))/COLUMNS(walk!$A$2:$Y$402)),MOD(ROW()-ROW($D$2),COLUMNS(walk!$A$2:$Y$402)),1,1)</f>
        <v>40</v>
      </c>
      <c r="E5101">
        <f ca="1">OFFSET(bike!$A$2:$Y$402,TRUNC((ROW()-ROW($E$2))/COLUMNS(bike!$A$2:$Y$402)),MOD(ROW()-ROW($E$2),COLUMNS(bike!$A$2:$Y$402)),1,1)</f>
        <v>13</v>
      </c>
      <c r="F5101">
        <f ca="1">OFFSET(transit!$A$2:$Y$402,TRUNC((ROW()-ROW($F$2))/COLUMNS(transit!$A$2:$Y$402)),MOD(ROW()-ROW($F$2),COLUMNS(transit!$A$2:$Y$402)),1,1)</f>
        <v>36</v>
      </c>
      <c r="G5101">
        <f ca="1">OFFSET(drive!$A$2:$Y$402,TRUNC((ROW()-ROW($G$2))/COLUMNS(drive!$A$2:$Y$402)),MOD(ROW()-ROW($G$2),COLUMNS(drive!$A$2:$Y$402)),1,1)</f>
        <v>7</v>
      </c>
      <c r="H5101" s="5">
        <f ca="1">(VLOOKUP($B5101,weights!$A$2:$R$6,4))*VLOOKUP($B5101,weights!$A$2:$R$6,6)^C5101*(VLOOKUP($B5101,weights!$A$2:$R$6,15)*EXP(VLOOKUP($B5101,weights!$A$2:$R$6,11)*D5101)+VLOOKUP($B5101,weights!$A$2:$R$6,16)*EXP(VLOOKUP($B5101,weights!$A$2:$R$6,12)*E5101)+VLOOKUP($B5101,weights!$A$2:$R$6,17)*EXP(VLOOKUP($B5101,weights!$A$2:$R$6,13)*F5101)+VLOOKUP($B5101,weights!$A$2:$R$6,18)*EXP(VLOOKUP($B5101,weights!$A$2:$R$6,14)*G5101))</f>
        <v>0.54580386787774327</v>
      </c>
    </row>
    <row r="5102" spans="1:8" ht="12.75" x14ac:dyDescent="0.2">
      <c r="A5102">
        <f t="shared" si="0"/>
        <v>205</v>
      </c>
      <c r="B5102" t="str">
        <f t="shared" ref="B5102:C5102" si="5076">B5077</f>
        <v>restaurant</v>
      </c>
      <c r="C5102">
        <f t="shared" si="5076"/>
        <v>0</v>
      </c>
      <c r="D5102">
        <f ca="1">OFFSET(walk!$A$2:$Y$402,TRUNC((ROW()-ROW($D$2))/COLUMNS(walk!$A$2:$Y$402)),MOD(ROW()-ROW($D$2),COLUMNS(walk!$A$2:$Y$402)),1,1)</f>
        <v>9</v>
      </c>
      <c r="E5102">
        <f ca="1">OFFSET(bike!$A$2:$Y$402,TRUNC((ROW()-ROW($E$2))/COLUMNS(bike!$A$2:$Y$402)),MOD(ROW()-ROW($E$2),COLUMNS(bike!$A$2:$Y$402)),1,1)</f>
        <v>3</v>
      </c>
      <c r="F5102">
        <f ca="1">OFFSET(transit!$A$2:$Y$402,TRUNC((ROW()-ROW($F$2))/COLUMNS(transit!$A$2:$Y$402)),MOD(ROW()-ROW($F$2),COLUMNS(transit!$A$2:$Y$402)),1,1)</f>
        <v>8</v>
      </c>
      <c r="G5102">
        <f ca="1">OFFSET(drive!$A$2:$Y$402,TRUNC((ROW()-ROW($G$2))/COLUMNS(drive!$A$2:$Y$402)),MOD(ROW()-ROW($G$2),COLUMNS(drive!$A$2:$Y$402)),1,1)</f>
        <v>3</v>
      </c>
      <c r="H5102" s="5">
        <f ca="1">(VLOOKUP($B5102,weights!$A$2:$R$6,4))*VLOOKUP($B5102,weights!$A$2:$R$6,6)^C5102*(VLOOKUP($B5102,weights!$A$2:$R$6,15)*EXP(VLOOKUP($B5102,weights!$A$2:$R$6,11)*D5102)+VLOOKUP($B5102,weights!$A$2:$R$6,16)*EXP(VLOOKUP($B5102,weights!$A$2:$R$6,12)*E5102)+VLOOKUP($B5102,weights!$A$2:$R$6,17)*EXP(VLOOKUP($B5102,weights!$A$2:$R$6,13)*F5102)+VLOOKUP($B5102,weights!$A$2:$R$6,18)*EXP(VLOOKUP($B5102,weights!$A$2:$R$6,14)*G5102))</f>
        <v>25.813554201551515</v>
      </c>
    </row>
    <row r="5103" spans="1:8" ht="12.75" x14ac:dyDescent="0.2">
      <c r="A5103">
        <f t="shared" si="0"/>
        <v>205</v>
      </c>
      <c r="B5103" t="str">
        <f t="shared" ref="B5103:C5103" si="5077">B5078</f>
        <v>restaurant</v>
      </c>
      <c r="C5103">
        <f t="shared" si="5077"/>
        <v>1</v>
      </c>
      <c r="D5103">
        <f ca="1">OFFSET(walk!$A$2:$Y$402,TRUNC((ROW()-ROW($D$2))/COLUMNS(walk!$A$2:$Y$402)),MOD(ROW()-ROW($D$2),COLUMNS(walk!$A$2:$Y$402)),1,1)</f>
        <v>9</v>
      </c>
      <c r="E5103">
        <f ca="1">OFFSET(bike!$A$2:$Y$402,TRUNC((ROW()-ROW($E$2))/COLUMNS(bike!$A$2:$Y$402)),MOD(ROW()-ROW($E$2),COLUMNS(bike!$A$2:$Y$402)),1,1)</f>
        <v>3</v>
      </c>
      <c r="F5103">
        <f ca="1">OFFSET(transit!$A$2:$Y$402,TRUNC((ROW()-ROW($F$2))/COLUMNS(transit!$A$2:$Y$402)),MOD(ROW()-ROW($F$2),COLUMNS(transit!$A$2:$Y$402)),1,1)</f>
        <v>8</v>
      </c>
      <c r="G5103">
        <f ca="1">OFFSET(drive!$A$2:$Y$402,TRUNC((ROW()-ROW($G$2))/COLUMNS(drive!$A$2:$Y$402)),MOD(ROW()-ROW($G$2),COLUMNS(drive!$A$2:$Y$402)),1,1)</f>
        <v>3</v>
      </c>
      <c r="H5103" s="5">
        <f ca="1">(VLOOKUP($B5103,weights!$A$2:$R$6,4))*VLOOKUP($B5103,weights!$A$2:$R$6,6)^C5103*(VLOOKUP($B5103,weights!$A$2:$R$6,15)*EXP(VLOOKUP($B5103,weights!$A$2:$R$6,11)*D5103)+VLOOKUP($B5103,weights!$A$2:$R$6,16)*EXP(VLOOKUP($B5103,weights!$A$2:$R$6,12)*E5103)+VLOOKUP($B5103,weights!$A$2:$R$6,17)*EXP(VLOOKUP($B5103,weights!$A$2:$R$6,13)*F5103)+VLOOKUP($B5103,weights!$A$2:$R$6,18)*EXP(VLOOKUP($B5103,weights!$A$2:$R$6,14)*G5103))</f>
        <v>23.136593025094321</v>
      </c>
    </row>
    <row r="5104" spans="1:8" ht="12.75" x14ac:dyDescent="0.2">
      <c r="A5104">
        <f t="shared" si="0"/>
        <v>205</v>
      </c>
      <c r="B5104" t="str">
        <f t="shared" ref="B5104:C5104" si="5078">B5079</f>
        <v>restaurant</v>
      </c>
      <c r="C5104">
        <f t="shared" si="5078"/>
        <v>2</v>
      </c>
      <c r="D5104">
        <f ca="1">OFFSET(walk!$A$2:$Y$402,TRUNC((ROW()-ROW($D$2))/COLUMNS(walk!$A$2:$Y$402)),MOD(ROW()-ROW($D$2),COLUMNS(walk!$A$2:$Y$402)),1,1)</f>
        <v>10</v>
      </c>
      <c r="E5104">
        <f ca="1">OFFSET(bike!$A$2:$Y$402,TRUNC((ROW()-ROW($E$2))/COLUMNS(bike!$A$2:$Y$402)),MOD(ROW()-ROW($E$2),COLUMNS(bike!$A$2:$Y$402)),1,1)</f>
        <v>3</v>
      </c>
      <c r="F5104">
        <f ca="1">OFFSET(transit!$A$2:$Y$402,TRUNC((ROW()-ROW($F$2))/COLUMNS(transit!$A$2:$Y$402)),MOD(ROW()-ROW($F$2),COLUMNS(transit!$A$2:$Y$402)),1,1)</f>
        <v>9</v>
      </c>
      <c r="G5104">
        <f ca="1">OFFSET(drive!$A$2:$Y$402,TRUNC((ROW()-ROW($G$2))/COLUMNS(drive!$A$2:$Y$402)),MOD(ROW()-ROW($G$2),COLUMNS(drive!$A$2:$Y$402)),1,1)</f>
        <v>3</v>
      </c>
      <c r="H5104" s="5">
        <f ca="1">(VLOOKUP($B5104,weights!$A$2:$R$6,4))*VLOOKUP($B5104,weights!$A$2:$R$6,6)^C5104*(VLOOKUP($B5104,weights!$A$2:$R$6,15)*EXP(VLOOKUP($B5104,weights!$A$2:$R$6,11)*D5104)+VLOOKUP($B5104,weights!$A$2:$R$6,16)*EXP(VLOOKUP($B5104,weights!$A$2:$R$6,12)*E5104)+VLOOKUP($B5104,weights!$A$2:$R$6,17)*EXP(VLOOKUP($B5104,weights!$A$2:$R$6,13)*F5104)+VLOOKUP($B5104,weights!$A$2:$R$6,18)*EXP(VLOOKUP($B5104,weights!$A$2:$R$6,14)*G5104))</f>
        <v>19.75505726300122</v>
      </c>
    </row>
    <row r="5105" spans="1:8" ht="12.75" x14ac:dyDescent="0.2">
      <c r="A5105">
        <f t="shared" si="0"/>
        <v>205</v>
      </c>
      <c r="B5105" t="str">
        <f t="shared" ref="B5105:C5105" si="5079">B5080</f>
        <v>restaurant</v>
      </c>
      <c r="C5105">
        <f t="shared" si="5079"/>
        <v>3</v>
      </c>
      <c r="D5105">
        <f ca="1">OFFSET(walk!$A$2:$Y$402,TRUNC((ROW()-ROW($D$2))/COLUMNS(walk!$A$2:$Y$402)),MOD(ROW()-ROW($D$2),COLUMNS(walk!$A$2:$Y$402)),1,1)</f>
        <v>11</v>
      </c>
      <c r="E5105">
        <f ca="1">OFFSET(bike!$A$2:$Y$402,TRUNC((ROW()-ROW($E$2))/COLUMNS(bike!$A$2:$Y$402)),MOD(ROW()-ROW($E$2),COLUMNS(bike!$A$2:$Y$402)),1,1)</f>
        <v>3</v>
      </c>
      <c r="F5105">
        <f ca="1">OFFSET(transit!$A$2:$Y$402,TRUNC((ROW()-ROW($F$2))/COLUMNS(transit!$A$2:$Y$402)),MOD(ROW()-ROW($F$2),COLUMNS(transit!$A$2:$Y$402)),1,1)</f>
        <v>9</v>
      </c>
      <c r="G5105">
        <f ca="1">OFFSET(drive!$A$2:$Y$402,TRUNC((ROW()-ROW($G$2))/COLUMNS(drive!$A$2:$Y$402)),MOD(ROW()-ROW($G$2),COLUMNS(drive!$A$2:$Y$402)),1,1)</f>
        <v>3</v>
      </c>
      <c r="H5105" s="5">
        <f ca="1">(VLOOKUP($B5105,weights!$A$2:$R$6,4))*VLOOKUP($B5105,weights!$A$2:$R$6,6)^C5105*(VLOOKUP($B5105,weights!$A$2:$R$6,15)*EXP(VLOOKUP($B5105,weights!$A$2:$R$6,11)*D5105)+VLOOKUP($B5105,weights!$A$2:$R$6,16)*EXP(VLOOKUP($B5105,weights!$A$2:$R$6,12)*E5105)+VLOOKUP($B5105,weights!$A$2:$R$6,17)*EXP(VLOOKUP($B5105,weights!$A$2:$R$6,13)*F5105)+VLOOKUP($B5105,weights!$A$2:$R$6,18)*EXP(VLOOKUP($B5105,weights!$A$2:$R$6,14)*G5105))</f>
        <v>17.397360581258248</v>
      </c>
    </row>
    <row r="5106" spans="1:8" ht="12.75" x14ac:dyDescent="0.2">
      <c r="A5106">
        <f t="shared" si="0"/>
        <v>205</v>
      </c>
      <c r="B5106" t="str">
        <f t="shared" ref="B5106:C5106" si="5080">B5081</f>
        <v>restaurant</v>
      </c>
      <c r="C5106">
        <f t="shared" si="5080"/>
        <v>4</v>
      </c>
      <c r="D5106">
        <f ca="1">OFFSET(walk!$A$2:$Y$402,TRUNC((ROW()-ROW($D$2))/COLUMNS(walk!$A$2:$Y$402)),MOD(ROW()-ROW($D$2),COLUMNS(walk!$A$2:$Y$402)),1,1)</f>
        <v>11</v>
      </c>
      <c r="E5106">
        <f ca="1">OFFSET(bike!$A$2:$Y$402,TRUNC((ROW()-ROW($E$2))/COLUMNS(bike!$A$2:$Y$402)),MOD(ROW()-ROW($E$2),COLUMNS(bike!$A$2:$Y$402)),1,1)</f>
        <v>3</v>
      </c>
      <c r="F5106">
        <f ca="1">OFFSET(transit!$A$2:$Y$402,TRUNC((ROW()-ROW($F$2))/COLUMNS(transit!$A$2:$Y$402)),MOD(ROW()-ROW($F$2),COLUMNS(transit!$A$2:$Y$402)),1,1)</f>
        <v>10</v>
      </c>
      <c r="G5106">
        <f ca="1">OFFSET(drive!$A$2:$Y$402,TRUNC((ROW()-ROW($G$2))/COLUMNS(drive!$A$2:$Y$402)),MOD(ROW()-ROW($G$2),COLUMNS(drive!$A$2:$Y$402)),1,1)</f>
        <v>3</v>
      </c>
      <c r="H5106" s="5">
        <f ca="1">(VLOOKUP($B5106,weights!$A$2:$R$6,4))*VLOOKUP($B5106,weights!$A$2:$R$6,6)^C5106*(VLOOKUP($B5106,weights!$A$2:$R$6,15)*EXP(VLOOKUP($B5106,weights!$A$2:$R$6,11)*D5106)+VLOOKUP($B5106,weights!$A$2:$R$6,16)*EXP(VLOOKUP($B5106,weights!$A$2:$R$6,12)*E5106)+VLOOKUP($B5106,weights!$A$2:$R$6,17)*EXP(VLOOKUP($B5106,weights!$A$2:$R$6,13)*F5106)+VLOOKUP($B5106,weights!$A$2:$R$6,18)*EXP(VLOOKUP($B5106,weights!$A$2:$R$6,14)*G5106))</f>
        <v>15.214541835571639</v>
      </c>
    </row>
    <row r="5107" spans="1:8" ht="12.75" x14ac:dyDescent="0.2">
      <c r="A5107">
        <f t="shared" si="0"/>
        <v>205</v>
      </c>
      <c r="B5107" t="str">
        <f t="shared" ref="B5107:C5107" si="5081">B5082</f>
        <v>restaurant</v>
      </c>
      <c r="C5107">
        <f t="shared" si="5081"/>
        <v>5</v>
      </c>
      <c r="D5107">
        <f ca="1">OFFSET(walk!$A$2:$Y$402,TRUNC((ROW()-ROW($D$2))/COLUMNS(walk!$A$2:$Y$402)),MOD(ROW()-ROW($D$2),COLUMNS(walk!$A$2:$Y$402)),1,1)</f>
        <v>12</v>
      </c>
      <c r="E5107">
        <f ca="1">OFFSET(bike!$A$2:$Y$402,TRUNC((ROW()-ROW($E$2))/COLUMNS(bike!$A$2:$Y$402)),MOD(ROW()-ROW($E$2),COLUMNS(bike!$A$2:$Y$402)),1,1)</f>
        <v>3</v>
      </c>
      <c r="F5107">
        <f ca="1">OFFSET(transit!$A$2:$Y$402,TRUNC((ROW()-ROW($F$2))/COLUMNS(transit!$A$2:$Y$402)),MOD(ROW()-ROW($F$2),COLUMNS(transit!$A$2:$Y$402)),1,1)</f>
        <v>10</v>
      </c>
      <c r="G5107">
        <f ca="1">OFFSET(drive!$A$2:$Y$402,TRUNC((ROW()-ROW($G$2))/COLUMNS(drive!$A$2:$Y$402)),MOD(ROW()-ROW($G$2),COLUMNS(drive!$A$2:$Y$402)),1,1)</f>
        <v>3</v>
      </c>
      <c r="H5107" s="5">
        <f ca="1">(VLOOKUP($B5107,weights!$A$2:$R$6,4))*VLOOKUP($B5107,weights!$A$2:$R$6,6)^C5107*(VLOOKUP($B5107,weights!$A$2:$R$6,15)*EXP(VLOOKUP($B5107,weights!$A$2:$R$6,11)*D5107)+VLOOKUP($B5107,weights!$A$2:$R$6,16)*EXP(VLOOKUP($B5107,weights!$A$2:$R$6,12)*E5107)+VLOOKUP($B5107,weights!$A$2:$R$6,17)*EXP(VLOOKUP($B5107,weights!$A$2:$R$6,13)*F5107)+VLOOKUP($B5107,weights!$A$2:$R$6,18)*EXP(VLOOKUP($B5107,weights!$A$2:$R$6,14)*G5107))</f>
        <v>13.438902112353016</v>
      </c>
    </row>
    <row r="5108" spans="1:8" ht="12.75" x14ac:dyDescent="0.2">
      <c r="A5108">
        <f t="shared" si="0"/>
        <v>205</v>
      </c>
      <c r="B5108" t="str">
        <f t="shared" ref="B5108:C5108" si="5082">B5083</f>
        <v>restaurant</v>
      </c>
      <c r="C5108">
        <f t="shared" si="5082"/>
        <v>6</v>
      </c>
      <c r="D5108">
        <f ca="1">OFFSET(walk!$A$2:$Y$402,TRUNC((ROW()-ROW($D$2))/COLUMNS(walk!$A$2:$Y$402)),MOD(ROW()-ROW($D$2),COLUMNS(walk!$A$2:$Y$402)),1,1)</f>
        <v>12</v>
      </c>
      <c r="E5108">
        <f ca="1">OFFSET(bike!$A$2:$Y$402,TRUNC((ROW()-ROW($E$2))/COLUMNS(bike!$A$2:$Y$402)),MOD(ROW()-ROW($E$2),COLUMNS(bike!$A$2:$Y$402)),1,1)</f>
        <v>4</v>
      </c>
      <c r="F5108">
        <f ca="1">OFFSET(transit!$A$2:$Y$402,TRUNC((ROW()-ROW($F$2))/COLUMNS(transit!$A$2:$Y$402)),MOD(ROW()-ROW($F$2),COLUMNS(transit!$A$2:$Y$402)),1,1)</f>
        <v>11</v>
      </c>
      <c r="G5108">
        <f ca="1">OFFSET(drive!$A$2:$Y$402,TRUNC((ROW()-ROW($G$2))/COLUMNS(drive!$A$2:$Y$402)),MOD(ROW()-ROW($G$2),COLUMNS(drive!$A$2:$Y$402)),1,1)</f>
        <v>4</v>
      </c>
      <c r="H5108" s="5">
        <f ca="1">(VLOOKUP($B5108,weights!$A$2:$R$6,4))*VLOOKUP($B5108,weights!$A$2:$R$6,6)^C5108*(VLOOKUP($B5108,weights!$A$2:$R$6,15)*EXP(VLOOKUP($B5108,weights!$A$2:$R$6,11)*D5108)+VLOOKUP($B5108,weights!$A$2:$R$6,16)*EXP(VLOOKUP($B5108,weights!$A$2:$R$6,12)*E5108)+VLOOKUP($B5108,weights!$A$2:$R$6,17)*EXP(VLOOKUP($B5108,weights!$A$2:$R$6,13)*F5108)+VLOOKUP($B5108,weights!$A$2:$R$6,18)*EXP(VLOOKUP($B5108,weights!$A$2:$R$6,14)*G5108))</f>
        <v>10.132712782891446</v>
      </c>
    </row>
    <row r="5109" spans="1:8" ht="12.75" x14ac:dyDescent="0.2">
      <c r="A5109">
        <f t="shared" si="0"/>
        <v>205</v>
      </c>
      <c r="B5109" t="str">
        <f t="shared" ref="B5109:C5109" si="5083">B5084</f>
        <v>restaurant</v>
      </c>
      <c r="C5109">
        <f t="shared" si="5083"/>
        <v>7</v>
      </c>
      <c r="D5109">
        <f ca="1">OFFSET(walk!$A$2:$Y$402,TRUNC((ROW()-ROW($D$2))/COLUMNS(walk!$A$2:$Y$402)),MOD(ROW()-ROW($D$2),COLUMNS(walk!$A$2:$Y$402)),1,1)</f>
        <v>12</v>
      </c>
      <c r="E5109">
        <f ca="1">OFFSET(bike!$A$2:$Y$402,TRUNC((ROW()-ROW($E$2))/COLUMNS(bike!$A$2:$Y$402)),MOD(ROW()-ROW($E$2),COLUMNS(bike!$A$2:$Y$402)),1,1)</f>
        <v>4</v>
      </c>
      <c r="F5109">
        <f ca="1">OFFSET(transit!$A$2:$Y$402,TRUNC((ROW()-ROW($F$2))/COLUMNS(transit!$A$2:$Y$402)),MOD(ROW()-ROW($F$2),COLUMNS(transit!$A$2:$Y$402)),1,1)</f>
        <v>11</v>
      </c>
      <c r="G5109">
        <f ca="1">OFFSET(drive!$A$2:$Y$402,TRUNC((ROW()-ROW($G$2))/COLUMNS(drive!$A$2:$Y$402)),MOD(ROW()-ROW($G$2),COLUMNS(drive!$A$2:$Y$402)),1,1)</f>
        <v>4</v>
      </c>
      <c r="H5109" s="5">
        <f ca="1">(VLOOKUP($B5109,weights!$A$2:$R$6,4))*VLOOKUP($B5109,weights!$A$2:$R$6,6)^C5109*(VLOOKUP($B5109,weights!$A$2:$R$6,15)*EXP(VLOOKUP($B5109,weights!$A$2:$R$6,11)*D5109)+VLOOKUP($B5109,weights!$A$2:$R$6,16)*EXP(VLOOKUP($B5109,weights!$A$2:$R$6,12)*E5109)+VLOOKUP($B5109,weights!$A$2:$R$6,17)*EXP(VLOOKUP($B5109,weights!$A$2:$R$6,13)*F5109)+VLOOKUP($B5109,weights!$A$2:$R$6,18)*EXP(VLOOKUP($B5109,weights!$A$2:$R$6,14)*G5109))</f>
        <v>9.081912938739741</v>
      </c>
    </row>
    <row r="5110" spans="1:8" ht="12.75" x14ac:dyDescent="0.2">
      <c r="A5110">
        <f t="shared" si="0"/>
        <v>205</v>
      </c>
      <c r="B5110" t="str">
        <f t="shared" ref="B5110:C5110" si="5084">B5085</f>
        <v>restaurant</v>
      </c>
      <c r="C5110">
        <f t="shared" si="5084"/>
        <v>8</v>
      </c>
      <c r="D5110">
        <f ca="1">OFFSET(walk!$A$2:$Y$402,TRUNC((ROW()-ROW($D$2))/COLUMNS(walk!$A$2:$Y$402)),MOD(ROW()-ROW($D$2),COLUMNS(walk!$A$2:$Y$402)),1,1)</f>
        <v>13</v>
      </c>
      <c r="E5110">
        <f ca="1">OFFSET(bike!$A$2:$Y$402,TRUNC((ROW()-ROW($E$2))/COLUMNS(bike!$A$2:$Y$402)),MOD(ROW()-ROW($E$2),COLUMNS(bike!$A$2:$Y$402)),1,1)</f>
        <v>5</v>
      </c>
      <c r="F5110">
        <f ca="1">OFFSET(transit!$A$2:$Y$402,TRUNC((ROW()-ROW($F$2))/COLUMNS(transit!$A$2:$Y$402)),MOD(ROW()-ROW($F$2),COLUMNS(transit!$A$2:$Y$402)),1,1)</f>
        <v>12</v>
      </c>
      <c r="G5110">
        <f ca="1">OFFSET(drive!$A$2:$Y$402,TRUNC((ROW()-ROW($G$2))/COLUMNS(drive!$A$2:$Y$402)),MOD(ROW()-ROW($G$2),COLUMNS(drive!$A$2:$Y$402)),1,1)</f>
        <v>4</v>
      </c>
      <c r="H5110" s="5">
        <f ca="1">(VLOOKUP($B5110,weights!$A$2:$R$6,4))*VLOOKUP($B5110,weights!$A$2:$R$6,6)^C5110*(VLOOKUP($B5110,weights!$A$2:$R$6,15)*EXP(VLOOKUP($B5110,weights!$A$2:$R$6,11)*D5110)+VLOOKUP($B5110,weights!$A$2:$R$6,16)*EXP(VLOOKUP($B5110,weights!$A$2:$R$6,12)*E5110)+VLOOKUP($B5110,weights!$A$2:$R$6,17)*EXP(VLOOKUP($B5110,weights!$A$2:$R$6,13)*F5110)+VLOOKUP($B5110,weights!$A$2:$R$6,18)*EXP(VLOOKUP($B5110,weights!$A$2:$R$6,14)*G5110))</f>
        <v>7.304067283264474</v>
      </c>
    </row>
    <row r="5111" spans="1:8" ht="12.75" x14ac:dyDescent="0.2">
      <c r="A5111">
        <f t="shared" si="0"/>
        <v>205</v>
      </c>
      <c r="B5111" t="str">
        <f t="shared" ref="B5111:C5111" si="5085">B5086</f>
        <v>restaurant</v>
      </c>
      <c r="C5111">
        <f t="shared" si="5085"/>
        <v>9</v>
      </c>
      <c r="D5111">
        <f ca="1">OFFSET(walk!$A$2:$Y$402,TRUNC((ROW()-ROW($D$2))/COLUMNS(walk!$A$2:$Y$402)),MOD(ROW()-ROW($D$2),COLUMNS(walk!$A$2:$Y$402)),1,1)</f>
        <v>16</v>
      </c>
      <c r="E5111">
        <f ca="1">OFFSET(bike!$A$2:$Y$402,TRUNC((ROW()-ROW($E$2))/COLUMNS(bike!$A$2:$Y$402)),MOD(ROW()-ROW($E$2),COLUMNS(bike!$A$2:$Y$402)),1,1)</f>
        <v>5</v>
      </c>
      <c r="F5111">
        <f ca="1">OFFSET(transit!$A$2:$Y$402,TRUNC((ROW()-ROW($F$2))/COLUMNS(transit!$A$2:$Y$402)),MOD(ROW()-ROW($F$2),COLUMNS(transit!$A$2:$Y$402)),1,1)</f>
        <v>12</v>
      </c>
      <c r="G5111">
        <f ca="1">OFFSET(drive!$A$2:$Y$402,TRUNC((ROW()-ROW($G$2))/COLUMNS(drive!$A$2:$Y$402)),MOD(ROW()-ROW($G$2),COLUMNS(drive!$A$2:$Y$402)),1,1)</f>
        <v>4</v>
      </c>
      <c r="H5111" s="5">
        <f ca="1">(VLOOKUP($B5111,weights!$A$2:$R$6,4))*VLOOKUP($B5111,weights!$A$2:$R$6,6)^C5111*(VLOOKUP($B5111,weights!$A$2:$R$6,15)*EXP(VLOOKUP($B5111,weights!$A$2:$R$6,11)*D5111)+VLOOKUP($B5111,weights!$A$2:$R$6,16)*EXP(VLOOKUP($B5111,weights!$A$2:$R$6,12)*E5111)+VLOOKUP($B5111,weights!$A$2:$R$6,17)*EXP(VLOOKUP($B5111,weights!$A$2:$R$6,13)*F5111)+VLOOKUP($B5111,weights!$A$2:$R$6,18)*EXP(VLOOKUP($B5111,weights!$A$2:$R$6,14)*G5111))</f>
        <v>6.3494180472122403</v>
      </c>
    </row>
    <row r="5112" spans="1:8" ht="12.75" x14ac:dyDescent="0.2">
      <c r="A5112">
        <f t="shared" si="0"/>
        <v>205</v>
      </c>
      <c r="B5112" t="str">
        <f t="shared" ref="B5112:C5112" si="5086">B5087</f>
        <v>supermarket</v>
      </c>
      <c r="C5112">
        <f t="shared" si="5086"/>
        <v>0</v>
      </c>
      <c r="D5112">
        <f ca="1">OFFSET(walk!$A$2:$Y$402,TRUNC((ROW()-ROW($D$2))/COLUMNS(walk!$A$2:$Y$402)),MOD(ROW()-ROW($D$2),COLUMNS(walk!$A$2:$Y$402)),1,1)</f>
        <v>33</v>
      </c>
      <c r="E5112">
        <f ca="1">OFFSET(bike!$A$2:$Y$402,TRUNC((ROW()-ROW($E$2))/COLUMNS(bike!$A$2:$Y$402)),MOD(ROW()-ROW($E$2),COLUMNS(bike!$A$2:$Y$402)),1,1)</f>
        <v>14</v>
      </c>
      <c r="F5112">
        <f ca="1">OFFSET(transit!$A$2:$Y$402,TRUNC((ROW()-ROW($F$2))/COLUMNS(transit!$A$2:$Y$402)),MOD(ROW()-ROW($F$2),COLUMNS(transit!$A$2:$Y$402)),1,1)</f>
        <v>21</v>
      </c>
      <c r="G5112">
        <f ca="1">OFFSET(drive!$A$2:$Y$402,TRUNC((ROW()-ROW($G$2))/COLUMNS(drive!$A$2:$Y$402)),MOD(ROW()-ROW($G$2),COLUMNS(drive!$A$2:$Y$402)),1,1)</f>
        <v>8</v>
      </c>
      <c r="H5112" s="5">
        <f ca="1">(VLOOKUP($B5112,weights!$A$2:$R$6,4))*VLOOKUP($B5112,weights!$A$2:$R$6,6)^C5112*(VLOOKUP($B5112,weights!$A$2:$R$6,15)*EXP(VLOOKUP($B5112,weights!$A$2:$R$6,11)*D5112)+VLOOKUP($B5112,weights!$A$2:$R$6,16)*EXP(VLOOKUP($B5112,weights!$A$2:$R$6,12)*E5112)+VLOOKUP($B5112,weights!$A$2:$R$6,17)*EXP(VLOOKUP($B5112,weights!$A$2:$R$6,13)*F5112)+VLOOKUP($B5112,weights!$A$2:$R$6,18)*EXP(VLOOKUP($B5112,weights!$A$2:$R$6,14)*G5112))</f>
        <v>3.5548299551554585</v>
      </c>
    </row>
    <row r="5113" spans="1:8" ht="12.75" x14ac:dyDescent="0.2">
      <c r="A5113">
        <f t="shared" si="0"/>
        <v>205</v>
      </c>
      <c r="B5113" t="str">
        <f t="shared" ref="B5113:C5113" si="5087">B5088</f>
        <v>supermarket</v>
      </c>
      <c r="C5113">
        <f t="shared" si="5087"/>
        <v>1</v>
      </c>
      <c r="D5113">
        <f ca="1">OFFSET(walk!$A$2:$Y$402,TRUNC((ROW()-ROW($D$2))/COLUMNS(walk!$A$2:$Y$402)),MOD(ROW()-ROW($D$2),COLUMNS(walk!$A$2:$Y$402)),1,1)</f>
        <v>46</v>
      </c>
      <c r="E5113">
        <f ca="1">OFFSET(bike!$A$2:$Y$402,TRUNC((ROW()-ROW($E$2))/COLUMNS(bike!$A$2:$Y$402)),MOD(ROW()-ROW($E$2),COLUMNS(bike!$A$2:$Y$402)),1,1)</f>
        <v>15</v>
      </c>
      <c r="F5113">
        <f ca="1">OFFSET(transit!$A$2:$Y$402,TRUNC((ROW()-ROW($F$2))/COLUMNS(transit!$A$2:$Y$402)),MOD(ROW()-ROW($F$2),COLUMNS(transit!$A$2:$Y$402)),1,1)</f>
        <v>26</v>
      </c>
      <c r="G5113">
        <f ca="1">OFFSET(drive!$A$2:$Y$402,TRUNC((ROW()-ROW($G$2))/COLUMNS(drive!$A$2:$Y$402)),MOD(ROW()-ROW($G$2),COLUMNS(drive!$A$2:$Y$402)),1,1)</f>
        <v>9</v>
      </c>
      <c r="H5113" s="5">
        <f ca="1">(VLOOKUP($B5113,weights!$A$2:$R$6,4))*VLOOKUP($B5113,weights!$A$2:$R$6,6)^C5113*(VLOOKUP($B5113,weights!$A$2:$R$6,15)*EXP(VLOOKUP($B5113,weights!$A$2:$R$6,11)*D5113)+VLOOKUP($B5113,weights!$A$2:$R$6,16)*EXP(VLOOKUP($B5113,weights!$A$2:$R$6,12)*E5113)+VLOOKUP($B5113,weights!$A$2:$R$6,17)*EXP(VLOOKUP($B5113,weights!$A$2:$R$6,13)*F5113)+VLOOKUP($B5113,weights!$A$2:$R$6,18)*EXP(VLOOKUP($B5113,weights!$A$2:$R$6,14)*G5113))</f>
        <v>1.6382391119165169</v>
      </c>
    </row>
    <row r="5114" spans="1:8" ht="12.75" x14ac:dyDescent="0.2">
      <c r="A5114">
        <f t="shared" si="0"/>
        <v>205</v>
      </c>
      <c r="B5114" t="str">
        <f t="shared" ref="B5114:C5114" si="5088">B5089</f>
        <v>supermarket</v>
      </c>
      <c r="C5114">
        <f t="shared" si="5088"/>
        <v>2</v>
      </c>
      <c r="D5114">
        <f ca="1">OFFSET(walk!$A$2:$Y$402,TRUNC((ROW()-ROW($D$2))/COLUMNS(walk!$A$2:$Y$402)),MOD(ROW()-ROW($D$2),COLUMNS(walk!$A$2:$Y$402)),1,1)</f>
        <v>51</v>
      </c>
      <c r="E5114">
        <f ca="1">OFFSET(bike!$A$2:$Y$402,TRUNC((ROW()-ROW($E$2))/COLUMNS(bike!$A$2:$Y$402)),MOD(ROW()-ROW($E$2),COLUMNS(bike!$A$2:$Y$402)),1,1)</f>
        <v>16</v>
      </c>
      <c r="F5114">
        <f ca="1">OFFSET(transit!$A$2:$Y$402,TRUNC((ROW()-ROW($F$2))/COLUMNS(transit!$A$2:$Y$402)),MOD(ROW()-ROW($F$2),COLUMNS(transit!$A$2:$Y$402)),1,1)</f>
        <v>27</v>
      </c>
      <c r="G5114">
        <f ca="1">OFFSET(drive!$A$2:$Y$402,TRUNC((ROW()-ROW($G$2))/COLUMNS(drive!$A$2:$Y$402)),MOD(ROW()-ROW($G$2),COLUMNS(drive!$A$2:$Y$402)),1,1)</f>
        <v>12</v>
      </c>
      <c r="H5114" s="5">
        <f ca="1">(VLOOKUP($B5114,weights!$A$2:$R$6,4))*VLOOKUP($B5114,weights!$A$2:$R$6,6)^C5114*(VLOOKUP($B5114,weights!$A$2:$R$6,15)*EXP(VLOOKUP($B5114,weights!$A$2:$R$6,11)*D5114)+VLOOKUP($B5114,weights!$A$2:$R$6,16)*EXP(VLOOKUP($B5114,weights!$A$2:$R$6,12)*E5114)+VLOOKUP($B5114,weights!$A$2:$R$6,17)*EXP(VLOOKUP($B5114,weights!$A$2:$R$6,13)*F5114)+VLOOKUP($B5114,weights!$A$2:$R$6,18)*EXP(VLOOKUP($B5114,weights!$A$2:$R$6,14)*G5114))</f>
        <v>0.53741858388268193</v>
      </c>
    </row>
    <row r="5115" spans="1:8" ht="12.75" x14ac:dyDescent="0.2">
      <c r="A5115">
        <f t="shared" si="0"/>
        <v>205</v>
      </c>
      <c r="B5115" t="str">
        <f t="shared" ref="B5115:C5115" si="5089">B5090</f>
        <v>supermarket</v>
      </c>
      <c r="C5115">
        <f t="shared" si="5089"/>
        <v>3</v>
      </c>
      <c r="D5115">
        <f ca="1">OFFSET(walk!$A$2:$Y$402,TRUNC((ROW()-ROW($D$2))/COLUMNS(walk!$A$2:$Y$402)),MOD(ROW()-ROW($D$2),COLUMNS(walk!$A$2:$Y$402)),1,1)</f>
        <v>58</v>
      </c>
      <c r="E5115">
        <f ca="1">OFFSET(bike!$A$2:$Y$402,TRUNC((ROW()-ROW($E$2))/COLUMNS(bike!$A$2:$Y$402)),MOD(ROW()-ROW($E$2),COLUMNS(bike!$A$2:$Y$402)),1,1)</f>
        <v>20</v>
      </c>
      <c r="F5115">
        <f ca="1">OFFSET(transit!$A$2:$Y$402,TRUNC((ROW()-ROW($F$2))/COLUMNS(transit!$A$2:$Y$402)),MOD(ROW()-ROW($F$2),COLUMNS(transit!$A$2:$Y$402)),1,1)</f>
        <v>34</v>
      </c>
      <c r="G5115">
        <f ca="1">OFFSET(drive!$A$2:$Y$402,TRUNC((ROW()-ROW($G$2))/COLUMNS(drive!$A$2:$Y$402)),MOD(ROW()-ROW($G$2),COLUMNS(drive!$A$2:$Y$402)),1,1)</f>
        <v>13</v>
      </c>
      <c r="H5115" s="5">
        <f ca="1">(VLOOKUP($B5115,weights!$A$2:$R$6,4))*VLOOKUP($B5115,weights!$A$2:$R$6,6)^C5115*(VLOOKUP($B5115,weights!$A$2:$R$6,15)*EXP(VLOOKUP($B5115,weights!$A$2:$R$6,11)*D5115)+VLOOKUP($B5115,weights!$A$2:$R$6,16)*EXP(VLOOKUP($B5115,weights!$A$2:$R$6,12)*E5115)+VLOOKUP($B5115,weights!$A$2:$R$6,17)*EXP(VLOOKUP($B5115,weights!$A$2:$R$6,13)*F5115)+VLOOKUP($B5115,weights!$A$2:$R$6,18)*EXP(VLOOKUP($B5115,weights!$A$2:$R$6,14)*G5115))</f>
        <v>0.23627277353070908</v>
      </c>
    </row>
    <row r="5116" spans="1:8" ht="12.75" x14ac:dyDescent="0.2">
      <c r="A5116">
        <f t="shared" si="0"/>
        <v>205</v>
      </c>
      <c r="B5116" t="str">
        <f t="shared" ref="B5116:C5116" si="5090">B5091</f>
        <v>supermarket</v>
      </c>
      <c r="C5116">
        <f t="shared" si="5090"/>
        <v>4</v>
      </c>
      <c r="D5116">
        <f ca="1">OFFSET(walk!$A$2:$Y$402,TRUNC((ROW()-ROW($D$2))/COLUMNS(walk!$A$2:$Y$402)),MOD(ROW()-ROW($D$2),COLUMNS(walk!$A$2:$Y$402)),1,1)</f>
        <v>74</v>
      </c>
      <c r="E5116">
        <f ca="1">OFFSET(bike!$A$2:$Y$402,TRUNC((ROW()-ROW($E$2))/COLUMNS(bike!$A$2:$Y$402)),MOD(ROW()-ROW($E$2),COLUMNS(bike!$A$2:$Y$402)),1,1)</f>
        <v>23</v>
      </c>
      <c r="F5116">
        <f ca="1">OFFSET(transit!$A$2:$Y$402,TRUNC((ROW()-ROW($F$2))/COLUMNS(transit!$A$2:$Y$402)),MOD(ROW()-ROW($F$2),COLUMNS(transit!$A$2:$Y$402)),1,1)</f>
        <v>38</v>
      </c>
      <c r="G5116">
        <f ca="1">OFFSET(drive!$A$2:$Y$402,TRUNC((ROW()-ROW($G$2))/COLUMNS(drive!$A$2:$Y$402)),MOD(ROW()-ROW($G$2),COLUMNS(drive!$A$2:$Y$402)),1,1)</f>
        <v>14</v>
      </c>
      <c r="H5116" s="5">
        <f ca="1">(VLOOKUP($B5116,weights!$A$2:$R$6,4))*VLOOKUP($B5116,weights!$A$2:$R$6,6)^C5116*(VLOOKUP($B5116,weights!$A$2:$R$6,15)*EXP(VLOOKUP($B5116,weights!$A$2:$R$6,11)*D5116)+VLOOKUP($B5116,weights!$A$2:$R$6,16)*EXP(VLOOKUP($B5116,weights!$A$2:$R$6,12)*E5116)+VLOOKUP($B5116,weights!$A$2:$R$6,17)*EXP(VLOOKUP($B5116,weights!$A$2:$R$6,13)*F5116)+VLOOKUP($B5116,weights!$A$2:$R$6,18)*EXP(VLOOKUP($B5116,weights!$A$2:$R$6,14)*G5116))</f>
        <v>0.1109450699555645</v>
      </c>
    </row>
    <row r="5117" spans="1:8" ht="12.75" x14ac:dyDescent="0.2">
      <c r="A5117">
        <f t="shared" si="0"/>
        <v>205</v>
      </c>
      <c r="B5117" t="str">
        <f t="shared" ref="B5117:C5117" si="5091">B5092</f>
        <v>store</v>
      </c>
      <c r="C5117">
        <f t="shared" si="5091"/>
        <v>0</v>
      </c>
      <c r="D5117">
        <f ca="1">OFFSET(walk!$A$2:$Y$402,TRUNC((ROW()-ROW($D$2))/COLUMNS(walk!$A$2:$Y$402)),MOD(ROW()-ROW($D$2),COLUMNS(walk!$A$2:$Y$402)),1,1)</f>
        <v>3</v>
      </c>
      <c r="E5117">
        <f ca="1">OFFSET(bike!$A$2:$Y$402,TRUNC((ROW()-ROW($E$2))/COLUMNS(bike!$A$2:$Y$402)),MOD(ROW()-ROW($E$2),COLUMNS(bike!$A$2:$Y$402)),1,1)</f>
        <v>1</v>
      </c>
      <c r="F5117">
        <f ca="1">OFFSET(transit!$A$2:$Y$402,TRUNC((ROW()-ROW($F$2))/COLUMNS(transit!$A$2:$Y$402)),MOD(ROW()-ROW($F$2),COLUMNS(transit!$A$2:$Y$402)),1,1)</f>
        <v>3</v>
      </c>
      <c r="G5117">
        <f ca="1">OFFSET(drive!$A$2:$Y$402,TRUNC((ROW()-ROW($G$2))/COLUMNS(drive!$A$2:$Y$402)),MOD(ROW()-ROW($G$2),COLUMNS(drive!$A$2:$Y$402)),1,1)</f>
        <v>1</v>
      </c>
      <c r="H5117" s="5">
        <f ca="1">(VLOOKUP($B5117,weights!$A$2:$R$6,4))*VLOOKUP($B5117,weights!$A$2:$R$6,6)^C5117*(VLOOKUP($B5117,weights!$A$2:$R$6,15)*EXP(VLOOKUP($B5117,weights!$A$2:$R$6,11)*D5117)+VLOOKUP($B5117,weights!$A$2:$R$6,16)*EXP(VLOOKUP($B5117,weights!$A$2:$R$6,12)*E5117)+VLOOKUP($B5117,weights!$A$2:$R$6,17)*EXP(VLOOKUP($B5117,weights!$A$2:$R$6,13)*F5117)+VLOOKUP($B5117,weights!$A$2:$R$6,18)*EXP(VLOOKUP($B5117,weights!$A$2:$R$6,14)*G5117))</f>
        <v>24.807341495576125</v>
      </c>
    </row>
    <row r="5118" spans="1:8" ht="12.75" x14ac:dyDescent="0.2">
      <c r="A5118">
        <f t="shared" si="0"/>
        <v>205</v>
      </c>
      <c r="B5118" t="str">
        <f t="shared" ref="B5118:C5118" si="5092">B5093</f>
        <v>store</v>
      </c>
      <c r="C5118">
        <f t="shared" si="5092"/>
        <v>1</v>
      </c>
      <c r="D5118">
        <f ca="1">OFFSET(walk!$A$2:$Y$402,TRUNC((ROW()-ROW($D$2))/COLUMNS(walk!$A$2:$Y$402)),MOD(ROW()-ROW($D$2),COLUMNS(walk!$A$2:$Y$402)),1,1)</f>
        <v>6</v>
      </c>
      <c r="E5118">
        <f ca="1">OFFSET(bike!$A$2:$Y$402,TRUNC((ROW()-ROW($E$2))/COLUMNS(bike!$A$2:$Y$402)),MOD(ROW()-ROW($E$2),COLUMNS(bike!$A$2:$Y$402)),1,1)</f>
        <v>2</v>
      </c>
      <c r="F5118">
        <f ca="1">OFFSET(transit!$A$2:$Y$402,TRUNC((ROW()-ROW($F$2))/COLUMNS(transit!$A$2:$Y$402)),MOD(ROW()-ROW($F$2),COLUMNS(transit!$A$2:$Y$402)),1,1)</f>
        <v>6</v>
      </c>
      <c r="G5118">
        <f ca="1">OFFSET(drive!$A$2:$Y$402,TRUNC((ROW()-ROW($G$2))/COLUMNS(drive!$A$2:$Y$402)),MOD(ROW()-ROW($G$2),COLUMNS(drive!$A$2:$Y$402)),1,1)</f>
        <v>2</v>
      </c>
      <c r="H5118" s="5">
        <f ca="1">(VLOOKUP($B5118,weights!$A$2:$R$6,4))*VLOOKUP($B5118,weights!$A$2:$R$6,6)^C5118*(VLOOKUP($B5118,weights!$A$2:$R$6,15)*EXP(VLOOKUP($B5118,weights!$A$2:$R$6,11)*D5118)+VLOOKUP($B5118,weights!$A$2:$R$6,16)*EXP(VLOOKUP($B5118,weights!$A$2:$R$6,12)*E5118)+VLOOKUP($B5118,weights!$A$2:$R$6,17)*EXP(VLOOKUP($B5118,weights!$A$2:$R$6,13)*F5118)+VLOOKUP($B5118,weights!$A$2:$R$6,18)*EXP(VLOOKUP($B5118,weights!$A$2:$R$6,14)*G5118))</f>
        <v>9.8065348736126552</v>
      </c>
    </row>
    <row r="5119" spans="1:8" ht="12.75" x14ac:dyDescent="0.2">
      <c r="A5119">
        <f t="shared" si="0"/>
        <v>205</v>
      </c>
      <c r="B5119" t="str">
        <f t="shared" ref="B5119:C5119" si="5093">B5094</f>
        <v>store</v>
      </c>
      <c r="C5119">
        <f t="shared" si="5093"/>
        <v>2</v>
      </c>
      <c r="D5119">
        <f ca="1">OFFSET(walk!$A$2:$Y$402,TRUNC((ROW()-ROW($D$2))/COLUMNS(walk!$A$2:$Y$402)),MOD(ROW()-ROW($D$2),COLUMNS(walk!$A$2:$Y$402)),1,1)</f>
        <v>7</v>
      </c>
      <c r="E5119">
        <f ca="1">OFFSET(bike!$A$2:$Y$402,TRUNC((ROW()-ROW($E$2))/COLUMNS(bike!$A$2:$Y$402)),MOD(ROW()-ROW($E$2),COLUMNS(bike!$A$2:$Y$402)),1,1)</f>
        <v>2</v>
      </c>
      <c r="F5119">
        <f ca="1">OFFSET(transit!$A$2:$Y$402,TRUNC((ROW()-ROW($F$2))/COLUMNS(transit!$A$2:$Y$402)),MOD(ROW()-ROW($F$2),COLUMNS(transit!$A$2:$Y$402)),1,1)</f>
        <v>7</v>
      </c>
      <c r="G5119">
        <f ca="1">OFFSET(drive!$A$2:$Y$402,TRUNC((ROW()-ROW($G$2))/COLUMNS(drive!$A$2:$Y$402)),MOD(ROW()-ROW($G$2),COLUMNS(drive!$A$2:$Y$402)),1,1)</f>
        <v>2</v>
      </c>
      <c r="H5119" s="5">
        <f ca="1">(VLOOKUP($B5119,weights!$A$2:$R$6,4))*VLOOKUP($B5119,weights!$A$2:$R$6,6)^C5119*(VLOOKUP($B5119,weights!$A$2:$R$6,15)*EXP(VLOOKUP($B5119,weights!$A$2:$R$6,11)*D5119)+VLOOKUP($B5119,weights!$A$2:$R$6,16)*EXP(VLOOKUP($B5119,weights!$A$2:$R$6,12)*E5119)+VLOOKUP($B5119,weights!$A$2:$R$6,17)*EXP(VLOOKUP($B5119,weights!$A$2:$R$6,13)*F5119)+VLOOKUP($B5119,weights!$A$2:$R$6,18)*EXP(VLOOKUP($B5119,weights!$A$2:$R$6,14)*G5119))</f>
        <v>6.2253139731581051</v>
      </c>
    </row>
    <row r="5120" spans="1:8" ht="12.75" x14ac:dyDescent="0.2">
      <c r="A5120">
        <f t="shared" si="0"/>
        <v>205</v>
      </c>
      <c r="B5120" t="str">
        <f t="shared" ref="B5120:C5120" si="5094">B5095</f>
        <v>store</v>
      </c>
      <c r="C5120">
        <f t="shared" si="5094"/>
        <v>3</v>
      </c>
      <c r="D5120">
        <f ca="1">OFFSET(walk!$A$2:$Y$402,TRUNC((ROW()-ROW($D$2))/COLUMNS(walk!$A$2:$Y$402)),MOD(ROW()-ROW($D$2),COLUMNS(walk!$A$2:$Y$402)),1,1)</f>
        <v>9</v>
      </c>
      <c r="E5120">
        <f ca="1">OFFSET(bike!$A$2:$Y$402,TRUNC((ROW()-ROW($E$2))/COLUMNS(bike!$A$2:$Y$402)),MOD(ROW()-ROW($E$2),COLUMNS(bike!$A$2:$Y$402)),1,1)</f>
        <v>3</v>
      </c>
      <c r="F5120">
        <f ca="1">OFFSET(transit!$A$2:$Y$402,TRUNC((ROW()-ROW($F$2))/COLUMNS(transit!$A$2:$Y$402)),MOD(ROW()-ROW($F$2),COLUMNS(transit!$A$2:$Y$402)),1,1)</f>
        <v>9</v>
      </c>
      <c r="G5120">
        <f ca="1">OFFSET(drive!$A$2:$Y$402,TRUNC((ROW()-ROW($G$2))/COLUMNS(drive!$A$2:$Y$402)),MOD(ROW()-ROW($G$2),COLUMNS(drive!$A$2:$Y$402)),1,1)</f>
        <v>2</v>
      </c>
      <c r="H5120" s="5">
        <f ca="1">(VLOOKUP($B5120,weights!$A$2:$R$6,4))*VLOOKUP($B5120,weights!$A$2:$R$6,6)^C5120*(VLOOKUP($B5120,weights!$A$2:$R$6,15)*EXP(VLOOKUP($B5120,weights!$A$2:$R$6,11)*D5120)+VLOOKUP($B5120,weights!$A$2:$R$6,16)*EXP(VLOOKUP($B5120,weights!$A$2:$R$6,12)*E5120)+VLOOKUP($B5120,weights!$A$2:$R$6,17)*EXP(VLOOKUP($B5120,weights!$A$2:$R$6,13)*F5120)+VLOOKUP($B5120,weights!$A$2:$R$6,18)*EXP(VLOOKUP($B5120,weights!$A$2:$R$6,14)*G5120))</f>
        <v>3.3003321509507231</v>
      </c>
    </row>
    <row r="5121" spans="1:8" ht="12.75" x14ac:dyDescent="0.2">
      <c r="A5121">
        <f t="shared" si="0"/>
        <v>205</v>
      </c>
      <c r="B5121" t="str">
        <f t="shared" ref="B5121:C5121" si="5095">B5096</f>
        <v>store</v>
      </c>
      <c r="C5121">
        <f t="shared" si="5095"/>
        <v>4</v>
      </c>
      <c r="D5121">
        <f ca="1">OFFSET(walk!$A$2:$Y$402,TRUNC((ROW()-ROW($D$2))/COLUMNS(walk!$A$2:$Y$402)),MOD(ROW()-ROW($D$2),COLUMNS(walk!$A$2:$Y$402)),1,1)</f>
        <v>11</v>
      </c>
      <c r="E5121">
        <f ca="1">OFFSET(bike!$A$2:$Y$402,TRUNC((ROW()-ROW($E$2))/COLUMNS(bike!$A$2:$Y$402)),MOD(ROW()-ROW($E$2),COLUMNS(bike!$A$2:$Y$402)),1,1)</f>
        <v>4</v>
      </c>
      <c r="F5121">
        <f ca="1">OFFSET(transit!$A$2:$Y$402,TRUNC((ROW()-ROW($F$2))/COLUMNS(transit!$A$2:$Y$402)),MOD(ROW()-ROW($F$2),COLUMNS(transit!$A$2:$Y$402)),1,1)</f>
        <v>11</v>
      </c>
      <c r="G5121">
        <f ca="1">OFFSET(drive!$A$2:$Y$402,TRUNC((ROW()-ROW($G$2))/COLUMNS(drive!$A$2:$Y$402)),MOD(ROW()-ROW($G$2),COLUMNS(drive!$A$2:$Y$402)),1,1)</f>
        <v>3</v>
      </c>
      <c r="H5121" s="5">
        <f ca="1">(VLOOKUP($B5121,weights!$A$2:$R$6,4))*VLOOKUP($B5121,weights!$A$2:$R$6,6)^C5121*(VLOOKUP($B5121,weights!$A$2:$R$6,15)*EXP(VLOOKUP($B5121,weights!$A$2:$R$6,11)*D5121)+VLOOKUP($B5121,weights!$A$2:$R$6,16)*EXP(VLOOKUP($B5121,weights!$A$2:$R$6,12)*E5121)+VLOOKUP($B5121,weights!$A$2:$R$6,17)*EXP(VLOOKUP($B5121,weights!$A$2:$R$6,13)*F5121)+VLOOKUP($B5121,weights!$A$2:$R$6,18)*EXP(VLOOKUP($B5121,weights!$A$2:$R$6,14)*G5121))</f>
        <v>1.5303082534668961</v>
      </c>
    </row>
    <row r="5122" spans="1:8" ht="12.75" x14ac:dyDescent="0.2">
      <c r="A5122">
        <f t="shared" si="0"/>
        <v>205</v>
      </c>
      <c r="B5122" t="str">
        <f t="shared" ref="B5122:C5122" si="5096">B5097</f>
        <v>pharmacy</v>
      </c>
      <c r="C5122">
        <f t="shared" si="5096"/>
        <v>0</v>
      </c>
      <c r="D5122">
        <f ca="1">OFFSET(walk!$A$2:$Y$402,TRUNC((ROW()-ROW($D$2))/COLUMNS(walk!$A$2:$Y$402)),MOD(ROW()-ROW($D$2),COLUMNS(walk!$A$2:$Y$402)),1,1)</f>
        <v>8</v>
      </c>
      <c r="E5122">
        <f ca="1">OFFSET(bike!$A$2:$Y$402,TRUNC((ROW()-ROW($E$2))/COLUMNS(bike!$A$2:$Y$402)),MOD(ROW()-ROW($E$2),COLUMNS(bike!$A$2:$Y$402)),1,1)</f>
        <v>4</v>
      </c>
      <c r="F5122">
        <f ca="1">OFFSET(transit!$A$2:$Y$402,TRUNC((ROW()-ROW($F$2))/COLUMNS(transit!$A$2:$Y$402)),MOD(ROW()-ROW($F$2),COLUMNS(transit!$A$2:$Y$402)),1,1)</f>
        <v>8</v>
      </c>
      <c r="G5122">
        <f ca="1">OFFSET(drive!$A$2:$Y$402,TRUNC((ROW()-ROW($G$2))/COLUMNS(drive!$A$2:$Y$402)),MOD(ROW()-ROW($G$2),COLUMNS(drive!$A$2:$Y$402)),1,1)</f>
        <v>3</v>
      </c>
      <c r="H5122" s="5">
        <f ca="1">(VLOOKUP($B5122,weights!$A$2:$R$6,4))*VLOOKUP($B5122,weights!$A$2:$R$6,6)^C5122*(VLOOKUP($B5122,weights!$A$2:$R$6,15)*EXP(VLOOKUP($B5122,weights!$A$2:$R$6,11)*D5122)+VLOOKUP($B5122,weights!$A$2:$R$6,16)*EXP(VLOOKUP($B5122,weights!$A$2:$R$6,12)*E5122)+VLOOKUP($B5122,weights!$A$2:$R$6,17)*EXP(VLOOKUP($B5122,weights!$A$2:$R$6,13)*F5122)+VLOOKUP($B5122,weights!$A$2:$R$6,18)*EXP(VLOOKUP($B5122,weights!$A$2:$R$6,14)*G5122))</f>
        <v>6.2875380359198276</v>
      </c>
    </row>
    <row r="5123" spans="1:8" ht="12.75" x14ac:dyDescent="0.2">
      <c r="A5123">
        <f t="shared" si="0"/>
        <v>205</v>
      </c>
      <c r="B5123" t="str">
        <f t="shared" ref="B5123:C5123" si="5097">B5098</f>
        <v>pharmacy</v>
      </c>
      <c r="C5123">
        <f t="shared" si="5097"/>
        <v>1</v>
      </c>
      <c r="D5123">
        <f ca="1">OFFSET(walk!$A$2:$Y$402,TRUNC((ROW()-ROW($D$2))/COLUMNS(walk!$A$2:$Y$402)),MOD(ROW()-ROW($D$2),COLUMNS(walk!$A$2:$Y$402)),1,1)</f>
        <v>8</v>
      </c>
      <c r="E5123">
        <f ca="1">OFFSET(bike!$A$2:$Y$402,TRUNC((ROW()-ROW($E$2))/COLUMNS(bike!$A$2:$Y$402)),MOD(ROW()-ROW($E$2),COLUMNS(bike!$A$2:$Y$402)),1,1)</f>
        <v>4</v>
      </c>
      <c r="F5123">
        <f ca="1">OFFSET(transit!$A$2:$Y$402,TRUNC((ROW()-ROW($F$2))/COLUMNS(transit!$A$2:$Y$402)),MOD(ROW()-ROW($F$2),COLUMNS(transit!$A$2:$Y$402)),1,1)</f>
        <v>8</v>
      </c>
      <c r="G5123">
        <f ca="1">OFFSET(drive!$A$2:$Y$402,TRUNC((ROW()-ROW($G$2))/COLUMNS(drive!$A$2:$Y$402)),MOD(ROW()-ROW($G$2),COLUMNS(drive!$A$2:$Y$402)),1,1)</f>
        <v>3</v>
      </c>
      <c r="H5123" s="5">
        <f ca="1">(VLOOKUP($B5123,weights!$A$2:$R$6,4))*VLOOKUP($B5123,weights!$A$2:$R$6,6)^C5123*(VLOOKUP($B5123,weights!$A$2:$R$6,15)*EXP(VLOOKUP($B5123,weights!$A$2:$R$6,11)*D5123)+VLOOKUP($B5123,weights!$A$2:$R$6,16)*EXP(VLOOKUP($B5123,weights!$A$2:$R$6,12)*E5123)+VLOOKUP($B5123,weights!$A$2:$R$6,17)*EXP(VLOOKUP($B5123,weights!$A$2:$R$6,13)*F5123)+VLOOKUP($B5123,weights!$A$2:$R$6,18)*EXP(VLOOKUP($B5123,weights!$A$2:$R$6,14)*G5123))</f>
        <v>3.0273331284058429</v>
      </c>
    </row>
    <row r="5124" spans="1:8" ht="12.75" x14ac:dyDescent="0.2">
      <c r="A5124">
        <f t="shared" si="0"/>
        <v>205</v>
      </c>
      <c r="B5124" t="str">
        <f t="shared" ref="B5124:C5124" si="5098">B5099</f>
        <v>pharmacy</v>
      </c>
      <c r="C5124">
        <f t="shared" si="5098"/>
        <v>2</v>
      </c>
      <c r="D5124">
        <f ca="1">OFFSET(walk!$A$2:$Y$402,TRUNC((ROW()-ROW($D$2))/COLUMNS(walk!$A$2:$Y$402)),MOD(ROW()-ROW($D$2),COLUMNS(walk!$A$2:$Y$402)),1,1)</f>
        <v>15</v>
      </c>
      <c r="E5124">
        <f ca="1">OFFSET(bike!$A$2:$Y$402,TRUNC((ROW()-ROW($E$2))/COLUMNS(bike!$A$2:$Y$402)),MOD(ROW()-ROW($E$2),COLUMNS(bike!$A$2:$Y$402)),1,1)</f>
        <v>4</v>
      </c>
      <c r="F5124">
        <f ca="1">OFFSET(transit!$A$2:$Y$402,TRUNC((ROW()-ROW($F$2))/COLUMNS(transit!$A$2:$Y$402)),MOD(ROW()-ROW($F$2),COLUMNS(transit!$A$2:$Y$402)),1,1)</f>
        <v>15</v>
      </c>
      <c r="G5124">
        <f ca="1">OFFSET(drive!$A$2:$Y$402,TRUNC((ROW()-ROW($G$2))/COLUMNS(drive!$A$2:$Y$402)),MOD(ROW()-ROW($G$2),COLUMNS(drive!$A$2:$Y$402)),1,1)</f>
        <v>3</v>
      </c>
      <c r="H5124" s="5">
        <f ca="1">(VLOOKUP($B5124,weights!$A$2:$R$6,4))*VLOOKUP($B5124,weights!$A$2:$R$6,6)^C5124*(VLOOKUP($B5124,weights!$A$2:$R$6,15)*EXP(VLOOKUP($B5124,weights!$A$2:$R$6,11)*D5124)+VLOOKUP($B5124,weights!$A$2:$R$6,16)*EXP(VLOOKUP($B5124,weights!$A$2:$R$6,12)*E5124)+VLOOKUP($B5124,weights!$A$2:$R$6,17)*EXP(VLOOKUP($B5124,weights!$A$2:$R$6,13)*F5124)+VLOOKUP($B5124,weights!$A$2:$R$6,18)*EXP(VLOOKUP($B5124,weights!$A$2:$R$6,14)*G5124))</f>
        <v>1.1414435577420159</v>
      </c>
    </row>
    <row r="5125" spans="1:8" ht="12.75" x14ac:dyDescent="0.2">
      <c r="A5125">
        <f t="shared" si="0"/>
        <v>205</v>
      </c>
      <c r="B5125" t="str">
        <f t="shared" ref="B5125:C5125" si="5099">B5100</f>
        <v>bank</v>
      </c>
      <c r="C5125">
        <f t="shared" si="5099"/>
        <v>0</v>
      </c>
      <c r="D5125">
        <f ca="1">OFFSET(walk!$A$2:$Y$402,TRUNC((ROW()-ROW($D$2))/COLUMNS(walk!$A$2:$Y$402)),MOD(ROW()-ROW($D$2),COLUMNS(walk!$A$2:$Y$402)),1,1)</f>
        <v>20</v>
      </c>
      <c r="E5125">
        <f ca="1">OFFSET(bike!$A$2:$Y$402,TRUNC((ROW()-ROW($E$2))/COLUMNS(bike!$A$2:$Y$402)),MOD(ROW()-ROW($E$2),COLUMNS(bike!$A$2:$Y$402)),1,1)</f>
        <v>8</v>
      </c>
      <c r="F5125">
        <f ca="1">OFFSET(transit!$A$2:$Y$402,TRUNC((ROW()-ROW($F$2))/COLUMNS(transit!$A$2:$Y$402)),MOD(ROW()-ROW($F$2),COLUMNS(transit!$A$2:$Y$402)),1,1)</f>
        <v>14</v>
      </c>
      <c r="G5125">
        <f ca="1">OFFSET(drive!$A$2:$Y$402,TRUNC((ROW()-ROW($G$2))/COLUMNS(drive!$A$2:$Y$402)),MOD(ROW()-ROW($G$2),COLUMNS(drive!$A$2:$Y$402)),1,1)</f>
        <v>6</v>
      </c>
      <c r="H5125" s="5">
        <f ca="1">(VLOOKUP($B5125,weights!$A$2:$R$6,4))*VLOOKUP($B5125,weights!$A$2:$R$6,6)^C5125*(VLOOKUP($B5125,weights!$A$2:$R$6,15)*EXP(VLOOKUP($B5125,weights!$A$2:$R$6,11)*D5125)+VLOOKUP($B5125,weights!$A$2:$R$6,16)*EXP(VLOOKUP($B5125,weights!$A$2:$R$6,12)*E5125)+VLOOKUP($B5125,weights!$A$2:$R$6,17)*EXP(VLOOKUP($B5125,weights!$A$2:$R$6,13)*F5125)+VLOOKUP($B5125,weights!$A$2:$R$6,18)*EXP(VLOOKUP($B5125,weights!$A$2:$R$6,14)*G5125))</f>
        <v>2.5899579184426225</v>
      </c>
    </row>
    <row r="5126" spans="1:8" ht="12.75" x14ac:dyDescent="0.2">
      <c r="A5126">
        <f t="shared" si="0"/>
        <v>205</v>
      </c>
      <c r="B5126" t="str">
        <f t="shared" ref="B5126:C5126" si="5100">B5101</f>
        <v>bank</v>
      </c>
      <c r="C5126">
        <f t="shared" si="5100"/>
        <v>1</v>
      </c>
      <c r="D5126">
        <f ca="1">OFFSET(walk!$A$2:$Y$402,TRUNC((ROW()-ROW($D$2))/COLUMNS(walk!$A$2:$Y$402)),MOD(ROW()-ROW($D$2),COLUMNS(walk!$A$2:$Y$402)),1,1)</f>
        <v>45</v>
      </c>
      <c r="E5126">
        <f ca="1">OFFSET(bike!$A$2:$Y$402,TRUNC((ROW()-ROW($E$2))/COLUMNS(bike!$A$2:$Y$402)),MOD(ROW()-ROW($E$2),COLUMNS(bike!$A$2:$Y$402)),1,1)</f>
        <v>14</v>
      </c>
      <c r="F5126">
        <f ca="1">OFFSET(transit!$A$2:$Y$402,TRUNC((ROW()-ROW($F$2))/COLUMNS(transit!$A$2:$Y$402)),MOD(ROW()-ROW($F$2),COLUMNS(transit!$A$2:$Y$402)),1,1)</f>
        <v>36</v>
      </c>
      <c r="G5126">
        <f ca="1">OFFSET(drive!$A$2:$Y$402,TRUNC((ROW()-ROW($G$2))/COLUMNS(drive!$A$2:$Y$402)),MOD(ROW()-ROW($G$2),COLUMNS(drive!$A$2:$Y$402)),1,1)</f>
        <v>7</v>
      </c>
      <c r="H5126" s="5">
        <f ca="1">(VLOOKUP($B5126,weights!$A$2:$R$6,4))*VLOOKUP($B5126,weights!$A$2:$R$6,6)^C5126*(VLOOKUP($B5126,weights!$A$2:$R$6,15)*EXP(VLOOKUP($B5126,weights!$A$2:$R$6,11)*D5126)+VLOOKUP($B5126,weights!$A$2:$R$6,16)*EXP(VLOOKUP($B5126,weights!$A$2:$R$6,12)*E5126)+VLOOKUP($B5126,weights!$A$2:$R$6,17)*EXP(VLOOKUP($B5126,weights!$A$2:$R$6,13)*F5126)+VLOOKUP($B5126,weights!$A$2:$R$6,18)*EXP(VLOOKUP($B5126,weights!$A$2:$R$6,14)*G5126))</f>
        <v>0.52243775744572574</v>
      </c>
    </row>
    <row r="5127" spans="1:8" ht="12.75" x14ac:dyDescent="0.2">
      <c r="A5127">
        <f t="shared" si="0"/>
        <v>206</v>
      </c>
      <c r="B5127" t="str">
        <f t="shared" ref="B5127:C5127" si="5101">B5102</f>
        <v>restaurant</v>
      </c>
      <c r="C5127">
        <f t="shared" si="5101"/>
        <v>0</v>
      </c>
      <c r="D5127">
        <f ca="1">OFFSET(walk!$A$2:$Y$402,TRUNC((ROW()-ROW($D$2))/COLUMNS(walk!$A$2:$Y$402)),MOD(ROW()-ROW($D$2),COLUMNS(walk!$A$2:$Y$402)),1,1)</f>
        <v>8</v>
      </c>
      <c r="E5127">
        <f ca="1">OFFSET(bike!$A$2:$Y$402,TRUNC((ROW()-ROW($E$2))/COLUMNS(bike!$A$2:$Y$402)),MOD(ROW()-ROW($E$2),COLUMNS(bike!$A$2:$Y$402)),1,1)</f>
        <v>2</v>
      </c>
      <c r="F5127">
        <f ca="1">OFFSET(transit!$A$2:$Y$402,TRUNC((ROW()-ROW($F$2))/COLUMNS(transit!$A$2:$Y$402)),MOD(ROW()-ROW($F$2),COLUMNS(transit!$A$2:$Y$402)),1,1)</f>
        <v>5</v>
      </c>
      <c r="G5127">
        <f ca="1">OFFSET(drive!$A$2:$Y$402,TRUNC((ROW()-ROW($G$2))/COLUMNS(drive!$A$2:$Y$402)),MOD(ROW()-ROW($G$2),COLUMNS(drive!$A$2:$Y$402)),1,1)</f>
        <v>2</v>
      </c>
      <c r="H5127" s="5">
        <f ca="1">(VLOOKUP($B5127,weights!$A$2:$R$6,4))*VLOOKUP($B5127,weights!$A$2:$R$6,6)^C5127*(VLOOKUP($B5127,weights!$A$2:$R$6,15)*EXP(VLOOKUP($B5127,weights!$A$2:$R$6,11)*D5127)+VLOOKUP($B5127,weights!$A$2:$R$6,16)*EXP(VLOOKUP($B5127,weights!$A$2:$R$6,12)*E5127)+VLOOKUP($B5127,weights!$A$2:$R$6,17)*EXP(VLOOKUP($B5127,weights!$A$2:$R$6,13)*F5127)+VLOOKUP($B5127,weights!$A$2:$R$6,18)*EXP(VLOOKUP($B5127,weights!$A$2:$R$6,14)*G5127))</f>
        <v>33.190642185769796</v>
      </c>
    </row>
    <row r="5128" spans="1:8" ht="12.75" x14ac:dyDescent="0.2">
      <c r="A5128">
        <f t="shared" si="0"/>
        <v>206</v>
      </c>
      <c r="B5128" t="str">
        <f t="shared" ref="B5128:C5128" si="5102">B5103</f>
        <v>restaurant</v>
      </c>
      <c r="C5128">
        <f t="shared" si="5102"/>
        <v>1</v>
      </c>
      <c r="D5128">
        <f ca="1">OFFSET(walk!$A$2:$Y$402,TRUNC((ROW()-ROW($D$2))/COLUMNS(walk!$A$2:$Y$402)),MOD(ROW()-ROW($D$2),COLUMNS(walk!$A$2:$Y$402)),1,1)</f>
        <v>9</v>
      </c>
      <c r="E5128">
        <f ca="1">OFFSET(bike!$A$2:$Y$402,TRUNC((ROW()-ROW($E$2))/COLUMNS(bike!$A$2:$Y$402)),MOD(ROW()-ROW($E$2),COLUMNS(bike!$A$2:$Y$402)),1,1)</f>
        <v>2</v>
      </c>
      <c r="F5128">
        <f ca="1">OFFSET(transit!$A$2:$Y$402,TRUNC((ROW()-ROW($F$2))/COLUMNS(transit!$A$2:$Y$402)),MOD(ROW()-ROW($F$2),COLUMNS(transit!$A$2:$Y$402)),1,1)</f>
        <v>6</v>
      </c>
      <c r="G5128">
        <f ca="1">OFFSET(drive!$A$2:$Y$402,TRUNC((ROW()-ROW($G$2))/COLUMNS(drive!$A$2:$Y$402)),MOD(ROW()-ROW($G$2),COLUMNS(drive!$A$2:$Y$402)),1,1)</f>
        <v>2</v>
      </c>
      <c r="H5128" s="5">
        <f ca="1">(VLOOKUP($B5128,weights!$A$2:$R$6,4))*VLOOKUP($B5128,weights!$A$2:$R$6,6)^C5128*(VLOOKUP($B5128,weights!$A$2:$R$6,15)*EXP(VLOOKUP($B5128,weights!$A$2:$R$6,11)*D5128)+VLOOKUP($B5128,weights!$A$2:$R$6,16)*EXP(VLOOKUP($B5128,weights!$A$2:$R$6,12)*E5128)+VLOOKUP($B5128,weights!$A$2:$R$6,17)*EXP(VLOOKUP($B5128,weights!$A$2:$R$6,13)*F5128)+VLOOKUP($B5128,weights!$A$2:$R$6,18)*EXP(VLOOKUP($B5128,weights!$A$2:$R$6,14)*G5128))</f>
        <v>28.171194907293593</v>
      </c>
    </row>
    <row r="5129" spans="1:8" ht="12.75" x14ac:dyDescent="0.2">
      <c r="A5129">
        <f t="shared" si="0"/>
        <v>206</v>
      </c>
      <c r="B5129" t="str">
        <f t="shared" ref="B5129:C5129" si="5103">B5104</f>
        <v>restaurant</v>
      </c>
      <c r="C5129">
        <f t="shared" si="5103"/>
        <v>2</v>
      </c>
      <c r="D5129">
        <f ca="1">OFFSET(walk!$A$2:$Y$402,TRUNC((ROW()-ROW($D$2))/COLUMNS(walk!$A$2:$Y$402)),MOD(ROW()-ROW($D$2),COLUMNS(walk!$A$2:$Y$402)),1,1)</f>
        <v>9</v>
      </c>
      <c r="E5129">
        <f ca="1">OFFSET(bike!$A$2:$Y$402,TRUNC((ROW()-ROW($E$2))/COLUMNS(bike!$A$2:$Y$402)),MOD(ROW()-ROW($E$2),COLUMNS(bike!$A$2:$Y$402)),1,1)</f>
        <v>2</v>
      </c>
      <c r="F5129">
        <f ca="1">OFFSET(transit!$A$2:$Y$402,TRUNC((ROW()-ROW($F$2))/COLUMNS(transit!$A$2:$Y$402)),MOD(ROW()-ROW($F$2),COLUMNS(transit!$A$2:$Y$402)),1,1)</f>
        <v>8</v>
      </c>
      <c r="G5129">
        <f ca="1">OFFSET(drive!$A$2:$Y$402,TRUNC((ROW()-ROW($G$2))/COLUMNS(drive!$A$2:$Y$402)),MOD(ROW()-ROW($G$2),COLUMNS(drive!$A$2:$Y$402)),1,1)</f>
        <v>3</v>
      </c>
      <c r="H5129" s="5">
        <f ca="1">(VLOOKUP($B5129,weights!$A$2:$R$6,4))*VLOOKUP($B5129,weights!$A$2:$R$6,6)^C5129*(VLOOKUP($B5129,weights!$A$2:$R$6,15)*EXP(VLOOKUP($B5129,weights!$A$2:$R$6,11)*D5129)+VLOOKUP($B5129,weights!$A$2:$R$6,16)*EXP(VLOOKUP($B5129,weights!$A$2:$R$6,12)*E5129)+VLOOKUP($B5129,weights!$A$2:$R$6,17)*EXP(VLOOKUP($B5129,weights!$A$2:$R$6,13)*F5129)+VLOOKUP($B5129,weights!$A$2:$R$6,18)*EXP(VLOOKUP($B5129,weights!$A$2:$R$6,14)*G5129))</f>
        <v>22.420450393051802</v>
      </c>
    </row>
    <row r="5130" spans="1:8" ht="12.75" x14ac:dyDescent="0.2">
      <c r="A5130">
        <f t="shared" si="0"/>
        <v>206</v>
      </c>
      <c r="B5130" t="str">
        <f t="shared" ref="B5130:C5130" si="5104">B5105</f>
        <v>restaurant</v>
      </c>
      <c r="C5130">
        <f t="shared" si="5104"/>
        <v>3</v>
      </c>
      <c r="D5130">
        <f ca="1">OFFSET(walk!$A$2:$Y$402,TRUNC((ROW()-ROW($D$2))/COLUMNS(walk!$A$2:$Y$402)),MOD(ROW()-ROW($D$2),COLUMNS(walk!$A$2:$Y$402)),1,1)</f>
        <v>10</v>
      </c>
      <c r="E5130">
        <f ca="1">OFFSET(bike!$A$2:$Y$402,TRUNC((ROW()-ROW($E$2))/COLUMNS(bike!$A$2:$Y$402)),MOD(ROW()-ROW($E$2),COLUMNS(bike!$A$2:$Y$402)),1,1)</f>
        <v>2</v>
      </c>
      <c r="F5130">
        <f ca="1">OFFSET(transit!$A$2:$Y$402,TRUNC((ROW()-ROW($F$2))/COLUMNS(transit!$A$2:$Y$402)),MOD(ROW()-ROW($F$2),COLUMNS(transit!$A$2:$Y$402)),1,1)</f>
        <v>8</v>
      </c>
      <c r="G5130">
        <f ca="1">OFFSET(drive!$A$2:$Y$402,TRUNC((ROW()-ROW($G$2))/COLUMNS(drive!$A$2:$Y$402)),MOD(ROW()-ROW($G$2),COLUMNS(drive!$A$2:$Y$402)),1,1)</f>
        <v>3</v>
      </c>
      <c r="H5130" s="5">
        <f ca="1">(VLOOKUP($B5130,weights!$A$2:$R$6,4))*VLOOKUP($B5130,weights!$A$2:$R$6,6)^C5130*(VLOOKUP($B5130,weights!$A$2:$R$6,15)*EXP(VLOOKUP($B5130,weights!$A$2:$R$6,11)*D5130)+VLOOKUP($B5130,weights!$A$2:$R$6,16)*EXP(VLOOKUP($B5130,weights!$A$2:$R$6,12)*E5130)+VLOOKUP($B5130,weights!$A$2:$R$6,17)*EXP(VLOOKUP($B5130,weights!$A$2:$R$6,13)*F5130)+VLOOKUP($B5130,weights!$A$2:$R$6,18)*EXP(VLOOKUP($B5130,weights!$A$2:$R$6,14)*G5130))</f>
        <v>19.707588023203989</v>
      </c>
    </row>
    <row r="5131" spans="1:8" ht="12.75" x14ac:dyDescent="0.2">
      <c r="A5131">
        <f t="shared" si="0"/>
        <v>206</v>
      </c>
      <c r="B5131" t="str">
        <f t="shared" ref="B5131:C5131" si="5105">B5106</f>
        <v>restaurant</v>
      </c>
      <c r="C5131">
        <f t="shared" si="5105"/>
        <v>4</v>
      </c>
      <c r="D5131">
        <f ca="1">OFFSET(walk!$A$2:$Y$402,TRUNC((ROW()-ROW($D$2))/COLUMNS(walk!$A$2:$Y$402)),MOD(ROW()-ROW($D$2),COLUMNS(walk!$A$2:$Y$402)),1,1)</f>
        <v>11</v>
      </c>
      <c r="E5131">
        <f ca="1">OFFSET(bike!$A$2:$Y$402,TRUNC((ROW()-ROW($E$2))/COLUMNS(bike!$A$2:$Y$402)),MOD(ROW()-ROW($E$2),COLUMNS(bike!$A$2:$Y$402)),1,1)</f>
        <v>3</v>
      </c>
      <c r="F5131">
        <f ca="1">OFFSET(transit!$A$2:$Y$402,TRUNC((ROW()-ROW($F$2))/COLUMNS(transit!$A$2:$Y$402)),MOD(ROW()-ROW($F$2),COLUMNS(transit!$A$2:$Y$402)),1,1)</f>
        <v>8</v>
      </c>
      <c r="G5131">
        <f ca="1">OFFSET(drive!$A$2:$Y$402,TRUNC((ROW()-ROW($G$2))/COLUMNS(drive!$A$2:$Y$402)),MOD(ROW()-ROW($G$2),COLUMNS(drive!$A$2:$Y$402)),1,1)</f>
        <v>3</v>
      </c>
      <c r="H5131" s="5">
        <f ca="1">(VLOOKUP($B5131,weights!$A$2:$R$6,4))*VLOOKUP($B5131,weights!$A$2:$R$6,6)^C5131*(VLOOKUP($B5131,weights!$A$2:$R$6,15)*EXP(VLOOKUP($B5131,weights!$A$2:$R$6,11)*D5131)+VLOOKUP($B5131,weights!$A$2:$R$6,16)*EXP(VLOOKUP($B5131,weights!$A$2:$R$6,12)*E5131)+VLOOKUP($B5131,weights!$A$2:$R$6,17)*EXP(VLOOKUP($B5131,weights!$A$2:$R$6,13)*F5131)+VLOOKUP($B5131,weights!$A$2:$R$6,18)*EXP(VLOOKUP($B5131,weights!$A$2:$R$6,14)*G5131))</f>
        <v>16.034661032341649</v>
      </c>
    </row>
    <row r="5132" spans="1:8" ht="12.75" x14ac:dyDescent="0.2">
      <c r="A5132">
        <f t="shared" si="0"/>
        <v>206</v>
      </c>
      <c r="B5132" t="str">
        <f t="shared" ref="B5132:C5132" si="5106">B5107</f>
        <v>restaurant</v>
      </c>
      <c r="C5132">
        <f t="shared" si="5106"/>
        <v>5</v>
      </c>
      <c r="D5132">
        <f ca="1">OFFSET(walk!$A$2:$Y$402,TRUNC((ROW()-ROW($D$2))/COLUMNS(walk!$A$2:$Y$402)),MOD(ROW()-ROW($D$2),COLUMNS(walk!$A$2:$Y$402)),1,1)</f>
        <v>12</v>
      </c>
      <c r="E5132">
        <f ca="1">OFFSET(bike!$A$2:$Y$402,TRUNC((ROW()-ROW($E$2))/COLUMNS(bike!$A$2:$Y$402)),MOD(ROW()-ROW($E$2),COLUMNS(bike!$A$2:$Y$402)),1,1)</f>
        <v>3</v>
      </c>
      <c r="F5132">
        <f ca="1">OFFSET(transit!$A$2:$Y$402,TRUNC((ROW()-ROW($F$2))/COLUMNS(transit!$A$2:$Y$402)),MOD(ROW()-ROW($F$2),COLUMNS(transit!$A$2:$Y$402)),1,1)</f>
        <v>8</v>
      </c>
      <c r="G5132">
        <f ca="1">OFFSET(drive!$A$2:$Y$402,TRUNC((ROW()-ROW($G$2))/COLUMNS(drive!$A$2:$Y$402)),MOD(ROW()-ROW($G$2),COLUMNS(drive!$A$2:$Y$402)),1,1)</f>
        <v>3</v>
      </c>
      <c r="H5132" s="5">
        <f ca="1">(VLOOKUP($B5132,weights!$A$2:$R$6,4))*VLOOKUP($B5132,weights!$A$2:$R$6,6)^C5132*(VLOOKUP($B5132,weights!$A$2:$R$6,15)*EXP(VLOOKUP($B5132,weights!$A$2:$R$6,11)*D5132)+VLOOKUP($B5132,weights!$A$2:$R$6,16)*EXP(VLOOKUP($B5132,weights!$A$2:$R$6,12)*E5132)+VLOOKUP($B5132,weights!$A$2:$R$6,17)*EXP(VLOOKUP($B5132,weights!$A$2:$R$6,13)*F5132)+VLOOKUP($B5132,weights!$A$2:$R$6,18)*EXP(VLOOKUP($B5132,weights!$A$2:$R$6,14)*G5132))</f>
        <v>14.173971910939468</v>
      </c>
    </row>
    <row r="5133" spans="1:8" ht="12.75" x14ac:dyDescent="0.2">
      <c r="A5133">
        <f t="shared" si="0"/>
        <v>206</v>
      </c>
      <c r="B5133" t="str">
        <f t="shared" ref="B5133:C5133" si="5107">B5108</f>
        <v>restaurant</v>
      </c>
      <c r="C5133">
        <f t="shared" si="5107"/>
        <v>6</v>
      </c>
      <c r="D5133">
        <f ca="1">OFFSET(walk!$A$2:$Y$402,TRUNC((ROW()-ROW($D$2))/COLUMNS(walk!$A$2:$Y$402)),MOD(ROW()-ROW($D$2),COLUMNS(walk!$A$2:$Y$402)),1,1)</f>
        <v>12</v>
      </c>
      <c r="E5133">
        <f ca="1">OFFSET(bike!$A$2:$Y$402,TRUNC((ROW()-ROW($E$2))/COLUMNS(bike!$A$2:$Y$402)),MOD(ROW()-ROW($E$2),COLUMNS(bike!$A$2:$Y$402)),1,1)</f>
        <v>4</v>
      </c>
      <c r="F5133">
        <f ca="1">OFFSET(transit!$A$2:$Y$402,TRUNC((ROW()-ROW($F$2))/COLUMNS(transit!$A$2:$Y$402)),MOD(ROW()-ROW($F$2),COLUMNS(transit!$A$2:$Y$402)),1,1)</f>
        <v>9</v>
      </c>
      <c r="G5133">
        <f ca="1">OFFSET(drive!$A$2:$Y$402,TRUNC((ROW()-ROW($G$2))/COLUMNS(drive!$A$2:$Y$402)),MOD(ROW()-ROW($G$2),COLUMNS(drive!$A$2:$Y$402)),1,1)</f>
        <v>3</v>
      </c>
      <c r="H5133" s="5">
        <f ca="1">(VLOOKUP($B5133,weights!$A$2:$R$6,4))*VLOOKUP($B5133,weights!$A$2:$R$6,6)^C5133*(VLOOKUP($B5133,weights!$A$2:$R$6,15)*EXP(VLOOKUP($B5133,weights!$A$2:$R$6,11)*D5133)+VLOOKUP($B5133,weights!$A$2:$R$6,16)*EXP(VLOOKUP($B5133,weights!$A$2:$R$6,12)*E5133)+VLOOKUP($B5133,weights!$A$2:$R$6,17)*EXP(VLOOKUP($B5133,weights!$A$2:$R$6,13)*F5133)+VLOOKUP($B5133,weights!$A$2:$R$6,18)*EXP(VLOOKUP($B5133,weights!$A$2:$R$6,14)*G5133))</f>
        <v>11.492754319036104</v>
      </c>
    </row>
    <row r="5134" spans="1:8" ht="12.75" x14ac:dyDescent="0.2">
      <c r="A5134">
        <f t="shared" si="0"/>
        <v>206</v>
      </c>
      <c r="B5134" t="str">
        <f t="shared" ref="B5134:C5134" si="5108">B5109</f>
        <v>restaurant</v>
      </c>
      <c r="C5134">
        <f t="shared" si="5108"/>
        <v>7</v>
      </c>
      <c r="D5134">
        <f ca="1">OFFSET(walk!$A$2:$Y$402,TRUNC((ROW()-ROW($D$2))/COLUMNS(walk!$A$2:$Y$402)),MOD(ROW()-ROW($D$2),COLUMNS(walk!$A$2:$Y$402)),1,1)</f>
        <v>14</v>
      </c>
      <c r="E5134">
        <f ca="1">OFFSET(bike!$A$2:$Y$402,TRUNC((ROW()-ROW($E$2))/COLUMNS(bike!$A$2:$Y$402)),MOD(ROW()-ROW($E$2),COLUMNS(bike!$A$2:$Y$402)),1,1)</f>
        <v>4</v>
      </c>
      <c r="F5134">
        <f ca="1">OFFSET(transit!$A$2:$Y$402,TRUNC((ROW()-ROW($F$2))/COLUMNS(transit!$A$2:$Y$402)),MOD(ROW()-ROW($F$2),COLUMNS(transit!$A$2:$Y$402)),1,1)</f>
        <v>9</v>
      </c>
      <c r="G5134">
        <f ca="1">OFFSET(drive!$A$2:$Y$402,TRUNC((ROW()-ROW($G$2))/COLUMNS(drive!$A$2:$Y$402)),MOD(ROW()-ROW($G$2),COLUMNS(drive!$A$2:$Y$402)),1,1)</f>
        <v>3</v>
      </c>
      <c r="H5134" s="5">
        <f ca="1">(VLOOKUP($B5134,weights!$A$2:$R$6,4))*VLOOKUP($B5134,weights!$A$2:$R$6,6)^C5134*(VLOOKUP($B5134,weights!$A$2:$R$6,15)*EXP(VLOOKUP($B5134,weights!$A$2:$R$6,11)*D5134)+VLOOKUP($B5134,weights!$A$2:$R$6,16)*EXP(VLOOKUP($B5134,weights!$A$2:$R$6,12)*E5134)+VLOOKUP($B5134,weights!$A$2:$R$6,17)*EXP(VLOOKUP($B5134,weights!$A$2:$R$6,13)*F5134)+VLOOKUP($B5134,weights!$A$2:$R$6,18)*EXP(VLOOKUP($B5134,weights!$A$2:$R$6,14)*G5134))</f>
        <v>10.073329204160977</v>
      </c>
    </row>
    <row r="5135" spans="1:8" ht="12.75" x14ac:dyDescent="0.2">
      <c r="A5135">
        <f t="shared" si="0"/>
        <v>206</v>
      </c>
      <c r="B5135" t="str">
        <f t="shared" ref="B5135:C5135" si="5109">B5110</f>
        <v>restaurant</v>
      </c>
      <c r="C5135">
        <f t="shared" si="5109"/>
        <v>8</v>
      </c>
      <c r="D5135">
        <f ca="1">OFFSET(walk!$A$2:$Y$402,TRUNC((ROW()-ROW($D$2))/COLUMNS(walk!$A$2:$Y$402)),MOD(ROW()-ROW($D$2),COLUMNS(walk!$A$2:$Y$402)),1,1)</f>
        <v>14</v>
      </c>
      <c r="E5135">
        <f ca="1">OFFSET(bike!$A$2:$Y$402,TRUNC((ROW()-ROW($E$2))/COLUMNS(bike!$A$2:$Y$402)),MOD(ROW()-ROW($E$2),COLUMNS(bike!$A$2:$Y$402)),1,1)</f>
        <v>4</v>
      </c>
      <c r="F5135">
        <f ca="1">OFFSET(transit!$A$2:$Y$402,TRUNC((ROW()-ROW($F$2))/COLUMNS(transit!$A$2:$Y$402)),MOD(ROW()-ROW($F$2),COLUMNS(transit!$A$2:$Y$402)),1,1)</f>
        <v>11</v>
      </c>
      <c r="G5135">
        <f ca="1">OFFSET(drive!$A$2:$Y$402,TRUNC((ROW()-ROW($G$2))/COLUMNS(drive!$A$2:$Y$402)),MOD(ROW()-ROW($G$2),COLUMNS(drive!$A$2:$Y$402)),1,1)</f>
        <v>3</v>
      </c>
      <c r="H5135" s="5">
        <f ca="1">(VLOOKUP($B5135,weights!$A$2:$R$6,4))*VLOOKUP($B5135,weights!$A$2:$R$6,6)^C5135*(VLOOKUP($B5135,weights!$A$2:$R$6,15)*EXP(VLOOKUP($B5135,weights!$A$2:$R$6,11)*D5135)+VLOOKUP($B5135,weights!$A$2:$R$6,16)*EXP(VLOOKUP($B5135,weights!$A$2:$R$6,12)*E5135)+VLOOKUP($B5135,weights!$A$2:$R$6,17)*EXP(VLOOKUP($B5135,weights!$A$2:$R$6,13)*F5135)+VLOOKUP($B5135,weights!$A$2:$R$6,18)*EXP(VLOOKUP($B5135,weights!$A$2:$R$6,14)*G5135))</f>
        <v>8.5747285654617453</v>
      </c>
    </row>
    <row r="5136" spans="1:8" ht="12.75" x14ac:dyDescent="0.2">
      <c r="A5136">
        <f t="shared" si="0"/>
        <v>206</v>
      </c>
      <c r="B5136" t="str">
        <f t="shared" ref="B5136:C5136" si="5110">B5111</f>
        <v>restaurant</v>
      </c>
      <c r="C5136">
        <f t="shared" si="5110"/>
        <v>9</v>
      </c>
      <c r="D5136">
        <f ca="1">OFFSET(walk!$A$2:$Y$402,TRUNC((ROW()-ROW($D$2))/COLUMNS(walk!$A$2:$Y$402)),MOD(ROW()-ROW($D$2),COLUMNS(walk!$A$2:$Y$402)),1,1)</f>
        <v>14</v>
      </c>
      <c r="E5136">
        <f ca="1">OFFSET(bike!$A$2:$Y$402,TRUNC((ROW()-ROW($E$2))/COLUMNS(bike!$A$2:$Y$402)),MOD(ROW()-ROW($E$2),COLUMNS(bike!$A$2:$Y$402)),1,1)</f>
        <v>4</v>
      </c>
      <c r="F5136">
        <f ca="1">OFFSET(transit!$A$2:$Y$402,TRUNC((ROW()-ROW($F$2))/COLUMNS(transit!$A$2:$Y$402)),MOD(ROW()-ROW($F$2),COLUMNS(transit!$A$2:$Y$402)),1,1)</f>
        <v>12</v>
      </c>
      <c r="G5136">
        <f ca="1">OFFSET(drive!$A$2:$Y$402,TRUNC((ROW()-ROW($G$2))/COLUMNS(drive!$A$2:$Y$402)),MOD(ROW()-ROW($G$2),COLUMNS(drive!$A$2:$Y$402)),1,1)</f>
        <v>4</v>
      </c>
      <c r="H5136" s="5">
        <f ca="1">(VLOOKUP($B5136,weights!$A$2:$R$6,4))*VLOOKUP($B5136,weights!$A$2:$R$6,6)^C5136*(VLOOKUP($B5136,weights!$A$2:$R$6,15)*EXP(VLOOKUP($B5136,weights!$A$2:$R$6,11)*D5136)+VLOOKUP($B5136,weights!$A$2:$R$6,16)*EXP(VLOOKUP($B5136,weights!$A$2:$R$6,12)*E5136)+VLOOKUP($B5136,weights!$A$2:$R$6,17)*EXP(VLOOKUP($B5136,weights!$A$2:$R$6,13)*F5136)+VLOOKUP($B5136,weights!$A$2:$R$6,18)*EXP(VLOOKUP($B5136,weights!$A$2:$R$6,14)*G5136))</f>
        <v>6.9519750505427007</v>
      </c>
    </row>
    <row r="5137" spans="1:8" ht="12.75" x14ac:dyDescent="0.2">
      <c r="A5137">
        <f t="shared" si="0"/>
        <v>206</v>
      </c>
      <c r="B5137" t="str">
        <f t="shared" ref="B5137:C5137" si="5111">B5112</f>
        <v>supermarket</v>
      </c>
      <c r="C5137">
        <f t="shared" si="5111"/>
        <v>0</v>
      </c>
      <c r="D5137">
        <f ca="1">OFFSET(walk!$A$2:$Y$402,TRUNC((ROW()-ROW($D$2))/COLUMNS(walk!$A$2:$Y$402)),MOD(ROW()-ROW($D$2),COLUMNS(walk!$A$2:$Y$402)),1,1)</f>
        <v>38</v>
      </c>
      <c r="E5137">
        <f ca="1">OFFSET(bike!$A$2:$Y$402,TRUNC((ROW()-ROW($E$2))/COLUMNS(bike!$A$2:$Y$402)),MOD(ROW()-ROW($E$2),COLUMNS(bike!$A$2:$Y$402)),1,1)</f>
        <v>16</v>
      </c>
      <c r="F5137">
        <f ca="1">OFFSET(transit!$A$2:$Y$402,TRUNC((ROW()-ROW($F$2))/COLUMNS(transit!$A$2:$Y$402)),MOD(ROW()-ROW($F$2),COLUMNS(transit!$A$2:$Y$402)),1,1)</f>
        <v>19</v>
      </c>
      <c r="G5137">
        <f ca="1">OFFSET(drive!$A$2:$Y$402,TRUNC((ROW()-ROW($G$2))/COLUMNS(drive!$A$2:$Y$402)),MOD(ROW()-ROW($G$2),COLUMNS(drive!$A$2:$Y$402)),1,1)</f>
        <v>8</v>
      </c>
      <c r="H5137" s="5">
        <f ca="1">(VLOOKUP($B5137,weights!$A$2:$R$6,4))*VLOOKUP($B5137,weights!$A$2:$R$6,6)^C5137*(VLOOKUP($B5137,weights!$A$2:$R$6,15)*EXP(VLOOKUP($B5137,weights!$A$2:$R$6,11)*D5137)+VLOOKUP($B5137,weights!$A$2:$R$6,16)*EXP(VLOOKUP($B5137,weights!$A$2:$R$6,12)*E5137)+VLOOKUP($B5137,weights!$A$2:$R$6,17)*EXP(VLOOKUP($B5137,weights!$A$2:$R$6,13)*F5137)+VLOOKUP($B5137,weights!$A$2:$R$6,18)*EXP(VLOOKUP($B5137,weights!$A$2:$R$6,14)*G5137))</f>
        <v>3.5786088798334439</v>
      </c>
    </row>
    <row r="5138" spans="1:8" ht="12.75" x14ac:dyDescent="0.2">
      <c r="A5138">
        <f t="shared" si="0"/>
        <v>206</v>
      </c>
      <c r="B5138" t="str">
        <f t="shared" ref="B5138:C5138" si="5112">B5113</f>
        <v>supermarket</v>
      </c>
      <c r="C5138">
        <f t="shared" si="5112"/>
        <v>1</v>
      </c>
      <c r="D5138">
        <f ca="1">OFFSET(walk!$A$2:$Y$402,TRUNC((ROW()-ROW($D$2))/COLUMNS(walk!$A$2:$Y$402)),MOD(ROW()-ROW($D$2),COLUMNS(walk!$A$2:$Y$402)),1,1)</f>
        <v>48</v>
      </c>
      <c r="E5138">
        <f ca="1">OFFSET(bike!$A$2:$Y$402,TRUNC((ROW()-ROW($E$2))/COLUMNS(bike!$A$2:$Y$402)),MOD(ROW()-ROW($E$2),COLUMNS(bike!$A$2:$Y$402)),1,1)</f>
        <v>17</v>
      </c>
      <c r="F5138">
        <f ca="1">OFFSET(transit!$A$2:$Y$402,TRUNC((ROW()-ROW($F$2))/COLUMNS(transit!$A$2:$Y$402)),MOD(ROW()-ROW($F$2),COLUMNS(transit!$A$2:$Y$402)),1,1)</f>
        <v>24</v>
      </c>
      <c r="G5138">
        <f ca="1">OFFSET(drive!$A$2:$Y$402,TRUNC((ROW()-ROW($G$2))/COLUMNS(drive!$A$2:$Y$402)),MOD(ROW()-ROW($G$2),COLUMNS(drive!$A$2:$Y$402)),1,1)</f>
        <v>9</v>
      </c>
      <c r="H5138" s="5">
        <f ca="1">(VLOOKUP($B5138,weights!$A$2:$R$6,4))*VLOOKUP($B5138,weights!$A$2:$R$6,6)^C5138*(VLOOKUP($B5138,weights!$A$2:$R$6,15)*EXP(VLOOKUP($B5138,weights!$A$2:$R$6,11)*D5138)+VLOOKUP($B5138,weights!$A$2:$R$6,16)*EXP(VLOOKUP($B5138,weights!$A$2:$R$6,12)*E5138)+VLOOKUP($B5138,weights!$A$2:$R$6,17)*EXP(VLOOKUP($B5138,weights!$A$2:$R$6,13)*F5138)+VLOOKUP($B5138,weights!$A$2:$R$6,18)*EXP(VLOOKUP($B5138,weights!$A$2:$R$6,14)*G5138))</f>
        <v>1.62320358342614</v>
      </c>
    </row>
    <row r="5139" spans="1:8" ht="12.75" x14ac:dyDescent="0.2">
      <c r="A5139">
        <f t="shared" si="0"/>
        <v>206</v>
      </c>
      <c r="B5139" t="str">
        <f t="shared" ref="B5139:C5139" si="5113">B5114</f>
        <v>supermarket</v>
      </c>
      <c r="C5139">
        <f t="shared" si="5113"/>
        <v>2</v>
      </c>
      <c r="D5139">
        <f ca="1">OFFSET(walk!$A$2:$Y$402,TRUNC((ROW()-ROW($D$2))/COLUMNS(walk!$A$2:$Y$402)),MOD(ROW()-ROW($D$2),COLUMNS(walk!$A$2:$Y$402)),1,1)</f>
        <v>53</v>
      </c>
      <c r="E5139">
        <f ca="1">OFFSET(bike!$A$2:$Y$402,TRUNC((ROW()-ROW($E$2))/COLUMNS(bike!$A$2:$Y$402)),MOD(ROW()-ROW($E$2),COLUMNS(bike!$A$2:$Y$402)),1,1)</f>
        <v>17</v>
      </c>
      <c r="F5139">
        <f ca="1">OFFSET(transit!$A$2:$Y$402,TRUNC((ROW()-ROW($F$2))/COLUMNS(transit!$A$2:$Y$402)),MOD(ROW()-ROW($F$2),COLUMNS(transit!$A$2:$Y$402)),1,1)</f>
        <v>32</v>
      </c>
      <c r="G5139">
        <f ca="1">OFFSET(drive!$A$2:$Y$402,TRUNC((ROW()-ROW($G$2))/COLUMNS(drive!$A$2:$Y$402)),MOD(ROW()-ROW($G$2),COLUMNS(drive!$A$2:$Y$402)),1,1)</f>
        <v>12</v>
      </c>
      <c r="H5139" s="5">
        <f ca="1">(VLOOKUP($B5139,weights!$A$2:$R$6,4))*VLOOKUP($B5139,weights!$A$2:$R$6,6)^C5139*(VLOOKUP($B5139,weights!$A$2:$R$6,15)*EXP(VLOOKUP($B5139,weights!$A$2:$R$6,11)*D5139)+VLOOKUP($B5139,weights!$A$2:$R$6,16)*EXP(VLOOKUP($B5139,weights!$A$2:$R$6,12)*E5139)+VLOOKUP($B5139,weights!$A$2:$R$6,17)*EXP(VLOOKUP($B5139,weights!$A$2:$R$6,13)*F5139)+VLOOKUP($B5139,weights!$A$2:$R$6,18)*EXP(VLOOKUP($B5139,weights!$A$2:$R$6,14)*G5139))</f>
        <v>0.50803372195810848</v>
      </c>
    </row>
    <row r="5140" spans="1:8" ht="12.75" x14ac:dyDescent="0.2">
      <c r="A5140">
        <f t="shared" si="0"/>
        <v>206</v>
      </c>
      <c r="B5140" t="str">
        <f t="shared" ref="B5140:C5140" si="5114">B5115</f>
        <v>supermarket</v>
      </c>
      <c r="C5140">
        <f t="shared" si="5114"/>
        <v>3</v>
      </c>
      <c r="D5140">
        <f ca="1">OFFSET(walk!$A$2:$Y$402,TRUNC((ROW()-ROW($D$2))/COLUMNS(walk!$A$2:$Y$402)),MOD(ROW()-ROW($D$2),COLUMNS(walk!$A$2:$Y$402)),1,1)</f>
        <v>60</v>
      </c>
      <c r="E5140">
        <f ca="1">OFFSET(bike!$A$2:$Y$402,TRUNC((ROW()-ROW($E$2))/COLUMNS(bike!$A$2:$Y$402)),MOD(ROW()-ROW($E$2),COLUMNS(bike!$A$2:$Y$402)),1,1)</f>
        <v>21</v>
      </c>
      <c r="F5140">
        <f ca="1">OFFSET(transit!$A$2:$Y$402,TRUNC((ROW()-ROW($F$2))/COLUMNS(transit!$A$2:$Y$402)),MOD(ROW()-ROW($F$2),COLUMNS(transit!$A$2:$Y$402)),1,1)</f>
        <v>37</v>
      </c>
      <c r="G5140">
        <f ca="1">OFFSET(drive!$A$2:$Y$402,TRUNC((ROW()-ROW($G$2))/COLUMNS(drive!$A$2:$Y$402)),MOD(ROW()-ROW($G$2),COLUMNS(drive!$A$2:$Y$402)),1,1)</f>
        <v>14</v>
      </c>
      <c r="H5140" s="5">
        <f ca="1">(VLOOKUP($B5140,weights!$A$2:$R$6,4))*VLOOKUP($B5140,weights!$A$2:$R$6,6)^C5140*(VLOOKUP($B5140,weights!$A$2:$R$6,15)*EXP(VLOOKUP($B5140,weights!$A$2:$R$6,11)*D5140)+VLOOKUP($B5140,weights!$A$2:$R$6,16)*EXP(VLOOKUP($B5140,weights!$A$2:$R$6,12)*E5140)+VLOOKUP($B5140,weights!$A$2:$R$6,17)*EXP(VLOOKUP($B5140,weights!$A$2:$R$6,13)*F5140)+VLOOKUP($B5140,weights!$A$2:$R$6,18)*EXP(VLOOKUP($B5140,weights!$A$2:$R$6,14)*G5140))</f>
        <v>0.18896200008801309</v>
      </c>
    </row>
    <row r="5141" spans="1:8" ht="12.75" x14ac:dyDescent="0.2">
      <c r="A5141">
        <f t="shared" si="0"/>
        <v>206</v>
      </c>
      <c r="B5141" t="str">
        <f t="shared" ref="B5141:C5141" si="5115">B5116</f>
        <v>supermarket</v>
      </c>
      <c r="C5141">
        <f t="shared" si="5115"/>
        <v>4</v>
      </c>
      <c r="D5141">
        <f ca="1">OFFSET(walk!$A$2:$Y$402,TRUNC((ROW()-ROW($D$2))/COLUMNS(walk!$A$2:$Y$402)),MOD(ROW()-ROW($D$2),COLUMNS(walk!$A$2:$Y$402)),1,1)</f>
        <v>77</v>
      </c>
      <c r="E5141">
        <f ca="1">OFFSET(bike!$A$2:$Y$402,TRUNC((ROW()-ROW($E$2))/COLUMNS(bike!$A$2:$Y$402)),MOD(ROW()-ROW($E$2),COLUMNS(bike!$A$2:$Y$402)),1,1)</f>
        <v>24</v>
      </c>
      <c r="F5141">
        <f ca="1">OFFSET(transit!$A$2:$Y$402,TRUNC((ROW()-ROW($F$2))/COLUMNS(transit!$A$2:$Y$402)),MOD(ROW()-ROW($F$2),COLUMNS(transit!$A$2:$Y$402)),1,1)</f>
        <v>39</v>
      </c>
      <c r="G5141">
        <f ca="1">OFFSET(drive!$A$2:$Y$402,TRUNC((ROW()-ROW($G$2))/COLUMNS(drive!$A$2:$Y$402)),MOD(ROW()-ROW($G$2),COLUMNS(drive!$A$2:$Y$402)),1,1)</f>
        <v>15</v>
      </c>
      <c r="H5141" s="5">
        <f ca="1">(VLOOKUP($B5141,weights!$A$2:$R$6,4))*VLOOKUP($B5141,weights!$A$2:$R$6,6)^C5141*(VLOOKUP($B5141,weights!$A$2:$R$6,15)*EXP(VLOOKUP($B5141,weights!$A$2:$R$6,11)*D5141)+VLOOKUP($B5141,weights!$A$2:$R$6,16)*EXP(VLOOKUP($B5141,weights!$A$2:$R$6,12)*E5141)+VLOOKUP($B5141,weights!$A$2:$R$6,17)*EXP(VLOOKUP($B5141,weights!$A$2:$R$6,13)*F5141)+VLOOKUP($B5141,weights!$A$2:$R$6,18)*EXP(VLOOKUP($B5141,weights!$A$2:$R$6,14)*G5141))</f>
        <v>8.9398135916974986E-2</v>
      </c>
    </row>
    <row r="5142" spans="1:8" ht="12.75" x14ac:dyDescent="0.2">
      <c r="A5142">
        <f t="shared" si="0"/>
        <v>206</v>
      </c>
      <c r="B5142" t="str">
        <f t="shared" ref="B5142:C5142" si="5116">B5117</f>
        <v>store</v>
      </c>
      <c r="C5142">
        <f t="shared" si="5116"/>
        <v>0</v>
      </c>
      <c r="D5142">
        <f ca="1">OFFSET(walk!$A$2:$Y$402,TRUNC((ROW()-ROW($D$2))/COLUMNS(walk!$A$2:$Y$402)),MOD(ROW()-ROW($D$2),COLUMNS(walk!$A$2:$Y$402)),1,1)</f>
        <v>7</v>
      </c>
      <c r="E5142">
        <f ca="1">OFFSET(bike!$A$2:$Y$402,TRUNC((ROW()-ROW($E$2))/COLUMNS(bike!$A$2:$Y$402)),MOD(ROW()-ROW($E$2),COLUMNS(bike!$A$2:$Y$402)),1,1)</f>
        <v>2</v>
      </c>
      <c r="F5142">
        <f ca="1">OFFSET(transit!$A$2:$Y$402,TRUNC((ROW()-ROW($F$2))/COLUMNS(transit!$A$2:$Y$402)),MOD(ROW()-ROW($F$2),COLUMNS(transit!$A$2:$Y$402)),1,1)</f>
        <v>7</v>
      </c>
      <c r="G5142">
        <f ca="1">OFFSET(drive!$A$2:$Y$402,TRUNC((ROW()-ROW($G$2))/COLUMNS(drive!$A$2:$Y$402)),MOD(ROW()-ROW($G$2),COLUMNS(drive!$A$2:$Y$402)),1,1)</f>
        <v>2</v>
      </c>
      <c r="H5142" s="5">
        <f ca="1">(VLOOKUP($B5142,weights!$A$2:$R$6,4))*VLOOKUP($B5142,weights!$A$2:$R$6,6)^C5142*(VLOOKUP($B5142,weights!$A$2:$R$6,15)*EXP(VLOOKUP($B5142,weights!$A$2:$R$6,11)*D5142)+VLOOKUP($B5142,weights!$A$2:$R$6,16)*EXP(VLOOKUP($B5142,weights!$A$2:$R$6,12)*E5142)+VLOOKUP($B5142,weights!$A$2:$R$6,17)*EXP(VLOOKUP($B5142,weights!$A$2:$R$6,13)*F5142)+VLOOKUP($B5142,weights!$A$2:$R$6,18)*EXP(VLOOKUP($B5142,weights!$A$2:$R$6,14)*G5142))</f>
        <v>13.686808009951642</v>
      </c>
    </row>
    <row r="5143" spans="1:8" ht="12.75" x14ac:dyDescent="0.2">
      <c r="A5143">
        <f t="shared" si="0"/>
        <v>206</v>
      </c>
      <c r="B5143" t="str">
        <f t="shared" ref="B5143:C5143" si="5117">B5118</f>
        <v>store</v>
      </c>
      <c r="C5143">
        <f t="shared" si="5117"/>
        <v>1</v>
      </c>
      <c r="D5143">
        <f ca="1">OFFSET(walk!$A$2:$Y$402,TRUNC((ROW()-ROW($D$2))/COLUMNS(walk!$A$2:$Y$402)),MOD(ROW()-ROW($D$2),COLUMNS(walk!$A$2:$Y$402)),1,1)</f>
        <v>7</v>
      </c>
      <c r="E5143">
        <f ca="1">OFFSET(bike!$A$2:$Y$402,TRUNC((ROW()-ROW($E$2))/COLUMNS(bike!$A$2:$Y$402)),MOD(ROW()-ROW($E$2),COLUMNS(bike!$A$2:$Y$402)),1,1)</f>
        <v>2</v>
      </c>
      <c r="F5143">
        <f ca="1">OFFSET(transit!$A$2:$Y$402,TRUNC((ROW()-ROW($F$2))/COLUMNS(transit!$A$2:$Y$402)),MOD(ROW()-ROW($F$2),COLUMNS(transit!$A$2:$Y$402)),1,1)</f>
        <v>7</v>
      </c>
      <c r="G5143">
        <f ca="1">OFFSET(drive!$A$2:$Y$402,TRUNC((ROW()-ROW($G$2))/COLUMNS(drive!$A$2:$Y$402)),MOD(ROW()-ROW($G$2),COLUMNS(drive!$A$2:$Y$402)),1,1)</f>
        <v>2</v>
      </c>
      <c r="H5143" s="5">
        <f ca="1">(VLOOKUP($B5143,weights!$A$2:$R$6,4))*VLOOKUP($B5143,weights!$A$2:$R$6,6)^C5143*(VLOOKUP($B5143,weights!$A$2:$R$6,15)*EXP(VLOOKUP($B5143,weights!$A$2:$R$6,11)*D5143)+VLOOKUP($B5143,weights!$A$2:$R$6,16)*EXP(VLOOKUP($B5143,weights!$A$2:$R$6,12)*E5143)+VLOOKUP($B5143,weights!$A$2:$R$6,17)*EXP(VLOOKUP($B5143,weights!$A$2:$R$6,13)*F5143)+VLOOKUP($B5143,weights!$A$2:$R$6,18)*EXP(VLOOKUP($B5143,weights!$A$2:$R$6,14)*G5143))</f>
        <v>9.230637960199946</v>
      </c>
    </row>
    <row r="5144" spans="1:8" ht="12.75" x14ac:dyDescent="0.2">
      <c r="A5144">
        <f t="shared" si="0"/>
        <v>206</v>
      </c>
      <c r="B5144" t="str">
        <f t="shared" ref="B5144:C5144" si="5118">B5119</f>
        <v>store</v>
      </c>
      <c r="C5144">
        <f t="shared" si="5118"/>
        <v>2</v>
      </c>
      <c r="D5144">
        <f ca="1">OFFSET(walk!$A$2:$Y$402,TRUNC((ROW()-ROW($D$2))/COLUMNS(walk!$A$2:$Y$402)),MOD(ROW()-ROW($D$2),COLUMNS(walk!$A$2:$Y$402)),1,1)</f>
        <v>11</v>
      </c>
      <c r="E5144">
        <f ca="1">OFFSET(bike!$A$2:$Y$402,TRUNC((ROW()-ROW($E$2))/COLUMNS(bike!$A$2:$Y$402)),MOD(ROW()-ROW($E$2),COLUMNS(bike!$A$2:$Y$402)),1,1)</f>
        <v>4</v>
      </c>
      <c r="F5144">
        <f ca="1">OFFSET(transit!$A$2:$Y$402,TRUNC((ROW()-ROW($F$2))/COLUMNS(transit!$A$2:$Y$402)),MOD(ROW()-ROW($F$2),COLUMNS(transit!$A$2:$Y$402)),1,1)</f>
        <v>8</v>
      </c>
      <c r="G5144">
        <f ca="1">OFFSET(drive!$A$2:$Y$402,TRUNC((ROW()-ROW($G$2))/COLUMNS(drive!$A$2:$Y$402)),MOD(ROW()-ROW($G$2),COLUMNS(drive!$A$2:$Y$402)),1,1)</f>
        <v>3</v>
      </c>
      <c r="H5144" s="5">
        <f ca="1">(VLOOKUP($B5144,weights!$A$2:$R$6,4))*VLOOKUP($B5144,weights!$A$2:$R$6,6)^C5144*(VLOOKUP($B5144,weights!$A$2:$R$6,15)*EXP(VLOOKUP($B5144,weights!$A$2:$R$6,11)*D5144)+VLOOKUP($B5144,weights!$A$2:$R$6,16)*EXP(VLOOKUP($B5144,weights!$A$2:$R$6,12)*E5144)+VLOOKUP($B5144,weights!$A$2:$R$6,17)*EXP(VLOOKUP($B5144,weights!$A$2:$R$6,13)*F5144)+VLOOKUP($B5144,weights!$A$2:$R$6,18)*EXP(VLOOKUP($B5144,weights!$A$2:$R$6,14)*G5144))</f>
        <v>3.5833952593667067</v>
      </c>
    </row>
    <row r="5145" spans="1:8" ht="12.75" x14ac:dyDescent="0.2">
      <c r="A5145">
        <f t="shared" si="0"/>
        <v>206</v>
      </c>
      <c r="B5145" t="str">
        <f t="shared" ref="B5145:C5145" si="5119">B5120</f>
        <v>store</v>
      </c>
      <c r="C5145">
        <f t="shared" si="5119"/>
        <v>3</v>
      </c>
      <c r="D5145">
        <f ca="1">OFFSET(walk!$A$2:$Y$402,TRUNC((ROW()-ROW($D$2))/COLUMNS(walk!$A$2:$Y$402)),MOD(ROW()-ROW($D$2),COLUMNS(walk!$A$2:$Y$402)),1,1)</f>
        <v>15</v>
      </c>
      <c r="E5145">
        <f ca="1">OFFSET(bike!$A$2:$Y$402,TRUNC((ROW()-ROW($E$2))/COLUMNS(bike!$A$2:$Y$402)),MOD(ROW()-ROW($E$2),COLUMNS(bike!$A$2:$Y$402)),1,1)</f>
        <v>4</v>
      </c>
      <c r="F5145">
        <f ca="1">OFFSET(transit!$A$2:$Y$402,TRUNC((ROW()-ROW($F$2))/COLUMNS(transit!$A$2:$Y$402)),MOD(ROW()-ROW($F$2),COLUMNS(transit!$A$2:$Y$402)),1,1)</f>
        <v>8</v>
      </c>
      <c r="G5145">
        <f ca="1">OFFSET(drive!$A$2:$Y$402,TRUNC((ROW()-ROW($G$2))/COLUMNS(drive!$A$2:$Y$402)),MOD(ROW()-ROW($G$2),COLUMNS(drive!$A$2:$Y$402)),1,1)</f>
        <v>3</v>
      </c>
      <c r="H5145" s="5">
        <f ca="1">(VLOOKUP($B5145,weights!$A$2:$R$6,4))*VLOOKUP($B5145,weights!$A$2:$R$6,6)^C5145*(VLOOKUP($B5145,weights!$A$2:$R$6,15)*EXP(VLOOKUP($B5145,weights!$A$2:$R$6,11)*D5145)+VLOOKUP($B5145,weights!$A$2:$R$6,16)*EXP(VLOOKUP($B5145,weights!$A$2:$R$6,12)*E5145)+VLOOKUP($B5145,weights!$A$2:$R$6,17)*EXP(VLOOKUP($B5145,weights!$A$2:$R$6,13)*F5145)+VLOOKUP($B5145,weights!$A$2:$R$6,18)*EXP(VLOOKUP($B5145,weights!$A$2:$R$6,14)*G5145))</f>
        <v>2.3662269302214551</v>
      </c>
    </row>
    <row r="5146" spans="1:8" ht="12.75" x14ac:dyDescent="0.2">
      <c r="A5146">
        <f t="shared" si="0"/>
        <v>206</v>
      </c>
      <c r="B5146" t="str">
        <f t="shared" ref="B5146:C5146" si="5120">B5121</f>
        <v>store</v>
      </c>
      <c r="C5146">
        <f t="shared" si="5120"/>
        <v>4</v>
      </c>
      <c r="D5146">
        <f ca="1">OFFSET(walk!$A$2:$Y$402,TRUNC((ROW()-ROW($D$2))/COLUMNS(walk!$A$2:$Y$402)),MOD(ROW()-ROW($D$2),COLUMNS(walk!$A$2:$Y$402)),1,1)</f>
        <v>15</v>
      </c>
      <c r="E5146">
        <f ca="1">OFFSET(bike!$A$2:$Y$402,TRUNC((ROW()-ROW($E$2))/COLUMNS(bike!$A$2:$Y$402)),MOD(ROW()-ROW($E$2),COLUMNS(bike!$A$2:$Y$402)),1,1)</f>
        <v>4</v>
      </c>
      <c r="F5146">
        <f ca="1">OFFSET(transit!$A$2:$Y$402,TRUNC((ROW()-ROW($F$2))/COLUMNS(transit!$A$2:$Y$402)),MOD(ROW()-ROW($F$2),COLUMNS(transit!$A$2:$Y$402)),1,1)</f>
        <v>11</v>
      </c>
      <c r="G5146">
        <f ca="1">OFFSET(drive!$A$2:$Y$402,TRUNC((ROW()-ROW($G$2))/COLUMNS(drive!$A$2:$Y$402)),MOD(ROW()-ROW($G$2),COLUMNS(drive!$A$2:$Y$402)),1,1)</f>
        <v>3</v>
      </c>
      <c r="H5146" s="5">
        <f ca="1">(VLOOKUP($B5146,weights!$A$2:$R$6,4))*VLOOKUP($B5146,weights!$A$2:$R$6,6)^C5146*(VLOOKUP($B5146,weights!$A$2:$R$6,15)*EXP(VLOOKUP($B5146,weights!$A$2:$R$6,11)*D5146)+VLOOKUP($B5146,weights!$A$2:$R$6,16)*EXP(VLOOKUP($B5146,weights!$A$2:$R$6,12)*E5146)+VLOOKUP($B5146,weights!$A$2:$R$6,17)*EXP(VLOOKUP($B5146,weights!$A$2:$R$6,13)*F5146)+VLOOKUP($B5146,weights!$A$2:$R$6,18)*EXP(VLOOKUP($B5146,weights!$A$2:$R$6,14)*G5146))</f>
        <v>1.496262590329392</v>
      </c>
    </row>
    <row r="5147" spans="1:8" ht="12.75" x14ac:dyDescent="0.2">
      <c r="A5147">
        <f t="shared" si="0"/>
        <v>206</v>
      </c>
      <c r="B5147" t="str">
        <f t="shared" ref="B5147:C5147" si="5121">B5122</f>
        <v>pharmacy</v>
      </c>
      <c r="C5147">
        <f t="shared" si="5121"/>
        <v>0</v>
      </c>
      <c r="D5147">
        <f ca="1">OFFSET(walk!$A$2:$Y$402,TRUNC((ROW()-ROW($D$2))/COLUMNS(walk!$A$2:$Y$402)),MOD(ROW()-ROW($D$2),COLUMNS(walk!$A$2:$Y$402)),1,1)</f>
        <v>11</v>
      </c>
      <c r="E5147">
        <f ca="1">OFFSET(bike!$A$2:$Y$402,TRUNC((ROW()-ROW($E$2))/COLUMNS(bike!$A$2:$Y$402)),MOD(ROW()-ROW($E$2),COLUMNS(bike!$A$2:$Y$402)),1,1)</f>
        <v>3</v>
      </c>
      <c r="F5147">
        <f ca="1">OFFSET(transit!$A$2:$Y$402,TRUNC((ROW()-ROW($F$2))/COLUMNS(transit!$A$2:$Y$402)),MOD(ROW()-ROW($F$2),COLUMNS(transit!$A$2:$Y$402)),1,1)</f>
        <v>11</v>
      </c>
      <c r="G5147">
        <f ca="1">OFFSET(drive!$A$2:$Y$402,TRUNC((ROW()-ROW($G$2))/COLUMNS(drive!$A$2:$Y$402)),MOD(ROW()-ROW($G$2),COLUMNS(drive!$A$2:$Y$402)),1,1)</f>
        <v>2</v>
      </c>
      <c r="H5147" s="5">
        <f ca="1">(VLOOKUP($B5147,weights!$A$2:$R$6,4))*VLOOKUP($B5147,weights!$A$2:$R$6,6)^C5147*(VLOOKUP($B5147,weights!$A$2:$R$6,15)*EXP(VLOOKUP($B5147,weights!$A$2:$R$6,11)*D5147)+VLOOKUP($B5147,weights!$A$2:$R$6,16)*EXP(VLOOKUP($B5147,weights!$A$2:$R$6,12)*E5147)+VLOOKUP($B5147,weights!$A$2:$R$6,17)*EXP(VLOOKUP($B5147,weights!$A$2:$R$6,13)*F5147)+VLOOKUP($B5147,weights!$A$2:$R$6,18)*EXP(VLOOKUP($B5147,weights!$A$2:$R$6,14)*G5147))</f>
        <v>6.7093791349885272</v>
      </c>
    </row>
    <row r="5148" spans="1:8" ht="12.75" x14ac:dyDescent="0.2">
      <c r="A5148">
        <f t="shared" si="0"/>
        <v>206</v>
      </c>
      <c r="B5148" t="str">
        <f t="shared" ref="B5148:C5148" si="5122">B5123</f>
        <v>pharmacy</v>
      </c>
      <c r="C5148">
        <f t="shared" si="5122"/>
        <v>1</v>
      </c>
      <c r="D5148">
        <f ca="1">OFFSET(walk!$A$2:$Y$402,TRUNC((ROW()-ROW($D$2))/COLUMNS(walk!$A$2:$Y$402)),MOD(ROW()-ROW($D$2),COLUMNS(walk!$A$2:$Y$402)),1,1)</f>
        <v>13</v>
      </c>
      <c r="E5148">
        <f ca="1">OFFSET(bike!$A$2:$Y$402,TRUNC((ROW()-ROW($E$2))/COLUMNS(bike!$A$2:$Y$402)),MOD(ROW()-ROW($E$2),COLUMNS(bike!$A$2:$Y$402)),1,1)</f>
        <v>5</v>
      </c>
      <c r="F5148">
        <f ca="1">OFFSET(transit!$A$2:$Y$402,TRUNC((ROW()-ROW($F$2))/COLUMNS(transit!$A$2:$Y$402)),MOD(ROW()-ROW($F$2),COLUMNS(transit!$A$2:$Y$402)),1,1)</f>
        <v>13</v>
      </c>
      <c r="G5148">
        <f ca="1">OFFSET(drive!$A$2:$Y$402,TRUNC((ROW()-ROW($G$2))/COLUMNS(drive!$A$2:$Y$402)),MOD(ROW()-ROW($G$2),COLUMNS(drive!$A$2:$Y$402)),1,1)</f>
        <v>3</v>
      </c>
      <c r="H5148" s="5">
        <f ca="1">(VLOOKUP($B5148,weights!$A$2:$R$6,4))*VLOOKUP($B5148,weights!$A$2:$R$6,6)^C5148*(VLOOKUP($B5148,weights!$A$2:$R$6,15)*EXP(VLOOKUP($B5148,weights!$A$2:$R$6,11)*D5148)+VLOOKUP($B5148,weights!$A$2:$R$6,16)*EXP(VLOOKUP($B5148,weights!$A$2:$R$6,12)*E5148)+VLOOKUP($B5148,weights!$A$2:$R$6,17)*EXP(VLOOKUP($B5148,weights!$A$2:$R$6,13)*F5148)+VLOOKUP($B5148,weights!$A$2:$R$6,18)*EXP(VLOOKUP($B5148,weights!$A$2:$R$6,14)*G5148))</f>
        <v>2.2558947774554161</v>
      </c>
    </row>
    <row r="5149" spans="1:8" ht="12.75" x14ac:dyDescent="0.2">
      <c r="A5149">
        <f t="shared" si="0"/>
        <v>206</v>
      </c>
      <c r="B5149" t="str">
        <f t="shared" ref="B5149:C5149" si="5123">B5124</f>
        <v>pharmacy</v>
      </c>
      <c r="C5149">
        <f t="shared" si="5123"/>
        <v>2</v>
      </c>
      <c r="D5149">
        <f ca="1">OFFSET(walk!$A$2:$Y$402,TRUNC((ROW()-ROW($D$2))/COLUMNS(walk!$A$2:$Y$402)),MOD(ROW()-ROW($D$2),COLUMNS(walk!$A$2:$Y$402)),1,1)</f>
        <v>13</v>
      </c>
      <c r="E5149">
        <f ca="1">OFFSET(bike!$A$2:$Y$402,TRUNC((ROW()-ROW($E$2))/COLUMNS(bike!$A$2:$Y$402)),MOD(ROW()-ROW($E$2),COLUMNS(bike!$A$2:$Y$402)),1,1)</f>
        <v>5</v>
      </c>
      <c r="F5149">
        <f ca="1">OFFSET(transit!$A$2:$Y$402,TRUNC((ROW()-ROW($F$2))/COLUMNS(transit!$A$2:$Y$402)),MOD(ROW()-ROW($F$2),COLUMNS(transit!$A$2:$Y$402)),1,1)</f>
        <v>13</v>
      </c>
      <c r="G5149">
        <f ca="1">OFFSET(drive!$A$2:$Y$402,TRUNC((ROW()-ROW($G$2))/COLUMNS(drive!$A$2:$Y$402)),MOD(ROW()-ROW($G$2),COLUMNS(drive!$A$2:$Y$402)),1,1)</f>
        <v>3</v>
      </c>
      <c r="H5149" s="5">
        <f ca="1">(VLOOKUP($B5149,weights!$A$2:$R$6,4))*VLOOKUP($B5149,weights!$A$2:$R$6,6)^C5149*(VLOOKUP($B5149,weights!$A$2:$R$6,15)*EXP(VLOOKUP($B5149,weights!$A$2:$R$6,11)*D5149)+VLOOKUP($B5149,weights!$A$2:$R$6,16)*EXP(VLOOKUP($B5149,weights!$A$2:$R$6,12)*E5149)+VLOOKUP($B5149,weights!$A$2:$R$6,17)*EXP(VLOOKUP($B5149,weights!$A$2:$R$6,13)*F5149)+VLOOKUP($B5149,weights!$A$2:$R$6,18)*EXP(VLOOKUP($B5149,weights!$A$2:$R$6,14)*G5149))</f>
        <v>1.086171559515571</v>
      </c>
    </row>
    <row r="5150" spans="1:8" ht="12.75" x14ac:dyDescent="0.2">
      <c r="A5150">
        <f t="shared" si="0"/>
        <v>206</v>
      </c>
      <c r="B5150" t="str">
        <f t="shared" ref="B5150:C5150" si="5124">B5125</f>
        <v>bank</v>
      </c>
      <c r="C5150">
        <f t="shared" si="5124"/>
        <v>0</v>
      </c>
      <c r="D5150">
        <f ca="1">OFFSET(walk!$A$2:$Y$402,TRUNC((ROW()-ROW($D$2))/COLUMNS(walk!$A$2:$Y$402)),MOD(ROW()-ROW($D$2),COLUMNS(walk!$A$2:$Y$402)),1,1)</f>
        <v>23</v>
      </c>
      <c r="E5150">
        <f ca="1">OFFSET(bike!$A$2:$Y$402,TRUNC((ROW()-ROW($E$2))/COLUMNS(bike!$A$2:$Y$402)),MOD(ROW()-ROW($E$2),COLUMNS(bike!$A$2:$Y$402)),1,1)</f>
        <v>9</v>
      </c>
      <c r="F5150">
        <f ca="1">OFFSET(transit!$A$2:$Y$402,TRUNC((ROW()-ROW($F$2))/COLUMNS(transit!$A$2:$Y$402)),MOD(ROW()-ROW($F$2),COLUMNS(transit!$A$2:$Y$402)),1,1)</f>
        <v>22</v>
      </c>
      <c r="G5150">
        <f ca="1">OFFSET(drive!$A$2:$Y$402,TRUNC((ROW()-ROW($G$2))/COLUMNS(drive!$A$2:$Y$402)),MOD(ROW()-ROW($G$2),COLUMNS(drive!$A$2:$Y$402)),1,1)</f>
        <v>6</v>
      </c>
      <c r="H5150" s="5">
        <f ca="1">(VLOOKUP($B5150,weights!$A$2:$R$6,4))*VLOOKUP($B5150,weights!$A$2:$R$6,6)^C5150*(VLOOKUP($B5150,weights!$A$2:$R$6,15)*EXP(VLOOKUP($B5150,weights!$A$2:$R$6,11)*D5150)+VLOOKUP($B5150,weights!$A$2:$R$6,16)*EXP(VLOOKUP($B5150,weights!$A$2:$R$6,12)*E5150)+VLOOKUP($B5150,weights!$A$2:$R$6,17)*EXP(VLOOKUP($B5150,weights!$A$2:$R$6,13)*F5150)+VLOOKUP($B5150,weights!$A$2:$R$6,18)*EXP(VLOOKUP($B5150,weights!$A$2:$R$6,14)*G5150))</f>
        <v>2.1524417004911678</v>
      </c>
    </row>
    <row r="5151" spans="1:8" ht="12.75" x14ac:dyDescent="0.2">
      <c r="A5151">
        <f t="shared" si="0"/>
        <v>206</v>
      </c>
      <c r="B5151" t="str">
        <f t="shared" ref="B5151:C5151" si="5125">B5126</f>
        <v>bank</v>
      </c>
      <c r="C5151">
        <f t="shared" si="5125"/>
        <v>1</v>
      </c>
      <c r="D5151">
        <f ca="1">OFFSET(walk!$A$2:$Y$402,TRUNC((ROW()-ROW($D$2))/COLUMNS(walk!$A$2:$Y$402)),MOD(ROW()-ROW($D$2),COLUMNS(walk!$A$2:$Y$402)),1,1)</f>
        <v>41</v>
      </c>
      <c r="E5151">
        <f ca="1">OFFSET(bike!$A$2:$Y$402,TRUNC((ROW()-ROW($E$2))/COLUMNS(bike!$A$2:$Y$402)),MOD(ROW()-ROW($E$2),COLUMNS(bike!$A$2:$Y$402)),1,1)</f>
        <v>13</v>
      </c>
      <c r="F5151">
        <f ca="1">OFFSET(transit!$A$2:$Y$402,TRUNC((ROW()-ROW($F$2))/COLUMNS(transit!$A$2:$Y$402)),MOD(ROW()-ROW($F$2),COLUMNS(transit!$A$2:$Y$402)),1,1)</f>
        <v>35</v>
      </c>
      <c r="G5151">
        <f ca="1">OFFSET(drive!$A$2:$Y$402,TRUNC((ROW()-ROW($G$2))/COLUMNS(drive!$A$2:$Y$402)),MOD(ROW()-ROW($G$2),COLUMNS(drive!$A$2:$Y$402)),1,1)</f>
        <v>7</v>
      </c>
      <c r="H5151" s="5">
        <f ca="1">(VLOOKUP($B5151,weights!$A$2:$R$6,4))*VLOOKUP($B5151,weights!$A$2:$R$6,6)^C5151*(VLOOKUP($B5151,weights!$A$2:$R$6,15)*EXP(VLOOKUP($B5151,weights!$A$2:$R$6,11)*D5151)+VLOOKUP($B5151,weights!$A$2:$R$6,16)*EXP(VLOOKUP($B5151,weights!$A$2:$R$6,12)*E5151)+VLOOKUP($B5151,weights!$A$2:$R$6,17)*EXP(VLOOKUP($B5151,weights!$A$2:$R$6,13)*F5151)+VLOOKUP($B5151,weights!$A$2:$R$6,18)*EXP(VLOOKUP($B5151,weights!$A$2:$R$6,14)*G5151))</f>
        <v>0.54598994257884792</v>
      </c>
    </row>
    <row r="5152" spans="1:8" ht="12.75" x14ac:dyDescent="0.2">
      <c r="A5152">
        <f t="shared" si="0"/>
        <v>207</v>
      </c>
      <c r="B5152" t="str">
        <f t="shared" ref="B5152:C5152" si="5126">B5127</f>
        <v>restaurant</v>
      </c>
      <c r="C5152">
        <f t="shared" si="5126"/>
        <v>0</v>
      </c>
      <c r="D5152">
        <f ca="1">OFFSET(walk!$A$2:$Y$402,TRUNC((ROW()-ROW($D$2))/COLUMNS(walk!$A$2:$Y$402)),MOD(ROW()-ROW($D$2),COLUMNS(walk!$A$2:$Y$402)),1,1)</f>
        <v>7</v>
      </c>
      <c r="E5152">
        <f ca="1">OFFSET(bike!$A$2:$Y$402,TRUNC((ROW()-ROW($E$2))/COLUMNS(bike!$A$2:$Y$402)),MOD(ROW()-ROW($E$2),COLUMNS(bike!$A$2:$Y$402)),1,1)</f>
        <v>2</v>
      </c>
      <c r="F5152">
        <f ca="1">OFFSET(transit!$A$2:$Y$402,TRUNC((ROW()-ROW($F$2))/COLUMNS(transit!$A$2:$Y$402)),MOD(ROW()-ROW($F$2),COLUMNS(transit!$A$2:$Y$402)),1,1)</f>
        <v>4</v>
      </c>
      <c r="G5152">
        <f ca="1">OFFSET(drive!$A$2:$Y$402,TRUNC((ROW()-ROW($G$2))/COLUMNS(drive!$A$2:$Y$402)),MOD(ROW()-ROW($G$2),COLUMNS(drive!$A$2:$Y$402)),1,1)</f>
        <v>2</v>
      </c>
      <c r="H5152" s="5">
        <f ca="1">(VLOOKUP($B5152,weights!$A$2:$R$6,4))*VLOOKUP($B5152,weights!$A$2:$R$6,6)^C5152*(VLOOKUP($B5152,weights!$A$2:$R$6,15)*EXP(VLOOKUP($B5152,weights!$A$2:$R$6,11)*D5152)+VLOOKUP($B5152,weights!$A$2:$R$6,16)*EXP(VLOOKUP($B5152,weights!$A$2:$R$6,12)*E5152)+VLOOKUP($B5152,weights!$A$2:$R$6,17)*EXP(VLOOKUP($B5152,weights!$A$2:$R$6,13)*F5152)+VLOOKUP($B5152,weights!$A$2:$R$6,18)*EXP(VLOOKUP($B5152,weights!$A$2:$R$6,14)*G5152))</f>
        <v>35.302719260522409</v>
      </c>
    </row>
    <row r="5153" spans="1:8" ht="12.75" x14ac:dyDescent="0.2">
      <c r="A5153">
        <f t="shared" si="0"/>
        <v>207</v>
      </c>
      <c r="B5153" t="str">
        <f t="shared" ref="B5153:C5153" si="5127">B5128</f>
        <v>restaurant</v>
      </c>
      <c r="C5153">
        <f t="shared" si="5127"/>
        <v>1</v>
      </c>
      <c r="D5153">
        <f ca="1">OFFSET(walk!$A$2:$Y$402,TRUNC((ROW()-ROW($D$2))/COLUMNS(walk!$A$2:$Y$402)),MOD(ROW()-ROW($D$2),COLUMNS(walk!$A$2:$Y$402)),1,1)</f>
        <v>8</v>
      </c>
      <c r="E5153">
        <f ca="1">OFFSET(bike!$A$2:$Y$402,TRUNC((ROW()-ROW($E$2))/COLUMNS(bike!$A$2:$Y$402)),MOD(ROW()-ROW($E$2),COLUMNS(bike!$A$2:$Y$402)),1,1)</f>
        <v>2</v>
      </c>
      <c r="F5153">
        <f ca="1">OFFSET(transit!$A$2:$Y$402,TRUNC((ROW()-ROW($F$2))/COLUMNS(transit!$A$2:$Y$402)),MOD(ROW()-ROW($F$2),COLUMNS(transit!$A$2:$Y$402)),1,1)</f>
        <v>5</v>
      </c>
      <c r="G5153">
        <f ca="1">OFFSET(drive!$A$2:$Y$402,TRUNC((ROW()-ROW($G$2))/COLUMNS(drive!$A$2:$Y$402)),MOD(ROW()-ROW($G$2),COLUMNS(drive!$A$2:$Y$402)),1,1)</f>
        <v>2</v>
      </c>
      <c r="H5153" s="5">
        <f ca="1">(VLOOKUP($B5153,weights!$A$2:$R$6,4))*VLOOKUP($B5153,weights!$A$2:$R$6,6)^C5153*(VLOOKUP($B5153,weights!$A$2:$R$6,15)*EXP(VLOOKUP($B5153,weights!$A$2:$R$6,11)*D5153)+VLOOKUP($B5153,weights!$A$2:$R$6,16)*EXP(VLOOKUP($B5153,weights!$A$2:$R$6,12)*E5153)+VLOOKUP($B5153,weights!$A$2:$R$6,17)*EXP(VLOOKUP($B5153,weights!$A$2:$R$6,13)*F5153)+VLOOKUP($B5153,weights!$A$2:$R$6,18)*EXP(VLOOKUP($B5153,weights!$A$2:$R$6,14)*G5153))</f>
        <v>29.748649662801078</v>
      </c>
    </row>
    <row r="5154" spans="1:8" ht="12.75" x14ac:dyDescent="0.2">
      <c r="A5154">
        <f t="shared" si="0"/>
        <v>207</v>
      </c>
      <c r="B5154" t="str">
        <f t="shared" ref="B5154:C5154" si="5128">B5129</f>
        <v>restaurant</v>
      </c>
      <c r="C5154">
        <f t="shared" si="5128"/>
        <v>2</v>
      </c>
      <c r="D5154">
        <f ca="1">OFFSET(walk!$A$2:$Y$402,TRUNC((ROW()-ROW($D$2))/COLUMNS(walk!$A$2:$Y$402)),MOD(ROW()-ROW($D$2),COLUMNS(walk!$A$2:$Y$402)),1,1)</f>
        <v>8</v>
      </c>
      <c r="E5154">
        <f ca="1">OFFSET(bike!$A$2:$Y$402,TRUNC((ROW()-ROW($E$2))/COLUMNS(bike!$A$2:$Y$402)),MOD(ROW()-ROW($E$2),COLUMNS(bike!$A$2:$Y$402)),1,1)</f>
        <v>2</v>
      </c>
      <c r="F5154">
        <f ca="1">OFFSET(transit!$A$2:$Y$402,TRUNC((ROW()-ROW($F$2))/COLUMNS(transit!$A$2:$Y$402)),MOD(ROW()-ROW($F$2),COLUMNS(transit!$A$2:$Y$402)),1,1)</f>
        <v>7</v>
      </c>
      <c r="G5154">
        <f ca="1">OFFSET(drive!$A$2:$Y$402,TRUNC((ROW()-ROW($G$2))/COLUMNS(drive!$A$2:$Y$402)),MOD(ROW()-ROW($G$2),COLUMNS(drive!$A$2:$Y$402)),1,1)</f>
        <v>3</v>
      </c>
      <c r="H5154" s="5">
        <f ca="1">(VLOOKUP($B5154,weights!$A$2:$R$6,4))*VLOOKUP($B5154,weights!$A$2:$R$6,6)^C5154*(VLOOKUP($B5154,weights!$A$2:$R$6,15)*EXP(VLOOKUP($B5154,weights!$A$2:$R$6,11)*D5154)+VLOOKUP($B5154,weights!$A$2:$R$6,16)*EXP(VLOOKUP($B5154,weights!$A$2:$R$6,12)*E5154)+VLOOKUP($B5154,weights!$A$2:$R$6,17)*EXP(VLOOKUP($B5154,weights!$A$2:$R$6,13)*F5154)+VLOOKUP($B5154,weights!$A$2:$R$6,18)*EXP(VLOOKUP($B5154,weights!$A$2:$R$6,14)*G5154))</f>
        <v>23.604071726600743</v>
      </c>
    </row>
    <row r="5155" spans="1:8" ht="12.75" x14ac:dyDescent="0.2">
      <c r="A5155">
        <f t="shared" si="0"/>
        <v>207</v>
      </c>
      <c r="B5155" t="str">
        <f t="shared" ref="B5155:C5155" si="5129">B5130</f>
        <v>restaurant</v>
      </c>
      <c r="C5155">
        <f t="shared" si="5129"/>
        <v>3</v>
      </c>
      <c r="D5155">
        <f ca="1">OFFSET(walk!$A$2:$Y$402,TRUNC((ROW()-ROW($D$2))/COLUMNS(walk!$A$2:$Y$402)),MOD(ROW()-ROW($D$2),COLUMNS(walk!$A$2:$Y$402)),1,1)</f>
        <v>9</v>
      </c>
      <c r="E5155">
        <f ca="1">OFFSET(bike!$A$2:$Y$402,TRUNC((ROW()-ROW($E$2))/COLUMNS(bike!$A$2:$Y$402)),MOD(ROW()-ROW($E$2),COLUMNS(bike!$A$2:$Y$402)),1,1)</f>
        <v>2</v>
      </c>
      <c r="F5155">
        <f ca="1">OFFSET(transit!$A$2:$Y$402,TRUNC((ROW()-ROW($F$2))/COLUMNS(transit!$A$2:$Y$402)),MOD(ROW()-ROW($F$2),COLUMNS(transit!$A$2:$Y$402)),1,1)</f>
        <v>7</v>
      </c>
      <c r="G5155">
        <f ca="1">OFFSET(drive!$A$2:$Y$402,TRUNC((ROW()-ROW($G$2))/COLUMNS(drive!$A$2:$Y$402)),MOD(ROW()-ROW($G$2),COLUMNS(drive!$A$2:$Y$402)),1,1)</f>
        <v>3</v>
      </c>
      <c r="H5155" s="5">
        <f ca="1">(VLOOKUP($B5155,weights!$A$2:$R$6,4))*VLOOKUP($B5155,weights!$A$2:$R$6,6)^C5155*(VLOOKUP($B5155,weights!$A$2:$R$6,15)*EXP(VLOOKUP($B5155,weights!$A$2:$R$6,11)*D5155)+VLOOKUP($B5155,weights!$A$2:$R$6,16)*EXP(VLOOKUP($B5155,weights!$A$2:$R$6,12)*E5155)+VLOOKUP($B5155,weights!$A$2:$R$6,17)*EXP(VLOOKUP($B5155,weights!$A$2:$R$6,13)*F5155)+VLOOKUP($B5155,weights!$A$2:$R$6,18)*EXP(VLOOKUP($B5155,weights!$A$2:$R$6,14)*G5155))</f>
        <v>20.669638355718423</v>
      </c>
    </row>
    <row r="5156" spans="1:8" ht="12.75" x14ac:dyDescent="0.2">
      <c r="A5156">
        <f t="shared" si="0"/>
        <v>207</v>
      </c>
      <c r="B5156" t="str">
        <f t="shared" ref="B5156:C5156" si="5130">B5131</f>
        <v>restaurant</v>
      </c>
      <c r="C5156">
        <f t="shared" si="5130"/>
        <v>4</v>
      </c>
      <c r="D5156">
        <f ca="1">OFFSET(walk!$A$2:$Y$402,TRUNC((ROW()-ROW($D$2))/COLUMNS(walk!$A$2:$Y$402)),MOD(ROW()-ROW($D$2),COLUMNS(walk!$A$2:$Y$402)),1,1)</f>
        <v>11</v>
      </c>
      <c r="E5156">
        <f ca="1">OFFSET(bike!$A$2:$Y$402,TRUNC((ROW()-ROW($E$2))/COLUMNS(bike!$A$2:$Y$402)),MOD(ROW()-ROW($E$2),COLUMNS(bike!$A$2:$Y$402)),1,1)</f>
        <v>3</v>
      </c>
      <c r="F5156">
        <f ca="1">OFFSET(transit!$A$2:$Y$402,TRUNC((ROW()-ROW($F$2))/COLUMNS(transit!$A$2:$Y$402)),MOD(ROW()-ROW($F$2),COLUMNS(transit!$A$2:$Y$402)),1,1)</f>
        <v>7</v>
      </c>
      <c r="G5156">
        <f ca="1">OFFSET(drive!$A$2:$Y$402,TRUNC((ROW()-ROW($G$2))/COLUMNS(drive!$A$2:$Y$402)),MOD(ROW()-ROW($G$2),COLUMNS(drive!$A$2:$Y$402)),1,1)</f>
        <v>3</v>
      </c>
      <c r="H5156" s="5">
        <f ca="1">(VLOOKUP($B5156,weights!$A$2:$R$6,4))*VLOOKUP($B5156,weights!$A$2:$R$6,6)^C5156*(VLOOKUP($B5156,weights!$A$2:$R$6,15)*EXP(VLOOKUP($B5156,weights!$A$2:$R$6,11)*D5156)+VLOOKUP($B5156,weights!$A$2:$R$6,16)*EXP(VLOOKUP($B5156,weights!$A$2:$R$6,12)*E5156)+VLOOKUP($B5156,weights!$A$2:$R$6,17)*EXP(VLOOKUP($B5156,weights!$A$2:$R$6,13)*F5156)+VLOOKUP($B5156,weights!$A$2:$R$6,18)*EXP(VLOOKUP($B5156,weights!$A$2:$R$6,14)*G5156))</f>
        <v>16.549378636511136</v>
      </c>
    </row>
    <row r="5157" spans="1:8" ht="12.75" x14ac:dyDescent="0.2">
      <c r="A5157">
        <f t="shared" si="0"/>
        <v>207</v>
      </c>
      <c r="B5157" t="str">
        <f t="shared" ref="B5157:C5157" si="5131">B5132</f>
        <v>restaurant</v>
      </c>
      <c r="C5157">
        <f t="shared" si="5131"/>
        <v>5</v>
      </c>
      <c r="D5157">
        <f ca="1">OFFSET(walk!$A$2:$Y$402,TRUNC((ROW()-ROW($D$2))/COLUMNS(walk!$A$2:$Y$402)),MOD(ROW()-ROW($D$2),COLUMNS(walk!$A$2:$Y$402)),1,1)</f>
        <v>11</v>
      </c>
      <c r="E5157">
        <f ca="1">OFFSET(bike!$A$2:$Y$402,TRUNC((ROW()-ROW($E$2))/COLUMNS(bike!$A$2:$Y$402)),MOD(ROW()-ROW($E$2),COLUMNS(bike!$A$2:$Y$402)),1,1)</f>
        <v>3</v>
      </c>
      <c r="F5157">
        <f ca="1">OFFSET(transit!$A$2:$Y$402,TRUNC((ROW()-ROW($F$2))/COLUMNS(transit!$A$2:$Y$402)),MOD(ROW()-ROW($F$2),COLUMNS(transit!$A$2:$Y$402)),1,1)</f>
        <v>7</v>
      </c>
      <c r="G5157">
        <f ca="1">OFFSET(drive!$A$2:$Y$402,TRUNC((ROW()-ROW($G$2))/COLUMNS(drive!$A$2:$Y$402)),MOD(ROW()-ROW($G$2),COLUMNS(drive!$A$2:$Y$402)),1,1)</f>
        <v>3</v>
      </c>
      <c r="H5157" s="5">
        <f ca="1">(VLOOKUP($B5157,weights!$A$2:$R$6,4))*VLOOKUP($B5157,weights!$A$2:$R$6,6)^C5157*(VLOOKUP($B5157,weights!$A$2:$R$6,15)*EXP(VLOOKUP($B5157,weights!$A$2:$R$6,11)*D5157)+VLOOKUP($B5157,weights!$A$2:$R$6,16)*EXP(VLOOKUP($B5157,weights!$A$2:$R$6,12)*E5157)+VLOOKUP($B5157,weights!$A$2:$R$6,17)*EXP(VLOOKUP($B5157,weights!$A$2:$R$6,13)*F5157)+VLOOKUP($B5157,weights!$A$2:$R$6,18)*EXP(VLOOKUP($B5157,weights!$A$2:$R$6,14)*G5157))</f>
        <v>14.833146777909977</v>
      </c>
    </row>
    <row r="5158" spans="1:8" ht="12.75" x14ac:dyDescent="0.2">
      <c r="A5158">
        <f t="shared" si="0"/>
        <v>207</v>
      </c>
      <c r="B5158" t="str">
        <f t="shared" ref="B5158:C5158" si="5132">B5133</f>
        <v>restaurant</v>
      </c>
      <c r="C5158">
        <f t="shared" si="5132"/>
        <v>6</v>
      </c>
      <c r="D5158">
        <f ca="1">OFFSET(walk!$A$2:$Y$402,TRUNC((ROW()-ROW($D$2))/COLUMNS(walk!$A$2:$Y$402)),MOD(ROW()-ROW($D$2),COLUMNS(walk!$A$2:$Y$402)),1,1)</f>
        <v>11</v>
      </c>
      <c r="E5158">
        <f ca="1">OFFSET(bike!$A$2:$Y$402,TRUNC((ROW()-ROW($E$2))/COLUMNS(bike!$A$2:$Y$402)),MOD(ROW()-ROW($E$2),COLUMNS(bike!$A$2:$Y$402)),1,1)</f>
        <v>4</v>
      </c>
      <c r="F5158">
        <f ca="1">OFFSET(transit!$A$2:$Y$402,TRUNC((ROW()-ROW($F$2))/COLUMNS(transit!$A$2:$Y$402)),MOD(ROW()-ROW($F$2),COLUMNS(transit!$A$2:$Y$402)),1,1)</f>
        <v>8</v>
      </c>
      <c r="G5158">
        <f ca="1">OFFSET(drive!$A$2:$Y$402,TRUNC((ROW()-ROW($G$2))/COLUMNS(drive!$A$2:$Y$402)),MOD(ROW()-ROW($G$2),COLUMNS(drive!$A$2:$Y$402)),1,1)</f>
        <v>3</v>
      </c>
      <c r="H5158" s="5">
        <f ca="1">(VLOOKUP($B5158,weights!$A$2:$R$6,4))*VLOOKUP($B5158,weights!$A$2:$R$6,6)^C5158*(VLOOKUP($B5158,weights!$A$2:$R$6,15)*EXP(VLOOKUP($B5158,weights!$A$2:$R$6,11)*D5158)+VLOOKUP($B5158,weights!$A$2:$R$6,16)*EXP(VLOOKUP($B5158,weights!$A$2:$R$6,12)*E5158)+VLOOKUP($B5158,weights!$A$2:$R$6,17)*EXP(VLOOKUP($B5158,weights!$A$2:$R$6,13)*F5158)+VLOOKUP($B5158,weights!$A$2:$R$6,18)*EXP(VLOOKUP($B5158,weights!$A$2:$R$6,14)*G5158))</f>
        <v>12.02472801049487</v>
      </c>
    </row>
    <row r="5159" spans="1:8" ht="12.75" x14ac:dyDescent="0.2">
      <c r="A5159">
        <f t="shared" si="0"/>
        <v>207</v>
      </c>
      <c r="B5159" t="str">
        <f t="shared" ref="B5159:C5159" si="5133">B5134</f>
        <v>restaurant</v>
      </c>
      <c r="C5159">
        <f t="shared" si="5133"/>
        <v>7</v>
      </c>
      <c r="D5159">
        <f ca="1">OFFSET(walk!$A$2:$Y$402,TRUNC((ROW()-ROW($D$2))/COLUMNS(walk!$A$2:$Y$402)),MOD(ROW()-ROW($D$2),COLUMNS(walk!$A$2:$Y$402)),1,1)</f>
        <v>13</v>
      </c>
      <c r="E5159">
        <f ca="1">OFFSET(bike!$A$2:$Y$402,TRUNC((ROW()-ROW($E$2))/COLUMNS(bike!$A$2:$Y$402)),MOD(ROW()-ROW($E$2),COLUMNS(bike!$A$2:$Y$402)),1,1)</f>
        <v>4</v>
      </c>
      <c r="F5159">
        <f ca="1">OFFSET(transit!$A$2:$Y$402,TRUNC((ROW()-ROW($F$2))/COLUMNS(transit!$A$2:$Y$402)),MOD(ROW()-ROW($F$2),COLUMNS(transit!$A$2:$Y$402)),1,1)</f>
        <v>8</v>
      </c>
      <c r="G5159">
        <f ca="1">OFFSET(drive!$A$2:$Y$402,TRUNC((ROW()-ROW($G$2))/COLUMNS(drive!$A$2:$Y$402)),MOD(ROW()-ROW($G$2),COLUMNS(drive!$A$2:$Y$402)),1,1)</f>
        <v>3</v>
      </c>
      <c r="H5159" s="5">
        <f ca="1">(VLOOKUP($B5159,weights!$A$2:$R$6,4))*VLOOKUP($B5159,weights!$A$2:$R$6,6)^C5159*(VLOOKUP($B5159,weights!$A$2:$R$6,15)*EXP(VLOOKUP($B5159,weights!$A$2:$R$6,11)*D5159)+VLOOKUP($B5159,weights!$A$2:$R$6,16)*EXP(VLOOKUP($B5159,weights!$A$2:$R$6,12)*E5159)+VLOOKUP($B5159,weights!$A$2:$R$6,17)*EXP(VLOOKUP($B5159,weights!$A$2:$R$6,13)*F5159)+VLOOKUP($B5159,weights!$A$2:$R$6,18)*EXP(VLOOKUP($B5159,weights!$A$2:$R$6,14)*G5159))</f>
        <v>10.492135664668748</v>
      </c>
    </row>
    <row r="5160" spans="1:8" ht="12.75" x14ac:dyDescent="0.2">
      <c r="A5160">
        <f t="shared" si="0"/>
        <v>207</v>
      </c>
      <c r="B5160" t="str">
        <f t="shared" ref="B5160:C5160" si="5134">B5135</f>
        <v>restaurant</v>
      </c>
      <c r="C5160">
        <f t="shared" si="5134"/>
        <v>8</v>
      </c>
      <c r="D5160">
        <f ca="1">OFFSET(walk!$A$2:$Y$402,TRUNC((ROW()-ROW($D$2))/COLUMNS(walk!$A$2:$Y$402)),MOD(ROW()-ROW($D$2),COLUMNS(walk!$A$2:$Y$402)),1,1)</f>
        <v>13</v>
      </c>
      <c r="E5160">
        <f ca="1">OFFSET(bike!$A$2:$Y$402,TRUNC((ROW()-ROW($E$2))/COLUMNS(bike!$A$2:$Y$402)),MOD(ROW()-ROW($E$2),COLUMNS(bike!$A$2:$Y$402)),1,1)</f>
        <v>4</v>
      </c>
      <c r="F5160">
        <f ca="1">OFFSET(transit!$A$2:$Y$402,TRUNC((ROW()-ROW($F$2))/COLUMNS(transit!$A$2:$Y$402)),MOD(ROW()-ROW($F$2),COLUMNS(transit!$A$2:$Y$402)),1,1)</f>
        <v>11</v>
      </c>
      <c r="G5160">
        <f ca="1">OFFSET(drive!$A$2:$Y$402,TRUNC((ROW()-ROW($G$2))/COLUMNS(drive!$A$2:$Y$402)),MOD(ROW()-ROW($G$2),COLUMNS(drive!$A$2:$Y$402)),1,1)</f>
        <v>3</v>
      </c>
      <c r="H5160" s="5">
        <f ca="1">(VLOOKUP($B5160,weights!$A$2:$R$6,4))*VLOOKUP($B5160,weights!$A$2:$R$6,6)^C5160*(VLOOKUP($B5160,weights!$A$2:$R$6,15)*EXP(VLOOKUP($B5160,weights!$A$2:$R$6,11)*D5160)+VLOOKUP($B5160,weights!$A$2:$R$6,16)*EXP(VLOOKUP($B5160,weights!$A$2:$R$6,12)*E5160)+VLOOKUP($B5160,weights!$A$2:$R$6,17)*EXP(VLOOKUP($B5160,weights!$A$2:$R$6,13)*F5160)+VLOOKUP($B5160,weights!$A$2:$R$6,18)*EXP(VLOOKUP($B5160,weights!$A$2:$R$6,14)*G5160))</f>
        <v>8.6651925429475742</v>
      </c>
    </row>
    <row r="5161" spans="1:8" ht="12.75" x14ac:dyDescent="0.2">
      <c r="A5161">
        <f t="shared" si="0"/>
        <v>207</v>
      </c>
      <c r="B5161" t="str">
        <f t="shared" ref="B5161:C5161" si="5135">B5136</f>
        <v>restaurant</v>
      </c>
      <c r="C5161">
        <f t="shared" si="5135"/>
        <v>9</v>
      </c>
      <c r="D5161">
        <f ca="1">OFFSET(walk!$A$2:$Y$402,TRUNC((ROW()-ROW($D$2))/COLUMNS(walk!$A$2:$Y$402)),MOD(ROW()-ROW($D$2),COLUMNS(walk!$A$2:$Y$402)),1,1)</f>
        <v>13</v>
      </c>
      <c r="E5161">
        <f ca="1">OFFSET(bike!$A$2:$Y$402,TRUNC((ROW()-ROW($E$2))/COLUMNS(bike!$A$2:$Y$402)),MOD(ROW()-ROW($E$2),COLUMNS(bike!$A$2:$Y$402)),1,1)</f>
        <v>4</v>
      </c>
      <c r="F5161">
        <f ca="1">OFFSET(transit!$A$2:$Y$402,TRUNC((ROW()-ROW($F$2))/COLUMNS(transit!$A$2:$Y$402)),MOD(ROW()-ROW($F$2),COLUMNS(transit!$A$2:$Y$402)),1,1)</f>
        <v>11</v>
      </c>
      <c r="G5161">
        <f ca="1">OFFSET(drive!$A$2:$Y$402,TRUNC((ROW()-ROW($G$2))/COLUMNS(drive!$A$2:$Y$402)),MOD(ROW()-ROW($G$2),COLUMNS(drive!$A$2:$Y$402)),1,1)</f>
        <v>4</v>
      </c>
      <c r="H5161" s="5">
        <f ca="1">(VLOOKUP($B5161,weights!$A$2:$R$6,4))*VLOOKUP($B5161,weights!$A$2:$R$6,6)^C5161*(VLOOKUP($B5161,weights!$A$2:$R$6,15)*EXP(VLOOKUP($B5161,weights!$A$2:$R$6,11)*D5161)+VLOOKUP($B5161,weights!$A$2:$R$6,16)*EXP(VLOOKUP($B5161,weights!$A$2:$R$6,12)*E5161)+VLOOKUP($B5161,weights!$A$2:$R$6,17)*EXP(VLOOKUP($B5161,weights!$A$2:$R$6,13)*F5161)+VLOOKUP($B5161,weights!$A$2:$R$6,18)*EXP(VLOOKUP($B5161,weights!$A$2:$R$6,14)*G5161))</f>
        <v>7.1941816265746228</v>
      </c>
    </row>
    <row r="5162" spans="1:8" ht="12.75" x14ac:dyDescent="0.2">
      <c r="A5162">
        <f t="shared" si="0"/>
        <v>207</v>
      </c>
      <c r="B5162" t="str">
        <f t="shared" ref="B5162:C5162" si="5136">B5137</f>
        <v>supermarket</v>
      </c>
      <c r="C5162">
        <f t="shared" si="5136"/>
        <v>0</v>
      </c>
      <c r="D5162">
        <f ca="1">OFFSET(walk!$A$2:$Y$402,TRUNC((ROW()-ROW($D$2))/COLUMNS(walk!$A$2:$Y$402)),MOD(ROW()-ROW($D$2),COLUMNS(walk!$A$2:$Y$402)),1,1)</f>
        <v>37</v>
      </c>
      <c r="E5162">
        <f ca="1">OFFSET(bike!$A$2:$Y$402,TRUNC((ROW()-ROW($E$2))/COLUMNS(bike!$A$2:$Y$402)),MOD(ROW()-ROW($E$2),COLUMNS(bike!$A$2:$Y$402)),1,1)</f>
        <v>15</v>
      </c>
      <c r="F5162">
        <f ca="1">OFFSET(transit!$A$2:$Y$402,TRUNC((ROW()-ROW($F$2))/COLUMNS(transit!$A$2:$Y$402)),MOD(ROW()-ROW($F$2),COLUMNS(transit!$A$2:$Y$402)),1,1)</f>
        <v>18</v>
      </c>
      <c r="G5162">
        <f ca="1">OFFSET(drive!$A$2:$Y$402,TRUNC((ROW()-ROW($G$2))/COLUMNS(drive!$A$2:$Y$402)),MOD(ROW()-ROW($G$2),COLUMNS(drive!$A$2:$Y$402)),1,1)</f>
        <v>8</v>
      </c>
      <c r="H5162" s="5">
        <f ca="1">(VLOOKUP($B5162,weights!$A$2:$R$6,4))*VLOOKUP($B5162,weights!$A$2:$R$6,6)^C5162*(VLOOKUP($B5162,weights!$A$2:$R$6,15)*EXP(VLOOKUP($B5162,weights!$A$2:$R$6,11)*D5162)+VLOOKUP($B5162,weights!$A$2:$R$6,16)*EXP(VLOOKUP($B5162,weights!$A$2:$R$6,12)*E5162)+VLOOKUP($B5162,weights!$A$2:$R$6,17)*EXP(VLOOKUP($B5162,weights!$A$2:$R$6,13)*F5162)+VLOOKUP($B5162,weights!$A$2:$R$6,18)*EXP(VLOOKUP($B5162,weights!$A$2:$R$6,14)*G5162))</f>
        <v>3.7000486059901969</v>
      </c>
    </row>
    <row r="5163" spans="1:8" ht="12.75" x14ac:dyDescent="0.2">
      <c r="A5163">
        <f t="shared" si="0"/>
        <v>207</v>
      </c>
      <c r="B5163" t="str">
        <f t="shared" ref="B5163:C5163" si="5137">B5138</f>
        <v>supermarket</v>
      </c>
      <c r="C5163">
        <f t="shared" si="5137"/>
        <v>1</v>
      </c>
      <c r="D5163">
        <f ca="1">OFFSET(walk!$A$2:$Y$402,TRUNC((ROW()-ROW($D$2))/COLUMNS(walk!$A$2:$Y$402)),MOD(ROW()-ROW($D$2),COLUMNS(walk!$A$2:$Y$402)),1,1)</f>
        <v>48</v>
      </c>
      <c r="E5163">
        <f ca="1">OFFSET(bike!$A$2:$Y$402,TRUNC((ROW()-ROW($E$2))/COLUMNS(bike!$A$2:$Y$402)),MOD(ROW()-ROW($E$2),COLUMNS(bike!$A$2:$Y$402)),1,1)</f>
        <v>16</v>
      </c>
      <c r="F5163">
        <f ca="1">OFFSET(transit!$A$2:$Y$402,TRUNC((ROW()-ROW($F$2))/COLUMNS(transit!$A$2:$Y$402)),MOD(ROW()-ROW($F$2),COLUMNS(transit!$A$2:$Y$402)),1,1)</f>
        <v>23</v>
      </c>
      <c r="G5163">
        <f ca="1">OFFSET(drive!$A$2:$Y$402,TRUNC((ROW()-ROW($G$2))/COLUMNS(drive!$A$2:$Y$402)),MOD(ROW()-ROW($G$2),COLUMNS(drive!$A$2:$Y$402)),1,1)</f>
        <v>9</v>
      </c>
      <c r="H5163" s="5">
        <f ca="1">(VLOOKUP($B5163,weights!$A$2:$R$6,4))*VLOOKUP($B5163,weights!$A$2:$R$6,6)^C5163*(VLOOKUP($B5163,weights!$A$2:$R$6,15)*EXP(VLOOKUP($B5163,weights!$A$2:$R$6,11)*D5163)+VLOOKUP($B5163,weights!$A$2:$R$6,16)*EXP(VLOOKUP($B5163,weights!$A$2:$R$6,12)*E5163)+VLOOKUP($B5163,weights!$A$2:$R$6,17)*EXP(VLOOKUP($B5163,weights!$A$2:$R$6,13)*F5163)+VLOOKUP($B5163,weights!$A$2:$R$6,18)*EXP(VLOOKUP($B5163,weights!$A$2:$R$6,14)*G5163))</f>
        <v>1.6601628893349873</v>
      </c>
    </row>
    <row r="5164" spans="1:8" ht="12.75" x14ac:dyDescent="0.2">
      <c r="A5164">
        <f t="shared" si="0"/>
        <v>207</v>
      </c>
      <c r="B5164" t="str">
        <f t="shared" ref="B5164:C5164" si="5138">B5139</f>
        <v>supermarket</v>
      </c>
      <c r="C5164">
        <f t="shared" si="5138"/>
        <v>2</v>
      </c>
      <c r="D5164">
        <f ca="1">OFFSET(walk!$A$2:$Y$402,TRUNC((ROW()-ROW($D$2))/COLUMNS(walk!$A$2:$Y$402)),MOD(ROW()-ROW($D$2),COLUMNS(walk!$A$2:$Y$402)),1,1)</f>
        <v>53</v>
      </c>
      <c r="E5164">
        <f ca="1">OFFSET(bike!$A$2:$Y$402,TRUNC((ROW()-ROW($E$2))/COLUMNS(bike!$A$2:$Y$402)),MOD(ROW()-ROW($E$2),COLUMNS(bike!$A$2:$Y$402)),1,1)</f>
        <v>17</v>
      </c>
      <c r="F5164">
        <f ca="1">OFFSET(transit!$A$2:$Y$402,TRUNC((ROW()-ROW($F$2))/COLUMNS(transit!$A$2:$Y$402)),MOD(ROW()-ROW($F$2),COLUMNS(transit!$A$2:$Y$402)),1,1)</f>
        <v>31</v>
      </c>
      <c r="G5164">
        <f ca="1">OFFSET(drive!$A$2:$Y$402,TRUNC((ROW()-ROW($G$2))/COLUMNS(drive!$A$2:$Y$402)),MOD(ROW()-ROW($G$2),COLUMNS(drive!$A$2:$Y$402)),1,1)</f>
        <v>12</v>
      </c>
      <c r="H5164" s="5">
        <f ca="1">(VLOOKUP($B5164,weights!$A$2:$R$6,4))*VLOOKUP($B5164,weights!$A$2:$R$6,6)^C5164*(VLOOKUP($B5164,weights!$A$2:$R$6,15)*EXP(VLOOKUP($B5164,weights!$A$2:$R$6,11)*D5164)+VLOOKUP($B5164,weights!$A$2:$R$6,16)*EXP(VLOOKUP($B5164,weights!$A$2:$R$6,12)*E5164)+VLOOKUP($B5164,weights!$A$2:$R$6,17)*EXP(VLOOKUP($B5164,weights!$A$2:$R$6,13)*F5164)+VLOOKUP($B5164,weights!$A$2:$R$6,18)*EXP(VLOOKUP($B5164,weights!$A$2:$R$6,14)*G5164))</f>
        <v>0.51046149021585829</v>
      </c>
    </row>
    <row r="5165" spans="1:8" ht="12.75" x14ac:dyDescent="0.2">
      <c r="A5165">
        <f t="shared" si="0"/>
        <v>207</v>
      </c>
      <c r="B5165" t="str">
        <f t="shared" ref="B5165:C5165" si="5139">B5140</f>
        <v>supermarket</v>
      </c>
      <c r="C5165">
        <f t="shared" si="5139"/>
        <v>3</v>
      </c>
      <c r="D5165">
        <f ca="1">OFFSET(walk!$A$2:$Y$402,TRUNC((ROW()-ROW($D$2))/COLUMNS(walk!$A$2:$Y$402)),MOD(ROW()-ROW($D$2),COLUMNS(walk!$A$2:$Y$402)),1,1)</f>
        <v>60</v>
      </c>
      <c r="E5165">
        <f ca="1">OFFSET(bike!$A$2:$Y$402,TRUNC((ROW()-ROW($E$2))/COLUMNS(bike!$A$2:$Y$402)),MOD(ROW()-ROW($E$2),COLUMNS(bike!$A$2:$Y$402)),1,1)</f>
        <v>21</v>
      </c>
      <c r="F5165">
        <f ca="1">OFFSET(transit!$A$2:$Y$402,TRUNC((ROW()-ROW($F$2))/COLUMNS(transit!$A$2:$Y$402)),MOD(ROW()-ROW($F$2),COLUMNS(transit!$A$2:$Y$402)),1,1)</f>
        <v>36</v>
      </c>
      <c r="G5165">
        <f ca="1">OFFSET(drive!$A$2:$Y$402,TRUNC((ROW()-ROW($G$2))/COLUMNS(drive!$A$2:$Y$402)),MOD(ROW()-ROW($G$2),COLUMNS(drive!$A$2:$Y$402)),1,1)</f>
        <v>14</v>
      </c>
      <c r="H5165" s="5">
        <f ca="1">(VLOOKUP($B5165,weights!$A$2:$R$6,4))*VLOOKUP($B5165,weights!$A$2:$R$6,6)^C5165*(VLOOKUP($B5165,weights!$A$2:$R$6,15)*EXP(VLOOKUP($B5165,weights!$A$2:$R$6,11)*D5165)+VLOOKUP($B5165,weights!$A$2:$R$6,16)*EXP(VLOOKUP($B5165,weights!$A$2:$R$6,12)*E5165)+VLOOKUP($B5165,weights!$A$2:$R$6,17)*EXP(VLOOKUP($B5165,weights!$A$2:$R$6,13)*F5165)+VLOOKUP($B5165,weights!$A$2:$R$6,18)*EXP(VLOOKUP($B5165,weights!$A$2:$R$6,14)*G5165))</f>
        <v>0.18952370188738182</v>
      </c>
    </row>
    <row r="5166" spans="1:8" ht="12.75" x14ac:dyDescent="0.2">
      <c r="A5166">
        <f t="shared" si="0"/>
        <v>207</v>
      </c>
      <c r="B5166" t="str">
        <f t="shared" ref="B5166:C5166" si="5140">B5141</f>
        <v>supermarket</v>
      </c>
      <c r="C5166">
        <f t="shared" si="5140"/>
        <v>4</v>
      </c>
      <c r="D5166">
        <f ca="1">OFFSET(walk!$A$2:$Y$402,TRUNC((ROW()-ROW($D$2))/COLUMNS(walk!$A$2:$Y$402)),MOD(ROW()-ROW($D$2),COLUMNS(walk!$A$2:$Y$402)),1,1)</f>
        <v>77</v>
      </c>
      <c r="E5166">
        <f ca="1">OFFSET(bike!$A$2:$Y$402,TRUNC((ROW()-ROW($E$2))/COLUMNS(bike!$A$2:$Y$402)),MOD(ROW()-ROW($E$2),COLUMNS(bike!$A$2:$Y$402)),1,1)</f>
        <v>24</v>
      </c>
      <c r="F5166">
        <f ca="1">OFFSET(transit!$A$2:$Y$402,TRUNC((ROW()-ROW($F$2))/COLUMNS(transit!$A$2:$Y$402)),MOD(ROW()-ROW($F$2),COLUMNS(transit!$A$2:$Y$402)),1,1)</f>
        <v>38</v>
      </c>
      <c r="G5166">
        <f ca="1">OFFSET(drive!$A$2:$Y$402,TRUNC((ROW()-ROW($G$2))/COLUMNS(drive!$A$2:$Y$402)),MOD(ROW()-ROW($G$2),COLUMNS(drive!$A$2:$Y$402)),1,1)</f>
        <v>14</v>
      </c>
      <c r="H5166" s="5">
        <f ca="1">(VLOOKUP($B5166,weights!$A$2:$R$6,4))*VLOOKUP($B5166,weights!$A$2:$R$6,6)^C5166*(VLOOKUP($B5166,weights!$A$2:$R$6,15)*EXP(VLOOKUP($B5166,weights!$A$2:$R$6,11)*D5166)+VLOOKUP($B5166,weights!$A$2:$R$6,16)*EXP(VLOOKUP($B5166,weights!$A$2:$R$6,12)*E5166)+VLOOKUP($B5166,weights!$A$2:$R$6,17)*EXP(VLOOKUP($B5166,weights!$A$2:$R$6,13)*F5166)+VLOOKUP($B5166,weights!$A$2:$R$6,18)*EXP(VLOOKUP($B5166,weights!$A$2:$R$6,14)*G5166))</f>
        <v>0.11042900054373007</v>
      </c>
    </row>
    <row r="5167" spans="1:8" ht="12.75" x14ac:dyDescent="0.2">
      <c r="A5167">
        <f t="shared" si="0"/>
        <v>207</v>
      </c>
      <c r="B5167" t="str">
        <f t="shared" ref="B5167:C5167" si="5141">B5142</f>
        <v>store</v>
      </c>
      <c r="C5167">
        <f t="shared" si="5141"/>
        <v>0</v>
      </c>
      <c r="D5167">
        <f ca="1">OFFSET(walk!$A$2:$Y$402,TRUNC((ROW()-ROW($D$2))/COLUMNS(walk!$A$2:$Y$402)),MOD(ROW()-ROW($D$2),COLUMNS(walk!$A$2:$Y$402)),1,1)</f>
        <v>6</v>
      </c>
      <c r="E5167">
        <f ca="1">OFFSET(bike!$A$2:$Y$402,TRUNC((ROW()-ROW($E$2))/COLUMNS(bike!$A$2:$Y$402)),MOD(ROW()-ROW($E$2),COLUMNS(bike!$A$2:$Y$402)),1,1)</f>
        <v>1</v>
      </c>
      <c r="F5167">
        <f ca="1">OFFSET(transit!$A$2:$Y$402,TRUNC((ROW()-ROW($F$2))/COLUMNS(transit!$A$2:$Y$402)),MOD(ROW()-ROW($F$2),COLUMNS(transit!$A$2:$Y$402)),1,1)</f>
        <v>4</v>
      </c>
      <c r="G5167">
        <f ca="1">OFFSET(drive!$A$2:$Y$402,TRUNC((ROW()-ROW($G$2))/COLUMNS(drive!$A$2:$Y$402)),MOD(ROW()-ROW($G$2),COLUMNS(drive!$A$2:$Y$402)),1,1)</f>
        <v>2</v>
      </c>
      <c r="H5167" s="5">
        <f ca="1">(VLOOKUP($B5167,weights!$A$2:$R$6,4))*VLOOKUP($B5167,weights!$A$2:$R$6,6)^C5167*(VLOOKUP($B5167,weights!$A$2:$R$6,15)*EXP(VLOOKUP($B5167,weights!$A$2:$R$6,11)*D5167)+VLOOKUP($B5167,weights!$A$2:$R$6,16)*EXP(VLOOKUP($B5167,weights!$A$2:$R$6,12)*E5167)+VLOOKUP($B5167,weights!$A$2:$R$6,17)*EXP(VLOOKUP($B5167,weights!$A$2:$R$6,13)*F5167)+VLOOKUP($B5167,weights!$A$2:$R$6,18)*EXP(VLOOKUP($B5167,weights!$A$2:$R$6,14)*G5167))</f>
        <v>18.597864092016152</v>
      </c>
    </row>
    <row r="5168" spans="1:8" ht="12.75" x14ac:dyDescent="0.2">
      <c r="A5168">
        <f t="shared" si="0"/>
        <v>207</v>
      </c>
      <c r="B5168" t="str">
        <f t="shared" ref="B5168:C5168" si="5142">B5143</f>
        <v>store</v>
      </c>
      <c r="C5168">
        <f t="shared" si="5142"/>
        <v>1</v>
      </c>
      <c r="D5168">
        <f ca="1">OFFSET(walk!$A$2:$Y$402,TRUNC((ROW()-ROW($D$2))/COLUMNS(walk!$A$2:$Y$402)),MOD(ROW()-ROW($D$2),COLUMNS(walk!$A$2:$Y$402)),1,1)</f>
        <v>7</v>
      </c>
      <c r="E5168">
        <f ca="1">OFFSET(bike!$A$2:$Y$402,TRUNC((ROW()-ROW($E$2))/COLUMNS(bike!$A$2:$Y$402)),MOD(ROW()-ROW($E$2),COLUMNS(bike!$A$2:$Y$402)),1,1)</f>
        <v>2</v>
      </c>
      <c r="F5168">
        <f ca="1">OFFSET(transit!$A$2:$Y$402,TRUNC((ROW()-ROW($F$2))/COLUMNS(transit!$A$2:$Y$402)),MOD(ROW()-ROW($F$2),COLUMNS(transit!$A$2:$Y$402)),1,1)</f>
        <v>7</v>
      </c>
      <c r="G5168">
        <f ca="1">OFFSET(drive!$A$2:$Y$402,TRUNC((ROW()-ROW($G$2))/COLUMNS(drive!$A$2:$Y$402)),MOD(ROW()-ROW($G$2),COLUMNS(drive!$A$2:$Y$402)),1,1)</f>
        <v>2</v>
      </c>
      <c r="H5168" s="5">
        <f ca="1">(VLOOKUP($B5168,weights!$A$2:$R$6,4))*VLOOKUP($B5168,weights!$A$2:$R$6,6)^C5168*(VLOOKUP($B5168,weights!$A$2:$R$6,15)*EXP(VLOOKUP($B5168,weights!$A$2:$R$6,11)*D5168)+VLOOKUP($B5168,weights!$A$2:$R$6,16)*EXP(VLOOKUP($B5168,weights!$A$2:$R$6,12)*E5168)+VLOOKUP($B5168,weights!$A$2:$R$6,17)*EXP(VLOOKUP($B5168,weights!$A$2:$R$6,13)*F5168)+VLOOKUP($B5168,weights!$A$2:$R$6,18)*EXP(VLOOKUP($B5168,weights!$A$2:$R$6,14)*G5168))</f>
        <v>9.230637960199946</v>
      </c>
    </row>
    <row r="5169" spans="1:8" ht="12.75" x14ac:dyDescent="0.2">
      <c r="A5169">
        <f t="shared" si="0"/>
        <v>207</v>
      </c>
      <c r="B5169" t="str">
        <f t="shared" ref="B5169:C5169" si="5143">B5144</f>
        <v>store</v>
      </c>
      <c r="C5169">
        <f t="shared" si="5143"/>
        <v>2</v>
      </c>
      <c r="D5169">
        <f ca="1">OFFSET(walk!$A$2:$Y$402,TRUNC((ROW()-ROW($D$2))/COLUMNS(walk!$A$2:$Y$402)),MOD(ROW()-ROW($D$2),COLUMNS(walk!$A$2:$Y$402)),1,1)</f>
        <v>13</v>
      </c>
      <c r="E5169">
        <f ca="1">OFFSET(bike!$A$2:$Y$402,TRUNC((ROW()-ROW($E$2))/COLUMNS(bike!$A$2:$Y$402)),MOD(ROW()-ROW($E$2),COLUMNS(bike!$A$2:$Y$402)),1,1)</f>
        <v>4</v>
      </c>
      <c r="F5169">
        <f ca="1">OFFSET(transit!$A$2:$Y$402,TRUNC((ROW()-ROW($F$2))/COLUMNS(transit!$A$2:$Y$402)),MOD(ROW()-ROW($F$2),COLUMNS(transit!$A$2:$Y$402)),1,1)</f>
        <v>7</v>
      </c>
      <c r="G5169">
        <f ca="1">OFFSET(drive!$A$2:$Y$402,TRUNC((ROW()-ROW($G$2))/COLUMNS(drive!$A$2:$Y$402)),MOD(ROW()-ROW($G$2),COLUMNS(drive!$A$2:$Y$402)),1,1)</f>
        <v>3</v>
      </c>
      <c r="H5169" s="5">
        <f ca="1">(VLOOKUP($B5169,weights!$A$2:$R$6,4))*VLOOKUP($B5169,weights!$A$2:$R$6,6)^C5169*(VLOOKUP($B5169,weights!$A$2:$R$6,15)*EXP(VLOOKUP($B5169,weights!$A$2:$R$6,11)*D5169)+VLOOKUP($B5169,weights!$A$2:$R$6,16)*EXP(VLOOKUP($B5169,weights!$A$2:$R$6,12)*E5169)+VLOOKUP($B5169,weights!$A$2:$R$6,17)*EXP(VLOOKUP($B5169,weights!$A$2:$R$6,13)*F5169)+VLOOKUP($B5169,weights!$A$2:$R$6,18)*EXP(VLOOKUP($B5169,weights!$A$2:$R$6,14)*G5169))</f>
        <v>3.6667243186419367</v>
      </c>
    </row>
    <row r="5170" spans="1:8" ht="12.75" x14ac:dyDescent="0.2">
      <c r="A5170">
        <f t="shared" si="0"/>
        <v>207</v>
      </c>
      <c r="B5170" t="str">
        <f t="shared" ref="B5170:C5170" si="5144">B5145</f>
        <v>store</v>
      </c>
      <c r="C5170">
        <f t="shared" si="5144"/>
        <v>3</v>
      </c>
      <c r="D5170">
        <f ca="1">OFFSET(walk!$A$2:$Y$402,TRUNC((ROW()-ROW($D$2))/COLUMNS(walk!$A$2:$Y$402)),MOD(ROW()-ROW($D$2),COLUMNS(walk!$A$2:$Y$402)),1,1)</f>
        <v>14</v>
      </c>
      <c r="E5170">
        <f ca="1">OFFSET(bike!$A$2:$Y$402,TRUNC((ROW()-ROW($E$2))/COLUMNS(bike!$A$2:$Y$402)),MOD(ROW()-ROW($E$2),COLUMNS(bike!$A$2:$Y$402)),1,1)</f>
        <v>4</v>
      </c>
      <c r="F5170">
        <f ca="1">OFFSET(transit!$A$2:$Y$402,TRUNC((ROW()-ROW($F$2))/COLUMNS(transit!$A$2:$Y$402)),MOD(ROW()-ROW($F$2),COLUMNS(transit!$A$2:$Y$402)),1,1)</f>
        <v>7</v>
      </c>
      <c r="G5170">
        <f ca="1">OFFSET(drive!$A$2:$Y$402,TRUNC((ROW()-ROW($G$2))/COLUMNS(drive!$A$2:$Y$402)),MOD(ROW()-ROW($G$2),COLUMNS(drive!$A$2:$Y$402)),1,1)</f>
        <v>3</v>
      </c>
      <c r="H5170" s="5">
        <f ca="1">(VLOOKUP($B5170,weights!$A$2:$R$6,4))*VLOOKUP($B5170,weights!$A$2:$R$6,6)^C5170*(VLOOKUP($B5170,weights!$A$2:$R$6,15)*EXP(VLOOKUP($B5170,weights!$A$2:$R$6,11)*D5170)+VLOOKUP($B5170,weights!$A$2:$R$6,16)*EXP(VLOOKUP($B5170,weights!$A$2:$R$6,12)*E5170)+VLOOKUP($B5170,weights!$A$2:$R$6,17)*EXP(VLOOKUP($B5170,weights!$A$2:$R$6,13)*F5170)+VLOOKUP($B5170,weights!$A$2:$R$6,18)*EXP(VLOOKUP($B5170,weights!$A$2:$R$6,14)*G5170))</f>
        <v>2.4633575726168941</v>
      </c>
    </row>
    <row r="5171" spans="1:8" ht="12.75" x14ac:dyDescent="0.2">
      <c r="A5171">
        <f t="shared" si="0"/>
        <v>207</v>
      </c>
      <c r="B5171" t="str">
        <f t="shared" ref="B5171:C5171" si="5145">B5146</f>
        <v>store</v>
      </c>
      <c r="C5171">
        <f t="shared" si="5145"/>
        <v>4</v>
      </c>
      <c r="D5171">
        <f ca="1">OFFSET(walk!$A$2:$Y$402,TRUNC((ROW()-ROW($D$2))/COLUMNS(walk!$A$2:$Y$402)),MOD(ROW()-ROW($D$2),COLUMNS(walk!$A$2:$Y$402)),1,1)</f>
        <v>14</v>
      </c>
      <c r="E5171">
        <f ca="1">OFFSET(bike!$A$2:$Y$402,TRUNC((ROW()-ROW($E$2))/COLUMNS(bike!$A$2:$Y$402)),MOD(ROW()-ROW($E$2),COLUMNS(bike!$A$2:$Y$402)),1,1)</f>
        <v>4</v>
      </c>
      <c r="F5171">
        <f ca="1">OFFSET(transit!$A$2:$Y$402,TRUNC((ROW()-ROW($F$2))/COLUMNS(transit!$A$2:$Y$402)),MOD(ROW()-ROW($F$2),COLUMNS(transit!$A$2:$Y$402)),1,1)</f>
        <v>7</v>
      </c>
      <c r="G5171">
        <f ca="1">OFFSET(drive!$A$2:$Y$402,TRUNC((ROW()-ROW($G$2))/COLUMNS(drive!$A$2:$Y$402)),MOD(ROW()-ROW($G$2),COLUMNS(drive!$A$2:$Y$402)),1,1)</f>
        <v>3</v>
      </c>
      <c r="H5171" s="5">
        <f ca="1">(VLOOKUP($B5171,weights!$A$2:$R$6,4))*VLOOKUP($B5171,weights!$A$2:$R$6,6)^C5171*(VLOOKUP($B5171,weights!$A$2:$R$6,15)*EXP(VLOOKUP($B5171,weights!$A$2:$R$6,11)*D5171)+VLOOKUP($B5171,weights!$A$2:$R$6,16)*EXP(VLOOKUP($B5171,weights!$A$2:$R$6,12)*E5171)+VLOOKUP($B5171,weights!$A$2:$R$6,17)*EXP(VLOOKUP($B5171,weights!$A$2:$R$6,13)*F5171)+VLOOKUP($B5171,weights!$A$2:$R$6,18)*EXP(VLOOKUP($B5171,weights!$A$2:$R$6,14)*G5171))</f>
        <v>1.6613341768811616</v>
      </c>
    </row>
    <row r="5172" spans="1:8" ht="12.75" x14ac:dyDescent="0.2">
      <c r="A5172">
        <f t="shared" si="0"/>
        <v>207</v>
      </c>
      <c r="B5172" t="str">
        <f t="shared" ref="B5172:C5172" si="5146">B5147</f>
        <v>pharmacy</v>
      </c>
      <c r="C5172">
        <f t="shared" si="5146"/>
        <v>0</v>
      </c>
      <c r="D5172">
        <f ca="1">OFFSET(walk!$A$2:$Y$402,TRUNC((ROW()-ROW($D$2))/COLUMNS(walk!$A$2:$Y$402)),MOD(ROW()-ROW($D$2),COLUMNS(walk!$A$2:$Y$402)),1,1)</f>
        <v>11</v>
      </c>
      <c r="E5172">
        <f ca="1">OFFSET(bike!$A$2:$Y$402,TRUNC((ROW()-ROW($E$2))/COLUMNS(bike!$A$2:$Y$402)),MOD(ROW()-ROW($E$2),COLUMNS(bike!$A$2:$Y$402)),1,1)</f>
        <v>3</v>
      </c>
      <c r="F5172">
        <f ca="1">OFFSET(transit!$A$2:$Y$402,TRUNC((ROW()-ROW($F$2))/COLUMNS(transit!$A$2:$Y$402)),MOD(ROW()-ROW($F$2),COLUMNS(transit!$A$2:$Y$402)),1,1)</f>
        <v>11</v>
      </c>
      <c r="G5172">
        <f ca="1">OFFSET(drive!$A$2:$Y$402,TRUNC((ROW()-ROW($G$2))/COLUMNS(drive!$A$2:$Y$402)),MOD(ROW()-ROW($G$2),COLUMNS(drive!$A$2:$Y$402)),1,1)</f>
        <v>2</v>
      </c>
      <c r="H5172" s="5">
        <f ca="1">(VLOOKUP($B5172,weights!$A$2:$R$6,4))*VLOOKUP($B5172,weights!$A$2:$R$6,6)^C5172*(VLOOKUP($B5172,weights!$A$2:$R$6,15)*EXP(VLOOKUP($B5172,weights!$A$2:$R$6,11)*D5172)+VLOOKUP($B5172,weights!$A$2:$R$6,16)*EXP(VLOOKUP($B5172,weights!$A$2:$R$6,12)*E5172)+VLOOKUP($B5172,weights!$A$2:$R$6,17)*EXP(VLOOKUP($B5172,weights!$A$2:$R$6,13)*F5172)+VLOOKUP($B5172,weights!$A$2:$R$6,18)*EXP(VLOOKUP($B5172,weights!$A$2:$R$6,14)*G5172))</f>
        <v>6.7093791349885272</v>
      </c>
    </row>
    <row r="5173" spans="1:8" ht="12.75" x14ac:dyDescent="0.2">
      <c r="A5173">
        <f t="shared" si="0"/>
        <v>207</v>
      </c>
      <c r="B5173" t="str">
        <f t="shared" ref="B5173:C5173" si="5147">B5148</f>
        <v>pharmacy</v>
      </c>
      <c r="C5173">
        <f t="shared" si="5147"/>
        <v>1</v>
      </c>
      <c r="D5173">
        <f ca="1">OFFSET(walk!$A$2:$Y$402,TRUNC((ROW()-ROW($D$2))/COLUMNS(walk!$A$2:$Y$402)),MOD(ROW()-ROW($D$2),COLUMNS(walk!$A$2:$Y$402)),1,1)</f>
        <v>13</v>
      </c>
      <c r="E5173">
        <f ca="1">OFFSET(bike!$A$2:$Y$402,TRUNC((ROW()-ROW($E$2))/COLUMNS(bike!$A$2:$Y$402)),MOD(ROW()-ROW($E$2),COLUMNS(bike!$A$2:$Y$402)),1,1)</f>
        <v>5</v>
      </c>
      <c r="F5173">
        <f ca="1">OFFSET(transit!$A$2:$Y$402,TRUNC((ROW()-ROW($F$2))/COLUMNS(transit!$A$2:$Y$402)),MOD(ROW()-ROW($F$2),COLUMNS(transit!$A$2:$Y$402)),1,1)</f>
        <v>13</v>
      </c>
      <c r="G5173">
        <f ca="1">OFFSET(drive!$A$2:$Y$402,TRUNC((ROW()-ROW($G$2))/COLUMNS(drive!$A$2:$Y$402)),MOD(ROW()-ROW($G$2),COLUMNS(drive!$A$2:$Y$402)),1,1)</f>
        <v>3</v>
      </c>
      <c r="H5173" s="5">
        <f ca="1">(VLOOKUP($B5173,weights!$A$2:$R$6,4))*VLOOKUP($B5173,weights!$A$2:$R$6,6)^C5173*(VLOOKUP($B5173,weights!$A$2:$R$6,15)*EXP(VLOOKUP($B5173,weights!$A$2:$R$6,11)*D5173)+VLOOKUP($B5173,weights!$A$2:$R$6,16)*EXP(VLOOKUP($B5173,weights!$A$2:$R$6,12)*E5173)+VLOOKUP($B5173,weights!$A$2:$R$6,17)*EXP(VLOOKUP($B5173,weights!$A$2:$R$6,13)*F5173)+VLOOKUP($B5173,weights!$A$2:$R$6,18)*EXP(VLOOKUP($B5173,weights!$A$2:$R$6,14)*G5173))</f>
        <v>2.2558947774554161</v>
      </c>
    </row>
    <row r="5174" spans="1:8" ht="12.75" x14ac:dyDescent="0.2">
      <c r="A5174">
        <f t="shared" si="0"/>
        <v>207</v>
      </c>
      <c r="B5174" t="str">
        <f t="shared" ref="B5174:C5174" si="5148">B5149</f>
        <v>pharmacy</v>
      </c>
      <c r="C5174">
        <f t="shared" si="5148"/>
        <v>2</v>
      </c>
      <c r="D5174">
        <f ca="1">OFFSET(walk!$A$2:$Y$402,TRUNC((ROW()-ROW($D$2))/COLUMNS(walk!$A$2:$Y$402)),MOD(ROW()-ROW($D$2),COLUMNS(walk!$A$2:$Y$402)),1,1)</f>
        <v>13</v>
      </c>
      <c r="E5174">
        <f ca="1">OFFSET(bike!$A$2:$Y$402,TRUNC((ROW()-ROW($E$2))/COLUMNS(bike!$A$2:$Y$402)),MOD(ROW()-ROW($E$2),COLUMNS(bike!$A$2:$Y$402)),1,1)</f>
        <v>5</v>
      </c>
      <c r="F5174">
        <f ca="1">OFFSET(transit!$A$2:$Y$402,TRUNC((ROW()-ROW($F$2))/COLUMNS(transit!$A$2:$Y$402)),MOD(ROW()-ROW($F$2),COLUMNS(transit!$A$2:$Y$402)),1,1)</f>
        <v>13</v>
      </c>
      <c r="G5174">
        <f ca="1">OFFSET(drive!$A$2:$Y$402,TRUNC((ROW()-ROW($G$2))/COLUMNS(drive!$A$2:$Y$402)),MOD(ROW()-ROW($G$2),COLUMNS(drive!$A$2:$Y$402)),1,1)</f>
        <v>3</v>
      </c>
      <c r="H5174" s="5">
        <f ca="1">(VLOOKUP($B5174,weights!$A$2:$R$6,4))*VLOOKUP($B5174,weights!$A$2:$R$6,6)^C5174*(VLOOKUP($B5174,weights!$A$2:$R$6,15)*EXP(VLOOKUP($B5174,weights!$A$2:$R$6,11)*D5174)+VLOOKUP($B5174,weights!$A$2:$R$6,16)*EXP(VLOOKUP($B5174,weights!$A$2:$R$6,12)*E5174)+VLOOKUP($B5174,weights!$A$2:$R$6,17)*EXP(VLOOKUP($B5174,weights!$A$2:$R$6,13)*F5174)+VLOOKUP($B5174,weights!$A$2:$R$6,18)*EXP(VLOOKUP($B5174,weights!$A$2:$R$6,14)*G5174))</f>
        <v>1.086171559515571</v>
      </c>
    </row>
    <row r="5175" spans="1:8" ht="12.75" x14ac:dyDescent="0.2">
      <c r="A5175">
        <f t="shared" si="0"/>
        <v>207</v>
      </c>
      <c r="B5175" t="str">
        <f t="shared" ref="B5175:C5175" si="5149">B5150</f>
        <v>bank</v>
      </c>
      <c r="C5175">
        <f t="shared" si="5149"/>
        <v>0</v>
      </c>
      <c r="D5175">
        <f ca="1">OFFSET(walk!$A$2:$Y$402,TRUNC((ROW()-ROW($D$2))/COLUMNS(walk!$A$2:$Y$402)),MOD(ROW()-ROW($D$2),COLUMNS(walk!$A$2:$Y$402)),1,1)</f>
        <v>22</v>
      </c>
      <c r="E5175">
        <f ca="1">OFFSET(bike!$A$2:$Y$402,TRUNC((ROW()-ROW($E$2))/COLUMNS(bike!$A$2:$Y$402)),MOD(ROW()-ROW($E$2),COLUMNS(bike!$A$2:$Y$402)),1,1)</f>
        <v>9</v>
      </c>
      <c r="F5175">
        <f ca="1">OFFSET(transit!$A$2:$Y$402,TRUNC((ROW()-ROW($F$2))/COLUMNS(transit!$A$2:$Y$402)),MOD(ROW()-ROW($F$2),COLUMNS(transit!$A$2:$Y$402)),1,1)</f>
        <v>21</v>
      </c>
      <c r="G5175">
        <f ca="1">OFFSET(drive!$A$2:$Y$402,TRUNC((ROW()-ROW($G$2))/COLUMNS(drive!$A$2:$Y$402)),MOD(ROW()-ROW($G$2),COLUMNS(drive!$A$2:$Y$402)),1,1)</f>
        <v>6</v>
      </c>
      <c r="H5175" s="5">
        <f ca="1">(VLOOKUP($B5175,weights!$A$2:$R$6,4))*VLOOKUP($B5175,weights!$A$2:$R$6,6)^C5175*(VLOOKUP($B5175,weights!$A$2:$R$6,15)*EXP(VLOOKUP($B5175,weights!$A$2:$R$6,11)*D5175)+VLOOKUP($B5175,weights!$A$2:$R$6,16)*EXP(VLOOKUP($B5175,weights!$A$2:$R$6,12)*E5175)+VLOOKUP($B5175,weights!$A$2:$R$6,17)*EXP(VLOOKUP($B5175,weights!$A$2:$R$6,13)*F5175)+VLOOKUP($B5175,weights!$A$2:$R$6,18)*EXP(VLOOKUP($B5175,weights!$A$2:$R$6,14)*G5175))</f>
        <v>2.1785512444193356</v>
      </c>
    </row>
    <row r="5176" spans="1:8" ht="12.75" x14ac:dyDescent="0.2">
      <c r="A5176">
        <f t="shared" si="0"/>
        <v>207</v>
      </c>
      <c r="B5176" t="str">
        <f t="shared" ref="B5176:C5176" si="5150">B5151</f>
        <v>bank</v>
      </c>
      <c r="C5176">
        <f t="shared" si="5150"/>
        <v>1</v>
      </c>
      <c r="D5176">
        <f ca="1">OFFSET(walk!$A$2:$Y$402,TRUNC((ROW()-ROW($D$2))/COLUMNS(walk!$A$2:$Y$402)),MOD(ROW()-ROW($D$2),COLUMNS(walk!$A$2:$Y$402)),1,1)</f>
        <v>41</v>
      </c>
      <c r="E5176">
        <f ca="1">OFFSET(bike!$A$2:$Y$402,TRUNC((ROW()-ROW($E$2))/COLUMNS(bike!$A$2:$Y$402)),MOD(ROW()-ROW($E$2),COLUMNS(bike!$A$2:$Y$402)),1,1)</f>
        <v>13</v>
      </c>
      <c r="F5176">
        <f ca="1">OFFSET(transit!$A$2:$Y$402,TRUNC((ROW()-ROW($F$2))/COLUMNS(transit!$A$2:$Y$402)),MOD(ROW()-ROW($F$2),COLUMNS(transit!$A$2:$Y$402)),1,1)</f>
        <v>34</v>
      </c>
      <c r="G5176">
        <f ca="1">OFFSET(drive!$A$2:$Y$402,TRUNC((ROW()-ROW($G$2))/COLUMNS(drive!$A$2:$Y$402)),MOD(ROW()-ROW($G$2),COLUMNS(drive!$A$2:$Y$402)),1,1)</f>
        <v>7</v>
      </c>
      <c r="H5176" s="5">
        <f ca="1">(VLOOKUP($B5176,weights!$A$2:$R$6,4))*VLOOKUP($B5176,weights!$A$2:$R$6,6)^C5176*(VLOOKUP($B5176,weights!$A$2:$R$6,15)*EXP(VLOOKUP($B5176,weights!$A$2:$R$6,11)*D5176)+VLOOKUP($B5176,weights!$A$2:$R$6,16)*EXP(VLOOKUP($B5176,weights!$A$2:$R$6,12)*E5176)+VLOOKUP($B5176,weights!$A$2:$R$6,17)*EXP(VLOOKUP($B5176,weights!$A$2:$R$6,13)*F5176)+VLOOKUP($B5176,weights!$A$2:$R$6,18)*EXP(VLOOKUP($B5176,weights!$A$2:$R$6,14)*G5176))</f>
        <v>0.54638658957936803</v>
      </c>
    </row>
    <row r="5177" spans="1:8" ht="12.75" x14ac:dyDescent="0.2">
      <c r="A5177">
        <f t="shared" si="0"/>
        <v>208</v>
      </c>
      <c r="B5177" t="str">
        <f t="shared" ref="B5177:C5177" si="5151">B5152</f>
        <v>restaurant</v>
      </c>
      <c r="C5177">
        <f t="shared" si="5151"/>
        <v>0</v>
      </c>
      <c r="D5177">
        <f ca="1">OFFSET(walk!$A$2:$Y$402,TRUNC((ROW()-ROW($D$2))/COLUMNS(walk!$A$2:$Y$402)),MOD(ROW()-ROW($D$2),COLUMNS(walk!$A$2:$Y$402)),1,1)</f>
        <v>8</v>
      </c>
      <c r="E5177">
        <f ca="1">OFFSET(bike!$A$2:$Y$402,TRUNC((ROW()-ROW($E$2))/COLUMNS(bike!$A$2:$Y$402)),MOD(ROW()-ROW($E$2),COLUMNS(bike!$A$2:$Y$402)),1,1)</f>
        <v>2</v>
      </c>
      <c r="F5177">
        <f ca="1">OFFSET(transit!$A$2:$Y$402,TRUNC((ROW()-ROW($F$2))/COLUMNS(transit!$A$2:$Y$402)),MOD(ROW()-ROW($F$2),COLUMNS(transit!$A$2:$Y$402)),1,1)</f>
        <v>4</v>
      </c>
      <c r="G5177">
        <f ca="1">OFFSET(drive!$A$2:$Y$402,TRUNC((ROW()-ROW($G$2))/COLUMNS(drive!$A$2:$Y$402)),MOD(ROW()-ROW($G$2),COLUMNS(drive!$A$2:$Y$402)),1,1)</f>
        <v>2</v>
      </c>
      <c r="H5177" s="5">
        <f ca="1">(VLOOKUP($B5177,weights!$A$2:$R$6,4))*VLOOKUP($B5177,weights!$A$2:$R$6,6)^C5177*(VLOOKUP($B5177,weights!$A$2:$R$6,15)*EXP(VLOOKUP($B5177,weights!$A$2:$R$6,11)*D5177)+VLOOKUP($B5177,weights!$A$2:$R$6,16)*EXP(VLOOKUP($B5177,weights!$A$2:$R$6,12)*E5177)+VLOOKUP($B5177,weights!$A$2:$R$6,17)*EXP(VLOOKUP($B5177,weights!$A$2:$R$6,13)*F5177)+VLOOKUP($B5177,weights!$A$2:$R$6,18)*EXP(VLOOKUP($B5177,weights!$A$2:$R$6,14)*G5177))</f>
        <v>34.454687417693989</v>
      </c>
    </row>
    <row r="5178" spans="1:8" ht="12.75" x14ac:dyDescent="0.2">
      <c r="A5178">
        <f t="shared" si="0"/>
        <v>208</v>
      </c>
      <c r="B5178" t="str">
        <f t="shared" ref="B5178:C5178" si="5152">B5153</f>
        <v>restaurant</v>
      </c>
      <c r="C5178">
        <f t="shared" si="5152"/>
        <v>1</v>
      </c>
      <c r="D5178">
        <f ca="1">OFFSET(walk!$A$2:$Y$402,TRUNC((ROW()-ROW($D$2))/COLUMNS(walk!$A$2:$Y$402)),MOD(ROW()-ROW($D$2),COLUMNS(walk!$A$2:$Y$402)),1,1)</f>
        <v>8</v>
      </c>
      <c r="E5178">
        <f ca="1">OFFSET(bike!$A$2:$Y$402,TRUNC((ROW()-ROW($E$2))/COLUMNS(bike!$A$2:$Y$402)),MOD(ROW()-ROW($E$2),COLUMNS(bike!$A$2:$Y$402)),1,1)</f>
        <v>2</v>
      </c>
      <c r="F5178">
        <f ca="1">OFFSET(transit!$A$2:$Y$402,TRUNC((ROW()-ROW($F$2))/COLUMNS(transit!$A$2:$Y$402)),MOD(ROW()-ROW($F$2),COLUMNS(transit!$A$2:$Y$402)),1,1)</f>
        <v>4</v>
      </c>
      <c r="G5178">
        <f ca="1">OFFSET(drive!$A$2:$Y$402,TRUNC((ROW()-ROW($G$2))/COLUMNS(drive!$A$2:$Y$402)),MOD(ROW()-ROW($G$2),COLUMNS(drive!$A$2:$Y$402)),1,1)</f>
        <v>2</v>
      </c>
      <c r="H5178" s="5">
        <f ca="1">(VLOOKUP($B5178,weights!$A$2:$R$6,4))*VLOOKUP($B5178,weights!$A$2:$R$6,6)^C5178*(VLOOKUP($B5178,weights!$A$2:$R$6,15)*EXP(VLOOKUP($B5178,weights!$A$2:$R$6,11)*D5178)+VLOOKUP($B5178,weights!$A$2:$R$6,16)*EXP(VLOOKUP($B5178,weights!$A$2:$R$6,12)*E5178)+VLOOKUP($B5178,weights!$A$2:$R$6,17)*EXP(VLOOKUP($B5178,weights!$A$2:$R$6,13)*F5178)+VLOOKUP($B5178,weights!$A$2:$R$6,18)*EXP(VLOOKUP($B5178,weights!$A$2:$R$6,14)*G5178))</f>
        <v>30.881608722525723</v>
      </c>
    </row>
    <row r="5179" spans="1:8" ht="12.75" x14ac:dyDescent="0.2">
      <c r="A5179">
        <f t="shared" si="0"/>
        <v>208</v>
      </c>
      <c r="B5179" t="str">
        <f t="shared" ref="B5179:C5179" si="5153">B5154</f>
        <v>restaurant</v>
      </c>
      <c r="C5179">
        <f t="shared" si="5153"/>
        <v>2</v>
      </c>
      <c r="D5179">
        <f ca="1">OFFSET(walk!$A$2:$Y$402,TRUNC((ROW()-ROW($D$2))/COLUMNS(walk!$A$2:$Y$402)),MOD(ROW()-ROW($D$2),COLUMNS(walk!$A$2:$Y$402)),1,1)</f>
        <v>9</v>
      </c>
      <c r="E5179">
        <f ca="1">OFFSET(bike!$A$2:$Y$402,TRUNC((ROW()-ROW($E$2))/COLUMNS(bike!$A$2:$Y$402)),MOD(ROW()-ROW($E$2),COLUMNS(bike!$A$2:$Y$402)),1,1)</f>
        <v>2</v>
      </c>
      <c r="F5179">
        <f ca="1">OFFSET(transit!$A$2:$Y$402,TRUNC((ROW()-ROW($F$2))/COLUMNS(transit!$A$2:$Y$402)),MOD(ROW()-ROW($F$2),COLUMNS(transit!$A$2:$Y$402)),1,1)</f>
        <v>5</v>
      </c>
      <c r="G5179">
        <f ca="1">OFFSET(drive!$A$2:$Y$402,TRUNC((ROW()-ROW($G$2))/COLUMNS(drive!$A$2:$Y$402)),MOD(ROW()-ROW($G$2),COLUMNS(drive!$A$2:$Y$402)),1,1)</f>
        <v>3</v>
      </c>
      <c r="H5179" s="5">
        <f ca="1">(VLOOKUP($B5179,weights!$A$2:$R$6,4))*VLOOKUP($B5179,weights!$A$2:$R$6,6)^C5179*(VLOOKUP($B5179,weights!$A$2:$R$6,15)*EXP(VLOOKUP($B5179,weights!$A$2:$R$6,11)*D5179)+VLOOKUP($B5179,weights!$A$2:$R$6,16)*EXP(VLOOKUP($B5179,weights!$A$2:$R$6,12)*E5179)+VLOOKUP($B5179,weights!$A$2:$R$6,17)*EXP(VLOOKUP($B5179,weights!$A$2:$R$6,13)*F5179)+VLOOKUP($B5179,weights!$A$2:$R$6,18)*EXP(VLOOKUP($B5179,weights!$A$2:$R$6,14)*G5179))</f>
        <v>24.679149089253972</v>
      </c>
    </row>
    <row r="5180" spans="1:8" ht="12.75" x14ac:dyDescent="0.2">
      <c r="A5180">
        <f t="shared" si="0"/>
        <v>208</v>
      </c>
      <c r="B5180" t="str">
        <f t="shared" ref="B5180:C5180" si="5154">B5155</f>
        <v>restaurant</v>
      </c>
      <c r="C5180">
        <f t="shared" si="5154"/>
        <v>3</v>
      </c>
      <c r="D5180">
        <f ca="1">OFFSET(walk!$A$2:$Y$402,TRUNC((ROW()-ROW($D$2))/COLUMNS(walk!$A$2:$Y$402)),MOD(ROW()-ROW($D$2),COLUMNS(walk!$A$2:$Y$402)),1,1)</f>
        <v>9</v>
      </c>
      <c r="E5180">
        <f ca="1">OFFSET(bike!$A$2:$Y$402,TRUNC((ROW()-ROW($E$2))/COLUMNS(bike!$A$2:$Y$402)),MOD(ROW()-ROW($E$2),COLUMNS(bike!$A$2:$Y$402)),1,1)</f>
        <v>2</v>
      </c>
      <c r="F5180">
        <f ca="1">OFFSET(transit!$A$2:$Y$402,TRUNC((ROW()-ROW($F$2))/COLUMNS(transit!$A$2:$Y$402)),MOD(ROW()-ROW($F$2),COLUMNS(transit!$A$2:$Y$402)),1,1)</f>
        <v>5</v>
      </c>
      <c r="G5180">
        <f ca="1">OFFSET(drive!$A$2:$Y$402,TRUNC((ROW()-ROW($G$2))/COLUMNS(drive!$A$2:$Y$402)),MOD(ROW()-ROW($G$2),COLUMNS(drive!$A$2:$Y$402)),1,1)</f>
        <v>3</v>
      </c>
      <c r="H5180" s="5">
        <f ca="1">(VLOOKUP($B5180,weights!$A$2:$R$6,4))*VLOOKUP($B5180,weights!$A$2:$R$6,6)^C5180*(VLOOKUP($B5180,weights!$A$2:$R$6,15)*EXP(VLOOKUP($B5180,weights!$A$2:$R$6,11)*D5180)+VLOOKUP($B5180,weights!$A$2:$R$6,16)*EXP(VLOOKUP($B5180,weights!$A$2:$R$6,12)*E5180)+VLOOKUP($B5180,weights!$A$2:$R$6,17)*EXP(VLOOKUP($B5180,weights!$A$2:$R$6,13)*F5180)+VLOOKUP($B5180,weights!$A$2:$R$6,18)*EXP(VLOOKUP($B5180,weights!$A$2:$R$6,14)*G5180))</f>
        <v>22.119829924442449</v>
      </c>
    </row>
    <row r="5181" spans="1:8" ht="12.75" x14ac:dyDescent="0.2">
      <c r="A5181">
        <f t="shared" si="0"/>
        <v>208</v>
      </c>
      <c r="B5181" t="str">
        <f t="shared" ref="B5181:C5181" si="5155">B5156</f>
        <v>restaurant</v>
      </c>
      <c r="C5181">
        <f t="shared" si="5155"/>
        <v>4</v>
      </c>
      <c r="D5181">
        <f ca="1">OFFSET(walk!$A$2:$Y$402,TRUNC((ROW()-ROW($D$2))/COLUMNS(walk!$A$2:$Y$402)),MOD(ROW()-ROW($D$2),COLUMNS(walk!$A$2:$Y$402)),1,1)</f>
        <v>11</v>
      </c>
      <c r="E5181">
        <f ca="1">OFFSET(bike!$A$2:$Y$402,TRUNC((ROW()-ROW($E$2))/COLUMNS(bike!$A$2:$Y$402)),MOD(ROW()-ROW($E$2),COLUMNS(bike!$A$2:$Y$402)),1,1)</f>
        <v>3</v>
      </c>
      <c r="F5181">
        <f ca="1">OFFSET(transit!$A$2:$Y$402,TRUNC((ROW()-ROW($F$2))/COLUMNS(transit!$A$2:$Y$402)),MOD(ROW()-ROW($F$2),COLUMNS(transit!$A$2:$Y$402)),1,1)</f>
        <v>5</v>
      </c>
      <c r="G5181">
        <f ca="1">OFFSET(drive!$A$2:$Y$402,TRUNC((ROW()-ROW($G$2))/COLUMNS(drive!$A$2:$Y$402)),MOD(ROW()-ROW($G$2),COLUMNS(drive!$A$2:$Y$402)),1,1)</f>
        <v>3</v>
      </c>
      <c r="H5181" s="5">
        <f ca="1">(VLOOKUP($B5181,weights!$A$2:$R$6,4))*VLOOKUP($B5181,weights!$A$2:$R$6,6)^C5181*(VLOOKUP($B5181,weights!$A$2:$R$6,15)*EXP(VLOOKUP($B5181,weights!$A$2:$R$6,11)*D5181)+VLOOKUP($B5181,weights!$A$2:$R$6,16)*EXP(VLOOKUP($B5181,weights!$A$2:$R$6,12)*E5181)+VLOOKUP($B5181,weights!$A$2:$R$6,17)*EXP(VLOOKUP($B5181,weights!$A$2:$R$6,13)*F5181)+VLOOKUP($B5181,weights!$A$2:$R$6,18)*EXP(VLOOKUP($B5181,weights!$A$2:$R$6,14)*G5181))</f>
        <v>17.849179968478598</v>
      </c>
    </row>
    <row r="5182" spans="1:8" ht="12.75" x14ac:dyDescent="0.2">
      <c r="A5182">
        <f t="shared" si="0"/>
        <v>208</v>
      </c>
      <c r="B5182" t="str">
        <f t="shared" ref="B5182:C5182" si="5156">B5157</f>
        <v>restaurant</v>
      </c>
      <c r="C5182">
        <f t="shared" si="5156"/>
        <v>5</v>
      </c>
      <c r="D5182">
        <f ca="1">OFFSET(walk!$A$2:$Y$402,TRUNC((ROW()-ROW($D$2))/COLUMNS(walk!$A$2:$Y$402)),MOD(ROW()-ROW($D$2),COLUMNS(walk!$A$2:$Y$402)),1,1)</f>
        <v>12</v>
      </c>
      <c r="E5182">
        <f ca="1">OFFSET(bike!$A$2:$Y$402,TRUNC((ROW()-ROW($E$2))/COLUMNS(bike!$A$2:$Y$402)),MOD(ROW()-ROW($E$2),COLUMNS(bike!$A$2:$Y$402)),1,1)</f>
        <v>4</v>
      </c>
      <c r="F5182">
        <f ca="1">OFFSET(transit!$A$2:$Y$402,TRUNC((ROW()-ROW($F$2))/COLUMNS(transit!$A$2:$Y$402)),MOD(ROW()-ROW($F$2),COLUMNS(transit!$A$2:$Y$402)),1,1)</f>
        <v>7</v>
      </c>
      <c r="G5182">
        <f ca="1">OFFSET(drive!$A$2:$Y$402,TRUNC((ROW()-ROW($G$2))/COLUMNS(drive!$A$2:$Y$402)),MOD(ROW()-ROW($G$2),COLUMNS(drive!$A$2:$Y$402)),1,1)</f>
        <v>3</v>
      </c>
      <c r="H5182" s="5">
        <f ca="1">(VLOOKUP($B5182,weights!$A$2:$R$6,4))*VLOOKUP($B5182,weights!$A$2:$R$6,6)^C5182*(VLOOKUP($B5182,weights!$A$2:$R$6,15)*EXP(VLOOKUP($B5182,weights!$A$2:$R$6,11)*D5182)+VLOOKUP($B5182,weights!$A$2:$R$6,16)*EXP(VLOOKUP($B5182,weights!$A$2:$R$6,12)*E5182)+VLOOKUP($B5182,weights!$A$2:$R$6,17)*EXP(VLOOKUP($B5182,weights!$A$2:$R$6,13)*F5182)+VLOOKUP($B5182,weights!$A$2:$R$6,18)*EXP(VLOOKUP($B5182,weights!$A$2:$R$6,14)*G5182))</f>
        <v>13.67952295222508</v>
      </c>
    </row>
    <row r="5183" spans="1:8" ht="12.75" x14ac:dyDescent="0.2">
      <c r="A5183">
        <f t="shared" si="0"/>
        <v>208</v>
      </c>
      <c r="B5183" t="str">
        <f t="shared" ref="B5183:C5183" si="5157">B5158</f>
        <v>restaurant</v>
      </c>
      <c r="C5183">
        <f t="shared" si="5157"/>
        <v>6</v>
      </c>
      <c r="D5183">
        <f ca="1">OFFSET(walk!$A$2:$Y$402,TRUNC((ROW()-ROW($D$2))/COLUMNS(walk!$A$2:$Y$402)),MOD(ROW()-ROW($D$2),COLUMNS(walk!$A$2:$Y$402)),1,1)</f>
        <v>13</v>
      </c>
      <c r="E5183">
        <f ca="1">OFFSET(bike!$A$2:$Y$402,TRUNC((ROW()-ROW($E$2))/COLUMNS(bike!$A$2:$Y$402)),MOD(ROW()-ROW($E$2),COLUMNS(bike!$A$2:$Y$402)),1,1)</f>
        <v>4</v>
      </c>
      <c r="F5183">
        <f ca="1">OFFSET(transit!$A$2:$Y$402,TRUNC((ROW()-ROW($F$2))/COLUMNS(transit!$A$2:$Y$402)),MOD(ROW()-ROW($F$2),COLUMNS(transit!$A$2:$Y$402)),1,1)</f>
        <v>7</v>
      </c>
      <c r="G5183">
        <f ca="1">OFFSET(drive!$A$2:$Y$402,TRUNC((ROW()-ROW($G$2))/COLUMNS(drive!$A$2:$Y$402)),MOD(ROW()-ROW($G$2),COLUMNS(drive!$A$2:$Y$402)),1,1)</f>
        <v>3</v>
      </c>
      <c r="H5183" s="5">
        <f ca="1">(VLOOKUP($B5183,weights!$A$2:$R$6,4))*VLOOKUP($B5183,weights!$A$2:$R$6,6)^C5183*(VLOOKUP($B5183,weights!$A$2:$R$6,15)*EXP(VLOOKUP($B5183,weights!$A$2:$R$6,11)*D5183)+VLOOKUP($B5183,weights!$A$2:$R$6,16)*EXP(VLOOKUP($B5183,weights!$A$2:$R$6,12)*E5183)+VLOOKUP($B5183,weights!$A$2:$R$6,17)*EXP(VLOOKUP($B5183,weights!$A$2:$R$6,13)*F5183)+VLOOKUP($B5183,weights!$A$2:$R$6,18)*EXP(VLOOKUP($B5183,weights!$A$2:$R$6,14)*G5183))</f>
        <v>12.119598643911377</v>
      </c>
    </row>
    <row r="5184" spans="1:8" ht="12.75" x14ac:dyDescent="0.2">
      <c r="A5184">
        <f t="shared" si="0"/>
        <v>208</v>
      </c>
      <c r="B5184" t="str">
        <f t="shared" ref="B5184:C5184" si="5158">B5159</f>
        <v>restaurant</v>
      </c>
      <c r="C5184">
        <f t="shared" si="5158"/>
        <v>7</v>
      </c>
      <c r="D5184">
        <f ca="1">OFFSET(walk!$A$2:$Y$402,TRUNC((ROW()-ROW($D$2))/COLUMNS(walk!$A$2:$Y$402)),MOD(ROW()-ROW($D$2),COLUMNS(walk!$A$2:$Y$402)),1,1)</f>
        <v>13</v>
      </c>
      <c r="E5184">
        <f ca="1">OFFSET(bike!$A$2:$Y$402,TRUNC((ROW()-ROW($E$2))/COLUMNS(bike!$A$2:$Y$402)),MOD(ROW()-ROW($E$2),COLUMNS(bike!$A$2:$Y$402)),1,1)</f>
        <v>4</v>
      </c>
      <c r="F5184">
        <f ca="1">OFFSET(transit!$A$2:$Y$402,TRUNC((ROW()-ROW($F$2))/COLUMNS(transit!$A$2:$Y$402)),MOD(ROW()-ROW($F$2),COLUMNS(transit!$A$2:$Y$402)),1,1)</f>
        <v>8</v>
      </c>
      <c r="G5184">
        <f ca="1">OFFSET(drive!$A$2:$Y$402,TRUNC((ROW()-ROW($G$2))/COLUMNS(drive!$A$2:$Y$402)),MOD(ROW()-ROW($G$2),COLUMNS(drive!$A$2:$Y$402)),1,1)</f>
        <v>3</v>
      </c>
      <c r="H5184" s="5">
        <f ca="1">(VLOOKUP($B5184,weights!$A$2:$R$6,4))*VLOOKUP($B5184,weights!$A$2:$R$6,6)^C5184*(VLOOKUP($B5184,weights!$A$2:$R$6,15)*EXP(VLOOKUP($B5184,weights!$A$2:$R$6,11)*D5184)+VLOOKUP($B5184,weights!$A$2:$R$6,16)*EXP(VLOOKUP($B5184,weights!$A$2:$R$6,12)*E5184)+VLOOKUP($B5184,weights!$A$2:$R$6,17)*EXP(VLOOKUP($B5184,weights!$A$2:$R$6,13)*F5184)+VLOOKUP($B5184,weights!$A$2:$R$6,18)*EXP(VLOOKUP($B5184,weights!$A$2:$R$6,14)*G5184))</f>
        <v>10.492135664668748</v>
      </c>
    </row>
    <row r="5185" spans="1:8" ht="12.75" x14ac:dyDescent="0.2">
      <c r="A5185">
        <f t="shared" si="0"/>
        <v>208</v>
      </c>
      <c r="B5185" t="str">
        <f t="shared" ref="B5185:C5185" si="5159">B5160</f>
        <v>restaurant</v>
      </c>
      <c r="C5185">
        <f t="shared" si="5159"/>
        <v>8</v>
      </c>
      <c r="D5185">
        <f ca="1">OFFSET(walk!$A$2:$Y$402,TRUNC((ROW()-ROW($D$2))/COLUMNS(walk!$A$2:$Y$402)),MOD(ROW()-ROW($D$2),COLUMNS(walk!$A$2:$Y$402)),1,1)</f>
        <v>13</v>
      </c>
      <c r="E5185">
        <f ca="1">OFFSET(bike!$A$2:$Y$402,TRUNC((ROW()-ROW($E$2))/COLUMNS(bike!$A$2:$Y$402)),MOD(ROW()-ROW($E$2),COLUMNS(bike!$A$2:$Y$402)),1,1)</f>
        <v>5</v>
      </c>
      <c r="F5185">
        <f ca="1">OFFSET(transit!$A$2:$Y$402,TRUNC((ROW()-ROW($F$2))/COLUMNS(transit!$A$2:$Y$402)),MOD(ROW()-ROW($F$2),COLUMNS(transit!$A$2:$Y$402)),1,1)</f>
        <v>11</v>
      </c>
      <c r="G5185">
        <f ca="1">OFFSET(drive!$A$2:$Y$402,TRUNC((ROW()-ROW($G$2))/COLUMNS(drive!$A$2:$Y$402)),MOD(ROW()-ROW($G$2),COLUMNS(drive!$A$2:$Y$402)),1,1)</f>
        <v>3</v>
      </c>
      <c r="H5185" s="5">
        <f ca="1">(VLOOKUP($B5185,weights!$A$2:$R$6,4))*VLOOKUP($B5185,weights!$A$2:$R$6,6)^C5185*(VLOOKUP($B5185,weights!$A$2:$R$6,15)*EXP(VLOOKUP($B5185,weights!$A$2:$R$6,11)*D5185)+VLOOKUP($B5185,weights!$A$2:$R$6,16)*EXP(VLOOKUP($B5185,weights!$A$2:$R$6,12)*E5185)+VLOOKUP($B5185,weights!$A$2:$R$6,17)*EXP(VLOOKUP($B5185,weights!$A$2:$R$6,13)*F5185)+VLOOKUP($B5185,weights!$A$2:$R$6,18)*EXP(VLOOKUP($B5185,weights!$A$2:$R$6,14)*G5185))</f>
        <v>8.1224600485339487</v>
      </c>
    </row>
    <row r="5186" spans="1:8" ht="12.75" x14ac:dyDescent="0.2">
      <c r="A5186">
        <f t="shared" si="0"/>
        <v>208</v>
      </c>
      <c r="B5186" t="str">
        <f t="shared" ref="B5186:C5186" si="5160">B5161</f>
        <v>restaurant</v>
      </c>
      <c r="C5186">
        <f t="shared" si="5160"/>
        <v>9</v>
      </c>
      <c r="D5186">
        <f ca="1">OFFSET(walk!$A$2:$Y$402,TRUNC((ROW()-ROW($D$2))/COLUMNS(walk!$A$2:$Y$402)),MOD(ROW()-ROW($D$2),COLUMNS(walk!$A$2:$Y$402)),1,1)</f>
        <v>15</v>
      </c>
      <c r="E5186">
        <f ca="1">OFFSET(bike!$A$2:$Y$402,TRUNC((ROW()-ROW($E$2))/COLUMNS(bike!$A$2:$Y$402)),MOD(ROW()-ROW($E$2),COLUMNS(bike!$A$2:$Y$402)),1,1)</f>
        <v>6</v>
      </c>
      <c r="F5186">
        <f ca="1">OFFSET(transit!$A$2:$Y$402,TRUNC((ROW()-ROW($F$2))/COLUMNS(transit!$A$2:$Y$402)),MOD(ROW()-ROW($F$2),COLUMNS(transit!$A$2:$Y$402)),1,1)</f>
        <v>15</v>
      </c>
      <c r="G5186">
        <f ca="1">OFFSET(drive!$A$2:$Y$402,TRUNC((ROW()-ROW($G$2))/COLUMNS(drive!$A$2:$Y$402)),MOD(ROW()-ROW($G$2),COLUMNS(drive!$A$2:$Y$402)),1,1)</f>
        <v>4</v>
      </c>
      <c r="H5186" s="5">
        <f ca="1">(VLOOKUP($B5186,weights!$A$2:$R$6,4))*VLOOKUP($B5186,weights!$A$2:$R$6,6)^C5186*(VLOOKUP($B5186,weights!$A$2:$R$6,15)*EXP(VLOOKUP($B5186,weights!$A$2:$R$6,11)*D5186)+VLOOKUP($B5186,weights!$A$2:$R$6,16)*EXP(VLOOKUP($B5186,weights!$A$2:$R$6,12)*E5186)+VLOOKUP($B5186,weights!$A$2:$R$6,17)*EXP(VLOOKUP($B5186,weights!$A$2:$R$6,13)*F5186)+VLOOKUP($B5186,weights!$A$2:$R$6,18)*EXP(VLOOKUP($B5186,weights!$A$2:$R$6,14)*G5186))</f>
        <v>5.6588982802127079</v>
      </c>
    </row>
    <row r="5187" spans="1:8" ht="12.75" x14ac:dyDescent="0.2">
      <c r="A5187">
        <f t="shared" si="0"/>
        <v>208</v>
      </c>
      <c r="B5187" t="str">
        <f t="shared" ref="B5187:C5187" si="5161">B5162</f>
        <v>supermarket</v>
      </c>
      <c r="C5187">
        <f t="shared" si="5161"/>
        <v>0</v>
      </c>
      <c r="D5187">
        <f ca="1">OFFSET(walk!$A$2:$Y$402,TRUNC((ROW()-ROW($D$2))/COLUMNS(walk!$A$2:$Y$402)),MOD(ROW()-ROW($D$2),COLUMNS(walk!$A$2:$Y$402)),1,1)</f>
        <v>37</v>
      </c>
      <c r="E5187">
        <f ca="1">OFFSET(bike!$A$2:$Y$402,TRUNC((ROW()-ROW($E$2))/COLUMNS(bike!$A$2:$Y$402)),MOD(ROW()-ROW($E$2),COLUMNS(bike!$A$2:$Y$402)),1,1)</f>
        <v>15</v>
      </c>
      <c r="F5187">
        <f ca="1">OFFSET(transit!$A$2:$Y$402,TRUNC((ROW()-ROW($F$2))/COLUMNS(transit!$A$2:$Y$402)),MOD(ROW()-ROW($F$2),COLUMNS(transit!$A$2:$Y$402)),1,1)</f>
        <v>18</v>
      </c>
      <c r="G5187">
        <f ca="1">OFFSET(drive!$A$2:$Y$402,TRUNC((ROW()-ROW($G$2))/COLUMNS(drive!$A$2:$Y$402)),MOD(ROW()-ROW($G$2),COLUMNS(drive!$A$2:$Y$402)),1,1)</f>
        <v>8</v>
      </c>
      <c r="H5187" s="5">
        <f ca="1">(VLOOKUP($B5187,weights!$A$2:$R$6,4))*VLOOKUP($B5187,weights!$A$2:$R$6,6)^C5187*(VLOOKUP($B5187,weights!$A$2:$R$6,15)*EXP(VLOOKUP($B5187,weights!$A$2:$R$6,11)*D5187)+VLOOKUP($B5187,weights!$A$2:$R$6,16)*EXP(VLOOKUP($B5187,weights!$A$2:$R$6,12)*E5187)+VLOOKUP($B5187,weights!$A$2:$R$6,17)*EXP(VLOOKUP($B5187,weights!$A$2:$R$6,13)*F5187)+VLOOKUP($B5187,weights!$A$2:$R$6,18)*EXP(VLOOKUP($B5187,weights!$A$2:$R$6,14)*G5187))</f>
        <v>3.7000486059901969</v>
      </c>
    </row>
    <row r="5188" spans="1:8" ht="12.75" x14ac:dyDescent="0.2">
      <c r="A5188">
        <f t="shared" si="0"/>
        <v>208</v>
      </c>
      <c r="B5188" t="str">
        <f t="shared" ref="B5188:C5188" si="5162">B5163</f>
        <v>supermarket</v>
      </c>
      <c r="C5188">
        <f t="shared" si="5162"/>
        <v>1</v>
      </c>
      <c r="D5188">
        <f ca="1">OFFSET(walk!$A$2:$Y$402,TRUNC((ROW()-ROW($D$2))/COLUMNS(walk!$A$2:$Y$402)),MOD(ROW()-ROW($D$2),COLUMNS(walk!$A$2:$Y$402)),1,1)</f>
        <v>49</v>
      </c>
      <c r="E5188">
        <f ca="1">OFFSET(bike!$A$2:$Y$402,TRUNC((ROW()-ROW($E$2))/COLUMNS(bike!$A$2:$Y$402)),MOD(ROW()-ROW($E$2),COLUMNS(bike!$A$2:$Y$402)),1,1)</f>
        <v>16</v>
      </c>
      <c r="F5188">
        <f ca="1">OFFSET(transit!$A$2:$Y$402,TRUNC((ROW()-ROW($F$2))/COLUMNS(transit!$A$2:$Y$402)),MOD(ROW()-ROW($F$2),COLUMNS(transit!$A$2:$Y$402)),1,1)</f>
        <v>23</v>
      </c>
      <c r="G5188">
        <f ca="1">OFFSET(drive!$A$2:$Y$402,TRUNC((ROW()-ROW($G$2))/COLUMNS(drive!$A$2:$Y$402)),MOD(ROW()-ROW($G$2),COLUMNS(drive!$A$2:$Y$402)),1,1)</f>
        <v>9</v>
      </c>
      <c r="H5188" s="5">
        <f ca="1">(VLOOKUP($B5188,weights!$A$2:$R$6,4))*VLOOKUP($B5188,weights!$A$2:$R$6,6)^C5188*(VLOOKUP($B5188,weights!$A$2:$R$6,15)*EXP(VLOOKUP($B5188,weights!$A$2:$R$6,11)*D5188)+VLOOKUP($B5188,weights!$A$2:$R$6,16)*EXP(VLOOKUP($B5188,weights!$A$2:$R$6,12)*E5188)+VLOOKUP($B5188,weights!$A$2:$R$6,17)*EXP(VLOOKUP($B5188,weights!$A$2:$R$6,13)*F5188)+VLOOKUP($B5188,weights!$A$2:$R$6,18)*EXP(VLOOKUP($B5188,weights!$A$2:$R$6,14)*G5188))</f>
        <v>1.6601601407539242</v>
      </c>
    </row>
    <row r="5189" spans="1:8" ht="12.75" x14ac:dyDescent="0.2">
      <c r="A5189">
        <f t="shared" si="0"/>
        <v>208</v>
      </c>
      <c r="B5189" t="str">
        <f t="shared" ref="B5189:C5189" si="5163">B5164</f>
        <v>supermarket</v>
      </c>
      <c r="C5189">
        <f t="shared" si="5163"/>
        <v>2</v>
      </c>
      <c r="D5189">
        <f ca="1">OFFSET(walk!$A$2:$Y$402,TRUNC((ROW()-ROW($D$2))/COLUMNS(walk!$A$2:$Y$402)),MOD(ROW()-ROW($D$2),COLUMNS(walk!$A$2:$Y$402)),1,1)</f>
        <v>54</v>
      </c>
      <c r="E5189">
        <f ca="1">OFFSET(bike!$A$2:$Y$402,TRUNC((ROW()-ROW($E$2))/COLUMNS(bike!$A$2:$Y$402)),MOD(ROW()-ROW($E$2),COLUMNS(bike!$A$2:$Y$402)),1,1)</f>
        <v>17</v>
      </c>
      <c r="F5189">
        <f ca="1">OFFSET(transit!$A$2:$Y$402,TRUNC((ROW()-ROW($F$2))/COLUMNS(transit!$A$2:$Y$402)),MOD(ROW()-ROW($F$2),COLUMNS(transit!$A$2:$Y$402)),1,1)</f>
        <v>31</v>
      </c>
      <c r="G5189">
        <f ca="1">OFFSET(drive!$A$2:$Y$402,TRUNC((ROW()-ROW($G$2))/COLUMNS(drive!$A$2:$Y$402)),MOD(ROW()-ROW($G$2),COLUMNS(drive!$A$2:$Y$402)),1,1)</f>
        <v>12</v>
      </c>
      <c r="H5189" s="5">
        <f ca="1">(VLOOKUP($B5189,weights!$A$2:$R$6,4))*VLOOKUP($B5189,weights!$A$2:$R$6,6)^C5189*(VLOOKUP($B5189,weights!$A$2:$R$6,15)*EXP(VLOOKUP($B5189,weights!$A$2:$R$6,11)*D5189)+VLOOKUP($B5189,weights!$A$2:$R$6,16)*EXP(VLOOKUP($B5189,weights!$A$2:$R$6,12)*E5189)+VLOOKUP($B5189,weights!$A$2:$R$6,17)*EXP(VLOOKUP($B5189,weights!$A$2:$R$6,13)*F5189)+VLOOKUP($B5189,weights!$A$2:$R$6,18)*EXP(VLOOKUP($B5189,weights!$A$2:$R$6,14)*G5189))</f>
        <v>0.5104610935436682</v>
      </c>
    </row>
    <row r="5190" spans="1:8" ht="12.75" x14ac:dyDescent="0.2">
      <c r="A5190">
        <f t="shared" si="0"/>
        <v>208</v>
      </c>
      <c r="B5190" t="str">
        <f t="shared" ref="B5190:C5190" si="5164">B5165</f>
        <v>supermarket</v>
      </c>
      <c r="C5190">
        <f t="shared" si="5164"/>
        <v>3</v>
      </c>
      <c r="D5190">
        <f ca="1">OFFSET(walk!$A$2:$Y$402,TRUNC((ROW()-ROW($D$2))/COLUMNS(walk!$A$2:$Y$402)),MOD(ROW()-ROW($D$2),COLUMNS(walk!$A$2:$Y$402)),1,1)</f>
        <v>61</v>
      </c>
      <c r="E5190">
        <f ca="1">OFFSET(bike!$A$2:$Y$402,TRUNC((ROW()-ROW($E$2))/COLUMNS(bike!$A$2:$Y$402)),MOD(ROW()-ROW($E$2),COLUMNS(bike!$A$2:$Y$402)),1,1)</f>
        <v>21</v>
      </c>
      <c r="F5190">
        <f ca="1">OFFSET(transit!$A$2:$Y$402,TRUNC((ROW()-ROW($F$2))/COLUMNS(transit!$A$2:$Y$402)),MOD(ROW()-ROW($F$2),COLUMNS(transit!$A$2:$Y$402)),1,1)</f>
        <v>36</v>
      </c>
      <c r="G5190">
        <f ca="1">OFFSET(drive!$A$2:$Y$402,TRUNC((ROW()-ROW($G$2))/COLUMNS(drive!$A$2:$Y$402)),MOD(ROW()-ROW($G$2),COLUMNS(drive!$A$2:$Y$402)),1,1)</f>
        <v>14</v>
      </c>
      <c r="H5190" s="5">
        <f ca="1">(VLOOKUP($B5190,weights!$A$2:$R$6,4))*VLOOKUP($B5190,weights!$A$2:$R$6,6)^C5190*(VLOOKUP($B5190,weights!$A$2:$R$6,15)*EXP(VLOOKUP($B5190,weights!$A$2:$R$6,11)*D5190)+VLOOKUP($B5190,weights!$A$2:$R$6,16)*EXP(VLOOKUP($B5190,weights!$A$2:$R$6,12)*E5190)+VLOOKUP($B5190,weights!$A$2:$R$6,17)*EXP(VLOOKUP($B5190,weights!$A$2:$R$6,13)*F5190)+VLOOKUP($B5190,weights!$A$2:$R$6,18)*EXP(VLOOKUP($B5190,weights!$A$2:$R$6,14)*G5190))</f>
        <v>0.1895236694490193</v>
      </c>
    </row>
    <row r="5191" spans="1:8" ht="12.75" x14ac:dyDescent="0.2">
      <c r="A5191">
        <f t="shared" si="0"/>
        <v>208</v>
      </c>
      <c r="B5191" t="str">
        <f t="shared" ref="B5191:C5191" si="5165">B5166</f>
        <v>supermarket</v>
      </c>
      <c r="C5191">
        <f t="shared" si="5165"/>
        <v>4</v>
      </c>
      <c r="D5191">
        <f ca="1">OFFSET(walk!$A$2:$Y$402,TRUNC((ROW()-ROW($D$2))/COLUMNS(walk!$A$2:$Y$402)),MOD(ROW()-ROW($D$2),COLUMNS(walk!$A$2:$Y$402)),1,1)</f>
        <v>77</v>
      </c>
      <c r="E5191">
        <f ca="1">OFFSET(bike!$A$2:$Y$402,TRUNC((ROW()-ROW($E$2))/COLUMNS(bike!$A$2:$Y$402)),MOD(ROW()-ROW($E$2),COLUMNS(bike!$A$2:$Y$402)),1,1)</f>
        <v>24</v>
      </c>
      <c r="F5191">
        <f ca="1">OFFSET(transit!$A$2:$Y$402,TRUNC((ROW()-ROW($F$2))/COLUMNS(transit!$A$2:$Y$402)),MOD(ROW()-ROW($F$2),COLUMNS(transit!$A$2:$Y$402)),1,1)</f>
        <v>38</v>
      </c>
      <c r="G5191">
        <f ca="1">OFFSET(drive!$A$2:$Y$402,TRUNC((ROW()-ROW($G$2))/COLUMNS(drive!$A$2:$Y$402)),MOD(ROW()-ROW($G$2),COLUMNS(drive!$A$2:$Y$402)),1,1)</f>
        <v>15</v>
      </c>
      <c r="H5191" s="5">
        <f ca="1">(VLOOKUP($B5191,weights!$A$2:$R$6,4))*VLOOKUP($B5191,weights!$A$2:$R$6,6)^C5191*(VLOOKUP($B5191,weights!$A$2:$R$6,15)*EXP(VLOOKUP($B5191,weights!$A$2:$R$6,11)*D5191)+VLOOKUP($B5191,weights!$A$2:$R$6,16)*EXP(VLOOKUP($B5191,weights!$A$2:$R$6,12)*E5191)+VLOOKUP($B5191,weights!$A$2:$R$6,17)*EXP(VLOOKUP($B5191,weights!$A$2:$R$6,13)*F5191)+VLOOKUP($B5191,weights!$A$2:$R$6,18)*EXP(VLOOKUP($B5191,weights!$A$2:$R$6,14)*G5191))</f>
        <v>8.9627678479102371E-2</v>
      </c>
    </row>
    <row r="5192" spans="1:8" ht="12.75" x14ac:dyDescent="0.2">
      <c r="A5192">
        <f t="shared" si="0"/>
        <v>208</v>
      </c>
      <c r="B5192" t="str">
        <f t="shared" ref="B5192:C5192" si="5166">B5167</f>
        <v>store</v>
      </c>
      <c r="C5192">
        <f t="shared" si="5166"/>
        <v>0</v>
      </c>
      <c r="D5192">
        <f ca="1">OFFSET(walk!$A$2:$Y$402,TRUNC((ROW()-ROW($D$2))/COLUMNS(walk!$A$2:$Y$402)),MOD(ROW()-ROW($D$2),COLUMNS(walk!$A$2:$Y$402)),1,1)</f>
        <v>6</v>
      </c>
      <c r="E5192">
        <f ca="1">OFFSET(bike!$A$2:$Y$402,TRUNC((ROW()-ROW($E$2))/COLUMNS(bike!$A$2:$Y$402)),MOD(ROW()-ROW($E$2),COLUMNS(bike!$A$2:$Y$402)),1,1)</f>
        <v>1</v>
      </c>
      <c r="F5192">
        <f ca="1">OFFSET(transit!$A$2:$Y$402,TRUNC((ROW()-ROW($F$2))/COLUMNS(transit!$A$2:$Y$402)),MOD(ROW()-ROW($F$2),COLUMNS(transit!$A$2:$Y$402)),1,1)</f>
        <v>3</v>
      </c>
      <c r="G5192">
        <f ca="1">OFFSET(drive!$A$2:$Y$402,TRUNC((ROW()-ROW($G$2))/COLUMNS(drive!$A$2:$Y$402)),MOD(ROW()-ROW($G$2),COLUMNS(drive!$A$2:$Y$402)),1,1)</f>
        <v>1</v>
      </c>
      <c r="H5192" s="5">
        <f ca="1">(VLOOKUP($B5192,weights!$A$2:$R$6,4))*VLOOKUP($B5192,weights!$A$2:$R$6,6)^C5192*(VLOOKUP($B5192,weights!$A$2:$R$6,15)*EXP(VLOOKUP($B5192,weights!$A$2:$R$6,11)*D5192)+VLOOKUP($B5192,weights!$A$2:$R$6,16)*EXP(VLOOKUP($B5192,weights!$A$2:$R$6,12)*E5192)+VLOOKUP($B5192,weights!$A$2:$R$6,17)*EXP(VLOOKUP($B5192,weights!$A$2:$R$6,13)*F5192)+VLOOKUP($B5192,weights!$A$2:$R$6,18)*EXP(VLOOKUP($B5192,weights!$A$2:$R$6,14)*G5192))</f>
        <v>21.803083053915515</v>
      </c>
    </row>
    <row r="5193" spans="1:8" ht="12.75" x14ac:dyDescent="0.2">
      <c r="A5193">
        <f t="shared" si="0"/>
        <v>208</v>
      </c>
      <c r="B5193" t="str">
        <f t="shared" ref="B5193:C5193" si="5167">B5168</f>
        <v>store</v>
      </c>
      <c r="C5193">
        <f t="shared" si="5167"/>
        <v>1</v>
      </c>
      <c r="D5193">
        <f ca="1">OFFSET(walk!$A$2:$Y$402,TRUNC((ROW()-ROW($D$2))/COLUMNS(walk!$A$2:$Y$402)),MOD(ROW()-ROW($D$2),COLUMNS(walk!$A$2:$Y$402)),1,1)</f>
        <v>7</v>
      </c>
      <c r="E5193">
        <f ca="1">OFFSET(bike!$A$2:$Y$402,TRUNC((ROW()-ROW($E$2))/COLUMNS(bike!$A$2:$Y$402)),MOD(ROW()-ROW($E$2),COLUMNS(bike!$A$2:$Y$402)),1,1)</f>
        <v>2</v>
      </c>
      <c r="F5193">
        <f ca="1">OFFSET(transit!$A$2:$Y$402,TRUNC((ROW()-ROW($F$2))/COLUMNS(transit!$A$2:$Y$402)),MOD(ROW()-ROW($F$2),COLUMNS(transit!$A$2:$Y$402)),1,1)</f>
        <v>7</v>
      </c>
      <c r="G5193">
        <f ca="1">OFFSET(drive!$A$2:$Y$402,TRUNC((ROW()-ROW($G$2))/COLUMNS(drive!$A$2:$Y$402)),MOD(ROW()-ROW($G$2),COLUMNS(drive!$A$2:$Y$402)),1,1)</f>
        <v>2</v>
      </c>
      <c r="H5193" s="5">
        <f ca="1">(VLOOKUP($B5193,weights!$A$2:$R$6,4))*VLOOKUP($B5193,weights!$A$2:$R$6,6)^C5193*(VLOOKUP($B5193,weights!$A$2:$R$6,15)*EXP(VLOOKUP($B5193,weights!$A$2:$R$6,11)*D5193)+VLOOKUP($B5193,weights!$A$2:$R$6,16)*EXP(VLOOKUP($B5193,weights!$A$2:$R$6,12)*E5193)+VLOOKUP($B5193,weights!$A$2:$R$6,17)*EXP(VLOOKUP($B5193,weights!$A$2:$R$6,13)*F5193)+VLOOKUP($B5193,weights!$A$2:$R$6,18)*EXP(VLOOKUP($B5193,weights!$A$2:$R$6,14)*G5193))</f>
        <v>9.230637960199946</v>
      </c>
    </row>
    <row r="5194" spans="1:8" ht="12.75" x14ac:dyDescent="0.2">
      <c r="A5194">
        <f t="shared" si="0"/>
        <v>208</v>
      </c>
      <c r="B5194" t="str">
        <f t="shared" ref="B5194:C5194" si="5168">B5169</f>
        <v>store</v>
      </c>
      <c r="C5194">
        <f t="shared" si="5168"/>
        <v>2</v>
      </c>
      <c r="D5194">
        <f ca="1">OFFSET(walk!$A$2:$Y$402,TRUNC((ROW()-ROW($D$2))/COLUMNS(walk!$A$2:$Y$402)),MOD(ROW()-ROW($D$2),COLUMNS(walk!$A$2:$Y$402)),1,1)</f>
        <v>10</v>
      </c>
      <c r="E5194">
        <f ca="1">OFFSET(bike!$A$2:$Y$402,TRUNC((ROW()-ROW($E$2))/COLUMNS(bike!$A$2:$Y$402)),MOD(ROW()-ROW($E$2),COLUMNS(bike!$A$2:$Y$402)),1,1)</f>
        <v>3</v>
      </c>
      <c r="F5194">
        <f ca="1">OFFSET(transit!$A$2:$Y$402,TRUNC((ROW()-ROW($F$2))/COLUMNS(transit!$A$2:$Y$402)),MOD(ROW()-ROW($F$2),COLUMNS(transit!$A$2:$Y$402)),1,1)</f>
        <v>7</v>
      </c>
      <c r="G5194">
        <f ca="1">OFFSET(drive!$A$2:$Y$402,TRUNC((ROW()-ROW($G$2))/COLUMNS(drive!$A$2:$Y$402)),MOD(ROW()-ROW($G$2),COLUMNS(drive!$A$2:$Y$402)),1,1)</f>
        <v>3</v>
      </c>
      <c r="H5194" s="5">
        <f ca="1">(VLOOKUP($B5194,weights!$A$2:$R$6,4))*VLOOKUP($B5194,weights!$A$2:$R$6,6)^C5194*(VLOOKUP($B5194,weights!$A$2:$R$6,15)*EXP(VLOOKUP($B5194,weights!$A$2:$R$6,11)*D5194)+VLOOKUP($B5194,weights!$A$2:$R$6,16)*EXP(VLOOKUP($B5194,weights!$A$2:$R$6,12)*E5194)+VLOOKUP($B5194,weights!$A$2:$R$6,17)*EXP(VLOOKUP($B5194,weights!$A$2:$R$6,13)*F5194)+VLOOKUP($B5194,weights!$A$2:$R$6,18)*EXP(VLOOKUP($B5194,weights!$A$2:$R$6,14)*G5194))</f>
        <v>4.3694719292781299</v>
      </c>
    </row>
    <row r="5195" spans="1:8" ht="12.75" x14ac:dyDescent="0.2">
      <c r="A5195">
        <f t="shared" si="0"/>
        <v>208</v>
      </c>
      <c r="B5195" t="str">
        <f t="shared" ref="B5195:C5195" si="5169">B5170</f>
        <v>store</v>
      </c>
      <c r="C5195">
        <f t="shared" si="5169"/>
        <v>3</v>
      </c>
      <c r="D5195">
        <f ca="1">OFFSET(walk!$A$2:$Y$402,TRUNC((ROW()-ROW($D$2))/COLUMNS(walk!$A$2:$Y$402)),MOD(ROW()-ROW($D$2),COLUMNS(walk!$A$2:$Y$402)),1,1)</f>
        <v>13</v>
      </c>
      <c r="E5195">
        <f ca="1">OFFSET(bike!$A$2:$Y$402,TRUNC((ROW()-ROW($E$2))/COLUMNS(bike!$A$2:$Y$402)),MOD(ROW()-ROW($E$2),COLUMNS(bike!$A$2:$Y$402)),1,1)</f>
        <v>4</v>
      </c>
      <c r="F5195">
        <f ca="1">OFFSET(transit!$A$2:$Y$402,TRUNC((ROW()-ROW($F$2))/COLUMNS(transit!$A$2:$Y$402)),MOD(ROW()-ROW($F$2),COLUMNS(transit!$A$2:$Y$402)),1,1)</f>
        <v>7</v>
      </c>
      <c r="G5195">
        <f ca="1">OFFSET(drive!$A$2:$Y$402,TRUNC((ROW()-ROW($G$2))/COLUMNS(drive!$A$2:$Y$402)),MOD(ROW()-ROW($G$2),COLUMNS(drive!$A$2:$Y$402)),1,1)</f>
        <v>3</v>
      </c>
      <c r="H5195" s="5">
        <f ca="1">(VLOOKUP($B5195,weights!$A$2:$R$6,4))*VLOOKUP($B5195,weights!$A$2:$R$6,6)^C5195*(VLOOKUP($B5195,weights!$A$2:$R$6,15)*EXP(VLOOKUP($B5195,weights!$A$2:$R$6,11)*D5195)+VLOOKUP($B5195,weights!$A$2:$R$6,16)*EXP(VLOOKUP($B5195,weights!$A$2:$R$6,12)*E5195)+VLOOKUP($B5195,weights!$A$2:$R$6,17)*EXP(VLOOKUP($B5195,weights!$A$2:$R$6,13)*F5195)+VLOOKUP($B5195,weights!$A$2:$R$6,18)*EXP(VLOOKUP($B5195,weights!$A$2:$R$6,14)*G5195))</f>
        <v>2.4729070986189807</v>
      </c>
    </row>
    <row r="5196" spans="1:8" ht="12.75" x14ac:dyDescent="0.2">
      <c r="A5196">
        <f t="shared" si="0"/>
        <v>208</v>
      </c>
      <c r="B5196" t="str">
        <f t="shared" ref="B5196:C5196" si="5170">B5171</f>
        <v>store</v>
      </c>
      <c r="C5196">
        <f t="shared" si="5170"/>
        <v>4</v>
      </c>
      <c r="D5196">
        <f ca="1">OFFSET(walk!$A$2:$Y$402,TRUNC((ROW()-ROW($D$2))/COLUMNS(walk!$A$2:$Y$402)),MOD(ROW()-ROW($D$2),COLUMNS(walk!$A$2:$Y$402)),1,1)</f>
        <v>13</v>
      </c>
      <c r="E5196">
        <f ca="1">OFFSET(bike!$A$2:$Y$402,TRUNC((ROW()-ROW($E$2))/COLUMNS(bike!$A$2:$Y$402)),MOD(ROW()-ROW($E$2),COLUMNS(bike!$A$2:$Y$402)),1,1)</f>
        <v>4</v>
      </c>
      <c r="F5196">
        <f ca="1">OFFSET(transit!$A$2:$Y$402,TRUNC((ROW()-ROW($F$2))/COLUMNS(transit!$A$2:$Y$402)),MOD(ROW()-ROW($F$2),COLUMNS(transit!$A$2:$Y$402)),1,1)</f>
        <v>10</v>
      </c>
      <c r="G5196">
        <f ca="1">OFFSET(drive!$A$2:$Y$402,TRUNC((ROW()-ROW($G$2))/COLUMNS(drive!$A$2:$Y$402)),MOD(ROW()-ROW($G$2),COLUMNS(drive!$A$2:$Y$402)),1,1)</f>
        <v>3</v>
      </c>
      <c r="H5196" s="5">
        <f ca="1">(VLOOKUP($B5196,weights!$A$2:$R$6,4))*VLOOKUP($B5196,weights!$A$2:$R$6,6)^C5196*(VLOOKUP($B5196,weights!$A$2:$R$6,15)*EXP(VLOOKUP($B5196,weights!$A$2:$R$6,11)*D5196)+VLOOKUP($B5196,weights!$A$2:$R$6,16)*EXP(VLOOKUP($B5196,weights!$A$2:$R$6,12)*E5196)+VLOOKUP($B5196,weights!$A$2:$R$6,17)*EXP(VLOOKUP($B5196,weights!$A$2:$R$6,13)*F5196)+VLOOKUP($B5196,weights!$A$2:$R$6,18)*EXP(VLOOKUP($B5196,weights!$A$2:$R$6,14)*G5196))</f>
        <v>1.5303367691764862</v>
      </c>
    </row>
    <row r="5197" spans="1:8" ht="12.75" x14ac:dyDescent="0.2">
      <c r="A5197">
        <f t="shared" si="0"/>
        <v>208</v>
      </c>
      <c r="B5197" t="str">
        <f t="shared" ref="B5197:C5197" si="5171">B5172</f>
        <v>pharmacy</v>
      </c>
      <c r="C5197">
        <f t="shared" si="5171"/>
        <v>0</v>
      </c>
      <c r="D5197">
        <f ca="1">OFFSET(walk!$A$2:$Y$402,TRUNC((ROW()-ROW($D$2))/COLUMNS(walk!$A$2:$Y$402)),MOD(ROW()-ROW($D$2),COLUMNS(walk!$A$2:$Y$402)),1,1)</f>
        <v>11</v>
      </c>
      <c r="E5197">
        <f ca="1">OFFSET(bike!$A$2:$Y$402,TRUNC((ROW()-ROW($E$2))/COLUMNS(bike!$A$2:$Y$402)),MOD(ROW()-ROW($E$2),COLUMNS(bike!$A$2:$Y$402)),1,1)</f>
        <v>3</v>
      </c>
      <c r="F5197">
        <f ca="1">OFFSET(transit!$A$2:$Y$402,TRUNC((ROW()-ROW($F$2))/COLUMNS(transit!$A$2:$Y$402)),MOD(ROW()-ROW($F$2),COLUMNS(transit!$A$2:$Y$402)),1,1)</f>
        <v>11</v>
      </c>
      <c r="G5197">
        <f ca="1">OFFSET(drive!$A$2:$Y$402,TRUNC((ROW()-ROW($G$2))/COLUMNS(drive!$A$2:$Y$402)),MOD(ROW()-ROW($G$2),COLUMNS(drive!$A$2:$Y$402)),1,1)</f>
        <v>2</v>
      </c>
      <c r="H5197" s="5">
        <f ca="1">(VLOOKUP($B5197,weights!$A$2:$R$6,4))*VLOOKUP($B5197,weights!$A$2:$R$6,6)^C5197*(VLOOKUP($B5197,weights!$A$2:$R$6,15)*EXP(VLOOKUP($B5197,weights!$A$2:$R$6,11)*D5197)+VLOOKUP($B5197,weights!$A$2:$R$6,16)*EXP(VLOOKUP($B5197,weights!$A$2:$R$6,12)*E5197)+VLOOKUP($B5197,weights!$A$2:$R$6,17)*EXP(VLOOKUP($B5197,weights!$A$2:$R$6,13)*F5197)+VLOOKUP($B5197,weights!$A$2:$R$6,18)*EXP(VLOOKUP($B5197,weights!$A$2:$R$6,14)*G5197))</f>
        <v>6.7093791349885272</v>
      </c>
    </row>
    <row r="5198" spans="1:8" ht="12.75" x14ac:dyDescent="0.2">
      <c r="A5198">
        <f t="shared" si="0"/>
        <v>208</v>
      </c>
      <c r="B5198" t="str">
        <f t="shared" ref="B5198:C5198" si="5172">B5173</f>
        <v>pharmacy</v>
      </c>
      <c r="C5198">
        <f t="shared" si="5172"/>
        <v>1</v>
      </c>
      <c r="D5198">
        <f ca="1">OFFSET(walk!$A$2:$Y$402,TRUNC((ROW()-ROW($D$2))/COLUMNS(walk!$A$2:$Y$402)),MOD(ROW()-ROW($D$2),COLUMNS(walk!$A$2:$Y$402)),1,1)</f>
        <v>12</v>
      </c>
      <c r="E5198">
        <f ca="1">OFFSET(bike!$A$2:$Y$402,TRUNC((ROW()-ROW($E$2))/COLUMNS(bike!$A$2:$Y$402)),MOD(ROW()-ROW($E$2),COLUMNS(bike!$A$2:$Y$402)),1,1)</f>
        <v>5</v>
      </c>
      <c r="F5198">
        <f ca="1">OFFSET(transit!$A$2:$Y$402,TRUNC((ROW()-ROW($F$2))/COLUMNS(transit!$A$2:$Y$402)),MOD(ROW()-ROW($F$2),COLUMNS(transit!$A$2:$Y$402)),1,1)</f>
        <v>12</v>
      </c>
      <c r="G5198">
        <f ca="1">OFFSET(drive!$A$2:$Y$402,TRUNC((ROW()-ROW($G$2))/COLUMNS(drive!$A$2:$Y$402)),MOD(ROW()-ROW($G$2),COLUMNS(drive!$A$2:$Y$402)),1,1)</f>
        <v>3</v>
      </c>
      <c r="H5198" s="5">
        <f ca="1">(VLOOKUP($B5198,weights!$A$2:$R$6,4))*VLOOKUP($B5198,weights!$A$2:$R$6,6)^C5198*(VLOOKUP($B5198,weights!$A$2:$R$6,15)*EXP(VLOOKUP($B5198,weights!$A$2:$R$6,11)*D5198)+VLOOKUP($B5198,weights!$A$2:$R$6,16)*EXP(VLOOKUP($B5198,weights!$A$2:$R$6,12)*E5198)+VLOOKUP($B5198,weights!$A$2:$R$6,17)*EXP(VLOOKUP($B5198,weights!$A$2:$R$6,13)*F5198)+VLOOKUP($B5198,weights!$A$2:$R$6,18)*EXP(VLOOKUP($B5198,weights!$A$2:$R$6,14)*G5198))</f>
        <v>2.3219840776963956</v>
      </c>
    </row>
    <row r="5199" spans="1:8" ht="12.75" x14ac:dyDescent="0.2">
      <c r="A5199">
        <f t="shared" si="0"/>
        <v>208</v>
      </c>
      <c r="B5199" t="str">
        <f t="shared" ref="B5199:C5199" si="5173">B5174</f>
        <v>pharmacy</v>
      </c>
      <c r="C5199">
        <f t="shared" si="5173"/>
        <v>2</v>
      </c>
      <c r="D5199">
        <f ca="1">OFFSET(walk!$A$2:$Y$402,TRUNC((ROW()-ROW($D$2))/COLUMNS(walk!$A$2:$Y$402)),MOD(ROW()-ROW($D$2),COLUMNS(walk!$A$2:$Y$402)),1,1)</f>
        <v>13</v>
      </c>
      <c r="E5199">
        <f ca="1">OFFSET(bike!$A$2:$Y$402,TRUNC((ROW()-ROW($E$2))/COLUMNS(bike!$A$2:$Y$402)),MOD(ROW()-ROW($E$2),COLUMNS(bike!$A$2:$Y$402)),1,1)</f>
        <v>5</v>
      </c>
      <c r="F5199">
        <f ca="1">OFFSET(transit!$A$2:$Y$402,TRUNC((ROW()-ROW($F$2))/COLUMNS(transit!$A$2:$Y$402)),MOD(ROW()-ROW($F$2),COLUMNS(transit!$A$2:$Y$402)),1,1)</f>
        <v>12</v>
      </c>
      <c r="G5199">
        <f ca="1">OFFSET(drive!$A$2:$Y$402,TRUNC((ROW()-ROW($G$2))/COLUMNS(drive!$A$2:$Y$402)),MOD(ROW()-ROW($G$2),COLUMNS(drive!$A$2:$Y$402)),1,1)</f>
        <v>3</v>
      </c>
      <c r="H5199" s="5">
        <f ca="1">(VLOOKUP($B5199,weights!$A$2:$R$6,4))*VLOOKUP($B5199,weights!$A$2:$R$6,6)^C5199*(VLOOKUP($B5199,weights!$A$2:$R$6,15)*EXP(VLOOKUP($B5199,weights!$A$2:$R$6,11)*D5199)+VLOOKUP($B5199,weights!$A$2:$R$6,16)*EXP(VLOOKUP($B5199,weights!$A$2:$R$6,12)*E5199)+VLOOKUP($B5199,weights!$A$2:$R$6,17)*EXP(VLOOKUP($B5199,weights!$A$2:$R$6,13)*F5199)+VLOOKUP($B5199,weights!$A$2:$R$6,18)*EXP(VLOOKUP($B5199,weights!$A$2:$R$6,14)*G5199))</f>
        <v>1.1015818737068592</v>
      </c>
    </row>
    <row r="5200" spans="1:8" ht="12.75" x14ac:dyDescent="0.2">
      <c r="A5200">
        <f t="shared" si="0"/>
        <v>208</v>
      </c>
      <c r="B5200" t="str">
        <f t="shared" ref="B5200:C5200" si="5174">B5175</f>
        <v>bank</v>
      </c>
      <c r="C5200">
        <f t="shared" si="5174"/>
        <v>0</v>
      </c>
      <c r="D5200">
        <f ca="1">OFFSET(walk!$A$2:$Y$402,TRUNC((ROW()-ROW($D$2))/COLUMNS(walk!$A$2:$Y$402)),MOD(ROW()-ROW($D$2),COLUMNS(walk!$A$2:$Y$402)),1,1)</f>
        <v>23</v>
      </c>
      <c r="E5200">
        <f ca="1">OFFSET(bike!$A$2:$Y$402,TRUNC((ROW()-ROW($E$2))/COLUMNS(bike!$A$2:$Y$402)),MOD(ROW()-ROW($E$2),COLUMNS(bike!$A$2:$Y$402)),1,1)</f>
        <v>9</v>
      </c>
      <c r="F5200">
        <f ca="1">OFFSET(transit!$A$2:$Y$402,TRUNC((ROW()-ROW($F$2))/COLUMNS(transit!$A$2:$Y$402)),MOD(ROW()-ROW($F$2),COLUMNS(transit!$A$2:$Y$402)),1,1)</f>
        <v>21</v>
      </c>
      <c r="G5200">
        <f ca="1">OFFSET(drive!$A$2:$Y$402,TRUNC((ROW()-ROW($G$2))/COLUMNS(drive!$A$2:$Y$402)),MOD(ROW()-ROW($G$2),COLUMNS(drive!$A$2:$Y$402)),1,1)</f>
        <v>6</v>
      </c>
      <c r="H5200" s="5">
        <f ca="1">(VLOOKUP($B5200,weights!$A$2:$R$6,4))*VLOOKUP($B5200,weights!$A$2:$R$6,6)^C5200*(VLOOKUP($B5200,weights!$A$2:$R$6,15)*EXP(VLOOKUP($B5200,weights!$A$2:$R$6,11)*D5200)+VLOOKUP($B5200,weights!$A$2:$R$6,16)*EXP(VLOOKUP($B5200,weights!$A$2:$R$6,12)*E5200)+VLOOKUP($B5200,weights!$A$2:$R$6,17)*EXP(VLOOKUP($B5200,weights!$A$2:$R$6,13)*F5200)+VLOOKUP($B5200,weights!$A$2:$R$6,18)*EXP(VLOOKUP($B5200,weights!$A$2:$R$6,14)*G5200))</f>
        <v>2.1650807874531925</v>
      </c>
    </row>
    <row r="5201" spans="1:8" ht="12.75" x14ac:dyDescent="0.2">
      <c r="A5201">
        <f t="shared" si="0"/>
        <v>208</v>
      </c>
      <c r="B5201" t="str">
        <f t="shared" ref="B5201:C5201" si="5175">B5176</f>
        <v>bank</v>
      </c>
      <c r="C5201">
        <f t="shared" si="5175"/>
        <v>1</v>
      </c>
      <c r="D5201">
        <f ca="1">OFFSET(walk!$A$2:$Y$402,TRUNC((ROW()-ROW($D$2))/COLUMNS(walk!$A$2:$Y$402)),MOD(ROW()-ROW($D$2),COLUMNS(walk!$A$2:$Y$402)),1,1)</f>
        <v>41</v>
      </c>
      <c r="E5201">
        <f ca="1">OFFSET(bike!$A$2:$Y$402,TRUNC((ROW()-ROW($E$2))/COLUMNS(bike!$A$2:$Y$402)),MOD(ROW()-ROW($E$2),COLUMNS(bike!$A$2:$Y$402)),1,1)</f>
        <v>13</v>
      </c>
      <c r="F5201">
        <f ca="1">OFFSET(transit!$A$2:$Y$402,TRUNC((ROW()-ROW($F$2))/COLUMNS(transit!$A$2:$Y$402)),MOD(ROW()-ROW($F$2),COLUMNS(transit!$A$2:$Y$402)),1,1)</f>
        <v>34</v>
      </c>
      <c r="G5201">
        <f ca="1">OFFSET(drive!$A$2:$Y$402,TRUNC((ROW()-ROW($G$2))/COLUMNS(drive!$A$2:$Y$402)),MOD(ROW()-ROW($G$2),COLUMNS(drive!$A$2:$Y$402)),1,1)</f>
        <v>7</v>
      </c>
      <c r="H5201" s="5">
        <f ca="1">(VLOOKUP($B5201,weights!$A$2:$R$6,4))*VLOOKUP($B5201,weights!$A$2:$R$6,6)^C5201*(VLOOKUP($B5201,weights!$A$2:$R$6,15)*EXP(VLOOKUP($B5201,weights!$A$2:$R$6,11)*D5201)+VLOOKUP($B5201,weights!$A$2:$R$6,16)*EXP(VLOOKUP($B5201,weights!$A$2:$R$6,12)*E5201)+VLOOKUP($B5201,weights!$A$2:$R$6,17)*EXP(VLOOKUP($B5201,weights!$A$2:$R$6,13)*F5201)+VLOOKUP($B5201,weights!$A$2:$R$6,18)*EXP(VLOOKUP($B5201,weights!$A$2:$R$6,14)*G5201))</f>
        <v>0.54638658957936803</v>
      </c>
    </row>
    <row r="5202" spans="1:8" ht="12.75" x14ac:dyDescent="0.2">
      <c r="A5202">
        <f t="shared" si="0"/>
        <v>209</v>
      </c>
      <c r="B5202" t="str">
        <f t="shared" ref="B5202:C5202" si="5176">B5177</f>
        <v>restaurant</v>
      </c>
      <c r="C5202">
        <f t="shared" si="5176"/>
        <v>0</v>
      </c>
      <c r="D5202">
        <f ca="1">OFFSET(walk!$A$2:$Y$402,TRUNC((ROW()-ROW($D$2))/COLUMNS(walk!$A$2:$Y$402)),MOD(ROW()-ROW($D$2),COLUMNS(walk!$A$2:$Y$402)),1,1)</f>
        <v>10</v>
      </c>
      <c r="E5202">
        <f ca="1">OFFSET(bike!$A$2:$Y$402,TRUNC((ROW()-ROW($E$2))/COLUMNS(bike!$A$2:$Y$402)),MOD(ROW()-ROW($E$2),COLUMNS(bike!$A$2:$Y$402)),1,1)</f>
        <v>2</v>
      </c>
      <c r="F5202">
        <f ca="1">OFFSET(transit!$A$2:$Y$402,TRUNC((ROW()-ROW($F$2))/COLUMNS(transit!$A$2:$Y$402)),MOD(ROW()-ROW($F$2),COLUMNS(transit!$A$2:$Y$402)),1,1)</f>
        <v>7</v>
      </c>
      <c r="G5202">
        <f ca="1">OFFSET(drive!$A$2:$Y$402,TRUNC((ROW()-ROW($G$2))/COLUMNS(drive!$A$2:$Y$402)),MOD(ROW()-ROW($G$2),COLUMNS(drive!$A$2:$Y$402)),1,1)</f>
        <v>2</v>
      </c>
      <c r="H5202" s="5">
        <f ca="1">(VLOOKUP($B5202,weights!$A$2:$R$6,4))*VLOOKUP($B5202,weights!$A$2:$R$6,6)^C5202*(VLOOKUP($B5202,weights!$A$2:$R$6,15)*EXP(VLOOKUP($B5202,weights!$A$2:$R$6,11)*D5202)+VLOOKUP($B5202,weights!$A$2:$R$6,16)*EXP(VLOOKUP($B5202,weights!$A$2:$R$6,12)*E5202)+VLOOKUP($B5202,weights!$A$2:$R$6,17)*EXP(VLOOKUP($B5202,weights!$A$2:$R$6,13)*F5202)+VLOOKUP($B5202,weights!$A$2:$R$6,18)*EXP(VLOOKUP($B5202,weights!$A$2:$R$6,14)*G5202))</f>
        <v>29.962233161091024</v>
      </c>
    </row>
    <row r="5203" spans="1:8" ht="12.75" x14ac:dyDescent="0.2">
      <c r="A5203">
        <f t="shared" si="0"/>
        <v>209</v>
      </c>
      <c r="B5203" t="str">
        <f t="shared" ref="B5203:C5203" si="5177">B5178</f>
        <v>restaurant</v>
      </c>
      <c r="C5203">
        <f t="shared" si="5177"/>
        <v>1</v>
      </c>
      <c r="D5203">
        <f ca="1">OFFSET(walk!$A$2:$Y$402,TRUNC((ROW()-ROW($D$2))/COLUMNS(walk!$A$2:$Y$402)),MOD(ROW()-ROW($D$2),COLUMNS(walk!$A$2:$Y$402)),1,1)</f>
        <v>10</v>
      </c>
      <c r="E5203">
        <f ca="1">OFFSET(bike!$A$2:$Y$402,TRUNC((ROW()-ROW($E$2))/COLUMNS(bike!$A$2:$Y$402)),MOD(ROW()-ROW($E$2),COLUMNS(bike!$A$2:$Y$402)),1,1)</f>
        <v>3</v>
      </c>
      <c r="F5203">
        <f ca="1">OFFSET(transit!$A$2:$Y$402,TRUNC((ROW()-ROW($F$2))/COLUMNS(transit!$A$2:$Y$402)),MOD(ROW()-ROW($F$2),COLUMNS(transit!$A$2:$Y$402)),1,1)</f>
        <v>9</v>
      </c>
      <c r="G5203">
        <f ca="1">OFFSET(drive!$A$2:$Y$402,TRUNC((ROW()-ROW($G$2))/COLUMNS(drive!$A$2:$Y$402)),MOD(ROW()-ROW($G$2),COLUMNS(drive!$A$2:$Y$402)),1,1)</f>
        <v>2</v>
      </c>
      <c r="H5203" s="5">
        <f ca="1">(VLOOKUP($B5203,weights!$A$2:$R$6,4))*VLOOKUP($B5203,weights!$A$2:$R$6,6)^C5203*(VLOOKUP($B5203,weights!$A$2:$R$6,15)*EXP(VLOOKUP($B5203,weights!$A$2:$R$6,11)*D5203)+VLOOKUP($B5203,weights!$A$2:$R$6,16)*EXP(VLOOKUP($B5203,weights!$A$2:$R$6,12)*E5203)+VLOOKUP($B5203,weights!$A$2:$R$6,17)*EXP(VLOOKUP($B5203,weights!$A$2:$R$6,13)*F5203)+VLOOKUP($B5203,weights!$A$2:$R$6,18)*EXP(VLOOKUP($B5203,weights!$A$2:$R$6,14)*G5203))</f>
        <v>23.649107787048493</v>
      </c>
    </row>
    <row r="5204" spans="1:8" ht="12.75" x14ac:dyDescent="0.2">
      <c r="A5204">
        <f t="shared" si="0"/>
        <v>209</v>
      </c>
      <c r="B5204" t="str">
        <f t="shared" ref="B5204:C5204" si="5178">B5179</f>
        <v>restaurant</v>
      </c>
      <c r="C5204">
        <f t="shared" si="5178"/>
        <v>2</v>
      </c>
      <c r="D5204">
        <f ca="1">OFFSET(walk!$A$2:$Y$402,TRUNC((ROW()-ROW($D$2))/COLUMNS(walk!$A$2:$Y$402)),MOD(ROW()-ROW($D$2),COLUMNS(walk!$A$2:$Y$402)),1,1)</f>
        <v>10</v>
      </c>
      <c r="E5204">
        <f ca="1">OFFSET(bike!$A$2:$Y$402,TRUNC((ROW()-ROW($E$2))/COLUMNS(bike!$A$2:$Y$402)),MOD(ROW()-ROW($E$2),COLUMNS(bike!$A$2:$Y$402)),1,1)</f>
        <v>3</v>
      </c>
      <c r="F5204">
        <f ca="1">OFFSET(transit!$A$2:$Y$402,TRUNC((ROW()-ROW($F$2))/COLUMNS(transit!$A$2:$Y$402)),MOD(ROW()-ROW($F$2),COLUMNS(transit!$A$2:$Y$402)),1,1)</f>
        <v>9</v>
      </c>
      <c r="G5204">
        <f ca="1">OFFSET(drive!$A$2:$Y$402,TRUNC((ROW()-ROW($G$2))/COLUMNS(drive!$A$2:$Y$402)),MOD(ROW()-ROW($G$2),COLUMNS(drive!$A$2:$Y$402)),1,1)</f>
        <v>2</v>
      </c>
      <c r="H5204" s="5">
        <f ca="1">(VLOOKUP($B5204,weights!$A$2:$R$6,4))*VLOOKUP($B5204,weights!$A$2:$R$6,6)^C5204*(VLOOKUP($B5204,weights!$A$2:$R$6,15)*EXP(VLOOKUP($B5204,weights!$A$2:$R$6,11)*D5204)+VLOOKUP($B5204,weights!$A$2:$R$6,16)*EXP(VLOOKUP($B5204,weights!$A$2:$R$6,12)*E5204)+VLOOKUP($B5204,weights!$A$2:$R$6,17)*EXP(VLOOKUP($B5204,weights!$A$2:$R$6,13)*F5204)+VLOOKUP($B5204,weights!$A$2:$R$6,18)*EXP(VLOOKUP($B5204,weights!$A$2:$R$6,14)*G5204))</f>
        <v>21.196607720243463</v>
      </c>
    </row>
    <row r="5205" spans="1:8" ht="12.75" x14ac:dyDescent="0.2">
      <c r="A5205">
        <f t="shared" si="0"/>
        <v>209</v>
      </c>
      <c r="B5205" t="str">
        <f t="shared" ref="B5205:C5205" si="5179">B5180</f>
        <v>restaurant</v>
      </c>
      <c r="C5205">
        <f t="shared" si="5179"/>
        <v>3</v>
      </c>
      <c r="D5205">
        <f ca="1">OFFSET(walk!$A$2:$Y$402,TRUNC((ROW()-ROW($D$2))/COLUMNS(walk!$A$2:$Y$402)),MOD(ROW()-ROW($D$2),COLUMNS(walk!$A$2:$Y$402)),1,1)</f>
        <v>11</v>
      </c>
      <c r="E5205">
        <f ca="1">OFFSET(bike!$A$2:$Y$402,TRUNC((ROW()-ROW($E$2))/COLUMNS(bike!$A$2:$Y$402)),MOD(ROW()-ROW($E$2),COLUMNS(bike!$A$2:$Y$402)),1,1)</f>
        <v>3</v>
      </c>
      <c r="F5205">
        <f ca="1">OFFSET(transit!$A$2:$Y$402,TRUNC((ROW()-ROW($F$2))/COLUMNS(transit!$A$2:$Y$402)),MOD(ROW()-ROW($F$2),COLUMNS(transit!$A$2:$Y$402)),1,1)</f>
        <v>10</v>
      </c>
      <c r="G5205">
        <f ca="1">OFFSET(drive!$A$2:$Y$402,TRUNC((ROW()-ROW($G$2))/COLUMNS(drive!$A$2:$Y$402)),MOD(ROW()-ROW($G$2),COLUMNS(drive!$A$2:$Y$402)),1,1)</f>
        <v>4</v>
      </c>
      <c r="H5205" s="5">
        <f ca="1">(VLOOKUP($B5205,weights!$A$2:$R$6,4))*VLOOKUP($B5205,weights!$A$2:$R$6,6)^C5205*(VLOOKUP($B5205,weights!$A$2:$R$6,15)*EXP(VLOOKUP($B5205,weights!$A$2:$R$6,11)*D5205)+VLOOKUP($B5205,weights!$A$2:$R$6,16)*EXP(VLOOKUP($B5205,weights!$A$2:$R$6,12)*E5205)+VLOOKUP($B5205,weights!$A$2:$R$6,17)*EXP(VLOOKUP($B5205,weights!$A$2:$R$6,13)*F5205)+VLOOKUP($B5205,weights!$A$2:$R$6,18)*EXP(VLOOKUP($B5205,weights!$A$2:$R$6,14)*G5205))</f>
        <v>15.87085198438116</v>
      </c>
    </row>
    <row r="5206" spans="1:8" ht="12.75" x14ac:dyDescent="0.2">
      <c r="A5206">
        <f t="shared" si="0"/>
        <v>209</v>
      </c>
      <c r="B5206" t="str">
        <f t="shared" ref="B5206:C5206" si="5180">B5181</f>
        <v>restaurant</v>
      </c>
      <c r="C5206">
        <f t="shared" si="5180"/>
        <v>4</v>
      </c>
      <c r="D5206">
        <f ca="1">OFFSET(walk!$A$2:$Y$402,TRUNC((ROW()-ROW($D$2))/COLUMNS(walk!$A$2:$Y$402)),MOD(ROW()-ROW($D$2),COLUMNS(walk!$A$2:$Y$402)),1,1)</f>
        <v>11</v>
      </c>
      <c r="E5206">
        <f ca="1">OFFSET(bike!$A$2:$Y$402,TRUNC((ROW()-ROW($E$2))/COLUMNS(bike!$A$2:$Y$402)),MOD(ROW()-ROW($E$2),COLUMNS(bike!$A$2:$Y$402)),1,1)</f>
        <v>3</v>
      </c>
      <c r="F5206">
        <f ca="1">OFFSET(transit!$A$2:$Y$402,TRUNC((ROW()-ROW($F$2))/COLUMNS(transit!$A$2:$Y$402)),MOD(ROW()-ROW($F$2),COLUMNS(transit!$A$2:$Y$402)),1,1)</f>
        <v>10</v>
      </c>
      <c r="G5206">
        <f ca="1">OFFSET(drive!$A$2:$Y$402,TRUNC((ROW()-ROW($G$2))/COLUMNS(drive!$A$2:$Y$402)),MOD(ROW()-ROW($G$2),COLUMNS(drive!$A$2:$Y$402)),1,1)</f>
        <v>4</v>
      </c>
      <c r="H5206" s="5">
        <f ca="1">(VLOOKUP($B5206,weights!$A$2:$R$6,4))*VLOOKUP($B5206,weights!$A$2:$R$6,6)^C5206*(VLOOKUP($B5206,weights!$A$2:$R$6,15)*EXP(VLOOKUP($B5206,weights!$A$2:$R$6,11)*D5206)+VLOOKUP($B5206,weights!$A$2:$R$6,16)*EXP(VLOOKUP($B5206,weights!$A$2:$R$6,12)*E5206)+VLOOKUP($B5206,weights!$A$2:$R$6,17)*EXP(VLOOKUP($B5206,weights!$A$2:$R$6,13)*F5206)+VLOOKUP($B5206,weights!$A$2:$R$6,18)*EXP(VLOOKUP($B5206,weights!$A$2:$R$6,14)*G5206))</f>
        <v>14.224985852667558</v>
      </c>
    </row>
    <row r="5207" spans="1:8" ht="12.75" x14ac:dyDescent="0.2">
      <c r="A5207">
        <f t="shared" si="0"/>
        <v>209</v>
      </c>
      <c r="B5207" t="str">
        <f t="shared" ref="B5207:C5207" si="5181">B5182</f>
        <v>restaurant</v>
      </c>
      <c r="C5207">
        <f t="shared" si="5181"/>
        <v>5</v>
      </c>
      <c r="D5207">
        <f ca="1">OFFSET(walk!$A$2:$Y$402,TRUNC((ROW()-ROW($D$2))/COLUMNS(walk!$A$2:$Y$402)),MOD(ROW()-ROW($D$2),COLUMNS(walk!$A$2:$Y$402)),1,1)</f>
        <v>13</v>
      </c>
      <c r="E5207">
        <f ca="1">OFFSET(bike!$A$2:$Y$402,TRUNC((ROW()-ROW($E$2))/COLUMNS(bike!$A$2:$Y$402)),MOD(ROW()-ROW($E$2),COLUMNS(bike!$A$2:$Y$402)),1,1)</f>
        <v>3</v>
      </c>
      <c r="F5207">
        <f ca="1">OFFSET(transit!$A$2:$Y$402,TRUNC((ROW()-ROW($F$2))/COLUMNS(transit!$A$2:$Y$402)),MOD(ROW()-ROW($F$2),COLUMNS(transit!$A$2:$Y$402)),1,1)</f>
        <v>11</v>
      </c>
      <c r="G5207">
        <f ca="1">OFFSET(drive!$A$2:$Y$402,TRUNC((ROW()-ROW($G$2))/COLUMNS(drive!$A$2:$Y$402)),MOD(ROW()-ROW($G$2),COLUMNS(drive!$A$2:$Y$402)),1,1)</f>
        <v>4</v>
      </c>
      <c r="H5207" s="5">
        <f ca="1">(VLOOKUP($B5207,weights!$A$2:$R$6,4))*VLOOKUP($B5207,weights!$A$2:$R$6,6)^C5207*(VLOOKUP($B5207,weights!$A$2:$R$6,15)*EXP(VLOOKUP($B5207,weights!$A$2:$R$6,11)*D5207)+VLOOKUP($B5207,weights!$A$2:$R$6,16)*EXP(VLOOKUP($B5207,weights!$A$2:$R$6,12)*E5207)+VLOOKUP($B5207,weights!$A$2:$R$6,17)*EXP(VLOOKUP($B5207,weights!$A$2:$R$6,13)*F5207)+VLOOKUP($B5207,weights!$A$2:$R$6,18)*EXP(VLOOKUP($B5207,weights!$A$2:$R$6,14)*G5207))</f>
        <v>12.103224518648901</v>
      </c>
    </row>
    <row r="5208" spans="1:8" ht="12.75" x14ac:dyDescent="0.2">
      <c r="A5208">
        <f t="shared" si="0"/>
        <v>209</v>
      </c>
      <c r="B5208" t="str">
        <f t="shared" ref="B5208:C5208" si="5182">B5183</f>
        <v>restaurant</v>
      </c>
      <c r="C5208">
        <f t="shared" si="5182"/>
        <v>6</v>
      </c>
      <c r="D5208">
        <f ca="1">OFFSET(walk!$A$2:$Y$402,TRUNC((ROW()-ROW($D$2))/COLUMNS(walk!$A$2:$Y$402)),MOD(ROW()-ROW($D$2),COLUMNS(walk!$A$2:$Y$402)),1,1)</f>
        <v>13</v>
      </c>
      <c r="E5208">
        <f ca="1">OFFSET(bike!$A$2:$Y$402,TRUNC((ROW()-ROW($E$2))/COLUMNS(bike!$A$2:$Y$402)),MOD(ROW()-ROW($E$2),COLUMNS(bike!$A$2:$Y$402)),1,1)</f>
        <v>5</v>
      </c>
      <c r="F5208">
        <f ca="1">OFFSET(transit!$A$2:$Y$402,TRUNC((ROW()-ROW($F$2))/COLUMNS(transit!$A$2:$Y$402)),MOD(ROW()-ROW($F$2),COLUMNS(transit!$A$2:$Y$402)),1,1)</f>
        <v>11</v>
      </c>
      <c r="G5208">
        <f ca="1">OFFSET(drive!$A$2:$Y$402,TRUNC((ROW()-ROW($G$2))/COLUMNS(drive!$A$2:$Y$402)),MOD(ROW()-ROW($G$2),COLUMNS(drive!$A$2:$Y$402)),1,1)</f>
        <v>4</v>
      </c>
      <c r="H5208" s="5">
        <f ca="1">(VLOOKUP($B5208,weights!$A$2:$R$6,4))*VLOOKUP($B5208,weights!$A$2:$R$6,6)^C5208*(VLOOKUP($B5208,weights!$A$2:$R$6,15)*EXP(VLOOKUP($B5208,weights!$A$2:$R$6,11)*D5208)+VLOOKUP($B5208,weights!$A$2:$R$6,16)*EXP(VLOOKUP($B5208,weights!$A$2:$R$6,12)*E5208)+VLOOKUP($B5208,weights!$A$2:$R$6,17)*EXP(VLOOKUP($B5208,weights!$A$2:$R$6,13)*F5208)+VLOOKUP($B5208,weights!$A$2:$R$6,18)*EXP(VLOOKUP($B5208,weights!$A$2:$R$6,14)*G5208))</f>
        <v>9.3158165902784322</v>
      </c>
    </row>
    <row r="5209" spans="1:8" ht="12.75" x14ac:dyDescent="0.2">
      <c r="A5209">
        <f t="shared" si="0"/>
        <v>209</v>
      </c>
      <c r="B5209" t="str">
        <f t="shared" ref="B5209:C5209" si="5183">B5184</f>
        <v>restaurant</v>
      </c>
      <c r="C5209">
        <f t="shared" si="5183"/>
        <v>7</v>
      </c>
      <c r="D5209">
        <f ca="1">OFFSET(walk!$A$2:$Y$402,TRUNC((ROW()-ROW($D$2))/COLUMNS(walk!$A$2:$Y$402)),MOD(ROW()-ROW($D$2),COLUMNS(walk!$A$2:$Y$402)),1,1)</f>
        <v>15</v>
      </c>
      <c r="E5209">
        <f ca="1">OFFSET(bike!$A$2:$Y$402,TRUNC((ROW()-ROW($E$2))/COLUMNS(bike!$A$2:$Y$402)),MOD(ROW()-ROW($E$2),COLUMNS(bike!$A$2:$Y$402)),1,1)</f>
        <v>5</v>
      </c>
      <c r="F5209">
        <f ca="1">OFFSET(transit!$A$2:$Y$402,TRUNC((ROW()-ROW($F$2))/COLUMNS(transit!$A$2:$Y$402)),MOD(ROW()-ROW($F$2),COLUMNS(transit!$A$2:$Y$402)),1,1)</f>
        <v>11</v>
      </c>
      <c r="G5209">
        <f ca="1">OFFSET(drive!$A$2:$Y$402,TRUNC((ROW()-ROW($G$2))/COLUMNS(drive!$A$2:$Y$402)),MOD(ROW()-ROW($G$2),COLUMNS(drive!$A$2:$Y$402)),1,1)</f>
        <v>4</v>
      </c>
      <c r="H5209" s="5">
        <f ca="1">(VLOOKUP($B5209,weights!$A$2:$R$6,4))*VLOOKUP($B5209,weights!$A$2:$R$6,6)^C5209*(VLOOKUP($B5209,weights!$A$2:$R$6,15)*EXP(VLOOKUP($B5209,weights!$A$2:$R$6,11)*D5209)+VLOOKUP($B5209,weights!$A$2:$R$6,16)*EXP(VLOOKUP($B5209,weights!$A$2:$R$6,12)*E5209)+VLOOKUP($B5209,weights!$A$2:$R$6,17)*EXP(VLOOKUP($B5209,weights!$A$2:$R$6,13)*F5209)+VLOOKUP($B5209,weights!$A$2:$R$6,18)*EXP(VLOOKUP($B5209,weights!$A$2:$R$6,14)*G5209))</f>
        <v>8.1683683450811451</v>
      </c>
    </row>
    <row r="5210" spans="1:8" ht="12.75" x14ac:dyDescent="0.2">
      <c r="A5210">
        <f t="shared" si="0"/>
        <v>209</v>
      </c>
      <c r="B5210" t="str">
        <f t="shared" ref="B5210:C5210" si="5184">B5185</f>
        <v>restaurant</v>
      </c>
      <c r="C5210">
        <f t="shared" si="5184"/>
        <v>8</v>
      </c>
      <c r="D5210">
        <f ca="1">OFFSET(walk!$A$2:$Y$402,TRUNC((ROW()-ROW($D$2))/COLUMNS(walk!$A$2:$Y$402)),MOD(ROW()-ROW($D$2),COLUMNS(walk!$A$2:$Y$402)),1,1)</f>
        <v>17</v>
      </c>
      <c r="E5210">
        <f ca="1">OFFSET(bike!$A$2:$Y$402,TRUNC((ROW()-ROW($E$2))/COLUMNS(bike!$A$2:$Y$402)),MOD(ROW()-ROW($E$2),COLUMNS(bike!$A$2:$Y$402)),1,1)</f>
        <v>5</v>
      </c>
      <c r="F5210">
        <f ca="1">OFFSET(transit!$A$2:$Y$402,TRUNC((ROW()-ROW($F$2))/COLUMNS(transit!$A$2:$Y$402)),MOD(ROW()-ROW($F$2),COLUMNS(transit!$A$2:$Y$402)),1,1)</f>
        <v>13</v>
      </c>
      <c r="G5210">
        <f ca="1">OFFSET(drive!$A$2:$Y$402,TRUNC((ROW()-ROW($G$2))/COLUMNS(drive!$A$2:$Y$402)),MOD(ROW()-ROW($G$2),COLUMNS(drive!$A$2:$Y$402)),1,1)</f>
        <v>4</v>
      </c>
      <c r="H5210" s="5">
        <f ca="1">(VLOOKUP($B5210,weights!$A$2:$R$6,4))*VLOOKUP($B5210,weights!$A$2:$R$6,6)^C5210*(VLOOKUP($B5210,weights!$A$2:$R$6,15)*EXP(VLOOKUP($B5210,weights!$A$2:$R$6,11)*D5210)+VLOOKUP($B5210,weights!$A$2:$R$6,16)*EXP(VLOOKUP($B5210,weights!$A$2:$R$6,12)*E5210)+VLOOKUP($B5210,weights!$A$2:$R$6,17)*EXP(VLOOKUP($B5210,weights!$A$2:$R$6,13)*F5210)+VLOOKUP($B5210,weights!$A$2:$R$6,18)*EXP(VLOOKUP($B5210,weights!$A$2:$R$6,14)*G5210))</f>
        <v>6.8840938070124613</v>
      </c>
    </row>
    <row r="5211" spans="1:8" ht="12.75" x14ac:dyDescent="0.2">
      <c r="A5211">
        <f t="shared" si="0"/>
        <v>209</v>
      </c>
      <c r="B5211" t="str">
        <f t="shared" ref="B5211:C5211" si="5185">B5186</f>
        <v>restaurant</v>
      </c>
      <c r="C5211">
        <f t="shared" si="5185"/>
        <v>9</v>
      </c>
      <c r="D5211">
        <f ca="1">OFFSET(walk!$A$2:$Y$402,TRUNC((ROW()-ROW($D$2))/COLUMNS(walk!$A$2:$Y$402)),MOD(ROW()-ROW($D$2),COLUMNS(walk!$A$2:$Y$402)),1,1)</f>
        <v>17</v>
      </c>
      <c r="E5211">
        <f ca="1">OFFSET(bike!$A$2:$Y$402,TRUNC((ROW()-ROW($E$2))/COLUMNS(bike!$A$2:$Y$402)),MOD(ROW()-ROW($E$2),COLUMNS(bike!$A$2:$Y$402)),1,1)</f>
        <v>100</v>
      </c>
      <c r="F5211">
        <f ca="1">OFFSET(transit!$A$2:$Y$402,TRUNC((ROW()-ROW($F$2))/COLUMNS(transit!$A$2:$Y$402)),MOD(ROW()-ROW($F$2),COLUMNS(transit!$A$2:$Y$402)),1,1)</f>
        <v>15</v>
      </c>
      <c r="G5211">
        <f ca="1">OFFSET(drive!$A$2:$Y$402,TRUNC((ROW()-ROW($G$2))/COLUMNS(drive!$A$2:$Y$402)),MOD(ROW()-ROW($G$2),COLUMNS(drive!$A$2:$Y$402)),1,1)</f>
        <v>7</v>
      </c>
      <c r="H5211" s="5">
        <f ca="1">(VLOOKUP($B5211,weights!$A$2:$R$6,4))*VLOOKUP($B5211,weights!$A$2:$R$6,6)^C5211*(VLOOKUP($B5211,weights!$A$2:$R$6,15)*EXP(VLOOKUP($B5211,weights!$A$2:$R$6,11)*D5211)+VLOOKUP($B5211,weights!$A$2:$R$6,16)*EXP(VLOOKUP($B5211,weights!$A$2:$R$6,12)*E5211)+VLOOKUP($B5211,weights!$A$2:$R$6,17)*EXP(VLOOKUP($B5211,weights!$A$2:$R$6,13)*F5211)+VLOOKUP($B5211,weights!$A$2:$R$6,18)*EXP(VLOOKUP($B5211,weights!$A$2:$R$6,14)*G5211))</f>
        <v>2.8709412422999541</v>
      </c>
    </row>
    <row r="5212" spans="1:8" ht="12.75" x14ac:dyDescent="0.2">
      <c r="A5212">
        <f t="shared" si="0"/>
        <v>209</v>
      </c>
      <c r="B5212" t="str">
        <f t="shared" ref="B5212:C5212" si="5186">B5187</f>
        <v>supermarket</v>
      </c>
      <c r="C5212">
        <f t="shared" si="5186"/>
        <v>0</v>
      </c>
      <c r="D5212">
        <f ca="1">OFFSET(walk!$A$2:$Y$402,TRUNC((ROW()-ROW($D$2))/COLUMNS(walk!$A$2:$Y$402)),MOD(ROW()-ROW($D$2),COLUMNS(walk!$A$2:$Y$402)),1,1)</f>
        <v>41</v>
      </c>
      <c r="E5212">
        <f ca="1">OFFSET(bike!$A$2:$Y$402,TRUNC((ROW()-ROW($E$2))/COLUMNS(bike!$A$2:$Y$402)),MOD(ROW()-ROW($E$2),COLUMNS(bike!$A$2:$Y$402)),1,1)</f>
        <v>16</v>
      </c>
      <c r="F5212">
        <f ca="1">OFFSET(transit!$A$2:$Y$402,TRUNC((ROW()-ROW($F$2))/COLUMNS(transit!$A$2:$Y$402)),MOD(ROW()-ROW($F$2),COLUMNS(transit!$A$2:$Y$402)),1,1)</f>
        <v>22</v>
      </c>
      <c r="G5212">
        <f ca="1">OFFSET(drive!$A$2:$Y$402,TRUNC((ROW()-ROW($G$2))/COLUMNS(drive!$A$2:$Y$402)),MOD(ROW()-ROW($G$2),COLUMNS(drive!$A$2:$Y$402)),1,1)</f>
        <v>8</v>
      </c>
      <c r="H5212" s="5">
        <f ca="1">(VLOOKUP($B5212,weights!$A$2:$R$6,4))*VLOOKUP($B5212,weights!$A$2:$R$6,6)^C5212*(VLOOKUP($B5212,weights!$A$2:$R$6,15)*EXP(VLOOKUP($B5212,weights!$A$2:$R$6,11)*D5212)+VLOOKUP($B5212,weights!$A$2:$R$6,16)*EXP(VLOOKUP($B5212,weights!$A$2:$R$6,12)*E5212)+VLOOKUP($B5212,weights!$A$2:$R$6,17)*EXP(VLOOKUP($B5212,weights!$A$2:$R$6,13)*F5212)+VLOOKUP($B5212,weights!$A$2:$R$6,18)*EXP(VLOOKUP($B5212,weights!$A$2:$R$6,14)*G5212))</f>
        <v>3.4119798230271305</v>
      </c>
    </row>
    <row r="5213" spans="1:8" ht="12.75" x14ac:dyDescent="0.2">
      <c r="A5213">
        <f t="shared" si="0"/>
        <v>209</v>
      </c>
      <c r="B5213" t="str">
        <f t="shared" ref="B5213:C5213" si="5187">B5188</f>
        <v>supermarket</v>
      </c>
      <c r="C5213">
        <f t="shared" si="5187"/>
        <v>1</v>
      </c>
      <c r="D5213">
        <f ca="1">OFFSET(walk!$A$2:$Y$402,TRUNC((ROW()-ROW($D$2))/COLUMNS(walk!$A$2:$Y$402)),MOD(ROW()-ROW($D$2),COLUMNS(walk!$A$2:$Y$402)),1,1)</f>
        <v>51</v>
      </c>
      <c r="E5213">
        <f ca="1">OFFSET(bike!$A$2:$Y$402,TRUNC((ROW()-ROW($E$2))/COLUMNS(bike!$A$2:$Y$402)),MOD(ROW()-ROW($E$2),COLUMNS(bike!$A$2:$Y$402)),1,1)</f>
        <v>17</v>
      </c>
      <c r="F5213">
        <f ca="1">OFFSET(transit!$A$2:$Y$402,TRUNC((ROW()-ROW($F$2))/COLUMNS(transit!$A$2:$Y$402)),MOD(ROW()-ROW($F$2),COLUMNS(transit!$A$2:$Y$402)),1,1)</f>
        <v>26</v>
      </c>
      <c r="G5213">
        <f ca="1">OFFSET(drive!$A$2:$Y$402,TRUNC((ROW()-ROW($G$2))/COLUMNS(drive!$A$2:$Y$402)),MOD(ROW()-ROW($G$2),COLUMNS(drive!$A$2:$Y$402)),1,1)</f>
        <v>10</v>
      </c>
      <c r="H5213" s="5">
        <f ca="1">(VLOOKUP($B5213,weights!$A$2:$R$6,4))*VLOOKUP($B5213,weights!$A$2:$R$6,6)^C5213*(VLOOKUP($B5213,weights!$A$2:$R$6,15)*EXP(VLOOKUP($B5213,weights!$A$2:$R$6,11)*D5213)+VLOOKUP($B5213,weights!$A$2:$R$6,16)*EXP(VLOOKUP($B5213,weights!$A$2:$R$6,12)*E5213)+VLOOKUP($B5213,weights!$A$2:$R$6,17)*EXP(VLOOKUP($B5213,weights!$A$2:$R$6,13)*F5213)+VLOOKUP($B5213,weights!$A$2:$R$6,18)*EXP(VLOOKUP($B5213,weights!$A$2:$R$6,14)*G5213))</f>
        <v>1.3090476421776962</v>
      </c>
    </row>
    <row r="5214" spans="1:8" ht="12.75" x14ac:dyDescent="0.2">
      <c r="A5214">
        <f t="shared" si="0"/>
        <v>209</v>
      </c>
      <c r="B5214" t="str">
        <f t="shared" ref="B5214:C5214" si="5188">B5189</f>
        <v>supermarket</v>
      </c>
      <c r="C5214">
        <f t="shared" si="5188"/>
        <v>2</v>
      </c>
      <c r="D5214">
        <f ca="1">OFFSET(walk!$A$2:$Y$402,TRUNC((ROW()-ROW($D$2))/COLUMNS(walk!$A$2:$Y$402)),MOD(ROW()-ROW($D$2),COLUMNS(walk!$A$2:$Y$402)),1,1)</f>
        <v>56</v>
      </c>
      <c r="E5214">
        <f ca="1">OFFSET(bike!$A$2:$Y$402,TRUNC((ROW()-ROW($E$2))/COLUMNS(bike!$A$2:$Y$402)),MOD(ROW()-ROW($E$2),COLUMNS(bike!$A$2:$Y$402)),1,1)</f>
        <v>18</v>
      </c>
      <c r="F5214">
        <f ca="1">OFFSET(transit!$A$2:$Y$402,TRUNC((ROW()-ROW($F$2))/COLUMNS(transit!$A$2:$Y$402)),MOD(ROW()-ROW($F$2),COLUMNS(transit!$A$2:$Y$402)),1,1)</f>
        <v>34</v>
      </c>
      <c r="G5214">
        <f ca="1">OFFSET(drive!$A$2:$Y$402,TRUNC((ROW()-ROW($G$2))/COLUMNS(drive!$A$2:$Y$402)),MOD(ROW()-ROW($G$2),COLUMNS(drive!$A$2:$Y$402)),1,1)</f>
        <v>13</v>
      </c>
      <c r="H5214" s="5">
        <f ca="1">(VLOOKUP($B5214,weights!$A$2:$R$6,4))*VLOOKUP($B5214,weights!$A$2:$R$6,6)^C5214*(VLOOKUP($B5214,weights!$A$2:$R$6,15)*EXP(VLOOKUP($B5214,weights!$A$2:$R$6,11)*D5214)+VLOOKUP($B5214,weights!$A$2:$R$6,16)*EXP(VLOOKUP($B5214,weights!$A$2:$R$6,12)*E5214)+VLOOKUP($B5214,weights!$A$2:$R$6,17)*EXP(VLOOKUP($B5214,weights!$A$2:$R$6,13)*F5214)+VLOOKUP($B5214,weights!$A$2:$R$6,18)*EXP(VLOOKUP($B5214,weights!$A$2:$R$6,14)*G5214))</f>
        <v>0.40646171788414814</v>
      </c>
    </row>
    <row r="5215" spans="1:8" ht="12.75" x14ac:dyDescent="0.2">
      <c r="A5215">
        <f t="shared" si="0"/>
        <v>209</v>
      </c>
      <c r="B5215" t="str">
        <f t="shared" ref="B5215:C5215" si="5189">B5190</f>
        <v>supermarket</v>
      </c>
      <c r="C5215">
        <f t="shared" si="5189"/>
        <v>3</v>
      </c>
      <c r="D5215">
        <f ca="1">OFFSET(walk!$A$2:$Y$402,TRUNC((ROW()-ROW($D$2))/COLUMNS(walk!$A$2:$Y$402)),MOD(ROW()-ROW($D$2),COLUMNS(walk!$A$2:$Y$402)),1,1)</f>
        <v>63</v>
      </c>
      <c r="E5215">
        <f ca="1">OFFSET(bike!$A$2:$Y$402,TRUNC((ROW()-ROW($E$2))/COLUMNS(bike!$A$2:$Y$402)),MOD(ROW()-ROW($E$2),COLUMNS(bike!$A$2:$Y$402)),1,1)</f>
        <v>21</v>
      </c>
      <c r="F5215">
        <f ca="1">OFFSET(transit!$A$2:$Y$402,TRUNC((ROW()-ROW($F$2))/COLUMNS(transit!$A$2:$Y$402)),MOD(ROW()-ROW($F$2),COLUMNS(transit!$A$2:$Y$402)),1,1)</f>
        <v>39</v>
      </c>
      <c r="G5215">
        <f ca="1">OFFSET(drive!$A$2:$Y$402,TRUNC((ROW()-ROW($G$2))/COLUMNS(drive!$A$2:$Y$402)),MOD(ROW()-ROW($G$2),COLUMNS(drive!$A$2:$Y$402)),1,1)</f>
        <v>13</v>
      </c>
      <c r="H5215" s="5">
        <f ca="1">(VLOOKUP($B5215,weights!$A$2:$R$6,4))*VLOOKUP($B5215,weights!$A$2:$R$6,6)^C5215*(VLOOKUP($B5215,weights!$A$2:$R$6,15)*EXP(VLOOKUP($B5215,weights!$A$2:$R$6,11)*D5215)+VLOOKUP($B5215,weights!$A$2:$R$6,16)*EXP(VLOOKUP($B5215,weights!$A$2:$R$6,12)*E5215)+VLOOKUP($B5215,weights!$A$2:$R$6,17)*EXP(VLOOKUP($B5215,weights!$A$2:$R$6,13)*F5215)+VLOOKUP($B5215,weights!$A$2:$R$6,18)*EXP(VLOOKUP($B5215,weights!$A$2:$R$6,14)*G5215))</f>
        <v>0.23130062122830886</v>
      </c>
    </row>
    <row r="5216" spans="1:8" ht="12.75" x14ac:dyDescent="0.2">
      <c r="A5216">
        <f t="shared" si="0"/>
        <v>209</v>
      </c>
      <c r="B5216" t="str">
        <f t="shared" ref="B5216:C5216" si="5190">B5191</f>
        <v>supermarket</v>
      </c>
      <c r="C5216">
        <f t="shared" si="5190"/>
        <v>4</v>
      </c>
      <c r="D5216">
        <f ca="1">OFFSET(walk!$A$2:$Y$402,TRUNC((ROW()-ROW($D$2))/COLUMNS(walk!$A$2:$Y$402)),MOD(ROW()-ROW($D$2),COLUMNS(walk!$A$2:$Y$402)),1,1)</f>
        <v>79</v>
      </c>
      <c r="E5216">
        <f ca="1">OFFSET(bike!$A$2:$Y$402,TRUNC((ROW()-ROW($E$2))/COLUMNS(bike!$A$2:$Y$402)),MOD(ROW()-ROW($E$2),COLUMNS(bike!$A$2:$Y$402)),1,1)</f>
        <v>25</v>
      </c>
      <c r="F5216">
        <f ca="1">OFFSET(transit!$A$2:$Y$402,TRUNC((ROW()-ROW($F$2))/COLUMNS(transit!$A$2:$Y$402)),MOD(ROW()-ROW($F$2),COLUMNS(transit!$A$2:$Y$402)),1,1)</f>
        <v>41</v>
      </c>
      <c r="G5216">
        <f ca="1">OFFSET(drive!$A$2:$Y$402,TRUNC((ROW()-ROW($G$2))/COLUMNS(drive!$A$2:$Y$402)),MOD(ROW()-ROW($G$2),COLUMNS(drive!$A$2:$Y$402)),1,1)</f>
        <v>15</v>
      </c>
      <c r="H5216" s="5">
        <f ca="1">(VLOOKUP($B5216,weights!$A$2:$R$6,4))*VLOOKUP($B5216,weights!$A$2:$R$6,6)^C5216*(VLOOKUP($B5216,weights!$A$2:$R$6,15)*EXP(VLOOKUP($B5216,weights!$A$2:$R$6,11)*D5216)+VLOOKUP($B5216,weights!$A$2:$R$6,16)*EXP(VLOOKUP($B5216,weights!$A$2:$R$6,12)*E5216)+VLOOKUP($B5216,weights!$A$2:$R$6,17)*EXP(VLOOKUP($B5216,weights!$A$2:$R$6,13)*F5216)+VLOOKUP($B5216,weights!$A$2:$R$6,18)*EXP(VLOOKUP($B5216,weights!$A$2:$R$6,14)*G5216))</f>
        <v>8.8664902242014634E-2</v>
      </c>
    </row>
    <row r="5217" spans="1:8" ht="12.75" x14ac:dyDescent="0.2">
      <c r="A5217">
        <f t="shared" si="0"/>
        <v>209</v>
      </c>
      <c r="B5217" t="str">
        <f t="shared" ref="B5217:C5217" si="5191">B5192</f>
        <v>store</v>
      </c>
      <c r="C5217">
        <f t="shared" si="5191"/>
        <v>0</v>
      </c>
      <c r="D5217">
        <f ca="1">OFFSET(walk!$A$2:$Y$402,TRUNC((ROW()-ROW($D$2))/COLUMNS(walk!$A$2:$Y$402)),MOD(ROW()-ROW($D$2),COLUMNS(walk!$A$2:$Y$402)),1,1)</f>
        <v>9</v>
      </c>
      <c r="E5217">
        <f ca="1">OFFSET(bike!$A$2:$Y$402,TRUNC((ROW()-ROW($E$2))/COLUMNS(bike!$A$2:$Y$402)),MOD(ROW()-ROW($E$2),COLUMNS(bike!$A$2:$Y$402)),1,1)</f>
        <v>2</v>
      </c>
      <c r="F5217">
        <f ca="1">OFFSET(transit!$A$2:$Y$402,TRUNC((ROW()-ROW($F$2))/COLUMNS(transit!$A$2:$Y$402)),MOD(ROW()-ROW($F$2),COLUMNS(transit!$A$2:$Y$402)),1,1)</f>
        <v>9</v>
      </c>
      <c r="G5217">
        <f ca="1">OFFSET(drive!$A$2:$Y$402,TRUNC((ROW()-ROW($G$2))/COLUMNS(drive!$A$2:$Y$402)),MOD(ROW()-ROW($G$2),COLUMNS(drive!$A$2:$Y$402)),1,1)</f>
        <v>2</v>
      </c>
      <c r="H5217" s="5">
        <f ca="1">(VLOOKUP($B5217,weights!$A$2:$R$6,4))*VLOOKUP($B5217,weights!$A$2:$R$6,6)^C5217*(VLOOKUP($B5217,weights!$A$2:$R$6,15)*EXP(VLOOKUP($B5217,weights!$A$2:$R$6,11)*D5217)+VLOOKUP($B5217,weights!$A$2:$R$6,16)*EXP(VLOOKUP($B5217,weights!$A$2:$R$6,12)*E5217)+VLOOKUP($B5217,weights!$A$2:$R$6,17)*EXP(VLOOKUP($B5217,weights!$A$2:$R$6,13)*F5217)+VLOOKUP($B5217,weights!$A$2:$R$6,18)*EXP(VLOOKUP($B5217,weights!$A$2:$R$6,14)*G5217))</f>
        <v>12.663926029575258</v>
      </c>
    </row>
    <row r="5218" spans="1:8" ht="12.75" x14ac:dyDescent="0.2">
      <c r="A5218">
        <f t="shared" si="0"/>
        <v>209</v>
      </c>
      <c r="B5218" t="str">
        <f t="shared" ref="B5218:C5218" si="5192">B5193</f>
        <v>store</v>
      </c>
      <c r="C5218">
        <f t="shared" si="5192"/>
        <v>1</v>
      </c>
      <c r="D5218">
        <f ca="1">OFFSET(walk!$A$2:$Y$402,TRUNC((ROW()-ROW($D$2))/COLUMNS(walk!$A$2:$Y$402)),MOD(ROW()-ROW($D$2),COLUMNS(walk!$A$2:$Y$402)),1,1)</f>
        <v>10</v>
      </c>
      <c r="E5218">
        <f ca="1">OFFSET(bike!$A$2:$Y$402,TRUNC((ROW()-ROW($E$2))/COLUMNS(bike!$A$2:$Y$402)),MOD(ROW()-ROW($E$2),COLUMNS(bike!$A$2:$Y$402)),1,1)</f>
        <v>2</v>
      </c>
      <c r="F5218">
        <f ca="1">OFFSET(transit!$A$2:$Y$402,TRUNC((ROW()-ROW($F$2))/COLUMNS(transit!$A$2:$Y$402)),MOD(ROW()-ROW($F$2),COLUMNS(transit!$A$2:$Y$402)),1,1)</f>
        <v>9</v>
      </c>
      <c r="G5218">
        <f ca="1">OFFSET(drive!$A$2:$Y$402,TRUNC((ROW()-ROW($G$2))/COLUMNS(drive!$A$2:$Y$402)),MOD(ROW()-ROW($G$2),COLUMNS(drive!$A$2:$Y$402)),1,1)</f>
        <v>2</v>
      </c>
      <c r="H5218" s="5">
        <f ca="1">(VLOOKUP($B5218,weights!$A$2:$R$6,4))*VLOOKUP($B5218,weights!$A$2:$R$6,6)^C5218*(VLOOKUP($B5218,weights!$A$2:$R$6,15)*EXP(VLOOKUP($B5218,weights!$A$2:$R$6,11)*D5218)+VLOOKUP($B5218,weights!$A$2:$R$6,16)*EXP(VLOOKUP($B5218,weights!$A$2:$R$6,12)*E5218)+VLOOKUP($B5218,weights!$A$2:$R$6,17)*EXP(VLOOKUP($B5218,weights!$A$2:$R$6,13)*F5218)+VLOOKUP($B5218,weights!$A$2:$R$6,18)*EXP(VLOOKUP($B5218,weights!$A$2:$R$6,14)*G5218))</f>
        <v>8.4446505155315883</v>
      </c>
    </row>
    <row r="5219" spans="1:8" ht="12.75" x14ac:dyDescent="0.2">
      <c r="A5219">
        <f t="shared" si="0"/>
        <v>209</v>
      </c>
      <c r="B5219" t="str">
        <f t="shared" ref="B5219:C5219" si="5193">B5194</f>
        <v>store</v>
      </c>
      <c r="C5219">
        <f t="shared" si="5193"/>
        <v>2</v>
      </c>
      <c r="D5219">
        <f ca="1">OFFSET(walk!$A$2:$Y$402,TRUNC((ROW()-ROW($D$2))/COLUMNS(walk!$A$2:$Y$402)),MOD(ROW()-ROW($D$2),COLUMNS(walk!$A$2:$Y$402)),1,1)</f>
        <v>11</v>
      </c>
      <c r="E5219">
        <f ca="1">OFFSET(bike!$A$2:$Y$402,TRUNC((ROW()-ROW($E$2))/COLUMNS(bike!$A$2:$Y$402)),MOD(ROW()-ROW($E$2),COLUMNS(bike!$A$2:$Y$402)),1,1)</f>
        <v>3</v>
      </c>
      <c r="F5219">
        <f ca="1">OFFSET(transit!$A$2:$Y$402,TRUNC((ROW()-ROW($F$2))/COLUMNS(transit!$A$2:$Y$402)),MOD(ROW()-ROW($F$2),COLUMNS(transit!$A$2:$Y$402)),1,1)</f>
        <v>10</v>
      </c>
      <c r="G5219">
        <f ca="1">OFFSET(drive!$A$2:$Y$402,TRUNC((ROW()-ROW($G$2))/COLUMNS(drive!$A$2:$Y$402)),MOD(ROW()-ROW($G$2),COLUMNS(drive!$A$2:$Y$402)),1,1)</f>
        <v>4</v>
      </c>
      <c r="H5219" s="5">
        <f ca="1">(VLOOKUP($B5219,weights!$A$2:$R$6,4))*VLOOKUP($B5219,weights!$A$2:$R$6,6)^C5219*(VLOOKUP($B5219,weights!$A$2:$R$6,15)*EXP(VLOOKUP($B5219,weights!$A$2:$R$6,11)*D5219)+VLOOKUP($B5219,weights!$A$2:$R$6,16)*EXP(VLOOKUP($B5219,weights!$A$2:$R$6,12)*E5219)+VLOOKUP($B5219,weights!$A$2:$R$6,17)*EXP(VLOOKUP($B5219,weights!$A$2:$R$6,13)*F5219)+VLOOKUP($B5219,weights!$A$2:$R$6,18)*EXP(VLOOKUP($B5219,weights!$A$2:$R$6,14)*G5219))</f>
        <v>3.5308531496924078</v>
      </c>
    </row>
    <row r="5220" spans="1:8" ht="12.75" x14ac:dyDescent="0.2">
      <c r="A5220">
        <f t="shared" si="0"/>
        <v>209</v>
      </c>
      <c r="B5220" t="str">
        <f t="shared" ref="B5220:C5220" si="5194">B5195</f>
        <v>store</v>
      </c>
      <c r="C5220">
        <f t="shared" si="5194"/>
        <v>3</v>
      </c>
      <c r="D5220">
        <f ca="1">OFFSET(walk!$A$2:$Y$402,TRUNC((ROW()-ROW($D$2))/COLUMNS(walk!$A$2:$Y$402)),MOD(ROW()-ROW($D$2),COLUMNS(walk!$A$2:$Y$402)),1,1)</f>
        <v>17</v>
      </c>
      <c r="E5220">
        <f ca="1">OFFSET(bike!$A$2:$Y$402,TRUNC((ROW()-ROW($E$2))/COLUMNS(bike!$A$2:$Y$402)),MOD(ROW()-ROW($E$2),COLUMNS(bike!$A$2:$Y$402)),1,1)</f>
        <v>5</v>
      </c>
      <c r="F5220">
        <f ca="1">OFFSET(transit!$A$2:$Y$402,TRUNC((ROW()-ROW($F$2))/COLUMNS(transit!$A$2:$Y$402)),MOD(ROW()-ROW($F$2),COLUMNS(transit!$A$2:$Y$402)),1,1)</f>
        <v>11</v>
      </c>
      <c r="G5220">
        <f ca="1">OFFSET(drive!$A$2:$Y$402,TRUNC((ROW()-ROW($G$2))/COLUMNS(drive!$A$2:$Y$402)),MOD(ROW()-ROW($G$2),COLUMNS(drive!$A$2:$Y$402)),1,1)</f>
        <v>4</v>
      </c>
      <c r="H5220" s="5">
        <f ca="1">(VLOOKUP($B5220,weights!$A$2:$R$6,4))*VLOOKUP($B5220,weights!$A$2:$R$6,6)^C5220*(VLOOKUP($B5220,weights!$A$2:$R$6,15)*EXP(VLOOKUP($B5220,weights!$A$2:$R$6,11)*D5220)+VLOOKUP($B5220,weights!$A$2:$R$6,16)*EXP(VLOOKUP($B5220,weights!$A$2:$R$6,12)*E5220)+VLOOKUP($B5220,weights!$A$2:$R$6,17)*EXP(VLOOKUP($B5220,weights!$A$2:$R$6,13)*F5220)+VLOOKUP($B5220,weights!$A$2:$R$6,18)*EXP(VLOOKUP($B5220,weights!$A$2:$R$6,14)*G5220))</f>
        <v>1.5920092364247993</v>
      </c>
    </row>
    <row r="5221" spans="1:8" ht="12.75" x14ac:dyDescent="0.2">
      <c r="A5221">
        <f t="shared" si="0"/>
        <v>209</v>
      </c>
      <c r="B5221" t="str">
        <f t="shared" ref="B5221:C5221" si="5195">B5196</f>
        <v>store</v>
      </c>
      <c r="C5221">
        <f t="shared" si="5195"/>
        <v>4</v>
      </c>
      <c r="D5221">
        <f ca="1">OFFSET(walk!$A$2:$Y$402,TRUNC((ROW()-ROW($D$2))/COLUMNS(walk!$A$2:$Y$402)),MOD(ROW()-ROW($D$2),COLUMNS(walk!$A$2:$Y$402)),1,1)</f>
        <v>17</v>
      </c>
      <c r="E5221">
        <f ca="1">OFFSET(bike!$A$2:$Y$402,TRUNC((ROW()-ROW($E$2))/COLUMNS(bike!$A$2:$Y$402)),MOD(ROW()-ROW($E$2),COLUMNS(bike!$A$2:$Y$402)),1,1)</f>
        <v>6</v>
      </c>
      <c r="F5221">
        <f ca="1">OFFSET(transit!$A$2:$Y$402,TRUNC((ROW()-ROW($F$2))/COLUMNS(transit!$A$2:$Y$402)),MOD(ROW()-ROW($F$2),COLUMNS(transit!$A$2:$Y$402)),1,1)</f>
        <v>11</v>
      </c>
      <c r="G5221">
        <f ca="1">OFFSET(drive!$A$2:$Y$402,TRUNC((ROW()-ROW($G$2))/COLUMNS(drive!$A$2:$Y$402)),MOD(ROW()-ROW($G$2),COLUMNS(drive!$A$2:$Y$402)),1,1)</f>
        <v>4</v>
      </c>
      <c r="H5221" s="5">
        <f ca="1">(VLOOKUP($B5221,weights!$A$2:$R$6,4))*VLOOKUP($B5221,weights!$A$2:$R$6,6)^C5221*(VLOOKUP($B5221,weights!$A$2:$R$6,15)*EXP(VLOOKUP($B5221,weights!$A$2:$R$6,11)*D5221)+VLOOKUP($B5221,weights!$A$2:$R$6,16)*EXP(VLOOKUP($B5221,weights!$A$2:$R$6,12)*E5221)+VLOOKUP($B5221,weights!$A$2:$R$6,17)*EXP(VLOOKUP($B5221,weights!$A$2:$R$6,13)*F5221)+VLOOKUP($B5221,weights!$A$2:$R$6,18)*EXP(VLOOKUP($B5221,weights!$A$2:$R$6,14)*G5221))</f>
        <v>0.93791101043567193</v>
      </c>
    </row>
    <row r="5222" spans="1:8" ht="12.75" x14ac:dyDescent="0.2">
      <c r="A5222">
        <f t="shared" si="0"/>
        <v>209</v>
      </c>
      <c r="B5222" t="str">
        <f t="shared" ref="B5222:C5222" si="5196">B5197</f>
        <v>pharmacy</v>
      </c>
      <c r="C5222">
        <f t="shared" si="5196"/>
        <v>0</v>
      </c>
      <c r="D5222">
        <f ca="1">OFFSET(walk!$A$2:$Y$402,TRUNC((ROW()-ROW($D$2))/COLUMNS(walk!$A$2:$Y$402)),MOD(ROW()-ROW($D$2),COLUMNS(walk!$A$2:$Y$402)),1,1)</f>
        <v>13</v>
      </c>
      <c r="E5222">
        <f ca="1">OFFSET(bike!$A$2:$Y$402,TRUNC((ROW()-ROW($E$2))/COLUMNS(bike!$A$2:$Y$402)),MOD(ROW()-ROW($E$2),COLUMNS(bike!$A$2:$Y$402)),1,1)</f>
        <v>4</v>
      </c>
      <c r="F5222">
        <f ca="1">OFFSET(transit!$A$2:$Y$402,TRUNC((ROW()-ROW($F$2))/COLUMNS(transit!$A$2:$Y$402)),MOD(ROW()-ROW($F$2),COLUMNS(transit!$A$2:$Y$402)),1,1)</f>
        <v>13</v>
      </c>
      <c r="G5222">
        <f ca="1">OFFSET(drive!$A$2:$Y$402,TRUNC((ROW()-ROW($G$2))/COLUMNS(drive!$A$2:$Y$402)),MOD(ROW()-ROW($G$2),COLUMNS(drive!$A$2:$Y$402)),1,1)</f>
        <v>2</v>
      </c>
      <c r="H5222" s="5">
        <f ca="1">(VLOOKUP($B5222,weights!$A$2:$R$6,4))*VLOOKUP($B5222,weights!$A$2:$R$6,6)^C5222*(VLOOKUP($B5222,weights!$A$2:$R$6,15)*EXP(VLOOKUP($B5222,weights!$A$2:$R$6,11)*D5222)+VLOOKUP($B5222,weights!$A$2:$R$6,16)*EXP(VLOOKUP($B5222,weights!$A$2:$R$6,12)*E5222)+VLOOKUP($B5222,weights!$A$2:$R$6,17)*EXP(VLOOKUP($B5222,weights!$A$2:$R$6,13)*F5222)+VLOOKUP($B5222,weights!$A$2:$R$6,18)*EXP(VLOOKUP($B5222,weights!$A$2:$R$6,14)*G5222))</f>
        <v>5.8337132496963644</v>
      </c>
    </row>
    <row r="5223" spans="1:8" ht="12.75" x14ac:dyDescent="0.2">
      <c r="A5223">
        <f t="shared" si="0"/>
        <v>209</v>
      </c>
      <c r="B5223" t="str">
        <f t="shared" ref="B5223:C5223" si="5197">B5198</f>
        <v>pharmacy</v>
      </c>
      <c r="C5223">
        <f t="shared" si="5197"/>
        <v>1</v>
      </c>
      <c r="D5223">
        <f ca="1">OFFSET(walk!$A$2:$Y$402,TRUNC((ROW()-ROW($D$2))/COLUMNS(walk!$A$2:$Y$402)),MOD(ROW()-ROW($D$2),COLUMNS(walk!$A$2:$Y$402)),1,1)</f>
        <v>16</v>
      </c>
      <c r="E5223">
        <f ca="1">OFFSET(bike!$A$2:$Y$402,TRUNC((ROW()-ROW($E$2))/COLUMNS(bike!$A$2:$Y$402)),MOD(ROW()-ROW($E$2),COLUMNS(bike!$A$2:$Y$402)),1,1)</f>
        <v>6</v>
      </c>
      <c r="F5223">
        <f ca="1">OFFSET(transit!$A$2:$Y$402,TRUNC((ROW()-ROW($F$2))/COLUMNS(transit!$A$2:$Y$402)),MOD(ROW()-ROW($F$2),COLUMNS(transit!$A$2:$Y$402)),1,1)</f>
        <v>15</v>
      </c>
      <c r="G5223">
        <f ca="1">OFFSET(drive!$A$2:$Y$402,TRUNC((ROW()-ROW($G$2))/COLUMNS(drive!$A$2:$Y$402)),MOD(ROW()-ROW($G$2),COLUMNS(drive!$A$2:$Y$402)),1,1)</f>
        <v>4</v>
      </c>
      <c r="H5223" s="5">
        <f ca="1">(VLOOKUP($B5223,weights!$A$2:$R$6,4))*VLOOKUP($B5223,weights!$A$2:$R$6,6)^C5223*(VLOOKUP($B5223,weights!$A$2:$R$6,15)*EXP(VLOOKUP($B5223,weights!$A$2:$R$6,11)*D5223)+VLOOKUP($B5223,weights!$A$2:$R$6,16)*EXP(VLOOKUP($B5223,weights!$A$2:$R$6,12)*E5223)+VLOOKUP($B5223,weights!$A$2:$R$6,17)*EXP(VLOOKUP($B5223,weights!$A$2:$R$6,13)*F5223)+VLOOKUP($B5223,weights!$A$2:$R$6,18)*EXP(VLOOKUP($B5223,weights!$A$2:$R$6,14)*G5223))</f>
        <v>1.7133892406461182</v>
      </c>
    </row>
    <row r="5224" spans="1:8" ht="12.75" x14ac:dyDescent="0.2">
      <c r="A5224">
        <f t="shared" si="0"/>
        <v>209</v>
      </c>
      <c r="B5224" t="str">
        <f t="shared" ref="B5224:C5224" si="5198">B5199</f>
        <v>pharmacy</v>
      </c>
      <c r="C5224">
        <f t="shared" si="5198"/>
        <v>2</v>
      </c>
      <c r="D5224">
        <f ca="1">OFFSET(walk!$A$2:$Y$402,TRUNC((ROW()-ROW($D$2))/COLUMNS(walk!$A$2:$Y$402)),MOD(ROW()-ROW($D$2),COLUMNS(walk!$A$2:$Y$402)),1,1)</f>
        <v>16</v>
      </c>
      <c r="E5224">
        <f ca="1">OFFSET(bike!$A$2:$Y$402,TRUNC((ROW()-ROW($E$2))/COLUMNS(bike!$A$2:$Y$402)),MOD(ROW()-ROW($E$2),COLUMNS(bike!$A$2:$Y$402)),1,1)</f>
        <v>6</v>
      </c>
      <c r="F5224">
        <f ca="1">OFFSET(transit!$A$2:$Y$402,TRUNC((ROW()-ROW($F$2))/COLUMNS(transit!$A$2:$Y$402)),MOD(ROW()-ROW($F$2),COLUMNS(transit!$A$2:$Y$402)),1,1)</f>
        <v>15</v>
      </c>
      <c r="G5224">
        <f ca="1">OFFSET(drive!$A$2:$Y$402,TRUNC((ROW()-ROW($G$2))/COLUMNS(drive!$A$2:$Y$402)),MOD(ROW()-ROW($G$2),COLUMNS(drive!$A$2:$Y$402)),1,1)</f>
        <v>4</v>
      </c>
      <c r="H5224" s="5">
        <f ca="1">(VLOOKUP($B5224,weights!$A$2:$R$6,4))*VLOOKUP($B5224,weights!$A$2:$R$6,6)^C5224*(VLOOKUP($B5224,weights!$A$2:$R$6,15)*EXP(VLOOKUP($B5224,weights!$A$2:$R$6,11)*D5224)+VLOOKUP($B5224,weights!$A$2:$R$6,16)*EXP(VLOOKUP($B5224,weights!$A$2:$R$6,12)*E5224)+VLOOKUP($B5224,weights!$A$2:$R$6,17)*EXP(VLOOKUP($B5224,weights!$A$2:$R$6,13)*F5224)+VLOOKUP($B5224,weights!$A$2:$R$6,18)*EXP(VLOOKUP($B5224,weights!$A$2:$R$6,14)*G5224))</f>
        <v>0.82496518994072365</v>
      </c>
    </row>
    <row r="5225" spans="1:8" ht="12.75" x14ac:dyDescent="0.2">
      <c r="A5225">
        <f t="shared" si="0"/>
        <v>209</v>
      </c>
      <c r="B5225" t="str">
        <f t="shared" ref="B5225:C5225" si="5199">B5200</f>
        <v>bank</v>
      </c>
      <c r="C5225">
        <f t="shared" si="5199"/>
        <v>0</v>
      </c>
      <c r="D5225">
        <f ca="1">OFFSET(walk!$A$2:$Y$402,TRUNC((ROW()-ROW($D$2))/COLUMNS(walk!$A$2:$Y$402)),MOD(ROW()-ROW($D$2),COLUMNS(walk!$A$2:$Y$402)),1,1)</f>
        <v>25</v>
      </c>
      <c r="E5225">
        <f ca="1">OFFSET(bike!$A$2:$Y$402,TRUNC((ROW()-ROW($E$2))/COLUMNS(bike!$A$2:$Y$402)),MOD(ROW()-ROW($E$2),COLUMNS(bike!$A$2:$Y$402)),1,1)</f>
        <v>9</v>
      </c>
      <c r="F5225">
        <f ca="1">OFFSET(transit!$A$2:$Y$402,TRUNC((ROW()-ROW($F$2))/COLUMNS(transit!$A$2:$Y$402)),MOD(ROW()-ROW($F$2),COLUMNS(transit!$A$2:$Y$402)),1,1)</f>
        <v>24</v>
      </c>
      <c r="G5225">
        <f ca="1">OFFSET(drive!$A$2:$Y$402,TRUNC((ROW()-ROW($G$2))/COLUMNS(drive!$A$2:$Y$402)),MOD(ROW()-ROW($G$2),COLUMNS(drive!$A$2:$Y$402)),1,1)</f>
        <v>6</v>
      </c>
      <c r="H5225" s="5">
        <f ca="1">(VLOOKUP($B5225,weights!$A$2:$R$6,4))*VLOOKUP($B5225,weights!$A$2:$R$6,6)^C5225*(VLOOKUP($B5225,weights!$A$2:$R$6,15)*EXP(VLOOKUP($B5225,weights!$A$2:$R$6,11)*D5225)+VLOOKUP($B5225,weights!$A$2:$R$6,16)*EXP(VLOOKUP($B5225,weights!$A$2:$R$6,12)*E5225)+VLOOKUP($B5225,weights!$A$2:$R$6,17)*EXP(VLOOKUP($B5225,weights!$A$2:$R$6,13)*F5225)+VLOOKUP($B5225,weights!$A$2:$R$6,18)*EXP(VLOOKUP($B5225,weights!$A$2:$R$6,14)*G5225))</f>
        <v>2.1135068482811601</v>
      </c>
    </row>
    <row r="5226" spans="1:8" ht="12.75" x14ac:dyDescent="0.2">
      <c r="A5226">
        <f t="shared" si="0"/>
        <v>209</v>
      </c>
      <c r="B5226" t="str">
        <f t="shared" ref="B5226:C5226" si="5200">B5201</f>
        <v>bank</v>
      </c>
      <c r="C5226">
        <f t="shared" si="5200"/>
        <v>1</v>
      </c>
      <c r="D5226">
        <f ca="1">OFFSET(walk!$A$2:$Y$402,TRUNC((ROW()-ROW($D$2))/COLUMNS(walk!$A$2:$Y$402)),MOD(ROW()-ROW($D$2),COLUMNS(walk!$A$2:$Y$402)),1,1)</f>
        <v>39</v>
      </c>
      <c r="E5226">
        <f ca="1">OFFSET(bike!$A$2:$Y$402,TRUNC((ROW()-ROW($E$2))/COLUMNS(bike!$A$2:$Y$402)),MOD(ROW()-ROW($E$2),COLUMNS(bike!$A$2:$Y$402)),1,1)</f>
        <v>13</v>
      </c>
      <c r="F5226">
        <f ca="1">OFFSET(transit!$A$2:$Y$402,TRUNC((ROW()-ROW($F$2))/COLUMNS(transit!$A$2:$Y$402)),MOD(ROW()-ROW($F$2),COLUMNS(transit!$A$2:$Y$402)),1,1)</f>
        <v>32</v>
      </c>
      <c r="G5226">
        <f ca="1">OFFSET(drive!$A$2:$Y$402,TRUNC((ROW()-ROW($G$2))/COLUMNS(drive!$A$2:$Y$402)),MOD(ROW()-ROW($G$2),COLUMNS(drive!$A$2:$Y$402)),1,1)</f>
        <v>7</v>
      </c>
      <c r="H5226" s="5">
        <f ca="1">(VLOOKUP($B5226,weights!$A$2:$R$6,4))*VLOOKUP($B5226,weights!$A$2:$R$6,6)^C5226*(VLOOKUP($B5226,weights!$A$2:$R$6,15)*EXP(VLOOKUP($B5226,weights!$A$2:$R$6,11)*D5226)+VLOOKUP($B5226,weights!$A$2:$R$6,16)*EXP(VLOOKUP($B5226,weights!$A$2:$R$6,12)*E5226)+VLOOKUP($B5226,weights!$A$2:$R$6,17)*EXP(VLOOKUP($B5226,weights!$A$2:$R$6,13)*F5226)+VLOOKUP($B5226,weights!$A$2:$R$6,18)*EXP(VLOOKUP($B5226,weights!$A$2:$R$6,14)*G5226))</f>
        <v>0.54776690266255423</v>
      </c>
    </row>
    <row r="5227" spans="1:8" ht="12.75" x14ac:dyDescent="0.2">
      <c r="A5227">
        <f t="shared" si="0"/>
        <v>210</v>
      </c>
      <c r="B5227" t="str">
        <f t="shared" ref="B5227:C5227" si="5201">B5202</f>
        <v>restaurant</v>
      </c>
      <c r="C5227">
        <f t="shared" si="5201"/>
        <v>0</v>
      </c>
      <c r="D5227">
        <f ca="1">OFFSET(walk!$A$2:$Y$402,TRUNC((ROW()-ROW($D$2))/COLUMNS(walk!$A$2:$Y$402)),MOD(ROW()-ROW($D$2),COLUMNS(walk!$A$2:$Y$402)),1,1)</f>
        <v>7</v>
      </c>
      <c r="E5227">
        <f ca="1">OFFSET(bike!$A$2:$Y$402,TRUNC((ROW()-ROW($E$2))/COLUMNS(bike!$A$2:$Y$402)),MOD(ROW()-ROW($E$2),COLUMNS(bike!$A$2:$Y$402)),1,1)</f>
        <v>2</v>
      </c>
      <c r="F5227">
        <f ca="1">OFFSET(transit!$A$2:$Y$402,TRUNC((ROW()-ROW($F$2))/COLUMNS(transit!$A$2:$Y$402)),MOD(ROW()-ROW($F$2),COLUMNS(transit!$A$2:$Y$402)),1,1)</f>
        <v>5</v>
      </c>
      <c r="G5227">
        <f ca="1">OFFSET(drive!$A$2:$Y$402,TRUNC((ROW()-ROW($G$2))/COLUMNS(drive!$A$2:$Y$402)),MOD(ROW()-ROW($G$2),COLUMNS(drive!$A$2:$Y$402)),1,1)</f>
        <v>2</v>
      </c>
      <c r="H5227" s="5">
        <f ca="1">(VLOOKUP($B5227,weights!$A$2:$R$6,4))*VLOOKUP($B5227,weights!$A$2:$R$6,6)^C5227*(VLOOKUP($B5227,weights!$A$2:$R$6,15)*EXP(VLOOKUP($B5227,weights!$A$2:$R$6,11)*D5227)+VLOOKUP($B5227,weights!$A$2:$R$6,16)*EXP(VLOOKUP($B5227,weights!$A$2:$R$6,12)*E5227)+VLOOKUP($B5227,weights!$A$2:$R$6,17)*EXP(VLOOKUP($B5227,weights!$A$2:$R$6,13)*F5227)+VLOOKUP($B5227,weights!$A$2:$R$6,18)*EXP(VLOOKUP($B5227,weights!$A$2:$R$6,14)*G5227))</f>
        <v>34.038674028598216</v>
      </c>
    </row>
    <row r="5228" spans="1:8" ht="12.75" x14ac:dyDescent="0.2">
      <c r="A5228">
        <f t="shared" si="0"/>
        <v>210</v>
      </c>
      <c r="B5228" t="str">
        <f t="shared" ref="B5228:C5228" si="5202">B5203</f>
        <v>restaurant</v>
      </c>
      <c r="C5228">
        <f t="shared" si="5202"/>
        <v>1</v>
      </c>
      <c r="D5228">
        <f ca="1">OFFSET(walk!$A$2:$Y$402,TRUNC((ROW()-ROW($D$2))/COLUMNS(walk!$A$2:$Y$402)),MOD(ROW()-ROW($D$2),COLUMNS(walk!$A$2:$Y$402)),1,1)</f>
        <v>9</v>
      </c>
      <c r="E5228">
        <f ca="1">OFFSET(bike!$A$2:$Y$402,TRUNC((ROW()-ROW($E$2))/COLUMNS(bike!$A$2:$Y$402)),MOD(ROW()-ROW($E$2),COLUMNS(bike!$A$2:$Y$402)),1,1)</f>
        <v>2</v>
      </c>
      <c r="F5228">
        <f ca="1">OFFSET(transit!$A$2:$Y$402,TRUNC((ROW()-ROW($F$2))/COLUMNS(transit!$A$2:$Y$402)),MOD(ROW()-ROW($F$2),COLUMNS(transit!$A$2:$Y$402)),1,1)</f>
        <v>6</v>
      </c>
      <c r="G5228">
        <f ca="1">OFFSET(drive!$A$2:$Y$402,TRUNC((ROW()-ROW($G$2))/COLUMNS(drive!$A$2:$Y$402)),MOD(ROW()-ROW($G$2),COLUMNS(drive!$A$2:$Y$402)),1,1)</f>
        <v>2</v>
      </c>
      <c r="H5228" s="5">
        <f ca="1">(VLOOKUP($B5228,weights!$A$2:$R$6,4))*VLOOKUP($B5228,weights!$A$2:$R$6,6)^C5228*(VLOOKUP($B5228,weights!$A$2:$R$6,15)*EXP(VLOOKUP($B5228,weights!$A$2:$R$6,11)*D5228)+VLOOKUP($B5228,weights!$A$2:$R$6,16)*EXP(VLOOKUP($B5228,weights!$A$2:$R$6,12)*E5228)+VLOOKUP($B5228,weights!$A$2:$R$6,17)*EXP(VLOOKUP($B5228,weights!$A$2:$R$6,13)*F5228)+VLOOKUP($B5228,weights!$A$2:$R$6,18)*EXP(VLOOKUP($B5228,weights!$A$2:$R$6,14)*G5228))</f>
        <v>28.171194907293593</v>
      </c>
    </row>
    <row r="5229" spans="1:8" ht="12.75" x14ac:dyDescent="0.2">
      <c r="A5229">
        <f t="shared" si="0"/>
        <v>210</v>
      </c>
      <c r="B5229" t="str">
        <f t="shared" ref="B5229:C5229" si="5203">B5204</f>
        <v>restaurant</v>
      </c>
      <c r="C5229">
        <f t="shared" si="5203"/>
        <v>2</v>
      </c>
      <c r="D5229">
        <f ca="1">OFFSET(walk!$A$2:$Y$402,TRUNC((ROW()-ROW($D$2))/COLUMNS(walk!$A$2:$Y$402)),MOD(ROW()-ROW($D$2),COLUMNS(walk!$A$2:$Y$402)),1,1)</f>
        <v>9</v>
      </c>
      <c r="E5229">
        <f ca="1">OFFSET(bike!$A$2:$Y$402,TRUNC((ROW()-ROW($E$2))/COLUMNS(bike!$A$2:$Y$402)),MOD(ROW()-ROW($E$2),COLUMNS(bike!$A$2:$Y$402)),1,1)</f>
        <v>2</v>
      </c>
      <c r="F5229">
        <f ca="1">OFFSET(transit!$A$2:$Y$402,TRUNC((ROW()-ROW($F$2))/COLUMNS(transit!$A$2:$Y$402)),MOD(ROW()-ROW($F$2),COLUMNS(transit!$A$2:$Y$402)),1,1)</f>
        <v>6</v>
      </c>
      <c r="G5229">
        <f ca="1">OFFSET(drive!$A$2:$Y$402,TRUNC((ROW()-ROW($G$2))/COLUMNS(drive!$A$2:$Y$402)),MOD(ROW()-ROW($G$2),COLUMNS(drive!$A$2:$Y$402)),1,1)</f>
        <v>2</v>
      </c>
      <c r="H5229" s="5">
        <f ca="1">(VLOOKUP($B5229,weights!$A$2:$R$6,4))*VLOOKUP($B5229,weights!$A$2:$R$6,6)^C5229*(VLOOKUP($B5229,weights!$A$2:$R$6,15)*EXP(VLOOKUP($B5229,weights!$A$2:$R$6,11)*D5229)+VLOOKUP($B5229,weights!$A$2:$R$6,16)*EXP(VLOOKUP($B5229,weights!$A$2:$R$6,12)*E5229)+VLOOKUP($B5229,weights!$A$2:$R$6,17)*EXP(VLOOKUP($B5229,weights!$A$2:$R$6,13)*F5229)+VLOOKUP($B5229,weights!$A$2:$R$6,18)*EXP(VLOOKUP($B5229,weights!$A$2:$R$6,14)*G5229))</f>
        <v>25.249737657648328</v>
      </c>
    </row>
    <row r="5230" spans="1:8" ht="12.75" x14ac:dyDescent="0.2">
      <c r="A5230">
        <f t="shared" si="0"/>
        <v>210</v>
      </c>
      <c r="B5230" t="str">
        <f t="shared" ref="B5230:C5230" si="5204">B5205</f>
        <v>restaurant</v>
      </c>
      <c r="C5230">
        <f t="shared" si="5204"/>
        <v>3</v>
      </c>
      <c r="D5230">
        <f ca="1">OFFSET(walk!$A$2:$Y$402,TRUNC((ROW()-ROW($D$2))/COLUMNS(walk!$A$2:$Y$402)),MOD(ROW()-ROW($D$2),COLUMNS(walk!$A$2:$Y$402)),1,1)</f>
        <v>9</v>
      </c>
      <c r="E5230">
        <f ca="1">OFFSET(bike!$A$2:$Y$402,TRUNC((ROW()-ROW($E$2))/COLUMNS(bike!$A$2:$Y$402)),MOD(ROW()-ROW($E$2),COLUMNS(bike!$A$2:$Y$402)),1,1)</f>
        <v>2</v>
      </c>
      <c r="F5230">
        <f ca="1">OFFSET(transit!$A$2:$Y$402,TRUNC((ROW()-ROW($F$2))/COLUMNS(transit!$A$2:$Y$402)),MOD(ROW()-ROW($F$2),COLUMNS(transit!$A$2:$Y$402)),1,1)</f>
        <v>7</v>
      </c>
      <c r="G5230">
        <f ca="1">OFFSET(drive!$A$2:$Y$402,TRUNC((ROW()-ROW($G$2))/COLUMNS(drive!$A$2:$Y$402)),MOD(ROW()-ROW($G$2),COLUMNS(drive!$A$2:$Y$402)),1,1)</f>
        <v>3</v>
      </c>
      <c r="H5230" s="5">
        <f ca="1">(VLOOKUP($B5230,weights!$A$2:$R$6,4))*VLOOKUP($B5230,weights!$A$2:$R$6,6)^C5230*(VLOOKUP($B5230,weights!$A$2:$R$6,15)*EXP(VLOOKUP($B5230,weights!$A$2:$R$6,11)*D5230)+VLOOKUP($B5230,weights!$A$2:$R$6,16)*EXP(VLOOKUP($B5230,weights!$A$2:$R$6,12)*E5230)+VLOOKUP($B5230,weights!$A$2:$R$6,17)*EXP(VLOOKUP($B5230,weights!$A$2:$R$6,13)*F5230)+VLOOKUP($B5230,weights!$A$2:$R$6,18)*EXP(VLOOKUP($B5230,weights!$A$2:$R$6,14)*G5230))</f>
        <v>20.669638355718423</v>
      </c>
    </row>
    <row r="5231" spans="1:8" ht="12.75" x14ac:dyDescent="0.2">
      <c r="A5231">
        <f t="shared" si="0"/>
        <v>210</v>
      </c>
      <c r="B5231" t="str">
        <f t="shared" ref="B5231:C5231" si="5205">B5206</f>
        <v>restaurant</v>
      </c>
      <c r="C5231">
        <f t="shared" si="5205"/>
        <v>4</v>
      </c>
      <c r="D5231">
        <f ca="1">OFFSET(walk!$A$2:$Y$402,TRUNC((ROW()-ROW($D$2))/COLUMNS(walk!$A$2:$Y$402)),MOD(ROW()-ROW($D$2),COLUMNS(walk!$A$2:$Y$402)),1,1)</f>
        <v>9</v>
      </c>
      <c r="E5231">
        <f ca="1">OFFSET(bike!$A$2:$Y$402,TRUNC((ROW()-ROW($E$2))/COLUMNS(bike!$A$2:$Y$402)),MOD(ROW()-ROW($E$2),COLUMNS(bike!$A$2:$Y$402)),1,1)</f>
        <v>2</v>
      </c>
      <c r="F5231">
        <f ca="1">OFFSET(transit!$A$2:$Y$402,TRUNC((ROW()-ROW($F$2))/COLUMNS(transit!$A$2:$Y$402)),MOD(ROW()-ROW($F$2),COLUMNS(transit!$A$2:$Y$402)),1,1)</f>
        <v>8</v>
      </c>
      <c r="G5231">
        <f ca="1">OFFSET(drive!$A$2:$Y$402,TRUNC((ROW()-ROW($G$2))/COLUMNS(drive!$A$2:$Y$402)),MOD(ROW()-ROW($G$2),COLUMNS(drive!$A$2:$Y$402)),1,1)</f>
        <v>3</v>
      </c>
      <c r="H5231" s="5">
        <f ca="1">(VLOOKUP($B5231,weights!$A$2:$R$6,4))*VLOOKUP($B5231,weights!$A$2:$R$6,6)^C5231*(VLOOKUP($B5231,weights!$A$2:$R$6,15)*EXP(VLOOKUP($B5231,weights!$A$2:$R$6,11)*D5231)+VLOOKUP($B5231,weights!$A$2:$R$6,16)*EXP(VLOOKUP($B5231,weights!$A$2:$R$6,12)*E5231)+VLOOKUP($B5231,weights!$A$2:$R$6,17)*EXP(VLOOKUP($B5231,weights!$A$2:$R$6,13)*F5231)+VLOOKUP($B5231,weights!$A$2:$R$6,18)*EXP(VLOOKUP($B5231,weights!$A$2:$R$6,14)*G5231))</f>
        <v>18.011402699844798</v>
      </c>
    </row>
    <row r="5232" spans="1:8" ht="12.75" x14ac:dyDescent="0.2">
      <c r="A5232">
        <f t="shared" si="0"/>
        <v>210</v>
      </c>
      <c r="B5232" t="str">
        <f t="shared" ref="B5232:C5232" si="5206">B5207</f>
        <v>restaurant</v>
      </c>
      <c r="C5232">
        <f t="shared" si="5206"/>
        <v>5</v>
      </c>
      <c r="D5232">
        <f ca="1">OFFSET(walk!$A$2:$Y$402,TRUNC((ROW()-ROW($D$2))/COLUMNS(walk!$A$2:$Y$402)),MOD(ROW()-ROW($D$2),COLUMNS(walk!$A$2:$Y$402)),1,1)</f>
        <v>11</v>
      </c>
      <c r="E5232">
        <f ca="1">OFFSET(bike!$A$2:$Y$402,TRUNC((ROW()-ROW($E$2))/COLUMNS(bike!$A$2:$Y$402)),MOD(ROW()-ROW($E$2),COLUMNS(bike!$A$2:$Y$402)),1,1)</f>
        <v>3</v>
      </c>
      <c r="F5232">
        <f ca="1">OFFSET(transit!$A$2:$Y$402,TRUNC((ROW()-ROW($F$2))/COLUMNS(transit!$A$2:$Y$402)),MOD(ROW()-ROW($F$2),COLUMNS(transit!$A$2:$Y$402)),1,1)</f>
        <v>8</v>
      </c>
      <c r="G5232">
        <f ca="1">OFFSET(drive!$A$2:$Y$402,TRUNC((ROW()-ROW($G$2))/COLUMNS(drive!$A$2:$Y$402)),MOD(ROW()-ROW($G$2),COLUMNS(drive!$A$2:$Y$402)),1,1)</f>
        <v>3</v>
      </c>
      <c r="H5232" s="5">
        <f ca="1">(VLOOKUP($B5232,weights!$A$2:$R$6,4))*VLOOKUP($B5232,weights!$A$2:$R$6,6)^C5232*(VLOOKUP($B5232,weights!$A$2:$R$6,15)*EXP(VLOOKUP($B5232,weights!$A$2:$R$6,11)*D5232)+VLOOKUP($B5232,weights!$A$2:$R$6,16)*EXP(VLOOKUP($B5232,weights!$A$2:$R$6,12)*E5232)+VLOOKUP($B5232,weights!$A$2:$R$6,17)*EXP(VLOOKUP($B5232,weights!$A$2:$R$6,13)*F5232)+VLOOKUP($B5232,weights!$A$2:$R$6,18)*EXP(VLOOKUP($B5232,weights!$A$2:$R$6,14)*G5232))</f>
        <v>14.371807295654364</v>
      </c>
    </row>
    <row r="5233" spans="1:8" ht="12.75" x14ac:dyDescent="0.2">
      <c r="A5233">
        <f t="shared" si="0"/>
        <v>210</v>
      </c>
      <c r="B5233" t="str">
        <f t="shared" ref="B5233:C5233" si="5207">B5208</f>
        <v>restaurant</v>
      </c>
      <c r="C5233">
        <f t="shared" si="5207"/>
        <v>6</v>
      </c>
      <c r="D5233">
        <f ca="1">OFFSET(walk!$A$2:$Y$402,TRUNC((ROW()-ROW($D$2))/COLUMNS(walk!$A$2:$Y$402)),MOD(ROW()-ROW($D$2),COLUMNS(walk!$A$2:$Y$402)),1,1)</f>
        <v>12</v>
      </c>
      <c r="E5233">
        <f ca="1">OFFSET(bike!$A$2:$Y$402,TRUNC((ROW()-ROW($E$2))/COLUMNS(bike!$A$2:$Y$402)),MOD(ROW()-ROW($E$2),COLUMNS(bike!$A$2:$Y$402)),1,1)</f>
        <v>4</v>
      </c>
      <c r="F5233">
        <f ca="1">OFFSET(transit!$A$2:$Y$402,TRUNC((ROW()-ROW($F$2))/COLUMNS(transit!$A$2:$Y$402)),MOD(ROW()-ROW($F$2),COLUMNS(transit!$A$2:$Y$402)),1,1)</f>
        <v>9</v>
      </c>
      <c r="G5233">
        <f ca="1">OFFSET(drive!$A$2:$Y$402,TRUNC((ROW()-ROW($G$2))/COLUMNS(drive!$A$2:$Y$402)),MOD(ROW()-ROW($G$2),COLUMNS(drive!$A$2:$Y$402)),1,1)</f>
        <v>3</v>
      </c>
      <c r="H5233" s="5">
        <f ca="1">(VLOOKUP($B5233,weights!$A$2:$R$6,4))*VLOOKUP($B5233,weights!$A$2:$R$6,6)^C5233*(VLOOKUP($B5233,weights!$A$2:$R$6,15)*EXP(VLOOKUP($B5233,weights!$A$2:$R$6,11)*D5233)+VLOOKUP($B5233,weights!$A$2:$R$6,16)*EXP(VLOOKUP($B5233,weights!$A$2:$R$6,12)*E5233)+VLOOKUP($B5233,weights!$A$2:$R$6,17)*EXP(VLOOKUP($B5233,weights!$A$2:$R$6,13)*F5233)+VLOOKUP($B5233,weights!$A$2:$R$6,18)*EXP(VLOOKUP($B5233,weights!$A$2:$R$6,14)*G5233))</f>
        <v>11.492754319036104</v>
      </c>
    </row>
    <row r="5234" spans="1:8" ht="12.75" x14ac:dyDescent="0.2">
      <c r="A5234">
        <f t="shared" si="0"/>
        <v>210</v>
      </c>
      <c r="B5234" t="str">
        <f t="shared" ref="B5234:C5234" si="5208">B5209</f>
        <v>restaurant</v>
      </c>
      <c r="C5234">
        <f t="shared" si="5208"/>
        <v>7</v>
      </c>
      <c r="D5234">
        <f ca="1">OFFSET(walk!$A$2:$Y$402,TRUNC((ROW()-ROW($D$2))/COLUMNS(walk!$A$2:$Y$402)),MOD(ROW()-ROW($D$2),COLUMNS(walk!$A$2:$Y$402)),1,1)</f>
        <v>14</v>
      </c>
      <c r="E5234">
        <f ca="1">OFFSET(bike!$A$2:$Y$402,TRUNC((ROW()-ROW($E$2))/COLUMNS(bike!$A$2:$Y$402)),MOD(ROW()-ROW($E$2),COLUMNS(bike!$A$2:$Y$402)),1,1)</f>
        <v>4</v>
      </c>
      <c r="F5234">
        <f ca="1">OFFSET(transit!$A$2:$Y$402,TRUNC((ROW()-ROW($F$2))/COLUMNS(transit!$A$2:$Y$402)),MOD(ROW()-ROW($F$2),COLUMNS(transit!$A$2:$Y$402)),1,1)</f>
        <v>9</v>
      </c>
      <c r="G5234">
        <f ca="1">OFFSET(drive!$A$2:$Y$402,TRUNC((ROW()-ROW($G$2))/COLUMNS(drive!$A$2:$Y$402)),MOD(ROW()-ROW($G$2),COLUMNS(drive!$A$2:$Y$402)),1,1)</f>
        <v>3</v>
      </c>
      <c r="H5234" s="5">
        <f ca="1">(VLOOKUP($B5234,weights!$A$2:$R$6,4))*VLOOKUP($B5234,weights!$A$2:$R$6,6)^C5234*(VLOOKUP($B5234,weights!$A$2:$R$6,15)*EXP(VLOOKUP($B5234,weights!$A$2:$R$6,11)*D5234)+VLOOKUP($B5234,weights!$A$2:$R$6,16)*EXP(VLOOKUP($B5234,weights!$A$2:$R$6,12)*E5234)+VLOOKUP($B5234,weights!$A$2:$R$6,17)*EXP(VLOOKUP($B5234,weights!$A$2:$R$6,13)*F5234)+VLOOKUP($B5234,weights!$A$2:$R$6,18)*EXP(VLOOKUP($B5234,weights!$A$2:$R$6,14)*G5234))</f>
        <v>10.073329204160977</v>
      </c>
    </row>
    <row r="5235" spans="1:8" ht="12.75" x14ac:dyDescent="0.2">
      <c r="A5235">
        <f t="shared" si="0"/>
        <v>210</v>
      </c>
      <c r="B5235" t="str">
        <f t="shared" ref="B5235:C5235" si="5209">B5210</f>
        <v>restaurant</v>
      </c>
      <c r="C5235">
        <f t="shared" si="5209"/>
        <v>8</v>
      </c>
      <c r="D5235">
        <f ca="1">OFFSET(walk!$A$2:$Y$402,TRUNC((ROW()-ROW($D$2))/COLUMNS(walk!$A$2:$Y$402)),MOD(ROW()-ROW($D$2),COLUMNS(walk!$A$2:$Y$402)),1,1)</f>
        <v>14</v>
      </c>
      <c r="E5235">
        <f ca="1">OFFSET(bike!$A$2:$Y$402,TRUNC((ROW()-ROW($E$2))/COLUMNS(bike!$A$2:$Y$402)),MOD(ROW()-ROW($E$2),COLUMNS(bike!$A$2:$Y$402)),1,1)</f>
        <v>4</v>
      </c>
      <c r="F5235">
        <f ca="1">OFFSET(transit!$A$2:$Y$402,TRUNC((ROW()-ROW($F$2))/COLUMNS(transit!$A$2:$Y$402)),MOD(ROW()-ROW($F$2),COLUMNS(transit!$A$2:$Y$402)),1,1)</f>
        <v>11</v>
      </c>
      <c r="G5235">
        <f ca="1">OFFSET(drive!$A$2:$Y$402,TRUNC((ROW()-ROW($G$2))/COLUMNS(drive!$A$2:$Y$402)),MOD(ROW()-ROW($G$2),COLUMNS(drive!$A$2:$Y$402)),1,1)</f>
        <v>3</v>
      </c>
      <c r="H5235" s="5">
        <f ca="1">(VLOOKUP($B5235,weights!$A$2:$R$6,4))*VLOOKUP($B5235,weights!$A$2:$R$6,6)^C5235*(VLOOKUP($B5235,weights!$A$2:$R$6,15)*EXP(VLOOKUP($B5235,weights!$A$2:$R$6,11)*D5235)+VLOOKUP($B5235,weights!$A$2:$R$6,16)*EXP(VLOOKUP($B5235,weights!$A$2:$R$6,12)*E5235)+VLOOKUP($B5235,weights!$A$2:$R$6,17)*EXP(VLOOKUP($B5235,weights!$A$2:$R$6,13)*F5235)+VLOOKUP($B5235,weights!$A$2:$R$6,18)*EXP(VLOOKUP($B5235,weights!$A$2:$R$6,14)*G5235))</f>
        <v>8.5747285654617453</v>
      </c>
    </row>
    <row r="5236" spans="1:8" ht="12.75" x14ac:dyDescent="0.2">
      <c r="A5236">
        <f t="shared" si="0"/>
        <v>210</v>
      </c>
      <c r="B5236" t="str">
        <f t="shared" ref="B5236:C5236" si="5210">B5211</f>
        <v>restaurant</v>
      </c>
      <c r="C5236">
        <f t="shared" si="5210"/>
        <v>9</v>
      </c>
      <c r="D5236">
        <f ca="1">OFFSET(walk!$A$2:$Y$402,TRUNC((ROW()-ROW($D$2))/COLUMNS(walk!$A$2:$Y$402)),MOD(ROW()-ROW($D$2),COLUMNS(walk!$A$2:$Y$402)),1,1)</f>
        <v>14</v>
      </c>
      <c r="E5236">
        <f ca="1">OFFSET(bike!$A$2:$Y$402,TRUNC((ROW()-ROW($E$2))/COLUMNS(bike!$A$2:$Y$402)),MOD(ROW()-ROW($E$2),COLUMNS(bike!$A$2:$Y$402)),1,1)</f>
        <v>4</v>
      </c>
      <c r="F5236">
        <f ca="1">OFFSET(transit!$A$2:$Y$402,TRUNC((ROW()-ROW($F$2))/COLUMNS(transit!$A$2:$Y$402)),MOD(ROW()-ROW($F$2),COLUMNS(transit!$A$2:$Y$402)),1,1)</f>
        <v>12</v>
      </c>
      <c r="G5236">
        <f ca="1">OFFSET(drive!$A$2:$Y$402,TRUNC((ROW()-ROW($G$2))/COLUMNS(drive!$A$2:$Y$402)),MOD(ROW()-ROW($G$2),COLUMNS(drive!$A$2:$Y$402)),1,1)</f>
        <v>4</v>
      </c>
      <c r="H5236" s="5">
        <f ca="1">(VLOOKUP($B5236,weights!$A$2:$R$6,4))*VLOOKUP($B5236,weights!$A$2:$R$6,6)^C5236*(VLOOKUP($B5236,weights!$A$2:$R$6,15)*EXP(VLOOKUP($B5236,weights!$A$2:$R$6,11)*D5236)+VLOOKUP($B5236,weights!$A$2:$R$6,16)*EXP(VLOOKUP($B5236,weights!$A$2:$R$6,12)*E5236)+VLOOKUP($B5236,weights!$A$2:$R$6,17)*EXP(VLOOKUP($B5236,weights!$A$2:$R$6,13)*F5236)+VLOOKUP($B5236,weights!$A$2:$R$6,18)*EXP(VLOOKUP($B5236,weights!$A$2:$R$6,14)*G5236))</f>
        <v>6.9519750505427007</v>
      </c>
    </row>
    <row r="5237" spans="1:8" ht="12.75" x14ac:dyDescent="0.2">
      <c r="A5237">
        <f t="shared" si="0"/>
        <v>210</v>
      </c>
      <c r="B5237" t="str">
        <f t="shared" ref="B5237:C5237" si="5211">B5212</f>
        <v>supermarket</v>
      </c>
      <c r="C5237">
        <f t="shared" si="5211"/>
        <v>0</v>
      </c>
      <c r="D5237">
        <f ca="1">OFFSET(walk!$A$2:$Y$402,TRUNC((ROW()-ROW($D$2))/COLUMNS(walk!$A$2:$Y$402)),MOD(ROW()-ROW($D$2),COLUMNS(walk!$A$2:$Y$402)),1,1)</f>
        <v>38</v>
      </c>
      <c r="E5237">
        <f ca="1">OFFSET(bike!$A$2:$Y$402,TRUNC((ROW()-ROW($E$2))/COLUMNS(bike!$A$2:$Y$402)),MOD(ROW()-ROW($E$2),COLUMNS(bike!$A$2:$Y$402)),1,1)</f>
        <v>16</v>
      </c>
      <c r="F5237">
        <f ca="1">OFFSET(transit!$A$2:$Y$402,TRUNC((ROW()-ROW($F$2))/COLUMNS(transit!$A$2:$Y$402)),MOD(ROW()-ROW($F$2),COLUMNS(transit!$A$2:$Y$402)),1,1)</f>
        <v>19</v>
      </c>
      <c r="G5237">
        <f ca="1">OFFSET(drive!$A$2:$Y$402,TRUNC((ROW()-ROW($G$2))/COLUMNS(drive!$A$2:$Y$402)),MOD(ROW()-ROW($G$2),COLUMNS(drive!$A$2:$Y$402)),1,1)</f>
        <v>8</v>
      </c>
      <c r="H5237" s="5">
        <f ca="1">(VLOOKUP($B5237,weights!$A$2:$R$6,4))*VLOOKUP($B5237,weights!$A$2:$R$6,6)^C5237*(VLOOKUP($B5237,weights!$A$2:$R$6,15)*EXP(VLOOKUP($B5237,weights!$A$2:$R$6,11)*D5237)+VLOOKUP($B5237,weights!$A$2:$R$6,16)*EXP(VLOOKUP($B5237,weights!$A$2:$R$6,12)*E5237)+VLOOKUP($B5237,weights!$A$2:$R$6,17)*EXP(VLOOKUP($B5237,weights!$A$2:$R$6,13)*F5237)+VLOOKUP($B5237,weights!$A$2:$R$6,18)*EXP(VLOOKUP($B5237,weights!$A$2:$R$6,14)*G5237))</f>
        <v>3.5786088798334439</v>
      </c>
    </row>
    <row r="5238" spans="1:8" ht="12.75" x14ac:dyDescent="0.2">
      <c r="A5238">
        <f t="shared" si="0"/>
        <v>210</v>
      </c>
      <c r="B5238" t="str">
        <f t="shared" ref="B5238:C5238" si="5212">B5213</f>
        <v>supermarket</v>
      </c>
      <c r="C5238">
        <f t="shared" si="5212"/>
        <v>1</v>
      </c>
      <c r="D5238">
        <f ca="1">OFFSET(walk!$A$2:$Y$402,TRUNC((ROW()-ROW($D$2))/COLUMNS(walk!$A$2:$Y$402)),MOD(ROW()-ROW($D$2),COLUMNS(walk!$A$2:$Y$402)),1,1)</f>
        <v>48</v>
      </c>
      <c r="E5238">
        <f ca="1">OFFSET(bike!$A$2:$Y$402,TRUNC((ROW()-ROW($E$2))/COLUMNS(bike!$A$2:$Y$402)),MOD(ROW()-ROW($E$2),COLUMNS(bike!$A$2:$Y$402)),1,1)</f>
        <v>16</v>
      </c>
      <c r="F5238">
        <f ca="1">OFFSET(transit!$A$2:$Y$402,TRUNC((ROW()-ROW($F$2))/COLUMNS(transit!$A$2:$Y$402)),MOD(ROW()-ROW($F$2),COLUMNS(transit!$A$2:$Y$402)),1,1)</f>
        <v>23</v>
      </c>
      <c r="G5238">
        <f ca="1">OFFSET(drive!$A$2:$Y$402,TRUNC((ROW()-ROW($G$2))/COLUMNS(drive!$A$2:$Y$402)),MOD(ROW()-ROW($G$2),COLUMNS(drive!$A$2:$Y$402)),1,1)</f>
        <v>9</v>
      </c>
      <c r="H5238" s="5">
        <f ca="1">(VLOOKUP($B5238,weights!$A$2:$R$6,4))*VLOOKUP($B5238,weights!$A$2:$R$6,6)^C5238*(VLOOKUP($B5238,weights!$A$2:$R$6,15)*EXP(VLOOKUP($B5238,weights!$A$2:$R$6,11)*D5238)+VLOOKUP($B5238,weights!$A$2:$R$6,16)*EXP(VLOOKUP($B5238,weights!$A$2:$R$6,12)*E5238)+VLOOKUP($B5238,weights!$A$2:$R$6,17)*EXP(VLOOKUP($B5238,weights!$A$2:$R$6,13)*F5238)+VLOOKUP($B5238,weights!$A$2:$R$6,18)*EXP(VLOOKUP($B5238,weights!$A$2:$R$6,14)*G5238))</f>
        <v>1.6601628893349873</v>
      </c>
    </row>
    <row r="5239" spans="1:8" ht="12.75" x14ac:dyDescent="0.2">
      <c r="A5239">
        <f t="shared" si="0"/>
        <v>210</v>
      </c>
      <c r="B5239" t="str">
        <f t="shared" ref="B5239:C5239" si="5213">B5214</f>
        <v>supermarket</v>
      </c>
      <c r="C5239">
        <f t="shared" si="5213"/>
        <v>2</v>
      </c>
      <c r="D5239">
        <f ca="1">OFFSET(walk!$A$2:$Y$402,TRUNC((ROW()-ROW($D$2))/COLUMNS(walk!$A$2:$Y$402)),MOD(ROW()-ROW($D$2),COLUMNS(walk!$A$2:$Y$402)),1,1)</f>
        <v>53</v>
      </c>
      <c r="E5239">
        <f ca="1">OFFSET(bike!$A$2:$Y$402,TRUNC((ROW()-ROW($E$2))/COLUMNS(bike!$A$2:$Y$402)),MOD(ROW()-ROW($E$2),COLUMNS(bike!$A$2:$Y$402)),1,1)</f>
        <v>17</v>
      </c>
      <c r="F5239">
        <f ca="1">OFFSET(transit!$A$2:$Y$402,TRUNC((ROW()-ROW($F$2))/COLUMNS(transit!$A$2:$Y$402)),MOD(ROW()-ROW($F$2),COLUMNS(transit!$A$2:$Y$402)),1,1)</f>
        <v>32</v>
      </c>
      <c r="G5239">
        <f ca="1">OFFSET(drive!$A$2:$Y$402,TRUNC((ROW()-ROW($G$2))/COLUMNS(drive!$A$2:$Y$402)),MOD(ROW()-ROW($G$2),COLUMNS(drive!$A$2:$Y$402)),1,1)</f>
        <v>12</v>
      </c>
      <c r="H5239" s="5">
        <f ca="1">(VLOOKUP($B5239,weights!$A$2:$R$6,4))*VLOOKUP($B5239,weights!$A$2:$R$6,6)^C5239*(VLOOKUP($B5239,weights!$A$2:$R$6,15)*EXP(VLOOKUP($B5239,weights!$A$2:$R$6,11)*D5239)+VLOOKUP($B5239,weights!$A$2:$R$6,16)*EXP(VLOOKUP($B5239,weights!$A$2:$R$6,12)*E5239)+VLOOKUP($B5239,weights!$A$2:$R$6,17)*EXP(VLOOKUP($B5239,weights!$A$2:$R$6,13)*F5239)+VLOOKUP($B5239,weights!$A$2:$R$6,18)*EXP(VLOOKUP($B5239,weights!$A$2:$R$6,14)*G5239))</f>
        <v>0.50803372195810848</v>
      </c>
    </row>
    <row r="5240" spans="1:8" ht="12.75" x14ac:dyDescent="0.2">
      <c r="A5240">
        <f t="shared" si="0"/>
        <v>210</v>
      </c>
      <c r="B5240" t="str">
        <f t="shared" ref="B5240:C5240" si="5214">B5215</f>
        <v>supermarket</v>
      </c>
      <c r="C5240">
        <f t="shared" si="5214"/>
        <v>3</v>
      </c>
      <c r="D5240">
        <f ca="1">OFFSET(walk!$A$2:$Y$402,TRUNC((ROW()-ROW($D$2))/COLUMNS(walk!$A$2:$Y$402)),MOD(ROW()-ROW($D$2),COLUMNS(walk!$A$2:$Y$402)),1,1)</f>
        <v>61</v>
      </c>
      <c r="E5240">
        <f ca="1">OFFSET(bike!$A$2:$Y$402,TRUNC((ROW()-ROW($E$2))/COLUMNS(bike!$A$2:$Y$402)),MOD(ROW()-ROW($E$2),COLUMNS(bike!$A$2:$Y$402)),1,1)</f>
        <v>21</v>
      </c>
      <c r="F5240">
        <f ca="1">OFFSET(transit!$A$2:$Y$402,TRUNC((ROW()-ROW($F$2))/COLUMNS(transit!$A$2:$Y$402)),MOD(ROW()-ROW($F$2),COLUMNS(transit!$A$2:$Y$402)),1,1)</f>
        <v>37</v>
      </c>
      <c r="G5240">
        <f ca="1">OFFSET(drive!$A$2:$Y$402,TRUNC((ROW()-ROW($G$2))/COLUMNS(drive!$A$2:$Y$402)),MOD(ROW()-ROW($G$2),COLUMNS(drive!$A$2:$Y$402)),1,1)</f>
        <v>14</v>
      </c>
      <c r="H5240" s="5">
        <f ca="1">(VLOOKUP($B5240,weights!$A$2:$R$6,4))*VLOOKUP($B5240,weights!$A$2:$R$6,6)^C5240*(VLOOKUP($B5240,weights!$A$2:$R$6,15)*EXP(VLOOKUP($B5240,weights!$A$2:$R$6,11)*D5240)+VLOOKUP($B5240,weights!$A$2:$R$6,16)*EXP(VLOOKUP($B5240,weights!$A$2:$R$6,12)*E5240)+VLOOKUP($B5240,weights!$A$2:$R$6,17)*EXP(VLOOKUP($B5240,weights!$A$2:$R$6,13)*F5240)+VLOOKUP($B5240,weights!$A$2:$R$6,18)*EXP(VLOOKUP($B5240,weights!$A$2:$R$6,14)*G5240))</f>
        <v>0.18896196764965056</v>
      </c>
    </row>
    <row r="5241" spans="1:8" ht="12.75" x14ac:dyDescent="0.2">
      <c r="A5241">
        <f t="shared" si="0"/>
        <v>210</v>
      </c>
      <c r="B5241" t="str">
        <f t="shared" ref="B5241:C5241" si="5215">B5216</f>
        <v>supermarket</v>
      </c>
      <c r="C5241">
        <f t="shared" si="5215"/>
        <v>4</v>
      </c>
      <c r="D5241">
        <f ca="1">OFFSET(walk!$A$2:$Y$402,TRUNC((ROW()-ROW($D$2))/COLUMNS(walk!$A$2:$Y$402)),MOD(ROW()-ROW($D$2),COLUMNS(walk!$A$2:$Y$402)),1,1)</f>
        <v>77</v>
      </c>
      <c r="E5241">
        <f ca="1">OFFSET(bike!$A$2:$Y$402,TRUNC((ROW()-ROW($E$2))/COLUMNS(bike!$A$2:$Y$402)),MOD(ROW()-ROW($E$2),COLUMNS(bike!$A$2:$Y$402)),1,1)</f>
        <v>24</v>
      </c>
      <c r="F5241">
        <f ca="1">OFFSET(transit!$A$2:$Y$402,TRUNC((ROW()-ROW($F$2))/COLUMNS(transit!$A$2:$Y$402)),MOD(ROW()-ROW($F$2),COLUMNS(transit!$A$2:$Y$402)),1,1)</f>
        <v>39</v>
      </c>
      <c r="G5241">
        <f ca="1">OFFSET(drive!$A$2:$Y$402,TRUNC((ROW()-ROW($G$2))/COLUMNS(drive!$A$2:$Y$402)),MOD(ROW()-ROW($G$2),COLUMNS(drive!$A$2:$Y$402)),1,1)</f>
        <v>15</v>
      </c>
      <c r="H5241" s="5">
        <f ca="1">(VLOOKUP($B5241,weights!$A$2:$R$6,4))*VLOOKUP($B5241,weights!$A$2:$R$6,6)^C5241*(VLOOKUP($B5241,weights!$A$2:$R$6,15)*EXP(VLOOKUP($B5241,weights!$A$2:$R$6,11)*D5241)+VLOOKUP($B5241,weights!$A$2:$R$6,16)*EXP(VLOOKUP($B5241,weights!$A$2:$R$6,12)*E5241)+VLOOKUP($B5241,weights!$A$2:$R$6,17)*EXP(VLOOKUP($B5241,weights!$A$2:$R$6,13)*F5241)+VLOOKUP($B5241,weights!$A$2:$R$6,18)*EXP(VLOOKUP($B5241,weights!$A$2:$R$6,14)*G5241))</f>
        <v>8.9398135916974986E-2</v>
      </c>
    </row>
    <row r="5242" spans="1:8" ht="12.75" x14ac:dyDescent="0.2">
      <c r="A5242">
        <f t="shared" si="0"/>
        <v>210</v>
      </c>
      <c r="B5242" t="str">
        <f t="shared" ref="B5242:C5242" si="5216">B5217</f>
        <v>store</v>
      </c>
      <c r="C5242">
        <f t="shared" si="5216"/>
        <v>0</v>
      </c>
      <c r="D5242">
        <f ca="1">OFFSET(walk!$A$2:$Y$402,TRUNC((ROW()-ROW($D$2))/COLUMNS(walk!$A$2:$Y$402)),MOD(ROW()-ROW($D$2),COLUMNS(walk!$A$2:$Y$402)),1,1)</f>
        <v>7</v>
      </c>
      <c r="E5242">
        <f ca="1">OFFSET(bike!$A$2:$Y$402,TRUNC((ROW()-ROW($E$2))/COLUMNS(bike!$A$2:$Y$402)),MOD(ROW()-ROW($E$2),COLUMNS(bike!$A$2:$Y$402)),1,1)</f>
        <v>2</v>
      </c>
      <c r="F5242">
        <f ca="1">OFFSET(transit!$A$2:$Y$402,TRUNC((ROW()-ROW($F$2))/COLUMNS(transit!$A$2:$Y$402)),MOD(ROW()-ROW($F$2),COLUMNS(transit!$A$2:$Y$402)),1,1)</f>
        <v>7</v>
      </c>
      <c r="G5242">
        <f ca="1">OFFSET(drive!$A$2:$Y$402,TRUNC((ROW()-ROW($G$2))/COLUMNS(drive!$A$2:$Y$402)),MOD(ROW()-ROW($G$2),COLUMNS(drive!$A$2:$Y$402)),1,1)</f>
        <v>2</v>
      </c>
      <c r="H5242" s="5">
        <f ca="1">(VLOOKUP($B5242,weights!$A$2:$R$6,4))*VLOOKUP($B5242,weights!$A$2:$R$6,6)^C5242*(VLOOKUP($B5242,weights!$A$2:$R$6,15)*EXP(VLOOKUP($B5242,weights!$A$2:$R$6,11)*D5242)+VLOOKUP($B5242,weights!$A$2:$R$6,16)*EXP(VLOOKUP($B5242,weights!$A$2:$R$6,12)*E5242)+VLOOKUP($B5242,weights!$A$2:$R$6,17)*EXP(VLOOKUP($B5242,weights!$A$2:$R$6,13)*F5242)+VLOOKUP($B5242,weights!$A$2:$R$6,18)*EXP(VLOOKUP($B5242,weights!$A$2:$R$6,14)*G5242))</f>
        <v>13.686808009951642</v>
      </c>
    </row>
    <row r="5243" spans="1:8" ht="12.75" x14ac:dyDescent="0.2">
      <c r="A5243">
        <f t="shared" si="0"/>
        <v>210</v>
      </c>
      <c r="B5243" t="str">
        <f t="shared" ref="B5243:C5243" si="5217">B5218</f>
        <v>store</v>
      </c>
      <c r="C5243">
        <f t="shared" si="5217"/>
        <v>1</v>
      </c>
      <c r="D5243">
        <f ca="1">OFFSET(walk!$A$2:$Y$402,TRUNC((ROW()-ROW($D$2))/COLUMNS(walk!$A$2:$Y$402)),MOD(ROW()-ROW($D$2),COLUMNS(walk!$A$2:$Y$402)),1,1)</f>
        <v>7</v>
      </c>
      <c r="E5243">
        <f ca="1">OFFSET(bike!$A$2:$Y$402,TRUNC((ROW()-ROW($E$2))/COLUMNS(bike!$A$2:$Y$402)),MOD(ROW()-ROW($E$2),COLUMNS(bike!$A$2:$Y$402)),1,1)</f>
        <v>2</v>
      </c>
      <c r="F5243">
        <f ca="1">OFFSET(transit!$A$2:$Y$402,TRUNC((ROW()-ROW($F$2))/COLUMNS(transit!$A$2:$Y$402)),MOD(ROW()-ROW($F$2),COLUMNS(transit!$A$2:$Y$402)),1,1)</f>
        <v>7</v>
      </c>
      <c r="G5243">
        <f ca="1">OFFSET(drive!$A$2:$Y$402,TRUNC((ROW()-ROW($G$2))/COLUMNS(drive!$A$2:$Y$402)),MOD(ROW()-ROW($G$2),COLUMNS(drive!$A$2:$Y$402)),1,1)</f>
        <v>2</v>
      </c>
      <c r="H5243" s="5">
        <f ca="1">(VLOOKUP($B5243,weights!$A$2:$R$6,4))*VLOOKUP($B5243,weights!$A$2:$R$6,6)^C5243*(VLOOKUP($B5243,weights!$A$2:$R$6,15)*EXP(VLOOKUP($B5243,weights!$A$2:$R$6,11)*D5243)+VLOOKUP($B5243,weights!$A$2:$R$6,16)*EXP(VLOOKUP($B5243,weights!$A$2:$R$6,12)*E5243)+VLOOKUP($B5243,weights!$A$2:$R$6,17)*EXP(VLOOKUP($B5243,weights!$A$2:$R$6,13)*F5243)+VLOOKUP($B5243,weights!$A$2:$R$6,18)*EXP(VLOOKUP($B5243,weights!$A$2:$R$6,14)*G5243))</f>
        <v>9.230637960199946</v>
      </c>
    </row>
    <row r="5244" spans="1:8" ht="12.75" x14ac:dyDescent="0.2">
      <c r="A5244">
        <f t="shared" si="0"/>
        <v>210</v>
      </c>
      <c r="B5244" t="str">
        <f t="shared" ref="B5244:C5244" si="5218">B5219</f>
        <v>store</v>
      </c>
      <c r="C5244">
        <f t="shared" si="5218"/>
        <v>2</v>
      </c>
      <c r="D5244">
        <f ca="1">OFFSET(walk!$A$2:$Y$402,TRUNC((ROW()-ROW($D$2))/COLUMNS(walk!$A$2:$Y$402)),MOD(ROW()-ROW($D$2),COLUMNS(walk!$A$2:$Y$402)),1,1)</f>
        <v>11</v>
      </c>
      <c r="E5244">
        <f ca="1">OFFSET(bike!$A$2:$Y$402,TRUNC((ROW()-ROW($E$2))/COLUMNS(bike!$A$2:$Y$402)),MOD(ROW()-ROW($E$2),COLUMNS(bike!$A$2:$Y$402)),1,1)</f>
        <v>3</v>
      </c>
      <c r="F5244">
        <f ca="1">OFFSET(transit!$A$2:$Y$402,TRUNC((ROW()-ROW($F$2))/COLUMNS(transit!$A$2:$Y$402)),MOD(ROW()-ROW($F$2),COLUMNS(transit!$A$2:$Y$402)),1,1)</f>
        <v>8</v>
      </c>
      <c r="G5244">
        <f ca="1">OFFSET(drive!$A$2:$Y$402,TRUNC((ROW()-ROW($G$2))/COLUMNS(drive!$A$2:$Y$402)),MOD(ROW()-ROW($G$2),COLUMNS(drive!$A$2:$Y$402)),1,1)</f>
        <v>3</v>
      </c>
      <c r="H5244" s="5">
        <f ca="1">(VLOOKUP($B5244,weights!$A$2:$R$6,4))*VLOOKUP($B5244,weights!$A$2:$R$6,6)^C5244*(VLOOKUP($B5244,weights!$A$2:$R$6,15)*EXP(VLOOKUP($B5244,weights!$A$2:$R$6,11)*D5244)+VLOOKUP($B5244,weights!$A$2:$R$6,16)*EXP(VLOOKUP($B5244,weights!$A$2:$R$6,12)*E5244)+VLOOKUP($B5244,weights!$A$2:$R$6,17)*EXP(VLOOKUP($B5244,weights!$A$2:$R$6,13)*F5244)+VLOOKUP($B5244,weights!$A$2:$R$6,18)*EXP(VLOOKUP($B5244,weights!$A$2:$R$6,14)*G5244))</f>
        <v>4.1908074702587488</v>
      </c>
    </row>
    <row r="5245" spans="1:8" ht="12.75" x14ac:dyDescent="0.2">
      <c r="A5245">
        <f t="shared" si="0"/>
        <v>210</v>
      </c>
      <c r="B5245" t="str">
        <f t="shared" ref="B5245:C5245" si="5219">B5220</f>
        <v>store</v>
      </c>
      <c r="C5245">
        <f t="shared" si="5219"/>
        <v>3</v>
      </c>
      <c r="D5245">
        <f ca="1">OFFSET(walk!$A$2:$Y$402,TRUNC((ROW()-ROW($D$2))/COLUMNS(walk!$A$2:$Y$402)),MOD(ROW()-ROW($D$2),COLUMNS(walk!$A$2:$Y$402)),1,1)</f>
        <v>14</v>
      </c>
      <c r="E5245">
        <f ca="1">OFFSET(bike!$A$2:$Y$402,TRUNC((ROW()-ROW($E$2))/COLUMNS(bike!$A$2:$Y$402)),MOD(ROW()-ROW($E$2),COLUMNS(bike!$A$2:$Y$402)),1,1)</f>
        <v>4</v>
      </c>
      <c r="F5245">
        <f ca="1">OFFSET(transit!$A$2:$Y$402,TRUNC((ROW()-ROW($F$2))/COLUMNS(transit!$A$2:$Y$402)),MOD(ROW()-ROW($F$2),COLUMNS(transit!$A$2:$Y$402)),1,1)</f>
        <v>11</v>
      </c>
      <c r="G5245">
        <f ca="1">OFFSET(drive!$A$2:$Y$402,TRUNC((ROW()-ROW($G$2))/COLUMNS(drive!$A$2:$Y$402)),MOD(ROW()-ROW($G$2),COLUMNS(drive!$A$2:$Y$402)),1,1)</f>
        <v>3</v>
      </c>
      <c r="H5245" s="5">
        <f ca="1">(VLOOKUP($B5245,weights!$A$2:$R$6,4))*VLOOKUP($B5245,weights!$A$2:$R$6,6)^C5245*(VLOOKUP($B5245,weights!$A$2:$R$6,15)*EXP(VLOOKUP($B5245,weights!$A$2:$R$6,11)*D5245)+VLOOKUP($B5245,weights!$A$2:$R$6,16)*EXP(VLOOKUP($B5245,weights!$A$2:$R$6,12)*E5245)+VLOOKUP($B5245,weights!$A$2:$R$6,17)*EXP(VLOOKUP($B5245,weights!$A$2:$R$6,13)*F5245)+VLOOKUP($B5245,weights!$A$2:$R$6,18)*EXP(VLOOKUP($B5245,weights!$A$2:$R$6,14)*G5245))</f>
        <v>2.2251244038799878</v>
      </c>
    </row>
    <row r="5246" spans="1:8" ht="12.75" x14ac:dyDescent="0.2">
      <c r="A5246">
        <f t="shared" si="0"/>
        <v>210</v>
      </c>
      <c r="B5246" t="str">
        <f t="shared" ref="B5246:C5246" si="5220">B5221</f>
        <v>store</v>
      </c>
      <c r="C5246">
        <f t="shared" si="5220"/>
        <v>4</v>
      </c>
      <c r="D5246">
        <f ca="1">OFFSET(walk!$A$2:$Y$402,TRUNC((ROW()-ROW($D$2))/COLUMNS(walk!$A$2:$Y$402)),MOD(ROW()-ROW($D$2),COLUMNS(walk!$A$2:$Y$402)),1,1)</f>
        <v>15</v>
      </c>
      <c r="E5246">
        <f ca="1">OFFSET(bike!$A$2:$Y$402,TRUNC((ROW()-ROW($E$2))/COLUMNS(bike!$A$2:$Y$402)),MOD(ROW()-ROW($E$2),COLUMNS(bike!$A$2:$Y$402)),1,1)</f>
        <v>5</v>
      </c>
      <c r="F5246">
        <f ca="1">OFFSET(transit!$A$2:$Y$402,TRUNC((ROW()-ROW($F$2))/COLUMNS(transit!$A$2:$Y$402)),MOD(ROW()-ROW($F$2),COLUMNS(transit!$A$2:$Y$402)),1,1)</f>
        <v>15</v>
      </c>
      <c r="G5246">
        <f ca="1">OFFSET(drive!$A$2:$Y$402,TRUNC((ROW()-ROW($G$2))/COLUMNS(drive!$A$2:$Y$402)),MOD(ROW()-ROW($G$2),COLUMNS(drive!$A$2:$Y$402)),1,1)</f>
        <v>4</v>
      </c>
      <c r="H5246" s="5">
        <f ca="1">(VLOOKUP($B5246,weights!$A$2:$R$6,4))*VLOOKUP($B5246,weights!$A$2:$R$6,6)^C5246*(VLOOKUP($B5246,weights!$A$2:$R$6,15)*EXP(VLOOKUP($B5246,weights!$A$2:$R$6,11)*D5246)+VLOOKUP($B5246,weights!$A$2:$R$6,16)*EXP(VLOOKUP($B5246,weights!$A$2:$R$6,12)*E5246)+VLOOKUP($B5246,weights!$A$2:$R$6,17)*EXP(VLOOKUP($B5246,weights!$A$2:$R$6,13)*F5246)+VLOOKUP($B5246,weights!$A$2:$R$6,18)*EXP(VLOOKUP($B5246,weights!$A$2:$R$6,14)*G5246))</f>
        <v>1.0344959781689038</v>
      </c>
    </row>
    <row r="5247" spans="1:8" ht="12.75" x14ac:dyDescent="0.2">
      <c r="A5247">
        <f t="shared" si="0"/>
        <v>210</v>
      </c>
      <c r="B5247" t="str">
        <f t="shared" ref="B5247:C5247" si="5221">B5222</f>
        <v>pharmacy</v>
      </c>
      <c r="C5247">
        <f t="shared" si="5221"/>
        <v>0</v>
      </c>
      <c r="D5247">
        <f ca="1">OFFSET(walk!$A$2:$Y$402,TRUNC((ROW()-ROW($D$2))/COLUMNS(walk!$A$2:$Y$402)),MOD(ROW()-ROW($D$2),COLUMNS(walk!$A$2:$Y$402)),1,1)</f>
        <v>11</v>
      </c>
      <c r="E5247">
        <f ca="1">OFFSET(bike!$A$2:$Y$402,TRUNC((ROW()-ROW($E$2))/COLUMNS(bike!$A$2:$Y$402)),MOD(ROW()-ROW($E$2),COLUMNS(bike!$A$2:$Y$402)),1,1)</f>
        <v>3</v>
      </c>
      <c r="F5247">
        <f ca="1">OFFSET(transit!$A$2:$Y$402,TRUNC((ROW()-ROW($F$2))/COLUMNS(transit!$A$2:$Y$402)),MOD(ROW()-ROW($F$2),COLUMNS(transit!$A$2:$Y$402)),1,1)</f>
        <v>11</v>
      </c>
      <c r="G5247">
        <f ca="1">OFFSET(drive!$A$2:$Y$402,TRUNC((ROW()-ROW($G$2))/COLUMNS(drive!$A$2:$Y$402)),MOD(ROW()-ROW($G$2),COLUMNS(drive!$A$2:$Y$402)),1,1)</f>
        <v>2</v>
      </c>
      <c r="H5247" s="5">
        <f ca="1">(VLOOKUP($B5247,weights!$A$2:$R$6,4))*VLOOKUP($B5247,weights!$A$2:$R$6,6)^C5247*(VLOOKUP($B5247,weights!$A$2:$R$6,15)*EXP(VLOOKUP($B5247,weights!$A$2:$R$6,11)*D5247)+VLOOKUP($B5247,weights!$A$2:$R$6,16)*EXP(VLOOKUP($B5247,weights!$A$2:$R$6,12)*E5247)+VLOOKUP($B5247,weights!$A$2:$R$6,17)*EXP(VLOOKUP($B5247,weights!$A$2:$R$6,13)*F5247)+VLOOKUP($B5247,weights!$A$2:$R$6,18)*EXP(VLOOKUP($B5247,weights!$A$2:$R$6,14)*G5247))</f>
        <v>6.7093791349885272</v>
      </c>
    </row>
    <row r="5248" spans="1:8" ht="12.75" x14ac:dyDescent="0.2">
      <c r="A5248">
        <f t="shared" si="0"/>
        <v>210</v>
      </c>
      <c r="B5248" t="str">
        <f t="shared" ref="B5248:C5248" si="5222">B5223</f>
        <v>pharmacy</v>
      </c>
      <c r="C5248">
        <f t="shared" si="5222"/>
        <v>1</v>
      </c>
      <c r="D5248">
        <f ca="1">OFFSET(walk!$A$2:$Y$402,TRUNC((ROW()-ROW($D$2))/COLUMNS(walk!$A$2:$Y$402)),MOD(ROW()-ROW($D$2),COLUMNS(walk!$A$2:$Y$402)),1,1)</f>
        <v>13</v>
      </c>
      <c r="E5248">
        <f ca="1">OFFSET(bike!$A$2:$Y$402,TRUNC((ROW()-ROW($E$2))/COLUMNS(bike!$A$2:$Y$402)),MOD(ROW()-ROW($E$2),COLUMNS(bike!$A$2:$Y$402)),1,1)</f>
        <v>5</v>
      </c>
      <c r="F5248">
        <f ca="1">OFFSET(transit!$A$2:$Y$402,TRUNC((ROW()-ROW($F$2))/COLUMNS(transit!$A$2:$Y$402)),MOD(ROW()-ROW($F$2),COLUMNS(transit!$A$2:$Y$402)),1,1)</f>
        <v>13</v>
      </c>
      <c r="G5248">
        <f ca="1">OFFSET(drive!$A$2:$Y$402,TRUNC((ROW()-ROW($G$2))/COLUMNS(drive!$A$2:$Y$402)),MOD(ROW()-ROW($G$2),COLUMNS(drive!$A$2:$Y$402)),1,1)</f>
        <v>3</v>
      </c>
      <c r="H5248" s="5">
        <f ca="1">(VLOOKUP($B5248,weights!$A$2:$R$6,4))*VLOOKUP($B5248,weights!$A$2:$R$6,6)^C5248*(VLOOKUP($B5248,weights!$A$2:$R$6,15)*EXP(VLOOKUP($B5248,weights!$A$2:$R$6,11)*D5248)+VLOOKUP($B5248,weights!$A$2:$R$6,16)*EXP(VLOOKUP($B5248,weights!$A$2:$R$6,12)*E5248)+VLOOKUP($B5248,weights!$A$2:$R$6,17)*EXP(VLOOKUP($B5248,weights!$A$2:$R$6,13)*F5248)+VLOOKUP($B5248,weights!$A$2:$R$6,18)*EXP(VLOOKUP($B5248,weights!$A$2:$R$6,14)*G5248))</f>
        <v>2.2558947774554161</v>
      </c>
    </row>
    <row r="5249" spans="1:8" ht="12.75" x14ac:dyDescent="0.2">
      <c r="A5249">
        <f t="shared" si="0"/>
        <v>210</v>
      </c>
      <c r="B5249" t="str">
        <f t="shared" ref="B5249:C5249" si="5223">B5224</f>
        <v>pharmacy</v>
      </c>
      <c r="C5249">
        <f t="shared" si="5223"/>
        <v>2</v>
      </c>
      <c r="D5249">
        <f ca="1">OFFSET(walk!$A$2:$Y$402,TRUNC((ROW()-ROW($D$2))/COLUMNS(walk!$A$2:$Y$402)),MOD(ROW()-ROW($D$2),COLUMNS(walk!$A$2:$Y$402)),1,1)</f>
        <v>13</v>
      </c>
      <c r="E5249">
        <f ca="1">OFFSET(bike!$A$2:$Y$402,TRUNC((ROW()-ROW($E$2))/COLUMNS(bike!$A$2:$Y$402)),MOD(ROW()-ROW($E$2),COLUMNS(bike!$A$2:$Y$402)),1,1)</f>
        <v>5</v>
      </c>
      <c r="F5249">
        <f ca="1">OFFSET(transit!$A$2:$Y$402,TRUNC((ROW()-ROW($F$2))/COLUMNS(transit!$A$2:$Y$402)),MOD(ROW()-ROW($F$2),COLUMNS(transit!$A$2:$Y$402)),1,1)</f>
        <v>13</v>
      </c>
      <c r="G5249">
        <f ca="1">OFFSET(drive!$A$2:$Y$402,TRUNC((ROW()-ROW($G$2))/COLUMNS(drive!$A$2:$Y$402)),MOD(ROW()-ROW($G$2),COLUMNS(drive!$A$2:$Y$402)),1,1)</f>
        <v>3</v>
      </c>
      <c r="H5249" s="5">
        <f ca="1">(VLOOKUP($B5249,weights!$A$2:$R$6,4))*VLOOKUP($B5249,weights!$A$2:$R$6,6)^C5249*(VLOOKUP($B5249,weights!$A$2:$R$6,15)*EXP(VLOOKUP($B5249,weights!$A$2:$R$6,11)*D5249)+VLOOKUP($B5249,weights!$A$2:$R$6,16)*EXP(VLOOKUP($B5249,weights!$A$2:$R$6,12)*E5249)+VLOOKUP($B5249,weights!$A$2:$R$6,17)*EXP(VLOOKUP($B5249,weights!$A$2:$R$6,13)*F5249)+VLOOKUP($B5249,weights!$A$2:$R$6,18)*EXP(VLOOKUP($B5249,weights!$A$2:$R$6,14)*G5249))</f>
        <v>1.086171559515571</v>
      </c>
    </row>
    <row r="5250" spans="1:8" ht="12.75" x14ac:dyDescent="0.2">
      <c r="A5250">
        <f t="shared" si="0"/>
        <v>210</v>
      </c>
      <c r="B5250" t="str">
        <f t="shared" ref="B5250:C5250" si="5224">B5225</f>
        <v>bank</v>
      </c>
      <c r="C5250">
        <f t="shared" si="5224"/>
        <v>0</v>
      </c>
      <c r="D5250">
        <f ca="1">OFFSET(walk!$A$2:$Y$402,TRUNC((ROW()-ROW($D$2))/COLUMNS(walk!$A$2:$Y$402)),MOD(ROW()-ROW($D$2),COLUMNS(walk!$A$2:$Y$402)),1,1)</f>
        <v>23</v>
      </c>
      <c r="E5250">
        <f ca="1">OFFSET(bike!$A$2:$Y$402,TRUNC((ROW()-ROW($E$2))/COLUMNS(bike!$A$2:$Y$402)),MOD(ROW()-ROW($E$2),COLUMNS(bike!$A$2:$Y$402)),1,1)</f>
        <v>9</v>
      </c>
      <c r="F5250">
        <f ca="1">OFFSET(transit!$A$2:$Y$402,TRUNC((ROW()-ROW($F$2))/COLUMNS(transit!$A$2:$Y$402)),MOD(ROW()-ROW($F$2),COLUMNS(transit!$A$2:$Y$402)),1,1)</f>
        <v>22</v>
      </c>
      <c r="G5250">
        <f ca="1">OFFSET(drive!$A$2:$Y$402,TRUNC((ROW()-ROW($G$2))/COLUMNS(drive!$A$2:$Y$402)),MOD(ROW()-ROW($G$2),COLUMNS(drive!$A$2:$Y$402)),1,1)</f>
        <v>6</v>
      </c>
      <c r="H5250" s="5">
        <f ca="1">(VLOOKUP($B5250,weights!$A$2:$R$6,4))*VLOOKUP($B5250,weights!$A$2:$R$6,6)^C5250*(VLOOKUP($B5250,weights!$A$2:$R$6,15)*EXP(VLOOKUP($B5250,weights!$A$2:$R$6,11)*D5250)+VLOOKUP($B5250,weights!$A$2:$R$6,16)*EXP(VLOOKUP($B5250,weights!$A$2:$R$6,12)*E5250)+VLOOKUP($B5250,weights!$A$2:$R$6,17)*EXP(VLOOKUP($B5250,weights!$A$2:$R$6,13)*F5250)+VLOOKUP($B5250,weights!$A$2:$R$6,18)*EXP(VLOOKUP($B5250,weights!$A$2:$R$6,14)*G5250))</f>
        <v>2.1524417004911678</v>
      </c>
    </row>
    <row r="5251" spans="1:8" ht="12.75" x14ac:dyDescent="0.2">
      <c r="A5251">
        <f t="shared" si="0"/>
        <v>210</v>
      </c>
      <c r="B5251" t="str">
        <f t="shared" ref="B5251:C5251" si="5225">B5226</f>
        <v>bank</v>
      </c>
      <c r="C5251">
        <f t="shared" si="5225"/>
        <v>1</v>
      </c>
      <c r="D5251">
        <f ca="1">OFFSET(walk!$A$2:$Y$402,TRUNC((ROW()-ROW($D$2))/COLUMNS(walk!$A$2:$Y$402)),MOD(ROW()-ROW($D$2),COLUMNS(walk!$A$2:$Y$402)),1,1)</f>
        <v>41</v>
      </c>
      <c r="E5251">
        <f ca="1">OFFSET(bike!$A$2:$Y$402,TRUNC((ROW()-ROW($E$2))/COLUMNS(bike!$A$2:$Y$402)),MOD(ROW()-ROW($E$2),COLUMNS(bike!$A$2:$Y$402)),1,1)</f>
        <v>13</v>
      </c>
      <c r="F5251">
        <f ca="1">OFFSET(transit!$A$2:$Y$402,TRUNC((ROW()-ROW($F$2))/COLUMNS(transit!$A$2:$Y$402)),MOD(ROW()-ROW($F$2),COLUMNS(transit!$A$2:$Y$402)),1,1)</f>
        <v>35</v>
      </c>
      <c r="G5251">
        <f ca="1">OFFSET(drive!$A$2:$Y$402,TRUNC((ROW()-ROW($G$2))/COLUMNS(drive!$A$2:$Y$402)),MOD(ROW()-ROW($G$2),COLUMNS(drive!$A$2:$Y$402)),1,1)</f>
        <v>7</v>
      </c>
      <c r="H5251" s="5">
        <f ca="1">(VLOOKUP($B5251,weights!$A$2:$R$6,4))*VLOOKUP($B5251,weights!$A$2:$R$6,6)^C5251*(VLOOKUP($B5251,weights!$A$2:$R$6,15)*EXP(VLOOKUP($B5251,weights!$A$2:$R$6,11)*D5251)+VLOOKUP($B5251,weights!$A$2:$R$6,16)*EXP(VLOOKUP($B5251,weights!$A$2:$R$6,12)*E5251)+VLOOKUP($B5251,weights!$A$2:$R$6,17)*EXP(VLOOKUP($B5251,weights!$A$2:$R$6,13)*F5251)+VLOOKUP($B5251,weights!$A$2:$R$6,18)*EXP(VLOOKUP($B5251,weights!$A$2:$R$6,14)*G5251))</f>
        <v>0.54598994257884792</v>
      </c>
    </row>
    <row r="5252" spans="1:8" ht="12.75" x14ac:dyDescent="0.2">
      <c r="A5252">
        <f t="shared" si="0"/>
        <v>211</v>
      </c>
      <c r="B5252" t="str">
        <f t="shared" ref="B5252:C5252" si="5226">B5227</f>
        <v>restaurant</v>
      </c>
      <c r="C5252">
        <f t="shared" si="5226"/>
        <v>0</v>
      </c>
      <c r="D5252">
        <f ca="1">OFFSET(walk!$A$2:$Y$402,TRUNC((ROW()-ROW($D$2))/COLUMNS(walk!$A$2:$Y$402)),MOD(ROW()-ROW($D$2),COLUMNS(walk!$A$2:$Y$402)),1,1)</f>
        <v>8</v>
      </c>
      <c r="E5252">
        <f ca="1">OFFSET(bike!$A$2:$Y$402,TRUNC((ROW()-ROW($E$2))/COLUMNS(bike!$A$2:$Y$402)),MOD(ROW()-ROW($E$2),COLUMNS(bike!$A$2:$Y$402)),1,1)</f>
        <v>2</v>
      </c>
      <c r="F5252">
        <f ca="1">OFFSET(transit!$A$2:$Y$402,TRUNC((ROW()-ROW($F$2))/COLUMNS(transit!$A$2:$Y$402)),MOD(ROW()-ROW($F$2),COLUMNS(transit!$A$2:$Y$402)),1,1)</f>
        <v>6</v>
      </c>
      <c r="G5252">
        <f ca="1">OFFSET(drive!$A$2:$Y$402,TRUNC((ROW()-ROW($G$2))/COLUMNS(drive!$A$2:$Y$402)),MOD(ROW()-ROW($G$2),COLUMNS(drive!$A$2:$Y$402)),1,1)</f>
        <v>2</v>
      </c>
      <c r="H5252" s="5">
        <f ca="1">(VLOOKUP($B5252,weights!$A$2:$R$6,4))*VLOOKUP($B5252,weights!$A$2:$R$6,6)^C5252*(VLOOKUP($B5252,weights!$A$2:$R$6,15)*EXP(VLOOKUP($B5252,weights!$A$2:$R$6,11)*D5252)+VLOOKUP($B5252,weights!$A$2:$R$6,16)*EXP(VLOOKUP($B5252,weights!$A$2:$R$6,12)*E5252)+VLOOKUP($B5252,weights!$A$2:$R$6,17)*EXP(VLOOKUP($B5252,weights!$A$2:$R$6,13)*F5252)+VLOOKUP($B5252,weights!$A$2:$R$6,18)*EXP(VLOOKUP($B5252,weights!$A$2:$R$6,14)*G5252))</f>
        <v>32.106475774715051</v>
      </c>
    </row>
    <row r="5253" spans="1:8" ht="12.75" x14ac:dyDescent="0.2">
      <c r="A5253">
        <f t="shared" si="0"/>
        <v>211</v>
      </c>
      <c r="B5253" t="str">
        <f t="shared" ref="B5253:C5253" si="5227">B5228</f>
        <v>restaurant</v>
      </c>
      <c r="C5253">
        <f t="shared" si="5227"/>
        <v>1</v>
      </c>
      <c r="D5253">
        <f ca="1">OFFSET(walk!$A$2:$Y$402,TRUNC((ROW()-ROW($D$2))/COLUMNS(walk!$A$2:$Y$402)),MOD(ROW()-ROW($D$2),COLUMNS(walk!$A$2:$Y$402)),1,1)</f>
        <v>9</v>
      </c>
      <c r="E5253">
        <f ca="1">OFFSET(bike!$A$2:$Y$402,TRUNC((ROW()-ROW($E$2))/COLUMNS(bike!$A$2:$Y$402)),MOD(ROW()-ROW($E$2),COLUMNS(bike!$A$2:$Y$402)),1,1)</f>
        <v>2</v>
      </c>
      <c r="F5253">
        <f ca="1">OFFSET(transit!$A$2:$Y$402,TRUNC((ROW()-ROW($F$2))/COLUMNS(transit!$A$2:$Y$402)),MOD(ROW()-ROW($F$2),COLUMNS(transit!$A$2:$Y$402)),1,1)</f>
        <v>6</v>
      </c>
      <c r="G5253">
        <f ca="1">OFFSET(drive!$A$2:$Y$402,TRUNC((ROW()-ROW($G$2))/COLUMNS(drive!$A$2:$Y$402)),MOD(ROW()-ROW($G$2),COLUMNS(drive!$A$2:$Y$402)),1,1)</f>
        <v>2</v>
      </c>
      <c r="H5253" s="5">
        <f ca="1">(VLOOKUP($B5253,weights!$A$2:$R$6,4))*VLOOKUP($B5253,weights!$A$2:$R$6,6)^C5253*(VLOOKUP($B5253,weights!$A$2:$R$6,15)*EXP(VLOOKUP($B5253,weights!$A$2:$R$6,11)*D5253)+VLOOKUP($B5253,weights!$A$2:$R$6,16)*EXP(VLOOKUP($B5253,weights!$A$2:$R$6,12)*E5253)+VLOOKUP($B5253,weights!$A$2:$R$6,17)*EXP(VLOOKUP($B5253,weights!$A$2:$R$6,13)*F5253)+VLOOKUP($B5253,weights!$A$2:$R$6,18)*EXP(VLOOKUP($B5253,weights!$A$2:$R$6,14)*G5253))</f>
        <v>28.171194907293593</v>
      </c>
    </row>
    <row r="5254" spans="1:8" ht="12.75" x14ac:dyDescent="0.2">
      <c r="A5254">
        <f t="shared" si="0"/>
        <v>211</v>
      </c>
      <c r="B5254" t="str">
        <f t="shared" ref="B5254:C5254" si="5228">B5229</f>
        <v>restaurant</v>
      </c>
      <c r="C5254">
        <f t="shared" si="5228"/>
        <v>2</v>
      </c>
      <c r="D5254">
        <f ca="1">OFFSET(walk!$A$2:$Y$402,TRUNC((ROW()-ROW($D$2))/COLUMNS(walk!$A$2:$Y$402)),MOD(ROW()-ROW($D$2),COLUMNS(walk!$A$2:$Y$402)),1,1)</f>
        <v>9</v>
      </c>
      <c r="E5254">
        <f ca="1">OFFSET(bike!$A$2:$Y$402,TRUNC((ROW()-ROW($E$2))/COLUMNS(bike!$A$2:$Y$402)),MOD(ROW()-ROW($E$2),COLUMNS(bike!$A$2:$Y$402)),1,1)</f>
        <v>2</v>
      </c>
      <c r="F5254">
        <f ca="1">OFFSET(transit!$A$2:$Y$402,TRUNC((ROW()-ROW($F$2))/COLUMNS(transit!$A$2:$Y$402)),MOD(ROW()-ROW($F$2),COLUMNS(transit!$A$2:$Y$402)),1,1)</f>
        <v>6</v>
      </c>
      <c r="G5254">
        <f ca="1">OFFSET(drive!$A$2:$Y$402,TRUNC((ROW()-ROW($G$2))/COLUMNS(drive!$A$2:$Y$402)),MOD(ROW()-ROW($G$2),COLUMNS(drive!$A$2:$Y$402)),1,1)</f>
        <v>2</v>
      </c>
      <c r="H5254" s="5">
        <f ca="1">(VLOOKUP($B5254,weights!$A$2:$R$6,4))*VLOOKUP($B5254,weights!$A$2:$R$6,6)^C5254*(VLOOKUP($B5254,weights!$A$2:$R$6,15)*EXP(VLOOKUP($B5254,weights!$A$2:$R$6,11)*D5254)+VLOOKUP($B5254,weights!$A$2:$R$6,16)*EXP(VLOOKUP($B5254,weights!$A$2:$R$6,12)*E5254)+VLOOKUP($B5254,weights!$A$2:$R$6,17)*EXP(VLOOKUP($B5254,weights!$A$2:$R$6,13)*F5254)+VLOOKUP($B5254,weights!$A$2:$R$6,18)*EXP(VLOOKUP($B5254,weights!$A$2:$R$6,14)*G5254))</f>
        <v>25.249737657648328</v>
      </c>
    </row>
    <row r="5255" spans="1:8" ht="12.75" x14ac:dyDescent="0.2">
      <c r="A5255">
        <f t="shared" si="0"/>
        <v>211</v>
      </c>
      <c r="B5255" t="str">
        <f t="shared" ref="B5255:C5255" si="5229">B5230</f>
        <v>restaurant</v>
      </c>
      <c r="C5255">
        <f t="shared" si="5229"/>
        <v>3</v>
      </c>
      <c r="D5255">
        <f ca="1">OFFSET(walk!$A$2:$Y$402,TRUNC((ROW()-ROW($D$2))/COLUMNS(walk!$A$2:$Y$402)),MOD(ROW()-ROW($D$2),COLUMNS(walk!$A$2:$Y$402)),1,1)</f>
        <v>9</v>
      </c>
      <c r="E5255">
        <f ca="1">OFFSET(bike!$A$2:$Y$402,TRUNC((ROW()-ROW($E$2))/COLUMNS(bike!$A$2:$Y$402)),MOD(ROW()-ROW($E$2),COLUMNS(bike!$A$2:$Y$402)),1,1)</f>
        <v>2</v>
      </c>
      <c r="F5255">
        <f ca="1">OFFSET(transit!$A$2:$Y$402,TRUNC((ROW()-ROW($F$2))/COLUMNS(transit!$A$2:$Y$402)),MOD(ROW()-ROW($F$2),COLUMNS(transit!$A$2:$Y$402)),1,1)</f>
        <v>6</v>
      </c>
      <c r="G5255">
        <f ca="1">OFFSET(drive!$A$2:$Y$402,TRUNC((ROW()-ROW($G$2))/COLUMNS(drive!$A$2:$Y$402)),MOD(ROW()-ROW($G$2),COLUMNS(drive!$A$2:$Y$402)),1,1)</f>
        <v>3</v>
      </c>
      <c r="H5255" s="5">
        <f ca="1">(VLOOKUP($B5255,weights!$A$2:$R$6,4))*VLOOKUP($B5255,weights!$A$2:$R$6,6)^C5255*(VLOOKUP($B5255,weights!$A$2:$R$6,15)*EXP(VLOOKUP($B5255,weights!$A$2:$R$6,11)*D5255)+VLOOKUP($B5255,weights!$A$2:$R$6,16)*EXP(VLOOKUP($B5255,weights!$A$2:$R$6,12)*E5255)+VLOOKUP($B5255,weights!$A$2:$R$6,17)*EXP(VLOOKUP($B5255,weights!$A$2:$R$6,13)*F5255)+VLOOKUP($B5255,weights!$A$2:$R$6,18)*EXP(VLOOKUP($B5255,weights!$A$2:$R$6,14)*G5255))</f>
        <v>21.339190009252867</v>
      </c>
    </row>
    <row r="5256" spans="1:8" ht="12.75" x14ac:dyDescent="0.2">
      <c r="A5256">
        <f t="shared" si="0"/>
        <v>211</v>
      </c>
      <c r="B5256" t="str">
        <f t="shared" ref="B5256:C5256" si="5230">B5231</f>
        <v>restaurant</v>
      </c>
      <c r="C5256">
        <f t="shared" si="5230"/>
        <v>4</v>
      </c>
      <c r="D5256">
        <f ca="1">OFFSET(walk!$A$2:$Y$402,TRUNC((ROW()-ROW($D$2))/COLUMNS(walk!$A$2:$Y$402)),MOD(ROW()-ROW($D$2),COLUMNS(walk!$A$2:$Y$402)),1,1)</f>
        <v>9</v>
      </c>
      <c r="E5256">
        <f ca="1">OFFSET(bike!$A$2:$Y$402,TRUNC((ROW()-ROW($E$2))/COLUMNS(bike!$A$2:$Y$402)),MOD(ROW()-ROW($E$2),COLUMNS(bike!$A$2:$Y$402)),1,1)</f>
        <v>2</v>
      </c>
      <c r="F5256">
        <f ca="1">OFFSET(transit!$A$2:$Y$402,TRUNC((ROW()-ROW($F$2))/COLUMNS(transit!$A$2:$Y$402)),MOD(ROW()-ROW($F$2),COLUMNS(transit!$A$2:$Y$402)),1,1)</f>
        <v>8</v>
      </c>
      <c r="G5256">
        <f ca="1">OFFSET(drive!$A$2:$Y$402,TRUNC((ROW()-ROW($G$2))/COLUMNS(drive!$A$2:$Y$402)),MOD(ROW()-ROW($G$2),COLUMNS(drive!$A$2:$Y$402)),1,1)</f>
        <v>3</v>
      </c>
      <c r="H5256" s="5">
        <f ca="1">(VLOOKUP($B5256,weights!$A$2:$R$6,4))*VLOOKUP($B5256,weights!$A$2:$R$6,6)^C5256*(VLOOKUP($B5256,weights!$A$2:$R$6,15)*EXP(VLOOKUP($B5256,weights!$A$2:$R$6,11)*D5256)+VLOOKUP($B5256,weights!$A$2:$R$6,16)*EXP(VLOOKUP($B5256,weights!$A$2:$R$6,12)*E5256)+VLOOKUP($B5256,weights!$A$2:$R$6,17)*EXP(VLOOKUP($B5256,weights!$A$2:$R$6,13)*F5256)+VLOOKUP($B5256,weights!$A$2:$R$6,18)*EXP(VLOOKUP($B5256,weights!$A$2:$R$6,14)*G5256))</f>
        <v>18.011402699844798</v>
      </c>
    </row>
    <row r="5257" spans="1:8" ht="12.75" x14ac:dyDescent="0.2">
      <c r="A5257">
        <f t="shared" si="0"/>
        <v>211</v>
      </c>
      <c r="B5257" t="str">
        <f t="shared" ref="B5257:C5257" si="5231">B5232</f>
        <v>restaurant</v>
      </c>
      <c r="C5257">
        <f t="shared" si="5231"/>
        <v>5</v>
      </c>
      <c r="D5257">
        <f ca="1">OFFSET(walk!$A$2:$Y$402,TRUNC((ROW()-ROW($D$2))/COLUMNS(walk!$A$2:$Y$402)),MOD(ROW()-ROW($D$2),COLUMNS(walk!$A$2:$Y$402)),1,1)</f>
        <v>11</v>
      </c>
      <c r="E5257">
        <f ca="1">OFFSET(bike!$A$2:$Y$402,TRUNC((ROW()-ROW($E$2))/COLUMNS(bike!$A$2:$Y$402)),MOD(ROW()-ROW($E$2),COLUMNS(bike!$A$2:$Y$402)),1,1)</f>
        <v>3</v>
      </c>
      <c r="F5257">
        <f ca="1">OFFSET(transit!$A$2:$Y$402,TRUNC((ROW()-ROW($F$2))/COLUMNS(transit!$A$2:$Y$402)),MOD(ROW()-ROW($F$2),COLUMNS(transit!$A$2:$Y$402)),1,1)</f>
        <v>8</v>
      </c>
      <c r="G5257">
        <f ca="1">OFFSET(drive!$A$2:$Y$402,TRUNC((ROW()-ROW($G$2))/COLUMNS(drive!$A$2:$Y$402)),MOD(ROW()-ROW($G$2),COLUMNS(drive!$A$2:$Y$402)),1,1)</f>
        <v>3</v>
      </c>
      <c r="H5257" s="5">
        <f ca="1">(VLOOKUP($B5257,weights!$A$2:$R$6,4))*VLOOKUP($B5257,weights!$A$2:$R$6,6)^C5257*(VLOOKUP($B5257,weights!$A$2:$R$6,15)*EXP(VLOOKUP($B5257,weights!$A$2:$R$6,11)*D5257)+VLOOKUP($B5257,weights!$A$2:$R$6,16)*EXP(VLOOKUP($B5257,weights!$A$2:$R$6,12)*E5257)+VLOOKUP($B5257,weights!$A$2:$R$6,17)*EXP(VLOOKUP($B5257,weights!$A$2:$R$6,13)*F5257)+VLOOKUP($B5257,weights!$A$2:$R$6,18)*EXP(VLOOKUP($B5257,weights!$A$2:$R$6,14)*G5257))</f>
        <v>14.371807295654364</v>
      </c>
    </row>
    <row r="5258" spans="1:8" ht="12.75" x14ac:dyDescent="0.2">
      <c r="A5258">
        <f t="shared" si="0"/>
        <v>211</v>
      </c>
      <c r="B5258" t="str">
        <f t="shared" ref="B5258:C5258" si="5232">B5233</f>
        <v>restaurant</v>
      </c>
      <c r="C5258">
        <f t="shared" si="5232"/>
        <v>6</v>
      </c>
      <c r="D5258">
        <f ca="1">OFFSET(walk!$A$2:$Y$402,TRUNC((ROW()-ROW($D$2))/COLUMNS(walk!$A$2:$Y$402)),MOD(ROW()-ROW($D$2),COLUMNS(walk!$A$2:$Y$402)),1,1)</f>
        <v>14</v>
      </c>
      <c r="E5258">
        <f ca="1">OFFSET(bike!$A$2:$Y$402,TRUNC((ROW()-ROW($E$2))/COLUMNS(bike!$A$2:$Y$402)),MOD(ROW()-ROW($E$2),COLUMNS(bike!$A$2:$Y$402)),1,1)</f>
        <v>4</v>
      </c>
      <c r="F5258">
        <f ca="1">OFFSET(transit!$A$2:$Y$402,TRUNC((ROW()-ROW($F$2))/COLUMNS(transit!$A$2:$Y$402)),MOD(ROW()-ROW($F$2),COLUMNS(transit!$A$2:$Y$402)),1,1)</f>
        <v>8</v>
      </c>
      <c r="G5258">
        <f ca="1">OFFSET(drive!$A$2:$Y$402,TRUNC((ROW()-ROW($G$2))/COLUMNS(drive!$A$2:$Y$402)),MOD(ROW()-ROW($G$2),COLUMNS(drive!$A$2:$Y$402)),1,1)</f>
        <v>3</v>
      </c>
      <c r="H5258" s="5">
        <f ca="1">(VLOOKUP($B5258,weights!$A$2:$R$6,4))*VLOOKUP($B5258,weights!$A$2:$R$6,6)^C5258*(VLOOKUP($B5258,weights!$A$2:$R$6,15)*EXP(VLOOKUP($B5258,weights!$A$2:$R$6,11)*D5258)+VLOOKUP($B5258,weights!$A$2:$R$6,16)*EXP(VLOOKUP($B5258,weights!$A$2:$R$6,12)*E5258)+VLOOKUP($B5258,weights!$A$2:$R$6,17)*EXP(VLOOKUP($B5258,weights!$A$2:$R$6,13)*F5258)+VLOOKUP($B5258,weights!$A$2:$R$6,18)*EXP(VLOOKUP($B5258,weights!$A$2:$R$6,14)*G5258))</f>
        <v>11.59349293714123</v>
      </c>
    </row>
    <row r="5259" spans="1:8" ht="12.75" x14ac:dyDescent="0.2">
      <c r="A5259">
        <f t="shared" si="0"/>
        <v>211</v>
      </c>
      <c r="B5259" t="str">
        <f t="shared" ref="B5259:C5259" si="5233">B5234</f>
        <v>restaurant</v>
      </c>
      <c r="C5259">
        <f t="shared" si="5233"/>
        <v>7</v>
      </c>
      <c r="D5259">
        <f ca="1">OFFSET(walk!$A$2:$Y$402,TRUNC((ROW()-ROW($D$2))/COLUMNS(walk!$A$2:$Y$402)),MOD(ROW()-ROW($D$2),COLUMNS(walk!$A$2:$Y$402)),1,1)</f>
        <v>14</v>
      </c>
      <c r="E5259">
        <f ca="1">OFFSET(bike!$A$2:$Y$402,TRUNC((ROW()-ROW($E$2))/COLUMNS(bike!$A$2:$Y$402)),MOD(ROW()-ROW($E$2),COLUMNS(bike!$A$2:$Y$402)),1,1)</f>
        <v>4</v>
      </c>
      <c r="F5259">
        <f ca="1">OFFSET(transit!$A$2:$Y$402,TRUNC((ROW()-ROW($F$2))/COLUMNS(transit!$A$2:$Y$402)),MOD(ROW()-ROW($F$2),COLUMNS(transit!$A$2:$Y$402)),1,1)</f>
        <v>9</v>
      </c>
      <c r="G5259">
        <f ca="1">OFFSET(drive!$A$2:$Y$402,TRUNC((ROW()-ROW($G$2))/COLUMNS(drive!$A$2:$Y$402)),MOD(ROW()-ROW($G$2),COLUMNS(drive!$A$2:$Y$402)),1,1)</f>
        <v>3</v>
      </c>
      <c r="H5259" s="5">
        <f ca="1">(VLOOKUP($B5259,weights!$A$2:$R$6,4))*VLOOKUP($B5259,weights!$A$2:$R$6,6)^C5259*(VLOOKUP($B5259,weights!$A$2:$R$6,15)*EXP(VLOOKUP($B5259,weights!$A$2:$R$6,11)*D5259)+VLOOKUP($B5259,weights!$A$2:$R$6,16)*EXP(VLOOKUP($B5259,weights!$A$2:$R$6,12)*E5259)+VLOOKUP($B5259,weights!$A$2:$R$6,17)*EXP(VLOOKUP($B5259,weights!$A$2:$R$6,13)*F5259)+VLOOKUP($B5259,weights!$A$2:$R$6,18)*EXP(VLOOKUP($B5259,weights!$A$2:$R$6,14)*G5259))</f>
        <v>10.073329204160977</v>
      </c>
    </row>
    <row r="5260" spans="1:8" ht="12.75" x14ac:dyDescent="0.2">
      <c r="A5260">
        <f t="shared" si="0"/>
        <v>211</v>
      </c>
      <c r="B5260" t="str">
        <f t="shared" ref="B5260:C5260" si="5234">B5235</f>
        <v>restaurant</v>
      </c>
      <c r="C5260">
        <f t="shared" si="5234"/>
        <v>8</v>
      </c>
      <c r="D5260">
        <f ca="1">OFFSET(walk!$A$2:$Y$402,TRUNC((ROW()-ROW($D$2))/COLUMNS(walk!$A$2:$Y$402)),MOD(ROW()-ROW($D$2),COLUMNS(walk!$A$2:$Y$402)),1,1)</f>
        <v>14</v>
      </c>
      <c r="E5260">
        <f ca="1">OFFSET(bike!$A$2:$Y$402,TRUNC((ROW()-ROW($E$2))/COLUMNS(bike!$A$2:$Y$402)),MOD(ROW()-ROW($E$2),COLUMNS(bike!$A$2:$Y$402)),1,1)</f>
        <v>4</v>
      </c>
      <c r="F5260">
        <f ca="1">OFFSET(transit!$A$2:$Y$402,TRUNC((ROW()-ROW($F$2))/COLUMNS(transit!$A$2:$Y$402)),MOD(ROW()-ROW($F$2),COLUMNS(transit!$A$2:$Y$402)),1,1)</f>
        <v>9</v>
      </c>
      <c r="G5260">
        <f ca="1">OFFSET(drive!$A$2:$Y$402,TRUNC((ROW()-ROW($G$2))/COLUMNS(drive!$A$2:$Y$402)),MOD(ROW()-ROW($G$2),COLUMNS(drive!$A$2:$Y$402)),1,1)</f>
        <v>3</v>
      </c>
      <c r="H5260" s="5">
        <f ca="1">(VLOOKUP($B5260,weights!$A$2:$R$6,4))*VLOOKUP($B5260,weights!$A$2:$R$6,6)^C5260*(VLOOKUP($B5260,weights!$A$2:$R$6,15)*EXP(VLOOKUP($B5260,weights!$A$2:$R$6,11)*D5260)+VLOOKUP($B5260,weights!$A$2:$R$6,16)*EXP(VLOOKUP($B5260,weights!$A$2:$R$6,12)*E5260)+VLOOKUP($B5260,weights!$A$2:$R$6,17)*EXP(VLOOKUP($B5260,weights!$A$2:$R$6,13)*F5260)+VLOOKUP($B5260,weights!$A$2:$R$6,18)*EXP(VLOOKUP($B5260,weights!$A$2:$R$6,14)*G5260))</f>
        <v>9.0286876570628021</v>
      </c>
    </row>
    <row r="5261" spans="1:8" ht="12.75" x14ac:dyDescent="0.2">
      <c r="A5261">
        <f t="shared" si="0"/>
        <v>211</v>
      </c>
      <c r="B5261" t="str">
        <f t="shared" ref="B5261:C5261" si="5235">B5236</f>
        <v>restaurant</v>
      </c>
      <c r="C5261">
        <f t="shared" si="5235"/>
        <v>9</v>
      </c>
      <c r="D5261">
        <f ca="1">OFFSET(walk!$A$2:$Y$402,TRUNC((ROW()-ROW($D$2))/COLUMNS(walk!$A$2:$Y$402)),MOD(ROW()-ROW($D$2),COLUMNS(walk!$A$2:$Y$402)),1,1)</f>
        <v>16</v>
      </c>
      <c r="E5261">
        <f ca="1">OFFSET(bike!$A$2:$Y$402,TRUNC((ROW()-ROW($E$2))/COLUMNS(bike!$A$2:$Y$402)),MOD(ROW()-ROW($E$2),COLUMNS(bike!$A$2:$Y$402)),1,1)</f>
        <v>5</v>
      </c>
      <c r="F5261">
        <f ca="1">OFFSET(transit!$A$2:$Y$402,TRUNC((ROW()-ROW($F$2))/COLUMNS(transit!$A$2:$Y$402)),MOD(ROW()-ROW($F$2),COLUMNS(transit!$A$2:$Y$402)),1,1)</f>
        <v>11</v>
      </c>
      <c r="G5261">
        <f ca="1">OFFSET(drive!$A$2:$Y$402,TRUNC((ROW()-ROW($G$2))/COLUMNS(drive!$A$2:$Y$402)),MOD(ROW()-ROW($G$2),COLUMNS(drive!$A$2:$Y$402)),1,1)</f>
        <v>4</v>
      </c>
      <c r="H5261" s="5">
        <f ca="1">(VLOOKUP($B5261,weights!$A$2:$R$6,4))*VLOOKUP($B5261,weights!$A$2:$R$6,6)^C5261*(VLOOKUP($B5261,weights!$A$2:$R$6,15)*EXP(VLOOKUP($B5261,weights!$A$2:$R$6,11)*D5261)+VLOOKUP($B5261,weights!$A$2:$R$6,16)*EXP(VLOOKUP($B5261,weights!$A$2:$R$6,12)*E5261)+VLOOKUP($B5261,weights!$A$2:$R$6,17)*EXP(VLOOKUP($B5261,weights!$A$2:$R$6,13)*F5261)+VLOOKUP($B5261,weights!$A$2:$R$6,18)*EXP(VLOOKUP($B5261,weights!$A$2:$R$6,14)*G5261))</f>
        <v>6.5105420952753814</v>
      </c>
    </row>
    <row r="5262" spans="1:8" ht="12.75" x14ac:dyDescent="0.2">
      <c r="A5262">
        <f t="shared" si="0"/>
        <v>211</v>
      </c>
      <c r="B5262" t="str">
        <f t="shared" ref="B5262:C5262" si="5236">B5237</f>
        <v>supermarket</v>
      </c>
      <c r="C5262">
        <f t="shared" si="5236"/>
        <v>0</v>
      </c>
      <c r="D5262">
        <f ca="1">OFFSET(walk!$A$2:$Y$402,TRUNC((ROW()-ROW($D$2))/COLUMNS(walk!$A$2:$Y$402)),MOD(ROW()-ROW($D$2),COLUMNS(walk!$A$2:$Y$402)),1,1)</f>
        <v>38</v>
      </c>
      <c r="E5262">
        <f ca="1">OFFSET(bike!$A$2:$Y$402,TRUNC((ROW()-ROW($E$2))/COLUMNS(bike!$A$2:$Y$402)),MOD(ROW()-ROW($E$2),COLUMNS(bike!$A$2:$Y$402)),1,1)</f>
        <v>16</v>
      </c>
      <c r="F5262">
        <f ca="1">OFFSET(transit!$A$2:$Y$402,TRUNC((ROW()-ROW($F$2))/COLUMNS(transit!$A$2:$Y$402)),MOD(ROW()-ROW($F$2),COLUMNS(transit!$A$2:$Y$402)),1,1)</f>
        <v>19</v>
      </c>
      <c r="G5262">
        <f ca="1">OFFSET(drive!$A$2:$Y$402,TRUNC((ROW()-ROW($G$2))/COLUMNS(drive!$A$2:$Y$402)),MOD(ROW()-ROW($G$2),COLUMNS(drive!$A$2:$Y$402)),1,1)</f>
        <v>8</v>
      </c>
      <c r="H5262" s="5">
        <f ca="1">(VLOOKUP($B5262,weights!$A$2:$R$6,4))*VLOOKUP($B5262,weights!$A$2:$R$6,6)^C5262*(VLOOKUP($B5262,weights!$A$2:$R$6,15)*EXP(VLOOKUP($B5262,weights!$A$2:$R$6,11)*D5262)+VLOOKUP($B5262,weights!$A$2:$R$6,16)*EXP(VLOOKUP($B5262,weights!$A$2:$R$6,12)*E5262)+VLOOKUP($B5262,weights!$A$2:$R$6,17)*EXP(VLOOKUP($B5262,weights!$A$2:$R$6,13)*F5262)+VLOOKUP($B5262,weights!$A$2:$R$6,18)*EXP(VLOOKUP($B5262,weights!$A$2:$R$6,14)*G5262))</f>
        <v>3.5786088798334439</v>
      </c>
    </row>
    <row r="5263" spans="1:8" ht="12.75" x14ac:dyDescent="0.2">
      <c r="A5263">
        <f t="shared" si="0"/>
        <v>211</v>
      </c>
      <c r="B5263" t="str">
        <f t="shared" ref="B5263:C5263" si="5237">B5238</f>
        <v>supermarket</v>
      </c>
      <c r="C5263">
        <f t="shared" si="5237"/>
        <v>1</v>
      </c>
      <c r="D5263">
        <f ca="1">OFFSET(walk!$A$2:$Y$402,TRUNC((ROW()-ROW($D$2))/COLUMNS(walk!$A$2:$Y$402)),MOD(ROW()-ROW($D$2),COLUMNS(walk!$A$2:$Y$402)),1,1)</f>
        <v>48</v>
      </c>
      <c r="E5263">
        <f ca="1">OFFSET(bike!$A$2:$Y$402,TRUNC((ROW()-ROW($E$2))/COLUMNS(bike!$A$2:$Y$402)),MOD(ROW()-ROW($E$2),COLUMNS(bike!$A$2:$Y$402)),1,1)</f>
        <v>16</v>
      </c>
      <c r="F5263">
        <f ca="1">OFFSET(transit!$A$2:$Y$402,TRUNC((ROW()-ROW($F$2))/COLUMNS(transit!$A$2:$Y$402)),MOD(ROW()-ROW($F$2),COLUMNS(transit!$A$2:$Y$402)),1,1)</f>
        <v>23</v>
      </c>
      <c r="G5263">
        <f ca="1">OFFSET(drive!$A$2:$Y$402,TRUNC((ROW()-ROW($G$2))/COLUMNS(drive!$A$2:$Y$402)),MOD(ROW()-ROW($G$2),COLUMNS(drive!$A$2:$Y$402)),1,1)</f>
        <v>9</v>
      </c>
      <c r="H5263" s="5">
        <f ca="1">(VLOOKUP($B5263,weights!$A$2:$R$6,4))*VLOOKUP($B5263,weights!$A$2:$R$6,6)^C5263*(VLOOKUP($B5263,weights!$A$2:$R$6,15)*EXP(VLOOKUP($B5263,weights!$A$2:$R$6,11)*D5263)+VLOOKUP($B5263,weights!$A$2:$R$6,16)*EXP(VLOOKUP($B5263,weights!$A$2:$R$6,12)*E5263)+VLOOKUP($B5263,weights!$A$2:$R$6,17)*EXP(VLOOKUP($B5263,weights!$A$2:$R$6,13)*F5263)+VLOOKUP($B5263,weights!$A$2:$R$6,18)*EXP(VLOOKUP($B5263,weights!$A$2:$R$6,14)*G5263))</f>
        <v>1.6601628893349873</v>
      </c>
    </row>
    <row r="5264" spans="1:8" ht="12.75" x14ac:dyDescent="0.2">
      <c r="A5264">
        <f t="shared" si="0"/>
        <v>211</v>
      </c>
      <c r="B5264" t="str">
        <f t="shared" ref="B5264:C5264" si="5238">B5239</f>
        <v>supermarket</v>
      </c>
      <c r="C5264">
        <f t="shared" si="5238"/>
        <v>2</v>
      </c>
      <c r="D5264">
        <f ca="1">OFFSET(walk!$A$2:$Y$402,TRUNC((ROW()-ROW($D$2))/COLUMNS(walk!$A$2:$Y$402)),MOD(ROW()-ROW($D$2),COLUMNS(walk!$A$2:$Y$402)),1,1)</f>
        <v>53</v>
      </c>
      <c r="E5264">
        <f ca="1">OFFSET(bike!$A$2:$Y$402,TRUNC((ROW()-ROW($E$2))/COLUMNS(bike!$A$2:$Y$402)),MOD(ROW()-ROW($E$2),COLUMNS(bike!$A$2:$Y$402)),1,1)</f>
        <v>17</v>
      </c>
      <c r="F5264">
        <f ca="1">OFFSET(transit!$A$2:$Y$402,TRUNC((ROW()-ROW($F$2))/COLUMNS(transit!$A$2:$Y$402)),MOD(ROW()-ROW($F$2),COLUMNS(transit!$A$2:$Y$402)),1,1)</f>
        <v>32</v>
      </c>
      <c r="G5264">
        <f ca="1">OFFSET(drive!$A$2:$Y$402,TRUNC((ROW()-ROW($G$2))/COLUMNS(drive!$A$2:$Y$402)),MOD(ROW()-ROW($G$2),COLUMNS(drive!$A$2:$Y$402)),1,1)</f>
        <v>12</v>
      </c>
      <c r="H5264" s="5">
        <f ca="1">(VLOOKUP($B5264,weights!$A$2:$R$6,4))*VLOOKUP($B5264,weights!$A$2:$R$6,6)^C5264*(VLOOKUP($B5264,weights!$A$2:$R$6,15)*EXP(VLOOKUP($B5264,weights!$A$2:$R$6,11)*D5264)+VLOOKUP($B5264,weights!$A$2:$R$6,16)*EXP(VLOOKUP($B5264,weights!$A$2:$R$6,12)*E5264)+VLOOKUP($B5264,weights!$A$2:$R$6,17)*EXP(VLOOKUP($B5264,weights!$A$2:$R$6,13)*F5264)+VLOOKUP($B5264,weights!$A$2:$R$6,18)*EXP(VLOOKUP($B5264,weights!$A$2:$R$6,14)*G5264))</f>
        <v>0.50803372195810848</v>
      </c>
    </row>
    <row r="5265" spans="1:8" ht="12.75" x14ac:dyDescent="0.2">
      <c r="A5265">
        <f t="shared" si="0"/>
        <v>211</v>
      </c>
      <c r="B5265" t="str">
        <f t="shared" ref="B5265:C5265" si="5239">B5240</f>
        <v>supermarket</v>
      </c>
      <c r="C5265">
        <f t="shared" si="5239"/>
        <v>3</v>
      </c>
      <c r="D5265">
        <f ca="1">OFFSET(walk!$A$2:$Y$402,TRUNC((ROW()-ROW($D$2))/COLUMNS(walk!$A$2:$Y$402)),MOD(ROW()-ROW($D$2),COLUMNS(walk!$A$2:$Y$402)),1,1)</f>
        <v>60</v>
      </c>
      <c r="E5265">
        <f ca="1">OFFSET(bike!$A$2:$Y$402,TRUNC((ROW()-ROW($E$2))/COLUMNS(bike!$A$2:$Y$402)),MOD(ROW()-ROW($E$2),COLUMNS(bike!$A$2:$Y$402)),1,1)</f>
        <v>21</v>
      </c>
      <c r="F5265">
        <f ca="1">OFFSET(transit!$A$2:$Y$402,TRUNC((ROW()-ROW($F$2))/COLUMNS(transit!$A$2:$Y$402)),MOD(ROW()-ROW($F$2),COLUMNS(transit!$A$2:$Y$402)),1,1)</f>
        <v>37</v>
      </c>
      <c r="G5265">
        <f ca="1">OFFSET(drive!$A$2:$Y$402,TRUNC((ROW()-ROW($G$2))/COLUMNS(drive!$A$2:$Y$402)),MOD(ROW()-ROW($G$2),COLUMNS(drive!$A$2:$Y$402)),1,1)</f>
        <v>14</v>
      </c>
      <c r="H5265" s="5">
        <f ca="1">(VLOOKUP($B5265,weights!$A$2:$R$6,4))*VLOOKUP($B5265,weights!$A$2:$R$6,6)^C5265*(VLOOKUP($B5265,weights!$A$2:$R$6,15)*EXP(VLOOKUP($B5265,weights!$A$2:$R$6,11)*D5265)+VLOOKUP($B5265,weights!$A$2:$R$6,16)*EXP(VLOOKUP($B5265,weights!$A$2:$R$6,12)*E5265)+VLOOKUP($B5265,weights!$A$2:$R$6,17)*EXP(VLOOKUP($B5265,weights!$A$2:$R$6,13)*F5265)+VLOOKUP($B5265,weights!$A$2:$R$6,18)*EXP(VLOOKUP($B5265,weights!$A$2:$R$6,14)*G5265))</f>
        <v>0.18896200008801309</v>
      </c>
    </row>
    <row r="5266" spans="1:8" ht="12.75" x14ac:dyDescent="0.2">
      <c r="A5266">
        <f t="shared" si="0"/>
        <v>211</v>
      </c>
      <c r="B5266" t="str">
        <f t="shared" ref="B5266:C5266" si="5240">B5241</f>
        <v>supermarket</v>
      </c>
      <c r="C5266">
        <f t="shared" si="5240"/>
        <v>4</v>
      </c>
      <c r="D5266">
        <f ca="1">OFFSET(walk!$A$2:$Y$402,TRUNC((ROW()-ROW($D$2))/COLUMNS(walk!$A$2:$Y$402)),MOD(ROW()-ROW($D$2),COLUMNS(walk!$A$2:$Y$402)),1,1)</f>
        <v>77</v>
      </c>
      <c r="E5266">
        <f ca="1">OFFSET(bike!$A$2:$Y$402,TRUNC((ROW()-ROW($E$2))/COLUMNS(bike!$A$2:$Y$402)),MOD(ROW()-ROW($E$2),COLUMNS(bike!$A$2:$Y$402)),1,1)</f>
        <v>24</v>
      </c>
      <c r="F5266">
        <f ca="1">OFFSET(transit!$A$2:$Y$402,TRUNC((ROW()-ROW($F$2))/COLUMNS(transit!$A$2:$Y$402)),MOD(ROW()-ROW($F$2),COLUMNS(transit!$A$2:$Y$402)),1,1)</f>
        <v>38</v>
      </c>
      <c r="G5266">
        <f ca="1">OFFSET(drive!$A$2:$Y$402,TRUNC((ROW()-ROW($G$2))/COLUMNS(drive!$A$2:$Y$402)),MOD(ROW()-ROW($G$2),COLUMNS(drive!$A$2:$Y$402)),1,1)</f>
        <v>15</v>
      </c>
      <c r="H5266" s="5">
        <f ca="1">(VLOOKUP($B5266,weights!$A$2:$R$6,4))*VLOOKUP($B5266,weights!$A$2:$R$6,6)^C5266*(VLOOKUP($B5266,weights!$A$2:$R$6,15)*EXP(VLOOKUP($B5266,weights!$A$2:$R$6,11)*D5266)+VLOOKUP($B5266,weights!$A$2:$R$6,16)*EXP(VLOOKUP($B5266,weights!$A$2:$R$6,12)*E5266)+VLOOKUP($B5266,weights!$A$2:$R$6,17)*EXP(VLOOKUP($B5266,weights!$A$2:$R$6,13)*F5266)+VLOOKUP($B5266,weights!$A$2:$R$6,18)*EXP(VLOOKUP($B5266,weights!$A$2:$R$6,14)*G5266))</f>
        <v>8.9627678479102371E-2</v>
      </c>
    </row>
    <row r="5267" spans="1:8" ht="12.75" x14ac:dyDescent="0.2">
      <c r="A5267">
        <f t="shared" si="0"/>
        <v>211</v>
      </c>
      <c r="B5267" t="str">
        <f t="shared" ref="B5267:C5267" si="5241">B5242</f>
        <v>store</v>
      </c>
      <c r="C5267">
        <f t="shared" si="5241"/>
        <v>0</v>
      </c>
      <c r="D5267">
        <f ca="1">OFFSET(walk!$A$2:$Y$402,TRUNC((ROW()-ROW($D$2))/COLUMNS(walk!$A$2:$Y$402)),MOD(ROW()-ROW($D$2),COLUMNS(walk!$A$2:$Y$402)),1,1)</f>
        <v>6</v>
      </c>
      <c r="E5267">
        <f ca="1">OFFSET(bike!$A$2:$Y$402,TRUNC((ROW()-ROW($E$2))/COLUMNS(bike!$A$2:$Y$402)),MOD(ROW()-ROW($E$2),COLUMNS(bike!$A$2:$Y$402)),1,1)</f>
        <v>2</v>
      </c>
      <c r="F5267">
        <f ca="1">OFFSET(transit!$A$2:$Y$402,TRUNC((ROW()-ROW($F$2))/COLUMNS(transit!$A$2:$Y$402)),MOD(ROW()-ROW($F$2),COLUMNS(transit!$A$2:$Y$402)),1,1)</f>
        <v>6</v>
      </c>
      <c r="G5267">
        <f ca="1">OFFSET(drive!$A$2:$Y$402,TRUNC((ROW()-ROW($G$2))/COLUMNS(drive!$A$2:$Y$402)),MOD(ROW()-ROW($G$2),COLUMNS(drive!$A$2:$Y$402)),1,1)</f>
        <v>2</v>
      </c>
      <c r="H5267" s="5">
        <f ca="1">(VLOOKUP($B5267,weights!$A$2:$R$6,4))*VLOOKUP($B5267,weights!$A$2:$R$6,6)^C5267*(VLOOKUP($B5267,weights!$A$2:$R$6,15)*EXP(VLOOKUP($B5267,weights!$A$2:$R$6,11)*D5267)+VLOOKUP($B5267,weights!$A$2:$R$6,16)*EXP(VLOOKUP($B5267,weights!$A$2:$R$6,12)*E5267)+VLOOKUP($B5267,weights!$A$2:$R$6,17)*EXP(VLOOKUP($B5267,weights!$A$2:$R$6,13)*F5267)+VLOOKUP($B5267,weights!$A$2:$R$6,18)*EXP(VLOOKUP($B5267,weights!$A$2:$R$6,14)*G5267))</f>
        <v>14.540724122942899</v>
      </c>
    </row>
    <row r="5268" spans="1:8" ht="12.75" x14ac:dyDescent="0.2">
      <c r="A5268">
        <f t="shared" si="0"/>
        <v>211</v>
      </c>
      <c r="B5268" t="str">
        <f t="shared" ref="B5268:C5268" si="5242">B5243</f>
        <v>store</v>
      </c>
      <c r="C5268">
        <f t="shared" si="5242"/>
        <v>1</v>
      </c>
      <c r="D5268">
        <f ca="1">OFFSET(walk!$A$2:$Y$402,TRUNC((ROW()-ROW($D$2))/COLUMNS(walk!$A$2:$Y$402)),MOD(ROW()-ROW($D$2),COLUMNS(walk!$A$2:$Y$402)),1,1)</f>
        <v>7</v>
      </c>
      <c r="E5268">
        <f ca="1">OFFSET(bike!$A$2:$Y$402,TRUNC((ROW()-ROW($E$2))/COLUMNS(bike!$A$2:$Y$402)),MOD(ROW()-ROW($E$2),COLUMNS(bike!$A$2:$Y$402)),1,1)</f>
        <v>2</v>
      </c>
      <c r="F5268">
        <f ca="1">OFFSET(transit!$A$2:$Y$402,TRUNC((ROW()-ROW($F$2))/COLUMNS(transit!$A$2:$Y$402)),MOD(ROW()-ROW($F$2),COLUMNS(transit!$A$2:$Y$402)),1,1)</f>
        <v>7</v>
      </c>
      <c r="G5268">
        <f ca="1">OFFSET(drive!$A$2:$Y$402,TRUNC((ROW()-ROW($G$2))/COLUMNS(drive!$A$2:$Y$402)),MOD(ROW()-ROW($G$2),COLUMNS(drive!$A$2:$Y$402)),1,1)</f>
        <v>2</v>
      </c>
      <c r="H5268" s="5">
        <f ca="1">(VLOOKUP($B5268,weights!$A$2:$R$6,4))*VLOOKUP($B5268,weights!$A$2:$R$6,6)^C5268*(VLOOKUP($B5268,weights!$A$2:$R$6,15)*EXP(VLOOKUP($B5268,weights!$A$2:$R$6,11)*D5268)+VLOOKUP($B5268,weights!$A$2:$R$6,16)*EXP(VLOOKUP($B5268,weights!$A$2:$R$6,12)*E5268)+VLOOKUP($B5268,weights!$A$2:$R$6,17)*EXP(VLOOKUP($B5268,weights!$A$2:$R$6,13)*F5268)+VLOOKUP($B5268,weights!$A$2:$R$6,18)*EXP(VLOOKUP($B5268,weights!$A$2:$R$6,14)*G5268))</f>
        <v>9.230637960199946</v>
      </c>
    </row>
    <row r="5269" spans="1:8" ht="12.75" x14ac:dyDescent="0.2">
      <c r="A5269">
        <f t="shared" si="0"/>
        <v>211</v>
      </c>
      <c r="B5269" t="str">
        <f t="shared" ref="B5269:C5269" si="5243">B5244</f>
        <v>store</v>
      </c>
      <c r="C5269">
        <f t="shared" si="5243"/>
        <v>2</v>
      </c>
      <c r="D5269">
        <f ca="1">OFFSET(walk!$A$2:$Y$402,TRUNC((ROW()-ROW($D$2))/COLUMNS(walk!$A$2:$Y$402)),MOD(ROW()-ROW($D$2),COLUMNS(walk!$A$2:$Y$402)),1,1)</f>
        <v>9</v>
      </c>
      <c r="E5269">
        <f ca="1">OFFSET(bike!$A$2:$Y$402,TRUNC((ROW()-ROW($E$2))/COLUMNS(bike!$A$2:$Y$402)),MOD(ROW()-ROW($E$2),COLUMNS(bike!$A$2:$Y$402)),1,1)</f>
        <v>2</v>
      </c>
      <c r="F5269">
        <f ca="1">OFFSET(transit!$A$2:$Y$402,TRUNC((ROW()-ROW($F$2))/COLUMNS(transit!$A$2:$Y$402)),MOD(ROW()-ROW($F$2),COLUMNS(transit!$A$2:$Y$402)),1,1)</f>
        <v>8</v>
      </c>
      <c r="G5269">
        <f ca="1">OFFSET(drive!$A$2:$Y$402,TRUNC((ROW()-ROW($G$2))/COLUMNS(drive!$A$2:$Y$402)),MOD(ROW()-ROW($G$2),COLUMNS(drive!$A$2:$Y$402)),1,1)</f>
        <v>2</v>
      </c>
      <c r="H5269" s="5">
        <f ca="1">(VLOOKUP($B5269,weights!$A$2:$R$6,4))*VLOOKUP($B5269,weights!$A$2:$R$6,6)^C5269*(VLOOKUP($B5269,weights!$A$2:$R$6,15)*EXP(VLOOKUP($B5269,weights!$A$2:$R$6,11)*D5269)+VLOOKUP($B5269,weights!$A$2:$R$6,16)*EXP(VLOOKUP($B5269,weights!$A$2:$R$6,12)*E5269)+VLOOKUP($B5269,weights!$A$2:$R$6,17)*EXP(VLOOKUP($B5269,weights!$A$2:$R$6,13)*F5269)+VLOOKUP($B5269,weights!$A$2:$R$6,18)*EXP(VLOOKUP($B5269,weights!$A$2:$R$6,14)*G5269))</f>
        <v>5.8573877745945886</v>
      </c>
    </row>
    <row r="5270" spans="1:8" ht="12.75" x14ac:dyDescent="0.2">
      <c r="A5270">
        <f t="shared" si="0"/>
        <v>211</v>
      </c>
      <c r="B5270" t="str">
        <f t="shared" ref="B5270:C5270" si="5244">B5245</f>
        <v>store</v>
      </c>
      <c r="C5270">
        <f t="shared" si="5244"/>
        <v>3</v>
      </c>
      <c r="D5270">
        <f ca="1">OFFSET(walk!$A$2:$Y$402,TRUNC((ROW()-ROW($D$2))/COLUMNS(walk!$A$2:$Y$402)),MOD(ROW()-ROW($D$2),COLUMNS(walk!$A$2:$Y$402)),1,1)</f>
        <v>14</v>
      </c>
      <c r="E5270">
        <f ca="1">OFFSET(bike!$A$2:$Y$402,TRUNC((ROW()-ROW($E$2))/COLUMNS(bike!$A$2:$Y$402)),MOD(ROW()-ROW($E$2),COLUMNS(bike!$A$2:$Y$402)),1,1)</f>
        <v>4</v>
      </c>
      <c r="F5270">
        <f ca="1">OFFSET(transit!$A$2:$Y$402,TRUNC((ROW()-ROW($F$2))/COLUMNS(transit!$A$2:$Y$402)),MOD(ROW()-ROW($F$2),COLUMNS(transit!$A$2:$Y$402)),1,1)</f>
        <v>9</v>
      </c>
      <c r="G5270">
        <f ca="1">OFFSET(drive!$A$2:$Y$402,TRUNC((ROW()-ROW($G$2))/COLUMNS(drive!$A$2:$Y$402)),MOD(ROW()-ROW($G$2),COLUMNS(drive!$A$2:$Y$402)),1,1)</f>
        <v>3</v>
      </c>
      <c r="H5270" s="5">
        <f ca="1">(VLOOKUP($B5270,weights!$A$2:$R$6,4))*VLOOKUP($B5270,weights!$A$2:$R$6,6)^C5270*(VLOOKUP($B5270,weights!$A$2:$R$6,15)*EXP(VLOOKUP($B5270,weights!$A$2:$R$6,11)*D5270)+VLOOKUP($B5270,weights!$A$2:$R$6,16)*EXP(VLOOKUP($B5270,weights!$A$2:$R$6,12)*E5270)+VLOOKUP($B5270,weights!$A$2:$R$6,17)*EXP(VLOOKUP($B5270,weights!$A$2:$R$6,13)*F5270)+VLOOKUP($B5270,weights!$A$2:$R$6,18)*EXP(VLOOKUP($B5270,weights!$A$2:$R$6,14)*G5270))</f>
        <v>2.3071193753707435</v>
      </c>
    </row>
    <row r="5271" spans="1:8" ht="12.75" x14ac:dyDescent="0.2">
      <c r="A5271">
        <f t="shared" si="0"/>
        <v>211</v>
      </c>
      <c r="B5271" t="str">
        <f t="shared" ref="B5271:C5271" si="5245">B5246</f>
        <v>store</v>
      </c>
      <c r="C5271">
        <f t="shared" si="5245"/>
        <v>4</v>
      </c>
      <c r="D5271">
        <f ca="1">OFFSET(walk!$A$2:$Y$402,TRUNC((ROW()-ROW($D$2))/COLUMNS(walk!$A$2:$Y$402)),MOD(ROW()-ROW($D$2),COLUMNS(walk!$A$2:$Y$402)),1,1)</f>
        <v>15</v>
      </c>
      <c r="E5271">
        <f ca="1">OFFSET(bike!$A$2:$Y$402,TRUNC((ROW()-ROW($E$2))/COLUMNS(bike!$A$2:$Y$402)),MOD(ROW()-ROW($E$2),COLUMNS(bike!$A$2:$Y$402)),1,1)</f>
        <v>5</v>
      </c>
      <c r="F5271">
        <f ca="1">OFFSET(transit!$A$2:$Y$402,TRUNC((ROW()-ROW($F$2))/COLUMNS(transit!$A$2:$Y$402)),MOD(ROW()-ROW($F$2),COLUMNS(transit!$A$2:$Y$402)),1,1)</f>
        <v>15</v>
      </c>
      <c r="G5271">
        <f ca="1">OFFSET(drive!$A$2:$Y$402,TRUNC((ROW()-ROW($G$2))/COLUMNS(drive!$A$2:$Y$402)),MOD(ROW()-ROW($G$2),COLUMNS(drive!$A$2:$Y$402)),1,1)</f>
        <v>3</v>
      </c>
      <c r="H5271" s="5">
        <f ca="1">(VLOOKUP($B5271,weights!$A$2:$R$6,4))*VLOOKUP($B5271,weights!$A$2:$R$6,6)^C5271*(VLOOKUP($B5271,weights!$A$2:$R$6,15)*EXP(VLOOKUP($B5271,weights!$A$2:$R$6,11)*D5271)+VLOOKUP($B5271,weights!$A$2:$R$6,16)*EXP(VLOOKUP($B5271,weights!$A$2:$R$6,12)*E5271)+VLOOKUP($B5271,weights!$A$2:$R$6,17)*EXP(VLOOKUP($B5271,weights!$A$2:$R$6,13)*F5271)+VLOOKUP($B5271,weights!$A$2:$R$6,18)*EXP(VLOOKUP($B5271,weights!$A$2:$R$6,14)*G5271))</f>
        <v>1.2583361224488168</v>
      </c>
    </row>
    <row r="5272" spans="1:8" ht="12.75" x14ac:dyDescent="0.2">
      <c r="A5272">
        <f t="shared" si="0"/>
        <v>211</v>
      </c>
      <c r="B5272" t="str">
        <f t="shared" ref="B5272:C5272" si="5246">B5247</f>
        <v>pharmacy</v>
      </c>
      <c r="C5272">
        <f t="shared" si="5246"/>
        <v>0</v>
      </c>
      <c r="D5272">
        <f ca="1">OFFSET(walk!$A$2:$Y$402,TRUNC((ROW()-ROW($D$2))/COLUMNS(walk!$A$2:$Y$402)),MOD(ROW()-ROW($D$2),COLUMNS(walk!$A$2:$Y$402)),1,1)</f>
        <v>11</v>
      </c>
      <c r="E5272">
        <f ca="1">OFFSET(bike!$A$2:$Y$402,TRUNC((ROW()-ROW($E$2))/COLUMNS(bike!$A$2:$Y$402)),MOD(ROW()-ROW($E$2),COLUMNS(bike!$A$2:$Y$402)),1,1)</f>
        <v>3</v>
      </c>
      <c r="F5272">
        <f ca="1">OFFSET(transit!$A$2:$Y$402,TRUNC((ROW()-ROW($F$2))/COLUMNS(transit!$A$2:$Y$402)),MOD(ROW()-ROW($F$2),COLUMNS(transit!$A$2:$Y$402)),1,1)</f>
        <v>11</v>
      </c>
      <c r="G5272">
        <f ca="1">OFFSET(drive!$A$2:$Y$402,TRUNC((ROW()-ROW($G$2))/COLUMNS(drive!$A$2:$Y$402)),MOD(ROW()-ROW($G$2),COLUMNS(drive!$A$2:$Y$402)),1,1)</f>
        <v>2</v>
      </c>
      <c r="H5272" s="5">
        <f ca="1">(VLOOKUP($B5272,weights!$A$2:$R$6,4))*VLOOKUP($B5272,weights!$A$2:$R$6,6)^C5272*(VLOOKUP($B5272,weights!$A$2:$R$6,15)*EXP(VLOOKUP($B5272,weights!$A$2:$R$6,11)*D5272)+VLOOKUP($B5272,weights!$A$2:$R$6,16)*EXP(VLOOKUP($B5272,weights!$A$2:$R$6,12)*E5272)+VLOOKUP($B5272,weights!$A$2:$R$6,17)*EXP(VLOOKUP($B5272,weights!$A$2:$R$6,13)*F5272)+VLOOKUP($B5272,weights!$A$2:$R$6,18)*EXP(VLOOKUP($B5272,weights!$A$2:$R$6,14)*G5272))</f>
        <v>6.7093791349885272</v>
      </c>
    </row>
    <row r="5273" spans="1:8" ht="12.75" x14ac:dyDescent="0.2">
      <c r="A5273">
        <f t="shared" si="0"/>
        <v>211</v>
      </c>
      <c r="B5273" t="str">
        <f t="shared" ref="B5273:C5273" si="5247">B5248</f>
        <v>pharmacy</v>
      </c>
      <c r="C5273">
        <f t="shared" si="5247"/>
        <v>1</v>
      </c>
      <c r="D5273">
        <f ca="1">OFFSET(walk!$A$2:$Y$402,TRUNC((ROW()-ROW($D$2))/COLUMNS(walk!$A$2:$Y$402)),MOD(ROW()-ROW($D$2),COLUMNS(walk!$A$2:$Y$402)),1,1)</f>
        <v>13</v>
      </c>
      <c r="E5273">
        <f ca="1">OFFSET(bike!$A$2:$Y$402,TRUNC((ROW()-ROW($E$2))/COLUMNS(bike!$A$2:$Y$402)),MOD(ROW()-ROW($E$2),COLUMNS(bike!$A$2:$Y$402)),1,1)</f>
        <v>5</v>
      </c>
      <c r="F5273">
        <f ca="1">OFFSET(transit!$A$2:$Y$402,TRUNC((ROW()-ROW($F$2))/COLUMNS(transit!$A$2:$Y$402)),MOD(ROW()-ROW($F$2),COLUMNS(transit!$A$2:$Y$402)),1,1)</f>
        <v>13</v>
      </c>
      <c r="G5273">
        <f ca="1">OFFSET(drive!$A$2:$Y$402,TRUNC((ROW()-ROW($G$2))/COLUMNS(drive!$A$2:$Y$402)),MOD(ROW()-ROW($G$2),COLUMNS(drive!$A$2:$Y$402)),1,1)</f>
        <v>3</v>
      </c>
      <c r="H5273" s="5">
        <f ca="1">(VLOOKUP($B5273,weights!$A$2:$R$6,4))*VLOOKUP($B5273,weights!$A$2:$R$6,6)^C5273*(VLOOKUP($B5273,weights!$A$2:$R$6,15)*EXP(VLOOKUP($B5273,weights!$A$2:$R$6,11)*D5273)+VLOOKUP($B5273,weights!$A$2:$R$6,16)*EXP(VLOOKUP($B5273,weights!$A$2:$R$6,12)*E5273)+VLOOKUP($B5273,weights!$A$2:$R$6,17)*EXP(VLOOKUP($B5273,weights!$A$2:$R$6,13)*F5273)+VLOOKUP($B5273,weights!$A$2:$R$6,18)*EXP(VLOOKUP($B5273,weights!$A$2:$R$6,14)*G5273))</f>
        <v>2.2558947774554161</v>
      </c>
    </row>
    <row r="5274" spans="1:8" ht="12.75" x14ac:dyDescent="0.2">
      <c r="A5274">
        <f t="shared" si="0"/>
        <v>211</v>
      </c>
      <c r="B5274" t="str">
        <f t="shared" ref="B5274:C5274" si="5248">B5249</f>
        <v>pharmacy</v>
      </c>
      <c r="C5274">
        <f t="shared" si="5248"/>
        <v>2</v>
      </c>
      <c r="D5274">
        <f ca="1">OFFSET(walk!$A$2:$Y$402,TRUNC((ROW()-ROW($D$2))/COLUMNS(walk!$A$2:$Y$402)),MOD(ROW()-ROW($D$2),COLUMNS(walk!$A$2:$Y$402)),1,1)</f>
        <v>13</v>
      </c>
      <c r="E5274">
        <f ca="1">OFFSET(bike!$A$2:$Y$402,TRUNC((ROW()-ROW($E$2))/COLUMNS(bike!$A$2:$Y$402)),MOD(ROW()-ROW($E$2),COLUMNS(bike!$A$2:$Y$402)),1,1)</f>
        <v>5</v>
      </c>
      <c r="F5274">
        <f ca="1">OFFSET(transit!$A$2:$Y$402,TRUNC((ROW()-ROW($F$2))/COLUMNS(transit!$A$2:$Y$402)),MOD(ROW()-ROW($F$2),COLUMNS(transit!$A$2:$Y$402)),1,1)</f>
        <v>13</v>
      </c>
      <c r="G5274">
        <f ca="1">OFFSET(drive!$A$2:$Y$402,TRUNC((ROW()-ROW($G$2))/COLUMNS(drive!$A$2:$Y$402)),MOD(ROW()-ROW($G$2),COLUMNS(drive!$A$2:$Y$402)),1,1)</f>
        <v>3</v>
      </c>
      <c r="H5274" s="5">
        <f ca="1">(VLOOKUP($B5274,weights!$A$2:$R$6,4))*VLOOKUP($B5274,weights!$A$2:$R$6,6)^C5274*(VLOOKUP($B5274,weights!$A$2:$R$6,15)*EXP(VLOOKUP($B5274,weights!$A$2:$R$6,11)*D5274)+VLOOKUP($B5274,weights!$A$2:$R$6,16)*EXP(VLOOKUP($B5274,weights!$A$2:$R$6,12)*E5274)+VLOOKUP($B5274,weights!$A$2:$R$6,17)*EXP(VLOOKUP($B5274,weights!$A$2:$R$6,13)*F5274)+VLOOKUP($B5274,weights!$A$2:$R$6,18)*EXP(VLOOKUP($B5274,weights!$A$2:$R$6,14)*G5274))</f>
        <v>1.086171559515571</v>
      </c>
    </row>
    <row r="5275" spans="1:8" ht="12.75" x14ac:dyDescent="0.2">
      <c r="A5275">
        <f t="shared" si="0"/>
        <v>211</v>
      </c>
      <c r="B5275" t="str">
        <f t="shared" ref="B5275:C5275" si="5249">B5250</f>
        <v>bank</v>
      </c>
      <c r="C5275">
        <f t="shared" si="5249"/>
        <v>0</v>
      </c>
      <c r="D5275">
        <f ca="1">OFFSET(walk!$A$2:$Y$402,TRUNC((ROW()-ROW($D$2))/COLUMNS(walk!$A$2:$Y$402)),MOD(ROW()-ROW($D$2),COLUMNS(walk!$A$2:$Y$402)),1,1)</f>
        <v>23</v>
      </c>
      <c r="E5275">
        <f ca="1">OFFSET(bike!$A$2:$Y$402,TRUNC((ROW()-ROW($E$2))/COLUMNS(bike!$A$2:$Y$402)),MOD(ROW()-ROW($E$2),COLUMNS(bike!$A$2:$Y$402)),1,1)</f>
        <v>9</v>
      </c>
      <c r="F5275">
        <f ca="1">OFFSET(transit!$A$2:$Y$402,TRUNC((ROW()-ROW($F$2))/COLUMNS(transit!$A$2:$Y$402)),MOD(ROW()-ROW($F$2),COLUMNS(transit!$A$2:$Y$402)),1,1)</f>
        <v>21</v>
      </c>
      <c r="G5275">
        <f ca="1">OFFSET(drive!$A$2:$Y$402,TRUNC((ROW()-ROW($G$2))/COLUMNS(drive!$A$2:$Y$402)),MOD(ROW()-ROW($G$2),COLUMNS(drive!$A$2:$Y$402)),1,1)</f>
        <v>6</v>
      </c>
      <c r="H5275" s="5">
        <f ca="1">(VLOOKUP($B5275,weights!$A$2:$R$6,4))*VLOOKUP($B5275,weights!$A$2:$R$6,6)^C5275*(VLOOKUP($B5275,weights!$A$2:$R$6,15)*EXP(VLOOKUP($B5275,weights!$A$2:$R$6,11)*D5275)+VLOOKUP($B5275,weights!$A$2:$R$6,16)*EXP(VLOOKUP($B5275,weights!$A$2:$R$6,12)*E5275)+VLOOKUP($B5275,weights!$A$2:$R$6,17)*EXP(VLOOKUP($B5275,weights!$A$2:$R$6,13)*F5275)+VLOOKUP($B5275,weights!$A$2:$R$6,18)*EXP(VLOOKUP($B5275,weights!$A$2:$R$6,14)*G5275))</f>
        <v>2.1650807874531925</v>
      </c>
    </row>
    <row r="5276" spans="1:8" ht="12.75" x14ac:dyDescent="0.2">
      <c r="A5276">
        <f t="shared" si="0"/>
        <v>211</v>
      </c>
      <c r="B5276" t="str">
        <f t="shared" ref="B5276:C5276" si="5250">B5251</f>
        <v>bank</v>
      </c>
      <c r="C5276">
        <f t="shared" si="5250"/>
        <v>1</v>
      </c>
      <c r="D5276">
        <f ca="1">OFFSET(walk!$A$2:$Y$402,TRUNC((ROW()-ROW($D$2))/COLUMNS(walk!$A$2:$Y$402)),MOD(ROW()-ROW($D$2),COLUMNS(walk!$A$2:$Y$402)),1,1)</f>
        <v>41</v>
      </c>
      <c r="E5276">
        <f ca="1">OFFSET(bike!$A$2:$Y$402,TRUNC((ROW()-ROW($E$2))/COLUMNS(bike!$A$2:$Y$402)),MOD(ROW()-ROW($E$2),COLUMNS(bike!$A$2:$Y$402)),1,1)</f>
        <v>13</v>
      </c>
      <c r="F5276">
        <f ca="1">OFFSET(transit!$A$2:$Y$402,TRUNC((ROW()-ROW($F$2))/COLUMNS(transit!$A$2:$Y$402)),MOD(ROW()-ROW($F$2),COLUMNS(transit!$A$2:$Y$402)),1,1)</f>
        <v>35</v>
      </c>
      <c r="G5276">
        <f ca="1">OFFSET(drive!$A$2:$Y$402,TRUNC((ROW()-ROW($G$2))/COLUMNS(drive!$A$2:$Y$402)),MOD(ROW()-ROW($G$2),COLUMNS(drive!$A$2:$Y$402)),1,1)</f>
        <v>7</v>
      </c>
      <c r="H5276" s="5">
        <f ca="1">(VLOOKUP($B5276,weights!$A$2:$R$6,4))*VLOOKUP($B5276,weights!$A$2:$R$6,6)^C5276*(VLOOKUP($B5276,weights!$A$2:$R$6,15)*EXP(VLOOKUP($B5276,weights!$A$2:$R$6,11)*D5276)+VLOOKUP($B5276,weights!$A$2:$R$6,16)*EXP(VLOOKUP($B5276,weights!$A$2:$R$6,12)*E5276)+VLOOKUP($B5276,weights!$A$2:$R$6,17)*EXP(VLOOKUP($B5276,weights!$A$2:$R$6,13)*F5276)+VLOOKUP($B5276,weights!$A$2:$R$6,18)*EXP(VLOOKUP($B5276,weights!$A$2:$R$6,14)*G5276))</f>
        <v>0.54598994257884792</v>
      </c>
    </row>
    <row r="5277" spans="1:8" ht="12.75" x14ac:dyDescent="0.2">
      <c r="A5277">
        <f t="shared" si="0"/>
        <v>212</v>
      </c>
      <c r="B5277" t="str">
        <f t="shared" ref="B5277:C5277" si="5251">B5252</f>
        <v>restaurant</v>
      </c>
      <c r="C5277">
        <f t="shared" si="5251"/>
        <v>0</v>
      </c>
      <c r="D5277">
        <f ca="1">OFFSET(walk!$A$2:$Y$402,TRUNC((ROW()-ROW($D$2))/COLUMNS(walk!$A$2:$Y$402)),MOD(ROW()-ROW($D$2),COLUMNS(walk!$A$2:$Y$402)),1,1)</f>
        <v>6</v>
      </c>
      <c r="E5277">
        <f ca="1">OFFSET(bike!$A$2:$Y$402,TRUNC((ROW()-ROW($E$2))/COLUMNS(bike!$A$2:$Y$402)),MOD(ROW()-ROW($E$2),COLUMNS(bike!$A$2:$Y$402)),1,1)</f>
        <v>1</v>
      </c>
      <c r="F5277">
        <f ca="1">OFFSET(transit!$A$2:$Y$402,TRUNC((ROW()-ROW($F$2))/COLUMNS(transit!$A$2:$Y$402)),MOD(ROW()-ROW($F$2),COLUMNS(transit!$A$2:$Y$402)),1,1)</f>
        <v>6</v>
      </c>
      <c r="G5277">
        <f ca="1">OFFSET(drive!$A$2:$Y$402,TRUNC((ROW()-ROW($G$2))/COLUMNS(drive!$A$2:$Y$402)),MOD(ROW()-ROW($G$2),COLUMNS(drive!$A$2:$Y$402)),1,1)</f>
        <v>1</v>
      </c>
      <c r="H5277" s="5">
        <f ca="1">(VLOOKUP($B5277,weights!$A$2:$R$6,4))*VLOOKUP($B5277,weights!$A$2:$R$6,6)^C5277*(VLOOKUP($B5277,weights!$A$2:$R$6,15)*EXP(VLOOKUP($B5277,weights!$A$2:$R$6,11)*D5277)+VLOOKUP($B5277,weights!$A$2:$R$6,16)*EXP(VLOOKUP($B5277,weights!$A$2:$R$6,12)*E5277)+VLOOKUP($B5277,weights!$A$2:$R$6,17)*EXP(VLOOKUP($B5277,weights!$A$2:$R$6,13)*F5277)+VLOOKUP($B5277,weights!$A$2:$R$6,18)*EXP(VLOOKUP($B5277,weights!$A$2:$R$6,14)*G5277))</f>
        <v>38.775499111066253</v>
      </c>
    </row>
    <row r="5278" spans="1:8" ht="12.75" x14ac:dyDescent="0.2">
      <c r="A5278">
        <f t="shared" si="0"/>
        <v>212</v>
      </c>
      <c r="B5278" t="str">
        <f t="shared" ref="B5278:C5278" si="5252">B5253</f>
        <v>restaurant</v>
      </c>
      <c r="C5278">
        <f t="shared" si="5252"/>
        <v>1</v>
      </c>
      <c r="D5278">
        <f ca="1">OFFSET(walk!$A$2:$Y$402,TRUNC((ROW()-ROW($D$2))/COLUMNS(walk!$A$2:$Y$402)),MOD(ROW()-ROW($D$2),COLUMNS(walk!$A$2:$Y$402)),1,1)</f>
        <v>7</v>
      </c>
      <c r="E5278">
        <f ca="1">OFFSET(bike!$A$2:$Y$402,TRUNC((ROW()-ROW($E$2))/COLUMNS(bike!$A$2:$Y$402)),MOD(ROW()-ROW($E$2),COLUMNS(bike!$A$2:$Y$402)),1,1)</f>
        <v>2</v>
      </c>
      <c r="F5278">
        <f ca="1">OFFSET(transit!$A$2:$Y$402,TRUNC((ROW()-ROW($F$2))/COLUMNS(transit!$A$2:$Y$402)),MOD(ROW()-ROW($F$2),COLUMNS(transit!$A$2:$Y$402)),1,1)</f>
        <v>6</v>
      </c>
      <c r="G5278">
        <f ca="1">OFFSET(drive!$A$2:$Y$402,TRUNC((ROW()-ROW($G$2))/COLUMNS(drive!$A$2:$Y$402)),MOD(ROW()-ROW($G$2),COLUMNS(drive!$A$2:$Y$402)),1,1)</f>
        <v>2</v>
      </c>
      <c r="H5278" s="5">
        <f ca="1">(VLOOKUP($B5278,weights!$A$2:$R$6,4))*VLOOKUP($B5278,weights!$A$2:$R$6,6)^C5278*(VLOOKUP($B5278,weights!$A$2:$R$6,15)*EXP(VLOOKUP($B5278,weights!$A$2:$R$6,11)*D5278)+VLOOKUP($B5278,weights!$A$2:$R$6,16)*EXP(VLOOKUP($B5278,weights!$A$2:$R$6,12)*E5278)+VLOOKUP($B5278,weights!$A$2:$R$6,17)*EXP(VLOOKUP($B5278,weights!$A$2:$R$6,13)*F5278)+VLOOKUP($B5278,weights!$A$2:$R$6,18)*EXP(VLOOKUP($B5278,weights!$A$2:$R$6,14)*G5278))</f>
        <v>29.537003123872296</v>
      </c>
    </row>
    <row r="5279" spans="1:8" ht="12.75" x14ac:dyDescent="0.2">
      <c r="A5279">
        <f t="shared" si="0"/>
        <v>212</v>
      </c>
      <c r="B5279" t="str">
        <f t="shared" ref="B5279:C5279" si="5253">B5254</f>
        <v>restaurant</v>
      </c>
      <c r="C5279">
        <f t="shared" si="5253"/>
        <v>2</v>
      </c>
      <c r="D5279">
        <f ca="1">OFFSET(walk!$A$2:$Y$402,TRUNC((ROW()-ROW($D$2))/COLUMNS(walk!$A$2:$Y$402)),MOD(ROW()-ROW($D$2),COLUMNS(walk!$A$2:$Y$402)),1,1)</f>
        <v>9</v>
      </c>
      <c r="E5279">
        <f ca="1">OFFSET(bike!$A$2:$Y$402,TRUNC((ROW()-ROW($E$2))/COLUMNS(bike!$A$2:$Y$402)),MOD(ROW()-ROW($E$2),COLUMNS(bike!$A$2:$Y$402)),1,1)</f>
        <v>2</v>
      </c>
      <c r="F5279">
        <f ca="1">OFFSET(transit!$A$2:$Y$402,TRUNC((ROW()-ROW($F$2))/COLUMNS(transit!$A$2:$Y$402)),MOD(ROW()-ROW($F$2),COLUMNS(transit!$A$2:$Y$402)),1,1)</f>
        <v>6</v>
      </c>
      <c r="G5279">
        <f ca="1">OFFSET(drive!$A$2:$Y$402,TRUNC((ROW()-ROW($G$2))/COLUMNS(drive!$A$2:$Y$402)),MOD(ROW()-ROW($G$2),COLUMNS(drive!$A$2:$Y$402)),1,1)</f>
        <v>2</v>
      </c>
      <c r="H5279" s="5">
        <f ca="1">(VLOOKUP($B5279,weights!$A$2:$R$6,4))*VLOOKUP($B5279,weights!$A$2:$R$6,6)^C5279*(VLOOKUP($B5279,weights!$A$2:$R$6,15)*EXP(VLOOKUP($B5279,weights!$A$2:$R$6,11)*D5279)+VLOOKUP($B5279,weights!$A$2:$R$6,16)*EXP(VLOOKUP($B5279,weights!$A$2:$R$6,12)*E5279)+VLOOKUP($B5279,weights!$A$2:$R$6,17)*EXP(VLOOKUP($B5279,weights!$A$2:$R$6,13)*F5279)+VLOOKUP($B5279,weights!$A$2:$R$6,18)*EXP(VLOOKUP($B5279,weights!$A$2:$R$6,14)*G5279))</f>
        <v>25.249737657648328</v>
      </c>
    </row>
    <row r="5280" spans="1:8" ht="12.75" x14ac:dyDescent="0.2">
      <c r="A5280">
        <f t="shared" si="0"/>
        <v>212</v>
      </c>
      <c r="B5280" t="str">
        <f t="shared" ref="B5280:C5280" si="5254">B5255</f>
        <v>restaurant</v>
      </c>
      <c r="C5280">
        <f t="shared" si="5254"/>
        <v>3</v>
      </c>
      <c r="D5280">
        <f ca="1">OFFSET(walk!$A$2:$Y$402,TRUNC((ROW()-ROW($D$2))/COLUMNS(walk!$A$2:$Y$402)),MOD(ROW()-ROW($D$2),COLUMNS(walk!$A$2:$Y$402)),1,1)</f>
        <v>9</v>
      </c>
      <c r="E5280">
        <f ca="1">OFFSET(bike!$A$2:$Y$402,TRUNC((ROW()-ROW($E$2))/COLUMNS(bike!$A$2:$Y$402)),MOD(ROW()-ROW($E$2),COLUMNS(bike!$A$2:$Y$402)),1,1)</f>
        <v>2</v>
      </c>
      <c r="F5280">
        <f ca="1">OFFSET(transit!$A$2:$Y$402,TRUNC((ROW()-ROW($F$2))/COLUMNS(transit!$A$2:$Y$402)),MOD(ROW()-ROW($F$2),COLUMNS(transit!$A$2:$Y$402)),1,1)</f>
        <v>7</v>
      </c>
      <c r="G5280">
        <f ca="1">OFFSET(drive!$A$2:$Y$402,TRUNC((ROW()-ROW($G$2))/COLUMNS(drive!$A$2:$Y$402)),MOD(ROW()-ROW($G$2),COLUMNS(drive!$A$2:$Y$402)),1,1)</f>
        <v>3</v>
      </c>
      <c r="H5280" s="5">
        <f ca="1">(VLOOKUP($B5280,weights!$A$2:$R$6,4))*VLOOKUP($B5280,weights!$A$2:$R$6,6)^C5280*(VLOOKUP($B5280,weights!$A$2:$R$6,15)*EXP(VLOOKUP($B5280,weights!$A$2:$R$6,11)*D5280)+VLOOKUP($B5280,weights!$A$2:$R$6,16)*EXP(VLOOKUP($B5280,weights!$A$2:$R$6,12)*E5280)+VLOOKUP($B5280,weights!$A$2:$R$6,17)*EXP(VLOOKUP($B5280,weights!$A$2:$R$6,13)*F5280)+VLOOKUP($B5280,weights!$A$2:$R$6,18)*EXP(VLOOKUP($B5280,weights!$A$2:$R$6,14)*G5280))</f>
        <v>20.669638355718423</v>
      </c>
    </row>
    <row r="5281" spans="1:8" ht="12.75" x14ac:dyDescent="0.2">
      <c r="A5281">
        <f t="shared" si="0"/>
        <v>212</v>
      </c>
      <c r="B5281" t="str">
        <f t="shared" ref="B5281:C5281" si="5255">B5256</f>
        <v>restaurant</v>
      </c>
      <c r="C5281">
        <f t="shared" si="5255"/>
        <v>4</v>
      </c>
      <c r="D5281">
        <f ca="1">OFFSET(walk!$A$2:$Y$402,TRUNC((ROW()-ROW($D$2))/COLUMNS(walk!$A$2:$Y$402)),MOD(ROW()-ROW($D$2),COLUMNS(walk!$A$2:$Y$402)),1,1)</f>
        <v>10</v>
      </c>
      <c r="E5281">
        <f ca="1">OFFSET(bike!$A$2:$Y$402,TRUNC((ROW()-ROW($E$2))/COLUMNS(bike!$A$2:$Y$402)),MOD(ROW()-ROW($E$2),COLUMNS(bike!$A$2:$Y$402)),1,1)</f>
        <v>2</v>
      </c>
      <c r="F5281">
        <f ca="1">OFFSET(transit!$A$2:$Y$402,TRUNC((ROW()-ROW($F$2))/COLUMNS(transit!$A$2:$Y$402)),MOD(ROW()-ROW($F$2),COLUMNS(transit!$A$2:$Y$402)),1,1)</f>
        <v>8</v>
      </c>
      <c r="G5281">
        <f ca="1">OFFSET(drive!$A$2:$Y$402,TRUNC((ROW()-ROW($G$2))/COLUMNS(drive!$A$2:$Y$402)),MOD(ROW()-ROW($G$2),COLUMNS(drive!$A$2:$Y$402)),1,1)</f>
        <v>3</v>
      </c>
      <c r="H5281" s="5">
        <f ca="1">(VLOOKUP($B5281,weights!$A$2:$R$6,4))*VLOOKUP($B5281,weights!$A$2:$R$6,6)^C5281*(VLOOKUP($B5281,weights!$A$2:$R$6,15)*EXP(VLOOKUP($B5281,weights!$A$2:$R$6,11)*D5281)+VLOOKUP($B5281,weights!$A$2:$R$6,16)*EXP(VLOOKUP($B5281,weights!$A$2:$R$6,12)*E5281)+VLOOKUP($B5281,weights!$A$2:$R$6,17)*EXP(VLOOKUP($B5281,weights!$A$2:$R$6,13)*F5281)+VLOOKUP($B5281,weights!$A$2:$R$6,18)*EXP(VLOOKUP($B5281,weights!$A$2:$R$6,14)*G5281))</f>
        <v>17.663838154130985</v>
      </c>
    </row>
    <row r="5282" spans="1:8" ht="12.75" x14ac:dyDescent="0.2">
      <c r="A5282">
        <f t="shared" si="0"/>
        <v>212</v>
      </c>
      <c r="B5282" t="str">
        <f t="shared" ref="B5282:C5282" si="5256">B5257</f>
        <v>restaurant</v>
      </c>
      <c r="C5282">
        <f t="shared" si="5256"/>
        <v>5</v>
      </c>
      <c r="D5282">
        <f ca="1">OFFSET(walk!$A$2:$Y$402,TRUNC((ROW()-ROW($D$2))/COLUMNS(walk!$A$2:$Y$402)),MOD(ROW()-ROW($D$2),COLUMNS(walk!$A$2:$Y$402)),1,1)</f>
        <v>10</v>
      </c>
      <c r="E5282">
        <f ca="1">OFFSET(bike!$A$2:$Y$402,TRUNC((ROW()-ROW($E$2))/COLUMNS(bike!$A$2:$Y$402)),MOD(ROW()-ROW($E$2),COLUMNS(bike!$A$2:$Y$402)),1,1)</f>
        <v>2</v>
      </c>
      <c r="F5282">
        <f ca="1">OFFSET(transit!$A$2:$Y$402,TRUNC((ROW()-ROW($F$2))/COLUMNS(transit!$A$2:$Y$402)),MOD(ROW()-ROW($F$2),COLUMNS(transit!$A$2:$Y$402)),1,1)</f>
        <v>8</v>
      </c>
      <c r="G5282">
        <f ca="1">OFFSET(drive!$A$2:$Y$402,TRUNC((ROW()-ROW($G$2))/COLUMNS(drive!$A$2:$Y$402)),MOD(ROW()-ROW($G$2),COLUMNS(drive!$A$2:$Y$402)),1,1)</f>
        <v>3</v>
      </c>
      <c r="H5282" s="5">
        <f ca="1">(VLOOKUP($B5282,weights!$A$2:$R$6,4))*VLOOKUP($B5282,weights!$A$2:$R$6,6)^C5282*(VLOOKUP($B5282,weights!$A$2:$R$6,15)*EXP(VLOOKUP($B5282,weights!$A$2:$R$6,11)*D5282)+VLOOKUP($B5282,weights!$A$2:$R$6,16)*EXP(VLOOKUP($B5282,weights!$A$2:$R$6,12)*E5282)+VLOOKUP($B5282,weights!$A$2:$R$6,17)*EXP(VLOOKUP($B5282,weights!$A$2:$R$6,13)*F5282)+VLOOKUP($B5282,weights!$A$2:$R$6,18)*EXP(VLOOKUP($B5282,weights!$A$2:$R$6,14)*G5282))</f>
        <v>15.832032715924806</v>
      </c>
    </row>
    <row r="5283" spans="1:8" ht="12.75" x14ac:dyDescent="0.2">
      <c r="A5283">
        <f t="shared" si="0"/>
        <v>212</v>
      </c>
      <c r="B5283" t="str">
        <f t="shared" ref="B5283:C5283" si="5257">B5258</f>
        <v>restaurant</v>
      </c>
      <c r="C5283">
        <f t="shared" si="5257"/>
        <v>6</v>
      </c>
      <c r="D5283">
        <f ca="1">OFFSET(walk!$A$2:$Y$402,TRUNC((ROW()-ROW($D$2))/COLUMNS(walk!$A$2:$Y$402)),MOD(ROW()-ROW($D$2),COLUMNS(walk!$A$2:$Y$402)),1,1)</f>
        <v>12</v>
      </c>
      <c r="E5283">
        <f ca="1">OFFSET(bike!$A$2:$Y$402,TRUNC((ROW()-ROW($E$2))/COLUMNS(bike!$A$2:$Y$402)),MOD(ROW()-ROW($E$2),COLUMNS(bike!$A$2:$Y$402)),1,1)</f>
        <v>4</v>
      </c>
      <c r="F5283">
        <f ca="1">OFFSET(transit!$A$2:$Y$402,TRUNC((ROW()-ROW($F$2))/COLUMNS(transit!$A$2:$Y$402)),MOD(ROW()-ROW($F$2),COLUMNS(transit!$A$2:$Y$402)),1,1)</f>
        <v>8</v>
      </c>
      <c r="G5283">
        <f ca="1">OFFSET(drive!$A$2:$Y$402,TRUNC((ROW()-ROW($G$2))/COLUMNS(drive!$A$2:$Y$402)),MOD(ROW()-ROW($G$2),COLUMNS(drive!$A$2:$Y$402)),1,1)</f>
        <v>3</v>
      </c>
      <c r="H5283" s="5">
        <f ca="1">(VLOOKUP($B5283,weights!$A$2:$R$6,4))*VLOOKUP($B5283,weights!$A$2:$R$6,6)^C5283*(VLOOKUP($B5283,weights!$A$2:$R$6,15)*EXP(VLOOKUP($B5283,weights!$A$2:$R$6,11)*D5283)+VLOOKUP($B5283,weights!$A$2:$R$6,16)*EXP(VLOOKUP($B5283,weights!$A$2:$R$6,12)*E5283)+VLOOKUP($B5283,weights!$A$2:$R$6,17)*EXP(VLOOKUP($B5283,weights!$A$2:$R$6,13)*F5283)+VLOOKUP($B5283,weights!$A$2:$R$6,18)*EXP(VLOOKUP($B5283,weights!$A$2:$R$6,14)*G5283))</f>
        <v>11.847408887898556</v>
      </c>
    </row>
    <row r="5284" spans="1:8" ht="12.75" x14ac:dyDescent="0.2">
      <c r="A5284">
        <f t="shared" si="0"/>
        <v>212</v>
      </c>
      <c r="B5284" t="str">
        <f t="shared" ref="B5284:C5284" si="5258">B5259</f>
        <v>restaurant</v>
      </c>
      <c r="C5284">
        <f t="shared" si="5258"/>
        <v>7</v>
      </c>
      <c r="D5284">
        <f ca="1">OFFSET(walk!$A$2:$Y$402,TRUNC((ROW()-ROW($D$2))/COLUMNS(walk!$A$2:$Y$402)),MOD(ROW()-ROW($D$2),COLUMNS(walk!$A$2:$Y$402)),1,1)</f>
        <v>14</v>
      </c>
      <c r="E5284">
        <f ca="1">OFFSET(bike!$A$2:$Y$402,TRUNC((ROW()-ROW($E$2))/COLUMNS(bike!$A$2:$Y$402)),MOD(ROW()-ROW($E$2),COLUMNS(bike!$A$2:$Y$402)),1,1)</f>
        <v>4</v>
      </c>
      <c r="F5284">
        <f ca="1">OFFSET(transit!$A$2:$Y$402,TRUNC((ROW()-ROW($F$2))/COLUMNS(transit!$A$2:$Y$402)),MOD(ROW()-ROW($F$2),COLUMNS(transit!$A$2:$Y$402)),1,1)</f>
        <v>10</v>
      </c>
      <c r="G5284">
        <f ca="1">OFFSET(drive!$A$2:$Y$402,TRUNC((ROW()-ROW($G$2))/COLUMNS(drive!$A$2:$Y$402)),MOD(ROW()-ROW($G$2),COLUMNS(drive!$A$2:$Y$402)),1,1)</f>
        <v>3</v>
      </c>
      <c r="H5284" s="5">
        <f ca="1">(VLOOKUP($B5284,weights!$A$2:$R$6,4))*VLOOKUP($B5284,weights!$A$2:$R$6,6)^C5284*(VLOOKUP($B5284,weights!$A$2:$R$6,15)*EXP(VLOOKUP($B5284,weights!$A$2:$R$6,11)*D5284)+VLOOKUP($B5284,weights!$A$2:$R$6,16)*EXP(VLOOKUP($B5284,weights!$A$2:$R$6,12)*E5284)+VLOOKUP($B5284,weights!$A$2:$R$6,17)*EXP(VLOOKUP($B5284,weights!$A$2:$R$6,13)*F5284)+VLOOKUP($B5284,weights!$A$2:$R$6,18)*EXP(VLOOKUP($B5284,weights!$A$2:$R$6,14)*G5284))</f>
        <v>9.8006886259038559</v>
      </c>
    </row>
    <row r="5285" spans="1:8" ht="12.75" x14ac:dyDescent="0.2">
      <c r="A5285">
        <f t="shared" si="0"/>
        <v>212</v>
      </c>
      <c r="B5285" t="str">
        <f t="shared" ref="B5285:C5285" si="5259">B5260</f>
        <v>restaurant</v>
      </c>
      <c r="C5285">
        <f t="shared" si="5259"/>
        <v>8</v>
      </c>
      <c r="D5285">
        <f ca="1">OFFSET(walk!$A$2:$Y$402,TRUNC((ROW()-ROW($D$2))/COLUMNS(walk!$A$2:$Y$402)),MOD(ROW()-ROW($D$2),COLUMNS(walk!$A$2:$Y$402)),1,1)</f>
        <v>14</v>
      </c>
      <c r="E5285">
        <f ca="1">OFFSET(bike!$A$2:$Y$402,TRUNC((ROW()-ROW($E$2))/COLUMNS(bike!$A$2:$Y$402)),MOD(ROW()-ROW($E$2),COLUMNS(bike!$A$2:$Y$402)),1,1)</f>
        <v>4</v>
      </c>
      <c r="F5285">
        <f ca="1">OFFSET(transit!$A$2:$Y$402,TRUNC((ROW()-ROW($F$2))/COLUMNS(transit!$A$2:$Y$402)),MOD(ROW()-ROW($F$2),COLUMNS(transit!$A$2:$Y$402)),1,1)</f>
        <v>10</v>
      </c>
      <c r="G5285">
        <f ca="1">OFFSET(drive!$A$2:$Y$402,TRUNC((ROW()-ROW($G$2))/COLUMNS(drive!$A$2:$Y$402)),MOD(ROW()-ROW($G$2),COLUMNS(drive!$A$2:$Y$402)),1,1)</f>
        <v>4</v>
      </c>
      <c r="H5285" s="5">
        <f ca="1">(VLOOKUP($B5285,weights!$A$2:$R$6,4))*VLOOKUP($B5285,weights!$A$2:$R$6,6)^C5285*(VLOOKUP($B5285,weights!$A$2:$R$6,15)*EXP(VLOOKUP($B5285,weights!$A$2:$R$6,11)*D5285)+VLOOKUP($B5285,weights!$A$2:$R$6,16)*EXP(VLOOKUP($B5285,weights!$A$2:$R$6,12)*E5285)+VLOOKUP($B5285,weights!$A$2:$R$6,17)*EXP(VLOOKUP($B5285,weights!$A$2:$R$6,13)*F5285)+VLOOKUP($B5285,weights!$A$2:$R$6,18)*EXP(VLOOKUP($B5285,weights!$A$2:$R$6,14)*G5285))</f>
        <v>8.1456946511865453</v>
      </c>
    </row>
    <row r="5286" spans="1:8" ht="12.75" x14ac:dyDescent="0.2">
      <c r="A5286">
        <f t="shared" si="0"/>
        <v>212</v>
      </c>
      <c r="B5286" t="str">
        <f t="shared" ref="B5286:C5286" si="5260">B5261</f>
        <v>restaurant</v>
      </c>
      <c r="C5286">
        <f t="shared" si="5260"/>
        <v>9</v>
      </c>
      <c r="D5286">
        <f ca="1">OFFSET(walk!$A$2:$Y$402,TRUNC((ROW()-ROW($D$2))/COLUMNS(walk!$A$2:$Y$402)),MOD(ROW()-ROW($D$2),COLUMNS(walk!$A$2:$Y$402)),1,1)</f>
        <v>17</v>
      </c>
      <c r="E5286">
        <f ca="1">OFFSET(bike!$A$2:$Y$402,TRUNC((ROW()-ROW($E$2))/COLUMNS(bike!$A$2:$Y$402)),MOD(ROW()-ROW($E$2),COLUMNS(bike!$A$2:$Y$402)),1,1)</f>
        <v>5</v>
      </c>
      <c r="F5286">
        <f ca="1">OFFSET(transit!$A$2:$Y$402,TRUNC((ROW()-ROW($F$2))/COLUMNS(transit!$A$2:$Y$402)),MOD(ROW()-ROW($F$2),COLUMNS(transit!$A$2:$Y$402)),1,1)</f>
        <v>12</v>
      </c>
      <c r="G5286">
        <f ca="1">OFFSET(drive!$A$2:$Y$402,TRUNC((ROW()-ROW($G$2))/COLUMNS(drive!$A$2:$Y$402)),MOD(ROW()-ROW($G$2),COLUMNS(drive!$A$2:$Y$402)),1,1)</f>
        <v>4</v>
      </c>
      <c r="H5286" s="5">
        <f ca="1">(VLOOKUP($B5286,weights!$A$2:$R$6,4))*VLOOKUP($B5286,weights!$A$2:$R$6,6)^C5286*(VLOOKUP($B5286,weights!$A$2:$R$6,15)*EXP(VLOOKUP($B5286,weights!$A$2:$R$6,11)*D5286)+VLOOKUP($B5286,weights!$A$2:$R$6,16)*EXP(VLOOKUP($B5286,weights!$A$2:$R$6,12)*E5286)+VLOOKUP($B5286,weights!$A$2:$R$6,17)*EXP(VLOOKUP($B5286,weights!$A$2:$R$6,13)*F5286)+VLOOKUP($B5286,weights!$A$2:$R$6,18)*EXP(VLOOKUP($B5286,weights!$A$2:$R$6,14)*G5286))</f>
        <v>6.3083832177696575</v>
      </c>
    </row>
    <row r="5287" spans="1:8" ht="12.75" x14ac:dyDescent="0.2">
      <c r="A5287">
        <f t="shared" si="0"/>
        <v>212</v>
      </c>
      <c r="B5287" t="str">
        <f t="shared" ref="B5287:C5287" si="5261">B5262</f>
        <v>supermarket</v>
      </c>
      <c r="C5287">
        <f t="shared" si="5261"/>
        <v>0</v>
      </c>
      <c r="D5287">
        <f ca="1">OFFSET(walk!$A$2:$Y$402,TRUNC((ROW()-ROW($D$2))/COLUMNS(walk!$A$2:$Y$402)),MOD(ROW()-ROW($D$2),COLUMNS(walk!$A$2:$Y$402)),1,1)</f>
        <v>38</v>
      </c>
      <c r="E5287">
        <f ca="1">OFFSET(bike!$A$2:$Y$402,TRUNC((ROW()-ROW($E$2))/COLUMNS(bike!$A$2:$Y$402)),MOD(ROW()-ROW($E$2),COLUMNS(bike!$A$2:$Y$402)),1,1)</f>
        <v>14</v>
      </c>
      <c r="F5287">
        <f ca="1">OFFSET(transit!$A$2:$Y$402,TRUNC((ROW()-ROW($F$2))/COLUMNS(transit!$A$2:$Y$402)),MOD(ROW()-ROW($F$2),COLUMNS(transit!$A$2:$Y$402)),1,1)</f>
        <v>19</v>
      </c>
      <c r="G5287">
        <f ca="1">OFFSET(drive!$A$2:$Y$402,TRUNC((ROW()-ROW($G$2))/COLUMNS(drive!$A$2:$Y$402)),MOD(ROW()-ROW($G$2),COLUMNS(drive!$A$2:$Y$402)),1,1)</f>
        <v>8</v>
      </c>
      <c r="H5287" s="5">
        <f ca="1">(VLOOKUP($B5287,weights!$A$2:$R$6,4))*VLOOKUP($B5287,weights!$A$2:$R$6,6)^C5287*(VLOOKUP($B5287,weights!$A$2:$R$6,15)*EXP(VLOOKUP($B5287,weights!$A$2:$R$6,11)*D5287)+VLOOKUP($B5287,weights!$A$2:$R$6,16)*EXP(VLOOKUP($B5287,weights!$A$2:$R$6,12)*E5287)+VLOOKUP($B5287,weights!$A$2:$R$6,17)*EXP(VLOOKUP($B5287,weights!$A$2:$R$6,13)*F5287)+VLOOKUP($B5287,weights!$A$2:$R$6,18)*EXP(VLOOKUP($B5287,weights!$A$2:$R$6,14)*G5287))</f>
        <v>3.6749228706179866</v>
      </c>
    </row>
    <row r="5288" spans="1:8" ht="12.75" x14ac:dyDescent="0.2">
      <c r="A5288">
        <f t="shared" si="0"/>
        <v>212</v>
      </c>
      <c r="B5288" t="str">
        <f t="shared" ref="B5288:C5288" si="5262">B5263</f>
        <v>supermarket</v>
      </c>
      <c r="C5288">
        <f t="shared" si="5262"/>
        <v>1</v>
      </c>
      <c r="D5288">
        <f ca="1">OFFSET(walk!$A$2:$Y$402,TRUNC((ROW()-ROW($D$2))/COLUMNS(walk!$A$2:$Y$402)),MOD(ROW()-ROW($D$2),COLUMNS(walk!$A$2:$Y$402)),1,1)</f>
        <v>47</v>
      </c>
      <c r="E5288">
        <f ca="1">OFFSET(bike!$A$2:$Y$402,TRUNC((ROW()-ROW($E$2))/COLUMNS(bike!$A$2:$Y$402)),MOD(ROW()-ROW($E$2),COLUMNS(bike!$A$2:$Y$402)),1,1)</f>
        <v>15</v>
      </c>
      <c r="F5288">
        <f ca="1">OFFSET(transit!$A$2:$Y$402,TRUNC((ROW()-ROW($F$2))/COLUMNS(transit!$A$2:$Y$402)),MOD(ROW()-ROW($F$2),COLUMNS(transit!$A$2:$Y$402)),1,1)</f>
        <v>24</v>
      </c>
      <c r="G5288">
        <f ca="1">OFFSET(drive!$A$2:$Y$402,TRUNC((ROW()-ROW($G$2))/COLUMNS(drive!$A$2:$Y$402)),MOD(ROW()-ROW($G$2),COLUMNS(drive!$A$2:$Y$402)),1,1)</f>
        <v>9</v>
      </c>
      <c r="H5288" s="5">
        <f ca="1">(VLOOKUP($B5288,weights!$A$2:$R$6,4))*VLOOKUP($B5288,weights!$A$2:$R$6,6)^C5288*(VLOOKUP($B5288,weights!$A$2:$R$6,15)*EXP(VLOOKUP($B5288,weights!$A$2:$R$6,11)*D5288)+VLOOKUP($B5288,weights!$A$2:$R$6,16)*EXP(VLOOKUP($B5288,weights!$A$2:$R$6,12)*E5288)+VLOOKUP($B5288,weights!$A$2:$R$6,17)*EXP(VLOOKUP($B5288,weights!$A$2:$R$6,13)*F5288)+VLOOKUP($B5288,weights!$A$2:$R$6,18)*EXP(VLOOKUP($B5288,weights!$A$2:$R$6,14)*G5288))</f>
        <v>1.6662509722599095</v>
      </c>
    </row>
    <row r="5289" spans="1:8" ht="12.75" x14ac:dyDescent="0.2">
      <c r="A5289">
        <f t="shared" si="0"/>
        <v>212</v>
      </c>
      <c r="B5289" t="str">
        <f t="shared" ref="B5289:C5289" si="5263">B5264</f>
        <v>supermarket</v>
      </c>
      <c r="C5289">
        <f t="shared" si="5263"/>
        <v>2</v>
      </c>
      <c r="D5289">
        <f ca="1">OFFSET(walk!$A$2:$Y$402,TRUNC((ROW()-ROW($D$2))/COLUMNS(walk!$A$2:$Y$402)),MOD(ROW()-ROW($D$2),COLUMNS(walk!$A$2:$Y$402)),1,1)</f>
        <v>52</v>
      </c>
      <c r="E5289">
        <f ca="1">OFFSET(bike!$A$2:$Y$402,TRUNC((ROW()-ROW($E$2))/COLUMNS(bike!$A$2:$Y$402)),MOD(ROW()-ROW($E$2),COLUMNS(bike!$A$2:$Y$402)),1,1)</f>
        <v>16</v>
      </c>
      <c r="F5289">
        <f ca="1">OFFSET(transit!$A$2:$Y$402,TRUNC((ROW()-ROW($F$2))/COLUMNS(transit!$A$2:$Y$402)),MOD(ROW()-ROW($F$2),COLUMNS(transit!$A$2:$Y$402)),1,1)</f>
        <v>31</v>
      </c>
      <c r="G5289">
        <f ca="1">OFFSET(drive!$A$2:$Y$402,TRUNC((ROW()-ROW($G$2))/COLUMNS(drive!$A$2:$Y$402)),MOD(ROW()-ROW($G$2),COLUMNS(drive!$A$2:$Y$402)),1,1)</f>
        <v>12</v>
      </c>
      <c r="H5289" s="5">
        <f ca="1">(VLOOKUP($B5289,weights!$A$2:$R$6,4))*VLOOKUP($B5289,weights!$A$2:$R$6,6)^C5289*(VLOOKUP($B5289,weights!$A$2:$R$6,15)*EXP(VLOOKUP($B5289,weights!$A$2:$R$6,11)*D5289)+VLOOKUP($B5289,weights!$A$2:$R$6,16)*EXP(VLOOKUP($B5289,weights!$A$2:$R$6,12)*E5289)+VLOOKUP($B5289,weights!$A$2:$R$6,17)*EXP(VLOOKUP($B5289,weights!$A$2:$R$6,13)*F5289)+VLOOKUP($B5289,weights!$A$2:$R$6,18)*EXP(VLOOKUP($B5289,weights!$A$2:$R$6,14)*G5289))</f>
        <v>0.52146422139104653</v>
      </c>
    </row>
    <row r="5290" spans="1:8" ht="12.75" x14ac:dyDescent="0.2">
      <c r="A5290">
        <f t="shared" si="0"/>
        <v>212</v>
      </c>
      <c r="B5290" t="str">
        <f t="shared" ref="B5290:C5290" si="5264">B5265</f>
        <v>supermarket</v>
      </c>
      <c r="C5290">
        <f t="shared" si="5264"/>
        <v>3</v>
      </c>
      <c r="D5290">
        <f ca="1">OFFSET(walk!$A$2:$Y$402,TRUNC((ROW()-ROW($D$2))/COLUMNS(walk!$A$2:$Y$402)),MOD(ROW()-ROW($D$2),COLUMNS(walk!$A$2:$Y$402)),1,1)</f>
        <v>59</v>
      </c>
      <c r="E5290">
        <f ca="1">OFFSET(bike!$A$2:$Y$402,TRUNC((ROW()-ROW($E$2))/COLUMNS(bike!$A$2:$Y$402)),MOD(ROW()-ROW($E$2),COLUMNS(bike!$A$2:$Y$402)),1,1)</f>
        <v>19</v>
      </c>
      <c r="F5290">
        <f ca="1">OFFSET(transit!$A$2:$Y$402,TRUNC((ROW()-ROW($F$2))/COLUMNS(transit!$A$2:$Y$402)),MOD(ROW()-ROW($F$2),COLUMNS(transit!$A$2:$Y$402)),1,1)</f>
        <v>37</v>
      </c>
      <c r="G5290">
        <f ca="1">OFFSET(drive!$A$2:$Y$402,TRUNC((ROW()-ROW($G$2))/COLUMNS(drive!$A$2:$Y$402)),MOD(ROW()-ROW($G$2),COLUMNS(drive!$A$2:$Y$402)),1,1)</f>
        <v>13</v>
      </c>
      <c r="H5290" s="5">
        <f ca="1">(VLOOKUP($B5290,weights!$A$2:$R$6,4))*VLOOKUP($B5290,weights!$A$2:$R$6,6)^C5290*(VLOOKUP($B5290,weights!$A$2:$R$6,15)*EXP(VLOOKUP($B5290,weights!$A$2:$R$6,11)*D5290)+VLOOKUP($B5290,weights!$A$2:$R$6,16)*EXP(VLOOKUP($B5290,weights!$A$2:$R$6,12)*E5290)+VLOOKUP($B5290,weights!$A$2:$R$6,17)*EXP(VLOOKUP($B5290,weights!$A$2:$R$6,13)*F5290)+VLOOKUP($B5290,weights!$A$2:$R$6,18)*EXP(VLOOKUP($B5290,weights!$A$2:$R$6,14)*G5290))</f>
        <v>0.23696560340978148</v>
      </c>
    </row>
    <row r="5291" spans="1:8" ht="12.75" x14ac:dyDescent="0.2">
      <c r="A5291">
        <f t="shared" si="0"/>
        <v>212</v>
      </c>
      <c r="B5291" t="str">
        <f t="shared" ref="B5291:C5291" si="5265">B5266</f>
        <v>supermarket</v>
      </c>
      <c r="C5291">
        <f t="shared" si="5265"/>
        <v>4</v>
      </c>
      <c r="D5291">
        <f ca="1">OFFSET(walk!$A$2:$Y$402,TRUNC((ROW()-ROW($D$2))/COLUMNS(walk!$A$2:$Y$402)),MOD(ROW()-ROW($D$2),COLUMNS(walk!$A$2:$Y$402)),1,1)</f>
        <v>75</v>
      </c>
      <c r="E5291">
        <f ca="1">OFFSET(bike!$A$2:$Y$402,TRUNC((ROW()-ROW($E$2))/COLUMNS(bike!$A$2:$Y$402)),MOD(ROW()-ROW($E$2),COLUMNS(bike!$A$2:$Y$402)),1,1)</f>
        <v>24</v>
      </c>
      <c r="F5291">
        <f ca="1">OFFSET(transit!$A$2:$Y$402,TRUNC((ROW()-ROW($F$2))/COLUMNS(transit!$A$2:$Y$402)),MOD(ROW()-ROW($F$2),COLUMNS(transit!$A$2:$Y$402)),1,1)</f>
        <v>38</v>
      </c>
      <c r="G5291">
        <f ca="1">OFFSET(drive!$A$2:$Y$402,TRUNC((ROW()-ROW($G$2))/COLUMNS(drive!$A$2:$Y$402)),MOD(ROW()-ROW($G$2),COLUMNS(drive!$A$2:$Y$402)),1,1)</f>
        <v>14</v>
      </c>
      <c r="H5291" s="5">
        <f ca="1">(VLOOKUP($B5291,weights!$A$2:$R$6,4))*VLOOKUP($B5291,weights!$A$2:$R$6,6)^C5291*(VLOOKUP($B5291,weights!$A$2:$R$6,15)*EXP(VLOOKUP($B5291,weights!$A$2:$R$6,11)*D5291)+VLOOKUP($B5291,weights!$A$2:$R$6,16)*EXP(VLOOKUP($B5291,weights!$A$2:$R$6,12)*E5291)+VLOOKUP($B5291,weights!$A$2:$R$6,17)*EXP(VLOOKUP($B5291,weights!$A$2:$R$6,13)*F5291)+VLOOKUP($B5291,weights!$A$2:$R$6,18)*EXP(VLOOKUP($B5291,weights!$A$2:$R$6,14)*G5291))</f>
        <v>0.11042900102304665</v>
      </c>
    </row>
    <row r="5292" spans="1:8" ht="12.75" x14ac:dyDescent="0.2">
      <c r="A5292">
        <f t="shared" si="0"/>
        <v>212</v>
      </c>
      <c r="B5292" t="str">
        <f t="shared" ref="B5292:C5292" si="5266">B5267</f>
        <v>store</v>
      </c>
      <c r="C5292">
        <f t="shared" si="5266"/>
        <v>0</v>
      </c>
      <c r="D5292">
        <f ca="1">OFFSET(walk!$A$2:$Y$402,TRUNC((ROW()-ROW($D$2))/COLUMNS(walk!$A$2:$Y$402)),MOD(ROW()-ROW($D$2),COLUMNS(walk!$A$2:$Y$402)),1,1)</f>
        <v>5</v>
      </c>
      <c r="E5292">
        <f ca="1">OFFSET(bike!$A$2:$Y$402,TRUNC((ROW()-ROW($E$2))/COLUMNS(bike!$A$2:$Y$402)),MOD(ROW()-ROW($E$2),COLUMNS(bike!$A$2:$Y$402)),1,1)</f>
        <v>1</v>
      </c>
      <c r="F5292">
        <f ca="1">OFFSET(transit!$A$2:$Y$402,TRUNC((ROW()-ROW($F$2))/COLUMNS(transit!$A$2:$Y$402)),MOD(ROW()-ROW($F$2),COLUMNS(transit!$A$2:$Y$402)),1,1)</f>
        <v>5</v>
      </c>
      <c r="G5292">
        <f ca="1">OFFSET(drive!$A$2:$Y$402,TRUNC((ROW()-ROW($G$2))/COLUMNS(drive!$A$2:$Y$402)),MOD(ROW()-ROW($G$2),COLUMNS(drive!$A$2:$Y$402)),1,1)</f>
        <v>1</v>
      </c>
      <c r="H5292" s="5">
        <f ca="1">(VLOOKUP($B5292,weights!$A$2:$R$6,4))*VLOOKUP($B5292,weights!$A$2:$R$6,6)^C5292*(VLOOKUP($B5292,weights!$A$2:$R$6,15)*EXP(VLOOKUP($B5292,weights!$A$2:$R$6,11)*D5292)+VLOOKUP($B5292,weights!$A$2:$R$6,16)*EXP(VLOOKUP($B5292,weights!$A$2:$R$6,12)*E5292)+VLOOKUP($B5292,weights!$A$2:$R$6,17)*EXP(VLOOKUP($B5292,weights!$A$2:$R$6,13)*F5292)+VLOOKUP($B5292,weights!$A$2:$R$6,18)*EXP(VLOOKUP($B5292,weights!$A$2:$R$6,14)*G5292))</f>
        <v>20.606540717564208</v>
      </c>
    </row>
    <row r="5293" spans="1:8" ht="12.75" x14ac:dyDescent="0.2">
      <c r="A5293">
        <f t="shared" si="0"/>
        <v>212</v>
      </c>
      <c r="B5293" t="str">
        <f t="shared" ref="B5293:C5293" si="5267">B5268</f>
        <v>store</v>
      </c>
      <c r="C5293">
        <f t="shared" si="5267"/>
        <v>1</v>
      </c>
      <c r="D5293">
        <f ca="1">OFFSET(walk!$A$2:$Y$402,TRUNC((ROW()-ROW($D$2))/COLUMNS(walk!$A$2:$Y$402)),MOD(ROW()-ROW($D$2),COLUMNS(walk!$A$2:$Y$402)),1,1)</f>
        <v>5</v>
      </c>
      <c r="E5293">
        <f ca="1">OFFSET(bike!$A$2:$Y$402,TRUNC((ROW()-ROW($E$2))/COLUMNS(bike!$A$2:$Y$402)),MOD(ROW()-ROW($E$2),COLUMNS(bike!$A$2:$Y$402)),1,1)</f>
        <v>1</v>
      </c>
      <c r="F5293">
        <f ca="1">OFFSET(transit!$A$2:$Y$402,TRUNC((ROW()-ROW($F$2))/COLUMNS(transit!$A$2:$Y$402)),MOD(ROW()-ROW($F$2),COLUMNS(transit!$A$2:$Y$402)),1,1)</f>
        <v>5</v>
      </c>
      <c r="G5293">
        <f ca="1">OFFSET(drive!$A$2:$Y$402,TRUNC((ROW()-ROW($G$2))/COLUMNS(drive!$A$2:$Y$402)),MOD(ROW()-ROW($G$2),COLUMNS(drive!$A$2:$Y$402)),1,1)</f>
        <v>1</v>
      </c>
      <c r="H5293" s="5">
        <f ca="1">(VLOOKUP($B5293,weights!$A$2:$R$6,4))*VLOOKUP($B5293,weights!$A$2:$R$6,6)^C5293*(VLOOKUP($B5293,weights!$A$2:$R$6,15)*EXP(VLOOKUP($B5293,weights!$A$2:$R$6,11)*D5293)+VLOOKUP($B5293,weights!$A$2:$R$6,16)*EXP(VLOOKUP($B5293,weights!$A$2:$R$6,12)*E5293)+VLOOKUP($B5293,weights!$A$2:$R$6,17)*EXP(VLOOKUP($B5293,weights!$A$2:$R$6,13)*F5293)+VLOOKUP($B5293,weights!$A$2:$R$6,18)*EXP(VLOOKUP($B5293,weights!$A$2:$R$6,14)*G5293))</f>
        <v>13.897434437427027</v>
      </c>
    </row>
    <row r="5294" spans="1:8" ht="12.75" x14ac:dyDescent="0.2">
      <c r="A5294">
        <f t="shared" si="0"/>
        <v>212</v>
      </c>
      <c r="B5294" t="str">
        <f t="shared" ref="B5294:C5294" si="5268">B5269</f>
        <v>store</v>
      </c>
      <c r="C5294">
        <f t="shared" si="5268"/>
        <v>2</v>
      </c>
      <c r="D5294">
        <f ca="1">OFFSET(walk!$A$2:$Y$402,TRUNC((ROW()-ROW($D$2))/COLUMNS(walk!$A$2:$Y$402)),MOD(ROW()-ROW($D$2),COLUMNS(walk!$A$2:$Y$402)),1,1)</f>
        <v>11</v>
      </c>
      <c r="E5294">
        <f ca="1">OFFSET(bike!$A$2:$Y$402,TRUNC((ROW()-ROW($E$2))/COLUMNS(bike!$A$2:$Y$402)),MOD(ROW()-ROW($E$2),COLUMNS(bike!$A$2:$Y$402)),1,1)</f>
        <v>3</v>
      </c>
      <c r="F5294">
        <f ca="1">OFFSET(transit!$A$2:$Y$402,TRUNC((ROW()-ROW($F$2))/COLUMNS(transit!$A$2:$Y$402)),MOD(ROW()-ROW($F$2),COLUMNS(transit!$A$2:$Y$402)),1,1)</f>
        <v>8</v>
      </c>
      <c r="G5294">
        <f ca="1">OFFSET(drive!$A$2:$Y$402,TRUNC((ROW()-ROW($G$2))/COLUMNS(drive!$A$2:$Y$402)),MOD(ROW()-ROW($G$2),COLUMNS(drive!$A$2:$Y$402)),1,1)</f>
        <v>3</v>
      </c>
      <c r="H5294" s="5">
        <f ca="1">(VLOOKUP($B5294,weights!$A$2:$R$6,4))*VLOOKUP($B5294,weights!$A$2:$R$6,6)^C5294*(VLOOKUP($B5294,weights!$A$2:$R$6,15)*EXP(VLOOKUP($B5294,weights!$A$2:$R$6,11)*D5294)+VLOOKUP($B5294,weights!$A$2:$R$6,16)*EXP(VLOOKUP($B5294,weights!$A$2:$R$6,12)*E5294)+VLOOKUP($B5294,weights!$A$2:$R$6,17)*EXP(VLOOKUP($B5294,weights!$A$2:$R$6,13)*F5294)+VLOOKUP($B5294,weights!$A$2:$R$6,18)*EXP(VLOOKUP($B5294,weights!$A$2:$R$6,14)*G5294))</f>
        <v>4.1908074702587488</v>
      </c>
    </row>
    <row r="5295" spans="1:8" ht="12.75" x14ac:dyDescent="0.2">
      <c r="A5295">
        <f t="shared" si="0"/>
        <v>212</v>
      </c>
      <c r="B5295" t="str">
        <f t="shared" ref="B5295:C5295" si="5269">B5270</f>
        <v>store</v>
      </c>
      <c r="C5295">
        <f t="shared" si="5269"/>
        <v>3</v>
      </c>
      <c r="D5295">
        <f ca="1">OFFSET(walk!$A$2:$Y$402,TRUNC((ROW()-ROW($D$2))/COLUMNS(walk!$A$2:$Y$402)),MOD(ROW()-ROW($D$2),COLUMNS(walk!$A$2:$Y$402)),1,1)</f>
        <v>14</v>
      </c>
      <c r="E5295">
        <f ca="1">OFFSET(bike!$A$2:$Y$402,TRUNC((ROW()-ROW($E$2))/COLUMNS(bike!$A$2:$Y$402)),MOD(ROW()-ROW($E$2),COLUMNS(bike!$A$2:$Y$402)),1,1)</f>
        <v>4</v>
      </c>
      <c r="F5295">
        <f ca="1">OFFSET(transit!$A$2:$Y$402,TRUNC((ROW()-ROW($F$2))/COLUMNS(transit!$A$2:$Y$402)),MOD(ROW()-ROW($F$2),COLUMNS(transit!$A$2:$Y$402)),1,1)</f>
        <v>11</v>
      </c>
      <c r="G5295">
        <f ca="1">OFFSET(drive!$A$2:$Y$402,TRUNC((ROW()-ROW($G$2))/COLUMNS(drive!$A$2:$Y$402)),MOD(ROW()-ROW($G$2),COLUMNS(drive!$A$2:$Y$402)),1,1)</f>
        <v>3</v>
      </c>
      <c r="H5295" s="5">
        <f ca="1">(VLOOKUP($B5295,weights!$A$2:$R$6,4))*VLOOKUP($B5295,weights!$A$2:$R$6,6)^C5295*(VLOOKUP($B5295,weights!$A$2:$R$6,15)*EXP(VLOOKUP($B5295,weights!$A$2:$R$6,11)*D5295)+VLOOKUP($B5295,weights!$A$2:$R$6,16)*EXP(VLOOKUP($B5295,weights!$A$2:$R$6,12)*E5295)+VLOOKUP($B5295,weights!$A$2:$R$6,17)*EXP(VLOOKUP($B5295,weights!$A$2:$R$6,13)*F5295)+VLOOKUP($B5295,weights!$A$2:$R$6,18)*EXP(VLOOKUP($B5295,weights!$A$2:$R$6,14)*G5295))</f>
        <v>2.2251244038799878</v>
      </c>
    </row>
    <row r="5296" spans="1:8" ht="12.75" x14ac:dyDescent="0.2">
      <c r="A5296">
        <f t="shared" si="0"/>
        <v>212</v>
      </c>
      <c r="B5296" t="str">
        <f t="shared" ref="B5296:C5296" si="5270">B5271</f>
        <v>store</v>
      </c>
      <c r="C5296">
        <f t="shared" si="5270"/>
        <v>4</v>
      </c>
      <c r="D5296">
        <f ca="1">OFFSET(walk!$A$2:$Y$402,TRUNC((ROW()-ROW($D$2))/COLUMNS(walk!$A$2:$Y$402)),MOD(ROW()-ROW($D$2),COLUMNS(walk!$A$2:$Y$402)),1,1)</f>
        <v>15</v>
      </c>
      <c r="E5296">
        <f ca="1">OFFSET(bike!$A$2:$Y$402,TRUNC((ROW()-ROW($E$2))/COLUMNS(bike!$A$2:$Y$402)),MOD(ROW()-ROW($E$2),COLUMNS(bike!$A$2:$Y$402)),1,1)</f>
        <v>5</v>
      </c>
      <c r="F5296">
        <f ca="1">OFFSET(transit!$A$2:$Y$402,TRUNC((ROW()-ROW($F$2))/COLUMNS(transit!$A$2:$Y$402)),MOD(ROW()-ROW($F$2),COLUMNS(transit!$A$2:$Y$402)),1,1)</f>
        <v>15</v>
      </c>
      <c r="G5296">
        <f ca="1">OFFSET(drive!$A$2:$Y$402,TRUNC((ROW()-ROW($G$2))/COLUMNS(drive!$A$2:$Y$402)),MOD(ROW()-ROW($G$2),COLUMNS(drive!$A$2:$Y$402)),1,1)</f>
        <v>3</v>
      </c>
      <c r="H5296" s="5">
        <f ca="1">(VLOOKUP($B5296,weights!$A$2:$R$6,4))*VLOOKUP($B5296,weights!$A$2:$R$6,6)^C5296*(VLOOKUP($B5296,weights!$A$2:$R$6,15)*EXP(VLOOKUP($B5296,weights!$A$2:$R$6,11)*D5296)+VLOOKUP($B5296,weights!$A$2:$R$6,16)*EXP(VLOOKUP($B5296,weights!$A$2:$R$6,12)*E5296)+VLOOKUP($B5296,weights!$A$2:$R$6,17)*EXP(VLOOKUP($B5296,weights!$A$2:$R$6,13)*F5296)+VLOOKUP($B5296,weights!$A$2:$R$6,18)*EXP(VLOOKUP($B5296,weights!$A$2:$R$6,14)*G5296))</f>
        <v>1.2583361224488168</v>
      </c>
    </row>
    <row r="5297" spans="1:8" ht="12.75" x14ac:dyDescent="0.2">
      <c r="A5297">
        <f t="shared" si="0"/>
        <v>212</v>
      </c>
      <c r="B5297" t="str">
        <f t="shared" ref="B5297:C5297" si="5271">B5272</f>
        <v>pharmacy</v>
      </c>
      <c r="C5297">
        <f t="shared" si="5271"/>
        <v>0</v>
      </c>
      <c r="D5297">
        <f ca="1">OFFSET(walk!$A$2:$Y$402,TRUNC((ROW()-ROW($D$2))/COLUMNS(walk!$A$2:$Y$402)),MOD(ROW()-ROW($D$2),COLUMNS(walk!$A$2:$Y$402)),1,1)</f>
        <v>9</v>
      </c>
      <c r="E5297">
        <f ca="1">OFFSET(bike!$A$2:$Y$402,TRUNC((ROW()-ROW($E$2))/COLUMNS(bike!$A$2:$Y$402)),MOD(ROW()-ROW($E$2),COLUMNS(bike!$A$2:$Y$402)),1,1)</f>
        <v>3</v>
      </c>
      <c r="F5297">
        <f ca="1">OFFSET(transit!$A$2:$Y$402,TRUNC((ROW()-ROW($F$2))/COLUMNS(transit!$A$2:$Y$402)),MOD(ROW()-ROW($F$2),COLUMNS(transit!$A$2:$Y$402)),1,1)</f>
        <v>9</v>
      </c>
      <c r="G5297">
        <f ca="1">OFFSET(drive!$A$2:$Y$402,TRUNC((ROW()-ROW($G$2))/COLUMNS(drive!$A$2:$Y$402)),MOD(ROW()-ROW($G$2),COLUMNS(drive!$A$2:$Y$402)),1,1)</f>
        <v>2</v>
      </c>
      <c r="H5297" s="5">
        <f ca="1">(VLOOKUP($B5297,weights!$A$2:$R$6,4))*VLOOKUP($B5297,weights!$A$2:$R$6,6)^C5297*(VLOOKUP($B5297,weights!$A$2:$R$6,15)*EXP(VLOOKUP($B5297,weights!$A$2:$R$6,11)*D5297)+VLOOKUP($B5297,weights!$A$2:$R$6,16)*EXP(VLOOKUP($B5297,weights!$A$2:$R$6,12)*E5297)+VLOOKUP($B5297,weights!$A$2:$R$6,17)*EXP(VLOOKUP($B5297,weights!$A$2:$R$6,13)*F5297)+VLOOKUP($B5297,weights!$A$2:$R$6,18)*EXP(VLOOKUP($B5297,weights!$A$2:$R$6,14)*G5297))</f>
        <v>7.2115890219049117</v>
      </c>
    </row>
    <row r="5298" spans="1:8" ht="12.75" x14ac:dyDescent="0.2">
      <c r="A5298">
        <f t="shared" si="0"/>
        <v>212</v>
      </c>
      <c r="B5298" t="str">
        <f t="shared" ref="B5298:C5298" si="5272">B5273</f>
        <v>pharmacy</v>
      </c>
      <c r="C5298">
        <f t="shared" si="5272"/>
        <v>1</v>
      </c>
      <c r="D5298">
        <f ca="1">OFFSET(walk!$A$2:$Y$402,TRUNC((ROW()-ROW($D$2))/COLUMNS(walk!$A$2:$Y$402)),MOD(ROW()-ROW($D$2),COLUMNS(walk!$A$2:$Y$402)),1,1)</f>
        <v>12</v>
      </c>
      <c r="E5298">
        <f ca="1">OFFSET(bike!$A$2:$Y$402,TRUNC((ROW()-ROW($E$2))/COLUMNS(bike!$A$2:$Y$402)),MOD(ROW()-ROW($E$2),COLUMNS(bike!$A$2:$Y$402)),1,1)</f>
        <v>5</v>
      </c>
      <c r="F5298">
        <f ca="1">OFFSET(transit!$A$2:$Y$402,TRUNC((ROW()-ROW($F$2))/COLUMNS(transit!$A$2:$Y$402)),MOD(ROW()-ROW($F$2),COLUMNS(transit!$A$2:$Y$402)),1,1)</f>
        <v>12</v>
      </c>
      <c r="G5298">
        <f ca="1">OFFSET(drive!$A$2:$Y$402,TRUNC((ROW()-ROW($G$2))/COLUMNS(drive!$A$2:$Y$402)),MOD(ROW()-ROW($G$2),COLUMNS(drive!$A$2:$Y$402)),1,1)</f>
        <v>3</v>
      </c>
      <c r="H5298" s="5">
        <f ca="1">(VLOOKUP($B5298,weights!$A$2:$R$6,4))*VLOOKUP($B5298,weights!$A$2:$R$6,6)^C5298*(VLOOKUP($B5298,weights!$A$2:$R$6,15)*EXP(VLOOKUP($B5298,weights!$A$2:$R$6,11)*D5298)+VLOOKUP($B5298,weights!$A$2:$R$6,16)*EXP(VLOOKUP($B5298,weights!$A$2:$R$6,12)*E5298)+VLOOKUP($B5298,weights!$A$2:$R$6,17)*EXP(VLOOKUP($B5298,weights!$A$2:$R$6,13)*F5298)+VLOOKUP($B5298,weights!$A$2:$R$6,18)*EXP(VLOOKUP($B5298,weights!$A$2:$R$6,14)*G5298))</f>
        <v>2.3219840776963956</v>
      </c>
    </row>
    <row r="5299" spans="1:8" ht="12.75" x14ac:dyDescent="0.2">
      <c r="A5299">
        <f t="shared" si="0"/>
        <v>212</v>
      </c>
      <c r="B5299" t="str">
        <f t="shared" ref="B5299:C5299" si="5273">B5274</f>
        <v>pharmacy</v>
      </c>
      <c r="C5299">
        <f t="shared" si="5273"/>
        <v>2</v>
      </c>
      <c r="D5299">
        <f ca="1">OFFSET(walk!$A$2:$Y$402,TRUNC((ROW()-ROW($D$2))/COLUMNS(walk!$A$2:$Y$402)),MOD(ROW()-ROW($D$2),COLUMNS(walk!$A$2:$Y$402)),1,1)</f>
        <v>12</v>
      </c>
      <c r="E5299">
        <f ca="1">OFFSET(bike!$A$2:$Y$402,TRUNC((ROW()-ROW($E$2))/COLUMNS(bike!$A$2:$Y$402)),MOD(ROW()-ROW($E$2),COLUMNS(bike!$A$2:$Y$402)),1,1)</f>
        <v>5</v>
      </c>
      <c r="F5299">
        <f ca="1">OFFSET(transit!$A$2:$Y$402,TRUNC((ROW()-ROW($F$2))/COLUMNS(transit!$A$2:$Y$402)),MOD(ROW()-ROW($F$2),COLUMNS(transit!$A$2:$Y$402)),1,1)</f>
        <v>12</v>
      </c>
      <c r="G5299">
        <f ca="1">OFFSET(drive!$A$2:$Y$402,TRUNC((ROW()-ROW($G$2))/COLUMNS(drive!$A$2:$Y$402)),MOD(ROW()-ROW($G$2),COLUMNS(drive!$A$2:$Y$402)),1,1)</f>
        <v>3</v>
      </c>
      <c r="H5299" s="5">
        <f ca="1">(VLOOKUP($B5299,weights!$A$2:$R$6,4))*VLOOKUP($B5299,weights!$A$2:$R$6,6)^C5299*(VLOOKUP($B5299,weights!$A$2:$R$6,15)*EXP(VLOOKUP($B5299,weights!$A$2:$R$6,11)*D5299)+VLOOKUP($B5299,weights!$A$2:$R$6,16)*EXP(VLOOKUP($B5299,weights!$A$2:$R$6,12)*E5299)+VLOOKUP($B5299,weights!$A$2:$R$6,17)*EXP(VLOOKUP($B5299,weights!$A$2:$R$6,13)*F5299)+VLOOKUP($B5299,weights!$A$2:$R$6,18)*EXP(VLOOKUP($B5299,weights!$A$2:$R$6,14)*G5299))</f>
        <v>1.1179923337056723</v>
      </c>
    </row>
    <row r="5300" spans="1:8" ht="12.75" x14ac:dyDescent="0.2">
      <c r="A5300">
        <f t="shared" si="0"/>
        <v>212</v>
      </c>
      <c r="B5300" t="str">
        <f t="shared" ref="B5300:C5300" si="5274">B5275</f>
        <v>bank</v>
      </c>
      <c r="C5300">
        <f t="shared" si="5274"/>
        <v>0</v>
      </c>
      <c r="D5300">
        <f ca="1">OFFSET(walk!$A$2:$Y$402,TRUNC((ROW()-ROW($D$2))/COLUMNS(walk!$A$2:$Y$402)),MOD(ROW()-ROW($D$2),COLUMNS(walk!$A$2:$Y$402)),1,1)</f>
        <v>21</v>
      </c>
      <c r="E5300">
        <f ca="1">OFFSET(bike!$A$2:$Y$402,TRUNC((ROW()-ROW($E$2))/COLUMNS(bike!$A$2:$Y$402)),MOD(ROW()-ROW($E$2),COLUMNS(bike!$A$2:$Y$402)),1,1)</f>
        <v>7</v>
      </c>
      <c r="F5300">
        <f ca="1">OFFSET(transit!$A$2:$Y$402,TRUNC((ROW()-ROW($F$2))/COLUMNS(transit!$A$2:$Y$402)),MOD(ROW()-ROW($F$2),COLUMNS(transit!$A$2:$Y$402)),1,1)</f>
        <v>21</v>
      </c>
      <c r="G5300">
        <f ca="1">OFFSET(drive!$A$2:$Y$402,TRUNC((ROW()-ROW($G$2))/COLUMNS(drive!$A$2:$Y$402)),MOD(ROW()-ROW($G$2),COLUMNS(drive!$A$2:$Y$402)),1,1)</f>
        <v>6</v>
      </c>
      <c r="H5300" s="5">
        <f ca="1">(VLOOKUP($B5300,weights!$A$2:$R$6,4))*VLOOKUP($B5300,weights!$A$2:$R$6,6)^C5300*(VLOOKUP($B5300,weights!$A$2:$R$6,15)*EXP(VLOOKUP($B5300,weights!$A$2:$R$6,11)*D5300)+VLOOKUP($B5300,weights!$A$2:$R$6,16)*EXP(VLOOKUP($B5300,weights!$A$2:$R$6,12)*E5300)+VLOOKUP($B5300,weights!$A$2:$R$6,17)*EXP(VLOOKUP($B5300,weights!$A$2:$R$6,13)*F5300)+VLOOKUP($B5300,weights!$A$2:$R$6,18)*EXP(VLOOKUP($B5300,weights!$A$2:$R$6,14)*G5300))</f>
        <v>2.5671017494486033</v>
      </c>
    </row>
    <row r="5301" spans="1:8" ht="12.75" x14ac:dyDescent="0.2">
      <c r="A5301">
        <f t="shared" si="0"/>
        <v>212</v>
      </c>
      <c r="B5301" t="str">
        <f t="shared" ref="B5301:C5301" si="5275">B5276</f>
        <v>bank</v>
      </c>
      <c r="C5301">
        <f t="shared" si="5275"/>
        <v>1</v>
      </c>
      <c r="D5301">
        <f ca="1">OFFSET(walk!$A$2:$Y$402,TRUNC((ROW()-ROW($D$2))/COLUMNS(walk!$A$2:$Y$402)),MOD(ROW()-ROW($D$2),COLUMNS(walk!$A$2:$Y$402)),1,1)</f>
        <v>39</v>
      </c>
      <c r="E5301">
        <f ca="1">OFFSET(bike!$A$2:$Y$402,TRUNC((ROW()-ROW($E$2))/COLUMNS(bike!$A$2:$Y$402)),MOD(ROW()-ROW($E$2),COLUMNS(bike!$A$2:$Y$402)),1,1)</f>
        <v>12</v>
      </c>
      <c r="F5301">
        <f ca="1">OFFSET(transit!$A$2:$Y$402,TRUNC((ROW()-ROW($F$2))/COLUMNS(transit!$A$2:$Y$402)),MOD(ROW()-ROW($F$2),COLUMNS(transit!$A$2:$Y$402)),1,1)</f>
        <v>35</v>
      </c>
      <c r="G5301">
        <f ca="1">OFFSET(drive!$A$2:$Y$402,TRUNC((ROW()-ROW($G$2))/COLUMNS(drive!$A$2:$Y$402)),MOD(ROW()-ROW($G$2),COLUMNS(drive!$A$2:$Y$402)),1,1)</f>
        <v>7</v>
      </c>
      <c r="H5301" s="5">
        <f ca="1">(VLOOKUP($B5301,weights!$A$2:$R$6,4))*VLOOKUP($B5301,weights!$A$2:$R$6,6)^C5301*(VLOOKUP($B5301,weights!$A$2:$R$6,15)*EXP(VLOOKUP($B5301,weights!$A$2:$R$6,11)*D5301)+VLOOKUP($B5301,weights!$A$2:$R$6,16)*EXP(VLOOKUP($B5301,weights!$A$2:$R$6,12)*E5301)+VLOOKUP($B5301,weights!$A$2:$R$6,17)*EXP(VLOOKUP($B5301,weights!$A$2:$R$6,13)*F5301)+VLOOKUP($B5301,weights!$A$2:$R$6,18)*EXP(VLOOKUP($B5301,weights!$A$2:$R$6,14)*G5301))</f>
        <v>0.57459595159638721</v>
      </c>
    </row>
    <row r="5302" spans="1:8" ht="12.75" x14ac:dyDescent="0.2">
      <c r="A5302">
        <f t="shared" si="0"/>
        <v>213</v>
      </c>
      <c r="B5302" t="str">
        <f t="shared" ref="B5302:C5302" si="5276">B5277</f>
        <v>restaurant</v>
      </c>
      <c r="C5302">
        <f t="shared" si="5276"/>
        <v>0</v>
      </c>
      <c r="D5302">
        <f ca="1">OFFSET(walk!$A$2:$Y$402,TRUNC((ROW()-ROW($D$2))/COLUMNS(walk!$A$2:$Y$402)),MOD(ROW()-ROW($D$2),COLUMNS(walk!$A$2:$Y$402)),1,1)</f>
        <v>6</v>
      </c>
      <c r="E5302">
        <f ca="1">OFFSET(bike!$A$2:$Y$402,TRUNC((ROW()-ROW($E$2))/COLUMNS(bike!$A$2:$Y$402)),MOD(ROW()-ROW($E$2),COLUMNS(bike!$A$2:$Y$402)),1,1)</f>
        <v>1</v>
      </c>
      <c r="F5302">
        <f ca="1">OFFSET(transit!$A$2:$Y$402,TRUNC((ROW()-ROW($F$2))/COLUMNS(transit!$A$2:$Y$402)),MOD(ROW()-ROW($F$2),COLUMNS(transit!$A$2:$Y$402)),1,1)</f>
        <v>6</v>
      </c>
      <c r="G5302">
        <f ca="1">OFFSET(drive!$A$2:$Y$402,TRUNC((ROW()-ROW($G$2))/COLUMNS(drive!$A$2:$Y$402)),MOD(ROW()-ROW($G$2),COLUMNS(drive!$A$2:$Y$402)),1,1)</f>
        <v>2</v>
      </c>
      <c r="H5302" s="5">
        <f ca="1">(VLOOKUP($B5302,weights!$A$2:$R$6,4))*VLOOKUP($B5302,weights!$A$2:$R$6,6)^C5302*(VLOOKUP($B5302,weights!$A$2:$R$6,15)*EXP(VLOOKUP($B5302,weights!$A$2:$R$6,11)*D5302)+VLOOKUP($B5302,weights!$A$2:$R$6,16)*EXP(VLOOKUP($B5302,weights!$A$2:$R$6,12)*E5302)+VLOOKUP($B5302,weights!$A$2:$R$6,17)*EXP(VLOOKUP($B5302,weights!$A$2:$R$6,13)*F5302)+VLOOKUP($B5302,weights!$A$2:$R$6,18)*EXP(VLOOKUP($B5302,weights!$A$2:$R$6,14)*G5302))</f>
        <v>36.675498952735907</v>
      </c>
    </row>
    <row r="5303" spans="1:8" ht="12.75" x14ac:dyDescent="0.2">
      <c r="A5303">
        <f t="shared" si="0"/>
        <v>213</v>
      </c>
      <c r="B5303" t="str">
        <f t="shared" ref="B5303:C5303" si="5277">B5278</f>
        <v>restaurant</v>
      </c>
      <c r="C5303">
        <f t="shared" si="5277"/>
        <v>1</v>
      </c>
      <c r="D5303">
        <f ca="1">OFFSET(walk!$A$2:$Y$402,TRUNC((ROW()-ROW($D$2))/COLUMNS(walk!$A$2:$Y$402)),MOD(ROW()-ROW($D$2),COLUMNS(walk!$A$2:$Y$402)),1,1)</f>
        <v>7</v>
      </c>
      <c r="E5303">
        <f ca="1">OFFSET(bike!$A$2:$Y$402,TRUNC((ROW()-ROW($E$2))/COLUMNS(bike!$A$2:$Y$402)),MOD(ROW()-ROW($E$2),COLUMNS(bike!$A$2:$Y$402)),1,1)</f>
        <v>2</v>
      </c>
      <c r="F5303">
        <f ca="1">OFFSET(transit!$A$2:$Y$402,TRUNC((ROW()-ROW($F$2))/COLUMNS(transit!$A$2:$Y$402)),MOD(ROW()-ROW($F$2),COLUMNS(transit!$A$2:$Y$402)),1,1)</f>
        <v>7</v>
      </c>
      <c r="G5303">
        <f ca="1">OFFSET(drive!$A$2:$Y$402,TRUNC((ROW()-ROW($G$2))/COLUMNS(drive!$A$2:$Y$402)),MOD(ROW()-ROW($G$2),COLUMNS(drive!$A$2:$Y$402)),1,1)</f>
        <v>2</v>
      </c>
      <c r="H5303" s="5">
        <f ca="1">(VLOOKUP($B5303,weights!$A$2:$R$6,4))*VLOOKUP($B5303,weights!$A$2:$R$6,6)^C5303*(VLOOKUP($B5303,weights!$A$2:$R$6,15)*EXP(VLOOKUP($B5303,weights!$A$2:$R$6,11)*D5303)+VLOOKUP($B5303,weights!$A$2:$R$6,16)*EXP(VLOOKUP($B5303,weights!$A$2:$R$6,12)*E5303)+VLOOKUP($B5303,weights!$A$2:$R$6,17)*EXP(VLOOKUP($B5303,weights!$A$2:$R$6,13)*F5303)+VLOOKUP($B5303,weights!$A$2:$R$6,18)*EXP(VLOOKUP($B5303,weights!$A$2:$R$6,14)*G5303))</f>
        <v>28.70355056696598</v>
      </c>
    </row>
    <row r="5304" spans="1:8" ht="12.75" x14ac:dyDescent="0.2">
      <c r="A5304">
        <f t="shared" si="0"/>
        <v>213</v>
      </c>
      <c r="B5304" t="str">
        <f t="shared" ref="B5304:C5304" si="5278">B5279</f>
        <v>restaurant</v>
      </c>
      <c r="C5304">
        <f t="shared" si="5278"/>
        <v>2</v>
      </c>
      <c r="D5304">
        <f ca="1">OFFSET(walk!$A$2:$Y$402,TRUNC((ROW()-ROW($D$2))/COLUMNS(walk!$A$2:$Y$402)),MOD(ROW()-ROW($D$2),COLUMNS(walk!$A$2:$Y$402)),1,1)</f>
        <v>7</v>
      </c>
      <c r="E5304">
        <f ca="1">OFFSET(bike!$A$2:$Y$402,TRUNC((ROW()-ROW($E$2))/COLUMNS(bike!$A$2:$Y$402)),MOD(ROW()-ROW($E$2),COLUMNS(bike!$A$2:$Y$402)),1,1)</f>
        <v>2</v>
      </c>
      <c r="F5304">
        <f ca="1">OFFSET(transit!$A$2:$Y$402,TRUNC((ROW()-ROW($F$2))/COLUMNS(transit!$A$2:$Y$402)),MOD(ROW()-ROW($F$2),COLUMNS(transit!$A$2:$Y$402)),1,1)</f>
        <v>7</v>
      </c>
      <c r="G5304">
        <f ca="1">OFFSET(drive!$A$2:$Y$402,TRUNC((ROW()-ROW($G$2))/COLUMNS(drive!$A$2:$Y$402)),MOD(ROW()-ROW($G$2),COLUMNS(drive!$A$2:$Y$402)),1,1)</f>
        <v>2</v>
      </c>
      <c r="H5304" s="5">
        <f ca="1">(VLOOKUP($B5304,weights!$A$2:$R$6,4))*VLOOKUP($B5304,weights!$A$2:$R$6,6)^C5304*(VLOOKUP($B5304,weights!$A$2:$R$6,15)*EXP(VLOOKUP($B5304,weights!$A$2:$R$6,11)*D5304)+VLOOKUP($B5304,weights!$A$2:$R$6,16)*EXP(VLOOKUP($B5304,weights!$A$2:$R$6,12)*E5304)+VLOOKUP($B5304,weights!$A$2:$R$6,17)*EXP(VLOOKUP($B5304,weights!$A$2:$R$6,13)*F5304)+VLOOKUP($B5304,weights!$A$2:$R$6,18)*EXP(VLOOKUP($B5304,weights!$A$2:$R$6,14)*G5304))</f>
        <v>25.726886063725061</v>
      </c>
    </row>
    <row r="5305" spans="1:8" ht="12.75" x14ac:dyDescent="0.2">
      <c r="A5305">
        <f t="shared" si="0"/>
        <v>213</v>
      </c>
      <c r="B5305" t="str">
        <f t="shared" ref="B5305:C5305" si="5279">B5280</f>
        <v>restaurant</v>
      </c>
      <c r="C5305">
        <f t="shared" si="5279"/>
        <v>3</v>
      </c>
      <c r="D5305">
        <f ca="1">OFFSET(walk!$A$2:$Y$402,TRUNC((ROW()-ROW($D$2))/COLUMNS(walk!$A$2:$Y$402)),MOD(ROW()-ROW($D$2),COLUMNS(walk!$A$2:$Y$402)),1,1)</f>
        <v>8</v>
      </c>
      <c r="E5305">
        <f ca="1">OFFSET(bike!$A$2:$Y$402,TRUNC((ROW()-ROW($E$2))/COLUMNS(bike!$A$2:$Y$402)),MOD(ROW()-ROW($E$2),COLUMNS(bike!$A$2:$Y$402)),1,1)</f>
        <v>2</v>
      </c>
      <c r="F5305">
        <f ca="1">OFFSET(transit!$A$2:$Y$402,TRUNC((ROW()-ROW($F$2))/COLUMNS(transit!$A$2:$Y$402)),MOD(ROW()-ROW($F$2),COLUMNS(transit!$A$2:$Y$402)),1,1)</f>
        <v>7</v>
      </c>
      <c r="G5305">
        <f ca="1">OFFSET(drive!$A$2:$Y$402,TRUNC((ROW()-ROW($G$2))/COLUMNS(drive!$A$2:$Y$402)),MOD(ROW()-ROW($G$2),COLUMNS(drive!$A$2:$Y$402)),1,1)</f>
        <v>3</v>
      </c>
      <c r="H5305" s="5">
        <f ca="1">(VLOOKUP($B5305,weights!$A$2:$R$6,4))*VLOOKUP($B5305,weights!$A$2:$R$6,6)^C5305*(VLOOKUP($B5305,weights!$A$2:$R$6,15)*EXP(VLOOKUP($B5305,weights!$A$2:$R$6,11)*D5305)+VLOOKUP($B5305,weights!$A$2:$R$6,16)*EXP(VLOOKUP($B5305,weights!$A$2:$R$6,12)*E5305)+VLOOKUP($B5305,weights!$A$2:$R$6,17)*EXP(VLOOKUP($B5305,weights!$A$2:$R$6,13)*F5305)+VLOOKUP($B5305,weights!$A$2:$R$6,18)*EXP(VLOOKUP($B5305,weights!$A$2:$R$6,14)*G5305))</f>
        <v>21.156242066064372</v>
      </c>
    </row>
    <row r="5306" spans="1:8" ht="12.75" x14ac:dyDescent="0.2">
      <c r="A5306">
        <f t="shared" si="0"/>
        <v>213</v>
      </c>
      <c r="B5306" t="str">
        <f t="shared" ref="B5306:C5306" si="5280">B5281</f>
        <v>restaurant</v>
      </c>
      <c r="C5306">
        <f t="shared" si="5280"/>
        <v>4</v>
      </c>
      <c r="D5306">
        <f ca="1">OFFSET(walk!$A$2:$Y$402,TRUNC((ROW()-ROW($D$2))/COLUMNS(walk!$A$2:$Y$402)),MOD(ROW()-ROW($D$2),COLUMNS(walk!$A$2:$Y$402)),1,1)</f>
        <v>9</v>
      </c>
      <c r="E5306">
        <f ca="1">OFFSET(bike!$A$2:$Y$402,TRUNC((ROW()-ROW($E$2))/COLUMNS(bike!$A$2:$Y$402)),MOD(ROW()-ROW($E$2),COLUMNS(bike!$A$2:$Y$402)),1,1)</f>
        <v>2</v>
      </c>
      <c r="F5306">
        <f ca="1">OFFSET(transit!$A$2:$Y$402,TRUNC((ROW()-ROW($F$2))/COLUMNS(transit!$A$2:$Y$402)),MOD(ROW()-ROW($F$2),COLUMNS(transit!$A$2:$Y$402)),1,1)</f>
        <v>7</v>
      </c>
      <c r="G5306">
        <f ca="1">OFFSET(drive!$A$2:$Y$402,TRUNC((ROW()-ROW($G$2))/COLUMNS(drive!$A$2:$Y$402)),MOD(ROW()-ROW($G$2),COLUMNS(drive!$A$2:$Y$402)),1,1)</f>
        <v>3</v>
      </c>
      <c r="H5306" s="5">
        <f ca="1">(VLOOKUP($B5306,weights!$A$2:$R$6,4))*VLOOKUP($B5306,weights!$A$2:$R$6,6)^C5306*(VLOOKUP($B5306,weights!$A$2:$R$6,15)*EXP(VLOOKUP($B5306,weights!$A$2:$R$6,11)*D5306)+VLOOKUP($B5306,weights!$A$2:$R$6,16)*EXP(VLOOKUP($B5306,weights!$A$2:$R$6,12)*E5306)+VLOOKUP($B5306,weights!$A$2:$R$6,17)*EXP(VLOOKUP($B5306,weights!$A$2:$R$6,13)*F5306)+VLOOKUP($B5306,weights!$A$2:$R$6,18)*EXP(VLOOKUP($B5306,weights!$A$2:$R$6,14)*G5306))</f>
        <v>18.526120304014288</v>
      </c>
    </row>
    <row r="5307" spans="1:8" ht="12.75" x14ac:dyDescent="0.2">
      <c r="A5307">
        <f t="shared" si="0"/>
        <v>213</v>
      </c>
      <c r="B5307" t="str">
        <f t="shared" ref="B5307:C5307" si="5281">B5282</f>
        <v>restaurant</v>
      </c>
      <c r="C5307">
        <f t="shared" si="5281"/>
        <v>5</v>
      </c>
      <c r="D5307">
        <f ca="1">OFFSET(walk!$A$2:$Y$402,TRUNC((ROW()-ROW($D$2))/COLUMNS(walk!$A$2:$Y$402)),MOD(ROW()-ROW($D$2),COLUMNS(walk!$A$2:$Y$402)),1,1)</f>
        <v>10</v>
      </c>
      <c r="E5307">
        <f ca="1">OFFSET(bike!$A$2:$Y$402,TRUNC((ROW()-ROW($E$2))/COLUMNS(bike!$A$2:$Y$402)),MOD(ROW()-ROW($E$2),COLUMNS(bike!$A$2:$Y$402)),1,1)</f>
        <v>2</v>
      </c>
      <c r="F5307">
        <f ca="1">OFFSET(transit!$A$2:$Y$402,TRUNC((ROW()-ROW($F$2))/COLUMNS(transit!$A$2:$Y$402)),MOD(ROW()-ROW($F$2),COLUMNS(transit!$A$2:$Y$402)),1,1)</f>
        <v>7</v>
      </c>
      <c r="G5307">
        <f ca="1">OFFSET(drive!$A$2:$Y$402,TRUNC((ROW()-ROW($G$2))/COLUMNS(drive!$A$2:$Y$402)),MOD(ROW()-ROW($G$2),COLUMNS(drive!$A$2:$Y$402)),1,1)</f>
        <v>3</v>
      </c>
      <c r="H5307" s="5">
        <f ca="1">(VLOOKUP($B5307,weights!$A$2:$R$6,4))*VLOOKUP($B5307,weights!$A$2:$R$6,6)^C5307*(VLOOKUP($B5307,weights!$A$2:$R$6,15)*EXP(VLOOKUP($B5307,weights!$A$2:$R$6,11)*D5307)+VLOOKUP($B5307,weights!$A$2:$R$6,16)*EXP(VLOOKUP($B5307,weights!$A$2:$R$6,12)*E5307)+VLOOKUP($B5307,weights!$A$2:$R$6,17)*EXP(VLOOKUP($B5307,weights!$A$2:$R$6,13)*F5307)+VLOOKUP($B5307,weights!$A$2:$R$6,18)*EXP(VLOOKUP($B5307,weights!$A$2:$R$6,14)*G5307))</f>
        <v>16.293372198180421</v>
      </c>
    </row>
    <row r="5308" spans="1:8" ht="12.75" x14ac:dyDescent="0.2">
      <c r="A5308">
        <f t="shared" si="0"/>
        <v>213</v>
      </c>
      <c r="B5308" t="str">
        <f t="shared" ref="B5308:C5308" si="5282">B5283</f>
        <v>restaurant</v>
      </c>
      <c r="C5308">
        <f t="shared" si="5282"/>
        <v>6</v>
      </c>
      <c r="D5308">
        <f ca="1">OFFSET(walk!$A$2:$Y$402,TRUNC((ROW()-ROW($D$2))/COLUMNS(walk!$A$2:$Y$402)),MOD(ROW()-ROW($D$2),COLUMNS(walk!$A$2:$Y$402)),1,1)</f>
        <v>10</v>
      </c>
      <c r="E5308">
        <f ca="1">OFFSET(bike!$A$2:$Y$402,TRUNC((ROW()-ROW($E$2))/COLUMNS(bike!$A$2:$Y$402)),MOD(ROW()-ROW($E$2),COLUMNS(bike!$A$2:$Y$402)),1,1)</f>
        <v>4</v>
      </c>
      <c r="F5308">
        <f ca="1">OFFSET(transit!$A$2:$Y$402,TRUNC((ROW()-ROW($F$2))/COLUMNS(transit!$A$2:$Y$402)),MOD(ROW()-ROW($F$2),COLUMNS(transit!$A$2:$Y$402)),1,1)</f>
        <v>8</v>
      </c>
      <c r="G5308">
        <f ca="1">OFFSET(drive!$A$2:$Y$402,TRUNC((ROW()-ROW($G$2))/COLUMNS(drive!$A$2:$Y$402)),MOD(ROW()-ROW($G$2),COLUMNS(drive!$A$2:$Y$402)),1,1)</f>
        <v>3</v>
      </c>
      <c r="H5308" s="5">
        <f ca="1">(VLOOKUP($B5308,weights!$A$2:$R$6,4))*VLOOKUP($B5308,weights!$A$2:$R$6,6)^C5308*(VLOOKUP($B5308,weights!$A$2:$R$6,15)*EXP(VLOOKUP($B5308,weights!$A$2:$R$6,11)*D5308)+VLOOKUP($B5308,weights!$A$2:$R$6,16)*EXP(VLOOKUP($B5308,weights!$A$2:$R$6,12)*E5308)+VLOOKUP($B5308,weights!$A$2:$R$6,17)*EXP(VLOOKUP($B5308,weights!$A$2:$R$6,13)*F5308)+VLOOKUP($B5308,weights!$A$2:$R$6,18)*EXP(VLOOKUP($B5308,weights!$A$2:$R$6,14)*G5308))</f>
        <v>12.247236775348513</v>
      </c>
    </row>
    <row r="5309" spans="1:8" ht="12.75" x14ac:dyDescent="0.2">
      <c r="A5309">
        <f t="shared" si="0"/>
        <v>213</v>
      </c>
      <c r="B5309" t="str">
        <f t="shared" ref="B5309:C5309" si="5283">B5284</f>
        <v>restaurant</v>
      </c>
      <c r="C5309">
        <f t="shared" si="5283"/>
        <v>7</v>
      </c>
      <c r="D5309">
        <f ca="1">OFFSET(walk!$A$2:$Y$402,TRUNC((ROW()-ROW($D$2))/COLUMNS(walk!$A$2:$Y$402)),MOD(ROW()-ROW($D$2),COLUMNS(walk!$A$2:$Y$402)),1,1)</f>
        <v>14</v>
      </c>
      <c r="E5309">
        <f ca="1">OFFSET(bike!$A$2:$Y$402,TRUNC((ROW()-ROW($E$2))/COLUMNS(bike!$A$2:$Y$402)),MOD(ROW()-ROW($E$2),COLUMNS(bike!$A$2:$Y$402)),1,1)</f>
        <v>4</v>
      </c>
      <c r="F5309">
        <f ca="1">OFFSET(transit!$A$2:$Y$402,TRUNC((ROW()-ROW($F$2))/COLUMNS(transit!$A$2:$Y$402)),MOD(ROW()-ROW($F$2),COLUMNS(transit!$A$2:$Y$402)),1,1)</f>
        <v>9</v>
      </c>
      <c r="G5309">
        <f ca="1">OFFSET(drive!$A$2:$Y$402,TRUNC((ROW()-ROW($G$2))/COLUMNS(drive!$A$2:$Y$402)),MOD(ROW()-ROW($G$2),COLUMNS(drive!$A$2:$Y$402)),1,1)</f>
        <v>3</v>
      </c>
      <c r="H5309" s="5">
        <f ca="1">(VLOOKUP($B5309,weights!$A$2:$R$6,4))*VLOOKUP($B5309,weights!$A$2:$R$6,6)^C5309*(VLOOKUP($B5309,weights!$A$2:$R$6,15)*EXP(VLOOKUP($B5309,weights!$A$2:$R$6,11)*D5309)+VLOOKUP($B5309,weights!$A$2:$R$6,16)*EXP(VLOOKUP($B5309,weights!$A$2:$R$6,12)*E5309)+VLOOKUP($B5309,weights!$A$2:$R$6,17)*EXP(VLOOKUP($B5309,weights!$A$2:$R$6,13)*F5309)+VLOOKUP($B5309,weights!$A$2:$R$6,18)*EXP(VLOOKUP($B5309,weights!$A$2:$R$6,14)*G5309))</f>
        <v>10.073329204160977</v>
      </c>
    </row>
    <row r="5310" spans="1:8" ht="12.75" x14ac:dyDescent="0.2">
      <c r="A5310">
        <f t="shared" si="0"/>
        <v>213</v>
      </c>
      <c r="B5310" t="str">
        <f t="shared" ref="B5310:C5310" si="5284">B5285</f>
        <v>restaurant</v>
      </c>
      <c r="C5310">
        <f t="shared" si="5284"/>
        <v>8</v>
      </c>
      <c r="D5310">
        <f ca="1">OFFSET(walk!$A$2:$Y$402,TRUNC((ROW()-ROW($D$2))/COLUMNS(walk!$A$2:$Y$402)),MOD(ROW()-ROW($D$2),COLUMNS(walk!$A$2:$Y$402)),1,1)</f>
        <v>15</v>
      </c>
      <c r="E5310">
        <f ca="1">OFFSET(bike!$A$2:$Y$402,TRUNC((ROW()-ROW($E$2))/COLUMNS(bike!$A$2:$Y$402)),MOD(ROW()-ROW($E$2),COLUMNS(bike!$A$2:$Y$402)),1,1)</f>
        <v>6</v>
      </c>
      <c r="F5310">
        <f ca="1">OFFSET(transit!$A$2:$Y$402,TRUNC((ROW()-ROW($F$2))/COLUMNS(transit!$A$2:$Y$402)),MOD(ROW()-ROW($F$2),COLUMNS(transit!$A$2:$Y$402)),1,1)</f>
        <v>9</v>
      </c>
      <c r="G5310">
        <f ca="1">OFFSET(drive!$A$2:$Y$402,TRUNC((ROW()-ROW($G$2))/COLUMNS(drive!$A$2:$Y$402)),MOD(ROW()-ROW($G$2),COLUMNS(drive!$A$2:$Y$402)),1,1)</f>
        <v>4</v>
      </c>
      <c r="H5310" s="5">
        <f ca="1">(VLOOKUP($B5310,weights!$A$2:$R$6,4))*VLOOKUP($B5310,weights!$A$2:$R$6,6)^C5310*(VLOOKUP($B5310,weights!$A$2:$R$6,15)*EXP(VLOOKUP($B5310,weights!$A$2:$R$6,11)*D5310)+VLOOKUP($B5310,weights!$A$2:$R$6,16)*EXP(VLOOKUP($B5310,weights!$A$2:$R$6,12)*E5310)+VLOOKUP($B5310,weights!$A$2:$R$6,17)*EXP(VLOOKUP($B5310,weights!$A$2:$R$6,13)*F5310)+VLOOKUP($B5310,weights!$A$2:$R$6,18)*EXP(VLOOKUP($B5310,weights!$A$2:$R$6,14)*G5310))</f>
        <v>7.3472262494117482</v>
      </c>
    </row>
    <row r="5311" spans="1:8" ht="12.75" x14ac:dyDescent="0.2">
      <c r="A5311">
        <f t="shared" si="0"/>
        <v>213</v>
      </c>
      <c r="B5311" t="str">
        <f t="shared" ref="B5311:C5311" si="5285">B5286</f>
        <v>restaurant</v>
      </c>
      <c r="C5311">
        <f t="shared" si="5285"/>
        <v>9</v>
      </c>
      <c r="D5311">
        <f ca="1">OFFSET(walk!$A$2:$Y$402,TRUNC((ROW()-ROW($D$2))/COLUMNS(walk!$A$2:$Y$402)),MOD(ROW()-ROW($D$2),COLUMNS(walk!$A$2:$Y$402)),1,1)</f>
        <v>18</v>
      </c>
      <c r="E5311">
        <f ca="1">OFFSET(bike!$A$2:$Y$402,TRUNC((ROW()-ROW($E$2))/COLUMNS(bike!$A$2:$Y$402)),MOD(ROW()-ROW($E$2),COLUMNS(bike!$A$2:$Y$402)),1,1)</f>
        <v>100</v>
      </c>
      <c r="F5311">
        <f ca="1">OFFSET(transit!$A$2:$Y$402,TRUNC((ROW()-ROW($F$2))/COLUMNS(transit!$A$2:$Y$402)),MOD(ROW()-ROW($F$2),COLUMNS(transit!$A$2:$Y$402)),1,1)</f>
        <v>9</v>
      </c>
      <c r="G5311">
        <f ca="1">OFFSET(drive!$A$2:$Y$402,TRUNC((ROW()-ROW($G$2))/COLUMNS(drive!$A$2:$Y$402)),MOD(ROW()-ROW($G$2),COLUMNS(drive!$A$2:$Y$402)),1,1)</f>
        <v>7</v>
      </c>
      <c r="H5311" s="5">
        <f ca="1">(VLOOKUP($B5311,weights!$A$2:$R$6,4))*VLOOKUP($B5311,weights!$A$2:$R$6,6)^C5311*(VLOOKUP($B5311,weights!$A$2:$R$6,15)*EXP(VLOOKUP($B5311,weights!$A$2:$R$6,11)*D5311)+VLOOKUP($B5311,weights!$A$2:$R$6,16)*EXP(VLOOKUP($B5311,weights!$A$2:$R$6,12)*E5311)+VLOOKUP($B5311,weights!$A$2:$R$6,17)*EXP(VLOOKUP($B5311,weights!$A$2:$R$6,13)*F5311)+VLOOKUP($B5311,weights!$A$2:$R$6,18)*EXP(VLOOKUP($B5311,weights!$A$2:$R$6,14)*G5311))</f>
        <v>3.7646336337414898</v>
      </c>
    </row>
    <row r="5312" spans="1:8" ht="12.75" x14ac:dyDescent="0.2">
      <c r="A5312">
        <f t="shared" si="0"/>
        <v>213</v>
      </c>
      <c r="B5312" t="str">
        <f t="shared" ref="B5312:C5312" si="5286">B5287</f>
        <v>supermarket</v>
      </c>
      <c r="C5312">
        <f t="shared" si="5286"/>
        <v>0</v>
      </c>
      <c r="D5312">
        <f ca="1">OFFSET(walk!$A$2:$Y$402,TRUNC((ROW()-ROW($D$2))/COLUMNS(walk!$A$2:$Y$402)),MOD(ROW()-ROW($D$2),COLUMNS(walk!$A$2:$Y$402)),1,1)</f>
        <v>37</v>
      </c>
      <c r="E5312">
        <f ca="1">OFFSET(bike!$A$2:$Y$402,TRUNC((ROW()-ROW($E$2))/COLUMNS(bike!$A$2:$Y$402)),MOD(ROW()-ROW($E$2),COLUMNS(bike!$A$2:$Y$402)),1,1)</f>
        <v>14</v>
      </c>
      <c r="F5312">
        <f ca="1">OFFSET(transit!$A$2:$Y$402,TRUNC((ROW()-ROW($F$2))/COLUMNS(transit!$A$2:$Y$402)),MOD(ROW()-ROW($F$2),COLUMNS(transit!$A$2:$Y$402)),1,1)</f>
        <v>20</v>
      </c>
      <c r="G5312">
        <f ca="1">OFFSET(drive!$A$2:$Y$402,TRUNC((ROW()-ROW($G$2))/COLUMNS(drive!$A$2:$Y$402)),MOD(ROW()-ROW($G$2),COLUMNS(drive!$A$2:$Y$402)),1,1)</f>
        <v>7</v>
      </c>
      <c r="H5312" s="5">
        <f ca="1">(VLOOKUP($B5312,weights!$A$2:$R$6,4))*VLOOKUP($B5312,weights!$A$2:$R$6,6)^C5312*(VLOOKUP($B5312,weights!$A$2:$R$6,15)*EXP(VLOOKUP($B5312,weights!$A$2:$R$6,11)*D5312)+VLOOKUP($B5312,weights!$A$2:$R$6,16)*EXP(VLOOKUP($B5312,weights!$A$2:$R$6,12)*E5312)+VLOOKUP($B5312,weights!$A$2:$R$6,17)*EXP(VLOOKUP($B5312,weights!$A$2:$R$6,13)*F5312)+VLOOKUP($B5312,weights!$A$2:$R$6,18)*EXP(VLOOKUP($B5312,weights!$A$2:$R$6,14)*G5312))</f>
        <v>4.3452549154123803</v>
      </c>
    </row>
    <row r="5313" spans="1:8" ht="12.75" x14ac:dyDescent="0.2">
      <c r="A5313">
        <f t="shared" si="0"/>
        <v>213</v>
      </c>
      <c r="B5313" t="str">
        <f t="shared" ref="B5313:C5313" si="5287">B5288</f>
        <v>supermarket</v>
      </c>
      <c r="C5313">
        <f t="shared" si="5287"/>
        <v>1</v>
      </c>
      <c r="D5313">
        <f ca="1">OFFSET(walk!$A$2:$Y$402,TRUNC((ROW()-ROW($D$2))/COLUMNS(walk!$A$2:$Y$402)),MOD(ROW()-ROW($D$2),COLUMNS(walk!$A$2:$Y$402)),1,1)</f>
        <v>46</v>
      </c>
      <c r="E5313">
        <f ca="1">OFFSET(bike!$A$2:$Y$402,TRUNC((ROW()-ROW($E$2))/COLUMNS(bike!$A$2:$Y$402)),MOD(ROW()-ROW($E$2),COLUMNS(bike!$A$2:$Y$402)),1,1)</f>
        <v>15</v>
      </c>
      <c r="F5313">
        <f ca="1">OFFSET(transit!$A$2:$Y$402,TRUNC((ROW()-ROW($F$2))/COLUMNS(transit!$A$2:$Y$402)),MOD(ROW()-ROW($F$2),COLUMNS(transit!$A$2:$Y$402)),1,1)</f>
        <v>24</v>
      </c>
      <c r="G5313">
        <f ca="1">OFFSET(drive!$A$2:$Y$402,TRUNC((ROW()-ROW($G$2))/COLUMNS(drive!$A$2:$Y$402)),MOD(ROW()-ROW($G$2),COLUMNS(drive!$A$2:$Y$402)),1,1)</f>
        <v>9</v>
      </c>
      <c r="H5313" s="5">
        <f ca="1">(VLOOKUP($B5313,weights!$A$2:$R$6,4))*VLOOKUP($B5313,weights!$A$2:$R$6,6)^C5313*(VLOOKUP($B5313,weights!$A$2:$R$6,15)*EXP(VLOOKUP($B5313,weights!$A$2:$R$6,11)*D5313)+VLOOKUP($B5313,weights!$A$2:$R$6,16)*EXP(VLOOKUP($B5313,weights!$A$2:$R$6,12)*E5313)+VLOOKUP($B5313,weights!$A$2:$R$6,17)*EXP(VLOOKUP($B5313,weights!$A$2:$R$6,13)*F5313)+VLOOKUP($B5313,weights!$A$2:$R$6,18)*EXP(VLOOKUP($B5313,weights!$A$2:$R$6,14)*G5313))</f>
        <v>1.6662558229618027</v>
      </c>
    </row>
    <row r="5314" spans="1:8" ht="12.75" x14ac:dyDescent="0.2">
      <c r="A5314">
        <f t="shared" si="0"/>
        <v>213</v>
      </c>
      <c r="B5314" t="str">
        <f t="shared" ref="B5314:C5314" si="5288">B5289</f>
        <v>supermarket</v>
      </c>
      <c r="C5314">
        <f t="shared" si="5288"/>
        <v>2</v>
      </c>
      <c r="D5314">
        <f ca="1">OFFSET(walk!$A$2:$Y$402,TRUNC((ROW()-ROW($D$2))/COLUMNS(walk!$A$2:$Y$402)),MOD(ROW()-ROW($D$2),COLUMNS(walk!$A$2:$Y$402)),1,1)</f>
        <v>51</v>
      </c>
      <c r="E5314">
        <f ca="1">OFFSET(bike!$A$2:$Y$402,TRUNC((ROW()-ROW($E$2))/COLUMNS(bike!$A$2:$Y$402)),MOD(ROW()-ROW($E$2),COLUMNS(bike!$A$2:$Y$402)),1,1)</f>
        <v>16</v>
      </c>
      <c r="F5314">
        <f ca="1">OFFSET(transit!$A$2:$Y$402,TRUNC((ROW()-ROW($F$2))/COLUMNS(transit!$A$2:$Y$402)),MOD(ROW()-ROW($F$2),COLUMNS(transit!$A$2:$Y$402)),1,1)</f>
        <v>31</v>
      </c>
      <c r="G5314">
        <f ca="1">OFFSET(drive!$A$2:$Y$402,TRUNC((ROW()-ROW($G$2))/COLUMNS(drive!$A$2:$Y$402)),MOD(ROW()-ROW($G$2),COLUMNS(drive!$A$2:$Y$402)),1,1)</f>
        <v>12</v>
      </c>
      <c r="H5314" s="5">
        <f ca="1">(VLOOKUP($B5314,weights!$A$2:$R$6,4))*VLOOKUP($B5314,weights!$A$2:$R$6,6)^C5314*(VLOOKUP($B5314,weights!$A$2:$R$6,15)*EXP(VLOOKUP($B5314,weights!$A$2:$R$6,11)*D5314)+VLOOKUP($B5314,weights!$A$2:$R$6,16)*EXP(VLOOKUP($B5314,weights!$A$2:$R$6,12)*E5314)+VLOOKUP($B5314,weights!$A$2:$R$6,17)*EXP(VLOOKUP($B5314,weights!$A$2:$R$6,13)*F5314)+VLOOKUP($B5314,weights!$A$2:$R$6,18)*EXP(VLOOKUP($B5314,weights!$A$2:$R$6,14)*G5314))</f>
        <v>0.52146492143899836</v>
      </c>
    </row>
    <row r="5315" spans="1:8" ht="12.75" x14ac:dyDescent="0.2">
      <c r="A5315">
        <f t="shared" si="0"/>
        <v>213</v>
      </c>
      <c r="B5315" t="str">
        <f t="shared" ref="B5315:C5315" si="5289">B5290</f>
        <v>supermarket</v>
      </c>
      <c r="C5315">
        <f t="shared" si="5289"/>
        <v>3</v>
      </c>
      <c r="D5315">
        <f ca="1">OFFSET(walk!$A$2:$Y$402,TRUNC((ROW()-ROW($D$2))/COLUMNS(walk!$A$2:$Y$402)),MOD(ROW()-ROW($D$2),COLUMNS(walk!$A$2:$Y$402)),1,1)</f>
        <v>58</v>
      </c>
      <c r="E5315">
        <f ca="1">OFFSET(bike!$A$2:$Y$402,TRUNC((ROW()-ROW($E$2))/COLUMNS(bike!$A$2:$Y$402)),MOD(ROW()-ROW($E$2),COLUMNS(bike!$A$2:$Y$402)),1,1)</f>
        <v>19</v>
      </c>
      <c r="F5315">
        <f ca="1">OFFSET(transit!$A$2:$Y$402,TRUNC((ROW()-ROW($F$2))/COLUMNS(transit!$A$2:$Y$402)),MOD(ROW()-ROW($F$2),COLUMNS(transit!$A$2:$Y$402)),1,1)</f>
        <v>38</v>
      </c>
      <c r="G5315">
        <f ca="1">OFFSET(drive!$A$2:$Y$402,TRUNC((ROW()-ROW($G$2))/COLUMNS(drive!$A$2:$Y$402)),MOD(ROW()-ROW($G$2),COLUMNS(drive!$A$2:$Y$402)),1,1)</f>
        <v>13</v>
      </c>
      <c r="H5315" s="5">
        <f ca="1">(VLOOKUP($B5315,weights!$A$2:$R$6,4))*VLOOKUP($B5315,weights!$A$2:$R$6,6)^C5315*(VLOOKUP($B5315,weights!$A$2:$R$6,15)*EXP(VLOOKUP($B5315,weights!$A$2:$R$6,11)*D5315)+VLOOKUP($B5315,weights!$A$2:$R$6,16)*EXP(VLOOKUP($B5315,weights!$A$2:$R$6,12)*E5315)+VLOOKUP($B5315,weights!$A$2:$R$6,17)*EXP(VLOOKUP($B5315,weights!$A$2:$R$6,13)*F5315)+VLOOKUP($B5315,weights!$A$2:$R$6,18)*EXP(VLOOKUP($B5315,weights!$A$2:$R$6,14)*G5315))</f>
        <v>0.23650098184126173</v>
      </c>
    </row>
    <row r="5316" spans="1:8" ht="12.75" x14ac:dyDescent="0.2">
      <c r="A5316">
        <f t="shared" si="0"/>
        <v>213</v>
      </c>
      <c r="B5316" t="str">
        <f t="shared" ref="B5316:C5316" si="5290">B5291</f>
        <v>supermarket</v>
      </c>
      <c r="C5316">
        <f t="shared" si="5290"/>
        <v>4</v>
      </c>
      <c r="D5316">
        <f ca="1">OFFSET(walk!$A$2:$Y$402,TRUNC((ROW()-ROW($D$2))/COLUMNS(walk!$A$2:$Y$402)),MOD(ROW()-ROW($D$2),COLUMNS(walk!$A$2:$Y$402)),1,1)</f>
        <v>75</v>
      </c>
      <c r="E5316">
        <f ca="1">OFFSET(bike!$A$2:$Y$402,TRUNC((ROW()-ROW($E$2))/COLUMNS(bike!$A$2:$Y$402)),MOD(ROW()-ROW($E$2),COLUMNS(bike!$A$2:$Y$402)),1,1)</f>
        <v>24</v>
      </c>
      <c r="F5316">
        <f ca="1">OFFSET(transit!$A$2:$Y$402,TRUNC((ROW()-ROW($F$2))/COLUMNS(transit!$A$2:$Y$402)),MOD(ROW()-ROW($F$2),COLUMNS(transit!$A$2:$Y$402)),1,1)</f>
        <v>38</v>
      </c>
      <c r="G5316">
        <f ca="1">OFFSET(drive!$A$2:$Y$402,TRUNC((ROW()-ROW($G$2))/COLUMNS(drive!$A$2:$Y$402)),MOD(ROW()-ROW($G$2),COLUMNS(drive!$A$2:$Y$402)),1,1)</f>
        <v>14</v>
      </c>
      <c r="H5316" s="5">
        <f ca="1">(VLOOKUP($B5316,weights!$A$2:$R$6,4))*VLOOKUP($B5316,weights!$A$2:$R$6,6)^C5316*(VLOOKUP($B5316,weights!$A$2:$R$6,15)*EXP(VLOOKUP($B5316,weights!$A$2:$R$6,11)*D5316)+VLOOKUP($B5316,weights!$A$2:$R$6,16)*EXP(VLOOKUP($B5316,weights!$A$2:$R$6,12)*E5316)+VLOOKUP($B5316,weights!$A$2:$R$6,17)*EXP(VLOOKUP($B5316,weights!$A$2:$R$6,13)*F5316)+VLOOKUP($B5316,weights!$A$2:$R$6,18)*EXP(VLOOKUP($B5316,weights!$A$2:$R$6,14)*G5316))</f>
        <v>0.11042900102304665</v>
      </c>
    </row>
    <row r="5317" spans="1:8" ht="12.75" x14ac:dyDescent="0.2">
      <c r="A5317">
        <f t="shared" si="0"/>
        <v>213</v>
      </c>
      <c r="B5317" t="str">
        <f t="shared" ref="B5317:C5317" si="5291">B5292</f>
        <v>store</v>
      </c>
      <c r="C5317">
        <f t="shared" si="5291"/>
        <v>0</v>
      </c>
      <c r="D5317">
        <f ca="1">OFFSET(walk!$A$2:$Y$402,TRUNC((ROW()-ROW($D$2))/COLUMNS(walk!$A$2:$Y$402)),MOD(ROW()-ROW($D$2),COLUMNS(walk!$A$2:$Y$402)),1,1)</f>
        <v>5</v>
      </c>
      <c r="E5317">
        <f ca="1">OFFSET(bike!$A$2:$Y$402,TRUNC((ROW()-ROW($E$2))/COLUMNS(bike!$A$2:$Y$402)),MOD(ROW()-ROW($E$2),COLUMNS(bike!$A$2:$Y$402)),1,1)</f>
        <v>1</v>
      </c>
      <c r="F5317">
        <f ca="1">OFFSET(transit!$A$2:$Y$402,TRUNC((ROW()-ROW($F$2))/COLUMNS(transit!$A$2:$Y$402)),MOD(ROW()-ROW($F$2),COLUMNS(transit!$A$2:$Y$402)),1,1)</f>
        <v>5</v>
      </c>
      <c r="G5317">
        <f ca="1">OFFSET(drive!$A$2:$Y$402,TRUNC((ROW()-ROW($G$2))/COLUMNS(drive!$A$2:$Y$402)),MOD(ROW()-ROW($G$2),COLUMNS(drive!$A$2:$Y$402)),1,1)</f>
        <v>1</v>
      </c>
      <c r="H5317" s="5">
        <f ca="1">(VLOOKUP($B5317,weights!$A$2:$R$6,4))*VLOOKUP($B5317,weights!$A$2:$R$6,6)^C5317*(VLOOKUP($B5317,weights!$A$2:$R$6,15)*EXP(VLOOKUP($B5317,weights!$A$2:$R$6,11)*D5317)+VLOOKUP($B5317,weights!$A$2:$R$6,16)*EXP(VLOOKUP($B5317,weights!$A$2:$R$6,12)*E5317)+VLOOKUP($B5317,weights!$A$2:$R$6,17)*EXP(VLOOKUP($B5317,weights!$A$2:$R$6,13)*F5317)+VLOOKUP($B5317,weights!$A$2:$R$6,18)*EXP(VLOOKUP($B5317,weights!$A$2:$R$6,14)*G5317))</f>
        <v>20.606540717564208</v>
      </c>
    </row>
    <row r="5318" spans="1:8" ht="12.75" x14ac:dyDescent="0.2">
      <c r="A5318">
        <f t="shared" si="0"/>
        <v>213</v>
      </c>
      <c r="B5318" t="str">
        <f t="shared" ref="B5318:C5318" si="5292">B5293</f>
        <v>store</v>
      </c>
      <c r="C5318">
        <f t="shared" si="5292"/>
        <v>1</v>
      </c>
      <c r="D5318">
        <f ca="1">OFFSET(walk!$A$2:$Y$402,TRUNC((ROW()-ROW($D$2))/COLUMNS(walk!$A$2:$Y$402)),MOD(ROW()-ROW($D$2),COLUMNS(walk!$A$2:$Y$402)),1,1)</f>
        <v>5</v>
      </c>
      <c r="E5318">
        <f ca="1">OFFSET(bike!$A$2:$Y$402,TRUNC((ROW()-ROW($E$2))/COLUMNS(bike!$A$2:$Y$402)),MOD(ROW()-ROW($E$2),COLUMNS(bike!$A$2:$Y$402)),1,1)</f>
        <v>1</v>
      </c>
      <c r="F5318">
        <f ca="1">OFFSET(transit!$A$2:$Y$402,TRUNC((ROW()-ROW($F$2))/COLUMNS(transit!$A$2:$Y$402)),MOD(ROW()-ROW($F$2),COLUMNS(transit!$A$2:$Y$402)),1,1)</f>
        <v>5</v>
      </c>
      <c r="G5318">
        <f ca="1">OFFSET(drive!$A$2:$Y$402,TRUNC((ROW()-ROW($G$2))/COLUMNS(drive!$A$2:$Y$402)),MOD(ROW()-ROW($G$2),COLUMNS(drive!$A$2:$Y$402)),1,1)</f>
        <v>1</v>
      </c>
      <c r="H5318" s="5">
        <f ca="1">(VLOOKUP($B5318,weights!$A$2:$R$6,4))*VLOOKUP($B5318,weights!$A$2:$R$6,6)^C5318*(VLOOKUP($B5318,weights!$A$2:$R$6,15)*EXP(VLOOKUP($B5318,weights!$A$2:$R$6,11)*D5318)+VLOOKUP($B5318,weights!$A$2:$R$6,16)*EXP(VLOOKUP($B5318,weights!$A$2:$R$6,12)*E5318)+VLOOKUP($B5318,weights!$A$2:$R$6,17)*EXP(VLOOKUP($B5318,weights!$A$2:$R$6,13)*F5318)+VLOOKUP($B5318,weights!$A$2:$R$6,18)*EXP(VLOOKUP($B5318,weights!$A$2:$R$6,14)*G5318))</f>
        <v>13.897434437427027</v>
      </c>
    </row>
    <row r="5319" spans="1:8" ht="12.75" x14ac:dyDescent="0.2">
      <c r="A5319">
        <f t="shared" si="0"/>
        <v>213</v>
      </c>
      <c r="B5319" t="str">
        <f t="shared" ref="B5319:C5319" si="5293">B5294</f>
        <v>store</v>
      </c>
      <c r="C5319">
        <f t="shared" si="5293"/>
        <v>2</v>
      </c>
      <c r="D5319">
        <f ca="1">OFFSET(walk!$A$2:$Y$402,TRUNC((ROW()-ROW($D$2))/COLUMNS(walk!$A$2:$Y$402)),MOD(ROW()-ROW($D$2),COLUMNS(walk!$A$2:$Y$402)),1,1)</f>
        <v>14</v>
      </c>
      <c r="E5319">
        <f ca="1">OFFSET(bike!$A$2:$Y$402,TRUNC((ROW()-ROW($E$2))/COLUMNS(bike!$A$2:$Y$402)),MOD(ROW()-ROW($E$2),COLUMNS(bike!$A$2:$Y$402)),1,1)</f>
        <v>4</v>
      </c>
      <c r="F5319">
        <f ca="1">OFFSET(transit!$A$2:$Y$402,TRUNC((ROW()-ROW($F$2))/COLUMNS(transit!$A$2:$Y$402)),MOD(ROW()-ROW($F$2),COLUMNS(transit!$A$2:$Y$402)),1,1)</f>
        <v>13</v>
      </c>
      <c r="G5319">
        <f ca="1">OFFSET(drive!$A$2:$Y$402,TRUNC((ROW()-ROW($G$2))/COLUMNS(drive!$A$2:$Y$402)),MOD(ROW()-ROW($G$2),COLUMNS(drive!$A$2:$Y$402)),1,1)</f>
        <v>3</v>
      </c>
      <c r="H5319" s="5">
        <f ca="1">(VLOOKUP($B5319,weights!$A$2:$R$6,4))*VLOOKUP($B5319,weights!$A$2:$R$6,6)^C5319*(VLOOKUP($B5319,weights!$A$2:$R$6,15)*EXP(VLOOKUP($B5319,weights!$A$2:$R$6,11)*D5319)+VLOOKUP($B5319,weights!$A$2:$R$6,16)*EXP(VLOOKUP($B5319,weights!$A$2:$R$6,12)*E5319)+VLOOKUP($B5319,weights!$A$2:$R$6,17)*EXP(VLOOKUP($B5319,weights!$A$2:$R$6,13)*F5319)+VLOOKUP($B5319,weights!$A$2:$R$6,18)*EXP(VLOOKUP($B5319,weights!$A$2:$R$6,14)*G5319))</f>
        <v>3.2355169565159616</v>
      </c>
    </row>
    <row r="5320" spans="1:8" ht="12.75" x14ac:dyDescent="0.2">
      <c r="A5320">
        <f t="shared" si="0"/>
        <v>213</v>
      </c>
      <c r="B5320" t="str">
        <f t="shared" ref="B5320:C5320" si="5294">B5295</f>
        <v>store</v>
      </c>
      <c r="C5320">
        <f t="shared" si="5294"/>
        <v>3</v>
      </c>
      <c r="D5320">
        <f ca="1">OFFSET(walk!$A$2:$Y$402,TRUNC((ROW()-ROW($D$2))/COLUMNS(walk!$A$2:$Y$402)),MOD(ROW()-ROW($D$2),COLUMNS(walk!$A$2:$Y$402)),1,1)</f>
        <v>15</v>
      </c>
      <c r="E5320">
        <f ca="1">OFFSET(bike!$A$2:$Y$402,TRUNC((ROW()-ROW($E$2))/COLUMNS(bike!$A$2:$Y$402)),MOD(ROW()-ROW($E$2),COLUMNS(bike!$A$2:$Y$402)),1,1)</f>
        <v>4</v>
      </c>
      <c r="F5320">
        <f ca="1">OFFSET(transit!$A$2:$Y$402,TRUNC((ROW()-ROW($F$2))/COLUMNS(transit!$A$2:$Y$402)),MOD(ROW()-ROW($F$2),COLUMNS(transit!$A$2:$Y$402)),1,1)</f>
        <v>14</v>
      </c>
      <c r="G5320">
        <f ca="1">OFFSET(drive!$A$2:$Y$402,TRUNC((ROW()-ROW($G$2))/COLUMNS(drive!$A$2:$Y$402)),MOD(ROW()-ROW($G$2),COLUMNS(drive!$A$2:$Y$402)),1,1)</f>
        <v>3</v>
      </c>
      <c r="H5320" s="5">
        <f ca="1">(VLOOKUP($B5320,weights!$A$2:$R$6,4))*VLOOKUP($B5320,weights!$A$2:$R$6,6)^C5320*(VLOOKUP($B5320,weights!$A$2:$R$6,15)*EXP(VLOOKUP($B5320,weights!$A$2:$R$6,11)*D5320)+VLOOKUP($B5320,weights!$A$2:$R$6,16)*EXP(VLOOKUP($B5320,weights!$A$2:$R$6,12)*E5320)+VLOOKUP($B5320,weights!$A$2:$R$6,17)*EXP(VLOOKUP($B5320,weights!$A$2:$R$6,13)*F5320)+VLOOKUP($B5320,weights!$A$2:$R$6,18)*EXP(VLOOKUP($B5320,weights!$A$2:$R$6,14)*G5320))</f>
        <v>2.1624686371934354</v>
      </c>
    </row>
    <row r="5321" spans="1:8" ht="12.75" x14ac:dyDescent="0.2">
      <c r="A5321">
        <f t="shared" si="0"/>
        <v>213</v>
      </c>
      <c r="B5321" t="str">
        <f t="shared" ref="B5321:C5321" si="5295">B5296</f>
        <v>store</v>
      </c>
      <c r="C5321">
        <f t="shared" si="5295"/>
        <v>4</v>
      </c>
      <c r="D5321">
        <f ca="1">OFFSET(walk!$A$2:$Y$402,TRUNC((ROW()-ROW($D$2))/COLUMNS(walk!$A$2:$Y$402)),MOD(ROW()-ROW($D$2),COLUMNS(walk!$A$2:$Y$402)),1,1)</f>
        <v>15</v>
      </c>
      <c r="E5321">
        <f ca="1">OFFSET(bike!$A$2:$Y$402,TRUNC((ROW()-ROW($E$2))/COLUMNS(bike!$A$2:$Y$402)),MOD(ROW()-ROW($E$2),COLUMNS(bike!$A$2:$Y$402)),1,1)</f>
        <v>5</v>
      </c>
      <c r="F5321">
        <f ca="1">OFFSET(transit!$A$2:$Y$402,TRUNC((ROW()-ROW($F$2))/COLUMNS(transit!$A$2:$Y$402)),MOD(ROW()-ROW($F$2),COLUMNS(transit!$A$2:$Y$402)),1,1)</f>
        <v>14</v>
      </c>
      <c r="G5321">
        <f ca="1">OFFSET(drive!$A$2:$Y$402,TRUNC((ROW()-ROW($G$2))/COLUMNS(drive!$A$2:$Y$402)),MOD(ROW()-ROW($G$2),COLUMNS(drive!$A$2:$Y$402)),1,1)</f>
        <v>4</v>
      </c>
      <c r="H5321" s="5">
        <f ca="1">(VLOOKUP($B5321,weights!$A$2:$R$6,4))*VLOOKUP($B5321,weights!$A$2:$R$6,6)^C5321*(VLOOKUP($B5321,weights!$A$2:$R$6,15)*EXP(VLOOKUP($B5321,weights!$A$2:$R$6,11)*D5321)+VLOOKUP($B5321,weights!$A$2:$R$6,16)*EXP(VLOOKUP($B5321,weights!$A$2:$R$6,12)*E5321)+VLOOKUP($B5321,weights!$A$2:$R$6,17)*EXP(VLOOKUP($B5321,weights!$A$2:$R$6,13)*F5321)+VLOOKUP($B5321,weights!$A$2:$R$6,18)*EXP(VLOOKUP($B5321,weights!$A$2:$R$6,14)*G5321))</f>
        <v>1.0408943531821766</v>
      </c>
    </row>
    <row r="5322" spans="1:8" ht="12.75" x14ac:dyDescent="0.2">
      <c r="A5322">
        <f t="shared" si="0"/>
        <v>213</v>
      </c>
      <c r="B5322" t="str">
        <f t="shared" ref="B5322:C5322" si="5296">B5297</f>
        <v>pharmacy</v>
      </c>
      <c r="C5322">
        <f t="shared" si="5296"/>
        <v>0</v>
      </c>
      <c r="D5322">
        <f ca="1">OFFSET(walk!$A$2:$Y$402,TRUNC((ROW()-ROW($D$2))/COLUMNS(walk!$A$2:$Y$402)),MOD(ROW()-ROW($D$2),COLUMNS(walk!$A$2:$Y$402)),1,1)</f>
        <v>9</v>
      </c>
      <c r="E5322">
        <f ca="1">OFFSET(bike!$A$2:$Y$402,TRUNC((ROW()-ROW($E$2))/COLUMNS(bike!$A$2:$Y$402)),MOD(ROW()-ROW($E$2),COLUMNS(bike!$A$2:$Y$402)),1,1)</f>
        <v>3</v>
      </c>
      <c r="F5322">
        <f ca="1">OFFSET(transit!$A$2:$Y$402,TRUNC((ROW()-ROW($F$2))/COLUMNS(transit!$A$2:$Y$402)),MOD(ROW()-ROW($F$2),COLUMNS(transit!$A$2:$Y$402)),1,1)</f>
        <v>9</v>
      </c>
      <c r="G5322">
        <f ca="1">OFFSET(drive!$A$2:$Y$402,TRUNC((ROW()-ROW($G$2))/COLUMNS(drive!$A$2:$Y$402)),MOD(ROW()-ROW($G$2),COLUMNS(drive!$A$2:$Y$402)),1,1)</f>
        <v>2</v>
      </c>
      <c r="H5322" s="5">
        <f ca="1">(VLOOKUP($B5322,weights!$A$2:$R$6,4))*VLOOKUP($B5322,weights!$A$2:$R$6,6)^C5322*(VLOOKUP($B5322,weights!$A$2:$R$6,15)*EXP(VLOOKUP($B5322,weights!$A$2:$R$6,11)*D5322)+VLOOKUP($B5322,weights!$A$2:$R$6,16)*EXP(VLOOKUP($B5322,weights!$A$2:$R$6,12)*E5322)+VLOOKUP($B5322,weights!$A$2:$R$6,17)*EXP(VLOOKUP($B5322,weights!$A$2:$R$6,13)*F5322)+VLOOKUP($B5322,weights!$A$2:$R$6,18)*EXP(VLOOKUP($B5322,weights!$A$2:$R$6,14)*G5322))</f>
        <v>7.2115890219049117</v>
      </c>
    </row>
    <row r="5323" spans="1:8" ht="12.75" x14ac:dyDescent="0.2">
      <c r="A5323">
        <f t="shared" si="0"/>
        <v>213</v>
      </c>
      <c r="B5323" t="str">
        <f t="shared" ref="B5323:C5323" si="5297">B5298</f>
        <v>pharmacy</v>
      </c>
      <c r="C5323">
        <f t="shared" si="5297"/>
        <v>1</v>
      </c>
      <c r="D5323">
        <f ca="1">OFFSET(walk!$A$2:$Y$402,TRUNC((ROW()-ROW($D$2))/COLUMNS(walk!$A$2:$Y$402)),MOD(ROW()-ROW($D$2),COLUMNS(walk!$A$2:$Y$402)),1,1)</f>
        <v>11</v>
      </c>
      <c r="E5323">
        <f ca="1">OFFSET(bike!$A$2:$Y$402,TRUNC((ROW()-ROW($E$2))/COLUMNS(bike!$A$2:$Y$402)),MOD(ROW()-ROW($E$2),COLUMNS(bike!$A$2:$Y$402)),1,1)</f>
        <v>5</v>
      </c>
      <c r="F5323">
        <f ca="1">OFFSET(transit!$A$2:$Y$402,TRUNC((ROW()-ROW($F$2))/COLUMNS(transit!$A$2:$Y$402)),MOD(ROW()-ROW($F$2),COLUMNS(transit!$A$2:$Y$402)),1,1)</f>
        <v>11</v>
      </c>
      <c r="G5323">
        <f ca="1">OFFSET(drive!$A$2:$Y$402,TRUNC((ROW()-ROW($G$2))/COLUMNS(drive!$A$2:$Y$402)),MOD(ROW()-ROW($G$2),COLUMNS(drive!$A$2:$Y$402)),1,1)</f>
        <v>3</v>
      </c>
      <c r="H5323" s="5">
        <f ca="1">(VLOOKUP($B5323,weights!$A$2:$R$6,4))*VLOOKUP($B5323,weights!$A$2:$R$6,6)^C5323*(VLOOKUP($B5323,weights!$A$2:$R$6,15)*EXP(VLOOKUP($B5323,weights!$A$2:$R$6,11)*D5323)+VLOOKUP($B5323,weights!$A$2:$R$6,16)*EXP(VLOOKUP($B5323,weights!$A$2:$R$6,12)*E5323)+VLOOKUP($B5323,weights!$A$2:$R$6,17)*EXP(VLOOKUP($B5323,weights!$A$2:$R$6,13)*F5323)+VLOOKUP($B5323,weights!$A$2:$R$6,18)*EXP(VLOOKUP($B5323,weights!$A$2:$R$6,14)*G5323))</f>
        <v>2.4058902686269774</v>
      </c>
    </row>
    <row r="5324" spans="1:8" ht="12.75" x14ac:dyDescent="0.2">
      <c r="A5324">
        <f t="shared" si="0"/>
        <v>213</v>
      </c>
      <c r="B5324" t="str">
        <f t="shared" ref="B5324:C5324" si="5298">B5299</f>
        <v>pharmacy</v>
      </c>
      <c r="C5324">
        <f t="shared" si="5298"/>
        <v>2</v>
      </c>
      <c r="D5324">
        <f ca="1">OFFSET(walk!$A$2:$Y$402,TRUNC((ROW()-ROW($D$2))/COLUMNS(walk!$A$2:$Y$402)),MOD(ROW()-ROW($D$2),COLUMNS(walk!$A$2:$Y$402)),1,1)</f>
        <v>11</v>
      </c>
      <c r="E5324">
        <f ca="1">OFFSET(bike!$A$2:$Y$402,TRUNC((ROW()-ROW($E$2))/COLUMNS(bike!$A$2:$Y$402)),MOD(ROW()-ROW($E$2),COLUMNS(bike!$A$2:$Y$402)),1,1)</f>
        <v>5</v>
      </c>
      <c r="F5324">
        <f ca="1">OFFSET(transit!$A$2:$Y$402,TRUNC((ROW()-ROW($F$2))/COLUMNS(transit!$A$2:$Y$402)),MOD(ROW()-ROW($F$2),COLUMNS(transit!$A$2:$Y$402)),1,1)</f>
        <v>11</v>
      </c>
      <c r="G5324">
        <f ca="1">OFFSET(drive!$A$2:$Y$402,TRUNC((ROW()-ROW($G$2))/COLUMNS(drive!$A$2:$Y$402)),MOD(ROW()-ROW($G$2),COLUMNS(drive!$A$2:$Y$402)),1,1)</f>
        <v>3</v>
      </c>
      <c r="H5324" s="5">
        <f ca="1">(VLOOKUP($B5324,weights!$A$2:$R$6,4))*VLOOKUP($B5324,weights!$A$2:$R$6,6)^C5324*(VLOOKUP($B5324,weights!$A$2:$R$6,15)*EXP(VLOOKUP($B5324,weights!$A$2:$R$6,11)*D5324)+VLOOKUP($B5324,weights!$A$2:$R$6,16)*EXP(VLOOKUP($B5324,weights!$A$2:$R$6,12)*E5324)+VLOOKUP($B5324,weights!$A$2:$R$6,17)*EXP(VLOOKUP($B5324,weights!$A$2:$R$6,13)*F5324)+VLOOKUP($B5324,weights!$A$2:$R$6,18)*EXP(VLOOKUP($B5324,weights!$A$2:$R$6,14)*G5324))</f>
        <v>1.1583916108203967</v>
      </c>
    </row>
    <row r="5325" spans="1:8" ht="12.75" x14ac:dyDescent="0.2">
      <c r="A5325">
        <f t="shared" si="0"/>
        <v>213</v>
      </c>
      <c r="B5325" t="str">
        <f t="shared" ref="B5325:C5325" si="5299">B5300</f>
        <v>bank</v>
      </c>
      <c r="C5325">
        <f t="shared" si="5299"/>
        <v>0</v>
      </c>
      <c r="D5325">
        <f ca="1">OFFSET(walk!$A$2:$Y$402,TRUNC((ROW()-ROW($D$2))/COLUMNS(walk!$A$2:$Y$402)),MOD(ROW()-ROW($D$2),COLUMNS(walk!$A$2:$Y$402)),1,1)</f>
        <v>21</v>
      </c>
      <c r="E5325">
        <f ca="1">OFFSET(bike!$A$2:$Y$402,TRUNC((ROW()-ROW($E$2))/COLUMNS(bike!$A$2:$Y$402)),MOD(ROW()-ROW($E$2),COLUMNS(bike!$A$2:$Y$402)),1,1)</f>
        <v>7</v>
      </c>
      <c r="F5325">
        <f ca="1">OFFSET(transit!$A$2:$Y$402,TRUNC((ROW()-ROW($F$2))/COLUMNS(transit!$A$2:$Y$402)),MOD(ROW()-ROW($F$2),COLUMNS(transit!$A$2:$Y$402)),1,1)</f>
        <v>18</v>
      </c>
      <c r="G5325">
        <f ca="1">OFFSET(drive!$A$2:$Y$402,TRUNC((ROW()-ROW($G$2))/COLUMNS(drive!$A$2:$Y$402)),MOD(ROW()-ROW($G$2),COLUMNS(drive!$A$2:$Y$402)),1,1)</f>
        <v>5</v>
      </c>
      <c r="H5325" s="5">
        <f ca="1">(VLOOKUP($B5325,weights!$A$2:$R$6,4))*VLOOKUP($B5325,weights!$A$2:$R$6,6)^C5325*(VLOOKUP($B5325,weights!$A$2:$R$6,15)*EXP(VLOOKUP($B5325,weights!$A$2:$R$6,11)*D5325)+VLOOKUP($B5325,weights!$A$2:$R$6,16)*EXP(VLOOKUP($B5325,weights!$A$2:$R$6,12)*E5325)+VLOOKUP($B5325,weights!$A$2:$R$6,17)*EXP(VLOOKUP($B5325,weights!$A$2:$R$6,13)*F5325)+VLOOKUP($B5325,weights!$A$2:$R$6,18)*EXP(VLOOKUP($B5325,weights!$A$2:$R$6,14)*G5325))</f>
        <v>2.9552399876738376</v>
      </c>
    </row>
    <row r="5326" spans="1:8" ht="12.75" x14ac:dyDescent="0.2">
      <c r="A5326">
        <f t="shared" si="0"/>
        <v>213</v>
      </c>
      <c r="B5326" t="str">
        <f t="shared" ref="B5326:C5326" si="5300">B5301</f>
        <v>bank</v>
      </c>
      <c r="C5326">
        <f t="shared" si="5300"/>
        <v>1</v>
      </c>
      <c r="D5326">
        <f ca="1">OFFSET(walk!$A$2:$Y$402,TRUNC((ROW()-ROW($D$2))/COLUMNS(walk!$A$2:$Y$402)),MOD(ROW()-ROW($D$2),COLUMNS(walk!$A$2:$Y$402)),1,1)</f>
        <v>39</v>
      </c>
      <c r="E5326">
        <f ca="1">OFFSET(bike!$A$2:$Y$402,TRUNC((ROW()-ROW($E$2))/COLUMNS(bike!$A$2:$Y$402)),MOD(ROW()-ROW($E$2),COLUMNS(bike!$A$2:$Y$402)),1,1)</f>
        <v>12</v>
      </c>
      <c r="F5326">
        <f ca="1">OFFSET(transit!$A$2:$Y$402,TRUNC((ROW()-ROW($F$2))/COLUMNS(transit!$A$2:$Y$402)),MOD(ROW()-ROW($F$2),COLUMNS(transit!$A$2:$Y$402)),1,1)</f>
        <v>35</v>
      </c>
      <c r="G5326">
        <f ca="1">OFFSET(drive!$A$2:$Y$402,TRUNC((ROW()-ROW($G$2))/COLUMNS(drive!$A$2:$Y$402)),MOD(ROW()-ROW($G$2),COLUMNS(drive!$A$2:$Y$402)),1,1)</f>
        <v>7</v>
      </c>
      <c r="H5326" s="5">
        <f ca="1">(VLOOKUP($B5326,weights!$A$2:$R$6,4))*VLOOKUP($B5326,weights!$A$2:$R$6,6)^C5326*(VLOOKUP($B5326,weights!$A$2:$R$6,15)*EXP(VLOOKUP($B5326,weights!$A$2:$R$6,11)*D5326)+VLOOKUP($B5326,weights!$A$2:$R$6,16)*EXP(VLOOKUP($B5326,weights!$A$2:$R$6,12)*E5326)+VLOOKUP($B5326,weights!$A$2:$R$6,17)*EXP(VLOOKUP($B5326,weights!$A$2:$R$6,13)*F5326)+VLOOKUP($B5326,weights!$A$2:$R$6,18)*EXP(VLOOKUP($B5326,weights!$A$2:$R$6,14)*G5326))</f>
        <v>0.57459595159638721</v>
      </c>
    </row>
    <row r="5327" spans="1:8" ht="12.75" x14ac:dyDescent="0.2">
      <c r="A5327">
        <f t="shared" si="0"/>
        <v>214</v>
      </c>
      <c r="B5327" t="str">
        <f t="shared" ref="B5327:C5327" si="5301">B5302</f>
        <v>restaurant</v>
      </c>
      <c r="C5327">
        <f t="shared" si="5301"/>
        <v>0</v>
      </c>
      <c r="D5327">
        <f ca="1">OFFSET(walk!$A$2:$Y$402,TRUNC((ROW()-ROW($D$2))/COLUMNS(walk!$A$2:$Y$402)),MOD(ROW()-ROW($D$2),COLUMNS(walk!$A$2:$Y$402)),1,1)</f>
        <v>7</v>
      </c>
      <c r="E5327">
        <f ca="1">OFFSET(bike!$A$2:$Y$402,TRUNC((ROW()-ROW($E$2))/COLUMNS(bike!$A$2:$Y$402)),MOD(ROW()-ROW($E$2),COLUMNS(bike!$A$2:$Y$402)),1,1)</f>
        <v>2</v>
      </c>
      <c r="F5327">
        <f ca="1">OFFSET(transit!$A$2:$Y$402,TRUNC((ROW()-ROW($F$2))/COLUMNS(transit!$A$2:$Y$402)),MOD(ROW()-ROW($F$2),COLUMNS(transit!$A$2:$Y$402)),1,1)</f>
        <v>7</v>
      </c>
      <c r="G5327">
        <f ca="1">OFFSET(drive!$A$2:$Y$402,TRUNC((ROW()-ROW($G$2))/COLUMNS(drive!$A$2:$Y$402)),MOD(ROW()-ROW($G$2),COLUMNS(drive!$A$2:$Y$402)),1,1)</f>
        <v>2</v>
      </c>
      <c r="H5327" s="5">
        <f ca="1">(VLOOKUP($B5327,weights!$A$2:$R$6,4))*VLOOKUP($B5327,weights!$A$2:$R$6,6)^C5327*(VLOOKUP($B5327,weights!$A$2:$R$6,15)*EXP(VLOOKUP($B5327,weights!$A$2:$R$6,11)*D5327)+VLOOKUP($B5327,weights!$A$2:$R$6,16)*EXP(VLOOKUP($B5327,weights!$A$2:$R$6,12)*E5327)+VLOOKUP($B5327,weights!$A$2:$R$6,17)*EXP(VLOOKUP($B5327,weights!$A$2:$R$6,13)*F5327)+VLOOKUP($B5327,weights!$A$2:$R$6,18)*EXP(VLOOKUP($B5327,weights!$A$2:$R$6,14)*G5327))</f>
        <v>32.024622533391799</v>
      </c>
    </row>
    <row r="5328" spans="1:8" ht="12.75" x14ac:dyDescent="0.2">
      <c r="A5328">
        <f t="shared" si="0"/>
        <v>214</v>
      </c>
      <c r="B5328" t="str">
        <f t="shared" ref="B5328:C5328" si="5302">B5303</f>
        <v>restaurant</v>
      </c>
      <c r="C5328">
        <f t="shared" si="5302"/>
        <v>1</v>
      </c>
      <c r="D5328">
        <f ca="1">OFFSET(walk!$A$2:$Y$402,TRUNC((ROW()-ROW($D$2))/COLUMNS(walk!$A$2:$Y$402)),MOD(ROW()-ROW($D$2),COLUMNS(walk!$A$2:$Y$402)),1,1)</f>
        <v>8</v>
      </c>
      <c r="E5328">
        <f ca="1">OFFSET(bike!$A$2:$Y$402,TRUNC((ROW()-ROW($E$2))/COLUMNS(bike!$A$2:$Y$402)),MOD(ROW()-ROW($E$2),COLUMNS(bike!$A$2:$Y$402)),1,1)</f>
        <v>2</v>
      </c>
      <c r="F5328">
        <f ca="1">OFFSET(transit!$A$2:$Y$402,TRUNC((ROW()-ROW($F$2))/COLUMNS(transit!$A$2:$Y$402)),MOD(ROW()-ROW($F$2),COLUMNS(transit!$A$2:$Y$402)),1,1)</f>
        <v>7</v>
      </c>
      <c r="G5328">
        <f ca="1">OFFSET(drive!$A$2:$Y$402,TRUNC((ROW()-ROW($G$2))/COLUMNS(drive!$A$2:$Y$402)),MOD(ROW()-ROW($G$2),COLUMNS(drive!$A$2:$Y$402)),1,1)</f>
        <v>3</v>
      </c>
      <c r="H5328" s="5">
        <f ca="1">(VLOOKUP($B5328,weights!$A$2:$R$6,4))*VLOOKUP($B5328,weights!$A$2:$R$6,6)^C5328*(VLOOKUP($B5328,weights!$A$2:$R$6,15)*EXP(VLOOKUP($B5328,weights!$A$2:$R$6,11)*D5328)+VLOOKUP($B5328,weights!$A$2:$R$6,16)*EXP(VLOOKUP($B5328,weights!$A$2:$R$6,12)*E5328)+VLOOKUP($B5328,weights!$A$2:$R$6,17)*EXP(VLOOKUP($B5328,weights!$A$2:$R$6,13)*F5328)+VLOOKUP($B5328,weights!$A$2:$R$6,18)*EXP(VLOOKUP($B5328,weights!$A$2:$R$6,14)*G5328))</f>
        <v>26.335121347860337</v>
      </c>
    </row>
    <row r="5329" spans="1:8" ht="12.75" x14ac:dyDescent="0.2">
      <c r="A5329">
        <f t="shared" si="0"/>
        <v>214</v>
      </c>
      <c r="B5329" t="str">
        <f t="shared" ref="B5329:C5329" si="5303">B5304</f>
        <v>restaurant</v>
      </c>
      <c r="C5329">
        <f t="shared" si="5303"/>
        <v>2</v>
      </c>
      <c r="D5329">
        <f ca="1">OFFSET(walk!$A$2:$Y$402,TRUNC((ROW()-ROW($D$2))/COLUMNS(walk!$A$2:$Y$402)),MOD(ROW()-ROW($D$2),COLUMNS(walk!$A$2:$Y$402)),1,1)</f>
        <v>10</v>
      </c>
      <c r="E5329">
        <f ca="1">OFFSET(bike!$A$2:$Y$402,TRUNC((ROW()-ROW($E$2))/COLUMNS(bike!$A$2:$Y$402)),MOD(ROW()-ROW($E$2),COLUMNS(bike!$A$2:$Y$402)),1,1)</f>
        <v>2</v>
      </c>
      <c r="F5329">
        <f ca="1">OFFSET(transit!$A$2:$Y$402,TRUNC((ROW()-ROW($F$2))/COLUMNS(transit!$A$2:$Y$402)),MOD(ROW()-ROW($F$2),COLUMNS(transit!$A$2:$Y$402)),1,1)</f>
        <v>7</v>
      </c>
      <c r="G5329">
        <f ca="1">OFFSET(drive!$A$2:$Y$402,TRUNC((ROW()-ROW($G$2))/COLUMNS(drive!$A$2:$Y$402)),MOD(ROW()-ROW($G$2),COLUMNS(drive!$A$2:$Y$402)),1,1)</f>
        <v>3</v>
      </c>
      <c r="H5329" s="5">
        <f ca="1">(VLOOKUP($B5329,weights!$A$2:$R$6,4))*VLOOKUP($B5329,weights!$A$2:$R$6,6)^C5329*(VLOOKUP($B5329,weights!$A$2:$R$6,15)*EXP(VLOOKUP($B5329,weights!$A$2:$R$6,11)*D5329)+VLOOKUP($B5329,weights!$A$2:$R$6,16)*EXP(VLOOKUP($B5329,weights!$A$2:$R$6,12)*E5329)+VLOOKUP($B5329,weights!$A$2:$R$6,17)*EXP(VLOOKUP($B5329,weights!$A$2:$R$6,13)*F5329)+VLOOKUP($B5329,weights!$A$2:$R$6,18)*EXP(VLOOKUP($B5329,weights!$A$2:$R$6,14)*G5329))</f>
        <v>22.628521186737661</v>
      </c>
    </row>
    <row r="5330" spans="1:8" ht="12.75" x14ac:dyDescent="0.2">
      <c r="A5330">
        <f t="shared" si="0"/>
        <v>214</v>
      </c>
      <c r="B5330" t="str">
        <f t="shared" ref="B5330:C5330" si="5304">B5305</f>
        <v>restaurant</v>
      </c>
      <c r="C5330">
        <f t="shared" si="5304"/>
        <v>3</v>
      </c>
      <c r="D5330">
        <f ca="1">OFFSET(walk!$A$2:$Y$402,TRUNC((ROW()-ROW($D$2))/COLUMNS(walk!$A$2:$Y$402)),MOD(ROW()-ROW($D$2),COLUMNS(walk!$A$2:$Y$402)),1,1)</f>
        <v>10</v>
      </c>
      <c r="E5330">
        <f ca="1">OFFSET(bike!$A$2:$Y$402,TRUNC((ROW()-ROW($E$2))/COLUMNS(bike!$A$2:$Y$402)),MOD(ROW()-ROW($E$2),COLUMNS(bike!$A$2:$Y$402)),1,1)</f>
        <v>2</v>
      </c>
      <c r="F5330">
        <f ca="1">OFFSET(transit!$A$2:$Y$402,TRUNC((ROW()-ROW($F$2))/COLUMNS(transit!$A$2:$Y$402)),MOD(ROW()-ROW($F$2),COLUMNS(transit!$A$2:$Y$402)),1,1)</f>
        <v>7</v>
      </c>
      <c r="G5330">
        <f ca="1">OFFSET(drive!$A$2:$Y$402,TRUNC((ROW()-ROW($G$2))/COLUMNS(drive!$A$2:$Y$402)),MOD(ROW()-ROW($G$2),COLUMNS(drive!$A$2:$Y$402)),1,1)</f>
        <v>3</v>
      </c>
      <c r="H5330" s="5">
        <f ca="1">(VLOOKUP($B5330,weights!$A$2:$R$6,4))*VLOOKUP($B5330,weights!$A$2:$R$6,6)^C5330*(VLOOKUP($B5330,weights!$A$2:$R$6,15)*EXP(VLOOKUP($B5330,weights!$A$2:$R$6,11)*D5330)+VLOOKUP($B5330,weights!$A$2:$R$6,16)*EXP(VLOOKUP($B5330,weights!$A$2:$R$6,12)*E5330)+VLOOKUP($B5330,weights!$A$2:$R$6,17)*EXP(VLOOKUP($B5330,weights!$A$2:$R$6,13)*F5330)+VLOOKUP($B5330,weights!$A$2:$R$6,18)*EXP(VLOOKUP($B5330,weights!$A$2:$R$6,14)*G5330))</f>
        <v>20.281859730335235</v>
      </c>
    </row>
    <row r="5331" spans="1:8" ht="12.75" x14ac:dyDescent="0.2">
      <c r="A5331">
        <f t="shared" si="0"/>
        <v>214</v>
      </c>
      <c r="B5331" t="str">
        <f t="shared" ref="B5331:C5331" si="5305">B5306</f>
        <v>restaurant</v>
      </c>
      <c r="C5331">
        <f t="shared" si="5305"/>
        <v>4</v>
      </c>
      <c r="D5331">
        <f ca="1">OFFSET(walk!$A$2:$Y$402,TRUNC((ROW()-ROW($D$2))/COLUMNS(walk!$A$2:$Y$402)),MOD(ROW()-ROW($D$2),COLUMNS(walk!$A$2:$Y$402)),1,1)</f>
        <v>10</v>
      </c>
      <c r="E5331">
        <f ca="1">OFFSET(bike!$A$2:$Y$402,TRUNC((ROW()-ROW($E$2))/COLUMNS(bike!$A$2:$Y$402)),MOD(ROW()-ROW($E$2),COLUMNS(bike!$A$2:$Y$402)),1,1)</f>
        <v>3</v>
      </c>
      <c r="F5331">
        <f ca="1">OFFSET(transit!$A$2:$Y$402,TRUNC((ROW()-ROW($F$2))/COLUMNS(transit!$A$2:$Y$402)),MOD(ROW()-ROW($F$2),COLUMNS(transit!$A$2:$Y$402)),1,1)</f>
        <v>8</v>
      </c>
      <c r="G5331">
        <f ca="1">OFFSET(drive!$A$2:$Y$402,TRUNC((ROW()-ROW($G$2))/COLUMNS(drive!$A$2:$Y$402)),MOD(ROW()-ROW($G$2),COLUMNS(drive!$A$2:$Y$402)),1,1)</f>
        <v>3</v>
      </c>
      <c r="H5331" s="5">
        <f ca="1">(VLOOKUP($B5331,weights!$A$2:$R$6,4))*VLOOKUP($B5331,weights!$A$2:$R$6,6)^C5331*(VLOOKUP($B5331,weights!$A$2:$R$6,15)*EXP(VLOOKUP($B5331,weights!$A$2:$R$6,11)*D5331)+VLOOKUP($B5331,weights!$A$2:$R$6,16)*EXP(VLOOKUP($B5331,weights!$A$2:$R$6,12)*E5331)+VLOOKUP($B5331,weights!$A$2:$R$6,17)*EXP(VLOOKUP($B5331,weights!$A$2:$R$6,13)*F5331)+VLOOKUP($B5331,weights!$A$2:$R$6,18)*EXP(VLOOKUP($B5331,weights!$A$2:$R$6,14)*G5331))</f>
        <v>16.311638167746175</v>
      </c>
    </row>
    <row r="5332" spans="1:8" ht="12.75" x14ac:dyDescent="0.2">
      <c r="A5332">
        <f t="shared" si="0"/>
        <v>214</v>
      </c>
      <c r="B5332" t="str">
        <f t="shared" ref="B5332:C5332" si="5306">B5307</f>
        <v>restaurant</v>
      </c>
      <c r="C5332">
        <f t="shared" si="5306"/>
        <v>5</v>
      </c>
      <c r="D5332">
        <f ca="1">OFFSET(walk!$A$2:$Y$402,TRUNC((ROW()-ROW($D$2))/COLUMNS(walk!$A$2:$Y$402)),MOD(ROW()-ROW($D$2),COLUMNS(walk!$A$2:$Y$402)),1,1)</f>
        <v>10</v>
      </c>
      <c r="E5332">
        <f ca="1">OFFSET(bike!$A$2:$Y$402,TRUNC((ROW()-ROW($E$2))/COLUMNS(bike!$A$2:$Y$402)),MOD(ROW()-ROW($E$2),COLUMNS(bike!$A$2:$Y$402)),1,1)</f>
        <v>4</v>
      </c>
      <c r="F5332">
        <f ca="1">OFFSET(transit!$A$2:$Y$402,TRUNC((ROW()-ROW($F$2))/COLUMNS(transit!$A$2:$Y$402)),MOD(ROW()-ROW($F$2),COLUMNS(transit!$A$2:$Y$402)),1,1)</f>
        <v>8</v>
      </c>
      <c r="G5332">
        <f ca="1">OFFSET(drive!$A$2:$Y$402,TRUNC((ROW()-ROW($G$2))/COLUMNS(drive!$A$2:$Y$402)),MOD(ROW()-ROW($G$2),COLUMNS(drive!$A$2:$Y$402)),1,1)</f>
        <v>3</v>
      </c>
      <c r="H5332" s="5">
        <f ca="1">(VLOOKUP($B5332,weights!$A$2:$R$6,4))*VLOOKUP($B5332,weights!$A$2:$R$6,6)^C5332*(VLOOKUP($B5332,weights!$A$2:$R$6,15)*EXP(VLOOKUP($B5332,weights!$A$2:$R$6,11)*D5332)+VLOOKUP($B5332,weights!$A$2:$R$6,16)*EXP(VLOOKUP($B5332,weights!$A$2:$R$6,12)*E5332)+VLOOKUP($B5332,weights!$A$2:$R$6,17)*EXP(VLOOKUP($B5332,weights!$A$2:$R$6,13)*F5332)+VLOOKUP($B5332,weights!$A$2:$R$6,18)*EXP(VLOOKUP($B5332,weights!$A$2:$R$6,14)*G5332))</f>
        <v>13.664272435306193</v>
      </c>
    </row>
    <row r="5333" spans="1:8" ht="12.75" x14ac:dyDescent="0.2">
      <c r="A5333">
        <f t="shared" si="0"/>
        <v>214</v>
      </c>
      <c r="B5333" t="str">
        <f t="shared" ref="B5333:C5333" si="5307">B5308</f>
        <v>restaurant</v>
      </c>
      <c r="C5333">
        <f t="shared" si="5307"/>
        <v>6</v>
      </c>
      <c r="D5333">
        <f ca="1">OFFSET(walk!$A$2:$Y$402,TRUNC((ROW()-ROW($D$2))/COLUMNS(walk!$A$2:$Y$402)),MOD(ROW()-ROW($D$2),COLUMNS(walk!$A$2:$Y$402)),1,1)</f>
        <v>14</v>
      </c>
      <c r="E5333">
        <f ca="1">OFFSET(bike!$A$2:$Y$402,TRUNC((ROW()-ROW($E$2))/COLUMNS(bike!$A$2:$Y$402)),MOD(ROW()-ROW($E$2),COLUMNS(bike!$A$2:$Y$402)),1,1)</f>
        <v>5</v>
      </c>
      <c r="F5333">
        <f ca="1">OFFSET(transit!$A$2:$Y$402,TRUNC((ROW()-ROW($F$2))/COLUMNS(transit!$A$2:$Y$402)),MOD(ROW()-ROW($F$2),COLUMNS(transit!$A$2:$Y$402)),1,1)</f>
        <v>10</v>
      </c>
      <c r="G5333">
        <f ca="1">OFFSET(drive!$A$2:$Y$402,TRUNC((ROW()-ROW($G$2))/COLUMNS(drive!$A$2:$Y$402)),MOD(ROW()-ROW($G$2),COLUMNS(drive!$A$2:$Y$402)),1,1)</f>
        <v>3</v>
      </c>
      <c r="H5333" s="5">
        <f ca="1">(VLOOKUP($B5333,weights!$A$2:$R$6,4))*VLOOKUP($B5333,weights!$A$2:$R$6,6)^C5333*(VLOOKUP($B5333,weights!$A$2:$R$6,15)*EXP(VLOOKUP($B5333,weights!$A$2:$R$6,11)*D5333)+VLOOKUP($B5333,weights!$A$2:$R$6,16)*EXP(VLOOKUP($B5333,weights!$A$2:$R$6,12)*E5333)+VLOOKUP($B5333,weights!$A$2:$R$6,17)*EXP(VLOOKUP($B5333,weights!$A$2:$R$6,13)*F5333)+VLOOKUP($B5333,weights!$A$2:$R$6,18)*EXP(VLOOKUP($B5333,weights!$A$2:$R$6,14)*G5333))</f>
        <v>10.259063519804052</v>
      </c>
    </row>
    <row r="5334" spans="1:8" ht="12.75" x14ac:dyDescent="0.2">
      <c r="A5334">
        <f t="shared" si="0"/>
        <v>214</v>
      </c>
      <c r="B5334" t="str">
        <f t="shared" ref="B5334:C5334" si="5308">B5309</f>
        <v>restaurant</v>
      </c>
      <c r="C5334">
        <f t="shared" si="5308"/>
        <v>7</v>
      </c>
      <c r="D5334">
        <f ca="1">OFFSET(walk!$A$2:$Y$402,TRUNC((ROW()-ROW($D$2))/COLUMNS(walk!$A$2:$Y$402)),MOD(ROW()-ROW($D$2),COLUMNS(walk!$A$2:$Y$402)),1,1)</f>
        <v>15</v>
      </c>
      <c r="E5334">
        <f ca="1">OFFSET(bike!$A$2:$Y$402,TRUNC((ROW()-ROW($E$2))/COLUMNS(bike!$A$2:$Y$402)),MOD(ROW()-ROW($E$2),COLUMNS(bike!$A$2:$Y$402)),1,1)</f>
        <v>5</v>
      </c>
      <c r="F5334">
        <f ca="1">OFFSET(transit!$A$2:$Y$402,TRUNC((ROW()-ROW($F$2))/COLUMNS(transit!$A$2:$Y$402)),MOD(ROW()-ROW($F$2),COLUMNS(transit!$A$2:$Y$402)),1,1)</f>
        <v>10</v>
      </c>
      <c r="G5334">
        <f ca="1">OFFSET(drive!$A$2:$Y$402,TRUNC((ROW()-ROW($G$2))/COLUMNS(drive!$A$2:$Y$402)),MOD(ROW()-ROW($G$2),COLUMNS(drive!$A$2:$Y$402)),1,1)</f>
        <v>4</v>
      </c>
      <c r="H5334" s="5">
        <f ca="1">(VLOOKUP($B5334,weights!$A$2:$R$6,4))*VLOOKUP($B5334,weights!$A$2:$R$6,6)^C5334*(VLOOKUP($B5334,weights!$A$2:$R$6,15)*EXP(VLOOKUP($B5334,weights!$A$2:$R$6,11)*D5334)+VLOOKUP($B5334,weights!$A$2:$R$6,16)*EXP(VLOOKUP($B5334,weights!$A$2:$R$6,12)*E5334)+VLOOKUP($B5334,weights!$A$2:$R$6,17)*EXP(VLOOKUP($B5334,weights!$A$2:$R$6,13)*F5334)+VLOOKUP($B5334,weights!$A$2:$R$6,18)*EXP(VLOOKUP($B5334,weights!$A$2:$R$6,14)*G5334))</f>
        <v>8.4022110508417303</v>
      </c>
    </row>
    <row r="5335" spans="1:8" ht="12.75" x14ac:dyDescent="0.2">
      <c r="A5335">
        <f t="shared" si="0"/>
        <v>214</v>
      </c>
      <c r="B5335" t="str">
        <f t="shared" ref="B5335:C5335" si="5309">B5310</f>
        <v>restaurant</v>
      </c>
      <c r="C5335">
        <f t="shared" si="5309"/>
        <v>8</v>
      </c>
      <c r="D5335">
        <f ca="1">OFFSET(walk!$A$2:$Y$402,TRUNC((ROW()-ROW($D$2))/COLUMNS(walk!$A$2:$Y$402)),MOD(ROW()-ROW($D$2),COLUMNS(walk!$A$2:$Y$402)),1,1)</f>
        <v>16</v>
      </c>
      <c r="E5335">
        <f ca="1">OFFSET(bike!$A$2:$Y$402,TRUNC((ROW()-ROW($E$2))/COLUMNS(bike!$A$2:$Y$402)),MOD(ROW()-ROW($E$2),COLUMNS(bike!$A$2:$Y$402)),1,1)</f>
        <v>5</v>
      </c>
      <c r="F5335">
        <f ca="1">OFFSET(transit!$A$2:$Y$402,TRUNC((ROW()-ROW($F$2))/COLUMNS(transit!$A$2:$Y$402)),MOD(ROW()-ROW($F$2),COLUMNS(transit!$A$2:$Y$402)),1,1)</f>
        <v>10</v>
      </c>
      <c r="G5335">
        <f ca="1">OFFSET(drive!$A$2:$Y$402,TRUNC((ROW()-ROW($G$2))/COLUMNS(drive!$A$2:$Y$402)),MOD(ROW()-ROW($G$2),COLUMNS(drive!$A$2:$Y$402)),1,1)</f>
        <v>4</v>
      </c>
      <c r="H5335" s="5">
        <f ca="1">(VLOOKUP($B5335,weights!$A$2:$R$6,4))*VLOOKUP($B5335,weights!$A$2:$R$6,6)^C5335*(VLOOKUP($B5335,weights!$A$2:$R$6,15)*EXP(VLOOKUP($B5335,weights!$A$2:$R$6,11)*D5335)+VLOOKUP($B5335,weights!$A$2:$R$6,16)*EXP(VLOOKUP($B5335,weights!$A$2:$R$6,12)*E5335)+VLOOKUP($B5335,weights!$A$2:$R$6,17)*EXP(VLOOKUP($B5335,weights!$A$2:$R$6,13)*F5335)+VLOOKUP($B5335,weights!$A$2:$R$6,18)*EXP(VLOOKUP($B5335,weights!$A$2:$R$6,14)*G5335))</f>
        <v>7.473420308627766</v>
      </c>
    </row>
    <row r="5336" spans="1:8" ht="12.75" x14ac:dyDescent="0.2">
      <c r="A5336">
        <f t="shared" si="0"/>
        <v>214</v>
      </c>
      <c r="B5336" t="str">
        <f t="shared" ref="B5336:C5336" si="5310">B5311</f>
        <v>restaurant</v>
      </c>
      <c r="C5336">
        <f t="shared" si="5310"/>
        <v>9</v>
      </c>
      <c r="D5336">
        <f ca="1">OFFSET(walk!$A$2:$Y$402,TRUNC((ROW()-ROW($D$2))/COLUMNS(walk!$A$2:$Y$402)),MOD(ROW()-ROW($D$2),COLUMNS(walk!$A$2:$Y$402)),1,1)</f>
        <v>16</v>
      </c>
      <c r="E5336">
        <f ca="1">OFFSET(bike!$A$2:$Y$402,TRUNC((ROW()-ROW($E$2))/COLUMNS(bike!$A$2:$Y$402)),MOD(ROW()-ROW($E$2),COLUMNS(bike!$A$2:$Y$402)),1,1)</f>
        <v>100</v>
      </c>
      <c r="F5336">
        <f ca="1">OFFSET(transit!$A$2:$Y$402,TRUNC((ROW()-ROW($F$2))/COLUMNS(transit!$A$2:$Y$402)),MOD(ROW()-ROW($F$2),COLUMNS(transit!$A$2:$Y$402)),1,1)</f>
        <v>14</v>
      </c>
      <c r="G5336">
        <f ca="1">OFFSET(drive!$A$2:$Y$402,TRUNC((ROW()-ROW($G$2))/COLUMNS(drive!$A$2:$Y$402)),MOD(ROW()-ROW($G$2),COLUMNS(drive!$A$2:$Y$402)),1,1)</f>
        <v>7</v>
      </c>
      <c r="H5336" s="5">
        <f ca="1">(VLOOKUP($B5336,weights!$A$2:$R$6,4))*VLOOKUP($B5336,weights!$A$2:$R$6,6)^C5336*(VLOOKUP($B5336,weights!$A$2:$R$6,15)*EXP(VLOOKUP($B5336,weights!$A$2:$R$6,11)*D5336)+VLOOKUP($B5336,weights!$A$2:$R$6,16)*EXP(VLOOKUP($B5336,weights!$A$2:$R$6,12)*E5336)+VLOOKUP($B5336,weights!$A$2:$R$6,17)*EXP(VLOOKUP($B5336,weights!$A$2:$R$6,13)*F5336)+VLOOKUP($B5336,weights!$A$2:$R$6,18)*EXP(VLOOKUP($B5336,weights!$A$2:$R$6,14)*G5336))</f>
        <v>3.0136384732403561</v>
      </c>
    </row>
    <row r="5337" spans="1:8" ht="12.75" x14ac:dyDescent="0.2">
      <c r="A5337">
        <f t="shared" si="0"/>
        <v>214</v>
      </c>
      <c r="B5337" t="str">
        <f t="shared" ref="B5337:C5337" si="5311">B5312</f>
        <v>supermarket</v>
      </c>
      <c r="C5337">
        <f t="shared" si="5311"/>
        <v>0</v>
      </c>
      <c r="D5337">
        <f ca="1">OFFSET(walk!$A$2:$Y$402,TRUNC((ROW()-ROW($D$2))/COLUMNS(walk!$A$2:$Y$402)),MOD(ROW()-ROW($D$2),COLUMNS(walk!$A$2:$Y$402)),1,1)</f>
        <v>38</v>
      </c>
      <c r="E5337">
        <f ca="1">OFFSET(bike!$A$2:$Y$402,TRUNC((ROW()-ROW($E$2))/COLUMNS(bike!$A$2:$Y$402)),MOD(ROW()-ROW($E$2),COLUMNS(bike!$A$2:$Y$402)),1,1)</f>
        <v>14</v>
      </c>
      <c r="F5337">
        <f ca="1">OFFSET(transit!$A$2:$Y$402,TRUNC((ROW()-ROW($F$2))/COLUMNS(transit!$A$2:$Y$402)),MOD(ROW()-ROW($F$2),COLUMNS(transit!$A$2:$Y$402)),1,1)</f>
        <v>20</v>
      </c>
      <c r="G5337">
        <f ca="1">OFFSET(drive!$A$2:$Y$402,TRUNC((ROW()-ROW($G$2))/COLUMNS(drive!$A$2:$Y$402)),MOD(ROW()-ROW($G$2),COLUMNS(drive!$A$2:$Y$402)),1,1)</f>
        <v>8</v>
      </c>
      <c r="H5337" s="5">
        <f ca="1">(VLOOKUP($B5337,weights!$A$2:$R$6,4))*VLOOKUP($B5337,weights!$A$2:$R$6,6)^C5337*(VLOOKUP($B5337,weights!$A$2:$R$6,15)*EXP(VLOOKUP($B5337,weights!$A$2:$R$6,11)*D5337)+VLOOKUP($B5337,weights!$A$2:$R$6,16)*EXP(VLOOKUP($B5337,weights!$A$2:$R$6,12)*E5337)+VLOOKUP($B5337,weights!$A$2:$R$6,17)*EXP(VLOOKUP($B5337,weights!$A$2:$R$6,13)*F5337)+VLOOKUP($B5337,weights!$A$2:$R$6,18)*EXP(VLOOKUP($B5337,weights!$A$2:$R$6,14)*G5337))</f>
        <v>3.6086530280701088</v>
      </c>
    </row>
    <row r="5338" spans="1:8" ht="12.75" x14ac:dyDescent="0.2">
      <c r="A5338">
        <f t="shared" si="0"/>
        <v>214</v>
      </c>
      <c r="B5338" t="str">
        <f t="shared" ref="B5338:C5338" si="5312">B5313</f>
        <v>supermarket</v>
      </c>
      <c r="C5338">
        <f t="shared" si="5312"/>
        <v>1</v>
      </c>
      <c r="D5338">
        <f ca="1">OFFSET(walk!$A$2:$Y$402,TRUNC((ROW()-ROW($D$2))/COLUMNS(walk!$A$2:$Y$402)),MOD(ROW()-ROW($D$2),COLUMNS(walk!$A$2:$Y$402)),1,1)</f>
        <v>47</v>
      </c>
      <c r="E5338">
        <f ca="1">OFFSET(bike!$A$2:$Y$402,TRUNC((ROW()-ROW($E$2))/COLUMNS(bike!$A$2:$Y$402)),MOD(ROW()-ROW($E$2),COLUMNS(bike!$A$2:$Y$402)),1,1)</f>
        <v>15</v>
      </c>
      <c r="F5338">
        <f ca="1">OFFSET(transit!$A$2:$Y$402,TRUNC((ROW()-ROW($F$2))/COLUMNS(transit!$A$2:$Y$402)),MOD(ROW()-ROW($F$2),COLUMNS(transit!$A$2:$Y$402)),1,1)</f>
        <v>24</v>
      </c>
      <c r="G5338">
        <f ca="1">OFFSET(drive!$A$2:$Y$402,TRUNC((ROW()-ROW($G$2))/COLUMNS(drive!$A$2:$Y$402)),MOD(ROW()-ROW($G$2),COLUMNS(drive!$A$2:$Y$402)),1,1)</f>
        <v>9</v>
      </c>
      <c r="H5338" s="5">
        <f ca="1">(VLOOKUP($B5338,weights!$A$2:$R$6,4))*VLOOKUP($B5338,weights!$A$2:$R$6,6)^C5338*(VLOOKUP($B5338,weights!$A$2:$R$6,15)*EXP(VLOOKUP($B5338,weights!$A$2:$R$6,11)*D5338)+VLOOKUP($B5338,weights!$A$2:$R$6,16)*EXP(VLOOKUP($B5338,weights!$A$2:$R$6,12)*E5338)+VLOOKUP($B5338,weights!$A$2:$R$6,17)*EXP(VLOOKUP($B5338,weights!$A$2:$R$6,13)*F5338)+VLOOKUP($B5338,weights!$A$2:$R$6,18)*EXP(VLOOKUP($B5338,weights!$A$2:$R$6,14)*G5338))</f>
        <v>1.6662509722599095</v>
      </c>
    </row>
    <row r="5339" spans="1:8" ht="12.75" x14ac:dyDescent="0.2">
      <c r="A5339">
        <f t="shared" si="0"/>
        <v>214</v>
      </c>
      <c r="B5339" t="str">
        <f t="shared" ref="B5339:C5339" si="5313">B5314</f>
        <v>supermarket</v>
      </c>
      <c r="C5339">
        <f t="shared" si="5313"/>
        <v>2</v>
      </c>
      <c r="D5339">
        <f ca="1">OFFSET(walk!$A$2:$Y$402,TRUNC((ROW()-ROW($D$2))/COLUMNS(walk!$A$2:$Y$402)),MOD(ROW()-ROW($D$2),COLUMNS(walk!$A$2:$Y$402)),1,1)</f>
        <v>52</v>
      </c>
      <c r="E5339">
        <f ca="1">OFFSET(bike!$A$2:$Y$402,TRUNC((ROW()-ROW($E$2))/COLUMNS(bike!$A$2:$Y$402)),MOD(ROW()-ROW($E$2),COLUMNS(bike!$A$2:$Y$402)),1,1)</f>
        <v>16</v>
      </c>
      <c r="F5339">
        <f ca="1">OFFSET(transit!$A$2:$Y$402,TRUNC((ROW()-ROW($F$2))/COLUMNS(transit!$A$2:$Y$402)),MOD(ROW()-ROW($F$2),COLUMNS(transit!$A$2:$Y$402)),1,1)</f>
        <v>31</v>
      </c>
      <c r="G5339">
        <f ca="1">OFFSET(drive!$A$2:$Y$402,TRUNC((ROW()-ROW($G$2))/COLUMNS(drive!$A$2:$Y$402)),MOD(ROW()-ROW($G$2),COLUMNS(drive!$A$2:$Y$402)),1,1)</f>
        <v>12</v>
      </c>
      <c r="H5339" s="5">
        <f ca="1">(VLOOKUP($B5339,weights!$A$2:$R$6,4))*VLOOKUP($B5339,weights!$A$2:$R$6,6)^C5339*(VLOOKUP($B5339,weights!$A$2:$R$6,15)*EXP(VLOOKUP($B5339,weights!$A$2:$R$6,11)*D5339)+VLOOKUP($B5339,weights!$A$2:$R$6,16)*EXP(VLOOKUP($B5339,weights!$A$2:$R$6,12)*E5339)+VLOOKUP($B5339,weights!$A$2:$R$6,17)*EXP(VLOOKUP($B5339,weights!$A$2:$R$6,13)*F5339)+VLOOKUP($B5339,weights!$A$2:$R$6,18)*EXP(VLOOKUP($B5339,weights!$A$2:$R$6,14)*G5339))</f>
        <v>0.52146422139104653</v>
      </c>
    </row>
    <row r="5340" spans="1:8" ht="12.75" x14ac:dyDescent="0.2">
      <c r="A5340">
        <f t="shared" si="0"/>
        <v>214</v>
      </c>
      <c r="B5340" t="str">
        <f t="shared" ref="B5340:C5340" si="5314">B5315</f>
        <v>supermarket</v>
      </c>
      <c r="C5340">
        <f t="shared" si="5314"/>
        <v>3</v>
      </c>
      <c r="D5340">
        <f ca="1">OFFSET(walk!$A$2:$Y$402,TRUNC((ROW()-ROW($D$2))/COLUMNS(walk!$A$2:$Y$402)),MOD(ROW()-ROW($D$2),COLUMNS(walk!$A$2:$Y$402)),1,1)</f>
        <v>59</v>
      </c>
      <c r="E5340">
        <f ca="1">OFFSET(bike!$A$2:$Y$402,TRUNC((ROW()-ROW($E$2))/COLUMNS(bike!$A$2:$Y$402)),MOD(ROW()-ROW($E$2),COLUMNS(bike!$A$2:$Y$402)),1,1)</f>
        <v>19</v>
      </c>
      <c r="F5340">
        <f ca="1">OFFSET(transit!$A$2:$Y$402,TRUNC((ROW()-ROW($F$2))/COLUMNS(transit!$A$2:$Y$402)),MOD(ROW()-ROW($F$2),COLUMNS(transit!$A$2:$Y$402)),1,1)</f>
        <v>38</v>
      </c>
      <c r="G5340">
        <f ca="1">OFFSET(drive!$A$2:$Y$402,TRUNC((ROW()-ROW($G$2))/COLUMNS(drive!$A$2:$Y$402)),MOD(ROW()-ROW($G$2),COLUMNS(drive!$A$2:$Y$402)),1,1)</f>
        <v>13</v>
      </c>
      <c r="H5340" s="5">
        <f ca="1">(VLOOKUP($B5340,weights!$A$2:$R$6,4))*VLOOKUP($B5340,weights!$A$2:$R$6,6)^C5340*(VLOOKUP($B5340,weights!$A$2:$R$6,15)*EXP(VLOOKUP($B5340,weights!$A$2:$R$6,11)*D5340)+VLOOKUP($B5340,weights!$A$2:$R$6,16)*EXP(VLOOKUP($B5340,weights!$A$2:$R$6,12)*E5340)+VLOOKUP($B5340,weights!$A$2:$R$6,17)*EXP(VLOOKUP($B5340,weights!$A$2:$R$6,13)*F5340)+VLOOKUP($B5340,weights!$A$2:$R$6,18)*EXP(VLOOKUP($B5340,weights!$A$2:$R$6,14)*G5340))</f>
        <v>0.2365009245939684</v>
      </c>
    </row>
    <row r="5341" spans="1:8" ht="12.75" x14ac:dyDescent="0.2">
      <c r="A5341">
        <f t="shared" si="0"/>
        <v>214</v>
      </c>
      <c r="B5341" t="str">
        <f t="shared" ref="B5341:C5341" si="5315">B5316</f>
        <v>supermarket</v>
      </c>
      <c r="C5341">
        <f t="shared" si="5315"/>
        <v>4</v>
      </c>
      <c r="D5341">
        <f ca="1">OFFSET(walk!$A$2:$Y$402,TRUNC((ROW()-ROW($D$2))/COLUMNS(walk!$A$2:$Y$402)),MOD(ROW()-ROW($D$2),COLUMNS(walk!$A$2:$Y$402)),1,1)</f>
        <v>75</v>
      </c>
      <c r="E5341">
        <f ca="1">OFFSET(bike!$A$2:$Y$402,TRUNC((ROW()-ROW($E$2))/COLUMNS(bike!$A$2:$Y$402)),MOD(ROW()-ROW($E$2),COLUMNS(bike!$A$2:$Y$402)),1,1)</f>
        <v>24</v>
      </c>
      <c r="F5341">
        <f ca="1">OFFSET(transit!$A$2:$Y$402,TRUNC((ROW()-ROW($F$2))/COLUMNS(transit!$A$2:$Y$402)),MOD(ROW()-ROW($F$2),COLUMNS(transit!$A$2:$Y$402)),1,1)</f>
        <v>38</v>
      </c>
      <c r="G5341">
        <f ca="1">OFFSET(drive!$A$2:$Y$402,TRUNC((ROW()-ROW($G$2))/COLUMNS(drive!$A$2:$Y$402)),MOD(ROW()-ROW($G$2),COLUMNS(drive!$A$2:$Y$402)),1,1)</f>
        <v>14</v>
      </c>
      <c r="H5341" s="5">
        <f ca="1">(VLOOKUP($B5341,weights!$A$2:$R$6,4))*VLOOKUP($B5341,weights!$A$2:$R$6,6)^C5341*(VLOOKUP($B5341,weights!$A$2:$R$6,15)*EXP(VLOOKUP($B5341,weights!$A$2:$R$6,11)*D5341)+VLOOKUP($B5341,weights!$A$2:$R$6,16)*EXP(VLOOKUP($B5341,weights!$A$2:$R$6,12)*E5341)+VLOOKUP($B5341,weights!$A$2:$R$6,17)*EXP(VLOOKUP($B5341,weights!$A$2:$R$6,13)*F5341)+VLOOKUP($B5341,weights!$A$2:$R$6,18)*EXP(VLOOKUP($B5341,weights!$A$2:$R$6,14)*G5341))</f>
        <v>0.11042900102304665</v>
      </c>
    </row>
    <row r="5342" spans="1:8" ht="12.75" x14ac:dyDescent="0.2">
      <c r="A5342">
        <f t="shared" si="0"/>
        <v>214</v>
      </c>
      <c r="B5342" t="str">
        <f t="shared" ref="B5342:C5342" si="5316">B5317</f>
        <v>store</v>
      </c>
      <c r="C5342">
        <f t="shared" si="5316"/>
        <v>0</v>
      </c>
      <c r="D5342">
        <f ca="1">OFFSET(walk!$A$2:$Y$402,TRUNC((ROW()-ROW($D$2))/COLUMNS(walk!$A$2:$Y$402)),MOD(ROW()-ROW($D$2),COLUMNS(walk!$A$2:$Y$402)),1,1)</f>
        <v>4</v>
      </c>
      <c r="E5342">
        <f ca="1">OFFSET(bike!$A$2:$Y$402,TRUNC((ROW()-ROW($E$2))/COLUMNS(bike!$A$2:$Y$402)),MOD(ROW()-ROW($E$2),COLUMNS(bike!$A$2:$Y$402)),1,1)</f>
        <v>1</v>
      </c>
      <c r="F5342">
        <f ca="1">OFFSET(transit!$A$2:$Y$402,TRUNC((ROW()-ROW($F$2))/COLUMNS(transit!$A$2:$Y$402)),MOD(ROW()-ROW($F$2),COLUMNS(transit!$A$2:$Y$402)),1,1)</f>
        <v>4</v>
      </c>
      <c r="G5342">
        <f ca="1">OFFSET(drive!$A$2:$Y$402,TRUNC((ROW()-ROW($G$2))/COLUMNS(drive!$A$2:$Y$402)),MOD(ROW()-ROW($G$2),COLUMNS(drive!$A$2:$Y$402)),1,1)</f>
        <v>1</v>
      </c>
      <c r="H5342" s="5">
        <f ca="1">(VLOOKUP($B5342,weights!$A$2:$R$6,4))*VLOOKUP($B5342,weights!$A$2:$R$6,6)^C5342*(VLOOKUP($B5342,weights!$A$2:$R$6,15)*EXP(VLOOKUP($B5342,weights!$A$2:$R$6,11)*D5342)+VLOOKUP($B5342,weights!$A$2:$R$6,16)*EXP(VLOOKUP($B5342,weights!$A$2:$R$6,12)*E5342)+VLOOKUP($B5342,weights!$A$2:$R$6,17)*EXP(VLOOKUP($B5342,weights!$A$2:$R$6,13)*F5342)+VLOOKUP($B5342,weights!$A$2:$R$6,18)*EXP(VLOOKUP($B5342,weights!$A$2:$R$6,14)*G5342))</f>
        <v>22.338230552247637</v>
      </c>
    </row>
    <row r="5343" spans="1:8" ht="12.75" x14ac:dyDescent="0.2">
      <c r="A5343">
        <f t="shared" si="0"/>
        <v>214</v>
      </c>
      <c r="B5343" t="str">
        <f t="shared" ref="B5343:C5343" si="5317">B5318</f>
        <v>store</v>
      </c>
      <c r="C5343">
        <f t="shared" si="5317"/>
        <v>1</v>
      </c>
      <c r="D5343">
        <f ca="1">OFFSET(walk!$A$2:$Y$402,TRUNC((ROW()-ROW($D$2))/COLUMNS(walk!$A$2:$Y$402)),MOD(ROW()-ROW($D$2),COLUMNS(walk!$A$2:$Y$402)),1,1)</f>
        <v>5</v>
      </c>
      <c r="E5343">
        <f ca="1">OFFSET(bike!$A$2:$Y$402,TRUNC((ROW()-ROW($E$2))/COLUMNS(bike!$A$2:$Y$402)),MOD(ROW()-ROW($E$2),COLUMNS(bike!$A$2:$Y$402)),1,1)</f>
        <v>1</v>
      </c>
      <c r="F5343">
        <f ca="1">OFFSET(transit!$A$2:$Y$402,TRUNC((ROW()-ROW($F$2))/COLUMNS(transit!$A$2:$Y$402)),MOD(ROW()-ROW($F$2),COLUMNS(transit!$A$2:$Y$402)),1,1)</f>
        <v>5</v>
      </c>
      <c r="G5343">
        <f ca="1">OFFSET(drive!$A$2:$Y$402,TRUNC((ROW()-ROW($G$2))/COLUMNS(drive!$A$2:$Y$402)),MOD(ROW()-ROW($G$2),COLUMNS(drive!$A$2:$Y$402)),1,1)</f>
        <v>1</v>
      </c>
      <c r="H5343" s="5">
        <f ca="1">(VLOOKUP($B5343,weights!$A$2:$R$6,4))*VLOOKUP($B5343,weights!$A$2:$R$6,6)^C5343*(VLOOKUP($B5343,weights!$A$2:$R$6,15)*EXP(VLOOKUP($B5343,weights!$A$2:$R$6,11)*D5343)+VLOOKUP($B5343,weights!$A$2:$R$6,16)*EXP(VLOOKUP($B5343,weights!$A$2:$R$6,12)*E5343)+VLOOKUP($B5343,weights!$A$2:$R$6,17)*EXP(VLOOKUP($B5343,weights!$A$2:$R$6,13)*F5343)+VLOOKUP($B5343,weights!$A$2:$R$6,18)*EXP(VLOOKUP($B5343,weights!$A$2:$R$6,14)*G5343))</f>
        <v>13.897434437427027</v>
      </c>
    </row>
    <row r="5344" spans="1:8" ht="12.75" x14ac:dyDescent="0.2">
      <c r="A5344">
        <f t="shared" si="0"/>
        <v>214</v>
      </c>
      <c r="B5344" t="str">
        <f t="shared" ref="B5344:C5344" si="5318">B5319</f>
        <v>store</v>
      </c>
      <c r="C5344">
        <f t="shared" si="5318"/>
        <v>2</v>
      </c>
      <c r="D5344">
        <f ca="1">OFFSET(walk!$A$2:$Y$402,TRUNC((ROW()-ROW($D$2))/COLUMNS(walk!$A$2:$Y$402)),MOD(ROW()-ROW($D$2),COLUMNS(walk!$A$2:$Y$402)),1,1)</f>
        <v>13</v>
      </c>
      <c r="E5344">
        <f ca="1">OFFSET(bike!$A$2:$Y$402,TRUNC((ROW()-ROW($E$2))/COLUMNS(bike!$A$2:$Y$402)),MOD(ROW()-ROW($E$2),COLUMNS(bike!$A$2:$Y$402)),1,1)</f>
        <v>4</v>
      </c>
      <c r="F5344">
        <f ca="1">OFFSET(transit!$A$2:$Y$402,TRUNC((ROW()-ROW($F$2))/COLUMNS(transit!$A$2:$Y$402)),MOD(ROW()-ROW($F$2),COLUMNS(transit!$A$2:$Y$402)),1,1)</f>
        <v>8</v>
      </c>
      <c r="G5344">
        <f ca="1">OFFSET(drive!$A$2:$Y$402,TRUNC((ROW()-ROW($G$2))/COLUMNS(drive!$A$2:$Y$402)),MOD(ROW()-ROW($G$2),COLUMNS(drive!$A$2:$Y$402)),1,1)</f>
        <v>3</v>
      </c>
      <c r="H5344" s="5">
        <f ca="1">(VLOOKUP($B5344,weights!$A$2:$R$6,4))*VLOOKUP($B5344,weights!$A$2:$R$6,6)^C5344*(VLOOKUP($B5344,weights!$A$2:$R$6,15)*EXP(VLOOKUP($B5344,weights!$A$2:$R$6,11)*D5344)+VLOOKUP($B5344,weights!$A$2:$R$6,16)*EXP(VLOOKUP($B5344,weights!$A$2:$R$6,12)*E5344)+VLOOKUP($B5344,weights!$A$2:$R$6,17)*EXP(VLOOKUP($B5344,weights!$A$2:$R$6,13)*F5344)+VLOOKUP($B5344,weights!$A$2:$R$6,18)*EXP(VLOOKUP($B5344,weights!$A$2:$R$6,14)*G5344))</f>
        <v>3.5323826908799711</v>
      </c>
    </row>
    <row r="5345" spans="1:8" ht="12.75" x14ac:dyDescent="0.2">
      <c r="A5345">
        <f t="shared" si="0"/>
        <v>214</v>
      </c>
      <c r="B5345" t="str">
        <f t="shared" ref="B5345:C5345" si="5319">B5320</f>
        <v>store</v>
      </c>
      <c r="C5345">
        <f t="shared" si="5319"/>
        <v>3</v>
      </c>
      <c r="D5345">
        <f ca="1">OFFSET(walk!$A$2:$Y$402,TRUNC((ROW()-ROW($D$2))/COLUMNS(walk!$A$2:$Y$402)),MOD(ROW()-ROW($D$2),COLUMNS(walk!$A$2:$Y$402)),1,1)</f>
        <v>15</v>
      </c>
      <c r="E5345">
        <f ca="1">OFFSET(bike!$A$2:$Y$402,TRUNC((ROW()-ROW($E$2))/COLUMNS(bike!$A$2:$Y$402)),MOD(ROW()-ROW($E$2),COLUMNS(bike!$A$2:$Y$402)),1,1)</f>
        <v>4</v>
      </c>
      <c r="F5345">
        <f ca="1">OFFSET(transit!$A$2:$Y$402,TRUNC((ROW()-ROW($F$2))/COLUMNS(transit!$A$2:$Y$402)),MOD(ROW()-ROW($F$2),COLUMNS(transit!$A$2:$Y$402)),1,1)</f>
        <v>9</v>
      </c>
      <c r="G5345">
        <f ca="1">OFFSET(drive!$A$2:$Y$402,TRUNC((ROW()-ROW($G$2))/COLUMNS(drive!$A$2:$Y$402)),MOD(ROW()-ROW($G$2),COLUMNS(drive!$A$2:$Y$402)),1,1)</f>
        <v>3</v>
      </c>
      <c r="H5345" s="5">
        <f ca="1">(VLOOKUP($B5345,weights!$A$2:$R$6,4))*VLOOKUP($B5345,weights!$A$2:$R$6,6)^C5345*(VLOOKUP($B5345,weights!$A$2:$R$6,15)*EXP(VLOOKUP($B5345,weights!$A$2:$R$6,11)*D5345)+VLOOKUP($B5345,weights!$A$2:$R$6,16)*EXP(VLOOKUP($B5345,weights!$A$2:$R$6,12)*E5345)+VLOOKUP($B5345,weights!$A$2:$R$6,17)*EXP(VLOOKUP($B5345,weights!$A$2:$R$6,13)*F5345)+VLOOKUP($B5345,weights!$A$2:$R$6,18)*EXP(VLOOKUP($B5345,weights!$A$2:$R$6,14)*G5345))</f>
        <v>2.3005912261170947</v>
      </c>
    </row>
    <row r="5346" spans="1:8" ht="12.75" x14ac:dyDescent="0.2">
      <c r="A5346">
        <f t="shared" si="0"/>
        <v>214</v>
      </c>
      <c r="B5346" t="str">
        <f t="shared" ref="B5346:C5346" si="5320">B5321</f>
        <v>store</v>
      </c>
      <c r="C5346">
        <f t="shared" si="5320"/>
        <v>4</v>
      </c>
      <c r="D5346">
        <f ca="1">OFFSET(walk!$A$2:$Y$402,TRUNC((ROW()-ROW($D$2))/COLUMNS(walk!$A$2:$Y$402)),MOD(ROW()-ROW($D$2),COLUMNS(walk!$A$2:$Y$402)),1,1)</f>
        <v>15</v>
      </c>
      <c r="E5346">
        <f ca="1">OFFSET(bike!$A$2:$Y$402,TRUNC((ROW()-ROW($E$2))/COLUMNS(bike!$A$2:$Y$402)),MOD(ROW()-ROW($E$2),COLUMNS(bike!$A$2:$Y$402)),1,1)</f>
        <v>5</v>
      </c>
      <c r="F5346">
        <f ca="1">OFFSET(transit!$A$2:$Y$402,TRUNC((ROW()-ROW($F$2))/COLUMNS(transit!$A$2:$Y$402)),MOD(ROW()-ROW($F$2),COLUMNS(transit!$A$2:$Y$402)),1,1)</f>
        <v>13</v>
      </c>
      <c r="G5346">
        <f ca="1">OFFSET(drive!$A$2:$Y$402,TRUNC((ROW()-ROW($G$2))/COLUMNS(drive!$A$2:$Y$402)),MOD(ROW()-ROW($G$2),COLUMNS(drive!$A$2:$Y$402)),1,1)</f>
        <v>3</v>
      </c>
      <c r="H5346" s="5">
        <f ca="1">(VLOOKUP($B5346,weights!$A$2:$R$6,4))*VLOOKUP($B5346,weights!$A$2:$R$6,6)^C5346*(VLOOKUP($B5346,weights!$A$2:$R$6,15)*EXP(VLOOKUP($B5346,weights!$A$2:$R$6,11)*D5346)+VLOOKUP($B5346,weights!$A$2:$R$6,16)*EXP(VLOOKUP($B5346,weights!$A$2:$R$6,12)*E5346)+VLOOKUP($B5346,weights!$A$2:$R$6,17)*EXP(VLOOKUP($B5346,weights!$A$2:$R$6,13)*F5346)+VLOOKUP($B5346,weights!$A$2:$R$6,18)*EXP(VLOOKUP($B5346,weights!$A$2:$R$6,14)*G5346))</f>
        <v>1.2735667136494395</v>
      </c>
    </row>
    <row r="5347" spans="1:8" ht="12.75" x14ac:dyDescent="0.2">
      <c r="A5347">
        <f t="shared" si="0"/>
        <v>214</v>
      </c>
      <c r="B5347" t="str">
        <f t="shared" ref="B5347:C5347" si="5321">B5322</f>
        <v>pharmacy</v>
      </c>
      <c r="C5347">
        <f t="shared" si="5321"/>
        <v>0</v>
      </c>
      <c r="D5347">
        <f ca="1">OFFSET(walk!$A$2:$Y$402,TRUNC((ROW()-ROW($D$2))/COLUMNS(walk!$A$2:$Y$402)),MOD(ROW()-ROW($D$2),COLUMNS(walk!$A$2:$Y$402)),1,1)</f>
        <v>9</v>
      </c>
      <c r="E5347">
        <f ca="1">OFFSET(bike!$A$2:$Y$402,TRUNC((ROW()-ROW($E$2))/COLUMNS(bike!$A$2:$Y$402)),MOD(ROW()-ROW($E$2),COLUMNS(bike!$A$2:$Y$402)),1,1)</f>
        <v>3</v>
      </c>
      <c r="F5347">
        <f ca="1">OFFSET(transit!$A$2:$Y$402,TRUNC((ROW()-ROW($F$2))/COLUMNS(transit!$A$2:$Y$402)),MOD(ROW()-ROW($F$2),COLUMNS(transit!$A$2:$Y$402)),1,1)</f>
        <v>9</v>
      </c>
      <c r="G5347">
        <f ca="1">OFFSET(drive!$A$2:$Y$402,TRUNC((ROW()-ROW($G$2))/COLUMNS(drive!$A$2:$Y$402)),MOD(ROW()-ROW($G$2),COLUMNS(drive!$A$2:$Y$402)),1,1)</f>
        <v>1</v>
      </c>
      <c r="H5347" s="5">
        <f ca="1">(VLOOKUP($B5347,weights!$A$2:$R$6,4))*VLOOKUP($B5347,weights!$A$2:$R$6,6)^C5347*(VLOOKUP($B5347,weights!$A$2:$R$6,15)*EXP(VLOOKUP($B5347,weights!$A$2:$R$6,11)*D5347)+VLOOKUP($B5347,weights!$A$2:$R$6,16)*EXP(VLOOKUP($B5347,weights!$A$2:$R$6,12)*E5347)+VLOOKUP($B5347,weights!$A$2:$R$6,17)*EXP(VLOOKUP($B5347,weights!$A$2:$R$6,13)*F5347)+VLOOKUP($B5347,weights!$A$2:$R$6,18)*EXP(VLOOKUP($B5347,weights!$A$2:$R$6,14)*G5347))</f>
        <v>8.1138276852140194</v>
      </c>
    </row>
    <row r="5348" spans="1:8" ht="12.75" x14ac:dyDescent="0.2">
      <c r="A5348">
        <f t="shared" si="0"/>
        <v>214</v>
      </c>
      <c r="B5348" t="str">
        <f t="shared" ref="B5348:C5348" si="5322">B5323</f>
        <v>pharmacy</v>
      </c>
      <c r="C5348">
        <f t="shared" si="5322"/>
        <v>1</v>
      </c>
      <c r="D5348">
        <f ca="1">OFFSET(walk!$A$2:$Y$402,TRUNC((ROW()-ROW($D$2))/COLUMNS(walk!$A$2:$Y$402)),MOD(ROW()-ROW($D$2),COLUMNS(walk!$A$2:$Y$402)),1,1)</f>
        <v>11</v>
      </c>
      <c r="E5348">
        <f ca="1">OFFSET(bike!$A$2:$Y$402,TRUNC((ROW()-ROW($E$2))/COLUMNS(bike!$A$2:$Y$402)),MOD(ROW()-ROW($E$2),COLUMNS(bike!$A$2:$Y$402)),1,1)</f>
        <v>5</v>
      </c>
      <c r="F5348">
        <f ca="1">OFFSET(transit!$A$2:$Y$402,TRUNC((ROW()-ROW($F$2))/COLUMNS(transit!$A$2:$Y$402)),MOD(ROW()-ROW($F$2),COLUMNS(transit!$A$2:$Y$402)),1,1)</f>
        <v>11</v>
      </c>
      <c r="G5348">
        <f ca="1">OFFSET(drive!$A$2:$Y$402,TRUNC((ROW()-ROW($G$2))/COLUMNS(drive!$A$2:$Y$402)),MOD(ROW()-ROW($G$2),COLUMNS(drive!$A$2:$Y$402)),1,1)</f>
        <v>3</v>
      </c>
      <c r="H5348" s="5">
        <f ca="1">(VLOOKUP($B5348,weights!$A$2:$R$6,4))*VLOOKUP($B5348,weights!$A$2:$R$6,6)^C5348*(VLOOKUP($B5348,weights!$A$2:$R$6,15)*EXP(VLOOKUP($B5348,weights!$A$2:$R$6,11)*D5348)+VLOOKUP($B5348,weights!$A$2:$R$6,16)*EXP(VLOOKUP($B5348,weights!$A$2:$R$6,12)*E5348)+VLOOKUP($B5348,weights!$A$2:$R$6,17)*EXP(VLOOKUP($B5348,weights!$A$2:$R$6,13)*F5348)+VLOOKUP($B5348,weights!$A$2:$R$6,18)*EXP(VLOOKUP($B5348,weights!$A$2:$R$6,14)*G5348))</f>
        <v>2.4058902686269774</v>
      </c>
    </row>
    <row r="5349" spans="1:8" ht="12.75" x14ac:dyDescent="0.2">
      <c r="A5349">
        <f t="shared" si="0"/>
        <v>214</v>
      </c>
      <c r="B5349" t="str">
        <f t="shared" ref="B5349:C5349" si="5323">B5324</f>
        <v>pharmacy</v>
      </c>
      <c r="C5349">
        <f t="shared" si="5323"/>
        <v>2</v>
      </c>
      <c r="D5349">
        <f ca="1">OFFSET(walk!$A$2:$Y$402,TRUNC((ROW()-ROW($D$2))/COLUMNS(walk!$A$2:$Y$402)),MOD(ROW()-ROW($D$2),COLUMNS(walk!$A$2:$Y$402)),1,1)</f>
        <v>11</v>
      </c>
      <c r="E5349">
        <f ca="1">OFFSET(bike!$A$2:$Y$402,TRUNC((ROW()-ROW($E$2))/COLUMNS(bike!$A$2:$Y$402)),MOD(ROW()-ROW($E$2),COLUMNS(bike!$A$2:$Y$402)),1,1)</f>
        <v>5</v>
      </c>
      <c r="F5349">
        <f ca="1">OFFSET(transit!$A$2:$Y$402,TRUNC((ROW()-ROW($F$2))/COLUMNS(transit!$A$2:$Y$402)),MOD(ROW()-ROW($F$2),COLUMNS(transit!$A$2:$Y$402)),1,1)</f>
        <v>11</v>
      </c>
      <c r="G5349">
        <f ca="1">OFFSET(drive!$A$2:$Y$402,TRUNC((ROW()-ROW($G$2))/COLUMNS(drive!$A$2:$Y$402)),MOD(ROW()-ROW($G$2),COLUMNS(drive!$A$2:$Y$402)),1,1)</f>
        <v>3</v>
      </c>
      <c r="H5349" s="5">
        <f ca="1">(VLOOKUP($B5349,weights!$A$2:$R$6,4))*VLOOKUP($B5349,weights!$A$2:$R$6,6)^C5349*(VLOOKUP($B5349,weights!$A$2:$R$6,15)*EXP(VLOOKUP($B5349,weights!$A$2:$R$6,11)*D5349)+VLOOKUP($B5349,weights!$A$2:$R$6,16)*EXP(VLOOKUP($B5349,weights!$A$2:$R$6,12)*E5349)+VLOOKUP($B5349,weights!$A$2:$R$6,17)*EXP(VLOOKUP($B5349,weights!$A$2:$R$6,13)*F5349)+VLOOKUP($B5349,weights!$A$2:$R$6,18)*EXP(VLOOKUP($B5349,weights!$A$2:$R$6,14)*G5349))</f>
        <v>1.1583916108203967</v>
      </c>
    </row>
    <row r="5350" spans="1:8" ht="12.75" x14ac:dyDescent="0.2">
      <c r="A5350">
        <f t="shared" si="0"/>
        <v>214</v>
      </c>
      <c r="B5350" t="str">
        <f t="shared" ref="B5350:C5350" si="5324">B5325</f>
        <v>bank</v>
      </c>
      <c r="C5350">
        <f t="shared" si="5324"/>
        <v>0</v>
      </c>
      <c r="D5350">
        <f ca="1">OFFSET(walk!$A$2:$Y$402,TRUNC((ROW()-ROW($D$2))/COLUMNS(walk!$A$2:$Y$402)),MOD(ROW()-ROW($D$2),COLUMNS(walk!$A$2:$Y$402)),1,1)</f>
        <v>21</v>
      </c>
      <c r="E5350">
        <f ca="1">OFFSET(bike!$A$2:$Y$402,TRUNC((ROW()-ROW($E$2))/COLUMNS(bike!$A$2:$Y$402)),MOD(ROW()-ROW($E$2),COLUMNS(bike!$A$2:$Y$402)),1,1)</f>
        <v>7</v>
      </c>
      <c r="F5350">
        <f ca="1">OFFSET(transit!$A$2:$Y$402,TRUNC((ROW()-ROW($F$2))/COLUMNS(transit!$A$2:$Y$402)),MOD(ROW()-ROW($F$2),COLUMNS(transit!$A$2:$Y$402)),1,1)</f>
        <v>21</v>
      </c>
      <c r="G5350">
        <f ca="1">OFFSET(drive!$A$2:$Y$402,TRUNC((ROW()-ROW($G$2))/COLUMNS(drive!$A$2:$Y$402)),MOD(ROW()-ROW($G$2),COLUMNS(drive!$A$2:$Y$402)),1,1)</f>
        <v>6</v>
      </c>
      <c r="H5350" s="5">
        <f ca="1">(VLOOKUP($B5350,weights!$A$2:$R$6,4))*VLOOKUP($B5350,weights!$A$2:$R$6,6)^C5350*(VLOOKUP($B5350,weights!$A$2:$R$6,15)*EXP(VLOOKUP($B5350,weights!$A$2:$R$6,11)*D5350)+VLOOKUP($B5350,weights!$A$2:$R$6,16)*EXP(VLOOKUP($B5350,weights!$A$2:$R$6,12)*E5350)+VLOOKUP($B5350,weights!$A$2:$R$6,17)*EXP(VLOOKUP($B5350,weights!$A$2:$R$6,13)*F5350)+VLOOKUP($B5350,weights!$A$2:$R$6,18)*EXP(VLOOKUP($B5350,weights!$A$2:$R$6,14)*G5350))</f>
        <v>2.5671017494486033</v>
      </c>
    </row>
    <row r="5351" spans="1:8" ht="12.75" x14ac:dyDescent="0.2">
      <c r="A5351">
        <f t="shared" si="0"/>
        <v>214</v>
      </c>
      <c r="B5351" t="str">
        <f t="shared" ref="B5351:C5351" si="5325">B5326</f>
        <v>bank</v>
      </c>
      <c r="C5351">
        <f t="shared" si="5325"/>
        <v>1</v>
      </c>
      <c r="D5351">
        <f ca="1">OFFSET(walk!$A$2:$Y$402,TRUNC((ROW()-ROW($D$2))/COLUMNS(walk!$A$2:$Y$402)),MOD(ROW()-ROW($D$2),COLUMNS(walk!$A$2:$Y$402)),1,1)</f>
        <v>39</v>
      </c>
      <c r="E5351">
        <f ca="1">OFFSET(bike!$A$2:$Y$402,TRUNC((ROW()-ROW($E$2))/COLUMNS(bike!$A$2:$Y$402)),MOD(ROW()-ROW($E$2),COLUMNS(bike!$A$2:$Y$402)),1,1)</f>
        <v>12</v>
      </c>
      <c r="F5351">
        <f ca="1">OFFSET(transit!$A$2:$Y$402,TRUNC((ROW()-ROW($F$2))/COLUMNS(transit!$A$2:$Y$402)),MOD(ROW()-ROW($F$2),COLUMNS(transit!$A$2:$Y$402)),1,1)</f>
        <v>34</v>
      </c>
      <c r="G5351">
        <f ca="1">OFFSET(drive!$A$2:$Y$402,TRUNC((ROW()-ROW($G$2))/COLUMNS(drive!$A$2:$Y$402)),MOD(ROW()-ROW($G$2),COLUMNS(drive!$A$2:$Y$402)),1,1)</f>
        <v>7</v>
      </c>
      <c r="H5351" s="5">
        <f ca="1">(VLOOKUP($B5351,weights!$A$2:$R$6,4))*VLOOKUP($B5351,weights!$A$2:$R$6,6)^C5351*(VLOOKUP($B5351,weights!$A$2:$R$6,15)*EXP(VLOOKUP($B5351,weights!$A$2:$R$6,11)*D5351)+VLOOKUP($B5351,weights!$A$2:$R$6,16)*EXP(VLOOKUP($B5351,weights!$A$2:$R$6,12)*E5351)+VLOOKUP($B5351,weights!$A$2:$R$6,17)*EXP(VLOOKUP($B5351,weights!$A$2:$R$6,13)*F5351)+VLOOKUP($B5351,weights!$A$2:$R$6,18)*EXP(VLOOKUP($B5351,weights!$A$2:$R$6,14)*G5351))</f>
        <v>0.57499259859690721</v>
      </c>
    </row>
    <row r="5352" spans="1:8" ht="12.75" x14ac:dyDescent="0.2">
      <c r="A5352">
        <f t="shared" si="0"/>
        <v>215</v>
      </c>
      <c r="B5352" t="str">
        <f t="shared" ref="B5352:C5352" si="5326">B5327</f>
        <v>restaurant</v>
      </c>
      <c r="C5352">
        <f t="shared" si="5326"/>
        <v>0</v>
      </c>
      <c r="D5352">
        <f ca="1">OFFSET(walk!$A$2:$Y$402,TRUNC((ROW()-ROW($D$2))/COLUMNS(walk!$A$2:$Y$402)),MOD(ROW()-ROW($D$2),COLUMNS(walk!$A$2:$Y$402)),1,1)</f>
        <v>5</v>
      </c>
      <c r="E5352">
        <f ca="1">OFFSET(bike!$A$2:$Y$402,TRUNC((ROW()-ROW($E$2))/COLUMNS(bike!$A$2:$Y$402)),MOD(ROW()-ROW($E$2),COLUMNS(bike!$A$2:$Y$402)),1,1)</f>
        <v>1</v>
      </c>
      <c r="F5352">
        <f ca="1">OFFSET(transit!$A$2:$Y$402,TRUNC((ROW()-ROW($F$2))/COLUMNS(transit!$A$2:$Y$402)),MOD(ROW()-ROW($F$2),COLUMNS(transit!$A$2:$Y$402)),1,1)</f>
        <v>5</v>
      </c>
      <c r="G5352">
        <f ca="1">OFFSET(drive!$A$2:$Y$402,TRUNC((ROW()-ROW($G$2))/COLUMNS(drive!$A$2:$Y$402)),MOD(ROW()-ROW($G$2),COLUMNS(drive!$A$2:$Y$402)),1,1)</f>
        <v>1</v>
      </c>
      <c r="H5352" s="5">
        <f ca="1">(VLOOKUP($B5352,weights!$A$2:$R$6,4))*VLOOKUP($B5352,weights!$A$2:$R$6,6)^C5352*(VLOOKUP($B5352,weights!$A$2:$R$6,15)*EXP(VLOOKUP($B5352,weights!$A$2:$R$6,11)*D5352)+VLOOKUP($B5352,weights!$A$2:$R$6,16)*EXP(VLOOKUP($B5352,weights!$A$2:$R$6,12)*E5352)+VLOOKUP($B5352,weights!$A$2:$R$6,17)*EXP(VLOOKUP($B5352,weights!$A$2:$R$6,13)*F5352)+VLOOKUP($B5352,weights!$A$2:$R$6,18)*EXP(VLOOKUP($B5352,weights!$A$2:$R$6,14)*G5352))</f>
        <v>41.195015976462628</v>
      </c>
    </row>
    <row r="5353" spans="1:8" ht="12.75" x14ac:dyDescent="0.2">
      <c r="A5353">
        <f t="shared" si="0"/>
        <v>215</v>
      </c>
      <c r="B5353" t="str">
        <f t="shared" ref="B5353:C5353" si="5327">B5328</f>
        <v>restaurant</v>
      </c>
      <c r="C5353">
        <f t="shared" si="5327"/>
        <v>1</v>
      </c>
      <c r="D5353">
        <f ca="1">OFFSET(walk!$A$2:$Y$402,TRUNC((ROW()-ROW($D$2))/COLUMNS(walk!$A$2:$Y$402)),MOD(ROW()-ROW($D$2),COLUMNS(walk!$A$2:$Y$402)),1,1)</f>
        <v>7</v>
      </c>
      <c r="E5353">
        <f ca="1">OFFSET(bike!$A$2:$Y$402,TRUNC((ROW()-ROW($E$2))/COLUMNS(bike!$A$2:$Y$402)),MOD(ROW()-ROW($E$2),COLUMNS(bike!$A$2:$Y$402)),1,1)</f>
        <v>2</v>
      </c>
      <c r="F5353">
        <f ca="1">OFFSET(transit!$A$2:$Y$402,TRUNC((ROW()-ROW($F$2))/COLUMNS(transit!$A$2:$Y$402)),MOD(ROW()-ROW($F$2),COLUMNS(transit!$A$2:$Y$402)),1,1)</f>
        <v>7</v>
      </c>
      <c r="G5353">
        <f ca="1">OFFSET(drive!$A$2:$Y$402,TRUNC((ROW()-ROW($G$2))/COLUMNS(drive!$A$2:$Y$402)),MOD(ROW()-ROW($G$2),COLUMNS(drive!$A$2:$Y$402)),1,1)</f>
        <v>2</v>
      </c>
      <c r="H5353" s="5">
        <f ca="1">(VLOOKUP($B5353,weights!$A$2:$R$6,4))*VLOOKUP($B5353,weights!$A$2:$R$6,6)^C5353*(VLOOKUP($B5353,weights!$A$2:$R$6,15)*EXP(VLOOKUP($B5353,weights!$A$2:$R$6,11)*D5353)+VLOOKUP($B5353,weights!$A$2:$R$6,16)*EXP(VLOOKUP($B5353,weights!$A$2:$R$6,12)*E5353)+VLOOKUP($B5353,weights!$A$2:$R$6,17)*EXP(VLOOKUP($B5353,weights!$A$2:$R$6,13)*F5353)+VLOOKUP($B5353,weights!$A$2:$R$6,18)*EXP(VLOOKUP($B5353,weights!$A$2:$R$6,14)*G5353))</f>
        <v>28.70355056696598</v>
      </c>
    </row>
    <row r="5354" spans="1:8" ht="12.75" x14ac:dyDescent="0.2">
      <c r="A5354">
        <f t="shared" si="0"/>
        <v>215</v>
      </c>
      <c r="B5354" t="str">
        <f t="shared" ref="B5354:C5354" si="5328">B5329</f>
        <v>restaurant</v>
      </c>
      <c r="C5354">
        <f t="shared" si="5328"/>
        <v>2</v>
      </c>
      <c r="D5354">
        <f ca="1">OFFSET(walk!$A$2:$Y$402,TRUNC((ROW()-ROW($D$2))/COLUMNS(walk!$A$2:$Y$402)),MOD(ROW()-ROW($D$2),COLUMNS(walk!$A$2:$Y$402)),1,1)</f>
        <v>8</v>
      </c>
      <c r="E5354">
        <f ca="1">OFFSET(bike!$A$2:$Y$402,TRUNC((ROW()-ROW($E$2))/COLUMNS(bike!$A$2:$Y$402)),MOD(ROW()-ROW($E$2),COLUMNS(bike!$A$2:$Y$402)),1,1)</f>
        <v>2</v>
      </c>
      <c r="F5354">
        <f ca="1">OFFSET(transit!$A$2:$Y$402,TRUNC((ROW()-ROW($F$2))/COLUMNS(transit!$A$2:$Y$402)),MOD(ROW()-ROW($F$2),COLUMNS(transit!$A$2:$Y$402)),1,1)</f>
        <v>7</v>
      </c>
      <c r="G5354">
        <f ca="1">OFFSET(drive!$A$2:$Y$402,TRUNC((ROW()-ROW($G$2))/COLUMNS(drive!$A$2:$Y$402)),MOD(ROW()-ROW($G$2),COLUMNS(drive!$A$2:$Y$402)),1,1)</f>
        <v>3</v>
      </c>
      <c r="H5354" s="5">
        <f ca="1">(VLOOKUP($B5354,weights!$A$2:$R$6,4))*VLOOKUP($B5354,weights!$A$2:$R$6,6)^C5354*(VLOOKUP($B5354,weights!$A$2:$R$6,15)*EXP(VLOOKUP($B5354,weights!$A$2:$R$6,11)*D5354)+VLOOKUP($B5354,weights!$A$2:$R$6,16)*EXP(VLOOKUP($B5354,weights!$A$2:$R$6,12)*E5354)+VLOOKUP($B5354,weights!$A$2:$R$6,17)*EXP(VLOOKUP($B5354,weights!$A$2:$R$6,13)*F5354)+VLOOKUP($B5354,weights!$A$2:$R$6,18)*EXP(VLOOKUP($B5354,weights!$A$2:$R$6,14)*G5354))</f>
        <v>23.604071726600743</v>
      </c>
    </row>
    <row r="5355" spans="1:8" ht="12.75" x14ac:dyDescent="0.2">
      <c r="A5355">
        <f t="shared" si="0"/>
        <v>215</v>
      </c>
      <c r="B5355" t="str">
        <f t="shared" ref="B5355:C5355" si="5329">B5330</f>
        <v>restaurant</v>
      </c>
      <c r="C5355">
        <f t="shared" si="5329"/>
        <v>3</v>
      </c>
      <c r="D5355">
        <f ca="1">OFFSET(walk!$A$2:$Y$402,TRUNC((ROW()-ROW($D$2))/COLUMNS(walk!$A$2:$Y$402)),MOD(ROW()-ROW($D$2),COLUMNS(walk!$A$2:$Y$402)),1,1)</f>
        <v>10</v>
      </c>
      <c r="E5355">
        <f ca="1">OFFSET(bike!$A$2:$Y$402,TRUNC((ROW()-ROW($E$2))/COLUMNS(bike!$A$2:$Y$402)),MOD(ROW()-ROW($E$2),COLUMNS(bike!$A$2:$Y$402)),1,1)</f>
        <v>2</v>
      </c>
      <c r="F5355">
        <f ca="1">OFFSET(transit!$A$2:$Y$402,TRUNC((ROW()-ROW($F$2))/COLUMNS(transit!$A$2:$Y$402)),MOD(ROW()-ROW($F$2),COLUMNS(transit!$A$2:$Y$402)),1,1)</f>
        <v>7</v>
      </c>
      <c r="G5355">
        <f ca="1">OFFSET(drive!$A$2:$Y$402,TRUNC((ROW()-ROW($G$2))/COLUMNS(drive!$A$2:$Y$402)),MOD(ROW()-ROW($G$2),COLUMNS(drive!$A$2:$Y$402)),1,1)</f>
        <v>3</v>
      </c>
      <c r="H5355" s="5">
        <f ca="1">(VLOOKUP($B5355,weights!$A$2:$R$6,4))*VLOOKUP($B5355,weights!$A$2:$R$6,6)^C5355*(VLOOKUP($B5355,weights!$A$2:$R$6,15)*EXP(VLOOKUP($B5355,weights!$A$2:$R$6,11)*D5355)+VLOOKUP($B5355,weights!$A$2:$R$6,16)*EXP(VLOOKUP($B5355,weights!$A$2:$R$6,12)*E5355)+VLOOKUP($B5355,weights!$A$2:$R$6,17)*EXP(VLOOKUP($B5355,weights!$A$2:$R$6,13)*F5355)+VLOOKUP($B5355,weights!$A$2:$R$6,18)*EXP(VLOOKUP($B5355,weights!$A$2:$R$6,14)*G5355))</f>
        <v>20.281859730335235</v>
      </c>
    </row>
    <row r="5356" spans="1:8" ht="12.75" x14ac:dyDescent="0.2">
      <c r="A5356">
        <f t="shared" si="0"/>
        <v>215</v>
      </c>
      <c r="B5356" t="str">
        <f t="shared" ref="B5356:C5356" si="5330">B5331</f>
        <v>restaurant</v>
      </c>
      <c r="C5356">
        <f t="shared" si="5330"/>
        <v>4</v>
      </c>
      <c r="D5356">
        <f ca="1">OFFSET(walk!$A$2:$Y$402,TRUNC((ROW()-ROW($D$2))/COLUMNS(walk!$A$2:$Y$402)),MOD(ROW()-ROW($D$2),COLUMNS(walk!$A$2:$Y$402)),1,1)</f>
        <v>10</v>
      </c>
      <c r="E5356">
        <f ca="1">OFFSET(bike!$A$2:$Y$402,TRUNC((ROW()-ROW($E$2))/COLUMNS(bike!$A$2:$Y$402)),MOD(ROW()-ROW($E$2),COLUMNS(bike!$A$2:$Y$402)),1,1)</f>
        <v>3</v>
      </c>
      <c r="F5356">
        <f ca="1">OFFSET(transit!$A$2:$Y$402,TRUNC((ROW()-ROW($F$2))/COLUMNS(transit!$A$2:$Y$402)),MOD(ROW()-ROW($F$2),COLUMNS(transit!$A$2:$Y$402)),1,1)</f>
        <v>8</v>
      </c>
      <c r="G5356">
        <f ca="1">OFFSET(drive!$A$2:$Y$402,TRUNC((ROW()-ROW($G$2))/COLUMNS(drive!$A$2:$Y$402)),MOD(ROW()-ROW($G$2),COLUMNS(drive!$A$2:$Y$402)),1,1)</f>
        <v>4</v>
      </c>
      <c r="H5356" s="5">
        <f ca="1">(VLOOKUP($B5356,weights!$A$2:$R$6,4))*VLOOKUP($B5356,weights!$A$2:$R$6,6)^C5356*(VLOOKUP($B5356,weights!$A$2:$R$6,15)*EXP(VLOOKUP($B5356,weights!$A$2:$R$6,11)*D5356)+VLOOKUP($B5356,weights!$A$2:$R$6,16)*EXP(VLOOKUP($B5356,weights!$A$2:$R$6,12)*E5356)+VLOOKUP($B5356,weights!$A$2:$R$6,17)*EXP(VLOOKUP($B5356,weights!$A$2:$R$6,13)*F5356)+VLOOKUP($B5356,weights!$A$2:$R$6,18)*EXP(VLOOKUP($B5356,weights!$A$2:$R$6,14)*G5356))</f>
        <v>15.322082184842094</v>
      </c>
    </row>
    <row r="5357" spans="1:8" ht="12.75" x14ac:dyDescent="0.2">
      <c r="A5357">
        <f t="shared" si="0"/>
        <v>215</v>
      </c>
      <c r="B5357" t="str">
        <f t="shared" ref="B5357:C5357" si="5331">B5332</f>
        <v>restaurant</v>
      </c>
      <c r="C5357">
        <f t="shared" si="5331"/>
        <v>5</v>
      </c>
      <c r="D5357">
        <f ca="1">OFFSET(walk!$A$2:$Y$402,TRUNC((ROW()-ROW($D$2))/COLUMNS(walk!$A$2:$Y$402)),MOD(ROW()-ROW($D$2),COLUMNS(walk!$A$2:$Y$402)),1,1)</f>
        <v>11</v>
      </c>
      <c r="E5357">
        <f ca="1">OFFSET(bike!$A$2:$Y$402,TRUNC((ROW()-ROW($E$2))/COLUMNS(bike!$A$2:$Y$402)),MOD(ROW()-ROW($E$2),COLUMNS(bike!$A$2:$Y$402)),1,1)</f>
        <v>4</v>
      </c>
      <c r="F5357">
        <f ca="1">OFFSET(transit!$A$2:$Y$402,TRUNC((ROW()-ROW($F$2))/COLUMNS(transit!$A$2:$Y$402)),MOD(ROW()-ROW($F$2),COLUMNS(transit!$A$2:$Y$402)),1,1)</f>
        <v>9</v>
      </c>
      <c r="G5357">
        <f ca="1">OFFSET(drive!$A$2:$Y$402,TRUNC((ROW()-ROW($G$2))/COLUMNS(drive!$A$2:$Y$402)),MOD(ROW()-ROW($G$2),COLUMNS(drive!$A$2:$Y$402)),1,1)</f>
        <v>4</v>
      </c>
      <c r="H5357" s="5">
        <f ca="1">(VLOOKUP($B5357,weights!$A$2:$R$6,4))*VLOOKUP($B5357,weights!$A$2:$R$6,6)^C5357*(VLOOKUP($B5357,weights!$A$2:$R$6,15)*EXP(VLOOKUP($B5357,weights!$A$2:$R$6,11)*D5357)+VLOOKUP($B5357,weights!$A$2:$R$6,16)*EXP(VLOOKUP($B5357,weights!$A$2:$R$6,12)*E5357)+VLOOKUP($B5357,weights!$A$2:$R$6,17)*EXP(VLOOKUP($B5357,weights!$A$2:$R$6,13)*F5357)+VLOOKUP($B5357,weights!$A$2:$R$6,18)*EXP(VLOOKUP($B5357,weights!$A$2:$R$6,14)*G5357))</f>
        <v>12.133394510440905</v>
      </c>
    </row>
    <row r="5358" spans="1:8" ht="12.75" x14ac:dyDescent="0.2">
      <c r="A5358">
        <f t="shared" si="0"/>
        <v>215</v>
      </c>
      <c r="B5358" t="str">
        <f t="shared" ref="B5358:C5358" si="5332">B5333</f>
        <v>restaurant</v>
      </c>
      <c r="C5358">
        <f t="shared" si="5332"/>
        <v>6</v>
      </c>
      <c r="D5358">
        <f ca="1">OFFSET(walk!$A$2:$Y$402,TRUNC((ROW()-ROW($D$2))/COLUMNS(walk!$A$2:$Y$402)),MOD(ROW()-ROW($D$2),COLUMNS(walk!$A$2:$Y$402)),1,1)</f>
        <v>14</v>
      </c>
      <c r="E5358">
        <f ca="1">OFFSET(bike!$A$2:$Y$402,TRUNC((ROW()-ROW($E$2))/COLUMNS(bike!$A$2:$Y$402)),MOD(ROW()-ROW($E$2),COLUMNS(bike!$A$2:$Y$402)),1,1)</f>
        <v>5</v>
      </c>
      <c r="F5358">
        <f ca="1">OFFSET(transit!$A$2:$Y$402,TRUNC((ROW()-ROW($F$2))/COLUMNS(transit!$A$2:$Y$402)),MOD(ROW()-ROW($F$2),COLUMNS(transit!$A$2:$Y$402)),1,1)</f>
        <v>10</v>
      </c>
      <c r="G5358">
        <f ca="1">OFFSET(drive!$A$2:$Y$402,TRUNC((ROW()-ROW($G$2))/COLUMNS(drive!$A$2:$Y$402)),MOD(ROW()-ROW($G$2),COLUMNS(drive!$A$2:$Y$402)),1,1)</f>
        <v>4</v>
      </c>
      <c r="H5358" s="5">
        <f ca="1">(VLOOKUP($B5358,weights!$A$2:$R$6,4))*VLOOKUP($B5358,weights!$A$2:$R$6,6)^C5358*(VLOOKUP($B5358,weights!$A$2:$R$6,15)*EXP(VLOOKUP($B5358,weights!$A$2:$R$6,11)*D5358)+VLOOKUP($B5358,weights!$A$2:$R$6,16)*EXP(VLOOKUP($B5358,weights!$A$2:$R$6,12)*E5358)+VLOOKUP($B5358,weights!$A$2:$R$6,17)*EXP(VLOOKUP($B5358,weights!$A$2:$R$6,13)*F5358)+VLOOKUP($B5358,weights!$A$2:$R$6,18)*EXP(VLOOKUP($B5358,weights!$A$2:$R$6,14)*G5358))</f>
        <v>9.4641066393816295</v>
      </c>
    </row>
    <row r="5359" spans="1:8" ht="12.75" x14ac:dyDescent="0.2">
      <c r="A5359">
        <f t="shared" si="0"/>
        <v>215</v>
      </c>
      <c r="B5359" t="str">
        <f t="shared" ref="B5359:C5359" si="5333">B5334</f>
        <v>restaurant</v>
      </c>
      <c r="C5359">
        <f t="shared" si="5333"/>
        <v>7</v>
      </c>
      <c r="D5359">
        <f ca="1">OFFSET(walk!$A$2:$Y$402,TRUNC((ROW()-ROW($D$2))/COLUMNS(walk!$A$2:$Y$402)),MOD(ROW()-ROW($D$2),COLUMNS(walk!$A$2:$Y$402)),1,1)</f>
        <v>16</v>
      </c>
      <c r="E5359">
        <f ca="1">OFFSET(bike!$A$2:$Y$402,TRUNC((ROW()-ROW($E$2))/COLUMNS(bike!$A$2:$Y$402)),MOD(ROW()-ROW($E$2),COLUMNS(bike!$A$2:$Y$402)),1,1)</f>
        <v>5</v>
      </c>
      <c r="F5359">
        <f ca="1">OFFSET(transit!$A$2:$Y$402,TRUNC((ROW()-ROW($F$2))/COLUMNS(transit!$A$2:$Y$402)),MOD(ROW()-ROW($F$2),COLUMNS(transit!$A$2:$Y$402)),1,1)</f>
        <v>10</v>
      </c>
      <c r="G5359">
        <f ca="1">OFFSET(drive!$A$2:$Y$402,TRUNC((ROW()-ROW($G$2))/COLUMNS(drive!$A$2:$Y$402)),MOD(ROW()-ROW($G$2),COLUMNS(drive!$A$2:$Y$402)),1,1)</f>
        <v>4</v>
      </c>
      <c r="H5359" s="5">
        <f ca="1">(VLOOKUP($B5359,weights!$A$2:$R$6,4))*VLOOKUP($B5359,weights!$A$2:$R$6,6)^C5359*(VLOOKUP($B5359,weights!$A$2:$R$6,15)*EXP(VLOOKUP($B5359,weights!$A$2:$R$6,11)*D5359)+VLOOKUP($B5359,weights!$A$2:$R$6,16)*EXP(VLOOKUP($B5359,weights!$A$2:$R$6,12)*E5359)+VLOOKUP($B5359,weights!$A$2:$R$6,17)*EXP(VLOOKUP($B5359,weights!$A$2:$R$6,13)*F5359)+VLOOKUP($B5359,weights!$A$2:$R$6,18)*EXP(VLOOKUP($B5359,weights!$A$2:$R$6,14)*G5359))</f>
        <v>8.3381135674772597</v>
      </c>
    </row>
    <row r="5360" spans="1:8" ht="12.75" x14ac:dyDescent="0.2">
      <c r="A5360">
        <f t="shared" si="0"/>
        <v>215</v>
      </c>
      <c r="B5360" t="str">
        <f t="shared" ref="B5360:C5360" si="5334">B5335</f>
        <v>restaurant</v>
      </c>
      <c r="C5360">
        <f t="shared" si="5334"/>
        <v>8</v>
      </c>
      <c r="D5360">
        <f ca="1">OFFSET(walk!$A$2:$Y$402,TRUNC((ROW()-ROW($D$2))/COLUMNS(walk!$A$2:$Y$402)),MOD(ROW()-ROW($D$2),COLUMNS(walk!$A$2:$Y$402)),1,1)</f>
        <v>16</v>
      </c>
      <c r="E5360">
        <f ca="1">OFFSET(bike!$A$2:$Y$402,TRUNC((ROW()-ROW($E$2))/COLUMNS(bike!$A$2:$Y$402)),MOD(ROW()-ROW($E$2),COLUMNS(bike!$A$2:$Y$402)),1,1)</f>
        <v>6</v>
      </c>
      <c r="F5360">
        <f ca="1">OFFSET(transit!$A$2:$Y$402,TRUNC((ROW()-ROW($F$2))/COLUMNS(transit!$A$2:$Y$402)),MOD(ROW()-ROW($F$2),COLUMNS(transit!$A$2:$Y$402)),1,1)</f>
        <v>10</v>
      </c>
      <c r="G5360">
        <f ca="1">OFFSET(drive!$A$2:$Y$402,TRUNC((ROW()-ROW($G$2))/COLUMNS(drive!$A$2:$Y$402)),MOD(ROW()-ROW($G$2),COLUMNS(drive!$A$2:$Y$402)),1,1)</f>
        <v>4</v>
      </c>
      <c r="H5360" s="5">
        <f ca="1">(VLOOKUP($B5360,weights!$A$2:$R$6,4))*VLOOKUP($B5360,weights!$A$2:$R$6,6)^C5360*(VLOOKUP($B5360,weights!$A$2:$R$6,15)*EXP(VLOOKUP($B5360,weights!$A$2:$R$6,11)*D5360)+VLOOKUP($B5360,weights!$A$2:$R$6,16)*EXP(VLOOKUP($B5360,weights!$A$2:$R$6,12)*E5360)+VLOOKUP($B5360,weights!$A$2:$R$6,17)*EXP(VLOOKUP($B5360,weights!$A$2:$R$6,13)*F5360)+VLOOKUP($B5360,weights!$A$2:$R$6,18)*EXP(VLOOKUP($B5360,weights!$A$2:$R$6,14)*G5360))</f>
        <v>7.045409171958319</v>
      </c>
    </row>
    <row r="5361" spans="1:8" ht="12.75" x14ac:dyDescent="0.2">
      <c r="A5361">
        <f t="shared" si="0"/>
        <v>215</v>
      </c>
      <c r="B5361" t="str">
        <f t="shared" ref="B5361:C5361" si="5335">B5336</f>
        <v>restaurant</v>
      </c>
      <c r="C5361">
        <f t="shared" si="5335"/>
        <v>9</v>
      </c>
      <c r="D5361">
        <f ca="1">OFFSET(walk!$A$2:$Y$402,TRUNC((ROW()-ROW($D$2))/COLUMNS(walk!$A$2:$Y$402)),MOD(ROW()-ROW($D$2),COLUMNS(walk!$A$2:$Y$402)),1,1)</f>
        <v>17</v>
      </c>
      <c r="E5361">
        <f ca="1">OFFSET(bike!$A$2:$Y$402,TRUNC((ROW()-ROW($E$2))/COLUMNS(bike!$A$2:$Y$402)),MOD(ROW()-ROW($E$2),COLUMNS(bike!$A$2:$Y$402)),1,1)</f>
        <v>100</v>
      </c>
      <c r="F5361">
        <f ca="1">OFFSET(transit!$A$2:$Y$402,TRUNC((ROW()-ROW($F$2))/COLUMNS(transit!$A$2:$Y$402)),MOD(ROW()-ROW($F$2),COLUMNS(transit!$A$2:$Y$402)),1,1)</f>
        <v>14</v>
      </c>
      <c r="G5361">
        <f ca="1">OFFSET(drive!$A$2:$Y$402,TRUNC((ROW()-ROW($G$2))/COLUMNS(drive!$A$2:$Y$402)),MOD(ROW()-ROW($G$2),COLUMNS(drive!$A$2:$Y$402)),1,1)</f>
        <v>7</v>
      </c>
      <c r="H5361" s="5">
        <f ca="1">(VLOOKUP($B5361,weights!$A$2:$R$6,4))*VLOOKUP($B5361,weights!$A$2:$R$6,6)^C5361*(VLOOKUP($B5361,weights!$A$2:$R$6,15)*EXP(VLOOKUP($B5361,weights!$A$2:$R$6,11)*D5361)+VLOOKUP($B5361,weights!$A$2:$R$6,16)*EXP(VLOOKUP($B5361,weights!$A$2:$R$6,12)*E5361)+VLOOKUP($B5361,weights!$A$2:$R$6,17)*EXP(VLOOKUP($B5361,weights!$A$2:$R$6,13)*F5361)+VLOOKUP($B5361,weights!$A$2:$R$6,18)*EXP(VLOOKUP($B5361,weights!$A$2:$R$6,14)*G5361))</f>
        <v>2.9726036437977728</v>
      </c>
    </row>
    <row r="5362" spans="1:8" ht="12.75" x14ac:dyDescent="0.2">
      <c r="A5362">
        <f t="shared" si="0"/>
        <v>215</v>
      </c>
      <c r="B5362" t="str">
        <f t="shared" ref="B5362:C5362" si="5336">B5337</f>
        <v>supermarket</v>
      </c>
      <c r="C5362">
        <f t="shared" si="5336"/>
        <v>0</v>
      </c>
      <c r="D5362">
        <f ca="1">OFFSET(walk!$A$2:$Y$402,TRUNC((ROW()-ROW($D$2))/COLUMNS(walk!$A$2:$Y$402)),MOD(ROW()-ROW($D$2),COLUMNS(walk!$A$2:$Y$402)),1,1)</f>
        <v>39</v>
      </c>
      <c r="E5362">
        <f ca="1">OFFSET(bike!$A$2:$Y$402,TRUNC((ROW()-ROW($E$2))/COLUMNS(bike!$A$2:$Y$402)),MOD(ROW()-ROW($E$2),COLUMNS(bike!$A$2:$Y$402)),1,1)</f>
        <v>14</v>
      </c>
      <c r="F5362">
        <f ca="1">OFFSET(transit!$A$2:$Y$402,TRUNC((ROW()-ROW($F$2))/COLUMNS(transit!$A$2:$Y$402)),MOD(ROW()-ROW($F$2),COLUMNS(transit!$A$2:$Y$402)),1,1)</f>
        <v>20</v>
      </c>
      <c r="G5362">
        <f ca="1">OFFSET(drive!$A$2:$Y$402,TRUNC((ROW()-ROW($G$2))/COLUMNS(drive!$A$2:$Y$402)),MOD(ROW()-ROW($G$2),COLUMNS(drive!$A$2:$Y$402)),1,1)</f>
        <v>8</v>
      </c>
      <c r="H5362" s="5">
        <f ca="1">(VLOOKUP($B5362,weights!$A$2:$R$6,4))*VLOOKUP($B5362,weights!$A$2:$R$6,6)^C5362*(VLOOKUP($B5362,weights!$A$2:$R$6,15)*EXP(VLOOKUP($B5362,weights!$A$2:$R$6,11)*D5362)+VLOOKUP($B5362,weights!$A$2:$R$6,16)*EXP(VLOOKUP($B5362,weights!$A$2:$R$6,12)*E5362)+VLOOKUP($B5362,weights!$A$2:$R$6,17)*EXP(VLOOKUP($B5362,weights!$A$2:$R$6,13)*F5362)+VLOOKUP($B5362,weights!$A$2:$R$6,18)*EXP(VLOOKUP($B5362,weights!$A$2:$R$6,14)*G5362))</f>
        <v>3.6085742282122468</v>
      </c>
    </row>
    <row r="5363" spans="1:8" ht="12.75" x14ac:dyDescent="0.2">
      <c r="A5363">
        <f t="shared" si="0"/>
        <v>215</v>
      </c>
      <c r="B5363" t="str">
        <f t="shared" ref="B5363:C5363" si="5337">B5338</f>
        <v>supermarket</v>
      </c>
      <c r="C5363">
        <f t="shared" si="5337"/>
        <v>1</v>
      </c>
      <c r="D5363">
        <f ca="1">OFFSET(walk!$A$2:$Y$402,TRUNC((ROW()-ROW($D$2))/COLUMNS(walk!$A$2:$Y$402)),MOD(ROW()-ROW($D$2),COLUMNS(walk!$A$2:$Y$402)),1,1)</f>
        <v>47</v>
      </c>
      <c r="E5363">
        <f ca="1">OFFSET(bike!$A$2:$Y$402,TRUNC((ROW()-ROW($E$2))/COLUMNS(bike!$A$2:$Y$402)),MOD(ROW()-ROW($E$2),COLUMNS(bike!$A$2:$Y$402)),1,1)</f>
        <v>15</v>
      </c>
      <c r="F5363">
        <f ca="1">OFFSET(transit!$A$2:$Y$402,TRUNC((ROW()-ROW($F$2))/COLUMNS(transit!$A$2:$Y$402)),MOD(ROW()-ROW($F$2),COLUMNS(transit!$A$2:$Y$402)),1,1)</f>
        <v>25</v>
      </c>
      <c r="G5363">
        <f ca="1">OFFSET(drive!$A$2:$Y$402,TRUNC((ROW()-ROW($G$2))/COLUMNS(drive!$A$2:$Y$402)),MOD(ROW()-ROW($G$2),COLUMNS(drive!$A$2:$Y$402)),1,1)</f>
        <v>10</v>
      </c>
      <c r="H5363" s="5">
        <f ca="1">(VLOOKUP($B5363,weights!$A$2:$R$6,4))*VLOOKUP($B5363,weights!$A$2:$R$6,6)^C5363*(VLOOKUP($B5363,weights!$A$2:$R$6,15)*EXP(VLOOKUP($B5363,weights!$A$2:$R$6,11)*D5363)+VLOOKUP($B5363,weights!$A$2:$R$6,16)*EXP(VLOOKUP($B5363,weights!$A$2:$R$6,12)*E5363)+VLOOKUP($B5363,weights!$A$2:$R$6,17)*EXP(VLOOKUP($B5363,weights!$A$2:$R$6,13)*F5363)+VLOOKUP($B5363,weights!$A$2:$R$6,18)*EXP(VLOOKUP($B5363,weights!$A$2:$R$6,14)*G5363))</f>
        <v>1.3647855623031342</v>
      </c>
    </row>
    <row r="5364" spans="1:8" ht="12.75" x14ac:dyDescent="0.2">
      <c r="A5364">
        <f t="shared" si="0"/>
        <v>215</v>
      </c>
      <c r="B5364" t="str">
        <f t="shared" ref="B5364:C5364" si="5338">B5339</f>
        <v>supermarket</v>
      </c>
      <c r="C5364">
        <f t="shared" si="5338"/>
        <v>2</v>
      </c>
      <c r="D5364">
        <f ca="1">OFFSET(walk!$A$2:$Y$402,TRUNC((ROW()-ROW($D$2))/COLUMNS(walk!$A$2:$Y$402)),MOD(ROW()-ROW($D$2),COLUMNS(walk!$A$2:$Y$402)),1,1)</f>
        <v>52</v>
      </c>
      <c r="E5364">
        <f ca="1">OFFSET(bike!$A$2:$Y$402,TRUNC((ROW()-ROW($E$2))/COLUMNS(bike!$A$2:$Y$402)),MOD(ROW()-ROW($E$2),COLUMNS(bike!$A$2:$Y$402)),1,1)</f>
        <v>16</v>
      </c>
      <c r="F5364">
        <f ca="1">OFFSET(transit!$A$2:$Y$402,TRUNC((ROW()-ROW($F$2))/COLUMNS(transit!$A$2:$Y$402)),MOD(ROW()-ROW($F$2),COLUMNS(transit!$A$2:$Y$402)),1,1)</f>
        <v>32</v>
      </c>
      <c r="G5364">
        <f ca="1">OFFSET(drive!$A$2:$Y$402,TRUNC((ROW()-ROW($G$2))/COLUMNS(drive!$A$2:$Y$402)),MOD(ROW()-ROW($G$2),COLUMNS(drive!$A$2:$Y$402)),1,1)</f>
        <v>12</v>
      </c>
      <c r="H5364" s="5">
        <f ca="1">(VLOOKUP($B5364,weights!$A$2:$R$6,4))*VLOOKUP($B5364,weights!$A$2:$R$6,6)^C5364*(VLOOKUP($B5364,weights!$A$2:$R$6,15)*EXP(VLOOKUP($B5364,weights!$A$2:$R$6,11)*D5364)+VLOOKUP($B5364,weights!$A$2:$R$6,16)*EXP(VLOOKUP($B5364,weights!$A$2:$R$6,12)*E5364)+VLOOKUP($B5364,weights!$A$2:$R$6,17)*EXP(VLOOKUP($B5364,weights!$A$2:$R$6,13)*F5364)+VLOOKUP($B5364,weights!$A$2:$R$6,18)*EXP(VLOOKUP($B5364,weights!$A$2:$R$6,14)*G5364))</f>
        <v>0.51903645313329672</v>
      </c>
    </row>
    <row r="5365" spans="1:8" ht="12.75" x14ac:dyDescent="0.2">
      <c r="A5365">
        <f t="shared" si="0"/>
        <v>215</v>
      </c>
      <c r="B5365" t="str">
        <f t="shared" ref="B5365:C5365" si="5339">B5340</f>
        <v>supermarket</v>
      </c>
      <c r="C5365">
        <f t="shared" si="5339"/>
        <v>3</v>
      </c>
      <c r="D5365">
        <f ca="1">OFFSET(walk!$A$2:$Y$402,TRUNC((ROW()-ROW($D$2))/COLUMNS(walk!$A$2:$Y$402)),MOD(ROW()-ROW($D$2),COLUMNS(walk!$A$2:$Y$402)),1,1)</f>
        <v>59</v>
      </c>
      <c r="E5365">
        <f ca="1">OFFSET(bike!$A$2:$Y$402,TRUNC((ROW()-ROW($E$2))/COLUMNS(bike!$A$2:$Y$402)),MOD(ROW()-ROW($E$2),COLUMNS(bike!$A$2:$Y$402)),1,1)</f>
        <v>19</v>
      </c>
      <c r="F5365">
        <f ca="1">OFFSET(transit!$A$2:$Y$402,TRUNC((ROW()-ROW($F$2))/COLUMNS(transit!$A$2:$Y$402)),MOD(ROW()-ROW($F$2),COLUMNS(transit!$A$2:$Y$402)),1,1)</f>
        <v>38</v>
      </c>
      <c r="G5365">
        <f ca="1">OFFSET(drive!$A$2:$Y$402,TRUNC((ROW()-ROW($G$2))/COLUMNS(drive!$A$2:$Y$402)),MOD(ROW()-ROW($G$2),COLUMNS(drive!$A$2:$Y$402)),1,1)</f>
        <v>13</v>
      </c>
      <c r="H5365" s="5">
        <f ca="1">(VLOOKUP($B5365,weights!$A$2:$R$6,4))*VLOOKUP($B5365,weights!$A$2:$R$6,6)^C5365*(VLOOKUP($B5365,weights!$A$2:$R$6,15)*EXP(VLOOKUP($B5365,weights!$A$2:$R$6,11)*D5365)+VLOOKUP($B5365,weights!$A$2:$R$6,16)*EXP(VLOOKUP($B5365,weights!$A$2:$R$6,12)*E5365)+VLOOKUP($B5365,weights!$A$2:$R$6,17)*EXP(VLOOKUP($B5365,weights!$A$2:$R$6,13)*F5365)+VLOOKUP($B5365,weights!$A$2:$R$6,18)*EXP(VLOOKUP($B5365,weights!$A$2:$R$6,14)*G5365))</f>
        <v>0.2365009245939684</v>
      </c>
    </row>
    <row r="5366" spans="1:8" ht="12.75" x14ac:dyDescent="0.2">
      <c r="A5366">
        <f t="shared" si="0"/>
        <v>215</v>
      </c>
      <c r="B5366" t="str">
        <f t="shared" ref="B5366:C5366" si="5340">B5341</f>
        <v>supermarket</v>
      </c>
      <c r="C5366">
        <f t="shared" si="5340"/>
        <v>4</v>
      </c>
      <c r="D5366">
        <f ca="1">OFFSET(walk!$A$2:$Y$402,TRUNC((ROW()-ROW($D$2))/COLUMNS(walk!$A$2:$Y$402)),MOD(ROW()-ROW($D$2),COLUMNS(walk!$A$2:$Y$402)),1,1)</f>
        <v>76</v>
      </c>
      <c r="E5366">
        <f ca="1">OFFSET(bike!$A$2:$Y$402,TRUNC((ROW()-ROW($E$2))/COLUMNS(bike!$A$2:$Y$402)),MOD(ROW()-ROW($E$2),COLUMNS(bike!$A$2:$Y$402)),1,1)</f>
        <v>24</v>
      </c>
      <c r="F5366">
        <f ca="1">OFFSET(transit!$A$2:$Y$402,TRUNC((ROW()-ROW($F$2))/COLUMNS(transit!$A$2:$Y$402)),MOD(ROW()-ROW($F$2),COLUMNS(transit!$A$2:$Y$402)),1,1)</f>
        <v>39</v>
      </c>
      <c r="G5366">
        <f ca="1">OFFSET(drive!$A$2:$Y$402,TRUNC((ROW()-ROW($G$2))/COLUMNS(drive!$A$2:$Y$402)),MOD(ROW()-ROW($G$2),COLUMNS(drive!$A$2:$Y$402)),1,1)</f>
        <v>15</v>
      </c>
      <c r="H5366" s="5">
        <f ca="1">(VLOOKUP($B5366,weights!$A$2:$R$6,4))*VLOOKUP($B5366,weights!$A$2:$R$6,6)^C5366*(VLOOKUP($B5366,weights!$A$2:$R$6,15)*EXP(VLOOKUP($B5366,weights!$A$2:$R$6,11)*D5366)+VLOOKUP($B5366,weights!$A$2:$R$6,16)*EXP(VLOOKUP($B5366,weights!$A$2:$R$6,12)*E5366)+VLOOKUP($B5366,weights!$A$2:$R$6,17)*EXP(VLOOKUP($B5366,weights!$A$2:$R$6,13)*F5366)+VLOOKUP($B5366,weights!$A$2:$R$6,18)*EXP(VLOOKUP($B5366,weights!$A$2:$R$6,14)*G5366))</f>
        <v>8.9398136122826433E-2</v>
      </c>
    </row>
    <row r="5367" spans="1:8" ht="12.75" x14ac:dyDescent="0.2">
      <c r="A5367">
        <f t="shared" si="0"/>
        <v>215</v>
      </c>
      <c r="B5367" t="str">
        <f t="shared" ref="B5367:C5367" si="5341">B5342</f>
        <v>store</v>
      </c>
      <c r="C5367">
        <f t="shared" si="5341"/>
        <v>0</v>
      </c>
      <c r="D5367">
        <f ca="1">OFFSET(walk!$A$2:$Y$402,TRUNC((ROW()-ROW($D$2))/COLUMNS(walk!$A$2:$Y$402)),MOD(ROW()-ROW($D$2),COLUMNS(walk!$A$2:$Y$402)),1,1)</f>
        <v>4</v>
      </c>
      <c r="E5367">
        <f ca="1">OFFSET(bike!$A$2:$Y$402,TRUNC((ROW()-ROW($E$2))/COLUMNS(bike!$A$2:$Y$402)),MOD(ROW()-ROW($E$2),COLUMNS(bike!$A$2:$Y$402)),1,1)</f>
        <v>1</v>
      </c>
      <c r="F5367">
        <f ca="1">OFFSET(transit!$A$2:$Y$402,TRUNC((ROW()-ROW($F$2))/COLUMNS(transit!$A$2:$Y$402)),MOD(ROW()-ROW($F$2),COLUMNS(transit!$A$2:$Y$402)),1,1)</f>
        <v>4</v>
      </c>
      <c r="G5367">
        <f ca="1">OFFSET(drive!$A$2:$Y$402,TRUNC((ROW()-ROW($G$2))/COLUMNS(drive!$A$2:$Y$402)),MOD(ROW()-ROW($G$2),COLUMNS(drive!$A$2:$Y$402)),1,1)</f>
        <v>1</v>
      </c>
      <c r="H5367" s="5">
        <f ca="1">(VLOOKUP($B5367,weights!$A$2:$R$6,4))*VLOOKUP($B5367,weights!$A$2:$R$6,6)^C5367*(VLOOKUP($B5367,weights!$A$2:$R$6,15)*EXP(VLOOKUP($B5367,weights!$A$2:$R$6,11)*D5367)+VLOOKUP($B5367,weights!$A$2:$R$6,16)*EXP(VLOOKUP($B5367,weights!$A$2:$R$6,12)*E5367)+VLOOKUP($B5367,weights!$A$2:$R$6,17)*EXP(VLOOKUP($B5367,weights!$A$2:$R$6,13)*F5367)+VLOOKUP($B5367,weights!$A$2:$R$6,18)*EXP(VLOOKUP($B5367,weights!$A$2:$R$6,14)*G5367))</f>
        <v>22.338230552247637</v>
      </c>
    </row>
    <row r="5368" spans="1:8" ht="12.75" x14ac:dyDescent="0.2">
      <c r="A5368">
        <f t="shared" si="0"/>
        <v>215</v>
      </c>
      <c r="B5368" t="str">
        <f t="shared" ref="B5368:C5368" si="5342">B5343</f>
        <v>store</v>
      </c>
      <c r="C5368">
        <f t="shared" si="5342"/>
        <v>1</v>
      </c>
      <c r="D5368">
        <f ca="1">OFFSET(walk!$A$2:$Y$402,TRUNC((ROW()-ROW($D$2))/COLUMNS(walk!$A$2:$Y$402)),MOD(ROW()-ROW($D$2),COLUMNS(walk!$A$2:$Y$402)),1,1)</f>
        <v>5</v>
      </c>
      <c r="E5368">
        <f ca="1">OFFSET(bike!$A$2:$Y$402,TRUNC((ROW()-ROW($E$2))/COLUMNS(bike!$A$2:$Y$402)),MOD(ROW()-ROW($E$2),COLUMNS(bike!$A$2:$Y$402)),1,1)</f>
        <v>1</v>
      </c>
      <c r="F5368">
        <f ca="1">OFFSET(transit!$A$2:$Y$402,TRUNC((ROW()-ROW($F$2))/COLUMNS(transit!$A$2:$Y$402)),MOD(ROW()-ROW($F$2),COLUMNS(transit!$A$2:$Y$402)),1,1)</f>
        <v>5</v>
      </c>
      <c r="G5368">
        <f ca="1">OFFSET(drive!$A$2:$Y$402,TRUNC((ROW()-ROW($G$2))/COLUMNS(drive!$A$2:$Y$402)),MOD(ROW()-ROW($G$2),COLUMNS(drive!$A$2:$Y$402)),1,1)</f>
        <v>1</v>
      </c>
      <c r="H5368" s="5">
        <f ca="1">(VLOOKUP($B5368,weights!$A$2:$R$6,4))*VLOOKUP($B5368,weights!$A$2:$R$6,6)^C5368*(VLOOKUP($B5368,weights!$A$2:$R$6,15)*EXP(VLOOKUP($B5368,weights!$A$2:$R$6,11)*D5368)+VLOOKUP($B5368,weights!$A$2:$R$6,16)*EXP(VLOOKUP($B5368,weights!$A$2:$R$6,12)*E5368)+VLOOKUP($B5368,weights!$A$2:$R$6,17)*EXP(VLOOKUP($B5368,weights!$A$2:$R$6,13)*F5368)+VLOOKUP($B5368,weights!$A$2:$R$6,18)*EXP(VLOOKUP($B5368,weights!$A$2:$R$6,14)*G5368))</f>
        <v>13.897434437427027</v>
      </c>
    </row>
    <row r="5369" spans="1:8" ht="12.75" x14ac:dyDescent="0.2">
      <c r="A5369">
        <f t="shared" si="0"/>
        <v>215</v>
      </c>
      <c r="B5369" t="str">
        <f t="shared" ref="B5369:C5369" si="5343">B5344</f>
        <v>store</v>
      </c>
      <c r="C5369">
        <f t="shared" si="5343"/>
        <v>2</v>
      </c>
      <c r="D5369">
        <f ca="1">OFFSET(walk!$A$2:$Y$402,TRUNC((ROW()-ROW($D$2))/COLUMNS(walk!$A$2:$Y$402)),MOD(ROW()-ROW($D$2),COLUMNS(walk!$A$2:$Y$402)),1,1)</f>
        <v>14</v>
      </c>
      <c r="E5369">
        <f ca="1">OFFSET(bike!$A$2:$Y$402,TRUNC((ROW()-ROW($E$2))/COLUMNS(bike!$A$2:$Y$402)),MOD(ROW()-ROW($E$2),COLUMNS(bike!$A$2:$Y$402)),1,1)</f>
        <v>4</v>
      </c>
      <c r="F5369">
        <f ca="1">OFFSET(transit!$A$2:$Y$402,TRUNC((ROW()-ROW($F$2))/COLUMNS(transit!$A$2:$Y$402)),MOD(ROW()-ROW($F$2),COLUMNS(transit!$A$2:$Y$402)),1,1)</f>
        <v>9</v>
      </c>
      <c r="G5369">
        <f ca="1">OFFSET(drive!$A$2:$Y$402,TRUNC((ROW()-ROW($G$2))/COLUMNS(drive!$A$2:$Y$402)),MOD(ROW()-ROW($G$2),COLUMNS(drive!$A$2:$Y$402)),1,1)</f>
        <v>3</v>
      </c>
      <c r="H5369" s="5">
        <f ca="1">(VLOOKUP($B5369,weights!$A$2:$R$6,4))*VLOOKUP($B5369,weights!$A$2:$R$6,6)^C5369*(VLOOKUP($B5369,weights!$A$2:$R$6,15)*EXP(VLOOKUP($B5369,weights!$A$2:$R$6,11)*D5369)+VLOOKUP($B5369,weights!$A$2:$R$6,16)*EXP(VLOOKUP($B5369,weights!$A$2:$R$6,12)*E5369)+VLOOKUP($B5369,weights!$A$2:$R$6,17)*EXP(VLOOKUP($B5369,weights!$A$2:$R$6,13)*F5369)+VLOOKUP($B5369,weights!$A$2:$R$6,18)*EXP(VLOOKUP($B5369,weights!$A$2:$R$6,14)*G5369))</f>
        <v>3.4209011427911022</v>
      </c>
    </row>
    <row r="5370" spans="1:8" ht="12.75" x14ac:dyDescent="0.2">
      <c r="A5370">
        <f t="shared" si="0"/>
        <v>215</v>
      </c>
      <c r="B5370" t="str">
        <f t="shared" ref="B5370:C5370" si="5344">B5345</f>
        <v>store</v>
      </c>
      <c r="C5370">
        <f t="shared" si="5344"/>
        <v>3</v>
      </c>
      <c r="D5370">
        <f ca="1">OFFSET(walk!$A$2:$Y$402,TRUNC((ROW()-ROW($D$2))/COLUMNS(walk!$A$2:$Y$402)),MOD(ROW()-ROW($D$2),COLUMNS(walk!$A$2:$Y$402)),1,1)</f>
        <v>16</v>
      </c>
      <c r="E5370">
        <f ca="1">OFFSET(bike!$A$2:$Y$402,TRUNC((ROW()-ROW($E$2))/COLUMNS(bike!$A$2:$Y$402)),MOD(ROW()-ROW($E$2),COLUMNS(bike!$A$2:$Y$402)),1,1)</f>
        <v>4</v>
      </c>
      <c r="F5370">
        <f ca="1">OFFSET(transit!$A$2:$Y$402,TRUNC((ROW()-ROW($F$2))/COLUMNS(transit!$A$2:$Y$402)),MOD(ROW()-ROW($F$2),COLUMNS(transit!$A$2:$Y$402)),1,1)</f>
        <v>10</v>
      </c>
      <c r="G5370">
        <f ca="1">OFFSET(drive!$A$2:$Y$402,TRUNC((ROW()-ROW($G$2))/COLUMNS(drive!$A$2:$Y$402)),MOD(ROW()-ROW($G$2),COLUMNS(drive!$A$2:$Y$402)),1,1)</f>
        <v>4</v>
      </c>
      <c r="H5370" s="5">
        <f ca="1">(VLOOKUP($B5370,weights!$A$2:$R$6,4))*VLOOKUP($B5370,weights!$A$2:$R$6,6)^C5370*(VLOOKUP($B5370,weights!$A$2:$R$6,15)*EXP(VLOOKUP($B5370,weights!$A$2:$R$6,11)*D5370)+VLOOKUP($B5370,weights!$A$2:$R$6,16)*EXP(VLOOKUP($B5370,weights!$A$2:$R$6,12)*E5370)+VLOOKUP($B5370,weights!$A$2:$R$6,17)*EXP(VLOOKUP($B5370,weights!$A$2:$R$6,13)*F5370)+VLOOKUP($B5370,weights!$A$2:$R$6,18)*EXP(VLOOKUP($B5370,weights!$A$2:$R$6,14)*G5370))</f>
        <v>1.9166787516156258</v>
      </c>
    </row>
    <row r="5371" spans="1:8" ht="12.75" x14ac:dyDescent="0.2">
      <c r="A5371">
        <f t="shared" si="0"/>
        <v>215</v>
      </c>
      <c r="B5371" t="str">
        <f t="shared" ref="B5371:C5371" si="5345">B5346</f>
        <v>store</v>
      </c>
      <c r="C5371">
        <f t="shared" si="5345"/>
        <v>4</v>
      </c>
      <c r="D5371">
        <f ca="1">OFFSET(walk!$A$2:$Y$402,TRUNC((ROW()-ROW($D$2))/COLUMNS(walk!$A$2:$Y$402)),MOD(ROW()-ROW($D$2),COLUMNS(walk!$A$2:$Y$402)),1,1)</f>
        <v>16</v>
      </c>
      <c r="E5371">
        <f ca="1">OFFSET(bike!$A$2:$Y$402,TRUNC((ROW()-ROW($E$2))/COLUMNS(bike!$A$2:$Y$402)),MOD(ROW()-ROW($E$2),COLUMNS(bike!$A$2:$Y$402)),1,1)</f>
        <v>6</v>
      </c>
      <c r="F5371">
        <f ca="1">OFFSET(transit!$A$2:$Y$402,TRUNC((ROW()-ROW($F$2))/COLUMNS(transit!$A$2:$Y$402)),MOD(ROW()-ROW($F$2),COLUMNS(transit!$A$2:$Y$402)),1,1)</f>
        <v>14</v>
      </c>
      <c r="G5371">
        <f ca="1">OFFSET(drive!$A$2:$Y$402,TRUNC((ROW()-ROW($G$2))/COLUMNS(drive!$A$2:$Y$402)),MOD(ROW()-ROW($G$2),COLUMNS(drive!$A$2:$Y$402)),1,1)</f>
        <v>4</v>
      </c>
      <c r="H5371" s="5">
        <f ca="1">(VLOOKUP($B5371,weights!$A$2:$R$6,4))*VLOOKUP($B5371,weights!$A$2:$R$6,6)^C5371*(VLOOKUP($B5371,weights!$A$2:$R$6,15)*EXP(VLOOKUP($B5371,weights!$A$2:$R$6,11)*D5371)+VLOOKUP($B5371,weights!$A$2:$R$6,16)*EXP(VLOOKUP($B5371,weights!$A$2:$R$6,12)*E5371)+VLOOKUP($B5371,weights!$A$2:$R$6,17)*EXP(VLOOKUP($B5371,weights!$A$2:$R$6,13)*F5371)+VLOOKUP($B5371,weights!$A$2:$R$6,18)*EXP(VLOOKUP($B5371,weights!$A$2:$R$6,14)*G5371))</f>
        <v>0.90211498344104946</v>
      </c>
    </row>
    <row r="5372" spans="1:8" ht="12.75" x14ac:dyDescent="0.2">
      <c r="A5372">
        <f t="shared" si="0"/>
        <v>215</v>
      </c>
      <c r="B5372" t="str">
        <f t="shared" ref="B5372:C5372" si="5346">B5347</f>
        <v>pharmacy</v>
      </c>
      <c r="C5372">
        <f t="shared" si="5346"/>
        <v>0</v>
      </c>
      <c r="D5372">
        <f ca="1">OFFSET(walk!$A$2:$Y$402,TRUNC((ROW()-ROW($D$2))/COLUMNS(walk!$A$2:$Y$402)),MOD(ROW()-ROW($D$2),COLUMNS(walk!$A$2:$Y$402)),1,1)</f>
        <v>9</v>
      </c>
      <c r="E5372">
        <f ca="1">OFFSET(bike!$A$2:$Y$402,TRUNC((ROW()-ROW($E$2))/COLUMNS(bike!$A$2:$Y$402)),MOD(ROW()-ROW($E$2),COLUMNS(bike!$A$2:$Y$402)),1,1)</f>
        <v>3</v>
      </c>
      <c r="F5372">
        <f ca="1">OFFSET(transit!$A$2:$Y$402,TRUNC((ROW()-ROW($F$2))/COLUMNS(transit!$A$2:$Y$402)),MOD(ROW()-ROW($F$2),COLUMNS(transit!$A$2:$Y$402)),1,1)</f>
        <v>9</v>
      </c>
      <c r="G5372">
        <f ca="1">OFFSET(drive!$A$2:$Y$402,TRUNC((ROW()-ROW($G$2))/COLUMNS(drive!$A$2:$Y$402)),MOD(ROW()-ROW($G$2),COLUMNS(drive!$A$2:$Y$402)),1,1)</f>
        <v>2</v>
      </c>
      <c r="H5372" s="5">
        <f ca="1">(VLOOKUP($B5372,weights!$A$2:$R$6,4))*VLOOKUP($B5372,weights!$A$2:$R$6,6)^C5372*(VLOOKUP($B5372,weights!$A$2:$R$6,15)*EXP(VLOOKUP($B5372,weights!$A$2:$R$6,11)*D5372)+VLOOKUP($B5372,weights!$A$2:$R$6,16)*EXP(VLOOKUP($B5372,weights!$A$2:$R$6,12)*E5372)+VLOOKUP($B5372,weights!$A$2:$R$6,17)*EXP(VLOOKUP($B5372,weights!$A$2:$R$6,13)*F5372)+VLOOKUP($B5372,weights!$A$2:$R$6,18)*EXP(VLOOKUP($B5372,weights!$A$2:$R$6,14)*G5372))</f>
        <v>7.2115890219049117</v>
      </c>
    </row>
    <row r="5373" spans="1:8" ht="12.75" x14ac:dyDescent="0.2">
      <c r="A5373">
        <f t="shared" si="0"/>
        <v>215</v>
      </c>
      <c r="B5373" t="str">
        <f t="shared" ref="B5373:C5373" si="5347">B5348</f>
        <v>pharmacy</v>
      </c>
      <c r="C5373">
        <f t="shared" si="5347"/>
        <v>1</v>
      </c>
      <c r="D5373">
        <f ca="1">OFFSET(walk!$A$2:$Y$402,TRUNC((ROW()-ROW($D$2))/COLUMNS(walk!$A$2:$Y$402)),MOD(ROW()-ROW($D$2),COLUMNS(walk!$A$2:$Y$402)),1,1)</f>
        <v>12</v>
      </c>
      <c r="E5373">
        <f ca="1">OFFSET(bike!$A$2:$Y$402,TRUNC((ROW()-ROW($E$2))/COLUMNS(bike!$A$2:$Y$402)),MOD(ROW()-ROW($E$2),COLUMNS(bike!$A$2:$Y$402)),1,1)</f>
        <v>6</v>
      </c>
      <c r="F5373">
        <f ca="1">OFFSET(transit!$A$2:$Y$402,TRUNC((ROW()-ROW($F$2))/COLUMNS(transit!$A$2:$Y$402)),MOD(ROW()-ROW($F$2),COLUMNS(transit!$A$2:$Y$402)),1,1)</f>
        <v>12</v>
      </c>
      <c r="G5373">
        <f ca="1">OFFSET(drive!$A$2:$Y$402,TRUNC((ROW()-ROW($G$2))/COLUMNS(drive!$A$2:$Y$402)),MOD(ROW()-ROW($G$2),COLUMNS(drive!$A$2:$Y$402)),1,1)</f>
        <v>3</v>
      </c>
      <c r="H5373" s="5">
        <f ca="1">(VLOOKUP($B5373,weights!$A$2:$R$6,4))*VLOOKUP($B5373,weights!$A$2:$R$6,6)^C5373*(VLOOKUP($B5373,weights!$A$2:$R$6,15)*EXP(VLOOKUP($B5373,weights!$A$2:$R$6,11)*D5373)+VLOOKUP($B5373,weights!$A$2:$R$6,16)*EXP(VLOOKUP($B5373,weights!$A$2:$R$6,12)*E5373)+VLOOKUP($B5373,weights!$A$2:$R$6,17)*EXP(VLOOKUP($B5373,weights!$A$2:$R$6,13)*F5373)+VLOOKUP($B5373,weights!$A$2:$R$6,18)*EXP(VLOOKUP($B5373,weights!$A$2:$R$6,14)*G5373))</f>
        <v>2.1629102012004964</v>
      </c>
    </row>
    <row r="5374" spans="1:8" ht="12.75" x14ac:dyDescent="0.2">
      <c r="A5374">
        <f t="shared" si="0"/>
        <v>215</v>
      </c>
      <c r="B5374" t="str">
        <f t="shared" ref="B5374:C5374" si="5348">B5349</f>
        <v>pharmacy</v>
      </c>
      <c r="C5374">
        <f t="shared" si="5348"/>
        <v>2</v>
      </c>
      <c r="D5374">
        <f ca="1">OFFSET(walk!$A$2:$Y$402,TRUNC((ROW()-ROW($D$2))/COLUMNS(walk!$A$2:$Y$402)),MOD(ROW()-ROW($D$2),COLUMNS(walk!$A$2:$Y$402)),1,1)</f>
        <v>12</v>
      </c>
      <c r="E5374">
        <f ca="1">OFFSET(bike!$A$2:$Y$402,TRUNC((ROW()-ROW($E$2))/COLUMNS(bike!$A$2:$Y$402)),MOD(ROW()-ROW($E$2),COLUMNS(bike!$A$2:$Y$402)),1,1)</f>
        <v>6</v>
      </c>
      <c r="F5374">
        <f ca="1">OFFSET(transit!$A$2:$Y$402,TRUNC((ROW()-ROW($F$2))/COLUMNS(transit!$A$2:$Y$402)),MOD(ROW()-ROW($F$2),COLUMNS(transit!$A$2:$Y$402)),1,1)</f>
        <v>12</v>
      </c>
      <c r="G5374">
        <f ca="1">OFFSET(drive!$A$2:$Y$402,TRUNC((ROW()-ROW($G$2))/COLUMNS(drive!$A$2:$Y$402)),MOD(ROW()-ROW($G$2),COLUMNS(drive!$A$2:$Y$402)),1,1)</f>
        <v>3</v>
      </c>
      <c r="H5374" s="5">
        <f ca="1">(VLOOKUP($B5374,weights!$A$2:$R$6,4))*VLOOKUP($B5374,weights!$A$2:$R$6,6)^C5374*(VLOOKUP($B5374,weights!$A$2:$R$6,15)*EXP(VLOOKUP($B5374,weights!$A$2:$R$6,11)*D5374)+VLOOKUP($B5374,weights!$A$2:$R$6,16)*EXP(VLOOKUP($B5374,weights!$A$2:$R$6,12)*E5374)+VLOOKUP($B5374,weights!$A$2:$R$6,17)*EXP(VLOOKUP($B5374,weights!$A$2:$R$6,13)*F5374)+VLOOKUP($B5374,weights!$A$2:$R$6,18)*EXP(VLOOKUP($B5374,weights!$A$2:$R$6,14)*G5374))</f>
        <v>1.0414012079854245</v>
      </c>
    </row>
    <row r="5375" spans="1:8" ht="12.75" x14ac:dyDescent="0.2">
      <c r="A5375">
        <f t="shared" si="0"/>
        <v>215</v>
      </c>
      <c r="B5375" t="str">
        <f t="shared" ref="B5375:C5375" si="5349">B5350</f>
        <v>bank</v>
      </c>
      <c r="C5375">
        <f t="shared" si="5349"/>
        <v>0</v>
      </c>
      <c r="D5375">
        <f ca="1">OFFSET(walk!$A$2:$Y$402,TRUNC((ROW()-ROW($D$2))/COLUMNS(walk!$A$2:$Y$402)),MOD(ROW()-ROW($D$2),COLUMNS(walk!$A$2:$Y$402)),1,1)</f>
        <v>22</v>
      </c>
      <c r="E5375">
        <f ca="1">OFFSET(bike!$A$2:$Y$402,TRUNC((ROW()-ROW($E$2))/COLUMNS(bike!$A$2:$Y$402)),MOD(ROW()-ROW($E$2),COLUMNS(bike!$A$2:$Y$402)),1,1)</f>
        <v>7</v>
      </c>
      <c r="F5375">
        <f ca="1">OFFSET(transit!$A$2:$Y$402,TRUNC((ROW()-ROW($F$2))/COLUMNS(transit!$A$2:$Y$402)),MOD(ROW()-ROW($F$2),COLUMNS(transit!$A$2:$Y$402)),1,1)</f>
        <v>22</v>
      </c>
      <c r="G5375">
        <f ca="1">OFFSET(drive!$A$2:$Y$402,TRUNC((ROW()-ROW($G$2))/COLUMNS(drive!$A$2:$Y$402)),MOD(ROW()-ROW($G$2),COLUMNS(drive!$A$2:$Y$402)),1,1)</f>
        <v>6</v>
      </c>
      <c r="H5375" s="5">
        <f ca="1">(VLOOKUP($B5375,weights!$A$2:$R$6,4))*VLOOKUP($B5375,weights!$A$2:$R$6,6)^C5375*(VLOOKUP($B5375,weights!$A$2:$R$6,15)*EXP(VLOOKUP($B5375,weights!$A$2:$R$6,11)*D5375)+VLOOKUP($B5375,weights!$A$2:$R$6,16)*EXP(VLOOKUP($B5375,weights!$A$2:$R$6,12)*E5375)+VLOOKUP($B5375,weights!$A$2:$R$6,17)*EXP(VLOOKUP($B5375,weights!$A$2:$R$6,13)*F5375)+VLOOKUP($B5375,weights!$A$2:$R$6,18)*EXP(VLOOKUP($B5375,weights!$A$2:$R$6,14)*G5375))</f>
        <v>2.5379698615685307</v>
      </c>
    </row>
    <row r="5376" spans="1:8" ht="12.75" x14ac:dyDescent="0.2">
      <c r="A5376">
        <f t="shared" si="0"/>
        <v>215</v>
      </c>
      <c r="B5376" t="str">
        <f t="shared" ref="B5376:C5376" si="5350">B5351</f>
        <v>bank</v>
      </c>
      <c r="C5376">
        <f t="shared" si="5350"/>
        <v>1</v>
      </c>
      <c r="D5376">
        <f ca="1">OFFSET(walk!$A$2:$Y$402,TRUNC((ROW()-ROW($D$2))/COLUMNS(walk!$A$2:$Y$402)),MOD(ROW()-ROW($D$2),COLUMNS(walk!$A$2:$Y$402)),1,1)</f>
        <v>39</v>
      </c>
      <c r="E5376">
        <f ca="1">OFFSET(bike!$A$2:$Y$402,TRUNC((ROW()-ROW($E$2))/COLUMNS(bike!$A$2:$Y$402)),MOD(ROW()-ROW($E$2),COLUMNS(bike!$A$2:$Y$402)),1,1)</f>
        <v>12</v>
      </c>
      <c r="F5376">
        <f ca="1">OFFSET(transit!$A$2:$Y$402,TRUNC((ROW()-ROW($F$2))/COLUMNS(transit!$A$2:$Y$402)),MOD(ROW()-ROW($F$2),COLUMNS(transit!$A$2:$Y$402)),1,1)</f>
        <v>34</v>
      </c>
      <c r="G5376">
        <f ca="1">OFFSET(drive!$A$2:$Y$402,TRUNC((ROW()-ROW($G$2))/COLUMNS(drive!$A$2:$Y$402)),MOD(ROW()-ROW($G$2),COLUMNS(drive!$A$2:$Y$402)),1,1)</f>
        <v>7</v>
      </c>
      <c r="H5376" s="5">
        <f ca="1">(VLOOKUP($B5376,weights!$A$2:$R$6,4))*VLOOKUP($B5376,weights!$A$2:$R$6,6)^C5376*(VLOOKUP($B5376,weights!$A$2:$R$6,15)*EXP(VLOOKUP($B5376,weights!$A$2:$R$6,11)*D5376)+VLOOKUP($B5376,weights!$A$2:$R$6,16)*EXP(VLOOKUP($B5376,weights!$A$2:$R$6,12)*E5376)+VLOOKUP($B5376,weights!$A$2:$R$6,17)*EXP(VLOOKUP($B5376,weights!$A$2:$R$6,13)*F5376)+VLOOKUP($B5376,weights!$A$2:$R$6,18)*EXP(VLOOKUP($B5376,weights!$A$2:$R$6,14)*G5376))</f>
        <v>0.57499259859690721</v>
      </c>
    </row>
    <row r="5377" spans="1:8" ht="12.75" x14ac:dyDescent="0.2">
      <c r="A5377">
        <f t="shared" si="0"/>
        <v>216</v>
      </c>
      <c r="B5377" t="str">
        <f t="shared" ref="B5377:C5377" si="5351">B5352</f>
        <v>restaurant</v>
      </c>
      <c r="C5377">
        <f t="shared" si="5351"/>
        <v>0</v>
      </c>
      <c r="D5377">
        <f ca="1">OFFSET(walk!$A$2:$Y$402,TRUNC((ROW()-ROW($D$2))/COLUMNS(walk!$A$2:$Y$402)),MOD(ROW()-ROW($D$2),COLUMNS(walk!$A$2:$Y$402)),1,1)</f>
        <v>5</v>
      </c>
      <c r="E5377">
        <f ca="1">OFFSET(bike!$A$2:$Y$402,TRUNC((ROW()-ROW($E$2))/COLUMNS(bike!$A$2:$Y$402)),MOD(ROW()-ROW($E$2),COLUMNS(bike!$A$2:$Y$402)),1,1)</f>
        <v>1</v>
      </c>
      <c r="F5377">
        <f ca="1">OFFSET(transit!$A$2:$Y$402,TRUNC((ROW()-ROW($F$2))/COLUMNS(transit!$A$2:$Y$402)),MOD(ROW()-ROW($F$2),COLUMNS(transit!$A$2:$Y$402)),1,1)</f>
        <v>5</v>
      </c>
      <c r="G5377">
        <f ca="1">OFFSET(drive!$A$2:$Y$402,TRUNC((ROW()-ROW($G$2))/COLUMNS(drive!$A$2:$Y$402)),MOD(ROW()-ROW($G$2),COLUMNS(drive!$A$2:$Y$402)),1,1)</f>
        <v>1</v>
      </c>
      <c r="H5377" s="5">
        <f ca="1">(VLOOKUP($B5377,weights!$A$2:$R$6,4))*VLOOKUP($B5377,weights!$A$2:$R$6,6)^C5377*(VLOOKUP($B5377,weights!$A$2:$R$6,15)*EXP(VLOOKUP($B5377,weights!$A$2:$R$6,11)*D5377)+VLOOKUP($B5377,weights!$A$2:$R$6,16)*EXP(VLOOKUP($B5377,weights!$A$2:$R$6,12)*E5377)+VLOOKUP($B5377,weights!$A$2:$R$6,17)*EXP(VLOOKUP($B5377,weights!$A$2:$R$6,13)*F5377)+VLOOKUP($B5377,weights!$A$2:$R$6,18)*EXP(VLOOKUP($B5377,weights!$A$2:$R$6,14)*G5377))</f>
        <v>41.195015976462628</v>
      </c>
    </row>
    <row r="5378" spans="1:8" ht="12.75" x14ac:dyDescent="0.2">
      <c r="A5378">
        <f t="shared" si="0"/>
        <v>216</v>
      </c>
      <c r="B5378" t="str">
        <f t="shared" ref="B5378:C5378" si="5352">B5353</f>
        <v>restaurant</v>
      </c>
      <c r="C5378">
        <f t="shared" si="5352"/>
        <v>1</v>
      </c>
      <c r="D5378">
        <f ca="1">OFFSET(walk!$A$2:$Y$402,TRUNC((ROW()-ROW($D$2))/COLUMNS(walk!$A$2:$Y$402)),MOD(ROW()-ROW($D$2),COLUMNS(walk!$A$2:$Y$402)),1,1)</f>
        <v>8</v>
      </c>
      <c r="E5378">
        <f ca="1">OFFSET(bike!$A$2:$Y$402,TRUNC((ROW()-ROW($E$2))/COLUMNS(bike!$A$2:$Y$402)),MOD(ROW()-ROW($E$2),COLUMNS(bike!$A$2:$Y$402)),1,1)</f>
        <v>2</v>
      </c>
      <c r="F5378">
        <f ca="1">OFFSET(transit!$A$2:$Y$402,TRUNC((ROW()-ROW($F$2))/COLUMNS(transit!$A$2:$Y$402)),MOD(ROW()-ROW($F$2),COLUMNS(transit!$A$2:$Y$402)),1,1)</f>
        <v>7</v>
      </c>
      <c r="G5378">
        <f ca="1">OFFSET(drive!$A$2:$Y$402,TRUNC((ROW()-ROW($G$2))/COLUMNS(drive!$A$2:$Y$402)),MOD(ROW()-ROW($G$2),COLUMNS(drive!$A$2:$Y$402)),1,1)</f>
        <v>2</v>
      </c>
      <c r="H5378" s="5">
        <f ca="1">(VLOOKUP($B5378,weights!$A$2:$R$6,4))*VLOOKUP($B5378,weights!$A$2:$R$6,6)^C5378*(VLOOKUP($B5378,weights!$A$2:$R$6,15)*EXP(VLOOKUP($B5378,weights!$A$2:$R$6,11)*D5378)+VLOOKUP($B5378,weights!$A$2:$R$6,16)*EXP(VLOOKUP($B5378,weights!$A$2:$R$6,12)*E5378)+VLOOKUP($B5378,weights!$A$2:$R$6,17)*EXP(VLOOKUP($B5378,weights!$A$2:$R$6,13)*F5378)+VLOOKUP($B5378,weights!$A$2:$R$6,18)*EXP(VLOOKUP($B5378,weights!$A$2:$R$6,14)*G5378))</f>
        <v>27.943462767097543</v>
      </c>
    </row>
    <row r="5379" spans="1:8" ht="12.75" x14ac:dyDescent="0.2">
      <c r="A5379">
        <f t="shared" si="0"/>
        <v>216</v>
      </c>
      <c r="B5379" t="str">
        <f t="shared" ref="B5379:C5379" si="5353">B5354</f>
        <v>restaurant</v>
      </c>
      <c r="C5379">
        <f t="shared" si="5353"/>
        <v>2</v>
      </c>
      <c r="D5379">
        <f ca="1">OFFSET(walk!$A$2:$Y$402,TRUNC((ROW()-ROW($D$2))/COLUMNS(walk!$A$2:$Y$402)),MOD(ROW()-ROW($D$2),COLUMNS(walk!$A$2:$Y$402)),1,1)</f>
        <v>9</v>
      </c>
      <c r="E5379">
        <f ca="1">OFFSET(bike!$A$2:$Y$402,TRUNC((ROW()-ROW($E$2))/COLUMNS(bike!$A$2:$Y$402)),MOD(ROW()-ROW($E$2),COLUMNS(bike!$A$2:$Y$402)),1,1)</f>
        <v>2</v>
      </c>
      <c r="F5379">
        <f ca="1">OFFSET(transit!$A$2:$Y$402,TRUNC((ROW()-ROW($F$2))/COLUMNS(transit!$A$2:$Y$402)),MOD(ROW()-ROW($F$2),COLUMNS(transit!$A$2:$Y$402)),1,1)</f>
        <v>7</v>
      </c>
      <c r="G5379">
        <f ca="1">OFFSET(drive!$A$2:$Y$402,TRUNC((ROW()-ROW($G$2))/COLUMNS(drive!$A$2:$Y$402)),MOD(ROW()-ROW($G$2),COLUMNS(drive!$A$2:$Y$402)),1,1)</f>
        <v>3</v>
      </c>
      <c r="H5379" s="5">
        <f ca="1">(VLOOKUP($B5379,weights!$A$2:$R$6,4))*VLOOKUP($B5379,weights!$A$2:$R$6,6)^C5379*(VLOOKUP($B5379,weights!$A$2:$R$6,15)*EXP(VLOOKUP($B5379,weights!$A$2:$R$6,11)*D5379)+VLOOKUP($B5379,weights!$A$2:$R$6,16)*EXP(VLOOKUP($B5379,weights!$A$2:$R$6,12)*E5379)+VLOOKUP($B5379,weights!$A$2:$R$6,17)*EXP(VLOOKUP($B5379,weights!$A$2:$R$6,13)*F5379)+VLOOKUP($B5379,weights!$A$2:$R$6,18)*EXP(VLOOKUP($B5379,weights!$A$2:$R$6,14)*G5379))</f>
        <v>23.061166760512286</v>
      </c>
    </row>
    <row r="5380" spans="1:8" ht="12.75" x14ac:dyDescent="0.2">
      <c r="A5380">
        <f t="shared" si="0"/>
        <v>216</v>
      </c>
      <c r="B5380" t="str">
        <f t="shared" ref="B5380:C5380" si="5354">B5355</f>
        <v>restaurant</v>
      </c>
      <c r="C5380">
        <f t="shared" si="5354"/>
        <v>3</v>
      </c>
      <c r="D5380">
        <f ca="1">OFFSET(walk!$A$2:$Y$402,TRUNC((ROW()-ROW($D$2))/COLUMNS(walk!$A$2:$Y$402)),MOD(ROW()-ROW($D$2),COLUMNS(walk!$A$2:$Y$402)),1,1)</f>
        <v>9</v>
      </c>
      <c r="E5380">
        <f ca="1">OFFSET(bike!$A$2:$Y$402,TRUNC((ROW()-ROW($E$2))/COLUMNS(bike!$A$2:$Y$402)),MOD(ROW()-ROW($E$2),COLUMNS(bike!$A$2:$Y$402)),1,1)</f>
        <v>3</v>
      </c>
      <c r="F5380">
        <f ca="1">OFFSET(transit!$A$2:$Y$402,TRUNC((ROW()-ROW($F$2))/COLUMNS(transit!$A$2:$Y$402)),MOD(ROW()-ROW($F$2),COLUMNS(transit!$A$2:$Y$402)),1,1)</f>
        <v>8</v>
      </c>
      <c r="G5380">
        <f ca="1">OFFSET(drive!$A$2:$Y$402,TRUNC((ROW()-ROW($G$2))/COLUMNS(drive!$A$2:$Y$402)),MOD(ROW()-ROW($G$2),COLUMNS(drive!$A$2:$Y$402)),1,1)</f>
        <v>3</v>
      </c>
      <c r="H5380" s="5">
        <f ca="1">(VLOOKUP($B5380,weights!$A$2:$R$6,4))*VLOOKUP($B5380,weights!$A$2:$R$6,6)^C5380*(VLOOKUP($B5380,weights!$A$2:$R$6,15)*EXP(VLOOKUP($B5380,weights!$A$2:$R$6,11)*D5380)+VLOOKUP($B5380,weights!$A$2:$R$6,16)*EXP(VLOOKUP($B5380,weights!$A$2:$R$6,12)*E5380)+VLOOKUP($B5380,weights!$A$2:$R$6,17)*EXP(VLOOKUP($B5380,weights!$A$2:$R$6,13)*F5380)+VLOOKUP($B5380,weights!$A$2:$R$6,18)*EXP(VLOOKUP($B5380,weights!$A$2:$R$6,14)*G5380))</f>
        <v>18.586713771215688</v>
      </c>
    </row>
    <row r="5381" spans="1:8" ht="12.75" x14ac:dyDescent="0.2">
      <c r="A5381">
        <f t="shared" si="0"/>
        <v>216</v>
      </c>
      <c r="B5381" t="str">
        <f t="shared" ref="B5381:C5381" si="5355">B5356</f>
        <v>restaurant</v>
      </c>
      <c r="C5381">
        <f t="shared" si="5355"/>
        <v>4</v>
      </c>
      <c r="D5381">
        <f ca="1">OFFSET(walk!$A$2:$Y$402,TRUNC((ROW()-ROW($D$2))/COLUMNS(walk!$A$2:$Y$402)),MOD(ROW()-ROW($D$2),COLUMNS(walk!$A$2:$Y$402)),1,1)</f>
        <v>12</v>
      </c>
      <c r="E5381">
        <f ca="1">OFFSET(bike!$A$2:$Y$402,TRUNC((ROW()-ROW($E$2))/COLUMNS(bike!$A$2:$Y$402)),MOD(ROW()-ROW($E$2),COLUMNS(bike!$A$2:$Y$402)),1,1)</f>
        <v>4</v>
      </c>
      <c r="F5381">
        <f ca="1">OFFSET(transit!$A$2:$Y$402,TRUNC((ROW()-ROW($F$2))/COLUMNS(transit!$A$2:$Y$402)),MOD(ROW()-ROW($F$2),COLUMNS(transit!$A$2:$Y$402)),1,1)</f>
        <v>9</v>
      </c>
      <c r="G5381">
        <f ca="1">OFFSET(drive!$A$2:$Y$402,TRUNC((ROW()-ROW($G$2))/COLUMNS(drive!$A$2:$Y$402)),MOD(ROW()-ROW($G$2),COLUMNS(drive!$A$2:$Y$402)),1,1)</f>
        <v>4</v>
      </c>
      <c r="H5381" s="5">
        <f ca="1">(VLOOKUP($B5381,weights!$A$2:$R$6,4))*VLOOKUP($B5381,weights!$A$2:$R$6,6)^C5381*(VLOOKUP($B5381,weights!$A$2:$R$6,15)*EXP(VLOOKUP($B5381,weights!$A$2:$R$6,11)*D5381)+VLOOKUP($B5381,weights!$A$2:$R$6,16)*EXP(VLOOKUP($B5381,weights!$A$2:$R$6,12)*E5381)+VLOOKUP($B5381,weights!$A$2:$R$6,17)*EXP(VLOOKUP($B5381,weights!$A$2:$R$6,13)*F5381)+VLOOKUP($B5381,weights!$A$2:$R$6,18)*EXP(VLOOKUP($B5381,weights!$A$2:$R$6,14)*G5381))</f>
        <v>13.316532908867863</v>
      </c>
    </row>
    <row r="5382" spans="1:8" ht="12.75" x14ac:dyDescent="0.2">
      <c r="A5382">
        <f t="shared" si="0"/>
        <v>216</v>
      </c>
      <c r="B5382" t="str">
        <f t="shared" ref="B5382:C5382" si="5356">B5357</f>
        <v>restaurant</v>
      </c>
      <c r="C5382">
        <f t="shared" si="5356"/>
        <v>5</v>
      </c>
      <c r="D5382">
        <f ca="1">OFFSET(walk!$A$2:$Y$402,TRUNC((ROW()-ROW($D$2))/COLUMNS(walk!$A$2:$Y$402)),MOD(ROW()-ROW($D$2),COLUMNS(walk!$A$2:$Y$402)),1,1)</f>
        <v>12</v>
      </c>
      <c r="E5382">
        <f ca="1">OFFSET(bike!$A$2:$Y$402,TRUNC((ROW()-ROW($E$2))/COLUMNS(bike!$A$2:$Y$402)),MOD(ROW()-ROW($E$2),COLUMNS(bike!$A$2:$Y$402)),1,1)</f>
        <v>4</v>
      </c>
      <c r="F5382">
        <f ca="1">OFFSET(transit!$A$2:$Y$402,TRUNC((ROW()-ROW($F$2))/COLUMNS(transit!$A$2:$Y$402)),MOD(ROW()-ROW($F$2),COLUMNS(transit!$A$2:$Y$402)),1,1)</f>
        <v>9</v>
      </c>
      <c r="G5382">
        <f ca="1">OFFSET(drive!$A$2:$Y$402,TRUNC((ROW()-ROW($G$2))/COLUMNS(drive!$A$2:$Y$402)),MOD(ROW()-ROW($G$2),COLUMNS(drive!$A$2:$Y$402)),1,1)</f>
        <v>4</v>
      </c>
      <c r="H5382" s="5">
        <f ca="1">(VLOOKUP($B5382,weights!$A$2:$R$6,4))*VLOOKUP($B5382,weights!$A$2:$R$6,6)^C5382*(VLOOKUP($B5382,weights!$A$2:$R$6,15)*EXP(VLOOKUP($B5382,weights!$A$2:$R$6,11)*D5382)+VLOOKUP($B5382,weights!$A$2:$R$6,16)*EXP(VLOOKUP($B5382,weights!$A$2:$R$6,12)*E5382)+VLOOKUP($B5382,weights!$A$2:$R$6,17)*EXP(VLOOKUP($B5382,weights!$A$2:$R$6,13)*F5382)+VLOOKUP($B5382,weights!$A$2:$R$6,18)*EXP(VLOOKUP($B5382,weights!$A$2:$R$6,14)*G5382))</f>
        <v>11.935559125726009</v>
      </c>
    </row>
    <row r="5383" spans="1:8" ht="12.75" x14ac:dyDescent="0.2">
      <c r="A5383">
        <f t="shared" si="0"/>
        <v>216</v>
      </c>
      <c r="B5383" t="str">
        <f t="shared" ref="B5383:C5383" si="5357">B5358</f>
        <v>restaurant</v>
      </c>
      <c r="C5383">
        <f t="shared" si="5357"/>
        <v>6</v>
      </c>
      <c r="D5383">
        <f ca="1">OFFSET(walk!$A$2:$Y$402,TRUNC((ROW()-ROW($D$2))/COLUMNS(walk!$A$2:$Y$402)),MOD(ROW()-ROW($D$2),COLUMNS(walk!$A$2:$Y$402)),1,1)</f>
        <v>13</v>
      </c>
      <c r="E5383">
        <f ca="1">OFFSET(bike!$A$2:$Y$402,TRUNC((ROW()-ROW($E$2))/COLUMNS(bike!$A$2:$Y$402)),MOD(ROW()-ROW($E$2),COLUMNS(bike!$A$2:$Y$402)),1,1)</f>
        <v>5</v>
      </c>
      <c r="F5383">
        <f ca="1">OFFSET(transit!$A$2:$Y$402,TRUNC((ROW()-ROW($F$2))/COLUMNS(transit!$A$2:$Y$402)),MOD(ROW()-ROW($F$2),COLUMNS(transit!$A$2:$Y$402)),1,1)</f>
        <v>9</v>
      </c>
      <c r="G5383">
        <f ca="1">OFFSET(drive!$A$2:$Y$402,TRUNC((ROW()-ROW($G$2))/COLUMNS(drive!$A$2:$Y$402)),MOD(ROW()-ROW($G$2),COLUMNS(drive!$A$2:$Y$402)),1,1)</f>
        <v>4</v>
      </c>
      <c r="H5383" s="5">
        <f ca="1">(VLOOKUP($B5383,weights!$A$2:$R$6,4))*VLOOKUP($B5383,weights!$A$2:$R$6,6)^C5383*(VLOOKUP($B5383,weights!$A$2:$R$6,15)*EXP(VLOOKUP($B5383,weights!$A$2:$R$6,11)*D5383)+VLOOKUP($B5383,weights!$A$2:$R$6,16)*EXP(VLOOKUP($B5383,weights!$A$2:$R$6,12)*E5383)+VLOOKUP($B5383,weights!$A$2:$R$6,17)*EXP(VLOOKUP($B5383,weights!$A$2:$R$6,13)*F5383)+VLOOKUP($B5383,weights!$A$2:$R$6,18)*EXP(VLOOKUP($B5383,weights!$A$2:$R$6,14)*G5383))</f>
        <v>9.8809012460006667</v>
      </c>
    </row>
    <row r="5384" spans="1:8" ht="12.75" x14ac:dyDescent="0.2">
      <c r="A5384">
        <f t="shared" si="0"/>
        <v>216</v>
      </c>
      <c r="B5384" t="str">
        <f t="shared" ref="B5384:C5384" si="5358">B5359</f>
        <v>restaurant</v>
      </c>
      <c r="C5384">
        <f t="shared" si="5358"/>
        <v>7</v>
      </c>
      <c r="D5384">
        <f ca="1">OFFSET(walk!$A$2:$Y$402,TRUNC((ROW()-ROW($D$2))/COLUMNS(walk!$A$2:$Y$402)),MOD(ROW()-ROW($D$2),COLUMNS(walk!$A$2:$Y$402)),1,1)</f>
        <v>17</v>
      </c>
      <c r="E5384">
        <f ca="1">OFFSET(bike!$A$2:$Y$402,TRUNC((ROW()-ROW($E$2))/COLUMNS(bike!$A$2:$Y$402)),MOD(ROW()-ROW($E$2),COLUMNS(bike!$A$2:$Y$402)),1,1)</f>
        <v>6</v>
      </c>
      <c r="F5384">
        <f ca="1">OFFSET(transit!$A$2:$Y$402,TRUNC((ROW()-ROW($F$2))/COLUMNS(transit!$A$2:$Y$402)),MOD(ROW()-ROW($F$2),COLUMNS(transit!$A$2:$Y$402)),1,1)</f>
        <v>9</v>
      </c>
      <c r="G5384">
        <f ca="1">OFFSET(drive!$A$2:$Y$402,TRUNC((ROW()-ROW($G$2))/COLUMNS(drive!$A$2:$Y$402)),MOD(ROW()-ROW($G$2),COLUMNS(drive!$A$2:$Y$402)),1,1)</f>
        <v>4</v>
      </c>
      <c r="H5384" s="5">
        <f ca="1">(VLOOKUP($B5384,weights!$A$2:$R$6,4))*VLOOKUP($B5384,weights!$A$2:$R$6,6)^C5384*(VLOOKUP($B5384,weights!$A$2:$R$6,15)*EXP(VLOOKUP($B5384,weights!$A$2:$R$6,11)*D5384)+VLOOKUP($B5384,weights!$A$2:$R$6,16)*EXP(VLOOKUP($B5384,weights!$A$2:$R$6,12)*E5384)+VLOOKUP($B5384,weights!$A$2:$R$6,17)*EXP(VLOOKUP($B5384,weights!$A$2:$R$6,13)*F5384)+VLOOKUP($B5384,weights!$A$2:$R$6,18)*EXP(VLOOKUP($B5384,weights!$A$2:$R$6,14)*G5384))</f>
        <v>8.0821412310368554</v>
      </c>
    </row>
    <row r="5385" spans="1:8" ht="12.75" x14ac:dyDescent="0.2">
      <c r="A5385">
        <f t="shared" si="0"/>
        <v>216</v>
      </c>
      <c r="B5385" t="str">
        <f t="shared" ref="B5385:C5385" si="5359">B5360</f>
        <v>restaurant</v>
      </c>
      <c r="C5385">
        <f t="shared" si="5359"/>
        <v>8</v>
      </c>
      <c r="D5385">
        <f ca="1">OFFSET(walk!$A$2:$Y$402,TRUNC((ROW()-ROW($D$2))/COLUMNS(walk!$A$2:$Y$402)),MOD(ROW()-ROW($D$2),COLUMNS(walk!$A$2:$Y$402)),1,1)</f>
        <v>18</v>
      </c>
      <c r="E5385">
        <f ca="1">OFFSET(bike!$A$2:$Y$402,TRUNC((ROW()-ROW($E$2))/COLUMNS(bike!$A$2:$Y$402)),MOD(ROW()-ROW($E$2),COLUMNS(bike!$A$2:$Y$402)),1,1)</f>
        <v>6</v>
      </c>
      <c r="F5385">
        <f ca="1">OFFSET(transit!$A$2:$Y$402,TRUNC((ROW()-ROW($F$2))/COLUMNS(transit!$A$2:$Y$402)),MOD(ROW()-ROW($F$2),COLUMNS(transit!$A$2:$Y$402)),1,1)</f>
        <v>12</v>
      </c>
      <c r="G5385">
        <f ca="1">OFFSET(drive!$A$2:$Y$402,TRUNC((ROW()-ROW($G$2))/COLUMNS(drive!$A$2:$Y$402)),MOD(ROW()-ROW($G$2),COLUMNS(drive!$A$2:$Y$402)),1,1)</f>
        <v>4</v>
      </c>
      <c r="H5385" s="5">
        <f ca="1">(VLOOKUP($B5385,weights!$A$2:$R$6,4))*VLOOKUP($B5385,weights!$A$2:$R$6,6)^C5385*(VLOOKUP($B5385,weights!$A$2:$R$6,15)*EXP(VLOOKUP($B5385,weights!$A$2:$R$6,11)*D5385)+VLOOKUP($B5385,weights!$A$2:$R$6,16)*EXP(VLOOKUP($B5385,weights!$A$2:$R$6,12)*E5385)+VLOOKUP($B5385,weights!$A$2:$R$6,17)*EXP(VLOOKUP($B5385,weights!$A$2:$R$6,13)*F5385)+VLOOKUP($B5385,weights!$A$2:$R$6,18)*EXP(VLOOKUP($B5385,weights!$A$2:$R$6,14)*G5385))</f>
        <v>6.5737830690611769</v>
      </c>
    </row>
    <row r="5386" spans="1:8" ht="12.75" x14ac:dyDescent="0.2">
      <c r="A5386">
        <f t="shared" si="0"/>
        <v>216</v>
      </c>
      <c r="B5386" t="str">
        <f t="shared" ref="B5386:C5386" si="5360">B5361</f>
        <v>restaurant</v>
      </c>
      <c r="C5386">
        <f t="shared" si="5360"/>
        <v>9</v>
      </c>
      <c r="D5386">
        <f ca="1">OFFSET(walk!$A$2:$Y$402,TRUNC((ROW()-ROW($D$2))/COLUMNS(walk!$A$2:$Y$402)),MOD(ROW()-ROW($D$2),COLUMNS(walk!$A$2:$Y$402)),1,1)</f>
        <v>18</v>
      </c>
      <c r="E5386">
        <f ca="1">OFFSET(bike!$A$2:$Y$402,TRUNC((ROW()-ROW($E$2))/COLUMNS(bike!$A$2:$Y$402)),MOD(ROW()-ROW($E$2),COLUMNS(bike!$A$2:$Y$402)),1,1)</f>
        <v>100</v>
      </c>
      <c r="F5386">
        <f ca="1">OFFSET(transit!$A$2:$Y$402,TRUNC((ROW()-ROW($F$2))/COLUMNS(transit!$A$2:$Y$402)),MOD(ROW()-ROW($F$2),COLUMNS(transit!$A$2:$Y$402)),1,1)</f>
        <v>13</v>
      </c>
      <c r="G5386">
        <f ca="1">OFFSET(drive!$A$2:$Y$402,TRUNC((ROW()-ROW($G$2))/COLUMNS(drive!$A$2:$Y$402)),MOD(ROW()-ROW($G$2),COLUMNS(drive!$A$2:$Y$402)),1,1)</f>
        <v>7</v>
      </c>
      <c r="H5386" s="5">
        <f ca="1">(VLOOKUP($B5386,weights!$A$2:$R$6,4))*VLOOKUP($B5386,weights!$A$2:$R$6,6)^C5386*(VLOOKUP($B5386,weights!$A$2:$R$6,15)*EXP(VLOOKUP($B5386,weights!$A$2:$R$6,11)*D5386)+VLOOKUP($B5386,weights!$A$2:$R$6,16)*EXP(VLOOKUP($B5386,weights!$A$2:$R$6,12)*E5386)+VLOOKUP($B5386,weights!$A$2:$R$6,17)*EXP(VLOOKUP($B5386,weights!$A$2:$R$6,13)*F5386)+VLOOKUP($B5386,weights!$A$2:$R$6,18)*EXP(VLOOKUP($B5386,weights!$A$2:$R$6,14)*G5386))</f>
        <v>3.0584322980181717</v>
      </c>
    </row>
    <row r="5387" spans="1:8" ht="12.75" x14ac:dyDescent="0.2">
      <c r="A5387">
        <f t="shared" si="0"/>
        <v>216</v>
      </c>
      <c r="B5387" t="str">
        <f t="shared" ref="B5387:C5387" si="5361">B5362</f>
        <v>supermarket</v>
      </c>
      <c r="C5387">
        <f t="shared" si="5361"/>
        <v>0</v>
      </c>
      <c r="D5387">
        <f ca="1">OFFSET(walk!$A$2:$Y$402,TRUNC((ROW()-ROW($D$2))/COLUMNS(walk!$A$2:$Y$402)),MOD(ROW()-ROW($D$2),COLUMNS(walk!$A$2:$Y$402)),1,1)</f>
        <v>39</v>
      </c>
      <c r="E5387">
        <f ca="1">OFFSET(bike!$A$2:$Y$402,TRUNC((ROW()-ROW($E$2))/COLUMNS(bike!$A$2:$Y$402)),MOD(ROW()-ROW($E$2),COLUMNS(bike!$A$2:$Y$402)),1,1)</f>
        <v>14</v>
      </c>
      <c r="F5387">
        <f ca="1">OFFSET(transit!$A$2:$Y$402,TRUNC((ROW()-ROW($F$2))/COLUMNS(transit!$A$2:$Y$402)),MOD(ROW()-ROW($F$2),COLUMNS(transit!$A$2:$Y$402)),1,1)</f>
        <v>20</v>
      </c>
      <c r="G5387">
        <f ca="1">OFFSET(drive!$A$2:$Y$402,TRUNC((ROW()-ROW($G$2))/COLUMNS(drive!$A$2:$Y$402)),MOD(ROW()-ROW($G$2),COLUMNS(drive!$A$2:$Y$402)),1,1)</f>
        <v>8</v>
      </c>
      <c r="H5387" s="5">
        <f ca="1">(VLOOKUP($B5387,weights!$A$2:$R$6,4))*VLOOKUP($B5387,weights!$A$2:$R$6,6)^C5387*(VLOOKUP($B5387,weights!$A$2:$R$6,15)*EXP(VLOOKUP($B5387,weights!$A$2:$R$6,11)*D5387)+VLOOKUP($B5387,weights!$A$2:$R$6,16)*EXP(VLOOKUP($B5387,weights!$A$2:$R$6,12)*E5387)+VLOOKUP($B5387,weights!$A$2:$R$6,17)*EXP(VLOOKUP($B5387,weights!$A$2:$R$6,13)*F5387)+VLOOKUP($B5387,weights!$A$2:$R$6,18)*EXP(VLOOKUP($B5387,weights!$A$2:$R$6,14)*G5387))</f>
        <v>3.6085742282122468</v>
      </c>
    </row>
    <row r="5388" spans="1:8" ht="12.75" x14ac:dyDescent="0.2">
      <c r="A5388">
        <f t="shared" si="0"/>
        <v>216</v>
      </c>
      <c r="B5388" t="str">
        <f t="shared" ref="B5388:C5388" si="5362">B5363</f>
        <v>supermarket</v>
      </c>
      <c r="C5388">
        <f t="shared" si="5362"/>
        <v>1</v>
      </c>
      <c r="D5388">
        <f ca="1">OFFSET(walk!$A$2:$Y$402,TRUNC((ROW()-ROW($D$2))/COLUMNS(walk!$A$2:$Y$402)),MOD(ROW()-ROW($D$2),COLUMNS(walk!$A$2:$Y$402)),1,1)</f>
        <v>47</v>
      </c>
      <c r="E5388">
        <f ca="1">OFFSET(bike!$A$2:$Y$402,TRUNC((ROW()-ROW($E$2))/COLUMNS(bike!$A$2:$Y$402)),MOD(ROW()-ROW($E$2),COLUMNS(bike!$A$2:$Y$402)),1,1)</f>
        <v>15</v>
      </c>
      <c r="F5388">
        <f ca="1">OFFSET(transit!$A$2:$Y$402,TRUNC((ROW()-ROW($F$2))/COLUMNS(transit!$A$2:$Y$402)),MOD(ROW()-ROW($F$2),COLUMNS(transit!$A$2:$Y$402)),1,1)</f>
        <v>24</v>
      </c>
      <c r="G5388">
        <f ca="1">OFFSET(drive!$A$2:$Y$402,TRUNC((ROW()-ROW($G$2))/COLUMNS(drive!$A$2:$Y$402)),MOD(ROW()-ROW($G$2),COLUMNS(drive!$A$2:$Y$402)),1,1)</f>
        <v>9</v>
      </c>
      <c r="H5388" s="5">
        <f ca="1">(VLOOKUP($B5388,weights!$A$2:$R$6,4))*VLOOKUP($B5388,weights!$A$2:$R$6,6)^C5388*(VLOOKUP($B5388,weights!$A$2:$R$6,15)*EXP(VLOOKUP($B5388,weights!$A$2:$R$6,11)*D5388)+VLOOKUP($B5388,weights!$A$2:$R$6,16)*EXP(VLOOKUP($B5388,weights!$A$2:$R$6,12)*E5388)+VLOOKUP($B5388,weights!$A$2:$R$6,17)*EXP(VLOOKUP($B5388,weights!$A$2:$R$6,13)*F5388)+VLOOKUP($B5388,weights!$A$2:$R$6,18)*EXP(VLOOKUP($B5388,weights!$A$2:$R$6,14)*G5388))</f>
        <v>1.6662509722599095</v>
      </c>
    </row>
    <row r="5389" spans="1:8" ht="12.75" x14ac:dyDescent="0.2">
      <c r="A5389">
        <f t="shared" si="0"/>
        <v>216</v>
      </c>
      <c r="B5389" t="str">
        <f t="shared" ref="B5389:C5389" si="5363">B5364</f>
        <v>supermarket</v>
      </c>
      <c r="C5389">
        <f t="shared" si="5363"/>
        <v>2</v>
      </c>
      <c r="D5389">
        <f ca="1">OFFSET(walk!$A$2:$Y$402,TRUNC((ROW()-ROW($D$2))/COLUMNS(walk!$A$2:$Y$402)),MOD(ROW()-ROW($D$2),COLUMNS(walk!$A$2:$Y$402)),1,1)</f>
        <v>52</v>
      </c>
      <c r="E5389">
        <f ca="1">OFFSET(bike!$A$2:$Y$402,TRUNC((ROW()-ROW($E$2))/COLUMNS(bike!$A$2:$Y$402)),MOD(ROW()-ROW($E$2),COLUMNS(bike!$A$2:$Y$402)),1,1)</f>
        <v>16</v>
      </c>
      <c r="F5389">
        <f ca="1">OFFSET(transit!$A$2:$Y$402,TRUNC((ROW()-ROW($F$2))/COLUMNS(transit!$A$2:$Y$402)),MOD(ROW()-ROW($F$2),COLUMNS(transit!$A$2:$Y$402)),1,1)</f>
        <v>31</v>
      </c>
      <c r="G5389">
        <f ca="1">OFFSET(drive!$A$2:$Y$402,TRUNC((ROW()-ROW($G$2))/COLUMNS(drive!$A$2:$Y$402)),MOD(ROW()-ROW($G$2),COLUMNS(drive!$A$2:$Y$402)),1,1)</f>
        <v>12</v>
      </c>
      <c r="H5389" s="5">
        <f ca="1">(VLOOKUP($B5389,weights!$A$2:$R$6,4))*VLOOKUP($B5389,weights!$A$2:$R$6,6)^C5389*(VLOOKUP($B5389,weights!$A$2:$R$6,15)*EXP(VLOOKUP($B5389,weights!$A$2:$R$6,11)*D5389)+VLOOKUP($B5389,weights!$A$2:$R$6,16)*EXP(VLOOKUP($B5389,weights!$A$2:$R$6,12)*E5389)+VLOOKUP($B5389,weights!$A$2:$R$6,17)*EXP(VLOOKUP($B5389,weights!$A$2:$R$6,13)*F5389)+VLOOKUP($B5389,weights!$A$2:$R$6,18)*EXP(VLOOKUP($B5389,weights!$A$2:$R$6,14)*G5389))</f>
        <v>0.52146422139104653</v>
      </c>
    </row>
    <row r="5390" spans="1:8" ht="12.75" x14ac:dyDescent="0.2">
      <c r="A5390">
        <f t="shared" si="0"/>
        <v>216</v>
      </c>
      <c r="B5390" t="str">
        <f t="shared" ref="B5390:C5390" si="5364">B5365</f>
        <v>supermarket</v>
      </c>
      <c r="C5390">
        <f t="shared" si="5364"/>
        <v>3</v>
      </c>
      <c r="D5390">
        <f ca="1">OFFSET(walk!$A$2:$Y$402,TRUNC((ROW()-ROW($D$2))/COLUMNS(walk!$A$2:$Y$402)),MOD(ROW()-ROW($D$2),COLUMNS(walk!$A$2:$Y$402)),1,1)</f>
        <v>59</v>
      </c>
      <c r="E5390">
        <f ca="1">OFFSET(bike!$A$2:$Y$402,TRUNC((ROW()-ROW($E$2))/COLUMNS(bike!$A$2:$Y$402)),MOD(ROW()-ROW($E$2),COLUMNS(bike!$A$2:$Y$402)),1,1)</f>
        <v>19</v>
      </c>
      <c r="F5390">
        <f ca="1">OFFSET(transit!$A$2:$Y$402,TRUNC((ROW()-ROW($F$2))/COLUMNS(transit!$A$2:$Y$402)),MOD(ROW()-ROW($F$2),COLUMNS(transit!$A$2:$Y$402)),1,1)</f>
        <v>38</v>
      </c>
      <c r="G5390">
        <f ca="1">OFFSET(drive!$A$2:$Y$402,TRUNC((ROW()-ROW($G$2))/COLUMNS(drive!$A$2:$Y$402)),MOD(ROW()-ROW($G$2),COLUMNS(drive!$A$2:$Y$402)),1,1)</f>
        <v>13</v>
      </c>
      <c r="H5390" s="5">
        <f ca="1">(VLOOKUP($B5390,weights!$A$2:$R$6,4))*VLOOKUP($B5390,weights!$A$2:$R$6,6)^C5390*(VLOOKUP($B5390,weights!$A$2:$R$6,15)*EXP(VLOOKUP($B5390,weights!$A$2:$R$6,11)*D5390)+VLOOKUP($B5390,weights!$A$2:$R$6,16)*EXP(VLOOKUP($B5390,weights!$A$2:$R$6,12)*E5390)+VLOOKUP($B5390,weights!$A$2:$R$6,17)*EXP(VLOOKUP($B5390,weights!$A$2:$R$6,13)*F5390)+VLOOKUP($B5390,weights!$A$2:$R$6,18)*EXP(VLOOKUP($B5390,weights!$A$2:$R$6,14)*G5390))</f>
        <v>0.2365009245939684</v>
      </c>
    </row>
    <row r="5391" spans="1:8" ht="12.75" x14ac:dyDescent="0.2">
      <c r="A5391">
        <f t="shared" si="0"/>
        <v>216</v>
      </c>
      <c r="B5391" t="str">
        <f t="shared" ref="B5391:C5391" si="5365">B5366</f>
        <v>supermarket</v>
      </c>
      <c r="C5391">
        <f t="shared" si="5365"/>
        <v>4</v>
      </c>
      <c r="D5391">
        <f ca="1">OFFSET(walk!$A$2:$Y$402,TRUNC((ROW()-ROW($D$2))/COLUMNS(walk!$A$2:$Y$402)),MOD(ROW()-ROW($D$2),COLUMNS(walk!$A$2:$Y$402)),1,1)</f>
        <v>75</v>
      </c>
      <c r="E5391">
        <f ca="1">OFFSET(bike!$A$2:$Y$402,TRUNC((ROW()-ROW($E$2))/COLUMNS(bike!$A$2:$Y$402)),MOD(ROW()-ROW($E$2),COLUMNS(bike!$A$2:$Y$402)),1,1)</f>
        <v>25</v>
      </c>
      <c r="F5391">
        <f ca="1">OFFSET(transit!$A$2:$Y$402,TRUNC((ROW()-ROW($F$2))/COLUMNS(transit!$A$2:$Y$402)),MOD(ROW()-ROW($F$2),COLUMNS(transit!$A$2:$Y$402)),1,1)</f>
        <v>38</v>
      </c>
      <c r="G5391">
        <f ca="1">OFFSET(drive!$A$2:$Y$402,TRUNC((ROW()-ROW($G$2))/COLUMNS(drive!$A$2:$Y$402)),MOD(ROW()-ROW($G$2),COLUMNS(drive!$A$2:$Y$402)),1,1)</f>
        <v>15</v>
      </c>
      <c r="H5391" s="5">
        <f ca="1">(VLOOKUP($B5391,weights!$A$2:$R$6,4))*VLOOKUP($B5391,weights!$A$2:$R$6,6)^C5391*(VLOOKUP($B5391,weights!$A$2:$R$6,15)*EXP(VLOOKUP($B5391,weights!$A$2:$R$6,11)*D5391)+VLOOKUP($B5391,weights!$A$2:$R$6,16)*EXP(VLOOKUP($B5391,weights!$A$2:$R$6,12)*E5391)+VLOOKUP($B5391,weights!$A$2:$R$6,17)*EXP(VLOOKUP($B5391,weights!$A$2:$R$6,13)*F5391)+VLOOKUP($B5391,weights!$A$2:$R$6,18)*EXP(VLOOKUP($B5391,weights!$A$2:$R$6,14)*G5391))</f>
        <v>8.9241432319850572E-2</v>
      </c>
    </row>
    <row r="5392" spans="1:8" ht="12.75" x14ac:dyDescent="0.2">
      <c r="A5392">
        <f t="shared" si="0"/>
        <v>216</v>
      </c>
      <c r="B5392" t="str">
        <f t="shared" ref="B5392:C5392" si="5366">B5367</f>
        <v>store</v>
      </c>
      <c r="C5392">
        <f t="shared" si="5366"/>
        <v>0</v>
      </c>
      <c r="D5392">
        <f ca="1">OFFSET(walk!$A$2:$Y$402,TRUNC((ROW()-ROW($D$2))/COLUMNS(walk!$A$2:$Y$402)),MOD(ROW()-ROW($D$2),COLUMNS(walk!$A$2:$Y$402)),1,1)</f>
        <v>4</v>
      </c>
      <c r="E5392">
        <f ca="1">OFFSET(bike!$A$2:$Y$402,TRUNC((ROW()-ROW($E$2))/COLUMNS(bike!$A$2:$Y$402)),MOD(ROW()-ROW($E$2),COLUMNS(bike!$A$2:$Y$402)),1,1)</f>
        <v>1</v>
      </c>
      <c r="F5392">
        <f ca="1">OFFSET(transit!$A$2:$Y$402,TRUNC((ROW()-ROW($F$2))/COLUMNS(transit!$A$2:$Y$402)),MOD(ROW()-ROW($F$2),COLUMNS(transit!$A$2:$Y$402)),1,1)</f>
        <v>4</v>
      </c>
      <c r="G5392">
        <f ca="1">OFFSET(drive!$A$2:$Y$402,TRUNC((ROW()-ROW($G$2))/COLUMNS(drive!$A$2:$Y$402)),MOD(ROW()-ROW($G$2),COLUMNS(drive!$A$2:$Y$402)),1,1)</f>
        <v>1</v>
      </c>
      <c r="H5392" s="5">
        <f ca="1">(VLOOKUP($B5392,weights!$A$2:$R$6,4))*VLOOKUP($B5392,weights!$A$2:$R$6,6)^C5392*(VLOOKUP($B5392,weights!$A$2:$R$6,15)*EXP(VLOOKUP($B5392,weights!$A$2:$R$6,11)*D5392)+VLOOKUP($B5392,weights!$A$2:$R$6,16)*EXP(VLOOKUP($B5392,weights!$A$2:$R$6,12)*E5392)+VLOOKUP($B5392,weights!$A$2:$R$6,17)*EXP(VLOOKUP($B5392,weights!$A$2:$R$6,13)*F5392)+VLOOKUP($B5392,weights!$A$2:$R$6,18)*EXP(VLOOKUP($B5392,weights!$A$2:$R$6,14)*G5392))</f>
        <v>22.338230552247637</v>
      </c>
    </row>
    <row r="5393" spans="1:8" ht="12.75" x14ac:dyDescent="0.2">
      <c r="A5393">
        <f t="shared" si="0"/>
        <v>216</v>
      </c>
      <c r="B5393" t="str">
        <f t="shared" ref="B5393:C5393" si="5367">B5368</f>
        <v>store</v>
      </c>
      <c r="C5393">
        <f t="shared" si="5367"/>
        <v>1</v>
      </c>
      <c r="D5393">
        <f ca="1">OFFSET(walk!$A$2:$Y$402,TRUNC((ROW()-ROW($D$2))/COLUMNS(walk!$A$2:$Y$402)),MOD(ROW()-ROW($D$2),COLUMNS(walk!$A$2:$Y$402)),1,1)</f>
        <v>4</v>
      </c>
      <c r="E5393">
        <f ca="1">OFFSET(bike!$A$2:$Y$402,TRUNC((ROW()-ROW($E$2))/COLUMNS(bike!$A$2:$Y$402)),MOD(ROW()-ROW($E$2),COLUMNS(bike!$A$2:$Y$402)),1,1)</f>
        <v>1</v>
      </c>
      <c r="F5393">
        <f ca="1">OFFSET(transit!$A$2:$Y$402,TRUNC((ROW()-ROW($F$2))/COLUMNS(transit!$A$2:$Y$402)),MOD(ROW()-ROW($F$2),COLUMNS(transit!$A$2:$Y$402)),1,1)</f>
        <v>4</v>
      </c>
      <c r="G5393">
        <f ca="1">OFFSET(drive!$A$2:$Y$402,TRUNC((ROW()-ROW($G$2))/COLUMNS(drive!$A$2:$Y$402)),MOD(ROW()-ROW($G$2),COLUMNS(drive!$A$2:$Y$402)),1,1)</f>
        <v>1</v>
      </c>
      <c r="H5393" s="5">
        <f ca="1">(VLOOKUP($B5393,weights!$A$2:$R$6,4))*VLOOKUP($B5393,weights!$A$2:$R$6,6)^C5393*(VLOOKUP($B5393,weights!$A$2:$R$6,15)*EXP(VLOOKUP($B5393,weights!$A$2:$R$6,11)*D5393)+VLOOKUP($B5393,weights!$A$2:$R$6,16)*EXP(VLOOKUP($B5393,weights!$A$2:$R$6,12)*E5393)+VLOOKUP($B5393,weights!$A$2:$R$6,17)*EXP(VLOOKUP($B5393,weights!$A$2:$R$6,13)*F5393)+VLOOKUP($B5393,weights!$A$2:$R$6,18)*EXP(VLOOKUP($B5393,weights!$A$2:$R$6,14)*G5393))</f>
        <v>15.065318279422829</v>
      </c>
    </row>
    <row r="5394" spans="1:8" ht="12.75" x14ac:dyDescent="0.2">
      <c r="A5394">
        <f t="shared" si="0"/>
        <v>216</v>
      </c>
      <c r="B5394" t="str">
        <f t="shared" ref="B5394:C5394" si="5368">B5369</f>
        <v>store</v>
      </c>
      <c r="C5394">
        <f t="shared" si="5368"/>
        <v>2</v>
      </c>
      <c r="D5394">
        <f ca="1">OFFSET(walk!$A$2:$Y$402,TRUNC((ROW()-ROW($D$2))/COLUMNS(walk!$A$2:$Y$402)),MOD(ROW()-ROW($D$2),COLUMNS(walk!$A$2:$Y$402)),1,1)</f>
        <v>15</v>
      </c>
      <c r="E5394">
        <f ca="1">OFFSET(bike!$A$2:$Y$402,TRUNC((ROW()-ROW($E$2))/COLUMNS(bike!$A$2:$Y$402)),MOD(ROW()-ROW($E$2),COLUMNS(bike!$A$2:$Y$402)),1,1)</f>
        <v>4</v>
      </c>
      <c r="F5394">
        <f ca="1">OFFSET(transit!$A$2:$Y$402,TRUNC((ROW()-ROW($F$2))/COLUMNS(transit!$A$2:$Y$402)),MOD(ROW()-ROW($F$2),COLUMNS(transit!$A$2:$Y$402)),1,1)</f>
        <v>8</v>
      </c>
      <c r="G5394">
        <f ca="1">OFFSET(drive!$A$2:$Y$402,TRUNC((ROW()-ROW($G$2))/COLUMNS(drive!$A$2:$Y$402)),MOD(ROW()-ROW($G$2),COLUMNS(drive!$A$2:$Y$402)),1,1)</f>
        <v>3</v>
      </c>
      <c r="H5394" s="5">
        <f ca="1">(VLOOKUP($B5394,weights!$A$2:$R$6,4))*VLOOKUP($B5394,weights!$A$2:$R$6,6)^C5394*(VLOOKUP($B5394,weights!$A$2:$R$6,15)*EXP(VLOOKUP($B5394,weights!$A$2:$R$6,11)*D5394)+VLOOKUP($B5394,weights!$A$2:$R$6,16)*EXP(VLOOKUP($B5394,weights!$A$2:$R$6,12)*E5394)+VLOOKUP($B5394,weights!$A$2:$R$6,17)*EXP(VLOOKUP($B5394,weights!$A$2:$R$6,13)*F5394)+VLOOKUP($B5394,weights!$A$2:$R$6,18)*EXP(VLOOKUP($B5394,weights!$A$2:$R$6,14)*G5394))</f>
        <v>3.5085433792938816</v>
      </c>
    </row>
    <row r="5395" spans="1:8" ht="12.75" x14ac:dyDescent="0.2">
      <c r="A5395">
        <f t="shared" si="0"/>
        <v>216</v>
      </c>
      <c r="B5395" t="str">
        <f t="shared" ref="B5395:C5395" si="5369">B5370</f>
        <v>store</v>
      </c>
      <c r="C5395">
        <f t="shared" si="5369"/>
        <v>3</v>
      </c>
      <c r="D5395">
        <f ca="1">OFFSET(walk!$A$2:$Y$402,TRUNC((ROW()-ROW($D$2))/COLUMNS(walk!$A$2:$Y$402)),MOD(ROW()-ROW($D$2),COLUMNS(walk!$A$2:$Y$402)),1,1)</f>
        <v>17</v>
      </c>
      <c r="E5395">
        <f ca="1">OFFSET(bike!$A$2:$Y$402,TRUNC((ROW()-ROW($E$2))/COLUMNS(bike!$A$2:$Y$402)),MOD(ROW()-ROW($E$2),COLUMNS(bike!$A$2:$Y$402)),1,1)</f>
        <v>5</v>
      </c>
      <c r="F5395">
        <f ca="1">OFFSET(transit!$A$2:$Y$402,TRUNC((ROW()-ROW($F$2))/COLUMNS(transit!$A$2:$Y$402)),MOD(ROW()-ROW($F$2),COLUMNS(transit!$A$2:$Y$402)),1,1)</f>
        <v>9</v>
      </c>
      <c r="G5395">
        <f ca="1">OFFSET(drive!$A$2:$Y$402,TRUNC((ROW()-ROW($G$2))/COLUMNS(drive!$A$2:$Y$402)),MOD(ROW()-ROW($G$2),COLUMNS(drive!$A$2:$Y$402)),1,1)</f>
        <v>4</v>
      </c>
      <c r="H5395" s="5">
        <f ca="1">(VLOOKUP($B5395,weights!$A$2:$R$6,4))*VLOOKUP($B5395,weights!$A$2:$R$6,6)^C5395*(VLOOKUP($B5395,weights!$A$2:$R$6,15)*EXP(VLOOKUP($B5395,weights!$A$2:$R$6,11)*D5395)+VLOOKUP($B5395,weights!$A$2:$R$6,16)*EXP(VLOOKUP($B5395,weights!$A$2:$R$6,12)*E5395)+VLOOKUP($B5395,weights!$A$2:$R$6,17)*EXP(VLOOKUP($B5395,weights!$A$2:$R$6,13)*F5395)+VLOOKUP($B5395,weights!$A$2:$R$6,18)*EXP(VLOOKUP($B5395,weights!$A$2:$R$6,14)*G5395))</f>
        <v>1.6740042079155548</v>
      </c>
    </row>
    <row r="5396" spans="1:8" ht="12.75" x14ac:dyDescent="0.2">
      <c r="A5396">
        <f t="shared" si="0"/>
        <v>216</v>
      </c>
      <c r="B5396" t="str">
        <f t="shared" ref="B5396:C5396" si="5370">B5371</f>
        <v>store</v>
      </c>
      <c r="C5396">
        <f t="shared" si="5370"/>
        <v>4</v>
      </c>
      <c r="D5396">
        <f ca="1">OFFSET(walk!$A$2:$Y$402,TRUNC((ROW()-ROW($D$2))/COLUMNS(walk!$A$2:$Y$402)),MOD(ROW()-ROW($D$2),COLUMNS(walk!$A$2:$Y$402)),1,1)</f>
        <v>17</v>
      </c>
      <c r="E5396">
        <f ca="1">OFFSET(bike!$A$2:$Y$402,TRUNC((ROW()-ROW($E$2))/COLUMNS(bike!$A$2:$Y$402)),MOD(ROW()-ROW($E$2),COLUMNS(bike!$A$2:$Y$402)),1,1)</f>
        <v>6</v>
      </c>
      <c r="F5396">
        <f ca="1">OFFSET(transit!$A$2:$Y$402,TRUNC((ROW()-ROW($F$2))/COLUMNS(transit!$A$2:$Y$402)),MOD(ROW()-ROW($F$2),COLUMNS(transit!$A$2:$Y$402)),1,1)</f>
        <v>9</v>
      </c>
      <c r="G5396">
        <f ca="1">OFFSET(drive!$A$2:$Y$402,TRUNC((ROW()-ROW($G$2))/COLUMNS(drive!$A$2:$Y$402)),MOD(ROW()-ROW($G$2),COLUMNS(drive!$A$2:$Y$402)),1,1)</f>
        <v>4</v>
      </c>
      <c r="H5396" s="5">
        <f ca="1">(VLOOKUP($B5396,weights!$A$2:$R$6,4))*VLOOKUP($B5396,weights!$A$2:$R$6,6)^C5396*(VLOOKUP($B5396,weights!$A$2:$R$6,15)*EXP(VLOOKUP($B5396,weights!$A$2:$R$6,11)*D5396)+VLOOKUP($B5396,weights!$A$2:$R$6,16)*EXP(VLOOKUP($B5396,weights!$A$2:$R$6,12)*E5396)+VLOOKUP($B5396,weights!$A$2:$R$6,17)*EXP(VLOOKUP($B5396,weights!$A$2:$R$6,13)*F5396)+VLOOKUP($B5396,weights!$A$2:$R$6,18)*EXP(VLOOKUP($B5396,weights!$A$2:$R$6,14)*G5396))</f>
        <v>0.99320994469687907</v>
      </c>
    </row>
    <row r="5397" spans="1:8" ht="12.75" x14ac:dyDescent="0.2">
      <c r="A5397">
        <f t="shared" si="0"/>
        <v>216</v>
      </c>
      <c r="B5397" t="str">
        <f t="shared" ref="B5397:C5397" si="5371">B5372</f>
        <v>pharmacy</v>
      </c>
      <c r="C5397">
        <f t="shared" si="5371"/>
        <v>0</v>
      </c>
      <c r="D5397">
        <f ca="1">OFFSET(walk!$A$2:$Y$402,TRUNC((ROW()-ROW($D$2))/COLUMNS(walk!$A$2:$Y$402)),MOD(ROW()-ROW($D$2),COLUMNS(walk!$A$2:$Y$402)),1,1)</f>
        <v>8</v>
      </c>
      <c r="E5397">
        <f ca="1">OFFSET(bike!$A$2:$Y$402,TRUNC((ROW()-ROW($E$2))/COLUMNS(bike!$A$2:$Y$402)),MOD(ROW()-ROW($E$2),COLUMNS(bike!$A$2:$Y$402)),1,1)</f>
        <v>2</v>
      </c>
      <c r="F5397">
        <f ca="1">OFFSET(transit!$A$2:$Y$402,TRUNC((ROW()-ROW($F$2))/COLUMNS(transit!$A$2:$Y$402)),MOD(ROW()-ROW($F$2),COLUMNS(transit!$A$2:$Y$402)),1,1)</f>
        <v>8</v>
      </c>
      <c r="G5397">
        <f ca="1">OFFSET(drive!$A$2:$Y$402,TRUNC((ROW()-ROW($G$2))/COLUMNS(drive!$A$2:$Y$402)),MOD(ROW()-ROW($G$2),COLUMNS(drive!$A$2:$Y$402)),1,1)</f>
        <v>1</v>
      </c>
      <c r="H5397" s="5">
        <f ca="1">(VLOOKUP($B5397,weights!$A$2:$R$6,4))*VLOOKUP($B5397,weights!$A$2:$R$6,6)^C5397*(VLOOKUP($B5397,weights!$A$2:$R$6,15)*EXP(VLOOKUP($B5397,weights!$A$2:$R$6,11)*D5397)+VLOOKUP($B5397,weights!$A$2:$R$6,16)*EXP(VLOOKUP($B5397,weights!$A$2:$R$6,12)*E5397)+VLOOKUP($B5397,weights!$A$2:$R$6,17)*EXP(VLOOKUP($B5397,weights!$A$2:$R$6,13)*F5397)+VLOOKUP($B5397,weights!$A$2:$R$6,18)*EXP(VLOOKUP($B5397,weights!$A$2:$R$6,14)*G5397))</f>
        <v>9.2077560144712791</v>
      </c>
    </row>
    <row r="5398" spans="1:8" ht="12.75" x14ac:dyDescent="0.2">
      <c r="A5398">
        <f t="shared" si="0"/>
        <v>216</v>
      </c>
      <c r="B5398" t="str">
        <f t="shared" ref="B5398:C5398" si="5372">B5373</f>
        <v>pharmacy</v>
      </c>
      <c r="C5398">
        <f t="shared" si="5372"/>
        <v>1</v>
      </c>
      <c r="D5398">
        <f ca="1">OFFSET(walk!$A$2:$Y$402,TRUNC((ROW()-ROW($D$2))/COLUMNS(walk!$A$2:$Y$402)),MOD(ROW()-ROW($D$2),COLUMNS(walk!$A$2:$Y$402)),1,1)</f>
        <v>11</v>
      </c>
      <c r="E5398">
        <f ca="1">OFFSET(bike!$A$2:$Y$402,TRUNC((ROW()-ROW($E$2))/COLUMNS(bike!$A$2:$Y$402)),MOD(ROW()-ROW($E$2),COLUMNS(bike!$A$2:$Y$402)),1,1)</f>
        <v>6</v>
      </c>
      <c r="F5398">
        <f ca="1">OFFSET(transit!$A$2:$Y$402,TRUNC((ROW()-ROW($F$2))/COLUMNS(transit!$A$2:$Y$402)),MOD(ROW()-ROW($F$2),COLUMNS(transit!$A$2:$Y$402)),1,1)</f>
        <v>11</v>
      </c>
      <c r="G5398">
        <f ca="1">OFFSET(drive!$A$2:$Y$402,TRUNC((ROW()-ROW($G$2))/COLUMNS(drive!$A$2:$Y$402)),MOD(ROW()-ROW($G$2),COLUMNS(drive!$A$2:$Y$402)),1,1)</f>
        <v>3</v>
      </c>
      <c r="H5398" s="5">
        <f ca="1">(VLOOKUP($B5398,weights!$A$2:$R$6,4))*VLOOKUP($B5398,weights!$A$2:$R$6,6)^C5398*(VLOOKUP($B5398,weights!$A$2:$R$6,15)*EXP(VLOOKUP($B5398,weights!$A$2:$R$6,11)*D5398)+VLOOKUP($B5398,weights!$A$2:$R$6,16)*EXP(VLOOKUP($B5398,weights!$A$2:$R$6,12)*E5398)+VLOOKUP($B5398,weights!$A$2:$R$6,17)*EXP(VLOOKUP($B5398,weights!$A$2:$R$6,13)*F5398)+VLOOKUP($B5398,weights!$A$2:$R$6,18)*EXP(VLOOKUP($B5398,weights!$A$2:$R$6,14)*G5398))</f>
        <v>2.2468163921310786</v>
      </c>
    </row>
    <row r="5399" spans="1:8" ht="12.75" x14ac:dyDescent="0.2">
      <c r="A5399">
        <f t="shared" si="0"/>
        <v>216</v>
      </c>
      <c r="B5399" t="str">
        <f t="shared" ref="B5399:C5399" si="5373">B5374</f>
        <v>pharmacy</v>
      </c>
      <c r="C5399">
        <f t="shared" si="5373"/>
        <v>2</v>
      </c>
      <c r="D5399">
        <f ca="1">OFFSET(walk!$A$2:$Y$402,TRUNC((ROW()-ROW($D$2))/COLUMNS(walk!$A$2:$Y$402)),MOD(ROW()-ROW($D$2),COLUMNS(walk!$A$2:$Y$402)),1,1)</f>
        <v>11</v>
      </c>
      <c r="E5399">
        <f ca="1">OFFSET(bike!$A$2:$Y$402,TRUNC((ROW()-ROW($E$2))/COLUMNS(bike!$A$2:$Y$402)),MOD(ROW()-ROW($E$2),COLUMNS(bike!$A$2:$Y$402)),1,1)</f>
        <v>6</v>
      </c>
      <c r="F5399">
        <f ca="1">OFFSET(transit!$A$2:$Y$402,TRUNC((ROW()-ROW($F$2))/COLUMNS(transit!$A$2:$Y$402)),MOD(ROW()-ROW($F$2),COLUMNS(transit!$A$2:$Y$402)),1,1)</f>
        <v>11</v>
      </c>
      <c r="G5399">
        <f ca="1">OFFSET(drive!$A$2:$Y$402,TRUNC((ROW()-ROW($G$2))/COLUMNS(drive!$A$2:$Y$402)),MOD(ROW()-ROW($G$2),COLUMNS(drive!$A$2:$Y$402)),1,1)</f>
        <v>3</v>
      </c>
      <c r="H5399" s="5">
        <f ca="1">(VLOOKUP($B5399,weights!$A$2:$R$6,4))*VLOOKUP($B5399,weights!$A$2:$R$6,6)^C5399*(VLOOKUP($B5399,weights!$A$2:$R$6,15)*EXP(VLOOKUP($B5399,weights!$A$2:$R$6,11)*D5399)+VLOOKUP($B5399,weights!$A$2:$R$6,16)*EXP(VLOOKUP($B5399,weights!$A$2:$R$6,12)*E5399)+VLOOKUP($B5399,weights!$A$2:$R$6,17)*EXP(VLOOKUP($B5399,weights!$A$2:$R$6,13)*F5399)+VLOOKUP($B5399,weights!$A$2:$R$6,18)*EXP(VLOOKUP($B5399,weights!$A$2:$R$6,14)*G5399))</f>
        <v>1.0818004851001493</v>
      </c>
    </row>
    <row r="5400" spans="1:8" ht="12.75" x14ac:dyDescent="0.2">
      <c r="A5400">
        <f t="shared" si="0"/>
        <v>216</v>
      </c>
      <c r="B5400" t="str">
        <f t="shared" ref="B5400:C5400" si="5374">B5375</f>
        <v>bank</v>
      </c>
      <c r="C5400">
        <f t="shared" si="5374"/>
        <v>0</v>
      </c>
      <c r="D5400">
        <f ca="1">OFFSET(walk!$A$2:$Y$402,TRUNC((ROW()-ROW($D$2))/COLUMNS(walk!$A$2:$Y$402)),MOD(ROW()-ROW($D$2),COLUMNS(walk!$A$2:$Y$402)),1,1)</f>
        <v>21</v>
      </c>
      <c r="E5400">
        <f ca="1">OFFSET(bike!$A$2:$Y$402,TRUNC((ROW()-ROW($E$2))/COLUMNS(bike!$A$2:$Y$402)),MOD(ROW()-ROW($E$2),COLUMNS(bike!$A$2:$Y$402)),1,1)</f>
        <v>7</v>
      </c>
      <c r="F5400">
        <f ca="1">OFFSET(transit!$A$2:$Y$402,TRUNC((ROW()-ROW($F$2))/COLUMNS(transit!$A$2:$Y$402)),MOD(ROW()-ROW($F$2),COLUMNS(transit!$A$2:$Y$402)),1,1)</f>
        <v>17</v>
      </c>
      <c r="G5400">
        <f ca="1">OFFSET(drive!$A$2:$Y$402,TRUNC((ROW()-ROW($G$2))/COLUMNS(drive!$A$2:$Y$402)),MOD(ROW()-ROW($G$2),COLUMNS(drive!$A$2:$Y$402)),1,1)</f>
        <v>6</v>
      </c>
      <c r="H5400" s="5">
        <f ca="1">(VLOOKUP($B5400,weights!$A$2:$R$6,4))*VLOOKUP($B5400,weights!$A$2:$R$6,6)^C5400*(VLOOKUP($B5400,weights!$A$2:$R$6,15)*EXP(VLOOKUP($B5400,weights!$A$2:$R$6,11)*D5400)+VLOOKUP($B5400,weights!$A$2:$R$6,16)*EXP(VLOOKUP($B5400,weights!$A$2:$R$6,12)*E5400)+VLOOKUP($B5400,weights!$A$2:$R$6,17)*EXP(VLOOKUP($B5400,weights!$A$2:$R$6,13)*F5400)+VLOOKUP($B5400,weights!$A$2:$R$6,18)*EXP(VLOOKUP($B5400,weights!$A$2:$R$6,14)*G5400))</f>
        <v>2.6514744590293797</v>
      </c>
    </row>
    <row r="5401" spans="1:8" ht="12.75" x14ac:dyDescent="0.2">
      <c r="A5401">
        <f t="shared" si="0"/>
        <v>216</v>
      </c>
      <c r="B5401" t="str">
        <f t="shared" ref="B5401:C5401" si="5375">B5376</f>
        <v>bank</v>
      </c>
      <c r="C5401">
        <f t="shared" si="5375"/>
        <v>1</v>
      </c>
      <c r="D5401">
        <f ca="1">OFFSET(walk!$A$2:$Y$402,TRUNC((ROW()-ROW($D$2))/COLUMNS(walk!$A$2:$Y$402)),MOD(ROW()-ROW($D$2),COLUMNS(walk!$A$2:$Y$402)),1,1)</f>
        <v>38</v>
      </c>
      <c r="E5401">
        <f ca="1">OFFSET(bike!$A$2:$Y$402,TRUNC((ROW()-ROW($E$2))/COLUMNS(bike!$A$2:$Y$402)),MOD(ROW()-ROW($E$2),COLUMNS(bike!$A$2:$Y$402)),1,1)</f>
        <v>12</v>
      </c>
      <c r="F5401">
        <f ca="1">OFFSET(transit!$A$2:$Y$402,TRUNC((ROW()-ROW($F$2))/COLUMNS(transit!$A$2:$Y$402)),MOD(ROW()-ROW($F$2),COLUMNS(transit!$A$2:$Y$402)),1,1)</f>
        <v>25</v>
      </c>
      <c r="G5401">
        <f ca="1">OFFSET(drive!$A$2:$Y$402,TRUNC((ROW()-ROW($G$2))/COLUMNS(drive!$A$2:$Y$402)),MOD(ROW()-ROW($G$2),COLUMNS(drive!$A$2:$Y$402)),1,1)</f>
        <v>7</v>
      </c>
      <c r="H5401" s="5">
        <f ca="1">(VLOOKUP($B5401,weights!$A$2:$R$6,4))*VLOOKUP($B5401,weights!$A$2:$R$6,6)^C5401*(VLOOKUP($B5401,weights!$A$2:$R$6,15)*EXP(VLOOKUP($B5401,weights!$A$2:$R$6,11)*D5401)+VLOOKUP($B5401,weights!$A$2:$R$6,16)*EXP(VLOOKUP($B5401,weights!$A$2:$R$6,12)*E5401)+VLOOKUP($B5401,weights!$A$2:$R$6,17)*EXP(VLOOKUP($B5401,weights!$A$2:$R$6,13)*F5401)+VLOOKUP($B5401,weights!$A$2:$R$6,18)*EXP(VLOOKUP($B5401,weights!$A$2:$R$6,14)*G5401))</f>
        <v>0.58593697452367055</v>
      </c>
    </row>
    <row r="5402" spans="1:8" ht="12.75" x14ac:dyDescent="0.2">
      <c r="A5402">
        <f t="shared" si="0"/>
        <v>217</v>
      </c>
      <c r="B5402" t="str">
        <f t="shared" ref="B5402:C5402" si="5376">B5377</f>
        <v>restaurant</v>
      </c>
      <c r="C5402">
        <f t="shared" si="5376"/>
        <v>0</v>
      </c>
      <c r="D5402">
        <f ca="1">OFFSET(walk!$A$2:$Y$402,TRUNC((ROW()-ROW($D$2))/COLUMNS(walk!$A$2:$Y$402)),MOD(ROW()-ROW($D$2),COLUMNS(walk!$A$2:$Y$402)),1,1)</f>
        <v>4</v>
      </c>
      <c r="E5402">
        <f ca="1">OFFSET(bike!$A$2:$Y$402,TRUNC((ROW()-ROW($E$2))/COLUMNS(bike!$A$2:$Y$402)),MOD(ROW()-ROW($E$2),COLUMNS(bike!$A$2:$Y$402)),1,1)</f>
        <v>1</v>
      </c>
      <c r="F5402">
        <f ca="1">OFFSET(transit!$A$2:$Y$402,TRUNC((ROW()-ROW($F$2))/COLUMNS(transit!$A$2:$Y$402)),MOD(ROW()-ROW($F$2),COLUMNS(transit!$A$2:$Y$402)),1,1)</f>
        <v>4</v>
      </c>
      <c r="G5402">
        <f ca="1">OFFSET(drive!$A$2:$Y$402,TRUNC((ROW()-ROW($G$2))/COLUMNS(drive!$A$2:$Y$402)),MOD(ROW()-ROW($G$2),COLUMNS(drive!$A$2:$Y$402)),1,1)</f>
        <v>1</v>
      </c>
      <c r="H5402" s="5">
        <f ca="1">(VLOOKUP($B5402,weights!$A$2:$R$6,4))*VLOOKUP($B5402,weights!$A$2:$R$6,6)^C5402*(VLOOKUP($B5402,weights!$A$2:$R$6,15)*EXP(VLOOKUP($B5402,weights!$A$2:$R$6,11)*D5402)+VLOOKUP($B5402,weights!$A$2:$R$6,16)*EXP(VLOOKUP($B5402,weights!$A$2:$R$6,12)*E5402)+VLOOKUP($B5402,weights!$A$2:$R$6,17)*EXP(VLOOKUP($B5402,weights!$A$2:$R$6,13)*F5402)+VLOOKUP($B5402,weights!$A$2:$R$6,18)*EXP(VLOOKUP($B5402,weights!$A$2:$R$6,14)*G5402))</f>
        <v>44.134724700805194</v>
      </c>
    </row>
    <row r="5403" spans="1:8" ht="12.75" x14ac:dyDescent="0.2">
      <c r="A5403">
        <f t="shared" si="0"/>
        <v>217</v>
      </c>
      <c r="B5403" t="str">
        <f t="shared" ref="B5403:C5403" si="5377">B5378</f>
        <v>restaurant</v>
      </c>
      <c r="C5403">
        <f t="shared" si="5377"/>
        <v>1</v>
      </c>
      <c r="D5403">
        <f ca="1">OFFSET(walk!$A$2:$Y$402,TRUNC((ROW()-ROW($D$2))/COLUMNS(walk!$A$2:$Y$402)),MOD(ROW()-ROW($D$2),COLUMNS(walk!$A$2:$Y$402)),1,1)</f>
        <v>8</v>
      </c>
      <c r="E5403">
        <f ca="1">OFFSET(bike!$A$2:$Y$402,TRUNC((ROW()-ROW($E$2))/COLUMNS(bike!$A$2:$Y$402)),MOD(ROW()-ROW($E$2),COLUMNS(bike!$A$2:$Y$402)),1,1)</f>
        <v>2</v>
      </c>
      <c r="F5403">
        <f ca="1">OFFSET(transit!$A$2:$Y$402,TRUNC((ROW()-ROW($F$2))/COLUMNS(transit!$A$2:$Y$402)),MOD(ROW()-ROW($F$2),COLUMNS(transit!$A$2:$Y$402)),1,1)</f>
        <v>7</v>
      </c>
      <c r="G5403">
        <f ca="1">OFFSET(drive!$A$2:$Y$402,TRUNC((ROW()-ROW($G$2))/COLUMNS(drive!$A$2:$Y$402)),MOD(ROW()-ROW($G$2),COLUMNS(drive!$A$2:$Y$402)),1,1)</f>
        <v>2</v>
      </c>
      <c r="H5403" s="5">
        <f ca="1">(VLOOKUP($B5403,weights!$A$2:$R$6,4))*VLOOKUP($B5403,weights!$A$2:$R$6,6)^C5403*(VLOOKUP($B5403,weights!$A$2:$R$6,15)*EXP(VLOOKUP($B5403,weights!$A$2:$R$6,11)*D5403)+VLOOKUP($B5403,weights!$A$2:$R$6,16)*EXP(VLOOKUP($B5403,weights!$A$2:$R$6,12)*E5403)+VLOOKUP($B5403,weights!$A$2:$R$6,17)*EXP(VLOOKUP($B5403,weights!$A$2:$R$6,13)*F5403)+VLOOKUP($B5403,weights!$A$2:$R$6,18)*EXP(VLOOKUP($B5403,weights!$A$2:$R$6,14)*G5403))</f>
        <v>27.943462767097543</v>
      </c>
    </row>
    <row r="5404" spans="1:8" ht="12.75" x14ac:dyDescent="0.2">
      <c r="A5404">
        <f t="shared" si="0"/>
        <v>217</v>
      </c>
      <c r="B5404" t="str">
        <f t="shared" ref="B5404:C5404" si="5378">B5379</f>
        <v>restaurant</v>
      </c>
      <c r="C5404">
        <f t="shared" si="5378"/>
        <v>2</v>
      </c>
      <c r="D5404">
        <f ca="1">OFFSET(walk!$A$2:$Y$402,TRUNC((ROW()-ROW($D$2))/COLUMNS(walk!$A$2:$Y$402)),MOD(ROW()-ROW($D$2),COLUMNS(walk!$A$2:$Y$402)),1,1)</f>
        <v>9</v>
      </c>
      <c r="E5404">
        <f ca="1">OFFSET(bike!$A$2:$Y$402,TRUNC((ROW()-ROW($E$2))/COLUMNS(bike!$A$2:$Y$402)),MOD(ROW()-ROW($E$2),COLUMNS(bike!$A$2:$Y$402)),1,1)</f>
        <v>2</v>
      </c>
      <c r="F5404">
        <f ca="1">OFFSET(transit!$A$2:$Y$402,TRUNC((ROW()-ROW($F$2))/COLUMNS(transit!$A$2:$Y$402)),MOD(ROW()-ROW($F$2),COLUMNS(transit!$A$2:$Y$402)),1,1)</f>
        <v>7</v>
      </c>
      <c r="G5404">
        <f ca="1">OFFSET(drive!$A$2:$Y$402,TRUNC((ROW()-ROW($G$2))/COLUMNS(drive!$A$2:$Y$402)),MOD(ROW()-ROW($G$2),COLUMNS(drive!$A$2:$Y$402)),1,1)</f>
        <v>3</v>
      </c>
      <c r="H5404" s="5">
        <f ca="1">(VLOOKUP($B5404,weights!$A$2:$R$6,4))*VLOOKUP($B5404,weights!$A$2:$R$6,6)^C5404*(VLOOKUP($B5404,weights!$A$2:$R$6,15)*EXP(VLOOKUP($B5404,weights!$A$2:$R$6,11)*D5404)+VLOOKUP($B5404,weights!$A$2:$R$6,16)*EXP(VLOOKUP($B5404,weights!$A$2:$R$6,12)*E5404)+VLOOKUP($B5404,weights!$A$2:$R$6,17)*EXP(VLOOKUP($B5404,weights!$A$2:$R$6,13)*F5404)+VLOOKUP($B5404,weights!$A$2:$R$6,18)*EXP(VLOOKUP($B5404,weights!$A$2:$R$6,14)*G5404))</f>
        <v>23.061166760512286</v>
      </c>
    </row>
    <row r="5405" spans="1:8" ht="12.75" x14ac:dyDescent="0.2">
      <c r="A5405">
        <f t="shared" si="0"/>
        <v>217</v>
      </c>
      <c r="B5405" t="str">
        <f t="shared" ref="B5405:C5405" si="5379">B5380</f>
        <v>restaurant</v>
      </c>
      <c r="C5405">
        <f t="shared" si="5379"/>
        <v>3</v>
      </c>
      <c r="D5405">
        <f ca="1">OFFSET(walk!$A$2:$Y$402,TRUNC((ROW()-ROW($D$2))/COLUMNS(walk!$A$2:$Y$402)),MOD(ROW()-ROW($D$2),COLUMNS(walk!$A$2:$Y$402)),1,1)</f>
        <v>9</v>
      </c>
      <c r="E5405">
        <f ca="1">OFFSET(bike!$A$2:$Y$402,TRUNC((ROW()-ROW($E$2))/COLUMNS(bike!$A$2:$Y$402)),MOD(ROW()-ROW($E$2),COLUMNS(bike!$A$2:$Y$402)),1,1)</f>
        <v>3</v>
      </c>
      <c r="F5405">
        <f ca="1">OFFSET(transit!$A$2:$Y$402,TRUNC((ROW()-ROW($F$2))/COLUMNS(transit!$A$2:$Y$402)),MOD(ROW()-ROW($F$2),COLUMNS(transit!$A$2:$Y$402)),1,1)</f>
        <v>8</v>
      </c>
      <c r="G5405">
        <f ca="1">OFFSET(drive!$A$2:$Y$402,TRUNC((ROW()-ROW($G$2))/COLUMNS(drive!$A$2:$Y$402)),MOD(ROW()-ROW($G$2),COLUMNS(drive!$A$2:$Y$402)),1,1)</f>
        <v>3</v>
      </c>
      <c r="H5405" s="5">
        <f ca="1">(VLOOKUP($B5405,weights!$A$2:$R$6,4))*VLOOKUP($B5405,weights!$A$2:$R$6,6)^C5405*(VLOOKUP($B5405,weights!$A$2:$R$6,15)*EXP(VLOOKUP($B5405,weights!$A$2:$R$6,11)*D5405)+VLOOKUP($B5405,weights!$A$2:$R$6,16)*EXP(VLOOKUP($B5405,weights!$A$2:$R$6,12)*E5405)+VLOOKUP($B5405,weights!$A$2:$R$6,17)*EXP(VLOOKUP($B5405,weights!$A$2:$R$6,13)*F5405)+VLOOKUP($B5405,weights!$A$2:$R$6,18)*EXP(VLOOKUP($B5405,weights!$A$2:$R$6,14)*G5405))</f>
        <v>18.586713771215688</v>
      </c>
    </row>
    <row r="5406" spans="1:8" ht="12.75" x14ac:dyDescent="0.2">
      <c r="A5406">
        <f t="shared" si="0"/>
        <v>217</v>
      </c>
      <c r="B5406" t="str">
        <f t="shared" ref="B5406:C5406" si="5380">B5381</f>
        <v>restaurant</v>
      </c>
      <c r="C5406">
        <f t="shared" si="5380"/>
        <v>4</v>
      </c>
      <c r="D5406">
        <f ca="1">OFFSET(walk!$A$2:$Y$402,TRUNC((ROW()-ROW($D$2))/COLUMNS(walk!$A$2:$Y$402)),MOD(ROW()-ROW($D$2),COLUMNS(walk!$A$2:$Y$402)),1,1)</f>
        <v>12</v>
      </c>
      <c r="E5406">
        <f ca="1">OFFSET(bike!$A$2:$Y$402,TRUNC((ROW()-ROW($E$2))/COLUMNS(bike!$A$2:$Y$402)),MOD(ROW()-ROW($E$2),COLUMNS(bike!$A$2:$Y$402)),1,1)</f>
        <v>4</v>
      </c>
      <c r="F5406">
        <f ca="1">OFFSET(transit!$A$2:$Y$402,TRUNC((ROW()-ROW($F$2))/COLUMNS(transit!$A$2:$Y$402)),MOD(ROW()-ROW($F$2),COLUMNS(transit!$A$2:$Y$402)),1,1)</f>
        <v>8</v>
      </c>
      <c r="G5406">
        <f ca="1">OFFSET(drive!$A$2:$Y$402,TRUNC((ROW()-ROW($G$2))/COLUMNS(drive!$A$2:$Y$402)),MOD(ROW()-ROW($G$2),COLUMNS(drive!$A$2:$Y$402)),1,1)</f>
        <v>4</v>
      </c>
      <c r="H5406" s="5">
        <f ca="1">(VLOOKUP($B5406,weights!$A$2:$R$6,4))*VLOOKUP($B5406,weights!$A$2:$R$6,6)^C5406*(VLOOKUP($B5406,weights!$A$2:$R$6,15)*EXP(VLOOKUP($B5406,weights!$A$2:$R$6,11)*D5406)+VLOOKUP($B5406,weights!$A$2:$R$6,16)*EXP(VLOOKUP($B5406,weights!$A$2:$R$6,12)*E5406)+VLOOKUP($B5406,weights!$A$2:$R$6,17)*EXP(VLOOKUP($B5406,weights!$A$2:$R$6,13)*F5406)+VLOOKUP($B5406,weights!$A$2:$R$6,18)*EXP(VLOOKUP($B5406,weights!$A$2:$R$6,14)*G5406))</f>
        <v>13.758004086896563</v>
      </c>
    </row>
    <row r="5407" spans="1:8" ht="12.75" x14ac:dyDescent="0.2">
      <c r="A5407">
        <f t="shared" si="0"/>
        <v>217</v>
      </c>
      <c r="B5407" t="str">
        <f t="shared" ref="B5407:C5407" si="5381">B5382</f>
        <v>restaurant</v>
      </c>
      <c r="C5407">
        <f t="shared" si="5381"/>
        <v>5</v>
      </c>
      <c r="D5407">
        <f ca="1">OFFSET(walk!$A$2:$Y$402,TRUNC((ROW()-ROW($D$2))/COLUMNS(walk!$A$2:$Y$402)),MOD(ROW()-ROW($D$2),COLUMNS(walk!$A$2:$Y$402)),1,1)</f>
        <v>12</v>
      </c>
      <c r="E5407">
        <f ca="1">OFFSET(bike!$A$2:$Y$402,TRUNC((ROW()-ROW($E$2))/COLUMNS(bike!$A$2:$Y$402)),MOD(ROW()-ROW($E$2),COLUMNS(bike!$A$2:$Y$402)),1,1)</f>
        <v>4</v>
      </c>
      <c r="F5407">
        <f ca="1">OFFSET(transit!$A$2:$Y$402,TRUNC((ROW()-ROW($F$2))/COLUMNS(transit!$A$2:$Y$402)),MOD(ROW()-ROW($F$2),COLUMNS(transit!$A$2:$Y$402)),1,1)</f>
        <v>9</v>
      </c>
      <c r="G5407">
        <f ca="1">OFFSET(drive!$A$2:$Y$402,TRUNC((ROW()-ROW($G$2))/COLUMNS(drive!$A$2:$Y$402)),MOD(ROW()-ROW($G$2),COLUMNS(drive!$A$2:$Y$402)),1,1)</f>
        <v>4</v>
      </c>
      <c r="H5407" s="5">
        <f ca="1">(VLOOKUP($B5407,weights!$A$2:$R$6,4))*VLOOKUP($B5407,weights!$A$2:$R$6,6)^C5407*(VLOOKUP($B5407,weights!$A$2:$R$6,15)*EXP(VLOOKUP($B5407,weights!$A$2:$R$6,11)*D5407)+VLOOKUP($B5407,weights!$A$2:$R$6,16)*EXP(VLOOKUP($B5407,weights!$A$2:$R$6,12)*E5407)+VLOOKUP($B5407,weights!$A$2:$R$6,17)*EXP(VLOOKUP($B5407,weights!$A$2:$R$6,13)*F5407)+VLOOKUP($B5407,weights!$A$2:$R$6,18)*EXP(VLOOKUP($B5407,weights!$A$2:$R$6,14)*G5407))</f>
        <v>11.935559125726009</v>
      </c>
    </row>
    <row r="5408" spans="1:8" ht="12.75" x14ac:dyDescent="0.2">
      <c r="A5408">
        <f t="shared" si="0"/>
        <v>217</v>
      </c>
      <c r="B5408" t="str">
        <f t="shared" ref="B5408:C5408" si="5382">B5383</f>
        <v>restaurant</v>
      </c>
      <c r="C5408">
        <f t="shared" si="5382"/>
        <v>6</v>
      </c>
      <c r="D5408">
        <f ca="1">OFFSET(walk!$A$2:$Y$402,TRUNC((ROW()-ROW($D$2))/COLUMNS(walk!$A$2:$Y$402)),MOD(ROW()-ROW($D$2),COLUMNS(walk!$A$2:$Y$402)),1,1)</f>
        <v>13</v>
      </c>
      <c r="E5408">
        <f ca="1">OFFSET(bike!$A$2:$Y$402,TRUNC((ROW()-ROW($E$2))/COLUMNS(bike!$A$2:$Y$402)),MOD(ROW()-ROW($E$2),COLUMNS(bike!$A$2:$Y$402)),1,1)</f>
        <v>5</v>
      </c>
      <c r="F5408">
        <f ca="1">OFFSET(transit!$A$2:$Y$402,TRUNC((ROW()-ROW($F$2))/COLUMNS(transit!$A$2:$Y$402)),MOD(ROW()-ROW($F$2),COLUMNS(transit!$A$2:$Y$402)),1,1)</f>
        <v>9</v>
      </c>
      <c r="G5408">
        <f ca="1">OFFSET(drive!$A$2:$Y$402,TRUNC((ROW()-ROW($G$2))/COLUMNS(drive!$A$2:$Y$402)),MOD(ROW()-ROW($G$2),COLUMNS(drive!$A$2:$Y$402)),1,1)</f>
        <v>4</v>
      </c>
      <c r="H5408" s="5">
        <f ca="1">(VLOOKUP($B5408,weights!$A$2:$R$6,4))*VLOOKUP($B5408,weights!$A$2:$R$6,6)^C5408*(VLOOKUP($B5408,weights!$A$2:$R$6,15)*EXP(VLOOKUP($B5408,weights!$A$2:$R$6,11)*D5408)+VLOOKUP($B5408,weights!$A$2:$R$6,16)*EXP(VLOOKUP($B5408,weights!$A$2:$R$6,12)*E5408)+VLOOKUP($B5408,weights!$A$2:$R$6,17)*EXP(VLOOKUP($B5408,weights!$A$2:$R$6,13)*F5408)+VLOOKUP($B5408,weights!$A$2:$R$6,18)*EXP(VLOOKUP($B5408,weights!$A$2:$R$6,14)*G5408))</f>
        <v>9.8809012460006667</v>
      </c>
    </row>
    <row r="5409" spans="1:8" ht="12.75" x14ac:dyDescent="0.2">
      <c r="A5409">
        <f t="shared" si="0"/>
        <v>217</v>
      </c>
      <c r="B5409" t="str">
        <f t="shared" ref="B5409:C5409" si="5383">B5384</f>
        <v>restaurant</v>
      </c>
      <c r="C5409">
        <f t="shared" si="5383"/>
        <v>7</v>
      </c>
      <c r="D5409">
        <f ca="1">OFFSET(walk!$A$2:$Y$402,TRUNC((ROW()-ROW($D$2))/COLUMNS(walk!$A$2:$Y$402)),MOD(ROW()-ROW($D$2),COLUMNS(walk!$A$2:$Y$402)),1,1)</f>
        <v>17</v>
      </c>
      <c r="E5409">
        <f ca="1">OFFSET(bike!$A$2:$Y$402,TRUNC((ROW()-ROW($E$2))/COLUMNS(bike!$A$2:$Y$402)),MOD(ROW()-ROW($E$2),COLUMNS(bike!$A$2:$Y$402)),1,1)</f>
        <v>6</v>
      </c>
      <c r="F5409">
        <f ca="1">OFFSET(transit!$A$2:$Y$402,TRUNC((ROW()-ROW($F$2))/COLUMNS(transit!$A$2:$Y$402)),MOD(ROW()-ROW($F$2),COLUMNS(transit!$A$2:$Y$402)),1,1)</f>
        <v>9</v>
      </c>
      <c r="G5409">
        <f ca="1">OFFSET(drive!$A$2:$Y$402,TRUNC((ROW()-ROW($G$2))/COLUMNS(drive!$A$2:$Y$402)),MOD(ROW()-ROW($G$2),COLUMNS(drive!$A$2:$Y$402)),1,1)</f>
        <v>4</v>
      </c>
      <c r="H5409" s="5">
        <f ca="1">(VLOOKUP($B5409,weights!$A$2:$R$6,4))*VLOOKUP($B5409,weights!$A$2:$R$6,6)^C5409*(VLOOKUP($B5409,weights!$A$2:$R$6,15)*EXP(VLOOKUP($B5409,weights!$A$2:$R$6,11)*D5409)+VLOOKUP($B5409,weights!$A$2:$R$6,16)*EXP(VLOOKUP($B5409,weights!$A$2:$R$6,12)*E5409)+VLOOKUP($B5409,weights!$A$2:$R$6,17)*EXP(VLOOKUP($B5409,weights!$A$2:$R$6,13)*F5409)+VLOOKUP($B5409,weights!$A$2:$R$6,18)*EXP(VLOOKUP($B5409,weights!$A$2:$R$6,14)*G5409))</f>
        <v>8.0821412310368554</v>
      </c>
    </row>
    <row r="5410" spans="1:8" ht="12.75" x14ac:dyDescent="0.2">
      <c r="A5410">
        <f t="shared" si="0"/>
        <v>217</v>
      </c>
      <c r="B5410" t="str">
        <f t="shared" ref="B5410:C5410" si="5384">B5385</f>
        <v>restaurant</v>
      </c>
      <c r="C5410">
        <f t="shared" si="5384"/>
        <v>8</v>
      </c>
      <c r="D5410">
        <f ca="1">OFFSET(walk!$A$2:$Y$402,TRUNC((ROW()-ROW($D$2))/COLUMNS(walk!$A$2:$Y$402)),MOD(ROW()-ROW($D$2),COLUMNS(walk!$A$2:$Y$402)),1,1)</f>
        <v>17</v>
      </c>
      <c r="E5410">
        <f ca="1">OFFSET(bike!$A$2:$Y$402,TRUNC((ROW()-ROW($E$2))/COLUMNS(bike!$A$2:$Y$402)),MOD(ROW()-ROW($E$2),COLUMNS(bike!$A$2:$Y$402)),1,1)</f>
        <v>6</v>
      </c>
      <c r="F5410">
        <f ca="1">OFFSET(transit!$A$2:$Y$402,TRUNC((ROW()-ROW($F$2))/COLUMNS(transit!$A$2:$Y$402)),MOD(ROW()-ROW($F$2),COLUMNS(transit!$A$2:$Y$402)),1,1)</f>
        <v>12</v>
      </c>
      <c r="G5410">
        <f ca="1">OFFSET(drive!$A$2:$Y$402,TRUNC((ROW()-ROW($G$2))/COLUMNS(drive!$A$2:$Y$402)),MOD(ROW()-ROW($G$2),COLUMNS(drive!$A$2:$Y$402)),1,1)</f>
        <v>4</v>
      </c>
      <c r="H5410" s="5">
        <f ca="1">(VLOOKUP($B5410,weights!$A$2:$R$6,4))*VLOOKUP($B5410,weights!$A$2:$R$6,6)^C5410*(VLOOKUP($B5410,weights!$A$2:$R$6,15)*EXP(VLOOKUP($B5410,weights!$A$2:$R$6,11)*D5410)+VLOOKUP($B5410,weights!$A$2:$R$6,16)*EXP(VLOOKUP($B5410,weights!$A$2:$R$6,12)*E5410)+VLOOKUP($B5410,weights!$A$2:$R$6,17)*EXP(VLOOKUP($B5410,weights!$A$2:$R$6,13)*F5410)+VLOOKUP($B5410,weights!$A$2:$R$6,18)*EXP(VLOOKUP($B5410,weights!$A$2:$R$6,14)*G5410))</f>
        <v>6.6102676600157091</v>
      </c>
    </row>
    <row r="5411" spans="1:8" ht="12.75" x14ac:dyDescent="0.2">
      <c r="A5411">
        <f t="shared" si="0"/>
        <v>217</v>
      </c>
      <c r="B5411" t="str">
        <f t="shared" ref="B5411:C5411" si="5385">B5386</f>
        <v>restaurant</v>
      </c>
      <c r="C5411">
        <f t="shared" si="5385"/>
        <v>9</v>
      </c>
      <c r="D5411">
        <f ca="1">OFFSET(walk!$A$2:$Y$402,TRUNC((ROW()-ROW($D$2))/COLUMNS(walk!$A$2:$Y$402)),MOD(ROW()-ROW($D$2),COLUMNS(walk!$A$2:$Y$402)),1,1)</f>
        <v>18</v>
      </c>
      <c r="E5411">
        <f ca="1">OFFSET(bike!$A$2:$Y$402,TRUNC((ROW()-ROW($E$2))/COLUMNS(bike!$A$2:$Y$402)),MOD(ROW()-ROW($E$2),COLUMNS(bike!$A$2:$Y$402)),1,1)</f>
        <v>100</v>
      </c>
      <c r="F5411">
        <f ca="1">OFFSET(transit!$A$2:$Y$402,TRUNC((ROW()-ROW($F$2))/COLUMNS(transit!$A$2:$Y$402)),MOD(ROW()-ROW($F$2),COLUMNS(transit!$A$2:$Y$402)),1,1)</f>
        <v>13</v>
      </c>
      <c r="G5411">
        <f ca="1">OFFSET(drive!$A$2:$Y$402,TRUNC((ROW()-ROW($G$2))/COLUMNS(drive!$A$2:$Y$402)),MOD(ROW()-ROW($G$2),COLUMNS(drive!$A$2:$Y$402)),1,1)</f>
        <v>7</v>
      </c>
      <c r="H5411" s="5">
        <f ca="1">(VLOOKUP($B5411,weights!$A$2:$R$6,4))*VLOOKUP($B5411,weights!$A$2:$R$6,6)^C5411*(VLOOKUP($B5411,weights!$A$2:$R$6,15)*EXP(VLOOKUP($B5411,weights!$A$2:$R$6,11)*D5411)+VLOOKUP($B5411,weights!$A$2:$R$6,16)*EXP(VLOOKUP($B5411,weights!$A$2:$R$6,12)*E5411)+VLOOKUP($B5411,weights!$A$2:$R$6,17)*EXP(VLOOKUP($B5411,weights!$A$2:$R$6,13)*F5411)+VLOOKUP($B5411,weights!$A$2:$R$6,18)*EXP(VLOOKUP($B5411,weights!$A$2:$R$6,14)*G5411))</f>
        <v>3.0584322980181717</v>
      </c>
    </row>
    <row r="5412" spans="1:8" ht="12.75" x14ac:dyDescent="0.2">
      <c r="A5412">
        <f t="shared" si="0"/>
        <v>217</v>
      </c>
      <c r="B5412" t="str">
        <f t="shared" ref="B5412:C5412" si="5386">B5387</f>
        <v>supermarket</v>
      </c>
      <c r="C5412">
        <f t="shared" si="5386"/>
        <v>0</v>
      </c>
      <c r="D5412">
        <f ca="1">OFFSET(walk!$A$2:$Y$402,TRUNC((ROW()-ROW($D$2))/COLUMNS(walk!$A$2:$Y$402)),MOD(ROW()-ROW($D$2),COLUMNS(walk!$A$2:$Y$402)),1,1)</f>
        <v>39</v>
      </c>
      <c r="E5412">
        <f ca="1">OFFSET(bike!$A$2:$Y$402,TRUNC((ROW()-ROW($E$2))/COLUMNS(bike!$A$2:$Y$402)),MOD(ROW()-ROW($E$2),COLUMNS(bike!$A$2:$Y$402)),1,1)</f>
        <v>14</v>
      </c>
      <c r="F5412">
        <f ca="1">OFFSET(transit!$A$2:$Y$402,TRUNC((ROW()-ROW($F$2))/COLUMNS(transit!$A$2:$Y$402)),MOD(ROW()-ROW($F$2),COLUMNS(transit!$A$2:$Y$402)),1,1)</f>
        <v>20</v>
      </c>
      <c r="G5412">
        <f ca="1">OFFSET(drive!$A$2:$Y$402,TRUNC((ROW()-ROW($G$2))/COLUMNS(drive!$A$2:$Y$402)),MOD(ROW()-ROW($G$2),COLUMNS(drive!$A$2:$Y$402)),1,1)</f>
        <v>8</v>
      </c>
      <c r="H5412" s="5">
        <f ca="1">(VLOOKUP($B5412,weights!$A$2:$R$6,4))*VLOOKUP($B5412,weights!$A$2:$R$6,6)^C5412*(VLOOKUP($B5412,weights!$A$2:$R$6,15)*EXP(VLOOKUP($B5412,weights!$A$2:$R$6,11)*D5412)+VLOOKUP($B5412,weights!$A$2:$R$6,16)*EXP(VLOOKUP($B5412,weights!$A$2:$R$6,12)*E5412)+VLOOKUP($B5412,weights!$A$2:$R$6,17)*EXP(VLOOKUP($B5412,weights!$A$2:$R$6,13)*F5412)+VLOOKUP($B5412,weights!$A$2:$R$6,18)*EXP(VLOOKUP($B5412,weights!$A$2:$R$6,14)*G5412))</f>
        <v>3.6085742282122468</v>
      </c>
    </row>
    <row r="5413" spans="1:8" ht="12.75" x14ac:dyDescent="0.2">
      <c r="A5413">
        <f t="shared" si="0"/>
        <v>217</v>
      </c>
      <c r="B5413" t="str">
        <f t="shared" ref="B5413:C5413" si="5387">B5388</f>
        <v>supermarket</v>
      </c>
      <c r="C5413">
        <f t="shared" si="5387"/>
        <v>1</v>
      </c>
      <c r="D5413">
        <f ca="1">OFFSET(walk!$A$2:$Y$402,TRUNC((ROW()-ROW($D$2))/COLUMNS(walk!$A$2:$Y$402)),MOD(ROW()-ROW($D$2),COLUMNS(walk!$A$2:$Y$402)),1,1)</f>
        <v>46</v>
      </c>
      <c r="E5413">
        <f ca="1">OFFSET(bike!$A$2:$Y$402,TRUNC((ROW()-ROW($E$2))/COLUMNS(bike!$A$2:$Y$402)),MOD(ROW()-ROW($E$2),COLUMNS(bike!$A$2:$Y$402)),1,1)</f>
        <v>15</v>
      </c>
      <c r="F5413">
        <f ca="1">OFFSET(transit!$A$2:$Y$402,TRUNC((ROW()-ROW($F$2))/COLUMNS(transit!$A$2:$Y$402)),MOD(ROW()-ROW($F$2),COLUMNS(transit!$A$2:$Y$402)),1,1)</f>
        <v>24</v>
      </c>
      <c r="G5413">
        <f ca="1">OFFSET(drive!$A$2:$Y$402,TRUNC((ROW()-ROW($G$2))/COLUMNS(drive!$A$2:$Y$402)),MOD(ROW()-ROW($G$2),COLUMNS(drive!$A$2:$Y$402)),1,1)</f>
        <v>9</v>
      </c>
      <c r="H5413" s="5">
        <f ca="1">(VLOOKUP($B5413,weights!$A$2:$R$6,4))*VLOOKUP($B5413,weights!$A$2:$R$6,6)^C5413*(VLOOKUP($B5413,weights!$A$2:$R$6,15)*EXP(VLOOKUP($B5413,weights!$A$2:$R$6,11)*D5413)+VLOOKUP($B5413,weights!$A$2:$R$6,16)*EXP(VLOOKUP($B5413,weights!$A$2:$R$6,12)*E5413)+VLOOKUP($B5413,weights!$A$2:$R$6,17)*EXP(VLOOKUP($B5413,weights!$A$2:$R$6,13)*F5413)+VLOOKUP($B5413,weights!$A$2:$R$6,18)*EXP(VLOOKUP($B5413,weights!$A$2:$R$6,14)*G5413))</f>
        <v>1.6662558229618027</v>
      </c>
    </row>
    <row r="5414" spans="1:8" ht="12.75" x14ac:dyDescent="0.2">
      <c r="A5414">
        <f t="shared" si="0"/>
        <v>217</v>
      </c>
      <c r="B5414" t="str">
        <f t="shared" ref="B5414:C5414" si="5388">B5389</f>
        <v>supermarket</v>
      </c>
      <c r="C5414">
        <f t="shared" si="5388"/>
        <v>2</v>
      </c>
      <c r="D5414">
        <f ca="1">OFFSET(walk!$A$2:$Y$402,TRUNC((ROW()-ROW($D$2))/COLUMNS(walk!$A$2:$Y$402)),MOD(ROW()-ROW($D$2),COLUMNS(walk!$A$2:$Y$402)),1,1)</f>
        <v>51</v>
      </c>
      <c r="E5414">
        <f ca="1">OFFSET(bike!$A$2:$Y$402,TRUNC((ROW()-ROW($E$2))/COLUMNS(bike!$A$2:$Y$402)),MOD(ROW()-ROW($E$2),COLUMNS(bike!$A$2:$Y$402)),1,1)</f>
        <v>16</v>
      </c>
      <c r="F5414">
        <f ca="1">OFFSET(transit!$A$2:$Y$402,TRUNC((ROW()-ROW($F$2))/COLUMNS(transit!$A$2:$Y$402)),MOD(ROW()-ROW($F$2),COLUMNS(transit!$A$2:$Y$402)),1,1)</f>
        <v>31</v>
      </c>
      <c r="G5414">
        <f ca="1">OFFSET(drive!$A$2:$Y$402,TRUNC((ROW()-ROW($G$2))/COLUMNS(drive!$A$2:$Y$402)),MOD(ROW()-ROW($G$2),COLUMNS(drive!$A$2:$Y$402)),1,1)</f>
        <v>12</v>
      </c>
      <c r="H5414" s="5">
        <f ca="1">(VLOOKUP($B5414,weights!$A$2:$R$6,4))*VLOOKUP($B5414,weights!$A$2:$R$6,6)^C5414*(VLOOKUP($B5414,weights!$A$2:$R$6,15)*EXP(VLOOKUP($B5414,weights!$A$2:$R$6,11)*D5414)+VLOOKUP($B5414,weights!$A$2:$R$6,16)*EXP(VLOOKUP($B5414,weights!$A$2:$R$6,12)*E5414)+VLOOKUP($B5414,weights!$A$2:$R$6,17)*EXP(VLOOKUP($B5414,weights!$A$2:$R$6,13)*F5414)+VLOOKUP($B5414,weights!$A$2:$R$6,18)*EXP(VLOOKUP($B5414,weights!$A$2:$R$6,14)*G5414))</f>
        <v>0.52146492143899836</v>
      </c>
    </row>
    <row r="5415" spans="1:8" ht="12.75" x14ac:dyDescent="0.2">
      <c r="A5415">
        <f t="shared" si="0"/>
        <v>217</v>
      </c>
      <c r="B5415" t="str">
        <f t="shared" ref="B5415:C5415" si="5389">B5390</f>
        <v>supermarket</v>
      </c>
      <c r="C5415">
        <f t="shared" si="5389"/>
        <v>3</v>
      </c>
      <c r="D5415">
        <f ca="1">OFFSET(walk!$A$2:$Y$402,TRUNC((ROW()-ROW($D$2))/COLUMNS(walk!$A$2:$Y$402)),MOD(ROW()-ROW($D$2),COLUMNS(walk!$A$2:$Y$402)),1,1)</f>
        <v>59</v>
      </c>
      <c r="E5415">
        <f ca="1">OFFSET(bike!$A$2:$Y$402,TRUNC((ROW()-ROW($E$2))/COLUMNS(bike!$A$2:$Y$402)),MOD(ROW()-ROW($E$2),COLUMNS(bike!$A$2:$Y$402)),1,1)</f>
        <v>19</v>
      </c>
      <c r="F5415">
        <f ca="1">OFFSET(transit!$A$2:$Y$402,TRUNC((ROW()-ROW($F$2))/COLUMNS(transit!$A$2:$Y$402)),MOD(ROW()-ROW($F$2),COLUMNS(transit!$A$2:$Y$402)),1,1)</f>
        <v>38</v>
      </c>
      <c r="G5415">
        <f ca="1">OFFSET(drive!$A$2:$Y$402,TRUNC((ROW()-ROW($G$2))/COLUMNS(drive!$A$2:$Y$402)),MOD(ROW()-ROW($G$2),COLUMNS(drive!$A$2:$Y$402)),1,1)</f>
        <v>13</v>
      </c>
      <c r="H5415" s="5">
        <f ca="1">(VLOOKUP($B5415,weights!$A$2:$R$6,4))*VLOOKUP($B5415,weights!$A$2:$R$6,6)^C5415*(VLOOKUP($B5415,weights!$A$2:$R$6,15)*EXP(VLOOKUP($B5415,weights!$A$2:$R$6,11)*D5415)+VLOOKUP($B5415,weights!$A$2:$R$6,16)*EXP(VLOOKUP($B5415,weights!$A$2:$R$6,12)*E5415)+VLOOKUP($B5415,weights!$A$2:$R$6,17)*EXP(VLOOKUP($B5415,weights!$A$2:$R$6,13)*F5415)+VLOOKUP($B5415,weights!$A$2:$R$6,18)*EXP(VLOOKUP($B5415,weights!$A$2:$R$6,14)*G5415))</f>
        <v>0.2365009245939684</v>
      </c>
    </row>
    <row r="5416" spans="1:8" ht="12.75" x14ac:dyDescent="0.2">
      <c r="A5416">
        <f t="shared" si="0"/>
        <v>217</v>
      </c>
      <c r="B5416" t="str">
        <f t="shared" ref="B5416:C5416" si="5390">B5391</f>
        <v>supermarket</v>
      </c>
      <c r="C5416">
        <f t="shared" si="5390"/>
        <v>4</v>
      </c>
      <c r="D5416">
        <f ca="1">OFFSET(walk!$A$2:$Y$402,TRUNC((ROW()-ROW($D$2))/COLUMNS(walk!$A$2:$Y$402)),MOD(ROW()-ROW($D$2),COLUMNS(walk!$A$2:$Y$402)),1,1)</f>
        <v>75</v>
      </c>
      <c r="E5416">
        <f ca="1">OFFSET(bike!$A$2:$Y$402,TRUNC((ROW()-ROW($E$2))/COLUMNS(bike!$A$2:$Y$402)),MOD(ROW()-ROW($E$2),COLUMNS(bike!$A$2:$Y$402)),1,1)</f>
        <v>25</v>
      </c>
      <c r="F5416">
        <f ca="1">OFFSET(transit!$A$2:$Y$402,TRUNC((ROW()-ROW($F$2))/COLUMNS(transit!$A$2:$Y$402)),MOD(ROW()-ROW($F$2),COLUMNS(transit!$A$2:$Y$402)),1,1)</f>
        <v>38</v>
      </c>
      <c r="G5416">
        <f ca="1">OFFSET(drive!$A$2:$Y$402,TRUNC((ROW()-ROW($G$2))/COLUMNS(drive!$A$2:$Y$402)),MOD(ROW()-ROW($G$2),COLUMNS(drive!$A$2:$Y$402)),1,1)</f>
        <v>14</v>
      </c>
      <c r="H5416" s="5">
        <f ca="1">(VLOOKUP($B5416,weights!$A$2:$R$6,4))*VLOOKUP($B5416,weights!$A$2:$R$6,6)^C5416*(VLOOKUP($B5416,weights!$A$2:$R$6,15)*EXP(VLOOKUP($B5416,weights!$A$2:$R$6,11)*D5416)+VLOOKUP($B5416,weights!$A$2:$R$6,16)*EXP(VLOOKUP($B5416,weights!$A$2:$R$6,12)*E5416)+VLOOKUP($B5416,weights!$A$2:$R$6,17)*EXP(VLOOKUP($B5416,weights!$A$2:$R$6,13)*F5416)+VLOOKUP($B5416,weights!$A$2:$R$6,18)*EXP(VLOOKUP($B5416,weights!$A$2:$R$6,14)*G5416))</f>
        <v>0.11004275438447828</v>
      </c>
    </row>
    <row r="5417" spans="1:8" ht="12.75" x14ac:dyDescent="0.2">
      <c r="A5417">
        <f t="shared" si="0"/>
        <v>217</v>
      </c>
      <c r="B5417" t="str">
        <f t="shared" ref="B5417:C5417" si="5391">B5392</f>
        <v>store</v>
      </c>
      <c r="C5417">
        <f t="shared" si="5391"/>
        <v>0</v>
      </c>
      <c r="D5417">
        <f ca="1">OFFSET(walk!$A$2:$Y$402,TRUNC((ROW()-ROW($D$2))/COLUMNS(walk!$A$2:$Y$402)),MOD(ROW()-ROW($D$2),COLUMNS(walk!$A$2:$Y$402)),1,1)</f>
        <v>4</v>
      </c>
      <c r="E5417">
        <f ca="1">OFFSET(bike!$A$2:$Y$402,TRUNC((ROW()-ROW($E$2))/COLUMNS(bike!$A$2:$Y$402)),MOD(ROW()-ROW($E$2),COLUMNS(bike!$A$2:$Y$402)),1,1)</f>
        <v>1</v>
      </c>
      <c r="F5417">
        <f ca="1">OFFSET(transit!$A$2:$Y$402,TRUNC((ROW()-ROW($F$2))/COLUMNS(transit!$A$2:$Y$402)),MOD(ROW()-ROW($F$2),COLUMNS(transit!$A$2:$Y$402)),1,1)</f>
        <v>4</v>
      </c>
      <c r="G5417">
        <f ca="1">OFFSET(drive!$A$2:$Y$402,TRUNC((ROW()-ROW($G$2))/COLUMNS(drive!$A$2:$Y$402)),MOD(ROW()-ROW($G$2),COLUMNS(drive!$A$2:$Y$402)),1,1)</f>
        <v>1</v>
      </c>
      <c r="H5417" s="5">
        <f ca="1">(VLOOKUP($B5417,weights!$A$2:$R$6,4))*VLOOKUP($B5417,weights!$A$2:$R$6,6)^C5417*(VLOOKUP($B5417,weights!$A$2:$R$6,15)*EXP(VLOOKUP($B5417,weights!$A$2:$R$6,11)*D5417)+VLOOKUP($B5417,weights!$A$2:$R$6,16)*EXP(VLOOKUP($B5417,weights!$A$2:$R$6,12)*E5417)+VLOOKUP($B5417,weights!$A$2:$R$6,17)*EXP(VLOOKUP($B5417,weights!$A$2:$R$6,13)*F5417)+VLOOKUP($B5417,weights!$A$2:$R$6,18)*EXP(VLOOKUP($B5417,weights!$A$2:$R$6,14)*G5417))</f>
        <v>22.338230552247637</v>
      </c>
    </row>
    <row r="5418" spans="1:8" ht="12.75" x14ac:dyDescent="0.2">
      <c r="A5418">
        <f t="shared" si="0"/>
        <v>217</v>
      </c>
      <c r="B5418" t="str">
        <f t="shared" ref="B5418:C5418" si="5392">B5393</f>
        <v>store</v>
      </c>
      <c r="C5418">
        <f t="shared" si="5392"/>
        <v>1</v>
      </c>
      <c r="D5418">
        <f ca="1">OFFSET(walk!$A$2:$Y$402,TRUNC((ROW()-ROW($D$2))/COLUMNS(walk!$A$2:$Y$402)),MOD(ROW()-ROW($D$2),COLUMNS(walk!$A$2:$Y$402)),1,1)</f>
        <v>4</v>
      </c>
      <c r="E5418">
        <f ca="1">OFFSET(bike!$A$2:$Y$402,TRUNC((ROW()-ROW($E$2))/COLUMNS(bike!$A$2:$Y$402)),MOD(ROW()-ROW($E$2),COLUMNS(bike!$A$2:$Y$402)),1,1)</f>
        <v>1</v>
      </c>
      <c r="F5418">
        <f ca="1">OFFSET(transit!$A$2:$Y$402,TRUNC((ROW()-ROW($F$2))/COLUMNS(transit!$A$2:$Y$402)),MOD(ROW()-ROW($F$2),COLUMNS(transit!$A$2:$Y$402)),1,1)</f>
        <v>4</v>
      </c>
      <c r="G5418">
        <f ca="1">OFFSET(drive!$A$2:$Y$402,TRUNC((ROW()-ROW($G$2))/COLUMNS(drive!$A$2:$Y$402)),MOD(ROW()-ROW($G$2),COLUMNS(drive!$A$2:$Y$402)),1,1)</f>
        <v>1</v>
      </c>
      <c r="H5418" s="5">
        <f ca="1">(VLOOKUP($B5418,weights!$A$2:$R$6,4))*VLOOKUP($B5418,weights!$A$2:$R$6,6)^C5418*(VLOOKUP($B5418,weights!$A$2:$R$6,15)*EXP(VLOOKUP($B5418,weights!$A$2:$R$6,11)*D5418)+VLOOKUP($B5418,weights!$A$2:$R$6,16)*EXP(VLOOKUP($B5418,weights!$A$2:$R$6,12)*E5418)+VLOOKUP($B5418,weights!$A$2:$R$6,17)*EXP(VLOOKUP($B5418,weights!$A$2:$R$6,13)*F5418)+VLOOKUP($B5418,weights!$A$2:$R$6,18)*EXP(VLOOKUP($B5418,weights!$A$2:$R$6,14)*G5418))</f>
        <v>15.065318279422829</v>
      </c>
    </row>
    <row r="5419" spans="1:8" ht="12.75" x14ac:dyDescent="0.2">
      <c r="A5419">
        <f t="shared" si="0"/>
        <v>217</v>
      </c>
      <c r="B5419" t="str">
        <f t="shared" ref="B5419:C5419" si="5393">B5394</f>
        <v>store</v>
      </c>
      <c r="C5419">
        <f t="shared" si="5393"/>
        <v>2</v>
      </c>
      <c r="D5419">
        <f ca="1">OFFSET(walk!$A$2:$Y$402,TRUNC((ROW()-ROW($D$2))/COLUMNS(walk!$A$2:$Y$402)),MOD(ROW()-ROW($D$2),COLUMNS(walk!$A$2:$Y$402)),1,1)</f>
        <v>15</v>
      </c>
      <c r="E5419">
        <f ca="1">OFFSET(bike!$A$2:$Y$402,TRUNC((ROW()-ROW($E$2))/COLUMNS(bike!$A$2:$Y$402)),MOD(ROW()-ROW($E$2),COLUMNS(bike!$A$2:$Y$402)),1,1)</f>
        <v>4</v>
      </c>
      <c r="F5419">
        <f ca="1">OFFSET(transit!$A$2:$Y$402,TRUNC((ROW()-ROW($F$2))/COLUMNS(transit!$A$2:$Y$402)),MOD(ROW()-ROW($F$2),COLUMNS(transit!$A$2:$Y$402)),1,1)</f>
        <v>8</v>
      </c>
      <c r="G5419">
        <f ca="1">OFFSET(drive!$A$2:$Y$402,TRUNC((ROW()-ROW($G$2))/COLUMNS(drive!$A$2:$Y$402)),MOD(ROW()-ROW($G$2),COLUMNS(drive!$A$2:$Y$402)),1,1)</f>
        <v>3</v>
      </c>
      <c r="H5419" s="5">
        <f ca="1">(VLOOKUP($B5419,weights!$A$2:$R$6,4))*VLOOKUP($B5419,weights!$A$2:$R$6,6)^C5419*(VLOOKUP($B5419,weights!$A$2:$R$6,15)*EXP(VLOOKUP($B5419,weights!$A$2:$R$6,11)*D5419)+VLOOKUP($B5419,weights!$A$2:$R$6,16)*EXP(VLOOKUP($B5419,weights!$A$2:$R$6,12)*E5419)+VLOOKUP($B5419,weights!$A$2:$R$6,17)*EXP(VLOOKUP($B5419,weights!$A$2:$R$6,13)*F5419)+VLOOKUP($B5419,weights!$A$2:$R$6,18)*EXP(VLOOKUP($B5419,weights!$A$2:$R$6,14)*G5419))</f>
        <v>3.5085433792938816</v>
      </c>
    </row>
    <row r="5420" spans="1:8" ht="12.75" x14ac:dyDescent="0.2">
      <c r="A5420">
        <f t="shared" si="0"/>
        <v>217</v>
      </c>
      <c r="B5420" t="str">
        <f t="shared" ref="B5420:C5420" si="5394">B5395</f>
        <v>store</v>
      </c>
      <c r="C5420">
        <f t="shared" si="5394"/>
        <v>3</v>
      </c>
      <c r="D5420">
        <f ca="1">OFFSET(walk!$A$2:$Y$402,TRUNC((ROW()-ROW($D$2))/COLUMNS(walk!$A$2:$Y$402)),MOD(ROW()-ROW($D$2),COLUMNS(walk!$A$2:$Y$402)),1,1)</f>
        <v>17</v>
      </c>
      <c r="E5420">
        <f ca="1">OFFSET(bike!$A$2:$Y$402,TRUNC((ROW()-ROW($E$2))/COLUMNS(bike!$A$2:$Y$402)),MOD(ROW()-ROW($E$2),COLUMNS(bike!$A$2:$Y$402)),1,1)</f>
        <v>4</v>
      </c>
      <c r="F5420">
        <f ca="1">OFFSET(transit!$A$2:$Y$402,TRUNC((ROW()-ROW($F$2))/COLUMNS(transit!$A$2:$Y$402)),MOD(ROW()-ROW($F$2),COLUMNS(transit!$A$2:$Y$402)),1,1)</f>
        <v>8</v>
      </c>
      <c r="G5420">
        <f ca="1">OFFSET(drive!$A$2:$Y$402,TRUNC((ROW()-ROW($G$2))/COLUMNS(drive!$A$2:$Y$402)),MOD(ROW()-ROW($G$2),COLUMNS(drive!$A$2:$Y$402)),1,1)</f>
        <v>4</v>
      </c>
      <c r="H5420" s="5">
        <f ca="1">(VLOOKUP($B5420,weights!$A$2:$R$6,4))*VLOOKUP($B5420,weights!$A$2:$R$6,6)^C5420*(VLOOKUP($B5420,weights!$A$2:$R$6,15)*EXP(VLOOKUP($B5420,weights!$A$2:$R$6,11)*D5420)+VLOOKUP($B5420,weights!$A$2:$R$6,16)*EXP(VLOOKUP($B5420,weights!$A$2:$R$6,12)*E5420)+VLOOKUP($B5420,weights!$A$2:$R$6,17)*EXP(VLOOKUP($B5420,weights!$A$2:$R$6,13)*F5420)+VLOOKUP($B5420,weights!$A$2:$R$6,18)*EXP(VLOOKUP($B5420,weights!$A$2:$R$6,14)*G5420))</f>
        <v>2.0268125702178392</v>
      </c>
    </row>
    <row r="5421" spans="1:8" ht="12.75" x14ac:dyDescent="0.2">
      <c r="A5421">
        <f t="shared" si="0"/>
        <v>217</v>
      </c>
      <c r="B5421" t="str">
        <f t="shared" ref="B5421:C5421" si="5395">B5396</f>
        <v>store</v>
      </c>
      <c r="C5421">
        <f t="shared" si="5395"/>
        <v>4</v>
      </c>
      <c r="D5421">
        <f ca="1">OFFSET(walk!$A$2:$Y$402,TRUNC((ROW()-ROW($D$2))/COLUMNS(walk!$A$2:$Y$402)),MOD(ROW()-ROW($D$2),COLUMNS(walk!$A$2:$Y$402)),1,1)</f>
        <v>17</v>
      </c>
      <c r="E5421">
        <f ca="1">OFFSET(bike!$A$2:$Y$402,TRUNC((ROW()-ROW($E$2))/COLUMNS(bike!$A$2:$Y$402)),MOD(ROW()-ROW($E$2),COLUMNS(bike!$A$2:$Y$402)),1,1)</f>
        <v>6</v>
      </c>
      <c r="F5421">
        <f ca="1">OFFSET(transit!$A$2:$Y$402,TRUNC((ROW()-ROW($F$2))/COLUMNS(transit!$A$2:$Y$402)),MOD(ROW()-ROW($F$2),COLUMNS(transit!$A$2:$Y$402)),1,1)</f>
        <v>9</v>
      </c>
      <c r="G5421">
        <f ca="1">OFFSET(drive!$A$2:$Y$402,TRUNC((ROW()-ROW($G$2))/COLUMNS(drive!$A$2:$Y$402)),MOD(ROW()-ROW($G$2),COLUMNS(drive!$A$2:$Y$402)),1,1)</f>
        <v>4</v>
      </c>
      <c r="H5421" s="5">
        <f ca="1">(VLOOKUP($B5421,weights!$A$2:$R$6,4))*VLOOKUP($B5421,weights!$A$2:$R$6,6)^C5421*(VLOOKUP($B5421,weights!$A$2:$R$6,15)*EXP(VLOOKUP($B5421,weights!$A$2:$R$6,11)*D5421)+VLOOKUP($B5421,weights!$A$2:$R$6,16)*EXP(VLOOKUP($B5421,weights!$A$2:$R$6,12)*E5421)+VLOOKUP($B5421,weights!$A$2:$R$6,17)*EXP(VLOOKUP($B5421,weights!$A$2:$R$6,13)*F5421)+VLOOKUP($B5421,weights!$A$2:$R$6,18)*EXP(VLOOKUP($B5421,weights!$A$2:$R$6,14)*G5421))</f>
        <v>0.99320994469687907</v>
      </c>
    </row>
    <row r="5422" spans="1:8" ht="12.75" x14ac:dyDescent="0.2">
      <c r="A5422">
        <f t="shared" si="0"/>
        <v>217</v>
      </c>
      <c r="B5422" t="str">
        <f t="shared" ref="B5422:C5422" si="5396">B5397</f>
        <v>pharmacy</v>
      </c>
      <c r="C5422">
        <f t="shared" si="5396"/>
        <v>0</v>
      </c>
      <c r="D5422">
        <f ca="1">OFFSET(walk!$A$2:$Y$402,TRUNC((ROW()-ROW($D$2))/COLUMNS(walk!$A$2:$Y$402)),MOD(ROW()-ROW($D$2),COLUMNS(walk!$A$2:$Y$402)),1,1)</f>
        <v>8</v>
      </c>
      <c r="E5422">
        <f ca="1">OFFSET(bike!$A$2:$Y$402,TRUNC((ROW()-ROW($E$2))/COLUMNS(bike!$A$2:$Y$402)),MOD(ROW()-ROW($E$2),COLUMNS(bike!$A$2:$Y$402)),1,1)</f>
        <v>2</v>
      </c>
      <c r="F5422">
        <f ca="1">OFFSET(transit!$A$2:$Y$402,TRUNC((ROW()-ROW($F$2))/COLUMNS(transit!$A$2:$Y$402)),MOD(ROW()-ROW($F$2),COLUMNS(transit!$A$2:$Y$402)),1,1)</f>
        <v>8</v>
      </c>
      <c r="G5422">
        <f ca="1">OFFSET(drive!$A$2:$Y$402,TRUNC((ROW()-ROW($G$2))/COLUMNS(drive!$A$2:$Y$402)),MOD(ROW()-ROW($G$2),COLUMNS(drive!$A$2:$Y$402)),1,1)</f>
        <v>1</v>
      </c>
      <c r="H5422" s="5">
        <f ca="1">(VLOOKUP($B5422,weights!$A$2:$R$6,4))*VLOOKUP($B5422,weights!$A$2:$R$6,6)^C5422*(VLOOKUP($B5422,weights!$A$2:$R$6,15)*EXP(VLOOKUP($B5422,weights!$A$2:$R$6,11)*D5422)+VLOOKUP($B5422,weights!$A$2:$R$6,16)*EXP(VLOOKUP($B5422,weights!$A$2:$R$6,12)*E5422)+VLOOKUP($B5422,weights!$A$2:$R$6,17)*EXP(VLOOKUP($B5422,weights!$A$2:$R$6,13)*F5422)+VLOOKUP($B5422,weights!$A$2:$R$6,18)*EXP(VLOOKUP($B5422,weights!$A$2:$R$6,14)*G5422))</f>
        <v>9.2077560144712791</v>
      </c>
    </row>
    <row r="5423" spans="1:8" ht="12.75" x14ac:dyDescent="0.2">
      <c r="A5423">
        <f t="shared" si="0"/>
        <v>217</v>
      </c>
      <c r="B5423" t="str">
        <f t="shared" ref="B5423:C5423" si="5397">B5398</f>
        <v>pharmacy</v>
      </c>
      <c r="C5423">
        <f t="shared" si="5397"/>
        <v>1</v>
      </c>
      <c r="D5423">
        <f ca="1">OFFSET(walk!$A$2:$Y$402,TRUNC((ROW()-ROW($D$2))/COLUMNS(walk!$A$2:$Y$402)),MOD(ROW()-ROW($D$2),COLUMNS(walk!$A$2:$Y$402)),1,1)</f>
        <v>11</v>
      </c>
      <c r="E5423">
        <f ca="1">OFFSET(bike!$A$2:$Y$402,TRUNC((ROW()-ROW($E$2))/COLUMNS(bike!$A$2:$Y$402)),MOD(ROW()-ROW($E$2),COLUMNS(bike!$A$2:$Y$402)),1,1)</f>
        <v>6</v>
      </c>
      <c r="F5423">
        <f ca="1">OFFSET(transit!$A$2:$Y$402,TRUNC((ROW()-ROW($F$2))/COLUMNS(transit!$A$2:$Y$402)),MOD(ROW()-ROW($F$2),COLUMNS(transit!$A$2:$Y$402)),1,1)</f>
        <v>11</v>
      </c>
      <c r="G5423">
        <f ca="1">OFFSET(drive!$A$2:$Y$402,TRUNC((ROW()-ROW($G$2))/COLUMNS(drive!$A$2:$Y$402)),MOD(ROW()-ROW($G$2),COLUMNS(drive!$A$2:$Y$402)),1,1)</f>
        <v>3</v>
      </c>
      <c r="H5423" s="5">
        <f ca="1">(VLOOKUP($B5423,weights!$A$2:$R$6,4))*VLOOKUP($B5423,weights!$A$2:$R$6,6)^C5423*(VLOOKUP($B5423,weights!$A$2:$R$6,15)*EXP(VLOOKUP($B5423,weights!$A$2:$R$6,11)*D5423)+VLOOKUP($B5423,weights!$A$2:$R$6,16)*EXP(VLOOKUP($B5423,weights!$A$2:$R$6,12)*E5423)+VLOOKUP($B5423,weights!$A$2:$R$6,17)*EXP(VLOOKUP($B5423,weights!$A$2:$R$6,13)*F5423)+VLOOKUP($B5423,weights!$A$2:$R$6,18)*EXP(VLOOKUP($B5423,weights!$A$2:$R$6,14)*G5423))</f>
        <v>2.2468163921310786</v>
      </c>
    </row>
    <row r="5424" spans="1:8" ht="12.75" x14ac:dyDescent="0.2">
      <c r="A5424">
        <f t="shared" si="0"/>
        <v>217</v>
      </c>
      <c r="B5424" t="str">
        <f t="shared" ref="B5424:C5424" si="5398">B5399</f>
        <v>pharmacy</v>
      </c>
      <c r="C5424">
        <f t="shared" si="5398"/>
        <v>2</v>
      </c>
      <c r="D5424">
        <f ca="1">OFFSET(walk!$A$2:$Y$402,TRUNC((ROW()-ROW($D$2))/COLUMNS(walk!$A$2:$Y$402)),MOD(ROW()-ROW($D$2),COLUMNS(walk!$A$2:$Y$402)),1,1)</f>
        <v>11</v>
      </c>
      <c r="E5424">
        <f ca="1">OFFSET(bike!$A$2:$Y$402,TRUNC((ROW()-ROW($E$2))/COLUMNS(bike!$A$2:$Y$402)),MOD(ROW()-ROW($E$2),COLUMNS(bike!$A$2:$Y$402)),1,1)</f>
        <v>6</v>
      </c>
      <c r="F5424">
        <f ca="1">OFFSET(transit!$A$2:$Y$402,TRUNC((ROW()-ROW($F$2))/COLUMNS(transit!$A$2:$Y$402)),MOD(ROW()-ROW($F$2),COLUMNS(transit!$A$2:$Y$402)),1,1)</f>
        <v>11</v>
      </c>
      <c r="G5424">
        <f ca="1">OFFSET(drive!$A$2:$Y$402,TRUNC((ROW()-ROW($G$2))/COLUMNS(drive!$A$2:$Y$402)),MOD(ROW()-ROW($G$2),COLUMNS(drive!$A$2:$Y$402)),1,1)</f>
        <v>3</v>
      </c>
      <c r="H5424" s="5">
        <f ca="1">(VLOOKUP($B5424,weights!$A$2:$R$6,4))*VLOOKUP($B5424,weights!$A$2:$R$6,6)^C5424*(VLOOKUP($B5424,weights!$A$2:$R$6,15)*EXP(VLOOKUP($B5424,weights!$A$2:$R$6,11)*D5424)+VLOOKUP($B5424,weights!$A$2:$R$6,16)*EXP(VLOOKUP($B5424,weights!$A$2:$R$6,12)*E5424)+VLOOKUP($B5424,weights!$A$2:$R$6,17)*EXP(VLOOKUP($B5424,weights!$A$2:$R$6,13)*F5424)+VLOOKUP($B5424,weights!$A$2:$R$6,18)*EXP(VLOOKUP($B5424,weights!$A$2:$R$6,14)*G5424))</f>
        <v>1.0818004851001493</v>
      </c>
    </row>
    <row r="5425" spans="1:8" ht="12.75" x14ac:dyDescent="0.2">
      <c r="A5425">
        <f t="shared" si="0"/>
        <v>217</v>
      </c>
      <c r="B5425" t="str">
        <f t="shared" ref="B5425:C5425" si="5399">B5400</f>
        <v>bank</v>
      </c>
      <c r="C5425">
        <f t="shared" si="5399"/>
        <v>0</v>
      </c>
      <c r="D5425">
        <f ca="1">OFFSET(walk!$A$2:$Y$402,TRUNC((ROW()-ROW($D$2))/COLUMNS(walk!$A$2:$Y$402)),MOD(ROW()-ROW($D$2),COLUMNS(walk!$A$2:$Y$402)),1,1)</f>
        <v>21</v>
      </c>
      <c r="E5425">
        <f ca="1">OFFSET(bike!$A$2:$Y$402,TRUNC((ROW()-ROW($E$2))/COLUMNS(bike!$A$2:$Y$402)),MOD(ROW()-ROW($E$2),COLUMNS(bike!$A$2:$Y$402)),1,1)</f>
        <v>7</v>
      </c>
      <c r="F5425">
        <f ca="1">OFFSET(transit!$A$2:$Y$402,TRUNC((ROW()-ROW($F$2))/COLUMNS(transit!$A$2:$Y$402)),MOD(ROW()-ROW($F$2),COLUMNS(transit!$A$2:$Y$402)),1,1)</f>
        <v>17</v>
      </c>
      <c r="G5425">
        <f ca="1">OFFSET(drive!$A$2:$Y$402,TRUNC((ROW()-ROW($G$2))/COLUMNS(drive!$A$2:$Y$402)),MOD(ROW()-ROW($G$2),COLUMNS(drive!$A$2:$Y$402)),1,1)</f>
        <v>6</v>
      </c>
      <c r="H5425" s="5">
        <f ca="1">(VLOOKUP($B5425,weights!$A$2:$R$6,4))*VLOOKUP($B5425,weights!$A$2:$R$6,6)^C5425*(VLOOKUP($B5425,weights!$A$2:$R$6,15)*EXP(VLOOKUP($B5425,weights!$A$2:$R$6,11)*D5425)+VLOOKUP($B5425,weights!$A$2:$R$6,16)*EXP(VLOOKUP($B5425,weights!$A$2:$R$6,12)*E5425)+VLOOKUP($B5425,weights!$A$2:$R$6,17)*EXP(VLOOKUP($B5425,weights!$A$2:$R$6,13)*F5425)+VLOOKUP($B5425,weights!$A$2:$R$6,18)*EXP(VLOOKUP($B5425,weights!$A$2:$R$6,14)*G5425))</f>
        <v>2.6514744590293797</v>
      </c>
    </row>
    <row r="5426" spans="1:8" ht="12.75" x14ac:dyDescent="0.2">
      <c r="A5426">
        <f t="shared" si="0"/>
        <v>217</v>
      </c>
      <c r="B5426" t="str">
        <f t="shared" ref="B5426:C5426" si="5400">B5401</f>
        <v>bank</v>
      </c>
      <c r="C5426">
        <f t="shared" si="5400"/>
        <v>1</v>
      </c>
      <c r="D5426">
        <f ca="1">OFFSET(walk!$A$2:$Y$402,TRUNC((ROW()-ROW($D$2))/COLUMNS(walk!$A$2:$Y$402)),MOD(ROW()-ROW($D$2),COLUMNS(walk!$A$2:$Y$402)),1,1)</f>
        <v>38</v>
      </c>
      <c r="E5426">
        <f ca="1">OFFSET(bike!$A$2:$Y$402,TRUNC((ROW()-ROW($E$2))/COLUMNS(bike!$A$2:$Y$402)),MOD(ROW()-ROW($E$2),COLUMNS(bike!$A$2:$Y$402)),1,1)</f>
        <v>12</v>
      </c>
      <c r="F5426">
        <f ca="1">OFFSET(transit!$A$2:$Y$402,TRUNC((ROW()-ROW($F$2))/COLUMNS(transit!$A$2:$Y$402)),MOD(ROW()-ROW($F$2),COLUMNS(transit!$A$2:$Y$402)),1,1)</f>
        <v>25</v>
      </c>
      <c r="G5426">
        <f ca="1">OFFSET(drive!$A$2:$Y$402,TRUNC((ROW()-ROW($G$2))/COLUMNS(drive!$A$2:$Y$402)),MOD(ROW()-ROW($G$2),COLUMNS(drive!$A$2:$Y$402)),1,1)</f>
        <v>7</v>
      </c>
      <c r="H5426" s="5">
        <f ca="1">(VLOOKUP($B5426,weights!$A$2:$R$6,4))*VLOOKUP($B5426,weights!$A$2:$R$6,6)^C5426*(VLOOKUP($B5426,weights!$A$2:$R$6,15)*EXP(VLOOKUP($B5426,weights!$A$2:$R$6,11)*D5426)+VLOOKUP($B5426,weights!$A$2:$R$6,16)*EXP(VLOOKUP($B5426,weights!$A$2:$R$6,12)*E5426)+VLOOKUP($B5426,weights!$A$2:$R$6,17)*EXP(VLOOKUP($B5426,weights!$A$2:$R$6,13)*F5426)+VLOOKUP($B5426,weights!$A$2:$R$6,18)*EXP(VLOOKUP($B5426,weights!$A$2:$R$6,14)*G5426))</f>
        <v>0.58593697452367055</v>
      </c>
    </row>
    <row r="5427" spans="1:8" ht="12.75" x14ac:dyDescent="0.2">
      <c r="A5427">
        <f t="shared" si="0"/>
        <v>218</v>
      </c>
      <c r="B5427" t="str">
        <f t="shared" ref="B5427:C5427" si="5401">B5402</f>
        <v>restaurant</v>
      </c>
      <c r="C5427">
        <f t="shared" si="5401"/>
        <v>0</v>
      </c>
      <c r="D5427">
        <f ca="1">OFFSET(walk!$A$2:$Y$402,TRUNC((ROW()-ROW($D$2))/COLUMNS(walk!$A$2:$Y$402)),MOD(ROW()-ROW($D$2),COLUMNS(walk!$A$2:$Y$402)),1,1)</f>
        <v>9</v>
      </c>
      <c r="E5427">
        <f ca="1">OFFSET(bike!$A$2:$Y$402,TRUNC((ROW()-ROW($E$2))/COLUMNS(bike!$A$2:$Y$402)),MOD(ROW()-ROW($E$2),COLUMNS(bike!$A$2:$Y$402)),1,1)</f>
        <v>2</v>
      </c>
      <c r="F5427">
        <f ca="1">OFFSET(transit!$A$2:$Y$402,TRUNC((ROW()-ROW($F$2))/COLUMNS(transit!$A$2:$Y$402)),MOD(ROW()-ROW($F$2),COLUMNS(transit!$A$2:$Y$402)),1,1)</f>
        <v>5</v>
      </c>
      <c r="G5427">
        <f ca="1">OFFSET(drive!$A$2:$Y$402,TRUNC((ROW()-ROW($G$2))/COLUMNS(drive!$A$2:$Y$402)),MOD(ROW()-ROW($G$2),COLUMNS(drive!$A$2:$Y$402)),1,1)</f>
        <v>2</v>
      </c>
      <c r="H5427" s="5">
        <f ca="1">(VLOOKUP($B5427,weights!$A$2:$R$6,4))*VLOOKUP($B5427,weights!$A$2:$R$6,6)^C5427*(VLOOKUP($B5427,weights!$A$2:$R$6,15)*EXP(VLOOKUP($B5427,weights!$A$2:$R$6,11)*D5427)+VLOOKUP($B5427,weights!$A$2:$R$6,16)*EXP(VLOOKUP($B5427,weights!$A$2:$R$6,12)*E5427)+VLOOKUP($B5427,weights!$A$2:$R$6,17)*EXP(VLOOKUP($B5427,weights!$A$2:$R$6,13)*F5427)+VLOOKUP($B5427,weights!$A$2:$R$6,18)*EXP(VLOOKUP($B5427,weights!$A$2:$R$6,14)*G5427))</f>
        <v>32.514838415059998</v>
      </c>
    </row>
    <row r="5428" spans="1:8" ht="12.75" x14ac:dyDescent="0.2">
      <c r="A5428">
        <f t="shared" si="0"/>
        <v>218</v>
      </c>
      <c r="B5428" t="str">
        <f t="shared" ref="B5428:C5428" si="5402">B5403</f>
        <v>restaurant</v>
      </c>
      <c r="C5428">
        <f t="shared" si="5402"/>
        <v>1</v>
      </c>
      <c r="D5428">
        <f ca="1">OFFSET(walk!$A$2:$Y$402,TRUNC((ROW()-ROW($D$2))/COLUMNS(walk!$A$2:$Y$402)),MOD(ROW()-ROW($D$2),COLUMNS(walk!$A$2:$Y$402)),1,1)</f>
        <v>9</v>
      </c>
      <c r="E5428">
        <f ca="1">OFFSET(bike!$A$2:$Y$402,TRUNC((ROW()-ROW($E$2))/COLUMNS(bike!$A$2:$Y$402)),MOD(ROW()-ROW($E$2),COLUMNS(bike!$A$2:$Y$402)),1,1)</f>
        <v>2</v>
      </c>
      <c r="F5428">
        <f ca="1">OFFSET(transit!$A$2:$Y$402,TRUNC((ROW()-ROW($F$2))/COLUMNS(transit!$A$2:$Y$402)),MOD(ROW()-ROW($F$2),COLUMNS(transit!$A$2:$Y$402)),1,1)</f>
        <v>6</v>
      </c>
      <c r="G5428">
        <f ca="1">OFFSET(drive!$A$2:$Y$402,TRUNC((ROW()-ROW($G$2))/COLUMNS(drive!$A$2:$Y$402)),MOD(ROW()-ROW($G$2),COLUMNS(drive!$A$2:$Y$402)),1,1)</f>
        <v>2</v>
      </c>
      <c r="H5428" s="5">
        <f ca="1">(VLOOKUP($B5428,weights!$A$2:$R$6,4))*VLOOKUP($B5428,weights!$A$2:$R$6,6)^C5428*(VLOOKUP($B5428,weights!$A$2:$R$6,15)*EXP(VLOOKUP($B5428,weights!$A$2:$R$6,11)*D5428)+VLOOKUP($B5428,weights!$A$2:$R$6,16)*EXP(VLOOKUP($B5428,weights!$A$2:$R$6,12)*E5428)+VLOOKUP($B5428,weights!$A$2:$R$6,17)*EXP(VLOOKUP($B5428,weights!$A$2:$R$6,13)*F5428)+VLOOKUP($B5428,weights!$A$2:$R$6,18)*EXP(VLOOKUP($B5428,weights!$A$2:$R$6,14)*G5428))</f>
        <v>28.171194907293593</v>
      </c>
    </row>
    <row r="5429" spans="1:8" ht="12.75" x14ac:dyDescent="0.2">
      <c r="A5429">
        <f t="shared" si="0"/>
        <v>218</v>
      </c>
      <c r="B5429" t="str">
        <f t="shared" ref="B5429:C5429" si="5403">B5404</f>
        <v>restaurant</v>
      </c>
      <c r="C5429">
        <f t="shared" si="5403"/>
        <v>2</v>
      </c>
      <c r="D5429">
        <f ca="1">OFFSET(walk!$A$2:$Y$402,TRUNC((ROW()-ROW($D$2))/COLUMNS(walk!$A$2:$Y$402)),MOD(ROW()-ROW($D$2),COLUMNS(walk!$A$2:$Y$402)),1,1)</f>
        <v>9</v>
      </c>
      <c r="E5429">
        <f ca="1">OFFSET(bike!$A$2:$Y$402,TRUNC((ROW()-ROW($E$2))/COLUMNS(bike!$A$2:$Y$402)),MOD(ROW()-ROW($E$2),COLUMNS(bike!$A$2:$Y$402)),1,1)</f>
        <v>2</v>
      </c>
      <c r="F5429">
        <f ca="1">OFFSET(transit!$A$2:$Y$402,TRUNC((ROW()-ROW($F$2))/COLUMNS(transit!$A$2:$Y$402)),MOD(ROW()-ROW($F$2),COLUMNS(transit!$A$2:$Y$402)),1,1)</f>
        <v>6</v>
      </c>
      <c r="G5429">
        <f ca="1">OFFSET(drive!$A$2:$Y$402,TRUNC((ROW()-ROW($G$2))/COLUMNS(drive!$A$2:$Y$402)),MOD(ROW()-ROW($G$2),COLUMNS(drive!$A$2:$Y$402)),1,1)</f>
        <v>2</v>
      </c>
      <c r="H5429" s="5">
        <f ca="1">(VLOOKUP($B5429,weights!$A$2:$R$6,4))*VLOOKUP($B5429,weights!$A$2:$R$6,6)^C5429*(VLOOKUP($B5429,weights!$A$2:$R$6,15)*EXP(VLOOKUP($B5429,weights!$A$2:$R$6,11)*D5429)+VLOOKUP($B5429,weights!$A$2:$R$6,16)*EXP(VLOOKUP($B5429,weights!$A$2:$R$6,12)*E5429)+VLOOKUP($B5429,weights!$A$2:$R$6,17)*EXP(VLOOKUP($B5429,weights!$A$2:$R$6,13)*F5429)+VLOOKUP($B5429,weights!$A$2:$R$6,18)*EXP(VLOOKUP($B5429,weights!$A$2:$R$6,14)*G5429))</f>
        <v>25.249737657648328</v>
      </c>
    </row>
    <row r="5430" spans="1:8" ht="12.75" x14ac:dyDescent="0.2">
      <c r="A5430">
        <f t="shared" si="0"/>
        <v>218</v>
      </c>
      <c r="B5430" t="str">
        <f t="shared" ref="B5430:C5430" si="5404">B5405</f>
        <v>restaurant</v>
      </c>
      <c r="C5430">
        <f t="shared" si="5404"/>
        <v>3</v>
      </c>
      <c r="D5430">
        <f ca="1">OFFSET(walk!$A$2:$Y$402,TRUNC((ROW()-ROW($D$2))/COLUMNS(walk!$A$2:$Y$402)),MOD(ROW()-ROW($D$2),COLUMNS(walk!$A$2:$Y$402)),1,1)</f>
        <v>10</v>
      </c>
      <c r="E5430">
        <f ca="1">OFFSET(bike!$A$2:$Y$402,TRUNC((ROW()-ROW($E$2))/COLUMNS(bike!$A$2:$Y$402)),MOD(ROW()-ROW($E$2),COLUMNS(bike!$A$2:$Y$402)),1,1)</f>
        <v>2</v>
      </c>
      <c r="F5430">
        <f ca="1">OFFSET(transit!$A$2:$Y$402,TRUNC((ROW()-ROW($F$2))/COLUMNS(transit!$A$2:$Y$402)),MOD(ROW()-ROW($F$2),COLUMNS(transit!$A$2:$Y$402)),1,1)</f>
        <v>8</v>
      </c>
      <c r="G5430">
        <f ca="1">OFFSET(drive!$A$2:$Y$402,TRUNC((ROW()-ROW($G$2))/COLUMNS(drive!$A$2:$Y$402)),MOD(ROW()-ROW($G$2),COLUMNS(drive!$A$2:$Y$402)),1,1)</f>
        <v>3</v>
      </c>
      <c r="H5430" s="5">
        <f ca="1">(VLOOKUP($B5430,weights!$A$2:$R$6,4))*VLOOKUP($B5430,weights!$A$2:$R$6,6)^C5430*(VLOOKUP($B5430,weights!$A$2:$R$6,15)*EXP(VLOOKUP($B5430,weights!$A$2:$R$6,11)*D5430)+VLOOKUP($B5430,weights!$A$2:$R$6,16)*EXP(VLOOKUP($B5430,weights!$A$2:$R$6,12)*E5430)+VLOOKUP($B5430,weights!$A$2:$R$6,17)*EXP(VLOOKUP($B5430,weights!$A$2:$R$6,13)*F5430)+VLOOKUP($B5430,weights!$A$2:$R$6,18)*EXP(VLOOKUP($B5430,weights!$A$2:$R$6,14)*G5430))</f>
        <v>19.707588023203989</v>
      </c>
    </row>
    <row r="5431" spans="1:8" ht="12.75" x14ac:dyDescent="0.2">
      <c r="A5431">
        <f t="shared" si="0"/>
        <v>218</v>
      </c>
      <c r="B5431" t="str">
        <f t="shared" ref="B5431:C5431" si="5405">B5406</f>
        <v>restaurant</v>
      </c>
      <c r="C5431">
        <f t="shared" si="5405"/>
        <v>4</v>
      </c>
      <c r="D5431">
        <f ca="1">OFFSET(walk!$A$2:$Y$402,TRUNC((ROW()-ROW($D$2))/COLUMNS(walk!$A$2:$Y$402)),MOD(ROW()-ROW($D$2),COLUMNS(walk!$A$2:$Y$402)),1,1)</f>
        <v>12</v>
      </c>
      <c r="E5431">
        <f ca="1">OFFSET(bike!$A$2:$Y$402,TRUNC((ROW()-ROW($E$2))/COLUMNS(bike!$A$2:$Y$402)),MOD(ROW()-ROW($E$2),COLUMNS(bike!$A$2:$Y$402)),1,1)</f>
        <v>3</v>
      </c>
      <c r="F5431">
        <f ca="1">OFFSET(transit!$A$2:$Y$402,TRUNC((ROW()-ROW($F$2))/COLUMNS(transit!$A$2:$Y$402)),MOD(ROW()-ROW($F$2),COLUMNS(transit!$A$2:$Y$402)),1,1)</f>
        <v>8</v>
      </c>
      <c r="G5431">
        <f ca="1">OFFSET(drive!$A$2:$Y$402,TRUNC((ROW()-ROW($G$2))/COLUMNS(drive!$A$2:$Y$402)),MOD(ROW()-ROW($G$2),COLUMNS(drive!$A$2:$Y$402)),1,1)</f>
        <v>3</v>
      </c>
      <c r="H5431" s="5">
        <f ca="1">(VLOOKUP($B5431,weights!$A$2:$R$6,4))*VLOOKUP($B5431,weights!$A$2:$R$6,6)^C5431*(VLOOKUP($B5431,weights!$A$2:$R$6,15)*EXP(VLOOKUP($B5431,weights!$A$2:$R$6,11)*D5431)+VLOOKUP($B5431,weights!$A$2:$R$6,16)*EXP(VLOOKUP($B5431,weights!$A$2:$R$6,12)*E5431)+VLOOKUP($B5431,weights!$A$2:$R$6,17)*EXP(VLOOKUP($B5431,weights!$A$2:$R$6,13)*F5431)+VLOOKUP($B5431,weights!$A$2:$R$6,18)*EXP(VLOOKUP($B5431,weights!$A$2:$R$6,14)*G5431))</f>
        <v>15.813935603114285</v>
      </c>
    </row>
    <row r="5432" spans="1:8" ht="12.75" x14ac:dyDescent="0.2">
      <c r="A5432">
        <f t="shared" si="0"/>
        <v>218</v>
      </c>
      <c r="B5432" t="str">
        <f t="shared" ref="B5432:C5432" si="5406">B5407</f>
        <v>restaurant</v>
      </c>
      <c r="C5432">
        <f t="shared" si="5406"/>
        <v>5</v>
      </c>
      <c r="D5432">
        <f ca="1">OFFSET(walk!$A$2:$Y$402,TRUNC((ROW()-ROW($D$2))/COLUMNS(walk!$A$2:$Y$402)),MOD(ROW()-ROW($D$2),COLUMNS(walk!$A$2:$Y$402)),1,1)</f>
        <v>12</v>
      </c>
      <c r="E5432">
        <f ca="1">OFFSET(bike!$A$2:$Y$402,TRUNC((ROW()-ROW($E$2))/COLUMNS(bike!$A$2:$Y$402)),MOD(ROW()-ROW($E$2),COLUMNS(bike!$A$2:$Y$402)),1,1)</f>
        <v>4</v>
      </c>
      <c r="F5432">
        <f ca="1">OFFSET(transit!$A$2:$Y$402,TRUNC((ROW()-ROW($F$2))/COLUMNS(transit!$A$2:$Y$402)),MOD(ROW()-ROW($F$2),COLUMNS(transit!$A$2:$Y$402)),1,1)</f>
        <v>8</v>
      </c>
      <c r="G5432">
        <f ca="1">OFFSET(drive!$A$2:$Y$402,TRUNC((ROW()-ROW($G$2))/COLUMNS(drive!$A$2:$Y$402)),MOD(ROW()-ROW($G$2),COLUMNS(drive!$A$2:$Y$402)),1,1)</f>
        <v>3</v>
      </c>
      <c r="H5432" s="5">
        <f ca="1">(VLOOKUP($B5432,weights!$A$2:$R$6,4))*VLOOKUP($B5432,weights!$A$2:$R$6,6)^C5432*(VLOOKUP($B5432,weights!$A$2:$R$6,15)*EXP(VLOOKUP($B5432,weights!$A$2:$R$6,11)*D5432)+VLOOKUP($B5432,weights!$A$2:$R$6,16)*EXP(VLOOKUP($B5432,weights!$A$2:$R$6,12)*E5432)+VLOOKUP($B5432,weights!$A$2:$R$6,17)*EXP(VLOOKUP($B5432,weights!$A$2:$R$6,13)*F5432)+VLOOKUP($B5432,weights!$A$2:$R$6,18)*EXP(VLOOKUP($B5432,weights!$A$2:$R$6,14)*G5432))</f>
        <v>13.218183469969464</v>
      </c>
    </row>
    <row r="5433" spans="1:8" ht="12.75" x14ac:dyDescent="0.2">
      <c r="A5433">
        <f t="shared" si="0"/>
        <v>218</v>
      </c>
      <c r="B5433" t="str">
        <f t="shared" ref="B5433:C5433" si="5407">B5408</f>
        <v>restaurant</v>
      </c>
      <c r="C5433">
        <f t="shared" si="5407"/>
        <v>6</v>
      </c>
      <c r="D5433">
        <f ca="1">OFFSET(walk!$A$2:$Y$402,TRUNC((ROW()-ROW($D$2))/COLUMNS(walk!$A$2:$Y$402)),MOD(ROW()-ROW($D$2),COLUMNS(walk!$A$2:$Y$402)),1,1)</f>
        <v>13</v>
      </c>
      <c r="E5433">
        <f ca="1">OFFSET(bike!$A$2:$Y$402,TRUNC((ROW()-ROW($E$2))/COLUMNS(bike!$A$2:$Y$402)),MOD(ROW()-ROW($E$2),COLUMNS(bike!$A$2:$Y$402)),1,1)</f>
        <v>4</v>
      </c>
      <c r="F5433">
        <f ca="1">OFFSET(transit!$A$2:$Y$402,TRUNC((ROW()-ROW($F$2))/COLUMNS(transit!$A$2:$Y$402)),MOD(ROW()-ROW($F$2),COLUMNS(transit!$A$2:$Y$402)),1,1)</f>
        <v>9</v>
      </c>
      <c r="G5433">
        <f ca="1">OFFSET(drive!$A$2:$Y$402,TRUNC((ROW()-ROW($G$2))/COLUMNS(drive!$A$2:$Y$402)),MOD(ROW()-ROW($G$2),COLUMNS(drive!$A$2:$Y$402)),1,1)</f>
        <v>3</v>
      </c>
      <c r="H5433" s="5">
        <f ca="1">(VLOOKUP($B5433,weights!$A$2:$R$6,4))*VLOOKUP($B5433,weights!$A$2:$R$6,6)^C5433*(VLOOKUP($B5433,weights!$A$2:$R$6,15)*EXP(VLOOKUP($B5433,weights!$A$2:$R$6,11)*D5433)+VLOOKUP($B5433,weights!$A$2:$R$6,16)*EXP(VLOOKUP($B5433,weights!$A$2:$R$6,12)*E5433)+VLOOKUP($B5433,weights!$A$2:$R$6,17)*EXP(VLOOKUP($B5433,weights!$A$2:$R$6,13)*F5433)+VLOOKUP($B5433,weights!$A$2:$R$6,18)*EXP(VLOOKUP($B5433,weights!$A$2:$R$6,14)*G5433))</f>
        <v>11.351447205767967</v>
      </c>
    </row>
    <row r="5434" spans="1:8" ht="12.75" x14ac:dyDescent="0.2">
      <c r="A5434">
        <f t="shared" si="0"/>
        <v>218</v>
      </c>
      <c r="B5434" t="str">
        <f t="shared" ref="B5434:C5434" si="5408">B5409</f>
        <v>restaurant</v>
      </c>
      <c r="C5434">
        <f t="shared" si="5408"/>
        <v>7</v>
      </c>
      <c r="D5434">
        <f ca="1">OFFSET(walk!$A$2:$Y$402,TRUNC((ROW()-ROW($D$2))/COLUMNS(walk!$A$2:$Y$402)),MOD(ROW()-ROW($D$2),COLUMNS(walk!$A$2:$Y$402)),1,1)</f>
        <v>14</v>
      </c>
      <c r="E5434">
        <f ca="1">OFFSET(bike!$A$2:$Y$402,TRUNC((ROW()-ROW($E$2))/COLUMNS(bike!$A$2:$Y$402)),MOD(ROW()-ROW($E$2),COLUMNS(bike!$A$2:$Y$402)),1,1)</f>
        <v>5</v>
      </c>
      <c r="F5434">
        <f ca="1">OFFSET(transit!$A$2:$Y$402,TRUNC((ROW()-ROW($F$2))/COLUMNS(transit!$A$2:$Y$402)),MOD(ROW()-ROW($F$2),COLUMNS(transit!$A$2:$Y$402)),1,1)</f>
        <v>9</v>
      </c>
      <c r="G5434">
        <f ca="1">OFFSET(drive!$A$2:$Y$402,TRUNC((ROW()-ROW($G$2))/COLUMNS(drive!$A$2:$Y$402)),MOD(ROW()-ROW($G$2),COLUMNS(drive!$A$2:$Y$402)),1,1)</f>
        <v>3</v>
      </c>
      <c r="H5434" s="5">
        <f ca="1">(VLOOKUP($B5434,weights!$A$2:$R$6,4))*VLOOKUP($B5434,weights!$A$2:$R$6,6)^C5434*(VLOOKUP($B5434,weights!$A$2:$R$6,15)*EXP(VLOOKUP($B5434,weights!$A$2:$R$6,11)*D5434)+VLOOKUP($B5434,weights!$A$2:$R$6,16)*EXP(VLOOKUP($B5434,weights!$A$2:$R$6,12)*E5434)+VLOOKUP($B5434,weights!$A$2:$R$6,17)*EXP(VLOOKUP($B5434,weights!$A$2:$R$6,13)*F5434)+VLOOKUP($B5434,weights!$A$2:$R$6,18)*EXP(VLOOKUP($B5434,weights!$A$2:$R$6,14)*G5434))</f>
        <v>9.4678012145259416</v>
      </c>
    </row>
    <row r="5435" spans="1:8" ht="12.75" x14ac:dyDescent="0.2">
      <c r="A5435">
        <f t="shared" si="0"/>
        <v>218</v>
      </c>
      <c r="B5435" t="str">
        <f t="shared" ref="B5435:C5435" si="5409">B5410</f>
        <v>restaurant</v>
      </c>
      <c r="C5435">
        <f t="shared" si="5409"/>
        <v>8</v>
      </c>
      <c r="D5435">
        <f ca="1">OFFSET(walk!$A$2:$Y$402,TRUNC((ROW()-ROW($D$2))/COLUMNS(walk!$A$2:$Y$402)),MOD(ROW()-ROW($D$2),COLUMNS(walk!$A$2:$Y$402)),1,1)</f>
        <v>16</v>
      </c>
      <c r="E5435">
        <f ca="1">OFFSET(bike!$A$2:$Y$402,TRUNC((ROW()-ROW($E$2))/COLUMNS(bike!$A$2:$Y$402)),MOD(ROW()-ROW($E$2),COLUMNS(bike!$A$2:$Y$402)),1,1)</f>
        <v>5</v>
      </c>
      <c r="F5435">
        <f ca="1">OFFSET(transit!$A$2:$Y$402,TRUNC((ROW()-ROW($F$2))/COLUMNS(transit!$A$2:$Y$402)),MOD(ROW()-ROW($F$2),COLUMNS(transit!$A$2:$Y$402)),1,1)</f>
        <v>12</v>
      </c>
      <c r="G5435">
        <f ca="1">OFFSET(drive!$A$2:$Y$402,TRUNC((ROW()-ROW($G$2))/COLUMNS(drive!$A$2:$Y$402)),MOD(ROW()-ROW($G$2),COLUMNS(drive!$A$2:$Y$402)),1,1)</f>
        <v>4</v>
      </c>
      <c r="H5435" s="5">
        <f ca="1">(VLOOKUP($B5435,weights!$A$2:$R$6,4))*VLOOKUP($B5435,weights!$A$2:$R$6,6)^C5435*(VLOOKUP($B5435,weights!$A$2:$R$6,15)*EXP(VLOOKUP($B5435,weights!$A$2:$R$6,11)*D5435)+VLOOKUP($B5435,weights!$A$2:$R$6,16)*EXP(VLOOKUP($B5435,weights!$A$2:$R$6,12)*E5435)+VLOOKUP($B5435,weights!$A$2:$R$6,17)*EXP(VLOOKUP($B5435,weights!$A$2:$R$6,13)*F5435)+VLOOKUP($B5435,weights!$A$2:$R$6,18)*EXP(VLOOKUP($B5435,weights!$A$2:$R$6,14)*G5435))</f>
        <v>7.0840614576334913</v>
      </c>
    </row>
    <row r="5436" spans="1:8" ht="12.75" x14ac:dyDescent="0.2">
      <c r="A5436">
        <f t="shared" si="0"/>
        <v>218</v>
      </c>
      <c r="B5436" t="str">
        <f t="shared" ref="B5436:C5436" si="5410">B5411</f>
        <v>restaurant</v>
      </c>
      <c r="C5436">
        <f t="shared" si="5410"/>
        <v>9</v>
      </c>
      <c r="D5436">
        <f ca="1">OFFSET(walk!$A$2:$Y$402,TRUNC((ROW()-ROW($D$2))/COLUMNS(walk!$A$2:$Y$402)),MOD(ROW()-ROW($D$2),COLUMNS(walk!$A$2:$Y$402)),1,1)</f>
        <v>17</v>
      </c>
      <c r="E5436">
        <f ca="1">OFFSET(bike!$A$2:$Y$402,TRUNC((ROW()-ROW($E$2))/COLUMNS(bike!$A$2:$Y$402)),MOD(ROW()-ROW($E$2),COLUMNS(bike!$A$2:$Y$402)),1,1)</f>
        <v>6</v>
      </c>
      <c r="F5436">
        <f ca="1">OFFSET(transit!$A$2:$Y$402,TRUNC((ROW()-ROW($F$2))/COLUMNS(transit!$A$2:$Y$402)),MOD(ROW()-ROW($F$2),COLUMNS(transit!$A$2:$Y$402)),1,1)</f>
        <v>16</v>
      </c>
      <c r="G5436">
        <f ca="1">OFFSET(drive!$A$2:$Y$402,TRUNC((ROW()-ROW($G$2))/COLUMNS(drive!$A$2:$Y$402)),MOD(ROW()-ROW($G$2),COLUMNS(drive!$A$2:$Y$402)),1,1)</f>
        <v>4</v>
      </c>
      <c r="H5436" s="5">
        <f ca="1">(VLOOKUP($B5436,weights!$A$2:$R$6,4))*VLOOKUP($B5436,weights!$A$2:$R$6,6)^C5436*(VLOOKUP($B5436,weights!$A$2:$R$6,15)*EXP(VLOOKUP($B5436,weights!$A$2:$R$6,11)*D5436)+VLOOKUP($B5436,weights!$A$2:$R$6,16)*EXP(VLOOKUP($B5436,weights!$A$2:$R$6,12)*E5436)+VLOOKUP($B5436,weights!$A$2:$R$6,17)*EXP(VLOOKUP($B5436,weights!$A$2:$R$6,13)*F5436)+VLOOKUP($B5436,weights!$A$2:$R$6,18)*EXP(VLOOKUP($B5436,weights!$A$2:$R$6,14)*G5436))</f>
        <v>5.4791755017429153</v>
      </c>
    </row>
    <row r="5437" spans="1:8" ht="12.75" x14ac:dyDescent="0.2">
      <c r="A5437">
        <f t="shared" si="0"/>
        <v>218</v>
      </c>
      <c r="B5437" t="str">
        <f t="shared" ref="B5437:C5437" si="5411">B5412</f>
        <v>supermarket</v>
      </c>
      <c r="C5437">
        <f t="shared" si="5411"/>
        <v>0</v>
      </c>
      <c r="D5437">
        <f ca="1">OFFSET(walk!$A$2:$Y$402,TRUNC((ROW()-ROW($D$2))/COLUMNS(walk!$A$2:$Y$402)),MOD(ROW()-ROW($D$2),COLUMNS(walk!$A$2:$Y$402)),1,1)</f>
        <v>38</v>
      </c>
      <c r="E5437">
        <f ca="1">OFFSET(bike!$A$2:$Y$402,TRUNC((ROW()-ROW($E$2))/COLUMNS(bike!$A$2:$Y$402)),MOD(ROW()-ROW($E$2),COLUMNS(bike!$A$2:$Y$402)),1,1)</f>
        <v>15</v>
      </c>
      <c r="F5437">
        <f ca="1">OFFSET(transit!$A$2:$Y$402,TRUNC((ROW()-ROW($F$2))/COLUMNS(transit!$A$2:$Y$402)),MOD(ROW()-ROW($F$2),COLUMNS(transit!$A$2:$Y$402)),1,1)</f>
        <v>19</v>
      </c>
      <c r="G5437">
        <f ca="1">OFFSET(drive!$A$2:$Y$402,TRUNC((ROW()-ROW($G$2))/COLUMNS(drive!$A$2:$Y$402)),MOD(ROW()-ROW($G$2),COLUMNS(drive!$A$2:$Y$402)),1,1)</f>
        <v>8</v>
      </c>
      <c r="H5437" s="5">
        <f ca="1">(VLOOKUP($B5437,weights!$A$2:$R$6,4))*VLOOKUP($B5437,weights!$A$2:$R$6,6)^C5437*(VLOOKUP($B5437,weights!$A$2:$R$6,15)*EXP(VLOOKUP($B5437,weights!$A$2:$R$6,11)*D5437)+VLOOKUP($B5437,weights!$A$2:$R$6,16)*EXP(VLOOKUP($B5437,weights!$A$2:$R$6,12)*E5437)+VLOOKUP($B5437,weights!$A$2:$R$6,17)*EXP(VLOOKUP($B5437,weights!$A$2:$R$6,13)*F5437)+VLOOKUP($B5437,weights!$A$2:$R$6,18)*EXP(VLOOKUP($B5437,weights!$A$2:$R$6,14)*G5437))</f>
        <v>3.619837216523428</v>
      </c>
    </row>
    <row r="5438" spans="1:8" ht="12.75" x14ac:dyDescent="0.2">
      <c r="A5438">
        <f t="shared" si="0"/>
        <v>218</v>
      </c>
      <c r="B5438" t="str">
        <f t="shared" ref="B5438:C5438" si="5412">B5413</f>
        <v>supermarket</v>
      </c>
      <c r="C5438">
        <f t="shared" si="5412"/>
        <v>1</v>
      </c>
      <c r="D5438">
        <f ca="1">OFFSET(walk!$A$2:$Y$402,TRUNC((ROW()-ROW($D$2))/COLUMNS(walk!$A$2:$Y$402)),MOD(ROW()-ROW($D$2),COLUMNS(walk!$A$2:$Y$402)),1,1)</f>
        <v>49</v>
      </c>
      <c r="E5438">
        <f ca="1">OFFSET(bike!$A$2:$Y$402,TRUNC((ROW()-ROW($E$2))/COLUMNS(bike!$A$2:$Y$402)),MOD(ROW()-ROW($E$2),COLUMNS(bike!$A$2:$Y$402)),1,1)</f>
        <v>16</v>
      </c>
      <c r="F5438">
        <f ca="1">OFFSET(transit!$A$2:$Y$402,TRUNC((ROW()-ROW($F$2))/COLUMNS(transit!$A$2:$Y$402)),MOD(ROW()-ROW($F$2),COLUMNS(transit!$A$2:$Y$402)),1,1)</f>
        <v>23</v>
      </c>
      <c r="G5438">
        <f ca="1">OFFSET(drive!$A$2:$Y$402,TRUNC((ROW()-ROW($G$2))/COLUMNS(drive!$A$2:$Y$402)),MOD(ROW()-ROW($G$2),COLUMNS(drive!$A$2:$Y$402)),1,1)</f>
        <v>10</v>
      </c>
      <c r="H5438" s="5">
        <f ca="1">(VLOOKUP($B5438,weights!$A$2:$R$6,4))*VLOOKUP($B5438,weights!$A$2:$R$6,6)^C5438*(VLOOKUP($B5438,weights!$A$2:$R$6,15)*EXP(VLOOKUP($B5438,weights!$A$2:$R$6,11)*D5438)+VLOOKUP($B5438,weights!$A$2:$R$6,16)*EXP(VLOOKUP($B5438,weights!$A$2:$R$6,12)*E5438)+VLOOKUP($B5438,weights!$A$2:$R$6,17)*EXP(VLOOKUP($B5438,weights!$A$2:$R$6,13)*F5438)+VLOOKUP($B5438,weights!$A$2:$R$6,18)*EXP(VLOOKUP($B5438,weights!$A$2:$R$6,14)*G5438))</f>
        <v>1.3740272855762965</v>
      </c>
    </row>
    <row r="5439" spans="1:8" ht="12.75" x14ac:dyDescent="0.2">
      <c r="A5439">
        <f t="shared" si="0"/>
        <v>218</v>
      </c>
      <c r="B5439" t="str">
        <f t="shared" ref="B5439:C5439" si="5413">B5414</f>
        <v>supermarket</v>
      </c>
      <c r="C5439">
        <f t="shared" si="5413"/>
        <v>2</v>
      </c>
      <c r="D5439">
        <f ca="1">OFFSET(walk!$A$2:$Y$402,TRUNC((ROW()-ROW($D$2))/COLUMNS(walk!$A$2:$Y$402)),MOD(ROW()-ROW($D$2),COLUMNS(walk!$A$2:$Y$402)),1,1)</f>
        <v>54</v>
      </c>
      <c r="E5439">
        <f ca="1">OFFSET(bike!$A$2:$Y$402,TRUNC((ROW()-ROW($E$2))/COLUMNS(bike!$A$2:$Y$402)),MOD(ROW()-ROW($E$2),COLUMNS(bike!$A$2:$Y$402)),1,1)</f>
        <v>17</v>
      </c>
      <c r="F5439">
        <f ca="1">OFFSET(transit!$A$2:$Y$402,TRUNC((ROW()-ROW($F$2))/COLUMNS(transit!$A$2:$Y$402)),MOD(ROW()-ROW($F$2),COLUMNS(transit!$A$2:$Y$402)),1,1)</f>
        <v>31</v>
      </c>
      <c r="G5439">
        <f ca="1">OFFSET(drive!$A$2:$Y$402,TRUNC((ROW()-ROW($G$2))/COLUMNS(drive!$A$2:$Y$402)),MOD(ROW()-ROW($G$2),COLUMNS(drive!$A$2:$Y$402)),1,1)</f>
        <v>12</v>
      </c>
      <c r="H5439" s="5">
        <f ca="1">(VLOOKUP($B5439,weights!$A$2:$R$6,4))*VLOOKUP($B5439,weights!$A$2:$R$6,6)^C5439*(VLOOKUP($B5439,weights!$A$2:$R$6,15)*EXP(VLOOKUP($B5439,weights!$A$2:$R$6,11)*D5439)+VLOOKUP($B5439,weights!$A$2:$R$6,16)*EXP(VLOOKUP($B5439,weights!$A$2:$R$6,12)*E5439)+VLOOKUP($B5439,weights!$A$2:$R$6,17)*EXP(VLOOKUP($B5439,weights!$A$2:$R$6,13)*F5439)+VLOOKUP($B5439,weights!$A$2:$R$6,18)*EXP(VLOOKUP($B5439,weights!$A$2:$R$6,14)*G5439))</f>
        <v>0.5104610935436682</v>
      </c>
    </row>
    <row r="5440" spans="1:8" ht="12.75" x14ac:dyDescent="0.2">
      <c r="A5440">
        <f t="shared" si="0"/>
        <v>218</v>
      </c>
      <c r="B5440" t="str">
        <f t="shared" ref="B5440:C5440" si="5414">B5415</f>
        <v>supermarket</v>
      </c>
      <c r="C5440">
        <f t="shared" si="5414"/>
        <v>3</v>
      </c>
      <c r="D5440">
        <f ca="1">OFFSET(walk!$A$2:$Y$402,TRUNC((ROW()-ROW($D$2))/COLUMNS(walk!$A$2:$Y$402)),MOD(ROW()-ROW($D$2),COLUMNS(walk!$A$2:$Y$402)),1,1)</f>
        <v>61</v>
      </c>
      <c r="E5440">
        <f ca="1">OFFSET(bike!$A$2:$Y$402,TRUNC((ROW()-ROW($E$2))/COLUMNS(bike!$A$2:$Y$402)),MOD(ROW()-ROW($E$2),COLUMNS(bike!$A$2:$Y$402)),1,1)</f>
        <v>21</v>
      </c>
      <c r="F5440">
        <f ca="1">OFFSET(transit!$A$2:$Y$402,TRUNC((ROW()-ROW($F$2))/COLUMNS(transit!$A$2:$Y$402)),MOD(ROW()-ROW($F$2),COLUMNS(transit!$A$2:$Y$402)),1,1)</f>
        <v>37</v>
      </c>
      <c r="G5440">
        <f ca="1">OFFSET(drive!$A$2:$Y$402,TRUNC((ROW()-ROW($G$2))/COLUMNS(drive!$A$2:$Y$402)),MOD(ROW()-ROW($G$2),COLUMNS(drive!$A$2:$Y$402)),1,1)</f>
        <v>14</v>
      </c>
      <c r="H5440" s="5">
        <f ca="1">(VLOOKUP($B5440,weights!$A$2:$R$6,4))*VLOOKUP($B5440,weights!$A$2:$R$6,6)^C5440*(VLOOKUP($B5440,weights!$A$2:$R$6,15)*EXP(VLOOKUP($B5440,weights!$A$2:$R$6,11)*D5440)+VLOOKUP($B5440,weights!$A$2:$R$6,16)*EXP(VLOOKUP($B5440,weights!$A$2:$R$6,12)*E5440)+VLOOKUP($B5440,weights!$A$2:$R$6,17)*EXP(VLOOKUP($B5440,weights!$A$2:$R$6,13)*F5440)+VLOOKUP($B5440,weights!$A$2:$R$6,18)*EXP(VLOOKUP($B5440,weights!$A$2:$R$6,14)*G5440))</f>
        <v>0.18896196764965056</v>
      </c>
    </row>
    <row r="5441" spans="1:8" ht="12.75" x14ac:dyDescent="0.2">
      <c r="A5441">
        <f t="shared" si="0"/>
        <v>218</v>
      </c>
      <c r="B5441" t="str">
        <f t="shared" ref="B5441:C5441" si="5415">B5416</f>
        <v>supermarket</v>
      </c>
      <c r="C5441">
        <f t="shared" si="5415"/>
        <v>4</v>
      </c>
      <c r="D5441">
        <f ca="1">OFFSET(walk!$A$2:$Y$402,TRUNC((ROW()-ROW($D$2))/COLUMNS(walk!$A$2:$Y$402)),MOD(ROW()-ROW($D$2),COLUMNS(walk!$A$2:$Y$402)),1,1)</f>
        <v>78</v>
      </c>
      <c r="E5441">
        <f ca="1">OFFSET(bike!$A$2:$Y$402,TRUNC((ROW()-ROW($E$2))/COLUMNS(bike!$A$2:$Y$402)),MOD(ROW()-ROW($E$2),COLUMNS(bike!$A$2:$Y$402)),1,1)</f>
        <v>24</v>
      </c>
      <c r="F5441">
        <f ca="1">OFFSET(transit!$A$2:$Y$402,TRUNC((ROW()-ROW($F$2))/COLUMNS(transit!$A$2:$Y$402)),MOD(ROW()-ROW($F$2),COLUMNS(transit!$A$2:$Y$402)),1,1)</f>
        <v>38</v>
      </c>
      <c r="G5441">
        <f ca="1">OFFSET(drive!$A$2:$Y$402,TRUNC((ROW()-ROW($G$2))/COLUMNS(drive!$A$2:$Y$402)),MOD(ROW()-ROW($G$2),COLUMNS(drive!$A$2:$Y$402)),1,1)</f>
        <v>15</v>
      </c>
      <c r="H5441" s="5">
        <f ca="1">(VLOOKUP($B5441,weights!$A$2:$R$6,4))*VLOOKUP($B5441,weights!$A$2:$R$6,6)^C5441*(VLOOKUP($B5441,weights!$A$2:$R$6,15)*EXP(VLOOKUP($B5441,weights!$A$2:$R$6,11)*D5441)+VLOOKUP($B5441,weights!$A$2:$R$6,16)*EXP(VLOOKUP($B5441,weights!$A$2:$R$6,12)*E5441)+VLOOKUP($B5441,weights!$A$2:$R$6,17)*EXP(VLOOKUP($B5441,weights!$A$2:$R$6,13)*F5441)+VLOOKUP($B5441,weights!$A$2:$R$6,18)*EXP(VLOOKUP($B5441,weights!$A$2:$R$6,14)*G5441))</f>
        <v>8.9627678324147253E-2</v>
      </c>
    </row>
    <row r="5442" spans="1:8" ht="12.75" x14ac:dyDescent="0.2">
      <c r="A5442">
        <f t="shared" si="0"/>
        <v>218</v>
      </c>
      <c r="B5442" t="str">
        <f t="shared" ref="B5442:C5442" si="5416">B5417</f>
        <v>store</v>
      </c>
      <c r="C5442">
        <f t="shared" si="5416"/>
        <v>0</v>
      </c>
      <c r="D5442">
        <f ca="1">OFFSET(walk!$A$2:$Y$402,TRUNC((ROW()-ROW($D$2))/COLUMNS(walk!$A$2:$Y$402)),MOD(ROW()-ROW($D$2),COLUMNS(walk!$A$2:$Y$402)),1,1)</f>
        <v>7</v>
      </c>
      <c r="E5442">
        <f ca="1">OFFSET(bike!$A$2:$Y$402,TRUNC((ROW()-ROW($E$2))/COLUMNS(bike!$A$2:$Y$402)),MOD(ROW()-ROW($E$2),COLUMNS(bike!$A$2:$Y$402)),1,1)</f>
        <v>2</v>
      </c>
      <c r="F5442">
        <f ca="1">OFFSET(transit!$A$2:$Y$402,TRUNC((ROW()-ROW($F$2))/COLUMNS(transit!$A$2:$Y$402)),MOD(ROW()-ROW($F$2),COLUMNS(transit!$A$2:$Y$402)),1,1)</f>
        <v>7</v>
      </c>
      <c r="G5442">
        <f ca="1">OFFSET(drive!$A$2:$Y$402,TRUNC((ROW()-ROW($G$2))/COLUMNS(drive!$A$2:$Y$402)),MOD(ROW()-ROW($G$2),COLUMNS(drive!$A$2:$Y$402)),1,1)</f>
        <v>2</v>
      </c>
      <c r="H5442" s="5">
        <f ca="1">(VLOOKUP($B5442,weights!$A$2:$R$6,4))*VLOOKUP($B5442,weights!$A$2:$R$6,6)^C5442*(VLOOKUP($B5442,weights!$A$2:$R$6,15)*EXP(VLOOKUP($B5442,weights!$A$2:$R$6,11)*D5442)+VLOOKUP($B5442,weights!$A$2:$R$6,16)*EXP(VLOOKUP($B5442,weights!$A$2:$R$6,12)*E5442)+VLOOKUP($B5442,weights!$A$2:$R$6,17)*EXP(VLOOKUP($B5442,weights!$A$2:$R$6,13)*F5442)+VLOOKUP($B5442,weights!$A$2:$R$6,18)*EXP(VLOOKUP($B5442,weights!$A$2:$R$6,14)*G5442))</f>
        <v>13.686808009951642</v>
      </c>
    </row>
    <row r="5443" spans="1:8" ht="12.75" x14ac:dyDescent="0.2">
      <c r="A5443">
        <f t="shared" si="0"/>
        <v>218</v>
      </c>
      <c r="B5443" t="str">
        <f t="shared" ref="B5443:C5443" si="5417">B5418</f>
        <v>store</v>
      </c>
      <c r="C5443">
        <f t="shared" si="5417"/>
        <v>1</v>
      </c>
      <c r="D5443">
        <f ca="1">OFFSET(walk!$A$2:$Y$402,TRUNC((ROW()-ROW($D$2))/COLUMNS(walk!$A$2:$Y$402)),MOD(ROW()-ROW($D$2),COLUMNS(walk!$A$2:$Y$402)),1,1)</f>
        <v>8</v>
      </c>
      <c r="E5443">
        <f ca="1">OFFSET(bike!$A$2:$Y$402,TRUNC((ROW()-ROW($E$2))/COLUMNS(bike!$A$2:$Y$402)),MOD(ROW()-ROW($E$2),COLUMNS(bike!$A$2:$Y$402)),1,1)</f>
        <v>2</v>
      </c>
      <c r="F5443">
        <f ca="1">OFFSET(transit!$A$2:$Y$402,TRUNC((ROW()-ROW($F$2))/COLUMNS(transit!$A$2:$Y$402)),MOD(ROW()-ROW($F$2),COLUMNS(transit!$A$2:$Y$402)),1,1)</f>
        <v>7</v>
      </c>
      <c r="G5443">
        <f ca="1">OFFSET(drive!$A$2:$Y$402,TRUNC((ROW()-ROW($G$2))/COLUMNS(drive!$A$2:$Y$402)),MOD(ROW()-ROW($G$2),COLUMNS(drive!$A$2:$Y$402)),1,1)</f>
        <v>2</v>
      </c>
      <c r="H5443" s="5">
        <f ca="1">(VLOOKUP($B5443,weights!$A$2:$R$6,4))*VLOOKUP($B5443,weights!$A$2:$R$6,6)^C5443*(VLOOKUP($B5443,weights!$A$2:$R$6,15)*EXP(VLOOKUP($B5443,weights!$A$2:$R$6,11)*D5443)+VLOOKUP($B5443,weights!$A$2:$R$6,16)*EXP(VLOOKUP($B5443,weights!$A$2:$R$6,12)*E5443)+VLOOKUP($B5443,weights!$A$2:$R$6,17)*EXP(VLOOKUP($B5443,weights!$A$2:$R$6,13)*F5443)+VLOOKUP($B5443,weights!$A$2:$R$6,18)*EXP(VLOOKUP($B5443,weights!$A$2:$R$6,14)*G5443))</f>
        <v>9.0249195433649962</v>
      </c>
    </row>
    <row r="5444" spans="1:8" ht="12.75" x14ac:dyDescent="0.2">
      <c r="A5444">
        <f t="shared" si="0"/>
        <v>218</v>
      </c>
      <c r="B5444" t="str">
        <f t="shared" ref="B5444:C5444" si="5418">B5419</f>
        <v>store</v>
      </c>
      <c r="C5444">
        <f t="shared" si="5418"/>
        <v>2</v>
      </c>
      <c r="D5444">
        <f ca="1">OFFSET(walk!$A$2:$Y$402,TRUNC((ROW()-ROW($D$2))/COLUMNS(walk!$A$2:$Y$402)),MOD(ROW()-ROW($D$2),COLUMNS(walk!$A$2:$Y$402)),1,1)</f>
        <v>14</v>
      </c>
      <c r="E5444">
        <f ca="1">OFFSET(bike!$A$2:$Y$402,TRUNC((ROW()-ROW($E$2))/COLUMNS(bike!$A$2:$Y$402)),MOD(ROW()-ROW($E$2),COLUMNS(bike!$A$2:$Y$402)),1,1)</f>
        <v>4</v>
      </c>
      <c r="F5444">
        <f ca="1">OFFSET(transit!$A$2:$Y$402,TRUNC((ROW()-ROW($F$2))/COLUMNS(transit!$A$2:$Y$402)),MOD(ROW()-ROW($F$2),COLUMNS(transit!$A$2:$Y$402)),1,1)</f>
        <v>8</v>
      </c>
      <c r="G5444">
        <f ca="1">OFFSET(drive!$A$2:$Y$402,TRUNC((ROW()-ROW($G$2))/COLUMNS(drive!$A$2:$Y$402)),MOD(ROW()-ROW($G$2),COLUMNS(drive!$A$2:$Y$402)),1,1)</f>
        <v>3</v>
      </c>
      <c r="H5444" s="5">
        <f ca="1">(VLOOKUP($B5444,weights!$A$2:$R$6,4))*VLOOKUP($B5444,weights!$A$2:$R$6,6)^C5444*(VLOOKUP($B5444,weights!$A$2:$R$6,15)*EXP(VLOOKUP($B5444,weights!$A$2:$R$6,11)*D5444)+VLOOKUP($B5444,weights!$A$2:$R$6,16)*EXP(VLOOKUP($B5444,weights!$A$2:$R$6,12)*E5444)+VLOOKUP($B5444,weights!$A$2:$R$6,17)*EXP(VLOOKUP($B5444,weights!$A$2:$R$6,13)*F5444)+VLOOKUP($B5444,weights!$A$2:$R$6,18)*EXP(VLOOKUP($B5444,weights!$A$2:$R$6,14)*G5444))</f>
        <v>3.518223048876878</v>
      </c>
    </row>
    <row r="5445" spans="1:8" ht="12.75" x14ac:dyDescent="0.2">
      <c r="A5445">
        <f t="shared" si="0"/>
        <v>218</v>
      </c>
      <c r="B5445" t="str">
        <f t="shared" ref="B5445:C5445" si="5419">B5420</f>
        <v>store</v>
      </c>
      <c r="C5445">
        <f t="shared" si="5419"/>
        <v>3</v>
      </c>
      <c r="D5445">
        <f ca="1">OFFSET(walk!$A$2:$Y$402,TRUNC((ROW()-ROW($D$2))/COLUMNS(walk!$A$2:$Y$402)),MOD(ROW()-ROW($D$2),COLUMNS(walk!$A$2:$Y$402)),1,1)</f>
        <v>14</v>
      </c>
      <c r="E5445">
        <f ca="1">OFFSET(bike!$A$2:$Y$402,TRUNC((ROW()-ROW($E$2))/COLUMNS(bike!$A$2:$Y$402)),MOD(ROW()-ROW($E$2),COLUMNS(bike!$A$2:$Y$402)),1,1)</f>
        <v>4</v>
      </c>
      <c r="F5445">
        <f ca="1">OFFSET(transit!$A$2:$Y$402,TRUNC((ROW()-ROW($F$2))/COLUMNS(transit!$A$2:$Y$402)),MOD(ROW()-ROW($F$2),COLUMNS(transit!$A$2:$Y$402)),1,1)</f>
        <v>14</v>
      </c>
      <c r="G5445">
        <f ca="1">OFFSET(drive!$A$2:$Y$402,TRUNC((ROW()-ROW($G$2))/COLUMNS(drive!$A$2:$Y$402)),MOD(ROW()-ROW($G$2),COLUMNS(drive!$A$2:$Y$402)),1,1)</f>
        <v>3</v>
      </c>
      <c r="H5445" s="5">
        <f ca="1">(VLOOKUP($B5445,weights!$A$2:$R$6,4))*VLOOKUP($B5445,weights!$A$2:$R$6,6)^C5445*(VLOOKUP($B5445,weights!$A$2:$R$6,15)*EXP(VLOOKUP($B5445,weights!$A$2:$R$6,11)*D5445)+VLOOKUP($B5445,weights!$A$2:$R$6,16)*EXP(VLOOKUP($B5445,weights!$A$2:$R$6,12)*E5445)+VLOOKUP($B5445,weights!$A$2:$R$6,17)*EXP(VLOOKUP($B5445,weights!$A$2:$R$6,13)*F5445)+VLOOKUP($B5445,weights!$A$2:$R$6,18)*EXP(VLOOKUP($B5445,weights!$A$2:$R$6,14)*G5445))</f>
        <v>2.1689967864470843</v>
      </c>
    </row>
    <row r="5446" spans="1:8" ht="12.75" x14ac:dyDescent="0.2">
      <c r="A5446">
        <f t="shared" si="0"/>
        <v>218</v>
      </c>
      <c r="B5446" t="str">
        <f t="shared" ref="B5446:C5446" si="5420">B5421</f>
        <v>store</v>
      </c>
      <c r="C5446">
        <f t="shared" si="5420"/>
        <v>4</v>
      </c>
      <c r="D5446">
        <f ca="1">OFFSET(walk!$A$2:$Y$402,TRUNC((ROW()-ROW($D$2))/COLUMNS(walk!$A$2:$Y$402)),MOD(ROW()-ROW($D$2),COLUMNS(walk!$A$2:$Y$402)),1,1)</f>
        <v>14</v>
      </c>
      <c r="E5446">
        <f ca="1">OFFSET(bike!$A$2:$Y$402,TRUNC((ROW()-ROW($E$2))/COLUMNS(bike!$A$2:$Y$402)),MOD(ROW()-ROW($E$2),COLUMNS(bike!$A$2:$Y$402)),1,1)</f>
        <v>4</v>
      </c>
      <c r="F5446">
        <f ca="1">OFFSET(transit!$A$2:$Y$402,TRUNC((ROW()-ROW($F$2))/COLUMNS(transit!$A$2:$Y$402)),MOD(ROW()-ROW($F$2),COLUMNS(transit!$A$2:$Y$402)),1,1)</f>
        <v>14</v>
      </c>
      <c r="G5446">
        <f ca="1">OFFSET(drive!$A$2:$Y$402,TRUNC((ROW()-ROW($G$2))/COLUMNS(drive!$A$2:$Y$402)),MOD(ROW()-ROW($G$2),COLUMNS(drive!$A$2:$Y$402)),1,1)</f>
        <v>3</v>
      </c>
      <c r="H5446" s="5">
        <f ca="1">(VLOOKUP($B5446,weights!$A$2:$R$6,4))*VLOOKUP($B5446,weights!$A$2:$R$6,6)^C5446*(VLOOKUP($B5446,weights!$A$2:$R$6,15)*EXP(VLOOKUP($B5446,weights!$A$2:$R$6,11)*D5446)+VLOOKUP($B5446,weights!$A$2:$R$6,16)*EXP(VLOOKUP($B5446,weights!$A$2:$R$6,12)*E5446)+VLOOKUP($B5446,weights!$A$2:$R$6,17)*EXP(VLOOKUP($B5446,weights!$A$2:$R$6,13)*F5446)+VLOOKUP($B5446,weights!$A$2:$R$6,18)*EXP(VLOOKUP($B5446,weights!$A$2:$R$6,14)*G5446))</f>
        <v>1.4628117862084988</v>
      </c>
    </row>
    <row r="5447" spans="1:8" ht="12.75" x14ac:dyDescent="0.2">
      <c r="A5447">
        <f t="shared" si="0"/>
        <v>218</v>
      </c>
      <c r="B5447" t="str">
        <f t="shared" ref="B5447:C5447" si="5421">B5422</f>
        <v>pharmacy</v>
      </c>
      <c r="C5447">
        <f t="shared" si="5421"/>
        <v>0</v>
      </c>
      <c r="D5447">
        <f ca="1">OFFSET(walk!$A$2:$Y$402,TRUNC((ROW()-ROW($D$2))/COLUMNS(walk!$A$2:$Y$402)),MOD(ROW()-ROW($D$2),COLUMNS(walk!$A$2:$Y$402)),1,1)</f>
        <v>12</v>
      </c>
      <c r="E5447">
        <f ca="1">OFFSET(bike!$A$2:$Y$402,TRUNC((ROW()-ROW($E$2))/COLUMNS(bike!$A$2:$Y$402)),MOD(ROW()-ROW($E$2),COLUMNS(bike!$A$2:$Y$402)),1,1)</f>
        <v>3</v>
      </c>
      <c r="F5447">
        <f ca="1">OFFSET(transit!$A$2:$Y$402,TRUNC((ROW()-ROW($F$2))/COLUMNS(transit!$A$2:$Y$402)),MOD(ROW()-ROW($F$2),COLUMNS(transit!$A$2:$Y$402)),1,1)</f>
        <v>12</v>
      </c>
      <c r="G5447">
        <f ca="1">OFFSET(drive!$A$2:$Y$402,TRUNC((ROW()-ROW($G$2))/COLUMNS(drive!$A$2:$Y$402)),MOD(ROW()-ROW($G$2),COLUMNS(drive!$A$2:$Y$402)),1,1)</f>
        <v>2</v>
      </c>
      <c r="H5447" s="5">
        <f ca="1">(VLOOKUP($B5447,weights!$A$2:$R$6,4))*VLOOKUP($B5447,weights!$A$2:$R$6,6)^C5447*(VLOOKUP($B5447,weights!$A$2:$R$6,15)*EXP(VLOOKUP($B5447,weights!$A$2:$R$6,11)*D5447)+VLOOKUP($B5447,weights!$A$2:$R$6,16)*EXP(VLOOKUP($B5447,weights!$A$2:$R$6,12)*E5447)+VLOOKUP($B5447,weights!$A$2:$R$6,17)*EXP(VLOOKUP($B5447,weights!$A$2:$R$6,13)*F5447)+VLOOKUP($B5447,weights!$A$2:$R$6,18)*EXP(VLOOKUP($B5447,weights!$A$2:$R$6,14)*G5447))</f>
        <v>6.5351124307480895</v>
      </c>
    </row>
    <row r="5448" spans="1:8" ht="12.75" x14ac:dyDescent="0.2">
      <c r="A5448">
        <f t="shared" si="0"/>
        <v>218</v>
      </c>
      <c r="B5448" t="str">
        <f t="shared" ref="B5448:C5448" si="5422">B5423</f>
        <v>pharmacy</v>
      </c>
      <c r="C5448">
        <f t="shared" si="5422"/>
        <v>1</v>
      </c>
      <c r="D5448">
        <f ca="1">OFFSET(walk!$A$2:$Y$402,TRUNC((ROW()-ROW($D$2))/COLUMNS(walk!$A$2:$Y$402)),MOD(ROW()-ROW($D$2),COLUMNS(walk!$A$2:$Y$402)),1,1)</f>
        <v>13</v>
      </c>
      <c r="E5448">
        <f ca="1">OFFSET(bike!$A$2:$Y$402,TRUNC((ROW()-ROW($E$2))/COLUMNS(bike!$A$2:$Y$402)),MOD(ROW()-ROW($E$2),COLUMNS(bike!$A$2:$Y$402)),1,1)</f>
        <v>5</v>
      </c>
      <c r="F5448">
        <f ca="1">OFFSET(transit!$A$2:$Y$402,TRUNC((ROW()-ROW($F$2))/COLUMNS(transit!$A$2:$Y$402)),MOD(ROW()-ROW($F$2),COLUMNS(transit!$A$2:$Y$402)),1,1)</f>
        <v>13</v>
      </c>
      <c r="G5448">
        <f ca="1">OFFSET(drive!$A$2:$Y$402,TRUNC((ROW()-ROW($G$2))/COLUMNS(drive!$A$2:$Y$402)),MOD(ROW()-ROW($G$2),COLUMNS(drive!$A$2:$Y$402)),1,1)</f>
        <v>4</v>
      </c>
      <c r="H5448" s="5">
        <f ca="1">(VLOOKUP($B5448,weights!$A$2:$R$6,4))*VLOOKUP($B5448,weights!$A$2:$R$6,6)^C5448*(VLOOKUP($B5448,weights!$A$2:$R$6,15)*EXP(VLOOKUP($B5448,weights!$A$2:$R$6,11)*D5448)+VLOOKUP($B5448,weights!$A$2:$R$6,16)*EXP(VLOOKUP($B5448,weights!$A$2:$R$6,12)*E5448)+VLOOKUP($B5448,weights!$A$2:$R$6,17)*EXP(VLOOKUP($B5448,weights!$A$2:$R$6,13)*F5448)+VLOOKUP($B5448,weights!$A$2:$R$6,18)*EXP(VLOOKUP($B5448,weights!$A$2:$R$6,14)*G5448))</f>
        <v>1.9817998350792918</v>
      </c>
    </row>
    <row r="5449" spans="1:8" ht="12.75" x14ac:dyDescent="0.2">
      <c r="A5449">
        <f t="shared" si="0"/>
        <v>218</v>
      </c>
      <c r="B5449" t="str">
        <f t="shared" ref="B5449:C5449" si="5423">B5424</f>
        <v>pharmacy</v>
      </c>
      <c r="C5449">
        <f t="shared" si="5423"/>
        <v>2</v>
      </c>
      <c r="D5449">
        <f ca="1">OFFSET(walk!$A$2:$Y$402,TRUNC((ROW()-ROW($D$2))/COLUMNS(walk!$A$2:$Y$402)),MOD(ROW()-ROW($D$2),COLUMNS(walk!$A$2:$Y$402)),1,1)</f>
        <v>13</v>
      </c>
      <c r="E5449">
        <f ca="1">OFFSET(bike!$A$2:$Y$402,TRUNC((ROW()-ROW($E$2))/COLUMNS(bike!$A$2:$Y$402)),MOD(ROW()-ROW($E$2),COLUMNS(bike!$A$2:$Y$402)),1,1)</f>
        <v>5</v>
      </c>
      <c r="F5449">
        <f ca="1">OFFSET(transit!$A$2:$Y$402,TRUNC((ROW()-ROW($F$2))/COLUMNS(transit!$A$2:$Y$402)),MOD(ROW()-ROW($F$2),COLUMNS(transit!$A$2:$Y$402)),1,1)</f>
        <v>13</v>
      </c>
      <c r="G5449">
        <f ca="1">OFFSET(drive!$A$2:$Y$402,TRUNC((ROW()-ROW($G$2))/COLUMNS(drive!$A$2:$Y$402)),MOD(ROW()-ROW($G$2),COLUMNS(drive!$A$2:$Y$402)),1,1)</f>
        <v>4</v>
      </c>
      <c r="H5449" s="5">
        <f ca="1">(VLOOKUP($B5449,weights!$A$2:$R$6,4))*VLOOKUP($B5449,weights!$A$2:$R$6,6)^C5449*(VLOOKUP($B5449,weights!$A$2:$R$6,15)*EXP(VLOOKUP($B5449,weights!$A$2:$R$6,11)*D5449)+VLOOKUP($B5449,weights!$A$2:$R$6,16)*EXP(VLOOKUP($B5449,weights!$A$2:$R$6,12)*E5449)+VLOOKUP($B5449,weights!$A$2:$R$6,17)*EXP(VLOOKUP($B5449,weights!$A$2:$R$6,13)*F5449)+VLOOKUP($B5449,weights!$A$2:$R$6,18)*EXP(VLOOKUP($B5449,weights!$A$2:$R$6,14)*G5449))</f>
        <v>0.95419992059373326</v>
      </c>
    </row>
    <row r="5450" spans="1:8" ht="12.75" x14ac:dyDescent="0.2">
      <c r="A5450">
        <f t="shared" si="0"/>
        <v>218</v>
      </c>
      <c r="B5450" t="str">
        <f t="shared" ref="B5450:C5450" si="5424">B5425</f>
        <v>bank</v>
      </c>
      <c r="C5450">
        <f t="shared" si="5424"/>
        <v>0</v>
      </c>
      <c r="D5450">
        <f ca="1">OFFSET(walk!$A$2:$Y$402,TRUNC((ROW()-ROW($D$2))/COLUMNS(walk!$A$2:$Y$402)),MOD(ROW()-ROW($D$2),COLUMNS(walk!$A$2:$Y$402)),1,1)</f>
        <v>24</v>
      </c>
      <c r="E5450">
        <f ca="1">OFFSET(bike!$A$2:$Y$402,TRUNC((ROW()-ROW($E$2))/COLUMNS(bike!$A$2:$Y$402)),MOD(ROW()-ROW($E$2),COLUMNS(bike!$A$2:$Y$402)),1,1)</f>
        <v>9</v>
      </c>
      <c r="F5450">
        <f ca="1">OFFSET(transit!$A$2:$Y$402,TRUNC((ROW()-ROW($F$2))/COLUMNS(transit!$A$2:$Y$402)),MOD(ROW()-ROW($F$2),COLUMNS(transit!$A$2:$Y$402)),1,1)</f>
        <v>21</v>
      </c>
      <c r="G5450">
        <f ca="1">OFFSET(drive!$A$2:$Y$402,TRUNC((ROW()-ROW($G$2))/COLUMNS(drive!$A$2:$Y$402)),MOD(ROW()-ROW($G$2),COLUMNS(drive!$A$2:$Y$402)),1,1)</f>
        <v>6</v>
      </c>
      <c r="H5450" s="5">
        <f ca="1">(VLOOKUP($B5450,weights!$A$2:$R$6,4))*VLOOKUP($B5450,weights!$A$2:$R$6,6)^C5450*(VLOOKUP($B5450,weights!$A$2:$R$6,15)*EXP(VLOOKUP($B5450,weights!$A$2:$R$6,11)*D5450)+VLOOKUP($B5450,weights!$A$2:$R$6,16)*EXP(VLOOKUP($B5450,weights!$A$2:$R$6,12)*E5450)+VLOOKUP($B5450,weights!$A$2:$R$6,17)*EXP(VLOOKUP($B5450,weights!$A$2:$R$6,13)*F5450)+VLOOKUP($B5450,weights!$A$2:$R$6,18)*EXP(VLOOKUP($B5450,weights!$A$2:$R$6,14)*G5450))</f>
        <v>2.1540788229125214</v>
      </c>
    </row>
    <row r="5451" spans="1:8" ht="12.75" x14ac:dyDescent="0.2">
      <c r="A5451">
        <f t="shared" si="0"/>
        <v>218</v>
      </c>
      <c r="B5451" t="str">
        <f t="shared" ref="B5451:C5451" si="5425">B5426</f>
        <v>bank</v>
      </c>
      <c r="C5451">
        <f t="shared" si="5425"/>
        <v>1</v>
      </c>
      <c r="D5451">
        <f ca="1">OFFSET(walk!$A$2:$Y$402,TRUNC((ROW()-ROW($D$2))/COLUMNS(walk!$A$2:$Y$402)),MOD(ROW()-ROW($D$2),COLUMNS(walk!$A$2:$Y$402)),1,1)</f>
        <v>42</v>
      </c>
      <c r="E5451">
        <f ca="1">OFFSET(bike!$A$2:$Y$402,TRUNC((ROW()-ROW($E$2))/COLUMNS(bike!$A$2:$Y$402)),MOD(ROW()-ROW($E$2),COLUMNS(bike!$A$2:$Y$402)),1,1)</f>
        <v>13</v>
      </c>
      <c r="F5451">
        <f ca="1">OFFSET(transit!$A$2:$Y$402,TRUNC((ROW()-ROW($F$2))/COLUMNS(transit!$A$2:$Y$402)),MOD(ROW()-ROW($F$2),COLUMNS(transit!$A$2:$Y$402)),1,1)</f>
        <v>35</v>
      </c>
      <c r="G5451">
        <f ca="1">OFFSET(drive!$A$2:$Y$402,TRUNC((ROW()-ROW($G$2))/COLUMNS(drive!$A$2:$Y$402)),MOD(ROW()-ROW($G$2),COLUMNS(drive!$A$2:$Y$402)),1,1)</f>
        <v>8</v>
      </c>
      <c r="H5451" s="5">
        <f ca="1">(VLOOKUP($B5451,weights!$A$2:$R$6,4))*VLOOKUP($B5451,weights!$A$2:$R$6,6)^C5451*(VLOOKUP($B5451,weights!$A$2:$R$6,15)*EXP(VLOOKUP($B5451,weights!$A$2:$R$6,11)*D5451)+VLOOKUP($B5451,weights!$A$2:$R$6,16)*EXP(VLOOKUP($B5451,weights!$A$2:$R$6,12)*E5451)+VLOOKUP($B5451,weights!$A$2:$R$6,17)*EXP(VLOOKUP($B5451,weights!$A$2:$R$6,13)*F5451)+VLOOKUP($B5451,weights!$A$2:$R$6,18)*EXP(VLOOKUP($B5451,weights!$A$2:$R$6,14)*G5451))</f>
        <v>0.46135936810462563</v>
      </c>
    </row>
    <row r="5452" spans="1:8" ht="12.75" x14ac:dyDescent="0.2">
      <c r="A5452">
        <f t="shared" si="0"/>
        <v>219</v>
      </c>
      <c r="B5452" t="str">
        <f t="shared" ref="B5452:C5452" si="5426">B5427</f>
        <v>restaurant</v>
      </c>
      <c r="C5452">
        <f t="shared" si="5426"/>
        <v>0</v>
      </c>
      <c r="D5452">
        <f ca="1">OFFSET(walk!$A$2:$Y$402,TRUNC((ROW()-ROW($D$2))/COLUMNS(walk!$A$2:$Y$402)),MOD(ROW()-ROW($D$2),COLUMNS(walk!$A$2:$Y$402)),1,1)</f>
        <v>8</v>
      </c>
      <c r="E5452">
        <f ca="1">OFFSET(bike!$A$2:$Y$402,TRUNC((ROW()-ROW($E$2))/COLUMNS(bike!$A$2:$Y$402)),MOD(ROW()-ROW($E$2),COLUMNS(bike!$A$2:$Y$402)),1,1)</f>
        <v>2</v>
      </c>
      <c r="F5452">
        <f ca="1">OFFSET(transit!$A$2:$Y$402,TRUNC((ROW()-ROW($F$2))/COLUMNS(transit!$A$2:$Y$402)),MOD(ROW()-ROW($F$2),COLUMNS(transit!$A$2:$Y$402)),1,1)</f>
        <v>3</v>
      </c>
      <c r="G5452">
        <f ca="1">OFFSET(drive!$A$2:$Y$402,TRUNC((ROW()-ROW($G$2))/COLUMNS(drive!$A$2:$Y$402)),MOD(ROW()-ROW($G$2),COLUMNS(drive!$A$2:$Y$402)),1,1)</f>
        <v>1</v>
      </c>
      <c r="H5452" s="5">
        <f ca="1">(VLOOKUP($B5452,weights!$A$2:$R$6,4))*VLOOKUP($B5452,weights!$A$2:$R$6,6)^C5452*(VLOOKUP($B5452,weights!$A$2:$R$6,15)*EXP(VLOOKUP($B5452,weights!$A$2:$R$6,11)*D5452)+VLOOKUP($B5452,weights!$A$2:$R$6,16)*EXP(VLOOKUP($B5452,weights!$A$2:$R$6,12)*E5452)+VLOOKUP($B5452,weights!$A$2:$R$6,17)*EXP(VLOOKUP($B5452,weights!$A$2:$R$6,13)*F5452)+VLOOKUP($B5452,weights!$A$2:$R$6,18)*EXP(VLOOKUP($B5452,weights!$A$2:$R$6,14)*G5452))</f>
        <v>38.028456115667446</v>
      </c>
    </row>
    <row r="5453" spans="1:8" ht="12.75" x14ac:dyDescent="0.2">
      <c r="A5453">
        <f t="shared" si="0"/>
        <v>219</v>
      </c>
      <c r="B5453" t="str">
        <f t="shared" ref="B5453:C5453" si="5427">B5428</f>
        <v>restaurant</v>
      </c>
      <c r="C5453">
        <f t="shared" si="5427"/>
        <v>1</v>
      </c>
      <c r="D5453">
        <f ca="1">OFFSET(walk!$A$2:$Y$402,TRUNC((ROW()-ROW($D$2))/COLUMNS(walk!$A$2:$Y$402)),MOD(ROW()-ROW($D$2),COLUMNS(walk!$A$2:$Y$402)),1,1)</f>
        <v>8</v>
      </c>
      <c r="E5453">
        <f ca="1">OFFSET(bike!$A$2:$Y$402,TRUNC((ROW()-ROW($E$2))/COLUMNS(bike!$A$2:$Y$402)),MOD(ROW()-ROW($E$2),COLUMNS(bike!$A$2:$Y$402)),1,1)</f>
        <v>2</v>
      </c>
      <c r="F5453">
        <f ca="1">OFFSET(transit!$A$2:$Y$402,TRUNC((ROW()-ROW($F$2))/COLUMNS(transit!$A$2:$Y$402)),MOD(ROW()-ROW($F$2),COLUMNS(transit!$A$2:$Y$402)),1,1)</f>
        <v>3</v>
      </c>
      <c r="G5453">
        <f ca="1">OFFSET(drive!$A$2:$Y$402,TRUNC((ROW()-ROW($G$2))/COLUMNS(drive!$A$2:$Y$402)),MOD(ROW()-ROW($G$2),COLUMNS(drive!$A$2:$Y$402)),1,1)</f>
        <v>1</v>
      </c>
      <c r="H5453" s="5">
        <f ca="1">(VLOOKUP($B5453,weights!$A$2:$R$6,4))*VLOOKUP($B5453,weights!$A$2:$R$6,6)^C5453*(VLOOKUP($B5453,weights!$A$2:$R$6,15)*EXP(VLOOKUP($B5453,weights!$A$2:$R$6,11)*D5453)+VLOOKUP($B5453,weights!$A$2:$R$6,16)*EXP(VLOOKUP($B5453,weights!$A$2:$R$6,12)*E5453)+VLOOKUP($B5453,weights!$A$2:$R$6,17)*EXP(VLOOKUP($B5453,weights!$A$2:$R$6,13)*F5453)+VLOOKUP($B5453,weights!$A$2:$R$6,18)*EXP(VLOOKUP($B5453,weights!$A$2:$R$6,14)*G5453))</f>
        <v>34.084764370338966</v>
      </c>
    </row>
    <row r="5454" spans="1:8" ht="12.75" x14ac:dyDescent="0.2">
      <c r="A5454">
        <f t="shared" si="0"/>
        <v>219</v>
      </c>
      <c r="B5454" t="str">
        <f t="shared" ref="B5454:C5454" si="5428">B5429</f>
        <v>restaurant</v>
      </c>
      <c r="C5454">
        <f t="shared" si="5428"/>
        <v>2</v>
      </c>
      <c r="D5454">
        <f ca="1">OFFSET(walk!$A$2:$Y$402,TRUNC((ROW()-ROW($D$2))/COLUMNS(walk!$A$2:$Y$402)),MOD(ROW()-ROW($D$2),COLUMNS(walk!$A$2:$Y$402)),1,1)</f>
        <v>9</v>
      </c>
      <c r="E5454">
        <f ca="1">OFFSET(bike!$A$2:$Y$402,TRUNC((ROW()-ROW($E$2))/COLUMNS(bike!$A$2:$Y$402)),MOD(ROW()-ROW($E$2),COLUMNS(bike!$A$2:$Y$402)),1,1)</f>
        <v>2</v>
      </c>
      <c r="F5454">
        <f ca="1">OFFSET(transit!$A$2:$Y$402,TRUNC((ROW()-ROW($F$2))/COLUMNS(transit!$A$2:$Y$402)),MOD(ROW()-ROW($F$2),COLUMNS(transit!$A$2:$Y$402)),1,1)</f>
        <v>4</v>
      </c>
      <c r="G5454">
        <f ca="1">OFFSET(drive!$A$2:$Y$402,TRUNC((ROW()-ROW($G$2))/COLUMNS(drive!$A$2:$Y$402)),MOD(ROW()-ROW($G$2),COLUMNS(drive!$A$2:$Y$402)),1,1)</f>
        <v>3</v>
      </c>
      <c r="H5454" s="5">
        <f ca="1">(VLOOKUP($B5454,weights!$A$2:$R$6,4))*VLOOKUP($B5454,weights!$A$2:$R$6,6)^C5454*(VLOOKUP($B5454,weights!$A$2:$R$6,15)*EXP(VLOOKUP($B5454,weights!$A$2:$R$6,11)*D5454)+VLOOKUP($B5454,weights!$A$2:$R$6,16)*EXP(VLOOKUP($B5454,weights!$A$2:$R$6,12)*E5454)+VLOOKUP($B5454,weights!$A$2:$R$6,17)*EXP(VLOOKUP($B5454,weights!$A$2:$R$6,13)*F5454)+VLOOKUP($B5454,weights!$A$2:$R$6,18)*EXP(VLOOKUP($B5454,weights!$A$2:$R$6,14)*G5454))</f>
        <v>25.6946160983405</v>
      </c>
    </row>
    <row r="5455" spans="1:8" ht="12.75" x14ac:dyDescent="0.2">
      <c r="A5455">
        <f t="shared" si="0"/>
        <v>219</v>
      </c>
      <c r="B5455" t="str">
        <f t="shared" ref="B5455:C5455" si="5429">B5430</f>
        <v>restaurant</v>
      </c>
      <c r="C5455">
        <f t="shared" si="5429"/>
        <v>3</v>
      </c>
      <c r="D5455">
        <f ca="1">OFFSET(walk!$A$2:$Y$402,TRUNC((ROW()-ROW($D$2))/COLUMNS(walk!$A$2:$Y$402)),MOD(ROW()-ROW($D$2),COLUMNS(walk!$A$2:$Y$402)),1,1)</f>
        <v>10</v>
      </c>
      <c r="E5455">
        <f ca="1">OFFSET(bike!$A$2:$Y$402,TRUNC((ROW()-ROW($E$2))/COLUMNS(bike!$A$2:$Y$402)),MOD(ROW()-ROW($E$2),COLUMNS(bike!$A$2:$Y$402)),1,1)</f>
        <v>3</v>
      </c>
      <c r="F5455">
        <f ca="1">OFFSET(transit!$A$2:$Y$402,TRUNC((ROW()-ROW($F$2))/COLUMNS(transit!$A$2:$Y$402)),MOD(ROW()-ROW($F$2),COLUMNS(transit!$A$2:$Y$402)),1,1)</f>
        <v>4</v>
      </c>
      <c r="G5455">
        <f ca="1">OFFSET(drive!$A$2:$Y$402,TRUNC((ROW()-ROW($G$2))/COLUMNS(drive!$A$2:$Y$402)),MOD(ROW()-ROW($G$2),COLUMNS(drive!$A$2:$Y$402)),1,1)</f>
        <v>3</v>
      </c>
      <c r="H5455" s="5">
        <f ca="1">(VLOOKUP($B5455,weights!$A$2:$R$6,4))*VLOOKUP($B5455,weights!$A$2:$R$6,6)^C5455*(VLOOKUP($B5455,weights!$A$2:$R$6,15)*EXP(VLOOKUP($B5455,weights!$A$2:$R$6,11)*D5455)+VLOOKUP($B5455,weights!$A$2:$R$6,16)*EXP(VLOOKUP($B5455,weights!$A$2:$R$6,12)*E5455)+VLOOKUP($B5455,weights!$A$2:$R$6,17)*EXP(VLOOKUP($B5455,weights!$A$2:$R$6,13)*F5455)+VLOOKUP($B5455,weights!$A$2:$R$6,18)*EXP(VLOOKUP($B5455,weights!$A$2:$R$6,14)*G5455))</f>
        <v>21.133557740943115</v>
      </c>
    </row>
    <row r="5456" spans="1:8" ht="12.75" x14ac:dyDescent="0.2">
      <c r="A5456">
        <f t="shared" si="0"/>
        <v>219</v>
      </c>
      <c r="B5456" t="str">
        <f t="shared" ref="B5456:C5456" si="5430">B5431</f>
        <v>restaurant</v>
      </c>
      <c r="C5456">
        <f t="shared" si="5430"/>
        <v>4</v>
      </c>
      <c r="D5456">
        <f ca="1">OFFSET(walk!$A$2:$Y$402,TRUNC((ROW()-ROW($D$2))/COLUMNS(walk!$A$2:$Y$402)),MOD(ROW()-ROW($D$2),COLUMNS(walk!$A$2:$Y$402)),1,1)</f>
        <v>12</v>
      </c>
      <c r="E5456">
        <f ca="1">OFFSET(bike!$A$2:$Y$402,TRUNC((ROW()-ROW($E$2))/COLUMNS(bike!$A$2:$Y$402)),MOD(ROW()-ROW($E$2),COLUMNS(bike!$A$2:$Y$402)),1,1)</f>
        <v>3</v>
      </c>
      <c r="F5456">
        <f ca="1">OFFSET(transit!$A$2:$Y$402,TRUNC((ROW()-ROW($F$2))/COLUMNS(transit!$A$2:$Y$402)),MOD(ROW()-ROW($F$2),COLUMNS(transit!$A$2:$Y$402)),1,1)</f>
        <v>5</v>
      </c>
      <c r="G5456">
        <f ca="1">OFFSET(drive!$A$2:$Y$402,TRUNC((ROW()-ROW($G$2))/COLUMNS(drive!$A$2:$Y$402)),MOD(ROW()-ROW($G$2),COLUMNS(drive!$A$2:$Y$402)),1,1)</f>
        <v>3</v>
      </c>
      <c r="H5456" s="5">
        <f ca="1">(VLOOKUP($B5456,weights!$A$2:$R$6,4))*VLOOKUP($B5456,weights!$A$2:$R$6,6)^C5456*(VLOOKUP($B5456,weights!$A$2:$R$6,15)*EXP(VLOOKUP($B5456,weights!$A$2:$R$6,11)*D5456)+VLOOKUP($B5456,weights!$A$2:$R$6,16)*EXP(VLOOKUP($B5456,weights!$A$2:$R$6,12)*E5456)+VLOOKUP($B5456,weights!$A$2:$R$6,17)*EXP(VLOOKUP($B5456,weights!$A$2:$R$6,13)*F5456)+VLOOKUP($B5456,weights!$A$2:$R$6,18)*EXP(VLOOKUP($B5456,weights!$A$2:$R$6,14)*G5456))</f>
        <v>17.628454539251234</v>
      </c>
    </row>
    <row r="5457" spans="1:8" ht="12.75" x14ac:dyDescent="0.2">
      <c r="A5457">
        <f t="shared" si="0"/>
        <v>219</v>
      </c>
      <c r="B5457" t="str">
        <f t="shared" ref="B5457:C5457" si="5431">B5432</f>
        <v>restaurant</v>
      </c>
      <c r="C5457">
        <f t="shared" si="5431"/>
        <v>5</v>
      </c>
      <c r="D5457">
        <f ca="1">OFFSET(walk!$A$2:$Y$402,TRUNC((ROW()-ROW($D$2))/COLUMNS(walk!$A$2:$Y$402)),MOD(ROW()-ROW($D$2),COLUMNS(walk!$A$2:$Y$402)),1,1)</f>
        <v>12</v>
      </c>
      <c r="E5457">
        <f ca="1">OFFSET(bike!$A$2:$Y$402,TRUNC((ROW()-ROW($E$2))/COLUMNS(bike!$A$2:$Y$402)),MOD(ROW()-ROW($E$2),COLUMNS(bike!$A$2:$Y$402)),1,1)</f>
        <v>4</v>
      </c>
      <c r="F5457">
        <f ca="1">OFFSET(transit!$A$2:$Y$402,TRUNC((ROW()-ROW($F$2))/COLUMNS(transit!$A$2:$Y$402)),MOD(ROW()-ROW($F$2),COLUMNS(transit!$A$2:$Y$402)),1,1)</f>
        <v>6</v>
      </c>
      <c r="G5457">
        <f ca="1">OFFSET(drive!$A$2:$Y$402,TRUNC((ROW()-ROW($G$2))/COLUMNS(drive!$A$2:$Y$402)),MOD(ROW()-ROW($G$2),COLUMNS(drive!$A$2:$Y$402)),1,1)</f>
        <v>3</v>
      </c>
      <c r="H5457" s="5">
        <f ca="1">(VLOOKUP($B5457,weights!$A$2:$R$6,4))*VLOOKUP($B5457,weights!$A$2:$R$6,6)^C5457*(VLOOKUP($B5457,weights!$A$2:$R$6,15)*EXP(VLOOKUP($B5457,weights!$A$2:$R$6,11)*D5457)+VLOOKUP($B5457,weights!$A$2:$R$6,16)*EXP(VLOOKUP($B5457,weights!$A$2:$R$6,12)*E5457)+VLOOKUP($B5457,weights!$A$2:$R$6,17)*EXP(VLOOKUP($B5457,weights!$A$2:$R$6,13)*F5457)+VLOOKUP($B5457,weights!$A$2:$R$6,18)*EXP(VLOOKUP($B5457,weights!$A$2:$R$6,14)*G5457))</f>
        <v>14.217405298419751</v>
      </c>
    </row>
    <row r="5458" spans="1:8" ht="12.75" x14ac:dyDescent="0.2">
      <c r="A5458">
        <f t="shared" si="0"/>
        <v>219</v>
      </c>
      <c r="B5458" t="str">
        <f t="shared" ref="B5458:C5458" si="5432">B5433</f>
        <v>restaurant</v>
      </c>
      <c r="C5458">
        <f t="shared" si="5432"/>
        <v>6</v>
      </c>
      <c r="D5458">
        <f ca="1">OFFSET(walk!$A$2:$Y$402,TRUNC((ROW()-ROW($D$2))/COLUMNS(walk!$A$2:$Y$402)),MOD(ROW()-ROW($D$2),COLUMNS(walk!$A$2:$Y$402)),1,1)</f>
        <v>12</v>
      </c>
      <c r="E5458">
        <f ca="1">OFFSET(bike!$A$2:$Y$402,TRUNC((ROW()-ROW($E$2))/COLUMNS(bike!$A$2:$Y$402)),MOD(ROW()-ROW($E$2),COLUMNS(bike!$A$2:$Y$402)),1,1)</f>
        <v>4</v>
      </c>
      <c r="F5458">
        <f ca="1">OFFSET(transit!$A$2:$Y$402,TRUNC((ROW()-ROW($F$2))/COLUMNS(transit!$A$2:$Y$402)),MOD(ROW()-ROW($F$2),COLUMNS(transit!$A$2:$Y$402)),1,1)</f>
        <v>6</v>
      </c>
      <c r="G5458">
        <f ca="1">OFFSET(drive!$A$2:$Y$402,TRUNC((ROW()-ROW($G$2))/COLUMNS(drive!$A$2:$Y$402)),MOD(ROW()-ROW($G$2),COLUMNS(drive!$A$2:$Y$402)),1,1)</f>
        <v>3</v>
      </c>
      <c r="H5458" s="5">
        <f ca="1">(VLOOKUP($B5458,weights!$A$2:$R$6,4))*VLOOKUP($B5458,weights!$A$2:$R$6,6)^C5458*(VLOOKUP($B5458,weights!$A$2:$R$6,15)*EXP(VLOOKUP($B5458,weights!$A$2:$R$6,11)*D5458)+VLOOKUP($B5458,weights!$A$2:$R$6,16)*EXP(VLOOKUP($B5458,weights!$A$2:$R$6,12)*E5458)+VLOOKUP($B5458,weights!$A$2:$R$6,17)*EXP(VLOOKUP($B5458,weights!$A$2:$R$6,13)*F5458)+VLOOKUP($B5458,weights!$A$2:$R$6,18)*EXP(VLOOKUP($B5458,weights!$A$2:$R$6,14)*G5458))</f>
        <v>12.74300771191696</v>
      </c>
    </row>
    <row r="5459" spans="1:8" ht="12.75" x14ac:dyDescent="0.2">
      <c r="A5459">
        <f t="shared" si="0"/>
        <v>219</v>
      </c>
      <c r="B5459" t="str">
        <f t="shared" ref="B5459:C5459" si="5433">B5434</f>
        <v>restaurant</v>
      </c>
      <c r="C5459">
        <f t="shared" si="5433"/>
        <v>7</v>
      </c>
      <c r="D5459">
        <f ca="1">OFFSET(walk!$A$2:$Y$402,TRUNC((ROW()-ROW($D$2))/COLUMNS(walk!$A$2:$Y$402)),MOD(ROW()-ROW($D$2),COLUMNS(walk!$A$2:$Y$402)),1,1)</f>
        <v>12</v>
      </c>
      <c r="E5459">
        <f ca="1">OFFSET(bike!$A$2:$Y$402,TRUNC((ROW()-ROW($E$2))/COLUMNS(bike!$A$2:$Y$402)),MOD(ROW()-ROW($E$2),COLUMNS(bike!$A$2:$Y$402)),1,1)</f>
        <v>5</v>
      </c>
      <c r="F5459">
        <f ca="1">OFFSET(transit!$A$2:$Y$402,TRUNC((ROW()-ROW($F$2))/COLUMNS(transit!$A$2:$Y$402)),MOD(ROW()-ROW($F$2),COLUMNS(transit!$A$2:$Y$402)),1,1)</f>
        <v>7</v>
      </c>
      <c r="G5459">
        <f ca="1">OFFSET(drive!$A$2:$Y$402,TRUNC((ROW()-ROW($G$2))/COLUMNS(drive!$A$2:$Y$402)),MOD(ROW()-ROW($G$2),COLUMNS(drive!$A$2:$Y$402)),1,1)</f>
        <v>3</v>
      </c>
      <c r="H5459" s="5">
        <f ca="1">(VLOOKUP($B5459,weights!$A$2:$R$6,4))*VLOOKUP($B5459,weights!$A$2:$R$6,6)^C5459*(VLOOKUP($B5459,weights!$A$2:$R$6,15)*EXP(VLOOKUP($B5459,weights!$A$2:$R$6,11)*D5459)+VLOOKUP($B5459,weights!$A$2:$R$6,16)*EXP(VLOOKUP($B5459,weights!$A$2:$R$6,12)*E5459)+VLOOKUP($B5459,weights!$A$2:$R$6,17)*EXP(VLOOKUP($B5459,weights!$A$2:$R$6,13)*F5459)+VLOOKUP($B5459,weights!$A$2:$R$6,18)*EXP(VLOOKUP($B5459,weights!$A$2:$R$6,14)*G5459))</f>
        <v>10.383876429762902</v>
      </c>
    </row>
    <row r="5460" spans="1:8" ht="12.75" x14ac:dyDescent="0.2">
      <c r="A5460">
        <f t="shared" si="0"/>
        <v>219</v>
      </c>
      <c r="B5460" t="str">
        <f t="shared" ref="B5460:C5460" si="5434">B5435</f>
        <v>restaurant</v>
      </c>
      <c r="C5460">
        <f t="shared" si="5434"/>
        <v>8</v>
      </c>
      <c r="D5460">
        <f ca="1">OFFSET(walk!$A$2:$Y$402,TRUNC((ROW()-ROW($D$2))/COLUMNS(walk!$A$2:$Y$402)),MOD(ROW()-ROW($D$2),COLUMNS(walk!$A$2:$Y$402)),1,1)</f>
        <v>15</v>
      </c>
      <c r="E5460">
        <f ca="1">OFFSET(bike!$A$2:$Y$402,TRUNC((ROW()-ROW($E$2))/COLUMNS(bike!$A$2:$Y$402)),MOD(ROW()-ROW($E$2),COLUMNS(bike!$A$2:$Y$402)),1,1)</f>
        <v>5</v>
      </c>
      <c r="F5460">
        <f ca="1">OFFSET(transit!$A$2:$Y$402,TRUNC((ROW()-ROW($F$2))/COLUMNS(transit!$A$2:$Y$402)),MOD(ROW()-ROW($F$2),COLUMNS(transit!$A$2:$Y$402)),1,1)</f>
        <v>10</v>
      </c>
      <c r="G5460">
        <f ca="1">OFFSET(drive!$A$2:$Y$402,TRUNC((ROW()-ROW($G$2))/COLUMNS(drive!$A$2:$Y$402)),MOD(ROW()-ROW($G$2),COLUMNS(drive!$A$2:$Y$402)),1,1)</f>
        <v>4</v>
      </c>
      <c r="H5460" s="5">
        <f ca="1">(VLOOKUP($B5460,weights!$A$2:$R$6,4))*VLOOKUP($B5460,weights!$A$2:$R$6,6)^C5460*(VLOOKUP($B5460,weights!$A$2:$R$6,15)*EXP(VLOOKUP($B5460,weights!$A$2:$R$6,11)*D5460)+VLOOKUP($B5460,weights!$A$2:$R$6,16)*EXP(VLOOKUP($B5460,weights!$A$2:$R$6,12)*E5460)+VLOOKUP($B5460,weights!$A$2:$R$6,17)*EXP(VLOOKUP($B5460,weights!$A$2:$R$6,13)*F5460)+VLOOKUP($B5460,weights!$A$2:$R$6,18)*EXP(VLOOKUP($B5460,weights!$A$2:$R$6,14)*G5460))</f>
        <v>7.5308706455692542</v>
      </c>
    </row>
    <row r="5461" spans="1:8" ht="12.75" x14ac:dyDescent="0.2">
      <c r="A5461">
        <f t="shared" si="0"/>
        <v>219</v>
      </c>
      <c r="B5461" t="str">
        <f t="shared" ref="B5461:C5461" si="5435">B5436</f>
        <v>restaurant</v>
      </c>
      <c r="C5461">
        <f t="shared" si="5435"/>
        <v>9</v>
      </c>
      <c r="D5461">
        <f ca="1">OFFSET(walk!$A$2:$Y$402,TRUNC((ROW()-ROW($D$2))/COLUMNS(walk!$A$2:$Y$402)),MOD(ROW()-ROW($D$2),COLUMNS(walk!$A$2:$Y$402)),1,1)</f>
        <v>15</v>
      </c>
      <c r="E5461">
        <f ca="1">OFFSET(bike!$A$2:$Y$402,TRUNC((ROW()-ROW($E$2))/COLUMNS(bike!$A$2:$Y$402)),MOD(ROW()-ROW($E$2),COLUMNS(bike!$A$2:$Y$402)),1,1)</f>
        <v>5</v>
      </c>
      <c r="F5461">
        <f ca="1">OFFSET(transit!$A$2:$Y$402,TRUNC((ROW()-ROW($F$2))/COLUMNS(transit!$A$2:$Y$402)),MOD(ROW()-ROW($F$2),COLUMNS(transit!$A$2:$Y$402)),1,1)</f>
        <v>15</v>
      </c>
      <c r="G5461">
        <f ca="1">OFFSET(drive!$A$2:$Y$402,TRUNC((ROW()-ROW($G$2))/COLUMNS(drive!$A$2:$Y$402)),MOD(ROW()-ROW($G$2),COLUMNS(drive!$A$2:$Y$402)),1,1)</f>
        <v>4</v>
      </c>
      <c r="H5461" s="5">
        <f ca="1">(VLOOKUP($B5461,weights!$A$2:$R$6,4))*VLOOKUP($B5461,weights!$A$2:$R$6,6)^C5461*(VLOOKUP($B5461,weights!$A$2:$R$6,15)*EXP(VLOOKUP($B5461,weights!$A$2:$R$6,11)*D5461)+VLOOKUP($B5461,weights!$A$2:$R$6,16)*EXP(VLOOKUP($B5461,weights!$A$2:$R$6,12)*E5461)+VLOOKUP($B5461,weights!$A$2:$R$6,17)*EXP(VLOOKUP($B5461,weights!$A$2:$R$6,13)*F5461)+VLOOKUP($B5461,weights!$A$2:$R$6,18)*EXP(VLOOKUP($B5461,weights!$A$2:$R$6,14)*G5461))</f>
        <v>6.0425230767831009</v>
      </c>
    </row>
    <row r="5462" spans="1:8" ht="12.75" x14ac:dyDescent="0.2">
      <c r="A5462">
        <f t="shared" si="0"/>
        <v>219</v>
      </c>
      <c r="B5462" t="str">
        <f t="shared" ref="B5462:C5462" si="5436">B5437</f>
        <v>supermarket</v>
      </c>
      <c r="C5462">
        <f t="shared" si="5436"/>
        <v>0</v>
      </c>
      <c r="D5462">
        <f ca="1">OFFSET(walk!$A$2:$Y$402,TRUNC((ROW()-ROW($D$2))/COLUMNS(walk!$A$2:$Y$402)),MOD(ROW()-ROW($D$2),COLUMNS(walk!$A$2:$Y$402)),1,1)</f>
        <v>36</v>
      </c>
      <c r="E5462">
        <f ca="1">OFFSET(bike!$A$2:$Y$402,TRUNC((ROW()-ROW($E$2))/COLUMNS(bike!$A$2:$Y$402)),MOD(ROW()-ROW($E$2),COLUMNS(bike!$A$2:$Y$402)),1,1)</f>
        <v>15</v>
      </c>
      <c r="F5462">
        <f ca="1">OFFSET(transit!$A$2:$Y$402,TRUNC((ROW()-ROW($F$2))/COLUMNS(transit!$A$2:$Y$402)),MOD(ROW()-ROW($F$2),COLUMNS(transit!$A$2:$Y$402)),1,1)</f>
        <v>17</v>
      </c>
      <c r="G5462">
        <f ca="1">OFFSET(drive!$A$2:$Y$402,TRUNC((ROW()-ROW($G$2))/COLUMNS(drive!$A$2:$Y$402)),MOD(ROW()-ROW($G$2),COLUMNS(drive!$A$2:$Y$402)),1,1)</f>
        <v>8</v>
      </c>
      <c r="H5462" s="5">
        <f ca="1">(VLOOKUP($B5462,weights!$A$2:$R$6,4))*VLOOKUP($B5462,weights!$A$2:$R$6,6)^C5462*(VLOOKUP($B5462,weights!$A$2:$R$6,15)*EXP(VLOOKUP($B5462,weights!$A$2:$R$6,11)*D5462)+VLOOKUP($B5462,weights!$A$2:$R$6,16)*EXP(VLOOKUP($B5462,weights!$A$2:$R$6,12)*E5462)+VLOOKUP($B5462,weights!$A$2:$R$6,17)*EXP(VLOOKUP($B5462,weights!$A$2:$R$6,13)*F5462)+VLOOKUP($B5462,weights!$A$2:$R$6,18)*EXP(VLOOKUP($B5462,weights!$A$2:$R$6,14)*G5462))</f>
        <v>3.7970203230056749</v>
      </c>
    </row>
    <row r="5463" spans="1:8" ht="12.75" x14ac:dyDescent="0.2">
      <c r="A5463">
        <f t="shared" si="0"/>
        <v>219</v>
      </c>
      <c r="B5463" t="str">
        <f t="shared" ref="B5463:C5463" si="5437">B5438</f>
        <v>supermarket</v>
      </c>
      <c r="C5463">
        <f t="shared" si="5437"/>
        <v>1</v>
      </c>
      <c r="D5463">
        <f ca="1">OFFSET(walk!$A$2:$Y$402,TRUNC((ROW()-ROW($D$2))/COLUMNS(walk!$A$2:$Y$402)),MOD(ROW()-ROW($D$2),COLUMNS(walk!$A$2:$Y$402)),1,1)</f>
        <v>49</v>
      </c>
      <c r="E5463">
        <f ca="1">OFFSET(bike!$A$2:$Y$402,TRUNC((ROW()-ROW($E$2))/COLUMNS(bike!$A$2:$Y$402)),MOD(ROW()-ROW($E$2),COLUMNS(bike!$A$2:$Y$402)),1,1)</f>
        <v>16</v>
      </c>
      <c r="F5463">
        <f ca="1">OFFSET(transit!$A$2:$Y$402,TRUNC((ROW()-ROW($F$2))/COLUMNS(transit!$A$2:$Y$402)),MOD(ROW()-ROW($F$2),COLUMNS(transit!$A$2:$Y$402)),1,1)</f>
        <v>22</v>
      </c>
      <c r="G5463">
        <f ca="1">OFFSET(drive!$A$2:$Y$402,TRUNC((ROW()-ROW($G$2))/COLUMNS(drive!$A$2:$Y$402)),MOD(ROW()-ROW($G$2),COLUMNS(drive!$A$2:$Y$402)),1,1)</f>
        <v>9</v>
      </c>
      <c r="H5463" s="5">
        <f ca="1">(VLOOKUP($B5463,weights!$A$2:$R$6,4))*VLOOKUP($B5463,weights!$A$2:$R$6,6)^C5463*(VLOOKUP($B5463,weights!$A$2:$R$6,15)*EXP(VLOOKUP($B5463,weights!$A$2:$R$6,11)*D5463)+VLOOKUP($B5463,weights!$A$2:$R$6,16)*EXP(VLOOKUP($B5463,weights!$A$2:$R$6,12)*E5463)+VLOOKUP($B5463,weights!$A$2:$R$6,17)*EXP(VLOOKUP($B5463,weights!$A$2:$R$6,13)*F5463)+VLOOKUP($B5463,weights!$A$2:$R$6,18)*EXP(VLOOKUP($B5463,weights!$A$2:$R$6,14)*G5463))</f>
        <v>1.6825638747381506</v>
      </c>
    </row>
    <row r="5464" spans="1:8" ht="12.75" x14ac:dyDescent="0.2">
      <c r="A5464">
        <f t="shared" si="0"/>
        <v>219</v>
      </c>
      <c r="B5464" t="str">
        <f t="shared" ref="B5464:C5464" si="5438">B5439</f>
        <v>supermarket</v>
      </c>
      <c r="C5464">
        <f t="shared" si="5438"/>
        <v>2</v>
      </c>
      <c r="D5464">
        <f ca="1">OFFSET(walk!$A$2:$Y$402,TRUNC((ROW()-ROW($D$2))/COLUMNS(walk!$A$2:$Y$402)),MOD(ROW()-ROW($D$2),COLUMNS(walk!$A$2:$Y$402)),1,1)</f>
        <v>54</v>
      </c>
      <c r="E5464">
        <f ca="1">OFFSET(bike!$A$2:$Y$402,TRUNC((ROW()-ROW($E$2))/COLUMNS(bike!$A$2:$Y$402)),MOD(ROW()-ROW($E$2),COLUMNS(bike!$A$2:$Y$402)),1,1)</f>
        <v>17</v>
      </c>
      <c r="F5464">
        <f ca="1">OFFSET(transit!$A$2:$Y$402,TRUNC((ROW()-ROW($F$2))/COLUMNS(transit!$A$2:$Y$402)),MOD(ROW()-ROW($F$2),COLUMNS(transit!$A$2:$Y$402)),1,1)</f>
        <v>30</v>
      </c>
      <c r="G5464">
        <f ca="1">OFFSET(drive!$A$2:$Y$402,TRUNC((ROW()-ROW($G$2))/COLUMNS(drive!$A$2:$Y$402)),MOD(ROW()-ROW($G$2),COLUMNS(drive!$A$2:$Y$402)),1,1)</f>
        <v>12</v>
      </c>
      <c r="H5464" s="5">
        <f ca="1">(VLOOKUP($B5464,weights!$A$2:$R$6,4))*VLOOKUP($B5464,weights!$A$2:$R$6,6)^C5464*(VLOOKUP($B5464,weights!$A$2:$R$6,15)*EXP(VLOOKUP($B5464,weights!$A$2:$R$6,11)*D5464)+VLOOKUP($B5464,weights!$A$2:$R$6,16)*EXP(VLOOKUP($B5464,weights!$A$2:$R$6,12)*E5464)+VLOOKUP($B5464,weights!$A$2:$R$6,17)*EXP(VLOOKUP($B5464,weights!$A$2:$R$6,13)*F5464)+VLOOKUP($B5464,weights!$A$2:$R$6,18)*EXP(VLOOKUP($B5464,weights!$A$2:$R$6,14)*G5464))</f>
        <v>0.51339576960898892</v>
      </c>
    </row>
    <row r="5465" spans="1:8" ht="12.75" x14ac:dyDescent="0.2">
      <c r="A5465">
        <f t="shared" si="0"/>
        <v>219</v>
      </c>
      <c r="B5465" t="str">
        <f t="shared" ref="B5465:C5465" si="5439">B5440</f>
        <v>supermarket</v>
      </c>
      <c r="C5465">
        <f t="shared" si="5439"/>
        <v>3</v>
      </c>
      <c r="D5465">
        <f ca="1">OFFSET(walk!$A$2:$Y$402,TRUNC((ROW()-ROW($D$2))/COLUMNS(walk!$A$2:$Y$402)),MOD(ROW()-ROW($D$2),COLUMNS(walk!$A$2:$Y$402)),1,1)</f>
        <v>61</v>
      </c>
      <c r="E5465">
        <f ca="1">OFFSET(bike!$A$2:$Y$402,TRUNC((ROW()-ROW($E$2))/COLUMNS(bike!$A$2:$Y$402)),MOD(ROW()-ROW($E$2),COLUMNS(bike!$A$2:$Y$402)),1,1)</f>
        <v>20</v>
      </c>
      <c r="F5465">
        <f ca="1">OFFSET(transit!$A$2:$Y$402,TRUNC((ROW()-ROW($F$2))/COLUMNS(transit!$A$2:$Y$402)),MOD(ROW()-ROW($F$2),COLUMNS(transit!$A$2:$Y$402)),1,1)</f>
        <v>35</v>
      </c>
      <c r="G5465">
        <f ca="1">OFFSET(drive!$A$2:$Y$402,TRUNC((ROW()-ROW($G$2))/COLUMNS(drive!$A$2:$Y$402)),MOD(ROW()-ROW($G$2),COLUMNS(drive!$A$2:$Y$402)),1,1)</f>
        <v>13</v>
      </c>
      <c r="H5465" s="5">
        <f ca="1">(VLOOKUP($B5465,weights!$A$2:$R$6,4))*VLOOKUP($B5465,weights!$A$2:$R$6,6)^C5465*(VLOOKUP($B5465,weights!$A$2:$R$6,15)*EXP(VLOOKUP($B5465,weights!$A$2:$R$6,11)*D5465)+VLOOKUP($B5465,weights!$A$2:$R$6,16)*EXP(VLOOKUP($B5465,weights!$A$2:$R$6,12)*E5465)+VLOOKUP($B5465,weights!$A$2:$R$6,17)*EXP(VLOOKUP($B5465,weights!$A$2:$R$6,13)*F5465)+VLOOKUP($B5465,weights!$A$2:$R$6,18)*EXP(VLOOKUP($B5465,weights!$A$2:$R$6,14)*G5465))</f>
        <v>0.2354518892287028</v>
      </c>
    </row>
    <row r="5466" spans="1:8" ht="12.75" x14ac:dyDescent="0.2">
      <c r="A5466">
        <f t="shared" si="0"/>
        <v>219</v>
      </c>
      <c r="B5466" t="str">
        <f t="shared" ref="B5466:C5466" si="5440">B5441</f>
        <v>supermarket</v>
      </c>
      <c r="C5466">
        <f t="shared" si="5440"/>
        <v>4</v>
      </c>
      <c r="D5466">
        <f ca="1">OFFSET(walk!$A$2:$Y$402,TRUNC((ROW()-ROW($D$2))/COLUMNS(walk!$A$2:$Y$402)),MOD(ROW()-ROW($D$2),COLUMNS(walk!$A$2:$Y$402)),1,1)</f>
        <v>77</v>
      </c>
      <c r="E5466">
        <f ca="1">OFFSET(bike!$A$2:$Y$402,TRUNC((ROW()-ROW($E$2))/COLUMNS(bike!$A$2:$Y$402)),MOD(ROW()-ROW($E$2),COLUMNS(bike!$A$2:$Y$402)),1,1)</f>
        <v>24</v>
      </c>
      <c r="F5466">
        <f ca="1">OFFSET(transit!$A$2:$Y$402,TRUNC((ROW()-ROW($F$2))/COLUMNS(transit!$A$2:$Y$402)),MOD(ROW()-ROW($F$2),COLUMNS(transit!$A$2:$Y$402)),1,1)</f>
        <v>37</v>
      </c>
      <c r="G5466">
        <f ca="1">OFFSET(drive!$A$2:$Y$402,TRUNC((ROW()-ROW($G$2))/COLUMNS(drive!$A$2:$Y$402)),MOD(ROW()-ROW($G$2),COLUMNS(drive!$A$2:$Y$402)),1,1)</f>
        <v>14</v>
      </c>
      <c r="H5466" s="5">
        <f ca="1">(VLOOKUP($B5466,weights!$A$2:$R$6,4))*VLOOKUP($B5466,weights!$A$2:$R$6,6)^C5466*(VLOOKUP($B5466,weights!$A$2:$R$6,15)*EXP(VLOOKUP($B5466,weights!$A$2:$R$6,11)*D5466)+VLOOKUP($B5466,weights!$A$2:$R$6,16)*EXP(VLOOKUP($B5466,weights!$A$2:$R$6,12)*E5466)+VLOOKUP($B5466,weights!$A$2:$R$6,17)*EXP(VLOOKUP($B5466,weights!$A$2:$R$6,13)*F5466)+VLOOKUP($B5466,weights!$A$2:$R$6,18)*EXP(VLOOKUP($B5466,weights!$A$2:$R$6,14)*G5466))</f>
        <v>0.11070647062799258</v>
      </c>
    </row>
    <row r="5467" spans="1:8" ht="12.75" x14ac:dyDescent="0.2">
      <c r="A5467">
        <f t="shared" si="0"/>
        <v>219</v>
      </c>
      <c r="B5467" t="str">
        <f t="shared" ref="B5467:C5467" si="5441">B5442</f>
        <v>store</v>
      </c>
      <c r="C5467">
        <f t="shared" si="5441"/>
        <v>0</v>
      </c>
      <c r="D5467">
        <f ca="1">OFFSET(walk!$A$2:$Y$402,TRUNC((ROW()-ROW($D$2))/COLUMNS(walk!$A$2:$Y$402)),MOD(ROW()-ROW($D$2),COLUMNS(walk!$A$2:$Y$402)),1,1)</f>
        <v>5</v>
      </c>
      <c r="E5467">
        <f ca="1">OFFSET(bike!$A$2:$Y$402,TRUNC((ROW()-ROW($E$2))/COLUMNS(bike!$A$2:$Y$402)),MOD(ROW()-ROW($E$2),COLUMNS(bike!$A$2:$Y$402)),1,1)</f>
        <v>1</v>
      </c>
      <c r="F5467">
        <f ca="1">OFFSET(transit!$A$2:$Y$402,TRUNC((ROW()-ROW($F$2))/COLUMNS(transit!$A$2:$Y$402)),MOD(ROW()-ROW($F$2),COLUMNS(transit!$A$2:$Y$402)),1,1)</f>
        <v>3</v>
      </c>
      <c r="G5467">
        <f ca="1">OFFSET(drive!$A$2:$Y$402,TRUNC((ROW()-ROW($G$2))/COLUMNS(drive!$A$2:$Y$402)),MOD(ROW()-ROW($G$2),COLUMNS(drive!$A$2:$Y$402)),1,1)</f>
        <v>1</v>
      </c>
      <c r="H5467" s="5">
        <f ca="1">(VLOOKUP($B5467,weights!$A$2:$R$6,4))*VLOOKUP($B5467,weights!$A$2:$R$6,6)^C5467*(VLOOKUP($B5467,weights!$A$2:$R$6,15)*EXP(VLOOKUP($B5467,weights!$A$2:$R$6,11)*D5467)+VLOOKUP($B5467,weights!$A$2:$R$6,16)*EXP(VLOOKUP($B5467,weights!$A$2:$R$6,12)*E5467)+VLOOKUP($B5467,weights!$A$2:$R$6,17)*EXP(VLOOKUP($B5467,weights!$A$2:$R$6,13)*F5467)+VLOOKUP($B5467,weights!$A$2:$R$6,18)*EXP(VLOOKUP($B5467,weights!$A$2:$R$6,14)*G5467))</f>
        <v>22.45580334219428</v>
      </c>
    </row>
    <row r="5468" spans="1:8" ht="12.75" x14ac:dyDescent="0.2">
      <c r="A5468">
        <f t="shared" si="0"/>
        <v>219</v>
      </c>
      <c r="B5468" t="str">
        <f t="shared" ref="B5468:C5468" si="5442">B5443</f>
        <v>store</v>
      </c>
      <c r="C5468">
        <f t="shared" si="5442"/>
        <v>1</v>
      </c>
      <c r="D5468">
        <f ca="1">OFFSET(walk!$A$2:$Y$402,TRUNC((ROW()-ROW($D$2))/COLUMNS(walk!$A$2:$Y$402)),MOD(ROW()-ROW($D$2),COLUMNS(walk!$A$2:$Y$402)),1,1)</f>
        <v>6</v>
      </c>
      <c r="E5468">
        <f ca="1">OFFSET(bike!$A$2:$Y$402,TRUNC((ROW()-ROW($E$2))/COLUMNS(bike!$A$2:$Y$402)),MOD(ROW()-ROW($E$2),COLUMNS(bike!$A$2:$Y$402)),1,1)</f>
        <v>2</v>
      </c>
      <c r="F5468">
        <f ca="1">OFFSET(transit!$A$2:$Y$402,TRUNC((ROW()-ROW($F$2))/COLUMNS(transit!$A$2:$Y$402)),MOD(ROW()-ROW($F$2),COLUMNS(transit!$A$2:$Y$402)),1,1)</f>
        <v>4</v>
      </c>
      <c r="G5468">
        <f ca="1">OFFSET(drive!$A$2:$Y$402,TRUNC((ROW()-ROW($G$2))/COLUMNS(drive!$A$2:$Y$402)),MOD(ROW()-ROW($G$2),COLUMNS(drive!$A$2:$Y$402)),1,1)</f>
        <v>1</v>
      </c>
      <c r="H5468" s="5">
        <f ca="1">(VLOOKUP($B5468,weights!$A$2:$R$6,4))*VLOOKUP($B5468,weights!$A$2:$R$6,6)^C5468*(VLOOKUP($B5468,weights!$A$2:$R$6,15)*EXP(VLOOKUP($B5468,weights!$A$2:$R$6,11)*D5468)+VLOOKUP($B5468,weights!$A$2:$R$6,16)*EXP(VLOOKUP($B5468,weights!$A$2:$R$6,12)*E5468)+VLOOKUP($B5468,weights!$A$2:$R$6,17)*EXP(VLOOKUP($B5468,weights!$A$2:$R$6,13)*F5468)+VLOOKUP($B5468,weights!$A$2:$R$6,18)*EXP(VLOOKUP($B5468,weights!$A$2:$R$6,14)*G5468))</f>
        <v>12.148456414643494</v>
      </c>
    </row>
    <row r="5469" spans="1:8" ht="12.75" x14ac:dyDescent="0.2">
      <c r="A5469">
        <f t="shared" si="0"/>
        <v>219</v>
      </c>
      <c r="B5469" t="str">
        <f t="shared" ref="B5469:C5469" si="5443">B5444</f>
        <v>store</v>
      </c>
      <c r="C5469">
        <f t="shared" si="5443"/>
        <v>2</v>
      </c>
      <c r="D5469">
        <f ca="1">OFFSET(walk!$A$2:$Y$402,TRUNC((ROW()-ROW($D$2))/COLUMNS(walk!$A$2:$Y$402)),MOD(ROW()-ROW($D$2),COLUMNS(walk!$A$2:$Y$402)),1,1)</f>
        <v>7</v>
      </c>
      <c r="E5469">
        <f ca="1">OFFSET(bike!$A$2:$Y$402,TRUNC((ROW()-ROW($E$2))/COLUMNS(bike!$A$2:$Y$402)),MOD(ROW()-ROW($E$2),COLUMNS(bike!$A$2:$Y$402)),1,1)</f>
        <v>2</v>
      </c>
      <c r="F5469">
        <f ca="1">OFFSET(transit!$A$2:$Y$402,TRUNC((ROW()-ROW($F$2))/COLUMNS(transit!$A$2:$Y$402)),MOD(ROW()-ROW($F$2),COLUMNS(transit!$A$2:$Y$402)),1,1)</f>
        <v>6</v>
      </c>
      <c r="G5469">
        <f ca="1">OFFSET(drive!$A$2:$Y$402,TRUNC((ROW()-ROW($G$2))/COLUMNS(drive!$A$2:$Y$402)),MOD(ROW()-ROW($G$2),COLUMNS(drive!$A$2:$Y$402)),1,1)</f>
        <v>1</v>
      </c>
      <c r="H5469" s="5">
        <f ca="1">(VLOOKUP($B5469,weights!$A$2:$R$6,4))*VLOOKUP($B5469,weights!$A$2:$R$6,6)^C5469*(VLOOKUP($B5469,weights!$A$2:$R$6,15)*EXP(VLOOKUP($B5469,weights!$A$2:$R$6,11)*D5469)+VLOOKUP($B5469,weights!$A$2:$R$6,16)*EXP(VLOOKUP($B5469,weights!$A$2:$R$6,12)*E5469)+VLOOKUP($B5469,weights!$A$2:$R$6,17)*EXP(VLOOKUP($B5469,weights!$A$2:$R$6,13)*F5469)+VLOOKUP($B5469,weights!$A$2:$R$6,18)*EXP(VLOOKUP($B5469,weights!$A$2:$R$6,14)*G5469))</f>
        <v>7.3808553221372923</v>
      </c>
    </row>
    <row r="5470" spans="1:8" ht="12.75" x14ac:dyDescent="0.2">
      <c r="A5470">
        <f t="shared" si="0"/>
        <v>219</v>
      </c>
      <c r="B5470" t="str">
        <f t="shared" ref="B5470:C5470" si="5444">B5445</f>
        <v>store</v>
      </c>
      <c r="C5470">
        <f t="shared" si="5444"/>
        <v>3</v>
      </c>
      <c r="D5470">
        <f ca="1">OFFSET(walk!$A$2:$Y$402,TRUNC((ROW()-ROW($D$2))/COLUMNS(walk!$A$2:$Y$402)),MOD(ROW()-ROW($D$2),COLUMNS(walk!$A$2:$Y$402)),1,1)</f>
        <v>13</v>
      </c>
      <c r="E5470">
        <f ca="1">OFFSET(bike!$A$2:$Y$402,TRUNC((ROW()-ROW($E$2))/COLUMNS(bike!$A$2:$Y$402)),MOD(ROW()-ROW($E$2),COLUMNS(bike!$A$2:$Y$402)),1,1)</f>
        <v>4</v>
      </c>
      <c r="F5470">
        <f ca="1">OFFSET(transit!$A$2:$Y$402,TRUNC((ROW()-ROW($F$2))/COLUMNS(transit!$A$2:$Y$402)),MOD(ROW()-ROW($F$2),COLUMNS(transit!$A$2:$Y$402)),1,1)</f>
        <v>6</v>
      </c>
      <c r="G5470">
        <f ca="1">OFFSET(drive!$A$2:$Y$402,TRUNC((ROW()-ROW($G$2))/COLUMNS(drive!$A$2:$Y$402)),MOD(ROW()-ROW($G$2),COLUMNS(drive!$A$2:$Y$402)),1,1)</f>
        <v>3</v>
      </c>
      <c r="H5470" s="5">
        <f ca="1">(VLOOKUP($B5470,weights!$A$2:$R$6,4))*VLOOKUP($B5470,weights!$A$2:$R$6,6)^C5470*(VLOOKUP($B5470,weights!$A$2:$R$6,15)*EXP(VLOOKUP($B5470,weights!$A$2:$R$6,11)*D5470)+VLOOKUP($B5470,weights!$A$2:$R$6,16)*EXP(VLOOKUP($B5470,weights!$A$2:$R$6,12)*E5470)+VLOOKUP($B5470,weights!$A$2:$R$6,17)*EXP(VLOOKUP($B5470,weights!$A$2:$R$6,13)*F5470)+VLOOKUP($B5470,weights!$A$2:$R$6,18)*EXP(VLOOKUP($B5470,weights!$A$2:$R$6,14)*G5470))</f>
        <v>2.5979733544856987</v>
      </c>
    </row>
    <row r="5471" spans="1:8" ht="12.75" x14ac:dyDescent="0.2">
      <c r="A5471">
        <f t="shared" si="0"/>
        <v>219</v>
      </c>
      <c r="B5471" t="str">
        <f t="shared" ref="B5471:C5471" si="5445">B5446</f>
        <v>store</v>
      </c>
      <c r="C5471">
        <f t="shared" si="5445"/>
        <v>4</v>
      </c>
      <c r="D5471">
        <f ca="1">OFFSET(walk!$A$2:$Y$402,TRUNC((ROW()-ROW($D$2))/COLUMNS(walk!$A$2:$Y$402)),MOD(ROW()-ROW($D$2),COLUMNS(walk!$A$2:$Y$402)),1,1)</f>
        <v>13</v>
      </c>
      <c r="E5471">
        <f ca="1">OFFSET(bike!$A$2:$Y$402,TRUNC((ROW()-ROW($E$2))/COLUMNS(bike!$A$2:$Y$402)),MOD(ROW()-ROW($E$2),COLUMNS(bike!$A$2:$Y$402)),1,1)</f>
        <v>4</v>
      </c>
      <c r="F5471">
        <f ca="1">OFFSET(transit!$A$2:$Y$402,TRUNC((ROW()-ROW($F$2))/COLUMNS(transit!$A$2:$Y$402)),MOD(ROW()-ROW($F$2),COLUMNS(transit!$A$2:$Y$402)),1,1)</f>
        <v>6</v>
      </c>
      <c r="G5471">
        <f ca="1">OFFSET(drive!$A$2:$Y$402,TRUNC((ROW()-ROW($G$2))/COLUMNS(drive!$A$2:$Y$402)),MOD(ROW()-ROW($G$2),COLUMNS(drive!$A$2:$Y$402)),1,1)</f>
        <v>3</v>
      </c>
      <c r="H5471" s="5">
        <f ca="1">(VLOOKUP($B5471,weights!$A$2:$R$6,4))*VLOOKUP($B5471,weights!$A$2:$R$6,6)^C5471*(VLOOKUP($B5471,weights!$A$2:$R$6,15)*EXP(VLOOKUP($B5471,weights!$A$2:$R$6,11)*D5471)+VLOOKUP($B5471,weights!$A$2:$R$6,16)*EXP(VLOOKUP($B5471,weights!$A$2:$R$6,12)*E5471)+VLOOKUP($B5471,weights!$A$2:$R$6,17)*EXP(VLOOKUP($B5471,weights!$A$2:$R$6,13)*F5471)+VLOOKUP($B5471,weights!$A$2:$R$6,18)*EXP(VLOOKUP($B5471,weights!$A$2:$R$6,14)*G5471))</f>
        <v>1.7521215646531461</v>
      </c>
    </row>
    <row r="5472" spans="1:8" ht="12.75" x14ac:dyDescent="0.2">
      <c r="A5472">
        <f t="shared" si="0"/>
        <v>219</v>
      </c>
      <c r="B5472" t="str">
        <f t="shared" ref="B5472:C5472" si="5446">B5447</f>
        <v>pharmacy</v>
      </c>
      <c r="C5472">
        <f t="shared" si="5446"/>
        <v>0</v>
      </c>
      <c r="D5472">
        <f ca="1">OFFSET(walk!$A$2:$Y$402,TRUNC((ROW()-ROW($D$2))/COLUMNS(walk!$A$2:$Y$402)),MOD(ROW()-ROW($D$2),COLUMNS(walk!$A$2:$Y$402)),1,1)</f>
        <v>11</v>
      </c>
      <c r="E5472">
        <f ca="1">OFFSET(bike!$A$2:$Y$402,TRUNC((ROW()-ROW($E$2))/COLUMNS(bike!$A$2:$Y$402)),MOD(ROW()-ROW($E$2),COLUMNS(bike!$A$2:$Y$402)),1,1)</f>
        <v>3</v>
      </c>
      <c r="F5472">
        <f ca="1">OFFSET(transit!$A$2:$Y$402,TRUNC((ROW()-ROW($F$2))/COLUMNS(transit!$A$2:$Y$402)),MOD(ROW()-ROW($F$2),COLUMNS(transit!$A$2:$Y$402)),1,1)</f>
        <v>11</v>
      </c>
      <c r="G5472">
        <f ca="1">OFFSET(drive!$A$2:$Y$402,TRUNC((ROW()-ROW($G$2))/COLUMNS(drive!$A$2:$Y$402)),MOD(ROW()-ROW($G$2),COLUMNS(drive!$A$2:$Y$402)),1,1)</f>
        <v>2</v>
      </c>
      <c r="H5472" s="5">
        <f ca="1">(VLOOKUP($B5472,weights!$A$2:$R$6,4))*VLOOKUP($B5472,weights!$A$2:$R$6,6)^C5472*(VLOOKUP($B5472,weights!$A$2:$R$6,15)*EXP(VLOOKUP($B5472,weights!$A$2:$R$6,11)*D5472)+VLOOKUP($B5472,weights!$A$2:$R$6,16)*EXP(VLOOKUP($B5472,weights!$A$2:$R$6,12)*E5472)+VLOOKUP($B5472,weights!$A$2:$R$6,17)*EXP(VLOOKUP($B5472,weights!$A$2:$R$6,13)*F5472)+VLOOKUP($B5472,weights!$A$2:$R$6,18)*EXP(VLOOKUP($B5472,weights!$A$2:$R$6,14)*G5472))</f>
        <v>6.7093791349885272</v>
      </c>
    </row>
    <row r="5473" spans="1:8" ht="12.75" x14ac:dyDescent="0.2">
      <c r="A5473">
        <f t="shared" si="0"/>
        <v>219</v>
      </c>
      <c r="B5473" t="str">
        <f t="shared" ref="B5473:C5473" si="5447">B5448</f>
        <v>pharmacy</v>
      </c>
      <c r="C5473">
        <f t="shared" si="5447"/>
        <v>1</v>
      </c>
      <c r="D5473">
        <f ca="1">OFFSET(walk!$A$2:$Y$402,TRUNC((ROW()-ROW($D$2))/COLUMNS(walk!$A$2:$Y$402)),MOD(ROW()-ROW($D$2),COLUMNS(walk!$A$2:$Y$402)),1,1)</f>
        <v>12</v>
      </c>
      <c r="E5473">
        <f ca="1">OFFSET(bike!$A$2:$Y$402,TRUNC((ROW()-ROW($E$2))/COLUMNS(bike!$A$2:$Y$402)),MOD(ROW()-ROW($E$2),COLUMNS(bike!$A$2:$Y$402)),1,1)</f>
        <v>5</v>
      </c>
      <c r="F5473">
        <f ca="1">OFFSET(transit!$A$2:$Y$402,TRUNC((ROW()-ROW($F$2))/COLUMNS(transit!$A$2:$Y$402)),MOD(ROW()-ROW($F$2),COLUMNS(transit!$A$2:$Y$402)),1,1)</f>
        <v>12</v>
      </c>
      <c r="G5473">
        <f ca="1">OFFSET(drive!$A$2:$Y$402,TRUNC((ROW()-ROW($G$2))/COLUMNS(drive!$A$2:$Y$402)),MOD(ROW()-ROW($G$2),COLUMNS(drive!$A$2:$Y$402)),1,1)</f>
        <v>3</v>
      </c>
      <c r="H5473" s="5">
        <f ca="1">(VLOOKUP($B5473,weights!$A$2:$R$6,4))*VLOOKUP($B5473,weights!$A$2:$R$6,6)^C5473*(VLOOKUP($B5473,weights!$A$2:$R$6,15)*EXP(VLOOKUP($B5473,weights!$A$2:$R$6,11)*D5473)+VLOOKUP($B5473,weights!$A$2:$R$6,16)*EXP(VLOOKUP($B5473,weights!$A$2:$R$6,12)*E5473)+VLOOKUP($B5473,weights!$A$2:$R$6,17)*EXP(VLOOKUP($B5473,weights!$A$2:$R$6,13)*F5473)+VLOOKUP($B5473,weights!$A$2:$R$6,18)*EXP(VLOOKUP($B5473,weights!$A$2:$R$6,14)*G5473))</f>
        <v>2.3219840776963956</v>
      </c>
    </row>
    <row r="5474" spans="1:8" ht="12.75" x14ac:dyDescent="0.2">
      <c r="A5474">
        <f t="shared" si="0"/>
        <v>219</v>
      </c>
      <c r="B5474" t="str">
        <f t="shared" ref="B5474:C5474" si="5448">B5449</f>
        <v>pharmacy</v>
      </c>
      <c r="C5474">
        <f t="shared" si="5448"/>
        <v>2</v>
      </c>
      <c r="D5474">
        <f ca="1">OFFSET(walk!$A$2:$Y$402,TRUNC((ROW()-ROW($D$2))/COLUMNS(walk!$A$2:$Y$402)),MOD(ROW()-ROW($D$2),COLUMNS(walk!$A$2:$Y$402)),1,1)</f>
        <v>12</v>
      </c>
      <c r="E5474">
        <f ca="1">OFFSET(bike!$A$2:$Y$402,TRUNC((ROW()-ROW($E$2))/COLUMNS(bike!$A$2:$Y$402)),MOD(ROW()-ROW($E$2),COLUMNS(bike!$A$2:$Y$402)),1,1)</f>
        <v>5</v>
      </c>
      <c r="F5474">
        <f ca="1">OFFSET(transit!$A$2:$Y$402,TRUNC((ROW()-ROW($F$2))/COLUMNS(transit!$A$2:$Y$402)),MOD(ROW()-ROW($F$2),COLUMNS(transit!$A$2:$Y$402)),1,1)</f>
        <v>12</v>
      </c>
      <c r="G5474">
        <f ca="1">OFFSET(drive!$A$2:$Y$402,TRUNC((ROW()-ROW($G$2))/COLUMNS(drive!$A$2:$Y$402)),MOD(ROW()-ROW($G$2),COLUMNS(drive!$A$2:$Y$402)),1,1)</f>
        <v>3</v>
      </c>
      <c r="H5474" s="5">
        <f ca="1">(VLOOKUP($B5474,weights!$A$2:$R$6,4))*VLOOKUP($B5474,weights!$A$2:$R$6,6)^C5474*(VLOOKUP($B5474,weights!$A$2:$R$6,15)*EXP(VLOOKUP($B5474,weights!$A$2:$R$6,11)*D5474)+VLOOKUP($B5474,weights!$A$2:$R$6,16)*EXP(VLOOKUP($B5474,weights!$A$2:$R$6,12)*E5474)+VLOOKUP($B5474,weights!$A$2:$R$6,17)*EXP(VLOOKUP($B5474,weights!$A$2:$R$6,13)*F5474)+VLOOKUP($B5474,weights!$A$2:$R$6,18)*EXP(VLOOKUP($B5474,weights!$A$2:$R$6,14)*G5474))</f>
        <v>1.1179923337056723</v>
      </c>
    </row>
    <row r="5475" spans="1:8" ht="12.75" x14ac:dyDescent="0.2">
      <c r="A5475">
        <f t="shared" si="0"/>
        <v>219</v>
      </c>
      <c r="B5475" t="str">
        <f t="shared" ref="B5475:C5475" si="5449">B5450</f>
        <v>bank</v>
      </c>
      <c r="C5475">
        <f t="shared" si="5449"/>
        <v>0</v>
      </c>
      <c r="D5475">
        <f ca="1">OFFSET(walk!$A$2:$Y$402,TRUNC((ROW()-ROW($D$2))/COLUMNS(walk!$A$2:$Y$402)),MOD(ROW()-ROW($D$2),COLUMNS(walk!$A$2:$Y$402)),1,1)</f>
        <v>23</v>
      </c>
      <c r="E5475">
        <f ca="1">OFFSET(bike!$A$2:$Y$402,TRUNC((ROW()-ROW($E$2))/COLUMNS(bike!$A$2:$Y$402)),MOD(ROW()-ROW($E$2),COLUMNS(bike!$A$2:$Y$402)),1,1)</f>
        <v>8</v>
      </c>
      <c r="F5475">
        <f ca="1">OFFSET(transit!$A$2:$Y$402,TRUNC((ROW()-ROW($F$2))/COLUMNS(transit!$A$2:$Y$402)),MOD(ROW()-ROW($F$2),COLUMNS(transit!$A$2:$Y$402)),1,1)</f>
        <v>17</v>
      </c>
      <c r="G5475">
        <f ca="1">OFFSET(drive!$A$2:$Y$402,TRUNC((ROW()-ROW($G$2))/COLUMNS(drive!$A$2:$Y$402)),MOD(ROW()-ROW($G$2),COLUMNS(drive!$A$2:$Y$402)),1,1)</f>
        <v>6</v>
      </c>
      <c r="H5475" s="5">
        <f ca="1">(VLOOKUP($B5475,weights!$A$2:$R$6,4))*VLOOKUP($B5475,weights!$A$2:$R$6,6)^C5475*(VLOOKUP($B5475,weights!$A$2:$R$6,15)*EXP(VLOOKUP($B5475,weights!$A$2:$R$6,11)*D5475)+VLOOKUP($B5475,weights!$A$2:$R$6,16)*EXP(VLOOKUP($B5475,weights!$A$2:$R$6,12)*E5475)+VLOOKUP($B5475,weights!$A$2:$R$6,17)*EXP(VLOOKUP($B5475,weights!$A$2:$R$6,13)*F5475)+VLOOKUP($B5475,weights!$A$2:$R$6,18)*EXP(VLOOKUP($B5475,weights!$A$2:$R$6,14)*G5475))</f>
        <v>2.4157973026282211</v>
      </c>
    </row>
    <row r="5476" spans="1:8" ht="12.75" x14ac:dyDescent="0.2">
      <c r="A5476">
        <f t="shared" si="0"/>
        <v>219</v>
      </c>
      <c r="B5476" t="str">
        <f t="shared" ref="B5476:C5476" si="5450">B5451</f>
        <v>bank</v>
      </c>
      <c r="C5476">
        <f t="shared" si="5450"/>
        <v>1</v>
      </c>
      <c r="D5476">
        <f ca="1">OFFSET(walk!$A$2:$Y$402,TRUNC((ROW()-ROW($D$2))/COLUMNS(walk!$A$2:$Y$402)),MOD(ROW()-ROW($D$2),COLUMNS(walk!$A$2:$Y$402)),1,1)</f>
        <v>41</v>
      </c>
      <c r="E5476">
        <f ca="1">OFFSET(bike!$A$2:$Y$402,TRUNC((ROW()-ROW($E$2))/COLUMNS(bike!$A$2:$Y$402)),MOD(ROW()-ROW($E$2),COLUMNS(bike!$A$2:$Y$402)),1,1)</f>
        <v>13</v>
      </c>
      <c r="F5476">
        <f ca="1">OFFSET(transit!$A$2:$Y$402,TRUNC((ROW()-ROW($F$2))/COLUMNS(transit!$A$2:$Y$402)),MOD(ROW()-ROW($F$2),COLUMNS(transit!$A$2:$Y$402)),1,1)</f>
        <v>33</v>
      </c>
      <c r="G5476">
        <f ca="1">OFFSET(drive!$A$2:$Y$402,TRUNC((ROW()-ROW($G$2))/COLUMNS(drive!$A$2:$Y$402)),MOD(ROW()-ROW($G$2),COLUMNS(drive!$A$2:$Y$402)),1,1)</f>
        <v>7</v>
      </c>
      <c r="H5476" s="5">
        <f ca="1">(VLOOKUP($B5476,weights!$A$2:$R$6,4))*VLOOKUP($B5476,weights!$A$2:$R$6,6)^C5476*(VLOOKUP($B5476,weights!$A$2:$R$6,15)*EXP(VLOOKUP($B5476,weights!$A$2:$R$6,11)*D5476)+VLOOKUP($B5476,weights!$A$2:$R$6,16)*EXP(VLOOKUP($B5476,weights!$A$2:$R$6,12)*E5476)+VLOOKUP($B5476,weights!$A$2:$R$6,17)*EXP(VLOOKUP($B5476,weights!$A$2:$R$6,13)*F5476)+VLOOKUP($B5476,weights!$A$2:$R$6,18)*EXP(VLOOKUP($B5476,weights!$A$2:$R$6,14)*G5476))</f>
        <v>0.54686881784112595</v>
      </c>
    </row>
    <row r="5477" spans="1:8" ht="12.75" x14ac:dyDescent="0.2">
      <c r="A5477">
        <f t="shared" si="0"/>
        <v>220</v>
      </c>
      <c r="B5477" t="str">
        <f t="shared" ref="B5477:C5477" si="5451">B5452</f>
        <v>restaurant</v>
      </c>
      <c r="C5477">
        <f t="shared" si="5451"/>
        <v>0</v>
      </c>
      <c r="D5477">
        <f ca="1">OFFSET(walk!$A$2:$Y$402,TRUNC((ROW()-ROW($D$2))/COLUMNS(walk!$A$2:$Y$402)),MOD(ROW()-ROW($D$2),COLUMNS(walk!$A$2:$Y$402)),1,1)</f>
        <v>12</v>
      </c>
      <c r="E5477">
        <f ca="1">OFFSET(bike!$A$2:$Y$402,TRUNC((ROW()-ROW($E$2))/COLUMNS(bike!$A$2:$Y$402)),MOD(ROW()-ROW($E$2),COLUMNS(bike!$A$2:$Y$402)),1,1)</f>
        <v>3</v>
      </c>
      <c r="F5477">
        <f ca="1">OFFSET(transit!$A$2:$Y$402,TRUNC((ROW()-ROW($F$2))/COLUMNS(transit!$A$2:$Y$402)),MOD(ROW()-ROW($F$2),COLUMNS(transit!$A$2:$Y$402)),1,1)</f>
        <v>11</v>
      </c>
      <c r="G5477">
        <f ca="1">OFFSET(drive!$A$2:$Y$402,TRUNC((ROW()-ROW($G$2))/COLUMNS(drive!$A$2:$Y$402)),MOD(ROW()-ROW($G$2),COLUMNS(drive!$A$2:$Y$402)),1,1)</f>
        <v>2</v>
      </c>
      <c r="H5477" s="5">
        <f ca="1">(VLOOKUP($B5477,weights!$A$2:$R$6,4))*VLOOKUP($B5477,weights!$A$2:$R$6,6)^C5477*(VLOOKUP($B5477,weights!$A$2:$R$6,15)*EXP(VLOOKUP($B5477,weights!$A$2:$R$6,11)*D5477)+VLOOKUP($B5477,weights!$A$2:$R$6,16)*EXP(VLOOKUP($B5477,weights!$A$2:$R$6,12)*E5477)+VLOOKUP($B5477,weights!$A$2:$R$6,17)*EXP(VLOOKUP($B5477,weights!$A$2:$R$6,13)*F5477)+VLOOKUP($B5477,weights!$A$2:$R$6,18)*EXP(VLOOKUP($B5477,weights!$A$2:$R$6,14)*G5477))</f>
        <v>24.524231201137873</v>
      </c>
    </row>
    <row r="5478" spans="1:8" ht="12.75" x14ac:dyDescent="0.2">
      <c r="A5478">
        <f t="shared" si="0"/>
        <v>220</v>
      </c>
      <c r="B5478" t="str">
        <f t="shared" ref="B5478:C5478" si="5452">B5453</f>
        <v>restaurant</v>
      </c>
      <c r="C5478">
        <f t="shared" si="5452"/>
        <v>1</v>
      </c>
      <c r="D5478">
        <f ca="1">OFFSET(walk!$A$2:$Y$402,TRUNC((ROW()-ROW($D$2))/COLUMNS(walk!$A$2:$Y$402)),MOD(ROW()-ROW($D$2),COLUMNS(walk!$A$2:$Y$402)),1,1)</f>
        <v>12</v>
      </c>
      <c r="E5478">
        <f ca="1">OFFSET(bike!$A$2:$Y$402,TRUNC((ROW()-ROW($E$2))/COLUMNS(bike!$A$2:$Y$402)),MOD(ROW()-ROW($E$2),COLUMNS(bike!$A$2:$Y$402)),1,1)</f>
        <v>3</v>
      </c>
      <c r="F5478">
        <f ca="1">OFFSET(transit!$A$2:$Y$402,TRUNC((ROW()-ROW($F$2))/COLUMNS(transit!$A$2:$Y$402)),MOD(ROW()-ROW($F$2),COLUMNS(transit!$A$2:$Y$402)),1,1)</f>
        <v>11</v>
      </c>
      <c r="G5478">
        <f ca="1">OFFSET(drive!$A$2:$Y$402,TRUNC((ROW()-ROW($G$2))/COLUMNS(drive!$A$2:$Y$402)),MOD(ROW()-ROW($G$2),COLUMNS(drive!$A$2:$Y$402)),1,1)</f>
        <v>3</v>
      </c>
      <c r="H5478" s="5">
        <f ca="1">(VLOOKUP($B5478,weights!$A$2:$R$6,4))*VLOOKUP($B5478,weights!$A$2:$R$6,6)^C5478*(VLOOKUP($B5478,weights!$A$2:$R$6,15)*EXP(VLOOKUP($B5478,weights!$A$2:$R$6,11)*D5478)+VLOOKUP($B5478,weights!$A$2:$R$6,16)*EXP(VLOOKUP($B5478,weights!$A$2:$R$6,12)*E5478)+VLOOKUP($B5478,weights!$A$2:$R$6,17)*EXP(VLOOKUP($B5478,weights!$A$2:$R$6,13)*F5478)+VLOOKUP($B5478,weights!$A$2:$R$6,18)*EXP(VLOOKUP($B5478,weights!$A$2:$R$6,14)*G5478))</f>
        <v>20.372636175856734</v>
      </c>
    </row>
    <row r="5479" spans="1:8" ht="12.75" x14ac:dyDescent="0.2">
      <c r="A5479">
        <f t="shared" si="0"/>
        <v>220</v>
      </c>
      <c r="B5479" t="str">
        <f t="shared" ref="B5479:C5479" si="5453">B5454</f>
        <v>restaurant</v>
      </c>
      <c r="C5479">
        <f t="shared" si="5453"/>
        <v>2</v>
      </c>
      <c r="D5479">
        <f ca="1">OFFSET(walk!$A$2:$Y$402,TRUNC((ROW()-ROW($D$2))/COLUMNS(walk!$A$2:$Y$402)),MOD(ROW()-ROW($D$2),COLUMNS(walk!$A$2:$Y$402)),1,1)</f>
        <v>12</v>
      </c>
      <c r="E5479">
        <f ca="1">OFFSET(bike!$A$2:$Y$402,TRUNC((ROW()-ROW($E$2))/COLUMNS(bike!$A$2:$Y$402)),MOD(ROW()-ROW($E$2),COLUMNS(bike!$A$2:$Y$402)),1,1)</f>
        <v>3</v>
      </c>
      <c r="F5479">
        <f ca="1">OFFSET(transit!$A$2:$Y$402,TRUNC((ROW()-ROW($F$2))/COLUMNS(transit!$A$2:$Y$402)),MOD(ROW()-ROW($F$2),COLUMNS(transit!$A$2:$Y$402)),1,1)</f>
        <v>12</v>
      </c>
      <c r="G5479">
        <f ca="1">OFFSET(drive!$A$2:$Y$402,TRUNC((ROW()-ROW($G$2))/COLUMNS(drive!$A$2:$Y$402)),MOD(ROW()-ROW($G$2),COLUMNS(drive!$A$2:$Y$402)),1,1)</f>
        <v>3</v>
      </c>
      <c r="H5479" s="5">
        <f ca="1">(VLOOKUP($B5479,weights!$A$2:$R$6,4))*VLOOKUP($B5479,weights!$A$2:$R$6,6)^C5479*(VLOOKUP($B5479,weights!$A$2:$R$6,15)*EXP(VLOOKUP($B5479,weights!$A$2:$R$6,11)*D5479)+VLOOKUP($B5479,weights!$A$2:$R$6,16)*EXP(VLOOKUP($B5479,weights!$A$2:$R$6,12)*E5479)+VLOOKUP($B5479,weights!$A$2:$R$6,17)*EXP(VLOOKUP($B5479,weights!$A$2:$R$6,13)*F5479)+VLOOKUP($B5479,weights!$A$2:$R$6,18)*EXP(VLOOKUP($B5479,weights!$A$2:$R$6,14)*G5479))</f>
        <v>17.91318217698317</v>
      </c>
    </row>
    <row r="5480" spans="1:8" ht="12.75" x14ac:dyDescent="0.2">
      <c r="A5480">
        <f t="shared" si="0"/>
        <v>220</v>
      </c>
      <c r="B5480" t="str">
        <f t="shared" ref="B5480:C5480" si="5454">B5455</f>
        <v>restaurant</v>
      </c>
      <c r="C5480">
        <f t="shared" si="5454"/>
        <v>3</v>
      </c>
      <c r="D5480">
        <f ca="1">OFFSET(walk!$A$2:$Y$402,TRUNC((ROW()-ROW($D$2))/COLUMNS(walk!$A$2:$Y$402)),MOD(ROW()-ROW($D$2),COLUMNS(walk!$A$2:$Y$402)),1,1)</f>
        <v>13</v>
      </c>
      <c r="E5480">
        <f ca="1">OFFSET(bike!$A$2:$Y$402,TRUNC((ROW()-ROW($E$2))/COLUMNS(bike!$A$2:$Y$402)),MOD(ROW()-ROW($E$2),COLUMNS(bike!$A$2:$Y$402)),1,1)</f>
        <v>3</v>
      </c>
      <c r="F5480">
        <f ca="1">OFFSET(transit!$A$2:$Y$402,TRUNC((ROW()-ROW($F$2))/COLUMNS(transit!$A$2:$Y$402)),MOD(ROW()-ROW($F$2),COLUMNS(transit!$A$2:$Y$402)),1,1)</f>
        <v>12</v>
      </c>
      <c r="G5480">
        <f ca="1">OFFSET(drive!$A$2:$Y$402,TRUNC((ROW()-ROW($G$2))/COLUMNS(drive!$A$2:$Y$402)),MOD(ROW()-ROW($G$2),COLUMNS(drive!$A$2:$Y$402)),1,1)</f>
        <v>4</v>
      </c>
      <c r="H5480" s="5">
        <f ca="1">(VLOOKUP($B5480,weights!$A$2:$R$6,4))*VLOOKUP($B5480,weights!$A$2:$R$6,6)^C5480*(VLOOKUP($B5480,weights!$A$2:$R$6,15)*EXP(VLOOKUP($B5480,weights!$A$2:$R$6,11)*D5480)+VLOOKUP($B5480,weights!$A$2:$R$6,16)*EXP(VLOOKUP($B5480,weights!$A$2:$R$6,12)*E5480)+VLOOKUP($B5480,weights!$A$2:$R$6,17)*EXP(VLOOKUP($B5480,weights!$A$2:$R$6,13)*F5480)+VLOOKUP($B5480,weights!$A$2:$R$6,18)*EXP(VLOOKUP($B5480,weights!$A$2:$R$6,14)*G5480))</f>
        <v>14.755218978307376</v>
      </c>
    </row>
    <row r="5481" spans="1:8" ht="12.75" x14ac:dyDescent="0.2">
      <c r="A5481">
        <f t="shared" si="0"/>
        <v>220</v>
      </c>
      <c r="B5481" t="str">
        <f t="shared" ref="B5481:C5481" si="5455">B5456</f>
        <v>restaurant</v>
      </c>
      <c r="C5481">
        <f t="shared" si="5455"/>
        <v>4</v>
      </c>
      <c r="D5481">
        <f ca="1">OFFSET(walk!$A$2:$Y$402,TRUNC((ROW()-ROW($D$2))/COLUMNS(walk!$A$2:$Y$402)),MOD(ROW()-ROW($D$2),COLUMNS(walk!$A$2:$Y$402)),1,1)</f>
        <v>13</v>
      </c>
      <c r="E5481">
        <f ca="1">OFFSET(bike!$A$2:$Y$402,TRUNC((ROW()-ROW($E$2))/COLUMNS(bike!$A$2:$Y$402)),MOD(ROW()-ROW($E$2),COLUMNS(bike!$A$2:$Y$402)),1,1)</f>
        <v>4</v>
      </c>
      <c r="F5481">
        <f ca="1">OFFSET(transit!$A$2:$Y$402,TRUNC((ROW()-ROW($F$2))/COLUMNS(transit!$A$2:$Y$402)),MOD(ROW()-ROW($F$2),COLUMNS(transit!$A$2:$Y$402)),1,1)</f>
        <v>12</v>
      </c>
      <c r="G5481">
        <f ca="1">OFFSET(drive!$A$2:$Y$402,TRUNC((ROW()-ROW($G$2))/COLUMNS(drive!$A$2:$Y$402)),MOD(ROW()-ROW($G$2),COLUMNS(drive!$A$2:$Y$402)),1,1)</f>
        <v>4</v>
      </c>
      <c r="H5481" s="5">
        <f ca="1">(VLOOKUP($B5481,weights!$A$2:$R$6,4))*VLOOKUP($B5481,weights!$A$2:$R$6,6)^C5481*(VLOOKUP($B5481,weights!$A$2:$R$6,15)*EXP(VLOOKUP($B5481,weights!$A$2:$R$6,11)*D5481)+VLOOKUP($B5481,weights!$A$2:$R$6,16)*EXP(VLOOKUP($B5481,weights!$A$2:$R$6,12)*E5481)+VLOOKUP($B5481,weights!$A$2:$R$6,17)*EXP(VLOOKUP($B5481,weights!$A$2:$R$6,13)*F5481)+VLOOKUP($B5481,weights!$A$2:$R$6,18)*EXP(VLOOKUP($B5481,weights!$A$2:$R$6,14)*G5481))</f>
        <v>12.158672587984084</v>
      </c>
    </row>
    <row r="5482" spans="1:8" ht="12.75" x14ac:dyDescent="0.2">
      <c r="A5482">
        <f t="shared" si="0"/>
        <v>220</v>
      </c>
      <c r="B5482" t="str">
        <f t="shared" ref="B5482:C5482" si="5456">B5457</f>
        <v>restaurant</v>
      </c>
      <c r="C5482">
        <f t="shared" si="5456"/>
        <v>5</v>
      </c>
      <c r="D5482">
        <f ca="1">OFFSET(walk!$A$2:$Y$402,TRUNC((ROW()-ROW($D$2))/COLUMNS(walk!$A$2:$Y$402)),MOD(ROW()-ROW($D$2),COLUMNS(walk!$A$2:$Y$402)),1,1)</f>
        <v>14</v>
      </c>
      <c r="E5482">
        <f ca="1">OFFSET(bike!$A$2:$Y$402,TRUNC((ROW()-ROW($E$2))/COLUMNS(bike!$A$2:$Y$402)),MOD(ROW()-ROW($E$2),COLUMNS(bike!$A$2:$Y$402)),1,1)</f>
        <v>4</v>
      </c>
      <c r="F5482">
        <f ca="1">OFFSET(transit!$A$2:$Y$402,TRUNC((ROW()-ROW($F$2))/COLUMNS(transit!$A$2:$Y$402)),MOD(ROW()-ROW($F$2),COLUMNS(transit!$A$2:$Y$402)),1,1)</f>
        <v>13</v>
      </c>
      <c r="G5482">
        <f ca="1">OFFSET(drive!$A$2:$Y$402,TRUNC((ROW()-ROW($G$2))/COLUMNS(drive!$A$2:$Y$402)),MOD(ROW()-ROW($G$2),COLUMNS(drive!$A$2:$Y$402)),1,1)</f>
        <v>4</v>
      </c>
      <c r="H5482" s="5">
        <f ca="1">(VLOOKUP($B5482,weights!$A$2:$R$6,4))*VLOOKUP($B5482,weights!$A$2:$R$6,6)^C5482*(VLOOKUP($B5482,weights!$A$2:$R$6,15)*EXP(VLOOKUP($B5482,weights!$A$2:$R$6,11)*D5482)+VLOOKUP($B5482,weights!$A$2:$R$6,16)*EXP(VLOOKUP($B5482,weights!$A$2:$R$6,12)*E5482)+VLOOKUP($B5482,weights!$A$2:$R$6,17)*EXP(VLOOKUP($B5482,weights!$A$2:$R$6,13)*F5482)+VLOOKUP($B5482,weights!$A$2:$R$6,18)*EXP(VLOOKUP($B5482,weights!$A$2:$R$6,14)*G5482))</f>
        <v>10.558000430373044</v>
      </c>
    </row>
    <row r="5483" spans="1:8" ht="12.75" x14ac:dyDescent="0.2">
      <c r="A5483">
        <f t="shared" si="0"/>
        <v>220</v>
      </c>
      <c r="B5483" t="str">
        <f t="shared" ref="B5483:C5483" si="5457">B5458</f>
        <v>restaurant</v>
      </c>
      <c r="C5483">
        <f t="shared" si="5457"/>
        <v>6</v>
      </c>
      <c r="D5483">
        <f ca="1">OFFSET(walk!$A$2:$Y$402,TRUNC((ROW()-ROW($D$2))/COLUMNS(walk!$A$2:$Y$402)),MOD(ROW()-ROW($D$2),COLUMNS(walk!$A$2:$Y$402)),1,1)</f>
        <v>15</v>
      </c>
      <c r="E5483">
        <f ca="1">OFFSET(bike!$A$2:$Y$402,TRUNC((ROW()-ROW($E$2))/COLUMNS(bike!$A$2:$Y$402)),MOD(ROW()-ROW($E$2),COLUMNS(bike!$A$2:$Y$402)),1,1)</f>
        <v>5</v>
      </c>
      <c r="F5483">
        <f ca="1">OFFSET(transit!$A$2:$Y$402,TRUNC((ROW()-ROW($F$2))/COLUMNS(transit!$A$2:$Y$402)),MOD(ROW()-ROW($F$2),COLUMNS(transit!$A$2:$Y$402)),1,1)</f>
        <v>14</v>
      </c>
      <c r="G5483">
        <f ca="1">OFFSET(drive!$A$2:$Y$402,TRUNC((ROW()-ROW($G$2))/COLUMNS(drive!$A$2:$Y$402)),MOD(ROW()-ROW($G$2),COLUMNS(drive!$A$2:$Y$402)),1,1)</f>
        <v>4</v>
      </c>
      <c r="H5483" s="5">
        <f ca="1">(VLOOKUP($B5483,weights!$A$2:$R$6,4))*VLOOKUP($B5483,weights!$A$2:$R$6,6)^C5483*(VLOOKUP($B5483,weights!$A$2:$R$6,15)*EXP(VLOOKUP($B5483,weights!$A$2:$R$6,11)*D5483)+VLOOKUP($B5483,weights!$A$2:$R$6,16)*EXP(VLOOKUP($B5483,weights!$A$2:$R$6,12)*E5483)+VLOOKUP($B5483,weights!$A$2:$R$6,17)*EXP(VLOOKUP($B5483,weights!$A$2:$R$6,13)*F5483)+VLOOKUP($B5483,weights!$A$2:$R$6,18)*EXP(VLOOKUP($B5483,weights!$A$2:$R$6,14)*G5483))</f>
        <v>8.5331525960017292</v>
      </c>
    </row>
    <row r="5484" spans="1:8" ht="12.75" x14ac:dyDescent="0.2">
      <c r="A5484">
        <f t="shared" si="0"/>
        <v>220</v>
      </c>
      <c r="B5484" t="str">
        <f t="shared" ref="B5484:C5484" si="5458">B5459</f>
        <v>restaurant</v>
      </c>
      <c r="C5484">
        <f t="shared" si="5458"/>
        <v>7</v>
      </c>
      <c r="D5484">
        <f ca="1">OFFSET(walk!$A$2:$Y$402,TRUNC((ROW()-ROW($D$2))/COLUMNS(walk!$A$2:$Y$402)),MOD(ROW()-ROW($D$2),COLUMNS(walk!$A$2:$Y$402)),1,1)</f>
        <v>16</v>
      </c>
      <c r="E5484">
        <f ca="1">OFFSET(bike!$A$2:$Y$402,TRUNC((ROW()-ROW($E$2))/COLUMNS(bike!$A$2:$Y$402)),MOD(ROW()-ROW($E$2),COLUMNS(bike!$A$2:$Y$402)),1,1)</f>
        <v>5</v>
      </c>
      <c r="F5484">
        <f ca="1">OFFSET(transit!$A$2:$Y$402,TRUNC((ROW()-ROW($F$2))/COLUMNS(transit!$A$2:$Y$402)),MOD(ROW()-ROW($F$2),COLUMNS(transit!$A$2:$Y$402)),1,1)</f>
        <v>16</v>
      </c>
      <c r="G5484">
        <f ca="1">OFFSET(drive!$A$2:$Y$402,TRUNC((ROW()-ROW($G$2))/COLUMNS(drive!$A$2:$Y$402)),MOD(ROW()-ROW($G$2),COLUMNS(drive!$A$2:$Y$402)),1,1)</f>
        <v>4</v>
      </c>
      <c r="H5484" s="5">
        <f ca="1">(VLOOKUP($B5484,weights!$A$2:$R$6,4))*VLOOKUP($B5484,weights!$A$2:$R$6,6)^C5484*(VLOOKUP($B5484,weights!$A$2:$R$6,15)*EXP(VLOOKUP($B5484,weights!$A$2:$R$6,11)*D5484)+VLOOKUP($B5484,weights!$A$2:$R$6,16)*EXP(VLOOKUP($B5484,weights!$A$2:$R$6,12)*E5484)+VLOOKUP($B5484,weights!$A$2:$R$6,17)*EXP(VLOOKUP($B5484,weights!$A$2:$R$6,13)*F5484)+VLOOKUP($B5484,weights!$A$2:$R$6,18)*EXP(VLOOKUP($B5484,weights!$A$2:$R$6,14)*G5484))</f>
        <v>7.3490468686121915</v>
      </c>
    </row>
    <row r="5485" spans="1:8" ht="12.75" x14ac:dyDescent="0.2">
      <c r="A5485">
        <f t="shared" si="0"/>
        <v>220</v>
      </c>
      <c r="B5485" t="str">
        <f t="shared" ref="B5485:C5485" si="5459">B5460</f>
        <v>restaurant</v>
      </c>
      <c r="C5485">
        <f t="shared" si="5459"/>
        <v>8</v>
      </c>
      <c r="D5485">
        <f ca="1">OFFSET(walk!$A$2:$Y$402,TRUNC((ROW()-ROW($D$2))/COLUMNS(walk!$A$2:$Y$402)),MOD(ROW()-ROW($D$2),COLUMNS(walk!$A$2:$Y$402)),1,1)</f>
        <v>16</v>
      </c>
      <c r="E5485">
        <f ca="1">OFFSET(bike!$A$2:$Y$402,TRUNC((ROW()-ROW($E$2))/COLUMNS(bike!$A$2:$Y$402)),MOD(ROW()-ROW($E$2),COLUMNS(bike!$A$2:$Y$402)),1,1)</f>
        <v>5</v>
      </c>
      <c r="F5485">
        <f ca="1">OFFSET(transit!$A$2:$Y$402,TRUNC((ROW()-ROW($F$2))/COLUMNS(transit!$A$2:$Y$402)),MOD(ROW()-ROW($F$2),COLUMNS(transit!$A$2:$Y$402)),1,1)</f>
        <v>16</v>
      </c>
      <c r="G5485">
        <f ca="1">OFFSET(drive!$A$2:$Y$402,TRUNC((ROW()-ROW($G$2))/COLUMNS(drive!$A$2:$Y$402)),MOD(ROW()-ROW($G$2),COLUMNS(drive!$A$2:$Y$402)),1,1)</f>
        <v>5</v>
      </c>
      <c r="H5485" s="5">
        <f ca="1">(VLOOKUP($B5485,weights!$A$2:$R$6,4))*VLOOKUP($B5485,weights!$A$2:$R$6,6)^C5485*(VLOOKUP($B5485,weights!$A$2:$R$6,15)*EXP(VLOOKUP($B5485,weights!$A$2:$R$6,11)*D5485)+VLOOKUP($B5485,weights!$A$2:$R$6,16)*EXP(VLOOKUP($B5485,weights!$A$2:$R$6,12)*E5485)+VLOOKUP($B5485,weights!$A$2:$R$6,17)*EXP(VLOOKUP($B5485,weights!$A$2:$R$6,13)*F5485)+VLOOKUP($B5485,weights!$A$2:$R$6,18)*EXP(VLOOKUP($B5485,weights!$A$2:$R$6,14)*G5485))</f>
        <v>6.0412233143783771</v>
      </c>
    </row>
    <row r="5486" spans="1:8" ht="12.75" x14ac:dyDescent="0.2">
      <c r="A5486">
        <f t="shared" si="0"/>
        <v>220</v>
      </c>
      <c r="B5486" t="str">
        <f t="shared" ref="B5486:C5486" si="5460">B5461</f>
        <v>restaurant</v>
      </c>
      <c r="C5486">
        <f t="shared" si="5460"/>
        <v>9</v>
      </c>
      <c r="D5486">
        <f ca="1">OFFSET(walk!$A$2:$Y$402,TRUNC((ROW()-ROW($D$2))/COLUMNS(walk!$A$2:$Y$402)),MOD(ROW()-ROW($D$2),COLUMNS(walk!$A$2:$Y$402)),1,1)</f>
        <v>17</v>
      </c>
      <c r="E5486">
        <f ca="1">OFFSET(bike!$A$2:$Y$402,TRUNC((ROW()-ROW($E$2))/COLUMNS(bike!$A$2:$Y$402)),MOD(ROW()-ROW($E$2),COLUMNS(bike!$A$2:$Y$402)),1,1)</f>
        <v>100</v>
      </c>
      <c r="F5486">
        <f ca="1">OFFSET(transit!$A$2:$Y$402,TRUNC((ROW()-ROW($F$2))/COLUMNS(transit!$A$2:$Y$402)),MOD(ROW()-ROW($F$2),COLUMNS(transit!$A$2:$Y$402)),1,1)</f>
        <v>17</v>
      </c>
      <c r="G5486">
        <f ca="1">OFFSET(drive!$A$2:$Y$402,TRUNC((ROW()-ROW($G$2))/COLUMNS(drive!$A$2:$Y$402)),MOD(ROW()-ROW($G$2),COLUMNS(drive!$A$2:$Y$402)),1,1)</f>
        <v>7</v>
      </c>
      <c r="H5486" s="5">
        <f ca="1">(VLOOKUP($B5486,weights!$A$2:$R$6,4))*VLOOKUP($B5486,weights!$A$2:$R$6,6)^C5486*(VLOOKUP($B5486,weights!$A$2:$R$6,15)*EXP(VLOOKUP($B5486,weights!$A$2:$R$6,11)*D5486)+VLOOKUP($B5486,weights!$A$2:$R$6,16)*EXP(VLOOKUP($B5486,weights!$A$2:$R$6,12)*E5486)+VLOOKUP($B5486,weights!$A$2:$R$6,17)*EXP(VLOOKUP($B5486,weights!$A$2:$R$6,13)*F5486)+VLOOKUP($B5486,weights!$A$2:$R$6,18)*EXP(VLOOKUP($B5486,weights!$A$2:$R$6,14)*G5486))</f>
        <v>2.7089586592627377</v>
      </c>
    </row>
    <row r="5487" spans="1:8" ht="12.75" x14ac:dyDescent="0.2">
      <c r="A5487">
        <f t="shared" si="0"/>
        <v>220</v>
      </c>
      <c r="B5487" t="str">
        <f t="shared" ref="B5487:C5487" si="5461">B5462</f>
        <v>supermarket</v>
      </c>
      <c r="C5487">
        <f t="shared" si="5461"/>
        <v>0</v>
      </c>
      <c r="D5487">
        <f ca="1">OFFSET(walk!$A$2:$Y$402,TRUNC((ROW()-ROW($D$2))/COLUMNS(walk!$A$2:$Y$402)),MOD(ROW()-ROW($D$2),COLUMNS(walk!$A$2:$Y$402)),1,1)</f>
        <v>42</v>
      </c>
      <c r="E5487">
        <f ca="1">OFFSET(bike!$A$2:$Y$402,TRUNC((ROW()-ROW($E$2))/COLUMNS(bike!$A$2:$Y$402)),MOD(ROW()-ROW($E$2),COLUMNS(bike!$A$2:$Y$402)),1,1)</f>
        <v>16</v>
      </c>
      <c r="F5487">
        <f ca="1">OFFSET(transit!$A$2:$Y$402,TRUNC((ROW()-ROW($F$2))/COLUMNS(transit!$A$2:$Y$402)),MOD(ROW()-ROW($F$2),COLUMNS(transit!$A$2:$Y$402)),1,1)</f>
        <v>22</v>
      </c>
      <c r="G5487">
        <f ca="1">OFFSET(drive!$A$2:$Y$402,TRUNC((ROW()-ROW($G$2))/COLUMNS(drive!$A$2:$Y$402)),MOD(ROW()-ROW($G$2),COLUMNS(drive!$A$2:$Y$402)),1,1)</f>
        <v>9</v>
      </c>
      <c r="H5487" s="5">
        <f ca="1">(VLOOKUP($B5487,weights!$A$2:$R$6,4))*VLOOKUP($B5487,weights!$A$2:$R$6,6)^C5487*(VLOOKUP($B5487,weights!$A$2:$R$6,15)*EXP(VLOOKUP($B5487,weights!$A$2:$R$6,11)*D5487)+VLOOKUP($B5487,weights!$A$2:$R$6,16)*EXP(VLOOKUP($B5487,weights!$A$2:$R$6,12)*E5487)+VLOOKUP($B5487,weights!$A$2:$R$6,17)*EXP(VLOOKUP($B5487,weights!$A$2:$R$6,13)*F5487)+VLOOKUP($B5487,weights!$A$2:$R$6,18)*EXP(VLOOKUP($B5487,weights!$A$2:$R$6,14)*G5487))</f>
        <v>2.8178760092379345</v>
      </c>
    </row>
    <row r="5488" spans="1:8" ht="12.75" x14ac:dyDescent="0.2">
      <c r="A5488">
        <f t="shared" si="0"/>
        <v>220</v>
      </c>
      <c r="B5488" t="str">
        <f t="shared" ref="B5488:C5488" si="5462">B5463</f>
        <v>supermarket</v>
      </c>
      <c r="C5488">
        <f t="shared" si="5462"/>
        <v>1</v>
      </c>
      <c r="D5488">
        <f ca="1">OFFSET(walk!$A$2:$Y$402,TRUNC((ROW()-ROW($D$2))/COLUMNS(walk!$A$2:$Y$402)),MOD(ROW()-ROW($D$2),COLUMNS(walk!$A$2:$Y$402)),1,1)</f>
        <v>52</v>
      </c>
      <c r="E5488">
        <f ca="1">OFFSET(bike!$A$2:$Y$402,TRUNC((ROW()-ROW($E$2))/COLUMNS(bike!$A$2:$Y$402)),MOD(ROW()-ROW($E$2),COLUMNS(bike!$A$2:$Y$402)),1,1)</f>
        <v>17</v>
      </c>
      <c r="F5488">
        <f ca="1">OFFSET(transit!$A$2:$Y$402,TRUNC((ROW()-ROW($F$2))/COLUMNS(transit!$A$2:$Y$402)),MOD(ROW()-ROW($F$2),COLUMNS(transit!$A$2:$Y$402)),1,1)</f>
        <v>26</v>
      </c>
      <c r="G5488">
        <f ca="1">OFFSET(drive!$A$2:$Y$402,TRUNC((ROW()-ROW($G$2))/COLUMNS(drive!$A$2:$Y$402)),MOD(ROW()-ROW($G$2),COLUMNS(drive!$A$2:$Y$402)),1,1)</f>
        <v>10</v>
      </c>
      <c r="H5488" s="5">
        <f ca="1">(VLOOKUP($B5488,weights!$A$2:$R$6,4))*VLOOKUP($B5488,weights!$A$2:$R$6,6)^C5488*(VLOOKUP($B5488,weights!$A$2:$R$6,15)*EXP(VLOOKUP($B5488,weights!$A$2:$R$6,11)*D5488)+VLOOKUP($B5488,weights!$A$2:$R$6,16)*EXP(VLOOKUP($B5488,weights!$A$2:$R$6,12)*E5488)+VLOOKUP($B5488,weights!$A$2:$R$6,17)*EXP(VLOOKUP($B5488,weights!$A$2:$R$6,13)*F5488)+VLOOKUP($B5488,weights!$A$2:$R$6,18)*EXP(VLOOKUP($B5488,weights!$A$2:$R$6,14)*G5488))</f>
        <v>1.3090464698082349</v>
      </c>
    </row>
    <row r="5489" spans="1:8" ht="12.75" x14ac:dyDescent="0.2">
      <c r="A5489">
        <f t="shared" si="0"/>
        <v>220</v>
      </c>
      <c r="B5489" t="str">
        <f t="shared" ref="B5489:C5489" si="5463">B5464</f>
        <v>supermarket</v>
      </c>
      <c r="C5489">
        <f t="shared" si="5463"/>
        <v>2</v>
      </c>
      <c r="D5489">
        <f ca="1">OFFSET(walk!$A$2:$Y$402,TRUNC((ROW()-ROW($D$2))/COLUMNS(walk!$A$2:$Y$402)),MOD(ROW()-ROW($D$2),COLUMNS(walk!$A$2:$Y$402)),1,1)</f>
        <v>57</v>
      </c>
      <c r="E5489">
        <f ca="1">OFFSET(bike!$A$2:$Y$402,TRUNC((ROW()-ROW($E$2))/COLUMNS(bike!$A$2:$Y$402)),MOD(ROW()-ROW($E$2),COLUMNS(bike!$A$2:$Y$402)),1,1)</f>
        <v>18</v>
      </c>
      <c r="F5489">
        <f ca="1">OFFSET(transit!$A$2:$Y$402,TRUNC((ROW()-ROW($F$2))/COLUMNS(transit!$A$2:$Y$402)),MOD(ROW()-ROW($F$2),COLUMNS(transit!$A$2:$Y$402)),1,1)</f>
        <v>36</v>
      </c>
      <c r="G5489">
        <f ca="1">OFFSET(drive!$A$2:$Y$402,TRUNC((ROW()-ROW($G$2))/COLUMNS(drive!$A$2:$Y$402)),MOD(ROW()-ROW($G$2),COLUMNS(drive!$A$2:$Y$402)),1,1)</f>
        <v>13</v>
      </c>
      <c r="H5489" s="5">
        <f ca="1">(VLOOKUP($B5489,weights!$A$2:$R$6,4))*VLOOKUP($B5489,weights!$A$2:$R$6,6)^C5489*(VLOOKUP($B5489,weights!$A$2:$R$6,15)*EXP(VLOOKUP($B5489,weights!$A$2:$R$6,11)*D5489)+VLOOKUP($B5489,weights!$A$2:$R$6,16)*EXP(VLOOKUP($B5489,weights!$A$2:$R$6,12)*E5489)+VLOOKUP($B5489,weights!$A$2:$R$6,17)*EXP(VLOOKUP($B5489,weights!$A$2:$R$6,13)*F5489)+VLOOKUP($B5489,weights!$A$2:$R$6,18)*EXP(VLOOKUP($B5489,weights!$A$2:$R$6,14)*G5489))</f>
        <v>0.40394994546812713</v>
      </c>
    </row>
    <row r="5490" spans="1:8" ht="12.75" x14ac:dyDescent="0.2">
      <c r="A5490">
        <f t="shared" si="0"/>
        <v>220</v>
      </c>
      <c r="B5490" t="str">
        <f t="shared" ref="B5490:C5490" si="5464">B5465</f>
        <v>supermarket</v>
      </c>
      <c r="C5490">
        <f t="shared" si="5464"/>
        <v>3</v>
      </c>
      <c r="D5490">
        <f ca="1">OFFSET(walk!$A$2:$Y$402,TRUNC((ROW()-ROW($D$2))/COLUMNS(walk!$A$2:$Y$402)),MOD(ROW()-ROW($D$2),COLUMNS(walk!$A$2:$Y$402)),1,1)</f>
        <v>64</v>
      </c>
      <c r="E5490">
        <f ca="1">OFFSET(bike!$A$2:$Y$402,TRUNC((ROW()-ROW($E$2))/COLUMNS(bike!$A$2:$Y$402)),MOD(ROW()-ROW($E$2),COLUMNS(bike!$A$2:$Y$402)),1,1)</f>
        <v>21</v>
      </c>
      <c r="F5490">
        <f ca="1">OFFSET(transit!$A$2:$Y$402,TRUNC((ROW()-ROW($F$2))/COLUMNS(transit!$A$2:$Y$402)),MOD(ROW()-ROW($F$2),COLUMNS(transit!$A$2:$Y$402)),1,1)</f>
        <v>39</v>
      </c>
      <c r="G5490">
        <f ca="1">OFFSET(drive!$A$2:$Y$402,TRUNC((ROW()-ROW($G$2))/COLUMNS(drive!$A$2:$Y$402)),MOD(ROW()-ROW($G$2),COLUMNS(drive!$A$2:$Y$402)),1,1)</f>
        <v>13</v>
      </c>
      <c r="H5490" s="5">
        <f ca="1">(VLOOKUP($B5490,weights!$A$2:$R$6,4))*VLOOKUP($B5490,weights!$A$2:$R$6,6)^C5490*(VLOOKUP($B5490,weights!$A$2:$R$6,15)*EXP(VLOOKUP($B5490,weights!$A$2:$R$6,11)*D5490)+VLOOKUP($B5490,weights!$A$2:$R$6,16)*EXP(VLOOKUP($B5490,weights!$A$2:$R$6,12)*E5490)+VLOOKUP($B5490,weights!$A$2:$R$6,17)*EXP(VLOOKUP($B5490,weights!$A$2:$R$6,13)*F5490)+VLOOKUP($B5490,weights!$A$2:$R$6,18)*EXP(VLOOKUP($B5490,weights!$A$2:$R$6,14)*G5490))</f>
        <v>0.23130060739217134</v>
      </c>
    </row>
    <row r="5491" spans="1:8" ht="12.75" x14ac:dyDescent="0.2">
      <c r="A5491">
        <f t="shared" si="0"/>
        <v>220</v>
      </c>
      <c r="B5491" t="str">
        <f t="shared" ref="B5491:C5491" si="5465">B5466</f>
        <v>supermarket</v>
      </c>
      <c r="C5491">
        <f t="shared" si="5465"/>
        <v>4</v>
      </c>
      <c r="D5491">
        <f ca="1">OFFSET(walk!$A$2:$Y$402,TRUNC((ROW()-ROW($D$2))/COLUMNS(walk!$A$2:$Y$402)),MOD(ROW()-ROW($D$2),COLUMNS(walk!$A$2:$Y$402)),1,1)</f>
        <v>81</v>
      </c>
      <c r="E5491">
        <f ca="1">OFFSET(bike!$A$2:$Y$402,TRUNC((ROW()-ROW($E$2))/COLUMNS(bike!$A$2:$Y$402)),MOD(ROW()-ROW($E$2),COLUMNS(bike!$A$2:$Y$402)),1,1)</f>
        <v>25</v>
      </c>
      <c r="F5491">
        <f ca="1">OFFSET(transit!$A$2:$Y$402,TRUNC((ROW()-ROW($F$2))/COLUMNS(transit!$A$2:$Y$402)),MOD(ROW()-ROW($F$2),COLUMNS(transit!$A$2:$Y$402)),1,1)</f>
        <v>43</v>
      </c>
      <c r="G5491">
        <f ca="1">OFFSET(drive!$A$2:$Y$402,TRUNC((ROW()-ROW($G$2))/COLUMNS(drive!$A$2:$Y$402)),MOD(ROW()-ROW($G$2),COLUMNS(drive!$A$2:$Y$402)),1,1)</f>
        <v>15</v>
      </c>
      <c r="H5491" s="5">
        <f ca="1">(VLOOKUP($B5491,weights!$A$2:$R$6,4))*VLOOKUP($B5491,weights!$A$2:$R$6,6)^C5491*(VLOOKUP($B5491,weights!$A$2:$R$6,15)*EXP(VLOOKUP($B5491,weights!$A$2:$R$6,11)*D5491)+VLOOKUP($B5491,weights!$A$2:$R$6,16)*EXP(VLOOKUP($B5491,weights!$A$2:$R$6,12)*E5491)+VLOOKUP($B5491,weights!$A$2:$R$6,17)*EXP(VLOOKUP($B5491,weights!$A$2:$R$6,13)*F5491)+VLOOKUP($B5491,weights!$A$2:$R$6,18)*EXP(VLOOKUP($B5491,weights!$A$2:$R$6,14)*G5491))</f>
        <v>8.8427433031281338E-2</v>
      </c>
    </row>
    <row r="5492" spans="1:8" ht="12.75" x14ac:dyDescent="0.2">
      <c r="A5492">
        <f t="shared" si="0"/>
        <v>220</v>
      </c>
      <c r="B5492" t="str">
        <f t="shared" ref="B5492:C5492" si="5466">B5467</f>
        <v>store</v>
      </c>
      <c r="C5492">
        <f t="shared" si="5466"/>
        <v>0</v>
      </c>
      <c r="D5492">
        <f ca="1">OFFSET(walk!$A$2:$Y$402,TRUNC((ROW()-ROW($D$2))/COLUMNS(walk!$A$2:$Y$402)),MOD(ROW()-ROW($D$2),COLUMNS(walk!$A$2:$Y$402)),1,1)</f>
        <v>9</v>
      </c>
      <c r="E5492">
        <f ca="1">OFFSET(bike!$A$2:$Y$402,TRUNC((ROW()-ROW($E$2))/COLUMNS(bike!$A$2:$Y$402)),MOD(ROW()-ROW($E$2),COLUMNS(bike!$A$2:$Y$402)),1,1)</f>
        <v>2</v>
      </c>
      <c r="F5492">
        <f ca="1">OFFSET(transit!$A$2:$Y$402,TRUNC((ROW()-ROW($F$2))/COLUMNS(transit!$A$2:$Y$402)),MOD(ROW()-ROW($F$2),COLUMNS(transit!$A$2:$Y$402)),1,1)</f>
        <v>9</v>
      </c>
      <c r="G5492">
        <f ca="1">OFFSET(drive!$A$2:$Y$402,TRUNC((ROW()-ROW($G$2))/COLUMNS(drive!$A$2:$Y$402)),MOD(ROW()-ROW($G$2),COLUMNS(drive!$A$2:$Y$402)),1,1)</f>
        <v>3</v>
      </c>
      <c r="H5492" s="5">
        <f ca="1">(VLOOKUP($B5492,weights!$A$2:$R$6,4))*VLOOKUP($B5492,weights!$A$2:$R$6,6)^C5492*(VLOOKUP($B5492,weights!$A$2:$R$6,15)*EXP(VLOOKUP($B5492,weights!$A$2:$R$6,11)*D5492)+VLOOKUP($B5492,weights!$A$2:$R$6,16)*EXP(VLOOKUP($B5492,weights!$A$2:$R$6,12)*E5492)+VLOOKUP($B5492,weights!$A$2:$R$6,17)*EXP(VLOOKUP($B5492,weights!$A$2:$R$6,13)*F5492)+VLOOKUP($B5492,weights!$A$2:$R$6,18)*EXP(VLOOKUP($B5492,weights!$A$2:$R$6,14)*G5492))</f>
        <v>11.144819505645453</v>
      </c>
    </row>
    <row r="5493" spans="1:8" ht="12.75" x14ac:dyDescent="0.2">
      <c r="A5493">
        <f t="shared" si="0"/>
        <v>220</v>
      </c>
      <c r="B5493" t="str">
        <f t="shared" ref="B5493:C5493" si="5467">B5468</f>
        <v>store</v>
      </c>
      <c r="C5493">
        <f t="shared" si="5467"/>
        <v>1</v>
      </c>
      <c r="D5493">
        <f ca="1">OFFSET(walk!$A$2:$Y$402,TRUNC((ROW()-ROW($D$2))/COLUMNS(walk!$A$2:$Y$402)),MOD(ROW()-ROW($D$2),COLUMNS(walk!$A$2:$Y$402)),1,1)</f>
        <v>13</v>
      </c>
      <c r="E5493">
        <f ca="1">OFFSET(bike!$A$2:$Y$402,TRUNC((ROW()-ROW($E$2))/COLUMNS(bike!$A$2:$Y$402)),MOD(ROW()-ROW($E$2),COLUMNS(bike!$A$2:$Y$402)),1,1)</f>
        <v>3</v>
      </c>
      <c r="F5493">
        <f ca="1">OFFSET(transit!$A$2:$Y$402,TRUNC((ROW()-ROW($F$2))/COLUMNS(transit!$A$2:$Y$402)),MOD(ROW()-ROW($F$2),COLUMNS(transit!$A$2:$Y$402)),1,1)</f>
        <v>11</v>
      </c>
      <c r="G5493">
        <f ca="1">OFFSET(drive!$A$2:$Y$402,TRUNC((ROW()-ROW($G$2))/COLUMNS(drive!$A$2:$Y$402)),MOD(ROW()-ROW($G$2),COLUMNS(drive!$A$2:$Y$402)),1,1)</f>
        <v>4</v>
      </c>
      <c r="H5493" s="5">
        <f ca="1">(VLOOKUP($B5493,weights!$A$2:$R$6,4))*VLOOKUP($B5493,weights!$A$2:$R$6,6)^C5493*(VLOOKUP($B5493,weights!$A$2:$R$6,15)*EXP(VLOOKUP($B5493,weights!$A$2:$R$6,11)*D5493)+VLOOKUP($B5493,weights!$A$2:$R$6,16)*EXP(VLOOKUP($B5493,weights!$A$2:$R$6,12)*E5493)+VLOOKUP($B5493,weights!$A$2:$R$6,17)*EXP(VLOOKUP($B5493,weights!$A$2:$R$6,13)*F5493)+VLOOKUP($B5493,weights!$A$2:$R$6,18)*EXP(VLOOKUP($B5493,weights!$A$2:$R$6,14)*G5493))</f>
        <v>5.0840313348408124</v>
      </c>
    </row>
    <row r="5494" spans="1:8" ht="12.75" x14ac:dyDescent="0.2">
      <c r="A5494">
        <f t="shared" si="0"/>
        <v>220</v>
      </c>
      <c r="B5494" t="str">
        <f t="shared" ref="B5494:C5494" si="5468">B5469</f>
        <v>store</v>
      </c>
      <c r="C5494">
        <f t="shared" si="5468"/>
        <v>2</v>
      </c>
      <c r="D5494">
        <f ca="1">OFFSET(walk!$A$2:$Y$402,TRUNC((ROW()-ROW($D$2))/COLUMNS(walk!$A$2:$Y$402)),MOD(ROW()-ROW($D$2),COLUMNS(walk!$A$2:$Y$402)),1,1)</f>
        <v>17</v>
      </c>
      <c r="E5494">
        <f ca="1">OFFSET(bike!$A$2:$Y$402,TRUNC((ROW()-ROW($E$2))/COLUMNS(bike!$A$2:$Y$402)),MOD(ROW()-ROW($E$2),COLUMNS(bike!$A$2:$Y$402)),1,1)</f>
        <v>5</v>
      </c>
      <c r="F5494">
        <f ca="1">OFFSET(transit!$A$2:$Y$402,TRUNC((ROW()-ROW($F$2))/COLUMNS(transit!$A$2:$Y$402)),MOD(ROW()-ROW($F$2),COLUMNS(transit!$A$2:$Y$402)),1,1)</f>
        <v>11</v>
      </c>
      <c r="G5494">
        <f ca="1">OFFSET(drive!$A$2:$Y$402,TRUNC((ROW()-ROW($G$2))/COLUMNS(drive!$A$2:$Y$402)),MOD(ROW()-ROW($G$2),COLUMNS(drive!$A$2:$Y$402)),1,1)</f>
        <v>4</v>
      </c>
      <c r="H5494" s="5">
        <f ca="1">(VLOOKUP($B5494,weights!$A$2:$R$6,4))*VLOOKUP($B5494,weights!$A$2:$R$6,6)^C5494*(VLOOKUP($B5494,weights!$A$2:$R$6,15)*EXP(VLOOKUP($B5494,weights!$A$2:$R$6,11)*D5494)+VLOOKUP($B5494,weights!$A$2:$R$6,16)*EXP(VLOOKUP($B5494,weights!$A$2:$R$6,12)*E5494)+VLOOKUP($B5494,weights!$A$2:$R$6,17)*EXP(VLOOKUP($B5494,weights!$A$2:$R$6,13)*F5494)+VLOOKUP($B5494,weights!$A$2:$R$6,18)*EXP(VLOOKUP($B5494,weights!$A$2:$R$6,14)*G5494))</f>
        <v>2.3605654195264267</v>
      </c>
    </row>
    <row r="5495" spans="1:8" ht="12.75" x14ac:dyDescent="0.2">
      <c r="A5495">
        <f t="shared" si="0"/>
        <v>220</v>
      </c>
      <c r="B5495" t="str">
        <f t="shared" ref="B5495:C5495" si="5469">B5470</f>
        <v>store</v>
      </c>
      <c r="C5495">
        <f t="shared" si="5469"/>
        <v>3</v>
      </c>
      <c r="D5495">
        <f ca="1">OFFSET(walk!$A$2:$Y$402,TRUNC((ROW()-ROW($D$2))/COLUMNS(walk!$A$2:$Y$402)),MOD(ROW()-ROW($D$2),COLUMNS(walk!$A$2:$Y$402)),1,1)</f>
        <v>17</v>
      </c>
      <c r="E5495">
        <f ca="1">OFFSET(bike!$A$2:$Y$402,TRUNC((ROW()-ROW($E$2))/COLUMNS(bike!$A$2:$Y$402)),MOD(ROW()-ROW($E$2),COLUMNS(bike!$A$2:$Y$402)),1,1)</f>
        <v>5</v>
      </c>
      <c r="F5495">
        <f ca="1">OFFSET(transit!$A$2:$Y$402,TRUNC((ROW()-ROW($F$2))/COLUMNS(transit!$A$2:$Y$402)),MOD(ROW()-ROW($F$2),COLUMNS(transit!$A$2:$Y$402)),1,1)</f>
        <v>11</v>
      </c>
      <c r="G5495">
        <f ca="1">OFFSET(drive!$A$2:$Y$402,TRUNC((ROW()-ROW($G$2))/COLUMNS(drive!$A$2:$Y$402)),MOD(ROW()-ROW($G$2),COLUMNS(drive!$A$2:$Y$402)),1,1)</f>
        <v>4</v>
      </c>
      <c r="H5495" s="5">
        <f ca="1">(VLOOKUP($B5495,weights!$A$2:$R$6,4))*VLOOKUP($B5495,weights!$A$2:$R$6,6)^C5495*(VLOOKUP($B5495,weights!$A$2:$R$6,15)*EXP(VLOOKUP($B5495,weights!$A$2:$R$6,11)*D5495)+VLOOKUP($B5495,weights!$A$2:$R$6,16)*EXP(VLOOKUP($B5495,weights!$A$2:$R$6,12)*E5495)+VLOOKUP($B5495,weights!$A$2:$R$6,17)*EXP(VLOOKUP($B5495,weights!$A$2:$R$6,13)*F5495)+VLOOKUP($B5495,weights!$A$2:$R$6,18)*EXP(VLOOKUP($B5495,weights!$A$2:$R$6,14)*G5495))</f>
        <v>1.5920092364247993</v>
      </c>
    </row>
    <row r="5496" spans="1:8" ht="12.75" x14ac:dyDescent="0.2">
      <c r="A5496">
        <f t="shared" si="0"/>
        <v>220</v>
      </c>
      <c r="B5496" t="str">
        <f t="shared" ref="B5496:C5496" si="5470">B5471</f>
        <v>store</v>
      </c>
      <c r="C5496">
        <f t="shared" si="5470"/>
        <v>4</v>
      </c>
      <c r="D5496">
        <f ca="1">OFFSET(walk!$A$2:$Y$402,TRUNC((ROW()-ROW($D$2))/COLUMNS(walk!$A$2:$Y$402)),MOD(ROW()-ROW($D$2),COLUMNS(walk!$A$2:$Y$402)),1,1)</f>
        <v>17</v>
      </c>
      <c r="E5496">
        <f ca="1">OFFSET(bike!$A$2:$Y$402,TRUNC((ROW()-ROW($E$2))/COLUMNS(bike!$A$2:$Y$402)),MOD(ROW()-ROW($E$2),COLUMNS(bike!$A$2:$Y$402)),1,1)</f>
        <v>6</v>
      </c>
      <c r="F5496">
        <f ca="1">OFFSET(transit!$A$2:$Y$402,TRUNC((ROW()-ROW($F$2))/COLUMNS(transit!$A$2:$Y$402)),MOD(ROW()-ROW($F$2),COLUMNS(transit!$A$2:$Y$402)),1,1)</f>
        <v>11</v>
      </c>
      <c r="G5496">
        <f ca="1">OFFSET(drive!$A$2:$Y$402,TRUNC((ROW()-ROW($G$2))/COLUMNS(drive!$A$2:$Y$402)),MOD(ROW()-ROW($G$2),COLUMNS(drive!$A$2:$Y$402)),1,1)</f>
        <v>4</v>
      </c>
      <c r="H5496" s="5">
        <f ca="1">(VLOOKUP($B5496,weights!$A$2:$R$6,4))*VLOOKUP($B5496,weights!$A$2:$R$6,6)^C5496*(VLOOKUP($B5496,weights!$A$2:$R$6,15)*EXP(VLOOKUP($B5496,weights!$A$2:$R$6,11)*D5496)+VLOOKUP($B5496,weights!$A$2:$R$6,16)*EXP(VLOOKUP($B5496,weights!$A$2:$R$6,12)*E5496)+VLOOKUP($B5496,weights!$A$2:$R$6,17)*EXP(VLOOKUP($B5496,weights!$A$2:$R$6,13)*F5496)+VLOOKUP($B5496,weights!$A$2:$R$6,18)*EXP(VLOOKUP($B5496,weights!$A$2:$R$6,14)*G5496))</f>
        <v>0.93791101043567193</v>
      </c>
    </row>
    <row r="5497" spans="1:8" ht="12.75" x14ac:dyDescent="0.2">
      <c r="A5497">
        <f t="shared" si="0"/>
        <v>220</v>
      </c>
      <c r="B5497" t="str">
        <f t="shared" ref="B5497:C5497" si="5471">B5472</f>
        <v>pharmacy</v>
      </c>
      <c r="C5497">
        <f t="shared" si="5471"/>
        <v>0</v>
      </c>
      <c r="D5497">
        <f ca="1">OFFSET(walk!$A$2:$Y$402,TRUNC((ROW()-ROW($D$2))/COLUMNS(walk!$A$2:$Y$402)),MOD(ROW()-ROW($D$2),COLUMNS(walk!$A$2:$Y$402)),1,1)</f>
        <v>15</v>
      </c>
      <c r="E5497">
        <f ca="1">OFFSET(bike!$A$2:$Y$402,TRUNC((ROW()-ROW($E$2))/COLUMNS(bike!$A$2:$Y$402)),MOD(ROW()-ROW($E$2),COLUMNS(bike!$A$2:$Y$402)),1,1)</f>
        <v>4</v>
      </c>
      <c r="F5497">
        <f ca="1">OFFSET(transit!$A$2:$Y$402,TRUNC((ROW()-ROW($F$2))/COLUMNS(transit!$A$2:$Y$402)),MOD(ROW()-ROW($F$2),COLUMNS(transit!$A$2:$Y$402)),1,1)</f>
        <v>15</v>
      </c>
      <c r="G5497">
        <f ca="1">OFFSET(drive!$A$2:$Y$402,TRUNC((ROW()-ROW($G$2))/COLUMNS(drive!$A$2:$Y$402)),MOD(ROW()-ROW($G$2),COLUMNS(drive!$A$2:$Y$402)),1,1)</f>
        <v>3</v>
      </c>
      <c r="H5497" s="5">
        <f ca="1">(VLOOKUP($B5497,weights!$A$2:$R$6,4))*VLOOKUP($B5497,weights!$A$2:$R$6,6)^C5497*(VLOOKUP($B5497,weights!$A$2:$R$6,15)*EXP(VLOOKUP($B5497,weights!$A$2:$R$6,11)*D5497)+VLOOKUP($B5497,weights!$A$2:$R$6,16)*EXP(VLOOKUP($B5497,weights!$A$2:$R$6,12)*E5497)+VLOOKUP($B5497,weights!$A$2:$R$6,17)*EXP(VLOOKUP($B5497,weights!$A$2:$R$6,13)*F5497)+VLOOKUP($B5497,weights!$A$2:$R$6,18)*EXP(VLOOKUP($B5497,weights!$A$2:$R$6,14)*G5497))</f>
        <v>4.923741737242187</v>
      </c>
    </row>
    <row r="5498" spans="1:8" ht="12.75" x14ac:dyDescent="0.2">
      <c r="A5498">
        <f t="shared" si="0"/>
        <v>220</v>
      </c>
      <c r="B5498" t="str">
        <f t="shared" ref="B5498:C5498" si="5472">B5473</f>
        <v>pharmacy</v>
      </c>
      <c r="C5498">
        <f t="shared" si="5472"/>
        <v>1</v>
      </c>
      <c r="D5498">
        <f ca="1">OFFSET(walk!$A$2:$Y$402,TRUNC((ROW()-ROW($D$2))/COLUMNS(walk!$A$2:$Y$402)),MOD(ROW()-ROW($D$2),COLUMNS(walk!$A$2:$Y$402)),1,1)</f>
        <v>17</v>
      </c>
      <c r="E5498">
        <f ca="1">OFFSET(bike!$A$2:$Y$402,TRUNC((ROW()-ROW($E$2))/COLUMNS(bike!$A$2:$Y$402)),MOD(ROW()-ROW($E$2),COLUMNS(bike!$A$2:$Y$402)),1,1)</f>
        <v>6</v>
      </c>
      <c r="F5498">
        <f ca="1">OFFSET(transit!$A$2:$Y$402,TRUNC((ROW()-ROW($F$2))/COLUMNS(transit!$A$2:$Y$402)),MOD(ROW()-ROW($F$2),COLUMNS(transit!$A$2:$Y$402)),1,1)</f>
        <v>16</v>
      </c>
      <c r="G5498">
        <f ca="1">OFFSET(drive!$A$2:$Y$402,TRUNC((ROW()-ROW($G$2))/COLUMNS(drive!$A$2:$Y$402)),MOD(ROW()-ROW($G$2),COLUMNS(drive!$A$2:$Y$402)),1,1)</f>
        <v>4</v>
      </c>
      <c r="H5498" s="5">
        <f ca="1">(VLOOKUP($B5498,weights!$A$2:$R$6,4))*VLOOKUP($B5498,weights!$A$2:$R$6,6)^C5498*(VLOOKUP($B5498,weights!$A$2:$R$6,15)*EXP(VLOOKUP($B5498,weights!$A$2:$R$6,11)*D5498)+VLOOKUP($B5498,weights!$A$2:$R$6,16)*EXP(VLOOKUP($B5498,weights!$A$2:$R$6,12)*E5498)+VLOOKUP($B5498,weights!$A$2:$R$6,17)*EXP(VLOOKUP($B5498,weights!$A$2:$R$6,13)*F5498)+VLOOKUP($B5498,weights!$A$2:$R$6,18)*EXP(VLOOKUP($B5498,weights!$A$2:$R$6,14)*G5498))</f>
        <v>1.6846353744493883</v>
      </c>
    </row>
    <row r="5499" spans="1:8" ht="12.75" x14ac:dyDescent="0.2">
      <c r="A5499">
        <f t="shared" si="0"/>
        <v>220</v>
      </c>
      <c r="B5499" t="str">
        <f t="shared" ref="B5499:C5499" si="5473">B5474</f>
        <v>pharmacy</v>
      </c>
      <c r="C5499">
        <f t="shared" si="5473"/>
        <v>2</v>
      </c>
      <c r="D5499">
        <f ca="1">OFFSET(walk!$A$2:$Y$402,TRUNC((ROW()-ROW($D$2))/COLUMNS(walk!$A$2:$Y$402)),MOD(ROW()-ROW($D$2),COLUMNS(walk!$A$2:$Y$402)),1,1)</f>
        <v>17</v>
      </c>
      <c r="E5499">
        <f ca="1">OFFSET(bike!$A$2:$Y$402,TRUNC((ROW()-ROW($E$2))/COLUMNS(bike!$A$2:$Y$402)),MOD(ROW()-ROW($E$2),COLUMNS(bike!$A$2:$Y$402)),1,1)</f>
        <v>6</v>
      </c>
      <c r="F5499">
        <f ca="1">OFFSET(transit!$A$2:$Y$402,TRUNC((ROW()-ROW($F$2))/COLUMNS(transit!$A$2:$Y$402)),MOD(ROW()-ROW($F$2),COLUMNS(transit!$A$2:$Y$402)),1,1)</f>
        <v>16</v>
      </c>
      <c r="G5499">
        <f ca="1">OFFSET(drive!$A$2:$Y$402,TRUNC((ROW()-ROW($G$2))/COLUMNS(drive!$A$2:$Y$402)),MOD(ROW()-ROW($G$2),COLUMNS(drive!$A$2:$Y$402)),1,1)</f>
        <v>4</v>
      </c>
      <c r="H5499" s="5">
        <f ca="1">(VLOOKUP($B5499,weights!$A$2:$R$6,4))*VLOOKUP($B5499,weights!$A$2:$R$6,6)^C5499*(VLOOKUP($B5499,weights!$A$2:$R$6,15)*EXP(VLOOKUP($B5499,weights!$A$2:$R$6,11)*D5499)+VLOOKUP($B5499,weights!$A$2:$R$6,16)*EXP(VLOOKUP($B5499,weights!$A$2:$R$6,12)*E5499)+VLOOKUP($B5499,weights!$A$2:$R$6,17)*EXP(VLOOKUP($B5499,weights!$A$2:$R$6,13)*F5499)+VLOOKUP($B5499,weights!$A$2:$R$6,18)*EXP(VLOOKUP($B5499,weights!$A$2:$R$6,14)*G5499))</f>
        <v>0.81112073584600186</v>
      </c>
    </row>
    <row r="5500" spans="1:8" ht="12.75" x14ac:dyDescent="0.2">
      <c r="A5500">
        <f t="shared" si="0"/>
        <v>220</v>
      </c>
      <c r="B5500" t="str">
        <f t="shared" ref="B5500:C5500" si="5474">B5475</f>
        <v>bank</v>
      </c>
      <c r="C5500">
        <f t="shared" si="5474"/>
        <v>0</v>
      </c>
      <c r="D5500">
        <f ca="1">OFFSET(walk!$A$2:$Y$402,TRUNC((ROW()-ROW($D$2))/COLUMNS(walk!$A$2:$Y$402)),MOD(ROW()-ROW($D$2),COLUMNS(walk!$A$2:$Y$402)),1,1)</f>
        <v>27</v>
      </c>
      <c r="E5500">
        <f ca="1">OFFSET(bike!$A$2:$Y$402,TRUNC((ROW()-ROW($E$2))/COLUMNS(bike!$A$2:$Y$402)),MOD(ROW()-ROW($E$2),COLUMNS(bike!$A$2:$Y$402)),1,1)</f>
        <v>9</v>
      </c>
      <c r="F5500">
        <f ca="1">OFFSET(transit!$A$2:$Y$402,TRUNC((ROW()-ROW($F$2))/COLUMNS(transit!$A$2:$Y$402)),MOD(ROW()-ROW($F$2),COLUMNS(transit!$A$2:$Y$402)),1,1)</f>
        <v>23</v>
      </c>
      <c r="G5500">
        <f ca="1">OFFSET(drive!$A$2:$Y$402,TRUNC((ROW()-ROW($G$2))/COLUMNS(drive!$A$2:$Y$402)),MOD(ROW()-ROW($G$2),COLUMNS(drive!$A$2:$Y$402)),1,1)</f>
        <v>7</v>
      </c>
      <c r="H5500" s="5">
        <f ca="1">(VLOOKUP($B5500,weights!$A$2:$R$6,4))*VLOOKUP($B5500,weights!$A$2:$R$6,6)^C5500*(VLOOKUP($B5500,weights!$A$2:$R$6,15)*EXP(VLOOKUP($B5500,weights!$A$2:$R$6,11)*D5500)+VLOOKUP($B5500,weights!$A$2:$R$6,16)*EXP(VLOOKUP($B5500,weights!$A$2:$R$6,12)*E5500)+VLOOKUP($B5500,weights!$A$2:$R$6,17)*EXP(VLOOKUP($B5500,weights!$A$2:$R$6,13)*F5500)+VLOOKUP($B5500,weights!$A$2:$R$6,18)*EXP(VLOOKUP($B5500,weights!$A$2:$R$6,14)*G5500))</f>
        <v>1.8434030718819161</v>
      </c>
    </row>
    <row r="5501" spans="1:8" ht="12.75" x14ac:dyDescent="0.2">
      <c r="A5501">
        <f t="shared" si="0"/>
        <v>220</v>
      </c>
      <c r="B5501" t="str">
        <f t="shared" ref="B5501:C5501" si="5475">B5476</f>
        <v>bank</v>
      </c>
      <c r="C5501">
        <f t="shared" si="5475"/>
        <v>1</v>
      </c>
      <c r="D5501">
        <f ca="1">OFFSET(walk!$A$2:$Y$402,TRUNC((ROW()-ROW($D$2))/COLUMNS(walk!$A$2:$Y$402)),MOD(ROW()-ROW($D$2),COLUMNS(walk!$A$2:$Y$402)),1,1)</f>
        <v>39</v>
      </c>
      <c r="E5501">
        <f ca="1">OFFSET(bike!$A$2:$Y$402,TRUNC((ROW()-ROW($E$2))/COLUMNS(bike!$A$2:$Y$402)),MOD(ROW()-ROW($E$2),COLUMNS(bike!$A$2:$Y$402)),1,1)</f>
        <v>13</v>
      </c>
      <c r="F5501">
        <f ca="1">OFFSET(transit!$A$2:$Y$402,TRUNC((ROW()-ROW($F$2))/COLUMNS(transit!$A$2:$Y$402)),MOD(ROW()-ROW($F$2),COLUMNS(transit!$A$2:$Y$402)),1,1)</f>
        <v>32</v>
      </c>
      <c r="G5501">
        <f ca="1">OFFSET(drive!$A$2:$Y$402,TRUNC((ROW()-ROW($G$2))/COLUMNS(drive!$A$2:$Y$402)),MOD(ROW()-ROW($G$2),COLUMNS(drive!$A$2:$Y$402)),1,1)</f>
        <v>7</v>
      </c>
      <c r="H5501" s="5">
        <f ca="1">(VLOOKUP($B5501,weights!$A$2:$R$6,4))*VLOOKUP($B5501,weights!$A$2:$R$6,6)^C5501*(VLOOKUP($B5501,weights!$A$2:$R$6,15)*EXP(VLOOKUP($B5501,weights!$A$2:$R$6,11)*D5501)+VLOOKUP($B5501,weights!$A$2:$R$6,16)*EXP(VLOOKUP($B5501,weights!$A$2:$R$6,12)*E5501)+VLOOKUP($B5501,weights!$A$2:$R$6,17)*EXP(VLOOKUP($B5501,weights!$A$2:$R$6,13)*F5501)+VLOOKUP($B5501,weights!$A$2:$R$6,18)*EXP(VLOOKUP($B5501,weights!$A$2:$R$6,14)*G5501))</f>
        <v>0.54776690266255423</v>
      </c>
    </row>
    <row r="5502" spans="1:8" ht="12.75" x14ac:dyDescent="0.2">
      <c r="A5502">
        <f t="shared" si="0"/>
        <v>221</v>
      </c>
      <c r="B5502" t="str">
        <f t="shared" ref="B5502:C5502" si="5476">B5477</f>
        <v>restaurant</v>
      </c>
      <c r="C5502">
        <f t="shared" si="5476"/>
        <v>0</v>
      </c>
      <c r="D5502">
        <f ca="1">OFFSET(walk!$A$2:$Y$402,TRUNC((ROW()-ROW($D$2))/COLUMNS(walk!$A$2:$Y$402)),MOD(ROW()-ROW($D$2),COLUMNS(walk!$A$2:$Y$402)),1,1)</f>
        <v>9</v>
      </c>
      <c r="E5502">
        <f ca="1">OFFSET(bike!$A$2:$Y$402,TRUNC((ROW()-ROW($E$2))/COLUMNS(bike!$A$2:$Y$402)),MOD(ROW()-ROW($E$2),COLUMNS(bike!$A$2:$Y$402)),1,1)</f>
        <v>2</v>
      </c>
      <c r="F5502">
        <f ca="1">OFFSET(transit!$A$2:$Y$402,TRUNC((ROW()-ROW($F$2))/COLUMNS(transit!$A$2:$Y$402)),MOD(ROW()-ROW($F$2),COLUMNS(transit!$A$2:$Y$402)),1,1)</f>
        <v>9</v>
      </c>
      <c r="G5502">
        <f ca="1">OFFSET(drive!$A$2:$Y$402,TRUNC((ROW()-ROW($G$2))/COLUMNS(drive!$A$2:$Y$402)),MOD(ROW()-ROW($G$2),COLUMNS(drive!$A$2:$Y$402)),1,1)</f>
        <v>2</v>
      </c>
      <c r="H5502" s="5">
        <f ca="1">(VLOOKUP($B5502,weights!$A$2:$R$6,4))*VLOOKUP($B5502,weights!$A$2:$R$6,6)^C5502*(VLOOKUP($B5502,weights!$A$2:$R$6,15)*EXP(VLOOKUP($B5502,weights!$A$2:$R$6,11)*D5502)+VLOOKUP($B5502,weights!$A$2:$R$6,16)*EXP(VLOOKUP($B5502,weights!$A$2:$R$6,12)*E5502)+VLOOKUP($B5502,weights!$A$2:$R$6,17)*EXP(VLOOKUP($B5502,weights!$A$2:$R$6,13)*F5502)+VLOOKUP($B5502,weights!$A$2:$R$6,18)*EXP(VLOOKUP($B5502,weights!$A$2:$R$6,14)*G5502))</f>
        <v>29.019165537322113</v>
      </c>
    </row>
    <row r="5503" spans="1:8" ht="12.75" x14ac:dyDescent="0.2">
      <c r="A5503">
        <f t="shared" si="0"/>
        <v>221</v>
      </c>
      <c r="B5503" t="str">
        <f t="shared" ref="B5503:C5503" si="5477">B5478</f>
        <v>restaurant</v>
      </c>
      <c r="C5503">
        <f t="shared" si="5477"/>
        <v>1</v>
      </c>
      <c r="D5503">
        <f ca="1">OFFSET(walk!$A$2:$Y$402,TRUNC((ROW()-ROW($D$2))/COLUMNS(walk!$A$2:$Y$402)),MOD(ROW()-ROW($D$2),COLUMNS(walk!$A$2:$Y$402)),1,1)</f>
        <v>10</v>
      </c>
      <c r="E5503">
        <f ca="1">OFFSET(bike!$A$2:$Y$402,TRUNC((ROW()-ROW($E$2))/COLUMNS(bike!$A$2:$Y$402)),MOD(ROW()-ROW($E$2),COLUMNS(bike!$A$2:$Y$402)),1,1)</f>
        <v>3</v>
      </c>
      <c r="F5503">
        <f ca="1">OFFSET(transit!$A$2:$Y$402,TRUNC((ROW()-ROW($F$2))/COLUMNS(transit!$A$2:$Y$402)),MOD(ROW()-ROW($F$2),COLUMNS(transit!$A$2:$Y$402)),1,1)</f>
        <v>9</v>
      </c>
      <c r="G5503">
        <f ca="1">OFFSET(drive!$A$2:$Y$402,TRUNC((ROW()-ROW($G$2))/COLUMNS(drive!$A$2:$Y$402)),MOD(ROW()-ROW($G$2),COLUMNS(drive!$A$2:$Y$402)),1,1)</f>
        <v>2</v>
      </c>
      <c r="H5503" s="5">
        <f ca="1">(VLOOKUP($B5503,weights!$A$2:$R$6,4))*VLOOKUP($B5503,weights!$A$2:$R$6,6)^C5503*(VLOOKUP($B5503,weights!$A$2:$R$6,15)*EXP(VLOOKUP($B5503,weights!$A$2:$R$6,11)*D5503)+VLOOKUP($B5503,weights!$A$2:$R$6,16)*EXP(VLOOKUP($B5503,weights!$A$2:$R$6,12)*E5503)+VLOOKUP($B5503,weights!$A$2:$R$6,17)*EXP(VLOOKUP($B5503,weights!$A$2:$R$6,13)*F5503)+VLOOKUP($B5503,weights!$A$2:$R$6,18)*EXP(VLOOKUP($B5503,weights!$A$2:$R$6,14)*G5503))</f>
        <v>23.649107787048493</v>
      </c>
    </row>
    <row r="5504" spans="1:8" ht="12.75" x14ac:dyDescent="0.2">
      <c r="A5504">
        <f t="shared" si="0"/>
        <v>221</v>
      </c>
      <c r="B5504" t="str">
        <f t="shared" ref="B5504:C5504" si="5478">B5479</f>
        <v>restaurant</v>
      </c>
      <c r="C5504">
        <f t="shared" si="5478"/>
        <v>2</v>
      </c>
      <c r="D5504">
        <f ca="1">OFFSET(walk!$A$2:$Y$402,TRUNC((ROW()-ROW($D$2))/COLUMNS(walk!$A$2:$Y$402)),MOD(ROW()-ROW($D$2),COLUMNS(walk!$A$2:$Y$402)),1,1)</f>
        <v>10</v>
      </c>
      <c r="E5504">
        <f ca="1">OFFSET(bike!$A$2:$Y$402,TRUNC((ROW()-ROW($E$2))/COLUMNS(bike!$A$2:$Y$402)),MOD(ROW()-ROW($E$2),COLUMNS(bike!$A$2:$Y$402)),1,1)</f>
        <v>3</v>
      </c>
      <c r="F5504">
        <f ca="1">OFFSET(transit!$A$2:$Y$402,TRUNC((ROW()-ROW($F$2))/COLUMNS(transit!$A$2:$Y$402)),MOD(ROW()-ROW($F$2),COLUMNS(transit!$A$2:$Y$402)),1,1)</f>
        <v>9</v>
      </c>
      <c r="G5504">
        <f ca="1">OFFSET(drive!$A$2:$Y$402,TRUNC((ROW()-ROW($G$2))/COLUMNS(drive!$A$2:$Y$402)),MOD(ROW()-ROW($G$2),COLUMNS(drive!$A$2:$Y$402)),1,1)</f>
        <v>2</v>
      </c>
      <c r="H5504" s="5">
        <f ca="1">(VLOOKUP($B5504,weights!$A$2:$R$6,4))*VLOOKUP($B5504,weights!$A$2:$R$6,6)^C5504*(VLOOKUP($B5504,weights!$A$2:$R$6,15)*EXP(VLOOKUP($B5504,weights!$A$2:$R$6,11)*D5504)+VLOOKUP($B5504,weights!$A$2:$R$6,16)*EXP(VLOOKUP($B5504,weights!$A$2:$R$6,12)*E5504)+VLOOKUP($B5504,weights!$A$2:$R$6,17)*EXP(VLOOKUP($B5504,weights!$A$2:$R$6,13)*F5504)+VLOOKUP($B5504,weights!$A$2:$R$6,18)*EXP(VLOOKUP($B5504,weights!$A$2:$R$6,14)*G5504))</f>
        <v>21.196607720243463</v>
      </c>
    </row>
    <row r="5505" spans="1:8" ht="12.75" x14ac:dyDescent="0.2">
      <c r="A5505">
        <f t="shared" si="0"/>
        <v>221</v>
      </c>
      <c r="B5505" t="str">
        <f t="shared" ref="B5505:C5505" si="5479">B5480</f>
        <v>restaurant</v>
      </c>
      <c r="C5505">
        <f t="shared" si="5479"/>
        <v>3</v>
      </c>
      <c r="D5505">
        <f ca="1">OFFSET(walk!$A$2:$Y$402,TRUNC((ROW()-ROW($D$2))/COLUMNS(walk!$A$2:$Y$402)),MOD(ROW()-ROW($D$2),COLUMNS(walk!$A$2:$Y$402)),1,1)</f>
        <v>11</v>
      </c>
      <c r="E5505">
        <f ca="1">OFFSET(bike!$A$2:$Y$402,TRUNC((ROW()-ROW($E$2))/COLUMNS(bike!$A$2:$Y$402)),MOD(ROW()-ROW($E$2),COLUMNS(bike!$A$2:$Y$402)),1,1)</f>
        <v>3</v>
      </c>
      <c r="F5505">
        <f ca="1">OFFSET(transit!$A$2:$Y$402,TRUNC((ROW()-ROW($F$2))/COLUMNS(transit!$A$2:$Y$402)),MOD(ROW()-ROW($F$2),COLUMNS(transit!$A$2:$Y$402)),1,1)</f>
        <v>11</v>
      </c>
      <c r="G5505">
        <f ca="1">OFFSET(drive!$A$2:$Y$402,TRUNC((ROW()-ROW($G$2))/COLUMNS(drive!$A$2:$Y$402)),MOD(ROW()-ROW($G$2),COLUMNS(drive!$A$2:$Y$402)),1,1)</f>
        <v>2</v>
      </c>
      <c r="H5505" s="5">
        <f ca="1">(VLOOKUP($B5505,weights!$A$2:$R$6,4))*VLOOKUP($B5505,weights!$A$2:$R$6,6)^C5505*(VLOOKUP($B5505,weights!$A$2:$R$6,15)*EXP(VLOOKUP($B5505,weights!$A$2:$R$6,11)*D5505)+VLOOKUP($B5505,weights!$A$2:$R$6,16)*EXP(VLOOKUP($B5505,weights!$A$2:$R$6,12)*E5505)+VLOOKUP($B5505,weights!$A$2:$R$6,17)*EXP(VLOOKUP($B5505,weights!$A$2:$R$6,13)*F5505)+VLOOKUP($B5505,weights!$A$2:$R$6,18)*EXP(VLOOKUP($B5505,weights!$A$2:$R$6,14)*G5505))</f>
        <v>17.904617432360642</v>
      </c>
    </row>
    <row r="5506" spans="1:8" ht="12.75" x14ac:dyDescent="0.2">
      <c r="A5506">
        <f t="shared" si="0"/>
        <v>221</v>
      </c>
      <c r="B5506" t="str">
        <f t="shared" ref="B5506:C5506" si="5480">B5481</f>
        <v>restaurant</v>
      </c>
      <c r="C5506">
        <f t="shared" si="5480"/>
        <v>4</v>
      </c>
      <c r="D5506">
        <f ca="1">OFFSET(walk!$A$2:$Y$402,TRUNC((ROW()-ROW($D$2))/COLUMNS(walk!$A$2:$Y$402)),MOD(ROW()-ROW($D$2),COLUMNS(walk!$A$2:$Y$402)),1,1)</f>
        <v>11</v>
      </c>
      <c r="E5506">
        <f ca="1">OFFSET(bike!$A$2:$Y$402,TRUNC((ROW()-ROW($E$2))/COLUMNS(bike!$A$2:$Y$402)),MOD(ROW()-ROW($E$2),COLUMNS(bike!$A$2:$Y$402)),1,1)</f>
        <v>3</v>
      </c>
      <c r="F5506">
        <f ca="1">OFFSET(transit!$A$2:$Y$402,TRUNC((ROW()-ROW($F$2))/COLUMNS(transit!$A$2:$Y$402)),MOD(ROW()-ROW($F$2),COLUMNS(transit!$A$2:$Y$402)),1,1)</f>
        <v>11</v>
      </c>
      <c r="G5506">
        <f ca="1">OFFSET(drive!$A$2:$Y$402,TRUNC((ROW()-ROW($G$2))/COLUMNS(drive!$A$2:$Y$402)),MOD(ROW()-ROW($G$2),COLUMNS(drive!$A$2:$Y$402)),1,1)</f>
        <v>3</v>
      </c>
      <c r="H5506" s="5">
        <f ca="1">(VLOOKUP($B5506,weights!$A$2:$R$6,4))*VLOOKUP($B5506,weights!$A$2:$R$6,6)^C5506*(VLOOKUP($B5506,weights!$A$2:$R$6,15)*EXP(VLOOKUP($B5506,weights!$A$2:$R$6,11)*D5506)+VLOOKUP($B5506,weights!$A$2:$R$6,16)*EXP(VLOOKUP($B5506,weights!$A$2:$R$6,12)*E5506)+VLOOKUP($B5506,weights!$A$2:$R$6,17)*EXP(VLOOKUP($B5506,weights!$A$2:$R$6,13)*F5506)+VLOOKUP($B5506,weights!$A$2:$R$6,18)*EXP(VLOOKUP($B5506,weights!$A$2:$R$6,14)*G5506))</f>
        <v>14.889776982887652</v>
      </c>
    </row>
    <row r="5507" spans="1:8" ht="12.75" x14ac:dyDescent="0.2">
      <c r="A5507">
        <f t="shared" si="0"/>
        <v>221</v>
      </c>
      <c r="B5507" t="str">
        <f t="shared" ref="B5507:C5507" si="5481">B5482</f>
        <v>restaurant</v>
      </c>
      <c r="C5507">
        <f t="shared" si="5481"/>
        <v>5</v>
      </c>
      <c r="D5507">
        <f ca="1">OFFSET(walk!$A$2:$Y$402,TRUNC((ROW()-ROW($D$2))/COLUMNS(walk!$A$2:$Y$402)),MOD(ROW()-ROW($D$2),COLUMNS(walk!$A$2:$Y$402)),1,1)</f>
        <v>12</v>
      </c>
      <c r="E5507">
        <f ca="1">OFFSET(bike!$A$2:$Y$402,TRUNC((ROW()-ROW($E$2))/COLUMNS(bike!$A$2:$Y$402)),MOD(ROW()-ROW($E$2),COLUMNS(bike!$A$2:$Y$402)),1,1)</f>
        <v>3</v>
      </c>
      <c r="F5507">
        <f ca="1">OFFSET(transit!$A$2:$Y$402,TRUNC((ROW()-ROW($F$2))/COLUMNS(transit!$A$2:$Y$402)),MOD(ROW()-ROW($F$2),COLUMNS(transit!$A$2:$Y$402)),1,1)</f>
        <v>11</v>
      </c>
      <c r="G5507">
        <f ca="1">OFFSET(drive!$A$2:$Y$402,TRUNC((ROW()-ROW($G$2))/COLUMNS(drive!$A$2:$Y$402)),MOD(ROW()-ROW($G$2),COLUMNS(drive!$A$2:$Y$402)),1,1)</f>
        <v>3</v>
      </c>
      <c r="H5507" s="5">
        <f ca="1">(VLOOKUP($B5507,weights!$A$2:$R$6,4))*VLOOKUP($B5507,weights!$A$2:$R$6,6)^C5507*(VLOOKUP($B5507,weights!$A$2:$R$6,15)*EXP(VLOOKUP($B5507,weights!$A$2:$R$6,11)*D5507)+VLOOKUP($B5507,weights!$A$2:$R$6,16)*EXP(VLOOKUP($B5507,weights!$A$2:$R$6,12)*E5507)+VLOOKUP($B5507,weights!$A$2:$R$6,17)*EXP(VLOOKUP($B5507,weights!$A$2:$R$6,13)*F5507)+VLOOKUP($B5507,weights!$A$2:$R$6,18)*EXP(VLOOKUP($B5507,weights!$A$2:$R$6,14)*G5507))</f>
        <v>13.147816577725145</v>
      </c>
    </row>
    <row r="5508" spans="1:8" ht="12.75" x14ac:dyDescent="0.2">
      <c r="A5508">
        <f t="shared" si="0"/>
        <v>221</v>
      </c>
      <c r="B5508" t="str">
        <f t="shared" ref="B5508:C5508" si="5482">B5483</f>
        <v>restaurant</v>
      </c>
      <c r="C5508">
        <f t="shared" si="5482"/>
        <v>6</v>
      </c>
      <c r="D5508">
        <f ca="1">OFFSET(walk!$A$2:$Y$402,TRUNC((ROW()-ROW($D$2))/COLUMNS(walk!$A$2:$Y$402)),MOD(ROW()-ROW($D$2),COLUMNS(walk!$A$2:$Y$402)),1,1)</f>
        <v>13</v>
      </c>
      <c r="E5508">
        <f ca="1">OFFSET(bike!$A$2:$Y$402,TRUNC((ROW()-ROW($E$2))/COLUMNS(bike!$A$2:$Y$402)),MOD(ROW()-ROW($E$2),COLUMNS(bike!$A$2:$Y$402)),1,1)</f>
        <v>5</v>
      </c>
      <c r="F5508">
        <f ca="1">OFFSET(transit!$A$2:$Y$402,TRUNC((ROW()-ROW($F$2))/COLUMNS(transit!$A$2:$Y$402)),MOD(ROW()-ROW($F$2),COLUMNS(transit!$A$2:$Y$402)),1,1)</f>
        <v>12</v>
      </c>
      <c r="G5508">
        <f ca="1">OFFSET(drive!$A$2:$Y$402,TRUNC((ROW()-ROW($G$2))/COLUMNS(drive!$A$2:$Y$402)),MOD(ROW()-ROW($G$2),COLUMNS(drive!$A$2:$Y$402)),1,1)</f>
        <v>3</v>
      </c>
      <c r="H5508" s="5">
        <f ca="1">(VLOOKUP($B5508,weights!$A$2:$R$6,4))*VLOOKUP($B5508,weights!$A$2:$R$6,6)^C5508*(VLOOKUP($B5508,weights!$A$2:$R$6,15)*EXP(VLOOKUP($B5508,weights!$A$2:$R$6,11)*D5508)+VLOOKUP($B5508,weights!$A$2:$R$6,16)*EXP(VLOOKUP($B5508,weights!$A$2:$R$6,12)*E5508)+VLOOKUP($B5508,weights!$A$2:$R$6,17)*EXP(VLOOKUP($B5508,weights!$A$2:$R$6,13)*F5508)+VLOOKUP($B5508,weights!$A$2:$R$6,18)*EXP(VLOOKUP($B5508,weights!$A$2:$R$6,14)*G5508))</f>
        <v>9.887001565723633</v>
      </c>
    </row>
    <row r="5509" spans="1:8" ht="12.75" x14ac:dyDescent="0.2">
      <c r="A5509">
        <f t="shared" si="0"/>
        <v>221</v>
      </c>
      <c r="B5509" t="str">
        <f t="shared" ref="B5509:C5509" si="5483">B5484</f>
        <v>restaurant</v>
      </c>
      <c r="C5509">
        <f t="shared" si="5483"/>
        <v>7</v>
      </c>
      <c r="D5509">
        <f ca="1">OFFSET(walk!$A$2:$Y$402,TRUNC((ROW()-ROW($D$2))/COLUMNS(walk!$A$2:$Y$402)),MOD(ROW()-ROW($D$2),COLUMNS(walk!$A$2:$Y$402)),1,1)</f>
        <v>14</v>
      </c>
      <c r="E5509">
        <f ca="1">OFFSET(bike!$A$2:$Y$402,TRUNC((ROW()-ROW($E$2))/COLUMNS(bike!$A$2:$Y$402)),MOD(ROW()-ROW($E$2),COLUMNS(bike!$A$2:$Y$402)),1,1)</f>
        <v>5</v>
      </c>
      <c r="F5509">
        <f ca="1">OFFSET(transit!$A$2:$Y$402,TRUNC((ROW()-ROW($F$2))/COLUMNS(transit!$A$2:$Y$402)),MOD(ROW()-ROW($F$2),COLUMNS(transit!$A$2:$Y$402)),1,1)</f>
        <v>14</v>
      </c>
      <c r="G5509">
        <f ca="1">OFFSET(drive!$A$2:$Y$402,TRUNC((ROW()-ROW($G$2))/COLUMNS(drive!$A$2:$Y$402)),MOD(ROW()-ROW($G$2),COLUMNS(drive!$A$2:$Y$402)),1,1)</f>
        <v>3</v>
      </c>
      <c r="H5509" s="5">
        <f ca="1">(VLOOKUP($B5509,weights!$A$2:$R$6,4))*VLOOKUP($B5509,weights!$A$2:$R$6,6)^C5509*(VLOOKUP($B5509,weights!$A$2:$R$6,15)*EXP(VLOOKUP($B5509,weights!$A$2:$R$6,11)*D5509)+VLOOKUP($B5509,weights!$A$2:$R$6,16)*EXP(VLOOKUP($B5509,weights!$A$2:$R$6,12)*E5509)+VLOOKUP($B5509,weights!$A$2:$R$6,17)*EXP(VLOOKUP($B5509,weights!$A$2:$R$6,13)*F5509)+VLOOKUP($B5509,weights!$A$2:$R$6,18)*EXP(VLOOKUP($B5509,weights!$A$2:$R$6,14)*G5509))</f>
        <v>8.4411826529545628</v>
      </c>
    </row>
    <row r="5510" spans="1:8" ht="12.75" x14ac:dyDescent="0.2">
      <c r="A5510">
        <f t="shared" si="0"/>
        <v>221</v>
      </c>
      <c r="B5510" t="str">
        <f t="shared" ref="B5510:C5510" si="5484">B5485</f>
        <v>restaurant</v>
      </c>
      <c r="C5510">
        <f t="shared" si="5484"/>
        <v>8</v>
      </c>
      <c r="D5510">
        <f ca="1">OFFSET(walk!$A$2:$Y$402,TRUNC((ROW()-ROW($D$2))/COLUMNS(walk!$A$2:$Y$402)),MOD(ROW()-ROW($D$2),COLUMNS(walk!$A$2:$Y$402)),1,1)</f>
        <v>14</v>
      </c>
      <c r="E5510">
        <f ca="1">OFFSET(bike!$A$2:$Y$402,TRUNC((ROW()-ROW($E$2))/COLUMNS(bike!$A$2:$Y$402)),MOD(ROW()-ROW($E$2),COLUMNS(bike!$A$2:$Y$402)),1,1)</f>
        <v>5</v>
      </c>
      <c r="F5510">
        <f ca="1">OFFSET(transit!$A$2:$Y$402,TRUNC((ROW()-ROW($F$2))/COLUMNS(transit!$A$2:$Y$402)),MOD(ROW()-ROW($F$2),COLUMNS(transit!$A$2:$Y$402)),1,1)</f>
        <v>14</v>
      </c>
      <c r="G5510">
        <f ca="1">OFFSET(drive!$A$2:$Y$402,TRUNC((ROW()-ROW($G$2))/COLUMNS(drive!$A$2:$Y$402)),MOD(ROW()-ROW($G$2),COLUMNS(drive!$A$2:$Y$402)),1,1)</f>
        <v>4</v>
      </c>
      <c r="H5510" s="5">
        <f ca="1">(VLOOKUP($B5510,weights!$A$2:$R$6,4))*VLOOKUP($B5510,weights!$A$2:$R$6,6)^C5510*(VLOOKUP($B5510,weights!$A$2:$R$6,15)*EXP(VLOOKUP($B5510,weights!$A$2:$R$6,11)*D5510)+VLOOKUP($B5510,weights!$A$2:$R$6,16)*EXP(VLOOKUP($B5510,weights!$A$2:$R$6,12)*E5510)+VLOOKUP($B5510,weights!$A$2:$R$6,17)*EXP(VLOOKUP($B5510,weights!$A$2:$R$6,13)*F5510)+VLOOKUP($B5510,weights!$A$2:$R$6,18)*EXP(VLOOKUP($B5510,weights!$A$2:$R$6,14)*G5510))</f>
        <v>6.9271744828394013</v>
      </c>
    </row>
    <row r="5511" spans="1:8" ht="12.75" x14ac:dyDescent="0.2">
      <c r="A5511">
        <f t="shared" si="0"/>
        <v>221</v>
      </c>
      <c r="B5511" t="str">
        <f t="shared" ref="B5511:C5511" si="5485">B5486</f>
        <v>restaurant</v>
      </c>
      <c r="C5511">
        <f t="shared" si="5485"/>
        <v>9</v>
      </c>
      <c r="D5511">
        <f ca="1">OFFSET(walk!$A$2:$Y$402,TRUNC((ROW()-ROW($D$2))/COLUMNS(walk!$A$2:$Y$402)),MOD(ROW()-ROW($D$2),COLUMNS(walk!$A$2:$Y$402)),1,1)</f>
        <v>14</v>
      </c>
      <c r="E5511">
        <f ca="1">OFFSET(bike!$A$2:$Y$402,TRUNC((ROW()-ROW($E$2))/COLUMNS(bike!$A$2:$Y$402)),MOD(ROW()-ROW($E$2),COLUMNS(bike!$A$2:$Y$402)),1,1)</f>
        <v>100</v>
      </c>
      <c r="F5511">
        <f ca="1">OFFSET(transit!$A$2:$Y$402,TRUNC((ROW()-ROW($F$2))/COLUMNS(transit!$A$2:$Y$402)),MOD(ROW()-ROW($F$2),COLUMNS(transit!$A$2:$Y$402)),1,1)</f>
        <v>14</v>
      </c>
      <c r="G5511">
        <f ca="1">OFFSET(drive!$A$2:$Y$402,TRUNC((ROW()-ROW($G$2))/COLUMNS(drive!$A$2:$Y$402)),MOD(ROW()-ROW($G$2),COLUMNS(drive!$A$2:$Y$402)),1,1)</f>
        <v>7</v>
      </c>
      <c r="H5511" s="5">
        <f ca="1">(VLOOKUP($B5511,weights!$A$2:$R$6,4))*VLOOKUP($B5511,weights!$A$2:$R$6,6)^C5511*(VLOOKUP($B5511,weights!$A$2:$R$6,15)*EXP(VLOOKUP($B5511,weights!$A$2:$R$6,11)*D5511)+VLOOKUP($B5511,weights!$A$2:$R$6,16)*EXP(VLOOKUP($B5511,weights!$A$2:$R$6,12)*E5511)+VLOOKUP($B5511,weights!$A$2:$R$6,17)*EXP(VLOOKUP($B5511,weights!$A$2:$R$6,13)*F5511)+VLOOKUP($B5511,weights!$A$2:$R$6,18)*EXP(VLOOKUP($B5511,weights!$A$2:$R$6,14)*G5511))</f>
        <v>3.1297463519482336</v>
      </c>
    </row>
    <row r="5512" spans="1:8" ht="12.75" x14ac:dyDescent="0.2">
      <c r="A5512">
        <f t="shared" si="0"/>
        <v>221</v>
      </c>
      <c r="B5512" t="str">
        <f t="shared" ref="B5512:C5512" si="5486">B5487</f>
        <v>supermarket</v>
      </c>
      <c r="C5512">
        <f t="shared" si="5486"/>
        <v>0</v>
      </c>
      <c r="D5512">
        <f ca="1">OFFSET(walk!$A$2:$Y$402,TRUNC((ROW()-ROW($D$2))/COLUMNS(walk!$A$2:$Y$402)),MOD(ROW()-ROW($D$2),COLUMNS(walk!$A$2:$Y$402)),1,1)</f>
        <v>40</v>
      </c>
      <c r="E5512">
        <f ca="1">OFFSET(bike!$A$2:$Y$402,TRUNC((ROW()-ROW($E$2))/COLUMNS(bike!$A$2:$Y$402)),MOD(ROW()-ROW($E$2),COLUMNS(bike!$A$2:$Y$402)),1,1)</f>
        <v>16</v>
      </c>
      <c r="F5512">
        <f ca="1">OFFSET(transit!$A$2:$Y$402,TRUNC((ROW()-ROW($F$2))/COLUMNS(transit!$A$2:$Y$402)),MOD(ROW()-ROW($F$2),COLUMNS(transit!$A$2:$Y$402)),1,1)</f>
        <v>21</v>
      </c>
      <c r="G5512">
        <f ca="1">OFFSET(drive!$A$2:$Y$402,TRUNC((ROW()-ROW($G$2))/COLUMNS(drive!$A$2:$Y$402)),MOD(ROW()-ROW($G$2),COLUMNS(drive!$A$2:$Y$402)),1,1)</f>
        <v>8</v>
      </c>
      <c r="H5512" s="5">
        <f ca="1">(VLOOKUP($B5512,weights!$A$2:$R$6,4))*VLOOKUP($B5512,weights!$A$2:$R$6,6)^C5512*(VLOOKUP($B5512,weights!$A$2:$R$6,15)*EXP(VLOOKUP($B5512,weights!$A$2:$R$6,11)*D5512)+VLOOKUP($B5512,weights!$A$2:$R$6,16)*EXP(VLOOKUP($B5512,weights!$A$2:$R$6,12)*E5512)+VLOOKUP($B5512,weights!$A$2:$R$6,17)*EXP(VLOOKUP($B5512,weights!$A$2:$R$6,13)*F5512)+VLOOKUP($B5512,weights!$A$2:$R$6,18)*EXP(VLOOKUP($B5512,weights!$A$2:$R$6,14)*G5512))</f>
        <v>3.4573778953657834</v>
      </c>
    </row>
    <row r="5513" spans="1:8" ht="12.75" x14ac:dyDescent="0.2">
      <c r="A5513">
        <f t="shared" si="0"/>
        <v>221</v>
      </c>
      <c r="B5513" t="str">
        <f t="shared" ref="B5513:C5513" si="5487">B5488</f>
        <v>supermarket</v>
      </c>
      <c r="C5513">
        <f t="shared" si="5487"/>
        <v>1</v>
      </c>
      <c r="D5513">
        <f ca="1">OFFSET(walk!$A$2:$Y$402,TRUNC((ROW()-ROW($D$2))/COLUMNS(walk!$A$2:$Y$402)),MOD(ROW()-ROW($D$2),COLUMNS(walk!$A$2:$Y$402)),1,1)</f>
        <v>50</v>
      </c>
      <c r="E5513">
        <f ca="1">OFFSET(bike!$A$2:$Y$402,TRUNC((ROW()-ROW($E$2))/COLUMNS(bike!$A$2:$Y$402)),MOD(ROW()-ROW($E$2),COLUMNS(bike!$A$2:$Y$402)),1,1)</f>
        <v>17</v>
      </c>
      <c r="F5513">
        <f ca="1">OFFSET(transit!$A$2:$Y$402,TRUNC((ROW()-ROW($F$2))/COLUMNS(transit!$A$2:$Y$402)),MOD(ROW()-ROW($F$2),COLUMNS(transit!$A$2:$Y$402)),1,1)</f>
        <v>26</v>
      </c>
      <c r="G5513">
        <f ca="1">OFFSET(drive!$A$2:$Y$402,TRUNC((ROW()-ROW($G$2))/COLUMNS(drive!$A$2:$Y$402)),MOD(ROW()-ROW($G$2),COLUMNS(drive!$A$2:$Y$402)),1,1)</f>
        <v>10</v>
      </c>
      <c r="H5513" s="5">
        <f ca="1">(VLOOKUP($B5513,weights!$A$2:$R$6,4))*VLOOKUP($B5513,weights!$A$2:$R$6,6)^C5513*(VLOOKUP($B5513,weights!$A$2:$R$6,15)*EXP(VLOOKUP($B5513,weights!$A$2:$R$6,11)*D5513)+VLOOKUP($B5513,weights!$A$2:$R$6,16)*EXP(VLOOKUP($B5513,weights!$A$2:$R$6,12)*E5513)+VLOOKUP($B5513,weights!$A$2:$R$6,17)*EXP(VLOOKUP($B5513,weights!$A$2:$R$6,13)*F5513)+VLOOKUP($B5513,weights!$A$2:$R$6,18)*EXP(VLOOKUP($B5513,weights!$A$2:$R$6,14)*G5513))</f>
        <v>1.3090491996219644</v>
      </c>
    </row>
    <row r="5514" spans="1:8" ht="12.75" x14ac:dyDescent="0.2">
      <c r="A5514">
        <f t="shared" si="0"/>
        <v>221</v>
      </c>
      <c r="B5514" t="str">
        <f t="shared" ref="B5514:C5514" si="5488">B5489</f>
        <v>supermarket</v>
      </c>
      <c r="C5514">
        <f t="shared" si="5488"/>
        <v>2</v>
      </c>
      <c r="D5514">
        <f ca="1">OFFSET(walk!$A$2:$Y$402,TRUNC((ROW()-ROW($D$2))/COLUMNS(walk!$A$2:$Y$402)),MOD(ROW()-ROW($D$2),COLUMNS(walk!$A$2:$Y$402)),1,1)</f>
        <v>55</v>
      </c>
      <c r="E5514">
        <f ca="1">OFFSET(bike!$A$2:$Y$402,TRUNC((ROW()-ROW($E$2))/COLUMNS(bike!$A$2:$Y$402)),MOD(ROW()-ROW($E$2),COLUMNS(bike!$A$2:$Y$402)),1,1)</f>
        <v>18</v>
      </c>
      <c r="F5514">
        <f ca="1">OFFSET(transit!$A$2:$Y$402,TRUNC((ROW()-ROW($F$2))/COLUMNS(transit!$A$2:$Y$402)),MOD(ROW()-ROW($F$2),COLUMNS(transit!$A$2:$Y$402)),1,1)</f>
        <v>34</v>
      </c>
      <c r="G5514">
        <f ca="1">OFFSET(drive!$A$2:$Y$402,TRUNC((ROW()-ROW($G$2))/COLUMNS(drive!$A$2:$Y$402)),MOD(ROW()-ROW($G$2),COLUMNS(drive!$A$2:$Y$402)),1,1)</f>
        <v>12</v>
      </c>
      <c r="H5514" s="5">
        <f ca="1">(VLOOKUP($B5514,weights!$A$2:$R$6,4))*VLOOKUP($B5514,weights!$A$2:$R$6,6)^C5514*(VLOOKUP($B5514,weights!$A$2:$R$6,15)*EXP(VLOOKUP($B5514,weights!$A$2:$R$6,11)*D5514)+VLOOKUP($B5514,weights!$A$2:$R$6,16)*EXP(VLOOKUP($B5514,weights!$A$2:$R$6,12)*E5514)+VLOOKUP($B5514,weights!$A$2:$R$6,17)*EXP(VLOOKUP($B5514,weights!$A$2:$R$6,13)*F5514)+VLOOKUP($B5514,weights!$A$2:$R$6,18)*EXP(VLOOKUP($B5514,weights!$A$2:$R$6,14)*G5514))</f>
        <v>0.49612860835525119</v>
      </c>
    </row>
    <row r="5515" spans="1:8" ht="12.75" x14ac:dyDescent="0.2">
      <c r="A5515">
        <f t="shared" si="0"/>
        <v>221</v>
      </c>
      <c r="B5515" t="str">
        <f t="shared" ref="B5515:C5515" si="5489">B5490</f>
        <v>supermarket</v>
      </c>
      <c r="C5515">
        <f t="shared" si="5489"/>
        <v>3</v>
      </c>
      <c r="D5515">
        <f ca="1">OFFSET(walk!$A$2:$Y$402,TRUNC((ROW()-ROW($D$2))/COLUMNS(walk!$A$2:$Y$402)),MOD(ROW()-ROW($D$2),COLUMNS(walk!$A$2:$Y$402)),1,1)</f>
        <v>62</v>
      </c>
      <c r="E5515">
        <f ca="1">OFFSET(bike!$A$2:$Y$402,TRUNC((ROW()-ROW($E$2))/COLUMNS(bike!$A$2:$Y$402)),MOD(ROW()-ROW($E$2),COLUMNS(bike!$A$2:$Y$402)),1,1)</f>
        <v>21</v>
      </c>
      <c r="F5515">
        <f ca="1">OFFSET(transit!$A$2:$Y$402,TRUNC((ROW()-ROW($F$2))/COLUMNS(transit!$A$2:$Y$402)),MOD(ROW()-ROW($F$2),COLUMNS(transit!$A$2:$Y$402)),1,1)</f>
        <v>38</v>
      </c>
      <c r="G5515">
        <f ca="1">OFFSET(drive!$A$2:$Y$402,TRUNC((ROW()-ROW($G$2))/COLUMNS(drive!$A$2:$Y$402)),MOD(ROW()-ROW($G$2),COLUMNS(drive!$A$2:$Y$402)),1,1)</f>
        <v>14</v>
      </c>
      <c r="H5515" s="5">
        <f ca="1">(VLOOKUP($B5515,weights!$A$2:$R$6,4))*VLOOKUP($B5515,weights!$A$2:$R$6,6)^C5515*(VLOOKUP($B5515,weights!$A$2:$R$6,15)*EXP(VLOOKUP($B5515,weights!$A$2:$R$6,11)*D5515)+VLOOKUP($B5515,weights!$A$2:$R$6,16)*EXP(VLOOKUP($B5515,weights!$A$2:$R$6,12)*E5515)+VLOOKUP($B5515,weights!$A$2:$R$6,17)*EXP(VLOOKUP($B5515,weights!$A$2:$R$6,13)*F5515)+VLOOKUP($B5515,weights!$A$2:$R$6,18)*EXP(VLOOKUP($B5515,weights!$A$2:$R$6,14)*G5515))</f>
        <v>0.18849726441579162</v>
      </c>
    </row>
    <row r="5516" spans="1:8" ht="12.75" x14ac:dyDescent="0.2">
      <c r="A5516">
        <f t="shared" si="0"/>
        <v>221</v>
      </c>
      <c r="B5516" t="str">
        <f t="shared" ref="B5516:C5516" si="5490">B5491</f>
        <v>supermarket</v>
      </c>
      <c r="C5516">
        <f t="shared" si="5490"/>
        <v>4</v>
      </c>
      <c r="D5516">
        <f ca="1">OFFSET(walk!$A$2:$Y$402,TRUNC((ROW()-ROW($D$2))/COLUMNS(walk!$A$2:$Y$402)),MOD(ROW()-ROW($D$2),COLUMNS(walk!$A$2:$Y$402)),1,1)</f>
        <v>79</v>
      </c>
      <c r="E5516">
        <f ca="1">OFFSET(bike!$A$2:$Y$402,TRUNC((ROW()-ROW($E$2))/COLUMNS(bike!$A$2:$Y$402)),MOD(ROW()-ROW($E$2),COLUMNS(bike!$A$2:$Y$402)),1,1)</f>
        <v>25</v>
      </c>
      <c r="F5516">
        <f ca="1">OFFSET(transit!$A$2:$Y$402,TRUNC((ROW()-ROW($F$2))/COLUMNS(transit!$A$2:$Y$402)),MOD(ROW()-ROW($F$2),COLUMNS(transit!$A$2:$Y$402)),1,1)</f>
        <v>41</v>
      </c>
      <c r="G5516">
        <f ca="1">OFFSET(drive!$A$2:$Y$402,TRUNC((ROW()-ROW($G$2))/COLUMNS(drive!$A$2:$Y$402)),MOD(ROW()-ROW($G$2),COLUMNS(drive!$A$2:$Y$402)),1,1)</f>
        <v>15</v>
      </c>
      <c r="H5516" s="5">
        <f ca="1">(VLOOKUP($B5516,weights!$A$2:$R$6,4))*VLOOKUP($B5516,weights!$A$2:$R$6,6)^C5516*(VLOOKUP($B5516,weights!$A$2:$R$6,15)*EXP(VLOOKUP($B5516,weights!$A$2:$R$6,11)*D5516)+VLOOKUP($B5516,weights!$A$2:$R$6,16)*EXP(VLOOKUP($B5516,weights!$A$2:$R$6,12)*E5516)+VLOOKUP($B5516,weights!$A$2:$R$6,17)*EXP(VLOOKUP($B5516,weights!$A$2:$R$6,13)*F5516)+VLOOKUP($B5516,weights!$A$2:$R$6,18)*EXP(VLOOKUP($B5516,weights!$A$2:$R$6,14)*G5516))</f>
        <v>8.8664902242014634E-2</v>
      </c>
    </row>
    <row r="5517" spans="1:8" ht="12.75" x14ac:dyDescent="0.2">
      <c r="A5517">
        <f t="shared" si="0"/>
        <v>221</v>
      </c>
      <c r="B5517" t="str">
        <f t="shared" ref="B5517:C5517" si="5491">B5492</f>
        <v>store</v>
      </c>
      <c r="C5517">
        <f t="shared" si="5491"/>
        <v>0</v>
      </c>
      <c r="D5517">
        <f ca="1">OFFSET(walk!$A$2:$Y$402,TRUNC((ROW()-ROW($D$2))/COLUMNS(walk!$A$2:$Y$402)),MOD(ROW()-ROW($D$2),COLUMNS(walk!$A$2:$Y$402)),1,1)</f>
        <v>8</v>
      </c>
      <c r="E5517">
        <f ca="1">OFFSET(bike!$A$2:$Y$402,TRUNC((ROW()-ROW($E$2))/COLUMNS(bike!$A$2:$Y$402)),MOD(ROW()-ROW($E$2),COLUMNS(bike!$A$2:$Y$402)),1,1)</f>
        <v>2</v>
      </c>
      <c r="F5517">
        <f ca="1">OFFSET(transit!$A$2:$Y$402,TRUNC((ROW()-ROW($F$2))/COLUMNS(transit!$A$2:$Y$402)),MOD(ROW()-ROW($F$2),COLUMNS(transit!$A$2:$Y$402)),1,1)</f>
        <v>8</v>
      </c>
      <c r="G5517">
        <f ca="1">OFFSET(drive!$A$2:$Y$402,TRUNC((ROW()-ROW($G$2))/COLUMNS(drive!$A$2:$Y$402)),MOD(ROW()-ROW($G$2),COLUMNS(drive!$A$2:$Y$402)),1,1)</f>
        <v>2</v>
      </c>
      <c r="H5517" s="5">
        <f ca="1">(VLOOKUP($B5517,weights!$A$2:$R$6,4))*VLOOKUP($B5517,weights!$A$2:$R$6,6)^C5517*(VLOOKUP($B5517,weights!$A$2:$R$6,15)*EXP(VLOOKUP($B5517,weights!$A$2:$R$6,11)*D5517)+VLOOKUP($B5517,weights!$A$2:$R$6,16)*EXP(VLOOKUP($B5517,weights!$A$2:$R$6,12)*E5517)+VLOOKUP($B5517,weights!$A$2:$R$6,17)*EXP(VLOOKUP($B5517,weights!$A$2:$R$6,13)*F5517)+VLOOKUP($B5517,weights!$A$2:$R$6,18)*EXP(VLOOKUP($B5517,weights!$A$2:$R$6,14)*G5517))</f>
        <v>13.08641736128927</v>
      </c>
    </row>
    <row r="5518" spans="1:8" ht="12.75" x14ac:dyDescent="0.2">
      <c r="A5518">
        <f t="shared" si="0"/>
        <v>221</v>
      </c>
      <c r="B5518" t="str">
        <f t="shared" ref="B5518:C5518" si="5492">B5493</f>
        <v>store</v>
      </c>
      <c r="C5518">
        <f t="shared" si="5492"/>
        <v>1</v>
      </c>
      <c r="D5518">
        <f ca="1">OFFSET(walk!$A$2:$Y$402,TRUNC((ROW()-ROW($D$2))/COLUMNS(walk!$A$2:$Y$402)),MOD(ROW()-ROW($D$2),COLUMNS(walk!$A$2:$Y$402)),1,1)</f>
        <v>9</v>
      </c>
      <c r="E5518">
        <f ca="1">OFFSET(bike!$A$2:$Y$402,TRUNC((ROW()-ROW($E$2))/COLUMNS(bike!$A$2:$Y$402)),MOD(ROW()-ROW($E$2),COLUMNS(bike!$A$2:$Y$402)),1,1)</f>
        <v>2</v>
      </c>
      <c r="F5518">
        <f ca="1">OFFSET(transit!$A$2:$Y$402,TRUNC((ROW()-ROW($F$2))/COLUMNS(transit!$A$2:$Y$402)),MOD(ROW()-ROW($F$2),COLUMNS(transit!$A$2:$Y$402)),1,1)</f>
        <v>9</v>
      </c>
      <c r="G5518">
        <f ca="1">OFFSET(drive!$A$2:$Y$402,TRUNC((ROW()-ROW($G$2))/COLUMNS(drive!$A$2:$Y$402)),MOD(ROW()-ROW($G$2),COLUMNS(drive!$A$2:$Y$402)),1,1)</f>
        <v>2</v>
      </c>
      <c r="H5518" s="5">
        <f ca="1">(VLOOKUP($B5518,weights!$A$2:$R$6,4))*VLOOKUP($B5518,weights!$A$2:$R$6,6)^C5518*(VLOOKUP($B5518,weights!$A$2:$R$6,15)*EXP(VLOOKUP($B5518,weights!$A$2:$R$6,11)*D5518)+VLOOKUP($B5518,weights!$A$2:$R$6,16)*EXP(VLOOKUP($B5518,weights!$A$2:$R$6,12)*E5518)+VLOOKUP($B5518,weights!$A$2:$R$6,17)*EXP(VLOOKUP($B5518,weights!$A$2:$R$6,13)*F5518)+VLOOKUP($B5518,weights!$A$2:$R$6,18)*EXP(VLOOKUP($B5518,weights!$A$2:$R$6,14)*G5518))</f>
        <v>8.5407873222716866</v>
      </c>
    </row>
    <row r="5519" spans="1:8" ht="12.75" x14ac:dyDescent="0.2">
      <c r="A5519">
        <f t="shared" si="0"/>
        <v>221</v>
      </c>
      <c r="B5519" t="str">
        <f t="shared" ref="B5519:C5519" si="5493">B5494</f>
        <v>store</v>
      </c>
      <c r="C5519">
        <f t="shared" si="5493"/>
        <v>2</v>
      </c>
      <c r="D5519">
        <f ca="1">OFFSET(walk!$A$2:$Y$402,TRUNC((ROW()-ROW($D$2))/COLUMNS(walk!$A$2:$Y$402)),MOD(ROW()-ROW($D$2),COLUMNS(walk!$A$2:$Y$402)),1,1)</f>
        <v>9</v>
      </c>
      <c r="E5519">
        <f ca="1">OFFSET(bike!$A$2:$Y$402,TRUNC((ROW()-ROW($E$2))/COLUMNS(bike!$A$2:$Y$402)),MOD(ROW()-ROW($E$2),COLUMNS(bike!$A$2:$Y$402)),1,1)</f>
        <v>2</v>
      </c>
      <c r="F5519">
        <f ca="1">OFFSET(transit!$A$2:$Y$402,TRUNC((ROW()-ROW($F$2))/COLUMNS(transit!$A$2:$Y$402)),MOD(ROW()-ROW($F$2),COLUMNS(transit!$A$2:$Y$402)),1,1)</f>
        <v>9</v>
      </c>
      <c r="G5519">
        <f ca="1">OFFSET(drive!$A$2:$Y$402,TRUNC((ROW()-ROW($G$2))/COLUMNS(drive!$A$2:$Y$402)),MOD(ROW()-ROW($G$2),COLUMNS(drive!$A$2:$Y$402)),1,1)</f>
        <v>2</v>
      </c>
      <c r="H5519" s="5">
        <f ca="1">(VLOOKUP($B5519,weights!$A$2:$R$6,4))*VLOOKUP($B5519,weights!$A$2:$R$6,6)^C5519*(VLOOKUP($B5519,weights!$A$2:$R$6,15)*EXP(VLOOKUP($B5519,weights!$A$2:$R$6,11)*D5519)+VLOOKUP($B5519,weights!$A$2:$R$6,16)*EXP(VLOOKUP($B5519,weights!$A$2:$R$6,12)*E5519)+VLOOKUP($B5519,weights!$A$2:$R$6,17)*EXP(VLOOKUP($B5519,weights!$A$2:$R$6,13)*F5519)+VLOOKUP($B5519,weights!$A$2:$R$6,18)*EXP(VLOOKUP($B5519,weights!$A$2:$R$6,14)*G5519))</f>
        <v>5.7600658685088133</v>
      </c>
    </row>
    <row r="5520" spans="1:8" ht="12.75" x14ac:dyDescent="0.2">
      <c r="A5520">
        <f t="shared" si="0"/>
        <v>221</v>
      </c>
      <c r="B5520" t="str">
        <f t="shared" ref="B5520:C5520" si="5494">B5495</f>
        <v>store</v>
      </c>
      <c r="C5520">
        <f t="shared" si="5494"/>
        <v>3</v>
      </c>
      <c r="D5520">
        <f ca="1">OFFSET(walk!$A$2:$Y$402,TRUNC((ROW()-ROW($D$2))/COLUMNS(walk!$A$2:$Y$402)),MOD(ROW()-ROW($D$2),COLUMNS(walk!$A$2:$Y$402)),1,1)</f>
        <v>10</v>
      </c>
      <c r="E5520">
        <f ca="1">OFFSET(bike!$A$2:$Y$402,TRUNC((ROW()-ROW($E$2))/COLUMNS(bike!$A$2:$Y$402)),MOD(ROW()-ROW($E$2),COLUMNS(bike!$A$2:$Y$402)),1,1)</f>
        <v>3</v>
      </c>
      <c r="F5520">
        <f ca="1">OFFSET(transit!$A$2:$Y$402,TRUNC((ROW()-ROW($F$2))/COLUMNS(transit!$A$2:$Y$402)),MOD(ROW()-ROW($F$2),COLUMNS(transit!$A$2:$Y$402)),1,1)</f>
        <v>9</v>
      </c>
      <c r="G5520">
        <f ca="1">OFFSET(drive!$A$2:$Y$402,TRUNC((ROW()-ROW($G$2))/COLUMNS(drive!$A$2:$Y$402)),MOD(ROW()-ROW($G$2),COLUMNS(drive!$A$2:$Y$402)),1,1)</f>
        <v>4</v>
      </c>
      <c r="H5520" s="5">
        <f ca="1">(VLOOKUP($B5520,weights!$A$2:$R$6,4))*VLOOKUP($B5520,weights!$A$2:$R$6,6)^C5520*(VLOOKUP($B5520,weights!$A$2:$R$6,15)*EXP(VLOOKUP($B5520,weights!$A$2:$R$6,11)*D5520)+VLOOKUP($B5520,weights!$A$2:$R$6,16)*EXP(VLOOKUP($B5520,weights!$A$2:$R$6,12)*E5520)+VLOOKUP($B5520,weights!$A$2:$R$6,17)*EXP(VLOOKUP($B5520,weights!$A$2:$R$6,13)*F5520)+VLOOKUP($B5520,weights!$A$2:$R$6,18)*EXP(VLOOKUP($B5520,weights!$A$2:$R$6,14)*G5520))</f>
        <v>2.4587140607725728</v>
      </c>
    </row>
    <row r="5521" spans="1:8" ht="12.75" x14ac:dyDescent="0.2">
      <c r="A5521">
        <f t="shared" si="0"/>
        <v>221</v>
      </c>
      <c r="B5521" t="str">
        <f t="shared" ref="B5521:C5521" si="5495">B5496</f>
        <v>store</v>
      </c>
      <c r="C5521">
        <f t="shared" si="5495"/>
        <v>4</v>
      </c>
      <c r="D5521">
        <f ca="1">OFFSET(walk!$A$2:$Y$402,TRUNC((ROW()-ROW($D$2))/COLUMNS(walk!$A$2:$Y$402)),MOD(ROW()-ROW($D$2),COLUMNS(walk!$A$2:$Y$402)),1,1)</f>
        <v>17</v>
      </c>
      <c r="E5521">
        <f ca="1">OFFSET(bike!$A$2:$Y$402,TRUNC((ROW()-ROW($E$2))/COLUMNS(bike!$A$2:$Y$402)),MOD(ROW()-ROW($E$2),COLUMNS(bike!$A$2:$Y$402)),1,1)</f>
        <v>4</v>
      </c>
      <c r="F5521">
        <f ca="1">OFFSET(transit!$A$2:$Y$402,TRUNC((ROW()-ROW($F$2))/COLUMNS(transit!$A$2:$Y$402)),MOD(ROW()-ROW($F$2),COLUMNS(transit!$A$2:$Y$402)),1,1)</f>
        <v>10</v>
      </c>
      <c r="G5521">
        <f ca="1">OFFSET(drive!$A$2:$Y$402,TRUNC((ROW()-ROW($G$2))/COLUMNS(drive!$A$2:$Y$402)),MOD(ROW()-ROW($G$2),COLUMNS(drive!$A$2:$Y$402)),1,1)</f>
        <v>4</v>
      </c>
      <c r="H5521" s="5">
        <f ca="1">(VLOOKUP($B5521,weights!$A$2:$R$6,4))*VLOOKUP($B5521,weights!$A$2:$R$6,6)^C5521*(VLOOKUP($B5521,weights!$A$2:$R$6,15)*EXP(VLOOKUP($B5521,weights!$A$2:$R$6,11)*D5521)+VLOOKUP($B5521,weights!$A$2:$R$6,16)*EXP(VLOOKUP($B5521,weights!$A$2:$R$6,12)*E5521)+VLOOKUP($B5521,weights!$A$2:$R$6,17)*EXP(VLOOKUP($B5521,weights!$A$2:$R$6,13)*F5521)+VLOOKUP($B5521,weights!$A$2:$R$6,18)*EXP(VLOOKUP($B5521,weights!$A$2:$R$6,14)*G5521))</f>
        <v>1.2905863267922726</v>
      </c>
    </row>
    <row r="5522" spans="1:8" ht="12.75" x14ac:dyDescent="0.2">
      <c r="A5522">
        <f t="shared" si="0"/>
        <v>221</v>
      </c>
      <c r="B5522" t="str">
        <f t="shared" ref="B5522:C5522" si="5496">B5497</f>
        <v>pharmacy</v>
      </c>
      <c r="C5522">
        <f t="shared" si="5496"/>
        <v>0</v>
      </c>
      <c r="D5522">
        <f ca="1">OFFSET(walk!$A$2:$Y$402,TRUNC((ROW()-ROW($D$2))/COLUMNS(walk!$A$2:$Y$402)),MOD(ROW()-ROW($D$2),COLUMNS(walk!$A$2:$Y$402)),1,1)</f>
        <v>13</v>
      </c>
      <c r="E5522">
        <f ca="1">OFFSET(bike!$A$2:$Y$402,TRUNC((ROW()-ROW($E$2))/COLUMNS(bike!$A$2:$Y$402)),MOD(ROW()-ROW($E$2),COLUMNS(bike!$A$2:$Y$402)),1,1)</f>
        <v>3</v>
      </c>
      <c r="F5522">
        <f ca="1">OFFSET(transit!$A$2:$Y$402,TRUNC((ROW()-ROW($F$2))/COLUMNS(transit!$A$2:$Y$402)),MOD(ROW()-ROW($F$2),COLUMNS(transit!$A$2:$Y$402)),1,1)</f>
        <v>13</v>
      </c>
      <c r="G5522">
        <f ca="1">OFFSET(drive!$A$2:$Y$402,TRUNC((ROW()-ROW($G$2))/COLUMNS(drive!$A$2:$Y$402)),MOD(ROW()-ROW($G$2),COLUMNS(drive!$A$2:$Y$402)),1,1)</f>
        <v>2</v>
      </c>
      <c r="H5522" s="5">
        <f ca="1">(VLOOKUP($B5522,weights!$A$2:$R$6,4))*VLOOKUP($B5522,weights!$A$2:$R$6,6)^C5522*(VLOOKUP($B5522,weights!$A$2:$R$6,15)*EXP(VLOOKUP($B5522,weights!$A$2:$R$6,11)*D5522)+VLOOKUP($B5522,weights!$A$2:$R$6,16)*EXP(VLOOKUP($B5522,weights!$A$2:$R$6,12)*E5522)+VLOOKUP($B5522,weights!$A$2:$R$6,17)*EXP(VLOOKUP($B5522,weights!$A$2:$R$6,13)*F5522)+VLOOKUP($B5522,weights!$A$2:$R$6,18)*EXP(VLOOKUP($B5522,weights!$A$2:$R$6,14)*G5522))</f>
        <v>6.397850037939901</v>
      </c>
    </row>
    <row r="5523" spans="1:8" ht="12.75" x14ac:dyDescent="0.2">
      <c r="A5523">
        <f t="shared" si="0"/>
        <v>221</v>
      </c>
      <c r="B5523" t="str">
        <f t="shared" ref="B5523:C5523" si="5497">B5498</f>
        <v>pharmacy</v>
      </c>
      <c r="C5523">
        <f t="shared" si="5497"/>
        <v>1</v>
      </c>
      <c r="D5523">
        <f ca="1">OFFSET(walk!$A$2:$Y$402,TRUNC((ROW()-ROW($D$2))/COLUMNS(walk!$A$2:$Y$402)),MOD(ROW()-ROW($D$2),COLUMNS(walk!$A$2:$Y$402)),1,1)</f>
        <v>15</v>
      </c>
      <c r="E5523">
        <f ca="1">OFFSET(bike!$A$2:$Y$402,TRUNC((ROW()-ROW($E$2))/COLUMNS(bike!$A$2:$Y$402)),MOD(ROW()-ROW($E$2),COLUMNS(bike!$A$2:$Y$402)),1,1)</f>
        <v>6</v>
      </c>
      <c r="F5523">
        <f ca="1">OFFSET(transit!$A$2:$Y$402,TRUNC((ROW()-ROW($F$2))/COLUMNS(transit!$A$2:$Y$402)),MOD(ROW()-ROW($F$2),COLUMNS(transit!$A$2:$Y$402)),1,1)</f>
        <v>14</v>
      </c>
      <c r="G5523">
        <f ca="1">OFFSET(drive!$A$2:$Y$402,TRUNC((ROW()-ROW($G$2))/COLUMNS(drive!$A$2:$Y$402)),MOD(ROW()-ROW($G$2),COLUMNS(drive!$A$2:$Y$402)),1,1)</f>
        <v>4</v>
      </c>
      <c r="H5523" s="5">
        <f ca="1">(VLOOKUP($B5523,weights!$A$2:$R$6,4))*VLOOKUP($B5523,weights!$A$2:$R$6,6)^C5523*(VLOOKUP($B5523,weights!$A$2:$R$6,15)*EXP(VLOOKUP($B5523,weights!$A$2:$R$6,11)*D5523)+VLOOKUP($B5523,weights!$A$2:$R$6,16)*EXP(VLOOKUP($B5523,weights!$A$2:$R$6,12)*E5523)+VLOOKUP($B5523,weights!$A$2:$R$6,17)*EXP(VLOOKUP($B5523,weights!$A$2:$R$6,13)*F5523)+VLOOKUP($B5523,weights!$A$2:$R$6,18)*EXP(VLOOKUP($B5523,weights!$A$2:$R$6,14)*G5523))</f>
        <v>1.7498510590804954</v>
      </c>
    </row>
    <row r="5524" spans="1:8" ht="12.75" x14ac:dyDescent="0.2">
      <c r="A5524">
        <f t="shared" si="0"/>
        <v>221</v>
      </c>
      <c r="B5524" t="str">
        <f t="shared" ref="B5524:C5524" si="5498">B5499</f>
        <v>pharmacy</v>
      </c>
      <c r="C5524">
        <f t="shared" si="5498"/>
        <v>2</v>
      </c>
      <c r="D5524">
        <f ca="1">OFFSET(walk!$A$2:$Y$402,TRUNC((ROW()-ROW($D$2))/COLUMNS(walk!$A$2:$Y$402)),MOD(ROW()-ROW($D$2),COLUMNS(walk!$A$2:$Y$402)),1,1)</f>
        <v>15</v>
      </c>
      <c r="E5524">
        <f ca="1">OFFSET(bike!$A$2:$Y$402,TRUNC((ROW()-ROW($E$2))/COLUMNS(bike!$A$2:$Y$402)),MOD(ROW()-ROW($E$2),COLUMNS(bike!$A$2:$Y$402)),1,1)</f>
        <v>6</v>
      </c>
      <c r="F5524">
        <f ca="1">OFFSET(transit!$A$2:$Y$402,TRUNC((ROW()-ROW($F$2))/COLUMNS(transit!$A$2:$Y$402)),MOD(ROW()-ROW($F$2),COLUMNS(transit!$A$2:$Y$402)),1,1)</f>
        <v>14</v>
      </c>
      <c r="G5524">
        <f ca="1">OFFSET(drive!$A$2:$Y$402,TRUNC((ROW()-ROW($G$2))/COLUMNS(drive!$A$2:$Y$402)),MOD(ROW()-ROW($G$2),COLUMNS(drive!$A$2:$Y$402)),1,1)</f>
        <v>4</v>
      </c>
      <c r="H5524" s="5">
        <f ca="1">(VLOOKUP($B5524,weights!$A$2:$R$6,4))*VLOOKUP($B5524,weights!$A$2:$R$6,6)^C5524*(VLOOKUP($B5524,weights!$A$2:$R$6,15)*EXP(VLOOKUP($B5524,weights!$A$2:$R$6,11)*D5524)+VLOOKUP($B5524,weights!$A$2:$R$6,16)*EXP(VLOOKUP($B5524,weights!$A$2:$R$6,12)*E5524)+VLOOKUP($B5524,weights!$A$2:$R$6,17)*EXP(VLOOKUP($B5524,weights!$A$2:$R$6,13)*F5524)+VLOOKUP($B5524,weights!$A$2:$R$6,18)*EXP(VLOOKUP($B5524,weights!$A$2:$R$6,14)*G5524))</f>
        <v>0.84252088029801642</v>
      </c>
    </row>
    <row r="5525" spans="1:8" ht="12.75" x14ac:dyDescent="0.2">
      <c r="A5525">
        <f t="shared" si="0"/>
        <v>221</v>
      </c>
      <c r="B5525" t="str">
        <f t="shared" ref="B5525:C5525" si="5499">B5500</f>
        <v>bank</v>
      </c>
      <c r="C5525">
        <f t="shared" si="5499"/>
        <v>0</v>
      </c>
      <c r="D5525">
        <f ca="1">OFFSET(walk!$A$2:$Y$402,TRUNC((ROW()-ROW($D$2))/COLUMNS(walk!$A$2:$Y$402)),MOD(ROW()-ROW($D$2),COLUMNS(walk!$A$2:$Y$402)),1,1)</f>
        <v>24</v>
      </c>
      <c r="E5525">
        <f ca="1">OFFSET(bike!$A$2:$Y$402,TRUNC((ROW()-ROW($E$2))/COLUMNS(bike!$A$2:$Y$402)),MOD(ROW()-ROW($E$2),COLUMNS(bike!$A$2:$Y$402)),1,1)</f>
        <v>9</v>
      </c>
      <c r="F5525">
        <f ca="1">OFFSET(transit!$A$2:$Y$402,TRUNC((ROW()-ROW($F$2))/COLUMNS(transit!$A$2:$Y$402)),MOD(ROW()-ROW($F$2),COLUMNS(transit!$A$2:$Y$402)),1,1)</f>
        <v>24</v>
      </c>
      <c r="G5525">
        <f ca="1">OFFSET(drive!$A$2:$Y$402,TRUNC((ROW()-ROW($G$2))/COLUMNS(drive!$A$2:$Y$402)),MOD(ROW()-ROW($G$2),COLUMNS(drive!$A$2:$Y$402)),1,1)</f>
        <v>6</v>
      </c>
      <c r="H5525" s="5">
        <f ca="1">(VLOOKUP($B5525,weights!$A$2:$R$6,4))*VLOOKUP($B5525,weights!$A$2:$R$6,6)^C5525*(VLOOKUP($B5525,weights!$A$2:$R$6,15)*EXP(VLOOKUP($B5525,weights!$A$2:$R$6,11)*D5525)+VLOOKUP($B5525,weights!$A$2:$R$6,16)*EXP(VLOOKUP($B5525,weights!$A$2:$R$6,12)*E5525)+VLOOKUP($B5525,weights!$A$2:$R$6,17)*EXP(VLOOKUP($B5525,weights!$A$2:$R$6,13)*F5525)+VLOOKUP($B5525,weights!$A$2:$R$6,18)*EXP(VLOOKUP($B5525,weights!$A$2:$R$6,14)*G5525))</f>
        <v>2.1224926773483115</v>
      </c>
    </row>
    <row r="5526" spans="1:8" ht="12.75" x14ac:dyDescent="0.2">
      <c r="A5526">
        <f t="shared" si="0"/>
        <v>221</v>
      </c>
      <c r="B5526" t="str">
        <f t="shared" ref="B5526:C5526" si="5500">B5501</f>
        <v>bank</v>
      </c>
      <c r="C5526">
        <f t="shared" si="5500"/>
        <v>1</v>
      </c>
      <c r="D5526">
        <f ca="1">OFFSET(walk!$A$2:$Y$402,TRUNC((ROW()-ROW($D$2))/COLUMNS(walk!$A$2:$Y$402)),MOD(ROW()-ROW($D$2),COLUMNS(walk!$A$2:$Y$402)),1,1)</f>
        <v>40</v>
      </c>
      <c r="E5526">
        <f ca="1">OFFSET(bike!$A$2:$Y$402,TRUNC((ROW()-ROW($E$2))/COLUMNS(bike!$A$2:$Y$402)),MOD(ROW()-ROW($E$2),COLUMNS(bike!$A$2:$Y$402)),1,1)</f>
        <v>13</v>
      </c>
      <c r="F5526">
        <f ca="1">OFFSET(transit!$A$2:$Y$402,TRUNC((ROW()-ROW($F$2))/COLUMNS(transit!$A$2:$Y$402)),MOD(ROW()-ROW($F$2),COLUMNS(transit!$A$2:$Y$402)),1,1)</f>
        <v>32</v>
      </c>
      <c r="G5526">
        <f ca="1">OFFSET(drive!$A$2:$Y$402,TRUNC((ROW()-ROW($G$2))/COLUMNS(drive!$A$2:$Y$402)),MOD(ROW()-ROW($G$2),COLUMNS(drive!$A$2:$Y$402)),1,1)</f>
        <v>7</v>
      </c>
      <c r="H5526" s="5">
        <f ca="1">(VLOOKUP($B5526,weights!$A$2:$R$6,4))*VLOOKUP($B5526,weights!$A$2:$R$6,6)^C5526*(VLOOKUP($B5526,weights!$A$2:$R$6,15)*EXP(VLOOKUP($B5526,weights!$A$2:$R$6,11)*D5526)+VLOOKUP($B5526,weights!$A$2:$R$6,16)*EXP(VLOOKUP($B5526,weights!$A$2:$R$6,12)*E5526)+VLOOKUP($B5526,weights!$A$2:$R$6,17)*EXP(VLOOKUP($B5526,weights!$A$2:$R$6,13)*F5526)+VLOOKUP($B5526,weights!$A$2:$R$6,18)*EXP(VLOOKUP($B5526,weights!$A$2:$R$6,14)*G5526))</f>
        <v>0.54759527171119671</v>
      </c>
    </row>
    <row r="5527" spans="1:8" ht="12.75" x14ac:dyDescent="0.2">
      <c r="A5527">
        <f t="shared" si="0"/>
        <v>222</v>
      </c>
      <c r="B5527" t="str">
        <f t="shared" ref="B5527:C5527" si="5501">B5502</f>
        <v>restaurant</v>
      </c>
      <c r="C5527">
        <f t="shared" si="5501"/>
        <v>0</v>
      </c>
      <c r="D5527">
        <f ca="1">OFFSET(walk!$A$2:$Y$402,TRUNC((ROW()-ROW($D$2))/COLUMNS(walk!$A$2:$Y$402)),MOD(ROW()-ROW($D$2),COLUMNS(walk!$A$2:$Y$402)),1,1)</f>
        <v>9</v>
      </c>
      <c r="E5527">
        <f ca="1">OFFSET(bike!$A$2:$Y$402,TRUNC((ROW()-ROW($E$2))/COLUMNS(bike!$A$2:$Y$402)),MOD(ROW()-ROW($E$2),COLUMNS(bike!$A$2:$Y$402)),1,1)</f>
        <v>2</v>
      </c>
      <c r="F5527">
        <f ca="1">OFFSET(transit!$A$2:$Y$402,TRUNC((ROW()-ROW($F$2))/COLUMNS(transit!$A$2:$Y$402)),MOD(ROW()-ROW($F$2),COLUMNS(transit!$A$2:$Y$402)),1,1)</f>
        <v>6</v>
      </c>
      <c r="G5527">
        <f ca="1">OFFSET(drive!$A$2:$Y$402,TRUNC((ROW()-ROW($G$2))/COLUMNS(drive!$A$2:$Y$402)),MOD(ROW()-ROW($G$2),COLUMNS(drive!$A$2:$Y$402)),1,1)</f>
        <v>2</v>
      </c>
      <c r="H5527" s="5">
        <f ca="1">(VLOOKUP($B5527,weights!$A$2:$R$6,4))*VLOOKUP($B5527,weights!$A$2:$R$6,6)^C5527*(VLOOKUP($B5527,weights!$A$2:$R$6,15)*EXP(VLOOKUP($B5527,weights!$A$2:$R$6,11)*D5527)+VLOOKUP($B5527,weights!$A$2:$R$6,16)*EXP(VLOOKUP($B5527,weights!$A$2:$R$6,12)*E5527)+VLOOKUP($B5527,weights!$A$2:$R$6,17)*EXP(VLOOKUP($B5527,weights!$A$2:$R$6,13)*F5527)+VLOOKUP($B5527,weights!$A$2:$R$6,18)*EXP(VLOOKUP($B5527,weights!$A$2:$R$6,14)*G5527))</f>
        <v>31.430672004005245</v>
      </c>
    </row>
    <row r="5528" spans="1:8" ht="12.75" x14ac:dyDescent="0.2">
      <c r="A5528">
        <f t="shared" si="0"/>
        <v>222</v>
      </c>
      <c r="B5528" t="str">
        <f t="shared" ref="B5528:C5528" si="5502">B5503</f>
        <v>restaurant</v>
      </c>
      <c r="C5528">
        <f t="shared" si="5502"/>
        <v>1</v>
      </c>
      <c r="D5528">
        <f ca="1">OFFSET(walk!$A$2:$Y$402,TRUNC((ROW()-ROW($D$2))/COLUMNS(walk!$A$2:$Y$402)),MOD(ROW()-ROW($D$2),COLUMNS(walk!$A$2:$Y$402)),1,1)</f>
        <v>10</v>
      </c>
      <c r="E5528">
        <f ca="1">OFFSET(bike!$A$2:$Y$402,TRUNC((ROW()-ROW($E$2))/COLUMNS(bike!$A$2:$Y$402)),MOD(ROW()-ROW($E$2),COLUMNS(bike!$A$2:$Y$402)),1,1)</f>
        <v>2</v>
      </c>
      <c r="F5528">
        <f ca="1">OFFSET(transit!$A$2:$Y$402,TRUNC((ROW()-ROW($F$2))/COLUMNS(transit!$A$2:$Y$402)),MOD(ROW()-ROW($F$2),COLUMNS(transit!$A$2:$Y$402)),1,1)</f>
        <v>8</v>
      </c>
      <c r="G5528">
        <f ca="1">OFFSET(drive!$A$2:$Y$402,TRUNC((ROW()-ROW($G$2))/COLUMNS(drive!$A$2:$Y$402)),MOD(ROW()-ROW($G$2),COLUMNS(drive!$A$2:$Y$402)),1,1)</f>
        <v>2</v>
      </c>
      <c r="H5528" s="5">
        <f ca="1">(VLOOKUP($B5528,weights!$A$2:$R$6,4))*VLOOKUP($B5528,weights!$A$2:$R$6,6)^C5528*(VLOOKUP($B5528,weights!$A$2:$R$6,15)*EXP(VLOOKUP($B5528,weights!$A$2:$R$6,11)*D5528)+VLOOKUP($B5528,weights!$A$2:$R$6,16)*EXP(VLOOKUP($B5528,weights!$A$2:$R$6,12)*E5528)+VLOOKUP($B5528,weights!$A$2:$R$6,17)*EXP(VLOOKUP($B5528,weights!$A$2:$R$6,13)*F5528)+VLOOKUP($B5528,weights!$A$2:$R$6,18)*EXP(VLOOKUP($B5528,weights!$A$2:$R$6,14)*G5528))</f>
        <v>26.140189771323318</v>
      </c>
    </row>
    <row r="5529" spans="1:8" ht="12.75" x14ac:dyDescent="0.2">
      <c r="A5529">
        <f t="shared" si="0"/>
        <v>222</v>
      </c>
      <c r="B5529" t="str">
        <f t="shared" ref="B5529:C5529" si="5503">B5504</f>
        <v>restaurant</v>
      </c>
      <c r="C5529">
        <f t="shared" si="5503"/>
        <v>2</v>
      </c>
      <c r="D5529">
        <f ca="1">OFFSET(walk!$A$2:$Y$402,TRUNC((ROW()-ROW($D$2))/COLUMNS(walk!$A$2:$Y$402)),MOD(ROW()-ROW($D$2),COLUMNS(walk!$A$2:$Y$402)),1,1)</f>
        <v>10</v>
      </c>
      <c r="E5529">
        <f ca="1">OFFSET(bike!$A$2:$Y$402,TRUNC((ROW()-ROW($E$2))/COLUMNS(bike!$A$2:$Y$402)),MOD(ROW()-ROW($E$2),COLUMNS(bike!$A$2:$Y$402)),1,1)</f>
        <v>2</v>
      </c>
      <c r="F5529">
        <f ca="1">OFFSET(transit!$A$2:$Y$402,TRUNC((ROW()-ROW($F$2))/COLUMNS(transit!$A$2:$Y$402)),MOD(ROW()-ROW($F$2),COLUMNS(transit!$A$2:$Y$402)),1,1)</f>
        <v>8</v>
      </c>
      <c r="G5529">
        <f ca="1">OFFSET(drive!$A$2:$Y$402,TRUNC((ROW()-ROW($G$2))/COLUMNS(drive!$A$2:$Y$402)),MOD(ROW()-ROW($G$2),COLUMNS(drive!$A$2:$Y$402)),1,1)</f>
        <v>2</v>
      </c>
      <c r="H5529" s="5">
        <f ca="1">(VLOOKUP($B5529,weights!$A$2:$R$6,4))*VLOOKUP($B5529,weights!$A$2:$R$6,6)^C5529*(VLOOKUP($B5529,weights!$A$2:$R$6,15)*EXP(VLOOKUP($B5529,weights!$A$2:$R$6,11)*D5529)+VLOOKUP($B5529,weights!$A$2:$R$6,16)*EXP(VLOOKUP($B5529,weights!$A$2:$R$6,12)*E5529)+VLOOKUP($B5529,weights!$A$2:$R$6,17)*EXP(VLOOKUP($B5529,weights!$A$2:$R$6,13)*F5529)+VLOOKUP($B5529,weights!$A$2:$R$6,18)*EXP(VLOOKUP($B5529,weights!$A$2:$R$6,14)*G5529))</f>
        <v>23.429355276519416</v>
      </c>
    </row>
    <row r="5530" spans="1:8" ht="12.75" x14ac:dyDescent="0.2">
      <c r="A5530">
        <f t="shared" si="0"/>
        <v>222</v>
      </c>
      <c r="B5530" t="str">
        <f t="shared" ref="B5530:C5530" si="5504">B5505</f>
        <v>restaurant</v>
      </c>
      <c r="C5530">
        <f t="shared" si="5504"/>
        <v>3</v>
      </c>
      <c r="D5530">
        <f ca="1">OFFSET(walk!$A$2:$Y$402,TRUNC((ROW()-ROW($D$2))/COLUMNS(walk!$A$2:$Y$402)),MOD(ROW()-ROW($D$2),COLUMNS(walk!$A$2:$Y$402)),1,1)</f>
        <v>11</v>
      </c>
      <c r="E5530">
        <f ca="1">OFFSET(bike!$A$2:$Y$402,TRUNC((ROW()-ROW($E$2))/COLUMNS(bike!$A$2:$Y$402)),MOD(ROW()-ROW($E$2),COLUMNS(bike!$A$2:$Y$402)),1,1)</f>
        <v>3</v>
      </c>
      <c r="F5530">
        <f ca="1">OFFSET(transit!$A$2:$Y$402,TRUNC((ROW()-ROW($F$2))/COLUMNS(transit!$A$2:$Y$402)),MOD(ROW()-ROW($F$2),COLUMNS(transit!$A$2:$Y$402)),1,1)</f>
        <v>8</v>
      </c>
      <c r="G5530">
        <f ca="1">OFFSET(drive!$A$2:$Y$402,TRUNC((ROW()-ROW($G$2))/COLUMNS(drive!$A$2:$Y$402)),MOD(ROW()-ROW($G$2),COLUMNS(drive!$A$2:$Y$402)),1,1)</f>
        <v>3</v>
      </c>
      <c r="H5530" s="5">
        <f ca="1">(VLOOKUP($B5530,weights!$A$2:$R$6,4))*VLOOKUP($B5530,weights!$A$2:$R$6,6)^C5530*(VLOOKUP($B5530,weights!$A$2:$R$6,15)*EXP(VLOOKUP($B5530,weights!$A$2:$R$6,11)*D5530)+VLOOKUP($B5530,weights!$A$2:$R$6,16)*EXP(VLOOKUP($B5530,weights!$A$2:$R$6,12)*E5530)+VLOOKUP($B5530,weights!$A$2:$R$6,17)*EXP(VLOOKUP($B5530,weights!$A$2:$R$6,13)*F5530)+VLOOKUP($B5530,weights!$A$2:$R$6,18)*EXP(VLOOKUP($B5530,weights!$A$2:$R$6,14)*G5530))</f>
        <v>17.889911069141508</v>
      </c>
    </row>
    <row r="5531" spans="1:8" ht="12.75" x14ac:dyDescent="0.2">
      <c r="A5531">
        <f t="shared" si="0"/>
        <v>222</v>
      </c>
      <c r="B5531" t="str">
        <f t="shared" ref="B5531:C5531" si="5505">B5506</f>
        <v>restaurant</v>
      </c>
      <c r="C5531">
        <f t="shared" si="5505"/>
        <v>4</v>
      </c>
      <c r="D5531">
        <f ca="1">OFFSET(walk!$A$2:$Y$402,TRUNC((ROW()-ROW($D$2))/COLUMNS(walk!$A$2:$Y$402)),MOD(ROW()-ROW($D$2),COLUMNS(walk!$A$2:$Y$402)),1,1)</f>
        <v>12</v>
      </c>
      <c r="E5531">
        <f ca="1">OFFSET(bike!$A$2:$Y$402,TRUNC((ROW()-ROW($E$2))/COLUMNS(bike!$A$2:$Y$402)),MOD(ROW()-ROW($E$2),COLUMNS(bike!$A$2:$Y$402)),1,1)</f>
        <v>3</v>
      </c>
      <c r="F5531">
        <f ca="1">OFFSET(transit!$A$2:$Y$402,TRUNC((ROW()-ROW($F$2))/COLUMNS(transit!$A$2:$Y$402)),MOD(ROW()-ROW($F$2),COLUMNS(transit!$A$2:$Y$402)),1,1)</f>
        <v>9</v>
      </c>
      <c r="G5531">
        <f ca="1">OFFSET(drive!$A$2:$Y$402,TRUNC((ROW()-ROW($G$2))/COLUMNS(drive!$A$2:$Y$402)),MOD(ROW()-ROW($G$2),COLUMNS(drive!$A$2:$Y$402)),1,1)</f>
        <v>3</v>
      </c>
      <c r="H5531" s="5">
        <f ca="1">(VLOOKUP($B5531,weights!$A$2:$R$6,4))*VLOOKUP($B5531,weights!$A$2:$R$6,6)^C5531*(VLOOKUP($B5531,weights!$A$2:$R$6,15)*EXP(VLOOKUP($B5531,weights!$A$2:$R$6,11)*D5531)+VLOOKUP($B5531,weights!$A$2:$R$6,16)*EXP(VLOOKUP($B5531,weights!$A$2:$R$6,12)*E5531)+VLOOKUP($B5531,weights!$A$2:$R$6,17)*EXP(VLOOKUP($B5531,weights!$A$2:$R$6,13)*F5531)+VLOOKUP($B5531,weights!$A$2:$R$6,18)*EXP(VLOOKUP($B5531,weights!$A$2:$R$6,14)*G5531))</f>
        <v>15.372464425085584</v>
      </c>
    </row>
    <row r="5532" spans="1:8" ht="12.75" x14ac:dyDescent="0.2">
      <c r="A5532">
        <f t="shared" si="0"/>
        <v>222</v>
      </c>
      <c r="B5532" t="str">
        <f t="shared" ref="B5532:C5532" si="5506">B5507</f>
        <v>restaurant</v>
      </c>
      <c r="C5532">
        <f t="shared" si="5506"/>
        <v>5</v>
      </c>
      <c r="D5532">
        <f ca="1">OFFSET(walk!$A$2:$Y$402,TRUNC((ROW()-ROW($D$2))/COLUMNS(walk!$A$2:$Y$402)),MOD(ROW()-ROW($D$2),COLUMNS(walk!$A$2:$Y$402)),1,1)</f>
        <v>13</v>
      </c>
      <c r="E5532">
        <f ca="1">OFFSET(bike!$A$2:$Y$402,TRUNC((ROW()-ROW($E$2))/COLUMNS(bike!$A$2:$Y$402)),MOD(ROW()-ROW($E$2),COLUMNS(bike!$A$2:$Y$402)),1,1)</f>
        <v>5</v>
      </c>
      <c r="F5532">
        <f ca="1">OFFSET(transit!$A$2:$Y$402,TRUNC((ROW()-ROW($F$2))/COLUMNS(transit!$A$2:$Y$402)),MOD(ROW()-ROW($F$2),COLUMNS(transit!$A$2:$Y$402)),1,1)</f>
        <v>10</v>
      </c>
      <c r="G5532">
        <f ca="1">OFFSET(drive!$A$2:$Y$402,TRUNC((ROW()-ROW($G$2))/COLUMNS(drive!$A$2:$Y$402)),MOD(ROW()-ROW($G$2),COLUMNS(drive!$A$2:$Y$402)),1,1)</f>
        <v>3</v>
      </c>
      <c r="H5532" s="5">
        <f ca="1">(VLOOKUP($B5532,weights!$A$2:$R$6,4))*VLOOKUP($B5532,weights!$A$2:$R$6,6)^C5532*(VLOOKUP($B5532,weights!$A$2:$R$6,15)*EXP(VLOOKUP($B5532,weights!$A$2:$R$6,11)*D5532)+VLOOKUP($B5532,weights!$A$2:$R$6,16)*EXP(VLOOKUP($B5532,weights!$A$2:$R$6,12)*E5532)+VLOOKUP($B5532,weights!$A$2:$R$6,17)*EXP(VLOOKUP($B5532,weights!$A$2:$R$6,13)*F5532)+VLOOKUP($B5532,weights!$A$2:$R$6,18)*EXP(VLOOKUP($B5532,weights!$A$2:$R$6,14)*G5532))</f>
        <v>11.571700563922212</v>
      </c>
    </row>
    <row r="5533" spans="1:8" ht="12.75" x14ac:dyDescent="0.2">
      <c r="A5533">
        <f t="shared" si="0"/>
        <v>222</v>
      </c>
      <c r="B5533" t="str">
        <f t="shared" ref="B5533:C5533" si="5507">B5508</f>
        <v>restaurant</v>
      </c>
      <c r="C5533">
        <f t="shared" si="5507"/>
        <v>6</v>
      </c>
      <c r="D5533">
        <f ca="1">OFFSET(walk!$A$2:$Y$402,TRUNC((ROW()-ROW($D$2))/COLUMNS(walk!$A$2:$Y$402)),MOD(ROW()-ROW($D$2),COLUMNS(walk!$A$2:$Y$402)),1,1)</f>
        <v>14</v>
      </c>
      <c r="E5533">
        <f ca="1">OFFSET(bike!$A$2:$Y$402,TRUNC((ROW()-ROW($E$2))/COLUMNS(bike!$A$2:$Y$402)),MOD(ROW()-ROW($E$2),COLUMNS(bike!$A$2:$Y$402)),1,1)</f>
        <v>5</v>
      </c>
      <c r="F5533">
        <f ca="1">OFFSET(transit!$A$2:$Y$402,TRUNC((ROW()-ROW($F$2))/COLUMNS(transit!$A$2:$Y$402)),MOD(ROW()-ROW($F$2),COLUMNS(transit!$A$2:$Y$402)),1,1)</f>
        <v>10</v>
      </c>
      <c r="G5533">
        <f ca="1">OFFSET(drive!$A$2:$Y$402,TRUNC((ROW()-ROW($G$2))/COLUMNS(drive!$A$2:$Y$402)),MOD(ROW()-ROW($G$2),COLUMNS(drive!$A$2:$Y$402)),1,1)</f>
        <v>3</v>
      </c>
      <c r="H5533" s="5">
        <f ca="1">(VLOOKUP($B5533,weights!$A$2:$R$6,4))*VLOOKUP($B5533,weights!$A$2:$R$6,6)^C5533*(VLOOKUP($B5533,weights!$A$2:$R$6,15)*EXP(VLOOKUP($B5533,weights!$A$2:$R$6,11)*D5533)+VLOOKUP($B5533,weights!$A$2:$R$6,16)*EXP(VLOOKUP($B5533,weights!$A$2:$R$6,12)*E5533)+VLOOKUP($B5533,weights!$A$2:$R$6,17)*EXP(VLOOKUP($B5533,weights!$A$2:$R$6,13)*F5533)+VLOOKUP($B5533,weights!$A$2:$R$6,18)*EXP(VLOOKUP($B5533,weights!$A$2:$R$6,14)*G5533))</f>
        <v>10.259063519804052</v>
      </c>
    </row>
    <row r="5534" spans="1:8" ht="12.75" x14ac:dyDescent="0.2">
      <c r="A5534">
        <f t="shared" si="0"/>
        <v>222</v>
      </c>
      <c r="B5534" t="str">
        <f t="shared" ref="B5534:C5534" si="5508">B5509</f>
        <v>restaurant</v>
      </c>
      <c r="C5534">
        <f t="shared" si="5508"/>
        <v>7</v>
      </c>
      <c r="D5534">
        <f ca="1">OFFSET(walk!$A$2:$Y$402,TRUNC((ROW()-ROW($D$2))/COLUMNS(walk!$A$2:$Y$402)),MOD(ROW()-ROW($D$2),COLUMNS(walk!$A$2:$Y$402)),1,1)</f>
        <v>14</v>
      </c>
      <c r="E5534">
        <f ca="1">OFFSET(bike!$A$2:$Y$402,TRUNC((ROW()-ROW($E$2))/COLUMNS(bike!$A$2:$Y$402)),MOD(ROW()-ROW($E$2),COLUMNS(bike!$A$2:$Y$402)),1,1)</f>
        <v>5</v>
      </c>
      <c r="F5534">
        <f ca="1">OFFSET(transit!$A$2:$Y$402,TRUNC((ROW()-ROW($F$2))/COLUMNS(transit!$A$2:$Y$402)),MOD(ROW()-ROW($F$2),COLUMNS(transit!$A$2:$Y$402)),1,1)</f>
        <v>12</v>
      </c>
      <c r="G5534">
        <f ca="1">OFFSET(drive!$A$2:$Y$402,TRUNC((ROW()-ROW($G$2))/COLUMNS(drive!$A$2:$Y$402)),MOD(ROW()-ROW($G$2),COLUMNS(drive!$A$2:$Y$402)),1,1)</f>
        <v>3</v>
      </c>
      <c r="H5534" s="5">
        <f ca="1">(VLOOKUP($B5534,weights!$A$2:$R$6,4))*VLOOKUP($B5534,weights!$A$2:$R$6,6)^C5534*(VLOOKUP($B5534,weights!$A$2:$R$6,15)*EXP(VLOOKUP($B5534,weights!$A$2:$R$6,11)*D5534)+VLOOKUP($B5534,weights!$A$2:$R$6,16)*EXP(VLOOKUP($B5534,weights!$A$2:$R$6,12)*E5534)+VLOOKUP($B5534,weights!$A$2:$R$6,17)*EXP(VLOOKUP($B5534,weights!$A$2:$R$6,13)*F5534)+VLOOKUP($B5534,weights!$A$2:$R$6,18)*EXP(VLOOKUP($B5534,weights!$A$2:$R$6,14)*G5534))</f>
        <v>8.7607520008619844</v>
      </c>
    </row>
    <row r="5535" spans="1:8" ht="12.75" x14ac:dyDescent="0.2">
      <c r="A5535">
        <f t="shared" si="0"/>
        <v>222</v>
      </c>
      <c r="B5535" t="str">
        <f t="shared" ref="B5535:C5535" si="5509">B5510</f>
        <v>restaurant</v>
      </c>
      <c r="C5535">
        <f t="shared" si="5509"/>
        <v>8</v>
      </c>
      <c r="D5535">
        <f ca="1">OFFSET(walk!$A$2:$Y$402,TRUNC((ROW()-ROW($D$2))/COLUMNS(walk!$A$2:$Y$402)),MOD(ROW()-ROW($D$2),COLUMNS(walk!$A$2:$Y$402)),1,1)</f>
        <v>14</v>
      </c>
      <c r="E5535">
        <f ca="1">OFFSET(bike!$A$2:$Y$402,TRUNC((ROW()-ROW($E$2))/COLUMNS(bike!$A$2:$Y$402)),MOD(ROW()-ROW($E$2),COLUMNS(bike!$A$2:$Y$402)),1,1)</f>
        <v>6</v>
      </c>
      <c r="F5535">
        <f ca="1">OFFSET(transit!$A$2:$Y$402,TRUNC((ROW()-ROW($F$2))/COLUMNS(transit!$A$2:$Y$402)),MOD(ROW()-ROW($F$2),COLUMNS(transit!$A$2:$Y$402)),1,1)</f>
        <v>14</v>
      </c>
      <c r="G5535">
        <f ca="1">OFFSET(drive!$A$2:$Y$402,TRUNC((ROW()-ROW($G$2))/COLUMNS(drive!$A$2:$Y$402)),MOD(ROW()-ROW($G$2),COLUMNS(drive!$A$2:$Y$402)),1,1)</f>
        <v>4</v>
      </c>
      <c r="H5535" s="5">
        <f ca="1">(VLOOKUP($B5535,weights!$A$2:$R$6,4))*VLOOKUP($B5535,weights!$A$2:$R$6,6)^C5535*(VLOOKUP($B5535,weights!$A$2:$R$6,15)*EXP(VLOOKUP($B5535,weights!$A$2:$R$6,11)*D5535)+VLOOKUP($B5535,weights!$A$2:$R$6,16)*EXP(VLOOKUP($B5535,weights!$A$2:$R$6,12)*E5535)+VLOOKUP($B5535,weights!$A$2:$R$6,17)*EXP(VLOOKUP($B5535,weights!$A$2:$R$6,13)*F5535)+VLOOKUP($B5535,weights!$A$2:$R$6,18)*EXP(VLOOKUP($B5535,weights!$A$2:$R$6,14)*G5535))</f>
        <v>6.4991633461699561</v>
      </c>
    </row>
    <row r="5536" spans="1:8" ht="12.75" x14ac:dyDescent="0.2">
      <c r="A5536">
        <f t="shared" si="0"/>
        <v>222</v>
      </c>
      <c r="B5536" t="str">
        <f t="shared" ref="B5536:C5536" si="5510">B5511</f>
        <v>restaurant</v>
      </c>
      <c r="C5536">
        <f t="shared" si="5510"/>
        <v>9</v>
      </c>
      <c r="D5536">
        <f ca="1">OFFSET(walk!$A$2:$Y$402,TRUNC((ROW()-ROW($D$2))/COLUMNS(walk!$A$2:$Y$402)),MOD(ROW()-ROW($D$2),COLUMNS(walk!$A$2:$Y$402)),1,1)</f>
        <v>19</v>
      </c>
      <c r="E5536">
        <f ca="1">OFFSET(bike!$A$2:$Y$402,TRUNC((ROW()-ROW($E$2))/COLUMNS(bike!$A$2:$Y$402)),MOD(ROW()-ROW($E$2),COLUMNS(bike!$A$2:$Y$402)),1,1)</f>
        <v>100</v>
      </c>
      <c r="F5536">
        <f ca="1">OFFSET(transit!$A$2:$Y$402,TRUNC((ROW()-ROW($F$2))/COLUMNS(transit!$A$2:$Y$402)),MOD(ROW()-ROW($F$2),COLUMNS(transit!$A$2:$Y$402)),1,1)</f>
        <v>14</v>
      </c>
      <c r="G5536">
        <f ca="1">OFFSET(drive!$A$2:$Y$402,TRUNC((ROW()-ROW($G$2))/COLUMNS(drive!$A$2:$Y$402)),MOD(ROW()-ROW($G$2),COLUMNS(drive!$A$2:$Y$402)),1,1)</f>
        <v>7</v>
      </c>
      <c r="H5536" s="5">
        <f ca="1">(VLOOKUP($B5536,weights!$A$2:$R$6,4))*VLOOKUP($B5536,weights!$A$2:$R$6,6)^C5536*(VLOOKUP($B5536,weights!$A$2:$R$6,15)*EXP(VLOOKUP($B5536,weights!$A$2:$R$6,11)*D5536)+VLOOKUP($B5536,weights!$A$2:$R$6,16)*EXP(VLOOKUP($B5536,weights!$A$2:$R$6,12)*E5536)+VLOOKUP($B5536,weights!$A$2:$R$6,17)*EXP(VLOOKUP($B5536,weights!$A$2:$R$6,13)*F5536)+VLOOKUP($B5536,weights!$A$2:$R$6,18)*EXP(VLOOKUP($B5536,weights!$A$2:$R$6,14)*G5536))</f>
        <v>2.9138429327164359</v>
      </c>
    </row>
    <row r="5537" spans="1:8" ht="12.75" x14ac:dyDescent="0.2">
      <c r="A5537">
        <f t="shared" si="0"/>
        <v>222</v>
      </c>
      <c r="B5537" t="str">
        <f t="shared" ref="B5537:C5537" si="5511">B5512</f>
        <v>supermarket</v>
      </c>
      <c r="C5537">
        <f t="shared" si="5511"/>
        <v>0</v>
      </c>
      <c r="D5537">
        <f ca="1">OFFSET(walk!$A$2:$Y$402,TRUNC((ROW()-ROW($D$2))/COLUMNS(walk!$A$2:$Y$402)),MOD(ROW()-ROW($D$2),COLUMNS(walk!$A$2:$Y$402)),1,1)</f>
        <v>40</v>
      </c>
      <c r="E5537">
        <f ca="1">OFFSET(bike!$A$2:$Y$402,TRUNC((ROW()-ROW($E$2))/COLUMNS(bike!$A$2:$Y$402)),MOD(ROW()-ROW($E$2),COLUMNS(bike!$A$2:$Y$402)),1,1)</f>
        <v>16</v>
      </c>
      <c r="F5537">
        <f ca="1">OFFSET(transit!$A$2:$Y$402,TRUNC((ROW()-ROW($F$2))/COLUMNS(transit!$A$2:$Y$402)),MOD(ROW()-ROW($F$2),COLUMNS(transit!$A$2:$Y$402)),1,1)</f>
        <v>21</v>
      </c>
      <c r="G5537">
        <f ca="1">OFFSET(drive!$A$2:$Y$402,TRUNC((ROW()-ROW($G$2))/COLUMNS(drive!$A$2:$Y$402)),MOD(ROW()-ROW($G$2),COLUMNS(drive!$A$2:$Y$402)),1,1)</f>
        <v>8</v>
      </c>
      <c r="H5537" s="5">
        <f ca="1">(VLOOKUP($B5537,weights!$A$2:$R$6,4))*VLOOKUP($B5537,weights!$A$2:$R$6,6)^C5537*(VLOOKUP($B5537,weights!$A$2:$R$6,15)*EXP(VLOOKUP($B5537,weights!$A$2:$R$6,11)*D5537)+VLOOKUP($B5537,weights!$A$2:$R$6,16)*EXP(VLOOKUP($B5537,weights!$A$2:$R$6,12)*E5537)+VLOOKUP($B5537,weights!$A$2:$R$6,17)*EXP(VLOOKUP($B5537,weights!$A$2:$R$6,13)*F5537)+VLOOKUP($B5537,weights!$A$2:$R$6,18)*EXP(VLOOKUP($B5537,weights!$A$2:$R$6,14)*G5537))</f>
        <v>3.4573778953657834</v>
      </c>
    </row>
    <row r="5538" spans="1:8" ht="12.75" x14ac:dyDescent="0.2">
      <c r="A5538">
        <f t="shared" si="0"/>
        <v>222</v>
      </c>
      <c r="B5538" t="str">
        <f t="shared" ref="B5538:C5538" si="5512">B5513</f>
        <v>supermarket</v>
      </c>
      <c r="C5538">
        <f t="shared" si="5512"/>
        <v>1</v>
      </c>
      <c r="D5538">
        <f ca="1">OFFSET(walk!$A$2:$Y$402,TRUNC((ROW()-ROW($D$2))/COLUMNS(walk!$A$2:$Y$402)),MOD(ROW()-ROW($D$2),COLUMNS(walk!$A$2:$Y$402)),1,1)</f>
        <v>50</v>
      </c>
      <c r="E5538">
        <f ca="1">OFFSET(bike!$A$2:$Y$402,TRUNC((ROW()-ROW($E$2))/COLUMNS(bike!$A$2:$Y$402)),MOD(ROW()-ROW($E$2),COLUMNS(bike!$A$2:$Y$402)),1,1)</f>
        <v>17</v>
      </c>
      <c r="F5538">
        <f ca="1">OFFSET(transit!$A$2:$Y$402,TRUNC((ROW()-ROW($F$2))/COLUMNS(transit!$A$2:$Y$402)),MOD(ROW()-ROW($F$2),COLUMNS(transit!$A$2:$Y$402)),1,1)</f>
        <v>25</v>
      </c>
      <c r="G5538">
        <f ca="1">OFFSET(drive!$A$2:$Y$402,TRUNC((ROW()-ROW($G$2))/COLUMNS(drive!$A$2:$Y$402)),MOD(ROW()-ROW($G$2),COLUMNS(drive!$A$2:$Y$402)),1,1)</f>
        <v>10</v>
      </c>
      <c r="H5538" s="5">
        <f ca="1">(VLOOKUP($B5538,weights!$A$2:$R$6,4))*VLOOKUP($B5538,weights!$A$2:$R$6,6)^C5538*(VLOOKUP($B5538,weights!$A$2:$R$6,15)*EXP(VLOOKUP($B5538,weights!$A$2:$R$6,11)*D5538)+VLOOKUP($B5538,weights!$A$2:$R$6,16)*EXP(VLOOKUP($B5538,weights!$A$2:$R$6,12)*E5538)+VLOOKUP($B5538,weights!$A$2:$R$6,17)*EXP(VLOOKUP($B5538,weights!$A$2:$R$6,13)*F5538)+VLOOKUP($B5538,weights!$A$2:$R$6,18)*EXP(VLOOKUP($B5538,weights!$A$2:$R$6,14)*G5538))</f>
        <v>1.3217333558881028</v>
      </c>
    </row>
    <row r="5539" spans="1:8" ht="12.75" x14ac:dyDescent="0.2">
      <c r="A5539">
        <f t="shared" si="0"/>
        <v>222</v>
      </c>
      <c r="B5539" t="str">
        <f t="shared" ref="B5539:C5539" si="5513">B5514</f>
        <v>supermarket</v>
      </c>
      <c r="C5539">
        <f t="shared" si="5513"/>
        <v>2</v>
      </c>
      <c r="D5539">
        <f ca="1">OFFSET(walk!$A$2:$Y$402,TRUNC((ROW()-ROW($D$2))/COLUMNS(walk!$A$2:$Y$402)),MOD(ROW()-ROW($D$2),COLUMNS(walk!$A$2:$Y$402)),1,1)</f>
        <v>55</v>
      </c>
      <c r="E5539">
        <f ca="1">OFFSET(bike!$A$2:$Y$402,TRUNC((ROW()-ROW($E$2))/COLUMNS(bike!$A$2:$Y$402)),MOD(ROW()-ROW($E$2),COLUMNS(bike!$A$2:$Y$402)),1,1)</f>
        <v>18</v>
      </c>
      <c r="F5539">
        <f ca="1">OFFSET(transit!$A$2:$Y$402,TRUNC((ROW()-ROW($F$2))/COLUMNS(transit!$A$2:$Y$402)),MOD(ROW()-ROW($F$2),COLUMNS(transit!$A$2:$Y$402)),1,1)</f>
        <v>33</v>
      </c>
      <c r="G5539">
        <f ca="1">OFFSET(drive!$A$2:$Y$402,TRUNC((ROW()-ROW($G$2))/COLUMNS(drive!$A$2:$Y$402)),MOD(ROW()-ROW($G$2),COLUMNS(drive!$A$2:$Y$402)),1,1)</f>
        <v>12</v>
      </c>
      <c r="H5539" s="5">
        <f ca="1">(VLOOKUP($B5539,weights!$A$2:$R$6,4))*VLOOKUP($B5539,weights!$A$2:$R$6,6)^C5539*(VLOOKUP($B5539,weights!$A$2:$R$6,15)*EXP(VLOOKUP($B5539,weights!$A$2:$R$6,11)*D5539)+VLOOKUP($B5539,weights!$A$2:$R$6,16)*EXP(VLOOKUP($B5539,weights!$A$2:$R$6,12)*E5539)+VLOOKUP($B5539,weights!$A$2:$R$6,17)*EXP(VLOOKUP($B5539,weights!$A$2:$R$6,13)*F5539)+VLOOKUP($B5539,weights!$A$2:$R$6,18)*EXP(VLOOKUP($B5539,weights!$A$2:$R$6,14)*G5539))</f>
        <v>0.49779011218444469</v>
      </c>
    </row>
    <row r="5540" spans="1:8" ht="12.75" x14ac:dyDescent="0.2">
      <c r="A5540">
        <f t="shared" si="0"/>
        <v>222</v>
      </c>
      <c r="B5540" t="str">
        <f t="shared" ref="B5540:C5540" si="5514">B5515</f>
        <v>supermarket</v>
      </c>
      <c r="C5540">
        <f t="shared" si="5514"/>
        <v>3</v>
      </c>
      <c r="D5540">
        <f ca="1">OFFSET(walk!$A$2:$Y$402,TRUNC((ROW()-ROW($D$2))/COLUMNS(walk!$A$2:$Y$402)),MOD(ROW()-ROW($D$2),COLUMNS(walk!$A$2:$Y$402)),1,1)</f>
        <v>62</v>
      </c>
      <c r="E5540">
        <f ca="1">OFFSET(bike!$A$2:$Y$402,TRUNC((ROW()-ROW($E$2))/COLUMNS(bike!$A$2:$Y$402)),MOD(ROW()-ROW($E$2),COLUMNS(bike!$A$2:$Y$402)),1,1)</f>
        <v>21</v>
      </c>
      <c r="F5540">
        <f ca="1">OFFSET(transit!$A$2:$Y$402,TRUNC((ROW()-ROW($F$2))/COLUMNS(transit!$A$2:$Y$402)),MOD(ROW()-ROW($F$2),COLUMNS(transit!$A$2:$Y$402)),1,1)</f>
        <v>38</v>
      </c>
      <c r="G5540">
        <f ca="1">OFFSET(drive!$A$2:$Y$402,TRUNC((ROW()-ROW($G$2))/COLUMNS(drive!$A$2:$Y$402)),MOD(ROW()-ROW($G$2),COLUMNS(drive!$A$2:$Y$402)),1,1)</f>
        <v>14</v>
      </c>
      <c r="H5540" s="5">
        <f ca="1">(VLOOKUP($B5540,weights!$A$2:$R$6,4))*VLOOKUP($B5540,weights!$A$2:$R$6,6)^C5540*(VLOOKUP($B5540,weights!$A$2:$R$6,15)*EXP(VLOOKUP($B5540,weights!$A$2:$R$6,11)*D5540)+VLOOKUP($B5540,weights!$A$2:$R$6,16)*EXP(VLOOKUP($B5540,weights!$A$2:$R$6,12)*E5540)+VLOOKUP($B5540,weights!$A$2:$R$6,17)*EXP(VLOOKUP($B5540,weights!$A$2:$R$6,13)*F5540)+VLOOKUP($B5540,weights!$A$2:$R$6,18)*EXP(VLOOKUP($B5540,weights!$A$2:$R$6,14)*G5540))</f>
        <v>0.18849726441579162</v>
      </c>
    </row>
    <row r="5541" spans="1:8" ht="12.75" x14ac:dyDescent="0.2">
      <c r="A5541">
        <f t="shared" si="0"/>
        <v>222</v>
      </c>
      <c r="B5541" t="str">
        <f t="shared" ref="B5541:C5541" si="5515">B5516</f>
        <v>supermarket</v>
      </c>
      <c r="C5541">
        <f t="shared" si="5515"/>
        <v>4</v>
      </c>
      <c r="D5541">
        <f ca="1">OFFSET(walk!$A$2:$Y$402,TRUNC((ROW()-ROW($D$2))/COLUMNS(walk!$A$2:$Y$402)),MOD(ROW()-ROW($D$2),COLUMNS(walk!$A$2:$Y$402)),1,1)</f>
        <v>78</v>
      </c>
      <c r="E5541">
        <f ca="1">OFFSET(bike!$A$2:$Y$402,TRUNC((ROW()-ROW($E$2))/COLUMNS(bike!$A$2:$Y$402)),MOD(ROW()-ROW($E$2),COLUMNS(bike!$A$2:$Y$402)),1,1)</f>
        <v>25</v>
      </c>
      <c r="F5541">
        <f ca="1">OFFSET(transit!$A$2:$Y$402,TRUNC((ROW()-ROW($F$2))/COLUMNS(transit!$A$2:$Y$402)),MOD(ROW()-ROW($F$2),COLUMNS(transit!$A$2:$Y$402)),1,1)</f>
        <v>40</v>
      </c>
      <c r="G5541">
        <f ca="1">OFFSET(drive!$A$2:$Y$402,TRUNC((ROW()-ROW($G$2))/COLUMNS(drive!$A$2:$Y$402)),MOD(ROW()-ROW($G$2),COLUMNS(drive!$A$2:$Y$402)),1,1)</f>
        <v>15</v>
      </c>
      <c r="H5541" s="5">
        <f ca="1">(VLOOKUP($B5541,weights!$A$2:$R$6,4))*VLOOKUP($B5541,weights!$A$2:$R$6,6)^C5541*(VLOOKUP($B5541,weights!$A$2:$R$6,15)*EXP(VLOOKUP($B5541,weights!$A$2:$R$6,11)*D5541)+VLOOKUP($B5541,weights!$A$2:$R$6,16)*EXP(VLOOKUP($B5541,weights!$A$2:$R$6,12)*E5541)+VLOOKUP($B5541,weights!$A$2:$R$6,17)*EXP(VLOOKUP($B5541,weights!$A$2:$R$6,13)*F5541)+VLOOKUP($B5541,weights!$A$2:$R$6,18)*EXP(VLOOKUP($B5541,weights!$A$2:$R$6,14)*G5541))</f>
        <v>8.8821995542786567E-2</v>
      </c>
    </row>
    <row r="5542" spans="1:8" ht="12.75" x14ac:dyDescent="0.2">
      <c r="A5542">
        <f t="shared" si="0"/>
        <v>222</v>
      </c>
      <c r="B5542" t="str">
        <f t="shared" ref="B5542:C5542" si="5516">B5517</f>
        <v>store</v>
      </c>
      <c r="C5542">
        <f t="shared" si="5516"/>
        <v>0</v>
      </c>
      <c r="D5542">
        <f ca="1">OFFSET(walk!$A$2:$Y$402,TRUNC((ROW()-ROW($D$2))/COLUMNS(walk!$A$2:$Y$402)),MOD(ROW()-ROW($D$2),COLUMNS(walk!$A$2:$Y$402)),1,1)</f>
        <v>8</v>
      </c>
      <c r="E5542">
        <f ca="1">OFFSET(bike!$A$2:$Y$402,TRUNC((ROW()-ROW($E$2))/COLUMNS(bike!$A$2:$Y$402)),MOD(ROW()-ROW($E$2),COLUMNS(bike!$A$2:$Y$402)),1,1)</f>
        <v>2</v>
      </c>
      <c r="F5542">
        <f ca="1">OFFSET(transit!$A$2:$Y$402,TRUNC((ROW()-ROW($F$2))/COLUMNS(transit!$A$2:$Y$402)),MOD(ROW()-ROW($F$2),COLUMNS(transit!$A$2:$Y$402)),1,1)</f>
        <v>8</v>
      </c>
      <c r="G5542">
        <f ca="1">OFFSET(drive!$A$2:$Y$402,TRUNC((ROW()-ROW($G$2))/COLUMNS(drive!$A$2:$Y$402)),MOD(ROW()-ROW($G$2),COLUMNS(drive!$A$2:$Y$402)),1,1)</f>
        <v>2</v>
      </c>
      <c r="H5542" s="5">
        <f ca="1">(VLOOKUP($B5542,weights!$A$2:$R$6,4))*VLOOKUP($B5542,weights!$A$2:$R$6,6)^C5542*(VLOOKUP($B5542,weights!$A$2:$R$6,15)*EXP(VLOOKUP($B5542,weights!$A$2:$R$6,11)*D5542)+VLOOKUP($B5542,weights!$A$2:$R$6,16)*EXP(VLOOKUP($B5542,weights!$A$2:$R$6,12)*E5542)+VLOOKUP($B5542,weights!$A$2:$R$6,17)*EXP(VLOOKUP($B5542,weights!$A$2:$R$6,13)*F5542)+VLOOKUP($B5542,weights!$A$2:$R$6,18)*EXP(VLOOKUP($B5542,weights!$A$2:$R$6,14)*G5542))</f>
        <v>13.08641736128927</v>
      </c>
    </row>
    <row r="5543" spans="1:8" ht="12.75" x14ac:dyDescent="0.2">
      <c r="A5543">
        <f t="shared" si="0"/>
        <v>222</v>
      </c>
      <c r="B5543" t="str">
        <f t="shared" ref="B5543:C5543" si="5517">B5518</f>
        <v>store</v>
      </c>
      <c r="C5543">
        <f t="shared" si="5517"/>
        <v>1</v>
      </c>
      <c r="D5543">
        <f ca="1">OFFSET(walk!$A$2:$Y$402,TRUNC((ROW()-ROW($D$2))/COLUMNS(walk!$A$2:$Y$402)),MOD(ROW()-ROW($D$2),COLUMNS(walk!$A$2:$Y$402)),1,1)</f>
        <v>8</v>
      </c>
      <c r="E5543">
        <f ca="1">OFFSET(bike!$A$2:$Y$402,TRUNC((ROW()-ROW($E$2))/COLUMNS(bike!$A$2:$Y$402)),MOD(ROW()-ROW($E$2),COLUMNS(bike!$A$2:$Y$402)),1,1)</f>
        <v>2</v>
      </c>
      <c r="F5543">
        <f ca="1">OFFSET(transit!$A$2:$Y$402,TRUNC((ROW()-ROW($F$2))/COLUMNS(transit!$A$2:$Y$402)),MOD(ROW()-ROW($F$2),COLUMNS(transit!$A$2:$Y$402)),1,1)</f>
        <v>8</v>
      </c>
      <c r="G5543">
        <f ca="1">OFFSET(drive!$A$2:$Y$402,TRUNC((ROW()-ROW($G$2))/COLUMNS(drive!$A$2:$Y$402)),MOD(ROW()-ROW($G$2),COLUMNS(drive!$A$2:$Y$402)),1,1)</f>
        <v>2</v>
      </c>
      <c r="H5543" s="5">
        <f ca="1">(VLOOKUP($B5543,weights!$A$2:$R$6,4))*VLOOKUP($B5543,weights!$A$2:$R$6,6)^C5543*(VLOOKUP($B5543,weights!$A$2:$R$6,15)*EXP(VLOOKUP($B5543,weights!$A$2:$R$6,11)*D5543)+VLOOKUP($B5543,weights!$A$2:$R$6,16)*EXP(VLOOKUP($B5543,weights!$A$2:$R$6,12)*E5543)+VLOOKUP($B5543,weights!$A$2:$R$6,17)*EXP(VLOOKUP($B5543,weights!$A$2:$R$6,13)*F5543)+VLOOKUP($B5543,weights!$A$2:$R$6,18)*EXP(VLOOKUP($B5543,weights!$A$2:$R$6,14)*G5543))</f>
        <v>8.8257233366834615</v>
      </c>
    </row>
    <row r="5544" spans="1:8" ht="12.75" x14ac:dyDescent="0.2">
      <c r="A5544">
        <f t="shared" si="0"/>
        <v>222</v>
      </c>
      <c r="B5544" t="str">
        <f t="shared" ref="B5544:C5544" si="5518">B5519</f>
        <v>store</v>
      </c>
      <c r="C5544">
        <f t="shared" si="5518"/>
        <v>2</v>
      </c>
      <c r="D5544">
        <f ca="1">OFFSET(walk!$A$2:$Y$402,TRUNC((ROW()-ROW($D$2))/COLUMNS(walk!$A$2:$Y$402)),MOD(ROW()-ROW($D$2),COLUMNS(walk!$A$2:$Y$402)),1,1)</f>
        <v>8</v>
      </c>
      <c r="E5544">
        <f ca="1">OFFSET(bike!$A$2:$Y$402,TRUNC((ROW()-ROW($E$2))/COLUMNS(bike!$A$2:$Y$402)),MOD(ROW()-ROW($E$2),COLUMNS(bike!$A$2:$Y$402)),1,1)</f>
        <v>2</v>
      </c>
      <c r="F5544">
        <f ca="1">OFFSET(transit!$A$2:$Y$402,TRUNC((ROW()-ROW($F$2))/COLUMNS(transit!$A$2:$Y$402)),MOD(ROW()-ROW($F$2),COLUMNS(transit!$A$2:$Y$402)),1,1)</f>
        <v>8</v>
      </c>
      <c r="G5544">
        <f ca="1">OFFSET(drive!$A$2:$Y$402,TRUNC((ROW()-ROW($G$2))/COLUMNS(drive!$A$2:$Y$402)),MOD(ROW()-ROW($G$2),COLUMNS(drive!$A$2:$Y$402)),1,1)</f>
        <v>2</v>
      </c>
      <c r="H5544" s="5">
        <f ca="1">(VLOOKUP($B5544,weights!$A$2:$R$6,4))*VLOOKUP($B5544,weights!$A$2:$R$6,6)^C5544*(VLOOKUP($B5544,weights!$A$2:$R$6,15)*EXP(VLOOKUP($B5544,weights!$A$2:$R$6,11)*D5544)+VLOOKUP($B5544,weights!$A$2:$R$6,16)*EXP(VLOOKUP($B5544,weights!$A$2:$R$6,12)*E5544)+VLOOKUP($B5544,weights!$A$2:$R$6,17)*EXP(VLOOKUP($B5544,weights!$A$2:$R$6,13)*F5544)+VLOOKUP($B5544,weights!$A$2:$R$6,18)*EXP(VLOOKUP($B5544,weights!$A$2:$R$6,14)*G5544))</f>
        <v>5.9522320177632659</v>
      </c>
    </row>
    <row r="5545" spans="1:8" ht="12.75" x14ac:dyDescent="0.2">
      <c r="A5545">
        <f t="shared" si="0"/>
        <v>222</v>
      </c>
      <c r="B5545" t="str">
        <f t="shared" ref="B5545:C5545" si="5519">B5520</f>
        <v>store</v>
      </c>
      <c r="C5545">
        <f t="shared" si="5519"/>
        <v>3</v>
      </c>
      <c r="D5545">
        <f ca="1">OFFSET(walk!$A$2:$Y$402,TRUNC((ROW()-ROW($D$2))/COLUMNS(walk!$A$2:$Y$402)),MOD(ROW()-ROW($D$2),COLUMNS(walk!$A$2:$Y$402)),1,1)</f>
        <v>16</v>
      </c>
      <c r="E5545">
        <f ca="1">OFFSET(bike!$A$2:$Y$402,TRUNC((ROW()-ROW($E$2))/COLUMNS(bike!$A$2:$Y$402)),MOD(ROW()-ROW($E$2),COLUMNS(bike!$A$2:$Y$402)),1,1)</f>
        <v>4</v>
      </c>
      <c r="F5545">
        <f ca="1">OFFSET(transit!$A$2:$Y$402,TRUNC((ROW()-ROW($F$2))/COLUMNS(transit!$A$2:$Y$402)),MOD(ROW()-ROW($F$2),COLUMNS(transit!$A$2:$Y$402)),1,1)</f>
        <v>9</v>
      </c>
      <c r="G5545">
        <f ca="1">OFFSET(drive!$A$2:$Y$402,TRUNC((ROW()-ROW($G$2))/COLUMNS(drive!$A$2:$Y$402)),MOD(ROW()-ROW($G$2),COLUMNS(drive!$A$2:$Y$402)),1,1)</f>
        <v>4</v>
      </c>
      <c r="H5545" s="5">
        <f ca="1">(VLOOKUP($B5545,weights!$A$2:$R$6,4))*VLOOKUP($B5545,weights!$A$2:$R$6,6)^C5545*(VLOOKUP($B5545,weights!$A$2:$R$6,15)*EXP(VLOOKUP($B5545,weights!$A$2:$R$6,11)*D5545)+VLOOKUP($B5545,weights!$A$2:$R$6,16)*EXP(VLOOKUP($B5545,weights!$A$2:$R$6,12)*E5545)+VLOOKUP($B5545,weights!$A$2:$R$6,17)*EXP(VLOOKUP($B5545,weights!$A$2:$R$6,13)*F5545)+VLOOKUP($B5545,weights!$A$2:$R$6,18)*EXP(VLOOKUP($B5545,weights!$A$2:$R$6,14)*G5545))</f>
        <v>1.9642276159336662</v>
      </c>
    </row>
    <row r="5546" spans="1:8" ht="12.75" x14ac:dyDescent="0.2">
      <c r="A5546">
        <f t="shared" si="0"/>
        <v>222</v>
      </c>
      <c r="B5546" t="str">
        <f t="shared" ref="B5546:C5546" si="5520">B5521</f>
        <v>store</v>
      </c>
      <c r="C5546">
        <f t="shared" si="5520"/>
        <v>4</v>
      </c>
      <c r="D5546">
        <f ca="1">OFFSET(walk!$A$2:$Y$402,TRUNC((ROW()-ROW($D$2))/COLUMNS(walk!$A$2:$Y$402)),MOD(ROW()-ROW($D$2),COLUMNS(walk!$A$2:$Y$402)),1,1)</f>
        <v>16</v>
      </c>
      <c r="E5546">
        <f ca="1">OFFSET(bike!$A$2:$Y$402,TRUNC((ROW()-ROW($E$2))/COLUMNS(bike!$A$2:$Y$402)),MOD(ROW()-ROW($E$2),COLUMNS(bike!$A$2:$Y$402)),1,1)</f>
        <v>6</v>
      </c>
      <c r="F5546">
        <f ca="1">OFFSET(transit!$A$2:$Y$402,TRUNC((ROW()-ROW($F$2))/COLUMNS(transit!$A$2:$Y$402)),MOD(ROW()-ROW($F$2),COLUMNS(transit!$A$2:$Y$402)),1,1)</f>
        <v>10</v>
      </c>
      <c r="G5546">
        <f ca="1">OFFSET(drive!$A$2:$Y$402,TRUNC((ROW()-ROW($G$2))/COLUMNS(drive!$A$2:$Y$402)),MOD(ROW()-ROW($G$2),COLUMNS(drive!$A$2:$Y$402)),1,1)</f>
        <v>4</v>
      </c>
      <c r="H5546" s="5">
        <f ca="1">(VLOOKUP($B5546,weights!$A$2:$R$6,4))*VLOOKUP($B5546,weights!$A$2:$R$6,6)^C5546*(VLOOKUP($B5546,weights!$A$2:$R$6,15)*EXP(VLOOKUP($B5546,weights!$A$2:$R$6,11)*D5546)+VLOOKUP($B5546,weights!$A$2:$R$6,16)*EXP(VLOOKUP($B5546,weights!$A$2:$R$6,12)*E5546)+VLOOKUP($B5546,weights!$A$2:$R$6,17)*EXP(VLOOKUP($B5546,weights!$A$2:$R$6,13)*F5546)+VLOOKUP($B5546,weights!$A$2:$R$6,18)*EXP(VLOOKUP($B5546,weights!$A$2:$R$6,14)*G5546))</f>
        <v>0.96319958840762954</v>
      </c>
    </row>
    <row r="5547" spans="1:8" ht="12.75" x14ac:dyDescent="0.2">
      <c r="A5547">
        <f t="shared" si="0"/>
        <v>222</v>
      </c>
      <c r="B5547" t="str">
        <f t="shared" ref="B5547:C5547" si="5521">B5522</f>
        <v>pharmacy</v>
      </c>
      <c r="C5547">
        <f t="shared" si="5521"/>
        <v>0</v>
      </c>
      <c r="D5547">
        <f ca="1">OFFSET(walk!$A$2:$Y$402,TRUNC((ROW()-ROW($D$2))/COLUMNS(walk!$A$2:$Y$402)),MOD(ROW()-ROW($D$2),COLUMNS(walk!$A$2:$Y$402)),1,1)</f>
        <v>12</v>
      </c>
      <c r="E5547">
        <f ca="1">OFFSET(bike!$A$2:$Y$402,TRUNC((ROW()-ROW($E$2))/COLUMNS(bike!$A$2:$Y$402)),MOD(ROW()-ROW($E$2),COLUMNS(bike!$A$2:$Y$402)),1,1)</f>
        <v>3</v>
      </c>
      <c r="F5547">
        <f ca="1">OFFSET(transit!$A$2:$Y$402,TRUNC((ROW()-ROW($F$2))/COLUMNS(transit!$A$2:$Y$402)),MOD(ROW()-ROW($F$2),COLUMNS(transit!$A$2:$Y$402)),1,1)</f>
        <v>12</v>
      </c>
      <c r="G5547">
        <f ca="1">OFFSET(drive!$A$2:$Y$402,TRUNC((ROW()-ROW($G$2))/COLUMNS(drive!$A$2:$Y$402)),MOD(ROW()-ROW($G$2),COLUMNS(drive!$A$2:$Y$402)),1,1)</f>
        <v>2</v>
      </c>
      <c r="H5547" s="5">
        <f ca="1">(VLOOKUP($B5547,weights!$A$2:$R$6,4))*VLOOKUP($B5547,weights!$A$2:$R$6,6)^C5547*(VLOOKUP($B5547,weights!$A$2:$R$6,15)*EXP(VLOOKUP($B5547,weights!$A$2:$R$6,11)*D5547)+VLOOKUP($B5547,weights!$A$2:$R$6,16)*EXP(VLOOKUP($B5547,weights!$A$2:$R$6,12)*E5547)+VLOOKUP($B5547,weights!$A$2:$R$6,17)*EXP(VLOOKUP($B5547,weights!$A$2:$R$6,13)*F5547)+VLOOKUP($B5547,weights!$A$2:$R$6,18)*EXP(VLOOKUP($B5547,weights!$A$2:$R$6,14)*G5547))</f>
        <v>6.5351124307480895</v>
      </c>
    </row>
    <row r="5548" spans="1:8" ht="12.75" x14ac:dyDescent="0.2">
      <c r="A5548">
        <f t="shared" si="0"/>
        <v>222</v>
      </c>
      <c r="B5548" t="str">
        <f t="shared" ref="B5548:C5548" si="5522">B5523</f>
        <v>pharmacy</v>
      </c>
      <c r="C5548">
        <f t="shared" si="5522"/>
        <v>1</v>
      </c>
      <c r="D5548">
        <f ca="1">OFFSET(walk!$A$2:$Y$402,TRUNC((ROW()-ROW($D$2))/COLUMNS(walk!$A$2:$Y$402)),MOD(ROW()-ROW($D$2),COLUMNS(walk!$A$2:$Y$402)),1,1)</f>
        <v>14</v>
      </c>
      <c r="E5548">
        <f ca="1">OFFSET(bike!$A$2:$Y$402,TRUNC((ROW()-ROW($E$2))/COLUMNS(bike!$A$2:$Y$402)),MOD(ROW()-ROW($E$2),COLUMNS(bike!$A$2:$Y$402)),1,1)</f>
        <v>6</v>
      </c>
      <c r="F5548">
        <f ca="1">OFFSET(transit!$A$2:$Y$402,TRUNC((ROW()-ROW($F$2))/COLUMNS(transit!$A$2:$Y$402)),MOD(ROW()-ROW($F$2),COLUMNS(transit!$A$2:$Y$402)),1,1)</f>
        <v>14</v>
      </c>
      <c r="G5548">
        <f ca="1">OFFSET(drive!$A$2:$Y$402,TRUNC((ROW()-ROW($G$2))/COLUMNS(drive!$A$2:$Y$402)),MOD(ROW()-ROW($G$2),COLUMNS(drive!$A$2:$Y$402)),1,1)</f>
        <v>4</v>
      </c>
      <c r="H5548" s="5">
        <f ca="1">(VLOOKUP($B5548,weights!$A$2:$R$6,4))*VLOOKUP($B5548,weights!$A$2:$R$6,6)^C5548*(VLOOKUP($B5548,weights!$A$2:$R$6,15)*EXP(VLOOKUP($B5548,weights!$A$2:$R$6,11)*D5548)+VLOOKUP($B5548,weights!$A$2:$R$6,16)*EXP(VLOOKUP($B5548,weights!$A$2:$R$6,12)*E5548)+VLOOKUP($B5548,weights!$A$2:$R$6,17)*EXP(VLOOKUP($B5548,weights!$A$2:$R$6,13)*F5548)+VLOOKUP($B5548,weights!$A$2:$R$6,18)*EXP(VLOOKUP($B5548,weights!$A$2:$R$6,14)*G5548))</f>
        <v>1.7706668073463134</v>
      </c>
    </row>
    <row r="5549" spans="1:8" ht="12.75" x14ac:dyDescent="0.2">
      <c r="A5549">
        <f t="shared" si="0"/>
        <v>222</v>
      </c>
      <c r="B5549" t="str">
        <f t="shared" ref="B5549:C5549" si="5523">B5524</f>
        <v>pharmacy</v>
      </c>
      <c r="C5549">
        <f t="shared" si="5523"/>
        <v>2</v>
      </c>
      <c r="D5549">
        <f ca="1">OFFSET(walk!$A$2:$Y$402,TRUNC((ROW()-ROW($D$2))/COLUMNS(walk!$A$2:$Y$402)),MOD(ROW()-ROW($D$2),COLUMNS(walk!$A$2:$Y$402)),1,1)</f>
        <v>14</v>
      </c>
      <c r="E5549">
        <f ca="1">OFFSET(bike!$A$2:$Y$402,TRUNC((ROW()-ROW($E$2))/COLUMNS(bike!$A$2:$Y$402)),MOD(ROW()-ROW($E$2),COLUMNS(bike!$A$2:$Y$402)),1,1)</f>
        <v>6</v>
      </c>
      <c r="F5549">
        <f ca="1">OFFSET(transit!$A$2:$Y$402,TRUNC((ROW()-ROW($F$2))/COLUMNS(transit!$A$2:$Y$402)),MOD(ROW()-ROW($F$2),COLUMNS(transit!$A$2:$Y$402)),1,1)</f>
        <v>14</v>
      </c>
      <c r="G5549">
        <f ca="1">OFFSET(drive!$A$2:$Y$402,TRUNC((ROW()-ROW($G$2))/COLUMNS(drive!$A$2:$Y$402)),MOD(ROW()-ROW($G$2),COLUMNS(drive!$A$2:$Y$402)),1,1)</f>
        <v>4</v>
      </c>
      <c r="H5549" s="5">
        <f ca="1">(VLOOKUP($B5549,weights!$A$2:$R$6,4))*VLOOKUP($B5549,weights!$A$2:$R$6,6)^C5549*(VLOOKUP($B5549,weights!$A$2:$R$6,15)*EXP(VLOOKUP($B5549,weights!$A$2:$R$6,11)*D5549)+VLOOKUP($B5549,weights!$A$2:$R$6,16)*EXP(VLOOKUP($B5549,weights!$A$2:$R$6,12)*E5549)+VLOOKUP($B5549,weights!$A$2:$R$6,17)*EXP(VLOOKUP($B5549,weights!$A$2:$R$6,13)*F5549)+VLOOKUP($B5549,weights!$A$2:$R$6,18)*EXP(VLOOKUP($B5549,weights!$A$2:$R$6,14)*G5549))</f>
        <v>0.85254327761118809</v>
      </c>
    </row>
    <row r="5550" spans="1:8" ht="12.75" x14ac:dyDescent="0.2">
      <c r="A5550">
        <f t="shared" si="0"/>
        <v>222</v>
      </c>
      <c r="B5550" t="str">
        <f t="shared" ref="B5550:C5550" si="5524">B5525</f>
        <v>bank</v>
      </c>
      <c r="C5550">
        <f t="shared" si="5524"/>
        <v>0</v>
      </c>
      <c r="D5550">
        <f ca="1">OFFSET(walk!$A$2:$Y$402,TRUNC((ROW()-ROW($D$2))/COLUMNS(walk!$A$2:$Y$402)),MOD(ROW()-ROW($D$2),COLUMNS(walk!$A$2:$Y$402)),1,1)</f>
        <v>24</v>
      </c>
      <c r="E5550">
        <f ca="1">OFFSET(bike!$A$2:$Y$402,TRUNC((ROW()-ROW($E$2))/COLUMNS(bike!$A$2:$Y$402)),MOD(ROW()-ROW($E$2),COLUMNS(bike!$A$2:$Y$402)),1,1)</f>
        <v>9</v>
      </c>
      <c r="F5550">
        <f ca="1">OFFSET(transit!$A$2:$Y$402,TRUNC((ROW()-ROW($F$2))/COLUMNS(transit!$A$2:$Y$402)),MOD(ROW()-ROW($F$2),COLUMNS(transit!$A$2:$Y$402)),1,1)</f>
        <v>23</v>
      </c>
      <c r="G5550">
        <f ca="1">OFFSET(drive!$A$2:$Y$402,TRUNC((ROW()-ROW($G$2))/COLUMNS(drive!$A$2:$Y$402)),MOD(ROW()-ROW($G$2),COLUMNS(drive!$A$2:$Y$402)),1,1)</f>
        <v>6</v>
      </c>
      <c r="H5550" s="5">
        <f ca="1">(VLOOKUP($B5550,weights!$A$2:$R$6,4))*VLOOKUP($B5550,weights!$A$2:$R$6,6)^C5550*(VLOOKUP($B5550,weights!$A$2:$R$6,15)*EXP(VLOOKUP($B5550,weights!$A$2:$R$6,11)*D5550)+VLOOKUP($B5550,weights!$A$2:$R$6,16)*EXP(VLOOKUP($B5550,weights!$A$2:$R$6,12)*E5550)+VLOOKUP($B5550,weights!$A$2:$R$6,17)*EXP(VLOOKUP($B5550,weights!$A$2:$R$6,13)*F5550)+VLOOKUP($B5550,weights!$A$2:$R$6,18)*EXP(VLOOKUP($B5550,weights!$A$2:$R$6,14)*G5550))</f>
        <v>2.1310437132982307</v>
      </c>
    </row>
    <row r="5551" spans="1:8" ht="12.75" x14ac:dyDescent="0.2">
      <c r="A5551">
        <f t="shared" si="0"/>
        <v>222</v>
      </c>
      <c r="B5551" t="str">
        <f t="shared" ref="B5551:C5551" si="5525">B5526</f>
        <v>bank</v>
      </c>
      <c r="C5551">
        <f t="shared" si="5525"/>
        <v>1</v>
      </c>
      <c r="D5551">
        <f ca="1">OFFSET(walk!$A$2:$Y$402,TRUNC((ROW()-ROW($D$2))/COLUMNS(walk!$A$2:$Y$402)),MOD(ROW()-ROW($D$2),COLUMNS(walk!$A$2:$Y$402)),1,1)</f>
        <v>40</v>
      </c>
      <c r="E5551">
        <f ca="1">OFFSET(bike!$A$2:$Y$402,TRUNC((ROW()-ROW($E$2))/COLUMNS(bike!$A$2:$Y$402)),MOD(ROW()-ROW($E$2),COLUMNS(bike!$A$2:$Y$402)),1,1)</f>
        <v>14</v>
      </c>
      <c r="F5551">
        <f ca="1">OFFSET(transit!$A$2:$Y$402,TRUNC((ROW()-ROW($F$2))/COLUMNS(transit!$A$2:$Y$402)),MOD(ROW()-ROW($F$2),COLUMNS(transit!$A$2:$Y$402)),1,1)</f>
        <v>36</v>
      </c>
      <c r="G5551">
        <f ca="1">OFFSET(drive!$A$2:$Y$402,TRUNC((ROW()-ROW($G$2))/COLUMNS(drive!$A$2:$Y$402)),MOD(ROW()-ROW($G$2),COLUMNS(drive!$A$2:$Y$402)),1,1)</f>
        <v>7</v>
      </c>
      <c r="H5551" s="5">
        <f ca="1">(VLOOKUP($B5551,weights!$A$2:$R$6,4))*VLOOKUP($B5551,weights!$A$2:$R$6,6)^C5551*(VLOOKUP($B5551,weights!$A$2:$R$6,15)*EXP(VLOOKUP($B5551,weights!$A$2:$R$6,11)*D5551)+VLOOKUP($B5551,weights!$A$2:$R$6,16)*EXP(VLOOKUP($B5551,weights!$A$2:$R$6,12)*E5551)+VLOOKUP($B5551,weights!$A$2:$R$6,17)*EXP(VLOOKUP($B5551,weights!$A$2:$R$6,13)*F5551)+VLOOKUP($B5551,weights!$A$2:$R$6,18)*EXP(VLOOKUP($B5551,weights!$A$2:$R$6,14)*G5551))</f>
        <v>0.52292469076555781</v>
      </c>
    </row>
    <row r="5552" spans="1:8" ht="12.75" x14ac:dyDescent="0.2">
      <c r="A5552">
        <f t="shared" si="0"/>
        <v>223</v>
      </c>
      <c r="B5552" t="str">
        <f t="shared" ref="B5552:C5552" si="5526">B5527</f>
        <v>restaurant</v>
      </c>
      <c r="C5552">
        <f t="shared" si="5526"/>
        <v>0</v>
      </c>
      <c r="D5552">
        <f ca="1">OFFSET(walk!$A$2:$Y$402,TRUNC((ROW()-ROW($D$2))/COLUMNS(walk!$A$2:$Y$402)),MOD(ROW()-ROW($D$2),COLUMNS(walk!$A$2:$Y$402)),1,1)</f>
        <v>8</v>
      </c>
      <c r="E5552">
        <f ca="1">OFFSET(bike!$A$2:$Y$402,TRUNC((ROW()-ROW($E$2))/COLUMNS(bike!$A$2:$Y$402)),MOD(ROW()-ROW($E$2),COLUMNS(bike!$A$2:$Y$402)),1,1)</f>
        <v>2</v>
      </c>
      <c r="F5552">
        <f ca="1">OFFSET(transit!$A$2:$Y$402,TRUNC((ROW()-ROW($F$2))/COLUMNS(transit!$A$2:$Y$402)),MOD(ROW()-ROW($F$2),COLUMNS(transit!$A$2:$Y$402)),1,1)</f>
        <v>5</v>
      </c>
      <c r="G5552">
        <f ca="1">OFFSET(drive!$A$2:$Y$402,TRUNC((ROW()-ROW($G$2))/COLUMNS(drive!$A$2:$Y$402)),MOD(ROW()-ROW($G$2),COLUMNS(drive!$A$2:$Y$402)),1,1)</f>
        <v>2</v>
      </c>
      <c r="H5552" s="5">
        <f ca="1">(VLOOKUP($B5552,weights!$A$2:$R$6,4))*VLOOKUP($B5552,weights!$A$2:$R$6,6)^C5552*(VLOOKUP($B5552,weights!$A$2:$R$6,15)*EXP(VLOOKUP($B5552,weights!$A$2:$R$6,11)*D5552)+VLOOKUP($B5552,weights!$A$2:$R$6,16)*EXP(VLOOKUP($B5552,weights!$A$2:$R$6,12)*E5552)+VLOOKUP($B5552,weights!$A$2:$R$6,17)*EXP(VLOOKUP($B5552,weights!$A$2:$R$6,13)*F5552)+VLOOKUP($B5552,weights!$A$2:$R$6,18)*EXP(VLOOKUP($B5552,weights!$A$2:$R$6,14)*G5552))</f>
        <v>33.190642185769796</v>
      </c>
    </row>
    <row r="5553" spans="1:8" ht="12.75" x14ac:dyDescent="0.2">
      <c r="A5553">
        <f t="shared" si="0"/>
        <v>223</v>
      </c>
      <c r="B5553" t="str">
        <f t="shared" ref="B5553:C5553" si="5527">B5528</f>
        <v>restaurant</v>
      </c>
      <c r="C5553">
        <f t="shared" si="5527"/>
        <v>1</v>
      </c>
      <c r="D5553">
        <f ca="1">OFFSET(walk!$A$2:$Y$402,TRUNC((ROW()-ROW($D$2))/COLUMNS(walk!$A$2:$Y$402)),MOD(ROW()-ROW($D$2),COLUMNS(walk!$A$2:$Y$402)),1,1)</f>
        <v>9</v>
      </c>
      <c r="E5553">
        <f ca="1">OFFSET(bike!$A$2:$Y$402,TRUNC((ROW()-ROW($E$2))/COLUMNS(bike!$A$2:$Y$402)),MOD(ROW()-ROW($E$2),COLUMNS(bike!$A$2:$Y$402)),1,1)</f>
        <v>2</v>
      </c>
      <c r="F5553">
        <f ca="1">OFFSET(transit!$A$2:$Y$402,TRUNC((ROW()-ROW($F$2))/COLUMNS(transit!$A$2:$Y$402)),MOD(ROW()-ROW($F$2),COLUMNS(transit!$A$2:$Y$402)),1,1)</f>
        <v>6</v>
      </c>
      <c r="G5553">
        <f ca="1">OFFSET(drive!$A$2:$Y$402,TRUNC((ROW()-ROW($G$2))/COLUMNS(drive!$A$2:$Y$402)),MOD(ROW()-ROW($G$2),COLUMNS(drive!$A$2:$Y$402)),1,1)</f>
        <v>2</v>
      </c>
      <c r="H5553" s="5">
        <f ca="1">(VLOOKUP($B5553,weights!$A$2:$R$6,4))*VLOOKUP($B5553,weights!$A$2:$R$6,6)^C5553*(VLOOKUP($B5553,weights!$A$2:$R$6,15)*EXP(VLOOKUP($B5553,weights!$A$2:$R$6,11)*D5553)+VLOOKUP($B5553,weights!$A$2:$R$6,16)*EXP(VLOOKUP($B5553,weights!$A$2:$R$6,12)*E5553)+VLOOKUP($B5553,weights!$A$2:$R$6,17)*EXP(VLOOKUP($B5553,weights!$A$2:$R$6,13)*F5553)+VLOOKUP($B5553,weights!$A$2:$R$6,18)*EXP(VLOOKUP($B5553,weights!$A$2:$R$6,14)*G5553))</f>
        <v>28.171194907293593</v>
      </c>
    </row>
    <row r="5554" spans="1:8" ht="12.75" x14ac:dyDescent="0.2">
      <c r="A5554">
        <f t="shared" si="0"/>
        <v>223</v>
      </c>
      <c r="B5554" t="str">
        <f t="shared" ref="B5554:C5554" si="5528">B5529</f>
        <v>restaurant</v>
      </c>
      <c r="C5554">
        <f t="shared" si="5528"/>
        <v>2</v>
      </c>
      <c r="D5554">
        <f ca="1">OFFSET(walk!$A$2:$Y$402,TRUNC((ROW()-ROW($D$2))/COLUMNS(walk!$A$2:$Y$402)),MOD(ROW()-ROW($D$2),COLUMNS(walk!$A$2:$Y$402)),1,1)</f>
        <v>9</v>
      </c>
      <c r="E5554">
        <f ca="1">OFFSET(bike!$A$2:$Y$402,TRUNC((ROW()-ROW($E$2))/COLUMNS(bike!$A$2:$Y$402)),MOD(ROW()-ROW($E$2),COLUMNS(bike!$A$2:$Y$402)),1,1)</f>
        <v>2</v>
      </c>
      <c r="F5554">
        <f ca="1">OFFSET(transit!$A$2:$Y$402,TRUNC((ROW()-ROW($F$2))/COLUMNS(transit!$A$2:$Y$402)),MOD(ROW()-ROW($F$2),COLUMNS(transit!$A$2:$Y$402)),1,1)</f>
        <v>6</v>
      </c>
      <c r="G5554">
        <f ca="1">OFFSET(drive!$A$2:$Y$402,TRUNC((ROW()-ROW($G$2))/COLUMNS(drive!$A$2:$Y$402)),MOD(ROW()-ROW($G$2),COLUMNS(drive!$A$2:$Y$402)),1,1)</f>
        <v>2</v>
      </c>
      <c r="H5554" s="5">
        <f ca="1">(VLOOKUP($B5554,weights!$A$2:$R$6,4))*VLOOKUP($B5554,weights!$A$2:$R$6,6)^C5554*(VLOOKUP($B5554,weights!$A$2:$R$6,15)*EXP(VLOOKUP($B5554,weights!$A$2:$R$6,11)*D5554)+VLOOKUP($B5554,weights!$A$2:$R$6,16)*EXP(VLOOKUP($B5554,weights!$A$2:$R$6,12)*E5554)+VLOOKUP($B5554,weights!$A$2:$R$6,17)*EXP(VLOOKUP($B5554,weights!$A$2:$R$6,13)*F5554)+VLOOKUP($B5554,weights!$A$2:$R$6,18)*EXP(VLOOKUP($B5554,weights!$A$2:$R$6,14)*G5554))</f>
        <v>25.249737657648328</v>
      </c>
    </row>
    <row r="5555" spans="1:8" ht="12.75" x14ac:dyDescent="0.2">
      <c r="A5555">
        <f t="shared" si="0"/>
        <v>223</v>
      </c>
      <c r="B5555" t="str">
        <f t="shared" ref="B5555:C5555" si="5529">B5530</f>
        <v>restaurant</v>
      </c>
      <c r="C5555">
        <f t="shared" si="5529"/>
        <v>3</v>
      </c>
      <c r="D5555">
        <f ca="1">OFFSET(walk!$A$2:$Y$402,TRUNC((ROW()-ROW($D$2))/COLUMNS(walk!$A$2:$Y$402)),MOD(ROW()-ROW($D$2),COLUMNS(walk!$A$2:$Y$402)),1,1)</f>
        <v>9</v>
      </c>
      <c r="E5555">
        <f ca="1">OFFSET(bike!$A$2:$Y$402,TRUNC((ROW()-ROW($E$2))/COLUMNS(bike!$A$2:$Y$402)),MOD(ROW()-ROW($E$2),COLUMNS(bike!$A$2:$Y$402)),1,1)</f>
        <v>2</v>
      </c>
      <c r="F5555">
        <f ca="1">OFFSET(transit!$A$2:$Y$402,TRUNC((ROW()-ROW($F$2))/COLUMNS(transit!$A$2:$Y$402)),MOD(ROW()-ROW($F$2),COLUMNS(transit!$A$2:$Y$402)),1,1)</f>
        <v>6</v>
      </c>
      <c r="G5555">
        <f ca="1">OFFSET(drive!$A$2:$Y$402,TRUNC((ROW()-ROW($G$2))/COLUMNS(drive!$A$2:$Y$402)),MOD(ROW()-ROW($G$2),COLUMNS(drive!$A$2:$Y$402)),1,1)</f>
        <v>3</v>
      </c>
      <c r="H5555" s="5">
        <f ca="1">(VLOOKUP($B5555,weights!$A$2:$R$6,4))*VLOOKUP($B5555,weights!$A$2:$R$6,6)^C5555*(VLOOKUP($B5555,weights!$A$2:$R$6,15)*EXP(VLOOKUP($B5555,weights!$A$2:$R$6,11)*D5555)+VLOOKUP($B5555,weights!$A$2:$R$6,16)*EXP(VLOOKUP($B5555,weights!$A$2:$R$6,12)*E5555)+VLOOKUP($B5555,weights!$A$2:$R$6,17)*EXP(VLOOKUP($B5555,weights!$A$2:$R$6,13)*F5555)+VLOOKUP($B5555,weights!$A$2:$R$6,18)*EXP(VLOOKUP($B5555,weights!$A$2:$R$6,14)*G5555))</f>
        <v>21.339190009252867</v>
      </c>
    </row>
    <row r="5556" spans="1:8" ht="12.75" x14ac:dyDescent="0.2">
      <c r="A5556">
        <f t="shared" si="0"/>
        <v>223</v>
      </c>
      <c r="B5556" t="str">
        <f t="shared" ref="B5556:C5556" si="5530">B5531</f>
        <v>restaurant</v>
      </c>
      <c r="C5556">
        <f t="shared" si="5530"/>
        <v>4</v>
      </c>
      <c r="D5556">
        <f ca="1">OFFSET(walk!$A$2:$Y$402,TRUNC((ROW()-ROW($D$2))/COLUMNS(walk!$A$2:$Y$402)),MOD(ROW()-ROW($D$2),COLUMNS(walk!$A$2:$Y$402)),1,1)</f>
        <v>9</v>
      </c>
      <c r="E5556">
        <f ca="1">OFFSET(bike!$A$2:$Y$402,TRUNC((ROW()-ROW($E$2))/COLUMNS(bike!$A$2:$Y$402)),MOD(ROW()-ROW($E$2),COLUMNS(bike!$A$2:$Y$402)),1,1)</f>
        <v>2</v>
      </c>
      <c r="F5556">
        <f ca="1">OFFSET(transit!$A$2:$Y$402,TRUNC((ROW()-ROW($F$2))/COLUMNS(transit!$A$2:$Y$402)),MOD(ROW()-ROW($F$2),COLUMNS(transit!$A$2:$Y$402)),1,1)</f>
        <v>6</v>
      </c>
      <c r="G5556">
        <f ca="1">OFFSET(drive!$A$2:$Y$402,TRUNC((ROW()-ROW($G$2))/COLUMNS(drive!$A$2:$Y$402)),MOD(ROW()-ROW($G$2),COLUMNS(drive!$A$2:$Y$402)),1,1)</f>
        <v>3</v>
      </c>
      <c r="H5556" s="5">
        <f ca="1">(VLOOKUP($B5556,weights!$A$2:$R$6,4))*VLOOKUP($B5556,weights!$A$2:$R$6,6)^C5556*(VLOOKUP($B5556,weights!$A$2:$R$6,15)*EXP(VLOOKUP($B5556,weights!$A$2:$R$6,11)*D5556)+VLOOKUP($B5556,weights!$A$2:$R$6,16)*EXP(VLOOKUP($B5556,weights!$A$2:$R$6,12)*E5556)+VLOOKUP($B5556,weights!$A$2:$R$6,17)*EXP(VLOOKUP($B5556,weights!$A$2:$R$6,13)*F5556)+VLOOKUP($B5556,weights!$A$2:$R$6,18)*EXP(VLOOKUP($B5556,weights!$A$2:$R$6,14)*G5556))</f>
        <v>19.126236971256276</v>
      </c>
    </row>
    <row r="5557" spans="1:8" ht="12.75" x14ac:dyDescent="0.2">
      <c r="A5557">
        <f t="shared" si="0"/>
        <v>223</v>
      </c>
      <c r="B5557" t="str">
        <f t="shared" ref="B5557:C5557" si="5531">B5532</f>
        <v>restaurant</v>
      </c>
      <c r="C5557">
        <f t="shared" si="5531"/>
        <v>5</v>
      </c>
      <c r="D5557">
        <f ca="1">OFFSET(walk!$A$2:$Y$402,TRUNC((ROW()-ROW($D$2))/COLUMNS(walk!$A$2:$Y$402)),MOD(ROW()-ROW($D$2),COLUMNS(walk!$A$2:$Y$402)),1,1)</f>
        <v>14</v>
      </c>
      <c r="E5557">
        <f ca="1">OFFSET(bike!$A$2:$Y$402,TRUNC((ROW()-ROW($E$2))/COLUMNS(bike!$A$2:$Y$402)),MOD(ROW()-ROW($E$2),COLUMNS(bike!$A$2:$Y$402)),1,1)</f>
        <v>4</v>
      </c>
      <c r="F5557">
        <f ca="1">OFFSET(transit!$A$2:$Y$402,TRUNC((ROW()-ROW($F$2))/COLUMNS(transit!$A$2:$Y$402)),MOD(ROW()-ROW($F$2),COLUMNS(transit!$A$2:$Y$402)),1,1)</f>
        <v>8</v>
      </c>
      <c r="G5557">
        <f ca="1">OFFSET(drive!$A$2:$Y$402,TRUNC((ROW()-ROW($G$2))/COLUMNS(drive!$A$2:$Y$402)),MOD(ROW()-ROW($G$2),COLUMNS(drive!$A$2:$Y$402)),1,1)</f>
        <v>3</v>
      </c>
      <c r="H5557" s="5">
        <f ca="1">(VLOOKUP($B5557,weights!$A$2:$R$6,4))*VLOOKUP($B5557,weights!$A$2:$R$6,6)^C5557*(VLOOKUP($B5557,weights!$A$2:$R$6,15)*EXP(VLOOKUP($B5557,weights!$A$2:$R$6,11)*D5557)+VLOOKUP($B5557,weights!$A$2:$R$6,16)*EXP(VLOOKUP($B5557,weights!$A$2:$R$6,12)*E5557)+VLOOKUP($B5557,weights!$A$2:$R$6,17)*EXP(VLOOKUP($B5557,weights!$A$2:$R$6,13)*F5557)+VLOOKUP($B5557,weights!$A$2:$R$6,18)*EXP(VLOOKUP($B5557,weights!$A$2:$R$6,14)*G5557))</f>
        <v>12.934888814165836</v>
      </c>
    </row>
    <row r="5558" spans="1:8" ht="12.75" x14ac:dyDescent="0.2">
      <c r="A5558">
        <f t="shared" si="0"/>
        <v>223</v>
      </c>
      <c r="B5558" t="str">
        <f t="shared" ref="B5558:C5558" si="5532">B5533</f>
        <v>restaurant</v>
      </c>
      <c r="C5558">
        <f t="shared" si="5532"/>
        <v>6</v>
      </c>
      <c r="D5558">
        <f ca="1">OFFSET(walk!$A$2:$Y$402,TRUNC((ROW()-ROW($D$2))/COLUMNS(walk!$A$2:$Y$402)),MOD(ROW()-ROW($D$2),COLUMNS(walk!$A$2:$Y$402)),1,1)</f>
        <v>14</v>
      </c>
      <c r="E5558">
        <f ca="1">OFFSET(bike!$A$2:$Y$402,TRUNC((ROW()-ROW($E$2))/COLUMNS(bike!$A$2:$Y$402)),MOD(ROW()-ROW($E$2),COLUMNS(bike!$A$2:$Y$402)),1,1)</f>
        <v>4</v>
      </c>
      <c r="F5558">
        <f ca="1">OFFSET(transit!$A$2:$Y$402,TRUNC((ROW()-ROW($F$2))/COLUMNS(transit!$A$2:$Y$402)),MOD(ROW()-ROW($F$2),COLUMNS(transit!$A$2:$Y$402)),1,1)</f>
        <v>8</v>
      </c>
      <c r="G5558">
        <f ca="1">OFFSET(drive!$A$2:$Y$402,TRUNC((ROW()-ROW($G$2))/COLUMNS(drive!$A$2:$Y$402)),MOD(ROW()-ROW($G$2),COLUMNS(drive!$A$2:$Y$402)),1,1)</f>
        <v>3</v>
      </c>
      <c r="H5558" s="5">
        <f ca="1">(VLOOKUP($B5558,weights!$A$2:$R$6,4))*VLOOKUP($B5558,weights!$A$2:$R$6,6)^C5558*(VLOOKUP($B5558,weights!$A$2:$R$6,15)*EXP(VLOOKUP($B5558,weights!$A$2:$R$6,11)*D5558)+VLOOKUP($B5558,weights!$A$2:$R$6,16)*EXP(VLOOKUP($B5558,weights!$A$2:$R$6,12)*E5558)+VLOOKUP($B5558,weights!$A$2:$R$6,17)*EXP(VLOOKUP($B5558,weights!$A$2:$R$6,13)*F5558)+VLOOKUP($B5558,weights!$A$2:$R$6,18)*EXP(VLOOKUP($B5558,weights!$A$2:$R$6,14)*G5558))</f>
        <v>11.59349293714123</v>
      </c>
    </row>
    <row r="5559" spans="1:8" ht="12.75" x14ac:dyDescent="0.2">
      <c r="A5559">
        <f t="shared" si="0"/>
        <v>223</v>
      </c>
      <c r="B5559" t="str">
        <f t="shared" ref="B5559:C5559" si="5533">B5534</f>
        <v>restaurant</v>
      </c>
      <c r="C5559">
        <f t="shared" si="5533"/>
        <v>7</v>
      </c>
      <c r="D5559">
        <f ca="1">OFFSET(walk!$A$2:$Y$402,TRUNC((ROW()-ROW($D$2))/COLUMNS(walk!$A$2:$Y$402)),MOD(ROW()-ROW($D$2),COLUMNS(walk!$A$2:$Y$402)),1,1)</f>
        <v>14</v>
      </c>
      <c r="E5559">
        <f ca="1">OFFSET(bike!$A$2:$Y$402,TRUNC((ROW()-ROW($E$2))/COLUMNS(bike!$A$2:$Y$402)),MOD(ROW()-ROW($E$2),COLUMNS(bike!$A$2:$Y$402)),1,1)</f>
        <v>4</v>
      </c>
      <c r="F5559">
        <f ca="1">OFFSET(transit!$A$2:$Y$402,TRUNC((ROW()-ROW($F$2))/COLUMNS(transit!$A$2:$Y$402)),MOD(ROW()-ROW($F$2),COLUMNS(transit!$A$2:$Y$402)),1,1)</f>
        <v>8</v>
      </c>
      <c r="G5559">
        <f ca="1">OFFSET(drive!$A$2:$Y$402,TRUNC((ROW()-ROW($G$2))/COLUMNS(drive!$A$2:$Y$402)),MOD(ROW()-ROW($G$2),COLUMNS(drive!$A$2:$Y$402)),1,1)</f>
        <v>3</v>
      </c>
      <c r="H5559" s="5">
        <f ca="1">(VLOOKUP($B5559,weights!$A$2:$R$6,4))*VLOOKUP($B5559,weights!$A$2:$R$6,6)^C5559*(VLOOKUP($B5559,weights!$A$2:$R$6,15)*EXP(VLOOKUP($B5559,weights!$A$2:$R$6,11)*D5559)+VLOOKUP($B5559,weights!$A$2:$R$6,16)*EXP(VLOOKUP($B5559,weights!$A$2:$R$6,12)*E5559)+VLOOKUP($B5559,weights!$A$2:$R$6,17)*EXP(VLOOKUP($B5559,weights!$A$2:$R$6,13)*F5559)+VLOOKUP($B5559,weights!$A$2:$R$6,18)*EXP(VLOOKUP($B5559,weights!$A$2:$R$6,14)*G5559))</f>
        <v>10.391204780696956</v>
      </c>
    </row>
    <row r="5560" spans="1:8" ht="12.75" x14ac:dyDescent="0.2">
      <c r="A5560">
        <f t="shared" si="0"/>
        <v>223</v>
      </c>
      <c r="B5560" t="str">
        <f t="shared" ref="B5560:C5560" si="5534">B5535</f>
        <v>restaurant</v>
      </c>
      <c r="C5560">
        <f t="shared" si="5534"/>
        <v>8</v>
      </c>
      <c r="D5560">
        <f ca="1">OFFSET(walk!$A$2:$Y$402,TRUNC((ROW()-ROW($D$2))/COLUMNS(walk!$A$2:$Y$402)),MOD(ROW()-ROW($D$2),COLUMNS(walk!$A$2:$Y$402)),1,1)</f>
        <v>15</v>
      </c>
      <c r="E5560">
        <f ca="1">OFFSET(bike!$A$2:$Y$402,TRUNC((ROW()-ROW($E$2))/COLUMNS(bike!$A$2:$Y$402)),MOD(ROW()-ROW($E$2),COLUMNS(bike!$A$2:$Y$402)),1,1)</f>
        <v>4</v>
      </c>
      <c r="F5560">
        <f ca="1">OFFSET(transit!$A$2:$Y$402,TRUNC((ROW()-ROW($F$2))/COLUMNS(transit!$A$2:$Y$402)),MOD(ROW()-ROW($F$2),COLUMNS(transit!$A$2:$Y$402)),1,1)</f>
        <v>9</v>
      </c>
      <c r="G5560">
        <f ca="1">OFFSET(drive!$A$2:$Y$402,TRUNC((ROW()-ROW($G$2))/COLUMNS(drive!$A$2:$Y$402)),MOD(ROW()-ROW($G$2),COLUMNS(drive!$A$2:$Y$402)),1,1)</f>
        <v>3</v>
      </c>
      <c r="H5560" s="5">
        <f ca="1">(VLOOKUP($B5560,weights!$A$2:$R$6,4))*VLOOKUP($B5560,weights!$A$2:$R$6,6)^C5560*(VLOOKUP($B5560,weights!$A$2:$R$6,15)*EXP(VLOOKUP($B5560,weights!$A$2:$R$6,11)*D5560)+VLOOKUP($B5560,weights!$A$2:$R$6,16)*EXP(VLOOKUP($B5560,weights!$A$2:$R$6,12)*E5560)+VLOOKUP($B5560,weights!$A$2:$R$6,17)*EXP(VLOOKUP($B5560,weights!$A$2:$R$6,13)*F5560)+VLOOKUP($B5560,weights!$A$2:$R$6,18)*EXP(VLOOKUP($B5560,weights!$A$2:$R$6,14)*G5560))</f>
        <v>8.9565961458591374</v>
      </c>
    </row>
    <row r="5561" spans="1:8" ht="12.75" x14ac:dyDescent="0.2">
      <c r="A5561">
        <f t="shared" si="0"/>
        <v>223</v>
      </c>
      <c r="B5561" t="str">
        <f t="shared" ref="B5561:C5561" si="5535">B5536</f>
        <v>restaurant</v>
      </c>
      <c r="C5561">
        <f t="shared" si="5535"/>
        <v>9</v>
      </c>
      <c r="D5561">
        <f ca="1">OFFSET(walk!$A$2:$Y$402,TRUNC((ROW()-ROW($D$2))/COLUMNS(walk!$A$2:$Y$402)),MOD(ROW()-ROW($D$2),COLUMNS(walk!$A$2:$Y$402)),1,1)</f>
        <v>16</v>
      </c>
      <c r="E5561">
        <f ca="1">OFFSET(bike!$A$2:$Y$402,TRUNC((ROW()-ROW($E$2))/COLUMNS(bike!$A$2:$Y$402)),MOD(ROW()-ROW($E$2),COLUMNS(bike!$A$2:$Y$402)),1,1)</f>
        <v>5</v>
      </c>
      <c r="F5561">
        <f ca="1">OFFSET(transit!$A$2:$Y$402,TRUNC((ROW()-ROW($F$2))/COLUMNS(transit!$A$2:$Y$402)),MOD(ROW()-ROW($F$2),COLUMNS(transit!$A$2:$Y$402)),1,1)</f>
        <v>9</v>
      </c>
      <c r="G5561">
        <f ca="1">OFFSET(drive!$A$2:$Y$402,TRUNC((ROW()-ROW($G$2))/COLUMNS(drive!$A$2:$Y$402)),MOD(ROW()-ROW($G$2),COLUMNS(drive!$A$2:$Y$402)),1,1)</f>
        <v>3</v>
      </c>
      <c r="H5561" s="5">
        <f ca="1">(VLOOKUP($B5561,weights!$A$2:$R$6,4))*VLOOKUP($B5561,weights!$A$2:$R$6,6)^C5561*(VLOOKUP($B5561,weights!$A$2:$R$6,15)*EXP(VLOOKUP($B5561,weights!$A$2:$R$6,11)*D5561)+VLOOKUP($B5561,weights!$A$2:$R$6,16)*EXP(VLOOKUP($B5561,weights!$A$2:$R$6,12)*E5561)+VLOOKUP($B5561,weights!$A$2:$R$6,17)*EXP(VLOOKUP($B5561,weights!$A$2:$R$6,13)*F5561)+VLOOKUP($B5561,weights!$A$2:$R$6,18)*EXP(VLOOKUP($B5561,weights!$A$2:$R$6,14)*G5561))</f>
        <v>7.4898223041110139</v>
      </c>
    </row>
    <row r="5562" spans="1:8" ht="12.75" x14ac:dyDescent="0.2">
      <c r="A5562">
        <f t="shared" si="0"/>
        <v>223</v>
      </c>
      <c r="B5562" t="str">
        <f t="shared" ref="B5562:C5562" si="5536">B5537</f>
        <v>supermarket</v>
      </c>
      <c r="C5562">
        <f t="shared" si="5536"/>
        <v>0</v>
      </c>
      <c r="D5562">
        <f ca="1">OFFSET(walk!$A$2:$Y$402,TRUNC((ROW()-ROW($D$2))/COLUMNS(walk!$A$2:$Y$402)),MOD(ROW()-ROW($D$2),COLUMNS(walk!$A$2:$Y$402)),1,1)</f>
        <v>38</v>
      </c>
      <c r="E5562">
        <f ca="1">OFFSET(bike!$A$2:$Y$402,TRUNC((ROW()-ROW($E$2))/COLUMNS(bike!$A$2:$Y$402)),MOD(ROW()-ROW($E$2),COLUMNS(bike!$A$2:$Y$402)),1,1)</f>
        <v>16</v>
      </c>
      <c r="F5562">
        <f ca="1">OFFSET(transit!$A$2:$Y$402,TRUNC((ROW()-ROW($F$2))/COLUMNS(transit!$A$2:$Y$402)),MOD(ROW()-ROW($F$2),COLUMNS(transit!$A$2:$Y$402)),1,1)</f>
        <v>19</v>
      </c>
      <c r="G5562">
        <f ca="1">OFFSET(drive!$A$2:$Y$402,TRUNC((ROW()-ROW($G$2))/COLUMNS(drive!$A$2:$Y$402)),MOD(ROW()-ROW($G$2),COLUMNS(drive!$A$2:$Y$402)),1,1)</f>
        <v>8</v>
      </c>
      <c r="H5562" s="5">
        <f ca="1">(VLOOKUP($B5562,weights!$A$2:$R$6,4))*VLOOKUP($B5562,weights!$A$2:$R$6,6)^C5562*(VLOOKUP($B5562,weights!$A$2:$R$6,15)*EXP(VLOOKUP($B5562,weights!$A$2:$R$6,11)*D5562)+VLOOKUP($B5562,weights!$A$2:$R$6,16)*EXP(VLOOKUP($B5562,weights!$A$2:$R$6,12)*E5562)+VLOOKUP($B5562,weights!$A$2:$R$6,17)*EXP(VLOOKUP($B5562,weights!$A$2:$R$6,13)*F5562)+VLOOKUP($B5562,weights!$A$2:$R$6,18)*EXP(VLOOKUP($B5562,weights!$A$2:$R$6,14)*G5562))</f>
        <v>3.5786088798334439</v>
      </c>
    </row>
    <row r="5563" spans="1:8" ht="12.75" x14ac:dyDescent="0.2">
      <c r="A5563">
        <f t="shared" si="0"/>
        <v>223</v>
      </c>
      <c r="B5563" t="str">
        <f t="shared" ref="B5563:C5563" si="5537">B5538</f>
        <v>supermarket</v>
      </c>
      <c r="C5563">
        <f t="shared" si="5537"/>
        <v>1</v>
      </c>
      <c r="D5563">
        <f ca="1">OFFSET(walk!$A$2:$Y$402,TRUNC((ROW()-ROW($D$2))/COLUMNS(walk!$A$2:$Y$402)),MOD(ROW()-ROW($D$2),COLUMNS(walk!$A$2:$Y$402)),1,1)</f>
        <v>48</v>
      </c>
      <c r="E5563">
        <f ca="1">OFFSET(bike!$A$2:$Y$402,TRUNC((ROW()-ROW($E$2))/COLUMNS(bike!$A$2:$Y$402)),MOD(ROW()-ROW($E$2),COLUMNS(bike!$A$2:$Y$402)),1,1)</f>
        <v>16</v>
      </c>
      <c r="F5563">
        <f ca="1">OFFSET(transit!$A$2:$Y$402,TRUNC((ROW()-ROW($F$2))/COLUMNS(transit!$A$2:$Y$402)),MOD(ROW()-ROW($F$2),COLUMNS(transit!$A$2:$Y$402)),1,1)</f>
        <v>23</v>
      </c>
      <c r="G5563">
        <f ca="1">OFFSET(drive!$A$2:$Y$402,TRUNC((ROW()-ROW($G$2))/COLUMNS(drive!$A$2:$Y$402)),MOD(ROW()-ROW($G$2),COLUMNS(drive!$A$2:$Y$402)),1,1)</f>
        <v>9</v>
      </c>
      <c r="H5563" s="5">
        <f ca="1">(VLOOKUP($B5563,weights!$A$2:$R$6,4))*VLOOKUP($B5563,weights!$A$2:$R$6,6)^C5563*(VLOOKUP($B5563,weights!$A$2:$R$6,15)*EXP(VLOOKUP($B5563,weights!$A$2:$R$6,11)*D5563)+VLOOKUP($B5563,weights!$A$2:$R$6,16)*EXP(VLOOKUP($B5563,weights!$A$2:$R$6,12)*E5563)+VLOOKUP($B5563,weights!$A$2:$R$6,17)*EXP(VLOOKUP($B5563,weights!$A$2:$R$6,13)*F5563)+VLOOKUP($B5563,weights!$A$2:$R$6,18)*EXP(VLOOKUP($B5563,weights!$A$2:$R$6,14)*G5563))</f>
        <v>1.6601628893349873</v>
      </c>
    </row>
    <row r="5564" spans="1:8" ht="12.75" x14ac:dyDescent="0.2">
      <c r="A5564">
        <f t="shared" si="0"/>
        <v>223</v>
      </c>
      <c r="B5564" t="str">
        <f t="shared" ref="B5564:C5564" si="5538">B5539</f>
        <v>supermarket</v>
      </c>
      <c r="C5564">
        <f t="shared" si="5538"/>
        <v>2</v>
      </c>
      <c r="D5564">
        <f ca="1">OFFSET(walk!$A$2:$Y$402,TRUNC((ROW()-ROW($D$2))/COLUMNS(walk!$A$2:$Y$402)),MOD(ROW()-ROW($D$2),COLUMNS(walk!$A$2:$Y$402)),1,1)</f>
        <v>53</v>
      </c>
      <c r="E5564">
        <f ca="1">OFFSET(bike!$A$2:$Y$402,TRUNC((ROW()-ROW($E$2))/COLUMNS(bike!$A$2:$Y$402)),MOD(ROW()-ROW($E$2),COLUMNS(bike!$A$2:$Y$402)),1,1)</f>
        <v>17</v>
      </c>
      <c r="F5564">
        <f ca="1">OFFSET(transit!$A$2:$Y$402,TRUNC((ROW()-ROW($F$2))/COLUMNS(transit!$A$2:$Y$402)),MOD(ROW()-ROW($F$2),COLUMNS(transit!$A$2:$Y$402)),1,1)</f>
        <v>32</v>
      </c>
      <c r="G5564">
        <f ca="1">OFFSET(drive!$A$2:$Y$402,TRUNC((ROW()-ROW($G$2))/COLUMNS(drive!$A$2:$Y$402)),MOD(ROW()-ROW($G$2),COLUMNS(drive!$A$2:$Y$402)),1,1)</f>
        <v>12</v>
      </c>
      <c r="H5564" s="5">
        <f ca="1">(VLOOKUP($B5564,weights!$A$2:$R$6,4))*VLOOKUP($B5564,weights!$A$2:$R$6,6)^C5564*(VLOOKUP($B5564,weights!$A$2:$R$6,15)*EXP(VLOOKUP($B5564,weights!$A$2:$R$6,11)*D5564)+VLOOKUP($B5564,weights!$A$2:$R$6,16)*EXP(VLOOKUP($B5564,weights!$A$2:$R$6,12)*E5564)+VLOOKUP($B5564,weights!$A$2:$R$6,17)*EXP(VLOOKUP($B5564,weights!$A$2:$R$6,13)*F5564)+VLOOKUP($B5564,weights!$A$2:$R$6,18)*EXP(VLOOKUP($B5564,weights!$A$2:$R$6,14)*G5564))</f>
        <v>0.50803372195810848</v>
      </c>
    </row>
    <row r="5565" spans="1:8" ht="12.75" x14ac:dyDescent="0.2">
      <c r="A5565">
        <f t="shared" si="0"/>
        <v>223</v>
      </c>
      <c r="B5565" t="str">
        <f t="shared" ref="B5565:C5565" si="5539">B5540</f>
        <v>supermarket</v>
      </c>
      <c r="C5565">
        <f t="shared" si="5539"/>
        <v>3</v>
      </c>
      <c r="D5565">
        <f ca="1">OFFSET(walk!$A$2:$Y$402,TRUNC((ROW()-ROW($D$2))/COLUMNS(walk!$A$2:$Y$402)),MOD(ROW()-ROW($D$2),COLUMNS(walk!$A$2:$Y$402)),1,1)</f>
        <v>61</v>
      </c>
      <c r="E5565">
        <f ca="1">OFFSET(bike!$A$2:$Y$402,TRUNC((ROW()-ROW($E$2))/COLUMNS(bike!$A$2:$Y$402)),MOD(ROW()-ROW($E$2),COLUMNS(bike!$A$2:$Y$402)),1,1)</f>
        <v>21</v>
      </c>
      <c r="F5565">
        <f ca="1">OFFSET(transit!$A$2:$Y$402,TRUNC((ROW()-ROW($F$2))/COLUMNS(transit!$A$2:$Y$402)),MOD(ROW()-ROW($F$2),COLUMNS(transit!$A$2:$Y$402)),1,1)</f>
        <v>37</v>
      </c>
      <c r="G5565">
        <f ca="1">OFFSET(drive!$A$2:$Y$402,TRUNC((ROW()-ROW($G$2))/COLUMNS(drive!$A$2:$Y$402)),MOD(ROW()-ROW($G$2),COLUMNS(drive!$A$2:$Y$402)),1,1)</f>
        <v>14</v>
      </c>
      <c r="H5565" s="5">
        <f ca="1">(VLOOKUP($B5565,weights!$A$2:$R$6,4))*VLOOKUP($B5565,weights!$A$2:$R$6,6)^C5565*(VLOOKUP($B5565,weights!$A$2:$R$6,15)*EXP(VLOOKUP($B5565,weights!$A$2:$R$6,11)*D5565)+VLOOKUP($B5565,weights!$A$2:$R$6,16)*EXP(VLOOKUP($B5565,weights!$A$2:$R$6,12)*E5565)+VLOOKUP($B5565,weights!$A$2:$R$6,17)*EXP(VLOOKUP($B5565,weights!$A$2:$R$6,13)*F5565)+VLOOKUP($B5565,weights!$A$2:$R$6,18)*EXP(VLOOKUP($B5565,weights!$A$2:$R$6,14)*G5565))</f>
        <v>0.18896196764965056</v>
      </c>
    </row>
    <row r="5566" spans="1:8" ht="12.75" x14ac:dyDescent="0.2">
      <c r="A5566">
        <f t="shared" si="0"/>
        <v>223</v>
      </c>
      <c r="B5566" t="str">
        <f t="shared" ref="B5566:C5566" si="5540">B5541</f>
        <v>supermarket</v>
      </c>
      <c r="C5566">
        <f t="shared" si="5540"/>
        <v>4</v>
      </c>
      <c r="D5566">
        <f ca="1">OFFSET(walk!$A$2:$Y$402,TRUNC((ROW()-ROW($D$2))/COLUMNS(walk!$A$2:$Y$402)),MOD(ROW()-ROW($D$2),COLUMNS(walk!$A$2:$Y$402)),1,1)</f>
        <v>77</v>
      </c>
      <c r="E5566">
        <f ca="1">OFFSET(bike!$A$2:$Y$402,TRUNC((ROW()-ROW($E$2))/COLUMNS(bike!$A$2:$Y$402)),MOD(ROW()-ROW($E$2),COLUMNS(bike!$A$2:$Y$402)),1,1)</f>
        <v>24</v>
      </c>
      <c r="F5566">
        <f ca="1">OFFSET(transit!$A$2:$Y$402,TRUNC((ROW()-ROW($F$2))/COLUMNS(transit!$A$2:$Y$402)),MOD(ROW()-ROW($F$2),COLUMNS(transit!$A$2:$Y$402)),1,1)</f>
        <v>39</v>
      </c>
      <c r="G5566">
        <f ca="1">OFFSET(drive!$A$2:$Y$402,TRUNC((ROW()-ROW($G$2))/COLUMNS(drive!$A$2:$Y$402)),MOD(ROW()-ROW($G$2),COLUMNS(drive!$A$2:$Y$402)),1,1)</f>
        <v>15</v>
      </c>
      <c r="H5566" s="5">
        <f ca="1">(VLOOKUP($B5566,weights!$A$2:$R$6,4))*VLOOKUP($B5566,weights!$A$2:$R$6,6)^C5566*(VLOOKUP($B5566,weights!$A$2:$R$6,15)*EXP(VLOOKUP($B5566,weights!$A$2:$R$6,11)*D5566)+VLOOKUP($B5566,weights!$A$2:$R$6,16)*EXP(VLOOKUP($B5566,weights!$A$2:$R$6,12)*E5566)+VLOOKUP($B5566,weights!$A$2:$R$6,17)*EXP(VLOOKUP($B5566,weights!$A$2:$R$6,13)*F5566)+VLOOKUP($B5566,weights!$A$2:$R$6,18)*EXP(VLOOKUP($B5566,weights!$A$2:$R$6,14)*G5566))</f>
        <v>8.9398135916974986E-2</v>
      </c>
    </row>
    <row r="5567" spans="1:8" ht="12.75" x14ac:dyDescent="0.2">
      <c r="A5567">
        <f t="shared" si="0"/>
        <v>223</v>
      </c>
      <c r="B5567" t="str">
        <f t="shared" ref="B5567:C5567" si="5541">B5542</f>
        <v>store</v>
      </c>
      <c r="C5567">
        <f t="shared" si="5541"/>
        <v>0</v>
      </c>
      <c r="D5567">
        <f ca="1">OFFSET(walk!$A$2:$Y$402,TRUNC((ROW()-ROW($D$2))/COLUMNS(walk!$A$2:$Y$402)),MOD(ROW()-ROW($D$2),COLUMNS(walk!$A$2:$Y$402)),1,1)</f>
        <v>7</v>
      </c>
      <c r="E5567">
        <f ca="1">OFFSET(bike!$A$2:$Y$402,TRUNC((ROW()-ROW($E$2))/COLUMNS(bike!$A$2:$Y$402)),MOD(ROW()-ROW($E$2),COLUMNS(bike!$A$2:$Y$402)),1,1)</f>
        <v>2</v>
      </c>
      <c r="F5567">
        <f ca="1">OFFSET(transit!$A$2:$Y$402,TRUNC((ROW()-ROW($F$2))/COLUMNS(transit!$A$2:$Y$402)),MOD(ROW()-ROW($F$2),COLUMNS(transit!$A$2:$Y$402)),1,1)</f>
        <v>7</v>
      </c>
      <c r="G5567">
        <f ca="1">OFFSET(drive!$A$2:$Y$402,TRUNC((ROW()-ROW($G$2))/COLUMNS(drive!$A$2:$Y$402)),MOD(ROW()-ROW($G$2),COLUMNS(drive!$A$2:$Y$402)),1,1)</f>
        <v>2</v>
      </c>
      <c r="H5567" s="5">
        <f ca="1">(VLOOKUP($B5567,weights!$A$2:$R$6,4))*VLOOKUP($B5567,weights!$A$2:$R$6,6)^C5567*(VLOOKUP($B5567,weights!$A$2:$R$6,15)*EXP(VLOOKUP($B5567,weights!$A$2:$R$6,11)*D5567)+VLOOKUP($B5567,weights!$A$2:$R$6,16)*EXP(VLOOKUP($B5567,weights!$A$2:$R$6,12)*E5567)+VLOOKUP($B5567,weights!$A$2:$R$6,17)*EXP(VLOOKUP($B5567,weights!$A$2:$R$6,13)*F5567)+VLOOKUP($B5567,weights!$A$2:$R$6,18)*EXP(VLOOKUP($B5567,weights!$A$2:$R$6,14)*G5567))</f>
        <v>13.686808009951642</v>
      </c>
    </row>
    <row r="5568" spans="1:8" ht="12.75" x14ac:dyDescent="0.2">
      <c r="A5568">
        <f t="shared" si="0"/>
        <v>223</v>
      </c>
      <c r="B5568" t="str">
        <f t="shared" ref="B5568:C5568" si="5542">B5543</f>
        <v>store</v>
      </c>
      <c r="C5568">
        <f t="shared" si="5542"/>
        <v>1</v>
      </c>
      <c r="D5568">
        <f ca="1">OFFSET(walk!$A$2:$Y$402,TRUNC((ROW()-ROW($D$2))/COLUMNS(walk!$A$2:$Y$402)),MOD(ROW()-ROW($D$2),COLUMNS(walk!$A$2:$Y$402)),1,1)</f>
        <v>8</v>
      </c>
      <c r="E5568">
        <f ca="1">OFFSET(bike!$A$2:$Y$402,TRUNC((ROW()-ROW($E$2))/COLUMNS(bike!$A$2:$Y$402)),MOD(ROW()-ROW($E$2),COLUMNS(bike!$A$2:$Y$402)),1,1)</f>
        <v>2</v>
      </c>
      <c r="F5568">
        <f ca="1">OFFSET(transit!$A$2:$Y$402,TRUNC((ROW()-ROW($F$2))/COLUMNS(transit!$A$2:$Y$402)),MOD(ROW()-ROW($F$2),COLUMNS(transit!$A$2:$Y$402)),1,1)</f>
        <v>8</v>
      </c>
      <c r="G5568">
        <f ca="1">OFFSET(drive!$A$2:$Y$402,TRUNC((ROW()-ROW($G$2))/COLUMNS(drive!$A$2:$Y$402)),MOD(ROW()-ROW($G$2),COLUMNS(drive!$A$2:$Y$402)),1,1)</f>
        <v>2</v>
      </c>
      <c r="H5568" s="5">
        <f ca="1">(VLOOKUP($B5568,weights!$A$2:$R$6,4))*VLOOKUP($B5568,weights!$A$2:$R$6,6)^C5568*(VLOOKUP($B5568,weights!$A$2:$R$6,15)*EXP(VLOOKUP($B5568,weights!$A$2:$R$6,11)*D5568)+VLOOKUP($B5568,weights!$A$2:$R$6,16)*EXP(VLOOKUP($B5568,weights!$A$2:$R$6,12)*E5568)+VLOOKUP($B5568,weights!$A$2:$R$6,17)*EXP(VLOOKUP($B5568,weights!$A$2:$R$6,13)*F5568)+VLOOKUP($B5568,weights!$A$2:$R$6,18)*EXP(VLOOKUP($B5568,weights!$A$2:$R$6,14)*G5568))</f>
        <v>8.8257233366834615</v>
      </c>
    </row>
    <row r="5569" spans="1:8" ht="12.75" x14ac:dyDescent="0.2">
      <c r="A5569">
        <f t="shared" si="0"/>
        <v>223</v>
      </c>
      <c r="B5569" t="str">
        <f t="shared" ref="B5569:C5569" si="5543">B5544</f>
        <v>store</v>
      </c>
      <c r="C5569">
        <f t="shared" si="5543"/>
        <v>2</v>
      </c>
      <c r="D5569">
        <f ca="1">OFFSET(walk!$A$2:$Y$402,TRUNC((ROW()-ROW($D$2))/COLUMNS(walk!$A$2:$Y$402)),MOD(ROW()-ROW($D$2),COLUMNS(walk!$A$2:$Y$402)),1,1)</f>
        <v>11</v>
      </c>
      <c r="E5569">
        <f ca="1">OFFSET(bike!$A$2:$Y$402,TRUNC((ROW()-ROW($E$2))/COLUMNS(bike!$A$2:$Y$402)),MOD(ROW()-ROW($E$2),COLUMNS(bike!$A$2:$Y$402)),1,1)</f>
        <v>3</v>
      </c>
      <c r="F5569">
        <f ca="1">OFFSET(transit!$A$2:$Y$402,TRUNC((ROW()-ROW($F$2))/COLUMNS(transit!$A$2:$Y$402)),MOD(ROW()-ROW($F$2),COLUMNS(transit!$A$2:$Y$402)),1,1)</f>
        <v>8</v>
      </c>
      <c r="G5569">
        <f ca="1">OFFSET(drive!$A$2:$Y$402,TRUNC((ROW()-ROW($G$2))/COLUMNS(drive!$A$2:$Y$402)),MOD(ROW()-ROW($G$2),COLUMNS(drive!$A$2:$Y$402)),1,1)</f>
        <v>3</v>
      </c>
      <c r="H5569" s="5">
        <f ca="1">(VLOOKUP($B5569,weights!$A$2:$R$6,4))*VLOOKUP($B5569,weights!$A$2:$R$6,6)^C5569*(VLOOKUP($B5569,weights!$A$2:$R$6,15)*EXP(VLOOKUP($B5569,weights!$A$2:$R$6,11)*D5569)+VLOOKUP($B5569,weights!$A$2:$R$6,16)*EXP(VLOOKUP($B5569,weights!$A$2:$R$6,12)*E5569)+VLOOKUP($B5569,weights!$A$2:$R$6,17)*EXP(VLOOKUP($B5569,weights!$A$2:$R$6,13)*F5569)+VLOOKUP($B5569,weights!$A$2:$R$6,18)*EXP(VLOOKUP($B5569,weights!$A$2:$R$6,14)*G5569))</f>
        <v>4.1908074702587488</v>
      </c>
    </row>
    <row r="5570" spans="1:8" ht="12.75" x14ac:dyDescent="0.2">
      <c r="A5570">
        <f t="shared" si="0"/>
        <v>223</v>
      </c>
      <c r="B5570" t="str">
        <f t="shared" ref="B5570:C5570" si="5544">B5545</f>
        <v>store</v>
      </c>
      <c r="C5570">
        <f t="shared" si="5544"/>
        <v>3</v>
      </c>
      <c r="D5570">
        <f ca="1">OFFSET(walk!$A$2:$Y$402,TRUNC((ROW()-ROW($D$2))/COLUMNS(walk!$A$2:$Y$402)),MOD(ROW()-ROW($D$2),COLUMNS(walk!$A$2:$Y$402)),1,1)</f>
        <v>14</v>
      </c>
      <c r="E5570">
        <f ca="1">OFFSET(bike!$A$2:$Y$402,TRUNC((ROW()-ROW($E$2))/COLUMNS(bike!$A$2:$Y$402)),MOD(ROW()-ROW($E$2),COLUMNS(bike!$A$2:$Y$402)),1,1)</f>
        <v>4</v>
      </c>
      <c r="F5570">
        <f ca="1">OFFSET(transit!$A$2:$Y$402,TRUNC((ROW()-ROW($F$2))/COLUMNS(transit!$A$2:$Y$402)),MOD(ROW()-ROW($F$2),COLUMNS(transit!$A$2:$Y$402)),1,1)</f>
        <v>11</v>
      </c>
      <c r="G5570">
        <f ca="1">OFFSET(drive!$A$2:$Y$402,TRUNC((ROW()-ROW($G$2))/COLUMNS(drive!$A$2:$Y$402)),MOD(ROW()-ROW($G$2),COLUMNS(drive!$A$2:$Y$402)),1,1)</f>
        <v>3</v>
      </c>
      <c r="H5570" s="5">
        <f ca="1">(VLOOKUP($B5570,weights!$A$2:$R$6,4))*VLOOKUP($B5570,weights!$A$2:$R$6,6)^C5570*(VLOOKUP($B5570,weights!$A$2:$R$6,15)*EXP(VLOOKUP($B5570,weights!$A$2:$R$6,11)*D5570)+VLOOKUP($B5570,weights!$A$2:$R$6,16)*EXP(VLOOKUP($B5570,weights!$A$2:$R$6,12)*E5570)+VLOOKUP($B5570,weights!$A$2:$R$6,17)*EXP(VLOOKUP($B5570,weights!$A$2:$R$6,13)*F5570)+VLOOKUP($B5570,weights!$A$2:$R$6,18)*EXP(VLOOKUP($B5570,weights!$A$2:$R$6,14)*G5570))</f>
        <v>2.2251244038799878</v>
      </c>
    </row>
    <row r="5571" spans="1:8" ht="12.75" x14ac:dyDescent="0.2">
      <c r="A5571">
        <f t="shared" si="0"/>
        <v>223</v>
      </c>
      <c r="B5571" t="str">
        <f t="shared" ref="B5571:C5571" si="5545">B5546</f>
        <v>store</v>
      </c>
      <c r="C5571">
        <f t="shared" si="5545"/>
        <v>4</v>
      </c>
      <c r="D5571">
        <f ca="1">OFFSET(walk!$A$2:$Y$402,TRUNC((ROW()-ROW($D$2))/COLUMNS(walk!$A$2:$Y$402)),MOD(ROW()-ROW($D$2),COLUMNS(walk!$A$2:$Y$402)),1,1)</f>
        <v>15</v>
      </c>
      <c r="E5571">
        <f ca="1">OFFSET(bike!$A$2:$Y$402,TRUNC((ROW()-ROW($E$2))/COLUMNS(bike!$A$2:$Y$402)),MOD(ROW()-ROW($E$2),COLUMNS(bike!$A$2:$Y$402)),1,1)</f>
        <v>5</v>
      </c>
      <c r="F5571">
        <f ca="1">OFFSET(transit!$A$2:$Y$402,TRUNC((ROW()-ROW($F$2))/COLUMNS(transit!$A$2:$Y$402)),MOD(ROW()-ROW($F$2),COLUMNS(transit!$A$2:$Y$402)),1,1)</f>
        <v>15</v>
      </c>
      <c r="G5571">
        <f ca="1">OFFSET(drive!$A$2:$Y$402,TRUNC((ROW()-ROW($G$2))/COLUMNS(drive!$A$2:$Y$402)),MOD(ROW()-ROW($G$2),COLUMNS(drive!$A$2:$Y$402)),1,1)</f>
        <v>4</v>
      </c>
      <c r="H5571" s="5">
        <f ca="1">(VLOOKUP($B5571,weights!$A$2:$R$6,4))*VLOOKUP($B5571,weights!$A$2:$R$6,6)^C5571*(VLOOKUP($B5571,weights!$A$2:$R$6,15)*EXP(VLOOKUP($B5571,weights!$A$2:$R$6,11)*D5571)+VLOOKUP($B5571,weights!$A$2:$R$6,16)*EXP(VLOOKUP($B5571,weights!$A$2:$R$6,12)*E5571)+VLOOKUP($B5571,weights!$A$2:$R$6,17)*EXP(VLOOKUP($B5571,weights!$A$2:$R$6,13)*F5571)+VLOOKUP($B5571,weights!$A$2:$R$6,18)*EXP(VLOOKUP($B5571,weights!$A$2:$R$6,14)*G5571))</f>
        <v>1.0344959781689038</v>
      </c>
    </row>
    <row r="5572" spans="1:8" ht="12.75" x14ac:dyDescent="0.2">
      <c r="A5572">
        <f t="shared" si="0"/>
        <v>223</v>
      </c>
      <c r="B5572" t="str">
        <f t="shared" ref="B5572:C5572" si="5546">B5547</f>
        <v>pharmacy</v>
      </c>
      <c r="C5572">
        <f t="shared" si="5546"/>
        <v>0</v>
      </c>
      <c r="D5572">
        <f ca="1">OFFSET(walk!$A$2:$Y$402,TRUNC((ROW()-ROW($D$2))/COLUMNS(walk!$A$2:$Y$402)),MOD(ROW()-ROW($D$2),COLUMNS(walk!$A$2:$Y$402)),1,1)</f>
        <v>11</v>
      </c>
      <c r="E5572">
        <f ca="1">OFFSET(bike!$A$2:$Y$402,TRUNC((ROW()-ROW($E$2))/COLUMNS(bike!$A$2:$Y$402)),MOD(ROW()-ROW($E$2),COLUMNS(bike!$A$2:$Y$402)),1,1)</f>
        <v>3</v>
      </c>
      <c r="F5572">
        <f ca="1">OFFSET(transit!$A$2:$Y$402,TRUNC((ROW()-ROW($F$2))/COLUMNS(transit!$A$2:$Y$402)),MOD(ROW()-ROW($F$2),COLUMNS(transit!$A$2:$Y$402)),1,1)</f>
        <v>11</v>
      </c>
      <c r="G5572">
        <f ca="1">OFFSET(drive!$A$2:$Y$402,TRUNC((ROW()-ROW($G$2))/COLUMNS(drive!$A$2:$Y$402)),MOD(ROW()-ROW($G$2),COLUMNS(drive!$A$2:$Y$402)),1,1)</f>
        <v>2</v>
      </c>
      <c r="H5572" s="5">
        <f ca="1">(VLOOKUP($B5572,weights!$A$2:$R$6,4))*VLOOKUP($B5572,weights!$A$2:$R$6,6)^C5572*(VLOOKUP($B5572,weights!$A$2:$R$6,15)*EXP(VLOOKUP($B5572,weights!$A$2:$R$6,11)*D5572)+VLOOKUP($B5572,weights!$A$2:$R$6,16)*EXP(VLOOKUP($B5572,weights!$A$2:$R$6,12)*E5572)+VLOOKUP($B5572,weights!$A$2:$R$6,17)*EXP(VLOOKUP($B5572,weights!$A$2:$R$6,13)*F5572)+VLOOKUP($B5572,weights!$A$2:$R$6,18)*EXP(VLOOKUP($B5572,weights!$A$2:$R$6,14)*G5572))</f>
        <v>6.7093791349885272</v>
      </c>
    </row>
    <row r="5573" spans="1:8" ht="12.75" x14ac:dyDescent="0.2">
      <c r="A5573">
        <f t="shared" si="0"/>
        <v>223</v>
      </c>
      <c r="B5573" t="str">
        <f t="shared" ref="B5573:C5573" si="5547">B5548</f>
        <v>pharmacy</v>
      </c>
      <c r="C5573">
        <f t="shared" si="5547"/>
        <v>1</v>
      </c>
      <c r="D5573">
        <f ca="1">OFFSET(walk!$A$2:$Y$402,TRUNC((ROW()-ROW($D$2))/COLUMNS(walk!$A$2:$Y$402)),MOD(ROW()-ROW($D$2),COLUMNS(walk!$A$2:$Y$402)),1,1)</f>
        <v>13</v>
      </c>
      <c r="E5573">
        <f ca="1">OFFSET(bike!$A$2:$Y$402,TRUNC((ROW()-ROW($E$2))/COLUMNS(bike!$A$2:$Y$402)),MOD(ROW()-ROW($E$2),COLUMNS(bike!$A$2:$Y$402)),1,1)</f>
        <v>5</v>
      </c>
      <c r="F5573">
        <f ca="1">OFFSET(transit!$A$2:$Y$402,TRUNC((ROW()-ROW($F$2))/COLUMNS(transit!$A$2:$Y$402)),MOD(ROW()-ROW($F$2),COLUMNS(transit!$A$2:$Y$402)),1,1)</f>
        <v>13</v>
      </c>
      <c r="G5573">
        <f ca="1">OFFSET(drive!$A$2:$Y$402,TRUNC((ROW()-ROW($G$2))/COLUMNS(drive!$A$2:$Y$402)),MOD(ROW()-ROW($G$2),COLUMNS(drive!$A$2:$Y$402)),1,1)</f>
        <v>3</v>
      </c>
      <c r="H5573" s="5">
        <f ca="1">(VLOOKUP($B5573,weights!$A$2:$R$6,4))*VLOOKUP($B5573,weights!$A$2:$R$6,6)^C5573*(VLOOKUP($B5573,weights!$A$2:$R$6,15)*EXP(VLOOKUP($B5573,weights!$A$2:$R$6,11)*D5573)+VLOOKUP($B5573,weights!$A$2:$R$6,16)*EXP(VLOOKUP($B5573,weights!$A$2:$R$6,12)*E5573)+VLOOKUP($B5573,weights!$A$2:$R$6,17)*EXP(VLOOKUP($B5573,weights!$A$2:$R$6,13)*F5573)+VLOOKUP($B5573,weights!$A$2:$R$6,18)*EXP(VLOOKUP($B5573,weights!$A$2:$R$6,14)*G5573))</f>
        <v>2.2558947774554161</v>
      </c>
    </row>
    <row r="5574" spans="1:8" ht="12.75" x14ac:dyDescent="0.2">
      <c r="A5574">
        <f t="shared" si="0"/>
        <v>223</v>
      </c>
      <c r="B5574" t="str">
        <f t="shared" ref="B5574:C5574" si="5548">B5549</f>
        <v>pharmacy</v>
      </c>
      <c r="C5574">
        <f t="shared" si="5548"/>
        <v>2</v>
      </c>
      <c r="D5574">
        <f ca="1">OFFSET(walk!$A$2:$Y$402,TRUNC((ROW()-ROW($D$2))/COLUMNS(walk!$A$2:$Y$402)),MOD(ROW()-ROW($D$2),COLUMNS(walk!$A$2:$Y$402)),1,1)</f>
        <v>13</v>
      </c>
      <c r="E5574">
        <f ca="1">OFFSET(bike!$A$2:$Y$402,TRUNC((ROW()-ROW($E$2))/COLUMNS(bike!$A$2:$Y$402)),MOD(ROW()-ROW($E$2),COLUMNS(bike!$A$2:$Y$402)),1,1)</f>
        <v>5</v>
      </c>
      <c r="F5574">
        <f ca="1">OFFSET(transit!$A$2:$Y$402,TRUNC((ROW()-ROW($F$2))/COLUMNS(transit!$A$2:$Y$402)),MOD(ROW()-ROW($F$2),COLUMNS(transit!$A$2:$Y$402)),1,1)</f>
        <v>13</v>
      </c>
      <c r="G5574">
        <f ca="1">OFFSET(drive!$A$2:$Y$402,TRUNC((ROW()-ROW($G$2))/COLUMNS(drive!$A$2:$Y$402)),MOD(ROW()-ROW($G$2),COLUMNS(drive!$A$2:$Y$402)),1,1)</f>
        <v>3</v>
      </c>
      <c r="H5574" s="5">
        <f ca="1">(VLOOKUP($B5574,weights!$A$2:$R$6,4))*VLOOKUP($B5574,weights!$A$2:$R$6,6)^C5574*(VLOOKUP($B5574,weights!$A$2:$R$6,15)*EXP(VLOOKUP($B5574,weights!$A$2:$R$6,11)*D5574)+VLOOKUP($B5574,weights!$A$2:$R$6,16)*EXP(VLOOKUP($B5574,weights!$A$2:$R$6,12)*E5574)+VLOOKUP($B5574,weights!$A$2:$R$6,17)*EXP(VLOOKUP($B5574,weights!$A$2:$R$6,13)*F5574)+VLOOKUP($B5574,weights!$A$2:$R$6,18)*EXP(VLOOKUP($B5574,weights!$A$2:$R$6,14)*G5574))</f>
        <v>1.086171559515571</v>
      </c>
    </row>
    <row r="5575" spans="1:8" ht="12.75" x14ac:dyDescent="0.2">
      <c r="A5575">
        <f t="shared" si="0"/>
        <v>223</v>
      </c>
      <c r="B5575" t="str">
        <f t="shared" ref="B5575:C5575" si="5549">B5550</f>
        <v>bank</v>
      </c>
      <c r="C5575">
        <f t="shared" si="5549"/>
        <v>0</v>
      </c>
      <c r="D5575">
        <f ca="1">OFFSET(walk!$A$2:$Y$402,TRUNC((ROW()-ROW($D$2))/COLUMNS(walk!$A$2:$Y$402)),MOD(ROW()-ROW($D$2),COLUMNS(walk!$A$2:$Y$402)),1,1)</f>
        <v>23</v>
      </c>
      <c r="E5575">
        <f ca="1">OFFSET(bike!$A$2:$Y$402,TRUNC((ROW()-ROW($E$2))/COLUMNS(bike!$A$2:$Y$402)),MOD(ROW()-ROW($E$2),COLUMNS(bike!$A$2:$Y$402)),1,1)</f>
        <v>9</v>
      </c>
      <c r="F5575">
        <f ca="1">OFFSET(transit!$A$2:$Y$402,TRUNC((ROW()-ROW($F$2))/COLUMNS(transit!$A$2:$Y$402)),MOD(ROW()-ROW($F$2),COLUMNS(transit!$A$2:$Y$402)),1,1)</f>
        <v>22</v>
      </c>
      <c r="G5575">
        <f ca="1">OFFSET(drive!$A$2:$Y$402,TRUNC((ROW()-ROW($G$2))/COLUMNS(drive!$A$2:$Y$402)),MOD(ROW()-ROW($G$2),COLUMNS(drive!$A$2:$Y$402)),1,1)</f>
        <v>6</v>
      </c>
      <c r="H5575" s="5">
        <f ca="1">(VLOOKUP($B5575,weights!$A$2:$R$6,4))*VLOOKUP($B5575,weights!$A$2:$R$6,6)^C5575*(VLOOKUP($B5575,weights!$A$2:$R$6,15)*EXP(VLOOKUP($B5575,weights!$A$2:$R$6,11)*D5575)+VLOOKUP($B5575,weights!$A$2:$R$6,16)*EXP(VLOOKUP($B5575,weights!$A$2:$R$6,12)*E5575)+VLOOKUP($B5575,weights!$A$2:$R$6,17)*EXP(VLOOKUP($B5575,weights!$A$2:$R$6,13)*F5575)+VLOOKUP($B5575,weights!$A$2:$R$6,18)*EXP(VLOOKUP($B5575,weights!$A$2:$R$6,14)*G5575))</f>
        <v>2.1524417004911678</v>
      </c>
    </row>
    <row r="5576" spans="1:8" ht="12.75" x14ac:dyDescent="0.2">
      <c r="A5576">
        <f t="shared" si="0"/>
        <v>223</v>
      </c>
      <c r="B5576" t="str">
        <f t="shared" ref="B5576:C5576" si="5550">B5551</f>
        <v>bank</v>
      </c>
      <c r="C5576">
        <f t="shared" si="5550"/>
        <v>1</v>
      </c>
      <c r="D5576">
        <f ca="1">OFFSET(walk!$A$2:$Y$402,TRUNC((ROW()-ROW($D$2))/COLUMNS(walk!$A$2:$Y$402)),MOD(ROW()-ROW($D$2),COLUMNS(walk!$A$2:$Y$402)),1,1)</f>
        <v>41</v>
      </c>
      <c r="E5576">
        <f ca="1">OFFSET(bike!$A$2:$Y$402,TRUNC((ROW()-ROW($E$2))/COLUMNS(bike!$A$2:$Y$402)),MOD(ROW()-ROW($E$2),COLUMNS(bike!$A$2:$Y$402)),1,1)</f>
        <v>13</v>
      </c>
      <c r="F5576">
        <f ca="1">OFFSET(transit!$A$2:$Y$402,TRUNC((ROW()-ROW($F$2))/COLUMNS(transit!$A$2:$Y$402)),MOD(ROW()-ROW($F$2),COLUMNS(transit!$A$2:$Y$402)),1,1)</f>
        <v>35</v>
      </c>
      <c r="G5576">
        <f ca="1">OFFSET(drive!$A$2:$Y$402,TRUNC((ROW()-ROW($G$2))/COLUMNS(drive!$A$2:$Y$402)),MOD(ROW()-ROW($G$2),COLUMNS(drive!$A$2:$Y$402)),1,1)</f>
        <v>7</v>
      </c>
      <c r="H5576" s="5">
        <f ca="1">(VLOOKUP($B5576,weights!$A$2:$R$6,4))*VLOOKUP($B5576,weights!$A$2:$R$6,6)^C5576*(VLOOKUP($B5576,weights!$A$2:$R$6,15)*EXP(VLOOKUP($B5576,weights!$A$2:$R$6,11)*D5576)+VLOOKUP($B5576,weights!$A$2:$R$6,16)*EXP(VLOOKUP($B5576,weights!$A$2:$R$6,12)*E5576)+VLOOKUP($B5576,weights!$A$2:$R$6,17)*EXP(VLOOKUP($B5576,weights!$A$2:$R$6,13)*F5576)+VLOOKUP($B5576,weights!$A$2:$R$6,18)*EXP(VLOOKUP($B5576,weights!$A$2:$R$6,14)*G5576))</f>
        <v>0.54598994257884792</v>
      </c>
    </row>
    <row r="5577" spans="1:8" ht="12.75" x14ac:dyDescent="0.2">
      <c r="A5577">
        <f t="shared" si="0"/>
        <v>224</v>
      </c>
      <c r="B5577" t="str">
        <f t="shared" ref="B5577:C5577" si="5551">B5552</f>
        <v>restaurant</v>
      </c>
      <c r="C5577">
        <f t="shared" si="5551"/>
        <v>0</v>
      </c>
      <c r="D5577">
        <f ca="1">OFFSET(walk!$A$2:$Y$402,TRUNC((ROW()-ROW($D$2))/COLUMNS(walk!$A$2:$Y$402)),MOD(ROW()-ROW($D$2),COLUMNS(walk!$A$2:$Y$402)),1,1)</f>
        <v>7</v>
      </c>
      <c r="E5577">
        <f ca="1">OFFSET(bike!$A$2:$Y$402,TRUNC((ROW()-ROW($E$2))/COLUMNS(bike!$A$2:$Y$402)),MOD(ROW()-ROW($E$2),COLUMNS(bike!$A$2:$Y$402)),1,1)</f>
        <v>2</v>
      </c>
      <c r="F5577">
        <f ca="1">OFFSET(transit!$A$2:$Y$402,TRUNC((ROW()-ROW($F$2))/COLUMNS(transit!$A$2:$Y$402)),MOD(ROW()-ROW($F$2),COLUMNS(transit!$A$2:$Y$402)),1,1)</f>
        <v>7</v>
      </c>
      <c r="G5577">
        <f ca="1">OFFSET(drive!$A$2:$Y$402,TRUNC((ROW()-ROW($G$2))/COLUMNS(drive!$A$2:$Y$402)),MOD(ROW()-ROW($G$2),COLUMNS(drive!$A$2:$Y$402)),1,1)</f>
        <v>2</v>
      </c>
      <c r="H5577" s="5">
        <f ca="1">(VLOOKUP($B5577,weights!$A$2:$R$6,4))*VLOOKUP($B5577,weights!$A$2:$R$6,6)^C5577*(VLOOKUP($B5577,weights!$A$2:$R$6,15)*EXP(VLOOKUP($B5577,weights!$A$2:$R$6,11)*D5577)+VLOOKUP($B5577,weights!$A$2:$R$6,16)*EXP(VLOOKUP($B5577,weights!$A$2:$R$6,12)*E5577)+VLOOKUP($B5577,weights!$A$2:$R$6,17)*EXP(VLOOKUP($B5577,weights!$A$2:$R$6,13)*F5577)+VLOOKUP($B5577,weights!$A$2:$R$6,18)*EXP(VLOOKUP($B5577,weights!$A$2:$R$6,14)*G5577))</f>
        <v>32.024622533391799</v>
      </c>
    </row>
    <row r="5578" spans="1:8" ht="12.75" x14ac:dyDescent="0.2">
      <c r="A5578">
        <f t="shared" si="0"/>
        <v>224</v>
      </c>
      <c r="B5578" t="str">
        <f t="shared" ref="B5578:C5578" si="5552">B5553</f>
        <v>restaurant</v>
      </c>
      <c r="C5578">
        <f t="shared" si="5552"/>
        <v>1</v>
      </c>
      <c r="D5578">
        <f ca="1">OFFSET(walk!$A$2:$Y$402,TRUNC((ROW()-ROW($D$2))/COLUMNS(walk!$A$2:$Y$402)),MOD(ROW()-ROW($D$2),COLUMNS(walk!$A$2:$Y$402)),1,1)</f>
        <v>8</v>
      </c>
      <c r="E5578">
        <f ca="1">OFFSET(bike!$A$2:$Y$402,TRUNC((ROW()-ROW($E$2))/COLUMNS(bike!$A$2:$Y$402)),MOD(ROW()-ROW($E$2),COLUMNS(bike!$A$2:$Y$402)),1,1)</f>
        <v>2</v>
      </c>
      <c r="F5578">
        <f ca="1">OFFSET(transit!$A$2:$Y$402,TRUNC((ROW()-ROW($F$2))/COLUMNS(transit!$A$2:$Y$402)),MOD(ROW()-ROW($F$2),COLUMNS(transit!$A$2:$Y$402)),1,1)</f>
        <v>8</v>
      </c>
      <c r="G5578">
        <f ca="1">OFFSET(drive!$A$2:$Y$402,TRUNC((ROW()-ROW($G$2))/COLUMNS(drive!$A$2:$Y$402)),MOD(ROW()-ROW($G$2),COLUMNS(drive!$A$2:$Y$402)),1,1)</f>
        <v>2</v>
      </c>
      <c r="H5578" s="5">
        <f ca="1">(VLOOKUP($B5578,weights!$A$2:$R$6,4))*VLOOKUP($B5578,weights!$A$2:$R$6,6)^C5578*(VLOOKUP($B5578,weights!$A$2:$R$6,15)*EXP(VLOOKUP($B5578,weights!$A$2:$R$6,11)*D5578)+VLOOKUP($B5578,weights!$A$2:$R$6,16)*EXP(VLOOKUP($B5578,weights!$A$2:$R$6,12)*E5578)+VLOOKUP($B5578,weights!$A$2:$R$6,17)*EXP(VLOOKUP($B5578,weights!$A$2:$R$6,13)*F5578)+VLOOKUP($B5578,weights!$A$2:$R$6,18)*EXP(VLOOKUP($B5578,weights!$A$2:$R$6,14)*G5578))</f>
        <v>27.228613927368908</v>
      </c>
    </row>
    <row r="5579" spans="1:8" ht="12.75" x14ac:dyDescent="0.2">
      <c r="A5579">
        <f t="shared" si="0"/>
        <v>224</v>
      </c>
      <c r="B5579" t="str">
        <f t="shared" ref="B5579:C5579" si="5553">B5554</f>
        <v>restaurant</v>
      </c>
      <c r="C5579">
        <f t="shared" si="5553"/>
        <v>2</v>
      </c>
      <c r="D5579">
        <f ca="1">OFFSET(walk!$A$2:$Y$402,TRUNC((ROW()-ROW($D$2))/COLUMNS(walk!$A$2:$Y$402)),MOD(ROW()-ROW($D$2),COLUMNS(walk!$A$2:$Y$402)),1,1)</f>
        <v>9</v>
      </c>
      <c r="E5579">
        <f ca="1">OFFSET(bike!$A$2:$Y$402,TRUNC((ROW()-ROW($E$2))/COLUMNS(bike!$A$2:$Y$402)),MOD(ROW()-ROW($E$2),COLUMNS(bike!$A$2:$Y$402)),1,1)</f>
        <v>2</v>
      </c>
      <c r="F5579">
        <f ca="1">OFFSET(transit!$A$2:$Y$402,TRUNC((ROW()-ROW($F$2))/COLUMNS(transit!$A$2:$Y$402)),MOD(ROW()-ROW($F$2),COLUMNS(transit!$A$2:$Y$402)),1,1)</f>
        <v>9</v>
      </c>
      <c r="G5579">
        <f ca="1">OFFSET(drive!$A$2:$Y$402,TRUNC((ROW()-ROW($G$2))/COLUMNS(drive!$A$2:$Y$402)),MOD(ROW()-ROW($G$2),COLUMNS(drive!$A$2:$Y$402)),1,1)</f>
        <v>3</v>
      </c>
      <c r="H5579" s="5">
        <f ca="1">(VLOOKUP($B5579,weights!$A$2:$R$6,4))*VLOOKUP($B5579,weights!$A$2:$R$6,6)^C5579*(VLOOKUP($B5579,weights!$A$2:$R$6,15)*EXP(VLOOKUP($B5579,weights!$A$2:$R$6,11)*D5579)+VLOOKUP($B5579,weights!$A$2:$R$6,16)*EXP(VLOOKUP($B5579,weights!$A$2:$R$6,12)*E5579)+VLOOKUP($B5579,weights!$A$2:$R$6,17)*EXP(VLOOKUP($B5579,weights!$A$2:$R$6,13)*F5579)+VLOOKUP($B5579,weights!$A$2:$R$6,18)*EXP(VLOOKUP($B5579,weights!$A$2:$R$6,14)*G5579))</f>
        <v>21.87091059252089</v>
      </c>
    </row>
    <row r="5580" spans="1:8" ht="12.75" x14ac:dyDescent="0.2">
      <c r="A5580">
        <f t="shared" si="0"/>
        <v>224</v>
      </c>
      <c r="B5580" t="str">
        <f t="shared" ref="B5580:C5580" si="5554">B5555</f>
        <v>restaurant</v>
      </c>
      <c r="C5580">
        <f t="shared" si="5554"/>
        <v>3</v>
      </c>
      <c r="D5580">
        <f ca="1">OFFSET(walk!$A$2:$Y$402,TRUNC((ROW()-ROW($D$2))/COLUMNS(walk!$A$2:$Y$402)),MOD(ROW()-ROW($D$2),COLUMNS(walk!$A$2:$Y$402)),1,1)</f>
        <v>10</v>
      </c>
      <c r="E5580">
        <f ca="1">OFFSET(bike!$A$2:$Y$402,TRUNC((ROW()-ROW($E$2))/COLUMNS(bike!$A$2:$Y$402)),MOD(ROW()-ROW($E$2),COLUMNS(bike!$A$2:$Y$402)),1,1)</f>
        <v>3</v>
      </c>
      <c r="F5580">
        <f ca="1">OFFSET(transit!$A$2:$Y$402,TRUNC((ROW()-ROW($F$2))/COLUMNS(transit!$A$2:$Y$402)),MOD(ROW()-ROW($F$2),COLUMNS(transit!$A$2:$Y$402)),1,1)</f>
        <v>10</v>
      </c>
      <c r="G5580">
        <f ca="1">OFFSET(drive!$A$2:$Y$402,TRUNC((ROW()-ROW($G$2))/COLUMNS(drive!$A$2:$Y$402)),MOD(ROW()-ROW($G$2),COLUMNS(drive!$A$2:$Y$402)),1,1)</f>
        <v>3</v>
      </c>
      <c r="H5580" s="5">
        <f ca="1">(VLOOKUP($B5580,weights!$A$2:$R$6,4))*VLOOKUP($B5580,weights!$A$2:$R$6,6)^C5580*(VLOOKUP($B5580,weights!$A$2:$R$6,15)*EXP(VLOOKUP($B5580,weights!$A$2:$R$6,11)*D5580)+VLOOKUP($B5580,weights!$A$2:$R$6,16)*EXP(VLOOKUP($B5580,weights!$A$2:$R$6,12)*E5580)+VLOOKUP($B5580,weights!$A$2:$R$6,17)*EXP(VLOOKUP($B5580,weights!$A$2:$R$6,13)*F5580)+VLOOKUP($B5580,weights!$A$2:$R$6,18)*EXP(VLOOKUP($B5580,weights!$A$2:$R$6,14)*G5580))</f>
        <v>17.283926124642825</v>
      </c>
    </row>
    <row r="5581" spans="1:8" ht="12.75" x14ac:dyDescent="0.2">
      <c r="A5581">
        <f t="shared" si="0"/>
        <v>224</v>
      </c>
      <c r="B5581" t="str">
        <f t="shared" ref="B5581:C5581" si="5555">B5556</f>
        <v>restaurant</v>
      </c>
      <c r="C5581">
        <f t="shared" si="5555"/>
        <v>4</v>
      </c>
      <c r="D5581">
        <f ca="1">OFFSET(walk!$A$2:$Y$402,TRUNC((ROW()-ROW($D$2))/COLUMNS(walk!$A$2:$Y$402)),MOD(ROW()-ROW($D$2),COLUMNS(walk!$A$2:$Y$402)),1,1)</f>
        <v>13</v>
      </c>
      <c r="E5581">
        <f ca="1">OFFSET(bike!$A$2:$Y$402,TRUNC((ROW()-ROW($E$2))/COLUMNS(bike!$A$2:$Y$402)),MOD(ROW()-ROW($E$2),COLUMNS(bike!$A$2:$Y$402)),1,1)</f>
        <v>4</v>
      </c>
      <c r="F5581">
        <f ca="1">OFFSET(transit!$A$2:$Y$402,TRUNC((ROW()-ROW($F$2))/COLUMNS(transit!$A$2:$Y$402)),MOD(ROW()-ROW($F$2),COLUMNS(transit!$A$2:$Y$402)),1,1)</f>
        <v>12</v>
      </c>
      <c r="G5581">
        <f ca="1">OFFSET(drive!$A$2:$Y$402,TRUNC((ROW()-ROW($G$2))/COLUMNS(drive!$A$2:$Y$402)),MOD(ROW()-ROW($G$2),COLUMNS(drive!$A$2:$Y$402)),1,1)</f>
        <v>3</v>
      </c>
      <c r="H5581" s="5">
        <f ca="1">(VLOOKUP($B5581,weights!$A$2:$R$6,4))*VLOOKUP($B5581,weights!$A$2:$R$6,6)^C5581*(VLOOKUP($B5581,weights!$A$2:$R$6,15)*EXP(VLOOKUP($B5581,weights!$A$2:$R$6,11)*D5581)+VLOOKUP($B5581,weights!$A$2:$R$6,16)*EXP(VLOOKUP($B5581,weights!$A$2:$R$6,12)*E5581)+VLOOKUP($B5581,weights!$A$2:$R$6,17)*EXP(VLOOKUP($B5581,weights!$A$2:$R$6,13)*F5581)+VLOOKUP($B5581,weights!$A$2:$R$6,18)*EXP(VLOOKUP($B5581,weights!$A$2:$R$6,14)*G5581))</f>
        <v>13.148228570888165</v>
      </c>
    </row>
    <row r="5582" spans="1:8" ht="12.75" x14ac:dyDescent="0.2">
      <c r="A5582">
        <f t="shared" si="0"/>
        <v>224</v>
      </c>
      <c r="B5582" t="str">
        <f t="shared" ref="B5582:C5582" si="5556">B5557</f>
        <v>restaurant</v>
      </c>
      <c r="C5582">
        <f t="shared" si="5556"/>
        <v>5</v>
      </c>
      <c r="D5582">
        <f ca="1">OFFSET(walk!$A$2:$Y$402,TRUNC((ROW()-ROW($D$2))/COLUMNS(walk!$A$2:$Y$402)),MOD(ROW()-ROW($D$2),COLUMNS(walk!$A$2:$Y$402)),1,1)</f>
        <v>13</v>
      </c>
      <c r="E5582">
        <f ca="1">OFFSET(bike!$A$2:$Y$402,TRUNC((ROW()-ROW($E$2))/COLUMNS(bike!$A$2:$Y$402)),MOD(ROW()-ROW($E$2),COLUMNS(bike!$A$2:$Y$402)),1,1)</f>
        <v>4</v>
      </c>
      <c r="F5582">
        <f ca="1">OFFSET(transit!$A$2:$Y$402,TRUNC((ROW()-ROW($F$2))/COLUMNS(transit!$A$2:$Y$402)),MOD(ROW()-ROW($F$2),COLUMNS(transit!$A$2:$Y$402)),1,1)</f>
        <v>12</v>
      </c>
      <c r="G5582">
        <f ca="1">OFFSET(drive!$A$2:$Y$402,TRUNC((ROW()-ROW($G$2))/COLUMNS(drive!$A$2:$Y$402)),MOD(ROW()-ROW($G$2),COLUMNS(drive!$A$2:$Y$402)),1,1)</f>
        <v>3</v>
      </c>
      <c r="H5582" s="5">
        <f ca="1">(VLOOKUP($B5582,weights!$A$2:$R$6,4))*VLOOKUP($B5582,weights!$A$2:$R$6,6)^C5582*(VLOOKUP($B5582,weights!$A$2:$R$6,15)*EXP(VLOOKUP($B5582,weights!$A$2:$R$6,11)*D5582)+VLOOKUP($B5582,weights!$A$2:$R$6,16)*EXP(VLOOKUP($B5582,weights!$A$2:$R$6,12)*E5582)+VLOOKUP($B5582,weights!$A$2:$R$6,17)*EXP(VLOOKUP($B5582,weights!$A$2:$R$6,13)*F5582)+VLOOKUP($B5582,weights!$A$2:$R$6,18)*EXP(VLOOKUP($B5582,weights!$A$2:$R$6,14)*G5582))</f>
        <v>11.784708570944204</v>
      </c>
    </row>
    <row r="5583" spans="1:8" ht="12.75" x14ac:dyDescent="0.2">
      <c r="A5583">
        <f t="shared" si="0"/>
        <v>224</v>
      </c>
      <c r="B5583" t="str">
        <f t="shared" ref="B5583:C5583" si="5557">B5558</f>
        <v>restaurant</v>
      </c>
      <c r="C5583">
        <f t="shared" si="5557"/>
        <v>6</v>
      </c>
      <c r="D5583">
        <f ca="1">OFFSET(walk!$A$2:$Y$402,TRUNC((ROW()-ROW($D$2))/COLUMNS(walk!$A$2:$Y$402)),MOD(ROW()-ROW($D$2),COLUMNS(walk!$A$2:$Y$402)),1,1)</f>
        <v>15</v>
      </c>
      <c r="E5583">
        <f ca="1">OFFSET(bike!$A$2:$Y$402,TRUNC((ROW()-ROW($E$2))/COLUMNS(bike!$A$2:$Y$402)),MOD(ROW()-ROW($E$2),COLUMNS(bike!$A$2:$Y$402)),1,1)</f>
        <v>5</v>
      </c>
      <c r="F5583">
        <f ca="1">OFFSET(transit!$A$2:$Y$402,TRUNC((ROW()-ROW($F$2))/COLUMNS(transit!$A$2:$Y$402)),MOD(ROW()-ROW($F$2),COLUMNS(transit!$A$2:$Y$402)),1,1)</f>
        <v>13</v>
      </c>
      <c r="G5583">
        <f ca="1">OFFSET(drive!$A$2:$Y$402,TRUNC((ROW()-ROW($G$2))/COLUMNS(drive!$A$2:$Y$402)),MOD(ROW()-ROW($G$2),COLUMNS(drive!$A$2:$Y$402)),1,1)</f>
        <v>4</v>
      </c>
      <c r="H5583" s="5">
        <f ca="1">(VLOOKUP($B5583,weights!$A$2:$R$6,4))*VLOOKUP($B5583,weights!$A$2:$R$6,6)^C5583*(VLOOKUP($B5583,weights!$A$2:$R$6,15)*EXP(VLOOKUP($B5583,weights!$A$2:$R$6,11)*D5583)+VLOOKUP($B5583,weights!$A$2:$R$6,16)*EXP(VLOOKUP($B5583,weights!$A$2:$R$6,12)*E5583)+VLOOKUP($B5583,weights!$A$2:$R$6,17)*EXP(VLOOKUP($B5583,weights!$A$2:$R$6,13)*F5583)+VLOOKUP($B5583,weights!$A$2:$R$6,18)*EXP(VLOOKUP($B5583,weights!$A$2:$R$6,14)*G5583))</f>
        <v>8.697768664663899</v>
      </c>
    </row>
    <row r="5584" spans="1:8" ht="12.75" x14ac:dyDescent="0.2">
      <c r="A5584">
        <f t="shared" si="0"/>
        <v>224</v>
      </c>
      <c r="B5584" t="str">
        <f t="shared" ref="B5584:C5584" si="5558">B5559</f>
        <v>restaurant</v>
      </c>
      <c r="C5584">
        <f t="shared" si="5558"/>
        <v>7</v>
      </c>
      <c r="D5584">
        <f ca="1">OFFSET(walk!$A$2:$Y$402,TRUNC((ROW()-ROW($D$2))/COLUMNS(walk!$A$2:$Y$402)),MOD(ROW()-ROW($D$2),COLUMNS(walk!$A$2:$Y$402)),1,1)</f>
        <v>17</v>
      </c>
      <c r="E5584">
        <f ca="1">OFFSET(bike!$A$2:$Y$402,TRUNC((ROW()-ROW($E$2))/COLUMNS(bike!$A$2:$Y$402)),MOD(ROW()-ROW($E$2),COLUMNS(bike!$A$2:$Y$402)),1,1)</f>
        <v>5</v>
      </c>
      <c r="F5584">
        <f ca="1">OFFSET(transit!$A$2:$Y$402,TRUNC((ROW()-ROW($F$2))/COLUMNS(transit!$A$2:$Y$402)),MOD(ROW()-ROW($F$2),COLUMNS(transit!$A$2:$Y$402)),1,1)</f>
        <v>13</v>
      </c>
      <c r="G5584">
        <f ca="1">OFFSET(drive!$A$2:$Y$402,TRUNC((ROW()-ROW($G$2))/COLUMNS(drive!$A$2:$Y$402)),MOD(ROW()-ROW($G$2),COLUMNS(drive!$A$2:$Y$402)),1,1)</f>
        <v>4</v>
      </c>
      <c r="H5584" s="5">
        <f ca="1">(VLOOKUP($B5584,weights!$A$2:$R$6,4))*VLOOKUP($B5584,weights!$A$2:$R$6,6)^C5584*(VLOOKUP($B5584,weights!$A$2:$R$6,15)*EXP(VLOOKUP($B5584,weights!$A$2:$R$6,11)*D5584)+VLOOKUP($B5584,weights!$A$2:$R$6,16)*EXP(VLOOKUP($B5584,weights!$A$2:$R$6,12)*E5584)+VLOOKUP($B5584,weights!$A$2:$R$6,17)*EXP(VLOOKUP($B5584,weights!$A$2:$R$6,13)*F5584)+VLOOKUP($B5584,weights!$A$2:$R$6,18)*EXP(VLOOKUP($B5584,weights!$A$2:$R$6,14)*G5584))</f>
        <v>7.6806005284849777</v>
      </c>
    </row>
    <row r="5585" spans="1:8" ht="12.75" x14ac:dyDescent="0.2">
      <c r="A5585">
        <f t="shared" si="0"/>
        <v>224</v>
      </c>
      <c r="B5585" t="str">
        <f t="shared" ref="B5585:C5585" si="5559">B5560</f>
        <v>restaurant</v>
      </c>
      <c r="C5585">
        <f t="shared" si="5559"/>
        <v>8</v>
      </c>
      <c r="D5585">
        <f ca="1">OFFSET(walk!$A$2:$Y$402,TRUNC((ROW()-ROW($D$2))/COLUMNS(walk!$A$2:$Y$402)),MOD(ROW()-ROW($D$2),COLUMNS(walk!$A$2:$Y$402)),1,1)</f>
        <v>17</v>
      </c>
      <c r="E5585">
        <f ca="1">OFFSET(bike!$A$2:$Y$402,TRUNC((ROW()-ROW($E$2))/COLUMNS(bike!$A$2:$Y$402)),MOD(ROW()-ROW($E$2),COLUMNS(bike!$A$2:$Y$402)),1,1)</f>
        <v>5</v>
      </c>
      <c r="F5585">
        <f ca="1">OFFSET(transit!$A$2:$Y$402,TRUNC((ROW()-ROW($F$2))/COLUMNS(transit!$A$2:$Y$402)),MOD(ROW()-ROW($F$2),COLUMNS(transit!$A$2:$Y$402)),1,1)</f>
        <v>15</v>
      </c>
      <c r="G5585">
        <f ca="1">OFFSET(drive!$A$2:$Y$402,TRUNC((ROW()-ROW($G$2))/COLUMNS(drive!$A$2:$Y$402)),MOD(ROW()-ROW($G$2),COLUMNS(drive!$A$2:$Y$402)),1,1)</f>
        <v>4</v>
      </c>
      <c r="H5585" s="5">
        <f ca="1">(VLOOKUP($B5585,weights!$A$2:$R$6,4))*VLOOKUP($B5585,weights!$A$2:$R$6,6)^C5585*(VLOOKUP($B5585,weights!$A$2:$R$6,15)*EXP(VLOOKUP($B5585,weights!$A$2:$R$6,11)*D5585)+VLOOKUP($B5585,weights!$A$2:$R$6,16)*EXP(VLOOKUP($B5585,weights!$A$2:$R$6,12)*E5585)+VLOOKUP($B5585,weights!$A$2:$R$6,17)*EXP(VLOOKUP($B5585,weights!$A$2:$R$6,13)*F5585)+VLOOKUP($B5585,weights!$A$2:$R$6,18)*EXP(VLOOKUP($B5585,weights!$A$2:$R$6,14)*G5585))</f>
        <v>6.6384249803392557</v>
      </c>
    </row>
    <row r="5586" spans="1:8" ht="12.75" x14ac:dyDescent="0.2">
      <c r="A5586">
        <f t="shared" si="0"/>
        <v>224</v>
      </c>
      <c r="B5586" t="str">
        <f t="shared" ref="B5586:C5586" si="5560">B5561</f>
        <v>restaurant</v>
      </c>
      <c r="C5586">
        <f t="shared" si="5560"/>
        <v>9</v>
      </c>
      <c r="D5586">
        <f ca="1">OFFSET(walk!$A$2:$Y$402,TRUNC((ROW()-ROW($D$2))/COLUMNS(walk!$A$2:$Y$402)),MOD(ROW()-ROW($D$2),COLUMNS(walk!$A$2:$Y$402)),1,1)</f>
        <v>18</v>
      </c>
      <c r="E5586">
        <f ca="1">OFFSET(bike!$A$2:$Y$402,TRUNC((ROW()-ROW($E$2))/COLUMNS(bike!$A$2:$Y$402)),MOD(ROW()-ROW($E$2),COLUMNS(bike!$A$2:$Y$402)),1,1)</f>
        <v>5</v>
      </c>
      <c r="F5586">
        <f ca="1">OFFSET(transit!$A$2:$Y$402,TRUNC((ROW()-ROW($F$2))/COLUMNS(transit!$A$2:$Y$402)),MOD(ROW()-ROW($F$2),COLUMNS(transit!$A$2:$Y$402)),1,1)</f>
        <v>15</v>
      </c>
      <c r="G5586">
        <f ca="1">OFFSET(drive!$A$2:$Y$402,TRUNC((ROW()-ROW($G$2))/COLUMNS(drive!$A$2:$Y$402)),MOD(ROW()-ROW($G$2),COLUMNS(drive!$A$2:$Y$402)),1,1)</f>
        <v>5</v>
      </c>
      <c r="H5586" s="5">
        <f ca="1">(VLOOKUP($B5586,weights!$A$2:$R$6,4))*VLOOKUP($B5586,weights!$A$2:$R$6,6)^C5586*(VLOOKUP($B5586,weights!$A$2:$R$6,15)*EXP(VLOOKUP($B5586,weights!$A$2:$R$6,11)*D5586)+VLOOKUP($B5586,weights!$A$2:$R$6,16)*EXP(VLOOKUP($B5586,weights!$A$2:$R$6,12)*E5586)+VLOOKUP($B5586,weights!$A$2:$R$6,17)*EXP(VLOOKUP($B5586,weights!$A$2:$R$6,13)*F5586)+VLOOKUP($B5586,weights!$A$2:$R$6,18)*EXP(VLOOKUP($B5586,weights!$A$2:$R$6,14)*G5586))</f>
        <v>5.4281856733947382</v>
      </c>
    </row>
    <row r="5587" spans="1:8" ht="12.75" x14ac:dyDescent="0.2">
      <c r="A5587">
        <f t="shared" si="0"/>
        <v>224</v>
      </c>
      <c r="B5587" t="str">
        <f t="shared" ref="B5587:C5587" si="5561">B5562</f>
        <v>supermarket</v>
      </c>
      <c r="C5587">
        <f t="shared" si="5561"/>
        <v>0</v>
      </c>
      <c r="D5587">
        <f ca="1">OFFSET(walk!$A$2:$Y$402,TRUNC((ROW()-ROW($D$2))/COLUMNS(walk!$A$2:$Y$402)),MOD(ROW()-ROW($D$2),COLUMNS(walk!$A$2:$Y$402)),1,1)</f>
        <v>36</v>
      </c>
      <c r="E5587">
        <f ca="1">OFFSET(bike!$A$2:$Y$402,TRUNC((ROW()-ROW($E$2))/COLUMNS(bike!$A$2:$Y$402)),MOD(ROW()-ROW($E$2),COLUMNS(bike!$A$2:$Y$402)),1,1)</f>
        <v>14</v>
      </c>
      <c r="F5587">
        <f ca="1">OFFSET(transit!$A$2:$Y$402,TRUNC((ROW()-ROW($F$2))/COLUMNS(transit!$A$2:$Y$402)),MOD(ROW()-ROW($F$2),COLUMNS(transit!$A$2:$Y$402)),1,1)</f>
        <v>22</v>
      </c>
      <c r="G5587">
        <f ca="1">OFFSET(drive!$A$2:$Y$402,TRUNC((ROW()-ROW($G$2))/COLUMNS(drive!$A$2:$Y$402)),MOD(ROW()-ROW($G$2),COLUMNS(drive!$A$2:$Y$402)),1,1)</f>
        <v>8</v>
      </c>
      <c r="H5587" s="5">
        <f ca="1">(VLOOKUP($B5587,weights!$A$2:$R$6,4))*VLOOKUP($B5587,weights!$A$2:$R$6,6)^C5587*(VLOOKUP($B5587,weights!$A$2:$R$6,15)*EXP(VLOOKUP($B5587,weights!$A$2:$R$6,11)*D5587)+VLOOKUP($B5587,weights!$A$2:$R$6,16)*EXP(VLOOKUP($B5587,weights!$A$2:$R$6,12)*E5587)+VLOOKUP($B5587,weights!$A$2:$R$6,17)*EXP(VLOOKUP($B5587,weights!$A$2:$R$6,13)*F5587)+VLOOKUP($B5587,weights!$A$2:$R$6,18)*EXP(VLOOKUP($B5587,weights!$A$2:$R$6,14)*G5587))</f>
        <v>3.5087203297540817</v>
      </c>
    </row>
    <row r="5588" spans="1:8" ht="12.75" x14ac:dyDescent="0.2">
      <c r="A5588">
        <f t="shared" si="0"/>
        <v>224</v>
      </c>
      <c r="B5588" t="str">
        <f t="shared" ref="B5588:C5588" si="5562">B5563</f>
        <v>supermarket</v>
      </c>
      <c r="C5588">
        <f t="shared" si="5562"/>
        <v>1</v>
      </c>
      <c r="D5588">
        <f ca="1">OFFSET(walk!$A$2:$Y$402,TRUNC((ROW()-ROW($D$2))/COLUMNS(walk!$A$2:$Y$402)),MOD(ROW()-ROW($D$2),COLUMNS(walk!$A$2:$Y$402)),1,1)</f>
        <v>45</v>
      </c>
      <c r="E5588">
        <f ca="1">OFFSET(bike!$A$2:$Y$402,TRUNC((ROW()-ROW($E$2))/COLUMNS(bike!$A$2:$Y$402)),MOD(ROW()-ROW($E$2),COLUMNS(bike!$A$2:$Y$402)),1,1)</f>
        <v>14</v>
      </c>
      <c r="F5588">
        <f ca="1">OFFSET(transit!$A$2:$Y$402,TRUNC((ROW()-ROW($F$2))/COLUMNS(transit!$A$2:$Y$402)),MOD(ROW()-ROW($F$2),COLUMNS(transit!$A$2:$Y$402)),1,1)</f>
        <v>27</v>
      </c>
      <c r="G5588">
        <f ca="1">OFFSET(drive!$A$2:$Y$402,TRUNC((ROW()-ROW($G$2))/COLUMNS(drive!$A$2:$Y$402)),MOD(ROW()-ROW($G$2),COLUMNS(drive!$A$2:$Y$402)),1,1)</f>
        <v>9</v>
      </c>
      <c r="H5588" s="5">
        <f ca="1">(VLOOKUP($B5588,weights!$A$2:$R$6,4))*VLOOKUP($B5588,weights!$A$2:$R$6,6)^C5588*(VLOOKUP($B5588,weights!$A$2:$R$6,15)*EXP(VLOOKUP($B5588,weights!$A$2:$R$6,11)*D5588)+VLOOKUP($B5588,weights!$A$2:$R$6,16)*EXP(VLOOKUP($B5588,weights!$A$2:$R$6,12)*E5588)+VLOOKUP($B5588,weights!$A$2:$R$6,17)*EXP(VLOOKUP($B5588,weights!$A$2:$R$6,13)*F5588)+VLOOKUP($B5588,weights!$A$2:$R$6,18)*EXP(VLOOKUP($B5588,weights!$A$2:$R$6,14)*G5588))</f>
        <v>1.6606452117409216</v>
      </c>
    </row>
    <row r="5589" spans="1:8" ht="12.75" x14ac:dyDescent="0.2">
      <c r="A5589">
        <f t="shared" si="0"/>
        <v>224</v>
      </c>
      <c r="B5589" t="str">
        <f t="shared" ref="B5589:C5589" si="5563">B5564</f>
        <v>supermarket</v>
      </c>
      <c r="C5589">
        <f t="shared" si="5563"/>
        <v>2</v>
      </c>
      <c r="D5589">
        <f ca="1">OFFSET(walk!$A$2:$Y$402,TRUNC((ROW()-ROW($D$2))/COLUMNS(walk!$A$2:$Y$402)),MOD(ROW()-ROW($D$2),COLUMNS(walk!$A$2:$Y$402)),1,1)</f>
        <v>50</v>
      </c>
      <c r="E5589">
        <f ca="1">OFFSET(bike!$A$2:$Y$402,TRUNC((ROW()-ROW($E$2))/COLUMNS(bike!$A$2:$Y$402)),MOD(ROW()-ROW($E$2),COLUMNS(bike!$A$2:$Y$402)),1,1)</f>
        <v>15</v>
      </c>
      <c r="F5589">
        <f ca="1">OFFSET(transit!$A$2:$Y$402,TRUNC((ROW()-ROW($F$2))/COLUMNS(transit!$A$2:$Y$402)),MOD(ROW()-ROW($F$2),COLUMNS(transit!$A$2:$Y$402)),1,1)</f>
        <v>29</v>
      </c>
      <c r="G5589">
        <f ca="1">OFFSET(drive!$A$2:$Y$402,TRUNC((ROW()-ROW($G$2))/COLUMNS(drive!$A$2:$Y$402)),MOD(ROW()-ROW($G$2),COLUMNS(drive!$A$2:$Y$402)),1,1)</f>
        <v>12</v>
      </c>
      <c r="H5589" s="5">
        <f ca="1">(VLOOKUP($B5589,weights!$A$2:$R$6,4))*VLOOKUP($B5589,weights!$A$2:$R$6,6)^C5589*(VLOOKUP($B5589,weights!$A$2:$R$6,15)*EXP(VLOOKUP($B5589,weights!$A$2:$R$6,11)*D5589)+VLOOKUP($B5589,weights!$A$2:$R$6,16)*EXP(VLOOKUP($B5589,weights!$A$2:$R$6,12)*E5589)+VLOOKUP($B5589,weights!$A$2:$R$6,17)*EXP(VLOOKUP($B5589,weights!$A$2:$R$6,13)*F5589)+VLOOKUP($B5589,weights!$A$2:$R$6,18)*EXP(VLOOKUP($B5589,weights!$A$2:$R$6,14)*G5589))</f>
        <v>0.5426481229730612</v>
      </c>
    </row>
    <row r="5590" spans="1:8" ht="12.75" x14ac:dyDescent="0.2">
      <c r="A5590">
        <f t="shared" si="0"/>
        <v>224</v>
      </c>
      <c r="B5590" t="str">
        <f t="shared" ref="B5590:C5590" si="5564">B5565</f>
        <v>supermarket</v>
      </c>
      <c r="C5590">
        <f t="shared" si="5564"/>
        <v>3</v>
      </c>
      <c r="D5590">
        <f ca="1">OFFSET(walk!$A$2:$Y$402,TRUNC((ROW()-ROW($D$2))/COLUMNS(walk!$A$2:$Y$402)),MOD(ROW()-ROW($D$2),COLUMNS(walk!$A$2:$Y$402)),1,1)</f>
        <v>57</v>
      </c>
      <c r="E5590">
        <f ca="1">OFFSET(bike!$A$2:$Y$402,TRUNC((ROW()-ROW($E$2))/COLUMNS(bike!$A$2:$Y$402)),MOD(ROW()-ROW($E$2),COLUMNS(bike!$A$2:$Y$402)),1,1)</f>
        <v>19</v>
      </c>
      <c r="F5590">
        <f ca="1">OFFSET(transit!$A$2:$Y$402,TRUNC((ROW()-ROW($F$2))/COLUMNS(transit!$A$2:$Y$402)),MOD(ROW()-ROW($F$2),COLUMNS(transit!$A$2:$Y$402)),1,1)</f>
        <v>36</v>
      </c>
      <c r="G5590">
        <f ca="1">OFFSET(drive!$A$2:$Y$402,TRUNC((ROW()-ROW($G$2))/COLUMNS(drive!$A$2:$Y$402)),MOD(ROW()-ROW($G$2),COLUMNS(drive!$A$2:$Y$402)),1,1)</f>
        <v>13</v>
      </c>
      <c r="H5590" s="5">
        <f ca="1">(VLOOKUP($B5590,weights!$A$2:$R$6,4))*VLOOKUP($B5590,weights!$A$2:$R$6,6)^C5590*(VLOOKUP($B5590,weights!$A$2:$R$6,15)*EXP(VLOOKUP($B5590,weights!$A$2:$R$6,11)*D5590)+VLOOKUP($B5590,weights!$A$2:$R$6,16)*EXP(VLOOKUP($B5590,weights!$A$2:$R$6,12)*E5590)+VLOOKUP($B5590,weights!$A$2:$R$6,17)*EXP(VLOOKUP($B5590,weights!$A$2:$R$6,13)*F5590)+VLOOKUP($B5590,weights!$A$2:$R$6,18)*EXP(VLOOKUP($B5590,weights!$A$2:$R$6,14)*G5590))</f>
        <v>0.23752743850710145</v>
      </c>
    </row>
    <row r="5591" spans="1:8" ht="12.75" x14ac:dyDescent="0.2">
      <c r="A5591">
        <f t="shared" si="0"/>
        <v>224</v>
      </c>
      <c r="B5591" t="str">
        <f t="shared" ref="B5591:C5591" si="5565">B5566</f>
        <v>supermarket</v>
      </c>
      <c r="C5591">
        <f t="shared" si="5565"/>
        <v>4</v>
      </c>
      <c r="D5591">
        <f ca="1">OFFSET(walk!$A$2:$Y$402,TRUNC((ROW()-ROW($D$2))/COLUMNS(walk!$A$2:$Y$402)),MOD(ROW()-ROW($D$2),COLUMNS(walk!$A$2:$Y$402)),1,1)</f>
        <v>73</v>
      </c>
      <c r="E5591">
        <f ca="1">OFFSET(bike!$A$2:$Y$402,TRUNC((ROW()-ROW($E$2))/COLUMNS(bike!$A$2:$Y$402)),MOD(ROW()-ROW($E$2),COLUMNS(bike!$A$2:$Y$402)),1,1)</f>
        <v>24</v>
      </c>
      <c r="F5591">
        <f ca="1">OFFSET(transit!$A$2:$Y$402,TRUNC((ROW()-ROW($F$2))/COLUMNS(transit!$A$2:$Y$402)),MOD(ROW()-ROW($F$2),COLUMNS(transit!$A$2:$Y$402)),1,1)</f>
        <v>39</v>
      </c>
      <c r="G5591">
        <f ca="1">OFFSET(drive!$A$2:$Y$402,TRUNC((ROW()-ROW($G$2))/COLUMNS(drive!$A$2:$Y$402)),MOD(ROW()-ROW($G$2),COLUMNS(drive!$A$2:$Y$402)),1,1)</f>
        <v>14</v>
      </c>
      <c r="H5591" s="5">
        <f ca="1">(VLOOKUP($B5591,weights!$A$2:$R$6,4))*VLOOKUP($B5591,weights!$A$2:$R$6,6)^C5591*(VLOOKUP($B5591,weights!$A$2:$R$6,15)*EXP(VLOOKUP($B5591,weights!$A$2:$R$6,11)*D5591)+VLOOKUP($B5591,weights!$A$2:$R$6,16)*EXP(VLOOKUP($B5591,weights!$A$2:$R$6,12)*E5591)+VLOOKUP($B5591,weights!$A$2:$R$6,17)*EXP(VLOOKUP($B5591,weights!$A$2:$R$6,13)*F5591)+VLOOKUP($B5591,weights!$A$2:$R$6,18)*EXP(VLOOKUP($B5591,weights!$A$2:$R$6,14)*G5591))</f>
        <v>0.11019945930681821</v>
      </c>
    </row>
    <row r="5592" spans="1:8" ht="12.75" x14ac:dyDescent="0.2">
      <c r="A5592">
        <f t="shared" si="0"/>
        <v>224</v>
      </c>
      <c r="B5592" t="str">
        <f t="shared" ref="B5592:C5592" si="5566">B5567</f>
        <v>store</v>
      </c>
      <c r="C5592">
        <f t="shared" si="5566"/>
        <v>0</v>
      </c>
      <c r="D5592">
        <f ca="1">OFFSET(walk!$A$2:$Y$402,TRUNC((ROW()-ROW($D$2))/COLUMNS(walk!$A$2:$Y$402)),MOD(ROW()-ROW($D$2),COLUMNS(walk!$A$2:$Y$402)),1,1)</f>
        <v>7</v>
      </c>
      <c r="E5592">
        <f ca="1">OFFSET(bike!$A$2:$Y$402,TRUNC((ROW()-ROW($E$2))/COLUMNS(bike!$A$2:$Y$402)),MOD(ROW()-ROW($E$2),COLUMNS(bike!$A$2:$Y$402)),1,1)</f>
        <v>2</v>
      </c>
      <c r="F5592">
        <f ca="1">OFFSET(transit!$A$2:$Y$402,TRUNC((ROW()-ROW($F$2))/COLUMNS(transit!$A$2:$Y$402)),MOD(ROW()-ROW($F$2),COLUMNS(transit!$A$2:$Y$402)),1,1)</f>
        <v>7</v>
      </c>
      <c r="G5592">
        <f ca="1">OFFSET(drive!$A$2:$Y$402,TRUNC((ROW()-ROW($G$2))/COLUMNS(drive!$A$2:$Y$402)),MOD(ROW()-ROW($G$2),COLUMNS(drive!$A$2:$Y$402)),1,1)</f>
        <v>2</v>
      </c>
      <c r="H5592" s="5">
        <f ca="1">(VLOOKUP($B5592,weights!$A$2:$R$6,4))*VLOOKUP($B5592,weights!$A$2:$R$6,6)^C5592*(VLOOKUP($B5592,weights!$A$2:$R$6,15)*EXP(VLOOKUP($B5592,weights!$A$2:$R$6,11)*D5592)+VLOOKUP($B5592,weights!$A$2:$R$6,16)*EXP(VLOOKUP($B5592,weights!$A$2:$R$6,12)*E5592)+VLOOKUP($B5592,weights!$A$2:$R$6,17)*EXP(VLOOKUP($B5592,weights!$A$2:$R$6,13)*F5592)+VLOOKUP($B5592,weights!$A$2:$R$6,18)*EXP(VLOOKUP($B5592,weights!$A$2:$R$6,14)*G5592))</f>
        <v>13.686808009951642</v>
      </c>
    </row>
    <row r="5593" spans="1:8" ht="12.75" x14ac:dyDescent="0.2">
      <c r="A5593">
        <f t="shared" si="0"/>
        <v>224</v>
      </c>
      <c r="B5593" t="str">
        <f t="shared" ref="B5593:C5593" si="5567">B5568</f>
        <v>store</v>
      </c>
      <c r="C5593">
        <f t="shared" si="5567"/>
        <v>1</v>
      </c>
      <c r="D5593">
        <f ca="1">OFFSET(walk!$A$2:$Y$402,TRUNC((ROW()-ROW($D$2))/COLUMNS(walk!$A$2:$Y$402)),MOD(ROW()-ROW($D$2),COLUMNS(walk!$A$2:$Y$402)),1,1)</f>
        <v>10</v>
      </c>
      <c r="E5593">
        <f ca="1">OFFSET(bike!$A$2:$Y$402,TRUNC((ROW()-ROW($E$2))/COLUMNS(bike!$A$2:$Y$402)),MOD(ROW()-ROW($E$2),COLUMNS(bike!$A$2:$Y$402)),1,1)</f>
        <v>2</v>
      </c>
      <c r="F5593">
        <f ca="1">OFFSET(transit!$A$2:$Y$402,TRUNC((ROW()-ROW($F$2))/COLUMNS(transit!$A$2:$Y$402)),MOD(ROW()-ROW($F$2),COLUMNS(transit!$A$2:$Y$402)),1,1)</f>
        <v>10</v>
      </c>
      <c r="G5593">
        <f ca="1">OFFSET(drive!$A$2:$Y$402,TRUNC((ROW()-ROW($G$2))/COLUMNS(drive!$A$2:$Y$402)),MOD(ROW()-ROW($G$2),COLUMNS(drive!$A$2:$Y$402)),1,1)</f>
        <v>2</v>
      </c>
      <c r="H5593" s="5">
        <f ca="1">(VLOOKUP($B5593,weights!$A$2:$R$6,4))*VLOOKUP($B5593,weights!$A$2:$R$6,6)^C5593*(VLOOKUP($B5593,weights!$A$2:$R$6,15)*EXP(VLOOKUP($B5593,weights!$A$2:$R$6,11)*D5593)+VLOOKUP($B5593,weights!$A$2:$R$6,16)*EXP(VLOOKUP($B5593,weights!$A$2:$R$6,12)*E5593)+VLOOKUP($B5593,weights!$A$2:$R$6,17)*EXP(VLOOKUP($B5593,weights!$A$2:$R$6,13)*F5593)+VLOOKUP($B5593,weights!$A$2:$R$6,18)*EXP(VLOOKUP($B5593,weights!$A$2:$R$6,14)*G5593))</f>
        <v>8.3401108602116629</v>
      </c>
    </row>
    <row r="5594" spans="1:8" ht="12.75" x14ac:dyDescent="0.2">
      <c r="A5594">
        <f t="shared" si="0"/>
        <v>224</v>
      </c>
      <c r="B5594" t="str">
        <f t="shared" ref="B5594:C5594" si="5568">B5569</f>
        <v>store</v>
      </c>
      <c r="C5594">
        <f t="shared" si="5568"/>
        <v>2</v>
      </c>
      <c r="D5594">
        <f ca="1">OFFSET(walk!$A$2:$Y$402,TRUNC((ROW()-ROW($D$2))/COLUMNS(walk!$A$2:$Y$402)),MOD(ROW()-ROW($D$2),COLUMNS(walk!$A$2:$Y$402)),1,1)</f>
        <v>13</v>
      </c>
      <c r="E5594">
        <f ca="1">OFFSET(bike!$A$2:$Y$402,TRUNC((ROW()-ROW($E$2))/COLUMNS(bike!$A$2:$Y$402)),MOD(ROW()-ROW($E$2),COLUMNS(bike!$A$2:$Y$402)),1,1)</f>
        <v>4</v>
      </c>
      <c r="F5594">
        <f ca="1">OFFSET(transit!$A$2:$Y$402,TRUNC((ROW()-ROW($F$2))/COLUMNS(transit!$A$2:$Y$402)),MOD(ROW()-ROW($F$2),COLUMNS(transit!$A$2:$Y$402)),1,1)</f>
        <v>12</v>
      </c>
      <c r="G5594">
        <f ca="1">OFFSET(drive!$A$2:$Y$402,TRUNC((ROW()-ROW($G$2))/COLUMNS(drive!$A$2:$Y$402)),MOD(ROW()-ROW($G$2),COLUMNS(drive!$A$2:$Y$402)),1,1)</f>
        <v>3</v>
      </c>
      <c r="H5594" s="5">
        <f ca="1">(VLOOKUP($B5594,weights!$A$2:$R$6,4))*VLOOKUP($B5594,weights!$A$2:$R$6,6)^C5594*(VLOOKUP($B5594,weights!$A$2:$R$6,15)*EXP(VLOOKUP($B5594,weights!$A$2:$R$6,11)*D5594)+VLOOKUP($B5594,weights!$A$2:$R$6,16)*EXP(VLOOKUP($B5594,weights!$A$2:$R$6,12)*E5594)+VLOOKUP($B5594,weights!$A$2:$R$6,17)*EXP(VLOOKUP($B5594,weights!$A$2:$R$6,13)*F5594)+VLOOKUP($B5594,weights!$A$2:$R$6,18)*EXP(VLOOKUP($B5594,weights!$A$2:$R$6,14)*G5594))</f>
        <v>3.276481277239558</v>
      </c>
    </row>
    <row r="5595" spans="1:8" ht="12.75" x14ac:dyDescent="0.2">
      <c r="A5595">
        <f t="shared" si="0"/>
        <v>224</v>
      </c>
      <c r="B5595" t="str">
        <f t="shared" ref="B5595:C5595" si="5569">B5570</f>
        <v>store</v>
      </c>
      <c r="C5595">
        <f t="shared" si="5569"/>
        <v>3</v>
      </c>
      <c r="D5595">
        <f ca="1">OFFSET(walk!$A$2:$Y$402,TRUNC((ROW()-ROW($D$2))/COLUMNS(walk!$A$2:$Y$402)),MOD(ROW()-ROW($D$2),COLUMNS(walk!$A$2:$Y$402)),1,1)</f>
        <v>14</v>
      </c>
      <c r="E5595">
        <f ca="1">OFFSET(bike!$A$2:$Y$402,TRUNC((ROW()-ROW($E$2))/COLUMNS(bike!$A$2:$Y$402)),MOD(ROW()-ROW($E$2),COLUMNS(bike!$A$2:$Y$402)),1,1)</f>
        <v>4</v>
      </c>
      <c r="F5595">
        <f ca="1">OFFSET(transit!$A$2:$Y$402,TRUNC((ROW()-ROW($F$2))/COLUMNS(transit!$A$2:$Y$402)),MOD(ROW()-ROW($F$2),COLUMNS(transit!$A$2:$Y$402)),1,1)</f>
        <v>13</v>
      </c>
      <c r="G5595">
        <f ca="1">OFFSET(drive!$A$2:$Y$402,TRUNC((ROW()-ROW($G$2))/COLUMNS(drive!$A$2:$Y$402)),MOD(ROW()-ROW($G$2),COLUMNS(drive!$A$2:$Y$402)),1,1)</f>
        <v>3</v>
      </c>
      <c r="H5595" s="5">
        <f ca="1">(VLOOKUP($B5595,weights!$A$2:$R$6,4))*VLOOKUP($B5595,weights!$A$2:$R$6,6)^C5595*(VLOOKUP($B5595,weights!$A$2:$R$6,15)*EXP(VLOOKUP($B5595,weights!$A$2:$R$6,11)*D5595)+VLOOKUP($B5595,weights!$A$2:$R$6,16)*EXP(VLOOKUP($B5595,weights!$A$2:$R$6,12)*E5595)+VLOOKUP($B5595,weights!$A$2:$R$6,17)*EXP(VLOOKUP($B5595,weights!$A$2:$R$6,13)*F5595)+VLOOKUP($B5595,weights!$A$2:$R$6,18)*EXP(VLOOKUP($B5595,weights!$A$2:$R$6,14)*G5595))</f>
        <v>2.182092831138672</v>
      </c>
    </row>
    <row r="5596" spans="1:8" ht="12.75" x14ac:dyDescent="0.2">
      <c r="A5596">
        <f t="shared" si="0"/>
        <v>224</v>
      </c>
      <c r="B5596" t="str">
        <f t="shared" ref="B5596:C5596" si="5570">B5571</f>
        <v>store</v>
      </c>
      <c r="C5596">
        <f t="shared" si="5570"/>
        <v>4</v>
      </c>
      <c r="D5596">
        <f ca="1">OFFSET(walk!$A$2:$Y$402,TRUNC((ROW()-ROW($D$2))/COLUMNS(walk!$A$2:$Y$402)),MOD(ROW()-ROW($D$2),COLUMNS(walk!$A$2:$Y$402)),1,1)</f>
        <v>16</v>
      </c>
      <c r="E5596">
        <f ca="1">OFFSET(bike!$A$2:$Y$402,TRUNC((ROW()-ROW($E$2))/COLUMNS(bike!$A$2:$Y$402)),MOD(ROW()-ROW($E$2),COLUMNS(bike!$A$2:$Y$402)),1,1)</f>
        <v>5</v>
      </c>
      <c r="F5596">
        <f ca="1">OFFSET(transit!$A$2:$Y$402,TRUNC((ROW()-ROW($F$2))/COLUMNS(transit!$A$2:$Y$402)),MOD(ROW()-ROW($F$2),COLUMNS(transit!$A$2:$Y$402)),1,1)</f>
        <v>15</v>
      </c>
      <c r="G5596">
        <f ca="1">OFFSET(drive!$A$2:$Y$402,TRUNC((ROW()-ROW($G$2))/COLUMNS(drive!$A$2:$Y$402)),MOD(ROW()-ROW($G$2),COLUMNS(drive!$A$2:$Y$402)),1,1)</f>
        <v>4</v>
      </c>
      <c r="H5596" s="5">
        <f ca="1">(VLOOKUP($B5596,weights!$A$2:$R$6,4))*VLOOKUP($B5596,weights!$A$2:$R$6,6)^C5596*(VLOOKUP($B5596,weights!$A$2:$R$6,15)*EXP(VLOOKUP($B5596,weights!$A$2:$R$6,11)*D5596)+VLOOKUP($B5596,weights!$A$2:$R$6,16)*EXP(VLOOKUP($B5596,weights!$A$2:$R$6,12)*E5596)+VLOOKUP($B5596,weights!$A$2:$R$6,17)*EXP(VLOOKUP($B5596,weights!$A$2:$R$6,13)*F5596)+VLOOKUP($B5596,weights!$A$2:$R$6,18)*EXP(VLOOKUP($B5596,weights!$A$2:$R$6,14)*G5596))</f>
        <v>1.0314862458134813</v>
      </c>
    </row>
    <row r="5597" spans="1:8" ht="12.75" x14ac:dyDescent="0.2">
      <c r="A5597">
        <f t="shared" si="0"/>
        <v>224</v>
      </c>
      <c r="B5597" t="str">
        <f t="shared" ref="B5597:C5597" si="5571">B5572</f>
        <v>pharmacy</v>
      </c>
      <c r="C5597">
        <f t="shared" si="5571"/>
        <v>0</v>
      </c>
      <c r="D5597">
        <f ca="1">OFFSET(walk!$A$2:$Y$402,TRUNC((ROW()-ROW($D$2))/COLUMNS(walk!$A$2:$Y$402)),MOD(ROW()-ROW($D$2),COLUMNS(walk!$A$2:$Y$402)),1,1)</f>
        <v>10</v>
      </c>
      <c r="E5597">
        <f ca="1">OFFSET(bike!$A$2:$Y$402,TRUNC((ROW()-ROW($E$2))/COLUMNS(bike!$A$2:$Y$402)),MOD(ROW()-ROW($E$2),COLUMNS(bike!$A$2:$Y$402)),1,1)</f>
        <v>3</v>
      </c>
      <c r="F5597">
        <f ca="1">OFFSET(transit!$A$2:$Y$402,TRUNC((ROW()-ROW($F$2))/COLUMNS(transit!$A$2:$Y$402)),MOD(ROW()-ROW($F$2),COLUMNS(transit!$A$2:$Y$402)),1,1)</f>
        <v>10</v>
      </c>
      <c r="G5597">
        <f ca="1">OFFSET(drive!$A$2:$Y$402,TRUNC((ROW()-ROW($G$2))/COLUMNS(drive!$A$2:$Y$402)),MOD(ROW()-ROW($G$2),COLUMNS(drive!$A$2:$Y$402)),1,1)</f>
        <v>2</v>
      </c>
      <c r="H5597" s="5">
        <f ca="1">(VLOOKUP($B5597,weights!$A$2:$R$6,4))*VLOOKUP($B5597,weights!$A$2:$R$6,6)^C5597*(VLOOKUP($B5597,weights!$A$2:$R$6,15)*EXP(VLOOKUP($B5597,weights!$A$2:$R$6,11)*D5597)+VLOOKUP($B5597,weights!$A$2:$R$6,16)*EXP(VLOOKUP($B5597,weights!$A$2:$R$6,12)*E5597)+VLOOKUP($B5597,weights!$A$2:$R$6,17)*EXP(VLOOKUP($B5597,weights!$A$2:$R$6,13)*F5597)+VLOOKUP($B5597,weights!$A$2:$R$6,18)*EXP(VLOOKUP($B5597,weights!$A$2:$R$6,14)*G5597))</f>
        <v>6.9306407284183704</v>
      </c>
    </row>
    <row r="5598" spans="1:8" ht="12.75" x14ac:dyDescent="0.2">
      <c r="A5598">
        <f t="shared" si="0"/>
        <v>224</v>
      </c>
      <c r="B5598" t="str">
        <f t="shared" ref="B5598:C5598" si="5572">B5573</f>
        <v>pharmacy</v>
      </c>
      <c r="C5598">
        <f t="shared" si="5572"/>
        <v>1</v>
      </c>
      <c r="D5598">
        <f ca="1">OFFSET(walk!$A$2:$Y$402,TRUNC((ROW()-ROW($D$2))/COLUMNS(walk!$A$2:$Y$402)),MOD(ROW()-ROW($D$2),COLUMNS(walk!$A$2:$Y$402)),1,1)</f>
        <v>10</v>
      </c>
      <c r="E5598">
        <f ca="1">OFFSET(bike!$A$2:$Y$402,TRUNC((ROW()-ROW($E$2))/COLUMNS(bike!$A$2:$Y$402)),MOD(ROW()-ROW($E$2),COLUMNS(bike!$A$2:$Y$402)),1,1)</f>
        <v>3</v>
      </c>
      <c r="F5598">
        <f ca="1">OFFSET(transit!$A$2:$Y$402,TRUNC((ROW()-ROW($F$2))/COLUMNS(transit!$A$2:$Y$402)),MOD(ROW()-ROW($F$2),COLUMNS(transit!$A$2:$Y$402)),1,1)</f>
        <v>10</v>
      </c>
      <c r="G5598">
        <f ca="1">OFFSET(drive!$A$2:$Y$402,TRUNC((ROW()-ROW($G$2))/COLUMNS(drive!$A$2:$Y$402)),MOD(ROW()-ROW($G$2),COLUMNS(drive!$A$2:$Y$402)),1,1)</f>
        <v>3</v>
      </c>
      <c r="H5598" s="5">
        <f ca="1">(VLOOKUP($B5598,weights!$A$2:$R$6,4))*VLOOKUP($B5598,weights!$A$2:$R$6,6)^C5598*(VLOOKUP($B5598,weights!$A$2:$R$6,15)*EXP(VLOOKUP($B5598,weights!$A$2:$R$6,11)*D5598)+VLOOKUP($B5598,weights!$A$2:$R$6,16)*EXP(VLOOKUP($B5598,weights!$A$2:$R$6,12)*E5598)+VLOOKUP($B5598,weights!$A$2:$R$6,17)*EXP(VLOOKUP($B5598,weights!$A$2:$R$6,13)*F5598)+VLOOKUP($B5598,weights!$A$2:$R$6,18)*EXP(VLOOKUP($B5598,weights!$A$2:$R$6,14)*G5598))</f>
        <v>2.9919100773332099</v>
      </c>
    </row>
    <row r="5599" spans="1:8" ht="12.75" x14ac:dyDescent="0.2">
      <c r="A5599">
        <f t="shared" si="0"/>
        <v>224</v>
      </c>
      <c r="B5599" t="str">
        <f t="shared" ref="B5599:C5599" si="5573">B5574</f>
        <v>pharmacy</v>
      </c>
      <c r="C5599">
        <f t="shared" si="5573"/>
        <v>2</v>
      </c>
      <c r="D5599">
        <f ca="1">OFFSET(walk!$A$2:$Y$402,TRUNC((ROW()-ROW($D$2))/COLUMNS(walk!$A$2:$Y$402)),MOD(ROW()-ROW($D$2),COLUMNS(walk!$A$2:$Y$402)),1,1)</f>
        <v>12</v>
      </c>
      <c r="E5599">
        <f ca="1">OFFSET(bike!$A$2:$Y$402,TRUNC((ROW()-ROW($E$2))/COLUMNS(bike!$A$2:$Y$402)),MOD(ROW()-ROW($E$2),COLUMNS(bike!$A$2:$Y$402)),1,1)</f>
        <v>3</v>
      </c>
      <c r="F5599">
        <f ca="1">OFFSET(transit!$A$2:$Y$402,TRUNC((ROW()-ROW($F$2))/COLUMNS(transit!$A$2:$Y$402)),MOD(ROW()-ROW($F$2),COLUMNS(transit!$A$2:$Y$402)),1,1)</f>
        <v>12</v>
      </c>
      <c r="G5599">
        <f ca="1">OFFSET(drive!$A$2:$Y$402,TRUNC((ROW()-ROW($G$2))/COLUMNS(drive!$A$2:$Y$402)),MOD(ROW()-ROW($G$2),COLUMNS(drive!$A$2:$Y$402)),1,1)</f>
        <v>3</v>
      </c>
      <c r="H5599" s="5">
        <f ca="1">(VLOOKUP($B5599,weights!$A$2:$R$6,4))*VLOOKUP($B5599,weights!$A$2:$R$6,6)^C5599*(VLOOKUP($B5599,weights!$A$2:$R$6,15)*EXP(VLOOKUP($B5599,weights!$A$2:$R$6,11)*D5599)+VLOOKUP($B5599,weights!$A$2:$R$6,16)*EXP(VLOOKUP($B5599,weights!$A$2:$R$6,12)*E5599)+VLOOKUP($B5599,weights!$A$2:$R$6,17)*EXP(VLOOKUP($B5599,weights!$A$2:$R$6,13)*F5599)+VLOOKUP($B5599,weights!$A$2:$R$6,18)*EXP(VLOOKUP($B5599,weights!$A$2:$R$6,14)*G5599))</f>
        <v>1.3488561794755545</v>
      </c>
    </row>
    <row r="5600" spans="1:8" ht="12.75" x14ac:dyDescent="0.2">
      <c r="A5600">
        <f t="shared" si="0"/>
        <v>224</v>
      </c>
      <c r="B5600" t="str">
        <f t="shared" ref="B5600:C5600" si="5574">B5575</f>
        <v>bank</v>
      </c>
      <c r="C5600">
        <f t="shared" si="5574"/>
        <v>0</v>
      </c>
      <c r="D5600">
        <f ca="1">OFFSET(walk!$A$2:$Y$402,TRUNC((ROW()-ROW($D$2))/COLUMNS(walk!$A$2:$Y$402)),MOD(ROW()-ROW($D$2),COLUMNS(walk!$A$2:$Y$402)),1,1)</f>
        <v>19</v>
      </c>
      <c r="E5600">
        <f ca="1">OFFSET(bike!$A$2:$Y$402,TRUNC((ROW()-ROW($E$2))/COLUMNS(bike!$A$2:$Y$402)),MOD(ROW()-ROW($E$2),COLUMNS(bike!$A$2:$Y$402)),1,1)</f>
        <v>7</v>
      </c>
      <c r="F5600">
        <f ca="1">OFFSET(transit!$A$2:$Y$402,TRUNC((ROW()-ROW($F$2))/COLUMNS(transit!$A$2:$Y$402)),MOD(ROW()-ROW($F$2),COLUMNS(transit!$A$2:$Y$402)),1,1)</f>
        <v>16</v>
      </c>
      <c r="G5600">
        <f ca="1">OFFSET(drive!$A$2:$Y$402,TRUNC((ROW()-ROW($G$2))/COLUMNS(drive!$A$2:$Y$402)),MOD(ROW()-ROW($G$2),COLUMNS(drive!$A$2:$Y$402)),1,1)</f>
        <v>5</v>
      </c>
      <c r="H5600" s="5">
        <f ca="1">(VLOOKUP($B5600,weights!$A$2:$R$6,4))*VLOOKUP($B5600,weights!$A$2:$R$6,6)^C5600*(VLOOKUP($B5600,weights!$A$2:$R$6,15)*EXP(VLOOKUP($B5600,weights!$A$2:$R$6,11)*D5600)+VLOOKUP($B5600,weights!$A$2:$R$6,16)*EXP(VLOOKUP($B5600,weights!$A$2:$R$6,12)*E5600)+VLOOKUP($B5600,weights!$A$2:$R$6,17)*EXP(VLOOKUP($B5600,weights!$A$2:$R$6,13)*F5600)+VLOOKUP($B5600,weights!$A$2:$R$6,18)*EXP(VLOOKUP($B5600,weights!$A$2:$R$6,14)*G5600))</f>
        <v>3.0613405159324434</v>
      </c>
    </row>
    <row r="5601" spans="1:8" ht="12.75" x14ac:dyDescent="0.2">
      <c r="A5601">
        <f t="shared" si="0"/>
        <v>224</v>
      </c>
      <c r="B5601" t="str">
        <f t="shared" ref="B5601:C5601" si="5575">B5576</f>
        <v>bank</v>
      </c>
      <c r="C5601">
        <f t="shared" si="5575"/>
        <v>1</v>
      </c>
      <c r="D5601">
        <f ca="1">OFFSET(walk!$A$2:$Y$402,TRUNC((ROW()-ROW($D$2))/COLUMNS(walk!$A$2:$Y$402)),MOD(ROW()-ROW($D$2),COLUMNS(walk!$A$2:$Y$402)),1,1)</f>
        <v>42</v>
      </c>
      <c r="E5601">
        <f ca="1">OFFSET(bike!$A$2:$Y$402,TRUNC((ROW()-ROW($E$2))/COLUMNS(bike!$A$2:$Y$402)),MOD(ROW()-ROW($E$2),COLUMNS(bike!$A$2:$Y$402)),1,1)</f>
        <v>13</v>
      </c>
      <c r="F5601">
        <f ca="1">OFFSET(transit!$A$2:$Y$402,TRUNC((ROW()-ROW($F$2))/COLUMNS(transit!$A$2:$Y$402)),MOD(ROW()-ROW($F$2),COLUMNS(transit!$A$2:$Y$402)),1,1)</f>
        <v>37</v>
      </c>
      <c r="G5601">
        <f ca="1">OFFSET(drive!$A$2:$Y$402,TRUNC((ROW()-ROW($G$2))/COLUMNS(drive!$A$2:$Y$402)),MOD(ROW()-ROW($G$2),COLUMNS(drive!$A$2:$Y$402)),1,1)</f>
        <v>8</v>
      </c>
      <c r="H5601" s="5">
        <f ca="1">(VLOOKUP($B5601,weights!$A$2:$R$6,4))*VLOOKUP($B5601,weights!$A$2:$R$6,6)^C5601*(VLOOKUP($B5601,weights!$A$2:$R$6,15)*EXP(VLOOKUP($B5601,weights!$A$2:$R$6,11)*D5601)+VLOOKUP($B5601,weights!$A$2:$R$6,16)*EXP(VLOOKUP($B5601,weights!$A$2:$R$6,12)*E5601)+VLOOKUP($B5601,weights!$A$2:$R$6,17)*EXP(VLOOKUP($B5601,weights!$A$2:$R$6,13)*F5601)+VLOOKUP($B5601,weights!$A$2:$R$6,18)*EXP(VLOOKUP($B5601,weights!$A$2:$R$6,14)*G5601))</f>
        <v>0.46076476075792294</v>
      </c>
    </row>
    <row r="5602" spans="1:8" ht="12.75" x14ac:dyDescent="0.2">
      <c r="A5602">
        <f t="shared" si="0"/>
        <v>225</v>
      </c>
      <c r="B5602" t="str">
        <f t="shared" ref="B5602:C5602" si="5576">B5577</f>
        <v>restaurant</v>
      </c>
      <c r="C5602">
        <f t="shared" si="5576"/>
        <v>0</v>
      </c>
      <c r="D5602">
        <f ca="1">OFFSET(walk!$A$2:$Y$402,TRUNC((ROW()-ROW($D$2))/COLUMNS(walk!$A$2:$Y$402)),MOD(ROW()-ROW($D$2),COLUMNS(walk!$A$2:$Y$402)),1,1)</f>
        <v>6</v>
      </c>
      <c r="E5602">
        <f ca="1">OFFSET(bike!$A$2:$Y$402,TRUNC((ROW()-ROW($E$2))/COLUMNS(bike!$A$2:$Y$402)),MOD(ROW()-ROW($E$2),COLUMNS(bike!$A$2:$Y$402)),1,1)</f>
        <v>1</v>
      </c>
      <c r="F5602">
        <f ca="1">OFFSET(transit!$A$2:$Y$402,TRUNC((ROW()-ROW($F$2))/COLUMNS(transit!$A$2:$Y$402)),MOD(ROW()-ROW($F$2),COLUMNS(transit!$A$2:$Y$402)),1,1)</f>
        <v>6</v>
      </c>
      <c r="G5602">
        <f ca="1">OFFSET(drive!$A$2:$Y$402,TRUNC((ROW()-ROW($G$2))/COLUMNS(drive!$A$2:$Y$402)),MOD(ROW()-ROW($G$2),COLUMNS(drive!$A$2:$Y$402)),1,1)</f>
        <v>2</v>
      </c>
      <c r="H5602" s="5">
        <f ca="1">(VLOOKUP($B5602,weights!$A$2:$R$6,4))*VLOOKUP($B5602,weights!$A$2:$R$6,6)^C5602*(VLOOKUP($B5602,weights!$A$2:$R$6,15)*EXP(VLOOKUP($B5602,weights!$A$2:$R$6,11)*D5602)+VLOOKUP($B5602,weights!$A$2:$R$6,16)*EXP(VLOOKUP($B5602,weights!$A$2:$R$6,12)*E5602)+VLOOKUP($B5602,weights!$A$2:$R$6,17)*EXP(VLOOKUP($B5602,weights!$A$2:$R$6,13)*F5602)+VLOOKUP($B5602,weights!$A$2:$R$6,18)*EXP(VLOOKUP($B5602,weights!$A$2:$R$6,14)*G5602))</f>
        <v>36.675498952735907</v>
      </c>
    </row>
    <row r="5603" spans="1:8" ht="12.75" x14ac:dyDescent="0.2">
      <c r="A5603">
        <f t="shared" si="0"/>
        <v>225</v>
      </c>
      <c r="B5603" t="str">
        <f t="shared" ref="B5603:C5603" si="5577">B5578</f>
        <v>restaurant</v>
      </c>
      <c r="C5603">
        <f t="shared" si="5577"/>
        <v>1</v>
      </c>
      <c r="D5603">
        <f ca="1">OFFSET(walk!$A$2:$Y$402,TRUNC((ROW()-ROW($D$2))/COLUMNS(walk!$A$2:$Y$402)),MOD(ROW()-ROW($D$2),COLUMNS(walk!$A$2:$Y$402)),1,1)</f>
        <v>8</v>
      </c>
      <c r="E5603">
        <f ca="1">OFFSET(bike!$A$2:$Y$402,TRUNC((ROW()-ROW($E$2))/COLUMNS(bike!$A$2:$Y$402)),MOD(ROW()-ROW($E$2),COLUMNS(bike!$A$2:$Y$402)),1,1)</f>
        <v>2</v>
      </c>
      <c r="F5603">
        <f ca="1">OFFSET(transit!$A$2:$Y$402,TRUNC((ROW()-ROW($F$2))/COLUMNS(transit!$A$2:$Y$402)),MOD(ROW()-ROW($F$2),COLUMNS(transit!$A$2:$Y$402)),1,1)</f>
        <v>8</v>
      </c>
      <c r="G5603">
        <f ca="1">OFFSET(drive!$A$2:$Y$402,TRUNC((ROW()-ROW($G$2))/COLUMNS(drive!$A$2:$Y$402)),MOD(ROW()-ROW($G$2),COLUMNS(drive!$A$2:$Y$402)),1,1)</f>
        <v>3</v>
      </c>
      <c r="H5603" s="5">
        <f ca="1">(VLOOKUP($B5603,weights!$A$2:$R$6,4))*VLOOKUP($B5603,weights!$A$2:$R$6,6)^C5603*(VLOOKUP($B5603,weights!$A$2:$R$6,15)*EXP(VLOOKUP($B5603,weights!$A$2:$R$6,11)*D5603)+VLOOKUP($B5603,weights!$A$2:$R$6,16)*EXP(VLOOKUP($B5603,weights!$A$2:$R$6,12)*E5603)+VLOOKUP($B5603,weights!$A$2:$R$6,17)*EXP(VLOOKUP($B5603,weights!$A$2:$R$6,13)*F5603)+VLOOKUP($B5603,weights!$A$2:$R$6,18)*EXP(VLOOKUP($B5603,weights!$A$2:$R$6,14)*G5603))</f>
        <v>25.620272508131702</v>
      </c>
    </row>
    <row r="5604" spans="1:8" ht="12.75" x14ac:dyDescent="0.2">
      <c r="A5604">
        <f t="shared" si="0"/>
        <v>225</v>
      </c>
      <c r="B5604" t="str">
        <f t="shared" ref="B5604:C5604" si="5578">B5579</f>
        <v>restaurant</v>
      </c>
      <c r="C5604">
        <f t="shared" si="5578"/>
        <v>2</v>
      </c>
      <c r="D5604">
        <f ca="1">OFFSET(walk!$A$2:$Y$402,TRUNC((ROW()-ROW($D$2))/COLUMNS(walk!$A$2:$Y$402)),MOD(ROW()-ROW($D$2),COLUMNS(walk!$A$2:$Y$402)),1,1)</f>
        <v>11</v>
      </c>
      <c r="E5604">
        <f ca="1">OFFSET(bike!$A$2:$Y$402,TRUNC((ROW()-ROW($E$2))/COLUMNS(bike!$A$2:$Y$402)),MOD(ROW()-ROW($E$2),COLUMNS(bike!$A$2:$Y$402)),1,1)</f>
        <v>3</v>
      </c>
      <c r="F5604">
        <f ca="1">OFFSET(transit!$A$2:$Y$402,TRUNC((ROW()-ROW($F$2))/COLUMNS(transit!$A$2:$Y$402)),MOD(ROW()-ROW($F$2),COLUMNS(transit!$A$2:$Y$402)),1,1)</f>
        <v>8</v>
      </c>
      <c r="G5604">
        <f ca="1">OFFSET(drive!$A$2:$Y$402,TRUNC((ROW()-ROW($G$2))/COLUMNS(drive!$A$2:$Y$402)),MOD(ROW()-ROW($G$2),COLUMNS(drive!$A$2:$Y$402)),1,1)</f>
        <v>3</v>
      </c>
      <c r="H5604" s="5">
        <f ca="1">(VLOOKUP($B5604,weights!$A$2:$R$6,4))*VLOOKUP($B5604,weights!$A$2:$R$6,6)^C5604*(VLOOKUP($B5604,weights!$A$2:$R$6,15)*EXP(VLOOKUP($B5604,weights!$A$2:$R$6,11)*D5604)+VLOOKUP($B5604,weights!$A$2:$R$6,16)*EXP(VLOOKUP($B5604,weights!$A$2:$R$6,12)*E5604)+VLOOKUP($B5604,weights!$A$2:$R$6,17)*EXP(VLOOKUP($B5604,weights!$A$2:$R$6,13)*F5604)+VLOOKUP($B5604,weights!$A$2:$R$6,18)*EXP(VLOOKUP($B5604,weights!$A$2:$R$6,14)*G5604))</f>
        <v>19.959818134992588</v>
      </c>
    </row>
    <row r="5605" spans="1:8" ht="12.75" x14ac:dyDescent="0.2">
      <c r="A5605">
        <f t="shared" si="0"/>
        <v>225</v>
      </c>
      <c r="B5605" t="str">
        <f t="shared" ref="B5605:C5605" si="5579">B5580</f>
        <v>restaurant</v>
      </c>
      <c r="C5605">
        <f t="shared" si="5579"/>
        <v>3</v>
      </c>
      <c r="D5605">
        <f ca="1">OFFSET(walk!$A$2:$Y$402,TRUNC((ROW()-ROW($D$2))/COLUMNS(walk!$A$2:$Y$402)),MOD(ROW()-ROW($D$2),COLUMNS(walk!$A$2:$Y$402)),1,1)</f>
        <v>11</v>
      </c>
      <c r="E5605">
        <f ca="1">OFFSET(bike!$A$2:$Y$402,TRUNC((ROW()-ROW($E$2))/COLUMNS(bike!$A$2:$Y$402)),MOD(ROW()-ROW($E$2),COLUMNS(bike!$A$2:$Y$402)),1,1)</f>
        <v>3</v>
      </c>
      <c r="F5605">
        <f ca="1">OFFSET(transit!$A$2:$Y$402,TRUNC((ROW()-ROW($F$2))/COLUMNS(transit!$A$2:$Y$402)),MOD(ROW()-ROW($F$2),COLUMNS(transit!$A$2:$Y$402)),1,1)</f>
        <v>9</v>
      </c>
      <c r="G5605">
        <f ca="1">OFFSET(drive!$A$2:$Y$402,TRUNC((ROW()-ROW($G$2))/COLUMNS(drive!$A$2:$Y$402)),MOD(ROW()-ROW($G$2),COLUMNS(drive!$A$2:$Y$402)),1,1)</f>
        <v>4</v>
      </c>
      <c r="H5605" s="5">
        <f ca="1">(VLOOKUP($B5605,weights!$A$2:$R$6,4))*VLOOKUP($B5605,weights!$A$2:$R$6,6)^C5605*(VLOOKUP($B5605,weights!$A$2:$R$6,15)*EXP(VLOOKUP($B5605,weights!$A$2:$R$6,11)*D5605)+VLOOKUP($B5605,weights!$A$2:$R$6,16)*EXP(VLOOKUP($B5605,weights!$A$2:$R$6,12)*E5605)+VLOOKUP($B5605,weights!$A$2:$R$6,17)*EXP(VLOOKUP($B5605,weights!$A$2:$R$6,13)*F5605)+VLOOKUP($B5605,weights!$A$2:$R$6,18)*EXP(VLOOKUP($B5605,weights!$A$2:$R$6,14)*G5605))</f>
        <v>16.293310517687576</v>
      </c>
    </row>
    <row r="5606" spans="1:8" ht="12.75" x14ac:dyDescent="0.2">
      <c r="A5606">
        <f t="shared" si="0"/>
        <v>225</v>
      </c>
      <c r="B5606" t="str">
        <f t="shared" ref="B5606:C5606" si="5580">B5581</f>
        <v>restaurant</v>
      </c>
      <c r="C5606">
        <f t="shared" si="5580"/>
        <v>4</v>
      </c>
      <c r="D5606">
        <f ca="1">OFFSET(walk!$A$2:$Y$402,TRUNC((ROW()-ROW($D$2))/COLUMNS(walk!$A$2:$Y$402)),MOD(ROW()-ROW($D$2),COLUMNS(walk!$A$2:$Y$402)),1,1)</f>
        <v>13</v>
      </c>
      <c r="E5606">
        <f ca="1">OFFSET(bike!$A$2:$Y$402,TRUNC((ROW()-ROW($E$2))/COLUMNS(bike!$A$2:$Y$402)),MOD(ROW()-ROW($E$2),COLUMNS(bike!$A$2:$Y$402)),1,1)</f>
        <v>4</v>
      </c>
      <c r="F5606">
        <f ca="1">OFFSET(transit!$A$2:$Y$402,TRUNC((ROW()-ROW($F$2))/COLUMNS(transit!$A$2:$Y$402)),MOD(ROW()-ROW($F$2),COLUMNS(transit!$A$2:$Y$402)),1,1)</f>
        <v>10</v>
      </c>
      <c r="G5606">
        <f ca="1">OFFSET(drive!$A$2:$Y$402,TRUNC((ROW()-ROW($G$2))/COLUMNS(drive!$A$2:$Y$402)),MOD(ROW()-ROW($G$2),COLUMNS(drive!$A$2:$Y$402)),1,1)</f>
        <v>4</v>
      </c>
      <c r="H5606" s="5">
        <f ca="1">(VLOOKUP($B5606,weights!$A$2:$R$6,4))*VLOOKUP($B5606,weights!$A$2:$R$6,6)^C5606*(VLOOKUP($B5606,weights!$A$2:$R$6,15)*EXP(VLOOKUP($B5606,weights!$A$2:$R$6,11)*D5606)+VLOOKUP($B5606,weights!$A$2:$R$6,16)*EXP(VLOOKUP($B5606,weights!$A$2:$R$6,12)*E5606)+VLOOKUP($B5606,weights!$A$2:$R$6,17)*EXP(VLOOKUP($B5606,weights!$A$2:$R$6,13)*F5606)+VLOOKUP($B5606,weights!$A$2:$R$6,18)*EXP(VLOOKUP($B5606,weights!$A$2:$R$6,14)*G5606))</f>
        <v>12.761986922821603</v>
      </c>
    </row>
    <row r="5607" spans="1:8" ht="12.75" x14ac:dyDescent="0.2">
      <c r="A5607">
        <f t="shared" si="0"/>
        <v>225</v>
      </c>
      <c r="B5607" t="str">
        <f t="shared" ref="B5607:C5607" si="5581">B5582</f>
        <v>restaurant</v>
      </c>
      <c r="C5607">
        <f t="shared" si="5581"/>
        <v>5</v>
      </c>
      <c r="D5607">
        <f ca="1">OFFSET(walk!$A$2:$Y$402,TRUNC((ROW()-ROW($D$2))/COLUMNS(walk!$A$2:$Y$402)),MOD(ROW()-ROW($D$2),COLUMNS(walk!$A$2:$Y$402)),1,1)</f>
        <v>15</v>
      </c>
      <c r="E5607">
        <f ca="1">OFFSET(bike!$A$2:$Y$402,TRUNC((ROW()-ROW($E$2))/COLUMNS(bike!$A$2:$Y$402)),MOD(ROW()-ROW($E$2),COLUMNS(bike!$A$2:$Y$402)),1,1)</f>
        <v>5</v>
      </c>
      <c r="F5607">
        <f ca="1">OFFSET(transit!$A$2:$Y$402,TRUNC((ROW()-ROW($F$2))/COLUMNS(transit!$A$2:$Y$402)),MOD(ROW()-ROW($F$2),COLUMNS(transit!$A$2:$Y$402)),1,1)</f>
        <v>10</v>
      </c>
      <c r="G5607">
        <f ca="1">OFFSET(drive!$A$2:$Y$402,TRUNC((ROW()-ROW($G$2))/COLUMNS(drive!$A$2:$Y$402)),MOD(ROW()-ROW($G$2),COLUMNS(drive!$A$2:$Y$402)),1,1)</f>
        <v>4</v>
      </c>
      <c r="H5607" s="5">
        <f ca="1">(VLOOKUP($B5607,weights!$A$2:$R$6,4))*VLOOKUP($B5607,weights!$A$2:$R$6,6)^C5607*(VLOOKUP($B5607,weights!$A$2:$R$6,15)*EXP(VLOOKUP($B5607,weights!$A$2:$R$6,11)*D5607)+VLOOKUP($B5607,weights!$A$2:$R$6,16)*EXP(VLOOKUP($B5607,weights!$A$2:$R$6,12)*E5607)+VLOOKUP($B5607,weights!$A$2:$R$6,17)*EXP(VLOOKUP($B5607,weights!$A$2:$R$6,13)*F5607)+VLOOKUP($B5607,weights!$A$2:$R$6,18)*EXP(VLOOKUP($B5607,weights!$A$2:$R$6,14)*G5607))</f>
        <v>10.459005286632779</v>
      </c>
    </row>
    <row r="5608" spans="1:8" ht="12.75" x14ac:dyDescent="0.2">
      <c r="A5608">
        <f t="shared" si="0"/>
        <v>225</v>
      </c>
      <c r="B5608" t="str">
        <f t="shared" ref="B5608:C5608" si="5582">B5583</f>
        <v>restaurant</v>
      </c>
      <c r="C5608">
        <f t="shared" si="5582"/>
        <v>6</v>
      </c>
      <c r="D5608">
        <f ca="1">OFFSET(walk!$A$2:$Y$402,TRUNC((ROW()-ROW($D$2))/COLUMNS(walk!$A$2:$Y$402)),MOD(ROW()-ROW($D$2),COLUMNS(walk!$A$2:$Y$402)),1,1)</f>
        <v>18</v>
      </c>
      <c r="E5608">
        <f ca="1">OFFSET(bike!$A$2:$Y$402,TRUNC((ROW()-ROW($E$2))/COLUMNS(bike!$A$2:$Y$402)),MOD(ROW()-ROW($E$2),COLUMNS(bike!$A$2:$Y$402)),1,1)</f>
        <v>5</v>
      </c>
      <c r="F5608">
        <f ca="1">OFFSET(transit!$A$2:$Y$402,TRUNC((ROW()-ROW($F$2))/COLUMNS(transit!$A$2:$Y$402)),MOD(ROW()-ROW($F$2),COLUMNS(transit!$A$2:$Y$402)),1,1)</f>
        <v>11</v>
      </c>
      <c r="G5608">
        <f ca="1">OFFSET(drive!$A$2:$Y$402,TRUNC((ROW()-ROW($G$2))/COLUMNS(drive!$A$2:$Y$402)),MOD(ROW()-ROW($G$2),COLUMNS(drive!$A$2:$Y$402)),1,1)</f>
        <v>4</v>
      </c>
      <c r="H5608" s="5">
        <f ca="1">(VLOOKUP($B5608,weights!$A$2:$R$6,4))*VLOOKUP($B5608,weights!$A$2:$R$6,6)^C5608*(VLOOKUP($B5608,weights!$A$2:$R$6,15)*EXP(VLOOKUP($B5608,weights!$A$2:$R$6,11)*D5608)+VLOOKUP($B5608,weights!$A$2:$R$6,16)*EXP(VLOOKUP($B5608,weights!$A$2:$R$6,12)*E5608)+VLOOKUP($B5608,weights!$A$2:$R$6,17)*EXP(VLOOKUP($B5608,weights!$A$2:$R$6,13)*F5608)+VLOOKUP($B5608,weights!$A$2:$R$6,18)*EXP(VLOOKUP($B5608,weights!$A$2:$R$6,14)*G5608))</f>
        <v>8.939549474777138</v>
      </c>
    </row>
    <row r="5609" spans="1:8" ht="12.75" x14ac:dyDescent="0.2">
      <c r="A5609">
        <f t="shared" si="0"/>
        <v>225</v>
      </c>
      <c r="B5609" t="str">
        <f t="shared" ref="B5609:C5609" si="5583">B5584</f>
        <v>restaurant</v>
      </c>
      <c r="C5609">
        <f t="shared" si="5583"/>
        <v>7</v>
      </c>
      <c r="D5609">
        <f ca="1">OFFSET(walk!$A$2:$Y$402,TRUNC((ROW()-ROW($D$2))/COLUMNS(walk!$A$2:$Y$402)),MOD(ROW()-ROW($D$2),COLUMNS(walk!$A$2:$Y$402)),1,1)</f>
        <v>18</v>
      </c>
      <c r="E5609">
        <f ca="1">OFFSET(bike!$A$2:$Y$402,TRUNC((ROW()-ROW($E$2))/COLUMNS(bike!$A$2:$Y$402)),MOD(ROW()-ROW($E$2),COLUMNS(bike!$A$2:$Y$402)),1,1)</f>
        <v>5</v>
      </c>
      <c r="F5609">
        <f ca="1">OFFSET(transit!$A$2:$Y$402,TRUNC((ROW()-ROW($F$2))/COLUMNS(transit!$A$2:$Y$402)),MOD(ROW()-ROW($F$2),COLUMNS(transit!$A$2:$Y$402)),1,1)</f>
        <v>11</v>
      </c>
      <c r="G5609">
        <f ca="1">OFFSET(drive!$A$2:$Y$402,TRUNC((ROW()-ROW($G$2))/COLUMNS(drive!$A$2:$Y$402)),MOD(ROW()-ROW($G$2),COLUMNS(drive!$A$2:$Y$402)),1,1)</f>
        <v>4</v>
      </c>
      <c r="H5609" s="5">
        <f ca="1">(VLOOKUP($B5609,weights!$A$2:$R$6,4))*VLOOKUP($B5609,weights!$A$2:$R$6,6)^C5609*(VLOOKUP($B5609,weights!$A$2:$R$6,15)*EXP(VLOOKUP($B5609,weights!$A$2:$R$6,11)*D5609)+VLOOKUP($B5609,weights!$A$2:$R$6,16)*EXP(VLOOKUP($B5609,weights!$A$2:$R$6,12)*E5609)+VLOOKUP($B5609,weights!$A$2:$R$6,17)*EXP(VLOOKUP($B5609,weights!$A$2:$R$6,13)*F5609)+VLOOKUP($B5609,weights!$A$2:$R$6,18)*EXP(VLOOKUP($B5609,weights!$A$2:$R$6,14)*G5609))</f>
        <v>8.0124850848002502</v>
      </c>
    </row>
    <row r="5610" spans="1:8" ht="12.75" x14ac:dyDescent="0.2">
      <c r="A5610">
        <f t="shared" si="0"/>
        <v>225</v>
      </c>
      <c r="B5610" t="str">
        <f t="shared" ref="B5610:C5610" si="5584">B5585</f>
        <v>restaurant</v>
      </c>
      <c r="C5610">
        <f t="shared" si="5584"/>
        <v>8</v>
      </c>
      <c r="D5610">
        <f ca="1">OFFSET(walk!$A$2:$Y$402,TRUNC((ROW()-ROW($D$2))/COLUMNS(walk!$A$2:$Y$402)),MOD(ROW()-ROW($D$2),COLUMNS(walk!$A$2:$Y$402)),1,1)</f>
        <v>18</v>
      </c>
      <c r="E5610">
        <f ca="1">OFFSET(bike!$A$2:$Y$402,TRUNC((ROW()-ROW($E$2))/COLUMNS(bike!$A$2:$Y$402)),MOD(ROW()-ROW($E$2),COLUMNS(bike!$A$2:$Y$402)),1,1)</f>
        <v>5</v>
      </c>
      <c r="F5610">
        <f ca="1">OFFSET(transit!$A$2:$Y$402,TRUNC((ROW()-ROW($F$2))/COLUMNS(transit!$A$2:$Y$402)),MOD(ROW()-ROW($F$2),COLUMNS(transit!$A$2:$Y$402)),1,1)</f>
        <v>13</v>
      </c>
      <c r="G5610">
        <f ca="1">OFFSET(drive!$A$2:$Y$402,TRUNC((ROW()-ROW($G$2))/COLUMNS(drive!$A$2:$Y$402)),MOD(ROW()-ROW($G$2),COLUMNS(drive!$A$2:$Y$402)),1,1)</f>
        <v>4</v>
      </c>
      <c r="H5610" s="5">
        <f ca="1">(VLOOKUP($B5610,weights!$A$2:$R$6,4))*VLOOKUP($B5610,weights!$A$2:$R$6,6)^C5610*(VLOOKUP($B5610,weights!$A$2:$R$6,15)*EXP(VLOOKUP($B5610,weights!$A$2:$R$6,11)*D5610)+VLOOKUP($B5610,weights!$A$2:$R$6,16)*EXP(VLOOKUP($B5610,weights!$A$2:$R$6,12)*E5610)+VLOOKUP($B5610,weights!$A$2:$R$6,17)*EXP(VLOOKUP($B5610,weights!$A$2:$R$6,13)*F5610)+VLOOKUP($B5610,weights!$A$2:$R$6,18)*EXP(VLOOKUP($B5610,weights!$A$2:$R$6,14)*G5610))</f>
        <v>6.8476092160579274</v>
      </c>
    </row>
    <row r="5611" spans="1:8" ht="12.75" x14ac:dyDescent="0.2">
      <c r="A5611">
        <f t="shared" si="0"/>
        <v>225</v>
      </c>
      <c r="B5611" t="str">
        <f t="shared" ref="B5611:C5611" si="5585">B5586</f>
        <v>restaurant</v>
      </c>
      <c r="C5611">
        <f t="shared" si="5585"/>
        <v>9</v>
      </c>
      <c r="D5611">
        <f ca="1">OFFSET(walk!$A$2:$Y$402,TRUNC((ROW()-ROW($D$2))/COLUMNS(walk!$A$2:$Y$402)),MOD(ROW()-ROW($D$2),COLUMNS(walk!$A$2:$Y$402)),1,1)</f>
        <v>20</v>
      </c>
      <c r="E5611">
        <f ca="1">OFFSET(bike!$A$2:$Y$402,TRUNC((ROW()-ROW($E$2))/COLUMNS(bike!$A$2:$Y$402)),MOD(ROW()-ROW($E$2),COLUMNS(bike!$A$2:$Y$402)),1,1)</f>
        <v>6</v>
      </c>
      <c r="F5611">
        <f ca="1">OFFSET(transit!$A$2:$Y$402,TRUNC((ROW()-ROW($F$2))/COLUMNS(transit!$A$2:$Y$402)),MOD(ROW()-ROW($F$2),COLUMNS(transit!$A$2:$Y$402)),1,1)</f>
        <v>15</v>
      </c>
      <c r="G5611">
        <f ca="1">OFFSET(drive!$A$2:$Y$402,TRUNC((ROW()-ROW($G$2))/COLUMNS(drive!$A$2:$Y$402)),MOD(ROW()-ROW($G$2),COLUMNS(drive!$A$2:$Y$402)),1,1)</f>
        <v>4</v>
      </c>
      <c r="H5611" s="5">
        <f ca="1">(VLOOKUP($B5611,weights!$A$2:$R$6,4))*VLOOKUP($B5611,weights!$A$2:$R$6,6)^C5611*(VLOOKUP($B5611,weights!$A$2:$R$6,15)*EXP(VLOOKUP($B5611,weights!$A$2:$R$6,11)*D5611)+VLOOKUP($B5611,weights!$A$2:$R$6,16)*EXP(VLOOKUP($B5611,weights!$A$2:$R$6,12)*E5611)+VLOOKUP($B5611,weights!$A$2:$R$6,17)*EXP(VLOOKUP($B5611,weights!$A$2:$R$6,13)*F5611)+VLOOKUP($B5611,weights!$A$2:$R$6,18)*EXP(VLOOKUP($B5611,weights!$A$2:$R$6,14)*G5611))</f>
        <v>5.4868430135857587</v>
      </c>
    </row>
    <row r="5612" spans="1:8" ht="12.75" x14ac:dyDescent="0.2">
      <c r="A5612">
        <f t="shared" si="0"/>
        <v>225</v>
      </c>
      <c r="B5612" t="str">
        <f t="shared" ref="B5612:C5612" si="5586">B5587</f>
        <v>supermarket</v>
      </c>
      <c r="C5612">
        <f t="shared" si="5586"/>
        <v>0</v>
      </c>
      <c r="D5612">
        <f ca="1">OFFSET(walk!$A$2:$Y$402,TRUNC((ROW()-ROW($D$2))/COLUMNS(walk!$A$2:$Y$402)),MOD(ROW()-ROW($D$2),COLUMNS(walk!$A$2:$Y$402)),1,1)</f>
        <v>40</v>
      </c>
      <c r="E5612">
        <f ca="1">OFFSET(bike!$A$2:$Y$402,TRUNC((ROW()-ROW($E$2))/COLUMNS(bike!$A$2:$Y$402)),MOD(ROW()-ROW($E$2),COLUMNS(bike!$A$2:$Y$402)),1,1)</f>
        <v>14</v>
      </c>
      <c r="F5612">
        <f ca="1">OFFSET(transit!$A$2:$Y$402,TRUNC((ROW()-ROW($F$2))/COLUMNS(transit!$A$2:$Y$402)),MOD(ROW()-ROW($F$2),COLUMNS(transit!$A$2:$Y$402)),1,1)</f>
        <v>21</v>
      </c>
      <c r="G5612">
        <f ca="1">OFFSET(drive!$A$2:$Y$402,TRUNC((ROW()-ROW($G$2))/COLUMNS(drive!$A$2:$Y$402)),MOD(ROW()-ROW($G$2),COLUMNS(drive!$A$2:$Y$402)),1,1)</f>
        <v>8</v>
      </c>
      <c r="H5612" s="5">
        <f ca="1">(VLOOKUP($B5612,weights!$A$2:$R$6,4))*VLOOKUP($B5612,weights!$A$2:$R$6,6)^C5612*(VLOOKUP($B5612,weights!$A$2:$R$6,15)*EXP(VLOOKUP($B5612,weights!$A$2:$R$6,11)*D5612)+VLOOKUP($B5612,weights!$A$2:$R$6,16)*EXP(VLOOKUP($B5612,weights!$A$2:$R$6,12)*E5612)+VLOOKUP($B5612,weights!$A$2:$R$6,17)*EXP(VLOOKUP($B5612,weights!$A$2:$R$6,13)*F5612)+VLOOKUP($B5612,weights!$A$2:$R$6,18)*EXP(VLOOKUP($B5612,weights!$A$2:$R$6,14)*G5612))</f>
        <v>3.5536918861503262</v>
      </c>
    </row>
    <row r="5613" spans="1:8" ht="12.75" x14ac:dyDescent="0.2">
      <c r="A5613">
        <f t="shared" si="0"/>
        <v>225</v>
      </c>
      <c r="B5613" t="str">
        <f t="shared" ref="B5613:C5613" si="5587">B5588</f>
        <v>supermarket</v>
      </c>
      <c r="C5613">
        <f t="shared" si="5587"/>
        <v>1</v>
      </c>
      <c r="D5613">
        <f ca="1">OFFSET(walk!$A$2:$Y$402,TRUNC((ROW()-ROW($D$2))/COLUMNS(walk!$A$2:$Y$402)),MOD(ROW()-ROW($D$2),COLUMNS(walk!$A$2:$Y$402)),1,1)</f>
        <v>48</v>
      </c>
      <c r="E5613">
        <f ca="1">OFFSET(bike!$A$2:$Y$402,TRUNC((ROW()-ROW($E$2))/COLUMNS(bike!$A$2:$Y$402)),MOD(ROW()-ROW($E$2),COLUMNS(bike!$A$2:$Y$402)),1,1)</f>
        <v>15</v>
      </c>
      <c r="F5613">
        <f ca="1">OFFSET(transit!$A$2:$Y$402,TRUNC((ROW()-ROW($F$2))/COLUMNS(transit!$A$2:$Y$402)),MOD(ROW()-ROW($F$2),COLUMNS(transit!$A$2:$Y$402)),1,1)</f>
        <v>26</v>
      </c>
      <c r="G5613">
        <f ca="1">OFFSET(drive!$A$2:$Y$402,TRUNC((ROW()-ROW($G$2))/COLUMNS(drive!$A$2:$Y$402)),MOD(ROW()-ROW($G$2),COLUMNS(drive!$A$2:$Y$402)),1,1)</f>
        <v>10</v>
      </c>
      <c r="H5613" s="5">
        <f ca="1">(VLOOKUP($B5613,weights!$A$2:$R$6,4))*VLOOKUP($B5613,weights!$A$2:$R$6,6)^C5613*(VLOOKUP($B5613,weights!$A$2:$R$6,15)*EXP(VLOOKUP($B5613,weights!$A$2:$R$6,11)*D5613)+VLOOKUP($B5613,weights!$A$2:$R$6,16)*EXP(VLOOKUP($B5613,weights!$A$2:$R$6,12)*E5613)+VLOOKUP($B5613,weights!$A$2:$R$6,17)*EXP(VLOOKUP($B5613,weights!$A$2:$R$6,13)*F5613)+VLOOKUP($B5613,weights!$A$2:$R$6,18)*EXP(VLOOKUP($B5613,weights!$A$2:$R$6,14)*G5613))</f>
        <v>1.3520977546609039</v>
      </c>
    </row>
    <row r="5614" spans="1:8" ht="12.75" x14ac:dyDescent="0.2">
      <c r="A5614">
        <f t="shared" si="0"/>
        <v>225</v>
      </c>
      <c r="B5614" t="str">
        <f t="shared" ref="B5614:C5614" si="5588">B5589</f>
        <v>supermarket</v>
      </c>
      <c r="C5614">
        <f t="shared" si="5588"/>
        <v>2</v>
      </c>
      <c r="D5614">
        <f ca="1">OFFSET(walk!$A$2:$Y$402,TRUNC((ROW()-ROW($D$2))/COLUMNS(walk!$A$2:$Y$402)),MOD(ROW()-ROW($D$2),COLUMNS(walk!$A$2:$Y$402)),1,1)</f>
        <v>53</v>
      </c>
      <c r="E5614">
        <f ca="1">OFFSET(bike!$A$2:$Y$402,TRUNC((ROW()-ROW($E$2))/COLUMNS(bike!$A$2:$Y$402)),MOD(ROW()-ROW($E$2),COLUMNS(bike!$A$2:$Y$402)),1,1)</f>
        <v>16</v>
      </c>
      <c r="F5614">
        <f ca="1">OFFSET(transit!$A$2:$Y$402,TRUNC((ROW()-ROW($F$2))/COLUMNS(transit!$A$2:$Y$402)),MOD(ROW()-ROW($F$2),COLUMNS(transit!$A$2:$Y$402)),1,1)</f>
        <v>33</v>
      </c>
      <c r="G5614">
        <f ca="1">OFFSET(drive!$A$2:$Y$402,TRUNC((ROW()-ROW($G$2))/COLUMNS(drive!$A$2:$Y$402)),MOD(ROW()-ROW($G$2),COLUMNS(drive!$A$2:$Y$402)),1,1)</f>
        <v>13</v>
      </c>
      <c r="H5614" s="5">
        <f ca="1">(VLOOKUP($B5614,weights!$A$2:$R$6,4))*VLOOKUP($B5614,weights!$A$2:$R$6,6)^C5614*(VLOOKUP($B5614,weights!$A$2:$R$6,15)*EXP(VLOOKUP($B5614,weights!$A$2:$R$6,11)*D5614)+VLOOKUP($B5614,weights!$A$2:$R$6,16)*EXP(VLOOKUP($B5614,weights!$A$2:$R$6,12)*E5614)+VLOOKUP($B5614,weights!$A$2:$R$6,17)*EXP(VLOOKUP($B5614,weights!$A$2:$R$6,13)*F5614)+VLOOKUP($B5614,weights!$A$2:$R$6,18)*EXP(VLOOKUP($B5614,weights!$A$2:$R$6,14)*G5614))</f>
        <v>0.42736084162333632</v>
      </c>
    </row>
    <row r="5615" spans="1:8" ht="12.75" x14ac:dyDescent="0.2">
      <c r="A5615">
        <f t="shared" si="0"/>
        <v>225</v>
      </c>
      <c r="B5615" t="str">
        <f t="shared" ref="B5615:C5615" si="5589">B5590</f>
        <v>supermarket</v>
      </c>
      <c r="C5615">
        <f t="shared" si="5589"/>
        <v>3</v>
      </c>
      <c r="D5615">
        <f ca="1">OFFSET(walk!$A$2:$Y$402,TRUNC((ROW()-ROW($D$2))/COLUMNS(walk!$A$2:$Y$402)),MOD(ROW()-ROW($D$2),COLUMNS(walk!$A$2:$Y$402)),1,1)</f>
        <v>60</v>
      </c>
      <c r="E5615">
        <f ca="1">OFFSET(bike!$A$2:$Y$402,TRUNC((ROW()-ROW($E$2))/COLUMNS(bike!$A$2:$Y$402)),MOD(ROW()-ROW($E$2),COLUMNS(bike!$A$2:$Y$402)),1,1)</f>
        <v>20</v>
      </c>
      <c r="F5615">
        <f ca="1">OFFSET(transit!$A$2:$Y$402,TRUNC((ROW()-ROW($F$2))/COLUMNS(transit!$A$2:$Y$402)),MOD(ROW()-ROW($F$2),COLUMNS(transit!$A$2:$Y$402)),1,1)</f>
        <v>38</v>
      </c>
      <c r="G5615">
        <f ca="1">OFFSET(drive!$A$2:$Y$402,TRUNC((ROW()-ROW($G$2))/COLUMNS(drive!$A$2:$Y$402)),MOD(ROW()-ROW($G$2),COLUMNS(drive!$A$2:$Y$402)),1,1)</f>
        <v>13</v>
      </c>
      <c r="H5615" s="5">
        <f ca="1">(VLOOKUP($B5615,weights!$A$2:$R$6,4))*VLOOKUP($B5615,weights!$A$2:$R$6,6)^C5615*(VLOOKUP($B5615,weights!$A$2:$R$6,15)*EXP(VLOOKUP($B5615,weights!$A$2:$R$6,11)*D5615)+VLOOKUP($B5615,weights!$A$2:$R$6,16)*EXP(VLOOKUP($B5615,weights!$A$2:$R$6,12)*E5615)+VLOOKUP($B5615,weights!$A$2:$R$6,17)*EXP(VLOOKUP($B5615,weights!$A$2:$R$6,13)*F5615)+VLOOKUP($B5615,weights!$A$2:$R$6,18)*EXP(VLOOKUP($B5615,weights!$A$2:$R$6,14)*G5615))</f>
        <v>0.23374655827780982</v>
      </c>
    </row>
    <row r="5616" spans="1:8" ht="12.75" x14ac:dyDescent="0.2">
      <c r="A5616">
        <f t="shared" si="0"/>
        <v>225</v>
      </c>
      <c r="B5616" t="str">
        <f t="shared" ref="B5616:C5616" si="5590">B5591</f>
        <v>supermarket</v>
      </c>
      <c r="C5616">
        <f t="shared" si="5590"/>
        <v>4</v>
      </c>
      <c r="D5616">
        <f ca="1">OFFSET(walk!$A$2:$Y$402,TRUNC((ROW()-ROW($D$2))/COLUMNS(walk!$A$2:$Y$402)),MOD(ROW()-ROW($D$2),COLUMNS(walk!$A$2:$Y$402)),1,1)</f>
        <v>77</v>
      </c>
      <c r="E5616">
        <f ca="1">OFFSET(bike!$A$2:$Y$402,TRUNC((ROW()-ROW($E$2))/COLUMNS(bike!$A$2:$Y$402)),MOD(ROW()-ROW($E$2),COLUMNS(bike!$A$2:$Y$402)),1,1)</f>
        <v>25</v>
      </c>
      <c r="F5616">
        <f ca="1">OFFSET(transit!$A$2:$Y$402,TRUNC((ROW()-ROW($F$2))/COLUMNS(transit!$A$2:$Y$402)),MOD(ROW()-ROW($F$2),COLUMNS(transit!$A$2:$Y$402)),1,1)</f>
        <v>40</v>
      </c>
      <c r="G5616">
        <f ca="1">OFFSET(drive!$A$2:$Y$402,TRUNC((ROW()-ROW($G$2))/COLUMNS(drive!$A$2:$Y$402)),MOD(ROW()-ROW($G$2),COLUMNS(drive!$A$2:$Y$402)),1,1)</f>
        <v>15</v>
      </c>
      <c r="H5616" s="5">
        <f ca="1">(VLOOKUP($B5616,weights!$A$2:$R$6,4))*VLOOKUP($B5616,weights!$A$2:$R$6,6)^C5616*(VLOOKUP($B5616,weights!$A$2:$R$6,15)*EXP(VLOOKUP($B5616,weights!$A$2:$R$6,11)*D5616)+VLOOKUP($B5616,weights!$A$2:$R$6,16)*EXP(VLOOKUP($B5616,weights!$A$2:$R$6,12)*E5616)+VLOOKUP($B5616,weights!$A$2:$R$6,17)*EXP(VLOOKUP($B5616,weights!$A$2:$R$6,13)*F5616)+VLOOKUP($B5616,weights!$A$2:$R$6,18)*EXP(VLOOKUP($B5616,weights!$A$2:$R$6,14)*G5616))</f>
        <v>8.8821995697741671E-2</v>
      </c>
    </row>
    <row r="5617" spans="1:8" ht="12.75" x14ac:dyDescent="0.2">
      <c r="A5617">
        <f t="shared" si="0"/>
        <v>225</v>
      </c>
      <c r="B5617" t="str">
        <f t="shared" ref="B5617:C5617" si="5591">B5592</f>
        <v>store</v>
      </c>
      <c r="C5617">
        <f t="shared" si="5591"/>
        <v>0</v>
      </c>
      <c r="D5617">
        <f ca="1">OFFSET(walk!$A$2:$Y$402,TRUNC((ROW()-ROW($D$2))/COLUMNS(walk!$A$2:$Y$402)),MOD(ROW()-ROW($D$2),COLUMNS(walk!$A$2:$Y$402)),1,1)</f>
        <v>5</v>
      </c>
      <c r="E5617">
        <f ca="1">OFFSET(bike!$A$2:$Y$402,TRUNC((ROW()-ROW($E$2))/COLUMNS(bike!$A$2:$Y$402)),MOD(ROW()-ROW($E$2),COLUMNS(bike!$A$2:$Y$402)),1,1)</f>
        <v>1</v>
      </c>
      <c r="F5617">
        <f ca="1">OFFSET(transit!$A$2:$Y$402,TRUNC((ROW()-ROW($F$2))/COLUMNS(transit!$A$2:$Y$402)),MOD(ROW()-ROW($F$2),COLUMNS(transit!$A$2:$Y$402)),1,1)</f>
        <v>5</v>
      </c>
      <c r="G5617">
        <f ca="1">OFFSET(drive!$A$2:$Y$402,TRUNC((ROW()-ROW($G$2))/COLUMNS(drive!$A$2:$Y$402)),MOD(ROW()-ROW($G$2),COLUMNS(drive!$A$2:$Y$402)),1,1)</f>
        <v>2</v>
      </c>
      <c r="H5617" s="5">
        <f ca="1">(VLOOKUP($B5617,weights!$A$2:$R$6,4))*VLOOKUP($B5617,weights!$A$2:$R$6,6)^C5617*(VLOOKUP($B5617,weights!$A$2:$R$6,15)*EXP(VLOOKUP($B5617,weights!$A$2:$R$6,11)*D5617)+VLOOKUP($B5617,weights!$A$2:$R$6,16)*EXP(VLOOKUP($B5617,weights!$A$2:$R$6,12)*E5617)+VLOOKUP($B5617,weights!$A$2:$R$6,17)*EXP(VLOOKUP($B5617,weights!$A$2:$R$6,13)*F5617)+VLOOKUP($B5617,weights!$A$2:$R$6,18)*EXP(VLOOKUP($B5617,weights!$A$2:$R$6,14)*G5617))</f>
        <v>18.473708708526615</v>
      </c>
    </row>
    <row r="5618" spans="1:8" ht="12.75" x14ac:dyDescent="0.2">
      <c r="A5618">
        <f t="shared" si="0"/>
        <v>225</v>
      </c>
      <c r="B5618" t="str">
        <f t="shared" ref="B5618:C5618" si="5592">B5593</f>
        <v>store</v>
      </c>
      <c r="C5618">
        <f t="shared" si="5592"/>
        <v>1</v>
      </c>
      <c r="D5618">
        <f ca="1">OFFSET(walk!$A$2:$Y$402,TRUNC((ROW()-ROW($D$2))/COLUMNS(walk!$A$2:$Y$402)),MOD(ROW()-ROW($D$2),COLUMNS(walk!$A$2:$Y$402)),1,1)</f>
        <v>6</v>
      </c>
      <c r="E5618">
        <f ca="1">OFFSET(bike!$A$2:$Y$402,TRUNC((ROW()-ROW($E$2))/COLUMNS(bike!$A$2:$Y$402)),MOD(ROW()-ROW($E$2),COLUMNS(bike!$A$2:$Y$402)),1,1)</f>
        <v>1</v>
      </c>
      <c r="F5618">
        <f ca="1">OFFSET(transit!$A$2:$Y$402,TRUNC((ROW()-ROW($F$2))/COLUMNS(transit!$A$2:$Y$402)),MOD(ROW()-ROW($F$2),COLUMNS(transit!$A$2:$Y$402)),1,1)</f>
        <v>6</v>
      </c>
      <c r="G5618">
        <f ca="1">OFFSET(drive!$A$2:$Y$402,TRUNC((ROW()-ROW($G$2))/COLUMNS(drive!$A$2:$Y$402)),MOD(ROW()-ROW($G$2),COLUMNS(drive!$A$2:$Y$402)),1,1)</f>
        <v>2</v>
      </c>
      <c r="H5618" s="5">
        <f ca="1">(VLOOKUP($B5618,weights!$A$2:$R$6,4))*VLOOKUP($B5618,weights!$A$2:$R$6,6)^C5618*(VLOOKUP($B5618,weights!$A$2:$R$6,15)*EXP(VLOOKUP($B5618,weights!$A$2:$R$6,11)*D5618)+VLOOKUP($B5618,weights!$A$2:$R$6,16)*EXP(VLOOKUP($B5618,weights!$A$2:$R$6,12)*E5618)+VLOOKUP($B5618,weights!$A$2:$R$6,17)*EXP(VLOOKUP($B5618,weights!$A$2:$R$6,13)*F5618)+VLOOKUP($B5618,weights!$A$2:$R$6,18)*EXP(VLOOKUP($B5618,weights!$A$2:$R$6,14)*G5618))</f>
        <v>11.639245596889134</v>
      </c>
    </row>
    <row r="5619" spans="1:8" ht="12.75" x14ac:dyDescent="0.2">
      <c r="A5619">
        <f t="shared" si="0"/>
        <v>225</v>
      </c>
      <c r="B5619" t="str">
        <f t="shared" ref="B5619:C5619" si="5593">B5594</f>
        <v>store</v>
      </c>
      <c r="C5619">
        <f t="shared" si="5593"/>
        <v>2</v>
      </c>
      <c r="D5619">
        <f ca="1">OFFSET(walk!$A$2:$Y$402,TRUNC((ROW()-ROW($D$2))/COLUMNS(walk!$A$2:$Y$402)),MOD(ROW()-ROW($D$2),COLUMNS(walk!$A$2:$Y$402)),1,1)</f>
        <v>17</v>
      </c>
      <c r="E5619">
        <f ca="1">OFFSET(bike!$A$2:$Y$402,TRUNC((ROW()-ROW($E$2))/COLUMNS(bike!$A$2:$Y$402)),MOD(ROW()-ROW($E$2),COLUMNS(bike!$A$2:$Y$402)),1,1)</f>
        <v>4</v>
      </c>
      <c r="F5619">
        <f ca="1">OFFSET(transit!$A$2:$Y$402,TRUNC((ROW()-ROW($F$2))/COLUMNS(transit!$A$2:$Y$402)),MOD(ROW()-ROW($F$2),COLUMNS(transit!$A$2:$Y$402)),1,1)</f>
        <v>10</v>
      </c>
      <c r="G5619">
        <f ca="1">OFFSET(drive!$A$2:$Y$402,TRUNC((ROW()-ROW($G$2))/COLUMNS(drive!$A$2:$Y$402)),MOD(ROW()-ROW($G$2),COLUMNS(drive!$A$2:$Y$402)),1,1)</f>
        <v>4</v>
      </c>
      <c r="H5619" s="5">
        <f ca="1">(VLOOKUP($B5619,weights!$A$2:$R$6,4))*VLOOKUP($B5619,weights!$A$2:$R$6,6)^C5619*(VLOOKUP($B5619,weights!$A$2:$R$6,15)*EXP(VLOOKUP($B5619,weights!$A$2:$R$6,11)*D5619)+VLOOKUP($B5619,weights!$A$2:$R$6,16)*EXP(VLOOKUP($B5619,weights!$A$2:$R$6,12)*E5619)+VLOOKUP($B5619,weights!$A$2:$R$6,17)*EXP(VLOOKUP($B5619,weights!$A$2:$R$6,13)*F5619)+VLOOKUP($B5619,weights!$A$2:$R$6,18)*EXP(VLOOKUP($B5619,weights!$A$2:$R$6,14)*G5619))</f>
        <v>2.8374484164553047</v>
      </c>
    </row>
    <row r="5620" spans="1:8" ht="12.75" x14ac:dyDescent="0.2">
      <c r="A5620">
        <f t="shared" si="0"/>
        <v>225</v>
      </c>
      <c r="B5620" t="str">
        <f t="shared" ref="B5620:C5620" si="5594">B5595</f>
        <v>store</v>
      </c>
      <c r="C5620">
        <f t="shared" si="5594"/>
        <v>3</v>
      </c>
      <c r="D5620">
        <f ca="1">OFFSET(walk!$A$2:$Y$402,TRUNC((ROW()-ROW($D$2))/COLUMNS(walk!$A$2:$Y$402)),MOD(ROW()-ROW($D$2),COLUMNS(walk!$A$2:$Y$402)),1,1)</f>
        <v>18</v>
      </c>
      <c r="E5620">
        <f ca="1">OFFSET(bike!$A$2:$Y$402,TRUNC((ROW()-ROW($E$2))/COLUMNS(bike!$A$2:$Y$402)),MOD(ROW()-ROW($E$2),COLUMNS(bike!$A$2:$Y$402)),1,1)</f>
        <v>5</v>
      </c>
      <c r="F5620">
        <f ca="1">OFFSET(transit!$A$2:$Y$402,TRUNC((ROW()-ROW($F$2))/COLUMNS(transit!$A$2:$Y$402)),MOD(ROW()-ROW($F$2),COLUMNS(transit!$A$2:$Y$402)),1,1)</f>
        <v>10</v>
      </c>
      <c r="G5620">
        <f ca="1">OFFSET(drive!$A$2:$Y$402,TRUNC((ROW()-ROW($G$2))/COLUMNS(drive!$A$2:$Y$402)),MOD(ROW()-ROW($G$2),COLUMNS(drive!$A$2:$Y$402)),1,1)</f>
        <v>4</v>
      </c>
      <c r="H5620" s="5">
        <f ca="1">(VLOOKUP($B5620,weights!$A$2:$R$6,4))*VLOOKUP($B5620,weights!$A$2:$R$6,6)^C5620*(VLOOKUP($B5620,weights!$A$2:$R$6,15)*EXP(VLOOKUP($B5620,weights!$A$2:$R$6,11)*D5620)+VLOOKUP($B5620,weights!$A$2:$R$6,16)*EXP(VLOOKUP($B5620,weights!$A$2:$R$6,12)*E5620)+VLOOKUP($B5620,weights!$A$2:$R$6,17)*EXP(VLOOKUP($B5620,weights!$A$2:$R$6,13)*F5620)+VLOOKUP($B5620,weights!$A$2:$R$6,18)*EXP(VLOOKUP($B5620,weights!$A$2:$R$6,14)*G5620))</f>
        <v>1.6243698212210762</v>
      </c>
    </row>
    <row r="5621" spans="1:8" ht="12.75" x14ac:dyDescent="0.2">
      <c r="A5621">
        <f t="shared" si="0"/>
        <v>225</v>
      </c>
      <c r="B5621" t="str">
        <f t="shared" ref="B5621:C5621" si="5595">B5596</f>
        <v>store</v>
      </c>
      <c r="C5621">
        <f t="shared" si="5595"/>
        <v>4</v>
      </c>
      <c r="D5621">
        <f ca="1">OFFSET(walk!$A$2:$Y$402,TRUNC((ROW()-ROW($D$2))/COLUMNS(walk!$A$2:$Y$402)),MOD(ROW()-ROW($D$2),COLUMNS(walk!$A$2:$Y$402)),1,1)</f>
        <v>19</v>
      </c>
      <c r="E5621">
        <f ca="1">OFFSET(bike!$A$2:$Y$402,TRUNC((ROW()-ROW($E$2))/COLUMNS(bike!$A$2:$Y$402)),MOD(ROW()-ROW($E$2),COLUMNS(bike!$A$2:$Y$402)),1,1)</f>
        <v>6</v>
      </c>
      <c r="F5621">
        <f ca="1">OFFSET(transit!$A$2:$Y$402,TRUNC((ROW()-ROW($F$2))/COLUMNS(transit!$A$2:$Y$402)),MOD(ROW()-ROW($F$2),COLUMNS(transit!$A$2:$Y$402)),1,1)</f>
        <v>11</v>
      </c>
      <c r="G5621">
        <f ca="1">OFFSET(drive!$A$2:$Y$402,TRUNC((ROW()-ROW($G$2))/COLUMNS(drive!$A$2:$Y$402)),MOD(ROW()-ROW($G$2),COLUMNS(drive!$A$2:$Y$402)),1,1)</f>
        <v>4</v>
      </c>
      <c r="H5621" s="5">
        <f ca="1">(VLOOKUP($B5621,weights!$A$2:$R$6,4))*VLOOKUP($B5621,weights!$A$2:$R$6,6)^C5621*(VLOOKUP($B5621,weights!$A$2:$R$6,15)*EXP(VLOOKUP($B5621,weights!$A$2:$R$6,11)*D5621)+VLOOKUP($B5621,weights!$A$2:$R$6,16)*EXP(VLOOKUP($B5621,weights!$A$2:$R$6,12)*E5621)+VLOOKUP($B5621,weights!$A$2:$R$6,17)*EXP(VLOOKUP($B5621,weights!$A$2:$R$6,13)*F5621)+VLOOKUP($B5621,weights!$A$2:$R$6,18)*EXP(VLOOKUP($B5621,weights!$A$2:$R$6,14)*G5621))</f>
        <v>0.93554298788964907</v>
      </c>
    </row>
    <row r="5622" spans="1:8" ht="12.75" x14ac:dyDescent="0.2">
      <c r="A5622">
        <f t="shared" si="0"/>
        <v>225</v>
      </c>
      <c r="B5622" t="str">
        <f t="shared" ref="B5622:C5622" si="5596">B5597</f>
        <v>pharmacy</v>
      </c>
      <c r="C5622">
        <f t="shared" si="5596"/>
        <v>0</v>
      </c>
      <c r="D5622">
        <f ca="1">OFFSET(walk!$A$2:$Y$402,TRUNC((ROW()-ROW($D$2))/COLUMNS(walk!$A$2:$Y$402)),MOD(ROW()-ROW($D$2),COLUMNS(walk!$A$2:$Y$402)),1,1)</f>
        <v>10</v>
      </c>
      <c r="E5622">
        <f ca="1">OFFSET(bike!$A$2:$Y$402,TRUNC((ROW()-ROW($E$2))/COLUMNS(bike!$A$2:$Y$402)),MOD(ROW()-ROW($E$2),COLUMNS(bike!$A$2:$Y$402)),1,1)</f>
        <v>3</v>
      </c>
      <c r="F5622">
        <f ca="1">OFFSET(transit!$A$2:$Y$402,TRUNC((ROW()-ROW($F$2))/COLUMNS(transit!$A$2:$Y$402)),MOD(ROW()-ROW($F$2),COLUMNS(transit!$A$2:$Y$402)),1,1)</f>
        <v>10</v>
      </c>
      <c r="G5622">
        <f ca="1">OFFSET(drive!$A$2:$Y$402,TRUNC((ROW()-ROW($G$2))/COLUMNS(drive!$A$2:$Y$402)),MOD(ROW()-ROW($G$2),COLUMNS(drive!$A$2:$Y$402)),1,1)</f>
        <v>2</v>
      </c>
      <c r="H5622" s="5">
        <f ca="1">(VLOOKUP($B5622,weights!$A$2:$R$6,4))*VLOOKUP($B5622,weights!$A$2:$R$6,6)^C5622*(VLOOKUP($B5622,weights!$A$2:$R$6,15)*EXP(VLOOKUP($B5622,weights!$A$2:$R$6,11)*D5622)+VLOOKUP($B5622,weights!$A$2:$R$6,16)*EXP(VLOOKUP($B5622,weights!$A$2:$R$6,12)*E5622)+VLOOKUP($B5622,weights!$A$2:$R$6,17)*EXP(VLOOKUP($B5622,weights!$A$2:$R$6,13)*F5622)+VLOOKUP($B5622,weights!$A$2:$R$6,18)*EXP(VLOOKUP($B5622,weights!$A$2:$R$6,14)*G5622))</f>
        <v>6.9306407284183704</v>
      </c>
    </row>
    <row r="5623" spans="1:8" ht="12.75" x14ac:dyDescent="0.2">
      <c r="A5623">
        <f t="shared" si="0"/>
        <v>225</v>
      </c>
      <c r="B5623" t="str">
        <f t="shared" ref="B5623:C5623" si="5597">B5598</f>
        <v>pharmacy</v>
      </c>
      <c r="C5623">
        <f t="shared" si="5597"/>
        <v>1</v>
      </c>
      <c r="D5623">
        <f ca="1">OFFSET(walk!$A$2:$Y$402,TRUNC((ROW()-ROW($D$2))/COLUMNS(walk!$A$2:$Y$402)),MOD(ROW()-ROW($D$2),COLUMNS(walk!$A$2:$Y$402)),1,1)</f>
        <v>13</v>
      </c>
      <c r="E5623">
        <f ca="1">OFFSET(bike!$A$2:$Y$402,TRUNC((ROW()-ROW($E$2))/COLUMNS(bike!$A$2:$Y$402)),MOD(ROW()-ROW($E$2),COLUMNS(bike!$A$2:$Y$402)),1,1)</f>
        <v>6</v>
      </c>
      <c r="F5623">
        <f ca="1">OFFSET(transit!$A$2:$Y$402,TRUNC((ROW()-ROW($F$2))/COLUMNS(transit!$A$2:$Y$402)),MOD(ROW()-ROW($F$2),COLUMNS(transit!$A$2:$Y$402)),1,1)</f>
        <v>13</v>
      </c>
      <c r="G5623">
        <f ca="1">OFFSET(drive!$A$2:$Y$402,TRUNC((ROW()-ROW($G$2))/COLUMNS(drive!$A$2:$Y$402)),MOD(ROW()-ROW($G$2),COLUMNS(drive!$A$2:$Y$402)),1,1)</f>
        <v>4</v>
      </c>
      <c r="H5623" s="5">
        <f ca="1">(VLOOKUP($B5623,weights!$A$2:$R$6,4))*VLOOKUP($B5623,weights!$A$2:$R$6,6)^C5623*(VLOOKUP($B5623,weights!$A$2:$R$6,15)*EXP(VLOOKUP($B5623,weights!$A$2:$R$6,11)*D5623)+VLOOKUP($B5623,weights!$A$2:$R$6,16)*EXP(VLOOKUP($B5623,weights!$A$2:$R$6,12)*E5623)+VLOOKUP($B5623,weights!$A$2:$R$6,17)*EXP(VLOOKUP($B5623,weights!$A$2:$R$6,13)*F5623)+VLOOKUP($B5623,weights!$A$2:$R$6,18)*EXP(VLOOKUP($B5623,weights!$A$2:$R$6,14)*G5623))</f>
        <v>1.822725958583393</v>
      </c>
    </row>
    <row r="5624" spans="1:8" ht="12.75" x14ac:dyDescent="0.2">
      <c r="A5624">
        <f t="shared" si="0"/>
        <v>225</v>
      </c>
      <c r="B5624" t="str">
        <f t="shared" ref="B5624:C5624" si="5598">B5599</f>
        <v>pharmacy</v>
      </c>
      <c r="C5624">
        <f t="shared" si="5598"/>
        <v>2</v>
      </c>
      <c r="D5624">
        <f ca="1">OFFSET(walk!$A$2:$Y$402,TRUNC((ROW()-ROW($D$2))/COLUMNS(walk!$A$2:$Y$402)),MOD(ROW()-ROW($D$2),COLUMNS(walk!$A$2:$Y$402)),1,1)</f>
        <v>13</v>
      </c>
      <c r="E5624">
        <f ca="1">OFFSET(bike!$A$2:$Y$402,TRUNC((ROW()-ROW($E$2))/COLUMNS(bike!$A$2:$Y$402)),MOD(ROW()-ROW($E$2),COLUMNS(bike!$A$2:$Y$402)),1,1)</f>
        <v>6</v>
      </c>
      <c r="F5624">
        <f ca="1">OFFSET(transit!$A$2:$Y$402,TRUNC((ROW()-ROW($F$2))/COLUMNS(transit!$A$2:$Y$402)),MOD(ROW()-ROW($F$2),COLUMNS(transit!$A$2:$Y$402)),1,1)</f>
        <v>13</v>
      </c>
      <c r="G5624">
        <f ca="1">OFFSET(drive!$A$2:$Y$402,TRUNC((ROW()-ROW($G$2))/COLUMNS(drive!$A$2:$Y$402)),MOD(ROW()-ROW($G$2),COLUMNS(drive!$A$2:$Y$402)),1,1)</f>
        <v>4</v>
      </c>
      <c r="H5624" s="5">
        <f ca="1">(VLOOKUP($B5624,weights!$A$2:$R$6,4))*VLOOKUP($B5624,weights!$A$2:$R$6,6)^C5624*(VLOOKUP($B5624,weights!$A$2:$R$6,15)*EXP(VLOOKUP($B5624,weights!$A$2:$R$6,11)*D5624)+VLOOKUP($B5624,weights!$A$2:$R$6,16)*EXP(VLOOKUP($B5624,weights!$A$2:$R$6,12)*E5624)+VLOOKUP($B5624,weights!$A$2:$R$6,17)*EXP(VLOOKUP($B5624,weights!$A$2:$R$6,13)*F5624)+VLOOKUP($B5624,weights!$A$2:$R$6,18)*EXP(VLOOKUP($B5624,weights!$A$2:$R$6,14)*G5624))</f>
        <v>0.87760879487348564</v>
      </c>
    </row>
    <row r="5625" spans="1:8" ht="12.75" x14ac:dyDescent="0.2">
      <c r="A5625">
        <f t="shared" si="0"/>
        <v>225</v>
      </c>
      <c r="B5625" t="str">
        <f t="shared" ref="B5625:C5625" si="5599">B5600</f>
        <v>bank</v>
      </c>
      <c r="C5625">
        <f t="shared" si="5599"/>
        <v>0</v>
      </c>
      <c r="D5625">
        <f ca="1">OFFSET(walk!$A$2:$Y$402,TRUNC((ROW()-ROW($D$2))/COLUMNS(walk!$A$2:$Y$402)),MOD(ROW()-ROW($D$2),COLUMNS(walk!$A$2:$Y$402)),1,1)</f>
        <v>22</v>
      </c>
      <c r="E5625">
        <f ca="1">OFFSET(bike!$A$2:$Y$402,TRUNC((ROW()-ROW($E$2))/COLUMNS(bike!$A$2:$Y$402)),MOD(ROW()-ROW($E$2),COLUMNS(bike!$A$2:$Y$402)),1,1)</f>
        <v>8</v>
      </c>
      <c r="F5625">
        <f ca="1">OFFSET(transit!$A$2:$Y$402,TRUNC((ROW()-ROW($F$2))/COLUMNS(transit!$A$2:$Y$402)),MOD(ROW()-ROW($F$2),COLUMNS(transit!$A$2:$Y$402)),1,1)</f>
        <v>22</v>
      </c>
      <c r="G5625">
        <f ca="1">OFFSET(drive!$A$2:$Y$402,TRUNC((ROW()-ROW($G$2))/COLUMNS(drive!$A$2:$Y$402)),MOD(ROW()-ROW($G$2),COLUMNS(drive!$A$2:$Y$402)),1,1)</f>
        <v>6</v>
      </c>
      <c r="H5625" s="5">
        <f ca="1">(VLOOKUP($B5625,weights!$A$2:$R$6,4))*VLOOKUP($B5625,weights!$A$2:$R$6,6)^C5625*(VLOOKUP($B5625,weights!$A$2:$R$6,15)*EXP(VLOOKUP($B5625,weights!$A$2:$R$6,11)*D5625)+VLOOKUP($B5625,weights!$A$2:$R$6,16)*EXP(VLOOKUP($B5625,weights!$A$2:$R$6,12)*E5625)+VLOOKUP($B5625,weights!$A$2:$R$6,17)*EXP(VLOOKUP($B5625,weights!$A$2:$R$6,13)*F5625)+VLOOKUP($B5625,weights!$A$2:$R$6,18)*EXP(VLOOKUP($B5625,weights!$A$2:$R$6,14)*G5625))</f>
        <v>2.3322559630515642</v>
      </c>
    </row>
    <row r="5626" spans="1:8" ht="12.75" x14ac:dyDescent="0.2">
      <c r="A5626">
        <f t="shared" si="0"/>
        <v>225</v>
      </c>
      <c r="B5626" t="str">
        <f t="shared" ref="B5626:C5626" si="5600">B5601</f>
        <v>bank</v>
      </c>
      <c r="C5626">
        <f t="shared" si="5600"/>
        <v>1</v>
      </c>
      <c r="D5626">
        <f ca="1">OFFSET(walk!$A$2:$Y$402,TRUNC((ROW()-ROW($D$2))/COLUMNS(walk!$A$2:$Y$402)),MOD(ROW()-ROW($D$2),COLUMNS(walk!$A$2:$Y$402)),1,1)</f>
        <v>38</v>
      </c>
      <c r="E5626">
        <f ca="1">OFFSET(bike!$A$2:$Y$402,TRUNC((ROW()-ROW($E$2))/COLUMNS(bike!$A$2:$Y$402)),MOD(ROW()-ROW($E$2),COLUMNS(bike!$A$2:$Y$402)),1,1)</f>
        <v>12</v>
      </c>
      <c r="F5626">
        <f ca="1">OFFSET(transit!$A$2:$Y$402,TRUNC((ROW()-ROW($F$2))/COLUMNS(transit!$A$2:$Y$402)),MOD(ROW()-ROW($F$2),COLUMNS(transit!$A$2:$Y$402)),1,1)</f>
        <v>35</v>
      </c>
      <c r="G5626">
        <f ca="1">OFFSET(drive!$A$2:$Y$402,TRUNC((ROW()-ROW($G$2))/COLUMNS(drive!$A$2:$Y$402)),MOD(ROW()-ROW($G$2),COLUMNS(drive!$A$2:$Y$402)),1,1)</f>
        <v>7</v>
      </c>
      <c r="H5626" s="5">
        <f ca="1">(VLOOKUP($B5626,weights!$A$2:$R$6,4))*VLOOKUP($B5626,weights!$A$2:$R$6,6)^C5626*(VLOOKUP($B5626,weights!$A$2:$R$6,15)*EXP(VLOOKUP($B5626,weights!$A$2:$R$6,11)*D5626)+VLOOKUP($B5626,weights!$A$2:$R$6,16)*EXP(VLOOKUP($B5626,weights!$A$2:$R$6,12)*E5626)+VLOOKUP($B5626,weights!$A$2:$R$6,17)*EXP(VLOOKUP($B5626,weights!$A$2:$R$6,13)*F5626)+VLOOKUP($B5626,weights!$A$2:$R$6,18)*EXP(VLOOKUP($B5626,weights!$A$2:$R$6,14)*G5626))</f>
        <v>0.57480609109790748</v>
      </c>
    </row>
    <row r="5627" spans="1:8" ht="12.75" x14ac:dyDescent="0.2">
      <c r="A5627">
        <f t="shared" si="0"/>
        <v>226</v>
      </c>
      <c r="B5627" t="str">
        <f t="shared" ref="B5627:C5627" si="5601">B5602</f>
        <v>restaurant</v>
      </c>
      <c r="C5627">
        <f t="shared" si="5601"/>
        <v>0</v>
      </c>
      <c r="D5627">
        <f ca="1">OFFSET(walk!$A$2:$Y$402,TRUNC((ROW()-ROW($D$2))/COLUMNS(walk!$A$2:$Y$402)),MOD(ROW()-ROW($D$2),COLUMNS(walk!$A$2:$Y$402)),1,1)</f>
        <v>9</v>
      </c>
      <c r="E5627">
        <f ca="1">OFFSET(bike!$A$2:$Y$402,TRUNC((ROW()-ROW($E$2))/COLUMNS(bike!$A$2:$Y$402)),MOD(ROW()-ROW($E$2),COLUMNS(bike!$A$2:$Y$402)),1,1)</f>
        <v>2</v>
      </c>
      <c r="F5627">
        <f ca="1">OFFSET(transit!$A$2:$Y$402,TRUNC((ROW()-ROW($F$2))/COLUMNS(transit!$A$2:$Y$402)),MOD(ROW()-ROW($F$2),COLUMNS(transit!$A$2:$Y$402)),1,1)</f>
        <v>5</v>
      </c>
      <c r="G5627">
        <f ca="1">OFFSET(drive!$A$2:$Y$402,TRUNC((ROW()-ROW($G$2))/COLUMNS(drive!$A$2:$Y$402)),MOD(ROW()-ROW($G$2),COLUMNS(drive!$A$2:$Y$402)),1,1)</f>
        <v>2</v>
      </c>
      <c r="H5627" s="5">
        <f ca="1">(VLOOKUP($B5627,weights!$A$2:$R$6,4))*VLOOKUP($B5627,weights!$A$2:$R$6,6)^C5627*(VLOOKUP($B5627,weights!$A$2:$R$6,15)*EXP(VLOOKUP($B5627,weights!$A$2:$R$6,11)*D5627)+VLOOKUP($B5627,weights!$A$2:$R$6,16)*EXP(VLOOKUP($B5627,weights!$A$2:$R$6,12)*E5627)+VLOOKUP($B5627,weights!$A$2:$R$6,17)*EXP(VLOOKUP($B5627,weights!$A$2:$R$6,13)*F5627)+VLOOKUP($B5627,weights!$A$2:$R$6,18)*EXP(VLOOKUP($B5627,weights!$A$2:$R$6,14)*G5627))</f>
        <v>32.514838415059998</v>
      </c>
    </row>
    <row r="5628" spans="1:8" ht="12.75" x14ac:dyDescent="0.2">
      <c r="A5628">
        <f t="shared" si="0"/>
        <v>226</v>
      </c>
      <c r="B5628" t="str">
        <f t="shared" ref="B5628:C5628" si="5602">B5603</f>
        <v>restaurant</v>
      </c>
      <c r="C5628">
        <f t="shared" si="5602"/>
        <v>1</v>
      </c>
      <c r="D5628">
        <f ca="1">OFFSET(walk!$A$2:$Y$402,TRUNC((ROW()-ROW($D$2))/COLUMNS(walk!$A$2:$Y$402)),MOD(ROW()-ROW($D$2),COLUMNS(walk!$A$2:$Y$402)),1,1)</f>
        <v>9</v>
      </c>
      <c r="E5628">
        <f ca="1">OFFSET(bike!$A$2:$Y$402,TRUNC((ROW()-ROW($E$2))/COLUMNS(bike!$A$2:$Y$402)),MOD(ROW()-ROW($E$2),COLUMNS(bike!$A$2:$Y$402)),1,1)</f>
        <v>2</v>
      </c>
      <c r="F5628">
        <f ca="1">OFFSET(transit!$A$2:$Y$402,TRUNC((ROW()-ROW($F$2))/COLUMNS(transit!$A$2:$Y$402)),MOD(ROW()-ROW($F$2),COLUMNS(transit!$A$2:$Y$402)),1,1)</f>
        <v>6</v>
      </c>
      <c r="G5628">
        <f ca="1">OFFSET(drive!$A$2:$Y$402,TRUNC((ROW()-ROW($G$2))/COLUMNS(drive!$A$2:$Y$402)),MOD(ROW()-ROW($G$2),COLUMNS(drive!$A$2:$Y$402)),1,1)</f>
        <v>2</v>
      </c>
      <c r="H5628" s="5">
        <f ca="1">(VLOOKUP($B5628,weights!$A$2:$R$6,4))*VLOOKUP($B5628,weights!$A$2:$R$6,6)^C5628*(VLOOKUP($B5628,weights!$A$2:$R$6,15)*EXP(VLOOKUP($B5628,weights!$A$2:$R$6,11)*D5628)+VLOOKUP($B5628,weights!$A$2:$R$6,16)*EXP(VLOOKUP($B5628,weights!$A$2:$R$6,12)*E5628)+VLOOKUP($B5628,weights!$A$2:$R$6,17)*EXP(VLOOKUP($B5628,weights!$A$2:$R$6,13)*F5628)+VLOOKUP($B5628,weights!$A$2:$R$6,18)*EXP(VLOOKUP($B5628,weights!$A$2:$R$6,14)*G5628))</f>
        <v>28.171194907293593</v>
      </c>
    </row>
    <row r="5629" spans="1:8" ht="12.75" x14ac:dyDescent="0.2">
      <c r="A5629">
        <f t="shared" si="0"/>
        <v>226</v>
      </c>
      <c r="B5629" t="str">
        <f t="shared" ref="B5629:C5629" si="5603">B5604</f>
        <v>restaurant</v>
      </c>
      <c r="C5629">
        <f t="shared" si="5603"/>
        <v>2</v>
      </c>
      <c r="D5629">
        <f ca="1">OFFSET(walk!$A$2:$Y$402,TRUNC((ROW()-ROW($D$2))/COLUMNS(walk!$A$2:$Y$402)),MOD(ROW()-ROW($D$2),COLUMNS(walk!$A$2:$Y$402)),1,1)</f>
        <v>9</v>
      </c>
      <c r="E5629">
        <f ca="1">OFFSET(bike!$A$2:$Y$402,TRUNC((ROW()-ROW($E$2))/COLUMNS(bike!$A$2:$Y$402)),MOD(ROW()-ROW($E$2),COLUMNS(bike!$A$2:$Y$402)),1,1)</f>
        <v>2</v>
      </c>
      <c r="F5629">
        <f ca="1">OFFSET(transit!$A$2:$Y$402,TRUNC((ROW()-ROW($F$2))/COLUMNS(transit!$A$2:$Y$402)),MOD(ROW()-ROW($F$2),COLUMNS(transit!$A$2:$Y$402)),1,1)</f>
        <v>6</v>
      </c>
      <c r="G5629">
        <f ca="1">OFFSET(drive!$A$2:$Y$402,TRUNC((ROW()-ROW($G$2))/COLUMNS(drive!$A$2:$Y$402)),MOD(ROW()-ROW($G$2),COLUMNS(drive!$A$2:$Y$402)),1,1)</f>
        <v>2</v>
      </c>
      <c r="H5629" s="5">
        <f ca="1">(VLOOKUP($B5629,weights!$A$2:$R$6,4))*VLOOKUP($B5629,weights!$A$2:$R$6,6)^C5629*(VLOOKUP($B5629,weights!$A$2:$R$6,15)*EXP(VLOOKUP($B5629,weights!$A$2:$R$6,11)*D5629)+VLOOKUP($B5629,weights!$A$2:$R$6,16)*EXP(VLOOKUP($B5629,weights!$A$2:$R$6,12)*E5629)+VLOOKUP($B5629,weights!$A$2:$R$6,17)*EXP(VLOOKUP($B5629,weights!$A$2:$R$6,13)*F5629)+VLOOKUP($B5629,weights!$A$2:$R$6,18)*EXP(VLOOKUP($B5629,weights!$A$2:$R$6,14)*G5629))</f>
        <v>25.249737657648328</v>
      </c>
    </row>
    <row r="5630" spans="1:8" ht="12.75" x14ac:dyDescent="0.2">
      <c r="A5630">
        <f t="shared" si="0"/>
        <v>226</v>
      </c>
      <c r="B5630" t="str">
        <f t="shared" ref="B5630:C5630" si="5604">B5605</f>
        <v>restaurant</v>
      </c>
      <c r="C5630">
        <f t="shared" si="5604"/>
        <v>3</v>
      </c>
      <c r="D5630">
        <f ca="1">OFFSET(walk!$A$2:$Y$402,TRUNC((ROW()-ROW($D$2))/COLUMNS(walk!$A$2:$Y$402)),MOD(ROW()-ROW($D$2),COLUMNS(walk!$A$2:$Y$402)),1,1)</f>
        <v>10</v>
      </c>
      <c r="E5630">
        <f ca="1">OFFSET(bike!$A$2:$Y$402,TRUNC((ROW()-ROW($E$2))/COLUMNS(bike!$A$2:$Y$402)),MOD(ROW()-ROW($E$2),COLUMNS(bike!$A$2:$Y$402)),1,1)</f>
        <v>2</v>
      </c>
      <c r="F5630">
        <f ca="1">OFFSET(transit!$A$2:$Y$402,TRUNC((ROW()-ROW($F$2))/COLUMNS(transit!$A$2:$Y$402)),MOD(ROW()-ROW($F$2),COLUMNS(transit!$A$2:$Y$402)),1,1)</f>
        <v>6</v>
      </c>
      <c r="G5630">
        <f ca="1">OFFSET(drive!$A$2:$Y$402,TRUNC((ROW()-ROW($G$2))/COLUMNS(drive!$A$2:$Y$402)),MOD(ROW()-ROW($G$2),COLUMNS(drive!$A$2:$Y$402)),1,1)</f>
        <v>3</v>
      </c>
      <c r="H5630" s="5">
        <f ca="1">(VLOOKUP($B5630,weights!$A$2:$R$6,4))*VLOOKUP($B5630,weights!$A$2:$R$6,6)^C5630*(VLOOKUP($B5630,weights!$A$2:$R$6,15)*EXP(VLOOKUP($B5630,weights!$A$2:$R$6,11)*D5630)+VLOOKUP($B5630,weights!$A$2:$R$6,16)*EXP(VLOOKUP($B5630,weights!$A$2:$R$6,12)*E5630)+VLOOKUP($B5630,weights!$A$2:$R$6,17)*EXP(VLOOKUP($B5630,weights!$A$2:$R$6,13)*F5630)+VLOOKUP($B5630,weights!$A$2:$R$6,18)*EXP(VLOOKUP($B5630,weights!$A$2:$R$6,14)*G5630))</f>
        <v>20.951411383869683</v>
      </c>
    </row>
    <row r="5631" spans="1:8" ht="12.75" x14ac:dyDescent="0.2">
      <c r="A5631">
        <f t="shared" si="0"/>
        <v>226</v>
      </c>
      <c r="B5631" t="str">
        <f t="shared" ref="B5631:C5631" si="5605">B5606</f>
        <v>restaurant</v>
      </c>
      <c r="C5631">
        <f t="shared" si="5605"/>
        <v>4</v>
      </c>
      <c r="D5631">
        <f ca="1">OFFSET(walk!$A$2:$Y$402,TRUNC((ROW()-ROW($D$2))/COLUMNS(walk!$A$2:$Y$402)),MOD(ROW()-ROW($D$2),COLUMNS(walk!$A$2:$Y$402)),1,1)</f>
        <v>10</v>
      </c>
      <c r="E5631">
        <f ca="1">OFFSET(bike!$A$2:$Y$402,TRUNC((ROW()-ROW($E$2))/COLUMNS(bike!$A$2:$Y$402)),MOD(ROW()-ROW($E$2),COLUMNS(bike!$A$2:$Y$402)),1,1)</f>
        <v>2</v>
      </c>
      <c r="F5631">
        <f ca="1">OFFSET(transit!$A$2:$Y$402,TRUNC((ROW()-ROW($F$2))/COLUMNS(transit!$A$2:$Y$402)),MOD(ROW()-ROW($F$2),COLUMNS(transit!$A$2:$Y$402)),1,1)</f>
        <v>6</v>
      </c>
      <c r="G5631">
        <f ca="1">OFFSET(drive!$A$2:$Y$402,TRUNC((ROW()-ROW($G$2))/COLUMNS(drive!$A$2:$Y$402)),MOD(ROW()-ROW($G$2),COLUMNS(drive!$A$2:$Y$402)),1,1)</f>
        <v>3</v>
      </c>
      <c r="H5631" s="5">
        <f ca="1">(VLOOKUP($B5631,weights!$A$2:$R$6,4))*VLOOKUP($B5631,weights!$A$2:$R$6,6)^C5631*(VLOOKUP($B5631,weights!$A$2:$R$6,15)*EXP(VLOOKUP($B5631,weights!$A$2:$R$6,11)*D5631)+VLOOKUP($B5631,weights!$A$2:$R$6,16)*EXP(VLOOKUP($B5631,weights!$A$2:$R$6,12)*E5631)+VLOOKUP($B5631,weights!$A$2:$R$6,17)*EXP(VLOOKUP($B5631,weights!$A$2:$R$6,13)*F5631)+VLOOKUP($B5631,weights!$A$2:$R$6,18)*EXP(VLOOKUP($B5631,weights!$A$2:$R$6,14)*G5631))</f>
        <v>18.778672425542457</v>
      </c>
    </row>
    <row r="5632" spans="1:8" ht="12.75" x14ac:dyDescent="0.2">
      <c r="A5632">
        <f t="shared" si="0"/>
        <v>226</v>
      </c>
      <c r="B5632" t="str">
        <f t="shared" ref="B5632:C5632" si="5606">B5607</f>
        <v>restaurant</v>
      </c>
      <c r="C5632">
        <f t="shared" si="5606"/>
        <v>5</v>
      </c>
      <c r="D5632">
        <f ca="1">OFFSET(walk!$A$2:$Y$402,TRUNC((ROW()-ROW($D$2))/COLUMNS(walk!$A$2:$Y$402)),MOD(ROW()-ROW($D$2),COLUMNS(walk!$A$2:$Y$402)),1,1)</f>
        <v>12</v>
      </c>
      <c r="E5632">
        <f ca="1">OFFSET(bike!$A$2:$Y$402,TRUNC((ROW()-ROW($E$2))/COLUMNS(bike!$A$2:$Y$402)),MOD(ROW()-ROW($E$2),COLUMNS(bike!$A$2:$Y$402)),1,1)</f>
        <v>3</v>
      </c>
      <c r="F5632">
        <f ca="1">OFFSET(transit!$A$2:$Y$402,TRUNC((ROW()-ROW($F$2))/COLUMNS(transit!$A$2:$Y$402)),MOD(ROW()-ROW($F$2),COLUMNS(transit!$A$2:$Y$402)),1,1)</f>
        <v>8</v>
      </c>
      <c r="G5632">
        <f ca="1">OFFSET(drive!$A$2:$Y$402,TRUNC((ROW()-ROW($G$2))/COLUMNS(drive!$A$2:$Y$402)),MOD(ROW()-ROW($G$2),COLUMNS(drive!$A$2:$Y$402)),1,1)</f>
        <v>3</v>
      </c>
      <c r="H5632" s="5">
        <f ca="1">(VLOOKUP($B5632,weights!$A$2:$R$6,4))*VLOOKUP($B5632,weights!$A$2:$R$6,6)^C5632*(VLOOKUP($B5632,weights!$A$2:$R$6,15)*EXP(VLOOKUP($B5632,weights!$A$2:$R$6,11)*D5632)+VLOOKUP($B5632,weights!$A$2:$R$6,16)*EXP(VLOOKUP($B5632,weights!$A$2:$R$6,12)*E5632)+VLOOKUP($B5632,weights!$A$2:$R$6,17)*EXP(VLOOKUP($B5632,weights!$A$2:$R$6,13)*F5632)+VLOOKUP($B5632,weights!$A$2:$R$6,18)*EXP(VLOOKUP($B5632,weights!$A$2:$R$6,14)*G5632))</f>
        <v>14.173971910939468</v>
      </c>
    </row>
    <row r="5633" spans="1:8" ht="12.75" x14ac:dyDescent="0.2">
      <c r="A5633">
        <f t="shared" si="0"/>
        <v>226</v>
      </c>
      <c r="B5633" t="str">
        <f t="shared" ref="B5633:C5633" si="5607">B5608</f>
        <v>restaurant</v>
      </c>
      <c r="C5633">
        <f t="shared" si="5607"/>
        <v>6</v>
      </c>
      <c r="D5633">
        <f ca="1">OFFSET(walk!$A$2:$Y$402,TRUNC((ROW()-ROW($D$2))/COLUMNS(walk!$A$2:$Y$402)),MOD(ROW()-ROW($D$2),COLUMNS(walk!$A$2:$Y$402)),1,1)</f>
        <v>12</v>
      </c>
      <c r="E5633">
        <f ca="1">OFFSET(bike!$A$2:$Y$402,TRUNC((ROW()-ROW($E$2))/COLUMNS(bike!$A$2:$Y$402)),MOD(ROW()-ROW($E$2),COLUMNS(bike!$A$2:$Y$402)),1,1)</f>
        <v>4</v>
      </c>
      <c r="F5633">
        <f ca="1">OFFSET(transit!$A$2:$Y$402,TRUNC((ROW()-ROW($F$2))/COLUMNS(transit!$A$2:$Y$402)),MOD(ROW()-ROW($F$2),COLUMNS(transit!$A$2:$Y$402)),1,1)</f>
        <v>8</v>
      </c>
      <c r="G5633">
        <f ca="1">OFFSET(drive!$A$2:$Y$402,TRUNC((ROW()-ROW($G$2))/COLUMNS(drive!$A$2:$Y$402)),MOD(ROW()-ROW($G$2),COLUMNS(drive!$A$2:$Y$402)),1,1)</f>
        <v>3</v>
      </c>
      <c r="H5633" s="5">
        <f ca="1">(VLOOKUP($B5633,weights!$A$2:$R$6,4))*VLOOKUP($B5633,weights!$A$2:$R$6,6)^C5633*(VLOOKUP($B5633,weights!$A$2:$R$6,15)*EXP(VLOOKUP($B5633,weights!$A$2:$R$6,11)*D5633)+VLOOKUP($B5633,weights!$A$2:$R$6,16)*EXP(VLOOKUP($B5633,weights!$A$2:$R$6,12)*E5633)+VLOOKUP($B5633,weights!$A$2:$R$6,17)*EXP(VLOOKUP($B5633,weights!$A$2:$R$6,13)*F5633)+VLOOKUP($B5633,weights!$A$2:$R$6,18)*EXP(VLOOKUP($B5633,weights!$A$2:$R$6,14)*G5633))</f>
        <v>11.847408887898556</v>
      </c>
    </row>
    <row r="5634" spans="1:8" ht="12.75" x14ac:dyDescent="0.2">
      <c r="A5634">
        <f t="shared" si="0"/>
        <v>226</v>
      </c>
      <c r="B5634" t="str">
        <f t="shared" ref="B5634:C5634" si="5608">B5609</f>
        <v>restaurant</v>
      </c>
      <c r="C5634">
        <f t="shared" si="5608"/>
        <v>7</v>
      </c>
      <c r="D5634">
        <f ca="1">OFFSET(walk!$A$2:$Y$402,TRUNC((ROW()-ROW($D$2))/COLUMNS(walk!$A$2:$Y$402)),MOD(ROW()-ROW($D$2),COLUMNS(walk!$A$2:$Y$402)),1,1)</f>
        <v>13</v>
      </c>
      <c r="E5634">
        <f ca="1">OFFSET(bike!$A$2:$Y$402,TRUNC((ROW()-ROW($E$2))/COLUMNS(bike!$A$2:$Y$402)),MOD(ROW()-ROW($E$2),COLUMNS(bike!$A$2:$Y$402)),1,1)</f>
        <v>4</v>
      </c>
      <c r="F5634">
        <f ca="1">OFFSET(transit!$A$2:$Y$402,TRUNC((ROW()-ROW($F$2))/COLUMNS(transit!$A$2:$Y$402)),MOD(ROW()-ROW($F$2),COLUMNS(transit!$A$2:$Y$402)),1,1)</f>
        <v>9</v>
      </c>
      <c r="G5634">
        <f ca="1">OFFSET(drive!$A$2:$Y$402,TRUNC((ROW()-ROW($G$2))/COLUMNS(drive!$A$2:$Y$402)),MOD(ROW()-ROW($G$2),COLUMNS(drive!$A$2:$Y$402)),1,1)</f>
        <v>3</v>
      </c>
      <c r="H5634" s="5">
        <f ca="1">(VLOOKUP($B5634,weights!$A$2:$R$6,4))*VLOOKUP($B5634,weights!$A$2:$R$6,6)^C5634*(VLOOKUP($B5634,weights!$A$2:$R$6,15)*EXP(VLOOKUP($B5634,weights!$A$2:$R$6,11)*D5634)+VLOOKUP($B5634,weights!$A$2:$R$6,16)*EXP(VLOOKUP($B5634,weights!$A$2:$R$6,12)*E5634)+VLOOKUP($B5634,weights!$A$2:$R$6,17)*EXP(VLOOKUP($B5634,weights!$A$2:$R$6,13)*F5634)+VLOOKUP($B5634,weights!$A$2:$R$6,18)*EXP(VLOOKUP($B5634,weights!$A$2:$R$6,14)*G5634))</f>
        <v>10.174260088132771</v>
      </c>
    </row>
    <row r="5635" spans="1:8" ht="12.75" x14ac:dyDescent="0.2">
      <c r="A5635">
        <f t="shared" si="0"/>
        <v>226</v>
      </c>
      <c r="B5635" t="str">
        <f t="shared" ref="B5635:C5635" si="5609">B5610</f>
        <v>restaurant</v>
      </c>
      <c r="C5635">
        <f t="shared" si="5609"/>
        <v>8</v>
      </c>
      <c r="D5635">
        <f ca="1">OFFSET(walk!$A$2:$Y$402,TRUNC((ROW()-ROW($D$2))/COLUMNS(walk!$A$2:$Y$402)),MOD(ROW()-ROW($D$2),COLUMNS(walk!$A$2:$Y$402)),1,1)</f>
        <v>14</v>
      </c>
      <c r="E5635">
        <f ca="1">OFFSET(bike!$A$2:$Y$402,TRUNC((ROW()-ROW($E$2))/COLUMNS(bike!$A$2:$Y$402)),MOD(ROW()-ROW($E$2),COLUMNS(bike!$A$2:$Y$402)),1,1)</f>
        <v>5</v>
      </c>
      <c r="F5635">
        <f ca="1">OFFSET(transit!$A$2:$Y$402,TRUNC((ROW()-ROW($F$2))/COLUMNS(transit!$A$2:$Y$402)),MOD(ROW()-ROW($F$2),COLUMNS(transit!$A$2:$Y$402)),1,1)</f>
        <v>9</v>
      </c>
      <c r="G5635">
        <f ca="1">OFFSET(drive!$A$2:$Y$402,TRUNC((ROW()-ROW($G$2))/COLUMNS(drive!$A$2:$Y$402)),MOD(ROW()-ROW($G$2),COLUMNS(drive!$A$2:$Y$402)),1,1)</f>
        <v>4</v>
      </c>
      <c r="H5635" s="5">
        <f ca="1">(VLOOKUP($B5635,weights!$A$2:$R$6,4))*VLOOKUP($B5635,weights!$A$2:$R$6,6)^C5635*(VLOOKUP($B5635,weights!$A$2:$R$6,15)*EXP(VLOOKUP($B5635,weights!$A$2:$R$6,11)*D5635)+VLOOKUP($B5635,weights!$A$2:$R$6,16)*EXP(VLOOKUP($B5635,weights!$A$2:$R$6,12)*E5635)+VLOOKUP($B5635,weights!$A$2:$R$6,17)*EXP(VLOOKUP($B5635,weights!$A$2:$R$6,13)*F5635)+VLOOKUP($B5635,weights!$A$2:$R$6,18)*EXP(VLOOKUP($B5635,weights!$A$2:$R$6,14)*G5635))</f>
        <v>7.8473288972848589</v>
      </c>
    </row>
    <row r="5636" spans="1:8" ht="12.75" x14ac:dyDescent="0.2">
      <c r="A5636">
        <f t="shared" si="0"/>
        <v>226</v>
      </c>
      <c r="B5636" t="str">
        <f t="shared" ref="B5636:C5636" si="5610">B5611</f>
        <v>restaurant</v>
      </c>
      <c r="C5636">
        <f t="shared" si="5610"/>
        <v>9</v>
      </c>
      <c r="D5636">
        <f ca="1">OFFSET(walk!$A$2:$Y$402,TRUNC((ROW()-ROW($D$2))/COLUMNS(walk!$A$2:$Y$402)),MOD(ROW()-ROW($D$2),COLUMNS(walk!$A$2:$Y$402)),1,1)</f>
        <v>17</v>
      </c>
      <c r="E5636">
        <f ca="1">OFFSET(bike!$A$2:$Y$402,TRUNC((ROW()-ROW($E$2))/COLUMNS(bike!$A$2:$Y$402)),MOD(ROW()-ROW($E$2),COLUMNS(bike!$A$2:$Y$402)),1,1)</f>
        <v>5</v>
      </c>
      <c r="F5636">
        <f ca="1">OFFSET(transit!$A$2:$Y$402,TRUNC((ROW()-ROW($F$2))/COLUMNS(transit!$A$2:$Y$402)),MOD(ROW()-ROW($F$2),COLUMNS(transit!$A$2:$Y$402)),1,1)</f>
        <v>12</v>
      </c>
      <c r="G5636">
        <f ca="1">OFFSET(drive!$A$2:$Y$402,TRUNC((ROW()-ROW($G$2))/COLUMNS(drive!$A$2:$Y$402)),MOD(ROW()-ROW($G$2),COLUMNS(drive!$A$2:$Y$402)),1,1)</f>
        <v>4</v>
      </c>
      <c r="H5636" s="5">
        <f ca="1">(VLOOKUP($B5636,weights!$A$2:$R$6,4))*VLOOKUP($B5636,weights!$A$2:$R$6,6)^C5636*(VLOOKUP($B5636,weights!$A$2:$R$6,15)*EXP(VLOOKUP($B5636,weights!$A$2:$R$6,11)*D5636)+VLOOKUP($B5636,weights!$A$2:$R$6,16)*EXP(VLOOKUP($B5636,weights!$A$2:$R$6,12)*E5636)+VLOOKUP($B5636,weights!$A$2:$R$6,17)*EXP(VLOOKUP($B5636,weights!$A$2:$R$6,13)*F5636)+VLOOKUP($B5636,weights!$A$2:$R$6,18)*EXP(VLOOKUP($B5636,weights!$A$2:$R$6,14)*G5636))</f>
        <v>6.3083832177696575</v>
      </c>
    </row>
    <row r="5637" spans="1:8" ht="12.75" x14ac:dyDescent="0.2">
      <c r="A5637">
        <f t="shared" si="0"/>
        <v>226</v>
      </c>
      <c r="B5637" t="str">
        <f t="shared" ref="B5637:C5637" si="5611">B5612</f>
        <v>supermarket</v>
      </c>
      <c r="C5637">
        <f t="shared" si="5611"/>
        <v>0</v>
      </c>
      <c r="D5637">
        <f ca="1">OFFSET(walk!$A$2:$Y$402,TRUNC((ROW()-ROW($D$2))/COLUMNS(walk!$A$2:$Y$402)),MOD(ROW()-ROW($D$2),COLUMNS(walk!$A$2:$Y$402)),1,1)</f>
        <v>38</v>
      </c>
      <c r="E5637">
        <f ca="1">OFFSET(bike!$A$2:$Y$402,TRUNC((ROW()-ROW($E$2))/COLUMNS(bike!$A$2:$Y$402)),MOD(ROW()-ROW($E$2),COLUMNS(bike!$A$2:$Y$402)),1,1)</f>
        <v>16</v>
      </c>
      <c r="F5637">
        <f ca="1">OFFSET(transit!$A$2:$Y$402,TRUNC((ROW()-ROW($F$2))/COLUMNS(transit!$A$2:$Y$402)),MOD(ROW()-ROW($F$2),COLUMNS(transit!$A$2:$Y$402)),1,1)</f>
        <v>19</v>
      </c>
      <c r="G5637">
        <f ca="1">OFFSET(drive!$A$2:$Y$402,TRUNC((ROW()-ROW($G$2))/COLUMNS(drive!$A$2:$Y$402)),MOD(ROW()-ROW($G$2),COLUMNS(drive!$A$2:$Y$402)),1,1)</f>
        <v>8</v>
      </c>
      <c r="H5637" s="5">
        <f ca="1">(VLOOKUP($B5637,weights!$A$2:$R$6,4))*VLOOKUP($B5637,weights!$A$2:$R$6,6)^C5637*(VLOOKUP($B5637,weights!$A$2:$R$6,15)*EXP(VLOOKUP($B5637,weights!$A$2:$R$6,11)*D5637)+VLOOKUP($B5637,weights!$A$2:$R$6,16)*EXP(VLOOKUP($B5637,weights!$A$2:$R$6,12)*E5637)+VLOOKUP($B5637,weights!$A$2:$R$6,17)*EXP(VLOOKUP($B5637,weights!$A$2:$R$6,13)*F5637)+VLOOKUP($B5637,weights!$A$2:$R$6,18)*EXP(VLOOKUP($B5637,weights!$A$2:$R$6,14)*G5637))</f>
        <v>3.5786088798334439</v>
      </c>
    </row>
    <row r="5638" spans="1:8" ht="12.75" x14ac:dyDescent="0.2">
      <c r="A5638">
        <f t="shared" si="0"/>
        <v>226</v>
      </c>
      <c r="B5638" t="str">
        <f t="shared" ref="B5638:C5638" si="5612">B5613</f>
        <v>supermarket</v>
      </c>
      <c r="C5638">
        <f t="shared" si="5612"/>
        <v>1</v>
      </c>
      <c r="D5638">
        <f ca="1">OFFSET(walk!$A$2:$Y$402,TRUNC((ROW()-ROW($D$2))/COLUMNS(walk!$A$2:$Y$402)),MOD(ROW()-ROW($D$2),COLUMNS(walk!$A$2:$Y$402)),1,1)</f>
        <v>49</v>
      </c>
      <c r="E5638">
        <f ca="1">OFFSET(bike!$A$2:$Y$402,TRUNC((ROW()-ROW($E$2))/COLUMNS(bike!$A$2:$Y$402)),MOD(ROW()-ROW($E$2),COLUMNS(bike!$A$2:$Y$402)),1,1)</f>
        <v>16</v>
      </c>
      <c r="F5638">
        <f ca="1">OFFSET(transit!$A$2:$Y$402,TRUNC((ROW()-ROW($F$2))/COLUMNS(transit!$A$2:$Y$402)),MOD(ROW()-ROW($F$2),COLUMNS(transit!$A$2:$Y$402)),1,1)</f>
        <v>23</v>
      </c>
      <c r="G5638">
        <f ca="1">OFFSET(drive!$A$2:$Y$402,TRUNC((ROW()-ROW($G$2))/COLUMNS(drive!$A$2:$Y$402)),MOD(ROW()-ROW($G$2),COLUMNS(drive!$A$2:$Y$402)),1,1)</f>
        <v>10</v>
      </c>
      <c r="H5638" s="5">
        <f ca="1">(VLOOKUP($B5638,weights!$A$2:$R$6,4))*VLOOKUP($B5638,weights!$A$2:$R$6,6)^C5638*(VLOOKUP($B5638,weights!$A$2:$R$6,15)*EXP(VLOOKUP($B5638,weights!$A$2:$R$6,11)*D5638)+VLOOKUP($B5638,weights!$A$2:$R$6,16)*EXP(VLOOKUP($B5638,weights!$A$2:$R$6,12)*E5638)+VLOOKUP($B5638,weights!$A$2:$R$6,17)*EXP(VLOOKUP($B5638,weights!$A$2:$R$6,13)*F5638)+VLOOKUP($B5638,weights!$A$2:$R$6,18)*EXP(VLOOKUP($B5638,weights!$A$2:$R$6,14)*G5638))</f>
        <v>1.3740272855762965</v>
      </c>
    </row>
    <row r="5639" spans="1:8" ht="12.75" x14ac:dyDescent="0.2">
      <c r="A5639">
        <f t="shared" si="0"/>
        <v>226</v>
      </c>
      <c r="B5639" t="str">
        <f t="shared" ref="B5639:C5639" si="5613">B5614</f>
        <v>supermarket</v>
      </c>
      <c r="C5639">
        <f t="shared" si="5613"/>
        <v>2</v>
      </c>
      <c r="D5639">
        <f ca="1">OFFSET(walk!$A$2:$Y$402,TRUNC((ROW()-ROW($D$2))/COLUMNS(walk!$A$2:$Y$402)),MOD(ROW()-ROW($D$2),COLUMNS(walk!$A$2:$Y$402)),1,1)</f>
        <v>54</v>
      </c>
      <c r="E5639">
        <f ca="1">OFFSET(bike!$A$2:$Y$402,TRUNC((ROW()-ROW($E$2))/COLUMNS(bike!$A$2:$Y$402)),MOD(ROW()-ROW($E$2),COLUMNS(bike!$A$2:$Y$402)),1,1)</f>
        <v>17</v>
      </c>
      <c r="F5639">
        <f ca="1">OFFSET(transit!$A$2:$Y$402,TRUNC((ROW()-ROW($F$2))/COLUMNS(transit!$A$2:$Y$402)),MOD(ROW()-ROW($F$2),COLUMNS(transit!$A$2:$Y$402)),1,1)</f>
        <v>32</v>
      </c>
      <c r="G5639">
        <f ca="1">OFFSET(drive!$A$2:$Y$402,TRUNC((ROW()-ROW($G$2))/COLUMNS(drive!$A$2:$Y$402)),MOD(ROW()-ROW($G$2),COLUMNS(drive!$A$2:$Y$402)),1,1)</f>
        <v>12</v>
      </c>
      <c r="H5639" s="5">
        <f ca="1">(VLOOKUP($B5639,weights!$A$2:$R$6,4))*VLOOKUP($B5639,weights!$A$2:$R$6,6)^C5639*(VLOOKUP($B5639,weights!$A$2:$R$6,15)*EXP(VLOOKUP($B5639,weights!$A$2:$R$6,11)*D5639)+VLOOKUP($B5639,weights!$A$2:$R$6,16)*EXP(VLOOKUP($B5639,weights!$A$2:$R$6,12)*E5639)+VLOOKUP($B5639,weights!$A$2:$R$6,17)*EXP(VLOOKUP($B5639,weights!$A$2:$R$6,13)*F5639)+VLOOKUP($B5639,weights!$A$2:$R$6,18)*EXP(VLOOKUP($B5639,weights!$A$2:$R$6,14)*G5639))</f>
        <v>0.50803332528591838</v>
      </c>
    </row>
    <row r="5640" spans="1:8" ht="12.75" x14ac:dyDescent="0.2">
      <c r="A5640">
        <f t="shared" si="0"/>
        <v>226</v>
      </c>
      <c r="B5640" t="str">
        <f t="shared" ref="B5640:C5640" si="5614">B5615</f>
        <v>supermarket</v>
      </c>
      <c r="C5640">
        <f t="shared" si="5614"/>
        <v>3</v>
      </c>
      <c r="D5640">
        <f ca="1">OFFSET(walk!$A$2:$Y$402,TRUNC((ROW()-ROW($D$2))/COLUMNS(walk!$A$2:$Y$402)),MOD(ROW()-ROW($D$2),COLUMNS(walk!$A$2:$Y$402)),1,1)</f>
        <v>62</v>
      </c>
      <c r="E5640">
        <f ca="1">OFFSET(bike!$A$2:$Y$402,TRUNC((ROW()-ROW($E$2))/COLUMNS(bike!$A$2:$Y$402)),MOD(ROW()-ROW($E$2),COLUMNS(bike!$A$2:$Y$402)),1,1)</f>
        <v>21</v>
      </c>
      <c r="F5640">
        <f ca="1">OFFSET(transit!$A$2:$Y$402,TRUNC((ROW()-ROW($F$2))/COLUMNS(transit!$A$2:$Y$402)),MOD(ROW()-ROW($F$2),COLUMNS(transit!$A$2:$Y$402)),1,1)</f>
        <v>37</v>
      </c>
      <c r="G5640">
        <f ca="1">OFFSET(drive!$A$2:$Y$402,TRUNC((ROW()-ROW($G$2))/COLUMNS(drive!$A$2:$Y$402)),MOD(ROW()-ROW($G$2),COLUMNS(drive!$A$2:$Y$402)),1,1)</f>
        <v>14</v>
      </c>
      <c r="H5640" s="5">
        <f ca="1">(VLOOKUP($B5640,weights!$A$2:$R$6,4))*VLOOKUP($B5640,weights!$A$2:$R$6,6)^C5640*(VLOOKUP($B5640,weights!$A$2:$R$6,15)*EXP(VLOOKUP($B5640,weights!$A$2:$R$6,11)*D5640)+VLOOKUP($B5640,weights!$A$2:$R$6,16)*EXP(VLOOKUP($B5640,weights!$A$2:$R$6,12)*E5640)+VLOOKUP($B5640,weights!$A$2:$R$6,17)*EXP(VLOOKUP($B5640,weights!$A$2:$R$6,13)*F5640)+VLOOKUP($B5640,weights!$A$2:$R$6,18)*EXP(VLOOKUP($B5640,weights!$A$2:$R$6,14)*G5640))</f>
        <v>0.18896194323160473</v>
      </c>
    </row>
    <row r="5641" spans="1:8" ht="12.75" x14ac:dyDescent="0.2">
      <c r="A5641">
        <f t="shared" si="0"/>
        <v>226</v>
      </c>
      <c r="B5641" t="str">
        <f t="shared" ref="B5641:C5641" si="5615">B5616</f>
        <v>supermarket</v>
      </c>
      <c r="C5641">
        <f t="shared" si="5615"/>
        <v>4</v>
      </c>
      <c r="D5641">
        <f ca="1">OFFSET(walk!$A$2:$Y$402,TRUNC((ROW()-ROW($D$2))/COLUMNS(walk!$A$2:$Y$402)),MOD(ROW()-ROW($D$2),COLUMNS(walk!$A$2:$Y$402)),1,1)</f>
        <v>78</v>
      </c>
      <c r="E5641">
        <f ca="1">OFFSET(bike!$A$2:$Y$402,TRUNC((ROW()-ROW($E$2))/COLUMNS(bike!$A$2:$Y$402)),MOD(ROW()-ROW($E$2),COLUMNS(bike!$A$2:$Y$402)),1,1)</f>
        <v>24</v>
      </c>
      <c r="F5641">
        <f ca="1">OFFSET(transit!$A$2:$Y$402,TRUNC((ROW()-ROW($F$2))/COLUMNS(transit!$A$2:$Y$402)),MOD(ROW()-ROW($F$2),COLUMNS(transit!$A$2:$Y$402)),1,1)</f>
        <v>38</v>
      </c>
      <c r="G5641">
        <f ca="1">OFFSET(drive!$A$2:$Y$402,TRUNC((ROW()-ROW($G$2))/COLUMNS(drive!$A$2:$Y$402)),MOD(ROW()-ROW($G$2),COLUMNS(drive!$A$2:$Y$402)),1,1)</f>
        <v>15</v>
      </c>
      <c r="H5641" s="5">
        <f ca="1">(VLOOKUP($B5641,weights!$A$2:$R$6,4))*VLOOKUP($B5641,weights!$A$2:$R$6,6)^C5641*(VLOOKUP($B5641,weights!$A$2:$R$6,15)*EXP(VLOOKUP($B5641,weights!$A$2:$R$6,11)*D5641)+VLOOKUP($B5641,weights!$A$2:$R$6,16)*EXP(VLOOKUP($B5641,weights!$A$2:$R$6,12)*E5641)+VLOOKUP($B5641,weights!$A$2:$R$6,17)*EXP(VLOOKUP($B5641,weights!$A$2:$R$6,13)*F5641)+VLOOKUP($B5641,weights!$A$2:$R$6,18)*EXP(VLOOKUP($B5641,weights!$A$2:$R$6,14)*G5641))</f>
        <v>8.9627678324147253E-2</v>
      </c>
    </row>
    <row r="5642" spans="1:8" ht="12.75" x14ac:dyDescent="0.2">
      <c r="A5642">
        <f t="shared" si="0"/>
        <v>226</v>
      </c>
      <c r="B5642" t="str">
        <f t="shared" ref="B5642:C5642" si="5616">B5617</f>
        <v>store</v>
      </c>
      <c r="C5642">
        <f t="shared" si="5616"/>
        <v>0</v>
      </c>
      <c r="D5642">
        <f ca="1">OFFSET(walk!$A$2:$Y$402,TRUNC((ROW()-ROW($D$2))/COLUMNS(walk!$A$2:$Y$402)),MOD(ROW()-ROW($D$2),COLUMNS(walk!$A$2:$Y$402)),1,1)</f>
        <v>7</v>
      </c>
      <c r="E5642">
        <f ca="1">OFFSET(bike!$A$2:$Y$402,TRUNC((ROW()-ROW($E$2))/COLUMNS(bike!$A$2:$Y$402)),MOD(ROW()-ROW($E$2),COLUMNS(bike!$A$2:$Y$402)),1,1)</f>
        <v>2</v>
      </c>
      <c r="F5642">
        <f ca="1">OFFSET(transit!$A$2:$Y$402,TRUNC((ROW()-ROW($F$2))/COLUMNS(transit!$A$2:$Y$402)),MOD(ROW()-ROW($F$2),COLUMNS(transit!$A$2:$Y$402)),1,1)</f>
        <v>5</v>
      </c>
      <c r="G5642">
        <f ca="1">OFFSET(drive!$A$2:$Y$402,TRUNC((ROW()-ROW($G$2))/COLUMNS(drive!$A$2:$Y$402)),MOD(ROW()-ROW($G$2),COLUMNS(drive!$A$2:$Y$402)),1,1)</f>
        <v>2</v>
      </c>
      <c r="H5642" s="5">
        <f ca="1">(VLOOKUP($B5642,weights!$A$2:$R$6,4))*VLOOKUP($B5642,weights!$A$2:$R$6,6)^C5642*(VLOOKUP($B5642,weights!$A$2:$R$6,15)*EXP(VLOOKUP($B5642,weights!$A$2:$R$6,11)*D5642)+VLOOKUP($B5642,weights!$A$2:$R$6,16)*EXP(VLOOKUP($B5642,weights!$A$2:$R$6,12)*E5642)+VLOOKUP($B5642,weights!$A$2:$R$6,17)*EXP(VLOOKUP($B5642,weights!$A$2:$R$6,13)*F5642)+VLOOKUP($B5642,weights!$A$2:$R$6,18)*EXP(VLOOKUP($B5642,weights!$A$2:$R$6,14)*G5642))</f>
        <v>14.65731483131858</v>
      </c>
    </row>
    <row r="5643" spans="1:8" ht="12.75" x14ac:dyDescent="0.2">
      <c r="A5643">
        <f t="shared" si="0"/>
        <v>226</v>
      </c>
      <c r="B5643" t="str">
        <f t="shared" ref="B5643:C5643" si="5617">B5618</f>
        <v>store</v>
      </c>
      <c r="C5643">
        <f t="shared" si="5617"/>
        <v>1</v>
      </c>
      <c r="D5643">
        <f ca="1">OFFSET(walk!$A$2:$Y$402,TRUNC((ROW()-ROW($D$2))/COLUMNS(walk!$A$2:$Y$402)),MOD(ROW()-ROW($D$2),COLUMNS(walk!$A$2:$Y$402)),1,1)</f>
        <v>8</v>
      </c>
      <c r="E5643">
        <f ca="1">OFFSET(bike!$A$2:$Y$402,TRUNC((ROW()-ROW($E$2))/COLUMNS(bike!$A$2:$Y$402)),MOD(ROW()-ROW($E$2),COLUMNS(bike!$A$2:$Y$402)),1,1)</f>
        <v>2</v>
      </c>
      <c r="F5643">
        <f ca="1">OFFSET(transit!$A$2:$Y$402,TRUNC((ROW()-ROW($F$2))/COLUMNS(transit!$A$2:$Y$402)),MOD(ROW()-ROW($F$2),COLUMNS(transit!$A$2:$Y$402)),1,1)</f>
        <v>7</v>
      </c>
      <c r="G5643">
        <f ca="1">OFFSET(drive!$A$2:$Y$402,TRUNC((ROW()-ROW($G$2))/COLUMNS(drive!$A$2:$Y$402)),MOD(ROW()-ROW($G$2),COLUMNS(drive!$A$2:$Y$402)),1,1)</f>
        <v>2</v>
      </c>
      <c r="H5643" s="5">
        <f ca="1">(VLOOKUP($B5643,weights!$A$2:$R$6,4))*VLOOKUP($B5643,weights!$A$2:$R$6,6)^C5643*(VLOOKUP($B5643,weights!$A$2:$R$6,15)*EXP(VLOOKUP($B5643,weights!$A$2:$R$6,11)*D5643)+VLOOKUP($B5643,weights!$A$2:$R$6,16)*EXP(VLOOKUP($B5643,weights!$A$2:$R$6,12)*E5643)+VLOOKUP($B5643,weights!$A$2:$R$6,17)*EXP(VLOOKUP($B5643,weights!$A$2:$R$6,13)*F5643)+VLOOKUP($B5643,weights!$A$2:$R$6,18)*EXP(VLOOKUP($B5643,weights!$A$2:$R$6,14)*G5643))</f>
        <v>9.0249195433649962</v>
      </c>
    </row>
    <row r="5644" spans="1:8" ht="12.75" x14ac:dyDescent="0.2">
      <c r="A5644">
        <f t="shared" si="0"/>
        <v>226</v>
      </c>
      <c r="B5644" t="str">
        <f t="shared" ref="B5644:C5644" si="5618">B5619</f>
        <v>store</v>
      </c>
      <c r="C5644">
        <f t="shared" si="5618"/>
        <v>2</v>
      </c>
      <c r="D5644">
        <f ca="1">OFFSET(walk!$A$2:$Y$402,TRUNC((ROW()-ROW($D$2))/COLUMNS(walk!$A$2:$Y$402)),MOD(ROW()-ROW($D$2),COLUMNS(walk!$A$2:$Y$402)),1,1)</f>
        <v>8</v>
      </c>
      <c r="E5644">
        <f ca="1">OFFSET(bike!$A$2:$Y$402,TRUNC((ROW()-ROW($E$2))/COLUMNS(bike!$A$2:$Y$402)),MOD(ROW()-ROW($E$2),COLUMNS(bike!$A$2:$Y$402)),1,1)</f>
        <v>2</v>
      </c>
      <c r="F5644">
        <f ca="1">OFFSET(transit!$A$2:$Y$402,TRUNC((ROW()-ROW($F$2))/COLUMNS(transit!$A$2:$Y$402)),MOD(ROW()-ROW($F$2),COLUMNS(transit!$A$2:$Y$402)),1,1)</f>
        <v>8</v>
      </c>
      <c r="G5644">
        <f ca="1">OFFSET(drive!$A$2:$Y$402,TRUNC((ROW()-ROW($G$2))/COLUMNS(drive!$A$2:$Y$402)),MOD(ROW()-ROW($G$2),COLUMNS(drive!$A$2:$Y$402)),1,1)</f>
        <v>2</v>
      </c>
      <c r="H5644" s="5">
        <f ca="1">(VLOOKUP($B5644,weights!$A$2:$R$6,4))*VLOOKUP($B5644,weights!$A$2:$R$6,6)^C5644*(VLOOKUP($B5644,weights!$A$2:$R$6,15)*EXP(VLOOKUP($B5644,weights!$A$2:$R$6,11)*D5644)+VLOOKUP($B5644,weights!$A$2:$R$6,16)*EXP(VLOOKUP($B5644,weights!$A$2:$R$6,12)*E5644)+VLOOKUP($B5644,weights!$A$2:$R$6,17)*EXP(VLOOKUP($B5644,weights!$A$2:$R$6,13)*F5644)+VLOOKUP($B5644,weights!$A$2:$R$6,18)*EXP(VLOOKUP($B5644,weights!$A$2:$R$6,14)*G5644))</f>
        <v>5.9522320177632659</v>
      </c>
    </row>
    <row r="5645" spans="1:8" ht="12.75" x14ac:dyDescent="0.2">
      <c r="A5645">
        <f t="shared" si="0"/>
        <v>226</v>
      </c>
      <c r="B5645" t="str">
        <f t="shared" ref="B5645:C5645" si="5619">B5620</f>
        <v>store</v>
      </c>
      <c r="C5645">
        <f t="shared" si="5619"/>
        <v>3</v>
      </c>
      <c r="D5645">
        <f ca="1">OFFSET(walk!$A$2:$Y$402,TRUNC((ROW()-ROW($D$2))/COLUMNS(walk!$A$2:$Y$402)),MOD(ROW()-ROW($D$2),COLUMNS(walk!$A$2:$Y$402)),1,1)</f>
        <v>14</v>
      </c>
      <c r="E5645">
        <f ca="1">OFFSET(bike!$A$2:$Y$402,TRUNC((ROW()-ROW($E$2))/COLUMNS(bike!$A$2:$Y$402)),MOD(ROW()-ROW($E$2),COLUMNS(bike!$A$2:$Y$402)),1,1)</f>
        <v>4</v>
      </c>
      <c r="F5645">
        <f ca="1">OFFSET(transit!$A$2:$Y$402,TRUNC((ROW()-ROW($F$2))/COLUMNS(transit!$A$2:$Y$402)),MOD(ROW()-ROW($F$2),COLUMNS(transit!$A$2:$Y$402)),1,1)</f>
        <v>14</v>
      </c>
      <c r="G5645">
        <f ca="1">OFFSET(drive!$A$2:$Y$402,TRUNC((ROW()-ROW($G$2))/COLUMNS(drive!$A$2:$Y$402)),MOD(ROW()-ROW($G$2),COLUMNS(drive!$A$2:$Y$402)),1,1)</f>
        <v>3</v>
      </c>
      <c r="H5645" s="5">
        <f ca="1">(VLOOKUP($B5645,weights!$A$2:$R$6,4))*VLOOKUP($B5645,weights!$A$2:$R$6,6)^C5645*(VLOOKUP($B5645,weights!$A$2:$R$6,15)*EXP(VLOOKUP($B5645,weights!$A$2:$R$6,11)*D5645)+VLOOKUP($B5645,weights!$A$2:$R$6,16)*EXP(VLOOKUP($B5645,weights!$A$2:$R$6,12)*E5645)+VLOOKUP($B5645,weights!$A$2:$R$6,17)*EXP(VLOOKUP($B5645,weights!$A$2:$R$6,13)*F5645)+VLOOKUP($B5645,weights!$A$2:$R$6,18)*EXP(VLOOKUP($B5645,weights!$A$2:$R$6,14)*G5645))</f>
        <v>2.1689967864470843</v>
      </c>
    </row>
    <row r="5646" spans="1:8" ht="12.75" x14ac:dyDescent="0.2">
      <c r="A5646">
        <f t="shared" si="0"/>
        <v>226</v>
      </c>
      <c r="B5646" t="str">
        <f t="shared" ref="B5646:C5646" si="5620">B5621</f>
        <v>store</v>
      </c>
      <c r="C5646">
        <f t="shared" si="5620"/>
        <v>4</v>
      </c>
      <c r="D5646">
        <f ca="1">OFFSET(walk!$A$2:$Y$402,TRUNC((ROW()-ROW($D$2))/COLUMNS(walk!$A$2:$Y$402)),MOD(ROW()-ROW($D$2),COLUMNS(walk!$A$2:$Y$402)),1,1)</f>
        <v>14</v>
      </c>
      <c r="E5646">
        <f ca="1">OFFSET(bike!$A$2:$Y$402,TRUNC((ROW()-ROW($E$2))/COLUMNS(bike!$A$2:$Y$402)),MOD(ROW()-ROW($E$2),COLUMNS(bike!$A$2:$Y$402)),1,1)</f>
        <v>4</v>
      </c>
      <c r="F5646">
        <f ca="1">OFFSET(transit!$A$2:$Y$402,TRUNC((ROW()-ROW($F$2))/COLUMNS(transit!$A$2:$Y$402)),MOD(ROW()-ROW($F$2),COLUMNS(transit!$A$2:$Y$402)),1,1)</f>
        <v>14</v>
      </c>
      <c r="G5646">
        <f ca="1">OFFSET(drive!$A$2:$Y$402,TRUNC((ROW()-ROW($G$2))/COLUMNS(drive!$A$2:$Y$402)),MOD(ROW()-ROW($G$2),COLUMNS(drive!$A$2:$Y$402)),1,1)</f>
        <v>3</v>
      </c>
      <c r="H5646" s="5">
        <f ca="1">(VLOOKUP($B5646,weights!$A$2:$R$6,4))*VLOOKUP($B5646,weights!$A$2:$R$6,6)^C5646*(VLOOKUP($B5646,weights!$A$2:$R$6,15)*EXP(VLOOKUP($B5646,weights!$A$2:$R$6,11)*D5646)+VLOOKUP($B5646,weights!$A$2:$R$6,16)*EXP(VLOOKUP($B5646,weights!$A$2:$R$6,12)*E5646)+VLOOKUP($B5646,weights!$A$2:$R$6,17)*EXP(VLOOKUP($B5646,weights!$A$2:$R$6,13)*F5646)+VLOOKUP($B5646,weights!$A$2:$R$6,18)*EXP(VLOOKUP($B5646,weights!$A$2:$R$6,14)*G5646))</f>
        <v>1.4628117862084988</v>
      </c>
    </row>
    <row r="5647" spans="1:8" ht="12.75" x14ac:dyDescent="0.2">
      <c r="A5647">
        <f t="shared" si="0"/>
        <v>226</v>
      </c>
      <c r="B5647" t="str">
        <f t="shared" ref="B5647:C5647" si="5621">B5622</f>
        <v>pharmacy</v>
      </c>
      <c r="C5647">
        <f t="shared" si="5621"/>
        <v>0</v>
      </c>
      <c r="D5647">
        <f ca="1">OFFSET(walk!$A$2:$Y$402,TRUNC((ROW()-ROW($D$2))/COLUMNS(walk!$A$2:$Y$402)),MOD(ROW()-ROW($D$2),COLUMNS(walk!$A$2:$Y$402)),1,1)</f>
        <v>12</v>
      </c>
      <c r="E5647">
        <f ca="1">OFFSET(bike!$A$2:$Y$402,TRUNC((ROW()-ROW($E$2))/COLUMNS(bike!$A$2:$Y$402)),MOD(ROW()-ROW($E$2),COLUMNS(bike!$A$2:$Y$402)),1,1)</f>
        <v>3</v>
      </c>
      <c r="F5647">
        <f ca="1">OFFSET(transit!$A$2:$Y$402,TRUNC((ROW()-ROW($F$2))/COLUMNS(transit!$A$2:$Y$402)),MOD(ROW()-ROW($F$2),COLUMNS(transit!$A$2:$Y$402)),1,1)</f>
        <v>12</v>
      </c>
      <c r="G5647">
        <f ca="1">OFFSET(drive!$A$2:$Y$402,TRUNC((ROW()-ROW($G$2))/COLUMNS(drive!$A$2:$Y$402)),MOD(ROW()-ROW($G$2),COLUMNS(drive!$A$2:$Y$402)),1,1)</f>
        <v>2</v>
      </c>
      <c r="H5647" s="5">
        <f ca="1">(VLOOKUP($B5647,weights!$A$2:$R$6,4))*VLOOKUP($B5647,weights!$A$2:$R$6,6)^C5647*(VLOOKUP($B5647,weights!$A$2:$R$6,15)*EXP(VLOOKUP($B5647,weights!$A$2:$R$6,11)*D5647)+VLOOKUP($B5647,weights!$A$2:$R$6,16)*EXP(VLOOKUP($B5647,weights!$A$2:$R$6,12)*E5647)+VLOOKUP($B5647,weights!$A$2:$R$6,17)*EXP(VLOOKUP($B5647,weights!$A$2:$R$6,13)*F5647)+VLOOKUP($B5647,weights!$A$2:$R$6,18)*EXP(VLOOKUP($B5647,weights!$A$2:$R$6,14)*G5647))</f>
        <v>6.5351124307480895</v>
      </c>
    </row>
    <row r="5648" spans="1:8" ht="12.75" x14ac:dyDescent="0.2">
      <c r="A5648">
        <f t="shared" si="0"/>
        <v>226</v>
      </c>
      <c r="B5648" t="str">
        <f t="shared" ref="B5648:C5648" si="5622">B5623</f>
        <v>pharmacy</v>
      </c>
      <c r="C5648">
        <f t="shared" si="5622"/>
        <v>1</v>
      </c>
      <c r="D5648">
        <f ca="1">OFFSET(walk!$A$2:$Y$402,TRUNC((ROW()-ROW($D$2))/COLUMNS(walk!$A$2:$Y$402)),MOD(ROW()-ROW($D$2),COLUMNS(walk!$A$2:$Y$402)),1,1)</f>
        <v>13</v>
      </c>
      <c r="E5648">
        <f ca="1">OFFSET(bike!$A$2:$Y$402,TRUNC((ROW()-ROW($E$2))/COLUMNS(bike!$A$2:$Y$402)),MOD(ROW()-ROW($E$2),COLUMNS(bike!$A$2:$Y$402)),1,1)</f>
        <v>5</v>
      </c>
      <c r="F5648">
        <f ca="1">OFFSET(transit!$A$2:$Y$402,TRUNC((ROW()-ROW($F$2))/COLUMNS(transit!$A$2:$Y$402)),MOD(ROW()-ROW($F$2),COLUMNS(transit!$A$2:$Y$402)),1,1)</f>
        <v>13</v>
      </c>
      <c r="G5648">
        <f ca="1">OFFSET(drive!$A$2:$Y$402,TRUNC((ROW()-ROW($G$2))/COLUMNS(drive!$A$2:$Y$402)),MOD(ROW()-ROW($G$2),COLUMNS(drive!$A$2:$Y$402)),1,1)</f>
        <v>4</v>
      </c>
      <c r="H5648" s="5">
        <f ca="1">(VLOOKUP($B5648,weights!$A$2:$R$6,4))*VLOOKUP($B5648,weights!$A$2:$R$6,6)^C5648*(VLOOKUP($B5648,weights!$A$2:$R$6,15)*EXP(VLOOKUP($B5648,weights!$A$2:$R$6,11)*D5648)+VLOOKUP($B5648,weights!$A$2:$R$6,16)*EXP(VLOOKUP($B5648,weights!$A$2:$R$6,12)*E5648)+VLOOKUP($B5648,weights!$A$2:$R$6,17)*EXP(VLOOKUP($B5648,weights!$A$2:$R$6,13)*F5648)+VLOOKUP($B5648,weights!$A$2:$R$6,18)*EXP(VLOOKUP($B5648,weights!$A$2:$R$6,14)*G5648))</f>
        <v>1.9817998350792918</v>
      </c>
    </row>
    <row r="5649" spans="1:8" ht="12.75" x14ac:dyDescent="0.2">
      <c r="A5649">
        <f t="shared" si="0"/>
        <v>226</v>
      </c>
      <c r="B5649" t="str">
        <f t="shared" ref="B5649:C5649" si="5623">B5624</f>
        <v>pharmacy</v>
      </c>
      <c r="C5649">
        <f t="shared" si="5623"/>
        <v>2</v>
      </c>
      <c r="D5649">
        <f ca="1">OFFSET(walk!$A$2:$Y$402,TRUNC((ROW()-ROW($D$2))/COLUMNS(walk!$A$2:$Y$402)),MOD(ROW()-ROW($D$2),COLUMNS(walk!$A$2:$Y$402)),1,1)</f>
        <v>13</v>
      </c>
      <c r="E5649">
        <f ca="1">OFFSET(bike!$A$2:$Y$402,TRUNC((ROW()-ROW($E$2))/COLUMNS(bike!$A$2:$Y$402)),MOD(ROW()-ROW($E$2),COLUMNS(bike!$A$2:$Y$402)),1,1)</f>
        <v>5</v>
      </c>
      <c r="F5649">
        <f ca="1">OFFSET(transit!$A$2:$Y$402,TRUNC((ROW()-ROW($F$2))/COLUMNS(transit!$A$2:$Y$402)),MOD(ROW()-ROW($F$2),COLUMNS(transit!$A$2:$Y$402)),1,1)</f>
        <v>13</v>
      </c>
      <c r="G5649">
        <f ca="1">OFFSET(drive!$A$2:$Y$402,TRUNC((ROW()-ROW($G$2))/COLUMNS(drive!$A$2:$Y$402)),MOD(ROW()-ROW($G$2),COLUMNS(drive!$A$2:$Y$402)),1,1)</f>
        <v>4</v>
      </c>
      <c r="H5649" s="5">
        <f ca="1">(VLOOKUP($B5649,weights!$A$2:$R$6,4))*VLOOKUP($B5649,weights!$A$2:$R$6,6)^C5649*(VLOOKUP($B5649,weights!$A$2:$R$6,15)*EXP(VLOOKUP($B5649,weights!$A$2:$R$6,11)*D5649)+VLOOKUP($B5649,weights!$A$2:$R$6,16)*EXP(VLOOKUP($B5649,weights!$A$2:$R$6,12)*E5649)+VLOOKUP($B5649,weights!$A$2:$R$6,17)*EXP(VLOOKUP($B5649,weights!$A$2:$R$6,13)*F5649)+VLOOKUP($B5649,weights!$A$2:$R$6,18)*EXP(VLOOKUP($B5649,weights!$A$2:$R$6,14)*G5649))</f>
        <v>0.95419992059373326</v>
      </c>
    </row>
    <row r="5650" spans="1:8" ht="12.75" x14ac:dyDescent="0.2">
      <c r="A5650">
        <f t="shared" si="0"/>
        <v>226</v>
      </c>
      <c r="B5650" t="str">
        <f t="shared" ref="B5650:C5650" si="5624">B5625</f>
        <v>bank</v>
      </c>
      <c r="C5650">
        <f t="shared" si="5624"/>
        <v>0</v>
      </c>
      <c r="D5650">
        <f ca="1">OFFSET(walk!$A$2:$Y$402,TRUNC((ROW()-ROW($D$2))/COLUMNS(walk!$A$2:$Y$402)),MOD(ROW()-ROW($D$2),COLUMNS(walk!$A$2:$Y$402)),1,1)</f>
        <v>24</v>
      </c>
      <c r="E5650">
        <f ca="1">OFFSET(bike!$A$2:$Y$402,TRUNC((ROW()-ROW($E$2))/COLUMNS(bike!$A$2:$Y$402)),MOD(ROW()-ROW($E$2),COLUMNS(bike!$A$2:$Y$402)),1,1)</f>
        <v>9</v>
      </c>
      <c r="F5650">
        <f ca="1">OFFSET(transit!$A$2:$Y$402,TRUNC((ROW()-ROW($F$2))/COLUMNS(transit!$A$2:$Y$402)),MOD(ROW()-ROW($F$2),COLUMNS(transit!$A$2:$Y$402)),1,1)</f>
        <v>21</v>
      </c>
      <c r="G5650">
        <f ca="1">OFFSET(drive!$A$2:$Y$402,TRUNC((ROW()-ROW($G$2))/COLUMNS(drive!$A$2:$Y$402)),MOD(ROW()-ROW($G$2),COLUMNS(drive!$A$2:$Y$402)),1,1)</f>
        <v>6</v>
      </c>
      <c r="H5650" s="5">
        <f ca="1">(VLOOKUP($B5650,weights!$A$2:$R$6,4))*VLOOKUP($B5650,weights!$A$2:$R$6,6)^C5650*(VLOOKUP($B5650,weights!$A$2:$R$6,15)*EXP(VLOOKUP($B5650,weights!$A$2:$R$6,11)*D5650)+VLOOKUP($B5650,weights!$A$2:$R$6,16)*EXP(VLOOKUP($B5650,weights!$A$2:$R$6,12)*E5650)+VLOOKUP($B5650,weights!$A$2:$R$6,17)*EXP(VLOOKUP($B5650,weights!$A$2:$R$6,13)*F5650)+VLOOKUP($B5650,weights!$A$2:$R$6,18)*EXP(VLOOKUP($B5650,weights!$A$2:$R$6,14)*G5650))</f>
        <v>2.1540788229125214</v>
      </c>
    </row>
    <row r="5651" spans="1:8" ht="12.75" x14ac:dyDescent="0.2">
      <c r="A5651">
        <f t="shared" si="0"/>
        <v>226</v>
      </c>
      <c r="B5651" t="str">
        <f t="shared" ref="B5651:C5651" si="5625">B5626</f>
        <v>bank</v>
      </c>
      <c r="C5651">
        <f t="shared" si="5625"/>
        <v>1</v>
      </c>
      <c r="D5651">
        <f ca="1">OFFSET(walk!$A$2:$Y$402,TRUNC((ROW()-ROW($D$2))/COLUMNS(walk!$A$2:$Y$402)),MOD(ROW()-ROW($D$2),COLUMNS(walk!$A$2:$Y$402)),1,1)</f>
        <v>42</v>
      </c>
      <c r="E5651">
        <f ca="1">OFFSET(bike!$A$2:$Y$402,TRUNC((ROW()-ROW($E$2))/COLUMNS(bike!$A$2:$Y$402)),MOD(ROW()-ROW($E$2),COLUMNS(bike!$A$2:$Y$402)),1,1)</f>
        <v>13</v>
      </c>
      <c r="F5651">
        <f ca="1">OFFSET(transit!$A$2:$Y$402,TRUNC((ROW()-ROW($F$2))/COLUMNS(transit!$A$2:$Y$402)),MOD(ROW()-ROW($F$2),COLUMNS(transit!$A$2:$Y$402)),1,1)</f>
        <v>35</v>
      </c>
      <c r="G5651">
        <f ca="1">OFFSET(drive!$A$2:$Y$402,TRUNC((ROW()-ROW($G$2))/COLUMNS(drive!$A$2:$Y$402)),MOD(ROW()-ROW($G$2),COLUMNS(drive!$A$2:$Y$402)),1,1)</f>
        <v>8</v>
      </c>
      <c r="H5651" s="5">
        <f ca="1">(VLOOKUP($B5651,weights!$A$2:$R$6,4))*VLOOKUP($B5651,weights!$A$2:$R$6,6)^C5651*(VLOOKUP($B5651,weights!$A$2:$R$6,15)*EXP(VLOOKUP($B5651,weights!$A$2:$R$6,11)*D5651)+VLOOKUP($B5651,weights!$A$2:$R$6,16)*EXP(VLOOKUP($B5651,weights!$A$2:$R$6,12)*E5651)+VLOOKUP($B5651,weights!$A$2:$R$6,17)*EXP(VLOOKUP($B5651,weights!$A$2:$R$6,13)*F5651)+VLOOKUP($B5651,weights!$A$2:$R$6,18)*EXP(VLOOKUP($B5651,weights!$A$2:$R$6,14)*G5651))</f>
        <v>0.46135936810462563</v>
      </c>
    </row>
    <row r="5652" spans="1:8" ht="12.75" x14ac:dyDescent="0.2">
      <c r="A5652">
        <f t="shared" si="0"/>
        <v>227</v>
      </c>
      <c r="B5652" t="str">
        <f t="shared" ref="B5652:C5652" si="5626">B5627</f>
        <v>restaurant</v>
      </c>
      <c r="C5652">
        <f t="shared" si="5626"/>
        <v>0</v>
      </c>
      <c r="D5652">
        <f ca="1">OFFSET(walk!$A$2:$Y$402,TRUNC((ROW()-ROW($D$2))/COLUMNS(walk!$A$2:$Y$402)),MOD(ROW()-ROW($D$2),COLUMNS(walk!$A$2:$Y$402)),1,1)</f>
        <v>7</v>
      </c>
      <c r="E5652">
        <f ca="1">OFFSET(bike!$A$2:$Y$402,TRUNC((ROW()-ROW($E$2))/COLUMNS(bike!$A$2:$Y$402)),MOD(ROW()-ROW($E$2),COLUMNS(bike!$A$2:$Y$402)),1,1)</f>
        <v>2</v>
      </c>
      <c r="F5652">
        <f ca="1">OFFSET(transit!$A$2:$Y$402,TRUNC((ROW()-ROW($F$2))/COLUMNS(transit!$A$2:$Y$402)),MOD(ROW()-ROW($F$2),COLUMNS(transit!$A$2:$Y$402)),1,1)</f>
        <v>4</v>
      </c>
      <c r="G5652">
        <f ca="1">OFFSET(drive!$A$2:$Y$402,TRUNC((ROW()-ROW($G$2))/COLUMNS(drive!$A$2:$Y$402)),MOD(ROW()-ROW($G$2),COLUMNS(drive!$A$2:$Y$402)),1,1)</f>
        <v>1</v>
      </c>
      <c r="H5652" s="5">
        <f ca="1">(VLOOKUP($B5652,weights!$A$2:$R$6,4))*VLOOKUP($B5652,weights!$A$2:$R$6,6)^C5652*(VLOOKUP($B5652,weights!$A$2:$R$6,15)*EXP(VLOOKUP($B5652,weights!$A$2:$R$6,11)*D5652)+VLOOKUP($B5652,weights!$A$2:$R$6,16)*EXP(VLOOKUP($B5652,weights!$A$2:$R$6,12)*E5652)+VLOOKUP($B5652,weights!$A$2:$R$6,17)*EXP(VLOOKUP($B5652,weights!$A$2:$R$6,13)*F5652)+VLOOKUP($B5652,weights!$A$2:$R$6,18)*EXP(VLOOKUP($B5652,weights!$A$2:$R$6,14)*G5652))</f>
        <v>37.402719418852747</v>
      </c>
    </row>
    <row r="5653" spans="1:8" ht="12.75" x14ac:dyDescent="0.2">
      <c r="A5653">
        <f t="shared" si="0"/>
        <v>227</v>
      </c>
      <c r="B5653" t="str">
        <f t="shared" ref="B5653:C5653" si="5627">B5628</f>
        <v>restaurant</v>
      </c>
      <c r="C5653">
        <f t="shared" si="5627"/>
        <v>1</v>
      </c>
      <c r="D5653">
        <f ca="1">OFFSET(walk!$A$2:$Y$402,TRUNC((ROW()-ROW($D$2))/COLUMNS(walk!$A$2:$Y$402)),MOD(ROW()-ROW($D$2),COLUMNS(walk!$A$2:$Y$402)),1,1)</f>
        <v>7</v>
      </c>
      <c r="E5653">
        <f ca="1">OFFSET(bike!$A$2:$Y$402,TRUNC((ROW()-ROW($E$2))/COLUMNS(bike!$A$2:$Y$402)),MOD(ROW()-ROW($E$2),COLUMNS(bike!$A$2:$Y$402)),1,1)</f>
        <v>2</v>
      </c>
      <c r="F5653">
        <f ca="1">OFFSET(transit!$A$2:$Y$402,TRUNC((ROW()-ROW($F$2))/COLUMNS(transit!$A$2:$Y$402)),MOD(ROW()-ROW($F$2),COLUMNS(transit!$A$2:$Y$402)),1,1)</f>
        <v>4</v>
      </c>
      <c r="G5653">
        <f ca="1">OFFSET(drive!$A$2:$Y$402,TRUNC((ROW()-ROW($G$2))/COLUMNS(drive!$A$2:$Y$402)),MOD(ROW()-ROW($G$2),COLUMNS(drive!$A$2:$Y$402)),1,1)</f>
        <v>1</v>
      </c>
      <c r="H5653" s="5">
        <f ca="1">(VLOOKUP($B5653,weights!$A$2:$R$6,4))*VLOOKUP($B5653,weights!$A$2:$R$6,6)^C5653*(VLOOKUP($B5653,weights!$A$2:$R$6,15)*EXP(VLOOKUP($B5653,weights!$A$2:$R$6,11)*D5653)+VLOOKUP($B5653,weights!$A$2:$R$6,16)*EXP(VLOOKUP($B5653,weights!$A$2:$R$6,12)*E5653)+VLOOKUP($B5653,weights!$A$2:$R$6,17)*EXP(VLOOKUP($B5653,weights!$A$2:$R$6,13)*F5653)+VLOOKUP($B5653,weights!$A$2:$R$6,18)*EXP(VLOOKUP($B5653,weights!$A$2:$R$6,14)*G5653))</f>
        <v>33.523918886527277</v>
      </c>
    </row>
    <row r="5654" spans="1:8" ht="12.75" x14ac:dyDescent="0.2">
      <c r="A5654">
        <f t="shared" si="0"/>
        <v>227</v>
      </c>
      <c r="B5654" t="str">
        <f t="shared" ref="B5654:C5654" si="5628">B5629</f>
        <v>restaurant</v>
      </c>
      <c r="C5654">
        <f t="shared" si="5628"/>
        <v>2</v>
      </c>
      <c r="D5654">
        <f ca="1">OFFSET(walk!$A$2:$Y$402,TRUNC((ROW()-ROW($D$2))/COLUMNS(walk!$A$2:$Y$402)),MOD(ROW()-ROW($D$2),COLUMNS(walk!$A$2:$Y$402)),1,1)</f>
        <v>8</v>
      </c>
      <c r="E5654">
        <f ca="1">OFFSET(bike!$A$2:$Y$402,TRUNC((ROW()-ROW($E$2))/COLUMNS(bike!$A$2:$Y$402)),MOD(ROW()-ROW($E$2),COLUMNS(bike!$A$2:$Y$402)),1,1)</f>
        <v>2</v>
      </c>
      <c r="F5654">
        <f ca="1">OFFSET(transit!$A$2:$Y$402,TRUNC((ROW()-ROW($F$2))/COLUMNS(transit!$A$2:$Y$402)),MOD(ROW()-ROW($F$2),COLUMNS(transit!$A$2:$Y$402)),1,1)</f>
        <v>4</v>
      </c>
      <c r="G5654">
        <f ca="1">OFFSET(drive!$A$2:$Y$402,TRUNC((ROW()-ROW($G$2))/COLUMNS(drive!$A$2:$Y$402)),MOD(ROW()-ROW($G$2),COLUMNS(drive!$A$2:$Y$402)),1,1)</f>
        <v>2</v>
      </c>
      <c r="H5654" s="5">
        <f ca="1">(VLOOKUP($B5654,weights!$A$2:$R$6,4))*VLOOKUP($B5654,weights!$A$2:$R$6,6)^C5654*(VLOOKUP($B5654,weights!$A$2:$R$6,15)*EXP(VLOOKUP($B5654,weights!$A$2:$R$6,11)*D5654)+VLOOKUP($B5654,weights!$A$2:$R$6,16)*EXP(VLOOKUP($B5654,weights!$A$2:$R$6,12)*E5654)+VLOOKUP($B5654,weights!$A$2:$R$6,17)*EXP(VLOOKUP($B5654,weights!$A$2:$R$6,13)*F5654)+VLOOKUP($B5654,weights!$A$2:$R$6,18)*EXP(VLOOKUP($B5654,weights!$A$2:$R$6,14)*G5654))</f>
        <v>27.679071521671201</v>
      </c>
    </row>
    <row r="5655" spans="1:8" ht="12.75" x14ac:dyDescent="0.2">
      <c r="A5655">
        <f t="shared" si="0"/>
        <v>227</v>
      </c>
      <c r="B5655" t="str">
        <f t="shared" ref="B5655:C5655" si="5629">B5630</f>
        <v>restaurant</v>
      </c>
      <c r="C5655">
        <f t="shared" si="5629"/>
        <v>3</v>
      </c>
      <c r="D5655">
        <f ca="1">OFFSET(walk!$A$2:$Y$402,TRUNC((ROW()-ROW($D$2))/COLUMNS(walk!$A$2:$Y$402)),MOD(ROW()-ROW($D$2),COLUMNS(walk!$A$2:$Y$402)),1,1)</f>
        <v>9</v>
      </c>
      <c r="E5655">
        <f ca="1">OFFSET(bike!$A$2:$Y$402,TRUNC((ROW()-ROW($E$2))/COLUMNS(bike!$A$2:$Y$402)),MOD(ROW()-ROW($E$2),COLUMNS(bike!$A$2:$Y$402)),1,1)</f>
        <v>2</v>
      </c>
      <c r="F5655">
        <f ca="1">OFFSET(transit!$A$2:$Y$402,TRUNC((ROW()-ROW($F$2))/COLUMNS(transit!$A$2:$Y$402)),MOD(ROW()-ROW($F$2),COLUMNS(transit!$A$2:$Y$402)),1,1)</f>
        <v>6</v>
      </c>
      <c r="G5655">
        <f ca="1">OFFSET(drive!$A$2:$Y$402,TRUNC((ROW()-ROW($G$2))/COLUMNS(drive!$A$2:$Y$402)),MOD(ROW()-ROW($G$2),COLUMNS(drive!$A$2:$Y$402)),1,1)</f>
        <v>3</v>
      </c>
      <c r="H5655" s="5">
        <f ca="1">(VLOOKUP($B5655,weights!$A$2:$R$6,4))*VLOOKUP($B5655,weights!$A$2:$R$6,6)^C5655*(VLOOKUP($B5655,weights!$A$2:$R$6,15)*EXP(VLOOKUP($B5655,weights!$A$2:$R$6,11)*D5655)+VLOOKUP($B5655,weights!$A$2:$R$6,16)*EXP(VLOOKUP($B5655,weights!$A$2:$R$6,12)*E5655)+VLOOKUP($B5655,weights!$A$2:$R$6,17)*EXP(VLOOKUP($B5655,weights!$A$2:$R$6,13)*F5655)+VLOOKUP($B5655,weights!$A$2:$R$6,18)*EXP(VLOOKUP($B5655,weights!$A$2:$R$6,14)*G5655))</f>
        <v>21.339190009252867</v>
      </c>
    </row>
    <row r="5656" spans="1:8" ht="12.75" x14ac:dyDescent="0.2">
      <c r="A5656">
        <f t="shared" si="0"/>
        <v>227</v>
      </c>
      <c r="B5656" t="str">
        <f t="shared" ref="B5656:C5656" si="5630">B5631</f>
        <v>restaurant</v>
      </c>
      <c r="C5656">
        <f t="shared" si="5630"/>
        <v>4</v>
      </c>
      <c r="D5656">
        <f ca="1">OFFSET(walk!$A$2:$Y$402,TRUNC((ROW()-ROW($D$2))/COLUMNS(walk!$A$2:$Y$402)),MOD(ROW()-ROW($D$2),COLUMNS(walk!$A$2:$Y$402)),1,1)</f>
        <v>10</v>
      </c>
      <c r="E5656">
        <f ca="1">OFFSET(bike!$A$2:$Y$402,TRUNC((ROW()-ROW($E$2))/COLUMNS(bike!$A$2:$Y$402)),MOD(ROW()-ROW($E$2),COLUMNS(bike!$A$2:$Y$402)),1,1)</f>
        <v>3</v>
      </c>
      <c r="F5656">
        <f ca="1">OFFSET(transit!$A$2:$Y$402,TRUNC((ROW()-ROW($F$2))/COLUMNS(transit!$A$2:$Y$402)),MOD(ROW()-ROW($F$2),COLUMNS(transit!$A$2:$Y$402)),1,1)</f>
        <v>6</v>
      </c>
      <c r="G5656">
        <f ca="1">OFFSET(drive!$A$2:$Y$402,TRUNC((ROW()-ROW($G$2))/COLUMNS(drive!$A$2:$Y$402)),MOD(ROW()-ROW($G$2),COLUMNS(drive!$A$2:$Y$402)),1,1)</f>
        <v>3</v>
      </c>
      <c r="H5656" s="5">
        <f ca="1">(VLOOKUP($B5656,weights!$A$2:$R$6,4))*VLOOKUP($B5656,weights!$A$2:$R$6,6)^C5656*(VLOOKUP($B5656,weights!$A$2:$R$6,15)*EXP(VLOOKUP($B5656,weights!$A$2:$R$6,11)*D5656)+VLOOKUP($B5656,weights!$A$2:$R$6,16)*EXP(VLOOKUP($B5656,weights!$A$2:$R$6,12)*E5656)+VLOOKUP($B5656,weights!$A$2:$R$6,17)*EXP(VLOOKUP($B5656,weights!$A$2:$R$6,13)*F5656)+VLOOKUP($B5656,weights!$A$2:$R$6,18)*EXP(VLOOKUP($B5656,weights!$A$2:$R$6,14)*G5656))</f>
        <v>17.426472439157646</v>
      </c>
    </row>
    <row r="5657" spans="1:8" ht="12.75" x14ac:dyDescent="0.2">
      <c r="A5657">
        <f t="shared" si="0"/>
        <v>227</v>
      </c>
      <c r="B5657" t="str">
        <f t="shared" ref="B5657:C5657" si="5631">B5632</f>
        <v>restaurant</v>
      </c>
      <c r="C5657">
        <f t="shared" si="5631"/>
        <v>5</v>
      </c>
      <c r="D5657">
        <f ca="1">OFFSET(walk!$A$2:$Y$402,TRUNC((ROW()-ROW($D$2))/COLUMNS(walk!$A$2:$Y$402)),MOD(ROW()-ROW($D$2),COLUMNS(walk!$A$2:$Y$402)),1,1)</f>
        <v>10</v>
      </c>
      <c r="E5657">
        <f ca="1">OFFSET(bike!$A$2:$Y$402,TRUNC((ROW()-ROW($E$2))/COLUMNS(bike!$A$2:$Y$402)),MOD(ROW()-ROW($E$2),COLUMNS(bike!$A$2:$Y$402)),1,1)</f>
        <v>3</v>
      </c>
      <c r="F5657">
        <f ca="1">OFFSET(transit!$A$2:$Y$402,TRUNC((ROW()-ROW($F$2))/COLUMNS(transit!$A$2:$Y$402)),MOD(ROW()-ROW($F$2),COLUMNS(transit!$A$2:$Y$402)),1,1)</f>
        <v>6</v>
      </c>
      <c r="G5657">
        <f ca="1">OFFSET(drive!$A$2:$Y$402,TRUNC((ROW()-ROW($G$2))/COLUMNS(drive!$A$2:$Y$402)),MOD(ROW()-ROW($G$2),COLUMNS(drive!$A$2:$Y$402)),1,1)</f>
        <v>3</v>
      </c>
      <c r="H5657" s="5">
        <f ca="1">(VLOOKUP($B5657,weights!$A$2:$R$6,4))*VLOOKUP($B5657,weights!$A$2:$R$6,6)^C5657*(VLOOKUP($B5657,weights!$A$2:$R$6,15)*EXP(VLOOKUP($B5657,weights!$A$2:$R$6,11)*D5657)+VLOOKUP($B5657,weights!$A$2:$R$6,16)*EXP(VLOOKUP($B5657,weights!$A$2:$R$6,12)*E5657)+VLOOKUP($B5657,weights!$A$2:$R$6,17)*EXP(VLOOKUP($B5657,weights!$A$2:$R$6,13)*F5657)+VLOOKUP($B5657,weights!$A$2:$R$6,18)*EXP(VLOOKUP($B5657,weights!$A$2:$R$6,14)*G5657))</f>
        <v>15.61928270472648</v>
      </c>
    </row>
    <row r="5658" spans="1:8" ht="12.75" x14ac:dyDescent="0.2">
      <c r="A5658">
        <f t="shared" si="0"/>
        <v>227</v>
      </c>
      <c r="B5658" t="str">
        <f t="shared" ref="B5658:C5658" si="5632">B5633</f>
        <v>restaurant</v>
      </c>
      <c r="C5658">
        <f t="shared" si="5632"/>
        <v>6</v>
      </c>
      <c r="D5658">
        <f ca="1">OFFSET(walk!$A$2:$Y$402,TRUNC((ROW()-ROW($D$2))/COLUMNS(walk!$A$2:$Y$402)),MOD(ROW()-ROW($D$2),COLUMNS(walk!$A$2:$Y$402)),1,1)</f>
        <v>12</v>
      </c>
      <c r="E5658">
        <f ca="1">OFFSET(bike!$A$2:$Y$402,TRUNC((ROW()-ROW($E$2))/COLUMNS(bike!$A$2:$Y$402)),MOD(ROW()-ROW($E$2),COLUMNS(bike!$A$2:$Y$402)),1,1)</f>
        <v>3</v>
      </c>
      <c r="F5658">
        <f ca="1">OFFSET(transit!$A$2:$Y$402,TRUNC((ROW()-ROW($F$2))/COLUMNS(transit!$A$2:$Y$402)),MOD(ROW()-ROW($F$2),COLUMNS(transit!$A$2:$Y$402)),1,1)</f>
        <v>7</v>
      </c>
      <c r="G5658">
        <f ca="1">OFFSET(drive!$A$2:$Y$402,TRUNC((ROW()-ROW($G$2))/COLUMNS(drive!$A$2:$Y$402)),MOD(ROW()-ROW($G$2),COLUMNS(drive!$A$2:$Y$402)),1,1)</f>
        <v>3</v>
      </c>
      <c r="H5658" s="5">
        <f ca="1">(VLOOKUP($B5658,weights!$A$2:$R$6,4))*VLOOKUP($B5658,weights!$A$2:$R$6,6)^C5658*(VLOOKUP($B5658,weights!$A$2:$R$6,15)*EXP(VLOOKUP($B5658,weights!$A$2:$R$6,11)*D5658)+VLOOKUP($B5658,weights!$A$2:$R$6,16)*EXP(VLOOKUP($B5658,weights!$A$2:$R$6,12)*E5658)+VLOOKUP($B5658,weights!$A$2:$R$6,17)*EXP(VLOOKUP($B5658,weights!$A$2:$R$6,13)*F5658)+VLOOKUP($B5658,weights!$A$2:$R$6,18)*EXP(VLOOKUP($B5658,weights!$A$2:$R$6,14)*G5658))</f>
        <v>13.117575396863739</v>
      </c>
    </row>
    <row r="5659" spans="1:8" ht="12.75" x14ac:dyDescent="0.2">
      <c r="A5659">
        <f t="shared" si="0"/>
        <v>227</v>
      </c>
      <c r="B5659" t="str">
        <f t="shared" ref="B5659:C5659" si="5633">B5634</f>
        <v>restaurant</v>
      </c>
      <c r="C5659">
        <f t="shared" si="5633"/>
        <v>7</v>
      </c>
      <c r="D5659">
        <f ca="1">OFFSET(walk!$A$2:$Y$402,TRUNC((ROW()-ROW($D$2))/COLUMNS(walk!$A$2:$Y$402)),MOD(ROW()-ROW($D$2),COLUMNS(walk!$A$2:$Y$402)),1,1)</f>
        <v>12</v>
      </c>
      <c r="E5659">
        <f ca="1">OFFSET(bike!$A$2:$Y$402,TRUNC((ROW()-ROW($E$2))/COLUMNS(bike!$A$2:$Y$402)),MOD(ROW()-ROW($E$2),COLUMNS(bike!$A$2:$Y$402)),1,1)</f>
        <v>5</v>
      </c>
      <c r="F5659">
        <f ca="1">OFFSET(transit!$A$2:$Y$402,TRUNC((ROW()-ROW($F$2))/COLUMNS(transit!$A$2:$Y$402)),MOD(ROW()-ROW($F$2),COLUMNS(transit!$A$2:$Y$402)),1,1)</f>
        <v>8</v>
      </c>
      <c r="G5659">
        <f ca="1">OFFSET(drive!$A$2:$Y$402,TRUNC((ROW()-ROW($G$2))/COLUMNS(drive!$A$2:$Y$402)),MOD(ROW()-ROW($G$2),COLUMNS(drive!$A$2:$Y$402)),1,1)</f>
        <v>3</v>
      </c>
      <c r="H5659" s="5">
        <f ca="1">(VLOOKUP($B5659,weights!$A$2:$R$6,4))*VLOOKUP($B5659,weights!$A$2:$R$6,6)^C5659*(VLOOKUP($B5659,weights!$A$2:$R$6,15)*EXP(VLOOKUP($B5659,weights!$A$2:$R$6,11)*D5659)+VLOOKUP($B5659,weights!$A$2:$R$6,16)*EXP(VLOOKUP($B5659,weights!$A$2:$R$6,12)*E5659)+VLOOKUP($B5659,weights!$A$2:$R$6,17)*EXP(VLOOKUP($B5659,weights!$A$2:$R$6,13)*F5659)+VLOOKUP($B5659,weights!$A$2:$R$6,18)*EXP(VLOOKUP($B5659,weights!$A$2:$R$6,14)*G5659))</f>
        <v>10.013260717296262</v>
      </c>
    </row>
    <row r="5660" spans="1:8" ht="12.75" x14ac:dyDescent="0.2">
      <c r="A5660">
        <f t="shared" si="0"/>
        <v>227</v>
      </c>
      <c r="B5660" t="str">
        <f t="shared" ref="B5660:C5660" si="5634">B5635</f>
        <v>restaurant</v>
      </c>
      <c r="C5660">
        <f t="shared" si="5634"/>
        <v>8</v>
      </c>
      <c r="D5660">
        <f ca="1">OFFSET(walk!$A$2:$Y$402,TRUNC((ROW()-ROW($D$2))/COLUMNS(walk!$A$2:$Y$402)),MOD(ROW()-ROW($D$2),COLUMNS(walk!$A$2:$Y$402)),1,1)</f>
        <v>12</v>
      </c>
      <c r="E5660">
        <f ca="1">OFFSET(bike!$A$2:$Y$402,TRUNC((ROW()-ROW($E$2))/COLUMNS(bike!$A$2:$Y$402)),MOD(ROW()-ROW($E$2),COLUMNS(bike!$A$2:$Y$402)),1,1)</f>
        <v>5</v>
      </c>
      <c r="F5660">
        <f ca="1">OFFSET(transit!$A$2:$Y$402,TRUNC((ROW()-ROW($F$2))/COLUMNS(transit!$A$2:$Y$402)),MOD(ROW()-ROW($F$2),COLUMNS(transit!$A$2:$Y$402)),1,1)</f>
        <v>10</v>
      </c>
      <c r="G5660">
        <f ca="1">OFFSET(drive!$A$2:$Y$402,TRUNC((ROW()-ROW($G$2))/COLUMNS(drive!$A$2:$Y$402)),MOD(ROW()-ROW($G$2),COLUMNS(drive!$A$2:$Y$402)),1,1)</f>
        <v>4</v>
      </c>
      <c r="H5660" s="5">
        <f ca="1">(VLOOKUP($B5660,weights!$A$2:$R$6,4))*VLOOKUP($B5660,weights!$A$2:$R$6,6)^C5660*(VLOOKUP($B5660,weights!$A$2:$R$6,15)*EXP(VLOOKUP($B5660,weights!$A$2:$R$6,11)*D5660)+VLOOKUP($B5660,weights!$A$2:$R$6,16)*EXP(VLOOKUP($B5660,weights!$A$2:$R$6,12)*E5660)+VLOOKUP($B5660,weights!$A$2:$R$6,17)*EXP(VLOOKUP($B5660,weights!$A$2:$R$6,13)*F5660)+VLOOKUP($B5660,weights!$A$2:$R$6,18)*EXP(VLOOKUP($B5660,weights!$A$2:$R$6,14)*G5660))</f>
        <v>7.8069447869533306</v>
      </c>
    </row>
    <row r="5661" spans="1:8" ht="12.75" x14ac:dyDescent="0.2">
      <c r="A5661">
        <f t="shared" si="0"/>
        <v>227</v>
      </c>
      <c r="B5661" t="str">
        <f t="shared" ref="B5661:C5661" si="5635">B5636</f>
        <v>restaurant</v>
      </c>
      <c r="C5661">
        <f t="shared" si="5635"/>
        <v>9</v>
      </c>
      <c r="D5661">
        <f ca="1">OFFSET(walk!$A$2:$Y$402,TRUNC((ROW()-ROW($D$2))/COLUMNS(walk!$A$2:$Y$402)),MOD(ROW()-ROW($D$2),COLUMNS(walk!$A$2:$Y$402)),1,1)</f>
        <v>15</v>
      </c>
      <c r="E5661">
        <f ca="1">OFFSET(bike!$A$2:$Y$402,TRUNC((ROW()-ROW($E$2))/COLUMNS(bike!$A$2:$Y$402)),MOD(ROW()-ROW($E$2),COLUMNS(bike!$A$2:$Y$402)),1,1)</f>
        <v>5</v>
      </c>
      <c r="F5661">
        <f ca="1">OFFSET(transit!$A$2:$Y$402,TRUNC((ROW()-ROW($F$2))/COLUMNS(transit!$A$2:$Y$402)),MOD(ROW()-ROW($F$2),COLUMNS(transit!$A$2:$Y$402)),1,1)</f>
        <v>10</v>
      </c>
      <c r="G5661">
        <f ca="1">OFFSET(drive!$A$2:$Y$402,TRUNC((ROW()-ROW($G$2))/COLUMNS(drive!$A$2:$Y$402)),MOD(ROW()-ROW($G$2),COLUMNS(drive!$A$2:$Y$402)),1,1)</f>
        <v>4</v>
      </c>
      <c r="H5661" s="5">
        <f ca="1">(VLOOKUP($B5661,weights!$A$2:$R$6,4))*VLOOKUP($B5661,weights!$A$2:$R$6,6)^C5661*(VLOOKUP($B5661,weights!$A$2:$R$6,15)*EXP(VLOOKUP($B5661,weights!$A$2:$R$6,11)*D5661)+VLOOKUP($B5661,weights!$A$2:$R$6,16)*EXP(VLOOKUP($B5661,weights!$A$2:$R$6,12)*E5661)+VLOOKUP($B5661,weights!$A$2:$R$6,17)*EXP(VLOOKUP($B5661,weights!$A$2:$R$6,13)*F5661)+VLOOKUP($B5661,weights!$A$2:$R$6,18)*EXP(VLOOKUP($B5661,weights!$A$2:$R$6,14)*G5661))</f>
        <v>6.7498914675102197</v>
      </c>
    </row>
    <row r="5662" spans="1:8" ht="12.75" x14ac:dyDescent="0.2">
      <c r="A5662">
        <f t="shared" si="0"/>
        <v>227</v>
      </c>
      <c r="B5662" t="str">
        <f t="shared" ref="B5662:C5662" si="5636">B5637</f>
        <v>supermarket</v>
      </c>
      <c r="C5662">
        <f t="shared" si="5636"/>
        <v>0</v>
      </c>
      <c r="D5662">
        <f ca="1">OFFSET(walk!$A$2:$Y$402,TRUNC((ROW()-ROW($D$2))/COLUMNS(walk!$A$2:$Y$402)),MOD(ROW()-ROW($D$2),COLUMNS(walk!$A$2:$Y$402)),1,1)</f>
        <v>36</v>
      </c>
      <c r="E5662">
        <f ca="1">OFFSET(bike!$A$2:$Y$402,TRUNC((ROW()-ROW($E$2))/COLUMNS(bike!$A$2:$Y$402)),MOD(ROW()-ROW($E$2),COLUMNS(bike!$A$2:$Y$402)),1,1)</f>
        <v>15</v>
      </c>
      <c r="F5662">
        <f ca="1">OFFSET(transit!$A$2:$Y$402,TRUNC((ROW()-ROW($F$2))/COLUMNS(transit!$A$2:$Y$402)),MOD(ROW()-ROW($F$2),COLUMNS(transit!$A$2:$Y$402)),1,1)</f>
        <v>17</v>
      </c>
      <c r="G5662">
        <f ca="1">OFFSET(drive!$A$2:$Y$402,TRUNC((ROW()-ROW($G$2))/COLUMNS(drive!$A$2:$Y$402)),MOD(ROW()-ROW($G$2),COLUMNS(drive!$A$2:$Y$402)),1,1)</f>
        <v>8</v>
      </c>
      <c r="H5662" s="5">
        <f ca="1">(VLOOKUP($B5662,weights!$A$2:$R$6,4))*VLOOKUP($B5662,weights!$A$2:$R$6,6)^C5662*(VLOOKUP($B5662,weights!$A$2:$R$6,15)*EXP(VLOOKUP($B5662,weights!$A$2:$R$6,11)*D5662)+VLOOKUP($B5662,weights!$A$2:$R$6,16)*EXP(VLOOKUP($B5662,weights!$A$2:$R$6,12)*E5662)+VLOOKUP($B5662,weights!$A$2:$R$6,17)*EXP(VLOOKUP($B5662,weights!$A$2:$R$6,13)*F5662)+VLOOKUP($B5662,weights!$A$2:$R$6,18)*EXP(VLOOKUP($B5662,weights!$A$2:$R$6,14)*G5662))</f>
        <v>3.7970203230056749</v>
      </c>
    </row>
    <row r="5663" spans="1:8" ht="12.75" x14ac:dyDescent="0.2">
      <c r="A5663">
        <f t="shared" si="0"/>
        <v>227</v>
      </c>
      <c r="B5663" t="str">
        <f t="shared" ref="B5663:C5663" si="5637">B5638</f>
        <v>supermarket</v>
      </c>
      <c r="C5663">
        <f t="shared" si="5637"/>
        <v>1</v>
      </c>
      <c r="D5663">
        <f ca="1">OFFSET(walk!$A$2:$Y$402,TRUNC((ROW()-ROW($D$2))/COLUMNS(walk!$A$2:$Y$402)),MOD(ROW()-ROW($D$2),COLUMNS(walk!$A$2:$Y$402)),1,1)</f>
        <v>49</v>
      </c>
      <c r="E5663">
        <f ca="1">OFFSET(bike!$A$2:$Y$402,TRUNC((ROW()-ROW($E$2))/COLUMNS(bike!$A$2:$Y$402)),MOD(ROW()-ROW($E$2),COLUMNS(bike!$A$2:$Y$402)),1,1)</f>
        <v>16</v>
      </c>
      <c r="F5663">
        <f ca="1">OFFSET(transit!$A$2:$Y$402,TRUNC((ROW()-ROW($F$2))/COLUMNS(transit!$A$2:$Y$402)),MOD(ROW()-ROW($F$2),COLUMNS(transit!$A$2:$Y$402)),1,1)</f>
        <v>22</v>
      </c>
      <c r="G5663">
        <f ca="1">OFFSET(drive!$A$2:$Y$402,TRUNC((ROW()-ROW($G$2))/COLUMNS(drive!$A$2:$Y$402)),MOD(ROW()-ROW($G$2),COLUMNS(drive!$A$2:$Y$402)),1,1)</f>
        <v>9</v>
      </c>
      <c r="H5663" s="5">
        <f ca="1">(VLOOKUP($B5663,weights!$A$2:$R$6,4))*VLOOKUP($B5663,weights!$A$2:$R$6,6)^C5663*(VLOOKUP($B5663,weights!$A$2:$R$6,15)*EXP(VLOOKUP($B5663,weights!$A$2:$R$6,11)*D5663)+VLOOKUP($B5663,weights!$A$2:$R$6,16)*EXP(VLOOKUP($B5663,weights!$A$2:$R$6,12)*E5663)+VLOOKUP($B5663,weights!$A$2:$R$6,17)*EXP(VLOOKUP($B5663,weights!$A$2:$R$6,13)*F5663)+VLOOKUP($B5663,weights!$A$2:$R$6,18)*EXP(VLOOKUP($B5663,weights!$A$2:$R$6,14)*G5663))</f>
        <v>1.6825638747381506</v>
      </c>
    </row>
    <row r="5664" spans="1:8" ht="12.75" x14ac:dyDescent="0.2">
      <c r="A5664">
        <f t="shared" si="0"/>
        <v>227</v>
      </c>
      <c r="B5664" t="str">
        <f t="shared" ref="B5664:C5664" si="5638">B5639</f>
        <v>supermarket</v>
      </c>
      <c r="C5664">
        <f t="shared" si="5638"/>
        <v>2</v>
      </c>
      <c r="D5664">
        <f ca="1">OFFSET(walk!$A$2:$Y$402,TRUNC((ROW()-ROW($D$2))/COLUMNS(walk!$A$2:$Y$402)),MOD(ROW()-ROW($D$2),COLUMNS(walk!$A$2:$Y$402)),1,1)</f>
        <v>54</v>
      </c>
      <c r="E5664">
        <f ca="1">OFFSET(bike!$A$2:$Y$402,TRUNC((ROW()-ROW($E$2))/COLUMNS(bike!$A$2:$Y$402)),MOD(ROW()-ROW($E$2),COLUMNS(bike!$A$2:$Y$402)),1,1)</f>
        <v>17</v>
      </c>
      <c r="F5664">
        <f ca="1">OFFSET(transit!$A$2:$Y$402,TRUNC((ROW()-ROW($F$2))/COLUMNS(transit!$A$2:$Y$402)),MOD(ROW()-ROW($F$2),COLUMNS(transit!$A$2:$Y$402)),1,1)</f>
        <v>30</v>
      </c>
      <c r="G5664">
        <f ca="1">OFFSET(drive!$A$2:$Y$402,TRUNC((ROW()-ROW($G$2))/COLUMNS(drive!$A$2:$Y$402)),MOD(ROW()-ROW($G$2),COLUMNS(drive!$A$2:$Y$402)),1,1)</f>
        <v>12</v>
      </c>
      <c r="H5664" s="5">
        <f ca="1">(VLOOKUP($B5664,weights!$A$2:$R$6,4))*VLOOKUP($B5664,weights!$A$2:$R$6,6)^C5664*(VLOOKUP($B5664,weights!$A$2:$R$6,15)*EXP(VLOOKUP($B5664,weights!$A$2:$R$6,11)*D5664)+VLOOKUP($B5664,weights!$A$2:$R$6,16)*EXP(VLOOKUP($B5664,weights!$A$2:$R$6,12)*E5664)+VLOOKUP($B5664,weights!$A$2:$R$6,17)*EXP(VLOOKUP($B5664,weights!$A$2:$R$6,13)*F5664)+VLOOKUP($B5664,weights!$A$2:$R$6,18)*EXP(VLOOKUP($B5664,weights!$A$2:$R$6,14)*G5664))</f>
        <v>0.51339576960898892</v>
      </c>
    </row>
    <row r="5665" spans="1:8" ht="12.75" x14ac:dyDescent="0.2">
      <c r="A5665">
        <f t="shared" si="0"/>
        <v>227</v>
      </c>
      <c r="B5665" t="str">
        <f t="shared" ref="B5665:C5665" si="5639">B5640</f>
        <v>supermarket</v>
      </c>
      <c r="C5665">
        <f t="shared" si="5639"/>
        <v>3</v>
      </c>
      <c r="D5665">
        <f ca="1">OFFSET(walk!$A$2:$Y$402,TRUNC((ROW()-ROW($D$2))/COLUMNS(walk!$A$2:$Y$402)),MOD(ROW()-ROW($D$2),COLUMNS(walk!$A$2:$Y$402)),1,1)</f>
        <v>61</v>
      </c>
      <c r="E5665">
        <f ca="1">OFFSET(bike!$A$2:$Y$402,TRUNC((ROW()-ROW($E$2))/COLUMNS(bike!$A$2:$Y$402)),MOD(ROW()-ROW($E$2),COLUMNS(bike!$A$2:$Y$402)),1,1)</f>
        <v>20</v>
      </c>
      <c r="F5665">
        <f ca="1">OFFSET(transit!$A$2:$Y$402,TRUNC((ROW()-ROW($F$2))/COLUMNS(transit!$A$2:$Y$402)),MOD(ROW()-ROW($F$2),COLUMNS(transit!$A$2:$Y$402)),1,1)</f>
        <v>35</v>
      </c>
      <c r="G5665">
        <f ca="1">OFFSET(drive!$A$2:$Y$402,TRUNC((ROW()-ROW($G$2))/COLUMNS(drive!$A$2:$Y$402)),MOD(ROW()-ROW($G$2),COLUMNS(drive!$A$2:$Y$402)),1,1)</f>
        <v>14</v>
      </c>
      <c r="H5665" s="5">
        <f ca="1">(VLOOKUP($B5665,weights!$A$2:$R$6,4))*VLOOKUP($B5665,weights!$A$2:$R$6,6)^C5665*(VLOOKUP($B5665,weights!$A$2:$R$6,15)*EXP(VLOOKUP($B5665,weights!$A$2:$R$6,11)*D5665)+VLOOKUP($B5665,weights!$A$2:$R$6,16)*EXP(VLOOKUP($B5665,weights!$A$2:$R$6,12)*E5665)+VLOOKUP($B5665,weights!$A$2:$R$6,17)*EXP(VLOOKUP($B5665,weights!$A$2:$R$6,13)*F5665)+VLOOKUP($B5665,weights!$A$2:$R$6,18)*EXP(VLOOKUP($B5665,weights!$A$2:$R$6,14)*G5665))</f>
        <v>0.19226409938321254</v>
      </c>
    </row>
    <row r="5666" spans="1:8" ht="12.75" x14ac:dyDescent="0.2">
      <c r="A5666">
        <f t="shared" si="0"/>
        <v>227</v>
      </c>
      <c r="B5666" t="str">
        <f t="shared" ref="B5666:C5666" si="5640">B5641</f>
        <v>supermarket</v>
      </c>
      <c r="C5666">
        <f t="shared" si="5640"/>
        <v>4</v>
      </c>
      <c r="D5666">
        <f ca="1">OFFSET(walk!$A$2:$Y$402,TRUNC((ROW()-ROW($D$2))/COLUMNS(walk!$A$2:$Y$402)),MOD(ROW()-ROW($D$2),COLUMNS(walk!$A$2:$Y$402)),1,1)</f>
        <v>77</v>
      </c>
      <c r="E5666">
        <f ca="1">OFFSET(bike!$A$2:$Y$402,TRUNC((ROW()-ROW($E$2))/COLUMNS(bike!$A$2:$Y$402)),MOD(ROW()-ROW($E$2),COLUMNS(bike!$A$2:$Y$402)),1,1)</f>
        <v>24</v>
      </c>
      <c r="F5666">
        <f ca="1">OFFSET(transit!$A$2:$Y$402,TRUNC((ROW()-ROW($F$2))/COLUMNS(transit!$A$2:$Y$402)),MOD(ROW()-ROW($F$2),COLUMNS(transit!$A$2:$Y$402)),1,1)</f>
        <v>37</v>
      </c>
      <c r="G5666">
        <f ca="1">OFFSET(drive!$A$2:$Y$402,TRUNC((ROW()-ROW($G$2))/COLUMNS(drive!$A$2:$Y$402)),MOD(ROW()-ROW($G$2),COLUMNS(drive!$A$2:$Y$402)),1,1)</f>
        <v>15</v>
      </c>
      <c r="H5666" s="5">
        <f ca="1">(VLOOKUP($B5666,weights!$A$2:$R$6,4))*VLOOKUP($B5666,weights!$A$2:$R$6,6)^C5666*(VLOOKUP($B5666,weights!$A$2:$R$6,15)*EXP(VLOOKUP($B5666,weights!$A$2:$R$6,11)*D5666)+VLOOKUP($B5666,weights!$A$2:$R$6,16)*EXP(VLOOKUP($B5666,weights!$A$2:$R$6,12)*E5666)+VLOOKUP($B5666,weights!$A$2:$R$6,17)*EXP(VLOOKUP($B5666,weights!$A$2:$R$6,13)*F5666)+VLOOKUP($B5666,weights!$A$2:$R$6,18)*EXP(VLOOKUP($B5666,weights!$A$2:$R$6,14)*G5666))</f>
        <v>8.9905148563364873E-2</v>
      </c>
    </row>
    <row r="5667" spans="1:8" ht="12.75" x14ac:dyDescent="0.2">
      <c r="A5667">
        <f t="shared" si="0"/>
        <v>227</v>
      </c>
      <c r="B5667" t="str">
        <f t="shared" ref="B5667:C5667" si="5641">B5642</f>
        <v>store</v>
      </c>
      <c r="C5667">
        <f t="shared" si="5641"/>
        <v>0</v>
      </c>
      <c r="D5667">
        <f ca="1">OFFSET(walk!$A$2:$Y$402,TRUNC((ROW()-ROW($D$2))/COLUMNS(walk!$A$2:$Y$402)),MOD(ROW()-ROW($D$2),COLUMNS(walk!$A$2:$Y$402)),1,1)</f>
        <v>5</v>
      </c>
      <c r="E5667">
        <f ca="1">OFFSET(bike!$A$2:$Y$402,TRUNC((ROW()-ROW($E$2))/COLUMNS(bike!$A$2:$Y$402)),MOD(ROW()-ROW($E$2),COLUMNS(bike!$A$2:$Y$402)),1,1)</f>
        <v>1</v>
      </c>
      <c r="F5667">
        <f ca="1">OFFSET(transit!$A$2:$Y$402,TRUNC((ROW()-ROW($F$2))/COLUMNS(transit!$A$2:$Y$402)),MOD(ROW()-ROW($F$2),COLUMNS(transit!$A$2:$Y$402)),1,1)</f>
        <v>2</v>
      </c>
      <c r="G5667">
        <f ca="1">OFFSET(drive!$A$2:$Y$402,TRUNC((ROW()-ROW($G$2))/COLUMNS(drive!$A$2:$Y$402)),MOD(ROW()-ROW($G$2),COLUMNS(drive!$A$2:$Y$402)),1,1)</f>
        <v>1</v>
      </c>
      <c r="H5667" s="5">
        <f ca="1">(VLOOKUP($B5667,weights!$A$2:$R$6,4))*VLOOKUP($B5667,weights!$A$2:$R$6,6)^C5667*(VLOOKUP($B5667,weights!$A$2:$R$6,15)*EXP(VLOOKUP($B5667,weights!$A$2:$R$6,11)*D5667)+VLOOKUP($B5667,weights!$A$2:$R$6,16)*EXP(VLOOKUP($B5667,weights!$A$2:$R$6,12)*E5667)+VLOOKUP($B5667,weights!$A$2:$R$6,17)*EXP(VLOOKUP($B5667,weights!$A$2:$R$6,13)*F5667)+VLOOKUP($B5667,weights!$A$2:$R$6,18)*EXP(VLOOKUP($B5667,weights!$A$2:$R$6,14)*G5667))</f>
        <v>23.936109417490105</v>
      </c>
    </row>
    <row r="5668" spans="1:8" ht="12.75" x14ac:dyDescent="0.2">
      <c r="A5668">
        <f t="shared" si="0"/>
        <v>227</v>
      </c>
      <c r="B5668" t="str">
        <f t="shared" ref="B5668:C5668" si="5642">B5643</f>
        <v>store</v>
      </c>
      <c r="C5668">
        <f t="shared" si="5642"/>
        <v>1</v>
      </c>
      <c r="D5668">
        <f ca="1">OFFSET(walk!$A$2:$Y$402,TRUNC((ROW()-ROW($D$2))/COLUMNS(walk!$A$2:$Y$402)),MOD(ROW()-ROW($D$2),COLUMNS(walk!$A$2:$Y$402)),1,1)</f>
        <v>6</v>
      </c>
      <c r="E5668">
        <f ca="1">OFFSET(bike!$A$2:$Y$402,TRUNC((ROW()-ROW($E$2))/COLUMNS(bike!$A$2:$Y$402)),MOD(ROW()-ROW($E$2),COLUMNS(bike!$A$2:$Y$402)),1,1)</f>
        <v>2</v>
      </c>
      <c r="F5668">
        <f ca="1">OFFSET(transit!$A$2:$Y$402,TRUNC((ROW()-ROW($F$2))/COLUMNS(transit!$A$2:$Y$402)),MOD(ROW()-ROW($F$2),COLUMNS(transit!$A$2:$Y$402)),1,1)</f>
        <v>3</v>
      </c>
      <c r="G5668">
        <f ca="1">OFFSET(drive!$A$2:$Y$402,TRUNC((ROW()-ROW($G$2))/COLUMNS(drive!$A$2:$Y$402)),MOD(ROW()-ROW($G$2),COLUMNS(drive!$A$2:$Y$402)),1,1)</f>
        <v>1</v>
      </c>
      <c r="H5668" s="5">
        <f ca="1">(VLOOKUP($B5668,weights!$A$2:$R$6,4))*VLOOKUP($B5668,weights!$A$2:$R$6,6)^C5668*(VLOOKUP($B5668,weights!$A$2:$R$6,15)*EXP(VLOOKUP($B5668,weights!$A$2:$R$6,11)*D5668)+VLOOKUP($B5668,weights!$A$2:$R$6,16)*EXP(VLOOKUP($B5668,weights!$A$2:$R$6,12)*E5668)+VLOOKUP($B5668,weights!$A$2:$R$6,17)*EXP(VLOOKUP($B5668,weights!$A$2:$R$6,13)*F5668)+VLOOKUP($B5668,weights!$A$2:$R$6,18)*EXP(VLOOKUP($B5668,weights!$A$2:$R$6,14)*G5668))</f>
        <v>12.871694127038639</v>
      </c>
    </row>
    <row r="5669" spans="1:8" ht="12.75" x14ac:dyDescent="0.2">
      <c r="A5669">
        <f t="shared" si="0"/>
        <v>227</v>
      </c>
      <c r="B5669" t="str">
        <f t="shared" ref="B5669:C5669" si="5643">B5644</f>
        <v>store</v>
      </c>
      <c r="C5669">
        <f t="shared" si="5643"/>
        <v>2</v>
      </c>
      <c r="D5669">
        <f ca="1">OFFSET(walk!$A$2:$Y$402,TRUNC((ROW()-ROW($D$2))/COLUMNS(walk!$A$2:$Y$402)),MOD(ROW()-ROW($D$2),COLUMNS(walk!$A$2:$Y$402)),1,1)</f>
        <v>7</v>
      </c>
      <c r="E5669">
        <f ca="1">OFFSET(bike!$A$2:$Y$402,TRUNC((ROW()-ROW($E$2))/COLUMNS(bike!$A$2:$Y$402)),MOD(ROW()-ROW($E$2),COLUMNS(bike!$A$2:$Y$402)),1,1)</f>
        <v>2</v>
      </c>
      <c r="F5669">
        <f ca="1">OFFSET(transit!$A$2:$Y$402,TRUNC((ROW()-ROW($F$2))/COLUMNS(transit!$A$2:$Y$402)),MOD(ROW()-ROW($F$2),COLUMNS(transit!$A$2:$Y$402)),1,1)</f>
        <v>4</v>
      </c>
      <c r="G5669">
        <f ca="1">OFFSET(drive!$A$2:$Y$402,TRUNC((ROW()-ROW($G$2))/COLUMNS(drive!$A$2:$Y$402)),MOD(ROW()-ROW($G$2),COLUMNS(drive!$A$2:$Y$402)),1,1)</f>
        <v>1</v>
      </c>
      <c r="H5669" s="5">
        <f ca="1">(VLOOKUP($B5669,weights!$A$2:$R$6,4))*VLOOKUP($B5669,weights!$A$2:$R$6,6)^C5669*(VLOOKUP($B5669,weights!$A$2:$R$6,15)*EXP(VLOOKUP($B5669,weights!$A$2:$R$6,11)*D5669)+VLOOKUP($B5669,weights!$A$2:$R$6,16)*EXP(VLOOKUP($B5669,weights!$A$2:$R$6,12)*E5669)+VLOOKUP($B5669,weights!$A$2:$R$6,17)*EXP(VLOOKUP($B5669,weights!$A$2:$R$6,13)*F5669)+VLOOKUP($B5669,weights!$A$2:$R$6,18)*EXP(VLOOKUP($B5669,weights!$A$2:$R$6,14)*G5669))</f>
        <v>7.990192500106378</v>
      </c>
    </row>
    <row r="5670" spans="1:8" ht="12.75" x14ac:dyDescent="0.2">
      <c r="A5670">
        <f t="shared" si="0"/>
        <v>227</v>
      </c>
      <c r="B5670" t="str">
        <f t="shared" ref="B5670:C5670" si="5644">B5645</f>
        <v>store</v>
      </c>
      <c r="C5670">
        <f t="shared" si="5644"/>
        <v>3</v>
      </c>
      <c r="D5670">
        <f ca="1">OFFSET(walk!$A$2:$Y$402,TRUNC((ROW()-ROW($D$2))/COLUMNS(walk!$A$2:$Y$402)),MOD(ROW()-ROW($D$2),COLUMNS(walk!$A$2:$Y$402)),1,1)</f>
        <v>8</v>
      </c>
      <c r="E5670">
        <f ca="1">OFFSET(bike!$A$2:$Y$402,TRUNC((ROW()-ROW($E$2))/COLUMNS(bike!$A$2:$Y$402)),MOD(ROW()-ROW($E$2),COLUMNS(bike!$A$2:$Y$402)),1,1)</f>
        <v>2</v>
      </c>
      <c r="F5670">
        <f ca="1">OFFSET(transit!$A$2:$Y$402,TRUNC((ROW()-ROW($F$2))/COLUMNS(transit!$A$2:$Y$402)),MOD(ROW()-ROW($F$2),COLUMNS(transit!$A$2:$Y$402)),1,1)</f>
        <v>6</v>
      </c>
      <c r="G5670">
        <f ca="1">OFFSET(drive!$A$2:$Y$402,TRUNC((ROW()-ROW($G$2))/COLUMNS(drive!$A$2:$Y$402)),MOD(ROW()-ROW($G$2),COLUMNS(drive!$A$2:$Y$402)),1,1)</f>
        <v>2</v>
      </c>
      <c r="H5670" s="5">
        <f ca="1">(VLOOKUP($B5670,weights!$A$2:$R$6,4))*VLOOKUP($B5670,weights!$A$2:$R$6,6)^C5670*(VLOOKUP($B5670,weights!$A$2:$R$6,15)*EXP(VLOOKUP($B5670,weights!$A$2:$R$6,11)*D5670)+VLOOKUP($B5670,weights!$A$2:$R$6,16)*EXP(VLOOKUP($B5670,weights!$A$2:$R$6,12)*E5670)+VLOOKUP($B5670,weights!$A$2:$R$6,17)*EXP(VLOOKUP($B5670,weights!$A$2:$R$6,13)*F5670)+VLOOKUP($B5670,weights!$A$2:$R$6,18)*EXP(VLOOKUP($B5670,weights!$A$2:$R$6,14)*G5670))</f>
        <v>4.2299647609883868</v>
      </c>
    </row>
    <row r="5671" spans="1:8" ht="12.75" x14ac:dyDescent="0.2">
      <c r="A5671">
        <f t="shared" si="0"/>
        <v>227</v>
      </c>
      <c r="B5671" t="str">
        <f t="shared" ref="B5671:C5671" si="5645">B5646</f>
        <v>store</v>
      </c>
      <c r="C5671">
        <f t="shared" si="5645"/>
        <v>4</v>
      </c>
      <c r="D5671">
        <f ca="1">OFFSET(walk!$A$2:$Y$402,TRUNC((ROW()-ROW($D$2))/COLUMNS(walk!$A$2:$Y$402)),MOD(ROW()-ROW($D$2),COLUMNS(walk!$A$2:$Y$402)),1,1)</f>
        <v>12</v>
      </c>
      <c r="E5671">
        <f ca="1">OFFSET(bike!$A$2:$Y$402,TRUNC((ROW()-ROW($E$2))/COLUMNS(bike!$A$2:$Y$402)),MOD(ROW()-ROW($E$2),COLUMNS(bike!$A$2:$Y$402)),1,1)</f>
        <v>3</v>
      </c>
      <c r="F5671">
        <f ca="1">OFFSET(transit!$A$2:$Y$402,TRUNC((ROW()-ROW($F$2))/COLUMNS(transit!$A$2:$Y$402)),MOD(ROW()-ROW($F$2),COLUMNS(transit!$A$2:$Y$402)),1,1)</f>
        <v>6</v>
      </c>
      <c r="G5671">
        <f ca="1">OFFSET(drive!$A$2:$Y$402,TRUNC((ROW()-ROW($G$2))/COLUMNS(drive!$A$2:$Y$402)),MOD(ROW()-ROW($G$2),COLUMNS(drive!$A$2:$Y$402)),1,1)</f>
        <v>3</v>
      </c>
      <c r="H5671" s="5">
        <f ca="1">(VLOOKUP($B5671,weights!$A$2:$R$6,4))*VLOOKUP($B5671,weights!$A$2:$R$6,6)^C5671*(VLOOKUP($B5671,weights!$A$2:$R$6,15)*EXP(VLOOKUP($B5671,weights!$A$2:$R$6,11)*D5671)+VLOOKUP($B5671,weights!$A$2:$R$6,16)*EXP(VLOOKUP($B5671,weights!$A$2:$R$6,12)*E5671)+VLOOKUP($B5671,weights!$A$2:$R$6,17)*EXP(VLOOKUP($B5671,weights!$A$2:$R$6,13)*F5671)+VLOOKUP($B5671,weights!$A$2:$R$6,18)*EXP(VLOOKUP($B5671,weights!$A$2:$R$6,14)*G5671))</f>
        <v>2.0378183428097341</v>
      </c>
    </row>
    <row r="5672" spans="1:8" ht="12.75" x14ac:dyDescent="0.2">
      <c r="A5672">
        <f t="shared" si="0"/>
        <v>227</v>
      </c>
      <c r="B5672" t="str">
        <f t="shared" ref="B5672:C5672" si="5646">B5647</f>
        <v>pharmacy</v>
      </c>
      <c r="C5672">
        <f t="shared" si="5646"/>
        <v>0</v>
      </c>
      <c r="D5672">
        <f ca="1">OFFSET(walk!$A$2:$Y$402,TRUNC((ROW()-ROW($D$2))/COLUMNS(walk!$A$2:$Y$402)),MOD(ROW()-ROW($D$2),COLUMNS(walk!$A$2:$Y$402)),1,1)</f>
        <v>11</v>
      </c>
      <c r="E5672">
        <f ca="1">OFFSET(bike!$A$2:$Y$402,TRUNC((ROW()-ROW($E$2))/COLUMNS(bike!$A$2:$Y$402)),MOD(ROW()-ROW($E$2),COLUMNS(bike!$A$2:$Y$402)),1,1)</f>
        <v>3</v>
      </c>
      <c r="F5672">
        <f ca="1">OFFSET(transit!$A$2:$Y$402,TRUNC((ROW()-ROW($F$2))/COLUMNS(transit!$A$2:$Y$402)),MOD(ROW()-ROW($F$2),COLUMNS(transit!$A$2:$Y$402)),1,1)</f>
        <v>11</v>
      </c>
      <c r="G5672">
        <f ca="1">OFFSET(drive!$A$2:$Y$402,TRUNC((ROW()-ROW($G$2))/COLUMNS(drive!$A$2:$Y$402)),MOD(ROW()-ROW($G$2),COLUMNS(drive!$A$2:$Y$402)),1,1)</f>
        <v>2</v>
      </c>
      <c r="H5672" s="5">
        <f ca="1">(VLOOKUP($B5672,weights!$A$2:$R$6,4))*VLOOKUP($B5672,weights!$A$2:$R$6,6)^C5672*(VLOOKUP($B5672,weights!$A$2:$R$6,15)*EXP(VLOOKUP($B5672,weights!$A$2:$R$6,11)*D5672)+VLOOKUP($B5672,weights!$A$2:$R$6,16)*EXP(VLOOKUP($B5672,weights!$A$2:$R$6,12)*E5672)+VLOOKUP($B5672,weights!$A$2:$R$6,17)*EXP(VLOOKUP($B5672,weights!$A$2:$R$6,13)*F5672)+VLOOKUP($B5672,weights!$A$2:$R$6,18)*EXP(VLOOKUP($B5672,weights!$A$2:$R$6,14)*G5672))</f>
        <v>6.7093791349885272</v>
      </c>
    </row>
    <row r="5673" spans="1:8" ht="12.75" x14ac:dyDescent="0.2">
      <c r="A5673">
        <f t="shared" si="0"/>
        <v>227</v>
      </c>
      <c r="B5673" t="str">
        <f t="shared" ref="B5673:C5673" si="5647">B5648</f>
        <v>pharmacy</v>
      </c>
      <c r="C5673">
        <f t="shared" si="5647"/>
        <v>1</v>
      </c>
      <c r="D5673">
        <f ca="1">OFFSET(walk!$A$2:$Y$402,TRUNC((ROW()-ROW($D$2))/COLUMNS(walk!$A$2:$Y$402)),MOD(ROW()-ROW($D$2),COLUMNS(walk!$A$2:$Y$402)),1,1)</f>
        <v>11</v>
      </c>
      <c r="E5673">
        <f ca="1">OFFSET(bike!$A$2:$Y$402,TRUNC((ROW()-ROW($E$2))/COLUMNS(bike!$A$2:$Y$402)),MOD(ROW()-ROW($E$2),COLUMNS(bike!$A$2:$Y$402)),1,1)</f>
        <v>5</v>
      </c>
      <c r="F5673">
        <f ca="1">OFFSET(transit!$A$2:$Y$402,TRUNC((ROW()-ROW($F$2))/COLUMNS(transit!$A$2:$Y$402)),MOD(ROW()-ROW($F$2),COLUMNS(transit!$A$2:$Y$402)),1,1)</f>
        <v>11</v>
      </c>
      <c r="G5673">
        <f ca="1">OFFSET(drive!$A$2:$Y$402,TRUNC((ROW()-ROW($G$2))/COLUMNS(drive!$A$2:$Y$402)),MOD(ROW()-ROW($G$2),COLUMNS(drive!$A$2:$Y$402)),1,1)</f>
        <v>3</v>
      </c>
      <c r="H5673" s="5">
        <f ca="1">(VLOOKUP($B5673,weights!$A$2:$R$6,4))*VLOOKUP($B5673,weights!$A$2:$R$6,6)^C5673*(VLOOKUP($B5673,weights!$A$2:$R$6,15)*EXP(VLOOKUP($B5673,weights!$A$2:$R$6,11)*D5673)+VLOOKUP($B5673,weights!$A$2:$R$6,16)*EXP(VLOOKUP($B5673,weights!$A$2:$R$6,12)*E5673)+VLOOKUP($B5673,weights!$A$2:$R$6,17)*EXP(VLOOKUP($B5673,weights!$A$2:$R$6,13)*F5673)+VLOOKUP($B5673,weights!$A$2:$R$6,18)*EXP(VLOOKUP($B5673,weights!$A$2:$R$6,14)*G5673))</f>
        <v>2.4058902686269774</v>
      </c>
    </row>
    <row r="5674" spans="1:8" ht="12.75" x14ac:dyDescent="0.2">
      <c r="A5674">
        <f t="shared" si="0"/>
        <v>227</v>
      </c>
      <c r="B5674" t="str">
        <f t="shared" ref="B5674:C5674" si="5648">B5649</f>
        <v>pharmacy</v>
      </c>
      <c r="C5674">
        <f t="shared" si="5648"/>
        <v>2</v>
      </c>
      <c r="D5674">
        <f ca="1">OFFSET(walk!$A$2:$Y$402,TRUNC((ROW()-ROW($D$2))/COLUMNS(walk!$A$2:$Y$402)),MOD(ROW()-ROW($D$2),COLUMNS(walk!$A$2:$Y$402)),1,1)</f>
        <v>11</v>
      </c>
      <c r="E5674">
        <f ca="1">OFFSET(bike!$A$2:$Y$402,TRUNC((ROW()-ROW($E$2))/COLUMNS(bike!$A$2:$Y$402)),MOD(ROW()-ROW($E$2),COLUMNS(bike!$A$2:$Y$402)),1,1)</f>
        <v>5</v>
      </c>
      <c r="F5674">
        <f ca="1">OFFSET(transit!$A$2:$Y$402,TRUNC((ROW()-ROW($F$2))/COLUMNS(transit!$A$2:$Y$402)),MOD(ROW()-ROW($F$2),COLUMNS(transit!$A$2:$Y$402)),1,1)</f>
        <v>11</v>
      </c>
      <c r="G5674">
        <f ca="1">OFFSET(drive!$A$2:$Y$402,TRUNC((ROW()-ROW($G$2))/COLUMNS(drive!$A$2:$Y$402)),MOD(ROW()-ROW($G$2),COLUMNS(drive!$A$2:$Y$402)),1,1)</f>
        <v>3</v>
      </c>
      <c r="H5674" s="5">
        <f ca="1">(VLOOKUP($B5674,weights!$A$2:$R$6,4))*VLOOKUP($B5674,weights!$A$2:$R$6,6)^C5674*(VLOOKUP($B5674,weights!$A$2:$R$6,15)*EXP(VLOOKUP($B5674,weights!$A$2:$R$6,11)*D5674)+VLOOKUP($B5674,weights!$A$2:$R$6,16)*EXP(VLOOKUP($B5674,weights!$A$2:$R$6,12)*E5674)+VLOOKUP($B5674,weights!$A$2:$R$6,17)*EXP(VLOOKUP($B5674,weights!$A$2:$R$6,13)*F5674)+VLOOKUP($B5674,weights!$A$2:$R$6,18)*EXP(VLOOKUP($B5674,weights!$A$2:$R$6,14)*G5674))</f>
        <v>1.1583916108203967</v>
      </c>
    </row>
    <row r="5675" spans="1:8" ht="12.75" x14ac:dyDescent="0.2">
      <c r="A5675">
        <f t="shared" si="0"/>
        <v>227</v>
      </c>
      <c r="B5675" t="str">
        <f t="shared" ref="B5675:C5675" si="5649">B5650</f>
        <v>bank</v>
      </c>
      <c r="C5675">
        <f t="shared" si="5649"/>
        <v>0</v>
      </c>
      <c r="D5675">
        <f ca="1">OFFSET(walk!$A$2:$Y$402,TRUNC((ROW()-ROW($D$2))/COLUMNS(walk!$A$2:$Y$402)),MOD(ROW()-ROW($D$2),COLUMNS(walk!$A$2:$Y$402)),1,1)</f>
        <v>23</v>
      </c>
      <c r="E5675">
        <f ca="1">OFFSET(bike!$A$2:$Y$402,TRUNC((ROW()-ROW($E$2))/COLUMNS(bike!$A$2:$Y$402)),MOD(ROW()-ROW($E$2),COLUMNS(bike!$A$2:$Y$402)),1,1)</f>
        <v>8</v>
      </c>
      <c r="F5675">
        <f ca="1">OFFSET(transit!$A$2:$Y$402,TRUNC((ROW()-ROW($F$2))/COLUMNS(transit!$A$2:$Y$402)),MOD(ROW()-ROW($F$2),COLUMNS(transit!$A$2:$Y$402)),1,1)</f>
        <v>17</v>
      </c>
      <c r="G5675">
        <f ca="1">OFFSET(drive!$A$2:$Y$402,TRUNC((ROW()-ROW($G$2))/COLUMNS(drive!$A$2:$Y$402)),MOD(ROW()-ROW($G$2),COLUMNS(drive!$A$2:$Y$402)),1,1)</f>
        <v>6</v>
      </c>
      <c r="H5675" s="5">
        <f ca="1">(VLOOKUP($B5675,weights!$A$2:$R$6,4))*VLOOKUP($B5675,weights!$A$2:$R$6,6)^C5675*(VLOOKUP($B5675,weights!$A$2:$R$6,15)*EXP(VLOOKUP($B5675,weights!$A$2:$R$6,11)*D5675)+VLOOKUP($B5675,weights!$A$2:$R$6,16)*EXP(VLOOKUP($B5675,weights!$A$2:$R$6,12)*E5675)+VLOOKUP($B5675,weights!$A$2:$R$6,17)*EXP(VLOOKUP($B5675,weights!$A$2:$R$6,13)*F5675)+VLOOKUP($B5675,weights!$A$2:$R$6,18)*EXP(VLOOKUP($B5675,weights!$A$2:$R$6,14)*G5675))</f>
        <v>2.4157973026282211</v>
      </c>
    </row>
    <row r="5676" spans="1:8" ht="12.75" x14ac:dyDescent="0.2">
      <c r="A5676">
        <f t="shared" si="0"/>
        <v>227</v>
      </c>
      <c r="B5676" t="str">
        <f t="shared" ref="B5676:C5676" si="5650">B5651</f>
        <v>bank</v>
      </c>
      <c r="C5676">
        <f t="shared" si="5650"/>
        <v>1</v>
      </c>
      <c r="D5676">
        <f ca="1">OFFSET(walk!$A$2:$Y$402,TRUNC((ROW()-ROW($D$2))/COLUMNS(walk!$A$2:$Y$402)),MOD(ROW()-ROW($D$2),COLUMNS(walk!$A$2:$Y$402)),1,1)</f>
        <v>41</v>
      </c>
      <c r="E5676">
        <f ca="1">OFFSET(bike!$A$2:$Y$402,TRUNC((ROW()-ROW($E$2))/COLUMNS(bike!$A$2:$Y$402)),MOD(ROW()-ROW($E$2),COLUMNS(bike!$A$2:$Y$402)),1,1)</f>
        <v>13</v>
      </c>
      <c r="F5676">
        <f ca="1">OFFSET(transit!$A$2:$Y$402,TRUNC((ROW()-ROW($F$2))/COLUMNS(transit!$A$2:$Y$402)),MOD(ROW()-ROW($F$2),COLUMNS(transit!$A$2:$Y$402)),1,1)</f>
        <v>33</v>
      </c>
      <c r="G5676">
        <f ca="1">OFFSET(drive!$A$2:$Y$402,TRUNC((ROW()-ROW($G$2))/COLUMNS(drive!$A$2:$Y$402)),MOD(ROW()-ROW($G$2),COLUMNS(drive!$A$2:$Y$402)),1,1)</f>
        <v>7</v>
      </c>
      <c r="H5676" s="5">
        <f ca="1">(VLOOKUP($B5676,weights!$A$2:$R$6,4))*VLOOKUP($B5676,weights!$A$2:$R$6,6)^C5676*(VLOOKUP($B5676,weights!$A$2:$R$6,15)*EXP(VLOOKUP($B5676,weights!$A$2:$R$6,11)*D5676)+VLOOKUP($B5676,weights!$A$2:$R$6,16)*EXP(VLOOKUP($B5676,weights!$A$2:$R$6,12)*E5676)+VLOOKUP($B5676,weights!$A$2:$R$6,17)*EXP(VLOOKUP($B5676,weights!$A$2:$R$6,13)*F5676)+VLOOKUP($B5676,weights!$A$2:$R$6,18)*EXP(VLOOKUP($B5676,weights!$A$2:$R$6,14)*G5676))</f>
        <v>0.54686881784112595</v>
      </c>
    </row>
    <row r="5677" spans="1:8" ht="12.75" x14ac:dyDescent="0.2">
      <c r="A5677">
        <f t="shared" si="0"/>
        <v>228</v>
      </c>
      <c r="B5677" t="str">
        <f t="shared" ref="B5677:C5677" si="5651">B5652</f>
        <v>restaurant</v>
      </c>
      <c r="C5677">
        <f t="shared" si="5651"/>
        <v>0</v>
      </c>
      <c r="D5677">
        <f ca="1">OFFSET(walk!$A$2:$Y$402,TRUNC((ROW()-ROW($D$2))/COLUMNS(walk!$A$2:$Y$402)),MOD(ROW()-ROW($D$2),COLUMNS(walk!$A$2:$Y$402)),1,1)</f>
        <v>11</v>
      </c>
      <c r="E5677">
        <f ca="1">OFFSET(bike!$A$2:$Y$402,TRUNC((ROW()-ROW($E$2))/COLUMNS(bike!$A$2:$Y$402)),MOD(ROW()-ROW($E$2),COLUMNS(bike!$A$2:$Y$402)),1,1)</f>
        <v>3</v>
      </c>
      <c r="F5677">
        <f ca="1">OFFSET(transit!$A$2:$Y$402,TRUNC((ROW()-ROW($F$2))/COLUMNS(transit!$A$2:$Y$402)),MOD(ROW()-ROW($F$2),COLUMNS(transit!$A$2:$Y$402)),1,1)</f>
        <v>10</v>
      </c>
      <c r="G5677">
        <f ca="1">OFFSET(drive!$A$2:$Y$402,TRUNC((ROW()-ROW($G$2))/COLUMNS(drive!$A$2:$Y$402)),MOD(ROW()-ROW($G$2),COLUMNS(drive!$A$2:$Y$402)),1,1)</f>
        <v>3</v>
      </c>
      <c r="H5677" s="5">
        <f ca="1">(VLOOKUP($B5677,weights!$A$2:$R$6,4))*VLOOKUP($B5677,weights!$A$2:$R$6,6)^C5677*(VLOOKUP($B5677,weights!$A$2:$R$6,15)*EXP(VLOOKUP($B5677,weights!$A$2:$R$6,11)*D5677)+VLOOKUP($B5677,weights!$A$2:$R$6,16)*EXP(VLOOKUP($B5677,weights!$A$2:$R$6,12)*E5677)+VLOOKUP($B5677,weights!$A$2:$R$6,17)*EXP(VLOOKUP($B5677,weights!$A$2:$R$6,13)*F5677)+VLOOKUP($B5677,weights!$A$2:$R$6,18)*EXP(VLOOKUP($B5677,weights!$A$2:$R$6,14)*G5677))</f>
        <v>23.575041799988533</v>
      </c>
    </row>
    <row r="5678" spans="1:8" ht="12.75" x14ac:dyDescent="0.2">
      <c r="A5678">
        <f t="shared" si="0"/>
        <v>228</v>
      </c>
      <c r="B5678" t="str">
        <f t="shared" ref="B5678:C5678" si="5652">B5653</f>
        <v>restaurant</v>
      </c>
      <c r="C5678">
        <f t="shared" si="5652"/>
        <v>1</v>
      </c>
      <c r="D5678">
        <f ca="1">OFFSET(walk!$A$2:$Y$402,TRUNC((ROW()-ROW($D$2))/COLUMNS(walk!$A$2:$Y$402)),MOD(ROW()-ROW($D$2),COLUMNS(walk!$A$2:$Y$402)),1,1)</f>
        <v>11</v>
      </c>
      <c r="E5678">
        <f ca="1">OFFSET(bike!$A$2:$Y$402,TRUNC((ROW()-ROW($E$2))/COLUMNS(bike!$A$2:$Y$402)),MOD(ROW()-ROW($E$2),COLUMNS(bike!$A$2:$Y$402)),1,1)</f>
        <v>3</v>
      </c>
      <c r="F5678">
        <f ca="1">OFFSET(transit!$A$2:$Y$402,TRUNC((ROW()-ROW($F$2))/COLUMNS(transit!$A$2:$Y$402)),MOD(ROW()-ROW($F$2),COLUMNS(transit!$A$2:$Y$402)),1,1)</f>
        <v>11</v>
      </c>
      <c r="G5678">
        <f ca="1">OFFSET(drive!$A$2:$Y$402,TRUNC((ROW()-ROW($G$2))/COLUMNS(drive!$A$2:$Y$402)),MOD(ROW()-ROW($G$2),COLUMNS(drive!$A$2:$Y$402)),1,1)</f>
        <v>3</v>
      </c>
      <c r="H5678" s="5">
        <f ca="1">(VLOOKUP($B5678,weights!$A$2:$R$6,4))*VLOOKUP($B5678,weights!$A$2:$R$6,6)^C5678*(VLOOKUP($B5678,weights!$A$2:$R$6,15)*EXP(VLOOKUP($B5678,weights!$A$2:$R$6,11)*D5678)+VLOOKUP($B5678,weights!$A$2:$R$6,16)*EXP(VLOOKUP($B5678,weights!$A$2:$R$6,12)*E5678)+VLOOKUP($B5678,weights!$A$2:$R$6,17)*EXP(VLOOKUP($B5678,weights!$A$2:$R$6,13)*F5678)+VLOOKUP($B5678,weights!$A$2:$R$6,18)*EXP(VLOOKUP($B5678,weights!$A$2:$R$6,14)*G5678))</f>
        <v>20.679183524740161</v>
      </c>
    </row>
    <row r="5679" spans="1:8" ht="12.75" x14ac:dyDescent="0.2">
      <c r="A5679">
        <f t="shared" si="0"/>
        <v>228</v>
      </c>
      <c r="B5679" t="str">
        <f t="shared" ref="B5679:C5679" si="5653">B5654</f>
        <v>restaurant</v>
      </c>
      <c r="C5679">
        <f t="shared" si="5653"/>
        <v>2</v>
      </c>
      <c r="D5679">
        <f ca="1">OFFSET(walk!$A$2:$Y$402,TRUNC((ROW()-ROW($D$2))/COLUMNS(walk!$A$2:$Y$402)),MOD(ROW()-ROW($D$2),COLUMNS(walk!$A$2:$Y$402)),1,1)</f>
        <v>12</v>
      </c>
      <c r="E5679">
        <f ca="1">OFFSET(bike!$A$2:$Y$402,TRUNC((ROW()-ROW($E$2))/COLUMNS(bike!$A$2:$Y$402)),MOD(ROW()-ROW($E$2),COLUMNS(bike!$A$2:$Y$402)),1,1)</f>
        <v>3</v>
      </c>
      <c r="F5679">
        <f ca="1">OFFSET(transit!$A$2:$Y$402,TRUNC((ROW()-ROW($F$2))/COLUMNS(transit!$A$2:$Y$402)),MOD(ROW()-ROW($F$2),COLUMNS(transit!$A$2:$Y$402)),1,1)</f>
        <v>11</v>
      </c>
      <c r="G5679">
        <f ca="1">OFFSET(drive!$A$2:$Y$402,TRUNC((ROW()-ROW($G$2))/COLUMNS(drive!$A$2:$Y$402)),MOD(ROW()-ROW($G$2),COLUMNS(drive!$A$2:$Y$402)),1,1)</f>
        <v>3</v>
      </c>
      <c r="H5679" s="5">
        <f ca="1">(VLOOKUP($B5679,weights!$A$2:$R$6,4))*VLOOKUP($B5679,weights!$A$2:$R$6,6)^C5679*(VLOOKUP($B5679,weights!$A$2:$R$6,15)*EXP(VLOOKUP($B5679,weights!$A$2:$R$6,11)*D5679)+VLOOKUP($B5679,weights!$A$2:$R$6,16)*EXP(VLOOKUP($B5679,weights!$A$2:$R$6,12)*E5679)+VLOOKUP($B5679,weights!$A$2:$R$6,17)*EXP(VLOOKUP($B5679,weights!$A$2:$R$6,13)*F5679)+VLOOKUP($B5679,weights!$A$2:$R$6,18)*EXP(VLOOKUP($B5679,weights!$A$2:$R$6,14)*G5679))</f>
        <v>18.259918350212331</v>
      </c>
    </row>
    <row r="5680" spans="1:8" ht="12.75" x14ac:dyDescent="0.2">
      <c r="A5680">
        <f t="shared" si="0"/>
        <v>228</v>
      </c>
      <c r="B5680" t="str">
        <f t="shared" ref="B5680:C5680" si="5654">B5655</f>
        <v>restaurant</v>
      </c>
      <c r="C5680">
        <f t="shared" si="5654"/>
        <v>3</v>
      </c>
      <c r="D5680">
        <f ca="1">OFFSET(walk!$A$2:$Y$402,TRUNC((ROW()-ROW($D$2))/COLUMNS(walk!$A$2:$Y$402)),MOD(ROW()-ROW($D$2),COLUMNS(walk!$A$2:$Y$402)),1,1)</f>
        <v>13</v>
      </c>
      <c r="E5680">
        <f ca="1">OFFSET(bike!$A$2:$Y$402,TRUNC((ROW()-ROW($E$2))/COLUMNS(bike!$A$2:$Y$402)),MOD(ROW()-ROW($E$2),COLUMNS(bike!$A$2:$Y$402)),1,1)</f>
        <v>3</v>
      </c>
      <c r="F5680">
        <f ca="1">OFFSET(transit!$A$2:$Y$402,TRUNC((ROW()-ROW($F$2))/COLUMNS(transit!$A$2:$Y$402)),MOD(ROW()-ROW($F$2),COLUMNS(transit!$A$2:$Y$402)),1,1)</f>
        <v>11</v>
      </c>
      <c r="G5680">
        <f ca="1">OFFSET(drive!$A$2:$Y$402,TRUNC((ROW()-ROW($G$2))/COLUMNS(drive!$A$2:$Y$402)),MOD(ROW()-ROW($G$2),COLUMNS(drive!$A$2:$Y$402)),1,1)</f>
        <v>3</v>
      </c>
      <c r="H5680" s="5">
        <f ca="1">(VLOOKUP($B5680,weights!$A$2:$R$6,4))*VLOOKUP($B5680,weights!$A$2:$R$6,6)^C5680*(VLOOKUP($B5680,weights!$A$2:$R$6,15)*EXP(VLOOKUP($B5680,weights!$A$2:$R$6,11)*D5680)+VLOOKUP($B5680,weights!$A$2:$R$6,16)*EXP(VLOOKUP($B5680,weights!$A$2:$R$6,12)*E5680)+VLOOKUP($B5680,weights!$A$2:$R$6,17)*EXP(VLOOKUP($B5680,weights!$A$2:$R$6,13)*F5680)+VLOOKUP($B5680,weights!$A$2:$R$6,18)*EXP(VLOOKUP($B5680,weights!$A$2:$R$6,14)*G5680))</f>
        <v>16.170047389735291</v>
      </c>
    </row>
    <row r="5681" spans="1:8" ht="12.75" x14ac:dyDescent="0.2">
      <c r="A5681">
        <f t="shared" si="0"/>
        <v>228</v>
      </c>
      <c r="B5681" t="str">
        <f t="shared" ref="B5681:C5681" si="5655">B5656</f>
        <v>restaurant</v>
      </c>
      <c r="C5681">
        <f t="shared" si="5655"/>
        <v>4</v>
      </c>
      <c r="D5681">
        <f ca="1">OFFSET(walk!$A$2:$Y$402,TRUNC((ROW()-ROW($D$2))/COLUMNS(walk!$A$2:$Y$402)),MOD(ROW()-ROW($D$2),COLUMNS(walk!$A$2:$Y$402)),1,1)</f>
        <v>14</v>
      </c>
      <c r="E5681">
        <f ca="1">OFFSET(bike!$A$2:$Y$402,TRUNC((ROW()-ROW($E$2))/COLUMNS(bike!$A$2:$Y$402)),MOD(ROW()-ROW($E$2),COLUMNS(bike!$A$2:$Y$402)),1,1)</f>
        <v>3</v>
      </c>
      <c r="F5681">
        <f ca="1">OFFSET(transit!$A$2:$Y$402,TRUNC((ROW()-ROW($F$2))/COLUMNS(transit!$A$2:$Y$402)),MOD(ROW()-ROW($F$2),COLUMNS(transit!$A$2:$Y$402)),1,1)</f>
        <v>11</v>
      </c>
      <c r="G5681">
        <f ca="1">OFFSET(drive!$A$2:$Y$402,TRUNC((ROW()-ROW($G$2))/COLUMNS(drive!$A$2:$Y$402)),MOD(ROW()-ROW($G$2),COLUMNS(drive!$A$2:$Y$402)),1,1)</f>
        <v>4</v>
      </c>
      <c r="H5681" s="5">
        <f ca="1">(VLOOKUP($B5681,weights!$A$2:$R$6,4))*VLOOKUP($B5681,weights!$A$2:$R$6,6)^C5681*(VLOOKUP($B5681,weights!$A$2:$R$6,15)*EXP(VLOOKUP($B5681,weights!$A$2:$R$6,11)*D5681)+VLOOKUP($B5681,weights!$A$2:$R$6,16)*EXP(VLOOKUP($B5681,weights!$A$2:$R$6,12)*E5681)+VLOOKUP($B5681,weights!$A$2:$R$6,17)*EXP(VLOOKUP($B5681,weights!$A$2:$R$6,13)*F5681)+VLOOKUP($B5681,weights!$A$2:$R$6,18)*EXP(VLOOKUP($B5681,weights!$A$2:$R$6,14)*G5681))</f>
        <v>13.363423020892652</v>
      </c>
    </row>
    <row r="5682" spans="1:8" ht="12.75" x14ac:dyDescent="0.2">
      <c r="A5682">
        <f t="shared" si="0"/>
        <v>228</v>
      </c>
      <c r="B5682" t="str">
        <f t="shared" ref="B5682:C5682" si="5656">B5657</f>
        <v>restaurant</v>
      </c>
      <c r="C5682">
        <f t="shared" si="5656"/>
        <v>5</v>
      </c>
      <c r="D5682">
        <f ca="1">OFFSET(walk!$A$2:$Y$402,TRUNC((ROW()-ROW($D$2))/COLUMNS(walk!$A$2:$Y$402)),MOD(ROW()-ROW($D$2),COLUMNS(walk!$A$2:$Y$402)),1,1)</f>
        <v>14</v>
      </c>
      <c r="E5682">
        <f ca="1">OFFSET(bike!$A$2:$Y$402,TRUNC((ROW()-ROW($E$2))/COLUMNS(bike!$A$2:$Y$402)),MOD(ROW()-ROW($E$2),COLUMNS(bike!$A$2:$Y$402)),1,1)</f>
        <v>5</v>
      </c>
      <c r="F5682">
        <f ca="1">OFFSET(transit!$A$2:$Y$402,TRUNC((ROW()-ROW($F$2))/COLUMNS(transit!$A$2:$Y$402)),MOD(ROW()-ROW($F$2),COLUMNS(transit!$A$2:$Y$402)),1,1)</f>
        <v>12</v>
      </c>
      <c r="G5682">
        <f ca="1">OFFSET(drive!$A$2:$Y$402,TRUNC((ROW()-ROW($G$2))/COLUMNS(drive!$A$2:$Y$402)),MOD(ROW()-ROW($G$2),COLUMNS(drive!$A$2:$Y$402)),1,1)</f>
        <v>4</v>
      </c>
      <c r="H5682" s="5">
        <f ca="1">(VLOOKUP($B5682,weights!$A$2:$R$6,4))*VLOOKUP($B5682,weights!$A$2:$R$6,6)^C5682*(VLOOKUP($B5682,weights!$A$2:$R$6,15)*EXP(VLOOKUP($B5682,weights!$A$2:$R$6,11)*D5682)+VLOOKUP($B5682,weights!$A$2:$R$6,16)*EXP(VLOOKUP($B5682,weights!$A$2:$R$6,12)*E5682)+VLOOKUP($B5682,weights!$A$2:$R$6,17)*EXP(VLOOKUP($B5682,weights!$A$2:$R$6,13)*F5682)+VLOOKUP($B5682,weights!$A$2:$R$6,18)*EXP(VLOOKUP($B5682,weights!$A$2:$R$6,14)*G5682))</f>
        <v>10.018378838467958</v>
      </c>
    </row>
    <row r="5683" spans="1:8" ht="12.75" x14ac:dyDescent="0.2">
      <c r="A5683">
        <f t="shared" si="0"/>
        <v>228</v>
      </c>
      <c r="B5683" t="str">
        <f t="shared" ref="B5683:C5683" si="5657">B5658</f>
        <v>restaurant</v>
      </c>
      <c r="C5683">
        <f t="shared" si="5657"/>
        <v>6</v>
      </c>
      <c r="D5683">
        <f ca="1">OFFSET(walk!$A$2:$Y$402,TRUNC((ROW()-ROW($D$2))/COLUMNS(walk!$A$2:$Y$402)),MOD(ROW()-ROW($D$2),COLUMNS(walk!$A$2:$Y$402)),1,1)</f>
        <v>16</v>
      </c>
      <c r="E5683">
        <f ca="1">OFFSET(bike!$A$2:$Y$402,TRUNC((ROW()-ROW($E$2))/COLUMNS(bike!$A$2:$Y$402)),MOD(ROW()-ROW($E$2),COLUMNS(bike!$A$2:$Y$402)),1,1)</f>
        <v>5</v>
      </c>
      <c r="F5683">
        <f ca="1">OFFSET(transit!$A$2:$Y$402,TRUNC((ROW()-ROW($F$2))/COLUMNS(transit!$A$2:$Y$402)),MOD(ROW()-ROW($F$2),COLUMNS(transit!$A$2:$Y$402)),1,1)</f>
        <v>12</v>
      </c>
      <c r="G5683">
        <f ca="1">OFFSET(drive!$A$2:$Y$402,TRUNC((ROW()-ROW($G$2))/COLUMNS(drive!$A$2:$Y$402)),MOD(ROW()-ROW($G$2),COLUMNS(drive!$A$2:$Y$402)),1,1)</f>
        <v>4</v>
      </c>
      <c r="H5683" s="5">
        <f ca="1">(VLOOKUP($B5683,weights!$A$2:$R$6,4))*VLOOKUP($B5683,weights!$A$2:$R$6,6)^C5683*(VLOOKUP($B5683,weights!$A$2:$R$6,15)*EXP(VLOOKUP($B5683,weights!$A$2:$R$6,11)*D5683)+VLOOKUP($B5683,weights!$A$2:$R$6,16)*EXP(VLOOKUP($B5683,weights!$A$2:$R$6,12)*E5683)+VLOOKUP($B5683,weights!$A$2:$R$6,17)*EXP(VLOOKUP($B5683,weights!$A$2:$R$6,13)*F5683)+VLOOKUP($B5683,weights!$A$2:$R$6,18)*EXP(VLOOKUP($B5683,weights!$A$2:$R$6,14)*G5683))</f>
        <v>8.8181831886736131</v>
      </c>
    </row>
    <row r="5684" spans="1:8" ht="12.75" x14ac:dyDescent="0.2">
      <c r="A5684">
        <f t="shared" si="0"/>
        <v>228</v>
      </c>
      <c r="B5684" t="str">
        <f t="shared" ref="B5684:C5684" si="5658">B5659</f>
        <v>restaurant</v>
      </c>
      <c r="C5684">
        <f t="shared" si="5658"/>
        <v>7</v>
      </c>
      <c r="D5684">
        <f ca="1">OFFSET(walk!$A$2:$Y$402,TRUNC((ROW()-ROW($D$2))/COLUMNS(walk!$A$2:$Y$402)),MOD(ROW()-ROW($D$2),COLUMNS(walk!$A$2:$Y$402)),1,1)</f>
        <v>18</v>
      </c>
      <c r="E5684">
        <f ca="1">OFFSET(bike!$A$2:$Y$402,TRUNC((ROW()-ROW($E$2))/COLUMNS(bike!$A$2:$Y$402)),MOD(ROW()-ROW($E$2),COLUMNS(bike!$A$2:$Y$402)),1,1)</f>
        <v>5</v>
      </c>
      <c r="F5684">
        <f ca="1">OFFSET(transit!$A$2:$Y$402,TRUNC((ROW()-ROW($F$2))/COLUMNS(transit!$A$2:$Y$402)),MOD(ROW()-ROW($F$2),COLUMNS(transit!$A$2:$Y$402)),1,1)</f>
        <v>13</v>
      </c>
      <c r="G5684">
        <f ca="1">OFFSET(drive!$A$2:$Y$402,TRUNC((ROW()-ROW($G$2))/COLUMNS(drive!$A$2:$Y$402)),MOD(ROW()-ROW($G$2),COLUMNS(drive!$A$2:$Y$402)),1,1)</f>
        <v>4</v>
      </c>
      <c r="H5684" s="5">
        <f ca="1">(VLOOKUP($B5684,weights!$A$2:$R$6,4))*VLOOKUP($B5684,weights!$A$2:$R$6,6)^C5684*(VLOOKUP($B5684,weights!$A$2:$R$6,15)*EXP(VLOOKUP($B5684,weights!$A$2:$R$6,11)*D5684)+VLOOKUP($B5684,weights!$A$2:$R$6,16)*EXP(VLOOKUP($B5684,weights!$A$2:$R$6,12)*E5684)+VLOOKUP($B5684,weights!$A$2:$R$6,17)*EXP(VLOOKUP($B5684,weights!$A$2:$R$6,13)*F5684)+VLOOKUP($B5684,weights!$A$2:$R$6,18)*EXP(VLOOKUP($B5684,weights!$A$2:$R$6,14)*G5684))</f>
        <v>7.639894579899341</v>
      </c>
    </row>
    <row r="5685" spans="1:8" ht="12.75" x14ac:dyDescent="0.2">
      <c r="A5685">
        <f t="shared" si="0"/>
        <v>228</v>
      </c>
      <c r="B5685" t="str">
        <f t="shared" ref="B5685:C5685" si="5659">B5660</f>
        <v>restaurant</v>
      </c>
      <c r="C5685">
        <f t="shared" si="5659"/>
        <v>8</v>
      </c>
      <c r="D5685">
        <f ca="1">OFFSET(walk!$A$2:$Y$402,TRUNC((ROW()-ROW($D$2))/COLUMNS(walk!$A$2:$Y$402)),MOD(ROW()-ROW($D$2),COLUMNS(walk!$A$2:$Y$402)),1,1)</f>
        <v>18</v>
      </c>
      <c r="E5685">
        <f ca="1">OFFSET(bike!$A$2:$Y$402,TRUNC((ROW()-ROW($E$2))/COLUMNS(bike!$A$2:$Y$402)),MOD(ROW()-ROW($E$2),COLUMNS(bike!$A$2:$Y$402)),1,1)</f>
        <v>5</v>
      </c>
      <c r="F5685">
        <f ca="1">OFFSET(transit!$A$2:$Y$402,TRUNC((ROW()-ROW($F$2))/COLUMNS(transit!$A$2:$Y$402)),MOD(ROW()-ROW($F$2),COLUMNS(transit!$A$2:$Y$402)),1,1)</f>
        <v>14</v>
      </c>
      <c r="G5685">
        <f ca="1">OFFSET(drive!$A$2:$Y$402,TRUNC((ROW()-ROW($G$2))/COLUMNS(drive!$A$2:$Y$402)),MOD(ROW()-ROW($G$2),COLUMNS(drive!$A$2:$Y$402)),1,1)</f>
        <v>4</v>
      </c>
      <c r="H5685" s="5">
        <f ca="1">(VLOOKUP($B5685,weights!$A$2:$R$6,4))*VLOOKUP($B5685,weights!$A$2:$R$6,6)^C5685*(VLOOKUP($B5685,weights!$A$2:$R$6,15)*EXP(VLOOKUP($B5685,weights!$A$2:$R$6,11)*D5685)+VLOOKUP($B5685,weights!$A$2:$R$6,16)*EXP(VLOOKUP($B5685,weights!$A$2:$R$6,12)*E5685)+VLOOKUP($B5685,weights!$A$2:$R$6,17)*EXP(VLOOKUP($B5685,weights!$A$2:$R$6,13)*F5685)+VLOOKUP($B5685,weights!$A$2:$R$6,18)*EXP(VLOOKUP($B5685,weights!$A$2:$R$6,14)*G5685))</f>
        <v>6.7153653827913793</v>
      </c>
    </row>
    <row r="5686" spans="1:8" ht="12.75" x14ac:dyDescent="0.2">
      <c r="A5686">
        <f t="shared" si="0"/>
        <v>228</v>
      </c>
      <c r="B5686" t="str">
        <f t="shared" ref="B5686:C5686" si="5660">B5661</f>
        <v>restaurant</v>
      </c>
      <c r="C5686">
        <f t="shared" si="5660"/>
        <v>9</v>
      </c>
      <c r="D5686">
        <f ca="1">OFFSET(walk!$A$2:$Y$402,TRUNC((ROW()-ROW($D$2))/COLUMNS(walk!$A$2:$Y$402)),MOD(ROW()-ROW($D$2),COLUMNS(walk!$A$2:$Y$402)),1,1)</f>
        <v>21</v>
      </c>
      <c r="E5686">
        <f ca="1">OFFSET(bike!$A$2:$Y$402,TRUNC((ROW()-ROW($E$2))/COLUMNS(bike!$A$2:$Y$402)),MOD(ROW()-ROW($E$2),COLUMNS(bike!$A$2:$Y$402)),1,1)</f>
        <v>6</v>
      </c>
      <c r="F5686">
        <f ca="1">OFFSET(transit!$A$2:$Y$402,TRUNC((ROW()-ROW($F$2))/COLUMNS(transit!$A$2:$Y$402)),MOD(ROW()-ROW($F$2),COLUMNS(transit!$A$2:$Y$402)),1,1)</f>
        <v>16</v>
      </c>
      <c r="G5686">
        <f ca="1">OFFSET(drive!$A$2:$Y$402,TRUNC((ROW()-ROW($G$2))/COLUMNS(drive!$A$2:$Y$402)),MOD(ROW()-ROW($G$2),COLUMNS(drive!$A$2:$Y$402)),1,1)</f>
        <v>5</v>
      </c>
      <c r="H5686" s="5">
        <f ca="1">(VLOOKUP($B5686,weights!$A$2:$R$6,4))*VLOOKUP($B5686,weights!$A$2:$R$6,6)^C5686*(VLOOKUP($B5686,weights!$A$2:$R$6,15)*EXP(VLOOKUP($B5686,weights!$A$2:$R$6,11)*D5686)+VLOOKUP($B5686,weights!$A$2:$R$6,16)*EXP(VLOOKUP($B5686,weights!$A$2:$R$6,12)*E5686)+VLOOKUP($B5686,weights!$A$2:$R$6,17)*EXP(VLOOKUP($B5686,weights!$A$2:$R$6,13)*F5686)+VLOOKUP($B5686,weights!$A$2:$R$6,18)*EXP(VLOOKUP($B5686,weights!$A$2:$R$6,14)*G5686))</f>
        <v>4.8939889834210275</v>
      </c>
    </row>
    <row r="5687" spans="1:8" ht="12.75" x14ac:dyDescent="0.2">
      <c r="A5687">
        <f t="shared" si="0"/>
        <v>228</v>
      </c>
      <c r="B5687" t="str">
        <f t="shared" ref="B5687:C5687" si="5661">B5662</f>
        <v>supermarket</v>
      </c>
      <c r="C5687">
        <f t="shared" si="5661"/>
        <v>0</v>
      </c>
      <c r="D5687">
        <f ca="1">OFFSET(walk!$A$2:$Y$402,TRUNC((ROW()-ROW($D$2))/COLUMNS(walk!$A$2:$Y$402)),MOD(ROW()-ROW($D$2),COLUMNS(walk!$A$2:$Y$402)),1,1)</f>
        <v>42</v>
      </c>
      <c r="E5687">
        <f ca="1">OFFSET(bike!$A$2:$Y$402,TRUNC((ROW()-ROW($E$2))/COLUMNS(bike!$A$2:$Y$402)),MOD(ROW()-ROW($E$2),COLUMNS(bike!$A$2:$Y$402)),1,1)</f>
        <v>16</v>
      </c>
      <c r="F5687">
        <f ca="1">OFFSET(transit!$A$2:$Y$402,TRUNC((ROW()-ROW($F$2))/COLUMNS(transit!$A$2:$Y$402)),MOD(ROW()-ROW($F$2),COLUMNS(transit!$A$2:$Y$402)),1,1)</f>
        <v>23</v>
      </c>
      <c r="G5687">
        <f ca="1">OFFSET(drive!$A$2:$Y$402,TRUNC((ROW()-ROW($G$2))/COLUMNS(drive!$A$2:$Y$402)),MOD(ROW()-ROW($G$2),COLUMNS(drive!$A$2:$Y$402)),1,1)</f>
        <v>9</v>
      </c>
      <c r="H5687" s="5">
        <f ca="1">(VLOOKUP($B5687,weights!$A$2:$R$6,4))*VLOOKUP($B5687,weights!$A$2:$R$6,6)^C5687*(VLOOKUP($B5687,weights!$A$2:$R$6,15)*EXP(VLOOKUP($B5687,weights!$A$2:$R$6,11)*D5687)+VLOOKUP($B5687,weights!$A$2:$R$6,16)*EXP(VLOOKUP($B5687,weights!$A$2:$R$6,12)*E5687)+VLOOKUP($B5687,weights!$A$2:$R$6,17)*EXP(VLOOKUP($B5687,weights!$A$2:$R$6,13)*F5687)+VLOOKUP($B5687,weights!$A$2:$R$6,18)*EXP(VLOOKUP($B5687,weights!$A$2:$R$6,14)*G5687))</f>
        <v>2.7803565029270008</v>
      </c>
    </row>
    <row r="5688" spans="1:8" ht="12.75" x14ac:dyDescent="0.2">
      <c r="A5688">
        <f t="shared" si="0"/>
        <v>228</v>
      </c>
      <c r="B5688" t="str">
        <f t="shared" ref="B5688:C5688" si="5662">B5663</f>
        <v>supermarket</v>
      </c>
      <c r="C5688">
        <f t="shared" si="5662"/>
        <v>1</v>
      </c>
      <c r="D5688">
        <f ca="1">OFFSET(walk!$A$2:$Y$402,TRUNC((ROW()-ROW($D$2))/COLUMNS(walk!$A$2:$Y$402)),MOD(ROW()-ROW($D$2),COLUMNS(walk!$A$2:$Y$402)),1,1)</f>
        <v>52</v>
      </c>
      <c r="E5688">
        <f ca="1">OFFSET(bike!$A$2:$Y$402,TRUNC((ROW()-ROW($E$2))/COLUMNS(bike!$A$2:$Y$402)),MOD(ROW()-ROW($E$2),COLUMNS(bike!$A$2:$Y$402)),1,1)</f>
        <v>17</v>
      </c>
      <c r="F5688">
        <f ca="1">OFFSET(transit!$A$2:$Y$402,TRUNC((ROW()-ROW($F$2))/COLUMNS(transit!$A$2:$Y$402)),MOD(ROW()-ROW($F$2),COLUMNS(transit!$A$2:$Y$402)),1,1)</f>
        <v>27</v>
      </c>
      <c r="G5688">
        <f ca="1">OFFSET(drive!$A$2:$Y$402,TRUNC((ROW()-ROW($G$2))/COLUMNS(drive!$A$2:$Y$402)),MOD(ROW()-ROW($G$2),COLUMNS(drive!$A$2:$Y$402)),1,1)</f>
        <v>10</v>
      </c>
      <c r="H5688" s="5">
        <f ca="1">(VLOOKUP($B5688,weights!$A$2:$R$6,4))*VLOOKUP($B5688,weights!$A$2:$R$6,6)^C5688*(VLOOKUP($B5688,weights!$A$2:$R$6,15)*EXP(VLOOKUP($B5688,weights!$A$2:$R$6,11)*D5688)+VLOOKUP($B5688,weights!$A$2:$R$6,16)*EXP(VLOOKUP($B5688,weights!$A$2:$R$6,12)*E5688)+VLOOKUP($B5688,weights!$A$2:$R$6,17)*EXP(VLOOKUP($B5688,weights!$A$2:$R$6,13)*F5688)+VLOOKUP($B5688,weights!$A$2:$R$6,18)*EXP(VLOOKUP($B5688,weights!$A$2:$R$6,14)*G5688))</f>
        <v>1.2985532530872599</v>
      </c>
    </row>
    <row r="5689" spans="1:8" ht="12.75" x14ac:dyDescent="0.2">
      <c r="A5689">
        <f t="shared" si="0"/>
        <v>228</v>
      </c>
      <c r="B5689" t="str">
        <f t="shared" ref="B5689:C5689" si="5663">B5664</f>
        <v>supermarket</v>
      </c>
      <c r="C5689">
        <f t="shared" si="5663"/>
        <v>2</v>
      </c>
      <c r="D5689">
        <f ca="1">OFFSET(walk!$A$2:$Y$402,TRUNC((ROW()-ROW($D$2))/COLUMNS(walk!$A$2:$Y$402)),MOD(ROW()-ROW($D$2),COLUMNS(walk!$A$2:$Y$402)),1,1)</f>
        <v>57</v>
      </c>
      <c r="E5689">
        <f ca="1">OFFSET(bike!$A$2:$Y$402,TRUNC((ROW()-ROW($E$2))/COLUMNS(bike!$A$2:$Y$402)),MOD(ROW()-ROW($E$2),COLUMNS(bike!$A$2:$Y$402)),1,1)</f>
        <v>18</v>
      </c>
      <c r="F5689">
        <f ca="1">OFFSET(transit!$A$2:$Y$402,TRUNC((ROW()-ROW($F$2))/COLUMNS(transit!$A$2:$Y$402)),MOD(ROW()-ROW($F$2),COLUMNS(transit!$A$2:$Y$402)),1,1)</f>
        <v>35</v>
      </c>
      <c r="G5689">
        <f ca="1">OFFSET(drive!$A$2:$Y$402,TRUNC((ROW()-ROW($G$2))/COLUMNS(drive!$A$2:$Y$402)),MOD(ROW()-ROW($G$2),COLUMNS(drive!$A$2:$Y$402)),1,1)</f>
        <v>13</v>
      </c>
      <c r="H5689" s="5">
        <f ca="1">(VLOOKUP($B5689,weights!$A$2:$R$6,4))*VLOOKUP($B5689,weights!$A$2:$R$6,6)^C5689*(VLOOKUP($B5689,weights!$A$2:$R$6,15)*EXP(VLOOKUP($B5689,weights!$A$2:$R$6,11)*D5689)+VLOOKUP($B5689,weights!$A$2:$R$6,16)*EXP(VLOOKUP($B5689,weights!$A$2:$R$6,12)*E5689)+VLOOKUP($B5689,weights!$A$2:$R$6,17)*EXP(VLOOKUP($B5689,weights!$A$2:$R$6,13)*F5689)+VLOOKUP($B5689,weights!$A$2:$R$6,18)*EXP(VLOOKUP($B5689,weights!$A$2:$R$6,14)*G5689))</f>
        <v>0.40508703710181676</v>
      </c>
    </row>
    <row r="5690" spans="1:8" ht="12.75" x14ac:dyDescent="0.2">
      <c r="A5690">
        <f t="shared" si="0"/>
        <v>228</v>
      </c>
      <c r="B5690" t="str">
        <f t="shared" ref="B5690:C5690" si="5664">B5665</f>
        <v>supermarket</v>
      </c>
      <c r="C5690">
        <f t="shared" si="5664"/>
        <v>3</v>
      </c>
      <c r="D5690">
        <f ca="1">OFFSET(walk!$A$2:$Y$402,TRUNC((ROW()-ROW($D$2))/COLUMNS(walk!$A$2:$Y$402)),MOD(ROW()-ROW($D$2),COLUMNS(walk!$A$2:$Y$402)),1,1)</f>
        <v>64</v>
      </c>
      <c r="E5690">
        <f ca="1">OFFSET(bike!$A$2:$Y$402,TRUNC((ROW()-ROW($E$2))/COLUMNS(bike!$A$2:$Y$402)),MOD(ROW()-ROW($E$2),COLUMNS(bike!$A$2:$Y$402)),1,1)</f>
        <v>22</v>
      </c>
      <c r="F5690">
        <f ca="1">OFFSET(transit!$A$2:$Y$402,TRUNC((ROW()-ROW($F$2))/COLUMNS(transit!$A$2:$Y$402)),MOD(ROW()-ROW($F$2),COLUMNS(transit!$A$2:$Y$402)),1,1)</f>
        <v>40</v>
      </c>
      <c r="G5690">
        <f ca="1">OFFSET(drive!$A$2:$Y$402,TRUNC((ROW()-ROW($G$2))/COLUMNS(drive!$A$2:$Y$402)),MOD(ROW()-ROW($G$2),COLUMNS(drive!$A$2:$Y$402)),1,1)</f>
        <v>14</v>
      </c>
      <c r="H5690" s="5">
        <f ca="1">(VLOOKUP($B5690,weights!$A$2:$R$6,4))*VLOOKUP($B5690,weights!$A$2:$R$6,6)^C5690*(VLOOKUP($B5690,weights!$A$2:$R$6,15)*EXP(VLOOKUP($B5690,weights!$A$2:$R$6,11)*D5690)+VLOOKUP($B5690,weights!$A$2:$R$6,16)*EXP(VLOOKUP($B5690,weights!$A$2:$R$6,12)*E5690)+VLOOKUP($B5690,weights!$A$2:$R$6,17)*EXP(VLOOKUP($B5690,weights!$A$2:$R$6,13)*F5690)+VLOOKUP($B5690,weights!$A$2:$R$6,18)*EXP(VLOOKUP($B5690,weights!$A$2:$R$6,14)*G5690))</f>
        <v>0.1862519323704821</v>
      </c>
    </row>
    <row r="5691" spans="1:8" ht="12.75" x14ac:dyDescent="0.2">
      <c r="A5691">
        <f t="shared" si="0"/>
        <v>228</v>
      </c>
      <c r="B5691" t="str">
        <f t="shared" ref="B5691:C5691" si="5665">B5666</f>
        <v>supermarket</v>
      </c>
      <c r="C5691">
        <f t="shared" si="5665"/>
        <v>4</v>
      </c>
      <c r="D5691">
        <f ca="1">OFFSET(walk!$A$2:$Y$402,TRUNC((ROW()-ROW($D$2))/COLUMNS(walk!$A$2:$Y$402)),MOD(ROW()-ROW($D$2),COLUMNS(walk!$A$2:$Y$402)),1,1)</f>
        <v>80</v>
      </c>
      <c r="E5691">
        <f ca="1">OFFSET(bike!$A$2:$Y$402,TRUNC((ROW()-ROW($E$2))/COLUMNS(bike!$A$2:$Y$402)),MOD(ROW()-ROW($E$2),COLUMNS(bike!$A$2:$Y$402)),1,1)</f>
        <v>25</v>
      </c>
      <c r="F5691">
        <f ca="1">OFFSET(transit!$A$2:$Y$402,TRUNC((ROW()-ROW($F$2))/COLUMNS(transit!$A$2:$Y$402)),MOD(ROW()-ROW($F$2),COLUMNS(transit!$A$2:$Y$402)),1,1)</f>
        <v>42</v>
      </c>
      <c r="G5691">
        <f ca="1">OFFSET(drive!$A$2:$Y$402,TRUNC((ROW()-ROW($G$2))/COLUMNS(drive!$A$2:$Y$402)),MOD(ROW()-ROW($G$2),COLUMNS(drive!$A$2:$Y$402)),1,1)</f>
        <v>15</v>
      </c>
      <c r="H5691" s="5">
        <f ca="1">(VLOOKUP($B5691,weights!$A$2:$R$6,4))*VLOOKUP($B5691,weights!$A$2:$R$6,6)^C5691*(VLOOKUP($B5691,weights!$A$2:$R$6,15)*EXP(VLOOKUP($B5691,weights!$A$2:$R$6,11)*D5691)+VLOOKUP($B5691,weights!$A$2:$R$6,16)*EXP(VLOOKUP($B5691,weights!$A$2:$R$6,12)*E5691)+VLOOKUP($B5691,weights!$A$2:$R$6,17)*EXP(VLOOKUP($B5691,weights!$A$2:$R$6,13)*F5691)+VLOOKUP($B5691,weights!$A$2:$R$6,18)*EXP(VLOOKUP($B5691,weights!$A$2:$R$6,14)*G5691))</f>
        <v>8.8534943740591579E-2</v>
      </c>
    </row>
    <row r="5692" spans="1:8" ht="12.75" x14ac:dyDescent="0.2">
      <c r="A5692">
        <f t="shared" si="0"/>
        <v>228</v>
      </c>
      <c r="B5692" t="str">
        <f t="shared" ref="B5692:C5692" si="5666">B5667</f>
        <v>store</v>
      </c>
      <c r="C5692">
        <f t="shared" si="5666"/>
        <v>0</v>
      </c>
      <c r="D5692">
        <f ca="1">OFFSET(walk!$A$2:$Y$402,TRUNC((ROW()-ROW($D$2))/COLUMNS(walk!$A$2:$Y$402)),MOD(ROW()-ROW($D$2),COLUMNS(walk!$A$2:$Y$402)),1,1)</f>
        <v>10</v>
      </c>
      <c r="E5692">
        <f ca="1">OFFSET(bike!$A$2:$Y$402,TRUNC((ROW()-ROW($E$2))/COLUMNS(bike!$A$2:$Y$402)),MOD(ROW()-ROW($E$2),COLUMNS(bike!$A$2:$Y$402)),1,1)</f>
        <v>3</v>
      </c>
      <c r="F5692">
        <f ca="1">OFFSET(transit!$A$2:$Y$402,TRUNC((ROW()-ROW($F$2))/COLUMNS(transit!$A$2:$Y$402)),MOD(ROW()-ROW($F$2),COLUMNS(transit!$A$2:$Y$402)),1,1)</f>
        <v>10</v>
      </c>
      <c r="G5692">
        <f ca="1">OFFSET(drive!$A$2:$Y$402,TRUNC((ROW()-ROW($G$2))/COLUMNS(drive!$A$2:$Y$402)),MOD(ROW()-ROW($G$2),COLUMNS(drive!$A$2:$Y$402)),1,1)</f>
        <v>2</v>
      </c>
      <c r="H5692" s="5">
        <f ca="1">(VLOOKUP($B5692,weights!$A$2:$R$6,4))*VLOOKUP($B5692,weights!$A$2:$R$6,6)^C5692*(VLOOKUP($B5692,weights!$A$2:$R$6,15)*EXP(VLOOKUP($B5692,weights!$A$2:$R$6,11)*D5692)+VLOOKUP($B5692,weights!$A$2:$R$6,16)*EXP(VLOOKUP($B5692,weights!$A$2:$R$6,12)*E5692)+VLOOKUP($B5692,weights!$A$2:$R$6,17)*EXP(VLOOKUP($B5692,weights!$A$2:$R$6,13)*F5692)+VLOOKUP($B5692,weights!$A$2:$R$6,18)*EXP(VLOOKUP($B5692,weights!$A$2:$R$6,14)*G5692))</f>
        <v>10.461373792618081</v>
      </c>
    </row>
    <row r="5693" spans="1:8" ht="12.75" x14ac:dyDescent="0.2">
      <c r="A5693">
        <f t="shared" si="0"/>
        <v>228</v>
      </c>
      <c r="B5693" t="str">
        <f t="shared" ref="B5693:C5693" si="5667">B5668</f>
        <v>store</v>
      </c>
      <c r="C5693">
        <f t="shared" si="5667"/>
        <v>1</v>
      </c>
      <c r="D5693">
        <f ca="1">OFFSET(walk!$A$2:$Y$402,TRUNC((ROW()-ROW($D$2))/COLUMNS(walk!$A$2:$Y$402)),MOD(ROW()-ROW($D$2),COLUMNS(walk!$A$2:$Y$402)),1,1)</f>
        <v>12</v>
      </c>
      <c r="E5693">
        <f ca="1">OFFSET(bike!$A$2:$Y$402,TRUNC((ROW()-ROW($E$2))/COLUMNS(bike!$A$2:$Y$402)),MOD(ROW()-ROW($E$2),COLUMNS(bike!$A$2:$Y$402)),1,1)</f>
        <v>3</v>
      </c>
      <c r="F5693">
        <f ca="1">OFFSET(transit!$A$2:$Y$402,TRUNC((ROW()-ROW($F$2))/COLUMNS(transit!$A$2:$Y$402)),MOD(ROW()-ROW($F$2),COLUMNS(transit!$A$2:$Y$402)),1,1)</f>
        <v>10</v>
      </c>
      <c r="G5693">
        <f ca="1">OFFSET(drive!$A$2:$Y$402,TRUNC((ROW()-ROW($G$2))/COLUMNS(drive!$A$2:$Y$402)),MOD(ROW()-ROW($G$2),COLUMNS(drive!$A$2:$Y$402)),1,1)</f>
        <v>4</v>
      </c>
      <c r="H5693" s="5">
        <f ca="1">(VLOOKUP($B5693,weights!$A$2:$R$6,4))*VLOOKUP($B5693,weights!$A$2:$R$6,6)^C5693*(VLOOKUP($B5693,weights!$A$2:$R$6,15)*EXP(VLOOKUP($B5693,weights!$A$2:$R$6,11)*D5693)+VLOOKUP($B5693,weights!$A$2:$R$6,16)*EXP(VLOOKUP($B5693,weights!$A$2:$R$6,12)*E5693)+VLOOKUP($B5693,weights!$A$2:$R$6,17)*EXP(VLOOKUP($B5693,weights!$A$2:$R$6,13)*F5693)+VLOOKUP($B5693,weights!$A$2:$R$6,18)*EXP(VLOOKUP($B5693,weights!$A$2:$R$6,14)*G5693))</f>
        <v>5.1904760710380762</v>
      </c>
    </row>
    <row r="5694" spans="1:8" ht="12.75" x14ac:dyDescent="0.2">
      <c r="A5694">
        <f t="shared" si="0"/>
        <v>228</v>
      </c>
      <c r="B5694" t="str">
        <f t="shared" ref="B5694:C5694" si="5668">B5669</f>
        <v>store</v>
      </c>
      <c r="C5694">
        <f t="shared" si="5668"/>
        <v>2</v>
      </c>
      <c r="D5694">
        <f ca="1">OFFSET(walk!$A$2:$Y$402,TRUNC((ROW()-ROW($D$2))/COLUMNS(walk!$A$2:$Y$402)),MOD(ROW()-ROW($D$2),COLUMNS(walk!$A$2:$Y$402)),1,1)</f>
        <v>15</v>
      </c>
      <c r="E5694">
        <f ca="1">OFFSET(bike!$A$2:$Y$402,TRUNC((ROW()-ROW($E$2))/COLUMNS(bike!$A$2:$Y$402)),MOD(ROW()-ROW($E$2),COLUMNS(bike!$A$2:$Y$402)),1,1)</f>
        <v>4</v>
      </c>
      <c r="F5694">
        <f ca="1">OFFSET(transit!$A$2:$Y$402,TRUNC((ROW()-ROW($F$2))/COLUMNS(transit!$A$2:$Y$402)),MOD(ROW()-ROW($F$2),COLUMNS(transit!$A$2:$Y$402)),1,1)</f>
        <v>12</v>
      </c>
      <c r="G5694">
        <f ca="1">OFFSET(drive!$A$2:$Y$402,TRUNC((ROW()-ROW($G$2))/COLUMNS(drive!$A$2:$Y$402)),MOD(ROW()-ROW($G$2),COLUMNS(drive!$A$2:$Y$402)),1,1)</f>
        <v>4</v>
      </c>
      <c r="H5694" s="5">
        <f ca="1">(VLOOKUP($B5694,weights!$A$2:$R$6,4))*VLOOKUP($B5694,weights!$A$2:$R$6,6)^C5694*(VLOOKUP($B5694,weights!$A$2:$R$6,15)*EXP(VLOOKUP($B5694,weights!$A$2:$R$6,11)*D5694)+VLOOKUP($B5694,weights!$A$2:$R$6,16)*EXP(VLOOKUP($B5694,weights!$A$2:$R$6,12)*E5694)+VLOOKUP($B5694,weights!$A$2:$R$6,17)*EXP(VLOOKUP($B5694,weights!$A$2:$R$6,13)*F5694)+VLOOKUP($B5694,weights!$A$2:$R$6,18)*EXP(VLOOKUP($B5694,weights!$A$2:$R$6,14)*G5694))</f>
        <v>2.7605130396444801</v>
      </c>
    </row>
    <row r="5695" spans="1:8" ht="12.75" x14ac:dyDescent="0.2">
      <c r="A5695">
        <f t="shared" si="0"/>
        <v>228</v>
      </c>
      <c r="B5695" t="str">
        <f t="shared" ref="B5695:C5695" si="5669">B5670</f>
        <v>store</v>
      </c>
      <c r="C5695">
        <f t="shared" si="5669"/>
        <v>3</v>
      </c>
      <c r="D5695">
        <f ca="1">OFFSET(walk!$A$2:$Y$402,TRUNC((ROW()-ROW($D$2))/COLUMNS(walk!$A$2:$Y$402)),MOD(ROW()-ROW($D$2),COLUMNS(walk!$A$2:$Y$402)),1,1)</f>
        <v>16</v>
      </c>
      <c r="E5695">
        <f ca="1">OFFSET(bike!$A$2:$Y$402,TRUNC((ROW()-ROW($E$2))/COLUMNS(bike!$A$2:$Y$402)),MOD(ROW()-ROW($E$2),COLUMNS(bike!$A$2:$Y$402)),1,1)</f>
        <v>4</v>
      </c>
      <c r="F5695">
        <f ca="1">OFFSET(transit!$A$2:$Y$402,TRUNC((ROW()-ROW($F$2))/COLUMNS(transit!$A$2:$Y$402)),MOD(ROW()-ROW($F$2),COLUMNS(transit!$A$2:$Y$402)),1,1)</f>
        <v>15</v>
      </c>
      <c r="G5695">
        <f ca="1">OFFSET(drive!$A$2:$Y$402,TRUNC((ROW()-ROW($G$2))/COLUMNS(drive!$A$2:$Y$402)),MOD(ROW()-ROW($G$2),COLUMNS(drive!$A$2:$Y$402)),1,1)</f>
        <v>4</v>
      </c>
      <c r="H5695" s="5">
        <f ca="1">(VLOOKUP($B5695,weights!$A$2:$R$6,4))*VLOOKUP($B5695,weights!$A$2:$R$6,6)^C5695*(VLOOKUP($B5695,weights!$A$2:$R$6,15)*EXP(VLOOKUP($B5695,weights!$A$2:$R$6,11)*D5695)+VLOOKUP($B5695,weights!$A$2:$R$6,16)*EXP(VLOOKUP($B5695,weights!$A$2:$R$6,12)*E5695)+VLOOKUP($B5695,weights!$A$2:$R$6,17)*EXP(VLOOKUP($B5695,weights!$A$2:$R$6,13)*F5695)+VLOOKUP($B5695,weights!$A$2:$R$6,18)*EXP(VLOOKUP($B5695,weights!$A$2:$R$6,14)*G5695))</f>
        <v>1.8166177813006716</v>
      </c>
    </row>
    <row r="5696" spans="1:8" ht="12.75" x14ac:dyDescent="0.2">
      <c r="A5696">
        <f t="shared" si="0"/>
        <v>228</v>
      </c>
      <c r="B5696" t="str">
        <f t="shared" ref="B5696:C5696" si="5670">B5671</f>
        <v>store</v>
      </c>
      <c r="C5696">
        <f t="shared" si="5670"/>
        <v>4</v>
      </c>
      <c r="D5696">
        <f ca="1">OFFSET(walk!$A$2:$Y$402,TRUNC((ROW()-ROW($D$2))/COLUMNS(walk!$A$2:$Y$402)),MOD(ROW()-ROW($D$2),COLUMNS(walk!$A$2:$Y$402)),1,1)</f>
        <v>18</v>
      </c>
      <c r="E5696">
        <f ca="1">OFFSET(bike!$A$2:$Y$402,TRUNC((ROW()-ROW($E$2))/COLUMNS(bike!$A$2:$Y$402)),MOD(ROW()-ROW($E$2),COLUMNS(bike!$A$2:$Y$402)),1,1)</f>
        <v>6</v>
      </c>
      <c r="F5696">
        <f ca="1">OFFSET(transit!$A$2:$Y$402,TRUNC((ROW()-ROW($F$2))/COLUMNS(transit!$A$2:$Y$402)),MOD(ROW()-ROW($F$2),COLUMNS(transit!$A$2:$Y$402)),1,1)</f>
        <v>16</v>
      </c>
      <c r="G5696">
        <f ca="1">OFFSET(drive!$A$2:$Y$402,TRUNC((ROW()-ROW($G$2))/COLUMNS(drive!$A$2:$Y$402)),MOD(ROW()-ROW($G$2),COLUMNS(drive!$A$2:$Y$402)),1,1)</f>
        <v>4</v>
      </c>
      <c r="H5696" s="5">
        <f ca="1">(VLOOKUP($B5696,weights!$A$2:$R$6,4))*VLOOKUP($B5696,weights!$A$2:$R$6,6)^C5696*(VLOOKUP($B5696,weights!$A$2:$R$6,15)*EXP(VLOOKUP($B5696,weights!$A$2:$R$6,11)*D5696)+VLOOKUP($B5696,weights!$A$2:$R$6,16)*EXP(VLOOKUP($B5696,weights!$A$2:$R$6,12)*E5696)+VLOOKUP($B5696,weights!$A$2:$R$6,17)*EXP(VLOOKUP($B5696,weights!$A$2:$R$6,13)*F5696)+VLOOKUP($B5696,weights!$A$2:$R$6,18)*EXP(VLOOKUP($B5696,weights!$A$2:$R$6,14)*G5696))</f>
        <v>0.88761739795415984</v>
      </c>
    </row>
    <row r="5697" spans="1:8" ht="12.75" x14ac:dyDescent="0.2">
      <c r="A5697">
        <f t="shared" si="0"/>
        <v>228</v>
      </c>
      <c r="B5697" t="str">
        <f t="shared" ref="B5697:C5697" si="5671">B5672</f>
        <v>pharmacy</v>
      </c>
      <c r="C5697">
        <f t="shared" si="5671"/>
        <v>0</v>
      </c>
      <c r="D5697">
        <f ca="1">OFFSET(walk!$A$2:$Y$402,TRUNC((ROW()-ROW($D$2))/COLUMNS(walk!$A$2:$Y$402)),MOD(ROW()-ROW($D$2),COLUMNS(walk!$A$2:$Y$402)),1,1)</f>
        <v>14</v>
      </c>
      <c r="E5697">
        <f ca="1">OFFSET(bike!$A$2:$Y$402,TRUNC((ROW()-ROW($E$2))/COLUMNS(bike!$A$2:$Y$402)),MOD(ROW()-ROW($E$2),COLUMNS(bike!$A$2:$Y$402)),1,1)</f>
        <v>4</v>
      </c>
      <c r="F5697">
        <f ca="1">OFFSET(transit!$A$2:$Y$402,TRUNC((ROW()-ROW($F$2))/COLUMNS(transit!$A$2:$Y$402)),MOD(ROW()-ROW($F$2),COLUMNS(transit!$A$2:$Y$402)),1,1)</f>
        <v>14</v>
      </c>
      <c r="G5697">
        <f ca="1">OFFSET(drive!$A$2:$Y$402,TRUNC((ROW()-ROW($G$2))/COLUMNS(drive!$A$2:$Y$402)),MOD(ROW()-ROW($G$2),COLUMNS(drive!$A$2:$Y$402)),1,1)</f>
        <v>3</v>
      </c>
      <c r="H5697" s="5">
        <f ca="1">(VLOOKUP($B5697,weights!$A$2:$R$6,4))*VLOOKUP($B5697,weights!$A$2:$R$6,6)^C5697*(VLOOKUP($B5697,weights!$A$2:$R$6,15)*EXP(VLOOKUP($B5697,weights!$A$2:$R$6,11)*D5697)+VLOOKUP($B5697,weights!$A$2:$R$6,16)*EXP(VLOOKUP($B5697,weights!$A$2:$R$6,12)*E5697)+VLOOKUP($B5697,weights!$A$2:$R$6,17)*EXP(VLOOKUP($B5697,weights!$A$2:$R$6,13)*F5697)+VLOOKUP($B5697,weights!$A$2:$R$6,18)*EXP(VLOOKUP($B5697,weights!$A$2:$R$6,14)*G5697))</f>
        <v>5.008916752400725</v>
      </c>
    </row>
    <row r="5698" spans="1:8" ht="12.75" x14ac:dyDescent="0.2">
      <c r="A5698">
        <f t="shared" si="0"/>
        <v>228</v>
      </c>
      <c r="B5698" t="str">
        <f t="shared" ref="B5698:C5698" si="5672">B5673</f>
        <v>pharmacy</v>
      </c>
      <c r="C5698">
        <f t="shared" si="5672"/>
        <v>1</v>
      </c>
      <c r="D5698">
        <f ca="1">OFFSET(walk!$A$2:$Y$402,TRUNC((ROW()-ROW($D$2))/COLUMNS(walk!$A$2:$Y$402)),MOD(ROW()-ROW($D$2),COLUMNS(walk!$A$2:$Y$402)),1,1)</f>
        <v>16</v>
      </c>
      <c r="E5698">
        <f ca="1">OFFSET(bike!$A$2:$Y$402,TRUNC((ROW()-ROW($E$2))/COLUMNS(bike!$A$2:$Y$402)),MOD(ROW()-ROW($E$2),COLUMNS(bike!$A$2:$Y$402)),1,1)</f>
        <v>6</v>
      </c>
      <c r="F5698">
        <f ca="1">OFFSET(transit!$A$2:$Y$402,TRUNC((ROW()-ROW($F$2))/COLUMNS(transit!$A$2:$Y$402)),MOD(ROW()-ROW($F$2),COLUMNS(transit!$A$2:$Y$402)),1,1)</f>
        <v>16</v>
      </c>
      <c r="G5698">
        <f ca="1">OFFSET(drive!$A$2:$Y$402,TRUNC((ROW()-ROW($G$2))/COLUMNS(drive!$A$2:$Y$402)),MOD(ROW()-ROW($G$2),COLUMNS(drive!$A$2:$Y$402)),1,1)</f>
        <v>4</v>
      </c>
      <c r="H5698" s="5">
        <f ca="1">(VLOOKUP($B5698,weights!$A$2:$R$6,4))*VLOOKUP($B5698,weights!$A$2:$R$6,6)^C5698*(VLOOKUP($B5698,weights!$A$2:$R$6,15)*EXP(VLOOKUP($B5698,weights!$A$2:$R$6,11)*D5698)+VLOOKUP($B5698,weights!$A$2:$R$6,16)*EXP(VLOOKUP($B5698,weights!$A$2:$R$6,12)*E5698)+VLOOKUP($B5698,weights!$A$2:$R$6,17)*EXP(VLOOKUP($B5698,weights!$A$2:$R$6,13)*F5698)+VLOOKUP($B5698,weights!$A$2:$R$6,18)*EXP(VLOOKUP($B5698,weights!$A$2:$R$6,14)*G5698))</f>
        <v>1.6973482234192576</v>
      </c>
    </row>
    <row r="5699" spans="1:8" ht="12.75" x14ac:dyDescent="0.2">
      <c r="A5699">
        <f t="shared" si="0"/>
        <v>228</v>
      </c>
      <c r="B5699" t="str">
        <f t="shared" ref="B5699:C5699" si="5673">B5674</f>
        <v>pharmacy</v>
      </c>
      <c r="C5699">
        <f t="shared" si="5673"/>
        <v>2</v>
      </c>
      <c r="D5699">
        <f ca="1">OFFSET(walk!$A$2:$Y$402,TRUNC((ROW()-ROW($D$2))/COLUMNS(walk!$A$2:$Y$402)),MOD(ROW()-ROW($D$2),COLUMNS(walk!$A$2:$Y$402)),1,1)</f>
        <v>16</v>
      </c>
      <c r="E5699">
        <f ca="1">OFFSET(bike!$A$2:$Y$402,TRUNC((ROW()-ROW($E$2))/COLUMNS(bike!$A$2:$Y$402)),MOD(ROW()-ROW($E$2),COLUMNS(bike!$A$2:$Y$402)),1,1)</f>
        <v>6</v>
      </c>
      <c r="F5699">
        <f ca="1">OFFSET(transit!$A$2:$Y$402,TRUNC((ROW()-ROW($F$2))/COLUMNS(transit!$A$2:$Y$402)),MOD(ROW()-ROW($F$2),COLUMNS(transit!$A$2:$Y$402)),1,1)</f>
        <v>16</v>
      </c>
      <c r="G5699">
        <f ca="1">OFFSET(drive!$A$2:$Y$402,TRUNC((ROW()-ROW($G$2))/COLUMNS(drive!$A$2:$Y$402)),MOD(ROW()-ROW($G$2),COLUMNS(drive!$A$2:$Y$402)),1,1)</f>
        <v>4</v>
      </c>
      <c r="H5699" s="5">
        <f ca="1">(VLOOKUP($B5699,weights!$A$2:$R$6,4))*VLOOKUP($B5699,weights!$A$2:$R$6,6)^C5699*(VLOOKUP($B5699,weights!$A$2:$R$6,15)*EXP(VLOOKUP($B5699,weights!$A$2:$R$6,11)*D5699)+VLOOKUP($B5699,weights!$A$2:$R$6,16)*EXP(VLOOKUP($B5699,weights!$A$2:$R$6,12)*E5699)+VLOOKUP($B5699,weights!$A$2:$R$6,17)*EXP(VLOOKUP($B5699,weights!$A$2:$R$6,13)*F5699)+VLOOKUP($B5699,weights!$A$2:$R$6,18)*EXP(VLOOKUP($B5699,weights!$A$2:$R$6,14)*G5699))</f>
        <v>0.81724173720186488</v>
      </c>
    </row>
    <row r="5700" spans="1:8" ht="12.75" x14ac:dyDescent="0.2">
      <c r="A5700">
        <f t="shared" si="0"/>
        <v>228</v>
      </c>
      <c r="B5700" t="str">
        <f t="shared" ref="B5700:C5700" si="5674">B5675</f>
        <v>bank</v>
      </c>
      <c r="C5700">
        <f t="shared" si="5674"/>
        <v>0</v>
      </c>
      <c r="D5700">
        <f ca="1">OFFSET(walk!$A$2:$Y$402,TRUNC((ROW()-ROW($D$2))/COLUMNS(walk!$A$2:$Y$402)),MOD(ROW()-ROW($D$2),COLUMNS(walk!$A$2:$Y$402)),1,1)</f>
        <v>26</v>
      </c>
      <c r="E5700">
        <f ca="1">OFFSET(bike!$A$2:$Y$402,TRUNC((ROW()-ROW($E$2))/COLUMNS(bike!$A$2:$Y$402)),MOD(ROW()-ROW($E$2),COLUMNS(bike!$A$2:$Y$402)),1,1)</f>
        <v>10</v>
      </c>
      <c r="F5700">
        <f ca="1">OFFSET(transit!$A$2:$Y$402,TRUNC((ROW()-ROW($F$2))/COLUMNS(transit!$A$2:$Y$402)),MOD(ROW()-ROW($F$2),COLUMNS(transit!$A$2:$Y$402)),1,1)</f>
        <v>25</v>
      </c>
      <c r="G5700">
        <f ca="1">OFFSET(drive!$A$2:$Y$402,TRUNC((ROW()-ROW($G$2))/COLUMNS(drive!$A$2:$Y$402)),MOD(ROW()-ROW($G$2),COLUMNS(drive!$A$2:$Y$402)),1,1)</f>
        <v>7</v>
      </c>
      <c r="H5700" s="5">
        <f ca="1">(VLOOKUP($B5700,weights!$A$2:$R$6,4))*VLOOKUP($B5700,weights!$A$2:$R$6,6)^C5700*(VLOOKUP($B5700,weights!$A$2:$R$6,15)*EXP(VLOOKUP($B5700,weights!$A$2:$R$6,11)*D5700)+VLOOKUP($B5700,weights!$A$2:$R$6,16)*EXP(VLOOKUP($B5700,weights!$A$2:$R$6,12)*E5700)+VLOOKUP($B5700,weights!$A$2:$R$6,17)*EXP(VLOOKUP($B5700,weights!$A$2:$R$6,13)*F5700)+VLOOKUP($B5700,weights!$A$2:$R$6,18)*EXP(VLOOKUP($B5700,weights!$A$2:$R$6,14)*G5700))</f>
        <v>1.699304324436669</v>
      </c>
    </row>
    <row r="5701" spans="1:8" ht="12.75" x14ac:dyDescent="0.2">
      <c r="A5701">
        <f t="shared" si="0"/>
        <v>228</v>
      </c>
      <c r="B5701" t="str">
        <f t="shared" ref="B5701:C5701" si="5675">B5676</f>
        <v>bank</v>
      </c>
      <c r="C5701">
        <f t="shared" si="5675"/>
        <v>1</v>
      </c>
      <c r="D5701">
        <f ca="1">OFFSET(walk!$A$2:$Y$402,TRUNC((ROW()-ROW($D$2))/COLUMNS(walk!$A$2:$Y$402)),MOD(ROW()-ROW($D$2),COLUMNS(walk!$A$2:$Y$402)),1,1)</f>
        <v>40</v>
      </c>
      <c r="E5701">
        <f ca="1">OFFSET(bike!$A$2:$Y$402,TRUNC((ROW()-ROW($E$2))/COLUMNS(bike!$A$2:$Y$402)),MOD(ROW()-ROW($E$2),COLUMNS(bike!$A$2:$Y$402)),1,1)</f>
        <v>14</v>
      </c>
      <c r="F5701">
        <f ca="1">OFFSET(transit!$A$2:$Y$402,TRUNC((ROW()-ROW($F$2))/COLUMNS(transit!$A$2:$Y$402)),MOD(ROW()-ROW($F$2),COLUMNS(transit!$A$2:$Y$402)),1,1)</f>
        <v>33</v>
      </c>
      <c r="G5701">
        <f ca="1">OFFSET(drive!$A$2:$Y$402,TRUNC((ROW()-ROW($G$2))/COLUMNS(drive!$A$2:$Y$402)),MOD(ROW()-ROW($G$2),COLUMNS(drive!$A$2:$Y$402)),1,1)</f>
        <v>8</v>
      </c>
      <c r="H5701" s="5">
        <f ca="1">(VLOOKUP($B5701,weights!$A$2:$R$6,4))*VLOOKUP($B5701,weights!$A$2:$R$6,6)^C5701*(VLOOKUP($B5701,weights!$A$2:$R$6,15)*EXP(VLOOKUP($B5701,weights!$A$2:$R$6,11)*D5701)+VLOOKUP($B5701,weights!$A$2:$R$6,16)*EXP(VLOOKUP($B5701,weights!$A$2:$R$6,12)*E5701)+VLOOKUP($B5701,weights!$A$2:$R$6,17)*EXP(VLOOKUP($B5701,weights!$A$2:$R$6,13)*F5701)+VLOOKUP($B5701,weights!$A$2:$R$6,18)*EXP(VLOOKUP($B5701,weights!$A$2:$R$6,14)*G5701))</f>
        <v>0.43961373645937968</v>
      </c>
    </row>
    <row r="5702" spans="1:8" ht="12.75" x14ac:dyDescent="0.2">
      <c r="A5702">
        <f t="shared" si="0"/>
        <v>229</v>
      </c>
      <c r="B5702" t="str">
        <f t="shared" ref="B5702:C5702" si="5676">B5677</f>
        <v>restaurant</v>
      </c>
      <c r="C5702">
        <f t="shared" si="5676"/>
        <v>0</v>
      </c>
      <c r="D5702">
        <f ca="1">OFFSET(walk!$A$2:$Y$402,TRUNC((ROW()-ROW($D$2))/COLUMNS(walk!$A$2:$Y$402)),MOD(ROW()-ROW($D$2),COLUMNS(walk!$A$2:$Y$402)),1,1)</f>
        <v>11</v>
      </c>
      <c r="E5702">
        <f ca="1">OFFSET(bike!$A$2:$Y$402,TRUNC((ROW()-ROW($E$2))/COLUMNS(bike!$A$2:$Y$402)),MOD(ROW()-ROW($E$2),COLUMNS(bike!$A$2:$Y$402)),1,1)</f>
        <v>3</v>
      </c>
      <c r="F5702">
        <f ca="1">OFFSET(transit!$A$2:$Y$402,TRUNC((ROW()-ROW($F$2))/COLUMNS(transit!$A$2:$Y$402)),MOD(ROW()-ROW($F$2),COLUMNS(transit!$A$2:$Y$402)),1,1)</f>
        <v>11</v>
      </c>
      <c r="G5702">
        <f ca="1">OFFSET(drive!$A$2:$Y$402,TRUNC((ROW()-ROW($G$2))/COLUMNS(drive!$A$2:$Y$402)),MOD(ROW()-ROW($G$2),COLUMNS(drive!$A$2:$Y$402)),1,1)</f>
        <v>2</v>
      </c>
      <c r="H5702" s="5">
        <f ca="1">(VLOOKUP($B5702,weights!$A$2:$R$6,4))*VLOOKUP($B5702,weights!$A$2:$R$6,6)^C5702*(VLOOKUP($B5702,weights!$A$2:$R$6,15)*EXP(VLOOKUP($B5702,weights!$A$2:$R$6,11)*D5702)+VLOOKUP($B5702,weights!$A$2:$R$6,16)*EXP(VLOOKUP($B5702,weights!$A$2:$R$6,12)*E5702)+VLOOKUP($B5702,weights!$A$2:$R$6,17)*EXP(VLOOKUP($B5702,weights!$A$2:$R$6,13)*F5702)+VLOOKUP($B5702,weights!$A$2:$R$6,18)*EXP(VLOOKUP($B5702,weights!$A$2:$R$6,14)*G5702))</f>
        <v>24.86624683832186</v>
      </c>
    </row>
    <row r="5703" spans="1:8" ht="12.75" x14ac:dyDescent="0.2">
      <c r="A5703">
        <f t="shared" si="0"/>
        <v>229</v>
      </c>
      <c r="B5703" t="str">
        <f t="shared" ref="B5703:C5703" si="5677">B5678</f>
        <v>restaurant</v>
      </c>
      <c r="C5703">
        <f t="shared" si="5677"/>
        <v>1</v>
      </c>
      <c r="D5703">
        <f ca="1">OFFSET(walk!$A$2:$Y$402,TRUNC((ROW()-ROW($D$2))/COLUMNS(walk!$A$2:$Y$402)),MOD(ROW()-ROW($D$2),COLUMNS(walk!$A$2:$Y$402)),1,1)</f>
        <v>13</v>
      </c>
      <c r="E5703">
        <f ca="1">OFFSET(bike!$A$2:$Y$402,TRUNC((ROW()-ROW($E$2))/COLUMNS(bike!$A$2:$Y$402)),MOD(ROW()-ROW($E$2),COLUMNS(bike!$A$2:$Y$402)),1,1)</f>
        <v>3</v>
      </c>
      <c r="F5703">
        <f ca="1">OFFSET(transit!$A$2:$Y$402,TRUNC((ROW()-ROW($F$2))/COLUMNS(transit!$A$2:$Y$402)),MOD(ROW()-ROW($F$2),COLUMNS(transit!$A$2:$Y$402)),1,1)</f>
        <v>12</v>
      </c>
      <c r="G5703">
        <f ca="1">OFFSET(drive!$A$2:$Y$402,TRUNC((ROW()-ROW($G$2))/COLUMNS(drive!$A$2:$Y$402)),MOD(ROW()-ROW($G$2),COLUMNS(drive!$A$2:$Y$402)),1,1)</f>
        <v>3</v>
      </c>
      <c r="H5703" s="5">
        <f ca="1">(VLOOKUP($B5703,weights!$A$2:$R$6,4))*VLOOKUP($B5703,weights!$A$2:$R$6,6)^C5703*(VLOOKUP($B5703,weights!$A$2:$R$6,15)*EXP(VLOOKUP($B5703,weights!$A$2:$R$6,11)*D5703)+VLOOKUP($B5703,weights!$A$2:$R$6,16)*EXP(VLOOKUP($B5703,weights!$A$2:$R$6,12)*E5703)+VLOOKUP($B5703,weights!$A$2:$R$6,17)*EXP(VLOOKUP($B5703,weights!$A$2:$R$6,13)*F5703)+VLOOKUP($B5703,weights!$A$2:$R$6,18)*EXP(VLOOKUP($B5703,weights!$A$2:$R$6,14)*G5703))</f>
        <v>19.741491584470147</v>
      </c>
    </row>
    <row r="5704" spans="1:8" ht="12.75" x14ac:dyDescent="0.2">
      <c r="A5704">
        <f t="shared" si="0"/>
        <v>229</v>
      </c>
      <c r="B5704" t="str">
        <f t="shared" ref="B5704:C5704" si="5678">B5679</f>
        <v>restaurant</v>
      </c>
      <c r="C5704">
        <f t="shared" si="5678"/>
        <v>2</v>
      </c>
      <c r="D5704">
        <f ca="1">OFFSET(walk!$A$2:$Y$402,TRUNC((ROW()-ROW($D$2))/COLUMNS(walk!$A$2:$Y$402)),MOD(ROW()-ROW($D$2),COLUMNS(walk!$A$2:$Y$402)),1,1)</f>
        <v>13</v>
      </c>
      <c r="E5704">
        <f ca="1">OFFSET(bike!$A$2:$Y$402,TRUNC((ROW()-ROW($E$2))/COLUMNS(bike!$A$2:$Y$402)),MOD(ROW()-ROW($E$2),COLUMNS(bike!$A$2:$Y$402)),1,1)</f>
        <v>3</v>
      </c>
      <c r="F5704">
        <f ca="1">OFFSET(transit!$A$2:$Y$402,TRUNC((ROW()-ROW($F$2))/COLUMNS(transit!$A$2:$Y$402)),MOD(ROW()-ROW($F$2),COLUMNS(transit!$A$2:$Y$402)),1,1)</f>
        <v>12</v>
      </c>
      <c r="G5704">
        <f ca="1">OFFSET(drive!$A$2:$Y$402,TRUNC((ROW()-ROW($G$2))/COLUMNS(drive!$A$2:$Y$402)),MOD(ROW()-ROW($G$2),COLUMNS(drive!$A$2:$Y$402)),1,1)</f>
        <v>3</v>
      </c>
      <c r="H5704" s="5">
        <f ca="1">(VLOOKUP($B5704,weights!$A$2:$R$6,4))*VLOOKUP($B5704,weights!$A$2:$R$6,6)^C5704*(VLOOKUP($B5704,weights!$A$2:$R$6,15)*EXP(VLOOKUP($B5704,weights!$A$2:$R$6,11)*D5704)+VLOOKUP($B5704,weights!$A$2:$R$6,16)*EXP(VLOOKUP($B5704,weights!$A$2:$R$6,12)*E5704)+VLOOKUP($B5704,weights!$A$2:$R$6,17)*EXP(VLOOKUP($B5704,weights!$A$2:$R$6,13)*F5704)+VLOOKUP($B5704,weights!$A$2:$R$6,18)*EXP(VLOOKUP($B5704,weights!$A$2:$R$6,14)*G5704))</f>
        <v>17.694225790525092</v>
      </c>
    </row>
    <row r="5705" spans="1:8" ht="12.75" x14ac:dyDescent="0.2">
      <c r="A5705">
        <f t="shared" si="0"/>
        <v>229</v>
      </c>
      <c r="B5705" t="str">
        <f t="shared" ref="B5705:C5705" si="5679">B5680</f>
        <v>restaurant</v>
      </c>
      <c r="C5705">
        <f t="shared" si="5679"/>
        <v>3</v>
      </c>
      <c r="D5705">
        <f ca="1">OFFSET(walk!$A$2:$Y$402,TRUNC((ROW()-ROW($D$2))/COLUMNS(walk!$A$2:$Y$402)),MOD(ROW()-ROW($D$2),COLUMNS(walk!$A$2:$Y$402)),1,1)</f>
        <v>14</v>
      </c>
      <c r="E5705">
        <f ca="1">OFFSET(bike!$A$2:$Y$402,TRUNC((ROW()-ROW($E$2))/COLUMNS(bike!$A$2:$Y$402)),MOD(ROW()-ROW($E$2),COLUMNS(bike!$A$2:$Y$402)),1,1)</f>
        <v>3</v>
      </c>
      <c r="F5705">
        <f ca="1">OFFSET(transit!$A$2:$Y$402,TRUNC((ROW()-ROW($F$2))/COLUMNS(transit!$A$2:$Y$402)),MOD(ROW()-ROW($F$2),COLUMNS(transit!$A$2:$Y$402)),1,1)</f>
        <v>12</v>
      </c>
      <c r="G5705">
        <f ca="1">OFFSET(drive!$A$2:$Y$402,TRUNC((ROW()-ROW($G$2))/COLUMNS(drive!$A$2:$Y$402)),MOD(ROW()-ROW($G$2),COLUMNS(drive!$A$2:$Y$402)),1,1)</f>
        <v>4</v>
      </c>
      <c r="H5705" s="5">
        <f ca="1">(VLOOKUP($B5705,weights!$A$2:$R$6,4))*VLOOKUP($B5705,weights!$A$2:$R$6,6)^C5705*(VLOOKUP($B5705,weights!$A$2:$R$6,15)*EXP(VLOOKUP($B5705,weights!$A$2:$R$6,11)*D5705)+VLOOKUP($B5705,weights!$A$2:$R$6,16)*EXP(VLOOKUP($B5705,weights!$A$2:$R$6,12)*E5705)+VLOOKUP($B5705,weights!$A$2:$R$6,17)*EXP(VLOOKUP($B5705,weights!$A$2:$R$6,13)*F5705)+VLOOKUP($B5705,weights!$A$2:$R$6,18)*EXP(VLOOKUP($B5705,weights!$A$2:$R$6,14)*G5705))</f>
        <v>14.598825849006456</v>
      </c>
    </row>
    <row r="5706" spans="1:8" ht="12.75" x14ac:dyDescent="0.2">
      <c r="A5706">
        <f t="shared" si="0"/>
        <v>229</v>
      </c>
      <c r="B5706" t="str">
        <f t="shared" ref="B5706:C5706" si="5680">B5681</f>
        <v>restaurant</v>
      </c>
      <c r="C5706">
        <f t="shared" si="5680"/>
        <v>4</v>
      </c>
      <c r="D5706">
        <f ca="1">OFFSET(walk!$A$2:$Y$402,TRUNC((ROW()-ROW($D$2))/COLUMNS(walk!$A$2:$Y$402)),MOD(ROW()-ROW($D$2),COLUMNS(walk!$A$2:$Y$402)),1,1)</f>
        <v>14</v>
      </c>
      <c r="E5706">
        <f ca="1">OFFSET(bike!$A$2:$Y$402,TRUNC((ROW()-ROW($E$2))/COLUMNS(bike!$A$2:$Y$402)),MOD(ROW()-ROW($E$2),COLUMNS(bike!$A$2:$Y$402)),1,1)</f>
        <v>3</v>
      </c>
      <c r="F5706">
        <f ca="1">OFFSET(transit!$A$2:$Y$402,TRUNC((ROW()-ROW($F$2))/COLUMNS(transit!$A$2:$Y$402)),MOD(ROW()-ROW($F$2),COLUMNS(transit!$A$2:$Y$402)),1,1)</f>
        <v>12</v>
      </c>
      <c r="G5706">
        <f ca="1">OFFSET(drive!$A$2:$Y$402,TRUNC((ROW()-ROW($G$2))/COLUMNS(drive!$A$2:$Y$402)),MOD(ROW()-ROW($G$2),COLUMNS(drive!$A$2:$Y$402)),1,1)</f>
        <v>4</v>
      </c>
      <c r="H5706" s="5">
        <f ca="1">(VLOOKUP($B5706,weights!$A$2:$R$6,4))*VLOOKUP($B5706,weights!$A$2:$R$6,6)^C5706*(VLOOKUP($B5706,weights!$A$2:$R$6,15)*EXP(VLOOKUP($B5706,weights!$A$2:$R$6,11)*D5706)+VLOOKUP($B5706,weights!$A$2:$R$6,16)*EXP(VLOOKUP($B5706,weights!$A$2:$R$6,12)*E5706)+VLOOKUP($B5706,weights!$A$2:$R$6,17)*EXP(VLOOKUP($B5706,weights!$A$2:$R$6,13)*F5706)+VLOOKUP($B5706,weights!$A$2:$R$6,18)*EXP(VLOOKUP($B5706,weights!$A$2:$R$6,14)*G5706))</f>
        <v>13.084873538739121</v>
      </c>
    </row>
    <row r="5707" spans="1:8" ht="12.75" x14ac:dyDescent="0.2">
      <c r="A5707">
        <f t="shared" si="0"/>
        <v>229</v>
      </c>
      <c r="B5707" t="str">
        <f t="shared" ref="B5707:C5707" si="5681">B5682</f>
        <v>restaurant</v>
      </c>
      <c r="C5707">
        <f t="shared" si="5681"/>
        <v>5</v>
      </c>
      <c r="D5707">
        <f ca="1">OFFSET(walk!$A$2:$Y$402,TRUNC((ROW()-ROW($D$2))/COLUMNS(walk!$A$2:$Y$402)),MOD(ROW()-ROW($D$2),COLUMNS(walk!$A$2:$Y$402)),1,1)</f>
        <v>15</v>
      </c>
      <c r="E5707">
        <f ca="1">OFFSET(bike!$A$2:$Y$402,TRUNC((ROW()-ROW($E$2))/COLUMNS(bike!$A$2:$Y$402)),MOD(ROW()-ROW($E$2),COLUMNS(bike!$A$2:$Y$402)),1,1)</f>
        <v>5</v>
      </c>
      <c r="F5707">
        <f ca="1">OFFSET(transit!$A$2:$Y$402,TRUNC((ROW()-ROW($F$2))/COLUMNS(transit!$A$2:$Y$402)),MOD(ROW()-ROW($F$2),COLUMNS(transit!$A$2:$Y$402)),1,1)</f>
        <v>15</v>
      </c>
      <c r="G5707">
        <f ca="1">OFFSET(drive!$A$2:$Y$402,TRUNC((ROW()-ROW($G$2))/COLUMNS(drive!$A$2:$Y$402)),MOD(ROW()-ROW($G$2),COLUMNS(drive!$A$2:$Y$402)),1,1)</f>
        <v>4</v>
      </c>
      <c r="H5707" s="5">
        <f ca="1">(VLOOKUP($B5707,weights!$A$2:$R$6,4))*VLOOKUP($B5707,weights!$A$2:$R$6,6)^C5707*(VLOOKUP($B5707,weights!$A$2:$R$6,15)*EXP(VLOOKUP($B5707,weights!$A$2:$R$6,11)*D5707)+VLOOKUP($B5707,weights!$A$2:$R$6,16)*EXP(VLOOKUP($B5707,weights!$A$2:$R$6,12)*E5707)+VLOOKUP($B5707,weights!$A$2:$R$6,17)*EXP(VLOOKUP($B5707,weights!$A$2:$R$6,13)*F5707)+VLOOKUP($B5707,weights!$A$2:$R$6,18)*EXP(VLOOKUP($B5707,weights!$A$2:$R$6,14)*G5707))</f>
        <v>9.3629328869767239</v>
      </c>
    </row>
    <row r="5708" spans="1:8" ht="12.75" x14ac:dyDescent="0.2">
      <c r="A5708">
        <f t="shared" si="0"/>
        <v>229</v>
      </c>
      <c r="B5708" t="str">
        <f t="shared" ref="B5708:C5708" si="5682">B5683</f>
        <v>restaurant</v>
      </c>
      <c r="C5708">
        <f t="shared" si="5682"/>
        <v>6</v>
      </c>
      <c r="D5708">
        <f ca="1">OFFSET(walk!$A$2:$Y$402,TRUNC((ROW()-ROW($D$2))/COLUMNS(walk!$A$2:$Y$402)),MOD(ROW()-ROW($D$2),COLUMNS(walk!$A$2:$Y$402)),1,1)</f>
        <v>17</v>
      </c>
      <c r="E5708">
        <f ca="1">OFFSET(bike!$A$2:$Y$402,TRUNC((ROW()-ROW($E$2))/COLUMNS(bike!$A$2:$Y$402)),MOD(ROW()-ROW($E$2),COLUMNS(bike!$A$2:$Y$402)),1,1)</f>
        <v>6</v>
      </c>
      <c r="F5708">
        <f ca="1">OFFSET(transit!$A$2:$Y$402,TRUNC((ROW()-ROW($F$2))/COLUMNS(transit!$A$2:$Y$402)),MOD(ROW()-ROW($F$2),COLUMNS(transit!$A$2:$Y$402)),1,1)</f>
        <v>17</v>
      </c>
      <c r="G5708">
        <f ca="1">OFFSET(drive!$A$2:$Y$402,TRUNC((ROW()-ROW($G$2))/COLUMNS(drive!$A$2:$Y$402)),MOD(ROW()-ROW($G$2),COLUMNS(drive!$A$2:$Y$402)),1,1)</f>
        <v>4</v>
      </c>
      <c r="H5708" s="5">
        <f ca="1">(VLOOKUP($B5708,weights!$A$2:$R$6,4))*VLOOKUP($B5708,weights!$A$2:$R$6,6)^C5708*(VLOOKUP($B5708,weights!$A$2:$R$6,15)*EXP(VLOOKUP($B5708,weights!$A$2:$R$6,11)*D5708)+VLOOKUP($B5708,weights!$A$2:$R$6,16)*EXP(VLOOKUP($B5708,weights!$A$2:$R$6,12)*E5708)+VLOOKUP($B5708,weights!$A$2:$R$6,17)*EXP(VLOOKUP($B5708,weights!$A$2:$R$6,13)*F5708)+VLOOKUP($B5708,weights!$A$2:$R$6,18)*EXP(VLOOKUP($B5708,weights!$A$2:$R$6,14)*G5708))</f>
        <v>7.5057093550075669</v>
      </c>
    </row>
    <row r="5709" spans="1:8" ht="12.75" x14ac:dyDescent="0.2">
      <c r="A5709">
        <f t="shared" si="0"/>
        <v>229</v>
      </c>
      <c r="B5709" t="str">
        <f t="shared" ref="B5709:C5709" si="5683">B5684</f>
        <v>restaurant</v>
      </c>
      <c r="C5709">
        <f t="shared" si="5683"/>
        <v>7</v>
      </c>
      <c r="D5709">
        <f ca="1">OFFSET(walk!$A$2:$Y$402,TRUNC((ROW()-ROW($D$2))/COLUMNS(walk!$A$2:$Y$402)),MOD(ROW()-ROW($D$2),COLUMNS(walk!$A$2:$Y$402)),1,1)</f>
        <v>17</v>
      </c>
      <c r="E5709">
        <f ca="1">OFFSET(bike!$A$2:$Y$402,TRUNC((ROW()-ROW($E$2))/COLUMNS(bike!$A$2:$Y$402)),MOD(ROW()-ROW($E$2),COLUMNS(bike!$A$2:$Y$402)),1,1)</f>
        <v>6</v>
      </c>
      <c r="F5709">
        <f ca="1">OFFSET(transit!$A$2:$Y$402,TRUNC((ROW()-ROW($F$2))/COLUMNS(transit!$A$2:$Y$402)),MOD(ROW()-ROW($F$2),COLUMNS(transit!$A$2:$Y$402)),1,1)</f>
        <v>19</v>
      </c>
      <c r="G5709">
        <f ca="1">OFFSET(drive!$A$2:$Y$402,TRUNC((ROW()-ROW($G$2))/COLUMNS(drive!$A$2:$Y$402)),MOD(ROW()-ROW($G$2),COLUMNS(drive!$A$2:$Y$402)),1,1)</f>
        <v>4</v>
      </c>
      <c r="H5709" s="5">
        <f ca="1">(VLOOKUP($B5709,weights!$A$2:$R$6,4))*VLOOKUP($B5709,weights!$A$2:$R$6,6)^C5709*(VLOOKUP($B5709,weights!$A$2:$R$6,15)*EXP(VLOOKUP($B5709,weights!$A$2:$R$6,11)*D5709)+VLOOKUP($B5709,weights!$A$2:$R$6,16)*EXP(VLOOKUP($B5709,weights!$A$2:$R$6,12)*E5709)+VLOOKUP($B5709,weights!$A$2:$R$6,17)*EXP(VLOOKUP($B5709,weights!$A$2:$R$6,13)*F5709)+VLOOKUP($B5709,weights!$A$2:$R$6,18)*EXP(VLOOKUP($B5709,weights!$A$2:$R$6,14)*G5709))</f>
        <v>6.5790085442885458</v>
      </c>
    </row>
    <row r="5710" spans="1:8" ht="12.75" x14ac:dyDescent="0.2">
      <c r="A5710">
        <f t="shared" si="0"/>
        <v>229</v>
      </c>
      <c r="B5710" t="str">
        <f t="shared" ref="B5710:C5710" si="5684">B5685</f>
        <v>restaurant</v>
      </c>
      <c r="C5710">
        <f t="shared" si="5684"/>
        <v>8</v>
      </c>
      <c r="D5710">
        <f ca="1">OFFSET(walk!$A$2:$Y$402,TRUNC((ROW()-ROW($D$2))/COLUMNS(walk!$A$2:$Y$402)),MOD(ROW()-ROW($D$2),COLUMNS(walk!$A$2:$Y$402)),1,1)</f>
        <v>18</v>
      </c>
      <c r="E5710">
        <f ca="1">OFFSET(bike!$A$2:$Y$402,TRUNC((ROW()-ROW($E$2))/COLUMNS(bike!$A$2:$Y$402)),MOD(ROW()-ROW($E$2),COLUMNS(bike!$A$2:$Y$402)),1,1)</f>
        <v>7</v>
      </c>
      <c r="F5710">
        <f ca="1">OFFSET(transit!$A$2:$Y$402,TRUNC((ROW()-ROW($F$2))/COLUMNS(transit!$A$2:$Y$402)),MOD(ROW()-ROW($F$2),COLUMNS(transit!$A$2:$Y$402)),1,1)</f>
        <v>19</v>
      </c>
      <c r="G5710">
        <f ca="1">OFFSET(drive!$A$2:$Y$402,TRUNC((ROW()-ROW($G$2))/COLUMNS(drive!$A$2:$Y$402)),MOD(ROW()-ROW($G$2),COLUMNS(drive!$A$2:$Y$402)),1,1)</f>
        <v>5</v>
      </c>
      <c r="H5710" s="5">
        <f ca="1">(VLOOKUP($B5710,weights!$A$2:$R$6,4))*VLOOKUP($B5710,weights!$A$2:$R$6,6)^C5710*(VLOOKUP($B5710,weights!$A$2:$R$6,15)*EXP(VLOOKUP($B5710,weights!$A$2:$R$6,11)*D5710)+VLOOKUP($B5710,weights!$A$2:$R$6,16)*EXP(VLOOKUP($B5710,weights!$A$2:$R$6,12)*E5710)+VLOOKUP($B5710,weights!$A$2:$R$6,17)*EXP(VLOOKUP($B5710,weights!$A$2:$R$6,13)*F5710)+VLOOKUP($B5710,weights!$A$2:$R$6,18)*EXP(VLOOKUP($B5710,weights!$A$2:$R$6,14)*G5710))</f>
        <v>4.9770169495345185</v>
      </c>
    </row>
    <row r="5711" spans="1:8" ht="12.75" x14ac:dyDescent="0.2">
      <c r="A5711">
        <f t="shared" si="0"/>
        <v>229</v>
      </c>
      <c r="B5711" t="str">
        <f t="shared" ref="B5711:C5711" si="5685">B5686</f>
        <v>restaurant</v>
      </c>
      <c r="C5711">
        <f t="shared" si="5685"/>
        <v>9</v>
      </c>
      <c r="D5711">
        <f ca="1">OFFSET(walk!$A$2:$Y$402,TRUNC((ROW()-ROW($D$2))/COLUMNS(walk!$A$2:$Y$402)),MOD(ROW()-ROW($D$2),COLUMNS(walk!$A$2:$Y$402)),1,1)</f>
        <v>20</v>
      </c>
      <c r="E5711">
        <f ca="1">OFFSET(bike!$A$2:$Y$402,TRUNC((ROW()-ROW($E$2))/COLUMNS(bike!$A$2:$Y$402)),MOD(ROW()-ROW($E$2),COLUMNS(bike!$A$2:$Y$402)),1,1)</f>
        <v>100</v>
      </c>
      <c r="F5711">
        <f ca="1">OFFSET(transit!$A$2:$Y$402,TRUNC((ROW()-ROW($F$2))/COLUMNS(transit!$A$2:$Y$402)),MOD(ROW()-ROW($F$2),COLUMNS(transit!$A$2:$Y$402)),1,1)</f>
        <v>20</v>
      </c>
      <c r="G5711">
        <f ca="1">OFFSET(drive!$A$2:$Y$402,TRUNC((ROW()-ROW($G$2))/COLUMNS(drive!$A$2:$Y$402)),MOD(ROW()-ROW($G$2),COLUMNS(drive!$A$2:$Y$402)),1,1)</f>
        <v>6</v>
      </c>
      <c r="H5711" s="5">
        <f ca="1">(VLOOKUP($B5711,weights!$A$2:$R$6,4))*VLOOKUP($B5711,weights!$A$2:$R$6,6)^C5711*(VLOOKUP($B5711,weights!$A$2:$R$6,15)*EXP(VLOOKUP($B5711,weights!$A$2:$R$6,11)*D5711)+VLOOKUP($B5711,weights!$A$2:$R$6,16)*EXP(VLOOKUP($B5711,weights!$A$2:$R$6,12)*E5711)+VLOOKUP($B5711,weights!$A$2:$R$6,17)*EXP(VLOOKUP($B5711,weights!$A$2:$R$6,13)*F5711)+VLOOKUP($B5711,weights!$A$2:$R$6,18)*EXP(VLOOKUP($B5711,weights!$A$2:$R$6,14)*G5711))</f>
        <v>2.820207069341051</v>
      </c>
    </row>
    <row r="5712" spans="1:8" ht="12.75" x14ac:dyDescent="0.2">
      <c r="A5712">
        <f t="shared" si="0"/>
        <v>229</v>
      </c>
      <c r="B5712" t="str">
        <f t="shared" ref="B5712:C5712" si="5686">B5687</f>
        <v>supermarket</v>
      </c>
      <c r="C5712">
        <f t="shared" si="5686"/>
        <v>0</v>
      </c>
      <c r="D5712">
        <f ca="1">OFFSET(walk!$A$2:$Y$402,TRUNC((ROW()-ROW($D$2))/COLUMNS(walk!$A$2:$Y$402)),MOD(ROW()-ROW($D$2),COLUMNS(walk!$A$2:$Y$402)),1,1)</f>
        <v>43</v>
      </c>
      <c r="E5712">
        <f ca="1">OFFSET(bike!$A$2:$Y$402,TRUNC((ROW()-ROW($E$2))/COLUMNS(bike!$A$2:$Y$402)),MOD(ROW()-ROW($E$2),COLUMNS(bike!$A$2:$Y$402)),1,1)</f>
        <v>17</v>
      </c>
      <c r="F5712">
        <f ca="1">OFFSET(transit!$A$2:$Y$402,TRUNC((ROW()-ROW($F$2))/COLUMNS(transit!$A$2:$Y$402)),MOD(ROW()-ROW($F$2),COLUMNS(transit!$A$2:$Y$402)),1,1)</f>
        <v>21</v>
      </c>
      <c r="G5712">
        <f ca="1">OFFSET(drive!$A$2:$Y$402,TRUNC((ROW()-ROW($G$2))/COLUMNS(drive!$A$2:$Y$402)),MOD(ROW()-ROW($G$2),COLUMNS(drive!$A$2:$Y$402)),1,1)</f>
        <v>9</v>
      </c>
      <c r="H5712" s="5">
        <f ca="1">(VLOOKUP($B5712,weights!$A$2:$R$6,4))*VLOOKUP($B5712,weights!$A$2:$R$6,6)^C5712*(VLOOKUP($B5712,weights!$A$2:$R$6,15)*EXP(VLOOKUP($B5712,weights!$A$2:$R$6,11)*D5712)+VLOOKUP($B5712,weights!$A$2:$R$6,16)*EXP(VLOOKUP($B5712,weights!$A$2:$R$6,12)*E5712)+VLOOKUP($B5712,weights!$A$2:$R$6,17)*EXP(VLOOKUP($B5712,weights!$A$2:$R$6,13)*F5712)+VLOOKUP($B5712,weights!$A$2:$R$6,18)*EXP(VLOOKUP($B5712,weights!$A$2:$R$6,14)*G5712))</f>
        <v>2.832347171442096</v>
      </c>
    </row>
    <row r="5713" spans="1:8" ht="12.75" x14ac:dyDescent="0.2">
      <c r="A5713">
        <f t="shared" si="0"/>
        <v>229</v>
      </c>
      <c r="B5713" t="str">
        <f t="shared" ref="B5713:C5713" si="5687">B5688</f>
        <v>supermarket</v>
      </c>
      <c r="C5713">
        <f t="shared" si="5687"/>
        <v>1</v>
      </c>
      <c r="D5713">
        <f ca="1">OFFSET(walk!$A$2:$Y$402,TRUNC((ROW()-ROW($D$2))/COLUMNS(walk!$A$2:$Y$402)),MOD(ROW()-ROW($D$2),COLUMNS(walk!$A$2:$Y$402)),1,1)</f>
        <v>53</v>
      </c>
      <c r="E5713">
        <f ca="1">OFFSET(bike!$A$2:$Y$402,TRUNC((ROW()-ROW($E$2))/COLUMNS(bike!$A$2:$Y$402)),MOD(ROW()-ROW($E$2),COLUMNS(bike!$A$2:$Y$402)),1,1)</f>
        <v>18</v>
      </c>
      <c r="F5713">
        <f ca="1">OFFSET(transit!$A$2:$Y$402,TRUNC((ROW()-ROW($F$2))/COLUMNS(transit!$A$2:$Y$402)),MOD(ROW()-ROW($F$2),COLUMNS(transit!$A$2:$Y$402)),1,1)</f>
        <v>25</v>
      </c>
      <c r="G5713">
        <f ca="1">OFFSET(drive!$A$2:$Y$402,TRUNC((ROW()-ROW($G$2))/COLUMNS(drive!$A$2:$Y$402)),MOD(ROW()-ROW($G$2),COLUMNS(drive!$A$2:$Y$402)),1,1)</f>
        <v>10</v>
      </c>
      <c r="H5713" s="5">
        <f ca="1">(VLOOKUP($B5713,weights!$A$2:$R$6,4))*VLOOKUP($B5713,weights!$A$2:$R$6,6)^C5713*(VLOOKUP($B5713,weights!$A$2:$R$6,15)*EXP(VLOOKUP($B5713,weights!$A$2:$R$6,11)*D5713)+VLOOKUP($B5713,weights!$A$2:$R$6,16)*EXP(VLOOKUP($B5713,weights!$A$2:$R$6,12)*E5713)+VLOOKUP($B5713,weights!$A$2:$R$6,17)*EXP(VLOOKUP($B5713,weights!$A$2:$R$6,13)*F5713)+VLOOKUP($B5713,weights!$A$2:$R$6,18)*EXP(VLOOKUP($B5713,weights!$A$2:$R$6,14)*G5713))</f>
        <v>1.3079394436088549</v>
      </c>
    </row>
    <row r="5714" spans="1:8" ht="12.75" x14ac:dyDescent="0.2">
      <c r="A5714">
        <f t="shared" si="0"/>
        <v>229</v>
      </c>
      <c r="B5714" t="str">
        <f t="shared" ref="B5714:C5714" si="5688">B5689</f>
        <v>supermarket</v>
      </c>
      <c r="C5714">
        <f t="shared" si="5688"/>
        <v>2</v>
      </c>
      <c r="D5714">
        <f ca="1">OFFSET(walk!$A$2:$Y$402,TRUNC((ROW()-ROW($D$2))/COLUMNS(walk!$A$2:$Y$402)),MOD(ROW()-ROW($D$2),COLUMNS(walk!$A$2:$Y$402)),1,1)</f>
        <v>58</v>
      </c>
      <c r="E5714">
        <f ca="1">OFFSET(bike!$A$2:$Y$402,TRUNC((ROW()-ROW($E$2))/COLUMNS(bike!$A$2:$Y$402)),MOD(ROW()-ROW($E$2),COLUMNS(bike!$A$2:$Y$402)),1,1)</f>
        <v>18</v>
      </c>
      <c r="F5714">
        <f ca="1">OFFSET(transit!$A$2:$Y$402,TRUNC((ROW()-ROW($F$2))/COLUMNS(transit!$A$2:$Y$402)),MOD(ROW()-ROW($F$2),COLUMNS(transit!$A$2:$Y$402)),1,1)</f>
        <v>37</v>
      </c>
      <c r="G5714">
        <f ca="1">OFFSET(drive!$A$2:$Y$402,TRUNC((ROW()-ROW($G$2))/COLUMNS(drive!$A$2:$Y$402)),MOD(ROW()-ROW($G$2),COLUMNS(drive!$A$2:$Y$402)),1,1)</f>
        <v>13</v>
      </c>
      <c r="H5714" s="5">
        <f ca="1">(VLOOKUP($B5714,weights!$A$2:$R$6,4))*VLOOKUP($B5714,weights!$A$2:$R$6,6)^C5714*(VLOOKUP($B5714,weights!$A$2:$R$6,15)*EXP(VLOOKUP($B5714,weights!$A$2:$R$6,11)*D5714)+VLOOKUP($B5714,weights!$A$2:$R$6,16)*EXP(VLOOKUP($B5714,weights!$A$2:$R$6,12)*E5714)+VLOOKUP($B5714,weights!$A$2:$R$6,17)*EXP(VLOOKUP($B5714,weights!$A$2:$R$6,13)*F5714)+VLOOKUP($B5714,weights!$A$2:$R$6,18)*EXP(VLOOKUP($B5714,weights!$A$2:$R$6,14)*G5714))</f>
        <v>0.40300913677952832</v>
      </c>
    </row>
    <row r="5715" spans="1:8" ht="12.75" x14ac:dyDescent="0.2">
      <c r="A5715">
        <f t="shared" si="0"/>
        <v>229</v>
      </c>
      <c r="B5715" t="str">
        <f t="shared" ref="B5715:C5715" si="5689">B5690</f>
        <v>supermarket</v>
      </c>
      <c r="C5715">
        <f t="shared" si="5689"/>
        <v>3</v>
      </c>
      <c r="D5715">
        <f ca="1">OFFSET(walk!$A$2:$Y$402,TRUNC((ROW()-ROW($D$2))/COLUMNS(walk!$A$2:$Y$402)),MOD(ROW()-ROW($D$2),COLUMNS(walk!$A$2:$Y$402)),1,1)</f>
        <v>65</v>
      </c>
      <c r="E5715">
        <f ca="1">OFFSET(bike!$A$2:$Y$402,TRUNC((ROW()-ROW($E$2))/COLUMNS(bike!$A$2:$Y$402)),MOD(ROW()-ROW($E$2),COLUMNS(bike!$A$2:$Y$402)),1,1)</f>
        <v>22</v>
      </c>
      <c r="F5715">
        <f ca="1">OFFSET(transit!$A$2:$Y$402,TRUNC((ROW()-ROW($F$2))/COLUMNS(transit!$A$2:$Y$402)),MOD(ROW()-ROW($F$2),COLUMNS(transit!$A$2:$Y$402)),1,1)</f>
        <v>38</v>
      </c>
      <c r="G5715">
        <f ca="1">OFFSET(drive!$A$2:$Y$402,TRUNC((ROW()-ROW($G$2))/COLUMNS(drive!$A$2:$Y$402)),MOD(ROW()-ROW($G$2),COLUMNS(drive!$A$2:$Y$402)),1,1)</f>
        <v>13</v>
      </c>
      <c r="H5715" s="5">
        <f ca="1">(VLOOKUP($B5715,weights!$A$2:$R$6,4))*VLOOKUP($B5715,weights!$A$2:$R$6,6)^C5715*(VLOOKUP($B5715,weights!$A$2:$R$6,15)*EXP(VLOOKUP($B5715,weights!$A$2:$R$6,11)*D5715)+VLOOKUP($B5715,weights!$A$2:$R$6,16)*EXP(VLOOKUP($B5715,weights!$A$2:$R$6,12)*E5715)+VLOOKUP($B5715,weights!$A$2:$R$6,17)*EXP(VLOOKUP($B5715,weights!$A$2:$R$6,13)*F5715)+VLOOKUP($B5715,weights!$A$2:$R$6,18)*EXP(VLOOKUP($B5715,weights!$A$2:$R$6,14)*G5715))</f>
        <v>0.23014214100378019</v>
      </c>
    </row>
    <row r="5716" spans="1:8" ht="12.75" x14ac:dyDescent="0.2">
      <c r="A5716">
        <f t="shared" si="0"/>
        <v>229</v>
      </c>
      <c r="B5716" t="str">
        <f t="shared" ref="B5716:C5716" si="5690">B5691</f>
        <v>supermarket</v>
      </c>
      <c r="C5716">
        <f t="shared" si="5690"/>
        <v>4</v>
      </c>
      <c r="D5716">
        <f ca="1">OFFSET(walk!$A$2:$Y$402,TRUNC((ROW()-ROW($D$2))/COLUMNS(walk!$A$2:$Y$402)),MOD(ROW()-ROW($D$2),COLUMNS(walk!$A$2:$Y$402)),1,1)</f>
        <v>82</v>
      </c>
      <c r="E5716">
        <f ca="1">OFFSET(bike!$A$2:$Y$402,TRUNC((ROW()-ROW($E$2))/COLUMNS(bike!$A$2:$Y$402)),MOD(ROW()-ROW($E$2),COLUMNS(bike!$A$2:$Y$402)),1,1)</f>
        <v>25</v>
      </c>
      <c r="F5716">
        <f ca="1">OFFSET(transit!$A$2:$Y$402,TRUNC((ROW()-ROW($F$2))/COLUMNS(transit!$A$2:$Y$402)),MOD(ROW()-ROW($F$2),COLUMNS(transit!$A$2:$Y$402)),1,1)</f>
        <v>44</v>
      </c>
      <c r="G5716">
        <f ca="1">OFFSET(drive!$A$2:$Y$402,TRUNC((ROW()-ROW($G$2))/COLUMNS(drive!$A$2:$Y$402)),MOD(ROW()-ROW($G$2),COLUMNS(drive!$A$2:$Y$402)),1,1)</f>
        <v>16</v>
      </c>
      <c r="H5716" s="5">
        <f ca="1">(VLOOKUP($B5716,weights!$A$2:$R$6,4))*VLOOKUP($B5716,weights!$A$2:$R$6,6)^C5716*(VLOOKUP($B5716,weights!$A$2:$R$6,15)*EXP(VLOOKUP($B5716,weights!$A$2:$R$6,11)*D5716)+VLOOKUP($B5716,weights!$A$2:$R$6,16)*EXP(VLOOKUP($B5716,weights!$A$2:$R$6,12)*E5716)+VLOOKUP($B5716,weights!$A$2:$R$6,17)*EXP(VLOOKUP($B5716,weights!$A$2:$R$6,13)*F5716)+VLOOKUP($B5716,weights!$A$2:$R$6,18)*EXP(VLOOKUP($B5716,weights!$A$2:$R$6,14)*G5716))</f>
        <v>7.1559819900724492E-2</v>
      </c>
    </row>
    <row r="5717" spans="1:8" ht="12.75" x14ac:dyDescent="0.2">
      <c r="A5717">
        <f t="shared" si="0"/>
        <v>229</v>
      </c>
      <c r="B5717" t="str">
        <f t="shared" ref="B5717:C5717" si="5691">B5692</f>
        <v>store</v>
      </c>
      <c r="C5717">
        <f t="shared" si="5691"/>
        <v>0</v>
      </c>
      <c r="D5717">
        <f ca="1">OFFSET(walk!$A$2:$Y$402,TRUNC((ROW()-ROW($D$2))/COLUMNS(walk!$A$2:$Y$402)),MOD(ROW()-ROW($D$2),COLUMNS(walk!$A$2:$Y$402)),1,1)</f>
        <v>11</v>
      </c>
      <c r="E5717">
        <f ca="1">OFFSET(bike!$A$2:$Y$402,TRUNC((ROW()-ROW($E$2))/COLUMNS(bike!$A$2:$Y$402)),MOD(ROW()-ROW($E$2),COLUMNS(bike!$A$2:$Y$402)),1,1)</f>
        <v>3</v>
      </c>
      <c r="F5717">
        <f ca="1">OFFSET(transit!$A$2:$Y$402,TRUNC((ROW()-ROW($F$2))/COLUMNS(transit!$A$2:$Y$402)),MOD(ROW()-ROW($F$2),COLUMNS(transit!$A$2:$Y$402)),1,1)</f>
        <v>10</v>
      </c>
      <c r="G5717">
        <f ca="1">OFFSET(drive!$A$2:$Y$402,TRUNC((ROW()-ROW($G$2))/COLUMNS(drive!$A$2:$Y$402)),MOD(ROW()-ROW($G$2),COLUMNS(drive!$A$2:$Y$402)),1,1)</f>
        <v>2</v>
      </c>
      <c r="H5717" s="5">
        <f ca="1">(VLOOKUP($B5717,weights!$A$2:$R$6,4))*VLOOKUP($B5717,weights!$A$2:$R$6,6)^C5717*(VLOOKUP($B5717,weights!$A$2:$R$6,15)*EXP(VLOOKUP($B5717,weights!$A$2:$R$6,11)*D5717)+VLOOKUP($B5717,weights!$A$2:$R$6,16)*EXP(VLOOKUP($B5717,weights!$A$2:$R$6,12)*E5717)+VLOOKUP($B5717,weights!$A$2:$R$6,17)*EXP(VLOOKUP($B5717,weights!$A$2:$R$6,13)*F5717)+VLOOKUP($B5717,weights!$A$2:$R$6,18)*EXP(VLOOKUP($B5717,weights!$A$2:$R$6,14)*G5717))</f>
        <v>10.363926806892801</v>
      </c>
    </row>
    <row r="5718" spans="1:8" ht="12.75" x14ac:dyDescent="0.2">
      <c r="A5718">
        <f t="shared" si="0"/>
        <v>229</v>
      </c>
      <c r="B5718" t="str">
        <f t="shared" ref="B5718:C5718" si="5692">B5693</f>
        <v>store</v>
      </c>
      <c r="C5718">
        <f t="shared" si="5692"/>
        <v>1</v>
      </c>
      <c r="D5718">
        <f ca="1">OFFSET(walk!$A$2:$Y$402,TRUNC((ROW()-ROW($D$2))/COLUMNS(walk!$A$2:$Y$402)),MOD(ROW()-ROW($D$2),COLUMNS(walk!$A$2:$Y$402)),1,1)</f>
        <v>14</v>
      </c>
      <c r="E5718">
        <f ca="1">OFFSET(bike!$A$2:$Y$402,TRUNC((ROW()-ROW($E$2))/COLUMNS(bike!$A$2:$Y$402)),MOD(ROW()-ROW($E$2),COLUMNS(bike!$A$2:$Y$402)),1,1)</f>
        <v>3</v>
      </c>
      <c r="F5718">
        <f ca="1">OFFSET(transit!$A$2:$Y$402,TRUNC((ROW()-ROW($F$2))/COLUMNS(transit!$A$2:$Y$402)),MOD(ROW()-ROW($F$2),COLUMNS(transit!$A$2:$Y$402)),1,1)</f>
        <v>10</v>
      </c>
      <c r="G5718">
        <f ca="1">OFFSET(drive!$A$2:$Y$402,TRUNC((ROW()-ROW($G$2))/COLUMNS(drive!$A$2:$Y$402)),MOD(ROW()-ROW($G$2),COLUMNS(drive!$A$2:$Y$402)),1,1)</f>
        <v>4</v>
      </c>
      <c r="H5718" s="5">
        <f ca="1">(VLOOKUP($B5718,weights!$A$2:$R$6,4))*VLOOKUP($B5718,weights!$A$2:$R$6,6)^C5718*(VLOOKUP($B5718,weights!$A$2:$R$6,15)*EXP(VLOOKUP($B5718,weights!$A$2:$R$6,11)*D5718)+VLOOKUP($B5718,weights!$A$2:$R$6,16)*EXP(VLOOKUP($B5718,weights!$A$2:$R$6,12)*E5718)+VLOOKUP($B5718,weights!$A$2:$R$6,17)*EXP(VLOOKUP($B5718,weights!$A$2:$R$6,13)*F5718)+VLOOKUP($B5718,weights!$A$2:$R$6,18)*EXP(VLOOKUP($B5718,weights!$A$2:$R$6,14)*G5718))</f>
        <v>5.138768289162444</v>
      </c>
    </row>
    <row r="5719" spans="1:8" ht="12.75" x14ac:dyDescent="0.2">
      <c r="A5719">
        <f t="shared" si="0"/>
        <v>229</v>
      </c>
      <c r="B5719" t="str">
        <f t="shared" ref="B5719:C5719" si="5693">B5694</f>
        <v>store</v>
      </c>
      <c r="C5719">
        <f t="shared" si="5693"/>
        <v>2</v>
      </c>
      <c r="D5719">
        <f ca="1">OFFSET(walk!$A$2:$Y$402,TRUNC((ROW()-ROW($D$2))/COLUMNS(walk!$A$2:$Y$402)),MOD(ROW()-ROW($D$2),COLUMNS(walk!$A$2:$Y$402)),1,1)</f>
        <v>17</v>
      </c>
      <c r="E5719">
        <f ca="1">OFFSET(bike!$A$2:$Y$402,TRUNC((ROW()-ROW($E$2))/COLUMNS(bike!$A$2:$Y$402)),MOD(ROW()-ROW($E$2),COLUMNS(bike!$A$2:$Y$402)),1,1)</f>
        <v>5</v>
      </c>
      <c r="F5719">
        <f ca="1">OFFSET(transit!$A$2:$Y$402,TRUNC((ROW()-ROW($F$2))/COLUMNS(transit!$A$2:$Y$402)),MOD(ROW()-ROW($F$2),COLUMNS(transit!$A$2:$Y$402)),1,1)</f>
        <v>11</v>
      </c>
      <c r="G5719">
        <f ca="1">OFFSET(drive!$A$2:$Y$402,TRUNC((ROW()-ROW($G$2))/COLUMNS(drive!$A$2:$Y$402)),MOD(ROW()-ROW($G$2),COLUMNS(drive!$A$2:$Y$402)),1,1)</f>
        <v>4</v>
      </c>
      <c r="H5719" s="5">
        <f ca="1">(VLOOKUP($B5719,weights!$A$2:$R$6,4))*VLOOKUP($B5719,weights!$A$2:$R$6,6)^C5719*(VLOOKUP($B5719,weights!$A$2:$R$6,15)*EXP(VLOOKUP($B5719,weights!$A$2:$R$6,11)*D5719)+VLOOKUP($B5719,weights!$A$2:$R$6,16)*EXP(VLOOKUP($B5719,weights!$A$2:$R$6,12)*E5719)+VLOOKUP($B5719,weights!$A$2:$R$6,17)*EXP(VLOOKUP($B5719,weights!$A$2:$R$6,13)*F5719)+VLOOKUP($B5719,weights!$A$2:$R$6,18)*EXP(VLOOKUP($B5719,weights!$A$2:$R$6,14)*G5719))</f>
        <v>2.3605654195264267</v>
      </c>
    </row>
    <row r="5720" spans="1:8" ht="12.75" x14ac:dyDescent="0.2">
      <c r="A5720">
        <f t="shared" si="0"/>
        <v>229</v>
      </c>
      <c r="B5720" t="str">
        <f t="shared" ref="B5720:C5720" si="5694">B5695</f>
        <v>store</v>
      </c>
      <c r="C5720">
        <f t="shared" si="5694"/>
        <v>3</v>
      </c>
      <c r="D5720">
        <f ca="1">OFFSET(walk!$A$2:$Y$402,TRUNC((ROW()-ROW($D$2))/COLUMNS(walk!$A$2:$Y$402)),MOD(ROW()-ROW($D$2),COLUMNS(walk!$A$2:$Y$402)),1,1)</f>
        <v>18</v>
      </c>
      <c r="E5720">
        <f ca="1">OFFSET(bike!$A$2:$Y$402,TRUNC((ROW()-ROW($E$2))/COLUMNS(bike!$A$2:$Y$402)),MOD(ROW()-ROW($E$2),COLUMNS(bike!$A$2:$Y$402)),1,1)</f>
        <v>5</v>
      </c>
      <c r="F5720">
        <f ca="1">OFFSET(transit!$A$2:$Y$402,TRUNC((ROW()-ROW($F$2))/COLUMNS(transit!$A$2:$Y$402)),MOD(ROW()-ROW($F$2),COLUMNS(transit!$A$2:$Y$402)),1,1)</f>
        <v>12</v>
      </c>
      <c r="G5720">
        <f ca="1">OFFSET(drive!$A$2:$Y$402,TRUNC((ROW()-ROW($G$2))/COLUMNS(drive!$A$2:$Y$402)),MOD(ROW()-ROW($G$2),COLUMNS(drive!$A$2:$Y$402)),1,1)</f>
        <v>4</v>
      </c>
      <c r="H5720" s="5">
        <f ca="1">(VLOOKUP($B5720,weights!$A$2:$R$6,4))*VLOOKUP($B5720,weights!$A$2:$R$6,6)^C5720*(VLOOKUP($B5720,weights!$A$2:$R$6,15)*EXP(VLOOKUP($B5720,weights!$A$2:$R$6,11)*D5720)+VLOOKUP($B5720,weights!$A$2:$R$6,16)*EXP(VLOOKUP($B5720,weights!$A$2:$R$6,12)*E5720)+VLOOKUP($B5720,weights!$A$2:$R$6,17)*EXP(VLOOKUP($B5720,weights!$A$2:$R$6,13)*F5720)+VLOOKUP($B5720,weights!$A$2:$R$6,18)*EXP(VLOOKUP($B5720,weights!$A$2:$R$6,14)*G5720))</f>
        <v>1.5649697153278495</v>
      </c>
    </row>
    <row r="5721" spans="1:8" ht="12.75" x14ac:dyDescent="0.2">
      <c r="A5721">
        <f t="shared" si="0"/>
        <v>229</v>
      </c>
      <c r="B5721" t="str">
        <f t="shared" ref="B5721:C5721" si="5695">B5696</f>
        <v>store</v>
      </c>
      <c r="C5721">
        <f t="shared" si="5695"/>
        <v>4</v>
      </c>
      <c r="D5721">
        <f ca="1">OFFSET(walk!$A$2:$Y$402,TRUNC((ROW()-ROW($D$2))/COLUMNS(walk!$A$2:$Y$402)),MOD(ROW()-ROW($D$2),COLUMNS(walk!$A$2:$Y$402)),1,1)</f>
        <v>18</v>
      </c>
      <c r="E5721">
        <f ca="1">OFFSET(bike!$A$2:$Y$402,TRUNC((ROW()-ROW($E$2))/COLUMNS(bike!$A$2:$Y$402)),MOD(ROW()-ROW($E$2),COLUMNS(bike!$A$2:$Y$402)),1,1)</f>
        <v>6</v>
      </c>
      <c r="F5721">
        <f ca="1">OFFSET(transit!$A$2:$Y$402,TRUNC((ROW()-ROW($F$2))/COLUMNS(transit!$A$2:$Y$402)),MOD(ROW()-ROW($F$2),COLUMNS(transit!$A$2:$Y$402)),1,1)</f>
        <v>17</v>
      </c>
      <c r="G5721">
        <f ca="1">OFFSET(drive!$A$2:$Y$402,TRUNC((ROW()-ROW($G$2))/COLUMNS(drive!$A$2:$Y$402)),MOD(ROW()-ROW($G$2),COLUMNS(drive!$A$2:$Y$402)),1,1)</f>
        <v>4</v>
      </c>
      <c r="H5721" s="5">
        <f ca="1">(VLOOKUP($B5721,weights!$A$2:$R$6,4))*VLOOKUP($B5721,weights!$A$2:$R$6,6)^C5721*(VLOOKUP($B5721,weights!$A$2:$R$6,15)*EXP(VLOOKUP($B5721,weights!$A$2:$R$6,11)*D5721)+VLOOKUP($B5721,weights!$A$2:$R$6,16)*EXP(VLOOKUP($B5721,weights!$A$2:$R$6,12)*E5721)+VLOOKUP($B5721,weights!$A$2:$R$6,17)*EXP(VLOOKUP($B5721,weights!$A$2:$R$6,13)*F5721)+VLOOKUP($B5721,weights!$A$2:$R$6,18)*EXP(VLOOKUP($B5721,weights!$A$2:$R$6,14)*G5721))</f>
        <v>0.88425948301371848</v>
      </c>
    </row>
    <row r="5722" spans="1:8" ht="12.75" x14ac:dyDescent="0.2">
      <c r="A5722">
        <f t="shared" si="0"/>
        <v>229</v>
      </c>
      <c r="B5722" t="str">
        <f t="shared" ref="B5722:C5722" si="5696">B5697</f>
        <v>pharmacy</v>
      </c>
      <c r="C5722">
        <f t="shared" si="5696"/>
        <v>0</v>
      </c>
      <c r="D5722">
        <f ca="1">OFFSET(walk!$A$2:$Y$402,TRUNC((ROW()-ROW($D$2))/COLUMNS(walk!$A$2:$Y$402)),MOD(ROW()-ROW($D$2),COLUMNS(walk!$A$2:$Y$402)),1,1)</f>
        <v>16</v>
      </c>
      <c r="E5722">
        <f ca="1">OFFSET(bike!$A$2:$Y$402,TRUNC((ROW()-ROW($E$2))/COLUMNS(bike!$A$2:$Y$402)),MOD(ROW()-ROW($E$2),COLUMNS(bike!$A$2:$Y$402)),1,1)</f>
        <v>4</v>
      </c>
      <c r="F5722">
        <f ca="1">OFFSET(transit!$A$2:$Y$402,TRUNC((ROW()-ROW($F$2))/COLUMNS(transit!$A$2:$Y$402)),MOD(ROW()-ROW($F$2),COLUMNS(transit!$A$2:$Y$402)),1,1)</f>
        <v>16</v>
      </c>
      <c r="G5722">
        <f ca="1">OFFSET(drive!$A$2:$Y$402,TRUNC((ROW()-ROW($G$2))/COLUMNS(drive!$A$2:$Y$402)),MOD(ROW()-ROW($G$2),COLUMNS(drive!$A$2:$Y$402)),1,1)</f>
        <v>3</v>
      </c>
      <c r="H5722" s="5">
        <f ca="1">(VLOOKUP($B5722,weights!$A$2:$R$6,4))*VLOOKUP($B5722,weights!$A$2:$R$6,6)^C5722*(VLOOKUP($B5722,weights!$A$2:$R$6,15)*EXP(VLOOKUP($B5722,weights!$A$2:$R$6,11)*D5722)+VLOOKUP($B5722,weights!$A$2:$R$6,16)*EXP(VLOOKUP($B5722,weights!$A$2:$R$6,12)*E5722)+VLOOKUP($B5722,weights!$A$2:$R$6,17)*EXP(VLOOKUP($B5722,weights!$A$2:$R$6,13)*F5722)+VLOOKUP($B5722,weights!$A$2:$R$6,18)*EXP(VLOOKUP($B5722,weights!$A$2:$R$6,14)*G5722))</f>
        <v>4.8566396934753016</v>
      </c>
    </row>
    <row r="5723" spans="1:8" ht="12.75" x14ac:dyDescent="0.2">
      <c r="A5723">
        <f t="shared" si="0"/>
        <v>229</v>
      </c>
      <c r="B5723" t="str">
        <f t="shared" ref="B5723:C5723" si="5697">B5698</f>
        <v>pharmacy</v>
      </c>
      <c r="C5723">
        <f t="shared" si="5697"/>
        <v>1</v>
      </c>
      <c r="D5723">
        <f ca="1">OFFSET(walk!$A$2:$Y$402,TRUNC((ROW()-ROW($D$2))/COLUMNS(walk!$A$2:$Y$402)),MOD(ROW()-ROW($D$2),COLUMNS(walk!$A$2:$Y$402)),1,1)</f>
        <v>18</v>
      </c>
      <c r="E5723">
        <f ca="1">OFFSET(bike!$A$2:$Y$402,TRUNC((ROW()-ROW($E$2))/COLUMNS(bike!$A$2:$Y$402)),MOD(ROW()-ROW($E$2),COLUMNS(bike!$A$2:$Y$402)),1,1)</f>
        <v>7</v>
      </c>
      <c r="F5723">
        <f ca="1">OFFSET(transit!$A$2:$Y$402,TRUNC((ROW()-ROW($F$2))/COLUMNS(transit!$A$2:$Y$402)),MOD(ROW()-ROW($F$2),COLUMNS(transit!$A$2:$Y$402)),1,1)</f>
        <v>18</v>
      </c>
      <c r="G5723">
        <f ca="1">OFFSET(drive!$A$2:$Y$402,TRUNC((ROW()-ROW($G$2))/COLUMNS(drive!$A$2:$Y$402)),MOD(ROW()-ROW($G$2),COLUMNS(drive!$A$2:$Y$402)),1,1)</f>
        <v>4</v>
      </c>
      <c r="H5723" s="5">
        <f ca="1">(VLOOKUP($B5723,weights!$A$2:$R$6,4))*VLOOKUP($B5723,weights!$A$2:$R$6,6)^C5723*(VLOOKUP($B5723,weights!$A$2:$R$6,15)*EXP(VLOOKUP($B5723,weights!$A$2:$R$6,11)*D5723)+VLOOKUP($B5723,weights!$A$2:$R$6,16)*EXP(VLOOKUP($B5723,weights!$A$2:$R$6,12)*E5723)+VLOOKUP($B5723,weights!$A$2:$R$6,17)*EXP(VLOOKUP($B5723,weights!$A$2:$R$6,13)*F5723)+VLOOKUP($B5723,weights!$A$2:$R$6,18)*EXP(VLOOKUP($B5723,weights!$A$2:$R$6,14)*G5723))</f>
        <v>1.5301021005255879</v>
      </c>
    </row>
    <row r="5724" spans="1:8" ht="12.75" x14ac:dyDescent="0.2">
      <c r="A5724">
        <f t="shared" si="0"/>
        <v>229</v>
      </c>
      <c r="B5724" t="str">
        <f t="shared" ref="B5724:C5724" si="5698">B5699</f>
        <v>pharmacy</v>
      </c>
      <c r="C5724">
        <f t="shared" si="5698"/>
        <v>2</v>
      </c>
      <c r="D5724">
        <f ca="1">OFFSET(walk!$A$2:$Y$402,TRUNC((ROW()-ROW($D$2))/COLUMNS(walk!$A$2:$Y$402)),MOD(ROW()-ROW($D$2),COLUMNS(walk!$A$2:$Y$402)),1,1)</f>
        <v>18</v>
      </c>
      <c r="E5724">
        <f ca="1">OFFSET(bike!$A$2:$Y$402,TRUNC((ROW()-ROW($E$2))/COLUMNS(bike!$A$2:$Y$402)),MOD(ROW()-ROW($E$2),COLUMNS(bike!$A$2:$Y$402)),1,1)</f>
        <v>7</v>
      </c>
      <c r="F5724">
        <f ca="1">OFFSET(transit!$A$2:$Y$402,TRUNC((ROW()-ROW($F$2))/COLUMNS(transit!$A$2:$Y$402)),MOD(ROW()-ROW($F$2),COLUMNS(transit!$A$2:$Y$402)),1,1)</f>
        <v>18</v>
      </c>
      <c r="G5724">
        <f ca="1">OFFSET(drive!$A$2:$Y$402,TRUNC((ROW()-ROW($G$2))/COLUMNS(drive!$A$2:$Y$402)),MOD(ROW()-ROW($G$2),COLUMNS(drive!$A$2:$Y$402)),1,1)</f>
        <v>4</v>
      </c>
      <c r="H5724" s="5">
        <f ca="1">(VLOOKUP($B5724,weights!$A$2:$R$6,4))*VLOOKUP($B5724,weights!$A$2:$R$6,6)^C5724*(VLOOKUP($B5724,weights!$A$2:$R$6,15)*EXP(VLOOKUP($B5724,weights!$A$2:$R$6,11)*D5724)+VLOOKUP($B5724,weights!$A$2:$R$6,16)*EXP(VLOOKUP($B5724,weights!$A$2:$R$6,12)*E5724)+VLOOKUP($B5724,weights!$A$2:$R$6,17)*EXP(VLOOKUP($B5724,weights!$A$2:$R$6,13)*F5724)+VLOOKUP($B5724,weights!$A$2:$R$6,18)*EXP(VLOOKUP($B5724,weights!$A$2:$R$6,14)*G5724))</f>
        <v>0.7367158261789869</v>
      </c>
    </row>
    <row r="5725" spans="1:8" ht="12.75" x14ac:dyDescent="0.2">
      <c r="A5725">
        <f t="shared" si="0"/>
        <v>229</v>
      </c>
      <c r="B5725" t="str">
        <f t="shared" ref="B5725:C5725" si="5699">B5700</f>
        <v>bank</v>
      </c>
      <c r="C5725">
        <f t="shared" si="5699"/>
        <v>0</v>
      </c>
      <c r="D5725">
        <f ca="1">OFFSET(walk!$A$2:$Y$402,TRUNC((ROW()-ROW($D$2))/COLUMNS(walk!$A$2:$Y$402)),MOD(ROW()-ROW($D$2),COLUMNS(walk!$A$2:$Y$402)),1,1)</f>
        <v>28</v>
      </c>
      <c r="E5725">
        <f ca="1">OFFSET(bike!$A$2:$Y$402,TRUNC((ROW()-ROW($E$2))/COLUMNS(bike!$A$2:$Y$402)),MOD(ROW()-ROW($E$2),COLUMNS(bike!$A$2:$Y$402)),1,1)</f>
        <v>10</v>
      </c>
      <c r="F5725">
        <f ca="1">OFFSET(transit!$A$2:$Y$402,TRUNC((ROW()-ROW($F$2))/COLUMNS(transit!$A$2:$Y$402)),MOD(ROW()-ROW($F$2),COLUMNS(transit!$A$2:$Y$402)),1,1)</f>
        <v>24</v>
      </c>
      <c r="G5725">
        <f ca="1">OFFSET(drive!$A$2:$Y$402,TRUNC((ROW()-ROW($G$2))/COLUMNS(drive!$A$2:$Y$402)),MOD(ROW()-ROW($G$2),COLUMNS(drive!$A$2:$Y$402)),1,1)</f>
        <v>7</v>
      </c>
      <c r="H5725" s="5">
        <f ca="1">(VLOOKUP($B5725,weights!$A$2:$R$6,4))*VLOOKUP($B5725,weights!$A$2:$R$6,6)^C5725*(VLOOKUP($B5725,weights!$A$2:$R$6,15)*EXP(VLOOKUP($B5725,weights!$A$2:$R$6,11)*D5725)+VLOOKUP($B5725,weights!$A$2:$R$6,16)*EXP(VLOOKUP($B5725,weights!$A$2:$R$6,12)*E5725)+VLOOKUP($B5725,weights!$A$2:$R$6,17)*EXP(VLOOKUP($B5725,weights!$A$2:$R$6,13)*F5725)+VLOOKUP($B5725,weights!$A$2:$R$6,18)*EXP(VLOOKUP($B5725,weights!$A$2:$R$6,14)*G5725))</f>
        <v>1.6954477864099993</v>
      </c>
    </row>
    <row r="5726" spans="1:8" ht="12.75" x14ac:dyDescent="0.2">
      <c r="A5726">
        <f t="shared" si="0"/>
        <v>229</v>
      </c>
      <c r="B5726" t="str">
        <f t="shared" ref="B5726:C5726" si="5700">B5701</f>
        <v>bank</v>
      </c>
      <c r="C5726">
        <f t="shared" si="5700"/>
        <v>1</v>
      </c>
      <c r="D5726">
        <f ca="1">OFFSET(walk!$A$2:$Y$402,TRUNC((ROW()-ROW($D$2))/COLUMNS(walk!$A$2:$Y$402)),MOD(ROW()-ROW($D$2),COLUMNS(walk!$A$2:$Y$402)),1,1)</f>
        <v>38</v>
      </c>
      <c r="E5726">
        <f ca="1">OFFSET(bike!$A$2:$Y$402,TRUNC((ROW()-ROW($E$2))/COLUMNS(bike!$A$2:$Y$402)),MOD(ROW()-ROW($E$2),COLUMNS(bike!$A$2:$Y$402)),1,1)</f>
        <v>12</v>
      </c>
      <c r="F5726">
        <f ca="1">OFFSET(transit!$A$2:$Y$402,TRUNC((ROW()-ROW($F$2))/COLUMNS(transit!$A$2:$Y$402)),MOD(ROW()-ROW($F$2),COLUMNS(transit!$A$2:$Y$402)),1,1)</f>
        <v>31</v>
      </c>
      <c r="G5726">
        <f ca="1">OFFSET(drive!$A$2:$Y$402,TRUNC((ROW()-ROW($G$2))/COLUMNS(drive!$A$2:$Y$402)),MOD(ROW()-ROW($G$2),COLUMNS(drive!$A$2:$Y$402)),1,1)</f>
        <v>7</v>
      </c>
      <c r="H5726" s="5">
        <f ca="1">(VLOOKUP($B5726,weights!$A$2:$R$6,4))*VLOOKUP($B5726,weights!$A$2:$R$6,6)^C5726*(VLOOKUP($B5726,weights!$A$2:$R$6,15)*EXP(VLOOKUP($B5726,weights!$A$2:$R$6,11)*D5726)+VLOOKUP($B5726,weights!$A$2:$R$6,16)*EXP(VLOOKUP($B5726,weights!$A$2:$R$6,12)*E5726)+VLOOKUP($B5726,weights!$A$2:$R$6,17)*EXP(VLOOKUP($B5726,weights!$A$2:$R$6,13)*F5726)+VLOOKUP($B5726,weights!$A$2:$R$6,18)*EXP(VLOOKUP($B5726,weights!$A$2:$R$6,14)*G5726))</f>
        <v>0.57698401140382249</v>
      </c>
    </row>
    <row r="5727" spans="1:8" ht="12.75" x14ac:dyDescent="0.2">
      <c r="A5727">
        <f t="shared" si="0"/>
        <v>230</v>
      </c>
      <c r="B5727" t="str">
        <f t="shared" ref="B5727:C5727" si="5701">B5702</f>
        <v>restaurant</v>
      </c>
      <c r="C5727">
        <f t="shared" si="5701"/>
        <v>0</v>
      </c>
      <c r="D5727">
        <f ca="1">OFFSET(walk!$A$2:$Y$402,TRUNC((ROW()-ROW($D$2))/COLUMNS(walk!$A$2:$Y$402)),MOD(ROW()-ROW($D$2),COLUMNS(walk!$A$2:$Y$402)),1,1)</f>
        <v>12</v>
      </c>
      <c r="E5727">
        <f ca="1">OFFSET(bike!$A$2:$Y$402,TRUNC((ROW()-ROW($E$2))/COLUMNS(bike!$A$2:$Y$402)),MOD(ROW()-ROW($E$2),COLUMNS(bike!$A$2:$Y$402)),1,1)</f>
        <v>3</v>
      </c>
      <c r="F5727">
        <f ca="1">OFFSET(transit!$A$2:$Y$402,TRUNC((ROW()-ROW($F$2))/COLUMNS(transit!$A$2:$Y$402)),MOD(ROW()-ROW($F$2),COLUMNS(transit!$A$2:$Y$402)),1,1)</f>
        <v>11</v>
      </c>
      <c r="G5727">
        <f ca="1">OFFSET(drive!$A$2:$Y$402,TRUNC((ROW()-ROW($G$2))/COLUMNS(drive!$A$2:$Y$402)),MOD(ROW()-ROW($G$2),COLUMNS(drive!$A$2:$Y$402)),1,1)</f>
        <v>2</v>
      </c>
      <c r="H5727" s="5">
        <f ca="1">(VLOOKUP($B5727,weights!$A$2:$R$6,4))*VLOOKUP($B5727,weights!$A$2:$R$6,6)^C5727*(VLOOKUP($B5727,weights!$A$2:$R$6,15)*EXP(VLOOKUP($B5727,weights!$A$2:$R$6,11)*D5727)+VLOOKUP($B5727,weights!$A$2:$R$6,16)*EXP(VLOOKUP($B5727,weights!$A$2:$R$6,12)*E5727)+VLOOKUP($B5727,weights!$A$2:$R$6,17)*EXP(VLOOKUP($B5727,weights!$A$2:$R$6,13)*F5727)+VLOOKUP($B5727,weights!$A$2:$R$6,18)*EXP(VLOOKUP($B5727,weights!$A$2:$R$6,14)*G5727))</f>
        <v>24.524231201137873</v>
      </c>
    </row>
    <row r="5728" spans="1:8" ht="12.75" x14ac:dyDescent="0.2">
      <c r="A5728">
        <f t="shared" si="0"/>
        <v>230</v>
      </c>
      <c r="B5728" t="str">
        <f t="shared" ref="B5728:C5728" si="5702">B5703</f>
        <v>restaurant</v>
      </c>
      <c r="C5728">
        <f t="shared" si="5702"/>
        <v>1</v>
      </c>
      <c r="D5728">
        <f ca="1">OFFSET(walk!$A$2:$Y$402,TRUNC((ROW()-ROW($D$2))/COLUMNS(walk!$A$2:$Y$402)),MOD(ROW()-ROW($D$2),COLUMNS(walk!$A$2:$Y$402)),1,1)</f>
        <v>12</v>
      </c>
      <c r="E5728">
        <f ca="1">OFFSET(bike!$A$2:$Y$402,TRUNC((ROW()-ROW($E$2))/COLUMNS(bike!$A$2:$Y$402)),MOD(ROW()-ROW($E$2),COLUMNS(bike!$A$2:$Y$402)),1,1)</f>
        <v>3</v>
      </c>
      <c r="F5728">
        <f ca="1">OFFSET(transit!$A$2:$Y$402,TRUNC((ROW()-ROW($F$2))/COLUMNS(transit!$A$2:$Y$402)),MOD(ROW()-ROW($F$2),COLUMNS(transit!$A$2:$Y$402)),1,1)</f>
        <v>11</v>
      </c>
      <c r="G5728">
        <f ca="1">OFFSET(drive!$A$2:$Y$402,TRUNC((ROW()-ROW($G$2))/COLUMNS(drive!$A$2:$Y$402)),MOD(ROW()-ROW($G$2),COLUMNS(drive!$A$2:$Y$402)),1,1)</f>
        <v>3</v>
      </c>
      <c r="H5728" s="5">
        <f ca="1">(VLOOKUP($B5728,weights!$A$2:$R$6,4))*VLOOKUP($B5728,weights!$A$2:$R$6,6)^C5728*(VLOOKUP($B5728,weights!$A$2:$R$6,15)*EXP(VLOOKUP($B5728,weights!$A$2:$R$6,11)*D5728)+VLOOKUP($B5728,weights!$A$2:$R$6,16)*EXP(VLOOKUP($B5728,weights!$A$2:$R$6,12)*E5728)+VLOOKUP($B5728,weights!$A$2:$R$6,17)*EXP(VLOOKUP($B5728,weights!$A$2:$R$6,13)*F5728)+VLOOKUP($B5728,weights!$A$2:$R$6,18)*EXP(VLOOKUP($B5728,weights!$A$2:$R$6,14)*G5728))</f>
        <v>20.372636175856734</v>
      </c>
    </row>
    <row r="5729" spans="1:8" ht="12.75" x14ac:dyDescent="0.2">
      <c r="A5729">
        <f t="shared" si="0"/>
        <v>230</v>
      </c>
      <c r="B5729" t="str">
        <f t="shared" ref="B5729:C5729" si="5703">B5704</f>
        <v>restaurant</v>
      </c>
      <c r="C5729">
        <f t="shared" si="5703"/>
        <v>2</v>
      </c>
      <c r="D5729">
        <f ca="1">OFFSET(walk!$A$2:$Y$402,TRUNC((ROW()-ROW($D$2))/COLUMNS(walk!$A$2:$Y$402)),MOD(ROW()-ROW($D$2),COLUMNS(walk!$A$2:$Y$402)),1,1)</f>
        <v>12</v>
      </c>
      <c r="E5729">
        <f ca="1">OFFSET(bike!$A$2:$Y$402,TRUNC((ROW()-ROW($E$2))/COLUMNS(bike!$A$2:$Y$402)),MOD(ROW()-ROW($E$2),COLUMNS(bike!$A$2:$Y$402)),1,1)</f>
        <v>3</v>
      </c>
      <c r="F5729">
        <f ca="1">OFFSET(transit!$A$2:$Y$402,TRUNC((ROW()-ROW($F$2))/COLUMNS(transit!$A$2:$Y$402)),MOD(ROW()-ROW($F$2),COLUMNS(transit!$A$2:$Y$402)),1,1)</f>
        <v>12</v>
      </c>
      <c r="G5729">
        <f ca="1">OFFSET(drive!$A$2:$Y$402,TRUNC((ROW()-ROW($G$2))/COLUMNS(drive!$A$2:$Y$402)),MOD(ROW()-ROW($G$2),COLUMNS(drive!$A$2:$Y$402)),1,1)</f>
        <v>3</v>
      </c>
      <c r="H5729" s="5">
        <f ca="1">(VLOOKUP($B5729,weights!$A$2:$R$6,4))*VLOOKUP($B5729,weights!$A$2:$R$6,6)^C5729*(VLOOKUP($B5729,weights!$A$2:$R$6,15)*EXP(VLOOKUP($B5729,weights!$A$2:$R$6,11)*D5729)+VLOOKUP($B5729,weights!$A$2:$R$6,16)*EXP(VLOOKUP($B5729,weights!$A$2:$R$6,12)*E5729)+VLOOKUP($B5729,weights!$A$2:$R$6,17)*EXP(VLOOKUP($B5729,weights!$A$2:$R$6,13)*F5729)+VLOOKUP($B5729,weights!$A$2:$R$6,18)*EXP(VLOOKUP($B5729,weights!$A$2:$R$6,14)*G5729))</f>
        <v>17.91318217698317</v>
      </c>
    </row>
    <row r="5730" spans="1:8" ht="12.75" x14ac:dyDescent="0.2">
      <c r="A5730">
        <f t="shared" si="0"/>
        <v>230</v>
      </c>
      <c r="B5730" t="str">
        <f t="shared" ref="B5730:C5730" si="5704">B5705</f>
        <v>restaurant</v>
      </c>
      <c r="C5730">
        <f t="shared" si="5704"/>
        <v>3</v>
      </c>
      <c r="D5730">
        <f ca="1">OFFSET(walk!$A$2:$Y$402,TRUNC((ROW()-ROW($D$2))/COLUMNS(walk!$A$2:$Y$402)),MOD(ROW()-ROW($D$2),COLUMNS(walk!$A$2:$Y$402)),1,1)</f>
        <v>13</v>
      </c>
      <c r="E5730">
        <f ca="1">OFFSET(bike!$A$2:$Y$402,TRUNC((ROW()-ROW($E$2))/COLUMNS(bike!$A$2:$Y$402)),MOD(ROW()-ROW($E$2),COLUMNS(bike!$A$2:$Y$402)),1,1)</f>
        <v>3</v>
      </c>
      <c r="F5730">
        <f ca="1">OFFSET(transit!$A$2:$Y$402,TRUNC((ROW()-ROW($F$2))/COLUMNS(transit!$A$2:$Y$402)),MOD(ROW()-ROW($F$2),COLUMNS(transit!$A$2:$Y$402)),1,1)</f>
        <v>12</v>
      </c>
      <c r="G5730">
        <f ca="1">OFFSET(drive!$A$2:$Y$402,TRUNC((ROW()-ROW($G$2))/COLUMNS(drive!$A$2:$Y$402)),MOD(ROW()-ROW($G$2),COLUMNS(drive!$A$2:$Y$402)),1,1)</f>
        <v>4</v>
      </c>
      <c r="H5730" s="5">
        <f ca="1">(VLOOKUP($B5730,weights!$A$2:$R$6,4))*VLOOKUP($B5730,weights!$A$2:$R$6,6)^C5730*(VLOOKUP($B5730,weights!$A$2:$R$6,15)*EXP(VLOOKUP($B5730,weights!$A$2:$R$6,11)*D5730)+VLOOKUP($B5730,weights!$A$2:$R$6,16)*EXP(VLOOKUP($B5730,weights!$A$2:$R$6,12)*E5730)+VLOOKUP($B5730,weights!$A$2:$R$6,17)*EXP(VLOOKUP($B5730,weights!$A$2:$R$6,13)*F5730)+VLOOKUP($B5730,weights!$A$2:$R$6,18)*EXP(VLOOKUP($B5730,weights!$A$2:$R$6,14)*G5730))</f>
        <v>14.755218978307376</v>
      </c>
    </row>
    <row r="5731" spans="1:8" ht="12.75" x14ac:dyDescent="0.2">
      <c r="A5731">
        <f t="shared" si="0"/>
        <v>230</v>
      </c>
      <c r="B5731" t="str">
        <f t="shared" ref="B5731:C5731" si="5705">B5706</f>
        <v>restaurant</v>
      </c>
      <c r="C5731">
        <f t="shared" si="5705"/>
        <v>4</v>
      </c>
      <c r="D5731">
        <f ca="1">OFFSET(walk!$A$2:$Y$402,TRUNC((ROW()-ROW($D$2))/COLUMNS(walk!$A$2:$Y$402)),MOD(ROW()-ROW($D$2),COLUMNS(walk!$A$2:$Y$402)),1,1)</f>
        <v>13</v>
      </c>
      <c r="E5731">
        <f ca="1">OFFSET(bike!$A$2:$Y$402,TRUNC((ROW()-ROW($E$2))/COLUMNS(bike!$A$2:$Y$402)),MOD(ROW()-ROW($E$2),COLUMNS(bike!$A$2:$Y$402)),1,1)</f>
        <v>4</v>
      </c>
      <c r="F5731">
        <f ca="1">OFFSET(transit!$A$2:$Y$402,TRUNC((ROW()-ROW($F$2))/COLUMNS(transit!$A$2:$Y$402)),MOD(ROW()-ROW($F$2),COLUMNS(transit!$A$2:$Y$402)),1,1)</f>
        <v>12</v>
      </c>
      <c r="G5731">
        <f ca="1">OFFSET(drive!$A$2:$Y$402,TRUNC((ROW()-ROW($G$2))/COLUMNS(drive!$A$2:$Y$402)),MOD(ROW()-ROW($G$2),COLUMNS(drive!$A$2:$Y$402)),1,1)</f>
        <v>4</v>
      </c>
      <c r="H5731" s="5">
        <f ca="1">(VLOOKUP($B5731,weights!$A$2:$R$6,4))*VLOOKUP($B5731,weights!$A$2:$R$6,6)^C5731*(VLOOKUP($B5731,weights!$A$2:$R$6,15)*EXP(VLOOKUP($B5731,weights!$A$2:$R$6,11)*D5731)+VLOOKUP($B5731,weights!$A$2:$R$6,16)*EXP(VLOOKUP($B5731,weights!$A$2:$R$6,12)*E5731)+VLOOKUP($B5731,weights!$A$2:$R$6,17)*EXP(VLOOKUP($B5731,weights!$A$2:$R$6,13)*F5731)+VLOOKUP($B5731,weights!$A$2:$R$6,18)*EXP(VLOOKUP($B5731,weights!$A$2:$R$6,14)*G5731))</f>
        <v>12.158672587984084</v>
      </c>
    </row>
    <row r="5732" spans="1:8" ht="12.75" x14ac:dyDescent="0.2">
      <c r="A5732">
        <f t="shared" si="0"/>
        <v>230</v>
      </c>
      <c r="B5732" t="str">
        <f t="shared" ref="B5732:C5732" si="5706">B5707</f>
        <v>restaurant</v>
      </c>
      <c r="C5732">
        <f t="shared" si="5706"/>
        <v>5</v>
      </c>
      <c r="D5732">
        <f ca="1">OFFSET(walk!$A$2:$Y$402,TRUNC((ROW()-ROW($D$2))/COLUMNS(walk!$A$2:$Y$402)),MOD(ROW()-ROW($D$2),COLUMNS(walk!$A$2:$Y$402)),1,1)</f>
        <v>14</v>
      </c>
      <c r="E5732">
        <f ca="1">OFFSET(bike!$A$2:$Y$402,TRUNC((ROW()-ROW($E$2))/COLUMNS(bike!$A$2:$Y$402)),MOD(ROW()-ROW($E$2),COLUMNS(bike!$A$2:$Y$402)),1,1)</f>
        <v>4</v>
      </c>
      <c r="F5732">
        <f ca="1">OFFSET(transit!$A$2:$Y$402,TRUNC((ROW()-ROW($F$2))/COLUMNS(transit!$A$2:$Y$402)),MOD(ROW()-ROW($F$2),COLUMNS(transit!$A$2:$Y$402)),1,1)</f>
        <v>12</v>
      </c>
      <c r="G5732">
        <f ca="1">OFFSET(drive!$A$2:$Y$402,TRUNC((ROW()-ROW($G$2))/COLUMNS(drive!$A$2:$Y$402)),MOD(ROW()-ROW($G$2),COLUMNS(drive!$A$2:$Y$402)),1,1)</f>
        <v>4</v>
      </c>
      <c r="H5732" s="5">
        <f ca="1">(VLOOKUP($B5732,weights!$A$2:$R$6,4))*VLOOKUP($B5732,weights!$A$2:$R$6,6)^C5732*(VLOOKUP($B5732,weights!$A$2:$R$6,15)*EXP(VLOOKUP($B5732,weights!$A$2:$R$6,11)*D5732)+VLOOKUP($B5732,weights!$A$2:$R$6,16)*EXP(VLOOKUP($B5732,weights!$A$2:$R$6,12)*E5732)+VLOOKUP($B5732,weights!$A$2:$R$6,17)*EXP(VLOOKUP($B5732,weights!$A$2:$R$6,13)*F5732)+VLOOKUP($B5732,weights!$A$2:$R$6,18)*EXP(VLOOKUP($B5732,weights!$A$2:$R$6,14)*G5732))</f>
        <v>10.772135249307281</v>
      </c>
    </row>
    <row r="5733" spans="1:8" ht="12.75" x14ac:dyDescent="0.2">
      <c r="A5733">
        <f t="shared" si="0"/>
        <v>230</v>
      </c>
      <c r="B5733" t="str">
        <f t="shared" ref="B5733:C5733" si="5707">B5708</f>
        <v>restaurant</v>
      </c>
      <c r="C5733">
        <f t="shared" si="5707"/>
        <v>6</v>
      </c>
      <c r="D5733">
        <f ca="1">OFFSET(walk!$A$2:$Y$402,TRUNC((ROW()-ROW($D$2))/COLUMNS(walk!$A$2:$Y$402)),MOD(ROW()-ROW($D$2),COLUMNS(walk!$A$2:$Y$402)),1,1)</f>
        <v>15</v>
      </c>
      <c r="E5733">
        <f ca="1">OFFSET(bike!$A$2:$Y$402,TRUNC((ROW()-ROW($E$2))/COLUMNS(bike!$A$2:$Y$402)),MOD(ROW()-ROW($E$2),COLUMNS(bike!$A$2:$Y$402)),1,1)</f>
        <v>5</v>
      </c>
      <c r="F5733">
        <f ca="1">OFFSET(transit!$A$2:$Y$402,TRUNC((ROW()-ROW($F$2))/COLUMNS(transit!$A$2:$Y$402)),MOD(ROW()-ROW($F$2),COLUMNS(transit!$A$2:$Y$402)),1,1)</f>
        <v>14</v>
      </c>
      <c r="G5733">
        <f ca="1">OFFSET(drive!$A$2:$Y$402,TRUNC((ROW()-ROW($G$2))/COLUMNS(drive!$A$2:$Y$402)),MOD(ROW()-ROW($G$2),COLUMNS(drive!$A$2:$Y$402)),1,1)</f>
        <v>4</v>
      </c>
      <c r="H5733" s="5">
        <f ca="1">(VLOOKUP($B5733,weights!$A$2:$R$6,4))*VLOOKUP($B5733,weights!$A$2:$R$6,6)^C5733*(VLOOKUP($B5733,weights!$A$2:$R$6,15)*EXP(VLOOKUP($B5733,weights!$A$2:$R$6,11)*D5733)+VLOOKUP($B5733,weights!$A$2:$R$6,16)*EXP(VLOOKUP($B5733,weights!$A$2:$R$6,12)*E5733)+VLOOKUP($B5733,weights!$A$2:$R$6,17)*EXP(VLOOKUP($B5733,weights!$A$2:$R$6,13)*F5733)+VLOOKUP($B5733,weights!$A$2:$R$6,18)*EXP(VLOOKUP($B5733,weights!$A$2:$R$6,14)*G5733))</f>
        <v>8.5331525960017292</v>
      </c>
    </row>
    <row r="5734" spans="1:8" ht="12.75" x14ac:dyDescent="0.2">
      <c r="A5734">
        <f t="shared" si="0"/>
        <v>230</v>
      </c>
      <c r="B5734" t="str">
        <f t="shared" ref="B5734:C5734" si="5708">B5709</f>
        <v>restaurant</v>
      </c>
      <c r="C5734">
        <f t="shared" si="5708"/>
        <v>7</v>
      </c>
      <c r="D5734">
        <f ca="1">OFFSET(walk!$A$2:$Y$402,TRUNC((ROW()-ROW($D$2))/COLUMNS(walk!$A$2:$Y$402)),MOD(ROW()-ROW($D$2),COLUMNS(walk!$A$2:$Y$402)),1,1)</f>
        <v>16</v>
      </c>
      <c r="E5734">
        <f ca="1">OFFSET(bike!$A$2:$Y$402,TRUNC((ROW()-ROW($E$2))/COLUMNS(bike!$A$2:$Y$402)),MOD(ROW()-ROW($E$2),COLUMNS(bike!$A$2:$Y$402)),1,1)</f>
        <v>5</v>
      </c>
      <c r="F5734">
        <f ca="1">OFFSET(transit!$A$2:$Y$402,TRUNC((ROW()-ROW($F$2))/COLUMNS(transit!$A$2:$Y$402)),MOD(ROW()-ROW($F$2),COLUMNS(transit!$A$2:$Y$402)),1,1)</f>
        <v>16</v>
      </c>
      <c r="G5734">
        <f ca="1">OFFSET(drive!$A$2:$Y$402,TRUNC((ROW()-ROW($G$2))/COLUMNS(drive!$A$2:$Y$402)),MOD(ROW()-ROW($G$2),COLUMNS(drive!$A$2:$Y$402)),1,1)</f>
        <v>4</v>
      </c>
      <c r="H5734" s="5">
        <f ca="1">(VLOOKUP($B5734,weights!$A$2:$R$6,4))*VLOOKUP($B5734,weights!$A$2:$R$6,6)^C5734*(VLOOKUP($B5734,weights!$A$2:$R$6,15)*EXP(VLOOKUP($B5734,weights!$A$2:$R$6,11)*D5734)+VLOOKUP($B5734,weights!$A$2:$R$6,16)*EXP(VLOOKUP($B5734,weights!$A$2:$R$6,12)*E5734)+VLOOKUP($B5734,weights!$A$2:$R$6,17)*EXP(VLOOKUP($B5734,weights!$A$2:$R$6,13)*F5734)+VLOOKUP($B5734,weights!$A$2:$R$6,18)*EXP(VLOOKUP($B5734,weights!$A$2:$R$6,14)*G5734))</f>
        <v>7.3490468686121915</v>
      </c>
    </row>
    <row r="5735" spans="1:8" ht="12.75" x14ac:dyDescent="0.2">
      <c r="A5735">
        <f t="shared" si="0"/>
        <v>230</v>
      </c>
      <c r="B5735" t="str">
        <f t="shared" ref="B5735:C5735" si="5709">B5710</f>
        <v>restaurant</v>
      </c>
      <c r="C5735">
        <f t="shared" si="5709"/>
        <v>8</v>
      </c>
      <c r="D5735">
        <f ca="1">OFFSET(walk!$A$2:$Y$402,TRUNC((ROW()-ROW($D$2))/COLUMNS(walk!$A$2:$Y$402)),MOD(ROW()-ROW($D$2),COLUMNS(walk!$A$2:$Y$402)),1,1)</f>
        <v>16</v>
      </c>
      <c r="E5735">
        <f ca="1">OFFSET(bike!$A$2:$Y$402,TRUNC((ROW()-ROW($E$2))/COLUMNS(bike!$A$2:$Y$402)),MOD(ROW()-ROW($E$2),COLUMNS(bike!$A$2:$Y$402)),1,1)</f>
        <v>5</v>
      </c>
      <c r="F5735">
        <f ca="1">OFFSET(transit!$A$2:$Y$402,TRUNC((ROW()-ROW($F$2))/COLUMNS(transit!$A$2:$Y$402)),MOD(ROW()-ROW($F$2),COLUMNS(transit!$A$2:$Y$402)),1,1)</f>
        <v>16</v>
      </c>
      <c r="G5735">
        <f ca="1">OFFSET(drive!$A$2:$Y$402,TRUNC((ROW()-ROW($G$2))/COLUMNS(drive!$A$2:$Y$402)),MOD(ROW()-ROW($G$2),COLUMNS(drive!$A$2:$Y$402)),1,1)</f>
        <v>4</v>
      </c>
      <c r="H5735" s="5">
        <f ca="1">(VLOOKUP($B5735,weights!$A$2:$R$6,4))*VLOOKUP($B5735,weights!$A$2:$R$6,6)^C5735*(VLOOKUP($B5735,weights!$A$2:$R$6,15)*EXP(VLOOKUP($B5735,weights!$A$2:$R$6,11)*D5735)+VLOOKUP($B5735,weights!$A$2:$R$6,16)*EXP(VLOOKUP($B5735,weights!$A$2:$R$6,12)*E5735)+VLOOKUP($B5735,weights!$A$2:$R$6,17)*EXP(VLOOKUP($B5735,weights!$A$2:$R$6,13)*F5735)+VLOOKUP($B5735,weights!$A$2:$R$6,18)*EXP(VLOOKUP($B5735,weights!$A$2:$R$6,14)*G5735))</f>
        <v>6.5869234896450015</v>
      </c>
    </row>
    <row r="5736" spans="1:8" ht="12.75" x14ac:dyDescent="0.2">
      <c r="A5736">
        <f t="shared" si="0"/>
        <v>230</v>
      </c>
      <c r="B5736" t="str">
        <f t="shared" ref="B5736:C5736" si="5710">B5711</f>
        <v>restaurant</v>
      </c>
      <c r="C5736">
        <f t="shared" si="5710"/>
        <v>9</v>
      </c>
      <c r="D5736">
        <f ca="1">OFFSET(walk!$A$2:$Y$402,TRUNC((ROW()-ROW($D$2))/COLUMNS(walk!$A$2:$Y$402)),MOD(ROW()-ROW($D$2),COLUMNS(walk!$A$2:$Y$402)),1,1)</f>
        <v>17</v>
      </c>
      <c r="E5736">
        <f ca="1">OFFSET(bike!$A$2:$Y$402,TRUNC((ROW()-ROW($E$2))/COLUMNS(bike!$A$2:$Y$402)),MOD(ROW()-ROW($E$2),COLUMNS(bike!$A$2:$Y$402)),1,1)</f>
        <v>100</v>
      </c>
      <c r="F5736">
        <f ca="1">OFFSET(transit!$A$2:$Y$402,TRUNC((ROW()-ROW($F$2))/COLUMNS(transit!$A$2:$Y$402)),MOD(ROW()-ROW($F$2),COLUMNS(transit!$A$2:$Y$402)),1,1)</f>
        <v>17</v>
      </c>
      <c r="G5736">
        <f ca="1">OFFSET(drive!$A$2:$Y$402,TRUNC((ROW()-ROW($G$2))/COLUMNS(drive!$A$2:$Y$402)),MOD(ROW()-ROW($G$2),COLUMNS(drive!$A$2:$Y$402)),1,1)</f>
        <v>7</v>
      </c>
      <c r="H5736" s="5">
        <f ca="1">(VLOOKUP($B5736,weights!$A$2:$R$6,4))*VLOOKUP($B5736,weights!$A$2:$R$6,6)^C5736*(VLOOKUP($B5736,weights!$A$2:$R$6,15)*EXP(VLOOKUP($B5736,weights!$A$2:$R$6,11)*D5736)+VLOOKUP($B5736,weights!$A$2:$R$6,16)*EXP(VLOOKUP($B5736,weights!$A$2:$R$6,12)*E5736)+VLOOKUP($B5736,weights!$A$2:$R$6,17)*EXP(VLOOKUP($B5736,weights!$A$2:$R$6,13)*F5736)+VLOOKUP($B5736,weights!$A$2:$R$6,18)*EXP(VLOOKUP($B5736,weights!$A$2:$R$6,14)*G5736))</f>
        <v>2.7089586592627377</v>
      </c>
    </row>
    <row r="5737" spans="1:8" ht="12.75" x14ac:dyDescent="0.2">
      <c r="A5737">
        <f t="shared" si="0"/>
        <v>230</v>
      </c>
      <c r="B5737" t="str">
        <f t="shared" ref="B5737:C5737" si="5711">B5712</f>
        <v>supermarket</v>
      </c>
      <c r="C5737">
        <f t="shared" si="5711"/>
        <v>0</v>
      </c>
      <c r="D5737">
        <f ca="1">OFFSET(walk!$A$2:$Y$402,TRUNC((ROW()-ROW($D$2))/COLUMNS(walk!$A$2:$Y$402)),MOD(ROW()-ROW($D$2),COLUMNS(walk!$A$2:$Y$402)),1,1)</f>
        <v>42</v>
      </c>
      <c r="E5737">
        <f ca="1">OFFSET(bike!$A$2:$Y$402,TRUNC((ROW()-ROW($E$2))/COLUMNS(bike!$A$2:$Y$402)),MOD(ROW()-ROW($E$2),COLUMNS(bike!$A$2:$Y$402)),1,1)</f>
        <v>16</v>
      </c>
      <c r="F5737">
        <f ca="1">OFFSET(transit!$A$2:$Y$402,TRUNC((ROW()-ROW($F$2))/COLUMNS(transit!$A$2:$Y$402)),MOD(ROW()-ROW($F$2),COLUMNS(transit!$A$2:$Y$402)),1,1)</f>
        <v>22</v>
      </c>
      <c r="G5737">
        <f ca="1">OFFSET(drive!$A$2:$Y$402,TRUNC((ROW()-ROW($G$2))/COLUMNS(drive!$A$2:$Y$402)),MOD(ROW()-ROW($G$2),COLUMNS(drive!$A$2:$Y$402)),1,1)</f>
        <v>9</v>
      </c>
      <c r="H5737" s="5">
        <f ca="1">(VLOOKUP($B5737,weights!$A$2:$R$6,4))*VLOOKUP($B5737,weights!$A$2:$R$6,6)^C5737*(VLOOKUP($B5737,weights!$A$2:$R$6,15)*EXP(VLOOKUP($B5737,weights!$A$2:$R$6,11)*D5737)+VLOOKUP($B5737,weights!$A$2:$R$6,16)*EXP(VLOOKUP($B5737,weights!$A$2:$R$6,12)*E5737)+VLOOKUP($B5737,weights!$A$2:$R$6,17)*EXP(VLOOKUP($B5737,weights!$A$2:$R$6,13)*F5737)+VLOOKUP($B5737,weights!$A$2:$R$6,18)*EXP(VLOOKUP($B5737,weights!$A$2:$R$6,14)*G5737))</f>
        <v>2.8178760092379345</v>
      </c>
    </row>
    <row r="5738" spans="1:8" ht="12.75" x14ac:dyDescent="0.2">
      <c r="A5738">
        <f t="shared" si="0"/>
        <v>230</v>
      </c>
      <c r="B5738" t="str">
        <f t="shared" ref="B5738:C5738" si="5712">B5713</f>
        <v>supermarket</v>
      </c>
      <c r="C5738">
        <f t="shared" si="5712"/>
        <v>1</v>
      </c>
      <c r="D5738">
        <f ca="1">OFFSET(walk!$A$2:$Y$402,TRUNC((ROW()-ROW($D$2))/COLUMNS(walk!$A$2:$Y$402)),MOD(ROW()-ROW($D$2),COLUMNS(walk!$A$2:$Y$402)),1,1)</f>
        <v>52</v>
      </c>
      <c r="E5738">
        <f ca="1">OFFSET(bike!$A$2:$Y$402,TRUNC((ROW()-ROW($E$2))/COLUMNS(bike!$A$2:$Y$402)),MOD(ROW()-ROW($E$2),COLUMNS(bike!$A$2:$Y$402)),1,1)</f>
        <v>17</v>
      </c>
      <c r="F5738">
        <f ca="1">OFFSET(transit!$A$2:$Y$402,TRUNC((ROW()-ROW($F$2))/COLUMNS(transit!$A$2:$Y$402)),MOD(ROW()-ROW($F$2),COLUMNS(transit!$A$2:$Y$402)),1,1)</f>
        <v>26</v>
      </c>
      <c r="G5738">
        <f ca="1">OFFSET(drive!$A$2:$Y$402,TRUNC((ROW()-ROW($G$2))/COLUMNS(drive!$A$2:$Y$402)),MOD(ROW()-ROW($G$2),COLUMNS(drive!$A$2:$Y$402)),1,1)</f>
        <v>10</v>
      </c>
      <c r="H5738" s="5">
        <f ca="1">(VLOOKUP($B5738,weights!$A$2:$R$6,4))*VLOOKUP($B5738,weights!$A$2:$R$6,6)^C5738*(VLOOKUP($B5738,weights!$A$2:$R$6,15)*EXP(VLOOKUP($B5738,weights!$A$2:$R$6,11)*D5738)+VLOOKUP($B5738,weights!$A$2:$R$6,16)*EXP(VLOOKUP($B5738,weights!$A$2:$R$6,12)*E5738)+VLOOKUP($B5738,weights!$A$2:$R$6,17)*EXP(VLOOKUP($B5738,weights!$A$2:$R$6,13)*F5738)+VLOOKUP($B5738,weights!$A$2:$R$6,18)*EXP(VLOOKUP($B5738,weights!$A$2:$R$6,14)*G5738))</f>
        <v>1.3090464698082349</v>
      </c>
    </row>
    <row r="5739" spans="1:8" ht="12.75" x14ac:dyDescent="0.2">
      <c r="A5739">
        <f t="shared" si="0"/>
        <v>230</v>
      </c>
      <c r="B5739" t="str">
        <f t="shared" ref="B5739:C5739" si="5713">B5714</f>
        <v>supermarket</v>
      </c>
      <c r="C5739">
        <f t="shared" si="5713"/>
        <v>2</v>
      </c>
      <c r="D5739">
        <f ca="1">OFFSET(walk!$A$2:$Y$402,TRUNC((ROW()-ROW($D$2))/COLUMNS(walk!$A$2:$Y$402)),MOD(ROW()-ROW($D$2),COLUMNS(walk!$A$2:$Y$402)),1,1)</f>
        <v>57</v>
      </c>
      <c r="E5739">
        <f ca="1">OFFSET(bike!$A$2:$Y$402,TRUNC((ROW()-ROW($E$2))/COLUMNS(bike!$A$2:$Y$402)),MOD(ROW()-ROW($E$2),COLUMNS(bike!$A$2:$Y$402)),1,1)</f>
        <v>18</v>
      </c>
      <c r="F5739">
        <f ca="1">OFFSET(transit!$A$2:$Y$402,TRUNC((ROW()-ROW($F$2))/COLUMNS(transit!$A$2:$Y$402)),MOD(ROW()-ROW($F$2),COLUMNS(transit!$A$2:$Y$402)),1,1)</f>
        <v>36</v>
      </c>
      <c r="G5739">
        <f ca="1">OFFSET(drive!$A$2:$Y$402,TRUNC((ROW()-ROW($G$2))/COLUMNS(drive!$A$2:$Y$402)),MOD(ROW()-ROW($G$2),COLUMNS(drive!$A$2:$Y$402)),1,1)</f>
        <v>13</v>
      </c>
      <c r="H5739" s="5">
        <f ca="1">(VLOOKUP($B5739,weights!$A$2:$R$6,4))*VLOOKUP($B5739,weights!$A$2:$R$6,6)^C5739*(VLOOKUP($B5739,weights!$A$2:$R$6,15)*EXP(VLOOKUP($B5739,weights!$A$2:$R$6,11)*D5739)+VLOOKUP($B5739,weights!$A$2:$R$6,16)*EXP(VLOOKUP($B5739,weights!$A$2:$R$6,12)*E5739)+VLOOKUP($B5739,weights!$A$2:$R$6,17)*EXP(VLOOKUP($B5739,weights!$A$2:$R$6,13)*F5739)+VLOOKUP($B5739,weights!$A$2:$R$6,18)*EXP(VLOOKUP($B5739,weights!$A$2:$R$6,14)*G5739))</f>
        <v>0.40394994546812713</v>
      </c>
    </row>
    <row r="5740" spans="1:8" ht="12.75" x14ac:dyDescent="0.2">
      <c r="A5740">
        <f t="shared" si="0"/>
        <v>230</v>
      </c>
      <c r="B5740" t="str">
        <f t="shared" ref="B5740:C5740" si="5714">B5715</f>
        <v>supermarket</v>
      </c>
      <c r="C5740">
        <f t="shared" si="5714"/>
        <v>3</v>
      </c>
      <c r="D5740">
        <f ca="1">OFFSET(walk!$A$2:$Y$402,TRUNC((ROW()-ROW($D$2))/COLUMNS(walk!$A$2:$Y$402)),MOD(ROW()-ROW($D$2),COLUMNS(walk!$A$2:$Y$402)),1,1)</f>
        <v>64</v>
      </c>
      <c r="E5740">
        <f ca="1">OFFSET(bike!$A$2:$Y$402,TRUNC((ROW()-ROW($E$2))/COLUMNS(bike!$A$2:$Y$402)),MOD(ROW()-ROW($E$2),COLUMNS(bike!$A$2:$Y$402)),1,1)</f>
        <v>21</v>
      </c>
      <c r="F5740">
        <f ca="1">OFFSET(transit!$A$2:$Y$402,TRUNC((ROW()-ROW($F$2))/COLUMNS(transit!$A$2:$Y$402)),MOD(ROW()-ROW($F$2),COLUMNS(transit!$A$2:$Y$402)),1,1)</f>
        <v>39</v>
      </c>
      <c r="G5740">
        <f ca="1">OFFSET(drive!$A$2:$Y$402,TRUNC((ROW()-ROW($G$2))/COLUMNS(drive!$A$2:$Y$402)),MOD(ROW()-ROW($G$2),COLUMNS(drive!$A$2:$Y$402)),1,1)</f>
        <v>13</v>
      </c>
      <c r="H5740" s="5">
        <f ca="1">(VLOOKUP($B5740,weights!$A$2:$R$6,4))*VLOOKUP($B5740,weights!$A$2:$R$6,6)^C5740*(VLOOKUP($B5740,weights!$A$2:$R$6,15)*EXP(VLOOKUP($B5740,weights!$A$2:$R$6,11)*D5740)+VLOOKUP($B5740,weights!$A$2:$R$6,16)*EXP(VLOOKUP($B5740,weights!$A$2:$R$6,12)*E5740)+VLOOKUP($B5740,weights!$A$2:$R$6,17)*EXP(VLOOKUP($B5740,weights!$A$2:$R$6,13)*F5740)+VLOOKUP($B5740,weights!$A$2:$R$6,18)*EXP(VLOOKUP($B5740,weights!$A$2:$R$6,14)*G5740))</f>
        <v>0.23130060739217134</v>
      </c>
    </row>
    <row r="5741" spans="1:8" ht="12.75" x14ac:dyDescent="0.2">
      <c r="A5741">
        <f t="shared" si="0"/>
        <v>230</v>
      </c>
      <c r="B5741" t="str">
        <f t="shared" ref="B5741:C5741" si="5715">B5716</f>
        <v>supermarket</v>
      </c>
      <c r="C5741">
        <f t="shared" si="5715"/>
        <v>4</v>
      </c>
      <c r="D5741">
        <f ca="1">OFFSET(walk!$A$2:$Y$402,TRUNC((ROW()-ROW($D$2))/COLUMNS(walk!$A$2:$Y$402)),MOD(ROW()-ROW($D$2),COLUMNS(walk!$A$2:$Y$402)),1,1)</f>
        <v>81</v>
      </c>
      <c r="E5741">
        <f ca="1">OFFSET(bike!$A$2:$Y$402,TRUNC((ROW()-ROW($E$2))/COLUMNS(bike!$A$2:$Y$402)),MOD(ROW()-ROW($E$2),COLUMNS(bike!$A$2:$Y$402)),1,1)</f>
        <v>25</v>
      </c>
      <c r="F5741">
        <f ca="1">OFFSET(transit!$A$2:$Y$402,TRUNC((ROW()-ROW($F$2))/COLUMNS(transit!$A$2:$Y$402)),MOD(ROW()-ROW($F$2),COLUMNS(transit!$A$2:$Y$402)),1,1)</f>
        <v>43</v>
      </c>
      <c r="G5741">
        <f ca="1">OFFSET(drive!$A$2:$Y$402,TRUNC((ROW()-ROW($G$2))/COLUMNS(drive!$A$2:$Y$402)),MOD(ROW()-ROW($G$2),COLUMNS(drive!$A$2:$Y$402)),1,1)</f>
        <v>15</v>
      </c>
      <c r="H5741" s="5">
        <f ca="1">(VLOOKUP($B5741,weights!$A$2:$R$6,4))*VLOOKUP($B5741,weights!$A$2:$R$6,6)^C5741*(VLOOKUP($B5741,weights!$A$2:$R$6,15)*EXP(VLOOKUP($B5741,weights!$A$2:$R$6,11)*D5741)+VLOOKUP($B5741,weights!$A$2:$R$6,16)*EXP(VLOOKUP($B5741,weights!$A$2:$R$6,12)*E5741)+VLOOKUP($B5741,weights!$A$2:$R$6,17)*EXP(VLOOKUP($B5741,weights!$A$2:$R$6,13)*F5741)+VLOOKUP($B5741,weights!$A$2:$R$6,18)*EXP(VLOOKUP($B5741,weights!$A$2:$R$6,14)*G5741))</f>
        <v>8.8427433031281338E-2</v>
      </c>
    </row>
    <row r="5742" spans="1:8" ht="12.75" x14ac:dyDescent="0.2">
      <c r="A5742">
        <f t="shared" si="0"/>
        <v>230</v>
      </c>
      <c r="B5742" t="str">
        <f t="shared" ref="B5742:C5742" si="5716">B5717</f>
        <v>store</v>
      </c>
      <c r="C5742">
        <f t="shared" si="5716"/>
        <v>0</v>
      </c>
      <c r="D5742">
        <f ca="1">OFFSET(walk!$A$2:$Y$402,TRUNC((ROW()-ROW($D$2))/COLUMNS(walk!$A$2:$Y$402)),MOD(ROW()-ROW($D$2),COLUMNS(walk!$A$2:$Y$402)),1,1)</f>
        <v>9</v>
      </c>
      <c r="E5742">
        <f ca="1">OFFSET(bike!$A$2:$Y$402,TRUNC((ROW()-ROW($E$2))/COLUMNS(bike!$A$2:$Y$402)),MOD(ROW()-ROW($E$2),COLUMNS(bike!$A$2:$Y$402)),1,1)</f>
        <v>2</v>
      </c>
      <c r="F5742">
        <f ca="1">OFFSET(transit!$A$2:$Y$402,TRUNC((ROW()-ROW($F$2))/COLUMNS(transit!$A$2:$Y$402)),MOD(ROW()-ROW($F$2),COLUMNS(transit!$A$2:$Y$402)),1,1)</f>
        <v>9</v>
      </c>
      <c r="G5742">
        <f ca="1">OFFSET(drive!$A$2:$Y$402,TRUNC((ROW()-ROW($G$2))/COLUMNS(drive!$A$2:$Y$402)),MOD(ROW()-ROW($G$2),COLUMNS(drive!$A$2:$Y$402)),1,1)</f>
        <v>3</v>
      </c>
      <c r="H5742" s="5">
        <f ca="1">(VLOOKUP($B5742,weights!$A$2:$R$6,4))*VLOOKUP($B5742,weights!$A$2:$R$6,6)^C5742*(VLOOKUP($B5742,weights!$A$2:$R$6,15)*EXP(VLOOKUP($B5742,weights!$A$2:$R$6,11)*D5742)+VLOOKUP($B5742,weights!$A$2:$R$6,16)*EXP(VLOOKUP($B5742,weights!$A$2:$R$6,12)*E5742)+VLOOKUP($B5742,weights!$A$2:$R$6,17)*EXP(VLOOKUP($B5742,weights!$A$2:$R$6,13)*F5742)+VLOOKUP($B5742,weights!$A$2:$R$6,18)*EXP(VLOOKUP($B5742,weights!$A$2:$R$6,14)*G5742))</f>
        <v>11.144819505645453</v>
      </c>
    </row>
    <row r="5743" spans="1:8" ht="12.75" x14ac:dyDescent="0.2">
      <c r="A5743">
        <f t="shared" si="0"/>
        <v>230</v>
      </c>
      <c r="B5743" t="str">
        <f t="shared" ref="B5743:C5743" si="5717">B5718</f>
        <v>store</v>
      </c>
      <c r="C5743">
        <f t="shared" si="5717"/>
        <v>1</v>
      </c>
      <c r="D5743">
        <f ca="1">OFFSET(walk!$A$2:$Y$402,TRUNC((ROW()-ROW($D$2))/COLUMNS(walk!$A$2:$Y$402)),MOD(ROW()-ROW($D$2),COLUMNS(walk!$A$2:$Y$402)),1,1)</f>
        <v>13</v>
      </c>
      <c r="E5743">
        <f ca="1">OFFSET(bike!$A$2:$Y$402,TRUNC((ROW()-ROW($E$2))/COLUMNS(bike!$A$2:$Y$402)),MOD(ROW()-ROW($E$2),COLUMNS(bike!$A$2:$Y$402)),1,1)</f>
        <v>3</v>
      </c>
      <c r="F5743">
        <f ca="1">OFFSET(transit!$A$2:$Y$402,TRUNC((ROW()-ROW($F$2))/COLUMNS(transit!$A$2:$Y$402)),MOD(ROW()-ROW($F$2),COLUMNS(transit!$A$2:$Y$402)),1,1)</f>
        <v>11</v>
      </c>
      <c r="G5743">
        <f ca="1">OFFSET(drive!$A$2:$Y$402,TRUNC((ROW()-ROW($G$2))/COLUMNS(drive!$A$2:$Y$402)),MOD(ROW()-ROW($G$2),COLUMNS(drive!$A$2:$Y$402)),1,1)</f>
        <v>4</v>
      </c>
      <c r="H5743" s="5">
        <f ca="1">(VLOOKUP($B5743,weights!$A$2:$R$6,4))*VLOOKUP($B5743,weights!$A$2:$R$6,6)^C5743*(VLOOKUP($B5743,weights!$A$2:$R$6,15)*EXP(VLOOKUP($B5743,weights!$A$2:$R$6,11)*D5743)+VLOOKUP($B5743,weights!$A$2:$R$6,16)*EXP(VLOOKUP($B5743,weights!$A$2:$R$6,12)*E5743)+VLOOKUP($B5743,weights!$A$2:$R$6,17)*EXP(VLOOKUP($B5743,weights!$A$2:$R$6,13)*F5743)+VLOOKUP($B5743,weights!$A$2:$R$6,18)*EXP(VLOOKUP($B5743,weights!$A$2:$R$6,14)*G5743))</f>
        <v>5.0840313348408124</v>
      </c>
    </row>
    <row r="5744" spans="1:8" ht="12.75" x14ac:dyDescent="0.2">
      <c r="A5744">
        <f t="shared" si="0"/>
        <v>230</v>
      </c>
      <c r="B5744" t="str">
        <f t="shared" ref="B5744:C5744" si="5718">B5719</f>
        <v>store</v>
      </c>
      <c r="C5744">
        <f t="shared" si="5718"/>
        <v>2</v>
      </c>
      <c r="D5744">
        <f ca="1">OFFSET(walk!$A$2:$Y$402,TRUNC((ROW()-ROW($D$2))/COLUMNS(walk!$A$2:$Y$402)),MOD(ROW()-ROW($D$2),COLUMNS(walk!$A$2:$Y$402)),1,1)</f>
        <v>16</v>
      </c>
      <c r="E5744">
        <f ca="1">OFFSET(bike!$A$2:$Y$402,TRUNC((ROW()-ROW($E$2))/COLUMNS(bike!$A$2:$Y$402)),MOD(ROW()-ROW($E$2),COLUMNS(bike!$A$2:$Y$402)),1,1)</f>
        <v>4</v>
      </c>
      <c r="F5744">
        <f ca="1">OFFSET(transit!$A$2:$Y$402,TRUNC((ROW()-ROW($F$2))/COLUMNS(transit!$A$2:$Y$402)),MOD(ROW()-ROW($F$2),COLUMNS(transit!$A$2:$Y$402)),1,1)</f>
        <v>11</v>
      </c>
      <c r="G5744">
        <f ca="1">OFFSET(drive!$A$2:$Y$402,TRUNC((ROW()-ROW($G$2))/COLUMNS(drive!$A$2:$Y$402)),MOD(ROW()-ROW($G$2),COLUMNS(drive!$A$2:$Y$402)),1,1)</f>
        <v>4</v>
      </c>
      <c r="H5744" s="5">
        <f ca="1">(VLOOKUP($B5744,weights!$A$2:$R$6,4))*VLOOKUP($B5744,weights!$A$2:$R$6,6)^C5744*(VLOOKUP($B5744,weights!$A$2:$R$6,15)*EXP(VLOOKUP($B5744,weights!$A$2:$R$6,11)*D5744)+VLOOKUP($B5744,weights!$A$2:$R$6,16)*EXP(VLOOKUP($B5744,weights!$A$2:$R$6,12)*E5744)+VLOOKUP($B5744,weights!$A$2:$R$6,17)*EXP(VLOOKUP($B5744,weights!$A$2:$R$6,13)*F5744)+VLOOKUP($B5744,weights!$A$2:$R$6,18)*EXP(VLOOKUP($B5744,weights!$A$2:$R$6,14)*G5744))</f>
        <v>2.7908966796912127</v>
      </c>
    </row>
    <row r="5745" spans="1:8" ht="12.75" x14ac:dyDescent="0.2">
      <c r="A5745">
        <f t="shared" si="0"/>
        <v>230</v>
      </c>
      <c r="B5745" t="str">
        <f t="shared" ref="B5745:C5745" si="5719">B5720</f>
        <v>store</v>
      </c>
      <c r="C5745">
        <f t="shared" si="5719"/>
        <v>3</v>
      </c>
      <c r="D5745">
        <f ca="1">OFFSET(walk!$A$2:$Y$402,TRUNC((ROW()-ROW($D$2))/COLUMNS(walk!$A$2:$Y$402)),MOD(ROW()-ROW($D$2),COLUMNS(walk!$A$2:$Y$402)),1,1)</f>
        <v>17</v>
      </c>
      <c r="E5745">
        <f ca="1">OFFSET(bike!$A$2:$Y$402,TRUNC((ROW()-ROW($E$2))/COLUMNS(bike!$A$2:$Y$402)),MOD(ROW()-ROW($E$2),COLUMNS(bike!$A$2:$Y$402)),1,1)</f>
        <v>5</v>
      </c>
      <c r="F5745">
        <f ca="1">OFFSET(transit!$A$2:$Y$402,TRUNC((ROW()-ROW($F$2))/COLUMNS(transit!$A$2:$Y$402)),MOD(ROW()-ROW($F$2),COLUMNS(transit!$A$2:$Y$402)),1,1)</f>
        <v>11</v>
      </c>
      <c r="G5745">
        <f ca="1">OFFSET(drive!$A$2:$Y$402,TRUNC((ROW()-ROW($G$2))/COLUMNS(drive!$A$2:$Y$402)),MOD(ROW()-ROW($G$2),COLUMNS(drive!$A$2:$Y$402)),1,1)</f>
        <v>4</v>
      </c>
      <c r="H5745" s="5">
        <f ca="1">(VLOOKUP($B5745,weights!$A$2:$R$6,4))*VLOOKUP($B5745,weights!$A$2:$R$6,6)^C5745*(VLOOKUP($B5745,weights!$A$2:$R$6,15)*EXP(VLOOKUP($B5745,weights!$A$2:$R$6,11)*D5745)+VLOOKUP($B5745,weights!$A$2:$R$6,16)*EXP(VLOOKUP($B5745,weights!$A$2:$R$6,12)*E5745)+VLOOKUP($B5745,weights!$A$2:$R$6,17)*EXP(VLOOKUP($B5745,weights!$A$2:$R$6,13)*F5745)+VLOOKUP($B5745,weights!$A$2:$R$6,18)*EXP(VLOOKUP($B5745,weights!$A$2:$R$6,14)*G5745))</f>
        <v>1.5920092364247993</v>
      </c>
    </row>
    <row r="5746" spans="1:8" ht="12.75" x14ac:dyDescent="0.2">
      <c r="A5746">
        <f t="shared" si="0"/>
        <v>230</v>
      </c>
      <c r="B5746" t="str">
        <f t="shared" ref="B5746:C5746" si="5720">B5721</f>
        <v>store</v>
      </c>
      <c r="C5746">
        <f t="shared" si="5720"/>
        <v>4</v>
      </c>
      <c r="D5746">
        <f ca="1">OFFSET(walk!$A$2:$Y$402,TRUNC((ROW()-ROW($D$2))/COLUMNS(walk!$A$2:$Y$402)),MOD(ROW()-ROW($D$2),COLUMNS(walk!$A$2:$Y$402)),1,1)</f>
        <v>17</v>
      </c>
      <c r="E5746">
        <f ca="1">OFFSET(bike!$A$2:$Y$402,TRUNC((ROW()-ROW($E$2))/COLUMNS(bike!$A$2:$Y$402)),MOD(ROW()-ROW($E$2),COLUMNS(bike!$A$2:$Y$402)),1,1)</f>
        <v>6</v>
      </c>
      <c r="F5746">
        <f ca="1">OFFSET(transit!$A$2:$Y$402,TRUNC((ROW()-ROW($F$2))/COLUMNS(transit!$A$2:$Y$402)),MOD(ROW()-ROW($F$2),COLUMNS(transit!$A$2:$Y$402)),1,1)</f>
        <v>16</v>
      </c>
      <c r="G5746">
        <f ca="1">OFFSET(drive!$A$2:$Y$402,TRUNC((ROW()-ROW($G$2))/COLUMNS(drive!$A$2:$Y$402)),MOD(ROW()-ROW($G$2),COLUMNS(drive!$A$2:$Y$402)),1,1)</f>
        <v>4</v>
      </c>
      <c r="H5746" s="5">
        <f ca="1">(VLOOKUP($B5746,weights!$A$2:$R$6,4))*VLOOKUP($B5746,weights!$A$2:$R$6,6)^C5746*(VLOOKUP($B5746,weights!$A$2:$R$6,15)*EXP(VLOOKUP($B5746,weights!$A$2:$R$6,11)*D5746)+VLOOKUP($B5746,weights!$A$2:$R$6,16)*EXP(VLOOKUP($B5746,weights!$A$2:$R$6,12)*E5746)+VLOOKUP($B5746,weights!$A$2:$R$6,17)*EXP(VLOOKUP($B5746,weights!$A$2:$R$6,13)*F5746)+VLOOKUP($B5746,weights!$A$2:$R$6,18)*EXP(VLOOKUP($B5746,weights!$A$2:$R$6,14)*G5746))</f>
        <v>0.88902391304524586</v>
      </c>
    </row>
    <row r="5747" spans="1:8" ht="12.75" x14ac:dyDescent="0.2">
      <c r="A5747">
        <f t="shared" si="0"/>
        <v>230</v>
      </c>
      <c r="B5747" t="str">
        <f t="shared" ref="B5747:C5747" si="5721">B5722</f>
        <v>pharmacy</v>
      </c>
      <c r="C5747">
        <f t="shared" si="5721"/>
        <v>0</v>
      </c>
      <c r="D5747">
        <f ca="1">OFFSET(walk!$A$2:$Y$402,TRUNC((ROW()-ROW($D$2))/COLUMNS(walk!$A$2:$Y$402)),MOD(ROW()-ROW($D$2),COLUMNS(walk!$A$2:$Y$402)),1,1)</f>
        <v>15</v>
      </c>
      <c r="E5747">
        <f ca="1">OFFSET(bike!$A$2:$Y$402,TRUNC((ROW()-ROW($E$2))/COLUMNS(bike!$A$2:$Y$402)),MOD(ROW()-ROW($E$2),COLUMNS(bike!$A$2:$Y$402)),1,1)</f>
        <v>4</v>
      </c>
      <c r="F5747">
        <f ca="1">OFFSET(transit!$A$2:$Y$402,TRUNC((ROW()-ROW($F$2))/COLUMNS(transit!$A$2:$Y$402)),MOD(ROW()-ROW($F$2),COLUMNS(transit!$A$2:$Y$402)),1,1)</f>
        <v>15</v>
      </c>
      <c r="G5747">
        <f ca="1">OFFSET(drive!$A$2:$Y$402,TRUNC((ROW()-ROW($G$2))/COLUMNS(drive!$A$2:$Y$402)),MOD(ROW()-ROW($G$2),COLUMNS(drive!$A$2:$Y$402)),1,1)</f>
        <v>3</v>
      </c>
      <c r="H5747" s="5">
        <f ca="1">(VLOOKUP($B5747,weights!$A$2:$R$6,4))*VLOOKUP($B5747,weights!$A$2:$R$6,6)^C5747*(VLOOKUP($B5747,weights!$A$2:$R$6,15)*EXP(VLOOKUP($B5747,weights!$A$2:$R$6,11)*D5747)+VLOOKUP($B5747,weights!$A$2:$R$6,16)*EXP(VLOOKUP($B5747,weights!$A$2:$R$6,12)*E5747)+VLOOKUP($B5747,weights!$A$2:$R$6,17)*EXP(VLOOKUP($B5747,weights!$A$2:$R$6,13)*F5747)+VLOOKUP($B5747,weights!$A$2:$R$6,18)*EXP(VLOOKUP($B5747,weights!$A$2:$R$6,14)*G5747))</f>
        <v>4.923741737242187</v>
      </c>
    </row>
    <row r="5748" spans="1:8" ht="12.75" x14ac:dyDescent="0.2">
      <c r="A5748">
        <f t="shared" si="0"/>
        <v>230</v>
      </c>
      <c r="B5748" t="str">
        <f t="shared" ref="B5748:C5748" si="5722">B5723</f>
        <v>pharmacy</v>
      </c>
      <c r="C5748">
        <f t="shared" si="5722"/>
        <v>1</v>
      </c>
      <c r="D5748">
        <f ca="1">OFFSET(walk!$A$2:$Y$402,TRUNC((ROW()-ROW($D$2))/COLUMNS(walk!$A$2:$Y$402)),MOD(ROW()-ROW($D$2),COLUMNS(walk!$A$2:$Y$402)),1,1)</f>
        <v>17</v>
      </c>
      <c r="E5748">
        <f ca="1">OFFSET(bike!$A$2:$Y$402,TRUNC((ROW()-ROW($E$2))/COLUMNS(bike!$A$2:$Y$402)),MOD(ROW()-ROW($E$2),COLUMNS(bike!$A$2:$Y$402)),1,1)</f>
        <v>6</v>
      </c>
      <c r="F5748">
        <f ca="1">OFFSET(transit!$A$2:$Y$402,TRUNC((ROW()-ROW($F$2))/COLUMNS(transit!$A$2:$Y$402)),MOD(ROW()-ROW($F$2),COLUMNS(transit!$A$2:$Y$402)),1,1)</f>
        <v>16</v>
      </c>
      <c r="G5748">
        <f ca="1">OFFSET(drive!$A$2:$Y$402,TRUNC((ROW()-ROW($G$2))/COLUMNS(drive!$A$2:$Y$402)),MOD(ROW()-ROW($G$2),COLUMNS(drive!$A$2:$Y$402)),1,1)</f>
        <v>4</v>
      </c>
      <c r="H5748" s="5">
        <f ca="1">(VLOOKUP($B5748,weights!$A$2:$R$6,4))*VLOOKUP($B5748,weights!$A$2:$R$6,6)^C5748*(VLOOKUP($B5748,weights!$A$2:$R$6,15)*EXP(VLOOKUP($B5748,weights!$A$2:$R$6,11)*D5748)+VLOOKUP($B5748,weights!$A$2:$R$6,16)*EXP(VLOOKUP($B5748,weights!$A$2:$R$6,12)*E5748)+VLOOKUP($B5748,weights!$A$2:$R$6,17)*EXP(VLOOKUP($B5748,weights!$A$2:$R$6,13)*F5748)+VLOOKUP($B5748,weights!$A$2:$R$6,18)*EXP(VLOOKUP($B5748,weights!$A$2:$R$6,14)*G5748))</f>
        <v>1.6846353744493883</v>
      </c>
    </row>
    <row r="5749" spans="1:8" ht="12.75" x14ac:dyDescent="0.2">
      <c r="A5749">
        <f t="shared" si="0"/>
        <v>230</v>
      </c>
      <c r="B5749" t="str">
        <f t="shared" ref="B5749:C5749" si="5723">B5724</f>
        <v>pharmacy</v>
      </c>
      <c r="C5749">
        <f t="shared" si="5723"/>
        <v>2</v>
      </c>
      <c r="D5749">
        <f ca="1">OFFSET(walk!$A$2:$Y$402,TRUNC((ROW()-ROW($D$2))/COLUMNS(walk!$A$2:$Y$402)),MOD(ROW()-ROW($D$2),COLUMNS(walk!$A$2:$Y$402)),1,1)</f>
        <v>17</v>
      </c>
      <c r="E5749">
        <f ca="1">OFFSET(bike!$A$2:$Y$402,TRUNC((ROW()-ROW($E$2))/COLUMNS(bike!$A$2:$Y$402)),MOD(ROW()-ROW($E$2),COLUMNS(bike!$A$2:$Y$402)),1,1)</f>
        <v>6</v>
      </c>
      <c r="F5749">
        <f ca="1">OFFSET(transit!$A$2:$Y$402,TRUNC((ROW()-ROW($F$2))/COLUMNS(transit!$A$2:$Y$402)),MOD(ROW()-ROW($F$2),COLUMNS(transit!$A$2:$Y$402)),1,1)</f>
        <v>16</v>
      </c>
      <c r="G5749">
        <f ca="1">OFFSET(drive!$A$2:$Y$402,TRUNC((ROW()-ROW($G$2))/COLUMNS(drive!$A$2:$Y$402)),MOD(ROW()-ROW($G$2),COLUMNS(drive!$A$2:$Y$402)),1,1)</f>
        <v>4</v>
      </c>
      <c r="H5749" s="5">
        <f ca="1">(VLOOKUP($B5749,weights!$A$2:$R$6,4))*VLOOKUP($B5749,weights!$A$2:$R$6,6)^C5749*(VLOOKUP($B5749,weights!$A$2:$R$6,15)*EXP(VLOOKUP($B5749,weights!$A$2:$R$6,11)*D5749)+VLOOKUP($B5749,weights!$A$2:$R$6,16)*EXP(VLOOKUP($B5749,weights!$A$2:$R$6,12)*E5749)+VLOOKUP($B5749,weights!$A$2:$R$6,17)*EXP(VLOOKUP($B5749,weights!$A$2:$R$6,13)*F5749)+VLOOKUP($B5749,weights!$A$2:$R$6,18)*EXP(VLOOKUP($B5749,weights!$A$2:$R$6,14)*G5749))</f>
        <v>0.81112073584600186</v>
      </c>
    </row>
    <row r="5750" spans="1:8" ht="12.75" x14ac:dyDescent="0.2">
      <c r="A5750">
        <f t="shared" si="0"/>
        <v>230</v>
      </c>
      <c r="B5750" t="str">
        <f t="shared" ref="B5750:C5750" si="5724">B5725</f>
        <v>bank</v>
      </c>
      <c r="C5750">
        <f t="shared" si="5724"/>
        <v>0</v>
      </c>
      <c r="D5750">
        <f ca="1">OFFSET(walk!$A$2:$Y$402,TRUNC((ROW()-ROW($D$2))/COLUMNS(walk!$A$2:$Y$402)),MOD(ROW()-ROW($D$2),COLUMNS(walk!$A$2:$Y$402)),1,1)</f>
        <v>27</v>
      </c>
      <c r="E5750">
        <f ca="1">OFFSET(bike!$A$2:$Y$402,TRUNC((ROW()-ROW($E$2))/COLUMNS(bike!$A$2:$Y$402)),MOD(ROW()-ROW($E$2),COLUMNS(bike!$A$2:$Y$402)),1,1)</f>
        <v>9</v>
      </c>
      <c r="F5750">
        <f ca="1">OFFSET(transit!$A$2:$Y$402,TRUNC((ROW()-ROW($F$2))/COLUMNS(transit!$A$2:$Y$402)),MOD(ROW()-ROW($F$2),COLUMNS(transit!$A$2:$Y$402)),1,1)</f>
        <v>23</v>
      </c>
      <c r="G5750">
        <f ca="1">OFFSET(drive!$A$2:$Y$402,TRUNC((ROW()-ROW($G$2))/COLUMNS(drive!$A$2:$Y$402)),MOD(ROW()-ROW($G$2),COLUMNS(drive!$A$2:$Y$402)),1,1)</f>
        <v>7</v>
      </c>
      <c r="H5750" s="5">
        <f ca="1">(VLOOKUP($B5750,weights!$A$2:$R$6,4))*VLOOKUP($B5750,weights!$A$2:$R$6,6)^C5750*(VLOOKUP($B5750,weights!$A$2:$R$6,15)*EXP(VLOOKUP($B5750,weights!$A$2:$R$6,11)*D5750)+VLOOKUP($B5750,weights!$A$2:$R$6,16)*EXP(VLOOKUP($B5750,weights!$A$2:$R$6,12)*E5750)+VLOOKUP($B5750,weights!$A$2:$R$6,17)*EXP(VLOOKUP($B5750,weights!$A$2:$R$6,13)*F5750)+VLOOKUP($B5750,weights!$A$2:$R$6,18)*EXP(VLOOKUP($B5750,weights!$A$2:$R$6,14)*G5750))</f>
        <v>1.8434030718819161</v>
      </c>
    </row>
    <row r="5751" spans="1:8" ht="12.75" x14ac:dyDescent="0.2">
      <c r="A5751">
        <f t="shared" si="0"/>
        <v>230</v>
      </c>
      <c r="B5751" t="str">
        <f t="shared" ref="B5751:C5751" si="5725">B5726</f>
        <v>bank</v>
      </c>
      <c r="C5751">
        <f t="shared" si="5725"/>
        <v>1</v>
      </c>
      <c r="D5751">
        <f ca="1">OFFSET(walk!$A$2:$Y$402,TRUNC((ROW()-ROW($D$2))/COLUMNS(walk!$A$2:$Y$402)),MOD(ROW()-ROW($D$2),COLUMNS(walk!$A$2:$Y$402)),1,1)</f>
        <v>39</v>
      </c>
      <c r="E5751">
        <f ca="1">OFFSET(bike!$A$2:$Y$402,TRUNC((ROW()-ROW($E$2))/COLUMNS(bike!$A$2:$Y$402)),MOD(ROW()-ROW($E$2),COLUMNS(bike!$A$2:$Y$402)),1,1)</f>
        <v>13</v>
      </c>
      <c r="F5751">
        <f ca="1">OFFSET(transit!$A$2:$Y$402,TRUNC((ROW()-ROW($F$2))/COLUMNS(transit!$A$2:$Y$402)),MOD(ROW()-ROW($F$2),COLUMNS(transit!$A$2:$Y$402)),1,1)</f>
        <v>32</v>
      </c>
      <c r="G5751">
        <f ca="1">OFFSET(drive!$A$2:$Y$402,TRUNC((ROW()-ROW($G$2))/COLUMNS(drive!$A$2:$Y$402)),MOD(ROW()-ROW($G$2),COLUMNS(drive!$A$2:$Y$402)),1,1)</f>
        <v>7</v>
      </c>
      <c r="H5751" s="5">
        <f ca="1">(VLOOKUP($B5751,weights!$A$2:$R$6,4))*VLOOKUP($B5751,weights!$A$2:$R$6,6)^C5751*(VLOOKUP($B5751,weights!$A$2:$R$6,15)*EXP(VLOOKUP($B5751,weights!$A$2:$R$6,11)*D5751)+VLOOKUP($B5751,weights!$A$2:$R$6,16)*EXP(VLOOKUP($B5751,weights!$A$2:$R$6,12)*E5751)+VLOOKUP($B5751,weights!$A$2:$R$6,17)*EXP(VLOOKUP($B5751,weights!$A$2:$R$6,13)*F5751)+VLOOKUP($B5751,weights!$A$2:$R$6,18)*EXP(VLOOKUP($B5751,weights!$A$2:$R$6,14)*G5751))</f>
        <v>0.54776690266255423</v>
      </c>
    </row>
    <row r="5752" spans="1:8" ht="12.75" x14ac:dyDescent="0.2">
      <c r="A5752">
        <f t="shared" si="0"/>
        <v>231</v>
      </c>
      <c r="B5752" t="str">
        <f t="shared" ref="B5752:C5752" si="5726">B5727</f>
        <v>restaurant</v>
      </c>
      <c r="C5752">
        <f t="shared" si="5726"/>
        <v>0</v>
      </c>
      <c r="D5752">
        <f ca="1">OFFSET(walk!$A$2:$Y$402,TRUNC((ROW()-ROW($D$2))/COLUMNS(walk!$A$2:$Y$402)),MOD(ROW()-ROW($D$2),COLUMNS(walk!$A$2:$Y$402)),1,1)</f>
        <v>7</v>
      </c>
      <c r="E5752">
        <f ca="1">OFFSET(bike!$A$2:$Y$402,TRUNC((ROW()-ROW($E$2))/COLUMNS(bike!$A$2:$Y$402)),MOD(ROW()-ROW($E$2),COLUMNS(bike!$A$2:$Y$402)),1,1)</f>
        <v>2</v>
      </c>
      <c r="F5752">
        <f ca="1">OFFSET(transit!$A$2:$Y$402,TRUNC((ROW()-ROW($F$2))/COLUMNS(transit!$A$2:$Y$402)),MOD(ROW()-ROW($F$2),COLUMNS(transit!$A$2:$Y$402)),1,1)</f>
        <v>4</v>
      </c>
      <c r="G5752">
        <f ca="1">OFFSET(drive!$A$2:$Y$402,TRUNC((ROW()-ROW($G$2))/COLUMNS(drive!$A$2:$Y$402)),MOD(ROW()-ROW($G$2),COLUMNS(drive!$A$2:$Y$402)),1,1)</f>
        <v>2</v>
      </c>
      <c r="H5752" s="5">
        <f ca="1">(VLOOKUP($B5752,weights!$A$2:$R$6,4))*VLOOKUP($B5752,weights!$A$2:$R$6,6)^C5752*(VLOOKUP($B5752,weights!$A$2:$R$6,15)*EXP(VLOOKUP($B5752,weights!$A$2:$R$6,11)*D5752)+VLOOKUP($B5752,weights!$A$2:$R$6,16)*EXP(VLOOKUP($B5752,weights!$A$2:$R$6,12)*E5752)+VLOOKUP($B5752,weights!$A$2:$R$6,17)*EXP(VLOOKUP($B5752,weights!$A$2:$R$6,13)*F5752)+VLOOKUP($B5752,weights!$A$2:$R$6,18)*EXP(VLOOKUP($B5752,weights!$A$2:$R$6,14)*G5752))</f>
        <v>35.302719260522409</v>
      </c>
    </row>
    <row r="5753" spans="1:8" ht="12.75" x14ac:dyDescent="0.2">
      <c r="A5753">
        <f t="shared" si="0"/>
        <v>231</v>
      </c>
      <c r="B5753" t="str">
        <f t="shared" ref="B5753:C5753" si="5727">B5728</f>
        <v>restaurant</v>
      </c>
      <c r="C5753">
        <f t="shared" si="5727"/>
        <v>1</v>
      </c>
      <c r="D5753">
        <f ca="1">OFFSET(walk!$A$2:$Y$402,TRUNC((ROW()-ROW($D$2))/COLUMNS(walk!$A$2:$Y$402)),MOD(ROW()-ROW($D$2),COLUMNS(walk!$A$2:$Y$402)),1,1)</f>
        <v>8</v>
      </c>
      <c r="E5753">
        <f ca="1">OFFSET(bike!$A$2:$Y$402,TRUNC((ROW()-ROW($E$2))/COLUMNS(bike!$A$2:$Y$402)),MOD(ROW()-ROW($E$2),COLUMNS(bike!$A$2:$Y$402)),1,1)</f>
        <v>2</v>
      </c>
      <c r="F5753">
        <f ca="1">OFFSET(transit!$A$2:$Y$402,TRUNC((ROW()-ROW($F$2))/COLUMNS(transit!$A$2:$Y$402)),MOD(ROW()-ROW($F$2),COLUMNS(transit!$A$2:$Y$402)),1,1)</f>
        <v>6</v>
      </c>
      <c r="G5753">
        <f ca="1">OFFSET(drive!$A$2:$Y$402,TRUNC((ROW()-ROW($G$2))/COLUMNS(drive!$A$2:$Y$402)),MOD(ROW()-ROW($G$2),COLUMNS(drive!$A$2:$Y$402)),1,1)</f>
        <v>2</v>
      </c>
      <c r="H5753" s="5">
        <f ca="1">(VLOOKUP($B5753,weights!$A$2:$R$6,4))*VLOOKUP($B5753,weights!$A$2:$R$6,6)^C5753*(VLOOKUP($B5753,weights!$A$2:$R$6,15)*EXP(VLOOKUP($B5753,weights!$A$2:$R$6,11)*D5753)+VLOOKUP($B5753,weights!$A$2:$R$6,16)*EXP(VLOOKUP($B5753,weights!$A$2:$R$6,12)*E5753)+VLOOKUP($B5753,weights!$A$2:$R$6,17)*EXP(VLOOKUP($B5753,weights!$A$2:$R$6,13)*F5753)+VLOOKUP($B5753,weights!$A$2:$R$6,18)*EXP(VLOOKUP($B5753,weights!$A$2:$R$6,14)*G5753))</f>
        <v>28.776915324003859</v>
      </c>
    </row>
    <row r="5754" spans="1:8" ht="12.75" x14ac:dyDescent="0.2">
      <c r="A5754">
        <f t="shared" si="0"/>
        <v>231</v>
      </c>
      <c r="B5754" t="str">
        <f t="shared" ref="B5754:C5754" si="5728">B5729</f>
        <v>restaurant</v>
      </c>
      <c r="C5754">
        <f t="shared" si="5728"/>
        <v>2</v>
      </c>
      <c r="D5754">
        <f ca="1">OFFSET(walk!$A$2:$Y$402,TRUNC((ROW()-ROW($D$2))/COLUMNS(walk!$A$2:$Y$402)),MOD(ROW()-ROW($D$2),COLUMNS(walk!$A$2:$Y$402)),1,1)</f>
        <v>8</v>
      </c>
      <c r="E5754">
        <f ca="1">OFFSET(bike!$A$2:$Y$402,TRUNC((ROW()-ROW($E$2))/COLUMNS(bike!$A$2:$Y$402)),MOD(ROW()-ROW($E$2),COLUMNS(bike!$A$2:$Y$402)),1,1)</f>
        <v>2</v>
      </c>
      <c r="F5754">
        <f ca="1">OFFSET(transit!$A$2:$Y$402,TRUNC((ROW()-ROW($F$2))/COLUMNS(transit!$A$2:$Y$402)),MOD(ROW()-ROW($F$2),COLUMNS(transit!$A$2:$Y$402)),1,1)</f>
        <v>6</v>
      </c>
      <c r="G5754">
        <f ca="1">OFFSET(drive!$A$2:$Y$402,TRUNC((ROW()-ROW($G$2))/COLUMNS(drive!$A$2:$Y$402)),MOD(ROW()-ROW($G$2),COLUMNS(drive!$A$2:$Y$402)),1,1)</f>
        <v>3</v>
      </c>
      <c r="H5754" s="5">
        <f ca="1">(VLOOKUP($B5754,weights!$A$2:$R$6,4))*VLOOKUP($B5754,weights!$A$2:$R$6,6)^C5754*(VLOOKUP($B5754,weights!$A$2:$R$6,15)*EXP(VLOOKUP($B5754,weights!$A$2:$R$6,11)*D5754)+VLOOKUP($B5754,weights!$A$2:$R$6,16)*EXP(VLOOKUP($B5754,weights!$A$2:$R$6,12)*E5754)+VLOOKUP($B5754,weights!$A$2:$R$6,17)*EXP(VLOOKUP($B5754,weights!$A$2:$R$6,13)*F5754)+VLOOKUP($B5754,weights!$A$2:$R$6,18)*EXP(VLOOKUP($B5754,weights!$A$2:$R$6,14)*G5754))</f>
        <v>24.351092166494546</v>
      </c>
    </row>
    <row r="5755" spans="1:8" ht="12.75" x14ac:dyDescent="0.2">
      <c r="A5755">
        <f t="shared" si="0"/>
        <v>231</v>
      </c>
      <c r="B5755" t="str">
        <f t="shared" ref="B5755:C5755" si="5729">B5730</f>
        <v>restaurant</v>
      </c>
      <c r="C5755">
        <f t="shared" si="5729"/>
        <v>3</v>
      </c>
      <c r="D5755">
        <f ca="1">OFFSET(walk!$A$2:$Y$402,TRUNC((ROW()-ROW($D$2))/COLUMNS(walk!$A$2:$Y$402)),MOD(ROW()-ROW($D$2),COLUMNS(walk!$A$2:$Y$402)),1,1)</f>
        <v>9</v>
      </c>
      <c r="E5755">
        <f ca="1">OFFSET(bike!$A$2:$Y$402,TRUNC((ROW()-ROW($E$2))/COLUMNS(bike!$A$2:$Y$402)),MOD(ROW()-ROW($E$2),COLUMNS(bike!$A$2:$Y$402)),1,1)</f>
        <v>2</v>
      </c>
      <c r="F5755">
        <f ca="1">OFFSET(transit!$A$2:$Y$402,TRUNC((ROW()-ROW($F$2))/COLUMNS(transit!$A$2:$Y$402)),MOD(ROW()-ROW($F$2),COLUMNS(transit!$A$2:$Y$402)),1,1)</f>
        <v>7</v>
      </c>
      <c r="G5755">
        <f ca="1">OFFSET(drive!$A$2:$Y$402,TRUNC((ROW()-ROW($G$2))/COLUMNS(drive!$A$2:$Y$402)),MOD(ROW()-ROW($G$2),COLUMNS(drive!$A$2:$Y$402)),1,1)</f>
        <v>3</v>
      </c>
      <c r="H5755" s="5">
        <f ca="1">(VLOOKUP($B5755,weights!$A$2:$R$6,4))*VLOOKUP($B5755,weights!$A$2:$R$6,6)^C5755*(VLOOKUP($B5755,weights!$A$2:$R$6,15)*EXP(VLOOKUP($B5755,weights!$A$2:$R$6,11)*D5755)+VLOOKUP($B5755,weights!$A$2:$R$6,16)*EXP(VLOOKUP($B5755,weights!$A$2:$R$6,12)*E5755)+VLOOKUP($B5755,weights!$A$2:$R$6,17)*EXP(VLOOKUP($B5755,weights!$A$2:$R$6,13)*F5755)+VLOOKUP($B5755,weights!$A$2:$R$6,18)*EXP(VLOOKUP($B5755,weights!$A$2:$R$6,14)*G5755))</f>
        <v>20.669638355718423</v>
      </c>
    </row>
    <row r="5756" spans="1:8" ht="12.75" x14ac:dyDescent="0.2">
      <c r="A5756">
        <f t="shared" si="0"/>
        <v>231</v>
      </c>
      <c r="B5756" t="str">
        <f t="shared" ref="B5756:C5756" si="5730">B5731</f>
        <v>restaurant</v>
      </c>
      <c r="C5756">
        <f t="shared" si="5730"/>
        <v>4</v>
      </c>
      <c r="D5756">
        <f ca="1">OFFSET(walk!$A$2:$Y$402,TRUNC((ROW()-ROW($D$2))/COLUMNS(walk!$A$2:$Y$402)),MOD(ROW()-ROW($D$2),COLUMNS(walk!$A$2:$Y$402)),1,1)</f>
        <v>11</v>
      </c>
      <c r="E5756">
        <f ca="1">OFFSET(bike!$A$2:$Y$402,TRUNC((ROW()-ROW($E$2))/COLUMNS(bike!$A$2:$Y$402)),MOD(ROW()-ROW($E$2),COLUMNS(bike!$A$2:$Y$402)),1,1)</f>
        <v>3</v>
      </c>
      <c r="F5756">
        <f ca="1">OFFSET(transit!$A$2:$Y$402,TRUNC((ROW()-ROW($F$2))/COLUMNS(transit!$A$2:$Y$402)),MOD(ROW()-ROW($F$2),COLUMNS(transit!$A$2:$Y$402)),1,1)</f>
        <v>7</v>
      </c>
      <c r="G5756">
        <f ca="1">OFFSET(drive!$A$2:$Y$402,TRUNC((ROW()-ROW($G$2))/COLUMNS(drive!$A$2:$Y$402)),MOD(ROW()-ROW($G$2),COLUMNS(drive!$A$2:$Y$402)),1,1)</f>
        <v>3</v>
      </c>
      <c r="H5756" s="5">
        <f ca="1">(VLOOKUP($B5756,weights!$A$2:$R$6,4))*VLOOKUP($B5756,weights!$A$2:$R$6,6)^C5756*(VLOOKUP($B5756,weights!$A$2:$R$6,15)*EXP(VLOOKUP($B5756,weights!$A$2:$R$6,11)*D5756)+VLOOKUP($B5756,weights!$A$2:$R$6,16)*EXP(VLOOKUP($B5756,weights!$A$2:$R$6,12)*E5756)+VLOOKUP($B5756,weights!$A$2:$R$6,17)*EXP(VLOOKUP($B5756,weights!$A$2:$R$6,13)*F5756)+VLOOKUP($B5756,weights!$A$2:$R$6,18)*EXP(VLOOKUP($B5756,weights!$A$2:$R$6,14)*G5756))</f>
        <v>16.549378636511136</v>
      </c>
    </row>
    <row r="5757" spans="1:8" ht="12.75" x14ac:dyDescent="0.2">
      <c r="A5757">
        <f t="shared" si="0"/>
        <v>231</v>
      </c>
      <c r="B5757" t="str">
        <f t="shared" ref="B5757:C5757" si="5731">B5732</f>
        <v>restaurant</v>
      </c>
      <c r="C5757">
        <f t="shared" si="5731"/>
        <v>5</v>
      </c>
      <c r="D5757">
        <f ca="1">OFFSET(walk!$A$2:$Y$402,TRUNC((ROW()-ROW($D$2))/COLUMNS(walk!$A$2:$Y$402)),MOD(ROW()-ROW($D$2),COLUMNS(walk!$A$2:$Y$402)),1,1)</f>
        <v>12</v>
      </c>
      <c r="E5757">
        <f ca="1">OFFSET(bike!$A$2:$Y$402,TRUNC((ROW()-ROW($E$2))/COLUMNS(bike!$A$2:$Y$402)),MOD(ROW()-ROW($E$2),COLUMNS(bike!$A$2:$Y$402)),1,1)</f>
        <v>4</v>
      </c>
      <c r="F5757">
        <f ca="1">OFFSET(transit!$A$2:$Y$402,TRUNC((ROW()-ROW($F$2))/COLUMNS(transit!$A$2:$Y$402)),MOD(ROW()-ROW($F$2),COLUMNS(transit!$A$2:$Y$402)),1,1)</f>
        <v>7</v>
      </c>
      <c r="G5757">
        <f ca="1">OFFSET(drive!$A$2:$Y$402,TRUNC((ROW()-ROW($G$2))/COLUMNS(drive!$A$2:$Y$402)),MOD(ROW()-ROW($G$2),COLUMNS(drive!$A$2:$Y$402)),1,1)</f>
        <v>3</v>
      </c>
      <c r="H5757" s="5">
        <f ca="1">(VLOOKUP($B5757,weights!$A$2:$R$6,4))*VLOOKUP($B5757,weights!$A$2:$R$6,6)^C5757*(VLOOKUP($B5757,weights!$A$2:$R$6,15)*EXP(VLOOKUP($B5757,weights!$A$2:$R$6,11)*D5757)+VLOOKUP($B5757,weights!$A$2:$R$6,16)*EXP(VLOOKUP($B5757,weights!$A$2:$R$6,12)*E5757)+VLOOKUP($B5757,weights!$A$2:$R$6,17)*EXP(VLOOKUP($B5757,weights!$A$2:$R$6,13)*F5757)+VLOOKUP($B5757,weights!$A$2:$R$6,18)*EXP(VLOOKUP($B5757,weights!$A$2:$R$6,14)*G5757))</f>
        <v>13.67952295222508</v>
      </c>
    </row>
    <row r="5758" spans="1:8" ht="12.75" x14ac:dyDescent="0.2">
      <c r="A5758">
        <f t="shared" si="0"/>
        <v>231</v>
      </c>
      <c r="B5758" t="str">
        <f t="shared" ref="B5758:C5758" si="5732">B5733</f>
        <v>restaurant</v>
      </c>
      <c r="C5758">
        <f t="shared" si="5732"/>
        <v>6</v>
      </c>
      <c r="D5758">
        <f ca="1">OFFSET(walk!$A$2:$Y$402,TRUNC((ROW()-ROW($D$2))/COLUMNS(walk!$A$2:$Y$402)),MOD(ROW()-ROW($D$2),COLUMNS(walk!$A$2:$Y$402)),1,1)</f>
        <v>13</v>
      </c>
      <c r="E5758">
        <f ca="1">OFFSET(bike!$A$2:$Y$402,TRUNC((ROW()-ROW($E$2))/COLUMNS(bike!$A$2:$Y$402)),MOD(ROW()-ROW($E$2),COLUMNS(bike!$A$2:$Y$402)),1,1)</f>
        <v>4</v>
      </c>
      <c r="F5758">
        <f ca="1">OFFSET(transit!$A$2:$Y$402,TRUNC((ROW()-ROW($F$2))/COLUMNS(transit!$A$2:$Y$402)),MOD(ROW()-ROW($F$2),COLUMNS(transit!$A$2:$Y$402)),1,1)</f>
        <v>8</v>
      </c>
      <c r="G5758">
        <f ca="1">OFFSET(drive!$A$2:$Y$402,TRUNC((ROW()-ROW($G$2))/COLUMNS(drive!$A$2:$Y$402)),MOD(ROW()-ROW($G$2),COLUMNS(drive!$A$2:$Y$402)),1,1)</f>
        <v>3</v>
      </c>
      <c r="H5758" s="5">
        <f ca="1">(VLOOKUP($B5758,weights!$A$2:$R$6,4))*VLOOKUP($B5758,weights!$A$2:$R$6,6)^C5758*(VLOOKUP($B5758,weights!$A$2:$R$6,15)*EXP(VLOOKUP($B5758,weights!$A$2:$R$6,11)*D5758)+VLOOKUP($B5758,weights!$A$2:$R$6,16)*EXP(VLOOKUP($B5758,weights!$A$2:$R$6,12)*E5758)+VLOOKUP($B5758,weights!$A$2:$R$6,17)*EXP(VLOOKUP($B5758,weights!$A$2:$R$6,13)*F5758)+VLOOKUP($B5758,weights!$A$2:$R$6,18)*EXP(VLOOKUP($B5758,weights!$A$2:$R$6,14)*G5758))</f>
        <v>11.706101774630419</v>
      </c>
    </row>
    <row r="5759" spans="1:8" ht="12.75" x14ac:dyDescent="0.2">
      <c r="A5759">
        <f t="shared" si="0"/>
        <v>231</v>
      </c>
      <c r="B5759" t="str">
        <f t="shared" ref="B5759:C5759" si="5733">B5734</f>
        <v>restaurant</v>
      </c>
      <c r="C5759">
        <f t="shared" si="5733"/>
        <v>7</v>
      </c>
      <c r="D5759">
        <f ca="1">OFFSET(walk!$A$2:$Y$402,TRUNC((ROW()-ROW($D$2))/COLUMNS(walk!$A$2:$Y$402)),MOD(ROW()-ROW($D$2),COLUMNS(walk!$A$2:$Y$402)),1,1)</f>
        <v>14</v>
      </c>
      <c r="E5759">
        <f ca="1">OFFSET(bike!$A$2:$Y$402,TRUNC((ROW()-ROW($E$2))/COLUMNS(bike!$A$2:$Y$402)),MOD(ROW()-ROW($E$2),COLUMNS(bike!$A$2:$Y$402)),1,1)</f>
        <v>4</v>
      </c>
      <c r="F5759">
        <f ca="1">OFFSET(transit!$A$2:$Y$402,TRUNC((ROW()-ROW($F$2))/COLUMNS(transit!$A$2:$Y$402)),MOD(ROW()-ROW($F$2),COLUMNS(transit!$A$2:$Y$402)),1,1)</f>
        <v>8</v>
      </c>
      <c r="G5759">
        <f ca="1">OFFSET(drive!$A$2:$Y$402,TRUNC((ROW()-ROW($G$2))/COLUMNS(drive!$A$2:$Y$402)),MOD(ROW()-ROW($G$2),COLUMNS(drive!$A$2:$Y$402)),1,1)</f>
        <v>3</v>
      </c>
      <c r="H5759" s="5">
        <f ca="1">(VLOOKUP($B5759,weights!$A$2:$R$6,4))*VLOOKUP($B5759,weights!$A$2:$R$6,6)^C5759*(VLOOKUP($B5759,weights!$A$2:$R$6,15)*EXP(VLOOKUP($B5759,weights!$A$2:$R$6,11)*D5759)+VLOOKUP($B5759,weights!$A$2:$R$6,16)*EXP(VLOOKUP($B5759,weights!$A$2:$R$6,12)*E5759)+VLOOKUP($B5759,weights!$A$2:$R$6,17)*EXP(VLOOKUP($B5759,weights!$A$2:$R$6,13)*F5759)+VLOOKUP($B5759,weights!$A$2:$R$6,18)*EXP(VLOOKUP($B5759,weights!$A$2:$R$6,14)*G5759))</f>
        <v>10.391204780696956</v>
      </c>
    </row>
    <row r="5760" spans="1:8" ht="12.75" x14ac:dyDescent="0.2">
      <c r="A5760">
        <f t="shared" si="0"/>
        <v>231</v>
      </c>
      <c r="B5760" t="str">
        <f t="shared" ref="B5760:C5760" si="5734">B5735</f>
        <v>restaurant</v>
      </c>
      <c r="C5760">
        <f t="shared" si="5734"/>
        <v>8</v>
      </c>
      <c r="D5760">
        <f ca="1">OFFSET(walk!$A$2:$Y$402,TRUNC((ROW()-ROW($D$2))/COLUMNS(walk!$A$2:$Y$402)),MOD(ROW()-ROW($D$2),COLUMNS(walk!$A$2:$Y$402)),1,1)</f>
        <v>14</v>
      </c>
      <c r="E5760">
        <f ca="1">OFFSET(bike!$A$2:$Y$402,TRUNC((ROW()-ROW($E$2))/COLUMNS(bike!$A$2:$Y$402)),MOD(ROW()-ROW($E$2),COLUMNS(bike!$A$2:$Y$402)),1,1)</f>
        <v>4</v>
      </c>
      <c r="F5760">
        <f ca="1">OFFSET(transit!$A$2:$Y$402,TRUNC((ROW()-ROW($F$2))/COLUMNS(transit!$A$2:$Y$402)),MOD(ROW()-ROW($F$2),COLUMNS(transit!$A$2:$Y$402)),1,1)</f>
        <v>8</v>
      </c>
      <c r="G5760">
        <f ca="1">OFFSET(drive!$A$2:$Y$402,TRUNC((ROW()-ROW($G$2))/COLUMNS(drive!$A$2:$Y$402)),MOD(ROW()-ROW($G$2),COLUMNS(drive!$A$2:$Y$402)),1,1)</f>
        <v>3</v>
      </c>
      <c r="H5760" s="5">
        <f ca="1">(VLOOKUP($B5760,weights!$A$2:$R$6,4))*VLOOKUP($B5760,weights!$A$2:$R$6,6)^C5760*(VLOOKUP($B5760,weights!$A$2:$R$6,15)*EXP(VLOOKUP($B5760,weights!$A$2:$R$6,11)*D5760)+VLOOKUP($B5760,weights!$A$2:$R$6,16)*EXP(VLOOKUP($B5760,weights!$A$2:$R$6,12)*E5760)+VLOOKUP($B5760,weights!$A$2:$R$6,17)*EXP(VLOOKUP($B5760,weights!$A$2:$R$6,13)*F5760)+VLOOKUP($B5760,weights!$A$2:$R$6,18)*EXP(VLOOKUP($B5760,weights!$A$2:$R$6,14)*G5760))</f>
        <v>9.3135983589950495</v>
      </c>
    </row>
    <row r="5761" spans="1:8" ht="12.75" x14ac:dyDescent="0.2">
      <c r="A5761">
        <f t="shared" si="0"/>
        <v>231</v>
      </c>
      <c r="B5761" t="str">
        <f t="shared" ref="B5761:C5761" si="5735">B5736</f>
        <v>restaurant</v>
      </c>
      <c r="C5761">
        <f t="shared" si="5735"/>
        <v>9</v>
      </c>
      <c r="D5761">
        <f ca="1">OFFSET(walk!$A$2:$Y$402,TRUNC((ROW()-ROW($D$2))/COLUMNS(walk!$A$2:$Y$402)),MOD(ROW()-ROW($D$2),COLUMNS(walk!$A$2:$Y$402)),1,1)</f>
        <v>15</v>
      </c>
      <c r="E5761">
        <f ca="1">OFFSET(bike!$A$2:$Y$402,TRUNC((ROW()-ROW($E$2))/COLUMNS(bike!$A$2:$Y$402)),MOD(ROW()-ROW($E$2),COLUMNS(bike!$A$2:$Y$402)),1,1)</f>
        <v>5</v>
      </c>
      <c r="F5761">
        <f ca="1">OFFSET(transit!$A$2:$Y$402,TRUNC((ROW()-ROW($F$2))/COLUMNS(transit!$A$2:$Y$402)),MOD(ROW()-ROW($F$2),COLUMNS(transit!$A$2:$Y$402)),1,1)</f>
        <v>12</v>
      </c>
      <c r="G5761">
        <f ca="1">OFFSET(drive!$A$2:$Y$402,TRUNC((ROW()-ROW($G$2))/COLUMNS(drive!$A$2:$Y$402)),MOD(ROW()-ROW($G$2),COLUMNS(drive!$A$2:$Y$402)),1,1)</f>
        <v>3</v>
      </c>
      <c r="H5761" s="5">
        <f ca="1">(VLOOKUP($B5761,weights!$A$2:$R$6,4))*VLOOKUP($B5761,weights!$A$2:$R$6,6)^C5761*(VLOOKUP($B5761,weights!$A$2:$R$6,15)*EXP(VLOOKUP($B5761,weights!$A$2:$R$6,11)*D5761)+VLOOKUP($B5761,weights!$A$2:$R$6,16)*EXP(VLOOKUP($B5761,weights!$A$2:$R$6,12)*E5761)+VLOOKUP($B5761,weights!$A$2:$R$6,17)*EXP(VLOOKUP($B5761,weights!$A$2:$R$6,13)*F5761)+VLOOKUP($B5761,weights!$A$2:$R$6,18)*EXP(VLOOKUP($B5761,weights!$A$2:$R$6,14)*G5761))</f>
        <v>6.9733089277974445</v>
      </c>
    </row>
    <row r="5762" spans="1:8" ht="12.75" x14ac:dyDescent="0.2">
      <c r="A5762">
        <f t="shared" si="0"/>
        <v>231</v>
      </c>
      <c r="B5762" t="str">
        <f t="shared" ref="B5762:C5762" si="5736">B5737</f>
        <v>supermarket</v>
      </c>
      <c r="C5762">
        <f t="shared" si="5736"/>
        <v>0</v>
      </c>
      <c r="D5762">
        <f ca="1">OFFSET(walk!$A$2:$Y$402,TRUNC((ROW()-ROW($D$2))/COLUMNS(walk!$A$2:$Y$402)),MOD(ROW()-ROW($D$2),COLUMNS(walk!$A$2:$Y$402)),1,1)</f>
        <v>38</v>
      </c>
      <c r="E5762">
        <f ca="1">OFFSET(bike!$A$2:$Y$402,TRUNC((ROW()-ROW($E$2))/COLUMNS(bike!$A$2:$Y$402)),MOD(ROW()-ROW($E$2),COLUMNS(bike!$A$2:$Y$402)),1,1)</f>
        <v>15</v>
      </c>
      <c r="F5762">
        <f ca="1">OFFSET(transit!$A$2:$Y$402,TRUNC((ROW()-ROW($F$2))/COLUMNS(transit!$A$2:$Y$402)),MOD(ROW()-ROW($F$2),COLUMNS(transit!$A$2:$Y$402)),1,1)</f>
        <v>19</v>
      </c>
      <c r="G5762">
        <f ca="1">OFFSET(drive!$A$2:$Y$402,TRUNC((ROW()-ROW($G$2))/COLUMNS(drive!$A$2:$Y$402)),MOD(ROW()-ROW($G$2),COLUMNS(drive!$A$2:$Y$402)),1,1)</f>
        <v>8</v>
      </c>
      <c r="H5762" s="5">
        <f ca="1">(VLOOKUP($B5762,weights!$A$2:$R$6,4))*VLOOKUP($B5762,weights!$A$2:$R$6,6)^C5762*(VLOOKUP($B5762,weights!$A$2:$R$6,15)*EXP(VLOOKUP($B5762,weights!$A$2:$R$6,11)*D5762)+VLOOKUP($B5762,weights!$A$2:$R$6,16)*EXP(VLOOKUP($B5762,weights!$A$2:$R$6,12)*E5762)+VLOOKUP($B5762,weights!$A$2:$R$6,17)*EXP(VLOOKUP($B5762,weights!$A$2:$R$6,13)*F5762)+VLOOKUP($B5762,weights!$A$2:$R$6,18)*EXP(VLOOKUP($B5762,weights!$A$2:$R$6,14)*G5762))</f>
        <v>3.619837216523428</v>
      </c>
    </row>
    <row r="5763" spans="1:8" ht="12.75" x14ac:dyDescent="0.2">
      <c r="A5763">
        <f t="shared" si="0"/>
        <v>231</v>
      </c>
      <c r="B5763" t="str">
        <f t="shared" ref="B5763:C5763" si="5737">B5738</f>
        <v>supermarket</v>
      </c>
      <c r="C5763">
        <f t="shared" si="5737"/>
        <v>1</v>
      </c>
      <c r="D5763">
        <f ca="1">OFFSET(walk!$A$2:$Y$402,TRUNC((ROW()-ROW($D$2))/COLUMNS(walk!$A$2:$Y$402)),MOD(ROW()-ROW($D$2),COLUMNS(walk!$A$2:$Y$402)),1,1)</f>
        <v>48</v>
      </c>
      <c r="E5763">
        <f ca="1">OFFSET(bike!$A$2:$Y$402,TRUNC((ROW()-ROW($E$2))/COLUMNS(bike!$A$2:$Y$402)),MOD(ROW()-ROW($E$2),COLUMNS(bike!$A$2:$Y$402)),1,1)</f>
        <v>16</v>
      </c>
      <c r="F5763">
        <f ca="1">OFFSET(transit!$A$2:$Y$402,TRUNC((ROW()-ROW($F$2))/COLUMNS(transit!$A$2:$Y$402)),MOD(ROW()-ROW($F$2),COLUMNS(transit!$A$2:$Y$402)),1,1)</f>
        <v>23</v>
      </c>
      <c r="G5763">
        <f ca="1">OFFSET(drive!$A$2:$Y$402,TRUNC((ROW()-ROW($G$2))/COLUMNS(drive!$A$2:$Y$402)),MOD(ROW()-ROW($G$2),COLUMNS(drive!$A$2:$Y$402)),1,1)</f>
        <v>9</v>
      </c>
      <c r="H5763" s="5">
        <f ca="1">(VLOOKUP($B5763,weights!$A$2:$R$6,4))*VLOOKUP($B5763,weights!$A$2:$R$6,6)^C5763*(VLOOKUP($B5763,weights!$A$2:$R$6,15)*EXP(VLOOKUP($B5763,weights!$A$2:$R$6,11)*D5763)+VLOOKUP($B5763,weights!$A$2:$R$6,16)*EXP(VLOOKUP($B5763,weights!$A$2:$R$6,12)*E5763)+VLOOKUP($B5763,weights!$A$2:$R$6,17)*EXP(VLOOKUP($B5763,weights!$A$2:$R$6,13)*F5763)+VLOOKUP($B5763,weights!$A$2:$R$6,18)*EXP(VLOOKUP($B5763,weights!$A$2:$R$6,14)*G5763))</f>
        <v>1.6601628893349873</v>
      </c>
    </row>
    <row r="5764" spans="1:8" ht="12.75" x14ac:dyDescent="0.2">
      <c r="A5764">
        <f t="shared" si="0"/>
        <v>231</v>
      </c>
      <c r="B5764" t="str">
        <f t="shared" ref="B5764:C5764" si="5738">B5739</f>
        <v>supermarket</v>
      </c>
      <c r="C5764">
        <f t="shared" si="5738"/>
        <v>2</v>
      </c>
      <c r="D5764">
        <f ca="1">OFFSET(walk!$A$2:$Y$402,TRUNC((ROW()-ROW($D$2))/COLUMNS(walk!$A$2:$Y$402)),MOD(ROW()-ROW($D$2),COLUMNS(walk!$A$2:$Y$402)),1,1)</f>
        <v>53</v>
      </c>
      <c r="E5764">
        <f ca="1">OFFSET(bike!$A$2:$Y$402,TRUNC((ROW()-ROW($E$2))/COLUMNS(bike!$A$2:$Y$402)),MOD(ROW()-ROW($E$2),COLUMNS(bike!$A$2:$Y$402)),1,1)</f>
        <v>17</v>
      </c>
      <c r="F5764">
        <f ca="1">OFFSET(transit!$A$2:$Y$402,TRUNC((ROW()-ROW($F$2))/COLUMNS(transit!$A$2:$Y$402)),MOD(ROW()-ROW($F$2),COLUMNS(transit!$A$2:$Y$402)),1,1)</f>
        <v>31</v>
      </c>
      <c r="G5764">
        <f ca="1">OFFSET(drive!$A$2:$Y$402,TRUNC((ROW()-ROW($G$2))/COLUMNS(drive!$A$2:$Y$402)),MOD(ROW()-ROW($G$2),COLUMNS(drive!$A$2:$Y$402)),1,1)</f>
        <v>12</v>
      </c>
      <c r="H5764" s="5">
        <f ca="1">(VLOOKUP($B5764,weights!$A$2:$R$6,4))*VLOOKUP($B5764,weights!$A$2:$R$6,6)^C5764*(VLOOKUP($B5764,weights!$A$2:$R$6,15)*EXP(VLOOKUP($B5764,weights!$A$2:$R$6,11)*D5764)+VLOOKUP($B5764,weights!$A$2:$R$6,16)*EXP(VLOOKUP($B5764,weights!$A$2:$R$6,12)*E5764)+VLOOKUP($B5764,weights!$A$2:$R$6,17)*EXP(VLOOKUP($B5764,weights!$A$2:$R$6,13)*F5764)+VLOOKUP($B5764,weights!$A$2:$R$6,18)*EXP(VLOOKUP($B5764,weights!$A$2:$R$6,14)*G5764))</f>
        <v>0.51046149021585829</v>
      </c>
    </row>
    <row r="5765" spans="1:8" ht="12.75" x14ac:dyDescent="0.2">
      <c r="A5765">
        <f t="shared" si="0"/>
        <v>231</v>
      </c>
      <c r="B5765" t="str">
        <f t="shared" ref="B5765:C5765" si="5739">B5740</f>
        <v>supermarket</v>
      </c>
      <c r="C5765">
        <f t="shared" si="5739"/>
        <v>3</v>
      </c>
      <c r="D5765">
        <f ca="1">OFFSET(walk!$A$2:$Y$402,TRUNC((ROW()-ROW($D$2))/COLUMNS(walk!$A$2:$Y$402)),MOD(ROW()-ROW($D$2),COLUMNS(walk!$A$2:$Y$402)),1,1)</f>
        <v>60</v>
      </c>
      <c r="E5765">
        <f ca="1">OFFSET(bike!$A$2:$Y$402,TRUNC((ROW()-ROW($E$2))/COLUMNS(bike!$A$2:$Y$402)),MOD(ROW()-ROW($E$2),COLUMNS(bike!$A$2:$Y$402)),1,1)</f>
        <v>21</v>
      </c>
      <c r="F5765">
        <f ca="1">OFFSET(transit!$A$2:$Y$402,TRUNC((ROW()-ROW($F$2))/COLUMNS(transit!$A$2:$Y$402)),MOD(ROW()-ROW($F$2),COLUMNS(transit!$A$2:$Y$402)),1,1)</f>
        <v>37</v>
      </c>
      <c r="G5765">
        <f ca="1">OFFSET(drive!$A$2:$Y$402,TRUNC((ROW()-ROW($G$2))/COLUMNS(drive!$A$2:$Y$402)),MOD(ROW()-ROW($G$2),COLUMNS(drive!$A$2:$Y$402)),1,1)</f>
        <v>14</v>
      </c>
      <c r="H5765" s="5">
        <f ca="1">(VLOOKUP($B5765,weights!$A$2:$R$6,4))*VLOOKUP($B5765,weights!$A$2:$R$6,6)^C5765*(VLOOKUP($B5765,weights!$A$2:$R$6,15)*EXP(VLOOKUP($B5765,weights!$A$2:$R$6,11)*D5765)+VLOOKUP($B5765,weights!$A$2:$R$6,16)*EXP(VLOOKUP($B5765,weights!$A$2:$R$6,12)*E5765)+VLOOKUP($B5765,weights!$A$2:$R$6,17)*EXP(VLOOKUP($B5765,weights!$A$2:$R$6,13)*F5765)+VLOOKUP($B5765,weights!$A$2:$R$6,18)*EXP(VLOOKUP($B5765,weights!$A$2:$R$6,14)*G5765))</f>
        <v>0.18896200008801309</v>
      </c>
    </row>
    <row r="5766" spans="1:8" ht="12.75" x14ac:dyDescent="0.2">
      <c r="A5766">
        <f t="shared" si="0"/>
        <v>231</v>
      </c>
      <c r="B5766" t="str">
        <f t="shared" ref="B5766:C5766" si="5740">B5741</f>
        <v>supermarket</v>
      </c>
      <c r="C5766">
        <f t="shared" si="5740"/>
        <v>4</v>
      </c>
      <c r="D5766">
        <f ca="1">OFFSET(walk!$A$2:$Y$402,TRUNC((ROW()-ROW($D$2))/COLUMNS(walk!$A$2:$Y$402)),MOD(ROW()-ROW($D$2),COLUMNS(walk!$A$2:$Y$402)),1,1)</f>
        <v>76</v>
      </c>
      <c r="E5766">
        <f ca="1">OFFSET(bike!$A$2:$Y$402,TRUNC((ROW()-ROW($E$2))/COLUMNS(bike!$A$2:$Y$402)),MOD(ROW()-ROW($E$2),COLUMNS(bike!$A$2:$Y$402)),1,1)</f>
        <v>24</v>
      </c>
      <c r="F5766">
        <f ca="1">OFFSET(transit!$A$2:$Y$402,TRUNC((ROW()-ROW($F$2))/COLUMNS(transit!$A$2:$Y$402)),MOD(ROW()-ROW($F$2),COLUMNS(transit!$A$2:$Y$402)),1,1)</f>
        <v>38</v>
      </c>
      <c r="G5766">
        <f ca="1">OFFSET(drive!$A$2:$Y$402,TRUNC((ROW()-ROW($G$2))/COLUMNS(drive!$A$2:$Y$402)),MOD(ROW()-ROW($G$2),COLUMNS(drive!$A$2:$Y$402)),1,1)</f>
        <v>15</v>
      </c>
      <c r="H5766" s="5">
        <f ca="1">(VLOOKUP($B5766,weights!$A$2:$R$6,4))*VLOOKUP($B5766,weights!$A$2:$R$6,6)^C5766*(VLOOKUP($B5766,weights!$A$2:$R$6,15)*EXP(VLOOKUP($B5766,weights!$A$2:$R$6,11)*D5766)+VLOOKUP($B5766,weights!$A$2:$R$6,16)*EXP(VLOOKUP($B5766,weights!$A$2:$R$6,12)*E5766)+VLOOKUP($B5766,weights!$A$2:$R$6,17)*EXP(VLOOKUP($B5766,weights!$A$2:$R$6,13)*F5766)+VLOOKUP($B5766,weights!$A$2:$R$6,18)*EXP(VLOOKUP($B5766,weights!$A$2:$R$6,14)*G5766))</f>
        <v>8.9627678684953832E-2</v>
      </c>
    </row>
    <row r="5767" spans="1:8" ht="12.75" x14ac:dyDescent="0.2">
      <c r="A5767">
        <f t="shared" si="0"/>
        <v>231</v>
      </c>
      <c r="B5767" t="str">
        <f t="shared" ref="B5767:C5767" si="5741">B5742</f>
        <v>store</v>
      </c>
      <c r="C5767">
        <f t="shared" si="5741"/>
        <v>0</v>
      </c>
      <c r="D5767">
        <f ca="1">OFFSET(walk!$A$2:$Y$402,TRUNC((ROW()-ROW($D$2))/COLUMNS(walk!$A$2:$Y$402)),MOD(ROW()-ROW($D$2),COLUMNS(walk!$A$2:$Y$402)),1,1)</f>
        <v>6</v>
      </c>
      <c r="E5767">
        <f ca="1">OFFSET(bike!$A$2:$Y$402,TRUNC((ROW()-ROW($E$2))/COLUMNS(bike!$A$2:$Y$402)),MOD(ROW()-ROW($E$2),COLUMNS(bike!$A$2:$Y$402)),1,1)</f>
        <v>2</v>
      </c>
      <c r="F5767">
        <f ca="1">OFFSET(transit!$A$2:$Y$402,TRUNC((ROW()-ROW($F$2))/COLUMNS(transit!$A$2:$Y$402)),MOD(ROW()-ROW($F$2),COLUMNS(transit!$A$2:$Y$402)),1,1)</f>
        <v>4</v>
      </c>
      <c r="G5767">
        <f ca="1">OFFSET(drive!$A$2:$Y$402,TRUNC((ROW()-ROW($G$2))/COLUMNS(drive!$A$2:$Y$402)),MOD(ROW()-ROW($G$2),COLUMNS(drive!$A$2:$Y$402)),1,1)</f>
        <v>2</v>
      </c>
      <c r="H5767" s="5">
        <f ca="1">(VLOOKUP($B5767,weights!$A$2:$R$6,4))*VLOOKUP($B5767,weights!$A$2:$R$6,6)^C5767*(VLOOKUP($B5767,weights!$A$2:$R$6,15)*EXP(VLOOKUP($B5767,weights!$A$2:$R$6,11)*D5767)+VLOOKUP($B5767,weights!$A$2:$R$6,16)*EXP(VLOOKUP($B5767,weights!$A$2:$R$6,12)*E5767)+VLOOKUP($B5767,weights!$A$2:$R$6,17)*EXP(VLOOKUP($B5767,weights!$A$2:$R$6,13)*F5767)+VLOOKUP($B5767,weights!$A$2:$R$6,18)*EXP(VLOOKUP($B5767,weights!$A$2:$R$6,14)*G5767))</f>
        <v>15.880396467847584</v>
      </c>
    </row>
    <row r="5768" spans="1:8" ht="12.75" x14ac:dyDescent="0.2">
      <c r="A5768">
        <f t="shared" si="0"/>
        <v>231</v>
      </c>
      <c r="B5768" t="str">
        <f t="shared" ref="B5768:C5768" si="5742">B5743</f>
        <v>store</v>
      </c>
      <c r="C5768">
        <f t="shared" si="5742"/>
        <v>1</v>
      </c>
      <c r="D5768">
        <f ca="1">OFFSET(walk!$A$2:$Y$402,TRUNC((ROW()-ROW($D$2))/COLUMNS(walk!$A$2:$Y$402)),MOD(ROW()-ROW($D$2),COLUMNS(walk!$A$2:$Y$402)),1,1)</f>
        <v>11</v>
      </c>
      <c r="E5768">
        <f ca="1">OFFSET(bike!$A$2:$Y$402,TRUNC((ROW()-ROW($E$2))/COLUMNS(bike!$A$2:$Y$402)),MOD(ROW()-ROW($E$2),COLUMNS(bike!$A$2:$Y$402)),1,1)</f>
        <v>3</v>
      </c>
      <c r="F5768">
        <f ca="1">OFFSET(transit!$A$2:$Y$402,TRUNC((ROW()-ROW($F$2))/COLUMNS(transit!$A$2:$Y$402)),MOD(ROW()-ROW($F$2),COLUMNS(transit!$A$2:$Y$402)),1,1)</f>
        <v>7</v>
      </c>
      <c r="G5768">
        <f ca="1">OFFSET(drive!$A$2:$Y$402,TRUNC((ROW()-ROW($G$2))/COLUMNS(drive!$A$2:$Y$402)),MOD(ROW()-ROW($G$2),COLUMNS(drive!$A$2:$Y$402)),1,1)</f>
        <v>3</v>
      </c>
      <c r="H5768" s="5">
        <f ca="1">(VLOOKUP($B5768,weights!$A$2:$R$6,4))*VLOOKUP($B5768,weights!$A$2:$R$6,6)^C5768*(VLOOKUP($B5768,weights!$A$2:$R$6,15)*EXP(VLOOKUP($B5768,weights!$A$2:$R$6,11)*D5768)+VLOOKUP($B5768,weights!$A$2:$R$6,16)*EXP(VLOOKUP($B5768,weights!$A$2:$R$6,12)*E5768)+VLOOKUP($B5768,weights!$A$2:$R$6,17)*EXP(VLOOKUP($B5768,weights!$A$2:$R$6,13)*F5768)+VLOOKUP($B5768,weights!$A$2:$R$6,18)*EXP(VLOOKUP($B5768,weights!$A$2:$R$6,14)*G5768))</f>
        <v>6.4131521108582987</v>
      </c>
    </row>
    <row r="5769" spans="1:8" ht="12.75" x14ac:dyDescent="0.2">
      <c r="A5769">
        <f t="shared" si="0"/>
        <v>231</v>
      </c>
      <c r="B5769" t="str">
        <f t="shared" ref="B5769:C5769" si="5743">B5744</f>
        <v>store</v>
      </c>
      <c r="C5769">
        <f t="shared" si="5743"/>
        <v>2</v>
      </c>
      <c r="D5769">
        <f ca="1">OFFSET(walk!$A$2:$Y$402,TRUNC((ROW()-ROW($D$2))/COLUMNS(walk!$A$2:$Y$402)),MOD(ROW()-ROW($D$2),COLUMNS(walk!$A$2:$Y$402)),1,1)</f>
        <v>14</v>
      </c>
      <c r="E5769">
        <f ca="1">OFFSET(bike!$A$2:$Y$402,TRUNC((ROW()-ROW($E$2))/COLUMNS(bike!$A$2:$Y$402)),MOD(ROW()-ROW($E$2),COLUMNS(bike!$A$2:$Y$402)),1,1)</f>
        <v>4</v>
      </c>
      <c r="F5769">
        <f ca="1">OFFSET(transit!$A$2:$Y$402,TRUNC((ROW()-ROW($F$2))/COLUMNS(transit!$A$2:$Y$402)),MOD(ROW()-ROW($F$2),COLUMNS(transit!$A$2:$Y$402)),1,1)</f>
        <v>7</v>
      </c>
      <c r="G5769">
        <f ca="1">OFFSET(drive!$A$2:$Y$402,TRUNC((ROW()-ROW($G$2))/COLUMNS(drive!$A$2:$Y$402)),MOD(ROW()-ROW($G$2),COLUMNS(drive!$A$2:$Y$402)),1,1)</f>
        <v>3</v>
      </c>
      <c r="H5769" s="5">
        <f ca="1">(VLOOKUP($B5769,weights!$A$2:$R$6,4))*VLOOKUP($B5769,weights!$A$2:$R$6,6)^C5769*(VLOOKUP($B5769,weights!$A$2:$R$6,15)*EXP(VLOOKUP($B5769,weights!$A$2:$R$6,11)*D5769)+VLOOKUP($B5769,weights!$A$2:$R$6,16)*EXP(VLOOKUP($B5769,weights!$A$2:$R$6,12)*E5769)+VLOOKUP($B5769,weights!$A$2:$R$6,17)*EXP(VLOOKUP($B5769,weights!$A$2:$R$6,13)*F5769)+VLOOKUP($B5769,weights!$A$2:$R$6,18)*EXP(VLOOKUP($B5769,weights!$A$2:$R$6,14)*G5769))</f>
        <v>3.6525646766388431</v>
      </c>
    </row>
    <row r="5770" spans="1:8" ht="12.75" x14ac:dyDescent="0.2">
      <c r="A5770">
        <f t="shared" si="0"/>
        <v>231</v>
      </c>
      <c r="B5770" t="str">
        <f t="shared" ref="B5770:C5770" si="5744">B5745</f>
        <v>store</v>
      </c>
      <c r="C5770">
        <f t="shared" si="5744"/>
        <v>3</v>
      </c>
      <c r="D5770">
        <f ca="1">OFFSET(walk!$A$2:$Y$402,TRUNC((ROW()-ROW($D$2))/COLUMNS(walk!$A$2:$Y$402)),MOD(ROW()-ROW($D$2),COLUMNS(walk!$A$2:$Y$402)),1,1)</f>
        <v>14</v>
      </c>
      <c r="E5770">
        <f ca="1">OFFSET(bike!$A$2:$Y$402,TRUNC((ROW()-ROW($E$2))/COLUMNS(bike!$A$2:$Y$402)),MOD(ROW()-ROW($E$2),COLUMNS(bike!$A$2:$Y$402)),1,1)</f>
        <v>4</v>
      </c>
      <c r="F5770">
        <f ca="1">OFFSET(transit!$A$2:$Y$402,TRUNC((ROW()-ROW($F$2))/COLUMNS(transit!$A$2:$Y$402)),MOD(ROW()-ROW($F$2),COLUMNS(transit!$A$2:$Y$402)),1,1)</f>
        <v>8</v>
      </c>
      <c r="G5770">
        <f ca="1">OFFSET(drive!$A$2:$Y$402,TRUNC((ROW()-ROW($G$2))/COLUMNS(drive!$A$2:$Y$402)),MOD(ROW()-ROW($G$2),COLUMNS(drive!$A$2:$Y$402)),1,1)</f>
        <v>3</v>
      </c>
      <c r="H5770" s="5">
        <f ca="1">(VLOOKUP($B5770,weights!$A$2:$R$6,4))*VLOOKUP($B5770,weights!$A$2:$R$6,6)^C5770*(VLOOKUP($B5770,weights!$A$2:$R$6,15)*EXP(VLOOKUP($B5770,weights!$A$2:$R$6,11)*D5770)+VLOOKUP($B5770,weights!$A$2:$R$6,16)*EXP(VLOOKUP($B5770,weights!$A$2:$R$6,12)*E5770)+VLOOKUP($B5770,weights!$A$2:$R$6,17)*EXP(VLOOKUP($B5770,weights!$A$2:$R$6,13)*F5770)+VLOOKUP($B5770,weights!$A$2:$R$6,18)*EXP(VLOOKUP($B5770,weights!$A$2:$R$6,14)*G5770))</f>
        <v>2.372755079475104</v>
      </c>
    </row>
    <row r="5771" spans="1:8" ht="12.75" x14ac:dyDescent="0.2">
      <c r="A5771">
        <f t="shared" si="0"/>
        <v>231</v>
      </c>
      <c r="B5771" t="str">
        <f t="shared" ref="B5771:C5771" si="5745">B5746</f>
        <v>store</v>
      </c>
      <c r="C5771">
        <f t="shared" si="5745"/>
        <v>4</v>
      </c>
      <c r="D5771">
        <f ca="1">OFFSET(walk!$A$2:$Y$402,TRUNC((ROW()-ROW($D$2))/COLUMNS(walk!$A$2:$Y$402)),MOD(ROW()-ROW($D$2),COLUMNS(walk!$A$2:$Y$402)),1,1)</f>
        <v>14</v>
      </c>
      <c r="E5771">
        <f ca="1">OFFSET(bike!$A$2:$Y$402,TRUNC((ROW()-ROW($E$2))/COLUMNS(bike!$A$2:$Y$402)),MOD(ROW()-ROW($E$2),COLUMNS(bike!$A$2:$Y$402)),1,1)</f>
        <v>5</v>
      </c>
      <c r="F5771">
        <f ca="1">OFFSET(transit!$A$2:$Y$402,TRUNC((ROW()-ROW($F$2))/COLUMNS(transit!$A$2:$Y$402)),MOD(ROW()-ROW($F$2),COLUMNS(transit!$A$2:$Y$402)),1,1)</f>
        <v>11</v>
      </c>
      <c r="G5771">
        <f ca="1">OFFSET(drive!$A$2:$Y$402,TRUNC((ROW()-ROW($G$2))/COLUMNS(drive!$A$2:$Y$402)),MOD(ROW()-ROW($G$2),COLUMNS(drive!$A$2:$Y$402)),1,1)</f>
        <v>3</v>
      </c>
      <c r="H5771" s="5">
        <f ca="1">(VLOOKUP($B5771,weights!$A$2:$R$6,4))*VLOOKUP($B5771,weights!$A$2:$R$6,6)^C5771*(VLOOKUP($B5771,weights!$A$2:$R$6,15)*EXP(VLOOKUP($B5771,weights!$A$2:$R$6,11)*D5771)+VLOOKUP($B5771,weights!$A$2:$R$6,16)*EXP(VLOOKUP($B5771,weights!$A$2:$R$6,12)*E5771)+VLOOKUP($B5771,weights!$A$2:$R$6,17)*EXP(VLOOKUP($B5771,weights!$A$2:$R$6,13)*F5771)+VLOOKUP($B5771,weights!$A$2:$R$6,18)*EXP(VLOOKUP($B5771,weights!$A$2:$R$6,14)*G5771))</f>
        <v>1.3069907122041828</v>
      </c>
    </row>
    <row r="5772" spans="1:8" ht="12.75" x14ac:dyDescent="0.2">
      <c r="A5772">
        <f t="shared" si="0"/>
        <v>231</v>
      </c>
      <c r="B5772" t="str">
        <f t="shared" ref="B5772:C5772" si="5746">B5747</f>
        <v>pharmacy</v>
      </c>
      <c r="C5772">
        <f t="shared" si="5746"/>
        <v>0</v>
      </c>
      <c r="D5772">
        <f ca="1">OFFSET(walk!$A$2:$Y$402,TRUNC((ROW()-ROW($D$2))/COLUMNS(walk!$A$2:$Y$402)),MOD(ROW()-ROW($D$2),COLUMNS(walk!$A$2:$Y$402)),1,1)</f>
        <v>10</v>
      </c>
      <c r="E5772">
        <f ca="1">OFFSET(bike!$A$2:$Y$402,TRUNC((ROW()-ROW($E$2))/COLUMNS(bike!$A$2:$Y$402)),MOD(ROW()-ROW($E$2),COLUMNS(bike!$A$2:$Y$402)),1,1)</f>
        <v>3</v>
      </c>
      <c r="F5772">
        <f ca="1">OFFSET(transit!$A$2:$Y$402,TRUNC((ROW()-ROW($F$2))/COLUMNS(transit!$A$2:$Y$402)),MOD(ROW()-ROW($F$2),COLUMNS(transit!$A$2:$Y$402)),1,1)</f>
        <v>10</v>
      </c>
      <c r="G5772">
        <f ca="1">OFFSET(drive!$A$2:$Y$402,TRUNC((ROW()-ROW($G$2))/COLUMNS(drive!$A$2:$Y$402)),MOD(ROW()-ROW($G$2),COLUMNS(drive!$A$2:$Y$402)),1,1)</f>
        <v>2</v>
      </c>
      <c r="H5772" s="5">
        <f ca="1">(VLOOKUP($B5772,weights!$A$2:$R$6,4))*VLOOKUP($B5772,weights!$A$2:$R$6,6)^C5772*(VLOOKUP($B5772,weights!$A$2:$R$6,15)*EXP(VLOOKUP($B5772,weights!$A$2:$R$6,11)*D5772)+VLOOKUP($B5772,weights!$A$2:$R$6,16)*EXP(VLOOKUP($B5772,weights!$A$2:$R$6,12)*E5772)+VLOOKUP($B5772,weights!$A$2:$R$6,17)*EXP(VLOOKUP($B5772,weights!$A$2:$R$6,13)*F5772)+VLOOKUP($B5772,weights!$A$2:$R$6,18)*EXP(VLOOKUP($B5772,weights!$A$2:$R$6,14)*G5772))</f>
        <v>6.9306407284183704</v>
      </c>
    </row>
    <row r="5773" spans="1:8" ht="12.75" x14ac:dyDescent="0.2">
      <c r="A5773">
        <f t="shared" si="0"/>
        <v>231</v>
      </c>
      <c r="B5773" t="str">
        <f t="shared" ref="B5773:C5773" si="5747">B5748</f>
        <v>pharmacy</v>
      </c>
      <c r="C5773">
        <f t="shared" si="5747"/>
        <v>1</v>
      </c>
      <c r="D5773">
        <f ca="1">OFFSET(walk!$A$2:$Y$402,TRUNC((ROW()-ROW($D$2))/COLUMNS(walk!$A$2:$Y$402)),MOD(ROW()-ROW($D$2),COLUMNS(walk!$A$2:$Y$402)),1,1)</f>
        <v>13</v>
      </c>
      <c r="E5773">
        <f ca="1">OFFSET(bike!$A$2:$Y$402,TRUNC((ROW()-ROW($E$2))/COLUMNS(bike!$A$2:$Y$402)),MOD(ROW()-ROW($E$2),COLUMNS(bike!$A$2:$Y$402)),1,1)</f>
        <v>5</v>
      </c>
      <c r="F5773">
        <f ca="1">OFFSET(transit!$A$2:$Y$402,TRUNC((ROW()-ROW($F$2))/COLUMNS(transit!$A$2:$Y$402)),MOD(ROW()-ROW($F$2),COLUMNS(transit!$A$2:$Y$402)),1,1)</f>
        <v>13</v>
      </c>
      <c r="G5773">
        <f ca="1">OFFSET(drive!$A$2:$Y$402,TRUNC((ROW()-ROW($G$2))/COLUMNS(drive!$A$2:$Y$402)),MOD(ROW()-ROW($G$2),COLUMNS(drive!$A$2:$Y$402)),1,1)</f>
        <v>3</v>
      </c>
      <c r="H5773" s="5">
        <f ca="1">(VLOOKUP($B5773,weights!$A$2:$R$6,4))*VLOOKUP($B5773,weights!$A$2:$R$6,6)^C5773*(VLOOKUP($B5773,weights!$A$2:$R$6,15)*EXP(VLOOKUP($B5773,weights!$A$2:$R$6,11)*D5773)+VLOOKUP($B5773,weights!$A$2:$R$6,16)*EXP(VLOOKUP($B5773,weights!$A$2:$R$6,12)*E5773)+VLOOKUP($B5773,weights!$A$2:$R$6,17)*EXP(VLOOKUP($B5773,weights!$A$2:$R$6,13)*F5773)+VLOOKUP($B5773,weights!$A$2:$R$6,18)*EXP(VLOOKUP($B5773,weights!$A$2:$R$6,14)*G5773))</f>
        <v>2.2558947774554161</v>
      </c>
    </row>
    <row r="5774" spans="1:8" ht="12.75" x14ac:dyDescent="0.2">
      <c r="A5774">
        <f t="shared" si="0"/>
        <v>231</v>
      </c>
      <c r="B5774" t="str">
        <f t="shared" ref="B5774:C5774" si="5748">B5749</f>
        <v>pharmacy</v>
      </c>
      <c r="C5774">
        <f t="shared" si="5748"/>
        <v>2</v>
      </c>
      <c r="D5774">
        <f ca="1">OFFSET(walk!$A$2:$Y$402,TRUNC((ROW()-ROW($D$2))/COLUMNS(walk!$A$2:$Y$402)),MOD(ROW()-ROW($D$2),COLUMNS(walk!$A$2:$Y$402)),1,1)</f>
        <v>13</v>
      </c>
      <c r="E5774">
        <f ca="1">OFFSET(bike!$A$2:$Y$402,TRUNC((ROW()-ROW($E$2))/COLUMNS(bike!$A$2:$Y$402)),MOD(ROW()-ROW($E$2),COLUMNS(bike!$A$2:$Y$402)),1,1)</f>
        <v>5</v>
      </c>
      <c r="F5774">
        <f ca="1">OFFSET(transit!$A$2:$Y$402,TRUNC((ROW()-ROW($F$2))/COLUMNS(transit!$A$2:$Y$402)),MOD(ROW()-ROW($F$2),COLUMNS(transit!$A$2:$Y$402)),1,1)</f>
        <v>13</v>
      </c>
      <c r="G5774">
        <f ca="1">OFFSET(drive!$A$2:$Y$402,TRUNC((ROW()-ROW($G$2))/COLUMNS(drive!$A$2:$Y$402)),MOD(ROW()-ROW($G$2),COLUMNS(drive!$A$2:$Y$402)),1,1)</f>
        <v>3</v>
      </c>
      <c r="H5774" s="5">
        <f ca="1">(VLOOKUP($B5774,weights!$A$2:$R$6,4))*VLOOKUP($B5774,weights!$A$2:$R$6,6)^C5774*(VLOOKUP($B5774,weights!$A$2:$R$6,15)*EXP(VLOOKUP($B5774,weights!$A$2:$R$6,11)*D5774)+VLOOKUP($B5774,weights!$A$2:$R$6,16)*EXP(VLOOKUP($B5774,weights!$A$2:$R$6,12)*E5774)+VLOOKUP($B5774,weights!$A$2:$R$6,17)*EXP(VLOOKUP($B5774,weights!$A$2:$R$6,13)*F5774)+VLOOKUP($B5774,weights!$A$2:$R$6,18)*EXP(VLOOKUP($B5774,weights!$A$2:$R$6,14)*G5774))</f>
        <v>1.086171559515571</v>
      </c>
    </row>
    <row r="5775" spans="1:8" ht="12.75" x14ac:dyDescent="0.2">
      <c r="A5775">
        <f t="shared" si="0"/>
        <v>231</v>
      </c>
      <c r="B5775" t="str">
        <f t="shared" ref="B5775:C5775" si="5749">B5750</f>
        <v>bank</v>
      </c>
      <c r="C5775">
        <f t="shared" si="5749"/>
        <v>0</v>
      </c>
      <c r="D5775">
        <f ca="1">OFFSET(walk!$A$2:$Y$402,TRUNC((ROW()-ROW($D$2))/COLUMNS(walk!$A$2:$Y$402)),MOD(ROW()-ROW($D$2),COLUMNS(walk!$A$2:$Y$402)),1,1)</f>
        <v>22</v>
      </c>
      <c r="E5775">
        <f ca="1">OFFSET(bike!$A$2:$Y$402,TRUNC((ROW()-ROW($E$2))/COLUMNS(bike!$A$2:$Y$402)),MOD(ROW()-ROW($E$2),COLUMNS(bike!$A$2:$Y$402)),1,1)</f>
        <v>9</v>
      </c>
      <c r="F5775">
        <f ca="1">OFFSET(transit!$A$2:$Y$402,TRUNC((ROW()-ROW($F$2))/COLUMNS(transit!$A$2:$Y$402)),MOD(ROW()-ROW($F$2),COLUMNS(transit!$A$2:$Y$402)),1,1)</f>
        <v>21</v>
      </c>
      <c r="G5775">
        <f ca="1">OFFSET(drive!$A$2:$Y$402,TRUNC((ROW()-ROW($G$2))/COLUMNS(drive!$A$2:$Y$402)),MOD(ROW()-ROW($G$2),COLUMNS(drive!$A$2:$Y$402)),1,1)</f>
        <v>6</v>
      </c>
      <c r="H5775" s="5">
        <f ca="1">(VLOOKUP($B5775,weights!$A$2:$R$6,4))*VLOOKUP($B5775,weights!$A$2:$R$6,6)^C5775*(VLOOKUP($B5775,weights!$A$2:$R$6,15)*EXP(VLOOKUP($B5775,weights!$A$2:$R$6,11)*D5775)+VLOOKUP($B5775,weights!$A$2:$R$6,16)*EXP(VLOOKUP($B5775,weights!$A$2:$R$6,12)*E5775)+VLOOKUP($B5775,weights!$A$2:$R$6,17)*EXP(VLOOKUP($B5775,weights!$A$2:$R$6,13)*F5775)+VLOOKUP($B5775,weights!$A$2:$R$6,18)*EXP(VLOOKUP($B5775,weights!$A$2:$R$6,14)*G5775))</f>
        <v>2.1785512444193356</v>
      </c>
    </row>
    <row r="5776" spans="1:8" ht="12.75" x14ac:dyDescent="0.2">
      <c r="A5776">
        <f t="shared" si="0"/>
        <v>231</v>
      </c>
      <c r="B5776" t="str">
        <f t="shared" ref="B5776:C5776" si="5750">B5751</f>
        <v>bank</v>
      </c>
      <c r="C5776">
        <f t="shared" si="5750"/>
        <v>1</v>
      </c>
      <c r="D5776">
        <f ca="1">OFFSET(walk!$A$2:$Y$402,TRUNC((ROW()-ROW($D$2))/COLUMNS(walk!$A$2:$Y$402)),MOD(ROW()-ROW($D$2),COLUMNS(walk!$A$2:$Y$402)),1,1)</f>
        <v>40</v>
      </c>
      <c r="E5776">
        <f ca="1">OFFSET(bike!$A$2:$Y$402,TRUNC((ROW()-ROW($E$2))/COLUMNS(bike!$A$2:$Y$402)),MOD(ROW()-ROW($E$2),COLUMNS(bike!$A$2:$Y$402)),1,1)</f>
        <v>13</v>
      </c>
      <c r="F5776">
        <f ca="1">OFFSET(transit!$A$2:$Y$402,TRUNC((ROW()-ROW($F$2))/COLUMNS(transit!$A$2:$Y$402)),MOD(ROW()-ROW($F$2),COLUMNS(transit!$A$2:$Y$402)),1,1)</f>
        <v>34</v>
      </c>
      <c r="G5776">
        <f ca="1">OFFSET(drive!$A$2:$Y$402,TRUNC((ROW()-ROW($G$2))/COLUMNS(drive!$A$2:$Y$402)),MOD(ROW()-ROW($G$2),COLUMNS(drive!$A$2:$Y$402)),1,1)</f>
        <v>7</v>
      </c>
      <c r="H5776" s="5">
        <f ca="1">(VLOOKUP($B5776,weights!$A$2:$R$6,4))*VLOOKUP($B5776,weights!$A$2:$R$6,6)^C5776*(VLOOKUP($B5776,weights!$A$2:$R$6,15)*EXP(VLOOKUP($B5776,weights!$A$2:$R$6,11)*D5776)+VLOOKUP($B5776,weights!$A$2:$R$6,16)*EXP(VLOOKUP($B5776,weights!$A$2:$R$6,12)*E5776)+VLOOKUP($B5776,weights!$A$2:$R$6,17)*EXP(VLOOKUP($B5776,weights!$A$2:$R$6,13)*F5776)+VLOOKUP($B5776,weights!$A$2:$R$6,18)*EXP(VLOOKUP($B5776,weights!$A$2:$R$6,14)*G5776))</f>
        <v>0.54652676876153417</v>
      </c>
    </row>
    <row r="5777" spans="1:8" ht="12.75" x14ac:dyDescent="0.2">
      <c r="A5777">
        <f t="shared" si="0"/>
        <v>232</v>
      </c>
      <c r="B5777" t="str">
        <f t="shared" ref="B5777:C5777" si="5751">B5752</f>
        <v>restaurant</v>
      </c>
      <c r="C5777">
        <f t="shared" si="5751"/>
        <v>0</v>
      </c>
      <c r="D5777">
        <f ca="1">OFFSET(walk!$A$2:$Y$402,TRUNC((ROW()-ROW($D$2))/COLUMNS(walk!$A$2:$Y$402)),MOD(ROW()-ROW($D$2),COLUMNS(walk!$A$2:$Y$402)),1,1)</f>
        <v>11</v>
      </c>
      <c r="E5777">
        <f ca="1">OFFSET(bike!$A$2:$Y$402,TRUNC((ROW()-ROW($E$2))/COLUMNS(bike!$A$2:$Y$402)),MOD(ROW()-ROW($E$2),COLUMNS(bike!$A$2:$Y$402)),1,1)</f>
        <v>3</v>
      </c>
      <c r="F5777">
        <f ca="1">OFFSET(transit!$A$2:$Y$402,TRUNC((ROW()-ROW($F$2))/COLUMNS(transit!$A$2:$Y$402)),MOD(ROW()-ROW($F$2),COLUMNS(transit!$A$2:$Y$402)),1,1)</f>
        <v>8</v>
      </c>
      <c r="G5777">
        <f ca="1">OFFSET(drive!$A$2:$Y$402,TRUNC((ROW()-ROW($G$2))/COLUMNS(drive!$A$2:$Y$402)),MOD(ROW()-ROW($G$2),COLUMNS(drive!$A$2:$Y$402)),1,1)</f>
        <v>2</v>
      </c>
      <c r="H5777" s="5">
        <f ca="1">(VLOOKUP($B5777,weights!$A$2:$R$6,4))*VLOOKUP($B5777,weights!$A$2:$R$6,6)^C5777*(VLOOKUP($B5777,weights!$A$2:$R$6,15)*EXP(VLOOKUP($B5777,weights!$A$2:$R$6,11)*D5777)+VLOOKUP($B5777,weights!$A$2:$R$6,16)*EXP(VLOOKUP($B5777,weights!$A$2:$R$6,12)*E5777)+VLOOKUP($B5777,weights!$A$2:$R$6,17)*EXP(VLOOKUP($B5777,weights!$A$2:$R$6,13)*F5777)+VLOOKUP($B5777,weights!$A$2:$R$6,18)*EXP(VLOOKUP($B5777,weights!$A$2:$R$6,14)*G5777))</f>
        <v>26.640252892116642</v>
      </c>
    </row>
    <row r="5778" spans="1:8" ht="12.75" x14ac:dyDescent="0.2">
      <c r="A5778">
        <f t="shared" si="0"/>
        <v>232</v>
      </c>
      <c r="B5778" t="str">
        <f t="shared" ref="B5778:C5778" si="5752">B5753</f>
        <v>restaurant</v>
      </c>
      <c r="C5778">
        <f t="shared" si="5752"/>
        <v>1</v>
      </c>
      <c r="D5778">
        <f ca="1">OFFSET(walk!$A$2:$Y$402,TRUNC((ROW()-ROW($D$2))/COLUMNS(walk!$A$2:$Y$402)),MOD(ROW()-ROW($D$2),COLUMNS(walk!$A$2:$Y$402)),1,1)</f>
        <v>11</v>
      </c>
      <c r="E5778">
        <f ca="1">OFFSET(bike!$A$2:$Y$402,TRUNC((ROW()-ROW($E$2))/COLUMNS(bike!$A$2:$Y$402)),MOD(ROW()-ROW($E$2),COLUMNS(bike!$A$2:$Y$402)),1,1)</f>
        <v>3</v>
      </c>
      <c r="F5778">
        <f ca="1">OFFSET(transit!$A$2:$Y$402,TRUNC((ROW()-ROW($F$2))/COLUMNS(transit!$A$2:$Y$402)),MOD(ROW()-ROW($F$2),COLUMNS(transit!$A$2:$Y$402)),1,1)</f>
        <v>10</v>
      </c>
      <c r="G5778">
        <f ca="1">OFFSET(drive!$A$2:$Y$402,TRUNC((ROW()-ROW($G$2))/COLUMNS(drive!$A$2:$Y$402)),MOD(ROW()-ROW($G$2),COLUMNS(drive!$A$2:$Y$402)),1,1)</f>
        <v>2</v>
      </c>
      <c r="H5778" s="5">
        <f ca="1">(VLOOKUP($B5778,weights!$A$2:$R$6,4))*VLOOKUP($B5778,weights!$A$2:$R$6,6)^C5778*(VLOOKUP($B5778,weights!$A$2:$R$6,15)*EXP(VLOOKUP($B5778,weights!$A$2:$R$6,11)*D5778)+VLOOKUP($B5778,weights!$A$2:$R$6,16)*EXP(VLOOKUP($B5778,weights!$A$2:$R$6,12)*E5778)+VLOOKUP($B5778,weights!$A$2:$R$6,17)*EXP(VLOOKUP($B5778,weights!$A$2:$R$6,13)*F5778)+VLOOKUP($B5778,weights!$A$2:$R$6,18)*EXP(VLOOKUP($B5778,weights!$A$2:$R$6,14)*G5778))</f>
        <v>22.738564069597299</v>
      </c>
    </row>
    <row r="5779" spans="1:8" ht="12.75" x14ac:dyDescent="0.2">
      <c r="A5779">
        <f t="shared" si="0"/>
        <v>232</v>
      </c>
      <c r="B5779" t="str">
        <f t="shared" ref="B5779:C5779" si="5753">B5754</f>
        <v>restaurant</v>
      </c>
      <c r="C5779">
        <f t="shared" si="5753"/>
        <v>2</v>
      </c>
      <c r="D5779">
        <f ca="1">OFFSET(walk!$A$2:$Y$402,TRUNC((ROW()-ROW($D$2))/COLUMNS(walk!$A$2:$Y$402)),MOD(ROW()-ROW($D$2),COLUMNS(walk!$A$2:$Y$402)),1,1)</f>
        <v>12</v>
      </c>
      <c r="E5779">
        <f ca="1">OFFSET(bike!$A$2:$Y$402,TRUNC((ROW()-ROW($E$2))/COLUMNS(bike!$A$2:$Y$402)),MOD(ROW()-ROW($E$2),COLUMNS(bike!$A$2:$Y$402)),1,1)</f>
        <v>3</v>
      </c>
      <c r="F5779">
        <f ca="1">OFFSET(transit!$A$2:$Y$402,TRUNC((ROW()-ROW($F$2))/COLUMNS(transit!$A$2:$Y$402)),MOD(ROW()-ROW($F$2),COLUMNS(transit!$A$2:$Y$402)),1,1)</f>
        <v>10</v>
      </c>
      <c r="G5779">
        <f ca="1">OFFSET(drive!$A$2:$Y$402,TRUNC((ROW()-ROW($G$2))/COLUMNS(drive!$A$2:$Y$402)),MOD(ROW()-ROW($G$2),COLUMNS(drive!$A$2:$Y$402)),1,1)</f>
        <v>2</v>
      </c>
      <c r="H5779" s="5">
        <f ca="1">(VLOOKUP($B5779,weights!$A$2:$R$6,4))*VLOOKUP($B5779,weights!$A$2:$R$6,6)^C5779*(VLOOKUP($B5779,weights!$A$2:$R$6,15)*EXP(VLOOKUP($B5779,weights!$A$2:$R$6,11)*D5779)+VLOOKUP($B5779,weights!$A$2:$R$6,16)*EXP(VLOOKUP($B5779,weights!$A$2:$R$6,12)*E5779)+VLOOKUP($B5779,weights!$A$2:$R$6,17)*EXP(VLOOKUP($B5779,weights!$A$2:$R$6,13)*F5779)+VLOOKUP($B5779,weights!$A$2:$R$6,18)*EXP(VLOOKUP($B5779,weights!$A$2:$R$6,14)*G5779))</f>
        <v>20.105733505232429</v>
      </c>
    </row>
    <row r="5780" spans="1:8" ht="12.75" x14ac:dyDescent="0.2">
      <c r="A5780">
        <f t="shared" si="0"/>
        <v>232</v>
      </c>
      <c r="B5780" t="str">
        <f t="shared" ref="B5780:C5780" si="5754">B5755</f>
        <v>restaurant</v>
      </c>
      <c r="C5780">
        <f t="shared" si="5754"/>
        <v>3</v>
      </c>
      <c r="D5780">
        <f ca="1">OFFSET(walk!$A$2:$Y$402,TRUNC((ROW()-ROW($D$2))/COLUMNS(walk!$A$2:$Y$402)),MOD(ROW()-ROW($D$2),COLUMNS(walk!$A$2:$Y$402)),1,1)</f>
        <v>12</v>
      </c>
      <c r="E5780">
        <f ca="1">OFFSET(bike!$A$2:$Y$402,TRUNC((ROW()-ROW($E$2))/COLUMNS(bike!$A$2:$Y$402)),MOD(ROW()-ROW($E$2),COLUMNS(bike!$A$2:$Y$402)),1,1)</f>
        <v>3</v>
      </c>
      <c r="F5780">
        <f ca="1">OFFSET(transit!$A$2:$Y$402,TRUNC((ROW()-ROW($F$2))/COLUMNS(transit!$A$2:$Y$402)),MOD(ROW()-ROW($F$2),COLUMNS(transit!$A$2:$Y$402)),1,1)</f>
        <v>10</v>
      </c>
      <c r="G5780">
        <f ca="1">OFFSET(drive!$A$2:$Y$402,TRUNC((ROW()-ROW($G$2))/COLUMNS(drive!$A$2:$Y$402)),MOD(ROW()-ROW($G$2),COLUMNS(drive!$A$2:$Y$402)),1,1)</f>
        <v>4</v>
      </c>
      <c r="H5780" s="5">
        <f ca="1">(VLOOKUP($B5780,weights!$A$2:$R$6,4))*VLOOKUP($B5780,weights!$A$2:$R$6,6)^C5780*(VLOOKUP($B5780,weights!$A$2:$R$6,15)*EXP(VLOOKUP($B5780,weights!$A$2:$R$6,11)*D5780)+VLOOKUP($B5780,weights!$A$2:$R$6,16)*EXP(VLOOKUP($B5780,weights!$A$2:$R$6,12)*E5780)+VLOOKUP($B5780,weights!$A$2:$R$6,17)*EXP(VLOOKUP($B5780,weights!$A$2:$R$6,13)*F5780)+VLOOKUP($B5780,weights!$A$2:$R$6,18)*EXP(VLOOKUP($B5780,weights!$A$2:$R$6,14)*G5780))</f>
        <v>15.624588075739059</v>
      </c>
    </row>
    <row r="5781" spans="1:8" ht="12.75" x14ac:dyDescent="0.2">
      <c r="A5781">
        <f t="shared" si="0"/>
        <v>232</v>
      </c>
      <c r="B5781" t="str">
        <f t="shared" ref="B5781:C5781" si="5755">B5756</f>
        <v>restaurant</v>
      </c>
      <c r="C5781">
        <f t="shared" si="5755"/>
        <v>4</v>
      </c>
      <c r="D5781">
        <f ca="1">OFFSET(walk!$A$2:$Y$402,TRUNC((ROW()-ROW($D$2))/COLUMNS(walk!$A$2:$Y$402)),MOD(ROW()-ROW($D$2),COLUMNS(walk!$A$2:$Y$402)),1,1)</f>
        <v>13</v>
      </c>
      <c r="E5781">
        <f ca="1">OFFSET(bike!$A$2:$Y$402,TRUNC((ROW()-ROW($E$2))/COLUMNS(bike!$A$2:$Y$402)),MOD(ROW()-ROW($E$2),COLUMNS(bike!$A$2:$Y$402)),1,1)</f>
        <v>3</v>
      </c>
      <c r="F5781">
        <f ca="1">OFFSET(transit!$A$2:$Y$402,TRUNC((ROW()-ROW($F$2))/COLUMNS(transit!$A$2:$Y$402)),MOD(ROW()-ROW($F$2),COLUMNS(transit!$A$2:$Y$402)),1,1)</f>
        <v>11</v>
      </c>
      <c r="G5781">
        <f ca="1">OFFSET(drive!$A$2:$Y$402,TRUNC((ROW()-ROW($G$2))/COLUMNS(drive!$A$2:$Y$402)),MOD(ROW()-ROW($G$2),COLUMNS(drive!$A$2:$Y$402)),1,1)</f>
        <v>4</v>
      </c>
      <c r="H5781" s="5">
        <f ca="1">(VLOOKUP($B5781,weights!$A$2:$R$6,4))*VLOOKUP($B5781,weights!$A$2:$R$6,6)^C5781*(VLOOKUP($B5781,weights!$A$2:$R$6,15)*EXP(VLOOKUP($B5781,weights!$A$2:$R$6,11)*D5781)+VLOOKUP($B5781,weights!$A$2:$R$6,16)*EXP(VLOOKUP($B5781,weights!$A$2:$R$6,12)*E5781)+VLOOKUP($B5781,weights!$A$2:$R$6,17)*EXP(VLOOKUP($B5781,weights!$A$2:$R$6,13)*F5781)+VLOOKUP($B5781,weights!$A$2:$R$6,18)*EXP(VLOOKUP($B5781,weights!$A$2:$R$6,14)*G5781))</f>
        <v>13.503597603451254</v>
      </c>
    </row>
    <row r="5782" spans="1:8" ht="12.75" x14ac:dyDescent="0.2">
      <c r="A5782">
        <f t="shared" si="0"/>
        <v>232</v>
      </c>
      <c r="B5782" t="str">
        <f t="shared" ref="B5782:C5782" si="5756">B5757</f>
        <v>restaurant</v>
      </c>
      <c r="C5782">
        <f t="shared" si="5756"/>
        <v>5</v>
      </c>
      <c r="D5782">
        <f ca="1">OFFSET(walk!$A$2:$Y$402,TRUNC((ROW()-ROW($D$2))/COLUMNS(walk!$A$2:$Y$402)),MOD(ROW()-ROW($D$2),COLUMNS(walk!$A$2:$Y$402)),1,1)</f>
        <v>14</v>
      </c>
      <c r="E5782">
        <f ca="1">OFFSET(bike!$A$2:$Y$402,TRUNC((ROW()-ROW($E$2))/COLUMNS(bike!$A$2:$Y$402)),MOD(ROW()-ROW($E$2),COLUMNS(bike!$A$2:$Y$402)),1,1)</f>
        <v>5</v>
      </c>
      <c r="F5782">
        <f ca="1">OFFSET(transit!$A$2:$Y$402,TRUNC((ROW()-ROW($F$2))/COLUMNS(transit!$A$2:$Y$402)),MOD(ROW()-ROW($F$2),COLUMNS(transit!$A$2:$Y$402)),1,1)</f>
        <v>12</v>
      </c>
      <c r="G5782">
        <f ca="1">OFFSET(drive!$A$2:$Y$402,TRUNC((ROW()-ROW($G$2))/COLUMNS(drive!$A$2:$Y$402)),MOD(ROW()-ROW($G$2),COLUMNS(drive!$A$2:$Y$402)),1,1)</f>
        <v>4</v>
      </c>
      <c r="H5782" s="5">
        <f ca="1">(VLOOKUP($B5782,weights!$A$2:$R$6,4))*VLOOKUP($B5782,weights!$A$2:$R$6,6)^C5782*(VLOOKUP($B5782,weights!$A$2:$R$6,15)*EXP(VLOOKUP($B5782,weights!$A$2:$R$6,11)*D5782)+VLOOKUP($B5782,weights!$A$2:$R$6,16)*EXP(VLOOKUP($B5782,weights!$A$2:$R$6,12)*E5782)+VLOOKUP($B5782,weights!$A$2:$R$6,17)*EXP(VLOOKUP($B5782,weights!$A$2:$R$6,13)*F5782)+VLOOKUP($B5782,weights!$A$2:$R$6,18)*EXP(VLOOKUP($B5782,weights!$A$2:$R$6,14)*G5782))</f>
        <v>10.018378838467958</v>
      </c>
    </row>
    <row r="5783" spans="1:8" ht="12.75" x14ac:dyDescent="0.2">
      <c r="A5783">
        <f t="shared" si="0"/>
        <v>232</v>
      </c>
      <c r="B5783" t="str">
        <f t="shared" ref="B5783:C5783" si="5757">B5758</f>
        <v>restaurant</v>
      </c>
      <c r="C5783">
        <f t="shared" si="5757"/>
        <v>6</v>
      </c>
      <c r="D5783">
        <f ca="1">OFFSET(walk!$A$2:$Y$402,TRUNC((ROW()-ROW($D$2))/COLUMNS(walk!$A$2:$Y$402)),MOD(ROW()-ROW($D$2),COLUMNS(walk!$A$2:$Y$402)),1,1)</f>
        <v>16</v>
      </c>
      <c r="E5783">
        <f ca="1">OFFSET(bike!$A$2:$Y$402,TRUNC((ROW()-ROW($E$2))/COLUMNS(bike!$A$2:$Y$402)),MOD(ROW()-ROW($E$2),COLUMNS(bike!$A$2:$Y$402)),1,1)</f>
        <v>5</v>
      </c>
      <c r="F5783">
        <f ca="1">OFFSET(transit!$A$2:$Y$402,TRUNC((ROW()-ROW($F$2))/COLUMNS(transit!$A$2:$Y$402)),MOD(ROW()-ROW($F$2),COLUMNS(transit!$A$2:$Y$402)),1,1)</f>
        <v>13</v>
      </c>
      <c r="G5783">
        <f ca="1">OFFSET(drive!$A$2:$Y$402,TRUNC((ROW()-ROW($G$2))/COLUMNS(drive!$A$2:$Y$402)),MOD(ROW()-ROW($G$2),COLUMNS(drive!$A$2:$Y$402)),1,1)</f>
        <v>4</v>
      </c>
      <c r="H5783" s="5">
        <f ca="1">(VLOOKUP($B5783,weights!$A$2:$R$6,4))*VLOOKUP($B5783,weights!$A$2:$R$6,6)^C5783*(VLOOKUP($B5783,weights!$A$2:$R$6,15)*EXP(VLOOKUP($B5783,weights!$A$2:$R$6,11)*D5783)+VLOOKUP($B5783,weights!$A$2:$R$6,16)*EXP(VLOOKUP($B5783,weights!$A$2:$R$6,12)*E5783)+VLOOKUP($B5783,weights!$A$2:$R$6,17)*EXP(VLOOKUP($B5783,weights!$A$2:$R$6,13)*F5783)+VLOOKUP($B5783,weights!$A$2:$R$6,18)*EXP(VLOOKUP($B5783,weights!$A$2:$R$6,14)*G5783))</f>
        <v>8.6262549435547786</v>
      </c>
    </row>
    <row r="5784" spans="1:8" ht="12.75" x14ac:dyDescent="0.2">
      <c r="A5784">
        <f t="shared" si="0"/>
        <v>232</v>
      </c>
      <c r="B5784" t="str">
        <f t="shared" ref="B5784:C5784" si="5758">B5759</f>
        <v>restaurant</v>
      </c>
      <c r="C5784">
        <f t="shared" si="5758"/>
        <v>7</v>
      </c>
      <c r="D5784">
        <f ca="1">OFFSET(walk!$A$2:$Y$402,TRUNC((ROW()-ROW($D$2))/COLUMNS(walk!$A$2:$Y$402)),MOD(ROW()-ROW($D$2),COLUMNS(walk!$A$2:$Y$402)),1,1)</f>
        <v>16</v>
      </c>
      <c r="E5784">
        <f ca="1">OFFSET(bike!$A$2:$Y$402,TRUNC((ROW()-ROW($E$2))/COLUMNS(bike!$A$2:$Y$402)),MOD(ROW()-ROW($E$2),COLUMNS(bike!$A$2:$Y$402)),1,1)</f>
        <v>5</v>
      </c>
      <c r="F5784">
        <f ca="1">OFFSET(transit!$A$2:$Y$402,TRUNC((ROW()-ROW($F$2))/COLUMNS(transit!$A$2:$Y$402)),MOD(ROW()-ROW($F$2),COLUMNS(transit!$A$2:$Y$402)),1,1)</f>
        <v>14</v>
      </c>
      <c r="G5784">
        <f ca="1">OFFSET(drive!$A$2:$Y$402,TRUNC((ROW()-ROW($G$2))/COLUMNS(drive!$A$2:$Y$402)),MOD(ROW()-ROW($G$2),COLUMNS(drive!$A$2:$Y$402)),1,1)</f>
        <v>4</v>
      </c>
      <c r="H5784" s="5">
        <f ca="1">(VLOOKUP($B5784,weights!$A$2:$R$6,4))*VLOOKUP($B5784,weights!$A$2:$R$6,6)^C5784*(VLOOKUP($B5784,weights!$A$2:$R$6,15)*EXP(VLOOKUP($B5784,weights!$A$2:$R$6,11)*D5784)+VLOOKUP($B5784,weights!$A$2:$R$6,16)*EXP(VLOOKUP($B5784,weights!$A$2:$R$6,12)*E5784)+VLOOKUP($B5784,weights!$A$2:$R$6,17)*EXP(VLOOKUP($B5784,weights!$A$2:$R$6,13)*F5784)+VLOOKUP($B5784,weights!$A$2:$R$6,18)*EXP(VLOOKUP($B5784,weights!$A$2:$R$6,14)*G5784))</f>
        <v>7.584135584163004</v>
      </c>
    </row>
    <row r="5785" spans="1:8" ht="12.75" x14ac:dyDescent="0.2">
      <c r="A5785">
        <f t="shared" si="0"/>
        <v>232</v>
      </c>
      <c r="B5785" t="str">
        <f t="shared" ref="B5785:C5785" si="5759">B5760</f>
        <v>restaurant</v>
      </c>
      <c r="C5785">
        <f t="shared" si="5759"/>
        <v>8</v>
      </c>
      <c r="D5785">
        <f ca="1">OFFSET(walk!$A$2:$Y$402,TRUNC((ROW()-ROW($D$2))/COLUMNS(walk!$A$2:$Y$402)),MOD(ROW()-ROW($D$2),COLUMNS(walk!$A$2:$Y$402)),1,1)</f>
        <v>18</v>
      </c>
      <c r="E5785">
        <f ca="1">OFFSET(bike!$A$2:$Y$402,TRUNC((ROW()-ROW($E$2))/COLUMNS(bike!$A$2:$Y$402)),MOD(ROW()-ROW($E$2),COLUMNS(bike!$A$2:$Y$402)),1,1)</f>
        <v>6</v>
      </c>
      <c r="F5785">
        <f ca="1">OFFSET(transit!$A$2:$Y$402,TRUNC((ROW()-ROW($F$2))/COLUMNS(transit!$A$2:$Y$402)),MOD(ROW()-ROW($F$2),COLUMNS(transit!$A$2:$Y$402)),1,1)</f>
        <v>16</v>
      </c>
      <c r="G5785">
        <f ca="1">OFFSET(drive!$A$2:$Y$402,TRUNC((ROW()-ROW($G$2))/COLUMNS(drive!$A$2:$Y$402)),MOD(ROW()-ROW($G$2),COLUMNS(drive!$A$2:$Y$402)),1,1)</f>
        <v>4</v>
      </c>
      <c r="H5785" s="5">
        <f ca="1">(VLOOKUP($B5785,weights!$A$2:$R$6,4))*VLOOKUP($B5785,weights!$A$2:$R$6,6)^C5785*(VLOOKUP($B5785,weights!$A$2:$R$6,15)*EXP(VLOOKUP($B5785,weights!$A$2:$R$6,11)*D5785)+VLOOKUP($B5785,weights!$A$2:$R$6,16)*EXP(VLOOKUP($B5785,weights!$A$2:$R$6,12)*E5785)+VLOOKUP($B5785,weights!$A$2:$R$6,17)*EXP(VLOOKUP($B5785,weights!$A$2:$R$6,13)*F5785)+VLOOKUP($B5785,weights!$A$2:$R$6,18)*EXP(VLOOKUP($B5785,weights!$A$2:$R$6,14)*G5785))</f>
        <v>6.0766451010726863</v>
      </c>
    </row>
    <row r="5786" spans="1:8" ht="12.75" x14ac:dyDescent="0.2">
      <c r="A5786">
        <f t="shared" si="0"/>
        <v>232</v>
      </c>
      <c r="B5786" t="str">
        <f t="shared" ref="B5786:C5786" si="5760">B5761</f>
        <v>restaurant</v>
      </c>
      <c r="C5786">
        <f t="shared" si="5760"/>
        <v>9</v>
      </c>
      <c r="D5786">
        <f ca="1">OFFSET(walk!$A$2:$Y$402,TRUNC((ROW()-ROW($D$2))/COLUMNS(walk!$A$2:$Y$402)),MOD(ROW()-ROW($D$2),COLUMNS(walk!$A$2:$Y$402)),1,1)</f>
        <v>20</v>
      </c>
      <c r="E5786">
        <f ca="1">OFFSET(bike!$A$2:$Y$402,TRUNC((ROW()-ROW($E$2))/COLUMNS(bike!$A$2:$Y$402)),MOD(ROW()-ROW($E$2),COLUMNS(bike!$A$2:$Y$402)),1,1)</f>
        <v>100</v>
      </c>
      <c r="F5786">
        <f ca="1">OFFSET(transit!$A$2:$Y$402,TRUNC((ROW()-ROW($F$2))/COLUMNS(transit!$A$2:$Y$402)),MOD(ROW()-ROW($F$2),COLUMNS(transit!$A$2:$Y$402)),1,1)</f>
        <v>16</v>
      </c>
      <c r="G5786">
        <f ca="1">OFFSET(drive!$A$2:$Y$402,TRUNC((ROW()-ROW($G$2))/COLUMNS(drive!$A$2:$Y$402)),MOD(ROW()-ROW($G$2),COLUMNS(drive!$A$2:$Y$402)),1,1)</f>
        <v>7</v>
      </c>
      <c r="H5786" s="5">
        <f ca="1">(VLOOKUP($B5786,weights!$A$2:$R$6,4))*VLOOKUP($B5786,weights!$A$2:$R$6,6)^C5786*(VLOOKUP($B5786,weights!$A$2:$R$6,15)*EXP(VLOOKUP($B5786,weights!$A$2:$R$6,11)*D5786)+VLOOKUP($B5786,weights!$A$2:$R$6,16)*EXP(VLOOKUP($B5786,weights!$A$2:$R$6,12)*E5786)+VLOOKUP($B5786,weights!$A$2:$R$6,17)*EXP(VLOOKUP($B5786,weights!$A$2:$R$6,13)*F5786)+VLOOKUP($B5786,weights!$A$2:$R$6,18)*EXP(VLOOKUP($B5786,weights!$A$2:$R$6,14)*G5786))</f>
        <v>2.7042179045316379</v>
      </c>
    </row>
    <row r="5787" spans="1:8" ht="12.75" x14ac:dyDescent="0.2">
      <c r="A5787">
        <f t="shared" si="0"/>
        <v>232</v>
      </c>
      <c r="B5787" t="str">
        <f t="shared" ref="B5787:C5787" si="5761">B5762</f>
        <v>supermarket</v>
      </c>
      <c r="C5787">
        <f t="shared" si="5761"/>
        <v>0</v>
      </c>
      <c r="D5787">
        <f ca="1">OFFSET(walk!$A$2:$Y$402,TRUNC((ROW()-ROW($D$2))/COLUMNS(walk!$A$2:$Y$402)),MOD(ROW()-ROW($D$2),COLUMNS(walk!$A$2:$Y$402)),1,1)</f>
        <v>42</v>
      </c>
      <c r="E5787">
        <f ca="1">OFFSET(bike!$A$2:$Y$402,TRUNC((ROW()-ROW($E$2))/COLUMNS(bike!$A$2:$Y$402)),MOD(ROW()-ROW($E$2),COLUMNS(bike!$A$2:$Y$402)),1,1)</f>
        <v>16</v>
      </c>
      <c r="F5787">
        <f ca="1">OFFSET(transit!$A$2:$Y$402,TRUNC((ROW()-ROW($F$2))/COLUMNS(transit!$A$2:$Y$402)),MOD(ROW()-ROW($F$2),COLUMNS(transit!$A$2:$Y$402)),1,1)</f>
        <v>23</v>
      </c>
      <c r="G5787">
        <f ca="1">OFFSET(drive!$A$2:$Y$402,TRUNC((ROW()-ROW($G$2))/COLUMNS(drive!$A$2:$Y$402)),MOD(ROW()-ROW($G$2),COLUMNS(drive!$A$2:$Y$402)),1,1)</f>
        <v>9</v>
      </c>
      <c r="H5787" s="5">
        <f ca="1">(VLOOKUP($B5787,weights!$A$2:$R$6,4))*VLOOKUP($B5787,weights!$A$2:$R$6,6)^C5787*(VLOOKUP($B5787,weights!$A$2:$R$6,15)*EXP(VLOOKUP($B5787,weights!$A$2:$R$6,11)*D5787)+VLOOKUP($B5787,weights!$A$2:$R$6,16)*EXP(VLOOKUP($B5787,weights!$A$2:$R$6,12)*E5787)+VLOOKUP($B5787,weights!$A$2:$R$6,17)*EXP(VLOOKUP($B5787,weights!$A$2:$R$6,13)*F5787)+VLOOKUP($B5787,weights!$A$2:$R$6,18)*EXP(VLOOKUP($B5787,weights!$A$2:$R$6,14)*G5787))</f>
        <v>2.7803565029270008</v>
      </c>
    </row>
    <row r="5788" spans="1:8" ht="12.75" x14ac:dyDescent="0.2">
      <c r="A5788">
        <f t="shared" si="0"/>
        <v>232</v>
      </c>
      <c r="B5788" t="str">
        <f t="shared" ref="B5788:C5788" si="5762">B5763</f>
        <v>supermarket</v>
      </c>
      <c r="C5788">
        <f t="shared" si="5762"/>
        <v>1</v>
      </c>
      <c r="D5788">
        <f ca="1">OFFSET(walk!$A$2:$Y$402,TRUNC((ROW()-ROW($D$2))/COLUMNS(walk!$A$2:$Y$402)),MOD(ROW()-ROW($D$2),COLUMNS(walk!$A$2:$Y$402)),1,1)</f>
        <v>52</v>
      </c>
      <c r="E5788">
        <f ca="1">OFFSET(bike!$A$2:$Y$402,TRUNC((ROW()-ROW($E$2))/COLUMNS(bike!$A$2:$Y$402)),MOD(ROW()-ROW($E$2),COLUMNS(bike!$A$2:$Y$402)),1,1)</f>
        <v>17</v>
      </c>
      <c r="F5788">
        <f ca="1">OFFSET(transit!$A$2:$Y$402,TRUNC((ROW()-ROW($F$2))/COLUMNS(transit!$A$2:$Y$402)),MOD(ROW()-ROW($F$2),COLUMNS(transit!$A$2:$Y$402)),1,1)</f>
        <v>27</v>
      </c>
      <c r="G5788">
        <f ca="1">OFFSET(drive!$A$2:$Y$402,TRUNC((ROW()-ROW($G$2))/COLUMNS(drive!$A$2:$Y$402)),MOD(ROW()-ROW($G$2),COLUMNS(drive!$A$2:$Y$402)),1,1)</f>
        <v>10</v>
      </c>
      <c r="H5788" s="5">
        <f ca="1">(VLOOKUP($B5788,weights!$A$2:$R$6,4))*VLOOKUP($B5788,weights!$A$2:$R$6,6)^C5788*(VLOOKUP($B5788,weights!$A$2:$R$6,15)*EXP(VLOOKUP($B5788,weights!$A$2:$R$6,11)*D5788)+VLOOKUP($B5788,weights!$A$2:$R$6,16)*EXP(VLOOKUP($B5788,weights!$A$2:$R$6,12)*E5788)+VLOOKUP($B5788,weights!$A$2:$R$6,17)*EXP(VLOOKUP($B5788,weights!$A$2:$R$6,13)*F5788)+VLOOKUP($B5788,weights!$A$2:$R$6,18)*EXP(VLOOKUP($B5788,weights!$A$2:$R$6,14)*G5788))</f>
        <v>1.2985532530872599</v>
      </c>
    </row>
    <row r="5789" spans="1:8" ht="12.75" x14ac:dyDescent="0.2">
      <c r="A5789">
        <f t="shared" si="0"/>
        <v>232</v>
      </c>
      <c r="B5789" t="str">
        <f t="shared" ref="B5789:C5789" si="5763">B5764</f>
        <v>supermarket</v>
      </c>
      <c r="C5789">
        <f t="shared" si="5763"/>
        <v>2</v>
      </c>
      <c r="D5789">
        <f ca="1">OFFSET(walk!$A$2:$Y$402,TRUNC((ROW()-ROW($D$2))/COLUMNS(walk!$A$2:$Y$402)),MOD(ROW()-ROW($D$2),COLUMNS(walk!$A$2:$Y$402)),1,1)</f>
        <v>57</v>
      </c>
      <c r="E5789">
        <f ca="1">OFFSET(bike!$A$2:$Y$402,TRUNC((ROW()-ROW($E$2))/COLUMNS(bike!$A$2:$Y$402)),MOD(ROW()-ROW($E$2),COLUMNS(bike!$A$2:$Y$402)),1,1)</f>
        <v>18</v>
      </c>
      <c r="F5789">
        <f ca="1">OFFSET(transit!$A$2:$Y$402,TRUNC((ROW()-ROW($F$2))/COLUMNS(transit!$A$2:$Y$402)),MOD(ROW()-ROW($F$2),COLUMNS(transit!$A$2:$Y$402)),1,1)</f>
        <v>35</v>
      </c>
      <c r="G5789">
        <f ca="1">OFFSET(drive!$A$2:$Y$402,TRUNC((ROW()-ROW($G$2))/COLUMNS(drive!$A$2:$Y$402)),MOD(ROW()-ROW($G$2),COLUMNS(drive!$A$2:$Y$402)),1,1)</f>
        <v>13</v>
      </c>
      <c r="H5789" s="5">
        <f ca="1">(VLOOKUP($B5789,weights!$A$2:$R$6,4))*VLOOKUP($B5789,weights!$A$2:$R$6,6)^C5789*(VLOOKUP($B5789,weights!$A$2:$R$6,15)*EXP(VLOOKUP($B5789,weights!$A$2:$R$6,11)*D5789)+VLOOKUP($B5789,weights!$A$2:$R$6,16)*EXP(VLOOKUP($B5789,weights!$A$2:$R$6,12)*E5789)+VLOOKUP($B5789,weights!$A$2:$R$6,17)*EXP(VLOOKUP($B5789,weights!$A$2:$R$6,13)*F5789)+VLOOKUP($B5789,weights!$A$2:$R$6,18)*EXP(VLOOKUP($B5789,weights!$A$2:$R$6,14)*G5789))</f>
        <v>0.40508703710181676</v>
      </c>
    </row>
    <row r="5790" spans="1:8" ht="12.75" x14ac:dyDescent="0.2">
      <c r="A5790">
        <f t="shared" si="0"/>
        <v>232</v>
      </c>
      <c r="B5790" t="str">
        <f t="shared" ref="B5790:C5790" si="5764">B5765</f>
        <v>supermarket</v>
      </c>
      <c r="C5790">
        <f t="shared" si="5764"/>
        <v>3</v>
      </c>
      <c r="D5790">
        <f ca="1">OFFSET(walk!$A$2:$Y$402,TRUNC((ROW()-ROW($D$2))/COLUMNS(walk!$A$2:$Y$402)),MOD(ROW()-ROW($D$2),COLUMNS(walk!$A$2:$Y$402)),1,1)</f>
        <v>64</v>
      </c>
      <c r="E5790">
        <f ca="1">OFFSET(bike!$A$2:$Y$402,TRUNC((ROW()-ROW($E$2))/COLUMNS(bike!$A$2:$Y$402)),MOD(ROW()-ROW($E$2),COLUMNS(bike!$A$2:$Y$402)),1,1)</f>
        <v>22</v>
      </c>
      <c r="F5790">
        <f ca="1">OFFSET(transit!$A$2:$Y$402,TRUNC((ROW()-ROW($F$2))/COLUMNS(transit!$A$2:$Y$402)),MOD(ROW()-ROW($F$2),COLUMNS(transit!$A$2:$Y$402)),1,1)</f>
        <v>40</v>
      </c>
      <c r="G5790">
        <f ca="1">OFFSET(drive!$A$2:$Y$402,TRUNC((ROW()-ROW($G$2))/COLUMNS(drive!$A$2:$Y$402)),MOD(ROW()-ROW($G$2),COLUMNS(drive!$A$2:$Y$402)),1,1)</f>
        <v>13</v>
      </c>
      <c r="H5790" s="5">
        <f ca="1">(VLOOKUP($B5790,weights!$A$2:$R$6,4))*VLOOKUP($B5790,weights!$A$2:$R$6,6)^C5790*(VLOOKUP($B5790,weights!$A$2:$R$6,15)*EXP(VLOOKUP($B5790,weights!$A$2:$R$6,11)*D5790)+VLOOKUP($B5790,weights!$A$2:$R$6,16)*EXP(VLOOKUP($B5790,weights!$A$2:$R$6,12)*E5790)+VLOOKUP($B5790,weights!$A$2:$R$6,17)*EXP(VLOOKUP($B5790,weights!$A$2:$R$6,13)*F5790)+VLOOKUP($B5790,weights!$A$2:$R$6,18)*EXP(VLOOKUP($B5790,weights!$A$2:$R$6,14)*G5790))</f>
        <v>0.22943972221597236</v>
      </c>
    </row>
    <row r="5791" spans="1:8" ht="12.75" x14ac:dyDescent="0.2">
      <c r="A5791">
        <f t="shared" si="0"/>
        <v>232</v>
      </c>
      <c r="B5791" t="str">
        <f t="shared" ref="B5791:C5791" si="5765">B5766</f>
        <v>supermarket</v>
      </c>
      <c r="C5791">
        <f t="shared" si="5765"/>
        <v>4</v>
      </c>
      <c r="D5791">
        <f ca="1">OFFSET(walk!$A$2:$Y$402,TRUNC((ROW()-ROW($D$2))/COLUMNS(walk!$A$2:$Y$402)),MOD(ROW()-ROW($D$2),COLUMNS(walk!$A$2:$Y$402)),1,1)</f>
        <v>80</v>
      </c>
      <c r="E5791">
        <f ca="1">OFFSET(bike!$A$2:$Y$402,TRUNC((ROW()-ROW($E$2))/COLUMNS(bike!$A$2:$Y$402)),MOD(ROW()-ROW($E$2),COLUMNS(bike!$A$2:$Y$402)),1,1)</f>
        <v>25</v>
      </c>
      <c r="F5791">
        <f ca="1">OFFSET(transit!$A$2:$Y$402,TRUNC((ROW()-ROW($F$2))/COLUMNS(transit!$A$2:$Y$402)),MOD(ROW()-ROW($F$2),COLUMNS(transit!$A$2:$Y$402)),1,1)</f>
        <v>41</v>
      </c>
      <c r="G5791">
        <f ca="1">OFFSET(drive!$A$2:$Y$402,TRUNC((ROW()-ROW($G$2))/COLUMNS(drive!$A$2:$Y$402)),MOD(ROW()-ROW($G$2),COLUMNS(drive!$A$2:$Y$402)),1,1)</f>
        <v>15</v>
      </c>
      <c r="H5791" s="5">
        <f ca="1">(VLOOKUP($B5791,weights!$A$2:$R$6,4))*VLOOKUP($B5791,weights!$A$2:$R$6,6)^C5791*(VLOOKUP($B5791,weights!$A$2:$R$6,15)*EXP(VLOOKUP($B5791,weights!$A$2:$R$6,11)*D5791)+VLOOKUP($B5791,weights!$A$2:$R$6,16)*EXP(VLOOKUP($B5791,weights!$A$2:$R$6,12)*E5791)+VLOOKUP($B5791,weights!$A$2:$R$6,17)*EXP(VLOOKUP($B5791,weights!$A$2:$R$6,13)*F5791)+VLOOKUP($B5791,weights!$A$2:$R$6,18)*EXP(VLOOKUP($B5791,weights!$A$2:$R$6,14)*G5791))</f>
        <v>8.8664902154211536E-2</v>
      </c>
    </row>
    <row r="5792" spans="1:8" ht="12.75" x14ac:dyDescent="0.2">
      <c r="A5792">
        <f t="shared" si="0"/>
        <v>232</v>
      </c>
      <c r="B5792" t="str">
        <f t="shared" ref="B5792:C5792" si="5766">B5767</f>
        <v>store</v>
      </c>
      <c r="C5792">
        <f t="shared" si="5766"/>
        <v>0</v>
      </c>
      <c r="D5792">
        <f ca="1">OFFSET(walk!$A$2:$Y$402,TRUNC((ROW()-ROW($D$2))/COLUMNS(walk!$A$2:$Y$402)),MOD(ROW()-ROW($D$2),COLUMNS(walk!$A$2:$Y$402)),1,1)</f>
        <v>11</v>
      </c>
      <c r="E5792">
        <f ca="1">OFFSET(bike!$A$2:$Y$402,TRUNC((ROW()-ROW($E$2))/COLUMNS(bike!$A$2:$Y$402)),MOD(ROW()-ROW($E$2),COLUMNS(bike!$A$2:$Y$402)),1,1)</f>
        <v>3</v>
      </c>
      <c r="F5792">
        <f ca="1">OFFSET(transit!$A$2:$Y$402,TRUNC((ROW()-ROW($F$2))/COLUMNS(transit!$A$2:$Y$402)),MOD(ROW()-ROW($F$2),COLUMNS(transit!$A$2:$Y$402)),1,1)</f>
        <v>10</v>
      </c>
      <c r="G5792">
        <f ca="1">OFFSET(drive!$A$2:$Y$402,TRUNC((ROW()-ROW($G$2))/COLUMNS(drive!$A$2:$Y$402)),MOD(ROW()-ROW($G$2),COLUMNS(drive!$A$2:$Y$402)),1,1)</f>
        <v>2</v>
      </c>
      <c r="H5792" s="5">
        <f ca="1">(VLOOKUP($B5792,weights!$A$2:$R$6,4))*VLOOKUP($B5792,weights!$A$2:$R$6,6)^C5792*(VLOOKUP($B5792,weights!$A$2:$R$6,15)*EXP(VLOOKUP($B5792,weights!$A$2:$R$6,11)*D5792)+VLOOKUP($B5792,weights!$A$2:$R$6,16)*EXP(VLOOKUP($B5792,weights!$A$2:$R$6,12)*E5792)+VLOOKUP($B5792,weights!$A$2:$R$6,17)*EXP(VLOOKUP($B5792,weights!$A$2:$R$6,13)*F5792)+VLOOKUP($B5792,weights!$A$2:$R$6,18)*EXP(VLOOKUP($B5792,weights!$A$2:$R$6,14)*G5792))</f>
        <v>10.363926806892801</v>
      </c>
    </row>
    <row r="5793" spans="1:8" ht="12.75" x14ac:dyDescent="0.2">
      <c r="A5793">
        <f t="shared" si="0"/>
        <v>232</v>
      </c>
      <c r="B5793" t="str">
        <f t="shared" ref="B5793:C5793" si="5767">B5768</f>
        <v>store</v>
      </c>
      <c r="C5793">
        <f t="shared" si="5767"/>
        <v>1</v>
      </c>
      <c r="D5793">
        <f ca="1">OFFSET(walk!$A$2:$Y$402,TRUNC((ROW()-ROW($D$2))/COLUMNS(walk!$A$2:$Y$402)),MOD(ROW()-ROW($D$2),COLUMNS(walk!$A$2:$Y$402)),1,1)</f>
        <v>12</v>
      </c>
      <c r="E5793">
        <f ca="1">OFFSET(bike!$A$2:$Y$402,TRUNC((ROW()-ROW($E$2))/COLUMNS(bike!$A$2:$Y$402)),MOD(ROW()-ROW($E$2),COLUMNS(bike!$A$2:$Y$402)),1,1)</f>
        <v>3</v>
      </c>
      <c r="F5793">
        <f ca="1">OFFSET(transit!$A$2:$Y$402,TRUNC((ROW()-ROW($F$2))/COLUMNS(transit!$A$2:$Y$402)),MOD(ROW()-ROW($F$2),COLUMNS(transit!$A$2:$Y$402)),1,1)</f>
        <v>11</v>
      </c>
      <c r="G5793">
        <f ca="1">OFFSET(drive!$A$2:$Y$402,TRUNC((ROW()-ROW($G$2))/COLUMNS(drive!$A$2:$Y$402)),MOD(ROW()-ROW($G$2),COLUMNS(drive!$A$2:$Y$402)),1,1)</f>
        <v>3</v>
      </c>
      <c r="H5793" s="5">
        <f ca="1">(VLOOKUP($B5793,weights!$A$2:$R$6,4))*VLOOKUP($B5793,weights!$A$2:$R$6,6)^C5793*(VLOOKUP($B5793,weights!$A$2:$R$6,15)*EXP(VLOOKUP($B5793,weights!$A$2:$R$6,11)*D5793)+VLOOKUP($B5793,weights!$A$2:$R$6,16)*EXP(VLOOKUP($B5793,weights!$A$2:$R$6,12)*E5793)+VLOOKUP($B5793,weights!$A$2:$R$6,17)*EXP(VLOOKUP($B5793,weights!$A$2:$R$6,13)*F5793)+VLOOKUP($B5793,weights!$A$2:$R$6,18)*EXP(VLOOKUP($B5793,weights!$A$2:$R$6,14)*G5793))</f>
        <v>5.8444521930010467</v>
      </c>
    </row>
    <row r="5794" spans="1:8" ht="12.75" x14ac:dyDescent="0.2">
      <c r="A5794">
        <f t="shared" si="0"/>
        <v>232</v>
      </c>
      <c r="B5794" t="str">
        <f t="shared" ref="B5794:C5794" si="5768">B5769</f>
        <v>store</v>
      </c>
      <c r="C5794">
        <f t="shared" si="5768"/>
        <v>2</v>
      </c>
      <c r="D5794">
        <f ca="1">OFFSET(walk!$A$2:$Y$402,TRUNC((ROW()-ROW($D$2))/COLUMNS(walk!$A$2:$Y$402)),MOD(ROW()-ROW($D$2),COLUMNS(walk!$A$2:$Y$402)),1,1)</f>
        <v>14</v>
      </c>
      <c r="E5794">
        <f ca="1">OFFSET(bike!$A$2:$Y$402,TRUNC((ROW()-ROW($E$2))/COLUMNS(bike!$A$2:$Y$402)),MOD(ROW()-ROW($E$2),COLUMNS(bike!$A$2:$Y$402)),1,1)</f>
        <v>4</v>
      </c>
      <c r="F5794">
        <f ca="1">OFFSET(transit!$A$2:$Y$402,TRUNC((ROW()-ROW($F$2))/COLUMNS(transit!$A$2:$Y$402)),MOD(ROW()-ROW($F$2),COLUMNS(transit!$A$2:$Y$402)),1,1)</f>
        <v>12</v>
      </c>
      <c r="G5794">
        <f ca="1">OFFSET(drive!$A$2:$Y$402,TRUNC((ROW()-ROW($G$2))/COLUMNS(drive!$A$2:$Y$402)),MOD(ROW()-ROW($G$2),COLUMNS(drive!$A$2:$Y$402)),1,1)</f>
        <v>4</v>
      </c>
      <c r="H5794" s="5">
        <f ca="1">(VLOOKUP($B5794,weights!$A$2:$R$6,4))*VLOOKUP($B5794,weights!$A$2:$R$6,6)^C5794*(VLOOKUP($B5794,weights!$A$2:$R$6,15)*EXP(VLOOKUP($B5794,weights!$A$2:$R$6,11)*D5794)+VLOOKUP($B5794,weights!$A$2:$R$6,16)*EXP(VLOOKUP($B5794,weights!$A$2:$R$6,12)*E5794)+VLOOKUP($B5794,weights!$A$2:$R$6,17)*EXP(VLOOKUP($B5794,weights!$A$2:$R$6,13)*F5794)+VLOOKUP($B5794,weights!$A$2:$R$6,18)*EXP(VLOOKUP($B5794,weights!$A$2:$R$6,14)*G5794))</f>
        <v>2.7701927092274761</v>
      </c>
    </row>
    <row r="5795" spans="1:8" ht="12.75" x14ac:dyDescent="0.2">
      <c r="A5795">
        <f t="shared" si="0"/>
        <v>232</v>
      </c>
      <c r="B5795" t="str">
        <f t="shared" ref="B5795:C5795" si="5769">B5770</f>
        <v>store</v>
      </c>
      <c r="C5795">
        <f t="shared" si="5769"/>
        <v>3</v>
      </c>
      <c r="D5795">
        <f ca="1">OFFSET(walk!$A$2:$Y$402,TRUNC((ROW()-ROW($D$2))/COLUMNS(walk!$A$2:$Y$402)),MOD(ROW()-ROW($D$2),COLUMNS(walk!$A$2:$Y$402)),1,1)</f>
        <v>18</v>
      </c>
      <c r="E5795">
        <f ca="1">OFFSET(bike!$A$2:$Y$402,TRUNC((ROW()-ROW($E$2))/COLUMNS(bike!$A$2:$Y$402)),MOD(ROW()-ROW($E$2),COLUMNS(bike!$A$2:$Y$402)),1,1)</f>
        <v>5</v>
      </c>
      <c r="F5795">
        <f ca="1">OFFSET(transit!$A$2:$Y$402,TRUNC((ROW()-ROW($F$2))/COLUMNS(transit!$A$2:$Y$402)),MOD(ROW()-ROW($F$2),COLUMNS(transit!$A$2:$Y$402)),1,1)</f>
        <v>12</v>
      </c>
      <c r="G5795">
        <f ca="1">OFFSET(drive!$A$2:$Y$402,TRUNC((ROW()-ROW($G$2))/COLUMNS(drive!$A$2:$Y$402)),MOD(ROW()-ROW($G$2),COLUMNS(drive!$A$2:$Y$402)),1,1)</f>
        <v>4</v>
      </c>
      <c r="H5795" s="5">
        <f ca="1">(VLOOKUP($B5795,weights!$A$2:$R$6,4))*VLOOKUP($B5795,weights!$A$2:$R$6,6)^C5795*(VLOOKUP($B5795,weights!$A$2:$R$6,15)*EXP(VLOOKUP($B5795,weights!$A$2:$R$6,11)*D5795)+VLOOKUP($B5795,weights!$A$2:$R$6,16)*EXP(VLOOKUP($B5795,weights!$A$2:$R$6,12)*E5795)+VLOOKUP($B5795,weights!$A$2:$R$6,17)*EXP(VLOOKUP($B5795,weights!$A$2:$R$6,13)*F5795)+VLOOKUP($B5795,weights!$A$2:$R$6,18)*EXP(VLOOKUP($B5795,weights!$A$2:$R$6,14)*G5795))</f>
        <v>1.5649697153278495</v>
      </c>
    </row>
    <row r="5796" spans="1:8" ht="12.75" x14ac:dyDescent="0.2">
      <c r="A5796">
        <f t="shared" si="0"/>
        <v>232</v>
      </c>
      <c r="B5796" t="str">
        <f t="shared" ref="B5796:C5796" si="5770">B5771</f>
        <v>store</v>
      </c>
      <c r="C5796">
        <f t="shared" si="5770"/>
        <v>4</v>
      </c>
      <c r="D5796">
        <f ca="1">OFFSET(walk!$A$2:$Y$402,TRUNC((ROW()-ROW($D$2))/COLUMNS(walk!$A$2:$Y$402)),MOD(ROW()-ROW($D$2),COLUMNS(walk!$A$2:$Y$402)),1,1)</f>
        <v>18</v>
      </c>
      <c r="E5796">
        <f ca="1">OFFSET(bike!$A$2:$Y$402,TRUNC((ROW()-ROW($E$2))/COLUMNS(bike!$A$2:$Y$402)),MOD(ROW()-ROW($E$2),COLUMNS(bike!$A$2:$Y$402)),1,1)</f>
        <v>6</v>
      </c>
      <c r="F5796">
        <f ca="1">OFFSET(transit!$A$2:$Y$402,TRUNC((ROW()-ROW($F$2))/COLUMNS(transit!$A$2:$Y$402)),MOD(ROW()-ROW($F$2),COLUMNS(transit!$A$2:$Y$402)),1,1)</f>
        <v>14</v>
      </c>
      <c r="G5796">
        <f ca="1">OFFSET(drive!$A$2:$Y$402,TRUNC((ROW()-ROW($G$2))/COLUMNS(drive!$A$2:$Y$402)),MOD(ROW()-ROW($G$2),COLUMNS(drive!$A$2:$Y$402)),1,1)</f>
        <v>4</v>
      </c>
      <c r="H5796" s="5">
        <f ca="1">(VLOOKUP($B5796,weights!$A$2:$R$6,4))*VLOOKUP($B5796,weights!$A$2:$R$6,6)^C5796*(VLOOKUP($B5796,weights!$A$2:$R$6,15)*EXP(VLOOKUP($B5796,weights!$A$2:$R$6,11)*D5796)+VLOOKUP($B5796,weights!$A$2:$R$6,16)*EXP(VLOOKUP($B5796,weights!$A$2:$R$6,12)*E5796)+VLOOKUP($B5796,weights!$A$2:$R$6,17)*EXP(VLOOKUP($B5796,weights!$A$2:$R$6,13)*F5796)+VLOOKUP($B5796,weights!$A$2:$R$6,18)*EXP(VLOOKUP($B5796,weights!$A$2:$R$6,14)*G5796))</f>
        <v>0.89865098591309256</v>
      </c>
    </row>
    <row r="5797" spans="1:8" ht="12.75" x14ac:dyDescent="0.2">
      <c r="A5797">
        <f t="shared" si="0"/>
        <v>232</v>
      </c>
      <c r="B5797" t="str">
        <f t="shared" ref="B5797:C5797" si="5771">B5772</f>
        <v>pharmacy</v>
      </c>
      <c r="C5797">
        <f t="shared" si="5771"/>
        <v>0</v>
      </c>
      <c r="D5797">
        <f ca="1">OFFSET(walk!$A$2:$Y$402,TRUNC((ROW()-ROW($D$2))/COLUMNS(walk!$A$2:$Y$402)),MOD(ROW()-ROW($D$2),COLUMNS(walk!$A$2:$Y$402)),1,1)</f>
        <v>14</v>
      </c>
      <c r="E5797">
        <f ca="1">OFFSET(bike!$A$2:$Y$402,TRUNC((ROW()-ROW($E$2))/COLUMNS(bike!$A$2:$Y$402)),MOD(ROW()-ROW($E$2),COLUMNS(bike!$A$2:$Y$402)),1,1)</f>
        <v>4</v>
      </c>
      <c r="F5797">
        <f ca="1">OFFSET(transit!$A$2:$Y$402,TRUNC((ROW()-ROW($F$2))/COLUMNS(transit!$A$2:$Y$402)),MOD(ROW()-ROW($F$2),COLUMNS(transit!$A$2:$Y$402)),1,1)</f>
        <v>14</v>
      </c>
      <c r="G5797">
        <f ca="1">OFFSET(drive!$A$2:$Y$402,TRUNC((ROW()-ROW($G$2))/COLUMNS(drive!$A$2:$Y$402)),MOD(ROW()-ROW($G$2),COLUMNS(drive!$A$2:$Y$402)),1,1)</f>
        <v>3</v>
      </c>
      <c r="H5797" s="5">
        <f ca="1">(VLOOKUP($B5797,weights!$A$2:$R$6,4))*VLOOKUP($B5797,weights!$A$2:$R$6,6)^C5797*(VLOOKUP($B5797,weights!$A$2:$R$6,15)*EXP(VLOOKUP($B5797,weights!$A$2:$R$6,11)*D5797)+VLOOKUP($B5797,weights!$A$2:$R$6,16)*EXP(VLOOKUP($B5797,weights!$A$2:$R$6,12)*E5797)+VLOOKUP($B5797,weights!$A$2:$R$6,17)*EXP(VLOOKUP($B5797,weights!$A$2:$R$6,13)*F5797)+VLOOKUP($B5797,weights!$A$2:$R$6,18)*EXP(VLOOKUP($B5797,weights!$A$2:$R$6,14)*G5797))</f>
        <v>5.008916752400725</v>
      </c>
    </row>
    <row r="5798" spans="1:8" ht="12.75" x14ac:dyDescent="0.2">
      <c r="A5798">
        <f t="shared" si="0"/>
        <v>232</v>
      </c>
      <c r="B5798" t="str">
        <f t="shared" ref="B5798:C5798" si="5772">B5773</f>
        <v>pharmacy</v>
      </c>
      <c r="C5798">
        <f t="shared" si="5772"/>
        <v>1</v>
      </c>
      <c r="D5798">
        <f ca="1">OFFSET(walk!$A$2:$Y$402,TRUNC((ROW()-ROW($D$2))/COLUMNS(walk!$A$2:$Y$402)),MOD(ROW()-ROW($D$2),COLUMNS(walk!$A$2:$Y$402)),1,1)</f>
        <v>16</v>
      </c>
      <c r="E5798">
        <f ca="1">OFFSET(bike!$A$2:$Y$402,TRUNC((ROW()-ROW($E$2))/COLUMNS(bike!$A$2:$Y$402)),MOD(ROW()-ROW($E$2),COLUMNS(bike!$A$2:$Y$402)),1,1)</f>
        <v>6</v>
      </c>
      <c r="F5798">
        <f ca="1">OFFSET(transit!$A$2:$Y$402,TRUNC((ROW()-ROW($F$2))/COLUMNS(transit!$A$2:$Y$402)),MOD(ROW()-ROW($F$2),COLUMNS(transit!$A$2:$Y$402)),1,1)</f>
        <v>16</v>
      </c>
      <c r="G5798">
        <f ca="1">OFFSET(drive!$A$2:$Y$402,TRUNC((ROW()-ROW($G$2))/COLUMNS(drive!$A$2:$Y$402)),MOD(ROW()-ROW($G$2),COLUMNS(drive!$A$2:$Y$402)),1,1)</f>
        <v>4</v>
      </c>
      <c r="H5798" s="5">
        <f ca="1">(VLOOKUP($B5798,weights!$A$2:$R$6,4))*VLOOKUP($B5798,weights!$A$2:$R$6,6)^C5798*(VLOOKUP($B5798,weights!$A$2:$R$6,15)*EXP(VLOOKUP($B5798,weights!$A$2:$R$6,11)*D5798)+VLOOKUP($B5798,weights!$A$2:$R$6,16)*EXP(VLOOKUP($B5798,weights!$A$2:$R$6,12)*E5798)+VLOOKUP($B5798,weights!$A$2:$R$6,17)*EXP(VLOOKUP($B5798,weights!$A$2:$R$6,13)*F5798)+VLOOKUP($B5798,weights!$A$2:$R$6,18)*EXP(VLOOKUP($B5798,weights!$A$2:$R$6,14)*G5798))</f>
        <v>1.6973482234192576</v>
      </c>
    </row>
    <row r="5799" spans="1:8" ht="12.75" x14ac:dyDescent="0.2">
      <c r="A5799">
        <f t="shared" si="0"/>
        <v>232</v>
      </c>
      <c r="B5799" t="str">
        <f t="shared" ref="B5799:C5799" si="5773">B5774</f>
        <v>pharmacy</v>
      </c>
      <c r="C5799">
        <f t="shared" si="5773"/>
        <v>2</v>
      </c>
      <c r="D5799">
        <f ca="1">OFFSET(walk!$A$2:$Y$402,TRUNC((ROW()-ROW($D$2))/COLUMNS(walk!$A$2:$Y$402)),MOD(ROW()-ROW($D$2),COLUMNS(walk!$A$2:$Y$402)),1,1)</f>
        <v>17</v>
      </c>
      <c r="E5799">
        <f ca="1">OFFSET(bike!$A$2:$Y$402,TRUNC((ROW()-ROW($E$2))/COLUMNS(bike!$A$2:$Y$402)),MOD(ROW()-ROW($E$2),COLUMNS(bike!$A$2:$Y$402)),1,1)</f>
        <v>6</v>
      </c>
      <c r="F5799">
        <f ca="1">OFFSET(transit!$A$2:$Y$402,TRUNC((ROW()-ROW($F$2))/COLUMNS(transit!$A$2:$Y$402)),MOD(ROW()-ROW($F$2),COLUMNS(transit!$A$2:$Y$402)),1,1)</f>
        <v>16</v>
      </c>
      <c r="G5799">
        <f ca="1">OFFSET(drive!$A$2:$Y$402,TRUNC((ROW()-ROW($G$2))/COLUMNS(drive!$A$2:$Y$402)),MOD(ROW()-ROW($G$2),COLUMNS(drive!$A$2:$Y$402)),1,1)</f>
        <v>4</v>
      </c>
      <c r="H5799" s="5">
        <f ca="1">(VLOOKUP($B5799,weights!$A$2:$R$6,4))*VLOOKUP($B5799,weights!$A$2:$R$6,6)^C5799*(VLOOKUP($B5799,weights!$A$2:$R$6,15)*EXP(VLOOKUP($B5799,weights!$A$2:$R$6,11)*D5799)+VLOOKUP($B5799,weights!$A$2:$R$6,16)*EXP(VLOOKUP($B5799,weights!$A$2:$R$6,12)*E5799)+VLOOKUP($B5799,weights!$A$2:$R$6,17)*EXP(VLOOKUP($B5799,weights!$A$2:$R$6,13)*F5799)+VLOOKUP($B5799,weights!$A$2:$R$6,18)*EXP(VLOOKUP($B5799,weights!$A$2:$R$6,14)*G5799))</f>
        <v>0.81112073584600186</v>
      </c>
    </row>
    <row r="5800" spans="1:8" ht="12.75" x14ac:dyDescent="0.2">
      <c r="A5800">
        <f t="shared" si="0"/>
        <v>232</v>
      </c>
      <c r="B5800" t="str">
        <f t="shared" ref="B5800:C5800" si="5774">B5775</f>
        <v>bank</v>
      </c>
      <c r="C5800">
        <f t="shared" si="5774"/>
        <v>0</v>
      </c>
      <c r="D5800">
        <f ca="1">OFFSET(walk!$A$2:$Y$402,TRUNC((ROW()-ROW($D$2))/COLUMNS(walk!$A$2:$Y$402)),MOD(ROW()-ROW($D$2),COLUMNS(walk!$A$2:$Y$402)),1,1)</f>
        <v>26</v>
      </c>
      <c r="E5800">
        <f ca="1">OFFSET(bike!$A$2:$Y$402,TRUNC((ROW()-ROW($E$2))/COLUMNS(bike!$A$2:$Y$402)),MOD(ROW()-ROW($E$2),COLUMNS(bike!$A$2:$Y$402)),1,1)</f>
        <v>10</v>
      </c>
      <c r="F5800">
        <f ca="1">OFFSET(transit!$A$2:$Y$402,TRUNC((ROW()-ROW($F$2))/COLUMNS(transit!$A$2:$Y$402)),MOD(ROW()-ROW($F$2),COLUMNS(transit!$A$2:$Y$402)),1,1)</f>
        <v>22</v>
      </c>
      <c r="G5800">
        <f ca="1">OFFSET(drive!$A$2:$Y$402,TRUNC((ROW()-ROW($G$2))/COLUMNS(drive!$A$2:$Y$402)),MOD(ROW()-ROW($G$2),COLUMNS(drive!$A$2:$Y$402)),1,1)</f>
        <v>7</v>
      </c>
      <c r="H5800" s="5">
        <f ca="1">(VLOOKUP($B5800,weights!$A$2:$R$6,4))*VLOOKUP($B5800,weights!$A$2:$R$6,6)^C5800*(VLOOKUP($B5800,weights!$A$2:$R$6,15)*EXP(VLOOKUP($B5800,weights!$A$2:$R$6,11)*D5800)+VLOOKUP($B5800,weights!$A$2:$R$6,16)*EXP(VLOOKUP($B5800,weights!$A$2:$R$6,12)*E5800)+VLOOKUP($B5800,weights!$A$2:$R$6,17)*EXP(VLOOKUP($B5800,weights!$A$2:$R$6,13)*F5800)+VLOOKUP($B5800,weights!$A$2:$R$6,18)*EXP(VLOOKUP($B5800,weights!$A$2:$R$6,14)*G5800))</f>
        <v>1.7252848628861561</v>
      </c>
    </row>
    <row r="5801" spans="1:8" ht="12.75" x14ac:dyDescent="0.2">
      <c r="A5801">
        <f t="shared" si="0"/>
        <v>232</v>
      </c>
      <c r="B5801" t="str">
        <f t="shared" ref="B5801:C5801" si="5775">B5776</f>
        <v>bank</v>
      </c>
      <c r="C5801">
        <f t="shared" si="5775"/>
        <v>1</v>
      </c>
      <c r="D5801">
        <f ca="1">OFFSET(walk!$A$2:$Y$402,TRUNC((ROW()-ROW($D$2))/COLUMNS(walk!$A$2:$Y$402)),MOD(ROW()-ROW($D$2),COLUMNS(walk!$A$2:$Y$402)),1,1)</f>
        <v>38</v>
      </c>
      <c r="E5801">
        <f ca="1">OFFSET(bike!$A$2:$Y$402,TRUNC((ROW()-ROW($E$2))/COLUMNS(bike!$A$2:$Y$402)),MOD(ROW()-ROW($E$2),COLUMNS(bike!$A$2:$Y$402)),1,1)</f>
        <v>13</v>
      </c>
      <c r="F5801">
        <f ca="1">OFFSET(transit!$A$2:$Y$402,TRUNC((ROW()-ROW($F$2))/COLUMNS(transit!$A$2:$Y$402)),MOD(ROW()-ROW($F$2),COLUMNS(transit!$A$2:$Y$402)),1,1)</f>
        <v>31</v>
      </c>
      <c r="G5801">
        <f ca="1">OFFSET(drive!$A$2:$Y$402,TRUNC((ROW()-ROW($G$2))/COLUMNS(drive!$A$2:$Y$402)),MOD(ROW()-ROW($G$2),COLUMNS(drive!$A$2:$Y$402)),1,1)</f>
        <v>7</v>
      </c>
      <c r="H5801" s="5">
        <f ca="1">(VLOOKUP($B5801,weights!$A$2:$R$6,4))*VLOOKUP($B5801,weights!$A$2:$R$6,6)^C5801*(VLOOKUP($B5801,weights!$A$2:$R$6,15)*EXP(VLOOKUP($B5801,weights!$A$2:$R$6,11)*D5801)+VLOOKUP($B5801,weights!$A$2:$R$6,16)*EXP(VLOOKUP($B5801,weights!$A$2:$R$6,12)*E5801)+VLOOKUP($B5801,weights!$A$2:$R$6,17)*EXP(VLOOKUP($B5801,weights!$A$2:$R$6,13)*F5801)+VLOOKUP($B5801,weights!$A$2:$R$6,18)*EXP(VLOOKUP($B5801,weights!$A$2:$R$6,14)*G5801))</f>
        <v>0.54868981251980709</v>
      </c>
    </row>
    <row r="5802" spans="1:8" ht="12.75" x14ac:dyDescent="0.2">
      <c r="A5802">
        <f t="shared" si="0"/>
        <v>233</v>
      </c>
      <c r="B5802" t="str">
        <f t="shared" ref="B5802:C5802" si="5776">B5777</f>
        <v>restaurant</v>
      </c>
      <c r="C5802">
        <f t="shared" si="5776"/>
        <v>0</v>
      </c>
      <c r="D5802">
        <f ca="1">OFFSET(walk!$A$2:$Y$402,TRUNC((ROW()-ROW($D$2))/COLUMNS(walk!$A$2:$Y$402)),MOD(ROW()-ROW($D$2),COLUMNS(walk!$A$2:$Y$402)),1,1)</f>
        <v>10</v>
      </c>
      <c r="E5802">
        <f ca="1">OFFSET(bike!$A$2:$Y$402,TRUNC((ROW()-ROW($E$2))/COLUMNS(bike!$A$2:$Y$402)),MOD(ROW()-ROW($E$2),COLUMNS(bike!$A$2:$Y$402)),1,1)</f>
        <v>2</v>
      </c>
      <c r="F5802">
        <f ca="1">OFFSET(transit!$A$2:$Y$402,TRUNC((ROW()-ROW($F$2))/COLUMNS(transit!$A$2:$Y$402)),MOD(ROW()-ROW($F$2),COLUMNS(transit!$A$2:$Y$402)),1,1)</f>
        <v>7</v>
      </c>
      <c r="G5802">
        <f ca="1">OFFSET(drive!$A$2:$Y$402,TRUNC((ROW()-ROW($G$2))/COLUMNS(drive!$A$2:$Y$402)),MOD(ROW()-ROW($G$2),COLUMNS(drive!$A$2:$Y$402)),1,1)</f>
        <v>2</v>
      </c>
      <c r="H5802" s="5">
        <f ca="1">(VLOOKUP($B5802,weights!$A$2:$R$6,4))*VLOOKUP($B5802,weights!$A$2:$R$6,6)^C5802*(VLOOKUP($B5802,weights!$A$2:$R$6,15)*EXP(VLOOKUP($B5802,weights!$A$2:$R$6,11)*D5802)+VLOOKUP($B5802,weights!$A$2:$R$6,16)*EXP(VLOOKUP($B5802,weights!$A$2:$R$6,12)*E5802)+VLOOKUP($B5802,weights!$A$2:$R$6,17)*EXP(VLOOKUP($B5802,weights!$A$2:$R$6,13)*F5802)+VLOOKUP($B5802,weights!$A$2:$R$6,18)*EXP(VLOOKUP($B5802,weights!$A$2:$R$6,14)*G5802))</f>
        <v>29.962233161091024</v>
      </c>
    </row>
    <row r="5803" spans="1:8" ht="12.75" x14ac:dyDescent="0.2">
      <c r="A5803">
        <f t="shared" si="0"/>
        <v>233</v>
      </c>
      <c r="B5803" t="str">
        <f t="shared" ref="B5803:C5803" si="5777">B5778</f>
        <v>restaurant</v>
      </c>
      <c r="C5803">
        <f t="shared" si="5777"/>
        <v>1</v>
      </c>
      <c r="D5803">
        <f ca="1">OFFSET(walk!$A$2:$Y$402,TRUNC((ROW()-ROW($D$2))/COLUMNS(walk!$A$2:$Y$402)),MOD(ROW()-ROW($D$2),COLUMNS(walk!$A$2:$Y$402)),1,1)</f>
        <v>11</v>
      </c>
      <c r="E5803">
        <f ca="1">OFFSET(bike!$A$2:$Y$402,TRUNC((ROW()-ROW($E$2))/COLUMNS(bike!$A$2:$Y$402)),MOD(ROW()-ROW($E$2),COLUMNS(bike!$A$2:$Y$402)),1,1)</f>
        <v>3</v>
      </c>
      <c r="F5803">
        <f ca="1">OFFSET(transit!$A$2:$Y$402,TRUNC((ROW()-ROW($F$2))/COLUMNS(transit!$A$2:$Y$402)),MOD(ROW()-ROW($F$2),COLUMNS(transit!$A$2:$Y$402)),1,1)</f>
        <v>10</v>
      </c>
      <c r="G5803">
        <f ca="1">OFFSET(drive!$A$2:$Y$402,TRUNC((ROW()-ROW($G$2))/COLUMNS(drive!$A$2:$Y$402)),MOD(ROW()-ROW($G$2),COLUMNS(drive!$A$2:$Y$402)),1,1)</f>
        <v>2</v>
      </c>
      <c r="H5803" s="5">
        <f ca="1">(VLOOKUP($B5803,weights!$A$2:$R$6,4))*VLOOKUP($B5803,weights!$A$2:$R$6,6)^C5803*(VLOOKUP($B5803,weights!$A$2:$R$6,15)*EXP(VLOOKUP($B5803,weights!$A$2:$R$6,11)*D5803)+VLOOKUP($B5803,weights!$A$2:$R$6,16)*EXP(VLOOKUP($B5803,weights!$A$2:$R$6,12)*E5803)+VLOOKUP($B5803,weights!$A$2:$R$6,17)*EXP(VLOOKUP($B5803,weights!$A$2:$R$6,13)*F5803)+VLOOKUP($B5803,weights!$A$2:$R$6,18)*EXP(VLOOKUP($B5803,weights!$A$2:$R$6,14)*G5803))</f>
        <v>22.738564069597299</v>
      </c>
    </row>
    <row r="5804" spans="1:8" ht="12.75" x14ac:dyDescent="0.2">
      <c r="A5804">
        <f t="shared" si="0"/>
        <v>233</v>
      </c>
      <c r="B5804" t="str">
        <f t="shared" ref="B5804:C5804" si="5778">B5779</f>
        <v>restaurant</v>
      </c>
      <c r="C5804">
        <f t="shared" si="5778"/>
        <v>2</v>
      </c>
      <c r="D5804">
        <f ca="1">OFFSET(walk!$A$2:$Y$402,TRUNC((ROW()-ROW($D$2))/COLUMNS(walk!$A$2:$Y$402)),MOD(ROW()-ROW($D$2),COLUMNS(walk!$A$2:$Y$402)),1,1)</f>
        <v>11</v>
      </c>
      <c r="E5804">
        <f ca="1">OFFSET(bike!$A$2:$Y$402,TRUNC((ROW()-ROW($E$2))/COLUMNS(bike!$A$2:$Y$402)),MOD(ROW()-ROW($E$2),COLUMNS(bike!$A$2:$Y$402)),1,1)</f>
        <v>3</v>
      </c>
      <c r="F5804">
        <f ca="1">OFFSET(transit!$A$2:$Y$402,TRUNC((ROW()-ROW($F$2))/COLUMNS(transit!$A$2:$Y$402)),MOD(ROW()-ROW($F$2),COLUMNS(transit!$A$2:$Y$402)),1,1)</f>
        <v>11</v>
      </c>
      <c r="G5804">
        <f ca="1">OFFSET(drive!$A$2:$Y$402,TRUNC((ROW()-ROW($G$2))/COLUMNS(drive!$A$2:$Y$402)),MOD(ROW()-ROW($G$2),COLUMNS(drive!$A$2:$Y$402)),1,1)</f>
        <v>2</v>
      </c>
      <c r="H5804" s="5">
        <f ca="1">(VLOOKUP($B5804,weights!$A$2:$R$6,4))*VLOOKUP($B5804,weights!$A$2:$R$6,6)^C5804*(VLOOKUP($B5804,weights!$A$2:$R$6,15)*EXP(VLOOKUP($B5804,weights!$A$2:$R$6,11)*D5804)+VLOOKUP($B5804,weights!$A$2:$R$6,16)*EXP(VLOOKUP($B5804,weights!$A$2:$R$6,12)*E5804)+VLOOKUP($B5804,weights!$A$2:$R$6,17)*EXP(VLOOKUP($B5804,weights!$A$2:$R$6,13)*F5804)+VLOOKUP($B5804,weights!$A$2:$R$6,18)*EXP(VLOOKUP($B5804,weights!$A$2:$R$6,14)*G5804))</f>
        <v>19.976226060898234</v>
      </c>
    </row>
    <row r="5805" spans="1:8" ht="12.75" x14ac:dyDescent="0.2">
      <c r="A5805">
        <f t="shared" si="0"/>
        <v>233</v>
      </c>
      <c r="B5805" t="str">
        <f t="shared" ref="B5805:C5805" si="5779">B5780</f>
        <v>restaurant</v>
      </c>
      <c r="C5805">
        <f t="shared" si="5779"/>
        <v>3</v>
      </c>
      <c r="D5805">
        <f ca="1">OFFSET(walk!$A$2:$Y$402,TRUNC((ROW()-ROW($D$2))/COLUMNS(walk!$A$2:$Y$402)),MOD(ROW()-ROW($D$2),COLUMNS(walk!$A$2:$Y$402)),1,1)</f>
        <v>11</v>
      </c>
      <c r="E5805">
        <f ca="1">OFFSET(bike!$A$2:$Y$402,TRUNC((ROW()-ROW($E$2))/COLUMNS(bike!$A$2:$Y$402)),MOD(ROW()-ROW($E$2),COLUMNS(bike!$A$2:$Y$402)),1,1)</f>
        <v>3</v>
      </c>
      <c r="F5805">
        <f ca="1">OFFSET(transit!$A$2:$Y$402,TRUNC((ROW()-ROW($F$2))/COLUMNS(transit!$A$2:$Y$402)),MOD(ROW()-ROW($F$2),COLUMNS(transit!$A$2:$Y$402)),1,1)</f>
        <v>11</v>
      </c>
      <c r="G5805">
        <f ca="1">OFFSET(drive!$A$2:$Y$402,TRUNC((ROW()-ROW($G$2))/COLUMNS(drive!$A$2:$Y$402)),MOD(ROW()-ROW($G$2),COLUMNS(drive!$A$2:$Y$402)),1,1)</f>
        <v>2</v>
      </c>
      <c r="H5805" s="5">
        <f ca="1">(VLOOKUP($B5805,weights!$A$2:$R$6,4))*VLOOKUP($B5805,weights!$A$2:$R$6,6)^C5805*(VLOOKUP($B5805,weights!$A$2:$R$6,15)*EXP(VLOOKUP($B5805,weights!$A$2:$R$6,11)*D5805)+VLOOKUP($B5805,weights!$A$2:$R$6,16)*EXP(VLOOKUP($B5805,weights!$A$2:$R$6,12)*E5805)+VLOOKUP($B5805,weights!$A$2:$R$6,17)*EXP(VLOOKUP($B5805,weights!$A$2:$R$6,13)*F5805)+VLOOKUP($B5805,weights!$A$2:$R$6,18)*EXP(VLOOKUP($B5805,weights!$A$2:$R$6,14)*G5805))</f>
        <v>17.904617432360642</v>
      </c>
    </row>
    <row r="5806" spans="1:8" ht="12.75" x14ac:dyDescent="0.2">
      <c r="A5806">
        <f t="shared" si="0"/>
        <v>233</v>
      </c>
      <c r="B5806" t="str">
        <f t="shared" ref="B5806:C5806" si="5780">B5781</f>
        <v>restaurant</v>
      </c>
      <c r="C5806">
        <f t="shared" si="5780"/>
        <v>4</v>
      </c>
      <c r="D5806">
        <f ca="1">OFFSET(walk!$A$2:$Y$402,TRUNC((ROW()-ROW($D$2))/COLUMNS(walk!$A$2:$Y$402)),MOD(ROW()-ROW($D$2),COLUMNS(walk!$A$2:$Y$402)),1,1)</f>
        <v>12</v>
      </c>
      <c r="E5806">
        <f ca="1">OFFSET(bike!$A$2:$Y$402,TRUNC((ROW()-ROW($E$2))/COLUMNS(bike!$A$2:$Y$402)),MOD(ROW()-ROW($E$2),COLUMNS(bike!$A$2:$Y$402)),1,1)</f>
        <v>3</v>
      </c>
      <c r="F5806">
        <f ca="1">OFFSET(transit!$A$2:$Y$402,TRUNC((ROW()-ROW($F$2))/COLUMNS(transit!$A$2:$Y$402)),MOD(ROW()-ROW($F$2),COLUMNS(transit!$A$2:$Y$402)),1,1)</f>
        <v>11</v>
      </c>
      <c r="G5806">
        <f ca="1">OFFSET(drive!$A$2:$Y$402,TRUNC((ROW()-ROW($G$2))/COLUMNS(drive!$A$2:$Y$402)),MOD(ROW()-ROW($G$2),COLUMNS(drive!$A$2:$Y$402)),1,1)</f>
        <v>4</v>
      </c>
      <c r="H5806" s="5">
        <f ca="1">(VLOOKUP($B5806,weights!$A$2:$R$6,4))*VLOOKUP($B5806,weights!$A$2:$R$6,6)^C5806*(VLOOKUP($B5806,weights!$A$2:$R$6,15)*EXP(VLOOKUP($B5806,weights!$A$2:$R$6,11)*D5806)+VLOOKUP($B5806,weights!$A$2:$R$6,16)*EXP(VLOOKUP($B5806,weights!$A$2:$R$6,12)*E5806)+VLOOKUP($B5806,weights!$A$2:$R$6,17)*EXP(VLOOKUP($B5806,weights!$A$2:$R$6,13)*F5806)+VLOOKUP($B5806,weights!$A$2:$R$6,18)*EXP(VLOOKUP($B5806,weights!$A$2:$R$6,14)*G5806))</f>
        <v>13.679495570756206</v>
      </c>
    </row>
    <row r="5807" spans="1:8" ht="12.75" x14ac:dyDescent="0.2">
      <c r="A5807">
        <f t="shared" si="0"/>
        <v>233</v>
      </c>
      <c r="B5807" t="str">
        <f t="shared" ref="B5807:C5807" si="5781">B5782</f>
        <v>restaurant</v>
      </c>
      <c r="C5807">
        <f t="shared" si="5781"/>
        <v>5</v>
      </c>
      <c r="D5807">
        <f ca="1">OFFSET(walk!$A$2:$Y$402,TRUNC((ROW()-ROW($D$2))/COLUMNS(walk!$A$2:$Y$402)),MOD(ROW()-ROW($D$2),COLUMNS(walk!$A$2:$Y$402)),1,1)</f>
        <v>13</v>
      </c>
      <c r="E5807">
        <f ca="1">OFFSET(bike!$A$2:$Y$402,TRUNC((ROW()-ROW($E$2))/COLUMNS(bike!$A$2:$Y$402)),MOD(ROW()-ROW($E$2),COLUMNS(bike!$A$2:$Y$402)),1,1)</f>
        <v>5</v>
      </c>
      <c r="F5807">
        <f ca="1">OFFSET(transit!$A$2:$Y$402,TRUNC((ROW()-ROW($F$2))/COLUMNS(transit!$A$2:$Y$402)),MOD(ROW()-ROW($F$2),COLUMNS(transit!$A$2:$Y$402)),1,1)</f>
        <v>11</v>
      </c>
      <c r="G5807">
        <f ca="1">OFFSET(drive!$A$2:$Y$402,TRUNC((ROW()-ROW($G$2))/COLUMNS(drive!$A$2:$Y$402)),MOD(ROW()-ROW($G$2),COLUMNS(drive!$A$2:$Y$402)),1,1)</f>
        <v>4</v>
      </c>
      <c r="H5807" s="5">
        <f ca="1">(VLOOKUP($B5807,weights!$A$2:$R$6,4))*VLOOKUP($B5807,weights!$A$2:$R$6,6)^C5807*(VLOOKUP($B5807,weights!$A$2:$R$6,15)*EXP(VLOOKUP($B5807,weights!$A$2:$R$6,11)*D5807)+VLOOKUP($B5807,weights!$A$2:$R$6,16)*EXP(VLOOKUP($B5807,weights!$A$2:$R$6,12)*E5807)+VLOOKUP($B5807,weights!$A$2:$R$6,17)*EXP(VLOOKUP($B5807,weights!$A$2:$R$6,13)*F5807)+VLOOKUP($B5807,weights!$A$2:$R$6,18)*EXP(VLOOKUP($B5807,weights!$A$2:$R$6,14)*G5807))</f>
        <v>10.393679666839573</v>
      </c>
    </row>
    <row r="5808" spans="1:8" ht="12.75" x14ac:dyDescent="0.2">
      <c r="A5808">
        <f t="shared" si="0"/>
        <v>233</v>
      </c>
      <c r="B5808" t="str">
        <f t="shared" ref="B5808:C5808" si="5782">B5783</f>
        <v>restaurant</v>
      </c>
      <c r="C5808">
        <f t="shared" si="5782"/>
        <v>6</v>
      </c>
      <c r="D5808">
        <f ca="1">OFFSET(walk!$A$2:$Y$402,TRUNC((ROW()-ROW($D$2))/COLUMNS(walk!$A$2:$Y$402)),MOD(ROW()-ROW($D$2),COLUMNS(walk!$A$2:$Y$402)),1,1)</f>
        <v>15</v>
      </c>
      <c r="E5808">
        <f ca="1">OFFSET(bike!$A$2:$Y$402,TRUNC((ROW()-ROW($E$2))/COLUMNS(bike!$A$2:$Y$402)),MOD(ROW()-ROW($E$2),COLUMNS(bike!$A$2:$Y$402)),1,1)</f>
        <v>5</v>
      </c>
      <c r="F5808">
        <f ca="1">OFFSET(transit!$A$2:$Y$402,TRUNC((ROW()-ROW($F$2))/COLUMNS(transit!$A$2:$Y$402)),MOD(ROW()-ROW($F$2),COLUMNS(transit!$A$2:$Y$402)),1,1)</f>
        <v>12</v>
      </c>
      <c r="G5808">
        <f ca="1">OFFSET(drive!$A$2:$Y$402,TRUNC((ROW()-ROW($G$2))/COLUMNS(drive!$A$2:$Y$402)),MOD(ROW()-ROW($G$2),COLUMNS(drive!$A$2:$Y$402)),1,1)</f>
        <v>4</v>
      </c>
      <c r="H5808" s="5">
        <f ca="1">(VLOOKUP($B5808,weights!$A$2:$R$6,4))*VLOOKUP($B5808,weights!$A$2:$R$6,6)^C5808*(VLOOKUP($B5808,weights!$A$2:$R$6,15)*EXP(VLOOKUP($B5808,weights!$A$2:$R$6,11)*D5808)+VLOOKUP($B5808,weights!$A$2:$R$6,16)*EXP(VLOOKUP($B5808,weights!$A$2:$R$6,12)*E5808)+VLOOKUP($B5808,weights!$A$2:$R$6,17)*EXP(VLOOKUP($B5808,weights!$A$2:$R$6,13)*F5808)+VLOOKUP($B5808,weights!$A$2:$R$6,18)*EXP(VLOOKUP($B5808,weights!$A$2:$R$6,14)*G5808))</f>
        <v>8.8896969097827334</v>
      </c>
    </row>
    <row r="5809" spans="1:8" ht="12.75" x14ac:dyDescent="0.2">
      <c r="A5809">
        <f t="shared" si="0"/>
        <v>233</v>
      </c>
      <c r="B5809" t="str">
        <f t="shared" ref="B5809:C5809" si="5783">B5784</f>
        <v>restaurant</v>
      </c>
      <c r="C5809">
        <f t="shared" si="5783"/>
        <v>7</v>
      </c>
      <c r="D5809">
        <f ca="1">OFFSET(walk!$A$2:$Y$402,TRUNC((ROW()-ROW($D$2))/COLUMNS(walk!$A$2:$Y$402)),MOD(ROW()-ROW($D$2),COLUMNS(walk!$A$2:$Y$402)),1,1)</f>
        <v>15</v>
      </c>
      <c r="E5809">
        <f ca="1">OFFSET(bike!$A$2:$Y$402,TRUNC((ROW()-ROW($E$2))/COLUMNS(bike!$A$2:$Y$402)),MOD(ROW()-ROW($E$2),COLUMNS(bike!$A$2:$Y$402)),1,1)</f>
        <v>5</v>
      </c>
      <c r="F5809">
        <f ca="1">OFFSET(transit!$A$2:$Y$402,TRUNC((ROW()-ROW($F$2))/COLUMNS(transit!$A$2:$Y$402)),MOD(ROW()-ROW($F$2),COLUMNS(transit!$A$2:$Y$402)),1,1)</f>
        <v>13</v>
      </c>
      <c r="G5809">
        <f ca="1">OFFSET(drive!$A$2:$Y$402,TRUNC((ROW()-ROW($G$2))/COLUMNS(drive!$A$2:$Y$402)),MOD(ROW()-ROW($G$2),COLUMNS(drive!$A$2:$Y$402)),1,1)</f>
        <v>4</v>
      </c>
      <c r="H5809" s="5">
        <f ca="1">(VLOOKUP($B5809,weights!$A$2:$R$6,4))*VLOOKUP($B5809,weights!$A$2:$R$6,6)^C5809*(VLOOKUP($B5809,weights!$A$2:$R$6,15)*EXP(VLOOKUP($B5809,weights!$A$2:$R$6,11)*D5809)+VLOOKUP($B5809,weights!$A$2:$R$6,16)*EXP(VLOOKUP($B5809,weights!$A$2:$R$6,12)*E5809)+VLOOKUP($B5809,weights!$A$2:$R$6,17)*EXP(VLOOKUP($B5809,weights!$A$2:$R$6,13)*F5809)+VLOOKUP($B5809,weights!$A$2:$R$6,18)*EXP(VLOOKUP($B5809,weights!$A$2:$R$6,14)*G5809))</f>
        <v>7.7957778401802358</v>
      </c>
    </row>
    <row r="5810" spans="1:8" ht="12.75" x14ac:dyDescent="0.2">
      <c r="A5810">
        <f t="shared" si="0"/>
        <v>233</v>
      </c>
      <c r="B5810" t="str">
        <f t="shared" ref="B5810:C5810" si="5784">B5785</f>
        <v>restaurant</v>
      </c>
      <c r="C5810">
        <f t="shared" si="5784"/>
        <v>8</v>
      </c>
      <c r="D5810">
        <f ca="1">OFFSET(walk!$A$2:$Y$402,TRUNC((ROW()-ROW($D$2))/COLUMNS(walk!$A$2:$Y$402)),MOD(ROW()-ROW($D$2),COLUMNS(walk!$A$2:$Y$402)),1,1)</f>
        <v>17</v>
      </c>
      <c r="E5810">
        <f ca="1">OFFSET(bike!$A$2:$Y$402,TRUNC((ROW()-ROW($E$2))/COLUMNS(bike!$A$2:$Y$402)),MOD(ROW()-ROW($E$2),COLUMNS(bike!$A$2:$Y$402)),1,1)</f>
        <v>5</v>
      </c>
      <c r="F5810">
        <f ca="1">OFFSET(transit!$A$2:$Y$402,TRUNC((ROW()-ROW($F$2))/COLUMNS(transit!$A$2:$Y$402)),MOD(ROW()-ROW($F$2),COLUMNS(transit!$A$2:$Y$402)),1,1)</f>
        <v>15</v>
      </c>
      <c r="G5810">
        <f ca="1">OFFSET(drive!$A$2:$Y$402,TRUNC((ROW()-ROW($G$2))/COLUMNS(drive!$A$2:$Y$402)),MOD(ROW()-ROW($G$2),COLUMNS(drive!$A$2:$Y$402)),1,1)</f>
        <v>4</v>
      </c>
      <c r="H5810" s="5">
        <f ca="1">(VLOOKUP($B5810,weights!$A$2:$R$6,4))*VLOOKUP($B5810,weights!$A$2:$R$6,6)^C5810*(VLOOKUP($B5810,weights!$A$2:$R$6,15)*EXP(VLOOKUP($B5810,weights!$A$2:$R$6,11)*D5810)+VLOOKUP($B5810,weights!$A$2:$R$6,16)*EXP(VLOOKUP($B5810,weights!$A$2:$R$6,12)*E5810)+VLOOKUP($B5810,weights!$A$2:$R$6,17)*EXP(VLOOKUP($B5810,weights!$A$2:$R$6,13)*F5810)+VLOOKUP($B5810,weights!$A$2:$R$6,18)*EXP(VLOOKUP($B5810,weights!$A$2:$R$6,14)*G5810))</f>
        <v>6.6384249803392557</v>
      </c>
    </row>
    <row r="5811" spans="1:8" ht="12.75" x14ac:dyDescent="0.2">
      <c r="A5811">
        <f t="shared" si="0"/>
        <v>233</v>
      </c>
      <c r="B5811" t="str">
        <f t="shared" ref="B5811:C5811" si="5785">B5786</f>
        <v>restaurant</v>
      </c>
      <c r="C5811">
        <f t="shared" si="5785"/>
        <v>9</v>
      </c>
      <c r="D5811">
        <f ca="1">OFFSET(walk!$A$2:$Y$402,TRUNC((ROW()-ROW($D$2))/COLUMNS(walk!$A$2:$Y$402)),MOD(ROW()-ROW($D$2),COLUMNS(walk!$A$2:$Y$402)),1,1)</f>
        <v>17</v>
      </c>
      <c r="E5811">
        <f ca="1">OFFSET(bike!$A$2:$Y$402,TRUNC((ROW()-ROW($E$2))/COLUMNS(bike!$A$2:$Y$402)),MOD(ROW()-ROW($E$2),COLUMNS(bike!$A$2:$Y$402)),1,1)</f>
        <v>100</v>
      </c>
      <c r="F5811">
        <f ca="1">OFFSET(transit!$A$2:$Y$402,TRUNC((ROW()-ROW($F$2))/COLUMNS(transit!$A$2:$Y$402)),MOD(ROW()-ROW($F$2),COLUMNS(transit!$A$2:$Y$402)),1,1)</f>
        <v>15</v>
      </c>
      <c r="G5811">
        <f ca="1">OFFSET(drive!$A$2:$Y$402,TRUNC((ROW()-ROW($G$2))/COLUMNS(drive!$A$2:$Y$402)),MOD(ROW()-ROW($G$2),COLUMNS(drive!$A$2:$Y$402)),1,1)</f>
        <v>7</v>
      </c>
      <c r="H5811" s="5">
        <f ca="1">(VLOOKUP($B5811,weights!$A$2:$R$6,4))*VLOOKUP($B5811,weights!$A$2:$R$6,6)^C5811*(VLOOKUP($B5811,weights!$A$2:$R$6,15)*EXP(VLOOKUP($B5811,weights!$A$2:$R$6,11)*D5811)+VLOOKUP($B5811,weights!$A$2:$R$6,16)*EXP(VLOOKUP($B5811,weights!$A$2:$R$6,12)*E5811)+VLOOKUP($B5811,weights!$A$2:$R$6,17)*EXP(VLOOKUP($B5811,weights!$A$2:$R$6,13)*F5811)+VLOOKUP($B5811,weights!$A$2:$R$6,18)*EXP(VLOOKUP($B5811,weights!$A$2:$R$6,14)*G5811))</f>
        <v>2.8709412422999541</v>
      </c>
    </row>
    <row r="5812" spans="1:8" ht="12.75" x14ac:dyDescent="0.2">
      <c r="A5812">
        <f t="shared" si="0"/>
        <v>233</v>
      </c>
      <c r="B5812" t="str">
        <f t="shared" ref="B5812:C5812" si="5786">B5787</f>
        <v>supermarket</v>
      </c>
      <c r="C5812">
        <f t="shared" si="5786"/>
        <v>0</v>
      </c>
      <c r="D5812">
        <f ca="1">OFFSET(walk!$A$2:$Y$402,TRUNC((ROW()-ROW($D$2))/COLUMNS(walk!$A$2:$Y$402)),MOD(ROW()-ROW($D$2),COLUMNS(walk!$A$2:$Y$402)),1,1)</f>
        <v>41</v>
      </c>
      <c r="E5812">
        <f ca="1">OFFSET(bike!$A$2:$Y$402,TRUNC((ROW()-ROW($E$2))/COLUMNS(bike!$A$2:$Y$402)),MOD(ROW()-ROW($E$2),COLUMNS(bike!$A$2:$Y$402)),1,1)</f>
        <v>16</v>
      </c>
      <c r="F5812">
        <f ca="1">OFFSET(transit!$A$2:$Y$402,TRUNC((ROW()-ROW($F$2))/COLUMNS(transit!$A$2:$Y$402)),MOD(ROW()-ROW($F$2),COLUMNS(transit!$A$2:$Y$402)),1,1)</f>
        <v>22</v>
      </c>
      <c r="G5812">
        <f ca="1">OFFSET(drive!$A$2:$Y$402,TRUNC((ROW()-ROW($G$2))/COLUMNS(drive!$A$2:$Y$402)),MOD(ROW()-ROW($G$2),COLUMNS(drive!$A$2:$Y$402)),1,1)</f>
        <v>8</v>
      </c>
      <c r="H5812" s="5">
        <f ca="1">(VLOOKUP($B5812,weights!$A$2:$R$6,4))*VLOOKUP($B5812,weights!$A$2:$R$6,6)^C5812*(VLOOKUP($B5812,weights!$A$2:$R$6,15)*EXP(VLOOKUP($B5812,weights!$A$2:$R$6,11)*D5812)+VLOOKUP($B5812,weights!$A$2:$R$6,16)*EXP(VLOOKUP($B5812,weights!$A$2:$R$6,12)*E5812)+VLOOKUP($B5812,weights!$A$2:$R$6,17)*EXP(VLOOKUP($B5812,weights!$A$2:$R$6,13)*F5812)+VLOOKUP($B5812,weights!$A$2:$R$6,18)*EXP(VLOOKUP($B5812,weights!$A$2:$R$6,14)*G5812))</f>
        <v>3.4119798230271305</v>
      </c>
    </row>
    <row r="5813" spans="1:8" ht="12.75" x14ac:dyDescent="0.2">
      <c r="A5813">
        <f t="shared" si="0"/>
        <v>233</v>
      </c>
      <c r="B5813" t="str">
        <f t="shared" ref="B5813:C5813" si="5787">B5788</f>
        <v>supermarket</v>
      </c>
      <c r="C5813">
        <f t="shared" si="5787"/>
        <v>1</v>
      </c>
      <c r="D5813">
        <f ca="1">OFFSET(walk!$A$2:$Y$402,TRUNC((ROW()-ROW($D$2))/COLUMNS(walk!$A$2:$Y$402)),MOD(ROW()-ROW($D$2),COLUMNS(walk!$A$2:$Y$402)),1,1)</f>
        <v>51</v>
      </c>
      <c r="E5813">
        <f ca="1">OFFSET(bike!$A$2:$Y$402,TRUNC((ROW()-ROW($E$2))/COLUMNS(bike!$A$2:$Y$402)),MOD(ROW()-ROW($E$2),COLUMNS(bike!$A$2:$Y$402)),1,1)</f>
        <v>17</v>
      </c>
      <c r="F5813">
        <f ca="1">OFFSET(transit!$A$2:$Y$402,TRUNC((ROW()-ROW($F$2))/COLUMNS(transit!$A$2:$Y$402)),MOD(ROW()-ROW($F$2),COLUMNS(transit!$A$2:$Y$402)),1,1)</f>
        <v>27</v>
      </c>
      <c r="G5813">
        <f ca="1">OFFSET(drive!$A$2:$Y$402,TRUNC((ROW()-ROW($G$2))/COLUMNS(drive!$A$2:$Y$402)),MOD(ROW()-ROW($G$2),COLUMNS(drive!$A$2:$Y$402)),1,1)</f>
        <v>10</v>
      </c>
      <c r="H5813" s="5">
        <f ca="1">(VLOOKUP($B5813,weights!$A$2:$R$6,4))*VLOOKUP($B5813,weights!$A$2:$R$6,6)^C5813*(VLOOKUP($B5813,weights!$A$2:$R$6,15)*EXP(VLOOKUP($B5813,weights!$A$2:$R$6,11)*D5813)+VLOOKUP($B5813,weights!$A$2:$R$6,16)*EXP(VLOOKUP($B5813,weights!$A$2:$R$6,12)*E5813)+VLOOKUP($B5813,weights!$A$2:$R$6,17)*EXP(VLOOKUP($B5813,weights!$A$2:$R$6,13)*F5813)+VLOOKUP($B5813,weights!$A$2:$R$6,18)*EXP(VLOOKUP($B5813,weights!$A$2:$R$6,14)*G5813))</f>
        <v>1.2985544254567214</v>
      </c>
    </row>
    <row r="5814" spans="1:8" ht="12.75" x14ac:dyDescent="0.2">
      <c r="A5814">
        <f t="shared" si="0"/>
        <v>233</v>
      </c>
      <c r="B5814" t="str">
        <f t="shared" ref="B5814:C5814" si="5788">B5789</f>
        <v>supermarket</v>
      </c>
      <c r="C5814">
        <f t="shared" si="5788"/>
        <v>2</v>
      </c>
      <c r="D5814">
        <f ca="1">OFFSET(walk!$A$2:$Y$402,TRUNC((ROW()-ROW($D$2))/COLUMNS(walk!$A$2:$Y$402)),MOD(ROW()-ROW($D$2),COLUMNS(walk!$A$2:$Y$402)),1,1)</f>
        <v>56</v>
      </c>
      <c r="E5814">
        <f ca="1">OFFSET(bike!$A$2:$Y$402,TRUNC((ROW()-ROW($E$2))/COLUMNS(bike!$A$2:$Y$402)),MOD(ROW()-ROW($E$2),COLUMNS(bike!$A$2:$Y$402)),1,1)</f>
        <v>18</v>
      </c>
      <c r="F5814">
        <f ca="1">OFFSET(transit!$A$2:$Y$402,TRUNC((ROW()-ROW($F$2))/COLUMNS(transit!$A$2:$Y$402)),MOD(ROW()-ROW($F$2),COLUMNS(transit!$A$2:$Y$402)),1,1)</f>
        <v>35</v>
      </c>
      <c r="G5814">
        <f ca="1">OFFSET(drive!$A$2:$Y$402,TRUNC((ROW()-ROW($G$2))/COLUMNS(drive!$A$2:$Y$402)),MOD(ROW()-ROW($G$2),COLUMNS(drive!$A$2:$Y$402)),1,1)</f>
        <v>13</v>
      </c>
      <c r="H5814" s="5">
        <f ca="1">(VLOOKUP($B5814,weights!$A$2:$R$6,4))*VLOOKUP($B5814,weights!$A$2:$R$6,6)^C5814*(VLOOKUP($B5814,weights!$A$2:$R$6,15)*EXP(VLOOKUP($B5814,weights!$A$2:$R$6,11)*D5814)+VLOOKUP($B5814,weights!$A$2:$R$6,16)*EXP(VLOOKUP($B5814,weights!$A$2:$R$6,12)*E5814)+VLOOKUP($B5814,weights!$A$2:$R$6,17)*EXP(VLOOKUP($B5814,weights!$A$2:$R$6,13)*F5814)+VLOOKUP($B5814,weights!$A$2:$R$6,18)*EXP(VLOOKUP($B5814,weights!$A$2:$R$6,14)*G5814))</f>
        <v>0.40508720629688555</v>
      </c>
    </row>
    <row r="5815" spans="1:8" ht="12.75" x14ac:dyDescent="0.2">
      <c r="A5815">
        <f t="shared" si="0"/>
        <v>233</v>
      </c>
      <c r="B5815" t="str">
        <f t="shared" ref="B5815:C5815" si="5789">B5790</f>
        <v>supermarket</v>
      </c>
      <c r="C5815">
        <f t="shared" si="5789"/>
        <v>3</v>
      </c>
      <c r="D5815">
        <f ca="1">OFFSET(walk!$A$2:$Y$402,TRUNC((ROW()-ROW($D$2))/COLUMNS(walk!$A$2:$Y$402)),MOD(ROW()-ROW($D$2),COLUMNS(walk!$A$2:$Y$402)),1,1)</f>
        <v>63</v>
      </c>
      <c r="E5815">
        <f ca="1">OFFSET(bike!$A$2:$Y$402,TRUNC((ROW()-ROW($E$2))/COLUMNS(bike!$A$2:$Y$402)),MOD(ROW()-ROW($E$2),COLUMNS(bike!$A$2:$Y$402)),1,1)</f>
        <v>22</v>
      </c>
      <c r="F5815">
        <f ca="1">OFFSET(transit!$A$2:$Y$402,TRUNC((ROW()-ROW($F$2))/COLUMNS(transit!$A$2:$Y$402)),MOD(ROW()-ROW($F$2),COLUMNS(transit!$A$2:$Y$402)),1,1)</f>
        <v>39</v>
      </c>
      <c r="G5815">
        <f ca="1">OFFSET(drive!$A$2:$Y$402,TRUNC((ROW()-ROW($G$2))/COLUMNS(drive!$A$2:$Y$402)),MOD(ROW()-ROW($G$2),COLUMNS(drive!$A$2:$Y$402)),1,1)</f>
        <v>13</v>
      </c>
      <c r="H5815" s="5">
        <f ca="1">(VLOOKUP($B5815,weights!$A$2:$R$6,4))*VLOOKUP($B5815,weights!$A$2:$R$6,6)^C5815*(VLOOKUP($B5815,weights!$A$2:$R$6,15)*EXP(VLOOKUP($B5815,weights!$A$2:$R$6,11)*D5815)+VLOOKUP($B5815,weights!$A$2:$R$6,16)*EXP(VLOOKUP($B5815,weights!$A$2:$R$6,12)*E5815)+VLOOKUP($B5815,weights!$A$2:$R$6,17)*EXP(VLOOKUP($B5815,weights!$A$2:$R$6,13)*F5815)+VLOOKUP($B5815,weights!$A$2:$R$6,18)*EXP(VLOOKUP($B5815,weights!$A$2:$R$6,14)*G5815))</f>
        <v>0.22975775060286202</v>
      </c>
    </row>
    <row r="5816" spans="1:8" ht="12.75" x14ac:dyDescent="0.2">
      <c r="A5816">
        <f t="shared" si="0"/>
        <v>233</v>
      </c>
      <c r="B5816" t="str">
        <f t="shared" ref="B5816:C5816" si="5790">B5791</f>
        <v>supermarket</v>
      </c>
      <c r="C5816">
        <f t="shared" si="5790"/>
        <v>4</v>
      </c>
      <c r="D5816">
        <f ca="1">OFFSET(walk!$A$2:$Y$402,TRUNC((ROW()-ROW($D$2))/COLUMNS(walk!$A$2:$Y$402)),MOD(ROW()-ROW($D$2),COLUMNS(walk!$A$2:$Y$402)),1,1)</f>
        <v>80</v>
      </c>
      <c r="E5816">
        <f ca="1">OFFSET(bike!$A$2:$Y$402,TRUNC((ROW()-ROW($E$2))/COLUMNS(bike!$A$2:$Y$402)),MOD(ROW()-ROW($E$2),COLUMNS(bike!$A$2:$Y$402)),1,1)</f>
        <v>25</v>
      </c>
      <c r="F5816">
        <f ca="1">OFFSET(transit!$A$2:$Y$402,TRUNC((ROW()-ROW($F$2))/COLUMNS(transit!$A$2:$Y$402)),MOD(ROW()-ROW($F$2),COLUMNS(transit!$A$2:$Y$402)),1,1)</f>
        <v>42</v>
      </c>
      <c r="G5816">
        <f ca="1">OFFSET(drive!$A$2:$Y$402,TRUNC((ROW()-ROW($G$2))/COLUMNS(drive!$A$2:$Y$402)),MOD(ROW()-ROW($G$2),COLUMNS(drive!$A$2:$Y$402)),1,1)</f>
        <v>15</v>
      </c>
      <c r="H5816" s="5">
        <f ca="1">(VLOOKUP($B5816,weights!$A$2:$R$6,4))*VLOOKUP($B5816,weights!$A$2:$R$6,6)^C5816*(VLOOKUP($B5816,weights!$A$2:$R$6,15)*EXP(VLOOKUP($B5816,weights!$A$2:$R$6,11)*D5816)+VLOOKUP($B5816,weights!$A$2:$R$6,16)*EXP(VLOOKUP($B5816,weights!$A$2:$R$6,12)*E5816)+VLOOKUP($B5816,weights!$A$2:$R$6,17)*EXP(VLOOKUP($B5816,weights!$A$2:$R$6,13)*F5816)+VLOOKUP($B5816,weights!$A$2:$R$6,18)*EXP(VLOOKUP($B5816,weights!$A$2:$R$6,14)*G5816))</f>
        <v>8.8534943740591579E-2</v>
      </c>
    </row>
    <row r="5817" spans="1:8" ht="12.75" x14ac:dyDescent="0.2">
      <c r="A5817">
        <f t="shared" si="0"/>
        <v>233</v>
      </c>
      <c r="B5817" t="str">
        <f t="shared" ref="B5817:C5817" si="5791">B5792</f>
        <v>store</v>
      </c>
      <c r="C5817">
        <f t="shared" si="5791"/>
        <v>0</v>
      </c>
      <c r="D5817">
        <f ca="1">OFFSET(walk!$A$2:$Y$402,TRUNC((ROW()-ROW($D$2))/COLUMNS(walk!$A$2:$Y$402)),MOD(ROW()-ROW($D$2),COLUMNS(walk!$A$2:$Y$402)),1,1)</f>
        <v>9</v>
      </c>
      <c r="E5817">
        <f ca="1">OFFSET(bike!$A$2:$Y$402,TRUNC((ROW()-ROW($E$2))/COLUMNS(bike!$A$2:$Y$402)),MOD(ROW()-ROW($E$2),COLUMNS(bike!$A$2:$Y$402)),1,1)</f>
        <v>2</v>
      </c>
      <c r="F5817">
        <f ca="1">OFFSET(transit!$A$2:$Y$402,TRUNC((ROW()-ROW($F$2))/COLUMNS(transit!$A$2:$Y$402)),MOD(ROW()-ROW($F$2),COLUMNS(transit!$A$2:$Y$402)),1,1)</f>
        <v>8</v>
      </c>
      <c r="G5817">
        <f ca="1">OFFSET(drive!$A$2:$Y$402,TRUNC((ROW()-ROW($G$2))/COLUMNS(drive!$A$2:$Y$402)),MOD(ROW()-ROW($G$2),COLUMNS(drive!$A$2:$Y$402)),1,1)</f>
        <v>2</v>
      </c>
      <c r="H5817" s="5">
        <f ca="1">(VLOOKUP($B5817,weights!$A$2:$R$6,4))*VLOOKUP($B5817,weights!$A$2:$R$6,6)^C5817*(VLOOKUP($B5817,weights!$A$2:$R$6,15)*EXP(VLOOKUP($B5817,weights!$A$2:$R$6,11)*D5817)+VLOOKUP($B5817,weights!$A$2:$R$6,16)*EXP(VLOOKUP($B5817,weights!$A$2:$R$6,12)*E5817)+VLOOKUP($B5817,weights!$A$2:$R$6,17)*EXP(VLOOKUP($B5817,weights!$A$2:$R$6,13)*F5817)+VLOOKUP($B5817,weights!$A$2:$R$6,18)*EXP(VLOOKUP($B5817,weights!$A$2:$R$6,14)*G5817))</f>
        <v>12.877895356986194</v>
      </c>
    </row>
    <row r="5818" spans="1:8" ht="12.75" x14ac:dyDescent="0.2">
      <c r="A5818">
        <f t="shared" si="0"/>
        <v>233</v>
      </c>
      <c r="B5818" t="str">
        <f t="shared" ref="B5818:C5818" si="5792">B5793</f>
        <v>store</v>
      </c>
      <c r="C5818">
        <f t="shared" si="5792"/>
        <v>1</v>
      </c>
      <c r="D5818">
        <f ca="1">OFFSET(walk!$A$2:$Y$402,TRUNC((ROW()-ROW($D$2))/COLUMNS(walk!$A$2:$Y$402)),MOD(ROW()-ROW($D$2),COLUMNS(walk!$A$2:$Y$402)),1,1)</f>
        <v>10</v>
      </c>
      <c r="E5818">
        <f ca="1">OFFSET(bike!$A$2:$Y$402,TRUNC((ROW()-ROW($E$2))/COLUMNS(bike!$A$2:$Y$402)),MOD(ROW()-ROW($E$2),COLUMNS(bike!$A$2:$Y$402)),1,1)</f>
        <v>2</v>
      </c>
      <c r="F5818">
        <f ca="1">OFFSET(transit!$A$2:$Y$402,TRUNC((ROW()-ROW($F$2))/COLUMNS(transit!$A$2:$Y$402)),MOD(ROW()-ROW($F$2),COLUMNS(transit!$A$2:$Y$402)),1,1)</f>
        <v>10</v>
      </c>
      <c r="G5818">
        <f ca="1">OFFSET(drive!$A$2:$Y$402,TRUNC((ROW()-ROW($G$2))/COLUMNS(drive!$A$2:$Y$402)),MOD(ROW()-ROW($G$2),COLUMNS(drive!$A$2:$Y$402)),1,1)</f>
        <v>2</v>
      </c>
      <c r="H5818" s="5">
        <f ca="1">(VLOOKUP($B5818,weights!$A$2:$R$6,4))*VLOOKUP($B5818,weights!$A$2:$R$6,6)^C5818*(VLOOKUP($B5818,weights!$A$2:$R$6,15)*EXP(VLOOKUP($B5818,weights!$A$2:$R$6,11)*D5818)+VLOOKUP($B5818,weights!$A$2:$R$6,16)*EXP(VLOOKUP($B5818,weights!$A$2:$R$6,12)*E5818)+VLOOKUP($B5818,weights!$A$2:$R$6,17)*EXP(VLOOKUP($B5818,weights!$A$2:$R$6,13)*F5818)+VLOOKUP($B5818,weights!$A$2:$R$6,18)*EXP(VLOOKUP($B5818,weights!$A$2:$R$6,14)*G5818))</f>
        <v>8.3401108602116629</v>
      </c>
    </row>
    <row r="5819" spans="1:8" ht="12.75" x14ac:dyDescent="0.2">
      <c r="A5819">
        <f t="shared" si="0"/>
        <v>233</v>
      </c>
      <c r="B5819" t="str">
        <f t="shared" ref="B5819:C5819" si="5793">B5794</f>
        <v>store</v>
      </c>
      <c r="C5819">
        <f t="shared" si="5793"/>
        <v>2</v>
      </c>
      <c r="D5819">
        <f ca="1">OFFSET(walk!$A$2:$Y$402,TRUNC((ROW()-ROW($D$2))/COLUMNS(walk!$A$2:$Y$402)),MOD(ROW()-ROW($D$2),COLUMNS(walk!$A$2:$Y$402)),1,1)</f>
        <v>12</v>
      </c>
      <c r="E5819">
        <f ca="1">OFFSET(bike!$A$2:$Y$402,TRUNC((ROW()-ROW($E$2))/COLUMNS(bike!$A$2:$Y$402)),MOD(ROW()-ROW($E$2),COLUMNS(bike!$A$2:$Y$402)),1,1)</f>
        <v>3</v>
      </c>
      <c r="F5819">
        <f ca="1">OFFSET(transit!$A$2:$Y$402,TRUNC((ROW()-ROW($F$2))/COLUMNS(transit!$A$2:$Y$402)),MOD(ROW()-ROW($F$2),COLUMNS(transit!$A$2:$Y$402)),1,1)</f>
        <v>10</v>
      </c>
      <c r="G5819">
        <f ca="1">OFFSET(drive!$A$2:$Y$402,TRUNC((ROW()-ROW($G$2))/COLUMNS(drive!$A$2:$Y$402)),MOD(ROW()-ROW($G$2),COLUMNS(drive!$A$2:$Y$402)),1,1)</f>
        <v>4</v>
      </c>
      <c r="H5819" s="5">
        <f ca="1">(VLOOKUP($B5819,weights!$A$2:$R$6,4))*VLOOKUP($B5819,weights!$A$2:$R$6,6)^C5819*(VLOOKUP($B5819,weights!$A$2:$R$6,15)*EXP(VLOOKUP($B5819,weights!$A$2:$R$6,11)*D5819)+VLOOKUP($B5819,weights!$A$2:$R$6,16)*EXP(VLOOKUP($B5819,weights!$A$2:$R$6,12)*E5819)+VLOOKUP($B5819,weights!$A$2:$R$6,17)*EXP(VLOOKUP($B5819,weights!$A$2:$R$6,13)*F5819)+VLOOKUP($B5819,weights!$A$2:$R$6,18)*EXP(VLOOKUP($B5819,weights!$A$2:$R$6,14)*G5819))</f>
        <v>3.5005536293047497</v>
      </c>
    </row>
    <row r="5820" spans="1:8" ht="12.75" x14ac:dyDescent="0.2">
      <c r="A5820">
        <f t="shared" si="0"/>
        <v>233</v>
      </c>
      <c r="B5820" t="str">
        <f t="shared" ref="B5820:C5820" si="5794">B5795</f>
        <v>store</v>
      </c>
      <c r="C5820">
        <f t="shared" si="5794"/>
        <v>3</v>
      </c>
      <c r="D5820">
        <f ca="1">OFFSET(walk!$A$2:$Y$402,TRUNC((ROW()-ROW($D$2))/COLUMNS(walk!$A$2:$Y$402)),MOD(ROW()-ROW($D$2),COLUMNS(walk!$A$2:$Y$402)),1,1)</f>
        <v>18</v>
      </c>
      <c r="E5820">
        <f ca="1">OFFSET(bike!$A$2:$Y$402,TRUNC((ROW()-ROW($E$2))/COLUMNS(bike!$A$2:$Y$402)),MOD(ROW()-ROW($E$2),COLUMNS(bike!$A$2:$Y$402)),1,1)</f>
        <v>5</v>
      </c>
      <c r="F5820">
        <f ca="1">OFFSET(transit!$A$2:$Y$402,TRUNC((ROW()-ROW($F$2))/COLUMNS(transit!$A$2:$Y$402)),MOD(ROW()-ROW($F$2),COLUMNS(transit!$A$2:$Y$402)),1,1)</f>
        <v>11</v>
      </c>
      <c r="G5820">
        <f ca="1">OFFSET(drive!$A$2:$Y$402,TRUNC((ROW()-ROW($G$2))/COLUMNS(drive!$A$2:$Y$402)),MOD(ROW()-ROW($G$2),COLUMNS(drive!$A$2:$Y$402)),1,1)</f>
        <v>4</v>
      </c>
      <c r="H5820" s="5">
        <f ca="1">(VLOOKUP($B5820,weights!$A$2:$R$6,4))*VLOOKUP($B5820,weights!$A$2:$R$6,6)^C5820*(VLOOKUP($B5820,weights!$A$2:$R$6,15)*EXP(VLOOKUP($B5820,weights!$A$2:$R$6,11)*D5820)+VLOOKUP($B5820,weights!$A$2:$R$6,16)*EXP(VLOOKUP($B5820,weights!$A$2:$R$6,12)*E5820)+VLOOKUP($B5820,weights!$A$2:$R$6,17)*EXP(VLOOKUP($B5820,weights!$A$2:$R$6,13)*F5820)+VLOOKUP($B5820,weights!$A$2:$R$6,18)*EXP(VLOOKUP($B5820,weights!$A$2:$R$6,14)*G5820))</f>
        <v>1.5899237140483613</v>
      </c>
    </row>
    <row r="5821" spans="1:8" ht="12.75" x14ac:dyDescent="0.2">
      <c r="A5821">
        <f t="shared" si="0"/>
        <v>233</v>
      </c>
      <c r="B5821" t="str">
        <f t="shared" ref="B5821:C5821" si="5795">B5796</f>
        <v>store</v>
      </c>
      <c r="C5821">
        <f t="shared" si="5795"/>
        <v>4</v>
      </c>
      <c r="D5821">
        <f ca="1">OFFSET(walk!$A$2:$Y$402,TRUNC((ROW()-ROW($D$2))/COLUMNS(walk!$A$2:$Y$402)),MOD(ROW()-ROW($D$2),COLUMNS(walk!$A$2:$Y$402)),1,1)</f>
        <v>18</v>
      </c>
      <c r="E5821">
        <f ca="1">OFFSET(bike!$A$2:$Y$402,TRUNC((ROW()-ROW($E$2))/COLUMNS(bike!$A$2:$Y$402)),MOD(ROW()-ROW($E$2),COLUMNS(bike!$A$2:$Y$402)),1,1)</f>
        <v>6</v>
      </c>
      <c r="F5821">
        <f ca="1">OFFSET(transit!$A$2:$Y$402,TRUNC((ROW()-ROW($F$2))/COLUMNS(transit!$A$2:$Y$402)),MOD(ROW()-ROW($F$2),COLUMNS(transit!$A$2:$Y$402)),1,1)</f>
        <v>12</v>
      </c>
      <c r="G5821">
        <f ca="1">OFFSET(drive!$A$2:$Y$402,TRUNC((ROW()-ROW($G$2))/COLUMNS(drive!$A$2:$Y$402)),MOD(ROW()-ROW($G$2),COLUMNS(drive!$A$2:$Y$402)),1,1)</f>
        <v>4</v>
      </c>
      <c r="H5821" s="5">
        <f ca="1">(VLOOKUP($B5821,weights!$A$2:$R$6,4))*VLOOKUP($B5821,weights!$A$2:$R$6,6)^C5821*(VLOOKUP($B5821,weights!$A$2:$R$6,15)*EXP(VLOOKUP($B5821,weights!$A$2:$R$6,11)*D5821)+VLOOKUP($B5821,weights!$A$2:$R$6,16)*EXP(VLOOKUP($B5821,weights!$A$2:$R$6,12)*E5821)+VLOOKUP($B5821,weights!$A$2:$R$6,17)*EXP(VLOOKUP($B5821,weights!$A$2:$R$6,13)*F5821)+VLOOKUP($B5821,weights!$A$2:$R$6,18)*EXP(VLOOKUP($B5821,weights!$A$2:$R$6,14)*G5821))</f>
        <v>0.91967505434703134</v>
      </c>
    </row>
    <row r="5822" spans="1:8" ht="12.75" x14ac:dyDescent="0.2">
      <c r="A5822">
        <f t="shared" si="0"/>
        <v>233</v>
      </c>
      <c r="B5822" t="str">
        <f t="shared" ref="B5822:C5822" si="5796">B5797</f>
        <v>pharmacy</v>
      </c>
      <c r="C5822">
        <f t="shared" si="5796"/>
        <v>0</v>
      </c>
      <c r="D5822">
        <f ca="1">OFFSET(walk!$A$2:$Y$402,TRUNC((ROW()-ROW($D$2))/COLUMNS(walk!$A$2:$Y$402)),MOD(ROW()-ROW($D$2),COLUMNS(walk!$A$2:$Y$402)),1,1)</f>
        <v>14</v>
      </c>
      <c r="E5822">
        <f ca="1">OFFSET(bike!$A$2:$Y$402,TRUNC((ROW()-ROW($E$2))/COLUMNS(bike!$A$2:$Y$402)),MOD(ROW()-ROW($E$2),COLUMNS(bike!$A$2:$Y$402)),1,1)</f>
        <v>4</v>
      </c>
      <c r="F5822">
        <f ca="1">OFFSET(transit!$A$2:$Y$402,TRUNC((ROW()-ROW($F$2))/COLUMNS(transit!$A$2:$Y$402)),MOD(ROW()-ROW($F$2),COLUMNS(transit!$A$2:$Y$402)),1,1)</f>
        <v>14</v>
      </c>
      <c r="G5822">
        <f ca="1">OFFSET(drive!$A$2:$Y$402,TRUNC((ROW()-ROW($G$2))/COLUMNS(drive!$A$2:$Y$402)),MOD(ROW()-ROW($G$2),COLUMNS(drive!$A$2:$Y$402)),1,1)</f>
        <v>2</v>
      </c>
      <c r="H5822" s="5">
        <f ca="1">(VLOOKUP($B5822,weights!$A$2:$R$6,4))*VLOOKUP($B5822,weights!$A$2:$R$6,6)^C5822*(VLOOKUP($B5822,weights!$A$2:$R$6,15)*EXP(VLOOKUP($B5822,weights!$A$2:$R$6,11)*D5822)+VLOOKUP($B5822,weights!$A$2:$R$6,16)*EXP(VLOOKUP($B5822,weights!$A$2:$R$6,12)*E5822)+VLOOKUP($B5822,weights!$A$2:$R$6,17)*EXP(VLOOKUP($B5822,weights!$A$2:$R$6,13)*F5822)+VLOOKUP($B5822,weights!$A$2:$R$6,18)*EXP(VLOOKUP($B5822,weights!$A$2:$R$6,14)*G5822))</f>
        <v>5.7255903971270454</v>
      </c>
    </row>
    <row r="5823" spans="1:8" ht="12.75" x14ac:dyDescent="0.2">
      <c r="A5823">
        <f t="shared" si="0"/>
        <v>233</v>
      </c>
      <c r="B5823" t="str">
        <f t="shared" ref="B5823:C5823" si="5797">B5798</f>
        <v>pharmacy</v>
      </c>
      <c r="C5823">
        <f t="shared" si="5797"/>
        <v>1</v>
      </c>
      <c r="D5823">
        <f ca="1">OFFSET(walk!$A$2:$Y$402,TRUNC((ROW()-ROW($D$2))/COLUMNS(walk!$A$2:$Y$402)),MOD(ROW()-ROW($D$2),COLUMNS(walk!$A$2:$Y$402)),1,1)</f>
        <v>16</v>
      </c>
      <c r="E5823">
        <f ca="1">OFFSET(bike!$A$2:$Y$402,TRUNC((ROW()-ROW($E$2))/COLUMNS(bike!$A$2:$Y$402)),MOD(ROW()-ROW($E$2),COLUMNS(bike!$A$2:$Y$402)),1,1)</f>
        <v>6</v>
      </c>
      <c r="F5823">
        <f ca="1">OFFSET(transit!$A$2:$Y$402,TRUNC((ROW()-ROW($F$2))/COLUMNS(transit!$A$2:$Y$402)),MOD(ROW()-ROW($F$2),COLUMNS(transit!$A$2:$Y$402)),1,1)</f>
        <v>15</v>
      </c>
      <c r="G5823">
        <f ca="1">OFFSET(drive!$A$2:$Y$402,TRUNC((ROW()-ROW($G$2))/COLUMNS(drive!$A$2:$Y$402)),MOD(ROW()-ROW($G$2),COLUMNS(drive!$A$2:$Y$402)),1,1)</f>
        <v>4</v>
      </c>
      <c r="H5823" s="5">
        <f ca="1">(VLOOKUP($B5823,weights!$A$2:$R$6,4))*VLOOKUP($B5823,weights!$A$2:$R$6,6)^C5823*(VLOOKUP($B5823,weights!$A$2:$R$6,15)*EXP(VLOOKUP($B5823,weights!$A$2:$R$6,11)*D5823)+VLOOKUP($B5823,weights!$A$2:$R$6,16)*EXP(VLOOKUP($B5823,weights!$A$2:$R$6,12)*E5823)+VLOOKUP($B5823,weights!$A$2:$R$6,17)*EXP(VLOOKUP($B5823,weights!$A$2:$R$6,13)*F5823)+VLOOKUP($B5823,weights!$A$2:$R$6,18)*EXP(VLOOKUP($B5823,weights!$A$2:$R$6,14)*G5823))</f>
        <v>1.7133892406461182</v>
      </c>
    </row>
    <row r="5824" spans="1:8" ht="12.75" x14ac:dyDescent="0.2">
      <c r="A5824">
        <f t="shared" si="0"/>
        <v>233</v>
      </c>
      <c r="B5824" t="str">
        <f t="shared" ref="B5824:C5824" si="5798">B5799</f>
        <v>pharmacy</v>
      </c>
      <c r="C5824">
        <f t="shared" si="5798"/>
        <v>2</v>
      </c>
      <c r="D5824">
        <f ca="1">OFFSET(walk!$A$2:$Y$402,TRUNC((ROW()-ROW($D$2))/COLUMNS(walk!$A$2:$Y$402)),MOD(ROW()-ROW($D$2),COLUMNS(walk!$A$2:$Y$402)),1,1)</f>
        <v>16</v>
      </c>
      <c r="E5824">
        <f ca="1">OFFSET(bike!$A$2:$Y$402,TRUNC((ROW()-ROW($E$2))/COLUMNS(bike!$A$2:$Y$402)),MOD(ROW()-ROW($E$2),COLUMNS(bike!$A$2:$Y$402)),1,1)</f>
        <v>6</v>
      </c>
      <c r="F5824">
        <f ca="1">OFFSET(transit!$A$2:$Y$402,TRUNC((ROW()-ROW($F$2))/COLUMNS(transit!$A$2:$Y$402)),MOD(ROW()-ROW($F$2),COLUMNS(transit!$A$2:$Y$402)),1,1)</f>
        <v>15</v>
      </c>
      <c r="G5824">
        <f ca="1">OFFSET(drive!$A$2:$Y$402,TRUNC((ROW()-ROW($G$2))/COLUMNS(drive!$A$2:$Y$402)),MOD(ROW()-ROW($G$2),COLUMNS(drive!$A$2:$Y$402)),1,1)</f>
        <v>4</v>
      </c>
      <c r="H5824" s="5">
        <f ca="1">(VLOOKUP($B5824,weights!$A$2:$R$6,4))*VLOOKUP($B5824,weights!$A$2:$R$6,6)^C5824*(VLOOKUP($B5824,weights!$A$2:$R$6,15)*EXP(VLOOKUP($B5824,weights!$A$2:$R$6,11)*D5824)+VLOOKUP($B5824,weights!$A$2:$R$6,16)*EXP(VLOOKUP($B5824,weights!$A$2:$R$6,12)*E5824)+VLOOKUP($B5824,weights!$A$2:$R$6,17)*EXP(VLOOKUP($B5824,weights!$A$2:$R$6,13)*F5824)+VLOOKUP($B5824,weights!$A$2:$R$6,18)*EXP(VLOOKUP($B5824,weights!$A$2:$R$6,14)*G5824))</f>
        <v>0.82496518994072365</v>
      </c>
    </row>
    <row r="5825" spans="1:8" ht="12.75" x14ac:dyDescent="0.2">
      <c r="A5825">
        <f t="shared" si="0"/>
        <v>233</v>
      </c>
      <c r="B5825" t="str">
        <f t="shared" ref="B5825:C5825" si="5799">B5800</f>
        <v>bank</v>
      </c>
      <c r="C5825">
        <f t="shared" si="5799"/>
        <v>0</v>
      </c>
      <c r="D5825">
        <f ca="1">OFFSET(walk!$A$2:$Y$402,TRUNC((ROW()-ROW($D$2))/COLUMNS(walk!$A$2:$Y$402)),MOD(ROW()-ROW($D$2),COLUMNS(walk!$A$2:$Y$402)),1,1)</f>
        <v>26</v>
      </c>
      <c r="E5825">
        <f ca="1">OFFSET(bike!$A$2:$Y$402,TRUNC((ROW()-ROW($E$2))/COLUMNS(bike!$A$2:$Y$402)),MOD(ROW()-ROW($E$2),COLUMNS(bike!$A$2:$Y$402)),1,1)</f>
        <v>10</v>
      </c>
      <c r="F5825">
        <f ca="1">OFFSET(transit!$A$2:$Y$402,TRUNC((ROW()-ROW($F$2))/COLUMNS(transit!$A$2:$Y$402)),MOD(ROW()-ROW($F$2),COLUMNS(transit!$A$2:$Y$402)),1,1)</f>
        <v>25</v>
      </c>
      <c r="G5825">
        <f ca="1">OFFSET(drive!$A$2:$Y$402,TRUNC((ROW()-ROW($G$2))/COLUMNS(drive!$A$2:$Y$402)),MOD(ROW()-ROW($G$2),COLUMNS(drive!$A$2:$Y$402)),1,1)</f>
        <v>6</v>
      </c>
      <c r="H5825" s="5">
        <f ca="1">(VLOOKUP($B5825,weights!$A$2:$R$6,4))*VLOOKUP($B5825,weights!$A$2:$R$6,6)^C5825*(VLOOKUP($B5825,weights!$A$2:$R$6,15)*EXP(VLOOKUP($B5825,weights!$A$2:$R$6,11)*D5825)+VLOOKUP($B5825,weights!$A$2:$R$6,16)*EXP(VLOOKUP($B5825,weights!$A$2:$R$6,12)*E5825)+VLOOKUP($B5825,weights!$A$2:$R$6,17)*EXP(VLOOKUP($B5825,weights!$A$2:$R$6,13)*F5825)+VLOOKUP($B5825,weights!$A$2:$R$6,18)*EXP(VLOOKUP($B5825,weights!$A$2:$R$6,14)*G5825))</f>
        <v>1.9646257437731951</v>
      </c>
    </row>
    <row r="5826" spans="1:8" ht="12.75" x14ac:dyDescent="0.2">
      <c r="A5826">
        <f t="shared" si="0"/>
        <v>233</v>
      </c>
      <c r="B5826" t="str">
        <f t="shared" ref="B5826:C5826" si="5800">B5801</f>
        <v>bank</v>
      </c>
      <c r="C5826">
        <f t="shared" si="5800"/>
        <v>1</v>
      </c>
      <c r="D5826">
        <f ca="1">OFFSET(walk!$A$2:$Y$402,TRUNC((ROW()-ROW($D$2))/COLUMNS(walk!$A$2:$Y$402)),MOD(ROW()-ROW($D$2),COLUMNS(walk!$A$2:$Y$402)),1,1)</f>
        <v>39</v>
      </c>
      <c r="E5826">
        <f ca="1">OFFSET(bike!$A$2:$Y$402,TRUNC((ROW()-ROW($E$2))/COLUMNS(bike!$A$2:$Y$402)),MOD(ROW()-ROW($E$2),COLUMNS(bike!$A$2:$Y$402)),1,1)</f>
        <v>13</v>
      </c>
      <c r="F5826">
        <f ca="1">OFFSET(transit!$A$2:$Y$402,TRUNC((ROW()-ROW($F$2))/COLUMNS(transit!$A$2:$Y$402)),MOD(ROW()-ROW($F$2),COLUMNS(transit!$A$2:$Y$402)),1,1)</f>
        <v>31</v>
      </c>
      <c r="G5826">
        <f ca="1">OFFSET(drive!$A$2:$Y$402,TRUNC((ROW()-ROW($G$2))/COLUMNS(drive!$A$2:$Y$402)),MOD(ROW()-ROW($G$2),COLUMNS(drive!$A$2:$Y$402)),1,1)</f>
        <v>7</v>
      </c>
      <c r="H5826" s="5">
        <f ca="1">(VLOOKUP($B5826,weights!$A$2:$R$6,4))*VLOOKUP($B5826,weights!$A$2:$R$6,6)^C5826*(VLOOKUP($B5826,weights!$A$2:$R$6,15)*EXP(VLOOKUP($B5826,weights!$A$2:$R$6,11)*D5826)+VLOOKUP($B5826,weights!$A$2:$R$6,16)*EXP(VLOOKUP($B5826,weights!$A$2:$R$6,12)*E5826)+VLOOKUP($B5826,weights!$A$2:$R$6,17)*EXP(VLOOKUP($B5826,weights!$A$2:$R$6,13)*F5826)+VLOOKUP($B5826,weights!$A$2:$R$6,18)*EXP(VLOOKUP($B5826,weights!$A$2:$R$6,14)*G5826))</f>
        <v>0.54847967301828671</v>
      </c>
    </row>
    <row r="5827" spans="1:8" ht="12.75" x14ac:dyDescent="0.2">
      <c r="A5827">
        <f t="shared" si="0"/>
        <v>234</v>
      </c>
      <c r="B5827" t="str">
        <f t="shared" ref="B5827:C5827" si="5801">B5802</f>
        <v>restaurant</v>
      </c>
      <c r="C5827">
        <f t="shared" si="5801"/>
        <v>0</v>
      </c>
      <c r="D5827">
        <f ca="1">OFFSET(walk!$A$2:$Y$402,TRUNC((ROW()-ROW($D$2))/COLUMNS(walk!$A$2:$Y$402)),MOD(ROW()-ROW($D$2),COLUMNS(walk!$A$2:$Y$402)),1,1)</f>
        <v>7</v>
      </c>
      <c r="E5827">
        <f ca="1">OFFSET(bike!$A$2:$Y$402,TRUNC((ROW()-ROW($E$2))/COLUMNS(bike!$A$2:$Y$402)),MOD(ROW()-ROW($E$2),COLUMNS(bike!$A$2:$Y$402)),1,1)</f>
        <v>2</v>
      </c>
      <c r="F5827">
        <f ca="1">OFFSET(transit!$A$2:$Y$402,TRUNC((ROW()-ROW($F$2))/COLUMNS(transit!$A$2:$Y$402)),MOD(ROW()-ROW($F$2),COLUMNS(transit!$A$2:$Y$402)),1,1)</f>
        <v>5</v>
      </c>
      <c r="G5827">
        <f ca="1">OFFSET(drive!$A$2:$Y$402,TRUNC((ROW()-ROW($G$2))/COLUMNS(drive!$A$2:$Y$402)),MOD(ROW()-ROW($G$2),COLUMNS(drive!$A$2:$Y$402)),1,1)</f>
        <v>2</v>
      </c>
      <c r="H5827" s="5">
        <f ca="1">(VLOOKUP($B5827,weights!$A$2:$R$6,4))*VLOOKUP($B5827,weights!$A$2:$R$6,6)^C5827*(VLOOKUP($B5827,weights!$A$2:$R$6,15)*EXP(VLOOKUP($B5827,weights!$A$2:$R$6,11)*D5827)+VLOOKUP($B5827,weights!$A$2:$R$6,16)*EXP(VLOOKUP($B5827,weights!$A$2:$R$6,12)*E5827)+VLOOKUP($B5827,weights!$A$2:$R$6,17)*EXP(VLOOKUP($B5827,weights!$A$2:$R$6,13)*F5827)+VLOOKUP($B5827,weights!$A$2:$R$6,18)*EXP(VLOOKUP($B5827,weights!$A$2:$R$6,14)*G5827))</f>
        <v>34.038674028598216</v>
      </c>
    </row>
    <row r="5828" spans="1:8" ht="12.75" x14ac:dyDescent="0.2">
      <c r="A5828">
        <f t="shared" si="0"/>
        <v>234</v>
      </c>
      <c r="B5828" t="str">
        <f t="shared" ref="B5828:C5828" si="5802">B5803</f>
        <v>restaurant</v>
      </c>
      <c r="C5828">
        <f t="shared" si="5802"/>
        <v>1</v>
      </c>
      <c r="D5828">
        <f ca="1">OFFSET(walk!$A$2:$Y$402,TRUNC((ROW()-ROW($D$2))/COLUMNS(walk!$A$2:$Y$402)),MOD(ROW()-ROW($D$2),COLUMNS(walk!$A$2:$Y$402)),1,1)</f>
        <v>8</v>
      </c>
      <c r="E5828">
        <f ca="1">OFFSET(bike!$A$2:$Y$402,TRUNC((ROW()-ROW($E$2))/COLUMNS(bike!$A$2:$Y$402)),MOD(ROW()-ROW($E$2),COLUMNS(bike!$A$2:$Y$402)),1,1)</f>
        <v>2</v>
      </c>
      <c r="F5828">
        <f ca="1">OFFSET(transit!$A$2:$Y$402,TRUNC((ROW()-ROW($F$2))/COLUMNS(transit!$A$2:$Y$402)),MOD(ROW()-ROW($F$2),COLUMNS(transit!$A$2:$Y$402)),1,1)</f>
        <v>6</v>
      </c>
      <c r="G5828">
        <f ca="1">OFFSET(drive!$A$2:$Y$402,TRUNC((ROW()-ROW($G$2))/COLUMNS(drive!$A$2:$Y$402)),MOD(ROW()-ROW($G$2),COLUMNS(drive!$A$2:$Y$402)),1,1)</f>
        <v>2</v>
      </c>
      <c r="H5828" s="5">
        <f ca="1">(VLOOKUP($B5828,weights!$A$2:$R$6,4))*VLOOKUP($B5828,weights!$A$2:$R$6,6)^C5828*(VLOOKUP($B5828,weights!$A$2:$R$6,15)*EXP(VLOOKUP($B5828,weights!$A$2:$R$6,11)*D5828)+VLOOKUP($B5828,weights!$A$2:$R$6,16)*EXP(VLOOKUP($B5828,weights!$A$2:$R$6,12)*E5828)+VLOOKUP($B5828,weights!$A$2:$R$6,17)*EXP(VLOOKUP($B5828,weights!$A$2:$R$6,13)*F5828)+VLOOKUP($B5828,weights!$A$2:$R$6,18)*EXP(VLOOKUP($B5828,weights!$A$2:$R$6,14)*G5828))</f>
        <v>28.776915324003859</v>
      </c>
    </row>
    <row r="5829" spans="1:8" ht="12.75" x14ac:dyDescent="0.2">
      <c r="A5829">
        <f t="shared" si="0"/>
        <v>234</v>
      </c>
      <c r="B5829" t="str">
        <f t="shared" ref="B5829:C5829" si="5803">B5804</f>
        <v>restaurant</v>
      </c>
      <c r="C5829">
        <f t="shared" si="5803"/>
        <v>2</v>
      </c>
      <c r="D5829">
        <f ca="1">OFFSET(walk!$A$2:$Y$402,TRUNC((ROW()-ROW($D$2))/COLUMNS(walk!$A$2:$Y$402)),MOD(ROW()-ROW($D$2),COLUMNS(walk!$A$2:$Y$402)),1,1)</f>
        <v>9</v>
      </c>
      <c r="E5829">
        <f ca="1">OFFSET(bike!$A$2:$Y$402,TRUNC((ROW()-ROW($E$2))/COLUMNS(bike!$A$2:$Y$402)),MOD(ROW()-ROW($E$2),COLUMNS(bike!$A$2:$Y$402)),1,1)</f>
        <v>2</v>
      </c>
      <c r="F5829">
        <f ca="1">OFFSET(transit!$A$2:$Y$402,TRUNC((ROW()-ROW($F$2))/COLUMNS(transit!$A$2:$Y$402)),MOD(ROW()-ROW($F$2),COLUMNS(transit!$A$2:$Y$402)),1,1)</f>
        <v>6</v>
      </c>
      <c r="G5829">
        <f ca="1">OFFSET(drive!$A$2:$Y$402,TRUNC((ROW()-ROW($G$2))/COLUMNS(drive!$A$2:$Y$402)),MOD(ROW()-ROW($G$2),COLUMNS(drive!$A$2:$Y$402)),1,1)</f>
        <v>2</v>
      </c>
      <c r="H5829" s="5">
        <f ca="1">(VLOOKUP($B5829,weights!$A$2:$R$6,4))*VLOOKUP($B5829,weights!$A$2:$R$6,6)^C5829*(VLOOKUP($B5829,weights!$A$2:$R$6,15)*EXP(VLOOKUP($B5829,weights!$A$2:$R$6,11)*D5829)+VLOOKUP($B5829,weights!$A$2:$R$6,16)*EXP(VLOOKUP($B5829,weights!$A$2:$R$6,12)*E5829)+VLOOKUP($B5829,weights!$A$2:$R$6,17)*EXP(VLOOKUP($B5829,weights!$A$2:$R$6,13)*F5829)+VLOOKUP($B5829,weights!$A$2:$R$6,18)*EXP(VLOOKUP($B5829,weights!$A$2:$R$6,14)*G5829))</f>
        <v>25.249737657648328</v>
      </c>
    </row>
    <row r="5830" spans="1:8" ht="12.75" x14ac:dyDescent="0.2">
      <c r="A5830">
        <f t="shared" si="0"/>
        <v>234</v>
      </c>
      <c r="B5830" t="str">
        <f t="shared" ref="B5830:C5830" si="5804">B5805</f>
        <v>restaurant</v>
      </c>
      <c r="C5830">
        <f t="shared" si="5804"/>
        <v>3</v>
      </c>
      <c r="D5830">
        <f ca="1">OFFSET(walk!$A$2:$Y$402,TRUNC((ROW()-ROW($D$2))/COLUMNS(walk!$A$2:$Y$402)),MOD(ROW()-ROW($D$2),COLUMNS(walk!$A$2:$Y$402)),1,1)</f>
        <v>9</v>
      </c>
      <c r="E5830">
        <f ca="1">OFFSET(bike!$A$2:$Y$402,TRUNC((ROW()-ROW($E$2))/COLUMNS(bike!$A$2:$Y$402)),MOD(ROW()-ROW($E$2),COLUMNS(bike!$A$2:$Y$402)),1,1)</f>
        <v>2</v>
      </c>
      <c r="F5830">
        <f ca="1">OFFSET(transit!$A$2:$Y$402,TRUNC((ROW()-ROW($F$2))/COLUMNS(transit!$A$2:$Y$402)),MOD(ROW()-ROW($F$2),COLUMNS(transit!$A$2:$Y$402)),1,1)</f>
        <v>6</v>
      </c>
      <c r="G5830">
        <f ca="1">OFFSET(drive!$A$2:$Y$402,TRUNC((ROW()-ROW($G$2))/COLUMNS(drive!$A$2:$Y$402)),MOD(ROW()-ROW($G$2),COLUMNS(drive!$A$2:$Y$402)),1,1)</f>
        <v>2</v>
      </c>
      <c r="H5830" s="5">
        <f ca="1">(VLOOKUP($B5830,weights!$A$2:$R$6,4))*VLOOKUP($B5830,weights!$A$2:$R$6,6)^C5830*(VLOOKUP($B5830,weights!$A$2:$R$6,15)*EXP(VLOOKUP($B5830,weights!$A$2:$R$6,11)*D5830)+VLOOKUP($B5830,weights!$A$2:$R$6,16)*EXP(VLOOKUP($B5830,weights!$A$2:$R$6,12)*E5830)+VLOOKUP($B5830,weights!$A$2:$R$6,17)*EXP(VLOOKUP($B5830,weights!$A$2:$R$6,13)*F5830)+VLOOKUP($B5830,weights!$A$2:$R$6,18)*EXP(VLOOKUP($B5830,weights!$A$2:$R$6,14)*G5830))</f>
        <v>22.631246345003316</v>
      </c>
    </row>
    <row r="5831" spans="1:8" ht="12.75" x14ac:dyDescent="0.2">
      <c r="A5831">
        <f t="shared" si="0"/>
        <v>234</v>
      </c>
      <c r="B5831" t="str">
        <f t="shared" ref="B5831:C5831" si="5805">B5806</f>
        <v>restaurant</v>
      </c>
      <c r="C5831">
        <f t="shared" si="5805"/>
        <v>4</v>
      </c>
      <c r="D5831">
        <f ca="1">OFFSET(walk!$A$2:$Y$402,TRUNC((ROW()-ROW($D$2))/COLUMNS(walk!$A$2:$Y$402)),MOD(ROW()-ROW($D$2),COLUMNS(walk!$A$2:$Y$402)),1,1)</f>
        <v>9</v>
      </c>
      <c r="E5831">
        <f ca="1">OFFSET(bike!$A$2:$Y$402,TRUNC((ROW()-ROW($E$2))/COLUMNS(bike!$A$2:$Y$402)),MOD(ROW()-ROW($E$2),COLUMNS(bike!$A$2:$Y$402)),1,1)</f>
        <v>2</v>
      </c>
      <c r="F5831">
        <f ca="1">OFFSET(transit!$A$2:$Y$402,TRUNC((ROW()-ROW($F$2))/COLUMNS(transit!$A$2:$Y$402)),MOD(ROW()-ROW($F$2),COLUMNS(transit!$A$2:$Y$402)),1,1)</f>
        <v>6</v>
      </c>
      <c r="G5831">
        <f ca="1">OFFSET(drive!$A$2:$Y$402,TRUNC((ROW()-ROW($G$2))/COLUMNS(drive!$A$2:$Y$402)),MOD(ROW()-ROW($G$2),COLUMNS(drive!$A$2:$Y$402)),1,1)</f>
        <v>3</v>
      </c>
      <c r="H5831" s="5">
        <f ca="1">(VLOOKUP($B5831,weights!$A$2:$R$6,4))*VLOOKUP($B5831,weights!$A$2:$R$6,6)^C5831*(VLOOKUP($B5831,weights!$A$2:$R$6,15)*EXP(VLOOKUP($B5831,weights!$A$2:$R$6,11)*D5831)+VLOOKUP($B5831,weights!$A$2:$R$6,16)*EXP(VLOOKUP($B5831,weights!$A$2:$R$6,12)*E5831)+VLOOKUP($B5831,weights!$A$2:$R$6,17)*EXP(VLOOKUP($B5831,weights!$A$2:$R$6,13)*F5831)+VLOOKUP($B5831,weights!$A$2:$R$6,18)*EXP(VLOOKUP($B5831,weights!$A$2:$R$6,14)*G5831))</f>
        <v>19.126236971256276</v>
      </c>
    </row>
    <row r="5832" spans="1:8" ht="12.75" x14ac:dyDescent="0.2">
      <c r="A5832">
        <f t="shared" si="0"/>
        <v>234</v>
      </c>
      <c r="B5832" t="str">
        <f t="shared" ref="B5832:C5832" si="5806">B5807</f>
        <v>restaurant</v>
      </c>
      <c r="C5832">
        <f t="shared" si="5806"/>
        <v>5</v>
      </c>
      <c r="D5832">
        <f ca="1">OFFSET(walk!$A$2:$Y$402,TRUNC((ROW()-ROW($D$2))/COLUMNS(walk!$A$2:$Y$402)),MOD(ROW()-ROW($D$2),COLUMNS(walk!$A$2:$Y$402)),1,1)</f>
        <v>14</v>
      </c>
      <c r="E5832">
        <f ca="1">OFFSET(bike!$A$2:$Y$402,TRUNC((ROW()-ROW($E$2))/COLUMNS(bike!$A$2:$Y$402)),MOD(ROW()-ROW($E$2),COLUMNS(bike!$A$2:$Y$402)),1,1)</f>
        <v>4</v>
      </c>
      <c r="F5832">
        <f ca="1">OFFSET(transit!$A$2:$Y$402,TRUNC((ROW()-ROW($F$2))/COLUMNS(transit!$A$2:$Y$402)),MOD(ROW()-ROW($F$2),COLUMNS(transit!$A$2:$Y$402)),1,1)</f>
        <v>7</v>
      </c>
      <c r="G5832">
        <f ca="1">OFFSET(drive!$A$2:$Y$402,TRUNC((ROW()-ROW($G$2))/COLUMNS(drive!$A$2:$Y$402)),MOD(ROW()-ROW($G$2),COLUMNS(drive!$A$2:$Y$402)),1,1)</f>
        <v>3</v>
      </c>
      <c r="H5832" s="5">
        <f ca="1">(VLOOKUP($B5832,weights!$A$2:$R$6,4))*VLOOKUP($B5832,weights!$A$2:$R$6,6)^C5832*(VLOOKUP($B5832,weights!$A$2:$R$6,15)*EXP(VLOOKUP($B5832,weights!$A$2:$R$6,11)*D5832)+VLOOKUP($B5832,weights!$A$2:$R$6,16)*EXP(VLOOKUP($B5832,weights!$A$2:$R$6,12)*E5832)+VLOOKUP($B5832,weights!$A$2:$R$6,17)*EXP(VLOOKUP($B5832,weights!$A$2:$R$6,13)*F5832)+VLOOKUP($B5832,weights!$A$2:$R$6,18)*EXP(VLOOKUP($B5832,weights!$A$2:$R$6,14)*G5832))</f>
        <v>13.39622829642145</v>
      </c>
    </row>
    <row r="5833" spans="1:8" ht="12.75" x14ac:dyDescent="0.2">
      <c r="A5833">
        <f t="shared" si="0"/>
        <v>234</v>
      </c>
      <c r="B5833" t="str">
        <f t="shared" ref="B5833:C5833" si="5807">B5808</f>
        <v>restaurant</v>
      </c>
      <c r="C5833">
        <f t="shared" si="5807"/>
        <v>6</v>
      </c>
      <c r="D5833">
        <f ca="1">OFFSET(walk!$A$2:$Y$402,TRUNC((ROW()-ROW($D$2))/COLUMNS(walk!$A$2:$Y$402)),MOD(ROW()-ROW($D$2),COLUMNS(walk!$A$2:$Y$402)),1,1)</f>
        <v>14</v>
      </c>
      <c r="E5833">
        <f ca="1">OFFSET(bike!$A$2:$Y$402,TRUNC((ROW()-ROW($E$2))/COLUMNS(bike!$A$2:$Y$402)),MOD(ROW()-ROW($E$2),COLUMNS(bike!$A$2:$Y$402)),1,1)</f>
        <v>4</v>
      </c>
      <c r="F5833">
        <f ca="1">OFFSET(transit!$A$2:$Y$402,TRUNC((ROW()-ROW($F$2))/COLUMNS(transit!$A$2:$Y$402)),MOD(ROW()-ROW($F$2),COLUMNS(transit!$A$2:$Y$402)),1,1)</f>
        <v>8</v>
      </c>
      <c r="G5833">
        <f ca="1">OFFSET(drive!$A$2:$Y$402,TRUNC((ROW()-ROW($G$2))/COLUMNS(drive!$A$2:$Y$402)),MOD(ROW()-ROW($G$2),COLUMNS(drive!$A$2:$Y$402)),1,1)</f>
        <v>3</v>
      </c>
      <c r="H5833" s="5">
        <f ca="1">(VLOOKUP($B5833,weights!$A$2:$R$6,4))*VLOOKUP($B5833,weights!$A$2:$R$6,6)^C5833*(VLOOKUP($B5833,weights!$A$2:$R$6,15)*EXP(VLOOKUP($B5833,weights!$A$2:$R$6,11)*D5833)+VLOOKUP($B5833,weights!$A$2:$R$6,16)*EXP(VLOOKUP($B5833,weights!$A$2:$R$6,12)*E5833)+VLOOKUP($B5833,weights!$A$2:$R$6,17)*EXP(VLOOKUP($B5833,weights!$A$2:$R$6,13)*F5833)+VLOOKUP($B5833,weights!$A$2:$R$6,18)*EXP(VLOOKUP($B5833,weights!$A$2:$R$6,14)*G5833))</f>
        <v>11.59349293714123</v>
      </c>
    </row>
    <row r="5834" spans="1:8" ht="12.75" x14ac:dyDescent="0.2">
      <c r="A5834">
        <f t="shared" si="0"/>
        <v>234</v>
      </c>
      <c r="B5834" t="str">
        <f t="shared" ref="B5834:C5834" si="5808">B5809</f>
        <v>restaurant</v>
      </c>
      <c r="C5834">
        <f t="shared" si="5808"/>
        <v>7</v>
      </c>
      <c r="D5834">
        <f ca="1">OFFSET(walk!$A$2:$Y$402,TRUNC((ROW()-ROW($D$2))/COLUMNS(walk!$A$2:$Y$402)),MOD(ROW()-ROW($D$2),COLUMNS(walk!$A$2:$Y$402)),1,1)</f>
        <v>14</v>
      </c>
      <c r="E5834">
        <f ca="1">OFFSET(bike!$A$2:$Y$402,TRUNC((ROW()-ROW($E$2))/COLUMNS(bike!$A$2:$Y$402)),MOD(ROW()-ROW($E$2),COLUMNS(bike!$A$2:$Y$402)),1,1)</f>
        <v>4</v>
      </c>
      <c r="F5834">
        <f ca="1">OFFSET(transit!$A$2:$Y$402,TRUNC((ROW()-ROW($F$2))/COLUMNS(transit!$A$2:$Y$402)),MOD(ROW()-ROW($F$2),COLUMNS(transit!$A$2:$Y$402)),1,1)</f>
        <v>8</v>
      </c>
      <c r="G5834">
        <f ca="1">OFFSET(drive!$A$2:$Y$402,TRUNC((ROW()-ROW($G$2))/COLUMNS(drive!$A$2:$Y$402)),MOD(ROW()-ROW($G$2),COLUMNS(drive!$A$2:$Y$402)),1,1)</f>
        <v>3</v>
      </c>
      <c r="H5834" s="5">
        <f ca="1">(VLOOKUP($B5834,weights!$A$2:$R$6,4))*VLOOKUP($B5834,weights!$A$2:$R$6,6)^C5834*(VLOOKUP($B5834,weights!$A$2:$R$6,15)*EXP(VLOOKUP($B5834,weights!$A$2:$R$6,11)*D5834)+VLOOKUP($B5834,weights!$A$2:$R$6,16)*EXP(VLOOKUP($B5834,weights!$A$2:$R$6,12)*E5834)+VLOOKUP($B5834,weights!$A$2:$R$6,17)*EXP(VLOOKUP($B5834,weights!$A$2:$R$6,13)*F5834)+VLOOKUP($B5834,weights!$A$2:$R$6,18)*EXP(VLOOKUP($B5834,weights!$A$2:$R$6,14)*G5834))</f>
        <v>10.391204780696956</v>
      </c>
    </row>
    <row r="5835" spans="1:8" ht="12.75" x14ac:dyDescent="0.2">
      <c r="A5835">
        <f t="shared" si="0"/>
        <v>234</v>
      </c>
      <c r="B5835" t="str">
        <f t="shared" ref="B5835:C5835" si="5809">B5810</f>
        <v>restaurant</v>
      </c>
      <c r="C5835">
        <f t="shared" si="5809"/>
        <v>8</v>
      </c>
      <c r="D5835">
        <f ca="1">OFFSET(walk!$A$2:$Y$402,TRUNC((ROW()-ROW($D$2))/COLUMNS(walk!$A$2:$Y$402)),MOD(ROW()-ROW($D$2),COLUMNS(walk!$A$2:$Y$402)),1,1)</f>
        <v>15</v>
      </c>
      <c r="E5835">
        <f ca="1">OFFSET(bike!$A$2:$Y$402,TRUNC((ROW()-ROW($E$2))/COLUMNS(bike!$A$2:$Y$402)),MOD(ROW()-ROW($E$2),COLUMNS(bike!$A$2:$Y$402)),1,1)</f>
        <v>4</v>
      </c>
      <c r="F5835">
        <f ca="1">OFFSET(transit!$A$2:$Y$402,TRUNC((ROW()-ROW($F$2))/COLUMNS(transit!$A$2:$Y$402)),MOD(ROW()-ROW($F$2),COLUMNS(transit!$A$2:$Y$402)),1,1)</f>
        <v>8</v>
      </c>
      <c r="G5835">
        <f ca="1">OFFSET(drive!$A$2:$Y$402,TRUNC((ROW()-ROW($G$2))/COLUMNS(drive!$A$2:$Y$402)),MOD(ROW()-ROW($G$2),COLUMNS(drive!$A$2:$Y$402)),1,1)</f>
        <v>3</v>
      </c>
      <c r="H5835" s="5">
        <f ca="1">(VLOOKUP($B5835,weights!$A$2:$R$6,4))*VLOOKUP($B5835,weights!$A$2:$R$6,6)^C5835*(VLOOKUP($B5835,weights!$A$2:$R$6,15)*EXP(VLOOKUP($B5835,weights!$A$2:$R$6,11)*D5835)+VLOOKUP($B5835,weights!$A$2:$R$6,16)*EXP(VLOOKUP($B5835,weights!$A$2:$R$6,12)*E5835)+VLOOKUP($B5835,weights!$A$2:$R$6,17)*EXP(VLOOKUP($B5835,weights!$A$2:$R$6,13)*F5835)+VLOOKUP($B5835,weights!$A$2:$R$6,18)*EXP(VLOOKUP($B5835,weights!$A$2:$R$6,14)*G5835))</f>
        <v>9.2415068477913849</v>
      </c>
    </row>
    <row r="5836" spans="1:8" ht="12.75" x14ac:dyDescent="0.2">
      <c r="A5836">
        <f t="shared" si="0"/>
        <v>234</v>
      </c>
      <c r="B5836" t="str">
        <f t="shared" ref="B5836:C5836" si="5810">B5811</f>
        <v>restaurant</v>
      </c>
      <c r="C5836">
        <f t="shared" si="5810"/>
        <v>9</v>
      </c>
      <c r="D5836">
        <f ca="1">OFFSET(walk!$A$2:$Y$402,TRUNC((ROW()-ROW($D$2))/COLUMNS(walk!$A$2:$Y$402)),MOD(ROW()-ROW($D$2),COLUMNS(walk!$A$2:$Y$402)),1,1)</f>
        <v>16</v>
      </c>
      <c r="E5836">
        <f ca="1">OFFSET(bike!$A$2:$Y$402,TRUNC((ROW()-ROW($E$2))/COLUMNS(bike!$A$2:$Y$402)),MOD(ROW()-ROW($E$2),COLUMNS(bike!$A$2:$Y$402)),1,1)</f>
        <v>5</v>
      </c>
      <c r="F5836">
        <f ca="1">OFFSET(transit!$A$2:$Y$402,TRUNC((ROW()-ROW($F$2))/COLUMNS(transit!$A$2:$Y$402)),MOD(ROW()-ROW($F$2),COLUMNS(transit!$A$2:$Y$402)),1,1)</f>
        <v>9</v>
      </c>
      <c r="G5836">
        <f ca="1">OFFSET(drive!$A$2:$Y$402,TRUNC((ROW()-ROW($G$2))/COLUMNS(drive!$A$2:$Y$402)),MOD(ROW()-ROW($G$2),COLUMNS(drive!$A$2:$Y$402)),1,1)</f>
        <v>3</v>
      </c>
      <c r="H5836" s="5">
        <f ca="1">(VLOOKUP($B5836,weights!$A$2:$R$6,4))*VLOOKUP($B5836,weights!$A$2:$R$6,6)^C5836*(VLOOKUP($B5836,weights!$A$2:$R$6,15)*EXP(VLOOKUP($B5836,weights!$A$2:$R$6,11)*D5836)+VLOOKUP($B5836,weights!$A$2:$R$6,16)*EXP(VLOOKUP($B5836,weights!$A$2:$R$6,12)*E5836)+VLOOKUP($B5836,weights!$A$2:$R$6,17)*EXP(VLOOKUP($B5836,weights!$A$2:$R$6,13)*F5836)+VLOOKUP($B5836,weights!$A$2:$R$6,18)*EXP(VLOOKUP($B5836,weights!$A$2:$R$6,14)*G5836))</f>
        <v>7.4898223041110139</v>
      </c>
    </row>
    <row r="5837" spans="1:8" ht="12.75" x14ac:dyDescent="0.2">
      <c r="A5837">
        <f t="shared" si="0"/>
        <v>234</v>
      </c>
      <c r="B5837" t="str">
        <f t="shared" ref="B5837:C5837" si="5811">B5812</f>
        <v>supermarket</v>
      </c>
      <c r="C5837">
        <f t="shared" si="5811"/>
        <v>0</v>
      </c>
      <c r="D5837">
        <f ca="1">OFFSET(walk!$A$2:$Y$402,TRUNC((ROW()-ROW($D$2))/COLUMNS(walk!$A$2:$Y$402)),MOD(ROW()-ROW($D$2),COLUMNS(walk!$A$2:$Y$402)),1,1)</f>
        <v>38</v>
      </c>
      <c r="E5837">
        <f ca="1">OFFSET(bike!$A$2:$Y$402,TRUNC((ROW()-ROW($E$2))/COLUMNS(bike!$A$2:$Y$402)),MOD(ROW()-ROW($E$2),COLUMNS(bike!$A$2:$Y$402)),1,1)</f>
        <v>16</v>
      </c>
      <c r="F5837">
        <f ca="1">OFFSET(transit!$A$2:$Y$402,TRUNC((ROW()-ROW($F$2))/COLUMNS(transit!$A$2:$Y$402)),MOD(ROW()-ROW($F$2),COLUMNS(transit!$A$2:$Y$402)),1,1)</f>
        <v>19</v>
      </c>
      <c r="G5837">
        <f ca="1">OFFSET(drive!$A$2:$Y$402,TRUNC((ROW()-ROW($G$2))/COLUMNS(drive!$A$2:$Y$402)),MOD(ROW()-ROW($G$2),COLUMNS(drive!$A$2:$Y$402)),1,1)</f>
        <v>8</v>
      </c>
      <c r="H5837" s="5">
        <f ca="1">(VLOOKUP($B5837,weights!$A$2:$R$6,4))*VLOOKUP($B5837,weights!$A$2:$R$6,6)^C5837*(VLOOKUP($B5837,weights!$A$2:$R$6,15)*EXP(VLOOKUP($B5837,weights!$A$2:$R$6,11)*D5837)+VLOOKUP($B5837,weights!$A$2:$R$6,16)*EXP(VLOOKUP($B5837,weights!$A$2:$R$6,12)*E5837)+VLOOKUP($B5837,weights!$A$2:$R$6,17)*EXP(VLOOKUP($B5837,weights!$A$2:$R$6,13)*F5837)+VLOOKUP($B5837,weights!$A$2:$R$6,18)*EXP(VLOOKUP($B5837,weights!$A$2:$R$6,14)*G5837))</f>
        <v>3.5786088798334439</v>
      </c>
    </row>
    <row r="5838" spans="1:8" ht="12.75" x14ac:dyDescent="0.2">
      <c r="A5838">
        <f t="shared" si="0"/>
        <v>234</v>
      </c>
      <c r="B5838" t="str">
        <f t="shared" ref="B5838:C5838" si="5812">B5813</f>
        <v>supermarket</v>
      </c>
      <c r="C5838">
        <f t="shared" si="5812"/>
        <v>1</v>
      </c>
      <c r="D5838">
        <f ca="1">OFFSET(walk!$A$2:$Y$402,TRUNC((ROW()-ROW($D$2))/COLUMNS(walk!$A$2:$Y$402)),MOD(ROW()-ROW($D$2),COLUMNS(walk!$A$2:$Y$402)),1,1)</f>
        <v>48</v>
      </c>
      <c r="E5838">
        <f ca="1">OFFSET(bike!$A$2:$Y$402,TRUNC((ROW()-ROW($E$2))/COLUMNS(bike!$A$2:$Y$402)),MOD(ROW()-ROW($E$2),COLUMNS(bike!$A$2:$Y$402)),1,1)</f>
        <v>16</v>
      </c>
      <c r="F5838">
        <f ca="1">OFFSET(transit!$A$2:$Y$402,TRUNC((ROW()-ROW($F$2))/COLUMNS(transit!$A$2:$Y$402)),MOD(ROW()-ROW($F$2),COLUMNS(transit!$A$2:$Y$402)),1,1)</f>
        <v>23</v>
      </c>
      <c r="G5838">
        <f ca="1">OFFSET(drive!$A$2:$Y$402,TRUNC((ROW()-ROW($G$2))/COLUMNS(drive!$A$2:$Y$402)),MOD(ROW()-ROW($G$2),COLUMNS(drive!$A$2:$Y$402)),1,1)</f>
        <v>9</v>
      </c>
      <c r="H5838" s="5">
        <f ca="1">(VLOOKUP($B5838,weights!$A$2:$R$6,4))*VLOOKUP($B5838,weights!$A$2:$R$6,6)^C5838*(VLOOKUP($B5838,weights!$A$2:$R$6,15)*EXP(VLOOKUP($B5838,weights!$A$2:$R$6,11)*D5838)+VLOOKUP($B5838,weights!$A$2:$R$6,16)*EXP(VLOOKUP($B5838,weights!$A$2:$R$6,12)*E5838)+VLOOKUP($B5838,weights!$A$2:$R$6,17)*EXP(VLOOKUP($B5838,weights!$A$2:$R$6,13)*F5838)+VLOOKUP($B5838,weights!$A$2:$R$6,18)*EXP(VLOOKUP($B5838,weights!$A$2:$R$6,14)*G5838))</f>
        <v>1.6601628893349873</v>
      </c>
    </row>
    <row r="5839" spans="1:8" ht="12.75" x14ac:dyDescent="0.2">
      <c r="A5839">
        <f t="shared" si="0"/>
        <v>234</v>
      </c>
      <c r="B5839" t="str">
        <f t="shared" ref="B5839:C5839" si="5813">B5814</f>
        <v>supermarket</v>
      </c>
      <c r="C5839">
        <f t="shared" si="5813"/>
        <v>2</v>
      </c>
      <c r="D5839">
        <f ca="1">OFFSET(walk!$A$2:$Y$402,TRUNC((ROW()-ROW($D$2))/COLUMNS(walk!$A$2:$Y$402)),MOD(ROW()-ROW($D$2),COLUMNS(walk!$A$2:$Y$402)),1,1)</f>
        <v>53</v>
      </c>
      <c r="E5839">
        <f ca="1">OFFSET(bike!$A$2:$Y$402,TRUNC((ROW()-ROW($E$2))/COLUMNS(bike!$A$2:$Y$402)),MOD(ROW()-ROW($E$2),COLUMNS(bike!$A$2:$Y$402)),1,1)</f>
        <v>17</v>
      </c>
      <c r="F5839">
        <f ca="1">OFFSET(transit!$A$2:$Y$402,TRUNC((ROW()-ROW($F$2))/COLUMNS(transit!$A$2:$Y$402)),MOD(ROW()-ROW($F$2),COLUMNS(transit!$A$2:$Y$402)),1,1)</f>
        <v>32</v>
      </c>
      <c r="G5839">
        <f ca="1">OFFSET(drive!$A$2:$Y$402,TRUNC((ROW()-ROW($G$2))/COLUMNS(drive!$A$2:$Y$402)),MOD(ROW()-ROW($G$2),COLUMNS(drive!$A$2:$Y$402)),1,1)</f>
        <v>12</v>
      </c>
      <c r="H5839" s="5">
        <f ca="1">(VLOOKUP($B5839,weights!$A$2:$R$6,4))*VLOOKUP($B5839,weights!$A$2:$R$6,6)^C5839*(VLOOKUP($B5839,weights!$A$2:$R$6,15)*EXP(VLOOKUP($B5839,weights!$A$2:$R$6,11)*D5839)+VLOOKUP($B5839,weights!$A$2:$R$6,16)*EXP(VLOOKUP($B5839,weights!$A$2:$R$6,12)*E5839)+VLOOKUP($B5839,weights!$A$2:$R$6,17)*EXP(VLOOKUP($B5839,weights!$A$2:$R$6,13)*F5839)+VLOOKUP($B5839,weights!$A$2:$R$6,18)*EXP(VLOOKUP($B5839,weights!$A$2:$R$6,14)*G5839))</f>
        <v>0.50803372195810848</v>
      </c>
    </row>
    <row r="5840" spans="1:8" ht="12.75" x14ac:dyDescent="0.2">
      <c r="A5840">
        <f t="shared" si="0"/>
        <v>234</v>
      </c>
      <c r="B5840" t="str">
        <f t="shared" ref="B5840:C5840" si="5814">B5815</f>
        <v>supermarket</v>
      </c>
      <c r="C5840">
        <f t="shared" si="5814"/>
        <v>3</v>
      </c>
      <c r="D5840">
        <f ca="1">OFFSET(walk!$A$2:$Y$402,TRUNC((ROW()-ROW($D$2))/COLUMNS(walk!$A$2:$Y$402)),MOD(ROW()-ROW($D$2),COLUMNS(walk!$A$2:$Y$402)),1,1)</f>
        <v>61</v>
      </c>
      <c r="E5840">
        <f ca="1">OFFSET(bike!$A$2:$Y$402,TRUNC((ROW()-ROW($E$2))/COLUMNS(bike!$A$2:$Y$402)),MOD(ROW()-ROW($E$2),COLUMNS(bike!$A$2:$Y$402)),1,1)</f>
        <v>21</v>
      </c>
      <c r="F5840">
        <f ca="1">OFFSET(transit!$A$2:$Y$402,TRUNC((ROW()-ROW($F$2))/COLUMNS(transit!$A$2:$Y$402)),MOD(ROW()-ROW($F$2),COLUMNS(transit!$A$2:$Y$402)),1,1)</f>
        <v>37</v>
      </c>
      <c r="G5840">
        <f ca="1">OFFSET(drive!$A$2:$Y$402,TRUNC((ROW()-ROW($G$2))/COLUMNS(drive!$A$2:$Y$402)),MOD(ROW()-ROW($G$2),COLUMNS(drive!$A$2:$Y$402)),1,1)</f>
        <v>14</v>
      </c>
      <c r="H5840" s="5">
        <f ca="1">(VLOOKUP($B5840,weights!$A$2:$R$6,4))*VLOOKUP($B5840,weights!$A$2:$R$6,6)^C5840*(VLOOKUP($B5840,weights!$A$2:$R$6,15)*EXP(VLOOKUP($B5840,weights!$A$2:$R$6,11)*D5840)+VLOOKUP($B5840,weights!$A$2:$R$6,16)*EXP(VLOOKUP($B5840,weights!$A$2:$R$6,12)*E5840)+VLOOKUP($B5840,weights!$A$2:$R$6,17)*EXP(VLOOKUP($B5840,weights!$A$2:$R$6,13)*F5840)+VLOOKUP($B5840,weights!$A$2:$R$6,18)*EXP(VLOOKUP($B5840,weights!$A$2:$R$6,14)*G5840))</f>
        <v>0.18896196764965056</v>
      </c>
    </row>
    <row r="5841" spans="1:8" ht="12.75" x14ac:dyDescent="0.2">
      <c r="A5841">
        <f t="shared" si="0"/>
        <v>234</v>
      </c>
      <c r="B5841" t="str">
        <f t="shared" ref="B5841:C5841" si="5815">B5816</f>
        <v>supermarket</v>
      </c>
      <c r="C5841">
        <f t="shared" si="5815"/>
        <v>4</v>
      </c>
      <c r="D5841">
        <f ca="1">OFFSET(walk!$A$2:$Y$402,TRUNC((ROW()-ROW($D$2))/COLUMNS(walk!$A$2:$Y$402)),MOD(ROW()-ROW($D$2),COLUMNS(walk!$A$2:$Y$402)),1,1)</f>
        <v>77</v>
      </c>
      <c r="E5841">
        <f ca="1">OFFSET(bike!$A$2:$Y$402,TRUNC((ROW()-ROW($E$2))/COLUMNS(bike!$A$2:$Y$402)),MOD(ROW()-ROW($E$2),COLUMNS(bike!$A$2:$Y$402)),1,1)</f>
        <v>24</v>
      </c>
      <c r="F5841">
        <f ca="1">OFFSET(transit!$A$2:$Y$402,TRUNC((ROW()-ROW($F$2))/COLUMNS(transit!$A$2:$Y$402)),MOD(ROW()-ROW($F$2),COLUMNS(transit!$A$2:$Y$402)),1,1)</f>
        <v>39</v>
      </c>
      <c r="G5841">
        <f ca="1">OFFSET(drive!$A$2:$Y$402,TRUNC((ROW()-ROW($G$2))/COLUMNS(drive!$A$2:$Y$402)),MOD(ROW()-ROW($G$2),COLUMNS(drive!$A$2:$Y$402)),1,1)</f>
        <v>15</v>
      </c>
      <c r="H5841" s="5">
        <f ca="1">(VLOOKUP($B5841,weights!$A$2:$R$6,4))*VLOOKUP($B5841,weights!$A$2:$R$6,6)^C5841*(VLOOKUP($B5841,weights!$A$2:$R$6,15)*EXP(VLOOKUP($B5841,weights!$A$2:$R$6,11)*D5841)+VLOOKUP($B5841,weights!$A$2:$R$6,16)*EXP(VLOOKUP($B5841,weights!$A$2:$R$6,12)*E5841)+VLOOKUP($B5841,weights!$A$2:$R$6,17)*EXP(VLOOKUP($B5841,weights!$A$2:$R$6,13)*F5841)+VLOOKUP($B5841,weights!$A$2:$R$6,18)*EXP(VLOOKUP($B5841,weights!$A$2:$R$6,14)*G5841))</f>
        <v>8.9398135916974986E-2</v>
      </c>
    </row>
    <row r="5842" spans="1:8" ht="12.75" x14ac:dyDescent="0.2">
      <c r="A5842">
        <f t="shared" si="0"/>
        <v>234</v>
      </c>
      <c r="B5842" t="str">
        <f t="shared" ref="B5842:C5842" si="5816">B5817</f>
        <v>store</v>
      </c>
      <c r="C5842">
        <f t="shared" si="5816"/>
        <v>0</v>
      </c>
      <c r="D5842">
        <f ca="1">OFFSET(walk!$A$2:$Y$402,TRUNC((ROW()-ROW($D$2))/COLUMNS(walk!$A$2:$Y$402)),MOD(ROW()-ROW($D$2),COLUMNS(walk!$A$2:$Y$402)),1,1)</f>
        <v>6</v>
      </c>
      <c r="E5842">
        <f ca="1">OFFSET(bike!$A$2:$Y$402,TRUNC((ROW()-ROW($E$2))/COLUMNS(bike!$A$2:$Y$402)),MOD(ROW()-ROW($E$2),COLUMNS(bike!$A$2:$Y$402)),1,1)</f>
        <v>2</v>
      </c>
      <c r="F5842">
        <f ca="1">OFFSET(transit!$A$2:$Y$402,TRUNC((ROW()-ROW($F$2))/COLUMNS(transit!$A$2:$Y$402)),MOD(ROW()-ROW($F$2),COLUMNS(transit!$A$2:$Y$402)),1,1)</f>
        <v>6</v>
      </c>
      <c r="G5842">
        <f ca="1">OFFSET(drive!$A$2:$Y$402,TRUNC((ROW()-ROW($G$2))/COLUMNS(drive!$A$2:$Y$402)),MOD(ROW()-ROW($G$2),COLUMNS(drive!$A$2:$Y$402)),1,1)</f>
        <v>2</v>
      </c>
      <c r="H5842" s="5">
        <f ca="1">(VLOOKUP($B5842,weights!$A$2:$R$6,4))*VLOOKUP($B5842,weights!$A$2:$R$6,6)^C5842*(VLOOKUP($B5842,weights!$A$2:$R$6,15)*EXP(VLOOKUP($B5842,weights!$A$2:$R$6,11)*D5842)+VLOOKUP($B5842,weights!$A$2:$R$6,16)*EXP(VLOOKUP($B5842,weights!$A$2:$R$6,12)*E5842)+VLOOKUP($B5842,weights!$A$2:$R$6,17)*EXP(VLOOKUP($B5842,weights!$A$2:$R$6,13)*F5842)+VLOOKUP($B5842,weights!$A$2:$R$6,18)*EXP(VLOOKUP($B5842,weights!$A$2:$R$6,14)*G5842))</f>
        <v>14.540724122942899</v>
      </c>
    </row>
    <row r="5843" spans="1:8" ht="12.75" x14ac:dyDescent="0.2">
      <c r="A5843">
        <f t="shared" si="0"/>
        <v>234</v>
      </c>
      <c r="B5843" t="str">
        <f t="shared" ref="B5843:C5843" si="5817">B5818</f>
        <v>store</v>
      </c>
      <c r="C5843">
        <f t="shared" si="5817"/>
        <v>1</v>
      </c>
      <c r="D5843">
        <f ca="1">OFFSET(walk!$A$2:$Y$402,TRUNC((ROW()-ROW($D$2))/COLUMNS(walk!$A$2:$Y$402)),MOD(ROW()-ROW($D$2),COLUMNS(walk!$A$2:$Y$402)),1,1)</f>
        <v>7</v>
      </c>
      <c r="E5843">
        <f ca="1">OFFSET(bike!$A$2:$Y$402,TRUNC((ROW()-ROW($E$2))/COLUMNS(bike!$A$2:$Y$402)),MOD(ROW()-ROW($E$2),COLUMNS(bike!$A$2:$Y$402)),1,1)</f>
        <v>2</v>
      </c>
      <c r="F5843">
        <f ca="1">OFFSET(transit!$A$2:$Y$402,TRUNC((ROW()-ROW($F$2))/COLUMNS(transit!$A$2:$Y$402)),MOD(ROW()-ROW($F$2),COLUMNS(transit!$A$2:$Y$402)),1,1)</f>
        <v>7</v>
      </c>
      <c r="G5843">
        <f ca="1">OFFSET(drive!$A$2:$Y$402,TRUNC((ROW()-ROW($G$2))/COLUMNS(drive!$A$2:$Y$402)),MOD(ROW()-ROW($G$2),COLUMNS(drive!$A$2:$Y$402)),1,1)</f>
        <v>2</v>
      </c>
      <c r="H5843" s="5">
        <f ca="1">(VLOOKUP($B5843,weights!$A$2:$R$6,4))*VLOOKUP($B5843,weights!$A$2:$R$6,6)^C5843*(VLOOKUP($B5843,weights!$A$2:$R$6,15)*EXP(VLOOKUP($B5843,weights!$A$2:$R$6,11)*D5843)+VLOOKUP($B5843,weights!$A$2:$R$6,16)*EXP(VLOOKUP($B5843,weights!$A$2:$R$6,12)*E5843)+VLOOKUP($B5843,weights!$A$2:$R$6,17)*EXP(VLOOKUP($B5843,weights!$A$2:$R$6,13)*F5843)+VLOOKUP($B5843,weights!$A$2:$R$6,18)*EXP(VLOOKUP($B5843,weights!$A$2:$R$6,14)*G5843))</f>
        <v>9.230637960199946</v>
      </c>
    </row>
    <row r="5844" spans="1:8" ht="12.75" x14ac:dyDescent="0.2">
      <c r="A5844">
        <f t="shared" si="0"/>
        <v>234</v>
      </c>
      <c r="B5844" t="str">
        <f t="shared" ref="B5844:C5844" si="5818">B5819</f>
        <v>store</v>
      </c>
      <c r="C5844">
        <f t="shared" si="5818"/>
        <v>2</v>
      </c>
      <c r="D5844">
        <f ca="1">OFFSET(walk!$A$2:$Y$402,TRUNC((ROW()-ROW($D$2))/COLUMNS(walk!$A$2:$Y$402)),MOD(ROW()-ROW($D$2),COLUMNS(walk!$A$2:$Y$402)),1,1)</f>
        <v>11</v>
      </c>
      <c r="E5844">
        <f ca="1">OFFSET(bike!$A$2:$Y$402,TRUNC((ROW()-ROW($E$2))/COLUMNS(bike!$A$2:$Y$402)),MOD(ROW()-ROW($E$2),COLUMNS(bike!$A$2:$Y$402)),1,1)</f>
        <v>3</v>
      </c>
      <c r="F5844">
        <f ca="1">OFFSET(transit!$A$2:$Y$402,TRUNC((ROW()-ROW($F$2))/COLUMNS(transit!$A$2:$Y$402)),MOD(ROW()-ROW($F$2),COLUMNS(transit!$A$2:$Y$402)),1,1)</f>
        <v>8</v>
      </c>
      <c r="G5844">
        <f ca="1">OFFSET(drive!$A$2:$Y$402,TRUNC((ROW()-ROW($G$2))/COLUMNS(drive!$A$2:$Y$402)),MOD(ROW()-ROW($G$2),COLUMNS(drive!$A$2:$Y$402)),1,1)</f>
        <v>3</v>
      </c>
      <c r="H5844" s="5">
        <f ca="1">(VLOOKUP($B5844,weights!$A$2:$R$6,4))*VLOOKUP($B5844,weights!$A$2:$R$6,6)^C5844*(VLOOKUP($B5844,weights!$A$2:$R$6,15)*EXP(VLOOKUP($B5844,weights!$A$2:$R$6,11)*D5844)+VLOOKUP($B5844,weights!$A$2:$R$6,16)*EXP(VLOOKUP($B5844,weights!$A$2:$R$6,12)*E5844)+VLOOKUP($B5844,weights!$A$2:$R$6,17)*EXP(VLOOKUP($B5844,weights!$A$2:$R$6,13)*F5844)+VLOOKUP($B5844,weights!$A$2:$R$6,18)*EXP(VLOOKUP($B5844,weights!$A$2:$R$6,14)*G5844))</f>
        <v>4.1908074702587488</v>
      </c>
    </row>
    <row r="5845" spans="1:8" ht="12.75" x14ac:dyDescent="0.2">
      <c r="A5845">
        <f t="shared" si="0"/>
        <v>234</v>
      </c>
      <c r="B5845" t="str">
        <f t="shared" ref="B5845:C5845" si="5819">B5820</f>
        <v>store</v>
      </c>
      <c r="C5845">
        <f t="shared" si="5819"/>
        <v>3</v>
      </c>
      <c r="D5845">
        <f ca="1">OFFSET(walk!$A$2:$Y$402,TRUNC((ROW()-ROW($D$2))/COLUMNS(walk!$A$2:$Y$402)),MOD(ROW()-ROW($D$2),COLUMNS(walk!$A$2:$Y$402)),1,1)</f>
        <v>14</v>
      </c>
      <c r="E5845">
        <f ca="1">OFFSET(bike!$A$2:$Y$402,TRUNC((ROW()-ROW($E$2))/COLUMNS(bike!$A$2:$Y$402)),MOD(ROW()-ROW($E$2),COLUMNS(bike!$A$2:$Y$402)),1,1)</f>
        <v>4</v>
      </c>
      <c r="F5845">
        <f ca="1">OFFSET(transit!$A$2:$Y$402,TRUNC((ROW()-ROW($F$2))/COLUMNS(transit!$A$2:$Y$402)),MOD(ROW()-ROW($F$2),COLUMNS(transit!$A$2:$Y$402)),1,1)</f>
        <v>11</v>
      </c>
      <c r="G5845">
        <f ca="1">OFFSET(drive!$A$2:$Y$402,TRUNC((ROW()-ROW($G$2))/COLUMNS(drive!$A$2:$Y$402)),MOD(ROW()-ROW($G$2),COLUMNS(drive!$A$2:$Y$402)),1,1)</f>
        <v>3</v>
      </c>
      <c r="H5845" s="5">
        <f ca="1">(VLOOKUP($B5845,weights!$A$2:$R$6,4))*VLOOKUP($B5845,weights!$A$2:$R$6,6)^C5845*(VLOOKUP($B5845,weights!$A$2:$R$6,15)*EXP(VLOOKUP($B5845,weights!$A$2:$R$6,11)*D5845)+VLOOKUP($B5845,weights!$A$2:$R$6,16)*EXP(VLOOKUP($B5845,weights!$A$2:$R$6,12)*E5845)+VLOOKUP($B5845,weights!$A$2:$R$6,17)*EXP(VLOOKUP($B5845,weights!$A$2:$R$6,13)*F5845)+VLOOKUP($B5845,weights!$A$2:$R$6,18)*EXP(VLOOKUP($B5845,weights!$A$2:$R$6,14)*G5845))</f>
        <v>2.2251244038799878</v>
      </c>
    </row>
    <row r="5846" spans="1:8" ht="12.75" x14ac:dyDescent="0.2">
      <c r="A5846">
        <f t="shared" si="0"/>
        <v>234</v>
      </c>
      <c r="B5846" t="str">
        <f t="shared" ref="B5846:C5846" si="5820">B5821</f>
        <v>store</v>
      </c>
      <c r="C5846">
        <f t="shared" si="5820"/>
        <v>4</v>
      </c>
      <c r="D5846">
        <f ca="1">OFFSET(walk!$A$2:$Y$402,TRUNC((ROW()-ROW($D$2))/COLUMNS(walk!$A$2:$Y$402)),MOD(ROW()-ROW($D$2),COLUMNS(walk!$A$2:$Y$402)),1,1)</f>
        <v>15</v>
      </c>
      <c r="E5846">
        <f ca="1">OFFSET(bike!$A$2:$Y$402,TRUNC((ROW()-ROW($E$2))/COLUMNS(bike!$A$2:$Y$402)),MOD(ROW()-ROW($E$2),COLUMNS(bike!$A$2:$Y$402)),1,1)</f>
        <v>5</v>
      </c>
      <c r="F5846">
        <f ca="1">OFFSET(transit!$A$2:$Y$402,TRUNC((ROW()-ROW($F$2))/COLUMNS(transit!$A$2:$Y$402)),MOD(ROW()-ROW($F$2),COLUMNS(transit!$A$2:$Y$402)),1,1)</f>
        <v>15</v>
      </c>
      <c r="G5846">
        <f ca="1">OFFSET(drive!$A$2:$Y$402,TRUNC((ROW()-ROW($G$2))/COLUMNS(drive!$A$2:$Y$402)),MOD(ROW()-ROW($G$2),COLUMNS(drive!$A$2:$Y$402)),1,1)</f>
        <v>4</v>
      </c>
      <c r="H5846" s="5">
        <f ca="1">(VLOOKUP($B5846,weights!$A$2:$R$6,4))*VLOOKUP($B5846,weights!$A$2:$R$6,6)^C5846*(VLOOKUP($B5846,weights!$A$2:$R$6,15)*EXP(VLOOKUP($B5846,weights!$A$2:$R$6,11)*D5846)+VLOOKUP($B5846,weights!$A$2:$R$6,16)*EXP(VLOOKUP($B5846,weights!$A$2:$R$6,12)*E5846)+VLOOKUP($B5846,weights!$A$2:$R$6,17)*EXP(VLOOKUP($B5846,weights!$A$2:$R$6,13)*F5846)+VLOOKUP($B5846,weights!$A$2:$R$6,18)*EXP(VLOOKUP($B5846,weights!$A$2:$R$6,14)*G5846))</f>
        <v>1.0344959781689038</v>
      </c>
    </row>
    <row r="5847" spans="1:8" ht="12.75" x14ac:dyDescent="0.2">
      <c r="A5847">
        <f t="shared" si="0"/>
        <v>234</v>
      </c>
      <c r="B5847" t="str">
        <f t="shared" ref="B5847:C5847" si="5821">B5822</f>
        <v>pharmacy</v>
      </c>
      <c r="C5847">
        <f t="shared" si="5821"/>
        <v>0</v>
      </c>
      <c r="D5847">
        <f ca="1">OFFSET(walk!$A$2:$Y$402,TRUNC((ROW()-ROW($D$2))/COLUMNS(walk!$A$2:$Y$402)),MOD(ROW()-ROW($D$2),COLUMNS(walk!$A$2:$Y$402)),1,1)</f>
        <v>11</v>
      </c>
      <c r="E5847">
        <f ca="1">OFFSET(bike!$A$2:$Y$402,TRUNC((ROW()-ROW($E$2))/COLUMNS(bike!$A$2:$Y$402)),MOD(ROW()-ROW($E$2),COLUMNS(bike!$A$2:$Y$402)),1,1)</f>
        <v>3</v>
      </c>
      <c r="F5847">
        <f ca="1">OFFSET(transit!$A$2:$Y$402,TRUNC((ROW()-ROW($F$2))/COLUMNS(transit!$A$2:$Y$402)),MOD(ROW()-ROW($F$2),COLUMNS(transit!$A$2:$Y$402)),1,1)</f>
        <v>11</v>
      </c>
      <c r="G5847">
        <f ca="1">OFFSET(drive!$A$2:$Y$402,TRUNC((ROW()-ROW($G$2))/COLUMNS(drive!$A$2:$Y$402)),MOD(ROW()-ROW($G$2),COLUMNS(drive!$A$2:$Y$402)),1,1)</f>
        <v>2</v>
      </c>
      <c r="H5847" s="5">
        <f ca="1">(VLOOKUP($B5847,weights!$A$2:$R$6,4))*VLOOKUP($B5847,weights!$A$2:$R$6,6)^C5847*(VLOOKUP($B5847,weights!$A$2:$R$6,15)*EXP(VLOOKUP($B5847,weights!$A$2:$R$6,11)*D5847)+VLOOKUP($B5847,weights!$A$2:$R$6,16)*EXP(VLOOKUP($B5847,weights!$A$2:$R$6,12)*E5847)+VLOOKUP($B5847,weights!$A$2:$R$6,17)*EXP(VLOOKUP($B5847,weights!$A$2:$R$6,13)*F5847)+VLOOKUP($B5847,weights!$A$2:$R$6,18)*EXP(VLOOKUP($B5847,weights!$A$2:$R$6,14)*G5847))</f>
        <v>6.7093791349885272</v>
      </c>
    </row>
    <row r="5848" spans="1:8" ht="12.75" x14ac:dyDescent="0.2">
      <c r="A5848">
        <f t="shared" si="0"/>
        <v>234</v>
      </c>
      <c r="B5848" t="str">
        <f t="shared" ref="B5848:C5848" si="5822">B5823</f>
        <v>pharmacy</v>
      </c>
      <c r="C5848">
        <f t="shared" si="5822"/>
        <v>1</v>
      </c>
      <c r="D5848">
        <f ca="1">OFFSET(walk!$A$2:$Y$402,TRUNC((ROW()-ROW($D$2))/COLUMNS(walk!$A$2:$Y$402)),MOD(ROW()-ROW($D$2),COLUMNS(walk!$A$2:$Y$402)),1,1)</f>
        <v>13</v>
      </c>
      <c r="E5848">
        <f ca="1">OFFSET(bike!$A$2:$Y$402,TRUNC((ROW()-ROW($E$2))/COLUMNS(bike!$A$2:$Y$402)),MOD(ROW()-ROW($E$2),COLUMNS(bike!$A$2:$Y$402)),1,1)</f>
        <v>5</v>
      </c>
      <c r="F5848">
        <f ca="1">OFFSET(transit!$A$2:$Y$402,TRUNC((ROW()-ROW($F$2))/COLUMNS(transit!$A$2:$Y$402)),MOD(ROW()-ROW($F$2),COLUMNS(transit!$A$2:$Y$402)),1,1)</f>
        <v>13</v>
      </c>
      <c r="G5848">
        <f ca="1">OFFSET(drive!$A$2:$Y$402,TRUNC((ROW()-ROW($G$2))/COLUMNS(drive!$A$2:$Y$402)),MOD(ROW()-ROW($G$2),COLUMNS(drive!$A$2:$Y$402)),1,1)</f>
        <v>3</v>
      </c>
      <c r="H5848" s="5">
        <f ca="1">(VLOOKUP($B5848,weights!$A$2:$R$6,4))*VLOOKUP($B5848,weights!$A$2:$R$6,6)^C5848*(VLOOKUP($B5848,weights!$A$2:$R$6,15)*EXP(VLOOKUP($B5848,weights!$A$2:$R$6,11)*D5848)+VLOOKUP($B5848,weights!$A$2:$R$6,16)*EXP(VLOOKUP($B5848,weights!$A$2:$R$6,12)*E5848)+VLOOKUP($B5848,weights!$A$2:$R$6,17)*EXP(VLOOKUP($B5848,weights!$A$2:$R$6,13)*F5848)+VLOOKUP($B5848,weights!$A$2:$R$6,18)*EXP(VLOOKUP($B5848,weights!$A$2:$R$6,14)*G5848))</f>
        <v>2.2558947774554161</v>
      </c>
    </row>
    <row r="5849" spans="1:8" ht="12.75" x14ac:dyDescent="0.2">
      <c r="A5849">
        <f t="shared" si="0"/>
        <v>234</v>
      </c>
      <c r="B5849" t="str">
        <f t="shared" ref="B5849:C5849" si="5823">B5824</f>
        <v>pharmacy</v>
      </c>
      <c r="C5849">
        <f t="shared" si="5823"/>
        <v>2</v>
      </c>
      <c r="D5849">
        <f ca="1">OFFSET(walk!$A$2:$Y$402,TRUNC((ROW()-ROW($D$2))/COLUMNS(walk!$A$2:$Y$402)),MOD(ROW()-ROW($D$2),COLUMNS(walk!$A$2:$Y$402)),1,1)</f>
        <v>13</v>
      </c>
      <c r="E5849">
        <f ca="1">OFFSET(bike!$A$2:$Y$402,TRUNC((ROW()-ROW($E$2))/COLUMNS(bike!$A$2:$Y$402)),MOD(ROW()-ROW($E$2),COLUMNS(bike!$A$2:$Y$402)),1,1)</f>
        <v>5</v>
      </c>
      <c r="F5849">
        <f ca="1">OFFSET(transit!$A$2:$Y$402,TRUNC((ROW()-ROW($F$2))/COLUMNS(transit!$A$2:$Y$402)),MOD(ROW()-ROW($F$2),COLUMNS(transit!$A$2:$Y$402)),1,1)</f>
        <v>13</v>
      </c>
      <c r="G5849">
        <f ca="1">OFFSET(drive!$A$2:$Y$402,TRUNC((ROW()-ROW($G$2))/COLUMNS(drive!$A$2:$Y$402)),MOD(ROW()-ROW($G$2),COLUMNS(drive!$A$2:$Y$402)),1,1)</f>
        <v>3</v>
      </c>
      <c r="H5849" s="5">
        <f ca="1">(VLOOKUP($B5849,weights!$A$2:$R$6,4))*VLOOKUP($B5849,weights!$A$2:$R$6,6)^C5849*(VLOOKUP($B5849,weights!$A$2:$R$6,15)*EXP(VLOOKUP($B5849,weights!$A$2:$R$6,11)*D5849)+VLOOKUP($B5849,weights!$A$2:$R$6,16)*EXP(VLOOKUP($B5849,weights!$A$2:$R$6,12)*E5849)+VLOOKUP($B5849,weights!$A$2:$R$6,17)*EXP(VLOOKUP($B5849,weights!$A$2:$R$6,13)*F5849)+VLOOKUP($B5849,weights!$A$2:$R$6,18)*EXP(VLOOKUP($B5849,weights!$A$2:$R$6,14)*G5849))</f>
        <v>1.086171559515571</v>
      </c>
    </row>
    <row r="5850" spans="1:8" ht="12.75" x14ac:dyDescent="0.2">
      <c r="A5850">
        <f t="shared" si="0"/>
        <v>234</v>
      </c>
      <c r="B5850" t="str">
        <f t="shared" ref="B5850:C5850" si="5824">B5825</f>
        <v>bank</v>
      </c>
      <c r="C5850">
        <f t="shared" si="5824"/>
        <v>0</v>
      </c>
      <c r="D5850">
        <f ca="1">OFFSET(walk!$A$2:$Y$402,TRUNC((ROW()-ROW($D$2))/COLUMNS(walk!$A$2:$Y$402)),MOD(ROW()-ROW($D$2),COLUMNS(walk!$A$2:$Y$402)),1,1)</f>
        <v>23</v>
      </c>
      <c r="E5850">
        <f ca="1">OFFSET(bike!$A$2:$Y$402,TRUNC((ROW()-ROW($E$2))/COLUMNS(bike!$A$2:$Y$402)),MOD(ROW()-ROW($E$2),COLUMNS(bike!$A$2:$Y$402)),1,1)</f>
        <v>9</v>
      </c>
      <c r="F5850">
        <f ca="1">OFFSET(transit!$A$2:$Y$402,TRUNC((ROW()-ROW($F$2))/COLUMNS(transit!$A$2:$Y$402)),MOD(ROW()-ROW($F$2),COLUMNS(transit!$A$2:$Y$402)),1,1)</f>
        <v>22</v>
      </c>
      <c r="G5850">
        <f ca="1">OFFSET(drive!$A$2:$Y$402,TRUNC((ROW()-ROW($G$2))/COLUMNS(drive!$A$2:$Y$402)),MOD(ROW()-ROW($G$2),COLUMNS(drive!$A$2:$Y$402)),1,1)</f>
        <v>6</v>
      </c>
      <c r="H5850" s="5">
        <f ca="1">(VLOOKUP($B5850,weights!$A$2:$R$6,4))*VLOOKUP($B5850,weights!$A$2:$R$6,6)^C5850*(VLOOKUP($B5850,weights!$A$2:$R$6,15)*EXP(VLOOKUP($B5850,weights!$A$2:$R$6,11)*D5850)+VLOOKUP($B5850,weights!$A$2:$R$6,16)*EXP(VLOOKUP($B5850,weights!$A$2:$R$6,12)*E5850)+VLOOKUP($B5850,weights!$A$2:$R$6,17)*EXP(VLOOKUP($B5850,weights!$A$2:$R$6,13)*F5850)+VLOOKUP($B5850,weights!$A$2:$R$6,18)*EXP(VLOOKUP($B5850,weights!$A$2:$R$6,14)*G5850))</f>
        <v>2.1524417004911678</v>
      </c>
    </row>
    <row r="5851" spans="1:8" ht="12.75" x14ac:dyDescent="0.2">
      <c r="A5851">
        <f t="shared" si="0"/>
        <v>234</v>
      </c>
      <c r="B5851" t="str">
        <f t="shared" ref="B5851:C5851" si="5825">B5826</f>
        <v>bank</v>
      </c>
      <c r="C5851">
        <f t="shared" si="5825"/>
        <v>1</v>
      </c>
      <c r="D5851">
        <f ca="1">OFFSET(walk!$A$2:$Y$402,TRUNC((ROW()-ROW($D$2))/COLUMNS(walk!$A$2:$Y$402)),MOD(ROW()-ROW($D$2),COLUMNS(walk!$A$2:$Y$402)),1,1)</f>
        <v>41</v>
      </c>
      <c r="E5851">
        <f ca="1">OFFSET(bike!$A$2:$Y$402,TRUNC((ROW()-ROW($E$2))/COLUMNS(bike!$A$2:$Y$402)),MOD(ROW()-ROW($E$2),COLUMNS(bike!$A$2:$Y$402)),1,1)</f>
        <v>13</v>
      </c>
      <c r="F5851">
        <f ca="1">OFFSET(transit!$A$2:$Y$402,TRUNC((ROW()-ROW($F$2))/COLUMNS(transit!$A$2:$Y$402)),MOD(ROW()-ROW($F$2),COLUMNS(transit!$A$2:$Y$402)),1,1)</f>
        <v>35</v>
      </c>
      <c r="G5851">
        <f ca="1">OFFSET(drive!$A$2:$Y$402,TRUNC((ROW()-ROW($G$2))/COLUMNS(drive!$A$2:$Y$402)),MOD(ROW()-ROW($G$2),COLUMNS(drive!$A$2:$Y$402)),1,1)</f>
        <v>7</v>
      </c>
      <c r="H5851" s="5">
        <f ca="1">(VLOOKUP($B5851,weights!$A$2:$R$6,4))*VLOOKUP($B5851,weights!$A$2:$R$6,6)^C5851*(VLOOKUP($B5851,weights!$A$2:$R$6,15)*EXP(VLOOKUP($B5851,weights!$A$2:$R$6,11)*D5851)+VLOOKUP($B5851,weights!$A$2:$R$6,16)*EXP(VLOOKUP($B5851,weights!$A$2:$R$6,12)*E5851)+VLOOKUP($B5851,weights!$A$2:$R$6,17)*EXP(VLOOKUP($B5851,weights!$A$2:$R$6,13)*F5851)+VLOOKUP($B5851,weights!$A$2:$R$6,18)*EXP(VLOOKUP($B5851,weights!$A$2:$R$6,14)*G5851))</f>
        <v>0.54598994257884792</v>
      </c>
    </row>
    <row r="5852" spans="1:8" ht="12.75" x14ac:dyDescent="0.2">
      <c r="A5852">
        <f t="shared" si="0"/>
        <v>235</v>
      </c>
      <c r="B5852" t="str">
        <f t="shared" ref="B5852:C5852" si="5826">B5827</f>
        <v>restaurant</v>
      </c>
      <c r="C5852">
        <f t="shared" si="5826"/>
        <v>0</v>
      </c>
      <c r="D5852">
        <f ca="1">OFFSET(walk!$A$2:$Y$402,TRUNC((ROW()-ROW($D$2))/COLUMNS(walk!$A$2:$Y$402)),MOD(ROW()-ROW($D$2),COLUMNS(walk!$A$2:$Y$402)),1,1)</f>
        <v>4</v>
      </c>
      <c r="E5852">
        <f ca="1">OFFSET(bike!$A$2:$Y$402,TRUNC((ROW()-ROW($E$2))/COLUMNS(bike!$A$2:$Y$402)),MOD(ROW()-ROW($E$2),COLUMNS(bike!$A$2:$Y$402)),1,1)</f>
        <v>1</v>
      </c>
      <c r="F5852">
        <f ca="1">OFFSET(transit!$A$2:$Y$402,TRUNC((ROW()-ROW($F$2))/COLUMNS(transit!$A$2:$Y$402)),MOD(ROW()-ROW($F$2),COLUMNS(transit!$A$2:$Y$402)),1,1)</f>
        <v>4</v>
      </c>
      <c r="G5852">
        <f ca="1">OFFSET(drive!$A$2:$Y$402,TRUNC((ROW()-ROW($G$2))/COLUMNS(drive!$A$2:$Y$402)),MOD(ROW()-ROW($G$2),COLUMNS(drive!$A$2:$Y$402)),1,1)</f>
        <v>1</v>
      </c>
      <c r="H5852" s="5">
        <f ca="1">(VLOOKUP($B5852,weights!$A$2:$R$6,4))*VLOOKUP($B5852,weights!$A$2:$R$6,6)^C5852*(VLOOKUP($B5852,weights!$A$2:$R$6,15)*EXP(VLOOKUP($B5852,weights!$A$2:$R$6,11)*D5852)+VLOOKUP($B5852,weights!$A$2:$R$6,16)*EXP(VLOOKUP($B5852,weights!$A$2:$R$6,12)*E5852)+VLOOKUP($B5852,weights!$A$2:$R$6,17)*EXP(VLOOKUP($B5852,weights!$A$2:$R$6,13)*F5852)+VLOOKUP($B5852,weights!$A$2:$R$6,18)*EXP(VLOOKUP($B5852,weights!$A$2:$R$6,14)*G5852))</f>
        <v>44.134724700805194</v>
      </c>
    </row>
    <row r="5853" spans="1:8" ht="12.75" x14ac:dyDescent="0.2">
      <c r="A5853">
        <f t="shared" si="0"/>
        <v>235</v>
      </c>
      <c r="B5853" t="str">
        <f t="shared" ref="B5853:C5853" si="5827">B5828</f>
        <v>restaurant</v>
      </c>
      <c r="C5853">
        <f t="shared" si="5827"/>
        <v>1</v>
      </c>
      <c r="D5853">
        <f ca="1">OFFSET(walk!$A$2:$Y$402,TRUNC((ROW()-ROW($D$2))/COLUMNS(walk!$A$2:$Y$402)),MOD(ROW()-ROW($D$2),COLUMNS(walk!$A$2:$Y$402)),1,1)</f>
        <v>4</v>
      </c>
      <c r="E5853">
        <f ca="1">OFFSET(bike!$A$2:$Y$402,TRUNC((ROW()-ROW($E$2))/COLUMNS(bike!$A$2:$Y$402)),MOD(ROW()-ROW($E$2),COLUMNS(bike!$A$2:$Y$402)),1,1)</f>
        <v>1</v>
      </c>
      <c r="F5853">
        <f ca="1">OFFSET(transit!$A$2:$Y$402,TRUNC((ROW()-ROW($F$2))/COLUMNS(transit!$A$2:$Y$402)),MOD(ROW()-ROW($F$2),COLUMNS(transit!$A$2:$Y$402)),1,1)</f>
        <v>4</v>
      </c>
      <c r="G5853">
        <f ca="1">OFFSET(drive!$A$2:$Y$402,TRUNC((ROW()-ROW($G$2))/COLUMNS(drive!$A$2:$Y$402)),MOD(ROW()-ROW($G$2),COLUMNS(drive!$A$2:$Y$402)),1,1)</f>
        <v>2</v>
      </c>
      <c r="H5853" s="5">
        <f ca="1">(VLOOKUP($B5853,weights!$A$2:$R$6,4))*VLOOKUP($B5853,weights!$A$2:$R$6,6)^C5853*(VLOOKUP($B5853,weights!$A$2:$R$6,15)*EXP(VLOOKUP($B5853,weights!$A$2:$R$6,11)*D5853)+VLOOKUP($B5853,weights!$A$2:$R$6,16)*EXP(VLOOKUP($B5853,weights!$A$2:$R$6,12)*E5853)+VLOOKUP($B5853,weights!$A$2:$R$6,17)*EXP(VLOOKUP($B5853,weights!$A$2:$R$6,13)*F5853)+VLOOKUP($B5853,weights!$A$2:$R$6,18)*EXP(VLOOKUP($B5853,weights!$A$2:$R$6,14)*G5853))</f>
        <v>37.675567923255237</v>
      </c>
    </row>
    <row r="5854" spans="1:8" ht="12.75" x14ac:dyDescent="0.2">
      <c r="A5854">
        <f t="shared" si="0"/>
        <v>235</v>
      </c>
      <c r="B5854" t="str">
        <f t="shared" ref="B5854:C5854" si="5828">B5829</f>
        <v>restaurant</v>
      </c>
      <c r="C5854">
        <f t="shared" si="5828"/>
        <v>2</v>
      </c>
      <c r="D5854">
        <f ca="1">OFFSET(walk!$A$2:$Y$402,TRUNC((ROW()-ROW($D$2))/COLUMNS(walk!$A$2:$Y$402)),MOD(ROW()-ROW($D$2),COLUMNS(walk!$A$2:$Y$402)),1,1)</f>
        <v>7</v>
      </c>
      <c r="E5854">
        <f ca="1">OFFSET(bike!$A$2:$Y$402,TRUNC((ROW()-ROW($E$2))/COLUMNS(bike!$A$2:$Y$402)),MOD(ROW()-ROW($E$2),COLUMNS(bike!$A$2:$Y$402)),1,1)</f>
        <v>2</v>
      </c>
      <c r="F5854">
        <f ca="1">OFFSET(transit!$A$2:$Y$402,TRUNC((ROW()-ROW($F$2))/COLUMNS(transit!$A$2:$Y$402)),MOD(ROW()-ROW($F$2),COLUMNS(transit!$A$2:$Y$402)),1,1)</f>
        <v>6</v>
      </c>
      <c r="G5854">
        <f ca="1">OFFSET(drive!$A$2:$Y$402,TRUNC((ROW()-ROW($G$2))/COLUMNS(drive!$A$2:$Y$402)),MOD(ROW()-ROW($G$2),COLUMNS(drive!$A$2:$Y$402)),1,1)</f>
        <v>2</v>
      </c>
      <c r="H5854" s="5">
        <f ca="1">(VLOOKUP($B5854,weights!$A$2:$R$6,4))*VLOOKUP($B5854,weights!$A$2:$R$6,6)^C5854*(VLOOKUP($B5854,weights!$A$2:$R$6,15)*EXP(VLOOKUP($B5854,weights!$A$2:$R$6,11)*D5854)+VLOOKUP($B5854,weights!$A$2:$R$6,16)*EXP(VLOOKUP($B5854,weights!$A$2:$R$6,12)*E5854)+VLOOKUP($B5854,weights!$A$2:$R$6,17)*EXP(VLOOKUP($B5854,weights!$A$2:$R$6,13)*F5854)+VLOOKUP($B5854,weights!$A$2:$R$6,18)*EXP(VLOOKUP($B5854,weights!$A$2:$R$6,14)*G5854))</f>
        <v>26.473906503618867</v>
      </c>
    </row>
    <row r="5855" spans="1:8" ht="12.75" x14ac:dyDescent="0.2">
      <c r="A5855">
        <f t="shared" si="0"/>
        <v>235</v>
      </c>
      <c r="B5855" t="str">
        <f t="shared" ref="B5855:C5855" si="5829">B5830</f>
        <v>restaurant</v>
      </c>
      <c r="C5855">
        <f t="shared" si="5829"/>
        <v>3</v>
      </c>
      <c r="D5855">
        <f ca="1">OFFSET(walk!$A$2:$Y$402,TRUNC((ROW()-ROW($D$2))/COLUMNS(walk!$A$2:$Y$402)),MOD(ROW()-ROW($D$2),COLUMNS(walk!$A$2:$Y$402)),1,1)</f>
        <v>9</v>
      </c>
      <c r="E5855">
        <f ca="1">OFFSET(bike!$A$2:$Y$402,TRUNC((ROW()-ROW($E$2))/COLUMNS(bike!$A$2:$Y$402)),MOD(ROW()-ROW($E$2),COLUMNS(bike!$A$2:$Y$402)),1,1)</f>
        <v>3</v>
      </c>
      <c r="F5855">
        <f ca="1">OFFSET(transit!$A$2:$Y$402,TRUNC((ROW()-ROW($F$2))/COLUMNS(transit!$A$2:$Y$402)),MOD(ROW()-ROW($F$2),COLUMNS(transit!$A$2:$Y$402)),1,1)</f>
        <v>6</v>
      </c>
      <c r="G5855">
        <f ca="1">OFFSET(drive!$A$2:$Y$402,TRUNC((ROW()-ROW($G$2))/COLUMNS(drive!$A$2:$Y$402)),MOD(ROW()-ROW($G$2),COLUMNS(drive!$A$2:$Y$402)),1,1)</f>
        <v>3</v>
      </c>
      <c r="H5855" s="5">
        <f ca="1">(VLOOKUP($B5855,weights!$A$2:$R$6,4))*VLOOKUP($B5855,weights!$A$2:$R$6,6)^C5855*(VLOOKUP($B5855,weights!$A$2:$R$6,15)*EXP(VLOOKUP($B5855,weights!$A$2:$R$6,11)*D5855)+VLOOKUP($B5855,weights!$A$2:$R$6,16)*EXP(VLOOKUP($B5855,weights!$A$2:$R$6,12)*E5855)+VLOOKUP($B5855,weights!$A$2:$R$6,17)*EXP(VLOOKUP($B5855,weights!$A$2:$R$6,13)*F5855)+VLOOKUP($B5855,weights!$A$2:$R$6,18)*EXP(VLOOKUP($B5855,weights!$A$2:$R$6,14)*G5855))</f>
        <v>19.830537131881385</v>
      </c>
    </row>
    <row r="5856" spans="1:8" ht="12.75" x14ac:dyDescent="0.2">
      <c r="A5856">
        <f t="shared" si="0"/>
        <v>235</v>
      </c>
      <c r="B5856" t="str">
        <f t="shared" ref="B5856:C5856" si="5830">B5831</f>
        <v>restaurant</v>
      </c>
      <c r="C5856">
        <f t="shared" si="5830"/>
        <v>4</v>
      </c>
      <c r="D5856">
        <f ca="1">OFFSET(walk!$A$2:$Y$402,TRUNC((ROW()-ROW($D$2))/COLUMNS(walk!$A$2:$Y$402)),MOD(ROW()-ROW($D$2),COLUMNS(walk!$A$2:$Y$402)),1,1)</f>
        <v>11</v>
      </c>
      <c r="E5856">
        <f ca="1">OFFSET(bike!$A$2:$Y$402,TRUNC((ROW()-ROW($E$2))/COLUMNS(bike!$A$2:$Y$402)),MOD(ROW()-ROW($E$2),COLUMNS(bike!$A$2:$Y$402)),1,1)</f>
        <v>4</v>
      </c>
      <c r="F5856">
        <f ca="1">OFFSET(transit!$A$2:$Y$402,TRUNC((ROW()-ROW($F$2))/COLUMNS(transit!$A$2:$Y$402)),MOD(ROW()-ROW($F$2),COLUMNS(transit!$A$2:$Y$402)),1,1)</f>
        <v>6</v>
      </c>
      <c r="G5856">
        <f ca="1">OFFSET(drive!$A$2:$Y$402,TRUNC((ROW()-ROW($G$2))/COLUMNS(drive!$A$2:$Y$402)),MOD(ROW()-ROW($G$2),COLUMNS(drive!$A$2:$Y$402)),1,1)</f>
        <v>3</v>
      </c>
      <c r="H5856" s="5">
        <f ca="1">(VLOOKUP($B5856,weights!$A$2:$R$6,4))*VLOOKUP($B5856,weights!$A$2:$R$6,6)^C5856*(VLOOKUP($B5856,weights!$A$2:$R$6,15)*EXP(VLOOKUP($B5856,weights!$A$2:$R$6,11)*D5856)+VLOOKUP($B5856,weights!$A$2:$R$6,16)*EXP(VLOOKUP($B5856,weights!$A$2:$R$6,12)*E5856)+VLOOKUP($B5856,weights!$A$2:$R$6,17)*EXP(VLOOKUP($B5856,weights!$A$2:$R$6,13)*F5856)+VLOOKUP($B5856,weights!$A$2:$R$6,18)*EXP(VLOOKUP($B5856,weights!$A$2:$R$6,14)*G5856))</f>
        <v>16.083119770439485</v>
      </c>
    </row>
    <row r="5857" spans="1:8" ht="12.75" x14ac:dyDescent="0.2">
      <c r="A5857">
        <f t="shared" si="0"/>
        <v>235</v>
      </c>
      <c r="B5857" t="str">
        <f t="shared" ref="B5857:C5857" si="5831">B5832</f>
        <v>restaurant</v>
      </c>
      <c r="C5857">
        <f t="shared" si="5831"/>
        <v>5</v>
      </c>
      <c r="D5857">
        <f ca="1">OFFSET(walk!$A$2:$Y$402,TRUNC((ROW()-ROW($D$2))/COLUMNS(walk!$A$2:$Y$402)),MOD(ROW()-ROW($D$2),COLUMNS(walk!$A$2:$Y$402)),1,1)</f>
        <v>12</v>
      </c>
      <c r="E5857">
        <f ca="1">OFFSET(bike!$A$2:$Y$402,TRUNC((ROW()-ROW($E$2))/COLUMNS(bike!$A$2:$Y$402)),MOD(ROW()-ROW($E$2),COLUMNS(bike!$A$2:$Y$402)),1,1)</f>
        <v>4</v>
      </c>
      <c r="F5857">
        <f ca="1">OFFSET(transit!$A$2:$Y$402,TRUNC((ROW()-ROW($F$2))/COLUMNS(transit!$A$2:$Y$402)),MOD(ROW()-ROW($F$2),COLUMNS(transit!$A$2:$Y$402)),1,1)</f>
        <v>7</v>
      </c>
      <c r="G5857">
        <f ca="1">OFFSET(drive!$A$2:$Y$402,TRUNC((ROW()-ROW($G$2))/COLUMNS(drive!$A$2:$Y$402)),MOD(ROW()-ROW($G$2),COLUMNS(drive!$A$2:$Y$402)),1,1)</f>
        <v>3</v>
      </c>
      <c r="H5857" s="5">
        <f ca="1">(VLOOKUP($B5857,weights!$A$2:$R$6,4))*VLOOKUP($B5857,weights!$A$2:$R$6,6)^C5857*(VLOOKUP($B5857,weights!$A$2:$R$6,15)*EXP(VLOOKUP($B5857,weights!$A$2:$R$6,11)*D5857)+VLOOKUP($B5857,weights!$A$2:$R$6,16)*EXP(VLOOKUP($B5857,weights!$A$2:$R$6,12)*E5857)+VLOOKUP($B5857,weights!$A$2:$R$6,17)*EXP(VLOOKUP($B5857,weights!$A$2:$R$6,13)*F5857)+VLOOKUP($B5857,weights!$A$2:$R$6,18)*EXP(VLOOKUP($B5857,weights!$A$2:$R$6,14)*G5857))</f>
        <v>13.67952295222508</v>
      </c>
    </row>
    <row r="5858" spans="1:8" ht="12.75" x14ac:dyDescent="0.2">
      <c r="A5858">
        <f t="shared" si="0"/>
        <v>235</v>
      </c>
      <c r="B5858" t="str">
        <f t="shared" ref="B5858:C5858" si="5832">B5833</f>
        <v>restaurant</v>
      </c>
      <c r="C5858">
        <f t="shared" si="5832"/>
        <v>6</v>
      </c>
      <c r="D5858">
        <f ca="1">OFFSET(walk!$A$2:$Y$402,TRUNC((ROW()-ROW($D$2))/COLUMNS(walk!$A$2:$Y$402)),MOD(ROW()-ROW($D$2),COLUMNS(walk!$A$2:$Y$402)),1,1)</f>
        <v>13</v>
      </c>
      <c r="E5858">
        <f ca="1">OFFSET(bike!$A$2:$Y$402,TRUNC((ROW()-ROW($E$2))/COLUMNS(bike!$A$2:$Y$402)),MOD(ROW()-ROW($E$2),COLUMNS(bike!$A$2:$Y$402)),1,1)</f>
        <v>4</v>
      </c>
      <c r="F5858">
        <f ca="1">OFFSET(transit!$A$2:$Y$402,TRUNC((ROW()-ROW($F$2))/COLUMNS(transit!$A$2:$Y$402)),MOD(ROW()-ROW($F$2),COLUMNS(transit!$A$2:$Y$402)),1,1)</f>
        <v>8</v>
      </c>
      <c r="G5858">
        <f ca="1">OFFSET(drive!$A$2:$Y$402,TRUNC((ROW()-ROW($G$2))/COLUMNS(drive!$A$2:$Y$402)),MOD(ROW()-ROW($G$2),COLUMNS(drive!$A$2:$Y$402)),1,1)</f>
        <v>4</v>
      </c>
      <c r="H5858" s="5">
        <f ca="1">(VLOOKUP($B5858,weights!$A$2:$R$6,4))*VLOOKUP($B5858,weights!$A$2:$R$6,6)^C5858*(VLOOKUP($B5858,weights!$A$2:$R$6,15)*EXP(VLOOKUP($B5858,weights!$A$2:$R$6,11)*D5858)+VLOOKUP($B5858,weights!$A$2:$R$6,16)*EXP(VLOOKUP($B5858,weights!$A$2:$R$6,12)*E5858)+VLOOKUP($B5858,weights!$A$2:$R$6,17)*EXP(VLOOKUP($B5858,weights!$A$2:$R$6,13)*F5858)+VLOOKUP($B5858,weights!$A$2:$R$6,18)*EXP(VLOOKUP($B5858,weights!$A$2:$R$6,14)*G5858))</f>
        <v>10.911144894207997</v>
      </c>
    </row>
    <row r="5859" spans="1:8" ht="12.75" x14ac:dyDescent="0.2">
      <c r="A5859">
        <f t="shared" si="0"/>
        <v>235</v>
      </c>
      <c r="B5859" t="str">
        <f t="shared" ref="B5859:C5859" si="5833">B5834</f>
        <v>restaurant</v>
      </c>
      <c r="C5859">
        <f t="shared" si="5833"/>
        <v>7</v>
      </c>
      <c r="D5859">
        <f ca="1">OFFSET(walk!$A$2:$Y$402,TRUNC((ROW()-ROW($D$2))/COLUMNS(walk!$A$2:$Y$402)),MOD(ROW()-ROW($D$2),COLUMNS(walk!$A$2:$Y$402)),1,1)</f>
        <v>16</v>
      </c>
      <c r="E5859">
        <f ca="1">OFFSET(bike!$A$2:$Y$402,TRUNC((ROW()-ROW($E$2))/COLUMNS(bike!$A$2:$Y$402)),MOD(ROW()-ROW($E$2),COLUMNS(bike!$A$2:$Y$402)),1,1)</f>
        <v>5</v>
      </c>
      <c r="F5859">
        <f ca="1">OFFSET(transit!$A$2:$Y$402,TRUNC((ROW()-ROW($F$2))/COLUMNS(transit!$A$2:$Y$402)),MOD(ROW()-ROW($F$2),COLUMNS(transit!$A$2:$Y$402)),1,1)</f>
        <v>9</v>
      </c>
      <c r="G5859">
        <f ca="1">OFFSET(drive!$A$2:$Y$402,TRUNC((ROW()-ROW($G$2))/COLUMNS(drive!$A$2:$Y$402)),MOD(ROW()-ROW($G$2),COLUMNS(drive!$A$2:$Y$402)),1,1)</f>
        <v>4</v>
      </c>
      <c r="H5859" s="5">
        <f ca="1">(VLOOKUP($B5859,weights!$A$2:$R$6,4))*VLOOKUP($B5859,weights!$A$2:$R$6,6)^C5859*(VLOOKUP($B5859,weights!$A$2:$R$6,15)*EXP(VLOOKUP($B5859,weights!$A$2:$R$6,11)*D5859)+VLOOKUP($B5859,weights!$A$2:$R$6,16)*EXP(VLOOKUP($B5859,weights!$A$2:$R$6,12)*E5859)+VLOOKUP($B5859,weights!$A$2:$R$6,17)*EXP(VLOOKUP($B5859,weights!$A$2:$R$6,13)*F5859)+VLOOKUP($B5859,weights!$A$2:$R$6,18)*EXP(VLOOKUP($B5859,weights!$A$2:$R$6,14)*G5859))</f>
        <v>8.6107541457343828</v>
      </c>
    </row>
    <row r="5860" spans="1:8" ht="12.75" x14ac:dyDescent="0.2">
      <c r="A5860">
        <f t="shared" si="0"/>
        <v>235</v>
      </c>
      <c r="B5860" t="str">
        <f t="shared" ref="B5860:C5860" si="5834">B5835</f>
        <v>restaurant</v>
      </c>
      <c r="C5860">
        <f t="shared" si="5834"/>
        <v>8</v>
      </c>
      <c r="D5860">
        <f ca="1">OFFSET(walk!$A$2:$Y$402,TRUNC((ROW()-ROW($D$2))/COLUMNS(walk!$A$2:$Y$402)),MOD(ROW()-ROW($D$2),COLUMNS(walk!$A$2:$Y$402)),1,1)</f>
        <v>17</v>
      </c>
      <c r="E5860">
        <f ca="1">OFFSET(bike!$A$2:$Y$402,TRUNC((ROW()-ROW($E$2))/COLUMNS(bike!$A$2:$Y$402)),MOD(ROW()-ROW($E$2),COLUMNS(bike!$A$2:$Y$402)),1,1)</f>
        <v>5</v>
      </c>
      <c r="F5860">
        <f ca="1">OFFSET(transit!$A$2:$Y$402,TRUNC((ROW()-ROW($F$2))/COLUMNS(transit!$A$2:$Y$402)),MOD(ROW()-ROW($F$2),COLUMNS(transit!$A$2:$Y$402)),1,1)</f>
        <v>11</v>
      </c>
      <c r="G5860">
        <f ca="1">OFFSET(drive!$A$2:$Y$402,TRUNC((ROW()-ROW($G$2))/COLUMNS(drive!$A$2:$Y$402)),MOD(ROW()-ROW($G$2),COLUMNS(drive!$A$2:$Y$402)),1,1)</f>
        <v>4</v>
      </c>
      <c r="H5860" s="5">
        <f ca="1">(VLOOKUP($B5860,weights!$A$2:$R$6,4))*VLOOKUP($B5860,weights!$A$2:$R$6,6)^C5860*(VLOOKUP($B5860,weights!$A$2:$R$6,15)*EXP(VLOOKUP($B5860,weights!$A$2:$R$6,11)*D5860)+VLOOKUP($B5860,weights!$A$2:$R$6,16)*EXP(VLOOKUP($B5860,weights!$A$2:$R$6,12)*E5860)+VLOOKUP($B5860,weights!$A$2:$R$6,17)*EXP(VLOOKUP($B5860,weights!$A$2:$R$6,13)*F5860)+VLOOKUP($B5860,weights!$A$2:$R$6,18)*EXP(VLOOKUP($B5860,weights!$A$2:$R$6,14)*G5860))</f>
        <v>7.2180452965903132</v>
      </c>
    </row>
    <row r="5861" spans="1:8" ht="12.75" x14ac:dyDescent="0.2">
      <c r="A5861">
        <f t="shared" si="0"/>
        <v>235</v>
      </c>
      <c r="B5861" t="str">
        <f t="shared" ref="B5861:C5861" si="5835">B5836</f>
        <v>restaurant</v>
      </c>
      <c r="C5861">
        <f t="shared" si="5835"/>
        <v>9</v>
      </c>
      <c r="D5861">
        <f ca="1">OFFSET(walk!$A$2:$Y$402,TRUNC((ROW()-ROW($D$2))/COLUMNS(walk!$A$2:$Y$402)),MOD(ROW()-ROW($D$2),COLUMNS(walk!$A$2:$Y$402)),1,1)</f>
        <v>18</v>
      </c>
      <c r="E5861">
        <f ca="1">OFFSET(bike!$A$2:$Y$402,TRUNC((ROW()-ROW($E$2))/COLUMNS(bike!$A$2:$Y$402)),MOD(ROW()-ROW($E$2),COLUMNS(bike!$A$2:$Y$402)),1,1)</f>
        <v>100</v>
      </c>
      <c r="F5861">
        <f ca="1">OFFSET(transit!$A$2:$Y$402,TRUNC((ROW()-ROW($F$2))/COLUMNS(transit!$A$2:$Y$402)),MOD(ROW()-ROW($F$2),COLUMNS(transit!$A$2:$Y$402)),1,1)</f>
        <v>13</v>
      </c>
      <c r="G5861">
        <f ca="1">OFFSET(drive!$A$2:$Y$402,TRUNC((ROW()-ROW($G$2))/COLUMNS(drive!$A$2:$Y$402)),MOD(ROW()-ROW($G$2),COLUMNS(drive!$A$2:$Y$402)),1,1)</f>
        <v>7</v>
      </c>
      <c r="H5861" s="5">
        <f ca="1">(VLOOKUP($B5861,weights!$A$2:$R$6,4))*VLOOKUP($B5861,weights!$A$2:$R$6,6)^C5861*(VLOOKUP($B5861,weights!$A$2:$R$6,15)*EXP(VLOOKUP($B5861,weights!$A$2:$R$6,11)*D5861)+VLOOKUP($B5861,weights!$A$2:$R$6,16)*EXP(VLOOKUP($B5861,weights!$A$2:$R$6,12)*E5861)+VLOOKUP($B5861,weights!$A$2:$R$6,17)*EXP(VLOOKUP($B5861,weights!$A$2:$R$6,13)*F5861)+VLOOKUP($B5861,weights!$A$2:$R$6,18)*EXP(VLOOKUP($B5861,weights!$A$2:$R$6,14)*G5861))</f>
        <v>3.0584322980181717</v>
      </c>
    </row>
    <row r="5862" spans="1:8" ht="12.75" x14ac:dyDescent="0.2">
      <c r="A5862">
        <f t="shared" si="0"/>
        <v>235</v>
      </c>
      <c r="B5862" t="str">
        <f t="shared" ref="B5862:C5862" si="5836">B5837</f>
        <v>supermarket</v>
      </c>
      <c r="C5862">
        <f t="shared" si="5836"/>
        <v>0</v>
      </c>
      <c r="D5862">
        <f ca="1">OFFSET(walk!$A$2:$Y$402,TRUNC((ROW()-ROW($D$2))/COLUMNS(walk!$A$2:$Y$402)),MOD(ROW()-ROW($D$2),COLUMNS(walk!$A$2:$Y$402)),1,1)</f>
        <v>38</v>
      </c>
      <c r="E5862">
        <f ca="1">OFFSET(bike!$A$2:$Y$402,TRUNC((ROW()-ROW($E$2))/COLUMNS(bike!$A$2:$Y$402)),MOD(ROW()-ROW($E$2),COLUMNS(bike!$A$2:$Y$402)),1,1)</f>
        <v>14</v>
      </c>
      <c r="F5862">
        <f ca="1">OFFSET(transit!$A$2:$Y$402,TRUNC((ROW()-ROW($F$2))/COLUMNS(transit!$A$2:$Y$402)),MOD(ROW()-ROW($F$2),COLUMNS(transit!$A$2:$Y$402)),1,1)</f>
        <v>19</v>
      </c>
      <c r="G5862">
        <f ca="1">OFFSET(drive!$A$2:$Y$402,TRUNC((ROW()-ROW($G$2))/COLUMNS(drive!$A$2:$Y$402)),MOD(ROW()-ROW($G$2),COLUMNS(drive!$A$2:$Y$402)),1,1)</f>
        <v>8</v>
      </c>
      <c r="H5862" s="5">
        <f ca="1">(VLOOKUP($B5862,weights!$A$2:$R$6,4))*VLOOKUP($B5862,weights!$A$2:$R$6,6)^C5862*(VLOOKUP($B5862,weights!$A$2:$R$6,15)*EXP(VLOOKUP($B5862,weights!$A$2:$R$6,11)*D5862)+VLOOKUP($B5862,weights!$A$2:$R$6,16)*EXP(VLOOKUP($B5862,weights!$A$2:$R$6,12)*E5862)+VLOOKUP($B5862,weights!$A$2:$R$6,17)*EXP(VLOOKUP($B5862,weights!$A$2:$R$6,13)*F5862)+VLOOKUP($B5862,weights!$A$2:$R$6,18)*EXP(VLOOKUP($B5862,weights!$A$2:$R$6,14)*G5862))</f>
        <v>3.6749228706179866</v>
      </c>
    </row>
    <row r="5863" spans="1:8" ht="12.75" x14ac:dyDescent="0.2">
      <c r="A5863">
        <f t="shared" si="0"/>
        <v>235</v>
      </c>
      <c r="B5863" t="str">
        <f t="shared" ref="B5863:C5863" si="5837">B5838</f>
        <v>supermarket</v>
      </c>
      <c r="C5863">
        <f t="shared" si="5837"/>
        <v>1</v>
      </c>
      <c r="D5863">
        <f ca="1">OFFSET(walk!$A$2:$Y$402,TRUNC((ROW()-ROW($D$2))/COLUMNS(walk!$A$2:$Y$402)),MOD(ROW()-ROW($D$2),COLUMNS(walk!$A$2:$Y$402)),1,1)</f>
        <v>46</v>
      </c>
      <c r="E5863">
        <f ca="1">OFFSET(bike!$A$2:$Y$402,TRUNC((ROW()-ROW($E$2))/COLUMNS(bike!$A$2:$Y$402)),MOD(ROW()-ROW($E$2),COLUMNS(bike!$A$2:$Y$402)),1,1)</f>
        <v>15</v>
      </c>
      <c r="F5863">
        <f ca="1">OFFSET(transit!$A$2:$Y$402,TRUNC((ROW()-ROW($F$2))/COLUMNS(transit!$A$2:$Y$402)),MOD(ROW()-ROW($F$2),COLUMNS(transit!$A$2:$Y$402)),1,1)</f>
        <v>24</v>
      </c>
      <c r="G5863">
        <f ca="1">OFFSET(drive!$A$2:$Y$402,TRUNC((ROW()-ROW($G$2))/COLUMNS(drive!$A$2:$Y$402)),MOD(ROW()-ROW($G$2),COLUMNS(drive!$A$2:$Y$402)),1,1)</f>
        <v>9</v>
      </c>
      <c r="H5863" s="5">
        <f ca="1">(VLOOKUP($B5863,weights!$A$2:$R$6,4))*VLOOKUP($B5863,weights!$A$2:$R$6,6)^C5863*(VLOOKUP($B5863,weights!$A$2:$R$6,15)*EXP(VLOOKUP($B5863,weights!$A$2:$R$6,11)*D5863)+VLOOKUP($B5863,weights!$A$2:$R$6,16)*EXP(VLOOKUP($B5863,weights!$A$2:$R$6,12)*E5863)+VLOOKUP($B5863,weights!$A$2:$R$6,17)*EXP(VLOOKUP($B5863,weights!$A$2:$R$6,13)*F5863)+VLOOKUP($B5863,weights!$A$2:$R$6,18)*EXP(VLOOKUP($B5863,weights!$A$2:$R$6,14)*G5863))</f>
        <v>1.6662558229618027</v>
      </c>
    </row>
    <row r="5864" spans="1:8" ht="12.75" x14ac:dyDescent="0.2">
      <c r="A5864">
        <f t="shared" si="0"/>
        <v>235</v>
      </c>
      <c r="B5864" t="str">
        <f t="shared" ref="B5864:C5864" si="5838">B5839</f>
        <v>supermarket</v>
      </c>
      <c r="C5864">
        <f t="shared" si="5838"/>
        <v>2</v>
      </c>
      <c r="D5864">
        <f ca="1">OFFSET(walk!$A$2:$Y$402,TRUNC((ROW()-ROW($D$2))/COLUMNS(walk!$A$2:$Y$402)),MOD(ROW()-ROW($D$2),COLUMNS(walk!$A$2:$Y$402)),1,1)</f>
        <v>51</v>
      </c>
      <c r="E5864">
        <f ca="1">OFFSET(bike!$A$2:$Y$402,TRUNC((ROW()-ROW($E$2))/COLUMNS(bike!$A$2:$Y$402)),MOD(ROW()-ROW($E$2),COLUMNS(bike!$A$2:$Y$402)),1,1)</f>
        <v>15</v>
      </c>
      <c r="F5864">
        <f ca="1">OFFSET(transit!$A$2:$Y$402,TRUNC((ROW()-ROW($F$2))/COLUMNS(transit!$A$2:$Y$402)),MOD(ROW()-ROW($F$2),COLUMNS(transit!$A$2:$Y$402)),1,1)</f>
        <v>31</v>
      </c>
      <c r="G5864">
        <f ca="1">OFFSET(drive!$A$2:$Y$402,TRUNC((ROW()-ROW($G$2))/COLUMNS(drive!$A$2:$Y$402)),MOD(ROW()-ROW($G$2),COLUMNS(drive!$A$2:$Y$402)),1,1)</f>
        <v>12</v>
      </c>
      <c r="H5864" s="5">
        <f ca="1">(VLOOKUP($B5864,weights!$A$2:$R$6,4))*VLOOKUP($B5864,weights!$A$2:$R$6,6)^C5864*(VLOOKUP($B5864,weights!$A$2:$R$6,15)*EXP(VLOOKUP($B5864,weights!$A$2:$R$6,11)*D5864)+VLOOKUP($B5864,weights!$A$2:$R$6,16)*EXP(VLOOKUP($B5864,weights!$A$2:$R$6,12)*E5864)+VLOOKUP($B5864,weights!$A$2:$R$6,17)*EXP(VLOOKUP($B5864,weights!$A$2:$R$6,13)*F5864)+VLOOKUP($B5864,weights!$A$2:$R$6,18)*EXP(VLOOKUP($B5864,weights!$A$2:$R$6,14)*G5864))</f>
        <v>0.53616509283060831</v>
      </c>
    </row>
    <row r="5865" spans="1:8" ht="12.75" x14ac:dyDescent="0.2">
      <c r="A5865">
        <f t="shared" si="0"/>
        <v>235</v>
      </c>
      <c r="B5865" t="str">
        <f t="shared" ref="B5865:C5865" si="5839">B5840</f>
        <v>supermarket</v>
      </c>
      <c r="C5865">
        <f t="shared" si="5839"/>
        <v>3</v>
      </c>
      <c r="D5865">
        <f ca="1">OFFSET(walk!$A$2:$Y$402,TRUNC((ROW()-ROW($D$2))/COLUMNS(walk!$A$2:$Y$402)),MOD(ROW()-ROW($D$2),COLUMNS(walk!$A$2:$Y$402)),1,1)</f>
        <v>58</v>
      </c>
      <c r="E5865">
        <f ca="1">OFFSET(bike!$A$2:$Y$402,TRUNC((ROW()-ROW($E$2))/COLUMNS(bike!$A$2:$Y$402)),MOD(ROW()-ROW($E$2),COLUMNS(bike!$A$2:$Y$402)),1,1)</f>
        <v>19</v>
      </c>
      <c r="F5865">
        <f ca="1">OFFSET(transit!$A$2:$Y$402,TRUNC((ROW()-ROW($F$2))/COLUMNS(transit!$A$2:$Y$402)),MOD(ROW()-ROW($F$2),COLUMNS(transit!$A$2:$Y$402)),1,1)</f>
        <v>37</v>
      </c>
      <c r="G5865">
        <f ca="1">OFFSET(drive!$A$2:$Y$402,TRUNC((ROW()-ROW($G$2))/COLUMNS(drive!$A$2:$Y$402)),MOD(ROW()-ROW($G$2),COLUMNS(drive!$A$2:$Y$402)),1,1)</f>
        <v>13</v>
      </c>
      <c r="H5865" s="5">
        <f ca="1">(VLOOKUP($B5865,weights!$A$2:$R$6,4))*VLOOKUP($B5865,weights!$A$2:$R$6,6)^C5865*(VLOOKUP($B5865,weights!$A$2:$R$6,15)*EXP(VLOOKUP($B5865,weights!$A$2:$R$6,11)*D5865)+VLOOKUP($B5865,weights!$A$2:$R$6,16)*EXP(VLOOKUP($B5865,weights!$A$2:$R$6,12)*E5865)+VLOOKUP($B5865,weights!$A$2:$R$6,17)*EXP(VLOOKUP($B5865,weights!$A$2:$R$6,13)*F5865)+VLOOKUP($B5865,weights!$A$2:$R$6,18)*EXP(VLOOKUP($B5865,weights!$A$2:$R$6,14)*G5865))</f>
        <v>0.23696566065707483</v>
      </c>
    </row>
    <row r="5866" spans="1:8" ht="12.75" x14ac:dyDescent="0.2">
      <c r="A5866">
        <f t="shared" si="0"/>
        <v>235</v>
      </c>
      <c r="B5866" t="str">
        <f t="shared" ref="B5866:C5866" si="5840">B5841</f>
        <v>supermarket</v>
      </c>
      <c r="C5866">
        <f t="shared" si="5840"/>
        <v>4</v>
      </c>
      <c r="D5866">
        <f ca="1">OFFSET(walk!$A$2:$Y$402,TRUNC((ROW()-ROW($D$2))/COLUMNS(walk!$A$2:$Y$402)),MOD(ROW()-ROW($D$2),COLUMNS(walk!$A$2:$Y$402)),1,1)</f>
        <v>75</v>
      </c>
      <c r="E5866">
        <f ca="1">OFFSET(bike!$A$2:$Y$402,TRUNC((ROW()-ROW($E$2))/COLUMNS(bike!$A$2:$Y$402)),MOD(ROW()-ROW($E$2),COLUMNS(bike!$A$2:$Y$402)),1,1)</f>
        <v>25</v>
      </c>
      <c r="F5866">
        <f ca="1">OFFSET(transit!$A$2:$Y$402,TRUNC((ROW()-ROW($F$2))/COLUMNS(transit!$A$2:$Y$402)),MOD(ROW()-ROW($F$2),COLUMNS(transit!$A$2:$Y$402)),1,1)</f>
        <v>38</v>
      </c>
      <c r="G5866">
        <f ca="1">OFFSET(drive!$A$2:$Y$402,TRUNC((ROW()-ROW($G$2))/COLUMNS(drive!$A$2:$Y$402)),MOD(ROW()-ROW($G$2),COLUMNS(drive!$A$2:$Y$402)),1,1)</f>
        <v>14</v>
      </c>
      <c r="H5866" s="5">
        <f ca="1">(VLOOKUP($B5866,weights!$A$2:$R$6,4))*VLOOKUP($B5866,weights!$A$2:$R$6,6)^C5866*(VLOOKUP($B5866,weights!$A$2:$R$6,15)*EXP(VLOOKUP($B5866,weights!$A$2:$R$6,11)*D5866)+VLOOKUP($B5866,weights!$A$2:$R$6,16)*EXP(VLOOKUP($B5866,weights!$A$2:$R$6,12)*E5866)+VLOOKUP($B5866,weights!$A$2:$R$6,17)*EXP(VLOOKUP($B5866,weights!$A$2:$R$6,13)*F5866)+VLOOKUP($B5866,weights!$A$2:$R$6,18)*EXP(VLOOKUP($B5866,weights!$A$2:$R$6,14)*G5866))</f>
        <v>0.11004275438447828</v>
      </c>
    </row>
    <row r="5867" spans="1:8" ht="12.75" x14ac:dyDescent="0.2">
      <c r="A5867">
        <f t="shared" si="0"/>
        <v>235</v>
      </c>
      <c r="B5867" t="str">
        <f t="shared" ref="B5867:C5867" si="5841">B5842</f>
        <v>store</v>
      </c>
      <c r="C5867">
        <f t="shared" si="5841"/>
        <v>0</v>
      </c>
      <c r="D5867">
        <f ca="1">OFFSET(walk!$A$2:$Y$402,TRUNC((ROW()-ROW($D$2))/COLUMNS(walk!$A$2:$Y$402)),MOD(ROW()-ROW($D$2),COLUMNS(walk!$A$2:$Y$402)),1,1)</f>
        <v>3</v>
      </c>
      <c r="E5867">
        <f ca="1">OFFSET(bike!$A$2:$Y$402,TRUNC((ROW()-ROW($E$2))/COLUMNS(bike!$A$2:$Y$402)),MOD(ROW()-ROW($E$2),COLUMNS(bike!$A$2:$Y$402)),1,1)</f>
        <v>1</v>
      </c>
      <c r="F5867">
        <f ca="1">OFFSET(transit!$A$2:$Y$402,TRUNC((ROW()-ROW($F$2))/COLUMNS(transit!$A$2:$Y$402)),MOD(ROW()-ROW($F$2),COLUMNS(transit!$A$2:$Y$402)),1,1)</f>
        <v>3</v>
      </c>
      <c r="G5867">
        <f ca="1">OFFSET(drive!$A$2:$Y$402,TRUNC((ROW()-ROW($G$2))/COLUMNS(drive!$A$2:$Y$402)),MOD(ROW()-ROW($G$2),COLUMNS(drive!$A$2:$Y$402)),1,1)</f>
        <v>1</v>
      </c>
      <c r="H5867" s="5">
        <f ca="1">(VLOOKUP($B5867,weights!$A$2:$R$6,4))*VLOOKUP($B5867,weights!$A$2:$R$6,6)^C5867*(VLOOKUP($B5867,weights!$A$2:$R$6,15)*EXP(VLOOKUP($B5867,weights!$A$2:$R$6,11)*D5867)+VLOOKUP($B5867,weights!$A$2:$R$6,16)*EXP(VLOOKUP($B5867,weights!$A$2:$R$6,12)*E5867)+VLOOKUP($B5867,weights!$A$2:$R$6,17)*EXP(VLOOKUP($B5867,weights!$A$2:$R$6,13)*F5867)+VLOOKUP($B5867,weights!$A$2:$R$6,18)*EXP(VLOOKUP($B5867,weights!$A$2:$R$6,14)*G5867))</f>
        <v>24.807341495576125</v>
      </c>
    </row>
    <row r="5868" spans="1:8" ht="12.75" x14ac:dyDescent="0.2">
      <c r="A5868">
        <f t="shared" si="0"/>
        <v>235</v>
      </c>
      <c r="B5868" t="str">
        <f t="shared" ref="B5868:C5868" si="5842">B5843</f>
        <v>store</v>
      </c>
      <c r="C5868">
        <f t="shared" si="5842"/>
        <v>1</v>
      </c>
      <c r="D5868">
        <f ca="1">OFFSET(walk!$A$2:$Y$402,TRUNC((ROW()-ROW($D$2))/COLUMNS(walk!$A$2:$Y$402)),MOD(ROW()-ROW($D$2),COLUMNS(walk!$A$2:$Y$402)),1,1)</f>
        <v>4</v>
      </c>
      <c r="E5868">
        <f ca="1">OFFSET(bike!$A$2:$Y$402,TRUNC((ROW()-ROW($E$2))/COLUMNS(bike!$A$2:$Y$402)),MOD(ROW()-ROW($E$2),COLUMNS(bike!$A$2:$Y$402)),1,1)</f>
        <v>1</v>
      </c>
      <c r="F5868">
        <f ca="1">OFFSET(transit!$A$2:$Y$402,TRUNC((ROW()-ROW($F$2))/COLUMNS(transit!$A$2:$Y$402)),MOD(ROW()-ROW($F$2),COLUMNS(transit!$A$2:$Y$402)),1,1)</f>
        <v>4</v>
      </c>
      <c r="G5868">
        <f ca="1">OFFSET(drive!$A$2:$Y$402,TRUNC((ROW()-ROW($G$2))/COLUMNS(drive!$A$2:$Y$402)),MOD(ROW()-ROW($G$2),COLUMNS(drive!$A$2:$Y$402)),1,1)</f>
        <v>1</v>
      </c>
      <c r="H5868" s="5">
        <f ca="1">(VLOOKUP($B5868,weights!$A$2:$R$6,4))*VLOOKUP($B5868,weights!$A$2:$R$6,6)^C5868*(VLOOKUP($B5868,weights!$A$2:$R$6,15)*EXP(VLOOKUP($B5868,weights!$A$2:$R$6,11)*D5868)+VLOOKUP($B5868,weights!$A$2:$R$6,16)*EXP(VLOOKUP($B5868,weights!$A$2:$R$6,12)*E5868)+VLOOKUP($B5868,weights!$A$2:$R$6,17)*EXP(VLOOKUP($B5868,weights!$A$2:$R$6,13)*F5868)+VLOOKUP($B5868,weights!$A$2:$R$6,18)*EXP(VLOOKUP($B5868,weights!$A$2:$R$6,14)*G5868))</f>
        <v>15.065318279422829</v>
      </c>
    </row>
    <row r="5869" spans="1:8" ht="12.75" x14ac:dyDescent="0.2">
      <c r="A5869">
        <f t="shared" si="0"/>
        <v>235</v>
      </c>
      <c r="B5869" t="str">
        <f t="shared" ref="B5869:C5869" si="5843">B5844</f>
        <v>store</v>
      </c>
      <c r="C5869">
        <f t="shared" si="5843"/>
        <v>2</v>
      </c>
      <c r="D5869">
        <f ca="1">OFFSET(walk!$A$2:$Y$402,TRUNC((ROW()-ROW($D$2))/COLUMNS(walk!$A$2:$Y$402)),MOD(ROW()-ROW($D$2),COLUMNS(walk!$A$2:$Y$402)),1,1)</f>
        <v>15</v>
      </c>
      <c r="E5869">
        <f ca="1">OFFSET(bike!$A$2:$Y$402,TRUNC((ROW()-ROW($E$2))/COLUMNS(bike!$A$2:$Y$402)),MOD(ROW()-ROW($E$2),COLUMNS(bike!$A$2:$Y$402)),1,1)</f>
        <v>4</v>
      </c>
      <c r="F5869">
        <f ca="1">OFFSET(transit!$A$2:$Y$402,TRUNC((ROW()-ROW($F$2))/COLUMNS(transit!$A$2:$Y$402)),MOD(ROW()-ROW($F$2),COLUMNS(transit!$A$2:$Y$402)),1,1)</f>
        <v>8</v>
      </c>
      <c r="G5869">
        <f ca="1">OFFSET(drive!$A$2:$Y$402,TRUNC((ROW()-ROW($G$2))/COLUMNS(drive!$A$2:$Y$402)),MOD(ROW()-ROW($G$2),COLUMNS(drive!$A$2:$Y$402)),1,1)</f>
        <v>3</v>
      </c>
      <c r="H5869" s="5">
        <f ca="1">(VLOOKUP($B5869,weights!$A$2:$R$6,4))*VLOOKUP($B5869,weights!$A$2:$R$6,6)^C5869*(VLOOKUP($B5869,weights!$A$2:$R$6,15)*EXP(VLOOKUP($B5869,weights!$A$2:$R$6,11)*D5869)+VLOOKUP($B5869,weights!$A$2:$R$6,16)*EXP(VLOOKUP($B5869,weights!$A$2:$R$6,12)*E5869)+VLOOKUP($B5869,weights!$A$2:$R$6,17)*EXP(VLOOKUP($B5869,weights!$A$2:$R$6,13)*F5869)+VLOOKUP($B5869,weights!$A$2:$R$6,18)*EXP(VLOOKUP($B5869,weights!$A$2:$R$6,14)*G5869))</f>
        <v>3.5085433792938816</v>
      </c>
    </row>
    <row r="5870" spans="1:8" ht="12.75" x14ac:dyDescent="0.2">
      <c r="A5870">
        <f t="shared" si="0"/>
        <v>235</v>
      </c>
      <c r="B5870" t="str">
        <f t="shared" ref="B5870:C5870" si="5844">B5845</f>
        <v>store</v>
      </c>
      <c r="C5870">
        <f t="shared" si="5844"/>
        <v>3</v>
      </c>
      <c r="D5870">
        <f ca="1">OFFSET(walk!$A$2:$Y$402,TRUNC((ROW()-ROW($D$2))/COLUMNS(walk!$A$2:$Y$402)),MOD(ROW()-ROW($D$2),COLUMNS(walk!$A$2:$Y$402)),1,1)</f>
        <v>16</v>
      </c>
      <c r="E5870">
        <f ca="1">OFFSET(bike!$A$2:$Y$402,TRUNC((ROW()-ROW($E$2))/COLUMNS(bike!$A$2:$Y$402)),MOD(ROW()-ROW($E$2),COLUMNS(bike!$A$2:$Y$402)),1,1)</f>
        <v>4</v>
      </c>
      <c r="F5870">
        <f ca="1">OFFSET(transit!$A$2:$Y$402,TRUNC((ROW()-ROW($F$2))/COLUMNS(transit!$A$2:$Y$402)),MOD(ROW()-ROW($F$2),COLUMNS(transit!$A$2:$Y$402)),1,1)</f>
        <v>8</v>
      </c>
      <c r="G5870">
        <f ca="1">OFFSET(drive!$A$2:$Y$402,TRUNC((ROW()-ROW($G$2))/COLUMNS(drive!$A$2:$Y$402)),MOD(ROW()-ROW($G$2),COLUMNS(drive!$A$2:$Y$402)),1,1)</f>
        <v>4</v>
      </c>
      <c r="H5870" s="5">
        <f ca="1">(VLOOKUP($B5870,weights!$A$2:$R$6,4))*VLOOKUP($B5870,weights!$A$2:$R$6,6)^C5870*(VLOOKUP($B5870,weights!$A$2:$R$6,15)*EXP(VLOOKUP($B5870,weights!$A$2:$R$6,11)*D5870)+VLOOKUP($B5870,weights!$A$2:$R$6,16)*EXP(VLOOKUP($B5870,weights!$A$2:$R$6,12)*E5870)+VLOOKUP($B5870,weights!$A$2:$R$6,17)*EXP(VLOOKUP($B5870,weights!$A$2:$R$6,13)*F5870)+VLOOKUP($B5870,weights!$A$2:$R$6,18)*EXP(VLOOKUP($B5870,weights!$A$2:$R$6,14)*G5870))</f>
        <v>2.0298633200380269</v>
      </c>
    </row>
    <row r="5871" spans="1:8" ht="12.75" x14ac:dyDescent="0.2">
      <c r="A5871">
        <f t="shared" si="0"/>
        <v>235</v>
      </c>
      <c r="B5871" t="str">
        <f t="shared" ref="B5871:C5871" si="5845">B5846</f>
        <v>store</v>
      </c>
      <c r="C5871">
        <f t="shared" si="5845"/>
        <v>4</v>
      </c>
      <c r="D5871">
        <f ca="1">OFFSET(walk!$A$2:$Y$402,TRUNC((ROW()-ROW($D$2))/COLUMNS(walk!$A$2:$Y$402)),MOD(ROW()-ROW($D$2),COLUMNS(walk!$A$2:$Y$402)),1,1)</f>
        <v>17</v>
      </c>
      <c r="E5871">
        <f ca="1">OFFSET(bike!$A$2:$Y$402,TRUNC((ROW()-ROW($E$2))/COLUMNS(bike!$A$2:$Y$402)),MOD(ROW()-ROW($E$2),COLUMNS(bike!$A$2:$Y$402)),1,1)</f>
        <v>6</v>
      </c>
      <c r="F5871">
        <f ca="1">OFFSET(transit!$A$2:$Y$402,TRUNC((ROW()-ROW($F$2))/COLUMNS(transit!$A$2:$Y$402)),MOD(ROW()-ROW($F$2),COLUMNS(transit!$A$2:$Y$402)),1,1)</f>
        <v>9</v>
      </c>
      <c r="G5871">
        <f ca="1">OFFSET(drive!$A$2:$Y$402,TRUNC((ROW()-ROW($G$2))/COLUMNS(drive!$A$2:$Y$402)),MOD(ROW()-ROW($G$2),COLUMNS(drive!$A$2:$Y$402)),1,1)</f>
        <v>4</v>
      </c>
      <c r="H5871" s="5">
        <f ca="1">(VLOOKUP($B5871,weights!$A$2:$R$6,4))*VLOOKUP($B5871,weights!$A$2:$R$6,6)^C5871*(VLOOKUP($B5871,weights!$A$2:$R$6,15)*EXP(VLOOKUP($B5871,weights!$A$2:$R$6,11)*D5871)+VLOOKUP($B5871,weights!$A$2:$R$6,16)*EXP(VLOOKUP($B5871,weights!$A$2:$R$6,12)*E5871)+VLOOKUP($B5871,weights!$A$2:$R$6,17)*EXP(VLOOKUP($B5871,weights!$A$2:$R$6,13)*F5871)+VLOOKUP($B5871,weights!$A$2:$R$6,18)*EXP(VLOOKUP($B5871,weights!$A$2:$R$6,14)*G5871))</f>
        <v>0.99320994469687907</v>
      </c>
    </row>
    <row r="5872" spans="1:8" ht="12.75" x14ac:dyDescent="0.2">
      <c r="A5872">
        <f t="shared" si="0"/>
        <v>235</v>
      </c>
      <c r="B5872" t="str">
        <f t="shared" ref="B5872:C5872" si="5846">B5847</f>
        <v>pharmacy</v>
      </c>
      <c r="C5872">
        <f t="shared" si="5846"/>
        <v>0</v>
      </c>
      <c r="D5872">
        <f ca="1">OFFSET(walk!$A$2:$Y$402,TRUNC((ROW()-ROW($D$2))/COLUMNS(walk!$A$2:$Y$402)),MOD(ROW()-ROW($D$2),COLUMNS(walk!$A$2:$Y$402)),1,1)</f>
        <v>8</v>
      </c>
      <c r="E5872">
        <f ca="1">OFFSET(bike!$A$2:$Y$402,TRUNC((ROW()-ROW($E$2))/COLUMNS(bike!$A$2:$Y$402)),MOD(ROW()-ROW($E$2),COLUMNS(bike!$A$2:$Y$402)),1,1)</f>
        <v>2</v>
      </c>
      <c r="F5872">
        <f ca="1">OFFSET(transit!$A$2:$Y$402,TRUNC((ROW()-ROW($F$2))/COLUMNS(transit!$A$2:$Y$402)),MOD(ROW()-ROW($F$2),COLUMNS(transit!$A$2:$Y$402)),1,1)</f>
        <v>8</v>
      </c>
      <c r="G5872">
        <f ca="1">OFFSET(drive!$A$2:$Y$402,TRUNC((ROW()-ROW($G$2))/COLUMNS(drive!$A$2:$Y$402)),MOD(ROW()-ROW($G$2),COLUMNS(drive!$A$2:$Y$402)),1,1)</f>
        <v>1</v>
      </c>
      <c r="H5872" s="5">
        <f ca="1">(VLOOKUP($B5872,weights!$A$2:$R$6,4))*VLOOKUP($B5872,weights!$A$2:$R$6,6)^C5872*(VLOOKUP($B5872,weights!$A$2:$R$6,15)*EXP(VLOOKUP($B5872,weights!$A$2:$R$6,11)*D5872)+VLOOKUP($B5872,weights!$A$2:$R$6,16)*EXP(VLOOKUP($B5872,weights!$A$2:$R$6,12)*E5872)+VLOOKUP($B5872,weights!$A$2:$R$6,17)*EXP(VLOOKUP($B5872,weights!$A$2:$R$6,13)*F5872)+VLOOKUP($B5872,weights!$A$2:$R$6,18)*EXP(VLOOKUP($B5872,weights!$A$2:$R$6,14)*G5872))</f>
        <v>9.2077560144712791</v>
      </c>
    </row>
    <row r="5873" spans="1:8" ht="12.75" x14ac:dyDescent="0.2">
      <c r="A5873">
        <f t="shared" si="0"/>
        <v>235</v>
      </c>
      <c r="B5873" t="str">
        <f t="shared" ref="B5873:C5873" si="5847">B5848</f>
        <v>pharmacy</v>
      </c>
      <c r="C5873">
        <f t="shared" si="5847"/>
        <v>1</v>
      </c>
      <c r="D5873">
        <f ca="1">OFFSET(walk!$A$2:$Y$402,TRUNC((ROW()-ROW($D$2))/COLUMNS(walk!$A$2:$Y$402)),MOD(ROW()-ROW($D$2),COLUMNS(walk!$A$2:$Y$402)),1,1)</f>
        <v>11</v>
      </c>
      <c r="E5873">
        <f ca="1">OFFSET(bike!$A$2:$Y$402,TRUNC((ROW()-ROW($E$2))/COLUMNS(bike!$A$2:$Y$402)),MOD(ROW()-ROW($E$2),COLUMNS(bike!$A$2:$Y$402)),1,1)</f>
        <v>6</v>
      </c>
      <c r="F5873">
        <f ca="1">OFFSET(transit!$A$2:$Y$402,TRUNC((ROW()-ROW($F$2))/COLUMNS(transit!$A$2:$Y$402)),MOD(ROW()-ROW($F$2),COLUMNS(transit!$A$2:$Y$402)),1,1)</f>
        <v>11</v>
      </c>
      <c r="G5873">
        <f ca="1">OFFSET(drive!$A$2:$Y$402,TRUNC((ROW()-ROW($G$2))/COLUMNS(drive!$A$2:$Y$402)),MOD(ROW()-ROW($G$2),COLUMNS(drive!$A$2:$Y$402)),1,1)</f>
        <v>3</v>
      </c>
      <c r="H5873" s="5">
        <f ca="1">(VLOOKUP($B5873,weights!$A$2:$R$6,4))*VLOOKUP($B5873,weights!$A$2:$R$6,6)^C5873*(VLOOKUP($B5873,weights!$A$2:$R$6,15)*EXP(VLOOKUP($B5873,weights!$A$2:$R$6,11)*D5873)+VLOOKUP($B5873,weights!$A$2:$R$6,16)*EXP(VLOOKUP($B5873,weights!$A$2:$R$6,12)*E5873)+VLOOKUP($B5873,weights!$A$2:$R$6,17)*EXP(VLOOKUP($B5873,weights!$A$2:$R$6,13)*F5873)+VLOOKUP($B5873,weights!$A$2:$R$6,18)*EXP(VLOOKUP($B5873,weights!$A$2:$R$6,14)*G5873))</f>
        <v>2.2468163921310786</v>
      </c>
    </row>
    <row r="5874" spans="1:8" ht="12.75" x14ac:dyDescent="0.2">
      <c r="A5874">
        <f t="shared" si="0"/>
        <v>235</v>
      </c>
      <c r="B5874" t="str">
        <f t="shared" ref="B5874:C5874" si="5848">B5849</f>
        <v>pharmacy</v>
      </c>
      <c r="C5874">
        <f t="shared" si="5848"/>
        <v>2</v>
      </c>
      <c r="D5874">
        <f ca="1">OFFSET(walk!$A$2:$Y$402,TRUNC((ROW()-ROW($D$2))/COLUMNS(walk!$A$2:$Y$402)),MOD(ROW()-ROW($D$2),COLUMNS(walk!$A$2:$Y$402)),1,1)</f>
        <v>11</v>
      </c>
      <c r="E5874">
        <f ca="1">OFFSET(bike!$A$2:$Y$402,TRUNC((ROW()-ROW($E$2))/COLUMNS(bike!$A$2:$Y$402)),MOD(ROW()-ROW($E$2),COLUMNS(bike!$A$2:$Y$402)),1,1)</f>
        <v>6</v>
      </c>
      <c r="F5874">
        <f ca="1">OFFSET(transit!$A$2:$Y$402,TRUNC((ROW()-ROW($F$2))/COLUMNS(transit!$A$2:$Y$402)),MOD(ROW()-ROW($F$2),COLUMNS(transit!$A$2:$Y$402)),1,1)</f>
        <v>11</v>
      </c>
      <c r="G5874">
        <f ca="1">OFFSET(drive!$A$2:$Y$402,TRUNC((ROW()-ROW($G$2))/COLUMNS(drive!$A$2:$Y$402)),MOD(ROW()-ROW($G$2),COLUMNS(drive!$A$2:$Y$402)),1,1)</f>
        <v>3</v>
      </c>
      <c r="H5874" s="5">
        <f ca="1">(VLOOKUP($B5874,weights!$A$2:$R$6,4))*VLOOKUP($B5874,weights!$A$2:$R$6,6)^C5874*(VLOOKUP($B5874,weights!$A$2:$R$6,15)*EXP(VLOOKUP($B5874,weights!$A$2:$R$6,11)*D5874)+VLOOKUP($B5874,weights!$A$2:$R$6,16)*EXP(VLOOKUP($B5874,weights!$A$2:$R$6,12)*E5874)+VLOOKUP($B5874,weights!$A$2:$R$6,17)*EXP(VLOOKUP($B5874,weights!$A$2:$R$6,13)*F5874)+VLOOKUP($B5874,weights!$A$2:$R$6,18)*EXP(VLOOKUP($B5874,weights!$A$2:$R$6,14)*G5874))</f>
        <v>1.0818004851001493</v>
      </c>
    </row>
    <row r="5875" spans="1:8" ht="12.75" x14ac:dyDescent="0.2">
      <c r="A5875">
        <f t="shared" si="0"/>
        <v>235</v>
      </c>
      <c r="B5875" t="str">
        <f t="shared" ref="B5875:C5875" si="5849">B5850</f>
        <v>bank</v>
      </c>
      <c r="C5875">
        <f t="shared" si="5849"/>
        <v>0</v>
      </c>
      <c r="D5875">
        <f ca="1">OFFSET(walk!$A$2:$Y$402,TRUNC((ROW()-ROW($D$2))/COLUMNS(walk!$A$2:$Y$402)),MOD(ROW()-ROW($D$2),COLUMNS(walk!$A$2:$Y$402)),1,1)</f>
        <v>20</v>
      </c>
      <c r="E5875">
        <f ca="1">OFFSET(bike!$A$2:$Y$402,TRUNC((ROW()-ROW($E$2))/COLUMNS(bike!$A$2:$Y$402)),MOD(ROW()-ROW($E$2),COLUMNS(bike!$A$2:$Y$402)),1,1)</f>
        <v>7</v>
      </c>
      <c r="F5875">
        <f ca="1">OFFSET(transit!$A$2:$Y$402,TRUNC((ROW()-ROW($F$2))/COLUMNS(transit!$A$2:$Y$402)),MOD(ROW()-ROW($F$2),COLUMNS(transit!$A$2:$Y$402)),1,1)</f>
        <v>17</v>
      </c>
      <c r="G5875">
        <f ca="1">OFFSET(drive!$A$2:$Y$402,TRUNC((ROW()-ROW($G$2))/COLUMNS(drive!$A$2:$Y$402)),MOD(ROW()-ROW($G$2),COLUMNS(drive!$A$2:$Y$402)),1,1)</f>
        <v>6</v>
      </c>
      <c r="H5875" s="5">
        <f ca="1">(VLOOKUP($B5875,weights!$A$2:$R$6,4))*VLOOKUP($B5875,weights!$A$2:$R$6,6)^C5875*(VLOOKUP($B5875,weights!$A$2:$R$6,15)*EXP(VLOOKUP($B5875,weights!$A$2:$R$6,11)*D5875)+VLOOKUP($B5875,weights!$A$2:$R$6,16)*EXP(VLOOKUP($B5875,weights!$A$2:$R$6,12)*E5875)+VLOOKUP($B5875,weights!$A$2:$R$6,17)*EXP(VLOOKUP($B5875,weights!$A$2:$R$6,13)*F5875)+VLOOKUP($B5875,weights!$A$2:$R$6,18)*EXP(VLOOKUP($B5875,weights!$A$2:$R$6,14)*G5875))</f>
        <v>2.671667722168563</v>
      </c>
    </row>
    <row r="5876" spans="1:8" ht="12.75" x14ac:dyDescent="0.2">
      <c r="A5876">
        <f t="shared" si="0"/>
        <v>235</v>
      </c>
      <c r="B5876" t="str">
        <f t="shared" ref="B5876:C5876" si="5850">B5851</f>
        <v>bank</v>
      </c>
      <c r="C5876">
        <f t="shared" si="5850"/>
        <v>1</v>
      </c>
      <c r="D5876">
        <f ca="1">OFFSET(walk!$A$2:$Y$402,TRUNC((ROW()-ROW($D$2))/COLUMNS(walk!$A$2:$Y$402)),MOD(ROW()-ROW($D$2),COLUMNS(walk!$A$2:$Y$402)),1,1)</f>
        <v>38</v>
      </c>
      <c r="E5876">
        <f ca="1">OFFSET(bike!$A$2:$Y$402,TRUNC((ROW()-ROW($E$2))/COLUMNS(bike!$A$2:$Y$402)),MOD(ROW()-ROW($E$2),COLUMNS(bike!$A$2:$Y$402)),1,1)</f>
        <v>12</v>
      </c>
      <c r="F5876">
        <f ca="1">OFFSET(transit!$A$2:$Y$402,TRUNC((ROW()-ROW($F$2))/COLUMNS(transit!$A$2:$Y$402)),MOD(ROW()-ROW($F$2),COLUMNS(transit!$A$2:$Y$402)),1,1)</f>
        <v>24</v>
      </c>
      <c r="G5876">
        <f ca="1">OFFSET(drive!$A$2:$Y$402,TRUNC((ROW()-ROW($G$2))/COLUMNS(drive!$A$2:$Y$402)),MOD(ROW()-ROW($G$2),COLUMNS(drive!$A$2:$Y$402)),1,1)</f>
        <v>7</v>
      </c>
      <c r="H5876" s="5">
        <f ca="1">(VLOOKUP($B5876,weights!$A$2:$R$6,4))*VLOOKUP($B5876,weights!$A$2:$R$6,6)^C5876*(VLOOKUP($B5876,weights!$A$2:$R$6,15)*EXP(VLOOKUP($B5876,weights!$A$2:$R$6,11)*D5876)+VLOOKUP($B5876,weights!$A$2:$R$6,16)*EXP(VLOOKUP($B5876,weights!$A$2:$R$6,12)*E5876)+VLOOKUP($B5876,weights!$A$2:$R$6,17)*EXP(VLOOKUP($B5876,weights!$A$2:$R$6,13)*F5876)+VLOOKUP($B5876,weights!$A$2:$R$6,18)*EXP(VLOOKUP($B5876,weights!$A$2:$R$6,14)*G5876))</f>
        <v>0.58873524069947891</v>
      </c>
    </row>
    <row r="5877" spans="1:8" ht="12.75" x14ac:dyDescent="0.2">
      <c r="A5877">
        <f t="shared" si="0"/>
        <v>236</v>
      </c>
      <c r="B5877" t="str">
        <f t="shared" ref="B5877:C5877" si="5851">B5852</f>
        <v>restaurant</v>
      </c>
      <c r="C5877">
        <f t="shared" si="5851"/>
        <v>0</v>
      </c>
      <c r="D5877">
        <f ca="1">OFFSET(walk!$A$2:$Y$402,TRUNC((ROW()-ROW($D$2))/COLUMNS(walk!$A$2:$Y$402)),MOD(ROW()-ROW($D$2),COLUMNS(walk!$A$2:$Y$402)),1,1)</f>
        <v>11</v>
      </c>
      <c r="E5877">
        <f ca="1">OFFSET(bike!$A$2:$Y$402,TRUNC((ROW()-ROW($E$2))/COLUMNS(bike!$A$2:$Y$402)),MOD(ROW()-ROW($E$2),COLUMNS(bike!$A$2:$Y$402)),1,1)</f>
        <v>3</v>
      </c>
      <c r="F5877">
        <f ca="1">OFFSET(transit!$A$2:$Y$402,TRUNC((ROW()-ROW($F$2))/COLUMNS(transit!$A$2:$Y$402)),MOD(ROW()-ROW($F$2),COLUMNS(transit!$A$2:$Y$402)),1,1)</f>
        <v>10</v>
      </c>
      <c r="G5877">
        <f ca="1">OFFSET(drive!$A$2:$Y$402,TRUNC((ROW()-ROW($G$2))/COLUMNS(drive!$A$2:$Y$402)),MOD(ROW()-ROW($G$2),COLUMNS(drive!$A$2:$Y$402)),1,1)</f>
        <v>3</v>
      </c>
      <c r="H5877" s="5">
        <f ca="1">(VLOOKUP($B5877,weights!$A$2:$R$6,4))*VLOOKUP($B5877,weights!$A$2:$R$6,6)^C5877*(VLOOKUP($B5877,weights!$A$2:$R$6,15)*EXP(VLOOKUP($B5877,weights!$A$2:$R$6,11)*D5877)+VLOOKUP($B5877,weights!$A$2:$R$6,16)*EXP(VLOOKUP($B5877,weights!$A$2:$R$6,12)*E5877)+VLOOKUP($B5877,weights!$A$2:$R$6,17)*EXP(VLOOKUP($B5877,weights!$A$2:$R$6,13)*F5877)+VLOOKUP($B5877,weights!$A$2:$R$6,18)*EXP(VLOOKUP($B5877,weights!$A$2:$R$6,14)*G5877))</f>
        <v>23.575041799988533</v>
      </c>
    </row>
    <row r="5878" spans="1:8" ht="12.75" x14ac:dyDescent="0.2">
      <c r="A5878">
        <f t="shared" si="0"/>
        <v>236</v>
      </c>
      <c r="B5878" t="str">
        <f t="shared" ref="B5878:C5878" si="5852">B5853</f>
        <v>restaurant</v>
      </c>
      <c r="C5878">
        <f t="shared" si="5852"/>
        <v>1</v>
      </c>
      <c r="D5878">
        <f ca="1">OFFSET(walk!$A$2:$Y$402,TRUNC((ROW()-ROW($D$2))/COLUMNS(walk!$A$2:$Y$402)),MOD(ROW()-ROW($D$2),COLUMNS(walk!$A$2:$Y$402)),1,1)</f>
        <v>11</v>
      </c>
      <c r="E5878">
        <f ca="1">OFFSET(bike!$A$2:$Y$402,TRUNC((ROW()-ROW($E$2))/COLUMNS(bike!$A$2:$Y$402)),MOD(ROW()-ROW($E$2),COLUMNS(bike!$A$2:$Y$402)),1,1)</f>
        <v>3</v>
      </c>
      <c r="F5878">
        <f ca="1">OFFSET(transit!$A$2:$Y$402,TRUNC((ROW()-ROW($F$2))/COLUMNS(transit!$A$2:$Y$402)),MOD(ROW()-ROW($F$2),COLUMNS(transit!$A$2:$Y$402)),1,1)</f>
        <v>11</v>
      </c>
      <c r="G5878">
        <f ca="1">OFFSET(drive!$A$2:$Y$402,TRUNC((ROW()-ROW($G$2))/COLUMNS(drive!$A$2:$Y$402)),MOD(ROW()-ROW($G$2),COLUMNS(drive!$A$2:$Y$402)),1,1)</f>
        <v>3</v>
      </c>
      <c r="H5878" s="5">
        <f ca="1">(VLOOKUP($B5878,weights!$A$2:$R$6,4))*VLOOKUP($B5878,weights!$A$2:$R$6,6)^C5878*(VLOOKUP($B5878,weights!$A$2:$R$6,15)*EXP(VLOOKUP($B5878,weights!$A$2:$R$6,11)*D5878)+VLOOKUP($B5878,weights!$A$2:$R$6,16)*EXP(VLOOKUP($B5878,weights!$A$2:$R$6,12)*E5878)+VLOOKUP($B5878,weights!$A$2:$R$6,17)*EXP(VLOOKUP($B5878,weights!$A$2:$R$6,13)*F5878)+VLOOKUP($B5878,weights!$A$2:$R$6,18)*EXP(VLOOKUP($B5878,weights!$A$2:$R$6,14)*G5878))</f>
        <v>20.679183524740161</v>
      </c>
    </row>
    <row r="5879" spans="1:8" ht="12.75" x14ac:dyDescent="0.2">
      <c r="A5879">
        <f t="shared" si="0"/>
        <v>236</v>
      </c>
      <c r="B5879" t="str">
        <f t="shared" ref="B5879:C5879" si="5853">B5854</f>
        <v>restaurant</v>
      </c>
      <c r="C5879">
        <f t="shared" si="5853"/>
        <v>2</v>
      </c>
      <c r="D5879">
        <f ca="1">OFFSET(walk!$A$2:$Y$402,TRUNC((ROW()-ROW($D$2))/COLUMNS(walk!$A$2:$Y$402)),MOD(ROW()-ROW($D$2),COLUMNS(walk!$A$2:$Y$402)),1,1)</f>
        <v>12</v>
      </c>
      <c r="E5879">
        <f ca="1">OFFSET(bike!$A$2:$Y$402,TRUNC((ROW()-ROW($E$2))/COLUMNS(bike!$A$2:$Y$402)),MOD(ROW()-ROW($E$2),COLUMNS(bike!$A$2:$Y$402)),1,1)</f>
        <v>3</v>
      </c>
      <c r="F5879">
        <f ca="1">OFFSET(transit!$A$2:$Y$402,TRUNC((ROW()-ROW($F$2))/COLUMNS(transit!$A$2:$Y$402)),MOD(ROW()-ROW($F$2),COLUMNS(transit!$A$2:$Y$402)),1,1)</f>
        <v>11</v>
      </c>
      <c r="G5879">
        <f ca="1">OFFSET(drive!$A$2:$Y$402,TRUNC((ROW()-ROW($G$2))/COLUMNS(drive!$A$2:$Y$402)),MOD(ROW()-ROW($G$2),COLUMNS(drive!$A$2:$Y$402)),1,1)</f>
        <v>3</v>
      </c>
      <c r="H5879" s="5">
        <f ca="1">(VLOOKUP($B5879,weights!$A$2:$R$6,4))*VLOOKUP($B5879,weights!$A$2:$R$6,6)^C5879*(VLOOKUP($B5879,weights!$A$2:$R$6,15)*EXP(VLOOKUP($B5879,weights!$A$2:$R$6,11)*D5879)+VLOOKUP($B5879,weights!$A$2:$R$6,16)*EXP(VLOOKUP($B5879,weights!$A$2:$R$6,12)*E5879)+VLOOKUP($B5879,weights!$A$2:$R$6,17)*EXP(VLOOKUP($B5879,weights!$A$2:$R$6,13)*F5879)+VLOOKUP($B5879,weights!$A$2:$R$6,18)*EXP(VLOOKUP($B5879,weights!$A$2:$R$6,14)*G5879))</f>
        <v>18.259918350212331</v>
      </c>
    </row>
    <row r="5880" spans="1:8" ht="12.75" x14ac:dyDescent="0.2">
      <c r="A5880">
        <f t="shared" si="0"/>
        <v>236</v>
      </c>
      <c r="B5880" t="str">
        <f t="shared" ref="B5880:C5880" si="5854">B5855</f>
        <v>restaurant</v>
      </c>
      <c r="C5880">
        <f t="shared" si="5854"/>
        <v>3</v>
      </c>
      <c r="D5880">
        <f ca="1">OFFSET(walk!$A$2:$Y$402,TRUNC((ROW()-ROW($D$2))/COLUMNS(walk!$A$2:$Y$402)),MOD(ROW()-ROW($D$2),COLUMNS(walk!$A$2:$Y$402)),1,1)</f>
        <v>13</v>
      </c>
      <c r="E5880">
        <f ca="1">OFFSET(bike!$A$2:$Y$402,TRUNC((ROW()-ROW($E$2))/COLUMNS(bike!$A$2:$Y$402)),MOD(ROW()-ROW($E$2),COLUMNS(bike!$A$2:$Y$402)),1,1)</f>
        <v>3</v>
      </c>
      <c r="F5880">
        <f ca="1">OFFSET(transit!$A$2:$Y$402,TRUNC((ROW()-ROW($F$2))/COLUMNS(transit!$A$2:$Y$402)),MOD(ROW()-ROW($F$2),COLUMNS(transit!$A$2:$Y$402)),1,1)</f>
        <v>12</v>
      </c>
      <c r="G5880">
        <f ca="1">OFFSET(drive!$A$2:$Y$402,TRUNC((ROW()-ROW($G$2))/COLUMNS(drive!$A$2:$Y$402)),MOD(ROW()-ROW($G$2),COLUMNS(drive!$A$2:$Y$402)),1,1)</f>
        <v>3</v>
      </c>
      <c r="H5880" s="5">
        <f ca="1">(VLOOKUP($B5880,weights!$A$2:$R$6,4))*VLOOKUP($B5880,weights!$A$2:$R$6,6)^C5880*(VLOOKUP($B5880,weights!$A$2:$R$6,15)*EXP(VLOOKUP($B5880,weights!$A$2:$R$6,11)*D5880)+VLOOKUP($B5880,weights!$A$2:$R$6,16)*EXP(VLOOKUP($B5880,weights!$A$2:$R$6,12)*E5880)+VLOOKUP($B5880,weights!$A$2:$R$6,17)*EXP(VLOOKUP($B5880,weights!$A$2:$R$6,13)*F5880)+VLOOKUP($B5880,weights!$A$2:$R$6,18)*EXP(VLOOKUP($B5880,weights!$A$2:$R$6,14)*G5880))</f>
        <v>15.859269041878045</v>
      </c>
    </row>
    <row r="5881" spans="1:8" ht="12.75" x14ac:dyDescent="0.2">
      <c r="A5881">
        <f t="shared" si="0"/>
        <v>236</v>
      </c>
      <c r="B5881" t="str">
        <f t="shared" ref="B5881:C5881" si="5855">B5856</f>
        <v>restaurant</v>
      </c>
      <c r="C5881">
        <f t="shared" si="5855"/>
        <v>4</v>
      </c>
      <c r="D5881">
        <f ca="1">OFFSET(walk!$A$2:$Y$402,TRUNC((ROW()-ROW($D$2))/COLUMNS(walk!$A$2:$Y$402)),MOD(ROW()-ROW($D$2),COLUMNS(walk!$A$2:$Y$402)),1,1)</f>
        <v>13</v>
      </c>
      <c r="E5881">
        <f ca="1">OFFSET(bike!$A$2:$Y$402,TRUNC((ROW()-ROW($E$2))/COLUMNS(bike!$A$2:$Y$402)),MOD(ROW()-ROW($E$2),COLUMNS(bike!$A$2:$Y$402)),1,1)</f>
        <v>3</v>
      </c>
      <c r="F5881">
        <f ca="1">OFFSET(transit!$A$2:$Y$402,TRUNC((ROW()-ROW($F$2))/COLUMNS(transit!$A$2:$Y$402)),MOD(ROW()-ROW($F$2),COLUMNS(transit!$A$2:$Y$402)),1,1)</f>
        <v>12</v>
      </c>
      <c r="G5881">
        <f ca="1">OFFSET(drive!$A$2:$Y$402,TRUNC((ROW()-ROW($G$2))/COLUMNS(drive!$A$2:$Y$402)),MOD(ROW()-ROW($G$2),COLUMNS(drive!$A$2:$Y$402)),1,1)</f>
        <v>3</v>
      </c>
      <c r="H5881" s="5">
        <f ca="1">(VLOOKUP($B5881,weights!$A$2:$R$6,4))*VLOOKUP($B5881,weights!$A$2:$R$6,6)^C5881*(VLOOKUP($B5881,weights!$A$2:$R$6,15)*EXP(VLOOKUP($B5881,weights!$A$2:$R$6,11)*D5881)+VLOOKUP($B5881,weights!$A$2:$R$6,16)*EXP(VLOOKUP($B5881,weights!$A$2:$R$6,12)*E5881)+VLOOKUP($B5881,weights!$A$2:$R$6,17)*EXP(VLOOKUP($B5881,weights!$A$2:$R$6,13)*F5881)+VLOOKUP($B5881,weights!$A$2:$R$6,18)*EXP(VLOOKUP($B5881,weights!$A$2:$R$6,14)*G5881))</f>
        <v>14.214604104201804</v>
      </c>
    </row>
    <row r="5882" spans="1:8" ht="12.75" x14ac:dyDescent="0.2">
      <c r="A5882">
        <f t="shared" si="0"/>
        <v>236</v>
      </c>
      <c r="B5882" t="str">
        <f t="shared" ref="B5882:C5882" si="5856">B5857</f>
        <v>restaurant</v>
      </c>
      <c r="C5882">
        <f t="shared" si="5856"/>
        <v>5</v>
      </c>
      <c r="D5882">
        <f ca="1">OFFSET(walk!$A$2:$Y$402,TRUNC((ROW()-ROW($D$2))/COLUMNS(walk!$A$2:$Y$402)),MOD(ROW()-ROW($D$2),COLUMNS(walk!$A$2:$Y$402)),1,1)</f>
        <v>14</v>
      </c>
      <c r="E5882">
        <f ca="1">OFFSET(bike!$A$2:$Y$402,TRUNC((ROW()-ROW($E$2))/COLUMNS(bike!$A$2:$Y$402)),MOD(ROW()-ROW($E$2),COLUMNS(bike!$A$2:$Y$402)),1,1)</f>
        <v>5</v>
      </c>
      <c r="F5882">
        <f ca="1">OFFSET(transit!$A$2:$Y$402,TRUNC((ROW()-ROW($F$2))/COLUMNS(transit!$A$2:$Y$402)),MOD(ROW()-ROW($F$2),COLUMNS(transit!$A$2:$Y$402)),1,1)</f>
        <v>13</v>
      </c>
      <c r="G5882">
        <f ca="1">OFFSET(drive!$A$2:$Y$402,TRUNC((ROW()-ROW($G$2))/COLUMNS(drive!$A$2:$Y$402)),MOD(ROW()-ROW($G$2),COLUMNS(drive!$A$2:$Y$402)),1,1)</f>
        <v>4</v>
      </c>
      <c r="H5882" s="5">
        <f ca="1">(VLOOKUP($B5882,weights!$A$2:$R$6,4))*VLOOKUP($B5882,weights!$A$2:$R$6,6)^C5882*(VLOOKUP($B5882,weights!$A$2:$R$6,15)*EXP(VLOOKUP($B5882,weights!$A$2:$R$6,11)*D5882)+VLOOKUP($B5882,weights!$A$2:$R$6,16)*EXP(VLOOKUP($B5882,weights!$A$2:$R$6,12)*E5882)+VLOOKUP($B5882,weights!$A$2:$R$6,17)*EXP(VLOOKUP($B5882,weights!$A$2:$R$6,13)*F5882)+VLOOKUP($B5882,weights!$A$2:$R$6,18)*EXP(VLOOKUP($B5882,weights!$A$2:$R$6,14)*G5882))</f>
        <v>9.804244019533721</v>
      </c>
    </row>
    <row r="5883" spans="1:8" ht="12.75" x14ac:dyDescent="0.2">
      <c r="A5883">
        <f t="shared" si="0"/>
        <v>236</v>
      </c>
      <c r="B5883" t="str">
        <f t="shared" ref="B5883:C5883" si="5857">B5858</f>
        <v>restaurant</v>
      </c>
      <c r="C5883">
        <f t="shared" si="5857"/>
        <v>6</v>
      </c>
      <c r="D5883">
        <f ca="1">OFFSET(walk!$A$2:$Y$402,TRUNC((ROW()-ROW($D$2))/COLUMNS(walk!$A$2:$Y$402)),MOD(ROW()-ROW($D$2),COLUMNS(walk!$A$2:$Y$402)),1,1)</f>
        <v>16</v>
      </c>
      <c r="E5883">
        <f ca="1">OFFSET(bike!$A$2:$Y$402,TRUNC((ROW()-ROW($E$2))/COLUMNS(bike!$A$2:$Y$402)),MOD(ROW()-ROW($E$2),COLUMNS(bike!$A$2:$Y$402)),1,1)</f>
        <v>5</v>
      </c>
      <c r="F5883">
        <f ca="1">OFFSET(transit!$A$2:$Y$402,TRUNC((ROW()-ROW($F$2))/COLUMNS(transit!$A$2:$Y$402)),MOD(ROW()-ROW($F$2),COLUMNS(transit!$A$2:$Y$402)),1,1)</f>
        <v>13</v>
      </c>
      <c r="G5883">
        <f ca="1">OFFSET(drive!$A$2:$Y$402,TRUNC((ROW()-ROW($G$2))/COLUMNS(drive!$A$2:$Y$402)),MOD(ROW()-ROW($G$2),COLUMNS(drive!$A$2:$Y$402)),1,1)</f>
        <v>4</v>
      </c>
      <c r="H5883" s="5">
        <f ca="1">(VLOOKUP($B5883,weights!$A$2:$R$6,4))*VLOOKUP($B5883,weights!$A$2:$R$6,6)^C5883*(VLOOKUP($B5883,weights!$A$2:$R$6,15)*EXP(VLOOKUP($B5883,weights!$A$2:$R$6,11)*D5883)+VLOOKUP($B5883,weights!$A$2:$R$6,16)*EXP(VLOOKUP($B5883,weights!$A$2:$R$6,12)*E5883)+VLOOKUP($B5883,weights!$A$2:$R$6,17)*EXP(VLOOKUP($B5883,weights!$A$2:$R$6,13)*F5883)+VLOOKUP($B5883,weights!$A$2:$R$6,18)*EXP(VLOOKUP($B5883,weights!$A$2:$R$6,14)*G5883))</f>
        <v>8.6262549435547786</v>
      </c>
    </row>
    <row r="5884" spans="1:8" ht="12.75" x14ac:dyDescent="0.2">
      <c r="A5884">
        <f t="shared" si="0"/>
        <v>236</v>
      </c>
      <c r="B5884" t="str">
        <f t="shared" ref="B5884:C5884" si="5858">B5859</f>
        <v>restaurant</v>
      </c>
      <c r="C5884">
        <f t="shared" si="5858"/>
        <v>7</v>
      </c>
      <c r="D5884">
        <f ca="1">OFFSET(walk!$A$2:$Y$402,TRUNC((ROW()-ROW($D$2))/COLUMNS(walk!$A$2:$Y$402)),MOD(ROW()-ROW($D$2),COLUMNS(walk!$A$2:$Y$402)),1,1)</f>
        <v>19</v>
      </c>
      <c r="E5884">
        <f ca="1">OFFSET(bike!$A$2:$Y$402,TRUNC((ROW()-ROW($E$2))/COLUMNS(bike!$A$2:$Y$402)),MOD(ROW()-ROW($E$2),COLUMNS(bike!$A$2:$Y$402)),1,1)</f>
        <v>6</v>
      </c>
      <c r="F5884">
        <f ca="1">OFFSET(transit!$A$2:$Y$402,TRUNC((ROW()-ROW($F$2))/COLUMNS(transit!$A$2:$Y$402)),MOD(ROW()-ROW($F$2),COLUMNS(transit!$A$2:$Y$402)),1,1)</f>
        <v>14</v>
      </c>
      <c r="G5884">
        <f ca="1">OFFSET(drive!$A$2:$Y$402,TRUNC((ROW()-ROW($G$2))/COLUMNS(drive!$A$2:$Y$402)),MOD(ROW()-ROW($G$2),COLUMNS(drive!$A$2:$Y$402)),1,1)</f>
        <v>5</v>
      </c>
      <c r="H5884" s="5">
        <f ca="1">(VLOOKUP($B5884,weights!$A$2:$R$6,4))*VLOOKUP($B5884,weights!$A$2:$R$6,6)^C5884*(VLOOKUP($B5884,weights!$A$2:$R$6,15)*EXP(VLOOKUP($B5884,weights!$A$2:$R$6,11)*D5884)+VLOOKUP($B5884,weights!$A$2:$R$6,16)*EXP(VLOOKUP($B5884,weights!$A$2:$R$6,12)*E5884)+VLOOKUP($B5884,weights!$A$2:$R$6,17)*EXP(VLOOKUP($B5884,weights!$A$2:$R$6,13)*F5884)+VLOOKUP($B5884,weights!$A$2:$R$6,18)*EXP(VLOOKUP($B5884,weights!$A$2:$R$6,14)*G5884))</f>
        <v>6.373538766560098</v>
      </c>
    </row>
    <row r="5885" spans="1:8" ht="12.75" x14ac:dyDescent="0.2">
      <c r="A5885">
        <f t="shared" si="0"/>
        <v>236</v>
      </c>
      <c r="B5885" t="str">
        <f t="shared" ref="B5885:C5885" si="5859">B5860</f>
        <v>restaurant</v>
      </c>
      <c r="C5885">
        <f t="shared" si="5859"/>
        <v>8</v>
      </c>
      <c r="D5885">
        <f ca="1">OFFSET(walk!$A$2:$Y$402,TRUNC((ROW()-ROW($D$2))/COLUMNS(walk!$A$2:$Y$402)),MOD(ROW()-ROW($D$2),COLUMNS(walk!$A$2:$Y$402)),1,1)</f>
        <v>21</v>
      </c>
      <c r="E5885">
        <f ca="1">OFFSET(bike!$A$2:$Y$402,TRUNC((ROW()-ROW($E$2))/COLUMNS(bike!$A$2:$Y$402)),MOD(ROW()-ROW($E$2),COLUMNS(bike!$A$2:$Y$402)),1,1)</f>
        <v>6</v>
      </c>
      <c r="F5885">
        <f ca="1">OFFSET(transit!$A$2:$Y$402,TRUNC((ROW()-ROW($F$2))/COLUMNS(transit!$A$2:$Y$402)),MOD(ROW()-ROW($F$2),COLUMNS(transit!$A$2:$Y$402)),1,1)</f>
        <v>16</v>
      </c>
      <c r="G5885">
        <f ca="1">OFFSET(drive!$A$2:$Y$402,TRUNC((ROW()-ROW($G$2))/COLUMNS(drive!$A$2:$Y$402)),MOD(ROW()-ROW($G$2),COLUMNS(drive!$A$2:$Y$402)),1,1)</f>
        <v>5</v>
      </c>
      <c r="H5885" s="5">
        <f ca="1">(VLOOKUP($B5885,weights!$A$2:$R$6,4))*VLOOKUP($B5885,weights!$A$2:$R$6,6)^C5885*(VLOOKUP($B5885,weights!$A$2:$R$6,15)*EXP(VLOOKUP($B5885,weights!$A$2:$R$6,11)*D5885)+VLOOKUP($B5885,weights!$A$2:$R$6,16)*EXP(VLOOKUP($B5885,weights!$A$2:$R$6,12)*E5885)+VLOOKUP($B5885,weights!$A$2:$R$6,17)*EXP(VLOOKUP($B5885,weights!$A$2:$R$6,13)*F5885)+VLOOKUP($B5885,weights!$A$2:$R$6,18)*EXP(VLOOKUP($B5885,weights!$A$2:$R$6,14)*G5885))</f>
        <v>5.460235642659824</v>
      </c>
    </row>
    <row r="5886" spans="1:8" ht="12.75" x14ac:dyDescent="0.2">
      <c r="A5886">
        <f t="shared" si="0"/>
        <v>236</v>
      </c>
      <c r="B5886" t="str">
        <f t="shared" ref="B5886:C5886" si="5860">B5861</f>
        <v>restaurant</v>
      </c>
      <c r="C5886">
        <f t="shared" si="5860"/>
        <v>9</v>
      </c>
      <c r="D5886">
        <f ca="1">OFFSET(walk!$A$2:$Y$402,TRUNC((ROW()-ROW($D$2))/COLUMNS(walk!$A$2:$Y$402)),MOD(ROW()-ROW($D$2),COLUMNS(walk!$A$2:$Y$402)),1,1)</f>
        <v>21</v>
      </c>
      <c r="E5886">
        <f ca="1">OFFSET(bike!$A$2:$Y$402,TRUNC((ROW()-ROW($E$2))/COLUMNS(bike!$A$2:$Y$402)),MOD(ROW()-ROW($E$2),COLUMNS(bike!$A$2:$Y$402)),1,1)</f>
        <v>7</v>
      </c>
      <c r="F5886">
        <f ca="1">OFFSET(transit!$A$2:$Y$402,TRUNC((ROW()-ROW($F$2))/COLUMNS(transit!$A$2:$Y$402)),MOD(ROW()-ROW($F$2),COLUMNS(transit!$A$2:$Y$402)),1,1)</f>
        <v>18</v>
      </c>
      <c r="G5886">
        <f ca="1">OFFSET(drive!$A$2:$Y$402,TRUNC((ROW()-ROW($G$2))/COLUMNS(drive!$A$2:$Y$402)),MOD(ROW()-ROW($G$2),COLUMNS(drive!$A$2:$Y$402)),1,1)</f>
        <v>5</v>
      </c>
      <c r="H5886" s="5">
        <f ca="1">(VLOOKUP($B5886,weights!$A$2:$R$6,4))*VLOOKUP($B5886,weights!$A$2:$R$6,6)^C5886*(VLOOKUP($B5886,weights!$A$2:$R$6,15)*EXP(VLOOKUP($B5886,weights!$A$2:$R$6,11)*D5886)+VLOOKUP($B5886,weights!$A$2:$R$6,16)*EXP(VLOOKUP($B5886,weights!$A$2:$R$6,12)*E5886)+VLOOKUP($B5886,weights!$A$2:$R$6,17)*EXP(VLOOKUP($B5886,weights!$A$2:$R$6,13)*F5886)+VLOOKUP($B5886,weights!$A$2:$R$6,18)*EXP(VLOOKUP($B5886,weights!$A$2:$R$6,14)*G5886))</f>
        <v>4.452521983560092</v>
      </c>
    </row>
    <row r="5887" spans="1:8" ht="12.75" x14ac:dyDescent="0.2">
      <c r="A5887">
        <f t="shared" si="0"/>
        <v>236</v>
      </c>
      <c r="B5887" t="str">
        <f t="shared" ref="B5887:C5887" si="5861">B5862</f>
        <v>supermarket</v>
      </c>
      <c r="C5887">
        <f t="shared" si="5861"/>
        <v>0</v>
      </c>
      <c r="D5887">
        <f ca="1">OFFSET(walk!$A$2:$Y$402,TRUNC((ROW()-ROW($D$2))/COLUMNS(walk!$A$2:$Y$402)),MOD(ROW()-ROW($D$2),COLUMNS(walk!$A$2:$Y$402)),1,1)</f>
        <v>42</v>
      </c>
      <c r="E5887">
        <f ca="1">OFFSET(bike!$A$2:$Y$402,TRUNC((ROW()-ROW($E$2))/COLUMNS(bike!$A$2:$Y$402)),MOD(ROW()-ROW($E$2),COLUMNS(bike!$A$2:$Y$402)),1,1)</f>
        <v>16</v>
      </c>
      <c r="F5887">
        <f ca="1">OFFSET(transit!$A$2:$Y$402,TRUNC((ROW()-ROW($F$2))/COLUMNS(transit!$A$2:$Y$402)),MOD(ROW()-ROW($F$2),COLUMNS(transit!$A$2:$Y$402)),1,1)</f>
        <v>23</v>
      </c>
      <c r="G5887">
        <f ca="1">OFFSET(drive!$A$2:$Y$402,TRUNC((ROW()-ROW($G$2))/COLUMNS(drive!$A$2:$Y$402)),MOD(ROW()-ROW($G$2),COLUMNS(drive!$A$2:$Y$402)),1,1)</f>
        <v>9</v>
      </c>
      <c r="H5887" s="5">
        <f ca="1">(VLOOKUP($B5887,weights!$A$2:$R$6,4))*VLOOKUP($B5887,weights!$A$2:$R$6,6)^C5887*(VLOOKUP($B5887,weights!$A$2:$R$6,15)*EXP(VLOOKUP($B5887,weights!$A$2:$R$6,11)*D5887)+VLOOKUP($B5887,weights!$A$2:$R$6,16)*EXP(VLOOKUP($B5887,weights!$A$2:$R$6,12)*E5887)+VLOOKUP($B5887,weights!$A$2:$R$6,17)*EXP(VLOOKUP($B5887,weights!$A$2:$R$6,13)*F5887)+VLOOKUP($B5887,weights!$A$2:$R$6,18)*EXP(VLOOKUP($B5887,weights!$A$2:$R$6,14)*G5887))</f>
        <v>2.7803565029270008</v>
      </c>
    </row>
    <row r="5888" spans="1:8" ht="12.75" x14ac:dyDescent="0.2">
      <c r="A5888">
        <f t="shared" si="0"/>
        <v>236</v>
      </c>
      <c r="B5888" t="str">
        <f t="shared" ref="B5888:C5888" si="5862">B5863</f>
        <v>supermarket</v>
      </c>
      <c r="C5888">
        <f t="shared" si="5862"/>
        <v>1</v>
      </c>
      <c r="D5888">
        <f ca="1">OFFSET(walk!$A$2:$Y$402,TRUNC((ROW()-ROW($D$2))/COLUMNS(walk!$A$2:$Y$402)),MOD(ROW()-ROW($D$2),COLUMNS(walk!$A$2:$Y$402)),1,1)</f>
        <v>52</v>
      </c>
      <c r="E5888">
        <f ca="1">OFFSET(bike!$A$2:$Y$402,TRUNC((ROW()-ROW($E$2))/COLUMNS(bike!$A$2:$Y$402)),MOD(ROW()-ROW($E$2),COLUMNS(bike!$A$2:$Y$402)),1,1)</f>
        <v>17</v>
      </c>
      <c r="F5888">
        <f ca="1">OFFSET(transit!$A$2:$Y$402,TRUNC((ROW()-ROW($F$2))/COLUMNS(transit!$A$2:$Y$402)),MOD(ROW()-ROW($F$2),COLUMNS(transit!$A$2:$Y$402)),1,1)</f>
        <v>27</v>
      </c>
      <c r="G5888">
        <f ca="1">OFFSET(drive!$A$2:$Y$402,TRUNC((ROW()-ROW($G$2))/COLUMNS(drive!$A$2:$Y$402)),MOD(ROW()-ROW($G$2),COLUMNS(drive!$A$2:$Y$402)),1,1)</f>
        <v>10</v>
      </c>
      <c r="H5888" s="5">
        <f ca="1">(VLOOKUP($B5888,weights!$A$2:$R$6,4))*VLOOKUP($B5888,weights!$A$2:$R$6,6)^C5888*(VLOOKUP($B5888,weights!$A$2:$R$6,15)*EXP(VLOOKUP($B5888,weights!$A$2:$R$6,11)*D5888)+VLOOKUP($B5888,weights!$A$2:$R$6,16)*EXP(VLOOKUP($B5888,weights!$A$2:$R$6,12)*E5888)+VLOOKUP($B5888,weights!$A$2:$R$6,17)*EXP(VLOOKUP($B5888,weights!$A$2:$R$6,13)*F5888)+VLOOKUP($B5888,weights!$A$2:$R$6,18)*EXP(VLOOKUP($B5888,weights!$A$2:$R$6,14)*G5888))</f>
        <v>1.2985532530872599</v>
      </c>
    </row>
    <row r="5889" spans="1:8" ht="12.75" x14ac:dyDescent="0.2">
      <c r="A5889">
        <f t="shared" si="0"/>
        <v>236</v>
      </c>
      <c r="B5889" t="str">
        <f t="shared" ref="B5889:C5889" si="5863">B5864</f>
        <v>supermarket</v>
      </c>
      <c r="C5889">
        <f t="shared" si="5863"/>
        <v>2</v>
      </c>
      <c r="D5889">
        <f ca="1">OFFSET(walk!$A$2:$Y$402,TRUNC((ROW()-ROW($D$2))/COLUMNS(walk!$A$2:$Y$402)),MOD(ROW()-ROW($D$2),COLUMNS(walk!$A$2:$Y$402)),1,1)</f>
        <v>57</v>
      </c>
      <c r="E5889">
        <f ca="1">OFFSET(bike!$A$2:$Y$402,TRUNC((ROW()-ROW($E$2))/COLUMNS(bike!$A$2:$Y$402)),MOD(ROW()-ROW($E$2),COLUMNS(bike!$A$2:$Y$402)),1,1)</f>
        <v>18</v>
      </c>
      <c r="F5889">
        <f ca="1">OFFSET(transit!$A$2:$Y$402,TRUNC((ROW()-ROW($F$2))/COLUMNS(transit!$A$2:$Y$402)),MOD(ROW()-ROW($F$2),COLUMNS(transit!$A$2:$Y$402)),1,1)</f>
        <v>35</v>
      </c>
      <c r="G5889">
        <f ca="1">OFFSET(drive!$A$2:$Y$402,TRUNC((ROW()-ROW($G$2))/COLUMNS(drive!$A$2:$Y$402)),MOD(ROW()-ROW($G$2),COLUMNS(drive!$A$2:$Y$402)),1,1)</f>
        <v>13</v>
      </c>
      <c r="H5889" s="5">
        <f ca="1">(VLOOKUP($B5889,weights!$A$2:$R$6,4))*VLOOKUP($B5889,weights!$A$2:$R$6,6)^C5889*(VLOOKUP($B5889,weights!$A$2:$R$6,15)*EXP(VLOOKUP($B5889,weights!$A$2:$R$6,11)*D5889)+VLOOKUP($B5889,weights!$A$2:$R$6,16)*EXP(VLOOKUP($B5889,weights!$A$2:$R$6,12)*E5889)+VLOOKUP($B5889,weights!$A$2:$R$6,17)*EXP(VLOOKUP($B5889,weights!$A$2:$R$6,13)*F5889)+VLOOKUP($B5889,weights!$A$2:$R$6,18)*EXP(VLOOKUP($B5889,weights!$A$2:$R$6,14)*G5889))</f>
        <v>0.40508703710181676</v>
      </c>
    </row>
    <row r="5890" spans="1:8" ht="12.75" x14ac:dyDescent="0.2">
      <c r="A5890">
        <f t="shared" si="0"/>
        <v>236</v>
      </c>
      <c r="B5890" t="str">
        <f t="shared" ref="B5890:C5890" si="5864">B5865</f>
        <v>supermarket</v>
      </c>
      <c r="C5890">
        <f t="shared" si="5864"/>
        <v>3</v>
      </c>
      <c r="D5890">
        <f ca="1">OFFSET(walk!$A$2:$Y$402,TRUNC((ROW()-ROW($D$2))/COLUMNS(walk!$A$2:$Y$402)),MOD(ROW()-ROW($D$2),COLUMNS(walk!$A$2:$Y$402)),1,1)</f>
        <v>64</v>
      </c>
      <c r="E5890">
        <f ca="1">OFFSET(bike!$A$2:$Y$402,TRUNC((ROW()-ROW($E$2))/COLUMNS(bike!$A$2:$Y$402)),MOD(ROW()-ROW($E$2),COLUMNS(bike!$A$2:$Y$402)),1,1)</f>
        <v>22</v>
      </c>
      <c r="F5890">
        <f ca="1">OFFSET(transit!$A$2:$Y$402,TRUNC((ROW()-ROW($F$2))/COLUMNS(transit!$A$2:$Y$402)),MOD(ROW()-ROW($F$2),COLUMNS(transit!$A$2:$Y$402)),1,1)</f>
        <v>40</v>
      </c>
      <c r="G5890">
        <f ca="1">OFFSET(drive!$A$2:$Y$402,TRUNC((ROW()-ROW($G$2))/COLUMNS(drive!$A$2:$Y$402)),MOD(ROW()-ROW($G$2),COLUMNS(drive!$A$2:$Y$402)),1,1)</f>
        <v>14</v>
      </c>
      <c r="H5890" s="5">
        <f ca="1">(VLOOKUP($B5890,weights!$A$2:$R$6,4))*VLOOKUP($B5890,weights!$A$2:$R$6,6)^C5890*(VLOOKUP($B5890,weights!$A$2:$R$6,15)*EXP(VLOOKUP($B5890,weights!$A$2:$R$6,11)*D5890)+VLOOKUP($B5890,weights!$A$2:$R$6,16)*EXP(VLOOKUP($B5890,weights!$A$2:$R$6,12)*E5890)+VLOOKUP($B5890,weights!$A$2:$R$6,17)*EXP(VLOOKUP($B5890,weights!$A$2:$R$6,13)*F5890)+VLOOKUP($B5890,weights!$A$2:$R$6,18)*EXP(VLOOKUP($B5890,weights!$A$2:$R$6,14)*G5890))</f>
        <v>0.1862519323704821</v>
      </c>
    </row>
    <row r="5891" spans="1:8" ht="12.75" x14ac:dyDescent="0.2">
      <c r="A5891">
        <f t="shared" si="0"/>
        <v>236</v>
      </c>
      <c r="B5891" t="str">
        <f t="shared" ref="B5891:C5891" si="5865">B5866</f>
        <v>supermarket</v>
      </c>
      <c r="C5891">
        <f t="shared" si="5865"/>
        <v>4</v>
      </c>
      <c r="D5891">
        <f ca="1">OFFSET(walk!$A$2:$Y$402,TRUNC((ROW()-ROW($D$2))/COLUMNS(walk!$A$2:$Y$402)),MOD(ROW()-ROW($D$2),COLUMNS(walk!$A$2:$Y$402)),1,1)</f>
        <v>80</v>
      </c>
      <c r="E5891">
        <f ca="1">OFFSET(bike!$A$2:$Y$402,TRUNC((ROW()-ROW($E$2))/COLUMNS(bike!$A$2:$Y$402)),MOD(ROW()-ROW($E$2),COLUMNS(bike!$A$2:$Y$402)),1,1)</f>
        <v>25</v>
      </c>
      <c r="F5891">
        <f ca="1">OFFSET(transit!$A$2:$Y$402,TRUNC((ROW()-ROW($F$2))/COLUMNS(transit!$A$2:$Y$402)),MOD(ROW()-ROW($F$2),COLUMNS(transit!$A$2:$Y$402)),1,1)</f>
        <v>42</v>
      </c>
      <c r="G5891">
        <f ca="1">OFFSET(drive!$A$2:$Y$402,TRUNC((ROW()-ROW($G$2))/COLUMNS(drive!$A$2:$Y$402)),MOD(ROW()-ROW($G$2),COLUMNS(drive!$A$2:$Y$402)),1,1)</f>
        <v>15</v>
      </c>
      <c r="H5891" s="5">
        <f ca="1">(VLOOKUP($B5891,weights!$A$2:$R$6,4))*VLOOKUP($B5891,weights!$A$2:$R$6,6)^C5891*(VLOOKUP($B5891,weights!$A$2:$R$6,15)*EXP(VLOOKUP($B5891,weights!$A$2:$R$6,11)*D5891)+VLOOKUP($B5891,weights!$A$2:$R$6,16)*EXP(VLOOKUP($B5891,weights!$A$2:$R$6,12)*E5891)+VLOOKUP($B5891,weights!$A$2:$R$6,17)*EXP(VLOOKUP($B5891,weights!$A$2:$R$6,13)*F5891)+VLOOKUP($B5891,weights!$A$2:$R$6,18)*EXP(VLOOKUP($B5891,weights!$A$2:$R$6,14)*G5891))</f>
        <v>8.8534943740591579E-2</v>
      </c>
    </row>
    <row r="5892" spans="1:8" ht="12.75" x14ac:dyDescent="0.2">
      <c r="A5892">
        <f t="shared" si="0"/>
        <v>236</v>
      </c>
      <c r="B5892" t="str">
        <f t="shared" ref="B5892:C5892" si="5866">B5867</f>
        <v>store</v>
      </c>
      <c r="C5892">
        <f t="shared" si="5866"/>
        <v>0</v>
      </c>
      <c r="D5892">
        <f ca="1">OFFSET(walk!$A$2:$Y$402,TRUNC((ROW()-ROW($D$2))/COLUMNS(walk!$A$2:$Y$402)),MOD(ROW()-ROW($D$2),COLUMNS(walk!$A$2:$Y$402)),1,1)</f>
        <v>10</v>
      </c>
      <c r="E5892">
        <f ca="1">OFFSET(bike!$A$2:$Y$402,TRUNC((ROW()-ROW($E$2))/COLUMNS(bike!$A$2:$Y$402)),MOD(ROW()-ROW($E$2),COLUMNS(bike!$A$2:$Y$402)),1,1)</f>
        <v>2</v>
      </c>
      <c r="F5892">
        <f ca="1">OFFSET(transit!$A$2:$Y$402,TRUNC((ROW()-ROW($F$2))/COLUMNS(transit!$A$2:$Y$402)),MOD(ROW()-ROW($F$2),COLUMNS(transit!$A$2:$Y$402)),1,1)</f>
        <v>9</v>
      </c>
      <c r="G5892">
        <f ca="1">OFFSET(drive!$A$2:$Y$402,TRUNC((ROW()-ROW($G$2))/COLUMNS(drive!$A$2:$Y$402)),MOD(ROW()-ROW($G$2),COLUMNS(drive!$A$2:$Y$402)),1,1)</f>
        <v>2</v>
      </c>
      <c r="H5892" s="5">
        <f ca="1">(VLOOKUP($B5892,weights!$A$2:$R$6,4))*VLOOKUP($B5892,weights!$A$2:$R$6,6)^C5892*(VLOOKUP($B5892,weights!$A$2:$R$6,15)*EXP(VLOOKUP($B5892,weights!$A$2:$R$6,11)*D5892)+VLOOKUP($B5892,weights!$A$2:$R$6,16)*EXP(VLOOKUP($B5892,weights!$A$2:$R$6,12)*E5892)+VLOOKUP($B5892,weights!$A$2:$R$6,17)*EXP(VLOOKUP($B5892,weights!$A$2:$R$6,13)*F5892)+VLOOKUP($B5892,weights!$A$2:$R$6,18)*EXP(VLOOKUP($B5892,weights!$A$2:$R$6,14)*G5892))</f>
        <v>12.5213783506158</v>
      </c>
    </row>
    <row r="5893" spans="1:8" ht="12.75" x14ac:dyDescent="0.2">
      <c r="A5893">
        <f t="shared" si="0"/>
        <v>236</v>
      </c>
      <c r="B5893" t="str">
        <f t="shared" ref="B5893:C5893" si="5867">B5868</f>
        <v>store</v>
      </c>
      <c r="C5893">
        <f t="shared" si="5867"/>
        <v>1</v>
      </c>
      <c r="D5893">
        <f ca="1">OFFSET(walk!$A$2:$Y$402,TRUNC((ROW()-ROW($D$2))/COLUMNS(walk!$A$2:$Y$402)),MOD(ROW()-ROW($D$2),COLUMNS(walk!$A$2:$Y$402)),1,1)</f>
        <v>10</v>
      </c>
      <c r="E5893">
        <f ca="1">OFFSET(bike!$A$2:$Y$402,TRUNC((ROW()-ROW($E$2))/COLUMNS(bike!$A$2:$Y$402)),MOD(ROW()-ROW($E$2),COLUMNS(bike!$A$2:$Y$402)),1,1)</f>
        <v>3</v>
      </c>
      <c r="F5893">
        <f ca="1">OFFSET(transit!$A$2:$Y$402,TRUNC((ROW()-ROW($F$2))/COLUMNS(transit!$A$2:$Y$402)),MOD(ROW()-ROW($F$2),COLUMNS(transit!$A$2:$Y$402)),1,1)</f>
        <v>10</v>
      </c>
      <c r="G5893">
        <f ca="1">OFFSET(drive!$A$2:$Y$402,TRUNC((ROW()-ROW($G$2))/COLUMNS(drive!$A$2:$Y$402)),MOD(ROW()-ROW($G$2),COLUMNS(drive!$A$2:$Y$402)),1,1)</f>
        <v>2</v>
      </c>
      <c r="H5893" s="5">
        <f ca="1">(VLOOKUP($B5893,weights!$A$2:$R$6,4))*VLOOKUP($B5893,weights!$A$2:$R$6,6)^C5893*(VLOOKUP($B5893,weights!$A$2:$R$6,15)*EXP(VLOOKUP($B5893,weights!$A$2:$R$6,11)*D5893)+VLOOKUP($B5893,weights!$A$2:$R$6,16)*EXP(VLOOKUP($B5893,weights!$A$2:$R$6,12)*E5893)+VLOOKUP($B5893,weights!$A$2:$R$6,17)*EXP(VLOOKUP($B5893,weights!$A$2:$R$6,13)*F5893)+VLOOKUP($B5893,weights!$A$2:$R$6,18)*EXP(VLOOKUP($B5893,weights!$A$2:$R$6,14)*G5893))</f>
        <v>7.0553451159517309</v>
      </c>
    </row>
    <row r="5894" spans="1:8" ht="12.75" x14ac:dyDescent="0.2">
      <c r="A5894">
        <f t="shared" si="0"/>
        <v>236</v>
      </c>
      <c r="B5894" t="str">
        <f t="shared" ref="B5894:C5894" si="5868">B5869</f>
        <v>store</v>
      </c>
      <c r="C5894">
        <f t="shared" si="5868"/>
        <v>2</v>
      </c>
      <c r="D5894">
        <f ca="1">OFFSET(walk!$A$2:$Y$402,TRUNC((ROW()-ROW($D$2))/COLUMNS(walk!$A$2:$Y$402)),MOD(ROW()-ROW($D$2),COLUMNS(walk!$A$2:$Y$402)),1,1)</f>
        <v>12</v>
      </c>
      <c r="E5894">
        <f ca="1">OFFSET(bike!$A$2:$Y$402,TRUNC((ROW()-ROW($E$2))/COLUMNS(bike!$A$2:$Y$402)),MOD(ROW()-ROW($E$2),COLUMNS(bike!$A$2:$Y$402)),1,1)</f>
        <v>3</v>
      </c>
      <c r="F5894">
        <f ca="1">OFFSET(transit!$A$2:$Y$402,TRUNC((ROW()-ROW($F$2))/COLUMNS(transit!$A$2:$Y$402)),MOD(ROW()-ROW($F$2),COLUMNS(transit!$A$2:$Y$402)),1,1)</f>
        <v>10</v>
      </c>
      <c r="G5894">
        <f ca="1">OFFSET(drive!$A$2:$Y$402,TRUNC((ROW()-ROW($G$2))/COLUMNS(drive!$A$2:$Y$402)),MOD(ROW()-ROW($G$2),COLUMNS(drive!$A$2:$Y$402)),1,1)</f>
        <v>4</v>
      </c>
      <c r="H5894" s="5">
        <f ca="1">(VLOOKUP($B5894,weights!$A$2:$R$6,4))*VLOOKUP($B5894,weights!$A$2:$R$6,6)^C5894*(VLOOKUP($B5894,weights!$A$2:$R$6,15)*EXP(VLOOKUP($B5894,weights!$A$2:$R$6,11)*D5894)+VLOOKUP($B5894,weights!$A$2:$R$6,16)*EXP(VLOOKUP($B5894,weights!$A$2:$R$6,12)*E5894)+VLOOKUP($B5894,weights!$A$2:$R$6,17)*EXP(VLOOKUP($B5894,weights!$A$2:$R$6,13)*F5894)+VLOOKUP($B5894,weights!$A$2:$R$6,18)*EXP(VLOOKUP($B5894,weights!$A$2:$R$6,14)*G5894))</f>
        <v>3.5005536293047497</v>
      </c>
    </row>
    <row r="5895" spans="1:8" ht="12.75" x14ac:dyDescent="0.2">
      <c r="A5895">
        <f t="shared" si="0"/>
        <v>236</v>
      </c>
      <c r="B5895" t="str">
        <f t="shared" ref="B5895:C5895" si="5869">B5870</f>
        <v>store</v>
      </c>
      <c r="C5895">
        <f t="shared" si="5869"/>
        <v>3</v>
      </c>
      <c r="D5895">
        <f ca="1">OFFSET(walk!$A$2:$Y$402,TRUNC((ROW()-ROW($D$2))/COLUMNS(walk!$A$2:$Y$402)),MOD(ROW()-ROW($D$2),COLUMNS(walk!$A$2:$Y$402)),1,1)</f>
        <v>18</v>
      </c>
      <c r="E5895">
        <f ca="1">OFFSET(bike!$A$2:$Y$402,TRUNC((ROW()-ROW($E$2))/COLUMNS(bike!$A$2:$Y$402)),MOD(ROW()-ROW($E$2),COLUMNS(bike!$A$2:$Y$402)),1,1)</f>
        <v>5</v>
      </c>
      <c r="F5895">
        <f ca="1">OFFSET(transit!$A$2:$Y$402,TRUNC((ROW()-ROW($F$2))/COLUMNS(transit!$A$2:$Y$402)),MOD(ROW()-ROW($F$2),COLUMNS(transit!$A$2:$Y$402)),1,1)</f>
        <v>11</v>
      </c>
      <c r="G5895">
        <f ca="1">OFFSET(drive!$A$2:$Y$402,TRUNC((ROW()-ROW($G$2))/COLUMNS(drive!$A$2:$Y$402)),MOD(ROW()-ROW($G$2),COLUMNS(drive!$A$2:$Y$402)),1,1)</f>
        <v>4</v>
      </c>
      <c r="H5895" s="5">
        <f ca="1">(VLOOKUP($B5895,weights!$A$2:$R$6,4))*VLOOKUP($B5895,weights!$A$2:$R$6,6)^C5895*(VLOOKUP($B5895,weights!$A$2:$R$6,15)*EXP(VLOOKUP($B5895,weights!$A$2:$R$6,11)*D5895)+VLOOKUP($B5895,weights!$A$2:$R$6,16)*EXP(VLOOKUP($B5895,weights!$A$2:$R$6,12)*E5895)+VLOOKUP($B5895,weights!$A$2:$R$6,17)*EXP(VLOOKUP($B5895,weights!$A$2:$R$6,13)*F5895)+VLOOKUP($B5895,weights!$A$2:$R$6,18)*EXP(VLOOKUP($B5895,weights!$A$2:$R$6,14)*G5895))</f>
        <v>1.5899237140483613</v>
      </c>
    </row>
    <row r="5896" spans="1:8" ht="12.75" x14ac:dyDescent="0.2">
      <c r="A5896">
        <f t="shared" si="0"/>
        <v>236</v>
      </c>
      <c r="B5896" t="str">
        <f t="shared" ref="B5896:C5896" si="5870">B5871</f>
        <v>store</v>
      </c>
      <c r="C5896">
        <f t="shared" si="5870"/>
        <v>4</v>
      </c>
      <c r="D5896">
        <f ca="1">OFFSET(walk!$A$2:$Y$402,TRUNC((ROW()-ROW($D$2))/COLUMNS(walk!$A$2:$Y$402)),MOD(ROW()-ROW($D$2),COLUMNS(walk!$A$2:$Y$402)),1,1)</f>
        <v>18</v>
      </c>
      <c r="E5896">
        <f ca="1">OFFSET(bike!$A$2:$Y$402,TRUNC((ROW()-ROW($E$2))/COLUMNS(bike!$A$2:$Y$402)),MOD(ROW()-ROW($E$2),COLUMNS(bike!$A$2:$Y$402)),1,1)</f>
        <v>6</v>
      </c>
      <c r="F5896">
        <f ca="1">OFFSET(transit!$A$2:$Y$402,TRUNC((ROW()-ROW($F$2))/COLUMNS(transit!$A$2:$Y$402)),MOD(ROW()-ROW($F$2),COLUMNS(transit!$A$2:$Y$402)),1,1)</f>
        <v>12</v>
      </c>
      <c r="G5896">
        <f ca="1">OFFSET(drive!$A$2:$Y$402,TRUNC((ROW()-ROW($G$2))/COLUMNS(drive!$A$2:$Y$402)),MOD(ROW()-ROW($G$2),COLUMNS(drive!$A$2:$Y$402)),1,1)</f>
        <v>4</v>
      </c>
      <c r="H5896" s="5">
        <f ca="1">(VLOOKUP($B5896,weights!$A$2:$R$6,4))*VLOOKUP($B5896,weights!$A$2:$R$6,6)^C5896*(VLOOKUP($B5896,weights!$A$2:$R$6,15)*EXP(VLOOKUP($B5896,weights!$A$2:$R$6,11)*D5896)+VLOOKUP($B5896,weights!$A$2:$R$6,16)*EXP(VLOOKUP($B5896,weights!$A$2:$R$6,12)*E5896)+VLOOKUP($B5896,weights!$A$2:$R$6,17)*EXP(VLOOKUP($B5896,weights!$A$2:$R$6,13)*F5896)+VLOOKUP($B5896,weights!$A$2:$R$6,18)*EXP(VLOOKUP($B5896,weights!$A$2:$R$6,14)*G5896))</f>
        <v>0.91967505434703134</v>
      </c>
    </row>
    <row r="5897" spans="1:8" ht="12.75" x14ac:dyDescent="0.2">
      <c r="A5897">
        <f t="shared" si="0"/>
        <v>236</v>
      </c>
      <c r="B5897" t="str">
        <f t="shared" ref="B5897:C5897" si="5871">B5872</f>
        <v>pharmacy</v>
      </c>
      <c r="C5897">
        <f t="shared" si="5871"/>
        <v>0</v>
      </c>
      <c r="D5897">
        <f ca="1">OFFSET(walk!$A$2:$Y$402,TRUNC((ROW()-ROW($D$2))/COLUMNS(walk!$A$2:$Y$402)),MOD(ROW()-ROW($D$2),COLUMNS(walk!$A$2:$Y$402)),1,1)</f>
        <v>14</v>
      </c>
      <c r="E5897">
        <f ca="1">OFFSET(bike!$A$2:$Y$402,TRUNC((ROW()-ROW($E$2))/COLUMNS(bike!$A$2:$Y$402)),MOD(ROW()-ROW($E$2),COLUMNS(bike!$A$2:$Y$402)),1,1)</f>
        <v>4</v>
      </c>
      <c r="F5897">
        <f ca="1">OFFSET(transit!$A$2:$Y$402,TRUNC((ROW()-ROW($F$2))/COLUMNS(transit!$A$2:$Y$402)),MOD(ROW()-ROW($F$2),COLUMNS(transit!$A$2:$Y$402)),1,1)</f>
        <v>14</v>
      </c>
      <c r="G5897">
        <f ca="1">OFFSET(drive!$A$2:$Y$402,TRUNC((ROW()-ROW($G$2))/COLUMNS(drive!$A$2:$Y$402)),MOD(ROW()-ROW($G$2),COLUMNS(drive!$A$2:$Y$402)),1,1)</f>
        <v>3</v>
      </c>
      <c r="H5897" s="5">
        <f ca="1">(VLOOKUP($B5897,weights!$A$2:$R$6,4))*VLOOKUP($B5897,weights!$A$2:$R$6,6)^C5897*(VLOOKUP($B5897,weights!$A$2:$R$6,15)*EXP(VLOOKUP($B5897,weights!$A$2:$R$6,11)*D5897)+VLOOKUP($B5897,weights!$A$2:$R$6,16)*EXP(VLOOKUP($B5897,weights!$A$2:$R$6,12)*E5897)+VLOOKUP($B5897,weights!$A$2:$R$6,17)*EXP(VLOOKUP($B5897,weights!$A$2:$R$6,13)*F5897)+VLOOKUP($B5897,weights!$A$2:$R$6,18)*EXP(VLOOKUP($B5897,weights!$A$2:$R$6,14)*G5897))</f>
        <v>5.008916752400725</v>
      </c>
    </row>
    <row r="5898" spans="1:8" ht="12.75" x14ac:dyDescent="0.2">
      <c r="A5898">
        <f t="shared" si="0"/>
        <v>236</v>
      </c>
      <c r="B5898" t="str">
        <f t="shared" ref="B5898:C5898" si="5872">B5873</f>
        <v>pharmacy</v>
      </c>
      <c r="C5898">
        <f t="shared" si="5872"/>
        <v>1</v>
      </c>
      <c r="D5898">
        <f ca="1">OFFSET(walk!$A$2:$Y$402,TRUNC((ROW()-ROW($D$2))/COLUMNS(walk!$A$2:$Y$402)),MOD(ROW()-ROW($D$2),COLUMNS(walk!$A$2:$Y$402)),1,1)</f>
        <v>16</v>
      </c>
      <c r="E5898">
        <f ca="1">OFFSET(bike!$A$2:$Y$402,TRUNC((ROW()-ROW($E$2))/COLUMNS(bike!$A$2:$Y$402)),MOD(ROW()-ROW($E$2),COLUMNS(bike!$A$2:$Y$402)),1,1)</f>
        <v>6</v>
      </c>
      <c r="F5898">
        <f ca="1">OFFSET(transit!$A$2:$Y$402,TRUNC((ROW()-ROW($F$2))/COLUMNS(transit!$A$2:$Y$402)),MOD(ROW()-ROW($F$2),COLUMNS(transit!$A$2:$Y$402)),1,1)</f>
        <v>16</v>
      </c>
      <c r="G5898">
        <f ca="1">OFFSET(drive!$A$2:$Y$402,TRUNC((ROW()-ROW($G$2))/COLUMNS(drive!$A$2:$Y$402)),MOD(ROW()-ROW($G$2),COLUMNS(drive!$A$2:$Y$402)),1,1)</f>
        <v>4</v>
      </c>
      <c r="H5898" s="5">
        <f ca="1">(VLOOKUP($B5898,weights!$A$2:$R$6,4))*VLOOKUP($B5898,weights!$A$2:$R$6,6)^C5898*(VLOOKUP($B5898,weights!$A$2:$R$6,15)*EXP(VLOOKUP($B5898,weights!$A$2:$R$6,11)*D5898)+VLOOKUP($B5898,weights!$A$2:$R$6,16)*EXP(VLOOKUP($B5898,weights!$A$2:$R$6,12)*E5898)+VLOOKUP($B5898,weights!$A$2:$R$6,17)*EXP(VLOOKUP($B5898,weights!$A$2:$R$6,13)*F5898)+VLOOKUP($B5898,weights!$A$2:$R$6,18)*EXP(VLOOKUP($B5898,weights!$A$2:$R$6,14)*G5898))</f>
        <v>1.6973482234192576</v>
      </c>
    </row>
    <row r="5899" spans="1:8" ht="12.75" x14ac:dyDescent="0.2">
      <c r="A5899">
        <f t="shared" si="0"/>
        <v>236</v>
      </c>
      <c r="B5899" t="str">
        <f t="shared" ref="B5899:C5899" si="5873">B5874</f>
        <v>pharmacy</v>
      </c>
      <c r="C5899">
        <f t="shared" si="5873"/>
        <v>2</v>
      </c>
      <c r="D5899">
        <f ca="1">OFFSET(walk!$A$2:$Y$402,TRUNC((ROW()-ROW($D$2))/COLUMNS(walk!$A$2:$Y$402)),MOD(ROW()-ROW($D$2),COLUMNS(walk!$A$2:$Y$402)),1,1)</f>
        <v>16</v>
      </c>
      <c r="E5899">
        <f ca="1">OFFSET(bike!$A$2:$Y$402,TRUNC((ROW()-ROW($E$2))/COLUMNS(bike!$A$2:$Y$402)),MOD(ROW()-ROW($E$2),COLUMNS(bike!$A$2:$Y$402)),1,1)</f>
        <v>6</v>
      </c>
      <c r="F5899">
        <f ca="1">OFFSET(transit!$A$2:$Y$402,TRUNC((ROW()-ROW($F$2))/COLUMNS(transit!$A$2:$Y$402)),MOD(ROW()-ROW($F$2),COLUMNS(transit!$A$2:$Y$402)),1,1)</f>
        <v>16</v>
      </c>
      <c r="G5899">
        <f ca="1">OFFSET(drive!$A$2:$Y$402,TRUNC((ROW()-ROW($G$2))/COLUMNS(drive!$A$2:$Y$402)),MOD(ROW()-ROW($G$2),COLUMNS(drive!$A$2:$Y$402)),1,1)</f>
        <v>4</v>
      </c>
      <c r="H5899" s="5">
        <f ca="1">(VLOOKUP($B5899,weights!$A$2:$R$6,4))*VLOOKUP($B5899,weights!$A$2:$R$6,6)^C5899*(VLOOKUP($B5899,weights!$A$2:$R$6,15)*EXP(VLOOKUP($B5899,weights!$A$2:$R$6,11)*D5899)+VLOOKUP($B5899,weights!$A$2:$R$6,16)*EXP(VLOOKUP($B5899,weights!$A$2:$R$6,12)*E5899)+VLOOKUP($B5899,weights!$A$2:$R$6,17)*EXP(VLOOKUP($B5899,weights!$A$2:$R$6,13)*F5899)+VLOOKUP($B5899,weights!$A$2:$R$6,18)*EXP(VLOOKUP($B5899,weights!$A$2:$R$6,14)*G5899))</f>
        <v>0.81724173720186488</v>
      </c>
    </row>
    <row r="5900" spans="1:8" ht="12.75" x14ac:dyDescent="0.2">
      <c r="A5900">
        <f t="shared" si="0"/>
        <v>236</v>
      </c>
      <c r="B5900" t="str">
        <f t="shared" ref="B5900:C5900" si="5874">B5875</f>
        <v>bank</v>
      </c>
      <c r="C5900">
        <f t="shared" si="5874"/>
        <v>0</v>
      </c>
      <c r="D5900">
        <f ca="1">OFFSET(walk!$A$2:$Y$402,TRUNC((ROW()-ROW($D$2))/COLUMNS(walk!$A$2:$Y$402)),MOD(ROW()-ROW($D$2),COLUMNS(walk!$A$2:$Y$402)),1,1)</f>
        <v>26</v>
      </c>
      <c r="E5900">
        <f ca="1">OFFSET(bike!$A$2:$Y$402,TRUNC((ROW()-ROW($E$2))/COLUMNS(bike!$A$2:$Y$402)),MOD(ROW()-ROW($E$2),COLUMNS(bike!$A$2:$Y$402)),1,1)</f>
        <v>10</v>
      </c>
      <c r="F5900">
        <f ca="1">OFFSET(transit!$A$2:$Y$402,TRUNC((ROW()-ROW($F$2))/COLUMNS(transit!$A$2:$Y$402)),MOD(ROW()-ROW($F$2),COLUMNS(transit!$A$2:$Y$402)),1,1)</f>
        <v>25</v>
      </c>
      <c r="G5900">
        <f ca="1">OFFSET(drive!$A$2:$Y$402,TRUNC((ROW()-ROW($G$2))/COLUMNS(drive!$A$2:$Y$402)),MOD(ROW()-ROW($G$2),COLUMNS(drive!$A$2:$Y$402)),1,1)</f>
        <v>7</v>
      </c>
      <c r="H5900" s="5">
        <f ca="1">(VLOOKUP($B5900,weights!$A$2:$R$6,4))*VLOOKUP($B5900,weights!$A$2:$R$6,6)^C5900*(VLOOKUP($B5900,weights!$A$2:$R$6,15)*EXP(VLOOKUP($B5900,weights!$A$2:$R$6,11)*D5900)+VLOOKUP($B5900,weights!$A$2:$R$6,16)*EXP(VLOOKUP($B5900,weights!$A$2:$R$6,12)*E5900)+VLOOKUP($B5900,weights!$A$2:$R$6,17)*EXP(VLOOKUP($B5900,weights!$A$2:$R$6,13)*F5900)+VLOOKUP($B5900,weights!$A$2:$R$6,18)*EXP(VLOOKUP($B5900,weights!$A$2:$R$6,14)*G5900))</f>
        <v>1.699304324436669</v>
      </c>
    </row>
    <row r="5901" spans="1:8" ht="12.75" x14ac:dyDescent="0.2">
      <c r="A5901">
        <f t="shared" si="0"/>
        <v>236</v>
      </c>
      <c r="B5901" t="str">
        <f t="shared" ref="B5901:C5901" si="5875">B5876</f>
        <v>bank</v>
      </c>
      <c r="C5901">
        <f t="shared" si="5875"/>
        <v>1</v>
      </c>
      <c r="D5901">
        <f ca="1">OFFSET(walk!$A$2:$Y$402,TRUNC((ROW()-ROW($D$2))/COLUMNS(walk!$A$2:$Y$402)),MOD(ROW()-ROW($D$2),COLUMNS(walk!$A$2:$Y$402)),1,1)</f>
        <v>40</v>
      </c>
      <c r="E5901">
        <f ca="1">OFFSET(bike!$A$2:$Y$402,TRUNC((ROW()-ROW($E$2))/COLUMNS(bike!$A$2:$Y$402)),MOD(ROW()-ROW($E$2),COLUMNS(bike!$A$2:$Y$402)),1,1)</f>
        <v>14</v>
      </c>
      <c r="F5901">
        <f ca="1">OFFSET(transit!$A$2:$Y$402,TRUNC((ROW()-ROW($F$2))/COLUMNS(transit!$A$2:$Y$402)),MOD(ROW()-ROW($F$2),COLUMNS(transit!$A$2:$Y$402)),1,1)</f>
        <v>33</v>
      </c>
      <c r="G5901">
        <f ca="1">OFFSET(drive!$A$2:$Y$402,TRUNC((ROW()-ROW($G$2))/COLUMNS(drive!$A$2:$Y$402)),MOD(ROW()-ROW($G$2),COLUMNS(drive!$A$2:$Y$402)),1,1)</f>
        <v>8</v>
      </c>
      <c r="H5901" s="5">
        <f ca="1">(VLOOKUP($B5901,weights!$A$2:$R$6,4))*VLOOKUP($B5901,weights!$A$2:$R$6,6)^C5901*(VLOOKUP($B5901,weights!$A$2:$R$6,15)*EXP(VLOOKUP($B5901,weights!$A$2:$R$6,11)*D5901)+VLOOKUP($B5901,weights!$A$2:$R$6,16)*EXP(VLOOKUP($B5901,weights!$A$2:$R$6,12)*E5901)+VLOOKUP($B5901,weights!$A$2:$R$6,17)*EXP(VLOOKUP($B5901,weights!$A$2:$R$6,13)*F5901)+VLOOKUP($B5901,weights!$A$2:$R$6,18)*EXP(VLOOKUP($B5901,weights!$A$2:$R$6,14)*G5901))</f>
        <v>0.43961373645937968</v>
      </c>
    </row>
    <row r="5902" spans="1:8" ht="12.75" x14ac:dyDescent="0.2">
      <c r="A5902">
        <f t="shared" si="0"/>
        <v>237</v>
      </c>
      <c r="B5902" t="str">
        <f t="shared" ref="B5902:C5902" si="5876">B5877</f>
        <v>restaurant</v>
      </c>
      <c r="C5902">
        <f t="shared" si="5876"/>
        <v>0</v>
      </c>
      <c r="D5902">
        <f ca="1">OFFSET(walk!$A$2:$Y$402,TRUNC((ROW()-ROW($D$2))/COLUMNS(walk!$A$2:$Y$402)),MOD(ROW()-ROW($D$2),COLUMNS(walk!$A$2:$Y$402)),1,1)</f>
        <v>7</v>
      </c>
      <c r="E5902">
        <f ca="1">OFFSET(bike!$A$2:$Y$402,TRUNC((ROW()-ROW($E$2))/COLUMNS(bike!$A$2:$Y$402)),MOD(ROW()-ROW($E$2),COLUMNS(bike!$A$2:$Y$402)),1,1)</f>
        <v>2</v>
      </c>
      <c r="F5902">
        <f ca="1">OFFSET(transit!$A$2:$Y$402,TRUNC((ROW()-ROW($F$2))/COLUMNS(transit!$A$2:$Y$402)),MOD(ROW()-ROW($F$2),COLUMNS(transit!$A$2:$Y$402)),1,1)</f>
        <v>7</v>
      </c>
      <c r="G5902">
        <f ca="1">OFFSET(drive!$A$2:$Y$402,TRUNC((ROW()-ROW($G$2))/COLUMNS(drive!$A$2:$Y$402)),MOD(ROW()-ROW($G$2),COLUMNS(drive!$A$2:$Y$402)),1,1)</f>
        <v>2</v>
      </c>
      <c r="H5902" s="5">
        <f ca="1">(VLOOKUP($B5902,weights!$A$2:$R$6,4))*VLOOKUP($B5902,weights!$A$2:$R$6,6)^C5902*(VLOOKUP($B5902,weights!$A$2:$R$6,15)*EXP(VLOOKUP($B5902,weights!$A$2:$R$6,11)*D5902)+VLOOKUP($B5902,weights!$A$2:$R$6,16)*EXP(VLOOKUP($B5902,weights!$A$2:$R$6,12)*E5902)+VLOOKUP($B5902,weights!$A$2:$R$6,17)*EXP(VLOOKUP($B5902,weights!$A$2:$R$6,13)*F5902)+VLOOKUP($B5902,weights!$A$2:$R$6,18)*EXP(VLOOKUP($B5902,weights!$A$2:$R$6,14)*G5902))</f>
        <v>32.024622533391799</v>
      </c>
    </row>
    <row r="5903" spans="1:8" ht="12.75" x14ac:dyDescent="0.2">
      <c r="A5903">
        <f t="shared" si="0"/>
        <v>237</v>
      </c>
      <c r="B5903" t="str">
        <f t="shared" ref="B5903:C5903" si="5877">B5878</f>
        <v>restaurant</v>
      </c>
      <c r="C5903">
        <f t="shared" si="5877"/>
        <v>1</v>
      </c>
      <c r="D5903">
        <f ca="1">OFFSET(walk!$A$2:$Y$402,TRUNC((ROW()-ROW($D$2))/COLUMNS(walk!$A$2:$Y$402)),MOD(ROW()-ROW($D$2),COLUMNS(walk!$A$2:$Y$402)),1,1)</f>
        <v>8</v>
      </c>
      <c r="E5903">
        <f ca="1">OFFSET(bike!$A$2:$Y$402,TRUNC((ROW()-ROW($E$2))/COLUMNS(bike!$A$2:$Y$402)),MOD(ROW()-ROW($E$2),COLUMNS(bike!$A$2:$Y$402)),1,1)</f>
        <v>2</v>
      </c>
      <c r="F5903">
        <f ca="1">OFFSET(transit!$A$2:$Y$402,TRUNC((ROW()-ROW($F$2))/COLUMNS(transit!$A$2:$Y$402)),MOD(ROW()-ROW($F$2),COLUMNS(transit!$A$2:$Y$402)),1,1)</f>
        <v>7</v>
      </c>
      <c r="G5903">
        <f ca="1">OFFSET(drive!$A$2:$Y$402,TRUNC((ROW()-ROW($G$2))/COLUMNS(drive!$A$2:$Y$402)),MOD(ROW()-ROW($G$2),COLUMNS(drive!$A$2:$Y$402)),1,1)</f>
        <v>2</v>
      </c>
      <c r="H5903" s="5">
        <f ca="1">(VLOOKUP($B5903,weights!$A$2:$R$6,4))*VLOOKUP($B5903,weights!$A$2:$R$6,6)^C5903*(VLOOKUP($B5903,weights!$A$2:$R$6,15)*EXP(VLOOKUP($B5903,weights!$A$2:$R$6,11)*D5903)+VLOOKUP($B5903,weights!$A$2:$R$6,16)*EXP(VLOOKUP($B5903,weights!$A$2:$R$6,12)*E5903)+VLOOKUP($B5903,weights!$A$2:$R$6,17)*EXP(VLOOKUP($B5903,weights!$A$2:$R$6,13)*F5903)+VLOOKUP($B5903,weights!$A$2:$R$6,18)*EXP(VLOOKUP($B5903,weights!$A$2:$R$6,14)*G5903))</f>
        <v>27.943462767097543</v>
      </c>
    </row>
    <row r="5904" spans="1:8" ht="12.75" x14ac:dyDescent="0.2">
      <c r="A5904">
        <f t="shared" si="0"/>
        <v>237</v>
      </c>
      <c r="B5904" t="str">
        <f t="shared" ref="B5904:C5904" si="5878">B5879</f>
        <v>restaurant</v>
      </c>
      <c r="C5904">
        <f t="shared" si="5878"/>
        <v>2</v>
      </c>
      <c r="D5904">
        <f ca="1">OFFSET(walk!$A$2:$Y$402,TRUNC((ROW()-ROW($D$2))/COLUMNS(walk!$A$2:$Y$402)),MOD(ROW()-ROW($D$2),COLUMNS(walk!$A$2:$Y$402)),1,1)</f>
        <v>8</v>
      </c>
      <c r="E5904">
        <f ca="1">OFFSET(bike!$A$2:$Y$402,TRUNC((ROW()-ROW($E$2))/COLUMNS(bike!$A$2:$Y$402)),MOD(ROW()-ROW($E$2),COLUMNS(bike!$A$2:$Y$402)),1,1)</f>
        <v>3</v>
      </c>
      <c r="F5904">
        <f ca="1">OFFSET(transit!$A$2:$Y$402,TRUNC((ROW()-ROW($F$2))/COLUMNS(transit!$A$2:$Y$402)),MOD(ROW()-ROW($F$2),COLUMNS(transit!$A$2:$Y$402)),1,1)</f>
        <v>7</v>
      </c>
      <c r="G5904">
        <f ca="1">OFFSET(drive!$A$2:$Y$402,TRUNC((ROW()-ROW($G$2))/COLUMNS(drive!$A$2:$Y$402)),MOD(ROW()-ROW($G$2),COLUMNS(drive!$A$2:$Y$402)),1,1)</f>
        <v>2</v>
      </c>
      <c r="H5904" s="5">
        <f ca="1">(VLOOKUP($B5904,weights!$A$2:$R$6,4))*VLOOKUP($B5904,weights!$A$2:$R$6,6)^C5904*(VLOOKUP($B5904,weights!$A$2:$R$6,15)*EXP(VLOOKUP($B5904,weights!$A$2:$R$6,11)*D5904)+VLOOKUP($B5904,weights!$A$2:$R$6,16)*EXP(VLOOKUP($B5904,weights!$A$2:$R$6,12)*E5904)+VLOOKUP($B5904,weights!$A$2:$R$6,17)*EXP(VLOOKUP($B5904,weights!$A$2:$R$6,13)*F5904)+VLOOKUP($B5904,weights!$A$2:$R$6,18)*EXP(VLOOKUP($B5904,weights!$A$2:$R$6,14)*G5904))</f>
        <v>23.362414428097939</v>
      </c>
    </row>
    <row r="5905" spans="1:8" ht="12.75" x14ac:dyDescent="0.2">
      <c r="A5905">
        <f t="shared" si="0"/>
        <v>237</v>
      </c>
      <c r="B5905" t="str">
        <f t="shared" ref="B5905:C5905" si="5879">B5880</f>
        <v>restaurant</v>
      </c>
      <c r="C5905">
        <f t="shared" si="5879"/>
        <v>3</v>
      </c>
      <c r="D5905">
        <f ca="1">OFFSET(walk!$A$2:$Y$402,TRUNC((ROW()-ROW($D$2))/COLUMNS(walk!$A$2:$Y$402)),MOD(ROW()-ROW($D$2),COLUMNS(walk!$A$2:$Y$402)),1,1)</f>
        <v>9</v>
      </c>
      <c r="E5905">
        <f ca="1">OFFSET(bike!$A$2:$Y$402,TRUNC((ROW()-ROW($E$2))/COLUMNS(bike!$A$2:$Y$402)),MOD(ROW()-ROW($E$2),COLUMNS(bike!$A$2:$Y$402)),1,1)</f>
        <v>3</v>
      </c>
      <c r="F5905">
        <f ca="1">OFFSET(transit!$A$2:$Y$402,TRUNC((ROW()-ROW($F$2))/COLUMNS(transit!$A$2:$Y$402)),MOD(ROW()-ROW($F$2),COLUMNS(transit!$A$2:$Y$402)),1,1)</f>
        <v>8</v>
      </c>
      <c r="G5905">
        <f ca="1">OFFSET(drive!$A$2:$Y$402,TRUNC((ROW()-ROW($G$2))/COLUMNS(drive!$A$2:$Y$402)),MOD(ROW()-ROW($G$2),COLUMNS(drive!$A$2:$Y$402)),1,1)</f>
        <v>2</v>
      </c>
      <c r="H5905" s="5">
        <f ca="1">(VLOOKUP($B5905,weights!$A$2:$R$6,4))*VLOOKUP($B5905,weights!$A$2:$R$6,6)^C5905*(VLOOKUP($B5905,weights!$A$2:$R$6,15)*EXP(VLOOKUP($B5905,weights!$A$2:$R$6,11)*D5905)+VLOOKUP($B5905,weights!$A$2:$R$6,16)*EXP(VLOOKUP($B5905,weights!$A$2:$R$6,12)*E5905)+VLOOKUP($B5905,weights!$A$2:$R$6,17)*EXP(VLOOKUP($B5905,weights!$A$2:$R$6,13)*F5905)+VLOOKUP($B5905,weights!$A$2:$R$6,18)*EXP(VLOOKUP($B5905,weights!$A$2:$R$6,14)*G5905))</f>
        <v>19.878770106966144</v>
      </c>
    </row>
    <row r="5906" spans="1:8" ht="12.75" x14ac:dyDescent="0.2">
      <c r="A5906">
        <f t="shared" si="0"/>
        <v>237</v>
      </c>
      <c r="B5906" t="str">
        <f t="shared" ref="B5906:C5906" si="5880">B5881</f>
        <v>restaurant</v>
      </c>
      <c r="C5906">
        <f t="shared" si="5880"/>
        <v>4</v>
      </c>
      <c r="D5906">
        <f ca="1">OFFSET(walk!$A$2:$Y$402,TRUNC((ROW()-ROW($D$2))/COLUMNS(walk!$A$2:$Y$402)),MOD(ROW()-ROW($D$2),COLUMNS(walk!$A$2:$Y$402)),1,1)</f>
        <v>10</v>
      </c>
      <c r="E5906">
        <f ca="1">OFFSET(bike!$A$2:$Y$402,TRUNC((ROW()-ROW($E$2))/COLUMNS(bike!$A$2:$Y$402)),MOD(ROW()-ROW($E$2),COLUMNS(bike!$A$2:$Y$402)),1,1)</f>
        <v>3</v>
      </c>
      <c r="F5906">
        <f ca="1">OFFSET(transit!$A$2:$Y$402,TRUNC((ROW()-ROW($F$2))/COLUMNS(transit!$A$2:$Y$402)),MOD(ROW()-ROW($F$2),COLUMNS(transit!$A$2:$Y$402)),1,1)</f>
        <v>8</v>
      </c>
      <c r="G5906">
        <f ca="1">OFFSET(drive!$A$2:$Y$402,TRUNC((ROW()-ROW($G$2))/COLUMNS(drive!$A$2:$Y$402)),MOD(ROW()-ROW($G$2),COLUMNS(drive!$A$2:$Y$402)),1,1)</f>
        <v>3</v>
      </c>
      <c r="H5906" s="5">
        <f ca="1">(VLOOKUP($B5906,weights!$A$2:$R$6,4))*VLOOKUP($B5906,weights!$A$2:$R$6,6)^C5906*(VLOOKUP($B5906,weights!$A$2:$R$6,15)*EXP(VLOOKUP($B5906,weights!$A$2:$R$6,11)*D5906)+VLOOKUP($B5906,weights!$A$2:$R$6,16)*EXP(VLOOKUP($B5906,weights!$A$2:$R$6,12)*E5906)+VLOOKUP($B5906,weights!$A$2:$R$6,17)*EXP(VLOOKUP($B5906,weights!$A$2:$R$6,13)*F5906)+VLOOKUP($B5906,weights!$A$2:$R$6,18)*EXP(VLOOKUP($B5906,weights!$A$2:$R$6,14)*G5906))</f>
        <v>16.311638167746175</v>
      </c>
    </row>
    <row r="5907" spans="1:8" ht="12.75" x14ac:dyDescent="0.2">
      <c r="A5907">
        <f t="shared" si="0"/>
        <v>237</v>
      </c>
      <c r="B5907" t="str">
        <f t="shared" ref="B5907:C5907" si="5881">B5882</f>
        <v>restaurant</v>
      </c>
      <c r="C5907">
        <f t="shared" si="5881"/>
        <v>5</v>
      </c>
      <c r="D5907">
        <f ca="1">OFFSET(walk!$A$2:$Y$402,TRUNC((ROW()-ROW($D$2))/COLUMNS(walk!$A$2:$Y$402)),MOD(ROW()-ROW($D$2),COLUMNS(walk!$A$2:$Y$402)),1,1)</f>
        <v>10</v>
      </c>
      <c r="E5907">
        <f ca="1">OFFSET(bike!$A$2:$Y$402,TRUNC((ROW()-ROW($E$2))/COLUMNS(bike!$A$2:$Y$402)),MOD(ROW()-ROW($E$2),COLUMNS(bike!$A$2:$Y$402)),1,1)</f>
        <v>3</v>
      </c>
      <c r="F5907">
        <f ca="1">OFFSET(transit!$A$2:$Y$402,TRUNC((ROW()-ROW($F$2))/COLUMNS(transit!$A$2:$Y$402)),MOD(ROW()-ROW($F$2),COLUMNS(transit!$A$2:$Y$402)),1,1)</f>
        <v>9</v>
      </c>
      <c r="G5907">
        <f ca="1">OFFSET(drive!$A$2:$Y$402,TRUNC((ROW()-ROW($G$2))/COLUMNS(drive!$A$2:$Y$402)),MOD(ROW()-ROW($G$2),COLUMNS(drive!$A$2:$Y$402)),1,1)</f>
        <v>3</v>
      </c>
      <c r="H5907" s="5">
        <f ca="1">(VLOOKUP($B5907,weights!$A$2:$R$6,4))*VLOOKUP($B5907,weights!$A$2:$R$6,6)^C5907*(VLOOKUP($B5907,weights!$A$2:$R$6,15)*EXP(VLOOKUP($B5907,weights!$A$2:$R$6,11)*D5907)+VLOOKUP($B5907,weights!$A$2:$R$6,16)*EXP(VLOOKUP($B5907,weights!$A$2:$R$6,12)*E5907)+VLOOKUP($B5907,weights!$A$2:$R$6,17)*EXP(VLOOKUP($B5907,weights!$A$2:$R$6,13)*F5907)+VLOOKUP($B5907,weights!$A$2:$R$6,18)*EXP(VLOOKUP($B5907,weights!$A$2:$R$6,14)*G5907))</f>
        <v>14.224371894487508</v>
      </c>
    </row>
    <row r="5908" spans="1:8" ht="12.75" x14ac:dyDescent="0.2">
      <c r="A5908">
        <f t="shared" si="0"/>
        <v>237</v>
      </c>
      <c r="B5908" t="str">
        <f t="shared" ref="B5908:C5908" si="5882">B5883</f>
        <v>restaurant</v>
      </c>
      <c r="C5908">
        <f t="shared" si="5882"/>
        <v>6</v>
      </c>
      <c r="D5908">
        <f ca="1">OFFSET(walk!$A$2:$Y$402,TRUNC((ROW()-ROW($D$2))/COLUMNS(walk!$A$2:$Y$402)),MOD(ROW()-ROW($D$2),COLUMNS(walk!$A$2:$Y$402)),1,1)</f>
        <v>10</v>
      </c>
      <c r="E5908">
        <f ca="1">OFFSET(bike!$A$2:$Y$402,TRUNC((ROW()-ROW($E$2))/COLUMNS(bike!$A$2:$Y$402)),MOD(ROW()-ROW($E$2),COLUMNS(bike!$A$2:$Y$402)),1,1)</f>
        <v>3</v>
      </c>
      <c r="F5908">
        <f ca="1">OFFSET(transit!$A$2:$Y$402,TRUNC((ROW()-ROW($F$2))/COLUMNS(transit!$A$2:$Y$402)),MOD(ROW()-ROW($F$2),COLUMNS(transit!$A$2:$Y$402)),1,1)</f>
        <v>10</v>
      </c>
      <c r="G5908">
        <f ca="1">OFFSET(drive!$A$2:$Y$402,TRUNC((ROW()-ROW($G$2))/COLUMNS(drive!$A$2:$Y$402)),MOD(ROW()-ROW($G$2),COLUMNS(drive!$A$2:$Y$402)),1,1)</f>
        <v>3</v>
      </c>
      <c r="H5908" s="5">
        <f ca="1">(VLOOKUP($B5908,weights!$A$2:$R$6,4))*VLOOKUP($B5908,weights!$A$2:$R$6,6)^C5908*(VLOOKUP($B5908,weights!$A$2:$R$6,15)*EXP(VLOOKUP($B5908,weights!$A$2:$R$6,11)*D5908)+VLOOKUP($B5908,weights!$A$2:$R$6,16)*EXP(VLOOKUP($B5908,weights!$A$2:$R$6,12)*E5908)+VLOOKUP($B5908,weights!$A$2:$R$6,17)*EXP(VLOOKUP($B5908,weights!$A$2:$R$6,13)*F5908)+VLOOKUP($B5908,weights!$A$2:$R$6,18)*EXP(VLOOKUP($B5908,weights!$A$2:$R$6,14)*G5908))</f>
        <v>12.445066077040437</v>
      </c>
    </row>
    <row r="5909" spans="1:8" ht="12.75" x14ac:dyDescent="0.2">
      <c r="A5909">
        <f t="shared" si="0"/>
        <v>237</v>
      </c>
      <c r="B5909" t="str">
        <f t="shared" ref="B5909:C5909" si="5883">B5884</f>
        <v>restaurant</v>
      </c>
      <c r="C5909">
        <f t="shared" si="5883"/>
        <v>7</v>
      </c>
      <c r="D5909">
        <f ca="1">OFFSET(walk!$A$2:$Y$402,TRUNC((ROW()-ROW($D$2))/COLUMNS(walk!$A$2:$Y$402)),MOD(ROW()-ROW($D$2),COLUMNS(walk!$A$2:$Y$402)),1,1)</f>
        <v>11</v>
      </c>
      <c r="E5909">
        <f ca="1">OFFSET(bike!$A$2:$Y$402,TRUNC((ROW()-ROW($E$2))/COLUMNS(bike!$A$2:$Y$402)),MOD(ROW()-ROW($E$2),COLUMNS(bike!$A$2:$Y$402)),1,1)</f>
        <v>3</v>
      </c>
      <c r="F5909">
        <f ca="1">OFFSET(transit!$A$2:$Y$402,TRUNC((ROW()-ROW($F$2))/COLUMNS(transit!$A$2:$Y$402)),MOD(ROW()-ROW($F$2),COLUMNS(transit!$A$2:$Y$402)),1,1)</f>
        <v>10</v>
      </c>
      <c r="G5909">
        <f ca="1">OFFSET(drive!$A$2:$Y$402,TRUNC((ROW()-ROW($G$2))/COLUMNS(drive!$A$2:$Y$402)),MOD(ROW()-ROW($G$2),COLUMNS(drive!$A$2:$Y$402)),1,1)</f>
        <v>3</v>
      </c>
      <c r="H5909" s="5">
        <f ca="1">(VLOOKUP($B5909,weights!$A$2:$R$6,4))*VLOOKUP($B5909,weights!$A$2:$R$6,6)^C5909*(VLOOKUP($B5909,weights!$A$2:$R$6,15)*EXP(VLOOKUP($B5909,weights!$A$2:$R$6,11)*D5909)+VLOOKUP($B5909,weights!$A$2:$R$6,16)*EXP(VLOOKUP($B5909,weights!$A$2:$R$6,12)*E5909)+VLOOKUP($B5909,weights!$A$2:$R$6,17)*EXP(VLOOKUP($B5909,weights!$A$2:$R$6,13)*F5909)+VLOOKUP($B5909,weights!$A$2:$R$6,18)*EXP(VLOOKUP($B5909,weights!$A$2:$R$6,14)*G5909))</f>
        <v>10.955032850182238</v>
      </c>
    </row>
    <row r="5910" spans="1:8" ht="12.75" x14ac:dyDescent="0.2">
      <c r="A5910">
        <f t="shared" si="0"/>
        <v>237</v>
      </c>
      <c r="B5910" t="str">
        <f t="shared" ref="B5910:C5910" si="5884">B5885</f>
        <v>restaurant</v>
      </c>
      <c r="C5910">
        <f t="shared" si="5884"/>
        <v>8</v>
      </c>
      <c r="D5910">
        <f ca="1">OFFSET(walk!$A$2:$Y$402,TRUNC((ROW()-ROW($D$2))/COLUMNS(walk!$A$2:$Y$402)),MOD(ROW()-ROW($D$2),COLUMNS(walk!$A$2:$Y$402)),1,1)</f>
        <v>13</v>
      </c>
      <c r="E5910">
        <f ca="1">OFFSET(bike!$A$2:$Y$402,TRUNC((ROW()-ROW($E$2))/COLUMNS(bike!$A$2:$Y$402)),MOD(ROW()-ROW($E$2),COLUMNS(bike!$A$2:$Y$402)),1,1)</f>
        <v>4</v>
      </c>
      <c r="F5910">
        <f ca="1">OFFSET(transit!$A$2:$Y$402,TRUNC((ROW()-ROW($F$2))/COLUMNS(transit!$A$2:$Y$402)),MOD(ROW()-ROW($F$2),COLUMNS(transit!$A$2:$Y$402)),1,1)</f>
        <v>10</v>
      </c>
      <c r="G5910">
        <f ca="1">OFFSET(drive!$A$2:$Y$402,TRUNC((ROW()-ROW($G$2))/COLUMNS(drive!$A$2:$Y$402)),MOD(ROW()-ROW($G$2),COLUMNS(drive!$A$2:$Y$402)),1,1)</f>
        <v>3</v>
      </c>
      <c r="H5910" s="5">
        <f ca="1">(VLOOKUP($B5910,weights!$A$2:$R$6,4))*VLOOKUP($B5910,weights!$A$2:$R$6,6)^C5910*(VLOOKUP($B5910,weights!$A$2:$R$6,15)*EXP(VLOOKUP($B5910,weights!$A$2:$R$6,11)*D5910)+VLOOKUP($B5910,weights!$A$2:$R$6,16)*EXP(VLOOKUP($B5910,weights!$A$2:$R$6,12)*E5910)+VLOOKUP($B5910,weights!$A$2:$R$6,17)*EXP(VLOOKUP($B5910,weights!$A$2:$R$6,13)*F5910)+VLOOKUP($B5910,weights!$A$2:$R$6,18)*EXP(VLOOKUP($B5910,weights!$A$2:$R$6,14)*G5910))</f>
        <v>8.8747848940366918</v>
      </c>
    </row>
    <row r="5911" spans="1:8" ht="12.75" x14ac:dyDescent="0.2">
      <c r="A5911">
        <f t="shared" si="0"/>
        <v>237</v>
      </c>
      <c r="B5911" t="str">
        <f t="shared" ref="B5911:C5911" si="5885">B5886</f>
        <v>restaurant</v>
      </c>
      <c r="C5911">
        <f t="shared" si="5885"/>
        <v>9</v>
      </c>
      <c r="D5911">
        <f ca="1">OFFSET(walk!$A$2:$Y$402,TRUNC((ROW()-ROW($D$2))/COLUMNS(walk!$A$2:$Y$402)),MOD(ROW()-ROW($D$2),COLUMNS(walk!$A$2:$Y$402)),1,1)</f>
        <v>13</v>
      </c>
      <c r="E5911">
        <f ca="1">OFFSET(bike!$A$2:$Y$402,TRUNC((ROW()-ROW($E$2))/COLUMNS(bike!$A$2:$Y$402)),MOD(ROW()-ROW($E$2),COLUMNS(bike!$A$2:$Y$402)),1,1)</f>
        <v>4</v>
      </c>
      <c r="F5911">
        <f ca="1">OFFSET(transit!$A$2:$Y$402,TRUNC((ROW()-ROW($F$2))/COLUMNS(transit!$A$2:$Y$402)),MOD(ROW()-ROW($F$2),COLUMNS(transit!$A$2:$Y$402)),1,1)</f>
        <v>10</v>
      </c>
      <c r="G5911">
        <f ca="1">OFFSET(drive!$A$2:$Y$402,TRUNC((ROW()-ROW($G$2))/COLUMNS(drive!$A$2:$Y$402)),MOD(ROW()-ROW($G$2),COLUMNS(drive!$A$2:$Y$402)),1,1)</f>
        <v>3</v>
      </c>
      <c r="H5911" s="5">
        <f ca="1">(VLOOKUP($B5911,weights!$A$2:$R$6,4))*VLOOKUP($B5911,weights!$A$2:$R$6,6)^C5911*(VLOOKUP($B5911,weights!$A$2:$R$6,15)*EXP(VLOOKUP($B5911,weights!$A$2:$R$6,11)*D5911)+VLOOKUP($B5911,weights!$A$2:$R$6,16)*EXP(VLOOKUP($B5911,weights!$A$2:$R$6,12)*E5911)+VLOOKUP($B5911,weights!$A$2:$R$6,17)*EXP(VLOOKUP($B5911,weights!$A$2:$R$6,13)*F5911)+VLOOKUP($B5911,weights!$A$2:$R$6,18)*EXP(VLOOKUP($B5911,weights!$A$2:$R$6,14)*G5911))</f>
        <v>7.9544368309514049</v>
      </c>
    </row>
    <row r="5912" spans="1:8" ht="12.75" x14ac:dyDescent="0.2">
      <c r="A5912">
        <f t="shared" si="0"/>
        <v>237</v>
      </c>
      <c r="B5912" t="str">
        <f t="shared" ref="B5912:C5912" si="5886">B5887</f>
        <v>supermarket</v>
      </c>
      <c r="C5912">
        <f t="shared" si="5886"/>
        <v>0</v>
      </c>
      <c r="D5912">
        <f ca="1">OFFSET(walk!$A$2:$Y$402,TRUNC((ROW()-ROW($D$2))/COLUMNS(walk!$A$2:$Y$402)),MOD(ROW()-ROW($D$2),COLUMNS(walk!$A$2:$Y$402)),1,1)</f>
        <v>31</v>
      </c>
      <c r="E5912">
        <f ca="1">OFFSET(bike!$A$2:$Y$402,TRUNC((ROW()-ROW($E$2))/COLUMNS(bike!$A$2:$Y$402)),MOD(ROW()-ROW($E$2),COLUMNS(bike!$A$2:$Y$402)),1,1)</f>
        <v>12</v>
      </c>
      <c r="F5912">
        <f ca="1">OFFSET(transit!$A$2:$Y$402,TRUNC((ROW()-ROW($F$2))/COLUMNS(transit!$A$2:$Y$402)),MOD(ROW()-ROW($F$2),COLUMNS(transit!$A$2:$Y$402)),1,1)</f>
        <v>22</v>
      </c>
      <c r="G5912">
        <f ca="1">OFFSET(drive!$A$2:$Y$402,TRUNC((ROW()-ROW($G$2))/COLUMNS(drive!$A$2:$Y$402)),MOD(ROW()-ROW($G$2),COLUMNS(drive!$A$2:$Y$402)),1,1)</f>
        <v>7</v>
      </c>
      <c r="H5912" s="5">
        <f ca="1">(VLOOKUP($B5912,weights!$A$2:$R$6,4))*VLOOKUP($B5912,weights!$A$2:$R$6,6)^C5912*(VLOOKUP($B5912,weights!$A$2:$R$6,15)*EXP(VLOOKUP($B5912,weights!$A$2:$R$6,11)*D5912)+VLOOKUP($B5912,weights!$A$2:$R$6,16)*EXP(VLOOKUP($B5912,weights!$A$2:$R$6,12)*E5912)+VLOOKUP($B5912,weights!$A$2:$R$6,17)*EXP(VLOOKUP($B5912,weights!$A$2:$R$6,13)*F5912)+VLOOKUP($B5912,weights!$A$2:$R$6,18)*EXP(VLOOKUP($B5912,weights!$A$2:$R$6,14)*G5912))</f>
        <v>4.4189214013831091</v>
      </c>
    </row>
    <row r="5913" spans="1:8" ht="12.75" x14ac:dyDescent="0.2">
      <c r="A5913">
        <f t="shared" si="0"/>
        <v>237</v>
      </c>
      <c r="B5913" t="str">
        <f t="shared" ref="B5913:C5913" si="5887">B5888</f>
        <v>supermarket</v>
      </c>
      <c r="C5913">
        <f t="shared" si="5887"/>
        <v>1</v>
      </c>
      <c r="D5913">
        <f ca="1">OFFSET(walk!$A$2:$Y$402,TRUNC((ROW()-ROW($D$2))/COLUMNS(walk!$A$2:$Y$402)),MOD(ROW()-ROW($D$2),COLUMNS(walk!$A$2:$Y$402)),1,1)</f>
        <v>43</v>
      </c>
      <c r="E5913">
        <f ca="1">OFFSET(bike!$A$2:$Y$402,TRUNC((ROW()-ROW($E$2))/COLUMNS(bike!$A$2:$Y$402)),MOD(ROW()-ROW($E$2),COLUMNS(bike!$A$2:$Y$402)),1,1)</f>
        <v>13</v>
      </c>
      <c r="F5913">
        <f ca="1">OFFSET(transit!$A$2:$Y$402,TRUNC((ROW()-ROW($F$2))/COLUMNS(transit!$A$2:$Y$402)),MOD(ROW()-ROW($F$2),COLUMNS(transit!$A$2:$Y$402)),1,1)</f>
        <v>23</v>
      </c>
      <c r="G5913">
        <f ca="1">OFFSET(drive!$A$2:$Y$402,TRUNC((ROW()-ROW($G$2))/COLUMNS(drive!$A$2:$Y$402)),MOD(ROW()-ROW($G$2),COLUMNS(drive!$A$2:$Y$402)),1,1)</f>
        <v>8</v>
      </c>
      <c r="H5913" s="5">
        <f ca="1">(VLOOKUP($B5913,weights!$A$2:$R$6,4))*VLOOKUP($B5913,weights!$A$2:$R$6,6)^C5913*(VLOOKUP($B5913,weights!$A$2:$R$6,15)*EXP(VLOOKUP($B5913,weights!$A$2:$R$6,11)*D5913)+VLOOKUP($B5913,weights!$A$2:$R$6,16)*EXP(VLOOKUP($B5913,weights!$A$2:$R$6,12)*E5913)+VLOOKUP($B5913,weights!$A$2:$R$6,17)*EXP(VLOOKUP($B5913,weights!$A$2:$R$6,13)*F5913)+VLOOKUP($B5913,weights!$A$2:$R$6,18)*EXP(VLOOKUP($B5913,weights!$A$2:$R$6,14)*G5913))</f>
        <v>2.1163901120396051</v>
      </c>
    </row>
    <row r="5914" spans="1:8" ht="12.75" x14ac:dyDescent="0.2">
      <c r="A5914">
        <f t="shared" si="0"/>
        <v>237</v>
      </c>
      <c r="B5914" t="str">
        <f t="shared" ref="B5914:C5914" si="5888">B5889</f>
        <v>supermarket</v>
      </c>
      <c r="C5914">
        <f t="shared" si="5888"/>
        <v>2</v>
      </c>
      <c r="D5914">
        <f ca="1">OFFSET(walk!$A$2:$Y$402,TRUNC((ROW()-ROW($D$2))/COLUMNS(walk!$A$2:$Y$402)),MOD(ROW()-ROW($D$2),COLUMNS(walk!$A$2:$Y$402)),1,1)</f>
        <v>48</v>
      </c>
      <c r="E5914">
        <f ca="1">OFFSET(bike!$A$2:$Y$402,TRUNC((ROW()-ROW($E$2))/COLUMNS(bike!$A$2:$Y$402)),MOD(ROW()-ROW($E$2),COLUMNS(bike!$A$2:$Y$402)),1,1)</f>
        <v>14</v>
      </c>
      <c r="F5914">
        <f ca="1">OFFSET(transit!$A$2:$Y$402,TRUNC((ROW()-ROW($F$2))/COLUMNS(transit!$A$2:$Y$402)),MOD(ROW()-ROW($F$2),COLUMNS(transit!$A$2:$Y$402)),1,1)</f>
        <v>24</v>
      </c>
      <c r="G5914">
        <f ca="1">OFFSET(drive!$A$2:$Y$402,TRUNC((ROW()-ROW($G$2))/COLUMNS(drive!$A$2:$Y$402)),MOD(ROW()-ROW($G$2),COLUMNS(drive!$A$2:$Y$402)),1,1)</f>
        <v>11</v>
      </c>
      <c r="H5914" s="5">
        <f ca="1">(VLOOKUP($B5914,weights!$A$2:$R$6,4))*VLOOKUP($B5914,weights!$A$2:$R$6,6)^C5914*(VLOOKUP($B5914,weights!$A$2:$R$6,15)*EXP(VLOOKUP($B5914,weights!$A$2:$R$6,11)*D5914)+VLOOKUP($B5914,weights!$A$2:$R$6,16)*EXP(VLOOKUP($B5914,weights!$A$2:$R$6,12)*E5914)+VLOOKUP($B5914,weights!$A$2:$R$6,17)*EXP(VLOOKUP($B5914,weights!$A$2:$R$6,13)*F5914)+VLOOKUP($B5914,weights!$A$2:$R$6,18)*EXP(VLOOKUP($B5914,weights!$A$2:$R$6,14)*G5914))</f>
        <v>0.70592281469568863</v>
      </c>
    </row>
    <row r="5915" spans="1:8" ht="12.75" x14ac:dyDescent="0.2">
      <c r="A5915">
        <f t="shared" si="0"/>
        <v>237</v>
      </c>
      <c r="B5915" t="str">
        <f t="shared" ref="B5915:C5915" si="5889">B5890</f>
        <v>supermarket</v>
      </c>
      <c r="C5915">
        <f t="shared" si="5889"/>
        <v>3</v>
      </c>
      <c r="D5915">
        <f ca="1">OFFSET(walk!$A$2:$Y$402,TRUNC((ROW()-ROW($D$2))/COLUMNS(walk!$A$2:$Y$402)),MOD(ROW()-ROW($D$2),COLUMNS(walk!$A$2:$Y$402)),1,1)</f>
        <v>55</v>
      </c>
      <c r="E5915">
        <f ca="1">OFFSET(bike!$A$2:$Y$402,TRUNC((ROW()-ROW($E$2))/COLUMNS(bike!$A$2:$Y$402)),MOD(ROW()-ROW($E$2),COLUMNS(bike!$A$2:$Y$402)),1,1)</f>
        <v>17</v>
      </c>
      <c r="F5915">
        <f ca="1">OFFSET(transit!$A$2:$Y$402,TRUNC((ROW()-ROW($F$2))/COLUMNS(transit!$A$2:$Y$402)),MOD(ROW()-ROW($F$2),COLUMNS(transit!$A$2:$Y$402)),1,1)</f>
        <v>31</v>
      </c>
      <c r="G5915">
        <f ca="1">OFFSET(drive!$A$2:$Y$402,TRUNC((ROW()-ROW($G$2))/COLUMNS(drive!$A$2:$Y$402)),MOD(ROW()-ROW($G$2),COLUMNS(drive!$A$2:$Y$402)),1,1)</f>
        <v>13</v>
      </c>
      <c r="H5915" s="5">
        <f ca="1">(VLOOKUP($B5915,weights!$A$2:$R$6,4))*VLOOKUP($B5915,weights!$A$2:$R$6,6)^C5915*(VLOOKUP($B5915,weights!$A$2:$R$6,15)*EXP(VLOOKUP($B5915,weights!$A$2:$R$6,11)*D5915)+VLOOKUP($B5915,weights!$A$2:$R$6,16)*EXP(VLOOKUP($B5915,weights!$A$2:$R$6,12)*E5915)+VLOOKUP($B5915,weights!$A$2:$R$6,17)*EXP(VLOOKUP($B5915,weights!$A$2:$R$6,13)*F5915)+VLOOKUP($B5915,weights!$A$2:$R$6,18)*EXP(VLOOKUP($B5915,weights!$A$2:$R$6,14)*G5915))</f>
        <v>0.25126555918968552</v>
      </c>
    </row>
    <row r="5916" spans="1:8" ht="12.75" x14ac:dyDescent="0.2">
      <c r="A5916">
        <f t="shared" si="0"/>
        <v>237</v>
      </c>
      <c r="B5916" t="str">
        <f t="shared" ref="B5916:C5916" si="5890">B5891</f>
        <v>supermarket</v>
      </c>
      <c r="C5916">
        <f t="shared" si="5890"/>
        <v>4</v>
      </c>
      <c r="D5916">
        <f ca="1">OFFSET(walk!$A$2:$Y$402,TRUNC((ROW()-ROW($D$2))/COLUMNS(walk!$A$2:$Y$402)),MOD(ROW()-ROW($D$2),COLUMNS(walk!$A$2:$Y$402)),1,1)</f>
        <v>72</v>
      </c>
      <c r="E5916">
        <f ca="1">OFFSET(bike!$A$2:$Y$402,TRUNC((ROW()-ROW($E$2))/COLUMNS(bike!$A$2:$Y$402)),MOD(ROW()-ROW($E$2),COLUMNS(bike!$A$2:$Y$402)),1,1)</f>
        <v>23</v>
      </c>
      <c r="F5916">
        <f ca="1">OFFSET(transit!$A$2:$Y$402,TRUNC((ROW()-ROW($F$2))/COLUMNS(transit!$A$2:$Y$402)),MOD(ROW()-ROW($F$2),COLUMNS(transit!$A$2:$Y$402)),1,1)</f>
        <v>40</v>
      </c>
      <c r="G5916">
        <f ca="1">OFFSET(drive!$A$2:$Y$402,TRUNC((ROW()-ROW($G$2))/COLUMNS(drive!$A$2:$Y$402)),MOD(ROW()-ROW($G$2),COLUMNS(drive!$A$2:$Y$402)),1,1)</f>
        <v>13</v>
      </c>
      <c r="H5916" s="5">
        <f ca="1">(VLOOKUP($B5916,weights!$A$2:$R$6,4))*VLOOKUP($B5916,weights!$A$2:$R$6,6)^C5916*(VLOOKUP($B5916,weights!$A$2:$R$6,15)*EXP(VLOOKUP($B5916,weights!$A$2:$R$6,11)*D5916)+VLOOKUP($B5916,weights!$A$2:$R$6,16)*EXP(VLOOKUP($B5916,weights!$A$2:$R$6,12)*E5916)+VLOOKUP($B5916,weights!$A$2:$R$6,17)*EXP(VLOOKUP($B5916,weights!$A$2:$R$6,13)*F5916)+VLOOKUP($B5916,weights!$A$2:$R$6,18)*EXP(VLOOKUP($B5916,weights!$A$2:$R$6,14)*G5916))</f>
        <v>0.13631402743418072</v>
      </c>
    </row>
    <row r="5917" spans="1:8" ht="12.75" x14ac:dyDescent="0.2">
      <c r="A5917">
        <f t="shared" si="0"/>
        <v>237</v>
      </c>
      <c r="B5917" t="str">
        <f t="shared" ref="B5917:C5917" si="5891">B5892</f>
        <v>store</v>
      </c>
      <c r="C5917">
        <f t="shared" si="5891"/>
        <v>0</v>
      </c>
      <c r="D5917">
        <f ca="1">OFFSET(walk!$A$2:$Y$402,TRUNC((ROW()-ROW($D$2))/COLUMNS(walk!$A$2:$Y$402)),MOD(ROW()-ROW($D$2),COLUMNS(walk!$A$2:$Y$402)),1,1)</f>
        <v>1</v>
      </c>
      <c r="E5917">
        <f ca="1">OFFSET(bike!$A$2:$Y$402,TRUNC((ROW()-ROW($E$2))/COLUMNS(bike!$A$2:$Y$402)),MOD(ROW()-ROW($E$2),COLUMNS(bike!$A$2:$Y$402)),1,1)</f>
        <v>0</v>
      </c>
      <c r="F5917">
        <f ca="1">OFFSET(transit!$A$2:$Y$402,TRUNC((ROW()-ROW($F$2))/COLUMNS(transit!$A$2:$Y$402)),MOD(ROW()-ROW($F$2),COLUMNS(transit!$A$2:$Y$402)),1,1)</f>
        <v>1</v>
      </c>
      <c r="G5917">
        <f ca="1">OFFSET(drive!$A$2:$Y$402,TRUNC((ROW()-ROW($G$2))/COLUMNS(drive!$A$2:$Y$402)),MOD(ROW()-ROW($G$2),COLUMNS(drive!$A$2:$Y$402)),1,1)</f>
        <v>0</v>
      </c>
      <c r="H5917" s="5">
        <f ca="1">(VLOOKUP($B5917,weights!$A$2:$R$6,4))*VLOOKUP($B5917,weights!$A$2:$R$6,6)^C5917*(VLOOKUP($B5917,weights!$A$2:$R$6,15)*EXP(VLOOKUP($B5917,weights!$A$2:$R$6,11)*D5917)+VLOOKUP($B5917,weights!$A$2:$R$6,16)*EXP(VLOOKUP($B5917,weights!$A$2:$R$6,12)*E5917)+VLOOKUP($B5917,weights!$A$2:$R$6,17)*EXP(VLOOKUP($B5917,weights!$A$2:$R$6,13)*F5917)+VLOOKUP($B5917,weights!$A$2:$R$6,18)*EXP(VLOOKUP($B5917,weights!$A$2:$R$6,14)*G5917))</f>
        <v>40.233936099961419</v>
      </c>
    </row>
    <row r="5918" spans="1:8" ht="12.75" x14ac:dyDescent="0.2">
      <c r="A5918">
        <f t="shared" si="0"/>
        <v>237</v>
      </c>
      <c r="B5918" t="str">
        <f t="shared" ref="B5918:C5918" si="5892">B5893</f>
        <v>store</v>
      </c>
      <c r="C5918">
        <f t="shared" si="5892"/>
        <v>1</v>
      </c>
      <c r="D5918">
        <f ca="1">OFFSET(walk!$A$2:$Y$402,TRUNC((ROW()-ROW($D$2))/COLUMNS(walk!$A$2:$Y$402)),MOD(ROW()-ROW($D$2),COLUMNS(walk!$A$2:$Y$402)),1,1)</f>
        <v>4</v>
      </c>
      <c r="E5918">
        <f ca="1">OFFSET(bike!$A$2:$Y$402,TRUNC((ROW()-ROW($E$2))/COLUMNS(bike!$A$2:$Y$402)),MOD(ROW()-ROW($E$2),COLUMNS(bike!$A$2:$Y$402)),1,1)</f>
        <v>1</v>
      </c>
      <c r="F5918">
        <f ca="1">OFFSET(transit!$A$2:$Y$402,TRUNC((ROW()-ROW($F$2))/COLUMNS(transit!$A$2:$Y$402)),MOD(ROW()-ROW($F$2),COLUMNS(transit!$A$2:$Y$402)),1,1)</f>
        <v>4</v>
      </c>
      <c r="G5918">
        <f ca="1">OFFSET(drive!$A$2:$Y$402,TRUNC((ROW()-ROW($G$2))/COLUMNS(drive!$A$2:$Y$402)),MOD(ROW()-ROW($G$2),COLUMNS(drive!$A$2:$Y$402)),1,1)</f>
        <v>2</v>
      </c>
      <c r="H5918" s="5">
        <f ca="1">(VLOOKUP($B5918,weights!$A$2:$R$6,4))*VLOOKUP($B5918,weights!$A$2:$R$6,6)^C5918*(VLOOKUP($B5918,weights!$A$2:$R$6,15)*EXP(VLOOKUP($B5918,weights!$A$2:$R$6,11)*D5918)+VLOOKUP($B5918,weights!$A$2:$R$6,16)*EXP(VLOOKUP($B5918,weights!$A$2:$R$6,12)*E5918)+VLOOKUP($B5918,weights!$A$2:$R$6,17)*EXP(VLOOKUP($B5918,weights!$A$2:$R$6,13)*F5918)+VLOOKUP($B5918,weights!$A$2:$R$6,18)*EXP(VLOOKUP($B5918,weights!$A$2:$R$6,14)*G5918))</f>
        <v>13.626896691932362</v>
      </c>
    </row>
    <row r="5919" spans="1:8" ht="12.75" x14ac:dyDescent="0.2">
      <c r="A5919">
        <f t="shared" si="0"/>
        <v>237</v>
      </c>
      <c r="B5919" t="str">
        <f t="shared" ref="B5919:C5919" si="5893">B5894</f>
        <v>store</v>
      </c>
      <c r="C5919">
        <f t="shared" si="5893"/>
        <v>2</v>
      </c>
      <c r="D5919">
        <f ca="1">OFFSET(walk!$A$2:$Y$402,TRUNC((ROW()-ROW($D$2))/COLUMNS(walk!$A$2:$Y$402)),MOD(ROW()-ROW($D$2),COLUMNS(walk!$A$2:$Y$402)),1,1)</f>
        <v>4</v>
      </c>
      <c r="E5919">
        <f ca="1">OFFSET(bike!$A$2:$Y$402,TRUNC((ROW()-ROW($E$2))/COLUMNS(bike!$A$2:$Y$402)),MOD(ROW()-ROW($E$2),COLUMNS(bike!$A$2:$Y$402)),1,1)</f>
        <v>2</v>
      </c>
      <c r="F5919">
        <f ca="1">OFFSET(transit!$A$2:$Y$402,TRUNC((ROW()-ROW($F$2))/COLUMNS(transit!$A$2:$Y$402)),MOD(ROW()-ROW($F$2),COLUMNS(transit!$A$2:$Y$402)),1,1)</f>
        <v>4</v>
      </c>
      <c r="G5919">
        <f ca="1">OFFSET(drive!$A$2:$Y$402,TRUNC((ROW()-ROW($G$2))/COLUMNS(drive!$A$2:$Y$402)),MOD(ROW()-ROW($G$2),COLUMNS(drive!$A$2:$Y$402)),1,1)</f>
        <v>2</v>
      </c>
      <c r="H5919" s="5">
        <f ca="1">(VLOOKUP($B5919,weights!$A$2:$R$6,4))*VLOOKUP($B5919,weights!$A$2:$R$6,6)^C5919*(VLOOKUP($B5919,weights!$A$2:$R$6,15)*EXP(VLOOKUP($B5919,weights!$A$2:$R$6,11)*D5919)+VLOOKUP($B5919,weights!$A$2:$R$6,16)*EXP(VLOOKUP($B5919,weights!$A$2:$R$6,12)*E5919)+VLOOKUP($B5919,weights!$A$2:$R$6,17)*EXP(VLOOKUP($B5919,weights!$A$2:$R$6,13)*F5919)+VLOOKUP($B5919,weights!$A$2:$R$6,18)*EXP(VLOOKUP($B5919,weights!$A$2:$R$6,14)*G5919))</f>
        <v>7.954218443977223</v>
      </c>
    </row>
    <row r="5920" spans="1:8" ht="12.75" x14ac:dyDescent="0.2">
      <c r="A5920">
        <f t="shared" si="0"/>
        <v>237</v>
      </c>
      <c r="B5920" t="str">
        <f t="shared" ref="B5920:C5920" si="5894">B5895</f>
        <v>store</v>
      </c>
      <c r="C5920">
        <f t="shared" si="5894"/>
        <v>3</v>
      </c>
      <c r="D5920">
        <f ca="1">OFFSET(walk!$A$2:$Y$402,TRUNC((ROW()-ROW($D$2))/COLUMNS(walk!$A$2:$Y$402)),MOD(ROW()-ROW($D$2),COLUMNS(walk!$A$2:$Y$402)),1,1)</f>
        <v>9</v>
      </c>
      <c r="E5920">
        <f ca="1">OFFSET(bike!$A$2:$Y$402,TRUNC((ROW()-ROW($E$2))/COLUMNS(bike!$A$2:$Y$402)),MOD(ROW()-ROW($E$2),COLUMNS(bike!$A$2:$Y$402)),1,1)</f>
        <v>3</v>
      </c>
      <c r="F5920">
        <f ca="1">OFFSET(transit!$A$2:$Y$402,TRUNC((ROW()-ROW($F$2))/COLUMNS(transit!$A$2:$Y$402)),MOD(ROW()-ROW($F$2),COLUMNS(transit!$A$2:$Y$402)),1,1)</f>
        <v>8</v>
      </c>
      <c r="G5920">
        <f ca="1">OFFSET(drive!$A$2:$Y$402,TRUNC((ROW()-ROW($G$2))/COLUMNS(drive!$A$2:$Y$402)),MOD(ROW()-ROW($G$2),COLUMNS(drive!$A$2:$Y$402)),1,1)</f>
        <v>2</v>
      </c>
      <c r="H5920" s="5">
        <f ca="1">(VLOOKUP($B5920,weights!$A$2:$R$6,4))*VLOOKUP($B5920,weights!$A$2:$R$6,6)^C5920*(VLOOKUP($B5920,weights!$A$2:$R$6,15)*EXP(VLOOKUP($B5920,weights!$A$2:$R$6,11)*D5920)+VLOOKUP($B5920,weights!$A$2:$R$6,16)*EXP(VLOOKUP($B5920,weights!$A$2:$R$6,12)*E5920)+VLOOKUP($B5920,weights!$A$2:$R$6,17)*EXP(VLOOKUP($B5920,weights!$A$2:$R$6,13)*F5920)+VLOOKUP($B5920,weights!$A$2:$R$6,18)*EXP(VLOOKUP($B5920,weights!$A$2:$R$6,14)*G5920))</f>
        <v>3.3659678550550836</v>
      </c>
    </row>
    <row r="5921" spans="1:8" ht="12.75" x14ac:dyDescent="0.2">
      <c r="A5921">
        <f t="shared" si="0"/>
        <v>237</v>
      </c>
      <c r="B5921" t="str">
        <f t="shared" ref="B5921:C5921" si="5895">B5896</f>
        <v>store</v>
      </c>
      <c r="C5921">
        <f t="shared" si="5895"/>
        <v>4</v>
      </c>
      <c r="D5921">
        <f ca="1">OFFSET(walk!$A$2:$Y$402,TRUNC((ROW()-ROW($D$2))/COLUMNS(walk!$A$2:$Y$402)),MOD(ROW()-ROW($D$2),COLUMNS(walk!$A$2:$Y$402)),1,1)</f>
        <v>12</v>
      </c>
      <c r="E5921">
        <f ca="1">OFFSET(bike!$A$2:$Y$402,TRUNC((ROW()-ROW($E$2))/COLUMNS(bike!$A$2:$Y$402)),MOD(ROW()-ROW($E$2),COLUMNS(bike!$A$2:$Y$402)),1,1)</f>
        <v>3</v>
      </c>
      <c r="F5921">
        <f ca="1">OFFSET(transit!$A$2:$Y$402,TRUNC((ROW()-ROW($F$2))/COLUMNS(transit!$A$2:$Y$402)),MOD(ROW()-ROW($F$2),COLUMNS(transit!$A$2:$Y$402)),1,1)</f>
        <v>9</v>
      </c>
      <c r="G5921">
        <f ca="1">OFFSET(drive!$A$2:$Y$402,TRUNC((ROW()-ROW($G$2))/COLUMNS(drive!$A$2:$Y$402)),MOD(ROW()-ROW($G$2),COLUMNS(drive!$A$2:$Y$402)),1,1)</f>
        <v>2</v>
      </c>
      <c r="H5921" s="5">
        <f ca="1">(VLOOKUP($B5921,weights!$A$2:$R$6,4))*VLOOKUP($B5921,weights!$A$2:$R$6,6)^C5921*(VLOOKUP($B5921,weights!$A$2:$R$6,15)*EXP(VLOOKUP($B5921,weights!$A$2:$R$6,11)*D5921)+VLOOKUP($B5921,weights!$A$2:$R$6,16)*EXP(VLOOKUP($B5921,weights!$A$2:$R$6,12)*E5921)+VLOOKUP($B5921,weights!$A$2:$R$6,17)*EXP(VLOOKUP($B5921,weights!$A$2:$R$6,13)*F5921)+VLOOKUP($B5921,weights!$A$2:$R$6,18)*EXP(VLOOKUP($B5921,weights!$A$2:$R$6,14)*G5921))</f>
        <v>2.1623738989523398</v>
      </c>
    </row>
    <row r="5922" spans="1:8" ht="12.75" x14ac:dyDescent="0.2">
      <c r="A5922">
        <f t="shared" si="0"/>
        <v>237</v>
      </c>
      <c r="B5922" t="str">
        <f t="shared" ref="B5922:C5922" si="5896">B5897</f>
        <v>pharmacy</v>
      </c>
      <c r="C5922">
        <f t="shared" si="5896"/>
        <v>0</v>
      </c>
      <c r="D5922">
        <f ca="1">OFFSET(walk!$A$2:$Y$402,TRUNC((ROW()-ROW($D$2))/COLUMNS(walk!$A$2:$Y$402)),MOD(ROW()-ROW($D$2),COLUMNS(walk!$A$2:$Y$402)),1,1)</f>
        <v>6</v>
      </c>
      <c r="E5922">
        <f ca="1">OFFSET(bike!$A$2:$Y$402,TRUNC((ROW()-ROW($E$2))/COLUMNS(bike!$A$2:$Y$402)),MOD(ROW()-ROW($E$2),COLUMNS(bike!$A$2:$Y$402)),1,1)</f>
        <v>2</v>
      </c>
      <c r="F5922">
        <f ca="1">OFFSET(transit!$A$2:$Y$402,TRUNC((ROW()-ROW($F$2))/COLUMNS(transit!$A$2:$Y$402)),MOD(ROW()-ROW($F$2),COLUMNS(transit!$A$2:$Y$402)),1,1)</f>
        <v>6</v>
      </c>
      <c r="G5922">
        <f ca="1">OFFSET(drive!$A$2:$Y$402,TRUNC((ROW()-ROW($G$2))/COLUMNS(drive!$A$2:$Y$402)),MOD(ROW()-ROW($G$2),COLUMNS(drive!$A$2:$Y$402)),1,1)</f>
        <v>2</v>
      </c>
      <c r="H5922" s="5">
        <f ca="1">(VLOOKUP($B5922,weights!$A$2:$R$6,4))*VLOOKUP($B5922,weights!$A$2:$R$6,6)^C5922*(VLOOKUP($B5922,weights!$A$2:$R$6,15)*EXP(VLOOKUP($B5922,weights!$A$2:$R$6,11)*D5922)+VLOOKUP($B5922,weights!$A$2:$R$6,16)*EXP(VLOOKUP($B5922,weights!$A$2:$R$6,12)*E5922)+VLOOKUP($B5922,weights!$A$2:$R$6,17)*EXP(VLOOKUP($B5922,weights!$A$2:$R$6,13)*F5922)+VLOOKUP($B5922,weights!$A$2:$R$6,18)*EXP(VLOOKUP($B5922,weights!$A$2:$R$6,14)*G5922))</f>
        <v>9.3339613191208421</v>
      </c>
    </row>
    <row r="5923" spans="1:8" ht="12.75" x14ac:dyDescent="0.2">
      <c r="A5923">
        <f t="shared" si="0"/>
        <v>237</v>
      </c>
      <c r="B5923" t="str">
        <f t="shared" ref="B5923:C5923" si="5897">B5898</f>
        <v>pharmacy</v>
      </c>
      <c r="C5923">
        <f t="shared" si="5897"/>
        <v>1</v>
      </c>
      <c r="D5923">
        <f ca="1">OFFSET(walk!$A$2:$Y$402,TRUNC((ROW()-ROW($D$2))/COLUMNS(walk!$A$2:$Y$402)),MOD(ROW()-ROW($D$2),COLUMNS(walk!$A$2:$Y$402)),1,1)</f>
        <v>6</v>
      </c>
      <c r="E5923">
        <f ca="1">OFFSET(bike!$A$2:$Y$402,TRUNC((ROW()-ROW($E$2))/COLUMNS(bike!$A$2:$Y$402)),MOD(ROW()-ROW($E$2),COLUMNS(bike!$A$2:$Y$402)),1,1)</f>
        <v>2</v>
      </c>
      <c r="F5923">
        <f ca="1">OFFSET(transit!$A$2:$Y$402,TRUNC((ROW()-ROW($F$2))/COLUMNS(transit!$A$2:$Y$402)),MOD(ROW()-ROW($F$2),COLUMNS(transit!$A$2:$Y$402)),1,1)</f>
        <v>6</v>
      </c>
      <c r="G5923">
        <f ca="1">OFFSET(drive!$A$2:$Y$402,TRUNC((ROW()-ROW($G$2))/COLUMNS(drive!$A$2:$Y$402)),MOD(ROW()-ROW($G$2),COLUMNS(drive!$A$2:$Y$402)),1,1)</f>
        <v>2</v>
      </c>
      <c r="H5923" s="5">
        <f ca="1">(VLOOKUP($B5923,weights!$A$2:$R$6,4))*VLOOKUP($B5923,weights!$A$2:$R$6,6)^C5923*(VLOOKUP($B5923,weights!$A$2:$R$6,15)*EXP(VLOOKUP($B5923,weights!$A$2:$R$6,11)*D5923)+VLOOKUP($B5923,weights!$A$2:$R$6,16)*EXP(VLOOKUP($B5923,weights!$A$2:$R$6,12)*E5923)+VLOOKUP($B5923,weights!$A$2:$R$6,17)*EXP(VLOOKUP($B5923,weights!$A$2:$R$6,13)*F5923)+VLOOKUP($B5923,weights!$A$2:$R$6,18)*EXP(VLOOKUP($B5923,weights!$A$2:$R$6,14)*G5923))</f>
        <v>4.4941295240211456</v>
      </c>
    </row>
    <row r="5924" spans="1:8" ht="12.75" x14ac:dyDescent="0.2">
      <c r="A5924">
        <f t="shared" si="0"/>
        <v>237</v>
      </c>
      <c r="B5924" t="str">
        <f t="shared" ref="B5924:C5924" si="5898">B5899</f>
        <v>pharmacy</v>
      </c>
      <c r="C5924">
        <f t="shared" si="5898"/>
        <v>2</v>
      </c>
      <c r="D5924">
        <f ca="1">OFFSET(walk!$A$2:$Y$402,TRUNC((ROW()-ROW($D$2))/COLUMNS(walk!$A$2:$Y$402)),MOD(ROW()-ROW($D$2),COLUMNS(walk!$A$2:$Y$402)),1,1)</f>
        <v>12</v>
      </c>
      <c r="E5924">
        <f ca="1">OFFSET(bike!$A$2:$Y$402,TRUNC((ROW()-ROW($E$2))/COLUMNS(bike!$A$2:$Y$402)),MOD(ROW()-ROW($E$2),COLUMNS(bike!$A$2:$Y$402)),1,1)</f>
        <v>4</v>
      </c>
      <c r="F5924">
        <f ca="1">OFFSET(transit!$A$2:$Y$402,TRUNC((ROW()-ROW($F$2))/COLUMNS(transit!$A$2:$Y$402)),MOD(ROW()-ROW($F$2),COLUMNS(transit!$A$2:$Y$402)),1,1)</f>
        <v>12</v>
      </c>
      <c r="G5924">
        <f ca="1">OFFSET(drive!$A$2:$Y$402,TRUNC((ROW()-ROW($G$2))/COLUMNS(drive!$A$2:$Y$402)),MOD(ROW()-ROW($G$2),COLUMNS(drive!$A$2:$Y$402)),1,1)</f>
        <v>3</v>
      </c>
      <c r="H5924" s="5">
        <f ca="1">(VLOOKUP($B5924,weights!$A$2:$R$6,4))*VLOOKUP($B5924,weights!$A$2:$R$6,6)^C5924*(VLOOKUP($B5924,weights!$A$2:$R$6,15)*EXP(VLOOKUP($B5924,weights!$A$2:$R$6,11)*D5924)+VLOOKUP($B5924,weights!$A$2:$R$6,16)*EXP(VLOOKUP($B5924,weights!$A$2:$R$6,12)*E5924)+VLOOKUP($B5924,weights!$A$2:$R$6,17)*EXP(VLOOKUP($B5924,weights!$A$2:$R$6,13)*F5924)+VLOOKUP($B5924,weights!$A$2:$R$6,18)*EXP(VLOOKUP($B5924,weights!$A$2:$R$6,14)*G5924))</f>
        <v>1.2180754974273269</v>
      </c>
    </row>
    <row r="5925" spans="1:8" ht="12.75" x14ac:dyDescent="0.2">
      <c r="A5925">
        <f t="shared" si="0"/>
        <v>237</v>
      </c>
      <c r="B5925" t="str">
        <f t="shared" ref="B5925:C5925" si="5899">B5900</f>
        <v>bank</v>
      </c>
      <c r="C5925">
        <f t="shared" si="5899"/>
        <v>0</v>
      </c>
      <c r="D5925">
        <f ca="1">OFFSET(walk!$A$2:$Y$402,TRUNC((ROW()-ROW($D$2))/COLUMNS(walk!$A$2:$Y$402)),MOD(ROW()-ROW($D$2),COLUMNS(walk!$A$2:$Y$402)),1,1)</f>
        <v>17</v>
      </c>
      <c r="E5925">
        <f ca="1">OFFSET(bike!$A$2:$Y$402,TRUNC((ROW()-ROW($E$2))/COLUMNS(bike!$A$2:$Y$402)),MOD(ROW()-ROW($E$2),COLUMNS(bike!$A$2:$Y$402)),1,1)</f>
        <v>5</v>
      </c>
      <c r="F5925">
        <f ca="1">OFFSET(transit!$A$2:$Y$402,TRUNC((ROW()-ROW($F$2))/COLUMNS(transit!$A$2:$Y$402)),MOD(ROW()-ROW($F$2),COLUMNS(transit!$A$2:$Y$402)),1,1)</f>
        <v>11</v>
      </c>
      <c r="G5925">
        <f ca="1">OFFSET(drive!$A$2:$Y$402,TRUNC((ROW()-ROW($G$2))/COLUMNS(drive!$A$2:$Y$402)),MOD(ROW()-ROW($G$2),COLUMNS(drive!$A$2:$Y$402)),1,1)</f>
        <v>5</v>
      </c>
      <c r="H5925" s="5">
        <f ca="1">(VLOOKUP($B5925,weights!$A$2:$R$6,4))*VLOOKUP($B5925,weights!$A$2:$R$6,6)^C5925*(VLOOKUP($B5925,weights!$A$2:$R$6,15)*EXP(VLOOKUP($B5925,weights!$A$2:$R$6,11)*D5925)+VLOOKUP($B5925,weights!$A$2:$R$6,16)*EXP(VLOOKUP($B5925,weights!$A$2:$R$6,12)*E5925)+VLOOKUP($B5925,weights!$A$2:$R$6,17)*EXP(VLOOKUP($B5925,weights!$A$2:$R$6,13)*F5925)+VLOOKUP($B5925,weights!$A$2:$R$6,18)*EXP(VLOOKUP($B5925,weights!$A$2:$R$6,14)*G5925))</f>
        <v>4.0109583322844431</v>
      </c>
    </row>
    <row r="5926" spans="1:8" ht="12.75" x14ac:dyDescent="0.2">
      <c r="A5926">
        <f t="shared" si="0"/>
        <v>237</v>
      </c>
      <c r="B5926" t="str">
        <f t="shared" ref="B5926:C5926" si="5900">B5901</f>
        <v>bank</v>
      </c>
      <c r="C5926">
        <f t="shared" si="5900"/>
        <v>1</v>
      </c>
      <c r="D5926">
        <f ca="1">OFFSET(walk!$A$2:$Y$402,TRUNC((ROW()-ROW($D$2))/COLUMNS(walk!$A$2:$Y$402)),MOD(ROW()-ROW($D$2),COLUMNS(walk!$A$2:$Y$402)),1,1)</f>
        <v>42</v>
      </c>
      <c r="E5926">
        <f ca="1">OFFSET(bike!$A$2:$Y$402,TRUNC((ROW()-ROW($E$2))/COLUMNS(bike!$A$2:$Y$402)),MOD(ROW()-ROW($E$2),COLUMNS(bike!$A$2:$Y$402)),1,1)</f>
        <v>13</v>
      </c>
      <c r="F5926">
        <f ca="1">OFFSET(transit!$A$2:$Y$402,TRUNC((ROW()-ROW($F$2))/COLUMNS(transit!$A$2:$Y$402)),MOD(ROW()-ROW($F$2),COLUMNS(transit!$A$2:$Y$402)),1,1)</f>
        <v>33</v>
      </c>
      <c r="G5926">
        <f ca="1">OFFSET(drive!$A$2:$Y$402,TRUNC((ROW()-ROW($G$2))/COLUMNS(drive!$A$2:$Y$402)),MOD(ROW()-ROW($G$2),COLUMNS(drive!$A$2:$Y$402)),1,1)</f>
        <v>7</v>
      </c>
      <c r="H5926" s="5">
        <f ca="1">(VLOOKUP($B5926,weights!$A$2:$R$6,4))*VLOOKUP($B5926,weights!$A$2:$R$6,6)^C5926*(VLOOKUP($B5926,weights!$A$2:$R$6,15)*EXP(VLOOKUP($B5926,weights!$A$2:$R$6,11)*D5926)+VLOOKUP($B5926,weights!$A$2:$R$6,16)*EXP(VLOOKUP($B5926,weights!$A$2:$R$6,12)*E5926)+VLOOKUP($B5926,weights!$A$2:$R$6,17)*EXP(VLOOKUP($B5926,weights!$A$2:$R$6,13)*F5926)+VLOOKUP($B5926,weights!$A$2:$R$6,18)*EXP(VLOOKUP($B5926,weights!$A$2:$R$6,14)*G5926))</f>
        <v>0.54675432681863079</v>
      </c>
    </row>
    <row r="5927" spans="1:8" ht="12.75" x14ac:dyDescent="0.2">
      <c r="A5927">
        <f t="shared" si="0"/>
        <v>238</v>
      </c>
      <c r="B5927" t="str">
        <f t="shared" ref="B5927:C5927" si="5901">B5902</f>
        <v>restaurant</v>
      </c>
      <c r="C5927">
        <f t="shared" si="5901"/>
        <v>0</v>
      </c>
      <c r="D5927">
        <f ca="1">OFFSET(walk!$A$2:$Y$402,TRUNC((ROW()-ROW($D$2))/COLUMNS(walk!$A$2:$Y$402)),MOD(ROW()-ROW($D$2),COLUMNS(walk!$A$2:$Y$402)),1,1)</f>
        <v>10</v>
      </c>
      <c r="E5927">
        <f ca="1">OFFSET(bike!$A$2:$Y$402,TRUNC((ROW()-ROW($E$2))/COLUMNS(bike!$A$2:$Y$402)),MOD(ROW()-ROW($E$2),COLUMNS(bike!$A$2:$Y$402)),1,1)</f>
        <v>3</v>
      </c>
      <c r="F5927">
        <f ca="1">OFFSET(transit!$A$2:$Y$402,TRUNC((ROW()-ROW($F$2))/COLUMNS(transit!$A$2:$Y$402)),MOD(ROW()-ROW($F$2),COLUMNS(transit!$A$2:$Y$402)),1,1)</f>
        <v>9</v>
      </c>
      <c r="G5927">
        <f ca="1">OFFSET(drive!$A$2:$Y$402,TRUNC((ROW()-ROW($G$2))/COLUMNS(drive!$A$2:$Y$402)),MOD(ROW()-ROW($G$2),COLUMNS(drive!$A$2:$Y$402)),1,1)</f>
        <v>2</v>
      </c>
      <c r="H5927" s="5">
        <f ca="1">(VLOOKUP($B5927,weights!$A$2:$R$6,4))*VLOOKUP($B5927,weights!$A$2:$R$6,6)^C5927*(VLOOKUP($B5927,weights!$A$2:$R$6,15)*EXP(VLOOKUP($B5927,weights!$A$2:$R$6,11)*D5927)+VLOOKUP($B5927,weights!$A$2:$R$6,16)*EXP(VLOOKUP($B5927,weights!$A$2:$R$6,12)*E5927)+VLOOKUP($B5927,weights!$A$2:$R$6,17)*EXP(VLOOKUP($B5927,weights!$A$2:$R$6,13)*F5927)+VLOOKUP($B5927,weights!$A$2:$R$6,18)*EXP(VLOOKUP($B5927,weights!$A$2:$R$6,14)*G5927))</f>
        <v>26.385368192161543</v>
      </c>
    </row>
    <row r="5928" spans="1:8" ht="12.75" x14ac:dyDescent="0.2">
      <c r="A5928">
        <f t="shared" si="0"/>
        <v>238</v>
      </c>
      <c r="B5928" t="str">
        <f t="shared" ref="B5928:C5928" si="5902">B5903</f>
        <v>restaurant</v>
      </c>
      <c r="C5928">
        <f t="shared" si="5902"/>
        <v>1</v>
      </c>
      <c r="D5928">
        <f ca="1">OFFSET(walk!$A$2:$Y$402,TRUNC((ROW()-ROW($D$2))/COLUMNS(walk!$A$2:$Y$402)),MOD(ROW()-ROW($D$2),COLUMNS(walk!$A$2:$Y$402)),1,1)</f>
        <v>10</v>
      </c>
      <c r="E5928">
        <f ca="1">OFFSET(bike!$A$2:$Y$402,TRUNC((ROW()-ROW($E$2))/COLUMNS(bike!$A$2:$Y$402)),MOD(ROW()-ROW($E$2),COLUMNS(bike!$A$2:$Y$402)),1,1)</f>
        <v>3</v>
      </c>
      <c r="F5928">
        <f ca="1">OFFSET(transit!$A$2:$Y$402,TRUNC((ROW()-ROW($F$2))/COLUMNS(transit!$A$2:$Y$402)),MOD(ROW()-ROW($F$2),COLUMNS(transit!$A$2:$Y$402)),1,1)</f>
        <v>9</v>
      </c>
      <c r="G5928">
        <f ca="1">OFFSET(drive!$A$2:$Y$402,TRUNC((ROW()-ROW($G$2))/COLUMNS(drive!$A$2:$Y$402)),MOD(ROW()-ROW($G$2),COLUMNS(drive!$A$2:$Y$402)),1,1)</f>
        <v>2</v>
      </c>
      <c r="H5928" s="5">
        <f ca="1">(VLOOKUP($B5928,weights!$A$2:$R$6,4))*VLOOKUP($B5928,weights!$A$2:$R$6,6)^C5928*(VLOOKUP($B5928,weights!$A$2:$R$6,15)*EXP(VLOOKUP($B5928,weights!$A$2:$R$6,11)*D5928)+VLOOKUP($B5928,weights!$A$2:$R$6,16)*EXP(VLOOKUP($B5928,weights!$A$2:$R$6,12)*E5928)+VLOOKUP($B5928,weights!$A$2:$R$6,17)*EXP(VLOOKUP($B5928,weights!$A$2:$R$6,13)*F5928)+VLOOKUP($B5928,weights!$A$2:$R$6,18)*EXP(VLOOKUP($B5928,weights!$A$2:$R$6,14)*G5928))</f>
        <v>23.649107787048493</v>
      </c>
    </row>
    <row r="5929" spans="1:8" ht="12.75" x14ac:dyDescent="0.2">
      <c r="A5929">
        <f t="shared" si="0"/>
        <v>238</v>
      </c>
      <c r="B5929" t="str">
        <f t="shared" ref="B5929:C5929" si="5903">B5904</f>
        <v>restaurant</v>
      </c>
      <c r="C5929">
        <f t="shared" si="5903"/>
        <v>2</v>
      </c>
      <c r="D5929">
        <f ca="1">OFFSET(walk!$A$2:$Y$402,TRUNC((ROW()-ROW($D$2))/COLUMNS(walk!$A$2:$Y$402)),MOD(ROW()-ROW($D$2),COLUMNS(walk!$A$2:$Y$402)),1,1)</f>
        <v>11</v>
      </c>
      <c r="E5929">
        <f ca="1">OFFSET(bike!$A$2:$Y$402,TRUNC((ROW()-ROW($E$2))/COLUMNS(bike!$A$2:$Y$402)),MOD(ROW()-ROW($E$2),COLUMNS(bike!$A$2:$Y$402)),1,1)</f>
        <v>3</v>
      </c>
      <c r="F5929">
        <f ca="1">OFFSET(transit!$A$2:$Y$402,TRUNC((ROW()-ROW($F$2))/COLUMNS(transit!$A$2:$Y$402)),MOD(ROW()-ROW($F$2),COLUMNS(transit!$A$2:$Y$402)),1,1)</f>
        <v>10</v>
      </c>
      <c r="G5929">
        <f ca="1">OFFSET(drive!$A$2:$Y$402,TRUNC((ROW()-ROW($G$2))/COLUMNS(drive!$A$2:$Y$402)),MOD(ROW()-ROW($G$2),COLUMNS(drive!$A$2:$Y$402)),1,1)</f>
        <v>3</v>
      </c>
      <c r="H5929" s="5">
        <f ca="1">(VLOOKUP($B5929,weights!$A$2:$R$6,4))*VLOOKUP($B5929,weights!$A$2:$R$6,6)^C5929*(VLOOKUP($B5929,weights!$A$2:$R$6,15)*EXP(VLOOKUP($B5929,weights!$A$2:$R$6,11)*D5929)+VLOOKUP($B5929,weights!$A$2:$R$6,16)*EXP(VLOOKUP($B5929,weights!$A$2:$R$6,12)*E5929)+VLOOKUP($B5929,weights!$A$2:$R$6,17)*EXP(VLOOKUP($B5929,weights!$A$2:$R$6,13)*F5929)+VLOOKUP($B5929,weights!$A$2:$R$6,18)*EXP(VLOOKUP($B5929,weights!$A$2:$R$6,14)*G5929))</f>
        <v>18.938940301433856</v>
      </c>
    </row>
    <row r="5930" spans="1:8" ht="12.75" x14ac:dyDescent="0.2">
      <c r="A5930">
        <f t="shared" si="0"/>
        <v>238</v>
      </c>
      <c r="B5930" t="str">
        <f t="shared" ref="B5930:C5930" si="5904">B5905</f>
        <v>restaurant</v>
      </c>
      <c r="C5930">
        <f t="shared" si="5904"/>
        <v>3</v>
      </c>
      <c r="D5930">
        <f ca="1">OFFSET(walk!$A$2:$Y$402,TRUNC((ROW()-ROW($D$2))/COLUMNS(walk!$A$2:$Y$402)),MOD(ROW()-ROW($D$2),COLUMNS(walk!$A$2:$Y$402)),1,1)</f>
        <v>11</v>
      </c>
      <c r="E5930">
        <f ca="1">OFFSET(bike!$A$2:$Y$402,TRUNC((ROW()-ROW($E$2))/COLUMNS(bike!$A$2:$Y$402)),MOD(ROW()-ROW($E$2),COLUMNS(bike!$A$2:$Y$402)),1,1)</f>
        <v>3</v>
      </c>
      <c r="F5930">
        <f ca="1">OFFSET(transit!$A$2:$Y$402,TRUNC((ROW()-ROW($F$2))/COLUMNS(transit!$A$2:$Y$402)),MOD(ROW()-ROW($F$2),COLUMNS(transit!$A$2:$Y$402)),1,1)</f>
        <v>10</v>
      </c>
      <c r="G5930">
        <f ca="1">OFFSET(drive!$A$2:$Y$402,TRUNC((ROW()-ROW($G$2))/COLUMNS(drive!$A$2:$Y$402)),MOD(ROW()-ROW($G$2),COLUMNS(drive!$A$2:$Y$402)),1,1)</f>
        <v>4</v>
      </c>
      <c r="H5930" s="5">
        <f ca="1">(VLOOKUP($B5930,weights!$A$2:$R$6,4))*VLOOKUP($B5930,weights!$A$2:$R$6,6)^C5930*(VLOOKUP($B5930,weights!$A$2:$R$6,15)*EXP(VLOOKUP($B5930,weights!$A$2:$R$6,11)*D5930)+VLOOKUP($B5930,weights!$A$2:$R$6,16)*EXP(VLOOKUP($B5930,weights!$A$2:$R$6,12)*E5930)+VLOOKUP($B5930,weights!$A$2:$R$6,17)*EXP(VLOOKUP($B5930,weights!$A$2:$R$6,13)*F5930)+VLOOKUP($B5930,weights!$A$2:$R$6,18)*EXP(VLOOKUP($B5930,weights!$A$2:$R$6,14)*G5930))</f>
        <v>15.87085198438116</v>
      </c>
    </row>
    <row r="5931" spans="1:8" ht="12.75" x14ac:dyDescent="0.2">
      <c r="A5931">
        <f t="shared" si="0"/>
        <v>238</v>
      </c>
      <c r="B5931" t="str">
        <f t="shared" ref="B5931:C5931" si="5905">B5906</f>
        <v>restaurant</v>
      </c>
      <c r="C5931">
        <f t="shared" si="5905"/>
        <v>4</v>
      </c>
      <c r="D5931">
        <f ca="1">OFFSET(walk!$A$2:$Y$402,TRUNC((ROW()-ROW($D$2))/COLUMNS(walk!$A$2:$Y$402)),MOD(ROW()-ROW($D$2),COLUMNS(walk!$A$2:$Y$402)),1,1)</f>
        <v>13</v>
      </c>
      <c r="E5931">
        <f ca="1">OFFSET(bike!$A$2:$Y$402,TRUNC((ROW()-ROW($E$2))/COLUMNS(bike!$A$2:$Y$402)),MOD(ROW()-ROW($E$2),COLUMNS(bike!$A$2:$Y$402)),1,1)</f>
        <v>3</v>
      </c>
      <c r="F5931">
        <f ca="1">OFFSET(transit!$A$2:$Y$402,TRUNC((ROW()-ROW($F$2))/COLUMNS(transit!$A$2:$Y$402)),MOD(ROW()-ROW($F$2),COLUMNS(transit!$A$2:$Y$402)),1,1)</f>
        <v>11</v>
      </c>
      <c r="G5931">
        <f ca="1">OFFSET(drive!$A$2:$Y$402,TRUNC((ROW()-ROW($G$2))/COLUMNS(drive!$A$2:$Y$402)),MOD(ROW()-ROW($G$2),COLUMNS(drive!$A$2:$Y$402)),1,1)</f>
        <v>4</v>
      </c>
      <c r="H5931" s="5">
        <f ca="1">(VLOOKUP($B5931,weights!$A$2:$R$6,4))*VLOOKUP($B5931,weights!$A$2:$R$6,6)^C5931*(VLOOKUP($B5931,weights!$A$2:$R$6,15)*EXP(VLOOKUP($B5931,weights!$A$2:$R$6,11)*D5931)+VLOOKUP($B5931,weights!$A$2:$R$6,16)*EXP(VLOOKUP($B5931,weights!$A$2:$R$6,12)*E5931)+VLOOKUP($B5931,weights!$A$2:$R$6,17)*EXP(VLOOKUP($B5931,weights!$A$2:$R$6,13)*F5931)+VLOOKUP($B5931,weights!$A$2:$R$6,18)*EXP(VLOOKUP($B5931,weights!$A$2:$R$6,14)*G5931))</f>
        <v>13.503597603451254</v>
      </c>
    </row>
    <row r="5932" spans="1:8" ht="12.75" x14ac:dyDescent="0.2">
      <c r="A5932">
        <f t="shared" si="0"/>
        <v>238</v>
      </c>
      <c r="B5932" t="str">
        <f t="shared" ref="B5932:C5932" si="5906">B5907</f>
        <v>restaurant</v>
      </c>
      <c r="C5932">
        <f t="shared" si="5906"/>
        <v>5</v>
      </c>
      <c r="D5932">
        <f ca="1">OFFSET(walk!$A$2:$Y$402,TRUNC((ROW()-ROW($D$2))/COLUMNS(walk!$A$2:$Y$402)),MOD(ROW()-ROW($D$2),COLUMNS(walk!$A$2:$Y$402)),1,1)</f>
        <v>14</v>
      </c>
      <c r="E5932">
        <f ca="1">OFFSET(bike!$A$2:$Y$402,TRUNC((ROW()-ROW($E$2))/COLUMNS(bike!$A$2:$Y$402)),MOD(ROW()-ROW($E$2),COLUMNS(bike!$A$2:$Y$402)),1,1)</f>
        <v>5</v>
      </c>
      <c r="F5932">
        <f ca="1">OFFSET(transit!$A$2:$Y$402,TRUNC((ROW()-ROW($F$2))/COLUMNS(transit!$A$2:$Y$402)),MOD(ROW()-ROW($F$2),COLUMNS(transit!$A$2:$Y$402)),1,1)</f>
        <v>11</v>
      </c>
      <c r="G5932">
        <f ca="1">OFFSET(drive!$A$2:$Y$402,TRUNC((ROW()-ROW($G$2))/COLUMNS(drive!$A$2:$Y$402)),MOD(ROW()-ROW($G$2),COLUMNS(drive!$A$2:$Y$402)),1,1)</f>
        <v>4</v>
      </c>
      <c r="H5932" s="5">
        <f ca="1">(VLOOKUP($B5932,weights!$A$2:$R$6,4))*VLOOKUP($B5932,weights!$A$2:$R$6,6)^C5932*(VLOOKUP($B5932,weights!$A$2:$R$6,15)*EXP(VLOOKUP($B5932,weights!$A$2:$R$6,11)*D5932)+VLOOKUP($B5932,weights!$A$2:$R$6,16)*EXP(VLOOKUP($B5932,weights!$A$2:$R$6,12)*E5932)+VLOOKUP($B5932,weights!$A$2:$R$6,17)*EXP(VLOOKUP($B5932,weights!$A$2:$R$6,13)*F5932)+VLOOKUP($B5932,weights!$A$2:$R$6,18)*EXP(VLOOKUP($B5932,weights!$A$2:$R$6,14)*G5932))</f>
        <v>10.268041707657421</v>
      </c>
    </row>
    <row r="5933" spans="1:8" ht="12.75" x14ac:dyDescent="0.2">
      <c r="A5933">
        <f t="shared" si="0"/>
        <v>238</v>
      </c>
      <c r="B5933" t="str">
        <f t="shared" ref="B5933:C5933" si="5907">B5908</f>
        <v>restaurant</v>
      </c>
      <c r="C5933">
        <f t="shared" si="5907"/>
        <v>6</v>
      </c>
      <c r="D5933">
        <f ca="1">OFFSET(walk!$A$2:$Y$402,TRUNC((ROW()-ROW($D$2))/COLUMNS(walk!$A$2:$Y$402)),MOD(ROW()-ROW($D$2),COLUMNS(walk!$A$2:$Y$402)),1,1)</f>
        <v>14</v>
      </c>
      <c r="E5933">
        <f ca="1">OFFSET(bike!$A$2:$Y$402,TRUNC((ROW()-ROW($E$2))/COLUMNS(bike!$A$2:$Y$402)),MOD(ROW()-ROW($E$2),COLUMNS(bike!$A$2:$Y$402)),1,1)</f>
        <v>5</v>
      </c>
      <c r="F5933">
        <f ca="1">OFFSET(transit!$A$2:$Y$402,TRUNC((ROW()-ROW($F$2))/COLUMNS(transit!$A$2:$Y$402)),MOD(ROW()-ROW($F$2),COLUMNS(transit!$A$2:$Y$402)),1,1)</f>
        <v>11</v>
      </c>
      <c r="G5933">
        <f ca="1">OFFSET(drive!$A$2:$Y$402,TRUNC((ROW()-ROW($G$2))/COLUMNS(drive!$A$2:$Y$402)),MOD(ROW()-ROW($G$2),COLUMNS(drive!$A$2:$Y$402)),1,1)</f>
        <v>4</v>
      </c>
      <c r="H5933" s="5">
        <f ca="1">(VLOOKUP($B5933,weights!$A$2:$R$6,4))*VLOOKUP($B5933,weights!$A$2:$R$6,6)^C5933*(VLOOKUP($B5933,weights!$A$2:$R$6,15)*EXP(VLOOKUP($B5933,weights!$A$2:$R$6,11)*D5933)+VLOOKUP($B5933,weights!$A$2:$R$6,16)*EXP(VLOOKUP($B5933,weights!$A$2:$R$6,12)*E5933)+VLOOKUP($B5933,weights!$A$2:$R$6,17)*EXP(VLOOKUP($B5933,weights!$A$2:$R$6,13)*F5933)+VLOOKUP($B5933,weights!$A$2:$R$6,18)*EXP(VLOOKUP($B5933,weights!$A$2:$R$6,14)*G5933))</f>
        <v>9.2032077527892433</v>
      </c>
    </row>
    <row r="5934" spans="1:8" ht="12.75" x14ac:dyDescent="0.2">
      <c r="A5934">
        <f t="shared" si="0"/>
        <v>238</v>
      </c>
      <c r="B5934" t="str">
        <f t="shared" ref="B5934:C5934" si="5908">B5909</f>
        <v>restaurant</v>
      </c>
      <c r="C5934">
        <f t="shared" si="5908"/>
        <v>7</v>
      </c>
      <c r="D5934">
        <f ca="1">OFFSET(walk!$A$2:$Y$402,TRUNC((ROW()-ROW($D$2))/COLUMNS(walk!$A$2:$Y$402)),MOD(ROW()-ROW($D$2),COLUMNS(walk!$A$2:$Y$402)),1,1)</f>
        <v>15</v>
      </c>
      <c r="E5934">
        <f ca="1">OFFSET(bike!$A$2:$Y$402,TRUNC((ROW()-ROW($E$2))/COLUMNS(bike!$A$2:$Y$402)),MOD(ROW()-ROW($E$2),COLUMNS(bike!$A$2:$Y$402)),1,1)</f>
        <v>5</v>
      </c>
      <c r="F5934">
        <f ca="1">OFFSET(transit!$A$2:$Y$402,TRUNC((ROW()-ROW($F$2))/COLUMNS(transit!$A$2:$Y$402)),MOD(ROW()-ROW($F$2),COLUMNS(transit!$A$2:$Y$402)),1,1)</f>
        <v>13</v>
      </c>
      <c r="G5934">
        <f ca="1">OFFSET(drive!$A$2:$Y$402,TRUNC((ROW()-ROW($G$2))/COLUMNS(drive!$A$2:$Y$402)),MOD(ROW()-ROW($G$2),COLUMNS(drive!$A$2:$Y$402)),1,1)</f>
        <v>4</v>
      </c>
      <c r="H5934" s="5">
        <f ca="1">(VLOOKUP($B5934,weights!$A$2:$R$6,4))*VLOOKUP($B5934,weights!$A$2:$R$6,6)^C5934*(VLOOKUP($B5934,weights!$A$2:$R$6,15)*EXP(VLOOKUP($B5934,weights!$A$2:$R$6,11)*D5934)+VLOOKUP($B5934,weights!$A$2:$R$6,16)*EXP(VLOOKUP($B5934,weights!$A$2:$R$6,12)*E5934)+VLOOKUP($B5934,weights!$A$2:$R$6,17)*EXP(VLOOKUP($B5934,weights!$A$2:$R$6,13)*F5934)+VLOOKUP($B5934,weights!$A$2:$R$6,18)*EXP(VLOOKUP($B5934,weights!$A$2:$R$6,14)*G5934))</f>
        <v>7.7957778401802358</v>
      </c>
    </row>
    <row r="5935" spans="1:8" ht="12.75" x14ac:dyDescent="0.2">
      <c r="A5935">
        <f t="shared" si="0"/>
        <v>238</v>
      </c>
      <c r="B5935" t="str">
        <f t="shared" ref="B5935:C5935" si="5909">B5910</f>
        <v>restaurant</v>
      </c>
      <c r="C5935">
        <f t="shared" si="5909"/>
        <v>8</v>
      </c>
      <c r="D5935">
        <f ca="1">OFFSET(walk!$A$2:$Y$402,TRUNC((ROW()-ROW($D$2))/COLUMNS(walk!$A$2:$Y$402)),MOD(ROW()-ROW($D$2),COLUMNS(walk!$A$2:$Y$402)),1,1)</f>
        <v>17</v>
      </c>
      <c r="E5935">
        <f ca="1">OFFSET(bike!$A$2:$Y$402,TRUNC((ROW()-ROW($E$2))/COLUMNS(bike!$A$2:$Y$402)),MOD(ROW()-ROW($E$2),COLUMNS(bike!$A$2:$Y$402)),1,1)</f>
        <v>5</v>
      </c>
      <c r="F5935">
        <f ca="1">OFFSET(transit!$A$2:$Y$402,TRUNC((ROW()-ROW($F$2))/COLUMNS(transit!$A$2:$Y$402)),MOD(ROW()-ROW($F$2),COLUMNS(transit!$A$2:$Y$402)),1,1)</f>
        <v>14</v>
      </c>
      <c r="G5935">
        <f ca="1">OFFSET(drive!$A$2:$Y$402,TRUNC((ROW()-ROW($G$2))/COLUMNS(drive!$A$2:$Y$402)),MOD(ROW()-ROW($G$2),COLUMNS(drive!$A$2:$Y$402)),1,1)</f>
        <v>4</v>
      </c>
      <c r="H5935" s="5">
        <f ca="1">(VLOOKUP($B5935,weights!$A$2:$R$6,4))*VLOOKUP($B5935,weights!$A$2:$R$6,6)^C5935*(VLOOKUP($B5935,weights!$A$2:$R$6,15)*EXP(VLOOKUP($B5935,weights!$A$2:$R$6,11)*D5935)+VLOOKUP($B5935,weights!$A$2:$R$6,16)*EXP(VLOOKUP($B5935,weights!$A$2:$R$6,12)*E5935)+VLOOKUP($B5935,weights!$A$2:$R$6,17)*EXP(VLOOKUP($B5935,weights!$A$2:$R$6,13)*F5935)+VLOOKUP($B5935,weights!$A$2:$R$6,18)*EXP(VLOOKUP($B5935,weights!$A$2:$R$6,14)*G5935))</f>
        <v>6.7518499737459114</v>
      </c>
    </row>
    <row r="5936" spans="1:8" ht="12.75" x14ac:dyDescent="0.2">
      <c r="A5936">
        <f t="shared" si="0"/>
        <v>238</v>
      </c>
      <c r="B5936" t="str">
        <f t="shared" ref="B5936:C5936" si="5910">B5911</f>
        <v>restaurant</v>
      </c>
      <c r="C5936">
        <f t="shared" si="5910"/>
        <v>9</v>
      </c>
      <c r="D5936">
        <f ca="1">OFFSET(walk!$A$2:$Y$402,TRUNC((ROW()-ROW($D$2))/COLUMNS(walk!$A$2:$Y$402)),MOD(ROW()-ROW($D$2),COLUMNS(walk!$A$2:$Y$402)),1,1)</f>
        <v>17</v>
      </c>
      <c r="E5936">
        <f ca="1">OFFSET(bike!$A$2:$Y$402,TRUNC((ROW()-ROW($E$2))/COLUMNS(bike!$A$2:$Y$402)),MOD(ROW()-ROW($E$2),COLUMNS(bike!$A$2:$Y$402)),1,1)</f>
        <v>100</v>
      </c>
      <c r="F5936">
        <f ca="1">OFFSET(transit!$A$2:$Y$402,TRUNC((ROW()-ROW($F$2))/COLUMNS(transit!$A$2:$Y$402)),MOD(ROW()-ROW($F$2),COLUMNS(transit!$A$2:$Y$402)),1,1)</f>
        <v>15</v>
      </c>
      <c r="G5936">
        <f ca="1">OFFSET(drive!$A$2:$Y$402,TRUNC((ROW()-ROW($G$2))/COLUMNS(drive!$A$2:$Y$402)),MOD(ROW()-ROW($G$2),COLUMNS(drive!$A$2:$Y$402)),1,1)</f>
        <v>7</v>
      </c>
      <c r="H5936" s="5">
        <f ca="1">(VLOOKUP($B5936,weights!$A$2:$R$6,4))*VLOOKUP($B5936,weights!$A$2:$R$6,6)^C5936*(VLOOKUP($B5936,weights!$A$2:$R$6,15)*EXP(VLOOKUP($B5936,weights!$A$2:$R$6,11)*D5936)+VLOOKUP($B5936,weights!$A$2:$R$6,16)*EXP(VLOOKUP($B5936,weights!$A$2:$R$6,12)*E5936)+VLOOKUP($B5936,weights!$A$2:$R$6,17)*EXP(VLOOKUP($B5936,weights!$A$2:$R$6,13)*F5936)+VLOOKUP($B5936,weights!$A$2:$R$6,18)*EXP(VLOOKUP($B5936,weights!$A$2:$R$6,14)*G5936))</f>
        <v>2.8709412422999541</v>
      </c>
    </row>
    <row r="5937" spans="1:8" ht="12.75" x14ac:dyDescent="0.2">
      <c r="A5937">
        <f t="shared" si="0"/>
        <v>238</v>
      </c>
      <c r="B5937" t="str">
        <f t="shared" ref="B5937:C5937" si="5911">B5912</f>
        <v>supermarket</v>
      </c>
      <c r="C5937">
        <f t="shared" si="5911"/>
        <v>0</v>
      </c>
      <c r="D5937">
        <f ca="1">OFFSET(walk!$A$2:$Y$402,TRUNC((ROW()-ROW($D$2))/COLUMNS(walk!$A$2:$Y$402)),MOD(ROW()-ROW($D$2),COLUMNS(walk!$A$2:$Y$402)),1,1)</f>
        <v>41</v>
      </c>
      <c r="E5937">
        <f ca="1">OFFSET(bike!$A$2:$Y$402,TRUNC((ROW()-ROW($E$2))/COLUMNS(bike!$A$2:$Y$402)),MOD(ROW()-ROW($E$2),COLUMNS(bike!$A$2:$Y$402)),1,1)</f>
        <v>16</v>
      </c>
      <c r="F5937">
        <f ca="1">OFFSET(transit!$A$2:$Y$402,TRUNC((ROW()-ROW($F$2))/COLUMNS(transit!$A$2:$Y$402)),MOD(ROW()-ROW($F$2),COLUMNS(transit!$A$2:$Y$402)),1,1)</f>
        <v>22</v>
      </c>
      <c r="G5937">
        <f ca="1">OFFSET(drive!$A$2:$Y$402,TRUNC((ROW()-ROW($G$2))/COLUMNS(drive!$A$2:$Y$402)),MOD(ROW()-ROW($G$2),COLUMNS(drive!$A$2:$Y$402)),1,1)</f>
        <v>9</v>
      </c>
      <c r="H5937" s="5">
        <f ca="1">(VLOOKUP($B5937,weights!$A$2:$R$6,4))*VLOOKUP($B5937,weights!$A$2:$R$6,6)^C5937*(VLOOKUP($B5937,weights!$A$2:$R$6,15)*EXP(VLOOKUP($B5937,weights!$A$2:$R$6,11)*D5937)+VLOOKUP($B5937,weights!$A$2:$R$6,16)*EXP(VLOOKUP($B5937,weights!$A$2:$R$6,12)*E5937)+VLOOKUP($B5937,weights!$A$2:$R$6,17)*EXP(VLOOKUP($B5937,weights!$A$2:$R$6,13)*F5937)+VLOOKUP($B5937,weights!$A$2:$R$6,18)*EXP(VLOOKUP($B5937,weights!$A$2:$R$6,14)*G5937))</f>
        <v>2.8179096202338632</v>
      </c>
    </row>
    <row r="5938" spans="1:8" ht="12.75" x14ac:dyDescent="0.2">
      <c r="A5938">
        <f t="shared" si="0"/>
        <v>238</v>
      </c>
      <c r="B5938" t="str">
        <f t="shared" ref="B5938:C5938" si="5912">B5913</f>
        <v>supermarket</v>
      </c>
      <c r="C5938">
        <f t="shared" si="5912"/>
        <v>1</v>
      </c>
      <c r="D5938">
        <f ca="1">OFFSET(walk!$A$2:$Y$402,TRUNC((ROW()-ROW($D$2))/COLUMNS(walk!$A$2:$Y$402)),MOD(ROW()-ROW($D$2),COLUMNS(walk!$A$2:$Y$402)),1,1)</f>
        <v>51</v>
      </c>
      <c r="E5938">
        <f ca="1">OFFSET(bike!$A$2:$Y$402,TRUNC((ROW()-ROW($E$2))/COLUMNS(bike!$A$2:$Y$402)),MOD(ROW()-ROW($E$2),COLUMNS(bike!$A$2:$Y$402)),1,1)</f>
        <v>17</v>
      </c>
      <c r="F5938">
        <f ca="1">OFFSET(transit!$A$2:$Y$402,TRUNC((ROW()-ROW($F$2))/COLUMNS(transit!$A$2:$Y$402)),MOD(ROW()-ROW($F$2),COLUMNS(transit!$A$2:$Y$402)),1,1)</f>
        <v>26</v>
      </c>
      <c r="G5938">
        <f ca="1">OFFSET(drive!$A$2:$Y$402,TRUNC((ROW()-ROW($G$2))/COLUMNS(drive!$A$2:$Y$402)),MOD(ROW()-ROW($G$2),COLUMNS(drive!$A$2:$Y$402)),1,1)</f>
        <v>10</v>
      </c>
      <c r="H5938" s="5">
        <f ca="1">(VLOOKUP($B5938,weights!$A$2:$R$6,4))*VLOOKUP($B5938,weights!$A$2:$R$6,6)^C5938*(VLOOKUP($B5938,weights!$A$2:$R$6,15)*EXP(VLOOKUP($B5938,weights!$A$2:$R$6,11)*D5938)+VLOOKUP($B5938,weights!$A$2:$R$6,16)*EXP(VLOOKUP($B5938,weights!$A$2:$R$6,12)*E5938)+VLOOKUP($B5938,weights!$A$2:$R$6,17)*EXP(VLOOKUP($B5938,weights!$A$2:$R$6,13)*F5938)+VLOOKUP($B5938,weights!$A$2:$R$6,18)*EXP(VLOOKUP($B5938,weights!$A$2:$R$6,14)*G5938))</f>
        <v>1.3090476421776962</v>
      </c>
    </row>
    <row r="5939" spans="1:8" ht="12.75" x14ac:dyDescent="0.2">
      <c r="A5939">
        <f t="shared" si="0"/>
        <v>238</v>
      </c>
      <c r="B5939" t="str">
        <f t="shared" ref="B5939:C5939" si="5913">B5914</f>
        <v>supermarket</v>
      </c>
      <c r="C5939">
        <f t="shared" si="5913"/>
        <v>2</v>
      </c>
      <c r="D5939">
        <f ca="1">OFFSET(walk!$A$2:$Y$402,TRUNC((ROW()-ROW($D$2))/COLUMNS(walk!$A$2:$Y$402)),MOD(ROW()-ROW($D$2),COLUMNS(walk!$A$2:$Y$402)),1,1)</f>
        <v>56</v>
      </c>
      <c r="E5939">
        <f ca="1">OFFSET(bike!$A$2:$Y$402,TRUNC((ROW()-ROW($E$2))/COLUMNS(bike!$A$2:$Y$402)),MOD(ROW()-ROW($E$2),COLUMNS(bike!$A$2:$Y$402)),1,1)</f>
        <v>18</v>
      </c>
      <c r="F5939">
        <f ca="1">OFFSET(transit!$A$2:$Y$402,TRUNC((ROW()-ROW($F$2))/COLUMNS(transit!$A$2:$Y$402)),MOD(ROW()-ROW($F$2),COLUMNS(transit!$A$2:$Y$402)),1,1)</f>
        <v>35</v>
      </c>
      <c r="G5939">
        <f ca="1">OFFSET(drive!$A$2:$Y$402,TRUNC((ROW()-ROW($G$2))/COLUMNS(drive!$A$2:$Y$402)),MOD(ROW()-ROW($G$2),COLUMNS(drive!$A$2:$Y$402)),1,1)</f>
        <v>13</v>
      </c>
      <c r="H5939" s="5">
        <f ca="1">(VLOOKUP($B5939,weights!$A$2:$R$6,4))*VLOOKUP($B5939,weights!$A$2:$R$6,6)^C5939*(VLOOKUP($B5939,weights!$A$2:$R$6,15)*EXP(VLOOKUP($B5939,weights!$A$2:$R$6,11)*D5939)+VLOOKUP($B5939,weights!$A$2:$R$6,16)*EXP(VLOOKUP($B5939,weights!$A$2:$R$6,12)*E5939)+VLOOKUP($B5939,weights!$A$2:$R$6,17)*EXP(VLOOKUP($B5939,weights!$A$2:$R$6,13)*F5939)+VLOOKUP($B5939,weights!$A$2:$R$6,18)*EXP(VLOOKUP($B5939,weights!$A$2:$R$6,14)*G5939))</f>
        <v>0.40508720629688555</v>
      </c>
    </row>
    <row r="5940" spans="1:8" ht="12.75" x14ac:dyDescent="0.2">
      <c r="A5940">
        <f t="shared" si="0"/>
        <v>238</v>
      </c>
      <c r="B5940" t="str">
        <f t="shared" ref="B5940:C5940" si="5914">B5915</f>
        <v>supermarket</v>
      </c>
      <c r="C5940">
        <f t="shared" si="5914"/>
        <v>3</v>
      </c>
      <c r="D5940">
        <f ca="1">OFFSET(walk!$A$2:$Y$402,TRUNC((ROW()-ROW($D$2))/COLUMNS(walk!$A$2:$Y$402)),MOD(ROW()-ROW($D$2),COLUMNS(walk!$A$2:$Y$402)),1,1)</f>
        <v>63</v>
      </c>
      <c r="E5940">
        <f ca="1">OFFSET(bike!$A$2:$Y$402,TRUNC((ROW()-ROW($E$2))/COLUMNS(bike!$A$2:$Y$402)),MOD(ROW()-ROW($E$2),COLUMNS(bike!$A$2:$Y$402)),1,1)</f>
        <v>22</v>
      </c>
      <c r="F5940">
        <f ca="1">OFFSET(transit!$A$2:$Y$402,TRUNC((ROW()-ROW($F$2))/COLUMNS(transit!$A$2:$Y$402)),MOD(ROW()-ROW($F$2),COLUMNS(transit!$A$2:$Y$402)),1,1)</f>
        <v>39</v>
      </c>
      <c r="G5940">
        <f ca="1">OFFSET(drive!$A$2:$Y$402,TRUNC((ROW()-ROW($G$2))/COLUMNS(drive!$A$2:$Y$402)),MOD(ROW()-ROW($G$2),COLUMNS(drive!$A$2:$Y$402)),1,1)</f>
        <v>14</v>
      </c>
      <c r="H5940" s="5">
        <f ca="1">(VLOOKUP($B5940,weights!$A$2:$R$6,4))*VLOOKUP($B5940,weights!$A$2:$R$6,6)^C5940*(VLOOKUP($B5940,weights!$A$2:$R$6,15)*EXP(VLOOKUP($B5940,weights!$A$2:$R$6,11)*D5940)+VLOOKUP($B5940,weights!$A$2:$R$6,16)*EXP(VLOOKUP($B5940,weights!$A$2:$R$6,12)*E5940)+VLOOKUP($B5940,weights!$A$2:$R$6,17)*EXP(VLOOKUP($B5940,weights!$A$2:$R$6,13)*F5940)+VLOOKUP($B5940,weights!$A$2:$R$6,18)*EXP(VLOOKUP($B5940,weights!$A$2:$R$6,14)*G5940))</f>
        <v>0.18656996075737173</v>
      </c>
    </row>
    <row r="5941" spans="1:8" ht="12.75" x14ac:dyDescent="0.2">
      <c r="A5941">
        <f t="shared" si="0"/>
        <v>238</v>
      </c>
      <c r="B5941" t="str">
        <f t="shared" ref="B5941:C5941" si="5915">B5916</f>
        <v>supermarket</v>
      </c>
      <c r="C5941">
        <f t="shared" si="5915"/>
        <v>4</v>
      </c>
      <c r="D5941">
        <f ca="1">OFFSET(walk!$A$2:$Y$402,TRUNC((ROW()-ROW($D$2))/COLUMNS(walk!$A$2:$Y$402)),MOD(ROW()-ROW($D$2),COLUMNS(walk!$A$2:$Y$402)),1,1)</f>
        <v>79</v>
      </c>
      <c r="E5941">
        <f ca="1">OFFSET(bike!$A$2:$Y$402,TRUNC((ROW()-ROW($E$2))/COLUMNS(bike!$A$2:$Y$402)),MOD(ROW()-ROW($E$2),COLUMNS(bike!$A$2:$Y$402)),1,1)</f>
        <v>25</v>
      </c>
      <c r="F5941">
        <f ca="1">OFFSET(transit!$A$2:$Y$402,TRUNC((ROW()-ROW($F$2))/COLUMNS(transit!$A$2:$Y$402)),MOD(ROW()-ROW($F$2),COLUMNS(transit!$A$2:$Y$402)),1,1)</f>
        <v>42</v>
      </c>
      <c r="G5941">
        <f ca="1">OFFSET(drive!$A$2:$Y$402,TRUNC((ROW()-ROW($G$2))/COLUMNS(drive!$A$2:$Y$402)),MOD(ROW()-ROW($G$2),COLUMNS(drive!$A$2:$Y$402)),1,1)</f>
        <v>15</v>
      </c>
      <c r="H5941" s="5">
        <f ca="1">(VLOOKUP($B5941,weights!$A$2:$R$6,4))*VLOOKUP($B5941,weights!$A$2:$R$6,6)^C5941*(VLOOKUP($B5941,weights!$A$2:$R$6,15)*EXP(VLOOKUP($B5941,weights!$A$2:$R$6,11)*D5941)+VLOOKUP($B5941,weights!$A$2:$R$6,16)*EXP(VLOOKUP($B5941,weights!$A$2:$R$6,12)*E5941)+VLOOKUP($B5941,weights!$A$2:$R$6,17)*EXP(VLOOKUP($B5941,weights!$A$2:$R$6,13)*F5941)+VLOOKUP($B5941,weights!$A$2:$R$6,18)*EXP(VLOOKUP($B5941,weights!$A$2:$R$6,14)*G5941))</f>
        <v>8.8534943828394691E-2</v>
      </c>
    </row>
    <row r="5942" spans="1:8" ht="12.75" x14ac:dyDescent="0.2">
      <c r="A5942">
        <f t="shared" si="0"/>
        <v>238</v>
      </c>
      <c r="B5942" t="str">
        <f t="shared" ref="B5942:C5942" si="5916">B5917</f>
        <v>store</v>
      </c>
      <c r="C5942">
        <f t="shared" si="5916"/>
        <v>0</v>
      </c>
      <c r="D5942">
        <f ca="1">OFFSET(walk!$A$2:$Y$402,TRUNC((ROW()-ROW($D$2))/COLUMNS(walk!$A$2:$Y$402)),MOD(ROW()-ROW($D$2),COLUMNS(walk!$A$2:$Y$402)),1,1)</f>
        <v>10</v>
      </c>
      <c r="E5942">
        <f ca="1">OFFSET(bike!$A$2:$Y$402,TRUNC((ROW()-ROW($E$2))/COLUMNS(bike!$A$2:$Y$402)),MOD(ROW()-ROW($E$2),COLUMNS(bike!$A$2:$Y$402)),1,1)</f>
        <v>2</v>
      </c>
      <c r="F5942">
        <f ca="1">OFFSET(transit!$A$2:$Y$402,TRUNC((ROW()-ROW($F$2))/COLUMNS(transit!$A$2:$Y$402)),MOD(ROW()-ROW($F$2),COLUMNS(transit!$A$2:$Y$402)),1,1)</f>
        <v>9</v>
      </c>
      <c r="G5942">
        <f ca="1">OFFSET(drive!$A$2:$Y$402,TRUNC((ROW()-ROW($G$2))/COLUMNS(drive!$A$2:$Y$402)),MOD(ROW()-ROW($G$2),COLUMNS(drive!$A$2:$Y$402)),1,1)</f>
        <v>2</v>
      </c>
      <c r="H5942" s="5">
        <f ca="1">(VLOOKUP($B5942,weights!$A$2:$R$6,4))*VLOOKUP($B5942,weights!$A$2:$R$6,6)^C5942*(VLOOKUP($B5942,weights!$A$2:$R$6,15)*EXP(VLOOKUP($B5942,weights!$A$2:$R$6,11)*D5942)+VLOOKUP($B5942,weights!$A$2:$R$6,16)*EXP(VLOOKUP($B5942,weights!$A$2:$R$6,12)*E5942)+VLOOKUP($B5942,weights!$A$2:$R$6,17)*EXP(VLOOKUP($B5942,weights!$A$2:$R$6,13)*F5942)+VLOOKUP($B5942,weights!$A$2:$R$6,18)*EXP(VLOOKUP($B5942,weights!$A$2:$R$6,14)*G5942))</f>
        <v>12.5213783506158</v>
      </c>
    </row>
    <row r="5943" spans="1:8" ht="12.75" x14ac:dyDescent="0.2">
      <c r="A5943">
        <f t="shared" si="0"/>
        <v>238</v>
      </c>
      <c r="B5943" t="str">
        <f t="shared" ref="B5943:C5943" si="5917">B5918</f>
        <v>store</v>
      </c>
      <c r="C5943">
        <f t="shared" si="5917"/>
        <v>1</v>
      </c>
      <c r="D5943">
        <f ca="1">OFFSET(walk!$A$2:$Y$402,TRUNC((ROW()-ROW($D$2))/COLUMNS(walk!$A$2:$Y$402)),MOD(ROW()-ROW($D$2),COLUMNS(walk!$A$2:$Y$402)),1,1)</f>
        <v>11</v>
      </c>
      <c r="E5943">
        <f ca="1">OFFSET(bike!$A$2:$Y$402,TRUNC((ROW()-ROW($E$2))/COLUMNS(bike!$A$2:$Y$402)),MOD(ROW()-ROW($E$2),COLUMNS(bike!$A$2:$Y$402)),1,1)</f>
        <v>3</v>
      </c>
      <c r="F5943">
        <f ca="1">OFFSET(transit!$A$2:$Y$402,TRUNC((ROW()-ROW($F$2))/COLUMNS(transit!$A$2:$Y$402)),MOD(ROW()-ROW($F$2),COLUMNS(transit!$A$2:$Y$402)),1,1)</f>
        <v>10</v>
      </c>
      <c r="G5943">
        <f ca="1">OFFSET(drive!$A$2:$Y$402,TRUNC((ROW()-ROW($G$2))/COLUMNS(drive!$A$2:$Y$402)),MOD(ROW()-ROW($G$2),COLUMNS(drive!$A$2:$Y$402)),1,1)</f>
        <v>3</v>
      </c>
      <c r="H5943" s="5">
        <f ca="1">(VLOOKUP($B5943,weights!$A$2:$R$6,4))*VLOOKUP($B5943,weights!$A$2:$R$6,6)^C5943*(VLOOKUP($B5943,weights!$A$2:$R$6,15)*EXP(VLOOKUP($B5943,weights!$A$2:$R$6,11)*D5943)+VLOOKUP($B5943,weights!$A$2:$R$6,16)*EXP(VLOOKUP($B5943,weights!$A$2:$R$6,12)*E5943)+VLOOKUP($B5943,weights!$A$2:$R$6,17)*EXP(VLOOKUP($B5943,weights!$A$2:$R$6,13)*F5943)+VLOOKUP($B5943,weights!$A$2:$R$6,18)*EXP(VLOOKUP($B5943,weights!$A$2:$R$6,14)*G5943))</f>
        <v>5.9651113536262068</v>
      </c>
    </row>
    <row r="5944" spans="1:8" ht="12.75" x14ac:dyDescent="0.2">
      <c r="A5944">
        <f t="shared" si="0"/>
        <v>238</v>
      </c>
      <c r="B5944" t="str">
        <f t="shared" ref="B5944:C5944" si="5918">B5919</f>
        <v>store</v>
      </c>
      <c r="C5944">
        <f t="shared" si="5918"/>
        <v>2</v>
      </c>
      <c r="D5944">
        <f ca="1">OFFSET(walk!$A$2:$Y$402,TRUNC((ROW()-ROW($D$2))/COLUMNS(walk!$A$2:$Y$402)),MOD(ROW()-ROW($D$2),COLUMNS(walk!$A$2:$Y$402)),1,1)</f>
        <v>15</v>
      </c>
      <c r="E5944">
        <f ca="1">OFFSET(bike!$A$2:$Y$402,TRUNC((ROW()-ROW($E$2))/COLUMNS(bike!$A$2:$Y$402)),MOD(ROW()-ROW($E$2),COLUMNS(bike!$A$2:$Y$402)),1,1)</f>
        <v>4</v>
      </c>
      <c r="F5944">
        <f ca="1">OFFSET(transit!$A$2:$Y$402,TRUNC((ROW()-ROW($F$2))/COLUMNS(transit!$A$2:$Y$402)),MOD(ROW()-ROW($F$2),COLUMNS(transit!$A$2:$Y$402)),1,1)</f>
        <v>11</v>
      </c>
      <c r="G5944">
        <f ca="1">OFFSET(drive!$A$2:$Y$402,TRUNC((ROW()-ROW($G$2))/COLUMNS(drive!$A$2:$Y$402)),MOD(ROW()-ROW($G$2),COLUMNS(drive!$A$2:$Y$402)),1,1)</f>
        <v>4</v>
      </c>
      <c r="H5944" s="5">
        <f ca="1">(VLOOKUP($B5944,weights!$A$2:$R$6,4))*VLOOKUP($B5944,weights!$A$2:$R$6,6)^C5944*(VLOOKUP($B5944,weights!$A$2:$R$6,15)*EXP(VLOOKUP($B5944,weights!$A$2:$R$6,11)*D5944)+VLOOKUP($B5944,weights!$A$2:$R$6,16)*EXP(VLOOKUP($B5944,weights!$A$2:$R$6,12)*E5944)+VLOOKUP($B5944,weights!$A$2:$R$6,17)*EXP(VLOOKUP($B5944,weights!$A$2:$R$6,13)*F5944)+VLOOKUP($B5944,weights!$A$2:$R$6,18)*EXP(VLOOKUP($B5944,weights!$A$2:$R$6,14)*G5944))</f>
        <v>2.7975137963679972</v>
      </c>
    </row>
    <row r="5945" spans="1:8" ht="12.75" x14ac:dyDescent="0.2">
      <c r="A5945">
        <f t="shared" si="0"/>
        <v>238</v>
      </c>
      <c r="B5945" t="str">
        <f t="shared" ref="B5945:C5945" si="5919">B5920</f>
        <v>store</v>
      </c>
      <c r="C5945">
        <f t="shared" si="5919"/>
        <v>3</v>
      </c>
      <c r="D5945">
        <f ca="1">OFFSET(walk!$A$2:$Y$402,TRUNC((ROW()-ROW($D$2))/COLUMNS(walk!$A$2:$Y$402)),MOD(ROW()-ROW($D$2),COLUMNS(walk!$A$2:$Y$402)),1,1)</f>
        <v>17</v>
      </c>
      <c r="E5945">
        <f ca="1">OFFSET(bike!$A$2:$Y$402,TRUNC((ROW()-ROW($E$2))/COLUMNS(bike!$A$2:$Y$402)),MOD(ROW()-ROW($E$2),COLUMNS(bike!$A$2:$Y$402)),1,1)</f>
        <v>5</v>
      </c>
      <c r="F5945">
        <f ca="1">OFFSET(transit!$A$2:$Y$402,TRUNC((ROW()-ROW($F$2))/COLUMNS(transit!$A$2:$Y$402)),MOD(ROW()-ROW($F$2),COLUMNS(transit!$A$2:$Y$402)),1,1)</f>
        <v>11</v>
      </c>
      <c r="G5945">
        <f ca="1">OFFSET(drive!$A$2:$Y$402,TRUNC((ROW()-ROW($G$2))/COLUMNS(drive!$A$2:$Y$402)),MOD(ROW()-ROW($G$2),COLUMNS(drive!$A$2:$Y$402)),1,1)</f>
        <v>4</v>
      </c>
      <c r="H5945" s="5">
        <f ca="1">(VLOOKUP($B5945,weights!$A$2:$R$6,4))*VLOOKUP($B5945,weights!$A$2:$R$6,6)^C5945*(VLOOKUP($B5945,weights!$A$2:$R$6,15)*EXP(VLOOKUP($B5945,weights!$A$2:$R$6,11)*D5945)+VLOOKUP($B5945,weights!$A$2:$R$6,16)*EXP(VLOOKUP($B5945,weights!$A$2:$R$6,12)*E5945)+VLOOKUP($B5945,weights!$A$2:$R$6,17)*EXP(VLOOKUP($B5945,weights!$A$2:$R$6,13)*F5945)+VLOOKUP($B5945,weights!$A$2:$R$6,18)*EXP(VLOOKUP($B5945,weights!$A$2:$R$6,14)*G5945))</f>
        <v>1.5920092364247993</v>
      </c>
    </row>
    <row r="5946" spans="1:8" ht="12.75" x14ac:dyDescent="0.2">
      <c r="A5946">
        <f t="shared" si="0"/>
        <v>238</v>
      </c>
      <c r="B5946" t="str">
        <f t="shared" ref="B5946:C5946" si="5920">B5921</f>
        <v>store</v>
      </c>
      <c r="C5946">
        <f t="shared" si="5920"/>
        <v>4</v>
      </c>
      <c r="D5946">
        <f ca="1">OFFSET(walk!$A$2:$Y$402,TRUNC((ROW()-ROW($D$2))/COLUMNS(walk!$A$2:$Y$402)),MOD(ROW()-ROW($D$2),COLUMNS(walk!$A$2:$Y$402)),1,1)</f>
        <v>18</v>
      </c>
      <c r="E5946">
        <f ca="1">OFFSET(bike!$A$2:$Y$402,TRUNC((ROW()-ROW($E$2))/COLUMNS(bike!$A$2:$Y$402)),MOD(ROW()-ROW($E$2),COLUMNS(bike!$A$2:$Y$402)),1,1)</f>
        <v>6</v>
      </c>
      <c r="F5946">
        <f ca="1">OFFSET(transit!$A$2:$Y$402,TRUNC((ROW()-ROW($F$2))/COLUMNS(transit!$A$2:$Y$402)),MOD(ROW()-ROW($F$2),COLUMNS(transit!$A$2:$Y$402)),1,1)</f>
        <v>15</v>
      </c>
      <c r="G5946">
        <f ca="1">OFFSET(drive!$A$2:$Y$402,TRUNC((ROW()-ROW($G$2))/COLUMNS(drive!$A$2:$Y$402)),MOD(ROW()-ROW($G$2),COLUMNS(drive!$A$2:$Y$402)),1,1)</f>
        <v>4</v>
      </c>
      <c r="H5946" s="5">
        <f ca="1">(VLOOKUP($B5946,weights!$A$2:$R$6,4))*VLOOKUP($B5946,weights!$A$2:$R$6,6)^C5946*(VLOOKUP($B5946,weights!$A$2:$R$6,15)*EXP(VLOOKUP($B5946,weights!$A$2:$R$6,11)*D5946)+VLOOKUP($B5946,weights!$A$2:$R$6,16)*EXP(VLOOKUP($B5946,weights!$A$2:$R$6,12)*E5946)+VLOOKUP($B5946,weights!$A$2:$R$6,17)*EXP(VLOOKUP($B5946,weights!$A$2:$R$6,13)*F5946)+VLOOKUP($B5946,weights!$A$2:$R$6,18)*EXP(VLOOKUP($B5946,weights!$A$2:$R$6,14)*G5946))</f>
        <v>0.89225261089981978</v>
      </c>
    </row>
    <row r="5947" spans="1:8" ht="12.75" x14ac:dyDescent="0.2">
      <c r="A5947">
        <f t="shared" si="0"/>
        <v>238</v>
      </c>
      <c r="B5947" t="str">
        <f t="shared" ref="B5947:C5947" si="5921">B5922</f>
        <v>pharmacy</v>
      </c>
      <c r="C5947">
        <f t="shared" si="5921"/>
        <v>0</v>
      </c>
      <c r="D5947">
        <f ca="1">OFFSET(walk!$A$2:$Y$402,TRUNC((ROW()-ROW($D$2))/COLUMNS(walk!$A$2:$Y$402)),MOD(ROW()-ROW($D$2),COLUMNS(walk!$A$2:$Y$402)),1,1)</f>
        <v>13</v>
      </c>
      <c r="E5947">
        <f ca="1">OFFSET(bike!$A$2:$Y$402,TRUNC((ROW()-ROW($E$2))/COLUMNS(bike!$A$2:$Y$402)),MOD(ROW()-ROW($E$2),COLUMNS(bike!$A$2:$Y$402)),1,1)</f>
        <v>4</v>
      </c>
      <c r="F5947">
        <f ca="1">OFFSET(transit!$A$2:$Y$402,TRUNC((ROW()-ROW($F$2))/COLUMNS(transit!$A$2:$Y$402)),MOD(ROW()-ROW($F$2),COLUMNS(transit!$A$2:$Y$402)),1,1)</f>
        <v>13</v>
      </c>
      <c r="G5947">
        <f ca="1">OFFSET(drive!$A$2:$Y$402,TRUNC((ROW()-ROW($G$2))/COLUMNS(drive!$A$2:$Y$402)),MOD(ROW()-ROW($G$2),COLUMNS(drive!$A$2:$Y$402)),1,1)</f>
        <v>2</v>
      </c>
      <c r="H5947" s="5">
        <f ca="1">(VLOOKUP($B5947,weights!$A$2:$R$6,4))*VLOOKUP($B5947,weights!$A$2:$R$6,6)^C5947*(VLOOKUP($B5947,weights!$A$2:$R$6,15)*EXP(VLOOKUP($B5947,weights!$A$2:$R$6,11)*D5947)+VLOOKUP($B5947,weights!$A$2:$R$6,16)*EXP(VLOOKUP($B5947,weights!$A$2:$R$6,12)*E5947)+VLOOKUP($B5947,weights!$A$2:$R$6,17)*EXP(VLOOKUP($B5947,weights!$A$2:$R$6,13)*F5947)+VLOOKUP($B5947,weights!$A$2:$R$6,18)*EXP(VLOOKUP($B5947,weights!$A$2:$R$6,14)*G5947))</f>
        <v>5.8337132496963644</v>
      </c>
    </row>
    <row r="5948" spans="1:8" ht="12.75" x14ac:dyDescent="0.2">
      <c r="A5948">
        <f t="shared" si="0"/>
        <v>238</v>
      </c>
      <c r="B5948" t="str">
        <f t="shared" ref="B5948:C5948" si="5922">B5923</f>
        <v>pharmacy</v>
      </c>
      <c r="C5948">
        <f t="shared" si="5922"/>
        <v>1</v>
      </c>
      <c r="D5948">
        <f ca="1">OFFSET(walk!$A$2:$Y$402,TRUNC((ROW()-ROW($D$2))/COLUMNS(walk!$A$2:$Y$402)),MOD(ROW()-ROW($D$2),COLUMNS(walk!$A$2:$Y$402)),1,1)</f>
        <v>16</v>
      </c>
      <c r="E5948">
        <f ca="1">OFFSET(bike!$A$2:$Y$402,TRUNC((ROW()-ROW($E$2))/COLUMNS(bike!$A$2:$Y$402)),MOD(ROW()-ROW($E$2),COLUMNS(bike!$A$2:$Y$402)),1,1)</f>
        <v>6</v>
      </c>
      <c r="F5948">
        <f ca="1">OFFSET(transit!$A$2:$Y$402,TRUNC((ROW()-ROW($F$2))/COLUMNS(transit!$A$2:$Y$402)),MOD(ROW()-ROW($F$2),COLUMNS(transit!$A$2:$Y$402)),1,1)</f>
        <v>15</v>
      </c>
      <c r="G5948">
        <f ca="1">OFFSET(drive!$A$2:$Y$402,TRUNC((ROW()-ROW($G$2))/COLUMNS(drive!$A$2:$Y$402)),MOD(ROW()-ROW($G$2),COLUMNS(drive!$A$2:$Y$402)),1,1)</f>
        <v>4</v>
      </c>
      <c r="H5948" s="5">
        <f ca="1">(VLOOKUP($B5948,weights!$A$2:$R$6,4))*VLOOKUP($B5948,weights!$A$2:$R$6,6)^C5948*(VLOOKUP($B5948,weights!$A$2:$R$6,15)*EXP(VLOOKUP($B5948,weights!$A$2:$R$6,11)*D5948)+VLOOKUP($B5948,weights!$A$2:$R$6,16)*EXP(VLOOKUP($B5948,weights!$A$2:$R$6,12)*E5948)+VLOOKUP($B5948,weights!$A$2:$R$6,17)*EXP(VLOOKUP($B5948,weights!$A$2:$R$6,13)*F5948)+VLOOKUP($B5948,weights!$A$2:$R$6,18)*EXP(VLOOKUP($B5948,weights!$A$2:$R$6,14)*G5948))</f>
        <v>1.7133892406461182</v>
      </c>
    </row>
    <row r="5949" spans="1:8" ht="12.75" x14ac:dyDescent="0.2">
      <c r="A5949">
        <f t="shared" si="0"/>
        <v>238</v>
      </c>
      <c r="B5949" t="str">
        <f t="shared" ref="B5949:C5949" si="5923">B5924</f>
        <v>pharmacy</v>
      </c>
      <c r="C5949">
        <f t="shared" si="5923"/>
        <v>2</v>
      </c>
      <c r="D5949">
        <f ca="1">OFFSET(walk!$A$2:$Y$402,TRUNC((ROW()-ROW($D$2))/COLUMNS(walk!$A$2:$Y$402)),MOD(ROW()-ROW($D$2),COLUMNS(walk!$A$2:$Y$402)),1,1)</f>
        <v>16</v>
      </c>
      <c r="E5949">
        <f ca="1">OFFSET(bike!$A$2:$Y$402,TRUNC((ROW()-ROW($E$2))/COLUMNS(bike!$A$2:$Y$402)),MOD(ROW()-ROW($E$2),COLUMNS(bike!$A$2:$Y$402)),1,1)</f>
        <v>6</v>
      </c>
      <c r="F5949">
        <f ca="1">OFFSET(transit!$A$2:$Y$402,TRUNC((ROW()-ROW($F$2))/COLUMNS(transit!$A$2:$Y$402)),MOD(ROW()-ROW($F$2),COLUMNS(transit!$A$2:$Y$402)),1,1)</f>
        <v>15</v>
      </c>
      <c r="G5949">
        <f ca="1">OFFSET(drive!$A$2:$Y$402,TRUNC((ROW()-ROW($G$2))/COLUMNS(drive!$A$2:$Y$402)),MOD(ROW()-ROW($G$2),COLUMNS(drive!$A$2:$Y$402)),1,1)</f>
        <v>4</v>
      </c>
      <c r="H5949" s="5">
        <f ca="1">(VLOOKUP($B5949,weights!$A$2:$R$6,4))*VLOOKUP($B5949,weights!$A$2:$R$6,6)^C5949*(VLOOKUP($B5949,weights!$A$2:$R$6,15)*EXP(VLOOKUP($B5949,weights!$A$2:$R$6,11)*D5949)+VLOOKUP($B5949,weights!$A$2:$R$6,16)*EXP(VLOOKUP($B5949,weights!$A$2:$R$6,12)*E5949)+VLOOKUP($B5949,weights!$A$2:$R$6,17)*EXP(VLOOKUP($B5949,weights!$A$2:$R$6,13)*F5949)+VLOOKUP($B5949,weights!$A$2:$R$6,18)*EXP(VLOOKUP($B5949,weights!$A$2:$R$6,14)*G5949))</f>
        <v>0.82496518994072365</v>
      </c>
    </row>
    <row r="5950" spans="1:8" ht="12.75" x14ac:dyDescent="0.2">
      <c r="A5950">
        <f t="shared" si="0"/>
        <v>238</v>
      </c>
      <c r="B5950" t="str">
        <f t="shared" ref="B5950:C5950" si="5924">B5925</f>
        <v>bank</v>
      </c>
      <c r="C5950">
        <f t="shared" si="5924"/>
        <v>0</v>
      </c>
      <c r="D5950">
        <f ca="1">OFFSET(walk!$A$2:$Y$402,TRUNC((ROW()-ROW($D$2))/COLUMNS(walk!$A$2:$Y$402)),MOD(ROW()-ROW($D$2),COLUMNS(walk!$A$2:$Y$402)),1,1)</f>
        <v>25</v>
      </c>
      <c r="E5950">
        <f ca="1">OFFSET(bike!$A$2:$Y$402,TRUNC((ROW()-ROW($E$2))/COLUMNS(bike!$A$2:$Y$402)),MOD(ROW()-ROW($E$2),COLUMNS(bike!$A$2:$Y$402)),1,1)</f>
        <v>9</v>
      </c>
      <c r="F5950">
        <f ca="1">OFFSET(transit!$A$2:$Y$402,TRUNC((ROW()-ROW($F$2))/COLUMNS(transit!$A$2:$Y$402)),MOD(ROW()-ROW($F$2),COLUMNS(transit!$A$2:$Y$402)),1,1)</f>
        <v>25</v>
      </c>
      <c r="G5950">
        <f ca="1">OFFSET(drive!$A$2:$Y$402,TRUNC((ROW()-ROW($G$2))/COLUMNS(drive!$A$2:$Y$402)),MOD(ROW()-ROW($G$2),COLUMNS(drive!$A$2:$Y$402)),1,1)</f>
        <v>7</v>
      </c>
      <c r="H5950" s="5">
        <f ca="1">(VLOOKUP($B5950,weights!$A$2:$R$6,4))*VLOOKUP($B5950,weights!$A$2:$R$6,6)^C5950*(VLOOKUP($B5950,weights!$A$2:$R$6,15)*EXP(VLOOKUP($B5950,weights!$A$2:$R$6,11)*D5950)+VLOOKUP($B5950,weights!$A$2:$R$6,16)*EXP(VLOOKUP($B5950,weights!$A$2:$R$6,12)*E5950)+VLOOKUP($B5950,weights!$A$2:$R$6,17)*EXP(VLOOKUP($B5950,weights!$A$2:$R$6,13)*F5950)+VLOOKUP($B5950,weights!$A$2:$R$6,18)*EXP(VLOOKUP($B5950,weights!$A$2:$R$6,14)*G5950))</f>
        <v>1.8411519490973318</v>
      </c>
    </row>
    <row r="5951" spans="1:8" ht="12.75" x14ac:dyDescent="0.2">
      <c r="A5951">
        <f t="shared" si="0"/>
        <v>238</v>
      </c>
      <c r="B5951" t="str">
        <f t="shared" ref="B5951:C5951" si="5925">B5926</f>
        <v>bank</v>
      </c>
      <c r="C5951">
        <f t="shared" si="5925"/>
        <v>1</v>
      </c>
      <c r="D5951">
        <f ca="1">OFFSET(walk!$A$2:$Y$402,TRUNC((ROW()-ROW($D$2))/COLUMNS(walk!$A$2:$Y$402)),MOD(ROW()-ROW($D$2),COLUMNS(walk!$A$2:$Y$402)),1,1)</f>
        <v>40</v>
      </c>
      <c r="E5951">
        <f ca="1">OFFSET(bike!$A$2:$Y$402,TRUNC((ROW()-ROW($E$2))/COLUMNS(bike!$A$2:$Y$402)),MOD(ROW()-ROW($E$2),COLUMNS(bike!$A$2:$Y$402)),1,1)</f>
        <v>13</v>
      </c>
      <c r="F5951">
        <f ca="1">OFFSET(transit!$A$2:$Y$402,TRUNC((ROW()-ROW($F$2))/COLUMNS(transit!$A$2:$Y$402)),MOD(ROW()-ROW($F$2),COLUMNS(transit!$A$2:$Y$402)),1,1)</f>
        <v>32</v>
      </c>
      <c r="G5951">
        <f ca="1">OFFSET(drive!$A$2:$Y$402,TRUNC((ROW()-ROW($G$2))/COLUMNS(drive!$A$2:$Y$402)),MOD(ROW()-ROW($G$2),COLUMNS(drive!$A$2:$Y$402)),1,1)</f>
        <v>7</v>
      </c>
      <c r="H5951" s="5">
        <f ca="1">(VLOOKUP($B5951,weights!$A$2:$R$6,4))*VLOOKUP($B5951,weights!$A$2:$R$6,6)^C5951*(VLOOKUP($B5951,weights!$A$2:$R$6,15)*EXP(VLOOKUP($B5951,weights!$A$2:$R$6,11)*D5951)+VLOOKUP($B5951,weights!$A$2:$R$6,16)*EXP(VLOOKUP($B5951,weights!$A$2:$R$6,12)*E5951)+VLOOKUP($B5951,weights!$A$2:$R$6,17)*EXP(VLOOKUP($B5951,weights!$A$2:$R$6,13)*F5951)+VLOOKUP($B5951,weights!$A$2:$R$6,18)*EXP(VLOOKUP($B5951,weights!$A$2:$R$6,14)*G5951))</f>
        <v>0.54759527171119671</v>
      </c>
    </row>
    <row r="5952" spans="1:8" ht="12.75" x14ac:dyDescent="0.2">
      <c r="A5952">
        <f t="shared" si="0"/>
        <v>239</v>
      </c>
      <c r="B5952" t="str">
        <f t="shared" ref="B5952:C5952" si="5926">B5927</f>
        <v>restaurant</v>
      </c>
      <c r="C5952">
        <f t="shared" si="5926"/>
        <v>0</v>
      </c>
      <c r="D5952">
        <f ca="1">OFFSET(walk!$A$2:$Y$402,TRUNC((ROW()-ROW($D$2))/COLUMNS(walk!$A$2:$Y$402)),MOD(ROW()-ROW($D$2),COLUMNS(walk!$A$2:$Y$402)),1,1)</f>
        <v>9</v>
      </c>
      <c r="E5952">
        <f ca="1">OFFSET(bike!$A$2:$Y$402,TRUNC((ROW()-ROW($E$2))/COLUMNS(bike!$A$2:$Y$402)),MOD(ROW()-ROW($E$2),COLUMNS(bike!$A$2:$Y$402)),1,1)</f>
        <v>3</v>
      </c>
      <c r="F5952">
        <f ca="1">OFFSET(transit!$A$2:$Y$402,TRUNC((ROW()-ROW($F$2))/COLUMNS(transit!$A$2:$Y$402)),MOD(ROW()-ROW($F$2),COLUMNS(transit!$A$2:$Y$402)),1,1)</f>
        <v>9</v>
      </c>
      <c r="G5952">
        <f ca="1">OFFSET(drive!$A$2:$Y$402,TRUNC((ROW()-ROW($G$2))/COLUMNS(drive!$A$2:$Y$402)),MOD(ROW()-ROW($G$2),COLUMNS(drive!$A$2:$Y$402)),1,1)</f>
        <v>3</v>
      </c>
      <c r="H5952" s="5">
        <f ca="1">(VLOOKUP($B5952,weights!$A$2:$R$6,4))*VLOOKUP($B5952,weights!$A$2:$R$6,6)^C5952*(VLOOKUP($B5952,weights!$A$2:$R$6,15)*EXP(VLOOKUP($B5952,weights!$A$2:$R$6,11)*D5952)+VLOOKUP($B5952,weights!$A$2:$R$6,16)*EXP(VLOOKUP($B5952,weights!$A$2:$R$6,12)*E5952)+VLOOKUP($B5952,weights!$A$2:$R$6,17)*EXP(VLOOKUP($B5952,weights!$A$2:$R$6,13)*F5952)+VLOOKUP($B5952,weights!$A$2:$R$6,18)*EXP(VLOOKUP($B5952,weights!$A$2:$R$6,14)*G5952))</f>
        <v>25.129491441857787</v>
      </c>
    </row>
    <row r="5953" spans="1:8" ht="12.75" x14ac:dyDescent="0.2">
      <c r="A5953">
        <f t="shared" si="0"/>
        <v>239</v>
      </c>
      <c r="B5953" t="str">
        <f t="shared" ref="B5953:C5953" si="5927">B5928</f>
        <v>restaurant</v>
      </c>
      <c r="C5953">
        <f t="shared" si="5927"/>
        <v>1</v>
      </c>
      <c r="D5953">
        <f ca="1">OFFSET(walk!$A$2:$Y$402,TRUNC((ROW()-ROW($D$2))/COLUMNS(walk!$A$2:$Y$402)),MOD(ROW()-ROW($D$2),COLUMNS(walk!$A$2:$Y$402)),1,1)</f>
        <v>9</v>
      </c>
      <c r="E5953">
        <f ca="1">OFFSET(bike!$A$2:$Y$402,TRUNC((ROW()-ROW($E$2))/COLUMNS(bike!$A$2:$Y$402)),MOD(ROW()-ROW($E$2),COLUMNS(bike!$A$2:$Y$402)),1,1)</f>
        <v>3</v>
      </c>
      <c r="F5953">
        <f ca="1">OFFSET(transit!$A$2:$Y$402,TRUNC((ROW()-ROW($F$2))/COLUMNS(transit!$A$2:$Y$402)),MOD(ROW()-ROW($F$2),COLUMNS(transit!$A$2:$Y$402)),1,1)</f>
        <v>9</v>
      </c>
      <c r="G5953">
        <f ca="1">OFFSET(drive!$A$2:$Y$402,TRUNC((ROW()-ROW($G$2))/COLUMNS(drive!$A$2:$Y$402)),MOD(ROW()-ROW($G$2),COLUMNS(drive!$A$2:$Y$402)),1,1)</f>
        <v>3</v>
      </c>
      <c r="H5953" s="5">
        <f ca="1">(VLOOKUP($B5953,weights!$A$2:$R$6,4))*VLOOKUP($B5953,weights!$A$2:$R$6,6)^C5953*(VLOOKUP($B5953,weights!$A$2:$R$6,15)*EXP(VLOOKUP($B5953,weights!$A$2:$R$6,11)*D5953)+VLOOKUP($B5953,weights!$A$2:$R$6,16)*EXP(VLOOKUP($B5953,weights!$A$2:$R$6,12)*E5953)+VLOOKUP($B5953,weights!$A$2:$R$6,17)*EXP(VLOOKUP($B5953,weights!$A$2:$R$6,13)*F5953)+VLOOKUP($B5953,weights!$A$2:$R$6,18)*EXP(VLOOKUP($B5953,weights!$A$2:$R$6,14)*G5953))</f>
        <v>22.523470107146611</v>
      </c>
    </row>
    <row r="5954" spans="1:8" ht="12.75" x14ac:dyDescent="0.2">
      <c r="A5954">
        <f t="shared" si="0"/>
        <v>239</v>
      </c>
      <c r="B5954" t="str">
        <f t="shared" ref="B5954:C5954" si="5928">B5929</f>
        <v>restaurant</v>
      </c>
      <c r="C5954">
        <f t="shared" si="5928"/>
        <v>2</v>
      </c>
      <c r="D5954">
        <f ca="1">OFFSET(walk!$A$2:$Y$402,TRUNC((ROW()-ROW($D$2))/COLUMNS(walk!$A$2:$Y$402)),MOD(ROW()-ROW($D$2),COLUMNS(walk!$A$2:$Y$402)),1,1)</f>
        <v>10</v>
      </c>
      <c r="E5954">
        <f ca="1">OFFSET(bike!$A$2:$Y$402,TRUNC((ROW()-ROW($E$2))/COLUMNS(bike!$A$2:$Y$402)),MOD(ROW()-ROW($E$2),COLUMNS(bike!$A$2:$Y$402)),1,1)</f>
        <v>3</v>
      </c>
      <c r="F5954">
        <f ca="1">OFFSET(transit!$A$2:$Y$402,TRUNC((ROW()-ROW($F$2))/COLUMNS(transit!$A$2:$Y$402)),MOD(ROW()-ROW($F$2),COLUMNS(transit!$A$2:$Y$402)),1,1)</f>
        <v>9</v>
      </c>
      <c r="G5954">
        <f ca="1">OFFSET(drive!$A$2:$Y$402,TRUNC((ROW()-ROW($G$2))/COLUMNS(drive!$A$2:$Y$402)),MOD(ROW()-ROW($G$2),COLUMNS(drive!$A$2:$Y$402)),1,1)</f>
        <v>3</v>
      </c>
      <c r="H5954" s="5">
        <f ca="1">(VLOOKUP($B5954,weights!$A$2:$R$6,4))*VLOOKUP($B5954,weights!$A$2:$R$6,6)^C5954*(VLOOKUP($B5954,weights!$A$2:$R$6,15)*EXP(VLOOKUP($B5954,weights!$A$2:$R$6,11)*D5954)+VLOOKUP($B5954,weights!$A$2:$R$6,16)*EXP(VLOOKUP($B5954,weights!$A$2:$R$6,12)*E5954)+VLOOKUP($B5954,weights!$A$2:$R$6,17)*EXP(VLOOKUP($B5954,weights!$A$2:$R$6,13)*F5954)+VLOOKUP($B5954,weights!$A$2:$R$6,18)*EXP(VLOOKUP($B5954,weights!$A$2:$R$6,14)*G5954))</f>
        <v>19.75505726300122</v>
      </c>
    </row>
    <row r="5955" spans="1:8" ht="12.75" x14ac:dyDescent="0.2">
      <c r="A5955">
        <f t="shared" si="0"/>
        <v>239</v>
      </c>
      <c r="B5955" t="str">
        <f t="shared" ref="B5955:C5955" si="5929">B5930</f>
        <v>restaurant</v>
      </c>
      <c r="C5955">
        <f t="shared" si="5929"/>
        <v>3</v>
      </c>
      <c r="D5955">
        <f ca="1">OFFSET(walk!$A$2:$Y$402,TRUNC((ROW()-ROW($D$2))/COLUMNS(walk!$A$2:$Y$402)),MOD(ROW()-ROW($D$2),COLUMNS(walk!$A$2:$Y$402)),1,1)</f>
        <v>11</v>
      </c>
      <c r="E5955">
        <f ca="1">OFFSET(bike!$A$2:$Y$402,TRUNC((ROW()-ROW($E$2))/COLUMNS(bike!$A$2:$Y$402)),MOD(ROW()-ROW($E$2),COLUMNS(bike!$A$2:$Y$402)),1,1)</f>
        <v>3</v>
      </c>
      <c r="F5955">
        <f ca="1">OFFSET(transit!$A$2:$Y$402,TRUNC((ROW()-ROW($F$2))/COLUMNS(transit!$A$2:$Y$402)),MOD(ROW()-ROW($F$2),COLUMNS(transit!$A$2:$Y$402)),1,1)</f>
        <v>10</v>
      </c>
      <c r="G5955">
        <f ca="1">OFFSET(drive!$A$2:$Y$402,TRUNC((ROW()-ROW($G$2))/COLUMNS(drive!$A$2:$Y$402)),MOD(ROW()-ROW($G$2),COLUMNS(drive!$A$2:$Y$402)),1,1)</f>
        <v>3</v>
      </c>
      <c r="H5955" s="5">
        <f ca="1">(VLOOKUP($B5955,weights!$A$2:$R$6,4))*VLOOKUP($B5955,weights!$A$2:$R$6,6)^C5955*(VLOOKUP($B5955,weights!$A$2:$R$6,15)*EXP(VLOOKUP($B5955,weights!$A$2:$R$6,11)*D5955)+VLOOKUP($B5955,weights!$A$2:$R$6,16)*EXP(VLOOKUP($B5955,weights!$A$2:$R$6,12)*E5955)+VLOOKUP($B5955,weights!$A$2:$R$6,17)*EXP(VLOOKUP($B5955,weights!$A$2:$R$6,13)*F5955)+VLOOKUP($B5955,weights!$A$2:$R$6,18)*EXP(VLOOKUP($B5955,weights!$A$2:$R$6,14)*G5955))</f>
        <v>16.974902047951829</v>
      </c>
    </row>
    <row r="5956" spans="1:8" ht="12.75" x14ac:dyDescent="0.2">
      <c r="A5956">
        <f t="shared" si="0"/>
        <v>239</v>
      </c>
      <c r="B5956" t="str">
        <f t="shared" ref="B5956:C5956" si="5930">B5931</f>
        <v>restaurant</v>
      </c>
      <c r="C5956">
        <f t="shared" si="5930"/>
        <v>4</v>
      </c>
      <c r="D5956">
        <f ca="1">OFFSET(walk!$A$2:$Y$402,TRUNC((ROW()-ROW($D$2))/COLUMNS(walk!$A$2:$Y$402)),MOD(ROW()-ROW($D$2),COLUMNS(walk!$A$2:$Y$402)),1,1)</f>
        <v>11</v>
      </c>
      <c r="E5956">
        <f ca="1">OFFSET(bike!$A$2:$Y$402,TRUNC((ROW()-ROW($E$2))/COLUMNS(bike!$A$2:$Y$402)),MOD(ROW()-ROW($E$2),COLUMNS(bike!$A$2:$Y$402)),1,1)</f>
        <v>3</v>
      </c>
      <c r="F5956">
        <f ca="1">OFFSET(transit!$A$2:$Y$402,TRUNC((ROW()-ROW($F$2))/COLUMNS(transit!$A$2:$Y$402)),MOD(ROW()-ROW($F$2),COLUMNS(transit!$A$2:$Y$402)),1,1)</f>
        <v>10</v>
      </c>
      <c r="G5956">
        <f ca="1">OFFSET(drive!$A$2:$Y$402,TRUNC((ROW()-ROW($G$2))/COLUMNS(drive!$A$2:$Y$402)),MOD(ROW()-ROW($G$2),COLUMNS(drive!$A$2:$Y$402)),1,1)</f>
        <v>3</v>
      </c>
      <c r="H5956" s="5">
        <f ca="1">(VLOOKUP($B5956,weights!$A$2:$R$6,4))*VLOOKUP($B5956,weights!$A$2:$R$6,6)^C5956*(VLOOKUP($B5956,weights!$A$2:$R$6,15)*EXP(VLOOKUP($B5956,weights!$A$2:$R$6,11)*D5956)+VLOOKUP($B5956,weights!$A$2:$R$6,16)*EXP(VLOOKUP($B5956,weights!$A$2:$R$6,12)*E5956)+VLOOKUP($B5956,weights!$A$2:$R$6,17)*EXP(VLOOKUP($B5956,weights!$A$2:$R$6,13)*F5956)+VLOOKUP($B5956,weights!$A$2:$R$6,18)*EXP(VLOOKUP($B5956,weights!$A$2:$R$6,14)*G5956))</f>
        <v>15.214541835571639</v>
      </c>
    </row>
    <row r="5957" spans="1:8" ht="12.75" x14ac:dyDescent="0.2">
      <c r="A5957">
        <f t="shared" si="0"/>
        <v>239</v>
      </c>
      <c r="B5957" t="str">
        <f t="shared" ref="B5957:C5957" si="5931">B5932</f>
        <v>restaurant</v>
      </c>
      <c r="C5957">
        <f t="shared" si="5931"/>
        <v>5</v>
      </c>
      <c r="D5957">
        <f ca="1">OFFSET(walk!$A$2:$Y$402,TRUNC((ROW()-ROW($D$2))/COLUMNS(walk!$A$2:$Y$402)),MOD(ROW()-ROW($D$2),COLUMNS(walk!$A$2:$Y$402)),1,1)</f>
        <v>11</v>
      </c>
      <c r="E5957">
        <f ca="1">OFFSET(bike!$A$2:$Y$402,TRUNC((ROW()-ROW($E$2))/COLUMNS(bike!$A$2:$Y$402)),MOD(ROW()-ROW($E$2),COLUMNS(bike!$A$2:$Y$402)),1,1)</f>
        <v>3</v>
      </c>
      <c r="F5957">
        <f ca="1">OFFSET(transit!$A$2:$Y$402,TRUNC((ROW()-ROW($F$2))/COLUMNS(transit!$A$2:$Y$402)),MOD(ROW()-ROW($F$2),COLUMNS(transit!$A$2:$Y$402)),1,1)</f>
        <v>11</v>
      </c>
      <c r="G5957">
        <f ca="1">OFFSET(drive!$A$2:$Y$402,TRUNC((ROW()-ROW($G$2))/COLUMNS(drive!$A$2:$Y$402)),MOD(ROW()-ROW($G$2),COLUMNS(drive!$A$2:$Y$402)),1,1)</f>
        <v>4</v>
      </c>
      <c r="H5957" s="5">
        <f ca="1">(VLOOKUP($B5957,weights!$A$2:$R$6,4))*VLOOKUP($B5957,weights!$A$2:$R$6,6)^C5957*(VLOOKUP($B5957,weights!$A$2:$R$6,15)*EXP(VLOOKUP($B5957,weights!$A$2:$R$6,11)*D5957)+VLOOKUP($B5957,weights!$A$2:$R$6,16)*EXP(VLOOKUP($B5957,weights!$A$2:$R$6,12)*E5957)+VLOOKUP($B5957,weights!$A$2:$R$6,17)*EXP(VLOOKUP($B5957,weights!$A$2:$R$6,13)*F5957)+VLOOKUP($B5957,weights!$A$2:$R$6,18)*EXP(VLOOKUP($B5957,weights!$A$2:$R$6,14)*G5957))</f>
        <v>12.458716599985271</v>
      </c>
    </row>
    <row r="5958" spans="1:8" ht="12.75" x14ac:dyDescent="0.2">
      <c r="A5958">
        <f t="shared" si="0"/>
        <v>239</v>
      </c>
      <c r="B5958" t="str">
        <f t="shared" ref="B5958:C5958" si="5932">B5933</f>
        <v>restaurant</v>
      </c>
      <c r="C5958">
        <f t="shared" si="5932"/>
        <v>6</v>
      </c>
      <c r="D5958">
        <f ca="1">OFFSET(walk!$A$2:$Y$402,TRUNC((ROW()-ROW($D$2))/COLUMNS(walk!$A$2:$Y$402)),MOD(ROW()-ROW($D$2),COLUMNS(walk!$A$2:$Y$402)),1,1)</f>
        <v>12</v>
      </c>
      <c r="E5958">
        <f ca="1">OFFSET(bike!$A$2:$Y$402,TRUNC((ROW()-ROW($E$2))/COLUMNS(bike!$A$2:$Y$402)),MOD(ROW()-ROW($E$2),COLUMNS(bike!$A$2:$Y$402)),1,1)</f>
        <v>4</v>
      </c>
      <c r="F5958">
        <f ca="1">OFFSET(transit!$A$2:$Y$402,TRUNC((ROW()-ROW($F$2))/COLUMNS(transit!$A$2:$Y$402)),MOD(ROW()-ROW($F$2),COLUMNS(transit!$A$2:$Y$402)),1,1)</f>
        <v>11</v>
      </c>
      <c r="G5958">
        <f ca="1">OFFSET(drive!$A$2:$Y$402,TRUNC((ROW()-ROW($G$2))/COLUMNS(drive!$A$2:$Y$402)),MOD(ROW()-ROW($G$2),COLUMNS(drive!$A$2:$Y$402)),1,1)</f>
        <v>4</v>
      </c>
      <c r="H5958" s="5">
        <f ca="1">(VLOOKUP($B5958,weights!$A$2:$R$6,4))*VLOOKUP($B5958,weights!$A$2:$R$6,6)^C5958*(VLOOKUP($B5958,weights!$A$2:$R$6,15)*EXP(VLOOKUP($B5958,weights!$A$2:$R$6,11)*D5958)+VLOOKUP($B5958,weights!$A$2:$R$6,16)*EXP(VLOOKUP($B5958,weights!$A$2:$R$6,12)*E5958)+VLOOKUP($B5958,weights!$A$2:$R$6,17)*EXP(VLOOKUP($B5958,weights!$A$2:$R$6,13)*F5958)+VLOOKUP($B5958,weights!$A$2:$R$6,18)*EXP(VLOOKUP($B5958,weights!$A$2:$R$6,14)*G5958))</f>
        <v>10.132712782891446</v>
      </c>
    </row>
    <row r="5959" spans="1:8" ht="12.75" x14ac:dyDescent="0.2">
      <c r="A5959">
        <f t="shared" si="0"/>
        <v>239</v>
      </c>
      <c r="B5959" t="str">
        <f t="shared" ref="B5959:C5959" si="5933">B5934</f>
        <v>restaurant</v>
      </c>
      <c r="C5959">
        <f t="shared" si="5933"/>
        <v>7</v>
      </c>
      <c r="D5959">
        <f ca="1">OFFSET(walk!$A$2:$Y$402,TRUNC((ROW()-ROW($D$2))/COLUMNS(walk!$A$2:$Y$402)),MOD(ROW()-ROW($D$2),COLUMNS(walk!$A$2:$Y$402)),1,1)</f>
        <v>13</v>
      </c>
      <c r="E5959">
        <f ca="1">OFFSET(bike!$A$2:$Y$402,TRUNC((ROW()-ROW($E$2))/COLUMNS(bike!$A$2:$Y$402)),MOD(ROW()-ROW($E$2),COLUMNS(bike!$A$2:$Y$402)),1,1)</f>
        <v>4</v>
      </c>
      <c r="F5959">
        <f ca="1">OFFSET(transit!$A$2:$Y$402,TRUNC((ROW()-ROW($F$2))/COLUMNS(transit!$A$2:$Y$402)),MOD(ROW()-ROW($F$2),COLUMNS(transit!$A$2:$Y$402)),1,1)</f>
        <v>11</v>
      </c>
      <c r="G5959">
        <f ca="1">OFFSET(drive!$A$2:$Y$402,TRUNC((ROW()-ROW($G$2))/COLUMNS(drive!$A$2:$Y$402)),MOD(ROW()-ROW($G$2),COLUMNS(drive!$A$2:$Y$402)),1,1)</f>
        <v>4</v>
      </c>
      <c r="H5959" s="5">
        <f ca="1">(VLOOKUP($B5959,weights!$A$2:$R$6,4))*VLOOKUP($B5959,weights!$A$2:$R$6,6)^C5959*(VLOOKUP($B5959,weights!$A$2:$R$6,15)*EXP(VLOOKUP($B5959,weights!$A$2:$R$6,11)*D5959)+VLOOKUP($B5959,weights!$A$2:$R$6,16)*EXP(VLOOKUP($B5959,weights!$A$2:$R$6,12)*E5959)+VLOOKUP($B5959,weights!$A$2:$R$6,17)*EXP(VLOOKUP($B5959,weights!$A$2:$R$6,13)*F5959)+VLOOKUP($B5959,weights!$A$2:$R$6,18)*EXP(VLOOKUP($B5959,weights!$A$2:$R$6,14)*G5959))</f>
        <v>8.9552598964771875</v>
      </c>
    </row>
    <row r="5960" spans="1:8" ht="12.75" x14ac:dyDescent="0.2">
      <c r="A5960">
        <f t="shared" si="0"/>
        <v>239</v>
      </c>
      <c r="B5960" t="str">
        <f t="shared" ref="B5960:C5960" si="5934">B5935</f>
        <v>restaurant</v>
      </c>
      <c r="C5960">
        <f t="shared" si="5934"/>
        <v>8</v>
      </c>
      <c r="D5960">
        <f ca="1">OFFSET(walk!$A$2:$Y$402,TRUNC((ROW()-ROW($D$2))/COLUMNS(walk!$A$2:$Y$402)),MOD(ROW()-ROW($D$2),COLUMNS(walk!$A$2:$Y$402)),1,1)</f>
        <v>13</v>
      </c>
      <c r="E5960">
        <f ca="1">OFFSET(bike!$A$2:$Y$402,TRUNC((ROW()-ROW($E$2))/COLUMNS(bike!$A$2:$Y$402)),MOD(ROW()-ROW($E$2),COLUMNS(bike!$A$2:$Y$402)),1,1)</f>
        <v>4</v>
      </c>
      <c r="F5960">
        <f ca="1">OFFSET(transit!$A$2:$Y$402,TRUNC((ROW()-ROW($F$2))/COLUMNS(transit!$A$2:$Y$402)),MOD(ROW()-ROW($F$2),COLUMNS(transit!$A$2:$Y$402)),1,1)</f>
        <v>12</v>
      </c>
      <c r="G5960">
        <f ca="1">OFFSET(drive!$A$2:$Y$402,TRUNC((ROW()-ROW($G$2))/COLUMNS(drive!$A$2:$Y$402)),MOD(ROW()-ROW($G$2),COLUMNS(drive!$A$2:$Y$402)),1,1)</f>
        <v>4</v>
      </c>
      <c r="H5960" s="5">
        <f ca="1">(VLOOKUP($B5960,weights!$A$2:$R$6,4))*VLOOKUP($B5960,weights!$A$2:$R$6,6)^C5960*(VLOOKUP($B5960,weights!$A$2:$R$6,15)*EXP(VLOOKUP($B5960,weights!$A$2:$R$6,11)*D5960)+VLOOKUP($B5960,weights!$A$2:$R$6,16)*EXP(VLOOKUP($B5960,weights!$A$2:$R$6,12)*E5960)+VLOOKUP($B5960,weights!$A$2:$R$6,17)*EXP(VLOOKUP($B5960,weights!$A$2:$R$6,13)*F5960)+VLOOKUP($B5960,weights!$A$2:$R$6,18)*EXP(VLOOKUP($B5960,weights!$A$2:$R$6,14)*G5960))</f>
        <v>7.8467997776780996</v>
      </c>
    </row>
    <row r="5961" spans="1:8" ht="12.75" x14ac:dyDescent="0.2">
      <c r="A5961">
        <f t="shared" si="0"/>
        <v>239</v>
      </c>
      <c r="B5961" t="str">
        <f t="shared" ref="B5961:C5961" si="5935">B5936</f>
        <v>restaurant</v>
      </c>
      <c r="C5961">
        <f t="shared" si="5935"/>
        <v>9</v>
      </c>
      <c r="D5961">
        <f ca="1">OFFSET(walk!$A$2:$Y$402,TRUNC((ROW()-ROW($D$2))/COLUMNS(walk!$A$2:$Y$402)),MOD(ROW()-ROW($D$2),COLUMNS(walk!$A$2:$Y$402)),1,1)</f>
        <v>16</v>
      </c>
      <c r="E5961">
        <f ca="1">OFFSET(bike!$A$2:$Y$402,TRUNC((ROW()-ROW($E$2))/COLUMNS(bike!$A$2:$Y$402)),MOD(ROW()-ROW($E$2),COLUMNS(bike!$A$2:$Y$402)),1,1)</f>
        <v>5</v>
      </c>
      <c r="F5961">
        <f ca="1">OFFSET(transit!$A$2:$Y$402,TRUNC((ROW()-ROW($F$2))/COLUMNS(transit!$A$2:$Y$402)),MOD(ROW()-ROW($F$2),COLUMNS(transit!$A$2:$Y$402)),1,1)</f>
        <v>12</v>
      </c>
      <c r="G5961">
        <f ca="1">OFFSET(drive!$A$2:$Y$402,TRUNC((ROW()-ROW($G$2))/COLUMNS(drive!$A$2:$Y$402)),MOD(ROW()-ROW($G$2),COLUMNS(drive!$A$2:$Y$402)),1,1)</f>
        <v>4</v>
      </c>
      <c r="H5961" s="5">
        <f ca="1">(VLOOKUP($B5961,weights!$A$2:$R$6,4))*VLOOKUP($B5961,weights!$A$2:$R$6,6)^C5961*(VLOOKUP($B5961,weights!$A$2:$R$6,15)*EXP(VLOOKUP($B5961,weights!$A$2:$R$6,11)*D5961)+VLOOKUP($B5961,weights!$A$2:$R$6,16)*EXP(VLOOKUP($B5961,weights!$A$2:$R$6,12)*E5961)+VLOOKUP($B5961,weights!$A$2:$R$6,17)*EXP(VLOOKUP($B5961,weights!$A$2:$R$6,13)*F5961)+VLOOKUP($B5961,weights!$A$2:$R$6,18)*EXP(VLOOKUP($B5961,weights!$A$2:$R$6,14)*G5961))</f>
        <v>6.3494180472122403</v>
      </c>
    </row>
    <row r="5962" spans="1:8" ht="12.75" x14ac:dyDescent="0.2">
      <c r="A5962">
        <f t="shared" si="0"/>
        <v>239</v>
      </c>
      <c r="B5962" t="str">
        <f t="shared" ref="B5962:C5962" si="5936">B5937</f>
        <v>supermarket</v>
      </c>
      <c r="C5962">
        <f t="shared" si="5936"/>
        <v>0</v>
      </c>
      <c r="D5962">
        <f ca="1">OFFSET(walk!$A$2:$Y$402,TRUNC((ROW()-ROW($D$2))/COLUMNS(walk!$A$2:$Y$402)),MOD(ROW()-ROW($D$2),COLUMNS(walk!$A$2:$Y$402)),1,1)</f>
        <v>33</v>
      </c>
      <c r="E5962">
        <f ca="1">OFFSET(bike!$A$2:$Y$402,TRUNC((ROW()-ROW($E$2))/COLUMNS(bike!$A$2:$Y$402)),MOD(ROW()-ROW($E$2),COLUMNS(bike!$A$2:$Y$402)),1,1)</f>
        <v>14</v>
      </c>
      <c r="F5962">
        <f ca="1">OFFSET(transit!$A$2:$Y$402,TRUNC((ROW()-ROW($F$2))/COLUMNS(transit!$A$2:$Y$402)),MOD(ROW()-ROW($F$2),COLUMNS(transit!$A$2:$Y$402)),1,1)</f>
        <v>21</v>
      </c>
      <c r="G5962">
        <f ca="1">OFFSET(drive!$A$2:$Y$402,TRUNC((ROW()-ROW($G$2))/COLUMNS(drive!$A$2:$Y$402)),MOD(ROW()-ROW($G$2),COLUMNS(drive!$A$2:$Y$402)),1,1)</f>
        <v>8</v>
      </c>
      <c r="H5962" s="5">
        <f ca="1">(VLOOKUP($B5962,weights!$A$2:$R$6,4))*VLOOKUP($B5962,weights!$A$2:$R$6,6)^C5962*(VLOOKUP($B5962,weights!$A$2:$R$6,15)*EXP(VLOOKUP($B5962,weights!$A$2:$R$6,11)*D5962)+VLOOKUP($B5962,weights!$A$2:$R$6,16)*EXP(VLOOKUP($B5962,weights!$A$2:$R$6,12)*E5962)+VLOOKUP($B5962,weights!$A$2:$R$6,17)*EXP(VLOOKUP($B5962,weights!$A$2:$R$6,13)*F5962)+VLOOKUP($B5962,weights!$A$2:$R$6,18)*EXP(VLOOKUP($B5962,weights!$A$2:$R$6,14)*G5962))</f>
        <v>3.5548299551554585</v>
      </c>
    </row>
    <row r="5963" spans="1:8" ht="12.75" x14ac:dyDescent="0.2">
      <c r="A5963">
        <f t="shared" si="0"/>
        <v>239</v>
      </c>
      <c r="B5963" t="str">
        <f t="shared" ref="B5963:C5963" si="5937">B5938</f>
        <v>supermarket</v>
      </c>
      <c r="C5963">
        <f t="shared" si="5937"/>
        <v>1</v>
      </c>
      <c r="D5963">
        <f ca="1">OFFSET(walk!$A$2:$Y$402,TRUNC((ROW()-ROW($D$2))/COLUMNS(walk!$A$2:$Y$402)),MOD(ROW()-ROW($D$2),COLUMNS(walk!$A$2:$Y$402)),1,1)</f>
        <v>46</v>
      </c>
      <c r="E5963">
        <f ca="1">OFFSET(bike!$A$2:$Y$402,TRUNC((ROW()-ROW($E$2))/COLUMNS(bike!$A$2:$Y$402)),MOD(ROW()-ROW($E$2),COLUMNS(bike!$A$2:$Y$402)),1,1)</f>
        <v>15</v>
      </c>
      <c r="F5963">
        <f ca="1">OFFSET(transit!$A$2:$Y$402,TRUNC((ROW()-ROW($F$2))/COLUMNS(transit!$A$2:$Y$402)),MOD(ROW()-ROW($F$2),COLUMNS(transit!$A$2:$Y$402)),1,1)</f>
        <v>26</v>
      </c>
      <c r="G5963">
        <f ca="1">OFFSET(drive!$A$2:$Y$402,TRUNC((ROW()-ROW($G$2))/COLUMNS(drive!$A$2:$Y$402)),MOD(ROW()-ROW($G$2),COLUMNS(drive!$A$2:$Y$402)),1,1)</f>
        <v>9</v>
      </c>
      <c r="H5963" s="5">
        <f ca="1">(VLOOKUP($B5963,weights!$A$2:$R$6,4))*VLOOKUP($B5963,weights!$A$2:$R$6,6)^C5963*(VLOOKUP($B5963,weights!$A$2:$R$6,15)*EXP(VLOOKUP($B5963,weights!$A$2:$R$6,11)*D5963)+VLOOKUP($B5963,weights!$A$2:$R$6,16)*EXP(VLOOKUP($B5963,weights!$A$2:$R$6,12)*E5963)+VLOOKUP($B5963,weights!$A$2:$R$6,17)*EXP(VLOOKUP($B5963,weights!$A$2:$R$6,13)*F5963)+VLOOKUP($B5963,weights!$A$2:$R$6,18)*EXP(VLOOKUP($B5963,weights!$A$2:$R$6,14)*G5963))</f>
        <v>1.6382391119165169</v>
      </c>
    </row>
    <row r="5964" spans="1:8" ht="12.75" x14ac:dyDescent="0.2">
      <c r="A5964">
        <f t="shared" si="0"/>
        <v>239</v>
      </c>
      <c r="B5964" t="str">
        <f t="shared" ref="B5964:C5964" si="5938">B5939</f>
        <v>supermarket</v>
      </c>
      <c r="C5964">
        <f t="shared" si="5938"/>
        <v>2</v>
      </c>
      <c r="D5964">
        <f ca="1">OFFSET(walk!$A$2:$Y$402,TRUNC((ROW()-ROW($D$2))/COLUMNS(walk!$A$2:$Y$402)),MOD(ROW()-ROW($D$2),COLUMNS(walk!$A$2:$Y$402)),1,1)</f>
        <v>51</v>
      </c>
      <c r="E5964">
        <f ca="1">OFFSET(bike!$A$2:$Y$402,TRUNC((ROW()-ROW($E$2))/COLUMNS(bike!$A$2:$Y$402)),MOD(ROW()-ROW($E$2),COLUMNS(bike!$A$2:$Y$402)),1,1)</f>
        <v>16</v>
      </c>
      <c r="F5964">
        <f ca="1">OFFSET(transit!$A$2:$Y$402,TRUNC((ROW()-ROW($F$2))/COLUMNS(transit!$A$2:$Y$402)),MOD(ROW()-ROW($F$2),COLUMNS(transit!$A$2:$Y$402)),1,1)</f>
        <v>27</v>
      </c>
      <c r="G5964">
        <f ca="1">OFFSET(drive!$A$2:$Y$402,TRUNC((ROW()-ROW($G$2))/COLUMNS(drive!$A$2:$Y$402)),MOD(ROW()-ROW($G$2),COLUMNS(drive!$A$2:$Y$402)),1,1)</f>
        <v>12</v>
      </c>
      <c r="H5964" s="5">
        <f ca="1">(VLOOKUP($B5964,weights!$A$2:$R$6,4))*VLOOKUP($B5964,weights!$A$2:$R$6,6)^C5964*(VLOOKUP($B5964,weights!$A$2:$R$6,15)*EXP(VLOOKUP($B5964,weights!$A$2:$R$6,11)*D5964)+VLOOKUP($B5964,weights!$A$2:$R$6,16)*EXP(VLOOKUP($B5964,weights!$A$2:$R$6,12)*E5964)+VLOOKUP($B5964,weights!$A$2:$R$6,17)*EXP(VLOOKUP($B5964,weights!$A$2:$R$6,13)*F5964)+VLOOKUP($B5964,weights!$A$2:$R$6,18)*EXP(VLOOKUP($B5964,weights!$A$2:$R$6,14)*G5964))</f>
        <v>0.53741858388268193</v>
      </c>
    </row>
    <row r="5965" spans="1:8" ht="12.75" x14ac:dyDescent="0.2">
      <c r="A5965">
        <f t="shared" si="0"/>
        <v>239</v>
      </c>
      <c r="B5965" t="str">
        <f t="shared" ref="B5965:C5965" si="5939">B5940</f>
        <v>supermarket</v>
      </c>
      <c r="C5965">
        <f t="shared" si="5939"/>
        <v>3</v>
      </c>
      <c r="D5965">
        <f ca="1">OFFSET(walk!$A$2:$Y$402,TRUNC((ROW()-ROW($D$2))/COLUMNS(walk!$A$2:$Y$402)),MOD(ROW()-ROW($D$2),COLUMNS(walk!$A$2:$Y$402)),1,1)</f>
        <v>58</v>
      </c>
      <c r="E5965">
        <f ca="1">OFFSET(bike!$A$2:$Y$402,TRUNC((ROW()-ROW($E$2))/COLUMNS(bike!$A$2:$Y$402)),MOD(ROW()-ROW($E$2),COLUMNS(bike!$A$2:$Y$402)),1,1)</f>
        <v>20</v>
      </c>
      <c r="F5965">
        <f ca="1">OFFSET(transit!$A$2:$Y$402,TRUNC((ROW()-ROW($F$2))/COLUMNS(transit!$A$2:$Y$402)),MOD(ROW()-ROW($F$2),COLUMNS(transit!$A$2:$Y$402)),1,1)</f>
        <v>34</v>
      </c>
      <c r="G5965">
        <f ca="1">OFFSET(drive!$A$2:$Y$402,TRUNC((ROW()-ROW($G$2))/COLUMNS(drive!$A$2:$Y$402)),MOD(ROW()-ROW($G$2),COLUMNS(drive!$A$2:$Y$402)),1,1)</f>
        <v>13</v>
      </c>
      <c r="H5965" s="5">
        <f ca="1">(VLOOKUP($B5965,weights!$A$2:$R$6,4))*VLOOKUP($B5965,weights!$A$2:$R$6,6)^C5965*(VLOOKUP($B5965,weights!$A$2:$R$6,15)*EXP(VLOOKUP($B5965,weights!$A$2:$R$6,11)*D5965)+VLOOKUP($B5965,weights!$A$2:$R$6,16)*EXP(VLOOKUP($B5965,weights!$A$2:$R$6,12)*E5965)+VLOOKUP($B5965,weights!$A$2:$R$6,17)*EXP(VLOOKUP($B5965,weights!$A$2:$R$6,13)*F5965)+VLOOKUP($B5965,weights!$A$2:$R$6,18)*EXP(VLOOKUP($B5965,weights!$A$2:$R$6,14)*G5965))</f>
        <v>0.23627277353070908</v>
      </c>
    </row>
    <row r="5966" spans="1:8" ht="12.75" x14ac:dyDescent="0.2">
      <c r="A5966">
        <f t="shared" si="0"/>
        <v>239</v>
      </c>
      <c r="B5966" t="str">
        <f t="shared" ref="B5966:C5966" si="5940">B5941</f>
        <v>supermarket</v>
      </c>
      <c r="C5966">
        <f t="shared" si="5940"/>
        <v>4</v>
      </c>
      <c r="D5966">
        <f ca="1">OFFSET(walk!$A$2:$Y$402,TRUNC((ROW()-ROW($D$2))/COLUMNS(walk!$A$2:$Y$402)),MOD(ROW()-ROW($D$2),COLUMNS(walk!$A$2:$Y$402)),1,1)</f>
        <v>74</v>
      </c>
      <c r="E5966">
        <f ca="1">OFFSET(bike!$A$2:$Y$402,TRUNC((ROW()-ROW($E$2))/COLUMNS(bike!$A$2:$Y$402)),MOD(ROW()-ROW($E$2),COLUMNS(bike!$A$2:$Y$402)),1,1)</f>
        <v>23</v>
      </c>
      <c r="F5966">
        <f ca="1">OFFSET(transit!$A$2:$Y$402,TRUNC((ROW()-ROW($F$2))/COLUMNS(transit!$A$2:$Y$402)),MOD(ROW()-ROW($F$2),COLUMNS(transit!$A$2:$Y$402)),1,1)</f>
        <v>38</v>
      </c>
      <c r="G5966">
        <f ca="1">OFFSET(drive!$A$2:$Y$402,TRUNC((ROW()-ROW($G$2))/COLUMNS(drive!$A$2:$Y$402)),MOD(ROW()-ROW($G$2),COLUMNS(drive!$A$2:$Y$402)),1,1)</f>
        <v>14</v>
      </c>
      <c r="H5966" s="5">
        <f ca="1">(VLOOKUP($B5966,weights!$A$2:$R$6,4))*VLOOKUP($B5966,weights!$A$2:$R$6,6)^C5966*(VLOOKUP($B5966,weights!$A$2:$R$6,15)*EXP(VLOOKUP($B5966,weights!$A$2:$R$6,11)*D5966)+VLOOKUP($B5966,weights!$A$2:$R$6,16)*EXP(VLOOKUP($B5966,weights!$A$2:$R$6,12)*E5966)+VLOOKUP($B5966,weights!$A$2:$R$6,17)*EXP(VLOOKUP($B5966,weights!$A$2:$R$6,13)*F5966)+VLOOKUP($B5966,weights!$A$2:$R$6,18)*EXP(VLOOKUP($B5966,weights!$A$2:$R$6,14)*G5966))</f>
        <v>0.1109450699555645</v>
      </c>
    </row>
    <row r="5967" spans="1:8" ht="12.75" x14ac:dyDescent="0.2">
      <c r="A5967">
        <f t="shared" si="0"/>
        <v>239</v>
      </c>
      <c r="B5967" t="str">
        <f t="shared" ref="B5967:C5967" si="5941">B5942</f>
        <v>store</v>
      </c>
      <c r="C5967">
        <f t="shared" si="5941"/>
        <v>0</v>
      </c>
      <c r="D5967">
        <f ca="1">OFFSET(walk!$A$2:$Y$402,TRUNC((ROW()-ROW($D$2))/COLUMNS(walk!$A$2:$Y$402)),MOD(ROW()-ROW($D$2),COLUMNS(walk!$A$2:$Y$402)),1,1)</f>
        <v>3</v>
      </c>
      <c r="E5967">
        <f ca="1">OFFSET(bike!$A$2:$Y$402,TRUNC((ROW()-ROW($E$2))/COLUMNS(bike!$A$2:$Y$402)),MOD(ROW()-ROW($E$2),COLUMNS(bike!$A$2:$Y$402)),1,1)</f>
        <v>1</v>
      </c>
      <c r="F5967">
        <f ca="1">OFFSET(transit!$A$2:$Y$402,TRUNC((ROW()-ROW($F$2))/COLUMNS(transit!$A$2:$Y$402)),MOD(ROW()-ROW($F$2),COLUMNS(transit!$A$2:$Y$402)),1,1)</f>
        <v>3</v>
      </c>
      <c r="G5967">
        <f ca="1">OFFSET(drive!$A$2:$Y$402,TRUNC((ROW()-ROW($G$2))/COLUMNS(drive!$A$2:$Y$402)),MOD(ROW()-ROW($G$2),COLUMNS(drive!$A$2:$Y$402)),1,1)</f>
        <v>1</v>
      </c>
      <c r="H5967" s="5">
        <f ca="1">(VLOOKUP($B5967,weights!$A$2:$R$6,4))*VLOOKUP($B5967,weights!$A$2:$R$6,6)^C5967*(VLOOKUP($B5967,weights!$A$2:$R$6,15)*EXP(VLOOKUP($B5967,weights!$A$2:$R$6,11)*D5967)+VLOOKUP($B5967,weights!$A$2:$R$6,16)*EXP(VLOOKUP($B5967,weights!$A$2:$R$6,12)*E5967)+VLOOKUP($B5967,weights!$A$2:$R$6,17)*EXP(VLOOKUP($B5967,weights!$A$2:$R$6,13)*F5967)+VLOOKUP($B5967,weights!$A$2:$R$6,18)*EXP(VLOOKUP($B5967,weights!$A$2:$R$6,14)*G5967))</f>
        <v>24.807341495576125</v>
      </c>
    </row>
    <row r="5968" spans="1:8" ht="12.75" x14ac:dyDescent="0.2">
      <c r="A5968">
        <f t="shared" si="0"/>
        <v>239</v>
      </c>
      <c r="B5968" t="str">
        <f t="shared" ref="B5968:C5968" si="5942">B5943</f>
        <v>store</v>
      </c>
      <c r="C5968">
        <f t="shared" si="5942"/>
        <v>1</v>
      </c>
      <c r="D5968">
        <f ca="1">OFFSET(walk!$A$2:$Y$402,TRUNC((ROW()-ROW($D$2))/COLUMNS(walk!$A$2:$Y$402)),MOD(ROW()-ROW($D$2),COLUMNS(walk!$A$2:$Y$402)),1,1)</f>
        <v>6</v>
      </c>
      <c r="E5968">
        <f ca="1">OFFSET(bike!$A$2:$Y$402,TRUNC((ROW()-ROW($E$2))/COLUMNS(bike!$A$2:$Y$402)),MOD(ROW()-ROW($E$2),COLUMNS(bike!$A$2:$Y$402)),1,1)</f>
        <v>2</v>
      </c>
      <c r="F5968">
        <f ca="1">OFFSET(transit!$A$2:$Y$402,TRUNC((ROW()-ROW($F$2))/COLUMNS(transit!$A$2:$Y$402)),MOD(ROW()-ROW($F$2),COLUMNS(transit!$A$2:$Y$402)),1,1)</f>
        <v>6</v>
      </c>
      <c r="G5968">
        <f ca="1">OFFSET(drive!$A$2:$Y$402,TRUNC((ROW()-ROW($G$2))/COLUMNS(drive!$A$2:$Y$402)),MOD(ROW()-ROW($G$2),COLUMNS(drive!$A$2:$Y$402)),1,1)</f>
        <v>2</v>
      </c>
      <c r="H5968" s="5">
        <f ca="1">(VLOOKUP($B5968,weights!$A$2:$R$6,4))*VLOOKUP($B5968,weights!$A$2:$R$6,6)^C5968*(VLOOKUP($B5968,weights!$A$2:$R$6,15)*EXP(VLOOKUP($B5968,weights!$A$2:$R$6,11)*D5968)+VLOOKUP($B5968,weights!$A$2:$R$6,16)*EXP(VLOOKUP($B5968,weights!$A$2:$R$6,12)*E5968)+VLOOKUP($B5968,weights!$A$2:$R$6,17)*EXP(VLOOKUP($B5968,weights!$A$2:$R$6,13)*F5968)+VLOOKUP($B5968,weights!$A$2:$R$6,18)*EXP(VLOOKUP($B5968,weights!$A$2:$R$6,14)*G5968))</f>
        <v>9.8065348736126552</v>
      </c>
    </row>
    <row r="5969" spans="1:8" ht="12.75" x14ac:dyDescent="0.2">
      <c r="A5969">
        <f t="shared" si="0"/>
        <v>239</v>
      </c>
      <c r="B5969" t="str">
        <f t="shared" ref="B5969:C5969" si="5943">B5944</f>
        <v>store</v>
      </c>
      <c r="C5969">
        <f t="shared" si="5943"/>
        <v>2</v>
      </c>
      <c r="D5969">
        <f ca="1">OFFSET(walk!$A$2:$Y$402,TRUNC((ROW()-ROW($D$2))/COLUMNS(walk!$A$2:$Y$402)),MOD(ROW()-ROW($D$2),COLUMNS(walk!$A$2:$Y$402)),1,1)</f>
        <v>7</v>
      </c>
      <c r="E5969">
        <f ca="1">OFFSET(bike!$A$2:$Y$402,TRUNC((ROW()-ROW($E$2))/COLUMNS(bike!$A$2:$Y$402)),MOD(ROW()-ROW($E$2),COLUMNS(bike!$A$2:$Y$402)),1,1)</f>
        <v>2</v>
      </c>
      <c r="F5969">
        <f ca="1">OFFSET(transit!$A$2:$Y$402,TRUNC((ROW()-ROW($F$2))/COLUMNS(transit!$A$2:$Y$402)),MOD(ROW()-ROW($F$2),COLUMNS(transit!$A$2:$Y$402)),1,1)</f>
        <v>7</v>
      </c>
      <c r="G5969">
        <f ca="1">OFFSET(drive!$A$2:$Y$402,TRUNC((ROW()-ROW($G$2))/COLUMNS(drive!$A$2:$Y$402)),MOD(ROW()-ROW($G$2),COLUMNS(drive!$A$2:$Y$402)),1,1)</f>
        <v>2</v>
      </c>
      <c r="H5969" s="5">
        <f ca="1">(VLOOKUP($B5969,weights!$A$2:$R$6,4))*VLOOKUP($B5969,weights!$A$2:$R$6,6)^C5969*(VLOOKUP($B5969,weights!$A$2:$R$6,15)*EXP(VLOOKUP($B5969,weights!$A$2:$R$6,11)*D5969)+VLOOKUP($B5969,weights!$A$2:$R$6,16)*EXP(VLOOKUP($B5969,weights!$A$2:$R$6,12)*E5969)+VLOOKUP($B5969,weights!$A$2:$R$6,17)*EXP(VLOOKUP($B5969,weights!$A$2:$R$6,13)*F5969)+VLOOKUP($B5969,weights!$A$2:$R$6,18)*EXP(VLOOKUP($B5969,weights!$A$2:$R$6,14)*G5969))</f>
        <v>6.2253139731581051</v>
      </c>
    </row>
    <row r="5970" spans="1:8" ht="12.75" x14ac:dyDescent="0.2">
      <c r="A5970">
        <f t="shared" si="0"/>
        <v>239</v>
      </c>
      <c r="B5970" t="str">
        <f t="shared" ref="B5970:C5970" si="5944">B5945</f>
        <v>store</v>
      </c>
      <c r="C5970">
        <f t="shared" si="5944"/>
        <v>3</v>
      </c>
      <c r="D5970">
        <f ca="1">OFFSET(walk!$A$2:$Y$402,TRUNC((ROW()-ROW($D$2))/COLUMNS(walk!$A$2:$Y$402)),MOD(ROW()-ROW($D$2),COLUMNS(walk!$A$2:$Y$402)),1,1)</f>
        <v>9</v>
      </c>
      <c r="E5970">
        <f ca="1">OFFSET(bike!$A$2:$Y$402,TRUNC((ROW()-ROW($E$2))/COLUMNS(bike!$A$2:$Y$402)),MOD(ROW()-ROW($E$2),COLUMNS(bike!$A$2:$Y$402)),1,1)</f>
        <v>3</v>
      </c>
      <c r="F5970">
        <f ca="1">OFFSET(transit!$A$2:$Y$402,TRUNC((ROW()-ROW($F$2))/COLUMNS(transit!$A$2:$Y$402)),MOD(ROW()-ROW($F$2),COLUMNS(transit!$A$2:$Y$402)),1,1)</f>
        <v>7</v>
      </c>
      <c r="G5970">
        <f ca="1">OFFSET(drive!$A$2:$Y$402,TRUNC((ROW()-ROW($G$2))/COLUMNS(drive!$A$2:$Y$402)),MOD(ROW()-ROW($G$2),COLUMNS(drive!$A$2:$Y$402)),1,1)</f>
        <v>3</v>
      </c>
      <c r="H5970" s="5">
        <f ca="1">(VLOOKUP($B5970,weights!$A$2:$R$6,4))*VLOOKUP($B5970,weights!$A$2:$R$6,6)^C5970*(VLOOKUP($B5970,weights!$A$2:$R$6,15)*EXP(VLOOKUP($B5970,weights!$A$2:$R$6,11)*D5970)+VLOOKUP($B5970,weights!$A$2:$R$6,16)*EXP(VLOOKUP($B5970,weights!$A$2:$R$6,12)*E5970)+VLOOKUP($B5970,weights!$A$2:$R$6,17)*EXP(VLOOKUP($B5970,weights!$A$2:$R$6,13)*F5970)+VLOOKUP($B5970,weights!$A$2:$R$6,18)*EXP(VLOOKUP($B5970,weights!$A$2:$R$6,14)*G5970))</f>
        <v>2.9905800704587628</v>
      </c>
    </row>
    <row r="5971" spans="1:8" ht="12.75" x14ac:dyDescent="0.2">
      <c r="A5971">
        <f t="shared" si="0"/>
        <v>239</v>
      </c>
      <c r="B5971" t="str">
        <f t="shared" ref="B5971:C5971" si="5945">B5946</f>
        <v>store</v>
      </c>
      <c r="C5971">
        <f t="shared" si="5945"/>
        <v>4</v>
      </c>
      <c r="D5971">
        <f ca="1">OFFSET(walk!$A$2:$Y$402,TRUNC((ROW()-ROW($D$2))/COLUMNS(walk!$A$2:$Y$402)),MOD(ROW()-ROW($D$2),COLUMNS(walk!$A$2:$Y$402)),1,1)</f>
        <v>11</v>
      </c>
      <c r="E5971">
        <f ca="1">OFFSET(bike!$A$2:$Y$402,TRUNC((ROW()-ROW($E$2))/COLUMNS(bike!$A$2:$Y$402)),MOD(ROW()-ROW($E$2),COLUMNS(bike!$A$2:$Y$402)),1,1)</f>
        <v>4</v>
      </c>
      <c r="F5971">
        <f ca="1">OFFSET(transit!$A$2:$Y$402,TRUNC((ROW()-ROW($F$2))/COLUMNS(transit!$A$2:$Y$402)),MOD(ROW()-ROW($F$2),COLUMNS(transit!$A$2:$Y$402)),1,1)</f>
        <v>9</v>
      </c>
      <c r="G5971">
        <f ca="1">OFFSET(drive!$A$2:$Y$402,TRUNC((ROW()-ROW($G$2))/COLUMNS(drive!$A$2:$Y$402)),MOD(ROW()-ROW($G$2),COLUMNS(drive!$A$2:$Y$402)),1,1)</f>
        <v>3</v>
      </c>
      <c r="H5971" s="5">
        <f ca="1">(VLOOKUP($B5971,weights!$A$2:$R$6,4))*VLOOKUP($B5971,weights!$A$2:$R$6,6)^C5971*(VLOOKUP($B5971,weights!$A$2:$R$6,15)*EXP(VLOOKUP($B5971,weights!$A$2:$R$6,11)*D5971)+VLOOKUP($B5971,weights!$A$2:$R$6,16)*EXP(VLOOKUP($B5971,weights!$A$2:$R$6,12)*E5971)+VLOOKUP($B5971,weights!$A$2:$R$6,17)*EXP(VLOOKUP($B5971,weights!$A$2:$R$6,13)*F5971)+VLOOKUP($B5971,weights!$A$2:$R$6,18)*EXP(VLOOKUP($B5971,weights!$A$2:$R$6,14)*G5971))</f>
        <v>1.5856071877281035</v>
      </c>
    </row>
    <row r="5972" spans="1:8" ht="12.75" x14ac:dyDescent="0.2">
      <c r="A5972">
        <f t="shared" si="0"/>
        <v>239</v>
      </c>
      <c r="B5972" t="str">
        <f t="shared" ref="B5972:C5972" si="5946">B5947</f>
        <v>pharmacy</v>
      </c>
      <c r="C5972">
        <f t="shared" si="5946"/>
        <v>0</v>
      </c>
      <c r="D5972">
        <f ca="1">OFFSET(walk!$A$2:$Y$402,TRUNC((ROW()-ROW($D$2))/COLUMNS(walk!$A$2:$Y$402)),MOD(ROW()-ROW($D$2),COLUMNS(walk!$A$2:$Y$402)),1,1)</f>
        <v>9</v>
      </c>
      <c r="E5972">
        <f ca="1">OFFSET(bike!$A$2:$Y$402,TRUNC((ROW()-ROW($E$2))/COLUMNS(bike!$A$2:$Y$402)),MOD(ROW()-ROW($E$2),COLUMNS(bike!$A$2:$Y$402)),1,1)</f>
        <v>4</v>
      </c>
      <c r="F5972">
        <f ca="1">OFFSET(transit!$A$2:$Y$402,TRUNC((ROW()-ROW($F$2))/COLUMNS(transit!$A$2:$Y$402)),MOD(ROW()-ROW($F$2),COLUMNS(transit!$A$2:$Y$402)),1,1)</f>
        <v>9</v>
      </c>
      <c r="G5972">
        <f ca="1">OFFSET(drive!$A$2:$Y$402,TRUNC((ROW()-ROW($G$2))/COLUMNS(drive!$A$2:$Y$402)),MOD(ROW()-ROW($G$2),COLUMNS(drive!$A$2:$Y$402)),1,1)</f>
        <v>3</v>
      </c>
      <c r="H5972" s="5">
        <f ca="1">(VLOOKUP($B5972,weights!$A$2:$R$6,4))*VLOOKUP($B5972,weights!$A$2:$R$6,6)^C5972*(VLOOKUP($B5972,weights!$A$2:$R$6,15)*EXP(VLOOKUP($B5972,weights!$A$2:$R$6,11)*D5972)+VLOOKUP($B5972,weights!$A$2:$R$6,16)*EXP(VLOOKUP($B5972,weights!$A$2:$R$6,12)*E5972)+VLOOKUP($B5972,weights!$A$2:$R$6,17)*EXP(VLOOKUP($B5972,weights!$A$2:$R$6,13)*F5972)+VLOOKUP($B5972,weights!$A$2:$R$6,18)*EXP(VLOOKUP($B5972,weights!$A$2:$R$6,14)*G5972))</f>
        <v>5.9307785889350555</v>
      </c>
    </row>
    <row r="5973" spans="1:8" ht="12.75" x14ac:dyDescent="0.2">
      <c r="A5973">
        <f t="shared" si="0"/>
        <v>239</v>
      </c>
      <c r="B5973" t="str">
        <f t="shared" ref="B5973:C5973" si="5947">B5948</f>
        <v>pharmacy</v>
      </c>
      <c r="C5973">
        <f t="shared" si="5947"/>
        <v>1</v>
      </c>
      <c r="D5973">
        <f ca="1">OFFSET(walk!$A$2:$Y$402,TRUNC((ROW()-ROW($D$2))/COLUMNS(walk!$A$2:$Y$402)),MOD(ROW()-ROW($D$2),COLUMNS(walk!$A$2:$Y$402)),1,1)</f>
        <v>9</v>
      </c>
      <c r="E5973">
        <f ca="1">OFFSET(bike!$A$2:$Y$402,TRUNC((ROW()-ROW($E$2))/COLUMNS(bike!$A$2:$Y$402)),MOD(ROW()-ROW($E$2),COLUMNS(bike!$A$2:$Y$402)),1,1)</f>
        <v>4</v>
      </c>
      <c r="F5973">
        <f ca="1">OFFSET(transit!$A$2:$Y$402,TRUNC((ROW()-ROW($F$2))/COLUMNS(transit!$A$2:$Y$402)),MOD(ROW()-ROW($F$2),COLUMNS(transit!$A$2:$Y$402)),1,1)</f>
        <v>9</v>
      </c>
      <c r="G5973">
        <f ca="1">OFFSET(drive!$A$2:$Y$402,TRUNC((ROW()-ROW($G$2))/COLUMNS(drive!$A$2:$Y$402)),MOD(ROW()-ROW($G$2),COLUMNS(drive!$A$2:$Y$402)),1,1)</f>
        <v>3</v>
      </c>
      <c r="H5973" s="5">
        <f ca="1">(VLOOKUP($B5973,weights!$A$2:$R$6,4))*VLOOKUP($B5973,weights!$A$2:$R$6,6)^C5973*(VLOOKUP($B5973,weights!$A$2:$R$6,15)*EXP(VLOOKUP($B5973,weights!$A$2:$R$6,11)*D5973)+VLOOKUP($B5973,weights!$A$2:$R$6,16)*EXP(VLOOKUP($B5973,weights!$A$2:$R$6,12)*E5973)+VLOOKUP($B5973,weights!$A$2:$R$6,17)*EXP(VLOOKUP($B5973,weights!$A$2:$R$6,13)*F5973)+VLOOKUP($B5973,weights!$A$2:$R$6,18)*EXP(VLOOKUP($B5973,weights!$A$2:$R$6,14)*G5973))</f>
        <v>2.8555600613391006</v>
      </c>
    </row>
    <row r="5974" spans="1:8" ht="12.75" x14ac:dyDescent="0.2">
      <c r="A5974">
        <f t="shared" si="0"/>
        <v>239</v>
      </c>
      <c r="B5974" t="str">
        <f t="shared" ref="B5974:C5974" si="5948">B5949</f>
        <v>pharmacy</v>
      </c>
      <c r="C5974">
        <f t="shared" si="5948"/>
        <v>2</v>
      </c>
      <c r="D5974">
        <f ca="1">OFFSET(walk!$A$2:$Y$402,TRUNC((ROW()-ROW($D$2))/COLUMNS(walk!$A$2:$Y$402)),MOD(ROW()-ROW($D$2),COLUMNS(walk!$A$2:$Y$402)),1,1)</f>
        <v>15</v>
      </c>
      <c r="E5974">
        <f ca="1">OFFSET(bike!$A$2:$Y$402,TRUNC((ROW()-ROW($E$2))/COLUMNS(bike!$A$2:$Y$402)),MOD(ROW()-ROW($E$2),COLUMNS(bike!$A$2:$Y$402)),1,1)</f>
        <v>4</v>
      </c>
      <c r="F5974">
        <f ca="1">OFFSET(transit!$A$2:$Y$402,TRUNC((ROW()-ROW($F$2))/COLUMNS(transit!$A$2:$Y$402)),MOD(ROW()-ROW($F$2),COLUMNS(transit!$A$2:$Y$402)),1,1)</f>
        <v>15</v>
      </c>
      <c r="G5974">
        <f ca="1">OFFSET(drive!$A$2:$Y$402,TRUNC((ROW()-ROW($G$2))/COLUMNS(drive!$A$2:$Y$402)),MOD(ROW()-ROW($G$2),COLUMNS(drive!$A$2:$Y$402)),1,1)</f>
        <v>3</v>
      </c>
      <c r="H5974" s="5">
        <f ca="1">(VLOOKUP($B5974,weights!$A$2:$R$6,4))*VLOOKUP($B5974,weights!$A$2:$R$6,6)^C5974*(VLOOKUP($B5974,weights!$A$2:$R$6,15)*EXP(VLOOKUP($B5974,weights!$A$2:$R$6,11)*D5974)+VLOOKUP($B5974,weights!$A$2:$R$6,16)*EXP(VLOOKUP($B5974,weights!$A$2:$R$6,12)*E5974)+VLOOKUP($B5974,weights!$A$2:$R$6,17)*EXP(VLOOKUP($B5974,weights!$A$2:$R$6,13)*F5974)+VLOOKUP($B5974,weights!$A$2:$R$6,18)*EXP(VLOOKUP($B5974,weights!$A$2:$R$6,14)*G5974))</f>
        <v>1.1414435577420159</v>
      </c>
    </row>
    <row r="5975" spans="1:8" ht="12.75" x14ac:dyDescent="0.2">
      <c r="A5975">
        <f t="shared" si="0"/>
        <v>239</v>
      </c>
      <c r="B5975" t="str">
        <f t="shared" ref="B5975:C5975" si="5949">B5950</f>
        <v>bank</v>
      </c>
      <c r="C5975">
        <f t="shared" si="5949"/>
        <v>0</v>
      </c>
      <c r="D5975">
        <f ca="1">OFFSET(walk!$A$2:$Y$402,TRUNC((ROW()-ROW($D$2))/COLUMNS(walk!$A$2:$Y$402)),MOD(ROW()-ROW($D$2),COLUMNS(walk!$A$2:$Y$402)),1,1)</f>
        <v>20</v>
      </c>
      <c r="E5975">
        <f ca="1">OFFSET(bike!$A$2:$Y$402,TRUNC((ROW()-ROW($E$2))/COLUMNS(bike!$A$2:$Y$402)),MOD(ROW()-ROW($E$2),COLUMNS(bike!$A$2:$Y$402)),1,1)</f>
        <v>8</v>
      </c>
      <c r="F5975">
        <f ca="1">OFFSET(transit!$A$2:$Y$402,TRUNC((ROW()-ROW($F$2))/COLUMNS(transit!$A$2:$Y$402)),MOD(ROW()-ROW($F$2),COLUMNS(transit!$A$2:$Y$402)),1,1)</f>
        <v>14</v>
      </c>
      <c r="G5975">
        <f ca="1">OFFSET(drive!$A$2:$Y$402,TRUNC((ROW()-ROW($G$2))/COLUMNS(drive!$A$2:$Y$402)),MOD(ROW()-ROW($G$2),COLUMNS(drive!$A$2:$Y$402)),1,1)</f>
        <v>6</v>
      </c>
      <c r="H5975" s="5">
        <f ca="1">(VLOOKUP($B5975,weights!$A$2:$R$6,4))*VLOOKUP($B5975,weights!$A$2:$R$6,6)^C5975*(VLOOKUP($B5975,weights!$A$2:$R$6,15)*EXP(VLOOKUP($B5975,weights!$A$2:$R$6,11)*D5975)+VLOOKUP($B5975,weights!$A$2:$R$6,16)*EXP(VLOOKUP($B5975,weights!$A$2:$R$6,12)*E5975)+VLOOKUP($B5975,weights!$A$2:$R$6,17)*EXP(VLOOKUP($B5975,weights!$A$2:$R$6,13)*F5975)+VLOOKUP($B5975,weights!$A$2:$R$6,18)*EXP(VLOOKUP($B5975,weights!$A$2:$R$6,14)*G5975))</f>
        <v>2.5899579184426225</v>
      </c>
    </row>
    <row r="5976" spans="1:8" ht="12.75" x14ac:dyDescent="0.2">
      <c r="A5976">
        <f t="shared" si="0"/>
        <v>239</v>
      </c>
      <c r="B5976" t="str">
        <f t="shared" ref="B5976:C5976" si="5950">B5951</f>
        <v>bank</v>
      </c>
      <c r="C5976">
        <f t="shared" si="5950"/>
        <v>1</v>
      </c>
      <c r="D5976">
        <f ca="1">OFFSET(walk!$A$2:$Y$402,TRUNC((ROW()-ROW($D$2))/COLUMNS(walk!$A$2:$Y$402)),MOD(ROW()-ROW($D$2),COLUMNS(walk!$A$2:$Y$402)),1,1)</f>
        <v>46</v>
      </c>
      <c r="E5976">
        <f ca="1">OFFSET(bike!$A$2:$Y$402,TRUNC((ROW()-ROW($E$2))/COLUMNS(bike!$A$2:$Y$402)),MOD(ROW()-ROW($E$2),COLUMNS(bike!$A$2:$Y$402)),1,1)</f>
        <v>14</v>
      </c>
      <c r="F5976">
        <f ca="1">OFFSET(transit!$A$2:$Y$402,TRUNC((ROW()-ROW($F$2))/COLUMNS(transit!$A$2:$Y$402)),MOD(ROW()-ROW($F$2),COLUMNS(transit!$A$2:$Y$402)),1,1)</f>
        <v>36</v>
      </c>
      <c r="G5976">
        <f ca="1">OFFSET(drive!$A$2:$Y$402,TRUNC((ROW()-ROW($G$2))/COLUMNS(drive!$A$2:$Y$402)),MOD(ROW()-ROW($G$2),COLUMNS(drive!$A$2:$Y$402)),1,1)</f>
        <v>7</v>
      </c>
      <c r="H5976" s="5">
        <f ca="1">(VLOOKUP($B5976,weights!$A$2:$R$6,4))*VLOOKUP($B5976,weights!$A$2:$R$6,6)^C5976*(VLOOKUP($B5976,weights!$A$2:$R$6,15)*EXP(VLOOKUP($B5976,weights!$A$2:$R$6,11)*D5976)+VLOOKUP($B5976,weights!$A$2:$R$6,16)*EXP(VLOOKUP($B5976,weights!$A$2:$R$6,12)*E5976)+VLOOKUP($B5976,weights!$A$2:$R$6,17)*EXP(VLOOKUP($B5976,weights!$A$2:$R$6,13)*F5976)+VLOOKUP($B5976,weights!$A$2:$R$6,18)*EXP(VLOOKUP($B5976,weights!$A$2:$R$6,14)*G5976))</f>
        <v>0.52238680992175324</v>
      </c>
    </row>
    <row r="5977" spans="1:8" ht="12.75" x14ac:dyDescent="0.2">
      <c r="A5977">
        <f t="shared" si="0"/>
        <v>240</v>
      </c>
      <c r="B5977" t="str">
        <f t="shared" ref="B5977:C5977" si="5951">B5952</f>
        <v>restaurant</v>
      </c>
      <c r="C5977">
        <f t="shared" si="5951"/>
        <v>0</v>
      </c>
      <c r="D5977">
        <f ca="1">OFFSET(walk!$A$2:$Y$402,TRUNC((ROW()-ROW($D$2))/COLUMNS(walk!$A$2:$Y$402)),MOD(ROW()-ROW($D$2),COLUMNS(walk!$A$2:$Y$402)),1,1)</f>
        <v>4</v>
      </c>
      <c r="E5977">
        <f ca="1">OFFSET(bike!$A$2:$Y$402,TRUNC((ROW()-ROW($E$2))/COLUMNS(bike!$A$2:$Y$402)),MOD(ROW()-ROW($E$2),COLUMNS(bike!$A$2:$Y$402)),1,1)</f>
        <v>1</v>
      </c>
      <c r="F5977">
        <f ca="1">OFFSET(transit!$A$2:$Y$402,TRUNC((ROW()-ROW($F$2))/COLUMNS(transit!$A$2:$Y$402)),MOD(ROW()-ROW($F$2),COLUMNS(transit!$A$2:$Y$402)),1,1)</f>
        <v>4</v>
      </c>
      <c r="G5977">
        <f ca="1">OFFSET(drive!$A$2:$Y$402,TRUNC((ROW()-ROW($G$2))/COLUMNS(drive!$A$2:$Y$402)),MOD(ROW()-ROW($G$2),COLUMNS(drive!$A$2:$Y$402)),1,1)</f>
        <v>2</v>
      </c>
      <c r="H5977" s="5">
        <f ca="1">(VLOOKUP($B5977,weights!$A$2:$R$6,4))*VLOOKUP($B5977,weights!$A$2:$R$6,6)^C5977*(VLOOKUP($B5977,weights!$A$2:$R$6,15)*EXP(VLOOKUP($B5977,weights!$A$2:$R$6,11)*D5977)+VLOOKUP($B5977,weights!$A$2:$R$6,16)*EXP(VLOOKUP($B5977,weights!$A$2:$R$6,12)*E5977)+VLOOKUP($B5977,weights!$A$2:$R$6,17)*EXP(VLOOKUP($B5977,weights!$A$2:$R$6,13)*F5977)+VLOOKUP($B5977,weights!$A$2:$R$6,18)*EXP(VLOOKUP($B5977,weights!$A$2:$R$6,14)*G5977))</f>
        <v>42.034724542474848</v>
      </c>
    </row>
    <row r="5978" spans="1:8" ht="12.75" x14ac:dyDescent="0.2">
      <c r="A5978">
        <f t="shared" si="0"/>
        <v>240</v>
      </c>
      <c r="B5978" t="str">
        <f t="shared" ref="B5978:C5978" si="5952">B5953</f>
        <v>restaurant</v>
      </c>
      <c r="C5978">
        <f t="shared" si="5952"/>
        <v>1</v>
      </c>
      <c r="D5978">
        <f ca="1">OFFSET(walk!$A$2:$Y$402,TRUNC((ROW()-ROW($D$2))/COLUMNS(walk!$A$2:$Y$402)),MOD(ROW()-ROW($D$2),COLUMNS(walk!$A$2:$Y$402)),1,1)</f>
        <v>7</v>
      </c>
      <c r="E5978">
        <f ca="1">OFFSET(bike!$A$2:$Y$402,TRUNC((ROW()-ROW($E$2))/COLUMNS(bike!$A$2:$Y$402)),MOD(ROW()-ROW($E$2),COLUMNS(bike!$A$2:$Y$402)),1,1)</f>
        <v>2</v>
      </c>
      <c r="F5978">
        <f ca="1">OFFSET(transit!$A$2:$Y$402,TRUNC((ROW()-ROW($F$2))/COLUMNS(transit!$A$2:$Y$402)),MOD(ROW()-ROW($F$2),COLUMNS(transit!$A$2:$Y$402)),1,1)</f>
        <v>7</v>
      </c>
      <c r="G5978">
        <f ca="1">OFFSET(drive!$A$2:$Y$402,TRUNC((ROW()-ROW($G$2))/COLUMNS(drive!$A$2:$Y$402)),MOD(ROW()-ROW($G$2),COLUMNS(drive!$A$2:$Y$402)),1,1)</f>
        <v>2</v>
      </c>
      <c r="H5978" s="5">
        <f ca="1">(VLOOKUP($B5978,weights!$A$2:$R$6,4))*VLOOKUP($B5978,weights!$A$2:$R$6,6)^C5978*(VLOOKUP($B5978,weights!$A$2:$R$6,15)*EXP(VLOOKUP($B5978,weights!$A$2:$R$6,11)*D5978)+VLOOKUP($B5978,weights!$A$2:$R$6,16)*EXP(VLOOKUP($B5978,weights!$A$2:$R$6,12)*E5978)+VLOOKUP($B5978,weights!$A$2:$R$6,17)*EXP(VLOOKUP($B5978,weights!$A$2:$R$6,13)*F5978)+VLOOKUP($B5978,weights!$A$2:$R$6,18)*EXP(VLOOKUP($B5978,weights!$A$2:$R$6,14)*G5978))</f>
        <v>28.70355056696598</v>
      </c>
    </row>
    <row r="5979" spans="1:8" ht="12.75" x14ac:dyDescent="0.2">
      <c r="A5979">
        <f t="shared" si="0"/>
        <v>240</v>
      </c>
      <c r="B5979" t="str">
        <f t="shared" ref="B5979:C5979" si="5953">B5954</f>
        <v>restaurant</v>
      </c>
      <c r="C5979">
        <f t="shared" si="5953"/>
        <v>2</v>
      </c>
      <c r="D5979">
        <f ca="1">OFFSET(walk!$A$2:$Y$402,TRUNC((ROW()-ROW($D$2))/COLUMNS(walk!$A$2:$Y$402)),MOD(ROW()-ROW($D$2),COLUMNS(walk!$A$2:$Y$402)),1,1)</f>
        <v>8</v>
      </c>
      <c r="E5979">
        <f ca="1">OFFSET(bike!$A$2:$Y$402,TRUNC((ROW()-ROW($E$2))/COLUMNS(bike!$A$2:$Y$402)),MOD(ROW()-ROW($E$2),COLUMNS(bike!$A$2:$Y$402)),1,1)</f>
        <v>3</v>
      </c>
      <c r="F5979">
        <f ca="1">OFFSET(transit!$A$2:$Y$402,TRUNC((ROW()-ROW($F$2))/COLUMNS(transit!$A$2:$Y$402)),MOD(ROW()-ROW($F$2),COLUMNS(transit!$A$2:$Y$402)),1,1)</f>
        <v>8</v>
      </c>
      <c r="G5979">
        <f ca="1">OFFSET(drive!$A$2:$Y$402,TRUNC((ROW()-ROW($G$2))/COLUMNS(drive!$A$2:$Y$402)),MOD(ROW()-ROW($G$2),COLUMNS(drive!$A$2:$Y$402)),1,1)</f>
        <v>2</v>
      </c>
      <c r="H5979" s="5">
        <f ca="1">(VLOOKUP($B5979,weights!$A$2:$R$6,4))*VLOOKUP($B5979,weights!$A$2:$R$6,6)^C5979*(VLOOKUP($B5979,weights!$A$2:$R$6,15)*EXP(VLOOKUP($B5979,weights!$A$2:$R$6,11)*D5979)+VLOOKUP($B5979,weights!$A$2:$R$6,16)*EXP(VLOOKUP($B5979,weights!$A$2:$R$6,12)*E5979)+VLOOKUP($B5979,weights!$A$2:$R$6,17)*EXP(VLOOKUP($B5979,weights!$A$2:$R$6,13)*F5979)+VLOOKUP($B5979,weights!$A$2:$R$6,18)*EXP(VLOOKUP($B5979,weights!$A$2:$R$6,14)*G5979))</f>
        <v>22.721698060637458</v>
      </c>
    </row>
    <row r="5980" spans="1:8" ht="12.75" x14ac:dyDescent="0.2">
      <c r="A5980">
        <f t="shared" si="0"/>
        <v>240</v>
      </c>
      <c r="B5980" t="str">
        <f t="shared" ref="B5980:C5980" si="5954">B5955</f>
        <v>restaurant</v>
      </c>
      <c r="C5980">
        <f t="shared" si="5954"/>
        <v>3</v>
      </c>
      <c r="D5980">
        <f ca="1">OFFSET(walk!$A$2:$Y$402,TRUNC((ROW()-ROW($D$2))/COLUMNS(walk!$A$2:$Y$402)),MOD(ROW()-ROW($D$2),COLUMNS(walk!$A$2:$Y$402)),1,1)</f>
        <v>10</v>
      </c>
      <c r="E5980">
        <f ca="1">OFFSET(bike!$A$2:$Y$402,TRUNC((ROW()-ROW($E$2))/COLUMNS(bike!$A$2:$Y$402)),MOD(ROW()-ROW($E$2),COLUMNS(bike!$A$2:$Y$402)),1,1)</f>
        <v>3</v>
      </c>
      <c r="F5980">
        <f ca="1">OFFSET(transit!$A$2:$Y$402,TRUNC((ROW()-ROW($F$2))/COLUMNS(transit!$A$2:$Y$402)),MOD(ROW()-ROW($F$2),COLUMNS(transit!$A$2:$Y$402)),1,1)</f>
        <v>8</v>
      </c>
      <c r="G5980">
        <f ca="1">OFFSET(drive!$A$2:$Y$402,TRUNC((ROW()-ROW($G$2))/COLUMNS(drive!$A$2:$Y$402)),MOD(ROW()-ROW($G$2),COLUMNS(drive!$A$2:$Y$402)),1,1)</f>
        <v>2</v>
      </c>
      <c r="H5980" s="5">
        <f ca="1">(VLOOKUP($B5980,weights!$A$2:$R$6,4))*VLOOKUP($B5980,weights!$A$2:$R$6,6)^C5980*(VLOOKUP($B5980,weights!$A$2:$R$6,15)*EXP(VLOOKUP($B5980,weights!$A$2:$R$6,11)*D5980)+VLOOKUP($B5980,weights!$A$2:$R$6,16)*EXP(VLOOKUP($B5980,weights!$A$2:$R$6,12)*E5980)+VLOOKUP($B5980,weights!$A$2:$R$6,17)*EXP(VLOOKUP($B5980,weights!$A$2:$R$6,13)*F5980)+VLOOKUP($B5980,weights!$A$2:$R$6,18)*EXP(VLOOKUP($B5980,weights!$A$2:$R$6,14)*G5980))</f>
        <v>19.490991481582959</v>
      </c>
    </row>
    <row r="5981" spans="1:8" ht="12.75" x14ac:dyDescent="0.2">
      <c r="A5981">
        <f t="shared" si="0"/>
        <v>240</v>
      </c>
      <c r="B5981" t="str">
        <f t="shared" ref="B5981:C5981" si="5955">B5956</f>
        <v>restaurant</v>
      </c>
      <c r="C5981">
        <f t="shared" si="5955"/>
        <v>4</v>
      </c>
      <c r="D5981">
        <f ca="1">OFFSET(walk!$A$2:$Y$402,TRUNC((ROW()-ROW($D$2))/COLUMNS(walk!$A$2:$Y$402)),MOD(ROW()-ROW($D$2),COLUMNS(walk!$A$2:$Y$402)),1,1)</f>
        <v>10</v>
      </c>
      <c r="E5981">
        <f ca="1">OFFSET(bike!$A$2:$Y$402,TRUNC((ROW()-ROW($E$2))/COLUMNS(bike!$A$2:$Y$402)),MOD(ROW()-ROW($E$2),COLUMNS(bike!$A$2:$Y$402)),1,1)</f>
        <v>3</v>
      </c>
      <c r="F5981">
        <f ca="1">OFFSET(transit!$A$2:$Y$402,TRUNC((ROW()-ROW($F$2))/COLUMNS(transit!$A$2:$Y$402)),MOD(ROW()-ROW($F$2),COLUMNS(transit!$A$2:$Y$402)),1,1)</f>
        <v>10</v>
      </c>
      <c r="G5981">
        <f ca="1">OFFSET(drive!$A$2:$Y$402,TRUNC((ROW()-ROW($G$2))/COLUMNS(drive!$A$2:$Y$402)),MOD(ROW()-ROW($G$2),COLUMNS(drive!$A$2:$Y$402)),1,1)</f>
        <v>3</v>
      </c>
      <c r="H5981" s="5">
        <f ca="1">(VLOOKUP($B5981,weights!$A$2:$R$6,4))*VLOOKUP($B5981,weights!$A$2:$R$6,6)^C5981*(VLOOKUP($B5981,weights!$A$2:$R$6,15)*EXP(VLOOKUP($B5981,weights!$A$2:$R$6,11)*D5981)+VLOOKUP($B5981,weights!$A$2:$R$6,16)*EXP(VLOOKUP($B5981,weights!$A$2:$R$6,12)*E5981)+VLOOKUP($B5981,weights!$A$2:$R$6,17)*EXP(VLOOKUP($B5981,weights!$A$2:$R$6,13)*F5981)+VLOOKUP($B5981,weights!$A$2:$R$6,18)*EXP(VLOOKUP($B5981,weights!$A$2:$R$6,14)*G5981))</f>
        <v>15.491518970976163</v>
      </c>
    </row>
    <row r="5982" spans="1:8" ht="12.75" x14ac:dyDescent="0.2">
      <c r="A5982">
        <f t="shared" si="0"/>
        <v>240</v>
      </c>
      <c r="B5982" t="str">
        <f t="shared" ref="B5982:C5982" si="5956">B5957</f>
        <v>restaurant</v>
      </c>
      <c r="C5982">
        <f t="shared" si="5956"/>
        <v>5</v>
      </c>
      <c r="D5982">
        <f ca="1">OFFSET(walk!$A$2:$Y$402,TRUNC((ROW()-ROW($D$2))/COLUMNS(walk!$A$2:$Y$402)),MOD(ROW()-ROW($D$2),COLUMNS(walk!$A$2:$Y$402)),1,1)</f>
        <v>10</v>
      </c>
      <c r="E5982">
        <f ca="1">OFFSET(bike!$A$2:$Y$402,TRUNC((ROW()-ROW($E$2))/COLUMNS(bike!$A$2:$Y$402)),MOD(ROW()-ROW($E$2),COLUMNS(bike!$A$2:$Y$402)),1,1)</f>
        <v>3</v>
      </c>
      <c r="F5982">
        <f ca="1">OFFSET(transit!$A$2:$Y$402,TRUNC((ROW()-ROW($F$2))/COLUMNS(transit!$A$2:$Y$402)),MOD(ROW()-ROW($F$2),COLUMNS(transit!$A$2:$Y$402)),1,1)</f>
        <v>10</v>
      </c>
      <c r="G5982">
        <f ca="1">OFFSET(drive!$A$2:$Y$402,TRUNC((ROW()-ROW($G$2))/COLUMNS(drive!$A$2:$Y$402)),MOD(ROW()-ROW($G$2),COLUMNS(drive!$A$2:$Y$402)),1,1)</f>
        <v>3</v>
      </c>
      <c r="H5982" s="5">
        <f ca="1">(VLOOKUP($B5982,weights!$A$2:$R$6,4))*VLOOKUP($B5982,weights!$A$2:$R$6,6)^C5982*(VLOOKUP($B5982,weights!$A$2:$R$6,15)*EXP(VLOOKUP($B5982,weights!$A$2:$R$6,11)*D5982)+VLOOKUP($B5982,weights!$A$2:$R$6,16)*EXP(VLOOKUP($B5982,weights!$A$2:$R$6,12)*E5982)+VLOOKUP($B5982,weights!$A$2:$R$6,17)*EXP(VLOOKUP($B5982,weights!$A$2:$R$6,13)*F5982)+VLOOKUP($B5982,weights!$A$2:$R$6,18)*EXP(VLOOKUP($B5982,weights!$A$2:$R$6,14)*G5982))</f>
        <v>13.884991077689744</v>
      </c>
    </row>
    <row r="5983" spans="1:8" ht="12.75" x14ac:dyDescent="0.2">
      <c r="A5983">
        <f t="shared" si="0"/>
        <v>240</v>
      </c>
      <c r="B5983" t="str">
        <f t="shared" ref="B5983:C5983" si="5957">B5958</f>
        <v>restaurant</v>
      </c>
      <c r="C5983">
        <f t="shared" si="5957"/>
        <v>6</v>
      </c>
      <c r="D5983">
        <f ca="1">OFFSET(walk!$A$2:$Y$402,TRUNC((ROW()-ROW($D$2))/COLUMNS(walk!$A$2:$Y$402)),MOD(ROW()-ROW($D$2),COLUMNS(walk!$A$2:$Y$402)),1,1)</f>
        <v>12</v>
      </c>
      <c r="E5983">
        <f ca="1">OFFSET(bike!$A$2:$Y$402,TRUNC((ROW()-ROW($E$2))/COLUMNS(bike!$A$2:$Y$402)),MOD(ROW()-ROW($E$2),COLUMNS(bike!$A$2:$Y$402)),1,1)</f>
        <v>4</v>
      </c>
      <c r="F5983">
        <f ca="1">OFFSET(transit!$A$2:$Y$402,TRUNC((ROW()-ROW($F$2))/COLUMNS(transit!$A$2:$Y$402)),MOD(ROW()-ROW($F$2),COLUMNS(transit!$A$2:$Y$402)),1,1)</f>
        <v>10</v>
      </c>
      <c r="G5983">
        <f ca="1">OFFSET(drive!$A$2:$Y$402,TRUNC((ROW()-ROW($G$2))/COLUMNS(drive!$A$2:$Y$402)),MOD(ROW()-ROW($G$2),COLUMNS(drive!$A$2:$Y$402)),1,1)</f>
        <v>3</v>
      </c>
      <c r="H5983" s="5">
        <f ca="1">(VLOOKUP($B5983,weights!$A$2:$R$6,4))*VLOOKUP($B5983,weights!$A$2:$R$6,6)^C5983*(VLOOKUP($B5983,weights!$A$2:$R$6,15)*EXP(VLOOKUP($B5983,weights!$A$2:$R$6,11)*D5983)+VLOOKUP($B5983,weights!$A$2:$R$6,16)*EXP(VLOOKUP($B5983,weights!$A$2:$R$6,12)*E5983)+VLOOKUP($B5983,weights!$A$2:$R$6,17)*EXP(VLOOKUP($B5983,weights!$A$2:$R$6,13)*F5983)+VLOOKUP($B5983,weights!$A$2:$R$6,18)*EXP(VLOOKUP($B5983,weights!$A$2:$R$6,14)*G5983))</f>
        <v>11.188568549906256</v>
      </c>
    </row>
    <row r="5984" spans="1:8" ht="12.75" x14ac:dyDescent="0.2">
      <c r="A5984">
        <f t="shared" si="0"/>
        <v>240</v>
      </c>
      <c r="B5984" t="str">
        <f t="shared" ref="B5984:C5984" si="5958">B5959</f>
        <v>restaurant</v>
      </c>
      <c r="C5984">
        <f t="shared" si="5958"/>
        <v>7</v>
      </c>
      <c r="D5984">
        <f ca="1">OFFSET(walk!$A$2:$Y$402,TRUNC((ROW()-ROW($D$2))/COLUMNS(walk!$A$2:$Y$402)),MOD(ROW()-ROW($D$2),COLUMNS(walk!$A$2:$Y$402)),1,1)</f>
        <v>12</v>
      </c>
      <c r="E5984">
        <f ca="1">OFFSET(bike!$A$2:$Y$402,TRUNC((ROW()-ROW($E$2))/COLUMNS(bike!$A$2:$Y$402)),MOD(ROW()-ROW($E$2),COLUMNS(bike!$A$2:$Y$402)),1,1)</f>
        <v>4</v>
      </c>
      <c r="F5984">
        <f ca="1">OFFSET(transit!$A$2:$Y$402,TRUNC((ROW()-ROW($F$2))/COLUMNS(transit!$A$2:$Y$402)),MOD(ROW()-ROW($F$2),COLUMNS(transit!$A$2:$Y$402)),1,1)</f>
        <v>10</v>
      </c>
      <c r="G5984">
        <f ca="1">OFFSET(drive!$A$2:$Y$402,TRUNC((ROW()-ROW($G$2))/COLUMNS(drive!$A$2:$Y$402)),MOD(ROW()-ROW($G$2),COLUMNS(drive!$A$2:$Y$402)),1,1)</f>
        <v>4</v>
      </c>
      <c r="H5984" s="5">
        <f ca="1">(VLOOKUP($B5984,weights!$A$2:$R$6,4))*VLOOKUP($B5984,weights!$A$2:$R$6,6)^C5984*(VLOOKUP($B5984,weights!$A$2:$R$6,15)*EXP(VLOOKUP($B5984,weights!$A$2:$R$6,11)*D5984)+VLOOKUP($B5984,weights!$A$2:$R$6,16)*EXP(VLOOKUP($B5984,weights!$A$2:$R$6,12)*E5984)+VLOOKUP($B5984,weights!$A$2:$R$6,17)*EXP(VLOOKUP($B5984,weights!$A$2:$R$6,13)*F5984)+VLOOKUP($B5984,weights!$A$2:$R$6,18)*EXP(VLOOKUP($B5984,weights!$A$2:$R$6,14)*G5984))</f>
        <v>9.3157556445003245</v>
      </c>
    </row>
    <row r="5985" spans="1:8" ht="12.75" x14ac:dyDescent="0.2">
      <c r="A5985">
        <f t="shared" si="0"/>
        <v>240</v>
      </c>
      <c r="B5985" t="str">
        <f t="shared" ref="B5985:C5985" si="5959">B5960</f>
        <v>restaurant</v>
      </c>
      <c r="C5985">
        <f t="shared" si="5959"/>
        <v>8</v>
      </c>
      <c r="D5985">
        <f ca="1">OFFSET(walk!$A$2:$Y$402,TRUNC((ROW()-ROW($D$2))/COLUMNS(walk!$A$2:$Y$402)),MOD(ROW()-ROW($D$2),COLUMNS(walk!$A$2:$Y$402)),1,1)</f>
        <v>13</v>
      </c>
      <c r="E5985">
        <f ca="1">OFFSET(bike!$A$2:$Y$402,TRUNC((ROW()-ROW($E$2))/COLUMNS(bike!$A$2:$Y$402)),MOD(ROW()-ROW($E$2),COLUMNS(bike!$A$2:$Y$402)),1,1)</f>
        <v>4</v>
      </c>
      <c r="F5985">
        <f ca="1">OFFSET(transit!$A$2:$Y$402,TRUNC((ROW()-ROW($F$2))/COLUMNS(transit!$A$2:$Y$402)),MOD(ROW()-ROW($F$2),COLUMNS(transit!$A$2:$Y$402)),1,1)</f>
        <v>10</v>
      </c>
      <c r="G5985">
        <f ca="1">OFFSET(drive!$A$2:$Y$402,TRUNC((ROW()-ROW($G$2))/COLUMNS(drive!$A$2:$Y$402)),MOD(ROW()-ROW($G$2),COLUMNS(drive!$A$2:$Y$402)),1,1)</f>
        <v>4</v>
      </c>
      <c r="H5985" s="5">
        <f ca="1">(VLOOKUP($B5985,weights!$A$2:$R$6,4))*VLOOKUP($B5985,weights!$A$2:$R$6,6)^C5985*(VLOOKUP($B5985,weights!$A$2:$R$6,15)*EXP(VLOOKUP($B5985,weights!$A$2:$R$6,11)*D5985)+VLOOKUP($B5985,weights!$A$2:$R$6,16)*EXP(VLOOKUP($B5985,weights!$A$2:$R$6,12)*E5985)+VLOOKUP($B5985,weights!$A$2:$R$6,17)*EXP(VLOOKUP($B5985,weights!$A$2:$R$6,13)*F5985)+VLOOKUP($B5985,weights!$A$2:$R$6,18)*EXP(VLOOKUP($B5985,weights!$A$2:$R$6,14)*G5985))</f>
        <v>8.2361586286723742</v>
      </c>
    </row>
    <row r="5986" spans="1:8" ht="12.75" x14ac:dyDescent="0.2">
      <c r="A5986">
        <f t="shared" si="0"/>
        <v>240</v>
      </c>
      <c r="B5986" t="str">
        <f t="shared" ref="B5986:C5986" si="5960">B5961</f>
        <v>restaurant</v>
      </c>
      <c r="C5986">
        <f t="shared" si="5960"/>
        <v>9</v>
      </c>
      <c r="D5986">
        <f ca="1">OFFSET(walk!$A$2:$Y$402,TRUNC((ROW()-ROW($D$2))/COLUMNS(walk!$A$2:$Y$402)),MOD(ROW()-ROW($D$2),COLUMNS(walk!$A$2:$Y$402)),1,1)</f>
        <v>18</v>
      </c>
      <c r="E5986">
        <f ca="1">OFFSET(bike!$A$2:$Y$402,TRUNC((ROW()-ROW($E$2))/COLUMNS(bike!$A$2:$Y$402)),MOD(ROW()-ROW($E$2),COLUMNS(bike!$A$2:$Y$402)),1,1)</f>
        <v>5</v>
      </c>
      <c r="F5986">
        <f ca="1">OFFSET(transit!$A$2:$Y$402,TRUNC((ROW()-ROW($F$2))/COLUMNS(transit!$A$2:$Y$402)),MOD(ROW()-ROW($F$2),COLUMNS(transit!$A$2:$Y$402)),1,1)</f>
        <v>10</v>
      </c>
      <c r="G5986">
        <f ca="1">OFFSET(drive!$A$2:$Y$402,TRUNC((ROW()-ROW($G$2))/COLUMNS(drive!$A$2:$Y$402)),MOD(ROW()-ROW($G$2),COLUMNS(drive!$A$2:$Y$402)),1,1)</f>
        <v>4</v>
      </c>
      <c r="H5986" s="5">
        <f ca="1">(VLOOKUP($B5986,weights!$A$2:$R$6,4))*VLOOKUP($B5986,weights!$A$2:$R$6,6)^C5986*(VLOOKUP($B5986,weights!$A$2:$R$6,15)*EXP(VLOOKUP($B5986,weights!$A$2:$R$6,11)*D5986)+VLOOKUP($B5986,weights!$A$2:$R$6,16)*EXP(VLOOKUP($B5986,weights!$A$2:$R$6,12)*E5986)+VLOOKUP($B5986,weights!$A$2:$R$6,17)*EXP(VLOOKUP($B5986,weights!$A$2:$R$6,13)*F5986)+VLOOKUP($B5986,weights!$A$2:$R$6,18)*EXP(VLOOKUP($B5986,weights!$A$2:$R$6,14)*G5986))</f>
        <v>6.6246631101015723</v>
      </c>
    </row>
    <row r="5987" spans="1:8" ht="12.75" x14ac:dyDescent="0.2">
      <c r="A5987">
        <f t="shared" si="0"/>
        <v>240</v>
      </c>
      <c r="B5987" t="str">
        <f t="shared" ref="B5987:C5987" si="5961">B5962</f>
        <v>supermarket</v>
      </c>
      <c r="C5987">
        <f t="shared" si="5961"/>
        <v>0</v>
      </c>
      <c r="D5987">
        <f ca="1">OFFSET(walk!$A$2:$Y$402,TRUNC((ROW()-ROW($D$2))/COLUMNS(walk!$A$2:$Y$402)),MOD(ROW()-ROW($D$2),COLUMNS(walk!$A$2:$Y$402)),1,1)</f>
        <v>31</v>
      </c>
      <c r="E5987">
        <f ca="1">OFFSET(bike!$A$2:$Y$402,TRUNC((ROW()-ROW($E$2))/COLUMNS(bike!$A$2:$Y$402)),MOD(ROW()-ROW($E$2),COLUMNS(bike!$A$2:$Y$402)),1,1)</f>
        <v>13</v>
      </c>
      <c r="F5987">
        <f ca="1">OFFSET(transit!$A$2:$Y$402,TRUNC((ROW()-ROW($F$2))/COLUMNS(transit!$A$2:$Y$402)),MOD(ROW()-ROW($F$2),COLUMNS(transit!$A$2:$Y$402)),1,1)</f>
        <v>23</v>
      </c>
      <c r="G5987">
        <f ca="1">OFFSET(drive!$A$2:$Y$402,TRUNC((ROW()-ROW($G$2))/COLUMNS(drive!$A$2:$Y$402)),MOD(ROW()-ROW($G$2),COLUMNS(drive!$A$2:$Y$402)),1,1)</f>
        <v>7</v>
      </c>
      <c r="H5987" s="5">
        <f ca="1">(VLOOKUP($B5987,weights!$A$2:$R$6,4))*VLOOKUP($B5987,weights!$A$2:$R$6,6)^C5987*(VLOOKUP($B5987,weights!$A$2:$R$6,15)*EXP(VLOOKUP($B5987,weights!$A$2:$R$6,11)*D5987)+VLOOKUP($B5987,weights!$A$2:$R$6,16)*EXP(VLOOKUP($B5987,weights!$A$2:$R$6,12)*E5987)+VLOOKUP($B5987,weights!$A$2:$R$6,17)*EXP(VLOOKUP($B5987,weights!$A$2:$R$6,13)*F5987)+VLOOKUP($B5987,weights!$A$2:$R$6,18)*EXP(VLOOKUP($B5987,weights!$A$2:$R$6,14)*G5987))</f>
        <v>4.2830633216156864</v>
      </c>
    </row>
    <row r="5988" spans="1:8" ht="12.75" x14ac:dyDescent="0.2">
      <c r="A5988">
        <f t="shared" si="0"/>
        <v>240</v>
      </c>
      <c r="B5988" t="str">
        <f t="shared" ref="B5988:C5988" si="5962">B5963</f>
        <v>supermarket</v>
      </c>
      <c r="C5988">
        <f t="shared" si="5962"/>
        <v>1</v>
      </c>
      <c r="D5988">
        <f ca="1">OFFSET(walk!$A$2:$Y$402,TRUNC((ROW()-ROW($D$2))/COLUMNS(walk!$A$2:$Y$402)),MOD(ROW()-ROW($D$2),COLUMNS(walk!$A$2:$Y$402)),1,1)</f>
        <v>43</v>
      </c>
      <c r="E5988">
        <f ca="1">OFFSET(bike!$A$2:$Y$402,TRUNC((ROW()-ROW($E$2))/COLUMNS(bike!$A$2:$Y$402)),MOD(ROW()-ROW($E$2),COLUMNS(bike!$A$2:$Y$402)),1,1)</f>
        <v>14</v>
      </c>
      <c r="F5988">
        <f ca="1">OFFSET(transit!$A$2:$Y$402,TRUNC((ROW()-ROW($F$2))/COLUMNS(transit!$A$2:$Y$402)),MOD(ROW()-ROW($F$2),COLUMNS(transit!$A$2:$Y$402)),1,1)</f>
        <v>23</v>
      </c>
      <c r="G5988">
        <f ca="1">OFFSET(drive!$A$2:$Y$402,TRUNC((ROW()-ROW($G$2))/COLUMNS(drive!$A$2:$Y$402)),MOD(ROW()-ROW($G$2),COLUMNS(drive!$A$2:$Y$402)),1,1)</f>
        <v>8</v>
      </c>
      <c r="H5988" s="5">
        <f ca="1">(VLOOKUP($B5988,weights!$A$2:$R$6,4))*VLOOKUP($B5988,weights!$A$2:$R$6,6)^C5988*(VLOOKUP($B5988,weights!$A$2:$R$6,15)*EXP(VLOOKUP($B5988,weights!$A$2:$R$6,11)*D5988)+VLOOKUP($B5988,weights!$A$2:$R$6,16)*EXP(VLOOKUP($B5988,weights!$A$2:$R$6,12)*E5988)+VLOOKUP($B5988,weights!$A$2:$R$6,17)*EXP(VLOOKUP($B5988,weights!$A$2:$R$6,13)*F5988)+VLOOKUP($B5988,weights!$A$2:$R$6,18)*EXP(VLOOKUP($B5988,weights!$A$2:$R$6,14)*G5988))</f>
        <v>2.0724415672503782</v>
      </c>
    </row>
    <row r="5989" spans="1:8" ht="12.75" x14ac:dyDescent="0.2">
      <c r="A5989">
        <f t="shared" si="0"/>
        <v>240</v>
      </c>
      <c r="B5989" t="str">
        <f t="shared" ref="B5989:C5989" si="5963">B5964</f>
        <v>supermarket</v>
      </c>
      <c r="C5989">
        <f t="shared" si="5963"/>
        <v>2</v>
      </c>
      <c r="D5989">
        <f ca="1">OFFSET(walk!$A$2:$Y$402,TRUNC((ROW()-ROW($D$2))/COLUMNS(walk!$A$2:$Y$402)),MOD(ROW()-ROW($D$2),COLUMNS(walk!$A$2:$Y$402)),1,1)</f>
        <v>48</v>
      </c>
      <c r="E5989">
        <f ca="1">OFFSET(bike!$A$2:$Y$402,TRUNC((ROW()-ROW($E$2))/COLUMNS(bike!$A$2:$Y$402)),MOD(ROW()-ROW($E$2),COLUMNS(bike!$A$2:$Y$402)),1,1)</f>
        <v>15</v>
      </c>
      <c r="F5989">
        <f ca="1">OFFSET(transit!$A$2:$Y$402,TRUNC((ROW()-ROW($F$2))/COLUMNS(transit!$A$2:$Y$402)),MOD(ROW()-ROW($F$2),COLUMNS(transit!$A$2:$Y$402)),1,1)</f>
        <v>25</v>
      </c>
      <c r="G5989">
        <f ca="1">OFFSET(drive!$A$2:$Y$402,TRUNC((ROW()-ROW($G$2))/COLUMNS(drive!$A$2:$Y$402)),MOD(ROW()-ROW($G$2),COLUMNS(drive!$A$2:$Y$402)),1,1)</f>
        <v>11</v>
      </c>
      <c r="H5989" s="5">
        <f ca="1">(VLOOKUP($B5989,weights!$A$2:$R$6,4))*VLOOKUP($B5989,weights!$A$2:$R$6,6)^C5989*(VLOOKUP($B5989,weights!$A$2:$R$6,15)*EXP(VLOOKUP($B5989,weights!$A$2:$R$6,11)*D5989)+VLOOKUP($B5989,weights!$A$2:$R$6,16)*EXP(VLOOKUP($B5989,weights!$A$2:$R$6,12)*E5989)+VLOOKUP($B5989,weights!$A$2:$R$6,17)*EXP(VLOOKUP($B5989,weights!$A$2:$R$6,13)*F5989)+VLOOKUP($B5989,weights!$A$2:$R$6,18)*EXP(VLOOKUP($B5989,weights!$A$2:$R$6,14)*G5989))</f>
        <v>0.67712633648315101</v>
      </c>
    </row>
    <row r="5990" spans="1:8" ht="12.75" x14ac:dyDescent="0.2">
      <c r="A5990">
        <f t="shared" si="0"/>
        <v>240</v>
      </c>
      <c r="B5990" t="str">
        <f t="shared" ref="B5990:C5990" si="5964">B5965</f>
        <v>supermarket</v>
      </c>
      <c r="C5990">
        <f t="shared" si="5964"/>
        <v>3</v>
      </c>
      <c r="D5990">
        <f ca="1">OFFSET(walk!$A$2:$Y$402,TRUNC((ROW()-ROW($D$2))/COLUMNS(walk!$A$2:$Y$402)),MOD(ROW()-ROW($D$2),COLUMNS(walk!$A$2:$Y$402)),1,1)</f>
        <v>55</v>
      </c>
      <c r="E5990">
        <f ca="1">OFFSET(bike!$A$2:$Y$402,TRUNC((ROW()-ROW($E$2))/COLUMNS(bike!$A$2:$Y$402)),MOD(ROW()-ROW($E$2),COLUMNS(bike!$A$2:$Y$402)),1,1)</f>
        <v>18</v>
      </c>
      <c r="F5990">
        <f ca="1">OFFSET(transit!$A$2:$Y$402,TRUNC((ROW()-ROW($F$2))/COLUMNS(transit!$A$2:$Y$402)),MOD(ROW()-ROW($F$2),COLUMNS(transit!$A$2:$Y$402)),1,1)</f>
        <v>32</v>
      </c>
      <c r="G5990">
        <f ca="1">OFFSET(drive!$A$2:$Y$402,TRUNC((ROW()-ROW($G$2))/COLUMNS(drive!$A$2:$Y$402)),MOD(ROW()-ROW($G$2),COLUMNS(drive!$A$2:$Y$402)),1,1)</f>
        <v>12</v>
      </c>
      <c r="H5990" s="5">
        <f ca="1">(VLOOKUP($B5990,weights!$A$2:$R$6,4))*VLOOKUP($B5990,weights!$A$2:$R$6,6)^C5990*(VLOOKUP($B5990,weights!$A$2:$R$6,15)*EXP(VLOOKUP($B5990,weights!$A$2:$R$6,11)*D5990)+VLOOKUP($B5990,weights!$A$2:$R$6,16)*EXP(VLOOKUP($B5990,weights!$A$2:$R$6,12)*E5990)+VLOOKUP($B5990,weights!$A$2:$R$6,17)*EXP(VLOOKUP($B5990,weights!$A$2:$R$6,13)*F5990)+VLOOKUP($B5990,weights!$A$2:$R$6,18)*EXP(VLOOKUP($B5990,weights!$A$2:$R$6,14)*G5990))</f>
        <v>0.29844084946357985</v>
      </c>
    </row>
    <row r="5991" spans="1:8" ht="12.75" x14ac:dyDescent="0.2">
      <c r="A5991">
        <f t="shared" si="0"/>
        <v>240</v>
      </c>
      <c r="B5991" t="str">
        <f t="shared" ref="B5991:C5991" si="5965">B5966</f>
        <v>supermarket</v>
      </c>
      <c r="C5991">
        <f t="shared" si="5965"/>
        <v>4</v>
      </c>
      <c r="D5991">
        <f ca="1">OFFSET(walk!$A$2:$Y$402,TRUNC((ROW()-ROW($D$2))/COLUMNS(walk!$A$2:$Y$402)),MOD(ROW()-ROW($D$2),COLUMNS(walk!$A$2:$Y$402)),1,1)</f>
        <v>71</v>
      </c>
      <c r="E5991">
        <f ca="1">OFFSET(bike!$A$2:$Y$402,TRUNC((ROW()-ROW($E$2))/COLUMNS(bike!$A$2:$Y$402)),MOD(ROW()-ROW($E$2),COLUMNS(bike!$A$2:$Y$402)),1,1)</f>
        <v>23</v>
      </c>
      <c r="F5991">
        <f ca="1">OFFSET(transit!$A$2:$Y$402,TRUNC((ROW()-ROW($F$2))/COLUMNS(transit!$A$2:$Y$402)),MOD(ROW()-ROW($F$2),COLUMNS(transit!$A$2:$Y$402)),1,1)</f>
        <v>40</v>
      </c>
      <c r="G5991">
        <f ca="1">OFFSET(drive!$A$2:$Y$402,TRUNC((ROW()-ROW($G$2))/COLUMNS(drive!$A$2:$Y$402)),MOD(ROW()-ROW($G$2),COLUMNS(drive!$A$2:$Y$402)),1,1)</f>
        <v>13</v>
      </c>
      <c r="H5991" s="5">
        <f ca="1">(VLOOKUP($B5991,weights!$A$2:$R$6,4))*VLOOKUP($B5991,weights!$A$2:$R$6,6)^C5991*(VLOOKUP($B5991,weights!$A$2:$R$6,15)*EXP(VLOOKUP($B5991,weights!$A$2:$R$6,11)*D5991)+VLOOKUP($B5991,weights!$A$2:$R$6,16)*EXP(VLOOKUP($B5991,weights!$A$2:$R$6,12)*E5991)+VLOOKUP($B5991,weights!$A$2:$R$6,17)*EXP(VLOOKUP($B5991,weights!$A$2:$R$6,13)*F5991)+VLOOKUP($B5991,weights!$A$2:$R$6,18)*EXP(VLOOKUP($B5991,weights!$A$2:$R$6,14)*G5991))</f>
        <v>0.13631402828589517</v>
      </c>
    </row>
    <row r="5992" spans="1:8" ht="12.75" x14ac:dyDescent="0.2">
      <c r="A5992">
        <f t="shared" si="0"/>
        <v>240</v>
      </c>
      <c r="B5992" t="str">
        <f t="shared" ref="B5992:C5992" si="5966">B5967</f>
        <v>store</v>
      </c>
      <c r="C5992">
        <f t="shared" si="5966"/>
        <v>0</v>
      </c>
      <c r="D5992">
        <f ca="1">OFFSET(walk!$A$2:$Y$402,TRUNC((ROW()-ROW($D$2))/COLUMNS(walk!$A$2:$Y$402)),MOD(ROW()-ROW($D$2),COLUMNS(walk!$A$2:$Y$402)),1,1)</f>
        <v>2</v>
      </c>
      <c r="E5992">
        <f ca="1">OFFSET(bike!$A$2:$Y$402,TRUNC((ROW()-ROW($E$2))/COLUMNS(bike!$A$2:$Y$402)),MOD(ROW()-ROW($E$2),COLUMNS(bike!$A$2:$Y$402)),1,1)</f>
        <v>0</v>
      </c>
      <c r="F5992">
        <f ca="1">OFFSET(transit!$A$2:$Y$402,TRUNC((ROW()-ROW($F$2))/COLUMNS(transit!$A$2:$Y$402)),MOD(ROW()-ROW($F$2),COLUMNS(transit!$A$2:$Y$402)),1,1)</f>
        <v>2</v>
      </c>
      <c r="G5992">
        <f ca="1">OFFSET(drive!$A$2:$Y$402,TRUNC((ROW()-ROW($G$2))/COLUMNS(drive!$A$2:$Y$402)),MOD(ROW()-ROW($G$2),COLUMNS(drive!$A$2:$Y$402)),1,1)</f>
        <v>0</v>
      </c>
      <c r="H5992" s="5">
        <f ca="1">(VLOOKUP($B5992,weights!$A$2:$R$6,4))*VLOOKUP($B5992,weights!$A$2:$R$6,6)^C5992*(VLOOKUP($B5992,weights!$A$2:$R$6,15)*EXP(VLOOKUP($B5992,weights!$A$2:$R$6,11)*D5992)+VLOOKUP($B5992,weights!$A$2:$R$6,16)*EXP(VLOOKUP($B5992,weights!$A$2:$R$6,12)*E5992)+VLOOKUP($B5992,weights!$A$2:$R$6,17)*EXP(VLOOKUP($B5992,weights!$A$2:$R$6,13)*F5992)+VLOOKUP($B5992,weights!$A$2:$R$6,18)*EXP(VLOOKUP($B5992,weights!$A$2:$R$6,14)*G5992))</f>
        <v>35.201764025288824</v>
      </c>
    </row>
    <row r="5993" spans="1:8" ht="12.75" x14ac:dyDescent="0.2">
      <c r="A5993">
        <f t="shared" si="0"/>
        <v>240</v>
      </c>
      <c r="B5993" t="str">
        <f t="shared" ref="B5993:C5993" si="5967">B5968</f>
        <v>store</v>
      </c>
      <c r="C5993">
        <f t="shared" si="5967"/>
        <v>1</v>
      </c>
      <c r="D5993">
        <f ca="1">OFFSET(walk!$A$2:$Y$402,TRUNC((ROW()-ROW($D$2))/COLUMNS(walk!$A$2:$Y$402)),MOD(ROW()-ROW($D$2),COLUMNS(walk!$A$2:$Y$402)),1,1)</f>
        <v>4</v>
      </c>
      <c r="E5993">
        <f ca="1">OFFSET(bike!$A$2:$Y$402,TRUNC((ROW()-ROW($E$2))/COLUMNS(bike!$A$2:$Y$402)),MOD(ROW()-ROW($E$2),COLUMNS(bike!$A$2:$Y$402)),1,1)</f>
        <v>1</v>
      </c>
      <c r="F5993">
        <f ca="1">OFFSET(transit!$A$2:$Y$402,TRUNC((ROW()-ROW($F$2))/COLUMNS(transit!$A$2:$Y$402)),MOD(ROW()-ROW($F$2),COLUMNS(transit!$A$2:$Y$402)),1,1)</f>
        <v>4</v>
      </c>
      <c r="G5993">
        <f ca="1">OFFSET(drive!$A$2:$Y$402,TRUNC((ROW()-ROW($G$2))/COLUMNS(drive!$A$2:$Y$402)),MOD(ROW()-ROW($G$2),COLUMNS(drive!$A$2:$Y$402)),1,1)</f>
        <v>2</v>
      </c>
      <c r="H5993" s="5">
        <f ca="1">(VLOOKUP($B5993,weights!$A$2:$R$6,4))*VLOOKUP($B5993,weights!$A$2:$R$6,6)^C5993*(VLOOKUP($B5993,weights!$A$2:$R$6,15)*EXP(VLOOKUP($B5993,weights!$A$2:$R$6,11)*D5993)+VLOOKUP($B5993,weights!$A$2:$R$6,16)*EXP(VLOOKUP($B5993,weights!$A$2:$R$6,12)*E5993)+VLOOKUP($B5993,weights!$A$2:$R$6,17)*EXP(VLOOKUP($B5993,weights!$A$2:$R$6,13)*F5993)+VLOOKUP($B5993,weights!$A$2:$R$6,18)*EXP(VLOOKUP($B5993,weights!$A$2:$R$6,14)*G5993))</f>
        <v>13.626896691932362</v>
      </c>
    </row>
    <row r="5994" spans="1:8" ht="12.75" x14ac:dyDescent="0.2">
      <c r="A5994">
        <f t="shared" si="0"/>
        <v>240</v>
      </c>
      <c r="B5994" t="str">
        <f t="shared" ref="B5994:C5994" si="5968">B5969</f>
        <v>store</v>
      </c>
      <c r="C5994">
        <f t="shared" si="5968"/>
        <v>2</v>
      </c>
      <c r="D5994">
        <f ca="1">OFFSET(walk!$A$2:$Y$402,TRUNC((ROW()-ROW($D$2))/COLUMNS(walk!$A$2:$Y$402)),MOD(ROW()-ROW($D$2),COLUMNS(walk!$A$2:$Y$402)),1,1)</f>
        <v>5</v>
      </c>
      <c r="E5994">
        <f ca="1">OFFSET(bike!$A$2:$Y$402,TRUNC((ROW()-ROW($E$2))/COLUMNS(bike!$A$2:$Y$402)),MOD(ROW()-ROW($E$2),COLUMNS(bike!$A$2:$Y$402)),1,1)</f>
        <v>2</v>
      </c>
      <c r="F5994">
        <f ca="1">OFFSET(transit!$A$2:$Y$402,TRUNC((ROW()-ROW($F$2))/COLUMNS(transit!$A$2:$Y$402)),MOD(ROW()-ROW($F$2),COLUMNS(transit!$A$2:$Y$402)),1,1)</f>
        <v>5</v>
      </c>
      <c r="G5994">
        <f ca="1">OFFSET(drive!$A$2:$Y$402,TRUNC((ROW()-ROW($G$2))/COLUMNS(drive!$A$2:$Y$402)),MOD(ROW()-ROW($G$2),COLUMNS(drive!$A$2:$Y$402)),1,1)</f>
        <v>2</v>
      </c>
      <c r="H5994" s="5">
        <f ca="1">(VLOOKUP($B5994,weights!$A$2:$R$6,4))*VLOOKUP($B5994,weights!$A$2:$R$6,6)^C5994*(VLOOKUP($B5994,weights!$A$2:$R$6,15)*EXP(VLOOKUP($B5994,weights!$A$2:$R$6,11)*D5994)+VLOOKUP($B5994,weights!$A$2:$R$6,16)*EXP(VLOOKUP($B5994,weights!$A$2:$R$6,12)*E5994)+VLOOKUP($B5994,weights!$A$2:$R$6,17)*EXP(VLOOKUP($B5994,weights!$A$2:$R$6,13)*F5994)+VLOOKUP($B5994,weights!$A$2:$R$6,18)*EXP(VLOOKUP($B5994,weights!$A$2:$R$6,14)*G5994))</f>
        <v>7.1665758528637742</v>
      </c>
    </row>
    <row r="5995" spans="1:8" ht="12.75" x14ac:dyDescent="0.2">
      <c r="A5995">
        <f t="shared" si="0"/>
        <v>240</v>
      </c>
      <c r="B5995" t="str">
        <f t="shared" ref="B5995:C5995" si="5969">B5970</f>
        <v>store</v>
      </c>
      <c r="C5995">
        <f t="shared" si="5969"/>
        <v>3</v>
      </c>
      <c r="D5995">
        <f ca="1">OFFSET(walk!$A$2:$Y$402,TRUNC((ROW()-ROW($D$2))/COLUMNS(walk!$A$2:$Y$402)),MOD(ROW()-ROW($D$2),COLUMNS(walk!$A$2:$Y$402)),1,1)</f>
        <v>9</v>
      </c>
      <c r="E5995">
        <f ca="1">OFFSET(bike!$A$2:$Y$402,TRUNC((ROW()-ROW($E$2))/COLUMNS(bike!$A$2:$Y$402)),MOD(ROW()-ROW($E$2),COLUMNS(bike!$A$2:$Y$402)),1,1)</f>
        <v>3</v>
      </c>
      <c r="F5995">
        <f ca="1">OFFSET(transit!$A$2:$Y$402,TRUNC((ROW()-ROW($F$2))/COLUMNS(transit!$A$2:$Y$402)),MOD(ROW()-ROW($F$2),COLUMNS(transit!$A$2:$Y$402)),1,1)</f>
        <v>9</v>
      </c>
      <c r="G5995">
        <f ca="1">OFFSET(drive!$A$2:$Y$402,TRUNC((ROW()-ROW($G$2))/COLUMNS(drive!$A$2:$Y$402)),MOD(ROW()-ROW($G$2),COLUMNS(drive!$A$2:$Y$402)),1,1)</f>
        <v>2</v>
      </c>
      <c r="H5995" s="5">
        <f ca="1">(VLOOKUP($B5995,weights!$A$2:$R$6,4))*VLOOKUP($B5995,weights!$A$2:$R$6,6)^C5995*(VLOOKUP($B5995,weights!$A$2:$R$6,15)*EXP(VLOOKUP($B5995,weights!$A$2:$R$6,11)*D5995)+VLOOKUP($B5995,weights!$A$2:$R$6,16)*EXP(VLOOKUP($B5995,weights!$A$2:$R$6,12)*E5995)+VLOOKUP($B5995,weights!$A$2:$R$6,17)*EXP(VLOOKUP($B5995,weights!$A$2:$R$6,13)*F5995)+VLOOKUP($B5995,weights!$A$2:$R$6,18)*EXP(VLOOKUP($B5995,weights!$A$2:$R$6,14)*G5995))</f>
        <v>3.3003321509507231</v>
      </c>
    </row>
    <row r="5996" spans="1:8" ht="12.75" x14ac:dyDescent="0.2">
      <c r="A5996">
        <f t="shared" si="0"/>
        <v>240</v>
      </c>
      <c r="B5996" t="str">
        <f t="shared" ref="B5996:C5996" si="5970">B5971</f>
        <v>store</v>
      </c>
      <c r="C5996">
        <f t="shared" si="5970"/>
        <v>4</v>
      </c>
      <c r="D5996">
        <f ca="1">OFFSET(walk!$A$2:$Y$402,TRUNC((ROW()-ROW($D$2))/COLUMNS(walk!$A$2:$Y$402)),MOD(ROW()-ROW($D$2),COLUMNS(walk!$A$2:$Y$402)),1,1)</f>
        <v>9</v>
      </c>
      <c r="E5996">
        <f ca="1">OFFSET(bike!$A$2:$Y$402,TRUNC((ROW()-ROW($E$2))/COLUMNS(bike!$A$2:$Y$402)),MOD(ROW()-ROW($E$2),COLUMNS(bike!$A$2:$Y$402)),1,1)</f>
        <v>3</v>
      </c>
      <c r="F5996">
        <f ca="1">OFFSET(transit!$A$2:$Y$402,TRUNC((ROW()-ROW($F$2))/COLUMNS(transit!$A$2:$Y$402)),MOD(ROW()-ROW($F$2),COLUMNS(transit!$A$2:$Y$402)),1,1)</f>
        <v>9</v>
      </c>
      <c r="G5996">
        <f ca="1">OFFSET(drive!$A$2:$Y$402,TRUNC((ROW()-ROW($G$2))/COLUMNS(drive!$A$2:$Y$402)),MOD(ROW()-ROW($G$2),COLUMNS(drive!$A$2:$Y$402)),1,1)</f>
        <v>2</v>
      </c>
      <c r="H5996" s="5">
        <f ca="1">(VLOOKUP($B5996,weights!$A$2:$R$6,4))*VLOOKUP($B5996,weights!$A$2:$R$6,6)^C5996*(VLOOKUP($B5996,weights!$A$2:$R$6,15)*EXP(VLOOKUP($B5996,weights!$A$2:$R$6,11)*D5996)+VLOOKUP($B5996,weights!$A$2:$R$6,16)*EXP(VLOOKUP($B5996,weights!$A$2:$R$6,12)*E5996)+VLOOKUP($B5996,weights!$A$2:$R$6,17)*EXP(VLOOKUP($B5996,weights!$A$2:$R$6,13)*F5996)+VLOOKUP($B5996,weights!$A$2:$R$6,18)*EXP(VLOOKUP($B5996,weights!$A$2:$R$6,14)*G5996))</f>
        <v>2.2258054041295581</v>
      </c>
    </row>
    <row r="5997" spans="1:8" ht="12.75" x14ac:dyDescent="0.2">
      <c r="A5997">
        <f t="shared" si="0"/>
        <v>240</v>
      </c>
      <c r="B5997" t="str">
        <f t="shared" ref="B5997:C5997" si="5971">B5972</f>
        <v>pharmacy</v>
      </c>
      <c r="C5997">
        <f t="shared" si="5971"/>
        <v>0</v>
      </c>
      <c r="D5997">
        <f ca="1">OFFSET(walk!$A$2:$Y$402,TRUNC((ROW()-ROW($D$2))/COLUMNS(walk!$A$2:$Y$402)),MOD(ROW()-ROW($D$2),COLUMNS(walk!$A$2:$Y$402)),1,1)</f>
        <v>6</v>
      </c>
      <c r="E5997">
        <f ca="1">OFFSET(bike!$A$2:$Y$402,TRUNC((ROW()-ROW($E$2))/COLUMNS(bike!$A$2:$Y$402)),MOD(ROW()-ROW($E$2),COLUMNS(bike!$A$2:$Y$402)),1,1)</f>
        <v>2</v>
      </c>
      <c r="F5997">
        <f ca="1">OFFSET(transit!$A$2:$Y$402,TRUNC((ROW()-ROW($F$2))/COLUMNS(transit!$A$2:$Y$402)),MOD(ROW()-ROW($F$2),COLUMNS(transit!$A$2:$Y$402)),1,1)</f>
        <v>6</v>
      </c>
      <c r="G5997">
        <f ca="1">OFFSET(drive!$A$2:$Y$402,TRUNC((ROW()-ROW($G$2))/COLUMNS(drive!$A$2:$Y$402)),MOD(ROW()-ROW($G$2),COLUMNS(drive!$A$2:$Y$402)),1,1)</f>
        <v>2</v>
      </c>
      <c r="H5997" s="5">
        <f ca="1">(VLOOKUP($B5997,weights!$A$2:$R$6,4))*VLOOKUP($B5997,weights!$A$2:$R$6,6)^C5997*(VLOOKUP($B5997,weights!$A$2:$R$6,15)*EXP(VLOOKUP($B5997,weights!$A$2:$R$6,11)*D5997)+VLOOKUP($B5997,weights!$A$2:$R$6,16)*EXP(VLOOKUP($B5997,weights!$A$2:$R$6,12)*E5997)+VLOOKUP($B5997,weights!$A$2:$R$6,17)*EXP(VLOOKUP($B5997,weights!$A$2:$R$6,13)*F5997)+VLOOKUP($B5997,weights!$A$2:$R$6,18)*EXP(VLOOKUP($B5997,weights!$A$2:$R$6,14)*G5997))</f>
        <v>9.3339613191208421</v>
      </c>
    </row>
    <row r="5998" spans="1:8" ht="12.75" x14ac:dyDescent="0.2">
      <c r="A5998">
        <f t="shared" si="0"/>
        <v>240</v>
      </c>
      <c r="B5998" t="str">
        <f t="shared" ref="B5998:C5998" si="5972">B5973</f>
        <v>pharmacy</v>
      </c>
      <c r="C5998">
        <f t="shared" si="5972"/>
        <v>1</v>
      </c>
      <c r="D5998">
        <f ca="1">OFFSET(walk!$A$2:$Y$402,TRUNC((ROW()-ROW($D$2))/COLUMNS(walk!$A$2:$Y$402)),MOD(ROW()-ROW($D$2),COLUMNS(walk!$A$2:$Y$402)),1,1)</f>
        <v>6</v>
      </c>
      <c r="E5998">
        <f ca="1">OFFSET(bike!$A$2:$Y$402,TRUNC((ROW()-ROW($E$2))/COLUMNS(bike!$A$2:$Y$402)),MOD(ROW()-ROW($E$2),COLUMNS(bike!$A$2:$Y$402)),1,1)</f>
        <v>2</v>
      </c>
      <c r="F5998">
        <f ca="1">OFFSET(transit!$A$2:$Y$402,TRUNC((ROW()-ROW($F$2))/COLUMNS(transit!$A$2:$Y$402)),MOD(ROW()-ROW($F$2),COLUMNS(transit!$A$2:$Y$402)),1,1)</f>
        <v>6</v>
      </c>
      <c r="G5998">
        <f ca="1">OFFSET(drive!$A$2:$Y$402,TRUNC((ROW()-ROW($G$2))/COLUMNS(drive!$A$2:$Y$402)),MOD(ROW()-ROW($G$2),COLUMNS(drive!$A$2:$Y$402)),1,1)</f>
        <v>2</v>
      </c>
      <c r="H5998" s="5">
        <f ca="1">(VLOOKUP($B5998,weights!$A$2:$R$6,4))*VLOOKUP($B5998,weights!$A$2:$R$6,6)^C5998*(VLOOKUP($B5998,weights!$A$2:$R$6,15)*EXP(VLOOKUP($B5998,weights!$A$2:$R$6,11)*D5998)+VLOOKUP($B5998,weights!$A$2:$R$6,16)*EXP(VLOOKUP($B5998,weights!$A$2:$R$6,12)*E5998)+VLOOKUP($B5998,weights!$A$2:$R$6,17)*EXP(VLOOKUP($B5998,weights!$A$2:$R$6,13)*F5998)+VLOOKUP($B5998,weights!$A$2:$R$6,18)*EXP(VLOOKUP($B5998,weights!$A$2:$R$6,14)*G5998))</f>
        <v>4.4941295240211456</v>
      </c>
    </row>
    <row r="5999" spans="1:8" ht="12.75" x14ac:dyDescent="0.2">
      <c r="A5999">
        <f t="shared" si="0"/>
        <v>240</v>
      </c>
      <c r="B5999" t="str">
        <f t="shared" ref="B5999:C5999" si="5973">B5974</f>
        <v>pharmacy</v>
      </c>
      <c r="C5999">
        <f t="shared" si="5973"/>
        <v>2</v>
      </c>
      <c r="D5999">
        <f ca="1">OFFSET(walk!$A$2:$Y$402,TRUNC((ROW()-ROW($D$2))/COLUMNS(walk!$A$2:$Y$402)),MOD(ROW()-ROW($D$2),COLUMNS(walk!$A$2:$Y$402)),1,1)</f>
        <v>11</v>
      </c>
      <c r="E5999">
        <f ca="1">OFFSET(bike!$A$2:$Y$402,TRUNC((ROW()-ROW($E$2))/COLUMNS(bike!$A$2:$Y$402)),MOD(ROW()-ROW($E$2),COLUMNS(bike!$A$2:$Y$402)),1,1)</f>
        <v>4</v>
      </c>
      <c r="F5999">
        <f ca="1">OFFSET(transit!$A$2:$Y$402,TRUNC((ROW()-ROW($F$2))/COLUMNS(transit!$A$2:$Y$402)),MOD(ROW()-ROW($F$2),COLUMNS(transit!$A$2:$Y$402)),1,1)</f>
        <v>11</v>
      </c>
      <c r="G5999">
        <f ca="1">OFFSET(drive!$A$2:$Y$402,TRUNC((ROW()-ROW($G$2))/COLUMNS(drive!$A$2:$Y$402)),MOD(ROW()-ROW($G$2),COLUMNS(drive!$A$2:$Y$402)),1,1)</f>
        <v>3</v>
      </c>
      <c r="H5999" s="5">
        <f ca="1">(VLOOKUP($B5999,weights!$A$2:$R$6,4))*VLOOKUP($B5999,weights!$A$2:$R$6,6)^C5999*(VLOOKUP($B5999,weights!$A$2:$R$6,15)*EXP(VLOOKUP($B5999,weights!$A$2:$R$6,11)*D5999)+VLOOKUP($B5999,weights!$A$2:$R$6,16)*EXP(VLOOKUP($B5999,weights!$A$2:$R$6,12)*E5999)+VLOOKUP($B5999,weights!$A$2:$R$6,17)*EXP(VLOOKUP($B5999,weights!$A$2:$R$6,13)*F5999)+VLOOKUP($B5999,weights!$A$2:$R$6,18)*EXP(VLOOKUP($B5999,weights!$A$2:$R$6,14)*G5999))</f>
        <v>1.2584747745420515</v>
      </c>
    </row>
    <row r="6000" spans="1:8" ht="12.75" x14ac:dyDescent="0.2">
      <c r="A6000">
        <f t="shared" si="0"/>
        <v>240</v>
      </c>
      <c r="B6000" t="str">
        <f t="shared" ref="B6000:C6000" si="5974">B5975</f>
        <v>bank</v>
      </c>
      <c r="C6000">
        <f t="shared" si="5974"/>
        <v>0</v>
      </c>
      <c r="D6000">
        <f ca="1">OFFSET(walk!$A$2:$Y$402,TRUNC((ROW()-ROW($D$2))/COLUMNS(walk!$A$2:$Y$402)),MOD(ROW()-ROW($D$2),COLUMNS(walk!$A$2:$Y$402)),1,1)</f>
        <v>17</v>
      </c>
      <c r="E6000">
        <f ca="1">OFFSET(bike!$A$2:$Y$402,TRUNC((ROW()-ROW($E$2))/COLUMNS(bike!$A$2:$Y$402)),MOD(ROW()-ROW($E$2),COLUMNS(bike!$A$2:$Y$402)),1,1)</f>
        <v>6</v>
      </c>
      <c r="F6000">
        <f ca="1">OFFSET(transit!$A$2:$Y$402,TRUNC((ROW()-ROW($F$2))/COLUMNS(transit!$A$2:$Y$402)),MOD(ROW()-ROW($F$2),COLUMNS(transit!$A$2:$Y$402)),1,1)</f>
        <v>12</v>
      </c>
      <c r="G6000">
        <f ca="1">OFFSET(drive!$A$2:$Y$402,TRUNC((ROW()-ROW($G$2))/COLUMNS(drive!$A$2:$Y$402)),MOD(ROW()-ROW($G$2),COLUMNS(drive!$A$2:$Y$402)),1,1)</f>
        <v>5</v>
      </c>
      <c r="H6000" s="5">
        <f ca="1">(VLOOKUP($B6000,weights!$A$2:$R$6,4))*VLOOKUP($B6000,weights!$A$2:$R$6,6)^C6000*(VLOOKUP($B6000,weights!$A$2:$R$6,15)*EXP(VLOOKUP($B6000,weights!$A$2:$R$6,11)*D6000)+VLOOKUP($B6000,weights!$A$2:$R$6,16)*EXP(VLOOKUP($B6000,weights!$A$2:$R$6,12)*E6000)+VLOOKUP($B6000,weights!$A$2:$R$6,17)*EXP(VLOOKUP($B6000,weights!$A$2:$R$6,13)*F6000)+VLOOKUP($B6000,weights!$A$2:$R$6,18)*EXP(VLOOKUP($B6000,weights!$A$2:$R$6,14)*G6000))</f>
        <v>3.6071783668102446</v>
      </c>
    </row>
    <row r="6001" spans="1:8" ht="12.75" x14ac:dyDescent="0.2">
      <c r="A6001">
        <f t="shared" si="0"/>
        <v>240</v>
      </c>
      <c r="B6001" t="str">
        <f t="shared" ref="B6001:C6001" si="5975">B5976</f>
        <v>bank</v>
      </c>
      <c r="C6001">
        <f t="shared" si="5975"/>
        <v>1</v>
      </c>
      <c r="D6001">
        <f ca="1">OFFSET(walk!$A$2:$Y$402,TRUNC((ROW()-ROW($D$2))/COLUMNS(walk!$A$2:$Y$402)),MOD(ROW()-ROW($D$2),COLUMNS(walk!$A$2:$Y$402)),1,1)</f>
        <v>42</v>
      </c>
      <c r="E6001">
        <f ca="1">OFFSET(bike!$A$2:$Y$402,TRUNC((ROW()-ROW($E$2))/COLUMNS(bike!$A$2:$Y$402)),MOD(ROW()-ROW($E$2),COLUMNS(bike!$A$2:$Y$402)),1,1)</f>
        <v>13</v>
      </c>
      <c r="F6001">
        <f ca="1">OFFSET(transit!$A$2:$Y$402,TRUNC((ROW()-ROW($F$2))/COLUMNS(transit!$A$2:$Y$402)),MOD(ROW()-ROW($F$2),COLUMNS(transit!$A$2:$Y$402)),1,1)</f>
        <v>34</v>
      </c>
      <c r="G6001">
        <f ca="1">OFFSET(drive!$A$2:$Y$402,TRUNC((ROW()-ROW($G$2))/COLUMNS(drive!$A$2:$Y$402)),MOD(ROW()-ROW($G$2),COLUMNS(drive!$A$2:$Y$402)),1,1)</f>
        <v>6</v>
      </c>
      <c r="H6001" s="5">
        <f ca="1">(VLOOKUP($B6001,weights!$A$2:$R$6,4))*VLOOKUP($B6001,weights!$A$2:$R$6,6)^C6001*(VLOOKUP($B6001,weights!$A$2:$R$6,15)*EXP(VLOOKUP($B6001,weights!$A$2:$R$6,11)*D6001)+VLOOKUP($B6001,weights!$A$2:$R$6,16)*EXP(VLOOKUP($B6001,weights!$A$2:$R$6,12)*E6001)+VLOOKUP($B6001,weights!$A$2:$R$6,17)*EXP(VLOOKUP($B6001,weights!$A$2:$R$6,13)*F6001)+VLOOKUP($B6001,weights!$A$2:$R$6,18)*EXP(VLOOKUP($B6001,weights!$A$2:$R$6,14)*G6001))</f>
        <v>0.65183008259398534</v>
      </c>
    </row>
    <row r="6002" spans="1:8" ht="12.75" x14ac:dyDescent="0.2">
      <c r="A6002">
        <f t="shared" si="0"/>
        <v>241</v>
      </c>
      <c r="B6002" t="str">
        <f t="shared" ref="B6002:C6002" si="5976">B5977</f>
        <v>restaurant</v>
      </c>
      <c r="C6002">
        <f t="shared" si="5976"/>
        <v>0</v>
      </c>
      <c r="D6002">
        <f ca="1">OFFSET(walk!$A$2:$Y$402,TRUNC((ROW()-ROW($D$2))/COLUMNS(walk!$A$2:$Y$402)),MOD(ROW()-ROW($D$2),COLUMNS(walk!$A$2:$Y$402)),1,1)</f>
        <v>7</v>
      </c>
      <c r="E6002">
        <f ca="1">OFFSET(bike!$A$2:$Y$402,TRUNC((ROW()-ROW($E$2))/COLUMNS(bike!$A$2:$Y$402)),MOD(ROW()-ROW($E$2),COLUMNS(bike!$A$2:$Y$402)),1,1)</f>
        <v>2</v>
      </c>
      <c r="F6002">
        <f ca="1">OFFSET(transit!$A$2:$Y$402,TRUNC((ROW()-ROW($F$2))/COLUMNS(transit!$A$2:$Y$402)),MOD(ROW()-ROW($F$2),COLUMNS(transit!$A$2:$Y$402)),1,1)</f>
        <v>6</v>
      </c>
      <c r="G6002">
        <f ca="1">OFFSET(drive!$A$2:$Y$402,TRUNC((ROW()-ROW($G$2))/COLUMNS(drive!$A$2:$Y$402)),MOD(ROW()-ROW($G$2),COLUMNS(drive!$A$2:$Y$402)),1,1)</f>
        <v>2</v>
      </c>
      <c r="H6002" s="5">
        <f ca="1">(VLOOKUP($B6002,weights!$A$2:$R$6,4))*VLOOKUP($B6002,weights!$A$2:$R$6,6)^C6002*(VLOOKUP($B6002,weights!$A$2:$R$6,15)*EXP(VLOOKUP($B6002,weights!$A$2:$R$6,11)*D6002)+VLOOKUP($B6002,weights!$A$2:$R$6,16)*EXP(VLOOKUP($B6002,weights!$A$2:$R$6,12)*E6002)+VLOOKUP($B6002,weights!$A$2:$R$6,17)*EXP(VLOOKUP($B6002,weights!$A$2:$R$6,13)*F6002)+VLOOKUP($B6002,weights!$A$2:$R$6,18)*EXP(VLOOKUP($B6002,weights!$A$2:$R$6,14)*G6002))</f>
        <v>32.95450761754347</v>
      </c>
    </row>
    <row r="6003" spans="1:8" ht="12.75" x14ac:dyDescent="0.2">
      <c r="A6003">
        <f t="shared" si="0"/>
        <v>241</v>
      </c>
      <c r="B6003" t="str">
        <f t="shared" ref="B6003:C6003" si="5977">B5978</f>
        <v>restaurant</v>
      </c>
      <c r="C6003">
        <f t="shared" si="5977"/>
        <v>1</v>
      </c>
      <c r="D6003">
        <f ca="1">OFFSET(walk!$A$2:$Y$402,TRUNC((ROW()-ROW($D$2))/COLUMNS(walk!$A$2:$Y$402)),MOD(ROW()-ROW($D$2),COLUMNS(walk!$A$2:$Y$402)),1,1)</f>
        <v>9</v>
      </c>
      <c r="E6003">
        <f ca="1">OFFSET(bike!$A$2:$Y$402,TRUNC((ROW()-ROW($E$2))/COLUMNS(bike!$A$2:$Y$402)),MOD(ROW()-ROW($E$2),COLUMNS(bike!$A$2:$Y$402)),1,1)</f>
        <v>2</v>
      </c>
      <c r="F6003">
        <f ca="1">OFFSET(transit!$A$2:$Y$402,TRUNC((ROW()-ROW($F$2))/COLUMNS(transit!$A$2:$Y$402)),MOD(ROW()-ROW($F$2),COLUMNS(transit!$A$2:$Y$402)),1,1)</f>
        <v>6</v>
      </c>
      <c r="G6003">
        <f ca="1">OFFSET(drive!$A$2:$Y$402,TRUNC((ROW()-ROW($G$2))/COLUMNS(drive!$A$2:$Y$402)),MOD(ROW()-ROW($G$2),COLUMNS(drive!$A$2:$Y$402)),1,1)</f>
        <v>2</v>
      </c>
      <c r="H6003" s="5">
        <f ca="1">(VLOOKUP($B6003,weights!$A$2:$R$6,4))*VLOOKUP($B6003,weights!$A$2:$R$6,6)^C6003*(VLOOKUP($B6003,weights!$A$2:$R$6,15)*EXP(VLOOKUP($B6003,weights!$A$2:$R$6,11)*D6003)+VLOOKUP($B6003,weights!$A$2:$R$6,16)*EXP(VLOOKUP($B6003,weights!$A$2:$R$6,12)*E6003)+VLOOKUP($B6003,weights!$A$2:$R$6,17)*EXP(VLOOKUP($B6003,weights!$A$2:$R$6,13)*F6003)+VLOOKUP($B6003,weights!$A$2:$R$6,18)*EXP(VLOOKUP($B6003,weights!$A$2:$R$6,14)*G6003))</f>
        <v>28.171194907293593</v>
      </c>
    </row>
    <row r="6004" spans="1:8" ht="12.75" x14ac:dyDescent="0.2">
      <c r="A6004">
        <f t="shared" si="0"/>
        <v>241</v>
      </c>
      <c r="B6004" t="str">
        <f t="shared" ref="B6004:C6004" si="5978">B5979</f>
        <v>restaurant</v>
      </c>
      <c r="C6004">
        <f t="shared" si="5978"/>
        <v>2</v>
      </c>
      <c r="D6004">
        <f ca="1">OFFSET(walk!$A$2:$Y$402,TRUNC((ROW()-ROW($D$2))/COLUMNS(walk!$A$2:$Y$402)),MOD(ROW()-ROW($D$2),COLUMNS(walk!$A$2:$Y$402)),1,1)</f>
        <v>9</v>
      </c>
      <c r="E6004">
        <f ca="1">OFFSET(bike!$A$2:$Y$402,TRUNC((ROW()-ROW($E$2))/COLUMNS(bike!$A$2:$Y$402)),MOD(ROW()-ROW($E$2),COLUMNS(bike!$A$2:$Y$402)),1,1)</f>
        <v>2</v>
      </c>
      <c r="F6004">
        <f ca="1">OFFSET(transit!$A$2:$Y$402,TRUNC((ROW()-ROW($F$2))/COLUMNS(transit!$A$2:$Y$402)),MOD(ROW()-ROW($F$2),COLUMNS(transit!$A$2:$Y$402)),1,1)</f>
        <v>6</v>
      </c>
      <c r="G6004">
        <f ca="1">OFFSET(drive!$A$2:$Y$402,TRUNC((ROW()-ROW($G$2))/COLUMNS(drive!$A$2:$Y$402)),MOD(ROW()-ROW($G$2),COLUMNS(drive!$A$2:$Y$402)),1,1)</f>
        <v>3</v>
      </c>
      <c r="H6004" s="5">
        <f ca="1">(VLOOKUP($B6004,weights!$A$2:$R$6,4))*VLOOKUP($B6004,weights!$A$2:$R$6,6)^C6004*(VLOOKUP($B6004,weights!$A$2:$R$6,15)*EXP(VLOOKUP($B6004,weights!$A$2:$R$6,11)*D6004)+VLOOKUP($B6004,weights!$A$2:$R$6,16)*EXP(VLOOKUP($B6004,weights!$A$2:$R$6,12)*E6004)+VLOOKUP($B6004,weights!$A$2:$R$6,17)*EXP(VLOOKUP($B6004,weights!$A$2:$R$6,13)*F6004)+VLOOKUP($B6004,weights!$A$2:$R$6,18)*EXP(VLOOKUP($B6004,weights!$A$2:$R$6,14)*G6004))</f>
        <v>23.808187200406088</v>
      </c>
    </row>
    <row r="6005" spans="1:8" ht="12.75" x14ac:dyDescent="0.2">
      <c r="A6005">
        <f t="shared" si="0"/>
        <v>241</v>
      </c>
      <c r="B6005" t="str">
        <f t="shared" ref="B6005:C6005" si="5979">B5980</f>
        <v>restaurant</v>
      </c>
      <c r="C6005">
        <f t="shared" si="5979"/>
        <v>3</v>
      </c>
      <c r="D6005">
        <f ca="1">OFFSET(walk!$A$2:$Y$402,TRUNC((ROW()-ROW($D$2))/COLUMNS(walk!$A$2:$Y$402)),MOD(ROW()-ROW($D$2),COLUMNS(walk!$A$2:$Y$402)),1,1)</f>
        <v>9</v>
      </c>
      <c r="E6005">
        <f ca="1">OFFSET(bike!$A$2:$Y$402,TRUNC((ROW()-ROW($E$2))/COLUMNS(bike!$A$2:$Y$402)),MOD(ROW()-ROW($E$2),COLUMNS(bike!$A$2:$Y$402)),1,1)</f>
        <v>2</v>
      </c>
      <c r="F6005">
        <f ca="1">OFFSET(transit!$A$2:$Y$402,TRUNC((ROW()-ROW($F$2))/COLUMNS(transit!$A$2:$Y$402)),MOD(ROW()-ROW($F$2),COLUMNS(transit!$A$2:$Y$402)),1,1)</f>
        <v>7</v>
      </c>
      <c r="G6005">
        <f ca="1">OFFSET(drive!$A$2:$Y$402,TRUNC((ROW()-ROW($G$2))/COLUMNS(drive!$A$2:$Y$402)),MOD(ROW()-ROW($G$2),COLUMNS(drive!$A$2:$Y$402)),1,1)</f>
        <v>3</v>
      </c>
      <c r="H6005" s="5">
        <f ca="1">(VLOOKUP($B6005,weights!$A$2:$R$6,4))*VLOOKUP($B6005,weights!$A$2:$R$6,6)^C6005*(VLOOKUP($B6005,weights!$A$2:$R$6,15)*EXP(VLOOKUP($B6005,weights!$A$2:$R$6,11)*D6005)+VLOOKUP($B6005,weights!$A$2:$R$6,16)*EXP(VLOOKUP($B6005,weights!$A$2:$R$6,12)*E6005)+VLOOKUP($B6005,weights!$A$2:$R$6,17)*EXP(VLOOKUP($B6005,weights!$A$2:$R$6,13)*F6005)+VLOOKUP($B6005,weights!$A$2:$R$6,18)*EXP(VLOOKUP($B6005,weights!$A$2:$R$6,14)*G6005))</f>
        <v>20.669638355718423</v>
      </c>
    </row>
    <row r="6006" spans="1:8" ht="12.75" x14ac:dyDescent="0.2">
      <c r="A6006">
        <f t="shared" si="0"/>
        <v>241</v>
      </c>
      <c r="B6006" t="str">
        <f t="shared" ref="B6006:C6006" si="5980">B5981</f>
        <v>restaurant</v>
      </c>
      <c r="C6006">
        <f t="shared" si="5980"/>
        <v>4</v>
      </c>
      <c r="D6006">
        <f ca="1">OFFSET(walk!$A$2:$Y$402,TRUNC((ROW()-ROW($D$2))/COLUMNS(walk!$A$2:$Y$402)),MOD(ROW()-ROW($D$2),COLUMNS(walk!$A$2:$Y$402)),1,1)</f>
        <v>9</v>
      </c>
      <c r="E6006">
        <f ca="1">OFFSET(bike!$A$2:$Y$402,TRUNC((ROW()-ROW($E$2))/COLUMNS(bike!$A$2:$Y$402)),MOD(ROW()-ROW($E$2),COLUMNS(bike!$A$2:$Y$402)),1,1)</f>
        <v>4</v>
      </c>
      <c r="F6006">
        <f ca="1">OFFSET(transit!$A$2:$Y$402,TRUNC((ROW()-ROW($F$2))/COLUMNS(transit!$A$2:$Y$402)),MOD(ROW()-ROW($F$2),COLUMNS(transit!$A$2:$Y$402)),1,1)</f>
        <v>8</v>
      </c>
      <c r="G6006">
        <f ca="1">OFFSET(drive!$A$2:$Y$402,TRUNC((ROW()-ROW($G$2))/COLUMNS(drive!$A$2:$Y$402)),MOD(ROW()-ROW($G$2),COLUMNS(drive!$A$2:$Y$402)),1,1)</f>
        <v>3</v>
      </c>
      <c r="H6006" s="5">
        <f ca="1">(VLOOKUP($B6006,weights!$A$2:$R$6,4))*VLOOKUP($B6006,weights!$A$2:$R$6,6)^C6006*(VLOOKUP($B6006,weights!$A$2:$R$6,15)*EXP(VLOOKUP($B6006,weights!$A$2:$R$6,11)*D6006)+VLOOKUP($B6006,weights!$A$2:$R$6,16)*EXP(VLOOKUP($B6006,weights!$A$2:$R$6,12)*E6006)+VLOOKUP($B6006,weights!$A$2:$R$6,17)*EXP(VLOOKUP($B6006,weights!$A$2:$R$6,13)*F6006)+VLOOKUP($B6006,weights!$A$2:$R$6,18)*EXP(VLOOKUP($B6006,weights!$A$2:$R$6,14)*G6006))</f>
        <v>15.592827180146347</v>
      </c>
    </row>
    <row r="6007" spans="1:8" ht="12.75" x14ac:dyDescent="0.2">
      <c r="A6007">
        <f t="shared" si="0"/>
        <v>241</v>
      </c>
      <c r="B6007" t="str">
        <f t="shared" ref="B6007:C6007" si="5981">B5982</f>
        <v>restaurant</v>
      </c>
      <c r="C6007">
        <f t="shared" si="5981"/>
        <v>5</v>
      </c>
      <c r="D6007">
        <f ca="1">OFFSET(walk!$A$2:$Y$402,TRUNC((ROW()-ROW($D$2))/COLUMNS(walk!$A$2:$Y$402)),MOD(ROW()-ROW($D$2),COLUMNS(walk!$A$2:$Y$402)),1,1)</f>
        <v>12</v>
      </c>
      <c r="E6007">
        <f ca="1">OFFSET(bike!$A$2:$Y$402,TRUNC((ROW()-ROW($E$2))/COLUMNS(bike!$A$2:$Y$402)),MOD(ROW()-ROW($E$2),COLUMNS(bike!$A$2:$Y$402)),1,1)</f>
        <v>4</v>
      </c>
      <c r="F6007">
        <f ca="1">OFFSET(transit!$A$2:$Y$402,TRUNC((ROW()-ROW($F$2))/COLUMNS(transit!$A$2:$Y$402)),MOD(ROW()-ROW($F$2),COLUMNS(transit!$A$2:$Y$402)),1,1)</f>
        <v>8</v>
      </c>
      <c r="G6007">
        <f ca="1">OFFSET(drive!$A$2:$Y$402,TRUNC((ROW()-ROW($G$2))/COLUMNS(drive!$A$2:$Y$402)),MOD(ROW()-ROW($G$2),COLUMNS(drive!$A$2:$Y$402)),1,1)</f>
        <v>3</v>
      </c>
      <c r="H6007" s="5">
        <f ca="1">(VLOOKUP($B6007,weights!$A$2:$R$6,4))*VLOOKUP($B6007,weights!$A$2:$R$6,6)^C6007*(VLOOKUP($B6007,weights!$A$2:$R$6,15)*EXP(VLOOKUP($B6007,weights!$A$2:$R$6,11)*D6007)+VLOOKUP($B6007,weights!$A$2:$R$6,16)*EXP(VLOOKUP($B6007,weights!$A$2:$R$6,12)*E6007)+VLOOKUP($B6007,weights!$A$2:$R$6,17)*EXP(VLOOKUP($B6007,weights!$A$2:$R$6,13)*F6007)+VLOOKUP($B6007,weights!$A$2:$R$6,18)*EXP(VLOOKUP($B6007,weights!$A$2:$R$6,14)*G6007))</f>
        <v>13.218183469969464</v>
      </c>
    </row>
    <row r="6008" spans="1:8" ht="12.75" x14ac:dyDescent="0.2">
      <c r="A6008">
        <f t="shared" si="0"/>
        <v>241</v>
      </c>
      <c r="B6008" t="str">
        <f t="shared" ref="B6008:C6008" si="5982">B5983</f>
        <v>restaurant</v>
      </c>
      <c r="C6008">
        <f t="shared" si="5982"/>
        <v>6</v>
      </c>
      <c r="D6008">
        <f ca="1">OFFSET(walk!$A$2:$Y$402,TRUNC((ROW()-ROW($D$2))/COLUMNS(walk!$A$2:$Y$402)),MOD(ROW()-ROW($D$2),COLUMNS(walk!$A$2:$Y$402)),1,1)</f>
        <v>14</v>
      </c>
      <c r="E6008">
        <f ca="1">OFFSET(bike!$A$2:$Y$402,TRUNC((ROW()-ROW($E$2))/COLUMNS(bike!$A$2:$Y$402)),MOD(ROW()-ROW($E$2),COLUMNS(bike!$A$2:$Y$402)),1,1)</f>
        <v>4</v>
      </c>
      <c r="F6008">
        <f ca="1">OFFSET(transit!$A$2:$Y$402,TRUNC((ROW()-ROW($F$2))/COLUMNS(transit!$A$2:$Y$402)),MOD(ROW()-ROW($F$2),COLUMNS(transit!$A$2:$Y$402)),1,1)</f>
        <v>8</v>
      </c>
      <c r="G6008">
        <f ca="1">OFFSET(drive!$A$2:$Y$402,TRUNC((ROW()-ROW($G$2))/COLUMNS(drive!$A$2:$Y$402)),MOD(ROW()-ROW($G$2),COLUMNS(drive!$A$2:$Y$402)),1,1)</f>
        <v>3</v>
      </c>
      <c r="H6008" s="5">
        <f ca="1">(VLOOKUP($B6008,weights!$A$2:$R$6,4))*VLOOKUP($B6008,weights!$A$2:$R$6,6)^C6008*(VLOOKUP($B6008,weights!$A$2:$R$6,15)*EXP(VLOOKUP($B6008,weights!$A$2:$R$6,11)*D6008)+VLOOKUP($B6008,weights!$A$2:$R$6,16)*EXP(VLOOKUP($B6008,weights!$A$2:$R$6,12)*E6008)+VLOOKUP($B6008,weights!$A$2:$R$6,17)*EXP(VLOOKUP($B6008,weights!$A$2:$R$6,13)*F6008)+VLOOKUP($B6008,weights!$A$2:$R$6,18)*EXP(VLOOKUP($B6008,weights!$A$2:$R$6,14)*G6008))</f>
        <v>11.59349293714123</v>
      </c>
    </row>
    <row r="6009" spans="1:8" ht="12.75" x14ac:dyDescent="0.2">
      <c r="A6009">
        <f t="shared" si="0"/>
        <v>241</v>
      </c>
      <c r="B6009" t="str">
        <f t="shared" ref="B6009:C6009" si="5983">B5984</f>
        <v>restaurant</v>
      </c>
      <c r="C6009">
        <f t="shared" si="5983"/>
        <v>7</v>
      </c>
      <c r="D6009">
        <f ca="1">OFFSET(walk!$A$2:$Y$402,TRUNC((ROW()-ROW($D$2))/COLUMNS(walk!$A$2:$Y$402)),MOD(ROW()-ROW($D$2),COLUMNS(walk!$A$2:$Y$402)),1,1)</f>
        <v>15</v>
      </c>
      <c r="E6009">
        <f ca="1">OFFSET(bike!$A$2:$Y$402,TRUNC((ROW()-ROW($E$2))/COLUMNS(bike!$A$2:$Y$402)),MOD(ROW()-ROW($E$2),COLUMNS(bike!$A$2:$Y$402)),1,1)</f>
        <v>5</v>
      </c>
      <c r="F6009">
        <f ca="1">OFFSET(transit!$A$2:$Y$402,TRUNC((ROW()-ROW($F$2))/COLUMNS(transit!$A$2:$Y$402)),MOD(ROW()-ROW($F$2),COLUMNS(transit!$A$2:$Y$402)),1,1)</f>
        <v>9</v>
      </c>
      <c r="G6009">
        <f ca="1">OFFSET(drive!$A$2:$Y$402,TRUNC((ROW()-ROW($G$2))/COLUMNS(drive!$A$2:$Y$402)),MOD(ROW()-ROW($G$2),COLUMNS(drive!$A$2:$Y$402)),1,1)</f>
        <v>3</v>
      </c>
      <c r="H6009" s="5">
        <f ca="1">(VLOOKUP($B6009,weights!$A$2:$R$6,4))*VLOOKUP($B6009,weights!$A$2:$R$6,6)^C6009*(VLOOKUP($B6009,weights!$A$2:$R$6,15)*EXP(VLOOKUP($B6009,weights!$A$2:$R$6,11)*D6009)+VLOOKUP($B6009,weights!$A$2:$R$6,16)*EXP(VLOOKUP($B6009,weights!$A$2:$R$6,12)*E6009)+VLOOKUP($B6009,weights!$A$2:$R$6,17)*EXP(VLOOKUP($B6009,weights!$A$2:$R$6,13)*F6009)+VLOOKUP($B6009,weights!$A$2:$R$6,18)*EXP(VLOOKUP($B6009,weights!$A$2:$R$6,14)*G6009))</f>
        <v>9.3873685367367266</v>
      </c>
    </row>
    <row r="6010" spans="1:8" ht="12.75" x14ac:dyDescent="0.2">
      <c r="A6010">
        <f t="shared" si="0"/>
        <v>241</v>
      </c>
      <c r="B6010" t="str">
        <f t="shared" ref="B6010:C6010" si="5984">B5985</f>
        <v>restaurant</v>
      </c>
      <c r="C6010">
        <f t="shared" si="5984"/>
        <v>8</v>
      </c>
      <c r="D6010">
        <f ca="1">OFFSET(walk!$A$2:$Y$402,TRUNC((ROW()-ROW($D$2))/COLUMNS(walk!$A$2:$Y$402)),MOD(ROW()-ROW($D$2),COLUMNS(walk!$A$2:$Y$402)),1,1)</f>
        <v>15</v>
      </c>
      <c r="E6010">
        <f ca="1">OFFSET(bike!$A$2:$Y$402,TRUNC((ROW()-ROW($E$2))/COLUMNS(bike!$A$2:$Y$402)),MOD(ROW()-ROW($E$2),COLUMNS(bike!$A$2:$Y$402)),1,1)</f>
        <v>5</v>
      </c>
      <c r="F6010">
        <f ca="1">OFFSET(transit!$A$2:$Y$402,TRUNC((ROW()-ROW($F$2))/COLUMNS(transit!$A$2:$Y$402)),MOD(ROW()-ROW($F$2),COLUMNS(transit!$A$2:$Y$402)),1,1)</f>
        <v>9</v>
      </c>
      <c r="G6010">
        <f ca="1">OFFSET(drive!$A$2:$Y$402,TRUNC((ROW()-ROW($G$2))/COLUMNS(drive!$A$2:$Y$402)),MOD(ROW()-ROW($G$2),COLUMNS(drive!$A$2:$Y$402)),1,1)</f>
        <v>4</v>
      </c>
      <c r="H6010" s="5">
        <f ca="1">(VLOOKUP($B6010,weights!$A$2:$R$6,4))*VLOOKUP($B6010,weights!$A$2:$R$6,6)^C6010*(VLOOKUP($B6010,weights!$A$2:$R$6,15)*EXP(VLOOKUP($B6010,weights!$A$2:$R$6,11)*D6010)+VLOOKUP($B6010,weights!$A$2:$R$6,16)*EXP(VLOOKUP($B6010,weights!$A$2:$R$6,12)*E6010)+VLOOKUP($B6010,weights!$A$2:$R$6,17)*EXP(VLOOKUP($B6010,weights!$A$2:$R$6,13)*F6010)+VLOOKUP($B6010,weights!$A$2:$R$6,18)*EXP(VLOOKUP($B6010,weights!$A$2:$R$6,14)*G6010))</f>
        <v>7.7752373860811934</v>
      </c>
    </row>
    <row r="6011" spans="1:8" ht="12.75" x14ac:dyDescent="0.2">
      <c r="A6011">
        <f t="shared" si="0"/>
        <v>241</v>
      </c>
      <c r="B6011" t="str">
        <f t="shared" ref="B6011:C6011" si="5985">B5986</f>
        <v>restaurant</v>
      </c>
      <c r="C6011">
        <f t="shared" si="5985"/>
        <v>9</v>
      </c>
      <c r="D6011">
        <f ca="1">OFFSET(walk!$A$2:$Y$402,TRUNC((ROW()-ROW($D$2))/COLUMNS(walk!$A$2:$Y$402)),MOD(ROW()-ROW($D$2),COLUMNS(walk!$A$2:$Y$402)),1,1)</f>
        <v>17</v>
      </c>
      <c r="E6011">
        <f ca="1">OFFSET(bike!$A$2:$Y$402,TRUNC((ROW()-ROW($E$2))/COLUMNS(bike!$A$2:$Y$402)),MOD(ROW()-ROW($E$2),COLUMNS(bike!$A$2:$Y$402)),1,1)</f>
        <v>100</v>
      </c>
      <c r="F6011">
        <f ca="1">OFFSET(transit!$A$2:$Y$402,TRUNC((ROW()-ROW($F$2))/COLUMNS(transit!$A$2:$Y$402)),MOD(ROW()-ROW($F$2),COLUMNS(transit!$A$2:$Y$402)),1,1)</f>
        <v>12</v>
      </c>
      <c r="G6011">
        <f ca="1">OFFSET(drive!$A$2:$Y$402,TRUNC((ROW()-ROW($G$2))/COLUMNS(drive!$A$2:$Y$402)),MOD(ROW()-ROW($G$2),COLUMNS(drive!$A$2:$Y$402)),1,1)</f>
        <v>7</v>
      </c>
      <c r="H6011" s="5">
        <f ca="1">(VLOOKUP($B6011,weights!$A$2:$R$6,4))*VLOOKUP($B6011,weights!$A$2:$R$6,6)^C6011*(VLOOKUP($B6011,weights!$A$2:$R$6,15)*EXP(VLOOKUP($B6011,weights!$A$2:$R$6,11)*D6011)+VLOOKUP($B6011,weights!$A$2:$R$6,16)*EXP(VLOOKUP($B6011,weights!$A$2:$R$6,12)*E6011)+VLOOKUP($B6011,weights!$A$2:$R$6,17)*EXP(VLOOKUP($B6011,weights!$A$2:$R$6,13)*F6011)+VLOOKUP($B6011,weights!$A$2:$R$6,18)*EXP(VLOOKUP($B6011,weights!$A$2:$R$6,14)*G6011))</f>
        <v>3.2293287369507238</v>
      </c>
    </row>
    <row r="6012" spans="1:8" ht="12.75" x14ac:dyDescent="0.2">
      <c r="A6012">
        <f t="shared" si="0"/>
        <v>241</v>
      </c>
      <c r="B6012" t="str">
        <f t="shared" ref="B6012:C6012" si="5986">B5987</f>
        <v>supermarket</v>
      </c>
      <c r="C6012">
        <f t="shared" si="5986"/>
        <v>0</v>
      </c>
      <c r="D6012">
        <f ca="1">OFFSET(walk!$A$2:$Y$402,TRUNC((ROW()-ROW($D$2))/COLUMNS(walk!$A$2:$Y$402)),MOD(ROW()-ROW($D$2),COLUMNS(walk!$A$2:$Y$402)),1,1)</f>
        <v>38</v>
      </c>
      <c r="E6012">
        <f ca="1">OFFSET(bike!$A$2:$Y$402,TRUNC((ROW()-ROW($E$2))/COLUMNS(bike!$A$2:$Y$402)),MOD(ROW()-ROW($E$2),COLUMNS(bike!$A$2:$Y$402)),1,1)</f>
        <v>14</v>
      </c>
      <c r="F6012">
        <f ca="1">OFFSET(transit!$A$2:$Y$402,TRUNC((ROW()-ROW($F$2))/COLUMNS(transit!$A$2:$Y$402)),MOD(ROW()-ROW($F$2),COLUMNS(transit!$A$2:$Y$402)),1,1)</f>
        <v>19</v>
      </c>
      <c r="G6012">
        <f ca="1">OFFSET(drive!$A$2:$Y$402,TRUNC((ROW()-ROW($G$2))/COLUMNS(drive!$A$2:$Y$402)),MOD(ROW()-ROW($G$2),COLUMNS(drive!$A$2:$Y$402)),1,1)</f>
        <v>8</v>
      </c>
      <c r="H6012" s="5">
        <f ca="1">(VLOOKUP($B6012,weights!$A$2:$R$6,4))*VLOOKUP($B6012,weights!$A$2:$R$6,6)^C6012*(VLOOKUP($B6012,weights!$A$2:$R$6,15)*EXP(VLOOKUP($B6012,weights!$A$2:$R$6,11)*D6012)+VLOOKUP($B6012,weights!$A$2:$R$6,16)*EXP(VLOOKUP($B6012,weights!$A$2:$R$6,12)*E6012)+VLOOKUP($B6012,weights!$A$2:$R$6,17)*EXP(VLOOKUP($B6012,weights!$A$2:$R$6,13)*F6012)+VLOOKUP($B6012,weights!$A$2:$R$6,18)*EXP(VLOOKUP($B6012,weights!$A$2:$R$6,14)*G6012))</f>
        <v>3.6749228706179866</v>
      </c>
    </row>
    <row r="6013" spans="1:8" ht="12.75" x14ac:dyDescent="0.2">
      <c r="A6013">
        <f t="shared" si="0"/>
        <v>241</v>
      </c>
      <c r="B6013" t="str">
        <f t="shared" ref="B6013:C6013" si="5987">B5988</f>
        <v>supermarket</v>
      </c>
      <c r="C6013">
        <f t="shared" si="5987"/>
        <v>1</v>
      </c>
      <c r="D6013">
        <f ca="1">OFFSET(walk!$A$2:$Y$402,TRUNC((ROW()-ROW($D$2))/COLUMNS(walk!$A$2:$Y$402)),MOD(ROW()-ROW($D$2),COLUMNS(walk!$A$2:$Y$402)),1,1)</f>
        <v>47</v>
      </c>
      <c r="E6013">
        <f ca="1">OFFSET(bike!$A$2:$Y$402,TRUNC((ROW()-ROW($E$2))/COLUMNS(bike!$A$2:$Y$402)),MOD(ROW()-ROW($E$2),COLUMNS(bike!$A$2:$Y$402)),1,1)</f>
        <v>15</v>
      </c>
      <c r="F6013">
        <f ca="1">OFFSET(transit!$A$2:$Y$402,TRUNC((ROW()-ROW($F$2))/COLUMNS(transit!$A$2:$Y$402)),MOD(ROW()-ROW($F$2),COLUMNS(transit!$A$2:$Y$402)),1,1)</f>
        <v>24</v>
      </c>
      <c r="G6013">
        <f ca="1">OFFSET(drive!$A$2:$Y$402,TRUNC((ROW()-ROW($G$2))/COLUMNS(drive!$A$2:$Y$402)),MOD(ROW()-ROW($G$2),COLUMNS(drive!$A$2:$Y$402)),1,1)</f>
        <v>9</v>
      </c>
      <c r="H6013" s="5">
        <f ca="1">(VLOOKUP($B6013,weights!$A$2:$R$6,4))*VLOOKUP($B6013,weights!$A$2:$R$6,6)^C6013*(VLOOKUP($B6013,weights!$A$2:$R$6,15)*EXP(VLOOKUP($B6013,weights!$A$2:$R$6,11)*D6013)+VLOOKUP($B6013,weights!$A$2:$R$6,16)*EXP(VLOOKUP($B6013,weights!$A$2:$R$6,12)*E6013)+VLOOKUP($B6013,weights!$A$2:$R$6,17)*EXP(VLOOKUP($B6013,weights!$A$2:$R$6,13)*F6013)+VLOOKUP($B6013,weights!$A$2:$R$6,18)*EXP(VLOOKUP($B6013,weights!$A$2:$R$6,14)*G6013))</f>
        <v>1.6662509722599095</v>
      </c>
    </row>
    <row r="6014" spans="1:8" ht="12.75" x14ac:dyDescent="0.2">
      <c r="A6014">
        <f t="shared" si="0"/>
        <v>241</v>
      </c>
      <c r="B6014" t="str">
        <f t="shared" ref="B6014:C6014" si="5988">B5989</f>
        <v>supermarket</v>
      </c>
      <c r="C6014">
        <f t="shared" si="5988"/>
        <v>2</v>
      </c>
      <c r="D6014">
        <f ca="1">OFFSET(walk!$A$2:$Y$402,TRUNC((ROW()-ROW($D$2))/COLUMNS(walk!$A$2:$Y$402)),MOD(ROW()-ROW($D$2),COLUMNS(walk!$A$2:$Y$402)),1,1)</f>
        <v>52</v>
      </c>
      <c r="E6014">
        <f ca="1">OFFSET(bike!$A$2:$Y$402,TRUNC((ROW()-ROW($E$2))/COLUMNS(bike!$A$2:$Y$402)),MOD(ROW()-ROW($E$2),COLUMNS(bike!$A$2:$Y$402)),1,1)</f>
        <v>16</v>
      </c>
      <c r="F6014">
        <f ca="1">OFFSET(transit!$A$2:$Y$402,TRUNC((ROW()-ROW($F$2))/COLUMNS(transit!$A$2:$Y$402)),MOD(ROW()-ROW($F$2),COLUMNS(transit!$A$2:$Y$402)),1,1)</f>
        <v>31</v>
      </c>
      <c r="G6014">
        <f ca="1">OFFSET(drive!$A$2:$Y$402,TRUNC((ROW()-ROW($G$2))/COLUMNS(drive!$A$2:$Y$402)),MOD(ROW()-ROW($G$2),COLUMNS(drive!$A$2:$Y$402)),1,1)</f>
        <v>12</v>
      </c>
      <c r="H6014" s="5">
        <f ca="1">(VLOOKUP($B6014,weights!$A$2:$R$6,4))*VLOOKUP($B6014,weights!$A$2:$R$6,6)^C6014*(VLOOKUP($B6014,weights!$A$2:$R$6,15)*EXP(VLOOKUP($B6014,weights!$A$2:$R$6,11)*D6014)+VLOOKUP($B6014,weights!$A$2:$R$6,16)*EXP(VLOOKUP($B6014,weights!$A$2:$R$6,12)*E6014)+VLOOKUP($B6014,weights!$A$2:$R$6,17)*EXP(VLOOKUP($B6014,weights!$A$2:$R$6,13)*F6014)+VLOOKUP($B6014,weights!$A$2:$R$6,18)*EXP(VLOOKUP($B6014,weights!$A$2:$R$6,14)*G6014))</f>
        <v>0.52146422139104653</v>
      </c>
    </row>
    <row r="6015" spans="1:8" ht="12.75" x14ac:dyDescent="0.2">
      <c r="A6015">
        <f t="shared" si="0"/>
        <v>241</v>
      </c>
      <c r="B6015" t="str">
        <f t="shared" ref="B6015:C6015" si="5989">B5990</f>
        <v>supermarket</v>
      </c>
      <c r="C6015">
        <f t="shared" si="5989"/>
        <v>3</v>
      </c>
      <c r="D6015">
        <f ca="1">OFFSET(walk!$A$2:$Y$402,TRUNC((ROW()-ROW($D$2))/COLUMNS(walk!$A$2:$Y$402)),MOD(ROW()-ROW($D$2),COLUMNS(walk!$A$2:$Y$402)),1,1)</f>
        <v>59</v>
      </c>
      <c r="E6015">
        <f ca="1">OFFSET(bike!$A$2:$Y$402,TRUNC((ROW()-ROW($E$2))/COLUMNS(bike!$A$2:$Y$402)),MOD(ROW()-ROW($E$2),COLUMNS(bike!$A$2:$Y$402)),1,1)</f>
        <v>19</v>
      </c>
      <c r="F6015">
        <f ca="1">OFFSET(transit!$A$2:$Y$402,TRUNC((ROW()-ROW($F$2))/COLUMNS(transit!$A$2:$Y$402)),MOD(ROW()-ROW($F$2),COLUMNS(transit!$A$2:$Y$402)),1,1)</f>
        <v>37</v>
      </c>
      <c r="G6015">
        <f ca="1">OFFSET(drive!$A$2:$Y$402,TRUNC((ROW()-ROW($G$2))/COLUMNS(drive!$A$2:$Y$402)),MOD(ROW()-ROW($G$2),COLUMNS(drive!$A$2:$Y$402)),1,1)</f>
        <v>13</v>
      </c>
      <c r="H6015" s="5">
        <f ca="1">(VLOOKUP($B6015,weights!$A$2:$R$6,4))*VLOOKUP($B6015,weights!$A$2:$R$6,6)^C6015*(VLOOKUP($B6015,weights!$A$2:$R$6,15)*EXP(VLOOKUP($B6015,weights!$A$2:$R$6,11)*D6015)+VLOOKUP($B6015,weights!$A$2:$R$6,16)*EXP(VLOOKUP($B6015,weights!$A$2:$R$6,12)*E6015)+VLOOKUP($B6015,weights!$A$2:$R$6,17)*EXP(VLOOKUP($B6015,weights!$A$2:$R$6,13)*F6015)+VLOOKUP($B6015,weights!$A$2:$R$6,18)*EXP(VLOOKUP($B6015,weights!$A$2:$R$6,14)*G6015))</f>
        <v>0.23696560340978148</v>
      </c>
    </row>
    <row r="6016" spans="1:8" ht="12.75" x14ac:dyDescent="0.2">
      <c r="A6016">
        <f t="shared" si="0"/>
        <v>241</v>
      </c>
      <c r="B6016" t="str">
        <f t="shared" ref="B6016:C6016" si="5990">B5991</f>
        <v>supermarket</v>
      </c>
      <c r="C6016">
        <f t="shared" si="5990"/>
        <v>4</v>
      </c>
      <c r="D6016">
        <f ca="1">OFFSET(walk!$A$2:$Y$402,TRUNC((ROW()-ROW($D$2))/COLUMNS(walk!$A$2:$Y$402)),MOD(ROW()-ROW($D$2),COLUMNS(walk!$A$2:$Y$402)),1,1)</f>
        <v>75</v>
      </c>
      <c r="E6016">
        <f ca="1">OFFSET(bike!$A$2:$Y$402,TRUNC((ROW()-ROW($E$2))/COLUMNS(bike!$A$2:$Y$402)),MOD(ROW()-ROW($E$2),COLUMNS(bike!$A$2:$Y$402)),1,1)</f>
        <v>24</v>
      </c>
      <c r="F6016">
        <f ca="1">OFFSET(transit!$A$2:$Y$402,TRUNC((ROW()-ROW($F$2))/COLUMNS(transit!$A$2:$Y$402)),MOD(ROW()-ROW($F$2),COLUMNS(transit!$A$2:$Y$402)),1,1)</f>
        <v>38</v>
      </c>
      <c r="G6016">
        <f ca="1">OFFSET(drive!$A$2:$Y$402,TRUNC((ROW()-ROW($G$2))/COLUMNS(drive!$A$2:$Y$402)),MOD(ROW()-ROW($G$2),COLUMNS(drive!$A$2:$Y$402)),1,1)</f>
        <v>14</v>
      </c>
      <c r="H6016" s="5">
        <f ca="1">(VLOOKUP($B6016,weights!$A$2:$R$6,4))*VLOOKUP($B6016,weights!$A$2:$R$6,6)^C6016*(VLOOKUP($B6016,weights!$A$2:$R$6,15)*EXP(VLOOKUP($B6016,weights!$A$2:$R$6,11)*D6016)+VLOOKUP($B6016,weights!$A$2:$R$6,16)*EXP(VLOOKUP($B6016,weights!$A$2:$R$6,12)*E6016)+VLOOKUP($B6016,weights!$A$2:$R$6,17)*EXP(VLOOKUP($B6016,weights!$A$2:$R$6,13)*F6016)+VLOOKUP($B6016,weights!$A$2:$R$6,18)*EXP(VLOOKUP($B6016,weights!$A$2:$R$6,14)*G6016))</f>
        <v>0.11042900102304665</v>
      </c>
    </row>
    <row r="6017" spans="1:8" ht="12.75" x14ac:dyDescent="0.2">
      <c r="A6017">
        <f t="shared" si="0"/>
        <v>241</v>
      </c>
      <c r="B6017" t="str">
        <f t="shared" ref="B6017:C6017" si="5991">B5992</f>
        <v>store</v>
      </c>
      <c r="C6017">
        <f t="shared" si="5991"/>
        <v>0</v>
      </c>
      <c r="D6017">
        <f ca="1">OFFSET(walk!$A$2:$Y$402,TRUNC((ROW()-ROW($D$2))/COLUMNS(walk!$A$2:$Y$402)),MOD(ROW()-ROW($D$2),COLUMNS(walk!$A$2:$Y$402)),1,1)</f>
        <v>5</v>
      </c>
      <c r="E6017">
        <f ca="1">OFFSET(bike!$A$2:$Y$402,TRUNC((ROW()-ROW($E$2))/COLUMNS(bike!$A$2:$Y$402)),MOD(ROW()-ROW($E$2),COLUMNS(bike!$A$2:$Y$402)),1,1)</f>
        <v>1</v>
      </c>
      <c r="F6017">
        <f ca="1">OFFSET(transit!$A$2:$Y$402,TRUNC((ROW()-ROW($F$2))/COLUMNS(transit!$A$2:$Y$402)),MOD(ROW()-ROW($F$2),COLUMNS(transit!$A$2:$Y$402)),1,1)</f>
        <v>5</v>
      </c>
      <c r="G6017">
        <f ca="1">OFFSET(drive!$A$2:$Y$402,TRUNC((ROW()-ROW($G$2))/COLUMNS(drive!$A$2:$Y$402)),MOD(ROW()-ROW($G$2),COLUMNS(drive!$A$2:$Y$402)),1,1)</f>
        <v>1</v>
      </c>
      <c r="H6017" s="5">
        <f ca="1">(VLOOKUP($B6017,weights!$A$2:$R$6,4))*VLOOKUP($B6017,weights!$A$2:$R$6,6)^C6017*(VLOOKUP($B6017,weights!$A$2:$R$6,15)*EXP(VLOOKUP($B6017,weights!$A$2:$R$6,11)*D6017)+VLOOKUP($B6017,weights!$A$2:$R$6,16)*EXP(VLOOKUP($B6017,weights!$A$2:$R$6,12)*E6017)+VLOOKUP($B6017,weights!$A$2:$R$6,17)*EXP(VLOOKUP($B6017,weights!$A$2:$R$6,13)*F6017)+VLOOKUP($B6017,weights!$A$2:$R$6,18)*EXP(VLOOKUP($B6017,weights!$A$2:$R$6,14)*G6017))</f>
        <v>20.606540717564208</v>
      </c>
    </row>
    <row r="6018" spans="1:8" ht="12.75" x14ac:dyDescent="0.2">
      <c r="A6018">
        <f t="shared" si="0"/>
        <v>241</v>
      </c>
      <c r="B6018" t="str">
        <f t="shared" ref="B6018:C6018" si="5992">B5993</f>
        <v>store</v>
      </c>
      <c r="C6018">
        <f t="shared" si="5992"/>
        <v>1</v>
      </c>
      <c r="D6018">
        <f ca="1">OFFSET(walk!$A$2:$Y$402,TRUNC((ROW()-ROW($D$2))/COLUMNS(walk!$A$2:$Y$402)),MOD(ROW()-ROW($D$2),COLUMNS(walk!$A$2:$Y$402)),1,1)</f>
        <v>5</v>
      </c>
      <c r="E6018">
        <f ca="1">OFFSET(bike!$A$2:$Y$402,TRUNC((ROW()-ROW($E$2))/COLUMNS(bike!$A$2:$Y$402)),MOD(ROW()-ROW($E$2),COLUMNS(bike!$A$2:$Y$402)),1,1)</f>
        <v>1</v>
      </c>
      <c r="F6018">
        <f ca="1">OFFSET(transit!$A$2:$Y$402,TRUNC((ROW()-ROW($F$2))/COLUMNS(transit!$A$2:$Y$402)),MOD(ROW()-ROW($F$2),COLUMNS(transit!$A$2:$Y$402)),1,1)</f>
        <v>5</v>
      </c>
      <c r="G6018">
        <f ca="1">OFFSET(drive!$A$2:$Y$402,TRUNC((ROW()-ROW($G$2))/COLUMNS(drive!$A$2:$Y$402)),MOD(ROW()-ROW($G$2),COLUMNS(drive!$A$2:$Y$402)),1,1)</f>
        <v>1</v>
      </c>
      <c r="H6018" s="5">
        <f ca="1">(VLOOKUP($B6018,weights!$A$2:$R$6,4))*VLOOKUP($B6018,weights!$A$2:$R$6,6)^C6018*(VLOOKUP($B6018,weights!$A$2:$R$6,15)*EXP(VLOOKUP($B6018,weights!$A$2:$R$6,11)*D6018)+VLOOKUP($B6018,weights!$A$2:$R$6,16)*EXP(VLOOKUP($B6018,weights!$A$2:$R$6,12)*E6018)+VLOOKUP($B6018,weights!$A$2:$R$6,17)*EXP(VLOOKUP($B6018,weights!$A$2:$R$6,13)*F6018)+VLOOKUP($B6018,weights!$A$2:$R$6,18)*EXP(VLOOKUP($B6018,weights!$A$2:$R$6,14)*G6018))</f>
        <v>13.897434437427027</v>
      </c>
    </row>
    <row r="6019" spans="1:8" ht="12.75" x14ac:dyDescent="0.2">
      <c r="A6019">
        <f t="shared" si="0"/>
        <v>241</v>
      </c>
      <c r="B6019" t="str">
        <f t="shared" ref="B6019:C6019" si="5993">B5994</f>
        <v>store</v>
      </c>
      <c r="C6019">
        <f t="shared" si="5993"/>
        <v>2</v>
      </c>
      <c r="D6019">
        <f ca="1">OFFSET(walk!$A$2:$Y$402,TRUNC((ROW()-ROW($D$2))/COLUMNS(walk!$A$2:$Y$402)),MOD(ROW()-ROW($D$2),COLUMNS(walk!$A$2:$Y$402)),1,1)</f>
        <v>11</v>
      </c>
      <c r="E6019">
        <f ca="1">OFFSET(bike!$A$2:$Y$402,TRUNC((ROW()-ROW($E$2))/COLUMNS(bike!$A$2:$Y$402)),MOD(ROW()-ROW($E$2),COLUMNS(bike!$A$2:$Y$402)),1,1)</f>
        <v>4</v>
      </c>
      <c r="F6019">
        <f ca="1">OFFSET(transit!$A$2:$Y$402,TRUNC((ROW()-ROW($F$2))/COLUMNS(transit!$A$2:$Y$402)),MOD(ROW()-ROW($F$2),COLUMNS(transit!$A$2:$Y$402)),1,1)</f>
        <v>8</v>
      </c>
      <c r="G6019">
        <f ca="1">OFFSET(drive!$A$2:$Y$402,TRUNC((ROW()-ROW($G$2))/COLUMNS(drive!$A$2:$Y$402)),MOD(ROW()-ROW($G$2),COLUMNS(drive!$A$2:$Y$402)),1,1)</f>
        <v>3</v>
      </c>
      <c r="H6019" s="5">
        <f ca="1">(VLOOKUP($B6019,weights!$A$2:$R$6,4))*VLOOKUP($B6019,weights!$A$2:$R$6,6)^C6019*(VLOOKUP($B6019,weights!$A$2:$R$6,15)*EXP(VLOOKUP($B6019,weights!$A$2:$R$6,11)*D6019)+VLOOKUP($B6019,weights!$A$2:$R$6,16)*EXP(VLOOKUP($B6019,weights!$A$2:$R$6,12)*E6019)+VLOOKUP($B6019,weights!$A$2:$R$6,17)*EXP(VLOOKUP($B6019,weights!$A$2:$R$6,13)*F6019)+VLOOKUP($B6019,weights!$A$2:$R$6,18)*EXP(VLOOKUP($B6019,weights!$A$2:$R$6,14)*G6019))</f>
        <v>3.5833952593667067</v>
      </c>
    </row>
    <row r="6020" spans="1:8" ht="12.75" x14ac:dyDescent="0.2">
      <c r="A6020">
        <f t="shared" si="0"/>
        <v>241</v>
      </c>
      <c r="B6020" t="str">
        <f t="shared" ref="B6020:C6020" si="5994">B5995</f>
        <v>store</v>
      </c>
      <c r="C6020">
        <f t="shared" si="5994"/>
        <v>3</v>
      </c>
      <c r="D6020">
        <f ca="1">OFFSET(walk!$A$2:$Y$402,TRUNC((ROW()-ROW($D$2))/COLUMNS(walk!$A$2:$Y$402)),MOD(ROW()-ROW($D$2),COLUMNS(walk!$A$2:$Y$402)),1,1)</f>
        <v>14</v>
      </c>
      <c r="E6020">
        <f ca="1">OFFSET(bike!$A$2:$Y$402,TRUNC((ROW()-ROW($E$2))/COLUMNS(bike!$A$2:$Y$402)),MOD(ROW()-ROW($E$2),COLUMNS(bike!$A$2:$Y$402)),1,1)</f>
        <v>4</v>
      </c>
      <c r="F6020">
        <f ca="1">OFFSET(transit!$A$2:$Y$402,TRUNC((ROW()-ROW($F$2))/COLUMNS(transit!$A$2:$Y$402)),MOD(ROW()-ROW($F$2),COLUMNS(transit!$A$2:$Y$402)),1,1)</f>
        <v>11</v>
      </c>
      <c r="G6020">
        <f ca="1">OFFSET(drive!$A$2:$Y$402,TRUNC((ROW()-ROW($G$2))/COLUMNS(drive!$A$2:$Y$402)),MOD(ROW()-ROW($G$2),COLUMNS(drive!$A$2:$Y$402)),1,1)</f>
        <v>3</v>
      </c>
      <c r="H6020" s="5">
        <f ca="1">(VLOOKUP($B6020,weights!$A$2:$R$6,4))*VLOOKUP($B6020,weights!$A$2:$R$6,6)^C6020*(VLOOKUP($B6020,weights!$A$2:$R$6,15)*EXP(VLOOKUP($B6020,weights!$A$2:$R$6,11)*D6020)+VLOOKUP($B6020,weights!$A$2:$R$6,16)*EXP(VLOOKUP($B6020,weights!$A$2:$R$6,12)*E6020)+VLOOKUP($B6020,weights!$A$2:$R$6,17)*EXP(VLOOKUP($B6020,weights!$A$2:$R$6,13)*F6020)+VLOOKUP($B6020,weights!$A$2:$R$6,18)*EXP(VLOOKUP($B6020,weights!$A$2:$R$6,14)*G6020))</f>
        <v>2.2251244038799878</v>
      </c>
    </row>
    <row r="6021" spans="1:8" ht="12.75" x14ac:dyDescent="0.2">
      <c r="A6021">
        <f t="shared" si="0"/>
        <v>241</v>
      </c>
      <c r="B6021" t="str">
        <f t="shared" ref="B6021:C6021" si="5995">B5996</f>
        <v>store</v>
      </c>
      <c r="C6021">
        <f t="shared" si="5995"/>
        <v>4</v>
      </c>
      <c r="D6021">
        <f ca="1">OFFSET(walk!$A$2:$Y$402,TRUNC((ROW()-ROW($D$2))/COLUMNS(walk!$A$2:$Y$402)),MOD(ROW()-ROW($D$2),COLUMNS(walk!$A$2:$Y$402)),1,1)</f>
        <v>15</v>
      </c>
      <c r="E6021">
        <f ca="1">OFFSET(bike!$A$2:$Y$402,TRUNC((ROW()-ROW($E$2))/COLUMNS(bike!$A$2:$Y$402)),MOD(ROW()-ROW($E$2),COLUMNS(bike!$A$2:$Y$402)),1,1)</f>
        <v>5</v>
      </c>
      <c r="F6021">
        <f ca="1">OFFSET(transit!$A$2:$Y$402,TRUNC((ROW()-ROW($F$2))/COLUMNS(transit!$A$2:$Y$402)),MOD(ROW()-ROW($F$2),COLUMNS(transit!$A$2:$Y$402)),1,1)</f>
        <v>15</v>
      </c>
      <c r="G6021">
        <f ca="1">OFFSET(drive!$A$2:$Y$402,TRUNC((ROW()-ROW($G$2))/COLUMNS(drive!$A$2:$Y$402)),MOD(ROW()-ROW($G$2),COLUMNS(drive!$A$2:$Y$402)),1,1)</f>
        <v>3</v>
      </c>
      <c r="H6021" s="5">
        <f ca="1">(VLOOKUP($B6021,weights!$A$2:$R$6,4))*VLOOKUP($B6021,weights!$A$2:$R$6,6)^C6021*(VLOOKUP($B6021,weights!$A$2:$R$6,15)*EXP(VLOOKUP($B6021,weights!$A$2:$R$6,11)*D6021)+VLOOKUP($B6021,weights!$A$2:$R$6,16)*EXP(VLOOKUP($B6021,weights!$A$2:$R$6,12)*E6021)+VLOOKUP($B6021,weights!$A$2:$R$6,17)*EXP(VLOOKUP($B6021,weights!$A$2:$R$6,13)*F6021)+VLOOKUP($B6021,weights!$A$2:$R$6,18)*EXP(VLOOKUP($B6021,weights!$A$2:$R$6,14)*G6021))</f>
        <v>1.2583361224488168</v>
      </c>
    </row>
    <row r="6022" spans="1:8" ht="12.75" x14ac:dyDescent="0.2">
      <c r="A6022">
        <f t="shared" si="0"/>
        <v>241</v>
      </c>
      <c r="B6022" t="str">
        <f t="shared" ref="B6022:C6022" si="5996">B5997</f>
        <v>pharmacy</v>
      </c>
      <c r="C6022">
        <f t="shared" si="5996"/>
        <v>0</v>
      </c>
      <c r="D6022">
        <f ca="1">OFFSET(walk!$A$2:$Y$402,TRUNC((ROW()-ROW($D$2))/COLUMNS(walk!$A$2:$Y$402)),MOD(ROW()-ROW($D$2),COLUMNS(walk!$A$2:$Y$402)),1,1)</f>
        <v>9</v>
      </c>
      <c r="E6022">
        <f ca="1">OFFSET(bike!$A$2:$Y$402,TRUNC((ROW()-ROW($E$2))/COLUMNS(bike!$A$2:$Y$402)),MOD(ROW()-ROW($E$2),COLUMNS(bike!$A$2:$Y$402)),1,1)</f>
        <v>3</v>
      </c>
      <c r="F6022">
        <f ca="1">OFFSET(transit!$A$2:$Y$402,TRUNC((ROW()-ROW($F$2))/COLUMNS(transit!$A$2:$Y$402)),MOD(ROW()-ROW($F$2),COLUMNS(transit!$A$2:$Y$402)),1,1)</f>
        <v>9</v>
      </c>
      <c r="G6022">
        <f ca="1">OFFSET(drive!$A$2:$Y$402,TRUNC((ROW()-ROW($G$2))/COLUMNS(drive!$A$2:$Y$402)),MOD(ROW()-ROW($G$2),COLUMNS(drive!$A$2:$Y$402)),1,1)</f>
        <v>2</v>
      </c>
      <c r="H6022" s="5">
        <f ca="1">(VLOOKUP($B6022,weights!$A$2:$R$6,4))*VLOOKUP($B6022,weights!$A$2:$R$6,6)^C6022*(VLOOKUP($B6022,weights!$A$2:$R$6,15)*EXP(VLOOKUP($B6022,weights!$A$2:$R$6,11)*D6022)+VLOOKUP($B6022,weights!$A$2:$R$6,16)*EXP(VLOOKUP($B6022,weights!$A$2:$R$6,12)*E6022)+VLOOKUP($B6022,weights!$A$2:$R$6,17)*EXP(VLOOKUP($B6022,weights!$A$2:$R$6,13)*F6022)+VLOOKUP($B6022,weights!$A$2:$R$6,18)*EXP(VLOOKUP($B6022,weights!$A$2:$R$6,14)*G6022))</f>
        <v>7.2115890219049117</v>
      </c>
    </row>
    <row r="6023" spans="1:8" ht="12.75" x14ac:dyDescent="0.2">
      <c r="A6023">
        <f t="shared" si="0"/>
        <v>241</v>
      </c>
      <c r="B6023" t="str">
        <f t="shared" ref="B6023:C6023" si="5997">B5998</f>
        <v>pharmacy</v>
      </c>
      <c r="C6023">
        <f t="shared" si="5997"/>
        <v>1</v>
      </c>
      <c r="D6023">
        <f ca="1">OFFSET(walk!$A$2:$Y$402,TRUNC((ROW()-ROW($D$2))/COLUMNS(walk!$A$2:$Y$402)),MOD(ROW()-ROW($D$2),COLUMNS(walk!$A$2:$Y$402)),1,1)</f>
        <v>12</v>
      </c>
      <c r="E6023">
        <f ca="1">OFFSET(bike!$A$2:$Y$402,TRUNC((ROW()-ROW($E$2))/COLUMNS(bike!$A$2:$Y$402)),MOD(ROW()-ROW($E$2),COLUMNS(bike!$A$2:$Y$402)),1,1)</f>
        <v>5</v>
      </c>
      <c r="F6023">
        <f ca="1">OFFSET(transit!$A$2:$Y$402,TRUNC((ROW()-ROW($F$2))/COLUMNS(transit!$A$2:$Y$402)),MOD(ROW()-ROW($F$2),COLUMNS(transit!$A$2:$Y$402)),1,1)</f>
        <v>12</v>
      </c>
      <c r="G6023">
        <f ca="1">OFFSET(drive!$A$2:$Y$402,TRUNC((ROW()-ROW($G$2))/COLUMNS(drive!$A$2:$Y$402)),MOD(ROW()-ROW($G$2),COLUMNS(drive!$A$2:$Y$402)),1,1)</f>
        <v>3</v>
      </c>
      <c r="H6023" s="5">
        <f ca="1">(VLOOKUP($B6023,weights!$A$2:$R$6,4))*VLOOKUP($B6023,weights!$A$2:$R$6,6)^C6023*(VLOOKUP($B6023,weights!$A$2:$R$6,15)*EXP(VLOOKUP($B6023,weights!$A$2:$R$6,11)*D6023)+VLOOKUP($B6023,weights!$A$2:$R$6,16)*EXP(VLOOKUP($B6023,weights!$A$2:$R$6,12)*E6023)+VLOOKUP($B6023,weights!$A$2:$R$6,17)*EXP(VLOOKUP($B6023,weights!$A$2:$R$6,13)*F6023)+VLOOKUP($B6023,weights!$A$2:$R$6,18)*EXP(VLOOKUP($B6023,weights!$A$2:$R$6,14)*G6023))</f>
        <v>2.3219840776963956</v>
      </c>
    </row>
    <row r="6024" spans="1:8" ht="12.75" x14ac:dyDescent="0.2">
      <c r="A6024">
        <f t="shared" si="0"/>
        <v>241</v>
      </c>
      <c r="B6024" t="str">
        <f t="shared" ref="B6024:C6024" si="5998">B5999</f>
        <v>pharmacy</v>
      </c>
      <c r="C6024">
        <f t="shared" si="5998"/>
        <v>2</v>
      </c>
      <c r="D6024">
        <f ca="1">OFFSET(walk!$A$2:$Y$402,TRUNC((ROW()-ROW($D$2))/COLUMNS(walk!$A$2:$Y$402)),MOD(ROW()-ROW($D$2),COLUMNS(walk!$A$2:$Y$402)),1,1)</f>
        <v>12</v>
      </c>
      <c r="E6024">
        <f ca="1">OFFSET(bike!$A$2:$Y$402,TRUNC((ROW()-ROW($E$2))/COLUMNS(bike!$A$2:$Y$402)),MOD(ROW()-ROW($E$2),COLUMNS(bike!$A$2:$Y$402)),1,1)</f>
        <v>5</v>
      </c>
      <c r="F6024">
        <f ca="1">OFFSET(transit!$A$2:$Y$402,TRUNC((ROW()-ROW($F$2))/COLUMNS(transit!$A$2:$Y$402)),MOD(ROW()-ROW($F$2),COLUMNS(transit!$A$2:$Y$402)),1,1)</f>
        <v>12</v>
      </c>
      <c r="G6024">
        <f ca="1">OFFSET(drive!$A$2:$Y$402,TRUNC((ROW()-ROW($G$2))/COLUMNS(drive!$A$2:$Y$402)),MOD(ROW()-ROW($G$2),COLUMNS(drive!$A$2:$Y$402)),1,1)</f>
        <v>3</v>
      </c>
      <c r="H6024" s="5">
        <f ca="1">(VLOOKUP($B6024,weights!$A$2:$R$6,4))*VLOOKUP($B6024,weights!$A$2:$R$6,6)^C6024*(VLOOKUP($B6024,weights!$A$2:$R$6,15)*EXP(VLOOKUP($B6024,weights!$A$2:$R$6,11)*D6024)+VLOOKUP($B6024,weights!$A$2:$R$6,16)*EXP(VLOOKUP($B6024,weights!$A$2:$R$6,12)*E6024)+VLOOKUP($B6024,weights!$A$2:$R$6,17)*EXP(VLOOKUP($B6024,weights!$A$2:$R$6,13)*F6024)+VLOOKUP($B6024,weights!$A$2:$R$6,18)*EXP(VLOOKUP($B6024,weights!$A$2:$R$6,14)*G6024))</f>
        <v>1.1179923337056723</v>
      </c>
    </row>
    <row r="6025" spans="1:8" ht="12.75" x14ac:dyDescent="0.2">
      <c r="A6025">
        <f t="shared" si="0"/>
        <v>241</v>
      </c>
      <c r="B6025" t="str">
        <f t="shared" ref="B6025:C6025" si="5999">B6000</f>
        <v>bank</v>
      </c>
      <c r="C6025">
        <f t="shared" si="5999"/>
        <v>0</v>
      </c>
      <c r="D6025">
        <f ca="1">OFFSET(walk!$A$2:$Y$402,TRUNC((ROW()-ROW($D$2))/COLUMNS(walk!$A$2:$Y$402)),MOD(ROW()-ROW($D$2),COLUMNS(walk!$A$2:$Y$402)),1,1)</f>
        <v>21</v>
      </c>
      <c r="E6025">
        <f ca="1">OFFSET(bike!$A$2:$Y$402,TRUNC((ROW()-ROW($E$2))/COLUMNS(bike!$A$2:$Y$402)),MOD(ROW()-ROW($E$2),COLUMNS(bike!$A$2:$Y$402)),1,1)</f>
        <v>7</v>
      </c>
      <c r="F6025">
        <f ca="1">OFFSET(transit!$A$2:$Y$402,TRUNC((ROW()-ROW($F$2))/COLUMNS(transit!$A$2:$Y$402)),MOD(ROW()-ROW($F$2),COLUMNS(transit!$A$2:$Y$402)),1,1)</f>
        <v>21</v>
      </c>
      <c r="G6025">
        <f ca="1">OFFSET(drive!$A$2:$Y$402,TRUNC((ROW()-ROW($G$2))/COLUMNS(drive!$A$2:$Y$402)),MOD(ROW()-ROW($G$2),COLUMNS(drive!$A$2:$Y$402)),1,1)</f>
        <v>6</v>
      </c>
      <c r="H6025" s="5">
        <f ca="1">(VLOOKUP($B6025,weights!$A$2:$R$6,4))*VLOOKUP($B6025,weights!$A$2:$R$6,6)^C6025*(VLOOKUP($B6025,weights!$A$2:$R$6,15)*EXP(VLOOKUP($B6025,weights!$A$2:$R$6,11)*D6025)+VLOOKUP($B6025,weights!$A$2:$R$6,16)*EXP(VLOOKUP($B6025,weights!$A$2:$R$6,12)*E6025)+VLOOKUP($B6025,weights!$A$2:$R$6,17)*EXP(VLOOKUP($B6025,weights!$A$2:$R$6,13)*F6025)+VLOOKUP($B6025,weights!$A$2:$R$6,18)*EXP(VLOOKUP($B6025,weights!$A$2:$R$6,14)*G6025))</f>
        <v>2.5671017494486033</v>
      </c>
    </row>
    <row r="6026" spans="1:8" ht="12.75" x14ac:dyDescent="0.2">
      <c r="A6026">
        <f t="shared" si="0"/>
        <v>241</v>
      </c>
      <c r="B6026" t="str">
        <f t="shared" ref="B6026:C6026" si="6000">B6001</f>
        <v>bank</v>
      </c>
      <c r="C6026">
        <f t="shared" si="6000"/>
        <v>1</v>
      </c>
      <c r="D6026">
        <f ca="1">OFFSET(walk!$A$2:$Y$402,TRUNC((ROW()-ROW($D$2))/COLUMNS(walk!$A$2:$Y$402)),MOD(ROW()-ROW($D$2),COLUMNS(walk!$A$2:$Y$402)),1,1)</f>
        <v>39</v>
      </c>
      <c r="E6026">
        <f ca="1">OFFSET(bike!$A$2:$Y$402,TRUNC((ROW()-ROW($E$2))/COLUMNS(bike!$A$2:$Y$402)),MOD(ROW()-ROW($E$2),COLUMNS(bike!$A$2:$Y$402)),1,1)</f>
        <v>12</v>
      </c>
      <c r="F6026">
        <f ca="1">OFFSET(transit!$A$2:$Y$402,TRUNC((ROW()-ROW($F$2))/COLUMNS(transit!$A$2:$Y$402)),MOD(ROW()-ROW($F$2),COLUMNS(transit!$A$2:$Y$402)),1,1)</f>
        <v>35</v>
      </c>
      <c r="G6026">
        <f ca="1">OFFSET(drive!$A$2:$Y$402,TRUNC((ROW()-ROW($G$2))/COLUMNS(drive!$A$2:$Y$402)),MOD(ROW()-ROW($G$2),COLUMNS(drive!$A$2:$Y$402)),1,1)</f>
        <v>7</v>
      </c>
      <c r="H6026" s="5">
        <f ca="1">(VLOOKUP($B6026,weights!$A$2:$R$6,4))*VLOOKUP($B6026,weights!$A$2:$R$6,6)^C6026*(VLOOKUP($B6026,weights!$A$2:$R$6,15)*EXP(VLOOKUP($B6026,weights!$A$2:$R$6,11)*D6026)+VLOOKUP($B6026,weights!$A$2:$R$6,16)*EXP(VLOOKUP($B6026,weights!$A$2:$R$6,12)*E6026)+VLOOKUP($B6026,weights!$A$2:$R$6,17)*EXP(VLOOKUP($B6026,weights!$A$2:$R$6,13)*F6026)+VLOOKUP($B6026,weights!$A$2:$R$6,18)*EXP(VLOOKUP($B6026,weights!$A$2:$R$6,14)*G6026))</f>
        <v>0.57459595159638721</v>
      </c>
    </row>
    <row r="6027" spans="1:8" ht="12.75" x14ac:dyDescent="0.2">
      <c r="A6027">
        <f t="shared" si="0"/>
        <v>242</v>
      </c>
      <c r="B6027" t="str">
        <f t="shared" ref="B6027:C6027" si="6001">B6002</f>
        <v>restaurant</v>
      </c>
      <c r="C6027">
        <f t="shared" si="6001"/>
        <v>0</v>
      </c>
      <c r="D6027">
        <f ca="1">OFFSET(walk!$A$2:$Y$402,TRUNC((ROW()-ROW($D$2))/COLUMNS(walk!$A$2:$Y$402)),MOD(ROW()-ROW($D$2),COLUMNS(walk!$A$2:$Y$402)),1,1)</f>
        <v>11</v>
      </c>
      <c r="E6027">
        <f ca="1">OFFSET(bike!$A$2:$Y$402,TRUNC((ROW()-ROW($E$2))/COLUMNS(bike!$A$2:$Y$402)),MOD(ROW()-ROW($E$2),COLUMNS(bike!$A$2:$Y$402)),1,1)</f>
        <v>3</v>
      </c>
      <c r="F6027">
        <f ca="1">OFFSET(transit!$A$2:$Y$402,TRUNC((ROW()-ROW($F$2))/COLUMNS(transit!$A$2:$Y$402)),MOD(ROW()-ROW($F$2),COLUMNS(transit!$A$2:$Y$402)),1,1)</f>
        <v>10</v>
      </c>
      <c r="G6027">
        <f ca="1">OFFSET(drive!$A$2:$Y$402,TRUNC((ROW()-ROW($G$2))/COLUMNS(drive!$A$2:$Y$402)),MOD(ROW()-ROW($G$2),COLUMNS(drive!$A$2:$Y$402)),1,1)</f>
        <v>2</v>
      </c>
      <c r="H6027" s="5">
        <f ca="1">(VLOOKUP($B6027,weights!$A$2:$R$6,4))*VLOOKUP($B6027,weights!$A$2:$R$6,6)^C6027*(VLOOKUP($B6027,weights!$A$2:$R$6,15)*EXP(VLOOKUP($B6027,weights!$A$2:$R$6,11)*D6027)+VLOOKUP($B6027,weights!$A$2:$R$6,16)*EXP(VLOOKUP($B6027,weights!$A$2:$R$6,12)*E6027)+VLOOKUP($B6027,weights!$A$2:$R$6,17)*EXP(VLOOKUP($B6027,weights!$A$2:$R$6,13)*F6027)+VLOOKUP($B6027,weights!$A$2:$R$6,18)*EXP(VLOOKUP($B6027,weights!$A$2:$R$6,14)*G6027))</f>
        <v>25.369472309054839</v>
      </c>
    </row>
    <row r="6028" spans="1:8" ht="12.75" x14ac:dyDescent="0.2">
      <c r="A6028">
        <f t="shared" si="0"/>
        <v>242</v>
      </c>
      <c r="B6028" t="str">
        <f t="shared" ref="B6028:C6028" si="6002">B6003</f>
        <v>restaurant</v>
      </c>
      <c r="C6028">
        <f t="shared" si="6002"/>
        <v>1</v>
      </c>
      <c r="D6028">
        <f ca="1">OFFSET(walk!$A$2:$Y$402,TRUNC((ROW()-ROW($D$2))/COLUMNS(walk!$A$2:$Y$402)),MOD(ROW()-ROW($D$2),COLUMNS(walk!$A$2:$Y$402)),1,1)</f>
        <v>12</v>
      </c>
      <c r="E6028">
        <f ca="1">OFFSET(bike!$A$2:$Y$402,TRUNC((ROW()-ROW($E$2))/COLUMNS(bike!$A$2:$Y$402)),MOD(ROW()-ROW($E$2),COLUMNS(bike!$A$2:$Y$402)),1,1)</f>
        <v>3</v>
      </c>
      <c r="F6028">
        <f ca="1">OFFSET(transit!$A$2:$Y$402,TRUNC((ROW()-ROW($F$2))/COLUMNS(transit!$A$2:$Y$402)),MOD(ROW()-ROW($F$2),COLUMNS(transit!$A$2:$Y$402)),1,1)</f>
        <v>10</v>
      </c>
      <c r="G6028">
        <f ca="1">OFFSET(drive!$A$2:$Y$402,TRUNC((ROW()-ROW($G$2))/COLUMNS(drive!$A$2:$Y$402)),MOD(ROW()-ROW($G$2),COLUMNS(drive!$A$2:$Y$402)),1,1)</f>
        <v>3</v>
      </c>
      <c r="H6028" s="5">
        <f ca="1">(VLOOKUP($B6028,weights!$A$2:$R$6,4))*VLOOKUP($B6028,weights!$A$2:$R$6,6)^C6028*(VLOOKUP($B6028,weights!$A$2:$R$6,15)*EXP(VLOOKUP($B6028,weights!$A$2:$R$6,11)*D6028)+VLOOKUP($B6028,weights!$A$2:$R$6,16)*EXP(VLOOKUP($B6028,weights!$A$2:$R$6,12)*E6028)+VLOOKUP($B6028,weights!$A$2:$R$6,17)*EXP(VLOOKUP($B6028,weights!$A$2:$R$6,13)*F6028)+VLOOKUP($B6028,weights!$A$2:$R$6,18)*EXP(VLOOKUP($B6028,weights!$A$2:$R$6,14)*G6028))</f>
        <v>20.823675301476662</v>
      </c>
    </row>
    <row r="6029" spans="1:8" ht="12.75" x14ac:dyDescent="0.2">
      <c r="A6029">
        <f t="shared" si="0"/>
        <v>242</v>
      </c>
      <c r="B6029" t="str">
        <f t="shared" ref="B6029:C6029" si="6003">B6004</f>
        <v>restaurant</v>
      </c>
      <c r="C6029">
        <f t="shared" si="6003"/>
        <v>2</v>
      </c>
      <c r="D6029">
        <f ca="1">OFFSET(walk!$A$2:$Y$402,TRUNC((ROW()-ROW($D$2))/COLUMNS(walk!$A$2:$Y$402)),MOD(ROW()-ROW($D$2),COLUMNS(walk!$A$2:$Y$402)),1,1)</f>
        <v>13</v>
      </c>
      <c r="E6029">
        <f ca="1">OFFSET(bike!$A$2:$Y$402,TRUNC((ROW()-ROW($E$2))/COLUMNS(bike!$A$2:$Y$402)),MOD(ROW()-ROW($E$2),COLUMNS(bike!$A$2:$Y$402)),1,1)</f>
        <v>4</v>
      </c>
      <c r="F6029">
        <f ca="1">OFFSET(transit!$A$2:$Y$402,TRUNC((ROW()-ROW($F$2))/COLUMNS(transit!$A$2:$Y$402)),MOD(ROW()-ROW($F$2),COLUMNS(transit!$A$2:$Y$402)),1,1)</f>
        <v>11</v>
      </c>
      <c r="G6029">
        <f ca="1">OFFSET(drive!$A$2:$Y$402,TRUNC((ROW()-ROW($G$2))/COLUMNS(drive!$A$2:$Y$402)),MOD(ROW()-ROW($G$2),COLUMNS(drive!$A$2:$Y$402)),1,1)</f>
        <v>4</v>
      </c>
      <c r="H6029" s="5">
        <f ca="1">(VLOOKUP($B6029,weights!$A$2:$R$6,4))*VLOOKUP($B6029,weights!$A$2:$R$6,6)^C6029*(VLOOKUP($B6029,weights!$A$2:$R$6,15)*EXP(VLOOKUP($B6029,weights!$A$2:$R$6,11)*D6029)+VLOOKUP($B6029,weights!$A$2:$R$6,16)*EXP(VLOOKUP($B6029,weights!$A$2:$R$6,12)*E6029)+VLOOKUP($B6029,weights!$A$2:$R$6,17)*EXP(VLOOKUP($B6029,weights!$A$2:$R$6,13)*F6029)+VLOOKUP($B6029,weights!$A$2:$R$6,18)*EXP(VLOOKUP($B6029,weights!$A$2:$R$6,14)*G6029))</f>
        <v>15.481754813759853</v>
      </c>
    </row>
    <row r="6030" spans="1:8" ht="12.75" x14ac:dyDescent="0.2">
      <c r="A6030">
        <f t="shared" si="0"/>
        <v>242</v>
      </c>
      <c r="B6030" t="str">
        <f t="shared" ref="B6030:C6030" si="6004">B6005</f>
        <v>restaurant</v>
      </c>
      <c r="C6030">
        <f t="shared" si="6004"/>
        <v>3</v>
      </c>
      <c r="D6030">
        <f ca="1">OFFSET(walk!$A$2:$Y$402,TRUNC((ROW()-ROW($D$2))/COLUMNS(walk!$A$2:$Y$402)),MOD(ROW()-ROW($D$2),COLUMNS(walk!$A$2:$Y$402)),1,1)</f>
        <v>15</v>
      </c>
      <c r="E6030">
        <f ca="1">OFFSET(bike!$A$2:$Y$402,TRUNC((ROW()-ROW($E$2))/COLUMNS(bike!$A$2:$Y$402)),MOD(ROW()-ROW($E$2),COLUMNS(bike!$A$2:$Y$402)),1,1)</f>
        <v>4</v>
      </c>
      <c r="F6030">
        <f ca="1">OFFSET(transit!$A$2:$Y$402,TRUNC((ROW()-ROW($F$2))/COLUMNS(transit!$A$2:$Y$402)),MOD(ROW()-ROW($F$2),COLUMNS(transit!$A$2:$Y$402)),1,1)</f>
        <v>11</v>
      </c>
      <c r="G6030">
        <f ca="1">OFFSET(drive!$A$2:$Y$402,TRUNC((ROW()-ROW($G$2))/COLUMNS(drive!$A$2:$Y$402)),MOD(ROW()-ROW($G$2),COLUMNS(drive!$A$2:$Y$402)),1,1)</f>
        <v>4</v>
      </c>
      <c r="H6030" s="5">
        <f ca="1">(VLOOKUP($B6030,weights!$A$2:$R$6,4))*VLOOKUP($B6030,weights!$A$2:$R$6,6)^C6030*(VLOOKUP($B6030,weights!$A$2:$R$6,15)*EXP(VLOOKUP($B6030,weights!$A$2:$R$6,11)*D6030)+VLOOKUP($B6030,weights!$A$2:$R$6,16)*EXP(VLOOKUP($B6030,weights!$A$2:$R$6,12)*E6030)+VLOOKUP($B6030,weights!$A$2:$R$6,17)*EXP(VLOOKUP($B6030,weights!$A$2:$R$6,13)*F6030)+VLOOKUP($B6030,weights!$A$2:$R$6,18)*EXP(VLOOKUP($B6030,weights!$A$2:$R$6,14)*G6030))</f>
        <v>13.59521535877578</v>
      </c>
    </row>
    <row r="6031" spans="1:8" ht="12.75" x14ac:dyDescent="0.2">
      <c r="A6031">
        <f t="shared" si="0"/>
        <v>242</v>
      </c>
      <c r="B6031" t="str">
        <f t="shared" ref="B6031:C6031" si="6005">B6006</f>
        <v>restaurant</v>
      </c>
      <c r="C6031">
        <f t="shared" si="6005"/>
        <v>4</v>
      </c>
      <c r="D6031">
        <f ca="1">OFFSET(walk!$A$2:$Y$402,TRUNC((ROW()-ROW($D$2))/COLUMNS(walk!$A$2:$Y$402)),MOD(ROW()-ROW($D$2),COLUMNS(walk!$A$2:$Y$402)),1,1)</f>
        <v>16</v>
      </c>
      <c r="E6031">
        <f ca="1">OFFSET(bike!$A$2:$Y$402,TRUNC((ROW()-ROW($E$2))/COLUMNS(bike!$A$2:$Y$402)),MOD(ROW()-ROW($E$2),COLUMNS(bike!$A$2:$Y$402)),1,1)</f>
        <v>4</v>
      </c>
      <c r="F6031">
        <f ca="1">OFFSET(transit!$A$2:$Y$402,TRUNC((ROW()-ROW($F$2))/COLUMNS(transit!$A$2:$Y$402)),MOD(ROW()-ROW($F$2),COLUMNS(transit!$A$2:$Y$402)),1,1)</f>
        <v>13</v>
      </c>
      <c r="G6031">
        <f ca="1">OFFSET(drive!$A$2:$Y$402,TRUNC((ROW()-ROW($G$2))/COLUMNS(drive!$A$2:$Y$402)),MOD(ROW()-ROW($G$2),COLUMNS(drive!$A$2:$Y$402)),1,1)</f>
        <v>4</v>
      </c>
      <c r="H6031" s="5">
        <f ca="1">(VLOOKUP($B6031,weights!$A$2:$R$6,4))*VLOOKUP($B6031,weights!$A$2:$R$6,6)^C6031*(VLOOKUP($B6031,weights!$A$2:$R$6,15)*EXP(VLOOKUP($B6031,weights!$A$2:$R$6,11)*D6031)+VLOOKUP($B6031,weights!$A$2:$R$6,16)*EXP(VLOOKUP($B6031,weights!$A$2:$R$6,12)*E6031)+VLOOKUP($B6031,weights!$A$2:$R$6,17)*EXP(VLOOKUP($B6031,weights!$A$2:$R$6,13)*F6031)+VLOOKUP($B6031,weights!$A$2:$R$6,18)*EXP(VLOOKUP($B6031,weights!$A$2:$R$6,14)*G6031))</f>
        <v>11.578861233341044</v>
      </c>
    </row>
    <row r="6032" spans="1:8" ht="12.75" x14ac:dyDescent="0.2">
      <c r="A6032">
        <f t="shared" si="0"/>
        <v>242</v>
      </c>
      <c r="B6032" t="str">
        <f t="shared" ref="B6032:C6032" si="6006">B6007</f>
        <v>restaurant</v>
      </c>
      <c r="C6032">
        <f t="shared" si="6006"/>
        <v>5</v>
      </c>
      <c r="D6032">
        <f ca="1">OFFSET(walk!$A$2:$Y$402,TRUNC((ROW()-ROW($D$2))/COLUMNS(walk!$A$2:$Y$402)),MOD(ROW()-ROW($D$2),COLUMNS(walk!$A$2:$Y$402)),1,1)</f>
        <v>16</v>
      </c>
      <c r="E6032">
        <f ca="1">OFFSET(bike!$A$2:$Y$402,TRUNC((ROW()-ROW($E$2))/COLUMNS(bike!$A$2:$Y$402)),MOD(ROW()-ROW($E$2),COLUMNS(bike!$A$2:$Y$402)),1,1)</f>
        <v>4</v>
      </c>
      <c r="F6032">
        <f ca="1">OFFSET(transit!$A$2:$Y$402,TRUNC((ROW()-ROW($F$2))/COLUMNS(transit!$A$2:$Y$402)),MOD(ROW()-ROW($F$2),COLUMNS(transit!$A$2:$Y$402)),1,1)</f>
        <v>16</v>
      </c>
      <c r="G6032">
        <f ca="1">OFFSET(drive!$A$2:$Y$402,TRUNC((ROW()-ROW($G$2))/COLUMNS(drive!$A$2:$Y$402)),MOD(ROW()-ROW($G$2),COLUMNS(drive!$A$2:$Y$402)),1,1)</f>
        <v>4</v>
      </c>
      <c r="H6032" s="5">
        <f ca="1">(VLOOKUP($B6032,weights!$A$2:$R$6,4))*VLOOKUP($B6032,weights!$A$2:$R$6,6)^C6032*(VLOOKUP($B6032,weights!$A$2:$R$6,15)*EXP(VLOOKUP($B6032,weights!$A$2:$R$6,11)*D6032)+VLOOKUP($B6032,weights!$A$2:$R$6,16)*EXP(VLOOKUP($B6032,weights!$A$2:$R$6,12)*E6032)+VLOOKUP($B6032,weights!$A$2:$R$6,17)*EXP(VLOOKUP($B6032,weights!$A$2:$R$6,13)*F6032)+VLOOKUP($B6032,weights!$A$2:$R$6,18)*EXP(VLOOKUP($B6032,weights!$A$2:$R$6,14)*G6032))</f>
        <v>9.901791325152363</v>
      </c>
    </row>
    <row r="6033" spans="1:8" ht="12.75" x14ac:dyDescent="0.2">
      <c r="A6033">
        <f t="shared" si="0"/>
        <v>242</v>
      </c>
      <c r="B6033" t="str">
        <f t="shared" ref="B6033:C6033" si="6007">B6008</f>
        <v>restaurant</v>
      </c>
      <c r="C6033">
        <f t="shared" si="6007"/>
        <v>6</v>
      </c>
      <c r="D6033">
        <f ca="1">OFFSET(walk!$A$2:$Y$402,TRUNC((ROW()-ROW($D$2))/COLUMNS(walk!$A$2:$Y$402)),MOD(ROW()-ROW($D$2),COLUMNS(walk!$A$2:$Y$402)),1,1)</f>
        <v>16</v>
      </c>
      <c r="E6033">
        <f ca="1">OFFSET(bike!$A$2:$Y$402,TRUNC((ROW()-ROW($E$2))/COLUMNS(bike!$A$2:$Y$402)),MOD(ROW()-ROW($E$2),COLUMNS(bike!$A$2:$Y$402)),1,1)</f>
        <v>6</v>
      </c>
      <c r="F6033">
        <f ca="1">OFFSET(transit!$A$2:$Y$402,TRUNC((ROW()-ROW($F$2))/COLUMNS(transit!$A$2:$Y$402)),MOD(ROW()-ROW($F$2),COLUMNS(transit!$A$2:$Y$402)),1,1)</f>
        <v>16</v>
      </c>
      <c r="G6033">
        <f ca="1">OFFSET(drive!$A$2:$Y$402,TRUNC((ROW()-ROW($G$2))/COLUMNS(drive!$A$2:$Y$402)),MOD(ROW()-ROW($G$2),COLUMNS(drive!$A$2:$Y$402)),1,1)</f>
        <v>4</v>
      </c>
      <c r="H6033" s="5">
        <f ca="1">(VLOOKUP($B6033,weights!$A$2:$R$6,4))*VLOOKUP($B6033,weights!$A$2:$R$6,6)^C6033*(VLOOKUP($B6033,weights!$A$2:$R$6,15)*EXP(VLOOKUP($B6033,weights!$A$2:$R$6,11)*D6033)+VLOOKUP($B6033,weights!$A$2:$R$6,16)*EXP(VLOOKUP($B6033,weights!$A$2:$R$6,12)*E6033)+VLOOKUP($B6033,weights!$A$2:$R$6,17)*EXP(VLOOKUP($B6033,weights!$A$2:$R$6,13)*F6033)+VLOOKUP($B6033,weights!$A$2:$R$6,18)*EXP(VLOOKUP($B6033,weights!$A$2:$R$6,14)*G6033))</f>
        <v>7.6665649636622843</v>
      </c>
    </row>
    <row r="6034" spans="1:8" ht="12.75" x14ac:dyDescent="0.2">
      <c r="A6034">
        <f t="shared" si="0"/>
        <v>242</v>
      </c>
      <c r="B6034" t="str">
        <f t="shared" ref="B6034:C6034" si="6008">B6009</f>
        <v>restaurant</v>
      </c>
      <c r="C6034">
        <f t="shared" si="6008"/>
        <v>7</v>
      </c>
      <c r="D6034">
        <f ca="1">OFFSET(walk!$A$2:$Y$402,TRUNC((ROW()-ROW($D$2))/COLUMNS(walk!$A$2:$Y$402)),MOD(ROW()-ROW($D$2),COLUMNS(walk!$A$2:$Y$402)),1,1)</f>
        <v>16</v>
      </c>
      <c r="E6034">
        <f ca="1">OFFSET(bike!$A$2:$Y$402,TRUNC((ROW()-ROW($E$2))/COLUMNS(bike!$A$2:$Y$402)),MOD(ROW()-ROW($E$2),COLUMNS(bike!$A$2:$Y$402)),1,1)</f>
        <v>6</v>
      </c>
      <c r="F6034">
        <f ca="1">OFFSET(transit!$A$2:$Y$402,TRUNC((ROW()-ROW($F$2))/COLUMNS(transit!$A$2:$Y$402)),MOD(ROW()-ROW($F$2),COLUMNS(transit!$A$2:$Y$402)),1,1)</f>
        <v>16</v>
      </c>
      <c r="G6034">
        <f ca="1">OFFSET(drive!$A$2:$Y$402,TRUNC((ROW()-ROW($G$2))/COLUMNS(drive!$A$2:$Y$402)),MOD(ROW()-ROW($G$2),COLUMNS(drive!$A$2:$Y$402)),1,1)</f>
        <v>5</v>
      </c>
      <c r="H6034" s="5">
        <f ca="1">(VLOOKUP($B6034,weights!$A$2:$R$6,4))*VLOOKUP($B6034,weights!$A$2:$R$6,6)^C6034*(VLOOKUP($B6034,weights!$A$2:$R$6,15)*EXP(VLOOKUP($B6034,weights!$A$2:$R$6,11)*D6034)+VLOOKUP($B6034,weights!$A$2:$R$6,16)*EXP(VLOOKUP($B6034,weights!$A$2:$R$6,12)*E6034)+VLOOKUP($B6034,weights!$A$2:$R$6,17)*EXP(VLOOKUP($B6034,weights!$A$2:$R$6,13)*F6034)+VLOOKUP($B6034,weights!$A$2:$R$6,18)*EXP(VLOOKUP($B6034,weights!$A$2:$R$6,14)*G6034))</f>
        <v>6.2626747437248405</v>
      </c>
    </row>
    <row r="6035" spans="1:8" ht="12.75" x14ac:dyDescent="0.2">
      <c r="A6035">
        <f t="shared" si="0"/>
        <v>242</v>
      </c>
      <c r="B6035" t="str">
        <f t="shared" ref="B6035:C6035" si="6009">B6010</f>
        <v>restaurant</v>
      </c>
      <c r="C6035">
        <f t="shared" si="6009"/>
        <v>8</v>
      </c>
      <c r="D6035">
        <f ca="1">OFFSET(walk!$A$2:$Y$402,TRUNC((ROW()-ROW($D$2))/COLUMNS(walk!$A$2:$Y$402)),MOD(ROW()-ROW($D$2),COLUMNS(walk!$A$2:$Y$402)),1,1)</f>
        <v>19</v>
      </c>
      <c r="E6035">
        <f ca="1">OFFSET(bike!$A$2:$Y$402,TRUNC((ROW()-ROW($E$2))/COLUMNS(bike!$A$2:$Y$402)),MOD(ROW()-ROW($E$2),COLUMNS(bike!$A$2:$Y$402)),1,1)</f>
        <v>6</v>
      </c>
      <c r="F6035">
        <f ca="1">OFFSET(transit!$A$2:$Y$402,TRUNC((ROW()-ROW($F$2))/COLUMNS(transit!$A$2:$Y$402)),MOD(ROW()-ROW($F$2),COLUMNS(transit!$A$2:$Y$402)),1,1)</f>
        <v>16</v>
      </c>
      <c r="G6035">
        <f ca="1">OFFSET(drive!$A$2:$Y$402,TRUNC((ROW()-ROW($G$2))/COLUMNS(drive!$A$2:$Y$402)),MOD(ROW()-ROW($G$2),COLUMNS(drive!$A$2:$Y$402)),1,1)</f>
        <v>5</v>
      </c>
      <c r="H6035" s="5">
        <f ca="1">(VLOOKUP($B6035,weights!$A$2:$R$6,4))*VLOOKUP($B6035,weights!$A$2:$R$6,6)^C6035*(VLOOKUP($B6035,weights!$A$2:$R$6,15)*EXP(VLOOKUP($B6035,weights!$A$2:$R$6,11)*D6035)+VLOOKUP($B6035,weights!$A$2:$R$6,16)*EXP(VLOOKUP($B6035,weights!$A$2:$R$6,12)*E6035)+VLOOKUP($B6035,weights!$A$2:$R$6,17)*EXP(VLOOKUP($B6035,weights!$A$2:$R$6,13)*F6035)+VLOOKUP($B6035,weights!$A$2:$R$6,18)*EXP(VLOOKUP($B6035,weights!$A$2:$R$6,14)*G6035))</f>
        <v>5.5018700457194347</v>
      </c>
    </row>
    <row r="6036" spans="1:8" ht="12.75" x14ac:dyDescent="0.2">
      <c r="A6036">
        <f t="shared" si="0"/>
        <v>242</v>
      </c>
      <c r="B6036" t="str">
        <f t="shared" ref="B6036:C6036" si="6010">B6011</f>
        <v>restaurant</v>
      </c>
      <c r="C6036">
        <f t="shared" si="6010"/>
        <v>9</v>
      </c>
      <c r="D6036">
        <f ca="1">OFFSET(walk!$A$2:$Y$402,TRUNC((ROW()-ROW($D$2))/COLUMNS(walk!$A$2:$Y$402)),MOD(ROW()-ROW($D$2),COLUMNS(walk!$A$2:$Y$402)),1,1)</f>
        <v>20</v>
      </c>
      <c r="E6036">
        <f ca="1">OFFSET(bike!$A$2:$Y$402,TRUNC((ROW()-ROW($E$2))/COLUMNS(bike!$A$2:$Y$402)),MOD(ROW()-ROW($E$2),COLUMNS(bike!$A$2:$Y$402)),1,1)</f>
        <v>6</v>
      </c>
      <c r="F6036">
        <f ca="1">OFFSET(transit!$A$2:$Y$402,TRUNC((ROW()-ROW($F$2))/COLUMNS(transit!$A$2:$Y$402)),MOD(ROW()-ROW($F$2),COLUMNS(transit!$A$2:$Y$402)),1,1)</f>
        <v>18</v>
      </c>
      <c r="G6036">
        <f ca="1">OFFSET(drive!$A$2:$Y$402,TRUNC((ROW()-ROW($G$2))/COLUMNS(drive!$A$2:$Y$402)),MOD(ROW()-ROW($G$2),COLUMNS(drive!$A$2:$Y$402)),1,1)</f>
        <v>5</v>
      </c>
      <c r="H6036" s="5">
        <f ca="1">(VLOOKUP($B6036,weights!$A$2:$R$6,4))*VLOOKUP($B6036,weights!$A$2:$R$6,6)^C6036*(VLOOKUP($B6036,weights!$A$2:$R$6,15)*EXP(VLOOKUP($B6036,weights!$A$2:$R$6,11)*D6036)+VLOOKUP($B6036,weights!$A$2:$R$6,16)*EXP(VLOOKUP($B6036,weights!$A$2:$R$6,12)*E6036)+VLOOKUP($B6036,weights!$A$2:$R$6,17)*EXP(VLOOKUP($B6036,weights!$A$2:$R$6,13)*F6036)+VLOOKUP($B6036,weights!$A$2:$R$6,18)*EXP(VLOOKUP($B6036,weights!$A$2:$R$6,14)*G6036))</f>
        <v>4.7716067456862845</v>
      </c>
    </row>
    <row r="6037" spans="1:8" ht="12.75" x14ac:dyDescent="0.2">
      <c r="A6037">
        <f t="shared" si="0"/>
        <v>242</v>
      </c>
      <c r="B6037" t="str">
        <f t="shared" ref="B6037:C6037" si="6011">B6012</f>
        <v>supermarket</v>
      </c>
      <c r="C6037">
        <f t="shared" si="6011"/>
        <v>0</v>
      </c>
      <c r="D6037">
        <f ca="1">OFFSET(walk!$A$2:$Y$402,TRUNC((ROW()-ROW($D$2))/COLUMNS(walk!$A$2:$Y$402)),MOD(ROW()-ROW($D$2),COLUMNS(walk!$A$2:$Y$402)),1,1)</f>
        <v>42</v>
      </c>
      <c r="E6037">
        <f ca="1">OFFSET(bike!$A$2:$Y$402,TRUNC((ROW()-ROW($E$2))/COLUMNS(bike!$A$2:$Y$402)),MOD(ROW()-ROW($E$2),COLUMNS(bike!$A$2:$Y$402)),1,1)</f>
        <v>16</v>
      </c>
      <c r="F6037">
        <f ca="1">OFFSET(transit!$A$2:$Y$402,TRUNC((ROW()-ROW($F$2))/COLUMNS(transit!$A$2:$Y$402)),MOD(ROW()-ROW($F$2),COLUMNS(transit!$A$2:$Y$402)),1,1)</f>
        <v>21</v>
      </c>
      <c r="G6037">
        <f ca="1">OFFSET(drive!$A$2:$Y$402,TRUNC((ROW()-ROW($G$2))/COLUMNS(drive!$A$2:$Y$402)),MOD(ROW()-ROW($G$2),COLUMNS(drive!$A$2:$Y$402)),1,1)</f>
        <v>9</v>
      </c>
      <c r="H6037" s="5">
        <f ca="1">(VLOOKUP($B6037,weights!$A$2:$R$6,4))*VLOOKUP($B6037,weights!$A$2:$R$6,6)^C6037*(VLOOKUP($B6037,weights!$A$2:$R$6,15)*EXP(VLOOKUP($B6037,weights!$A$2:$R$6,11)*D6037)+VLOOKUP($B6037,weights!$A$2:$R$6,16)*EXP(VLOOKUP($B6037,weights!$A$2:$R$6,12)*E6037)+VLOOKUP($B6037,weights!$A$2:$R$6,17)*EXP(VLOOKUP($B6037,weights!$A$2:$R$6,13)*F6037)+VLOOKUP($B6037,weights!$A$2:$R$6,18)*EXP(VLOOKUP($B6037,weights!$A$2:$R$6,14)*G6037))</f>
        <v>2.8632294307607125</v>
      </c>
    </row>
    <row r="6038" spans="1:8" ht="12.75" x14ac:dyDescent="0.2">
      <c r="A6038">
        <f t="shared" si="0"/>
        <v>242</v>
      </c>
      <c r="B6038" t="str">
        <f t="shared" ref="B6038:C6038" si="6012">B6013</f>
        <v>supermarket</v>
      </c>
      <c r="C6038">
        <f t="shared" si="6012"/>
        <v>1</v>
      </c>
      <c r="D6038">
        <f ca="1">OFFSET(walk!$A$2:$Y$402,TRUNC((ROW()-ROW($D$2))/COLUMNS(walk!$A$2:$Y$402)),MOD(ROW()-ROW($D$2),COLUMNS(walk!$A$2:$Y$402)),1,1)</f>
        <v>53</v>
      </c>
      <c r="E6038">
        <f ca="1">OFFSET(bike!$A$2:$Y$402,TRUNC((ROW()-ROW($E$2))/COLUMNS(bike!$A$2:$Y$402)),MOD(ROW()-ROW($E$2),COLUMNS(bike!$A$2:$Y$402)),1,1)</f>
        <v>17</v>
      </c>
      <c r="F6038">
        <f ca="1">OFFSET(transit!$A$2:$Y$402,TRUNC((ROW()-ROW($F$2))/COLUMNS(transit!$A$2:$Y$402)),MOD(ROW()-ROW($F$2),COLUMNS(transit!$A$2:$Y$402)),1,1)</f>
        <v>26</v>
      </c>
      <c r="G6038">
        <f ca="1">OFFSET(drive!$A$2:$Y$402,TRUNC((ROW()-ROW($G$2))/COLUMNS(drive!$A$2:$Y$402)),MOD(ROW()-ROW($G$2),COLUMNS(drive!$A$2:$Y$402)),1,1)</f>
        <v>10</v>
      </c>
      <c r="H6038" s="5">
        <f ca="1">(VLOOKUP($B6038,weights!$A$2:$R$6,4))*VLOOKUP($B6038,weights!$A$2:$R$6,6)^C6038*(VLOOKUP($B6038,weights!$A$2:$R$6,15)*EXP(VLOOKUP($B6038,weights!$A$2:$R$6,11)*D6038)+VLOOKUP($B6038,weights!$A$2:$R$6,16)*EXP(VLOOKUP($B6038,weights!$A$2:$R$6,12)*E6038)+VLOOKUP($B6038,weights!$A$2:$R$6,17)*EXP(VLOOKUP($B6038,weights!$A$2:$R$6,13)*F6038)+VLOOKUP($B6038,weights!$A$2:$R$6,18)*EXP(VLOOKUP($B6038,weights!$A$2:$R$6,14)*G6038))</f>
        <v>1.3090455873046474</v>
      </c>
    </row>
    <row r="6039" spans="1:8" ht="12.75" x14ac:dyDescent="0.2">
      <c r="A6039">
        <f t="shared" si="0"/>
        <v>242</v>
      </c>
      <c r="B6039" t="str">
        <f t="shared" ref="B6039:C6039" si="6013">B6014</f>
        <v>supermarket</v>
      </c>
      <c r="C6039">
        <f t="shared" si="6013"/>
        <v>2</v>
      </c>
      <c r="D6039">
        <f ca="1">OFFSET(walk!$A$2:$Y$402,TRUNC((ROW()-ROW($D$2))/COLUMNS(walk!$A$2:$Y$402)),MOD(ROW()-ROW($D$2),COLUMNS(walk!$A$2:$Y$402)),1,1)</f>
        <v>58</v>
      </c>
      <c r="E6039">
        <f ca="1">OFFSET(bike!$A$2:$Y$402,TRUNC((ROW()-ROW($E$2))/COLUMNS(bike!$A$2:$Y$402)),MOD(ROW()-ROW($E$2),COLUMNS(bike!$A$2:$Y$402)),1,1)</f>
        <v>18</v>
      </c>
      <c r="F6039">
        <f ca="1">OFFSET(transit!$A$2:$Y$402,TRUNC((ROW()-ROW($F$2))/COLUMNS(transit!$A$2:$Y$402)),MOD(ROW()-ROW($F$2),COLUMNS(transit!$A$2:$Y$402)),1,1)</f>
        <v>36</v>
      </c>
      <c r="G6039">
        <f ca="1">OFFSET(drive!$A$2:$Y$402,TRUNC((ROW()-ROW($G$2))/COLUMNS(drive!$A$2:$Y$402)),MOD(ROW()-ROW($G$2),COLUMNS(drive!$A$2:$Y$402)),1,1)</f>
        <v>13</v>
      </c>
      <c r="H6039" s="5">
        <f ca="1">(VLOOKUP($B6039,weights!$A$2:$R$6,4))*VLOOKUP($B6039,weights!$A$2:$R$6,6)^C6039*(VLOOKUP($B6039,weights!$A$2:$R$6,15)*EXP(VLOOKUP($B6039,weights!$A$2:$R$6,11)*D6039)+VLOOKUP($B6039,weights!$A$2:$R$6,16)*EXP(VLOOKUP($B6039,weights!$A$2:$R$6,12)*E6039)+VLOOKUP($B6039,weights!$A$2:$R$6,17)*EXP(VLOOKUP($B6039,weights!$A$2:$R$6,13)*F6039)+VLOOKUP($B6039,weights!$A$2:$R$6,18)*EXP(VLOOKUP($B6039,weights!$A$2:$R$6,14)*G6039))</f>
        <v>0.40394981810618197</v>
      </c>
    </row>
    <row r="6040" spans="1:8" ht="12.75" x14ac:dyDescent="0.2">
      <c r="A6040">
        <f t="shared" si="0"/>
        <v>242</v>
      </c>
      <c r="B6040" t="str">
        <f t="shared" ref="B6040:C6040" si="6014">B6015</f>
        <v>supermarket</v>
      </c>
      <c r="C6040">
        <f t="shared" si="6014"/>
        <v>3</v>
      </c>
      <c r="D6040">
        <f ca="1">OFFSET(walk!$A$2:$Y$402,TRUNC((ROW()-ROW($D$2))/COLUMNS(walk!$A$2:$Y$402)),MOD(ROW()-ROW($D$2),COLUMNS(walk!$A$2:$Y$402)),1,1)</f>
        <v>65</v>
      </c>
      <c r="E6040">
        <f ca="1">OFFSET(bike!$A$2:$Y$402,TRUNC((ROW()-ROW($E$2))/COLUMNS(bike!$A$2:$Y$402)),MOD(ROW()-ROW($E$2),COLUMNS(bike!$A$2:$Y$402)),1,1)</f>
        <v>21</v>
      </c>
      <c r="F6040">
        <f ca="1">OFFSET(transit!$A$2:$Y$402,TRUNC((ROW()-ROW($F$2))/COLUMNS(transit!$A$2:$Y$402)),MOD(ROW()-ROW($F$2),COLUMNS(transit!$A$2:$Y$402)),1,1)</f>
        <v>39</v>
      </c>
      <c r="G6040">
        <f ca="1">OFFSET(drive!$A$2:$Y$402,TRUNC((ROW()-ROW($G$2))/COLUMNS(drive!$A$2:$Y$402)),MOD(ROW()-ROW($G$2),COLUMNS(drive!$A$2:$Y$402)),1,1)</f>
        <v>14</v>
      </c>
      <c r="H6040" s="5">
        <f ca="1">(VLOOKUP($B6040,weights!$A$2:$R$6,4))*VLOOKUP($B6040,weights!$A$2:$R$6,6)^C6040*(VLOOKUP($B6040,weights!$A$2:$R$6,15)*EXP(VLOOKUP($B6040,weights!$A$2:$R$6,11)*D6040)+VLOOKUP($B6040,weights!$A$2:$R$6,16)*EXP(VLOOKUP($B6040,weights!$A$2:$R$6,12)*E6040)+VLOOKUP($B6040,weights!$A$2:$R$6,17)*EXP(VLOOKUP($B6040,weights!$A$2:$R$6,13)*F6040)+VLOOKUP($B6040,weights!$A$2:$R$6,18)*EXP(VLOOKUP($B6040,weights!$A$2:$R$6,14)*G6040))</f>
        <v>0.18811280713149936</v>
      </c>
    </row>
    <row r="6041" spans="1:8" ht="12.75" x14ac:dyDescent="0.2">
      <c r="A6041">
        <f t="shared" si="0"/>
        <v>242</v>
      </c>
      <c r="B6041" t="str">
        <f t="shared" ref="B6041:C6041" si="6015">B6016</f>
        <v>supermarket</v>
      </c>
      <c r="C6041">
        <f t="shared" si="6015"/>
        <v>4</v>
      </c>
      <c r="D6041">
        <f ca="1">OFFSET(walk!$A$2:$Y$402,TRUNC((ROW()-ROW($D$2))/COLUMNS(walk!$A$2:$Y$402)),MOD(ROW()-ROW($D$2),COLUMNS(walk!$A$2:$Y$402)),1,1)</f>
        <v>81</v>
      </c>
      <c r="E6041">
        <f ca="1">OFFSET(bike!$A$2:$Y$402,TRUNC((ROW()-ROW($E$2))/COLUMNS(bike!$A$2:$Y$402)),MOD(ROW()-ROW($E$2),COLUMNS(bike!$A$2:$Y$402)),1,1)</f>
        <v>25</v>
      </c>
      <c r="F6041">
        <f ca="1">OFFSET(transit!$A$2:$Y$402,TRUNC((ROW()-ROW($F$2))/COLUMNS(transit!$A$2:$Y$402)),MOD(ROW()-ROW($F$2),COLUMNS(transit!$A$2:$Y$402)),1,1)</f>
        <v>43</v>
      </c>
      <c r="G6041">
        <f ca="1">OFFSET(drive!$A$2:$Y$402,TRUNC((ROW()-ROW($G$2))/COLUMNS(drive!$A$2:$Y$402)),MOD(ROW()-ROW($G$2),COLUMNS(drive!$A$2:$Y$402)),1,1)</f>
        <v>16</v>
      </c>
      <c r="H6041" s="5">
        <f ca="1">(VLOOKUP($B6041,weights!$A$2:$R$6,4))*VLOOKUP($B6041,weights!$A$2:$R$6,6)^C6041*(VLOOKUP($B6041,weights!$A$2:$R$6,15)*EXP(VLOOKUP($B6041,weights!$A$2:$R$6,11)*D6041)+VLOOKUP($B6041,weights!$A$2:$R$6,16)*EXP(VLOOKUP($B6041,weights!$A$2:$R$6,12)*E6041)+VLOOKUP($B6041,weights!$A$2:$R$6,17)*EXP(VLOOKUP($B6041,weights!$A$2:$R$6,13)*F6041)+VLOOKUP($B6041,weights!$A$2:$R$6,18)*EXP(VLOOKUP($B6041,weights!$A$2:$R$6,14)*G6041))</f>
        <v>7.1648760235932946E-2</v>
      </c>
    </row>
    <row r="6042" spans="1:8" ht="12.75" x14ac:dyDescent="0.2">
      <c r="A6042">
        <f t="shared" si="0"/>
        <v>242</v>
      </c>
      <c r="B6042" t="str">
        <f t="shared" ref="B6042:C6042" si="6016">B6017</f>
        <v>store</v>
      </c>
      <c r="C6042">
        <f t="shared" si="6016"/>
        <v>0</v>
      </c>
      <c r="D6042">
        <f ca="1">OFFSET(walk!$A$2:$Y$402,TRUNC((ROW()-ROW($D$2))/COLUMNS(walk!$A$2:$Y$402)),MOD(ROW()-ROW($D$2),COLUMNS(walk!$A$2:$Y$402)),1,1)</f>
        <v>9</v>
      </c>
      <c r="E6042">
        <f ca="1">OFFSET(bike!$A$2:$Y$402,TRUNC((ROW()-ROW($E$2))/COLUMNS(bike!$A$2:$Y$402)),MOD(ROW()-ROW($E$2),COLUMNS(bike!$A$2:$Y$402)),1,1)</f>
        <v>2</v>
      </c>
      <c r="F6042">
        <f ca="1">OFFSET(transit!$A$2:$Y$402,TRUNC((ROW()-ROW($F$2))/COLUMNS(transit!$A$2:$Y$402)),MOD(ROW()-ROW($F$2),COLUMNS(transit!$A$2:$Y$402)),1,1)</f>
        <v>9</v>
      </c>
      <c r="G6042">
        <f ca="1">OFFSET(drive!$A$2:$Y$402,TRUNC((ROW()-ROW($G$2))/COLUMNS(drive!$A$2:$Y$402)),MOD(ROW()-ROW($G$2),COLUMNS(drive!$A$2:$Y$402)),1,1)</f>
        <v>2</v>
      </c>
      <c r="H6042" s="5">
        <f ca="1">(VLOOKUP($B6042,weights!$A$2:$R$6,4))*VLOOKUP($B6042,weights!$A$2:$R$6,6)^C6042*(VLOOKUP($B6042,weights!$A$2:$R$6,15)*EXP(VLOOKUP($B6042,weights!$A$2:$R$6,11)*D6042)+VLOOKUP($B6042,weights!$A$2:$R$6,16)*EXP(VLOOKUP($B6042,weights!$A$2:$R$6,12)*E6042)+VLOOKUP($B6042,weights!$A$2:$R$6,17)*EXP(VLOOKUP($B6042,weights!$A$2:$R$6,13)*F6042)+VLOOKUP($B6042,weights!$A$2:$R$6,18)*EXP(VLOOKUP($B6042,weights!$A$2:$R$6,14)*G6042))</f>
        <v>12.663926029575258</v>
      </c>
    </row>
    <row r="6043" spans="1:8" ht="12.75" x14ac:dyDescent="0.2">
      <c r="A6043">
        <f t="shared" si="0"/>
        <v>242</v>
      </c>
      <c r="B6043" t="str">
        <f t="shared" ref="B6043:C6043" si="6017">B6018</f>
        <v>store</v>
      </c>
      <c r="C6043">
        <f t="shared" si="6017"/>
        <v>1</v>
      </c>
      <c r="D6043">
        <f ca="1">OFFSET(walk!$A$2:$Y$402,TRUNC((ROW()-ROW($D$2))/COLUMNS(walk!$A$2:$Y$402)),MOD(ROW()-ROW($D$2),COLUMNS(walk!$A$2:$Y$402)),1,1)</f>
        <v>11</v>
      </c>
      <c r="E6043">
        <f ca="1">OFFSET(bike!$A$2:$Y$402,TRUNC((ROW()-ROW($E$2))/COLUMNS(bike!$A$2:$Y$402)),MOD(ROW()-ROW($E$2),COLUMNS(bike!$A$2:$Y$402)),1,1)</f>
        <v>3</v>
      </c>
      <c r="F6043">
        <f ca="1">OFFSET(transit!$A$2:$Y$402,TRUNC((ROW()-ROW($F$2))/COLUMNS(transit!$A$2:$Y$402)),MOD(ROW()-ROW($F$2),COLUMNS(transit!$A$2:$Y$402)),1,1)</f>
        <v>10</v>
      </c>
      <c r="G6043">
        <f ca="1">OFFSET(drive!$A$2:$Y$402,TRUNC((ROW()-ROW($G$2))/COLUMNS(drive!$A$2:$Y$402)),MOD(ROW()-ROW($G$2),COLUMNS(drive!$A$2:$Y$402)),1,1)</f>
        <v>3</v>
      </c>
      <c r="H6043" s="5">
        <f ca="1">(VLOOKUP($B6043,weights!$A$2:$R$6,4))*VLOOKUP($B6043,weights!$A$2:$R$6,6)^C6043*(VLOOKUP($B6043,weights!$A$2:$R$6,15)*EXP(VLOOKUP($B6043,weights!$A$2:$R$6,11)*D6043)+VLOOKUP($B6043,weights!$A$2:$R$6,16)*EXP(VLOOKUP($B6043,weights!$A$2:$R$6,12)*E6043)+VLOOKUP($B6043,weights!$A$2:$R$6,17)*EXP(VLOOKUP($B6043,weights!$A$2:$R$6,13)*F6043)+VLOOKUP($B6043,weights!$A$2:$R$6,18)*EXP(VLOOKUP($B6043,weights!$A$2:$R$6,14)*G6043))</f>
        <v>5.9651113536262068</v>
      </c>
    </row>
    <row r="6044" spans="1:8" ht="12.75" x14ac:dyDescent="0.2">
      <c r="A6044">
        <f t="shared" si="0"/>
        <v>242</v>
      </c>
      <c r="B6044" t="str">
        <f t="shared" ref="B6044:C6044" si="6018">B6019</f>
        <v>store</v>
      </c>
      <c r="C6044">
        <f t="shared" si="6018"/>
        <v>2</v>
      </c>
      <c r="D6044">
        <f ca="1">OFFSET(walk!$A$2:$Y$402,TRUNC((ROW()-ROW($D$2))/COLUMNS(walk!$A$2:$Y$402)),MOD(ROW()-ROW($D$2),COLUMNS(walk!$A$2:$Y$402)),1,1)</f>
        <v>13</v>
      </c>
      <c r="E6044">
        <f ca="1">OFFSET(bike!$A$2:$Y$402,TRUNC((ROW()-ROW($E$2))/COLUMNS(bike!$A$2:$Y$402)),MOD(ROW()-ROW($E$2),COLUMNS(bike!$A$2:$Y$402)),1,1)</f>
        <v>3</v>
      </c>
      <c r="F6044">
        <f ca="1">OFFSET(transit!$A$2:$Y$402,TRUNC((ROW()-ROW($F$2))/COLUMNS(transit!$A$2:$Y$402)),MOD(ROW()-ROW($F$2),COLUMNS(transit!$A$2:$Y$402)),1,1)</f>
        <v>11</v>
      </c>
      <c r="G6044">
        <f ca="1">OFFSET(drive!$A$2:$Y$402,TRUNC((ROW()-ROW($G$2))/COLUMNS(drive!$A$2:$Y$402)),MOD(ROW()-ROW($G$2),COLUMNS(drive!$A$2:$Y$402)),1,1)</f>
        <v>4</v>
      </c>
      <c r="H6044" s="5">
        <f ca="1">(VLOOKUP($B6044,weights!$A$2:$R$6,4))*VLOOKUP($B6044,weights!$A$2:$R$6,6)^C6044*(VLOOKUP($B6044,weights!$A$2:$R$6,15)*EXP(VLOOKUP($B6044,weights!$A$2:$R$6,11)*D6044)+VLOOKUP($B6044,weights!$A$2:$R$6,16)*EXP(VLOOKUP($B6044,weights!$A$2:$R$6,12)*E6044)+VLOOKUP($B6044,weights!$A$2:$R$6,17)*EXP(VLOOKUP($B6044,weights!$A$2:$R$6,13)*F6044)+VLOOKUP($B6044,weights!$A$2:$R$6,18)*EXP(VLOOKUP($B6044,weights!$A$2:$R$6,14)*G6044))</f>
        <v>3.4287653188461298</v>
      </c>
    </row>
    <row r="6045" spans="1:8" ht="12.75" x14ac:dyDescent="0.2">
      <c r="A6045">
        <f t="shared" si="0"/>
        <v>242</v>
      </c>
      <c r="B6045" t="str">
        <f t="shared" ref="B6045:C6045" si="6019">B6020</f>
        <v>store</v>
      </c>
      <c r="C6045">
        <f t="shared" si="6019"/>
        <v>3</v>
      </c>
      <c r="D6045">
        <f ca="1">OFFSET(walk!$A$2:$Y$402,TRUNC((ROW()-ROW($D$2))/COLUMNS(walk!$A$2:$Y$402)),MOD(ROW()-ROW($D$2),COLUMNS(walk!$A$2:$Y$402)),1,1)</f>
        <v>13</v>
      </c>
      <c r="E6045">
        <f ca="1">OFFSET(bike!$A$2:$Y$402,TRUNC((ROW()-ROW($E$2))/COLUMNS(bike!$A$2:$Y$402)),MOD(ROW()-ROW($E$2),COLUMNS(bike!$A$2:$Y$402)),1,1)</f>
        <v>4</v>
      </c>
      <c r="F6045">
        <f ca="1">OFFSET(transit!$A$2:$Y$402,TRUNC((ROW()-ROW($F$2))/COLUMNS(transit!$A$2:$Y$402)),MOD(ROW()-ROW($F$2),COLUMNS(transit!$A$2:$Y$402)),1,1)</f>
        <v>13</v>
      </c>
      <c r="G6045">
        <f ca="1">OFFSET(drive!$A$2:$Y$402,TRUNC((ROW()-ROW($G$2))/COLUMNS(drive!$A$2:$Y$402)),MOD(ROW()-ROW($G$2),COLUMNS(drive!$A$2:$Y$402)),1,1)</f>
        <v>4</v>
      </c>
      <c r="H6045" s="5">
        <f ca="1">(VLOOKUP($B6045,weights!$A$2:$R$6,4))*VLOOKUP($B6045,weights!$A$2:$R$6,6)^C6045*(VLOOKUP($B6045,weights!$A$2:$R$6,15)*EXP(VLOOKUP($B6045,weights!$A$2:$R$6,11)*D6045)+VLOOKUP($B6045,weights!$A$2:$R$6,16)*EXP(VLOOKUP($B6045,weights!$A$2:$R$6,12)*E6045)+VLOOKUP($B6045,weights!$A$2:$R$6,17)*EXP(VLOOKUP($B6045,weights!$A$2:$R$6,13)*F6045)+VLOOKUP($B6045,weights!$A$2:$R$6,18)*EXP(VLOOKUP($B6045,weights!$A$2:$R$6,14)*G6045))</f>
        <v>1.8597414535533012</v>
      </c>
    </row>
    <row r="6046" spans="1:8" ht="12.75" x14ac:dyDescent="0.2">
      <c r="A6046">
        <f t="shared" si="0"/>
        <v>242</v>
      </c>
      <c r="B6046" t="str">
        <f t="shared" ref="B6046:C6046" si="6020">B6021</f>
        <v>store</v>
      </c>
      <c r="C6046">
        <f t="shared" si="6020"/>
        <v>4</v>
      </c>
      <c r="D6046">
        <f ca="1">OFFSET(walk!$A$2:$Y$402,TRUNC((ROW()-ROW($D$2))/COLUMNS(walk!$A$2:$Y$402)),MOD(ROW()-ROW($D$2),COLUMNS(walk!$A$2:$Y$402)),1,1)</f>
        <v>17</v>
      </c>
      <c r="E6046">
        <f ca="1">OFFSET(bike!$A$2:$Y$402,TRUNC((ROW()-ROW($E$2))/COLUMNS(bike!$A$2:$Y$402)),MOD(ROW()-ROW($E$2),COLUMNS(bike!$A$2:$Y$402)),1,1)</f>
        <v>6</v>
      </c>
      <c r="F6046">
        <f ca="1">OFFSET(transit!$A$2:$Y$402,TRUNC((ROW()-ROW($F$2))/COLUMNS(transit!$A$2:$Y$402)),MOD(ROW()-ROW($F$2),COLUMNS(transit!$A$2:$Y$402)),1,1)</f>
        <v>17</v>
      </c>
      <c r="G6046">
        <f ca="1">OFFSET(drive!$A$2:$Y$402,TRUNC((ROW()-ROW($G$2))/COLUMNS(drive!$A$2:$Y$402)),MOD(ROW()-ROW($G$2),COLUMNS(drive!$A$2:$Y$402)),1,1)</f>
        <v>4</v>
      </c>
      <c r="H6046" s="5">
        <f ca="1">(VLOOKUP($B6046,weights!$A$2:$R$6,4))*VLOOKUP($B6046,weights!$A$2:$R$6,6)^C6046*(VLOOKUP($B6046,weights!$A$2:$R$6,15)*EXP(VLOOKUP($B6046,weights!$A$2:$R$6,11)*D6046)+VLOOKUP($B6046,weights!$A$2:$R$6,16)*EXP(VLOOKUP($B6046,weights!$A$2:$R$6,12)*E6046)+VLOOKUP($B6046,weights!$A$2:$R$6,17)*EXP(VLOOKUP($B6046,weights!$A$2:$R$6,13)*F6046)+VLOOKUP($B6046,weights!$A$2:$R$6,18)*EXP(VLOOKUP($B6046,weights!$A$2:$R$6,14)*G6046))</f>
        <v>0.88566599810480451</v>
      </c>
    </row>
    <row r="6047" spans="1:8" ht="12.75" x14ac:dyDescent="0.2">
      <c r="A6047">
        <f t="shared" si="0"/>
        <v>242</v>
      </c>
      <c r="B6047" t="str">
        <f t="shared" ref="B6047:C6047" si="6021">B6022</f>
        <v>pharmacy</v>
      </c>
      <c r="C6047">
        <f t="shared" si="6021"/>
        <v>0</v>
      </c>
      <c r="D6047">
        <f ca="1">OFFSET(walk!$A$2:$Y$402,TRUNC((ROW()-ROW($D$2))/COLUMNS(walk!$A$2:$Y$402)),MOD(ROW()-ROW($D$2),COLUMNS(walk!$A$2:$Y$402)),1,1)</f>
        <v>15</v>
      </c>
      <c r="E6047">
        <f ca="1">OFFSET(bike!$A$2:$Y$402,TRUNC((ROW()-ROW($E$2))/COLUMNS(bike!$A$2:$Y$402)),MOD(ROW()-ROW($E$2),COLUMNS(bike!$A$2:$Y$402)),1,1)</f>
        <v>4</v>
      </c>
      <c r="F6047">
        <f ca="1">OFFSET(transit!$A$2:$Y$402,TRUNC((ROW()-ROW($F$2))/COLUMNS(transit!$A$2:$Y$402)),MOD(ROW()-ROW($F$2),COLUMNS(transit!$A$2:$Y$402)),1,1)</f>
        <v>15</v>
      </c>
      <c r="G6047">
        <f ca="1">OFFSET(drive!$A$2:$Y$402,TRUNC((ROW()-ROW($G$2))/COLUMNS(drive!$A$2:$Y$402)),MOD(ROW()-ROW($G$2),COLUMNS(drive!$A$2:$Y$402)),1,1)</f>
        <v>3</v>
      </c>
      <c r="H6047" s="5">
        <f ca="1">(VLOOKUP($B6047,weights!$A$2:$R$6,4))*VLOOKUP($B6047,weights!$A$2:$R$6,6)^C6047*(VLOOKUP($B6047,weights!$A$2:$R$6,15)*EXP(VLOOKUP($B6047,weights!$A$2:$R$6,11)*D6047)+VLOOKUP($B6047,weights!$A$2:$R$6,16)*EXP(VLOOKUP($B6047,weights!$A$2:$R$6,12)*E6047)+VLOOKUP($B6047,weights!$A$2:$R$6,17)*EXP(VLOOKUP($B6047,weights!$A$2:$R$6,13)*F6047)+VLOOKUP($B6047,weights!$A$2:$R$6,18)*EXP(VLOOKUP($B6047,weights!$A$2:$R$6,14)*G6047))</f>
        <v>4.923741737242187</v>
      </c>
    </row>
    <row r="6048" spans="1:8" ht="12.75" x14ac:dyDescent="0.2">
      <c r="A6048">
        <f t="shared" si="0"/>
        <v>242</v>
      </c>
      <c r="B6048" t="str">
        <f t="shared" ref="B6048:C6048" si="6022">B6023</f>
        <v>pharmacy</v>
      </c>
      <c r="C6048">
        <f t="shared" si="6022"/>
        <v>1</v>
      </c>
      <c r="D6048">
        <f ca="1">OFFSET(walk!$A$2:$Y$402,TRUNC((ROW()-ROW($D$2))/COLUMNS(walk!$A$2:$Y$402)),MOD(ROW()-ROW($D$2),COLUMNS(walk!$A$2:$Y$402)),1,1)</f>
        <v>17</v>
      </c>
      <c r="E6048">
        <f ca="1">OFFSET(bike!$A$2:$Y$402,TRUNC((ROW()-ROW($E$2))/COLUMNS(bike!$A$2:$Y$402)),MOD(ROW()-ROW($E$2),COLUMNS(bike!$A$2:$Y$402)),1,1)</f>
        <v>6</v>
      </c>
      <c r="F6048">
        <f ca="1">OFFSET(transit!$A$2:$Y$402,TRUNC((ROW()-ROW($F$2))/COLUMNS(transit!$A$2:$Y$402)),MOD(ROW()-ROW($F$2),COLUMNS(transit!$A$2:$Y$402)),1,1)</f>
        <v>16</v>
      </c>
      <c r="G6048">
        <f ca="1">OFFSET(drive!$A$2:$Y$402,TRUNC((ROW()-ROW($G$2))/COLUMNS(drive!$A$2:$Y$402)),MOD(ROW()-ROW($G$2),COLUMNS(drive!$A$2:$Y$402)),1,1)</f>
        <v>4</v>
      </c>
      <c r="H6048" s="5">
        <f ca="1">(VLOOKUP($B6048,weights!$A$2:$R$6,4))*VLOOKUP($B6048,weights!$A$2:$R$6,6)^C6048*(VLOOKUP($B6048,weights!$A$2:$R$6,15)*EXP(VLOOKUP($B6048,weights!$A$2:$R$6,11)*D6048)+VLOOKUP($B6048,weights!$A$2:$R$6,16)*EXP(VLOOKUP($B6048,weights!$A$2:$R$6,12)*E6048)+VLOOKUP($B6048,weights!$A$2:$R$6,17)*EXP(VLOOKUP($B6048,weights!$A$2:$R$6,13)*F6048)+VLOOKUP($B6048,weights!$A$2:$R$6,18)*EXP(VLOOKUP($B6048,weights!$A$2:$R$6,14)*G6048))</f>
        <v>1.6846353744493883</v>
      </c>
    </row>
    <row r="6049" spans="1:8" ht="12.75" x14ac:dyDescent="0.2">
      <c r="A6049">
        <f t="shared" si="0"/>
        <v>242</v>
      </c>
      <c r="B6049" t="str">
        <f t="shared" ref="B6049:C6049" si="6023">B6024</f>
        <v>pharmacy</v>
      </c>
      <c r="C6049">
        <f t="shared" si="6023"/>
        <v>2</v>
      </c>
      <c r="D6049">
        <f ca="1">OFFSET(walk!$A$2:$Y$402,TRUNC((ROW()-ROW($D$2))/COLUMNS(walk!$A$2:$Y$402)),MOD(ROW()-ROW($D$2),COLUMNS(walk!$A$2:$Y$402)),1,1)</f>
        <v>18</v>
      </c>
      <c r="E6049">
        <f ca="1">OFFSET(bike!$A$2:$Y$402,TRUNC((ROW()-ROW($E$2))/COLUMNS(bike!$A$2:$Y$402)),MOD(ROW()-ROW($E$2),COLUMNS(bike!$A$2:$Y$402)),1,1)</f>
        <v>6</v>
      </c>
      <c r="F6049">
        <f ca="1">OFFSET(transit!$A$2:$Y$402,TRUNC((ROW()-ROW($F$2))/COLUMNS(transit!$A$2:$Y$402)),MOD(ROW()-ROW($F$2),COLUMNS(transit!$A$2:$Y$402)),1,1)</f>
        <v>16</v>
      </c>
      <c r="G6049">
        <f ca="1">OFFSET(drive!$A$2:$Y$402,TRUNC((ROW()-ROW($G$2))/COLUMNS(drive!$A$2:$Y$402)),MOD(ROW()-ROW($G$2),COLUMNS(drive!$A$2:$Y$402)),1,1)</f>
        <v>4</v>
      </c>
      <c r="H6049" s="5">
        <f ca="1">(VLOOKUP($B6049,weights!$A$2:$R$6,4))*VLOOKUP($B6049,weights!$A$2:$R$6,6)^C6049*(VLOOKUP($B6049,weights!$A$2:$R$6,15)*EXP(VLOOKUP($B6049,weights!$A$2:$R$6,11)*D6049)+VLOOKUP($B6049,weights!$A$2:$R$6,16)*EXP(VLOOKUP($B6049,weights!$A$2:$R$6,12)*E6049)+VLOOKUP($B6049,weights!$A$2:$R$6,17)*EXP(VLOOKUP($B6049,weights!$A$2:$R$6,13)*F6049)+VLOOKUP($B6049,weights!$A$2:$R$6,18)*EXP(VLOOKUP($B6049,weights!$A$2:$R$6,14)*G6049))</f>
        <v>0.80633721241154732</v>
      </c>
    </row>
    <row r="6050" spans="1:8" ht="12.75" x14ac:dyDescent="0.2">
      <c r="A6050">
        <f t="shared" si="0"/>
        <v>242</v>
      </c>
      <c r="B6050" t="str">
        <f t="shared" ref="B6050:C6050" si="6024">B6025</f>
        <v>bank</v>
      </c>
      <c r="C6050">
        <f t="shared" si="6024"/>
        <v>0</v>
      </c>
      <c r="D6050">
        <f ca="1">OFFSET(walk!$A$2:$Y$402,TRUNC((ROW()-ROW($D$2))/COLUMNS(walk!$A$2:$Y$402)),MOD(ROW()-ROW($D$2),COLUMNS(walk!$A$2:$Y$402)),1,1)</f>
        <v>27</v>
      </c>
      <c r="E6050">
        <f ca="1">OFFSET(bike!$A$2:$Y$402,TRUNC((ROW()-ROW($E$2))/COLUMNS(bike!$A$2:$Y$402)),MOD(ROW()-ROW($E$2),COLUMNS(bike!$A$2:$Y$402)),1,1)</f>
        <v>9</v>
      </c>
      <c r="F6050">
        <f ca="1">OFFSET(transit!$A$2:$Y$402,TRUNC((ROW()-ROW($F$2))/COLUMNS(transit!$A$2:$Y$402)),MOD(ROW()-ROW($F$2),COLUMNS(transit!$A$2:$Y$402)),1,1)</f>
        <v>23</v>
      </c>
      <c r="G6050">
        <f ca="1">OFFSET(drive!$A$2:$Y$402,TRUNC((ROW()-ROW($G$2))/COLUMNS(drive!$A$2:$Y$402)),MOD(ROW()-ROW($G$2),COLUMNS(drive!$A$2:$Y$402)),1,1)</f>
        <v>7</v>
      </c>
      <c r="H6050" s="5">
        <f ca="1">(VLOOKUP($B6050,weights!$A$2:$R$6,4))*VLOOKUP($B6050,weights!$A$2:$R$6,6)^C6050*(VLOOKUP($B6050,weights!$A$2:$R$6,15)*EXP(VLOOKUP($B6050,weights!$A$2:$R$6,11)*D6050)+VLOOKUP($B6050,weights!$A$2:$R$6,16)*EXP(VLOOKUP($B6050,weights!$A$2:$R$6,12)*E6050)+VLOOKUP($B6050,weights!$A$2:$R$6,17)*EXP(VLOOKUP($B6050,weights!$A$2:$R$6,13)*F6050)+VLOOKUP($B6050,weights!$A$2:$R$6,18)*EXP(VLOOKUP($B6050,weights!$A$2:$R$6,14)*G6050))</f>
        <v>1.8434030718819161</v>
      </c>
    </row>
    <row r="6051" spans="1:8" ht="12.75" x14ac:dyDescent="0.2">
      <c r="A6051">
        <f t="shared" si="0"/>
        <v>242</v>
      </c>
      <c r="B6051" t="str">
        <f t="shared" ref="B6051:C6051" si="6025">B6026</f>
        <v>bank</v>
      </c>
      <c r="C6051">
        <f t="shared" si="6025"/>
        <v>1</v>
      </c>
      <c r="D6051">
        <f ca="1">OFFSET(walk!$A$2:$Y$402,TRUNC((ROW()-ROW($D$2))/COLUMNS(walk!$A$2:$Y$402)),MOD(ROW()-ROW($D$2),COLUMNS(walk!$A$2:$Y$402)),1,1)</f>
        <v>40</v>
      </c>
      <c r="E6051">
        <f ca="1">OFFSET(bike!$A$2:$Y$402,TRUNC((ROW()-ROW($E$2))/COLUMNS(bike!$A$2:$Y$402)),MOD(ROW()-ROW($E$2),COLUMNS(bike!$A$2:$Y$402)),1,1)</f>
        <v>13</v>
      </c>
      <c r="F6051">
        <f ca="1">OFFSET(transit!$A$2:$Y$402,TRUNC((ROW()-ROW($F$2))/COLUMNS(transit!$A$2:$Y$402)),MOD(ROW()-ROW($F$2),COLUMNS(transit!$A$2:$Y$402)),1,1)</f>
        <v>32</v>
      </c>
      <c r="G6051">
        <f ca="1">OFFSET(drive!$A$2:$Y$402,TRUNC((ROW()-ROW($G$2))/COLUMNS(drive!$A$2:$Y$402)),MOD(ROW()-ROW($G$2),COLUMNS(drive!$A$2:$Y$402)),1,1)</f>
        <v>7</v>
      </c>
      <c r="H6051" s="5">
        <f ca="1">(VLOOKUP($B6051,weights!$A$2:$R$6,4))*VLOOKUP($B6051,weights!$A$2:$R$6,6)^C6051*(VLOOKUP($B6051,weights!$A$2:$R$6,15)*EXP(VLOOKUP($B6051,weights!$A$2:$R$6,11)*D6051)+VLOOKUP($B6051,weights!$A$2:$R$6,16)*EXP(VLOOKUP($B6051,weights!$A$2:$R$6,12)*E6051)+VLOOKUP($B6051,weights!$A$2:$R$6,17)*EXP(VLOOKUP($B6051,weights!$A$2:$R$6,13)*F6051)+VLOOKUP($B6051,weights!$A$2:$R$6,18)*EXP(VLOOKUP($B6051,weights!$A$2:$R$6,14)*G6051))</f>
        <v>0.54759527171119671</v>
      </c>
    </row>
    <row r="6052" spans="1:8" ht="12.75" x14ac:dyDescent="0.2">
      <c r="A6052">
        <f t="shared" si="0"/>
        <v>243</v>
      </c>
      <c r="B6052" t="str">
        <f t="shared" ref="B6052:C6052" si="6026">B6027</f>
        <v>restaurant</v>
      </c>
      <c r="C6052">
        <f t="shared" si="6026"/>
        <v>0</v>
      </c>
      <c r="D6052">
        <f ca="1">OFFSET(walk!$A$2:$Y$402,TRUNC((ROW()-ROW($D$2))/COLUMNS(walk!$A$2:$Y$402)),MOD(ROW()-ROW($D$2),COLUMNS(walk!$A$2:$Y$402)),1,1)</f>
        <v>8</v>
      </c>
      <c r="E6052">
        <f ca="1">OFFSET(bike!$A$2:$Y$402,TRUNC((ROW()-ROW($E$2))/COLUMNS(bike!$A$2:$Y$402)),MOD(ROW()-ROW($E$2),COLUMNS(bike!$A$2:$Y$402)),1,1)</f>
        <v>2</v>
      </c>
      <c r="F6052">
        <f ca="1">OFFSET(transit!$A$2:$Y$402,TRUNC((ROW()-ROW($F$2))/COLUMNS(transit!$A$2:$Y$402)),MOD(ROW()-ROW($F$2),COLUMNS(transit!$A$2:$Y$402)),1,1)</f>
        <v>6</v>
      </c>
      <c r="G6052">
        <f ca="1">OFFSET(drive!$A$2:$Y$402,TRUNC((ROW()-ROW($G$2))/COLUMNS(drive!$A$2:$Y$402)),MOD(ROW()-ROW($G$2),COLUMNS(drive!$A$2:$Y$402)),1,1)</f>
        <v>2</v>
      </c>
      <c r="H6052" s="5">
        <f ca="1">(VLOOKUP($B6052,weights!$A$2:$R$6,4))*VLOOKUP($B6052,weights!$A$2:$R$6,6)^C6052*(VLOOKUP($B6052,weights!$A$2:$R$6,15)*EXP(VLOOKUP($B6052,weights!$A$2:$R$6,11)*D6052)+VLOOKUP($B6052,weights!$A$2:$R$6,16)*EXP(VLOOKUP($B6052,weights!$A$2:$R$6,12)*E6052)+VLOOKUP($B6052,weights!$A$2:$R$6,17)*EXP(VLOOKUP($B6052,weights!$A$2:$R$6,13)*F6052)+VLOOKUP($B6052,weights!$A$2:$R$6,18)*EXP(VLOOKUP($B6052,weights!$A$2:$R$6,14)*G6052))</f>
        <v>32.106475774715051</v>
      </c>
    </row>
    <row r="6053" spans="1:8" ht="12.75" x14ac:dyDescent="0.2">
      <c r="A6053">
        <f t="shared" si="0"/>
        <v>243</v>
      </c>
      <c r="B6053" t="str">
        <f t="shared" ref="B6053:C6053" si="6027">B6028</f>
        <v>restaurant</v>
      </c>
      <c r="C6053">
        <f t="shared" si="6027"/>
        <v>1</v>
      </c>
      <c r="D6053">
        <f ca="1">OFFSET(walk!$A$2:$Y$402,TRUNC((ROW()-ROW($D$2))/COLUMNS(walk!$A$2:$Y$402)),MOD(ROW()-ROW($D$2),COLUMNS(walk!$A$2:$Y$402)),1,1)</f>
        <v>10</v>
      </c>
      <c r="E6053">
        <f ca="1">OFFSET(bike!$A$2:$Y$402,TRUNC((ROW()-ROW($E$2))/COLUMNS(bike!$A$2:$Y$402)),MOD(ROW()-ROW($E$2),COLUMNS(bike!$A$2:$Y$402)),1,1)</f>
        <v>2</v>
      </c>
      <c r="F6053">
        <f ca="1">OFFSET(transit!$A$2:$Y$402,TRUNC((ROW()-ROW($F$2))/COLUMNS(transit!$A$2:$Y$402)),MOD(ROW()-ROW($F$2),COLUMNS(transit!$A$2:$Y$402)),1,1)</f>
        <v>7</v>
      </c>
      <c r="G6053">
        <f ca="1">OFFSET(drive!$A$2:$Y$402,TRUNC((ROW()-ROW($G$2))/COLUMNS(drive!$A$2:$Y$402)),MOD(ROW()-ROW($G$2),COLUMNS(drive!$A$2:$Y$402)),1,1)</f>
        <v>2</v>
      </c>
      <c r="H6053" s="5">
        <f ca="1">(VLOOKUP($B6053,weights!$A$2:$R$6,4))*VLOOKUP($B6053,weights!$A$2:$R$6,6)^C6053*(VLOOKUP($B6053,weights!$A$2:$R$6,15)*EXP(VLOOKUP($B6053,weights!$A$2:$R$6,11)*D6053)+VLOOKUP($B6053,weights!$A$2:$R$6,16)*EXP(VLOOKUP($B6053,weights!$A$2:$R$6,12)*E6053)+VLOOKUP($B6053,weights!$A$2:$R$6,17)*EXP(VLOOKUP($B6053,weights!$A$2:$R$6,13)*F6053)+VLOOKUP($B6053,weights!$A$2:$R$6,18)*EXP(VLOOKUP($B6053,weights!$A$2:$R$6,14)*G6053))</f>
        <v>26.855038611051956</v>
      </c>
    </row>
    <row r="6054" spans="1:8" ht="12.75" x14ac:dyDescent="0.2">
      <c r="A6054">
        <f t="shared" si="0"/>
        <v>243</v>
      </c>
      <c r="B6054" t="str">
        <f t="shared" ref="B6054:C6054" si="6028">B6029</f>
        <v>restaurant</v>
      </c>
      <c r="C6054">
        <f t="shared" si="6028"/>
        <v>2</v>
      </c>
      <c r="D6054">
        <f ca="1">OFFSET(walk!$A$2:$Y$402,TRUNC((ROW()-ROW($D$2))/COLUMNS(walk!$A$2:$Y$402)),MOD(ROW()-ROW($D$2),COLUMNS(walk!$A$2:$Y$402)),1,1)</f>
        <v>11</v>
      </c>
      <c r="E6054">
        <f ca="1">OFFSET(bike!$A$2:$Y$402,TRUNC((ROW()-ROW($E$2))/COLUMNS(bike!$A$2:$Y$402)),MOD(ROW()-ROW($E$2),COLUMNS(bike!$A$2:$Y$402)),1,1)</f>
        <v>3</v>
      </c>
      <c r="F6054">
        <f ca="1">OFFSET(transit!$A$2:$Y$402,TRUNC((ROW()-ROW($F$2))/COLUMNS(transit!$A$2:$Y$402)),MOD(ROW()-ROW($F$2),COLUMNS(transit!$A$2:$Y$402)),1,1)</f>
        <v>8</v>
      </c>
      <c r="G6054">
        <f ca="1">OFFSET(drive!$A$2:$Y$402,TRUNC((ROW()-ROW($G$2))/COLUMNS(drive!$A$2:$Y$402)),MOD(ROW()-ROW($G$2),COLUMNS(drive!$A$2:$Y$402)),1,1)</f>
        <v>3</v>
      </c>
      <c r="H6054" s="5">
        <f ca="1">(VLOOKUP($B6054,weights!$A$2:$R$6,4))*VLOOKUP($B6054,weights!$A$2:$R$6,6)^C6054*(VLOOKUP($B6054,weights!$A$2:$R$6,15)*EXP(VLOOKUP($B6054,weights!$A$2:$R$6,11)*D6054)+VLOOKUP($B6054,weights!$A$2:$R$6,16)*EXP(VLOOKUP($B6054,weights!$A$2:$R$6,12)*E6054)+VLOOKUP($B6054,weights!$A$2:$R$6,17)*EXP(VLOOKUP($B6054,weights!$A$2:$R$6,13)*F6054)+VLOOKUP($B6054,weights!$A$2:$R$6,18)*EXP(VLOOKUP($B6054,weights!$A$2:$R$6,14)*G6054))</f>
        <v>19.959818134992588</v>
      </c>
    </row>
    <row r="6055" spans="1:8" ht="12.75" x14ac:dyDescent="0.2">
      <c r="A6055">
        <f t="shared" si="0"/>
        <v>243</v>
      </c>
      <c r="B6055" t="str">
        <f t="shared" ref="B6055:C6055" si="6029">B6030</f>
        <v>restaurant</v>
      </c>
      <c r="C6055">
        <f t="shared" si="6029"/>
        <v>3</v>
      </c>
      <c r="D6055">
        <f ca="1">OFFSET(walk!$A$2:$Y$402,TRUNC((ROW()-ROW($D$2))/COLUMNS(walk!$A$2:$Y$402)),MOD(ROW()-ROW($D$2),COLUMNS(walk!$A$2:$Y$402)),1,1)</f>
        <v>12</v>
      </c>
      <c r="E6055">
        <f ca="1">OFFSET(bike!$A$2:$Y$402,TRUNC((ROW()-ROW($E$2))/COLUMNS(bike!$A$2:$Y$402)),MOD(ROW()-ROW($E$2),COLUMNS(bike!$A$2:$Y$402)),1,1)</f>
        <v>4</v>
      </c>
      <c r="F6055">
        <f ca="1">OFFSET(transit!$A$2:$Y$402,TRUNC((ROW()-ROW($F$2))/COLUMNS(transit!$A$2:$Y$402)),MOD(ROW()-ROW($F$2),COLUMNS(transit!$A$2:$Y$402)),1,1)</f>
        <v>9</v>
      </c>
      <c r="G6055">
        <f ca="1">OFFSET(drive!$A$2:$Y$402,TRUNC((ROW()-ROW($G$2))/COLUMNS(drive!$A$2:$Y$402)),MOD(ROW()-ROW($G$2),COLUMNS(drive!$A$2:$Y$402)),1,1)</f>
        <v>3</v>
      </c>
      <c r="H6055" s="5">
        <f ca="1">(VLOOKUP($B6055,weights!$A$2:$R$6,4))*VLOOKUP($B6055,weights!$A$2:$R$6,6)^C6055*(VLOOKUP($B6055,weights!$A$2:$R$6,15)*EXP(VLOOKUP($B6055,weights!$A$2:$R$6,11)*D6055)+VLOOKUP($B6055,weights!$A$2:$R$6,16)*EXP(VLOOKUP($B6055,weights!$A$2:$R$6,12)*E6055)+VLOOKUP($B6055,weights!$A$2:$R$6,17)*EXP(VLOOKUP($B6055,weights!$A$2:$R$6,13)*F6055)+VLOOKUP($B6055,weights!$A$2:$R$6,18)*EXP(VLOOKUP($B6055,weights!$A$2:$R$6,14)*G6055))</f>
        <v>15.961338846191838</v>
      </c>
    </row>
    <row r="6056" spans="1:8" ht="12.75" x14ac:dyDescent="0.2">
      <c r="A6056">
        <f t="shared" si="0"/>
        <v>243</v>
      </c>
      <c r="B6056" t="str">
        <f t="shared" ref="B6056:C6056" si="6030">B6031</f>
        <v>restaurant</v>
      </c>
      <c r="C6056">
        <f t="shared" si="6030"/>
        <v>4</v>
      </c>
      <c r="D6056">
        <f ca="1">OFFSET(walk!$A$2:$Y$402,TRUNC((ROW()-ROW($D$2))/COLUMNS(walk!$A$2:$Y$402)),MOD(ROW()-ROW($D$2),COLUMNS(walk!$A$2:$Y$402)),1,1)</f>
        <v>13</v>
      </c>
      <c r="E6056">
        <f ca="1">OFFSET(bike!$A$2:$Y$402,TRUNC((ROW()-ROW($E$2))/COLUMNS(bike!$A$2:$Y$402)),MOD(ROW()-ROW($E$2),COLUMNS(bike!$A$2:$Y$402)),1,1)</f>
        <v>4</v>
      </c>
      <c r="F6056">
        <f ca="1">OFFSET(transit!$A$2:$Y$402,TRUNC((ROW()-ROW($F$2))/COLUMNS(transit!$A$2:$Y$402)),MOD(ROW()-ROW($F$2),COLUMNS(transit!$A$2:$Y$402)),1,1)</f>
        <v>9</v>
      </c>
      <c r="G6056">
        <f ca="1">OFFSET(drive!$A$2:$Y$402,TRUNC((ROW()-ROW($G$2))/COLUMNS(drive!$A$2:$Y$402)),MOD(ROW()-ROW($G$2),COLUMNS(drive!$A$2:$Y$402)),1,1)</f>
        <v>3</v>
      </c>
      <c r="H6056" s="5">
        <f ca="1">(VLOOKUP($B6056,weights!$A$2:$R$6,4))*VLOOKUP($B6056,weights!$A$2:$R$6,6)^C6056*(VLOOKUP($B6056,weights!$A$2:$R$6,15)*EXP(VLOOKUP($B6056,weights!$A$2:$R$6,11)*D6056)+VLOOKUP($B6056,weights!$A$2:$R$6,16)*EXP(VLOOKUP($B6056,weights!$A$2:$R$6,12)*E6056)+VLOOKUP($B6056,weights!$A$2:$R$6,17)*EXP(VLOOKUP($B6056,weights!$A$2:$R$6,13)*F6056)+VLOOKUP($B6056,weights!$A$2:$R$6,18)*EXP(VLOOKUP($B6056,weights!$A$2:$R$6,14)*G6056))</f>
        <v>14.130190924466993</v>
      </c>
    </row>
    <row r="6057" spans="1:8" ht="12.75" x14ac:dyDescent="0.2">
      <c r="A6057">
        <f t="shared" si="0"/>
        <v>243</v>
      </c>
      <c r="B6057" t="str">
        <f t="shared" ref="B6057:C6057" si="6031">B6032</f>
        <v>restaurant</v>
      </c>
      <c r="C6057">
        <f t="shared" si="6031"/>
        <v>5</v>
      </c>
      <c r="D6057">
        <f ca="1">OFFSET(walk!$A$2:$Y$402,TRUNC((ROW()-ROW($D$2))/COLUMNS(walk!$A$2:$Y$402)),MOD(ROW()-ROW($D$2),COLUMNS(walk!$A$2:$Y$402)),1,1)</f>
        <v>13</v>
      </c>
      <c r="E6057">
        <f ca="1">OFFSET(bike!$A$2:$Y$402,TRUNC((ROW()-ROW($E$2))/COLUMNS(bike!$A$2:$Y$402)),MOD(ROW()-ROW($E$2),COLUMNS(bike!$A$2:$Y$402)),1,1)</f>
        <v>4</v>
      </c>
      <c r="F6057">
        <f ca="1">OFFSET(transit!$A$2:$Y$402,TRUNC((ROW()-ROW($F$2))/COLUMNS(transit!$A$2:$Y$402)),MOD(ROW()-ROW($F$2),COLUMNS(transit!$A$2:$Y$402)),1,1)</f>
        <v>9</v>
      </c>
      <c r="G6057">
        <f ca="1">OFFSET(drive!$A$2:$Y$402,TRUNC((ROW()-ROW($G$2))/COLUMNS(drive!$A$2:$Y$402)),MOD(ROW()-ROW($G$2),COLUMNS(drive!$A$2:$Y$402)),1,1)</f>
        <v>3</v>
      </c>
      <c r="H6057" s="5">
        <f ca="1">(VLOOKUP($B6057,weights!$A$2:$R$6,4))*VLOOKUP($B6057,weights!$A$2:$R$6,6)^C6057*(VLOOKUP($B6057,weights!$A$2:$R$6,15)*EXP(VLOOKUP($B6057,weights!$A$2:$R$6,11)*D6057)+VLOOKUP($B6057,weights!$A$2:$R$6,16)*EXP(VLOOKUP($B6057,weights!$A$2:$R$6,12)*E6057)+VLOOKUP($B6057,weights!$A$2:$R$6,17)*EXP(VLOOKUP($B6057,weights!$A$2:$R$6,13)*F6057)+VLOOKUP($B6057,weights!$A$2:$R$6,18)*EXP(VLOOKUP($B6057,weights!$A$2:$R$6,14)*G6057))</f>
        <v>12.664837791559302</v>
      </c>
    </row>
    <row r="6058" spans="1:8" ht="12.75" x14ac:dyDescent="0.2">
      <c r="A6058">
        <f t="shared" si="0"/>
        <v>243</v>
      </c>
      <c r="B6058" t="str">
        <f t="shared" ref="B6058:C6058" si="6032">B6033</f>
        <v>restaurant</v>
      </c>
      <c r="C6058">
        <f t="shared" si="6032"/>
        <v>6</v>
      </c>
      <c r="D6058">
        <f ca="1">OFFSET(walk!$A$2:$Y$402,TRUNC((ROW()-ROW($D$2))/COLUMNS(walk!$A$2:$Y$402)),MOD(ROW()-ROW($D$2),COLUMNS(walk!$A$2:$Y$402)),1,1)</f>
        <v>15</v>
      </c>
      <c r="E6058">
        <f ca="1">OFFSET(bike!$A$2:$Y$402,TRUNC((ROW()-ROW($E$2))/COLUMNS(bike!$A$2:$Y$402)),MOD(ROW()-ROW($E$2),COLUMNS(bike!$A$2:$Y$402)),1,1)</f>
        <v>5</v>
      </c>
      <c r="F6058">
        <f ca="1">OFFSET(transit!$A$2:$Y$402,TRUNC((ROW()-ROW($F$2))/COLUMNS(transit!$A$2:$Y$402)),MOD(ROW()-ROW($F$2),COLUMNS(transit!$A$2:$Y$402)),1,1)</f>
        <v>9</v>
      </c>
      <c r="G6058">
        <f ca="1">OFFSET(drive!$A$2:$Y$402,TRUNC((ROW()-ROW($G$2))/COLUMNS(drive!$A$2:$Y$402)),MOD(ROW()-ROW($G$2),COLUMNS(drive!$A$2:$Y$402)),1,1)</f>
        <v>3</v>
      </c>
      <c r="H6058" s="5">
        <f ca="1">(VLOOKUP($B6058,weights!$A$2:$R$6,4))*VLOOKUP($B6058,weights!$A$2:$R$6,6)^C6058*(VLOOKUP($B6058,weights!$A$2:$R$6,15)*EXP(VLOOKUP($B6058,weights!$A$2:$R$6,11)*D6058)+VLOOKUP($B6058,weights!$A$2:$R$6,16)*EXP(VLOOKUP($B6058,weights!$A$2:$R$6,12)*E6058)+VLOOKUP($B6058,weights!$A$2:$R$6,17)*EXP(VLOOKUP($B6058,weights!$A$2:$R$6,13)*F6058)+VLOOKUP($B6058,weights!$A$2:$R$6,18)*EXP(VLOOKUP($B6058,weights!$A$2:$R$6,14)*G6058))</f>
        <v>10.473510350904613</v>
      </c>
    </row>
    <row r="6059" spans="1:8" ht="12.75" x14ac:dyDescent="0.2">
      <c r="A6059">
        <f t="shared" si="0"/>
        <v>243</v>
      </c>
      <c r="B6059" t="str">
        <f t="shared" ref="B6059:C6059" si="6033">B6034</f>
        <v>restaurant</v>
      </c>
      <c r="C6059">
        <f t="shared" si="6033"/>
        <v>7</v>
      </c>
      <c r="D6059">
        <f ca="1">OFFSET(walk!$A$2:$Y$402,TRUNC((ROW()-ROW($D$2))/COLUMNS(walk!$A$2:$Y$402)),MOD(ROW()-ROW($D$2),COLUMNS(walk!$A$2:$Y$402)),1,1)</f>
        <v>15</v>
      </c>
      <c r="E6059">
        <f ca="1">OFFSET(bike!$A$2:$Y$402,TRUNC((ROW()-ROW($E$2))/COLUMNS(bike!$A$2:$Y$402)),MOD(ROW()-ROW($E$2),COLUMNS(bike!$A$2:$Y$402)),1,1)</f>
        <v>5</v>
      </c>
      <c r="F6059">
        <f ca="1">OFFSET(transit!$A$2:$Y$402,TRUNC((ROW()-ROW($F$2))/COLUMNS(transit!$A$2:$Y$402)),MOD(ROW()-ROW($F$2),COLUMNS(transit!$A$2:$Y$402)),1,1)</f>
        <v>11</v>
      </c>
      <c r="G6059">
        <f ca="1">OFFSET(drive!$A$2:$Y$402,TRUNC((ROW()-ROW($G$2))/COLUMNS(drive!$A$2:$Y$402)),MOD(ROW()-ROW($G$2),COLUMNS(drive!$A$2:$Y$402)),1,1)</f>
        <v>3</v>
      </c>
      <c r="H6059" s="5">
        <f ca="1">(VLOOKUP($B6059,weights!$A$2:$R$6,4))*VLOOKUP($B6059,weights!$A$2:$R$6,6)^C6059*(VLOOKUP($B6059,weights!$A$2:$R$6,15)*EXP(VLOOKUP($B6059,weights!$A$2:$R$6,11)*D6059)+VLOOKUP($B6059,weights!$A$2:$R$6,16)*EXP(VLOOKUP($B6059,weights!$A$2:$R$6,12)*E6059)+VLOOKUP($B6059,weights!$A$2:$R$6,17)*EXP(VLOOKUP($B6059,weights!$A$2:$R$6,13)*F6059)+VLOOKUP($B6059,weights!$A$2:$R$6,18)*EXP(VLOOKUP($B6059,weights!$A$2:$R$6,14)*G6059))</f>
        <v>8.8808852527190201</v>
      </c>
    </row>
    <row r="6060" spans="1:8" ht="12.75" x14ac:dyDescent="0.2">
      <c r="A6060">
        <f t="shared" si="0"/>
        <v>243</v>
      </c>
      <c r="B6060" t="str">
        <f t="shared" ref="B6060:C6060" si="6034">B6035</f>
        <v>restaurant</v>
      </c>
      <c r="C6060">
        <f t="shared" si="6034"/>
        <v>8</v>
      </c>
      <c r="D6060">
        <f ca="1">OFFSET(walk!$A$2:$Y$402,TRUNC((ROW()-ROW($D$2))/COLUMNS(walk!$A$2:$Y$402)),MOD(ROW()-ROW($D$2),COLUMNS(walk!$A$2:$Y$402)),1,1)</f>
        <v>15</v>
      </c>
      <c r="E6060">
        <f ca="1">OFFSET(bike!$A$2:$Y$402,TRUNC((ROW()-ROW($E$2))/COLUMNS(bike!$A$2:$Y$402)),MOD(ROW()-ROW($E$2),COLUMNS(bike!$A$2:$Y$402)),1,1)</f>
        <v>6</v>
      </c>
      <c r="F6060">
        <f ca="1">OFFSET(transit!$A$2:$Y$402,TRUNC((ROW()-ROW($F$2))/COLUMNS(transit!$A$2:$Y$402)),MOD(ROW()-ROW($F$2),COLUMNS(transit!$A$2:$Y$402)),1,1)</f>
        <v>13</v>
      </c>
      <c r="G6060">
        <f ca="1">OFFSET(drive!$A$2:$Y$402,TRUNC((ROW()-ROW($G$2))/COLUMNS(drive!$A$2:$Y$402)),MOD(ROW()-ROW($G$2),COLUMNS(drive!$A$2:$Y$402)),1,1)</f>
        <v>4</v>
      </c>
      <c r="H6060" s="5">
        <f ca="1">(VLOOKUP($B6060,weights!$A$2:$R$6,4))*VLOOKUP($B6060,weights!$A$2:$R$6,6)^C6060*(VLOOKUP($B6060,weights!$A$2:$R$6,15)*EXP(VLOOKUP($B6060,weights!$A$2:$R$6,11)*D6060)+VLOOKUP($B6060,weights!$A$2:$R$6,16)*EXP(VLOOKUP($B6060,weights!$A$2:$R$6,12)*E6060)+VLOOKUP($B6060,weights!$A$2:$R$6,17)*EXP(VLOOKUP($B6060,weights!$A$2:$R$6,13)*F6060)+VLOOKUP($B6060,weights!$A$2:$R$6,18)*EXP(VLOOKUP($B6060,weights!$A$2:$R$6,14)*G6060))</f>
        <v>6.5593156682328404</v>
      </c>
    </row>
    <row r="6061" spans="1:8" ht="12.75" x14ac:dyDescent="0.2">
      <c r="A6061">
        <f t="shared" si="0"/>
        <v>243</v>
      </c>
      <c r="B6061" t="str">
        <f t="shared" ref="B6061:C6061" si="6035">B6036</f>
        <v>restaurant</v>
      </c>
      <c r="C6061">
        <f t="shared" si="6035"/>
        <v>9</v>
      </c>
      <c r="D6061">
        <f ca="1">OFFSET(walk!$A$2:$Y$402,TRUNC((ROW()-ROW($D$2))/COLUMNS(walk!$A$2:$Y$402)),MOD(ROW()-ROW($D$2),COLUMNS(walk!$A$2:$Y$402)),1,1)</f>
        <v>18</v>
      </c>
      <c r="E6061">
        <f ca="1">OFFSET(bike!$A$2:$Y$402,TRUNC((ROW()-ROW($E$2))/COLUMNS(bike!$A$2:$Y$402)),MOD(ROW()-ROW($E$2),COLUMNS(bike!$A$2:$Y$402)),1,1)</f>
        <v>100</v>
      </c>
      <c r="F6061">
        <f ca="1">OFFSET(transit!$A$2:$Y$402,TRUNC((ROW()-ROW($F$2))/COLUMNS(transit!$A$2:$Y$402)),MOD(ROW()-ROW($F$2),COLUMNS(transit!$A$2:$Y$402)),1,1)</f>
        <v>13</v>
      </c>
      <c r="G6061">
        <f ca="1">OFFSET(drive!$A$2:$Y$402,TRUNC((ROW()-ROW($G$2))/COLUMNS(drive!$A$2:$Y$402)),MOD(ROW()-ROW($G$2),COLUMNS(drive!$A$2:$Y$402)),1,1)</f>
        <v>7</v>
      </c>
      <c r="H6061" s="5">
        <f ca="1">(VLOOKUP($B6061,weights!$A$2:$R$6,4))*VLOOKUP($B6061,weights!$A$2:$R$6,6)^C6061*(VLOOKUP($B6061,weights!$A$2:$R$6,15)*EXP(VLOOKUP($B6061,weights!$A$2:$R$6,11)*D6061)+VLOOKUP($B6061,weights!$A$2:$R$6,16)*EXP(VLOOKUP($B6061,weights!$A$2:$R$6,12)*E6061)+VLOOKUP($B6061,weights!$A$2:$R$6,17)*EXP(VLOOKUP($B6061,weights!$A$2:$R$6,13)*F6061)+VLOOKUP($B6061,weights!$A$2:$R$6,18)*EXP(VLOOKUP($B6061,weights!$A$2:$R$6,14)*G6061))</f>
        <v>3.0584322980181717</v>
      </c>
    </row>
    <row r="6062" spans="1:8" ht="12.75" x14ac:dyDescent="0.2">
      <c r="A6062">
        <f t="shared" si="0"/>
        <v>243</v>
      </c>
      <c r="B6062" t="str">
        <f t="shared" ref="B6062:C6062" si="6036">B6037</f>
        <v>supermarket</v>
      </c>
      <c r="C6062">
        <f t="shared" si="6036"/>
        <v>0</v>
      </c>
      <c r="D6062">
        <f ca="1">OFFSET(walk!$A$2:$Y$402,TRUNC((ROW()-ROW($D$2))/COLUMNS(walk!$A$2:$Y$402)),MOD(ROW()-ROW($D$2),COLUMNS(walk!$A$2:$Y$402)),1,1)</f>
        <v>39</v>
      </c>
      <c r="E6062">
        <f ca="1">OFFSET(bike!$A$2:$Y$402,TRUNC((ROW()-ROW($E$2))/COLUMNS(bike!$A$2:$Y$402)),MOD(ROW()-ROW($E$2),COLUMNS(bike!$A$2:$Y$402)),1,1)</f>
        <v>16</v>
      </c>
      <c r="F6062">
        <f ca="1">OFFSET(transit!$A$2:$Y$402,TRUNC((ROW()-ROW($F$2))/COLUMNS(transit!$A$2:$Y$402)),MOD(ROW()-ROW($F$2),COLUMNS(transit!$A$2:$Y$402)),1,1)</f>
        <v>20</v>
      </c>
      <c r="G6062">
        <f ca="1">OFFSET(drive!$A$2:$Y$402,TRUNC((ROW()-ROW($G$2))/COLUMNS(drive!$A$2:$Y$402)),MOD(ROW()-ROW($G$2),COLUMNS(drive!$A$2:$Y$402)),1,1)</f>
        <v>8</v>
      </c>
      <c r="H6062" s="5">
        <f ca="1">(VLOOKUP($B6062,weights!$A$2:$R$6,4))*VLOOKUP($B6062,weights!$A$2:$R$6,6)^C6062*(VLOOKUP($B6062,weights!$A$2:$R$6,15)*EXP(VLOOKUP($B6062,weights!$A$2:$R$6,11)*D6062)+VLOOKUP($B6062,weights!$A$2:$R$6,16)*EXP(VLOOKUP($B6062,weights!$A$2:$R$6,12)*E6062)+VLOOKUP($B6062,weights!$A$2:$R$6,17)*EXP(VLOOKUP($B6062,weights!$A$2:$R$6,13)*F6062)+VLOOKUP($B6062,weights!$A$2:$R$6,18)*EXP(VLOOKUP($B6062,weights!$A$2:$R$6,14)*G6062))</f>
        <v>3.5122602374277041</v>
      </c>
    </row>
    <row r="6063" spans="1:8" ht="12.75" x14ac:dyDescent="0.2">
      <c r="A6063">
        <f t="shared" si="0"/>
        <v>243</v>
      </c>
      <c r="B6063" t="str">
        <f t="shared" ref="B6063:C6063" si="6037">B6038</f>
        <v>supermarket</v>
      </c>
      <c r="C6063">
        <f t="shared" si="6037"/>
        <v>1</v>
      </c>
      <c r="D6063">
        <f ca="1">OFFSET(walk!$A$2:$Y$402,TRUNC((ROW()-ROW($D$2))/COLUMNS(walk!$A$2:$Y$402)),MOD(ROW()-ROW($D$2),COLUMNS(walk!$A$2:$Y$402)),1,1)</f>
        <v>49</v>
      </c>
      <c r="E6063">
        <f ca="1">OFFSET(bike!$A$2:$Y$402,TRUNC((ROW()-ROW($E$2))/COLUMNS(bike!$A$2:$Y$402)),MOD(ROW()-ROW($E$2),COLUMNS(bike!$A$2:$Y$402)),1,1)</f>
        <v>17</v>
      </c>
      <c r="F6063">
        <f ca="1">OFFSET(transit!$A$2:$Y$402,TRUNC((ROW()-ROW($F$2))/COLUMNS(transit!$A$2:$Y$402)),MOD(ROW()-ROW($F$2),COLUMNS(transit!$A$2:$Y$402)),1,1)</f>
        <v>25</v>
      </c>
      <c r="G6063">
        <f ca="1">OFFSET(drive!$A$2:$Y$402,TRUNC((ROW()-ROW($G$2))/COLUMNS(drive!$A$2:$Y$402)),MOD(ROW()-ROW($G$2),COLUMNS(drive!$A$2:$Y$402)),1,1)</f>
        <v>10</v>
      </c>
      <c r="H6063" s="5">
        <f ca="1">(VLOOKUP($B6063,weights!$A$2:$R$6,4))*VLOOKUP($B6063,weights!$A$2:$R$6,6)^C6063*(VLOOKUP($B6063,weights!$A$2:$R$6,15)*EXP(VLOOKUP($B6063,weights!$A$2:$R$6,11)*D6063)+VLOOKUP($B6063,weights!$A$2:$R$6,16)*EXP(VLOOKUP($B6063,weights!$A$2:$R$6,12)*E6063)+VLOOKUP($B6063,weights!$A$2:$R$6,17)*EXP(VLOOKUP($B6063,weights!$A$2:$R$6,13)*F6063)+VLOOKUP($B6063,weights!$A$2:$R$6,18)*EXP(VLOOKUP($B6063,weights!$A$2:$R$6,14)*G6063))</f>
        <v>1.3217354248883015</v>
      </c>
    </row>
    <row r="6064" spans="1:8" ht="12.75" x14ac:dyDescent="0.2">
      <c r="A6064">
        <f t="shared" si="0"/>
        <v>243</v>
      </c>
      <c r="B6064" t="str">
        <f t="shared" ref="B6064:C6064" si="6038">B6039</f>
        <v>supermarket</v>
      </c>
      <c r="C6064">
        <f t="shared" si="6038"/>
        <v>2</v>
      </c>
      <c r="D6064">
        <f ca="1">OFFSET(walk!$A$2:$Y$402,TRUNC((ROW()-ROW($D$2))/COLUMNS(walk!$A$2:$Y$402)),MOD(ROW()-ROW($D$2),COLUMNS(walk!$A$2:$Y$402)),1,1)</f>
        <v>54</v>
      </c>
      <c r="E6064">
        <f ca="1">OFFSET(bike!$A$2:$Y$402,TRUNC((ROW()-ROW($E$2))/COLUMNS(bike!$A$2:$Y$402)),MOD(ROW()-ROW($E$2),COLUMNS(bike!$A$2:$Y$402)),1,1)</f>
        <v>17</v>
      </c>
      <c r="F6064">
        <f ca="1">OFFSET(transit!$A$2:$Y$402,TRUNC((ROW()-ROW($F$2))/COLUMNS(transit!$A$2:$Y$402)),MOD(ROW()-ROW($F$2),COLUMNS(transit!$A$2:$Y$402)),1,1)</f>
        <v>33</v>
      </c>
      <c r="G6064">
        <f ca="1">OFFSET(drive!$A$2:$Y$402,TRUNC((ROW()-ROW($G$2))/COLUMNS(drive!$A$2:$Y$402)),MOD(ROW()-ROW($G$2),COLUMNS(drive!$A$2:$Y$402)),1,1)</f>
        <v>12</v>
      </c>
      <c r="H6064" s="5">
        <f ca="1">(VLOOKUP($B6064,weights!$A$2:$R$6,4))*VLOOKUP($B6064,weights!$A$2:$R$6,6)^C6064*(VLOOKUP($B6064,weights!$A$2:$R$6,15)*EXP(VLOOKUP($B6064,weights!$A$2:$R$6,11)*D6064)+VLOOKUP($B6064,weights!$A$2:$R$6,16)*EXP(VLOOKUP($B6064,weights!$A$2:$R$6,12)*E6064)+VLOOKUP($B6064,weights!$A$2:$R$6,17)*EXP(VLOOKUP($B6064,weights!$A$2:$R$6,13)*F6064)+VLOOKUP($B6064,weights!$A$2:$R$6,18)*EXP(VLOOKUP($B6064,weights!$A$2:$R$6,14)*G6064))</f>
        <v>0.50602490644099452</v>
      </c>
    </row>
    <row r="6065" spans="1:8" ht="12.75" x14ac:dyDescent="0.2">
      <c r="A6065">
        <f t="shared" si="0"/>
        <v>243</v>
      </c>
      <c r="B6065" t="str">
        <f t="shared" ref="B6065:C6065" si="6039">B6040</f>
        <v>supermarket</v>
      </c>
      <c r="C6065">
        <f t="shared" si="6039"/>
        <v>3</v>
      </c>
      <c r="D6065">
        <f ca="1">OFFSET(walk!$A$2:$Y$402,TRUNC((ROW()-ROW($D$2))/COLUMNS(walk!$A$2:$Y$402)),MOD(ROW()-ROW($D$2),COLUMNS(walk!$A$2:$Y$402)),1,1)</f>
        <v>61</v>
      </c>
      <c r="E6065">
        <f ca="1">OFFSET(bike!$A$2:$Y$402,TRUNC((ROW()-ROW($E$2))/COLUMNS(bike!$A$2:$Y$402)),MOD(ROW()-ROW($E$2),COLUMNS(bike!$A$2:$Y$402)),1,1)</f>
        <v>21</v>
      </c>
      <c r="F6065">
        <f ca="1">OFFSET(transit!$A$2:$Y$402,TRUNC((ROW()-ROW($F$2))/COLUMNS(transit!$A$2:$Y$402)),MOD(ROW()-ROW($F$2),COLUMNS(transit!$A$2:$Y$402)),1,1)</f>
        <v>37</v>
      </c>
      <c r="G6065">
        <f ca="1">OFFSET(drive!$A$2:$Y$402,TRUNC((ROW()-ROW($G$2))/COLUMNS(drive!$A$2:$Y$402)),MOD(ROW()-ROW($G$2),COLUMNS(drive!$A$2:$Y$402)),1,1)</f>
        <v>14</v>
      </c>
      <c r="H6065" s="5">
        <f ca="1">(VLOOKUP($B6065,weights!$A$2:$R$6,4))*VLOOKUP($B6065,weights!$A$2:$R$6,6)^C6065*(VLOOKUP($B6065,weights!$A$2:$R$6,15)*EXP(VLOOKUP($B6065,weights!$A$2:$R$6,11)*D6065)+VLOOKUP($B6065,weights!$A$2:$R$6,16)*EXP(VLOOKUP($B6065,weights!$A$2:$R$6,12)*E6065)+VLOOKUP($B6065,weights!$A$2:$R$6,17)*EXP(VLOOKUP($B6065,weights!$A$2:$R$6,13)*F6065)+VLOOKUP($B6065,weights!$A$2:$R$6,18)*EXP(VLOOKUP($B6065,weights!$A$2:$R$6,14)*G6065))</f>
        <v>0.18896196764965056</v>
      </c>
    </row>
    <row r="6066" spans="1:8" ht="12.75" x14ac:dyDescent="0.2">
      <c r="A6066">
        <f t="shared" si="0"/>
        <v>243</v>
      </c>
      <c r="B6066" t="str">
        <f t="shared" ref="B6066:C6066" si="6040">B6041</f>
        <v>supermarket</v>
      </c>
      <c r="C6066">
        <f t="shared" si="6040"/>
        <v>4</v>
      </c>
      <c r="D6066">
        <f ca="1">OFFSET(walk!$A$2:$Y$402,TRUNC((ROW()-ROW($D$2))/COLUMNS(walk!$A$2:$Y$402)),MOD(ROW()-ROW($D$2),COLUMNS(walk!$A$2:$Y$402)),1,1)</f>
        <v>78</v>
      </c>
      <c r="E6066">
        <f ca="1">OFFSET(bike!$A$2:$Y$402,TRUNC((ROW()-ROW($E$2))/COLUMNS(bike!$A$2:$Y$402)),MOD(ROW()-ROW($E$2),COLUMNS(bike!$A$2:$Y$402)),1,1)</f>
        <v>24</v>
      </c>
      <c r="F6066">
        <f ca="1">OFFSET(transit!$A$2:$Y$402,TRUNC((ROW()-ROW($F$2))/COLUMNS(transit!$A$2:$Y$402)),MOD(ROW()-ROW($F$2),COLUMNS(transit!$A$2:$Y$402)),1,1)</f>
        <v>40</v>
      </c>
      <c r="G6066">
        <f ca="1">OFFSET(drive!$A$2:$Y$402,TRUNC((ROW()-ROW($G$2))/COLUMNS(drive!$A$2:$Y$402)),MOD(ROW()-ROW($G$2),COLUMNS(drive!$A$2:$Y$402)),1,1)</f>
        <v>15</v>
      </c>
      <c r="H6066" s="5">
        <f ca="1">(VLOOKUP($B6066,weights!$A$2:$R$6,4))*VLOOKUP($B6066,weights!$A$2:$R$6,6)^C6066*(VLOOKUP($B6066,weights!$A$2:$R$6,15)*EXP(VLOOKUP($B6066,weights!$A$2:$R$6,11)*D6066)+VLOOKUP($B6066,weights!$A$2:$R$6,16)*EXP(VLOOKUP($B6066,weights!$A$2:$R$6,12)*E6066)+VLOOKUP($B6066,weights!$A$2:$R$6,17)*EXP(VLOOKUP($B6066,weights!$A$2:$R$6,13)*F6066)+VLOOKUP($B6066,weights!$A$2:$R$6,18)*EXP(VLOOKUP($B6066,weights!$A$2:$R$6,14)*G6066))</f>
        <v>8.9208242181354938E-2</v>
      </c>
    </row>
    <row r="6067" spans="1:8" ht="12.75" x14ac:dyDescent="0.2">
      <c r="A6067">
        <f t="shared" si="0"/>
        <v>243</v>
      </c>
      <c r="B6067" t="str">
        <f t="shared" ref="B6067:C6067" si="6041">B6042</f>
        <v>store</v>
      </c>
      <c r="C6067">
        <f t="shared" si="6041"/>
        <v>0</v>
      </c>
      <c r="D6067">
        <f ca="1">OFFSET(walk!$A$2:$Y$402,TRUNC((ROW()-ROW($D$2))/COLUMNS(walk!$A$2:$Y$402)),MOD(ROW()-ROW($D$2),COLUMNS(walk!$A$2:$Y$402)),1,1)</f>
        <v>8</v>
      </c>
      <c r="E6067">
        <f ca="1">OFFSET(bike!$A$2:$Y$402,TRUNC((ROW()-ROW($E$2))/COLUMNS(bike!$A$2:$Y$402)),MOD(ROW()-ROW($E$2),COLUMNS(bike!$A$2:$Y$402)),1,1)</f>
        <v>2</v>
      </c>
      <c r="F6067">
        <f ca="1">OFFSET(transit!$A$2:$Y$402,TRUNC((ROW()-ROW($F$2))/COLUMNS(transit!$A$2:$Y$402)),MOD(ROW()-ROW($F$2),COLUMNS(transit!$A$2:$Y$402)),1,1)</f>
        <v>8</v>
      </c>
      <c r="G6067">
        <f ca="1">OFFSET(drive!$A$2:$Y$402,TRUNC((ROW()-ROW($G$2))/COLUMNS(drive!$A$2:$Y$402)),MOD(ROW()-ROW($G$2),COLUMNS(drive!$A$2:$Y$402)),1,1)</f>
        <v>2</v>
      </c>
      <c r="H6067" s="5">
        <f ca="1">(VLOOKUP($B6067,weights!$A$2:$R$6,4))*VLOOKUP($B6067,weights!$A$2:$R$6,6)^C6067*(VLOOKUP($B6067,weights!$A$2:$R$6,15)*EXP(VLOOKUP($B6067,weights!$A$2:$R$6,11)*D6067)+VLOOKUP($B6067,weights!$A$2:$R$6,16)*EXP(VLOOKUP($B6067,weights!$A$2:$R$6,12)*E6067)+VLOOKUP($B6067,weights!$A$2:$R$6,17)*EXP(VLOOKUP($B6067,weights!$A$2:$R$6,13)*F6067)+VLOOKUP($B6067,weights!$A$2:$R$6,18)*EXP(VLOOKUP($B6067,weights!$A$2:$R$6,14)*G6067))</f>
        <v>13.08641736128927</v>
      </c>
    </row>
    <row r="6068" spans="1:8" ht="12.75" x14ac:dyDescent="0.2">
      <c r="A6068">
        <f t="shared" si="0"/>
        <v>243</v>
      </c>
      <c r="B6068" t="str">
        <f t="shared" ref="B6068:C6068" si="6042">B6043</f>
        <v>store</v>
      </c>
      <c r="C6068">
        <f t="shared" si="6042"/>
        <v>1</v>
      </c>
      <c r="D6068">
        <f ca="1">OFFSET(walk!$A$2:$Y$402,TRUNC((ROW()-ROW($D$2))/COLUMNS(walk!$A$2:$Y$402)),MOD(ROW()-ROW($D$2),COLUMNS(walk!$A$2:$Y$402)),1,1)</f>
        <v>8</v>
      </c>
      <c r="E6068">
        <f ca="1">OFFSET(bike!$A$2:$Y$402,TRUNC((ROW()-ROW($E$2))/COLUMNS(bike!$A$2:$Y$402)),MOD(ROW()-ROW($E$2),COLUMNS(bike!$A$2:$Y$402)),1,1)</f>
        <v>2</v>
      </c>
      <c r="F6068">
        <f ca="1">OFFSET(transit!$A$2:$Y$402,TRUNC((ROW()-ROW($F$2))/COLUMNS(transit!$A$2:$Y$402)),MOD(ROW()-ROW($F$2),COLUMNS(transit!$A$2:$Y$402)),1,1)</f>
        <v>8</v>
      </c>
      <c r="G6068">
        <f ca="1">OFFSET(drive!$A$2:$Y$402,TRUNC((ROW()-ROW($G$2))/COLUMNS(drive!$A$2:$Y$402)),MOD(ROW()-ROW($G$2),COLUMNS(drive!$A$2:$Y$402)),1,1)</f>
        <v>2</v>
      </c>
      <c r="H6068" s="5">
        <f ca="1">(VLOOKUP($B6068,weights!$A$2:$R$6,4))*VLOOKUP($B6068,weights!$A$2:$R$6,6)^C6068*(VLOOKUP($B6068,weights!$A$2:$R$6,15)*EXP(VLOOKUP($B6068,weights!$A$2:$R$6,11)*D6068)+VLOOKUP($B6068,weights!$A$2:$R$6,16)*EXP(VLOOKUP($B6068,weights!$A$2:$R$6,12)*E6068)+VLOOKUP($B6068,weights!$A$2:$R$6,17)*EXP(VLOOKUP($B6068,weights!$A$2:$R$6,13)*F6068)+VLOOKUP($B6068,weights!$A$2:$R$6,18)*EXP(VLOOKUP($B6068,weights!$A$2:$R$6,14)*G6068))</f>
        <v>8.8257233366834615</v>
      </c>
    </row>
    <row r="6069" spans="1:8" ht="12.75" x14ac:dyDescent="0.2">
      <c r="A6069">
        <f t="shared" si="0"/>
        <v>243</v>
      </c>
      <c r="B6069" t="str">
        <f t="shared" ref="B6069:C6069" si="6043">B6044</f>
        <v>store</v>
      </c>
      <c r="C6069">
        <f t="shared" si="6043"/>
        <v>2</v>
      </c>
      <c r="D6069">
        <f ca="1">OFFSET(walk!$A$2:$Y$402,TRUNC((ROW()-ROW($D$2))/COLUMNS(walk!$A$2:$Y$402)),MOD(ROW()-ROW($D$2),COLUMNS(walk!$A$2:$Y$402)),1,1)</f>
        <v>14</v>
      </c>
      <c r="E6069">
        <f ca="1">OFFSET(bike!$A$2:$Y$402,TRUNC((ROW()-ROW($E$2))/COLUMNS(bike!$A$2:$Y$402)),MOD(ROW()-ROW($E$2),COLUMNS(bike!$A$2:$Y$402)),1,1)</f>
        <v>4</v>
      </c>
      <c r="F6069">
        <f ca="1">OFFSET(transit!$A$2:$Y$402,TRUNC((ROW()-ROW($F$2))/COLUMNS(transit!$A$2:$Y$402)),MOD(ROW()-ROW($F$2),COLUMNS(transit!$A$2:$Y$402)),1,1)</f>
        <v>9</v>
      </c>
      <c r="G6069">
        <f ca="1">OFFSET(drive!$A$2:$Y$402,TRUNC((ROW()-ROW($G$2))/COLUMNS(drive!$A$2:$Y$402)),MOD(ROW()-ROW($G$2),COLUMNS(drive!$A$2:$Y$402)),1,1)</f>
        <v>3</v>
      </c>
      <c r="H6069" s="5">
        <f ca="1">(VLOOKUP($B6069,weights!$A$2:$R$6,4))*VLOOKUP($B6069,weights!$A$2:$R$6,6)^C6069*(VLOOKUP($B6069,weights!$A$2:$R$6,15)*EXP(VLOOKUP($B6069,weights!$A$2:$R$6,11)*D6069)+VLOOKUP($B6069,weights!$A$2:$R$6,16)*EXP(VLOOKUP($B6069,weights!$A$2:$R$6,12)*E6069)+VLOOKUP($B6069,weights!$A$2:$R$6,17)*EXP(VLOOKUP($B6069,weights!$A$2:$R$6,13)*F6069)+VLOOKUP($B6069,weights!$A$2:$R$6,18)*EXP(VLOOKUP($B6069,weights!$A$2:$R$6,14)*G6069))</f>
        <v>3.4209011427911022</v>
      </c>
    </row>
    <row r="6070" spans="1:8" ht="12.75" x14ac:dyDescent="0.2">
      <c r="A6070">
        <f t="shared" si="0"/>
        <v>243</v>
      </c>
      <c r="B6070" t="str">
        <f t="shared" ref="B6070:C6070" si="6044">B6045</f>
        <v>store</v>
      </c>
      <c r="C6070">
        <f t="shared" si="6044"/>
        <v>3</v>
      </c>
      <c r="D6070">
        <f ca="1">OFFSET(walk!$A$2:$Y$402,TRUNC((ROW()-ROW($D$2))/COLUMNS(walk!$A$2:$Y$402)),MOD(ROW()-ROW($D$2),COLUMNS(walk!$A$2:$Y$402)),1,1)</f>
        <v>15</v>
      </c>
      <c r="E6070">
        <f ca="1">OFFSET(bike!$A$2:$Y$402,TRUNC((ROW()-ROW($E$2))/COLUMNS(bike!$A$2:$Y$402)),MOD(ROW()-ROW($E$2),COLUMNS(bike!$A$2:$Y$402)),1,1)</f>
        <v>4</v>
      </c>
      <c r="F6070">
        <f ca="1">OFFSET(transit!$A$2:$Y$402,TRUNC((ROW()-ROW($F$2))/COLUMNS(transit!$A$2:$Y$402)),MOD(ROW()-ROW($F$2),COLUMNS(transit!$A$2:$Y$402)),1,1)</f>
        <v>9</v>
      </c>
      <c r="G6070">
        <f ca="1">OFFSET(drive!$A$2:$Y$402,TRUNC((ROW()-ROW($G$2))/COLUMNS(drive!$A$2:$Y$402)),MOD(ROW()-ROW($G$2),COLUMNS(drive!$A$2:$Y$402)),1,1)</f>
        <v>4</v>
      </c>
      <c r="H6070" s="5">
        <f ca="1">(VLOOKUP($B6070,weights!$A$2:$R$6,4))*VLOOKUP($B6070,weights!$A$2:$R$6,6)^C6070*(VLOOKUP($B6070,weights!$A$2:$R$6,15)*EXP(VLOOKUP($B6070,weights!$A$2:$R$6,11)*D6070)+VLOOKUP($B6070,weights!$A$2:$R$6,16)*EXP(VLOOKUP($B6070,weights!$A$2:$R$6,12)*E6070)+VLOOKUP($B6070,weights!$A$2:$R$6,17)*EXP(VLOOKUP($B6070,weights!$A$2:$R$6,13)*F6070)+VLOOKUP($B6070,weights!$A$2:$R$6,18)*EXP(VLOOKUP($B6070,weights!$A$2:$R$6,14)*G6070))</f>
        <v>1.9686903225296377</v>
      </c>
    </row>
    <row r="6071" spans="1:8" ht="12.75" x14ac:dyDescent="0.2">
      <c r="A6071">
        <f t="shared" si="0"/>
        <v>243</v>
      </c>
      <c r="B6071" t="str">
        <f t="shared" ref="B6071:C6071" si="6045">B6046</f>
        <v>store</v>
      </c>
      <c r="C6071">
        <f t="shared" si="6045"/>
        <v>4</v>
      </c>
      <c r="D6071">
        <f ca="1">OFFSET(walk!$A$2:$Y$402,TRUNC((ROW()-ROW($D$2))/COLUMNS(walk!$A$2:$Y$402)),MOD(ROW()-ROW($D$2),COLUMNS(walk!$A$2:$Y$402)),1,1)</f>
        <v>16</v>
      </c>
      <c r="E6071">
        <f ca="1">OFFSET(bike!$A$2:$Y$402,TRUNC((ROW()-ROW($E$2))/COLUMNS(bike!$A$2:$Y$402)),MOD(ROW()-ROW($E$2),COLUMNS(bike!$A$2:$Y$402)),1,1)</f>
        <v>4</v>
      </c>
      <c r="F6071">
        <f ca="1">OFFSET(transit!$A$2:$Y$402,TRUNC((ROW()-ROW($F$2))/COLUMNS(transit!$A$2:$Y$402)),MOD(ROW()-ROW($F$2),COLUMNS(transit!$A$2:$Y$402)),1,1)</f>
        <v>14</v>
      </c>
      <c r="G6071">
        <f ca="1">OFFSET(drive!$A$2:$Y$402,TRUNC((ROW()-ROW($G$2))/COLUMNS(drive!$A$2:$Y$402)),MOD(ROW()-ROW($G$2),COLUMNS(drive!$A$2:$Y$402)),1,1)</f>
        <v>4</v>
      </c>
      <c r="H6071" s="5">
        <f ca="1">(VLOOKUP($B6071,weights!$A$2:$R$6,4))*VLOOKUP($B6071,weights!$A$2:$R$6,6)^C6071*(VLOOKUP($B6071,weights!$A$2:$R$6,15)*EXP(VLOOKUP($B6071,weights!$A$2:$R$6,11)*D6071)+VLOOKUP($B6071,weights!$A$2:$R$6,16)*EXP(VLOOKUP($B6071,weights!$A$2:$R$6,12)*E6071)+VLOOKUP($B6071,weights!$A$2:$R$6,17)*EXP(VLOOKUP($B6071,weights!$A$2:$R$6,13)*F6071)+VLOOKUP($B6071,weights!$A$2:$R$6,18)*EXP(VLOOKUP($B6071,weights!$A$2:$R$6,14)*G6071))</f>
        <v>1.2315592042625632</v>
      </c>
    </row>
    <row r="6072" spans="1:8" ht="12.75" x14ac:dyDescent="0.2">
      <c r="A6072">
        <f t="shared" si="0"/>
        <v>243</v>
      </c>
      <c r="B6072" t="str">
        <f t="shared" ref="B6072:C6072" si="6046">B6047</f>
        <v>pharmacy</v>
      </c>
      <c r="C6072">
        <f t="shared" si="6046"/>
        <v>0</v>
      </c>
      <c r="D6072">
        <f ca="1">OFFSET(walk!$A$2:$Y$402,TRUNC((ROW()-ROW($D$2))/COLUMNS(walk!$A$2:$Y$402)),MOD(ROW()-ROW($D$2),COLUMNS(walk!$A$2:$Y$402)),1,1)</f>
        <v>12</v>
      </c>
      <c r="E6072">
        <f ca="1">OFFSET(bike!$A$2:$Y$402,TRUNC((ROW()-ROW($E$2))/COLUMNS(bike!$A$2:$Y$402)),MOD(ROW()-ROW($E$2),COLUMNS(bike!$A$2:$Y$402)),1,1)</f>
        <v>3</v>
      </c>
      <c r="F6072">
        <f ca="1">OFFSET(transit!$A$2:$Y$402,TRUNC((ROW()-ROW($F$2))/COLUMNS(transit!$A$2:$Y$402)),MOD(ROW()-ROW($F$2),COLUMNS(transit!$A$2:$Y$402)),1,1)</f>
        <v>12</v>
      </c>
      <c r="G6072">
        <f ca="1">OFFSET(drive!$A$2:$Y$402,TRUNC((ROW()-ROW($G$2))/COLUMNS(drive!$A$2:$Y$402)),MOD(ROW()-ROW($G$2),COLUMNS(drive!$A$2:$Y$402)),1,1)</f>
        <v>2</v>
      </c>
      <c r="H6072" s="5">
        <f ca="1">(VLOOKUP($B6072,weights!$A$2:$R$6,4))*VLOOKUP($B6072,weights!$A$2:$R$6,6)^C6072*(VLOOKUP($B6072,weights!$A$2:$R$6,15)*EXP(VLOOKUP($B6072,weights!$A$2:$R$6,11)*D6072)+VLOOKUP($B6072,weights!$A$2:$R$6,16)*EXP(VLOOKUP($B6072,weights!$A$2:$R$6,12)*E6072)+VLOOKUP($B6072,weights!$A$2:$R$6,17)*EXP(VLOOKUP($B6072,weights!$A$2:$R$6,13)*F6072)+VLOOKUP($B6072,weights!$A$2:$R$6,18)*EXP(VLOOKUP($B6072,weights!$A$2:$R$6,14)*G6072))</f>
        <v>6.5351124307480895</v>
      </c>
    </row>
    <row r="6073" spans="1:8" ht="12.75" x14ac:dyDescent="0.2">
      <c r="A6073">
        <f t="shared" si="0"/>
        <v>243</v>
      </c>
      <c r="B6073" t="str">
        <f t="shared" ref="B6073:C6073" si="6047">B6048</f>
        <v>pharmacy</v>
      </c>
      <c r="C6073">
        <f t="shared" si="6047"/>
        <v>1</v>
      </c>
      <c r="D6073">
        <f ca="1">OFFSET(walk!$A$2:$Y$402,TRUNC((ROW()-ROW($D$2))/COLUMNS(walk!$A$2:$Y$402)),MOD(ROW()-ROW($D$2),COLUMNS(walk!$A$2:$Y$402)),1,1)</f>
        <v>14</v>
      </c>
      <c r="E6073">
        <f ca="1">OFFSET(bike!$A$2:$Y$402,TRUNC((ROW()-ROW($E$2))/COLUMNS(bike!$A$2:$Y$402)),MOD(ROW()-ROW($E$2),COLUMNS(bike!$A$2:$Y$402)),1,1)</f>
        <v>6</v>
      </c>
      <c r="F6073">
        <f ca="1">OFFSET(transit!$A$2:$Y$402,TRUNC((ROW()-ROW($F$2))/COLUMNS(transit!$A$2:$Y$402)),MOD(ROW()-ROW($F$2),COLUMNS(transit!$A$2:$Y$402)),1,1)</f>
        <v>13</v>
      </c>
      <c r="G6073">
        <f ca="1">OFFSET(drive!$A$2:$Y$402,TRUNC((ROW()-ROW($G$2))/COLUMNS(drive!$A$2:$Y$402)),MOD(ROW()-ROW($G$2),COLUMNS(drive!$A$2:$Y$402)),1,1)</f>
        <v>3</v>
      </c>
      <c r="H6073" s="5">
        <f ca="1">(VLOOKUP($B6073,weights!$A$2:$R$6,4))*VLOOKUP($B6073,weights!$A$2:$R$6,6)^C6073*(VLOOKUP($B6073,weights!$A$2:$R$6,15)*EXP(VLOOKUP($B6073,weights!$A$2:$R$6,11)*D6073)+VLOOKUP($B6073,weights!$A$2:$R$6,16)*EXP(VLOOKUP($B6073,weights!$A$2:$R$6,12)*E6073)+VLOOKUP($B6073,weights!$A$2:$R$6,17)*EXP(VLOOKUP($B6073,weights!$A$2:$R$6,13)*F6073)+VLOOKUP($B6073,weights!$A$2:$R$6,18)*EXP(VLOOKUP($B6073,weights!$A$2:$R$6,14)*G6073))</f>
        <v>2.070185048725441</v>
      </c>
    </row>
    <row r="6074" spans="1:8" ht="12.75" x14ac:dyDescent="0.2">
      <c r="A6074">
        <f t="shared" si="0"/>
        <v>243</v>
      </c>
      <c r="B6074" t="str">
        <f t="shared" ref="B6074:C6074" si="6048">B6049</f>
        <v>pharmacy</v>
      </c>
      <c r="C6074">
        <f t="shared" si="6048"/>
        <v>2</v>
      </c>
      <c r="D6074">
        <f ca="1">OFFSET(walk!$A$2:$Y$402,TRUNC((ROW()-ROW($D$2))/COLUMNS(walk!$A$2:$Y$402)),MOD(ROW()-ROW($D$2),COLUMNS(walk!$A$2:$Y$402)),1,1)</f>
        <v>14</v>
      </c>
      <c r="E6074">
        <f ca="1">OFFSET(bike!$A$2:$Y$402,TRUNC((ROW()-ROW($E$2))/COLUMNS(bike!$A$2:$Y$402)),MOD(ROW()-ROW($E$2),COLUMNS(bike!$A$2:$Y$402)),1,1)</f>
        <v>6</v>
      </c>
      <c r="F6074">
        <f ca="1">OFFSET(transit!$A$2:$Y$402,TRUNC((ROW()-ROW($F$2))/COLUMNS(transit!$A$2:$Y$402)),MOD(ROW()-ROW($F$2),COLUMNS(transit!$A$2:$Y$402)),1,1)</f>
        <v>13</v>
      </c>
      <c r="G6074">
        <f ca="1">OFFSET(drive!$A$2:$Y$402,TRUNC((ROW()-ROW($G$2))/COLUMNS(drive!$A$2:$Y$402)),MOD(ROW()-ROW($G$2),COLUMNS(drive!$A$2:$Y$402)),1,1)</f>
        <v>3</v>
      </c>
      <c r="H6074" s="5">
        <f ca="1">(VLOOKUP($B6074,weights!$A$2:$R$6,4))*VLOOKUP($B6074,weights!$A$2:$R$6,6)^C6074*(VLOOKUP($B6074,weights!$A$2:$R$6,15)*EXP(VLOOKUP($B6074,weights!$A$2:$R$6,11)*D6074)+VLOOKUP($B6074,weights!$A$2:$R$6,16)*EXP(VLOOKUP($B6074,weights!$A$2:$R$6,12)*E6074)+VLOOKUP($B6074,weights!$A$2:$R$6,17)*EXP(VLOOKUP($B6074,weights!$A$2:$R$6,13)*F6074)+VLOOKUP($B6074,weights!$A$2:$R$6,18)*EXP(VLOOKUP($B6074,weights!$A$2:$R$6,14)*G6074))</f>
        <v>0.99675576420113832</v>
      </c>
    </row>
    <row r="6075" spans="1:8" ht="12.75" x14ac:dyDescent="0.2">
      <c r="A6075">
        <f t="shared" si="0"/>
        <v>243</v>
      </c>
      <c r="B6075" t="str">
        <f t="shared" ref="B6075:C6075" si="6049">B6050</f>
        <v>bank</v>
      </c>
      <c r="C6075">
        <f t="shared" si="6049"/>
        <v>0</v>
      </c>
      <c r="D6075">
        <f ca="1">OFFSET(walk!$A$2:$Y$402,TRUNC((ROW()-ROW($D$2))/COLUMNS(walk!$A$2:$Y$402)),MOD(ROW()-ROW($D$2),COLUMNS(walk!$A$2:$Y$402)),1,1)</f>
        <v>23</v>
      </c>
      <c r="E6075">
        <f ca="1">OFFSET(bike!$A$2:$Y$402,TRUNC((ROW()-ROW($E$2))/COLUMNS(bike!$A$2:$Y$402)),MOD(ROW()-ROW($E$2),COLUMNS(bike!$A$2:$Y$402)),1,1)</f>
        <v>9</v>
      </c>
      <c r="F6075">
        <f ca="1">OFFSET(transit!$A$2:$Y$402,TRUNC((ROW()-ROW($F$2))/COLUMNS(transit!$A$2:$Y$402)),MOD(ROW()-ROW($F$2),COLUMNS(transit!$A$2:$Y$402)),1,1)</f>
        <v>23</v>
      </c>
      <c r="G6075">
        <f ca="1">OFFSET(drive!$A$2:$Y$402,TRUNC((ROW()-ROW($G$2))/COLUMNS(drive!$A$2:$Y$402)),MOD(ROW()-ROW($G$2),COLUMNS(drive!$A$2:$Y$402)),1,1)</f>
        <v>6</v>
      </c>
      <c r="H6075" s="5">
        <f ca="1">(VLOOKUP($B6075,weights!$A$2:$R$6,4))*VLOOKUP($B6075,weights!$A$2:$R$6,6)^C6075*(VLOOKUP($B6075,weights!$A$2:$R$6,15)*EXP(VLOOKUP($B6075,weights!$A$2:$R$6,11)*D6075)+VLOOKUP($B6075,weights!$A$2:$R$6,16)*EXP(VLOOKUP($B6075,weights!$A$2:$R$6,12)*E6075)+VLOOKUP($B6075,weights!$A$2:$R$6,17)*EXP(VLOOKUP($B6075,weights!$A$2:$R$6,13)*F6075)+VLOOKUP($B6075,weights!$A$2:$R$6,18)*EXP(VLOOKUP($B6075,weights!$A$2:$R$6,14)*G6075))</f>
        <v>2.1420456778389023</v>
      </c>
    </row>
    <row r="6076" spans="1:8" ht="12.75" x14ac:dyDescent="0.2">
      <c r="A6076">
        <f t="shared" si="0"/>
        <v>243</v>
      </c>
      <c r="B6076" t="str">
        <f t="shared" ref="B6076:C6076" si="6050">B6051</f>
        <v>bank</v>
      </c>
      <c r="C6076">
        <f t="shared" si="6050"/>
        <v>1</v>
      </c>
      <c r="D6076">
        <f ca="1">OFFSET(walk!$A$2:$Y$402,TRUNC((ROW()-ROW($D$2))/COLUMNS(walk!$A$2:$Y$402)),MOD(ROW()-ROW($D$2),COLUMNS(walk!$A$2:$Y$402)),1,1)</f>
        <v>41</v>
      </c>
      <c r="E6076">
        <f ca="1">OFFSET(bike!$A$2:$Y$402,TRUNC((ROW()-ROW($E$2))/COLUMNS(bike!$A$2:$Y$402)),MOD(ROW()-ROW($E$2),COLUMNS(bike!$A$2:$Y$402)),1,1)</f>
        <v>13</v>
      </c>
      <c r="F6076">
        <f ca="1">OFFSET(transit!$A$2:$Y$402,TRUNC((ROW()-ROW($F$2))/COLUMNS(transit!$A$2:$Y$402)),MOD(ROW()-ROW($F$2),COLUMNS(transit!$A$2:$Y$402)),1,1)</f>
        <v>36</v>
      </c>
      <c r="G6076">
        <f ca="1">OFFSET(drive!$A$2:$Y$402,TRUNC((ROW()-ROW($G$2))/COLUMNS(drive!$A$2:$Y$402)),MOD(ROW()-ROW($G$2),COLUMNS(drive!$A$2:$Y$402)),1,1)</f>
        <v>7</v>
      </c>
      <c r="H6076" s="5">
        <f ca="1">(VLOOKUP($B6076,weights!$A$2:$R$6,4))*VLOOKUP($B6076,weights!$A$2:$R$6,6)^C6076*(VLOOKUP($B6076,weights!$A$2:$R$6,15)*EXP(VLOOKUP($B6076,weights!$A$2:$R$6,11)*D6076)+VLOOKUP($B6076,weights!$A$2:$R$6,16)*EXP(VLOOKUP($B6076,weights!$A$2:$R$6,12)*E6076)+VLOOKUP($B6076,weights!$A$2:$R$6,17)*EXP(VLOOKUP($B6076,weights!$A$2:$R$6,13)*F6076)+VLOOKUP($B6076,weights!$A$2:$R$6,18)*EXP(VLOOKUP($B6076,weights!$A$2:$R$6,14)*G6076))</f>
        <v>0.54566368869557702</v>
      </c>
    </row>
    <row r="6077" spans="1:8" ht="12.75" x14ac:dyDescent="0.2">
      <c r="A6077">
        <f t="shared" si="0"/>
        <v>244</v>
      </c>
      <c r="B6077" t="str">
        <f t="shared" ref="B6077:C6077" si="6051">B6052</f>
        <v>restaurant</v>
      </c>
      <c r="C6077">
        <f t="shared" si="6051"/>
        <v>0</v>
      </c>
      <c r="D6077">
        <f ca="1">OFFSET(walk!$A$2:$Y$402,TRUNC((ROW()-ROW($D$2))/COLUMNS(walk!$A$2:$Y$402)),MOD(ROW()-ROW($D$2),COLUMNS(walk!$A$2:$Y$402)),1,1)</f>
        <v>11</v>
      </c>
      <c r="E6077">
        <f ca="1">OFFSET(bike!$A$2:$Y$402,TRUNC((ROW()-ROW($E$2))/COLUMNS(bike!$A$2:$Y$402)),MOD(ROW()-ROW($E$2),COLUMNS(bike!$A$2:$Y$402)),1,1)</f>
        <v>3</v>
      </c>
      <c r="F6077">
        <f ca="1">OFFSET(transit!$A$2:$Y$402,TRUNC((ROW()-ROW($F$2))/COLUMNS(transit!$A$2:$Y$402)),MOD(ROW()-ROW($F$2),COLUMNS(transit!$A$2:$Y$402)),1,1)</f>
        <v>10</v>
      </c>
      <c r="G6077">
        <f ca="1">OFFSET(drive!$A$2:$Y$402,TRUNC((ROW()-ROW($G$2))/COLUMNS(drive!$A$2:$Y$402)),MOD(ROW()-ROW($G$2),COLUMNS(drive!$A$2:$Y$402)),1,1)</f>
        <v>2</v>
      </c>
      <c r="H6077" s="5">
        <f ca="1">(VLOOKUP($B6077,weights!$A$2:$R$6,4))*VLOOKUP($B6077,weights!$A$2:$R$6,6)^C6077*(VLOOKUP($B6077,weights!$A$2:$R$6,15)*EXP(VLOOKUP($B6077,weights!$A$2:$R$6,11)*D6077)+VLOOKUP($B6077,weights!$A$2:$R$6,16)*EXP(VLOOKUP($B6077,weights!$A$2:$R$6,12)*E6077)+VLOOKUP($B6077,weights!$A$2:$R$6,17)*EXP(VLOOKUP($B6077,weights!$A$2:$R$6,13)*F6077)+VLOOKUP($B6077,weights!$A$2:$R$6,18)*EXP(VLOOKUP($B6077,weights!$A$2:$R$6,14)*G6077))</f>
        <v>25.369472309054839</v>
      </c>
    </row>
    <row r="6078" spans="1:8" ht="12.75" x14ac:dyDescent="0.2">
      <c r="A6078">
        <f t="shared" si="0"/>
        <v>244</v>
      </c>
      <c r="B6078" t="str">
        <f t="shared" ref="B6078:C6078" si="6052">B6053</f>
        <v>restaurant</v>
      </c>
      <c r="C6078">
        <f t="shared" si="6052"/>
        <v>1</v>
      </c>
      <c r="D6078">
        <f ca="1">OFFSET(walk!$A$2:$Y$402,TRUNC((ROW()-ROW($D$2))/COLUMNS(walk!$A$2:$Y$402)),MOD(ROW()-ROW($D$2),COLUMNS(walk!$A$2:$Y$402)),1,1)</f>
        <v>12</v>
      </c>
      <c r="E6078">
        <f ca="1">OFFSET(bike!$A$2:$Y$402,TRUNC((ROW()-ROW($E$2))/COLUMNS(bike!$A$2:$Y$402)),MOD(ROW()-ROW($E$2),COLUMNS(bike!$A$2:$Y$402)),1,1)</f>
        <v>3</v>
      </c>
      <c r="F6078">
        <f ca="1">OFFSET(transit!$A$2:$Y$402,TRUNC((ROW()-ROW($F$2))/COLUMNS(transit!$A$2:$Y$402)),MOD(ROW()-ROW($F$2),COLUMNS(transit!$A$2:$Y$402)),1,1)</f>
        <v>10</v>
      </c>
      <c r="G6078">
        <f ca="1">OFFSET(drive!$A$2:$Y$402,TRUNC((ROW()-ROW($G$2))/COLUMNS(drive!$A$2:$Y$402)),MOD(ROW()-ROW($G$2),COLUMNS(drive!$A$2:$Y$402)),1,1)</f>
        <v>3</v>
      </c>
      <c r="H6078" s="5">
        <f ca="1">(VLOOKUP($B6078,weights!$A$2:$R$6,4))*VLOOKUP($B6078,weights!$A$2:$R$6,6)^C6078*(VLOOKUP($B6078,weights!$A$2:$R$6,15)*EXP(VLOOKUP($B6078,weights!$A$2:$R$6,11)*D6078)+VLOOKUP($B6078,weights!$A$2:$R$6,16)*EXP(VLOOKUP($B6078,weights!$A$2:$R$6,12)*E6078)+VLOOKUP($B6078,weights!$A$2:$R$6,17)*EXP(VLOOKUP($B6078,weights!$A$2:$R$6,13)*F6078)+VLOOKUP($B6078,weights!$A$2:$R$6,18)*EXP(VLOOKUP($B6078,weights!$A$2:$R$6,14)*G6078))</f>
        <v>20.823675301476662</v>
      </c>
    </row>
    <row r="6079" spans="1:8" ht="12.75" x14ac:dyDescent="0.2">
      <c r="A6079">
        <f t="shared" si="0"/>
        <v>244</v>
      </c>
      <c r="B6079" t="str">
        <f t="shared" ref="B6079:C6079" si="6053">B6054</f>
        <v>restaurant</v>
      </c>
      <c r="C6079">
        <f t="shared" si="6053"/>
        <v>2</v>
      </c>
      <c r="D6079">
        <f ca="1">OFFSET(walk!$A$2:$Y$402,TRUNC((ROW()-ROW($D$2))/COLUMNS(walk!$A$2:$Y$402)),MOD(ROW()-ROW($D$2),COLUMNS(walk!$A$2:$Y$402)),1,1)</f>
        <v>12</v>
      </c>
      <c r="E6079">
        <f ca="1">OFFSET(bike!$A$2:$Y$402,TRUNC((ROW()-ROW($E$2))/COLUMNS(bike!$A$2:$Y$402)),MOD(ROW()-ROW($E$2),COLUMNS(bike!$A$2:$Y$402)),1,1)</f>
        <v>3</v>
      </c>
      <c r="F6079">
        <f ca="1">OFFSET(transit!$A$2:$Y$402,TRUNC((ROW()-ROW($F$2))/COLUMNS(transit!$A$2:$Y$402)),MOD(ROW()-ROW($F$2),COLUMNS(transit!$A$2:$Y$402)),1,1)</f>
        <v>10</v>
      </c>
      <c r="G6079">
        <f ca="1">OFFSET(drive!$A$2:$Y$402,TRUNC((ROW()-ROW($G$2))/COLUMNS(drive!$A$2:$Y$402)),MOD(ROW()-ROW($G$2),COLUMNS(drive!$A$2:$Y$402)),1,1)</f>
        <v>3</v>
      </c>
      <c r="H6079" s="5">
        <f ca="1">(VLOOKUP($B6079,weights!$A$2:$R$6,4))*VLOOKUP($B6079,weights!$A$2:$R$6,6)^C6079*(VLOOKUP($B6079,weights!$A$2:$R$6,15)*EXP(VLOOKUP($B6079,weights!$A$2:$R$6,11)*D6079)+VLOOKUP($B6079,weights!$A$2:$R$6,16)*EXP(VLOOKUP($B6079,weights!$A$2:$R$6,12)*E6079)+VLOOKUP($B6079,weights!$A$2:$R$6,17)*EXP(VLOOKUP($B6079,weights!$A$2:$R$6,13)*F6079)+VLOOKUP($B6079,weights!$A$2:$R$6,18)*EXP(VLOOKUP($B6079,weights!$A$2:$R$6,14)*G6079))</f>
        <v>18.664183047990193</v>
      </c>
    </row>
    <row r="6080" spans="1:8" ht="12.75" x14ac:dyDescent="0.2">
      <c r="A6080">
        <f t="shared" si="0"/>
        <v>244</v>
      </c>
      <c r="B6080" t="str">
        <f t="shared" ref="B6080:C6080" si="6054">B6055</f>
        <v>restaurant</v>
      </c>
      <c r="C6080">
        <f t="shared" si="6054"/>
        <v>3</v>
      </c>
      <c r="D6080">
        <f ca="1">OFFSET(walk!$A$2:$Y$402,TRUNC((ROW()-ROW($D$2))/COLUMNS(walk!$A$2:$Y$402)),MOD(ROW()-ROW($D$2),COLUMNS(walk!$A$2:$Y$402)),1,1)</f>
        <v>13</v>
      </c>
      <c r="E6080">
        <f ca="1">OFFSET(bike!$A$2:$Y$402,TRUNC((ROW()-ROW($E$2))/COLUMNS(bike!$A$2:$Y$402)),MOD(ROW()-ROW($E$2),COLUMNS(bike!$A$2:$Y$402)),1,1)</f>
        <v>4</v>
      </c>
      <c r="F6080">
        <f ca="1">OFFSET(transit!$A$2:$Y$402,TRUNC((ROW()-ROW($F$2))/COLUMNS(transit!$A$2:$Y$402)),MOD(ROW()-ROW($F$2),COLUMNS(transit!$A$2:$Y$402)),1,1)</f>
        <v>11</v>
      </c>
      <c r="G6080">
        <f ca="1">OFFSET(drive!$A$2:$Y$402,TRUNC((ROW()-ROW($G$2))/COLUMNS(drive!$A$2:$Y$402)),MOD(ROW()-ROW($G$2),COLUMNS(drive!$A$2:$Y$402)),1,1)</f>
        <v>4</v>
      </c>
      <c r="H6080" s="5">
        <f ca="1">(VLOOKUP($B6080,weights!$A$2:$R$6,4))*VLOOKUP($B6080,weights!$A$2:$R$6,6)^C6080*(VLOOKUP($B6080,weights!$A$2:$R$6,15)*EXP(VLOOKUP($B6080,weights!$A$2:$R$6,11)*D6080)+VLOOKUP($B6080,weights!$A$2:$R$6,16)*EXP(VLOOKUP($B6080,weights!$A$2:$R$6,12)*E6080)+VLOOKUP($B6080,weights!$A$2:$R$6,17)*EXP(VLOOKUP($B6080,weights!$A$2:$R$6,13)*F6080)+VLOOKUP($B6080,weights!$A$2:$R$6,18)*EXP(VLOOKUP($B6080,weights!$A$2:$R$6,14)*G6080))</f>
        <v>13.876239499740313</v>
      </c>
    </row>
    <row r="6081" spans="1:8" ht="12.75" x14ac:dyDescent="0.2">
      <c r="A6081">
        <f t="shared" si="0"/>
        <v>244</v>
      </c>
      <c r="B6081" t="str">
        <f t="shared" ref="B6081:C6081" si="6055">B6056</f>
        <v>restaurant</v>
      </c>
      <c r="C6081">
        <f t="shared" si="6055"/>
        <v>4</v>
      </c>
      <c r="D6081">
        <f ca="1">OFFSET(walk!$A$2:$Y$402,TRUNC((ROW()-ROW($D$2))/COLUMNS(walk!$A$2:$Y$402)),MOD(ROW()-ROW($D$2),COLUMNS(walk!$A$2:$Y$402)),1,1)</f>
        <v>16</v>
      </c>
      <c r="E6081">
        <f ca="1">OFFSET(bike!$A$2:$Y$402,TRUNC((ROW()-ROW($E$2))/COLUMNS(bike!$A$2:$Y$402)),MOD(ROW()-ROW($E$2),COLUMNS(bike!$A$2:$Y$402)),1,1)</f>
        <v>4</v>
      </c>
      <c r="F6081">
        <f ca="1">OFFSET(transit!$A$2:$Y$402,TRUNC((ROW()-ROW($F$2))/COLUMNS(transit!$A$2:$Y$402)),MOD(ROW()-ROW($F$2),COLUMNS(transit!$A$2:$Y$402)),1,1)</f>
        <v>11</v>
      </c>
      <c r="G6081">
        <f ca="1">OFFSET(drive!$A$2:$Y$402,TRUNC((ROW()-ROW($G$2))/COLUMNS(drive!$A$2:$Y$402)),MOD(ROW()-ROW($G$2),COLUMNS(drive!$A$2:$Y$402)),1,1)</f>
        <v>4</v>
      </c>
      <c r="H6081" s="5">
        <f ca="1">(VLOOKUP($B6081,weights!$A$2:$R$6,4))*VLOOKUP($B6081,weights!$A$2:$R$6,6)^C6081*(VLOOKUP($B6081,weights!$A$2:$R$6,15)*EXP(VLOOKUP($B6081,weights!$A$2:$R$6,11)*D6081)+VLOOKUP($B6081,weights!$A$2:$R$6,16)*EXP(VLOOKUP($B6081,weights!$A$2:$R$6,12)*E6081)+VLOOKUP($B6081,weights!$A$2:$R$6,17)*EXP(VLOOKUP($B6081,weights!$A$2:$R$6,13)*F6081)+VLOOKUP($B6081,weights!$A$2:$R$6,18)*EXP(VLOOKUP($B6081,weights!$A$2:$R$6,14)*G6081))</f>
        <v>12.096321463892279</v>
      </c>
    </row>
    <row r="6082" spans="1:8" ht="12.75" x14ac:dyDescent="0.2">
      <c r="A6082">
        <f t="shared" si="0"/>
        <v>244</v>
      </c>
      <c r="B6082" t="str">
        <f t="shared" ref="B6082:C6082" si="6056">B6057</f>
        <v>restaurant</v>
      </c>
      <c r="C6082">
        <f t="shared" si="6056"/>
        <v>5</v>
      </c>
      <c r="D6082">
        <f ca="1">OFFSET(walk!$A$2:$Y$402,TRUNC((ROW()-ROW($D$2))/COLUMNS(walk!$A$2:$Y$402)),MOD(ROW()-ROW($D$2),COLUMNS(walk!$A$2:$Y$402)),1,1)</f>
        <v>16</v>
      </c>
      <c r="E6082">
        <f ca="1">OFFSET(bike!$A$2:$Y$402,TRUNC((ROW()-ROW($E$2))/COLUMNS(bike!$A$2:$Y$402)),MOD(ROW()-ROW($E$2),COLUMNS(bike!$A$2:$Y$402)),1,1)</f>
        <v>4</v>
      </c>
      <c r="F6082">
        <f ca="1">OFFSET(transit!$A$2:$Y$402,TRUNC((ROW()-ROW($F$2))/COLUMNS(transit!$A$2:$Y$402)),MOD(ROW()-ROW($F$2),COLUMNS(transit!$A$2:$Y$402)),1,1)</f>
        <v>12</v>
      </c>
      <c r="G6082">
        <f ca="1">OFFSET(drive!$A$2:$Y$402,TRUNC((ROW()-ROW($G$2))/COLUMNS(drive!$A$2:$Y$402)),MOD(ROW()-ROW($G$2),COLUMNS(drive!$A$2:$Y$402)),1,1)</f>
        <v>4</v>
      </c>
      <c r="H6082" s="5">
        <f ca="1">(VLOOKUP($B6082,weights!$A$2:$R$6,4))*VLOOKUP($B6082,weights!$A$2:$R$6,6)^C6082*(VLOOKUP($B6082,weights!$A$2:$R$6,15)*EXP(VLOOKUP($B6082,weights!$A$2:$R$6,11)*D6082)+VLOOKUP($B6082,weights!$A$2:$R$6,16)*EXP(VLOOKUP($B6082,weights!$A$2:$R$6,12)*E6082)+VLOOKUP($B6082,weights!$A$2:$R$6,17)*EXP(VLOOKUP($B6082,weights!$A$2:$R$6,13)*F6082)+VLOOKUP($B6082,weights!$A$2:$R$6,18)*EXP(VLOOKUP($B6082,weights!$A$2:$R$6,14)*G6082))</f>
        <v>10.592225257706579</v>
      </c>
    </row>
    <row r="6083" spans="1:8" ht="12.75" x14ac:dyDescent="0.2">
      <c r="A6083">
        <f t="shared" si="0"/>
        <v>244</v>
      </c>
      <c r="B6083" t="str">
        <f t="shared" ref="B6083:C6083" si="6057">B6058</f>
        <v>restaurant</v>
      </c>
      <c r="C6083">
        <f t="shared" si="6057"/>
        <v>6</v>
      </c>
      <c r="D6083">
        <f ca="1">OFFSET(walk!$A$2:$Y$402,TRUNC((ROW()-ROW($D$2))/COLUMNS(walk!$A$2:$Y$402)),MOD(ROW()-ROW($D$2),COLUMNS(walk!$A$2:$Y$402)),1,1)</f>
        <v>16</v>
      </c>
      <c r="E6083">
        <f ca="1">OFFSET(bike!$A$2:$Y$402,TRUNC((ROW()-ROW($E$2))/COLUMNS(bike!$A$2:$Y$402)),MOD(ROW()-ROW($E$2),COLUMNS(bike!$A$2:$Y$402)),1,1)</f>
        <v>6</v>
      </c>
      <c r="F6083">
        <f ca="1">OFFSET(transit!$A$2:$Y$402,TRUNC((ROW()-ROW($F$2))/COLUMNS(transit!$A$2:$Y$402)),MOD(ROW()-ROW($F$2),COLUMNS(transit!$A$2:$Y$402)),1,1)</f>
        <v>16</v>
      </c>
      <c r="G6083">
        <f ca="1">OFFSET(drive!$A$2:$Y$402,TRUNC((ROW()-ROW($G$2))/COLUMNS(drive!$A$2:$Y$402)),MOD(ROW()-ROW($G$2),COLUMNS(drive!$A$2:$Y$402)),1,1)</f>
        <v>4</v>
      </c>
      <c r="H6083" s="5">
        <f ca="1">(VLOOKUP($B6083,weights!$A$2:$R$6,4))*VLOOKUP($B6083,weights!$A$2:$R$6,6)^C6083*(VLOOKUP($B6083,weights!$A$2:$R$6,15)*EXP(VLOOKUP($B6083,weights!$A$2:$R$6,11)*D6083)+VLOOKUP($B6083,weights!$A$2:$R$6,16)*EXP(VLOOKUP($B6083,weights!$A$2:$R$6,12)*E6083)+VLOOKUP($B6083,weights!$A$2:$R$6,17)*EXP(VLOOKUP($B6083,weights!$A$2:$R$6,13)*F6083)+VLOOKUP($B6083,weights!$A$2:$R$6,18)*EXP(VLOOKUP($B6083,weights!$A$2:$R$6,14)*G6083))</f>
        <v>7.6665649636622843</v>
      </c>
    </row>
    <row r="6084" spans="1:8" ht="12.75" x14ac:dyDescent="0.2">
      <c r="A6084">
        <f t="shared" si="0"/>
        <v>244</v>
      </c>
      <c r="B6084" t="str">
        <f t="shared" ref="B6084:C6084" si="6058">B6059</f>
        <v>restaurant</v>
      </c>
      <c r="C6084">
        <f t="shared" si="6058"/>
        <v>7</v>
      </c>
      <c r="D6084">
        <f ca="1">OFFSET(walk!$A$2:$Y$402,TRUNC((ROW()-ROW($D$2))/COLUMNS(walk!$A$2:$Y$402)),MOD(ROW()-ROW($D$2),COLUMNS(walk!$A$2:$Y$402)),1,1)</f>
        <v>16</v>
      </c>
      <c r="E6084">
        <f ca="1">OFFSET(bike!$A$2:$Y$402,TRUNC((ROW()-ROW($E$2))/COLUMNS(bike!$A$2:$Y$402)),MOD(ROW()-ROW($E$2),COLUMNS(bike!$A$2:$Y$402)),1,1)</f>
        <v>6</v>
      </c>
      <c r="F6084">
        <f ca="1">OFFSET(transit!$A$2:$Y$402,TRUNC((ROW()-ROW($F$2))/COLUMNS(transit!$A$2:$Y$402)),MOD(ROW()-ROW($F$2),COLUMNS(transit!$A$2:$Y$402)),1,1)</f>
        <v>16</v>
      </c>
      <c r="G6084">
        <f ca="1">OFFSET(drive!$A$2:$Y$402,TRUNC((ROW()-ROW($G$2))/COLUMNS(drive!$A$2:$Y$402)),MOD(ROW()-ROW($G$2),COLUMNS(drive!$A$2:$Y$402)),1,1)</f>
        <v>4</v>
      </c>
      <c r="H6084" s="5">
        <f ca="1">(VLOOKUP($B6084,weights!$A$2:$R$6,4))*VLOOKUP($B6084,weights!$A$2:$R$6,6)^C6084*(VLOOKUP($B6084,weights!$A$2:$R$6,15)*EXP(VLOOKUP($B6084,weights!$A$2:$R$6,11)*D6084)+VLOOKUP($B6084,weights!$A$2:$R$6,16)*EXP(VLOOKUP($B6084,weights!$A$2:$R$6,12)*E6084)+VLOOKUP($B6084,weights!$A$2:$R$6,17)*EXP(VLOOKUP($B6084,weights!$A$2:$R$6,13)*F6084)+VLOOKUP($B6084,weights!$A$2:$R$6,18)*EXP(VLOOKUP($B6084,weights!$A$2:$R$6,14)*G6084))</f>
        <v>6.8715137822454553</v>
      </c>
    </row>
    <row r="6085" spans="1:8" ht="12.75" x14ac:dyDescent="0.2">
      <c r="A6085">
        <f t="shared" si="0"/>
        <v>244</v>
      </c>
      <c r="B6085" t="str">
        <f t="shared" ref="B6085:C6085" si="6059">B6060</f>
        <v>restaurant</v>
      </c>
      <c r="C6085">
        <f t="shared" si="6059"/>
        <v>8</v>
      </c>
      <c r="D6085">
        <f ca="1">OFFSET(walk!$A$2:$Y$402,TRUNC((ROW()-ROW($D$2))/COLUMNS(walk!$A$2:$Y$402)),MOD(ROW()-ROW($D$2),COLUMNS(walk!$A$2:$Y$402)),1,1)</f>
        <v>19</v>
      </c>
      <c r="E6085">
        <f ca="1">OFFSET(bike!$A$2:$Y$402,TRUNC((ROW()-ROW($E$2))/COLUMNS(bike!$A$2:$Y$402)),MOD(ROW()-ROW($E$2),COLUMNS(bike!$A$2:$Y$402)),1,1)</f>
        <v>6</v>
      </c>
      <c r="F6085">
        <f ca="1">OFFSET(transit!$A$2:$Y$402,TRUNC((ROW()-ROW($F$2))/COLUMNS(transit!$A$2:$Y$402)),MOD(ROW()-ROW($F$2),COLUMNS(transit!$A$2:$Y$402)),1,1)</f>
        <v>16</v>
      </c>
      <c r="G6085">
        <f ca="1">OFFSET(drive!$A$2:$Y$402,TRUNC((ROW()-ROW($G$2))/COLUMNS(drive!$A$2:$Y$402)),MOD(ROW()-ROW($G$2),COLUMNS(drive!$A$2:$Y$402)),1,1)</f>
        <v>5</v>
      </c>
      <c r="H6085" s="5">
        <f ca="1">(VLOOKUP($B6085,weights!$A$2:$R$6,4))*VLOOKUP($B6085,weights!$A$2:$R$6,6)^C6085*(VLOOKUP($B6085,weights!$A$2:$R$6,15)*EXP(VLOOKUP($B6085,weights!$A$2:$R$6,11)*D6085)+VLOOKUP($B6085,weights!$A$2:$R$6,16)*EXP(VLOOKUP($B6085,weights!$A$2:$R$6,12)*E6085)+VLOOKUP($B6085,weights!$A$2:$R$6,17)*EXP(VLOOKUP($B6085,weights!$A$2:$R$6,13)*F6085)+VLOOKUP($B6085,weights!$A$2:$R$6,18)*EXP(VLOOKUP($B6085,weights!$A$2:$R$6,14)*G6085))</f>
        <v>5.5018700457194347</v>
      </c>
    </row>
    <row r="6086" spans="1:8" ht="12.75" x14ac:dyDescent="0.2">
      <c r="A6086">
        <f t="shared" si="0"/>
        <v>244</v>
      </c>
      <c r="B6086" t="str">
        <f t="shared" ref="B6086:C6086" si="6060">B6061</f>
        <v>restaurant</v>
      </c>
      <c r="C6086">
        <f t="shared" si="6060"/>
        <v>9</v>
      </c>
      <c r="D6086">
        <f ca="1">OFFSET(walk!$A$2:$Y$402,TRUNC((ROW()-ROW($D$2))/COLUMNS(walk!$A$2:$Y$402)),MOD(ROW()-ROW($D$2),COLUMNS(walk!$A$2:$Y$402)),1,1)</f>
        <v>20</v>
      </c>
      <c r="E6086">
        <f ca="1">OFFSET(bike!$A$2:$Y$402,TRUNC((ROW()-ROW($E$2))/COLUMNS(bike!$A$2:$Y$402)),MOD(ROW()-ROW($E$2),COLUMNS(bike!$A$2:$Y$402)),1,1)</f>
        <v>6</v>
      </c>
      <c r="F6086">
        <f ca="1">OFFSET(transit!$A$2:$Y$402,TRUNC((ROW()-ROW($F$2))/COLUMNS(transit!$A$2:$Y$402)),MOD(ROW()-ROW($F$2),COLUMNS(transit!$A$2:$Y$402)),1,1)</f>
        <v>18</v>
      </c>
      <c r="G6086">
        <f ca="1">OFFSET(drive!$A$2:$Y$402,TRUNC((ROW()-ROW($G$2))/COLUMNS(drive!$A$2:$Y$402)),MOD(ROW()-ROW($G$2),COLUMNS(drive!$A$2:$Y$402)),1,1)</f>
        <v>5</v>
      </c>
      <c r="H6086" s="5">
        <f ca="1">(VLOOKUP($B6086,weights!$A$2:$R$6,4))*VLOOKUP($B6086,weights!$A$2:$R$6,6)^C6086*(VLOOKUP($B6086,weights!$A$2:$R$6,15)*EXP(VLOOKUP($B6086,weights!$A$2:$R$6,11)*D6086)+VLOOKUP($B6086,weights!$A$2:$R$6,16)*EXP(VLOOKUP($B6086,weights!$A$2:$R$6,12)*E6086)+VLOOKUP($B6086,weights!$A$2:$R$6,17)*EXP(VLOOKUP($B6086,weights!$A$2:$R$6,13)*F6086)+VLOOKUP($B6086,weights!$A$2:$R$6,18)*EXP(VLOOKUP($B6086,weights!$A$2:$R$6,14)*G6086))</f>
        <v>4.7716067456862845</v>
      </c>
    </row>
    <row r="6087" spans="1:8" ht="12.75" x14ac:dyDescent="0.2">
      <c r="A6087">
        <f t="shared" si="0"/>
        <v>244</v>
      </c>
      <c r="B6087" t="str">
        <f t="shared" ref="B6087:C6087" si="6061">B6062</f>
        <v>supermarket</v>
      </c>
      <c r="C6087">
        <f t="shared" si="6061"/>
        <v>0</v>
      </c>
      <c r="D6087">
        <f ca="1">OFFSET(walk!$A$2:$Y$402,TRUNC((ROW()-ROW($D$2))/COLUMNS(walk!$A$2:$Y$402)),MOD(ROW()-ROW($D$2),COLUMNS(walk!$A$2:$Y$402)),1,1)</f>
        <v>42</v>
      </c>
      <c r="E6087">
        <f ca="1">OFFSET(bike!$A$2:$Y$402,TRUNC((ROW()-ROW($E$2))/COLUMNS(bike!$A$2:$Y$402)),MOD(ROW()-ROW($E$2),COLUMNS(bike!$A$2:$Y$402)),1,1)</f>
        <v>16</v>
      </c>
      <c r="F6087">
        <f ca="1">OFFSET(transit!$A$2:$Y$402,TRUNC((ROW()-ROW($F$2))/COLUMNS(transit!$A$2:$Y$402)),MOD(ROW()-ROW($F$2),COLUMNS(transit!$A$2:$Y$402)),1,1)</f>
        <v>21</v>
      </c>
      <c r="G6087">
        <f ca="1">OFFSET(drive!$A$2:$Y$402,TRUNC((ROW()-ROW($G$2))/COLUMNS(drive!$A$2:$Y$402)),MOD(ROW()-ROW($G$2),COLUMNS(drive!$A$2:$Y$402)),1,1)</f>
        <v>9</v>
      </c>
      <c r="H6087" s="5">
        <f ca="1">(VLOOKUP($B6087,weights!$A$2:$R$6,4))*VLOOKUP($B6087,weights!$A$2:$R$6,6)^C6087*(VLOOKUP($B6087,weights!$A$2:$R$6,15)*EXP(VLOOKUP($B6087,weights!$A$2:$R$6,11)*D6087)+VLOOKUP($B6087,weights!$A$2:$R$6,16)*EXP(VLOOKUP($B6087,weights!$A$2:$R$6,12)*E6087)+VLOOKUP($B6087,weights!$A$2:$R$6,17)*EXP(VLOOKUP($B6087,weights!$A$2:$R$6,13)*F6087)+VLOOKUP($B6087,weights!$A$2:$R$6,18)*EXP(VLOOKUP($B6087,weights!$A$2:$R$6,14)*G6087))</f>
        <v>2.8632294307607125</v>
      </c>
    </row>
    <row r="6088" spans="1:8" ht="12.75" x14ac:dyDescent="0.2">
      <c r="A6088">
        <f t="shared" si="0"/>
        <v>244</v>
      </c>
      <c r="B6088" t="str">
        <f t="shared" ref="B6088:C6088" si="6062">B6063</f>
        <v>supermarket</v>
      </c>
      <c r="C6088">
        <f t="shared" si="6062"/>
        <v>1</v>
      </c>
      <c r="D6088">
        <f ca="1">OFFSET(walk!$A$2:$Y$402,TRUNC((ROW()-ROW($D$2))/COLUMNS(walk!$A$2:$Y$402)),MOD(ROW()-ROW($D$2),COLUMNS(walk!$A$2:$Y$402)),1,1)</f>
        <v>53</v>
      </c>
      <c r="E6088">
        <f ca="1">OFFSET(bike!$A$2:$Y$402,TRUNC((ROW()-ROW($E$2))/COLUMNS(bike!$A$2:$Y$402)),MOD(ROW()-ROW($E$2),COLUMNS(bike!$A$2:$Y$402)),1,1)</f>
        <v>17</v>
      </c>
      <c r="F6088">
        <f ca="1">OFFSET(transit!$A$2:$Y$402,TRUNC((ROW()-ROW($F$2))/COLUMNS(transit!$A$2:$Y$402)),MOD(ROW()-ROW($F$2),COLUMNS(transit!$A$2:$Y$402)),1,1)</f>
        <v>26</v>
      </c>
      <c r="G6088">
        <f ca="1">OFFSET(drive!$A$2:$Y$402,TRUNC((ROW()-ROW($G$2))/COLUMNS(drive!$A$2:$Y$402)),MOD(ROW()-ROW($G$2),COLUMNS(drive!$A$2:$Y$402)),1,1)</f>
        <v>10</v>
      </c>
      <c r="H6088" s="5">
        <f ca="1">(VLOOKUP($B6088,weights!$A$2:$R$6,4))*VLOOKUP($B6088,weights!$A$2:$R$6,6)^C6088*(VLOOKUP($B6088,weights!$A$2:$R$6,15)*EXP(VLOOKUP($B6088,weights!$A$2:$R$6,11)*D6088)+VLOOKUP($B6088,weights!$A$2:$R$6,16)*EXP(VLOOKUP($B6088,weights!$A$2:$R$6,12)*E6088)+VLOOKUP($B6088,weights!$A$2:$R$6,17)*EXP(VLOOKUP($B6088,weights!$A$2:$R$6,13)*F6088)+VLOOKUP($B6088,weights!$A$2:$R$6,18)*EXP(VLOOKUP($B6088,weights!$A$2:$R$6,14)*G6088))</f>
        <v>1.3090455873046474</v>
      </c>
    </row>
    <row r="6089" spans="1:8" ht="12.75" x14ac:dyDescent="0.2">
      <c r="A6089">
        <f t="shared" si="0"/>
        <v>244</v>
      </c>
      <c r="B6089" t="str">
        <f t="shared" ref="B6089:C6089" si="6063">B6064</f>
        <v>supermarket</v>
      </c>
      <c r="C6089">
        <f t="shared" si="6063"/>
        <v>2</v>
      </c>
      <c r="D6089">
        <f ca="1">OFFSET(walk!$A$2:$Y$402,TRUNC((ROW()-ROW($D$2))/COLUMNS(walk!$A$2:$Y$402)),MOD(ROW()-ROW($D$2),COLUMNS(walk!$A$2:$Y$402)),1,1)</f>
        <v>58</v>
      </c>
      <c r="E6089">
        <f ca="1">OFFSET(bike!$A$2:$Y$402,TRUNC((ROW()-ROW($E$2))/COLUMNS(bike!$A$2:$Y$402)),MOD(ROW()-ROW($E$2),COLUMNS(bike!$A$2:$Y$402)),1,1)</f>
        <v>18</v>
      </c>
      <c r="F6089">
        <f ca="1">OFFSET(transit!$A$2:$Y$402,TRUNC((ROW()-ROW($F$2))/COLUMNS(transit!$A$2:$Y$402)),MOD(ROW()-ROW($F$2),COLUMNS(transit!$A$2:$Y$402)),1,1)</f>
        <v>36</v>
      </c>
      <c r="G6089">
        <f ca="1">OFFSET(drive!$A$2:$Y$402,TRUNC((ROW()-ROW($G$2))/COLUMNS(drive!$A$2:$Y$402)),MOD(ROW()-ROW($G$2),COLUMNS(drive!$A$2:$Y$402)),1,1)</f>
        <v>13</v>
      </c>
      <c r="H6089" s="5">
        <f ca="1">(VLOOKUP($B6089,weights!$A$2:$R$6,4))*VLOOKUP($B6089,weights!$A$2:$R$6,6)^C6089*(VLOOKUP($B6089,weights!$A$2:$R$6,15)*EXP(VLOOKUP($B6089,weights!$A$2:$R$6,11)*D6089)+VLOOKUP($B6089,weights!$A$2:$R$6,16)*EXP(VLOOKUP($B6089,weights!$A$2:$R$6,12)*E6089)+VLOOKUP($B6089,weights!$A$2:$R$6,17)*EXP(VLOOKUP($B6089,weights!$A$2:$R$6,13)*F6089)+VLOOKUP($B6089,weights!$A$2:$R$6,18)*EXP(VLOOKUP($B6089,weights!$A$2:$R$6,14)*G6089))</f>
        <v>0.40394981810618197</v>
      </c>
    </row>
    <row r="6090" spans="1:8" ht="12.75" x14ac:dyDescent="0.2">
      <c r="A6090">
        <f t="shared" si="0"/>
        <v>244</v>
      </c>
      <c r="B6090" t="str">
        <f t="shared" ref="B6090:C6090" si="6064">B6065</f>
        <v>supermarket</v>
      </c>
      <c r="C6090">
        <f t="shared" si="6064"/>
        <v>3</v>
      </c>
      <c r="D6090">
        <f ca="1">OFFSET(walk!$A$2:$Y$402,TRUNC((ROW()-ROW($D$2))/COLUMNS(walk!$A$2:$Y$402)),MOD(ROW()-ROW($D$2),COLUMNS(walk!$A$2:$Y$402)),1,1)</f>
        <v>65</v>
      </c>
      <c r="E6090">
        <f ca="1">OFFSET(bike!$A$2:$Y$402,TRUNC((ROW()-ROW($E$2))/COLUMNS(bike!$A$2:$Y$402)),MOD(ROW()-ROW($E$2),COLUMNS(bike!$A$2:$Y$402)),1,1)</f>
        <v>21</v>
      </c>
      <c r="F6090">
        <f ca="1">OFFSET(transit!$A$2:$Y$402,TRUNC((ROW()-ROW($F$2))/COLUMNS(transit!$A$2:$Y$402)),MOD(ROW()-ROW($F$2),COLUMNS(transit!$A$2:$Y$402)),1,1)</f>
        <v>39</v>
      </c>
      <c r="G6090">
        <f ca="1">OFFSET(drive!$A$2:$Y$402,TRUNC((ROW()-ROW($G$2))/COLUMNS(drive!$A$2:$Y$402)),MOD(ROW()-ROW($G$2),COLUMNS(drive!$A$2:$Y$402)),1,1)</f>
        <v>14</v>
      </c>
      <c r="H6090" s="5">
        <f ca="1">(VLOOKUP($B6090,weights!$A$2:$R$6,4))*VLOOKUP($B6090,weights!$A$2:$R$6,6)^C6090*(VLOOKUP($B6090,weights!$A$2:$R$6,15)*EXP(VLOOKUP($B6090,weights!$A$2:$R$6,11)*D6090)+VLOOKUP($B6090,weights!$A$2:$R$6,16)*EXP(VLOOKUP($B6090,weights!$A$2:$R$6,12)*E6090)+VLOOKUP($B6090,weights!$A$2:$R$6,17)*EXP(VLOOKUP($B6090,weights!$A$2:$R$6,13)*F6090)+VLOOKUP($B6090,weights!$A$2:$R$6,18)*EXP(VLOOKUP($B6090,weights!$A$2:$R$6,14)*G6090))</f>
        <v>0.18811280713149936</v>
      </c>
    </row>
    <row r="6091" spans="1:8" ht="12.75" x14ac:dyDescent="0.2">
      <c r="A6091">
        <f t="shared" si="0"/>
        <v>244</v>
      </c>
      <c r="B6091" t="str">
        <f t="shared" ref="B6091:C6091" si="6065">B6066</f>
        <v>supermarket</v>
      </c>
      <c r="C6091">
        <f t="shared" si="6065"/>
        <v>4</v>
      </c>
      <c r="D6091">
        <f ca="1">OFFSET(walk!$A$2:$Y$402,TRUNC((ROW()-ROW($D$2))/COLUMNS(walk!$A$2:$Y$402)),MOD(ROW()-ROW($D$2),COLUMNS(walk!$A$2:$Y$402)),1,1)</f>
        <v>81</v>
      </c>
      <c r="E6091">
        <f ca="1">OFFSET(bike!$A$2:$Y$402,TRUNC((ROW()-ROW($E$2))/COLUMNS(bike!$A$2:$Y$402)),MOD(ROW()-ROW($E$2),COLUMNS(bike!$A$2:$Y$402)),1,1)</f>
        <v>25</v>
      </c>
      <c r="F6091">
        <f ca="1">OFFSET(transit!$A$2:$Y$402,TRUNC((ROW()-ROW($F$2))/COLUMNS(transit!$A$2:$Y$402)),MOD(ROW()-ROW($F$2),COLUMNS(transit!$A$2:$Y$402)),1,1)</f>
        <v>43</v>
      </c>
      <c r="G6091">
        <f ca="1">OFFSET(drive!$A$2:$Y$402,TRUNC((ROW()-ROW($G$2))/COLUMNS(drive!$A$2:$Y$402)),MOD(ROW()-ROW($G$2),COLUMNS(drive!$A$2:$Y$402)),1,1)</f>
        <v>16</v>
      </c>
      <c r="H6091" s="5">
        <f ca="1">(VLOOKUP($B6091,weights!$A$2:$R$6,4))*VLOOKUP($B6091,weights!$A$2:$R$6,6)^C6091*(VLOOKUP($B6091,weights!$A$2:$R$6,15)*EXP(VLOOKUP($B6091,weights!$A$2:$R$6,11)*D6091)+VLOOKUP($B6091,weights!$A$2:$R$6,16)*EXP(VLOOKUP($B6091,weights!$A$2:$R$6,12)*E6091)+VLOOKUP($B6091,weights!$A$2:$R$6,17)*EXP(VLOOKUP($B6091,weights!$A$2:$R$6,13)*F6091)+VLOOKUP($B6091,weights!$A$2:$R$6,18)*EXP(VLOOKUP($B6091,weights!$A$2:$R$6,14)*G6091))</f>
        <v>7.1648760235932946E-2</v>
      </c>
    </row>
    <row r="6092" spans="1:8" ht="12.75" x14ac:dyDescent="0.2">
      <c r="A6092">
        <f t="shared" si="0"/>
        <v>244</v>
      </c>
      <c r="B6092" t="str">
        <f t="shared" ref="B6092:C6092" si="6066">B6067</f>
        <v>store</v>
      </c>
      <c r="C6092">
        <f t="shared" si="6066"/>
        <v>0</v>
      </c>
      <c r="D6092">
        <f ca="1">OFFSET(walk!$A$2:$Y$402,TRUNC((ROW()-ROW($D$2))/COLUMNS(walk!$A$2:$Y$402)),MOD(ROW()-ROW($D$2),COLUMNS(walk!$A$2:$Y$402)),1,1)</f>
        <v>9</v>
      </c>
      <c r="E6092">
        <f ca="1">OFFSET(bike!$A$2:$Y$402,TRUNC((ROW()-ROW($E$2))/COLUMNS(bike!$A$2:$Y$402)),MOD(ROW()-ROW($E$2),COLUMNS(bike!$A$2:$Y$402)),1,1)</f>
        <v>2</v>
      </c>
      <c r="F6092">
        <f ca="1">OFFSET(transit!$A$2:$Y$402,TRUNC((ROW()-ROW($F$2))/COLUMNS(transit!$A$2:$Y$402)),MOD(ROW()-ROW($F$2),COLUMNS(transit!$A$2:$Y$402)),1,1)</f>
        <v>9</v>
      </c>
      <c r="G6092">
        <f ca="1">OFFSET(drive!$A$2:$Y$402,TRUNC((ROW()-ROW($G$2))/COLUMNS(drive!$A$2:$Y$402)),MOD(ROW()-ROW($G$2),COLUMNS(drive!$A$2:$Y$402)),1,1)</f>
        <v>2</v>
      </c>
      <c r="H6092" s="5">
        <f ca="1">(VLOOKUP($B6092,weights!$A$2:$R$6,4))*VLOOKUP($B6092,weights!$A$2:$R$6,6)^C6092*(VLOOKUP($B6092,weights!$A$2:$R$6,15)*EXP(VLOOKUP($B6092,weights!$A$2:$R$6,11)*D6092)+VLOOKUP($B6092,weights!$A$2:$R$6,16)*EXP(VLOOKUP($B6092,weights!$A$2:$R$6,12)*E6092)+VLOOKUP($B6092,weights!$A$2:$R$6,17)*EXP(VLOOKUP($B6092,weights!$A$2:$R$6,13)*F6092)+VLOOKUP($B6092,weights!$A$2:$R$6,18)*EXP(VLOOKUP($B6092,weights!$A$2:$R$6,14)*G6092))</f>
        <v>12.663926029575258</v>
      </c>
    </row>
    <row r="6093" spans="1:8" ht="12.75" x14ac:dyDescent="0.2">
      <c r="A6093">
        <f t="shared" si="0"/>
        <v>244</v>
      </c>
      <c r="B6093" t="str">
        <f t="shared" ref="B6093:C6093" si="6067">B6068</f>
        <v>store</v>
      </c>
      <c r="C6093">
        <f t="shared" si="6067"/>
        <v>1</v>
      </c>
      <c r="D6093">
        <f ca="1">OFFSET(walk!$A$2:$Y$402,TRUNC((ROW()-ROW($D$2))/COLUMNS(walk!$A$2:$Y$402)),MOD(ROW()-ROW($D$2),COLUMNS(walk!$A$2:$Y$402)),1,1)</f>
        <v>11</v>
      </c>
      <c r="E6093">
        <f ca="1">OFFSET(bike!$A$2:$Y$402,TRUNC((ROW()-ROW($E$2))/COLUMNS(bike!$A$2:$Y$402)),MOD(ROW()-ROW($E$2),COLUMNS(bike!$A$2:$Y$402)),1,1)</f>
        <v>3</v>
      </c>
      <c r="F6093">
        <f ca="1">OFFSET(transit!$A$2:$Y$402,TRUNC((ROW()-ROW($F$2))/COLUMNS(transit!$A$2:$Y$402)),MOD(ROW()-ROW($F$2),COLUMNS(transit!$A$2:$Y$402)),1,1)</f>
        <v>10</v>
      </c>
      <c r="G6093">
        <f ca="1">OFFSET(drive!$A$2:$Y$402,TRUNC((ROW()-ROW($G$2))/COLUMNS(drive!$A$2:$Y$402)),MOD(ROW()-ROW($G$2),COLUMNS(drive!$A$2:$Y$402)),1,1)</f>
        <v>3</v>
      </c>
      <c r="H6093" s="5">
        <f ca="1">(VLOOKUP($B6093,weights!$A$2:$R$6,4))*VLOOKUP($B6093,weights!$A$2:$R$6,6)^C6093*(VLOOKUP($B6093,weights!$A$2:$R$6,15)*EXP(VLOOKUP($B6093,weights!$A$2:$R$6,11)*D6093)+VLOOKUP($B6093,weights!$A$2:$R$6,16)*EXP(VLOOKUP($B6093,weights!$A$2:$R$6,12)*E6093)+VLOOKUP($B6093,weights!$A$2:$R$6,17)*EXP(VLOOKUP($B6093,weights!$A$2:$R$6,13)*F6093)+VLOOKUP($B6093,weights!$A$2:$R$6,18)*EXP(VLOOKUP($B6093,weights!$A$2:$R$6,14)*G6093))</f>
        <v>5.9651113536262068</v>
      </c>
    </row>
    <row r="6094" spans="1:8" ht="12.75" x14ac:dyDescent="0.2">
      <c r="A6094">
        <f t="shared" si="0"/>
        <v>244</v>
      </c>
      <c r="B6094" t="str">
        <f t="shared" ref="B6094:C6094" si="6068">B6069</f>
        <v>store</v>
      </c>
      <c r="C6094">
        <f t="shared" si="6068"/>
        <v>2</v>
      </c>
      <c r="D6094">
        <f ca="1">OFFSET(walk!$A$2:$Y$402,TRUNC((ROW()-ROW($D$2))/COLUMNS(walk!$A$2:$Y$402)),MOD(ROW()-ROW($D$2),COLUMNS(walk!$A$2:$Y$402)),1,1)</f>
        <v>13</v>
      </c>
      <c r="E6094">
        <f ca="1">OFFSET(bike!$A$2:$Y$402,TRUNC((ROW()-ROW($E$2))/COLUMNS(bike!$A$2:$Y$402)),MOD(ROW()-ROW($E$2),COLUMNS(bike!$A$2:$Y$402)),1,1)</f>
        <v>3</v>
      </c>
      <c r="F6094">
        <f ca="1">OFFSET(transit!$A$2:$Y$402,TRUNC((ROW()-ROW($F$2))/COLUMNS(transit!$A$2:$Y$402)),MOD(ROW()-ROW($F$2),COLUMNS(transit!$A$2:$Y$402)),1,1)</f>
        <v>10</v>
      </c>
      <c r="G6094">
        <f ca="1">OFFSET(drive!$A$2:$Y$402,TRUNC((ROW()-ROW($G$2))/COLUMNS(drive!$A$2:$Y$402)),MOD(ROW()-ROW($G$2),COLUMNS(drive!$A$2:$Y$402)),1,1)</f>
        <v>4</v>
      </c>
      <c r="H6094" s="5">
        <f ca="1">(VLOOKUP($B6094,weights!$A$2:$R$6,4))*VLOOKUP($B6094,weights!$A$2:$R$6,6)^C6094*(VLOOKUP($B6094,weights!$A$2:$R$6,15)*EXP(VLOOKUP($B6094,weights!$A$2:$R$6,11)*D6094)+VLOOKUP($B6094,weights!$A$2:$R$6,16)*EXP(VLOOKUP($B6094,weights!$A$2:$R$6,12)*E6094)+VLOOKUP($B6094,weights!$A$2:$R$6,17)*EXP(VLOOKUP($B6094,weights!$A$2:$R$6,13)*F6094)+VLOOKUP($B6094,weights!$A$2:$R$6,18)*EXP(VLOOKUP($B6094,weights!$A$2:$R$6,14)*G6094))</f>
        <v>3.4798405812056727</v>
      </c>
    </row>
    <row r="6095" spans="1:8" ht="12.75" x14ac:dyDescent="0.2">
      <c r="A6095">
        <f t="shared" si="0"/>
        <v>244</v>
      </c>
      <c r="B6095" t="str">
        <f t="shared" ref="B6095:C6095" si="6069">B6070</f>
        <v>store</v>
      </c>
      <c r="C6095">
        <f t="shared" si="6069"/>
        <v>3</v>
      </c>
      <c r="D6095">
        <f ca="1">OFFSET(walk!$A$2:$Y$402,TRUNC((ROW()-ROW($D$2))/COLUMNS(walk!$A$2:$Y$402)),MOD(ROW()-ROW($D$2),COLUMNS(walk!$A$2:$Y$402)),1,1)</f>
        <v>16</v>
      </c>
      <c r="E6095">
        <f ca="1">OFFSET(bike!$A$2:$Y$402,TRUNC((ROW()-ROW($E$2))/COLUMNS(bike!$A$2:$Y$402)),MOD(ROW()-ROW($E$2),COLUMNS(bike!$A$2:$Y$402)),1,1)</f>
        <v>4</v>
      </c>
      <c r="F6095">
        <f ca="1">OFFSET(transit!$A$2:$Y$402,TRUNC((ROW()-ROW($F$2))/COLUMNS(transit!$A$2:$Y$402)),MOD(ROW()-ROW($F$2),COLUMNS(transit!$A$2:$Y$402)),1,1)</f>
        <v>11</v>
      </c>
      <c r="G6095">
        <f ca="1">OFFSET(drive!$A$2:$Y$402,TRUNC((ROW()-ROW($G$2))/COLUMNS(drive!$A$2:$Y$402)),MOD(ROW()-ROW($G$2),COLUMNS(drive!$A$2:$Y$402)),1,1)</f>
        <v>4</v>
      </c>
      <c r="H6095" s="5">
        <f ca="1">(VLOOKUP($B6095,weights!$A$2:$R$6,4))*VLOOKUP($B6095,weights!$A$2:$R$6,6)^C6095*(VLOOKUP($B6095,weights!$A$2:$R$6,15)*EXP(VLOOKUP($B6095,weights!$A$2:$R$6,11)*D6095)+VLOOKUP($B6095,weights!$A$2:$R$6,16)*EXP(VLOOKUP($B6095,weights!$A$2:$R$6,12)*E6095)+VLOOKUP($B6095,weights!$A$2:$R$6,17)*EXP(VLOOKUP($B6095,weights!$A$2:$R$6,13)*F6095)+VLOOKUP($B6095,weights!$A$2:$R$6,18)*EXP(VLOOKUP($B6095,weights!$A$2:$R$6,14)*G6095))</f>
        <v>1.8822326444429109</v>
      </c>
    </row>
    <row r="6096" spans="1:8" ht="12.75" x14ac:dyDescent="0.2">
      <c r="A6096">
        <f t="shared" si="0"/>
        <v>244</v>
      </c>
      <c r="B6096" t="str">
        <f t="shared" ref="B6096:C6096" si="6070">B6071</f>
        <v>store</v>
      </c>
      <c r="C6096">
        <f t="shared" si="6070"/>
        <v>4</v>
      </c>
      <c r="D6096">
        <f ca="1">OFFSET(walk!$A$2:$Y$402,TRUNC((ROW()-ROW($D$2))/COLUMNS(walk!$A$2:$Y$402)),MOD(ROW()-ROW($D$2),COLUMNS(walk!$A$2:$Y$402)),1,1)</f>
        <v>17</v>
      </c>
      <c r="E6096">
        <f ca="1">OFFSET(bike!$A$2:$Y$402,TRUNC((ROW()-ROW($E$2))/COLUMNS(bike!$A$2:$Y$402)),MOD(ROW()-ROW($E$2),COLUMNS(bike!$A$2:$Y$402)),1,1)</f>
        <v>6</v>
      </c>
      <c r="F6096">
        <f ca="1">OFFSET(transit!$A$2:$Y$402,TRUNC((ROW()-ROW($F$2))/COLUMNS(transit!$A$2:$Y$402)),MOD(ROW()-ROW($F$2),COLUMNS(transit!$A$2:$Y$402)),1,1)</f>
        <v>17</v>
      </c>
      <c r="G6096">
        <f ca="1">OFFSET(drive!$A$2:$Y$402,TRUNC((ROW()-ROW($G$2))/COLUMNS(drive!$A$2:$Y$402)),MOD(ROW()-ROW($G$2),COLUMNS(drive!$A$2:$Y$402)),1,1)</f>
        <v>4</v>
      </c>
      <c r="H6096" s="5">
        <f ca="1">(VLOOKUP($B6096,weights!$A$2:$R$6,4))*VLOOKUP($B6096,weights!$A$2:$R$6,6)^C6096*(VLOOKUP($B6096,weights!$A$2:$R$6,15)*EXP(VLOOKUP($B6096,weights!$A$2:$R$6,11)*D6096)+VLOOKUP($B6096,weights!$A$2:$R$6,16)*EXP(VLOOKUP($B6096,weights!$A$2:$R$6,12)*E6096)+VLOOKUP($B6096,weights!$A$2:$R$6,17)*EXP(VLOOKUP($B6096,weights!$A$2:$R$6,13)*F6096)+VLOOKUP($B6096,weights!$A$2:$R$6,18)*EXP(VLOOKUP($B6096,weights!$A$2:$R$6,14)*G6096))</f>
        <v>0.88566599810480451</v>
      </c>
    </row>
    <row r="6097" spans="1:8" ht="12.75" x14ac:dyDescent="0.2">
      <c r="A6097">
        <f t="shared" si="0"/>
        <v>244</v>
      </c>
      <c r="B6097" t="str">
        <f t="shared" ref="B6097:C6097" si="6071">B6072</f>
        <v>pharmacy</v>
      </c>
      <c r="C6097">
        <f t="shared" si="6071"/>
        <v>0</v>
      </c>
      <c r="D6097">
        <f ca="1">OFFSET(walk!$A$2:$Y$402,TRUNC((ROW()-ROW($D$2))/COLUMNS(walk!$A$2:$Y$402)),MOD(ROW()-ROW($D$2),COLUMNS(walk!$A$2:$Y$402)),1,1)</f>
        <v>15</v>
      </c>
      <c r="E6097">
        <f ca="1">OFFSET(bike!$A$2:$Y$402,TRUNC((ROW()-ROW($E$2))/COLUMNS(bike!$A$2:$Y$402)),MOD(ROW()-ROW($E$2),COLUMNS(bike!$A$2:$Y$402)),1,1)</f>
        <v>4</v>
      </c>
      <c r="F6097">
        <f ca="1">OFFSET(transit!$A$2:$Y$402,TRUNC((ROW()-ROW($F$2))/COLUMNS(transit!$A$2:$Y$402)),MOD(ROW()-ROW($F$2),COLUMNS(transit!$A$2:$Y$402)),1,1)</f>
        <v>15</v>
      </c>
      <c r="G6097">
        <f ca="1">OFFSET(drive!$A$2:$Y$402,TRUNC((ROW()-ROW($G$2))/COLUMNS(drive!$A$2:$Y$402)),MOD(ROW()-ROW($G$2),COLUMNS(drive!$A$2:$Y$402)),1,1)</f>
        <v>3</v>
      </c>
      <c r="H6097" s="5">
        <f ca="1">(VLOOKUP($B6097,weights!$A$2:$R$6,4))*VLOOKUP($B6097,weights!$A$2:$R$6,6)^C6097*(VLOOKUP($B6097,weights!$A$2:$R$6,15)*EXP(VLOOKUP($B6097,weights!$A$2:$R$6,11)*D6097)+VLOOKUP($B6097,weights!$A$2:$R$6,16)*EXP(VLOOKUP($B6097,weights!$A$2:$R$6,12)*E6097)+VLOOKUP($B6097,weights!$A$2:$R$6,17)*EXP(VLOOKUP($B6097,weights!$A$2:$R$6,13)*F6097)+VLOOKUP($B6097,weights!$A$2:$R$6,18)*EXP(VLOOKUP($B6097,weights!$A$2:$R$6,14)*G6097))</f>
        <v>4.923741737242187</v>
      </c>
    </row>
    <row r="6098" spans="1:8" ht="12.75" x14ac:dyDescent="0.2">
      <c r="A6098">
        <f t="shared" si="0"/>
        <v>244</v>
      </c>
      <c r="B6098" t="str">
        <f t="shared" ref="B6098:C6098" si="6072">B6073</f>
        <v>pharmacy</v>
      </c>
      <c r="C6098">
        <f t="shared" si="6072"/>
        <v>1</v>
      </c>
      <c r="D6098">
        <f ca="1">OFFSET(walk!$A$2:$Y$402,TRUNC((ROW()-ROW($D$2))/COLUMNS(walk!$A$2:$Y$402)),MOD(ROW()-ROW($D$2),COLUMNS(walk!$A$2:$Y$402)),1,1)</f>
        <v>17</v>
      </c>
      <c r="E6098">
        <f ca="1">OFFSET(bike!$A$2:$Y$402,TRUNC((ROW()-ROW($E$2))/COLUMNS(bike!$A$2:$Y$402)),MOD(ROW()-ROW($E$2),COLUMNS(bike!$A$2:$Y$402)),1,1)</f>
        <v>6</v>
      </c>
      <c r="F6098">
        <f ca="1">OFFSET(transit!$A$2:$Y$402,TRUNC((ROW()-ROW($F$2))/COLUMNS(transit!$A$2:$Y$402)),MOD(ROW()-ROW($F$2),COLUMNS(transit!$A$2:$Y$402)),1,1)</f>
        <v>16</v>
      </c>
      <c r="G6098">
        <f ca="1">OFFSET(drive!$A$2:$Y$402,TRUNC((ROW()-ROW($G$2))/COLUMNS(drive!$A$2:$Y$402)),MOD(ROW()-ROW($G$2),COLUMNS(drive!$A$2:$Y$402)),1,1)</f>
        <v>4</v>
      </c>
      <c r="H6098" s="5">
        <f ca="1">(VLOOKUP($B6098,weights!$A$2:$R$6,4))*VLOOKUP($B6098,weights!$A$2:$R$6,6)^C6098*(VLOOKUP($B6098,weights!$A$2:$R$6,15)*EXP(VLOOKUP($B6098,weights!$A$2:$R$6,11)*D6098)+VLOOKUP($B6098,weights!$A$2:$R$6,16)*EXP(VLOOKUP($B6098,weights!$A$2:$R$6,12)*E6098)+VLOOKUP($B6098,weights!$A$2:$R$6,17)*EXP(VLOOKUP($B6098,weights!$A$2:$R$6,13)*F6098)+VLOOKUP($B6098,weights!$A$2:$R$6,18)*EXP(VLOOKUP($B6098,weights!$A$2:$R$6,14)*G6098))</f>
        <v>1.6846353744493883</v>
      </c>
    </row>
    <row r="6099" spans="1:8" ht="12.75" x14ac:dyDescent="0.2">
      <c r="A6099">
        <f t="shared" si="0"/>
        <v>244</v>
      </c>
      <c r="B6099" t="str">
        <f t="shared" ref="B6099:C6099" si="6073">B6074</f>
        <v>pharmacy</v>
      </c>
      <c r="C6099">
        <f t="shared" si="6073"/>
        <v>2</v>
      </c>
      <c r="D6099">
        <f ca="1">OFFSET(walk!$A$2:$Y$402,TRUNC((ROW()-ROW($D$2))/COLUMNS(walk!$A$2:$Y$402)),MOD(ROW()-ROW($D$2),COLUMNS(walk!$A$2:$Y$402)),1,1)</f>
        <v>18</v>
      </c>
      <c r="E6099">
        <f ca="1">OFFSET(bike!$A$2:$Y$402,TRUNC((ROW()-ROW($E$2))/COLUMNS(bike!$A$2:$Y$402)),MOD(ROW()-ROW($E$2),COLUMNS(bike!$A$2:$Y$402)),1,1)</f>
        <v>6</v>
      </c>
      <c r="F6099">
        <f ca="1">OFFSET(transit!$A$2:$Y$402,TRUNC((ROW()-ROW($F$2))/COLUMNS(transit!$A$2:$Y$402)),MOD(ROW()-ROW($F$2),COLUMNS(transit!$A$2:$Y$402)),1,1)</f>
        <v>16</v>
      </c>
      <c r="G6099">
        <f ca="1">OFFSET(drive!$A$2:$Y$402,TRUNC((ROW()-ROW($G$2))/COLUMNS(drive!$A$2:$Y$402)),MOD(ROW()-ROW($G$2),COLUMNS(drive!$A$2:$Y$402)),1,1)</f>
        <v>4</v>
      </c>
      <c r="H6099" s="5">
        <f ca="1">(VLOOKUP($B6099,weights!$A$2:$R$6,4))*VLOOKUP($B6099,weights!$A$2:$R$6,6)^C6099*(VLOOKUP($B6099,weights!$A$2:$R$6,15)*EXP(VLOOKUP($B6099,weights!$A$2:$R$6,11)*D6099)+VLOOKUP($B6099,weights!$A$2:$R$6,16)*EXP(VLOOKUP($B6099,weights!$A$2:$R$6,12)*E6099)+VLOOKUP($B6099,weights!$A$2:$R$6,17)*EXP(VLOOKUP($B6099,weights!$A$2:$R$6,13)*F6099)+VLOOKUP($B6099,weights!$A$2:$R$6,18)*EXP(VLOOKUP($B6099,weights!$A$2:$R$6,14)*G6099))</f>
        <v>0.80633721241154732</v>
      </c>
    </row>
    <row r="6100" spans="1:8" ht="12.75" x14ac:dyDescent="0.2">
      <c r="A6100">
        <f t="shared" si="0"/>
        <v>244</v>
      </c>
      <c r="B6100" t="str">
        <f t="shared" ref="B6100:C6100" si="6074">B6075</f>
        <v>bank</v>
      </c>
      <c r="C6100">
        <f t="shared" si="6074"/>
        <v>0</v>
      </c>
      <c r="D6100">
        <f ca="1">OFFSET(walk!$A$2:$Y$402,TRUNC((ROW()-ROW($D$2))/COLUMNS(walk!$A$2:$Y$402)),MOD(ROW()-ROW($D$2),COLUMNS(walk!$A$2:$Y$402)),1,1)</f>
        <v>27</v>
      </c>
      <c r="E6100">
        <f ca="1">OFFSET(bike!$A$2:$Y$402,TRUNC((ROW()-ROW($E$2))/COLUMNS(bike!$A$2:$Y$402)),MOD(ROW()-ROW($E$2),COLUMNS(bike!$A$2:$Y$402)),1,1)</f>
        <v>9</v>
      </c>
      <c r="F6100">
        <f ca="1">OFFSET(transit!$A$2:$Y$402,TRUNC((ROW()-ROW($F$2))/COLUMNS(transit!$A$2:$Y$402)),MOD(ROW()-ROW($F$2),COLUMNS(transit!$A$2:$Y$402)),1,1)</f>
        <v>23</v>
      </c>
      <c r="G6100">
        <f ca="1">OFFSET(drive!$A$2:$Y$402,TRUNC((ROW()-ROW($G$2))/COLUMNS(drive!$A$2:$Y$402)),MOD(ROW()-ROW($G$2),COLUMNS(drive!$A$2:$Y$402)),1,1)</f>
        <v>7</v>
      </c>
      <c r="H6100" s="5">
        <f ca="1">(VLOOKUP($B6100,weights!$A$2:$R$6,4))*VLOOKUP($B6100,weights!$A$2:$R$6,6)^C6100*(VLOOKUP($B6100,weights!$A$2:$R$6,15)*EXP(VLOOKUP($B6100,weights!$A$2:$R$6,11)*D6100)+VLOOKUP($B6100,weights!$A$2:$R$6,16)*EXP(VLOOKUP($B6100,weights!$A$2:$R$6,12)*E6100)+VLOOKUP($B6100,weights!$A$2:$R$6,17)*EXP(VLOOKUP($B6100,weights!$A$2:$R$6,13)*F6100)+VLOOKUP($B6100,weights!$A$2:$R$6,18)*EXP(VLOOKUP($B6100,weights!$A$2:$R$6,14)*G6100))</f>
        <v>1.8434030718819161</v>
      </c>
    </row>
    <row r="6101" spans="1:8" ht="12.75" x14ac:dyDescent="0.2">
      <c r="A6101">
        <f t="shared" si="0"/>
        <v>244</v>
      </c>
      <c r="B6101" t="str">
        <f t="shared" ref="B6101:C6101" si="6075">B6076</f>
        <v>bank</v>
      </c>
      <c r="C6101">
        <f t="shared" si="6075"/>
        <v>1</v>
      </c>
      <c r="D6101">
        <f ca="1">OFFSET(walk!$A$2:$Y$402,TRUNC((ROW()-ROW($D$2))/COLUMNS(walk!$A$2:$Y$402)),MOD(ROW()-ROW($D$2),COLUMNS(walk!$A$2:$Y$402)),1,1)</f>
        <v>40</v>
      </c>
      <c r="E6101">
        <f ca="1">OFFSET(bike!$A$2:$Y$402,TRUNC((ROW()-ROW($E$2))/COLUMNS(bike!$A$2:$Y$402)),MOD(ROW()-ROW($E$2),COLUMNS(bike!$A$2:$Y$402)),1,1)</f>
        <v>13</v>
      </c>
      <c r="F6101">
        <f ca="1">OFFSET(transit!$A$2:$Y$402,TRUNC((ROW()-ROW($F$2))/COLUMNS(transit!$A$2:$Y$402)),MOD(ROW()-ROW($F$2),COLUMNS(transit!$A$2:$Y$402)),1,1)</f>
        <v>32</v>
      </c>
      <c r="G6101">
        <f ca="1">OFFSET(drive!$A$2:$Y$402,TRUNC((ROW()-ROW($G$2))/COLUMNS(drive!$A$2:$Y$402)),MOD(ROW()-ROW($G$2),COLUMNS(drive!$A$2:$Y$402)),1,1)</f>
        <v>7</v>
      </c>
      <c r="H6101" s="5">
        <f ca="1">(VLOOKUP($B6101,weights!$A$2:$R$6,4))*VLOOKUP($B6101,weights!$A$2:$R$6,6)^C6101*(VLOOKUP($B6101,weights!$A$2:$R$6,15)*EXP(VLOOKUP($B6101,weights!$A$2:$R$6,11)*D6101)+VLOOKUP($B6101,weights!$A$2:$R$6,16)*EXP(VLOOKUP($B6101,weights!$A$2:$R$6,12)*E6101)+VLOOKUP($B6101,weights!$A$2:$R$6,17)*EXP(VLOOKUP($B6101,weights!$A$2:$R$6,13)*F6101)+VLOOKUP($B6101,weights!$A$2:$R$6,18)*EXP(VLOOKUP($B6101,weights!$A$2:$R$6,14)*G6101))</f>
        <v>0.54759527171119671</v>
      </c>
    </row>
    <row r="6102" spans="1:8" ht="12.75" x14ac:dyDescent="0.2">
      <c r="A6102">
        <f t="shared" si="0"/>
        <v>245</v>
      </c>
      <c r="B6102" t="str">
        <f t="shared" ref="B6102:C6102" si="6076">B6077</f>
        <v>restaurant</v>
      </c>
      <c r="C6102">
        <f t="shared" si="6076"/>
        <v>0</v>
      </c>
      <c r="D6102">
        <f ca="1">OFFSET(walk!$A$2:$Y$402,TRUNC((ROW()-ROW($D$2))/COLUMNS(walk!$A$2:$Y$402)),MOD(ROW()-ROW($D$2),COLUMNS(walk!$A$2:$Y$402)),1,1)</f>
        <v>10</v>
      </c>
      <c r="E6102">
        <f ca="1">OFFSET(bike!$A$2:$Y$402,TRUNC((ROW()-ROW($E$2))/COLUMNS(bike!$A$2:$Y$402)),MOD(ROW()-ROW($E$2),COLUMNS(bike!$A$2:$Y$402)),1,1)</f>
        <v>3</v>
      </c>
      <c r="F6102">
        <f ca="1">OFFSET(transit!$A$2:$Y$402,TRUNC((ROW()-ROW($F$2))/COLUMNS(transit!$A$2:$Y$402)),MOD(ROW()-ROW($F$2),COLUMNS(transit!$A$2:$Y$402)),1,1)</f>
        <v>6</v>
      </c>
      <c r="G6102">
        <f ca="1">OFFSET(drive!$A$2:$Y$402,TRUNC((ROW()-ROW($G$2))/COLUMNS(drive!$A$2:$Y$402)),MOD(ROW()-ROW($G$2),COLUMNS(drive!$A$2:$Y$402)),1,1)</f>
        <v>2</v>
      </c>
      <c r="H6102" s="5">
        <f ca="1">(VLOOKUP($B6102,weights!$A$2:$R$6,4))*VLOOKUP($B6102,weights!$A$2:$R$6,6)^C6102*(VLOOKUP($B6102,weights!$A$2:$R$6,15)*EXP(VLOOKUP($B6102,weights!$A$2:$R$6,11)*D6102)+VLOOKUP($B6102,weights!$A$2:$R$6,16)*EXP(VLOOKUP($B6102,weights!$A$2:$R$6,12)*E6102)+VLOOKUP($B6102,weights!$A$2:$R$6,17)*EXP(VLOOKUP($B6102,weights!$A$2:$R$6,13)*F6102)+VLOOKUP($B6102,weights!$A$2:$R$6,18)*EXP(VLOOKUP($B6102,weights!$A$2:$R$6,14)*G6102))</f>
        <v>28.796874658844676</v>
      </c>
    </row>
    <row r="6103" spans="1:8" ht="12.75" x14ac:dyDescent="0.2">
      <c r="A6103">
        <f t="shared" si="0"/>
        <v>245</v>
      </c>
      <c r="B6103" t="str">
        <f t="shared" ref="B6103:C6103" si="6077">B6078</f>
        <v>restaurant</v>
      </c>
      <c r="C6103">
        <f t="shared" si="6077"/>
        <v>1</v>
      </c>
      <c r="D6103">
        <f ca="1">OFFSET(walk!$A$2:$Y$402,TRUNC((ROW()-ROW($D$2))/COLUMNS(walk!$A$2:$Y$402)),MOD(ROW()-ROW($D$2),COLUMNS(walk!$A$2:$Y$402)),1,1)</f>
        <v>10</v>
      </c>
      <c r="E6103">
        <f ca="1">OFFSET(bike!$A$2:$Y$402,TRUNC((ROW()-ROW($E$2))/COLUMNS(bike!$A$2:$Y$402)),MOD(ROW()-ROW($E$2),COLUMNS(bike!$A$2:$Y$402)),1,1)</f>
        <v>3</v>
      </c>
      <c r="F6103">
        <f ca="1">OFFSET(transit!$A$2:$Y$402,TRUNC((ROW()-ROW($F$2))/COLUMNS(transit!$A$2:$Y$402)),MOD(ROW()-ROW($F$2),COLUMNS(transit!$A$2:$Y$402)),1,1)</f>
        <v>6</v>
      </c>
      <c r="G6103">
        <f ca="1">OFFSET(drive!$A$2:$Y$402,TRUNC((ROW()-ROW($G$2))/COLUMNS(drive!$A$2:$Y$402)),MOD(ROW()-ROW($G$2),COLUMNS(drive!$A$2:$Y$402)),1,1)</f>
        <v>2</v>
      </c>
      <c r="H6103" s="5">
        <f ca="1">(VLOOKUP($B6103,weights!$A$2:$R$6,4))*VLOOKUP($B6103,weights!$A$2:$R$6,6)^C6103*(VLOOKUP($B6103,weights!$A$2:$R$6,15)*EXP(VLOOKUP($B6103,weights!$A$2:$R$6,11)*D6103)+VLOOKUP($B6103,weights!$A$2:$R$6,16)*EXP(VLOOKUP($B6103,weights!$A$2:$R$6,12)*E6103)+VLOOKUP($B6103,weights!$A$2:$R$6,17)*EXP(VLOOKUP($B6103,weights!$A$2:$R$6,13)*F6103)+VLOOKUP($B6103,weights!$A$2:$R$6,18)*EXP(VLOOKUP($B6103,weights!$A$2:$R$6,14)*G6103))</f>
        <v>25.810532101631157</v>
      </c>
    </row>
    <row r="6104" spans="1:8" ht="12.75" x14ac:dyDescent="0.2">
      <c r="A6104">
        <f t="shared" si="0"/>
        <v>245</v>
      </c>
      <c r="B6104" t="str">
        <f t="shared" ref="B6104:C6104" si="6078">B6079</f>
        <v>restaurant</v>
      </c>
      <c r="C6104">
        <f t="shared" si="6078"/>
        <v>2</v>
      </c>
      <c r="D6104">
        <f ca="1">OFFSET(walk!$A$2:$Y$402,TRUNC((ROW()-ROW($D$2))/COLUMNS(walk!$A$2:$Y$402)),MOD(ROW()-ROW($D$2),COLUMNS(walk!$A$2:$Y$402)),1,1)</f>
        <v>13</v>
      </c>
      <c r="E6104">
        <f ca="1">OFFSET(bike!$A$2:$Y$402,TRUNC((ROW()-ROW($E$2))/COLUMNS(bike!$A$2:$Y$402)),MOD(ROW()-ROW($E$2),COLUMNS(bike!$A$2:$Y$402)),1,1)</f>
        <v>3</v>
      </c>
      <c r="F6104">
        <f ca="1">OFFSET(transit!$A$2:$Y$402,TRUNC((ROW()-ROW($F$2))/COLUMNS(transit!$A$2:$Y$402)),MOD(ROW()-ROW($F$2),COLUMNS(transit!$A$2:$Y$402)),1,1)</f>
        <v>9</v>
      </c>
      <c r="G6104">
        <f ca="1">OFFSET(drive!$A$2:$Y$402,TRUNC((ROW()-ROW($G$2))/COLUMNS(drive!$A$2:$Y$402)),MOD(ROW()-ROW($G$2),COLUMNS(drive!$A$2:$Y$402)),1,1)</f>
        <v>3</v>
      </c>
      <c r="H6104" s="5">
        <f ca="1">(VLOOKUP($B6104,weights!$A$2:$R$6,4))*VLOOKUP($B6104,weights!$A$2:$R$6,6)^C6104*(VLOOKUP($B6104,weights!$A$2:$R$6,15)*EXP(VLOOKUP($B6104,weights!$A$2:$R$6,11)*D6104)+VLOOKUP($B6104,weights!$A$2:$R$6,16)*EXP(VLOOKUP($B6104,weights!$A$2:$R$6,12)*E6104)+VLOOKUP($B6104,weights!$A$2:$R$6,17)*EXP(VLOOKUP($B6104,weights!$A$2:$R$6,13)*F6104)+VLOOKUP($B6104,weights!$A$2:$R$6,18)*EXP(VLOOKUP($B6104,weights!$A$2:$R$6,14)*G6104))</f>
        <v>18.916564694559934</v>
      </c>
    </row>
    <row r="6105" spans="1:8" ht="12.75" x14ac:dyDescent="0.2">
      <c r="A6105">
        <f t="shared" si="0"/>
        <v>245</v>
      </c>
      <c r="B6105" t="str">
        <f t="shared" ref="B6105:C6105" si="6079">B6080</f>
        <v>restaurant</v>
      </c>
      <c r="C6105">
        <f t="shared" si="6079"/>
        <v>3</v>
      </c>
      <c r="D6105">
        <f ca="1">OFFSET(walk!$A$2:$Y$402,TRUNC((ROW()-ROW($D$2))/COLUMNS(walk!$A$2:$Y$402)),MOD(ROW()-ROW($D$2),COLUMNS(walk!$A$2:$Y$402)),1,1)</f>
        <v>14</v>
      </c>
      <c r="E6105">
        <f ca="1">OFFSET(bike!$A$2:$Y$402,TRUNC((ROW()-ROW($E$2))/COLUMNS(bike!$A$2:$Y$402)),MOD(ROW()-ROW($E$2),COLUMNS(bike!$A$2:$Y$402)),1,1)</f>
        <v>3</v>
      </c>
      <c r="F6105">
        <f ca="1">OFFSET(transit!$A$2:$Y$402,TRUNC((ROW()-ROW($F$2))/COLUMNS(transit!$A$2:$Y$402)),MOD(ROW()-ROW($F$2),COLUMNS(transit!$A$2:$Y$402)),1,1)</f>
        <v>10</v>
      </c>
      <c r="G6105">
        <f ca="1">OFFSET(drive!$A$2:$Y$402,TRUNC((ROW()-ROW($G$2))/COLUMNS(drive!$A$2:$Y$402)),MOD(ROW()-ROW($G$2),COLUMNS(drive!$A$2:$Y$402)),1,1)</f>
        <v>4</v>
      </c>
      <c r="H6105" s="5">
        <f ca="1">(VLOOKUP($B6105,weights!$A$2:$R$6,4))*VLOOKUP($B6105,weights!$A$2:$R$6,6)^C6105*(VLOOKUP($B6105,weights!$A$2:$R$6,15)*EXP(VLOOKUP($B6105,weights!$A$2:$R$6,11)*D6105)+VLOOKUP($B6105,weights!$A$2:$R$6,16)*EXP(VLOOKUP($B6105,weights!$A$2:$R$6,12)*E6105)+VLOOKUP($B6105,weights!$A$2:$R$6,17)*EXP(VLOOKUP($B6105,weights!$A$2:$R$6,13)*F6105)+VLOOKUP($B6105,weights!$A$2:$R$6,18)*EXP(VLOOKUP($B6105,weights!$A$2:$R$6,14)*G6105))</f>
        <v>15.271945148205344</v>
      </c>
    </row>
    <row r="6106" spans="1:8" ht="12.75" x14ac:dyDescent="0.2">
      <c r="A6106">
        <f t="shared" si="0"/>
        <v>245</v>
      </c>
      <c r="B6106" t="str">
        <f t="shared" ref="B6106:C6106" si="6080">B6081</f>
        <v>restaurant</v>
      </c>
      <c r="C6106">
        <f t="shared" si="6080"/>
        <v>4</v>
      </c>
      <c r="D6106">
        <f ca="1">OFFSET(walk!$A$2:$Y$402,TRUNC((ROW()-ROW($D$2))/COLUMNS(walk!$A$2:$Y$402)),MOD(ROW()-ROW($D$2),COLUMNS(walk!$A$2:$Y$402)),1,1)</f>
        <v>17</v>
      </c>
      <c r="E6106">
        <f ca="1">OFFSET(bike!$A$2:$Y$402,TRUNC((ROW()-ROW($E$2))/COLUMNS(bike!$A$2:$Y$402)),MOD(ROW()-ROW($E$2),COLUMNS(bike!$A$2:$Y$402)),1,1)</f>
        <v>4</v>
      </c>
      <c r="F6106">
        <f ca="1">OFFSET(transit!$A$2:$Y$402,TRUNC((ROW()-ROW($F$2))/COLUMNS(transit!$A$2:$Y$402)),MOD(ROW()-ROW($F$2),COLUMNS(transit!$A$2:$Y$402)),1,1)</f>
        <v>12</v>
      </c>
      <c r="G6106">
        <f ca="1">OFFSET(drive!$A$2:$Y$402,TRUNC((ROW()-ROW($G$2))/COLUMNS(drive!$A$2:$Y$402)),MOD(ROW()-ROW($G$2),COLUMNS(drive!$A$2:$Y$402)),1,1)</f>
        <v>4</v>
      </c>
      <c r="H6106" s="5">
        <f ca="1">(VLOOKUP($B6106,weights!$A$2:$R$6,4))*VLOOKUP($B6106,weights!$A$2:$R$6,6)^C6106*(VLOOKUP($B6106,weights!$A$2:$R$6,15)*EXP(VLOOKUP($B6106,weights!$A$2:$R$6,11)*D6106)+VLOOKUP($B6106,weights!$A$2:$R$6,16)*EXP(VLOOKUP($B6106,weights!$A$2:$R$6,12)*E6106)+VLOOKUP($B6106,weights!$A$2:$R$6,17)*EXP(VLOOKUP($B6106,weights!$A$2:$R$6,13)*F6106)+VLOOKUP($B6106,weights!$A$2:$R$6,18)*EXP(VLOOKUP($B6106,weights!$A$2:$R$6,14)*G6106))</f>
        <v>11.746831419923849</v>
      </c>
    </row>
    <row r="6107" spans="1:8" ht="12.75" x14ac:dyDescent="0.2">
      <c r="A6107">
        <f t="shared" si="0"/>
        <v>245</v>
      </c>
      <c r="B6107" t="str">
        <f t="shared" ref="B6107:C6107" si="6081">B6082</f>
        <v>restaurant</v>
      </c>
      <c r="C6107">
        <f t="shared" si="6081"/>
        <v>5</v>
      </c>
      <c r="D6107">
        <f ca="1">OFFSET(walk!$A$2:$Y$402,TRUNC((ROW()-ROW($D$2))/COLUMNS(walk!$A$2:$Y$402)),MOD(ROW()-ROW($D$2),COLUMNS(walk!$A$2:$Y$402)),1,1)</f>
        <v>17</v>
      </c>
      <c r="E6107">
        <f ca="1">OFFSET(bike!$A$2:$Y$402,TRUNC((ROW()-ROW($E$2))/COLUMNS(bike!$A$2:$Y$402)),MOD(ROW()-ROW($E$2),COLUMNS(bike!$A$2:$Y$402)),1,1)</f>
        <v>5</v>
      </c>
      <c r="F6107">
        <f ca="1">OFFSET(transit!$A$2:$Y$402,TRUNC((ROW()-ROW($F$2))/COLUMNS(transit!$A$2:$Y$402)),MOD(ROW()-ROW($F$2),COLUMNS(transit!$A$2:$Y$402)),1,1)</f>
        <v>12</v>
      </c>
      <c r="G6107">
        <f ca="1">OFFSET(drive!$A$2:$Y$402,TRUNC((ROW()-ROW($G$2))/COLUMNS(drive!$A$2:$Y$402)),MOD(ROW()-ROW($G$2),COLUMNS(drive!$A$2:$Y$402)),1,1)</f>
        <v>4</v>
      </c>
      <c r="H6107" s="5">
        <f ca="1">(VLOOKUP($B6107,weights!$A$2:$R$6,4))*VLOOKUP($B6107,weights!$A$2:$R$6,6)^C6107*(VLOOKUP($B6107,weights!$A$2:$R$6,15)*EXP(VLOOKUP($B6107,weights!$A$2:$R$6,11)*D6107)+VLOOKUP($B6107,weights!$A$2:$R$6,16)*EXP(VLOOKUP($B6107,weights!$A$2:$R$6,12)*E6107)+VLOOKUP($B6107,weights!$A$2:$R$6,17)*EXP(VLOOKUP($B6107,weights!$A$2:$R$6,13)*F6107)+VLOOKUP($B6107,weights!$A$2:$R$6,18)*EXP(VLOOKUP($B6107,weights!$A$2:$R$6,14)*G6107))</f>
        <v>9.7748850840553825</v>
      </c>
    </row>
    <row r="6108" spans="1:8" ht="12.75" x14ac:dyDescent="0.2">
      <c r="A6108">
        <f t="shared" si="0"/>
        <v>245</v>
      </c>
      <c r="B6108" t="str">
        <f t="shared" ref="B6108:C6108" si="6082">B6083</f>
        <v>restaurant</v>
      </c>
      <c r="C6108">
        <f t="shared" si="6082"/>
        <v>6</v>
      </c>
      <c r="D6108">
        <f ca="1">OFFSET(walk!$A$2:$Y$402,TRUNC((ROW()-ROW($D$2))/COLUMNS(walk!$A$2:$Y$402)),MOD(ROW()-ROW($D$2),COLUMNS(walk!$A$2:$Y$402)),1,1)</f>
        <v>17</v>
      </c>
      <c r="E6108">
        <f ca="1">OFFSET(bike!$A$2:$Y$402,TRUNC((ROW()-ROW($E$2))/COLUMNS(bike!$A$2:$Y$402)),MOD(ROW()-ROW($E$2),COLUMNS(bike!$A$2:$Y$402)),1,1)</f>
        <v>6</v>
      </c>
      <c r="F6108">
        <f ca="1">OFFSET(transit!$A$2:$Y$402,TRUNC((ROW()-ROW($F$2))/COLUMNS(transit!$A$2:$Y$402)),MOD(ROW()-ROW($F$2),COLUMNS(transit!$A$2:$Y$402)),1,1)</f>
        <v>14</v>
      </c>
      <c r="G6108">
        <f ca="1">OFFSET(drive!$A$2:$Y$402,TRUNC((ROW()-ROW($G$2))/COLUMNS(drive!$A$2:$Y$402)),MOD(ROW()-ROW($G$2),COLUMNS(drive!$A$2:$Y$402)),1,1)</f>
        <v>4</v>
      </c>
      <c r="H6108" s="5">
        <f ca="1">(VLOOKUP($B6108,weights!$A$2:$R$6,4))*VLOOKUP($B6108,weights!$A$2:$R$6,6)^C6108*(VLOOKUP($B6108,weights!$A$2:$R$6,15)*EXP(VLOOKUP($B6108,weights!$A$2:$R$6,11)*D6108)+VLOOKUP($B6108,weights!$A$2:$R$6,16)*EXP(VLOOKUP($B6108,weights!$A$2:$R$6,12)*E6108)+VLOOKUP($B6108,weights!$A$2:$R$6,17)*EXP(VLOOKUP($B6108,weights!$A$2:$R$6,13)*F6108)+VLOOKUP($B6108,weights!$A$2:$R$6,18)*EXP(VLOOKUP($B6108,weights!$A$2:$R$6,14)*G6108))</f>
        <v>7.8718641353540466</v>
      </c>
    </row>
    <row r="6109" spans="1:8" ht="12.75" x14ac:dyDescent="0.2">
      <c r="A6109">
        <f t="shared" si="0"/>
        <v>245</v>
      </c>
      <c r="B6109" t="str">
        <f t="shared" ref="B6109:C6109" si="6083">B6084</f>
        <v>restaurant</v>
      </c>
      <c r="C6109">
        <f t="shared" si="6083"/>
        <v>7</v>
      </c>
      <c r="D6109">
        <f ca="1">OFFSET(walk!$A$2:$Y$402,TRUNC((ROW()-ROW($D$2))/COLUMNS(walk!$A$2:$Y$402)),MOD(ROW()-ROW($D$2),COLUMNS(walk!$A$2:$Y$402)),1,1)</f>
        <v>17</v>
      </c>
      <c r="E6109">
        <f ca="1">OFFSET(bike!$A$2:$Y$402,TRUNC((ROW()-ROW($E$2))/COLUMNS(bike!$A$2:$Y$402)),MOD(ROW()-ROW($E$2),COLUMNS(bike!$A$2:$Y$402)),1,1)</f>
        <v>6</v>
      </c>
      <c r="F6109">
        <f ca="1">OFFSET(transit!$A$2:$Y$402,TRUNC((ROW()-ROW($F$2))/COLUMNS(transit!$A$2:$Y$402)),MOD(ROW()-ROW($F$2),COLUMNS(transit!$A$2:$Y$402)),1,1)</f>
        <v>16</v>
      </c>
      <c r="G6109">
        <f ca="1">OFFSET(drive!$A$2:$Y$402,TRUNC((ROW()-ROW($G$2))/COLUMNS(drive!$A$2:$Y$402)),MOD(ROW()-ROW($G$2),COLUMNS(drive!$A$2:$Y$402)),1,1)</f>
        <v>4</v>
      </c>
      <c r="H6109" s="5">
        <f ca="1">(VLOOKUP($B6109,weights!$A$2:$R$6,4))*VLOOKUP($B6109,weights!$A$2:$R$6,6)^C6109*(VLOOKUP($B6109,weights!$A$2:$R$6,15)*EXP(VLOOKUP($B6109,weights!$A$2:$R$6,11)*D6109)+VLOOKUP($B6109,weights!$A$2:$R$6,16)*EXP(VLOOKUP($B6109,weights!$A$2:$R$6,12)*E6109)+VLOOKUP($B6109,weights!$A$2:$R$6,17)*EXP(VLOOKUP($B6109,weights!$A$2:$R$6,13)*F6109)+VLOOKUP($B6109,weights!$A$2:$R$6,18)*EXP(VLOOKUP($B6109,weights!$A$2:$R$6,14)*G6109))</f>
        <v>6.8204339539146668</v>
      </c>
    </row>
    <row r="6110" spans="1:8" ht="12.75" x14ac:dyDescent="0.2">
      <c r="A6110">
        <f t="shared" si="0"/>
        <v>245</v>
      </c>
      <c r="B6110" t="str">
        <f t="shared" ref="B6110:C6110" si="6084">B6085</f>
        <v>restaurant</v>
      </c>
      <c r="C6110">
        <f t="shared" si="6084"/>
        <v>8</v>
      </c>
      <c r="D6110">
        <f ca="1">OFFSET(walk!$A$2:$Y$402,TRUNC((ROW()-ROW($D$2))/COLUMNS(walk!$A$2:$Y$402)),MOD(ROW()-ROW($D$2),COLUMNS(walk!$A$2:$Y$402)),1,1)</f>
        <v>20</v>
      </c>
      <c r="E6110">
        <f ca="1">OFFSET(bike!$A$2:$Y$402,TRUNC((ROW()-ROW($E$2))/COLUMNS(bike!$A$2:$Y$402)),MOD(ROW()-ROW($E$2),COLUMNS(bike!$A$2:$Y$402)),1,1)</f>
        <v>6</v>
      </c>
      <c r="F6110">
        <f ca="1">OFFSET(transit!$A$2:$Y$402,TRUNC((ROW()-ROW($F$2))/COLUMNS(transit!$A$2:$Y$402)),MOD(ROW()-ROW($F$2),COLUMNS(transit!$A$2:$Y$402)),1,1)</f>
        <v>16</v>
      </c>
      <c r="G6110">
        <f ca="1">OFFSET(drive!$A$2:$Y$402,TRUNC((ROW()-ROW($G$2))/COLUMNS(drive!$A$2:$Y$402)),MOD(ROW()-ROW($G$2),COLUMNS(drive!$A$2:$Y$402)),1,1)</f>
        <v>4</v>
      </c>
      <c r="H6110" s="5">
        <f ca="1">(VLOOKUP($B6110,weights!$A$2:$R$6,4))*VLOOKUP($B6110,weights!$A$2:$R$6,6)^C6110*(VLOOKUP($B6110,weights!$A$2:$R$6,15)*EXP(VLOOKUP($B6110,weights!$A$2:$R$6,11)*D6110)+VLOOKUP($B6110,weights!$A$2:$R$6,16)*EXP(VLOOKUP($B6110,weights!$A$2:$R$6,12)*E6110)+VLOOKUP($B6110,weights!$A$2:$R$6,17)*EXP(VLOOKUP($B6110,weights!$A$2:$R$6,13)*F6110)+VLOOKUP($B6110,weights!$A$2:$R$6,18)*EXP(VLOOKUP($B6110,weights!$A$2:$R$6,14)*G6110))</f>
        <v>6.0244002023580512</v>
      </c>
    </row>
    <row r="6111" spans="1:8" ht="12.75" x14ac:dyDescent="0.2">
      <c r="A6111">
        <f t="shared" si="0"/>
        <v>245</v>
      </c>
      <c r="B6111" t="str">
        <f t="shared" ref="B6111:C6111" si="6085">B6086</f>
        <v>restaurant</v>
      </c>
      <c r="C6111">
        <f t="shared" si="6085"/>
        <v>9</v>
      </c>
      <c r="D6111">
        <f ca="1">OFFSET(walk!$A$2:$Y$402,TRUNC((ROW()-ROW($D$2))/COLUMNS(walk!$A$2:$Y$402)),MOD(ROW()-ROW($D$2),COLUMNS(walk!$A$2:$Y$402)),1,1)</f>
        <v>21</v>
      </c>
      <c r="E6111">
        <f ca="1">OFFSET(bike!$A$2:$Y$402,TRUNC((ROW()-ROW($E$2))/COLUMNS(bike!$A$2:$Y$402)),MOD(ROW()-ROW($E$2),COLUMNS(bike!$A$2:$Y$402)),1,1)</f>
        <v>7</v>
      </c>
      <c r="F6111">
        <f ca="1">OFFSET(transit!$A$2:$Y$402,TRUNC((ROW()-ROW($F$2))/COLUMNS(transit!$A$2:$Y$402)),MOD(ROW()-ROW($F$2),COLUMNS(transit!$A$2:$Y$402)),1,1)</f>
        <v>20</v>
      </c>
      <c r="G6111">
        <f ca="1">OFFSET(drive!$A$2:$Y$402,TRUNC((ROW()-ROW($G$2))/COLUMNS(drive!$A$2:$Y$402)),MOD(ROW()-ROW($G$2),COLUMNS(drive!$A$2:$Y$402)),1,1)</f>
        <v>5</v>
      </c>
      <c r="H6111" s="5">
        <f ca="1">(VLOOKUP($B6111,weights!$A$2:$R$6,4))*VLOOKUP($B6111,weights!$A$2:$R$6,6)^C6111*(VLOOKUP($B6111,weights!$A$2:$R$6,15)*EXP(VLOOKUP($B6111,weights!$A$2:$R$6,11)*D6111)+VLOOKUP($B6111,weights!$A$2:$R$6,16)*EXP(VLOOKUP($B6111,weights!$A$2:$R$6,12)*E6111)+VLOOKUP($B6111,weights!$A$2:$R$6,17)*EXP(VLOOKUP($B6111,weights!$A$2:$R$6,13)*F6111)+VLOOKUP($B6111,weights!$A$2:$R$6,18)*EXP(VLOOKUP($B6111,weights!$A$2:$R$6,14)*G6111))</f>
        <v>4.3503178831148874</v>
      </c>
    </row>
    <row r="6112" spans="1:8" ht="12.75" x14ac:dyDescent="0.2">
      <c r="A6112">
        <f t="shared" si="0"/>
        <v>245</v>
      </c>
      <c r="B6112" t="str">
        <f t="shared" ref="B6112:C6112" si="6086">B6087</f>
        <v>supermarket</v>
      </c>
      <c r="C6112">
        <f t="shared" si="6086"/>
        <v>0</v>
      </c>
      <c r="D6112">
        <f ca="1">OFFSET(walk!$A$2:$Y$402,TRUNC((ROW()-ROW($D$2))/COLUMNS(walk!$A$2:$Y$402)),MOD(ROW()-ROW($D$2),COLUMNS(walk!$A$2:$Y$402)),1,1)</f>
        <v>43</v>
      </c>
      <c r="E6112">
        <f ca="1">OFFSET(bike!$A$2:$Y$402,TRUNC((ROW()-ROW($E$2))/COLUMNS(bike!$A$2:$Y$402)),MOD(ROW()-ROW($E$2),COLUMNS(bike!$A$2:$Y$402)),1,1)</f>
        <v>17</v>
      </c>
      <c r="F6112">
        <f ca="1">OFFSET(transit!$A$2:$Y$402,TRUNC((ROW()-ROW($F$2))/COLUMNS(transit!$A$2:$Y$402)),MOD(ROW()-ROW($F$2),COLUMNS(transit!$A$2:$Y$402)),1,1)</f>
        <v>20</v>
      </c>
      <c r="G6112">
        <f ca="1">OFFSET(drive!$A$2:$Y$402,TRUNC((ROW()-ROW($G$2))/COLUMNS(drive!$A$2:$Y$402)),MOD(ROW()-ROW($G$2),COLUMNS(drive!$A$2:$Y$402)),1,1)</f>
        <v>9</v>
      </c>
      <c r="H6112" s="5">
        <f ca="1">(VLOOKUP($B6112,weights!$A$2:$R$6,4))*VLOOKUP($B6112,weights!$A$2:$R$6,6)^C6112*(VLOOKUP($B6112,weights!$A$2:$R$6,15)*EXP(VLOOKUP($B6112,weights!$A$2:$R$6,11)*D6112)+VLOOKUP($B6112,weights!$A$2:$R$6,16)*EXP(VLOOKUP($B6112,weights!$A$2:$R$6,12)*E6112)+VLOOKUP($B6112,weights!$A$2:$R$6,17)*EXP(VLOOKUP($B6112,weights!$A$2:$R$6,13)*F6112)+VLOOKUP($B6112,weights!$A$2:$R$6,18)*EXP(VLOOKUP($B6112,weights!$A$2:$R$6,14)*G6112))</f>
        <v>2.8871701967446275</v>
      </c>
    </row>
    <row r="6113" spans="1:8" ht="12.75" x14ac:dyDescent="0.2">
      <c r="A6113">
        <f t="shared" si="0"/>
        <v>245</v>
      </c>
      <c r="B6113" t="str">
        <f t="shared" ref="B6113:C6113" si="6087">B6088</f>
        <v>supermarket</v>
      </c>
      <c r="C6113">
        <f t="shared" si="6087"/>
        <v>1</v>
      </c>
      <c r="D6113">
        <f ca="1">OFFSET(walk!$A$2:$Y$402,TRUNC((ROW()-ROW($D$2))/COLUMNS(walk!$A$2:$Y$402)),MOD(ROW()-ROW($D$2),COLUMNS(walk!$A$2:$Y$402)),1,1)</f>
        <v>54</v>
      </c>
      <c r="E6113">
        <f ca="1">OFFSET(bike!$A$2:$Y$402,TRUNC((ROW()-ROW($E$2))/COLUMNS(bike!$A$2:$Y$402)),MOD(ROW()-ROW($E$2),COLUMNS(bike!$A$2:$Y$402)),1,1)</f>
        <v>18</v>
      </c>
      <c r="F6113">
        <f ca="1">OFFSET(transit!$A$2:$Y$402,TRUNC((ROW()-ROW($F$2))/COLUMNS(transit!$A$2:$Y$402)),MOD(ROW()-ROW($F$2),COLUMNS(transit!$A$2:$Y$402)),1,1)</f>
        <v>25</v>
      </c>
      <c r="G6113">
        <f ca="1">OFFSET(drive!$A$2:$Y$402,TRUNC((ROW()-ROW($G$2))/COLUMNS(drive!$A$2:$Y$402)),MOD(ROW()-ROW($G$2),COLUMNS(drive!$A$2:$Y$402)),1,1)</f>
        <v>11</v>
      </c>
      <c r="H6113" s="5">
        <f ca="1">(VLOOKUP($B6113,weights!$A$2:$R$6,4))*VLOOKUP($B6113,weights!$A$2:$R$6,6)^C6113*(VLOOKUP($B6113,weights!$A$2:$R$6,15)*EXP(VLOOKUP($B6113,weights!$A$2:$R$6,11)*D6113)+VLOOKUP($B6113,weights!$A$2:$R$6,16)*EXP(VLOOKUP($B6113,weights!$A$2:$R$6,12)*E6113)+VLOOKUP($B6113,weights!$A$2:$R$6,17)*EXP(VLOOKUP($B6113,weights!$A$2:$R$6,13)*F6113)+VLOOKUP($B6113,weights!$A$2:$R$6,18)*EXP(VLOOKUP($B6113,weights!$A$2:$R$6,14)*G6113))</f>
        <v>1.0771395282688436</v>
      </c>
    </row>
    <row r="6114" spans="1:8" ht="12.75" x14ac:dyDescent="0.2">
      <c r="A6114">
        <f t="shared" si="0"/>
        <v>245</v>
      </c>
      <c r="B6114" t="str">
        <f t="shared" ref="B6114:C6114" si="6088">B6089</f>
        <v>supermarket</v>
      </c>
      <c r="C6114">
        <f t="shared" si="6088"/>
        <v>2</v>
      </c>
      <c r="D6114">
        <f ca="1">OFFSET(walk!$A$2:$Y$402,TRUNC((ROW()-ROW($D$2))/COLUMNS(walk!$A$2:$Y$402)),MOD(ROW()-ROW($D$2),COLUMNS(walk!$A$2:$Y$402)),1,1)</f>
        <v>59</v>
      </c>
      <c r="E6114">
        <f ca="1">OFFSET(bike!$A$2:$Y$402,TRUNC((ROW()-ROW($E$2))/COLUMNS(bike!$A$2:$Y$402)),MOD(ROW()-ROW($E$2),COLUMNS(bike!$A$2:$Y$402)),1,1)</f>
        <v>18</v>
      </c>
      <c r="F6114">
        <f ca="1">OFFSET(transit!$A$2:$Y$402,TRUNC((ROW()-ROW($F$2))/COLUMNS(transit!$A$2:$Y$402)),MOD(ROW()-ROW($F$2),COLUMNS(transit!$A$2:$Y$402)),1,1)</f>
        <v>37</v>
      </c>
      <c r="G6114">
        <f ca="1">OFFSET(drive!$A$2:$Y$402,TRUNC((ROW()-ROW($G$2))/COLUMNS(drive!$A$2:$Y$402)),MOD(ROW()-ROW($G$2),COLUMNS(drive!$A$2:$Y$402)),1,1)</f>
        <v>13</v>
      </c>
      <c r="H6114" s="5">
        <f ca="1">(VLOOKUP($B6114,weights!$A$2:$R$6,4))*VLOOKUP($B6114,weights!$A$2:$R$6,6)^C6114*(VLOOKUP($B6114,weights!$A$2:$R$6,15)*EXP(VLOOKUP($B6114,weights!$A$2:$R$6,11)*D6114)+VLOOKUP($B6114,weights!$A$2:$R$6,16)*EXP(VLOOKUP($B6114,weights!$A$2:$R$6,12)*E6114)+VLOOKUP($B6114,weights!$A$2:$R$6,17)*EXP(VLOOKUP($B6114,weights!$A$2:$R$6,13)*F6114)+VLOOKUP($B6114,weights!$A$2:$R$6,18)*EXP(VLOOKUP($B6114,weights!$A$2:$R$6,14)*G6114))</f>
        <v>0.40300904090755507</v>
      </c>
    </row>
    <row r="6115" spans="1:8" ht="12.75" x14ac:dyDescent="0.2">
      <c r="A6115">
        <f t="shared" si="0"/>
        <v>245</v>
      </c>
      <c r="B6115" t="str">
        <f t="shared" ref="B6115:C6115" si="6089">B6090</f>
        <v>supermarket</v>
      </c>
      <c r="C6115">
        <f t="shared" si="6089"/>
        <v>3</v>
      </c>
      <c r="D6115">
        <f ca="1">OFFSET(walk!$A$2:$Y$402,TRUNC((ROW()-ROW($D$2))/COLUMNS(walk!$A$2:$Y$402)),MOD(ROW()-ROW($D$2),COLUMNS(walk!$A$2:$Y$402)),1,1)</f>
        <v>66</v>
      </c>
      <c r="E6115">
        <f ca="1">OFFSET(bike!$A$2:$Y$402,TRUNC((ROW()-ROW($E$2))/COLUMNS(bike!$A$2:$Y$402)),MOD(ROW()-ROW($E$2),COLUMNS(bike!$A$2:$Y$402)),1,1)</f>
        <v>22</v>
      </c>
      <c r="F6115">
        <f ca="1">OFFSET(transit!$A$2:$Y$402,TRUNC((ROW()-ROW($F$2))/COLUMNS(transit!$A$2:$Y$402)),MOD(ROW()-ROW($F$2),COLUMNS(transit!$A$2:$Y$402)),1,1)</f>
        <v>38</v>
      </c>
      <c r="G6115">
        <f ca="1">OFFSET(drive!$A$2:$Y$402,TRUNC((ROW()-ROW($G$2))/COLUMNS(drive!$A$2:$Y$402)),MOD(ROW()-ROW($G$2),COLUMNS(drive!$A$2:$Y$402)),1,1)</f>
        <v>13</v>
      </c>
      <c r="H6115" s="5">
        <f ca="1">(VLOOKUP($B6115,weights!$A$2:$R$6,4))*VLOOKUP($B6115,weights!$A$2:$R$6,6)^C6115*(VLOOKUP($B6115,weights!$A$2:$R$6,15)*EXP(VLOOKUP($B6115,weights!$A$2:$R$6,11)*D6115)+VLOOKUP($B6115,weights!$A$2:$R$6,16)*EXP(VLOOKUP($B6115,weights!$A$2:$R$6,12)*E6115)+VLOOKUP($B6115,weights!$A$2:$R$6,17)*EXP(VLOOKUP($B6115,weights!$A$2:$R$6,13)*F6115)+VLOOKUP($B6115,weights!$A$2:$R$6,18)*EXP(VLOOKUP($B6115,weights!$A$2:$R$6,14)*G6115))</f>
        <v>0.23014213316373014</v>
      </c>
    </row>
    <row r="6116" spans="1:8" ht="12.75" x14ac:dyDescent="0.2">
      <c r="A6116">
        <f t="shared" si="0"/>
        <v>245</v>
      </c>
      <c r="B6116" t="str">
        <f t="shared" ref="B6116:C6116" si="6090">B6091</f>
        <v>supermarket</v>
      </c>
      <c r="C6116">
        <f t="shared" si="6090"/>
        <v>4</v>
      </c>
      <c r="D6116">
        <f ca="1">OFFSET(walk!$A$2:$Y$402,TRUNC((ROW()-ROW($D$2))/COLUMNS(walk!$A$2:$Y$402)),MOD(ROW()-ROW($D$2),COLUMNS(walk!$A$2:$Y$402)),1,1)</f>
        <v>82</v>
      </c>
      <c r="E6116">
        <f ca="1">OFFSET(bike!$A$2:$Y$402,TRUNC((ROW()-ROW($E$2))/COLUMNS(bike!$A$2:$Y$402)),MOD(ROW()-ROW($E$2),COLUMNS(bike!$A$2:$Y$402)),1,1)</f>
        <v>25</v>
      </c>
      <c r="F6116">
        <f ca="1">OFFSET(transit!$A$2:$Y$402,TRUNC((ROW()-ROW($F$2))/COLUMNS(transit!$A$2:$Y$402)),MOD(ROW()-ROW($F$2),COLUMNS(transit!$A$2:$Y$402)),1,1)</f>
        <v>44</v>
      </c>
      <c r="G6116">
        <f ca="1">OFFSET(drive!$A$2:$Y$402,TRUNC((ROW()-ROW($G$2))/COLUMNS(drive!$A$2:$Y$402)),MOD(ROW()-ROW($G$2),COLUMNS(drive!$A$2:$Y$402)),1,1)</f>
        <v>16</v>
      </c>
      <c r="H6116" s="5">
        <f ca="1">(VLOOKUP($B6116,weights!$A$2:$R$6,4))*VLOOKUP($B6116,weights!$A$2:$R$6,6)^C6116*(VLOOKUP($B6116,weights!$A$2:$R$6,15)*EXP(VLOOKUP($B6116,weights!$A$2:$R$6,11)*D6116)+VLOOKUP($B6116,weights!$A$2:$R$6,16)*EXP(VLOOKUP($B6116,weights!$A$2:$R$6,12)*E6116)+VLOOKUP($B6116,weights!$A$2:$R$6,17)*EXP(VLOOKUP($B6116,weights!$A$2:$R$6,13)*F6116)+VLOOKUP($B6116,weights!$A$2:$R$6,18)*EXP(VLOOKUP($B6116,weights!$A$2:$R$6,14)*G6116))</f>
        <v>7.1559819900724492E-2</v>
      </c>
    </row>
    <row r="6117" spans="1:8" ht="12.75" x14ac:dyDescent="0.2">
      <c r="A6117">
        <f t="shared" si="0"/>
        <v>245</v>
      </c>
      <c r="B6117" t="str">
        <f t="shared" ref="B6117:C6117" si="6091">B6092</f>
        <v>store</v>
      </c>
      <c r="C6117">
        <f t="shared" si="6091"/>
        <v>0</v>
      </c>
      <c r="D6117">
        <f ca="1">OFFSET(walk!$A$2:$Y$402,TRUNC((ROW()-ROW($D$2))/COLUMNS(walk!$A$2:$Y$402)),MOD(ROW()-ROW($D$2),COLUMNS(walk!$A$2:$Y$402)),1,1)</f>
        <v>10</v>
      </c>
      <c r="E6117">
        <f ca="1">OFFSET(bike!$A$2:$Y$402,TRUNC((ROW()-ROW($E$2))/COLUMNS(bike!$A$2:$Y$402)),MOD(ROW()-ROW($E$2),COLUMNS(bike!$A$2:$Y$402)),1,1)</f>
        <v>3</v>
      </c>
      <c r="F6117">
        <f ca="1">OFFSET(transit!$A$2:$Y$402,TRUNC((ROW()-ROW($F$2))/COLUMNS(transit!$A$2:$Y$402)),MOD(ROW()-ROW($F$2),COLUMNS(transit!$A$2:$Y$402)),1,1)</f>
        <v>9</v>
      </c>
      <c r="G6117">
        <f ca="1">OFFSET(drive!$A$2:$Y$402,TRUNC((ROW()-ROW($G$2))/COLUMNS(drive!$A$2:$Y$402)),MOD(ROW()-ROW($G$2),COLUMNS(drive!$A$2:$Y$402)),1,1)</f>
        <v>2</v>
      </c>
      <c r="H6117" s="5">
        <f ca="1">(VLOOKUP($B6117,weights!$A$2:$R$6,4))*VLOOKUP($B6117,weights!$A$2:$R$6,6)^C6117*(VLOOKUP($B6117,weights!$A$2:$R$6,15)*EXP(VLOOKUP($B6117,weights!$A$2:$R$6,11)*D6117)+VLOOKUP($B6117,weights!$A$2:$R$6,16)*EXP(VLOOKUP($B6117,weights!$A$2:$R$6,12)*E6117)+VLOOKUP($B6117,weights!$A$2:$R$6,17)*EXP(VLOOKUP($B6117,weights!$A$2:$R$6,13)*F6117)+VLOOKUP($B6117,weights!$A$2:$R$6,18)*EXP(VLOOKUP($B6117,weights!$A$2:$R$6,14)*G6117))</f>
        <v>10.616380867747624</v>
      </c>
    </row>
    <row r="6118" spans="1:8" ht="12.75" x14ac:dyDescent="0.2">
      <c r="A6118">
        <f t="shared" si="0"/>
        <v>245</v>
      </c>
      <c r="B6118" t="str">
        <f t="shared" ref="B6118:C6118" si="6092">B6093</f>
        <v>store</v>
      </c>
      <c r="C6118">
        <f t="shared" si="6092"/>
        <v>1</v>
      </c>
      <c r="D6118">
        <f ca="1">OFFSET(walk!$A$2:$Y$402,TRUNC((ROW()-ROW($D$2))/COLUMNS(walk!$A$2:$Y$402)),MOD(ROW()-ROW($D$2),COLUMNS(walk!$A$2:$Y$402)),1,1)</f>
        <v>12</v>
      </c>
      <c r="E6118">
        <f ca="1">OFFSET(bike!$A$2:$Y$402,TRUNC((ROW()-ROW($E$2))/COLUMNS(bike!$A$2:$Y$402)),MOD(ROW()-ROW($E$2),COLUMNS(bike!$A$2:$Y$402)),1,1)</f>
        <v>3</v>
      </c>
      <c r="F6118">
        <f ca="1">OFFSET(transit!$A$2:$Y$402,TRUNC((ROW()-ROW($F$2))/COLUMNS(transit!$A$2:$Y$402)),MOD(ROW()-ROW($F$2),COLUMNS(transit!$A$2:$Y$402)),1,1)</f>
        <v>11</v>
      </c>
      <c r="G6118">
        <f ca="1">OFFSET(drive!$A$2:$Y$402,TRUNC((ROW()-ROW($G$2))/COLUMNS(drive!$A$2:$Y$402)),MOD(ROW()-ROW($G$2),COLUMNS(drive!$A$2:$Y$402)),1,1)</f>
        <v>3</v>
      </c>
      <c r="H6118" s="5">
        <f ca="1">(VLOOKUP($B6118,weights!$A$2:$R$6,4))*VLOOKUP($B6118,weights!$A$2:$R$6,6)^C6118*(VLOOKUP($B6118,weights!$A$2:$R$6,15)*EXP(VLOOKUP($B6118,weights!$A$2:$R$6,11)*D6118)+VLOOKUP($B6118,weights!$A$2:$R$6,16)*EXP(VLOOKUP($B6118,weights!$A$2:$R$6,12)*E6118)+VLOOKUP($B6118,weights!$A$2:$R$6,17)*EXP(VLOOKUP($B6118,weights!$A$2:$R$6,13)*F6118)+VLOOKUP($B6118,weights!$A$2:$R$6,18)*EXP(VLOOKUP($B6118,weights!$A$2:$R$6,14)*G6118))</f>
        <v>5.8444521930010467</v>
      </c>
    </row>
    <row r="6119" spans="1:8" ht="12.75" x14ac:dyDescent="0.2">
      <c r="A6119">
        <f t="shared" si="0"/>
        <v>245</v>
      </c>
      <c r="B6119" t="str">
        <f t="shared" ref="B6119:C6119" si="6093">B6094</f>
        <v>store</v>
      </c>
      <c r="C6119">
        <f t="shared" si="6093"/>
        <v>2</v>
      </c>
      <c r="D6119">
        <f ca="1">OFFSET(walk!$A$2:$Y$402,TRUNC((ROW()-ROW($D$2))/COLUMNS(walk!$A$2:$Y$402)),MOD(ROW()-ROW($D$2),COLUMNS(walk!$A$2:$Y$402)),1,1)</f>
        <v>14</v>
      </c>
      <c r="E6119">
        <f ca="1">OFFSET(bike!$A$2:$Y$402,TRUNC((ROW()-ROW($E$2))/COLUMNS(bike!$A$2:$Y$402)),MOD(ROW()-ROW($E$2),COLUMNS(bike!$A$2:$Y$402)),1,1)</f>
        <v>4</v>
      </c>
      <c r="F6119">
        <f ca="1">OFFSET(transit!$A$2:$Y$402,TRUNC((ROW()-ROW($F$2))/COLUMNS(transit!$A$2:$Y$402)),MOD(ROW()-ROW($F$2),COLUMNS(transit!$A$2:$Y$402)),1,1)</f>
        <v>12</v>
      </c>
      <c r="G6119">
        <f ca="1">OFFSET(drive!$A$2:$Y$402,TRUNC((ROW()-ROW($G$2))/COLUMNS(drive!$A$2:$Y$402)),MOD(ROW()-ROW($G$2),COLUMNS(drive!$A$2:$Y$402)),1,1)</f>
        <v>4</v>
      </c>
      <c r="H6119" s="5">
        <f ca="1">(VLOOKUP($B6119,weights!$A$2:$R$6,4))*VLOOKUP($B6119,weights!$A$2:$R$6,6)^C6119*(VLOOKUP($B6119,weights!$A$2:$R$6,15)*EXP(VLOOKUP($B6119,weights!$A$2:$R$6,11)*D6119)+VLOOKUP($B6119,weights!$A$2:$R$6,16)*EXP(VLOOKUP($B6119,weights!$A$2:$R$6,12)*E6119)+VLOOKUP($B6119,weights!$A$2:$R$6,17)*EXP(VLOOKUP($B6119,weights!$A$2:$R$6,13)*F6119)+VLOOKUP($B6119,weights!$A$2:$R$6,18)*EXP(VLOOKUP($B6119,weights!$A$2:$R$6,14)*G6119))</f>
        <v>2.7701927092274761</v>
      </c>
    </row>
    <row r="6120" spans="1:8" ht="12.75" x14ac:dyDescent="0.2">
      <c r="A6120">
        <f t="shared" si="0"/>
        <v>245</v>
      </c>
      <c r="B6120" t="str">
        <f t="shared" ref="B6120:C6120" si="6094">B6095</f>
        <v>store</v>
      </c>
      <c r="C6120">
        <f t="shared" si="6094"/>
        <v>3</v>
      </c>
      <c r="D6120">
        <f ca="1">OFFSET(walk!$A$2:$Y$402,TRUNC((ROW()-ROW($D$2))/COLUMNS(walk!$A$2:$Y$402)),MOD(ROW()-ROW($D$2),COLUMNS(walk!$A$2:$Y$402)),1,1)</f>
        <v>17</v>
      </c>
      <c r="E6120">
        <f ca="1">OFFSET(bike!$A$2:$Y$402,TRUNC((ROW()-ROW($E$2))/COLUMNS(bike!$A$2:$Y$402)),MOD(ROW()-ROW($E$2),COLUMNS(bike!$A$2:$Y$402)),1,1)</f>
        <v>5</v>
      </c>
      <c r="F6120">
        <f ca="1">OFFSET(transit!$A$2:$Y$402,TRUNC((ROW()-ROW($F$2))/COLUMNS(transit!$A$2:$Y$402)),MOD(ROW()-ROW($F$2),COLUMNS(transit!$A$2:$Y$402)),1,1)</f>
        <v>16</v>
      </c>
      <c r="G6120">
        <f ca="1">OFFSET(drive!$A$2:$Y$402,TRUNC((ROW()-ROW($G$2))/COLUMNS(drive!$A$2:$Y$402)),MOD(ROW()-ROW($G$2),COLUMNS(drive!$A$2:$Y$402)),1,1)</f>
        <v>4</v>
      </c>
      <c r="H6120" s="5">
        <f ca="1">(VLOOKUP($B6120,weights!$A$2:$R$6,4))*VLOOKUP($B6120,weights!$A$2:$R$6,6)^C6120*(VLOOKUP($B6120,weights!$A$2:$R$6,15)*EXP(VLOOKUP($B6120,weights!$A$2:$R$6,11)*D6120)+VLOOKUP($B6120,weights!$A$2:$R$6,16)*EXP(VLOOKUP($B6120,weights!$A$2:$R$6,12)*E6120)+VLOOKUP($B6120,weights!$A$2:$R$6,17)*EXP(VLOOKUP($B6120,weights!$A$2:$R$6,13)*F6120)+VLOOKUP($B6120,weights!$A$2:$R$6,18)*EXP(VLOOKUP($B6120,weights!$A$2:$R$6,14)*G6120))</f>
        <v>1.5195214713286505</v>
      </c>
    </row>
    <row r="6121" spans="1:8" ht="12.75" x14ac:dyDescent="0.2">
      <c r="A6121">
        <f t="shared" si="0"/>
        <v>245</v>
      </c>
      <c r="B6121" t="str">
        <f t="shared" ref="B6121:C6121" si="6095">B6096</f>
        <v>store</v>
      </c>
      <c r="C6121">
        <f t="shared" si="6095"/>
        <v>4</v>
      </c>
      <c r="D6121">
        <f ca="1">OFFSET(walk!$A$2:$Y$402,TRUNC((ROW()-ROW($D$2))/COLUMNS(walk!$A$2:$Y$402)),MOD(ROW()-ROW($D$2),COLUMNS(walk!$A$2:$Y$402)),1,1)</f>
        <v>18</v>
      </c>
      <c r="E6121">
        <f ca="1">OFFSET(bike!$A$2:$Y$402,TRUNC((ROW()-ROW($E$2))/COLUMNS(bike!$A$2:$Y$402)),MOD(ROW()-ROW($E$2),COLUMNS(bike!$A$2:$Y$402)),1,1)</f>
        <v>6</v>
      </c>
      <c r="F6121">
        <f ca="1">OFFSET(transit!$A$2:$Y$402,TRUNC((ROW()-ROW($F$2))/COLUMNS(transit!$A$2:$Y$402)),MOD(ROW()-ROW($F$2),COLUMNS(transit!$A$2:$Y$402)),1,1)</f>
        <v>17</v>
      </c>
      <c r="G6121">
        <f ca="1">OFFSET(drive!$A$2:$Y$402,TRUNC((ROW()-ROW($G$2))/COLUMNS(drive!$A$2:$Y$402)),MOD(ROW()-ROW($G$2),COLUMNS(drive!$A$2:$Y$402)),1,1)</f>
        <v>4</v>
      </c>
      <c r="H6121" s="5">
        <f ca="1">(VLOOKUP($B6121,weights!$A$2:$R$6,4))*VLOOKUP($B6121,weights!$A$2:$R$6,6)^C6121*(VLOOKUP($B6121,weights!$A$2:$R$6,15)*EXP(VLOOKUP($B6121,weights!$A$2:$R$6,11)*D6121)+VLOOKUP($B6121,weights!$A$2:$R$6,16)*EXP(VLOOKUP($B6121,weights!$A$2:$R$6,12)*E6121)+VLOOKUP($B6121,weights!$A$2:$R$6,17)*EXP(VLOOKUP($B6121,weights!$A$2:$R$6,13)*F6121)+VLOOKUP($B6121,weights!$A$2:$R$6,18)*EXP(VLOOKUP($B6121,weights!$A$2:$R$6,14)*G6121))</f>
        <v>0.88425948301371848</v>
      </c>
    </row>
    <row r="6122" spans="1:8" ht="12.75" x14ac:dyDescent="0.2">
      <c r="A6122">
        <f t="shared" si="0"/>
        <v>245</v>
      </c>
      <c r="B6122" t="str">
        <f t="shared" ref="B6122:C6122" si="6096">B6097</f>
        <v>pharmacy</v>
      </c>
      <c r="C6122">
        <f t="shared" si="6096"/>
        <v>0</v>
      </c>
      <c r="D6122">
        <f ca="1">OFFSET(walk!$A$2:$Y$402,TRUNC((ROW()-ROW($D$2))/COLUMNS(walk!$A$2:$Y$402)),MOD(ROW()-ROW($D$2),COLUMNS(walk!$A$2:$Y$402)),1,1)</f>
        <v>16</v>
      </c>
      <c r="E6122">
        <f ca="1">OFFSET(bike!$A$2:$Y$402,TRUNC((ROW()-ROW($E$2))/COLUMNS(bike!$A$2:$Y$402)),MOD(ROW()-ROW($E$2),COLUMNS(bike!$A$2:$Y$402)),1,1)</f>
        <v>4</v>
      </c>
      <c r="F6122">
        <f ca="1">OFFSET(transit!$A$2:$Y$402,TRUNC((ROW()-ROW($F$2))/COLUMNS(transit!$A$2:$Y$402)),MOD(ROW()-ROW($F$2),COLUMNS(transit!$A$2:$Y$402)),1,1)</f>
        <v>16</v>
      </c>
      <c r="G6122">
        <f ca="1">OFFSET(drive!$A$2:$Y$402,TRUNC((ROW()-ROW($G$2))/COLUMNS(drive!$A$2:$Y$402)),MOD(ROW()-ROW($G$2),COLUMNS(drive!$A$2:$Y$402)),1,1)</f>
        <v>3</v>
      </c>
      <c r="H6122" s="5">
        <f ca="1">(VLOOKUP($B6122,weights!$A$2:$R$6,4))*VLOOKUP($B6122,weights!$A$2:$R$6,6)^C6122*(VLOOKUP($B6122,weights!$A$2:$R$6,15)*EXP(VLOOKUP($B6122,weights!$A$2:$R$6,11)*D6122)+VLOOKUP($B6122,weights!$A$2:$R$6,16)*EXP(VLOOKUP($B6122,weights!$A$2:$R$6,12)*E6122)+VLOOKUP($B6122,weights!$A$2:$R$6,17)*EXP(VLOOKUP($B6122,weights!$A$2:$R$6,13)*F6122)+VLOOKUP($B6122,weights!$A$2:$R$6,18)*EXP(VLOOKUP($B6122,weights!$A$2:$R$6,14)*G6122))</f>
        <v>4.8566396934753016</v>
      </c>
    </row>
    <row r="6123" spans="1:8" ht="12.75" x14ac:dyDescent="0.2">
      <c r="A6123">
        <f t="shared" si="0"/>
        <v>245</v>
      </c>
      <c r="B6123" t="str">
        <f t="shared" ref="B6123:C6123" si="6097">B6098</f>
        <v>pharmacy</v>
      </c>
      <c r="C6123">
        <f t="shared" si="6097"/>
        <v>1</v>
      </c>
      <c r="D6123">
        <f ca="1">OFFSET(walk!$A$2:$Y$402,TRUNC((ROW()-ROW($D$2))/COLUMNS(walk!$A$2:$Y$402)),MOD(ROW()-ROW($D$2),COLUMNS(walk!$A$2:$Y$402)),1,1)</f>
        <v>19</v>
      </c>
      <c r="E6123">
        <f ca="1">OFFSET(bike!$A$2:$Y$402,TRUNC((ROW()-ROW($E$2))/COLUMNS(bike!$A$2:$Y$402)),MOD(ROW()-ROW($E$2),COLUMNS(bike!$A$2:$Y$402)),1,1)</f>
        <v>6</v>
      </c>
      <c r="F6123">
        <f ca="1">OFFSET(transit!$A$2:$Y$402,TRUNC((ROW()-ROW($F$2))/COLUMNS(transit!$A$2:$Y$402)),MOD(ROW()-ROW($F$2),COLUMNS(transit!$A$2:$Y$402)),1,1)</f>
        <v>19</v>
      </c>
      <c r="G6123">
        <f ca="1">OFFSET(drive!$A$2:$Y$402,TRUNC((ROW()-ROW($G$2))/COLUMNS(drive!$A$2:$Y$402)),MOD(ROW()-ROW($G$2),COLUMNS(drive!$A$2:$Y$402)),1,1)</f>
        <v>4</v>
      </c>
      <c r="H6123" s="5">
        <f ca="1">(VLOOKUP($B6123,weights!$A$2:$R$6,4))*VLOOKUP($B6123,weights!$A$2:$R$6,6)^C6123*(VLOOKUP($B6123,weights!$A$2:$R$6,15)*EXP(VLOOKUP($B6123,weights!$A$2:$R$6,11)*D6123)+VLOOKUP($B6123,weights!$A$2:$R$6,16)*EXP(VLOOKUP($B6123,weights!$A$2:$R$6,12)*E6123)+VLOOKUP($B6123,weights!$A$2:$R$6,17)*EXP(VLOOKUP($B6123,weights!$A$2:$R$6,13)*F6123)+VLOOKUP($B6123,weights!$A$2:$R$6,18)*EXP(VLOOKUP($B6123,weights!$A$2:$R$6,14)*G6123))</f>
        <v>1.6360336336866401</v>
      </c>
    </row>
    <row r="6124" spans="1:8" ht="12.75" x14ac:dyDescent="0.2">
      <c r="A6124">
        <f t="shared" si="0"/>
        <v>245</v>
      </c>
      <c r="B6124" t="str">
        <f t="shared" ref="B6124:C6124" si="6098">B6099</f>
        <v>pharmacy</v>
      </c>
      <c r="C6124">
        <f t="shared" si="6098"/>
        <v>2</v>
      </c>
      <c r="D6124">
        <f ca="1">OFFSET(walk!$A$2:$Y$402,TRUNC((ROW()-ROW($D$2))/COLUMNS(walk!$A$2:$Y$402)),MOD(ROW()-ROW($D$2),COLUMNS(walk!$A$2:$Y$402)),1,1)</f>
        <v>19</v>
      </c>
      <c r="E6124">
        <f ca="1">OFFSET(bike!$A$2:$Y$402,TRUNC((ROW()-ROW($E$2))/COLUMNS(bike!$A$2:$Y$402)),MOD(ROW()-ROW($E$2),COLUMNS(bike!$A$2:$Y$402)),1,1)</f>
        <v>6</v>
      </c>
      <c r="F6124">
        <f ca="1">OFFSET(transit!$A$2:$Y$402,TRUNC((ROW()-ROW($F$2))/COLUMNS(transit!$A$2:$Y$402)),MOD(ROW()-ROW($F$2),COLUMNS(transit!$A$2:$Y$402)),1,1)</f>
        <v>19</v>
      </c>
      <c r="G6124">
        <f ca="1">OFFSET(drive!$A$2:$Y$402,TRUNC((ROW()-ROW($G$2))/COLUMNS(drive!$A$2:$Y$402)),MOD(ROW()-ROW($G$2),COLUMNS(drive!$A$2:$Y$402)),1,1)</f>
        <v>4</v>
      </c>
      <c r="H6124" s="5">
        <f ca="1">(VLOOKUP($B6124,weights!$A$2:$R$6,4))*VLOOKUP($B6124,weights!$A$2:$R$6,6)^C6124*(VLOOKUP($B6124,weights!$A$2:$R$6,15)*EXP(VLOOKUP($B6124,weights!$A$2:$R$6,11)*D6124)+VLOOKUP($B6124,weights!$A$2:$R$6,16)*EXP(VLOOKUP($B6124,weights!$A$2:$R$6,12)*E6124)+VLOOKUP($B6124,weights!$A$2:$R$6,17)*EXP(VLOOKUP($B6124,weights!$A$2:$R$6,13)*F6124)+VLOOKUP($B6124,weights!$A$2:$R$6,18)*EXP(VLOOKUP($B6124,weights!$A$2:$R$6,14)*G6124))</f>
        <v>0.78771989770097506</v>
      </c>
    </row>
    <row r="6125" spans="1:8" ht="12.75" x14ac:dyDescent="0.2">
      <c r="A6125">
        <f t="shared" si="0"/>
        <v>245</v>
      </c>
      <c r="B6125" t="str">
        <f t="shared" ref="B6125:C6125" si="6099">B6100</f>
        <v>bank</v>
      </c>
      <c r="C6125">
        <f t="shared" si="6099"/>
        <v>0</v>
      </c>
      <c r="D6125">
        <f ca="1">OFFSET(walk!$A$2:$Y$402,TRUNC((ROW()-ROW($D$2))/COLUMNS(walk!$A$2:$Y$402)),MOD(ROW()-ROW($D$2),COLUMNS(walk!$A$2:$Y$402)),1,1)</f>
        <v>28</v>
      </c>
      <c r="E6125">
        <f ca="1">OFFSET(bike!$A$2:$Y$402,TRUNC((ROW()-ROW($E$2))/COLUMNS(bike!$A$2:$Y$402)),MOD(ROW()-ROW($E$2),COLUMNS(bike!$A$2:$Y$402)),1,1)</f>
        <v>10</v>
      </c>
      <c r="F6125">
        <f ca="1">OFFSET(transit!$A$2:$Y$402,TRUNC((ROW()-ROW($F$2))/COLUMNS(transit!$A$2:$Y$402)),MOD(ROW()-ROW($F$2),COLUMNS(transit!$A$2:$Y$402)),1,1)</f>
        <v>24</v>
      </c>
      <c r="G6125">
        <f ca="1">OFFSET(drive!$A$2:$Y$402,TRUNC((ROW()-ROW($G$2))/COLUMNS(drive!$A$2:$Y$402)),MOD(ROW()-ROW($G$2),COLUMNS(drive!$A$2:$Y$402)),1,1)</f>
        <v>7</v>
      </c>
      <c r="H6125" s="5">
        <f ca="1">(VLOOKUP($B6125,weights!$A$2:$R$6,4))*VLOOKUP($B6125,weights!$A$2:$R$6,6)^C6125*(VLOOKUP($B6125,weights!$A$2:$R$6,15)*EXP(VLOOKUP($B6125,weights!$A$2:$R$6,11)*D6125)+VLOOKUP($B6125,weights!$A$2:$R$6,16)*EXP(VLOOKUP($B6125,weights!$A$2:$R$6,12)*E6125)+VLOOKUP($B6125,weights!$A$2:$R$6,17)*EXP(VLOOKUP($B6125,weights!$A$2:$R$6,13)*F6125)+VLOOKUP($B6125,weights!$A$2:$R$6,18)*EXP(VLOOKUP($B6125,weights!$A$2:$R$6,14)*G6125))</f>
        <v>1.6954477864099993</v>
      </c>
    </row>
    <row r="6126" spans="1:8" ht="12.75" x14ac:dyDescent="0.2">
      <c r="A6126">
        <f t="shared" si="0"/>
        <v>245</v>
      </c>
      <c r="B6126" t="str">
        <f t="shared" ref="B6126:C6126" si="6100">B6101</f>
        <v>bank</v>
      </c>
      <c r="C6126">
        <f t="shared" si="6100"/>
        <v>1</v>
      </c>
      <c r="D6126">
        <f ca="1">OFFSET(walk!$A$2:$Y$402,TRUNC((ROW()-ROW($D$2))/COLUMNS(walk!$A$2:$Y$402)),MOD(ROW()-ROW($D$2),COLUMNS(walk!$A$2:$Y$402)),1,1)</f>
        <v>39</v>
      </c>
      <c r="E6126">
        <f ca="1">OFFSET(bike!$A$2:$Y$402,TRUNC((ROW()-ROW($E$2))/COLUMNS(bike!$A$2:$Y$402)),MOD(ROW()-ROW($E$2),COLUMNS(bike!$A$2:$Y$402)),1,1)</f>
        <v>12</v>
      </c>
      <c r="F6126">
        <f ca="1">OFFSET(transit!$A$2:$Y$402,TRUNC((ROW()-ROW($F$2))/COLUMNS(transit!$A$2:$Y$402)),MOD(ROW()-ROW($F$2),COLUMNS(transit!$A$2:$Y$402)),1,1)</f>
        <v>30</v>
      </c>
      <c r="G6126">
        <f ca="1">OFFSET(drive!$A$2:$Y$402,TRUNC((ROW()-ROW($G$2))/COLUMNS(drive!$A$2:$Y$402)),MOD(ROW()-ROW($G$2),COLUMNS(drive!$A$2:$Y$402)),1,1)</f>
        <v>8</v>
      </c>
      <c r="H6126" s="5">
        <f ca="1">(VLOOKUP($B6126,weights!$A$2:$R$6,4))*VLOOKUP($B6126,weights!$A$2:$R$6,6)^C6126*(VLOOKUP($B6126,weights!$A$2:$R$6,15)*EXP(VLOOKUP($B6126,weights!$A$2:$R$6,11)*D6126)+VLOOKUP($B6126,weights!$A$2:$R$6,16)*EXP(VLOOKUP($B6126,weights!$A$2:$R$6,12)*E6126)+VLOOKUP($B6126,weights!$A$2:$R$6,17)*EXP(VLOOKUP($B6126,weights!$A$2:$R$6,13)*F6126)+VLOOKUP($B6126,weights!$A$2:$R$6,18)*EXP(VLOOKUP($B6126,weights!$A$2:$R$6,14)*G6126))</f>
        <v>0.49312434740406996</v>
      </c>
    </row>
    <row r="6127" spans="1:8" ht="12.75" x14ac:dyDescent="0.2">
      <c r="A6127">
        <f t="shared" si="0"/>
        <v>246</v>
      </c>
      <c r="B6127" t="str">
        <f t="shared" ref="B6127:C6127" si="6101">B6102</f>
        <v>restaurant</v>
      </c>
      <c r="C6127">
        <f t="shared" si="6101"/>
        <v>0</v>
      </c>
      <c r="D6127">
        <f ca="1">OFFSET(walk!$A$2:$Y$402,TRUNC((ROW()-ROW($D$2))/COLUMNS(walk!$A$2:$Y$402)),MOD(ROW()-ROW($D$2),COLUMNS(walk!$A$2:$Y$402)),1,1)</f>
        <v>10</v>
      </c>
      <c r="E6127">
        <f ca="1">OFFSET(bike!$A$2:$Y$402,TRUNC((ROW()-ROW($E$2))/COLUMNS(bike!$A$2:$Y$402)),MOD(ROW()-ROW($E$2),COLUMNS(bike!$A$2:$Y$402)),1,1)</f>
        <v>3</v>
      </c>
      <c r="F6127">
        <f ca="1">OFFSET(transit!$A$2:$Y$402,TRUNC((ROW()-ROW($F$2))/COLUMNS(transit!$A$2:$Y$402)),MOD(ROW()-ROW($F$2),COLUMNS(transit!$A$2:$Y$402)),1,1)</f>
        <v>9</v>
      </c>
      <c r="G6127">
        <f ca="1">OFFSET(drive!$A$2:$Y$402,TRUNC((ROW()-ROW($G$2))/COLUMNS(drive!$A$2:$Y$402)),MOD(ROW()-ROW($G$2),COLUMNS(drive!$A$2:$Y$402)),1,1)</f>
        <v>2</v>
      </c>
      <c r="H6127" s="5">
        <f ca="1">(VLOOKUP($B6127,weights!$A$2:$R$6,4))*VLOOKUP($B6127,weights!$A$2:$R$6,6)^C6127*(VLOOKUP($B6127,weights!$A$2:$R$6,15)*EXP(VLOOKUP($B6127,weights!$A$2:$R$6,11)*D6127)+VLOOKUP($B6127,weights!$A$2:$R$6,16)*EXP(VLOOKUP($B6127,weights!$A$2:$R$6,12)*E6127)+VLOOKUP($B6127,weights!$A$2:$R$6,17)*EXP(VLOOKUP($B6127,weights!$A$2:$R$6,13)*F6127)+VLOOKUP($B6127,weights!$A$2:$R$6,18)*EXP(VLOOKUP($B6127,weights!$A$2:$R$6,14)*G6127))</f>
        <v>26.385368192161543</v>
      </c>
    </row>
    <row r="6128" spans="1:8" ht="12.75" x14ac:dyDescent="0.2">
      <c r="A6128">
        <f t="shared" si="0"/>
        <v>246</v>
      </c>
      <c r="B6128" t="str">
        <f t="shared" ref="B6128:C6128" si="6102">B6103</f>
        <v>restaurant</v>
      </c>
      <c r="C6128">
        <f t="shared" si="6102"/>
        <v>1</v>
      </c>
      <c r="D6128">
        <f ca="1">OFFSET(walk!$A$2:$Y$402,TRUNC((ROW()-ROW($D$2))/COLUMNS(walk!$A$2:$Y$402)),MOD(ROW()-ROW($D$2),COLUMNS(walk!$A$2:$Y$402)),1,1)</f>
        <v>10</v>
      </c>
      <c r="E6128">
        <f ca="1">OFFSET(bike!$A$2:$Y$402,TRUNC((ROW()-ROW($E$2))/COLUMNS(bike!$A$2:$Y$402)),MOD(ROW()-ROW($E$2),COLUMNS(bike!$A$2:$Y$402)),1,1)</f>
        <v>3</v>
      </c>
      <c r="F6128">
        <f ca="1">OFFSET(transit!$A$2:$Y$402,TRUNC((ROW()-ROW($F$2))/COLUMNS(transit!$A$2:$Y$402)),MOD(ROW()-ROW($F$2),COLUMNS(transit!$A$2:$Y$402)),1,1)</f>
        <v>9</v>
      </c>
      <c r="G6128">
        <f ca="1">OFFSET(drive!$A$2:$Y$402,TRUNC((ROW()-ROW($G$2))/COLUMNS(drive!$A$2:$Y$402)),MOD(ROW()-ROW($G$2),COLUMNS(drive!$A$2:$Y$402)),1,1)</f>
        <v>2</v>
      </c>
      <c r="H6128" s="5">
        <f ca="1">(VLOOKUP($B6128,weights!$A$2:$R$6,4))*VLOOKUP($B6128,weights!$A$2:$R$6,6)^C6128*(VLOOKUP($B6128,weights!$A$2:$R$6,15)*EXP(VLOOKUP($B6128,weights!$A$2:$R$6,11)*D6128)+VLOOKUP($B6128,weights!$A$2:$R$6,16)*EXP(VLOOKUP($B6128,weights!$A$2:$R$6,12)*E6128)+VLOOKUP($B6128,weights!$A$2:$R$6,17)*EXP(VLOOKUP($B6128,weights!$A$2:$R$6,13)*F6128)+VLOOKUP($B6128,weights!$A$2:$R$6,18)*EXP(VLOOKUP($B6128,weights!$A$2:$R$6,14)*G6128))</f>
        <v>23.649107787048493</v>
      </c>
    </row>
    <row r="6129" spans="1:8" ht="12.75" x14ac:dyDescent="0.2">
      <c r="A6129">
        <f t="shared" si="0"/>
        <v>246</v>
      </c>
      <c r="B6129" t="str">
        <f t="shared" ref="B6129:C6129" si="6103">B6104</f>
        <v>restaurant</v>
      </c>
      <c r="C6129">
        <f t="shared" si="6103"/>
        <v>2</v>
      </c>
      <c r="D6129">
        <f ca="1">OFFSET(walk!$A$2:$Y$402,TRUNC((ROW()-ROW($D$2))/COLUMNS(walk!$A$2:$Y$402)),MOD(ROW()-ROW($D$2),COLUMNS(walk!$A$2:$Y$402)),1,1)</f>
        <v>11</v>
      </c>
      <c r="E6129">
        <f ca="1">OFFSET(bike!$A$2:$Y$402,TRUNC((ROW()-ROW($E$2))/COLUMNS(bike!$A$2:$Y$402)),MOD(ROW()-ROW($E$2),COLUMNS(bike!$A$2:$Y$402)),1,1)</f>
        <v>3</v>
      </c>
      <c r="F6129">
        <f ca="1">OFFSET(transit!$A$2:$Y$402,TRUNC((ROW()-ROW($F$2))/COLUMNS(transit!$A$2:$Y$402)),MOD(ROW()-ROW($F$2),COLUMNS(transit!$A$2:$Y$402)),1,1)</f>
        <v>10</v>
      </c>
      <c r="G6129">
        <f ca="1">OFFSET(drive!$A$2:$Y$402,TRUNC((ROW()-ROW($G$2))/COLUMNS(drive!$A$2:$Y$402)),MOD(ROW()-ROW($G$2),COLUMNS(drive!$A$2:$Y$402)),1,1)</f>
        <v>2</v>
      </c>
      <c r="H6129" s="5">
        <f ca="1">(VLOOKUP($B6129,weights!$A$2:$R$6,4))*VLOOKUP($B6129,weights!$A$2:$R$6,6)^C6129*(VLOOKUP($B6129,weights!$A$2:$R$6,15)*EXP(VLOOKUP($B6129,weights!$A$2:$R$6,11)*D6129)+VLOOKUP($B6129,weights!$A$2:$R$6,16)*EXP(VLOOKUP($B6129,weights!$A$2:$R$6,12)*E6129)+VLOOKUP($B6129,weights!$A$2:$R$6,17)*EXP(VLOOKUP($B6129,weights!$A$2:$R$6,13)*F6129)+VLOOKUP($B6129,weights!$A$2:$R$6,18)*EXP(VLOOKUP($B6129,weights!$A$2:$R$6,14)*G6129))</f>
        <v>20.380490758676096</v>
      </c>
    </row>
    <row r="6130" spans="1:8" ht="12.75" x14ac:dyDescent="0.2">
      <c r="A6130">
        <f t="shared" si="0"/>
        <v>246</v>
      </c>
      <c r="B6130" t="str">
        <f t="shared" ref="B6130:C6130" si="6104">B6105</f>
        <v>restaurant</v>
      </c>
      <c r="C6130">
        <f t="shared" si="6104"/>
        <v>3</v>
      </c>
      <c r="D6130">
        <f ca="1">OFFSET(walk!$A$2:$Y$402,TRUNC((ROW()-ROW($D$2))/COLUMNS(walk!$A$2:$Y$402)),MOD(ROW()-ROW($D$2),COLUMNS(walk!$A$2:$Y$402)),1,1)</f>
        <v>11</v>
      </c>
      <c r="E6130">
        <f ca="1">OFFSET(bike!$A$2:$Y$402,TRUNC((ROW()-ROW($E$2))/COLUMNS(bike!$A$2:$Y$402)),MOD(ROW()-ROW($E$2),COLUMNS(bike!$A$2:$Y$402)),1,1)</f>
        <v>3</v>
      </c>
      <c r="F6130">
        <f ca="1">OFFSET(transit!$A$2:$Y$402,TRUNC((ROW()-ROW($F$2))/COLUMNS(transit!$A$2:$Y$402)),MOD(ROW()-ROW($F$2),COLUMNS(transit!$A$2:$Y$402)),1,1)</f>
        <v>10</v>
      </c>
      <c r="G6130">
        <f ca="1">OFFSET(drive!$A$2:$Y$402,TRUNC((ROW()-ROW($G$2))/COLUMNS(drive!$A$2:$Y$402)),MOD(ROW()-ROW($G$2),COLUMNS(drive!$A$2:$Y$402)),1,1)</f>
        <v>4</v>
      </c>
      <c r="H6130" s="5">
        <f ca="1">(VLOOKUP($B6130,weights!$A$2:$R$6,4))*VLOOKUP($B6130,weights!$A$2:$R$6,6)^C6130*(VLOOKUP($B6130,weights!$A$2:$R$6,15)*EXP(VLOOKUP($B6130,weights!$A$2:$R$6,11)*D6130)+VLOOKUP($B6130,weights!$A$2:$R$6,16)*EXP(VLOOKUP($B6130,weights!$A$2:$R$6,12)*E6130)+VLOOKUP($B6130,weights!$A$2:$R$6,17)*EXP(VLOOKUP($B6130,weights!$A$2:$R$6,13)*F6130)+VLOOKUP($B6130,weights!$A$2:$R$6,18)*EXP(VLOOKUP($B6130,weights!$A$2:$R$6,14)*G6130))</f>
        <v>15.87085198438116</v>
      </c>
    </row>
    <row r="6131" spans="1:8" ht="12.75" x14ac:dyDescent="0.2">
      <c r="A6131">
        <f t="shared" si="0"/>
        <v>246</v>
      </c>
      <c r="B6131" t="str">
        <f t="shared" ref="B6131:C6131" si="6105">B6106</f>
        <v>restaurant</v>
      </c>
      <c r="C6131">
        <f t="shared" si="6105"/>
        <v>4</v>
      </c>
      <c r="D6131">
        <f ca="1">OFFSET(walk!$A$2:$Y$402,TRUNC((ROW()-ROW($D$2))/COLUMNS(walk!$A$2:$Y$402)),MOD(ROW()-ROW($D$2),COLUMNS(walk!$A$2:$Y$402)),1,1)</f>
        <v>13</v>
      </c>
      <c r="E6131">
        <f ca="1">OFFSET(bike!$A$2:$Y$402,TRUNC((ROW()-ROW($E$2))/COLUMNS(bike!$A$2:$Y$402)),MOD(ROW()-ROW($E$2),COLUMNS(bike!$A$2:$Y$402)),1,1)</f>
        <v>3</v>
      </c>
      <c r="F6131">
        <f ca="1">OFFSET(transit!$A$2:$Y$402,TRUNC((ROW()-ROW($F$2))/COLUMNS(transit!$A$2:$Y$402)),MOD(ROW()-ROW($F$2),COLUMNS(transit!$A$2:$Y$402)),1,1)</f>
        <v>11</v>
      </c>
      <c r="G6131">
        <f ca="1">OFFSET(drive!$A$2:$Y$402,TRUNC((ROW()-ROW($G$2))/COLUMNS(drive!$A$2:$Y$402)),MOD(ROW()-ROW($G$2),COLUMNS(drive!$A$2:$Y$402)),1,1)</f>
        <v>4</v>
      </c>
      <c r="H6131" s="5">
        <f ca="1">(VLOOKUP($B6131,weights!$A$2:$R$6,4))*VLOOKUP($B6131,weights!$A$2:$R$6,6)^C6131*(VLOOKUP($B6131,weights!$A$2:$R$6,15)*EXP(VLOOKUP($B6131,weights!$A$2:$R$6,11)*D6131)+VLOOKUP($B6131,weights!$A$2:$R$6,16)*EXP(VLOOKUP($B6131,weights!$A$2:$R$6,12)*E6131)+VLOOKUP($B6131,weights!$A$2:$R$6,17)*EXP(VLOOKUP($B6131,weights!$A$2:$R$6,13)*F6131)+VLOOKUP($B6131,weights!$A$2:$R$6,18)*EXP(VLOOKUP($B6131,weights!$A$2:$R$6,14)*G6131))</f>
        <v>13.503597603451254</v>
      </c>
    </row>
    <row r="6132" spans="1:8" ht="12.75" x14ac:dyDescent="0.2">
      <c r="A6132">
        <f t="shared" si="0"/>
        <v>246</v>
      </c>
      <c r="B6132" t="str">
        <f t="shared" ref="B6132:C6132" si="6106">B6107</f>
        <v>restaurant</v>
      </c>
      <c r="C6132">
        <f t="shared" si="6106"/>
        <v>5</v>
      </c>
      <c r="D6132">
        <f ca="1">OFFSET(walk!$A$2:$Y$402,TRUNC((ROW()-ROW($D$2))/COLUMNS(walk!$A$2:$Y$402)),MOD(ROW()-ROW($D$2),COLUMNS(walk!$A$2:$Y$402)),1,1)</f>
        <v>13</v>
      </c>
      <c r="E6132">
        <f ca="1">OFFSET(bike!$A$2:$Y$402,TRUNC((ROW()-ROW($E$2))/COLUMNS(bike!$A$2:$Y$402)),MOD(ROW()-ROW($E$2),COLUMNS(bike!$A$2:$Y$402)),1,1)</f>
        <v>5</v>
      </c>
      <c r="F6132">
        <f ca="1">OFFSET(transit!$A$2:$Y$402,TRUNC((ROW()-ROW($F$2))/COLUMNS(transit!$A$2:$Y$402)),MOD(ROW()-ROW($F$2),COLUMNS(transit!$A$2:$Y$402)),1,1)</f>
        <v>11</v>
      </c>
      <c r="G6132">
        <f ca="1">OFFSET(drive!$A$2:$Y$402,TRUNC((ROW()-ROW($G$2))/COLUMNS(drive!$A$2:$Y$402)),MOD(ROW()-ROW($G$2),COLUMNS(drive!$A$2:$Y$402)),1,1)</f>
        <v>4</v>
      </c>
      <c r="H6132" s="5">
        <f ca="1">(VLOOKUP($B6132,weights!$A$2:$R$6,4))*VLOOKUP($B6132,weights!$A$2:$R$6,6)^C6132*(VLOOKUP($B6132,weights!$A$2:$R$6,15)*EXP(VLOOKUP($B6132,weights!$A$2:$R$6,11)*D6132)+VLOOKUP($B6132,weights!$A$2:$R$6,16)*EXP(VLOOKUP($B6132,weights!$A$2:$R$6,12)*E6132)+VLOOKUP($B6132,weights!$A$2:$R$6,17)*EXP(VLOOKUP($B6132,weights!$A$2:$R$6,13)*F6132)+VLOOKUP($B6132,weights!$A$2:$R$6,18)*EXP(VLOOKUP($B6132,weights!$A$2:$R$6,14)*G6132))</f>
        <v>10.393679666839573</v>
      </c>
    </row>
    <row r="6133" spans="1:8" ht="12.75" x14ac:dyDescent="0.2">
      <c r="A6133">
        <f t="shared" si="0"/>
        <v>246</v>
      </c>
      <c r="B6133" t="str">
        <f t="shared" ref="B6133:C6133" si="6107">B6108</f>
        <v>restaurant</v>
      </c>
      <c r="C6133">
        <f t="shared" si="6107"/>
        <v>6</v>
      </c>
      <c r="D6133">
        <f ca="1">OFFSET(walk!$A$2:$Y$402,TRUNC((ROW()-ROW($D$2))/COLUMNS(walk!$A$2:$Y$402)),MOD(ROW()-ROW($D$2),COLUMNS(walk!$A$2:$Y$402)),1,1)</f>
        <v>13</v>
      </c>
      <c r="E6133">
        <f ca="1">OFFSET(bike!$A$2:$Y$402,TRUNC((ROW()-ROW($E$2))/COLUMNS(bike!$A$2:$Y$402)),MOD(ROW()-ROW($E$2),COLUMNS(bike!$A$2:$Y$402)),1,1)</f>
        <v>5</v>
      </c>
      <c r="F6133">
        <f ca="1">OFFSET(transit!$A$2:$Y$402,TRUNC((ROW()-ROW($F$2))/COLUMNS(transit!$A$2:$Y$402)),MOD(ROW()-ROW($F$2),COLUMNS(transit!$A$2:$Y$402)),1,1)</f>
        <v>12</v>
      </c>
      <c r="G6133">
        <f ca="1">OFFSET(drive!$A$2:$Y$402,TRUNC((ROW()-ROW($G$2))/COLUMNS(drive!$A$2:$Y$402)),MOD(ROW()-ROW($G$2),COLUMNS(drive!$A$2:$Y$402)),1,1)</f>
        <v>4</v>
      </c>
      <c r="H6133" s="5">
        <f ca="1">(VLOOKUP($B6133,weights!$A$2:$R$6,4))*VLOOKUP($B6133,weights!$A$2:$R$6,6)^C6133*(VLOOKUP($B6133,weights!$A$2:$R$6,15)*EXP(VLOOKUP($B6133,weights!$A$2:$R$6,11)*D6133)+VLOOKUP($B6133,weights!$A$2:$R$6,16)*EXP(VLOOKUP($B6133,weights!$A$2:$R$6,12)*E6133)+VLOOKUP($B6133,weights!$A$2:$R$6,17)*EXP(VLOOKUP($B6133,weights!$A$2:$R$6,13)*F6133)+VLOOKUP($B6133,weights!$A$2:$R$6,18)*EXP(VLOOKUP($B6133,weights!$A$2:$R$6,14)*G6133))</f>
        <v>9.0920446853012109</v>
      </c>
    </row>
    <row r="6134" spans="1:8" ht="12.75" x14ac:dyDescent="0.2">
      <c r="A6134">
        <f t="shared" si="0"/>
        <v>246</v>
      </c>
      <c r="B6134" t="str">
        <f t="shared" ref="B6134:C6134" si="6108">B6109</f>
        <v>restaurant</v>
      </c>
      <c r="C6134">
        <f t="shared" si="6108"/>
        <v>7</v>
      </c>
      <c r="D6134">
        <f ca="1">OFFSET(walk!$A$2:$Y$402,TRUNC((ROW()-ROW($D$2))/COLUMNS(walk!$A$2:$Y$402)),MOD(ROW()-ROW($D$2),COLUMNS(walk!$A$2:$Y$402)),1,1)</f>
        <v>15</v>
      </c>
      <c r="E6134">
        <f ca="1">OFFSET(bike!$A$2:$Y$402,TRUNC((ROW()-ROW($E$2))/COLUMNS(bike!$A$2:$Y$402)),MOD(ROW()-ROW($E$2),COLUMNS(bike!$A$2:$Y$402)),1,1)</f>
        <v>5</v>
      </c>
      <c r="F6134">
        <f ca="1">OFFSET(transit!$A$2:$Y$402,TRUNC((ROW()-ROW($F$2))/COLUMNS(transit!$A$2:$Y$402)),MOD(ROW()-ROW($F$2),COLUMNS(transit!$A$2:$Y$402)),1,1)</f>
        <v>13</v>
      </c>
      <c r="G6134">
        <f ca="1">OFFSET(drive!$A$2:$Y$402,TRUNC((ROW()-ROW($G$2))/COLUMNS(drive!$A$2:$Y$402)),MOD(ROW()-ROW($G$2),COLUMNS(drive!$A$2:$Y$402)),1,1)</f>
        <v>4</v>
      </c>
      <c r="H6134" s="5">
        <f ca="1">(VLOOKUP($B6134,weights!$A$2:$R$6,4))*VLOOKUP($B6134,weights!$A$2:$R$6,6)^C6134*(VLOOKUP($B6134,weights!$A$2:$R$6,15)*EXP(VLOOKUP($B6134,weights!$A$2:$R$6,11)*D6134)+VLOOKUP($B6134,weights!$A$2:$R$6,16)*EXP(VLOOKUP($B6134,weights!$A$2:$R$6,12)*E6134)+VLOOKUP($B6134,weights!$A$2:$R$6,17)*EXP(VLOOKUP($B6134,weights!$A$2:$R$6,13)*F6134)+VLOOKUP($B6134,weights!$A$2:$R$6,18)*EXP(VLOOKUP($B6134,weights!$A$2:$R$6,14)*G6134))</f>
        <v>7.7957778401802358</v>
      </c>
    </row>
    <row r="6135" spans="1:8" ht="12.75" x14ac:dyDescent="0.2">
      <c r="A6135">
        <f t="shared" si="0"/>
        <v>246</v>
      </c>
      <c r="B6135" t="str">
        <f t="shared" ref="B6135:C6135" si="6109">B6110</f>
        <v>restaurant</v>
      </c>
      <c r="C6135">
        <f t="shared" si="6109"/>
        <v>8</v>
      </c>
      <c r="D6135">
        <f ca="1">OFFSET(walk!$A$2:$Y$402,TRUNC((ROW()-ROW($D$2))/COLUMNS(walk!$A$2:$Y$402)),MOD(ROW()-ROW($D$2),COLUMNS(walk!$A$2:$Y$402)),1,1)</f>
        <v>17</v>
      </c>
      <c r="E6135">
        <f ca="1">OFFSET(bike!$A$2:$Y$402,TRUNC((ROW()-ROW($E$2))/COLUMNS(bike!$A$2:$Y$402)),MOD(ROW()-ROW($E$2),COLUMNS(bike!$A$2:$Y$402)),1,1)</f>
        <v>5</v>
      </c>
      <c r="F6135">
        <f ca="1">OFFSET(transit!$A$2:$Y$402,TRUNC((ROW()-ROW($F$2))/COLUMNS(transit!$A$2:$Y$402)),MOD(ROW()-ROW($F$2),COLUMNS(transit!$A$2:$Y$402)),1,1)</f>
        <v>13</v>
      </c>
      <c r="G6135">
        <f ca="1">OFFSET(drive!$A$2:$Y$402,TRUNC((ROW()-ROW($G$2))/COLUMNS(drive!$A$2:$Y$402)),MOD(ROW()-ROW($G$2),COLUMNS(drive!$A$2:$Y$402)),1,1)</f>
        <v>4</v>
      </c>
      <c r="H6135" s="5">
        <f ca="1">(VLOOKUP($B6135,weights!$A$2:$R$6,4))*VLOOKUP($B6135,weights!$A$2:$R$6,6)^C6135*(VLOOKUP($B6135,weights!$A$2:$R$6,15)*EXP(VLOOKUP($B6135,weights!$A$2:$R$6,11)*D6135)+VLOOKUP($B6135,weights!$A$2:$R$6,16)*EXP(VLOOKUP($B6135,weights!$A$2:$R$6,12)*E6135)+VLOOKUP($B6135,weights!$A$2:$R$6,17)*EXP(VLOOKUP($B6135,weights!$A$2:$R$6,13)*F6135)+VLOOKUP($B6135,weights!$A$2:$R$6,18)*EXP(VLOOKUP($B6135,weights!$A$2:$R$6,14)*G6135))</f>
        <v>6.8840938070124613</v>
      </c>
    </row>
    <row r="6136" spans="1:8" ht="12.75" x14ac:dyDescent="0.2">
      <c r="A6136">
        <f t="shared" si="0"/>
        <v>246</v>
      </c>
      <c r="B6136" t="str">
        <f t="shared" ref="B6136:C6136" si="6110">B6111</f>
        <v>restaurant</v>
      </c>
      <c r="C6136">
        <f t="shared" si="6110"/>
        <v>9</v>
      </c>
      <c r="D6136">
        <f ca="1">OFFSET(walk!$A$2:$Y$402,TRUNC((ROW()-ROW($D$2))/COLUMNS(walk!$A$2:$Y$402)),MOD(ROW()-ROW($D$2),COLUMNS(walk!$A$2:$Y$402)),1,1)</f>
        <v>17</v>
      </c>
      <c r="E6136">
        <f ca="1">OFFSET(bike!$A$2:$Y$402,TRUNC((ROW()-ROW($E$2))/COLUMNS(bike!$A$2:$Y$402)),MOD(ROW()-ROW($E$2),COLUMNS(bike!$A$2:$Y$402)),1,1)</f>
        <v>100</v>
      </c>
      <c r="F6136">
        <f ca="1">OFFSET(transit!$A$2:$Y$402,TRUNC((ROW()-ROW($F$2))/COLUMNS(transit!$A$2:$Y$402)),MOD(ROW()-ROW($F$2),COLUMNS(transit!$A$2:$Y$402)),1,1)</f>
        <v>15</v>
      </c>
      <c r="G6136">
        <f ca="1">OFFSET(drive!$A$2:$Y$402,TRUNC((ROW()-ROW($G$2))/COLUMNS(drive!$A$2:$Y$402)),MOD(ROW()-ROW($G$2),COLUMNS(drive!$A$2:$Y$402)),1,1)</f>
        <v>7</v>
      </c>
      <c r="H6136" s="5">
        <f ca="1">(VLOOKUP($B6136,weights!$A$2:$R$6,4))*VLOOKUP($B6136,weights!$A$2:$R$6,6)^C6136*(VLOOKUP($B6136,weights!$A$2:$R$6,15)*EXP(VLOOKUP($B6136,weights!$A$2:$R$6,11)*D6136)+VLOOKUP($B6136,weights!$A$2:$R$6,16)*EXP(VLOOKUP($B6136,weights!$A$2:$R$6,12)*E6136)+VLOOKUP($B6136,weights!$A$2:$R$6,17)*EXP(VLOOKUP($B6136,weights!$A$2:$R$6,13)*F6136)+VLOOKUP($B6136,weights!$A$2:$R$6,18)*EXP(VLOOKUP($B6136,weights!$A$2:$R$6,14)*G6136))</f>
        <v>2.8709412422999541</v>
      </c>
    </row>
    <row r="6137" spans="1:8" ht="12.75" x14ac:dyDescent="0.2">
      <c r="A6137">
        <f t="shared" si="0"/>
        <v>246</v>
      </c>
      <c r="B6137" t="str">
        <f t="shared" ref="B6137:C6137" si="6111">B6112</f>
        <v>supermarket</v>
      </c>
      <c r="C6137">
        <f t="shared" si="6111"/>
        <v>0</v>
      </c>
      <c r="D6137">
        <f ca="1">OFFSET(walk!$A$2:$Y$402,TRUNC((ROW()-ROW($D$2))/COLUMNS(walk!$A$2:$Y$402)),MOD(ROW()-ROW($D$2),COLUMNS(walk!$A$2:$Y$402)),1,1)</f>
        <v>41</v>
      </c>
      <c r="E6137">
        <f ca="1">OFFSET(bike!$A$2:$Y$402,TRUNC((ROW()-ROW($E$2))/COLUMNS(bike!$A$2:$Y$402)),MOD(ROW()-ROW($E$2),COLUMNS(bike!$A$2:$Y$402)),1,1)</f>
        <v>16</v>
      </c>
      <c r="F6137">
        <f ca="1">OFFSET(transit!$A$2:$Y$402,TRUNC((ROW()-ROW($F$2))/COLUMNS(transit!$A$2:$Y$402)),MOD(ROW()-ROW($F$2),COLUMNS(transit!$A$2:$Y$402)),1,1)</f>
        <v>22</v>
      </c>
      <c r="G6137">
        <f ca="1">OFFSET(drive!$A$2:$Y$402,TRUNC((ROW()-ROW($G$2))/COLUMNS(drive!$A$2:$Y$402)),MOD(ROW()-ROW($G$2),COLUMNS(drive!$A$2:$Y$402)),1,1)</f>
        <v>9</v>
      </c>
      <c r="H6137" s="5">
        <f ca="1">(VLOOKUP($B6137,weights!$A$2:$R$6,4))*VLOOKUP($B6137,weights!$A$2:$R$6,6)^C6137*(VLOOKUP($B6137,weights!$A$2:$R$6,15)*EXP(VLOOKUP($B6137,weights!$A$2:$R$6,11)*D6137)+VLOOKUP($B6137,weights!$A$2:$R$6,16)*EXP(VLOOKUP($B6137,weights!$A$2:$R$6,12)*E6137)+VLOOKUP($B6137,weights!$A$2:$R$6,17)*EXP(VLOOKUP($B6137,weights!$A$2:$R$6,13)*F6137)+VLOOKUP($B6137,weights!$A$2:$R$6,18)*EXP(VLOOKUP($B6137,weights!$A$2:$R$6,14)*G6137))</f>
        <v>2.8179096202338632</v>
      </c>
    </row>
    <row r="6138" spans="1:8" ht="12.75" x14ac:dyDescent="0.2">
      <c r="A6138">
        <f t="shared" si="0"/>
        <v>246</v>
      </c>
      <c r="B6138" t="str">
        <f t="shared" ref="B6138:C6138" si="6112">B6113</f>
        <v>supermarket</v>
      </c>
      <c r="C6138">
        <f t="shared" si="6112"/>
        <v>1</v>
      </c>
      <c r="D6138">
        <f ca="1">OFFSET(walk!$A$2:$Y$402,TRUNC((ROW()-ROW($D$2))/COLUMNS(walk!$A$2:$Y$402)),MOD(ROW()-ROW($D$2),COLUMNS(walk!$A$2:$Y$402)),1,1)</f>
        <v>51</v>
      </c>
      <c r="E6138">
        <f ca="1">OFFSET(bike!$A$2:$Y$402,TRUNC((ROW()-ROW($E$2))/COLUMNS(bike!$A$2:$Y$402)),MOD(ROW()-ROW($E$2),COLUMNS(bike!$A$2:$Y$402)),1,1)</f>
        <v>17</v>
      </c>
      <c r="F6138">
        <f ca="1">OFFSET(transit!$A$2:$Y$402,TRUNC((ROW()-ROW($F$2))/COLUMNS(transit!$A$2:$Y$402)),MOD(ROW()-ROW($F$2),COLUMNS(transit!$A$2:$Y$402)),1,1)</f>
        <v>26</v>
      </c>
      <c r="G6138">
        <f ca="1">OFFSET(drive!$A$2:$Y$402,TRUNC((ROW()-ROW($G$2))/COLUMNS(drive!$A$2:$Y$402)),MOD(ROW()-ROW($G$2),COLUMNS(drive!$A$2:$Y$402)),1,1)</f>
        <v>10</v>
      </c>
      <c r="H6138" s="5">
        <f ca="1">(VLOOKUP($B6138,weights!$A$2:$R$6,4))*VLOOKUP($B6138,weights!$A$2:$R$6,6)^C6138*(VLOOKUP($B6138,weights!$A$2:$R$6,15)*EXP(VLOOKUP($B6138,weights!$A$2:$R$6,11)*D6138)+VLOOKUP($B6138,weights!$A$2:$R$6,16)*EXP(VLOOKUP($B6138,weights!$A$2:$R$6,12)*E6138)+VLOOKUP($B6138,weights!$A$2:$R$6,17)*EXP(VLOOKUP($B6138,weights!$A$2:$R$6,13)*F6138)+VLOOKUP($B6138,weights!$A$2:$R$6,18)*EXP(VLOOKUP($B6138,weights!$A$2:$R$6,14)*G6138))</f>
        <v>1.3090476421776962</v>
      </c>
    </row>
    <row r="6139" spans="1:8" ht="12.75" x14ac:dyDescent="0.2">
      <c r="A6139">
        <f t="shared" si="0"/>
        <v>246</v>
      </c>
      <c r="B6139" t="str">
        <f t="shared" ref="B6139:C6139" si="6113">B6114</f>
        <v>supermarket</v>
      </c>
      <c r="C6139">
        <f t="shared" si="6113"/>
        <v>2</v>
      </c>
      <c r="D6139">
        <f ca="1">OFFSET(walk!$A$2:$Y$402,TRUNC((ROW()-ROW($D$2))/COLUMNS(walk!$A$2:$Y$402)),MOD(ROW()-ROW($D$2),COLUMNS(walk!$A$2:$Y$402)),1,1)</f>
        <v>56</v>
      </c>
      <c r="E6139">
        <f ca="1">OFFSET(bike!$A$2:$Y$402,TRUNC((ROW()-ROW($E$2))/COLUMNS(bike!$A$2:$Y$402)),MOD(ROW()-ROW($E$2),COLUMNS(bike!$A$2:$Y$402)),1,1)</f>
        <v>18</v>
      </c>
      <c r="F6139">
        <f ca="1">OFFSET(transit!$A$2:$Y$402,TRUNC((ROW()-ROW($F$2))/COLUMNS(transit!$A$2:$Y$402)),MOD(ROW()-ROW($F$2),COLUMNS(transit!$A$2:$Y$402)),1,1)</f>
        <v>35</v>
      </c>
      <c r="G6139">
        <f ca="1">OFFSET(drive!$A$2:$Y$402,TRUNC((ROW()-ROW($G$2))/COLUMNS(drive!$A$2:$Y$402)),MOD(ROW()-ROW($G$2),COLUMNS(drive!$A$2:$Y$402)),1,1)</f>
        <v>13</v>
      </c>
      <c r="H6139" s="5">
        <f ca="1">(VLOOKUP($B6139,weights!$A$2:$R$6,4))*VLOOKUP($B6139,weights!$A$2:$R$6,6)^C6139*(VLOOKUP($B6139,weights!$A$2:$R$6,15)*EXP(VLOOKUP($B6139,weights!$A$2:$R$6,11)*D6139)+VLOOKUP($B6139,weights!$A$2:$R$6,16)*EXP(VLOOKUP($B6139,weights!$A$2:$R$6,12)*E6139)+VLOOKUP($B6139,weights!$A$2:$R$6,17)*EXP(VLOOKUP($B6139,weights!$A$2:$R$6,13)*F6139)+VLOOKUP($B6139,weights!$A$2:$R$6,18)*EXP(VLOOKUP($B6139,weights!$A$2:$R$6,14)*G6139))</f>
        <v>0.40508720629688555</v>
      </c>
    </row>
    <row r="6140" spans="1:8" ht="12.75" x14ac:dyDescent="0.2">
      <c r="A6140">
        <f t="shared" si="0"/>
        <v>246</v>
      </c>
      <c r="B6140" t="str">
        <f t="shared" ref="B6140:C6140" si="6114">B6115</f>
        <v>supermarket</v>
      </c>
      <c r="C6140">
        <f t="shared" si="6114"/>
        <v>3</v>
      </c>
      <c r="D6140">
        <f ca="1">OFFSET(walk!$A$2:$Y$402,TRUNC((ROW()-ROW($D$2))/COLUMNS(walk!$A$2:$Y$402)),MOD(ROW()-ROW($D$2),COLUMNS(walk!$A$2:$Y$402)),1,1)</f>
        <v>63</v>
      </c>
      <c r="E6140">
        <f ca="1">OFFSET(bike!$A$2:$Y$402,TRUNC((ROW()-ROW($E$2))/COLUMNS(bike!$A$2:$Y$402)),MOD(ROW()-ROW($E$2),COLUMNS(bike!$A$2:$Y$402)),1,1)</f>
        <v>21</v>
      </c>
      <c r="F6140">
        <f ca="1">OFFSET(transit!$A$2:$Y$402,TRUNC((ROW()-ROW($F$2))/COLUMNS(transit!$A$2:$Y$402)),MOD(ROW()-ROW($F$2),COLUMNS(transit!$A$2:$Y$402)),1,1)</f>
        <v>39</v>
      </c>
      <c r="G6140">
        <f ca="1">OFFSET(drive!$A$2:$Y$402,TRUNC((ROW()-ROW($G$2))/COLUMNS(drive!$A$2:$Y$402)),MOD(ROW()-ROW($G$2),COLUMNS(drive!$A$2:$Y$402)),1,1)</f>
        <v>14</v>
      </c>
      <c r="H6140" s="5">
        <f ca="1">(VLOOKUP($B6140,weights!$A$2:$R$6,4))*VLOOKUP($B6140,weights!$A$2:$R$6,6)^C6140*(VLOOKUP($B6140,weights!$A$2:$R$6,15)*EXP(VLOOKUP($B6140,weights!$A$2:$R$6,11)*D6140)+VLOOKUP($B6140,weights!$A$2:$R$6,16)*EXP(VLOOKUP($B6140,weights!$A$2:$R$6,12)*E6140)+VLOOKUP($B6140,weights!$A$2:$R$6,17)*EXP(VLOOKUP($B6140,weights!$A$2:$R$6,13)*F6140)+VLOOKUP($B6140,weights!$A$2:$R$6,18)*EXP(VLOOKUP($B6140,weights!$A$2:$R$6,14)*G6140))</f>
        <v>0.18811283138281859</v>
      </c>
    </row>
    <row r="6141" spans="1:8" ht="12.75" x14ac:dyDescent="0.2">
      <c r="A6141">
        <f t="shared" si="0"/>
        <v>246</v>
      </c>
      <c r="B6141" t="str">
        <f t="shared" ref="B6141:C6141" si="6115">B6116</f>
        <v>supermarket</v>
      </c>
      <c r="C6141">
        <f t="shared" si="6115"/>
        <v>4</v>
      </c>
      <c r="D6141">
        <f ca="1">OFFSET(walk!$A$2:$Y$402,TRUNC((ROW()-ROW($D$2))/COLUMNS(walk!$A$2:$Y$402)),MOD(ROW()-ROW($D$2),COLUMNS(walk!$A$2:$Y$402)),1,1)</f>
        <v>79</v>
      </c>
      <c r="E6141">
        <f ca="1">OFFSET(bike!$A$2:$Y$402,TRUNC((ROW()-ROW($E$2))/COLUMNS(bike!$A$2:$Y$402)),MOD(ROW()-ROW($E$2),COLUMNS(bike!$A$2:$Y$402)),1,1)</f>
        <v>25</v>
      </c>
      <c r="F6141">
        <f ca="1">OFFSET(transit!$A$2:$Y$402,TRUNC((ROW()-ROW($F$2))/COLUMNS(transit!$A$2:$Y$402)),MOD(ROW()-ROW($F$2),COLUMNS(transit!$A$2:$Y$402)),1,1)</f>
        <v>41</v>
      </c>
      <c r="G6141">
        <f ca="1">OFFSET(drive!$A$2:$Y$402,TRUNC((ROW()-ROW($G$2))/COLUMNS(drive!$A$2:$Y$402)),MOD(ROW()-ROW($G$2),COLUMNS(drive!$A$2:$Y$402)),1,1)</f>
        <v>15</v>
      </c>
      <c r="H6141" s="5">
        <f ca="1">(VLOOKUP($B6141,weights!$A$2:$R$6,4))*VLOOKUP($B6141,weights!$A$2:$R$6,6)^C6141*(VLOOKUP($B6141,weights!$A$2:$R$6,15)*EXP(VLOOKUP($B6141,weights!$A$2:$R$6,11)*D6141)+VLOOKUP($B6141,weights!$A$2:$R$6,16)*EXP(VLOOKUP($B6141,weights!$A$2:$R$6,12)*E6141)+VLOOKUP($B6141,weights!$A$2:$R$6,17)*EXP(VLOOKUP($B6141,weights!$A$2:$R$6,13)*F6141)+VLOOKUP($B6141,weights!$A$2:$R$6,18)*EXP(VLOOKUP($B6141,weights!$A$2:$R$6,14)*G6141))</f>
        <v>8.8664902242014634E-2</v>
      </c>
    </row>
    <row r="6142" spans="1:8" ht="12.75" x14ac:dyDescent="0.2">
      <c r="A6142">
        <f t="shared" si="0"/>
        <v>246</v>
      </c>
      <c r="B6142" t="str">
        <f t="shared" ref="B6142:C6142" si="6116">B6117</f>
        <v>store</v>
      </c>
      <c r="C6142">
        <f t="shared" si="6116"/>
        <v>0</v>
      </c>
      <c r="D6142">
        <f ca="1">OFFSET(walk!$A$2:$Y$402,TRUNC((ROW()-ROW($D$2))/COLUMNS(walk!$A$2:$Y$402)),MOD(ROW()-ROW($D$2),COLUMNS(walk!$A$2:$Y$402)),1,1)</f>
        <v>9</v>
      </c>
      <c r="E6142">
        <f ca="1">OFFSET(bike!$A$2:$Y$402,TRUNC((ROW()-ROW($E$2))/COLUMNS(bike!$A$2:$Y$402)),MOD(ROW()-ROW($E$2),COLUMNS(bike!$A$2:$Y$402)),1,1)</f>
        <v>2</v>
      </c>
      <c r="F6142">
        <f ca="1">OFFSET(transit!$A$2:$Y$402,TRUNC((ROW()-ROW($F$2))/COLUMNS(transit!$A$2:$Y$402)),MOD(ROW()-ROW($F$2),COLUMNS(transit!$A$2:$Y$402)),1,1)</f>
        <v>8</v>
      </c>
      <c r="G6142">
        <f ca="1">OFFSET(drive!$A$2:$Y$402,TRUNC((ROW()-ROW($G$2))/COLUMNS(drive!$A$2:$Y$402)),MOD(ROW()-ROW($G$2),COLUMNS(drive!$A$2:$Y$402)),1,1)</f>
        <v>2</v>
      </c>
      <c r="H6142" s="5">
        <f ca="1">(VLOOKUP($B6142,weights!$A$2:$R$6,4))*VLOOKUP($B6142,weights!$A$2:$R$6,6)^C6142*(VLOOKUP($B6142,weights!$A$2:$R$6,15)*EXP(VLOOKUP($B6142,weights!$A$2:$R$6,11)*D6142)+VLOOKUP($B6142,weights!$A$2:$R$6,16)*EXP(VLOOKUP($B6142,weights!$A$2:$R$6,12)*E6142)+VLOOKUP($B6142,weights!$A$2:$R$6,17)*EXP(VLOOKUP($B6142,weights!$A$2:$R$6,13)*F6142)+VLOOKUP($B6142,weights!$A$2:$R$6,18)*EXP(VLOOKUP($B6142,weights!$A$2:$R$6,14)*G6142))</f>
        <v>12.877895356986194</v>
      </c>
    </row>
    <row r="6143" spans="1:8" ht="12.75" x14ac:dyDescent="0.2">
      <c r="A6143">
        <f t="shared" si="0"/>
        <v>246</v>
      </c>
      <c r="B6143" t="str">
        <f t="shared" ref="B6143:C6143" si="6117">B6118</f>
        <v>store</v>
      </c>
      <c r="C6143">
        <f t="shared" si="6117"/>
        <v>1</v>
      </c>
      <c r="D6143">
        <f ca="1">OFFSET(walk!$A$2:$Y$402,TRUNC((ROW()-ROW($D$2))/COLUMNS(walk!$A$2:$Y$402)),MOD(ROW()-ROW($D$2),COLUMNS(walk!$A$2:$Y$402)),1,1)</f>
        <v>10</v>
      </c>
      <c r="E6143">
        <f ca="1">OFFSET(bike!$A$2:$Y$402,TRUNC((ROW()-ROW($E$2))/COLUMNS(bike!$A$2:$Y$402)),MOD(ROW()-ROW($E$2),COLUMNS(bike!$A$2:$Y$402)),1,1)</f>
        <v>2</v>
      </c>
      <c r="F6143">
        <f ca="1">OFFSET(transit!$A$2:$Y$402,TRUNC((ROW()-ROW($F$2))/COLUMNS(transit!$A$2:$Y$402)),MOD(ROW()-ROW($F$2),COLUMNS(transit!$A$2:$Y$402)),1,1)</f>
        <v>9</v>
      </c>
      <c r="G6143">
        <f ca="1">OFFSET(drive!$A$2:$Y$402,TRUNC((ROW()-ROW($G$2))/COLUMNS(drive!$A$2:$Y$402)),MOD(ROW()-ROW($G$2),COLUMNS(drive!$A$2:$Y$402)),1,1)</f>
        <v>2</v>
      </c>
      <c r="H6143" s="5">
        <f ca="1">(VLOOKUP($B6143,weights!$A$2:$R$6,4))*VLOOKUP($B6143,weights!$A$2:$R$6,6)^C6143*(VLOOKUP($B6143,weights!$A$2:$R$6,15)*EXP(VLOOKUP($B6143,weights!$A$2:$R$6,11)*D6143)+VLOOKUP($B6143,weights!$A$2:$R$6,16)*EXP(VLOOKUP($B6143,weights!$A$2:$R$6,12)*E6143)+VLOOKUP($B6143,weights!$A$2:$R$6,17)*EXP(VLOOKUP($B6143,weights!$A$2:$R$6,13)*F6143)+VLOOKUP($B6143,weights!$A$2:$R$6,18)*EXP(VLOOKUP($B6143,weights!$A$2:$R$6,14)*G6143))</f>
        <v>8.4446505155315883</v>
      </c>
    </row>
    <row r="6144" spans="1:8" ht="12.75" x14ac:dyDescent="0.2">
      <c r="A6144">
        <f t="shared" si="0"/>
        <v>246</v>
      </c>
      <c r="B6144" t="str">
        <f t="shared" ref="B6144:C6144" si="6118">B6119</f>
        <v>store</v>
      </c>
      <c r="C6144">
        <f t="shared" si="6118"/>
        <v>2</v>
      </c>
      <c r="D6144">
        <f ca="1">OFFSET(walk!$A$2:$Y$402,TRUNC((ROW()-ROW($D$2))/COLUMNS(walk!$A$2:$Y$402)),MOD(ROW()-ROW($D$2),COLUMNS(walk!$A$2:$Y$402)),1,1)</f>
        <v>11</v>
      </c>
      <c r="E6144">
        <f ca="1">OFFSET(bike!$A$2:$Y$402,TRUNC((ROW()-ROW($E$2))/COLUMNS(bike!$A$2:$Y$402)),MOD(ROW()-ROW($E$2),COLUMNS(bike!$A$2:$Y$402)),1,1)</f>
        <v>3</v>
      </c>
      <c r="F6144">
        <f ca="1">OFFSET(transit!$A$2:$Y$402,TRUNC((ROW()-ROW($F$2))/COLUMNS(transit!$A$2:$Y$402)),MOD(ROW()-ROW($F$2),COLUMNS(transit!$A$2:$Y$402)),1,1)</f>
        <v>10</v>
      </c>
      <c r="G6144">
        <f ca="1">OFFSET(drive!$A$2:$Y$402,TRUNC((ROW()-ROW($G$2))/COLUMNS(drive!$A$2:$Y$402)),MOD(ROW()-ROW($G$2),COLUMNS(drive!$A$2:$Y$402)),1,1)</f>
        <v>4</v>
      </c>
      <c r="H6144" s="5">
        <f ca="1">(VLOOKUP($B6144,weights!$A$2:$R$6,4))*VLOOKUP($B6144,weights!$A$2:$R$6,6)^C6144*(VLOOKUP($B6144,weights!$A$2:$R$6,15)*EXP(VLOOKUP($B6144,weights!$A$2:$R$6,11)*D6144)+VLOOKUP($B6144,weights!$A$2:$R$6,16)*EXP(VLOOKUP($B6144,weights!$A$2:$R$6,12)*E6144)+VLOOKUP($B6144,weights!$A$2:$R$6,17)*EXP(VLOOKUP($B6144,weights!$A$2:$R$6,13)*F6144)+VLOOKUP($B6144,weights!$A$2:$R$6,18)*EXP(VLOOKUP($B6144,weights!$A$2:$R$6,14)*G6144))</f>
        <v>3.5308531496924078</v>
      </c>
    </row>
    <row r="6145" spans="1:8" ht="12.75" x14ac:dyDescent="0.2">
      <c r="A6145">
        <f t="shared" si="0"/>
        <v>246</v>
      </c>
      <c r="B6145" t="str">
        <f t="shared" ref="B6145:C6145" si="6119">B6120</f>
        <v>store</v>
      </c>
      <c r="C6145">
        <f t="shared" si="6119"/>
        <v>3</v>
      </c>
      <c r="D6145">
        <f ca="1">OFFSET(walk!$A$2:$Y$402,TRUNC((ROW()-ROW($D$2))/COLUMNS(walk!$A$2:$Y$402)),MOD(ROW()-ROW($D$2),COLUMNS(walk!$A$2:$Y$402)),1,1)</f>
        <v>17</v>
      </c>
      <c r="E6145">
        <f ca="1">OFFSET(bike!$A$2:$Y$402,TRUNC((ROW()-ROW($E$2))/COLUMNS(bike!$A$2:$Y$402)),MOD(ROW()-ROW($E$2),COLUMNS(bike!$A$2:$Y$402)),1,1)</f>
        <v>5</v>
      </c>
      <c r="F6145">
        <f ca="1">OFFSET(transit!$A$2:$Y$402,TRUNC((ROW()-ROW($F$2))/COLUMNS(transit!$A$2:$Y$402)),MOD(ROW()-ROW($F$2),COLUMNS(transit!$A$2:$Y$402)),1,1)</f>
        <v>11</v>
      </c>
      <c r="G6145">
        <f ca="1">OFFSET(drive!$A$2:$Y$402,TRUNC((ROW()-ROW($G$2))/COLUMNS(drive!$A$2:$Y$402)),MOD(ROW()-ROW($G$2),COLUMNS(drive!$A$2:$Y$402)),1,1)</f>
        <v>4</v>
      </c>
      <c r="H6145" s="5">
        <f ca="1">(VLOOKUP($B6145,weights!$A$2:$R$6,4))*VLOOKUP($B6145,weights!$A$2:$R$6,6)^C6145*(VLOOKUP($B6145,weights!$A$2:$R$6,15)*EXP(VLOOKUP($B6145,weights!$A$2:$R$6,11)*D6145)+VLOOKUP($B6145,weights!$A$2:$R$6,16)*EXP(VLOOKUP($B6145,weights!$A$2:$R$6,12)*E6145)+VLOOKUP($B6145,weights!$A$2:$R$6,17)*EXP(VLOOKUP($B6145,weights!$A$2:$R$6,13)*F6145)+VLOOKUP($B6145,weights!$A$2:$R$6,18)*EXP(VLOOKUP($B6145,weights!$A$2:$R$6,14)*G6145))</f>
        <v>1.5920092364247993</v>
      </c>
    </row>
    <row r="6146" spans="1:8" ht="12.75" x14ac:dyDescent="0.2">
      <c r="A6146">
        <f t="shared" si="0"/>
        <v>246</v>
      </c>
      <c r="B6146" t="str">
        <f t="shared" ref="B6146:C6146" si="6120">B6121</f>
        <v>store</v>
      </c>
      <c r="C6146">
        <f t="shared" si="6120"/>
        <v>4</v>
      </c>
      <c r="D6146">
        <f ca="1">OFFSET(walk!$A$2:$Y$402,TRUNC((ROW()-ROW($D$2))/COLUMNS(walk!$A$2:$Y$402)),MOD(ROW()-ROW($D$2),COLUMNS(walk!$A$2:$Y$402)),1,1)</f>
        <v>18</v>
      </c>
      <c r="E6146">
        <f ca="1">OFFSET(bike!$A$2:$Y$402,TRUNC((ROW()-ROW($E$2))/COLUMNS(bike!$A$2:$Y$402)),MOD(ROW()-ROW($E$2),COLUMNS(bike!$A$2:$Y$402)),1,1)</f>
        <v>6</v>
      </c>
      <c r="F6146">
        <f ca="1">OFFSET(transit!$A$2:$Y$402,TRUNC((ROW()-ROW($F$2))/COLUMNS(transit!$A$2:$Y$402)),MOD(ROW()-ROW($F$2),COLUMNS(transit!$A$2:$Y$402)),1,1)</f>
        <v>11</v>
      </c>
      <c r="G6146">
        <f ca="1">OFFSET(drive!$A$2:$Y$402,TRUNC((ROW()-ROW($G$2))/COLUMNS(drive!$A$2:$Y$402)),MOD(ROW()-ROW($G$2),COLUMNS(drive!$A$2:$Y$402)),1,1)</f>
        <v>4</v>
      </c>
      <c r="H6146" s="5">
        <f ca="1">(VLOOKUP($B6146,weights!$A$2:$R$6,4))*VLOOKUP($B6146,weights!$A$2:$R$6,6)^C6146*(VLOOKUP($B6146,weights!$A$2:$R$6,15)*EXP(VLOOKUP($B6146,weights!$A$2:$R$6,11)*D6146)+VLOOKUP($B6146,weights!$A$2:$R$6,16)*EXP(VLOOKUP($B6146,weights!$A$2:$R$6,12)*E6146)+VLOOKUP($B6146,weights!$A$2:$R$6,17)*EXP(VLOOKUP($B6146,weights!$A$2:$R$6,13)*F6146)+VLOOKUP($B6146,weights!$A$2:$R$6,18)*EXP(VLOOKUP($B6146,weights!$A$2:$R$6,14)*G6146))</f>
        <v>0.9365044953445858</v>
      </c>
    </row>
    <row r="6147" spans="1:8" ht="12.75" x14ac:dyDescent="0.2">
      <c r="A6147">
        <f t="shared" si="0"/>
        <v>246</v>
      </c>
      <c r="B6147" t="str">
        <f t="shared" ref="B6147:C6147" si="6121">B6122</f>
        <v>pharmacy</v>
      </c>
      <c r="C6147">
        <f t="shared" si="6121"/>
        <v>0</v>
      </c>
      <c r="D6147">
        <f ca="1">OFFSET(walk!$A$2:$Y$402,TRUNC((ROW()-ROW($D$2))/COLUMNS(walk!$A$2:$Y$402)),MOD(ROW()-ROW($D$2),COLUMNS(walk!$A$2:$Y$402)),1,1)</f>
        <v>13</v>
      </c>
      <c r="E6147">
        <f ca="1">OFFSET(bike!$A$2:$Y$402,TRUNC((ROW()-ROW($E$2))/COLUMNS(bike!$A$2:$Y$402)),MOD(ROW()-ROW($E$2),COLUMNS(bike!$A$2:$Y$402)),1,1)</f>
        <v>4</v>
      </c>
      <c r="F6147">
        <f ca="1">OFFSET(transit!$A$2:$Y$402,TRUNC((ROW()-ROW($F$2))/COLUMNS(transit!$A$2:$Y$402)),MOD(ROW()-ROW($F$2),COLUMNS(transit!$A$2:$Y$402)),1,1)</f>
        <v>13</v>
      </c>
      <c r="G6147">
        <f ca="1">OFFSET(drive!$A$2:$Y$402,TRUNC((ROW()-ROW($G$2))/COLUMNS(drive!$A$2:$Y$402)),MOD(ROW()-ROW($G$2),COLUMNS(drive!$A$2:$Y$402)),1,1)</f>
        <v>2</v>
      </c>
      <c r="H6147" s="5">
        <f ca="1">(VLOOKUP($B6147,weights!$A$2:$R$6,4))*VLOOKUP($B6147,weights!$A$2:$R$6,6)^C6147*(VLOOKUP($B6147,weights!$A$2:$R$6,15)*EXP(VLOOKUP($B6147,weights!$A$2:$R$6,11)*D6147)+VLOOKUP($B6147,weights!$A$2:$R$6,16)*EXP(VLOOKUP($B6147,weights!$A$2:$R$6,12)*E6147)+VLOOKUP($B6147,weights!$A$2:$R$6,17)*EXP(VLOOKUP($B6147,weights!$A$2:$R$6,13)*F6147)+VLOOKUP($B6147,weights!$A$2:$R$6,18)*EXP(VLOOKUP($B6147,weights!$A$2:$R$6,14)*G6147))</f>
        <v>5.8337132496963644</v>
      </c>
    </row>
    <row r="6148" spans="1:8" ht="12.75" x14ac:dyDescent="0.2">
      <c r="A6148">
        <f t="shared" si="0"/>
        <v>246</v>
      </c>
      <c r="B6148" t="str">
        <f t="shared" ref="B6148:C6148" si="6122">B6123</f>
        <v>pharmacy</v>
      </c>
      <c r="C6148">
        <f t="shared" si="6122"/>
        <v>1</v>
      </c>
      <c r="D6148">
        <f ca="1">OFFSET(walk!$A$2:$Y$402,TRUNC((ROW()-ROW($D$2))/COLUMNS(walk!$A$2:$Y$402)),MOD(ROW()-ROW($D$2),COLUMNS(walk!$A$2:$Y$402)),1,1)</f>
        <v>16</v>
      </c>
      <c r="E6148">
        <f ca="1">OFFSET(bike!$A$2:$Y$402,TRUNC((ROW()-ROW($E$2))/COLUMNS(bike!$A$2:$Y$402)),MOD(ROW()-ROW($E$2),COLUMNS(bike!$A$2:$Y$402)),1,1)</f>
        <v>6</v>
      </c>
      <c r="F6148">
        <f ca="1">OFFSET(transit!$A$2:$Y$402,TRUNC((ROW()-ROW($F$2))/COLUMNS(transit!$A$2:$Y$402)),MOD(ROW()-ROW($F$2),COLUMNS(transit!$A$2:$Y$402)),1,1)</f>
        <v>15</v>
      </c>
      <c r="G6148">
        <f ca="1">OFFSET(drive!$A$2:$Y$402,TRUNC((ROW()-ROW($G$2))/COLUMNS(drive!$A$2:$Y$402)),MOD(ROW()-ROW($G$2),COLUMNS(drive!$A$2:$Y$402)),1,1)</f>
        <v>4</v>
      </c>
      <c r="H6148" s="5">
        <f ca="1">(VLOOKUP($B6148,weights!$A$2:$R$6,4))*VLOOKUP($B6148,weights!$A$2:$R$6,6)^C6148*(VLOOKUP($B6148,weights!$A$2:$R$6,15)*EXP(VLOOKUP($B6148,weights!$A$2:$R$6,11)*D6148)+VLOOKUP($B6148,weights!$A$2:$R$6,16)*EXP(VLOOKUP($B6148,weights!$A$2:$R$6,12)*E6148)+VLOOKUP($B6148,weights!$A$2:$R$6,17)*EXP(VLOOKUP($B6148,weights!$A$2:$R$6,13)*F6148)+VLOOKUP($B6148,weights!$A$2:$R$6,18)*EXP(VLOOKUP($B6148,weights!$A$2:$R$6,14)*G6148))</f>
        <v>1.7133892406461182</v>
      </c>
    </row>
    <row r="6149" spans="1:8" ht="12.75" x14ac:dyDescent="0.2">
      <c r="A6149">
        <f t="shared" si="0"/>
        <v>246</v>
      </c>
      <c r="B6149" t="str">
        <f t="shared" ref="B6149:C6149" si="6123">B6124</f>
        <v>pharmacy</v>
      </c>
      <c r="C6149">
        <f t="shared" si="6123"/>
        <v>2</v>
      </c>
      <c r="D6149">
        <f ca="1">OFFSET(walk!$A$2:$Y$402,TRUNC((ROW()-ROW($D$2))/COLUMNS(walk!$A$2:$Y$402)),MOD(ROW()-ROW($D$2),COLUMNS(walk!$A$2:$Y$402)),1,1)</f>
        <v>16</v>
      </c>
      <c r="E6149">
        <f ca="1">OFFSET(bike!$A$2:$Y$402,TRUNC((ROW()-ROW($E$2))/COLUMNS(bike!$A$2:$Y$402)),MOD(ROW()-ROW($E$2),COLUMNS(bike!$A$2:$Y$402)),1,1)</f>
        <v>6</v>
      </c>
      <c r="F6149">
        <f ca="1">OFFSET(transit!$A$2:$Y$402,TRUNC((ROW()-ROW($F$2))/COLUMNS(transit!$A$2:$Y$402)),MOD(ROW()-ROW($F$2),COLUMNS(transit!$A$2:$Y$402)),1,1)</f>
        <v>15</v>
      </c>
      <c r="G6149">
        <f ca="1">OFFSET(drive!$A$2:$Y$402,TRUNC((ROW()-ROW($G$2))/COLUMNS(drive!$A$2:$Y$402)),MOD(ROW()-ROW($G$2),COLUMNS(drive!$A$2:$Y$402)),1,1)</f>
        <v>4</v>
      </c>
      <c r="H6149" s="5">
        <f ca="1">(VLOOKUP($B6149,weights!$A$2:$R$6,4))*VLOOKUP($B6149,weights!$A$2:$R$6,6)^C6149*(VLOOKUP($B6149,weights!$A$2:$R$6,15)*EXP(VLOOKUP($B6149,weights!$A$2:$R$6,11)*D6149)+VLOOKUP($B6149,weights!$A$2:$R$6,16)*EXP(VLOOKUP($B6149,weights!$A$2:$R$6,12)*E6149)+VLOOKUP($B6149,weights!$A$2:$R$6,17)*EXP(VLOOKUP($B6149,weights!$A$2:$R$6,13)*F6149)+VLOOKUP($B6149,weights!$A$2:$R$6,18)*EXP(VLOOKUP($B6149,weights!$A$2:$R$6,14)*G6149))</f>
        <v>0.82496518994072365</v>
      </c>
    </row>
    <row r="6150" spans="1:8" ht="12.75" x14ac:dyDescent="0.2">
      <c r="A6150">
        <f t="shared" si="0"/>
        <v>246</v>
      </c>
      <c r="B6150" t="str">
        <f t="shared" ref="B6150:C6150" si="6124">B6125</f>
        <v>bank</v>
      </c>
      <c r="C6150">
        <f t="shared" si="6124"/>
        <v>0</v>
      </c>
      <c r="D6150">
        <f ca="1">OFFSET(walk!$A$2:$Y$402,TRUNC((ROW()-ROW($D$2))/COLUMNS(walk!$A$2:$Y$402)),MOD(ROW()-ROW($D$2),COLUMNS(walk!$A$2:$Y$402)),1,1)</f>
        <v>25</v>
      </c>
      <c r="E6150">
        <f ca="1">OFFSET(bike!$A$2:$Y$402,TRUNC((ROW()-ROW($E$2))/COLUMNS(bike!$A$2:$Y$402)),MOD(ROW()-ROW($E$2),COLUMNS(bike!$A$2:$Y$402)),1,1)</f>
        <v>9</v>
      </c>
      <c r="F6150">
        <f ca="1">OFFSET(transit!$A$2:$Y$402,TRUNC((ROW()-ROW($F$2))/COLUMNS(transit!$A$2:$Y$402)),MOD(ROW()-ROW($F$2),COLUMNS(transit!$A$2:$Y$402)),1,1)</f>
        <v>24</v>
      </c>
      <c r="G6150">
        <f ca="1">OFFSET(drive!$A$2:$Y$402,TRUNC((ROW()-ROW($G$2))/COLUMNS(drive!$A$2:$Y$402)),MOD(ROW()-ROW($G$2),COLUMNS(drive!$A$2:$Y$402)),1,1)</f>
        <v>7</v>
      </c>
      <c r="H6150" s="5">
        <f ca="1">(VLOOKUP($B6150,weights!$A$2:$R$6,4))*VLOOKUP($B6150,weights!$A$2:$R$6,6)^C6150*(VLOOKUP($B6150,weights!$A$2:$R$6,15)*EXP(VLOOKUP($B6150,weights!$A$2:$R$6,11)*D6150)+VLOOKUP($B6150,weights!$A$2:$R$6,16)*EXP(VLOOKUP($B6150,weights!$A$2:$R$6,12)*E6150)+VLOOKUP($B6150,weights!$A$2:$R$6,17)*EXP(VLOOKUP($B6150,weights!$A$2:$R$6,13)*F6150)+VLOOKUP($B6150,weights!$A$2:$R$6,18)*EXP(VLOOKUP($B6150,weights!$A$2:$R$6,14)*G6150))</f>
        <v>1.848185428944634</v>
      </c>
    </row>
    <row r="6151" spans="1:8" ht="12.75" x14ac:dyDescent="0.2">
      <c r="A6151">
        <f t="shared" si="0"/>
        <v>246</v>
      </c>
      <c r="B6151" t="str">
        <f t="shared" ref="B6151:C6151" si="6125">B6126</f>
        <v>bank</v>
      </c>
      <c r="C6151">
        <f t="shared" si="6125"/>
        <v>1</v>
      </c>
      <c r="D6151">
        <f ca="1">OFFSET(walk!$A$2:$Y$402,TRUNC((ROW()-ROW($D$2))/COLUMNS(walk!$A$2:$Y$402)),MOD(ROW()-ROW($D$2),COLUMNS(walk!$A$2:$Y$402)),1,1)</f>
        <v>40</v>
      </c>
      <c r="E6151">
        <f ca="1">OFFSET(bike!$A$2:$Y$402,TRUNC((ROW()-ROW($E$2))/COLUMNS(bike!$A$2:$Y$402)),MOD(ROW()-ROW($E$2),COLUMNS(bike!$A$2:$Y$402)),1,1)</f>
        <v>13</v>
      </c>
      <c r="F6151">
        <f ca="1">OFFSET(transit!$A$2:$Y$402,TRUNC((ROW()-ROW($F$2))/COLUMNS(transit!$A$2:$Y$402)),MOD(ROW()-ROW($F$2),COLUMNS(transit!$A$2:$Y$402)),1,1)</f>
        <v>32</v>
      </c>
      <c r="G6151">
        <f ca="1">OFFSET(drive!$A$2:$Y$402,TRUNC((ROW()-ROW($G$2))/COLUMNS(drive!$A$2:$Y$402)),MOD(ROW()-ROW($G$2),COLUMNS(drive!$A$2:$Y$402)),1,1)</f>
        <v>7</v>
      </c>
      <c r="H6151" s="5">
        <f ca="1">(VLOOKUP($B6151,weights!$A$2:$R$6,4))*VLOOKUP($B6151,weights!$A$2:$R$6,6)^C6151*(VLOOKUP($B6151,weights!$A$2:$R$6,15)*EXP(VLOOKUP($B6151,weights!$A$2:$R$6,11)*D6151)+VLOOKUP($B6151,weights!$A$2:$R$6,16)*EXP(VLOOKUP($B6151,weights!$A$2:$R$6,12)*E6151)+VLOOKUP($B6151,weights!$A$2:$R$6,17)*EXP(VLOOKUP($B6151,weights!$A$2:$R$6,13)*F6151)+VLOOKUP($B6151,weights!$A$2:$R$6,18)*EXP(VLOOKUP($B6151,weights!$A$2:$R$6,14)*G6151))</f>
        <v>0.54759527171119671</v>
      </c>
    </row>
    <row r="6152" spans="1:8" ht="12.75" x14ac:dyDescent="0.2">
      <c r="A6152">
        <f t="shared" si="0"/>
        <v>247</v>
      </c>
      <c r="B6152" t="str">
        <f t="shared" ref="B6152:C6152" si="6126">B6127</f>
        <v>restaurant</v>
      </c>
      <c r="C6152">
        <f t="shared" si="6126"/>
        <v>0</v>
      </c>
      <c r="D6152">
        <f ca="1">OFFSET(walk!$A$2:$Y$402,TRUNC((ROW()-ROW($D$2))/COLUMNS(walk!$A$2:$Y$402)),MOD(ROW()-ROW($D$2),COLUMNS(walk!$A$2:$Y$402)),1,1)</f>
        <v>6</v>
      </c>
      <c r="E6152">
        <f ca="1">OFFSET(bike!$A$2:$Y$402,TRUNC((ROW()-ROW($E$2))/COLUMNS(bike!$A$2:$Y$402)),MOD(ROW()-ROW($E$2),COLUMNS(bike!$A$2:$Y$402)),1,1)</f>
        <v>3</v>
      </c>
      <c r="F6152">
        <f ca="1">OFFSET(transit!$A$2:$Y$402,TRUNC((ROW()-ROW($F$2))/COLUMNS(transit!$A$2:$Y$402)),MOD(ROW()-ROW($F$2),COLUMNS(transit!$A$2:$Y$402)),1,1)</f>
        <v>6</v>
      </c>
      <c r="G6152">
        <f ca="1">OFFSET(drive!$A$2:$Y$402,TRUNC((ROW()-ROW($G$2))/COLUMNS(drive!$A$2:$Y$402)),MOD(ROW()-ROW($G$2),COLUMNS(drive!$A$2:$Y$402)),1,1)</f>
        <v>2</v>
      </c>
      <c r="H6152" s="5">
        <f ca="1">(VLOOKUP($B6152,weights!$A$2:$R$6,4))*VLOOKUP($B6152,weights!$A$2:$R$6,6)^C6152*(VLOOKUP($B6152,weights!$A$2:$R$6,15)*EXP(VLOOKUP($B6152,weights!$A$2:$R$6,11)*D6152)+VLOOKUP($B6152,weights!$A$2:$R$6,16)*EXP(VLOOKUP($B6152,weights!$A$2:$R$6,12)*E6152)+VLOOKUP($B6152,weights!$A$2:$R$6,17)*EXP(VLOOKUP($B6152,weights!$A$2:$R$6,13)*F6152)+VLOOKUP($B6152,weights!$A$2:$R$6,18)*EXP(VLOOKUP($B6152,weights!$A$2:$R$6,14)*G6152))</f>
        <v>31.923416138044217</v>
      </c>
    </row>
    <row r="6153" spans="1:8" ht="12.75" x14ac:dyDescent="0.2">
      <c r="A6153">
        <f t="shared" si="0"/>
        <v>247</v>
      </c>
      <c r="B6153" t="str">
        <f t="shared" ref="B6153:C6153" si="6127">B6128</f>
        <v>restaurant</v>
      </c>
      <c r="C6153">
        <f t="shared" si="6127"/>
        <v>1</v>
      </c>
      <c r="D6153">
        <f ca="1">OFFSET(walk!$A$2:$Y$402,TRUNC((ROW()-ROW($D$2))/COLUMNS(walk!$A$2:$Y$402)),MOD(ROW()-ROW($D$2),COLUMNS(walk!$A$2:$Y$402)),1,1)</f>
        <v>6</v>
      </c>
      <c r="E6153">
        <f ca="1">OFFSET(bike!$A$2:$Y$402,TRUNC((ROW()-ROW($E$2))/COLUMNS(bike!$A$2:$Y$402)),MOD(ROW()-ROW($E$2),COLUMNS(bike!$A$2:$Y$402)),1,1)</f>
        <v>3</v>
      </c>
      <c r="F6153">
        <f ca="1">OFFSET(transit!$A$2:$Y$402,TRUNC((ROW()-ROW($F$2))/COLUMNS(transit!$A$2:$Y$402)),MOD(ROW()-ROW($F$2),COLUMNS(transit!$A$2:$Y$402)),1,1)</f>
        <v>6</v>
      </c>
      <c r="G6153">
        <f ca="1">OFFSET(drive!$A$2:$Y$402,TRUNC((ROW()-ROW($G$2))/COLUMNS(drive!$A$2:$Y$402)),MOD(ROW()-ROW($G$2),COLUMNS(drive!$A$2:$Y$402)),1,1)</f>
        <v>2</v>
      </c>
      <c r="H6153" s="5">
        <f ca="1">(VLOOKUP($B6153,weights!$A$2:$R$6,4))*VLOOKUP($B6153,weights!$A$2:$R$6,6)^C6153*(VLOOKUP($B6153,weights!$A$2:$R$6,15)*EXP(VLOOKUP($B6153,weights!$A$2:$R$6,11)*D6153)+VLOOKUP($B6153,weights!$A$2:$R$6,16)*EXP(VLOOKUP($B6153,weights!$A$2:$R$6,12)*E6153)+VLOOKUP($B6153,weights!$A$2:$R$6,17)*EXP(VLOOKUP($B6153,weights!$A$2:$R$6,13)*F6153)+VLOOKUP($B6153,weights!$A$2:$R$6,18)*EXP(VLOOKUP($B6153,weights!$A$2:$R$6,14)*G6153))</f>
        <v>28.612839649654447</v>
      </c>
    </row>
    <row r="6154" spans="1:8" ht="12.75" x14ac:dyDescent="0.2">
      <c r="A6154">
        <f t="shared" si="0"/>
        <v>247</v>
      </c>
      <c r="B6154" t="str">
        <f t="shared" ref="B6154:C6154" si="6128">B6129</f>
        <v>restaurant</v>
      </c>
      <c r="C6154">
        <f t="shared" si="6128"/>
        <v>2</v>
      </c>
      <c r="D6154">
        <f ca="1">OFFSET(walk!$A$2:$Y$402,TRUNC((ROW()-ROW($D$2))/COLUMNS(walk!$A$2:$Y$402)),MOD(ROW()-ROW($D$2),COLUMNS(walk!$A$2:$Y$402)),1,1)</f>
        <v>9</v>
      </c>
      <c r="E6154">
        <f ca="1">OFFSET(bike!$A$2:$Y$402,TRUNC((ROW()-ROW($E$2))/COLUMNS(bike!$A$2:$Y$402)),MOD(ROW()-ROW($E$2),COLUMNS(bike!$A$2:$Y$402)),1,1)</f>
        <v>3</v>
      </c>
      <c r="F6154">
        <f ca="1">OFFSET(transit!$A$2:$Y$402,TRUNC((ROW()-ROW($F$2))/COLUMNS(transit!$A$2:$Y$402)),MOD(ROW()-ROW($F$2),COLUMNS(transit!$A$2:$Y$402)),1,1)</f>
        <v>8</v>
      </c>
      <c r="G6154">
        <f ca="1">OFFSET(drive!$A$2:$Y$402,TRUNC((ROW()-ROW($G$2))/COLUMNS(drive!$A$2:$Y$402)),MOD(ROW()-ROW($G$2),COLUMNS(drive!$A$2:$Y$402)),1,1)</f>
        <v>2</v>
      </c>
      <c r="H6154" s="5">
        <f ca="1">(VLOOKUP($B6154,weights!$A$2:$R$6,4))*VLOOKUP($B6154,weights!$A$2:$R$6,6)^C6154*(VLOOKUP($B6154,weights!$A$2:$R$6,15)*EXP(VLOOKUP($B6154,weights!$A$2:$R$6,11)*D6154)+VLOOKUP($B6154,weights!$A$2:$R$6,16)*EXP(VLOOKUP($B6154,weights!$A$2:$R$6,12)*E6154)+VLOOKUP($B6154,weights!$A$2:$R$6,17)*EXP(VLOOKUP($B6154,weights!$A$2:$R$6,13)*F6154)+VLOOKUP($B6154,weights!$A$2:$R$6,18)*EXP(VLOOKUP($B6154,weights!$A$2:$R$6,14)*G6154))</f>
        <v>22.178793094549</v>
      </c>
    </row>
    <row r="6155" spans="1:8" ht="12.75" x14ac:dyDescent="0.2">
      <c r="A6155">
        <f t="shared" si="0"/>
        <v>247</v>
      </c>
      <c r="B6155" t="str">
        <f t="shared" ref="B6155:C6155" si="6129">B6130</f>
        <v>restaurant</v>
      </c>
      <c r="C6155">
        <f t="shared" si="6129"/>
        <v>3</v>
      </c>
      <c r="D6155">
        <f ca="1">OFFSET(walk!$A$2:$Y$402,TRUNC((ROW()-ROW($D$2))/COLUMNS(walk!$A$2:$Y$402)),MOD(ROW()-ROW($D$2),COLUMNS(walk!$A$2:$Y$402)),1,1)</f>
        <v>9</v>
      </c>
      <c r="E6155">
        <f ca="1">OFFSET(bike!$A$2:$Y$402,TRUNC((ROW()-ROW($E$2))/COLUMNS(bike!$A$2:$Y$402)),MOD(ROW()-ROW($E$2),COLUMNS(bike!$A$2:$Y$402)),1,1)</f>
        <v>3</v>
      </c>
      <c r="F6155">
        <f ca="1">OFFSET(transit!$A$2:$Y$402,TRUNC((ROW()-ROW($F$2))/COLUMNS(transit!$A$2:$Y$402)),MOD(ROW()-ROW($F$2),COLUMNS(transit!$A$2:$Y$402)),1,1)</f>
        <v>9</v>
      </c>
      <c r="G6155">
        <f ca="1">OFFSET(drive!$A$2:$Y$402,TRUNC((ROW()-ROW($G$2))/COLUMNS(drive!$A$2:$Y$402)),MOD(ROW()-ROW($G$2),COLUMNS(drive!$A$2:$Y$402)),1,1)</f>
        <v>2</v>
      </c>
      <c r="H6155" s="5">
        <f ca="1">(VLOOKUP($B6155,weights!$A$2:$R$6,4))*VLOOKUP($B6155,weights!$A$2:$R$6,6)^C6155*(VLOOKUP($B6155,weights!$A$2:$R$6,15)*EXP(VLOOKUP($B6155,weights!$A$2:$R$6,11)*D6155)+VLOOKUP($B6155,weights!$A$2:$R$6,16)*EXP(VLOOKUP($B6155,weights!$A$2:$R$6,12)*E6155)+VLOOKUP($B6155,weights!$A$2:$R$6,17)*EXP(VLOOKUP($B6155,weights!$A$2:$R$6,13)*F6155)+VLOOKUP($B6155,weights!$A$2:$R$6,18)*EXP(VLOOKUP($B6155,weights!$A$2:$R$6,14)*G6155))</f>
        <v>19.38621961908288</v>
      </c>
    </row>
    <row r="6156" spans="1:8" ht="12.75" x14ac:dyDescent="0.2">
      <c r="A6156">
        <f t="shared" si="0"/>
        <v>247</v>
      </c>
      <c r="B6156" t="str">
        <f t="shared" ref="B6156:C6156" si="6130">B6131</f>
        <v>restaurant</v>
      </c>
      <c r="C6156">
        <f t="shared" si="6130"/>
        <v>4</v>
      </c>
      <c r="D6156">
        <f ca="1">OFFSET(walk!$A$2:$Y$402,TRUNC((ROW()-ROW($D$2))/COLUMNS(walk!$A$2:$Y$402)),MOD(ROW()-ROW($D$2),COLUMNS(walk!$A$2:$Y$402)),1,1)</f>
        <v>9</v>
      </c>
      <c r="E6156">
        <f ca="1">OFFSET(bike!$A$2:$Y$402,TRUNC((ROW()-ROW($E$2))/COLUMNS(bike!$A$2:$Y$402)),MOD(ROW()-ROW($E$2),COLUMNS(bike!$A$2:$Y$402)),1,1)</f>
        <v>3</v>
      </c>
      <c r="F6156">
        <f ca="1">OFFSET(transit!$A$2:$Y$402,TRUNC((ROW()-ROW($F$2))/COLUMNS(transit!$A$2:$Y$402)),MOD(ROW()-ROW($F$2),COLUMNS(transit!$A$2:$Y$402)),1,1)</f>
        <v>9</v>
      </c>
      <c r="G6156">
        <f ca="1">OFFSET(drive!$A$2:$Y$402,TRUNC((ROW()-ROW($G$2))/COLUMNS(drive!$A$2:$Y$402)),MOD(ROW()-ROW($G$2),COLUMNS(drive!$A$2:$Y$402)),1,1)</f>
        <v>3</v>
      </c>
      <c r="H6156" s="5">
        <f ca="1">(VLOOKUP($B6156,weights!$A$2:$R$6,4))*VLOOKUP($B6156,weights!$A$2:$R$6,6)^C6156*(VLOOKUP($B6156,weights!$A$2:$R$6,15)*EXP(VLOOKUP($B6156,weights!$A$2:$R$6,11)*D6156)+VLOOKUP($B6156,weights!$A$2:$R$6,16)*EXP(VLOOKUP($B6156,weights!$A$2:$R$6,12)*E6156)+VLOOKUP($B6156,weights!$A$2:$R$6,17)*EXP(VLOOKUP($B6156,weights!$A$2:$R$6,13)*F6156)+VLOOKUP($B6156,weights!$A$2:$R$6,18)*EXP(VLOOKUP($B6156,weights!$A$2:$R$6,14)*G6156))</f>
        <v>16.217731535431287</v>
      </c>
    </row>
    <row r="6157" spans="1:8" ht="12.75" x14ac:dyDescent="0.2">
      <c r="A6157">
        <f t="shared" si="0"/>
        <v>247</v>
      </c>
      <c r="B6157" t="str">
        <f t="shared" ref="B6157:C6157" si="6131">B6132</f>
        <v>restaurant</v>
      </c>
      <c r="C6157">
        <f t="shared" si="6131"/>
        <v>5</v>
      </c>
      <c r="D6157">
        <f ca="1">OFFSET(walk!$A$2:$Y$402,TRUNC((ROW()-ROW($D$2))/COLUMNS(walk!$A$2:$Y$402)),MOD(ROW()-ROW($D$2),COLUMNS(walk!$A$2:$Y$402)),1,1)</f>
        <v>9</v>
      </c>
      <c r="E6157">
        <f ca="1">OFFSET(bike!$A$2:$Y$402,TRUNC((ROW()-ROW($E$2))/COLUMNS(bike!$A$2:$Y$402)),MOD(ROW()-ROW($E$2),COLUMNS(bike!$A$2:$Y$402)),1,1)</f>
        <v>3</v>
      </c>
      <c r="F6157">
        <f ca="1">OFFSET(transit!$A$2:$Y$402,TRUNC((ROW()-ROW($F$2))/COLUMNS(transit!$A$2:$Y$402)),MOD(ROW()-ROW($F$2),COLUMNS(transit!$A$2:$Y$402)),1,1)</f>
        <v>9</v>
      </c>
      <c r="G6157">
        <f ca="1">OFFSET(drive!$A$2:$Y$402,TRUNC((ROW()-ROW($G$2))/COLUMNS(drive!$A$2:$Y$402)),MOD(ROW()-ROW($G$2),COLUMNS(drive!$A$2:$Y$402)),1,1)</f>
        <v>3</v>
      </c>
      <c r="H6157" s="5">
        <f ca="1">(VLOOKUP($B6157,weights!$A$2:$R$6,4))*VLOOKUP($B6157,weights!$A$2:$R$6,6)^C6157*(VLOOKUP($B6157,weights!$A$2:$R$6,15)*EXP(VLOOKUP($B6157,weights!$A$2:$R$6,11)*D6157)+VLOOKUP($B6157,weights!$A$2:$R$6,16)*EXP(VLOOKUP($B6157,weights!$A$2:$R$6,12)*E6157)+VLOOKUP($B6157,weights!$A$2:$R$6,17)*EXP(VLOOKUP($B6157,weights!$A$2:$R$6,13)*F6157)+VLOOKUP($B6157,weights!$A$2:$R$6,18)*EXP(VLOOKUP($B6157,weights!$A$2:$R$6,14)*G6157))</f>
        <v>14.535892709534707</v>
      </c>
    </row>
    <row r="6158" spans="1:8" ht="12.75" x14ac:dyDescent="0.2">
      <c r="A6158">
        <f t="shared" si="0"/>
        <v>247</v>
      </c>
      <c r="B6158" t="str">
        <f t="shared" ref="B6158:C6158" si="6132">B6133</f>
        <v>restaurant</v>
      </c>
      <c r="C6158">
        <f t="shared" si="6132"/>
        <v>6</v>
      </c>
      <c r="D6158">
        <f ca="1">OFFSET(walk!$A$2:$Y$402,TRUNC((ROW()-ROW($D$2))/COLUMNS(walk!$A$2:$Y$402)),MOD(ROW()-ROW($D$2),COLUMNS(walk!$A$2:$Y$402)),1,1)</f>
        <v>10</v>
      </c>
      <c r="E6158">
        <f ca="1">OFFSET(bike!$A$2:$Y$402,TRUNC((ROW()-ROW($E$2))/COLUMNS(bike!$A$2:$Y$402)),MOD(ROW()-ROW($E$2),COLUMNS(bike!$A$2:$Y$402)),1,1)</f>
        <v>3</v>
      </c>
      <c r="F6158">
        <f ca="1">OFFSET(transit!$A$2:$Y$402,TRUNC((ROW()-ROW($F$2))/COLUMNS(transit!$A$2:$Y$402)),MOD(ROW()-ROW($F$2),COLUMNS(transit!$A$2:$Y$402)),1,1)</f>
        <v>10</v>
      </c>
      <c r="G6158">
        <f ca="1">OFFSET(drive!$A$2:$Y$402,TRUNC((ROW()-ROW($G$2))/COLUMNS(drive!$A$2:$Y$402)),MOD(ROW()-ROW($G$2),COLUMNS(drive!$A$2:$Y$402)),1,1)</f>
        <v>3</v>
      </c>
      <c r="H6158" s="5">
        <f ca="1">(VLOOKUP($B6158,weights!$A$2:$R$6,4))*VLOOKUP($B6158,weights!$A$2:$R$6,6)^C6158*(VLOOKUP($B6158,weights!$A$2:$R$6,15)*EXP(VLOOKUP($B6158,weights!$A$2:$R$6,11)*D6158)+VLOOKUP($B6158,weights!$A$2:$R$6,16)*EXP(VLOOKUP($B6158,weights!$A$2:$R$6,12)*E6158)+VLOOKUP($B6158,weights!$A$2:$R$6,17)*EXP(VLOOKUP($B6158,weights!$A$2:$R$6,13)*F6158)+VLOOKUP($B6158,weights!$A$2:$R$6,18)*EXP(VLOOKUP($B6158,weights!$A$2:$R$6,14)*G6158))</f>
        <v>12.445066077040437</v>
      </c>
    </row>
    <row r="6159" spans="1:8" ht="12.75" x14ac:dyDescent="0.2">
      <c r="A6159">
        <f t="shared" si="0"/>
        <v>247</v>
      </c>
      <c r="B6159" t="str">
        <f t="shared" ref="B6159:C6159" si="6133">B6134</f>
        <v>restaurant</v>
      </c>
      <c r="C6159">
        <f t="shared" si="6133"/>
        <v>7</v>
      </c>
      <c r="D6159">
        <f ca="1">OFFSET(walk!$A$2:$Y$402,TRUNC((ROW()-ROW($D$2))/COLUMNS(walk!$A$2:$Y$402)),MOD(ROW()-ROW($D$2),COLUMNS(walk!$A$2:$Y$402)),1,1)</f>
        <v>12</v>
      </c>
      <c r="E6159">
        <f ca="1">OFFSET(bike!$A$2:$Y$402,TRUNC((ROW()-ROW($E$2))/COLUMNS(bike!$A$2:$Y$402)),MOD(ROW()-ROW($E$2),COLUMNS(bike!$A$2:$Y$402)),1,1)</f>
        <v>3</v>
      </c>
      <c r="F6159">
        <f ca="1">OFFSET(transit!$A$2:$Y$402,TRUNC((ROW()-ROW($F$2))/COLUMNS(transit!$A$2:$Y$402)),MOD(ROW()-ROW($F$2),COLUMNS(transit!$A$2:$Y$402)),1,1)</f>
        <v>10</v>
      </c>
      <c r="G6159">
        <f ca="1">OFFSET(drive!$A$2:$Y$402,TRUNC((ROW()-ROW($G$2))/COLUMNS(drive!$A$2:$Y$402)),MOD(ROW()-ROW($G$2),COLUMNS(drive!$A$2:$Y$402)),1,1)</f>
        <v>3</v>
      </c>
      <c r="H6159" s="5">
        <f ca="1">(VLOOKUP($B6159,weights!$A$2:$R$6,4))*VLOOKUP($B6159,weights!$A$2:$R$6,6)^C6159*(VLOOKUP($B6159,weights!$A$2:$R$6,15)*EXP(VLOOKUP($B6159,weights!$A$2:$R$6,11)*D6159)+VLOOKUP($B6159,weights!$A$2:$R$6,16)*EXP(VLOOKUP($B6159,weights!$A$2:$R$6,12)*E6159)+VLOOKUP($B6159,weights!$A$2:$R$6,17)*EXP(VLOOKUP($B6159,weights!$A$2:$R$6,13)*F6159)+VLOOKUP($B6159,weights!$A$2:$R$6,18)*EXP(VLOOKUP($B6159,weights!$A$2:$R$6,14)*G6159))</f>
        <v>10.796102377336654</v>
      </c>
    </row>
    <row r="6160" spans="1:8" ht="12.75" x14ac:dyDescent="0.2">
      <c r="A6160">
        <f t="shared" si="0"/>
        <v>247</v>
      </c>
      <c r="B6160" t="str">
        <f t="shared" ref="B6160:C6160" si="6134">B6135</f>
        <v>restaurant</v>
      </c>
      <c r="C6160">
        <f t="shared" si="6134"/>
        <v>8</v>
      </c>
      <c r="D6160">
        <f ca="1">OFFSET(walk!$A$2:$Y$402,TRUNC((ROW()-ROW($D$2))/COLUMNS(walk!$A$2:$Y$402)),MOD(ROW()-ROW($D$2),COLUMNS(walk!$A$2:$Y$402)),1,1)</f>
        <v>14</v>
      </c>
      <c r="E6160">
        <f ca="1">OFFSET(bike!$A$2:$Y$402,TRUNC((ROW()-ROW($E$2))/COLUMNS(bike!$A$2:$Y$402)),MOD(ROW()-ROW($E$2),COLUMNS(bike!$A$2:$Y$402)),1,1)</f>
        <v>4</v>
      </c>
      <c r="F6160">
        <f ca="1">OFFSET(transit!$A$2:$Y$402,TRUNC((ROW()-ROW($F$2))/COLUMNS(transit!$A$2:$Y$402)),MOD(ROW()-ROW($F$2),COLUMNS(transit!$A$2:$Y$402)),1,1)</f>
        <v>10</v>
      </c>
      <c r="G6160">
        <f ca="1">OFFSET(drive!$A$2:$Y$402,TRUNC((ROW()-ROW($G$2))/COLUMNS(drive!$A$2:$Y$402)),MOD(ROW()-ROW($G$2),COLUMNS(drive!$A$2:$Y$402)),1,1)</f>
        <v>4</v>
      </c>
      <c r="H6160" s="5">
        <f ca="1">(VLOOKUP($B6160,weights!$A$2:$R$6,4))*VLOOKUP($B6160,weights!$A$2:$R$6,6)^C6160*(VLOOKUP($B6160,weights!$A$2:$R$6,15)*EXP(VLOOKUP($B6160,weights!$A$2:$R$6,11)*D6160)+VLOOKUP($B6160,weights!$A$2:$R$6,16)*EXP(VLOOKUP($B6160,weights!$A$2:$R$6,12)*E6160)+VLOOKUP($B6160,weights!$A$2:$R$6,17)*EXP(VLOOKUP($B6160,weights!$A$2:$R$6,13)*F6160)+VLOOKUP($B6160,weights!$A$2:$R$6,18)*EXP(VLOOKUP($B6160,weights!$A$2:$R$6,14)*G6160))</f>
        <v>8.1456946511865453</v>
      </c>
    </row>
    <row r="6161" spans="1:8" ht="12.75" x14ac:dyDescent="0.2">
      <c r="A6161">
        <f t="shared" si="0"/>
        <v>247</v>
      </c>
      <c r="B6161" t="str">
        <f t="shared" ref="B6161:C6161" si="6135">B6136</f>
        <v>restaurant</v>
      </c>
      <c r="C6161">
        <f t="shared" si="6135"/>
        <v>9</v>
      </c>
      <c r="D6161">
        <f ca="1">OFFSET(walk!$A$2:$Y$402,TRUNC((ROW()-ROW($D$2))/COLUMNS(walk!$A$2:$Y$402)),MOD(ROW()-ROW($D$2),COLUMNS(walk!$A$2:$Y$402)),1,1)</f>
        <v>18</v>
      </c>
      <c r="E6161">
        <f ca="1">OFFSET(bike!$A$2:$Y$402,TRUNC((ROW()-ROW($E$2))/COLUMNS(bike!$A$2:$Y$402)),MOD(ROW()-ROW($E$2),COLUMNS(bike!$A$2:$Y$402)),1,1)</f>
        <v>5</v>
      </c>
      <c r="F6161">
        <f ca="1">OFFSET(transit!$A$2:$Y$402,TRUNC((ROW()-ROW($F$2))/COLUMNS(transit!$A$2:$Y$402)),MOD(ROW()-ROW($F$2),COLUMNS(transit!$A$2:$Y$402)),1,1)</f>
        <v>11</v>
      </c>
      <c r="G6161">
        <f ca="1">OFFSET(drive!$A$2:$Y$402,TRUNC((ROW()-ROW($G$2))/COLUMNS(drive!$A$2:$Y$402)),MOD(ROW()-ROW($G$2),COLUMNS(drive!$A$2:$Y$402)),1,1)</f>
        <v>4</v>
      </c>
      <c r="H6161" s="5">
        <f ca="1">(VLOOKUP($B6161,weights!$A$2:$R$6,4))*VLOOKUP($B6161,weights!$A$2:$R$6,6)^C6161*(VLOOKUP($B6161,weights!$A$2:$R$6,15)*EXP(VLOOKUP($B6161,weights!$A$2:$R$6,11)*D6161)+VLOOKUP($B6161,weights!$A$2:$R$6,16)*EXP(VLOOKUP($B6161,weights!$A$2:$R$6,12)*E6161)+VLOOKUP($B6161,weights!$A$2:$R$6,17)*EXP(VLOOKUP($B6161,weights!$A$2:$R$6,13)*F6161)+VLOOKUP($B6161,weights!$A$2:$R$6,18)*EXP(VLOOKUP($B6161,weights!$A$2:$R$6,14)*G6161))</f>
        <v>6.436806262088365</v>
      </c>
    </row>
    <row r="6162" spans="1:8" ht="12.75" x14ac:dyDescent="0.2">
      <c r="A6162">
        <f t="shared" si="0"/>
        <v>247</v>
      </c>
      <c r="B6162" t="str">
        <f t="shared" ref="B6162:C6162" si="6136">B6137</f>
        <v>supermarket</v>
      </c>
      <c r="C6162">
        <f t="shared" si="6136"/>
        <v>0</v>
      </c>
      <c r="D6162">
        <f ca="1">OFFSET(walk!$A$2:$Y$402,TRUNC((ROW()-ROW($D$2))/COLUMNS(walk!$A$2:$Y$402)),MOD(ROW()-ROW($D$2),COLUMNS(walk!$A$2:$Y$402)),1,1)</f>
        <v>32</v>
      </c>
      <c r="E6162">
        <f ca="1">OFFSET(bike!$A$2:$Y$402,TRUNC((ROW()-ROW($E$2))/COLUMNS(bike!$A$2:$Y$402)),MOD(ROW()-ROW($E$2),COLUMNS(bike!$A$2:$Y$402)),1,1)</f>
        <v>13</v>
      </c>
      <c r="F6162">
        <f ca="1">OFFSET(transit!$A$2:$Y$402,TRUNC((ROW()-ROW($F$2))/COLUMNS(transit!$A$2:$Y$402)),MOD(ROW()-ROW($F$2),COLUMNS(transit!$A$2:$Y$402)),1,1)</f>
        <v>24</v>
      </c>
      <c r="G6162">
        <f ca="1">OFFSET(drive!$A$2:$Y$402,TRUNC((ROW()-ROW($G$2))/COLUMNS(drive!$A$2:$Y$402)),MOD(ROW()-ROW($G$2),COLUMNS(drive!$A$2:$Y$402)),1,1)</f>
        <v>7</v>
      </c>
      <c r="H6162" s="5">
        <f ca="1">(VLOOKUP($B6162,weights!$A$2:$R$6,4))*VLOOKUP($B6162,weights!$A$2:$R$6,6)^C6162*(VLOOKUP($B6162,weights!$A$2:$R$6,15)*EXP(VLOOKUP($B6162,weights!$A$2:$R$6,11)*D6162)+VLOOKUP($B6162,weights!$A$2:$R$6,16)*EXP(VLOOKUP($B6162,weights!$A$2:$R$6,12)*E6162)+VLOOKUP($B6162,weights!$A$2:$R$6,17)*EXP(VLOOKUP($B6162,weights!$A$2:$R$6,13)*F6162)+VLOOKUP($B6162,weights!$A$2:$R$6,18)*EXP(VLOOKUP($B6162,weights!$A$2:$R$6,14)*G6162))</f>
        <v>4.2514491861066306</v>
      </c>
    </row>
    <row r="6163" spans="1:8" ht="12.75" x14ac:dyDescent="0.2">
      <c r="A6163">
        <f t="shared" si="0"/>
        <v>247</v>
      </c>
      <c r="B6163" t="str">
        <f t="shared" ref="B6163:C6163" si="6137">B6138</f>
        <v>supermarket</v>
      </c>
      <c r="C6163">
        <f t="shared" si="6137"/>
        <v>1</v>
      </c>
      <c r="D6163">
        <f ca="1">OFFSET(walk!$A$2:$Y$402,TRUNC((ROW()-ROW($D$2))/COLUMNS(walk!$A$2:$Y$402)),MOD(ROW()-ROW($D$2),COLUMNS(walk!$A$2:$Y$402)),1,1)</f>
        <v>42</v>
      </c>
      <c r="E6163">
        <f ca="1">OFFSET(bike!$A$2:$Y$402,TRUNC((ROW()-ROW($E$2))/COLUMNS(bike!$A$2:$Y$402)),MOD(ROW()-ROW($E$2),COLUMNS(bike!$A$2:$Y$402)),1,1)</f>
        <v>14</v>
      </c>
      <c r="F6163">
        <f ca="1">OFFSET(transit!$A$2:$Y$402,TRUNC((ROW()-ROW($F$2))/COLUMNS(transit!$A$2:$Y$402)),MOD(ROW()-ROW($F$2),COLUMNS(transit!$A$2:$Y$402)),1,1)</f>
        <v>25</v>
      </c>
      <c r="G6163">
        <f ca="1">OFFSET(drive!$A$2:$Y$402,TRUNC((ROW()-ROW($G$2))/COLUMNS(drive!$A$2:$Y$402)),MOD(ROW()-ROW($G$2),COLUMNS(drive!$A$2:$Y$402)),1,1)</f>
        <v>8</v>
      </c>
      <c r="H6163" s="5">
        <f ca="1">(VLOOKUP($B6163,weights!$A$2:$R$6,4))*VLOOKUP($B6163,weights!$A$2:$R$6,6)^C6163*(VLOOKUP($B6163,weights!$A$2:$R$6,15)*EXP(VLOOKUP($B6163,weights!$A$2:$R$6,11)*D6163)+VLOOKUP($B6163,weights!$A$2:$R$6,16)*EXP(VLOOKUP($B6163,weights!$A$2:$R$6,12)*E6163)+VLOOKUP($B6163,weights!$A$2:$R$6,17)*EXP(VLOOKUP($B6163,weights!$A$2:$R$6,13)*F6163)+VLOOKUP($B6163,weights!$A$2:$R$6,18)*EXP(VLOOKUP($B6163,weights!$A$2:$R$6,14)*G6163))</f>
        <v>2.0385901923425651</v>
      </c>
    </row>
    <row r="6164" spans="1:8" ht="12.75" x14ac:dyDescent="0.2">
      <c r="A6164">
        <f t="shared" si="0"/>
        <v>247</v>
      </c>
      <c r="B6164" t="str">
        <f t="shared" ref="B6164:C6164" si="6138">B6139</f>
        <v>supermarket</v>
      </c>
      <c r="C6164">
        <f t="shared" si="6138"/>
        <v>2</v>
      </c>
      <c r="D6164">
        <f ca="1">OFFSET(walk!$A$2:$Y$402,TRUNC((ROW()-ROW($D$2))/COLUMNS(walk!$A$2:$Y$402)),MOD(ROW()-ROW($D$2),COLUMNS(walk!$A$2:$Y$402)),1,1)</f>
        <v>47</v>
      </c>
      <c r="E6164">
        <f ca="1">OFFSET(bike!$A$2:$Y$402,TRUNC((ROW()-ROW($E$2))/COLUMNS(bike!$A$2:$Y$402)),MOD(ROW()-ROW($E$2),COLUMNS(bike!$A$2:$Y$402)),1,1)</f>
        <v>15</v>
      </c>
      <c r="F6164">
        <f ca="1">OFFSET(transit!$A$2:$Y$402,TRUNC((ROW()-ROW($F$2))/COLUMNS(transit!$A$2:$Y$402)),MOD(ROW()-ROW($F$2),COLUMNS(transit!$A$2:$Y$402)),1,1)</f>
        <v>25</v>
      </c>
      <c r="G6164">
        <f ca="1">OFFSET(drive!$A$2:$Y$402,TRUNC((ROW()-ROW($G$2))/COLUMNS(drive!$A$2:$Y$402)),MOD(ROW()-ROW($G$2),COLUMNS(drive!$A$2:$Y$402)),1,1)</f>
        <v>11</v>
      </c>
      <c r="H6164" s="5">
        <f ca="1">(VLOOKUP($B6164,weights!$A$2:$R$6,4))*VLOOKUP($B6164,weights!$A$2:$R$6,6)^C6164*(VLOOKUP($B6164,weights!$A$2:$R$6,15)*EXP(VLOOKUP($B6164,weights!$A$2:$R$6,11)*D6164)+VLOOKUP($B6164,weights!$A$2:$R$6,16)*EXP(VLOOKUP($B6164,weights!$A$2:$R$6,12)*E6164)+VLOOKUP($B6164,weights!$A$2:$R$6,17)*EXP(VLOOKUP($B6164,weights!$A$2:$R$6,13)*F6164)+VLOOKUP($B6164,weights!$A$2:$R$6,18)*EXP(VLOOKUP($B6164,weights!$A$2:$R$6,14)*G6164))</f>
        <v>0.67712851680124919</v>
      </c>
    </row>
    <row r="6165" spans="1:8" ht="12.75" x14ac:dyDescent="0.2">
      <c r="A6165">
        <f t="shared" si="0"/>
        <v>247</v>
      </c>
      <c r="B6165" t="str">
        <f t="shared" ref="B6165:C6165" si="6139">B6140</f>
        <v>supermarket</v>
      </c>
      <c r="C6165">
        <f t="shared" si="6139"/>
        <v>3</v>
      </c>
      <c r="D6165">
        <f ca="1">OFFSET(walk!$A$2:$Y$402,TRUNC((ROW()-ROW($D$2))/COLUMNS(walk!$A$2:$Y$402)),MOD(ROW()-ROW($D$2),COLUMNS(walk!$A$2:$Y$402)),1,1)</f>
        <v>55</v>
      </c>
      <c r="E6165">
        <f ca="1">OFFSET(bike!$A$2:$Y$402,TRUNC((ROW()-ROW($E$2))/COLUMNS(bike!$A$2:$Y$402)),MOD(ROW()-ROW($E$2),COLUMNS(bike!$A$2:$Y$402)),1,1)</f>
        <v>18</v>
      </c>
      <c r="F6165">
        <f ca="1">OFFSET(transit!$A$2:$Y$402,TRUNC((ROW()-ROW($F$2))/COLUMNS(transit!$A$2:$Y$402)),MOD(ROW()-ROW($F$2),COLUMNS(transit!$A$2:$Y$402)),1,1)</f>
        <v>32</v>
      </c>
      <c r="G6165">
        <f ca="1">OFFSET(drive!$A$2:$Y$402,TRUNC((ROW()-ROW($G$2))/COLUMNS(drive!$A$2:$Y$402)),MOD(ROW()-ROW($G$2),COLUMNS(drive!$A$2:$Y$402)),1,1)</f>
        <v>12</v>
      </c>
      <c r="H6165" s="5">
        <f ca="1">(VLOOKUP($B6165,weights!$A$2:$R$6,4))*VLOOKUP($B6165,weights!$A$2:$R$6,6)^C6165*(VLOOKUP($B6165,weights!$A$2:$R$6,15)*EXP(VLOOKUP($B6165,weights!$A$2:$R$6,11)*D6165)+VLOOKUP($B6165,weights!$A$2:$R$6,16)*EXP(VLOOKUP($B6165,weights!$A$2:$R$6,12)*E6165)+VLOOKUP($B6165,weights!$A$2:$R$6,17)*EXP(VLOOKUP($B6165,weights!$A$2:$R$6,13)*F6165)+VLOOKUP($B6165,weights!$A$2:$R$6,18)*EXP(VLOOKUP($B6165,weights!$A$2:$R$6,14)*G6165))</f>
        <v>0.29844084946357985</v>
      </c>
    </row>
    <row r="6166" spans="1:8" ht="12.75" x14ac:dyDescent="0.2">
      <c r="A6166">
        <f t="shared" si="0"/>
        <v>247</v>
      </c>
      <c r="B6166" t="str">
        <f t="shared" ref="B6166:C6166" si="6140">B6141</f>
        <v>supermarket</v>
      </c>
      <c r="C6166">
        <f t="shared" si="6140"/>
        <v>4</v>
      </c>
      <c r="D6166">
        <f ca="1">OFFSET(walk!$A$2:$Y$402,TRUNC((ROW()-ROW($D$2))/COLUMNS(walk!$A$2:$Y$402)),MOD(ROW()-ROW($D$2),COLUMNS(walk!$A$2:$Y$402)),1,1)</f>
        <v>71</v>
      </c>
      <c r="E6166">
        <f ca="1">OFFSET(bike!$A$2:$Y$402,TRUNC((ROW()-ROW($E$2))/COLUMNS(bike!$A$2:$Y$402)),MOD(ROW()-ROW($E$2),COLUMNS(bike!$A$2:$Y$402)),1,1)</f>
        <v>23</v>
      </c>
      <c r="F6166">
        <f ca="1">OFFSET(transit!$A$2:$Y$402,TRUNC((ROW()-ROW($F$2))/COLUMNS(transit!$A$2:$Y$402)),MOD(ROW()-ROW($F$2),COLUMNS(transit!$A$2:$Y$402)),1,1)</f>
        <v>42</v>
      </c>
      <c r="G6166">
        <f ca="1">OFFSET(drive!$A$2:$Y$402,TRUNC((ROW()-ROW($G$2))/COLUMNS(drive!$A$2:$Y$402)),MOD(ROW()-ROW($G$2),COLUMNS(drive!$A$2:$Y$402)),1,1)</f>
        <v>13</v>
      </c>
      <c r="H6166" s="5">
        <f ca="1">(VLOOKUP($B6166,weights!$A$2:$R$6,4))*VLOOKUP($B6166,weights!$A$2:$R$6,6)^C6166*(VLOOKUP($B6166,weights!$A$2:$R$6,15)*EXP(VLOOKUP($B6166,weights!$A$2:$R$6,11)*D6166)+VLOOKUP($B6166,weights!$A$2:$R$6,16)*EXP(VLOOKUP($B6166,weights!$A$2:$R$6,12)*E6166)+VLOOKUP($B6166,weights!$A$2:$R$6,17)*EXP(VLOOKUP($B6166,weights!$A$2:$R$6,13)*F6166)+VLOOKUP($B6166,weights!$A$2:$R$6,18)*EXP(VLOOKUP($B6166,weights!$A$2:$R$6,14)*G6166))</f>
        <v>0.13602697668814609</v>
      </c>
    </row>
    <row r="6167" spans="1:8" ht="12.75" x14ac:dyDescent="0.2">
      <c r="A6167">
        <f t="shared" si="0"/>
        <v>247</v>
      </c>
      <c r="B6167" t="str">
        <f t="shared" ref="B6167:C6167" si="6141">B6142</f>
        <v>store</v>
      </c>
      <c r="C6167">
        <f t="shared" si="6141"/>
        <v>0</v>
      </c>
      <c r="D6167">
        <f ca="1">OFFSET(walk!$A$2:$Y$402,TRUNC((ROW()-ROW($D$2))/COLUMNS(walk!$A$2:$Y$402)),MOD(ROW()-ROW($D$2),COLUMNS(walk!$A$2:$Y$402)),1,1)</f>
        <v>5</v>
      </c>
      <c r="E6167">
        <f ca="1">OFFSET(bike!$A$2:$Y$402,TRUNC((ROW()-ROW($E$2))/COLUMNS(bike!$A$2:$Y$402)),MOD(ROW()-ROW($E$2),COLUMNS(bike!$A$2:$Y$402)),1,1)</f>
        <v>2</v>
      </c>
      <c r="F6167">
        <f ca="1">OFFSET(transit!$A$2:$Y$402,TRUNC((ROW()-ROW($F$2))/COLUMNS(transit!$A$2:$Y$402)),MOD(ROW()-ROW($F$2),COLUMNS(transit!$A$2:$Y$402)),1,1)</f>
        <v>5</v>
      </c>
      <c r="G6167">
        <f ca="1">OFFSET(drive!$A$2:$Y$402,TRUNC((ROW()-ROW($G$2))/COLUMNS(drive!$A$2:$Y$402)),MOD(ROW()-ROW($G$2),COLUMNS(drive!$A$2:$Y$402)),1,1)</f>
        <v>2</v>
      </c>
      <c r="H6167" s="5">
        <f ca="1">(VLOOKUP($B6167,weights!$A$2:$R$6,4))*VLOOKUP($B6167,weights!$A$2:$R$6,6)^C6167*(VLOOKUP($B6167,weights!$A$2:$R$6,15)*EXP(VLOOKUP($B6167,weights!$A$2:$R$6,11)*D6167)+VLOOKUP($B6167,weights!$A$2:$R$6,16)*EXP(VLOOKUP($B6167,weights!$A$2:$R$6,12)*E6167)+VLOOKUP($B6167,weights!$A$2:$R$6,17)*EXP(VLOOKUP($B6167,weights!$A$2:$R$6,13)*F6167)+VLOOKUP($B6167,weights!$A$2:$R$6,18)*EXP(VLOOKUP($B6167,weights!$A$2:$R$6,14)*G6167))</f>
        <v>15.756241084358043</v>
      </c>
    </row>
    <row r="6168" spans="1:8" ht="12.75" x14ac:dyDescent="0.2">
      <c r="A6168">
        <f t="shared" si="0"/>
        <v>247</v>
      </c>
      <c r="B6168" t="str">
        <f t="shared" ref="B6168:C6168" si="6142">B6143</f>
        <v>store</v>
      </c>
      <c r="C6168">
        <f t="shared" si="6142"/>
        <v>1</v>
      </c>
      <c r="D6168">
        <f ca="1">OFFSET(walk!$A$2:$Y$402,TRUNC((ROW()-ROW($D$2))/COLUMNS(walk!$A$2:$Y$402)),MOD(ROW()-ROW($D$2),COLUMNS(walk!$A$2:$Y$402)),1,1)</f>
        <v>5</v>
      </c>
      <c r="E6168">
        <f ca="1">OFFSET(bike!$A$2:$Y$402,TRUNC((ROW()-ROW($E$2))/COLUMNS(bike!$A$2:$Y$402)),MOD(ROW()-ROW($E$2),COLUMNS(bike!$A$2:$Y$402)),1,1)</f>
        <v>2</v>
      </c>
      <c r="F6168">
        <f ca="1">OFFSET(transit!$A$2:$Y$402,TRUNC((ROW()-ROW($F$2))/COLUMNS(transit!$A$2:$Y$402)),MOD(ROW()-ROW($F$2),COLUMNS(transit!$A$2:$Y$402)),1,1)</f>
        <v>5</v>
      </c>
      <c r="G6168">
        <f ca="1">OFFSET(drive!$A$2:$Y$402,TRUNC((ROW()-ROW($G$2))/COLUMNS(drive!$A$2:$Y$402)),MOD(ROW()-ROW($G$2),COLUMNS(drive!$A$2:$Y$402)),1,1)</f>
        <v>2</v>
      </c>
      <c r="H6168" s="5">
        <f ca="1">(VLOOKUP($B6168,weights!$A$2:$R$6,4))*VLOOKUP($B6168,weights!$A$2:$R$6,6)^C6168*(VLOOKUP($B6168,weights!$A$2:$R$6,15)*EXP(VLOOKUP($B6168,weights!$A$2:$R$6,11)*D6168)+VLOOKUP($B6168,weights!$A$2:$R$6,16)*EXP(VLOOKUP($B6168,weights!$A$2:$R$6,12)*E6168)+VLOOKUP($B6168,weights!$A$2:$R$6,17)*EXP(VLOOKUP($B6168,weights!$A$2:$R$6,13)*F6168)+VLOOKUP($B6168,weights!$A$2:$R$6,18)*EXP(VLOOKUP($B6168,weights!$A$2:$R$6,14)*G6168))</f>
        <v>10.626302126660077</v>
      </c>
    </row>
    <row r="6169" spans="1:8" ht="12.75" x14ac:dyDescent="0.2">
      <c r="A6169">
        <f t="shared" si="0"/>
        <v>247</v>
      </c>
      <c r="B6169" t="str">
        <f t="shared" ref="B6169:C6169" si="6143">B6144</f>
        <v>store</v>
      </c>
      <c r="C6169">
        <f t="shared" si="6143"/>
        <v>2</v>
      </c>
      <c r="D6169">
        <f ca="1">OFFSET(walk!$A$2:$Y$402,TRUNC((ROW()-ROW($D$2))/COLUMNS(walk!$A$2:$Y$402)),MOD(ROW()-ROW($D$2),COLUMNS(walk!$A$2:$Y$402)),1,1)</f>
        <v>6</v>
      </c>
      <c r="E6169">
        <f ca="1">OFFSET(bike!$A$2:$Y$402,TRUNC((ROW()-ROW($E$2))/COLUMNS(bike!$A$2:$Y$402)),MOD(ROW()-ROW($E$2),COLUMNS(bike!$A$2:$Y$402)),1,1)</f>
        <v>2</v>
      </c>
      <c r="F6169">
        <f ca="1">OFFSET(transit!$A$2:$Y$402,TRUNC((ROW()-ROW($F$2))/COLUMNS(transit!$A$2:$Y$402)),MOD(ROW()-ROW($F$2),COLUMNS(transit!$A$2:$Y$402)),1,1)</f>
        <v>6</v>
      </c>
      <c r="G6169">
        <f ca="1">OFFSET(drive!$A$2:$Y$402,TRUNC((ROW()-ROW($G$2))/COLUMNS(drive!$A$2:$Y$402)),MOD(ROW()-ROW($G$2),COLUMNS(drive!$A$2:$Y$402)),1,1)</f>
        <v>2</v>
      </c>
      <c r="H6169" s="5">
        <f ca="1">(VLOOKUP($B6169,weights!$A$2:$R$6,4))*VLOOKUP($B6169,weights!$A$2:$R$6,6)^C6169*(VLOOKUP($B6169,weights!$A$2:$R$6,15)*EXP(VLOOKUP($B6169,weights!$A$2:$R$6,11)*D6169)+VLOOKUP($B6169,weights!$A$2:$R$6,16)*EXP(VLOOKUP($B6169,weights!$A$2:$R$6,12)*E6169)+VLOOKUP($B6169,weights!$A$2:$R$6,17)*EXP(VLOOKUP($B6169,weights!$A$2:$R$6,13)*F6169)+VLOOKUP($B6169,weights!$A$2:$R$6,18)*EXP(VLOOKUP($B6169,weights!$A$2:$R$6,14)*G6169))</f>
        <v>6.6137095659248146</v>
      </c>
    </row>
    <row r="6170" spans="1:8" ht="12.75" x14ac:dyDescent="0.2">
      <c r="A6170">
        <f t="shared" si="0"/>
        <v>247</v>
      </c>
      <c r="B6170" t="str">
        <f t="shared" ref="B6170:C6170" si="6144">B6145</f>
        <v>store</v>
      </c>
      <c r="C6170">
        <f t="shared" si="6144"/>
        <v>3</v>
      </c>
      <c r="D6170">
        <f ca="1">OFFSET(walk!$A$2:$Y$402,TRUNC((ROW()-ROW($D$2))/COLUMNS(walk!$A$2:$Y$402)),MOD(ROW()-ROW($D$2),COLUMNS(walk!$A$2:$Y$402)),1,1)</f>
        <v>10</v>
      </c>
      <c r="E6170">
        <f ca="1">OFFSET(bike!$A$2:$Y$402,TRUNC((ROW()-ROW($E$2))/COLUMNS(bike!$A$2:$Y$402)),MOD(ROW()-ROW($E$2),COLUMNS(bike!$A$2:$Y$402)),1,1)</f>
        <v>3</v>
      </c>
      <c r="F6170">
        <f ca="1">OFFSET(transit!$A$2:$Y$402,TRUNC((ROW()-ROW($F$2))/COLUMNS(transit!$A$2:$Y$402)),MOD(ROW()-ROW($F$2),COLUMNS(transit!$A$2:$Y$402)),1,1)</f>
        <v>9</v>
      </c>
      <c r="G6170">
        <f ca="1">OFFSET(drive!$A$2:$Y$402,TRUNC((ROW()-ROW($G$2))/COLUMNS(drive!$A$2:$Y$402)),MOD(ROW()-ROW($G$2),COLUMNS(drive!$A$2:$Y$402)),1,1)</f>
        <v>2</v>
      </c>
      <c r="H6170" s="5">
        <f ca="1">(VLOOKUP($B6170,weights!$A$2:$R$6,4))*VLOOKUP($B6170,weights!$A$2:$R$6,6)^C6170*(VLOOKUP($B6170,weights!$A$2:$R$6,15)*EXP(VLOOKUP($B6170,weights!$A$2:$R$6,11)*D6170)+VLOOKUP($B6170,weights!$A$2:$R$6,16)*EXP(VLOOKUP($B6170,weights!$A$2:$R$6,12)*E6170)+VLOOKUP($B6170,weights!$A$2:$R$6,17)*EXP(VLOOKUP($B6170,weights!$A$2:$R$6,13)*F6170)+VLOOKUP($B6170,weights!$A$2:$R$6,18)*EXP(VLOOKUP($B6170,weights!$A$2:$R$6,14)*G6170))</f>
        <v>3.2566052420981415</v>
      </c>
    </row>
    <row r="6171" spans="1:8" ht="12.75" x14ac:dyDescent="0.2">
      <c r="A6171">
        <f t="shared" si="0"/>
        <v>247</v>
      </c>
      <c r="B6171" t="str">
        <f t="shared" ref="B6171:C6171" si="6145">B6146</f>
        <v>store</v>
      </c>
      <c r="C6171">
        <f t="shared" si="6145"/>
        <v>4</v>
      </c>
      <c r="D6171">
        <f ca="1">OFFSET(walk!$A$2:$Y$402,TRUNC((ROW()-ROW($D$2))/COLUMNS(walk!$A$2:$Y$402)),MOD(ROW()-ROW($D$2),COLUMNS(walk!$A$2:$Y$402)),1,1)</f>
        <v>13</v>
      </c>
      <c r="E6171">
        <f ca="1">OFFSET(bike!$A$2:$Y$402,TRUNC((ROW()-ROW($E$2))/COLUMNS(bike!$A$2:$Y$402)),MOD(ROW()-ROW($E$2),COLUMNS(bike!$A$2:$Y$402)),1,1)</f>
        <v>3</v>
      </c>
      <c r="F6171">
        <f ca="1">OFFSET(transit!$A$2:$Y$402,TRUNC((ROW()-ROW($F$2))/COLUMNS(transit!$A$2:$Y$402)),MOD(ROW()-ROW($F$2),COLUMNS(transit!$A$2:$Y$402)),1,1)</f>
        <v>10</v>
      </c>
      <c r="G6171">
        <f ca="1">OFFSET(drive!$A$2:$Y$402,TRUNC((ROW()-ROW($G$2))/COLUMNS(drive!$A$2:$Y$402)),MOD(ROW()-ROW($G$2),COLUMNS(drive!$A$2:$Y$402)),1,1)</f>
        <v>2</v>
      </c>
      <c r="H6171" s="5">
        <f ca="1">(VLOOKUP($B6171,weights!$A$2:$R$6,4))*VLOOKUP($B6171,weights!$A$2:$R$6,6)^C6171*(VLOOKUP($B6171,weights!$A$2:$R$6,15)*EXP(VLOOKUP($B6171,weights!$A$2:$R$6,11)*D6171)+VLOOKUP($B6171,weights!$A$2:$R$6,16)*EXP(VLOOKUP($B6171,weights!$A$2:$R$6,12)*E6171)+VLOOKUP($B6171,weights!$A$2:$R$6,17)*EXP(VLOOKUP($B6171,weights!$A$2:$R$6,13)*F6171)+VLOOKUP($B6171,weights!$A$2:$R$6,18)*EXP(VLOOKUP($B6171,weights!$A$2:$R$6,14)*G6171))</f>
        <v>2.1208849280189055</v>
      </c>
    </row>
    <row r="6172" spans="1:8" ht="12.75" x14ac:dyDescent="0.2">
      <c r="A6172">
        <f t="shared" si="0"/>
        <v>247</v>
      </c>
      <c r="B6172" t="str">
        <f t="shared" ref="B6172:C6172" si="6146">B6147</f>
        <v>pharmacy</v>
      </c>
      <c r="C6172">
        <f t="shared" si="6146"/>
        <v>0</v>
      </c>
      <c r="D6172">
        <f ca="1">OFFSET(walk!$A$2:$Y$402,TRUNC((ROW()-ROW($D$2))/COLUMNS(walk!$A$2:$Y$402)),MOD(ROW()-ROW($D$2),COLUMNS(walk!$A$2:$Y$402)),1,1)</f>
        <v>7</v>
      </c>
      <c r="E6172">
        <f ca="1">OFFSET(bike!$A$2:$Y$402,TRUNC((ROW()-ROW($E$2))/COLUMNS(bike!$A$2:$Y$402)),MOD(ROW()-ROW($E$2),COLUMNS(bike!$A$2:$Y$402)),1,1)</f>
        <v>2</v>
      </c>
      <c r="F6172">
        <f ca="1">OFFSET(transit!$A$2:$Y$402,TRUNC((ROW()-ROW($F$2))/COLUMNS(transit!$A$2:$Y$402)),MOD(ROW()-ROW($F$2),COLUMNS(transit!$A$2:$Y$402)),1,1)</f>
        <v>7</v>
      </c>
      <c r="G6172">
        <f ca="1">OFFSET(drive!$A$2:$Y$402,TRUNC((ROW()-ROW($G$2))/COLUMNS(drive!$A$2:$Y$402)),MOD(ROW()-ROW($G$2),COLUMNS(drive!$A$2:$Y$402)),1,1)</f>
        <v>2</v>
      </c>
      <c r="H6172" s="5">
        <f ca="1">(VLOOKUP($B6172,weights!$A$2:$R$6,4))*VLOOKUP($B6172,weights!$A$2:$R$6,6)^C6172*(VLOOKUP($B6172,weights!$A$2:$R$6,15)*EXP(VLOOKUP($B6172,weights!$A$2:$R$6,11)*D6172)+VLOOKUP($B6172,weights!$A$2:$R$6,16)*EXP(VLOOKUP($B6172,weights!$A$2:$R$6,12)*E6172)+VLOOKUP($B6172,weights!$A$2:$R$6,17)*EXP(VLOOKUP($B6172,weights!$A$2:$R$6,13)*F6172)+VLOOKUP($B6172,weights!$A$2:$R$6,18)*EXP(VLOOKUP($B6172,weights!$A$2:$R$6,14)*G6172))</f>
        <v>8.758574782496229</v>
      </c>
    </row>
    <row r="6173" spans="1:8" ht="12.75" x14ac:dyDescent="0.2">
      <c r="A6173">
        <f t="shared" si="0"/>
        <v>247</v>
      </c>
      <c r="B6173" t="str">
        <f t="shared" ref="B6173:C6173" si="6147">B6148</f>
        <v>pharmacy</v>
      </c>
      <c r="C6173">
        <f t="shared" si="6147"/>
        <v>1</v>
      </c>
      <c r="D6173">
        <f ca="1">OFFSET(walk!$A$2:$Y$402,TRUNC((ROW()-ROW($D$2))/COLUMNS(walk!$A$2:$Y$402)),MOD(ROW()-ROW($D$2),COLUMNS(walk!$A$2:$Y$402)),1,1)</f>
        <v>7</v>
      </c>
      <c r="E6173">
        <f ca="1">OFFSET(bike!$A$2:$Y$402,TRUNC((ROW()-ROW($E$2))/COLUMNS(bike!$A$2:$Y$402)),MOD(ROW()-ROW($E$2),COLUMNS(bike!$A$2:$Y$402)),1,1)</f>
        <v>2</v>
      </c>
      <c r="F6173">
        <f ca="1">OFFSET(transit!$A$2:$Y$402,TRUNC((ROW()-ROW($F$2))/COLUMNS(transit!$A$2:$Y$402)),MOD(ROW()-ROW($F$2),COLUMNS(transit!$A$2:$Y$402)),1,1)</f>
        <v>7</v>
      </c>
      <c r="G6173">
        <f ca="1">OFFSET(drive!$A$2:$Y$402,TRUNC((ROW()-ROW($G$2))/COLUMNS(drive!$A$2:$Y$402)),MOD(ROW()-ROW($G$2),COLUMNS(drive!$A$2:$Y$402)),1,1)</f>
        <v>2</v>
      </c>
      <c r="H6173" s="5">
        <f ca="1">(VLOOKUP($B6173,weights!$A$2:$R$6,4))*VLOOKUP($B6173,weights!$A$2:$R$6,6)^C6173*(VLOOKUP($B6173,weights!$A$2:$R$6,15)*EXP(VLOOKUP($B6173,weights!$A$2:$R$6,11)*D6173)+VLOOKUP($B6173,weights!$A$2:$R$6,16)*EXP(VLOOKUP($B6173,weights!$A$2:$R$6,12)*E6173)+VLOOKUP($B6173,weights!$A$2:$R$6,17)*EXP(VLOOKUP($B6173,weights!$A$2:$R$6,13)*F6173)+VLOOKUP($B6173,weights!$A$2:$R$6,18)*EXP(VLOOKUP($B6173,weights!$A$2:$R$6,14)*G6173))</f>
        <v>4.2170915619426284</v>
      </c>
    </row>
    <row r="6174" spans="1:8" ht="12.75" x14ac:dyDescent="0.2">
      <c r="A6174">
        <f t="shared" si="0"/>
        <v>247</v>
      </c>
      <c r="B6174" t="str">
        <f t="shared" ref="B6174:C6174" si="6148">B6149</f>
        <v>pharmacy</v>
      </c>
      <c r="C6174">
        <f t="shared" si="6148"/>
        <v>2</v>
      </c>
      <c r="D6174">
        <f ca="1">OFFSET(walk!$A$2:$Y$402,TRUNC((ROW()-ROW($D$2))/COLUMNS(walk!$A$2:$Y$402)),MOD(ROW()-ROW($D$2),COLUMNS(walk!$A$2:$Y$402)),1,1)</f>
        <v>11</v>
      </c>
      <c r="E6174">
        <f ca="1">OFFSET(bike!$A$2:$Y$402,TRUNC((ROW()-ROW($E$2))/COLUMNS(bike!$A$2:$Y$402)),MOD(ROW()-ROW($E$2),COLUMNS(bike!$A$2:$Y$402)),1,1)</f>
        <v>3</v>
      </c>
      <c r="F6174">
        <f ca="1">OFFSET(transit!$A$2:$Y$402,TRUNC((ROW()-ROW($F$2))/COLUMNS(transit!$A$2:$Y$402)),MOD(ROW()-ROW($F$2),COLUMNS(transit!$A$2:$Y$402)),1,1)</f>
        <v>11</v>
      </c>
      <c r="G6174">
        <f ca="1">OFFSET(drive!$A$2:$Y$402,TRUNC((ROW()-ROW($G$2))/COLUMNS(drive!$A$2:$Y$402)),MOD(ROW()-ROW($G$2),COLUMNS(drive!$A$2:$Y$402)),1,1)</f>
        <v>2</v>
      </c>
      <c r="H6174" s="5">
        <f ca="1">(VLOOKUP($B6174,weights!$A$2:$R$6,4))*VLOOKUP($B6174,weights!$A$2:$R$6,6)^C6174*(VLOOKUP($B6174,weights!$A$2:$R$6,15)*EXP(VLOOKUP($B6174,weights!$A$2:$R$6,11)*D6174)+VLOOKUP($B6174,weights!$A$2:$R$6,16)*EXP(VLOOKUP($B6174,weights!$A$2:$R$6,12)*E6174)+VLOOKUP($B6174,weights!$A$2:$R$6,17)*EXP(VLOOKUP($B6174,weights!$A$2:$R$6,13)*F6174)+VLOOKUP($B6174,weights!$A$2:$R$6,18)*EXP(VLOOKUP($B6174,weights!$A$2:$R$6,14)*G6174))</f>
        <v>1.5553979064651047</v>
      </c>
    </row>
    <row r="6175" spans="1:8" ht="12.75" x14ac:dyDescent="0.2">
      <c r="A6175">
        <f t="shared" si="0"/>
        <v>247</v>
      </c>
      <c r="B6175" t="str">
        <f t="shared" ref="B6175:C6175" si="6149">B6150</f>
        <v>bank</v>
      </c>
      <c r="C6175">
        <f t="shared" si="6149"/>
        <v>0</v>
      </c>
      <c r="D6175">
        <f ca="1">OFFSET(walk!$A$2:$Y$402,TRUNC((ROW()-ROW($D$2))/COLUMNS(walk!$A$2:$Y$402)),MOD(ROW()-ROW($D$2),COLUMNS(walk!$A$2:$Y$402)),1,1)</f>
        <v>17</v>
      </c>
      <c r="E6175">
        <f ca="1">OFFSET(bike!$A$2:$Y$402,TRUNC((ROW()-ROW($E$2))/COLUMNS(bike!$A$2:$Y$402)),MOD(ROW()-ROW($E$2),COLUMNS(bike!$A$2:$Y$402)),1,1)</f>
        <v>6</v>
      </c>
      <c r="F6175">
        <f ca="1">OFFSET(transit!$A$2:$Y$402,TRUNC((ROW()-ROW($F$2))/COLUMNS(transit!$A$2:$Y$402)),MOD(ROW()-ROW($F$2),COLUMNS(transit!$A$2:$Y$402)),1,1)</f>
        <v>12</v>
      </c>
      <c r="G6175">
        <f ca="1">OFFSET(drive!$A$2:$Y$402,TRUNC((ROW()-ROW($G$2))/COLUMNS(drive!$A$2:$Y$402)),MOD(ROW()-ROW($G$2),COLUMNS(drive!$A$2:$Y$402)),1,1)</f>
        <v>5</v>
      </c>
      <c r="H6175" s="5">
        <f ca="1">(VLOOKUP($B6175,weights!$A$2:$R$6,4))*VLOOKUP($B6175,weights!$A$2:$R$6,6)^C6175*(VLOOKUP($B6175,weights!$A$2:$R$6,15)*EXP(VLOOKUP($B6175,weights!$A$2:$R$6,11)*D6175)+VLOOKUP($B6175,weights!$A$2:$R$6,16)*EXP(VLOOKUP($B6175,weights!$A$2:$R$6,12)*E6175)+VLOOKUP($B6175,weights!$A$2:$R$6,17)*EXP(VLOOKUP($B6175,weights!$A$2:$R$6,13)*F6175)+VLOOKUP($B6175,weights!$A$2:$R$6,18)*EXP(VLOOKUP($B6175,weights!$A$2:$R$6,14)*G6175))</f>
        <v>3.6071783668102446</v>
      </c>
    </row>
    <row r="6176" spans="1:8" ht="12.75" x14ac:dyDescent="0.2">
      <c r="A6176">
        <f t="shared" si="0"/>
        <v>247</v>
      </c>
      <c r="B6176" t="str">
        <f t="shared" ref="B6176:C6176" si="6150">B6151</f>
        <v>bank</v>
      </c>
      <c r="C6176">
        <f t="shared" si="6150"/>
        <v>1</v>
      </c>
      <c r="D6176">
        <f ca="1">OFFSET(walk!$A$2:$Y$402,TRUNC((ROW()-ROW($D$2))/COLUMNS(walk!$A$2:$Y$402)),MOD(ROW()-ROW($D$2),COLUMNS(walk!$A$2:$Y$402)),1,1)</f>
        <v>42</v>
      </c>
      <c r="E6176">
        <f ca="1">OFFSET(bike!$A$2:$Y$402,TRUNC((ROW()-ROW($E$2))/COLUMNS(bike!$A$2:$Y$402)),MOD(ROW()-ROW($E$2),COLUMNS(bike!$A$2:$Y$402)),1,1)</f>
        <v>13</v>
      </c>
      <c r="F6176">
        <f ca="1">OFFSET(transit!$A$2:$Y$402,TRUNC((ROW()-ROW($F$2))/COLUMNS(transit!$A$2:$Y$402)),MOD(ROW()-ROW($F$2),COLUMNS(transit!$A$2:$Y$402)),1,1)</f>
        <v>34</v>
      </c>
      <c r="G6176">
        <f ca="1">OFFSET(drive!$A$2:$Y$402,TRUNC((ROW()-ROW($G$2))/COLUMNS(drive!$A$2:$Y$402)),MOD(ROW()-ROW($G$2),COLUMNS(drive!$A$2:$Y$402)),1,1)</f>
        <v>6</v>
      </c>
      <c r="H6176" s="5">
        <f ca="1">(VLOOKUP($B6176,weights!$A$2:$R$6,4))*VLOOKUP($B6176,weights!$A$2:$R$6,6)^C6176*(VLOOKUP($B6176,weights!$A$2:$R$6,15)*EXP(VLOOKUP($B6176,weights!$A$2:$R$6,11)*D6176)+VLOOKUP($B6176,weights!$A$2:$R$6,16)*EXP(VLOOKUP($B6176,weights!$A$2:$R$6,12)*E6176)+VLOOKUP($B6176,weights!$A$2:$R$6,17)*EXP(VLOOKUP($B6176,weights!$A$2:$R$6,13)*F6176)+VLOOKUP($B6176,weights!$A$2:$R$6,18)*EXP(VLOOKUP($B6176,weights!$A$2:$R$6,14)*G6176))</f>
        <v>0.65183008259398534</v>
      </c>
    </row>
    <row r="6177" spans="1:8" ht="12.75" x14ac:dyDescent="0.2">
      <c r="A6177">
        <f t="shared" si="0"/>
        <v>248</v>
      </c>
      <c r="B6177" t="str">
        <f t="shared" ref="B6177:C6177" si="6151">B6152</f>
        <v>restaurant</v>
      </c>
      <c r="C6177">
        <f t="shared" si="6151"/>
        <v>0</v>
      </c>
      <c r="D6177">
        <f ca="1">OFFSET(walk!$A$2:$Y$402,TRUNC((ROW()-ROW($D$2))/COLUMNS(walk!$A$2:$Y$402)),MOD(ROW()-ROW($D$2),COLUMNS(walk!$A$2:$Y$402)),1,1)</f>
        <v>7</v>
      </c>
      <c r="E6177">
        <f ca="1">OFFSET(bike!$A$2:$Y$402,TRUNC((ROW()-ROW($E$2))/COLUMNS(bike!$A$2:$Y$402)),MOD(ROW()-ROW($E$2),COLUMNS(bike!$A$2:$Y$402)),1,1)</f>
        <v>2</v>
      </c>
      <c r="F6177">
        <f ca="1">OFFSET(transit!$A$2:$Y$402,TRUNC((ROW()-ROW($F$2))/COLUMNS(transit!$A$2:$Y$402)),MOD(ROW()-ROW($F$2),COLUMNS(transit!$A$2:$Y$402)),1,1)</f>
        <v>7</v>
      </c>
      <c r="G6177">
        <f ca="1">OFFSET(drive!$A$2:$Y$402,TRUNC((ROW()-ROW($G$2))/COLUMNS(drive!$A$2:$Y$402)),MOD(ROW()-ROW($G$2),COLUMNS(drive!$A$2:$Y$402)),1,1)</f>
        <v>2</v>
      </c>
      <c r="H6177" s="5">
        <f ca="1">(VLOOKUP($B6177,weights!$A$2:$R$6,4))*VLOOKUP($B6177,weights!$A$2:$R$6,6)^C6177*(VLOOKUP($B6177,weights!$A$2:$R$6,15)*EXP(VLOOKUP($B6177,weights!$A$2:$R$6,11)*D6177)+VLOOKUP($B6177,weights!$A$2:$R$6,16)*EXP(VLOOKUP($B6177,weights!$A$2:$R$6,12)*E6177)+VLOOKUP($B6177,weights!$A$2:$R$6,17)*EXP(VLOOKUP($B6177,weights!$A$2:$R$6,13)*F6177)+VLOOKUP($B6177,weights!$A$2:$R$6,18)*EXP(VLOOKUP($B6177,weights!$A$2:$R$6,14)*G6177))</f>
        <v>32.024622533391799</v>
      </c>
    </row>
    <row r="6178" spans="1:8" ht="12.75" x14ac:dyDescent="0.2">
      <c r="A6178">
        <f t="shared" si="0"/>
        <v>248</v>
      </c>
      <c r="B6178" t="str">
        <f t="shared" ref="B6178:C6178" si="6152">B6153</f>
        <v>restaurant</v>
      </c>
      <c r="C6178">
        <f t="shared" si="6152"/>
        <v>1</v>
      </c>
      <c r="D6178">
        <f ca="1">OFFSET(walk!$A$2:$Y$402,TRUNC((ROW()-ROW($D$2))/COLUMNS(walk!$A$2:$Y$402)),MOD(ROW()-ROW($D$2),COLUMNS(walk!$A$2:$Y$402)),1,1)</f>
        <v>8</v>
      </c>
      <c r="E6178">
        <f ca="1">OFFSET(bike!$A$2:$Y$402,TRUNC((ROW()-ROW($E$2))/COLUMNS(bike!$A$2:$Y$402)),MOD(ROW()-ROW($E$2),COLUMNS(bike!$A$2:$Y$402)),1,1)</f>
        <v>2</v>
      </c>
      <c r="F6178">
        <f ca="1">OFFSET(transit!$A$2:$Y$402,TRUNC((ROW()-ROW($F$2))/COLUMNS(transit!$A$2:$Y$402)),MOD(ROW()-ROW($F$2),COLUMNS(transit!$A$2:$Y$402)),1,1)</f>
        <v>7</v>
      </c>
      <c r="G6178">
        <f ca="1">OFFSET(drive!$A$2:$Y$402,TRUNC((ROW()-ROW($G$2))/COLUMNS(drive!$A$2:$Y$402)),MOD(ROW()-ROW($G$2),COLUMNS(drive!$A$2:$Y$402)),1,1)</f>
        <v>3</v>
      </c>
      <c r="H6178" s="5">
        <f ca="1">(VLOOKUP($B6178,weights!$A$2:$R$6,4))*VLOOKUP($B6178,weights!$A$2:$R$6,6)^C6178*(VLOOKUP($B6178,weights!$A$2:$R$6,15)*EXP(VLOOKUP($B6178,weights!$A$2:$R$6,11)*D6178)+VLOOKUP($B6178,weights!$A$2:$R$6,16)*EXP(VLOOKUP($B6178,weights!$A$2:$R$6,12)*E6178)+VLOOKUP($B6178,weights!$A$2:$R$6,17)*EXP(VLOOKUP($B6178,weights!$A$2:$R$6,13)*F6178)+VLOOKUP($B6178,weights!$A$2:$R$6,18)*EXP(VLOOKUP($B6178,weights!$A$2:$R$6,14)*G6178))</f>
        <v>26.335121347860337</v>
      </c>
    </row>
    <row r="6179" spans="1:8" ht="12.75" x14ac:dyDescent="0.2">
      <c r="A6179">
        <f t="shared" si="0"/>
        <v>248</v>
      </c>
      <c r="B6179" t="str">
        <f t="shared" ref="B6179:C6179" si="6153">B6154</f>
        <v>restaurant</v>
      </c>
      <c r="C6179">
        <f t="shared" si="6153"/>
        <v>2</v>
      </c>
      <c r="D6179">
        <f ca="1">OFFSET(walk!$A$2:$Y$402,TRUNC((ROW()-ROW($D$2))/COLUMNS(walk!$A$2:$Y$402)),MOD(ROW()-ROW($D$2),COLUMNS(walk!$A$2:$Y$402)),1,1)</f>
        <v>10</v>
      </c>
      <c r="E6179">
        <f ca="1">OFFSET(bike!$A$2:$Y$402,TRUNC((ROW()-ROW($E$2))/COLUMNS(bike!$A$2:$Y$402)),MOD(ROW()-ROW($E$2),COLUMNS(bike!$A$2:$Y$402)),1,1)</f>
        <v>2</v>
      </c>
      <c r="F6179">
        <f ca="1">OFFSET(transit!$A$2:$Y$402,TRUNC((ROW()-ROW($F$2))/COLUMNS(transit!$A$2:$Y$402)),MOD(ROW()-ROW($F$2),COLUMNS(transit!$A$2:$Y$402)),1,1)</f>
        <v>7</v>
      </c>
      <c r="G6179">
        <f ca="1">OFFSET(drive!$A$2:$Y$402,TRUNC((ROW()-ROW($G$2))/COLUMNS(drive!$A$2:$Y$402)),MOD(ROW()-ROW($G$2),COLUMNS(drive!$A$2:$Y$402)),1,1)</f>
        <v>3</v>
      </c>
      <c r="H6179" s="5">
        <f ca="1">(VLOOKUP($B6179,weights!$A$2:$R$6,4))*VLOOKUP($B6179,weights!$A$2:$R$6,6)^C6179*(VLOOKUP($B6179,weights!$A$2:$R$6,15)*EXP(VLOOKUP($B6179,weights!$A$2:$R$6,11)*D6179)+VLOOKUP($B6179,weights!$A$2:$R$6,16)*EXP(VLOOKUP($B6179,weights!$A$2:$R$6,12)*E6179)+VLOOKUP($B6179,weights!$A$2:$R$6,17)*EXP(VLOOKUP($B6179,weights!$A$2:$R$6,13)*F6179)+VLOOKUP($B6179,weights!$A$2:$R$6,18)*EXP(VLOOKUP($B6179,weights!$A$2:$R$6,14)*G6179))</f>
        <v>22.628521186737661</v>
      </c>
    </row>
    <row r="6180" spans="1:8" ht="12.75" x14ac:dyDescent="0.2">
      <c r="A6180">
        <f t="shared" si="0"/>
        <v>248</v>
      </c>
      <c r="B6180" t="str">
        <f t="shared" ref="B6180:C6180" si="6154">B6155</f>
        <v>restaurant</v>
      </c>
      <c r="C6180">
        <f t="shared" si="6154"/>
        <v>3</v>
      </c>
      <c r="D6180">
        <f ca="1">OFFSET(walk!$A$2:$Y$402,TRUNC((ROW()-ROW($D$2))/COLUMNS(walk!$A$2:$Y$402)),MOD(ROW()-ROW($D$2),COLUMNS(walk!$A$2:$Y$402)),1,1)</f>
        <v>10</v>
      </c>
      <c r="E6180">
        <f ca="1">OFFSET(bike!$A$2:$Y$402,TRUNC((ROW()-ROW($E$2))/COLUMNS(bike!$A$2:$Y$402)),MOD(ROW()-ROW($E$2),COLUMNS(bike!$A$2:$Y$402)),1,1)</f>
        <v>3</v>
      </c>
      <c r="F6180">
        <f ca="1">OFFSET(transit!$A$2:$Y$402,TRUNC((ROW()-ROW($F$2))/COLUMNS(transit!$A$2:$Y$402)),MOD(ROW()-ROW($F$2),COLUMNS(transit!$A$2:$Y$402)),1,1)</f>
        <v>7</v>
      </c>
      <c r="G6180">
        <f ca="1">OFFSET(drive!$A$2:$Y$402,TRUNC((ROW()-ROW($G$2))/COLUMNS(drive!$A$2:$Y$402)),MOD(ROW()-ROW($G$2),COLUMNS(drive!$A$2:$Y$402)),1,1)</f>
        <v>3</v>
      </c>
      <c r="H6180" s="5">
        <f ca="1">(VLOOKUP($B6180,weights!$A$2:$R$6,4))*VLOOKUP($B6180,weights!$A$2:$R$6,6)^C6180*(VLOOKUP($B6180,weights!$A$2:$R$6,15)*EXP(VLOOKUP($B6180,weights!$A$2:$R$6,11)*D6180)+VLOOKUP($B6180,weights!$A$2:$R$6,16)*EXP(VLOOKUP($B6180,weights!$A$2:$R$6,12)*E6180)+VLOOKUP($B6180,weights!$A$2:$R$6,17)*EXP(VLOOKUP($B6180,weights!$A$2:$R$6,13)*F6180)+VLOOKUP($B6180,weights!$A$2:$R$6,18)*EXP(VLOOKUP($B6180,weights!$A$2:$R$6,14)*G6180))</f>
        <v>18.773206852963753</v>
      </c>
    </row>
    <row r="6181" spans="1:8" ht="12.75" x14ac:dyDescent="0.2">
      <c r="A6181">
        <f t="shared" si="0"/>
        <v>248</v>
      </c>
      <c r="B6181" t="str">
        <f t="shared" ref="B6181:C6181" si="6155">B6156</f>
        <v>restaurant</v>
      </c>
      <c r="C6181">
        <f t="shared" si="6155"/>
        <v>4</v>
      </c>
      <c r="D6181">
        <f ca="1">OFFSET(walk!$A$2:$Y$402,TRUNC((ROW()-ROW($D$2))/COLUMNS(walk!$A$2:$Y$402)),MOD(ROW()-ROW($D$2),COLUMNS(walk!$A$2:$Y$402)),1,1)</f>
        <v>10</v>
      </c>
      <c r="E6181">
        <f ca="1">OFFSET(bike!$A$2:$Y$402,TRUNC((ROW()-ROW($E$2))/COLUMNS(bike!$A$2:$Y$402)),MOD(ROW()-ROW($E$2),COLUMNS(bike!$A$2:$Y$402)),1,1)</f>
        <v>4</v>
      </c>
      <c r="F6181">
        <f ca="1">OFFSET(transit!$A$2:$Y$402,TRUNC((ROW()-ROW($F$2))/COLUMNS(transit!$A$2:$Y$402)),MOD(ROW()-ROW($F$2),COLUMNS(transit!$A$2:$Y$402)),1,1)</f>
        <v>8</v>
      </c>
      <c r="G6181">
        <f ca="1">OFFSET(drive!$A$2:$Y$402,TRUNC((ROW()-ROW($G$2))/COLUMNS(drive!$A$2:$Y$402)),MOD(ROW()-ROW($G$2),COLUMNS(drive!$A$2:$Y$402)),1,1)</f>
        <v>3</v>
      </c>
      <c r="H6181" s="5">
        <f ca="1">(VLOOKUP($B6181,weights!$A$2:$R$6,4))*VLOOKUP($B6181,weights!$A$2:$R$6,6)^C6181*(VLOOKUP($B6181,weights!$A$2:$R$6,15)*EXP(VLOOKUP($B6181,weights!$A$2:$R$6,11)*D6181)+VLOOKUP($B6181,weights!$A$2:$R$6,16)*EXP(VLOOKUP($B6181,weights!$A$2:$R$6,12)*E6181)+VLOOKUP($B6181,weights!$A$2:$R$6,17)*EXP(VLOOKUP($B6181,weights!$A$2:$R$6,13)*F6181)+VLOOKUP($B6181,weights!$A$2:$R$6,18)*EXP(VLOOKUP($B6181,weights!$A$2:$R$6,14)*G6181))</f>
        <v>15.245262634432533</v>
      </c>
    </row>
    <row r="6182" spans="1:8" ht="12.75" x14ac:dyDescent="0.2">
      <c r="A6182">
        <f t="shared" si="0"/>
        <v>248</v>
      </c>
      <c r="B6182" t="str">
        <f t="shared" ref="B6182:C6182" si="6156">B6157</f>
        <v>restaurant</v>
      </c>
      <c r="C6182">
        <f t="shared" si="6156"/>
        <v>5</v>
      </c>
      <c r="D6182">
        <f ca="1">OFFSET(walk!$A$2:$Y$402,TRUNC((ROW()-ROW($D$2))/COLUMNS(walk!$A$2:$Y$402)),MOD(ROW()-ROW($D$2),COLUMNS(walk!$A$2:$Y$402)),1,1)</f>
        <v>14</v>
      </c>
      <c r="E6182">
        <f ca="1">OFFSET(bike!$A$2:$Y$402,TRUNC((ROW()-ROW($E$2))/COLUMNS(bike!$A$2:$Y$402)),MOD(ROW()-ROW($E$2),COLUMNS(bike!$A$2:$Y$402)),1,1)</f>
        <v>4</v>
      </c>
      <c r="F6182">
        <f ca="1">OFFSET(transit!$A$2:$Y$402,TRUNC((ROW()-ROW($F$2))/COLUMNS(transit!$A$2:$Y$402)),MOD(ROW()-ROW($F$2),COLUMNS(transit!$A$2:$Y$402)),1,1)</f>
        <v>9</v>
      </c>
      <c r="G6182">
        <f ca="1">OFFSET(drive!$A$2:$Y$402,TRUNC((ROW()-ROW($G$2))/COLUMNS(drive!$A$2:$Y$402)),MOD(ROW()-ROW($G$2),COLUMNS(drive!$A$2:$Y$402)),1,1)</f>
        <v>3</v>
      </c>
      <c r="H6182" s="5">
        <f ca="1">(VLOOKUP($B6182,weights!$A$2:$R$6,4))*VLOOKUP($B6182,weights!$A$2:$R$6,6)^C6182*(VLOOKUP($B6182,weights!$A$2:$R$6,15)*EXP(VLOOKUP($B6182,weights!$A$2:$R$6,11)*D6182)+VLOOKUP($B6182,weights!$A$2:$R$6,16)*EXP(VLOOKUP($B6182,weights!$A$2:$R$6,12)*E6182)+VLOOKUP($B6182,weights!$A$2:$R$6,17)*EXP(VLOOKUP($B6182,weights!$A$2:$R$6,13)*F6182)+VLOOKUP($B6182,weights!$A$2:$R$6,18)*EXP(VLOOKUP($B6182,weights!$A$2:$R$6,14)*G6182))</f>
        <v>12.539199832377147</v>
      </c>
    </row>
    <row r="6183" spans="1:8" ht="12.75" x14ac:dyDescent="0.2">
      <c r="A6183">
        <f t="shared" si="0"/>
        <v>248</v>
      </c>
      <c r="B6183" t="str">
        <f t="shared" ref="B6183:C6183" si="6157">B6158</f>
        <v>restaurant</v>
      </c>
      <c r="C6183">
        <f t="shared" si="6157"/>
        <v>6</v>
      </c>
      <c r="D6183">
        <f ca="1">OFFSET(walk!$A$2:$Y$402,TRUNC((ROW()-ROW($D$2))/COLUMNS(walk!$A$2:$Y$402)),MOD(ROW()-ROW($D$2),COLUMNS(walk!$A$2:$Y$402)),1,1)</f>
        <v>15</v>
      </c>
      <c r="E6183">
        <f ca="1">OFFSET(bike!$A$2:$Y$402,TRUNC((ROW()-ROW($E$2))/COLUMNS(bike!$A$2:$Y$402)),MOD(ROW()-ROW($E$2),COLUMNS(bike!$A$2:$Y$402)),1,1)</f>
        <v>5</v>
      </c>
      <c r="F6183">
        <f ca="1">OFFSET(transit!$A$2:$Y$402,TRUNC((ROW()-ROW($F$2))/COLUMNS(transit!$A$2:$Y$402)),MOD(ROW()-ROW($F$2),COLUMNS(transit!$A$2:$Y$402)),1,1)</f>
        <v>9</v>
      </c>
      <c r="G6183">
        <f ca="1">OFFSET(drive!$A$2:$Y$402,TRUNC((ROW()-ROW($G$2))/COLUMNS(drive!$A$2:$Y$402)),MOD(ROW()-ROW($G$2),COLUMNS(drive!$A$2:$Y$402)),1,1)</f>
        <v>4</v>
      </c>
      <c r="H6183" s="5">
        <f ca="1">(VLOOKUP($B6183,weights!$A$2:$R$6,4))*VLOOKUP($B6183,weights!$A$2:$R$6,6)^C6183*(VLOOKUP($B6183,weights!$A$2:$R$6,15)*EXP(VLOOKUP($B6183,weights!$A$2:$R$6,11)*D6183)+VLOOKUP($B6183,weights!$A$2:$R$6,16)*EXP(VLOOKUP($B6183,weights!$A$2:$R$6,12)*E6183)+VLOOKUP($B6183,weights!$A$2:$R$6,17)*EXP(VLOOKUP($B6183,weights!$A$2:$R$6,13)*F6183)+VLOOKUP($B6183,weights!$A$2:$R$6,18)*EXP(VLOOKUP($B6183,weights!$A$2:$R$6,14)*G6183))</f>
        <v>9.6785534704821892</v>
      </c>
    </row>
    <row r="6184" spans="1:8" ht="12.75" x14ac:dyDescent="0.2">
      <c r="A6184">
        <f t="shared" si="0"/>
        <v>248</v>
      </c>
      <c r="B6184" t="str">
        <f t="shared" ref="B6184:C6184" si="6158">B6159</f>
        <v>restaurant</v>
      </c>
      <c r="C6184">
        <f t="shared" si="6158"/>
        <v>7</v>
      </c>
      <c r="D6184">
        <f ca="1">OFFSET(walk!$A$2:$Y$402,TRUNC((ROW()-ROW($D$2))/COLUMNS(walk!$A$2:$Y$402)),MOD(ROW()-ROW($D$2),COLUMNS(walk!$A$2:$Y$402)),1,1)</f>
        <v>16</v>
      </c>
      <c r="E6184">
        <f ca="1">OFFSET(bike!$A$2:$Y$402,TRUNC((ROW()-ROW($E$2))/COLUMNS(bike!$A$2:$Y$402)),MOD(ROW()-ROW($E$2),COLUMNS(bike!$A$2:$Y$402)),1,1)</f>
        <v>5</v>
      </c>
      <c r="F6184">
        <f ca="1">OFFSET(transit!$A$2:$Y$402,TRUNC((ROW()-ROW($F$2))/COLUMNS(transit!$A$2:$Y$402)),MOD(ROW()-ROW($F$2),COLUMNS(transit!$A$2:$Y$402)),1,1)</f>
        <v>9</v>
      </c>
      <c r="G6184">
        <f ca="1">OFFSET(drive!$A$2:$Y$402,TRUNC((ROW()-ROW($G$2))/COLUMNS(drive!$A$2:$Y$402)),MOD(ROW()-ROW($G$2),COLUMNS(drive!$A$2:$Y$402)),1,1)</f>
        <v>4</v>
      </c>
      <c r="H6184" s="5">
        <f ca="1">(VLOOKUP($B6184,weights!$A$2:$R$6,4))*VLOOKUP($B6184,weights!$A$2:$R$6,6)^C6184*(VLOOKUP($B6184,weights!$A$2:$R$6,15)*EXP(VLOOKUP($B6184,weights!$A$2:$R$6,11)*D6184)+VLOOKUP($B6184,weights!$A$2:$R$6,16)*EXP(VLOOKUP($B6184,weights!$A$2:$R$6,12)*E6184)+VLOOKUP($B6184,weights!$A$2:$R$6,17)*EXP(VLOOKUP($B6184,weights!$A$2:$R$6,13)*F6184)+VLOOKUP($B6184,weights!$A$2:$R$6,18)*EXP(VLOOKUP($B6184,weights!$A$2:$R$6,14)*G6184))</f>
        <v>8.6107541457343828</v>
      </c>
    </row>
    <row r="6185" spans="1:8" ht="12.75" x14ac:dyDescent="0.2">
      <c r="A6185">
        <f t="shared" si="0"/>
        <v>248</v>
      </c>
      <c r="B6185" t="str">
        <f t="shared" ref="B6185:C6185" si="6159">B6160</f>
        <v>restaurant</v>
      </c>
      <c r="C6185">
        <f t="shared" si="6159"/>
        <v>8</v>
      </c>
      <c r="D6185">
        <f ca="1">OFFSET(walk!$A$2:$Y$402,TRUNC((ROW()-ROW($D$2))/COLUMNS(walk!$A$2:$Y$402)),MOD(ROW()-ROW($D$2),COLUMNS(walk!$A$2:$Y$402)),1,1)</f>
        <v>16</v>
      </c>
      <c r="E6185">
        <f ca="1">OFFSET(bike!$A$2:$Y$402,TRUNC((ROW()-ROW($E$2))/COLUMNS(bike!$A$2:$Y$402)),MOD(ROW()-ROW($E$2),COLUMNS(bike!$A$2:$Y$402)),1,1)</f>
        <v>5</v>
      </c>
      <c r="F6185">
        <f ca="1">OFFSET(transit!$A$2:$Y$402,TRUNC((ROW()-ROW($F$2))/COLUMNS(transit!$A$2:$Y$402)),MOD(ROW()-ROW($F$2),COLUMNS(transit!$A$2:$Y$402)),1,1)</f>
        <v>10</v>
      </c>
      <c r="G6185">
        <f ca="1">OFFSET(drive!$A$2:$Y$402,TRUNC((ROW()-ROW($G$2))/COLUMNS(drive!$A$2:$Y$402)),MOD(ROW()-ROW($G$2),COLUMNS(drive!$A$2:$Y$402)),1,1)</f>
        <v>4</v>
      </c>
      <c r="H6185" s="5">
        <f ca="1">(VLOOKUP($B6185,weights!$A$2:$R$6,4))*VLOOKUP($B6185,weights!$A$2:$R$6,6)^C6185*(VLOOKUP($B6185,weights!$A$2:$R$6,15)*EXP(VLOOKUP($B6185,weights!$A$2:$R$6,11)*D6185)+VLOOKUP($B6185,weights!$A$2:$R$6,16)*EXP(VLOOKUP($B6185,weights!$A$2:$R$6,12)*E6185)+VLOOKUP($B6185,weights!$A$2:$R$6,17)*EXP(VLOOKUP($B6185,weights!$A$2:$R$6,13)*F6185)+VLOOKUP($B6185,weights!$A$2:$R$6,18)*EXP(VLOOKUP($B6185,weights!$A$2:$R$6,14)*G6185))</f>
        <v>7.473420308627766</v>
      </c>
    </row>
    <row r="6186" spans="1:8" ht="12.75" x14ac:dyDescent="0.2">
      <c r="A6186">
        <f t="shared" si="0"/>
        <v>248</v>
      </c>
      <c r="B6186" t="str">
        <f t="shared" ref="B6186:C6186" si="6160">B6161</f>
        <v>restaurant</v>
      </c>
      <c r="C6186">
        <f t="shared" si="6160"/>
        <v>9</v>
      </c>
      <c r="D6186">
        <f ca="1">OFFSET(walk!$A$2:$Y$402,TRUNC((ROW()-ROW($D$2))/COLUMNS(walk!$A$2:$Y$402)),MOD(ROW()-ROW($D$2),COLUMNS(walk!$A$2:$Y$402)),1,1)</f>
        <v>18</v>
      </c>
      <c r="E6186">
        <f ca="1">OFFSET(bike!$A$2:$Y$402,TRUNC((ROW()-ROW($E$2))/COLUMNS(bike!$A$2:$Y$402)),MOD(ROW()-ROW($E$2),COLUMNS(bike!$A$2:$Y$402)),1,1)</f>
        <v>100</v>
      </c>
      <c r="F6186">
        <f ca="1">OFFSET(transit!$A$2:$Y$402,TRUNC((ROW()-ROW($F$2))/COLUMNS(transit!$A$2:$Y$402)),MOD(ROW()-ROW($F$2),COLUMNS(transit!$A$2:$Y$402)),1,1)</f>
        <v>10</v>
      </c>
      <c r="G6186">
        <f ca="1">OFFSET(drive!$A$2:$Y$402,TRUNC((ROW()-ROW($G$2))/COLUMNS(drive!$A$2:$Y$402)),MOD(ROW()-ROW($G$2),COLUMNS(drive!$A$2:$Y$402)),1,1)</f>
        <v>7</v>
      </c>
      <c r="H6186" s="5">
        <f ca="1">(VLOOKUP($B6186,weights!$A$2:$R$6,4))*VLOOKUP($B6186,weights!$A$2:$R$6,6)^C6186*(VLOOKUP($B6186,weights!$A$2:$R$6,15)*EXP(VLOOKUP($B6186,weights!$A$2:$R$6,11)*D6186)+VLOOKUP($B6186,weights!$A$2:$R$6,16)*EXP(VLOOKUP($B6186,weights!$A$2:$R$6,12)*E6186)+VLOOKUP($B6186,weights!$A$2:$R$6,17)*EXP(VLOOKUP($B6186,weights!$A$2:$R$6,13)*F6186)+VLOOKUP($B6186,weights!$A$2:$R$6,18)*EXP(VLOOKUP($B6186,weights!$A$2:$R$6,14)*G6186))</f>
        <v>3.5456086292826394</v>
      </c>
    </row>
    <row r="6187" spans="1:8" ht="12.75" x14ac:dyDescent="0.2">
      <c r="A6187">
        <f t="shared" si="0"/>
        <v>248</v>
      </c>
      <c r="B6187" t="str">
        <f t="shared" ref="B6187:C6187" si="6161">B6162</f>
        <v>supermarket</v>
      </c>
      <c r="C6187">
        <f t="shared" si="6161"/>
        <v>0</v>
      </c>
      <c r="D6187">
        <f ca="1">OFFSET(walk!$A$2:$Y$402,TRUNC((ROW()-ROW($D$2))/COLUMNS(walk!$A$2:$Y$402)),MOD(ROW()-ROW($D$2),COLUMNS(walk!$A$2:$Y$402)),1,1)</f>
        <v>37</v>
      </c>
      <c r="E6187">
        <f ca="1">OFFSET(bike!$A$2:$Y$402,TRUNC((ROW()-ROW($E$2))/COLUMNS(bike!$A$2:$Y$402)),MOD(ROW()-ROW($E$2),COLUMNS(bike!$A$2:$Y$402)),1,1)</f>
        <v>14</v>
      </c>
      <c r="F6187">
        <f ca="1">OFFSET(transit!$A$2:$Y$402,TRUNC((ROW()-ROW($F$2))/COLUMNS(transit!$A$2:$Y$402)),MOD(ROW()-ROW($F$2),COLUMNS(transit!$A$2:$Y$402)),1,1)</f>
        <v>20</v>
      </c>
      <c r="G6187">
        <f ca="1">OFFSET(drive!$A$2:$Y$402,TRUNC((ROW()-ROW($G$2))/COLUMNS(drive!$A$2:$Y$402)),MOD(ROW()-ROW($G$2),COLUMNS(drive!$A$2:$Y$402)),1,1)</f>
        <v>7</v>
      </c>
      <c r="H6187" s="5">
        <f ca="1">(VLOOKUP($B6187,weights!$A$2:$R$6,4))*VLOOKUP($B6187,weights!$A$2:$R$6,6)^C6187*(VLOOKUP($B6187,weights!$A$2:$R$6,15)*EXP(VLOOKUP($B6187,weights!$A$2:$R$6,11)*D6187)+VLOOKUP($B6187,weights!$A$2:$R$6,16)*EXP(VLOOKUP($B6187,weights!$A$2:$R$6,12)*E6187)+VLOOKUP($B6187,weights!$A$2:$R$6,17)*EXP(VLOOKUP($B6187,weights!$A$2:$R$6,13)*F6187)+VLOOKUP($B6187,weights!$A$2:$R$6,18)*EXP(VLOOKUP($B6187,weights!$A$2:$R$6,14)*G6187))</f>
        <v>4.3452549154123803</v>
      </c>
    </row>
    <row r="6188" spans="1:8" ht="12.75" x14ac:dyDescent="0.2">
      <c r="A6188">
        <f t="shared" si="0"/>
        <v>248</v>
      </c>
      <c r="B6188" t="str">
        <f t="shared" ref="B6188:C6188" si="6162">B6163</f>
        <v>supermarket</v>
      </c>
      <c r="C6188">
        <f t="shared" si="6162"/>
        <v>1</v>
      </c>
      <c r="D6188">
        <f ca="1">OFFSET(walk!$A$2:$Y$402,TRUNC((ROW()-ROW($D$2))/COLUMNS(walk!$A$2:$Y$402)),MOD(ROW()-ROW($D$2),COLUMNS(walk!$A$2:$Y$402)),1,1)</f>
        <v>46</v>
      </c>
      <c r="E6188">
        <f ca="1">OFFSET(bike!$A$2:$Y$402,TRUNC((ROW()-ROW($E$2))/COLUMNS(bike!$A$2:$Y$402)),MOD(ROW()-ROW($E$2),COLUMNS(bike!$A$2:$Y$402)),1,1)</f>
        <v>15</v>
      </c>
      <c r="F6188">
        <f ca="1">OFFSET(transit!$A$2:$Y$402,TRUNC((ROW()-ROW($F$2))/COLUMNS(transit!$A$2:$Y$402)),MOD(ROW()-ROW($F$2),COLUMNS(transit!$A$2:$Y$402)),1,1)</f>
        <v>24</v>
      </c>
      <c r="G6188">
        <f ca="1">OFFSET(drive!$A$2:$Y$402,TRUNC((ROW()-ROW($G$2))/COLUMNS(drive!$A$2:$Y$402)),MOD(ROW()-ROW($G$2),COLUMNS(drive!$A$2:$Y$402)),1,1)</f>
        <v>9</v>
      </c>
      <c r="H6188" s="5">
        <f ca="1">(VLOOKUP($B6188,weights!$A$2:$R$6,4))*VLOOKUP($B6188,weights!$A$2:$R$6,6)^C6188*(VLOOKUP($B6188,weights!$A$2:$R$6,15)*EXP(VLOOKUP($B6188,weights!$A$2:$R$6,11)*D6188)+VLOOKUP($B6188,weights!$A$2:$R$6,16)*EXP(VLOOKUP($B6188,weights!$A$2:$R$6,12)*E6188)+VLOOKUP($B6188,weights!$A$2:$R$6,17)*EXP(VLOOKUP($B6188,weights!$A$2:$R$6,13)*F6188)+VLOOKUP($B6188,weights!$A$2:$R$6,18)*EXP(VLOOKUP($B6188,weights!$A$2:$R$6,14)*G6188))</f>
        <v>1.6662558229618027</v>
      </c>
    </row>
    <row r="6189" spans="1:8" ht="12.75" x14ac:dyDescent="0.2">
      <c r="A6189">
        <f t="shared" si="0"/>
        <v>248</v>
      </c>
      <c r="B6189" t="str">
        <f t="shared" ref="B6189:C6189" si="6163">B6164</f>
        <v>supermarket</v>
      </c>
      <c r="C6189">
        <f t="shared" si="6163"/>
        <v>2</v>
      </c>
      <c r="D6189">
        <f ca="1">OFFSET(walk!$A$2:$Y$402,TRUNC((ROW()-ROW($D$2))/COLUMNS(walk!$A$2:$Y$402)),MOD(ROW()-ROW($D$2),COLUMNS(walk!$A$2:$Y$402)),1,1)</f>
        <v>51</v>
      </c>
      <c r="E6189">
        <f ca="1">OFFSET(bike!$A$2:$Y$402,TRUNC((ROW()-ROW($E$2))/COLUMNS(bike!$A$2:$Y$402)),MOD(ROW()-ROW($E$2),COLUMNS(bike!$A$2:$Y$402)),1,1)</f>
        <v>15</v>
      </c>
      <c r="F6189">
        <f ca="1">OFFSET(transit!$A$2:$Y$402,TRUNC((ROW()-ROW($F$2))/COLUMNS(transit!$A$2:$Y$402)),MOD(ROW()-ROW($F$2),COLUMNS(transit!$A$2:$Y$402)),1,1)</f>
        <v>30</v>
      </c>
      <c r="G6189">
        <f ca="1">OFFSET(drive!$A$2:$Y$402,TRUNC((ROW()-ROW($G$2))/COLUMNS(drive!$A$2:$Y$402)),MOD(ROW()-ROW($G$2),COLUMNS(drive!$A$2:$Y$402)),1,1)</f>
        <v>12</v>
      </c>
      <c r="H6189" s="5">
        <f ca="1">(VLOOKUP($B6189,weights!$A$2:$R$6,4))*VLOOKUP($B6189,weights!$A$2:$R$6,6)^C6189*(VLOOKUP($B6189,weights!$A$2:$R$6,15)*EXP(VLOOKUP($B6189,weights!$A$2:$R$6,11)*D6189)+VLOOKUP($B6189,weights!$A$2:$R$6,16)*EXP(VLOOKUP($B6189,weights!$A$2:$R$6,12)*E6189)+VLOOKUP($B6189,weights!$A$2:$R$6,17)*EXP(VLOOKUP($B6189,weights!$A$2:$R$6,13)*F6189)+VLOOKUP($B6189,weights!$A$2:$R$6,18)*EXP(VLOOKUP($B6189,weights!$A$2:$R$6,14)*G6189))</f>
        <v>0.53909976889592914</v>
      </c>
    </row>
    <row r="6190" spans="1:8" ht="12.75" x14ac:dyDescent="0.2">
      <c r="A6190">
        <f t="shared" si="0"/>
        <v>248</v>
      </c>
      <c r="B6190" t="str">
        <f t="shared" ref="B6190:C6190" si="6164">B6165</f>
        <v>supermarket</v>
      </c>
      <c r="C6190">
        <f t="shared" si="6164"/>
        <v>3</v>
      </c>
      <c r="D6190">
        <f ca="1">OFFSET(walk!$A$2:$Y$402,TRUNC((ROW()-ROW($D$2))/COLUMNS(walk!$A$2:$Y$402)),MOD(ROW()-ROW($D$2),COLUMNS(walk!$A$2:$Y$402)),1,1)</f>
        <v>58</v>
      </c>
      <c r="E6190">
        <f ca="1">OFFSET(bike!$A$2:$Y$402,TRUNC((ROW()-ROW($E$2))/COLUMNS(bike!$A$2:$Y$402)),MOD(ROW()-ROW($E$2),COLUMNS(bike!$A$2:$Y$402)),1,1)</f>
        <v>19</v>
      </c>
      <c r="F6190">
        <f ca="1">OFFSET(transit!$A$2:$Y$402,TRUNC((ROW()-ROW($F$2))/COLUMNS(transit!$A$2:$Y$402)),MOD(ROW()-ROW($F$2),COLUMNS(transit!$A$2:$Y$402)),1,1)</f>
        <v>37</v>
      </c>
      <c r="G6190">
        <f ca="1">OFFSET(drive!$A$2:$Y$402,TRUNC((ROW()-ROW($G$2))/COLUMNS(drive!$A$2:$Y$402)),MOD(ROW()-ROW($G$2),COLUMNS(drive!$A$2:$Y$402)),1,1)</f>
        <v>13</v>
      </c>
      <c r="H6190" s="5">
        <f ca="1">(VLOOKUP($B6190,weights!$A$2:$R$6,4))*VLOOKUP($B6190,weights!$A$2:$R$6,6)^C6190*(VLOOKUP($B6190,weights!$A$2:$R$6,15)*EXP(VLOOKUP($B6190,weights!$A$2:$R$6,11)*D6190)+VLOOKUP($B6190,weights!$A$2:$R$6,16)*EXP(VLOOKUP($B6190,weights!$A$2:$R$6,12)*E6190)+VLOOKUP($B6190,weights!$A$2:$R$6,17)*EXP(VLOOKUP($B6190,weights!$A$2:$R$6,13)*F6190)+VLOOKUP($B6190,weights!$A$2:$R$6,18)*EXP(VLOOKUP($B6190,weights!$A$2:$R$6,14)*G6190))</f>
        <v>0.23696566065707483</v>
      </c>
    </row>
    <row r="6191" spans="1:8" ht="12.75" x14ac:dyDescent="0.2">
      <c r="A6191">
        <f t="shared" si="0"/>
        <v>248</v>
      </c>
      <c r="B6191" t="str">
        <f t="shared" ref="B6191:C6191" si="6165">B6166</f>
        <v>supermarket</v>
      </c>
      <c r="C6191">
        <f t="shared" si="6165"/>
        <v>4</v>
      </c>
      <c r="D6191">
        <f ca="1">OFFSET(walk!$A$2:$Y$402,TRUNC((ROW()-ROW($D$2))/COLUMNS(walk!$A$2:$Y$402)),MOD(ROW()-ROW($D$2),COLUMNS(walk!$A$2:$Y$402)),1,1)</f>
        <v>74</v>
      </c>
      <c r="E6191">
        <f ca="1">OFFSET(bike!$A$2:$Y$402,TRUNC((ROW()-ROW($E$2))/COLUMNS(bike!$A$2:$Y$402)),MOD(ROW()-ROW($E$2),COLUMNS(bike!$A$2:$Y$402)),1,1)</f>
        <v>24</v>
      </c>
      <c r="F6191">
        <f ca="1">OFFSET(transit!$A$2:$Y$402,TRUNC((ROW()-ROW($F$2))/COLUMNS(transit!$A$2:$Y$402)),MOD(ROW()-ROW($F$2),COLUMNS(transit!$A$2:$Y$402)),1,1)</f>
        <v>37</v>
      </c>
      <c r="G6191">
        <f ca="1">OFFSET(drive!$A$2:$Y$402,TRUNC((ROW()-ROW($G$2))/COLUMNS(drive!$A$2:$Y$402)),MOD(ROW()-ROW($G$2),COLUMNS(drive!$A$2:$Y$402)),1,1)</f>
        <v>14</v>
      </c>
      <c r="H6191" s="5">
        <f ca="1">(VLOOKUP($B6191,weights!$A$2:$R$6,4))*VLOOKUP($B6191,weights!$A$2:$R$6,6)^C6191*(VLOOKUP($B6191,weights!$A$2:$R$6,15)*EXP(VLOOKUP($B6191,weights!$A$2:$R$6,11)*D6191)+VLOOKUP($B6191,weights!$A$2:$R$6,16)*EXP(VLOOKUP($B6191,weights!$A$2:$R$6,12)*E6191)+VLOOKUP($B6191,weights!$A$2:$R$6,17)*EXP(VLOOKUP($B6191,weights!$A$2:$R$6,13)*F6191)+VLOOKUP($B6191,weights!$A$2:$R$6,18)*EXP(VLOOKUP($B6191,weights!$A$2:$R$6,14)*G6191))</f>
        <v>0.11070647147059624</v>
      </c>
    </row>
    <row r="6192" spans="1:8" ht="12.75" x14ac:dyDescent="0.2">
      <c r="A6192">
        <f t="shared" si="0"/>
        <v>248</v>
      </c>
      <c r="B6192" t="str">
        <f t="shared" ref="B6192:C6192" si="6166">B6167</f>
        <v>store</v>
      </c>
      <c r="C6192">
        <f t="shared" si="6166"/>
        <v>0</v>
      </c>
      <c r="D6192">
        <f ca="1">OFFSET(walk!$A$2:$Y$402,TRUNC((ROW()-ROW($D$2))/COLUMNS(walk!$A$2:$Y$402)),MOD(ROW()-ROW($D$2),COLUMNS(walk!$A$2:$Y$402)),1,1)</f>
        <v>5</v>
      </c>
      <c r="E6192">
        <f ca="1">OFFSET(bike!$A$2:$Y$402,TRUNC((ROW()-ROW($E$2))/COLUMNS(bike!$A$2:$Y$402)),MOD(ROW()-ROW($E$2),COLUMNS(bike!$A$2:$Y$402)),1,1)</f>
        <v>1</v>
      </c>
      <c r="F6192">
        <f ca="1">OFFSET(transit!$A$2:$Y$402,TRUNC((ROW()-ROW($F$2))/COLUMNS(transit!$A$2:$Y$402)),MOD(ROW()-ROW($F$2),COLUMNS(transit!$A$2:$Y$402)),1,1)</f>
        <v>5</v>
      </c>
      <c r="G6192">
        <f ca="1">OFFSET(drive!$A$2:$Y$402,TRUNC((ROW()-ROW($G$2))/COLUMNS(drive!$A$2:$Y$402)),MOD(ROW()-ROW($G$2),COLUMNS(drive!$A$2:$Y$402)),1,1)</f>
        <v>1</v>
      </c>
      <c r="H6192" s="5">
        <f ca="1">(VLOOKUP($B6192,weights!$A$2:$R$6,4))*VLOOKUP($B6192,weights!$A$2:$R$6,6)^C6192*(VLOOKUP($B6192,weights!$A$2:$R$6,15)*EXP(VLOOKUP($B6192,weights!$A$2:$R$6,11)*D6192)+VLOOKUP($B6192,weights!$A$2:$R$6,16)*EXP(VLOOKUP($B6192,weights!$A$2:$R$6,12)*E6192)+VLOOKUP($B6192,weights!$A$2:$R$6,17)*EXP(VLOOKUP($B6192,weights!$A$2:$R$6,13)*F6192)+VLOOKUP($B6192,weights!$A$2:$R$6,18)*EXP(VLOOKUP($B6192,weights!$A$2:$R$6,14)*G6192))</f>
        <v>20.606540717564208</v>
      </c>
    </row>
    <row r="6193" spans="1:8" ht="12.75" x14ac:dyDescent="0.2">
      <c r="A6193">
        <f t="shared" si="0"/>
        <v>248</v>
      </c>
      <c r="B6193" t="str">
        <f t="shared" ref="B6193:C6193" si="6167">B6168</f>
        <v>store</v>
      </c>
      <c r="C6193">
        <f t="shared" si="6167"/>
        <v>1</v>
      </c>
      <c r="D6193">
        <f ca="1">OFFSET(walk!$A$2:$Y$402,TRUNC((ROW()-ROW($D$2))/COLUMNS(walk!$A$2:$Y$402)),MOD(ROW()-ROW($D$2),COLUMNS(walk!$A$2:$Y$402)),1,1)</f>
        <v>6</v>
      </c>
      <c r="E6193">
        <f ca="1">OFFSET(bike!$A$2:$Y$402,TRUNC((ROW()-ROW($E$2))/COLUMNS(bike!$A$2:$Y$402)),MOD(ROW()-ROW($E$2),COLUMNS(bike!$A$2:$Y$402)),1,1)</f>
        <v>1</v>
      </c>
      <c r="F6193">
        <f ca="1">OFFSET(transit!$A$2:$Y$402,TRUNC((ROW()-ROW($F$2))/COLUMNS(transit!$A$2:$Y$402)),MOD(ROW()-ROW($F$2),COLUMNS(transit!$A$2:$Y$402)),1,1)</f>
        <v>6</v>
      </c>
      <c r="G6193">
        <f ca="1">OFFSET(drive!$A$2:$Y$402,TRUNC((ROW()-ROW($G$2))/COLUMNS(drive!$A$2:$Y$402)),MOD(ROW()-ROW($G$2),COLUMNS(drive!$A$2:$Y$402)),1,1)</f>
        <v>1</v>
      </c>
      <c r="H6193" s="5">
        <f ca="1">(VLOOKUP($B6193,weights!$A$2:$R$6,4))*VLOOKUP($B6193,weights!$A$2:$R$6,6)^C6193*(VLOOKUP($B6193,weights!$A$2:$R$6,15)*EXP(VLOOKUP($B6193,weights!$A$2:$R$6,11)*D6193)+VLOOKUP($B6193,weights!$A$2:$R$6,16)*EXP(VLOOKUP($B6193,weights!$A$2:$R$6,12)*E6193)+VLOOKUP($B6193,weights!$A$2:$R$6,17)*EXP(VLOOKUP($B6193,weights!$A$2:$R$6,13)*F6193)+VLOOKUP($B6193,weights!$A$2:$R$6,18)*EXP(VLOOKUP($B6193,weights!$A$2:$R$6,14)*G6193))</f>
        <v>13.077667184379605</v>
      </c>
    </row>
    <row r="6194" spans="1:8" ht="12.75" x14ac:dyDescent="0.2">
      <c r="A6194">
        <f t="shared" si="0"/>
        <v>248</v>
      </c>
      <c r="B6194" t="str">
        <f t="shared" ref="B6194:C6194" si="6168">B6169</f>
        <v>store</v>
      </c>
      <c r="C6194">
        <f t="shared" si="6168"/>
        <v>2</v>
      </c>
      <c r="D6194">
        <f ca="1">OFFSET(walk!$A$2:$Y$402,TRUNC((ROW()-ROW($D$2))/COLUMNS(walk!$A$2:$Y$402)),MOD(ROW()-ROW($D$2),COLUMNS(walk!$A$2:$Y$402)),1,1)</f>
        <v>14</v>
      </c>
      <c r="E6194">
        <f ca="1">OFFSET(bike!$A$2:$Y$402,TRUNC((ROW()-ROW($E$2))/COLUMNS(bike!$A$2:$Y$402)),MOD(ROW()-ROW($E$2),COLUMNS(bike!$A$2:$Y$402)),1,1)</f>
        <v>4</v>
      </c>
      <c r="F6194">
        <f ca="1">OFFSET(transit!$A$2:$Y$402,TRUNC((ROW()-ROW($F$2))/COLUMNS(transit!$A$2:$Y$402)),MOD(ROW()-ROW($F$2),COLUMNS(transit!$A$2:$Y$402)),1,1)</f>
        <v>13</v>
      </c>
      <c r="G6194">
        <f ca="1">OFFSET(drive!$A$2:$Y$402,TRUNC((ROW()-ROW($G$2))/COLUMNS(drive!$A$2:$Y$402)),MOD(ROW()-ROW($G$2),COLUMNS(drive!$A$2:$Y$402)),1,1)</f>
        <v>3</v>
      </c>
      <c r="H6194" s="5">
        <f ca="1">(VLOOKUP($B6194,weights!$A$2:$R$6,4))*VLOOKUP($B6194,weights!$A$2:$R$6,6)^C6194*(VLOOKUP($B6194,weights!$A$2:$R$6,15)*EXP(VLOOKUP($B6194,weights!$A$2:$R$6,11)*D6194)+VLOOKUP($B6194,weights!$A$2:$R$6,16)*EXP(VLOOKUP($B6194,weights!$A$2:$R$6,12)*E6194)+VLOOKUP($B6194,weights!$A$2:$R$6,17)*EXP(VLOOKUP($B6194,weights!$A$2:$R$6,13)*F6194)+VLOOKUP($B6194,weights!$A$2:$R$6,18)*EXP(VLOOKUP($B6194,weights!$A$2:$R$6,14)*G6194))</f>
        <v>3.2355169565159616</v>
      </c>
    </row>
    <row r="6195" spans="1:8" ht="12.75" x14ac:dyDescent="0.2">
      <c r="A6195">
        <f t="shared" si="0"/>
        <v>248</v>
      </c>
      <c r="B6195" t="str">
        <f t="shared" ref="B6195:C6195" si="6169">B6170</f>
        <v>store</v>
      </c>
      <c r="C6195">
        <f t="shared" si="6169"/>
        <v>3</v>
      </c>
      <c r="D6195">
        <f ca="1">OFFSET(walk!$A$2:$Y$402,TRUNC((ROW()-ROW($D$2))/COLUMNS(walk!$A$2:$Y$402)),MOD(ROW()-ROW($D$2),COLUMNS(walk!$A$2:$Y$402)),1,1)</f>
        <v>14</v>
      </c>
      <c r="E6195">
        <f ca="1">OFFSET(bike!$A$2:$Y$402,TRUNC((ROW()-ROW($E$2))/COLUMNS(bike!$A$2:$Y$402)),MOD(ROW()-ROW($E$2),COLUMNS(bike!$A$2:$Y$402)),1,1)</f>
        <v>4</v>
      </c>
      <c r="F6195">
        <f ca="1">OFFSET(transit!$A$2:$Y$402,TRUNC((ROW()-ROW($F$2))/COLUMNS(transit!$A$2:$Y$402)),MOD(ROW()-ROW($F$2),COLUMNS(transit!$A$2:$Y$402)),1,1)</f>
        <v>14</v>
      </c>
      <c r="G6195">
        <f ca="1">OFFSET(drive!$A$2:$Y$402,TRUNC((ROW()-ROW($G$2))/COLUMNS(drive!$A$2:$Y$402)),MOD(ROW()-ROW($G$2),COLUMNS(drive!$A$2:$Y$402)),1,1)</f>
        <v>3</v>
      </c>
      <c r="H6195" s="5">
        <f ca="1">(VLOOKUP($B6195,weights!$A$2:$R$6,4))*VLOOKUP($B6195,weights!$A$2:$R$6,6)^C6195*(VLOOKUP($B6195,weights!$A$2:$R$6,15)*EXP(VLOOKUP($B6195,weights!$A$2:$R$6,11)*D6195)+VLOOKUP($B6195,weights!$A$2:$R$6,16)*EXP(VLOOKUP($B6195,weights!$A$2:$R$6,12)*E6195)+VLOOKUP($B6195,weights!$A$2:$R$6,17)*EXP(VLOOKUP($B6195,weights!$A$2:$R$6,13)*F6195)+VLOOKUP($B6195,weights!$A$2:$R$6,18)*EXP(VLOOKUP($B6195,weights!$A$2:$R$6,14)*G6195))</f>
        <v>2.1689967864470843</v>
      </c>
    </row>
    <row r="6196" spans="1:8" ht="12.75" x14ac:dyDescent="0.2">
      <c r="A6196">
        <f t="shared" si="0"/>
        <v>248</v>
      </c>
      <c r="B6196" t="str">
        <f t="shared" ref="B6196:C6196" si="6170">B6171</f>
        <v>store</v>
      </c>
      <c r="C6196">
        <f t="shared" si="6170"/>
        <v>4</v>
      </c>
      <c r="D6196">
        <f ca="1">OFFSET(walk!$A$2:$Y$402,TRUNC((ROW()-ROW($D$2))/COLUMNS(walk!$A$2:$Y$402)),MOD(ROW()-ROW($D$2),COLUMNS(walk!$A$2:$Y$402)),1,1)</f>
        <v>15</v>
      </c>
      <c r="E6196">
        <f ca="1">OFFSET(bike!$A$2:$Y$402,TRUNC((ROW()-ROW($E$2))/COLUMNS(bike!$A$2:$Y$402)),MOD(ROW()-ROW($E$2),COLUMNS(bike!$A$2:$Y$402)),1,1)</f>
        <v>5</v>
      </c>
      <c r="F6196">
        <f ca="1">OFFSET(transit!$A$2:$Y$402,TRUNC((ROW()-ROW($F$2))/COLUMNS(transit!$A$2:$Y$402)),MOD(ROW()-ROW($F$2),COLUMNS(transit!$A$2:$Y$402)),1,1)</f>
        <v>14</v>
      </c>
      <c r="G6196">
        <f ca="1">OFFSET(drive!$A$2:$Y$402,TRUNC((ROW()-ROW($G$2))/COLUMNS(drive!$A$2:$Y$402)),MOD(ROW()-ROW($G$2),COLUMNS(drive!$A$2:$Y$402)),1,1)</f>
        <v>4</v>
      </c>
      <c r="H6196" s="5">
        <f ca="1">(VLOOKUP($B6196,weights!$A$2:$R$6,4))*VLOOKUP($B6196,weights!$A$2:$R$6,6)^C6196*(VLOOKUP($B6196,weights!$A$2:$R$6,15)*EXP(VLOOKUP($B6196,weights!$A$2:$R$6,11)*D6196)+VLOOKUP($B6196,weights!$A$2:$R$6,16)*EXP(VLOOKUP($B6196,weights!$A$2:$R$6,12)*E6196)+VLOOKUP($B6196,weights!$A$2:$R$6,17)*EXP(VLOOKUP($B6196,weights!$A$2:$R$6,13)*F6196)+VLOOKUP($B6196,weights!$A$2:$R$6,18)*EXP(VLOOKUP($B6196,weights!$A$2:$R$6,14)*G6196))</f>
        <v>1.0408943531821766</v>
      </c>
    </row>
    <row r="6197" spans="1:8" ht="12.75" x14ac:dyDescent="0.2">
      <c r="A6197">
        <f t="shared" si="0"/>
        <v>248</v>
      </c>
      <c r="B6197" t="str">
        <f t="shared" ref="B6197:C6197" si="6171">B6172</f>
        <v>pharmacy</v>
      </c>
      <c r="C6197">
        <f t="shared" si="6171"/>
        <v>0</v>
      </c>
      <c r="D6197">
        <f ca="1">OFFSET(walk!$A$2:$Y$402,TRUNC((ROW()-ROW($D$2))/COLUMNS(walk!$A$2:$Y$402)),MOD(ROW()-ROW($D$2),COLUMNS(walk!$A$2:$Y$402)),1,1)</f>
        <v>9</v>
      </c>
      <c r="E6197">
        <f ca="1">OFFSET(bike!$A$2:$Y$402,TRUNC((ROW()-ROW($E$2))/COLUMNS(bike!$A$2:$Y$402)),MOD(ROW()-ROW($E$2),COLUMNS(bike!$A$2:$Y$402)),1,1)</f>
        <v>3</v>
      </c>
      <c r="F6197">
        <f ca="1">OFFSET(transit!$A$2:$Y$402,TRUNC((ROW()-ROW($F$2))/COLUMNS(transit!$A$2:$Y$402)),MOD(ROW()-ROW($F$2),COLUMNS(transit!$A$2:$Y$402)),1,1)</f>
        <v>9</v>
      </c>
      <c r="G6197">
        <f ca="1">OFFSET(drive!$A$2:$Y$402,TRUNC((ROW()-ROW($G$2))/COLUMNS(drive!$A$2:$Y$402)),MOD(ROW()-ROW($G$2),COLUMNS(drive!$A$2:$Y$402)),1,1)</f>
        <v>2</v>
      </c>
      <c r="H6197" s="5">
        <f ca="1">(VLOOKUP($B6197,weights!$A$2:$R$6,4))*VLOOKUP($B6197,weights!$A$2:$R$6,6)^C6197*(VLOOKUP($B6197,weights!$A$2:$R$6,15)*EXP(VLOOKUP($B6197,weights!$A$2:$R$6,11)*D6197)+VLOOKUP($B6197,weights!$A$2:$R$6,16)*EXP(VLOOKUP($B6197,weights!$A$2:$R$6,12)*E6197)+VLOOKUP($B6197,weights!$A$2:$R$6,17)*EXP(VLOOKUP($B6197,weights!$A$2:$R$6,13)*F6197)+VLOOKUP($B6197,weights!$A$2:$R$6,18)*EXP(VLOOKUP($B6197,weights!$A$2:$R$6,14)*G6197))</f>
        <v>7.2115890219049117</v>
      </c>
    </row>
    <row r="6198" spans="1:8" ht="12.75" x14ac:dyDescent="0.2">
      <c r="A6198">
        <f t="shared" si="0"/>
        <v>248</v>
      </c>
      <c r="B6198" t="str">
        <f t="shared" ref="B6198:C6198" si="6172">B6173</f>
        <v>pharmacy</v>
      </c>
      <c r="C6198">
        <f t="shared" si="6172"/>
        <v>1</v>
      </c>
      <c r="D6198">
        <f ca="1">OFFSET(walk!$A$2:$Y$402,TRUNC((ROW()-ROW($D$2))/COLUMNS(walk!$A$2:$Y$402)),MOD(ROW()-ROW($D$2),COLUMNS(walk!$A$2:$Y$402)),1,1)</f>
        <v>11</v>
      </c>
      <c r="E6198">
        <f ca="1">OFFSET(bike!$A$2:$Y$402,TRUNC((ROW()-ROW($E$2))/COLUMNS(bike!$A$2:$Y$402)),MOD(ROW()-ROW($E$2),COLUMNS(bike!$A$2:$Y$402)),1,1)</f>
        <v>3</v>
      </c>
      <c r="F6198">
        <f ca="1">OFFSET(transit!$A$2:$Y$402,TRUNC((ROW()-ROW($F$2))/COLUMNS(transit!$A$2:$Y$402)),MOD(ROW()-ROW($F$2),COLUMNS(transit!$A$2:$Y$402)),1,1)</f>
        <v>11</v>
      </c>
      <c r="G6198">
        <f ca="1">OFFSET(drive!$A$2:$Y$402,TRUNC((ROW()-ROW($G$2))/COLUMNS(drive!$A$2:$Y$402)),MOD(ROW()-ROW($G$2),COLUMNS(drive!$A$2:$Y$402)),1,1)</f>
        <v>3</v>
      </c>
      <c r="H6198" s="5">
        <f ca="1">(VLOOKUP($B6198,weights!$A$2:$R$6,4))*VLOOKUP($B6198,weights!$A$2:$R$6,6)^C6198*(VLOOKUP($B6198,weights!$A$2:$R$6,15)*EXP(VLOOKUP($B6198,weights!$A$2:$R$6,11)*D6198)+VLOOKUP($B6198,weights!$A$2:$R$6,16)*EXP(VLOOKUP($B6198,weights!$A$2:$R$6,12)*E6198)+VLOOKUP($B6198,weights!$A$2:$R$6,17)*EXP(VLOOKUP($B6198,weights!$A$2:$R$6,13)*F6198)+VLOOKUP($B6198,weights!$A$2:$R$6,18)*EXP(VLOOKUP($B6198,weights!$A$2:$R$6,14)*G6198))</f>
        <v>2.8853767175336555</v>
      </c>
    </row>
    <row r="6199" spans="1:8" ht="12.75" x14ac:dyDescent="0.2">
      <c r="A6199">
        <f t="shared" si="0"/>
        <v>248</v>
      </c>
      <c r="B6199" t="str">
        <f t="shared" ref="B6199:C6199" si="6173">B6174</f>
        <v>pharmacy</v>
      </c>
      <c r="C6199">
        <f t="shared" si="6173"/>
        <v>2</v>
      </c>
      <c r="D6199">
        <f ca="1">OFFSET(walk!$A$2:$Y$402,TRUNC((ROW()-ROW($D$2))/COLUMNS(walk!$A$2:$Y$402)),MOD(ROW()-ROW($D$2),COLUMNS(walk!$A$2:$Y$402)),1,1)</f>
        <v>11</v>
      </c>
      <c r="E6199">
        <f ca="1">OFFSET(bike!$A$2:$Y$402,TRUNC((ROW()-ROW($E$2))/COLUMNS(bike!$A$2:$Y$402)),MOD(ROW()-ROW($E$2),COLUMNS(bike!$A$2:$Y$402)),1,1)</f>
        <v>3</v>
      </c>
      <c r="F6199">
        <f ca="1">OFFSET(transit!$A$2:$Y$402,TRUNC((ROW()-ROW($F$2))/COLUMNS(transit!$A$2:$Y$402)),MOD(ROW()-ROW($F$2),COLUMNS(transit!$A$2:$Y$402)),1,1)</f>
        <v>11</v>
      </c>
      <c r="G6199">
        <f ca="1">OFFSET(drive!$A$2:$Y$402,TRUNC((ROW()-ROW($G$2))/COLUMNS(drive!$A$2:$Y$402)),MOD(ROW()-ROW($G$2),COLUMNS(drive!$A$2:$Y$402)),1,1)</f>
        <v>3</v>
      </c>
      <c r="H6199" s="5">
        <f ca="1">(VLOOKUP($B6199,weights!$A$2:$R$6,4))*VLOOKUP($B6199,weights!$A$2:$R$6,6)^C6199*(VLOOKUP($B6199,weights!$A$2:$R$6,15)*EXP(VLOOKUP($B6199,weights!$A$2:$R$6,11)*D6199)+VLOOKUP($B6199,weights!$A$2:$R$6,16)*EXP(VLOOKUP($B6199,weights!$A$2:$R$6,12)*E6199)+VLOOKUP($B6199,weights!$A$2:$R$6,17)*EXP(VLOOKUP($B6199,weights!$A$2:$R$6,13)*F6199)+VLOOKUP($B6199,weights!$A$2:$R$6,18)*EXP(VLOOKUP($B6199,weights!$A$2:$R$6,14)*G6199))</f>
        <v>1.3892554565902788</v>
      </c>
    </row>
    <row r="6200" spans="1:8" ht="12.75" x14ac:dyDescent="0.2">
      <c r="A6200">
        <f t="shared" si="0"/>
        <v>248</v>
      </c>
      <c r="B6200" t="str">
        <f t="shared" ref="B6200:C6200" si="6174">B6175</f>
        <v>bank</v>
      </c>
      <c r="C6200">
        <f t="shared" si="6174"/>
        <v>0</v>
      </c>
      <c r="D6200">
        <f ca="1">OFFSET(walk!$A$2:$Y$402,TRUNC((ROW()-ROW($D$2))/COLUMNS(walk!$A$2:$Y$402)),MOD(ROW()-ROW($D$2),COLUMNS(walk!$A$2:$Y$402)),1,1)</f>
        <v>20</v>
      </c>
      <c r="E6200">
        <f ca="1">OFFSET(bike!$A$2:$Y$402,TRUNC((ROW()-ROW($E$2))/COLUMNS(bike!$A$2:$Y$402)),MOD(ROW()-ROW($E$2),COLUMNS(bike!$A$2:$Y$402)),1,1)</f>
        <v>7</v>
      </c>
      <c r="F6200">
        <f ca="1">OFFSET(transit!$A$2:$Y$402,TRUNC((ROW()-ROW($F$2))/COLUMNS(transit!$A$2:$Y$402)),MOD(ROW()-ROW($F$2),COLUMNS(transit!$A$2:$Y$402)),1,1)</f>
        <v>17</v>
      </c>
      <c r="G6200">
        <f ca="1">OFFSET(drive!$A$2:$Y$402,TRUNC((ROW()-ROW($G$2))/COLUMNS(drive!$A$2:$Y$402)),MOD(ROW()-ROW($G$2),COLUMNS(drive!$A$2:$Y$402)),1,1)</f>
        <v>5</v>
      </c>
      <c r="H6200" s="5">
        <f ca="1">(VLOOKUP($B6200,weights!$A$2:$R$6,4))*VLOOKUP($B6200,weights!$A$2:$R$6,6)^C6200*(VLOOKUP($B6200,weights!$A$2:$R$6,15)*EXP(VLOOKUP($B6200,weights!$A$2:$R$6,11)*D6200)+VLOOKUP($B6200,weights!$A$2:$R$6,16)*EXP(VLOOKUP($B6200,weights!$A$2:$R$6,12)*E6200)+VLOOKUP($B6200,weights!$A$2:$R$6,17)*EXP(VLOOKUP($B6200,weights!$A$2:$R$6,13)*F6200)+VLOOKUP($B6200,weights!$A$2:$R$6,18)*EXP(VLOOKUP($B6200,weights!$A$2:$R$6,14)*G6200))</f>
        <v>3.0030459995709409</v>
      </c>
    </row>
    <row r="6201" spans="1:8" ht="12.75" x14ac:dyDescent="0.2">
      <c r="A6201">
        <f t="shared" si="0"/>
        <v>248</v>
      </c>
      <c r="B6201" t="str">
        <f t="shared" ref="B6201:C6201" si="6175">B6176</f>
        <v>bank</v>
      </c>
      <c r="C6201">
        <f t="shared" si="6175"/>
        <v>1</v>
      </c>
      <c r="D6201">
        <f ca="1">OFFSET(walk!$A$2:$Y$402,TRUNC((ROW()-ROW($D$2))/COLUMNS(walk!$A$2:$Y$402)),MOD(ROW()-ROW($D$2),COLUMNS(walk!$A$2:$Y$402)),1,1)</f>
        <v>39</v>
      </c>
      <c r="E6201">
        <f ca="1">OFFSET(bike!$A$2:$Y$402,TRUNC((ROW()-ROW($E$2))/COLUMNS(bike!$A$2:$Y$402)),MOD(ROW()-ROW($E$2),COLUMNS(bike!$A$2:$Y$402)),1,1)</f>
        <v>12</v>
      </c>
      <c r="F6201">
        <f ca="1">OFFSET(transit!$A$2:$Y$402,TRUNC((ROW()-ROW($F$2))/COLUMNS(transit!$A$2:$Y$402)),MOD(ROW()-ROW($F$2),COLUMNS(transit!$A$2:$Y$402)),1,1)</f>
        <v>38</v>
      </c>
      <c r="G6201">
        <f ca="1">OFFSET(drive!$A$2:$Y$402,TRUNC((ROW()-ROW($G$2))/COLUMNS(drive!$A$2:$Y$402)),MOD(ROW()-ROW($G$2),COLUMNS(drive!$A$2:$Y$402)),1,1)</f>
        <v>7</v>
      </c>
      <c r="H6201" s="5">
        <f ca="1">(VLOOKUP($B6201,weights!$A$2:$R$6,4))*VLOOKUP($B6201,weights!$A$2:$R$6,6)^C6201*(VLOOKUP($B6201,weights!$A$2:$R$6,15)*EXP(VLOOKUP($B6201,weights!$A$2:$R$6,11)*D6201)+VLOOKUP($B6201,weights!$A$2:$R$6,16)*EXP(VLOOKUP($B6201,weights!$A$2:$R$6,12)*E6201)+VLOOKUP($B6201,weights!$A$2:$R$6,17)*EXP(VLOOKUP($B6201,weights!$A$2:$R$6,13)*F6201)+VLOOKUP($B6201,weights!$A$2:$R$6,18)*EXP(VLOOKUP($B6201,weights!$A$2:$R$6,14)*G6201))</f>
        <v>0.57378061559317373</v>
      </c>
    </row>
    <row r="6202" spans="1:8" ht="12.75" x14ac:dyDescent="0.2">
      <c r="A6202">
        <f t="shared" si="0"/>
        <v>249</v>
      </c>
      <c r="B6202" t="str">
        <f t="shared" ref="B6202:C6202" si="6176">B6177</f>
        <v>restaurant</v>
      </c>
      <c r="C6202">
        <f t="shared" si="6176"/>
        <v>0</v>
      </c>
      <c r="D6202">
        <f ca="1">OFFSET(walk!$A$2:$Y$402,TRUNC((ROW()-ROW($D$2))/COLUMNS(walk!$A$2:$Y$402)),MOD(ROW()-ROW($D$2),COLUMNS(walk!$A$2:$Y$402)),1,1)</f>
        <v>7</v>
      </c>
      <c r="E6202">
        <f ca="1">OFFSET(bike!$A$2:$Y$402,TRUNC((ROW()-ROW($E$2))/COLUMNS(bike!$A$2:$Y$402)),MOD(ROW()-ROW($E$2),COLUMNS(bike!$A$2:$Y$402)),1,1)</f>
        <v>2</v>
      </c>
      <c r="F6202">
        <f ca="1">OFFSET(transit!$A$2:$Y$402,TRUNC((ROW()-ROW($F$2))/COLUMNS(transit!$A$2:$Y$402)),MOD(ROW()-ROW($F$2),COLUMNS(transit!$A$2:$Y$402)),1,1)</f>
        <v>7</v>
      </c>
      <c r="G6202">
        <f ca="1">OFFSET(drive!$A$2:$Y$402,TRUNC((ROW()-ROW($G$2))/COLUMNS(drive!$A$2:$Y$402)),MOD(ROW()-ROW($G$2),COLUMNS(drive!$A$2:$Y$402)),1,1)</f>
        <v>2</v>
      </c>
      <c r="H6202" s="5">
        <f ca="1">(VLOOKUP($B6202,weights!$A$2:$R$6,4))*VLOOKUP($B6202,weights!$A$2:$R$6,6)^C6202*(VLOOKUP($B6202,weights!$A$2:$R$6,15)*EXP(VLOOKUP($B6202,weights!$A$2:$R$6,11)*D6202)+VLOOKUP($B6202,weights!$A$2:$R$6,16)*EXP(VLOOKUP($B6202,weights!$A$2:$R$6,12)*E6202)+VLOOKUP($B6202,weights!$A$2:$R$6,17)*EXP(VLOOKUP($B6202,weights!$A$2:$R$6,13)*F6202)+VLOOKUP($B6202,weights!$A$2:$R$6,18)*EXP(VLOOKUP($B6202,weights!$A$2:$R$6,14)*G6202))</f>
        <v>32.024622533391799</v>
      </c>
    </row>
    <row r="6203" spans="1:8" ht="12.75" x14ac:dyDescent="0.2">
      <c r="A6203">
        <f t="shared" si="0"/>
        <v>249</v>
      </c>
      <c r="B6203" t="str">
        <f t="shared" ref="B6203:C6203" si="6177">B6178</f>
        <v>restaurant</v>
      </c>
      <c r="C6203">
        <f t="shared" si="6177"/>
        <v>1</v>
      </c>
      <c r="D6203">
        <f ca="1">OFFSET(walk!$A$2:$Y$402,TRUNC((ROW()-ROW($D$2))/COLUMNS(walk!$A$2:$Y$402)),MOD(ROW()-ROW($D$2),COLUMNS(walk!$A$2:$Y$402)),1,1)</f>
        <v>7</v>
      </c>
      <c r="E6203">
        <f ca="1">OFFSET(bike!$A$2:$Y$402,TRUNC((ROW()-ROW($E$2))/COLUMNS(bike!$A$2:$Y$402)),MOD(ROW()-ROW($E$2),COLUMNS(bike!$A$2:$Y$402)),1,1)</f>
        <v>2</v>
      </c>
      <c r="F6203">
        <f ca="1">OFFSET(transit!$A$2:$Y$402,TRUNC((ROW()-ROW($F$2))/COLUMNS(transit!$A$2:$Y$402)),MOD(ROW()-ROW($F$2),COLUMNS(transit!$A$2:$Y$402)),1,1)</f>
        <v>7</v>
      </c>
      <c r="G6203">
        <f ca="1">OFFSET(drive!$A$2:$Y$402,TRUNC((ROW()-ROW($G$2))/COLUMNS(drive!$A$2:$Y$402)),MOD(ROW()-ROW($G$2),COLUMNS(drive!$A$2:$Y$402)),1,1)</f>
        <v>2</v>
      </c>
      <c r="H6203" s="5">
        <f ca="1">(VLOOKUP($B6203,weights!$A$2:$R$6,4))*VLOOKUP($B6203,weights!$A$2:$R$6,6)^C6203*(VLOOKUP($B6203,weights!$A$2:$R$6,15)*EXP(VLOOKUP($B6203,weights!$A$2:$R$6,11)*D6203)+VLOOKUP($B6203,weights!$A$2:$R$6,16)*EXP(VLOOKUP($B6203,weights!$A$2:$R$6,12)*E6203)+VLOOKUP($B6203,weights!$A$2:$R$6,17)*EXP(VLOOKUP($B6203,weights!$A$2:$R$6,13)*F6203)+VLOOKUP($B6203,weights!$A$2:$R$6,18)*EXP(VLOOKUP($B6203,weights!$A$2:$R$6,14)*G6203))</f>
        <v>28.70355056696598</v>
      </c>
    </row>
    <row r="6204" spans="1:8" ht="12.75" x14ac:dyDescent="0.2">
      <c r="A6204">
        <f t="shared" si="0"/>
        <v>249</v>
      </c>
      <c r="B6204" t="str">
        <f t="shared" ref="B6204:C6204" si="6178">B6179</f>
        <v>restaurant</v>
      </c>
      <c r="C6204">
        <f t="shared" si="6178"/>
        <v>2</v>
      </c>
      <c r="D6204">
        <f ca="1">OFFSET(walk!$A$2:$Y$402,TRUNC((ROW()-ROW($D$2))/COLUMNS(walk!$A$2:$Y$402)),MOD(ROW()-ROW($D$2),COLUMNS(walk!$A$2:$Y$402)),1,1)</f>
        <v>8</v>
      </c>
      <c r="E6204">
        <f ca="1">OFFSET(bike!$A$2:$Y$402,TRUNC((ROW()-ROW($E$2))/COLUMNS(bike!$A$2:$Y$402)),MOD(ROW()-ROW($E$2),COLUMNS(bike!$A$2:$Y$402)),1,1)</f>
        <v>3</v>
      </c>
      <c r="F6204">
        <f ca="1">OFFSET(transit!$A$2:$Y$402,TRUNC((ROW()-ROW($F$2))/COLUMNS(transit!$A$2:$Y$402)),MOD(ROW()-ROW($F$2),COLUMNS(transit!$A$2:$Y$402)),1,1)</f>
        <v>8</v>
      </c>
      <c r="G6204">
        <f ca="1">OFFSET(drive!$A$2:$Y$402,TRUNC((ROW()-ROW($G$2))/COLUMNS(drive!$A$2:$Y$402)),MOD(ROW()-ROW($G$2),COLUMNS(drive!$A$2:$Y$402)),1,1)</f>
        <v>3</v>
      </c>
      <c r="H6204" s="5">
        <f ca="1">(VLOOKUP($B6204,weights!$A$2:$R$6,4))*VLOOKUP($B6204,weights!$A$2:$R$6,6)^C6204*(VLOOKUP($B6204,weights!$A$2:$R$6,15)*EXP(VLOOKUP($B6204,weights!$A$2:$R$6,11)*D6204)+VLOOKUP($B6204,weights!$A$2:$R$6,16)*EXP(VLOOKUP($B6204,weights!$A$2:$R$6,12)*E6204)+VLOOKUP($B6204,weights!$A$2:$R$6,17)*EXP(VLOOKUP($B6204,weights!$A$2:$R$6,13)*F6204)+VLOOKUP($B6204,weights!$A$2:$R$6,18)*EXP(VLOOKUP($B6204,weights!$A$2:$R$6,14)*G6204))</f>
        <v>21.280147603395221</v>
      </c>
    </row>
    <row r="6205" spans="1:8" ht="12.75" x14ac:dyDescent="0.2">
      <c r="A6205">
        <f t="shared" si="0"/>
        <v>249</v>
      </c>
      <c r="B6205" t="str">
        <f t="shared" ref="B6205:C6205" si="6179">B6180</f>
        <v>restaurant</v>
      </c>
      <c r="C6205">
        <f t="shared" si="6179"/>
        <v>3</v>
      </c>
      <c r="D6205">
        <f ca="1">OFFSET(walk!$A$2:$Y$402,TRUNC((ROW()-ROW($D$2))/COLUMNS(walk!$A$2:$Y$402)),MOD(ROW()-ROW($D$2),COLUMNS(walk!$A$2:$Y$402)),1,1)</f>
        <v>9</v>
      </c>
      <c r="E6205">
        <f ca="1">OFFSET(bike!$A$2:$Y$402,TRUNC((ROW()-ROW($E$2))/COLUMNS(bike!$A$2:$Y$402)),MOD(ROW()-ROW($E$2),COLUMNS(bike!$A$2:$Y$402)),1,1)</f>
        <v>3</v>
      </c>
      <c r="F6205">
        <f ca="1">OFFSET(transit!$A$2:$Y$402,TRUNC((ROW()-ROW($F$2))/COLUMNS(transit!$A$2:$Y$402)),MOD(ROW()-ROW($F$2),COLUMNS(transit!$A$2:$Y$402)),1,1)</f>
        <v>9</v>
      </c>
      <c r="G6205">
        <f ca="1">OFFSET(drive!$A$2:$Y$402,TRUNC((ROW()-ROW($G$2))/COLUMNS(drive!$A$2:$Y$402)),MOD(ROW()-ROW($G$2),COLUMNS(drive!$A$2:$Y$402)),1,1)</f>
        <v>3</v>
      </c>
      <c r="H6205" s="5">
        <f ca="1">(VLOOKUP($B6205,weights!$A$2:$R$6,4))*VLOOKUP($B6205,weights!$A$2:$R$6,6)^C6205*(VLOOKUP($B6205,weights!$A$2:$R$6,15)*EXP(VLOOKUP($B6205,weights!$A$2:$R$6,11)*D6205)+VLOOKUP($B6205,weights!$A$2:$R$6,16)*EXP(VLOOKUP($B6205,weights!$A$2:$R$6,12)*E6205)+VLOOKUP($B6205,weights!$A$2:$R$6,17)*EXP(VLOOKUP($B6205,weights!$A$2:$R$6,13)*F6205)+VLOOKUP($B6205,weights!$A$2:$R$6,18)*EXP(VLOOKUP($B6205,weights!$A$2:$R$6,14)*G6205))</f>
        <v>18.094163283332428</v>
      </c>
    </row>
    <row r="6206" spans="1:8" ht="12.75" x14ac:dyDescent="0.2">
      <c r="A6206">
        <f t="shared" si="0"/>
        <v>249</v>
      </c>
      <c r="B6206" t="str">
        <f t="shared" ref="B6206:C6206" si="6180">B6181</f>
        <v>restaurant</v>
      </c>
      <c r="C6206">
        <f t="shared" si="6180"/>
        <v>4</v>
      </c>
      <c r="D6206">
        <f ca="1">OFFSET(walk!$A$2:$Y$402,TRUNC((ROW()-ROW($D$2))/COLUMNS(walk!$A$2:$Y$402)),MOD(ROW()-ROW($D$2),COLUMNS(walk!$A$2:$Y$402)),1,1)</f>
        <v>9</v>
      </c>
      <c r="E6206">
        <f ca="1">OFFSET(bike!$A$2:$Y$402,TRUNC((ROW()-ROW($E$2))/COLUMNS(bike!$A$2:$Y$402)),MOD(ROW()-ROW($E$2),COLUMNS(bike!$A$2:$Y$402)),1,1)</f>
        <v>3</v>
      </c>
      <c r="F6206">
        <f ca="1">OFFSET(transit!$A$2:$Y$402,TRUNC((ROW()-ROW($F$2))/COLUMNS(transit!$A$2:$Y$402)),MOD(ROW()-ROW($F$2),COLUMNS(transit!$A$2:$Y$402)),1,1)</f>
        <v>9</v>
      </c>
      <c r="G6206">
        <f ca="1">OFFSET(drive!$A$2:$Y$402,TRUNC((ROW()-ROW($G$2))/COLUMNS(drive!$A$2:$Y$402)),MOD(ROW()-ROW($G$2),COLUMNS(drive!$A$2:$Y$402)),1,1)</f>
        <v>3</v>
      </c>
      <c r="H6206" s="5">
        <f ca="1">(VLOOKUP($B6206,weights!$A$2:$R$6,4))*VLOOKUP($B6206,weights!$A$2:$R$6,6)^C6206*(VLOOKUP($B6206,weights!$A$2:$R$6,15)*EXP(VLOOKUP($B6206,weights!$A$2:$R$6,11)*D6206)+VLOOKUP($B6206,weights!$A$2:$R$6,16)*EXP(VLOOKUP($B6206,weights!$A$2:$R$6,12)*E6206)+VLOOKUP($B6206,weights!$A$2:$R$6,17)*EXP(VLOOKUP($B6206,weights!$A$2:$R$6,13)*F6206)+VLOOKUP($B6206,weights!$A$2:$R$6,18)*EXP(VLOOKUP($B6206,weights!$A$2:$R$6,14)*G6206))</f>
        <v>16.217731535431287</v>
      </c>
    </row>
    <row r="6207" spans="1:8" ht="12.75" x14ac:dyDescent="0.2">
      <c r="A6207">
        <f t="shared" si="0"/>
        <v>249</v>
      </c>
      <c r="B6207" t="str">
        <f t="shared" ref="B6207:C6207" si="6181">B6182</f>
        <v>restaurant</v>
      </c>
      <c r="C6207">
        <f t="shared" si="6181"/>
        <v>5</v>
      </c>
      <c r="D6207">
        <f ca="1">OFFSET(walk!$A$2:$Y$402,TRUNC((ROW()-ROW($D$2))/COLUMNS(walk!$A$2:$Y$402)),MOD(ROW()-ROW($D$2),COLUMNS(walk!$A$2:$Y$402)),1,1)</f>
        <v>12</v>
      </c>
      <c r="E6207">
        <f ca="1">OFFSET(bike!$A$2:$Y$402,TRUNC((ROW()-ROW($E$2))/COLUMNS(bike!$A$2:$Y$402)),MOD(ROW()-ROW($E$2),COLUMNS(bike!$A$2:$Y$402)),1,1)</f>
        <v>4</v>
      </c>
      <c r="F6207">
        <f ca="1">OFFSET(transit!$A$2:$Y$402,TRUNC((ROW()-ROW($F$2))/COLUMNS(transit!$A$2:$Y$402)),MOD(ROW()-ROW($F$2),COLUMNS(transit!$A$2:$Y$402)),1,1)</f>
        <v>11</v>
      </c>
      <c r="G6207">
        <f ca="1">OFFSET(drive!$A$2:$Y$402,TRUNC((ROW()-ROW($G$2))/COLUMNS(drive!$A$2:$Y$402)),MOD(ROW()-ROW($G$2),COLUMNS(drive!$A$2:$Y$402)),1,1)</f>
        <v>3</v>
      </c>
      <c r="H6207" s="5">
        <f ca="1">(VLOOKUP($B6207,weights!$A$2:$R$6,4))*VLOOKUP($B6207,weights!$A$2:$R$6,6)^C6207*(VLOOKUP($B6207,weights!$A$2:$R$6,15)*EXP(VLOOKUP($B6207,weights!$A$2:$R$6,11)*D6207)+VLOOKUP($B6207,weights!$A$2:$R$6,16)*EXP(VLOOKUP($B6207,weights!$A$2:$R$6,12)*E6207)+VLOOKUP($B6207,weights!$A$2:$R$6,17)*EXP(VLOOKUP($B6207,weights!$A$2:$R$6,13)*F6207)+VLOOKUP($B6207,weights!$A$2:$R$6,18)*EXP(VLOOKUP($B6207,weights!$A$2:$R$6,14)*G6207))</f>
        <v>12.192028136755143</v>
      </c>
    </row>
    <row r="6208" spans="1:8" ht="12.75" x14ac:dyDescent="0.2">
      <c r="A6208">
        <f t="shared" si="0"/>
        <v>249</v>
      </c>
      <c r="B6208" t="str">
        <f t="shared" ref="B6208:C6208" si="6182">B6183</f>
        <v>restaurant</v>
      </c>
      <c r="C6208">
        <f t="shared" si="6182"/>
        <v>6</v>
      </c>
      <c r="D6208">
        <f ca="1">OFFSET(walk!$A$2:$Y$402,TRUNC((ROW()-ROW($D$2))/COLUMNS(walk!$A$2:$Y$402)),MOD(ROW()-ROW($D$2),COLUMNS(walk!$A$2:$Y$402)),1,1)</f>
        <v>13</v>
      </c>
      <c r="E6208">
        <f ca="1">OFFSET(bike!$A$2:$Y$402,TRUNC((ROW()-ROW($E$2))/COLUMNS(bike!$A$2:$Y$402)),MOD(ROW()-ROW($E$2),COLUMNS(bike!$A$2:$Y$402)),1,1)</f>
        <v>5</v>
      </c>
      <c r="F6208">
        <f ca="1">OFFSET(transit!$A$2:$Y$402,TRUNC((ROW()-ROW($F$2))/COLUMNS(transit!$A$2:$Y$402)),MOD(ROW()-ROW($F$2),COLUMNS(transit!$A$2:$Y$402)),1,1)</f>
        <v>12</v>
      </c>
      <c r="G6208">
        <f ca="1">OFFSET(drive!$A$2:$Y$402,TRUNC((ROW()-ROW($G$2))/COLUMNS(drive!$A$2:$Y$402)),MOD(ROW()-ROW($G$2),COLUMNS(drive!$A$2:$Y$402)),1,1)</f>
        <v>4</v>
      </c>
      <c r="H6208" s="5">
        <f ca="1">(VLOOKUP($B6208,weights!$A$2:$R$6,4))*VLOOKUP($B6208,weights!$A$2:$R$6,6)^C6208*(VLOOKUP($B6208,weights!$A$2:$R$6,15)*EXP(VLOOKUP($B6208,weights!$A$2:$R$6,11)*D6208)+VLOOKUP($B6208,weights!$A$2:$R$6,16)*EXP(VLOOKUP($B6208,weights!$A$2:$R$6,12)*E6208)+VLOOKUP($B6208,weights!$A$2:$R$6,17)*EXP(VLOOKUP($B6208,weights!$A$2:$R$6,13)*F6208)+VLOOKUP($B6208,weights!$A$2:$R$6,18)*EXP(VLOOKUP($B6208,weights!$A$2:$R$6,14)*G6208))</f>
        <v>9.0920446853012109</v>
      </c>
    </row>
    <row r="6209" spans="1:8" ht="12.75" x14ac:dyDescent="0.2">
      <c r="A6209">
        <f t="shared" si="0"/>
        <v>249</v>
      </c>
      <c r="B6209" t="str">
        <f t="shared" ref="B6209:C6209" si="6183">B6184</f>
        <v>restaurant</v>
      </c>
      <c r="C6209">
        <f t="shared" si="6183"/>
        <v>7</v>
      </c>
      <c r="D6209">
        <f ca="1">OFFSET(walk!$A$2:$Y$402,TRUNC((ROW()-ROW($D$2))/COLUMNS(walk!$A$2:$Y$402)),MOD(ROW()-ROW($D$2),COLUMNS(walk!$A$2:$Y$402)),1,1)</f>
        <v>16</v>
      </c>
      <c r="E6209">
        <f ca="1">OFFSET(bike!$A$2:$Y$402,TRUNC((ROW()-ROW($E$2))/COLUMNS(bike!$A$2:$Y$402)),MOD(ROW()-ROW($E$2),COLUMNS(bike!$A$2:$Y$402)),1,1)</f>
        <v>5</v>
      </c>
      <c r="F6209">
        <f ca="1">OFFSET(transit!$A$2:$Y$402,TRUNC((ROW()-ROW($F$2))/COLUMNS(transit!$A$2:$Y$402)),MOD(ROW()-ROW($F$2),COLUMNS(transit!$A$2:$Y$402)),1,1)</f>
        <v>14</v>
      </c>
      <c r="G6209">
        <f ca="1">OFFSET(drive!$A$2:$Y$402,TRUNC((ROW()-ROW($G$2))/COLUMNS(drive!$A$2:$Y$402)),MOD(ROW()-ROW($G$2),COLUMNS(drive!$A$2:$Y$402)),1,1)</f>
        <v>4</v>
      </c>
      <c r="H6209" s="5">
        <f ca="1">(VLOOKUP($B6209,weights!$A$2:$R$6,4))*VLOOKUP($B6209,weights!$A$2:$R$6,6)^C6209*(VLOOKUP($B6209,weights!$A$2:$R$6,15)*EXP(VLOOKUP($B6209,weights!$A$2:$R$6,11)*D6209)+VLOOKUP($B6209,weights!$A$2:$R$6,16)*EXP(VLOOKUP($B6209,weights!$A$2:$R$6,12)*E6209)+VLOOKUP($B6209,weights!$A$2:$R$6,17)*EXP(VLOOKUP($B6209,weights!$A$2:$R$6,13)*F6209)+VLOOKUP($B6209,weights!$A$2:$R$6,18)*EXP(VLOOKUP($B6209,weights!$A$2:$R$6,14)*G6209))</f>
        <v>7.584135584163004</v>
      </c>
    </row>
    <row r="6210" spans="1:8" ht="12.75" x14ac:dyDescent="0.2">
      <c r="A6210">
        <f t="shared" si="0"/>
        <v>249</v>
      </c>
      <c r="B6210" t="str">
        <f t="shared" ref="B6210:C6210" si="6184">B6185</f>
        <v>restaurant</v>
      </c>
      <c r="C6210">
        <f t="shared" si="6184"/>
        <v>8</v>
      </c>
      <c r="D6210">
        <f ca="1">OFFSET(walk!$A$2:$Y$402,TRUNC((ROW()-ROW($D$2))/COLUMNS(walk!$A$2:$Y$402)),MOD(ROW()-ROW($D$2),COLUMNS(walk!$A$2:$Y$402)),1,1)</f>
        <v>16</v>
      </c>
      <c r="E6210">
        <f ca="1">OFFSET(bike!$A$2:$Y$402,TRUNC((ROW()-ROW($E$2))/COLUMNS(bike!$A$2:$Y$402)),MOD(ROW()-ROW($E$2),COLUMNS(bike!$A$2:$Y$402)),1,1)</f>
        <v>5</v>
      </c>
      <c r="F6210">
        <f ca="1">OFFSET(transit!$A$2:$Y$402,TRUNC((ROW()-ROW($F$2))/COLUMNS(transit!$A$2:$Y$402)),MOD(ROW()-ROW($F$2),COLUMNS(transit!$A$2:$Y$402)),1,1)</f>
        <v>14</v>
      </c>
      <c r="G6210">
        <f ca="1">OFFSET(drive!$A$2:$Y$402,TRUNC((ROW()-ROW($G$2))/COLUMNS(drive!$A$2:$Y$402)),MOD(ROW()-ROW($G$2),COLUMNS(drive!$A$2:$Y$402)),1,1)</f>
        <v>4</v>
      </c>
      <c r="H6210" s="5">
        <f ca="1">(VLOOKUP($B6210,weights!$A$2:$R$6,4))*VLOOKUP($B6210,weights!$A$2:$R$6,6)^C6210*(VLOOKUP($B6210,weights!$A$2:$R$6,15)*EXP(VLOOKUP($B6210,weights!$A$2:$R$6,11)*D6210)+VLOOKUP($B6210,weights!$A$2:$R$6,16)*EXP(VLOOKUP($B6210,weights!$A$2:$R$6,12)*E6210)+VLOOKUP($B6210,weights!$A$2:$R$6,17)*EXP(VLOOKUP($B6210,weights!$A$2:$R$6,13)*F6210)+VLOOKUP($B6210,weights!$A$2:$R$6,18)*EXP(VLOOKUP($B6210,weights!$A$2:$R$6,14)*G6210))</f>
        <v>6.7976326346942475</v>
      </c>
    </row>
    <row r="6211" spans="1:8" ht="12.75" x14ac:dyDescent="0.2">
      <c r="A6211">
        <f t="shared" si="0"/>
        <v>249</v>
      </c>
      <c r="B6211" t="str">
        <f t="shared" ref="B6211:C6211" si="6185">B6186</f>
        <v>restaurant</v>
      </c>
      <c r="C6211">
        <f t="shared" si="6185"/>
        <v>9</v>
      </c>
      <c r="D6211">
        <f ca="1">OFFSET(walk!$A$2:$Y$402,TRUNC((ROW()-ROW($D$2))/COLUMNS(walk!$A$2:$Y$402)),MOD(ROW()-ROW($D$2),COLUMNS(walk!$A$2:$Y$402)),1,1)</f>
        <v>18</v>
      </c>
      <c r="E6211">
        <f ca="1">OFFSET(bike!$A$2:$Y$402,TRUNC((ROW()-ROW($E$2))/COLUMNS(bike!$A$2:$Y$402)),MOD(ROW()-ROW($E$2),COLUMNS(bike!$A$2:$Y$402)),1,1)</f>
        <v>100</v>
      </c>
      <c r="F6211">
        <f ca="1">OFFSET(transit!$A$2:$Y$402,TRUNC((ROW()-ROW($F$2))/COLUMNS(transit!$A$2:$Y$402)),MOD(ROW()-ROW($F$2),COLUMNS(transit!$A$2:$Y$402)),1,1)</f>
        <v>15</v>
      </c>
      <c r="G6211">
        <f ca="1">OFFSET(drive!$A$2:$Y$402,TRUNC((ROW()-ROW($G$2))/COLUMNS(drive!$A$2:$Y$402)),MOD(ROW()-ROW($G$2),COLUMNS(drive!$A$2:$Y$402)),1,1)</f>
        <v>7</v>
      </c>
      <c r="H6211" s="5">
        <f ca="1">(VLOOKUP($B6211,weights!$A$2:$R$6,4))*VLOOKUP($B6211,weights!$A$2:$R$6,6)^C6211*(VLOOKUP($B6211,weights!$A$2:$R$6,15)*EXP(VLOOKUP($B6211,weights!$A$2:$R$6,11)*D6211)+VLOOKUP($B6211,weights!$A$2:$R$6,16)*EXP(VLOOKUP($B6211,weights!$A$2:$R$6,12)*E6211)+VLOOKUP($B6211,weights!$A$2:$R$6,17)*EXP(VLOOKUP($B6211,weights!$A$2:$R$6,13)*F6211)+VLOOKUP($B6211,weights!$A$2:$R$6,18)*EXP(VLOOKUP($B6211,weights!$A$2:$R$6,14)*G6211))</f>
        <v>2.8382402385555205</v>
      </c>
    </row>
    <row r="6212" spans="1:8" ht="12.75" x14ac:dyDescent="0.2">
      <c r="A6212">
        <f t="shared" si="0"/>
        <v>249</v>
      </c>
      <c r="B6212" t="str">
        <f t="shared" ref="B6212:C6212" si="6186">B6187</f>
        <v>supermarket</v>
      </c>
      <c r="C6212">
        <f t="shared" si="6186"/>
        <v>0</v>
      </c>
      <c r="D6212">
        <f ca="1">OFFSET(walk!$A$2:$Y$402,TRUNC((ROW()-ROW($D$2))/COLUMNS(walk!$A$2:$Y$402)),MOD(ROW()-ROW($D$2),COLUMNS(walk!$A$2:$Y$402)),1,1)</f>
        <v>35</v>
      </c>
      <c r="E6212">
        <f ca="1">OFFSET(bike!$A$2:$Y$402,TRUNC((ROW()-ROW($E$2))/COLUMNS(bike!$A$2:$Y$402)),MOD(ROW()-ROW($E$2),COLUMNS(bike!$A$2:$Y$402)),1,1)</f>
        <v>13</v>
      </c>
      <c r="F6212">
        <f ca="1">OFFSET(transit!$A$2:$Y$402,TRUNC((ROW()-ROW($F$2))/COLUMNS(transit!$A$2:$Y$402)),MOD(ROW()-ROW($F$2),COLUMNS(transit!$A$2:$Y$402)),1,1)</f>
        <v>22</v>
      </c>
      <c r="G6212">
        <f ca="1">OFFSET(drive!$A$2:$Y$402,TRUNC((ROW()-ROW($G$2))/COLUMNS(drive!$A$2:$Y$402)),MOD(ROW()-ROW($G$2),COLUMNS(drive!$A$2:$Y$402)),1,1)</f>
        <v>7</v>
      </c>
      <c r="H6212" s="5">
        <f ca="1">(VLOOKUP($B6212,weights!$A$2:$R$6,4))*VLOOKUP($B6212,weights!$A$2:$R$6,6)^C6212*(VLOOKUP($B6212,weights!$A$2:$R$6,15)*EXP(VLOOKUP($B6212,weights!$A$2:$R$6,11)*D6212)+VLOOKUP($B6212,weights!$A$2:$R$6,16)*EXP(VLOOKUP($B6212,weights!$A$2:$R$6,12)*E6212)+VLOOKUP($B6212,weights!$A$2:$R$6,17)*EXP(VLOOKUP($B6212,weights!$A$2:$R$6,13)*F6212)+VLOOKUP($B6212,weights!$A$2:$R$6,18)*EXP(VLOOKUP($B6212,weights!$A$2:$R$6,14)*G6212))</f>
        <v>4.3190028533937008</v>
      </c>
    </row>
    <row r="6213" spans="1:8" ht="12.75" x14ac:dyDescent="0.2">
      <c r="A6213">
        <f t="shared" si="0"/>
        <v>249</v>
      </c>
      <c r="B6213" t="str">
        <f t="shared" ref="B6213:C6213" si="6187">B6188</f>
        <v>supermarket</v>
      </c>
      <c r="C6213">
        <f t="shared" si="6187"/>
        <v>1</v>
      </c>
      <c r="D6213">
        <f ca="1">OFFSET(walk!$A$2:$Y$402,TRUNC((ROW()-ROW($D$2))/COLUMNS(walk!$A$2:$Y$402)),MOD(ROW()-ROW($D$2),COLUMNS(walk!$A$2:$Y$402)),1,1)</f>
        <v>45</v>
      </c>
      <c r="E6213">
        <f ca="1">OFFSET(bike!$A$2:$Y$402,TRUNC((ROW()-ROW($E$2))/COLUMNS(bike!$A$2:$Y$402)),MOD(ROW()-ROW($E$2),COLUMNS(bike!$A$2:$Y$402)),1,1)</f>
        <v>14</v>
      </c>
      <c r="F6213">
        <f ca="1">OFFSET(transit!$A$2:$Y$402,TRUNC((ROW()-ROW($F$2))/COLUMNS(transit!$A$2:$Y$402)),MOD(ROW()-ROW($F$2),COLUMNS(transit!$A$2:$Y$402)),1,1)</f>
        <v>26</v>
      </c>
      <c r="G6213">
        <f ca="1">OFFSET(drive!$A$2:$Y$402,TRUNC((ROW()-ROW($G$2))/COLUMNS(drive!$A$2:$Y$402)),MOD(ROW()-ROW($G$2),COLUMNS(drive!$A$2:$Y$402)),1,1)</f>
        <v>9</v>
      </c>
      <c r="H6213" s="5">
        <f ca="1">(VLOOKUP($B6213,weights!$A$2:$R$6,4))*VLOOKUP($B6213,weights!$A$2:$R$6,6)^C6213*(VLOOKUP($B6213,weights!$A$2:$R$6,15)*EXP(VLOOKUP($B6213,weights!$A$2:$R$6,11)*D6213)+VLOOKUP($B6213,weights!$A$2:$R$6,16)*EXP(VLOOKUP($B6213,weights!$A$2:$R$6,12)*E6213)+VLOOKUP($B6213,weights!$A$2:$R$6,17)*EXP(VLOOKUP($B6213,weights!$A$2:$R$6,13)*F6213)+VLOOKUP($B6213,weights!$A$2:$R$6,18)*EXP(VLOOKUP($B6213,weights!$A$2:$R$6,14)*G6213))</f>
        <v>1.6711384284618964</v>
      </c>
    </row>
    <row r="6214" spans="1:8" ht="12.75" x14ac:dyDescent="0.2">
      <c r="A6214">
        <f t="shared" si="0"/>
        <v>249</v>
      </c>
      <c r="B6214" t="str">
        <f t="shared" ref="B6214:C6214" si="6188">B6189</f>
        <v>supermarket</v>
      </c>
      <c r="C6214">
        <f t="shared" si="6188"/>
        <v>2</v>
      </c>
      <c r="D6214">
        <f ca="1">OFFSET(walk!$A$2:$Y$402,TRUNC((ROW()-ROW($D$2))/COLUMNS(walk!$A$2:$Y$402)),MOD(ROW()-ROW($D$2),COLUMNS(walk!$A$2:$Y$402)),1,1)</f>
        <v>50</v>
      </c>
      <c r="E6214">
        <f ca="1">OFFSET(bike!$A$2:$Y$402,TRUNC((ROW()-ROW($E$2))/COLUMNS(bike!$A$2:$Y$402)),MOD(ROW()-ROW($E$2),COLUMNS(bike!$A$2:$Y$402)),1,1)</f>
        <v>15</v>
      </c>
      <c r="F6214">
        <f ca="1">OFFSET(transit!$A$2:$Y$402,TRUNC((ROW()-ROW($F$2))/COLUMNS(transit!$A$2:$Y$402)),MOD(ROW()-ROW($F$2),COLUMNS(transit!$A$2:$Y$402)),1,1)</f>
        <v>29</v>
      </c>
      <c r="G6214">
        <f ca="1">OFFSET(drive!$A$2:$Y$402,TRUNC((ROW()-ROW($G$2))/COLUMNS(drive!$A$2:$Y$402)),MOD(ROW()-ROW($G$2),COLUMNS(drive!$A$2:$Y$402)),1,1)</f>
        <v>12</v>
      </c>
      <c r="H6214" s="5">
        <f ca="1">(VLOOKUP($B6214,weights!$A$2:$R$6,4))*VLOOKUP($B6214,weights!$A$2:$R$6,6)^C6214*(VLOOKUP($B6214,weights!$A$2:$R$6,15)*EXP(VLOOKUP($B6214,weights!$A$2:$R$6,11)*D6214)+VLOOKUP($B6214,weights!$A$2:$R$6,16)*EXP(VLOOKUP($B6214,weights!$A$2:$R$6,12)*E6214)+VLOOKUP($B6214,weights!$A$2:$R$6,17)*EXP(VLOOKUP($B6214,weights!$A$2:$R$6,13)*F6214)+VLOOKUP($B6214,weights!$A$2:$R$6,18)*EXP(VLOOKUP($B6214,weights!$A$2:$R$6,14)*G6214))</f>
        <v>0.5426481229730612</v>
      </c>
    </row>
    <row r="6215" spans="1:8" ht="12.75" x14ac:dyDescent="0.2">
      <c r="A6215">
        <f t="shared" si="0"/>
        <v>249</v>
      </c>
      <c r="B6215" t="str">
        <f t="shared" ref="B6215:C6215" si="6189">B6190</f>
        <v>supermarket</v>
      </c>
      <c r="C6215">
        <f t="shared" si="6189"/>
        <v>3</v>
      </c>
      <c r="D6215">
        <f ca="1">OFFSET(walk!$A$2:$Y$402,TRUNC((ROW()-ROW($D$2))/COLUMNS(walk!$A$2:$Y$402)),MOD(ROW()-ROW($D$2),COLUMNS(walk!$A$2:$Y$402)),1,1)</f>
        <v>57</v>
      </c>
      <c r="E6215">
        <f ca="1">OFFSET(bike!$A$2:$Y$402,TRUNC((ROW()-ROW($E$2))/COLUMNS(bike!$A$2:$Y$402)),MOD(ROW()-ROW($E$2),COLUMNS(bike!$A$2:$Y$402)),1,1)</f>
        <v>19</v>
      </c>
      <c r="F6215">
        <f ca="1">OFFSET(transit!$A$2:$Y$402,TRUNC((ROW()-ROW($F$2))/COLUMNS(transit!$A$2:$Y$402)),MOD(ROW()-ROW($F$2),COLUMNS(transit!$A$2:$Y$402)),1,1)</f>
        <v>36</v>
      </c>
      <c r="G6215">
        <f ca="1">OFFSET(drive!$A$2:$Y$402,TRUNC((ROW()-ROW($G$2))/COLUMNS(drive!$A$2:$Y$402)),MOD(ROW()-ROW($G$2),COLUMNS(drive!$A$2:$Y$402)),1,1)</f>
        <v>13</v>
      </c>
      <c r="H6215" s="5">
        <f ca="1">(VLOOKUP($B6215,weights!$A$2:$R$6,4))*VLOOKUP($B6215,weights!$A$2:$R$6,6)^C6215*(VLOOKUP($B6215,weights!$A$2:$R$6,15)*EXP(VLOOKUP($B6215,weights!$A$2:$R$6,11)*D6215)+VLOOKUP($B6215,weights!$A$2:$R$6,16)*EXP(VLOOKUP($B6215,weights!$A$2:$R$6,12)*E6215)+VLOOKUP($B6215,weights!$A$2:$R$6,17)*EXP(VLOOKUP($B6215,weights!$A$2:$R$6,13)*F6215)+VLOOKUP($B6215,weights!$A$2:$R$6,18)*EXP(VLOOKUP($B6215,weights!$A$2:$R$6,14)*G6215))</f>
        <v>0.23752743850710145</v>
      </c>
    </row>
    <row r="6216" spans="1:8" ht="12.75" x14ac:dyDescent="0.2">
      <c r="A6216">
        <f t="shared" si="0"/>
        <v>249</v>
      </c>
      <c r="B6216" t="str">
        <f t="shared" ref="B6216:C6216" si="6190">B6191</f>
        <v>supermarket</v>
      </c>
      <c r="C6216">
        <f t="shared" si="6190"/>
        <v>4</v>
      </c>
      <c r="D6216">
        <f ca="1">OFFSET(walk!$A$2:$Y$402,TRUNC((ROW()-ROW($D$2))/COLUMNS(walk!$A$2:$Y$402)),MOD(ROW()-ROW($D$2),COLUMNS(walk!$A$2:$Y$402)),1,1)</f>
        <v>73</v>
      </c>
      <c r="E6216">
        <f ca="1">OFFSET(bike!$A$2:$Y$402,TRUNC((ROW()-ROW($E$2))/COLUMNS(bike!$A$2:$Y$402)),MOD(ROW()-ROW($E$2),COLUMNS(bike!$A$2:$Y$402)),1,1)</f>
        <v>24</v>
      </c>
      <c r="F6216">
        <f ca="1">OFFSET(transit!$A$2:$Y$402,TRUNC((ROW()-ROW($F$2))/COLUMNS(transit!$A$2:$Y$402)),MOD(ROW()-ROW($F$2),COLUMNS(transit!$A$2:$Y$402)),1,1)</f>
        <v>39</v>
      </c>
      <c r="G6216">
        <f ca="1">OFFSET(drive!$A$2:$Y$402,TRUNC((ROW()-ROW($G$2))/COLUMNS(drive!$A$2:$Y$402)),MOD(ROW()-ROW($G$2),COLUMNS(drive!$A$2:$Y$402)),1,1)</f>
        <v>14</v>
      </c>
      <c r="H6216" s="5">
        <f ca="1">(VLOOKUP($B6216,weights!$A$2:$R$6,4))*VLOOKUP($B6216,weights!$A$2:$R$6,6)^C6216*(VLOOKUP($B6216,weights!$A$2:$R$6,15)*EXP(VLOOKUP($B6216,weights!$A$2:$R$6,11)*D6216)+VLOOKUP($B6216,weights!$A$2:$R$6,16)*EXP(VLOOKUP($B6216,weights!$A$2:$R$6,12)*E6216)+VLOOKUP($B6216,weights!$A$2:$R$6,17)*EXP(VLOOKUP($B6216,weights!$A$2:$R$6,13)*F6216)+VLOOKUP($B6216,weights!$A$2:$R$6,18)*EXP(VLOOKUP($B6216,weights!$A$2:$R$6,14)*G6216))</f>
        <v>0.11019945930681821</v>
      </c>
    </row>
    <row r="6217" spans="1:8" ht="12.75" x14ac:dyDescent="0.2">
      <c r="A6217">
        <f t="shared" si="0"/>
        <v>249</v>
      </c>
      <c r="B6217" t="str">
        <f t="shared" ref="B6217:C6217" si="6191">B6192</f>
        <v>store</v>
      </c>
      <c r="C6217">
        <f t="shared" si="6191"/>
        <v>0</v>
      </c>
      <c r="D6217">
        <f ca="1">OFFSET(walk!$A$2:$Y$402,TRUNC((ROW()-ROW($D$2))/COLUMNS(walk!$A$2:$Y$402)),MOD(ROW()-ROW($D$2),COLUMNS(walk!$A$2:$Y$402)),1,1)</f>
        <v>7</v>
      </c>
      <c r="E6217">
        <f ca="1">OFFSET(bike!$A$2:$Y$402,TRUNC((ROW()-ROW($E$2))/COLUMNS(bike!$A$2:$Y$402)),MOD(ROW()-ROW($E$2),COLUMNS(bike!$A$2:$Y$402)),1,1)</f>
        <v>2</v>
      </c>
      <c r="F6217">
        <f ca="1">OFFSET(transit!$A$2:$Y$402,TRUNC((ROW()-ROW($F$2))/COLUMNS(transit!$A$2:$Y$402)),MOD(ROW()-ROW($F$2),COLUMNS(transit!$A$2:$Y$402)),1,1)</f>
        <v>7</v>
      </c>
      <c r="G6217">
        <f ca="1">OFFSET(drive!$A$2:$Y$402,TRUNC((ROW()-ROW($G$2))/COLUMNS(drive!$A$2:$Y$402)),MOD(ROW()-ROW($G$2),COLUMNS(drive!$A$2:$Y$402)),1,1)</f>
        <v>2</v>
      </c>
      <c r="H6217" s="5">
        <f ca="1">(VLOOKUP($B6217,weights!$A$2:$R$6,4))*VLOOKUP($B6217,weights!$A$2:$R$6,6)^C6217*(VLOOKUP($B6217,weights!$A$2:$R$6,15)*EXP(VLOOKUP($B6217,weights!$A$2:$R$6,11)*D6217)+VLOOKUP($B6217,weights!$A$2:$R$6,16)*EXP(VLOOKUP($B6217,weights!$A$2:$R$6,12)*E6217)+VLOOKUP($B6217,weights!$A$2:$R$6,17)*EXP(VLOOKUP($B6217,weights!$A$2:$R$6,13)*F6217)+VLOOKUP($B6217,weights!$A$2:$R$6,18)*EXP(VLOOKUP($B6217,weights!$A$2:$R$6,14)*G6217))</f>
        <v>13.686808009951642</v>
      </c>
    </row>
    <row r="6218" spans="1:8" ht="12.75" x14ac:dyDescent="0.2">
      <c r="A6218">
        <f t="shared" si="0"/>
        <v>249</v>
      </c>
      <c r="B6218" t="str">
        <f t="shared" ref="B6218:C6218" si="6192">B6193</f>
        <v>store</v>
      </c>
      <c r="C6218">
        <f t="shared" si="6192"/>
        <v>1</v>
      </c>
      <c r="D6218">
        <f ca="1">OFFSET(walk!$A$2:$Y$402,TRUNC((ROW()-ROW($D$2))/COLUMNS(walk!$A$2:$Y$402)),MOD(ROW()-ROW($D$2),COLUMNS(walk!$A$2:$Y$402)),1,1)</f>
        <v>7</v>
      </c>
      <c r="E6218">
        <f ca="1">OFFSET(bike!$A$2:$Y$402,TRUNC((ROW()-ROW($E$2))/COLUMNS(bike!$A$2:$Y$402)),MOD(ROW()-ROW($E$2),COLUMNS(bike!$A$2:$Y$402)),1,1)</f>
        <v>2</v>
      </c>
      <c r="F6218">
        <f ca="1">OFFSET(transit!$A$2:$Y$402,TRUNC((ROW()-ROW($F$2))/COLUMNS(transit!$A$2:$Y$402)),MOD(ROW()-ROW($F$2),COLUMNS(transit!$A$2:$Y$402)),1,1)</f>
        <v>7</v>
      </c>
      <c r="G6218">
        <f ca="1">OFFSET(drive!$A$2:$Y$402,TRUNC((ROW()-ROW($G$2))/COLUMNS(drive!$A$2:$Y$402)),MOD(ROW()-ROW($G$2),COLUMNS(drive!$A$2:$Y$402)),1,1)</f>
        <v>2</v>
      </c>
      <c r="H6218" s="5">
        <f ca="1">(VLOOKUP($B6218,weights!$A$2:$R$6,4))*VLOOKUP($B6218,weights!$A$2:$R$6,6)^C6218*(VLOOKUP($B6218,weights!$A$2:$R$6,15)*EXP(VLOOKUP($B6218,weights!$A$2:$R$6,11)*D6218)+VLOOKUP($B6218,weights!$A$2:$R$6,16)*EXP(VLOOKUP($B6218,weights!$A$2:$R$6,12)*E6218)+VLOOKUP($B6218,weights!$A$2:$R$6,17)*EXP(VLOOKUP($B6218,weights!$A$2:$R$6,13)*F6218)+VLOOKUP($B6218,weights!$A$2:$R$6,18)*EXP(VLOOKUP($B6218,weights!$A$2:$R$6,14)*G6218))</f>
        <v>9.230637960199946</v>
      </c>
    </row>
    <row r="6219" spans="1:8" ht="12.75" x14ac:dyDescent="0.2">
      <c r="A6219">
        <f t="shared" si="0"/>
        <v>249</v>
      </c>
      <c r="B6219" t="str">
        <f t="shared" ref="B6219:C6219" si="6193">B6194</f>
        <v>store</v>
      </c>
      <c r="C6219">
        <f t="shared" si="6193"/>
        <v>2</v>
      </c>
      <c r="D6219">
        <f ca="1">OFFSET(walk!$A$2:$Y$402,TRUNC((ROW()-ROW($D$2))/COLUMNS(walk!$A$2:$Y$402)),MOD(ROW()-ROW($D$2),COLUMNS(walk!$A$2:$Y$402)),1,1)</f>
        <v>13</v>
      </c>
      <c r="E6219">
        <f ca="1">OFFSET(bike!$A$2:$Y$402,TRUNC((ROW()-ROW($E$2))/COLUMNS(bike!$A$2:$Y$402)),MOD(ROW()-ROW($E$2),COLUMNS(bike!$A$2:$Y$402)),1,1)</f>
        <v>4</v>
      </c>
      <c r="F6219">
        <f ca="1">OFFSET(transit!$A$2:$Y$402,TRUNC((ROW()-ROW($F$2))/COLUMNS(transit!$A$2:$Y$402)),MOD(ROW()-ROW($F$2),COLUMNS(transit!$A$2:$Y$402)),1,1)</f>
        <v>11</v>
      </c>
      <c r="G6219">
        <f ca="1">OFFSET(drive!$A$2:$Y$402,TRUNC((ROW()-ROW($G$2))/COLUMNS(drive!$A$2:$Y$402)),MOD(ROW()-ROW($G$2),COLUMNS(drive!$A$2:$Y$402)),1,1)</f>
        <v>3</v>
      </c>
      <c r="H6219" s="5">
        <f ca="1">(VLOOKUP($B6219,weights!$A$2:$R$6,4))*VLOOKUP($B6219,weights!$A$2:$R$6,6)^C6219*(VLOOKUP($B6219,weights!$A$2:$R$6,15)*EXP(VLOOKUP($B6219,weights!$A$2:$R$6,11)*D6219)+VLOOKUP($B6219,weights!$A$2:$R$6,16)*EXP(VLOOKUP($B6219,weights!$A$2:$R$6,12)*E6219)+VLOOKUP($B6219,weights!$A$2:$R$6,17)*EXP(VLOOKUP($B6219,weights!$A$2:$R$6,13)*F6219)+VLOOKUP($B6219,weights!$A$2:$R$6,18)*EXP(VLOOKUP($B6219,weights!$A$2:$R$6,14)*G6219))</f>
        <v>3.3134820339630755</v>
      </c>
    </row>
    <row r="6220" spans="1:8" ht="12.75" x14ac:dyDescent="0.2">
      <c r="A6220">
        <f t="shared" si="0"/>
        <v>249</v>
      </c>
      <c r="B6220" t="str">
        <f t="shared" ref="B6220:C6220" si="6194">B6195</f>
        <v>store</v>
      </c>
      <c r="C6220">
        <f t="shared" si="6194"/>
        <v>3</v>
      </c>
      <c r="D6220">
        <f ca="1">OFFSET(walk!$A$2:$Y$402,TRUNC((ROW()-ROW($D$2))/COLUMNS(walk!$A$2:$Y$402)),MOD(ROW()-ROW($D$2),COLUMNS(walk!$A$2:$Y$402)),1,1)</f>
        <v>13</v>
      </c>
      <c r="E6220">
        <f ca="1">OFFSET(bike!$A$2:$Y$402,TRUNC((ROW()-ROW($E$2))/COLUMNS(bike!$A$2:$Y$402)),MOD(ROW()-ROW($E$2),COLUMNS(bike!$A$2:$Y$402)),1,1)</f>
        <v>4</v>
      </c>
      <c r="F6220">
        <f ca="1">OFFSET(transit!$A$2:$Y$402,TRUNC((ROW()-ROW($F$2))/COLUMNS(transit!$A$2:$Y$402)),MOD(ROW()-ROW($F$2),COLUMNS(transit!$A$2:$Y$402)),1,1)</f>
        <v>12</v>
      </c>
      <c r="G6220">
        <f ca="1">OFFSET(drive!$A$2:$Y$402,TRUNC((ROW()-ROW($G$2))/COLUMNS(drive!$A$2:$Y$402)),MOD(ROW()-ROW($G$2),COLUMNS(drive!$A$2:$Y$402)),1,1)</f>
        <v>4</v>
      </c>
      <c r="H6220" s="5">
        <f ca="1">(VLOOKUP($B6220,weights!$A$2:$R$6,4))*VLOOKUP($B6220,weights!$A$2:$R$6,6)^C6220*(VLOOKUP($B6220,weights!$A$2:$R$6,15)*EXP(VLOOKUP($B6220,weights!$A$2:$R$6,11)*D6220)+VLOOKUP($B6220,weights!$A$2:$R$6,16)*EXP(VLOOKUP($B6220,weights!$A$2:$R$6,12)*E6220)+VLOOKUP($B6220,weights!$A$2:$R$6,17)*EXP(VLOOKUP($B6220,weights!$A$2:$R$6,13)*F6220)+VLOOKUP($B6220,weights!$A$2:$R$6,18)*EXP(VLOOKUP($B6220,weights!$A$2:$R$6,14)*G6220))</f>
        <v>1.8778190275741051</v>
      </c>
    </row>
    <row r="6221" spans="1:8" ht="12.75" x14ac:dyDescent="0.2">
      <c r="A6221">
        <f t="shared" si="0"/>
        <v>249</v>
      </c>
      <c r="B6221" t="str">
        <f t="shared" ref="B6221:C6221" si="6195">B6196</f>
        <v>store</v>
      </c>
      <c r="C6221">
        <f t="shared" si="6195"/>
        <v>4</v>
      </c>
      <c r="D6221">
        <f ca="1">OFFSET(walk!$A$2:$Y$402,TRUNC((ROW()-ROW($D$2))/COLUMNS(walk!$A$2:$Y$402)),MOD(ROW()-ROW($D$2),COLUMNS(walk!$A$2:$Y$402)),1,1)</f>
        <v>14</v>
      </c>
      <c r="E6221">
        <f ca="1">OFFSET(bike!$A$2:$Y$402,TRUNC((ROW()-ROW($E$2))/COLUMNS(bike!$A$2:$Y$402)),MOD(ROW()-ROW($E$2),COLUMNS(bike!$A$2:$Y$402)),1,1)</f>
        <v>5</v>
      </c>
      <c r="F6221">
        <f ca="1">OFFSET(transit!$A$2:$Y$402,TRUNC((ROW()-ROW($F$2))/COLUMNS(transit!$A$2:$Y$402)),MOD(ROW()-ROW($F$2),COLUMNS(transit!$A$2:$Y$402)),1,1)</f>
        <v>12</v>
      </c>
      <c r="G6221">
        <f ca="1">OFFSET(drive!$A$2:$Y$402,TRUNC((ROW()-ROW($G$2))/COLUMNS(drive!$A$2:$Y$402)),MOD(ROW()-ROW($G$2),COLUMNS(drive!$A$2:$Y$402)),1,1)</f>
        <v>4</v>
      </c>
      <c r="H6221" s="5">
        <f ca="1">(VLOOKUP($B6221,weights!$A$2:$R$6,4))*VLOOKUP($B6221,weights!$A$2:$R$6,6)^C6221*(VLOOKUP($B6221,weights!$A$2:$R$6,15)*EXP(VLOOKUP($B6221,weights!$A$2:$R$6,11)*D6221)+VLOOKUP($B6221,weights!$A$2:$R$6,16)*EXP(VLOOKUP($B6221,weights!$A$2:$R$6,12)*E6221)+VLOOKUP($B6221,weights!$A$2:$R$6,17)*EXP(VLOOKUP($B6221,weights!$A$2:$R$6,13)*F6221)+VLOOKUP($B6221,weights!$A$2:$R$6,18)*EXP(VLOOKUP($B6221,weights!$A$2:$R$6,14)*G6221))</f>
        <v>1.0663211269267154</v>
      </c>
    </row>
    <row r="6222" spans="1:8" ht="12.75" x14ac:dyDescent="0.2">
      <c r="A6222">
        <f t="shared" si="0"/>
        <v>249</v>
      </c>
      <c r="B6222" t="str">
        <f t="shared" ref="B6222:C6222" si="6196">B6197</f>
        <v>pharmacy</v>
      </c>
      <c r="C6222">
        <f t="shared" si="6196"/>
        <v>0</v>
      </c>
      <c r="D6222">
        <f ca="1">OFFSET(walk!$A$2:$Y$402,TRUNC((ROW()-ROW($D$2))/COLUMNS(walk!$A$2:$Y$402)),MOD(ROW()-ROW($D$2),COLUMNS(walk!$A$2:$Y$402)),1,1)</f>
        <v>9</v>
      </c>
      <c r="E6222">
        <f ca="1">OFFSET(bike!$A$2:$Y$402,TRUNC((ROW()-ROW($E$2))/COLUMNS(bike!$A$2:$Y$402)),MOD(ROW()-ROW($E$2),COLUMNS(bike!$A$2:$Y$402)),1,1)</f>
        <v>3</v>
      </c>
      <c r="F6222">
        <f ca="1">OFFSET(transit!$A$2:$Y$402,TRUNC((ROW()-ROW($F$2))/COLUMNS(transit!$A$2:$Y$402)),MOD(ROW()-ROW($F$2),COLUMNS(transit!$A$2:$Y$402)),1,1)</f>
        <v>9</v>
      </c>
      <c r="G6222">
        <f ca="1">OFFSET(drive!$A$2:$Y$402,TRUNC((ROW()-ROW($G$2))/COLUMNS(drive!$A$2:$Y$402)),MOD(ROW()-ROW($G$2),COLUMNS(drive!$A$2:$Y$402)),1,1)</f>
        <v>2</v>
      </c>
      <c r="H6222" s="5">
        <f ca="1">(VLOOKUP($B6222,weights!$A$2:$R$6,4))*VLOOKUP($B6222,weights!$A$2:$R$6,6)^C6222*(VLOOKUP($B6222,weights!$A$2:$R$6,15)*EXP(VLOOKUP($B6222,weights!$A$2:$R$6,11)*D6222)+VLOOKUP($B6222,weights!$A$2:$R$6,16)*EXP(VLOOKUP($B6222,weights!$A$2:$R$6,12)*E6222)+VLOOKUP($B6222,weights!$A$2:$R$6,17)*EXP(VLOOKUP($B6222,weights!$A$2:$R$6,13)*F6222)+VLOOKUP($B6222,weights!$A$2:$R$6,18)*EXP(VLOOKUP($B6222,weights!$A$2:$R$6,14)*G6222))</f>
        <v>7.2115890219049117</v>
      </c>
    </row>
    <row r="6223" spans="1:8" ht="12.75" x14ac:dyDescent="0.2">
      <c r="A6223">
        <f t="shared" si="0"/>
        <v>249</v>
      </c>
      <c r="B6223" t="str">
        <f t="shared" ref="B6223:C6223" si="6197">B6198</f>
        <v>pharmacy</v>
      </c>
      <c r="C6223">
        <f t="shared" si="6197"/>
        <v>1</v>
      </c>
      <c r="D6223">
        <f ca="1">OFFSET(walk!$A$2:$Y$402,TRUNC((ROW()-ROW($D$2))/COLUMNS(walk!$A$2:$Y$402)),MOD(ROW()-ROW($D$2),COLUMNS(walk!$A$2:$Y$402)),1,1)</f>
        <v>9</v>
      </c>
      <c r="E6223">
        <f ca="1">OFFSET(bike!$A$2:$Y$402,TRUNC((ROW()-ROW($E$2))/COLUMNS(bike!$A$2:$Y$402)),MOD(ROW()-ROW($E$2),COLUMNS(bike!$A$2:$Y$402)),1,1)</f>
        <v>3</v>
      </c>
      <c r="F6223">
        <f ca="1">OFFSET(transit!$A$2:$Y$402,TRUNC((ROW()-ROW($F$2))/COLUMNS(transit!$A$2:$Y$402)),MOD(ROW()-ROW($F$2),COLUMNS(transit!$A$2:$Y$402)),1,1)</f>
        <v>9</v>
      </c>
      <c r="G6223">
        <f ca="1">OFFSET(drive!$A$2:$Y$402,TRUNC((ROW()-ROW($G$2))/COLUMNS(drive!$A$2:$Y$402)),MOD(ROW()-ROW($G$2),COLUMNS(drive!$A$2:$Y$402)),1,1)</f>
        <v>3</v>
      </c>
      <c r="H6223" s="5">
        <f ca="1">(VLOOKUP($B6223,weights!$A$2:$R$6,4))*VLOOKUP($B6223,weights!$A$2:$R$6,6)^C6223*(VLOOKUP($B6223,weights!$A$2:$R$6,15)*EXP(VLOOKUP($B6223,weights!$A$2:$R$6,11)*D6223)+VLOOKUP($B6223,weights!$A$2:$R$6,16)*EXP(VLOOKUP($B6223,weights!$A$2:$R$6,12)*E6223)+VLOOKUP($B6223,weights!$A$2:$R$6,17)*EXP(VLOOKUP($B6223,weights!$A$2:$R$6,13)*F6223)+VLOOKUP($B6223,weights!$A$2:$R$6,18)*EXP(VLOOKUP($B6223,weights!$A$2:$R$6,14)*G6223))</f>
        <v>3.1271814779008036</v>
      </c>
    </row>
    <row r="6224" spans="1:8" ht="12.75" x14ac:dyDescent="0.2">
      <c r="A6224">
        <f t="shared" si="0"/>
        <v>249</v>
      </c>
      <c r="B6224" t="str">
        <f t="shared" ref="B6224:C6224" si="6198">B6199</f>
        <v>pharmacy</v>
      </c>
      <c r="C6224">
        <f t="shared" si="6198"/>
        <v>2</v>
      </c>
      <c r="D6224">
        <f ca="1">OFFSET(walk!$A$2:$Y$402,TRUNC((ROW()-ROW($D$2))/COLUMNS(walk!$A$2:$Y$402)),MOD(ROW()-ROW($D$2),COLUMNS(walk!$A$2:$Y$402)),1,1)</f>
        <v>12</v>
      </c>
      <c r="E6224">
        <f ca="1">OFFSET(bike!$A$2:$Y$402,TRUNC((ROW()-ROW($E$2))/COLUMNS(bike!$A$2:$Y$402)),MOD(ROW()-ROW($E$2),COLUMNS(bike!$A$2:$Y$402)),1,1)</f>
        <v>3</v>
      </c>
      <c r="F6224">
        <f ca="1">OFFSET(transit!$A$2:$Y$402,TRUNC((ROW()-ROW($F$2))/COLUMNS(transit!$A$2:$Y$402)),MOD(ROW()-ROW($F$2),COLUMNS(transit!$A$2:$Y$402)),1,1)</f>
        <v>12</v>
      </c>
      <c r="G6224">
        <f ca="1">OFFSET(drive!$A$2:$Y$402,TRUNC((ROW()-ROW($G$2))/COLUMNS(drive!$A$2:$Y$402)),MOD(ROW()-ROW($G$2),COLUMNS(drive!$A$2:$Y$402)),1,1)</f>
        <v>3</v>
      </c>
      <c r="H6224" s="5">
        <f ca="1">(VLOOKUP($B6224,weights!$A$2:$R$6,4))*VLOOKUP($B6224,weights!$A$2:$R$6,6)^C6224*(VLOOKUP($B6224,weights!$A$2:$R$6,15)*EXP(VLOOKUP($B6224,weights!$A$2:$R$6,11)*D6224)+VLOOKUP($B6224,weights!$A$2:$R$6,16)*EXP(VLOOKUP($B6224,weights!$A$2:$R$6,12)*E6224)+VLOOKUP($B6224,weights!$A$2:$R$6,17)*EXP(VLOOKUP($B6224,weights!$A$2:$R$6,13)*F6224)+VLOOKUP($B6224,weights!$A$2:$R$6,18)*EXP(VLOOKUP($B6224,weights!$A$2:$R$6,14)*G6224))</f>
        <v>1.3488561794755545</v>
      </c>
    </row>
    <row r="6225" spans="1:8" ht="12.75" x14ac:dyDescent="0.2">
      <c r="A6225">
        <f t="shared" si="0"/>
        <v>249</v>
      </c>
      <c r="B6225" t="str">
        <f t="shared" ref="B6225:C6225" si="6199">B6200</f>
        <v>bank</v>
      </c>
      <c r="C6225">
        <f t="shared" si="6199"/>
        <v>0</v>
      </c>
      <c r="D6225">
        <f ca="1">OFFSET(walk!$A$2:$Y$402,TRUNC((ROW()-ROW($D$2))/COLUMNS(walk!$A$2:$Y$402)),MOD(ROW()-ROW($D$2),COLUMNS(walk!$A$2:$Y$402)),1,1)</f>
        <v>19</v>
      </c>
      <c r="E6225">
        <f ca="1">OFFSET(bike!$A$2:$Y$402,TRUNC((ROW()-ROW($E$2))/COLUMNS(bike!$A$2:$Y$402)),MOD(ROW()-ROW($E$2),COLUMNS(bike!$A$2:$Y$402)),1,1)</f>
        <v>7</v>
      </c>
      <c r="F6225">
        <f ca="1">OFFSET(transit!$A$2:$Y$402,TRUNC((ROW()-ROW($F$2))/COLUMNS(transit!$A$2:$Y$402)),MOD(ROW()-ROW($F$2),COLUMNS(transit!$A$2:$Y$402)),1,1)</f>
        <v>16</v>
      </c>
      <c r="G6225">
        <f ca="1">OFFSET(drive!$A$2:$Y$402,TRUNC((ROW()-ROW($G$2))/COLUMNS(drive!$A$2:$Y$402)),MOD(ROW()-ROW($G$2),COLUMNS(drive!$A$2:$Y$402)),1,1)</f>
        <v>5</v>
      </c>
      <c r="H6225" s="5">
        <f ca="1">(VLOOKUP($B6225,weights!$A$2:$R$6,4))*VLOOKUP($B6225,weights!$A$2:$R$6,6)^C6225*(VLOOKUP($B6225,weights!$A$2:$R$6,15)*EXP(VLOOKUP($B6225,weights!$A$2:$R$6,11)*D6225)+VLOOKUP($B6225,weights!$A$2:$R$6,16)*EXP(VLOOKUP($B6225,weights!$A$2:$R$6,12)*E6225)+VLOOKUP($B6225,weights!$A$2:$R$6,17)*EXP(VLOOKUP($B6225,weights!$A$2:$R$6,13)*F6225)+VLOOKUP($B6225,weights!$A$2:$R$6,18)*EXP(VLOOKUP($B6225,weights!$A$2:$R$6,14)*G6225))</f>
        <v>3.0613405159324434</v>
      </c>
    </row>
    <row r="6226" spans="1:8" ht="12.75" x14ac:dyDescent="0.2">
      <c r="A6226">
        <f t="shared" si="0"/>
        <v>249</v>
      </c>
      <c r="B6226" t="str">
        <f t="shared" ref="B6226:C6226" si="6200">B6201</f>
        <v>bank</v>
      </c>
      <c r="C6226">
        <f t="shared" si="6200"/>
        <v>1</v>
      </c>
      <c r="D6226">
        <f ca="1">OFFSET(walk!$A$2:$Y$402,TRUNC((ROW()-ROW($D$2))/COLUMNS(walk!$A$2:$Y$402)),MOD(ROW()-ROW($D$2),COLUMNS(walk!$A$2:$Y$402)),1,1)</f>
        <v>41</v>
      </c>
      <c r="E6226">
        <f ca="1">OFFSET(bike!$A$2:$Y$402,TRUNC((ROW()-ROW($E$2))/COLUMNS(bike!$A$2:$Y$402)),MOD(ROW()-ROW($E$2),COLUMNS(bike!$A$2:$Y$402)),1,1)</f>
        <v>13</v>
      </c>
      <c r="F6226">
        <f ca="1">OFFSET(transit!$A$2:$Y$402,TRUNC((ROW()-ROW($F$2))/COLUMNS(transit!$A$2:$Y$402)),MOD(ROW()-ROW($F$2),COLUMNS(transit!$A$2:$Y$402)),1,1)</f>
        <v>37</v>
      </c>
      <c r="G6226">
        <f ca="1">OFFSET(drive!$A$2:$Y$402,TRUNC((ROW()-ROW($G$2))/COLUMNS(drive!$A$2:$Y$402)),MOD(ROW()-ROW($G$2),COLUMNS(drive!$A$2:$Y$402)),1,1)</f>
        <v>8</v>
      </c>
      <c r="H6226" s="5">
        <f ca="1">(VLOOKUP($B6226,weights!$A$2:$R$6,4))*VLOOKUP($B6226,weights!$A$2:$R$6,6)^C6226*(VLOOKUP($B6226,weights!$A$2:$R$6,15)*EXP(VLOOKUP($B6226,weights!$A$2:$R$6,11)*D6226)+VLOOKUP($B6226,weights!$A$2:$R$6,16)*EXP(VLOOKUP($B6226,weights!$A$2:$R$6,12)*E6226)+VLOOKUP($B6226,weights!$A$2:$R$6,17)*EXP(VLOOKUP($B6226,weights!$A$2:$R$6,13)*F6226)+VLOOKUP($B6226,weights!$A$2:$R$6,18)*EXP(VLOOKUP($B6226,weights!$A$2:$R$6,14)*G6226))</f>
        <v>0.46087925178041816</v>
      </c>
    </row>
    <row r="6227" spans="1:8" ht="12.75" x14ac:dyDescent="0.2">
      <c r="A6227">
        <f t="shared" si="0"/>
        <v>250</v>
      </c>
      <c r="B6227" t="str">
        <f t="shared" ref="B6227:C6227" si="6201">B6202</f>
        <v>restaurant</v>
      </c>
      <c r="C6227">
        <f t="shared" si="6201"/>
        <v>0</v>
      </c>
      <c r="D6227">
        <f ca="1">OFFSET(walk!$A$2:$Y$402,TRUNC((ROW()-ROW($D$2))/COLUMNS(walk!$A$2:$Y$402)),MOD(ROW()-ROW($D$2),COLUMNS(walk!$A$2:$Y$402)),1,1)</f>
        <v>5</v>
      </c>
      <c r="E6227">
        <f ca="1">OFFSET(bike!$A$2:$Y$402,TRUNC((ROW()-ROW($E$2))/COLUMNS(bike!$A$2:$Y$402)),MOD(ROW()-ROW($E$2),COLUMNS(bike!$A$2:$Y$402)),1,1)</f>
        <v>3</v>
      </c>
      <c r="F6227">
        <f ca="1">OFFSET(transit!$A$2:$Y$402,TRUNC((ROW()-ROW($F$2))/COLUMNS(transit!$A$2:$Y$402)),MOD(ROW()-ROW($F$2),COLUMNS(transit!$A$2:$Y$402)),1,1)</f>
        <v>5</v>
      </c>
      <c r="G6227">
        <f ca="1">OFFSET(drive!$A$2:$Y$402,TRUNC((ROW()-ROW($G$2))/COLUMNS(drive!$A$2:$Y$402)),MOD(ROW()-ROW($G$2),COLUMNS(drive!$A$2:$Y$402)),1,1)</f>
        <v>2</v>
      </c>
      <c r="H6227" s="5">
        <f ca="1">(VLOOKUP($B6227,weights!$A$2:$R$6,4))*VLOOKUP($B6227,weights!$A$2:$R$6,6)^C6227*(VLOOKUP($B6227,weights!$A$2:$R$6,15)*EXP(VLOOKUP($B6227,weights!$A$2:$R$6,11)*D6227)+VLOOKUP($B6227,weights!$A$2:$R$6,16)*EXP(VLOOKUP($B6227,weights!$A$2:$R$6,12)*E6227)+VLOOKUP($B6227,weights!$A$2:$R$6,17)*EXP(VLOOKUP($B6227,weights!$A$2:$R$6,13)*F6227)+VLOOKUP($B6227,weights!$A$2:$R$6,18)*EXP(VLOOKUP($B6227,weights!$A$2:$R$6,14)*G6227))</f>
        <v>34.342933003440592</v>
      </c>
    </row>
    <row r="6228" spans="1:8" ht="12.75" x14ac:dyDescent="0.2">
      <c r="A6228">
        <f t="shared" si="0"/>
        <v>250</v>
      </c>
      <c r="B6228" t="str">
        <f t="shared" ref="B6228:C6228" si="6202">B6203</f>
        <v>restaurant</v>
      </c>
      <c r="C6228">
        <f t="shared" si="6202"/>
        <v>1</v>
      </c>
      <c r="D6228">
        <f ca="1">OFFSET(walk!$A$2:$Y$402,TRUNC((ROW()-ROW($D$2))/COLUMNS(walk!$A$2:$Y$402)),MOD(ROW()-ROW($D$2),COLUMNS(walk!$A$2:$Y$402)),1,1)</f>
        <v>6</v>
      </c>
      <c r="E6228">
        <f ca="1">OFFSET(bike!$A$2:$Y$402,TRUNC((ROW()-ROW($E$2))/COLUMNS(bike!$A$2:$Y$402)),MOD(ROW()-ROW($E$2),COLUMNS(bike!$A$2:$Y$402)),1,1)</f>
        <v>3</v>
      </c>
      <c r="F6228">
        <f ca="1">OFFSET(transit!$A$2:$Y$402,TRUNC((ROW()-ROW($F$2))/COLUMNS(transit!$A$2:$Y$402)),MOD(ROW()-ROW($F$2),COLUMNS(transit!$A$2:$Y$402)),1,1)</f>
        <v>6</v>
      </c>
      <c r="G6228">
        <f ca="1">OFFSET(drive!$A$2:$Y$402,TRUNC((ROW()-ROW($G$2))/COLUMNS(drive!$A$2:$Y$402)),MOD(ROW()-ROW($G$2),COLUMNS(drive!$A$2:$Y$402)),1,1)</f>
        <v>2</v>
      </c>
      <c r="H6228" s="5">
        <f ca="1">(VLOOKUP($B6228,weights!$A$2:$R$6,4))*VLOOKUP($B6228,weights!$A$2:$R$6,6)^C6228*(VLOOKUP($B6228,weights!$A$2:$R$6,15)*EXP(VLOOKUP($B6228,weights!$A$2:$R$6,11)*D6228)+VLOOKUP($B6228,weights!$A$2:$R$6,16)*EXP(VLOOKUP($B6228,weights!$A$2:$R$6,12)*E6228)+VLOOKUP($B6228,weights!$A$2:$R$6,17)*EXP(VLOOKUP($B6228,weights!$A$2:$R$6,13)*F6228)+VLOOKUP($B6228,weights!$A$2:$R$6,18)*EXP(VLOOKUP($B6228,weights!$A$2:$R$6,14)*G6228))</f>
        <v>28.612839649654447</v>
      </c>
    </row>
    <row r="6229" spans="1:8" ht="12.75" x14ac:dyDescent="0.2">
      <c r="A6229">
        <f t="shared" si="0"/>
        <v>250</v>
      </c>
      <c r="B6229" t="str">
        <f t="shared" ref="B6229:C6229" si="6203">B6204</f>
        <v>restaurant</v>
      </c>
      <c r="C6229">
        <f t="shared" si="6203"/>
        <v>2</v>
      </c>
      <c r="D6229">
        <f ca="1">OFFSET(walk!$A$2:$Y$402,TRUNC((ROW()-ROW($D$2))/COLUMNS(walk!$A$2:$Y$402)),MOD(ROW()-ROW($D$2),COLUMNS(walk!$A$2:$Y$402)),1,1)</f>
        <v>7</v>
      </c>
      <c r="E6229">
        <f ca="1">OFFSET(bike!$A$2:$Y$402,TRUNC((ROW()-ROW($E$2))/COLUMNS(bike!$A$2:$Y$402)),MOD(ROW()-ROW($E$2),COLUMNS(bike!$A$2:$Y$402)),1,1)</f>
        <v>3</v>
      </c>
      <c r="F6229">
        <f ca="1">OFFSET(transit!$A$2:$Y$402,TRUNC((ROW()-ROW($F$2))/COLUMNS(transit!$A$2:$Y$402)),MOD(ROW()-ROW($F$2),COLUMNS(transit!$A$2:$Y$402)),1,1)</f>
        <v>7</v>
      </c>
      <c r="G6229">
        <f ca="1">OFFSET(drive!$A$2:$Y$402,TRUNC((ROW()-ROW($G$2))/COLUMNS(drive!$A$2:$Y$402)),MOD(ROW()-ROW($G$2),COLUMNS(drive!$A$2:$Y$402)),1,1)</f>
        <v>3</v>
      </c>
      <c r="H6229" s="5">
        <f ca="1">(VLOOKUP($B6229,weights!$A$2:$R$6,4))*VLOOKUP($B6229,weights!$A$2:$R$6,6)^C6229*(VLOOKUP($B6229,weights!$A$2:$R$6,15)*EXP(VLOOKUP($B6229,weights!$A$2:$R$6,11)*D6229)+VLOOKUP($B6229,weights!$A$2:$R$6,16)*EXP(VLOOKUP($B6229,weights!$A$2:$R$6,12)*E6229)+VLOOKUP($B6229,weights!$A$2:$R$6,17)*EXP(VLOOKUP($B6229,weights!$A$2:$R$6,13)*F6229)+VLOOKUP($B6229,weights!$A$2:$R$6,18)*EXP(VLOOKUP($B6229,weights!$A$2:$R$6,14)*G6229))</f>
        <v>22.60212785073778</v>
      </c>
    </row>
    <row r="6230" spans="1:8" ht="12.75" x14ac:dyDescent="0.2">
      <c r="A6230">
        <f t="shared" si="0"/>
        <v>250</v>
      </c>
      <c r="B6230" t="str">
        <f t="shared" ref="B6230:C6230" si="6204">B6205</f>
        <v>restaurant</v>
      </c>
      <c r="C6230">
        <f t="shared" si="6204"/>
        <v>3</v>
      </c>
      <c r="D6230">
        <f ca="1">OFFSET(walk!$A$2:$Y$402,TRUNC((ROW()-ROW($D$2))/COLUMNS(walk!$A$2:$Y$402)),MOD(ROW()-ROW($D$2),COLUMNS(walk!$A$2:$Y$402)),1,1)</f>
        <v>8</v>
      </c>
      <c r="E6230">
        <f ca="1">OFFSET(bike!$A$2:$Y$402,TRUNC((ROW()-ROW($E$2))/COLUMNS(bike!$A$2:$Y$402)),MOD(ROW()-ROW($E$2),COLUMNS(bike!$A$2:$Y$402)),1,1)</f>
        <v>3</v>
      </c>
      <c r="F6230">
        <f ca="1">OFFSET(transit!$A$2:$Y$402,TRUNC((ROW()-ROW($F$2))/COLUMNS(transit!$A$2:$Y$402)),MOD(ROW()-ROW($F$2),COLUMNS(transit!$A$2:$Y$402)),1,1)</f>
        <v>8</v>
      </c>
      <c r="G6230">
        <f ca="1">OFFSET(drive!$A$2:$Y$402,TRUNC((ROW()-ROW($G$2))/COLUMNS(drive!$A$2:$Y$402)),MOD(ROW()-ROW($G$2),COLUMNS(drive!$A$2:$Y$402)),1,1)</f>
        <v>3</v>
      </c>
      <c r="H6230" s="5">
        <f ca="1">(VLOOKUP($B6230,weights!$A$2:$R$6,4))*VLOOKUP($B6230,weights!$A$2:$R$6,6)^C6230*(VLOOKUP($B6230,weights!$A$2:$R$6,15)*EXP(VLOOKUP($B6230,weights!$A$2:$R$6,11)*D6230)+VLOOKUP($B6230,weights!$A$2:$R$6,16)*EXP(VLOOKUP($B6230,weights!$A$2:$R$6,12)*E6230)+VLOOKUP($B6230,weights!$A$2:$R$6,17)*EXP(VLOOKUP($B6230,weights!$A$2:$R$6,13)*F6230)+VLOOKUP($B6230,weights!$A$2:$R$6,18)*EXP(VLOOKUP($B6230,weights!$A$2:$R$6,14)*G6230))</f>
        <v>19.073317481561642</v>
      </c>
    </row>
    <row r="6231" spans="1:8" ht="12.75" x14ac:dyDescent="0.2">
      <c r="A6231">
        <f t="shared" si="0"/>
        <v>250</v>
      </c>
      <c r="B6231" t="str">
        <f t="shared" ref="B6231:C6231" si="6205">B6206</f>
        <v>restaurant</v>
      </c>
      <c r="C6231">
        <f t="shared" si="6205"/>
        <v>4</v>
      </c>
      <c r="D6231">
        <f ca="1">OFFSET(walk!$A$2:$Y$402,TRUNC((ROW()-ROW($D$2))/COLUMNS(walk!$A$2:$Y$402)),MOD(ROW()-ROW($D$2),COLUMNS(walk!$A$2:$Y$402)),1,1)</f>
        <v>9</v>
      </c>
      <c r="E6231">
        <f ca="1">OFFSET(bike!$A$2:$Y$402,TRUNC((ROW()-ROW($E$2))/COLUMNS(bike!$A$2:$Y$402)),MOD(ROW()-ROW($E$2),COLUMNS(bike!$A$2:$Y$402)),1,1)</f>
        <v>3</v>
      </c>
      <c r="F6231">
        <f ca="1">OFFSET(transit!$A$2:$Y$402,TRUNC((ROW()-ROW($F$2))/COLUMNS(transit!$A$2:$Y$402)),MOD(ROW()-ROW($F$2),COLUMNS(transit!$A$2:$Y$402)),1,1)</f>
        <v>9</v>
      </c>
      <c r="G6231">
        <f ca="1">OFFSET(drive!$A$2:$Y$402,TRUNC((ROW()-ROW($G$2))/COLUMNS(drive!$A$2:$Y$402)),MOD(ROW()-ROW($G$2),COLUMNS(drive!$A$2:$Y$402)),1,1)</f>
        <v>3</v>
      </c>
      <c r="H6231" s="5">
        <f ca="1">(VLOOKUP($B6231,weights!$A$2:$R$6,4))*VLOOKUP($B6231,weights!$A$2:$R$6,6)^C6231*(VLOOKUP($B6231,weights!$A$2:$R$6,15)*EXP(VLOOKUP($B6231,weights!$A$2:$R$6,11)*D6231)+VLOOKUP($B6231,weights!$A$2:$R$6,16)*EXP(VLOOKUP($B6231,weights!$A$2:$R$6,12)*E6231)+VLOOKUP($B6231,weights!$A$2:$R$6,17)*EXP(VLOOKUP($B6231,weights!$A$2:$R$6,13)*F6231)+VLOOKUP($B6231,weights!$A$2:$R$6,18)*EXP(VLOOKUP($B6231,weights!$A$2:$R$6,14)*G6231))</f>
        <v>16.217731535431287</v>
      </c>
    </row>
    <row r="6232" spans="1:8" ht="12.75" x14ac:dyDescent="0.2">
      <c r="A6232">
        <f t="shared" si="0"/>
        <v>250</v>
      </c>
      <c r="B6232" t="str">
        <f t="shared" ref="B6232:C6232" si="6206">B6207</f>
        <v>restaurant</v>
      </c>
      <c r="C6232">
        <f t="shared" si="6206"/>
        <v>5</v>
      </c>
      <c r="D6232">
        <f ca="1">OFFSET(walk!$A$2:$Y$402,TRUNC((ROW()-ROW($D$2))/COLUMNS(walk!$A$2:$Y$402)),MOD(ROW()-ROW($D$2),COLUMNS(walk!$A$2:$Y$402)),1,1)</f>
        <v>10</v>
      </c>
      <c r="E6232">
        <f ca="1">OFFSET(bike!$A$2:$Y$402,TRUNC((ROW()-ROW($E$2))/COLUMNS(bike!$A$2:$Y$402)),MOD(ROW()-ROW($E$2),COLUMNS(bike!$A$2:$Y$402)),1,1)</f>
        <v>3</v>
      </c>
      <c r="F6232">
        <f ca="1">OFFSET(transit!$A$2:$Y$402,TRUNC((ROW()-ROW($F$2))/COLUMNS(transit!$A$2:$Y$402)),MOD(ROW()-ROW($F$2),COLUMNS(transit!$A$2:$Y$402)),1,1)</f>
        <v>9</v>
      </c>
      <c r="G6232">
        <f ca="1">OFFSET(drive!$A$2:$Y$402,TRUNC((ROW()-ROW($G$2))/COLUMNS(drive!$A$2:$Y$402)),MOD(ROW()-ROW($G$2),COLUMNS(drive!$A$2:$Y$402)),1,1)</f>
        <v>3</v>
      </c>
      <c r="H6232" s="5">
        <f ca="1">(VLOOKUP($B6232,weights!$A$2:$R$6,4))*VLOOKUP($B6232,weights!$A$2:$R$6,6)^C6232*(VLOOKUP($B6232,weights!$A$2:$R$6,15)*EXP(VLOOKUP($B6232,weights!$A$2:$R$6,11)*D6232)+VLOOKUP($B6232,weights!$A$2:$R$6,16)*EXP(VLOOKUP($B6232,weights!$A$2:$R$6,12)*E6232)+VLOOKUP($B6232,weights!$A$2:$R$6,17)*EXP(VLOOKUP($B6232,weights!$A$2:$R$6,13)*F6232)+VLOOKUP($B6232,weights!$A$2:$R$6,18)*EXP(VLOOKUP($B6232,weights!$A$2:$R$6,14)*G6232))</f>
        <v>14.224371894487508</v>
      </c>
    </row>
    <row r="6233" spans="1:8" ht="12.75" x14ac:dyDescent="0.2">
      <c r="A6233">
        <f t="shared" si="0"/>
        <v>250</v>
      </c>
      <c r="B6233" t="str">
        <f t="shared" ref="B6233:C6233" si="6207">B6208</f>
        <v>restaurant</v>
      </c>
      <c r="C6233">
        <f t="shared" si="6207"/>
        <v>6</v>
      </c>
      <c r="D6233">
        <f ca="1">OFFSET(walk!$A$2:$Y$402,TRUNC((ROW()-ROW($D$2))/COLUMNS(walk!$A$2:$Y$402)),MOD(ROW()-ROW($D$2),COLUMNS(walk!$A$2:$Y$402)),1,1)</f>
        <v>14</v>
      </c>
      <c r="E6233">
        <f ca="1">OFFSET(bike!$A$2:$Y$402,TRUNC((ROW()-ROW($E$2))/COLUMNS(bike!$A$2:$Y$402)),MOD(ROW()-ROW($E$2),COLUMNS(bike!$A$2:$Y$402)),1,1)</f>
        <v>6</v>
      </c>
      <c r="F6233">
        <f ca="1">OFFSET(transit!$A$2:$Y$402,TRUNC((ROW()-ROW($F$2))/COLUMNS(transit!$A$2:$Y$402)),MOD(ROW()-ROW($F$2),COLUMNS(transit!$A$2:$Y$402)),1,1)</f>
        <v>11</v>
      </c>
      <c r="G6233">
        <f ca="1">OFFSET(drive!$A$2:$Y$402,TRUNC((ROW()-ROW($G$2))/COLUMNS(drive!$A$2:$Y$402)),MOD(ROW()-ROW($G$2),COLUMNS(drive!$A$2:$Y$402)),1,1)</f>
        <v>4</v>
      </c>
      <c r="H6233" s="5">
        <f ca="1">(VLOOKUP($B6233,weights!$A$2:$R$6,4))*VLOOKUP($B6233,weights!$A$2:$R$6,6)^C6233*(VLOOKUP($B6233,weights!$A$2:$R$6,15)*EXP(VLOOKUP($B6233,weights!$A$2:$R$6,11)*D6233)+VLOOKUP($B6233,weights!$A$2:$R$6,16)*EXP(VLOOKUP($B6233,weights!$A$2:$R$6,12)*E6233)+VLOOKUP($B6233,weights!$A$2:$R$6,17)*EXP(VLOOKUP($B6233,weights!$A$2:$R$6,13)*F6233)+VLOOKUP($B6233,weights!$A$2:$R$6,18)*EXP(VLOOKUP($B6233,weights!$A$2:$R$6,14)*G6233))</f>
        <v>8.6704229043635426</v>
      </c>
    </row>
    <row r="6234" spans="1:8" ht="12.75" x14ac:dyDescent="0.2">
      <c r="A6234">
        <f t="shared" si="0"/>
        <v>250</v>
      </c>
      <c r="B6234" t="str">
        <f t="shared" ref="B6234:C6234" si="6208">B6209</f>
        <v>restaurant</v>
      </c>
      <c r="C6234">
        <f t="shared" si="6208"/>
        <v>7</v>
      </c>
      <c r="D6234">
        <f ca="1">OFFSET(walk!$A$2:$Y$402,TRUNC((ROW()-ROW($D$2))/COLUMNS(walk!$A$2:$Y$402)),MOD(ROW()-ROW($D$2),COLUMNS(walk!$A$2:$Y$402)),1,1)</f>
        <v>19</v>
      </c>
      <c r="E6234">
        <f ca="1">OFFSET(bike!$A$2:$Y$402,TRUNC((ROW()-ROW($E$2))/COLUMNS(bike!$A$2:$Y$402)),MOD(ROW()-ROW($E$2),COLUMNS(bike!$A$2:$Y$402)),1,1)</f>
        <v>6</v>
      </c>
      <c r="F6234">
        <f ca="1">OFFSET(transit!$A$2:$Y$402,TRUNC((ROW()-ROW($F$2))/COLUMNS(transit!$A$2:$Y$402)),MOD(ROW()-ROW($F$2),COLUMNS(transit!$A$2:$Y$402)),1,1)</f>
        <v>12</v>
      </c>
      <c r="G6234">
        <f ca="1">OFFSET(drive!$A$2:$Y$402,TRUNC((ROW()-ROW($G$2))/COLUMNS(drive!$A$2:$Y$402)),MOD(ROW()-ROW($G$2),COLUMNS(drive!$A$2:$Y$402)),1,1)</f>
        <v>4</v>
      </c>
      <c r="H6234" s="5">
        <f ca="1">(VLOOKUP($B6234,weights!$A$2:$R$6,4))*VLOOKUP($B6234,weights!$A$2:$R$6,6)^C6234*(VLOOKUP($B6234,weights!$A$2:$R$6,15)*EXP(VLOOKUP($B6234,weights!$A$2:$R$6,11)*D6234)+VLOOKUP($B6234,weights!$A$2:$R$6,16)*EXP(VLOOKUP($B6234,weights!$A$2:$R$6,12)*E6234)+VLOOKUP($B6234,weights!$A$2:$R$6,17)*EXP(VLOOKUP($B6234,weights!$A$2:$R$6,13)*F6234)+VLOOKUP($B6234,weights!$A$2:$R$6,18)*EXP(VLOOKUP($B6234,weights!$A$2:$R$6,14)*G6234))</f>
        <v>7.3019471529881317</v>
      </c>
    </row>
    <row r="6235" spans="1:8" ht="12.75" x14ac:dyDescent="0.2">
      <c r="A6235">
        <f t="shared" si="0"/>
        <v>250</v>
      </c>
      <c r="B6235" t="str">
        <f t="shared" ref="B6235:C6235" si="6209">B6210</f>
        <v>restaurant</v>
      </c>
      <c r="C6235">
        <f t="shared" si="6209"/>
        <v>8</v>
      </c>
      <c r="D6235">
        <f ca="1">OFFSET(walk!$A$2:$Y$402,TRUNC((ROW()-ROW($D$2))/COLUMNS(walk!$A$2:$Y$402)),MOD(ROW()-ROW($D$2),COLUMNS(walk!$A$2:$Y$402)),1,1)</f>
        <v>19</v>
      </c>
      <c r="E6235">
        <f ca="1">OFFSET(bike!$A$2:$Y$402,TRUNC((ROW()-ROW($E$2))/COLUMNS(bike!$A$2:$Y$402)),MOD(ROW()-ROW($E$2),COLUMNS(bike!$A$2:$Y$402)),1,1)</f>
        <v>6</v>
      </c>
      <c r="F6235">
        <f ca="1">OFFSET(transit!$A$2:$Y$402,TRUNC((ROW()-ROW($F$2))/COLUMNS(transit!$A$2:$Y$402)),MOD(ROW()-ROW($F$2),COLUMNS(transit!$A$2:$Y$402)),1,1)</f>
        <v>12</v>
      </c>
      <c r="G6235">
        <f ca="1">OFFSET(drive!$A$2:$Y$402,TRUNC((ROW()-ROW($G$2))/COLUMNS(drive!$A$2:$Y$402)),MOD(ROW()-ROW($G$2),COLUMNS(drive!$A$2:$Y$402)),1,1)</f>
        <v>4</v>
      </c>
      <c r="H6235" s="5">
        <f ca="1">(VLOOKUP($B6235,weights!$A$2:$R$6,4))*VLOOKUP($B6235,weights!$A$2:$R$6,6)^C6235*(VLOOKUP($B6235,weights!$A$2:$R$6,15)*EXP(VLOOKUP($B6235,weights!$A$2:$R$6,11)*D6235)+VLOOKUP($B6235,weights!$A$2:$R$6,16)*EXP(VLOOKUP($B6235,weights!$A$2:$R$6,12)*E6235)+VLOOKUP($B6235,weights!$A$2:$R$6,17)*EXP(VLOOKUP($B6235,weights!$A$2:$R$6,13)*F6235)+VLOOKUP($B6235,weights!$A$2:$R$6,18)*EXP(VLOOKUP($B6235,weights!$A$2:$R$6,14)*G6235))</f>
        <v>6.544708188974548</v>
      </c>
    </row>
    <row r="6236" spans="1:8" ht="12.75" x14ac:dyDescent="0.2">
      <c r="A6236">
        <f t="shared" si="0"/>
        <v>250</v>
      </c>
      <c r="B6236" t="str">
        <f t="shared" ref="B6236:C6236" si="6210">B6211</f>
        <v>restaurant</v>
      </c>
      <c r="C6236">
        <f t="shared" si="6210"/>
        <v>9</v>
      </c>
      <c r="D6236">
        <f ca="1">OFFSET(walk!$A$2:$Y$402,TRUNC((ROW()-ROW($D$2))/COLUMNS(walk!$A$2:$Y$402)),MOD(ROW()-ROW($D$2),COLUMNS(walk!$A$2:$Y$402)),1,1)</f>
        <v>20</v>
      </c>
      <c r="E6236">
        <f ca="1">OFFSET(bike!$A$2:$Y$402,TRUNC((ROW()-ROW($E$2))/COLUMNS(bike!$A$2:$Y$402)),MOD(ROW()-ROW($E$2),COLUMNS(bike!$A$2:$Y$402)),1,1)</f>
        <v>100</v>
      </c>
      <c r="F6236">
        <f ca="1">OFFSET(transit!$A$2:$Y$402,TRUNC((ROW()-ROW($F$2))/COLUMNS(transit!$A$2:$Y$402)),MOD(ROW()-ROW($F$2),COLUMNS(transit!$A$2:$Y$402)),1,1)</f>
        <v>12</v>
      </c>
      <c r="G6236">
        <f ca="1">OFFSET(drive!$A$2:$Y$402,TRUNC((ROW()-ROW($G$2))/COLUMNS(drive!$A$2:$Y$402)),MOD(ROW()-ROW($G$2),COLUMNS(drive!$A$2:$Y$402)),1,1)</f>
        <v>7</v>
      </c>
      <c r="H6236" s="5">
        <f ca="1">(VLOOKUP($B6236,weights!$A$2:$R$6,4))*VLOOKUP($B6236,weights!$A$2:$R$6,6)^C6236*(VLOOKUP($B6236,weights!$A$2:$R$6,15)*EXP(VLOOKUP($B6236,weights!$A$2:$R$6,11)*D6236)+VLOOKUP($B6236,weights!$A$2:$R$6,16)*EXP(VLOOKUP($B6236,weights!$A$2:$R$6,12)*E6236)+VLOOKUP($B6236,weights!$A$2:$R$6,17)*EXP(VLOOKUP($B6236,weights!$A$2:$R$6,13)*F6236)+VLOOKUP($B6236,weights!$A$2:$R$6,18)*EXP(VLOOKUP($B6236,weights!$A$2:$R$6,14)*G6236))</f>
        <v>3.1498008239879876</v>
      </c>
    </row>
    <row r="6237" spans="1:8" ht="12.75" x14ac:dyDescent="0.2">
      <c r="A6237">
        <f t="shared" si="0"/>
        <v>250</v>
      </c>
      <c r="B6237" t="str">
        <f t="shared" ref="B6237:C6237" si="6211">B6212</f>
        <v>supermarket</v>
      </c>
      <c r="C6237">
        <f t="shared" si="6211"/>
        <v>0</v>
      </c>
      <c r="D6237">
        <f ca="1">OFFSET(walk!$A$2:$Y$402,TRUNC((ROW()-ROW($D$2))/COLUMNS(walk!$A$2:$Y$402)),MOD(ROW()-ROW($D$2),COLUMNS(walk!$A$2:$Y$402)),1,1)</f>
        <v>33</v>
      </c>
      <c r="E6237">
        <f ca="1">OFFSET(bike!$A$2:$Y$402,TRUNC((ROW()-ROW($E$2))/COLUMNS(bike!$A$2:$Y$402)),MOD(ROW()-ROW($E$2),COLUMNS(bike!$A$2:$Y$402)),1,1)</f>
        <v>13</v>
      </c>
      <c r="F6237">
        <f ca="1">OFFSET(transit!$A$2:$Y$402,TRUNC((ROW()-ROW($F$2))/COLUMNS(transit!$A$2:$Y$402)),MOD(ROW()-ROW($F$2),COLUMNS(transit!$A$2:$Y$402)),1,1)</f>
        <v>24</v>
      </c>
      <c r="G6237">
        <f ca="1">OFFSET(drive!$A$2:$Y$402,TRUNC((ROW()-ROW($G$2))/COLUMNS(drive!$A$2:$Y$402)),MOD(ROW()-ROW($G$2),COLUMNS(drive!$A$2:$Y$402)),1,1)</f>
        <v>7</v>
      </c>
      <c r="H6237" s="5">
        <f ca="1">(VLOOKUP($B6237,weights!$A$2:$R$6,4))*VLOOKUP($B6237,weights!$A$2:$R$6,6)^C6237*(VLOOKUP($B6237,weights!$A$2:$R$6,15)*EXP(VLOOKUP($B6237,weights!$A$2:$R$6,11)*D6237)+VLOOKUP($B6237,weights!$A$2:$R$6,16)*EXP(VLOOKUP($B6237,weights!$A$2:$R$6,12)*E6237)+VLOOKUP($B6237,weights!$A$2:$R$6,17)*EXP(VLOOKUP($B6237,weights!$A$2:$R$6,13)*F6237)+VLOOKUP($B6237,weights!$A$2:$R$6,18)*EXP(VLOOKUP($B6237,weights!$A$2:$R$6,14)*G6237))</f>
        <v>4.2510160608195164</v>
      </c>
    </row>
    <row r="6238" spans="1:8" ht="12.75" x14ac:dyDescent="0.2">
      <c r="A6238">
        <f t="shared" si="0"/>
        <v>250</v>
      </c>
      <c r="B6238" t="str">
        <f t="shared" ref="B6238:C6238" si="6212">B6213</f>
        <v>supermarket</v>
      </c>
      <c r="C6238">
        <f t="shared" si="6212"/>
        <v>1</v>
      </c>
      <c r="D6238">
        <f ca="1">OFFSET(walk!$A$2:$Y$402,TRUNC((ROW()-ROW($D$2))/COLUMNS(walk!$A$2:$Y$402)),MOD(ROW()-ROW($D$2),COLUMNS(walk!$A$2:$Y$402)),1,1)</f>
        <v>42</v>
      </c>
      <c r="E6238">
        <f ca="1">OFFSET(bike!$A$2:$Y$402,TRUNC((ROW()-ROW($E$2))/COLUMNS(bike!$A$2:$Y$402)),MOD(ROW()-ROW($E$2),COLUMNS(bike!$A$2:$Y$402)),1,1)</f>
        <v>14</v>
      </c>
      <c r="F6238">
        <f ca="1">OFFSET(transit!$A$2:$Y$402,TRUNC((ROW()-ROW($F$2))/COLUMNS(transit!$A$2:$Y$402)),MOD(ROW()-ROW($F$2),COLUMNS(transit!$A$2:$Y$402)),1,1)</f>
        <v>25</v>
      </c>
      <c r="G6238">
        <f ca="1">OFFSET(drive!$A$2:$Y$402,TRUNC((ROW()-ROW($G$2))/COLUMNS(drive!$A$2:$Y$402)),MOD(ROW()-ROW($G$2),COLUMNS(drive!$A$2:$Y$402)),1,1)</f>
        <v>8</v>
      </c>
      <c r="H6238" s="5">
        <f ca="1">(VLOOKUP($B6238,weights!$A$2:$R$6,4))*VLOOKUP($B6238,weights!$A$2:$R$6,6)^C6238*(VLOOKUP($B6238,weights!$A$2:$R$6,15)*EXP(VLOOKUP($B6238,weights!$A$2:$R$6,11)*D6238)+VLOOKUP($B6238,weights!$A$2:$R$6,16)*EXP(VLOOKUP($B6238,weights!$A$2:$R$6,12)*E6238)+VLOOKUP($B6238,weights!$A$2:$R$6,17)*EXP(VLOOKUP($B6238,weights!$A$2:$R$6,13)*F6238)+VLOOKUP($B6238,weights!$A$2:$R$6,18)*EXP(VLOOKUP($B6238,weights!$A$2:$R$6,14)*G6238))</f>
        <v>2.0385901923425651</v>
      </c>
    </row>
    <row r="6239" spans="1:8" ht="12.75" x14ac:dyDescent="0.2">
      <c r="A6239">
        <f t="shared" si="0"/>
        <v>250</v>
      </c>
      <c r="B6239" t="str">
        <f t="shared" ref="B6239:C6239" si="6213">B6214</f>
        <v>supermarket</v>
      </c>
      <c r="C6239">
        <f t="shared" si="6213"/>
        <v>2</v>
      </c>
      <c r="D6239">
        <f ca="1">OFFSET(walk!$A$2:$Y$402,TRUNC((ROW()-ROW($D$2))/COLUMNS(walk!$A$2:$Y$402)),MOD(ROW()-ROW($D$2),COLUMNS(walk!$A$2:$Y$402)),1,1)</f>
        <v>47</v>
      </c>
      <c r="E6239">
        <f ca="1">OFFSET(bike!$A$2:$Y$402,TRUNC((ROW()-ROW($E$2))/COLUMNS(bike!$A$2:$Y$402)),MOD(ROW()-ROW($E$2),COLUMNS(bike!$A$2:$Y$402)),1,1)</f>
        <v>14</v>
      </c>
      <c r="F6239">
        <f ca="1">OFFSET(transit!$A$2:$Y$402,TRUNC((ROW()-ROW($F$2))/COLUMNS(transit!$A$2:$Y$402)),MOD(ROW()-ROW($F$2),COLUMNS(transit!$A$2:$Y$402)),1,1)</f>
        <v>26</v>
      </c>
      <c r="G6239">
        <f ca="1">OFFSET(drive!$A$2:$Y$402,TRUNC((ROW()-ROW($G$2))/COLUMNS(drive!$A$2:$Y$402)),MOD(ROW()-ROW($G$2),COLUMNS(drive!$A$2:$Y$402)),1,1)</f>
        <v>11</v>
      </c>
      <c r="H6239" s="5">
        <f ca="1">(VLOOKUP($B6239,weights!$A$2:$R$6,4))*VLOOKUP($B6239,weights!$A$2:$R$6,6)^C6239*(VLOOKUP($B6239,weights!$A$2:$R$6,15)*EXP(VLOOKUP($B6239,weights!$A$2:$R$6,11)*D6239)+VLOOKUP($B6239,weights!$A$2:$R$6,16)*EXP(VLOOKUP($B6239,weights!$A$2:$R$6,12)*E6239)+VLOOKUP($B6239,weights!$A$2:$R$6,17)*EXP(VLOOKUP($B6239,weights!$A$2:$R$6,13)*F6239)+VLOOKUP($B6239,weights!$A$2:$R$6,18)*EXP(VLOOKUP($B6239,weights!$A$2:$R$6,14)*G6239))</f>
        <v>0.68919559201552283</v>
      </c>
    </row>
    <row r="6240" spans="1:8" ht="12.75" x14ac:dyDescent="0.2">
      <c r="A6240">
        <f t="shared" si="0"/>
        <v>250</v>
      </c>
      <c r="B6240" t="str">
        <f t="shared" ref="B6240:C6240" si="6214">B6215</f>
        <v>supermarket</v>
      </c>
      <c r="C6240">
        <f t="shared" si="6214"/>
        <v>3</v>
      </c>
      <c r="D6240">
        <f ca="1">OFFSET(walk!$A$2:$Y$402,TRUNC((ROW()-ROW($D$2))/COLUMNS(walk!$A$2:$Y$402)),MOD(ROW()-ROW($D$2),COLUMNS(walk!$A$2:$Y$402)),1,1)</f>
        <v>54</v>
      </c>
      <c r="E6240">
        <f ca="1">OFFSET(bike!$A$2:$Y$402,TRUNC((ROW()-ROW($E$2))/COLUMNS(bike!$A$2:$Y$402)),MOD(ROW()-ROW($E$2),COLUMNS(bike!$A$2:$Y$402)),1,1)</f>
        <v>18</v>
      </c>
      <c r="F6240">
        <f ca="1">OFFSET(transit!$A$2:$Y$402,TRUNC((ROW()-ROW($F$2))/COLUMNS(transit!$A$2:$Y$402)),MOD(ROW()-ROW($F$2),COLUMNS(transit!$A$2:$Y$402)),1,1)</f>
        <v>33</v>
      </c>
      <c r="G6240">
        <f ca="1">OFFSET(drive!$A$2:$Y$402,TRUNC((ROW()-ROW($G$2))/COLUMNS(drive!$A$2:$Y$402)),MOD(ROW()-ROW($G$2),COLUMNS(drive!$A$2:$Y$402)),1,1)</f>
        <v>12</v>
      </c>
      <c r="H6240" s="5">
        <f ca="1">(VLOOKUP($B6240,weights!$A$2:$R$6,4))*VLOOKUP($B6240,weights!$A$2:$R$6,6)^C6240*(VLOOKUP($B6240,weights!$A$2:$R$6,15)*EXP(VLOOKUP($B6240,weights!$A$2:$R$6,11)*D6240)+VLOOKUP($B6240,weights!$A$2:$R$6,16)*EXP(VLOOKUP($B6240,weights!$A$2:$R$6,12)*E6240)+VLOOKUP($B6240,weights!$A$2:$R$6,17)*EXP(VLOOKUP($B6240,weights!$A$2:$R$6,13)*F6240)+VLOOKUP($B6240,weights!$A$2:$R$6,18)*EXP(VLOOKUP($B6240,weights!$A$2:$R$6,14)*G6240))</f>
        <v>0.29724175607742948</v>
      </c>
    </row>
    <row r="6241" spans="1:8" ht="12.75" x14ac:dyDescent="0.2">
      <c r="A6241">
        <f t="shared" si="0"/>
        <v>250</v>
      </c>
      <c r="B6241" t="str">
        <f t="shared" ref="B6241:C6241" si="6215">B6216</f>
        <v>supermarket</v>
      </c>
      <c r="C6241">
        <f t="shared" si="6215"/>
        <v>4</v>
      </c>
      <c r="D6241">
        <f ca="1">OFFSET(walk!$A$2:$Y$402,TRUNC((ROW()-ROW($D$2))/COLUMNS(walk!$A$2:$Y$402)),MOD(ROW()-ROW($D$2),COLUMNS(walk!$A$2:$Y$402)),1,1)</f>
        <v>70</v>
      </c>
      <c r="E6241">
        <f ca="1">OFFSET(bike!$A$2:$Y$402,TRUNC((ROW()-ROW($E$2))/COLUMNS(bike!$A$2:$Y$402)),MOD(ROW()-ROW($E$2),COLUMNS(bike!$A$2:$Y$402)),1,1)</f>
        <v>23</v>
      </c>
      <c r="F6241">
        <f ca="1">OFFSET(transit!$A$2:$Y$402,TRUNC((ROW()-ROW($F$2))/COLUMNS(transit!$A$2:$Y$402)),MOD(ROW()-ROW($F$2),COLUMNS(transit!$A$2:$Y$402)),1,1)</f>
        <v>41</v>
      </c>
      <c r="G6241">
        <f ca="1">OFFSET(drive!$A$2:$Y$402,TRUNC((ROW()-ROW($G$2))/COLUMNS(drive!$A$2:$Y$402)),MOD(ROW()-ROW($G$2),COLUMNS(drive!$A$2:$Y$402)),1,1)</f>
        <v>13</v>
      </c>
      <c r="H6241" s="5">
        <f ca="1">(VLOOKUP($B6241,weights!$A$2:$R$6,4))*VLOOKUP($B6241,weights!$A$2:$R$6,6)^C6241*(VLOOKUP($B6241,weights!$A$2:$R$6,15)*EXP(VLOOKUP($B6241,weights!$A$2:$R$6,11)*D6241)+VLOOKUP($B6241,weights!$A$2:$R$6,16)*EXP(VLOOKUP($B6241,weights!$A$2:$R$6,12)*E6241)+VLOOKUP($B6241,weights!$A$2:$R$6,17)*EXP(VLOOKUP($B6241,weights!$A$2:$R$6,13)*F6241)+VLOOKUP($B6241,weights!$A$2:$R$6,18)*EXP(VLOOKUP($B6241,weights!$A$2:$R$6,14)*G6241))</f>
        <v>0.13615693623323344</v>
      </c>
    </row>
    <row r="6242" spans="1:8" ht="12.75" x14ac:dyDescent="0.2">
      <c r="A6242">
        <f t="shared" si="0"/>
        <v>250</v>
      </c>
      <c r="B6242" t="str">
        <f t="shared" ref="B6242:C6242" si="6216">B6217</f>
        <v>store</v>
      </c>
      <c r="C6242">
        <f t="shared" si="6216"/>
        <v>0</v>
      </c>
      <c r="D6242">
        <f ca="1">OFFSET(walk!$A$2:$Y$402,TRUNC((ROW()-ROW($D$2))/COLUMNS(walk!$A$2:$Y$402)),MOD(ROW()-ROW($D$2),COLUMNS(walk!$A$2:$Y$402)),1,1)</f>
        <v>4</v>
      </c>
      <c r="E6242">
        <f ca="1">OFFSET(bike!$A$2:$Y$402,TRUNC((ROW()-ROW($E$2))/COLUMNS(bike!$A$2:$Y$402)),MOD(ROW()-ROW($E$2),COLUMNS(bike!$A$2:$Y$402)),1,1)</f>
        <v>1</v>
      </c>
      <c r="F6242">
        <f ca="1">OFFSET(transit!$A$2:$Y$402,TRUNC((ROW()-ROW($F$2))/COLUMNS(transit!$A$2:$Y$402)),MOD(ROW()-ROW($F$2),COLUMNS(transit!$A$2:$Y$402)),1,1)</f>
        <v>4</v>
      </c>
      <c r="G6242">
        <f ca="1">OFFSET(drive!$A$2:$Y$402,TRUNC((ROW()-ROW($G$2))/COLUMNS(drive!$A$2:$Y$402)),MOD(ROW()-ROW($G$2),COLUMNS(drive!$A$2:$Y$402)),1,1)</f>
        <v>1</v>
      </c>
      <c r="H6242" s="5">
        <f ca="1">(VLOOKUP($B6242,weights!$A$2:$R$6,4))*VLOOKUP($B6242,weights!$A$2:$R$6,6)^C6242*(VLOOKUP($B6242,weights!$A$2:$R$6,15)*EXP(VLOOKUP($B6242,weights!$A$2:$R$6,11)*D6242)+VLOOKUP($B6242,weights!$A$2:$R$6,16)*EXP(VLOOKUP($B6242,weights!$A$2:$R$6,12)*E6242)+VLOOKUP($B6242,weights!$A$2:$R$6,17)*EXP(VLOOKUP($B6242,weights!$A$2:$R$6,13)*F6242)+VLOOKUP($B6242,weights!$A$2:$R$6,18)*EXP(VLOOKUP($B6242,weights!$A$2:$R$6,14)*G6242))</f>
        <v>22.338230552247637</v>
      </c>
    </row>
    <row r="6243" spans="1:8" ht="12.75" x14ac:dyDescent="0.2">
      <c r="A6243">
        <f t="shared" si="0"/>
        <v>250</v>
      </c>
      <c r="B6243" t="str">
        <f t="shared" ref="B6243:C6243" si="6217">B6218</f>
        <v>store</v>
      </c>
      <c r="C6243">
        <f t="shared" si="6217"/>
        <v>1</v>
      </c>
      <c r="D6243">
        <f ca="1">OFFSET(walk!$A$2:$Y$402,TRUNC((ROW()-ROW($D$2))/COLUMNS(walk!$A$2:$Y$402)),MOD(ROW()-ROW($D$2),COLUMNS(walk!$A$2:$Y$402)),1,1)</f>
        <v>6</v>
      </c>
      <c r="E6243">
        <f ca="1">OFFSET(bike!$A$2:$Y$402,TRUNC((ROW()-ROW($E$2))/COLUMNS(bike!$A$2:$Y$402)),MOD(ROW()-ROW($E$2),COLUMNS(bike!$A$2:$Y$402)),1,1)</f>
        <v>2</v>
      </c>
      <c r="F6243">
        <f ca="1">OFFSET(transit!$A$2:$Y$402,TRUNC((ROW()-ROW($F$2))/COLUMNS(transit!$A$2:$Y$402)),MOD(ROW()-ROW($F$2),COLUMNS(transit!$A$2:$Y$402)),1,1)</f>
        <v>6</v>
      </c>
      <c r="G6243">
        <f ca="1">OFFSET(drive!$A$2:$Y$402,TRUNC((ROW()-ROW($G$2))/COLUMNS(drive!$A$2:$Y$402)),MOD(ROW()-ROW($G$2),COLUMNS(drive!$A$2:$Y$402)),1,1)</f>
        <v>2</v>
      </c>
      <c r="H6243" s="5">
        <f ca="1">(VLOOKUP($B6243,weights!$A$2:$R$6,4))*VLOOKUP($B6243,weights!$A$2:$R$6,6)^C6243*(VLOOKUP($B6243,weights!$A$2:$R$6,15)*EXP(VLOOKUP($B6243,weights!$A$2:$R$6,11)*D6243)+VLOOKUP($B6243,weights!$A$2:$R$6,16)*EXP(VLOOKUP($B6243,weights!$A$2:$R$6,12)*E6243)+VLOOKUP($B6243,weights!$A$2:$R$6,17)*EXP(VLOOKUP($B6243,weights!$A$2:$R$6,13)*F6243)+VLOOKUP($B6243,weights!$A$2:$R$6,18)*EXP(VLOOKUP($B6243,weights!$A$2:$R$6,14)*G6243))</f>
        <v>9.8065348736126552</v>
      </c>
    </row>
    <row r="6244" spans="1:8" ht="12.75" x14ac:dyDescent="0.2">
      <c r="A6244">
        <f t="shared" si="0"/>
        <v>250</v>
      </c>
      <c r="B6244" t="str">
        <f t="shared" ref="B6244:C6244" si="6218">B6219</f>
        <v>store</v>
      </c>
      <c r="C6244">
        <f t="shared" si="6218"/>
        <v>2</v>
      </c>
      <c r="D6244">
        <f ca="1">OFFSET(walk!$A$2:$Y$402,TRUNC((ROW()-ROW($D$2))/COLUMNS(walk!$A$2:$Y$402)),MOD(ROW()-ROW($D$2),COLUMNS(walk!$A$2:$Y$402)),1,1)</f>
        <v>6</v>
      </c>
      <c r="E6244">
        <f ca="1">OFFSET(bike!$A$2:$Y$402,TRUNC((ROW()-ROW($E$2))/COLUMNS(bike!$A$2:$Y$402)),MOD(ROW()-ROW($E$2),COLUMNS(bike!$A$2:$Y$402)),1,1)</f>
        <v>3</v>
      </c>
      <c r="F6244">
        <f ca="1">OFFSET(transit!$A$2:$Y$402,TRUNC((ROW()-ROW($F$2))/COLUMNS(transit!$A$2:$Y$402)),MOD(ROW()-ROW($F$2),COLUMNS(transit!$A$2:$Y$402)),1,1)</f>
        <v>6</v>
      </c>
      <c r="G6244">
        <f ca="1">OFFSET(drive!$A$2:$Y$402,TRUNC((ROW()-ROW($G$2))/COLUMNS(drive!$A$2:$Y$402)),MOD(ROW()-ROW($G$2),COLUMNS(drive!$A$2:$Y$402)),1,1)</f>
        <v>2</v>
      </c>
      <c r="H6244" s="5">
        <f ca="1">(VLOOKUP($B6244,weights!$A$2:$R$6,4))*VLOOKUP($B6244,weights!$A$2:$R$6,6)^C6244*(VLOOKUP($B6244,weights!$A$2:$R$6,15)*EXP(VLOOKUP($B6244,weights!$A$2:$R$6,11)*D6244)+VLOOKUP($B6244,weights!$A$2:$R$6,16)*EXP(VLOOKUP($B6244,weights!$A$2:$R$6,12)*E6244)+VLOOKUP($B6244,weights!$A$2:$R$6,17)*EXP(VLOOKUP($B6244,weights!$A$2:$R$6,13)*F6244)+VLOOKUP($B6244,weights!$A$2:$R$6,18)*EXP(VLOOKUP($B6244,weights!$A$2:$R$6,14)*G6244))</f>
        <v>5.7472396453774186</v>
      </c>
    </row>
    <row r="6245" spans="1:8" ht="12.75" x14ac:dyDescent="0.2">
      <c r="A6245">
        <f t="shared" si="0"/>
        <v>250</v>
      </c>
      <c r="B6245" t="str">
        <f t="shared" ref="B6245:C6245" si="6219">B6220</f>
        <v>store</v>
      </c>
      <c r="C6245">
        <f t="shared" si="6219"/>
        <v>3</v>
      </c>
      <c r="D6245">
        <f ca="1">OFFSET(walk!$A$2:$Y$402,TRUNC((ROW()-ROW($D$2))/COLUMNS(walk!$A$2:$Y$402)),MOD(ROW()-ROW($D$2),COLUMNS(walk!$A$2:$Y$402)),1,1)</f>
        <v>10</v>
      </c>
      <c r="E6245">
        <f ca="1">OFFSET(bike!$A$2:$Y$402,TRUNC((ROW()-ROW($E$2))/COLUMNS(bike!$A$2:$Y$402)),MOD(ROW()-ROW($E$2),COLUMNS(bike!$A$2:$Y$402)),1,1)</f>
        <v>3</v>
      </c>
      <c r="F6245">
        <f ca="1">OFFSET(transit!$A$2:$Y$402,TRUNC((ROW()-ROW($F$2))/COLUMNS(transit!$A$2:$Y$402)),MOD(ROW()-ROW($F$2),COLUMNS(transit!$A$2:$Y$402)),1,1)</f>
        <v>9</v>
      </c>
      <c r="G6245">
        <f ca="1">OFFSET(drive!$A$2:$Y$402,TRUNC((ROW()-ROW($G$2))/COLUMNS(drive!$A$2:$Y$402)),MOD(ROW()-ROW($G$2),COLUMNS(drive!$A$2:$Y$402)),1,1)</f>
        <v>3</v>
      </c>
      <c r="H6245" s="5">
        <f ca="1">(VLOOKUP($B6245,weights!$A$2:$R$6,4))*VLOOKUP($B6245,weights!$A$2:$R$6,6)^C6245*(VLOOKUP($B6245,weights!$A$2:$R$6,15)*EXP(VLOOKUP($B6245,weights!$A$2:$R$6,11)*D6245)+VLOOKUP($B6245,weights!$A$2:$R$6,16)*EXP(VLOOKUP($B6245,weights!$A$2:$R$6,12)*E6245)+VLOOKUP($B6245,weights!$A$2:$R$6,17)*EXP(VLOOKUP($B6245,weights!$A$2:$R$6,13)*F6245)+VLOOKUP($B6245,weights!$A$2:$R$6,18)*EXP(VLOOKUP($B6245,weights!$A$2:$R$6,14)*G6245))</f>
        <v>2.7906149643600298</v>
      </c>
    </row>
    <row r="6246" spans="1:8" ht="12.75" x14ac:dyDescent="0.2">
      <c r="A6246">
        <f t="shared" si="0"/>
        <v>250</v>
      </c>
      <c r="B6246" t="str">
        <f t="shared" ref="B6246:C6246" si="6220">B6221</f>
        <v>store</v>
      </c>
      <c r="C6246">
        <f t="shared" si="6220"/>
        <v>4</v>
      </c>
      <c r="D6246">
        <f ca="1">OFFSET(walk!$A$2:$Y$402,TRUNC((ROW()-ROW($D$2))/COLUMNS(walk!$A$2:$Y$402)),MOD(ROW()-ROW($D$2),COLUMNS(walk!$A$2:$Y$402)),1,1)</f>
        <v>14</v>
      </c>
      <c r="E6246">
        <f ca="1">OFFSET(bike!$A$2:$Y$402,TRUNC((ROW()-ROW($E$2))/COLUMNS(bike!$A$2:$Y$402)),MOD(ROW()-ROW($E$2),COLUMNS(bike!$A$2:$Y$402)),1,1)</f>
        <v>3</v>
      </c>
      <c r="F6246">
        <f ca="1">OFFSET(transit!$A$2:$Y$402,TRUNC((ROW()-ROW($F$2))/COLUMNS(transit!$A$2:$Y$402)),MOD(ROW()-ROW($F$2),COLUMNS(transit!$A$2:$Y$402)),1,1)</f>
        <v>10</v>
      </c>
      <c r="G6246">
        <f ca="1">OFFSET(drive!$A$2:$Y$402,TRUNC((ROW()-ROW($G$2))/COLUMNS(drive!$A$2:$Y$402)),MOD(ROW()-ROW($G$2),COLUMNS(drive!$A$2:$Y$402)),1,1)</f>
        <v>3</v>
      </c>
      <c r="H6246" s="5">
        <f ca="1">(VLOOKUP($B6246,weights!$A$2:$R$6,4))*VLOOKUP($B6246,weights!$A$2:$R$6,6)^C6246*(VLOOKUP($B6246,weights!$A$2:$R$6,15)*EXP(VLOOKUP($B6246,weights!$A$2:$R$6,11)*D6246)+VLOOKUP($B6246,weights!$A$2:$R$6,16)*EXP(VLOOKUP($B6246,weights!$A$2:$R$6,12)*E6246)+VLOOKUP($B6246,weights!$A$2:$R$6,17)*EXP(VLOOKUP($B6246,weights!$A$2:$R$6,13)*F6246)+VLOOKUP($B6246,weights!$A$2:$R$6,18)*EXP(VLOOKUP($B6246,weights!$A$2:$R$6,14)*G6246))</f>
        <v>1.800172037124353</v>
      </c>
    </row>
    <row r="6247" spans="1:8" ht="12.75" x14ac:dyDescent="0.2">
      <c r="A6247">
        <f t="shared" si="0"/>
        <v>250</v>
      </c>
      <c r="B6247" t="str">
        <f t="shared" ref="B6247:C6247" si="6221">B6222</f>
        <v>pharmacy</v>
      </c>
      <c r="C6247">
        <f t="shared" si="6221"/>
        <v>0</v>
      </c>
      <c r="D6247">
        <f ca="1">OFFSET(walk!$A$2:$Y$402,TRUNC((ROW()-ROW($D$2))/COLUMNS(walk!$A$2:$Y$402)),MOD(ROW()-ROW($D$2),COLUMNS(walk!$A$2:$Y$402)),1,1)</f>
        <v>7</v>
      </c>
      <c r="E6247">
        <f ca="1">OFFSET(bike!$A$2:$Y$402,TRUNC((ROW()-ROW($E$2))/COLUMNS(bike!$A$2:$Y$402)),MOD(ROW()-ROW($E$2),COLUMNS(bike!$A$2:$Y$402)),1,1)</f>
        <v>2</v>
      </c>
      <c r="F6247">
        <f ca="1">OFFSET(transit!$A$2:$Y$402,TRUNC((ROW()-ROW($F$2))/COLUMNS(transit!$A$2:$Y$402)),MOD(ROW()-ROW($F$2),COLUMNS(transit!$A$2:$Y$402)),1,1)</f>
        <v>7</v>
      </c>
      <c r="G6247">
        <f ca="1">OFFSET(drive!$A$2:$Y$402,TRUNC((ROW()-ROW($G$2))/COLUMNS(drive!$A$2:$Y$402)),MOD(ROW()-ROW($G$2),COLUMNS(drive!$A$2:$Y$402)),1,1)</f>
        <v>2</v>
      </c>
      <c r="H6247" s="5">
        <f ca="1">(VLOOKUP($B6247,weights!$A$2:$R$6,4))*VLOOKUP($B6247,weights!$A$2:$R$6,6)^C6247*(VLOOKUP($B6247,weights!$A$2:$R$6,15)*EXP(VLOOKUP($B6247,weights!$A$2:$R$6,11)*D6247)+VLOOKUP($B6247,weights!$A$2:$R$6,16)*EXP(VLOOKUP($B6247,weights!$A$2:$R$6,12)*E6247)+VLOOKUP($B6247,weights!$A$2:$R$6,17)*EXP(VLOOKUP($B6247,weights!$A$2:$R$6,13)*F6247)+VLOOKUP($B6247,weights!$A$2:$R$6,18)*EXP(VLOOKUP($B6247,weights!$A$2:$R$6,14)*G6247))</f>
        <v>8.758574782496229</v>
      </c>
    </row>
    <row r="6248" spans="1:8" ht="12.75" x14ac:dyDescent="0.2">
      <c r="A6248">
        <f t="shared" si="0"/>
        <v>250</v>
      </c>
      <c r="B6248" t="str">
        <f t="shared" ref="B6248:C6248" si="6222">B6223</f>
        <v>pharmacy</v>
      </c>
      <c r="C6248">
        <f t="shared" si="6222"/>
        <v>1</v>
      </c>
      <c r="D6248">
        <f ca="1">OFFSET(walk!$A$2:$Y$402,TRUNC((ROW()-ROW($D$2))/COLUMNS(walk!$A$2:$Y$402)),MOD(ROW()-ROW($D$2),COLUMNS(walk!$A$2:$Y$402)),1,1)</f>
        <v>7</v>
      </c>
      <c r="E6248">
        <f ca="1">OFFSET(bike!$A$2:$Y$402,TRUNC((ROW()-ROW($E$2))/COLUMNS(bike!$A$2:$Y$402)),MOD(ROW()-ROW($E$2),COLUMNS(bike!$A$2:$Y$402)),1,1)</f>
        <v>2</v>
      </c>
      <c r="F6248">
        <f ca="1">OFFSET(transit!$A$2:$Y$402,TRUNC((ROW()-ROW($F$2))/COLUMNS(transit!$A$2:$Y$402)),MOD(ROW()-ROW($F$2),COLUMNS(transit!$A$2:$Y$402)),1,1)</f>
        <v>7</v>
      </c>
      <c r="G6248">
        <f ca="1">OFFSET(drive!$A$2:$Y$402,TRUNC((ROW()-ROW($G$2))/COLUMNS(drive!$A$2:$Y$402)),MOD(ROW()-ROW($G$2),COLUMNS(drive!$A$2:$Y$402)),1,1)</f>
        <v>2</v>
      </c>
      <c r="H6248" s="5">
        <f ca="1">(VLOOKUP($B6248,weights!$A$2:$R$6,4))*VLOOKUP($B6248,weights!$A$2:$R$6,6)^C6248*(VLOOKUP($B6248,weights!$A$2:$R$6,15)*EXP(VLOOKUP($B6248,weights!$A$2:$R$6,11)*D6248)+VLOOKUP($B6248,weights!$A$2:$R$6,16)*EXP(VLOOKUP($B6248,weights!$A$2:$R$6,12)*E6248)+VLOOKUP($B6248,weights!$A$2:$R$6,17)*EXP(VLOOKUP($B6248,weights!$A$2:$R$6,13)*F6248)+VLOOKUP($B6248,weights!$A$2:$R$6,18)*EXP(VLOOKUP($B6248,weights!$A$2:$R$6,14)*G6248))</f>
        <v>4.2170915619426284</v>
      </c>
    </row>
    <row r="6249" spans="1:8" ht="12.75" x14ac:dyDescent="0.2">
      <c r="A6249">
        <f t="shared" si="0"/>
        <v>250</v>
      </c>
      <c r="B6249" t="str">
        <f t="shared" ref="B6249:C6249" si="6223">B6224</f>
        <v>pharmacy</v>
      </c>
      <c r="C6249">
        <f t="shared" si="6223"/>
        <v>2</v>
      </c>
      <c r="D6249">
        <f ca="1">OFFSET(walk!$A$2:$Y$402,TRUNC((ROW()-ROW($D$2))/COLUMNS(walk!$A$2:$Y$402)),MOD(ROW()-ROW($D$2),COLUMNS(walk!$A$2:$Y$402)),1,1)</f>
        <v>10</v>
      </c>
      <c r="E6249">
        <f ca="1">OFFSET(bike!$A$2:$Y$402,TRUNC((ROW()-ROW($E$2))/COLUMNS(bike!$A$2:$Y$402)),MOD(ROW()-ROW($E$2),COLUMNS(bike!$A$2:$Y$402)),1,1)</f>
        <v>4</v>
      </c>
      <c r="F6249">
        <f ca="1">OFFSET(transit!$A$2:$Y$402,TRUNC((ROW()-ROW($F$2))/COLUMNS(transit!$A$2:$Y$402)),MOD(ROW()-ROW($F$2),COLUMNS(transit!$A$2:$Y$402)),1,1)</f>
        <v>10</v>
      </c>
      <c r="G6249">
        <f ca="1">OFFSET(drive!$A$2:$Y$402,TRUNC((ROW()-ROW($G$2))/COLUMNS(drive!$A$2:$Y$402)),MOD(ROW()-ROW($G$2),COLUMNS(drive!$A$2:$Y$402)),1,1)</f>
        <v>2</v>
      </c>
      <c r="H6249" s="5">
        <f ca="1">(VLOOKUP($B6249,weights!$A$2:$R$6,4))*VLOOKUP($B6249,weights!$A$2:$R$6,6)^C6249*(VLOOKUP($B6249,weights!$A$2:$R$6,15)*EXP(VLOOKUP($B6249,weights!$A$2:$R$6,11)*D6249)+VLOOKUP($B6249,weights!$A$2:$R$6,16)*EXP(VLOOKUP($B6249,weights!$A$2:$R$6,12)*E6249)+VLOOKUP($B6249,weights!$A$2:$R$6,17)*EXP(VLOOKUP($B6249,weights!$A$2:$R$6,13)*F6249)+VLOOKUP($B6249,weights!$A$2:$R$6,18)*EXP(VLOOKUP($B6249,weights!$A$2:$R$6,14)*G6249))</f>
        <v>1.4759110643203663</v>
      </c>
    </row>
    <row r="6250" spans="1:8" ht="12.75" x14ac:dyDescent="0.2">
      <c r="A6250">
        <f t="shared" si="0"/>
        <v>250</v>
      </c>
      <c r="B6250" t="str">
        <f t="shared" ref="B6250:C6250" si="6224">B6225</f>
        <v>bank</v>
      </c>
      <c r="C6250">
        <f t="shared" si="6224"/>
        <v>0</v>
      </c>
      <c r="D6250">
        <f ca="1">OFFSET(walk!$A$2:$Y$402,TRUNC((ROW()-ROW($D$2))/COLUMNS(walk!$A$2:$Y$402)),MOD(ROW()-ROW($D$2),COLUMNS(walk!$A$2:$Y$402)),1,1)</f>
        <v>16</v>
      </c>
      <c r="E6250">
        <f ca="1">OFFSET(bike!$A$2:$Y$402,TRUNC((ROW()-ROW($E$2))/COLUMNS(bike!$A$2:$Y$402)),MOD(ROW()-ROW($E$2),COLUMNS(bike!$A$2:$Y$402)),1,1)</f>
        <v>6</v>
      </c>
      <c r="F6250">
        <f ca="1">OFFSET(transit!$A$2:$Y$402,TRUNC((ROW()-ROW($F$2))/COLUMNS(transit!$A$2:$Y$402)),MOD(ROW()-ROW($F$2),COLUMNS(transit!$A$2:$Y$402)),1,1)</f>
        <v>13</v>
      </c>
      <c r="G6250">
        <f ca="1">OFFSET(drive!$A$2:$Y$402,TRUNC((ROW()-ROW($G$2))/COLUMNS(drive!$A$2:$Y$402)),MOD(ROW()-ROW($G$2),COLUMNS(drive!$A$2:$Y$402)),1,1)</f>
        <v>5</v>
      </c>
      <c r="H6250" s="5">
        <f ca="1">(VLOOKUP($B6250,weights!$A$2:$R$6,4))*VLOOKUP($B6250,weights!$A$2:$R$6,6)^C6250*(VLOOKUP($B6250,weights!$A$2:$R$6,15)*EXP(VLOOKUP($B6250,weights!$A$2:$R$6,11)*D6250)+VLOOKUP($B6250,weights!$A$2:$R$6,16)*EXP(VLOOKUP($B6250,weights!$A$2:$R$6,12)*E6250)+VLOOKUP($B6250,weights!$A$2:$R$6,17)*EXP(VLOOKUP($B6250,weights!$A$2:$R$6,13)*F6250)+VLOOKUP($B6250,weights!$A$2:$R$6,18)*EXP(VLOOKUP($B6250,weights!$A$2:$R$6,14)*G6250))</f>
        <v>3.5792154753889527</v>
      </c>
    </row>
    <row r="6251" spans="1:8" ht="12.75" x14ac:dyDescent="0.2">
      <c r="A6251">
        <f t="shared" si="0"/>
        <v>250</v>
      </c>
      <c r="B6251" t="str">
        <f t="shared" ref="B6251:C6251" si="6225">B6226</f>
        <v>bank</v>
      </c>
      <c r="C6251">
        <f t="shared" si="6225"/>
        <v>1</v>
      </c>
      <c r="D6251">
        <f ca="1">OFFSET(walk!$A$2:$Y$402,TRUNC((ROW()-ROW($D$2))/COLUMNS(walk!$A$2:$Y$402)),MOD(ROW()-ROW($D$2),COLUMNS(walk!$A$2:$Y$402)),1,1)</f>
        <v>41</v>
      </c>
      <c r="E6251">
        <f ca="1">OFFSET(bike!$A$2:$Y$402,TRUNC((ROW()-ROW($E$2))/COLUMNS(bike!$A$2:$Y$402)),MOD(ROW()-ROW($E$2),COLUMNS(bike!$A$2:$Y$402)),1,1)</f>
        <v>13</v>
      </c>
      <c r="F6251">
        <f ca="1">OFFSET(transit!$A$2:$Y$402,TRUNC((ROW()-ROW($F$2))/COLUMNS(transit!$A$2:$Y$402)),MOD(ROW()-ROW($F$2),COLUMNS(transit!$A$2:$Y$402)),1,1)</f>
        <v>34</v>
      </c>
      <c r="G6251">
        <f ca="1">OFFSET(drive!$A$2:$Y$402,TRUNC((ROW()-ROW($G$2))/COLUMNS(drive!$A$2:$Y$402)),MOD(ROW()-ROW($G$2),COLUMNS(drive!$A$2:$Y$402)),1,1)</f>
        <v>6</v>
      </c>
      <c r="H6251" s="5">
        <f ca="1">(VLOOKUP($B6251,weights!$A$2:$R$6,4))*VLOOKUP($B6251,weights!$A$2:$R$6,6)^C6251*(VLOOKUP($B6251,weights!$A$2:$R$6,15)*EXP(VLOOKUP($B6251,weights!$A$2:$R$6,11)*D6251)+VLOOKUP($B6251,weights!$A$2:$R$6,16)*EXP(VLOOKUP($B6251,weights!$A$2:$R$6,12)*E6251)+VLOOKUP($B6251,weights!$A$2:$R$6,17)*EXP(VLOOKUP($B6251,weights!$A$2:$R$6,13)*F6251)+VLOOKUP($B6251,weights!$A$2:$R$6,18)*EXP(VLOOKUP($B6251,weights!$A$2:$R$6,14)*G6251))</f>
        <v>0.65194457361648062</v>
      </c>
    </row>
    <row r="6252" spans="1:8" ht="12.75" x14ac:dyDescent="0.2">
      <c r="A6252">
        <f t="shared" si="0"/>
        <v>251</v>
      </c>
      <c r="B6252" t="str">
        <f t="shared" ref="B6252:C6252" si="6226">B6227</f>
        <v>restaurant</v>
      </c>
      <c r="C6252">
        <f t="shared" si="6226"/>
        <v>0</v>
      </c>
      <c r="D6252">
        <f ca="1">OFFSET(walk!$A$2:$Y$402,TRUNC((ROW()-ROW($D$2))/COLUMNS(walk!$A$2:$Y$402)),MOD(ROW()-ROW($D$2),COLUMNS(walk!$A$2:$Y$402)),1,1)</f>
        <v>11</v>
      </c>
      <c r="E6252">
        <f ca="1">OFFSET(bike!$A$2:$Y$402,TRUNC((ROW()-ROW($E$2))/COLUMNS(bike!$A$2:$Y$402)),MOD(ROW()-ROW($E$2),COLUMNS(bike!$A$2:$Y$402)),1,1)</f>
        <v>3</v>
      </c>
      <c r="F6252">
        <f ca="1">OFFSET(transit!$A$2:$Y$402,TRUNC((ROW()-ROW($F$2))/COLUMNS(transit!$A$2:$Y$402)),MOD(ROW()-ROW($F$2),COLUMNS(transit!$A$2:$Y$402)),1,1)</f>
        <v>10</v>
      </c>
      <c r="G6252">
        <f ca="1">OFFSET(drive!$A$2:$Y$402,TRUNC((ROW()-ROW($G$2))/COLUMNS(drive!$A$2:$Y$402)),MOD(ROW()-ROW($G$2),COLUMNS(drive!$A$2:$Y$402)),1,1)</f>
        <v>3</v>
      </c>
      <c r="H6252" s="5">
        <f ca="1">(VLOOKUP($B6252,weights!$A$2:$R$6,4))*VLOOKUP($B6252,weights!$A$2:$R$6,6)^C6252*(VLOOKUP($B6252,weights!$A$2:$R$6,15)*EXP(VLOOKUP($B6252,weights!$A$2:$R$6,11)*D6252)+VLOOKUP($B6252,weights!$A$2:$R$6,16)*EXP(VLOOKUP($B6252,weights!$A$2:$R$6,12)*E6252)+VLOOKUP($B6252,weights!$A$2:$R$6,17)*EXP(VLOOKUP($B6252,weights!$A$2:$R$6,13)*F6252)+VLOOKUP($B6252,weights!$A$2:$R$6,18)*EXP(VLOOKUP($B6252,weights!$A$2:$R$6,14)*G6252))</f>
        <v>23.575041799988533</v>
      </c>
    </row>
    <row r="6253" spans="1:8" ht="12.75" x14ac:dyDescent="0.2">
      <c r="A6253">
        <f t="shared" si="0"/>
        <v>251</v>
      </c>
      <c r="B6253" t="str">
        <f t="shared" ref="B6253:C6253" si="6227">B6228</f>
        <v>restaurant</v>
      </c>
      <c r="C6253">
        <f t="shared" si="6227"/>
        <v>1</v>
      </c>
      <c r="D6253">
        <f ca="1">OFFSET(walk!$A$2:$Y$402,TRUNC((ROW()-ROW($D$2))/COLUMNS(walk!$A$2:$Y$402)),MOD(ROW()-ROW($D$2),COLUMNS(walk!$A$2:$Y$402)),1,1)</f>
        <v>11</v>
      </c>
      <c r="E6253">
        <f ca="1">OFFSET(bike!$A$2:$Y$402,TRUNC((ROW()-ROW($E$2))/COLUMNS(bike!$A$2:$Y$402)),MOD(ROW()-ROW($E$2),COLUMNS(bike!$A$2:$Y$402)),1,1)</f>
        <v>3</v>
      </c>
      <c r="F6253">
        <f ca="1">OFFSET(transit!$A$2:$Y$402,TRUNC((ROW()-ROW($F$2))/COLUMNS(transit!$A$2:$Y$402)),MOD(ROW()-ROW($F$2),COLUMNS(transit!$A$2:$Y$402)),1,1)</f>
        <v>11</v>
      </c>
      <c r="G6253">
        <f ca="1">OFFSET(drive!$A$2:$Y$402,TRUNC((ROW()-ROW($G$2))/COLUMNS(drive!$A$2:$Y$402)),MOD(ROW()-ROW($G$2),COLUMNS(drive!$A$2:$Y$402)),1,1)</f>
        <v>3</v>
      </c>
      <c r="H6253" s="5">
        <f ca="1">(VLOOKUP($B6253,weights!$A$2:$R$6,4))*VLOOKUP($B6253,weights!$A$2:$R$6,6)^C6253*(VLOOKUP($B6253,weights!$A$2:$R$6,15)*EXP(VLOOKUP($B6253,weights!$A$2:$R$6,11)*D6253)+VLOOKUP($B6253,weights!$A$2:$R$6,16)*EXP(VLOOKUP($B6253,weights!$A$2:$R$6,12)*E6253)+VLOOKUP($B6253,weights!$A$2:$R$6,17)*EXP(VLOOKUP($B6253,weights!$A$2:$R$6,13)*F6253)+VLOOKUP($B6253,weights!$A$2:$R$6,18)*EXP(VLOOKUP($B6253,weights!$A$2:$R$6,14)*G6253))</f>
        <v>20.679183524740161</v>
      </c>
    </row>
    <row r="6254" spans="1:8" ht="12.75" x14ac:dyDescent="0.2">
      <c r="A6254">
        <f t="shared" si="0"/>
        <v>251</v>
      </c>
      <c r="B6254" t="str">
        <f t="shared" ref="B6254:C6254" si="6228">B6229</f>
        <v>restaurant</v>
      </c>
      <c r="C6254">
        <f t="shared" si="6228"/>
        <v>2</v>
      </c>
      <c r="D6254">
        <f ca="1">OFFSET(walk!$A$2:$Y$402,TRUNC((ROW()-ROW($D$2))/COLUMNS(walk!$A$2:$Y$402)),MOD(ROW()-ROW($D$2),COLUMNS(walk!$A$2:$Y$402)),1,1)</f>
        <v>11</v>
      </c>
      <c r="E6254">
        <f ca="1">OFFSET(bike!$A$2:$Y$402,TRUNC((ROW()-ROW($E$2))/COLUMNS(bike!$A$2:$Y$402)),MOD(ROW()-ROW($E$2),COLUMNS(bike!$A$2:$Y$402)),1,1)</f>
        <v>3</v>
      </c>
      <c r="F6254">
        <f ca="1">OFFSET(transit!$A$2:$Y$402,TRUNC((ROW()-ROW($F$2))/COLUMNS(transit!$A$2:$Y$402)),MOD(ROW()-ROW($F$2),COLUMNS(transit!$A$2:$Y$402)),1,1)</f>
        <v>11</v>
      </c>
      <c r="G6254">
        <f ca="1">OFFSET(drive!$A$2:$Y$402,TRUNC((ROW()-ROW($G$2))/COLUMNS(drive!$A$2:$Y$402)),MOD(ROW()-ROW($G$2),COLUMNS(drive!$A$2:$Y$402)),1,1)</f>
        <v>3</v>
      </c>
      <c r="H6254" s="5">
        <f ca="1">(VLOOKUP($B6254,weights!$A$2:$R$6,4))*VLOOKUP($B6254,weights!$A$2:$R$6,6)^C6254*(VLOOKUP($B6254,weights!$A$2:$R$6,15)*EXP(VLOOKUP($B6254,weights!$A$2:$R$6,11)*D6254)+VLOOKUP($B6254,weights!$A$2:$R$6,16)*EXP(VLOOKUP($B6254,weights!$A$2:$R$6,12)*E6254)+VLOOKUP($B6254,weights!$A$2:$R$6,17)*EXP(VLOOKUP($B6254,weights!$A$2:$R$6,13)*F6254)+VLOOKUP($B6254,weights!$A$2:$R$6,18)*EXP(VLOOKUP($B6254,weights!$A$2:$R$6,14)*G6254))</f>
        <v>18.534675603655995</v>
      </c>
    </row>
    <row r="6255" spans="1:8" ht="12.75" x14ac:dyDescent="0.2">
      <c r="A6255">
        <f t="shared" si="0"/>
        <v>251</v>
      </c>
      <c r="B6255" t="str">
        <f t="shared" ref="B6255:C6255" si="6229">B6230</f>
        <v>restaurant</v>
      </c>
      <c r="C6255">
        <f t="shared" si="6229"/>
        <v>3</v>
      </c>
      <c r="D6255">
        <f ca="1">OFFSET(walk!$A$2:$Y$402,TRUNC((ROW()-ROW($D$2))/COLUMNS(walk!$A$2:$Y$402)),MOD(ROW()-ROW($D$2),COLUMNS(walk!$A$2:$Y$402)),1,1)</f>
        <v>13</v>
      </c>
      <c r="E6255">
        <f ca="1">OFFSET(bike!$A$2:$Y$402,TRUNC((ROW()-ROW($E$2))/COLUMNS(bike!$A$2:$Y$402)),MOD(ROW()-ROW($E$2),COLUMNS(bike!$A$2:$Y$402)),1,1)</f>
        <v>3</v>
      </c>
      <c r="F6255">
        <f ca="1">OFFSET(transit!$A$2:$Y$402,TRUNC((ROW()-ROW($F$2))/COLUMNS(transit!$A$2:$Y$402)),MOD(ROW()-ROW($F$2),COLUMNS(transit!$A$2:$Y$402)),1,1)</f>
        <v>11</v>
      </c>
      <c r="G6255">
        <f ca="1">OFFSET(drive!$A$2:$Y$402,TRUNC((ROW()-ROW($G$2))/COLUMNS(drive!$A$2:$Y$402)),MOD(ROW()-ROW($G$2),COLUMNS(drive!$A$2:$Y$402)),1,1)</f>
        <v>4</v>
      </c>
      <c r="H6255" s="5">
        <f ca="1">(VLOOKUP($B6255,weights!$A$2:$R$6,4))*VLOOKUP($B6255,weights!$A$2:$R$6,6)^C6255*(VLOOKUP($B6255,weights!$A$2:$R$6,15)*EXP(VLOOKUP($B6255,weights!$A$2:$R$6,11)*D6255)+VLOOKUP($B6255,weights!$A$2:$R$6,16)*EXP(VLOOKUP($B6255,weights!$A$2:$R$6,12)*E6255)+VLOOKUP($B6255,weights!$A$2:$R$6,17)*EXP(VLOOKUP($B6255,weights!$A$2:$R$6,13)*F6255)+VLOOKUP($B6255,weights!$A$2:$R$6,18)*EXP(VLOOKUP($B6255,weights!$A$2:$R$6,14)*G6255))</f>
        <v>15.065997326164622</v>
      </c>
    </row>
    <row r="6256" spans="1:8" ht="12.75" x14ac:dyDescent="0.2">
      <c r="A6256">
        <f t="shared" si="0"/>
        <v>251</v>
      </c>
      <c r="B6256" t="str">
        <f t="shared" ref="B6256:C6256" si="6230">B6231</f>
        <v>restaurant</v>
      </c>
      <c r="C6256">
        <f t="shared" si="6230"/>
        <v>4</v>
      </c>
      <c r="D6256">
        <f ca="1">OFFSET(walk!$A$2:$Y$402,TRUNC((ROW()-ROW($D$2))/COLUMNS(walk!$A$2:$Y$402)),MOD(ROW()-ROW($D$2),COLUMNS(walk!$A$2:$Y$402)),1,1)</f>
        <v>14</v>
      </c>
      <c r="E6256">
        <f ca="1">OFFSET(bike!$A$2:$Y$402,TRUNC((ROW()-ROW($E$2))/COLUMNS(bike!$A$2:$Y$402)),MOD(ROW()-ROW($E$2),COLUMNS(bike!$A$2:$Y$402)),1,1)</f>
        <v>5</v>
      </c>
      <c r="F6256">
        <f ca="1">OFFSET(transit!$A$2:$Y$402,TRUNC((ROW()-ROW($F$2))/COLUMNS(transit!$A$2:$Y$402)),MOD(ROW()-ROW($F$2),COLUMNS(transit!$A$2:$Y$402)),1,1)</f>
        <v>11</v>
      </c>
      <c r="G6256">
        <f ca="1">OFFSET(drive!$A$2:$Y$402,TRUNC((ROW()-ROW($G$2))/COLUMNS(drive!$A$2:$Y$402)),MOD(ROW()-ROW($G$2),COLUMNS(drive!$A$2:$Y$402)),1,1)</f>
        <v>4</v>
      </c>
      <c r="H6256" s="5">
        <f ca="1">(VLOOKUP($B6256,weights!$A$2:$R$6,4))*VLOOKUP($B6256,weights!$A$2:$R$6,6)^C6256*(VLOOKUP($B6256,weights!$A$2:$R$6,15)*EXP(VLOOKUP($B6256,weights!$A$2:$R$6,11)*D6256)+VLOOKUP($B6256,weights!$A$2:$R$6,16)*EXP(VLOOKUP($B6256,weights!$A$2:$R$6,12)*E6256)+VLOOKUP($B6256,weights!$A$2:$R$6,17)*EXP(VLOOKUP($B6256,weights!$A$2:$R$6,13)*F6256)+VLOOKUP($B6256,weights!$A$2:$R$6,18)*EXP(VLOOKUP($B6256,weights!$A$2:$R$6,14)*G6256))</f>
        <v>11.456079591188033</v>
      </c>
    </row>
    <row r="6257" spans="1:8" ht="12.75" x14ac:dyDescent="0.2">
      <c r="A6257">
        <f t="shared" si="0"/>
        <v>251</v>
      </c>
      <c r="B6257" t="str">
        <f t="shared" ref="B6257:C6257" si="6231">B6232</f>
        <v>restaurant</v>
      </c>
      <c r="C6257">
        <f t="shared" si="6231"/>
        <v>5</v>
      </c>
      <c r="D6257">
        <f ca="1">OFFSET(walk!$A$2:$Y$402,TRUNC((ROW()-ROW($D$2))/COLUMNS(walk!$A$2:$Y$402)),MOD(ROW()-ROW($D$2),COLUMNS(walk!$A$2:$Y$402)),1,1)</f>
        <v>14</v>
      </c>
      <c r="E6257">
        <f ca="1">OFFSET(bike!$A$2:$Y$402,TRUNC((ROW()-ROW($E$2))/COLUMNS(bike!$A$2:$Y$402)),MOD(ROW()-ROW($E$2),COLUMNS(bike!$A$2:$Y$402)),1,1)</f>
        <v>5</v>
      </c>
      <c r="F6257">
        <f ca="1">OFFSET(transit!$A$2:$Y$402,TRUNC((ROW()-ROW($F$2))/COLUMNS(transit!$A$2:$Y$402)),MOD(ROW()-ROW($F$2),COLUMNS(transit!$A$2:$Y$402)),1,1)</f>
        <v>12</v>
      </c>
      <c r="G6257">
        <f ca="1">OFFSET(drive!$A$2:$Y$402,TRUNC((ROW()-ROW($G$2))/COLUMNS(drive!$A$2:$Y$402)),MOD(ROW()-ROW($G$2),COLUMNS(drive!$A$2:$Y$402)),1,1)</f>
        <v>4</v>
      </c>
      <c r="H6257" s="5">
        <f ca="1">(VLOOKUP($B6257,weights!$A$2:$R$6,4))*VLOOKUP($B6257,weights!$A$2:$R$6,6)^C6257*(VLOOKUP($B6257,weights!$A$2:$R$6,15)*EXP(VLOOKUP($B6257,weights!$A$2:$R$6,11)*D6257)+VLOOKUP($B6257,weights!$A$2:$R$6,16)*EXP(VLOOKUP($B6257,weights!$A$2:$R$6,12)*E6257)+VLOOKUP($B6257,weights!$A$2:$R$6,17)*EXP(VLOOKUP($B6257,weights!$A$2:$R$6,13)*F6257)+VLOOKUP($B6257,weights!$A$2:$R$6,18)*EXP(VLOOKUP($B6257,weights!$A$2:$R$6,14)*G6257))</f>
        <v>10.018378838467958</v>
      </c>
    </row>
    <row r="6258" spans="1:8" ht="12.75" x14ac:dyDescent="0.2">
      <c r="A6258">
        <f t="shared" si="0"/>
        <v>251</v>
      </c>
      <c r="B6258" t="str">
        <f t="shared" ref="B6258:C6258" si="6232">B6233</f>
        <v>restaurant</v>
      </c>
      <c r="C6258">
        <f t="shared" si="6232"/>
        <v>6</v>
      </c>
      <c r="D6258">
        <f ca="1">OFFSET(walk!$A$2:$Y$402,TRUNC((ROW()-ROW($D$2))/COLUMNS(walk!$A$2:$Y$402)),MOD(ROW()-ROW($D$2),COLUMNS(walk!$A$2:$Y$402)),1,1)</f>
        <v>15</v>
      </c>
      <c r="E6258">
        <f ca="1">OFFSET(bike!$A$2:$Y$402,TRUNC((ROW()-ROW($E$2))/COLUMNS(bike!$A$2:$Y$402)),MOD(ROW()-ROW($E$2),COLUMNS(bike!$A$2:$Y$402)),1,1)</f>
        <v>5</v>
      </c>
      <c r="F6258">
        <f ca="1">OFFSET(transit!$A$2:$Y$402,TRUNC((ROW()-ROW($F$2))/COLUMNS(transit!$A$2:$Y$402)),MOD(ROW()-ROW($F$2),COLUMNS(transit!$A$2:$Y$402)),1,1)</f>
        <v>13</v>
      </c>
      <c r="G6258">
        <f ca="1">OFFSET(drive!$A$2:$Y$402,TRUNC((ROW()-ROW($G$2))/COLUMNS(drive!$A$2:$Y$402)),MOD(ROW()-ROW($G$2),COLUMNS(drive!$A$2:$Y$402)),1,1)</f>
        <v>4</v>
      </c>
      <c r="H6258" s="5">
        <f ca="1">(VLOOKUP($B6258,weights!$A$2:$R$6,4))*VLOOKUP($B6258,weights!$A$2:$R$6,6)^C6258*(VLOOKUP($B6258,weights!$A$2:$R$6,15)*EXP(VLOOKUP($B6258,weights!$A$2:$R$6,11)*D6258)+VLOOKUP($B6258,weights!$A$2:$R$6,16)*EXP(VLOOKUP($B6258,weights!$A$2:$R$6,12)*E6258)+VLOOKUP($B6258,weights!$A$2:$R$6,17)*EXP(VLOOKUP($B6258,weights!$A$2:$R$6,13)*F6258)+VLOOKUP($B6258,weights!$A$2:$R$6,18)*EXP(VLOOKUP($B6258,weights!$A$2:$R$6,14)*G6258))</f>
        <v>8.697768664663899</v>
      </c>
    </row>
    <row r="6259" spans="1:8" ht="12.75" x14ac:dyDescent="0.2">
      <c r="A6259">
        <f t="shared" si="0"/>
        <v>251</v>
      </c>
      <c r="B6259" t="str">
        <f t="shared" ref="B6259:C6259" si="6233">B6234</f>
        <v>restaurant</v>
      </c>
      <c r="C6259">
        <f t="shared" si="6233"/>
        <v>7</v>
      </c>
      <c r="D6259">
        <f ca="1">OFFSET(walk!$A$2:$Y$402,TRUNC((ROW()-ROW($D$2))/COLUMNS(walk!$A$2:$Y$402)),MOD(ROW()-ROW($D$2),COLUMNS(walk!$A$2:$Y$402)),1,1)</f>
        <v>15</v>
      </c>
      <c r="E6259">
        <f ca="1">OFFSET(bike!$A$2:$Y$402,TRUNC((ROW()-ROW($E$2))/COLUMNS(bike!$A$2:$Y$402)),MOD(ROW()-ROW($E$2),COLUMNS(bike!$A$2:$Y$402)),1,1)</f>
        <v>5</v>
      </c>
      <c r="F6259">
        <f ca="1">OFFSET(transit!$A$2:$Y$402,TRUNC((ROW()-ROW($F$2))/COLUMNS(transit!$A$2:$Y$402)),MOD(ROW()-ROW($F$2),COLUMNS(transit!$A$2:$Y$402)),1,1)</f>
        <v>14</v>
      </c>
      <c r="G6259">
        <f ca="1">OFFSET(drive!$A$2:$Y$402,TRUNC((ROW()-ROW($G$2))/COLUMNS(drive!$A$2:$Y$402)),MOD(ROW()-ROW($G$2),COLUMNS(drive!$A$2:$Y$402)),1,1)</f>
        <v>4</v>
      </c>
      <c r="H6259" s="5">
        <f ca="1">(VLOOKUP($B6259,weights!$A$2:$R$6,4))*VLOOKUP($B6259,weights!$A$2:$R$6,6)^C6259*(VLOOKUP($B6259,weights!$A$2:$R$6,15)*EXP(VLOOKUP($B6259,weights!$A$2:$R$6,11)*D6259)+VLOOKUP($B6259,weights!$A$2:$R$6,16)*EXP(VLOOKUP($B6259,weights!$A$2:$R$6,12)*E6259)+VLOOKUP($B6259,weights!$A$2:$R$6,17)*EXP(VLOOKUP($B6259,weights!$A$2:$R$6,13)*F6259)+VLOOKUP($B6259,weights!$A$2:$R$6,18)*EXP(VLOOKUP($B6259,weights!$A$2:$R$6,14)*G6259))</f>
        <v>7.6482330675274754</v>
      </c>
    </row>
    <row r="6260" spans="1:8" ht="12.75" x14ac:dyDescent="0.2">
      <c r="A6260">
        <f t="shared" si="0"/>
        <v>251</v>
      </c>
      <c r="B6260" t="str">
        <f t="shared" ref="B6260:C6260" si="6234">B6235</f>
        <v>restaurant</v>
      </c>
      <c r="C6260">
        <f t="shared" si="6234"/>
        <v>8</v>
      </c>
      <c r="D6260">
        <f ca="1">OFFSET(walk!$A$2:$Y$402,TRUNC((ROW()-ROW($D$2))/COLUMNS(walk!$A$2:$Y$402)),MOD(ROW()-ROW($D$2),COLUMNS(walk!$A$2:$Y$402)),1,1)</f>
        <v>17</v>
      </c>
      <c r="E6260">
        <f ca="1">OFFSET(bike!$A$2:$Y$402,TRUNC((ROW()-ROW($E$2))/COLUMNS(bike!$A$2:$Y$402)),MOD(ROW()-ROW($E$2),COLUMNS(bike!$A$2:$Y$402)),1,1)</f>
        <v>5</v>
      </c>
      <c r="F6260">
        <f ca="1">OFFSET(transit!$A$2:$Y$402,TRUNC((ROW()-ROW($F$2))/COLUMNS(transit!$A$2:$Y$402)),MOD(ROW()-ROW($F$2),COLUMNS(transit!$A$2:$Y$402)),1,1)</f>
        <v>15</v>
      </c>
      <c r="G6260">
        <f ca="1">OFFSET(drive!$A$2:$Y$402,TRUNC((ROW()-ROW($G$2))/COLUMNS(drive!$A$2:$Y$402)),MOD(ROW()-ROW($G$2),COLUMNS(drive!$A$2:$Y$402)),1,1)</f>
        <v>4</v>
      </c>
      <c r="H6260" s="5">
        <f ca="1">(VLOOKUP($B6260,weights!$A$2:$R$6,4))*VLOOKUP($B6260,weights!$A$2:$R$6,6)^C6260*(VLOOKUP($B6260,weights!$A$2:$R$6,15)*EXP(VLOOKUP($B6260,weights!$A$2:$R$6,11)*D6260)+VLOOKUP($B6260,weights!$A$2:$R$6,16)*EXP(VLOOKUP($B6260,weights!$A$2:$R$6,12)*E6260)+VLOOKUP($B6260,weights!$A$2:$R$6,17)*EXP(VLOOKUP($B6260,weights!$A$2:$R$6,13)*F6260)+VLOOKUP($B6260,weights!$A$2:$R$6,18)*EXP(VLOOKUP($B6260,weights!$A$2:$R$6,14)*G6260))</f>
        <v>6.6384249803392557</v>
      </c>
    </row>
    <row r="6261" spans="1:8" ht="12.75" x14ac:dyDescent="0.2">
      <c r="A6261">
        <f t="shared" si="0"/>
        <v>251</v>
      </c>
      <c r="B6261" t="str">
        <f t="shared" ref="B6261:C6261" si="6235">B6236</f>
        <v>restaurant</v>
      </c>
      <c r="C6261">
        <f t="shared" si="6235"/>
        <v>9</v>
      </c>
      <c r="D6261">
        <f ca="1">OFFSET(walk!$A$2:$Y$402,TRUNC((ROW()-ROW($D$2))/COLUMNS(walk!$A$2:$Y$402)),MOD(ROW()-ROW($D$2),COLUMNS(walk!$A$2:$Y$402)),1,1)</f>
        <v>17</v>
      </c>
      <c r="E6261">
        <f ca="1">OFFSET(bike!$A$2:$Y$402,TRUNC((ROW()-ROW($E$2))/COLUMNS(bike!$A$2:$Y$402)),MOD(ROW()-ROW($E$2),COLUMNS(bike!$A$2:$Y$402)),1,1)</f>
        <v>100</v>
      </c>
      <c r="F6261">
        <f ca="1">OFFSET(transit!$A$2:$Y$402,TRUNC((ROW()-ROW($F$2))/COLUMNS(transit!$A$2:$Y$402)),MOD(ROW()-ROW($F$2),COLUMNS(transit!$A$2:$Y$402)),1,1)</f>
        <v>15</v>
      </c>
      <c r="G6261">
        <f ca="1">OFFSET(drive!$A$2:$Y$402,TRUNC((ROW()-ROW($G$2))/COLUMNS(drive!$A$2:$Y$402)),MOD(ROW()-ROW($G$2),COLUMNS(drive!$A$2:$Y$402)),1,1)</f>
        <v>7</v>
      </c>
      <c r="H6261" s="5">
        <f ca="1">(VLOOKUP($B6261,weights!$A$2:$R$6,4))*VLOOKUP($B6261,weights!$A$2:$R$6,6)^C6261*(VLOOKUP($B6261,weights!$A$2:$R$6,15)*EXP(VLOOKUP($B6261,weights!$A$2:$R$6,11)*D6261)+VLOOKUP($B6261,weights!$A$2:$R$6,16)*EXP(VLOOKUP($B6261,weights!$A$2:$R$6,12)*E6261)+VLOOKUP($B6261,weights!$A$2:$R$6,17)*EXP(VLOOKUP($B6261,weights!$A$2:$R$6,13)*F6261)+VLOOKUP($B6261,weights!$A$2:$R$6,18)*EXP(VLOOKUP($B6261,weights!$A$2:$R$6,14)*G6261))</f>
        <v>2.8709412422999541</v>
      </c>
    </row>
    <row r="6262" spans="1:8" ht="12.75" x14ac:dyDescent="0.2">
      <c r="A6262">
        <f t="shared" si="0"/>
        <v>251</v>
      </c>
      <c r="B6262" t="str">
        <f t="shared" ref="B6262:C6262" si="6236">B6237</f>
        <v>supermarket</v>
      </c>
      <c r="C6262">
        <f t="shared" si="6236"/>
        <v>0</v>
      </c>
      <c r="D6262">
        <f ca="1">OFFSET(walk!$A$2:$Y$402,TRUNC((ROW()-ROW($D$2))/COLUMNS(walk!$A$2:$Y$402)),MOD(ROW()-ROW($D$2),COLUMNS(walk!$A$2:$Y$402)),1,1)</f>
        <v>41</v>
      </c>
      <c r="E6262">
        <f ca="1">OFFSET(bike!$A$2:$Y$402,TRUNC((ROW()-ROW($E$2))/COLUMNS(bike!$A$2:$Y$402)),MOD(ROW()-ROW($E$2),COLUMNS(bike!$A$2:$Y$402)),1,1)</f>
        <v>16</v>
      </c>
      <c r="F6262">
        <f ca="1">OFFSET(transit!$A$2:$Y$402,TRUNC((ROW()-ROW($F$2))/COLUMNS(transit!$A$2:$Y$402)),MOD(ROW()-ROW($F$2),COLUMNS(transit!$A$2:$Y$402)),1,1)</f>
        <v>22</v>
      </c>
      <c r="G6262">
        <f ca="1">OFFSET(drive!$A$2:$Y$402,TRUNC((ROW()-ROW($G$2))/COLUMNS(drive!$A$2:$Y$402)),MOD(ROW()-ROW($G$2),COLUMNS(drive!$A$2:$Y$402)),1,1)</f>
        <v>9</v>
      </c>
      <c r="H6262" s="5">
        <f ca="1">(VLOOKUP($B6262,weights!$A$2:$R$6,4))*VLOOKUP($B6262,weights!$A$2:$R$6,6)^C6262*(VLOOKUP($B6262,weights!$A$2:$R$6,15)*EXP(VLOOKUP($B6262,weights!$A$2:$R$6,11)*D6262)+VLOOKUP($B6262,weights!$A$2:$R$6,16)*EXP(VLOOKUP($B6262,weights!$A$2:$R$6,12)*E6262)+VLOOKUP($B6262,weights!$A$2:$R$6,17)*EXP(VLOOKUP($B6262,weights!$A$2:$R$6,13)*F6262)+VLOOKUP($B6262,weights!$A$2:$R$6,18)*EXP(VLOOKUP($B6262,weights!$A$2:$R$6,14)*G6262))</f>
        <v>2.8179096202338632</v>
      </c>
    </row>
    <row r="6263" spans="1:8" ht="12.75" x14ac:dyDescent="0.2">
      <c r="A6263">
        <f t="shared" si="0"/>
        <v>251</v>
      </c>
      <c r="B6263" t="str">
        <f t="shared" ref="B6263:C6263" si="6237">B6238</f>
        <v>supermarket</v>
      </c>
      <c r="C6263">
        <f t="shared" si="6237"/>
        <v>1</v>
      </c>
      <c r="D6263">
        <f ca="1">OFFSET(walk!$A$2:$Y$402,TRUNC((ROW()-ROW($D$2))/COLUMNS(walk!$A$2:$Y$402)),MOD(ROW()-ROW($D$2),COLUMNS(walk!$A$2:$Y$402)),1,1)</f>
        <v>51</v>
      </c>
      <c r="E6263">
        <f ca="1">OFFSET(bike!$A$2:$Y$402,TRUNC((ROW()-ROW($E$2))/COLUMNS(bike!$A$2:$Y$402)),MOD(ROW()-ROW($E$2),COLUMNS(bike!$A$2:$Y$402)),1,1)</f>
        <v>17</v>
      </c>
      <c r="F6263">
        <f ca="1">OFFSET(transit!$A$2:$Y$402,TRUNC((ROW()-ROW($F$2))/COLUMNS(transit!$A$2:$Y$402)),MOD(ROW()-ROW($F$2),COLUMNS(transit!$A$2:$Y$402)),1,1)</f>
        <v>27</v>
      </c>
      <c r="G6263">
        <f ca="1">OFFSET(drive!$A$2:$Y$402,TRUNC((ROW()-ROW($G$2))/COLUMNS(drive!$A$2:$Y$402)),MOD(ROW()-ROW($G$2),COLUMNS(drive!$A$2:$Y$402)),1,1)</f>
        <v>10</v>
      </c>
      <c r="H6263" s="5">
        <f ca="1">(VLOOKUP($B6263,weights!$A$2:$R$6,4))*VLOOKUP($B6263,weights!$A$2:$R$6,6)^C6263*(VLOOKUP($B6263,weights!$A$2:$R$6,15)*EXP(VLOOKUP($B6263,weights!$A$2:$R$6,11)*D6263)+VLOOKUP($B6263,weights!$A$2:$R$6,16)*EXP(VLOOKUP($B6263,weights!$A$2:$R$6,12)*E6263)+VLOOKUP($B6263,weights!$A$2:$R$6,17)*EXP(VLOOKUP($B6263,weights!$A$2:$R$6,13)*F6263)+VLOOKUP($B6263,weights!$A$2:$R$6,18)*EXP(VLOOKUP($B6263,weights!$A$2:$R$6,14)*G6263))</f>
        <v>1.2985544254567214</v>
      </c>
    </row>
    <row r="6264" spans="1:8" ht="12.75" x14ac:dyDescent="0.2">
      <c r="A6264">
        <f t="shared" si="0"/>
        <v>251</v>
      </c>
      <c r="B6264" t="str">
        <f t="shared" ref="B6264:C6264" si="6238">B6239</f>
        <v>supermarket</v>
      </c>
      <c r="C6264">
        <f t="shared" si="6238"/>
        <v>2</v>
      </c>
      <c r="D6264">
        <f ca="1">OFFSET(walk!$A$2:$Y$402,TRUNC((ROW()-ROW($D$2))/COLUMNS(walk!$A$2:$Y$402)),MOD(ROW()-ROW($D$2),COLUMNS(walk!$A$2:$Y$402)),1,1)</f>
        <v>56</v>
      </c>
      <c r="E6264">
        <f ca="1">OFFSET(bike!$A$2:$Y$402,TRUNC((ROW()-ROW($E$2))/COLUMNS(bike!$A$2:$Y$402)),MOD(ROW()-ROW($E$2),COLUMNS(bike!$A$2:$Y$402)),1,1)</f>
        <v>18</v>
      </c>
      <c r="F6264">
        <f ca="1">OFFSET(transit!$A$2:$Y$402,TRUNC((ROW()-ROW($F$2))/COLUMNS(transit!$A$2:$Y$402)),MOD(ROW()-ROW($F$2),COLUMNS(transit!$A$2:$Y$402)),1,1)</f>
        <v>35</v>
      </c>
      <c r="G6264">
        <f ca="1">OFFSET(drive!$A$2:$Y$402,TRUNC((ROW()-ROW($G$2))/COLUMNS(drive!$A$2:$Y$402)),MOD(ROW()-ROW($G$2),COLUMNS(drive!$A$2:$Y$402)),1,1)</f>
        <v>13</v>
      </c>
      <c r="H6264" s="5">
        <f ca="1">(VLOOKUP($B6264,weights!$A$2:$R$6,4))*VLOOKUP($B6264,weights!$A$2:$R$6,6)^C6264*(VLOOKUP($B6264,weights!$A$2:$R$6,15)*EXP(VLOOKUP($B6264,weights!$A$2:$R$6,11)*D6264)+VLOOKUP($B6264,weights!$A$2:$R$6,16)*EXP(VLOOKUP($B6264,weights!$A$2:$R$6,12)*E6264)+VLOOKUP($B6264,weights!$A$2:$R$6,17)*EXP(VLOOKUP($B6264,weights!$A$2:$R$6,13)*F6264)+VLOOKUP($B6264,weights!$A$2:$R$6,18)*EXP(VLOOKUP($B6264,weights!$A$2:$R$6,14)*G6264))</f>
        <v>0.40508720629688555</v>
      </c>
    </row>
    <row r="6265" spans="1:8" ht="12.75" x14ac:dyDescent="0.2">
      <c r="A6265">
        <f t="shared" si="0"/>
        <v>251</v>
      </c>
      <c r="B6265" t="str">
        <f t="shared" ref="B6265:C6265" si="6239">B6240</f>
        <v>supermarket</v>
      </c>
      <c r="C6265">
        <f t="shared" si="6239"/>
        <v>3</v>
      </c>
      <c r="D6265">
        <f ca="1">OFFSET(walk!$A$2:$Y$402,TRUNC((ROW()-ROW($D$2))/COLUMNS(walk!$A$2:$Y$402)),MOD(ROW()-ROW($D$2),COLUMNS(walk!$A$2:$Y$402)),1,1)</f>
        <v>63</v>
      </c>
      <c r="E6265">
        <f ca="1">OFFSET(bike!$A$2:$Y$402,TRUNC((ROW()-ROW($E$2))/COLUMNS(bike!$A$2:$Y$402)),MOD(ROW()-ROW($E$2),COLUMNS(bike!$A$2:$Y$402)),1,1)</f>
        <v>22</v>
      </c>
      <c r="F6265">
        <f ca="1">OFFSET(transit!$A$2:$Y$402,TRUNC((ROW()-ROW($F$2))/COLUMNS(transit!$A$2:$Y$402)),MOD(ROW()-ROW($F$2),COLUMNS(transit!$A$2:$Y$402)),1,1)</f>
        <v>39</v>
      </c>
      <c r="G6265">
        <f ca="1">OFFSET(drive!$A$2:$Y$402,TRUNC((ROW()-ROW($G$2))/COLUMNS(drive!$A$2:$Y$402)),MOD(ROW()-ROW($G$2),COLUMNS(drive!$A$2:$Y$402)),1,1)</f>
        <v>14</v>
      </c>
      <c r="H6265" s="5">
        <f ca="1">(VLOOKUP($B6265,weights!$A$2:$R$6,4))*VLOOKUP($B6265,weights!$A$2:$R$6,6)^C6265*(VLOOKUP($B6265,weights!$A$2:$R$6,15)*EXP(VLOOKUP($B6265,weights!$A$2:$R$6,11)*D6265)+VLOOKUP($B6265,weights!$A$2:$R$6,16)*EXP(VLOOKUP($B6265,weights!$A$2:$R$6,12)*E6265)+VLOOKUP($B6265,weights!$A$2:$R$6,17)*EXP(VLOOKUP($B6265,weights!$A$2:$R$6,13)*F6265)+VLOOKUP($B6265,weights!$A$2:$R$6,18)*EXP(VLOOKUP($B6265,weights!$A$2:$R$6,14)*G6265))</f>
        <v>0.18656996075737173</v>
      </c>
    </row>
    <row r="6266" spans="1:8" ht="12.75" x14ac:dyDescent="0.2">
      <c r="A6266">
        <f t="shared" si="0"/>
        <v>251</v>
      </c>
      <c r="B6266" t="str">
        <f t="shared" ref="B6266:C6266" si="6240">B6241</f>
        <v>supermarket</v>
      </c>
      <c r="C6266">
        <f t="shared" si="6240"/>
        <v>4</v>
      </c>
      <c r="D6266">
        <f ca="1">OFFSET(walk!$A$2:$Y$402,TRUNC((ROW()-ROW($D$2))/COLUMNS(walk!$A$2:$Y$402)),MOD(ROW()-ROW($D$2),COLUMNS(walk!$A$2:$Y$402)),1,1)</f>
        <v>80</v>
      </c>
      <c r="E6266">
        <f ca="1">OFFSET(bike!$A$2:$Y$402,TRUNC((ROW()-ROW($E$2))/COLUMNS(bike!$A$2:$Y$402)),MOD(ROW()-ROW($E$2),COLUMNS(bike!$A$2:$Y$402)),1,1)</f>
        <v>25</v>
      </c>
      <c r="F6266">
        <f ca="1">OFFSET(transit!$A$2:$Y$402,TRUNC((ROW()-ROW($F$2))/COLUMNS(transit!$A$2:$Y$402)),MOD(ROW()-ROW($F$2),COLUMNS(transit!$A$2:$Y$402)),1,1)</f>
        <v>42</v>
      </c>
      <c r="G6266">
        <f ca="1">OFFSET(drive!$A$2:$Y$402,TRUNC((ROW()-ROW($G$2))/COLUMNS(drive!$A$2:$Y$402)),MOD(ROW()-ROW($G$2),COLUMNS(drive!$A$2:$Y$402)),1,1)</f>
        <v>15</v>
      </c>
      <c r="H6266" s="5">
        <f ca="1">(VLOOKUP($B6266,weights!$A$2:$R$6,4))*VLOOKUP($B6266,weights!$A$2:$R$6,6)^C6266*(VLOOKUP($B6266,weights!$A$2:$R$6,15)*EXP(VLOOKUP($B6266,weights!$A$2:$R$6,11)*D6266)+VLOOKUP($B6266,weights!$A$2:$R$6,16)*EXP(VLOOKUP($B6266,weights!$A$2:$R$6,12)*E6266)+VLOOKUP($B6266,weights!$A$2:$R$6,17)*EXP(VLOOKUP($B6266,weights!$A$2:$R$6,13)*F6266)+VLOOKUP($B6266,weights!$A$2:$R$6,18)*EXP(VLOOKUP($B6266,weights!$A$2:$R$6,14)*G6266))</f>
        <v>8.8534943740591579E-2</v>
      </c>
    </row>
    <row r="6267" spans="1:8" ht="12.75" x14ac:dyDescent="0.2">
      <c r="A6267">
        <f t="shared" si="0"/>
        <v>251</v>
      </c>
      <c r="B6267" t="str">
        <f t="shared" ref="B6267:C6267" si="6241">B6242</f>
        <v>store</v>
      </c>
      <c r="C6267">
        <f t="shared" si="6241"/>
        <v>0</v>
      </c>
      <c r="D6267">
        <f ca="1">OFFSET(walk!$A$2:$Y$402,TRUNC((ROW()-ROW($D$2))/COLUMNS(walk!$A$2:$Y$402)),MOD(ROW()-ROW($D$2),COLUMNS(walk!$A$2:$Y$402)),1,1)</f>
        <v>9</v>
      </c>
      <c r="E6267">
        <f ca="1">OFFSET(bike!$A$2:$Y$402,TRUNC((ROW()-ROW($E$2))/COLUMNS(bike!$A$2:$Y$402)),MOD(ROW()-ROW($E$2),COLUMNS(bike!$A$2:$Y$402)),1,1)</f>
        <v>2</v>
      </c>
      <c r="F6267">
        <f ca="1">OFFSET(transit!$A$2:$Y$402,TRUNC((ROW()-ROW($F$2))/COLUMNS(transit!$A$2:$Y$402)),MOD(ROW()-ROW($F$2),COLUMNS(transit!$A$2:$Y$402)),1,1)</f>
        <v>8</v>
      </c>
      <c r="G6267">
        <f ca="1">OFFSET(drive!$A$2:$Y$402,TRUNC((ROW()-ROW($G$2))/COLUMNS(drive!$A$2:$Y$402)),MOD(ROW()-ROW($G$2),COLUMNS(drive!$A$2:$Y$402)),1,1)</f>
        <v>2</v>
      </c>
      <c r="H6267" s="5">
        <f ca="1">(VLOOKUP($B6267,weights!$A$2:$R$6,4))*VLOOKUP($B6267,weights!$A$2:$R$6,6)^C6267*(VLOOKUP($B6267,weights!$A$2:$R$6,15)*EXP(VLOOKUP($B6267,weights!$A$2:$R$6,11)*D6267)+VLOOKUP($B6267,weights!$A$2:$R$6,16)*EXP(VLOOKUP($B6267,weights!$A$2:$R$6,12)*E6267)+VLOOKUP($B6267,weights!$A$2:$R$6,17)*EXP(VLOOKUP($B6267,weights!$A$2:$R$6,13)*F6267)+VLOOKUP($B6267,weights!$A$2:$R$6,18)*EXP(VLOOKUP($B6267,weights!$A$2:$R$6,14)*G6267))</f>
        <v>12.877895356986194</v>
      </c>
    </row>
    <row r="6268" spans="1:8" ht="12.75" x14ac:dyDescent="0.2">
      <c r="A6268">
        <f t="shared" si="0"/>
        <v>251</v>
      </c>
      <c r="B6268" t="str">
        <f t="shared" ref="B6268:C6268" si="6242">B6243</f>
        <v>store</v>
      </c>
      <c r="C6268">
        <f t="shared" si="6242"/>
        <v>1</v>
      </c>
      <c r="D6268">
        <f ca="1">OFFSET(walk!$A$2:$Y$402,TRUNC((ROW()-ROW($D$2))/COLUMNS(walk!$A$2:$Y$402)),MOD(ROW()-ROW($D$2),COLUMNS(walk!$A$2:$Y$402)),1,1)</f>
        <v>10</v>
      </c>
      <c r="E6268">
        <f ca="1">OFFSET(bike!$A$2:$Y$402,TRUNC((ROW()-ROW($E$2))/COLUMNS(bike!$A$2:$Y$402)),MOD(ROW()-ROW($E$2),COLUMNS(bike!$A$2:$Y$402)),1,1)</f>
        <v>2</v>
      </c>
      <c r="F6268">
        <f ca="1">OFFSET(transit!$A$2:$Y$402,TRUNC((ROW()-ROW($F$2))/COLUMNS(transit!$A$2:$Y$402)),MOD(ROW()-ROW($F$2),COLUMNS(transit!$A$2:$Y$402)),1,1)</f>
        <v>10</v>
      </c>
      <c r="G6268">
        <f ca="1">OFFSET(drive!$A$2:$Y$402,TRUNC((ROW()-ROW($G$2))/COLUMNS(drive!$A$2:$Y$402)),MOD(ROW()-ROW($G$2),COLUMNS(drive!$A$2:$Y$402)),1,1)</f>
        <v>2</v>
      </c>
      <c r="H6268" s="5">
        <f ca="1">(VLOOKUP($B6268,weights!$A$2:$R$6,4))*VLOOKUP($B6268,weights!$A$2:$R$6,6)^C6268*(VLOOKUP($B6268,weights!$A$2:$R$6,15)*EXP(VLOOKUP($B6268,weights!$A$2:$R$6,11)*D6268)+VLOOKUP($B6268,weights!$A$2:$R$6,16)*EXP(VLOOKUP($B6268,weights!$A$2:$R$6,12)*E6268)+VLOOKUP($B6268,weights!$A$2:$R$6,17)*EXP(VLOOKUP($B6268,weights!$A$2:$R$6,13)*F6268)+VLOOKUP($B6268,weights!$A$2:$R$6,18)*EXP(VLOOKUP($B6268,weights!$A$2:$R$6,14)*G6268))</f>
        <v>8.3401108602116629</v>
      </c>
    </row>
    <row r="6269" spans="1:8" ht="12.75" x14ac:dyDescent="0.2">
      <c r="A6269">
        <f t="shared" si="0"/>
        <v>251</v>
      </c>
      <c r="B6269" t="str">
        <f t="shared" ref="B6269:C6269" si="6243">B6244</f>
        <v>store</v>
      </c>
      <c r="C6269">
        <f t="shared" si="6243"/>
        <v>2</v>
      </c>
      <c r="D6269">
        <f ca="1">OFFSET(walk!$A$2:$Y$402,TRUNC((ROW()-ROW($D$2))/COLUMNS(walk!$A$2:$Y$402)),MOD(ROW()-ROW($D$2),COLUMNS(walk!$A$2:$Y$402)),1,1)</f>
        <v>12</v>
      </c>
      <c r="E6269">
        <f ca="1">OFFSET(bike!$A$2:$Y$402,TRUNC((ROW()-ROW($E$2))/COLUMNS(bike!$A$2:$Y$402)),MOD(ROW()-ROW($E$2),COLUMNS(bike!$A$2:$Y$402)),1,1)</f>
        <v>3</v>
      </c>
      <c r="F6269">
        <f ca="1">OFFSET(transit!$A$2:$Y$402,TRUNC((ROW()-ROW($F$2))/COLUMNS(transit!$A$2:$Y$402)),MOD(ROW()-ROW($F$2),COLUMNS(transit!$A$2:$Y$402)),1,1)</f>
        <v>10</v>
      </c>
      <c r="G6269">
        <f ca="1">OFFSET(drive!$A$2:$Y$402,TRUNC((ROW()-ROW($G$2))/COLUMNS(drive!$A$2:$Y$402)),MOD(ROW()-ROW($G$2),COLUMNS(drive!$A$2:$Y$402)),1,1)</f>
        <v>4</v>
      </c>
      <c r="H6269" s="5">
        <f ca="1">(VLOOKUP($B6269,weights!$A$2:$R$6,4))*VLOOKUP($B6269,weights!$A$2:$R$6,6)^C6269*(VLOOKUP($B6269,weights!$A$2:$R$6,15)*EXP(VLOOKUP($B6269,weights!$A$2:$R$6,11)*D6269)+VLOOKUP($B6269,weights!$A$2:$R$6,16)*EXP(VLOOKUP($B6269,weights!$A$2:$R$6,12)*E6269)+VLOOKUP($B6269,weights!$A$2:$R$6,17)*EXP(VLOOKUP($B6269,weights!$A$2:$R$6,13)*F6269)+VLOOKUP($B6269,weights!$A$2:$R$6,18)*EXP(VLOOKUP($B6269,weights!$A$2:$R$6,14)*G6269))</f>
        <v>3.5005536293047497</v>
      </c>
    </row>
    <row r="6270" spans="1:8" ht="12.75" x14ac:dyDescent="0.2">
      <c r="A6270">
        <f t="shared" si="0"/>
        <v>251</v>
      </c>
      <c r="B6270" t="str">
        <f t="shared" ref="B6270:C6270" si="6244">B6245</f>
        <v>store</v>
      </c>
      <c r="C6270">
        <f t="shared" si="6244"/>
        <v>3</v>
      </c>
      <c r="D6270">
        <f ca="1">OFFSET(walk!$A$2:$Y$402,TRUNC((ROW()-ROW($D$2))/COLUMNS(walk!$A$2:$Y$402)),MOD(ROW()-ROW($D$2),COLUMNS(walk!$A$2:$Y$402)),1,1)</f>
        <v>17</v>
      </c>
      <c r="E6270">
        <f ca="1">OFFSET(bike!$A$2:$Y$402,TRUNC((ROW()-ROW($E$2))/COLUMNS(bike!$A$2:$Y$402)),MOD(ROW()-ROW($E$2),COLUMNS(bike!$A$2:$Y$402)),1,1)</f>
        <v>5</v>
      </c>
      <c r="F6270">
        <f ca="1">OFFSET(transit!$A$2:$Y$402,TRUNC((ROW()-ROW($F$2))/COLUMNS(transit!$A$2:$Y$402)),MOD(ROW()-ROW($F$2),COLUMNS(transit!$A$2:$Y$402)),1,1)</f>
        <v>11</v>
      </c>
      <c r="G6270">
        <f ca="1">OFFSET(drive!$A$2:$Y$402,TRUNC((ROW()-ROW($G$2))/COLUMNS(drive!$A$2:$Y$402)),MOD(ROW()-ROW($G$2),COLUMNS(drive!$A$2:$Y$402)),1,1)</f>
        <v>4</v>
      </c>
      <c r="H6270" s="5">
        <f ca="1">(VLOOKUP($B6270,weights!$A$2:$R$6,4))*VLOOKUP($B6270,weights!$A$2:$R$6,6)^C6270*(VLOOKUP($B6270,weights!$A$2:$R$6,15)*EXP(VLOOKUP($B6270,weights!$A$2:$R$6,11)*D6270)+VLOOKUP($B6270,weights!$A$2:$R$6,16)*EXP(VLOOKUP($B6270,weights!$A$2:$R$6,12)*E6270)+VLOOKUP($B6270,weights!$A$2:$R$6,17)*EXP(VLOOKUP($B6270,weights!$A$2:$R$6,13)*F6270)+VLOOKUP($B6270,weights!$A$2:$R$6,18)*EXP(VLOOKUP($B6270,weights!$A$2:$R$6,14)*G6270))</f>
        <v>1.5920092364247993</v>
      </c>
    </row>
    <row r="6271" spans="1:8" ht="12.75" x14ac:dyDescent="0.2">
      <c r="A6271">
        <f t="shared" si="0"/>
        <v>251</v>
      </c>
      <c r="B6271" t="str">
        <f t="shared" ref="B6271:C6271" si="6245">B6246</f>
        <v>store</v>
      </c>
      <c r="C6271">
        <f t="shared" si="6245"/>
        <v>4</v>
      </c>
      <c r="D6271">
        <f ca="1">OFFSET(walk!$A$2:$Y$402,TRUNC((ROW()-ROW($D$2))/COLUMNS(walk!$A$2:$Y$402)),MOD(ROW()-ROW($D$2),COLUMNS(walk!$A$2:$Y$402)),1,1)</f>
        <v>18</v>
      </c>
      <c r="E6271">
        <f ca="1">OFFSET(bike!$A$2:$Y$402,TRUNC((ROW()-ROW($E$2))/COLUMNS(bike!$A$2:$Y$402)),MOD(ROW()-ROW($E$2),COLUMNS(bike!$A$2:$Y$402)),1,1)</f>
        <v>6</v>
      </c>
      <c r="F6271">
        <f ca="1">OFFSET(transit!$A$2:$Y$402,TRUNC((ROW()-ROW($F$2))/COLUMNS(transit!$A$2:$Y$402)),MOD(ROW()-ROW($F$2),COLUMNS(transit!$A$2:$Y$402)),1,1)</f>
        <v>12</v>
      </c>
      <c r="G6271">
        <f ca="1">OFFSET(drive!$A$2:$Y$402,TRUNC((ROW()-ROW($G$2))/COLUMNS(drive!$A$2:$Y$402)),MOD(ROW()-ROW($G$2),COLUMNS(drive!$A$2:$Y$402)),1,1)</f>
        <v>4</v>
      </c>
      <c r="H6271" s="5">
        <f ca="1">(VLOOKUP($B6271,weights!$A$2:$R$6,4))*VLOOKUP($B6271,weights!$A$2:$R$6,6)^C6271*(VLOOKUP($B6271,weights!$A$2:$R$6,15)*EXP(VLOOKUP($B6271,weights!$A$2:$R$6,11)*D6271)+VLOOKUP($B6271,weights!$A$2:$R$6,16)*EXP(VLOOKUP($B6271,weights!$A$2:$R$6,12)*E6271)+VLOOKUP($B6271,weights!$A$2:$R$6,17)*EXP(VLOOKUP($B6271,weights!$A$2:$R$6,13)*F6271)+VLOOKUP($B6271,weights!$A$2:$R$6,18)*EXP(VLOOKUP($B6271,weights!$A$2:$R$6,14)*G6271))</f>
        <v>0.91967505434703134</v>
      </c>
    </row>
    <row r="6272" spans="1:8" ht="12.75" x14ac:dyDescent="0.2">
      <c r="A6272">
        <f t="shared" si="0"/>
        <v>251</v>
      </c>
      <c r="B6272" t="str">
        <f t="shared" ref="B6272:C6272" si="6246">B6247</f>
        <v>pharmacy</v>
      </c>
      <c r="C6272">
        <f t="shared" si="6246"/>
        <v>0</v>
      </c>
      <c r="D6272">
        <f ca="1">OFFSET(walk!$A$2:$Y$402,TRUNC((ROW()-ROW($D$2))/COLUMNS(walk!$A$2:$Y$402)),MOD(ROW()-ROW($D$2),COLUMNS(walk!$A$2:$Y$402)),1,1)</f>
        <v>14</v>
      </c>
      <c r="E6272">
        <f ca="1">OFFSET(bike!$A$2:$Y$402,TRUNC((ROW()-ROW($E$2))/COLUMNS(bike!$A$2:$Y$402)),MOD(ROW()-ROW($E$2),COLUMNS(bike!$A$2:$Y$402)),1,1)</f>
        <v>4</v>
      </c>
      <c r="F6272">
        <f ca="1">OFFSET(transit!$A$2:$Y$402,TRUNC((ROW()-ROW($F$2))/COLUMNS(transit!$A$2:$Y$402)),MOD(ROW()-ROW($F$2),COLUMNS(transit!$A$2:$Y$402)),1,1)</f>
        <v>14</v>
      </c>
      <c r="G6272">
        <f ca="1">OFFSET(drive!$A$2:$Y$402,TRUNC((ROW()-ROW($G$2))/COLUMNS(drive!$A$2:$Y$402)),MOD(ROW()-ROW($G$2),COLUMNS(drive!$A$2:$Y$402)),1,1)</f>
        <v>3</v>
      </c>
      <c r="H6272" s="5">
        <f ca="1">(VLOOKUP($B6272,weights!$A$2:$R$6,4))*VLOOKUP($B6272,weights!$A$2:$R$6,6)^C6272*(VLOOKUP($B6272,weights!$A$2:$R$6,15)*EXP(VLOOKUP($B6272,weights!$A$2:$R$6,11)*D6272)+VLOOKUP($B6272,weights!$A$2:$R$6,16)*EXP(VLOOKUP($B6272,weights!$A$2:$R$6,12)*E6272)+VLOOKUP($B6272,weights!$A$2:$R$6,17)*EXP(VLOOKUP($B6272,weights!$A$2:$R$6,13)*F6272)+VLOOKUP($B6272,weights!$A$2:$R$6,18)*EXP(VLOOKUP($B6272,weights!$A$2:$R$6,14)*G6272))</f>
        <v>5.008916752400725</v>
      </c>
    </row>
    <row r="6273" spans="1:8" ht="12.75" x14ac:dyDescent="0.2">
      <c r="A6273">
        <f t="shared" si="0"/>
        <v>251</v>
      </c>
      <c r="B6273" t="str">
        <f t="shared" ref="B6273:C6273" si="6247">B6248</f>
        <v>pharmacy</v>
      </c>
      <c r="C6273">
        <f t="shared" si="6247"/>
        <v>1</v>
      </c>
      <c r="D6273">
        <f ca="1">OFFSET(walk!$A$2:$Y$402,TRUNC((ROW()-ROW($D$2))/COLUMNS(walk!$A$2:$Y$402)),MOD(ROW()-ROW($D$2),COLUMNS(walk!$A$2:$Y$402)),1,1)</f>
        <v>16</v>
      </c>
      <c r="E6273">
        <f ca="1">OFFSET(bike!$A$2:$Y$402,TRUNC((ROW()-ROW($E$2))/COLUMNS(bike!$A$2:$Y$402)),MOD(ROW()-ROW($E$2),COLUMNS(bike!$A$2:$Y$402)),1,1)</f>
        <v>6</v>
      </c>
      <c r="F6273">
        <f ca="1">OFFSET(transit!$A$2:$Y$402,TRUNC((ROW()-ROW($F$2))/COLUMNS(transit!$A$2:$Y$402)),MOD(ROW()-ROW($F$2),COLUMNS(transit!$A$2:$Y$402)),1,1)</f>
        <v>15</v>
      </c>
      <c r="G6273">
        <f ca="1">OFFSET(drive!$A$2:$Y$402,TRUNC((ROW()-ROW($G$2))/COLUMNS(drive!$A$2:$Y$402)),MOD(ROW()-ROW($G$2),COLUMNS(drive!$A$2:$Y$402)),1,1)</f>
        <v>4</v>
      </c>
      <c r="H6273" s="5">
        <f ca="1">(VLOOKUP($B6273,weights!$A$2:$R$6,4))*VLOOKUP($B6273,weights!$A$2:$R$6,6)^C6273*(VLOOKUP($B6273,weights!$A$2:$R$6,15)*EXP(VLOOKUP($B6273,weights!$A$2:$R$6,11)*D6273)+VLOOKUP($B6273,weights!$A$2:$R$6,16)*EXP(VLOOKUP($B6273,weights!$A$2:$R$6,12)*E6273)+VLOOKUP($B6273,weights!$A$2:$R$6,17)*EXP(VLOOKUP($B6273,weights!$A$2:$R$6,13)*F6273)+VLOOKUP($B6273,weights!$A$2:$R$6,18)*EXP(VLOOKUP($B6273,weights!$A$2:$R$6,14)*G6273))</f>
        <v>1.7133892406461182</v>
      </c>
    </row>
    <row r="6274" spans="1:8" ht="12.75" x14ac:dyDescent="0.2">
      <c r="A6274">
        <f t="shared" si="0"/>
        <v>251</v>
      </c>
      <c r="B6274" t="str">
        <f t="shared" ref="B6274:C6274" si="6248">B6249</f>
        <v>pharmacy</v>
      </c>
      <c r="C6274">
        <f t="shared" si="6248"/>
        <v>2</v>
      </c>
      <c r="D6274">
        <f ca="1">OFFSET(walk!$A$2:$Y$402,TRUNC((ROW()-ROW($D$2))/COLUMNS(walk!$A$2:$Y$402)),MOD(ROW()-ROW($D$2),COLUMNS(walk!$A$2:$Y$402)),1,1)</f>
        <v>16</v>
      </c>
      <c r="E6274">
        <f ca="1">OFFSET(bike!$A$2:$Y$402,TRUNC((ROW()-ROW($E$2))/COLUMNS(bike!$A$2:$Y$402)),MOD(ROW()-ROW($E$2),COLUMNS(bike!$A$2:$Y$402)),1,1)</f>
        <v>6</v>
      </c>
      <c r="F6274">
        <f ca="1">OFFSET(transit!$A$2:$Y$402,TRUNC((ROW()-ROW($F$2))/COLUMNS(transit!$A$2:$Y$402)),MOD(ROW()-ROW($F$2),COLUMNS(transit!$A$2:$Y$402)),1,1)</f>
        <v>15</v>
      </c>
      <c r="G6274">
        <f ca="1">OFFSET(drive!$A$2:$Y$402,TRUNC((ROW()-ROW($G$2))/COLUMNS(drive!$A$2:$Y$402)),MOD(ROW()-ROW($G$2),COLUMNS(drive!$A$2:$Y$402)),1,1)</f>
        <v>4</v>
      </c>
      <c r="H6274" s="5">
        <f ca="1">(VLOOKUP($B6274,weights!$A$2:$R$6,4))*VLOOKUP($B6274,weights!$A$2:$R$6,6)^C6274*(VLOOKUP($B6274,weights!$A$2:$R$6,15)*EXP(VLOOKUP($B6274,weights!$A$2:$R$6,11)*D6274)+VLOOKUP($B6274,weights!$A$2:$R$6,16)*EXP(VLOOKUP($B6274,weights!$A$2:$R$6,12)*E6274)+VLOOKUP($B6274,weights!$A$2:$R$6,17)*EXP(VLOOKUP($B6274,weights!$A$2:$R$6,13)*F6274)+VLOOKUP($B6274,weights!$A$2:$R$6,18)*EXP(VLOOKUP($B6274,weights!$A$2:$R$6,14)*G6274))</f>
        <v>0.82496518994072365</v>
      </c>
    </row>
    <row r="6275" spans="1:8" ht="12.75" x14ac:dyDescent="0.2">
      <c r="A6275">
        <f t="shared" si="0"/>
        <v>251</v>
      </c>
      <c r="B6275" t="str">
        <f t="shared" ref="B6275:C6275" si="6249">B6250</f>
        <v>bank</v>
      </c>
      <c r="C6275">
        <f t="shared" si="6249"/>
        <v>0</v>
      </c>
      <c r="D6275">
        <f ca="1">OFFSET(walk!$A$2:$Y$402,TRUNC((ROW()-ROW($D$2))/COLUMNS(walk!$A$2:$Y$402)),MOD(ROW()-ROW($D$2),COLUMNS(walk!$A$2:$Y$402)),1,1)</f>
        <v>26</v>
      </c>
      <c r="E6275">
        <f ca="1">OFFSET(bike!$A$2:$Y$402,TRUNC((ROW()-ROW($E$2))/COLUMNS(bike!$A$2:$Y$402)),MOD(ROW()-ROW($E$2),COLUMNS(bike!$A$2:$Y$402)),1,1)</f>
        <v>10</v>
      </c>
      <c r="F6275">
        <f ca="1">OFFSET(transit!$A$2:$Y$402,TRUNC((ROW()-ROW($F$2))/COLUMNS(transit!$A$2:$Y$402)),MOD(ROW()-ROW($F$2),COLUMNS(transit!$A$2:$Y$402)),1,1)</f>
        <v>25</v>
      </c>
      <c r="G6275">
        <f ca="1">OFFSET(drive!$A$2:$Y$402,TRUNC((ROW()-ROW($G$2))/COLUMNS(drive!$A$2:$Y$402)),MOD(ROW()-ROW($G$2),COLUMNS(drive!$A$2:$Y$402)),1,1)</f>
        <v>7</v>
      </c>
      <c r="H6275" s="5">
        <f ca="1">(VLOOKUP($B6275,weights!$A$2:$R$6,4))*VLOOKUP($B6275,weights!$A$2:$R$6,6)^C6275*(VLOOKUP($B6275,weights!$A$2:$R$6,15)*EXP(VLOOKUP($B6275,weights!$A$2:$R$6,11)*D6275)+VLOOKUP($B6275,weights!$A$2:$R$6,16)*EXP(VLOOKUP($B6275,weights!$A$2:$R$6,12)*E6275)+VLOOKUP($B6275,weights!$A$2:$R$6,17)*EXP(VLOOKUP($B6275,weights!$A$2:$R$6,13)*F6275)+VLOOKUP($B6275,weights!$A$2:$R$6,18)*EXP(VLOOKUP($B6275,weights!$A$2:$R$6,14)*G6275))</f>
        <v>1.699304324436669</v>
      </c>
    </row>
    <row r="6276" spans="1:8" ht="12.75" x14ac:dyDescent="0.2">
      <c r="A6276">
        <f t="shared" si="0"/>
        <v>251</v>
      </c>
      <c r="B6276" t="str">
        <f t="shared" ref="B6276:C6276" si="6250">B6251</f>
        <v>bank</v>
      </c>
      <c r="C6276">
        <f t="shared" si="6250"/>
        <v>1</v>
      </c>
      <c r="D6276">
        <f ca="1">OFFSET(walk!$A$2:$Y$402,TRUNC((ROW()-ROW($D$2))/COLUMNS(walk!$A$2:$Y$402)),MOD(ROW()-ROW($D$2),COLUMNS(walk!$A$2:$Y$402)),1,1)</f>
        <v>40</v>
      </c>
      <c r="E6276">
        <f ca="1">OFFSET(bike!$A$2:$Y$402,TRUNC((ROW()-ROW($E$2))/COLUMNS(bike!$A$2:$Y$402)),MOD(ROW()-ROW($E$2),COLUMNS(bike!$A$2:$Y$402)),1,1)</f>
        <v>13</v>
      </c>
      <c r="F6276">
        <f ca="1">OFFSET(transit!$A$2:$Y$402,TRUNC((ROW()-ROW($F$2))/COLUMNS(transit!$A$2:$Y$402)),MOD(ROW()-ROW($F$2),COLUMNS(transit!$A$2:$Y$402)),1,1)</f>
        <v>33</v>
      </c>
      <c r="G6276">
        <f ca="1">OFFSET(drive!$A$2:$Y$402,TRUNC((ROW()-ROW($G$2))/COLUMNS(drive!$A$2:$Y$402)),MOD(ROW()-ROW($G$2),COLUMNS(drive!$A$2:$Y$402)),1,1)</f>
        <v>7</v>
      </c>
      <c r="H6276" s="5">
        <f ca="1">(VLOOKUP($B6276,weights!$A$2:$R$6,4))*VLOOKUP($B6276,weights!$A$2:$R$6,6)^C6276*(VLOOKUP($B6276,weights!$A$2:$R$6,15)*EXP(VLOOKUP($B6276,weights!$A$2:$R$6,11)*D6276)+VLOOKUP($B6276,weights!$A$2:$R$6,16)*EXP(VLOOKUP($B6276,weights!$A$2:$R$6,12)*E6276)+VLOOKUP($B6276,weights!$A$2:$R$6,17)*EXP(VLOOKUP($B6276,weights!$A$2:$R$6,13)*F6276)+VLOOKUP($B6276,weights!$A$2:$R$6,18)*EXP(VLOOKUP($B6276,weights!$A$2:$R$6,14)*G6276))</f>
        <v>0.5470089970232922</v>
      </c>
    </row>
    <row r="6277" spans="1:8" ht="12.75" x14ac:dyDescent="0.2">
      <c r="A6277">
        <f t="shared" si="0"/>
        <v>252</v>
      </c>
      <c r="B6277" t="str">
        <f t="shared" ref="B6277:C6277" si="6251">B6252</f>
        <v>restaurant</v>
      </c>
      <c r="C6277">
        <f t="shared" si="6251"/>
        <v>0</v>
      </c>
      <c r="D6277">
        <f ca="1">OFFSET(walk!$A$2:$Y$402,TRUNC((ROW()-ROW($D$2))/COLUMNS(walk!$A$2:$Y$402)),MOD(ROW()-ROW($D$2),COLUMNS(walk!$A$2:$Y$402)),1,1)</f>
        <v>11</v>
      </c>
      <c r="E6277">
        <f ca="1">OFFSET(bike!$A$2:$Y$402,TRUNC((ROW()-ROW($E$2))/COLUMNS(bike!$A$2:$Y$402)),MOD(ROW()-ROW($E$2),COLUMNS(bike!$A$2:$Y$402)),1,1)</f>
        <v>3</v>
      </c>
      <c r="F6277">
        <f ca="1">OFFSET(transit!$A$2:$Y$402,TRUNC((ROW()-ROW($F$2))/COLUMNS(transit!$A$2:$Y$402)),MOD(ROW()-ROW($F$2),COLUMNS(transit!$A$2:$Y$402)),1,1)</f>
        <v>10</v>
      </c>
      <c r="G6277">
        <f ca="1">OFFSET(drive!$A$2:$Y$402,TRUNC((ROW()-ROW($G$2))/COLUMNS(drive!$A$2:$Y$402)),MOD(ROW()-ROW($G$2),COLUMNS(drive!$A$2:$Y$402)),1,1)</f>
        <v>3</v>
      </c>
      <c r="H6277" s="5">
        <f ca="1">(VLOOKUP($B6277,weights!$A$2:$R$6,4))*VLOOKUP($B6277,weights!$A$2:$R$6,6)^C6277*(VLOOKUP($B6277,weights!$A$2:$R$6,15)*EXP(VLOOKUP($B6277,weights!$A$2:$R$6,11)*D6277)+VLOOKUP($B6277,weights!$A$2:$R$6,16)*EXP(VLOOKUP($B6277,weights!$A$2:$R$6,12)*E6277)+VLOOKUP($B6277,weights!$A$2:$R$6,17)*EXP(VLOOKUP($B6277,weights!$A$2:$R$6,13)*F6277)+VLOOKUP($B6277,weights!$A$2:$R$6,18)*EXP(VLOOKUP($B6277,weights!$A$2:$R$6,14)*G6277))</f>
        <v>23.575041799988533</v>
      </c>
    </row>
    <row r="6278" spans="1:8" ht="12.75" x14ac:dyDescent="0.2">
      <c r="A6278">
        <f t="shared" si="0"/>
        <v>252</v>
      </c>
      <c r="B6278" t="str">
        <f t="shared" ref="B6278:C6278" si="6252">B6253</f>
        <v>restaurant</v>
      </c>
      <c r="C6278">
        <f t="shared" si="6252"/>
        <v>1</v>
      </c>
      <c r="D6278">
        <f ca="1">OFFSET(walk!$A$2:$Y$402,TRUNC((ROW()-ROW($D$2))/COLUMNS(walk!$A$2:$Y$402)),MOD(ROW()-ROW($D$2),COLUMNS(walk!$A$2:$Y$402)),1,1)</f>
        <v>11</v>
      </c>
      <c r="E6278">
        <f ca="1">OFFSET(bike!$A$2:$Y$402,TRUNC((ROW()-ROW($E$2))/COLUMNS(bike!$A$2:$Y$402)),MOD(ROW()-ROW($E$2),COLUMNS(bike!$A$2:$Y$402)),1,1)</f>
        <v>3</v>
      </c>
      <c r="F6278">
        <f ca="1">OFFSET(transit!$A$2:$Y$402,TRUNC((ROW()-ROW($F$2))/COLUMNS(transit!$A$2:$Y$402)),MOD(ROW()-ROW($F$2),COLUMNS(transit!$A$2:$Y$402)),1,1)</f>
        <v>10</v>
      </c>
      <c r="G6278">
        <f ca="1">OFFSET(drive!$A$2:$Y$402,TRUNC((ROW()-ROW($G$2))/COLUMNS(drive!$A$2:$Y$402)),MOD(ROW()-ROW($G$2),COLUMNS(drive!$A$2:$Y$402)),1,1)</f>
        <v>3</v>
      </c>
      <c r="H6278" s="5">
        <f ca="1">(VLOOKUP($B6278,weights!$A$2:$R$6,4))*VLOOKUP($B6278,weights!$A$2:$R$6,6)^C6278*(VLOOKUP($B6278,weights!$A$2:$R$6,15)*EXP(VLOOKUP($B6278,weights!$A$2:$R$6,11)*D6278)+VLOOKUP($B6278,weights!$A$2:$R$6,16)*EXP(VLOOKUP($B6278,weights!$A$2:$R$6,12)*E6278)+VLOOKUP($B6278,weights!$A$2:$R$6,17)*EXP(VLOOKUP($B6278,weights!$A$2:$R$6,13)*F6278)+VLOOKUP($B6278,weights!$A$2:$R$6,18)*EXP(VLOOKUP($B6278,weights!$A$2:$R$6,14)*G6278))</f>
        <v>21.130222650360093</v>
      </c>
    </row>
    <row r="6279" spans="1:8" ht="12.75" x14ac:dyDescent="0.2">
      <c r="A6279">
        <f t="shared" si="0"/>
        <v>252</v>
      </c>
      <c r="B6279" t="str">
        <f t="shared" ref="B6279:C6279" si="6253">B6254</f>
        <v>restaurant</v>
      </c>
      <c r="C6279">
        <f t="shared" si="6253"/>
        <v>2</v>
      </c>
      <c r="D6279">
        <f ca="1">OFFSET(walk!$A$2:$Y$402,TRUNC((ROW()-ROW($D$2))/COLUMNS(walk!$A$2:$Y$402)),MOD(ROW()-ROW($D$2),COLUMNS(walk!$A$2:$Y$402)),1,1)</f>
        <v>12</v>
      </c>
      <c r="E6279">
        <f ca="1">OFFSET(bike!$A$2:$Y$402,TRUNC((ROW()-ROW($E$2))/COLUMNS(bike!$A$2:$Y$402)),MOD(ROW()-ROW($E$2),COLUMNS(bike!$A$2:$Y$402)),1,1)</f>
        <v>3</v>
      </c>
      <c r="F6279">
        <f ca="1">OFFSET(transit!$A$2:$Y$402,TRUNC((ROW()-ROW($F$2))/COLUMNS(transit!$A$2:$Y$402)),MOD(ROW()-ROW($F$2),COLUMNS(transit!$A$2:$Y$402)),1,1)</f>
        <v>11</v>
      </c>
      <c r="G6279">
        <f ca="1">OFFSET(drive!$A$2:$Y$402,TRUNC((ROW()-ROW($G$2))/COLUMNS(drive!$A$2:$Y$402)),MOD(ROW()-ROW($G$2),COLUMNS(drive!$A$2:$Y$402)),1,1)</f>
        <v>3</v>
      </c>
      <c r="H6279" s="5">
        <f ca="1">(VLOOKUP($B6279,weights!$A$2:$R$6,4))*VLOOKUP($B6279,weights!$A$2:$R$6,6)^C6279*(VLOOKUP($B6279,weights!$A$2:$R$6,15)*EXP(VLOOKUP($B6279,weights!$A$2:$R$6,11)*D6279)+VLOOKUP($B6279,weights!$A$2:$R$6,16)*EXP(VLOOKUP($B6279,weights!$A$2:$R$6,12)*E6279)+VLOOKUP($B6279,weights!$A$2:$R$6,17)*EXP(VLOOKUP($B6279,weights!$A$2:$R$6,13)*F6279)+VLOOKUP($B6279,weights!$A$2:$R$6,18)*EXP(VLOOKUP($B6279,weights!$A$2:$R$6,14)*G6279))</f>
        <v>18.259918350212331</v>
      </c>
    </row>
    <row r="6280" spans="1:8" ht="12.75" x14ac:dyDescent="0.2">
      <c r="A6280">
        <f t="shared" si="0"/>
        <v>252</v>
      </c>
      <c r="B6280" t="str">
        <f t="shared" ref="B6280:C6280" si="6254">B6255</f>
        <v>restaurant</v>
      </c>
      <c r="C6280">
        <f t="shared" si="6254"/>
        <v>3</v>
      </c>
      <c r="D6280">
        <f ca="1">OFFSET(walk!$A$2:$Y$402,TRUNC((ROW()-ROW($D$2))/COLUMNS(walk!$A$2:$Y$402)),MOD(ROW()-ROW($D$2),COLUMNS(walk!$A$2:$Y$402)),1,1)</f>
        <v>12</v>
      </c>
      <c r="E6280">
        <f ca="1">OFFSET(bike!$A$2:$Y$402,TRUNC((ROW()-ROW($E$2))/COLUMNS(bike!$A$2:$Y$402)),MOD(ROW()-ROW($E$2),COLUMNS(bike!$A$2:$Y$402)),1,1)</f>
        <v>3</v>
      </c>
      <c r="F6280">
        <f ca="1">OFFSET(transit!$A$2:$Y$402,TRUNC((ROW()-ROW($F$2))/COLUMNS(transit!$A$2:$Y$402)),MOD(ROW()-ROW($F$2),COLUMNS(transit!$A$2:$Y$402)),1,1)</f>
        <v>11</v>
      </c>
      <c r="G6280">
        <f ca="1">OFFSET(drive!$A$2:$Y$402,TRUNC((ROW()-ROW($G$2))/COLUMNS(drive!$A$2:$Y$402)),MOD(ROW()-ROW($G$2),COLUMNS(drive!$A$2:$Y$402)),1,1)</f>
        <v>3</v>
      </c>
      <c r="H6280" s="5">
        <f ca="1">(VLOOKUP($B6280,weights!$A$2:$R$6,4))*VLOOKUP($B6280,weights!$A$2:$R$6,6)^C6280*(VLOOKUP($B6280,weights!$A$2:$R$6,15)*EXP(VLOOKUP($B6280,weights!$A$2:$R$6,11)*D6280)+VLOOKUP($B6280,weights!$A$2:$R$6,16)*EXP(VLOOKUP($B6280,weights!$A$2:$R$6,12)*E6280)+VLOOKUP($B6280,weights!$A$2:$R$6,17)*EXP(VLOOKUP($B6280,weights!$A$2:$R$6,13)*F6280)+VLOOKUP($B6280,weights!$A$2:$R$6,18)*EXP(VLOOKUP($B6280,weights!$A$2:$R$6,14)*G6280))</f>
        <v>16.36629718796809</v>
      </c>
    </row>
    <row r="6281" spans="1:8" ht="12.75" x14ac:dyDescent="0.2">
      <c r="A6281">
        <f t="shared" si="0"/>
        <v>252</v>
      </c>
      <c r="B6281" t="str">
        <f t="shared" ref="B6281:C6281" si="6255">B6256</f>
        <v>restaurant</v>
      </c>
      <c r="C6281">
        <f t="shared" si="6255"/>
        <v>4</v>
      </c>
      <c r="D6281">
        <f ca="1">OFFSET(walk!$A$2:$Y$402,TRUNC((ROW()-ROW($D$2))/COLUMNS(walk!$A$2:$Y$402)),MOD(ROW()-ROW($D$2),COLUMNS(walk!$A$2:$Y$402)),1,1)</f>
        <v>13</v>
      </c>
      <c r="E6281">
        <f ca="1">OFFSET(bike!$A$2:$Y$402,TRUNC((ROW()-ROW($E$2))/COLUMNS(bike!$A$2:$Y$402)),MOD(ROW()-ROW($E$2),COLUMNS(bike!$A$2:$Y$402)),1,1)</f>
        <v>3</v>
      </c>
      <c r="F6281">
        <f ca="1">OFFSET(transit!$A$2:$Y$402,TRUNC((ROW()-ROW($F$2))/COLUMNS(transit!$A$2:$Y$402)),MOD(ROW()-ROW($F$2),COLUMNS(transit!$A$2:$Y$402)),1,1)</f>
        <v>12</v>
      </c>
      <c r="G6281">
        <f ca="1">OFFSET(drive!$A$2:$Y$402,TRUNC((ROW()-ROW($G$2))/COLUMNS(drive!$A$2:$Y$402)),MOD(ROW()-ROW($G$2),COLUMNS(drive!$A$2:$Y$402)),1,1)</f>
        <v>4</v>
      </c>
      <c r="H6281" s="5">
        <f ca="1">(VLOOKUP($B6281,weights!$A$2:$R$6,4))*VLOOKUP($B6281,weights!$A$2:$R$6,6)^C6281*(VLOOKUP($B6281,weights!$A$2:$R$6,15)*EXP(VLOOKUP($B6281,weights!$A$2:$R$6,11)*D6281)+VLOOKUP($B6281,weights!$A$2:$R$6,16)*EXP(VLOOKUP($B6281,weights!$A$2:$R$6,12)*E6281)+VLOOKUP($B6281,weights!$A$2:$R$6,17)*EXP(VLOOKUP($B6281,weights!$A$2:$R$6,13)*F6281)+VLOOKUP($B6281,weights!$A$2:$R$6,18)*EXP(VLOOKUP($B6281,weights!$A$2:$R$6,14)*G6281))</f>
        <v>13.225048121297723</v>
      </c>
    </row>
    <row r="6282" spans="1:8" ht="12.75" x14ac:dyDescent="0.2">
      <c r="A6282">
        <f t="shared" si="0"/>
        <v>252</v>
      </c>
      <c r="B6282" t="str">
        <f t="shared" ref="B6282:C6282" si="6256">B6257</f>
        <v>restaurant</v>
      </c>
      <c r="C6282">
        <f t="shared" si="6256"/>
        <v>5</v>
      </c>
      <c r="D6282">
        <f ca="1">OFFSET(walk!$A$2:$Y$402,TRUNC((ROW()-ROW($D$2))/COLUMNS(walk!$A$2:$Y$402)),MOD(ROW()-ROW($D$2),COLUMNS(walk!$A$2:$Y$402)),1,1)</f>
        <v>14</v>
      </c>
      <c r="E6282">
        <f ca="1">OFFSET(bike!$A$2:$Y$402,TRUNC((ROW()-ROW($E$2))/COLUMNS(bike!$A$2:$Y$402)),MOD(ROW()-ROW($E$2),COLUMNS(bike!$A$2:$Y$402)),1,1)</f>
        <v>5</v>
      </c>
      <c r="F6282">
        <f ca="1">OFFSET(transit!$A$2:$Y$402,TRUNC((ROW()-ROW($F$2))/COLUMNS(transit!$A$2:$Y$402)),MOD(ROW()-ROW($F$2),COLUMNS(transit!$A$2:$Y$402)),1,1)</f>
        <v>12</v>
      </c>
      <c r="G6282">
        <f ca="1">OFFSET(drive!$A$2:$Y$402,TRUNC((ROW()-ROW($G$2))/COLUMNS(drive!$A$2:$Y$402)),MOD(ROW()-ROW($G$2),COLUMNS(drive!$A$2:$Y$402)),1,1)</f>
        <v>4</v>
      </c>
      <c r="H6282" s="5">
        <f ca="1">(VLOOKUP($B6282,weights!$A$2:$R$6,4))*VLOOKUP($B6282,weights!$A$2:$R$6,6)^C6282*(VLOOKUP($B6282,weights!$A$2:$R$6,15)*EXP(VLOOKUP($B6282,weights!$A$2:$R$6,11)*D6282)+VLOOKUP($B6282,weights!$A$2:$R$6,16)*EXP(VLOOKUP($B6282,weights!$A$2:$R$6,12)*E6282)+VLOOKUP($B6282,weights!$A$2:$R$6,17)*EXP(VLOOKUP($B6282,weights!$A$2:$R$6,13)*F6282)+VLOOKUP($B6282,weights!$A$2:$R$6,18)*EXP(VLOOKUP($B6282,weights!$A$2:$R$6,14)*G6282))</f>
        <v>10.018378838467958</v>
      </c>
    </row>
    <row r="6283" spans="1:8" ht="12.75" x14ac:dyDescent="0.2">
      <c r="A6283">
        <f t="shared" si="0"/>
        <v>252</v>
      </c>
      <c r="B6283" t="str">
        <f t="shared" ref="B6283:C6283" si="6257">B6258</f>
        <v>restaurant</v>
      </c>
      <c r="C6283">
        <f t="shared" si="6257"/>
        <v>6</v>
      </c>
      <c r="D6283">
        <f ca="1">OFFSET(walk!$A$2:$Y$402,TRUNC((ROW()-ROW($D$2))/COLUMNS(walk!$A$2:$Y$402)),MOD(ROW()-ROW($D$2),COLUMNS(walk!$A$2:$Y$402)),1,1)</f>
        <v>15</v>
      </c>
      <c r="E6283">
        <f ca="1">OFFSET(bike!$A$2:$Y$402,TRUNC((ROW()-ROW($E$2))/COLUMNS(bike!$A$2:$Y$402)),MOD(ROW()-ROW($E$2),COLUMNS(bike!$A$2:$Y$402)),1,1)</f>
        <v>5</v>
      </c>
      <c r="F6283">
        <f ca="1">OFFSET(transit!$A$2:$Y$402,TRUNC((ROW()-ROW($F$2))/COLUMNS(transit!$A$2:$Y$402)),MOD(ROW()-ROW($F$2),COLUMNS(transit!$A$2:$Y$402)),1,1)</f>
        <v>13</v>
      </c>
      <c r="G6283">
        <f ca="1">OFFSET(drive!$A$2:$Y$402,TRUNC((ROW()-ROW($G$2))/COLUMNS(drive!$A$2:$Y$402)),MOD(ROW()-ROW($G$2),COLUMNS(drive!$A$2:$Y$402)),1,1)</f>
        <v>4</v>
      </c>
      <c r="H6283" s="5">
        <f ca="1">(VLOOKUP($B6283,weights!$A$2:$R$6,4))*VLOOKUP($B6283,weights!$A$2:$R$6,6)^C6283*(VLOOKUP($B6283,weights!$A$2:$R$6,15)*EXP(VLOOKUP($B6283,weights!$A$2:$R$6,11)*D6283)+VLOOKUP($B6283,weights!$A$2:$R$6,16)*EXP(VLOOKUP($B6283,weights!$A$2:$R$6,12)*E6283)+VLOOKUP($B6283,weights!$A$2:$R$6,17)*EXP(VLOOKUP($B6283,weights!$A$2:$R$6,13)*F6283)+VLOOKUP($B6283,weights!$A$2:$R$6,18)*EXP(VLOOKUP($B6283,weights!$A$2:$R$6,14)*G6283))</f>
        <v>8.697768664663899</v>
      </c>
    </row>
    <row r="6284" spans="1:8" ht="12.75" x14ac:dyDescent="0.2">
      <c r="A6284">
        <f t="shared" si="0"/>
        <v>252</v>
      </c>
      <c r="B6284" t="str">
        <f t="shared" ref="B6284:C6284" si="6258">B6259</f>
        <v>restaurant</v>
      </c>
      <c r="C6284">
        <f t="shared" si="6258"/>
        <v>7</v>
      </c>
      <c r="D6284">
        <f ca="1">OFFSET(walk!$A$2:$Y$402,TRUNC((ROW()-ROW($D$2))/COLUMNS(walk!$A$2:$Y$402)),MOD(ROW()-ROW($D$2),COLUMNS(walk!$A$2:$Y$402)),1,1)</f>
        <v>18</v>
      </c>
      <c r="E6284">
        <f ca="1">OFFSET(bike!$A$2:$Y$402,TRUNC((ROW()-ROW($E$2))/COLUMNS(bike!$A$2:$Y$402)),MOD(ROW()-ROW($E$2),COLUMNS(bike!$A$2:$Y$402)),1,1)</f>
        <v>6</v>
      </c>
      <c r="F6284">
        <f ca="1">OFFSET(transit!$A$2:$Y$402,TRUNC((ROW()-ROW($F$2))/COLUMNS(transit!$A$2:$Y$402)),MOD(ROW()-ROW($F$2),COLUMNS(transit!$A$2:$Y$402)),1,1)</f>
        <v>14</v>
      </c>
      <c r="G6284">
        <f ca="1">OFFSET(drive!$A$2:$Y$402,TRUNC((ROW()-ROW($G$2))/COLUMNS(drive!$A$2:$Y$402)),MOD(ROW()-ROW($G$2),COLUMNS(drive!$A$2:$Y$402)),1,1)</f>
        <v>4</v>
      </c>
      <c r="H6284" s="5">
        <f ca="1">(VLOOKUP($B6284,weights!$A$2:$R$6,4))*VLOOKUP($B6284,weights!$A$2:$R$6,6)^C6284*(VLOOKUP($B6284,weights!$A$2:$R$6,15)*EXP(VLOOKUP($B6284,weights!$A$2:$R$6,11)*D6284)+VLOOKUP($B6284,weights!$A$2:$R$6,16)*EXP(VLOOKUP($B6284,weights!$A$2:$R$6,12)*E6284)+VLOOKUP($B6284,weights!$A$2:$R$6,17)*EXP(VLOOKUP($B6284,weights!$A$2:$R$6,13)*F6284)+VLOOKUP($B6284,weights!$A$2:$R$6,18)*EXP(VLOOKUP($B6284,weights!$A$2:$R$6,14)*G6284))</f>
        <v>7.0148167208798418</v>
      </c>
    </row>
    <row r="6285" spans="1:8" ht="12.75" x14ac:dyDescent="0.2">
      <c r="A6285">
        <f t="shared" si="0"/>
        <v>252</v>
      </c>
      <c r="B6285" t="str">
        <f t="shared" ref="B6285:C6285" si="6259">B6260</f>
        <v>restaurant</v>
      </c>
      <c r="C6285">
        <f t="shared" si="6259"/>
        <v>8</v>
      </c>
      <c r="D6285">
        <f ca="1">OFFSET(walk!$A$2:$Y$402,TRUNC((ROW()-ROW($D$2))/COLUMNS(walk!$A$2:$Y$402)),MOD(ROW()-ROW($D$2),COLUMNS(walk!$A$2:$Y$402)),1,1)</f>
        <v>20</v>
      </c>
      <c r="E6285">
        <f ca="1">OFFSET(bike!$A$2:$Y$402,TRUNC((ROW()-ROW($E$2))/COLUMNS(bike!$A$2:$Y$402)),MOD(ROW()-ROW($E$2),COLUMNS(bike!$A$2:$Y$402)),1,1)</f>
        <v>6</v>
      </c>
      <c r="F6285">
        <f ca="1">OFFSET(transit!$A$2:$Y$402,TRUNC((ROW()-ROW($F$2))/COLUMNS(transit!$A$2:$Y$402)),MOD(ROW()-ROW($F$2),COLUMNS(transit!$A$2:$Y$402)),1,1)</f>
        <v>15</v>
      </c>
      <c r="G6285">
        <f ca="1">OFFSET(drive!$A$2:$Y$402,TRUNC((ROW()-ROW($G$2))/COLUMNS(drive!$A$2:$Y$402)),MOD(ROW()-ROW($G$2),COLUMNS(drive!$A$2:$Y$402)),1,1)</f>
        <v>5</v>
      </c>
      <c r="H6285" s="5">
        <f ca="1">(VLOOKUP($B6285,weights!$A$2:$R$6,4))*VLOOKUP($B6285,weights!$A$2:$R$6,6)^C6285*(VLOOKUP($B6285,weights!$A$2:$R$6,15)*EXP(VLOOKUP($B6285,weights!$A$2:$R$6,11)*D6285)+VLOOKUP($B6285,weights!$A$2:$R$6,16)*EXP(VLOOKUP($B6285,weights!$A$2:$R$6,12)*E6285)+VLOOKUP($B6285,weights!$A$2:$R$6,17)*EXP(VLOOKUP($B6285,weights!$A$2:$R$6,13)*F6285)+VLOOKUP($B6285,weights!$A$2:$R$6,18)*EXP(VLOOKUP($B6285,weights!$A$2:$R$6,14)*G6285))</f>
        <v>5.575984178734017</v>
      </c>
    </row>
    <row r="6286" spans="1:8" ht="12.75" x14ac:dyDescent="0.2">
      <c r="A6286">
        <f t="shared" si="0"/>
        <v>252</v>
      </c>
      <c r="B6286" t="str">
        <f t="shared" ref="B6286:C6286" si="6260">B6261</f>
        <v>restaurant</v>
      </c>
      <c r="C6286">
        <f t="shared" si="6260"/>
        <v>9</v>
      </c>
      <c r="D6286">
        <f ca="1">OFFSET(walk!$A$2:$Y$402,TRUNC((ROW()-ROW($D$2))/COLUMNS(walk!$A$2:$Y$402)),MOD(ROW()-ROW($D$2),COLUMNS(walk!$A$2:$Y$402)),1,1)</f>
        <v>20</v>
      </c>
      <c r="E6286">
        <f ca="1">OFFSET(bike!$A$2:$Y$402,TRUNC((ROW()-ROW($E$2))/COLUMNS(bike!$A$2:$Y$402)),MOD(ROW()-ROW($E$2),COLUMNS(bike!$A$2:$Y$402)),1,1)</f>
        <v>7</v>
      </c>
      <c r="F6286">
        <f ca="1">OFFSET(transit!$A$2:$Y$402,TRUNC((ROW()-ROW($F$2))/COLUMNS(transit!$A$2:$Y$402)),MOD(ROW()-ROW($F$2),COLUMNS(transit!$A$2:$Y$402)),1,1)</f>
        <v>18</v>
      </c>
      <c r="G6286">
        <f ca="1">OFFSET(drive!$A$2:$Y$402,TRUNC((ROW()-ROW($G$2))/COLUMNS(drive!$A$2:$Y$402)),MOD(ROW()-ROW($G$2),COLUMNS(drive!$A$2:$Y$402)),1,1)</f>
        <v>5</v>
      </c>
      <c r="H6286" s="5">
        <f ca="1">(VLOOKUP($B6286,weights!$A$2:$R$6,4))*VLOOKUP($B6286,weights!$A$2:$R$6,6)^C6286*(VLOOKUP($B6286,weights!$A$2:$R$6,15)*EXP(VLOOKUP($B6286,weights!$A$2:$R$6,11)*D6286)+VLOOKUP($B6286,weights!$A$2:$R$6,16)*EXP(VLOOKUP($B6286,weights!$A$2:$R$6,12)*E6286)+VLOOKUP($B6286,weights!$A$2:$R$6,17)*EXP(VLOOKUP($B6286,weights!$A$2:$R$6,13)*F6286)+VLOOKUP($B6286,weights!$A$2:$R$6,18)*EXP(VLOOKUP($B6286,weights!$A$2:$R$6,14)*G6286))</f>
        <v>4.4690715429395285</v>
      </c>
    </row>
    <row r="6287" spans="1:8" ht="12.75" x14ac:dyDescent="0.2">
      <c r="A6287">
        <f t="shared" si="0"/>
        <v>252</v>
      </c>
      <c r="B6287" t="str">
        <f t="shared" ref="B6287:C6287" si="6261">B6262</f>
        <v>supermarket</v>
      </c>
      <c r="C6287">
        <f t="shared" si="6261"/>
        <v>0</v>
      </c>
      <c r="D6287">
        <f ca="1">OFFSET(walk!$A$2:$Y$402,TRUNC((ROW()-ROW($D$2))/COLUMNS(walk!$A$2:$Y$402)),MOD(ROW()-ROW($D$2),COLUMNS(walk!$A$2:$Y$402)),1,1)</f>
        <v>41</v>
      </c>
      <c r="E6287">
        <f ca="1">OFFSET(bike!$A$2:$Y$402,TRUNC((ROW()-ROW($E$2))/COLUMNS(bike!$A$2:$Y$402)),MOD(ROW()-ROW($E$2),COLUMNS(bike!$A$2:$Y$402)),1,1)</f>
        <v>16</v>
      </c>
      <c r="F6287">
        <f ca="1">OFFSET(transit!$A$2:$Y$402,TRUNC((ROW()-ROW($F$2))/COLUMNS(transit!$A$2:$Y$402)),MOD(ROW()-ROW($F$2),COLUMNS(transit!$A$2:$Y$402)),1,1)</f>
        <v>22</v>
      </c>
      <c r="G6287">
        <f ca="1">OFFSET(drive!$A$2:$Y$402,TRUNC((ROW()-ROW($G$2))/COLUMNS(drive!$A$2:$Y$402)),MOD(ROW()-ROW($G$2),COLUMNS(drive!$A$2:$Y$402)),1,1)</f>
        <v>9</v>
      </c>
      <c r="H6287" s="5">
        <f ca="1">(VLOOKUP($B6287,weights!$A$2:$R$6,4))*VLOOKUP($B6287,weights!$A$2:$R$6,6)^C6287*(VLOOKUP($B6287,weights!$A$2:$R$6,15)*EXP(VLOOKUP($B6287,weights!$A$2:$R$6,11)*D6287)+VLOOKUP($B6287,weights!$A$2:$R$6,16)*EXP(VLOOKUP($B6287,weights!$A$2:$R$6,12)*E6287)+VLOOKUP($B6287,weights!$A$2:$R$6,17)*EXP(VLOOKUP($B6287,weights!$A$2:$R$6,13)*F6287)+VLOOKUP($B6287,weights!$A$2:$R$6,18)*EXP(VLOOKUP($B6287,weights!$A$2:$R$6,14)*G6287))</f>
        <v>2.8179096202338632</v>
      </c>
    </row>
    <row r="6288" spans="1:8" ht="12.75" x14ac:dyDescent="0.2">
      <c r="A6288">
        <f t="shared" si="0"/>
        <v>252</v>
      </c>
      <c r="B6288" t="str">
        <f t="shared" ref="B6288:C6288" si="6262">B6263</f>
        <v>supermarket</v>
      </c>
      <c r="C6288">
        <f t="shared" si="6262"/>
        <v>1</v>
      </c>
      <c r="D6288">
        <f ca="1">OFFSET(walk!$A$2:$Y$402,TRUNC((ROW()-ROW($D$2))/COLUMNS(walk!$A$2:$Y$402)),MOD(ROW()-ROW($D$2),COLUMNS(walk!$A$2:$Y$402)),1,1)</f>
        <v>51</v>
      </c>
      <c r="E6288">
        <f ca="1">OFFSET(bike!$A$2:$Y$402,TRUNC((ROW()-ROW($E$2))/COLUMNS(bike!$A$2:$Y$402)),MOD(ROW()-ROW($E$2),COLUMNS(bike!$A$2:$Y$402)),1,1)</f>
        <v>17</v>
      </c>
      <c r="F6288">
        <f ca="1">OFFSET(transit!$A$2:$Y$402,TRUNC((ROW()-ROW($F$2))/COLUMNS(transit!$A$2:$Y$402)),MOD(ROW()-ROW($F$2),COLUMNS(transit!$A$2:$Y$402)),1,1)</f>
        <v>27</v>
      </c>
      <c r="G6288">
        <f ca="1">OFFSET(drive!$A$2:$Y$402,TRUNC((ROW()-ROW($G$2))/COLUMNS(drive!$A$2:$Y$402)),MOD(ROW()-ROW($G$2),COLUMNS(drive!$A$2:$Y$402)),1,1)</f>
        <v>10</v>
      </c>
      <c r="H6288" s="5">
        <f ca="1">(VLOOKUP($B6288,weights!$A$2:$R$6,4))*VLOOKUP($B6288,weights!$A$2:$R$6,6)^C6288*(VLOOKUP($B6288,weights!$A$2:$R$6,15)*EXP(VLOOKUP($B6288,weights!$A$2:$R$6,11)*D6288)+VLOOKUP($B6288,weights!$A$2:$R$6,16)*EXP(VLOOKUP($B6288,weights!$A$2:$R$6,12)*E6288)+VLOOKUP($B6288,weights!$A$2:$R$6,17)*EXP(VLOOKUP($B6288,weights!$A$2:$R$6,13)*F6288)+VLOOKUP($B6288,weights!$A$2:$R$6,18)*EXP(VLOOKUP($B6288,weights!$A$2:$R$6,14)*G6288))</f>
        <v>1.2985544254567214</v>
      </c>
    </row>
    <row r="6289" spans="1:8" ht="12.75" x14ac:dyDescent="0.2">
      <c r="A6289">
        <f t="shared" si="0"/>
        <v>252</v>
      </c>
      <c r="B6289" t="str">
        <f t="shared" ref="B6289:C6289" si="6263">B6264</f>
        <v>supermarket</v>
      </c>
      <c r="C6289">
        <f t="shared" si="6263"/>
        <v>2</v>
      </c>
      <c r="D6289">
        <f ca="1">OFFSET(walk!$A$2:$Y$402,TRUNC((ROW()-ROW($D$2))/COLUMNS(walk!$A$2:$Y$402)),MOD(ROW()-ROW($D$2),COLUMNS(walk!$A$2:$Y$402)),1,1)</f>
        <v>56</v>
      </c>
      <c r="E6289">
        <f ca="1">OFFSET(bike!$A$2:$Y$402,TRUNC((ROW()-ROW($E$2))/COLUMNS(bike!$A$2:$Y$402)),MOD(ROW()-ROW($E$2),COLUMNS(bike!$A$2:$Y$402)),1,1)</f>
        <v>18</v>
      </c>
      <c r="F6289">
        <f ca="1">OFFSET(transit!$A$2:$Y$402,TRUNC((ROW()-ROW($F$2))/COLUMNS(transit!$A$2:$Y$402)),MOD(ROW()-ROW($F$2),COLUMNS(transit!$A$2:$Y$402)),1,1)</f>
        <v>35</v>
      </c>
      <c r="G6289">
        <f ca="1">OFFSET(drive!$A$2:$Y$402,TRUNC((ROW()-ROW($G$2))/COLUMNS(drive!$A$2:$Y$402)),MOD(ROW()-ROW($G$2),COLUMNS(drive!$A$2:$Y$402)),1,1)</f>
        <v>13</v>
      </c>
      <c r="H6289" s="5">
        <f ca="1">(VLOOKUP($B6289,weights!$A$2:$R$6,4))*VLOOKUP($B6289,weights!$A$2:$R$6,6)^C6289*(VLOOKUP($B6289,weights!$A$2:$R$6,15)*EXP(VLOOKUP($B6289,weights!$A$2:$R$6,11)*D6289)+VLOOKUP($B6289,weights!$A$2:$R$6,16)*EXP(VLOOKUP($B6289,weights!$A$2:$R$6,12)*E6289)+VLOOKUP($B6289,weights!$A$2:$R$6,17)*EXP(VLOOKUP($B6289,weights!$A$2:$R$6,13)*F6289)+VLOOKUP($B6289,weights!$A$2:$R$6,18)*EXP(VLOOKUP($B6289,weights!$A$2:$R$6,14)*G6289))</f>
        <v>0.40508720629688555</v>
      </c>
    </row>
    <row r="6290" spans="1:8" ht="12.75" x14ac:dyDescent="0.2">
      <c r="A6290">
        <f t="shared" si="0"/>
        <v>252</v>
      </c>
      <c r="B6290" t="str">
        <f t="shared" ref="B6290:C6290" si="6264">B6265</f>
        <v>supermarket</v>
      </c>
      <c r="C6290">
        <f t="shared" si="6264"/>
        <v>3</v>
      </c>
      <c r="D6290">
        <f ca="1">OFFSET(walk!$A$2:$Y$402,TRUNC((ROW()-ROW($D$2))/COLUMNS(walk!$A$2:$Y$402)),MOD(ROW()-ROW($D$2),COLUMNS(walk!$A$2:$Y$402)),1,1)</f>
        <v>63</v>
      </c>
      <c r="E6290">
        <f ca="1">OFFSET(bike!$A$2:$Y$402,TRUNC((ROW()-ROW($E$2))/COLUMNS(bike!$A$2:$Y$402)),MOD(ROW()-ROW($E$2),COLUMNS(bike!$A$2:$Y$402)),1,1)</f>
        <v>22</v>
      </c>
      <c r="F6290">
        <f ca="1">OFFSET(transit!$A$2:$Y$402,TRUNC((ROW()-ROW($F$2))/COLUMNS(transit!$A$2:$Y$402)),MOD(ROW()-ROW($F$2),COLUMNS(transit!$A$2:$Y$402)),1,1)</f>
        <v>39</v>
      </c>
      <c r="G6290">
        <f ca="1">OFFSET(drive!$A$2:$Y$402,TRUNC((ROW()-ROW($G$2))/COLUMNS(drive!$A$2:$Y$402)),MOD(ROW()-ROW($G$2),COLUMNS(drive!$A$2:$Y$402)),1,1)</f>
        <v>14</v>
      </c>
      <c r="H6290" s="5">
        <f ca="1">(VLOOKUP($B6290,weights!$A$2:$R$6,4))*VLOOKUP($B6290,weights!$A$2:$R$6,6)^C6290*(VLOOKUP($B6290,weights!$A$2:$R$6,15)*EXP(VLOOKUP($B6290,weights!$A$2:$R$6,11)*D6290)+VLOOKUP($B6290,weights!$A$2:$R$6,16)*EXP(VLOOKUP($B6290,weights!$A$2:$R$6,12)*E6290)+VLOOKUP($B6290,weights!$A$2:$R$6,17)*EXP(VLOOKUP($B6290,weights!$A$2:$R$6,13)*F6290)+VLOOKUP($B6290,weights!$A$2:$R$6,18)*EXP(VLOOKUP($B6290,weights!$A$2:$R$6,14)*G6290))</f>
        <v>0.18656996075737173</v>
      </c>
    </row>
    <row r="6291" spans="1:8" ht="12.75" x14ac:dyDescent="0.2">
      <c r="A6291">
        <f t="shared" si="0"/>
        <v>252</v>
      </c>
      <c r="B6291" t="str">
        <f t="shared" ref="B6291:C6291" si="6265">B6266</f>
        <v>supermarket</v>
      </c>
      <c r="C6291">
        <f t="shared" si="6265"/>
        <v>4</v>
      </c>
      <c r="D6291">
        <f ca="1">OFFSET(walk!$A$2:$Y$402,TRUNC((ROW()-ROW($D$2))/COLUMNS(walk!$A$2:$Y$402)),MOD(ROW()-ROW($D$2),COLUMNS(walk!$A$2:$Y$402)),1,1)</f>
        <v>80</v>
      </c>
      <c r="E6291">
        <f ca="1">OFFSET(bike!$A$2:$Y$402,TRUNC((ROW()-ROW($E$2))/COLUMNS(bike!$A$2:$Y$402)),MOD(ROW()-ROW($E$2),COLUMNS(bike!$A$2:$Y$402)),1,1)</f>
        <v>25</v>
      </c>
      <c r="F6291">
        <f ca="1">OFFSET(transit!$A$2:$Y$402,TRUNC((ROW()-ROW($F$2))/COLUMNS(transit!$A$2:$Y$402)),MOD(ROW()-ROW($F$2),COLUMNS(transit!$A$2:$Y$402)),1,1)</f>
        <v>42</v>
      </c>
      <c r="G6291">
        <f ca="1">OFFSET(drive!$A$2:$Y$402,TRUNC((ROW()-ROW($G$2))/COLUMNS(drive!$A$2:$Y$402)),MOD(ROW()-ROW($G$2),COLUMNS(drive!$A$2:$Y$402)),1,1)</f>
        <v>15</v>
      </c>
      <c r="H6291" s="5">
        <f ca="1">(VLOOKUP($B6291,weights!$A$2:$R$6,4))*VLOOKUP($B6291,weights!$A$2:$R$6,6)^C6291*(VLOOKUP($B6291,weights!$A$2:$R$6,15)*EXP(VLOOKUP($B6291,weights!$A$2:$R$6,11)*D6291)+VLOOKUP($B6291,weights!$A$2:$R$6,16)*EXP(VLOOKUP($B6291,weights!$A$2:$R$6,12)*E6291)+VLOOKUP($B6291,weights!$A$2:$R$6,17)*EXP(VLOOKUP($B6291,weights!$A$2:$R$6,13)*F6291)+VLOOKUP($B6291,weights!$A$2:$R$6,18)*EXP(VLOOKUP($B6291,weights!$A$2:$R$6,14)*G6291))</f>
        <v>8.8534943740591579E-2</v>
      </c>
    </row>
    <row r="6292" spans="1:8" ht="12.75" x14ac:dyDescent="0.2">
      <c r="A6292">
        <f t="shared" si="0"/>
        <v>252</v>
      </c>
      <c r="B6292" t="str">
        <f t="shared" ref="B6292:C6292" si="6266">B6267</f>
        <v>store</v>
      </c>
      <c r="C6292">
        <f t="shared" si="6266"/>
        <v>0</v>
      </c>
      <c r="D6292">
        <f ca="1">OFFSET(walk!$A$2:$Y$402,TRUNC((ROW()-ROW($D$2))/COLUMNS(walk!$A$2:$Y$402)),MOD(ROW()-ROW($D$2),COLUMNS(walk!$A$2:$Y$402)),1,1)</f>
        <v>9</v>
      </c>
      <c r="E6292">
        <f ca="1">OFFSET(bike!$A$2:$Y$402,TRUNC((ROW()-ROW($E$2))/COLUMNS(bike!$A$2:$Y$402)),MOD(ROW()-ROW($E$2),COLUMNS(bike!$A$2:$Y$402)),1,1)</f>
        <v>2</v>
      </c>
      <c r="F6292">
        <f ca="1">OFFSET(transit!$A$2:$Y$402,TRUNC((ROW()-ROW($F$2))/COLUMNS(transit!$A$2:$Y$402)),MOD(ROW()-ROW($F$2),COLUMNS(transit!$A$2:$Y$402)),1,1)</f>
        <v>8</v>
      </c>
      <c r="G6292">
        <f ca="1">OFFSET(drive!$A$2:$Y$402,TRUNC((ROW()-ROW($G$2))/COLUMNS(drive!$A$2:$Y$402)),MOD(ROW()-ROW($G$2),COLUMNS(drive!$A$2:$Y$402)),1,1)</f>
        <v>2</v>
      </c>
      <c r="H6292" s="5">
        <f ca="1">(VLOOKUP($B6292,weights!$A$2:$R$6,4))*VLOOKUP($B6292,weights!$A$2:$R$6,6)^C6292*(VLOOKUP($B6292,weights!$A$2:$R$6,15)*EXP(VLOOKUP($B6292,weights!$A$2:$R$6,11)*D6292)+VLOOKUP($B6292,weights!$A$2:$R$6,16)*EXP(VLOOKUP($B6292,weights!$A$2:$R$6,12)*E6292)+VLOOKUP($B6292,weights!$A$2:$R$6,17)*EXP(VLOOKUP($B6292,weights!$A$2:$R$6,13)*F6292)+VLOOKUP($B6292,weights!$A$2:$R$6,18)*EXP(VLOOKUP($B6292,weights!$A$2:$R$6,14)*G6292))</f>
        <v>12.877895356986194</v>
      </c>
    </row>
    <row r="6293" spans="1:8" ht="12.75" x14ac:dyDescent="0.2">
      <c r="A6293">
        <f t="shared" si="0"/>
        <v>252</v>
      </c>
      <c r="B6293" t="str">
        <f t="shared" ref="B6293:C6293" si="6267">B6268</f>
        <v>store</v>
      </c>
      <c r="C6293">
        <f t="shared" si="6267"/>
        <v>1</v>
      </c>
      <c r="D6293">
        <f ca="1">OFFSET(walk!$A$2:$Y$402,TRUNC((ROW()-ROW($D$2))/COLUMNS(walk!$A$2:$Y$402)),MOD(ROW()-ROW($D$2),COLUMNS(walk!$A$2:$Y$402)),1,1)</f>
        <v>10</v>
      </c>
      <c r="E6293">
        <f ca="1">OFFSET(bike!$A$2:$Y$402,TRUNC((ROW()-ROW($E$2))/COLUMNS(bike!$A$2:$Y$402)),MOD(ROW()-ROW($E$2),COLUMNS(bike!$A$2:$Y$402)),1,1)</f>
        <v>2</v>
      </c>
      <c r="F6293">
        <f ca="1">OFFSET(transit!$A$2:$Y$402,TRUNC((ROW()-ROW($F$2))/COLUMNS(transit!$A$2:$Y$402)),MOD(ROW()-ROW($F$2),COLUMNS(transit!$A$2:$Y$402)),1,1)</f>
        <v>10</v>
      </c>
      <c r="G6293">
        <f ca="1">OFFSET(drive!$A$2:$Y$402,TRUNC((ROW()-ROW($G$2))/COLUMNS(drive!$A$2:$Y$402)),MOD(ROW()-ROW($G$2),COLUMNS(drive!$A$2:$Y$402)),1,1)</f>
        <v>2</v>
      </c>
      <c r="H6293" s="5">
        <f ca="1">(VLOOKUP($B6293,weights!$A$2:$R$6,4))*VLOOKUP($B6293,weights!$A$2:$R$6,6)^C6293*(VLOOKUP($B6293,weights!$A$2:$R$6,15)*EXP(VLOOKUP($B6293,weights!$A$2:$R$6,11)*D6293)+VLOOKUP($B6293,weights!$A$2:$R$6,16)*EXP(VLOOKUP($B6293,weights!$A$2:$R$6,12)*E6293)+VLOOKUP($B6293,weights!$A$2:$R$6,17)*EXP(VLOOKUP($B6293,weights!$A$2:$R$6,13)*F6293)+VLOOKUP($B6293,weights!$A$2:$R$6,18)*EXP(VLOOKUP($B6293,weights!$A$2:$R$6,14)*G6293))</f>
        <v>8.3401108602116629</v>
      </c>
    </row>
    <row r="6294" spans="1:8" ht="12.75" x14ac:dyDescent="0.2">
      <c r="A6294">
        <f t="shared" si="0"/>
        <v>252</v>
      </c>
      <c r="B6294" t="str">
        <f t="shared" ref="B6294:C6294" si="6268">B6269</f>
        <v>store</v>
      </c>
      <c r="C6294">
        <f t="shared" si="6268"/>
        <v>2</v>
      </c>
      <c r="D6294">
        <f ca="1">OFFSET(walk!$A$2:$Y$402,TRUNC((ROW()-ROW($D$2))/COLUMNS(walk!$A$2:$Y$402)),MOD(ROW()-ROW($D$2),COLUMNS(walk!$A$2:$Y$402)),1,1)</f>
        <v>12</v>
      </c>
      <c r="E6294">
        <f ca="1">OFFSET(bike!$A$2:$Y$402,TRUNC((ROW()-ROW($E$2))/COLUMNS(bike!$A$2:$Y$402)),MOD(ROW()-ROW($E$2),COLUMNS(bike!$A$2:$Y$402)),1,1)</f>
        <v>3</v>
      </c>
      <c r="F6294">
        <f ca="1">OFFSET(transit!$A$2:$Y$402,TRUNC((ROW()-ROW($F$2))/COLUMNS(transit!$A$2:$Y$402)),MOD(ROW()-ROW($F$2),COLUMNS(transit!$A$2:$Y$402)),1,1)</f>
        <v>10</v>
      </c>
      <c r="G6294">
        <f ca="1">OFFSET(drive!$A$2:$Y$402,TRUNC((ROW()-ROW($G$2))/COLUMNS(drive!$A$2:$Y$402)),MOD(ROW()-ROW($G$2),COLUMNS(drive!$A$2:$Y$402)),1,1)</f>
        <v>3</v>
      </c>
      <c r="H6294" s="5">
        <f ca="1">(VLOOKUP($B6294,weights!$A$2:$R$6,4))*VLOOKUP($B6294,weights!$A$2:$R$6,6)^C6294*(VLOOKUP($B6294,weights!$A$2:$R$6,15)*EXP(VLOOKUP($B6294,weights!$A$2:$R$6,11)*D6294)+VLOOKUP($B6294,weights!$A$2:$R$6,16)*EXP(VLOOKUP($B6294,weights!$A$2:$R$6,12)*E6294)+VLOOKUP($B6294,weights!$A$2:$R$6,17)*EXP(VLOOKUP($B6294,weights!$A$2:$R$6,13)*F6294)+VLOOKUP($B6294,weights!$A$2:$R$6,18)*EXP(VLOOKUP($B6294,weights!$A$2:$R$6,14)*G6294))</f>
        <v>3.9926825553137375</v>
      </c>
    </row>
    <row r="6295" spans="1:8" ht="12.75" x14ac:dyDescent="0.2">
      <c r="A6295">
        <f t="shared" si="0"/>
        <v>252</v>
      </c>
      <c r="B6295" t="str">
        <f t="shared" ref="B6295:C6295" si="6269">B6270</f>
        <v>store</v>
      </c>
      <c r="C6295">
        <f t="shared" si="6269"/>
        <v>3</v>
      </c>
      <c r="D6295">
        <f ca="1">OFFSET(walk!$A$2:$Y$402,TRUNC((ROW()-ROW($D$2))/COLUMNS(walk!$A$2:$Y$402)),MOD(ROW()-ROW($D$2),COLUMNS(walk!$A$2:$Y$402)),1,1)</f>
        <v>14</v>
      </c>
      <c r="E6295">
        <f ca="1">OFFSET(bike!$A$2:$Y$402,TRUNC((ROW()-ROW($E$2))/COLUMNS(bike!$A$2:$Y$402)),MOD(ROW()-ROW($E$2),COLUMNS(bike!$A$2:$Y$402)),1,1)</f>
        <v>4</v>
      </c>
      <c r="F6295">
        <f ca="1">OFFSET(transit!$A$2:$Y$402,TRUNC((ROW()-ROW($F$2))/COLUMNS(transit!$A$2:$Y$402)),MOD(ROW()-ROW($F$2),COLUMNS(transit!$A$2:$Y$402)),1,1)</f>
        <v>12</v>
      </c>
      <c r="G6295">
        <f ca="1">OFFSET(drive!$A$2:$Y$402,TRUNC((ROW()-ROW($G$2))/COLUMNS(drive!$A$2:$Y$402)),MOD(ROW()-ROW($G$2),COLUMNS(drive!$A$2:$Y$402)),1,1)</f>
        <v>4</v>
      </c>
      <c r="H6295" s="5">
        <f ca="1">(VLOOKUP($B6295,weights!$A$2:$R$6,4))*VLOOKUP($B6295,weights!$A$2:$R$6,6)^C6295*(VLOOKUP($B6295,weights!$A$2:$R$6,15)*EXP(VLOOKUP($B6295,weights!$A$2:$R$6,11)*D6295)+VLOOKUP($B6295,weights!$A$2:$R$6,16)*EXP(VLOOKUP($B6295,weights!$A$2:$R$6,12)*E6295)+VLOOKUP($B6295,weights!$A$2:$R$6,17)*EXP(VLOOKUP($B6295,weights!$A$2:$R$6,13)*F6295)+VLOOKUP($B6295,weights!$A$2:$R$6,18)*EXP(VLOOKUP($B6295,weights!$A$2:$R$6,14)*G6295))</f>
        <v>1.868269501572019</v>
      </c>
    </row>
    <row r="6296" spans="1:8" ht="12.75" x14ac:dyDescent="0.2">
      <c r="A6296">
        <f t="shared" si="0"/>
        <v>252</v>
      </c>
      <c r="B6296" t="str">
        <f t="shared" ref="B6296:C6296" si="6270">B6271</f>
        <v>store</v>
      </c>
      <c r="C6296">
        <f t="shared" si="6270"/>
        <v>4</v>
      </c>
      <c r="D6296">
        <f ca="1">OFFSET(walk!$A$2:$Y$402,TRUNC((ROW()-ROW($D$2))/COLUMNS(walk!$A$2:$Y$402)),MOD(ROW()-ROW($D$2),COLUMNS(walk!$A$2:$Y$402)),1,1)</f>
        <v>18</v>
      </c>
      <c r="E6296">
        <f ca="1">OFFSET(bike!$A$2:$Y$402,TRUNC((ROW()-ROW($E$2))/COLUMNS(bike!$A$2:$Y$402)),MOD(ROW()-ROW($E$2),COLUMNS(bike!$A$2:$Y$402)),1,1)</f>
        <v>6</v>
      </c>
      <c r="F6296">
        <f ca="1">OFFSET(transit!$A$2:$Y$402,TRUNC((ROW()-ROW($F$2))/COLUMNS(transit!$A$2:$Y$402)),MOD(ROW()-ROW($F$2),COLUMNS(transit!$A$2:$Y$402)),1,1)</f>
        <v>14</v>
      </c>
      <c r="G6296">
        <f ca="1">OFFSET(drive!$A$2:$Y$402,TRUNC((ROW()-ROW($G$2))/COLUMNS(drive!$A$2:$Y$402)),MOD(ROW()-ROW($G$2),COLUMNS(drive!$A$2:$Y$402)),1,1)</f>
        <v>4</v>
      </c>
      <c r="H6296" s="5">
        <f ca="1">(VLOOKUP($B6296,weights!$A$2:$R$6,4))*VLOOKUP($B6296,weights!$A$2:$R$6,6)^C6296*(VLOOKUP($B6296,weights!$A$2:$R$6,15)*EXP(VLOOKUP($B6296,weights!$A$2:$R$6,11)*D6296)+VLOOKUP($B6296,weights!$A$2:$R$6,16)*EXP(VLOOKUP($B6296,weights!$A$2:$R$6,12)*E6296)+VLOOKUP($B6296,weights!$A$2:$R$6,17)*EXP(VLOOKUP($B6296,weights!$A$2:$R$6,13)*F6296)+VLOOKUP($B6296,weights!$A$2:$R$6,18)*EXP(VLOOKUP($B6296,weights!$A$2:$R$6,14)*G6296))</f>
        <v>0.89865098591309256</v>
      </c>
    </row>
    <row r="6297" spans="1:8" ht="12.75" x14ac:dyDescent="0.2">
      <c r="A6297">
        <f t="shared" si="0"/>
        <v>252</v>
      </c>
      <c r="B6297" t="str">
        <f t="shared" ref="B6297:C6297" si="6271">B6272</f>
        <v>pharmacy</v>
      </c>
      <c r="C6297">
        <f t="shared" si="6271"/>
        <v>0</v>
      </c>
      <c r="D6297">
        <f ca="1">OFFSET(walk!$A$2:$Y$402,TRUNC((ROW()-ROW($D$2))/COLUMNS(walk!$A$2:$Y$402)),MOD(ROW()-ROW($D$2),COLUMNS(walk!$A$2:$Y$402)),1,1)</f>
        <v>14</v>
      </c>
      <c r="E6297">
        <f ca="1">OFFSET(bike!$A$2:$Y$402,TRUNC((ROW()-ROW($E$2))/COLUMNS(bike!$A$2:$Y$402)),MOD(ROW()-ROW($E$2),COLUMNS(bike!$A$2:$Y$402)),1,1)</f>
        <v>4</v>
      </c>
      <c r="F6297">
        <f ca="1">OFFSET(transit!$A$2:$Y$402,TRUNC((ROW()-ROW($F$2))/COLUMNS(transit!$A$2:$Y$402)),MOD(ROW()-ROW($F$2),COLUMNS(transit!$A$2:$Y$402)),1,1)</f>
        <v>14</v>
      </c>
      <c r="G6297">
        <f ca="1">OFFSET(drive!$A$2:$Y$402,TRUNC((ROW()-ROW($G$2))/COLUMNS(drive!$A$2:$Y$402)),MOD(ROW()-ROW($G$2),COLUMNS(drive!$A$2:$Y$402)),1,1)</f>
        <v>3</v>
      </c>
      <c r="H6297" s="5">
        <f ca="1">(VLOOKUP($B6297,weights!$A$2:$R$6,4))*VLOOKUP($B6297,weights!$A$2:$R$6,6)^C6297*(VLOOKUP($B6297,weights!$A$2:$R$6,15)*EXP(VLOOKUP($B6297,weights!$A$2:$R$6,11)*D6297)+VLOOKUP($B6297,weights!$A$2:$R$6,16)*EXP(VLOOKUP($B6297,weights!$A$2:$R$6,12)*E6297)+VLOOKUP($B6297,weights!$A$2:$R$6,17)*EXP(VLOOKUP($B6297,weights!$A$2:$R$6,13)*F6297)+VLOOKUP($B6297,weights!$A$2:$R$6,18)*EXP(VLOOKUP($B6297,weights!$A$2:$R$6,14)*G6297))</f>
        <v>5.008916752400725</v>
      </c>
    </row>
    <row r="6298" spans="1:8" ht="12.75" x14ac:dyDescent="0.2">
      <c r="A6298">
        <f t="shared" si="0"/>
        <v>252</v>
      </c>
      <c r="B6298" t="str">
        <f t="shared" ref="B6298:C6298" si="6272">B6273</f>
        <v>pharmacy</v>
      </c>
      <c r="C6298">
        <f t="shared" si="6272"/>
        <v>1</v>
      </c>
      <c r="D6298">
        <f ca="1">OFFSET(walk!$A$2:$Y$402,TRUNC((ROW()-ROW($D$2))/COLUMNS(walk!$A$2:$Y$402)),MOD(ROW()-ROW($D$2),COLUMNS(walk!$A$2:$Y$402)),1,1)</f>
        <v>16</v>
      </c>
      <c r="E6298">
        <f ca="1">OFFSET(bike!$A$2:$Y$402,TRUNC((ROW()-ROW($E$2))/COLUMNS(bike!$A$2:$Y$402)),MOD(ROW()-ROW($E$2),COLUMNS(bike!$A$2:$Y$402)),1,1)</f>
        <v>6</v>
      </c>
      <c r="F6298">
        <f ca="1">OFFSET(transit!$A$2:$Y$402,TRUNC((ROW()-ROW($F$2))/COLUMNS(transit!$A$2:$Y$402)),MOD(ROW()-ROW($F$2),COLUMNS(transit!$A$2:$Y$402)),1,1)</f>
        <v>15</v>
      </c>
      <c r="G6298">
        <f ca="1">OFFSET(drive!$A$2:$Y$402,TRUNC((ROW()-ROW($G$2))/COLUMNS(drive!$A$2:$Y$402)),MOD(ROW()-ROW($G$2),COLUMNS(drive!$A$2:$Y$402)),1,1)</f>
        <v>4</v>
      </c>
      <c r="H6298" s="5">
        <f ca="1">(VLOOKUP($B6298,weights!$A$2:$R$6,4))*VLOOKUP($B6298,weights!$A$2:$R$6,6)^C6298*(VLOOKUP($B6298,weights!$A$2:$R$6,15)*EXP(VLOOKUP($B6298,weights!$A$2:$R$6,11)*D6298)+VLOOKUP($B6298,weights!$A$2:$R$6,16)*EXP(VLOOKUP($B6298,weights!$A$2:$R$6,12)*E6298)+VLOOKUP($B6298,weights!$A$2:$R$6,17)*EXP(VLOOKUP($B6298,weights!$A$2:$R$6,13)*F6298)+VLOOKUP($B6298,weights!$A$2:$R$6,18)*EXP(VLOOKUP($B6298,weights!$A$2:$R$6,14)*G6298))</f>
        <v>1.7133892406461182</v>
      </c>
    </row>
    <row r="6299" spans="1:8" ht="12.75" x14ac:dyDescent="0.2">
      <c r="A6299">
        <f t="shared" si="0"/>
        <v>252</v>
      </c>
      <c r="B6299" t="str">
        <f t="shared" ref="B6299:C6299" si="6273">B6274</f>
        <v>pharmacy</v>
      </c>
      <c r="C6299">
        <f t="shared" si="6273"/>
        <v>2</v>
      </c>
      <c r="D6299">
        <f ca="1">OFFSET(walk!$A$2:$Y$402,TRUNC((ROW()-ROW($D$2))/COLUMNS(walk!$A$2:$Y$402)),MOD(ROW()-ROW($D$2),COLUMNS(walk!$A$2:$Y$402)),1,1)</f>
        <v>16</v>
      </c>
      <c r="E6299">
        <f ca="1">OFFSET(bike!$A$2:$Y$402,TRUNC((ROW()-ROW($E$2))/COLUMNS(bike!$A$2:$Y$402)),MOD(ROW()-ROW($E$2),COLUMNS(bike!$A$2:$Y$402)),1,1)</f>
        <v>6</v>
      </c>
      <c r="F6299">
        <f ca="1">OFFSET(transit!$A$2:$Y$402,TRUNC((ROW()-ROW($F$2))/COLUMNS(transit!$A$2:$Y$402)),MOD(ROW()-ROW($F$2),COLUMNS(transit!$A$2:$Y$402)),1,1)</f>
        <v>15</v>
      </c>
      <c r="G6299">
        <f ca="1">OFFSET(drive!$A$2:$Y$402,TRUNC((ROW()-ROW($G$2))/COLUMNS(drive!$A$2:$Y$402)),MOD(ROW()-ROW($G$2),COLUMNS(drive!$A$2:$Y$402)),1,1)</f>
        <v>4</v>
      </c>
      <c r="H6299" s="5">
        <f ca="1">(VLOOKUP($B6299,weights!$A$2:$R$6,4))*VLOOKUP($B6299,weights!$A$2:$R$6,6)^C6299*(VLOOKUP($B6299,weights!$A$2:$R$6,15)*EXP(VLOOKUP($B6299,weights!$A$2:$R$6,11)*D6299)+VLOOKUP($B6299,weights!$A$2:$R$6,16)*EXP(VLOOKUP($B6299,weights!$A$2:$R$6,12)*E6299)+VLOOKUP($B6299,weights!$A$2:$R$6,17)*EXP(VLOOKUP($B6299,weights!$A$2:$R$6,13)*F6299)+VLOOKUP($B6299,weights!$A$2:$R$6,18)*EXP(VLOOKUP($B6299,weights!$A$2:$R$6,14)*G6299))</f>
        <v>0.82496518994072365</v>
      </c>
    </row>
    <row r="6300" spans="1:8" ht="12.75" x14ac:dyDescent="0.2">
      <c r="A6300">
        <f t="shared" si="0"/>
        <v>252</v>
      </c>
      <c r="B6300" t="str">
        <f t="shared" ref="B6300:C6300" si="6274">B6275</f>
        <v>bank</v>
      </c>
      <c r="C6300">
        <f t="shared" si="6274"/>
        <v>0</v>
      </c>
      <c r="D6300">
        <f ca="1">OFFSET(walk!$A$2:$Y$402,TRUNC((ROW()-ROW($D$2))/COLUMNS(walk!$A$2:$Y$402)),MOD(ROW()-ROW($D$2),COLUMNS(walk!$A$2:$Y$402)),1,1)</f>
        <v>26</v>
      </c>
      <c r="E6300">
        <f ca="1">OFFSET(bike!$A$2:$Y$402,TRUNC((ROW()-ROW($E$2))/COLUMNS(bike!$A$2:$Y$402)),MOD(ROW()-ROW($E$2),COLUMNS(bike!$A$2:$Y$402)),1,1)</f>
        <v>10</v>
      </c>
      <c r="F6300">
        <f ca="1">OFFSET(transit!$A$2:$Y$402,TRUNC((ROW()-ROW($F$2))/COLUMNS(transit!$A$2:$Y$402)),MOD(ROW()-ROW($F$2),COLUMNS(transit!$A$2:$Y$402)),1,1)</f>
        <v>25</v>
      </c>
      <c r="G6300">
        <f ca="1">OFFSET(drive!$A$2:$Y$402,TRUNC((ROW()-ROW($G$2))/COLUMNS(drive!$A$2:$Y$402)),MOD(ROW()-ROW($G$2),COLUMNS(drive!$A$2:$Y$402)),1,1)</f>
        <v>7</v>
      </c>
      <c r="H6300" s="5">
        <f ca="1">(VLOOKUP($B6300,weights!$A$2:$R$6,4))*VLOOKUP($B6300,weights!$A$2:$R$6,6)^C6300*(VLOOKUP($B6300,weights!$A$2:$R$6,15)*EXP(VLOOKUP($B6300,weights!$A$2:$R$6,11)*D6300)+VLOOKUP($B6300,weights!$A$2:$R$6,16)*EXP(VLOOKUP($B6300,weights!$A$2:$R$6,12)*E6300)+VLOOKUP($B6300,weights!$A$2:$R$6,17)*EXP(VLOOKUP($B6300,weights!$A$2:$R$6,13)*F6300)+VLOOKUP($B6300,weights!$A$2:$R$6,18)*EXP(VLOOKUP($B6300,weights!$A$2:$R$6,14)*G6300))</f>
        <v>1.699304324436669</v>
      </c>
    </row>
    <row r="6301" spans="1:8" ht="12.75" x14ac:dyDescent="0.2">
      <c r="A6301">
        <f t="shared" si="0"/>
        <v>252</v>
      </c>
      <c r="B6301" t="str">
        <f t="shared" ref="B6301:C6301" si="6275">B6276</f>
        <v>bank</v>
      </c>
      <c r="C6301">
        <f t="shared" si="6275"/>
        <v>1</v>
      </c>
      <c r="D6301">
        <f ca="1">OFFSET(walk!$A$2:$Y$402,TRUNC((ROW()-ROW($D$2))/COLUMNS(walk!$A$2:$Y$402)),MOD(ROW()-ROW($D$2),COLUMNS(walk!$A$2:$Y$402)),1,1)</f>
        <v>40</v>
      </c>
      <c r="E6301">
        <f ca="1">OFFSET(bike!$A$2:$Y$402,TRUNC((ROW()-ROW($E$2))/COLUMNS(bike!$A$2:$Y$402)),MOD(ROW()-ROW($E$2),COLUMNS(bike!$A$2:$Y$402)),1,1)</f>
        <v>14</v>
      </c>
      <c r="F6301">
        <f ca="1">OFFSET(transit!$A$2:$Y$402,TRUNC((ROW()-ROW($F$2))/COLUMNS(transit!$A$2:$Y$402)),MOD(ROW()-ROW($F$2),COLUMNS(transit!$A$2:$Y$402)),1,1)</f>
        <v>33</v>
      </c>
      <c r="G6301">
        <f ca="1">OFFSET(drive!$A$2:$Y$402,TRUNC((ROW()-ROW($G$2))/COLUMNS(drive!$A$2:$Y$402)),MOD(ROW()-ROW($G$2),COLUMNS(drive!$A$2:$Y$402)),1,1)</f>
        <v>8</v>
      </c>
      <c r="H6301" s="5">
        <f ca="1">(VLOOKUP($B6301,weights!$A$2:$R$6,4))*VLOOKUP($B6301,weights!$A$2:$R$6,6)^C6301*(VLOOKUP($B6301,weights!$A$2:$R$6,15)*EXP(VLOOKUP($B6301,weights!$A$2:$R$6,11)*D6301)+VLOOKUP($B6301,weights!$A$2:$R$6,16)*EXP(VLOOKUP($B6301,weights!$A$2:$R$6,12)*E6301)+VLOOKUP($B6301,weights!$A$2:$R$6,17)*EXP(VLOOKUP($B6301,weights!$A$2:$R$6,13)*F6301)+VLOOKUP($B6301,weights!$A$2:$R$6,18)*EXP(VLOOKUP($B6301,weights!$A$2:$R$6,14)*G6301))</f>
        <v>0.43961373645937968</v>
      </c>
    </row>
    <row r="6302" spans="1:8" ht="12.75" x14ac:dyDescent="0.2">
      <c r="A6302">
        <f t="shared" si="0"/>
        <v>253</v>
      </c>
      <c r="B6302" t="str">
        <f t="shared" ref="B6302:C6302" si="6276">B6277</f>
        <v>restaurant</v>
      </c>
      <c r="C6302">
        <f t="shared" si="6276"/>
        <v>0</v>
      </c>
      <c r="D6302">
        <f ca="1">OFFSET(walk!$A$2:$Y$402,TRUNC((ROW()-ROW($D$2))/COLUMNS(walk!$A$2:$Y$402)),MOD(ROW()-ROW($D$2),COLUMNS(walk!$A$2:$Y$402)),1,1)</f>
        <v>9</v>
      </c>
      <c r="E6302">
        <f ca="1">OFFSET(bike!$A$2:$Y$402,TRUNC((ROW()-ROW($E$2))/COLUMNS(bike!$A$2:$Y$402)),MOD(ROW()-ROW($E$2),COLUMNS(bike!$A$2:$Y$402)),1,1)</f>
        <v>3</v>
      </c>
      <c r="F6302">
        <f ca="1">OFFSET(transit!$A$2:$Y$402,TRUNC((ROW()-ROW($F$2))/COLUMNS(transit!$A$2:$Y$402)),MOD(ROW()-ROW($F$2),COLUMNS(transit!$A$2:$Y$402)),1,1)</f>
        <v>9</v>
      </c>
      <c r="G6302">
        <f ca="1">OFFSET(drive!$A$2:$Y$402,TRUNC((ROW()-ROW($G$2))/COLUMNS(drive!$A$2:$Y$402)),MOD(ROW()-ROW($G$2),COLUMNS(drive!$A$2:$Y$402)),1,1)</f>
        <v>3</v>
      </c>
      <c r="H6302" s="5">
        <f ca="1">(VLOOKUP($B6302,weights!$A$2:$R$6,4))*VLOOKUP($B6302,weights!$A$2:$R$6,6)^C6302*(VLOOKUP($B6302,weights!$A$2:$R$6,15)*EXP(VLOOKUP($B6302,weights!$A$2:$R$6,11)*D6302)+VLOOKUP($B6302,weights!$A$2:$R$6,16)*EXP(VLOOKUP($B6302,weights!$A$2:$R$6,12)*E6302)+VLOOKUP($B6302,weights!$A$2:$R$6,17)*EXP(VLOOKUP($B6302,weights!$A$2:$R$6,13)*F6302)+VLOOKUP($B6302,weights!$A$2:$R$6,18)*EXP(VLOOKUP($B6302,weights!$A$2:$R$6,14)*G6302))</f>
        <v>25.129491441857787</v>
      </c>
    </row>
    <row r="6303" spans="1:8" ht="12.75" x14ac:dyDescent="0.2">
      <c r="A6303">
        <f t="shared" si="0"/>
        <v>253</v>
      </c>
      <c r="B6303" t="str">
        <f t="shared" ref="B6303:C6303" si="6277">B6278</f>
        <v>restaurant</v>
      </c>
      <c r="C6303">
        <f t="shared" si="6277"/>
        <v>1</v>
      </c>
      <c r="D6303">
        <f ca="1">OFFSET(walk!$A$2:$Y$402,TRUNC((ROW()-ROW($D$2))/COLUMNS(walk!$A$2:$Y$402)),MOD(ROW()-ROW($D$2),COLUMNS(walk!$A$2:$Y$402)),1,1)</f>
        <v>9</v>
      </c>
      <c r="E6303">
        <f ca="1">OFFSET(bike!$A$2:$Y$402,TRUNC((ROW()-ROW($E$2))/COLUMNS(bike!$A$2:$Y$402)),MOD(ROW()-ROW($E$2),COLUMNS(bike!$A$2:$Y$402)),1,1)</f>
        <v>3</v>
      </c>
      <c r="F6303">
        <f ca="1">OFFSET(transit!$A$2:$Y$402,TRUNC((ROW()-ROW($F$2))/COLUMNS(transit!$A$2:$Y$402)),MOD(ROW()-ROW($F$2),COLUMNS(transit!$A$2:$Y$402)),1,1)</f>
        <v>9</v>
      </c>
      <c r="G6303">
        <f ca="1">OFFSET(drive!$A$2:$Y$402,TRUNC((ROW()-ROW($G$2))/COLUMNS(drive!$A$2:$Y$402)),MOD(ROW()-ROW($G$2),COLUMNS(drive!$A$2:$Y$402)),1,1)</f>
        <v>3</v>
      </c>
      <c r="H6303" s="5">
        <f ca="1">(VLOOKUP($B6303,weights!$A$2:$R$6,4))*VLOOKUP($B6303,weights!$A$2:$R$6,6)^C6303*(VLOOKUP($B6303,weights!$A$2:$R$6,15)*EXP(VLOOKUP($B6303,weights!$A$2:$R$6,11)*D6303)+VLOOKUP($B6303,weights!$A$2:$R$6,16)*EXP(VLOOKUP($B6303,weights!$A$2:$R$6,12)*E6303)+VLOOKUP($B6303,weights!$A$2:$R$6,17)*EXP(VLOOKUP($B6303,weights!$A$2:$R$6,13)*F6303)+VLOOKUP($B6303,weights!$A$2:$R$6,18)*EXP(VLOOKUP($B6303,weights!$A$2:$R$6,14)*G6303))</f>
        <v>22.523470107146611</v>
      </c>
    </row>
    <row r="6304" spans="1:8" ht="12.75" x14ac:dyDescent="0.2">
      <c r="A6304">
        <f t="shared" si="0"/>
        <v>253</v>
      </c>
      <c r="B6304" t="str">
        <f t="shared" ref="B6304:C6304" si="6278">B6279</f>
        <v>restaurant</v>
      </c>
      <c r="C6304">
        <f t="shared" si="6278"/>
        <v>2</v>
      </c>
      <c r="D6304">
        <f ca="1">OFFSET(walk!$A$2:$Y$402,TRUNC((ROW()-ROW($D$2))/COLUMNS(walk!$A$2:$Y$402)),MOD(ROW()-ROW($D$2),COLUMNS(walk!$A$2:$Y$402)),1,1)</f>
        <v>10</v>
      </c>
      <c r="E6304">
        <f ca="1">OFFSET(bike!$A$2:$Y$402,TRUNC((ROW()-ROW($E$2))/COLUMNS(bike!$A$2:$Y$402)),MOD(ROW()-ROW($E$2),COLUMNS(bike!$A$2:$Y$402)),1,1)</f>
        <v>3</v>
      </c>
      <c r="F6304">
        <f ca="1">OFFSET(transit!$A$2:$Y$402,TRUNC((ROW()-ROW($F$2))/COLUMNS(transit!$A$2:$Y$402)),MOD(ROW()-ROW($F$2),COLUMNS(transit!$A$2:$Y$402)),1,1)</f>
        <v>9</v>
      </c>
      <c r="G6304">
        <f ca="1">OFFSET(drive!$A$2:$Y$402,TRUNC((ROW()-ROW($G$2))/COLUMNS(drive!$A$2:$Y$402)),MOD(ROW()-ROW($G$2),COLUMNS(drive!$A$2:$Y$402)),1,1)</f>
        <v>3</v>
      </c>
      <c r="H6304" s="5">
        <f ca="1">(VLOOKUP($B6304,weights!$A$2:$R$6,4))*VLOOKUP($B6304,weights!$A$2:$R$6,6)^C6304*(VLOOKUP($B6304,weights!$A$2:$R$6,15)*EXP(VLOOKUP($B6304,weights!$A$2:$R$6,11)*D6304)+VLOOKUP($B6304,weights!$A$2:$R$6,16)*EXP(VLOOKUP($B6304,weights!$A$2:$R$6,12)*E6304)+VLOOKUP($B6304,weights!$A$2:$R$6,17)*EXP(VLOOKUP($B6304,weights!$A$2:$R$6,13)*F6304)+VLOOKUP($B6304,weights!$A$2:$R$6,18)*EXP(VLOOKUP($B6304,weights!$A$2:$R$6,14)*G6304))</f>
        <v>19.75505726300122</v>
      </c>
    </row>
    <row r="6305" spans="1:8" ht="12.75" x14ac:dyDescent="0.2">
      <c r="A6305">
        <f t="shared" si="0"/>
        <v>253</v>
      </c>
      <c r="B6305" t="str">
        <f t="shared" ref="B6305:C6305" si="6279">B6280</f>
        <v>restaurant</v>
      </c>
      <c r="C6305">
        <f t="shared" si="6279"/>
        <v>3</v>
      </c>
      <c r="D6305">
        <f ca="1">OFFSET(walk!$A$2:$Y$402,TRUNC((ROW()-ROW($D$2))/COLUMNS(walk!$A$2:$Y$402)),MOD(ROW()-ROW($D$2),COLUMNS(walk!$A$2:$Y$402)),1,1)</f>
        <v>11</v>
      </c>
      <c r="E6305">
        <f ca="1">OFFSET(bike!$A$2:$Y$402,TRUNC((ROW()-ROW($E$2))/COLUMNS(bike!$A$2:$Y$402)),MOD(ROW()-ROW($E$2),COLUMNS(bike!$A$2:$Y$402)),1,1)</f>
        <v>3</v>
      </c>
      <c r="F6305">
        <f ca="1">OFFSET(transit!$A$2:$Y$402,TRUNC((ROW()-ROW($F$2))/COLUMNS(transit!$A$2:$Y$402)),MOD(ROW()-ROW($F$2),COLUMNS(transit!$A$2:$Y$402)),1,1)</f>
        <v>10</v>
      </c>
      <c r="G6305">
        <f ca="1">OFFSET(drive!$A$2:$Y$402,TRUNC((ROW()-ROW($G$2))/COLUMNS(drive!$A$2:$Y$402)),MOD(ROW()-ROW($G$2),COLUMNS(drive!$A$2:$Y$402)),1,1)</f>
        <v>3</v>
      </c>
      <c r="H6305" s="5">
        <f ca="1">(VLOOKUP($B6305,weights!$A$2:$R$6,4))*VLOOKUP($B6305,weights!$A$2:$R$6,6)^C6305*(VLOOKUP($B6305,weights!$A$2:$R$6,15)*EXP(VLOOKUP($B6305,weights!$A$2:$R$6,11)*D6305)+VLOOKUP($B6305,weights!$A$2:$R$6,16)*EXP(VLOOKUP($B6305,weights!$A$2:$R$6,12)*E6305)+VLOOKUP($B6305,weights!$A$2:$R$6,17)*EXP(VLOOKUP($B6305,weights!$A$2:$R$6,13)*F6305)+VLOOKUP($B6305,weights!$A$2:$R$6,18)*EXP(VLOOKUP($B6305,weights!$A$2:$R$6,14)*G6305))</f>
        <v>16.974902047951829</v>
      </c>
    </row>
    <row r="6306" spans="1:8" ht="12.75" x14ac:dyDescent="0.2">
      <c r="A6306">
        <f t="shared" si="0"/>
        <v>253</v>
      </c>
      <c r="B6306" t="str">
        <f t="shared" ref="B6306:C6306" si="6280">B6281</f>
        <v>restaurant</v>
      </c>
      <c r="C6306">
        <f t="shared" si="6280"/>
        <v>4</v>
      </c>
      <c r="D6306">
        <f ca="1">OFFSET(walk!$A$2:$Y$402,TRUNC((ROW()-ROW($D$2))/COLUMNS(walk!$A$2:$Y$402)),MOD(ROW()-ROW($D$2),COLUMNS(walk!$A$2:$Y$402)),1,1)</f>
        <v>11</v>
      </c>
      <c r="E6306">
        <f ca="1">OFFSET(bike!$A$2:$Y$402,TRUNC((ROW()-ROW($E$2))/COLUMNS(bike!$A$2:$Y$402)),MOD(ROW()-ROW($E$2),COLUMNS(bike!$A$2:$Y$402)),1,1)</f>
        <v>3</v>
      </c>
      <c r="F6306">
        <f ca="1">OFFSET(transit!$A$2:$Y$402,TRUNC((ROW()-ROW($F$2))/COLUMNS(transit!$A$2:$Y$402)),MOD(ROW()-ROW($F$2),COLUMNS(transit!$A$2:$Y$402)),1,1)</f>
        <v>10</v>
      </c>
      <c r="G6306">
        <f ca="1">OFFSET(drive!$A$2:$Y$402,TRUNC((ROW()-ROW($G$2))/COLUMNS(drive!$A$2:$Y$402)),MOD(ROW()-ROW($G$2),COLUMNS(drive!$A$2:$Y$402)),1,1)</f>
        <v>3</v>
      </c>
      <c r="H6306" s="5">
        <f ca="1">(VLOOKUP($B6306,weights!$A$2:$R$6,4))*VLOOKUP($B6306,weights!$A$2:$R$6,6)^C6306*(VLOOKUP($B6306,weights!$A$2:$R$6,15)*EXP(VLOOKUP($B6306,weights!$A$2:$R$6,11)*D6306)+VLOOKUP($B6306,weights!$A$2:$R$6,16)*EXP(VLOOKUP($B6306,weights!$A$2:$R$6,12)*E6306)+VLOOKUP($B6306,weights!$A$2:$R$6,17)*EXP(VLOOKUP($B6306,weights!$A$2:$R$6,13)*F6306)+VLOOKUP($B6306,weights!$A$2:$R$6,18)*EXP(VLOOKUP($B6306,weights!$A$2:$R$6,14)*G6306))</f>
        <v>15.214541835571639</v>
      </c>
    </row>
    <row r="6307" spans="1:8" ht="12.75" x14ac:dyDescent="0.2">
      <c r="A6307">
        <f t="shared" si="0"/>
        <v>253</v>
      </c>
      <c r="B6307" t="str">
        <f t="shared" ref="B6307:C6307" si="6281">B6282</f>
        <v>restaurant</v>
      </c>
      <c r="C6307">
        <f t="shared" si="6281"/>
        <v>5</v>
      </c>
      <c r="D6307">
        <f ca="1">OFFSET(walk!$A$2:$Y$402,TRUNC((ROW()-ROW($D$2))/COLUMNS(walk!$A$2:$Y$402)),MOD(ROW()-ROW($D$2),COLUMNS(walk!$A$2:$Y$402)),1,1)</f>
        <v>11</v>
      </c>
      <c r="E6307">
        <f ca="1">OFFSET(bike!$A$2:$Y$402,TRUNC((ROW()-ROW($E$2))/COLUMNS(bike!$A$2:$Y$402)),MOD(ROW()-ROW($E$2),COLUMNS(bike!$A$2:$Y$402)),1,1)</f>
        <v>3</v>
      </c>
      <c r="F6307">
        <f ca="1">OFFSET(transit!$A$2:$Y$402,TRUNC((ROW()-ROW($F$2))/COLUMNS(transit!$A$2:$Y$402)),MOD(ROW()-ROW($F$2),COLUMNS(transit!$A$2:$Y$402)),1,1)</f>
        <v>11</v>
      </c>
      <c r="G6307">
        <f ca="1">OFFSET(drive!$A$2:$Y$402,TRUNC((ROW()-ROW($G$2))/COLUMNS(drive!$A$2:$Y$402)),MOD(ROW()-ROW($G$2),COLUMNS(drive!$A$2:$Y$402)),1,1)</f>
        <v>4</v>
      </c>
      <c r="H6307" s="5">
        <f ca="1">(VLOOKUP($B6307,weights!$A$2:$R$6,4))*VLOOKUP($B6307,weights!$A$2:$R$6,6)^C6307*(VLOOKUP($B6307,weights!$A$2:$R$6,15)*EXP(VLOOKUP($B6307,weights!$A$2:$R$6,11)*D6307)+VLOOKUP($B6307,weights!$A$2:$R$6,16)*EXP(VLOOKUP($B6307,weights!$A$2:$R$6,12)*E6307)+VLOOKUP($B6307,weights!$A$2:$R$6,17)*EXP(VLOOKUP($B6307,weights!$A$2:$R$6,13)*F6307)+VLOOKUP($B6307,weights!$A$2:$R$6,18)*EXP(VLOOKUP($B6307,weights!$A$2:$R$6,14)*G6307))</f>
        <v>12.458716599985271</v>
      </c>
    </row>
    <row r="6308" spans="1:8" ht="12.75" x14ac:dyDescent="0.2">
      <c r="A6308">
        <f t="shared" si="0"/>
        <v>253</v>
      </c>
      <c r="B6308" t="str">
        <f t="shared" ref="B6308:C6308" si="6282">B6283</f>
        <v>restaurant</v>
      </c>
      <c r="C6308">
        <f t="shared" si="6282"/>
        <v>6</v>
      </c>
      <c r="D6308">
        <f ca="1">OFFSET(walk!$A$2:$Y$402,TRUNC((ROW()-ROW($D$2))/COLUMNS(walk!$A$2:$Y$402)),MOD(ROW()-ROW($D$2),COLUMNS(walk!$A$2:$Y$402)),1,1)</f>
        <v>12</v>
      </c>
      <c r="E6308">
        <f ca="1">OFFSET(bike!$A$2:$Y$402,TRUNC((ROW()-ROW($E$2))/COLUMNS(bike!$A$2:$Y$402)),MOD(ROW()-ROW($E$2),COLUMNS(bike!$A$2:$Y$402)),1,1)</f>
        <v>4</v>
      </c>
      <c r="F6308">
        <f ca="1">OFFSET(transit!$A$2:$Y$402,TRUNC((ROW()-ROW($F$2))/COLUMNS(transit!$A$2:$Y$402)),MOD(ROW()-ROW($F$2),COLUMNS(transit!$A$2:$Y$402)),1,1)</f>
        <v>11</v>
      </c>
      <c r="G6308">
        <f ca="1">OFFSET(drive!$A$2:$Y$402,TRUNC((ROW()-ROW($G$2))/COLUMNS(drive!$A$2:$Y$402)),MOD(ROW()-ROW($G$2),COLUMNS(drive!$A$2:$Y$402)),1,1)</f>
        <v>4</v>
      </c>
      <c r="H6308" s="5">
        <f ca="1">(VLOOKUP($B6308,weights!$A$2:$R$6,4))*VLOOKUP($B6308,weights!$A$2:$R$6,6)^C6308*(VLOOKUP($B6308,weights!$A$2:$R$6,15)*EXP(VLOOKUP($B6308,weights!$A$2:$R$6,11)*D6308)+VLOOKUP($B6308,weights!$A$2:$R$6,16)*EXP(VLOOKUP($B6308,weights!$A$2:$R$6,12)*E6308)+VLOOKUP($B6308,weights!$A$2:$R$6,17)*EXP(VLOOKUP($B6308,weights!$A$2:$R$6,13)*F6308)+VLOOKUP($B6308,weights!$A$2:$R$6,18)*EXP(VLOOKUP($B6308,weights!$A$2:$R$6,14)*G6308))</f>
        <v>10.132712782891446</v>
      </c>
    </row>
    <row r="6309" spans="1:8" ht="12.75" x14ac:dyDescent="0.2">
      <c r="A6309">
        <f t="shared" si="0"/>
        <v>253</v>
      </c>
      <c r="B6309" t="str">
        <f t="shared" ref="B6309:C6309" si="6283">B6284</f>
        <v>restaurant</v>
      </c>
      <c r="C6309">
        <f t="shared" si="6283"/>
        <v>7</v>
      </c>
      <c r="D6309">
        <f ca="1">OFFSET(walk!$A$2:$Y$402,TRUNC((ROW()-ROW($D$2))/COLUMNS(walk!$A$2:$Y$402)),MOD(ROW()-ROW($D$2),COLUMNS(walk!$A$2:$Y$402)),1,1)</f>
        <v>13</v>
      </c>
      <c r="E6309">
        <f ca="1">OFFSET(bike!$A$2:$Y$402,TRUNC((ROW()-ROW($E$2))/COLUMNS(bike!$A$2:$Y$402)),MOD(ROW()-ROW($E$2),COLUMNS(bike!$A$2:$Y$402)),1,1)</f>
        <v>4</v>
      </c>
      <c r="F6309">
        <f ca="1">OFFSET(transit!$A$2:$Y$402,TRUNC((ROW()-ROW($F$2))/COLUMNS(transit!$A$2:$Y$402)),MOD(ROW()-ROW($F$2),COLUMNS(transit!$A$2:$Y$402)),1,1)</f>
        <v>11</v>
      </c>
      <c r="G6309">
        <f ca="1">OFFSET(drive!$A$2:$Y$402,TRUNC((ROW()-ROW($G$2))/COLUMNS(drive!$A$2:$Y$402)),MOD(ROW()-ROW($G$2),COLUMNS(drive!$A$2:$Y$402)),1,1)</f>
        <v>4</v>
      </c>
      <c r="H6309" s="5">
        <f ca="1">(VLOOKUP($B6309,weights!$A$2:$R$6,4))*VLOOKUP($B6309,weights!$A$2:$R$6,6)^C6309*(VLOOKUP($B6309,weights!$A$2:$R$6,15)*EXP(VLOOKUP($B6309,weights!$A$2:$R$6,11)*D6309)+VLOOKUP($B6309,weights!$A$2:$R$6,16)*EXP(VLOOKUP($B6309,weights!$A$2:$R$6,12)*E6309)+VLOOKUP($B6309,weights!$A$2:$R$6,17)*EXP(VLOOKUP($B6309,weights!$A$2:$R$6,13)*F6309)+VLOOKUP($B6309,weights!$A$2:$R$6,18)*EXP(VLOOKUP($B6309,weights!$A$2:$R$6,14)*G6309))</f>
        <v>8.9552598964771875</v>
      </c>
    </row>
    <row r="6310" spans="1:8" ht="12.75" x14ac:dyDescent="0.2">
      <c r="A6310">
        <f t="shared" si="0"/>
        <v>253</v>
      </c>
      <c r="B6310" t="str">
        <f t="shared" ref="B6310:C6310" si="6284">B6285</f>
        <v>restaurant</v>
      </c>
      <c r="C6310">
        <f t="shared" si="6284"/>
        <v>8</v>
      </c>
      <c r="D6310">
        <f ca="1">OFFSET(walk!$A$2:$Y$402,TRUNC((ROW()-ROW($D$2))/COLUMNS(walk!$A$2:$Y$402)),MOD(ROW()-ROW($D$2),COLUMNS(walk!$A$2:$Y$402)),1,1)</f>
        <v>13</v>
      </c>
      <c r="E6310">
        <f ca="1">OFFSET(bike!$A$2:$Y$402,TRUNC((ROW()-ROW($E$2))/COLUMNS(bike!$A$2:$Y$402)),MOD(ROW()-ROW($E$2),COLUMNS(bike!$A$2:$Y$402)),1,1)</f>
        <v>4</v>
      </c>
      <c r="F6310">
        <f ca="1">OFFSET(transit!$A$2:$Y$402,TRUNC((ROW()-ROW($F$2))/COLUMNS(transit!$A$2:$Y$402)),MOD(ROW()-ROW($F$2),COLUMNS(transit!$A$2:$Y$402)),1,1)</f>
        <v>12</v>
      </c>
      <c r="G6310">
        <f ca="1">OFFSET(drive!$A$2:$Y$402,TRUNC((ROW()-ROW($G$2))/COLUMNS(drive!$A$2:$Y$402)),MOD(ROW()-ROW($G$2),COLUMNS(drive!$A$2:$Y$402)),1,1)</f>
        <v>4</v>
      </c>
      <c r="H6310" s="5">
        <f ca="1">(VLOOKUP($B6310,weights!$A$2:$R$6,4))*VLOOKUP($B6310,weights!$A$2:$R$6,6)^C6310*(VLOOKUP($B6310,weights!$A$2:$R$6,15)*EXP(VLOOKUP($B6310,weights!$A$2:$R$6,11)*D6310)+VLOOKUP($B6310,weights!$A$2:$R$6,16)*EXP(VLOOKUP($B6310,weights!$A$2:$R$6,12)*E6310)+VLOOKUP($B6310,weights!$A$2:$R$6,17)*EXP(VLOOKUP($B6310,weights!$A$2:$R$6,13)*F6310)+VLOOKUP($B6310,weights!$A$2:$R$6,18)*EXP(VLOOKUP($B6310,weights!$A$2:$R$6,14)*G6310))</f>
        <v>7.8467997776780996</v>
      </c>
    </row>
    <row r="6311" spans="1:8" ht="12.75" x14ac:dyDescent="0.2">
      <c r="A6311">
        <f t="shared" si="0"/>
        <v>253</v>
      </c>
      <c r="B6311" t="str">
        <f t="shared" ref="B6311:C6311" si="6285">B6286</f>
        <v>restaurant</v>
      </c>
      <c r="C6311">
        <f t="shared" si="6285"/>
        <v>9</v>
      </c>
      <c r="D6311">
        <f ca="1">OFFSET(walk!$A$2:$Y$402,TRUNC((ROW()-ROW($D$2))/COLUMNS(walk!$A$2:$Y$402)),MOD(ROW()-ROW($D$2),COLUMNS(walk!$A$2:$Y$402)),1,1)</f>
        <v>16</v>
      </c>
      <c r="E6311">
        <f ca="1">OFFSET(bike!$A$2:$Y$402,TRUNC((ROW()-ROW($E$2))/COLUMNS(bike!$A$2:$Y$402)),MOD(ROW()-ROW($E$2),COLUMNS(bike!$A$2:$Y$402)),1,1)</f>
        <v>5</v>
      </c>
      <c r="F6311">
        <f ca="1">OFFSET(transit!$A$2:$Y$402,TRUNC((ROW()-ROW($F$2))/COLUMNS(transit!$A$2:$Y$402)),MOD(ROW()-ROW($F$2),COLUMNS(transit!$A$2:$Y$402)),1,1)</f>
        <v>12</v>
      </c>
      <c r="G6311">
        <f ca="1">OFFSET(drive!$A$2:$Y$402,TRUNC((ROW()-ROW($G$2))/COLUMNS(drive!$A$2:$Y$402)),MOD(ROW()-ROW($G$2),COLUMNS(drive!$A$2:$Y$402)),1,1)</f>
        <v>4</v>
      </c>
      <c r="H6311" s="5">
        <f ca="1">(VLOOKUP($B6311,weights!$A$2:$R$6,4))*VLOOKUP($B6311,weights!$A$2:$R$6,6)^C6311*(VLOOKUP($B6311,weights!$A$2:$R$6,15)*EXP(VLOOKUP($B6311,weights!$A$2:$R$6,11)*D6311)+VLOOKUP($B6311,weights!$A$2:$R$6,16)*EXP(VLOOKUP($B6311,weights!$A$2:$R$6,12)*E6311)+VLOOKUP($B6311,weights!$A$2:$R$6,17)*EXP(VLOOKUP($B6311,weights!$A$2:$R$6,13)*F6311)+VLOOKUP($B6311,weights!$A$2:$R$6,18)*EXP(VLOOKUP($B6311,weights!$A$2:$R$6,14)*G6311))</f>
        <v>6.3494180472122403</v>
      </c>
    </row>
    <row r="6312" spans="1:8" ht="12.75" x14ac:dyDescent="0.2">
      <c r="A6312">
        <f t="shared" si="0"/>
        <v>253</v>
      </c>
      <c r="B6312" t="str">
        <f t="shared" ref="B6312:C6312" si="6286">B6287</f>
        <v>supermarket</v>
      </c>
      <c r="C6312">
        <f t="shared" si="6286"/>
        <v>0</v>
      </c>
      <c r="D6312">
        <f ca="1">OFFSET(walk!$A$2:$Y$402,TRUNC((ROW()-ROW($D$2))/COLUMNS(walk!$A$2:$Y$402)),MOD(ROW()-ROW($D$2),COLUMNS(walk!$A$2:$Y$402)),1,1)</f>
        <v>33</v>
      </c>
      <c r="E6312">
        <f ca="1">OFFSET(bike!$A$2:$Y$402,TRUNC((ROW()-ROW($E$2))/COLUMNS(bike!$A$2:$Y$402)),MOD(ROW()-ROW($E$2),COLUMNS(bike!$A$2:$Y$402)),1,1)</f>
        <v>14</v>
      </c>
      <c r="F6312">
        <f ca="1">OFFSET(transit!$A$2:$Y$402,TRUNC((ROW()-ROW($F$2))/COLUMNS(transit!$A$2:$Y$402)),MOD(ROW()-ROW($F$2),COLUMNS(transit!$A$2:$Y$402)),1,1)</f>
        <v>21</v>
      </c>
      <c r="G6312">
        <f ca="1">OFFSET(drive!$A$2:$Y$402,TRUNC((ROW()-ROW($G$2))/COLUMNS(drive!$A$2:$Y$402)),MOD(ROW()-ROW($G$2),COLUMNS(drive!$A$2:$Y$402)),1,1)</f>
        <v>8</v>
      </c>
      <c r="H6312" s="5">
        <f ca="1">(VLOOKUP($B6312,weights!$A$2:$R$6,4))*VLOOKUP($B6312,weights!$A$2:$R$6,6)^C6312*(VLOOKUP($B6312,weights!$A$2:$R$6,15)*EXP(VLOOKUP($B6312,weights!$A$2:$R$6,11)*D6312)+VLOOKUP($B6312,weights!$A$2:$R$6,16)*EXP(VLOOKUP($B6312,weights!$A$2:$R$6,12)*E6312)+VLOOKUP($B6312,weights!$A$2:$R$6,17)*EXP(VLOOKUP($B6312,weights!$A$2:$R$6,13)*F6312)+VLOOKUP($B6312,weights!$A$2:$R$6,18)*EXP(VLOOKUP($B6312,weights!$A$2:$R$6,14)*G6312))</f>
        <v>3.5548299551554585</v>
      </c>
    </row>
    <row r="6313" spans="1:8" ht="12.75" x14ac:dyDescent="0.2">
      <c r="A6313">
        <f t="shared" si="0"/>
        <v>253</v>
      </c>
      <c r="B6313" t="str">
        <f t="shared" ref="B6313:C6313" si="6287">B6288</f>
        <v>supermarket</v>
      </c>
      <c r="C6313">
        <f t="shared" si="6287"/>
        <v>1</v>
      </c>
      <c r="D6313">
        <f ca="1">OFFSET(walk!$A$2:$Y$402,TRUNC((ROW()-ROW($D$2))/COLUMNS(walk!$A$2:$Y$402)),MOD(ROW()-ROW($D$2),COLUMNS(walk!$A$2:$Y$402)),1,1)</f>
        <v>46</v>
      </c>
      <c r="E6313">
        <f ca="1">OFFSET(bike!$A$2:$Y$402,TRUNC((ROW()-ROW($E$2))/COLUMNS(bike!$A$2:$Y$402)),MOD(ROW()-ROW($E$2),COLUMNS(bike!$A$2:$Y$402)),1,1)</f>
        <v>15</v>
      </c>
      <c r="F6313">
        <f ca="1">OFFSET(transit!$A$2:$Y$402,TRUNC((ROW()-ROW($F$2))/COLUMNS(transit!$A$2:$Y$402)),MOD(ROW()-ROW($F$2),COLUMNS(transit!$A$2:$Y$402)),1,1)</f>
        <v>26</v>
      </c>
      <c r="G6313">
        <f ca="1">OFFSET(drive!$A$2:$Y$402,TRUNC((ROW()-ROW($G$2))/COLUMNS(drive!$A$2:$Y$402)),MOD(ROW()-ROW($G$2),COLUMNS(drive!$A$2:$Y$402)),1,1)</f>
        <v>9</v>
      </c>
      <c r="H6313" s="5">
        <f ca="1">(VLOOKUP($B6313,weights!$A$2:$R$6,4))*VLOOKUP($B6313,weights!$A$2:$R$6,6)^C6313*(VLOOKUP($B6313,weights!$A$2:$R$6,15)*EXP(VLOOKUP($B6313,weights!$A$2:$R$6,11)*D6313)+VLOOKUP($B6313,weights!$A$2:$R$6,16)*EXP(VLOOKUP($B6313,weights!$A$2:$R$6,12)*E6313)+VLOOKUP($B6313,weights!$A$2:$R$6,17)*EXP(VLOOKUP($B6313,weights!$A$2:$R$6,13)*F6313)+VLOOKUP($B6313,weights!$A$2:$R$6,18)*EXP(VLOOKUP($B6313,weights!$A$2:$R$6,14)*G6313))</f>
        <v>1.6382391119165169</v>
      </c>
    </row>
    <row r="6314" spans="1:8" ht="12.75" x14ac:dyDescent="0.2">
      <c r="A6314">
        <f t="shared" si="0"/>
        <v>253</v>
      </c>
      <c r="B6314" t="str">
        <f t="shared" ref="B6314:C6314" si="6288">B6289</f>
        <v>supermarket</v>
      </c>
      <c r="C6314">
        <f t="shared" si="6288"/>
        <v>2</v>
      </c>
      <c r="D6314">
        <f ca="1">OFFSET(walk!$A$2:$Y$402,TRUNC((ROW()-ROW($D$2))/COLUMNS(walk!$A$2:$Y$402)),MOD(ROW()-ROW($D$2),COLUMNS(walk!$A$2:$Y$402)),1,1)</f>
        <v>51</v>
      </c>
      <c r="E6314">
        <f ca="1">OFFSET(bike!$A$2:$Y$402,TRUNC((ROW()-ROW($E$2))/COLUMNS(bike!$A$2:$Y$402)),MOD(ROW()-ROW($E$2),COLUMNS(bike!$A$2:$Y$402)),1,1)</f>
        <v>16</v>
      </c>
      <c r="F6314">
        <f ca="1">OFFSET(transit!$A$2:$Y$402,TRUNC((ROW()-ROW($F$2))/COLUMNS(transit!$A$2:$Y$402)),MOD(ROW()-ROW($F$2),COLUMNS(transit!$A$2:$Y$402)),1,1)</f>
        <v>27</v>
      </c>
      <c r="G6314">
        <f ca="1">OFFSET(drive!$A$2:$Y$402,TRUNC((ROW()-ROW($G$2))/COLUMNS(drive!$A$2:$Y$402)),MOD(ROW()-ROW($G$2),COLUMNS(drive!$A$2:$Y$402)),1,1)</f>
        <v>12</v>
      </c>
      <c r="H6314" s="5">
        <f ca="1">(VLOOKUP($B6314,weights!$A$2:$R$6,4))*VLOOKUP($B6314,weights!$A$2:$R$6,6)^C6314*(VLOOKUP($B6314,weights!$A$2:$R$6,15)*EXP(VLOOKUP($B6314,weights!$A$2:$R$6,11)*D6314)+VLOOKUP($B6314,weights!$A$2:$R$6,16)*EXP(VLOOKUP($B6314,weights!$A$2:$R$6,12)*E6314)+VLOOKUP($B6314,weights!$A$2:$R$6,17)*EXP(VLOOKUP($B6314,weights!$A$2:$R$6,13)*F6314)+VLOOKUP($B6314,weights!$A$2:$R$6,18)*EXP(VLOOKUP($B6314,weights!$A$2:$R$6,14)*G6314))</f>
        <v>0.53741858388268193</v>
      </c>
    </row>
    <row r="6315" spans="1:8" ht="12.75" x14ac:dyDescent="0.2">
      <c r="A6315">
        <f t="shared" si="0"/>
        <v>253</v>
      </c>
      <c r="B6315" t="str">
        <f t="shared" ref="B6315:C6315" si="6289">B6290</f>
        <v>supermarket</v>
      </c>
      <c r="C6315">
        <f t="shared" si="6289"/>
        <v>3</v>
      </c>
      <c r="D6315">
        <f ca="1">OFFSET(walk!$A$2:$Y$402,TRUNC((ROW()-ROW($D$2))/COLUMNS(walk!$A$2:$Y$402)),MOD(ROW()-ROW($D$2),COLUMNS(walk!$A$2:$Y$402)),1,1)</f>
        <v>58</v>
      </c>
      <c r="E6315">
        <f ca="1">OFFSET(bike!$A$2:$Y$402,TRUNC((ROW()-ROW($E$2))/COLUMNS(bike!$A$2:$Y$402)),MOD(ROW()-ROW($E$2),COLUMNS(bike!$A$2:$Y$402)),1,1)</f>
        <v>20</v>
      </c>
      <c r="F6315">
        <f ca="1">OFFSET(transit!$A$2:$Y$402,TRUNC((ROW()-ROW($F$2))/COLUMNS(transit!$A$2:$Y$402)),MOD(ROW()-ROW($F$2),COLUMNS(transit!$A$2:$Y$402)),1,1)</f>
        <v>34</v>
      </c>
      <c r="G6315">
        <f ca="1">OFFSET(drive!$A$2:$Y$402,TRUNC((ROW()-ROW($G$2))/COLUMNS(drive!$A$2:$Y$402)),MOD(ROW()-ROW($G$2),COLUMNS(drive!$A$2:$Y$402)),1,1)</f>
        <v>13</v>
      </c>
      <c r="H6315" s="5">
        <f ca="1">(VLOOKUP($B6315,weights!$A$2:$R$6,4))*VLOOKUP($B6315,weights!$A$2:$R$6,6)^C6315*(VLOOKUP($B6315,weights!$A$2:$R$6,15)*EXP(VLOOKUP($B6315,weights!$A$2:$R$6,11)*D6315)+VLOOKUP($B6315,weights!$A$2:$R$6,16)*EXP(VLOOKUP($B6315,weights!$A$2:$R$6,12)*E6315)+VLOOKUP($B6315,weights!$A$2:$R$6,17)*EXP(VLOOKUP($B6315,weights!$A$2:$R$6,13)*F6315)+VLOOKUP($B6315,weights!$A$2:$R$6,18)*EXP(VLOOKUP($B6315,weights!$A$2:$R$6,14)*G6315))</f>
        <v>0.23627277353070908</v>
      </c>
    </row>
    <row r="6316" spans="1:8" ht="12.75" x14ac:dyDescent="0.2">
      <c r="A6316">
        <f t="shared" si="0"/>
        <v>253</v>
      </c>
      <c r="B6316" t="str">
        <f t="shared" ref="B6316:C6316" si="6290">B6291</f>
        <v>supermarket</v>
      </c>
      <c r="C6316">
        <f t="shared" si="6290"/>
        <v>4</v>
      </c>
      <c r="D6316">
        <f ca="1">OFFSET(walk!$A$2:$Y$402,TRUNC((ROW()-ROW($D$2))/COLUMNS(walk!$A$2:$Y$402)),MOD(ROW()-ROW($D$2),COLUMNS(walk!$A$2:$Y$402)),1,1)</f>
        <v>74</v>
      </c>
      <c r="E6316">
        <f ca="1">OFFSET(bike!$A$2:$Y$402,TRUNC((ROW()-ROW($E$2))/COLUMNS(bike!$A$2:$Y$402)),MOD(ROW()-ROW($E$2),COLUMNS(bike!$A$2:$Y$402)),1,1)</f>
        <v>23</v>
      </c>
      <c r="F6316">
        <f ca="1">OFFSET(transit!$A$2:$Y$402,TRUNC((ROW()-ROW($F$2))/COLUMNS(transit!$A$2:$Y$402)),MOD(ROW()-ROW($F$2),COLUMNS(transit!$A$2:$Y$402)),1,1)</f>
        <v>38</v>
      </c>
      <c r="G6316">
        <f ca="1">OFFSET(drive!$A$2:$Y$402,TRUNC((ROW()-ROW($G$2))/COLUMNS(drive!$A$2:$Y$402)),MOD(ROW()-ROW($G$2),COLUMNS(drive!$A$2:$Y$402)),1,1)</f>
        <v>14</v>
      </c>
      <c r="H6316" s="5">
        <f ca="1">(VLOOKUP($B6316,weights!$A$2:$R$6,4))*VLOOKUP($B6316,weights!$A$2:$R$6,6)^C6316*(VLOOKUP($B6316,weights!$A$2:$R$6,15)*EXP(VLOOKUP($B6316,weights!$A$2:$R$6,11)*D6316)+VLOOKUP($B6316,weights!$A$2:$R$6,16)*EXP(VLOOKUP($B6316,weights!$A$2:$R$6,12)*E6316)+VLOOKUP($B6316,weights!$A$2:$R$6,17)*EXP(VLOOKUP($B6316,weights!$A$2:$R$6,13)*F6316)+VLOOKUP($B6316,weights!$A$2:$R$6,18)*EXP(VLOOKUP($B6316,weights!$A$2:$R$6,14)*G6316))</f>
        <v>0.1109450699555645</v>
      </c>
    </row>
    <row r="6317" spans="1:8" ht="12.75" x14ac:dyDescent="0.2">
      <c r="A6317">
        <f t="shared" si="0"/>
        <v>253</v>
      </c>
      <c r="B6317" t="str">
        <f t="shared" ref="B6317:C6317" si="6291">B6292</f>
        <v>store</v>
      </c>
      <c r="C6317">
        <f t="shared" si="6291"/>
        <v>0</v>
      </c>
      <c r="D6317">
        <f ca="1">OFFSET(walk!$A$2:$Y$402,TRUNC((ROW()-ROW($D$2))/COLUMNS(walk!$A$2:$Y$402)),MOD(ROW()-ROW($D$2),COLUMNS(walk!$A$2:$Y$402)),1,1)</f>
        <v>3</v>
      </c>
      <c r="E6317">
        <f ca="1">OFFSET(bike!$A$2:$Y$402,TRUNC((ROW()-ROW($E$2))/COLUMNS(bike!$A$2:$Y$402)),MOD(ROW()-ROW($E$2),COLUMNS(bike!$A$2:$Y$402)),1,1)</f>
        <v>1</v>
      </c>
      <c r="F6317">
        <f ca="1">OFFSET(transit!$A$2:$Y$402,TRUNC((ROW()-ROW($F$2))/COLUMNS(transit!$A$2:$Y$402)),MOD(ROW()-ROW($F$2),COLUMNS(transit!$A$2:$Y$402)),1,1)</f>
        <v>3</v>
      </c>
      <c r="G6317">
        <f ca="1">OFFSET(drive!$A$2:$Y$402,TRUNC((ROW()-ROW($G$2))/COLUMNS(drive!$A$2:$Y$402)),MOD(ROW()-ROW($G$2),COLUMNS(drive!$A$2:$Y$402)),1,1)</f>
        <v>1</v>
      </c>
      <c r="H6317" s="5">
        <f ca="1">(VLOOKUP($B6317,weights!$A$2:$R$6,4))*VLOOKUP($B6317,weights!$A$2:$R$6,6)^C6317*(VLOOKUP($B6317,weights!$A$2:$R$6,15)*EXP(VLOOKUP($B6317,weights!$A$2:$R$6,11)*D6317)+VLOOKUP($B6317,weights!$A$2:$R$6,16)*EXP(VLOOKUP($B6317,weights!$A$2:$R$6,12)*E6317)+VLOOKUP($B6317,weights!$A$2:$R$6,17)*EXP(VLOOKUP($B6317,weights!$A$2:$R$6,13)*F6317)+VLOOKUP($B6317,weights!$A$2:$R$6,18)*EXP(VLOOKUP($B6317,weights!$A$2:$R$6,14)*G6317))</f>
        <v>24.807341495576125</v>
      </c>
    </row>
    <row r="6318" spans="1:8" ht="12.75" x14ac:dyDescent="0.2">
      <c r="A6318">
        <f t="shared" si="0"/>
        <v>253</v>
      </c>
      <c r="B6318" t="str">
        <f t="shared" ref="B6318:C6318" si="6292">B6293</f>
        <v>store</v>
      </c>
      <c r="C6318">
        <f t="shared" si="6292"/>
        <v>1</v>
      </c>
      <c r="D6318">
        <f ca="1">OFFSET(walk!$A$2:$Y$402,TRUNC((ROW()-ROW($D$2))/COLUMNS(walk!$A$2:$Y$402)),MOD(ROW()-ROW($D$2),COLUMNS(walk!$A$2:$Y$402)),1,1)</f>
        <v>6</v>
      </c>
      <c r="E6318">
        <f ca="1">OFFSET(bike!$A$2:$Y$402,TRUNC((ROW()-ROW($E$2))/COLUMNS(bike!$A$2:$Y$402)),MOD(ROW()-ROW($E$2),COLUMNS(bike!$A$2:$Y$402)),1,1)</f>
        <v>2</v>
      </c>
      <c r="F6318">
        <f ca="1">OFFSET(transit!$A$2:$Y$402,TRUNC((ROW()-ROW($F$2))/COLUMNS(transit!$A$2:$Y$402)),MOD(ROW()-ROW($F$2),COLUMNS(transit!$A$2:$Y$402)),1,1)</f>
        <v>6</v>
      </c>
      <c r="G6318">
        <f ca="1">OFFSET(drive!$A$2:$Y$402,TRUNC((ROW()-ROW($G$2))/COLUMNS(drive!$A$2:$Y$402)),MOD(ROW()-ROW($G$2),COLUMNS(drive!$A$2:$Y$402)),1,1)</f>
        <v>2</v>
      </c>
      <c r="H6318" s="5">
        <f ca="1">(VLOOKUP($B6318,weights!$A$2:$R$6,4))*VLOOKUP($B6318,weights!$A$2:$R$6,6)^C6318*(VLOOKUP($B6318,weights!$A$2:$R$6,15)*EXP(VLOOKUP($B6318,weights!$A$2:$R$6,11)*D6318)+VLOOKUP($B6318,weights!$A$2:$R$6,16)*EXP(VLOOKUP($B6318,weights!$A$2:$R$6,12)*E6318)+VLOOKUP($B6318,weights!$A$2:$R$6,17)*EXP(VLOOKUP($B6318,weights!$A$2:$R$6,13)*F6318)+VLOOKUP($B6318,weights!$A$2:$R$6,18)*EXP(VLOOKUP($B6318,weights!$A$2:$R$6,14)*G6318))</f>
        <v>9.8065348736126552</v>
      </c>
    </row>
    <row r="6319" spans="1:8" ht="12.75" x14ac:dyDescent="0.2">
      <c r="A6319">
        <f t="shared" si="0"/>
        <v>253</v>
      </c>
      <c r="B6319" t="str">
        <f t="shared" ref="B6319:C6319" si="6293">B6294</f>
        <v>store</v>
      </c>
      <c r="C6319">
        <f t="shared" si="6293"/>
        <v>2</v>
      </c>
      <c r="D6319">
        <f ca="1">OFFSET(walk!$A$2:$Y$402,TRUNC((ROW()-ROW($D$2))/COLUMNS(walk!$A$2:$Y$402)),MOD(ROW()-ROW($D$2),COLUMNS(walk!$A$2:$Y$402)),1,1)</f>
        <v>7</v>
      </c>
      <c r="E6319">
        <f ca="1">OFFSET(bike!$A$2:$Y$402,TRUNC((ROW()-ROW($E$2))/COLUMNS(bike!$A$2:$Y$402)),MOD(ROW()-ROW($E$2),COLUMNS(bike!$A$2:$Y$402)),1,1)</f>
        <v>2</v>
      </c>
      <c r="F6319">
        <f ca="1">OFFSET(transit!$A$2:$Y$402,TRUNC((ROW()-ROW($F$2))/COLUMNS(transit!$A$2:$Y$402)),MOD(ROW()-ROW($F$2),COLUMNS(transit!$A$2:$Y$402)),1,1)</f>
        <v>7</v>
      </c>
      <c r="G6319">
        <f ca="1">OFFSET(drive!$A$2:$Y$402,TRUNC((ROW()-ROW($G$2))/COLUMNS(drive!$A$2:$Y$402)),MOD(ROW()-ROW($G$2),COLUMNS(drive!$A$2:$Y$402)),1,1)</f>
        <v>2</v>
      </c>
      <c r="H6319" s="5">
        <f ca="1">(VLOOKUP($B6319,weights!$A$2:$R$6,4))*VLOOKUP($B6319,weights!$A$2:$R$6,6)^C6319*(VLOOKUP($B6319,weights!$A$2:$R$6,15)*EXP(VLOOKUP($B6319,weights!$A$2:$R$6,11)*D6319)+VLOOKUP($B6319,weights!$A$2:$R$6,16)*EXP(VLOOKUP($B6319,weights!$A$2:$R$6,12)*E6319)+VLOOKUP($B6319,weights!$A$2:$R$6,17)*EXP(VLOOKUP($B6319,weights!$A$2:$R$6,13)*F6319)+VLOOKUP($B6319,weights!$A$2:$R$6,18)*EXP(VLOOKUP($B6319,weights!$A$2:$R$6,14)*G6319))</f>
        <v>6.2253139731581051</v>
      </c>
    </row>
    <row r="6320" spans="1:8" ht="12.75" x14ac:dyDescent="0.2">
      <c r="A6320">
        <f t="shared" si="0"/>
        <v>253</v>
      </c>
      <c r="B6320" t="str">
        <f t="shared" ref="B6320:C6320" si="6294">B6295</f>
        <v>store</v>
      </c>
      <c r="C6320">
        <f t="shared" si="6294"/>
        <v>3</v>
      </c>
      <c r="D6320">
        <f ca="1">OFFSET(walk!$A$2:$Y$402,TRUNC((ROW()-ROW($D$2))/COLUMNS(walk!$A$2:$Y$402)),MOD(ROW()-ROW($D$2),COLUMNS(walk!$A$2:$Y$402)),1,1)</f>
        <v>9</v>
      </c>
      <c r="E6320">
        <f ca="1">OFFSET(bike!$A$2:$Y$402,TRUNC((ROW()-ROW($E$2))/COLUMNS(bike!$A$2:$Y$402)),MOD(ROW()-ROW($E$2),COLUMNS(bike!$A$2:$Y$402)),1,1)</f>
        <v>4</v>
      </c>
      <c r="F6320">
        <f ca="1">OFFSET(transit!$A$2:$Y$402,TRUNC((ROW()-ROW($F$2))/COLUMNS(transit!$A$2:$Y$402)),MOD(ROW()-ROW($F$2),COLUMNS(transit!$A$2:$Y$402)),1,1)</f>
        <v>9</v>
      </c>
      <c r="G6320">
        <f ca="1">OFFSET(drive!$A$2:$Y$402,TRUNC((ROW()-ROW($G$2))/COLUMNS(drive!$A$2:$Y$402)),MOD(ROW()-ROW($G$2),COLUMNS(drive!$A$2:$Y$402)),1,1)</f>
        <v>3</v>
      </c>
      <c r="H6320" s="5">
        <f ca="1">(VLOOKUP($B6320,weights!$A$2:$R$6,4))*VLOOKUP($B6320,weights!$A$2:$R$6,6)^C6320*(VLOOKUP($B6320,weights!$A$2:$R$6,15)*EXP(VLOOKUP($B6320,weights!$A$2:$R$6,11)*D6320)+VLOOKUP($B6320,weights!$A$2:$R$6,16)*EXP(VLOOKUP($B6320,weights!$A$2:$R$6,12)*E6320)+VLOOKUP($B6320,weights!$A$2:$R$6,17)*EXP(VLOOKUP($B6320,weights!$A$2:$R$6,13)*F6320)+VLOOKUP($B6320,weights!$A$2:$R$6,18)*EXP(VLOOKUP($B6320,weights!$A$2:$R$6,14)*G6320))</f>
        <v>2.4246917774947225</v>
      </c>
    </row>
    <row r="6321" spans="1:8" ht="12.75" x14ac:dyDescent="0.2">
      <c r="A6321">
        <f t="shared" si="0"/>
        <v>253</v>
      </c>
      <c r="B6321" t="str">
        <f t="shared" ref="B6321:C6321" si="6295">B6296</f>
        <v>store</v>
      </c>
      <c r="C6321">
        <f t="shared" si="6295"/>
        <v>4</v>
      </c>
      <c r="D6321">
        <f ca="1">OFFSET(walk!$A$2:$Y$402,TRUNC((ROW()-ROW($D$2))/COLUMNS(walk!$A$2:$Y$402)),MOD(ROW()-ROW($D$2),COLUMNS(walk!$A$2:$Y$402)),1,1)</f>
        <v>15</v>
      </c>
      <c r="E6321">
        <f ca="1">OFFSET(bike!$A$2:$Y$402,TRUNC((ROW()-ROW($E$2))/COLUMNS(bike!$A$2:$Y$402)),MOD(ROW()-ROW($E$2),COLUMNS(bike!$A$2:$Y$402)),1,1)</f>
        <v>4</v>
      </c>
      <c r="F6321">
        <f ca="1">OFFSET(transit!$A$2:$Y$402,TRUNC((ROW()-ROW($F$2))/COLUMNS(transit!$A$2:$Y$402)),MOD(ROW()-ROW($F$2),COLUMNS(transit!$A$2:$Y$402)),1,1)</f>
        <v>13</v>
      </c>
      <c r="G6321">
        <f ca="1">OFFSET(drive!$A$2:$Y$402,TRUNC((ROW()-ROW($G$2))/COLUMNS(drive!$A$2:$Y$402)),MOD(ROW()-ROW($G$2),COLUMNS(drive!$A$2:$Y$402)),1,1)</f>
        <v>3</v>
      </c>
      <c r="H6321" s="5">
        <f ca="1">(VLOOKUP($B6321,weights!$A$2:$R$6,4))*VLOOKUP($B6321,weights!$A$2:$R$6,6)^C6321*(VLOOKUP($B6321,weights!$A$2:$R$6,15)*EXP(VLOOKUP($B6321,weights!$A$2:$R$6,11)*D6321)+VLOOKUP($B6321,weights!$A$2:$R$6,16)*EXP(VLOOKUP($B6321,weights!$A$2:$R$6,12)*E6321)+VLOOKUP($B6321,weights!$A$2:$R$6,17)*EXP(VLOOKUP($B6321,weights!$A$2:$R$6,13)*F6321)+VLOOKUP($B6321,weights!$A$2:$R$6,18)*EXP(VLOOKUP($B6321,weights!$A$2:$R$6,14)*G6321))</f>
        <v>1.4672412970852486</v>
      </c>
    </row>
    <row r="6322" spans="1:8" ht="12.75" x14ac:dyDescent="0.2">
      <c r="A6322">
        <f t="shared" si="0"/>
        <v>253</v>
      </c>
      <c r="B6322" t="str">
        <f t="shared" ref="B6322:C6322" si="6296">B6297</f>
        <v>pharmacy</v>
      </c>
      <c r="C6322">
        <f t="shared" si="6296"/>
        <v>0</v>
      </c>
      <c r="D6322">
        <f ca="1">OFFSET(walk!$A$2:$Y$402,TRUNC((ROW()-ROW($D$2))/COLUMNS(walk!$A$2:$Y$402)),MOD(ROW()-ROW($D$2),COLUMNS(walk!$A$2:$Y$402)),1,1)</f>
        <v>9</v>
      </c>
      <c r="E6322">
        <f ca="1">OFFSET(bike!$A$2:$Y$402,TRUNC((ROW()-ROW($E$2))/COLUMNS(bike!$A$2:$Y$402)),MOD(ROW()-ROW($E$2),COLUMNS(bike!$A$2:$Y$402)),1,1)</f>
        <v>4</v>
      </c>
      <c r="F6322">
        <f ca="1">OFFSET(transit!$A$2:$Y$402,TRUNC((ROW()-ROW($F$2))/COLUMNS(transit!$A$2:$Y$402)),MOD(ROW()-ROW($F$2),COLUMNS(transit!$A$2:$Y$402)),1,1)</f>
        <v>9</v>
      </c>
      <c r="G6322">
        <f ca="1">OFFSET(drive!$A$2:$Y$402,TRUNC((ROW()-ROW($G$2))/COLUMNS(drive!$A$2:$Y$402)),MOD(ROW()-ROW($G$2),COLUMNS(drive!$A$2:$Y$402)),1,1)</f>
        <v>3</v>
      </c>
      <c r="H6322" s="5">
        <f ca="1">(VLOOKUP($B6322,weights!$A$2:$R$6,4))*VLOOKUP($B6322,weights!$A$2:$R$6,6)^C6322*(VLOOKUP($B6322,weights!$A$2:$R$6,15)*EXP(VLOOKUP($B6322,weights!$A$2:$R$6,11)*D6322)+VLOOKUP($B6322,weights!$A$2:$R$6,16)*EXP(VLOOKUP($B6322,weights!$A$2:$R$6,12)*E6322)+VLOOKUP($B6322,weights!$A$2:$R$6,17)*EXP(VLOOKUP($B6322,weights!$A$2:$R$6,13)*F6322)+VLOOKUP($B6322,weights!$A$2:$R$6,18)*EXP(VLOOKUP($B6322,weights!$A$2:$R$6,14)*G6322))</f>
        <v>5.9307785889350555</v>
      </c>
    </row>
    <row r="6323" spans="1:8" ht="12.75" x14ac:dyDescent="0.2">
      <c r="A6323">
        <f t="shared" si="0"/>
        <v>253</v>
      </c>
      <c r="B6323" t="str">
        <f t="shared" ref="B6323:C6323" si="6297">B6298</f>
        <v>pharmacy</v>
      </c>
      <c r="C6323">
        <f t="shared" si="6297"/>
        <v>1</v>
      </c>
      <c r="D6323">
        <f ca="1">OFFSET(walk!$A$2:$Y$402,TRUNC((ROW()-ROW($D$2))/COLUMNS(walk!$A$2:$Y$402)),MOD(ROW()-ROW($D$2),COLUMNS(walk!$A$2:$Y$402)),1,1)</f>
        <v>9</v>
      </c>
      <c r="E6323">
        <f ca="1">OFFSET(bike!$A$2:$Y$402,TRUNC((ROW()-ROW($E$2))/COLUMNS(bike!$A$2:$Y$402)),MOD(ROW()-ROW($E$2),COLUMNS(bike!$A$2:$Y$402)),1,1)</f>
        <v>4</v>
      </c>
      <c r="F6323">
        <f ca="1">OFFSET(transit!$A$2:$Y$402,TRUNC((ROW()-ROW($F$2))/COLUMNS(transit!$A$2:$Y$402)),MOD(ROW()-ROW($F$2),COLUMNS(transit!$A$2:$Y$402)),1,1)</f>
        <v>9</v>
      </c>
      <c r="G6323">
        <f ca="1">OFFSET(drive!$A$2:$Y$402,TRUNC((ROW()-ROW($G$2))/COLUMNS(drive!$A$2:$Y$402)),MOD(ROW()-ROW($G$2),COLUMNS(drive!$A$2:$Y$402)),1,1)</f>
        <v>3</v>
      </c>
      <c r="H6323" s="5">
        <f ca="1">(VLOOKUP($B6323,weights!$A$2:$R$6,4))*VLOOKUP($B6323,weights!$A$2:$R$6,6)^C6323*(VLOOKUP($B6323,weights!$A$2:$R$6,15)*EXP(VLOOKUP($B6323,weights!$A$2:$R$6,11)*D6323)+VLOOKUP($B6323,weights!$A$2:$R$6,16)*EXP(VLOOKUP($B6323,weights!$A$2:$R$6,12)*E6323)+VLOOKUP($B6323,weights!$A$2:$R$6,17)*EXP(VLOOKUP($B6323,weights!$A$2:$R$6,13)*F6323)+VLOOKUP($B6323,weights!$A$2:$R$6,18)*EXP(VLOOKUP($B6323,weights!$A$2:$R$6,14)*G6323))</f>
        <v>2.8555600613391006</v>
      </c>
    </row>
    <row r="6324" spans="1:8" ht="12.75" x14ac:dyDescent="0.2">
      <c r="A6324">
        <f t="shared" si="0"/>
        <v>253</v>
      </c>
      <c r="B6324" t="str">
        <f t="shared" ref="B6324:C6324" si="6298">B6299</f>
        <v>pharmacy</v>
      </c>
      <c r="C6324">
        <f t="shared" si="6298"/>
        <v>2</v>
      </c>
      <c r="D6324">
        <f ca="1">OFFSET(walk!$A$2:$Y$402,TRUNC((ROW()-ROW($D$2))/COLUMNS(walk!$A$2:$Y$402)),MOD(ROW()-ROW($D$2),COLUMNS(walk!$A$2:$Y$402)),1,1)</f>
        <v>15</v>
      </c>
      <c r="E6324">
        <f ca="1">OFFSET(bike!$A$2:$Y$402,TRUNC((ROW()-ROW($E$2))/COLUMNS(bike!$A$2:$Y$402)),MOD(ROW()-ROW($E$2),COLUMNS(bike!$A$2:$Y$402)),1,1)</f>
        <v>4</v>
      </c>
      <c r="F6324">
        <f ca="1">OFFSET(transit!$A$2:$Y$402,TRUNC((ROW()-ROW($F$2))/COLUMNS(transit!$A$2:$Y$402)),MOD(ROW()-ROW($F$2),COLUMNS(transit!$A$2:$Y$402)),1,1)</f>
        <v>15</v>
      </c>
      <c r="G6324">
        <f ca="1">OFFSET(drive!$A$2:$Y$402,TRUNC((ROW()-ROW($G$2))/COLUMNS(drive!$A$2:$Y$402)),MOD(ROW()-ROW($G$2),COLUMNS(drive!$A$2:$Y$402)),1,1)</f>
        <v>3</v>
      </c>
      <c r="H6324" s="5">
        <f ca="1">(VLOOKUP($B6324,weights!$A$2:$R$6,4))*VLOOKUP($B6324,weights!$A$2:$R$6,6)^C6324*(VLOOKUP($B6324,weights!$A$2:$R$6,15)*EXP(VLOOKUP($B6324,weights!$A$2:$R$6,11)*D6324)+VLOOKUP($B6324,weights!$A$2:$R$6,16)*EXP(VLOOKUP($B6324,weights!$A$2:$R$6,12)*E6324)+VLOOKUP($B6324,weights!$A$2:$R$6,17)*EXP(VLOOKUP($B6324,weights!$A$2:$R$6,13)*F6324)+VLOOKUP($B6324,weights!$A$2:$R$6,18)*EXP(VLOOKUP($B6324,weights!$A$2:$R$6,14)*G6324))</f>
        <v>1.1414435577420159</v>
      </c>
    </row>
    <row r="6325" spans="1:8" ht="12.75" x14ac:dyDescent="0.2">
      <c r="A6325">
        <f t="shared" si="0"/>
        <v>253</v>
      </c>
      <c r="B6325" t="str">
        <f t="shared" ref="B6325:C6325" si="6299">B6300</f>
        <v>bank</v>
      </c>
      <c r="C6325">
        <f t="shared" si="6299"/>
        <v>0</v>
      </c>
      <c r="D6325">
        <f ca="1">OFFSET(walk!$A$2:$Y$402,TRUNC((ROW()-ROW($D$2))/COLUMNS(walk!$A$2:$Y$402)),MOD(ROW()-ROW($D$2),COLUMNS(walk!$A$2:$Y$402)),1,1)</f>
        <v>20</v>
      </c>
      <c r="E6325">
        <f ca="1">OFFSET(bike!$A$2:$Y$402,TRUNC((ROW()-ROW($E$2))/COLUMNS(bike!$A$2:$Y$402)),MOD(ROW()-ROW($E$2),COLUMNS(bike!$A$2:$Y$402)),1,1)</f>
        <v>8</v>
      </c>
      <c r="F6325">
        <f ca="1">OFFSET(transit!$A$2:$Y$402,TRUNC((ROW()-ROW($F$2))/COLUMNS(transit!$A$2:$Y$402)),MOD(ROW()-ROW($F$2),COLUMNS(transit!$A$2:$Y$402)),1,1)</f>
        <v>14</v>
      </c>
      <c r="G6325">
        <f ca="1">OFFSET(drive!$A$2:$Y$402,TRUNC((ROW()-ROW($G$2))/COLUMNS(drive!$A$2:$Y$402)),MOD(ROW()-ROW($G$2),COLUMNS(drive!$A$2:$Y$402)),1,1)</f>
        <v>6</v>
      </c>
      <c r="H6325" s="5">
        <f ca="1">(VLOOKUP($B6325,weights!$A$2:$R$6,4))*VLOOKUP($B6325,weights!$A$2:$R$6,6)^C6325*(VLOOKUP($B6325,weights!$A$2:$R$6,15)*EXP(VLOOKUP($B6325,weights!$A$2:$R$6,11)*D6325)+VLOOKUP($B6325,weights!$A$2:$R$6,16)*EXP(VLOOKUP($B6325,weights!$A$2:$R$6,12)*E6325)+VLOOKUP($B6325,weights!$A$2:$R$6,17)*EXP(VLOOKUP($B6325,weights!$A$2:$R$6,13)*F6325)+VLOOKUP($B6325,weights!$A$2:$R$6,18)*EXP(VLOOKUP($B6325,weights!$A$2:$R$6,14)*G6325))</f>
        <v>2.5899579184426225</v>
      </c>
    </row>
    <row r="6326" spans="1:8" ht="12.75" x14ac:dyDescent="0.2">
      <c r="A6326">
        <f t="shared" si="0"/>
        <v>253</v>
      </c>
      <c r="B6326" t="str">
        <f t="shared" ref="B6326:C6326" si="6300">B6301</f>
        <v>bank</v>
      </c>
      <c r="C6326">
        <f t="shared" si="6300"/>
        <v>1</v>
      </c>
      <c r="D6326">
        <f ca="1">OFFSET(walk!$A$2:$Y$402,TRUNC((ROW()-ROW($D$2))/COLUMNS(walk!$A$2:$Y$402)),MOD(ROW()-ROW($D$2),COLUMNS(walk!$A$2:$Y$402)),1,1)</f>
        <v>46</v>
      </c>
      <c r="E6326">
        <f ca="1">OFFSET(bike!$A$2:$Y$402,TRUNC((ROW()-ROW($E$2))/COLUMNS(bike!$A$2:$Y$402)),MOD(ROW()-ROW($E$2),COLUMNS(bike!$A$2:$Y$402)),1,1)</f>
        <v>14</v>
      </c>
      <c r="F6326">
        <f ca="1">OFFSET(transit!$A$2:$Y$402,TRUNC((ROW()-ROW($F$2))/COLUMNS(transit!$A$2:$Y$402)),MOD(ROW()-ROW($F$2),COLUMNS(transit!$A$2:$Y$402)),1,1)</f>
        <v>36</v>
      </c>
      <c r="G6326">
        <f ca="1">OFFSET(drive!$A$2:$Y$402,TRUNC((ROW()-ROW($G$2))/COLUMNS(drive!$A$2:$Y$402)),MOD(ROW()-ROW($G$2),COLUMNS(drive!$A$2:$Y$402)),1,1)</f>
        <v>7</v>
      </c>
      <c r="H6326" s="5">
        <f ca="1">(VLOOKUP($B6326,weights!$A$2:$R$6,4))*VLOOKUP($B6326,weights!$A$2:$R$6,6)^C6326*(VLOOKUP($B6326,weights!$A$2:$R$6,15)*EXP(VLOOKUP($B6326,weights!$A$2:$R$6,11)*D6326)+VLOOKUP($B6326,weights!$A$2:$R$6,16)*EXP(VLOOKUP($B6326,weights!$A$2:$R$6,12)*E6326)+VLOOKUP($B6326,weights!$A$2:$R$6,17)*EXP(VLOOKUP($B6326,weights!$A$2:$R$6,13)*F6326)+VLOOKUP($B6326,weights!$A$2:$R$6,18)*EXP(VLOOKUP($B6326,weights!$A$2:$R$6,14)*G6326))</f>
        <v>0.52238680992175324</v>
      </c>
    </row>
    <row r="6327" spans="1:8" ht="12.75" x14ac:dyDescent="0.2">
      <c r="A6327">
        <f t="shared" si="0"/>
        <v>254</v>
      </c>
      <c r="B6327" t="str">
        <f t="shared" ref="B6327:C6327" si="6301">B6302</f>
        <v>restaurant</v>
      </c>
      <c r="C6327">
        <f t="shared" si="6301"/>
        <v>0</v>
      </c>
      <c r="D6327">
        <f ca="1">OFFSET(walk!$A$2:$Y$402,TRUNC((ROW()-ROW($D$2))/COLUMNS(walk!$A$2:$Y$402)),MOD(ROW()-ROW($D$2),COLUMNS(walk!$A$2:$Y$402)),1,1)</f>
        <v>7</v>
      </c>
      <c r="E6327">
        <f ca="1">OFFSET(bike!$A$2:$Y$402,TRUNC((ROW()-ROW($E$2))/COLUMNS(bike!$A$2:$Y$402)),MOD(ROW()-ROW($E$2),COLUMNS(bike!$A$2:$Y$402)),1,1)</f>
        <v>2</v>
      </c>
      <c r="F6327">
        <f ca="1">OFFSET(transit!$A$2:$Y$402,TRUNC((ROW()-ROW($F$2))/COLUMNS(transit!$A$2:$Y$402)),MOD(ROW()-ROW($F$2),COLUMNS(transit!$A$2:$Y$402)),1,1)</f>
        <v>6</v>
      </c>
      <c r="G6327">
        <f ca="1">OFFSET(drive!$A$2:$Y$402,TRUNC((ROW()-ROW($G$2))/COLUMNS(drive!$A$2:$Y$402)),MOD(ROW()-ROW($G$2),COLUMNS(drive!$A$2:$Y$402)),1,1)</f>
        <v>2</v>
      </c>
      <c r="H6327" s="5">
        <f ca="1">(VLOOKUP($B6327,weights!$A$2:$R$6,4))*VLOOKUP($B6327,weights!$A$2:$R$6,6)^C6327*(VLOOKUP($B6327,weights!$A$2:$R$6,15)*EXP(VLOOKUP($B6327,weights!$A$2:$R$6,11)*D6327)+VLOOKUP($B6327,weights!$A$2:$R$6,16)*EXP(VLOOKUP($B6327,weights!$A$2:$R$6,12)*E6327)+VLOOKUP($B6327,weights!$A$2:$R$6,17)*EXP(VLOOKUP($B6327,weights!$A$2:$R$6,13)*F6327)+VLOOKUP($B6327,weights!$A$2:$R$6,18)*EXP(VLOOKUP($B6327,weights!$A$2:$R$6,14)*G6327))</f>
        <v>32.95450761754347</v>
      </c>
    </row>
    <row r="6328" spans="1:8" ht="12.75" x14ac:dyDescent="0.2">
      <c r="A6328">
        <f t="shared" si="0"/>
        <v>254</v>
      </c>
      <c r="B6328" t="str">
        <f t="shared" ref="B6328:C6328" si="6302">B6303</f>
        <v>restaurant</v>
      </c>
      <c r="C6328">
        <f t="shared" si="6302"/>
        <v>1</v>
      </c>
      <c r="D6328">
        <f ca="1">OFFSET(walk!$A$2:$Y$402,TRUNC((ROW()-ROW($D$2))/COLUMNS(walk!$A$2:$Y$402)),MOD(ROW()-ROW($D$2),COLUMNS(walk!$A$2:$Y$402)),1,1)</f>
        <v>8</v>
      </c>
      <c r="E6328">
        <f ca="1">OFFSET(bike!$A$2:$Y$402,TRUNC((ROW()-ROW($E$2))/COLUMNS(bike!$A$2:$Y$402)),MOD(ROW()-ROW($E$2),COLUMNS(bike!$A$2:$Y$402)),1,1)</f>
        <v>2</v>
      </c>
      <c r="F6328">
        <f ca="1">OFFSET(transit!$A$2:$Y$402,TRUNC((ROW()-ROW($F$2))/COLUMNS(transit!$A$2:$Y$402)),MOD(ROW()-ROW($F$2),COLUMNS(transit!$A$2:$Y$402)),1,1)</f>
        <v>7</v>
      </c>
      <c r="G6328">
        <f ca="1">OFFSET(drive!$A$2:$Y$402,TRUNC((ROW()-ROW($G$2))/COLUMNS(drive!$A$2:$Y$402)),MOD(ROW()-ROW($G$2),COLUMNS(drive!$A$2:$Y$402)),1,1)</f>
        <v>2</v>
      </c>
      <c r="H6328" s="5">
        <f ca="1">(VLOOKUP($B6328,weights!$A$2:$R$6,4))*VLOOKUP($B6328,weights!$A$2:$R$6,6)^C6328*(VLOOKUP($B6328,weights!$A$2:$R$6,15)*EXP(VLOOKUP($B6328,weights!$A$2:$R$6,11)*D6328)+VLOOKUP($B6328,weights!$A$2:$R$6,16)*EXP(VLOOKUP($B6328,weights!$A$2:$R$6,12)*E6328)+VLOOKUP($B6328,weights!$A$2:$R$6,17)*EXP(VLOOKUP($B6328,weights!$A$2:$R$6,13)*F6328)+VLOOKUP($B6328,weights!$A$2:$R$6,18)*EXP(VLOOKUP($B6328,weights!$A$2:$R$6,14)*G6328))</f>
        <v>27.943462767097543</v>
      </c>
    </row>
    <row r="6329" spans="1:8" ht="12.75" x14ac:dyDescent="0.2">
      <c r="A6329">
        <f t="shared" si="0"/>
        <v>254</v>
      </c>
      <c r="B6329" t="str">
        <f t="shared" ref="B6329:C6329" si="6303">B6304</f>
        <v>restaurant</v>
      </c>
      <c r="C6329">
        <f t="shared" si="6303"/>
        <v>2</v>
      </c>
      <c r="D6329">
        <f ca="1">OFFSET(walk!$A$2:$Y$402,TRUNC((ROW()-ROW($D$2))/COLUMNS(walk!$A$2:$Y$402)),MOD(ROW()-ROW($D$2),COLUMNS(walk!$A$2:$Y$402)),1,1)</f>
        <v>8</v>
      </c>
      <c r="E6329">
        <f ca="1">OFFSET(bike!$A$2:$Y$402,TRUNC((ROW()-ROW($E$2))/COLUMNS(bike!$A$2:$Y$402)),MOD(ROW()-ROW($E$2),COLUMNS(bike!$A$2:$Y$402)),1,1)</f>
        <v>2</v>
      </c>
      <c r="F6329">
        <f ca="1">OFFSET(transit!$A$2:$Y$402,TRUNC((ROW()-ROW($F$2))/COLUMNS(transit!$A$2:$Y$402)),MOD(ROW()-ROW($F$2),COLUMNS(transit!$A$2:$Y$402)),1,1)</f>
        <v>8</v>
      </c>
      <c r="G6329">
        <f ca="1">OFFSET(drive!$A$2:$Y$402,TRUNC((ROW()-ROW($G$2))/COLUMNS(drive!$A$2:$Y$402)),MOD(ROW()-ROW($G$2),COLUMNS(drive!$A$2:$Y$402)),1,1)</f>
        <v>3</v>
      </c>
      <c r="H6329" s="5">
        <f ca="1">(VLOOKUP($B6329,weights!$A$2:$R$6,4))*VLOOKUP($B6329,weights!$A$2:$R$6,6)^C6329*(VLOOKUP($B6329,weights!$A$2:$R$6,15)*EXP(VLOOKUP($B6329,weights!$A$2:$R$6,11)*D6329)+VLOOKUP($B6329,weights!$A$2:$R$6,16)*EXP(VLOOKUP($B6329,weights!$A$2:$R$6,12)*E6329)+VLOOKUP($B6329,weights!$A$2:$R$6,17)*EXP(VLOOKUP($B6329,weights!$A$2:$R$6,13)*F6329)+VLOOKUP($B6329,weights!$A$2:$R$6,18)*EXP(VLOOKUP($B6329,weights!$A$2:$R$6,14)*G6329))</f>
        <v>22.963355359140262</v>
      </c>
    </row>
    <row r="6330" spans="1:8" ht="12.75" x14ac:dyDescent="0.2">
      <c r="A6330">
        <f t="shared" si="0"/>
        <v>254</v>
      </c>
      <c r="B6330" t="str">
        <f t="shared" ref="B6330:C6330" si="6304">B6305</f>
        <v>restaurant</v>
      </c>
      <c r="C6330">
        <f t="shared" si="6304"/>
        <v>3</v>
      </c>
      <c r="D6330">
        <f ca="1">OFFSET(walk!$A$2:$Y$402,TRUNC((ROW()-ROW($D$2))/COLUMNS(walk!$A$2:$Y$402)),MOD(ROW()-ROW($D$2),COLUMNS(walk!$A$2:$Y$402)),1,1)</f>
        <v>9</v>
      </c>
      <c r="E6330">
        <f ca="1">OFFSET(bike!$A$2:$Y$402,TRUNC((ROW()-ROW($E$2))/COLUMNS(bike!$A$2:$Y$402)),MOD(ROW()-ROW($E$2),COLUMNS(bike!$A$2:$Y$402)),1,1)</f>
        <v>2</v>
      </c>
      <c r="F6330">
        <f ca="1">OFFSET(transit!$A$2:$Y$402,TRUNC((ROW()-ROW($F$2))/COLUMNS(transit!$A$2:$Y$402)),MOD(ROW()-ROW($F$2),COLUMNS(transit!$A$2:$Y$402)),1,1)</f>
        <v>8</v>
      </c>
      <c r="G6330">
        <f ca="1">OFFSET(drive!$A$2:$Y$402,TRUNC((ROW()-ROW($G$2))/COLUMNS(drive!$A$2:$Y$402)),MOD(ROW()-ROW($G$2),COLUMNS(drive!$A$2:$Y$402)),1,1)</f>
        <v>3</v>
      </c>
      <c r="H6330" s="5">
        <f ca="1">(VLOOKUP($B6330,weights!$A$2:$R$6,4))*VLOOKUP($B6330,weights!$A$2:$R$6,6)^C6330*(VLOOKUP($B6330,weights!$A$2:$R$6,15)*EXP(VLOOKUP($B6330,weights!$A$2:$R$6,11)*D6330)+VLOOKUP($B6330,weights!$A$2:$R$6,16)*EXP(VLOOKUP($B6330,weights!$A$2:$R$6,12)*E6330)+VLOOKUP($B6330,weights!$A$2:$R$6,17)*EXP(VLOOKUP($B6330,weights!$A$2:$R$6,13)*F6330)+VLOOKUP($B6330,weights!$A$2:$R$6,18)*EXP(VLOOKUP($B6330,weights!$A$2:$R$6,14)*G6330))</f>
        <v>20.09536664858717</v>
      </c>
    </row>
    <row r="6331" spans="1:8" ht="12.75" x14ac:dyDescent="0.2">
      <c r="A6331">
        <f t="shared" si="0"/>
        <v>254</v>
      </c>
      <c r="B6331" t="str">
        <f t="shared" ref="B6331:C6331" si="6305">B6306</f>
        <v>restaurant</v>
      </c>
      <c r="C6331">
        <f t="shared" si="6305"/>
        <v>4</v>
      </c>
      <c r="D6331">
        <f ca="1">OFFSET(walk!$A$2:$Y$402,TRUNC((ROW()-ROW($D$2))/COLUMNS(walk!$A$2:$Y$402)),MOD(ROW()-ROW($D$2),COLUMNS(walk!$A$2:$Y$402)),1,1)</f>
        <v>10</v>
      </c>
      <c r="E6331">
        <f ca="1">OFFSET(bike!$A$2:$Y$402,TRUNC((ROW()-ROW($E$2))/COLUMNS(bike!$A$2:$Y$402)),MOD(ROW()-ROW($E$2),COLUMNS(bike!$A$2:$Y$402)),1,1)</f>
        <v>3</v>
      </c>
      <c r="F6331">
        <f ca="1">OFFSET(transit!$A$2:$Y$402,TRUNC((ROW()-ROW($F$2))/COLUMNS(transit!$A$2:$Y$402)),MOD(ROW()-ROW($F$2),COLUMNS(transit!$A$2:$Y$402)),1,1)</f>
        <v>8</v>
      </c>
      <c r="G6331">
        <f ca="1">OFFSET(drive!$A$2:$Y$402,TRUNC((ROW()-ROW($G$2))/COLUMNS(drive!$A$2:$Y$402)),MOD(ROW()-ROW($G$2),COLUMNS(drive!$A$2:$Y$402)),1,1)</f>
        <v>3</v>
      </c>
      <c r="H6331" s="5">
        <f ca="1">(VLOOKUP($B6331,weights!$A$2:$R$6,4))*VLOOKUP($B6331,weights!$A$2:$R$6,6)^C6331*(VLOOKUP($B6331,weights!$A$2:$R$6,15)*EXP(VLOOKUP($B6331,weights!$A$2:$R$6,11)*D6331)+VLOOKUP($B6331,weights!$A$2:$R$6,16)*EXP(VLOOKUP($B6331,weights!$A$2:$R$6,12)*E6331)+VLOOKUP($B6331,weights!$A$2:$R$6,17)*EXP(VLOOKUP($B6331,weights!$A$2:$R$6,13)*F6331)+VLOOKUP($B6331,weights!$A$2:$R$6,18)*EXP(VLOOKUP($B6331,weights!$A$2:$R$6,14)*G6331))</f>
        <v>16.311638167746175</v>
      </c>
    </row>
    <row r="6332" spans="1:8" ht="12.75" x14ac:dyDescent="0.2">
      <c r="A6332">
        <f t="shared" si="0"/>
        <v>254</v>
      </c>
      <c r="B6332" t="str">
        <f t="shared" ref="B6332:C6332" si="6306">B6307</f>
        <v>restaurant</v>
      </c>
      <c r="C6332">
        <f t="shared" si="6306"/>
        <v>5</v>
      </c>
      <c r="D6332">
        <f ca="1">OFFSET(walk!$A$2:$Y$402,TRUNC((ROW()-ROW($D$2))/COLUMNS(walk!$A$2:$Y$402)),MOD(ROW()-ROW($D$2),COLUMNS(walk!$A$2:$Y$402)),1,1)</f>
        <v>11</v>
      </c>
      <c r="E6332">
        <f ca="1">OFFSET(bike!$A$2:$Y$402,TRUNC((ROW()-ROW($E$2))/COLUMNS(bike!$A$2:$Y$402)),MOD(ROW()-ROW($E$2),COLUMNS(bike!$A$2:$Y$402)),1,1)</f>
        <v>3</v>
      </c>
      <c r="F6332">
        <f ca="1">OFFSET(transit!$A$2:$Y$402,TRUNC((ROW()-ROW($F$2))/COLUMNS(transit!$A$2:$Y$402)),MOD(ROW()-ROW($F$2),COLUMNS(transit!$A$2:$Y$402)),1,1)</f>
        <v>8</v>
      </c>
      <c r="G6332">
        <f ca="1">OFFSET(drive!$A$2:$Y$402,TRUNC((ROW()-ROW($G$2))/COLUMNS(drive!$A$2:$Y$402)),MOD(ROW()-ROW($G$2),COLUMNS(drive!$A$2:$Y$402)),1,1)</f>
        <v>3</v>
      </c>
      <c r="H6332" s="5">
        <f ca="1">(VLOOKUP($B6332,weights!$A$2:$R$6,4))*VLOOKUP($B6332,weights!$A$2:$R$6,6)^C6332*(VLOOKUP($B6332,weights!$A$2:$R$6,15)*EXP(VLOOKUP($B6332,weights!$A$2:$R$6,11)*D6332)+VLOOKUP($B6332,weights!$A$2:$R$6,16)*EXP(VLOOKUP($B6332,weights!$A$2:$R$6,12)*E6332)+VLOOKUP($B6332,weights!$A$2:$R$6,17)*EXP(VLOOKUP($B6332,weights!$A$2:$R$6,13)*F6332)+VLOOKUP($B6332,weights!$A$2:$R$6,18)*EXP(VLOOKUP($B6332,weights!$A$2:$R$6,14)*G6332))</f>
        <v>14.371807295654364</v>
      </c>
    </row>
    <row r="6333" spans="1:8" ht="12.75" x14ac:dyDescent="0.2">
      <c r="A6333">
        <f t="shared" si="0"/>
        <v>254</v>
      </c>
      <c r="B6333" t="str">
        <f t="shared" ref="B6333:C6333" si="6307">B6308</f>
        <v>restaurant</v>
      </c>
      <c r="C6333">
        <f t="shared" si="6307"/>
        <v>6</v>
      </c>
      <c r="D6333">
        <f ca="1">OFFSET(walk!$A$2:$Y$402,TRUNC((ROW()-ROW($D$2))/COLUMNS(walk!$A$2:$Y$402)),MOD(ROW()-ROW($D$2),COLUMNS(walk!$A$2:$Y$402)),1,1)</f>
        <v>12</v>
      </c>
      <c r="E6333">
        <f ca="1">OFFSET(bike!$A$2:$Y$402,TRUNC((ROW()-ROW($E$2))/COLUMNS(bike!$A$2:$Y$402)),MOD(ROW()-ROW($E$2),COLUMNS(bike!$A$2:$Y$402)),1,1)</f>
        <v>4</v>
      </c>
      <c r="F6333">
        <f ca="1">OFFSET(transit!$A$2:$Y$402,TRUNC((ROW()-ROW($F$2))/COLUMNS(transit!$A$2:$Y$402)),MOD(ROW()-ROW($F$2),COLUMNS(transit!$A$2:$Y$402)),1,1)</f>
        <v>8</v>
      </c>
      <c r="G6333">
        <f ca="1">OFFSET(drive!$A$2:$Y$402,TRUNC((ROW()-ROW($G$2))/COLUMNS(drive!$A$2:$Y$402)),MOD(ROW()-ROW($G$2),COLUMNS(drive!$A$2:$Y$402)),1,1)</f>
        <v>3</v>
      </c>
      <c r="H6333" s="5">
        <f ca="1">(VLOOKUP($B6333,weights!$A$2:$R$6,4))*VLOOKUP($B6333,weights!$A$2:$R$6,6)^C6333*(VLOOKUP($B6333,weights!$A$2:$R$6,15)*EXP(VLOOKUP($B6333,weights!$A$2:$R$6,11)*D6333)+VLOOKUP($B6333,weights!$A$2:$R$6,16)*EXP(VLOOKUP($B6333,weights!$A$2:$R$6,12)*E6333)+VLOOKUP($B6333,weights!$A$2:$R$6,17)*EXP(VLOOKUP($B6333,weights!$A$2:$R$6,13)*F6333)+VLOOKUP($B6333,weights!$A$2:$R$6,18)*EXP(VLOOKUP($B6333,weights!$A$2:$R$6,14)*G6333))</f>
        <v>11.847408887898556</v>
      </c>
    </row>
    <row r="6334" spans="1:8" ht="12.75" x14ac:dyDescent="0.2">
      <c r="A6334">
        <f t="shared" si="0"/>
        <v>254</v>
      </c>
      <c r="B6334" t="str">
        <f t="shared" ref="B6334:C6334" si="6308">B6309</f>
        <v>restaurant</v>
      </c>
      <c r="C6334">
        <f t="shared" si="6308"/>
        <v>7</v>
      </c>
      <c r="D6334">
        <f ca="1">OFFSET(walk!$A$2:$Y$402,TRUNC((ROW()-ROW($D$2))/COLUMNS(walk!$A$2:$Y$402)),MOD(ROW()-ROW($D$2),COLUMNS(walk!$A$2:$Y$402)),1,1)</f>
        <v>14</v>
      </c>
      <c r="E6334">
        <f ca="1">OFFSET(bike!$A$2:$Y$402,TRUNC((ROW()-ROW($E$2))/COLUMNS(bike!$A$2:$Y$402)),MOD(ROW()-ROW($E$2),COLUMNS(bike!$A$2:$Y$402)),1,1)</f>
        <v>4</v>
      </c>
      <c r="F6334">
        <f ca="1">OFFSET(transit!$A$2:$Y$402,TRUNC((ROW()-ROW($F$2))/COLUMNS(transit!$A$2:$Y$402)),MOD(ROW()-ROW($F$2),COLUMNS(transit!$A$2:$Y$402)),1,1)</f>
        <v>8</v>
      </c>
      <c r="G6334">
        <f ca="1">OFFSET(drive!$A$2:$Y$402,TRUNC((ROW()-ROW($G$2))/COLUMNS(drive!$A$2:$Y$402)),MOD(ROW()-ROW($G$2),COLUMNS(drive!$A$2:$Y$402)),1,1)</f>
        <v>3</v>
      </c>
      <c r="H6334" s="5">
        <f ca="1">(VLOOKUP($B6334,weights!$A$2:$R$6,4))*VLOOKUP($B6334,weights!$A$2:$R$6,6)^C6334*(VLOOKUP($B6334,weights!$A$2:$R$6,15)*EXP(VLOOKUP($B6334,weights!$A$2:$R$6,11)*D6334)+VLOOKUP($B6334,weights!$A$2:$R$6,16)*EXP(VLOOKUP($B6334,weights!$A$2:$R$6,12)*E6334)+VLOOKUP($B6334,weights!$A$2:$R$6,17)*EXP(VLOOKUP($B6334,weights!$A$2:$R$6,13)*F6334)+VLOOKUP($B6334,weights!$A$2:$R$6,18)*EXP(VLOOKUP($B6334,weights!$A$2:$R$6,14)*G6334))</f>
        <v>10.391204780696956</v>
      </c>
    </row>
    <row r="6335" spans="1:8" ht="12.75" x14ac:dyDescent="0.2">
      <c r="A6335">
        <f t="shared" si="0"/>
        <v>254</v>
      </c>
      <c r="B6335" t="str">
        <f t="shared" ref="B6335:C6335" si="6309">B6310</f>
        <v>restaurant</v>
      </c>
      <c r="C6335">
        <f t="shared" si="6309"/>
        <v>8</v>
      </c>
      <c r="D6335">
        <f ca="1">OFFSET(walk!$A$2:$Y$402,TRUNC((ROW()-ROW($D$2))/COLUMNS(walk!$A$2:$Y$402)),MOD(ROW()-ROW($D$2),COLUMNS(walk!$A$2:$Y$402)),1,1)</f>
        <v>14</v>
      </c>
      <c r="E6335">
        <f ca="1">OFFSET(bike!$A$2:$Y$402,TRUNC((ROW()-ROW($E$2))/COLUMNS(bike!$A$2:$Y$402)),MOD(ROW()-ROW($E$2),COLUMNS(bike!$A$2:$Y$402)),1,1)</f>
        <v>4</v>
      </c>
      <c r="F6335">
        <f ca="1">OFFSET(transit!$A$2:$Y$402,TRUNC((ROW()-ROW($F$2))/COLUMNS(transit!$A$2:$Y$402)),MOD(ROW()-ROW($F$2),COLUMNS(transit!$A$2:$Y$402)),1,1)</f>
        <v>10</v>
      </c>
      <c r="G6335">
        <f ca="1">OFFSET(drive!$A$2:$Y$402,TRUNC((ROW()-ROW($G$2))/COLUMNS(drive!$A$2:$Y$402)),MOD(ROW()-ROW($G$2),COLUMNS(drive!$A$2:$Y$402)),1,1)</f>
        <v>4</v>
      </c>
      <c r="H6335" s="5">
        <f ca="1">(VLOOKUP($B6335,weights!$A$2:$R$6,4))*VLOOKUP($B6335,weights!$A$2:$R$6,6)^C6335*(VLOOKUP($B6335,weights!$A$2:$R$6,15)*EXP(VLOOKUP($B6335,weights!$A$2:$R$6,11)*D6335)+VLOOKUP($B6335,weights!$A$2:$R$6,16)*EXP(VLOOKUP($B6335,weights!$A$2:$R$6,12)*E6335)+VLOOKUP($B6335,weights!$A$2:$R$6,17)*EXP(VLOOKUP($B6335,weights!$A$2:$R$6,13)*F6335)+VLOOKUP($B6335,weights!$A$2:$R$6,18)*EXP(VLOOKUP($B6335,weights!$A$2:$R$6,14)*G6335))</f>
        <v>8.1456946511865453</v>
      </c>
    </row>
    <row r="6336" spans="1:8" ht="12.75" x14ac:dyDescent="0.2">
      <c r="A6336">
        <f t="shared" si="0"/>
        <v>254</v>
      </c>
      <c r="B6336" t="str">
        <f t="shared" ref="B6336:C6336" si="6310">B6311</f>
        <v>restaurant</v>
      </c>
      <c r="C6336">
        <f t="shared" si="6310"/>
        <v>9</v>
      </c>
      <c r="D6336">
        <f ca="1">OFFSET(walk!$A$2:$Y$402,TRUNC((ROW()-ROW($D$2))/COLUMNS(walk!$A$2:$Y$402)),MOD(ROW()-ROW($D$2),COLUMNS(walk!$A$2:$Y$402)),1,1)</f>
        <v>17</v>
      </c>
      <c r="E6336">
        <f ca="1">OFFSET(bike!$A$2:$Y$402,TRUNC((ROW()-ROW($E$2))/COLUMNS(bike!$A$2:$Y$402)),MOD(ROW()-ROW($E$2),COLUMNS(bike!$A$2:$Y$402)),1,1)</f>
        <v>5</v>
      </c>
      <c r="F6336">
        <f ca="1">OFFSET(transit!$A$2:$Y$402,TRUNC((ROW()-ROW($F$2))/COLUMNS(transit!$A$2:$Y$402)),MOD(ROW()-ROW($F$2),COLUMNS(transit!$A$2:$Y$402)),1,1)</f>
        <v>12</v>
      </c>
      <c r="G6336">
        <f ca="1">OFFSET(drive!$A$2:$Y$402,TRUNC((ROW()-ROW($G$2))/COLUMNS(drive!$A$2:$Y$402)),MOD(ROW()-ROW($G$2),COLUMNS(drive!$A$2:$Y$402)),1,1)</f>
        <v>4</v>
      </c>
      <c r="H6336" s="5">
        <f ca="1">(VLOOKUP($B6336,weights!$A$2:$R$6,4))*VLOOKUP($B6336,weights!$A$2:$R$6,6)^C6336*(VLOOKUP($B6336,weights!$A$2:$R$6,15)*EXP(VLOOKUP($B6336,weights!$A$2:$R$6,11)*D6336)+VLOOKUP($B6336,weights!$A$2:$R$6,16)*EXP(VLOOKUP($B6336,weights!$A$2:$R$6,12)*E6336)+VLOOKUP($B6336,weights!$A$2:$R$6,17)*EXP(VLOOKUP($B6336,weights!$A$2:$R$6,13)*F6336)+VLOOKUP($B6336,weights!$A$2:$R$6,18)*EXP(VLOOKUP($B6336,weights!$A$2:$R$6,14)*G6336))</f>
        <v>6.3083832177696575</v>
      </c>
    </row>
    <row r="6337" spans="1:8" ht="12.75" x14ac:dyDescent="0.2">
      <c r="A6337">
        <f t="shared" si="0"/>
        <v>254</v>
      </c>
      <c r="B6337" t="str">
        <f t="shared" ref="B6337:C6337" si="6311">B6312</f>
        <v>supermarket</v>
      </c>
      <c r="C6337">
        <f t="shared" si="6311"/>
        <v>0</v>
      </c>
      <c r="D6337">
        <f ca="1">OFFSET(walk!$A$2:$Y$402,TRUNC((ROW()-ROW($D$2))/COLUMNS(walk!$A$2:$Y$402)),MOD(ROW()-ROW($D$2),COLUMNS(walk!$A$2:$Y$402)),1,1)</f>
        <v>38</v>
      </c>
      <c r="E6337">
        <f ca="1">OFFSET(bike!$A$2:$Y$402,TRUNC((ROW()-ROW($E$2))/COLUMNS(bike!$A$2:$Y$402)),MOD(ROW()-ROW($E$2),COLUMNS(bike!$A$2:$Y$402)),1,1)</f>
        <v>16</v>
      </c>
      <c r="F6337">
        <f ca="1">OFFSET(transit!$A$2:$Y$402,TRUNC((ROW()-ROW($F$2))/COLUMNS(transit!$A$2:$Y$402)),MOD(ROW()-ROW($F$2),COLUMNS(transit!$A$2:$Y$402)),1,1)</f>
        <v>19</v>
      </c>
      <c r="G6337">
        <f ca="1">OFFSET(drive!$A$2:$Y$402,TRUNC((ROW()-ROW($G$2))/COLUMNS(drive!$A$2:$Y$402)),MOD(ROW()-ROW($G$2),COLUMNS(drive!$A$2:$Y$402)),1,1)</f>
        <v>8</v>
      </c>
      <c r="H6337" s="5">
        <f ca="1">(VLOOKUP($B6337,weights!$A$2:$R$6,4))*VLOOKUP($B6337,weights!$A$2:$R$6,6)^C6337*(VLOOKUP($B6337,weights!$A$2:$R$6,15)*EXP(VLOOKUP($B6337,weights!$A$2:$R$6,11)*D6337)+VLOOKUP($B6337,weights!$A$2:$R$6,16)*EXP(VLOOKUP($B6337,weights!$A$2:$R$6,12)*E6337)+VLOOKUP($B6337,weights!$A$2:$R$6,17)*EXP(VLOOKUP($B6337,weights!$A$2:$R$6,13)*F6337)+VLOOKUP($B6337,weights!$A$2:$R$6,18)*EXP(VLOOKUP($B6337,weights!$A$2:$R$6,14)*G6337))</f>
        <v>3.5786088798334439</v>
      </c>
    </row>
    <row r="6338" spans="1:8" ht="12.75" x14ac:dyDescent="0.2">
      <c r="A6338">
        <f t="shared" si="0"/>
        <v>254</v>
      </c>
      <c r="B6338" t="str">
        <f t="shared" ref="B6338:C6338" si="6312">B6313</f>
        <v>supermarket</v>
      </c>
      <c r="C6338">
        <f t="shared" si="6312"/>
        <v>1</v>
      </c>
      <c r="D6338">
        <f ca="1">OFFSET(walk!$A$2:$Y$402,TRUNC((ROW()-ROW($D$2))/COLUMNS(walk!$A$2:$Y$402)),MOD(ROW()-ROW($D$2),COLUMNS(walk!$A$2:$Y$402)),1,1)</f>
        <v>48</v>
      </c>
      <c r="E6338">
        <f ca="1">OFFSET(bike!$A$2:$Y$402,TRUNC((ROW()-ROW($E$2))/COLUMNS(bike!$A$2:$Y$402)),MOD(ROW()-ROW($E$2),COLUMNS(bike!$A$2:$Y$402)),1,1)</f>
        <v>16</v>
      </c>
      <c r="F6338">
        <f ca="1">OFFSET(transit!$A$2:$Y$402,TRUNC((ROW()-ROW($F$2))/COLUMNS(transit!$A$2:$Y$402)),MOD(ROW()-ROW($F$2),COLUMNS(transit!$A$2:$Y$402)),1,1)</f>
        <v>23</v>
      </c>
      <c r="G6338">
        <f ca="1">OFFSET(drive!$A$2:$Y$402,TRUNC((ROW()-ROW($G$2))/COLUMNS(drive!$A$2:$Y$402)),MOD(ROW()-ROW($G$2),COLUMNS(drive!$A$2:$Y$402)),1,1)</f>
        <v>9</v>
      </c>
      <c r="H6338" s="5">
        <f ca="1">(VLOOKUP($B6338,weights!$A$2:$R$6,4))*VLOOKUP($B6338,weights!$A$2:$R$6,6)^C6338*(VLOOKUP($B6338,weights!$A$2:$R$6,15)*EXP(VLOOKUP($B6338,weights!$A$2:$R$6,11)*D6338)+VLOOKUP($B6338,weights!$A$2:$R$6,16)*EXP(VLOOKUP($B6338,weights!$A$2:$R$6,12)*E6338)+VLOOKUP($B6338,weights!$A$2:$R$6,17)*EXP(VLOOKUP($B6338,weights!$A$2:$R$6,13)*F6338)+VLOOKUP($B6338,weights!$A$2:$R$6,18)*EXP(VLOOKUP($B6338,weights!$A$2:$R$6,14)*G6338))</f>
        <v>1.6601628893349873</v>
      </c>
    </row>
    <row r="6339" spans="1:8" ht="12.75" x14ac:dyDescent="0.2">
      <c r="A6339">
        <f t="shared" si="0"/>
        <v>254</v>
      </c>
      <c r="B6339" t="str">
        <f t="shared" ref="B6339:C6339" si="6313">B6314</f>
        <v>supermarket</v>
      </c>
      <c r="C6339">
        <f t="shared" si="6313"/>
        <v>2</v>
      </c>
      <c r="D6339">
        <f ca="1">OFFSET(walk!$A$2:$Y$402,TRUNC((ROW()-ROW($D$2))/COLUMNS(walk!$A$2:$Y$402)),MOD(ROW()-ROW($D$2),COLUMNS(walk!$A$2:$Y$402)),1,1)</f>
        <v>53</v>
      </c>
      <c r="E6339">
        <f ca="1">OFFSET(bike!$A$2:$Y$402,TRUNC((ROW()-ROW($E$2))/COLUMNS(bike!$A$2:$Y$402)),MOD(ROW()-ROW($E$2),COLUMNS(bike!$A$2:$Y$402)),1,1)</f>
        <v>17</v>
      </c>
      <c r="F6339">
        <f ca="1">OFFSET(transit!$A$2:$Y$402,TRUNC((ROW()-ROW($F$2))/COLUMNS(transit!$A$2:$Y$402)),MOD(ROW()-ROW($F$2),COLUMNS(transit!$A$2:$Y$402)),1,1)</f>
        <v>31</v>
      </c>
      <c r="G6339">
        <f ca="1">OFFSET(drive!$A$2:$Y$402,TRUNC((ROW()-ROW($G$2))/COLUMNS(drive!$A$2:$Y$402)),MOD(ROW()-ROW($G$2),COLUMNS(drive!$A$2:$Y$402)),1,1)</f>
        <v>12</v>
      </c>
      <c r="H6339" s="5">
        <f ca="1">(VLOOKUP($B6339,weights!$A$2:$R$6,4))*VLOOKUP($B6339,weights!$A$2:$R$6,6)^C6339*(VLOOKUP($B6339,weights!$A$2:$R$6,15)*EXP(VLOOKUP($B6339,weights!$A$2:$R$6,11)*D6339)+VLOOKUP($B6339,weights!$A$2:$R$6,16)*EXP(VLOOKUP($B6339,weights!$A$2:$R$6,12)*E6339)+VLOOKUP($B6339,weights!$A$2:$R$6,17)*EXP(VLOOKUP($B6339,weights!$A$2:$R$6,13)*F6339)+VLOOKUP($B6339,weights!$A$2:$R$6,18)*EXP(VLOOKUP($B6339,weights!$A$2:$R$6,14)*G6339))</f>
        <v>0.51046149021585829</v>
      </c>
    </row>
    <row r="6340" spans="1:8" ht="12.75" x14ac:dyDescent="0.2">
      <c r="A6340">
        <f t="shared" si="0"/>
        <v>254</v>
      </c>
      <c r="B6340" t="str">
        <f t="shared" ref="B6340:C6340" si="6314">B6315</f>
        <v>supermarket</v>
      </c>
      <c r="C6340">
        <f t="shared" si="6314"/>
        <v>3</v>
      </c>
      <c r="D6340">
        <f ca="1">OFFSET(walk!$A$2:$Y$402,TRUNC((ROW()-ROW($D$2))/COLUMNS(walk!$A$2:$Y$402)),MOD(ROW()-ROW($D$2),COLUMNS(walk!$A$2:$Y$402)),1,1)</f>
        <v>60</v>
      </c>
      <c r="E6340">
        <f ca="1">OFFSET(bike!$A$2:$Y$402,TRUNC((ROW()-ROW($E$2))/COLUMNS(bike!$A$2:$Y$402)),MOD(ROW()-ROW($E$2),COLUMNS(bike!$A$2:$Y$402)),1,1)</f>
        <v>21</v>
      </c>
      <c r="F6340">
        <f ca="1">OFFSET(transit!$A$2:$Y$402,TRUNC((ROW()-ROW($F$2))/COLUMNS(transit!$A$2:$Y$402)),MOD(ROW()-ROW($F$2),COLUMNS(transit!$A$2:$Y$402)),1,1)</f>
        <v>37</v>
      </c>
      <c r="G6340">
        <f ca="1">OFFSET(drive!$A$2:$Y$402,TRUNC((ROW()-ROW($G$2))/COLUMNS(drive!$A$2:$Y$402)),MOD(ROW()-ROW($G$2),COLUMNS(drive!$A$2:$Y$402)),1,1)</f>
        <v>13</v>
      </c>
      <c r="H6340" s="5">
        <f ca="1">(VLOOKUP($B6340,weights!$A$2:$R$6,4))*VLOOKUP($B6340,weights!$A$2:$R$6,6)^C6340*(VLOOKUP($B6340,weights!$A$2:$R$6,15)*EXP(VLOOKUP($B6340,weights!$A$2:$R$6,11)*D6340)+VLOOKUP($B6340,weights!$A$2:$R$6,16)*EXP(VLOOKUP($B6340,weights!$A$2:$R$6,12)*E6340)+VLOOKUP($B6340,weights!$A$2:$R$6,17)*EXP(VLOOKUP($B6340,weights!$A$2:$R$6,13)*F6340)+VLOOKUP($B6340,weights!$A$2:$R$6,18)*EXP(VLOOKUP($B6340,weights!$A$2:$R$6,14)*G6340))</f>
        <v>0.23214978993350338</v>
      </c>
    </row>
    <row r="6341" spans="1:8" ht="12.75" x14ac:dyDescent="0.2">
      <c r="A6341">
        <f t="shared" si="0"/>
        <v>254</v>
      </c>
      <c r="B6341" t="str">
        <f t="shared" ref="B6341:C6341" si="6315">B6316</f>
        <v>supermarket</v>
      </c>
      <c r="C6341">
        <f t="shared" si="6315"/>
        <v>4</v>
      </c>
      <c r="D6341">
        <f ca="1">OFFSET(walk!$A$2:$Y$402,TRUNC((ROW()-ROW($D$2))/COLUMNS(walk!$A$2:$Y$402)),MOD(ROW()-ROW($D$2),COLUMNS(walk!$A$2:$Y$402)),1,1)</f>
        <v>76</v>
      </c>
      <c r="E6341">
        <f ca="1">OFFSET(bike!$A$2:$Y$402,TRUNC((ROW()-ROW($E$2))/COLUMNS(bike!$A$2:$Y$402)),MOD(ROW()-ROW($E$2),COLUMNS(bike!$A$2:$Y$402)),1,1)</f>
        <v>24</v>
      </c>
      <c r="F6341">
        <f ca="1">OFFSET(transit!$A$2:$Y$402,TRUNC((ROW()-ROW($F$2))/COLUMNS(transit!$A$2:$Y$402)),MOD(ROW()-ROW($F$2),COLUMNS(transit!$A$2:$Y$402)),1,1)</f>
        <v>38</v>
      </c>
      <c r="G6341">
        <f ca="1">OFFSET(drive!$A$2:$Y$402,TRUNC((ROW()-ROW($G$2))/COLUMNS(drive!$A$2:$Y$402)),MOD(ROW()-ROW($G$2),COLUMNS(drive!$A$2:$Y$402)),1,1)</f>
        <v>14</v>
      </c>
      <c r="H6341" s="5">
        <f ca="1">(VLOOKUP($B6341,weights!$A$2:$R$6,4))*VLOOKUP($B6341,weights!$A$2:$R$6,6)^C6341*(VLOOKUP($B6341,weights!$A$2:$R$6,15)*EXP(VLOOKUP($B6341,weights!$A$2:$R$6,11)*D6341)+VLOOKUP($B6341,weights!$A$2:$R$6,16)*EXP(VLOOKUP($B6341,weights!$A$2:$R$6,12)*E6341)+VLOOKUP($B6341,weights!$A$2:$R$6,17)*EXP(VLOOKUP($B6341,weights!$A$2:$R$6,13)*F6341)+VLOOKUP($B6341,weights!$A$2:$R$6,18)*EXP(VLOOKUP($B6341,weights!$A$2:$R$6,14)*G6341))</f>
        <v>0.11042900074958152</v>
      </c>
    </row>
    <row r="6342" spans="1:8" ht="12.75" x14ac:dyDescent="0.2">
      <c r="A6342">
        <f t="shared" si="0"/>
        <v>254</v>
      </c>
      <c r="B6342" t="str">
        <f t="shared" ref="B6342:C6342" si="6316">B6317</f>
        <v>store</v>
      </c>
      <c r="C6342">
        <f t="shared" si="6316"/>
        <v>0</v>
      </c>
      <c r="D6342">
        <f ca="1">OFFSET(walk!$A$2:$Y$402,TRUNC((ROW()-ROW($D$2))/COLUMNS(walk!$A$2:$Y$402)),MOD(ROW()-ROW($D$2),COLUMNS(walk!$A$2:$Y$402)),1,1)</f>
        <v>7</v>
      </c>
      <c r="E6342">
        <f ca="1">OFFSET(bike!$A$2:$Y$402,TRUNC((ROW()-ROW($E$2))/COLUMNS(bike!$A$2:$Y$402)),MOD(ROW()-ROW($E$2),COLUMNS(bike!$A$2:$Y$402)),1,1)</f>
        <v>2</v>
      </c>
      <c r="F6342">
        <f ca="1">OFFSET(transit!$A$2:$Y$402,TRUNC((ROW()-ROW($F$2))/COLUMNS(transit!$A$2:$Y$402)),MOD(ROW()-ROW($F$2),COLUMNS(transit!$A$2:$Y$402)),1,1)</f>
        <v>7</v>
      </c>
      <c r="G6342">
        <f ca="1">OFFSET(drive!$A$2:$Y$402,TRUNC((ROW()-ROW($G$2))/COLUMNS(drive!$A$2:$Y$402)),MOD(ROW()-ROW($G$2),COLUMNS(drive!$A$2:$Y$402)),1,1)</f>
        <v>1</v>
      </c>
      <c r="H6342" s="5">
        <f ca="1">(VLOOKUP($B6342,weights!$A$2:$R$6,4))*VLOOKUP($B6342,weights!$A$2:$R$6,6)^C6342*(VLOOKUP($B6342,weights!$A$2:$R$6,15)*EXP(VLOOKUP($B6342,weights!$A$2:$R$6,11)*D6342)+VLOOKUP($B6342,weights!$A$2:$R$6,16)*EXP(VLOOKUP($B6342,weights!$A$2:$R$6,12)*E6342)+VLOOKUP($B6342,weights!$A$2:$R$6,17)*EXP(VLOOKUP($B6342,weights!$A$2:$R$6,13)*F6342)+VLOOKUP($B6342,weights!$A$2:$R$6,18)*EXP(VLOOKUP($B6342,weights!$A$2:$R$6,14)*G6342))</f>
        <v>15.819640018989235</v>
      </c>
    </row>
    <row r="6343" spans="1:8" ht="12.75" x14ac:dyDescent="0.2">
      <c r="A6343">
        <f t="shared" si="0"/>
        <v>254</v>
      </c>
      <c r="B6343" t="str">
        <f t="shared" ref="B6343:C6343" si="6317">B6318</f>
        <v>store</v>
      </c>
      <c r="C6343">
        <f t="shared" si="6317"/>
        <v>1</v>
      </c>
      <c r="D6343">
        <f ca="1">OFFSET(walk!$A$2:$Y$402,TRUNC((ROW()-ROW($D$2))/COLUMNS(walk!$A$2:$Y$402)),MOD(ROW()-ROW($D$2),COLUMNS(walk!$A$2:$Y$402)),1,1)</f>
        <v>10</v>
      </c>
      <c r="E6343">
        <f ca="1">OFFSET(bike!$A$2:$Y$402,TRUNC((ROW()-ROW($E$2))/COLUMNS(bike!$A$2:$Y$402)),MOD(ROW()-ROW($E$2),COLUMNS(bike!$A$2:$Y$402)),1,1)</f>
        <v>4</v>
      </c>
      <c r="F6343">
        <f ca="1">OFFSET(transit!$A$2:$Y$402,TRUNC((ROW()-ROW($F$2))/COLUMNS(transit!$A$2:$Y$402)),MOD(ROW()-ROW($F$2),COLUMNS(transit!$A$2:$Y$402)),1,1)</f>
        <v>8</v>
      </c>
      <c r="G6343">
        <f ca="1">OFFSET(drive!$A$2:$Y$402,TRUNC((ROW()-ROW($G$2))/COLUMNS(drive!$A$2:$Y$402)),MOD(ROW()-ROW($G$2),COLUMNS(drive!$A$2:$Y$402)),1,1)</f>
        <v>3</v>
      </c>
      <c r="H6343" s="5">
        <f ca="1">(VLOOKUP($B6343,weights!$A$2:$R$6,4))*VLOOKUP($B6343,weights!$A$2:$R$6,6)^C6343*(VLOOKUP($B6343,weights!$A$2:$R$6,15)*EXP(VLOOKUP($B6343,weights!$A$2:$R$6,11)*D6343)+VLOOKUP($B6343,weights!$A$2:$R$6,16)*EXP(VLOOKUP($B6343,weights!$A$2:$R$6,12)*E6343)+VLOOKUP($B6343,weights!$A$2:$R$6,17)*EXP(VLOOKUP($B6343,weights!$A$2:$R$6,13)*F6343)+VLOOKUP($B6343,weights!$A$2:$R$6,18)*EXP(VLOOKUP($B6343,weights!$A$2:$R$6,14)*G6343))</f>
        <v>5.3790302723047319</v>
      </c>
    </row>
    <row r="6344" spans="1:8" ht="12.75" x14ac:dyDescent="0.2">
      <c r="A6344">
        <f t="shared" si="0"/>
        <v>254</v>
      </c>
      <c r="B6344" t="str">
        <f t="shared" ref="B6344:C6344" si="6318">B6319</f>
        <v>store</v>
      </c>
      <c r="C6344">
        <f t="shared" si="6318"/>
        <v>2</v>
      </c>
      <c r="D6344">
        <f ca="1">OFFSET(walk!$A$2:$Y$402,TRUNC((ROW()-ROW($D$2))/COLUMNS(walk!$A$2:$Y$402)),MOD(ROW()-ROW($D$2),COLUMNS(walk!$A$2:$Y$402)),1,1)</f>
        <v>14</v>
      </c>
      <c r="E6344">
        <f ca="1">OFFSET(bike!$A$2:$Y$402,TRUNC((ROW()-ROW($E$2))/COLUMNS(bike!$A$2:$Y$402)),MOD(ROW()-ROW($E$2),COLUMNS(bike!$A$2:$Y$402)),1,1)</f>
        <v>4</v>
      </c>
      <c r="F6344">
        <f ca="1">OFFSET(transit!$A$2:$Y$402,TRUNC((ROW()-ROW($F$2))/COLUMNS(transit!$A$2:$Y$402)),MOD(ROW()-ROW($F$2),COLUMNS(transit!$A$2:$Y$402)),1,1)</f>
        <v>10</v>
      </c>
      <c r="G6344">
        <f ca="1">OFFSET(drive!$A$2:$Y$402,TRUNC((ROW()-ROW($G$2))/COLUMNS(drive!$A$2:$Y$402)),MOD(ROW()-ROW($G$2),COLUMNS(drive!$A$2:$Y$402)),1,1)</f>
        <v>3</v>
      </c>
      <c r="H6344" s="5">
        <f ca="1">(VLOOKUP($B6344,weights!$A$2:$R$6,4))*VLOOKUP($B6344,weights!$A$2:$R$6,6)^C6344*(VLOOKUP($B6344,weights!$A$2:$R$6,15)*EXP(VLOOKUP($B6344,weights!$A$2:$R$6,11)*D6344)+VLOOKUP($B6344,weights!$A$2:$R$6,16)*EXP(VLOOKUP($B6344,weights!$A$2:$R$6,12)*E6344)+VLOOKUP($B6344,weights!$A$2:$R$6,17)*EXP(VLOOKUP($B6344,weights!$A$2:$R$6,13)*F6344)+VLOOKUP($B6344,weights!$A$2:$R$6,18)*EXP(VLOOKUP($B6344,weights!$A$2:$R$6,14)*G6344))</f>
        <v>3.3503976543195249</v>
      </c>
    </row>
    <row r="6345" spans="1:8" ht="12.75" x14ac:dyDescent="0.2">
      <c r="A6345">
        <f t="shared" si="0"/>
        <v>254</v>
      </c>
      <c r="B6345" t="str">
        <f t="shared" ref="B6345:C6345" si="6319">B6320</f>
        <v>store</v>
      </c>
      <c r="C6345">
        <f t="shared" si="6319"/>
        <v>3</v>
      </c>
      <c r="D6345">
        <f ca="1">OFFSET(walk!$A$2:$Y$402,TRUNC((ROW()-ROW($D$2))/COLUMNS(walk!$A$2:$Y$402)),MOD(ROW()-ROW($D$2),COLUMNS(walk!$A$2:$Y$402)),1,1)</f>
        <v>14</v>
      </c>
      <c r="E6345">
        <f ca="1">OFFSET(bike!$A$2:$Y$402,TRUNC((ROW()-ROW($E$2))/COLUMNS(bike!$A$2:$Y$402)),MOD(ROW()-ROW($E$2),COLUMNS(bike!$A$2:$Y$402)),1,1)</f>
        <v>4</v>
      </c>
      <c r="F6345">
        <f ca="1">OFFSET(transit!$A$2:$Y$402,TRUNC((ROW()-ROW($F$2))/COLUMNS(transit!$A$2:$Y$402)),MOD(ROW()-ROW($F$2),COLUMNS(transit!$A$2:$Y$402)),1,1)</f>
        <v>14</v>
      </c>
      <c r="G6345">
        <f ca="1">OFFSET(drive!$A$2:$Y$402,TRUNC((ROW()-ROW($G$2))/COLUMNS(drive!$A$2:$Y$402)),MOD(ROW()-ROW($G$2),COLUMNS(drive!$A$2:$Y$402)),1,1)</f>
        <v>3</v>
      </c>
      <c r="H6345" s="5">
        <f ca="1">(VLOOKUP($B6345,weights!$A$2:$R$6,4))*VLOOKUP($B6345,weights!$A$2:$R$6,6)^C6345*(VLOOKUP($B6345,weights!$A$2:$R$6,15)*EXP(VLOOKUP($B6345,weights!$A$2:$R$6,11)*D6345)+VLOOKUP($B6345,weights!$A$2:$R$6,16)*EXP(VLOOKUP($B6345,weights!$A$2:$R$6,12)*E6345)+VLOOKUP($B6345,weights!$A$2:$R$6,17)*EXP(VLOOKUP($B6345,weights!$A$2:$R$6,13)*F6345)+VLOOKUP($B6345,weights!$A$2:$R$6,18)*EXP(VLOOKUP($B6345,weights!$A$2:$R$6,14)*G6345))</f>
        <v>2.1689967864470843</v>
      </c>
    </row>
    <row r="6346" spans="1:8" ht="12.75" x14ac:dyDescent="0.2">
      <c r="A6346">
        <f t="shared" si="0"/>
        <v>254</v>
      </c>
      <c r="B6346" t="str">
        <f t="shared" ref="B6346:C6346" si="6320">B6321</f>
        <v>store</v>
      </c>
      <c r="C6346">
        <f t="shared" si="6320"/>
        <v>4</v>
      </c>
      <c r="D6346">
        <f ca="1">OFFSET(walk!$A$2:$Y$402,TRUNC((ROW()-ROW($D$2))/COLUMNS(walk!$A$2:$Y$402)),MOD(ROW()-ROW($D$2),COLUMNS(walk!$A$2:$Y$402)),1,1)</f>
        <v>14</v>
      </c>
      <c r="E6346">
        <f ca="1">OFFSET(bike!$A$2:$Y$402,TRUNC((ROW()-ROW($E$2))/COLUMNS(bike!$A$2:$Y$402)),MOD(ROW()-ROW($E$2),COLUMNS(bike!$A$2:$Y$402)),1,1)</f>
        <v>5</v>
      </c>
      <c r="F6346">
        <f ca="1">OFFSET(transit!$A$2:$Y$402,TRUNC((ROW()-ROW($F$2))/COLUMNS(transit!$A$2:$Y$402)),MOD(ROW()-ROW($F$2),COLUMNS(transit!$A$2:$Y$402)),1,1)</f>
        <v>14</v>
      </c>
      <c r="G6346">
        <f ca="1">OFFSET(drive!$A$2:$Y$402,TRUNC((ROW()-ROW($G$2))/COLUMNS(drive!$A$2:$Y$402)),MOD(ROW()-ROW($G$2),COLUMNS(drive!$A$2:$Y$402)),1,1)</f>
        <v>3</v>
      </c>
      <c r="H6346" s="5">
        <f ca="1">(VLOOKUP($B6346,weights!$A$2:$R$6,4))*VLOOKUP($B6346,weights!$A$2:$R$6,6)^C6346*(VLOOKUP($B6346,weights!$A$2:$R$6,15)*EXP(VLOOKUP($B6346,weights!$A$2:$R$6,11)*D6346)+VLOOKUP($B6346,weights!$A$2:$R$6,16)*EXP(VLOOKUP($B6346,weights!$A$2:$R$6,12)*E6346)+VLOOKUP($B6346,weights!$A$2:$R$6,17)*EXP(VLOOKUP($B6346,weights!$A$2:$R$6,13)*F6346)+VLOOKUP($B6346,weights!$A$2:$R$6,18)*EXP(VLOOKUP($B6346,weights!$A$2:$R$6,14)*G6346))</f>
        <v>1.2691372027726897</v>
      </c>
    </row>
    <row r="6347" spans="1:8" ht="12.75" x14ac:dyDescent="0.2">
      <c r="A6347">
        <f t="shared" si="0"/>
        <v>254</v>
      </c>
      <c r="B6347" t="str">
        <f t="shared" ref="B6347:C6347" si="6321">B6322</f>
        <v>pharmacy</v>
      </c>
      <c r="C6347">
        <f t="shared" si="6321"/>
        <v>0</v>
      </c>
      <c r="D6347">
        <f ca="1">OFFSET(walk!$A$2:$Y$402,TRUNC((ROW()-ROW($D$2))/COLUMNS(walk!$A$2:$Y$402)),MOD(ROW()-ROW($D$2),COLUMNS(walk!$A$2:$Y$402)),1,1)</f>
        <v>10</v>
      </c>
      <c r="E6347">
        <f ca="1">OFFSET(bike!$A$2:$Y$402,TRUNC((ROW()-ROW($E$2))/COLUMNS(bike!$A$2:$Y$402)),MOD(ROW()-ROW($E$2),COLUMNS(bike!$A$2:$Y$402)),1,1)</f>
        <v>3</v>
      </c>
      <c r="F6347">
        <f ca="1">OFFSET(transit!$A$2:$Y$402,TRUNC((ROW()-ROW($F$2))/COLUMNS(transit!$A$2:$Y$402)),MOD(ROW()-ROW($F$2),COLUMNS(transit!$A$2:$Y$402)),1,1)</f>
        <v>10</v>
      </c>
      <c r="G6347">
        <f ca="1">OFFSET(drive!$A$2:$Y$402,TRUNC((ROW()-ROW($G$2))/COLUMNS(drive!$A$2:$Y$402)),MOD(ROW()-ROW($G$2),COLUMNS(drive!$A$2:$Y$402)),1,1)</f>
        <v>2</v>
      </c>
      <c r="H6347" s="5">
        <f ca="1">(VLOOKUP($B6347,weights!$A$2:$R$6,4))*VLOOKUP($B6347,weights!$A$2:$R$6,6)^C6347*(VLOOKUP($B6347,weights!$A$2:$R$6,15)*EXP(VLOOKUP($B6347,weights!$A$2:$R$6,11)*D6347)+VLOOKUP($B6347,weights!$A$2:$R$6,16)*EXP(VLOOKUP($B6347,weights!$A$2:$R$6,12)*E6347)+VLOOKUP($B6347,weights!$A$2:$R$6,17)*EXP(VLOOKUP($B6347,weights!$A$2:$R$6,13)*F6347)+VLOOKUP($B6347,weights!$A$2:$R$6,18)*EXP(VLOOKUP($B6347,weights!$A$2:$R$6,14)*G6347))</f>
        <v>6.9306407284183704</v>
      </c>
    </row>
    <row r="6348" spans="1:8" ht="12.75" x14ac:dyDescent="0.2">
      <c r="A6348">
        <f t="shared" si="0"/>
        <v>254</v>
      </c>
      <c r="B6348" t="str">
        <f t="shared" ref="B6348:C6348" si="6322">B6323</f>
        <v>pharmacy</v>
      </c>
      <c r="C6348">
        <f t="shared" si="6322"/>
        <v>1</v>
      </c>
      <c r="D6348">
        <f ca="1">OFFSET(walk!$A$2:$Y$402,TRUNC((ROW()-ROW($D$2))/COLUMNS(walk!$A$2:$Y$402)),MOD(ROW()-ROW($D$2),COLUMNS(walk!$A$2:$Y$402)),1,1)</f>
        <v>13</v>
      </c>
      <c r="E6348">
        <f ca="1">OFFSET(bike!$A$2:$Y$402,TRUNC((ROW()-ROW($E$2))/COLUMNS(bike!$A$2:$Y$402)),MOD(ROW()-ROW($E$2),COLUMNS(bike!$A$2:$Y$402)),1,1)</f>
        <v>5</v>
      </c>
      <c r="F6348">
        <f ca="1">OFFSET(transit!$A$2:$Y$402,TRUNC((ROW()-ROW($F$2))/COLUMNS(transit!$A$2:$Y$402)),MOD(ROW()-ROW($F$2),COLUMNS(transit!$A$2:$Y$402)),1,1)</f>
        <v>13</v>
      </c>
      <c r="G6348">
        <f ca="1">OFFSET(drive!$A$2:$Y$402,TRUNC((ROW()-ROW($G$2))/COLUMNS(drive!$A$2:$Y$402)),MOD(ROW()-ROW($G$2),COLUMNS(drive!$A$2:$Y$402)),1,1)</f>
        <v>3</v>
      </c>
      <c r="H6348" s="5">
        <f ca="1">(VLOOKUP($B6348,weights!$A$2:$R$6,4))*VLOOKUP($B6348,weights!$A$2:$R$6,6)^C6348*(VLOOKUP($B6348,weights!$A$2:$R$6,15)*EXP(VLOOKUP($B6348,weights!$A$2:$R$6,11)*D6348)+VLOOKUP($B6348,weights!$A$2:$R$6,16)*EXP(VLOOKUP($B6348,weights!$A$2:$R$6,12)*E6348)+VLOOKUP($B6348,weights!$A$2:$R$6,17)*EXP(VLOOKUP($B6348,weights!$A$2:$R$6,13)*F6348)+VLOOKUP($B6348,weights!$A$2:$R$6,18)*EXP(VLOOKUP($B6348,weights!$A$2:$R$6,14)*G6348))</f>
        <v>2.2558947774554161</v>
      </c>
    </row>
    <row r="6349" spans="1:8" ht="12.75" x14ac:dyDescent="0.2">
      <c r="A6349">
        <f t="shared" si="0"/>
        <v>254</v>
      </c>
      <c r="B6349" t="str">
        <f t="shared" ref="B6349:C6349" si="6323">B6324</f>
        <v>pharmacy</v>
      </c>
      <c r="C6349">
        <f t="shared" si="6323"/>
        <v>2</v>
      </c>
      <c r="D6349">
        <f ca="1">OFFSET(walk!$A$2:$Y$402,TRUNC((ROW()-ROW($D$2))/COLUMNS(walk!$A$2:$Y$402)),MOD(ROW()-ROW($D$2),COLUMNS(walk!$A$2:$Y$402)),1,1)</f>
        <v>13</v>
      </c>
      <c r="E6349">
        <f ca="1">OFFSET(bike!$A$2:$Y$402,TRUNC((ROW()-ROW($E$2))/COLUMNS(bike!$A$2:$Y$402)),MOD(ROW()-ROW($E$2),COLUMNS(bike!$A$2:$Y$402)),1,1)</f>
        <v>5</v>
      </c>
      <c r="F6349">
        <f ca="1">OFFSET(transit!$A$2:$Y$402,TRUNC((ROW()-ROW($F$2))/COLUMNS(transit!$A$2:$Y$402)),MOD(ROW()-ROW($F$2),COLUMNS(transit!$A$2:$Y$402)),1,1)</f>
        <v>13</v>
      </c>
      <c r="G6349">
        <f ca="1">OFFSET(drive!$A$2:$Y$402,TRUNC((ROW()-ROW($G$2))/COLUMNS(drive!$A$2:$Y$402)),MOD(ROW()-ROW($G$2),COLUMNS(drive!$A$2:$Y$402)),1,1)</f>
        <v>3</v>
      </c>
      <c r="H6349" s="5">
        <f ca="1">(VLOOKUP($B6349,weights!$A$2:$R$6,4))*VLOOKUP($B6349,weights!$A$2:$R$6,6)^C6349*(VLOOKUP($B6349,weights!$A$2:$R$6,15)*EXP(VLOOKUP($B6349,weights!$A$2:$R$6,11)*D6349)+VLOOKUP($B6349,weights!$A$2:$R$6,16)*EXP(VLOOKUP($B6349,weights!$A$2:$R$6,12)*E6349)+VLOOKUP($B6349,weights!$A$2:$R$6,17)*EXP(VLOOKUP($B6349,weights!$A$2:$R$6,13)*F6349)+VLOOKUP($B6349,weights!$A$2:$R$6,18)*EXP(VLOOKUP($B6349,weights!$A$2:$R$6,14)*G6349))</f>
        <v>1.086171559515571</v>
      </c>
    </row>
    <row r="6350" spans="1:8" ht="12.75" x14ac:dyDescent="0.2">
      <c r="A6350">
        <f t="shared" si="0"/>
        <v>254</v>
      </c>
      <c r="B6350" t="str">
        <f t="shared" ref="B6350:C6350" si="6324">B6325</f>
        <v>bank</v>
      </c>
      <c r="C6350">
        <f t="shared" si="6324"/>
        <v>0</v>
      </c>
      <c r="D6350">
        <f ca="1">OFFSET(walk!$A$2:$Y$402,TRUNC((ROW()-ROW($D$2))/COLUMNS(walk!$A$2:$Y$402)),MOD(ROW()-ROW($D$2),COLUMNS(walk!$A$2:$Y$402)),1,1)</f>
        <v>22</v>
      </c>
      <c r="E6350">
        <f ca="1">OFFSET(bike!$A$2:$Y$402,TRUNC((ROW()-ROW($E$2))/COLUMNS(bike!$A$2:$Y$402)),MOD(ROW()-ROW($E$2),COLUMNS(bike!$A$2:$Y$402)),1,1)</f>
        <v>9</v>
      </c>
      <c r="F6350">
        <f ca="1">OFFSET(transit!$A$2:$Y$402,TRUNC((ROW()-ROW($F$2))/COLUMNS(transit!$A$2:$Y$402)),MOD(ROW()-ROW($F$2),COLUMNS(transit!$A$2:$Y$402)),1,1)</f>
        <v>21</v>
      </c>
      <c r="G6350">
        <f ca="1">OFFSET(drive!$A$2:$Y$402,TRUNC((ROW()-ROW($G$2))/COLUMNS(drive!$A$2:$Y$402)),MOD(ROW()-ROW($G$2),COLUMNS(drive!$A$2:$Y$402)),1,1)</f>
        <v>6</v>
      </c>
      <c r="H6350" s="5">
        <f ca="1">(VLOOKUP($B6350,weights!$A$2:$R$6,4))*VLOOKUP($B6350,weights!$A$2:$R$6,6)^C6350*(VLOOKUP($B6350,weights!$A$2:$R$6,15)*EXP(VLOOKUP($B6350,weights!$A$2:$R$6,11)*D6350)+VLOOKUP($B6350,weights!$A$2:$R$6,16)*EXP(VLOOKUP($B6350,weights!$A$2:$R$6,12)*E6350)+VLOOKUP($B6350,weights!$A$2:$R$6,17)*EXP(VLOOKUP($B6350,weights!$A$2:$R$6,13)*F6350)+VLOOKUP($B6350,weights!$A$2:$R$6,18)*EXP(VLOOKUP($B6350,weights!$A$2:$R$6,14)*G6350))</f>
        <v>2.1785512444193356</v>
      </c>
    </row>
    <row r="6351" spans="1:8" ht="12.75" x14ac:dyDescent="0.2">
      <c r="A6351">
        <f t="shared" si="0"/>
        <v>254</v>
      </c>
      <c r="B6351" t="str">
        <f t="shared" ref="B6351:C6351" si="6325">B6326</f>
        <v>bank</v>
      </c>
      <c r="C6351">
        <f t="shared" si="6325"/>
        <v>1</v>
      </c>
      <c r="D6351">
        <f ca="1">OFFSET(walk!$A$2:$Y$402,TRUNC((ROW()-ROW($D$2))/COLUMNS(walk!$A$2:$Y$402)),MOD(ROW()-ROW($D$2),COLUMNS(walk!$A$2:$Y$402)),1,1)</f>
        <v>40</v>
      </c>
      <c r="E6351">
        <f ca="1">OFFSET(bike!$A$2:$Y$402,TRUNC((ROW()-ROW($E$2))/COLUMNS(bike!$A$2:$Y$402)),MOD(ROW()-ROW($E$2),COLUMNS(bike!$A$2:$Y$402)),1,1)</f>
        <v>12</v>
      </c>
      <c r="F6351">
        <f ca="1">OFFSET(transit!$A$2:$Y$402,TRUNC((ROW()-ROW($F$2))/COLUMNS(transit!$A$2:$Y$402)),MOD(ROW()-ROW($F$2),COLUMNS(transit!$A$2:$Y$402)),1,1)</f>
        <v>35</v>
      </c>
      <c r="G6351">
        <f ca="1">OFFSET(drive!$A$2:$Y$402,TRUNC((ROW()-ROW($G$2))/COLUMNS(drive!$A$2:$Y$402)),MOD(ROW()-ROW($G$2),COLUMNS(drive!$A$2:$Y$402)),1,1)</f>
        <v>7</v>
      </c>
      <c r="H6351" s="5">
        <f ca="1">(VLOOKUP($B6351,weights!$A$2:$R$6,4))*VLOOKUP($B6351,weights!$A$2:$R$6,6)^C6351*(VLOOKUP($B6351,weights!$A$2:$R$6,15)*EXP(VLOOKUP($B6351,weights!$A$2:$R$6,11)*D6351)+VLOOKUP($B6351,weights!$A$2:$R$6,16)*EXP(VLOOKUP($B6351,weights!$A$2:$R$6,12)*E6351)+VLOOKUP($B6351,weights!$A$2:$R$6,17)*EXP(VLOOKUP($B6351,weights!$A$2:$R$6,13)*F6351)+VLOOKUP($B6351,weights!$A$2:$R$6,18)*EXP(VLOOKUP($B6351,weights!$A$2:$R$6,14)*G6351))</f>
        <v>0.57442432064502946</v>
      </c>
    </row>
    <row r="6352" spans="1:8" ht="12.75" x14ac:dyDescent="0.2">
      <c r="A6352">
        <f t="shared" si="0"/>
        <v>255</v>
      </c>
      <c r="B6352" t="str">
        <f t="shared" ref="B6352:C6352" si="6326">B6327</f>
        <v>restaurant</v>
      </c>
      <c r="C6352">
        <f t="shared" si="6326"/>
        <v>0</v>
      </c>
      <c r="D6352">
        <f ca="1">OFFSET(walk!$A$2:$Y$402,TRUNC((ROW()-ROW($D$2))/COLUMNS(walk!$A$2:$Y$402)),MOD(ROW()-ROW($D$2),COLUMNS(walk!$A$2:$Y$402)),1,1)</f>
        <v>10</v>
      </c>
      <c r="E6352">
        <f ca="1">OFFSET(bike!$A$2:$Y$402,TRUNC((ROW()-ROW($E$2))/COLUMNS(bike!$A$2:$Y$402)),MOD(ROW()-ROW($E$2),COLUMNS(bike!$A$2:$Y$402)),1,1)</f>
        <v>2</v>
      </c>
      <c r="F6352">
        <f ca="1">OFFSET(transit!$A$2:$Y$402,TRUNC((ROW()-ROW($F$2))/COLUMNS(transit!$A$2:$Y$402)),MOD(ROW()-ROW($F$2),COLUMNS(transit!$A$2:$Y$402)),1,1)</f>
        <v>9</v>
      </c>
      <c r="G6352">
        <f ca="1">OFFSET(drive!$A$2:$Y$402,TRUNC((ROW()-ROW($G$2))/COLUMNS(drive!$A$2:$Y$402)),MOD(ROW()-ROW($G$2),COLUMNS(drive!$A$2:$Y$402)),1,1)</f>
        <v>2</v>
      </c>
      <c r="H6352" s="5">
        <f ca="1">(VLOOKUP($B6352,weights!$A$2:$R$6,4))*VLOOKUP($B6352,weights!$A$2:$R$6,6)^C6352*(VLOOKUP($B6352,weights!$A$2:$R$6,15)*EXP(VLOOKUP($B6352,weights!$A$2:$R$6,11)*D6352)+VLOOKUP($B6352,weights!$A$2:$R$6,16)*EXP(VLOOKUP($B6352,weights!$A$2:$R$6,12)*E6352)+VLOOKUP($B6352,weights!$A$2:$R$6,17)*EXP(VLOOKUP($B6352,weights!$A$2:$R$6,13)*F6352)+VLOOKUP($B6352,weights!$A$2:$R$6,18)*EXP(VLOOKUP($B6352,weights!$A$2:$R$6,14)*G6352))</f>
        <v>28.480611778559563</v>
      </c>
    </row>
    <row r="6353" spans="1:8" ht="12.75" x14ac:dyDescent="0.2">
      <c r="A6353">
        <f t="shared" si="0"/>
        <v>255</v>
      </c>
      <c r="B6353" t="str">
        <f t="shared" ref="B6353:C6353" si="6327">B6328</f>
        <v>restaurant</v>
      </c>
      <c r="C6353">
        <f t="shared" si="6327"/>
        <v>1</v>
      </c>
      <c r="D6353">
        <f ca="1">OFFSET(walk!$A$2:$Y$402,TRUNC((ROW()-ROW($D$2))/COLUMNS(walk!$A$2:$Y$402)),MOD(ROW()-ROW($D$2),COLUMNS(walk!$A$2:$Y$402)),1,1)</f>
        <v>11</v>
      </c>
      <c r="E6353">
        <f ca="1">OFFSET(bike!$A$2:$Y$402,TRUNC((ROW()-ROW($E$2))/COLUMNS(bike!$A$2:$Y$402)),MOD(ROW()-ROW($E$2),COLUMNS(bike!$A$2:$Y$402)),1,1)</f>
        <v>3</v>
      </c>
      <c r="F6353">
        <f ca="1">OFFSET(transit!$A$2:$Y$402,TRUNC((ROW()-ROW($F$2))/COLUMNS(transit!$A$2:$Y$402)),MOD(ROW()-ROW($F$2),COLUMNS(transit!$A$2:$Y$402)),1,1)</f>
        <v>9</v>
      </c>
      <c r="G6353">
        <f ca="1">OFFSET(drive!$A$2:$Y$402,TRUNC((ROW()-ROW($G$2))/COLUMNS(drive!$A$2:$Y$402)),MOD(ROW()-ROW($G$2),COLUMNS(drive!$A$2:$Y$402)),1,1)</f>
        <v>2</v>
      </c>
      <c r="H6353" s="5">
        <f ca="1">(VLOOKUP($B6353,weights!$A$2:$R$6,4))*VLOOKUP($B6353,weights!$A$2:$R$6,6)^C6353*(VLOOKUP($B6353,weights!$A$2:$R$6,15)*EXP(VLOOKUP($B6353,weights!$A$2:$R$6,11)*D6353)+VLOOKUP($B6353,weights!$A$2:$R$6,16)*EXP(VLOOKUP($B6353,weights!$A$2:$R$6,12)*E6353)+VLOOKUP($B6353,weights!$A$2:$R$6,17)*EXP(VLOOKUP($B6353,weights!$A$2:$R$6,13)*F6353)+VLOOKUP($B6353,weights!$A$2:$R$6,18)*EXP(VLOOKUP($B6353,weights!$A$2:$R$6,14)*G6353))</f>
        <v>23.264437081653135</v>
      </c>
    </row>
    <row r="6354" spans="1:8" ht="12.75" x14ac:dyDescent="0.2">
      <c r="A6354">
        <f t="shared" si="0"/>
        <v>255</v>
      </c>
      <c r="B6354" t="str">
        <f t="shared" ref="B6354:C6354" si="6328">B6329</f>
        <v>restaurant</v>
      </c>
      <c r="C6354">
        <f t="shared" si="6328"/>
        <v>2</v>
      </c>
      <c r="D6354">
        <f ca="1">OFFSET(walk!$A$2:$Y$402,TRUNC((ROW()-ROW($D$2))/COLUMNS(walk!$A$2:$Y$402)),MOD(ROW()-ROW($D$2),COLUMNS(walk!$A$2:$Y$402)),1,1)</f>
        <v>12</v>
      </c>
      <c r="E6354">
        <f ca="1">OFFSET(bike!$A$2:$Y$402,TRUNC((ROW()-ROW($E$2))/COLUMNS(bike!$A$2:$Y$402)),MOD(ROW()-ROW($E$2),COLUMNS(bike!$A$2:$Y$402)),1,1)</f>
        <v>3</v>
      </c>
      <c r="F6354">
        <f ca="1">OFFSET(transit!$A$2:$Y$402,TRUNC((ROW()-ROW($F$2))/COLUMNS(transit!$A$2:$Y$402)),MOD(ROW()-ROW($F$2),COLUMNS(transit!$A$2:$Y$402)),1,1)</f>
        <v>11</v>
      </c>
      <c r="G6354">
        <f ca="1">OFFSET(drive!$A$2:$Y$402,TRUNC((ROW()-ROW($G$2))/COLUMNS(drive!$A$2:$Y$402)),MOD(ROW()-ROW($G$2),COLUMNS(drive!$A$2:$Y$402)),1,1)</f>
        <v>3</v>
      </c>
      <c r="H6354" s="5">
        <f ca="1">(VLOOKUP($B6354,weights!$A$2:$R$6,4))*VLOOKUP($B6354,weights!$A$2:$R$6,6)^C6354*(VLOOKUP($B6354,weights!$A$2:$R$6,15)*EXP(VLOOKUP($B6354,weights!$A$2:$R$6,11)*D6354)+VLOOKUP($B6354,weights!$A$2:$R$6,16)*EXP(VLOOKUP($B6354,weights!$A$2:$R$6,12)*E6354)+VLOOKUP($B6354,weights!$A$2:$R$6,17)*EXP(VLOOKUP($B6354,weights!$A$2:$R$6,13)*F6354)+VLOOKUP($B6354,weights!$A$2:$R$6,18)*EXP(VLOOKUP($B6354,weights!$A$2:$R$6,14)*G6354))</f>
        <v>18.259918350212331</v>
      </c>
    </row>
    <row r="6355" spans="1:8" ht="12.75" x14ac:dyDescent="0.2">
      <c r="A6355">
        <f t="shared" si="0"/>
        <v>255</v>
      </c>
      <c r="B6355" t="str">
        <f t="shared" ref="B6355:C6355" si="6329">B6330</f>
        <v>restaurant</v>
      </c>
      <c r="C6355">
        <f t="shared" si="6329"/>
        <v>3</v>
      </c>
      <c r="D6355">
        <f ca="1">OFFSET(walk!$A$2:$Y$402,TRUNC((ROW()-ROW($D$2))/COLUMNS(walk!$A$2:$Y$402)),MOD(ROW()-ROW($D$2),COLUMNS(walk!$A$2:$Y$402)),1,1)</f>
        <v>12</v>
      </c>
      <c r="E6355">
        <f ca="1">OFFSET(bike!$A$2:$Y$402,TRUNC((ROW()-ROW($E$2))/COLUMNS(bike!$A$2:$Y$402)),MOD(ROW()-ROW($E$2),COLUMNS(bike!$A$2:$Y$402)),1,1)</f>
        <v>3</v>
      </c>
      <c r="F6355">
        <f ca="1">OFFSET(transit!$A$2:$Y$402,TRUNC((ROW()-ROW($F$2))/COLUMNS(transit!$A$2:$Y$402)),MOD(ROW()-ROW($F$2),COLUMNS(transit!$A$2:$Y$402)),1,1)</f>
        <v>11</v>
      </c>
      <c r="G6355">
        <f ca="1">OFFSET(drive!$A$2:$Y$402,TRUNC((ROW()-ROW($G$2))/COLUMNS(drive!$A$2:$Y$402)),MOD(ROW()-ROW($G$2),COLUMNS(drive!$A$2:$Y$402)),1,1)</f>
        <v>3</v>
      </c>
      <c r="H6355" s="5">
        <f ca="1">(VLOOKUP($B6355,weights!$A$2:$R$6,4))*VLOOKUP($B6355,weights!$A$2:$R$6,6)^C6355*(VLOOKUP($B6355,weights!$A$2:$R$6,15)*EXP(VLOOKUP($B6355,weights!$A$2:$R$6,11)*D6355)+VLOOKUP($B6355,weights!$A$2:$R$6,16)*EXP(VLOOKUP($B6355,weights!$A$2:$R$6,12)*E6355)+VLOOKUP($B6355,weights!$A$2:$R$6,17)*EXP(VLOOKUP($B6355,weights!$A$2:$R$6,13)*F6355)+VLOOKUP($B6355,weights!$A$2:$R$6,18)*EXP(VLOOKUP($B6355,weights!$A$2:$R$6,14)*G6355))</f>
        <v>16.36629718796809</v>
      </c>
    </row>
    <row r="6356" spans="1:8" ht="12.75" x14ac:dyDescent="0.2">
      <c r="A6356">
        <f t="shared" si="0"/>
        <v>255</v>
      </c>
      <c r="B6356" t="str">
        <f t="shared" ref="B6356:C6356" si="6330">B6331</f>
        <v>restaurant</v>
      </c>
      <c r="C6356">
        <f t="shared" si="6330"/>
        <v>4</v>
      </c>
      <c r="D6356">
        <f ca="1">OFFSET(walk!$A$2:$Y$402,TRUNC((ROW()-ROW($D$2))/COLUMNS(walk!$A$2:$Y$402)),MOD(ROW()-ROW($D$2),COLUMNS(walk!$A$2:$Y$402)),1,1)</f>
        <v>12</v>
      </c>
      <c r="E6356">
        <f ca="1">OFFSET(bike!$A$2:$Y$402,TRUNC((ROW()-ROW($E$2))/COLUMNS(bike!$A$2:$Y$402)),MOD(ROW()-ROW($E$2),COLUMNS(bike!$A$2:$Y$402)),1,1)</f>
        <v>3</v>
      </c>
      <c r="F6356">
        <f ca="1">OFFSET(transit!$A$2:$Y$402,TRUNC((ROW()-ROW($F$2))/COLUMNS(transit!$A$2:$Y$402)),MOD(ROW()-ROW($F$2),COLUMNS(transit!$A$2:$Y$402)),1,1)</f>
        <v>11</v>
      </c>
      <c r="G6356">
        <f ca="1">OFFSET(drive!$A$2:$Y$402,TRUNC((ROW()-ROW($G$2))/COLUMNS(drive!$A$2:$Y$402)),MOD(ROW()-ROW($G$2),COLUMNS(drive!$A$2:$Y$402)),1,1)</f>
        <v>4</v>
      </c>
      <c r="H6356" s="5">
        <f ca="1">(VLOOKUP($B6356,weights!$A$2:$R$6,4))*VLOOKUP($B6356,weights!$A$2:$R$6,6)^C6356*(VLOOKUP($B6356,weights!$A$2:$R$6,15)*EXP(VLOOKUP($B6356,weights!$A$2:$R$6,11)*D6356)+VLOOKUP($B6356,weights!$A$2:$R$6,16)*EXP(VLOOKUP($B6356,weights!$A$2:$R$6,12)*E6356)+VLOOKUP($B6356,weights!$A$2:$R$6,17)*EXP(VLOOKUP($B6356,weights!$A$2:$R$6,13)*F6356)+VLOOKUP($B6356,weights!$A$2:$R$6,18)*EXP(VLOOKUP($B6356,weights!$A$2:$R$6,14)*G6356))</f>
        <v>13.679495570756206</v>
      </c>
    </row>
    <row r="6357" spans="1:8" ht="12.75" x14ac:dyDescent="0.2">
      <c r="A6357">
        <f t="shared" si="0"/>
        <v>255</v>
      </c>
      <c r="B6357" t="str">
        <f t="shared" ref="B6357:C6357" si="6331">B6332</f>
        <v>restaurant</v>
      </c>
      <c r="C6357">
        <f t="shared" si="6331"/>
        <v>5</v>
      </c>
      <c r="D6357">
        <f ca="1">OFFSET(walk!$A$2:$Y$402,TRUNC((ROW()-ROW($D$2))/COLUMNS(walk!$A$2:$Y$402)),MOD(ROW()-ROW($D$2),COLUMNS(walk!$A$2:$Y$402)),1,1)</f>
        <v>14</v>
      </c>
      <c r="E6357">
        <f ca="1">OFFSET(bike!$A$2:$Y$402,TRUNC((ROW()-ROW($E$2))/COLUMNS(bike!$A$2:$Y$402)),MOD(ROW()-ROW($E$2),COLUMNS(bike!$A$2:$Y$402)),1,1)</f>
        <v>4</v>
      </c>
      <c r="F6357">
        <f ca="1">OFFSET(transit!$A$2:$Y$402,TRUNC((ROW()-ROW($F$2))/COLUMNS(transit!$A$2:$Y$402)),MOD(ROW()-ROW($F$2),COLUMNS(transit!$A$2:$Y$402)),1,1)</f>
        <v>12</v>
      </c>
      <c r="G6357">
        <f ca="1">OFFSET(drive!$A$2:$Y$402,TRUNC((ROW()-ROW($G$2))/COLUMNS(drive!$A$2:$Y$402)),MOD(ROW()-ROW($G$2),COLUMNS(drive!$A$2:$Y$402)),1,1)</f>
        <v>4</v>
      </c>
      <c r="H6357" s="5">
        <f ca="1">(VLOOKUP($B6357,weights!$A$2:$R$6,4))*VLOOKUP($B6357,weights!$A$2:$R$6,6)^C6357*(VLOOKUP($B6357,weights!$A$2:$R$6,15)*EXP(VLOOKUP($B6357,weights!$A$2:$R$6,11)*D6357)+VLOOKUP($B6357,weights!$A$2:$R$6,16)*EXP(VLOOKUP($B6357,weights!$A$2:$R$6,12)*E6357)+VLOOKUP($B6357,weights!$A$2:$R$6,17)*EXP(VLOOKUP($B6357,weights!$A$2:$R$6,13)*F6357)+VLOOKUP($B6357,weights!$A$2:$R$6,18)*EXP(VLOOKUP($B6357,weights!$A$2:$R$6,14)*G6357))</f>
        <v>10.772135249307281</v>
      </c>
    </row>
    <row r="6358" spans="1:8" ht="12.75" x14ac:dyDescent="0.2">
      <c r="A6358">
        <f t="shared" si="0"/>
        <v>255</v>
      </c>
      <c r="B6358" t="str">
        <f t="shared" ref="B6358:C6358" si="6332">B6333</f>
        <v>restaurant</v>
      </c>
      <c r="C6358">
        <f t="shared" si="6332"/>
        <v>6</v>
      </c>
      <c r="D6358">
        <f ca="1">OFFSET(walk!$A$2:$Y$402,TRUNC((ROW()-ROW($D$2))/COLUMNS(walk!$A$2:$Y$402)),MOD(ROW()-ROW($D$2),COLUMNS(walk!$A$2:$Y$402)),1,1)</f>
        <v>15</v>
      </c>
      <c r="E6358">
        <f ca="1">OFFSET(bike!$A$2:$Y$402,TRUNC((ROW()-ROW($E$2))/COLUMNS(bike!$A$2:$Y$402)),MOD(ROW()-ROW($E$2),COLUMNS(bike!$A$2:$Y$402)),1,1)</f>
        <v>4</v>
      </c>
      <c r="F6358">
        <f ca="1">OFFSET(transit!$A$2:$Y$402,TRUNC((ROW()-ROW($F$2))/COLUMNS(transit!$A$2:$Y$402)),MOD(ROW()-ROW($F$2),COLUMNS(transit!$A$2:$Y$402)),1,1)</f>
        <v>13</v>
      </c>
      <c r="G6358">
        <f ca="1">OFFSET(drive!$A$2:$Y$402,TRUNC((ROW()-ROW($G$2))/COLUMNS(drive!$A$2:$Y$402)),MOD(ROW()-ROW($G$2),COLUMNS(drive!$A$2:$Y$402)),1,1)</f>
        <v>4</v>
      </c>
      <c r="H6358" s="5">
        <f ca="1">(VLOOKUP($B6358,weights!$A$2:$R$6,4))*VLOOKUP($B6358,weights!$A$2:$R$6,6)^C6358*(VLOOKUP($B6358,weights!$A$2:$R$6,15)*EXP(VLOOKUP($B6358,weights!$A$2:$R$6,11)*D6358)+VLOOKUP($B6358,weights!$A$2:$R$6,16)*EXP(VLOOKUP($B6358,weights!$A$2:$R$6,12)*E6358)+VLOOKUP($B6358,weights!$A$2:$R$6,17)*EXP(VLOOKUP($B6358,weights!$A$2:$R$6,13)*F6358)+VLOOKUP($B6358,weights!$A$2:$R$6,18)*EXP(VLOOKUP($B6358,weights!$A$2:$R$6,14)*G6358))</f>
        <v>9.3733577440087767</v>
      </c>
    </row>
    <row r="6359" spans="1:8" ht="12.75" x14ac:dyDescent="0.2">
      <c r="A6359">
        <f t="shared" si="0"/>
        <v>255</v>
      </c>
      <c r="B6359" t="str">
        <f t="shared" ref="B6359:C6359" si="6333">B6334</f>
        <v>restaurant</v>
      </c>
      <c r="C6359">
        <f t="shared" si="6333"/>
        <v>7</v>
      </c>
      <c r="D6359">
        <f ca="1">OFFSET(walk!$A$2:$Y$402,TRUNC((ROW()-ROW($D$2))/COLUMNS(walk!$A$2:$Y$402)),MOD(ROW()-ROW($D$2),COLUMNS(walk!$A$2:$Y$402)),1,1)</f>
        <v>17</v>
      </c>
      <c r="E6359">
        <f ca="1">OFFSET(bike!$A$2:$Y$402,TRUNC((ROW()-ROW($E$2))/COLUMNS(bike!$A$2:$Y$402)),MOD(ROW()-ROW($E$2),COLUMNS(bike!$A$2:$Y$402)),1,1)</f>
        <v>5</v>
      </c>
      <c r="F6359">
        <f ca="1">OFFSET(transit!$A$2:$Y$402,TRUNC((ROW()-ROW($F$2))/COLUMNS(transit!$A$2:$Y$402)),MOD(ROW()-ROW($F$2),COLUMNS(transit!$A$2:$Y$402)),1,1)</f>
        <v>14</v>
      </c>
      <c r="G6359">
        <f ca="1">OFFSET(drive!$A$2:$Y$402,TRUNC((ROW()-ROW($G$2))/COLUMNS(drive!$A$2:$Y$402)),MOD(ROW()-ROW($G$2),COLUMNS(drive!$A$2:$Y$402)),1,1)</f>
        <v>4</v>
      </c>
      <c r="H6359" s="5">
        <f ca="1">(VLOOKUP($B6359,weights!$A$2:$R$6,4))*VLOOKUP($B6359,weights!$A$2:$R$6,6)^C6359*(VLOOKUP($B6359,weights!$A$2:$R$6,15)*EXP(VLOOKUP($B6359,weights!$A$2:$R$6,11)*D6359)+VLOOKUP($B6359,weights!$A$2:$R$6,16)*EXP(VLOOKUP($B6359,weights!$A$2:$R$6,12)*E6359)+VLOOKUP($B6359,weights!$A$2:$R$6,17)*EXP(VLOOKUP($B6359,weights!$A$2:$R$6,13)*F6359)+VLOOKUP($B6359,weights!$A$2:$R$6,18)*EXP(VLOOKUP($B6359,weights!$A$2:$R$6,14)*G6359))</f>
        <v>7.5330557558322155</v>
      </c>
    </row>
    <row r="6360" spans="1:8" ht="12.75" x14ac:dyDescent="0.2">
      <c r="A6360">
        <f t="shared" si="0"/>
        <v>255</v>
      </c>
      <c r="B6360" t="str">
        <f t="shared" ref="B6360:C6360" si="6334">B6335</f>
        <v>restaurant</v>
      </c>
      <c r="C6360">
        <f t="shared" si="6334"/>
        <v>8</v>
      </c>
      <c r="D6360">
        <f ca="1">OFFSET(walk!$A$2:$Y$402,TRUNC((ROW()-ROW($D$2))/COLUMNS(walk!$A$2:$Y$402)),MOD(ROW()-ROW($D$2),COLUMNS(walk!$A$2:$Y$402)),1,1)</f>
        <v>19</v>
      </c>
      <c r="E6360">
        <f ca="1">OFFSET(bike!$A$2:$Y$402,TRUNC((ROW()-ROW($E$2))/COLUMNS(bike!$A$2:$Y$402)),MOD(ROW()-ROW($E$2),COLUMNS(bike!$A$2:$Y$402)),1,1)</f>
        <v>5</v>
      </c>
      <c r="F6360">
        <f ca="1">OFFSET(transit!$A$2:$Y$402,TRUNC((ROW()-ROW($F$2))/COLUMNS(transit!$A$2:$Y$402)),MOD(ROW()-ROW($F$2),COLUMNS(transit!$A$2:$Y$402)),1,1)</f>
        <v>17</v>
      </c>
      <c r="G6360">
        <f ca="1">OFFSET(drive!$A$2:$Y$402,TRUNC((ROW()-ROW($G$2))/COLUMNS(drive!$A$2:$Y$402)),MOD(ROW()-ROW($G$2),COLUMNS(drive!$A$2:$Y$402)),1,1)</f>
        <v>4</v>
      </c>
      <c r="H6360" s="5">
        <f ca="1">(VLOOKUP($B6360,weights!$A$2:$R$6,4))*VLOOKUP($B6360,weights!$A$2:$R$6,6)^C6360*(VLOOKUP($B6360,weights!$A$2:$R$6,15)*EXP(VLOOKUP($B6360,weights!$A$2:$R$6,11)*D6360)+VLOOKUP($B6360,weights!$A$2:$R$6,16)*EXP(VLOOKUP($B6360,weights!$A$2:$R$6,12)*E6360)+VLOOKUP($B6360,weights!$A$2:$R$6,17)*EXP(VLOOKUP($B6360,weights!$A$2:$R$6,13)*F6360)+VLOOKUP($B6360,weights!$A$2:$R$6,18)*EXP(VLOOKUP($B6360,weights!$A$2:$R$6,14)*G6360))</f>
        <v>6.392141139793762</v>
      </c>
    </row>
    <row r="6361" spans="1:8" ht="12.75" x14ac:dyDescent="0.2">
      <c r="A6361">
        <f t="shared" si="0"/>
        <v>255</v>
      </c>
      <c r="B6361" t="str">
        <f t="shared" ref="B6361:C6361" si="6335">B6336</f>
        <v>restaurant</v>
      </c>
      <c r="C6361">
        <f t="shared" si="6335"/>
        <v>9</v>
      </c>
      <c r="D6361">
        <f ca="1">OFFSET(walk!$A$2:$Y$402,TRUNC((ROW()-ROW($D$2))/COLUMNS(walk!$A$2:$Y$402)),MOD(ROW()-ROW($D$2),COLUMNS(walk!$A$2:$Y$402)),1,1)</f>
        <v>21</v>
      </c>
      <c r="E6361">
        <f ca="1">OFFSET(bike!$A$2:$Y$402,TRUNC((ROW()-ROW($E$2))/COLUMNS(bike!$A$2:$Y$402)),MOD(ROW()-ROW($E$2),COLUMNS(bike!$A$2:$Y$402)),1,1)</f>
        <v>6</v>
      </c>
      <c r="F6361">
        <f ca="1">OFFSET(transit!$A$2:$Y$402,TRUNC((ROW()-ROW($F$2))/COLUMNS(transit!$A$2:$Y$402)),MOD(ROW()-ROW($F$2),COLUMNS(transit!$A$2:$Y$402)),1,1)</f>
        <v>18</v>
      </c>
      <c r="G6361">
        <f ca="1">OFFSET(drive!$A$2:$Y$402,TRUNC((ROW()-ROW($G$2))/COLUMNS(drive!$A$2:$Y$402)),MOD(ROW()-ROW($G$2),COLUMNS(drive!$A$2:$Y$402)),1,1)</f>
        <v>4</v>
      </c>
      <c r="H6361" s="5">
        <f ca="1">(VLOOKUP($B6361,weights!$A$2:$R$6,4))*VLOOKUP($B6361,weights!$A$2:$R$6,6)^C6361*(VLOOKUP($B6361,weights!$A$2:$R$6,15)*EXP(VLOOKUP($B6361,weights!$A$2:$R$6,11)*D6361)+VLOOKUP($B6361,weights!$A$2:$R$6,16)*EXP(VLOOKUP($B6361,weights!$A$2:$R$6,12)*E6361)+VLOOKUP($B6361,weights!$A$2:$R$6,17)*EXP(VLOOKUP($B6361,weights!$A$2:$R$6,13)*F6361)+VLOOKUP($B6361,weights!$A$2:$R$6,18)*EXP(VLOOKUP($B6361,weights!$A$2:$R$6,14)*G6361))</f>
        <v>5.2441662322865632</v>
      </c>
    </row>
    <row r="6362" spans="1:8" ht="12.75" x14ac:dyDescent="0.2">
      <c r="A6362">
        <f t="shared" si="0"/>
        <v>255</v>
      </c>
      <c r="B6362" t="str">
        <f t="shared" ref="B6362:C6362" si="6336">B6337</f>
        <v>supermarket</v>
      </c>
      <c r="C6362">
        <f t="shared" si="6336"/>
        <v>0</v>
      </c>
      <c r="D6362">
        <f ca="1">OFFSET(walk!$A$2:$Y$402,TRUNC((ROW()-ROW($D$2))/COLUMNS(walk!$A$2:$Y$402)),MOD(ROW()-ROW($D$2),COLUMNS(walk!$A$2:$Y$402)),1,1)</f>
        <v>43</v>
      </c>
      <c r="E6362">
        <f ca="1">OFFSET(bike!$A$2:$Y$402,TRUNC((ROW()-ROW($E$2))/COLUMNS(bike!$A$2:$Y$402)),MOD(ROW()-ROW($E$2),COLUMNS(bike!$A$2:$Y$402)),1,1)</f>
        <v>15</v>
      </c>
      <c r="F6362">
        <f ca="1">OFFSET(transit!$A$2:$Y$402,TRUNC((ROW()-ROW($F$2))/COLUMNS(transit!$A$2:$Y$402)),MOD(ROW()-ROW($F$2),COLUMNS(transit!$A$2:$Y$402)),1,1)</f>
        <v>22</v>
      </c>
      <c r="G6362">
        <f ca="1">OFFSET(drive!$A$2:$Y$402,TRUNC((ROW()-ROW($G$2))/COLUMNS(drive!$A$2:$Y$402)),MOD(ROW()-ROW($G$2),COLUMNS(drive!$A$2:$Y$402)),1,1)</f>
        <v>9</v>
      </c>
      <c r="H6362" s="5">
        <f ca="1">(VLOOKUP($B6362,weights!$A$2:$R$6,4))*VLOOKUP($B6362,weights!$A$2:$R$6,6)^C6362*(VLOOKUP($B6362,weights!$A$2:$R$6,15)*EXP(VLOOKUP($B6362,weights!$A$2:$R$6,11)*D6362)+VLOOKUP($B6362,weights!$A$2:$R$6,16)*EXP(VLOOKUP($B6362,weights!$A$2:$R$6,12)*E6362)+VLOOKUP($B6362,weights!$A$2:$R$6,17)*EXP(VLOOKUP($B6362,weights!$A$2:$R$6,13)*F6362)+VLOOKUP($B6362,weights!$A$2:$R$6,18)*EXP(VLOOKUP($B6362,weights!$A$2:$R$6,14)*G6362))</f>
        <v>2.8590790451797647</v>
      </c>
    </row>
    <row r="6363" spans="1:8" ht="12.75" x14ac:dyDescent="0.2">
      <c r="A6363">
        <f t="shared" si="0"/>
        <v>255</v>
      </c>
      <c r="B6363" t="str">
        <f t="shared" ref="B6363:C6363" si="6337">B6338</f>
        <v>supermarket</v>
      </c>
      <c r="C6363">
        <f t="shared" si="6337"/>
        <v>1</v>
      </c>
      <c r="D6363">
        <f ca="1">OFFSET(walk!$A$2:$Y$402,TRUNC((ROW()-ROW($D$2))/COLUMNS(walk!$A$2:$Y$402)),MOD(ROW()-ROW($D$2),COLUMNS(walk!$A$2:$Y$402)),1,1)</f>
        <v>53</v>
      </c>
      <c r="E6363">
        <f ca="1">OFFSET(bike!$A$2:$Y$402,TRUNC((ROW()-ROW($E$2))/COLUMNS(bike!$A$2:$Y$402)),MOD(ROW()-ROW($E$2),COLUMNS(bike!$A$2:$Y$402)),1,1)</f>
        <v>16</v>
      </c>
      <c r="F6363">
        <f ca="1">OFFSET(transit!$A$2:$Y$402,TRUNC((ROW()-ROW($F$2))/COLUMNS(transit!$A$2:$Y$402)),MOD(ROW()-ROW($F$2),COLUMNS(transit!$A$2:$Y$402)),1,1)</f>
        <v>27</v>
      </c>
      <c r="G6363">
        <f ca="1">OFFSET(drive!$A$2:$Y$402,TRUNC((ROW()-ROW($G$2))/COLUMNS(drive!$A$2:$Y$402)),MOD(ROW()-ROW($G$2),COLUMNS(drive!$A$2:$Y$402)),1,1)</f>
        <v>10</v>
      </c>
      <c r="H6363" s="5">
        <f ca="1">(VLOOKUP($B6363,weights!$A$2:$R$6,4))*VLOOKUP($B6363,weights!$A$2:$R$6,6)^C6363*(VLOOKUP($B6363,weights!$A$2:$R$6,15)*EXP(VLOOKUP($B6363,weights!$A$2:$R$6,11)*D6363)+VLOOKUP($B6363,weights!$A$2:$R$6,16)*EXP(VLOOKUP($B6363,weights!$A$2:$R$6,12)*E6363)+VLOOKUP($B6363,weights!$A$2:$R$6,17)*EXP(VLOOKUP($B6363,weights!$A$2:$R$6,13)*F6363)+VLOOKUP($B6363,weights!$A$2:$R$6,18)*EXP(VLOOKUP($B6363,weights!$A$2:$R$6,14)*G6363))</f>
        <v>1.3169777487228698</v>
      </c>
    </row>
    <row r="6364" spans="1:8" ht="12.75" x14ac:dyDescent="0.2">
      <c r="A6364">
        <f t="shared" si="0"/>
        <v>255</v>
      </c>
      <c r="B6364" t="str">
        <f t="shared" ref="B6364:C6364" si="6338">B6339</f>
        <v>supermarket</v>
      </c>
      <c r="C6364">
        <f t="shared" si="6338"/>
        <v>2</v>
      </c>
      <c r="D6364">
        <f ca="1">OFFSET(walk!$A$2:$Y$402,TRUNC((ROW()-ROW($D$2))/COLUMNS(walk!$A$2:$Y$402)),MOD(ROW()-ROW($D$2),COLUMNS(walk!$A$2:$Y$402)),1,1)</f>
        <v>58</v>
      </c>
      <c r="E6364">
        <f ca="1">OFFSET(bike!$A$2:$Y$402,TRUNC((ROW()-ROW($E$2))/COLUMNS(bike!$A$2:$Y$402)),MOD(ROW()-ROW($E$2),COLUMNS(bike!$A$2:$Y$402)),1,1)</f>
        <v>17</v>
      </c>
      <c r="F6364">
        <f ca="1">OFFSET(transit!$A$2:$Y$402,TRUNC((ROW()-ROW($F$2))/COLUMNS(transit!$A$2:$Y$402)),MOD(ROW()-ROW($F$2),COLUMNS(transit!$A$2:$Y$402)),1,1)</f>
        <v>37</v>
      </c>
      <c r="G6364">
        <f ca="1">OFFSET(drive!$A$2:$Y$402,TRUNC((ROW()-ROW($G$2))/COLUMNS(drive!$A$2:$Y$402)),MOD(ROW()-ROW($G$2),COLUMNS(drive!$A$2:$Y$402)),1,1)</f>
        <v>13</v>
      </c>
      <c r="H6364" s="5">
        <f ca="1">(VLOOKUP($B6364,weights!$A$2:$R$6,4))*VLOOKUP($B6364,weights!$A$2:$R$6,6)^C6364*(VLOOKUP($B6364,weights!$A$2:$R$6,15)*EXP(VLOOKUP($B6364,weights!$A$2:$R$6,11)*D6364)+VLOOKUP($B6364,weights!$A$2:$R$6,16)*EXP(VLOOKUP($B6364,weights!$A$2:$R$6,12)*E6364)+VLOOKUP($B6364,weights!$A$2:$R$6,17)*EXP(VLOOKUP($B6364,weights!$A$2:$R$6,13)*F6364)+VLOOKUP($B6364,weights!$A$2:$R$6,18)*EXP(VLOOKUP($B6364,weights!$A$2:$R$6,14)*G6364))</f>
        <v>0.41124363244024936</v>
      </c>
    </row>
    <row r="6365" spans="1:8" ht="12.75" x14ac:dyDescent="0.2">
      <c r="A6365">
        <f t="shared" si="0"/>
        <v>255</v>
      </c>
      <c r="B6365" t="str">
        <f t="shared" ref="B6365:C6365" si="6339">B6340</f>
        <v>supermarket</v>
      </c>
      <c r="C6365">
        <f t="shared" si="6339"/>
        <v>3</v>
      </c>
      <c r="D6365">
        <f ca="1">OFFSET(walk!$A$2:$Y$402,TRUNC((ROW()-ROW($D$2))/COLUMNS(walk!$A$2:$Y$402)),MOD(ROW()-ROW($D$2),COLUMNS(walk!$A$2:$Y$402)),1,1)</f>
        <v>65</v>
      </c>
      <c r="E6365">
        <f ca="1">OFFSET(bike!$A$2:$Y$402,TRUNC((ROW()-ROW($E$2))/COLUMNS(bike!$A$2:$Y$402)),MOD(ROW()-ROW($E$2),COLUMNS(bike!$A$2:$Y$402)),1,1)</f>
        <v>21</v>
      </c>
      <c r="F6365">
        <f ca="1">OFFSET(transit!$A$2:$Y$402,TRUNC((ROW()-ROW($F$2))/COLUMNS(transit!$A$2:$Y$402)),MOD(ROW()-ROW($F$2),COLUMNS(transit!$A$2:$Y$402)),1,1)</f>
        <v>39</v>
      </c>
      <c r="G6365">
        <f ca="1">OFFSET(drive!$A$2:$Y$402,TRUNC((ROW()-ROW($G$2))/COLUMNS(drive!$A$2:$Y$402)),MOD(ROW()-ROW($G$2),COLUMNS(drive!$A$2:$Y$402)),1,1)</f>
        <v>13</v>
      </c>
      <c r="H6365" s="5">
        <f ca="1">(VLOOKUP($B6365,weights!$A$2:$R$6,4))*VLOOKUP($B6365,weights!$A$2:$R$6,6)^C6365*(VLOOKUP($B6365,weights!$A$2:$R$6,15)*EXP(VLOOKUP($B6365,weights!$A$2:$R$6,11)*D6365)+VLOOKUP($B6365,weights!$A$2:$R$6,16)*EXP(VLOOKUP($B6365,weights!$A$2:$R$6,12)*E6365)+VLOOKUP($B6365,weights!$A$2:$R$6,17)*EXP(VLOOKUP($B6365,weights!$A$2:$R$6,13)*F6365)+VLOOKUP($B6365,weights!$A$2:$R$6,18)*EXP(VLOOKUP($B6365,weights!$A$2:$R$6,14)*G6365))</f>
        <v>0.23130059697698963</v>
      </c>
    </row>
    <row r="6366" spans="1:8" ht="12.75" x14ac:dyDescent="0.2">
      <c r="A6366">
        <f t="shared" si="0"/>
        <v>255</v>
      </c>
      <c r="B6366" t="str">
        <f t="shared" ref="B6366:C6366" si="6340">B6341</f>
        <v>supermarket</v>
      </c>
      <c r="C6366">
        <f t="shared" si="6340"/>
        <v>4</v>
      </c>
      <c r="D6366">
        <f ca="1">OFFSET(walk!$A$2:$Y$402,TRUNC((ROW()-ROW($D$2))/COLUMNS(walk!$A$2:$Y$402)),MOD(ROW()-ROW($D$2),COLUMNS(walk!$A$2:$Y$402)),1,1)</f>
        <v>81</v>
      </c>
      <c r="E6366">
        <f ca="1">OFFSET(bike!$A$2:$Y$402,TRUNC((ROW()-ROW($E$2))/COLUMNS(bike!$A$2:$Y$402)),MOD(ROW()-ROW($E$2),COLUMNS(bike!$A$2:$Y$402)),1,1)</f>
        <v>26</v>
      </c>
      <c r="F6366">
        <f ca="1">OFFSET(transit!$A$2:$Y$402,TRUNC((ROW()-ROW($F$2))/COLUMNS(transit!$A$2:$Y$402)),MOD(ROW()-ROW($F$2),COLUMNS(transit!$A$2:$Y$402)),1,1)</f>
        <v>40</v>
      </c>
      <c r="G6366">
        <f ca="1">OFFSET(drive!$A$2:$Y$402,TRUNC((ROW()-ROW($G$2))/COLUMNS(drive!$A$2:$Y$402)),MOD(ROW()-ROW($G$2),COLUMNS(drive!$A$2:$Y$402)),1,1)</f>
        <v>15</v>
      </c>
      <c r="H6366" s="5">
        <f ca="1">(VLOOKUP($B6366,weights!$A$2:$R$6,4))*VLOOKUP($B6366,weights!$A$2:$R$6,6)^C6366*(VLOOKUP($B6366,weights!$A$2:$R$6,15)*EXP(VLOOKUP($B6366,weights!$A$2:$R$6,11)*D6366)+VLOOKUP($B6366,weights!$A$2:$R$6,16)*EXP(VLOOKUP($B6366,weights!$A$2:$R$6,12)*E6366)+VLOOKUP($B6366,weights!$A$2:$R$6,17)*EXP(VLOOKUP($B6366,weights!$A$2:$R$6,13)*F6366)+VLOOKUP($B6366,weights!$A$2:$R$6,18)*EXP(VLOOKUP($B6366,weights!$A$2:$R$6,14)*G6366))</f>
        <v>8.8532912629551083E-2</v>
      </c>
    </row>
    <row r="6367" spans="1:8" ht="12.75" x14ac:dyDescent="0.2">
      <c r="A6367">
        <f t="shared" si="0"/>
        <v>255</v>
      </c>
      <c r="B6367" t="str">
        <f t="shared" ref="B6367:C6367" si="6341">B6342</f>
        <v>store</v>
      </c>
      <c r="C6367">
        <f t="shared" si="6341"/>
        <v>0</v>
      </c>
      <c r="D6367">
        <f ca="1">OFFSET(walk!$A$2:$Y$402,TRUNC((ROW()-ROW($D$2))/COLUMNS(walk!$A$2:$Y$402)),MOD(ROW()-ROW($D$2),COLUMNS(walk!$A$2:$Y$402)),1,1)</f>
        <v>10</v>
      </c>
      <c r="E6367">
        <f ca="1">OFFSET(bike!$A$2:$Y$402,TRUNC((ROW()-ROW($E$2))/COLUMNS(bike!$A$2:$Y$402)),MOD(ROW()-ROW($E$2),COLUMNS(bike!$A$2:$Y$402)),1,1)</f>
        <v>2</v>
      </c>
      <c r="F6367">
        <f ca="1">OFFSET(transit!$A$2:$Y$402,TRUNC((ROW()-ROW($F$2))/COLUMNS(transit!$A$2:$Y$402)),MOD(ROW()-ROW($F$2),COLUMNS(transit!$A$2:$Y$402)),1,1)</f>
        <v>10</v>
      </c>
      <c r="G6367">
        <f ca="1">OFFSET(drive!$A$2:$Y$402,TRUNC((ROW()-ROW($G$2))/COLUMNS(drive!$A$2:$Y$402)),MOD(ROW()-ROW($G$2),COLUMNS(drive!$A$2:$Y$402)),1,1)</f>
        <v>2</v>
      </c>
      <c r="H6367" s="5">
        <f ca="1">(VLOOKUP($B6367,weights!$A$2:$R$6,4))*VLOOKUP($B6367,weights!$A$2:$R$6,6)^C6367*(VLOOKUP($B6367,weights!$A$2:$R$6,15)*EXP(VLOOKUP($B6367,weights!$A$2:$R$6,11)*D6367)+VLOOKUP($B6367,weights!$A$2:$R$6,16)*EXP(VLOOKUP($B6367,weights!$A$2:$R$6,12)*E6367)+VLOOKUP($B6367,weights!$A$2:$R$6,17)*EXP(VLOOKUP($B6367,weights!$A$2:$R$6,13)*F6367)+VLOOKUP($B6367,weights!$A$2:$R$6,18)*EXP(VLOOKUP($B6367,weights!$A$2:$R$6,14)*G6367))</f>
        <v>12.366371275486257</v>
      </c>
    </row>
    <row r="6368" spans="1:8" ht="12.75" x14ac:dyDescent="0.2">
      <c r="A6368">
        <f t="shared" si="0"/>
        <v>255</v>
      </c>
      <c r="B6368" t="str">
        <f t="shared" ref="B6368:C6368" si="6342">B6343</f>
        <v>store</v>
      </c>
      <c r="C6368">
        <f t="shared" si="6342"/>
        <v>1</v>
      </c>
      <c r="D6368">
        <f ca="1">OFFSET(walk!$A$2:$Y$402,TRUNC((ROW()-ROW($D$2))/COLUMNS(walk!$A$2:$Y$402)),MOD(ROW()-ROW($D$2),COLUMNS(walk!$A$2:$Y$402)),1,1)</f>
        <v>12</v>
      </c>
      <c r="E6368">
        <f ca="1">OFFSET(bike!$A$2:$Y$402,TRUNC((ROW()-ROW($E$2))/COLUMNS(bike!$A$2:$Y$402)),MOD(ROW()-ROW($E$2),COLUMNS(bike!$A$2:$Y$402)),1,1)</f>
        <v>3</v>
      </c>
      <c r="F6368">
        <f ca="1">OFFSET(transit!$A$2:$Y$402,TRUNC((ROW()-ROW($F$2))/COLUMNS(transit!$A$2:$Y$402)),MOD(ROW()-ROW($F$2),COLUMNS(transit!$A$2:$Y$402)),1,1)</f>
        <v>11</v>
      </c>
      <c r="G6368">
        <f ca="1">OFFSET(drive!$A$2:$Y$402,TRUNC((ROW()-ROW($G$2))/COLUMNS(drive!$A$2:$Y$402)),MOD(ROW()-ROW($G$2),COLUMNS(drive!$A$2:$Y$402)),1,1)</f>
        <v>2</v>
      </c>
      <c r="H6368" s="5">
        <f ca="1">(VLOOKUP($B6368,weights!$A$2:$R$6,4))*VLOOKUP($B6368,weights!$A$2:$R$6,6)^C6368*(VLOOKUP($B6368,weights!$A$2:$R$6,15)*EXP(VLOOKUP($B6368,weights!$A$2:$R$6,11)*D6368)+VLOOKUP($B6368,weights!$A$2:$R$6,16)*EXP(VLOOKUP($B6368,weights!$A$2:$R$6,12)*E6368)+VLOOKUP($B6368,weights!$A$2:$R$6,17)*EXP(VLOOKUP($B6368,weights!$A$2:$R$6,13)*F6368)+VLOOKUP($B6368,weights!$A$2:$R$6,18)*EXP(VLOOKUP($B6368,weights!$A$2:$R$6,14)*G6368))</f>
        <v>6.868965895186264</v>
      </c>
    </row>
    <row r="6369" spans="1:8" ht="12.75" x14ac:dyDescent="0.2">
      <c r="A6369">
        <f t="shared" si="0"/>
        <v>255</v>
      </c>
      <c r="B6369" t="str">
        <f t="shared" ref="B6369:C6369" si="6343">B6344</f>
        <v>store</v>
      </c>
      <c r="C6369">
        <f t="shared" si="6343"/>
        <v>2</v>
      </c>
      <c r="D6369">
        <f ca="1">OFFSET(walk!$A$2:$Y$402,TRUNC((ROW()-ROW($D$2))/COLUMNS(walk!$A$2:$Y$402)),MOD(ROW()-ROW($D$2),COLUMNS(walk!$A$2:$Y$402)),1,1)</f>
        <v>13</v>
      </c>
      <c r="E6369">
        <f ca="1">OFFSET(bike!$A$2:$Y$402,TRUNC((ROW()-ROW($E$2))/COLUMNS(bike!$A$2:$Y$402)),MOD(ROW()-ROW($E$2),COLUMNS(bike!$A$2:$Y$402)),1,1)</f>
        <v>3</v>
      </c>
      <c r="F6369">
        <f ca="1">OFFSET(transit!$A$2:$Y$402,TRUNC((ROW()-ROW($F$2))/COLUMNS(transit!$A$2:$Y$402)),MOD(ROW()-ROW($F$2),COLUMNS(transit!$A$2:$Y$402)),1,1)</f>
        <v>11</v>
      </c>
      <c r="G6369">
        <f ca="1">OFFSET(drive!$A$2:$Y$402,TRUNC((ROW()-ROW($G$2))/COLUMNS(drive!$A$2:$Y$402)),MOD(ROW()-ROW($G$2),COLUMNS(drive!$A$2:$Y$402)),1,1)</f>
        <v>4</v>
      </c>
      <c r="H6369" s="5">
        <f ca="1">(VLOOKUP($B6369,weights!$A$2:$R$6,4))*VLOOKUP($B6369,weights!$A$2:$R$6,6)^C6369*(VLOOKUP($B6369,weights!$A$2:$R$6,15)*EXP(VLOOKUP($B6369,weights!$A$2:$R$6,11)*D6369)+VLOOKUP($B6369,weights!$A$2:$R$6,16)*EXP(VLOOKUP($B6369,weights!$A$2:$R$6,12)*E6369)+VLOOKUP($B6369,weights!$A$2:$R$6,17)*EXP(VLOOKUP($B6369,weights!$A$2:$R$6,13)*F6369)+VLOOKUP($B6369,weights!$A$2:$R$6,18)*EXP(VLOOKUP($B6369,weights!$A$2:$R$6,14)*G6369))</f>
        <v>3.4287653188461298</v>
      </c>
    </row>
    <row r="6370" spans="1:8" ht="12.75" x14ac:dyDescent="0.2">
      <c r="A6370">
        <f t="shared" si="0"/>
        <v>255</v>
      </c>
      <c r="B6370" t="str">
        <f t="shared" ref="B6370:C6370" si="6344">B6345</f>
        <v>store</v>
      </c>
      <c r="C6370">
        <f t="shared" si="6344"/>
        <v>3</v>
      </c>
      <c r="D6370">
        <f ca="1">OFFSET(walk!$A$2:$Y$402,TRUNC((ROW()-ROW($D$2))/COLUMNS(walk!$A$2:$Y$402)),MOD(ROW()-ROW($D$2),COLUMNS(walk!$A$2:$Y$402)),1,1)</f>
        <v>19</v>
      </c>
      <c r="E6370">
        <f ca="1">OFFSET(bike!$A$2:$Y$402,TRUNC((ROW()-ROW($E$2))/COLUMNS(bike!$A$2:$Y$402)),MOD(ROW()-ROW($E$2),COLUMNS(bike!$A$2:$Y$402)),1,1)</f>
        <v>5</v>
      </c>
      <c r="F6370">
        <f ca="1">OFFSET(transit!$A$2:$Y$402,TRUNC((ROW()-ROW($F$2))/COLUMNS(transit!$A$2:$Y$402)),MOD(ROW()-ROW($F$2),COLUMNS(transit!$A$2:$Y$402)),1,1)</f>
        <v>12</v>
      </c>
      <c r="G6370">
        <f ca="1">OFFSET(drive!$A$2:$Y$402,TRUNC((ROW()-ROW($G$2))/COLUMNS(drive!$A$2:$Y$402)),MOD(ROW()-ROW($G$2),COLUMNS(drive!$A$2:$Y$402)),1,1)</f>
        <v>4</v>
      </c>
      <c r="H6370" s="5">
        <f ca="1">(VLOOKUP($B6370,weights!$A$2:$R$6,4))*VLOOKUP($B6370,weights!$A$2:$R$6,6)^C6370*(VLOOKUP($B6370,weights!$A$2:$R$6,15)*EXP(VLOOKUP($B6370,weights!$A$2:$R$6,11)*D6370)+VLOOKUP($B6370,weights!$A$2:$R$6,16)*EXP(VLOOKUP($B6370,weights!$A$2:$R$6,12)*E6370)+VLOOKUP($B6370,weights!$A$2:$R$6,17)*EXP(VLOOKUP($B6370,weights!$A$2:$R$6,13)*F6370)+VLOOKUP($B6370,weights!$A$2:$R$6,18)*EXP(VLOOKUP($B6370,weights!$A$2:$R$6,14)*G6370))</f>
        <v>1.5635440318601845</v>
      </c>
    </row>
    <row r="6371" spans="1:8" ht="12.75" x14ac:dyDescent="0.2">
      <c r="A6371">
        <f t="shared" si="0"/>
        <v>255</v>
      </c>
      <c r="B6371" t="str">
        <f t="shared" ref="B6371:C6371" si="6345">B6346</f>
        <v>store</v>
      </c>
      <c r="C6371">
        <f t="shared" si="6345"/>
        <v>4</v>
      </c>
      <c r="D6371">
        <f ca="1">OFFSET(walk!$A$2:$Y$402,TRUNC((ROW()-ROW($D$2))/COLUMNS(walk!$A$2:$Y$402)),MOD(ROW()-ROW($D$2),COLUMNS(walk!$A$2:$Y$402)),1,1)</f>
        <v>20</v>
      </c>
      <c r="E6371">
        <f ca="1">OFFSET(bike!$A$2:$Y$402,TRUNC((ROW()-ROW($E$2))/COLUMNS(bike!$A$2:$Y$402)),MOD(ROW()-ROW($E$2),COLUMNS(bike!$A$2:$Y$402)),1,1)</f>
        <v>7</v>
      </c>
      <c r="F6371">
        <f ca="1">OFFSET(transit!$A$2:$Y$402,TRUNC((ROW()-ROW($F$2))/COLUMNS(transit!$A$2:$Y$402)),MOD(ROW()-ROW($F$2),COLUMNS(transit!$A$2:$Y$402)),1,1)</f>
        <v>12</v>
      </c>
      <c r="G6371">
        <f ca="1">OFFSET(drive!$A$2:$Y$402,TRUNC((ROW()-ROW($G$2))/COLUMNS(drive!$A$2:$Y$402)),MOD(ROW()-ROW($G$2),COLUMNS(drive!$A$2:$Y$402)),1,1)</f>
        <v>4</v>
      </c>
      <c r="H6371" s="5">
        <f ca="1">(VLOOKUP($B6371,weights!$A$2:$R$6,4))*VLOOKUP($B6371,weights!$A$2:$R$6,6)^C6371*(VLOOKUP($B6371,weights!$A$2:$R$6,15)*EXP(VLOOKUP($B6371,weights!$A$2:$R$6,11)*D6371)+VLOOKUP($B6371,weights!$A$2:$R$6,16)*EXP(VLOOKUP($B6371,weights!$A$2:$R$6,12)*E6371)+VLOOKUP($B6371,weights!$A$2:$R$6,17)*EXP(VLOOKUP($B6371,weights!$A$2:$R$6,13)*F6371)+VLOOKUP($B6371,weights!$A$2:$R$6,18)*EXP(VLOOKUP($B6371,weights!$A$2:$R$6,14)*G6371))</f>
        <v>0.82287910329141356</v>
      </c>
    </row>
    <row r="6372" spans="1:8" ht="12.75" x14ac:dyDescent="0.2">
      <c r="A6372">
        <f t="shared" si="0"/>
        <v>255</v>
      </c>
      <c r="B6372" t="str">
        <f t="shared" ref="B6372:C6372" si="6346">B6347</f>
        <v>pharmacy</v>
      </c>
      <c r="C6372">
        <f t="shared" si="6346"/>
        <v>0</v>
      </c>
      <c r="D6372">
        <f ca="1">OFFSET(walk!$A$2:$Y$402,TRUNC((ROW()-ROW($D$2))/COLUMNS(walk!$A$2:$Y$402)),MOD(ROW()-ROW($D$2),COLUMNS(walk!$A$2:$Y$402)),1,1)</f>
        <v>15</v>
      </c>
      <c r="E6372">
        <f ca="1">OFFSET(bike!$A$2:$Y$402,TRUNC((ROW()-ROW($E$2))/COLUMNS(bike!$A$2:$Y$402)),MOD(ROW()-ROW($E$2),COLUMNS(bike!$A$2:$Y$402)),1,1)</f>
        <v>4</v>
      </c>
      <c r="F6372">
        <f ca="1">OFFSET(transit!$A$2:$Y$402,TRUNC((ROW()-ROW($F$2))/COLUMNS(transit!$A$2:$Y$402)),MOD(ROW()-ROW($F$2),COLUMNS(transit!$A$2:$Y$402)),1,1)</f>
        <v>15</v>
      </c>
      <c r="G6372">
        <f ca="1">OFFSET(drive!$A$2:$Y$402,TRUNC((ROW()-ROW($G$2))/COLUMNS(drive!$A$2:$Y$402)),MOD(ROW()-ROW($G$2),COLUMNS(drive!$A$2:$Y$402)),1,1)</f>
        <v>2</v>
      </c>
      <c r="H6372" s="5">
        <f ca="1">(VLOOKUP($B6372,weights!$A$2:$R$6,4))*VLOOKUP($B6372,weights!$A$2:$R$6,6)^C6372*(VLOOKUP($B6372,weights!$A$2:$R$6,15)*EXP(VLOOKUP($B6372,weights!$A$2:$R$6,11)*D6372)+VLOOKUP($B6372,weights!$A$2:$R$6,16)*EXP(VLOOKUP($B6372,weights!$A$2:$R$6,12)*E6372)+VLOOKUP($B6372,weights!$A$2:$R$6,17)*EXP(VLOOKUP($B6372,weights!$A$2:$R$6,13)*F6372)+VLOOKUP($B6372,weights!$A$2:$R$6,18)*EXP(VLOOKUP($B6372,weights!$A$2:$R$6,14)*G6372))</f>
        <v>5.6404153819685066</v>
      </c>
    </row>
    <row r="6373" spans="1:8" ht="12.75" x14ac:dyDescent="0.2">
      <c r="A6373">
        <f t="shared" si="0"/>
        <v>255</v>
      </c>
      <c r="B6373" t="str">
        <f t="shared" ref="B6373:C6373" si="6347">B6348</f>
        <v>pharmacy</v>
      </c>
      <c r="C6373">
        <f t="shared" si="6347"/>
        <v>1</v>
      </c>
      <c r="D6373">
        <f ca="1">OFFSET(walk!$A$2:$Y$402,TRUNC((ROW()-ROW($D$2))/COLUMNS(walk!$A$2:$Y$402)),MOD(ROW()-ROW($D$2),COLUMNS(walk!$A$2:$Y$402)),1,1)</f>
        <v>18</v>
      </c>
      <c r="E6373">
        <f ca="1">OFFSET(bike!$A$2:$Y$402,TRUNC((ROW()-ROW($E$2))/COLUMNS(bike!$A$2:$Y$402)),MOD(ROW()-ROW($E$2),COLUMNS(bike!$A$2:$Y$402)),1,1)</f>
        <v>7</v>
      </c>
      <c r="F6373">
        <f ca="1">OFFSET(transit!$A$2:$Y$402,TRUNC((ROW()-ROW($F$2))/COLUMNS(transit!$A$2:$Y$402)),MOD(ROW()-ROW($F$2),COLUMNS(transit!$A$2:$Y$402)),1,1)</f>
        <v>18</v>
      </c>
      <c r="G6373">
        <f ca="1">OFFSET(drive!$A$2:$Y$402,TRUNC((ROW()-ROW($G$2))/COLUMNS(drive!$A$2:$Y$402)),MOD(ROW()-ROW($G$2),COLUMNS(drive!$A$2:$Y$402)),1,1)</f>
        <v>5</v>
      </c>
      <c r="H6373" s="5">
        <f ca="1">(VLOOKUP($B6373,weights!$A$2:$R$6,4))*VLOOKUP($B6373,weights!$A$2:$R$6,6)^C6373*(VLOOKUP($B6373,weights!$A$2:$R$6,15)*EXP(VLOOKUP($B6373,weights!$A$2:$R$6,11)*D6373)+VLOOKUP($B6373,weights!$A$2:$R$6,16)*EXP(VLOOKUP($B6373,weights!$A$2:$R$6,12)*E6373)+VLOOKUP($B6373,weights!$A$2:$R$6,17)*EXP(VLOOKUP($B6373,weights!$A$2:$R$6,13)*F6373)+VLOOKUP($B6373,weights!$A$2:$R$6,18)*EXP(VLOOKUP($B6373,weights!$A$2:$R$6,14)*G6373))</f>
        <v>1.3123807488011074</v>
      </c>
    </row>
    <row r="6374" spans="1:8" ht="12.75" x14ac:dyDescent="0.2">
      <c r="A6374">
        <f t="shared" si="0"/>
        <v>255</v>
      </c>
      <c r="B6374" t="str">
        <f t="shared" ref="B6374:C6374" si="6348">B6349</f>
        <v>pharmacy</v>
      </c>
      <c r="C6374">
        <f t="shared" si="6348"/>
        <v>2</v>
      </c>
      <c r="D6374">
        <f ca="1">OFFSET(walk!$A$2:$Y$402,TRUNC((ROW()-ROW($D$2))/COLUMNS(walk!$A$2:$Y$402)),MOD(ROW()-ROW($D$2),COLUMNS(walk!$A$2:$Y$402)),1,1)</f>
        <v>18</v>
      </c>
      <c r="E6374">
        <f ca="1">OFFSET(bike!$A$2:$Y$402,TRUNC((ROW()-ROW($E$2))/COLUMNS(bike!$A$2:$Y$402)),MOD(ROW()-ROW($E$2),COLUMNS(bike!$A$2:$Y$402)),1,1)</f>
        <v>7</v>
      </c>
      <c r="F6374">
        <f ca="1">OFFSET(transit!$A$2:$Y$402,TRUNC((ROW()-ROW($F$2))/COLUMNS(transit!$A$2:$Y$402)),MOD(ROW()-ROW($F$2),COLUMNS(transit!$A$2:$Y$402)),1,1)</f>
        <v>18</v>
      </c>
      <c r="G6374">
        <f ca="1">OFFSET(drive!$A$2:$Y$402,TRUNC((ROW()-ROW($G$2))/COLUMNS(drive!$A$2:$Y$402)),MOD(ROW()-ROW($G$2),COLUMNS(drive!$A$2:$Y$402)),1,1)</f>
        <v>5</v>
      </c>
      <c r="H6374" s="5">
        <f ca="1">(VLOOKUP($B6374,weights!$A$2:$R$6,4))*VLOOKUP($B6374,weights!$A$2:$R$6,6)^C6374*(VLOOKUP($B6374,weights!$A$2:$R$6,15)*EXP(VLOOKUP($B6374,weights!$A$2:$R$6,11)*D6374)+VLOOKUP($B6374,weights!$A$2:$R$6,16)*EXP(VLOOKUP($B6374,weights!$A$2:$R$6,12)*E6374)+VLOOKUP($B6374,weights!$A$2:$R$6,17)*EXP(VLOOKUP($B6374,weights!$A$2:$R$6,13)*F6374)+VLOOKUP($B6374,weights!$A$2:$R$6,18)*EXP(VLOOKUP($B6374,weights!$A$2:$R$6,14)*G6374))</f>
        <v>0.63188702720053336</v>
      </c>
    </row>
    <row r="6375" spans="1:8" ht="12.75" x14ac:dyDescent="0.2">
      <c r="A6375">
        <f t="shared" si="0"/>
        <v>255</v>
      </c>
      <c r="B6375" t="str">
        <f t="shared" ref="B6375:C6375" si="6349">B6350</f>
        <v>bank</v>
      </c>
      <c r="C6375">
        <f t="shared" si="6349"/>
        <v>0</v>
      </c>
      <c r="D6375">
        <f ca="1">OFFSET(walk!$A$2:$Y$402,TRUNC((ROW()-ROW($D$2))/COLUMNS(walk!$A$2:$Y$402)),MOD(ROW()-ROW($D$2),COLUMNS(walk!$A$2:$Y$402)),1,1)</f>
        <v>27</v>
      </c>
      <c r="E6375">
        <f ca="1">OFFSET(bike!$A$2:$Y$402,TRUNC((ROW()-ROW($E$2))/COLUMNS(bike!$A$2:$Y$402)),MOD(ROW()-ROW($E$2),COLUMNS(bike!$A$2:$Y$402)),1,1)</f>
        <v>9</v>
      </c>
      <c r="F6375">
        <f ca="1">OFFSET(transit!$A$2:$Y$402,TRUNC((ROW()-ROW($F$2))/COLUMNS(transit!$A$2:$Y$402)),MOD(ROW()-ROW($F$2),COLUMNS(transit!$A$2:$Y$402)),1,1)</f>
        <v>23</v>
      </c>
      <c r="G6375">
        <f ca="1">OFFSET(drive!$A$2:$Y$402,TRUNC((ROW()-ROW($G$2))/COLUMNS(drive!$A$2:$Y$402)),MOD(ROW()-ROW($G$2),COLUMNS(drive!$A$2:$Y$402)),1,1)</f>
        <v>7</v>
      </c>
      <c r="H6375" s="5">
        <f ca="1">(VLOOKUP($B6375,weights!$A$2:$R$6,4))*VLOOKUP($B6375,weights!$A$2:$R$6,6)^C6375*(VLOOKUP($B6375,weights!$A$2:$R$6,15)*EXP(VLOOKUP($B6375,weights!$A$2:$R$6,11)*D6375)+VLOOKUP($B6375,weights!$A$2:$R$6,16)*EXP(VLOOKUP($B6375,weights!$A$2:$R$6,12)*E6375)+VLOOKUP($B6375,weights!$A$2:$R$6,17)*EXP(VLOOKUP($B6375,weights!$A$2:$R$6,13)*F6375)+VLOOKUP($B6375,weights!$A$2:$R$6,18)*EXP(VLOOKUP($B6375,weights!$A$2:$R$6,14)*G6375))</f>
        <v>1.8434030718819161</v>
      </c>
    </row>
    <row r="6376" spans="1:8" ht="12.75" x14ac:dyDescent="0.2">
      <c r="A6376">
        <f t="shared" si="0"/>
        <v>255</v>
      </c>
      <c r="B6376" t="str">
        <f t="shared" ref="B6376:C6376" si="6350">B6351</f>
        <v>bank</v>
      </c>
      <c r="C6376">
        <f t="shared" si="6350"/>
        <v>1</v>
      </c>
      <c r="D6376">
        <f ca="1">OFFSET(walk!$A$2:$Y$402,TRUNC((ROW()-ROW($D$2))/COLUMNS(walk!$A$2:$Y$402)),MOD(ROW()-ROW($D$2),COLUMNS(walk!$A$2:$Y$402)),1,1)</f>
        <v>37</v>
      </c>
      <c r="E6376">
        <f ca="1">OFFSET(bike!$A$2:$Y$402,TRUNC((ROW()-ROW($E$2))/COLUMNS(bike!$A$2:$Y$402)),MOD(ROW()-ROW($E$2),COLUMNS(bike!$A$2:$Y$402)),1,1)</f>
        <v>12</v>
      </c>
      <c r="F6376">
        <f ca="1">OFFSET(transit!$A$2:$Y$402,TRUNC((ROW()-ROW($F$2))/COLUMNS(transit!$A$2:$Y$402)),MOD(ROW()-ROW($F$2),COLUMNS(transit!$A$2:$Y$402)),1,1)</f>
        <v>30</v>
      </c>
      <c r="G6376">
        <f ca="1">OFFSET(drive!$A$2:$Y$402,TRUNC((ROW()-ROW($G$2))/COLUMNS(drive!$A$2:$Y$402)),MOD(ROW()-ROW($G$2),COLUMNS(drive!$A$2:$Y$402)),1,1)</f>
        <v>7</v>
      </c>
      <c r="H6376" s="5">
        <f ca="1">(VLOOKUP($B6376,weights!$A$2:$R$6,4))*VLOOKUP($B6376,weights!$A$2:$R$6,6)^C6376*(VLOOKUP($B6376,weights!$A$2:$R$6,15)*EXP(VLOOKUP($B6376,weights!$A$2:$R$6,11)*D6376)+VLOOKUP($B6376,weights!$A$2:$R$6,16)*EXP(VLOOKUP($B6376,weights!$A$2:$R$6,12)*E6376)+VLOOKUP($B6376,weights!$A$2:$R$6,17)*EXP(VLOOKUP($B6376,weights!$A$2:$R$6,13)*F6376)+VLOOKUP($B6376,weights!$A$2:$R$6,18)*EXP(VLOOKUP($B6376,weights!$A$2:$R$6,14)*G6376))</f>
        <v>0.57810785850814272</v>
      </c>
    </row>
    <row r="6377" spans="1:8" ht="12.75" x14ac:dyDescent="0.2">
      <c r="A6377">
        <f t="shared" si="0"/>
        <v>256</v>
      </c>
      <c r="B6377" t="str">
        <f t="shared" ref="B6377:C6377" si="6351">B6352</f>
        <v>restaurant</v>
      </c>
      <c r="C6377">
        <f t="shared" si="6351"/>
        <v>0</v>
      </c>
      <c r="D6377">
        <f ca="1">OFFSET(walk!$A$2:$Y$402,TRUNC((ROW()-ROW($D$2))/COLUMNS(walk!$A$2:$Y$402)),MOD(ROW()-ROW($D$2),COLUMNS(walk!$A$2:$Y$402)),1,1)</f>
        <v>11</v>
      </c>
      <c r="E6377">
        <f ca="1">OFFSET(bike!$A$2:$Y$402,TRUNC((ROW()-ROW($E$2))/COLUMNS(bike!$A$2:$Y$402)),MOD(ROW()-ROW($E$2),COLUMNS(bike!$A$2:$Y$402)),1,1)</f>
        <v>3</v>
      </c>
      <c r="F6377">
        <f ca="1">OFFSET(transit!$A$2:$Y$402,TRUNC((ROW()-ROW($F$2))/COLUMNS(transit!$A$2:$Y$402)),MOD(ROW()-ROW($F$2),COLUMNS(transit!$A$2:$Y$402)),1,1)</f>
        <v>7</v>
      </c>
      <c r="G6377">
        <f ca="1">OFFSET(drive!$A$2:$Y$402,TRUNC((ROW()-ROW($G$2))/COLUMNS(drive!$A$2:$Y$402)),MOD(ROW()-ROW($G$2),COLUMNS(drive!$A$2:$Y$402)),1,1)</f>
        <v>2</v>
      </c>
      <c r="H6377" s="5">
        <f ca="1">(VLOOKUP($B6377,weights!$A$2:$R$6,4))*VLOOKUP($B6377,weights!$A$2:$R$6,6)^C6377*(VLOOKUP($B6377,weights!$A$2:$R$6,15)*EXP(VLOOKUP($B6377,weights!$A$2:$R$6,11)*D6377)+VLOOKUP($B6377,weights!$A$2:$R$6,16)*EXP(VLOOKUP($B6377,weights!$A$2:$R$6,12)*E6377)+VLOOKUP($B6377,weights!$A$2:$R$6,17)*EXP(VLOOKUP($B6377,weights!$A$2:$R$6,13)*F6377)+VLOOKUP($B6377,weights!$A$2:$R$6,18)*EXP(VLOOKUP($B6377,weights!$A$2:$R$6,14)*G6377))</f>
        <v>27.437811514954383</v>
      </c>
    </row>
    <row r="6378" spans="1:8" ht="12.75" x14ac:dyDescent="0.2">
      <c r="A6378">
        <f t="shared" si="0"/>
        <v>256</v>
      </c>
      <c r="B6378" t="str">
        <f t="shared" ref="B6378:C6378" si="6352">B6353</f>
        <v>restaurant</v>
      </c>
      <c r="C6378">
        <f t="shared" si="6352"/>
        <v>1</v>
      </c>
      <c r="D6378">
        <f ca="1">OFFSET(walk!$A$2:$Y$402,TRUNC((ROW()-ROW($D$2))/COLUMNS(walk!$A$2:$Y$402)),MOD(ROW()-ROW($D$2),COLUMNS(walk!$A$2:$Y$402)),1,1)</f>
        <v>11</v>
      </c>
      <c r="E6378">
        <f ca="1">OFFSET(bike!$A$2:$Y$402,TRUNC((ROW()-ROW($E$2))/COLUMNS(bike!$A$2:$Y$402)),MOD(ROW()-ROW($E$2),COLUMNS(bike!$A$2:$Y$402)),1,1)</f>
        <v>3</v>
      </c>
      <c r="F6378">
        <f ca="1">OFFSET(transit!$A$2:$Y$402,TRUNC((ROW()-ROW($F$2))/COLUMNS(transit!$A$2:$Y$402)),MOD(ROW()-ROW($F$2),COLUMNS(transit!$A$2:$Y$402)),1,1)</f>
        <v>10</v>
      </c>
      <c r="G6378">
        <f ca="1">OFFSET(drive!$A$2:$Y$402,TRUNC((ROW()-ROW($G$2))/COLUMNS(drive!$A$2:$Y$402)),MOD(ROW()-ROW($G$2),COLUMNS(drive!$A$2:$Y$402)),1,1)</f>
        <v>2</v>
      </c>
      <c r="H6378" s="5">
        <f ca="1">(VLOOKUP($B6378,weights!$A$2:$R$6,4))*VLOOKUP($B6378,weights!$A$2:$R$6,6)^C6378*(VLOOKUP($B6378,weights!$A$2:$R$6,15)*EXP(VLOOKUP($B6378,weights!$A$2:$R$6,11)*D6378)+VLOOKUP($B6378,weights!$A$2:$R$6,16)*EXP(VLOOKUP($B6378,weights!$A$2:$R$6,12)*E6378)+VLOOKUP($B6378,weights!$A$2:$R$6,17)*EXP(VLOOKUP($B6378,weights!$A$2:$R$6,13)*F6378)+VLOOKUP($B6378,weights!$A$2:$R$6,18)*EXP(VLOOKUP($B6378,weights!$A$2:$R$6,14)*G6378))</f>
        <v>22.738564069597299</v>
      </c>
    </row>
    <row r="6379" spans="1:8" ht="12.75" x14ac:dyDescent="0.2">
      <c r="A6379">
        <f t="shared" si="0"/>
        <v>256</v>
      </c>
      <c r="B6379" t="str">
        <f t="shared" ref="B6379:C6379" si="6353">B6354</f>
        <v>restaurant</v>
      </c>
      <c r="C6379">
        <f t="shared" si="6353"/>
        <v>2</v>
      </c>
      <c r="D6379">
        <f ca="1">OFFSET(walk!$A$2:$Y$402,TRUNC((ROW()-ROW($D$2))/COLUMNS(walk!$A$2:$Y$402)),MOD(ROW()-ROW($D$2),COLUMNS(walk!$A$2:$Y$402)),1,1)</f>
        <v>12</v>
      </c>
      <c r="E6379">
        <f ca="1">OFFSET(bike!$A$2:$Y$402,TRUNC((ROW()-ROW($E$2))/COLUMNS(bike!$A$2:$Y$402)),MOD(ROW()-ROW($E$2),COLUMNS(bike!$A$2:$Y$402)),1,1)</f>
        <v>3</v>
      </c>
      <c r="F6379">
        <f ca="1">OFFSET(transit!$A$2:$Y$402,TRUNC((ROW()-ROW($F$2))/COLUMNS(transit!$A$2:$Y$402)),MOD(ROW()-ROW($F$2),COLUMNS(transit!$A$2:$Y$402)),1,1)</f>
        <v>10</v>
      </c>
      <c r="G6379">
        <f ca="1">OFFSET(drive!$A$2:$Y$402,TRUNC((ROW()-ROW($G$2))/COLUMNS(drive!$A$2:$Y$402)),MOD(ROW()-ROW($G$2),COLUMNS(drive!$A$2:$Y$402)),1,1)</f>
        <v>2</v>
      </c>
      <c r="H6379" s="5">
        <f ca="1">(VLOOKUP($B6379,weights!$A$2:$R$6,4))*VLOOKUP($B6379,weights!$A$2:$R$6,6)^C6379*(VLOOKUP($B6379,weights!$A$2:$R$6,15)*EXP(VLOOKUP($B6379,weights!$A$2:$R$6,11)*D6379)+VLOOKUP($B6379,weights!$A$2:$R$6,16)*EXP(VLOOKUP($B6379,weights!$A$2:$R$6,12)*E6379)+VLOOKUP($B6379,weights!$A$2:$R$6,17)*EXP(VLOOKUP($B6379,weights!$A$2:$R$6,13)*F6379)+VLOOKUP($B6379,weights!$A$2:$R$6,18)*EXP(VLOOKUP($B6379,weights!$A$2:$R$6,14)*G6379))</f>
        <v>20.105733505232429</v>
      </c>
    </row>
    <row r="6380" spans="1:8" ht="12.75" x14ac:dyDescent="0.2">
      <c r="A6380">
        <f t="shared" si="0"/>
        <v>256</v>
      </c>
      <c r="B6380" t="str">
        <f t="shared" ref="B6380:C6380" si="6354">B6355</f>
        <v>restaurant</v>
      </c>
      <c r="C6380">
        <f t="shared" si="6354"/>
        <v>3</v>
      </c>
      <c r="D6380">
        <f ca="1">OFFSET(walk!$A$2:$Y$402,TRUNC((ROW()-ROW($D$2))/COLUMNS(walk!$A$2:$Y$402)),MOD(ROW()-ROW($D$2),COLUMNS(walk!$A$2:$Y$402)),1,1)</f>
        <v>12</v>
      </c>
      <c r="E6380">
        <f ca="1">OFFSET(bike!$A$2:$Y$402,TRUNC((ROW()-ROW($E$2))/COLUMNS(bike!$A$2:$Y$402)),MOD(ROW()-ROW($E$2),COLUMNS(bike!$A$2:$Y$402)),1,1)</f>
        <v>3</v>
      </c>
      <c r="F6380">
        <f ca="1">OFFSET(transit!$A$2:$Y$402,TRUNC((ROW()-ROW($F$2))/COLUMNS(transit!$A$2:$Y$402)),MOD(ROW()-ROW($F$2),COLUMNS(transit!$A$2:$Y$402)),1,1)</f>
        <v>11</v>
      </c>
      <c r="G6380">
        <f ca="1">OFFSET(drive!$A$2:$Y$402,TRUNC((ROW()-ROW($G$2))/COLUMNS(drive!$A$2:$Y$402)),MOD(ROW()-ROW($G$2),COLUMNS(drive!$A$2:$Y$402)),1,1)</f>
        <v>2</v>
      </c>
      <c r="H6380" s="5">
        <f ca="1">(VLOOKUP($B6380,weights!$A$2:$R$6,4))*VLOOKUP($B6380,weights!$A$2:$R$6,6)^C6380*(VLOOKUP($B6380,weights!$A$2:$R$6,15)*EXP(VLOOKUP($B6380,weights!$A$2:$R$6,11)*D6380)+VLOOKUP($B6380,weights!$A$2:$R$6,16)*EXP(VLOOKUP($B6380,weights!$A$2:$R$6,12)*E6380)+VLOOKUP($B6380,weights!$A$2:$R$6,17)*EXP(VLOOKUP($B6380,weights!$A$2:$R$6,13)*F6380)+VLOOKUP($B6380,weights!$A$2:$R$6,18)*EXP(VLOOKUP($B6380,weights!$A$2:$R$6,14)*G6380))</f>
        <v>17.658353523718542</v>
      </c>
    </row>
    <row r="6381" spans="1:8" ht="12.75" x14ac:dyDescent="0.2">
      <c r="A6381">
        <f t="shared" si="0"/>
        <v>256</v>
      </c>
      <c r="B6381" t="str">
        <f t="shared" ref="B6381:C6381" si="6355">B6356</f>
        <v>restaurant</v>
      </c>
      <c r="C6381">
        <f t="shared" si="6355"/>
        <v>4</v>
      </c>
      <c r="D6381">
        <f ca="1">OFFSET(walk!$A$2:$Y$402,TRUNC((ROW()-ROW($D$2))/COLUMNS(walk!$A$2:$Y$402)),MOD(ROW()-ROW($D$2),COLUMNS(walk!$A$2:$Y$402)),1,1)</f>
        <v>13</v>
      </c>
      <c r="E6381">
        <f ca="1">OFFSET(bike!$A$2:$Y$402,TRUNC((ROW()-ROW($E$2))/COLUMNS(bike!$A$2:$Y$402)),MOD(ROW()-ROW($E$2),COLUMNS(bike!$A$2:$Y$402)),1,1)</f>
        <v>4</v>
      </c>
      <c r="F6381">
        <f ca="1">OFFSET(transit!$A$2:$Y$402,TRUNC((ROW()-ROW($F$2))/COLUMNS(transit!$A$2:$Y$402)),MOD(ROW()-ROW($F$2),COLUMNS(transit!$A$2:$Y$402)),1,1)</f>
        <v>12</v>
      </c>
      <c r="G6381">
        <f ca="1">OFFSET(drive!$A$2:$Y$402,TRUNC((ROW()-ROW($G$2))/COLUMNS(drive!$A$2:$Y$402)),MOD(ROW()-ROW($G$2),COLUMNS(drive!$A$2:$Y$402)),1,1)</f>
        <v>3</v>
      </c>
      <c r="H6381" s="5">
        <f ca="1">(VLOOKUP($B6381,weights!$A$2:$R$6,4))*VLOOKUP($B6381,weights!$A$2:$R$6,6)^C6381*(VLOOKUP($B6381,weights!$A$2:$R$6,15)*EXP(VLOOKUP($B6381,weights!$A$2:$R$6,11)*D6381)+VLOOKUP($B6381,weights!$A$2:$R$6,16)*EXP(VLOOKUP($B6381,weights!$A$2:$R$6,12)*E6381)+VLOOKUP($B6381,weights!$A$2:$R$6,17)*EXP(VLOOKUP($B6381,weights!$A$2:$R$6,13)*F6381)+VLOOKUP($B6381,weights!$A$2:$R$6,18)*EXP(VLOOKUP($B6381,weights!$A$2:$R$6,14)*G6381))</f>
        <v>13.148228570888165</v>
      </c>
    </row>
    <row r="6382" spans="1:8" ht="12.75" x14ac:dyDescent="0.2">
      <c r="A6382">
        <f t="shared" si="0"/>
        <v>256</v>
      </c>
      <c r="B6382" t="str">
        <f t="shared" ref="B6382:C6382" si="6356">B6357</f>
        <v>restaurant</v>
      </c>
      <c r="C6382">
        <f t="shared" si="6356"/>
        <v>5</v>
      </c>
      <c r="D6382">
        <f ca="1">OFFSET(walk!$A$2:$Y$402,TRUNC((ROW()-ROW($D$2))/COLUMNS(walk!$A$2:$Y$402)),MOD(ROW()-ROW($D$2),COLUMNS(walk!$A$2:$Y$402)),1,1)</f>
        <v>13</v>
      </c>
      <c r="E6382">
        <f ca="1">OFFSET(bike!$A$2:$Y$402,TRUNC((ROW()-ROW($E$2))/COLUMNS(bike!$A$2:$Y$402)),MOD(ROW()-ROW($E$2),COLUMNS(bike!$A$2:$Y$402)),1,1)</f>
        <v>4</v>
      </c>
      <c r="F6382">
        <f ca="1">OFFSET(transit!$A$2:$Y$402,TRUNC((ROW()-ROW($F$2))/COLUMNS(transit!$A$2:$Y$402)),MOD(ROW()-ROW($F$2),COLUMNS(transit!$A$2:$Y$402)),1,1)</f>
        <v>12</v>
      </c>
      <c r="G6382">
        <f ca="1">OFFSET(drive!$A$2:$Y$402,TRUNC((ROW()-ROW($G$2))/COLUMNS(drive!$A$2:$Y$402)),MOD(ROW()-ROW($G$2),COLUMNS(drive!$A$2:$Y$402)),1,1)</f>
        <v>4</v>
      </c>
      <c r="H6382" s="5">
        <f ca="1">(VLOOKUP($B6382,weights!$A$2:$R$6,4))*VLOOKUP($B6382,weights!$A$2:$R$6,6)^C6382*(VLOOKUP($B6382,weights!$A$2:$R$6,15)*EXP(VLOOKUP($B6382,weights!$A$2:$R$6,11)*D6382)+VLOOKUP($B6382,weights!$A$2:$R$6,16)*EXP(VLOOKUP($B6382,weights!$A$2:$R$6,12)*E6382)+VLOOKUP($B6382,weights!$A$2:$R$6,17)*EXP(VLOOKUP($B6382,weights!$A$2:$R$6,13)*F6382)+VLOOKUP($B6382,weights!$A$2:$R$6,18)*EXP(VLOOKUP($B6382,weights!$A$2:$R$6,14)*G6382))</f>
        <v>10.897773208489436</v>
      </c>
    </row>
    <row r="6383" spans="1:8" ht="12.75" x14ac:dyDescent="0.2">
      <c r="A6383">
        <f t="shared" si="0"/>
        <v>256</v>
      </c>
      <c r="B6383" t="str">
        <f t="shared" ref="B6383:C6383" si="6357">B6358</f>
        <v>restaurant</v>
      </c>
      <c r="C6383">
        <f t="shared" si="6357"/>
        <v>6</v>
      </c>
      <c r="D6383">
        <f ca="1">OFFSET(walk!$A$2:$Y$402,TRUNC((ROW()-ROW($D$2))/COLUMNS(walk!$A$2:$Y$402)),MOD(ROW()-ROW($D$2),COLUMNS(walk!$A$2:$Y$402)),1,1)</f>
        <v>16</v>
      </c>
      <c r="E6383">
        <f ca="1">OFFSET(bike!$A$2:$Y$402,TRUNC((ROW()-ROW($E$2))/COLUMNS(bike!$A$2:$Y$402)),MOD(ROW()-ROW($E$2),COLUMNS(bike!$A$2:$Y$402)),1,1)</f>
        <v>5</v>
      </c>
      <c r="F6383">
        <f ca="1">OFFSET(transit!$A$2:$Y$402,TRUNC((ROW()-ROW($F$2))/COLUMNS(transit!$A$2:$Y$402)),MOD(ROW()-ROW($F$2),COLUMNS(transit!$A$2:$Y$402)),1,1)</f>
        <v>12</v>
      </c>
      <c r="G6383">
        <f ca="1">OFFSET(drive!$A$2:$Y$402,TRUNC((ROW()-ROW($G$2))/COLUMNS(drive!$A$2:$Y$402)),MOD(ROW()-ROW($G$2),COLUMNS(drive!$A$2:$Y$402)),1,1)</f>
        <v>4</v>
      </c>
      <c r="H6383" s="5">
        <f ca="1">(VLOOKUP($B6383,weights!$A$2:$R$6,4))*VLOOKUP($B6383,weights!$A$2:$R$6,6)^C6383*(VLOOKUP($B6383,weights!$A$2:$R$6,15)*EXP(VLOOKUP($B6383,weights!$A$2:$R$6,11)*D6383)+VLOOKUP($B6383,weights!$A$2:$R$6,16)*EXP(VLOOKUP($B6383,weights!$A$2:$R$6,12)*E6383)+VLOOKUP($B6383,weights!$A$2:$R$6,17)*EXP(VLOOKUP($B6383,weights!$A$2:$R$6,13)*F6383)+VLOOKUP($B6383,weights!$A$2:$R$6,18)*EXP(VLOOKUP($B6383,weights!$A$2:$R$6,14)*G6383))</f>
        <v>8.8181831886736131</v>
      </c>
    </row>
    <row r="6384" spans="1:8" ht="12.75" x14ac:dyDescent="0.2">
      <c r="A6384">
        <f t="shared" si="0"/>
        <v>256</v>
      </c>
      <c r="B6384" t="str">
        <f t="shared" ref="B6384:C6384" si="6358">B6359</f>
        <v>restaurant</v>
      </c>
      <c r="C6384">
        <f t="shared" si="6358"/>
        <v>7</v>
      </c>
      <c r="D6384">
        <f ca="1">OFFSET(walk!$A$2:$Y$402,TRUNC((ROW()-ROW($D$2))/COLUMNS(walk!$A$2:$Y$402)),MOD(ROW()-ROW($D$2),COLUMNS(walk!$A$2:$Y$402)),1,1)</f>
        <v>18</v>
      </c>
      <c r="E6384">
        <f ca="1">OFFSET(bike!$A$2:$Y$402,TRUNC((ROW()-ROW($E$2))/COLUMNS(bike!$A$2:$Y$402)),MOD(ROW()-ROW($E$2),COLUMNS(bike!$A$2:$Y$402)),1,1)</f>
        <v>5</v>
      </c>
      <c r="F6384">
        <f ca="1">OFFSET(transit!$A$2:$Y$402,TRUNC((ROW()-ROW($F$2))/COLUMNS(transit!$A$2:$Y$402)),MOD(ROW()-ROW($F$2),COLUMNS(transit!$A$2:$Y$402)),1,1)</f>
        <v>13</v>
      </c>
      <c r="G6384">
        <f ca="1">OFFSET(drive!$A$2:$Y$402,TRUNC((ROW()-ROW($G$2))/COLUMNS(drive!$A$2:$Y$402)),MOD(ROW()-ROW($G$2),COLUMNS(drive!$A$2:$Y$402)),1,1)</f>
        <v>4</v>
      </c>
      <c r="H6384" s="5">
        <f ca="1">(VLOOKUP($B6384,weights!$A$2:$R$6,4))*VLOOKUP($B6384,weights!$A$2:$R$6,6)^C6384*(VLOOKUP($B6384,weights!$A$2:$R$6,15)*EXP(VLOOKUP($B6384,weights!$A$2:$R$6,11)*D6384)+VLOOKUP($B6384,weights!$A$2:$R$6,16)*EXP(VLOOKUP($B6384,weights!$A$2:$R$6,12)*E6384)+VLOOKUP($B6384,weights!$A$2:$R$6,17)*EXP(VLOOKUP($B6384,weights!$A$2:$R$6,13)*F6384)+VLOOKUP($B6384,weights!$A$2:$R$6,18)*EXP(VLOOKUP($B6384,weights!$A$2:$R$6,14)*G6384))</f>
        <v>7.639894579899341</v>
      </c>
    </row>
    <row r="6385" spans="1:8" ht="12.75" x14ac:dyDescent="0.2">
      <c r="A6385">
        <f t="shared" si="0"/>
        <v>256</v>
      </c>
      <c r="B6385" t="str">
        <f t="shared" ref="B6385:C6385" si="6359">B6360</f>
        <v>restaurant</v>
      </c>
      <c r="C6385">
        <f t="shared" si="6359"/>
        <v>8</v>
      </c>
      <c r="D6385">
        <f ca="1">OFFSET(walk!$A$2:$Y$402,TRUNC((ROW()-ROW($D$2))/COLUMNS(walk!$A$2:$Y$402)),MOD(ROW()-ROW($D$2),COLUMNS(walk!$A$2:$Y$402)),1,1)</f>
        <v>18</v>
      </c>
      <c r="E6385">
        <f ca="1">OFFSET(bike!$A$2:$Y$402,TRUNC((ROW()-ROW($E$2))/COLUMNS(bike!$A$2:$Y$402)),MOD(ROW()-ROW($E$2),COLUMNS(bike!$A$2:$Y$402)),1,1)</f>
        <v>5</v>
      </c>
      <c r="F6385">
        <f ca="1">OFFSET(transit!$A$2:$Y$402,TRUNC((ROW()-ROW($F$2))/COLUMNS(transit!$A$2:$Y$402)),MOD(ROW()-ROW($F$2),COLUMNS(transit!$A$2:$Y$402)),1,1)</f>
        <v>13</v>
      </c>
      <c r="G6385">
        <f ca="1">OFFSET(drive!$A$2:$Y$402,TRUNC((ROW()-ROW($G$2))/COLUMNS(drive!$A$2:$Y$402)),MOD(ROW()-ROW($G$2),COLUMNS(drive!$A$2:$Y$402)),1,1)</f>
        <v>4</v>
      </c>
      <c r="H6385" s="5">
        <f ca="1">(VLOOKUP($B6385,weights!$A$2:$R$6,4))*VLOOKUP($B6385,weights!$A$2:$R$6,6)^C6385*(VLOOKUP($B6385,weights!$A$2:$R$6,15)*EXP(VLOOKUP($B6385,weights!$A$2:$R$6,11)*D6385)+VLOOKUP($B6385,weights!$A$2:$R$6,16)*EXP(VLOOKUP($B6385,weights!$A$2:$R$6,12)*E6385)+VLOOKUP($B6385,weights!$A$2:$R$6,17)*EXP(VLOOKUP($B6385,weights!$A$2:$R$6,13)*F6385)+VLOOKUP($B6385,weights!$A$2:$R$6,18)*EXP(VLOOKUP($B6385,weights!$A$2:$R$6,14)*G6385))</f>
        <v>6.8476092160579274</v>
      </c>
    </row>
    <row r="6386" spans="1:8" ht="12.75" x14ac:dyDescent="0.2">
      <c r="A6386">
        <f t="shared" si="0"/>
        <v>256</v>
      </c>
      <c r="B6386" t="str">
        <f t="shared" ref="B6386:C6386" si="6360">B6361</f>
        <v>restaurant</v>
      </c>
      <c r="C6386">
        <f t="shared" si="6360"/>
        <v>9</v>
      </c>
      <c r="D6386">
        <f ca="1">OFFSET(walk!$A$2:$Y$402,TRUNC((ROW()-ROW($D$2))/COLUMNS(walk!$A$2:$Y$402)),MOD(ROW()-ROW($D$2),COLUMNS(walk!$A$2:$Y$402)),1,1)</f>
        <v>19</v>
      </c>
      <c r="E6386">
        <f ca="1">OFFSET(bike!$A$2:$Y$402,TRUNC((ROW()-ROW($E$2))/COLUMNS(bike!$A$2:$Y$402)),MOD(ROW()-ROW($E$2),COLUMNS(bike!$A$2:$Y$402)),1,1)</f>
        <v>6</v>
      </c>
      <c r="F6386">
        <f ca="1">OFFSET(transit!$A$2:$Y$402,TRUNC((ROW()-ROW($F$2))/COLUMNS(transit!$A$2:$Y$402)),MOD(ROW()-ROW($F$2),COLUMNS(transit!$A$2:$Y$402)),1,1)</f>
        <v>16</v>
      </c>
      <c r="G6386">
        <f ca="1">OFFSET(drive!$A$2:$Y$402,TRUNC((ROW()-ROW($G$2))/COLUMNS(drive!$A$2:$Y$402)),MOD(ROW()-ROW($G$2),COLUMNS(drive!$A$2:$Y$402)),1,1)</f>
        <v>4</v>
      </c>
      <c r="H6386" s="5">
        <f ca="1">(VLOOKUP($B6386,weights!$A$2:$R$6,4))*VLOOKUP($B6386,weights!$A$2:$R$6,6)^C6386*(VLOOKUP($B6386,weights!$A$2:$R$6,15)*EXP(VLOOKUP($B6386,weights!$A$2:$R$6,11)*D6386)+VLOOKUP($B6386,weights!$A$2:$R$6,16)*EXP(VLOOKUP($B6386,weights!$A$2:$R$6,12)*E6386)+VLOOKUP($B6386,weights!$A$2:$R$6,17)*EXP(VLOOKUP($B6386,weights!$A$2:$R$6,13)*F6386)+VLOOKUP($B6386,weights!$A$2:$R$6,18)*EXP(VLOOKUP($B6386,weights!$A$2:$R$6,14)*G6386))</f>
        <v>5.4204147906615781</v>
      </c>
    </row>
    <row r="6387" spans="1:8" ht="12.75" x14ac:dyDescent="0.2">
      <c r="A6387">
        <f t="shared" si="0"/>
        <v>256</v>
      </c>
      <c r="B6387" t="str">
        <f t="shared" ref="B6387:C6387" si="6361">B6362</f>
        <v>supermarket</v>
      </c>
      <c r="C6387">
        <f t="shared" si="6361"/>
        <v>0</v>
      </c>
      <c r="D6387">
        <f ca="1">OFFSET(walk!$A$2:$Y$402,TRUNC((ROW()-ROW($D$2))/COLUMNS(walk!$A$2:$Y$402)),MOD(ROW()-ROW($D$2),COLUMNS(walk!$A$2:$Y$402)),1,1)</f>
        <v>42</v>
      </c>
      <c r="E6387">
        <f ca="1">OFFSET(bike!$A$2:$Y$402,TRUNC((ROW()-ROW($E$2))/COLUMNS(bike!$A$2:$Y$402)),MOD(ROW()-ROW($E$2),COLUMNS(bike!$A$2:$Y$402)),1,1)</f>
        <v>16</v>
      </c>
      <c r="F6387">
        <f ca="1">OFFSET(transit!$A$2:$Y$402,TRUNC((ROW()-ROW($F$2))/COLUMNS(transit!$A$2:$Y$402)),MOD(ROW()-ROW($F$2),COLUMNS(transit!$A$2:$Y$402)),1,1)</f>
        <v>23</v>
      </c>
      <c r="G6387">
        <f ca="1">OFFSET(drive!$A$2:$Y$402,TRUNC((ROW()-ROW($G$2))/COLUMNS(drive!$A$2:$Y$402)),MOD(ROW()-ROW($G$2),COLUMNS(drive!$A$2:$Y$402)),1,1)</f>
        <v>9</v>
      </c>
      <c r="H6387" s="5">
        <f ca="1">(VLOOKUP($B6387,weights!$A$2:$R$6,4))*VLOOKUP($B6387,weights!$A$2:$R$6,6)^C6387*(VLOOKUP($B6387,weights!$A$2:$R$6,15)*EXP(VLOOKUP($B6387,weights!$A$2:$R$6,11)*D6387)+VLOOKUP($B6387,weights!$A$2:$R$6,16)*EXP(VLOOKUP($B6387,weights!$A$2:$R$6,12)*E6387)+VLOOKUP($B6387,weights!$A$2:$R$6,17)*EXP(VLOOKUP($B6387,weights!$A$2:$R$6,13)*F6387)+VLOOKUP($B6387,weights!$A$2:$R$6,18)*EXP(VLOOKUP($B6387,weights!$A$2:$R$6,14)*G6387))</f>
        <v>2.7803565029270008</v>
      </c>
    </row>
    <row r="6388" spans="1:8" ht="12.75" x14ac:dyDescent="0.2">
      <c r="A6388">
        <f t="shared" si="0"/>
        <v>256</v>
      </c>
      <c r="B6388" t="str">
        <f t="shared" ref="B6388:C6388" si="6362">B6363</f>
        <v>supermarket</v>
      </c>
      <c r="C6388">
        <f t="shared" si="6362"/>
        <v>1</v>
      </c>
      <c r="D6388">
        <f ca="1">OFFSET(walk!$A$2:$Y$402,TRUNC((ROW()-ROW($D$2))/COLUMNS(walk!$A$2:$Y$402)),MOD(ROW()-ROW($D$2),COLUMNS(walk!$A$2:$Y$402)),1,1)</f>
        <v>52</v>
      </c>
      <c r="E6388">
        <f ca="1">OFFSET(bike!$A$2:$Y$402,TRUNC((ROW()-ROW($E$2))/COLUMNS(bike!$A$2:$Y$402)),MOD(ROW()-ROW($E$2),COLUMNS(bike!$A$2:$Y$402)),1,1)</f>
        <v>17</v>
      </c>
      <c r="F6388">
        <f ca="1">OFFSET(transit!$A$2:$Y$402,TRUNC((ROW()-ROW($F$2))/COLUMNS(transit!$A$2:$Y$402)),MOD(ROW()-ROW($F$2),COLUMNS(transit!$A$2:$Y$402)),1,1)</f>
        <v>27</v>
      </c>
      <c r="G6388">
        <f ca="1">OFFSET(drive!$A$2:$Y$402,TRUNC((ROW()-ROW($G$2))/COLUMNS(drive!$A$2:$Y$402)),MOD(ROW()-ROW($G$2),COLUMNS(drive!$A$2:$Y$402)),1,1)</f>
        <v>10</v>
      </c>
      <c r="H6388" s="5">
        <f ca="1">(VLOOKUP($B6388,weights!$A$2:$R$6,4))*VLOOKUP($B6388,weights!$A$2:$R$6,6)^C6388*(VLOOKUP($B6388,weights!$A$2:$R$6,15)*EXP(VLOOKUP($B6388,weights!$A$2:$R$6,11)*D6388)+VLOOKUP($B6388,weights!$A$2:$R$6,16)*EXP(VLOOKUP($B6388,weights!$A$2:$R$6,12)*E6388)+VLOOKUP($B6388,weights!$A$2:$R$6,17)*EXP(VLOOKUP($B6388,weights!$A$2:$R$6,13)*F6388)+VLOOKUP($B6388,weights!$A$2:$R$6,18)*EXP(VLOOKUP($B6388,weights!$A$2:$R$6,14)*G6388))</f>
        <v>1.2985532530872599</v>
      </c>
    </row>
    <row r="6389" spans="1:8" ht="12.75" x14ac:dyDescent="0.2">
      <c r="A6389">
        <f t="shared" si="0"/>
        <v>256</v>
      </c>
      <c r="B6389" t="str">
        <f t="shared" ref="B6389:C6389" si="6363">B6364</f>
        <v>supermarket</v>
      </c>
      <c r="C6389">
        <f t="shared" si="6363"/>
        <v>2</v>
      </c>
      <c r="D6389">
        <f ca="1">OFFSET(walk!$A$2:$Y$402,TRUNC((ROW()-ROW($D$2))/COLUMNS(walk!$A$2:$Y$402)),MOD(ROW()-ROW($D$2),COLUMNS(walk!$A$2:$Y$402)),1,1)</f>
        <v>57</v>
      </c>
      <c r="E6389">
        <f ca="1">OFFSET(bike!$A$2:$Y$402,TRUNC((ROW()-ROW($E$2))/COLUMNS(bike!$A$2:$Y$402)),MOD(ROW()-ROW($E$2),COLUMNS(bike!$A$2:$Y$402)),1,1)</f>
        <v>18</v>
      </c>
      <c r="F6389">
        <f ca="1">OFFSET(transit!$A$2:$Y$402,TRUNC((ROW()-ROW($F$2))/COLUMNS(transit!$A$2:$Y$402)),MOD(ROW()-ROW($F$2),COLUMNS(transit!$A$2:$Y$402)),1,1)</f>
        <v>35</v>
      </c>
      <c r="G6389">
        <f ca="1">OFFSET(drive!$A$2:$Y$402,TRUNC((ROW()-ROW($G$2))/COLUMNS(drive!$A$2:$Y$402)),MOD(ROW()-ROW($G$2),COLUMNS(drive!$A$2:$Y$402)),1,1)</f>
        <v>13</v>
      </c>
      <c r="H6389" s="5">
        <f ca="1">(VLOOKUP($B6389,weights!$A$2:$R$6,4))*VLOOKUP($B6389,weights!$A$2:$R$6,6)^C6389*(VLOOKUP($B6389,weights!$A$2:$R$6,15)*EXP(VLOOKUP($B6389,weights!$A$2:$R$6,11)*D6389)+VLOOKUP($B6389,weights!$A$2:$R$6,16)*EXP(VLOOKUP($B6389,weights!$A$2:$R$6,12)*E6389)+VLOOKUP($B6389,weights!$A$2:$R$6,17)*EXP(VLOOKUP($B6389,weights!$A$2:$R$6,13)*F6389)+VLOOKUP($B6389,weights!$A$2:$R$6,18)*EXP(VLOOKUP($B6389,weights!$A$2:$R$6,14)*G6389))</f>
        <v>0.40508703710181676</v>
      </c>
    </row>
    <row r="6390" spans="1:8" ht="12.75" x14ac:dyDescent="0.2">
      <c r="A6390">
        <f t="shared" si="0"/>
        <v>256</v>
      </c>
      <c r="B6390" t="str">
        <f t="shared" ref="B6390:C6390" si="6364">B6365</f>
        <v>supermarket</v>
      </c>
      <c r="C6390">
        <f t="shared" si="6364"/>
        <v>3</v>
      </c>
      <c r="D6390">
        <f ca="1">OFFSET(walk!$A$2:$Y$402,TRUNC((ROW()-ROW($D$2))/COLUMNS(walk!$A$2:$Y$402)),MOD(ROW()-ROW($D$2),COLUMNS(walk!$A$2:$Y$402)),1,1)</f>
        <v>64</v>
      </c>
      <c r="E6390">
        <f ca="1">OFFSET(bike!$A$2:$Y$402,TRUNC((ROW()-ROW($E$2))/COLUMNS(bike!$A$2:$Y$402)),MOD(ROW()-ROW($E$2),COLUMNS(bike!$A$2:$Y$402)),1,1)</f>
        <v>22</v>
      </c>
      <c r="F6390">
        <f ca="1">OFFSET(transit!$A$2:$Y$402,TRUNC((ROW()-ROW($F$2))/COLUMNS(transit!$A$2:$Y$402)),MOD(ROW()-ROW($F$2),COLUMNS(transit!$A$2:$Y$402)),1,1)</f>
        <v>40</v>
      </c>
      <c r="G6390">
        <f ca="1">OFFSET(drive!$A$2:$Y$402,TRUNC((ROW()-ROW($G$2))/COLUMNS(drive!$A$2:$Y$402)),MOD(ROW()-ROW($G$2),COLUMNS(drive!$A$2:$Y$402)),1,1)</f>
        <v>13</v>
      </c>
      <c r="H6390" s="5">
        <f ca="1">(VLOOKUP($B6390,weights!$A$2:$R$6,4))*VLOOKUP($B6390,weights!$A$2:$R$6,6)^C6390*(VLOOKUP($B6390,weights!$A$2:$R$6,15)*EXP(VLOOKUP($B6390,weights!$A$2:$R$6,11)*D6390)+VLOOKUP($B6390,weights!$A$2:$R$6,16)*EXP(VLOOKUP($B6390,weights!$A$2:$R$6,12)*E6390)+VLOOKUP($B6390,weights!$A$2:$R$6,17)*EXP(VLOOKUP($B6390,weights!$A$2:$R$6,13)*F6390)+VLOOKUP($B6390,weights!$A$2:$R$6,18)*EXP(VLOOKUP($B6390,weights!$A$2:$R$6,14)*G6390))</f>
        <v>0.22943972221597236</v>
      </c>
    </row>
    <row r="6391" spans="1:8" ht="12.75" x14ac:dyDescent="0.2">
      <c r="A6391">
        <f t="shared" si="0"/>
        <v>256</v>
      </c>
      <c r="B6391" t="str">
        <f t="shared" ref="B6391:C6391" si="6365">B6366</f>
        <v>supermarket</v>
      </c>
      <c r="C6391">
        <f t="shared" si="6365"/>
        <v>4</v>
      </c>
      <c r="D6391">
        <f ca="1">OFFSET(walk!$A$2:$Y$402,TRUNC((ROW()-ROW($D$2))/COLUMNS(walk!$A$2:$Y$402)),MOD(ROW()-ROW($D$2),COLUMNS(walk!$A$2:$Y$402)),1,1)</f>
        <v>80</v>
      </c>
      <c r="E6391">
        <f ca="1">OFFSET(bike!$A$2:$Y$402,TRUNC((ROW()-ROW($E$2))/COLUMNS(bike!$A$2:$Y$402)),MOD(ROW()-ROW($E$2),COLUMNS(bike!$A$2:$Y$402)),1,1)</f>
        <v>25</v>
      </c>
      <c r="F6391">
        <f ca="1">OFFSET(transit!$A$2:$Y$402,TRUNC((ROW()-ROW($F$2))/COLUMNS(transit!$A$2:$Y$402)),MOD(ROW()-ROW($F$2),COLUMNS(transit!$A$2:$Y$402)),1,1)</f>
        <v>41</v>
      </c>
      <c r="G6391">
        <f ca="1">OFFSET(drive!$A$2:$Y$402,TRUNC((ROW()-ROW($G$2))/COLUMNS(drive!$A$2:$Y$402)),MOD(ROW()-ROW($G$2),COLUMNS(drive!$A$2:$Y$402)),1,1)</f>
        <v>15</v>
      </c>
      <c r="H6391" s="5">
        <f ca="1">(VLOOKUP($B6391,weights!$A$2:$R$6,4))*VLOOKUP($B6391,weights!$A$2:$R$6,6)^C6391*(VLOOKUP($B6391,weights!$A$2:$R$6,15)*EXP(VLOOKUP($B6391,weights!$A$2:$R$6,11)*D6391)+VLOOKUP($B6391,weights!$A$2:$R$6,16)*EXP(VLOOKUP($B6391,weights!$A$2:$R$6,12)*E6391)+VLOOKUP($B6391,weights!$A$2:$R$6,17)*EXP(VLOOKUP($B6391,weights!$A$2:$R$6,13)*F6391)+VLOOKUP($B6391,weights!$A$2:$R$6,18)*EXP(VLOOKUP($B6391,weights!$A$2:$R$6,14)*G6391))</f>
        <v>8.8664902154211536E-2</v>
      </c>
    </row>
    <row r="6392" spans="1:8" ht="12.75" x14ac:dyDescent="0.2">
      <c r="A6392">
        <f t="shared" si="0"/>
        <v>256</v>
      </c>
      <c r="B6392" t="str">
        <f t="shared" ref="B6392:C6392" si="6366">B6367</f>
        <v>store</v>
      </c>
      <c r="C6392">
        <f t="shared" si="6366"/>
        <v>0</v>
      </c>
      <c r="D6392">
        <f ca="1">OFFSET(walk!$A$2:$Y$402,TRUNC((ROW()-ROW($D$2))/COLUMNS(walk!$A$2:$Y$402)),MOD(ROW()-ROW($D$2),COLUMNS(walk!$A$2:$Y$402)),1,1)</f>
        <v>10</v>
      </c>
      <c r="E6392">
        <f ca="1">OFFSET(bike!$A$2:$Y$402,TRUNC((ROW()-ROW($E$2))/COLUMNS(bike!$A$2:$Y$402)),MOD(ROW()-ROW($E$2),COLUMNS(bike!$A$2:$Y$402)),1,1)</f>
        <v>2</v>
      </c>
      <c r="F6392">
        <f ca="1">OFFSET(transit!$A$2:$Y$402,TRUNC((ROW()-ROW($F$2))/COLUMNS(transit!$A$2:$Y$402)),MOD(ROW()-ROW($F$2),COLUMNS(transit!$A$2:$Y$402)),1,1)</f>
        <v>9</v>
      </c>
      <c r="G6392">
        <f ca="1">OFFSET(drive!$A$2:$Y$402,TRUNC((ROW()-ROW($G$2))/COLUMNS(drive!$A$2:$Y$402)),MOD(ROW()-ROW($G$2),COLUMNS(drive!$A$2:$Y$402)),1,1)</f>
        <v>2</v>
      </c>
      <c r="H6392" s="5">
        <f ca="1">(VLOOKUP($B6392,weights!$A$2:$R$6,4))*VLOOKUP($B6392,weights!$A$2:$R$6,6)^C6392*(VLOOKUP($B6392,weights!$A$2:$R$6,15)*EXP(VLOOKUP($B6392,weights!$A$2:$R$6,11)*D6392)+VLOOKUP($B6392,weights!$A$2:$R$6,16)*EXP(VLOOKUP($B6392,weights!$A$2:$R$6,12)*E6392)+VLOOKUP($B6392,weights!$A$2:$R$6,17)*EXP(VLOOKUP($B6392,weights!$A$2:$R$6,13)*F6392)+VLOOKUP($B6392,weights!$A$2:$R$6,18)*EXP(VLOOKUP($B6392,weights!$A$2:$R$6,14)*G6392))</f>
        <v>12.5213783506158</v>
      </c>
    </row>
    <row r="6393" spans="1:8" ht="12.75" x14ac:dyDescent="0.2">
      <c r="A6393">
        <f t="shared" si="0"/>
        <v>256</v>
      </c>
      <c r="B6393" t="str">
        <f t="shared" ref="B6393:C6393" si="6367">B6368</f>
        <v>store</v>
      </c>
      <c r="C6393">
        <f t="shared" si="6367"/>
        <v>1</v>
      </c>
      <c r="D6393">
        <f ca="1">OFFSET(walk!$A$2:$Y$402,TRUNC((ROW()-ROW($D$2))/COLUMNS(walk!$A$2:$Y$402)),MOD(ROW()-ROW($D$2),COLUMNS(walk!$A$2:$Y$402)),1,1)</f>
        <v>12</v>
      </c>
      <c r="E6393">
        <f ca="1">OFFSET(bike!$A$2:$Y$402,TRUNC((ROW()-ROW($E$2))/COLUMNS(bike!$A$2:$Y$402)),MOD(ROW()-ROW($E$2),COLUMNS(bike!$A$2:$Y$402)),1,1)</f>
        <v>3</v>
      </c>
      <c r="F6393">
        <f ca="1">OFFSET(transit!$A$2:$Y$402,TRUNC((ROW()-ROW($F$2))/COLUMNS(transit!$A$2:$Y$402)),MOD(ROW()-ROW($F$2),COLUMNS(transit!$A$2:$Y$402)),1,1)</f>
        <v>10</v>
      </c>
      <c r="G6393">
        <f ca="1">OFFSET(drive!$A$2:$Y$402,TRUNC((ROW()-ROW($G$2))/COLUMNS(drive!$A$2:$Y$402)),MOD(ROW()-ROW($G$2),COLUMNS(drive!$A$2:$Y$402)),1,1)</f>
        <v>2</v>
      </c>
      <c r="H6393" s="5">
        <f ca="1">(VLOOKUP($B6393,weights!$A$2:$R$6,4))*VLOOKUP($B6393,weights!$A$2:$R$6,6)^C6393*(VLOOKUP($B6393,weights!$A$2:$R$6,15)*EXP(VLOOKUP($B6393,weights!$A$2:$R$6,11)*D6393)+VLOOKUP($B6393,weights!$A$2:$R$6,16)*EXP(VLOOKUP($B6393,weights!$A$2:$R$6,12)*E6393)+VLOOKUP($B6393,weights!$A$2:$R$6,17)*EXP(VLOOKUP($B6393,weights!$A$2:$R$6,13)*F6393)+VLOOKUP($B6393,weights!$A$2:$R$6,18)*EXP(VLOOKUP($B6393,weights!$A$2:$R$6,14)*G6393))</f>
        <v>6.9446981807538624</v>
      </c>
    </row>
    <row r="6394" spans="1:8" ht="12.75" x14ac:dyDescent="0.2">
      <c r="A6394">
        <f t="shared" si="0"/>
        <v>256</v>
      </c>
      <c r="B6394" t="str">
        <f t="shared" ref="B6394:C6394" si="6368">B6369</f>
        <v>store</v>
      </c>
      <c r="C6394">
        <f t="shared" si="6368"/>
        <v>2</v>
      </c>
      <c r="D6394">
        <f ca="1">OFFSET(walk!$A$2:$Y$402,TRUNC((ROW()-ROW($D$2))/COLUMNS(walk!$A$2:$Y$402)),MOD(ROW()-ROW($D$2),COLUMNS(walk!$A$2:$Y$402)),1,1)</f>
        <v>12</v>
      </c>
      <c r="E6394">
        <f ca="1">OFFSET(bike!$A$2:$Y$402,TRUNC((ROW()-ROW($E$2))/COLUMNS(bike!$A$2:$Y$402)),MOD(ROW()-ROW($E$2),COLUMNS(bike!$A$2:$Y$402)),1,1)</f>
        <v>3</v>
      </c>
      <c r="F6394">
        <f ca="1">OFFSET(transit!$A$2:$Y$402,TRUNC((ROW()-ROW($F$2))/COLUMNS(transit!$A$2:$Y$402)),MOD(ROW()-ROW($F$2),COLUMNS(transit!$A$2:$Y$402)),1,1)</f>
        <v>11</v>
      </c>
      <c r="G6394">
        <f ca="1">OFFSET(drive!$A$2:$Y$402,TRUNC((ROW()-ROW($G$2))/COLUMNS(drive!$A$2:$Y$402)),MOD(ROW()-ROW($G$2),COLUMNS(drive!$A$2:$Y$402)),1,1)</f>
        <v>4</v>
      </c>
      <c r="H6394" s="5">
        <f ca="1">(VLOOKUP($B6394,weights!$A$2:$R$6,4))*VLOOKUP($B6394,weights!$A$2:$R$6,6)^C6394*(VLOOKUP($B6394,weights!$A$2:$R$6,15)*EXP(VLOOKUP($B6394,weights!$A$2:$R$6,11)*D6394)+VLOOKUP($B6394,weights!$A$2:$R$6,16)*EXP(VLOOKUP($B6394,weights!$A$2:$R$6,12)*E6394)+VLOOKUP($B6394,weights!$A$2:$R$6,17)*EXP(VLOOKUP($B6394,weights!$A$2:$R$6,13)*F6394)+VLOOKUP($B6394,weights!$A$2:$R$6,18)*EXP(VLOOKUP($B6394,weights!$A$2:$R$6,14)*G6394))</f>
        <v>3.4494783669452067</v>
      </c>
    </row>
    <row r="6395" spans="1:8" ht="12.75" x14ac:dyDescent="0.2">
      <c r="A6395">
        <f t="shared" si="0"/>
        <v>256</v>
      </c>
      <c r="B6395" t="str">
        <f t="shared" ref="B6395:C6395" si="6369">B6370</f>
        <v>store</v>
      </c>
      <c r="C6395">
        <f t="shared" si="6369"/>
        <v>3</v>
      </c>
      <c r="D6395">
        <f ca="1">OFFSET(walk!$A$2:$Y$402,TRUNC((ROW()-ROW($D$2))/COLUMNS(walk!$A$2:$Y$402)),MOD(ROW()-ROW($D$2),COLUMNS(walk!$A$2:$Y$402)),1,1)</f>
        <v>18</v>
      </c>
      <c r="E6395">
        <f ca="1">OFFSET(bike!$A$2:$Y$402,TRUNC((ROW()-ROW($E$2))/COLUMNS(bike!$A$2:$Y$402)),MOD(ROW()-ROW($E$2),COLUMNS(bike!$A$2:$Y$402)),1,1)</f>
        <v>5</v>
      </c>
      <c r="F6395">
        <f ca="1">OFFSET(transit!$A$2:$Y$402,TRUNC((ROW()-ROW($F$2))/COLUMNS(transit!$A$2:$Y$402)),MOD(ROW()-ROW($F$2),COLUMNS(transit!$A$2:$Y$402)),1,1)</f>
        <v>12</v>
      </c>
      <c r="G6395">
        <f ca="1">OFFSET(drive!$A$2:$Y$402,TRUNC((ROW()-ROW($G$2))/COLUMNS(drive!$A$2:$Y$402)),MOD(ROW()-ROW($G$2),COLUMNS(drive!$A$2:$Y$402)),1,1)</f>
        <v>4</v>
      </c>
      <c r="H6395" s="5">
        <f ca="1">(VLOOKUP($B6395,weights!$A$2:$R$6,4))*VLOOKUP($B6395,weights!$A$2:$R$6,6)^C6395*(VLOOKUP($B6395,weights!$A$2:$R$6,15)*EXP(VLOOKUP($B6395,weights!$A$2:$R$6,11)*D6395)+VLOOKUP($B6395,weights!$A$2:$R$6,16)*EXP(VLOOKUP($B6395,weights!$A$2:$R$6,12)*E6395)+VLOOKUP($B6395,weights!$A$2:$R$6,17)*EXP(VLOOKUP($B6395,weights!$A$2:$R$6,13)*F6395)+VLOOKUP($B6395,weights!$A$2:$R$6,18)*EXP(VLOOKUP($B6395,weights!$A$2:$R$6,14)*G6395))</f>
        <v>1.5649697153278495</v>
      </c>
    </row>
    <row r="6396" spans="1:8" ht="12.75" x14ac:dyDescent="0.2">
      <c r="A6396">
        <f t="shared" si="0"/>
        <v>256</v>
      </c>
      <c r="B6396" t="str">
        <f t="shared" ref="B6396:C6396" si="6370">B6371</f>
        <v>store</v>
      </c>
      <c r="C6396">
        <f t="shared" si="6370"/>
        <v>4</v>
      </c>
      <c r="D6396">
        <f ca="1">OFFSET(walk!$A$2:$Y$402,TRUNC((ROW()-ROW($D$2))/COLUMNS(walk!$A$2:$Y$402)),MOD(ROW()-ROW($D$2),COLUMNS(walk!$A$2:$Y$402)),1,1)</f>
        <v>18</v>
      </c>
      <c r="E6396">
        <f ca="1">OFFSET(bike!$A$2:$Y$402,TRUNC((ROW()-ROW($E$2))/COLUMNS(bike!$A$2:$Y$402)),MOD(ROW()-ROW($E$2),COLUMNS(bike!$A$2:$Y$402)),1,1)</f>
        <v>6</v>
      </c>
      <c r="F6396">
        <f ca="1">OFFSET(transit!$A$2:$Y$402,TRUNC((ROW()-ROW($F$2))/COLUMNS(transit!$A$2:$Y$402)),MOD(ROW()-ROW($F$2),COLUMNS(transit!$A$2:$Y$402)),1,1)</f>
        <v>12</v>
      </c>
      <c r="G6396">
        <f ca="1">OFFSET(drive!$A$2:$Y$402,TRUNC((ROW()-ROW($G$2))/COLUMNS(drive!$A$2:$Y$402)),MOD(ROW()-ROW($G$2),COLUMNS(drive!$A$2:$Y$402)),1,1)</f>
        <v>4</v>
      </c>
      <c r="H6396" s="5">
        <f ca="1">(VLOOKUP($B6396,weights!$A$2:$R$6,4))*VLOOKUP($B6396,weights!$A$2:$R$6,6)^C6396*(VLOOKUP($B6396,weights!$A$2:$R$6,15)*EXP(VLOOKUP($B6396,weights!$A$2:$R$6,11)*D6396)+VLOOKUP($B6396,weights!$A$2:$R$6,16)*EXP(VLOOKUP($B6396,weights!$A$2:$R$6,12)*E6396)+VLOOKUP($B6396,weights!$A$2:$R$6,17)*EXP(VLOOKUP($B6396,weights!$A$2:$R$6,13)*F6396)+VLOOKUP($B6396,weights!$A$2:$R$6,18)*EXP(VLOOKUP($B6396,weights!$A$2:$R$6,14)*G6396))</f>
        <v>0.91967505434703134</v>
      </c>
    </row>
    <row r="6397" spans="1:8" ht="12.75" x14ac:dyDescent="0.2">
      <c r="A6397">
        <f t="shared" si="0"/>
        <v>256</v>
      </c>
      <c r="B6397" t="str">
        <f t="shared" ref="B6397:C6397" si="6371">B6372</f>
        <v>pharmacy</v>
      </c>
      <c r="C6397">
        <f t="shared" si="6371"/>
        <v>0</v>
      </c>
      <c r="D6397">
        <f ca="1">OFFSET(walk!$A$2:$Y$402,TRUNC((ROW()-ROW($D$2))/COLUMNS(walk!$A$2:$Y$402)),MOD(ROW()-ROW($D$2),COLUMNS(walk!$A$2:$Y$402)),1,1)</f>
        <v>14</v>
      </c>
      <c r="E6397">
        <f ca="1">OFFSET(bike!$A$2:$Y$402,TRUNC((ROW()-ROW($E$2))/COLUMNS(bike!$A$2:$Y$402)),MOD(ROW()-ROW($E$2),COLUMNS(bike!$A$2:$Y$402)),1,1)</f>
        <v>4</v>
      </c>
      <c r="F6397">
        <f ca="1">OFFSET(transit!$A$2:$Y$402,TRUNC((ROW()-ROW($F$2))/COLUMNS(transit!$A$2:$Y$402)),MOD(ROW()-ROW($F$2),COLUMNS(transit!$A$2:$Y$402)),1,1)</f>
        <v>14</v>
      </c>
      <c r="G6397">
        <f ca="1">OFFSET(drive!$A$2:$Y$402,TRUNC((ROW()-ROW($G$2))/COLUMNS(drive!$A$2:$Y$402)),MOD(ROW()-ROW($G$2),COLUMNS(drive!$A$2:$Y$402)),1,1)</f>
        <v>2</v>
      </c>
      <c r="H6397" s="5">
        <f ca="1">(VLOOKUP($B6397,weights!$A$2:$R$6,4))*VLOOKUP($B6397,weights!$A$2:$R$6,6)^C6397*(VLOOKUP($B6397,weights!$A$2:$R$6,15)*EXP(VLOOKUP($B6397,weights!$A$2:$R$6,11)*D6397)+VLOOKUP($B6397,weights!$A$2:$R$6,16)*EXP(VLOOKUP($B6397,weights!$A$2:$R$6,12)*E6397)+VLOOKUP($B6397,weights!$A$2:$R$6,17)*EXP(VLOOKUP($B6397,weights!$A$2:$R$6,13)*F6397)+VLOOKUP($B6397,weights!$A$2:$R$6,18)*EXP(VLOOKUP($B6397,weights!$A$2:$R$6,14)*G6397))</f>
        <v>5.7255903971270454</v>
      </c>
    </row>
    <row r="6398" spans="1:8" ht="12.75" x14ac:dyDescent="0.2">
      <c r="A6398">
        <f t="shared" si="0"/>
        <v>256</v>
      </c>
      <c r="B6398" t="str">
        <f t="shared" ref="B6398:C6398" si="6372">B6373</f>
        <v>pharmacy</v>
      </c>
      <c r="C6398">
        <f t="shared" si="6372"/>
        <v>1</v>
      </c>
      <c r="D6398">
        <f ca="1">OFFSET(walk!$A$2:$Y$402,TRUNC((ROW()-ROW($D$2))/COLUMNS(walk!$A$2:$Y$402)),MOD(ROW()-ROW($D$2),COLUMNS(walk!$A$2:$Y$402)),1,1)</f>
        <v>16</v>
      </c>
      <c r="E6398">
        <f ca="1">OFFSET(bike!$A$2:$Y$402,TRUNC((ROW()-ROW($E$2))/COLUMNS(bike!$A$2:$Y$402)),MOD(ROW()-ROW($E$2),COLUMNS(bike!$A$2:$Y$402)),1,1)</f>
        <v>6</v>
      </c>
      <c r="F6398">
        <f ca="1">OFFSET(transit!$A$2:$Y$402,TRUNC((ROW()-ROW($F$2))/COLUMNS(transit!$A$2:$Y$402)),MOD(ROW()-ROW($F$2),COLUMNS(transit!$A$2:$Y$402)),1,1)</f>
        <v>16</v>
      </c>
      <c r="G6398">
        <f ca="1">OFFSET(drive!$A$2:$Y$402,TRUNC((ROW()-ROW($G$2))/COLUMNS(drive!$A$2:$Y$402)),MOD(ROW()-ROW($G$2),COLUMNS(drive!$A$2:$Y$402)),1,1)</f>
        <v>4</v>
      </c>
      <c r="H6398" s="5">
        <f ca="1">(VLOOKUP($B6398,weights!$A$2:$R$6,4))*VLOOKUP($B6398,weights!$A$2:$R$6,6)^C6398*(VLOOKUP($B6398,weights!$A$2:$R$6,15)*EXP(VLOOKUP($B6398,weights!$A$2:$R$6,11)*D6398)+VLOOKUP($B6398,weights!$A$2:$R$6,16)*EXP(VLOOKUP($B6398,weights!$A$2:$R$6,12)*E6398)+VLOOKUP($B6398,weights!$A$2:$R$6,17)*EXP(VLOOKUP($B6398,weights!$A$2:$R$6,13)*F6398)+VLOOKUP($B6398,weights!$A$2:$R$6,18)*EXP(VLOOKUP($B6398,weights!$A$2:$R$6,14)*G6398))</f>
        <v>1.6973482234192576</v>
      </c>
    </row>
    <row r="6399" spans="1:8" ht="12.75" x14ac:dyDescent="0.2">
      <c r="A6399">
        <f t="shared" si="0"/>
        <v>256</v>
      </c>
      <c r="B6399" t="str">
        <f t="shared" ref="B6399:C6399" si="6373">B6374</f>
        <v>pharmacy</v>
      </c>
      <c r="C6399">
        <f t="shared" si="6373"/>
        <v>2</v>
      </c>
      <c r="D6399">
        <f ca="1">OFFSET(walk!$A$2:$Y$402,TRUNC((ROW()-ROW($D$2))/COLUMNS(walk!$A$2:$Y$402)),MOD(ROW()-ROW($D$2),COLUMNS(walk!$A$2:$Y$402)),1,1)</f>
        <v>16</v>
      </c>
      <c r="E6399">
        <f ca="1">OFFSET(bike!$A$2:$Y$402,TRUNC((ROW()-ROW($E$2))/COLUMNS(bike!$A$2:$Y$402)),MOD(ROW()-ROW($E$2),COLUMNS(bike!$A$2:$Y$402)),1,1)</f>
        <v>6</v>
      </c>
      <c r="F6399">
        <f ca="1">OFFSET(transit!$A$2:$Y$402,TRUNC((ROW()-ROW($F$2))/COLUMNS(transit!$A$2:$Y$402)),MOD(ROW()-ROW($F$2),COLUMNS(transit!$A$2:$Y$402)),1,1)</f>
        <v>16</v>
      </c>
      <c r="G6399">
        <f ca="1">OFFSET(drive!$A$2:$Y$402,TRUNC((ROW()-ROW($G$2))/COLUMNS(drive!$A$2:$Y$402)),MOD(ROW()-ROW($G$2),COLUMNS(drive!$A$2:$Y$402)),1,1)</f>
        <v>4</v>
      </c>
      <c r="H6399" s="5">
        <f ca="1">(VLOOKUP($B6399,weights!$A$2:$R$6,4))*VLOOKUP($B6399,weights!$A$2:$R$6,6)^C6399*(VLOOKUP($B6399,weights!$A$2:$R$6,15)*EXP(VLOOKUP($B6399,weights!$A$2:$R$6,11)*D6399)+VLOOKUP($B6399,weights!$A$2:$R$6,16)*EXP(VLOOKUP($B6399,weights!$A$2:$R$6,12)*E6399)+VLOOKUP($B6399,weights!$A$2:$R$6,17)*EXP(VLOOKUP($B6399,weights!$A$2:$R$6,13)*F6399)+VLOOKUP($B6399,weights!$A$2:$R$6,18)*EXP(VLOOKUP($B6399,weights!$A$2:$R$6,14)*G6399))</f>
        <v>0.81724173720186488</v>
      </c>
    </row>
    <row r="6400" spans="1:8" ht="12.75" x14ac:dyDescent="0.2">
      <c r="A6400">
        <f t="shared" si="0"/>
        <v>256</v>
      </c>
      <c r="B6400" t="str">
        <f t="shared" ref="B6400:C6400" si="6374">B6375</f>
        <v>bank</v>
      </c>
      <c r="C6400">
        <f t="shared" si="6374"/>
        <v>0</v>
      </c>
      <c r="D6400">
        <f ca="1">OFFSET(walk!$A$2:$Y$402,TRUNC((ROW()-ROW($D$2))/COLUMNS(walk!$A$2:$Y$402)),MOD(ROW()-ROW($D$2),COLUMNS(walk!$A$2:$Y$402)),1,1)</f>
        <v>26</v>
      </c>
      <c r="E6400">
        <f ca="1">OFFSET(bike!$A$2:$Y$402,TRUNC((ROW()-ROW($E$2))/COLUMNS(bike!$A$2:$Y$402)),MOD(ROW()-ROW($E$2),COLUMNS(bike!$A$2:$Y$402)),1,1)</f>
        <v>10</v>
      </c>
      <c r="F6400">
        <f ca="1">OFFSET(transit!$A$2:$Y$402,TRUNC((ROW()-ROW($F$2))/COLUMNS(transit!$A$2:$Y$402)),MOD(ROW()-ROW($F$2),COLUMNS(transit!$A$2:$Y$402)),1,1)</f>
        <v>22</v>
      </c>
      <c r="G6400">
        <f ca="1">OFFSET(drive!$A$2:$Y$402,TRUNC((ROW()-ROW($G$2))/COLUMNS(drive!$A$2:$Y$402)),MOD(ROW()-ROW($G$2),COLUMNS(drive!$A$2:$Y$402)),1,1)</f>
        <v>7</v>
      </c>
      <c r="H6400" s="5">
        <f ca="1">(VLOOKUP($B6400,weights!$A$2:$R$6,4))*VLOOKUP($B6400,weights!$A$2:$R$6,6)^C6400*(VLOOKUP($B6400,weights!$A$2:$R$6,15)*EXP(VLOOKUP($B6400,weights!$A$2:$R$6,11)*D6400)+VLOOKUP($B6400,weights!$A$2:$R$6,16)*EXP(VLOOKUP($B6400,weights!$A$2:$R$6,12)*E6400)+VLOOKUP($B6400,weights!$A$2:$R$6,17)*EXP(VLOOKUP($B6400,weights!$A$2:$R$6,13)*F6400)+VLOOKUP($B6400,weights!$A$2:$R$6,18)*EXP(VLOOKUP($B6400,weights!$A$2:$R$6,14)*G6400))</f>
        <v>1.7252848628861561</v>
      </c>
    </row>
    <row r="6401" spans="1:8" ht="12.75" x14ac:dyDescent="0.2">
      <c r="A6401">
        <f t="shared" si="0"/>
        <v>256</v>
      </c>
      <c r="B6401" t="str">
        <f t="shared" ref="B6401:C6401" si="6375">B6376</f>
        <v>bank</v>
      </c>
      <c r="C6401">
        <f t="shared" si="6375"/>
        <v>1</v>
      </c>
      <c r="D6401">
        <f ca="1">OFFSET(walk!$A$2:$Y$402,TRUNC((ROW()-ROW($D$2))/COLUMNS(walk!$A$2:$Y$402)),MOD(ROW()-ROW($D$2),COLUMNS(walk!$A$2:$Y$402)),1,1)</f>
        <v>38</v>
      </c>
      <c r="E6401">
        <f ca="1">OFFSET(bike!$A$2:$Y$402,TRUNC((ROW()-ROW($E$2))/COLUMNS(bike!$A$2:$Y$402)),MOD(ROW()-ROW($E$2),COLUMNS(bike!$A$2:$Y$402)),1,1)</f>
        <v>13</v>
      </c>
      <c r="F6401">
        <f ca="1">OFFSET(transit!$A$2:$Y$402,TRUNC((ROW()-ROW($F$2))/COLUMNS(transit!$A$2:$Y$402)),MOD(ROW()-ROW($F$2),COLUMNS(transit!$A$2:$Y$402)),1,1)</f>
        <v>31</v>
      </c>
      <c r="G6401">
        <f ca="1">OFFSET(drive!$A$2:$Y$402,TRUNC((ROW()-ROW($G$2))/COLUMNS(drive!$A$2:$Y$402)),MOD(ROW()-ROW($G$2),COLUMNS(drive!$A$2:$Y$402)),1,1)</f>
        <v>7</v>
      </c>
      <c r="H6401" s="5">
        <f ca="1">(VLOOKUP($B6401,weights!$A$2:$R$6,4))*VLOOKUP($B6401,weights!$A$2:$R$6,6)^C6401*(VLOOKUP($B6401,weights!$A$2:$R$6,15)*EXP(VLOOKUP($B6401,weights!$A$2:$R$6,11)*D6401)+VLOOKUP($B6401,weights!$A$2:$R$6,16)*EXP(VLOOKUP($B6401,weights!$A$2:$R$6,12)*E6401)+VLOOKUP($B6401,weights!$A$2:$R$6,17)*EXP(VLOOKUP($B6401,weights!$A$2:$R$6,13)*F6401)+VLOOKUP($B6401,weights!$A$2:$R$6,18)*EXP(VLOOKUP($B6401,weights!$A$2:$R$6,14)*G6401))</f>
        <v>0.54868981251980709</v>
      </c>
    </row>
    <row r="6402" spans="1:8" ht="12.75" x14ac:dyDescent="0.2">
      <c r="A6402">
        <f t="shared" si="0"/>
        <v>257</v>
      </c>
      <c r="B6402" t="str">
        <f t="shared" ref="B6402:C6402" si="6376">B6377</f>
        <v>restaurant</v>
      </c>
      <c r="C6402">
        <f t="shared" si="6376"/>
        <v>0</v>
      </c>
      <c r="D6402">
        <f ca="1">OFFSET(walk!$A$2:$Y$402,TRUNC((ROW()-ROW($D$2))/COLUMNS(walk!$A$2:$Y$402)),MOD(ROW()-ROW($D$2),COLUMNS(walk!$A$2:$Y$402)),1,1)</f>
        <v>10</v>
      </c>
      <c r="E6402">
        <f ca="1">OFFSET(bike!$A$2:$Y$402,TRUNC((ROW()-ROW($E$2))/COLUMNS(bike!$A$2:$Y$402)),MOD(ROW()-ROW($E$2),COLUMNS(bike!$A$2:$Y$402)),1,1)</f>
        <v>2</v>
      </c>
      <c r="F6402">
        <f ca="1">OFFSET(transit!$A$2:$Y$402,TRUNC((ROW()-ROW($F$2))/COLUMNS(transit!$A$2:$Y$402)),MOD(ROW()-ROW($F$2),COLUMNS(transit!$A$2:$Y$402)),1,1)</f>
        <v>7</v>
      </c>
      <c r="G6402">
        <f ca="1">OFFSET(drive!$A$2:$Y$402,TRUNC((ROW()-ROW($G$2))/COLUMNS(drive!$A$2:$Y$402)),MOD(ROW()-ROW($G$2),COLUMNS(drive!$A$2:$Y$402)),1,1)</f>
        <v>2</v>
      </c>
      <c r="H6402" s="5">
        <f ca="1">(VLOOKUP($B6402,weights!$A$2:$R$6,4))*VLOOKUP($B6402,weights!$A$2:$R$6,6)^C6402*(VLOOKUP($B6402,weights!$A$2:$R$6,15)*EXP(VLOOKUP($B6402,weights!$A$2:$R$6,11)*D6402)+VLOOKUP($B6402,weights!$A$2:$R$6,16)*EXP(VLOOKUP($B6402,weights!$A$2:$R$6,12)*E6402)+VLOOKUP($B6402,weights!$A$2:$R$6,17)*EXP(VLOOKUP($B6402,weights!$A$2:$R$6,13)*F6402)+VLOOKUP($B6402,weights!$A$2:$R$6,18)*EXP(VLOOKUP($B6402,weights!$A$2:$R$6,14)*G6402))</f>
        <v>29.962233161091024</v>
      </c>
    </row>
    <row r="6403" spans="1:8" ht="12.75" x14ac:dyDescent="0.2">
      <c r="A6403">
        <f t="shared" si="0"/>
        <v>257</v>
      </c>
      <c r="B6403" t="str">
        <f t="shared" ref="B6403:C6403" si="6377">B6378</f>
        <v>restaurant</v>
      </c>
      <c r="C6403">
        <f t="shared" si="6377"/>
        <v>1</v>
      </c>
      <c r="D6403">
        <f ca="1">OFFSET(walk!$A$2:$Y$402,TRUNC((ROW()-ROW($D$2))/COLUMNS(walk!$A$2:$Y$402)),MOD(ROW()-ROW($D$2),COLUMNS(walk!$A$2:$Y$402)),1,1)</f>
        <v>11</v>
      </c>
      <c r="E6403">
        <f ca="1">OFFSET(bike!$A$2:$Y$402,TRUNC((ROW()-ROW($E$2))/COLUMNS(bike!$A$2:$Y$402)),MOD(ROW()-ROW($E$2),COLUMNS(bike!$A$2:$Y$402)),1,1)</f>
        <v>3</v>
      </c>
      <c r="F6403">
        <f ca="1">OFFSET(transit!$A$2:$Y$402,TRUNC((ROW()-ROW($F$2))/COLUMNS(transit!$A$2:$Y$402)),MOD(ROW()-ROW($F$2),COLUMNS(transit!$A$2:$Y$402)),1,1)</f>
        <v>9</v>
      </c>
      <c r="G6403">
        <f ca="1">OFFSET(drive!$A$2:$Y$402,TRUNC((ROW()-ROW($G$2))/COLUMNS(drive!$A$2:$Y$402)),MOD(ROW()-ROW($G$2),COLUMNS(drive!$A$2:$Y$402)),1,1)</f>
        <v>2</v>
      </c>
      <c r="H6403" s="5">
        <f ca="1">(VLOOKUP($B6403,weights!$A$2:$R$6,4))*VLOOKUP($B6403,weights!$A$2:$R$6,6)^C6403*(VLOOKUP($B6403,weights!$A$2:$R$6,15)*EXP(VLOOKUP($B6403,weights!$A$2:$R$6,11)*D6403)+VLOOKUP($B6403,weights!$A$2:$R$6,16)*EXP(VLOOKUP($B6403,weights!$A$2:$R$6,12)*E6403)+VLOOKUP($B6403,weights!$A$2:$R$6,17)*EXP(VLOOKUP($B6403,weights!$A$2:$R$6,13)*F6403)+VLOOKUP($B6403,weights!$A$2:$R$6,18)*EXP(VLOOKUP($B6403,weights!$A$2:$R$6,14)*G6403))</f>
        <v>23.264437081653135</v>
      </c>
    </row>
    <row r="6404" spans="1:8" ht="12.75" x14ac:dyDescent="0.2">
      <c r="A6404">
        <f t="shared" si="0"/>
        <v>257</v>
      </c>
      <c r="B6404" t="str">
        <f t="shared" ref="B6404:C6404" si="6378">B6379</f>
        <v>restaurant</v>
      </c>
      <c r="C6404">
        <f t="shared" si="6378"/>
        <v>2</v>
      </c>
      <c r="D6404">
        <f ca="1">OFFSET(walk!$A$2:$Y$402,TRUNC((ROW()-ROW($D$2))/COLUMNS(walk!$A$2:$Y$402)),MOD(ROW()-ROW($D$2),COLUMNS(walk!$A$2:$Y$402)),1,1)</f>
        <v>11</v>
      </c>
      <c r="E6404">
        <f ca="1">OFFSET(bike!$A$2:$Y$402,TRUNC((ROW()-ROW($E$2))/COLUMNS(bike!$A$2:$Y$402)),MOD(ROW()-ROW($E$2),COLUMNS(bike!$A$2:$Y$402)),1,1)</f>
        <v>3</v>
      </c>
      <c r="F6404">
        <f ca="1">OFFSET(transit!$A$2:$Y$402,TRUNC((ROW()-ROW($F$2))/COLUMNS(transit!$A$2:$Y$402)),MOD(ROW()-ROW($F$2),COLUMNS(transit!$A$2:$Y$402)),1,1)</f>
        <v>9</v>
      </c>
      <c r="G6404">
        <f ca="1">OFFSET(drive!$A$2:$Y$402,TRUNC((ROW()-ROW($G$2))/COLUMNS(drive!$A$2:$Y$402)),MOD(ROW()-ROW($G$2),COLUMNS(drive!$A$2:$Y$402)),1,1)</f>
        <v>2</v>
      </c>
      <c r="H6404" s="5">
        <f ca="1">(VLOOKUP($B6404,weights!$A$2:$R$6,4))*VLOOKUP($B6404,weights!$A$2:$R$6,6)^C6404*(VLOOKUP($B6404,weights!$A$2:$R$6,15)*EXP(VLOOKUP($B6404,weights!$A$2:$R$6,11)*D6404)+VLOOKUP($B6404,weights!$A$2:$R$6,16)*EXP(VLOOKUP($B6404,weights!$A$2:$R$6,12)*E6404)+VLOOKUP($B6404,weights!$A$2:$R$6,17)*EXP(VLOOKUP($B6404,weights!$A$2:$R$6,13)*F6404)+VLOOKUP($B6404,weights!$A$2:$R$6,18)*EXP(VLOOKUP($B6404,weights!$A$2:$R$6,14)*G6404))</f>
        <v>20.851828791703916</v>
      </c>
    </row>
    <row r="6405" spans="1:8" ht="12.75" x14ac:dyDescent="0.2">
      <c r="A6405">
        <f t="shared" si="0"/>
        <v>257</v>
      </c>
      <c r="B6405" t="str">
        <f t="shared" ref="B6405:C6405" si="6379">B6380</f>
        <v>restaurant</v>
      </c>
      <c r="C6405">
        <f t="shared" si="6379"/>
        <v>3</v>
      </c>
      <c r="D6405">
        <f ca="1">OFFSET(walk!$A$2:$Y$402,TRUNC((ROW()-ROW($D$2))/COLUMNS(walk!$A$2:$Y$402)),MOD(ROW()-ROW($D$2),COLUMNS(walk!$A$2:$Y$402)),1,1)</f>
        <v>12</v>
      </c>
      <c r="E6405">
        <f ca="1">OFFSET(bike!$A$2:$Y$402,TRUNC((ROW()-ROW($E$2))/COLUMNS(bike!$A$2:$Y$402)),MOD(ROW()-ROW($E$2),COLUMNS(bike!$A$2:$Y$402)),1,1)</f>
        <v>3</v>
      </c>
      <c r="F6405">
        <f ca="1">OFFSET(transit!$A$2:$Y$402,TRUNC((ROW()-ROW($F$2))/COLUMNS(transit!$A$2:$Y$402)),MOD(ROW()-ROW($F$2),COLUMNS(transit!$A$2:$Y$402)),1,1)</f>
        <v>9</v>
      </c>
      <c r="G6405">
        <f ca="1">OFFSET(drive!$A$2:$Y$402,TRUNC((ROW()-ROW($G$2))/COLUMNS(drive!$A$2:$Y$402)),MOD(ROW()-ROW($G$2),COLUMNS(drive!$A$2:$Y$402)),1,1)</f>
        <v>4</v>
      </c>
      <c r="H6405" s="5">
        <f ca="1">(VLOOKUP($B6405,weights!$A$2:$R$6,4))*VLOOKUP($B6405,weights!$A$2:$R$6,6)^C6405*(VLOOKUP($B6405,weights!$A$2:$R$6,15)*EXP(VLOOKUP($B6405,weights!$A$2:$R$6,11)*D6405)+VLOOKUP($B6405,weights!$A$2:$R$6,16)*EXP(VLOOKUP($B6405,weights!$A$2:$R$6,12)*E6405)+VLOOKUP($B6405,weights!$A$2:$R$6,17)*EXP(VLOOKUP($B6405,weights!$A$2:$R$6,13)*F6405)+VLOOKUP($B6405,weights!$A$2:$R$6,18)*EXP(VLOOKUP($B6405,weights!$A$2:$R$6,14)*G6405))</f>
        <v>16.047046609045477</v>
      </c>
    </row>
    <row r="6406" spans="1:8" ht="12.75" x14ac:dyDescent="0.2">
      <c r="A6406">
        <f t="shared" si="0"/>
        <v>257</v>
      </c>
      <c r="B6406" t="str">
        <f t="shared" ref="B6406:C6406" si="6380">B6381</f>
        <v>restaurant</v>
      </c>
      <c r="C6406">
        <f t="shared" si="6380"/>
        <v>4</v>
      </c>
      <c r="D6406">
        <f ca="1">OFFSET(walk!$A$2:$Y$402,TRUNC((ROW()-ROW($D$2))/COLUMNS(walk!$A$2:$Y$402)),MOD(ROW()-ROW($D$2),COLUMNS(walk!$A$2:$Y$402)),1,1)</f>
        <v>13</v>
      </c>
      <c r="E6406">
        <f ca="1">OFFSET(bike!$A$2:$Y$402,TRUNC((ROW()-ROW($E$2))/COLUMNS(bike!$A$2:$Y$402)),MOD(ROW()-ROW($E$2),COLUMNS(bike!$A$2:$Y$402)),1,1)</f>
        <v>3</v>
      </c>
      <c r="F6406">
        <f ca="1">OFFSET(transit!$A$2:$Y$402,TRUNC((ROW()-ROW($F$2))/COLUMNS(transit!$A$2:$Y$402)),MOD(ROW()-ROW($F$2),COLUMNS(transit!$A$2:$Y$402)),1,1)</f>
        <v>11</v>
      </c>
      <c r="G6406">
        <f ca="1">OFFSET(drive!$A$2:$Y$402,TRUNC((ROW()-ROW($G$2))/COLUMNS(drive!$A$2:$Y$402)),MOD(ROW()-ROW($G$2),COLUMNS(drive!$A$2:$Y$402)),1,1)</f>
        <v>4</v>
      </c>
      <c r="H6406" s="5">
        <f ca="1">(VLOOKUP($B6406,weights!$A$2:$R$6,4))*VLOOKUP($B6406,weights!$A$2:$R$6,6)^C6406*(VLOOKUP($B6406,weights!$A$2:$R$6,15)*EXP(VLOOKUP($B6406,weights!$A$2:$R$6,11)*D6406)+VLOOKUP($B6406,weights!$A$2:$R$6,16)*EXP(VLOOKUP($B6406,weights!$A$2:$R$6,12)*E6406)+VLOOKUP($B6406,weights!$A$2:$R$6,17)*EXP(VLOOKUP($B6406,weights!$A$2:$R$6,13)*F6406)+VLOOKUP($B6406,weights!$A$2:$R$6,18)*EXP(VLOOKUP($B6406,weights!$A$2:$R$6,14)*G6406))</f>
        <v>13.503597603451254</v>
      </c>
    </row>
    <row r="6407" spans="1:8" ht="12.75" x14ac:dyDescent="0.2">
      <c r="A6407">
        <f t="shared" si="0"/>
        <v>257</v>
      </c>
      <c r="B6407" t="str">
        <f t="shared" ref="B6407:C6407" si="6381">B6382</f>
        <v>restaurant</v>
      </c>
      <c r="C6407">
        <f t="shared" si="6381"/>
        <v>5</v>
      </c>
      <c r="D6407">
        <f ca="1">OFFSET(walk!$A$2:$Y$402,TRUNC((ROW()-ROW($D$2))/COLUMNS(walk!$A$2:$Y$402)),MOD(ROW()-ROW($D$2),COLUMNS(walk!$A$2:$Y$402)),1,1)</f>
        <v>13</v>
      </c>
      <c r="E6407">
        <f ca="1">OFFSET(bike!$A$2:$Y$402,TRUNC((ROW()-ROW($E$2))/COLUMNS(bike!$A$2:$Y$402)),MOD(ROW()-ROW($E$2),COLUMNS(bike!$A$2:$Y$402)),1,1)</f>
        <v>4</v>
      </c>
      <c r="F6407">
        <f ca="1">OFFSET(transit!$A$2:$Y$402,TRUNC((ROW()-ROW($F$2))/COLUMNS(transit!$A$2:$Y$402)),MOD(ROW()-ROW($F$2),COLUMNS(transit!$A$2:$Y$402)),1,1)</f>
        <v>12</v>
      </c>
      <c r="G6407">
        <f ca="1">OFFSET(drive!$A$2:$Y$402,TRUNC((ROW()-ROW($G$2))/COLUMNS(drive!$A$2:$Y$402)),MOD(ROW()-ROW($G$2),COLUMNS(drive!$A$2:$Y$402)),1,1)</f>
        <v>4</v>
      </c>
      <c r="H6407" s="5">
        <f ca="1">(VLOOKUP($B6407,weights!$A$2:$R$6,4))*VLOOKUP($B6407,weights!$A$2:$R$6,6)^C6407*(VLOOKUP($B6407,weights!$A$2:$R$6,15)*EXP(VLOOKUP($B6407,weights!$A$2:$R$6,11)*D6407)+VLOOKUP($B6407,weights!$A$2:$R$6,16)*EXP(VLOOKUP($B6407,weights!$A$2:$R$6,12)*E6407)+VLOOKUP($B6407,weights!$A$2:$R$6,17)*EXP(VLOOKUP($B6407,weights!$A$2:$R$6,13)*F6407)+VLOOKUP($B6407,weights!$A$2:$R$6,18)*EXP(VLOOKUP($B6407,weights!$A$2:$R$6,14)*G6407))</f>
        <v>10.897773208489436</v>
      </c>
    </row>
    <row r="6408" spans="1:8" ht="12.75" x14ac:dyDescent="0.2">
      <c r="A6408">
        <f t="shared" si="0"/>
        <v>257</v>
      </c>
      <c r="B6408" t="str">
        <f t="shared" ref="B6408:C6408" si="6382">B6383</f>
        <v>restaurant</v>
      </c>
      <c r="C6408">
        <f t="shared" si="6382"/>
        <v>6</v>
      </c>
      <c r="D6408">
        <f ca="1">OFFSET(walk!$A$2:$Y$402,TRUNC((ROW()-ROW($D$2))/COLUMNS(walk!$A$2:$Y$402)),MOD(ROW()-ROW($D$2),COLUMNS(walk!$A$2:$Y$402)),1,1)</f>
        <v>15</v>
      </c>
      <c r="E6408">
        <f ca="1">OFFSET(bike!$A$2:$Y$402,TRUNC((ROW()-ROW($E$2))/COLUMNS(bike!$A$2:$Y$402)),MOD(ROW()-ROW($E$2),COLUMNS(bike!$A$2:$Y$402)),1,1)</f>
        <v>5</v>
      </c>
      <c r="F6408">
        <f ca="1">OFFSET(transit!$A$2:$Y$402,TRUNC((ROW()-ROW($F$2))/COLUMNS(transit!$A$2:$Y$402)),MOD(ROW()-ROW($F$2),COLUMNS(transit!$A$2:$Y$402)),1,1)</f>
        <v>12</v>
      </c>
      <c r="G6408">
        <f ca="1">OFFSET(drive!$A$2:$Y$402,TRUNC((ROW()-ROW($G$2))/COLUMNS(drive!$A$2:$Y$402)),MOD(ROW()-ROW($G$2),COLUMNS(drive!$A$2:$Y$402)),1,1)</f>
        <v>4</v>
      </c>
      <c r="H6408" s="5">
        <f ca="1">(VLOOKUP($B6408,weights!$A$2:$R$6,4))*VLOOKUP($B6408,weights!$A$2:$R$6,6)^C6408*(VLOOKUP($B6408,weights!$A$2:$R$6,15)*EXP(VLOOKUP($B6408,weights!$A$2:$R$6,11)*D6408)+VLOOKUP($B6408,weights!$A$2:$R$6,16)*EXP(VLOOKUP($B6408,weights!$A$2:$R$6,12)*E6408)+VLOOKUP($B6408,weights!$A$2:$R$6,17)*EXP(VLOOKUP($B6408,weights!$A$2:$R$6,13)*F6408)+VLOOKUP($B6408,weights!$A$2:$R$6,18)*EXP(VLOOKUP($B6408,weights!$A$2:$R$6,14)*G6408))</f>
        <v>8.8896969097827334</v>
      </c>
    </row>
    <row r="6409" spans="1:8" ht="12.75" x14ac:dyDescent="0.2">
      <c r="A6409">
        <f t="shared" si="0"/>
        <v>257</v>
      </c>
      <c r="B6409" t="str">
        <f t="shared" ref="B6409:C6409" si="6383">B6384</f>
        <v>restaurant</v>
      </c>
      <c r="C6409">
        <f t="shared" si="6383"/>
        <v>7</v>
      </c>
      <c r="D6409">
        <f ca="1">OFFSET(walk!$A$2:$Y$402,TRUNC((ROW()-ROW($D$2))/COLUMNS(walk!$A$2:$Y$402)),MOD(ROW()-ROW($D$2),COLUMNS(walk!$A$2:$Y$402)),1,1)</f>
        <v>17</v>
      </c>
      <c r="E6409">
        <f ca="1">OFFSET(bike!$A$2:$Y$402,TRUNC((ROW()-ROW($E$2))/COLUMNS(bike!$A$2:$Y$402)),MOD(ROW()-ROW($E$2),COLUMNS(bike!$A$2:$Y$402)),1,1)</f>
        <v>5</v>
      </c>
      <c r="F6409">
        <f ca="1">OFFSET(transit!$A$2:$Y$402,TRUNC((ROW()-ROW($F$2))/COLUMNS(transit!$A$2:$Y$402)),MOD(ROW()-ROW($F$2),COLUMNS(transit!$A$2:$Y$402)),1,1)</f>
        <v>13</v>
      </c>
      <c r="G6409">
        <f ca="1">OFFSET(drive!$A$2:$Y$402,TRUNC((ROW()-ROW($G$2))/COLUMNS(drive!$A$2:$Y$402)),MOD(ROW()-ROW($G$2),COLUMNS(drive!$A$2:$Y$402)),1,1)</f>
        <v>4</v>
      </c>
      <c r="H6409" s="5">
        <f ca="1">(VLOOKUP($B6409,weights!$A$2:$R$6,4))*VLOOKUP($B6409,weights!$A$2:$R$6,6)^C6409*(VLOOKUP($B6409,weights!$A$2:$R$6,15)*EXP(VLOOKUP($B6409,weights!$A$2:$R$6,11)*D6409)+VLOOKUP($B6409,weights!$A$2:$R$6,16)*EXP(VLOOKUP($B6409,weights!$A$2:$R$6,12)*E6409)+VLOOKUP($B6409,weights!$A$2:$R$6,17)*EXP(VLOOKUP($B6409,weights!$A$2:$R$6,13)*F6409)+VLOOKUP($B6409,weights!$A$2:$R$6,18)*EXP(VLOOKUP($B6409,weights!$A$2:$R$6,14)*G6409))</f>
        <v>7.6806005284849777</v>
      </c>
    </row>
    <row r="6410" spans="1:8" ht="12.75" x14ac:dyDescent="0.2">
      <c r="A6410">
        <f t="shared" si="0"/>
        <v>257</v>
      </c>
      <c r="B6410" t="str">
        <f t="shared" ref="B6410:C6410" si="6384">B6385</f>
        <v>restaurant</v>
      </c>
      <c r="C6410">
        <f t="shared" si="6384"/>
        <v>8</v>
      </c>
      <c r="D6410">
        <f ca="1">OFFSET(walk!$A$2:$Y$402,TRUNC((ROW()-ROW($D$2))/COLUMNS(walk!$A$2:$Y$402)),MOD(ROW()-ROW($D$2),COLUMNS(walk!$A$2:$Y$402)),1,1)</f>
        <v>18</v>
      </c>
      <c r="E6410">
        <f ca="1">OFFSET(bike!$A$2:$Y$402,TRUNC((ROW()-ROW($E$2))/COLUMNS(bike!$A$2:$Y$402)),MOD(ROW()-ROW($E$2),COLUMNS(bike!$A$2:$Y$402)),1,1)</f>
        <v>6</v>
      </c>
      <c r="F6410">
        <f ca="1">OFFSET(transit!$A$2:$Y$402,TRUNC((ROW()-ROW($F$2))/COLUMNS(transit!$A$2:$Y$402)),MOD(ROW()-ROW($F$2),COLUMNS(transit!$A$2:$Y$402)),1,1)</f>
        <v>15</v>
      </c>
      <c r="G6410">
        <f ca="1">OFFSET(drive!$A$2:$Y$402,TRUNC((ROW()-ROW($G$2))/COLUMNS(drive!$A$2:$Y$402)),MOD(ROW()-ROW($G$2),COLUMNS(drive!$A$2:$Y$402)),1,1)</f>
        <v>4</v>
      </c>
      <c r="H6410" s="5">
        <f ca="1">(VLOOKUP($B6410,weights!$A$2:$R$6,4))*VLOOKUP($B6410,weights!$A$2:$R$6,6)^C6410*(VLOOKUP($B6410,weights!$A$2:$R$6,15)*EXP(VLOOKUP($B6410,weights!$A$2:$R$6,11)*D6410)+VLOOKUP($B6410,weights!$A$2:$R$6,16)*EXP(VLOOKUP($B6410,weights!$A$2:$R$6,12)*E6410)+VLOOKUP($B6410,weights!$A$2:$R$6,17)*EXP(VLOOKUP($B6410,weights!$A$2:$R$6,13)*F6410)+VLOOKUP($B6410,weights!$A$2:$R$6,18)*EXP(VLOOKUP($B6410,weights!$A$2:$R$6,14)*G6410))</f>
        <v>6.1739292527152756</v>
      </c>
    </row>
    <row r="6411" spans="1:8" ht="12.75" x14ac:dyDescent="0.2">
      <c r="A6411">
        <f t="shared" si="0"/>
        <v>257</v>
      </c>
      <c r="B6411" t="str">
        <f t="shared" ref="B6411:C6411" si="6385">B6386</f>
        <v>restaurant</v>
      </c>
      <c r="C6411">
        <f t="shared" si="6385"/>
        <v>9</v>
      </c>
      <c r="D6411">
        <f ca="1">OFFSET(walk!$A$2:$Y$402,TRUNC((ROW()-ROW($D$2))/COLUMNS(walk!$A$2:$Y$402)),MOD(ROW()-ROW($D$2),COLUMNS(walk!$A$2:$Y$402)),1,1)</f>
        <v>19</v>
      </c>
      <c r="E6411">
        <f ca="1">OFFSET(bike!$A$2:$Y$402,TRUNC((ROW()-ROW($E$2))/COLUMNS(bike!$A$2:$Y$402)),MOD(ROW()-ROW($E$2),COLUMNS(bike!$A$2:$Y$402)),1,1)</f>
        <v>6</v>
      </c>
      <c r="F6411">
        <f ca="1">OFFSET(transit!$A$2:$Y$402,TRUNC((ROW()-ROW($F$2))/COLUMNS(transit!$A$2:$Y$402)),MOD(ROW()-ROW($F$2),COLUMNS(transit!$A$2:$Y$402)),1,1)</f>
        <v>18</v>
      </c>
      <c r="G6411">
        <f ca="1">OFFSET(drive!$A$2:$Y$402,TRUNC((ROW()-ROW($G$2))/COLUMNS(drive!$A$2:$Y$402)),MOD(ROW()-ROW($G$2),COLUMNS(drive!$A$2:$Y$402)),1,1)</f>
        <v>4</v>
      </c>
      <c r="H6411" s="5">
        <f ca="1">(VLOOKUP($B6411,weights!$A$2:$R$6,4))*VLOOKUP($B6411,weights!$A$2:$R$6,6)^C6411*(VLOOKUP($B6411,weights!$A$2:$R$6,15)*EXP(VLOOKUP($B6411,weights!$A$2:$R$6,11)*D6411)+VLOOKUP($B6411,weights!$A$2:$R$6,16)*EXP(VLOOKUP($B6411,weights!$A$2:$R$6,12)*E6411)+VLOOKUP($B6411,weights!$A$2:$R$6,17)*EXP(VLOOKUP($B6411,weights!$A$2:$R$6,13)*F6411)+VLOOKUP($B6411,weights!$A$2:$R$6,18)*EXP(VLOOKUP($B6411,weights!$A$2:$R$6,14)*G6411))</f>
        <v>5.2814829935473995</v>
      </c>
    </row>
    <row r="6412" spans="1:8" ht="12.75" x14ac:dyDescent="0.2">
      <c r="A6412">
        <f t="shared" si="0"/>
        <v>257</v>
      </c>
      <c r="B6412" t="str">
        <f t="shared" ref="B6412:C6412" si="6386">B6387</f>
        <v>supermarket</v>
      </c>
      <c r="C6412">
        <f t="shared" si="6386"/>
        <v>0</v>
      </c>
      <c r="D6412">
        <f ca="1">OFFSET(walk!$A$2:$Y$402,TRUNC((ROW()-ROW($D$2))/COLUMNS(walk!$A$2:$Y$402)),MOD(ROW()-ROW($D$2),COLUMNS(walk!$A$2:$Y$402)),1,1)</f>
        <v>41</v>
      </c>
      <c r="E6412">
        <f ca="1">OFFSET(bike!$A$2:$Y$402,TRUNC((ROW()-ROW($E$2))/COLUMNS(bike!$A$2:$Y$402)),MOD(ROW()-ROW($E$2),COLUMNS(bike!$A$2:$Y$402)),1,1)</f>
        <v>16</v>
      </c>
      <c r="F6412">
        <f ca="1">OFFSET(transit!$A$2:$Y$402,TRUNC((ROW()-ROW($F$2))/COLUMNS(transit!$A$2:$Y$402)),MOD(ROW()-ROW($F$2),COLUMNS(transit!$A$2:$Y$402)),1,1)</f>
        <v>22</v>
      </c>
      <c r="G6412">
        <f ca="1">OFFSET(drive!$A$2:$Y$402,TRUNC((ROW()-ROW($G$2))/COLUMNS(drive!$A$2:$Y$402)),MOD(ROW()-ROW($G$2),COLUMNS(drive!$A$2:$Y$402)),1,1)</f>
        <v>8</v>
      </c>
      <c r="H6412" s="5">
        <f ca="1">(VLOOKUP($B6412,weights!$A$2:$R$6,4))*VLOOKUP($B6412,weights!$A$2:$R$6,6)^C6412*(VLOOKUP($B6412,weights!$A$2:$R$6,15)*EXP(VLOOKUP($B6412,weights!$A$2:$R$6,11)*D6412)+VLOOKUP($B6412,weights!$A$2:$R$6,16)*EXP(VLOOKUP($B6412,weights!$A$2:$R$6,12)*E6412)+VLOOKUP($B6412,weights!$A$2:$R$6,17)*EXP(VLOOKUP($B6412,weights!$A$2:$R$6,13)*F6412)+VLOOKUP($B6412,weights!$A$2:$R$6,18)*EXP(VLOOKUP($B6412,weights!$A$2:$R$6,14)*G6412))</f>
        <v>3.4119798230271305</v>
      </c>
    </row>
    <row r="6413" spans="1:8" ht="12.75" x14ac:dyDescent="0.2">
      <c r="A6413">
        <f t="shared" si="0"/>
        <v>257</v>
      </c>
      <c r="B6413" t="str">
        <f t="shared" ref="B6413:C6413" si="6387">B6388</f>
        <v>supermarket</v>
      </c>
      <c r="C6413">
        <f t="shared" si="6387"/>
        <v>1</v>
      </c>
      <c r="D6413">
        <f ca="1">OFFSET(walk!$A$2:$Y$402,TRUNC((ROW()-ROW($D$2))/COLUMNS(walk!$A$2:$Y$402)),MOD(ROW()-ROW($D$2),COLUMNS(walk!$A$2:$Y$402)),1,1)</f>
        <v>51</v>
      </c>
      <c r="E6413">
        <f ca="1">OFFSET(bike!$A$2:$Y$402,TRUNC((ROW()-ROW($E$2))/COLUMNS(bike!$A$2:$Y$402)),MOD(ROW()-ROW($E$2),COLUMNS(bike!$A$2:$Y$402)),1,1)</f>
        <v>17</v>
      </c>
      <c r="F6413">
        <f ca="1">OFFSET(transit!$A$2:$Y$402,TRUNC((ROW()-ROW($F$2))/COLUMNS(transit!$A$2:$Y$402)),MOD(ROW()-ROW($F$2),COLUMNS(transit!$A$2:$Y$402)),1,1)</f>
        <v>26</v>
      </c>
      <c r="G6413">
        <f ca="1">OFFSET(drive!$A$2:$Y$402,TRUNC((ROW()-ROW($G$2))/COLUMNS(drive!$A$2:$Y$402)),MOD(ROW()-ROW($G$2),COLUMNS(drive!$A$2:$Y$402)),1,1)</f>
        <v>10</v>
      </c>
      <c r="H6413" s="5">
        <f ca="1">(VLOOKUP($B6413,weights!$A$2:$R$6,4))*VLOOKUP($B6413,weights!$A$2:$R$6,6)^C6413*(VLOOKUP($B6413,weights!$A$2:$R$6,15)*EXP(VLOOKUP($B6413,weights!$A$2:$R$6,11)*D6413)+VLOOKUP($B6413,weights!$A$2:$R$6,16)*EXP(VLOOKUP($B6413,weights!$A$2:$R$6,12)*E6413)+VLOOKUP($B6413,weights!$A$2:$R$6,17)*EXP(VLOOKUP($B6413,weights!$A$2:$R$6,13)*F6413)+VLOOKUP($B6413,weights!$A$2:$R$6,18)*EXP(VLOOKUP($B6413,weights!$A$2:$R$6,14)*G6413))</f>
        <v>1.3090476421776962</v>
      </c>
    </row>
    <row r="6414" spans="1:8" ht="12.75" x14ac:dyDescent="0.2">
      <c r="A6414">
        <f t="shared" si="0"/>
        <v>257</v>
      </c>
      <c r="B6414" t="str">
        <f t="shared" ref="B6414:C6414" si="6388">B6389</f>
        <v>supermarket</v>
      </c>
      <c r="C6414">
        <f t="shared" si="6388"/>
        <v>2</v>
      </c>
      <c r="D6414">
        <f ca="1">OFFSET(walk!$A$2:$Y$402,TRUNC((ROW()-ROW($D$2))/COLUMNS(walk!$A$2:$Y$402)),MOD(ROW()-ROW($D$2),COLUMNS(walk!$A$2:$Y$402)),1,1)</f>
        <v>56</v>
      </c>
      <c r="E6414">
        <f ca="1">OFFSET(bike!$A$2:$Y$402,TRUNC((ROW()-ROW($E$2))/COLUMNS(bike!$A$2:$Y$402)),MOD(ROW()-ROW($E$2),COLUMNS(bike!$A$2:$Y$402)),1,1)</f>
        <v>18</v>
      </c>
      <c r="F6414">
        <f ca="1">OFFSET(transit!$A$2:$Y$402,TRUNC((ROW()-ROW($F$2))/COLUMNS(transit!$A$2:$Y$402)),MOD(ROW()-ROW($F$2),COLUMNS(transit!$A$2:$Y$402)),1,1)</f>
        <v>35</v>
      </c>
      <c r="G6414">
        <f ca="1">OFFSET(drive!$A$2:$Y$402,TRUNC((ROW()-ROW($G$2))/COLUMNS(drive!$A$2:$Y$402)),MOD(ROW()-ROW($G$2),COLUMNS(drive!$A$2:$Y$402)),1,1)</f>
        <v>13</v>
      </c>
      <c r="H6414" s="5">
        <f ca="1">(VLOOKUP($B6414,weights!$A$2:$R$6,4))*VLOOKUP($B6414,weights!$A$2:$R$6,6)^C6414*(VLOOKUP($B6414,weights!$A$2:$R$6,15)*EXP(VLOOKUP($B6414,weights!$A$2:$R$6,11)*D6414)+VLOOKUP($B6414,weights!$A$2:$R$6,16)*EXP(VLOOKUP($B6414,weights!$A$2:$R$6,12)*E6414)+VLOOKUP($B6414,weights!$A$2:$R$6,17)*EXP(VLOOKUP($B6414,weights!$A$2:$R$6,13)*F6414)+VLOOKUP($B6414,weights!$A$2:$R$6,18)*EXP(VLOOKUP($B6414,weights!$A$2:$R$6,14)*G6414))</f>
        <v>0.40508720629688555</v>
      </c>
    </row>
    <row r="6415" spans="1:8" ht="12.75" x14ac:dyDescent="0.2">
      <c r="A6415">
        <f t="shared" si="0"/>
        <v>257</v>
      </c>
      <c r="B6415" t="str">
        <f t="shared" ref="B6415:C6415" si="6389">B6390</f>
        <v>supermarket</v>
      </c>
      <c r="C6415">
        <f t="shared" si="6389"/>
        <v>3</v>
      </c>
      <c r="D6415">
        <f ca="1">OFFSET(walk!$A$2:$Y$402,TRUNC((ROW()-ROW($D$2))/COLUMNS(walk!$A$2:$Y$402)),MOD(ROW()-ROW($D$2),COLUMNS(walk!$A$2:$Y$402)),1,1)</f>
        <v>63</v>
      </c>
      <c r="E6415">
        <f ca="1">OFFSET(bike!$A$2:$Y$402,TRUNC((ROW()-ROW($E$2))/COLUMNS(bike!$A$2:$Y$402)),MOD(ROW()-ROW($E$2),COLUMNS(bike!$A$2:$Y$402)),1,1)</f>
        <v>21</v>
      </c>
      <c r="F6415">
        <f ca="1">OFFSET(transit!$A$2:$Y$402,TRUNC((ROW()-ROW($F$2))/COLUMNS(transit!$A$2:$Y$402)),MOD(ROW()-ROW($F$2),COLUMNS(transit!$A$2:$Y$402)),1,1)</f>
        <v>39</v>
      </c>
      <c r="G6415">
        <f ca="1">OFFSET(drive!$A$2:$Y$402,TRUNC((ROW()-ROW($G$2))/COLUMNS(drive!$A$2:$Y$402)),MOD(ROW()-ROW($G$2),COLUMNS(drive!$A$2:$Y$402)),1,1)</f>
        <v>13</v>
      </c>
      <c r="H6415" s="5">
        <f ca="1">(VLOOKUP($B6415,weights!$A$2:$R$6,4))*VLOOKUP($B6415,weights!$A$2:$R$6,6)^C6415*(VLOOKUP($B6415,weights!$A$2:$R$6,15)*EXP(VLOOKUP($B6415,weights!$A$2:$R$6,11)*D6415)+VLOOKUP($B6415,weights!$A$2:$R$6,16)*EXP(VLOOKUP($B6415,weights!$A$2:$R$6,12)*E6415)+VLOOKUP($B6415,weights!$A$2:$R$6,17)*EXP(VLOOKUP($B6415,weights!$A$2:$R$6,13)*F6415)+VLOOKUP($B6415,weights!$A$2:$R$6,18)*EXP(VLOOKUP($B6415,weights!$A$2:$R$6,14)*G6415))</f>
        <v>0.23130062122830886</v>
      </c>
    </row>
    <row r="6416" spans="1:8" ht="12.75" x14ac:dyDescent="0.2">
      <c r="A6416">
        <f t="shared" si="0"/>
        <v>257</v>
      </c>
      <c r="B6416" t="str">
        <f t="shared" ref="B6416:C6416" si="6390">B6391</f>
        <v>supermarket</v>
      </c>
      <c r="C6416">
        <f t="shared" si="6390"/>
        <v>4</v>
      </c>
      <c r="D6416">
        <f ca="1">OFFSET(walk!$A$2:$Y$402,TRUNC((ROW()-ROW($D$2))/COLUMNS(walk!$A$2:$Y$402)),MOD(ROW()-ROW($D$2),COLUMNS(walk!$A$2:$Y$402)),1,1)</f>
        <v>79</v>
      </c>
      <c r="E6416">
        <f ca="1">OFFSET(bike!$A$2:$Y$402,TRUNC((ROW()-ROW($E$2))/COLUMNS(bike!$A$2:$Y$402)),MOD(ROW()-ROW($E$2),COLUMNS(bike!$A$2:$Y$402)),1,1)</f>
        <v>25</v>
      </c>
      <c r="F6416">
        <f ca="1">OFFSET(transit!$A$2:$Y$402,TRUNC((ROW()-ROW($F$2))/COLUMNS(transit!$A$2:$Y$402)),MOD(ROW()-ROW($F$2),COLUMNS(transit!$A$2:$Y$402)),1,1)</f>
        <v>41</v>
      </c>
      <c r="G6416">
        <f ca="1">OFFSET(drive!$A$2:$Y$402,TRUNC((ROW()-ROW($G$2))/COLUMNS(drive!$A$2:$Y$402)),MOD(ROW()-ROW($G$2),COLUMNS(drive!$A$2:$Y$402)),1,1)</f>
        <v>15</v>
      </c>
      <c r="H6416" s="5">
        <f ca="1">(VLOOKUP($B6416,weights!$A$2:$R$6,4))*VLOOKUP($B6416,weights!$A$2:$R$6,6)^C6416*(VLOOKUP($B6416,weights!$A$2:$R$6,15)*EXP(VLOOKUP($B6416,weights!$A$2:$R$6,11)*D6416)+VLOOKUP($B6416,weights!$A$2:$R$6,16)*EXP(VLOOKUP($B6416,weights!$A$2:$R$6,12)*E6416)+VLOOKUP($B6416,weights!$A$2:$R$6,17)*EXP(VLOOKUP($B6416,weights!$A$2:$R$6,13)*F6416)+VLOOKUP($B6416,weights!$A$2:$R$6,18)*EXP(VLOOKUP($B6416,weights!$A$2:$R$6,14)*G6416))</f>
        <v>8.8664902242014634E-2</v>
      </c>
    </row>
    <row r="6417" spans="1:8" ht="12.75" x14ac:dyDescent="0.2">
      <c r="A6417">
        <f t="shared" si="0"/>
        <v>257</v>
      </c>
      <c r="B6417" t="str">
        <f t="shared" ref="B6417:C6417" si="6391">B6392</f>
        <v>store</v>
      </c>
      <c r="C6417">
        <f t="shared" si="6391"/>
        <v>0</v>
      </c>
      <c r="D6417">
        <f ca="1">OFFSET(walk!$A$2:$Y$402,TRUNC((ROW()-ROW($D$2))/COLUMNS(walk!$A$2:$Y$402)),MOD(ROW()-ROW($D$2),COLUMNS(walk!$A$2:$Y$402)),1,1)</f>
        <v>9</v>
      </c>
      <c r="E6417">
        <f ca="1">OFFSET(bike!$A$2:$Y$402,TRUNC((ROW()-ROW($E$2))/COLUMNS(bike!$A$2:$Y$402)),MOD(ROW()-ROW($E$2),COLUMNS(bike!$A$2:$Y$402)),1,1)</f>
        <v>2</v>
      </c>
      <c r="F6417">
        <f ca="1">OFFSET(transit!$A$2:$Y$402,TRUNC((ROW()-ROW($F$2))/COLUMNS(transit!$A$2:$Y$402)),MOD(ROW()-ROW($F$2),COLUMNS(transit!$A$2:$Y$402)),1,1)</f>
        <v>8</v>
      </c>
      <c r="G6417">
        <f ca="1">OFFSET(drive!$A$2:$Y$402,TRUNC((ROW()-ROW($G$2))/COLUMNS(drive!$A$2:$Y$402)),MOD(ROW()-ROW($G$2),COLUMNS(drive!$A$2:$Y$402)),1,1)</f>
        <v>2</v>
      </c>
      <c r="H6417" s="5">
        <f ca="1">(VLOOKUP($B6417,weights!$A$2:$R$6,4))*VLOOKUP($B6417,weights!$A$2:$R$6,6)^C6417*(VLOOKUP($B6417,weights!$A$2:$R$6,15)*EXP(VLOOKUP($B6417,weights!$A$2:$R$6,11)*D6417)+VLOOKUP($B6417,weights!$A$2:$R$6,16)*EXP(VLOOKUP($B6417,weights!$A$2:$R$6,12)*E6417)+VLOOKUP($B6417,weights!$A$2:$R$6,17)*EXP(VLOOKUP($B6417,weights!$A$2:$R$6,13)*F6417)+VLOOKUP($B6417,weights!$A$2:$R$6,18)*EXP(VLOOKUP($B6417,weights!$A$2:$R$6,14)*G6417))</f>
        <v>12.877895356986194</v>
      </c>
    </row>
    <row r="6418" spans="1:8" ht="12.75" x14ac:dyDescent="0.2">
      <c r="A6418">
        <f t="shared" si="0"/>
        <v>257</v>
      </c>
      <c r="B6418" t="str">
        <f t="shared" ref="B6418:C6418" si="6392">B6393</f>
        <v>store</v>
      </c>
      <c r="C6418">
        <f t="shared" si="6392"/>
        <v>1</v>
      </c>
      <c r="D6418">
        <f ca="1">OFFSET(walk!$A$2:$Y$402,TRUNC((ROW()-ROW($D$2))/COLUMNS(walk!$A$2:$Y$402)),MOD(ROW()-ROW($D$2),COLUMNS(walk!$A$2:$Y$402)),1,1)</f>
        <v>9</v>
      </c>
      <c r="E6418">
        <f ca="1">OFFSET(bike!$A$2:$Y$402,TRUNC((ROW()-ROW($E$2))/COLUMNS(bike!$A$2:$Y$402)),MOD(ROW()-ROW($E$2),COLUMNS(bike!$A$2:$Y$402)),1,1)</f>
        <v>2</v>
      </c>
      <c r="F6418">
        <f ca="1">OFFSET(transit!$A$2:$Y$402,TRUNC((ROW()-ROW($F$2))/COLUMNS(transit!$A$2:$Y$402)),MOD(ROW()-ROW($F$2),COLUMNS(transit!$A$2:$Y$402)),1,1)</f>
        <v>8</v>
      </c>
      <c r="G6418">
        <f ca="1">OFFSET(drive!$A$2:$Y$402,TRUNC((ROW()-ROW($G$2))/COLUMNS(drive!$A$2:$Y$402)),MOD(ROW()-ROW($G$2),COLUMNS(drive!$A$2:$Y$402)),1,1)</f>
        <v>2</v>
      </c>
      <c r="H6418" s="5">
        <f ca="1">(VLOOKUP($B6418,weights!$A$2:$R$6,4))*VLOOKUP($B6418,weights!$A$2:$R$6,6)^C6418*(VLOOKUP($B6418,weights!$A$2:$R$6,15)*EXP(VLOOKUP($B6418,weights!$A$2:$R$6,11)*D6418)+VLOOKUP($B6418,weights!$A$2:$R$6,16)*EXP(VLOOKUP($B6418,weights!$A$2:$R$6,12)*E6418)+VLOOKUP($B6418,weights!$A$2:$R$6,17)*EXP(VLOOKUP($B6418,weights!$A$2:$R$6,13)*F6418)+VLOOKUP($B6418,weights!$A$2:$R$6,18)*EXP(VLOOKUP($B6418,weights!$A$2:$R$6,14)*G6418))</f>
        <v>8.6850922175023193</v>
      </c>
    </row>
    <row r="6419" spans="1:8" ht="12.75" x14ac:dyDescent="0.2">
      <c r="A6419">
        <f t="shared" si="0"/>
        <v>257</v>
      </c>
      <c r="B6419" t="str">
        <f t="shared" ref="B6419:C6419" si="6393">B6394</f>
        <v>store</v>
      </c>
      <c r="C6419">
        <f t="shared" si="6393"/>
        <v>2</v>
      </c>
      <c r="D6419">
        <f ca="1">OFFSET(walk!$A$2:$Y$402,TRUNC((ROW()-ROW($D$2))/COLUMNS(walk!$A$2:$Y$402)),MOD(ROW()-ROW($D$2),COLUMNS(walk!$A$2:$Y$402)),1,1)</f>
        <v>10</v>
      </c>
      <c r="E6419">
        <f ca="1">OFFSET(bike!$A$2:$Y$402,TRUNC((ROW()-ROW($E$2))/COLUMNS(bike!$A$2:$Y$402)),MOD(ROW()-ROW($E$2),COLUMNS(bike!$A$2:$Y$402)),1,1)</f>
        <v>2</v>
      </c>
      <c r="F6419">
        <f ca="1">OFFSET(transit!$A$2:$Y$402,TRUNC((ROW()-ROW($F$2))/COLUMNS(transit!$A$2:$Y$402)),MOD(ROW()-ROW($F$2),COLUMNS(transit!$A$2:$Y$402)),1,1)</f>
        <v>9</v>
      </c>
      <c r="G6419">
        <f ca="1">OFFSET(drive!$A$2:$Y$402,TRUNC((ROW()-ROW($G$2))/COLUMNS(drive!$A$2:$Y$402)),MOD(ROW()-ROW($G$2),COLUMNS(drive!$A$2:$Y$402)),1,1)</f>
        <v>2</v>
      </c>
      <c r="H6419" s="5">
        <f ca="1">(VLOOKUP($B6419,weights!$A$2:$R$6,4))*VLOOKUP($B6419,weights!$A$2:$R$6,6)^C6419*(VLOOKUP($B6419,weights!$A$2:$R$6,15)*EXP(VLOOKUP($B6419,weights!$A$2:$R$6,11)*D6419)+VLOOKUP($B6419,weights!$A$2:$R$6,16)*EXP(VLOOKUP($B6419,weights!$A$2:$R$6,12)*E6419)+VLOOKUP($B6419,weights!$A$2:$R$6,17)*EXP(VLOOKUP($B6419,weights!$A$2:$R$6,13)*F6419)+VLOOKUP($B6419,weights!$A$2:$R$6,18)*EXP(VLOOKUP($B6419,weights!$A$2:$R$6,14)*G6419))</f>
        <v>5.6952294174515368</v>
      </c>
    </row>
    <row r="6420" spans="1:8" ht="12.75" x14ac:dyDescent="0.2">
      <c r="A6420">
        <f t="shared" si="0"/>
        <v>257</v>
      </c>
      <c r="B6420" t="str">
        <f t="shared" ref="B6420:C6420" si="6394">B6395</f>
        <v>store</v>
      </c>
      <c r="C6420">
        <f t="shared" si="6394"/>
        <v>3</v>
      </c>
      <c r="D6420">
        <f ca="1">OFFSET(walk!$A$2:$Y$402,TRUNC((ROW()-ROW($D$2))/COLUMNS(walk!$A$2:$Y$402)),MOD(ROW()-ROW($D$2),COLUMNS(walk!$A$2:$Y$402)),1,1)</f>
        <v>11</v>
      </c>
      <c r="E6420">
        <f ca="1">OFFSET(bike!$A$2:$Y$402,TRUNC((ROW()-ROW($E$2))/COLUMNS(bike!$A$2:$Y$402)),MOD(ROW()-ROW($E$2),COLUMNS(bike!$A$2:$Y$402)),1,1)</f>
        <v>3</v>
      </c>
      <c r="F6420">
        <f ca="1">OFFSET(transit!$A$2:$Y$402,TRUNC((ROW()-ROW($F$2))/COLUMNS(transit!$A$2:$Y$402)),MOD(ROW()-ROW($F$2),COLUMNS(transit!$A$2:$Y$402)),1,1)</f>
        <v>10</v>
      </c>
      <c r="G6420">
        <f ca="1">OFFSET(drive!$A$2:$Y$402,TRUNC((ROW()-ROW($G$2))/COLUMNS(drive!$A$2:$Y$402)),MOD(ROW()-ROW($G$2),COLUMNS(drive!$A$2:$Y$402)),1,1)</f>
        <v>4</v>
      </c>
      <c r="H6420" s="5">
        <f ca="1">(VLOOKUP($B6420,weights!$A$2:$R$6,4))*VLOOKUP($B6420,weights!$A$2:$R$6,6)^C6420*(VLOOKUP($B6420,weights!$A$2:$R$6,15)*EXP(VLOOKUP($B6420,weights!$A$2:$R$6,11)*D6420)+VLOOKUP($B6420,weights!$A$2:$R$6,16)*EXP(VLOOKUP($B6420,weights!$A$2:$R$6,12)*E6420)+VLOOKUP($B6420,weights!$A$2:$R$6,17)*EXP(VLOOKUP($B6420,weights!$A$2:$R$6,13)*F6420)+VLOOKUP($B6420,weights!$A$2:$R$6,18)*EXP(VLOOKUP($B6420,weights!$A$2:$R$6,14)*G6420))</f>
        <v>2.3812730544437168</v>
      </c>
    </row>
    <row r="6421" spans="1:8" ht="12.75" x14ac:dyDescent="0.2">
      <c r="A6421">
        <f t="shared" si="0"/>
        <v>257</v>
      </c>
      <c r="B6421" t="str">
        <f t="shared" ref="B6421:C6421" si="6395">B6396</f>
        <v>store</v>
      </c>
      <c r="C6421">
        <f t="shared" si="6395"/>
        <v>4</v>
      </c>
      <c r="D6421">
        <f ca="1">OFFSET(walk!$A$2:$Y$402,TRUNC((ROW()-ROW($D$2))/COLUMNS(walk!$A$2:$Y$402)),MOD(ROW()-ROW($D$2),COLUMNS(walk!$A$2:$Y$402)),1,1)</f>
        <v>17</v>
      </c>
      <c r="E6421">
        <f ca="1">OFFSET(bike!$A$2:$Y$402,TRUNC((ROW()-ROW($E$2))/COLUMNS(bike!$A$2:$Y$402)),MOD(ROW()-ROW($E$2),COLUMNS(bike!$A$2:$Y$402)),1,1)</f>
        <v>5</v>
      </c>
      <c r="F6421">
        <f ca="1">OFFSET(transit!$A$2:$Y$402,TRUNC((ROW()-ROW($F$2))/COLUMNS(transit!$A$2:$Y$402)),MOD(ROW()-ROW($F$2),COLUMNS(transit!$A$2:$Y$402)),1,1)</f>
        <v>11</v>
      </c>
      <c r="G6421">
        <f ca="1">OFFSET(drive!$A$2:$Y$402,TRUNC((ROW()-ROW($G$2))/COLUMNS(drive!$A$2:$Y$402)),MOD(ROW()-ROW($G$2),COLUMNS(drive!$A$2:$Y$402)),1,1)</f>
        <v>4</v>
      </c>
      <c r="H6421" s="5">
        <f ca="1">(VLOOKUP($B6421,weights!$A$2:$R$6,4))*VLOOKUP($B6421,weights!$A$2:$R$6,6)^C6421*(VLOOKUP($B6421,weights!$A$2:$R$6,15)*EXP(VLOOKUP($B6421,weights!$A$2:$R$6,11)*D6421)+VLOOKUP($B6421,weights!$A$2:$R$6,16)*EXP(VLOOKUP($B6421,weights!$A$2:$R$6,12)*E6421)+VLOOKUP($B6421,weights!$A$2:$R$6,17)*EXP(VLOOKUP($B6421,weights!$A$2:$R$6,13)*F6421)+VLOOKUP($B6421,weights!$A$2:$R$6,18)*EXP(VLOOKUP($B6421,weights!$A$2:$R$6,14)*G6421))</f>
        <v>1.0736806478213765</v>
      </c>
    </row>
    <row r="6422" spans="1:8" ht="12.75" x14ac:dyDescent="0.2">
      <c r="A6422">
        <f t="shared" si="0"/>
        <v>257</v>
      </c>
      <c r="B6422" t="str">
        <f t="shared" ref="B6422:C6422" si="6396">B6397</f>
        <v>pharmacy</v>
      </c>
      <c r="C6422">
        <f t="shared" si="6396"/>
        <v>0</v>
      </c>
      <c r="D6422">
        <f ca="1">OFFSET(walk!$A$2:$Y$402,TRUNC((ROW()-ROW($D$2))/COLUMNS(walk!$A$2:$Y$402)),MOD(ROW()-ROW($D$2),COLUMNS(walk!$A$2:$Y$402)),1,1)</f>
        <v>13</v>
      </c>
      <c r="E6422">
        <f ca="1">OFFSET(bike!$A$2:$Y$402,TRUNC((ROW()-ROW($E$2))/COLUMNS(bike!$A$2:$Y$402)),MOD(ROW()-ROW($E$2),COLUMNS(bike!$A$2:$Y$402)),1,1)</f>
        <v>4</v>
      </c>
      <c r="F6422">
        <f ca="1">OFFSET(transit!$A$2:$Y$402,TRUNC((ROW()-ROW($F$2))/COLUMNS(transit!$A$2:$Y$402)),MOD(ROW()-ROW($F$2),COLUMNS(transit!$A$2:$Y$402)),1,1)</f>
        <v>13</v>
      </c>
      <c r="G6422">
        <f ca="1">OFFSET(drive!$A$2:$Y$402,TRUNC((ROW()-ROW($G$2))/COLUMNS(drive!$A$2:$Y$402)),MOD(ROW()-ROW($G$2),COLUMNS(drive!$A$2:$Y$402)),1,1)</f>
        <v>2</v>
      </c>
      <c r="H6422" s="5">
        <f ca="1">(VLOOKUP($B6422,weights!$A$2:$R$6,4))*VLOOKUP($B6422,weights!$A$2:$R$6,6)^C6422*(VLOOKUP($B6422,weights!$A$2:$R$6,15)*EXP(VLOOKUP($B6422,weights!$A$2:$R$6,11)*D6422)+VLOOKUP($B6422,weights!$A$2:$R$6,16)*EXP(VLOOKUP($B6422,weights!$A$2:$R$6,12)*E6422)+VLOOKUP($B6422,weights!$A$2:$R$6,17)*EXP(VLOOKUP($B6422,weights!$A$2:$R$6,13)*F6422)+VLOOKUP($B6422,weights!$A$2:$R$6,18)*EXP(VLOOKUP($B6422,weights!$A$2:$R$6,14)*G6422))</f>
        <v>5.8337132496963644</v>
      </c>
    </row>
    <row r="6423" spans="1:8" ht="12.75" x14ac:dyDescent="0.2">
      <c r="A6423">
        <f t="shared" si="0"/>
        <v>257</v>
      </c>
      <c r="B6423" t="str">
        <f t="shared" ref="B6423:C6423" si="6397">B6398</f>
        <v>pharmacy</v>
      </c>
      <c r="C6423">
        <f t="shared" si="6397"/>
        <v>1</v>
      </c>
      <c r="D6423">
        <f ca="1">OFFSET(walk!$A$2:$Y$402,TRUNC((ROW()-ROW($D$2))/COLUMNS(walk!$A$2:$Y$402)),MOD(ROW()-ROW($D$2),COLUMNS(walk!$A$2:$Y$402)),1,1)</f>
        <v>16</v>
      </c>
      <c r="E6423">
        <f ca="1">OFFSET(bike!$A$2:$Y$402,TRUNC((ROW()-ROW($E$2))/COLUMNS(bike!$A$2:$Y$402)),MOD(ROW()-ROW($E$2),COLUMNS(bike!$A$2:$Y$402)),1,1)</f>
        <v>6</v>
      </c>
      <c r="F6423">
        <f ca="1">OFFSET(transit!$A$2:$Y$402,TRUNC((ROW()-ROW($F$2))/COLUMNS(transit!$A$2:$Y$402)),MOD(ROW()-ROW($F$2),COLUMNS(transit!$A$2:$Y$402)),1,1)</f>
        <v>15</v>
      </c>
      <c r="G6423">
        <f ca="1">OFFSET(drive!$A$2:$Y$402,TRUNC((ROW()-ROW($G$2))/COLUMNS(drive!$A$2:$Y$402)),MOD(ROW()-ROW($G$2),COLUMNS(drive!$A$2:$Y$402)),1,1)</f>
        <v>4</v>
      </c>
      <c r="H6423" s="5">
        <f ca="1">(VLOOKUP($B6423,weights!$A$2:$R$6,4))*VLOOKUP($B6423,weights!$A$2:$R$6,6)^C6423*(VLOOKUP($B6423,weights!$A$2:$R$6,15)*EXP(VLOOKUP($B6423,weights!$A$2:$R$6,11)*D6423)+VLOOKUP($B6423,weights!$A$2:$R$6,16)*EXP(VLOOKUP($B6423,weights!$A$2:$R$6,12)*E6423)+VLOOKUP($B6423,weights!$A$2:$R$6,17)*EXP(VLOOKUP($B6423,weights!$A$2:$R$6,13)*F6423)+VLOOKUP($B6423,weights!$A$2:$R$6,18)*EXP(VLOOKUP($B6423,weights!$A$2:$R$6,14)*G6423))</f>
        <v>1.7133892406461182</v>
      </c>
    </row>
    <row r="6424" spans="1:8" ht="12.75" x14ac:dyDescent="0.2">
      <c r="A6424">
        <f t="shared" si="0"/>
        <v>257</v>
      </c>
      <c r="B6424" t="str">
        <f t="shared" ref="B6424:C6424" si="6398">B6399</f>
        <v>pharmacy</v>
      </c>
      <c r="C6424">
        <f t="shared" si="6398"/>
        <v>2</v>
      </c>
      <c r="D6424">
        <f ca="1">OFFSET(walk!$A$2:$Y$402,TRUNC((ROW()-ROW($D$2))/COLUMNS(walk!$A$2:$Y$402)),MOD(ROW()-ROW($D$2),COLUMNS(walk!$A$2:$Y$402)),1,1)</f>
        <v>16</v>
      </c>
      <c r="E6424">
        <f ca="1">OFFSET(bike!$A$2:$Y$402,TRUNC((ROW()-ROW($E$2))/COLUMNS(bike!$A$2:$Y$402)),MOD(ROW()-ROW($E$2),COLUMNS(bike!$A$2:$Y$402)),1,1)</f>
        <v>6</v>
      </c>
      <c r="F6424">
        <f ca="1">OFFSET(transit!$A$2:$Y$402,TRUNC((ROW()-ROW($F$2))/COLUMNS(transit!$A$2:$Y$402)),MOD(ROW()-ROW($F$2),COLUMNS(transit!$A$2:$Y$402)),1,1)</f>
        <v>15</v>
      </c>
      <c r="G6424">
        <f ca="1">OFFSET(drive!$A$2:$Y$402,TRUNC((ROW()-ROW($G$2))/COLUMNS(drive!$A$2:$Y$402)),MOD(ROW()-ROW($G$2),COLUMNS(drive!$A$2:$Y$402)),1,1)</f>
        <v>4</v>
      </c>
      <c r="H6424" s="5">
        <f ca="1">(VLOOKUP($B6424,weights!$A$2:$R$6,4))*VLOOKUP($B6424,weights!$A$2:$R$6,6)^C6424*(VLOOKUP($B6424,weights!$A$2:$R$6,15)*EXP(VLOOKUP($B6424,weights!$A$2:$R$6,11)*D6424)+VLOOKUP($B6424,weights!$A$2:$R$6,16)*EXP(VLOOKUP($B6424,weights!$A$2:$R$6,12)*E6424)+VLOOKUP($B6424,weights!$A$2:$R$6,17)*EXP(VLOOKUP($B6424,weights!$A$2:$R$6,13)*F6424)+VLOOKUP($B6424,weights!$A$2:$R$6,18)*EXP(VLOOKUP($B6424,weights!$A$2:$R$6,14)*G6424))</f>
        <v>0.82496518994072365</v>
      </c>
    </row>
    <row r="6425" spans="1:8" ht="12.75" x14ac:dyDescent="0.2">
      <c r="A6425">
        <f t="shared" si="0"/>
        <v>257</v>
      </c>
      <c r="B6425" t="str">
        <f t="shared" ref="B6425:C6425" si="6399">B6400</f>
        <v>bank</v>
      </c>
      <c r="C6425">
        <f t="shared" si="6399"/>
        <v>0</v>
      </c>
      <c r="D6425">
        <f ca="1">OFFSET(walk!$A$2:$Y$402,TRUNC((ROW()-ROW($D$2))/COLUMNS(walk!$A$2:$Y$402)),MOD(ROW()-ROW($D$2),COLUMNS(walk!$A$2:$Y$402)),1,1)</f>
        <v>25</v>
      </c>
      <c r="E6425">
        <f ca="1">OFFSET(bike!$A$2:$Y$402,TRUNC((ROW()-ROW($E$2))/COLUMNS(bike!$A$2:$Y$402)),MOD(ROW()-ROW($E$2),COLUMNS(bike!$A$2:$Y$402)),1,1)</f>
        <v>9</v>
      </c>
      <c r="F6425">
        <f ca="1">OFFSET(transit!$A$2:$Y$402,TRUNC((ROW()-ROW($F$2))/COLUMNS(transit!$A$2:$Y$402)),MOD(ROW()-ROW($F$2),COLUMNS(transit!$A$2:$Y$402)),1,1)</f>
        <v>24</v>
      </c>
      <c r="G6425">
        <f ca="1">OFFSET(drive!$A$2:$Y$402,TRUNC((ROW()-ROW($G$2))/COLUMNS(drive!$A$2:$Y$402)),MOD(ROW()-ROW($G$2),COLUMNS(drive!$A$2:$Y$402)),1,1)</f>
        <v>6</v>
      </c>
      <c r="H6425" s="5">
        <f ca="1">(VLOOKUP($B6425,weights!$A$2:$R$6,4))*VLOOKUP($B6425,weights!$A$2:$R$6,6)^C6425*(VLOOKUP($B6425,weights!$A$2:$R$6,15)*EXP(VLOOKUP($B6425,weights!$A$2:$R$6,11)*D6425)+VLOOKUP($B6425,weights!$A$2:$R$6,16)*EXP(VLOOKUP($B6425,weights!$A$2:$R$6,12)*E6425)+VLOOKUP($B6425,weights!$A$2:$R$6,17)*EXP(VLOOKUP($B6425,weights!$A$2:$R$6,13)*F6425)+VLOOKUP($B6425,weights!$A$2:$R$6,18)*EXP(VLOOKUP($B6425,weights!$A$2:$R$6,14)*G6425))</f>
        <v>2.1135068482811601</v>
      </c>
    </row>
    <row r="6426" spans="1:8" ht="12.75" x14ac:dyDescent="0.2">
      <c r="A6426">
        <f t="shared" si="0"/>
        <v>257</v>
      </c>
      <c r="B6426" t="str">
        <f t="shared" ref="B6426:C6426" si="6400">B6401</f>
        <v>bank</v>
      </c>
      <c r="C6426">
        <f t="shared" si="6400"/>
        <v>1</v>
      </c>
      <c r="D6426">
        <f ca="1">OFFSET(walk!$A$2:$Y$402,TRUNC((ROW()-ROW($D$2))/COLUMNS(walk!$A$2:$Y$402)),MOD(ROW()-ROW($D$2),COLUMNS(walk!$A$2:$Y$402)),1,1)</f>
        <v>39</v>
      </c>
      <c r="E6426">
        <f ca="1">OFFSET(bike!$A$2:$Y$402,TRUNC((ROW()-ROW($E$2))/COLUMNS(bike!$A$2:$Y$402)),MOD(ROW()-ROW($E$2),COLUMNS(bike!$A$2:$Y$402)),1,1)</f>
        <v>13</v>
      </c>
      <c r="F6426">
        <f ca="1">OFFSET(transit!$A$2:$Y$402,TRUNC((ROW()-ROW($F$2))/COLUMNS(transit!$A$2:$Y$402)),MOD(ROW()-ROW($F$2),COLUMNS(transit!$A$2:$Y$402)),1,1)</f>
        <v>32</v>
      </c>
      <c r="G6426">
        <f ca="1">OFFSET(drive!$A$2:$Y$402,TRUNC((ROW()-ROW($G$2))/COLUMNS(drive!$A$2:$Y$402)),MOD(ROW()-ROW($G$2),COLUMNS(drive!$A$2:$Y$402)),1,1)</f>
        <v>7</v>
      </c>
      <c r="H6426" s="5">
        <f ca="1">(VLOOKUP($B6426,weights!$A$2:$R$6,4))*VLOOKUP($B6426,weights!$A$2:$R$6,6)^C6426*(VLOOKUP($B6426,weights!$A$2:$R$6,15)*EXP(VLOOKUP($B6426,weights!$A$2:$R$6,11)*D6426)+VLOOKUP($B6426,weights!$A$2:$R$6,16)*EXP(VLOOKUP($B6426,weights!$A$2:$R$6,12)*E6426)+VLOOKUP($B6426,weights!$A$2:$R$6,17)*EXP(VLOOKUP($B6426,weights!$A$2:$R$6,13)*F6426)+VLOOKUP($B6426,weights!$A$2:$R$6,18)*EXP(VLOOKUP($B6426,weights!$A$2:$R$6,14)*G6426))</f>
        <v>0.54776690266255423</v>
      </c>
    </row>
    <row r="6427" spans="1:8" ht="12.75" x14ac:dyDescent="0.2">
      <c r="A6427">
        <f t="shared" si="0"/>
        <v>258</v>
      </c>
      <c r="B6427" t="str">
        <f t="shared" ref="B6427:C6427" si="6401">B6402</f>
        <v>restaurant</v>
      </c>
      <c r="C6427">
        <f t="shared" si="6401"/>
        <v>0</v>
      </c>
      <c r="D6427">
        <f ca="1">OFFSET(walk!$A$2:$Y$402,TRUNC((ROW()-ROW($D$2))/COLUMNS(walk!$A$2:$Y$402)),MOD(ROW()-ROW($D$2),COLUMNS(walk!$A$2:$Y$402)),1,1)</f>
        <v>11</v>
      </c>
      <c r="E6427">
        <f ca="1">OFFSET(bike!$A$2:$Y$402,TRUNC((ROW()-ROW($E$2))/COLUMNS(bike!$A$2:$Y$402)),MOD(ROW()-ROW($E$2),COLUMNS(bike!$A$2:$Y$402)),1,1)</f>
        <v>3</v>
      </c>
      <c r="F6427">
        <f ca="1">OFFSET(transit!$A$2:$Y$402,TRUNC((ROW()-ROW($F$2))/COLUMNS(transit!$A$2:$Y$402)),MOD(ROW()-ROW($F$2),COLUMNS(transit!$A$2:$Y$402)),1,1)</f>
        <v>9</v>
      </c>
      <c r="G6427">
        <f ca="1">OFFSET(drive!$A$2:$Y$402,TRUNC((ROW()-ROW($G$2))/COLUMNS(drive!$A$2:$Y$402)),MOD(ROW()-ROW($G$2),COLUMNS(drive!$A$2:$Y$402)),1,1)</f>
        <v>2</v>
      </c>
      <c r="H6427" s="5">
        <f ca="1">(VLOOKUP($B6427,weights!$A$2:$R$6,4))*VLOOKUP($B6427,weights!$A$2:$R$6,6)^C6427*(VLOOKUP($B6427,weights!$A$2:$R$6,15)*EXP(VLOOKUP($B6427,weights!$A$2:$R$6,11)*D6427)+VLOOKUP($B6427,weights!$A$2:$R$6,16)*EXP(VLOOKUP($B6427,weights!$A$2:$R$6,12)*E6427)+VLOOKUP($B6427,weights!$A$2:$R$6,17)*EXP(VLOOKUP($B6427,weights!$A$2:$R$6,13)*F6427)+VLOOKUP($B6427,weights!$A$2:$R$6,18)*EXP(VLOOKUP($B6427,weights!$A$2:$R$6,14)*G6427))</f>
        <v>25.956190132422918</v>
      </c>
    </row>
    <row r="6428" spans="1:8" ht="12.75" x14ac:dyDescent="0.2">
      <c r="A6428">
        <f t="shared" si="0"/>
        <v>258</v>
      </c>
      <c r="B6428" t="str">
        <f t="shared" ref="B6428:C6428" si="6402">B6403</f>
        <v>restaurant</v>
      </c>
      <c r="C6428">
        <f t="shared" si="6402"/>
        <v>1</v>
      </c>
      <c r="D6428">
        <f ca="1">OFFSET(walk!$A$2:$Y$402,TRUNC((ROW()-ROW($D$2))/COLUMNS(walk!$A$2:$Y$402)),MOD(ROW()-ROW($D$2),COLUMNS(walk!$A$2:$Y$402)),1,1)</f>
        <v>12</v>
      </c>
      <c r="E6428">
        <f ca="1">OFFSET(bike!$A$2:$Y$402,TRUNC((ROW()-ROW($E$2))/COLUMNS(bike!$A$2:$Y$402)),MOD(ROW()-ROW($E$2),COLUMNS(bike!$A$2:$Y$402)),1,1)</f>
        <v>3</v>
      </c>
      <c r="F6428">
        <f ca="1">OFFSET(transit!$A$2:$Y$402,TRUNC((ROW()-ROW($F$2))/COLUMNS(transit!$A$2:$Y$402)),MOD(ROW()-ROW($F$2),COLUMNS(transit!$A$2:$Y$402)),1,1)</f>
        <v>9</v>
      </c>
      <c r="G6428">
        <f ca="1">OFFSET(drive!$A$2:$Y$402,TRUNC((ROW()-ROW($G$2))/COLUMNS(drive!$A$2:$Y$402)),MOD(ROW()-ROW($G$2),COLUMNS(drive!$A$2:$Y$402)),1,1)</f>
        <v>3</v>
      </c>
      <c r="H6428" s="5">
        <f ca="1">(VLOOKUP($B6428,weights!$A$2:$R$6,4))*VLOOKUP($B6428,weights!$A$2:$R$6,6)^C6428*(VLOOKUP($B6428,weights!$A$2:$R$6,15)*EXP(VLOOKUP($B6428,weights!$A$2:$R$6,11)*D6428)+VLOOKUP($B6428,weights!$A$2:$R$6,16)*EXP(VLOOKUP($B6428,weights!$A$2:$R$6,12)*E6428)+VLOOKUP($B6428,weights!$A$2:$R$6,17)*EXP(VLOOKUP($B6428,weights!$A$2:$R$6,13)*F6428)+VLOOKUP($B6428,weights!$A$2:$R$6,18)*EXP(VLOOKUP($B6428,weights!$A$2:$R$6,14)*G6428))</f>
        <v>21.349548313532498</v>
      </c>
    </row>
    <row r="6429" spans="1:8" ht="12.75" x14ac:dyDescent="0.2">
      <c r="A6429">
        <f t="shared" si="0"/>
        <v>258</v>
      </c>
      <c r="B6429" t="str">
        <f t="shared" ref="B6429:C6429" si="6403">B6404</f>
        <v>restaurant</v>
      </c>
      <c r="C6429">
        <f t="shared" si="6403"/>
        <v>2</v>
      </c>
      <c r="D6429">
        <f ca="1">OFFSET(walk!$A$2:$Y$402,TRUNC((ROW()-ROW($D$2))/COLUMNS(walk!$A$2:$Y$402)),MOD(ROW()-ROW($D$2),COLUMNS(walk!$A$2:$Y$402)),1,1)</f>
        <v>14</v>
      </c>
      <c r="E6429">
        <f ca="1">OFFSET(bike!$A$2:$Y$402,TRUNC((ROW()-ROW($E$2))/COLUMNS(bike!$A$2:$Y$402)),MOD(ROW()-ROW($E$2),COLUMNS(bike!$A$2:$Y$402)),1,1)</f>
        <v>3</v>
      </c>
      <c r="F6429">
        <f ca="1">OFFSET(transit!$A$2:$Y$402,TRUNC((ROW()-ROW($F$2))/COLUMNS(transit!$A$2:$Y$402)),MOD(ROW()-ROW($F$2),COLUMNS(transit!$A$2:$Y$402)),1,1)</f>
        <v>9</v>
      </c>
      <c r="G6429">
        <f ca="1">OFFSET(drive!$A$2:$Y$402,TRUNC((ROW()-ROW($G$2))/COLUMNS(drive!$A$2:$Y$402)),MOD(ROW()-ROW($G$2),COLUMNS(drive!$A$2:$Y$402)),1,1)</f>
        <v>4</v>
      </c>
      <c r="H6429" s="5">
        <f ca="1">(VLOOKUP($B6429,weights!$A$2:$R$6,4))*VLOOKUP($B6429,weights!$A$2:$R$6,6)^C6429*(VLOOKUP($B6429,weights!$A$2:$R$6,15)*EXP(VLOOKUP($B6429,weights!$A$2:$R$6,11)*D6429)+VLOOKUP($B6429,weights!$A$2:$R$6,16)*EXP(VLOOKUP($B6429,weights!$A$2:$R$6,12)*E6429)+VLOOKUP($B6429,weights!$A$2:$R$6,17)*EXP(VLOOKUP($B6429,weights!$A$2:$R$6,13)*F6429)+VLOOKUP($B6429,weights!$A$2:$R$6,18)*EXP(VLOOKUP($B6429,weights!$A$2:$R$6,14)*G6429))</f>
        <v>17.510285099207334</v>
      </c>
    </row>
    <row r="6430" spans="1:8" ht="12.75" x14ac:dyDescent="0.2">
      <c r="A6430">
        <f t="shared" si="0"/>
        <v>258</v>
      </c>
      <c r="B6430" t="str">
        <f t="shared" ref="B6430:C6430" si="6404">B6405</f>
        <v>restaurant</v>
      </c>
      <c r="C6430">
        <f t="shared" si="6404"/>
        <v>3</v>
      </c>
      <c r="D6430">
        <f ca="1">OFFSET(walk!$A$2:$Y$402,TRUNC((ROW()-ROW($D$2))/COLUMNS(walk!$A$2:$Y$402)),MOD(ROW()-ROW($D$2),COLUMNS(walk!$A$2:$Y$402)),1,1)</f>
        <v>14</v>
      </c>
      <c r="E6430">
        <f ca="1">OFFSET(bike!$A$2:$Y$402,TRUNC((ROW()-ROW($E$2))/COLUMNS(bike!$A$2:$Y$402)),MOD(ROW()-ROW($E$2),COLUMNS(bike!$A$2:$Y$402)),1,1)</f>
        <v>4</v>
      </c>
      <c r="F6430">
        <f ca="1">OFFSET(transit!$A$2:$Y$402,TRUNC((ROW()-ROW($F$2))/COLUMNS(transit!$A$2:$Y$402)),MOD(ROW()-ROW($F$2),COLUMNS(transit!$A$2:$Y$402)),1,1)</f>
        <v>10</v>
      </c>
      <c r="G6430">
        <f ca="1">OFFSET(drive!$A$2:$Y$402,TRUNC((ROW()-ROW($G$2))/COLUMNS(drive!$A$2:$Y$402)),MOD(ROW()-ROW($G$2),COLUMNS(drive!$A$2:$Y$402)),1,1)</f>
        <v>4</v>
      </c>
      <c r="H6430" s="5">
        <f ca="1">(VLOOKUP($B6430,weights!$A$2:$R$6,4))*VLOOKUP($B6430,weights!$A$2:$R$6,6)^C6430*(VLOOKUP($B6430,weights!$A$2:$R$6,15)*EXP(VLOOKUP($B6430,weights!$A$2:$R$6,11)*D6430)+VLOOKUP($B6430,weights!$A$2:$R$6,16)*EXP(VLOOKUP($B6430,weights!$A$2:$R$6,12)*E6430)+VLOOKUP($B6430,weights!$A$2:$R$6,17)*EXP(VLOOKUP($B6430,weights!$A$2:$R$6,13)*F6430)+VLOOKUP($B6430,weights!$A$2:$R$6,18)*EXP(VLOOKUP($B6430,weights!$A$2:$R$6,14)*G6430))</f>
        <v>14.082187321781035</v>
      </c>
    </row>
    <row r="6431" spans="1:8" ht="12.75" x14ac:dyDescent="0.2">
      <c r="A6431">
        <f t="shared" si="0"/>
        <v>258</v>
      </c>
      <c r="B6431" t="str">
        <f t="shared" ref="B6431:C6431" si="6405">B6406</f>
        <v>restaurant</v>
      </c>
      <c r="C6431">
        <f t="shared" si="6405"/>
        <v>4</v>
      </c>
      <c r="D6431">
        <f ca="1">OFFSET(walk!$A$2:$Y$402,TRUNC((ROW()-ROW($D$2))/COLUMNS(walk!$A$2:$Y$402)),MOD(ROW()-ROW($D$2),COLUMNS(walk!$A$2:$Y$402)),1,1)</f>
        <v>15</v>
      </c>
      <c r="E6431">
        <f ca="1">OFFSET(bike!$A$2:$Y$402,TRUNC((ROW()-ROW($E$2))/COLUMNS(bike!$A$2:$Y$402)),MOD(ROW()-ROW($E$2),COLUMNS(bike!$A$2:$Y$402)),1,1)</f>
        <v>4</v>
      </c>
      <c r="F6431">
        <f ca="1">OFFSET(transit!$A$2:$Y$402,TRUNC((ROW()-ROW($F$2))/COLUMNS(transit!$A$2:$Y$402)),MOD(ROW()-ROW($F$2),COLUMNS(transit!$A$2:$Y$402)),1,1)</f>
        <v>11</v>
      </c>
      <c r="G6431">
        <f ca="1">OFFSET(drive!$A$2:$Y$402,TRUNC((ROW()-ROW($G$2))/COLUMNS(drive!$A$2:$Y$402)),MOD(ROW()-ROW($G$2),COLUMNS(drive!$A$2:$Y$402)),1,1)</f>
        <v>4</v>
      </c>
      <c r="H6431" s="5">
        <f ca="1">(VLOOKUP($B6431,weights!$A$2:$R$6,4))*VLOOKUP($B6431,weights!$A$2:$R$6,6)^C6431*(VLOOKUP($B6431,weights!$A$2:$R$6,15)*EXP(VLOOKUP($B6431,weights!$A$2:$R$6,11)*D6431)+VLOOKUP($B6431,weights!$A$2:$R$6,16)*EXP(VLOOKUP($B6431,weights!$A$2:$R$6,12)*E6431)+VLOOKUP($B6431,weights!$A$2:$R$6,17)*EXP(VLOOKUP($B6431,weights!$A$2:$R$6,13)*F6431)+VLOOKUP($B6431,weights!$A$2:$R$6,18)*EXP(VLOOKUP($B6431,weights!$A$2:$R$6,14)*G6431))</f>
        <v>12.185341173421255</v>
      </c>
    </row>
    <row r="6432" spans="1:8" ht="12.75" x14ac:dyDescent="0.2">
      <c r="A6432">
        <f t="shared" si="0"/>
        <v>258</v>
      </c>
      <c r="B6432" t="str">
        <f t="shared" ref="B6432:C6432" si="6406">B6407</f>
        <v>restaurant</v>
      </c>
      <c r="C6432">
        <f t="shared" si="6406"/>
        <v>5</v>
      </c>
      <c r="D6432">
        <f ca="1">OFFSET(walk!$A$2:$Y$402,TRUNC((ROW()-ROW($D$2))/COLUMNS(walk!$A$2:$Y$402)),MOD(ROW()-ROW($D$2),COLUMNS(walk!$A$2:$Y$402)),1,1)</f>
        <v>17</v>
      </c>
      <c r="E6432">
        <f ca="1">OFFSET(bike!$A$2:$Y$402,TRUNC((ROW()-ROW($E$2))/COLUMNS(bike!$A$2:$Y$402)),MOD(ROW()-ROW($E$2),COLUMNS(bike!$A$2:$Y$402)),1,1)</f>
        <v>5</v>
      </c>
      <c r="F6432">
        <f ca="1">OFFSET(transit!$A$2:$Y$402,TRUNC((ROW()-ROW($F$2))/COLUMNS(transit!$A$2:$Y$402)),MOD(ROW()-ROW($F$2),COLUMNS(transit!$A$2:$Y$402)),1,1)</f>
        <v>11</v>
      </c>
      <c r="G6432">
        <f ca="1">OFFSET(drive!$A$2:$Y$402,TRUNC((ROW()-ROW($G$2))/COLUMNS(drive!$A$2:$Y$402)),MOD(ROW()-ROW($G$2),COLUMNS(drive!$A$2:$Y$402)),1,1)</f>
        <v>4</v>
      </c>
      <c r="H6432" s="5">
        <f ca="1">(VLOOKUP($B6432,weights!$A$2:$R$6,4))*VLOOKUP($B6432,weights!$A$2:$R$6,6)^C6432*(VLOOKUP($B6432,weights!$A$2:$R$6,15)*EXP(VLOOKUP($B6432,weights!$A$2:$R$6,11)*D6432)+VLOOKUP($B6432,weights!$A$2:$R$6,16)*EXP(VLOOKUP($B6432,weights!$A$2:$R$6,12)*E6432)+VLOOKUP($B6432,weights!$A$2:$R$6,17)*EXP(VLOOKUP($B6432,weights!$A$2:$R$6,13)*F6432)+VLOOKUP($B6432,weights!$A$2:$R$6,18)*EXP(VLOOKUP($B6432,weights!$A$2:$R$6,14)*G6432))</f>
        <v>10.024547953244845</v>
      </c>
    </row>
    <row r="6433" spans="1:8" ht="12.75" x14ac:dyDescent="0.2">
      <c r="A6433">
        <f t="shared" si="0"/>
        <v>258</v>
      </c>
      <c r="B6433" t="str">
        <f t="shared" ref="B6433:C6433" si="6407">B6408</f>
        <v>restaurant</v>
      </c>
      <c r="C6433">
        <f t="shared" si="6407"/>
        <v>6</v>
      </c>
      <c r="D6433">
        <f ca="1">OFFSET(walk!$A$2:$Y$402,TRUNC((ROW()-ROW($D$2))/COLUMNS(walk!$A$2:$Y$402)),MOD(ROW()-ROW($D$2),COLUMNS(walk!$A$2:$Y$402)),1,1)</f>
        <v>18</v>
      </c>
      <c r="E6433">
        <f ca="1">OFFSET(bike!$A$2:$Y$402,TRUNC((ROW()-ROW($E$2))/COLUMNS(bike!$A$2:$Y$402)),MOD(ROW()-ROW($E$2),COLUMNS(bike!$A$2:$Y$402)),1,1)</f>
        <v>6</v>
      </c>
      <c r="F6433">
        <f ca="1">OFFSET(transit!$A$2:$Y$402,TRUNC((ROW()-ROW($F$2))/COLUMNS(transit!$A$2:$Y$402)),MOD(ROW()-ROW($F$2),COLUMNS(transit!$A$2:$Y$402)),1,1)</f>
        <v>12</v>
      </c>
      <c r="G6433">
        <f ca="1">OFFSET(drive!$A$2:$Y$402,TRUNC((ROW()-ROW($G$2))/COLUMNS(drive!$A$2:$Y$402)),MOD(ROW()-ROW($G$2),COLUMNS(drive!$A$2:$Y$402)),1,1)</f>
        <v>4</v>
      </c>
      <c r="H6433" s="5">
        <f ca="1">(VLOOKUP($B6433,weights!$A$2:$R$6,4))*VLOOKUP($B6433,weights!$A$2:$R$6,6)^C6433*(VLOOKUP($B6433,weights!$A$2:$R$6,15)*EXP(VLOOKUP($B6433,weights!$A$2:$R$6,11)*D6433)+VLOOKUP($B6433,weights!$A$2:$R$6,16)*EXP(VLOOKUP($B6433,weights!$A$2:$R$6,12)*E6433)+VLOOKUP($B6433,weights!$A$2:$R$6,17)*EXP(VLOOKUP($B6433,weights!$A$2:$R$6,13)*F6433)+VLOOKUP($B6433,weights!$A$2:$R$6,18)*EXP(VLOOKUP($B6433,weights!$A$2:$R$6,14)*G6433))</f>
        <v>8.1829927213742195</v>
      </c>
    </row>
    <row r="6434" spans="1:8" ht="12.75" x14ac:dyDescent="0.2">
      <c r="A6434">
        <f t="shared" si="0"/>
        <v>258</v>
      </c>
      <c r="B6434" t="str">
        <f t="shared" ref="B6434:C6434" si="6408">B6409</f>
        <v>restaurant</v>
      </c>
      <c r="C6434">
        <f t="shared" si="6408"/>
        <v>7</v>
      </c>
      <c r="D6434">
        <f ca="1">OFFSET(walk!$A$2:$Y$402,TRUNC((ROW()-ROW($D$2))/COLUMNS(walk!$A$2:$Y$402)),MOD(ROW()-ROW($D$2),COLUMNS(walk!$A$2:$Y$402)),1,1)</f>
        <v>18</v>
      </c>
      <c r="E6434">
        <f ca="1">OFFSET(bike!$A$2:$Y$402,TRUNC((ROW()-ROW($E$2))/COLUMNS(bike!$A$2:$Y$402)),MOD(ROW()-ROW($E$2),COLUMNS(bike!$A$2:$Y$402)),1,1)</f>
        <v>6</v>
      </c>
      <c r="F6434">
        <f ca="1">OFFSET(transit!$A$2:$Y$402,TRUNC((ROW()-ROW($F$2))/COLUMNS(transit!$A$2:$Y$402)),MOD(ROW()-ROW($F$2),COLUMNS(transit!$A$2:$Y$402)),1,1)</f>
        <v>14</v>
      </c>
      <c r="G6434">
        <f ca="1">OFFSET(drive!$A$2:$Y$402,TRUNC((ROW()-ROW($G$2))/COLUMNS(drive!$A$2:$Y$402)),MOD(ROW()-ROW($G$2),COLUMNS(drive!$A$2:$Y$402)),1,1)</f>
        <v>4</v>
      </c>
      <c r="H6434" s="5">
        <f ca="1">(VLOOKUP($B6434,weights!$A$2:$R$6,4))*VLOOKUP($B6434,weights!$A$2:$R$6,6)^C6434*(VLOOKUP($B6434,weights!$A$2:$R$6,15)*EXP(VLOOKUP($B6434,weights!$A$2:$R$6,11)*D6434)+VLOOKUP($B6434,weights!$A$2:$R$6,16)*EXP(VLOOKUP($B6434,weights!$A$2:$R$6,12)*E6434)+VLOOKUP($B6434,weights!$A$2:$R$6,17)*EXP(VLOOKUP($B6434,weights!$A$2:$R$6,13)*F6434)+VLOOKUP($B6434,weights!$A$2:$R$6,18)*EXP(VLOOKUP($B6434,weights!$A$2:$R$6,14)*G6434))</f>
        <v>7.0148167208798418</v>
      </c>
    </row>
    <row r="6435" spans="1:8" ht="12.75" x14ac:dyDescent="0.2">
      <c r="A6435">
        <f t="shared" si="0"/>
        <v>258</v>
      </c>
      <c r="B6435" t="str">
        <f t="shared" ref="B6435:C6435" si="6409">B6410</f>
        <v>restaurant</v>
      </c>
      <c r="C6435">
        <f t="shared" si="6409"/>
        <v>8</v>
      </c>
      <c r="D6435">
        <f ca="1">OFFSET(walk!$A$2:$Y$402,TRUNC((ROW()-ROW($D$2))/COLUMNS(walk!$A$2:$Y$402)),MOD(ROW()-ROW($D$2),COLUMNS(walk!$A$2:$Y$402)),1,1)</f>
        <v>18</v>
      </c>
      <c r="E6435">
        <f ca="1">OFFSET(bike!$A$2:$Y$402,TRUNC((ROW()-ROW($E$2))/COLUMNS(bike!$A$2:$Y$402)),MOD(ROW()-ROW($E$2),COLUMNS(bike!$A$2:$Y$402)),1,1)</f>
        <v>6</v>
      </c>
      <c r="F6435">
        <f ca="1">OFFSET(transit!$A$2:$Y$402,TRUNC((ROW()-ROW($F$2))/COLUMNS(transit!$A$2:$Y$402)),MOD(ROW()-ROW($F$2),COLUMNS(transit!$A$2:$Y$402)),1,1)</f>
        <v>15</v>
      </c>
      <c r="G6435">
        <f ca="1">OFFSET(drive!$A$2:$Y$402,TRUNC((ROW()-ROW($G$2))/COLUMNS(drive!$A$2:$Y$402)),MOD(ROW()-ROW($G$2),COLUMNS(drive!$A$2:$Y$402)),1,1)</f>
        <v>4</v>
      </c>
      <c r="H6435" s="5">
        <f ca="1">(VLOOKUP($B6435,weights!$A$2:$R$6,4))*VLOOKUP($B6435,weights!$A$2:$R$6,6)^C6435*(VLOOKUP($B6435,weights!$A$2:$R$6,15)*EXP(VLOOKUP($B6435,weights!$A$2:$R$6,11)*D6435)+VLOOKUP($B6435,weights!$A$2:$R$6,16)*EXP(VLOOKUP($B6435,weights!$A$2:$R$6,12)*E6435)+VLOOKUP($B6435,weights!$A$2:$R$6,17)*EXP(VLOOKUP($B6435,weights!$A$2:$R$6,13)*F6435)+VLOOKUP($B6435,weights!$A$2:$R$6,18)*EXP(VLOOKUP($B6435,weights!$A$2:$R$6,14)*G6435))</f>
        <v>6.1739292527152756</v>
      </c>
    </row>
    <row r="6436" spans="1:8" ht="12.75" x14ac:dyDescent="0.2">
      <c r="A6436">
        <f t="shared" si="0"/>
        <v>258</v>
      </c>
      <c r="B6436" t="str">
        <f t="shared" ref="B6436:C6436" si="6410">B6411</f>
        <v>restaurant</v>
      </c>
      <c r="C6436">
        <f t="shared" si="6410"/>
        <v>9</v>
      </c>
      <c r="D6436">
        <f ca="1">OFFSET(walk!$A$2:$Y$402,TRUNC((ROW()-ROW($D$2))/COLUMNS(walk!$A$2:$Y$402)),MOD(ROW()-ROW($D$2),COLUMNS(walk!$A$2:$Y$402)),1,1)</f>
        <v>20</v>
      </c>
      <c r="E6436">
        <f ca="1">OFFSET(bike!$A$2:$Y$402,TRUNC((ROW()-ROW($E$2))/COLUMNS(bike!$A$2:$Y$402)),MOD(ROW()-ROW($E$2),COLUMNS(bike!$A$2:$Y$402)),1,1)</f>
        <v>6</v>
      </c>
      <c r="F6436">
        <f ca="1">OFFSET(transit!$A$2:$Y$402,TRUNC((ROW()-ROW($F$2))/COLUMNS(transit!$A$2:$Y$402)),MOD(ROW()-ROW($F$2),COLUMNS(transit!$A$2:$Y$402)),1,1)</f>
        <v>18</v>
      </c>
      <c r="G6436">
        <f ca="1">OFFSET(drive!$A$2:$Y$402,TRUNC((ROW()-ROW($G$2))/COLUMNS(drive!$A$2:$Y$402)),MOD(ROW()-ROW($G$2),COLUMNS(drive!$A$2:$Y$402)),1,1)</f>
        <v>4</v>
      </c>
      <c r="H6436" s="5">
        <f ca="1">(VLOOKUP($B6436,weights!$A$2:$R$6,4))*VLOOKUP($B6436,weights!$A$2:$R$6,6)^C6436*(VLOOKUP($B6436,weights!$A$2:$R$6,15)*EXP(VLOOKUP($B6436,weights!$A$2:$R$6,11)*D6436)+VLOOKUP($B6436,weights!$A$2:$R$6,16)*EXP(VLOOKUP($B6436,weights!$A$2:$R$6,12)*E6436)+VLOOKUP($B6436,weights!$A$2:$R$6,17)*EXP(VLOOKUP($B6436,weights!$A$2:$R$6,13)*F6436)+VLOOKUP($B6436,weights!$A$2:$R$6,18)*EXP(VLOOKUP($B6436,weights!$A$2:$R$6,14)*G6436))</f>
        <v>5.2607157916659988</v>
      </c>
    </row>
    <row r="6437" spans="1:8" ht="12.75" x14ac:dyDescent="0.2">
      <c r="A6437">
        <f t="shared" si="0"/>
        <v>258</v>
      </c>
      <c r="B6437" t="str">
        <f t="shared" ref="B6437:C6437" si="6411">B6412</f>
        <v>supermarket</v>
      </c>
      <c r="C6437">
        <f t="shared" si="6411"/>
        <v>0</v>
      </c>
      <c r="D6437">
        <f ca="1">OFFSET(walk!$A$2:$Y$402,TRUNC((ROW()-ROW($D$2))/COLUMNS(walk!$A$2:$Y$402)),MOD(ROW()-ROW($D$2),COLUMNS(walk!$A$2:$Y$402)),1,1)</f>
        <v>41</v>
      </c>
      <c r="E6437">
        <f ca="1">OFFSET(bike!$A$2:$Y$402,TRUNC((ROW()-ROW($E$2))/COLUMNS(bike!$A$2:$Y$402)),MOD(ROW()-ROW($E$2),COLUMNS(bike!$A$2:$Y$402)),1,1)</f>
        <v>16</v>
      </c>
      <c r="F6437">
        <f ca="1">OFFSET(transit!$A$2:$Y$402,TRUNC((ROW()-ROW($F$2))/COLUMNS(transit!$A$2:$Y$402)),MOD(ROW()-ROW($F$2),COLUMNS(transit!$A$2:$Y$402)),1,1)</f>
        <v>22</v>
      </c>
      <c r="G6437">
        <f ca="1">OFFSET(drive!$A$2:$Y$402,TRUNC((ROW()-ROW($G$2))/COLUMNS(drive!$A$2:$Y$402)),MOD(ROW()-ROW($G$2),COLUMNS(drive!$A$2:$Y$402)),1,1)</f>
        <v>8</v>
      </c>
      <c r="H6437" s="5">
        <f ca="1">(VLOOKUP($B6437,weights!$A$2:$R$6,4))*VLOOKUP($B6437,weights!$A$2:$R$6,6)^C6437*(VLOOKUP($B6437,weights!$A$2:$R$6,15)*EXP(VLOOKUP($B6437,weights!$A$2:$R$6,11)*D6437)+VLOOKUP($B6437,weights!$A$2:$R$6,16)*EXP(VLOOKUP($B6437,weights!$A$2:$R$6,12)*E6437)+VLOOKUP($B6437,weights!$A$2:$R$6,17)*EXP(VLOOKUP($B6437,weights!$A$2:$R$6,13)*F6437)+VLOOKUP($B6437,weights!$A$2:$R$6,18)*EXP(VLOOKUP($B6437,weights!$A$2:$R$6,14)*G6437))</f>
        <v>3.4119798230271305</v>
      </c>
    </row>
    <row r="6438" spans="1:8" ht="12.75" x14ac:dyDescent="0.2">
      <c r="A6438">
        <f t="shared" si="0"/>
        <v>258</v>
      </c>
      <c r="B6438" t="str">
        <f t="shared" ref="B6438:C6438" si="6412">B6413</f>
        <v>supermarket</v>
      </c>
      <c r="C6438">
        <f t="shared" si="6412"/>
        <v>1</v>
      </c>
      <c r="D6438">
        <f ca="1">OFFSET(walk!$A$2:$Y$402,TRUNC((ROW()-ROW($D$2))/COLUMNS(walk!$A$2:$Y$402)),MOD(ROW()-ROW($D$2),COLUMNS(walk!$A$2:$Y$402)),1,1)</f>
        <v>51</v>
      </c>
      <c r="E6438">
        <f ca="1">OFFSET(bike!$A$2:$Y$402,TRUNC((ROW()-ROW($E$2))/COLUMNS(bike!$A$2:$Y$402)),MOD(ROW()-ROW($E$2),COLUMNS(bike!$A$2:$Y$402)),1,1)</f>
        <v>17</v>
      </c>
      <c r="F6438">
        <f ca="1">OFFSET(transit!$A$2:$Y$402,TRUNC((ROW()-ROW($F$2))/COLUMNS(transit!$A$2:$Y$402)),MOD(ROW()-ROW($F$2),COLUMNS(transit!$A$2:$Y$402)),1,1)</f>
        <v>26</v>
      </c>
      <c r="G6438">
        <f ca="1">OFFSET(drive!$A$2:$Y$402,TRUNC((ROW()-ROW($G$2))/COLUMNS(drive!$A$2:$Y$402)),MOD(ROW()-ROW($G$2),COLUMNS(drive!$A$2:$Y$402)),1,1)</f>
        <v>10</v>
      </c>
      <c r="H6438" s="5">
        <f ca="1">(VLOOKUP($B6438,weights!$A$2:$R$6,4))*VLOOKUP($B6438,weights!$A$2:$R$6,6)^C6438*(VLOOKUP($B6438,weights!$A$2:$R$6,15)*EXP(VLOOKUP($B6438,weights!$A$2:$R$6,11)*D6438)+VLOOKUP($B6438,weights!$A$2:$R$6,16)*EXP(VLOOKUP($B6438,weights!$A$2:$R$6,12)*E6438)+VLOOKUP($B6438,weights!$A$2:$R$6,17)*EXP(VLOOKUP($B6438,weights!$A$2:$R$6,13)*F6438)+VLOOKUP($B6438,weights!$A$2:$R$6,18)*EXP(VLOOKUP($B6438,weights!$A$2:$R$6,14)*G6438))</f>
        <v>1.3090476421776962</v>
      </c>
    </row>
    <row r="6439" spans="1:8" ht="12.75" x14ac:dyDescent="0.2">
      <c r="A6439">
        <f t="shared" si="0"/>
        <v>258</v>
      </c>
      <c r="B6439" t="str">
        <f t="shared" ref="B6439:C6439" si="6413">B6414</f>
        <v>supermarket</v>
      </c>
      <c r="C6439">
        <f t="shared" si="6413"/>
        <v>2</v>
      </c>
      <c r="D6439">
        <f ca="1">OFFSET(walk!$A$2:$Y$402,TRUNC((ROW()-ROW($D$2))/COLUMNS(walk!$A$2:$Y$402)),MOD(ROW()-ROW($D$2),COLUMNS(walk!$A$2:$Y$402)),1,1)</f>
        <v>56</v>
      </c>
      <c r="E6439">
        <f ca="1">OFFSET(bike!$A$2:$Y$402,TRUNC((ROW()-ROW($E$2))/COLUMNS(bike!$A$2:$Y$402)),MOD(ROW()-ROW($E$2),COLUMNS(bike!$A$2:$Y$402)),1,1)</f>
        <v>18</v>
      </c>
      <c r="F6439">
        <f ca="1">OFFSET(transit!$A$2:$Y$402,TRUNC((ROW()-ROW($F$2))/COLUMNS(transit!$A$2:$Y$402)),MOD(ROW()-ROW($F$2),COLUMNS(transit!$A$2:$Y$402)),1,1)</f>
        <v>34</v>
      </c>
      <c r="G6439">
        <f ca="1">OFFSET(drive!$A$2:$Y$402,TRUNC((ROW()-ROW($G$2))/COLUMNS(drive!$A$2:$Y$402)),MOD(ROW()-ROW($G$2),COLUMNS(drive!$A$2:$Y$402)),1,1)</f>
        <v>12</v>
      </c>
      <c r="H6439" s="5">
        <f ca="1">(VLOOKUP($B6439,weights!$A$2:$R$6,4))*VLOOKUP($B6439,weights!$A$2:$R$6,6)^C6439*(VLOOKUP($B6439,weights!$A$2:$R$6,15)*EXP(VLOOKUP($B6439,weights!$A$2:$R$6,11)*D6439)+VLOOKUP($B6439,weights!$A$2:$R$6,16)*EXP(VLOOKUP($B6439,weights!$A$2:$R$6,12)*E6439)+VLOOKUP($B6439,weights!$A$2:$R$6,17)*EXP(VLOOKUP($B6439,weights!$A$2:$R$6,13)*F6439)+VLOOKUP($B6439,weights!$A$2:$R$6,18)*EXP(VLOOKUP($B6439,weights!$A$2:$R$6,14)*G6439))</f>
        <v>0.49612838358661071</v>
      </c>
    </row>
    <row r="6440" spans="1:8" ht="12.75" x14ac:dyDescent="0.2">
      <c r="A6440">
        <f t="shared" si="0"/>
        <v>258</v>
      </c>
      <c r="B6440" t="str">
        <f t="shared" ref="B6440:C6440" si="6414">B6415</f>
        <v>supermarket</v>
      </c>
      <c r="C6440">
        <f t="shared" si="6414"/>
        <v>3</v>
      </c>
      <c r="D6440">
        <f ca="1">OFFSET(walk!$A$2:$Y$402,TRUNC((ROW()-ROW($D$2))/COLUMNS(walk!$A$2:$Y$402)),MOD(ROW()-ROW($D$2),COLUMNS(walk!$A$2:$Y$402)),1,1)</f>
        <v>63</v>
      </c>
      <c r="E6440">
        <f ca="1">OFFSET(bike!$A$2:$Y$402,TRUNC((ROW()-ROW($E$2))/COLUMNS(bike!$A$2:$Y$402)),MOD(ROW()-ROW($E$2),COLUMNS(bike!$A$2:$Y$402)),1,1)</f>
        <v>21</v>
      </c>
      <c r="F6440">
        <f ca="1">OFFSET(transit!$A$2:$Y$402,TRUNC((ROW()-ROW($F$2))/COLUMNS(transit!$A$2:$Y$402)),MOD(ROW()-ROW($F$2),COLUMNS(transit!$A$2:$Y$402)),1,1)</f>
        <v>39</v>
      </c>
      <c r="G6440">
        <f ca="1">OFFSET(drive!$A$2:$Y$402,TRUNC((ROW()-ROW($G$2))/COLUMNS(drive!$A$2:$Y$402)),MOD(ROW()-ROW($G$2),COLUMNS(drive!$A$2:$Y$402)),1,1)</f>
        <v>13</v>
      </c>
      <c r="H6440" s="5">
        <f ca="1">(VLOOKUP($B6440,weights!$A$2:$R$6,4))*VLOOKUP($B6440,weights!$A$2:$R$6,6)^C6440*(VLOOKUP($B6440,weights!$A$2:$R$6,15)*EXP(VLOOKUP($B6440,weights!$A$2:$R$6,11)*D6440)+VLOOKUP($B6440,weights!$A$2:$R$6,16)*EXP(VLOOKUP($B6440,weights!$A$2:$R$6,12)*E6440)+VLOOKUP($B6440,weights!$A$2:$R$6,17)*EXP(VLOOKUP($B6440,weights!$A$2:$R$6,13)*F6440)+VLOOKUP($B6440,weights!$A$2:$R$6,18)*EXP(VLOOKUP($B6440,weights!$A$2:$R$6,14)*G6440))</f>
        <v>0.23130062122830886</v>
      </c>
    </row>
    <row r="6441" spans="1:8" ht="12.75" x14ac:dyDescent="0.2">
      <c r="A6441">
        <f t="shared" si="0"/>
        <v>258</v>
      </c>
      <c r="B6441" t="str">
        <f t="shared" ref="B6441:C6441" si="6415">B6416</f>
        <v>supermarket</v>
      </c>
      <c r="C6441">
        <f t="shared" si="6415"/>
        <v>4</v>
      </c>
      <c r="D6441">
        <f ca="1">OFFSET(walk!$A$2:$Y$402,TRUNC((ROW()-ROW($D$2))/COLUMNS(walk!$A$2:$Y$402)),MOD(ROW()-ROW($D$2),COLUMNS(walk!$A$2:$Y$402)),1,1)</f>
        <v>79</v>
      </c>
      <c r="E6441">
        <f ca="1">OFFSET(bike!$A$2:$Y$402,TRUNC((ROW()-ROW($E$2))/COLUMNS(bike!$A$2:$Y$402)),MOD(ROW()-ROW($E$2),COLUMNS(bike!$A$2:$Y$402)),1,1)</f>
        <v>25</v>
      </c>
      <c r="F6441">
        <f ca="1">OFFSET(transit!$A$2:$Y$402,TRUNC((ROW()-ROW($F$2))/COLUMNS(transit!$A$2:$Y$402)),MOD(ROW()-ROW($F$2),COLUMNS(transit!$A$2:$Y$402)),1,1)</f>
        <v>41</v>
      </c>
      <c r="G6441">
        <f ca="1">OFFSET(drive!$A$2:$Y$402,TRUNC((ROW()-ROW($G$2))/COLUMNS(drive!$A$2:$Y$402)),MOD(ROW()-ROW($G$2),COLUMNS(drive!$A$2:$Y$402)),1,1)</f>
        <v>15</v>
      </c>
      <c r="H6441" s="5">
        <f ca="1">(VLOOKUP($B6441,weights!$A$2:$R$6,4))*VLOOKUP($B6441,weights!$A$2:$R$6,6)^C6441*(VLOOKUP($B6441,weights!$A$2:$R$6,15)*EXP(VLOOKUP($B6441,weights!$A$2:$R$6,11)*D6441)+VLOOKUP($B6441,weights!$A$2:$R$6,16)*EXP(VLOOKUP($B6441,weights!$A$2:$R$6,12)*E6441)+VLOOKUP($B6441,weights!$A$2:$R$6,17)*EXP(VLOOKUP($B6441,weights!$A$2:$R$6,13)*F6441)+VLOOKUP($B6441,weights!$A$2:$R$6,18)*EXP(VLOOKUP($B6441,weights!$A$2:$R$6,14)*G6441))</f>
        <v>8.8664902242014634E-2</v>
      </c>
    </row>
    <row r="6442" spans="1:8" ht="12.75" x14ac:dyDescent="0.2">
      <c r="A6442">
        <f t="shared" si="0"/>
        <v>258</v>
      </c>
      <c r="B6442" t="str">
        <f t="shared" ref="B6442:C6442" si="6416">B6417</f>
        <v>store</v>
      </c>
      <c r="C6442">
        <f t="shared" si="6416"/>
        <v>0</v>
      </c>
      <c r="D6442">
        <f ca="1">OFFSET(walk!$A$2:$Y$402,TRUNC((ROW()-ROW($D$2))/COLUMNS(walk!$A$2:$Y$402)),MOD(ROW()-ROW($D$2),COLUMNS(walk!$A$2:$Y$402)),1,1)</f>
        <v>9</v>
      </c>
      <c r="E6442">
        <f ca="1">OFFSET(bike!$A$2:$Y$402,TRUNC((ROW()-ROW($E$2))/COLUMNS(bike!$A$2:$Y$402)),MOD(ROW()-ROW($E$2),COLUMNS(bike!$A$2:$Y$402)),1,1)</f>
        <v>2</v>
      </c>
      <c r="F6442">
        <f ca="1">OFFSET(transit!$A$2:$Y$402,TRUNC((ROW()-ROW($F$2))/COLUMNS(transit!$A$2:$Y$402)),MOD(ROW()-ROW($F$2),COLUMNS(transit!$A$2:$Y$402)),1,1)</f>
        <v>9</v>
      </c>
      <c r="G6442">
        <f ca="1">OFFSET(drive!$A$2:$Y$402,TRUNC((ROW()-ROW($G$2))/COLUMNS(drive!$A$2:$Y$402)),MOD(ROW()-ROW($G$2),COLUMNS(drive!$A$2:$Y$402)),1,1)</f>
        <v>2</v>
      </c>
      <c r="H6442" s="5">
        <f ca="1">(VLOOKUP($B6442,weights!$A$2:$R$6,4))*VLOOKUP($B6442,weights!$A$2:$R$6,6)^C6442*(VLOOKUP($B6442,weights!$A$2:$R$6,15)*EXP(VLOOKUP($B6442,weights!$A$2:$R$6,11)*D6442)+VLOOKUP($B6442,weights!$A$2:$R$6,16)*EXP(VLOOKUP($B6442,weights!$A$2:$R$6,12)*E6442)+VLOOKUP($B6442,weights!$A$2:$R$6,17)*EXP(VLOOKUP($B6442,weights!$A$2:$R$6,13)*F6442)+VLOOKUP($B6442,weights!$A$2:$R$6,18)*EXP(VLOOKUP($B6442,weights!$A$2:$R$6,14)*G6442))</f>
        <v>12.663926029575258</v>
      </c>
    </row>
    <row r="6443" spans="1:8" ht="12.75" x14ac:dyDescent="0.2">
      <c r="A6443">
        <f t="shared" si="0"/>
        <v>258</v>
      </c>
      <c r="B6443" t="str">
        <f t="shared" ref="B6443:C6443" si="6417">B6418</f>
        <v>store</v>
      </c>
      <c r="C6443">
        <f t="shared" si="6417"/>
        <v>1</v>
      </c>
      <c r="D6443">
        <f ca="1">OFFSET(walk!$A$2:$Y$402,TRUNC((ROW()-ROW($D$2))/COLUMNS(walk!$A$2:$Y$402)),MOD(ROW()-ROW($D$2),COLUMNS(walk!$A$2:$Y$402)),1,1)</f>
        <v>9</v>
      </c>
      <c r="E6443">
        <f ca="1">OFFSET(bike!$A$2:$Y$402,TRUNC((ROW()-ROW($E$2))/COLUMNS(bike!$A$2:$Y$402)),MOD(ROW()-ROW($E$2),COLUMNS(bike!$A$2:$Y$402)),1,1)</f>
        <v>2</v>
      </c>
      <c r="F6443">
        <f ca="1">OFFSET(transit!$A$2:$Y$402,TRUNC((ROW()-ROW($F$2))/COLUMNS(transit!$A$2:$Y$402)),MOD(ROW()-ROW($F$2),COLUMNS(transit!$A$2:$Y$402)),1,1)</f>
        <v>9</v>
      </c>
      <c r="G6443">
        <f ca="1">OFFSET(drive!$A$2:$Y$402,TRUNC((ROW()-ROW($G$2))/COLUMNS(drive!$A$2:$Y$402)),MOD(ROW()-ROW($G$2),COLUMNS(drive!$A$2:$Y$402)),1,1)</f>
        <v>2</v>
      </c>
      <c r="H6443" s="5">
        <f ca="1">(VLOOKUP($B6443,weights!$A$2:$R$6,4))*VLOOKUP($B6443,weights!$A$2:$R$6,6)^C6443*(VLOOKUP($B6443,weights!$A$2:$R$6,15)*EXP(VLOOKUP($B6443,weights!$A$2:$R$6,11)*D6443)+VLOOKUP($B6443,weights!$A$2:$R$6,16)*EXP(VLOOKUP($B6443,weights!$A$2:$R$6,12)*E6443)+VLOOKUP($B6443,weights!$A$2:$R$6,17)*EXP(VLOOKUP($B6443,weights!$A$2:$R$6,13)*F6443)+VLOOKUP($B6443,weights!$A$2:$R$6,18)*EXP(VLOOKUP($B6443,weights!$A$2:$R$6,14)*G6443))</f>
        <v>8.5407873222716866</v>
      </c>
    </row>
    <row r="6444" spans="1:8" ht="12.75" x14ac:dyDescent="0.2">
      <c r="A6444">
        <f t="shared" si="0"/>
        <v>258</v>
      </c>
      <c r="B6444" t="str">
        <f t="shared" ref="B6444:C6444" si="6418">B6419</f>
        <v>store</v>
      </c>
      <c r="C6444">
        <f t="shared" si="6418"/>
        <v>2</v>
      </c>
      <c r="D6444">
        <f ca="1">OFFSET(walk!$A$2:$Y$402,TRUNC((ROW()-ROW($D$2))/COLUMNS(walk!$A$2:$Y$402)),MOD(ROW()-ROW($D$2),COLUMNS(walk!$A$2:$Y$402)),1,1)</f>
        <v>11</v>
      </c>
      <c r="E6444">
        <f ca="1">OFFSET(bike!$A$2:$Y$402,TRUNC((ROW()-ROW($E$2))/COLUMNS(bike!$A$2:$Y$402)),MOD(ROW()-ROW($E$2),COLUMNS(bike!$A$2:$Y$402)),1,1)</f>
        <v>3</v>
      </c>
      <c r="F6444">
        <f ca="1">OFFSET(transit!$A$2:$Y$402,TRUNC((ROW()-ROW($F$2))/COLUMNS(transit!$A$2:$Y$402)),MOD(ROW()-ROW($F$2),COLUMNS(transit!$A$2:$Y$402)),1,1)</f>
        <v>9</v>
      </c>
      <c r="G6444">
        <f ca="1">OFFSET(drive!$A$2:$Y$402,TRUNC((ROW()-ROW($G$2))/COLUMNS(drive!$A$2:$Y$402)),MOD(ROW()-ROW($G$2),COLUMNS(drive!$A$2:$Y$402)),1,1)</f>
        <v>4</v>
      </c>
      <c r="H6444" s="5">
        <f ca="1">(VLOOKUP($B6444,weights!$A$2:$R$6,4))*VLOOKUP($B6444,weights!$A$2:$R$6,6)^C6444*(VLOOKUP($B6444,weights!$A$2:$R$6,15)*EXP(VLOOKUP($B6444,weights!$A$2:$R$6,11)*D6444)+VLOOKUP($B6444,weights!$A$2:$R$6,16)*EXP(VLOOKUP($B6444,weights!$A$2:$R$6,12)*E6444)+VLOOKUP($B6444,weights!$A$2:$R$6,17)*EXP(VLOOKUP($B6444,weights!$A$2:$R$6,13)*F6444)+VLOOKUP($B6444,weights!$A$2:$R$6,18)*EXP(VLOOKUP($B6444,weights!$A$2:$R$6,14)*G6444))</f>
        <v>3.6013566381639848</v>
      </c>
    </row>
    <row r="6445" spans="1:8" ht="12.75" x14ac:dyDescent="0.2">
      <c r="A6445">
        <f t="shared" si="0"/>
        <v>258</v>
      </c>
      <c r="B6445" t="str">
        <f t="shared" ref="B6445:C6445" si="6419">B6420</f>
        <v>store</v>
      </c>
      <c r="C6445">
        <f t="shared" si="6419"/>
        <v>3</v>
      </c>
      <c r="D6445">
        <f ca="1">OFFSET(walk!$A$2:$Y$402,TRUNC((ROW()-ROW($D$2))/COLUMNS(walk!$A$2:$Y$402)),MOD(ROW()-ROW($D$2),COLUMNS(walk!$A$2:$Y$402)),1,1)</f>
        <v>14</v>
      </c>
      <c r="E6445">
        <f ca="1">OFFSET(bike!$A$2:$Y$402,TRUNC((ROW()-ROW($E$2))/COLUMNS(bike!$A$2:$Y$402)),MOD(ROW()-ROW($E$2),COLUMNS(bike!$A$2:$Y$402)),1,1)</f>
        <v>4</v>
      </c>
      <c r="F6445">
        <f ca="1">OFFSET(transit!$A$2:$Y$402,TRUNC((ROW()-ROW($F$2))/COLUMNS(transit!$A$2:$Y$402)),MOD(ROW()-ROW($F$2),COLUMNS(transit!$A$2:$Y$402)),1,1)</f>
        <v>10</v>
      </c>
      <c r="G6445">
        <f ca="1">OFFSET(drive!$A$2:$Y$402,TRUNC((ROW()-ROW($G$2))/COLUMNS(drive!$A$2:$Y$402)),MOD(ROW()-ROW($G$2),COLUMNS(drive!$A$2:$Y$402)),1,1)</f>
        <v>4</v>
      </c>
      <c r="H6445" s="5">
        <f ca="1">(VLOOKUP($B6445,weights!$A$2:$R$6,4))*VLOOKUP($B6445,weights!$A$2:$R$6,6)^C6445*(VLOOKUP($B6445,weights!$A$2:$R$6,15)*EXP(VLOOKUP($B6445,weights!$A$2:$R$6,11)*D6445)+VLOOKUP($B6445,weights!$A$2:$R$6,16)*EXP(VLOOKUP($B6445,weights!$A$2:$R$6,12)*E6445)+VLOOKUP($B6445,weights!$A$2:$R$6,17)*EXP(VLOOKUP($B6445,weights!$A$2:$R$6,13)*F6445)+VLOOKUP($B6445,weights!$A$2:$R$6,18)*EXP(VLOOKUP($B6445,weights!$A$2:$R$6,14)*G6445))</f>
        <v>1.9276696074652457</v>
      </c>
    </row>
    <row r="6446" spans="1:8" ht="12.75" x14ac:dyDescent="0.2">
      <c r="A6446">
        <f t="shared" si="0"/>
        <v>258</v>
      </c>
      <c r="B6446" t="str">
        <f t="shared" ref="B6446:C6446" si="6420">B6421</f>
        <v>store</v>
      </c>
      <c r="C6446">
        <f t="shared" si="6420"/>
        <v>4</v>
      </c>
      <c r="D6446">
        <f ca="1">OFFSET(walk!$A$2:$Y$402,TRUNC((ROW()-ROW($D$2))/COLUMNS(walk!$A$2:$Y$402)),MOD(ROW()-ROW($D$2),COLUMNS(walk!$A$2:$Y$402)),1,1)</f>
        <v>17</v>
      </c>
      <c r="E6446">
        <f ca="1">OFFSET(bike!$A$2:$Y$402,TRUNC((ROW()-ROW($E$2))/COLUMNS(bike!$A$2:$Y$402)),MOD(ROW()-ROW($E$2),COLUMNS(bike!$A$2:$Y$402)),1,1)</f>
        <v>5</v>
      </c>
      <c r="F6446">
        <f ca="1">OFFSET(transit!$A$2:$Y$402,TRUNC((ROW()-ROW($F$2))/COLUMNS(transit!$A$2:$Y$402)),MOD(ROW()-ROW($F$2),COLUMNS(transit!$A$2:$Y$402)),1,1)</f>
        <v>14</v>
      </c>
      <c r="G6446">
        <f ca="1">OFFSET(drive!$A$2:$Y$402,TRUNC((ROW()-ROW($G$2))/COLUMNS(drive!$A$2:$Y$402)),MOD(ROW()-ROW($G$2),COLUMNS(drive!$A$2:$Y$402)),1,1)</f>
        <v>4</v>
      </c>
      <c r="H6446" s="5">
        <f ca="1">(VLOOKUP($B6446,weights!$A$2:$R$6,4))*VLOOKUP($B6446,weights!$A$2:$R$6,6)^C6446*(VLOOKUP($B6446,weights!$A$2:$R$6,15)*EXP(VLOOKUP($B6446,weights!$A$2:$R$6,11)*D6446)+VLOOKUP($B6446,weights!$A$2:$R$6,16)*EXP(VLOOKUP($B6446,weights!$A$2:$R$6,12)*E6446)+VLOOKUP($B6446,weights!$A$2:$R$6,17)*EXP(VLOOKUP($B6446,weights!$A$2:$R$6,13)*F6446)+VLOOKUP($B6446,weights!$A$2:$R$6,18)*EXP(VLOOKUP($B6446,weights!$A$2:$R$6,14)*G6446))</f>
        <v>1.0358271383898832</v>
      </c>
    </row>
    <row r="6447" spans="1:8" ht="12.75" x14ac:dyDescent="0.2">
      <c r="A6447">
        <f t="shared" si="0"/>
        <v>258</v>
      </c>
      <c r="B6447" t="str">
        <f t="shared" ref="B6447:C6447" si="6421">B6422</f>
        <v>pharmacy</v>
      </c>
      <c r="C6447">
        <f t="shared" si="6421"/>
        <v>0</v>
      </c>
      <c r="D6447">
        <f ca="1">OFFSET(walk!$A$2:$Y$402,TRUNC((ROW()-ROW($D$2))/COLUMNS(walk!$A$2:$Y$402)),MOD(ROW()-ROW($D$2),COLUMNS(walk!$A$2:$Y$402)),1,1)</f>
        <v>13</v>
      </c>
      <c r="E6447">
        <f ca="1">OFFSET(bike!$A$2:$Y$402,TRUNC((ROW()-ROW($E$2))/COLUMNS(bike!$A$2:$Y$402)),MOD(ROW()-ROW($E$2),COLUMNS(bike!$A$2:$Y$402)),1,1)</f>
        <v>4</v>
      </c>
      <c r="F6447">
        <f ca="1">OFFSET(transit!$A$2:$Y$402,TRUNC((ROW()-ROW($F$2))/COLUMNS(transit!$A$2:$Y$402)),MOD(ROW()-ROW($F$2),COLUMNS(transit!$A$2:$Y$402)),1,1)</f>
        <v>13</v>
      </c>
      <c r="G6447">
        <f ca="1">OFFSET(drive!$A$2:$Y$402,TRUNC((ROW()-ROW($G$2))/COLUMNS(drive!$A$2:$Y$402)),MOD(ROW()-ROW($G$2),COLUMNS(drive!$A$2:$Y$402)),1,1)</f>
        <v>2</v>
      </c>
      <c r="H6447" s="5">
        <f ca="1">(VLOOKUP($B6447,weights!$A$2:$R$6,4))*VLOOKUP($B6447,weights!$A$2:$R$6,6)^C6447*(VLOOKUP($B6447,weights!$A$2:$R$6,15)*EXP(VLOOKUP($B6447,weights!$A$2:$R$6,11)*D6447)+VLOOKUP($B6447,weights!$A$2:$R$6,16)*EXP(VLOOKUP($B6447,weights!$A$2:$R$6,12)*E6447)+VLOOKUP($B6447,weights!$A$2:$R$6,17)*EXP(VLOOKUP($B6447,weights!$A$2:$R$6,13)*F6447)+VLOOKUP($B6447,weights!$A$2:$R$6,18)*EXP(VLOOKUP($B6447,weights!$A$2:$R$6,14)*G6447))</f>
        <v>5.8337132496963644</v>
      </c>
    </row>
    <row r="6448" spans="1:8" ht="12.75" x14ac:dyDescent="0.2">
      <c r="A6448">
        <f t="shared" si="0"/>
        <v>258</v>
      </c>
      <c r="B6448" t="str">
        <f t="shared" ref="B6448:C6448" si="6422">B6423</f>
        <v>pharmacy</v>
      </c>
      <c r="C6448">
        <f t="shared" si="6422"/>
        <v>1</v>
      </c>
      <c r="D6448">
        <f ca="1">OFFSET(walk!$A$2:$Y$402,TRUNC((ROW()-ROW($D$2))/COLUMNS(walk!$A$2:$Y$402)),MOD(ROW()-ROW($D$2),COLUMNS(walk!$A$2:$Y$402)),1,1)</f>
        <v>15</v>
      </c>
      <c r="E6448">
        <f ca="1">OFFSET(bike!$A$2:$Y$402,TRUNC((ROW()-ROW($E$2))/COLUMNS(bike!$A$2:$Y$402)),MOD(ROW()-ROW($E$2),COLUMNS(bike!$A$2:$Y$402)),1,1)</f>
        <v>6</v>
      </c>
      <c r="F6448">
        <f ca="1">OFFSET(transit!$A$2:$Y$402,TRUNC((ROW()-ROW($F$2))/COLUMNS(transit!$A$2:$Y$402)),MOD(ROW()-ROW($F$2),COLUMNS(transit!$A$2:$Y$402)),1,1)</f>
        <v>15</v>
      </c>
      <c r="G6448">
        <f ca="1">OFFSET(drive!$A$2:$Y$402,TRUNC((ROW()-ROW($G$2))/COLUMNS(drive!$A$2:$Y$402)),MOD(ROW()-ROW($G$2),COLUMNS(drive!$A$2:$Y$402)),1,1)</f>
        <v>4</v>
      </c>
      <c r="H6448" s="5">
        <f ca="1">(VLOOKUP($B6448,weights!$A$2:$R$6,4))*VLOOKUP($B6448,weights!$A$2:$R$6,6)^C6448*(VLOOKUP($B6448,weights!$A$2:$R$6,15)*EXP(VLOOKUP($B6448,weights!$A$2:$R$6,11)*D6448)+VLOOKUP($B6448,weights!$A$2:$R$6,16)*EXP(VLOOKUP($B6448,weights!$A$2:$R$6,12)*E6448)+VLOOKUP($B6448,weights!$A$2:$R$6,17)*EXP(VLOOKUP($B6448,weights!$A$2:$R$6,13)*F6448)+VLOOKUP($B6448,weights!$A$2:$R$6,18)*EXP(VLOOKUP($B6448,weights!$A$2:$R$6,14)*G6448))</f>
        <v>1.7296566148625725</v>
      </c>
    </row>
    <row r="6449" spans="1:8" ht="12.75" x14ac:dyDescent="0.2">
      <c r="A6449">
        <f t="shared" si="0"/>
        <v>258</v>
      </c>
      <c r="B6449" t="str">
        <f t="shared" ref="B6449:C6449" si="6423">B6424</f>
        <v>pharmacy</v>
      </c>
      <c r="C6449">
        <f t="shared" si="6423"/>
        <v>2</v>
      </c>
      <c r="D6449">
        <f ca="1">OFFSET(walk!$A$2:$Y$402,TRUNC((ROW()-ROW($D$2))/COLUMNS(walk!$A$2:$Y$402)),MOD(ROW()-ROW($D$2),COLUMNS(walk!$A$2:$Y$402)),1,1)</f>
        <v>15</v>
      </c>
      <c r="E6449">
        <f ca="1">OFFSET(bike!$A$2:$Y$402,TRUNC((ROW()-ROW($E$2))/COLUMNS(bike!$A$2:$Y$402)),MOD(ROW()-ROW($E$2),COLUMNS(bike!$A$2:$Y$402)),1,1)</f>
        <v>6</v>
      </c>
      <c r="F6449">
        <f ca="1">OFFSET(transit!$A$2:$Y$402,TRUNC((ROW()-ROW($F$2))/COLUMNS(transit!$A$2:$Y$402)),MOD(ROW()-ROW($F$2),COLUMNS(transit!$A$2:$Y$402)),1,1)</f>
        <v>15</v>
      </c>
      <c r="G6449">
        <f ca="1">OFFSET(drive!$A$2:$Y$402,TRUNC((ROW()-ROW($G$2))/COLUMNS(drive!$A$2:$Y$402)),MOD(ROW()-ROW($G$2),COLUMNS(drive!$A$2:$Y$402)),1,1)</f>
        <v>4</v>
      </c>
      <c r="H6449" s="5">
        <f ca="1">(VLOOKUP($B6449,weights!$A$2:$R$6,4))*VLOOKUP($B6449,weights!$A$2:$R$6,6)^C6449*(VLOOKUP($B6449,weights!$A$2:$R$6,15)*EXP(VLOOKUP($B6449,weights!$A$2:$R$6,11)*D6449)+VLOOKUP($B6449,weights!$A$2:$R$6,16)*EXP(VLOOKUP($B6449,weights!$A$2:$R$6,12)*E6449)+VLOOKUP($B6449,weights!$A$2:$R$6,17)*EXP(VLOOKUP($B6449,weights!$A$2:$R$6,13)*F6449)+VLOOKUP($B6449,weights!$A$2:$R$6,18)*EXP(VLOOKUP($B6449,weights!$A$2:$R$6,14)*G6449))</f>
        <v>0.83279762937827573</v>
      </c>
    </row>
    <row r="6450" spans="1:8" ht="12.75" x14ac:dyDescent="0.2">
      <c r="A6450">
        <f t="shared" si="0"/>
        <v>258</v>
      </c>
      <c r="B6450" t="str">
        <f t="shared" ref="B6450:C6450" si="6424">B6425</f>
        <v>bank</v>
      </c>
      <c r="C6450">
        <f t="shared" si="6424"/>
        <v>0</v>
      </c>
      <c r="D6450">
        <f ca="1">OFFSET(walk!$A$2:$Y$402,TRUNC((ROW()-ROW($D$2))/COLUMNS(walk!$A$2:$Y$402)),MOD(ROW()-ROW($D$2),COLUMNS(walk!$A$2:$Y$402)),1,1)</f>
        <v>25</v>
      </c>
      <c r="E6450">
        <f ca="1">OFFSET(bike!$A$2:$Y$402,TRUNC((ROW()-ROW($E$2))/COLUMNS(bike!$A$2:$Y$402)),MOD(ROW()-ROW($E$2),COLUMNS(bike!$A$2:$Y$402)),1,1)</f>
        <v>9</v>
      </c>
      <c r="F6450">
        <f ca="1">OFFSET(transit!$A$2:$Y$402,TRUNC((ROW()-ROW($F$2))/COLUMNS(transit!$A$2:$Y$402)),MOD(ROW()-ROW($F$2),COLUMNS(transit!$A$2:$Y$402)),1,1)</f>
        <v>24</v>
      </c>
      <c r="G6450">
        <f ca="1">OFFSET(drive!$A$2:$Y$402,TRUNC((ROW()-ROW($G$2))/COLUMNS(drive!$A$2:$Y$402)),MOD(ROW()-ROW($G$2),COLUMNS(drive!$A$2:$Y$402)),1,1)</f>
        <v>6</v>
      </c>
      <c r="H6450" s="5">
        <f ca="1">(VLOOKUP($B6450,weights!$A$2:$R$6,4))*VLOOKUP($B6450,weights!$A$2:$R$6,6)^C6450*(VLOOKUP($B6450,weights!$A$2:$R$6,15)*EXP(VLOOKUP($B6450,weights!$A$2:$R$6,11)*D6450)+VLOOKUP($B6450,weights!$A$2:$R$6,16)*EXP(VLOOKUP($B6450,weights!$A$2:$R$6,12)*E6450)+VLOOKUP($B6450,weights!$A$2:$R$6,17)*EXP(VLOOKUP($B6450,weights!$A$2:$R$6,13)*F6450)+VLOOKUP($B6450,weights!$A$2:$R$6,18)*EXP(VLOOKUP($B6450,weights!$A$2:$R$6,14)*G6450))</f>
        <v>2.1135068482811601</v>
      </c>
    </row>
    <row r="6451" spans="1:8" ht="12.75" x14ac:dyDescent="0.2">
      <c r="A6451">
        <f t="shared" si="0"/>
        <v>258</v>
      </c>
      <c r="B6451" t="str">
        <f t="shared" ref="B6451:C6451" si="6425">B6426</f>
        <v>bank</v>
      </c>
      <c r="C6451">
        <f t="shared" si="6425"/>
        <v>1</v>
      </c>
      <c r="D6451">
        <f ca="1">OFFSET(walk!$A$2:$Y$402,TRUNC((ROW()-ROW($D$2))/COLUMNS(walk!$A$2:$Y$402)),MOD(ROW()-ROW($D$2),COLUMNS(walk!$A$2:$Y$402)),1,1)</f>
        <v>39</v>
      </c>
      <c r="E6451">
        <f ca="1">OFFSET(bike!$A$2:$Y$402,TRUNC((ROW()-ROW($E$2))/COLUMNS(bike!$A$2:$Y$402)),MOD(ROW()-ROW($E$2),COLUMNS(bike!$A$2:$Y$402)),1,1)</f>
        <v>13</v>
      </c>
      <c r="F6451">
        <f ca="1">OFFSET(transit!$A$2:$Y$402,TRUNC((ROW()-ROW($F$2))/COLUMNS(transit!$A$2:$Y$402)),MOD(ROW()-ROW($F$2),COLUMNS(transit!$A$2:$Y$402)),1,1)</f>
        <v>32</v>
      </c>
      <c r="G6451">
        <f ca="1">OFFSET(drive!$A$2:$Y$402,TRUNC((ROW()-ROW($G$2))/COLUMNS(drive!$A$2:$Y$402)),MOD(ROW()-ROW($G$2),COLUMNS(drive!$A$2:$Y$402)),1,1)</f>
        <v>7</v>
      </c>
      <c r="H6451" s="5">
        <f ca="1">(VLOOKUP($B6451,weights!$A$2:$R$6,4))*VLOOKUP($B6451,weights!$A$2:$R$6,6)^C6451*(VLOOKUP($B6451,weights!$A$2:$R$6,15)*EXP(VLOOKUP($B6451,weights!$A$2:$R$6,11)*D6451)+VLOOKUP($B6451,weights!$A$2:$R$6,16)*EXP(VLOOKUP($B6451,weights!$A$2:$R$6,12)*E6451)+VLOOKUP($B6451,weights!$A$2:$R$6,17)*EXP(VLOOKUP($B6451,weights!$A$2:$R$6,13)*F6451)+VLOOKUP($B6451,weights!$A$2:$R$6,18)*EXP(VLOOKUP($B6451,weights!$A$2:$R$6,14)*G6451))</f>
        <v>0.54776690266255423</v>
      </c>
    </row>
    <row r="6452" spans="1:8" ht="12.75" x14ac:dyDescent="0.2">
      <c r="A6452">
        <f t="shared" si="0"/>
        <v>259</v>
      </c>
      <c r="B6452" t="str">
        <f t="shared" ref="B6452:C6452" si="6426">B6427</f>
        <v>restaurant</v>
      </c>
      <c r="C6452">
        <f t="shared" si="6426"/>
        <v>0</v>
      </c>
      <c r="D6452">
        <f ca="1">OFFSET(walk!$A$2:$Y$402,TRUNC((ROW()-ROW($D$2))/COLUMNS(walk!$A$2:$Y$402)),MOD(ROW()-ROW($D$2),COLUMNS(walk!$A$2:$Y$402)),1,1)</f>
        <v>6</v>
      </c>
      <c r="E6452">
        <f ca="1">OFFSET(bike!$A$2:$Y$402,TRUNC((ROW()-ROW($E$2))/COLUMNS(bike!$A$2:$Y$402)),MOD(ROW()-ROW($E$2),COLUMNS(bike!$A$2:$Y$402)),1,1)</f>
        <v>1</v>
      </c>
      <c r="F6452">
        <f ca="1">OFFSET(transit!$A$2:$Y$402,TRUNC((ROW()-ROW($F$2))/COLUMNS(transit!$A$2:$Y$402)),MOD(ROW()-ROW($F$2),COLUMNS(transit!$A$2:$Y$402)),1,1)</f>
        <v>6</v>
      </c>
      <c r="G6452">
        <f ca="1">OFFSET(drive!$A$2:$Y$402,TRUNC((ROW()-ROW($G$2))/COLUMNS(drive!$A$2:$Y$402)),MOD(ROW()-ROW($G$2),COLUMNS(drive!$A$2:$Y$402)),1,1)</f>
        <v>2</v>
      </c>
      <c r="H6452" s="5">
        <f ca="1">(VLOOKUP($B6452,weights!$A$2:$R$6,4))*VLOOKUP($B6452,weights!$A$2:$R$6,6)^C6452*(VLOOKUP($B6452,weights!$A$2:$R$6,15)*EXP(VLOOKUP($B6452,weights!$A$2:$R$6,11)*D6452)+VLOOKUP($B6452,weights!$A$2:$R$6,16)*EXP(VLOOKUP($B6452,weights!$A$2:$R$6,12)*E6452)+VLOOKUP($B6452,weights!$A$2:$R$6,17)*EXP(VLOOKUP($B6452,weights!$A$2:$R$6,13)*F6452)+VLOOKUP($B6452,weights!$A$2:$R$6,18)*EXP(VLOOKUP($B6452,weights!$A$2:$R$6,14)*G6452))</f>
        <v>36.675498952735907</v>
      </c>
    </row>
    <row r="6453" spans="1:8" ht="12.75" x14ac:dyDescent="0.2">
      <c r="A6453">
        <f t="shared" si="0"/>
        <v>259</v>
      </c>
      <c r="B6453" t="str">
        <f t="shared" ref="B6453:C6453" si="6427">B6428</f>
        <v>restaurant</v>
      </c>
      <c r="C6453">
        <f t="shared" si="6427"/>
        <v>1</v>
      </c>
      <c r="D6453">
        <f ca="1">OFFSET(walk!$A$2:$Y$402,TRUNC((ROW()-ROW($D$2))/COLUMNS(walk!$A$2:$Y$402)),MOD(ROW()-ROW($D$2),COLUMNS(walk!$A$2:$Y$402)),1,1)</f>
        <v>7</v>
      </c>
      <c r="E6453">
        <f ca="1">OFFSET(bike!$A$2:$Y$402,TRUNC((ROW()-ROW($E$2))/COLUMNS(bike!$A$2:$Y$402)),MOD(ROW()-ROW($E$2),COLUMNS(bike!$A$2:$Y$402)),1,1)</f>
        <v>2</v>
      </c>
      <c r="F6453">
        <f ca="1">OFFSET(transit!$A$2:$Y$402,TRUNC((ROW()-ROW($F$2))/COLUMNS(transit!$A$2:$Y$402)),MOD(ROW()-ROW($F$2),COLUMNS(transit!$A$2:$Y$402)),1,1)</f>
        <v>6</v>
      </c>
      <c r="G6453">
        <f ca="1">OFFSET(drive!$A$2:$Y$402,TRUNC((ROW()-ROW($G$2))/COLUMNS(drive!$A$2:$Y$402)),MOD(ROW()-ROW($G$2),COLUMNS(drive!$A$2:$Y$402)),1,1)</f>
        <v>2</v>
      </c>
      <c r="H6453" s="5">
        <f ca="1">(VLOOKUP($B6453,weights!$A$2:$R$6,4))*VLOOKUP($B6453,weights!$A$2:$R$6,6)^C6453*(VLOOKUP($B6453,weights!$A$2:$R$6,15)*EXP(VLOOKUP($B6453,weights!$A$2:$R$6,11)*D6453)+VLOOKUP($B6453,weights!$A$2:$R$6,16)*EXP(VLOOKUP($B6453,weights!$A$2:$R$6,12)*E6453)+VLOOKUP($B6453,weights!$A$2:$R$6,17)*EXP(VLOOKUP($B6453,weights!$A$2:$R$6,13)*F6453)+VLOOKUP($B6453,weights!$A$2:$R$6,18)*EXP(VLOOKUP($B6453,weights!$A$2:$R$6,14)*G6453))</f>
        <v>29.537003123872296</v>
      </c>
    </row>
    <row r="6454" spans="1:8" ht="12.75" x14ac:dyDescent="0.2">
      <c r="A6454">
        <f t="shared" si="0"/>
        <v>259</v>
      </c>
      <c r="B6454" t="str">
        <f t="shared" ref="B6454:C6454" si="6428">B6429</f>
        <v>restaurant</v>
      </c>
      <c r="C6454">
        <f t="shared" si="6428"/>
        <v>2</v>
      </c>
      <c r="D6454">
        <f ca="1">OFFSET(walk!$A$2:$Y$402,TRUNC((ROW()-ROW($D$2))/COLUMNS(walk!$A$2:$Y$402)),MOD(ROW()-ROW($D$2),COLUMNS(walk!$A$2:$Y$402)),1,1)</f>
        <v>7</v>
      </c>
      <c r="E6454">
        <f ca="1">OFFSET(bike!$A$2:$Y$402,TRUNC((ROW()-ROW($E$2))/COLUMNS(bike!$A$2:$Y$402)),MOD(ROW()-ROW($E$2),COLUMNS(bike!$A$2:$Y$402)),1,1)</f>
        <v>2</v>
      </c>
      <c r="F6454">
        <f ca="1">OFFSET(transit!$A$2:$Y$402,TRUNC((ROW()-ROW($F$2))/COLUMNS(transit!$A$2:$Y$402)),MOD(ROW()-ROW($F$2),COLUMNS(transit!$A$2:$Y$402)),1,1)</f>
        <v>6</v>
      </c>
      <c r="G6454">
        <f ca="1">OFFSET(drive!$A$2:$Y$402,TRUNC((ROW()-ROW($G$2))/COLUMNS(drive!$A$2:$Y$402)),MOD(ROW()-ROW($G$2),COLUMNS(drive!$A$2:$Y$402)),1,1)</f>
        <v>2</v>
      </c>
      <c r="H6454" s="5">
        <f ca="1">(VLOOKUP($B6454,weights!$A$2:$R$6,4))*VLOOKUP($B6454,weights!$A$2:$R$6,6)^C6454*(VLOOKUP($B6454,weights!$A$2:$R$6,15)*EXP(VLOOKUP($B6454,weights!$A$2:$R$6,11)*D6454)+VLOOKUP($B6454,weights!$A$2:$R$6,16)*EXP(VLOOKUP($B6454,weights!$A$2:$R$6,12)*E6454)+VLOOKUP($B6454,weights!$A$2:$R$6,17)*EXP(VLOOKUP($B6454,weights!$A$2:$R$6,13)*F6454)+VLOOKUP($B6454,weights!$A$2:$R$6,18)*EXP(VLOOKUP($B6454,weights!$A$2:$R$6,14)*G6454))</f>
        <v>26.473906503618867</v>
      </c>
    </row>
    <row r="6455" spans="1:8" ht="12.75" x14ac:dyDescent="0.2">
      <c r="A6455">
        <f t="shared" si="0"/>
        <v>259</v>
      </c>
      <c r="B6455" t="str">
        <f t="shared" ref="B6455:C6455" si="6429">B6430</f>
        <v>restaurant</v>
      </c>
      <c r="C6455">
        <f t="shared" si="6429"/>
        <v>3</v>
      </c>
      <c r="D6455">
        <f ca="1">OFFSET(walk!$A$2:$Y$402,TRUNC((ROW()-ROW($D$2))/COLUMNS(walk!$A$2:$Y$402)),MOD(ROW()-ROW($D$2),COLUMNS(walk!$A$2:$Y$402)),1,1)</f>
        <v>8</v>
      </c>
      <c r="E6455">
        <f ca="1">OFFSET(bike!$A$2:$Y$402,TRUNC((ROW()-ROW($E$2))/COLUMNS(bike!$A$2:$Y$402)),MOD(ROW()-ROW($E$2),COLUMNS(bike!$A$2:$Y$402)),1,1)</f>
        <v>2</v>
      </c>
      <c r="F6455">
        <f ca="1">OFFSET(transit!$A$2:$Y$402,TRUNC((ROW()-ROW($F$2))/COLUMNS(transit!$A$2:$Y$402)),MOD(ROW()-ROW($F$2),COLUMNS(transit!$A$2:$Y$402)),1,1)</f>
        <v>7</v>
      </c>
      <c r="G6455">
        <f ca="1">OFFSET(drive!$A$2:$Y$402,TRUNC((ROW()-ROW($G$2))/COLUMNS(drive!$A$2:$Y$402)),MOD(ROW()-ROW($G$2),COLUMNS(drive!$A$2:$Y$402)),1,1)</f>
        <v>3</v>
      </c>
      <c r="H6455" s="5">
        <f ca="1">(VLOOKUP($B6455,weights!$A$2:$R$6,4))*VLOOKUP($B6455,weights!$A$2:$R$6,6)^C6455*(VLOOKUP($B6455,weights!$A$2:$R$6,15)*EXP(VLOOKUP($B6455,weights!$A$2:$R$6,11)*D6455)+VLOOKUP($B6455,weights!$A$2:$R$6,16)*EXP(VLOOKUP($B6455,weights!$A$2:$R$6,12)*E6455)+VLOOKUP($B6455,weights!$A$2:$R$6,17)*EXP(VLOOKUP($B6455,weights!$A$2:$R$6,13)*F6455)+VLOOKUP($B6455,weights!$A$2:$R$6,18)*EXP(VLOOKUP($B6455,weights!$A$2:$R$6,14)*G6455))</f>
        <v>21.156242066064372</v>
      </c>
    </row>
    <row r="6456" spans="1:8" ht="12.75" x14ac:dyDescent="0.2">
      <c r="A6456">
        <f t="shared" si="0"/>
        <v>259</v>
      </c>
      <c r="B6456" t="str">
        <f t="shared" ref="B6456:C6456" si="6430">B6431</f>
        <v>restaurant</v>
      </c>
      <c r="C6456">
        <f t="shared" si="6430"/>
        <v>4</v>
      </c>
      <c r="D6456">
        <f ca="1">OFFSET(walk!$A$2:$Y$402,TRUNC((ROW()-ROW($D$2))/COLUMNS(walk!$A$2:$Y$402)),MOD(ROW()-ROW($D$2),COLUMNS(walk!$A$2:$Y$402)),1,1)</f>
        <v>9</v>
      </c>
      <c r="E6456">
        <f ca="1">OFFSET(bike!$A$2:$Y$402,TRUNC((ROW()-ROW($E$2))/COLUMNS(bike!$A$2:$Y$402)),MOD(ROW()-ROW($E$2),COLUMNS(bike!$A$2:$Y$402)),1,1)</f>
        <v>2</v>
      </c>
      <c r="F6456">
        <f ca="1">OFFSET(transit!$A$2:$Y$402,TRUNC((ROW()-ROW($F$2))/COLUMNS(transit!$A$2:$Y$402)),MOD(ROW()-ROW($F$2),COLUMNS(transit!$A$2:$Y$402)),1,1)</f>
        <v>7</v>
      </c>
      <c r="G6456">
        <f ca="1">OFFSET(drive!$A$2:$Y$402,TRUNC((ROW()-ROW($G$2))/COLUMNS(drive!$A$2:$Y$402)),MOD(ROW()-ROW($G$2),COLUMNS(drive!$A$2:$Y$402)),1,1)</f>
        <v>3</v>
      </c>
      <c r="H6456" s="5">
        <f ca="1">(VLOOKUP($B6456,weights!$A$2:$R$6,4))*VLOOKUP($B6456,weights!$A$2:$R$6,6)^C6456*(VLOOKUP($B6456,weights!$A$2:$R$6,15)*EXP(VLOOKUP($B6456,weights!$A$2:$R$6,11)*D6456)+VLOOKUP($B6456,weights!$A$2:$R$6,16)*EXP(VLOOKUP($B6456,weights!$A$2:$R$6,12)*E6456)+VLOOKUP($B6456,weights!$A$2:$R$6,17)*EXP(VLOOKUP($B6456,weights!$A$2:$R$6,13)*F6456)+VLOOKUP($B6456,weights!$A$2:$R$6,18)*EXP(VLOOKUP($B6456,weights!$A$2:$R$6,14)*G6456))</f>
        <v>18.526120304014288</v>
      </c>
    </row>
    <row r="6457" spans="1:8" ht="12.75" x14ac:dyDescent="0.2">
      <c r="A6457">
        <f t="shared" si="0"/>
        <v>259</v>
      </c>
      <c r="B6457" t="str">
        <f t="shared" ref="B6457:C6457" si="6431">B6432</f>
        <v>restaurant</v>
      </c>
      <c r="C6457">
        <f t="shared" si="6431"/>
        <v>5</v>
      </c>
      <c r="D6457">
        <f ca="1">OFFSET(walk!$A$2:$Y$402,TRUNC((ROW()-ROW($D$2))/COLUMNS(walk!$A$2:$Y$402)),MOD(ROW()-ROW($D$2),COLUMNS(walk!$A$2:$Y$402)),1,1)</f>
        <v>10</v>
      </c>
      <c r="E6457">
        <f ca="1">OFFSET(bike!$A$2:$Y$402,TRUNC((ROW()-ROW($E$2))/COLUMNS(bike!$A$2:$Y$402)),MOD(ROW()-ROW($E$2),COLUMNS(bike!$A$2:$Y$402)),1,1)</f>
        <v>2</v>
      </c>
      <c r="F6457">
        <f ca="1">OFFSET(transit!$A$2:$Y$402,TRUNC((ROW()-ROW($F$2))/COLUMNS(transit!$A$2:$Y$402)),MOD(ROW()-ROW($F$2),COLUMNS(transit!$A$2:$Y$402)),1,1)</f>
        <v>8</v>
      </c>
      <c r="G6457">
        <f ca="1">OFFSET(drive!$A$2:$Y$402,TRUNC((ROW()-ROW($G$2))/COLUMNS(drive!$A$2:$Y$402)),MOD(ROW()-ROW($G$2),COLUMNS(drive!$A$2:$Y$402)),1,1)</f>
        <v>3</v>
      </c>
      <c r="H6457" s="5">
        <f ca="1">(VLOOKUP($B6457,weights!$A$2:$R$6,4))*VLOOKUP($B6457,weights!$A$2:$R$6,6)^C6457*(VLOOKUP($B6457,weights!$A$2:$R$6,15)*EXP(VLOOKUP($B6457,weights!$A$2:$R$6,11)*D6457)+VLOOKUP($B6457,weights!$A$2:$R$6,16)*EXP(VLOOKUP($B6457,weights!$A$2:$R$6,12)*E6457)+VLOOKUP($B6457,weights!$A$2:$R$6,17)*EXP(VLOOKUP($B6457,weights!$A$2:$R$6,13)*F6457)+VLOOKUP($B6457,weights!$A$2:$R$6,18)*EXP(VLOOKUP($B6457,weights!$A$2:$R$6,14)*G6457))</f>
        <v>15.832032715924806</v>
      </c>
    </row>
    <row r="6458" spans="1:8" ht="12.75" x14ac:dyDescent="0.2">
      <c r="A6458">
        <f t="shared" si="0"/>
        <v>259</v>
      </c>
      <c r="B6458" t="str">
        <f t="shared" ref="B6458:C6458" si="6432">B6433</f>
        <v>restaurant</v>
      </c>
      <c r="C6458">
        <f t="shared" si="6432"/>
        <v>6</v>
      </c>
      <c r="D6458">
        <f ca="1">OFFSET(walk!$A$2:$Y$402,TRUNC((ROW()-ROW($D$2))/COLUMNS(walk!$A$2:$Y$402)),MOD(ROW()-ROW($D$2),COLUMNS(walk!$A$2:$Y$402)),1,1)</f>
        <v>10</v>
      </c>
      <c r="E6458">
        <f ca="1">OFFSET(bike!$A$2:$Y$402,TRUNC((ROW()-ROW($E$2))/COLUMNS(bike!$A$2:$Y$402)),MOD(ROW()-ROW($E$2),COLUMNS(bike!$A$2:$Y$402)),1,1)</f>
        <v>2</v>
      </c>
      <c r="F6458">
        <f ca="1">OFFSET(transit!$A$2:$Y$402,TRUNC((ROW()-ROW($F$2))/COLUMNS(transit!$A$2:$Y$402)),MOD(ROW()-ROW($F$2),COLUMNS(transit!$A$2:$Y$402)),1,1)</f>
        <v>8</v>
      </c>
      <c r="G6458">
        <f ca="1">OFFSET(drive!$A$2:$Y$402,TRUNC((ROW()-ROW($G$2))/COLUMNS(drive!$A$2:$Y$402)),MOD(ROW()-ROW($G$2),COLUMNS(drive!$A$2:$Y$402)),1,1)</f>
        <v>3</v>
      </c>
      <c r="H6458" s="5">
        <f ca="1">(VLOOKUP($B6458,weights!$A$2:$R$6,4))*VLOOKUP($B6458,weights!$A$2:$R$6,6)^C6458*(VLOOKUP($B6458,weights!$A$2:$R$6,15)*EXP(VLOOKUP($B6458,weights!$A$2:$R$6,11)*D6458)+VLOOKUP($B6458,weights!$A$2:$R$6,16)*EXP(VLOOKUP($B6458,weights!$A$2:$R$6,12)*E6458)+VLOOKUP($B6458,weights!$A$2:$R$6,17)*EXP(VLOOKUP($B6458,weights!$A$2:$R$6,13)*F6458)+VLOOKUP($B6458,weights!$A$2:$R$6,18)*EXP(VLOOKUP($B6458,weights!$A$2:$R$6,14)*G6458))</f>
        <v>14.190192286125196</v>
      </c>
    </row>
    <row r="6459" spans="1:8" ht="12.75" x14ac:dyDescent="0.2">
      <c r="A6459">
        <f t="shared" si="0"/>
        <v>259</v>
      </c>
      <c r="B6459" t="str">
        <f t="shared" ref="B6459:C6459" si="6433">B6434</f>
        <v>restaurant</v>
      </c>
      <c r="C6459">
        <f t="shared" si="6433"/>
        <v>7</v>
      </c>
      <c r="D6459">
        <f ca="1">OFFSET(walk!$A$2:$Y$402,TRUNC((ROW()-ROW($D$2))/COLUMNS(walk!$A$2:$Y$402)),MOD(ROW()-ROW($D$2),COLUMNS(walk!$A$2:$Y$402)),1,1)</f>
        <v>10</v>
      </c>
      <c r="E6459">
        <f ca="1">OFFSET(bike!$A$2:$Y$402,TRUNC((ROW()-ROW($E$2))/COLUMNS(bike!$A$2:$Y$402)),MOD(ROW()-ROW($E$2),COLUMNS(bike!$A$2:$Y$402)),1,1)</f>
        <v>4</v>
      </c>
      <c r="F6459">
        <f ca="1">OFFSET(transit!$A$2:$Y$402,TRUNC((ROW()-ROW($F$2))/COLUMNS(transit!$A$2:$Y$402)),MOD(ROW()-ROW($F$2),COLUMNS(transit!$A$2:$Y$402)),1,1)</f>
        <v>9</v>
      </c>
      <c r="G6459">
        <f ca="1">OFFSET(drive!$A$2:$Y$402,TRUNC((ROW()-ROW($G$2))/COLUMNS(drive!$A$2:$Y$402)),MOD(ROW()-ROW($G$2),COLUMNS(drive!$A$2:$Y$402)),1,1)</f>
        <v>4</v>
      </c>
      <c r="H6459" s="5">
        <f ca="1">(VLOOKUP($B6459,weights!$A$2:$R$6,4))*VLOOKUP($B6459,weights!$A$2:$R$6,6)^C6459*(VLOOKUP($B6459,weights!$A$2:$R$6,15)*EXP(VLOOKUP($B6459,weights!$A$2:$R$6,11)*D6459)+VLOOKUP($B6459,weights!$A$2:$R$6,16)*EXP(VLOOKUP($B6459,weights!$A$2:$R$6,12)*E6459)+VLOOKUP($B6459,weights!$A$2:$R$6,17)*EXP(VLOOKUP($B6459,weights!$A$2:$R$6,13)*F6459)+VLOOKUP($B6459,weights!$A$2:$R$6,18)*EXP(VLOOKUP($B6459,weights!$A$2:$R$6,14)*G6459))</f>
        <v>9.9467604774348164</v>
      </c>
    </row>
    <row r="6460" spans="1:8" ht="12.75" x14ac:dyDescent="0.2">
      <c r="A6460">
        <f t="shared" si="0"/>
        <v>259</v>
      </c>
      <c r="B6460" t="str">
        <f t="shared" ref="B6460:C6460" si="6434">B6435</f>
        <v>restaurant</v>
      </c>
      <c r="C6460">
        <f t="shared" si="6434"/>
        <v>8</v>
      </c>
      <c r="D6460">
        <f ca="1">OFFSET(walk!$A$2:$Y$402,TRUNC((ROW()-ROW($D$2))/COLUMNS(walk!$A$2:$Y$402)),MOD(ROW()-ROW($D$2),COLUMNS(walk!$A$2:$Y$402)),1,1)</f>
        <v>15</v>
      </c>
      <c r="E6460">
        <f ca="1">OFFSET(bike!$A$2:$Y$402,TRUNC((ROW()-ROW($E$2))/COLUMNS(bike!$A$2:$Y$402)),MOD(ROW()-ROW($E$2),COLUMNS(bike!$A$2:$Y$402)),1,1)</f>
        <v>5</v>
      </c>
      <c r="F6460">
        <f ca="1">OFFSET(transit!$A$2:$Y$402,TRUNC((ROW()-ROW($F$2))/COLUMNS(transit!$A$2:$Y$402)),MOD(ROW()-ROW($F$2),COLUMNS(transit!$A$2:$Y$402)),1,1)</f>
        <v>9</v>
      </c>
      <c r="G6460">
        <f ca="1">OFFSET(drive!$A$2:$Y$402,TRUNC((ROW()-ROW($G$2))/COLUMNS(drive!$A$2:$Y$402)),MOD(ROW()-ROW($G$2),COLUMNS(drive!$A$2:$Y$402)),1,1)</f>
        <v>4</v>
      </c>
      <c r="H6460" s="5">
        <f ca="1">(VLOOKUP($B6460,weights!$A$2:$R$6,4))*VLOOKUP($B6460,weights!$A$2:$R$6,6)^C6460*(VLOOKUP($B6460,weights!$A$2:$R$6,15)*EXP(VLOOKUP($B6460,weights!$A$2:$R$6,11)*D6460)+VLOOKUP($B6460,weights!$A$2:$R$6,16)*EXP(VLOOKUP($B6460,weights!$A$2:$R$6,12)*E6460)+VLOOKUP($B6460,weights!$A$2:$R$6,17)*EXP(VLOOKUP($B6460,weights!$A$2:$R$6,13)*F6460)+VLOOKUP($B6460,weights!$A$2:$R$6,18)*EXP(VLOOKUP($B6460,weights!$A$2:$R$6,14)*G6460))</f>
        <v>7.7752373860811934</v>
      </c>
    </row>
    <row r="6461" spans="1:8" ht="12.75" x14ac:dyDescent="0.2">
      <c r="A6461">
        <f t="shared" si="0"/>
        <v>259</v>
      </c>
      <c r="B6461" t="str">
        <f t="shared" ref="B6461:C6461" si="6435">B6436</f>
        <v>restaurant</v>
      </c>
      <c r="C6461">
        <f t="shared" si="6435"/>
        <v>9</v>
      </c>
      <c r="D6461">
        <f ca="1">OFFSET(walk!$A$2:$Y$402,TRUNC((ROW()-ROW($D$2))/COLUMNS(walk!$A$2:$Y$402)),MOD(ROW()-ROW($D$2),COLUMNS(walk!$A$2:$Y$402)),1,1)</f>
        <v>17</v>
      </c>
      <c r="E6461">
        <f ca="1">OFFSET(bike!$A$2:$Y$402,TRUNC((ROW()-ROW($E$2))/COLUMNS(bike!$A$2:$Y$402)),MOD(ROW()-ROW($E$2),COLUMNS(bike!$A$2:$Y$402)),1,1)</f>
        <v>100</v>
      </c>
      <c r="F6461">
        <f ca="1">OFFSET(transit!$A$2:$Y$402,TRUNC((ROW()-ROW($F$2))/COLUMNS(transit!$A$2:$Y$402)),MOD(ROW()-ROW($F$2),COLUMNS(transit!$A$2:$Y$402)),1,1)</f>
        <v>10</v>
      </c>
      <c r="G6461">
        <f ca="1">OFFSET(drive!$A$2:$Y$402,TRUNC((ROW()-ROW($G$2))/COLUMNS(drive!$A$2:$Y$402)),MOD(ROW()-ROW($G$2),COLUMNS(drive!$A$2:$Y$402)),1,1)</f>
        <v>7</v>
      </c>
      <c r="H6461" s="5">
        <f ca="1">(VLOOKUP($B6461,weights!$A$2:$R$6,4))*VLOOKUP($B6461,weights!$A$2:$R$6,6)^C6461*(VLOOKUP($B6461,weights!$A$2:$R$6,15)*EXP(VLOOKUP($B6461,weights!$A$2:$R$6,11)*D6461)+VLOOKUP($B6461,weights!$A$2:$R$6,16)*EXP(VLOOKUP($B6461,weights!$A$2:$R$6,12)*E6461)+VLOOKUP($B6461,weights!$A$2:$R$6,17)*EXP(VLOOKUP($B6461,weights!$A$2:$R$6,13)*F6461)+VLOOKUP($B6461,weights!$A$2:$R$6,18)*EXP(VLOOKUP($B6461,weights!$A$2:$R$6,14)*G6461))</f>
        <v>3.5783096330270734</v>
      </c>
    </row>
    <row r="6462" spans="1:8" ht="12.75" x14ac:dyDescent="0.2">
      <c r="A6462">
        <f t="shared" si="0"/>
        <v>259</v>
      </c>
      <c r="B6462" t="str">
        <f t="shared" ref="B6462:C6462" si="6436">B6437</f>
        <v>supermarket</v>
      </c>
      <c r="C6462">
        <f t="shared" si="6436"/>
        <v>0</v>
      </c>
      <c r="D6462">
        <f ca="1">OFFSET(walk!$A$2:$Y$402,TRUNC((ROW()-ROW($D$2))/COLUMNS(walk!$A$2:$Y$402)),MOD(ROW()-ROW($D$2),COLUMNS(walk!$A$2:$Y$402)),1,1)</f>
        <v>37</v>
      </c>
      <c r="E6462">
        <f ca="1">OFFSET(bike!$A$2:$Y$402,TRUNC((ROW()-ROW($E$2))/COLUMNS(bike!$A$2:$Y$402)),MOD(ROW()-ROW($E$2),COLUMNS(bike!$A$2:$Y$402)),1,1)</f>
        <v>14</v>
      </c>
      <c r="F6462">
        <f ca="1">OFFSET(transit!$A$2:$Y$402,TRUNC((ROW()-ROW($F$2))/COLUMNS(transit!$A$2:$Y$402)),MOD(ROW()-ROW($F$2),COLUMNS(transit!$A$2:$Y$402)),1,1)</f>
        <v>19</v>
      </c>
      <c r="G6462">
        <f ca="1">OFFSET(drive!$A$2:$Y$402,TRUNC((ROW()-ROW($G$2))/COLUMNS(drive!$A$2:$Y$402)),MOD(ROW()-ROW($G$2),COLUMNS(drive!$A$2:$Y$402)),1,1)</f>
        <v>8</v>
      </c>
      <c r="H6462" s="5">
        <f ca="1">(VLOOKUP($B6462,weights!$A$2:$R$6,4))*VLOOKUP($B6462,weights!$A$2:$R$6,6)^C6462*(VLOOKUP($B6462,weights!$A$2:$R$6,15)*EXP(VLOOKUP($B6462,weights!$A$2:$R$6,11)*D6462)+VLOOKUP($B6462,weights!$A$2:$R$6,16)*EXP(VLOOKUP($B6462,weights!$A$2:$R$6,12)*E6462)+VLOOKUP($B6462,weights!$A$2:$R$6,17)*EXP(VLOOKUP($B6462,weights!$A$2:$R$6,13)*F6462)+VLOOKUP($B6462,weights!$A$2:$R$6,18)*EXP(VLOOKUP($B6462,weights!$A$2:$R$6,14)*G6462))</f>
        <v>3.6750275529651533</v>
      </c>
    </row>
    <row r="6463" spans="1:8" ht="12.75" x14ac:dyDescent="0.2">
      <c r="A6463">
        <f t="shared" si="0"/>
        <v>259</v>
      </c>
      <c r="B6463" t="str">
        <f t="shared" ref="B6463:C6463" si="6437">B6438</f>
        <v>supermarket</v>
      </c>
      <c r="C6463">
        <f t="shared" si="6437"/>
        <v>1</v>
      </c>
      <c r="D6463">
        <f ca="1">OFFSET(walk!$A$2:$Y$402,TRUNC((ROW()-ROW($D$2))/COLUMNS(walk!$A$2:$Y$402)),MOD(ROW()-ROW($D$2),COLUMNS(walk!$A$2:$Y$402)),1,1)</f>
        <v>47</v>
      </c>
      <c r="E6463">
        <f ca="1">OFFSET(bike!$A$2:$Y$402,TRUNC((ROW()-ROW($E$2))/COLUMNS(bike!$A$2:$Y$402)),MOD(ROW()-ROW($E$2),COLUMNS(bike!$A$2:$Y$402)),1,1)</f>
        <v>15</v>
      </c>
      <c r="F6463">
        <f ca="1">OFFSET(transit!$A$2:$Y$402,TRUNC((ROW()-ROW($F$2))/COLUMNS(transit!$A$2:$Y$402)),MOD(ROW()-ROW($F$2),COLUMNS(transit!$A$2:$Y$402)),1,1)</f>
        <v>24</v>
      </c>
      <c r="G6463">
        <f ca="1">OFFSET(drive!$A$2:$Y$402,TRUNC((ROW()-ROW($G$2))/COLUMNS(drive!$A$2:$Y$402)),MOD(ROW()-ROW($G$2),COLUMNS(drive!$A$2:$Y$402)),1,1)</f>
        <v>9</v>
      </c>
      <c r="H6463" s="5">
        <f ca="1">(VLOOKUP($B6463,weights!$A$2:$R$6,4))*VLOOKUP($B6463,weights!$A$2:$R$6,6)^C6463*(VLOOKUP($B6463,weights!$A$2:$R$6,15)*EXP(VLOOKUP($B6463,weights!$A$2:$R$6,11)*D6463)+VLOOKUP($B6463,weights!$A$2:$R$6,16)*EXP(VLOOKUP($B6463,weights!$A$2:$R$6,12)*E6463)+VLOOKUP($B6463,weights!$A$2:$R$6,17)*EXP(VLOOKUP($B6463,weights!$A$2:$R$6,13)*F6463)+VLOOKUP($B6463,weights!$A$2:$R$6,18)*EXP(VLOOKUP($B6463,weights!$A$2:$R$6,14)*G6463))</f>
        <v>1.6662509722599095</v>
      </c>
    </row>
    <row r="6464" spans="1:8" ht="12.75" x14ac:dyDescent="0.2">
      <c r="A6464">
        <f t="shared" si="0"/>
        <v>259</v>
      </c>
      <c r="B6464" t="str">
        <f t="shared" ref="B6464:C6464" si="6438">B6439</f>
        <v>supermarket</v>
      </c>
      <c r="C6464">
        <f t="shared" si="6438"/>
        <v>2</v>
      </c>
      <c r="D6464">
        <f ca="1">OFFSET(walk!$A$2:$Y$402,TRUNC((ROW()-ROW($D$2))/COLUMNS(walk!$A$2:$Y$402)),MOD(ROW()-ROW($D$2),COLUMNS(walk!$A$2:$Y$402)),1,1)</f>
        <v>52</v>
      </c>
      <c r="E6464">
        <f ca="1">OFFSET(bike!$A$2:$Y$402,TRUNC((ROW()-ROW($E$2))/COLUMNS(bike!$A$2:$Y$402)),MOD(ROW()-ROW($E$2),COLUMNS(bike!$A$2:$Y$402)),1,1)</f>
        <v>16</v>
      </c>
      <c r="F6464">
        <f ca="1">OFFSET(transit!$A$2:$Y$402,TRUNC((ROW()-ROW($F$2))/COLUMNS(transit!$A$2:$Y$402)),MOD(ROW()-ROW($F$2),COLUMNS(transit!$A$2:$Y$402)),1,1)</f>
        <v>31</v>
      </c>
      <c r="G6464">
        <f ca="1">OFFSET(drive!$A$2:$Y$402,TRUNC((ROW()-ROW($G$2))/COLUMNS(drive!$A$2:$Y$402)),MOD(ROW()-ROW($G$2),COLUMNS(drive!$A$2:$Y$402)),1,1)</f>
        <v>12</v>
      </c>
      <c r="H6464" s="5">
        <f ca="1">(VLOOKUP($B6464,weights!$A$2:$R$6,4))*VLOOKUP($B6464,weights!$A$2:$R$6,6)^C6464*(VLOOKUP($B6464,weights!$A$2:$R$6,15)*EXP(VLOOKUP($B6464,weights!$A$2:$R$6,11)*D6464)+VLOOKUP($B6464,weights!$A$2:$R$6,16)*EXP(VLOOKUP($B6464,weights!$A$2:$R$6,12)*E6464)+VLOOKUP($B6464,weights!$A$2:$R$6,17)*EXP(VLOOKUP($B6464,weights!$A$2:$R$6,13)*F6464)+VLOOKUP($B6464,weights!$A$2:$R$6,18)*EXP(VLOOKUP($B6464,weights!$A$2:$R$6,14)*G6464))</f>
        <v>0.52146422139104653</v>
      </c>
    </row>
    <row r="6465" spans="1:8" ht="12.75" x14ac:dyDescent="0.2">
      <c r="A6465">
        <f t="shared" si="0"/>
        <v>259</v>
      </c>
      <c r="B6465" t="str">
        <f t="shared" ref="B6465:C6465" si="6439">B6440</f>
        <v>supermarket</v>
      </c>
      <c r="C6465">
        <f t="shared" si="6439"/>
        <v>3</v>
      </c>
      <c r="D6465">
        <f ca="1">OFFSET(walk!$A$2:$Y$402,TRUNC((ROW()-ROW($D$2))/COLUMNS(walk!$A$2:$Y$402)),MOD(ROW()-ROW($D$2),COLUMNS(walk!$A$2:$Y$402)),1,1)</f>
        <v>59</v>
      </c>
      <c r="E6465">
        <f ca="1">OFFSET(bike!$A$2:$Y$402,TRUNC((ROW()-ROW($E$2))/COLUMNS(bike!$A$2:$Y$402)),MOD(ROW()-ROW($E$2),COLUMNS(bike!$A$2:$Y$402)),1,1)</f>
        <v>19</v>
      </c>
      <c r="F6465">
        <f ca="1">OFFSET(transit!$A$2:$Y$402,TRUNC((ROW()-ROW($F$2))/COLUMNS(transit!$A$2:$Y$402)),MOD(ROW()-ROW($F$2),COLUMNS(transit!$A$2:$Y$402)),1,1)</f>
        <v>38</v>
      </c>
      <c r="G6465">
        <f ca="1">OFFSET(drive!$A$2:$Y$402,TRUNC((ROW()-ROW($G$2))/COLUMNS(drive!$A$2:$Y$402)),MOD(ROW()-ROW($G$2),COLUMNS(drive!$A$2:$Y$402)),1,1)</f>
        <v>13</v>
      </c>
      <c r="H6465" s="5">
        <f ca="1">(VLOOKUP($B6465,weights!$A$2:$R$6,4))*VLOOKUP($B6465,weights!$A$2:$R$6,6)^C6465*(VLOOKUP($B6465,weights!$A$2:$R$6,15)*EXP(VLOOKUP($B6465,weights!$A$2:$R$6,11)*D6465)+VLOOKUP($B6465,weights!$A$2:$R$6,16)*EXP(VLOOKUP($B6465,weights!$A$2:$R$6,12)*E6465)+VLOOKUP($B6465,weights!$A$2:$R$6,17)*EXP(VLOOKUP($B6465,weights!$A$2:$R$6,13)*F6465)+VLOOKUP($B6465,weights!$A$2:$R$6,18)*EXP(VLOOKUP($B6465,weights!$A$2:$R$6,14)*G6465))</f>
        <v>0.2365009245939684</v>
      </c>
    </row>
    <row r="6466" spans="1:8" ht="12.75" x14ac:dyDescent="0.2">
      <c r="A6466">
        <f t="shared" si="0"/>
        <v>259</v>
      </c>
      <c r="B6466" t="str">
        <f t="shared" ref="B6466:C6466" si="6440">B6441</f>
        <v>supermarket</v>
      </c>
      <c r="C6466">
        <f t="shared" si="6440"/>
        <v>4</v>
      </c>
      <c r="D6466">
        <f ca="1">OFFSET(walk!$A$2:$Y$402,TRUNC((ROW()-ROW($D$2))/COLUMNS(walk!$A$2:$Y$402)),MOD(ROW()-ROW($D$2),COLUMNS(walk!$A$2:$Y$402)),1,1)</f>
        <v>75</v>
      </c>
      <c r="E6466">
        <f ca="1">OFFSET(bike!$A$2:$Y$402,TRUNC((ROW()-ROW($E$2))/COLUMNS(bike!$A$2:$Y$402)),MOD(ROW()-ROW($E$2),COLUMNS(bike!$A$2:$Y$402)),1,1)</f>
        <v>24</v>
      </c>
      <c r="F6466">
        <f ca="1">OFFSET(transit!$A$2:$Y$402,TRUNC((ROW()-ROW($F$2))/COLUMNS(transit!$A$2:$Y$402)),MOD(ROW()-ROW($F$2),COLUMNS(transit!$A$2:$Y$402)),1,1)</f>
        <v>38</v>
      </c>
      <c r="G6466">
        <f ca="1">OFFSET(drive!$A$2:$Y$402,TRUNC((ROW()-ROW($G$2))/COLUMNS(drive!$A$2:$Y$402)),MOD(ROW()-ROW($G$2),COLUMNS(drive!$A$2:$Y$402)),1,1)</f>
        <v>14</v>
      </c>
      <c r="H6466" s="5">
        <f ca="1">(VLOOKUP($B6466,weights!$A$2:$R$6,4))*VLOOKUP($B6466,weights!$A$2:$R$6,6)^C6466*(VLOOKUP($B6466,weights!$A$2:$R$6,15)*EXP(VLOOKUP($B6466,weights!$A$2:$R$6,11)*D6466)+VLOOKUP($B6466,weights!$A$2:$R$6,16)*EXP(VLOOKUP($B6466,weights!$A$2:$R$6,12)*E6466)+VLOOKUP($B6466,weights!$A$2:$R$6,17)*EXP(VLOOKUP($B6466,weights!$A$2:$R$6,13)*F6466)+VLOOKUP($B6466,weights!$A$2:$R$6,18)*EXP(VLOOKUP($B6466,weights!$A$2:$R$6,14)*G6466))</f>
        <v>0.11042900102304665</v>
      </c>
    </row>
    <row r="6467" spans="1:8" ht="12.75" x14ac:dyDescent="0.2">
      <c r="A6467">
        <f t="shared" si="0"/>
        <v>259</v>
      </c>
      <c r="B6467" t="str">
        <f t="shared" ref="B6467:C6467" si="6441">B6442</f>
        <v>store</v>
      </c>
      <c r="C6467">
        <f t="shared" si="6441"/>
        <v>0</v>
      </c>
      <c r="D6467">
        <f ca="1">OFFSET(walk!$A$2:$Y$402,TRUNC((ROW()-ROW($D$2))/COLUMNS(walk!$A$2:$Y$402)),MOD(ROW()-ROW($D$2),COLUMNS(walk!$A$2:$Y$402)),1,1)</f>
        <v>5</v>
      </c>
      <c r="E6467">
        <f ca="1">OFFSET(bike!$A$2:$Y$402,TRUNC((ROW()-ROW($E$2))/COLUMNS(bike!$A$2:$Y$402)),MOD(ROW()-ROW($E$2),COLUMNS(bike!$A$2:$Y$402)),1,1)</f>
        <v>1</v>
      </c>
      <c r="F6467">
        <f ca="1">OFFSET(transit!$A$2:$Y$402,TRUNC((ROW()-ROW($F$2))/COLUMNS(transit!$A$2:$Y$402)),MOD(ROW()-ROW($F$2),COLUMNS(transit!$A$2:$Y$402)),1,1)</f>
        <v>5</v>
      </c>
      <c r="G6467">
        <f ca="1">OFFSET(drive!$A$2:$Y$402,TRUNC((ROW()-ROW($G$2))/COLUMNS(drive!$A$2:$Y$402)),MOD(ROW()-ROW($G$2),COLUMNS(drive!$A$2:$Y$402)),1,1)</f>
        <v>1</v>
      </c>
      <c r="H6467" s="5">
        <f ca="1">(VLOOKUP($B6467,weights!$A$2:$R$6,4))*VLOOKUP($B6467,weights!$A$2:$R$6,6)^C6467*(VLOOKUP($B6467,weights!$A$2:$R$6,15)*EXP(VLOOKUP($B6467,weights!$A$2:$R$6,11)*D6467)+VLOOKUP($B6467,weights!$A$2:$R$6,16)*EXP(VLOOKUP($B6467,weights!$A$2:$R$6,12)*E6467)+VLOOKUP($B6467,weights!$A$2:$R$6,17)*EXP(VLOOKUP($B6467,weights!$A$2:$R$6,13)*F6467)+VLOOKUP($B6467,weights!$A$2:$R$6,18)*EXP(VLOOKUP($B6467,weights!$A$2:$R$6,14)*G6467))</f>
        <v>20.606540717564208</v>
      </c>
    </row>
    <row r="6468" spans="1:8" ht="12.75" x14ac:dyDescent="0.2">
      <c r="A6468">
        <f t="shared" si="0"/>
        <v>259</v>
      </c>
      <c r="B6468" t="str">
        <f t="shared" ref="B6468:C6468" si="6442">B6443</f>
        <v>store</v>
      </c>
      <c r="C6468">
        <f t="shared" si="6442"/>
        <v>1</v>
      </c>
      <c r="D6468">
        <f ca="1">OFFSET(walk!$A$2:$Y$402,TRUNC((ROW()-ROW($D$2))/COLUMNS(walk!$A$2:$Y$402)),MOD(ROW()-ROW($D$2),COLUMNS(walk!$A$2:$Y$402)),1,1)</f>
        <v>5</v>
      </c>
      <c r="E6468">
        <f ca="1">OFFSET(bike!$A$2:$Y$402,TRUNC((ROW()-ROW($E$2))/COLUMNS(bike!$A$2:$Y$402)),MOD(ROW()-ROW($E$2),COLUMNS(bike!$A$2:$Y$402)),1,1)</f>
        <v>1</v>
      </c>
      <c r="F6468">
        <f ca="1">OFFSET(transit!$A$2:$Y$402,TRUNC((ROW()-ROW($F$2))/COLUMNS(transit!$A$2:$Y$402)),MOD(ROW()-ROW($F$2),COLUMNS(transit!$A$2:$Y$402)),1,1)</f>
        <v>5</v>
      </c>
      <c r="G6468">
        <f ca="1">OFFSET(drive!$A$2:$Y$402,TRUNC((ROW()-ROW($G$2))/COLUMNS(drive!$A$2:$Y$402)),MOD(ROW()-ROW($G$2),COLUMNS(drive!$A$2:$Y$402)),1,1)</f>
        <v>1</v>
      </c>
      <c r="H6468" s="5">
        <f ca="1">(VLOOKUP($B6468,weights!$A$2:$R$6,4))*VLOOKUP($B6468,weights!$A$2:$R$6,6)^C6468*(VLOOKUP($B6468,weights!$A$2:$R$6,15)*EXP(VLOOKUP($B6468,weights!$A$2:$R$6,11)*D6468)+VLOOKUP($B6468,weights!$A$2:$R$6,16)*EXP(VLOOKUP($B6468,weights!$A$2:$R$6,12)*E6468)+VLOOKUP($B6468,weights!$A$2:$R$6,17)*EXP(VLOOKUP($B6468,weights!$A$2:$R$6,13)*F6468)+VLOOKUP($B6468,weights!$A$2:$R$6,18)*EXP(VLOOKUP($B6468,weights!$A$2:$R$6,14)*G6468))</f>
        <v>13.897434437427027</v>
      </c>
    </row>
    <row r="6469" spans="1:8" ht="12.75" x14ac:dyDescent="0.2">
      <c r="A6469">
        <f t="shared" si="0"/>
        <v>259</v>
      </c>
      <c r="B6469" t="str">
        <f t="shared" ref="B6469:C6469" si="6443">B6444</f>
        <v>store</v>
      </c>
      <c r="C6469">
        <f t="shared" si="6443"/>
        <v>2</v>
      </c>
      <c r="D6469">
        <f ca="1">OFFSET(walk!$A$2:$Y$402,TRUNC((ROW()-ROW($D$2))/COLUMNS(walk!$A$2:$Y$402)),MOD(ROW()-ROW($D$2),COLUMNS(walk!$A$2:$Y$402)),1,1)</f>
        <v>13</v>
      </c>
      <c r="E6469">
        <f ca="1">OFFSET(bike!$A$2:$Y$402,TRUNC((ROW()-ROW($E$2))/COLUMNS(bike!$A$2:$Y$402)),MOD(ROW()-ROW($E$2),COLUMNS(bike!$A$2:$Y$402)),1,1)</f>
        <v>4</v>
      </c>
      <c r="F6469">
        <f ca="1">OFFSET(transit!$A$2:$Y$402,TRUNC((ROW()-ROW($F$2))/COLUMNS(transit!$A$2:$Y$402)),MOD(ROW()-ROW($F$2),COLUMNS(transit!$A$2:$Y$402)),1,1)</f>
        <v>8</v>
      </c>
      <c r="G6469">
        <f ca="1">OFFSET(drive!$A$2:$Y$402,TRUNC((ROW()-ROW($G$2))/COLUMNS(drive!$A$2:$Y$402)),MOD(ROW()-ROW($G$2),COLUMNS(drive!$A$2:$Y$402)),1,1)</f>
        <v>3</v>
      </c>
      <c r="H6469" s="5">
        <f ca="1">(VLOOKUP($B6469,weights!$A$2:$R$6,4))*VLOOKUP($B6469,weights!$A$2:$R$6,6)^C6469*(VLOOKUP($B6469,weights!$A$2:$R$6,15)*EXP(VLOOKUP($B6469,weights!$A$2:$R$6,11)*D6469)+VLOOKUP($B6469,weights!$A$2:$R$6,16)*EXP(VLOOKUP($B6469,weights!$A$2:$R$6,12)*E6469)+VLOOKUP($B6469,weights!$A$2:$R$6,17)*EXP(VLOOKUP($B6469,weights!$A$2:$R$6,13)*F6469)+VLOOKUP($B6469,weights!$A$2:$R$6,18)*EXP(VLOOKUP($B6469,weights!$A$2:$R$6,14)*G6469))</f>
        <v>3.5323826908799711</v>
      </c>
    </row>
    <row r="6470" spans="1:8" ht="12.75" x14ac:dyDescent="0.2">
      <c r="A6470">
        <f t="shared" si="0"/>
        <v>259</v>
      </c>
      <c r="B6470" t="str">
        <f t="shared" ref="B6470:C6470" si="6444">B6445</f>
        <v>store</v>
      </c>
      <c r="C6470">
        <f t="shared" si="6444"/>
        <v>3</v>
      </c>
      <c r="D6470">
        <f ca="1">OFFSET(walk!$A$2:$Y$402,TRUNC((ROW()-ROW($D$2))/COLUMNS(walk!$A$2:$Y$402)),MOD(ROW()-ROW($D$2),COLUMNS(walk!$A$2:$Y$402)),1,1)</f>
        <v>15</v>
      </c>
      <c r="E6470">
        <f ca="1">OFFSET(bike!$A$2:$Y$402,TRUNC((ROW()-ROW($E$2))/COLUMNS(bike!$A$2:$Y$402)),MOD(ROW()-ROW($E$2),COLUMNS(bike!$A$2:$Y$402)),1,1)</f>
        <v>4</v>
      </c>
      <c r="F6470">
        <f ca="1">OFFSET(transit!$A$2:$Y$402,TRUNC((ROW()-ROW($F$2))/COLUMNS(transit!$A$2:$Y$402)),MOD(ROW()-ROW($F$2),COLUMNS(transit!$A$2:$Y$402)),1,1)</f>
        <v>9</v>
      </c>
      <c r="G6470">
        <f ca="1">OFFSET(drive!$A$2:$Y$402,TRUNC((ROW()-ROW($G$2))/COLUMNS(drive!$A$2:$Y$402)),MOD(ROW()-ROW($G$2),COLUMNS(drive!$A$2:$Y$402)),1,1)</f>
        <v>3</v>
      </c>
      <c r="H6470" s="5">
        <f ca="1">(VLOOKUP($B6470,weights!$A$2:$R$6,4))*VLOOKUP($B6470,weights!$A$2:$R$6,6)^C6470*(VLOOKUP($B6470,weights!$A$2:$R$6,15)*EXP(VLOOKUP($B6470,weights!$A$2:$R$6,11)*D6470)+VLOOKUP($B6470,weights!$A$2:$R$6,16)*EXP(VLOOKUP($B6470,weights!$A$2:$R$6,12)*E6470)+VLOOKUP($B6470,weights!$A$2:$R$6,17)*EXP(VLOOKUP($B6470,weights!$A$2:$R$6,13)*F6470)+VLOOKUP($B6470,weights!$A$2:$R$6,18)*EXP(VLOOKUP($B6470,weights!$A$2:$R$6,14)*G6470))</f>
        <v>2.3005912261170947</v>
      </c>
    </row>
    <row r="6471" spans="1:8" ht="12.75" x14ac:dyDescent="0.2">
      <c r="A6471">
        <f t="shared" si="0"/>
        <v>259</v>
      </c>
      <c r="B6471" t="str">
        <f t="shared" ref="B6471:C6471" si="6445">B6446</f>
        <v>store</v>
      </c>
      <c r="C6471">
        <f t="shared" si="6445"/>
        <v>4</v>
      </c>
      <c r="D6471">
        <f ca="1">OFFSET(walk!$A$2:$Y$402,TRUNC((ROW()-ROW($D$2))/COLUMNS(walk!$A$2:$Y$402)),MOD(ROW()-ROW($D$2),COLUMNS(walk!$A$2:$Y$402)),1,1)</f>
        <v>15</v>
      </c>
      <c r="E6471">
        <f ca="1">OFFSET(bike!$A$2:$Y$402,TRUNC((ROW()-ROW($E$2))/COLUMNS(bike!$A$2:$Y$402)),MOD(ROW()-ROW($E$2),COLUMNS(bike!$A$2:$Y$402)),1,1)</f>
        <v>5</v>
      </c>
      <c r="F6471">
        <f ca="1">OFFSET(transit!$A$2:$Y$402,TRUNC((ROW()-ROW($F$2))/COLUMNS(transit!$A$2:$Y$402)),MOD(ROW()-ROW($F$2),COLUMNS(transit!$A$2:$Y$402)),1,1)</f>
        <v>13</v>
      </c>
      <c r="G6471">
        <f ca="1">OFFSET(drive!$A$2:$Y$402,TRUNC((ROW()-ROW($G$2))/COLUMNS(drive!$A$2:$Y$402)),MOD(ROW()-ROW($G$2),COLUMNS(drive!$A$2:$Y$402)),1,1)</f>
        <v>3</v>
      </c>
      <c r="H6471" s="5">
        <f ca="1">(VLOOKUP($B6471,weights!$A$2:$R$6,4))*VLOOKUP($B6471,weights!$A$2:$R$6,6)^C6471*(VLOOKUP($B6471,weights!$A$2:$R$6,15)*EXP(VLOOKUP($B6471,weights!$A$2:$R$6,11)*D6471)+VLOOKUP($B6471,weights!$A$2:$R$6,16)*EXP(VLOOKUP($B6471,weights!$A$2:$R$6,12)*E6471)+VLOOKUP($B6471,weights!$A$2:$R$6,17)*EXP(VLOOKUP($B6471,weights!$A$2:$R$6,13)*F6471)+VLOOKUP($B6471,weights!$A$2:$R$6,18)*EXP(VLOOKUP($B6471,weights!$A$2:$R$6,14)*G6471))</f>
        <v>1.2735667136494395</v>
      </c>
    </row>
    <row r="6472" spans="1:8" ht="12.75" x14ac:dyDescent="0.2">
      <c r="A6472">
        <f t="shared" si="0"/>
        <v>259</v>
      </c>
      <c r="B6472" t="str">
        <f t="shared" ref="B6472:C6472" si="6446">B6447</f>
        <v>pharmacy</v>
      </c>
      <c r="C6472">
        <f t="shared" si="6446"/>
        <v>0</v>
      </c>
      <c r="D6472">
        <f ca="1">OFFSET(walk!$A$2:$Y$402,TRUNC((ROW()-ROW($D$2))/COLUMNS(walk!$A$2:$Y$402)),MOD(ROW()-ROW($D$2),COLUMNS(walk!$A$2:$Y$402)),1,1)</f>
        <v>9</v>
      </c>
      <c r="E6472">
        <f ca="1">OFFSET(bike!$A$2:$Y$402,TRUNC((ROW()-ROW($E$2))/COLUMNS(bike!$A$2:$Y$402)),MOD(ROW()-ROW($E$2),COLUMNS(bike!$A$2:$Y$402)),1,1)</f>
        <v>3</v>
      </c>
      <c r="F6472">
        <f ca="1">OFFSET(transit!$A$2:$Y$402,TRUNC((ROW()-ROW($F$2))/COLUMNS(transit!$A$2:$Y$402)),MOD(ROW()-ROW($F$2),COLUMNS(transit!$A$2:$Y$402)),1,1)</f>
        <v>9</v>
      </c>
      <c r="G6472">
        <f ca="1">OFFSET(drive!$A$2:$Y$402,TRUNC((ROW()-ROW($G$2))/COLUMNS(drive!$A$2:$Y$402)),MOD(ROW()-ROW($G$2),COLUMNS(drive!$A$2:$Y$402)),1,1)</f>
        <v>1</v>
      </c>
      <c r="H6472" s="5">
        <f ca="1">(VLOOKUP($B6472,weights!$A$2:$R$6,4))*VLOOKUP($B6472,weights!$A$2:$R$6,6)^C6472*(VLOOKUP($B6472,weights!$A$2:$R$6,15)*EXP(VLOOKUP($B6472,weights!$A$2:$R$6,11)*D6472)+VLOOKUP($B6472,weights!$A$2:$R$6,16)*EXP(VLOOKUP($B6472,weights!$A$2:$R$6,12)*E6472)+VLOOKUP($B6472,weights!$A$2:$R$6,17)*EXP(VLOOKUP($B6472,weights!$A$2:$R$6,13)*F6472)+VLOOKUP($B6472,weights!$A$2:$R$6,18)*EXP(VLOOKUP($B6472,weights!$A$2:$R$6,14)*G6472))</f>
        <v>8.1138276852140194</v>
      </c>
    </row>
    <row r="6473" spans="1:8" ht="12.75" x14ac:dyDescent="0.2">
      <c r="A6473">
        <f t="shared" si="0"/>
        <v>259</v>
      </c>
      <c r="B6473" t="str">
        <f t="shared" ref="B6473:C6473" si="6447">B6448</f>
        <v>pharmacy</v>
      </c>
      <c r="C6473">
        <f t="shared" si="6447"/>
        <v>1</v>
      </c>
      <c r="D6473">
        <f ca="1">OFFSET(walk!$A$2:$Y$402,TRUNC((ROW()-ROW($D$2))/COLUMNS(walk!$A$2:$Y$402)),MOD(ROW()-ROW($D$2),COLUMNS(walk!$A$2:$Y$402)),1,1)</f>
        <v>11</v>
      </c>
      <c r="E6473">
        <f ca="1">OFFSET(bike!$A$2:$Y$402,TRUNC((ROW()-ROW($E$2))/COLUMNS(bike!$A$2:$Y$402)),MOD(ROW()-ROW($E$2),COLUMNS(bike!$A$2:$Y$402)),1,1)</f>
        <v>5</v>
      </c>
      <c r="F6473">
        <f ca="1">OFFSET(transit!$A$2:$Y$402,TRUNC((ROW()-ROW($F$2))/COLUMNS(transit!$A$2:$Y$402)),MOD(ROW()-ROW($F$2),COLUMNS(transit!$A$2:$Y$402)),1,1)</f>
        <v>11</v>
      </c>
      <c r="G6473">
        <f ca="1">OFFSET(drive!$A$2:$Y$402,TRUNC((ROW()-ROW($G$2))/COLUMNS(drive!$A$2:$Y$402)),MOD(ROW()-ROW($G$2),COLUMNS(drive!$A$2:$Y$402)),1,1)</f>
        <v>3</v>
      </c>
      <c r="H6473" s="5">
        <f ca="1">(VLOOKUP($B6473,weights!$A$2:$R$6,4))*VLOOKUP($B6473,weights!$A$2:$R$6,6)^C6473*(VLOOKUP($B6473,weights!$A$2:$R$6,15)*EXP(VLOOKUP($B6473,weights!$A$2:$R$6,11)*D6473)+VLOOKUP($B6473,weights!$A$2:$R$6,16)*EXP(VLOOKUP($B6473,weights!$A$2:$R$6,12)*E6473)+VLOOKUP($B6473,weights!$A$2:$R$6,17)*EXP(VLOOKUP($B6473,weights!$A$2:$R$6,13)*F6473)+VLOOKUP($B6473,weights!$A$2:$R$6,18)*EXP(VLOOKUP($B6473,weights!$A$2:$R$6,14)*G6473))</f>
        <v>2.4058902686269774</v>
      </c>
    </row>
    <row r="6474" spans="1:8" ht="12.75" x14ac:dyDescent="0.2">
      <c r="A6474">
        <f t="shared" si="0"/>
        <v>259</v>
      </c>
      <c r="B6474" t="str">
        <f t="shared" ref="B6474:C6474" si="6448">B6449</f>
        <v>pharmacy</v>
      </c>
      <c r="C6474">
        <f t="shared" si="6448"/>
        <v>2</v>
      </c>
      <c r="D6474">
        <f ca="1">OFFSET(walk!$A$2:$Y$402,TRUNC((ROW()-ROW($D$2))/COLUMNS(walk!$A$2:$Y$402)),MOD(ROW()-ROW($D$2),COLUMNS(walk!$A$2:$Y$402)),1,1)</f>
        <v>11</v>
      </c>
      <c r="E6474">
        <f ca="1">OFFSET(bike!$A$2:$Y$402,TRUNC((ROW()-ROW($E$2))/COLUMNS(bike!$A$2:$Y$402)),MOD(ROW()-ROW($E$2),COLUMNS(bike!$A$2:$Y$402)),1,1)</f>
        <v>5</v>
      </c>
      <c r="F6474">
        <f ca="1">OFFSET(transit!$A$2:$Y$402,TRUNC((ROW()-ROW($F$2))/COLUMNS(transit!$A$2:$Y$402)),MOD(ROW()-ROW($F$2),COLUMNS(transit!$A$2:$Y$402)),1,1)</f>
        <v>11</v>
      </c>
      <c r="G6474">
        <f ca="1">OFFSET(drive!$A$2:$Y$402,TRUNC((ROW()-ROW($G$2))/COLUMNS(drive!$A$2:$Y$402)),MOD(ROW()-ROW($G$2),COLUMNS(drive!$A$2:$Y$402)),1,1)</f>
        <v>3</v>
      </c>
      <c r="H6474" s="5">
        <f ca="1">(VLOOKUP($B6474,weights!$A$2:$R$6,4))*VLOOKUP($B6474,weights!$A$2:$R$6,6)^C6474*(VLOOKUP($B6474,weights!$A$2:$R$6,15)*EXP(VLOOKUP($B6474,weights!$A$2:$R$6,11)*D6474)+VLOOKUP($B6474,weights!$A$2:$R$6,16)*EXP(VLOOKUP($B6474,weights!$A$2:$R$6,12)*E6474)+VLOOKUP($B6474,weights!$A$2:$R$6,17)*EXP(VLOOKUP($B6474,weights!$A$2:$R$6,13)*F6474)+VLOOKUP($B6474,weights!$A$2:$R$6,18)*EXP(VLOOKUP($B6474,weights!$A$2:$R$6,14)*G6474))</f>
        <v>1.1583916108203967</v>
      </c>
    </row>
    <row r="6475" spans="1:8" ht="12.75" x14ac:dyDescent="0.2">
      <c r="A6475">
        <f t="shared" si="0"/>
        <v>259</v>
      </c>
      <c r="B6475" t="str">
        <f t="shared" ref="B6475:C6475" si="6449">B6450</f>
        <v>bank</v>
      </c>
      <c r="C6475">
        <f t="shared" si="6449"/>
        <v>0</v>
      </c>
      <c r="D6475">
        <f ca="1">OFFSET(walk!$A$2:$Y$402,TRUNC((ROW()-ROW($D$2))/COLUMNS(walk!$A$2:$Y$402)),MOD(ROW()-ROW($D$2),COLUMNS(walk!$A$2:$Y$402)),1,1)</f>
        <v>21</v>
      </c>
      <c r="E6475">
        <f ca="1">OFFSET(bike!$A$2:$Y$402,TRUNC((ROW()-ROW($E$2))/COLUMNS(bike!$A$2:$Y$402)),MOD(ROW()-ROW($E$2),COLUMNS(bike!$A$2:$Y$402)),1,1)</f>
        <v>7</v>
      </c>
      <c r="F6475">
        <f ca="1">OFFSET(transit!$A$2:$Y$402,TRUNC((ROW()-ROW($F$2))/COLUMNS(transit!$A$2:$Y$402)),MOD(ROW()-ROW($F$2),COLUMNS(transit!$A$2:$Y$402)),1,1)</f>
        <v>21</v>
      </c>
      <c r="G6475">
        <f ca="1">OFFSET(drive!$A$2:$Y$402,TRUNC((ROW()-ROW($G$2))/COLUMNS(drive!$A$2:$Y$402)),MOD(ROW()-ROW($G$2),COLUMNS(drive!$A$2:$Y$402)),1,1)</f>
        <v>5</v>
      </c>
      <c r="H6475" s="5">
        <f ca="1">(VLOOKUP($B6475,weights!$A$2:$R$6,4))*VLOOKUP($B6475,weights!$A$2:$R$6,6)^C6475*(VLOOKUP($B6475,weights!$A$2:$R$6,15)*EXP(VLOOKUP($B6475,weights!$A$2:$R$6,11)*D6475)+VLOOKUP($B6475,weights!$A$2:$R$6,16)*EXP(VLOOKUP($B6475,weights!$A$2:$R$6,12)*E6475)+VLOOKUP($B6475,weights!$A$2:$R$6,17)*EXP(VLOOKUP($B6475,weights!$A$2:$R$6,13)*F6475)+VLOOKUP($B6475,weights!$A$2:$R$6,18)*EXP(VLOOKUP($B6475,weights!$A$2:$R$6,14)*G6475))</f>
        <v>2.898480026850982</v>
      </c>
    </row>
    <row r="6476" spans="1:8" ht="12.75" x14ac:dyDescent="0.2">
      <c r="A6476">
        <f t="shared" si="0"/>
        <v>259</v>
      </c>
      <c r="B6476" t="str">
        <f t="shared" ref="B6476:C6476" si="6450">B6451</f>
        <v>bank</v>
      </c>
      <c r="C6476">
        <f t="shared" si="6450"/>
        <v>1</v>
      </c>
      <c r="D6476">
        <f ca="1">OFFSET(walk!$A$2:$Y$402,TRUNC((ROW()-ROW($D$2))/COLUMNS(walk!$A$2:$Y$402)),MOD(ROW()-ROW($D$2),COLUMNS(walk!$A$2:$Y$402)),1,1)</f>
        <v>39</v>
      </c>
      <c r="E6476">
        <f ca="1">OFFSET(bike!$A$2:$Y$402,TRUNC((ROW()-ROW($E$2))/COLUMNS(bike!$A$2:$Y$402)),MOD(ROW()-ROW($E$2),COLUMNS(bike!$A$2:$Y$402)),1,1)</f>
        <v>12</v>
      </c>
      <c r="F6476">
        <f ca="1">OFFSET(transit!$A$2:$Y$402,TRUNC((ROW()-ROW($F$2))/COLUMNS(transit!$A$2:$Y$402)),MOD(ROW()-ROW($F$2),COLUMNS(transit!$A$2:$Y$402)),1,1)</f>
        <v>34</v>
      </c>
      <c r="G6476">
        <f ca="1">OFFSET(drive!$A$2:$Y$402,TRUNC((ROW()-ROW($G$2))/COLUMNS(drive!$A$2:$Y$402)),MOD(ROW()-ROW($G$2),COLUMNS(drive!$A$2:$Y$402)),1,1)</f>
        <v>7</v>
      </c>
      <c r="H6476" s="5">
        <f ca="1">(VLOOKUP($B6476,weights!$A$2:$R$6,4))*VLOOKUP($B6476,weights!$A$2:$R$6,6)^C6476*(VLOOKUP($B6476,weights!$A$2:$R$6,15)*EXP(VLOOKUP($B6476,weights!$A$2:$R$6,11)*D6476)+VLOOKUP($B6476,weights!$A$2:$R$6,16)*EXP(VLOOKUP($B6476,weights!$A$2:$R$6,12)*E6476)+VLOOKUP($B6476,weights!$A$2:$R$6,17)*EXP(VLOOKUP($B6476,weights!$A$2:$R$6,13)*F6476)+VLOOKUP($B6476,weights!$A$2:$R$6,18)*EXP(VLOOKUP($B6476,weights!$A$2:$R$6,14)*G6476))</f>
        <v>0.57499259859690721</v>
      </c>
    </row>
    <row r="6477" spans="1:8" ht="12.75" x14ac:dyDescent="0.2">
      <c r="A6477">
        <f t="shared" si="0"/>
        <v>260</v>
      </c>
      <c r="B6477" t="str">
        <f t="shared" ref="B6477:C6477" si="6451">B6452</f>
        <v>restaurant</v>
      </c>
      <c r="C6477">
        <f t="shared" si="6451"/>
        <v>0</v>
      </c>
      <c r="D6477">
        <f ca="1">OFFSET(walk!$A$2:$Y$402,TRUNC((ROW()-ROW($D$2))/COLUMNS(walk!$A$2:$Y$402)),MOD(ROW()-ROW($D$2),COLUMNS(walk!$A$2:$Y$402)),1,1)</f>
        <v>11</v>
      </c>
      <c r="E6477">
        <f ca="1">OFFSET(bike!$A$2:$Y$402,TRUNC((ROW()-ROW($E$2))/COLUMNS(bike!$A$2:$Y$402)),MOD(ROW()-ROW($E$2),COLUMNS(bike!$A$2:$Y$402)),1,1)</f>
        <v>3</v>
      </c>
      <c r="F6477">
        <f ca="1">OFFSET(transit!$A$2:$Y$402,TRUNC((ROW()-ROW($F$2))/COLUMNS(transit!$A$2:$Y$402)),MOD(ROW()-ROW($F$2),COLUMNS(transit!$A$2:$Y$402)),1,1)</f>
        <v>8</v>
      </c>
      <c r="G6477">
        <f ca="1">OFFSET(drive!$A$2:$Y$402,TRUNC((ROW()-ROW($G$2))/COLUMNS(drive!$A$2:$Y$402)),MOD(ROW()-ROW($G$2),COLUMNS(drive!$A$2:$Y$402)),1,1)</f>
        <v>2</v>
      </c>
      <c r="H6477" s="5">
        <f ca="1">(VLOOKUP($B6477,weights!$A$2:$R$6,4))*VLOOKUP($B6477,weights!$A$2:$R$6,6)^C6477*(VLOOKUP($B6477,weights!$A$2:$R$6,15)*EXP(VLOOKUP($B6477,weights!$A$2:$R$6,11)*D6477)+VLOOKUP($B6477,weights!$A$2:$R$6,16)*EXP(VLOOKUP($B6477,weights!$A$2:$R$6,12)*E6477)+VLOOKUP($B6477,weights!$A$2:$R$6,17)*EXP(VLOOKUP($B6477,weights!$A$2:$R$6,13)*F6477)+VLOOKUP($B6477,weights!$A$2:$R$6,18)*EXP(VLOOKUP($B6477,weights!$A$2:$R$6,14)*G6477))</f>
        <v>26.640252892116642</v>
      </c>
    </row>
    <row r="6478" spans="1:8" ht="12.75" x14ac:dyDescent="0.2">
      <c r="A6478">
        <f t="shared" si="0"/>
        <v>260</v>
      </c>
      <c r="B6478" t="str">
        <f t="shared" ref="B6478:C6478" si="6452">B6453</f>
        <v>restaurant</v>
      </c>
      <c r="C6478">
        <f t="shared" si="6452"/>
        <v>1</v>
      </c>
      <c r="D6478">
        <f ca="1">OFFSET(walk!$A$2:$Y$402,TRUNC((ROW()-ROW($D$2))/COLUMNS(walk!$A$2:$Y$402)),MOD(ROW()-ROW($D$2),COLUMNS(walk!$A$2:$Y$402)),1,1)</f>
        <v>11</v>
      </c>
      <c r="E6478">
        <f ca="1">OFFSET(bike!$A$2:$Y$402,TRUNC((ROW()-ROW($E$2))/COLUMNS(bike!$A$2:$Y$402)),MOD(ROW()-ROW($E$2),COLUMNS(bike!$A$2:$Y$402)),1,1)</f>
        <v>3</v>
      </c>
      <c r="F6478">
        <f ca="1">OFFSET(transit!$A$2:$Y$402,TRUNC((ROW()-ROW($F$2))/COLUMNS(transit!$A$2:$Y$402)),MOD(ROW()-ROW($F$2),COLUMNS(transit!$A$2:$Y$402)),1,1)</f>
        <v>10</v>
      </c>
      <c r="G6478">
        <f ca="1">OFFSET(drive!$A$2:$Y$402,TRUNC((ROW()-ROW($G$2))/COLUMNS(drive!$A$2:$Y$402)),MOD(ROW()-ROW($G$2),COLUMNS(drive!$A$2:$Y$402)),1,1)</f>
        <v>3</v>
      </c>
      <c r="H6478" s="5">
        <f ca="1">(VLOOKUP($B6478,weights!$A$2:$R$6,4))*VLOOKUP($B6478,weights!$A$2:$R$6,6)^C6478*(VLOOKUP($B6478,weights!$A$2:$R$6,15)*EXP(VLOOKUP($B6478,weights!$A$2:$R$6,11)*D6478)+VLOOKUP($B6478,weights!$A$2:$R$6,16)*EXP(VLOOKUP($B6478,weights!$A$2:$R$6,12)*E6478)+VLOOKUP($B6478,weights!$A$2:$R$6,17)*EXP(VLOOKUP($B6478,weights!$A$2:$R$6,13)*F6478)+VLOOKUP($B6478,weights!$A$2:$R$6,18)*EXP(VLOOKUP($B6478,weights!$A$2:$R$6,14)*G6478))</f>
        <v>21.130222650360093</v>
      </c>
    </row>
    <row r="6479" spans="1:8" ht="12.75" x14ac:dyDescent="0.2">
      <c r="A6479">
        <f t="shared" si="0"/>
        <v>260</v>
      </c>
      <c r="B6479" t="str">
        <f t="shared" ref="B6479:C6479" si="6453">B6454</f>
        <v>restaurant</v>
      </c>
      <c r="C6479">
        <f t="shared" si="6453"/>
        <v>2</v>
      </c>
      <c r="D6479">
        <f ca="1">OFFSET(walk!$A$2:$Y$402,TRUNC((ROW()-ROW($D$2))/COLUMNS(walk!$A$2:$Y$402)),MOD(ROW()-ROW($D$2),COLUMNS(walk!$A$2:$Y$402)),1,1)</f>
        <v>11</v>
      </c>
      <c r="E6479">
        <f ca="1">OFFSET(bike!$A$2:$Y$402,TRUNC((ROW()-ROW($E$2))/COLUMNS(bike!$A$2:$Y$402)),MOD(ROW()-ROW($E$2),COLUMNS(bike!$A$2:$Y$402)),1,1)</f>
        <v>3</v>
      </c>
      <c r="F6479">
        <f ca="1">OFFSET(transit!$A$2:$Y$402,TRUNC((ROW()-ROW($F$2))/COLUMNS(transit!$A$2:$Y$402)),MOD(ROW()-ROW($F$2),COLUMNS(transit!$A$2:$Y$402)),1,1)</f>
        <v>10</v>
      </c>
      <c r="G6479">
        <f ca="1">OFFSET(drive!$A$2:$Y$402,TRUNC((ROW()-ROW($G$2))/COLUMNS(drive!$A$2:$Y$402)),MOD(ROW()-ROW($G$2),COLUMNS(drive!$A$2:$Y$402)),1,1)</f>
        <v>3</v>
      </c>
      <c r="H6479" s="5">
        <f ca="1">(VLOOKUP($B6479,weights!$A$2:$R$6,4))*VLOOKUP($B6479,weights!$A$2:$R$6,6)^C6479*(VLOOKUP($B6479,weights!$A$2:$R$6,15)*EXP(VLOOKUP($B6479,weights!$A$2:$R$6,11)*D6479)+VLOOKUP($B6479,weights!$A$2:$R$6,16)*EXP(VLOOKUP($B6479,weights!$A$2:$R$6,12)*E6479)+VLOOKUP($B6479,weights!$A$2:$R$6,17)*EXP(VLOOKUP($B6479,weights!$A$2:$R$6,13)*F6479)+VLOOKUP($B6479,weights!$A$2:$R$6,18)*EXP(VLOOKUP($B6479,weights!$A$2:$R$6,14)*G6479))</f>
        <v>18.938940301433856</v>
      </c>
    </row>
    <row r="6480" spans="1:8" ht="12.75" x14ac:dyDescent="0.2">
      <c r="A6480">
        <f t="shared" si="0"/>
        <v>260</v>
      </c>
      <c r="B6480" t="str">
        <f t="shared" ref="B6480:C6480" si="6454">B6455</f>
        <v>restaurant</v>
      </c>
      <c r="C6480">
        <f t="shared" si="6454"/>
        <v>3</v>
      </c>
      <c r="D6480">
        <f ca="1">OFFSET(walk!$A$2:$Y$402,TRUNC((ROW()-ROW($D$2))/COLUMNS(walk!$A$2:$Y$402)),MOD(ROW()-ROW($D$2),COLUMNS(walk!$A$2:$Y$402)),1,1)</f>
        <v>12</v>
      </c>
      <c r="E6480">
        <f ca="1">OFFSET(bike!$A$2:$Y$402,TRUNC((ROW()-ROW($E$2))/COLUMNS(bike!$A$2:$Y$402)),MOD(ROW()-ROW($E$2),COLUMNS(bike!$A$2:$Y$402)),1,1)</f>
        <v>3</v>
      </c>
      <c r="F6480">
        <f ca="1">OFFSET(transit!$A$2:$Y$402,TRUNC((ROW()-ROW($F$2))/COLUMNS(transit!$A$2:$Y$402)),MOD(ROW()-ROW($F$2),COLUMNS(transit!$A$2:$Y$402)),1,1)</f>
        <v>11</v>
      </c>
      <c r="G6480">
        <f ca="1">OFFSET(drive!$A$2:$Y$402,TRUNC((ROW()-ROW($G$2))/COLUMNS(drive!$A$2:$Y$402)),MOD(ROW()-ROW($G$2),COLUMNS(drive!$A$2:$Y$402)),1,1)</f>
        <v>4</v>
      </c>
      <c r="H6480" s="5">
        <f ca="1">(VLOOKUP($B6480,weights!$A$2:$R$6,4))*VLOOKUP($B6480,weights!$A$2:$R$6,6)^C6480*(VLOOKUP($B6480,weights!$A$2:$R$6,15)*EXP(VLOOKUP($B6480,weights!$A$2:$R$6,11)*D6480)+VLOOKUP($B6480,weights!$A$2:$R$6,16)*EXP(VLOOKUP($B6480,weights!$A$2:$R$6,12)*E6480)+VLOOKUP($B6480,weights!$A$2:$R$6,17)*EXP(VLOOKUP($B6480,weights!$A$2:$R$6,13)*F6480)+VLOOKUP($B6480,weights!$A$2:$R$6,18)*EXP(VLOOKUP($B6480,weights!$A$2:$R$6,14)*G6480))</f>
        <v>15.262247124397421</v>
      </c>
    </row>
    <row r="6481" spans="1:8" ht="12.75" x14ac:dyDescent="0.2">
      <c r="A6481">
        <f t="shared" si="0"/>
        <v>260</v>
      </c>
      <c r="B6481" t="str">
        <f t="shared" ref="B6481:C6481" si="6455">B6456</f>
        <v>restaurant</v>
      </c>
      <c r="C6481">
        <f t="shared" si="6455"/>
        <v>4</v>
      </c>
      <c r="D6481">
        <f ca="1">OFFSET(walk!$A$2:$Y$402,TRUNC((ROW()-ROW($D$2))/COLUMNS(walk!$A$2:$Y$402)),MOD(ROW()-ROW($D$2),COLUMNS(walk!$A$2:$Y$402)),1,1)</f>
        <v>12</v>
      </c>
      <c r="E6481">
        <f ca="1">OFFSET(bike!$A$2:$Y$402,TRUNC((ROW()-ROW($E$2))/COLUMNS(bike!$A$2:$Y$402)),MOD(ROW()-ROW($E$2),COLUMNS(bike!$A$2:$Y$402)),1,1)</f>
        <v>3</v>
      </c>
      <c r="F6481">
        <f ca="1">OFFSET(transit!$A$2:$Y$402,TRUNC((ROW()-ROW($F$2))/COLUMNS(transit!$A$2:$Y$402)),MOD(ROW()-ROW($F$2),COLUMNS(transit!$A$2:$Y$402)),1,1)</f>
        <v>11</v>
      </c>
      <c r="G6481">
        <f ca="1">OFFSET(drive!$A$2:$Y$402,TRUNC((ROW()-ROW($G$2))/COLUMNS(drive!$A$2:$Y$402)),MOD(ROW()-ROW($G$2),COLUMNS(drive!$A$2:$Y$402)),1,1)</f>
        <v>4</v>
      </c>
      <c r="H6481" s="5">
        <f ca="1">(VLOOKUP($B6481,weights!$A$2:$R$6,4))*VLOOKUP($B6481,weights!$A$2:$R$6,6)^C6481*(VLOOKUP($B6481,weights!$A$2:$R$6,15)*EXP(VLOOKUP($B6481,weights!$A$2:$R$6,11)*D6481)+VLOOKUP($B6481,weights!$A$2:$R$6,16)*EXP(VLOOKUP($B6481,weights!$A$2:$R$6,12)*E6481)+VLOOKUP($B6481,weights!$A$2:$R$6,17)*EXP(VLOOKUP($B6481,weights!$A$2:$R$6,13)*F6481)+VLOOKUP($B6481,weights!$A$2:$R$6,18)*EXP(VLOOKUP($B6481,weights!$A$2:$R$6,14)*G6481))</f>
        <v>13.679495570756206</v>
      </c>
    </row>
    <row r="6482" spans="1:8" ht="12.75" x14ac:dyDescent="0.2">
      <c r="A6482">
        <f t="shared" si="0"/>
        <v>260</v>
      </c>
      <c r="B6482" t="str">
        <f t="shared" ref="B6482:C6482" si="6456">B6457</f>
        <v>restaurant</v>
      </c>
      <c r="C6482">
        <f t="shared" si="6456"/>
        <v>5</v>
      </c>
      <c r="D6482">
        <f ca="1">OFFSET(walk!$A$2:$Y$402,TRUNC((ROW()-ROW($D$2))/COLUMNS(walk!$A$2:$Y$402)),MOD(ROW()-ROW($D$2),COLUMNS(walk!$A$2:$Y$402)),1,1)</f>
        <v>14</v>
      </c>
      <c r="E6482">
        <f ca="1">OFFSET(bike!$A$2:$Y$402,TRUNC((ROW()-ROW($E$2))/COLUMNS(bike!$A$2:$Y$402)),MOD(ROW()-ROW($E$2),COLUMNS(bike!$A$2:$Y$402)),1,1)</f>
        <v>5</v>
      </c>
      <c r="F6482">
        <f ca="1">OFFSET(transit!$A$2:$Y$402,TRUNC((ROW()-ROW($F$2))/COLUMNS(transit!$A$2:$Y$402)),MOD(ROW()-ROW($F$2),COLUMNS(transit!$A$2:$Y$402)),1,1)</f>
        <v>14</v>
      </c>
      <c r="G6482">
        <f ca="1">OFFSET(drive!$A$2:$Y$402,TRUNC((ROW()-ROW($G$2))/COLUMNS(drive!$A$2:$Y$402)),MOD(ROW()-ROW($G$2),COLUMNS(drive!$A$2:$Y$402)),1,1)</f>
        <v>4</v>
      </c>
      <c r="H6482" s="5">
        <f ca="1">(VLOOKUP($B6482,weights!$A$2:$R$6,4))*VLOOKUP($B6482,weights!$A$2:$R$6,6)^C6482*(VLOOKUP($B6482,weights!$A$2:$R$6,15)*EXP(VLOOKUP($B6482,weights!$A$2:$R$6,11)*D6482)+VLOOKUP($B6482,weights!$A$2:$R$6,16)*EXP(VLOOKUP($B6482,weights!$A$2:$R$6,12)*E6482)+VLOOKUP($B6482,weights!$A$2:$R$6,17)*EXP(VLOOKUP($B6482,weights!$A$2:$R$6,13)*F6482)+VLOOKUP($B6482,weights!$A$2:$R$6,18)*EXP(VLOOKUP($B6482,weights!$A$2:$R$6,14)*G6482))</f>
        <v>9.6205814635883211</v>
      </c>
    </row>
    <row r="6483" spans="1:8" ht="12.75" x14ac:dyDescent="0.2">
      <c r="A6483">
        <f t="shared" si="0"/>
        <v>260</v>
      </c>
      <c r="B6483" t="str">
        <f t="shared" ref="B6483:C6483" si="6457">B6458</f>
        <v>restaurant</v>
      </c>
      <c r="C6483">
        <f t="shared" si="6457"/>
        <v>6</v>
      </c>
      <c r="D6483">
        <f ca="1">OFFSET(walk!$A$2:$Y$402,TRUNC((ROW()-ROW($D$2))/COLUMNS(walk!$A$2:$Y$402)),MOD(ROW()-ROW($D$2),COLUMNS(walk!$A$2:$Y$402)),1,1)</f>
        <v>16</v>
      </c>
      <c r="E6483">
        <f ca="1">OFFSET(bike!$A$2:$Y$402,TRUNC((ROW()-ROW($E$2))/COLUMNS(bike!$A$2:$Y$402)),MOD(ROW()-ROW($E$2),COLUMNS(bike!$A$2:$Y$402)),1,1)</f>
        <v>5</v>
      </c>
      <c r="F6483">
        <f ca="1">OFFSET(transit!$A$2:$Y$402,TRUNC((ROW()-ROW($F$2))/COLUMNS(transit!$A$2:$Y$402)),MOD(ROW()-ROW($F$2),COLUMNS(transit!$A$2:$Y$402)),1,1)</f>
        <v>16</v>
      </c>
      <c r="G6483">
        <f ca="1">OFFSET(drive!$A$2:$Y$402,TRUNC((ROW()-ROW($G$2))/COLUMNS(drive!$A$2:$Y$402)),MOD(ROW()-ROW($G$2),COLUMNS(drive!$A$2:$Y$402)),1,1)</f>
        <v>4</v>
      </c>
      <c r="H6483" s="5">
        <f ca="1">(VLOOKUP($B6483,weights!$A$2:$R$6,4))*VLOOKUP($B6483,weights!$A$2:$R$6,6)^C6483*(VLOOKUP($B6483,weights!$A$2:$R$6,15)*EXP(VLOOKUP($B6483,weights!$A$2:$R$6,11)*D6483)+VLOOKUP($B6483,weights!$A$2:$R$6,16)*EXP(VLOOKUP($B6483,weights!$A$2:$R$6,12)*E6483)+VLOOKUP($B6483,weights!$A$2:$R$6,17)*EXP(VLOOKUP($B6483,weights!$A$2:$R$6,13)*F6483)+VLOOKUP($B6483,weights!$A$2:$R$6,18)*EXP(VLOOKUP($B6483,weights!$A$2:$R$6,14)*G6483))</f>
        <v>8.1993498120879824</v>
      </c>
    </row>
    <row r="6484" spans="1:8" ht="12.75" x14ac:dyDescent="0.2">
      <c r="A6484">
        <f t="shared" si="0"/>
        <v>260</v>
      </c>
      <c r="B6484" t="str">
        <f t="shared" ref="B6484:C6484" si="6458">B6459</f>
        <v>restaurant</v>
      </c>
      <c r="C6484">
        <f t="shared" si="6458"/>
        <v>7</v>
      </c>
      <c r="D6484">
        <f ca="1">OFFSET(walk!$A$2:$Y$402,TRUNC((ROW()-ROW($D$2))/COLUMNS(walk!$A$2:$Y$402)),MOD(ROW()-ROW($D$2),COLUMNS(walk!$A$2:$Y$402)),1,1)</f>
        <v>16</v>
      </c>
      <c r="E6484">
        <f ca="1">OFFSET(bike!$A$2:$Y$402,TRUNC((ROW()-ROW($E$2))/COLUMNS(bike!$A$2:$Y$402)),MOD(ROW()-ROW($E$2),COLUMNS(bike!$A$2:$Y$402)),1,1)</f>
        <v>5</v>
      </c>
      <c r="F6484">
        <f ca="1">OFFSET(transit!$A$2:$Y$402,TRUNC((ROW()-ROW($F$2))/COLUMNS(transit!$A$2:$Y$402)),MOD(ROW()-ROW($F$2),COLUMNS(transit!$A$2:$Y$402)),1,1)</f>
        <v>16</v>
      </c>
      <c r="G6484">
        <f ca="1">OFFSET(drive!$A$2:$Y$402,TRUNC((ROW()-ROW($G$2))/COLUMNS(drive!$A$2:$Y$402)),MOD(ROW()-ROW($G$2),COLUMNS(drive!$A$2:$Y$402)),1,1)</f>
        <v>4</v>
      </c>
      <c r="H6484" s="5">
        <f ca="1">(VLOOKUP($B6484,weights!$A$2:$R$6,4))*VLOOKUP($B6484,weights!$A$2:$R$6,6)^C6484*(VLOOKUP($B6484,weights!$A$2:$R$6,15)*EXP(VLOOKUP($B6484,weights!$A$2:$R$6,11)*D6484)+VLOOKUP($B6484,weights!$A$2:$R$6,16)*EXP(VLOOKUP($B6484,weights!$A$2:$R$6,12)*E6484)+VLOOKUP($B6484,weights!$A$2:$R$6,17)*EXP(VLOOKUP($B6484,weights!$A$2:$R$6,13)*F6484)+VLOOKUP($B6484,weights!$A$2:$R$6,18)*EXP(VLOOKUP($B6484,weights!$A$2:$R$6,14)*G6484))</f>
        <v>7.3490468686121915</v>
      </c>
    </row>
    <row r="6485" spans="1:8" ht="12.75" x14ac:dyDescent="0.2">
      <c r="A6485">
        <f t="shared" si="0"/>
        <v>260</v>
      </c>
      <c r="B6485" t="str">
        <f t="shared" ref="B6485:C6485" si="6459">B6460</f>
        <v>restaurant</v>
      </c>
      <c r="C6485">
        <f t="shared" si="6459"/>
        <v>8</v>
      </c>
      <c r="D6485">
        <f ca="1">OFFSET(walk!$A$2:$Y$402,TRUNC((ROW()-ROW($D$2))/COLUMNS(walk!$A$2:$Y$402)),MOD(ROW()-ROW($D$2),COLUMNS(walk!$A$2:$Y$402)),1,1)</f>
        <v>17</v>
      </c>
      <c r="E6485">
        <f ca="1">OFFSET(bike!$A$2:$Y$402,TRUNC((ROW()-ROW($E$2))/COLUMNS(bike!$A$2:$Y$402)),MOD(ROW()-ROW($E$2),COLUMNS(bike!$A$2:$Y$402)),1,1)</f>
        <v>5</v>
      </c>
      <c r="F6485">
        <f ca="1">OFFSET(transit!$A$2:$Y$402,TRUNC((ROW()-ROW($F$2))/COLUMNS(transit!$A$2:$Y$402)),MOD(ROW()-ROW($F$2),COLUMNS(transit!$A$2:$Y$402)),1,1)</f>
        <v>17</v>
      </c>
      <c r="G6485">
        <f ca="1">OFFSET(drive!$A$2:$Y$402,TRUNC((ROW()-ROW($G$2))/COLUMNS(drive!$A$2:$Y$402)),MOD(ROW()-ROW($G$2),COLUMNS(drive!$A$2:$Y$402)),1,1)</f>
        <v>4</v>
      </c>
      <c r="H6485" s="5">
        <f ca="1">(VLOOKUP($B6485,weights!$A$2:$R$6,4))*VLOOKUP($B6485,weights!$A$2:$R$6,6)^C6485*(VLOOKUP($B6485,weights!$A$2:$R$6,15)*EXP(VLOOKUP($B6485,weights!$A$2:$R$6,11)*D6485)+VLOOKUP($B6485,weights!$A$2:$R$6,16)*EXP(VLOOKUP($B6485,weights!$A$2:$R$6,12)*E6485)+VLOOKUP($B6485,weights!$A$2:$R$6,17)*EXP(VLOOKUP($B6485,weights!$A$2:$R$6,13)*F6485)+VLOOKUP($B6485,weights!$A$2:$R$6,18)*EXP(VLOOKUP($B6485,weights!$A$2:$R$6,14)*G6485))</f>
        <v>6.4577006108349222</v>
      </c>
    </row>
    <row r="6486" spans="1:8" ht="12.75" x14ac:dyDescent="0.2">
      <c r="A6486">
        <f t="shared" si="0"/>
        <v>260</v>
      </c>
      <c r="B6486" t="str">
        <f t="shared" ref="B6486:C6486" si="6460">B6461</f>
        <v>restaurant</v>
      </c>
      <c r="C6486">
        <f t="shared" si="6460"/>
        <v>9</v>
      </c>
      <c r="D6486">
        <f ca="1">OFFSET(walk!$A$2:$Y$402,TRUNC((ROW()-ROW($D$2))/COLUMNS(walk!$A$2:$Y$402)),MOD(ROW()-ROW($D$2),COLUMNS(walk!$A$2:$Y$402)),1,1)</f>
        <v>17</v>
      </c>
      <c r="E6486">
        <f ca="1">OFFSET(bike!$A$2:$Y$402,TRUNC((ROW()-ROW($E$2))/COLUMNS(bike!$A$2:$Y$402)),MOD(ROW()-ROW($E$2),COLUMNS(bike!$A$2:$Y$402)),1,1)</f>
        <v>100</v>
      </c>
      <c r="F6486">
        <f ca="1">OFFSET(transit!$A$2:$Y$402,TRUNC((ROW()-ROW($F$2))/COLUMNS(transit!$A$2:$Y$402)),MOD(ROW()-ROW($F$2),COLUMNS(transit!$A$2:$Y$402)),1,1)</f>
        <v>17</v>
      </c>
      <c r="G6486">
        <f ca="1">OFFSET(drive!$A$2:$Y$402,TRUNC((ROW()-ROW($G$2))/COLUMNS(drive!$A$2:$Y$402)),MOD(ROW()-ROW($G$2),COLUMNS(drive!$A$2:$Y$402)),1,1)</f>
        <v>7</v>
      </c>
      <c r="H6486" s="5">
        <f ca="1">(VLOOKUP($B6486,weights!$A$2:$R$6,4))*VLOOKUP($B6486,weights!$A$2:$R$6,6)^C6486*(VLOOKUP($B6486,weights!$A$2:$R$6,15)*EXP(VLOOKUP($B6486,weights!$A$2:$R$6,11)*D6486)+VLOOKUP($B6486,weights!$A$2:$R$6,16)*EXP(VLOOKUP($B6486,weights!$A$2:$R$6,12)*E6486)+VLOOKUP($B6486,weights!$A$2:$R$6,17)*EXP(VLOOKUP($B6486,weights!$A$2:$R$6,13)*F6486)+VLOOKUP($B6486,weights!$A$2:$R$6,18)*EXP(VLOOKUP($B6486,weights!$A$2:$R$6,14)*G6486))</f>
        <v>2.7089586592627377</v>
      </c>
    </row>
    <row r="6487" spans="1:8" ht="12.75" x14ac:dyDescent="0.2">
      <c r="A6487">
        <f t="shared" si="0"/>
        <v>260</v>
      </c>
      <c r="B6487" t="str">
        <f t="shared" ref="B6487:C6487" si="6461">B6462</f>
        <v>supermarket</v>
      </c>
      <c r="C6487">
        <f t="shared" si="6461"/>
        <v>0</v>
      </c>
      <c r="D6487">
        <f ca="1">OFFSET(walk!$A$2:$Y$402,TRUNC((ROW()-ROW($D$2))/COLUMNS(walk!$A$2:$Y$402)),MOD(ROW()-ROW($D$2),COLUMNS(walk!$A$2:$Y$402)),1,1)</f>
        <v>42</v>
      </c>
      <c r="E6487">
        <f ca="1">OFFSET(bike!$A$2:$Y$402,TRUNC((ROW()-ROW($E$2))/COLUMNS(bike!$A$2:$Y$402)),MOD(ROW()-ROW($E$2),COLUMNS(bike!$A$2:$Y$402)),1,1)</f>
        <v>16</v>
      </c>
      <c r="F6487">
        <f ca="1">OFFSET(transit!$A$2:$Y$402,TRUNC((ROW()-ROW($F$2))/COLUMNS(transit!$A$2:$Y$402)),MOD(ROW()-ROW($F$2),COLUMNS(transit!$A$2:$Y$402)),1,1)</f>
        <v>23</v>
      </c>
      <c r="G6487">
        <f ca="1">OFFSET(drive!$A$2:$Y$402,TRUNC((ROW()-ROW($G$2))/COLUMNS(drive!$A$2:$Y$402)),MOD(ROW()-ROW($G$2),COLUMNS(drive!$A$2:$Y$402)),1,1)</f>
        <v>9</v>
      </c>
      <c r="H6487" s="5">
        <f ca="1">(VLOOKUP($B6487,weights!$A$2:$R$6,4))*VLOOKUP($B6487,weights!$A$2:$R$6,6)^C6487*(VLOOKUP($B6487,weights!$A$2:$R$6,15)*EXP(VLOOKUP($B6487,weights!$A$2:$R$6,11)*D6487)+VLOOKUP($B6487,weights!$A$2:$R$6,16)*EXP(VLOOKUP($B6487,weights!$A$2:$R$6,12)*E6487)+VLOOKUP($B6487,weights!$A$2:$R$6,17)*EXP(VLOOKUP($B6487,weights!$A$2:$R$6,13)*F6487)+VLOOKUP($B6487,weights!$A$2:$R$6,18)*EXP(VLOOKUP($B6487,weights!$A$2:$R$6,14)*G6487))</f>
        <v>2.7803565029270008</v>
      </c>
    </row>
    <row r="6488" spans="1:8" ht="12.75" x14ac:dyDescent="0.2">
      <c r="A6488">
        <f t="shared" si="0"/>
        <v>260</v>
      </c>
      <c r="B6488" t="str">
        <f t="shared" ref="B6488:C6488" si="6462">B6463</f>
        <v>supermarket</v>
      </c>
      <c r="C6488">
        <f t="shared" si="6462"/>
        <v>1</v>
      </c>
      <c r="D6488">
        <f ca="1">OFFSET(walk!$A$2:$Y$402,TRUNC((ROW()-ROW($D$2))/COLUMNS(walk!$A$2:$Y$402)),MOD(ROW()-ROW($D$2),COLUMNS(walk!$A$2:$Y$402)),1,1)</f>
        <v>52</v>
      </c>
      <c r="E6488">
        <f ca="1">OFFSET(bike!$A$2:$Y$402,TRUNC((ROW()-ROW($E$2))/COLUMNS(bike!$A$2:$Y$402)),MOD(ROW()-ROW($E$2),COLUMNS(bike!$A$2:$Y$402)),1,1)</f>
        <v>17</v>
      </c>
      <c r="F6488">
        <f ca="1">OFFSET(transit!$A$2:$Y$402,TRUNC((ROW()-ROW($F$2))/COLUMNS(transit!$A$2:$Y$402)),MOD(ROW()-ROW($F$2),COLUMNS(transit!$A$2:$Y$402)),1,1)</f>
        <v>27</v>
      </c>
      <c r="G6488">
        <f ca="1">OFFSET(drive!$A$2:$Y$402,TRUNC((ROW()-ROW($G$2))/COLUMNS(drive!$A$2:$Y$402)),MOD(ROW()-ROW($G$2),COLUMNS(drive!$A$2:$Y$402)),1,1)</f>
        <v>10</v>
      </c>
      <c r="H6488" s="5">
        <f ca="1">(VLOOKUP($B6488,weights!$A$2:$R$6,4))*VLOOKUP($B6488,weights!$A$2:$R$6,6)^C6488*(VLOOKUP($B6488,weights!$A$2:$R$6,15)*EXP(VLOOKUP($B6488,weights!$A$2:$R$6,11)*D6488)+VLOOKUP($B6488,weights!$A$2:$R$6,16)*EXP(VLOOKUP($B6488,weights!$A$2:$R$6,12)*E6488)+VLOOKUP($B6488,weights!$A$2:$R$6,17)*EXP(VLOOKUP($B6488,weights!$A$2:$R$6,13)*F6488)+VLOOKUP($B6488,weights!$A$2:$R$6,18)*EXP(VLOOKUP($B6488,weights!$A$2:$R$6,14)*G6488))</f>
        <v>1.2985532530872599</v>
      </c>
    </row>
    <row r="6489" spans="1:8" ht="12.75" x14ac:dyDescent="0.2">
      <c r="A6489">
        <f t="shared" si="0"/>
        <v>260</v>
      </c>
      <c r="B6489" t="str">
        <f t="shared" ref="B6489:C6489" si="6463">B6464</f>
        <v>supermarket</v>
      </c>
      <c r="C6489">
        <f t="shared" si="6463"/>
        <v>2</v>
      </c>
      <c r="D6489">
        <f ca="1">OFFSET(walk!$A$2:$Y$402,TRUNC((ROW()-ROW($D$2))/COLUMNS(walk!$A$2:$Y$402)),MOD(ROW()-ROW($D$2),COLUMNS(walk!$A$2:$Y$402)),1,1)</f>
        <v>57</v>
      </c>
      <c r="E6489">
        <f ca="1">OFFSET(bike!$A$2:$Y$402,TRUNC((ROW()-ROW($E$2))/COLUMNS(bike!$A$2:$Y$402)),MOD(ROW()-ROW($E$2),COLUMNS(bike!$A$2:$Y$402)),1,1)</f>
        <v>18</v>
      </c>
      <c r="F6489">
        <f ca="1">OFFSET(transit!$A$2:$Y$402,TRUNC((ROW()-ROW($F$2))/COLUMNS(transit!$A$2:$Y$402)),MOD(ROW()-ROW($F$2),COLUMNS(transit!$A$2:$Y$402)),1,1)</f>
        <v>36</v>
      </c>
      <c r="G6489">
        <f ca="1">OFFSET(drive!$A$2:$Y$402,TRUNC((ROW()-ROW($G$2))/COLUMNS(drive!$A$2:$Y$402)),MOD(ROW()-ROW($G$2),COLUMNS(drive!$A$2:$Y$402)),1,1)</f>
        <v>13</v>
      </c>
      <c r="H6489" s="5">
        <f ca="1">(VLOOKUP($B6489,weights!$A$2:$R$6,4))*VLOOKUP($B6489,weights!$A$2:$R$6,6)^C6489*(VLOOKUP($B6489,weights!$A$2:$R$6,15)*EXP(VLOOKUP($B6489,weights!$A$2:$R$6,11)*D6489)+VLOOKUP($B6489,weights!$A$2:$R$6,16)*EXP(VLOOKUP($B6489,weights!$A$2:$R$6,12)*E6489)+VLOOKUP($B6489,weights!$A$2:$R$6,17)*EXP(VLOOKUP($B6489,weights!$A$2:$R$6,13)*F6489)+VLOOKUP($B6489,weights!$A$2:$R$6,18)*EXP(VLOOKUP($B6489,weights!$A$2:$R$6,14)*G6489))</f>
        <v>0.40394994546812713</v>
      </c>
    </row>
    <row r="6490" spans="1:8" ht="12.75" x14ac:dyDescent="0.2">
      <c r="A6490">
        <f t="shared" si="0"/>
        <v>260</v>
      </c>
      <c r="B6490" t="str">
        <f t="shared" ref="B6490:C6490" si="6464">B6465</f>
        <v>supermarket</v>
      </c>
      <c r="C6490">
        <f t="shared" si="6464"/>
        <v>3</v>
      </c>
      <c r="D6490">
        <f ca="1">OFFSET(walk!$A$2:$Y$402,TRUNC((ROW()-ROW($D$2))/COLUMNS(walk!$A$2:$Y$402)),MOD(ROW()-ROW($D$2),COLUMNS(walk!$A$2:$Y$402)),1,1)</f>
        <v>64</v>
      </c>
      <c r="E6490">
        <f ca="1">OFFSET(bike!$A$2:$Y$402,TRUNC((ROW()-ROW($E$2))/COLUMNS(bike!$A$2:$Y$402)),MOD(ROW()-ROW($E$2),COLUMNS(bike!$A$2:$Y$402)),1,1)</f>
        <v>22</v>
      </c>
      <c r="F6490">
        <f ca="1">OFFSET(transit!$A$2:$Y$402,TRUNC((ROW()-ROW($F$2))/COLUMNS(transit!$A$2:$Y$402)),MOD(ROW()-ROW($F$2),COLUMNS(transit!$A$2:$Y$402)),1,1)</f>
        <v>40</v>
      </c>
      <c r="G6490">
        <f ca="1">OFFSET(drive!$A$2:$Y$402,TRUNC((ROW()-ROW($G$2))/COLUMNS(drive!$A$2:$Y$402)),MOD(ROW()-ROW($G$2),COLUMNS(drive!$A$2:$Y$402)),1,1)</f>
        <v>13</v>
      </c>
      <c r="H6490" s="5">
        <f ca="1">(VLOOKUP($B6490,weights!$A$2:$R$6,4))*VLOOKUP($B6490,weights!$A$2:$R$6,6)^C6490*(VLOOKUP($B6490,weights!$A$2:$R$6,15)*EXP(VLOOKUP($B6490,weights!$A$2:$R$6,11)*D6490)+VLOOKUP($B6490,weights!$A$2:$R$6,16)*EXP(VLOOKUP($B6490,weights!$A$2:$R$6,12)*E6490)+VLOOKUP($B6490,weights!$A$2:$R$6,17)*EXP(VLOOKUP($B6490,weights!$A$2:$R$6,13)*F6490)+VLOOKUP($B6490,weights!$A$2:$R$6,18)*EXP(VLOOKUP($B6490,weights!$A$2:$R$6,14)*G6490))</f>
        <v>0.22943972221597236</v>
      </c>
    </row>
    <row r="6491" spans="1:8" ht="12.75" x14ac:dyDescent="0.2">
      <c r="A6491">
        <f t="shared" si="0"/>
        <v>260</v>
      </c>
      <c r="B6491" t="str">
        <f t="shared" ref="B6491:C6491" si="6465">B6466</f>
        <v>supermarket</v>
      </c>
      <c r="C6491">
        <f t="shared" si="6465"/>
        <v>4</v>
      </c>
      <c r="D6491">
        <f ca="1">OFFSET(walk!$A$2:$Y$402,TRUNC((ROW()-ROW($D$2))/COLUMNS(walk!$A$2:$Y$402)),MOD(ROW()-ROW($D$2),COLUMNS(walk!$A$2:$Y$402)),1,1)</f>
        <v>80</v>
      </c>
      <c r="E6491">
        <f ca="1">OFFSET(bike!$A$2:$Y$402,TRUNC((ROW()-ROW($E$2))/COLUMNS(bike!$A$2:$Y$402)),MOD(ROW()-ROW($E$2),COLUMNS(bike!$A$2:$Y$402)),1,1)</f>
        <v>25</v>
      </c>
      <c r="F6491">
        <f ca="1">OFFSET(transit!$A$2:$Y$402,TRUNC((ROW()-ROW($F$2))/COLUMNS(transit!$A$2:$Y$402)),MOD(ROW()-ROW($F$2),COLUMNS(transit!$A$2:$Y$402)),1,1)</f>
        <v>42</v>
      </c>
      <c r="G6491">
        <f ca="1">OFFSET(drive!$A$2:$Y$402,TRUNC((ROW()-ROW($G$2))/COLUMNS(drive!$A$2:$Y$402)),MOD(ROW()-ROW($G$2),COLUMNS(drive!$A$2:$Y$402)),1,1)</f>
        <v>15</v>
      </c>
      <c r="H6491" s="5">
        <f ca="1">(VLOOKUP($B6491,weights!$A$2:$R$6,4))*VLOOKUP($B6491,weights!$A$2:$R$6,6)^C6491*(VLOOKUP($B6491,weights!$A$2:$R$6,15)*EXP(VLOOKUP($B6491,weights!$A$2:$R$6,11)*D6491)+VLOOKUP($B6491,weights!$A$2:$R$6,16)*EXP(VLOOKUP($B6491,weights!$A$2:$R$6,12)*E6491)+VLOOKUP($B6491,weights!$A$2:$R$6,17)*EXP(VLOOKUP($B6491,weights!$A$2:$R$6,13)*F6491)+VLOOKUP($B6491,weights!$A$2:$R$6,18)*EXP(VLOOKUP($B6491,weights!$A$2:$R$6,14)*G6491))</f>
        <v>8.8534943740591579E-2</v>
      </c>
    </row>
    <row r="6492" spans="1:8" ht="12.75" x14ac:dyDescent="0.2">
      <c r="A6492">
        <f t="shared" si="0"/>
        <v>260</v>
      </c>
      <c r="B6492" t="str">
        <f t="shared" ref="B6492:C6492" si="6466">B6467</f>
        <v>store</v>
      </c>
      <c r="C6492">
        <f t="shared" si="6466"/>
        <v>0</v>
      </c>
      <c r="D6492">
        <f ca="1">OFFSET(walk!$A$2:$Y$402,TRUNC((ROW()-ROW($D$2))/COLUMNS(walk!$A$2:$Y$402)),MOD(ROW()-ROW($D$2),COLUMNS(walk!$A$2:$Y$402)),1,1)</f>
        <v>10</v>
      </c>
      <c r="E6492">
        <f ca="1">OFFSET(bike!$A$2:$Y$402,TRUNC((ROW()-ROW($E$2))/COLUMNS(bike!$A$2:$Y$402)),MOD(ROW()-ROW($E$2),COLUMNS(bike!$A$2:$Y$402)),1,1)</f>
        <v>2</v>
      </c>
      <c r="F6492">
        <f ca="1">OFFSET(transit!$A$2:$Y$402,TRUNC((ROW()-ROW($F$2))/COLUMNS(transit!$A$2:$Y$402)),MOD(ROW()-ROW($F$2),COLUMNS(transit!$A$2:$Y$402)),1,1)</f>
        <v>9</v>
      </c>
      <c r="G6492">
        <f ca="1">OFFSET(drive!$A$2:$Y$402,TRUNC((ROW()-ROW($G$2))/COLUMNS(drive!$A$2:$Y$402)),MOD(ROW()-ROW($G$2),COLUMNS(drive!$A$2:$Y$402)),1,1)</f>
        <v>2</v>
      </c>
      <c r="H6492" s="5">
        <f ca="1">(VLOOKUP($B6492,weights!$A$2:$R$6,4))*VLOOKUP($B6492,weights!$A$2:$R$6,6)^C6492*(VLOOKUP($B6492,weights!$A$2:$R$6,15)*EXP(VLOOKUP($B6492,weights!$A$2:$R$6,11)*D6492)+VLOOKUP($B6492,weights!$A$2:$R$6,16)*EXP(VLOOKUP($B6492,weights!$A$2:$R$6,12)*E6492)+VLOOKUP($B6492,weights!$A$2:$R$6,17)*EXP(VLOOKUP($B6492,weights!$A$2:$R$6,13)*F6492)+VLOOKUP($B6492,weights!$A$2:$R$6,18)*EXP(VLOOKUP($B6492,weights!$A$2:$R$6,14)*G6492))</f>
        <v>12.5213783506158</v>
      </c>
    </row>
    <row r="6493" spans="1:8" ht="12.75" x14ac:dyDescent="0.2">
      <c r="A6493">
        <f t="shared" si="0"/>
        <v>260</v>
      </c>
      <c r="B6493" t="str">
        <f t="shared" ref="B6493:C6493" si="6467">B6468</f>
        <v>store</v>
      </c>
      <c r="C6493">
        <f t="shared" si="6467"/>
        <v>1</v>
      </c>
      <c r="D6493">
        <f ca="1">OFFSET(walk!$A$2:$Y$402,TRUNC((ROW()-ROW($D$2))/COLUMNS(walk!$A$2:$Y$402)),MOD(ROW()-ROW($D$2),COLUMNS(walk!$A$2:$Y$402)),1,1)</f>
        <v>10</v>
      </c>
      <c r="E6493">
        <f ca="1">OFFSET(bike!$A$2:$Y$402,TRUNC((ROW()-ROW($E$2))/COLUMNS(bike!$A$2:$Y$402)),MOD(ROW()-ROW($E$2),COLUMNS(bike!$A$2:$Y$402)),1,1)</f>
        <v>2</v>
      </c>
      <c r="F6493">
        <f ca="1">OFFSET(transit!$A$2:$Y$402,TRUNC((ROW()-ROW($F$2))/COLUMNS(transit!$A$2:$Y$402)),MOD(ROW()-ROW($F$2),COLUMNS(transit!$A$2:$Y$402)),1,1)</f>
        <v>10</v>
      </c>
      <c r="G6493">
        <f ca="1">OFFSET(drive!$A$2:$Y$402,TRUNC((ROW()-ROW($G$2))/COLUMNS(drive!$A$2:$Y$402)),MOD(ROW()-ROW($G$2),COLUMNS(drive!$A$2:$Y$402)),1,1)</f>
        <v>2</v>
      </c>
      <c r="H6493" s="5">
        <f ca="1">(VLOOKUP($B6493,weights!$A$2:$R$6,4))*VLOOKUP($B6493,weights!$A$2:$R$6,6)^C6493*(VLOOKUP($B6493,weights!$A$2:$R$6,15)*EXP(VLOOKUP($B6493,weights!$A$2:$R$6,11)*D6493)+VLOOKUP($B6493,weights!$A$2:$R$6,16)*EXP(VLOOKUP($B6493,weights!$A$2:$R$6,12)*E6493)+VLOOKUP($B6493,weights!$A$2:$R$6,17)*EXP(VLOOKUP($B6493,weights!$A$2:$R$6,13)*F6493)+VLOOKUP($B6493,weights!$A$2:$R$6,18)*EXP(VLOOKUP($B6493,weights!$A$2:$R$6,14)*G6493))</f>
        <v>8.3401108602116629</v>
      </c>
    </row>
    <row r="6494" spans="1:8" ht="12.75" x14ac:dyDescent="0.2">
      <c r="A6494">
        <f t="shared" si="0"/>
        <v>260</v>
      </c>
      <c r="B6494" t="str">
        <f t="shared" ref="B6494:C6494" si="6468">B6469</f>
        <v>store</v>
      </c>
      <c r="C6494">
        <f t="shared" si="6468"/>
        <v>2</v>
      </c>
      <c r="D6494">
        <f ca="1">OFFSET(walk!$A$2:$Y$402,TRUNC((ROW()-ROW($D$2))/COLUMNS(walk!$A$2:$Y$402)),MOD(ROW()-ROW($D$2),COLUMNS(walk!$A$2:$Y$402)),1,1)</f>
        <v>12</v>
      </c>
      <c r="E6494">
        <f ca="1">OFFSET(bike!$A$2:$Y$402,TRUNC((ROW()-ROW($E$2))/COLUMNS(bike!$A$2:$Y$402)),MOD(ROW()-ROW($E$2),COLUMNS(bike!$A$2:$Y$402)),1,1)</f>
        <v>3</v>
      </c>
      <c r="F6494">
        <f ca="1">OFFSET(transit!$A$2:$Y$402,TRUNC((ROW()-ROW($F$2))/COLUMNS(transit!$A$2:$Y$402)),MOD(ROW()-ROW($F$2),COLUMNS(transit!$A$2:$Y$402)),1,1)</f>
        <v>10</v>
      </c>
      <c r="G6494">
        <f ca="1">OFFSET(drive!$A$2:$Y$402,TRUNC((ROW()-ROW($G$2))/COLUMNS(drive!$A$2:$Y$402)),MOD(ROW()-ROW($G$2),COLUMNS(drive!$A$2:$Y$402)),1,1)</f>
        <v>4</v>
      </c>
      <c r="H6494" s="5">
        <f ca="1">(VLOOKUP($B6494,weights!$A$2:$R$6,4))*VLOOKUP($B6494,weights!$A$2:$R$6,6)^C6494*(VLOOKUP($B6494,weights!$A$2:$R$6,15)*EXP(VLOOKUP($B6494,weights!$A$2:$R$6,11)*D6494)+VLOOKUP($B6494,weights!$A$2:$R$6,16)*EXP(VLOOKUP($B6494,weights!$A$2:$R$6,12)*E6494)+VLOOKUP($B6494,weights!$A$2:$R$6,17)*EXP(VLOOKUP($B6494,weights!$A$2:$R$6,13)*F6494)+VLOOKUP($B6494,weights!$A$2:$R$6,18)*EXP(VLOOKUP($B6494,weights!$A$2:$R$6,14)*G6494))</f>
        <v>3.5005536293047497</v>
      </c>
    </row>
    <row r="6495" spans="1:8" ht="12.75" x14ac:dyDescent="0.2">
      <c r="A6495">
        <f t="shared" si="0"/>
        <v>260</v>
      </c>
      <c r="B6495" t="str">
        <f t="shared" ref="B6495:C6495" si="6469">B6470</f>
        <v>store</v>
      </c>
      <c r="C6495">
        <f t="shared" si="6469"/>
        <v>3</v>
      </c>
      <c r="D6495">
        <f ca="1">OFFSET(walk!$A$2:$Y$402,TRUNC((ROW()-ROW($D$2))/COLUMNS(walk!$A$2:$Y$402)),MOD(ROW()-ROW($D$2),COLUMNS(walk!$A$2:$Y$402)),1,1)</f>
        <v>17</v>
      </c>
      <c r="E6495">
        <f ca="1">OFFSET(bike!$A$2:$Y$402,TRUNC((ROW()-ROW($E$2))/COLUMNS(bike!$A$2:$Y$402)),MOD(ROW()-ROW($E$2),COLUMNS(bike!$A$2:$Y$402)),1,1)</f>
        <v>5</v>
      </c>
      <c r="F6495">
        <f ca="1">OFFSET(transit!$A$2:$Y$402,TRUNC((ROW()-ROW($F$2))/COLUMNS(transit!$A$2:$Y$402)),MOD(ROW()-ROW($F$2),COLUMNS(transit!$A$2:$Y$402)),1,1)</f>
        <v>12</v>
      </c>
      <c r="G6495">
        <f ca="1">OFFSET(drive!$A$2:$Y$402,TRUNC((ROW()-ROW($G$2))/COLUMNS(drive!$A$2:$Y$402)),MOD(ROW()-ROW($G$2),COLUMNS(drive!$A$2:$Y$402)),1,1)</f>
        <v>4</v>
      </c>
      <c r="H6495" s="5">
        <f ca="1">(VLOOKUP($B6495,weights!$A$2:$R$6,4))*VLOOKUP($B6495,weights!$A$2:$R$6,6)^C6495*(VLOOKUP($B6495,weights!$A$2:$R$6,15)*EXP(VLOOKUP($B6495,weights!$A$2:$R$6,11)*D6495)+VLOOKUP($B6495,weights!$A$2:$R$6,16)*EXP(VLOOKUP($B6495,weights!$A$2:$R$6,12)*E6495)+VLOOKUP($B6495,weights!$A$2:$R$6,17)*EXP(VLOOKUP($B6495,weights!$A$2:$R$6,13)*F6495)+VLOOKUP($B6495,weights!$A$2:$R$6,18)*EXP(VLOOKUP($B6495,weights!$A$2:$R$6,14)*G6495))</f>
        <v>1.5670552377042877</v>
      </c>
    </row>
    <row r="6496" spans="1:8" ht="12.75" x14ac:dyDescent="0.2">
      <c r="A6496">
        <f t="shared" si="0"/>
        <v>260</v>
      </c>
      <c r="B6496" t="str">
        <f t="shared" ref="B6496:C6496" si="6470">B6471</f>
        <v>store</v>
      </c>
      <c r="C6496">
        <f t="shared" si="6470"/>
        <v>4</v>
      </c>
      <c r="D6496">
        <f ca="1">OFFSET(walk!$A$2:$Y$402,TRUNC((ROW()-ROW($D$2))/COLUMNS(walk!$A$2:$Y$402)),MOD(ROW()-ROW($D$2),COLUMNS(walk!$A$2:$Y$402)),1,1)</f>
        <v>18</v>
      </c>
      <c r="E6496">
        <f ca="1">OFFSET(bike!$A$2:$Y$402,TRUNC((ROW()-ROW($E$2))/COLUMNS(bike!$A$2:$Y$402)),MOD(ROW()-ROW($E$2),COLUMNS(bike!$A$2:$Y$402)),1,1)</f>
        <v>6</v>
      </c>
      <c r="F6496">
        <f ca="1">OFFSET(transit!$A$2:$Y$402,TRUNC((ROW()-ROW($F$2))/COLUMNS(transit!$A$2:$Y$402)),MOD(ROW()-ROW($F$2),COLUMNS(transit!$A$2:$Y$402)),1,1)</f>
        <v>12</v>
      </c>
      <c r="G6496">
        <f ca="1">OFFSET(drive!$A$2:$Y$402,TRUNC((ROW()-ROW($G$2))/COLUMNS(drive!$A$2:$Y$402)),MOD(ROW()-ROW($G$2),COLUMNS(drive!$A$2:$Y$402)),1,1)</f>
        <v>4</v>
      </c>
      <c r="H6496" s="5">
        <f ca="1">(VLOOKUP($B6496,weights!$A$2:$R$6,4))*VLOOKUP($B6496,weights!$A$2:$R$6,6)^C6496*(VLOOKUP($B6496,weights!$A$2:$R$6,15)*EXP(VLOOKUP($B6496,weights!$A$2:$R$6,11)*D6496)+VLOOKUP($B6496,weights!$A$2:$R$6,16)*EXP(VLOOKUP($B6496,weights!$A$2:$R$6,12)*E6496)+VLOOKUP($B6496,weights!$A$2:$R$6,17)*EXP(VLOOKUP($B6496,weights!$A$2:$R$6,13)*F6496)+VLOOKUP($B6496,weights!$A$2:$R$6,18)*EXP(VLOOKUP($B6496,weights!$A$2:$R$6,14)*G6496))</f>
        <v>0.91967505434703134</v>
      </c>
    </row>
    <row r="6497" spans="1:8" ht="12.75" x14ac:dyDescent="0.2">
      <c r="A6497">
        <f t="shared" si="0"/>
        <v>260</v>
      </c>
      <c r="B6497" t="str">
        <f t="shared" ref="B6497:C6497" si="6471">B6472</f>
        <v>pharmacy</v>
      </c>
      <c r="C6497">
        <f t="shared" si="6471"/>
        <v>0</v>
      </c>
      <c r="D6497">
        <f ca="1">OFFSET(walk!$A$2:$Y$402,TRUNC((ROW()-ROW($D$2))/COLUMNS(walk!$A$2:$Y$402)),MOD(ROW()-ROW($D$2),COLUMNS(walk!$A$2:$Y$402)),1,1)</f>
        <v>14</v>
      </c>
      <c r="E6497">
        <f ca="1">OFFSET(bike!$A$2:$Y$402,TRUNC((ROW()-ROW($E$2))/COLUMNS(bike!$A$2:$Y$402)),MOD(ROW()-ROW($E$2),COLUMNS(bike!$A$2:$Y$402)),1,1)</f>
        <v>4</v>
      </c>
      <c r="F6497">
        <f ca="1">OFFSET(transit!$A$2:$Y$402,TRUNC((ROW()-ROW($F$2))/COLUMNS(transit!$A$2:$Y$402)),MOD(ROW()-ROW($F$2),COLUMNS(transit!$A$2:$Y$402)),1,1)</f>
        <v>14</v>
      </c>
      <c r="G6497">
        <f ca="1">OFFSET(drive!$A$2:$Y$402,TRUNC((ROW()-ROW($G$2))/COLUMNS(drive!$A$2:$Y$402)),MOD(ROW()-ROW($G$2),COLUMNS(drive!$A$2:$Y$402)),1,1)</f>
        <v>3</v>
      </c>
      <c r="H6497" s="5">
        <f ca="1">(VLOOKUP($B6497,weights!$A$2:$R$6,4))*VLOOKUP($B6497,weights!$A$2:$R$6,6)^C6497*(VLOOKUP($B6497,weights!$A$2:$R$6,15)*EXP(VLOOKUP($B6497,weights!$A$2:$R$6,11)*D6497)+VLOOKUP($B6497,weights!$A$2:$R$6,16)*EXP(VLOOKUP($B6497,weights!$A$2:$R$6,12)*E6497)+VLOOKUP($B6497,weights!$A$2:$R$6,17)*EXP(VLOOKUP($B6497,weights!$A$2:$R$6,13)*F6497)+VLOOKUP($B6497,weights!$A$2:$R$6,18)*EXP(VLOOKUP($B6497,weights!$A$2:$R$6,14)*G6497))</f>
        <v>5.008916752400725</v>
      </c>
    </row>
    <row r="6498" spans="1:8" ht="12.75" x14ac:dyDescent="0.2">
      <c r="A6498">
        <f t="shared" si="0"/>
        <v>260</v>
      </c>
      <c r="B6498" t="str">
        <f t="shared" ref="B6498:C6498" si="6472">B6473</f>
        <v>pharmacy</v>
      </c>
      <c r="C6498">
        <f t="shared" si="6472"/>
        <v>1</v>
      </c>
      <c r="D6498">
        <f ca="1">OFFSET(walk!$A$2:$Y$402,TRUNC((ROW()-ROW($D$2))/COLUMNS(walk!$A$2:$Y$402)),MOD(ROW()-ROW($D$2),COLUMNS(walk!$A$2:$Y$402)),1,1)</f>
        <v>17</v>
      </c>
      <c r="E6498">
        <f ca="1">OFFSET(bike!$A$2:$Y$402,TRUNC((ROW()-ROW($E$2))/COLUMNS(bike!$A$2:$Y$402)),MOD(ROW()-ROW($E$2),COLUMNS(bike!$A$2:$Y$402)),1,1)</f>
        <v>6</v>
      </c>
      <c r="F6498">
        <f ca="1">OFFSET(transit!$A$2:$Y$402,TRUNC((ROW()-ROW($F$2))/COLUMNS(transit!$A$2:$Y$402)),MOD(ROW()-ROW($F$2),COLUMNS(transit!$A$2:$Y$402)),1,1)</f>
        <v>16</v>
      </c>
      <c r="G6498">
        <f ca="1">OFFSET(drive!$A$2:$Y$402,TRUNC((ROW()-ROW($G$2))/COLUMNS(drive!$A$2:$Y$402)),MOD(ROW()-ROW($G$2),COLUMNS(drive!$A$2:$Y$402)),1,1)</f>
        <v>4</v>
      </c>
      <c r="H6498" s="5">
        <f ca="1">(VLOOKUP($B6498,weights!$A$2:$R$6,4))*VLOOKUP($B6498,weights!$A$2:$R$6,6)^C6498*(VLOOKUP($B6498,weights!$A$2:$R$6,15)*EXP(VLOOKUP($B6498,weights!$A$2:$R$6,11)*D6498)+VLOOKUP($B6498,weights!$A$2:$R$6,16)*EXP(VLOOKUP($B6498,weights!$A$2:$R$6,12)*E6498)+VLOOKUP($B6498,weights!$A$2:$R$6,17)*EXP(VLOOKUP($B6498,weights!$A$2:$R$6,13)*F6498)+VLOOKUP($B6498,weights!$A$2:$R$6,18)*EXP(VLOOKUP($B6498,weights!$A$2:$R$6,14)*G6498))</f>
        <v>1.6846353744493883</v>
      </c>
    </row>
    <row r="6499" spans="1:8" ht="12.75" x14ac:dyDescent="0.2">
      <c r="A6499">
        <f t="shared" si="0"/>
        <v>260</v>
      </c>
      <c r="B6499" t="str">
        <f t="shared" ref="B6499:C6499" si="6473">B6474</f>
        <v>pharmacy</v>
      </c>
      <c r="C6499">
        <f t="shared" si="6473"/>
        <v>2</v>
      </c>
      <c r="D6499">
        <f ca="1">OFFSET(walk!$A$2:$Y$402,TRUNC((ROW()-ROW($D$2))/COLUMNS(walk!$A$2:$Y$402)),MOD(ROW()-ROW($D$2),COLUMNS(walk!$A$2:$Y$402)),1,1)</f>
        <v>17</v>
      </c>
      <c r="E6499">
        <f ca="1">OFFSET(bike!$A$2:$Y$402,TRUNC((ROW()-ROW($E$2))/COLUMNS(bike!$A$2:$Y$402)),MOD(ROW()-ROW($E$2),COLUMNS(bike!$A$2:$Y$402)),1,1)</f>
        <v>6</v>
      </c>
      <c r="F6499">
        <f ca="1">OFFSET(transit!$A$2:$Y$402,TRUNC((ROW()-ROW($F$2))/COLUMNS(transit!$A$2:$Y$402)),MOD(ROW()-ROW($F$2),COLUMNS(transit!$A$2:$Y$402)),1,1)</f>
        <v>16</v>
      </c>
      <c r="G6499">
        <f ca="1">OFFSET(drive!$A$2:$Y$402,TRUNC((ROW()-ROW($G$2))/COLUMNS(drive!$A$2:$Y$402)),MOD(ROW()-ROW($G$2),COLUMNS(drive!$A$2:$Y$402)),1,1)</f>
        <v>4</v>
      </c>
      <c r="H6499" s="5">
        <f ca="1">(VLOOKUP($B6499,weights!$A$2:$R$6,4))*VLOOKUP($B6499,weights!$A$2:$R$6,6)^C6499*(VLOOKUP($B6499,weights!$A$2:$R$6,15)*EXP(VLOOKUP($B6499,weights!$A$2:$R$6,11)*D6499)+VLOOKUP($B6499,weights!$A$2:$R$6,16)*EXP(VLOOKUP($B6499,weights!$A$2:$R$6,12)*E6499)+VLOOKUP($B6499,weights!$A$2:$R$6,17)*EXP(VLOOKUP($B6499,weights!$A$2:$R$6,13)*F6499)+VLOOKUP($B6499,weights!$A$2:$R$6,18)*EXP(VLOOKUP($B6499,weights!$A$2:$R$6,14)*G6499))</f>
        <v>0.81112073584600186</v>
      </c>
    </row>
    <row r="6500" spans="1:8" ht="12.75" x14ac:dyDescent="0.2">
      <c r="A6500">
        <f t="shared" si="0"/>
        <v>260</v>
      </c>
      <c r="B6500" t="str">
        <f t="shared" ref="B6500:C6500" si="6474">B6475</f>
        <v>bank</v>
      </c>
      <c r="C6500">
        <f t="shared" si="6474"/>
        <v>0</v>
      </c>
      <c r="D6500">
        <f ca="1">OFFSET(walk!$A$2:$Y$402,TRUNC((ROW()-ROW($D$2))/COLUMNS(walk!$A$2:$Y$402)),MOD(ROW()-ROW($D$2),COLUMNS(walk!$A$2:$Y$402)),1,1)</f>
        <v>26</v>
      </c>
      <c r="E6500">
        <f ca="1">OFFSET(bike!$A$2:$Y$402,TRUNC((ROW()-ROW($E$2))/COLUMNS(bike!$A$2:$Y$402)),MOD(ROW()-ROW($E$2),COLUMNS(bike!$A$2:$Y$402)),1,1)</f>
        <v>10</v>
      </c>
      <c r="F6500">
        <f ca="1">OFFSET(transit!$A$2:$Y$402,TRUNC((ROW()-ROW($F$2))/COLUMNS(transit!$A$2:$Y$402)),MOD(ROW()-ROW($F$2),COLUMNS(transit!$A$2:$Y$402)),1,1)</f>
        <v>22</v>
      </c>
      <c r="G6500">
        <f ca="1">OFFSET(drive!$A$2:$Y$402,TRUNC((ROW()-ROW($G$2))/COLUMNS(drive!$A$2:$Y$402)),MOD(ROW()-ROW($G$2),COLUMNS(drive!$A$2:$Y$402)),1,1)</f>
        <v>7</v>
      </c>
      <c r="H6500" s="5">
        <f ca="1">(VLOOKUP($B6500,weights!$A$2:$R$6,4))*VLOOKUP($B6500,weights!$A$2:$R$6,6)^C6500*(VLOOKUP($B6500,weights!$A$2:$R$6,15)*EXP(VLOOKUP($B6500,weights!$A$2:$R$6,11)*D6500)+VLOOKUP($B6500,weights!$A$2:$R$6,16)*EXP(VLOOKUP($B6500,weights!$A$2:$R$6,12)*E6500)+VLOOKUP($B6500,weights!$A$2:$R$6,17)*EXP(VLOOKUP($B6500,weights!$A$2:$R$6,13)*F6500)+VLOOKUP($B6500,weights!$A$2:$R$6,18)*EXP(VLOOKUP($B6500,weights!$A$2:$R$6,14)*G6500))</f>
        <v>1.7252848628861561</v>
      </c>
    </row>
    <row r="6501" spans="1:8" ht="12.75" x14ac:dyDescent="0.2">
      <c r="A6501">
        <f t="shared" si="0"/>
        <v>260</v>
      </c>
      <c r="B6501" t="str">
        <f t="shared" ref="B6501:C6501" si="6475">B6476</f>
        <v>bank</v>
      </c>
      <c r="C6501">
        <f t="shared" si="6475"/>
        <v>1</v>
      </c>
      <c r="D6501">
        <f ca="1">OFFSET(walk!$A$2:$Y$402,TRUNC((ROW()-ROW($D$2))/COLUMNS(walk!$A$2:$Y$402)),MOD(ROW()-ROW($D$2),COLUMNS(walk!$A$2:$Y$402)),1,1)</f>
        <v>39</v>
      </c>
      <c r="E6501">
        <f ca="1">OFFSET(bike!$A$2:$Y$402,TRUNC((ROW()-ROW($E$2))/COLUMNS(bike!$A$2:$Y$402)),MOD(ROW()-ROW($E$2),COLUMNS(bike!$A$2:$Y$402)),1,1)</f>
        <v>13</v>
      </c>
      <c r="F6501">
        <f ca="1">OFFSET(transit!$A$2:$Y$402,TRUNC((ROW()-ROW($F$2))/COLUMNS(transit!$A$2:$Y$402)),MOD(ROW()-ROW($F$2),COLUMNS(transit!$A$2:$Y$402)),1,1)</f>
        <v>32</v>
      </c>
      <c r="G6501">
        <f ca="1">OFFSET(drive!$A$2:$Y$402,TRUNC((ROW()-ROW($G$2))/COLUMNS(drive!$A$2:$Y$402)),MOD(ROW()-ROW($G$2),COLUMNS(drive!$A$2:$Y$402)),1,1)</f>
        <v>7</v>
      </c>
      <c r="H6501" s="5">
        <f ca="1">(VLOOKUP($B6501,weights!$A$2:$R$6,4))*VLOOKUP($B6501,weights!$A$2:$R$6,6)^C6501*(VLOOKUP($B6501,weights!$A$2:$R$6,15)*EXP(VLOOKUP($B6501,weights!$A$2:$R$6,11)*D6501)+VLOOKUP($B6501,weights!$A$2:$R$6,16)*EXP(VLOOKUP($B6501,weights!$A$2:$R$6,12)*E6501)+VLOOKUP($B6501,weights!$A$2:$R$6,17)*EXP(VLOOKUP($B6501,weights!$A$2:$R$6,13)*F6501)+VLOOKUP($B6501,weights!$A$2:$R$6,18)*EXP(VLOOKUP($B6501,weights!$A$2:$R$6,14)*G6501))</f>
        <v>0.54776690266255423</v>
      </c>
    </row>
    <row r="6502" spans="1:8" ht="12.75" x14ac:dyDescent="0.2">
      <c r="A6502">
        <f t="shared" si="0"/>
        <v>261</v>
      </c>
      <c r="B6502" t="str">
        <f t="shared" ref="B6502:C6502" si="6476">B6477</f>
        <v>restaurant</v>
      </c>
      <c r="C6502">
        <f t="shared" si="6476"/>
        <v>0</v>
      </c>
      <c r="D6502">
        <f ca="1">OFFSET(walk!$A$2:$Y$402,TRUNC((ROW()-ROW($D$2))/COLUMNS(walk!$A$2:$Y$402)),MOD(ROW()-ROW($D$2),COLUMNS(walk!$A$2:$Y$402)),1,1)</f>
        <v>11</v>
      </c>
      <c r="E6502">
        <f ca="1">OFFSET(bike!$A$2:$Y$402,TRUNC((ROW()-ROW($E$2))/COLUMNS(bike!$A$2:$Y$402)),MOD(ROW()-ROW($E$2),COLUMNS(bike!$A$2:$Y$402)),1,1)</f>
        <v>3</v>
      </c>
      <c r="F6502">
        <f ca="1">OFFSET(transit!$A$2:$Y$402,TRUNC((ROW()-ROW($F$2))/COLUMNS(transit!$A$2:$Y$402)),MOD(ROW()-ROW($F$2),COLUMNS(transit!$A$2:$Y$402)),1,1)</f>
        <v>8</v>
      </c>
      <c r="G6502">
        <f ca="1">OFFSET(drive!$A$2:$Y$402,TRUNC((ROW()-ROW($G$2))/COLUMNS(drive!$A$2:$Y$402)),MOD(ROW()-ROW($G$2),COLUMNS(drive!$A$2:$Y$402)),1,1)</f>
        <v>2</v>
      </c>
      <c r="H6502" s="5">
        <f ca="1">(VLOOKUP($B6502,weights!$A$2:$R$6,4))*VLOOKUP($B6502,weights!$A$2:$R$6,6)^C6502*(VLOOKUP($B6502,weights!$A$2:$R$6,15)*EXP(VLOOKUP($B6502,weights!$A$2:$R$6,11)*D6502)+VLOOKUP($B6502,weights!$A$2:$R$6,16)*EXP(VLOOKUP($B6502,weights!$A$2:$R$6,12)*E6502)+VLOOKUP($B6502,weights!$A$2:$R$6,17)*EXP(VLOOKUP($B6502,weights!$A$2:$R$6,13)*F6502)+VLOOKUP($B6502,weights!$A$2:$R$6,18)*EXP(VLOOKUP($B6502,weights!$A$2:$R$6,14)*G6502))</f>
        <v>26.640252892116642</v>
      </c>
    </row>
    <row r="6503" spans="1:8" ht="12.75" x14ac:dyDescent="0.2">
      <c r="A6503">
        <f t="shared" si="0"/>
        <v>261</v>
      </c>
      <c r="B6503" t="str">
        <f t="shared" ref="B6503:C6503" si="6477">B6478</f>
        <v>restaurant</v>
      </c>
      <c r="C6503">
        <f t="shared" si="6477"/>
        <v>1</v>
      </c>
      <c r="D6503">
        <f ca="1">OFFSET(walk!$A$2:$Y$402,TRUNC((ROW()-ROW($D$2))/COLUMNS(walk!$A$2:$Y$402)),MOD(ROW()-ROW($D$2),COLUMNS(walk!$A$2:$Y$402)),1,1)</f>
        <v>11</v>
      </c>
      <c r="E6503">
        <f ca="1">OFFSET(bike!$A$2:$Y$402,TRUNC((ROW()-ROW($E$2))/COLUMNS(bike!$A$2:$Y$402)),MOD(ROW()-ROW($E$2),COLUMNS(bike!$A$2:$Y$402)),1,1)</f>
        <v>3</v>
      </c>
      <c r="F6503">
        <f ca="1">OFFSET(transit!$A$2:$Y$402,TRUNC((ROW()-ROW($F$2))/COLUMNS(transit!$A$2:$Y$402)),MOD(ROW()-ROW($F$2),COLUMNS(transit!$A$2:$Y$402)),1,1)</f>
        <v>10</v>
      </c>
      <c r="G6503">
        <f ca="1">OFFSET(drive!$A$2:$Y$402,TRUNC((ROW()-ROW($G$2))/COLUMNS(drive!$A$2:$Y$402)),MOD(ROW()-ROW($G$2),COLUMNS(drive!$A$2:$Y$402)),1,1)</f>
        <v>3</v>
      </c>
      <c r="H6503" s="5">
        <f ca="1">(VLOOKUP($B6503,weights!$A$2:$R$6,4))*VLOOKUP($B6503,weights!$A$2:$R$6,6)^C6503*(VLOOKUP($B6503,weights!$A$2:$R$6,15)*EXP(VLOOKUP($B6503,weights!$A$2:$R$6,11)*D6503)+VLOOKUP($B6503,weights!$A$2:$R$6,16)*EXP(VLOOKUP($B6503,weights!$A$2:$R$6,12)*E6503)+VLOOKUP($B6503,weights!$A$2:$R$6,17)*EXP(VLOOKUP($B6503,weights!$A$2:$R$6,13)*F6503)+VLOOKUP($B6503,weights!$A$2:$R$6,18)*EXP(VLOOKUP($B6503,weights!$A$2:$R$6,14)*G6503))</f>
        <v>21.130222650360093</v>
      </c>
    </row>
    <row r="6504" spans="1:8" ht="12.75" x14ac:dyDescent="0.2">
      <c r="A6504">
        <f t="shared" si="0"/>
        <v>261</v>
      </c>
      <c r="B6504" t="str">
        <f t="shared" ref="B6504:C6504" si="6478">B6479</f>
        <v>restaurant</v>
      </c>
      <c r="C6504">
        <f t="shared" si="6478"/>
        <v>2</v>
      </c>
      <c r="D6504">
        <f ca="1">OFFSET(walk!$A$2:$Y$402,TRUNC((ROW()-ROW($D$2))/COLUMNS(walk!$A$2:$Y$402)),MOD(ROW()-ROW($D$2),COLUMNS(walk!$A$2:$Y$402)),1,1)</f>
        <v>12</v>
      </c>
      <c r="E6504">
        <f ca="1">OFFSET(bike!$A$2:$Y$402,TRUNC((ROW()-ROW($E$2))/COLUMNS(bike!$A$2:$Y$402)),MOD(ROW()-ROW($E$2),COLUMNS(bike!$A$2:$Y$402)),1,1)</f>
        <v>3</v>
      </c>
      <c r="F6504">
        <f ca="1">OFFSET(transit!$A$2:$Y$402,TRUNC((ROW()-ROW($F$2))/COLUMNS(transit!$A$2:$Y$402)),MOD(ROW()-ROW($F$2),COLUMNS(transit!$A$2:$Y$402)),1,1)</f>
        <v>10</v>
      </c>
      <c r="G6504">
        <f ca="1">OFFSET(drive!$A$2:$Y$402,TRUNC((ROW()-ROW($G$2))/COLUMNS(drive!$A$2:$Y$402)),MOD(ROW()-ROW($G$2),COLUMNS(drive!$A$2:$Y$402)),1,1)</f>
        <v>4</v>
      </c>
      <c r="H6504" s="5">
        <f ca="1">(VLOOKUP($B6504,weights!$A$2:$R$6,4))*VLOOKUP($B6504,weights!$A$2:$R$6,6)^C6504*(VLOOKUP($B6504,weights!$A$2:$R$6,15)*EXP(VLOOKUP($B6504,weights!$A$2:$R$6,11)*D6504)+VLOOKUP($B6504,weights!$A$2:$R$6,16)*EXP(VLOOKUP($B6504,weights!$A$2:$R$6,12)*E6504)+VLOOKUP($B6504,weights!$A$2:$R$6,17)*EXP(VLOOKUP($B6504,weights!$A$2:$R$6,13)*F6504)+VLOOKUP($B6504,weights!$A$2:$R$6,18)*EXP(VLOOKUP($B6504,weights!$A$2:$R$6,14)*G6504))</f>
        <v>17.432391654750191</v>
      </c>
    </row>
    <row r="6505" spans="1:8" ht="12.75" x14ac:dyDescent="0.2">
      <c r="A6505">
        <f t="shared" si="0"/>
        <v>261</v>
      </c>
      <c r="B6505" t="str">
        <f t="shared" ref="B6505:C6505" si="6479">B6480</f>
        <v>restaurant</v>
      </c>
      <c r="C6505">
        <f t="shared" si="6479"/>
        <v>3</v>
      </c>
      <c r="D6505">
        <f ca="1">OFFSET(walk!$A$2:$Y$402,TRUNC((ROW()-ROW($D$2))/COLUMNS(walk!$A$2:$Y$402)),MOD(ROW()-ROW($D$2),COLUMNS(walk!$A$2:$Y$402)),1,1)</f>
        <v>12</v>
      </c>
      <c r="E6505">
        <f ca="1">OFFSET(bike!$A$2:$Y$402,TRUNC((ROW()-ROW($E$2))/COLUMNS(bike!$A$2:$Y$402)),MOD(ROW()-ROW($E$2),COLUMNS(bike!$A$2:$Y$402)),1,1)</f>
        <v>3</v>
      </c>
      <c r="F6505">
        <f ca="1">OFFSET(transit!$A$2:$Y$402,TRUNC((ROW()-ROW($F$2))/COLUMNS(transit!$A$2:$Y$402)),MOD(ROW()-ROW($F$2),COLUMNS(transit!$A$2:$Y$402)),1,1)</f>
        <v>10</v>
      </c>
      <c r="G6505">
        <f ca="1">OFFSET(drive!$A$2:$Y$402,TRUNC((ROW()-ROW($G$2))/COLUMNS(drive!$A$2:$Y$402)),MOD(ROW()-ROW($G$2),COLUMNS(drive!$A$2:$Y$402)),1,1)</f>
        <v>4</v>
      </c>
      <c r="H6505" s="5">
        <f ca="1">(VLOOKUP($B6505,weights!$A$2:$R$6,4))*VLOOKUP($B6505,weights!$A$2:$R$6,6)^C6505*(VLOOKUP($B6505,weights!$A$2:$R$6,15)*EXP(VLOOKUP($B6505,weights!$A$2:$R$6,11)*D6505)+VLOOKUP($B6505,weights!$A$2:$R$6,16)*EXP(VLOOKUP($B6505,weights!$A$2:$R$6,12)*E6505)+VLOOKUP($B6505,weights!$A$2:$R$6,17)*EXP(VLOOKUP($B6505,weights!$A$2:$R$6,13)*F6505)+VLOOKUP($B6505,weights!$A$2:$R$6,18)*EXP(VLOOKUP($B6505,weights!$A$2:$R$6,14)*G6505))</f>
        <v>15.624588075739059</v>
      </c>
    </row>
    <row r="6506" spans="1:8" ht="12.75" x14ac:dyDescent="0.2">
      <c r="A6506">
        <f t="shared" si="0"/>
        <v>261</v>
      </c>
      <c r="B6506" t="str">
        <f t="shared" ref="B6506:C6506" si="6480">B6481</f>
        <v>restaurant</v>
      </c>
      <c r="C6506">
        <f t="shared" si="6480"/>
        <v>4</v>
      </c>
      <c r="D6506">
        <f ca="1">OFFSET(walk!$A$2:$Y$402,TRUNC((ROW()-ROW($D$2))/COLUMNS(walk!$A$2:$Y$402)),MOD(ROW()-ROW($D$2),COLUMNS(walk!$A$2:$Y$402)),1,1)</f>
        <v>14</v>
      </c>
      <c r="E6506">
        <f ca="1">OFFSET(bike!$A$2:$Y$402,TRUNC((ROW()-ROW($E$2))/COLUMNS(bike!$A$2:$Y$402)),MOD(ROW()-ROW($E$2),COLUMNS(bike!$A$2:$Y$402)),1,1)</f>
        <v>5</v>
      </c>
      <c r="F6506">
        <f ca="1">OFFSET(transit!$A$2:$Y$402,TRUNC((ROW()-ROW($F$2))/COLUMNS(transit!$A$2:$Y$402)),MOD(ROW()-ROW($F$2),COLUMNS(transit!$A$2:$Y$402)),1,1)</f>
        <v>11</v>
      </c>
      <c r="G6506">
        <f ca="1">OFFSET(drive!$A$2:$Y$402,TRUNC((ROW()-ROW($G$2))/COLUMNS(drive!$A$2:$Y$402)),MOD(ROW()-ROW($G$2),COLUMNS(drive!$A$2:$Y$402)),1,1)</f>
        <v>4</v>
      </c>
      <c r="H6506" s="5">
        <f ca="1">(VLOOKUP($B6506,weights!$A$2:$R$6,4))*VLOOKUP($B6506,weights!$A$2:$R$6,6)^C6506*(VLOOKUP($B6506,weights!$A$2:$R$6,15)*EXP(VLOOKUP($B6506,weights!$A$2:$R$6,11)*D6506)+VLOOKUP($B6506,weights!$A$2:$R$6,16)*EXP(VLOOKUP($B6506,weights!$A$2:$R$6,12)*E6506)+VLOOKUP($B6506,weights!$A$2:$R$6,17)*EXP(VLOOKUP($B6506,weights!$A$2:$R$6,13)*F6506)+VLOOKUP($B6506,weights!$A$2:$R$6,18)*EXP(VLOOKUP($B6506,weights!$A$2:$R$6,14)*G6506))</f>
        <v>11.456079591188033</v>
      </c>
    </row>
    <row r="6507" spans="1:8" ht="12.75" x14ac:dyDescent="0.2">
      <c r="A6507">
        <f t="shared" si="0"/>
        <v>261</v>
      </c>
      <c r="B6507" t="str">
        <f t="shared" ref="B6507:C6507" si="6481">B6482</f>
        <v>restaurant</v>
      </c>
      <c r="C6507">
        <f t="shared" si="6481"/>
        <v>5</v>
      </c>
      <c r="D6507">
        <f ca="1">OFFSET(walk!$A$2:$Y$402,TRUNC((ROW()-ROW($D$2))/COLUMNS(walk!$A$2:$Y$402)),MOD(ROW()-ROW($D$2),COLUMNS(walk!$A$2:$Y$402)),1,1)</f>
        <v>16</v>
      </c>
      <c r="E6507">
        <f ca="1">OFFSET(bike!$A$2:$Y$402,TRUNC((ROW()-ROW($E$2))/COLUMNS(bike!$A$2:$Y$402)),MOD(ROW()-ROW($E$2),COLUMNS(bike!$A$2:$Y$402)),1,1)</f>
        <v>5</v>
      </c>
      <c r="F6507">
        <f ca="1">OFFSET(transit!$A$2:$Y$402,TRUNC((ROW()-ROW($F$2))/COLUMNS(transit!$A$2:$Y$402)),MOD(ROW()-ROW($F$2),COLUMNS(transit!$A$2:$Y$402)),1,1)</f>
        <v>12</v>
      </c>
      <c r="G6507">
        <f ca="1">OFFSET(drive!$A$2:$Y$402,TRUNC((ROW()-ROW($G$2))/COLUMNS(drive!$A$2:$Y$402)),MOD(ROW()-ROW($G$2),COLUMNS(drive!$A$2:$Y$402)),1,1)</f>
        <v>4</v>
      </c>
      <c r="H6507" s="5">
        <f ca="1">(VLOOKUP($B6507,weights!$A$2:$R$6,4))*VLOOKUP($B6507,weights!$A$2:$R$6,6)^C6507*(VLOOKUP($B6507,weights!$A$2:$R$6,15)*EXP(VLOOKUP($B6507,weights!$A$2:$R$6,11)*D6507)+VLOOKUP($B6507,weights!$A$2:$R$6,16)*EXP(VLOOKUP($B6507,weights!$A$2:$R$6,12)*E6507)+VLOOKUP($B6507,weights!$A$2:$R$6,17)*EXP(VLOOKUP($B6507,weights!$A$2:$R$6,13)*F6507)+VLOOKUP($B6507,weights!$A$2:$R$6,18)*EXP(VLOOKUP($B6507,weights!$A$2:$R$6,14)*G6507))</f>
        <v>9.8384688468672543</v>
      </c>
    </row>
    <row r="6508" spans="1:8" ht="12.75" x14ac:dyDescent="0.2">
      <c r="A6508">
        <f t="shared" si="0"/>
        <v>261</v>
      </c>
      <c r="B6508" t="str">
        <f t="shared" ref="B6508:C6508" si="6482">B6483</f>
        <v>restaurant</v>
      </c>
      <c r="C6508">
        <f t="shared" si="6482"/>
        <v>6</v>
      </c>
      <c r="D6508">
        <f ca="1">OFFSET(walk!$A$2:$Y$402,TRUNC((ROW()-ROW($D$2))/COLUMNS(walk!$A$2:$Y$402)),MOD(ROW()-ROW($D$2),COLUMNS(walk!$A$2:$Y$402)),1,1)</f>
        <v>16</v>
      </c>
      <c r="E6508">
        <f ca="1">OFFSET(bike!$A$2:$Y$402,TRUNC((ROW()-ROW($E$2))/COLUMNS(bike!$A$2:$Y$402)),MOD(ROW()-ROW($E$2),COLUMNS(bike!$A$2:$Y$402)),1,1)</f>
        <v>5</v>
      </c>
      <c r="F6508">
        <f ca="1">OFFSET(transit!$A$2:$Y$402,TRUNC((ROW()-ROW($F$2))/COLUMNS(transit!$A$2:$Y$402)),MOD(ROW()-ROW($F$2),COLUMNS(transit!$A$2:$Y$402)),1,1)</f>
        <v>12</v>
      </c>
      <c r="G6508">
        <f ca="1">OFFSET(drive!$A$2:$Y$402,TRUNC((ROW()-ROW($G$2))/COLUMNS(drive!$A$2:$Y$402)),MOD(ROW()-ROW($G$2),COLUMNS(drive!$A$2:$Y$402)),1,1)</f>
        <v>4</v>
      </c>
      <c r="H6508" s="5">
        <f ca="1">(VLOOKUP($B6508,weights!$A$2:$R$6,4))*VLOOKUP($B6508,weights!$A$2:$R$6,6)^C6508*(VLOOKUP($B6508,weights!$A$2:$R$6,15)*EXP(VLOOKUP($B6508,weights!$A$2:$R$6,11)*D6508)+VLOOKUP($B6508,weights!$A$2:$R$6,16)*EXP(VLOOKUP($B6508,weights!$A$2:$R$6,12)*E6508)+VLOOKUP($B6508,weights!$A$2:$R$6,17)*EXP(VLOOKUP($B6508,weights!$A$2:$R$6,13)*F6508)+VLOOKUP($B6508,weights!$A$2:$R$6,18)*EXP(VLOOKUP($B6508,weights!$A$2:$R$6,14)*G6508))</f>
        <v>8.8181831886736131</v>
      </c>
    </row>
    <row r="6509" spans="1:8" ht="12.75" x14ac:dyDescent="0.2">
      <c r="A6509">
        <f t="shared" si="0"/>
        <v>261</v>
      </c>
      <c r="B6509" t="str">
        <f t="shared" ref="B6509:C6509" si="6483">B6484</f>
        <v>restaurant</v>
      </c>
      <c r="C6509">
        <f t="shared" si="6483"/>
        <v>7</v>
      </c>
      <c r="D6509">
        <f ca="1">OFFSET(walk!$A$2:$Y$402,TRUNC((ROW()-ROW($D$2))/COLUMNS(walk!$A$2:$Y$402)),MOD(ROW()-ROW($D$2),COLUMNS(walk!$A$2:$Y$402)),1,1)</f>
        <v>18</v>
      </c>
      <c r="E6509">
        <f ca="1">OFFSET(bike!$A$2:$Y$402,TRUNC((ROW()-ROW($E$2))/COLUMNS(bike!$A$2:$Y$402)),MOD(ROW()-ROW($E$2),COLUMNS(bike!$A$2:$Y$402)),1,1)</f>
        <v>5</v>
      </c>
      <c r="F6509">
        <f ca="1">OFFSET(transit!$A$2:$Y$402,TRUNC((ROW()-ROW($F$2))/COLUMNS(transit!$A$2:$Y$402)),MOD(ROW()-ROW($F$2),COLUMNS(transit!$A$2:$Y$402)),1,1)</f>
        <v>14</v>
      </c>
      <c r="G6509">
        <f ca="1">OFFSET(drive!$A$2:$Y$402,TRUNC((ROW()-ROW($G$2))/COLUMNS(drive!$A$2:$Y$402)),MOD(ROW()-ROW($G$2),COLUMNS(drive!$A$2:$Y$402)),1,1)</f>
        <v>4</v>
      </c>
      <c r="H6509" s="5">
        <f ca="1">(VLOOKUP($B6509,weights!$A$2:$R$6,4))*VLOOKUP($B6509,weights!$A$2:$R$6,6)^C6509*(VLOOKUP($B6509,weights!$A$2:$R$6,15)*EXP(VLOOKUP($B6509,weights!$A$2:$R$6,11)*D6509)+VLOOKUP($B6509,weights!$A$2:$R$6,16)*EXP(VLOOKUP($B6509,weights!$A$2:$R$6,12)*E6509)+VLOOKUP($B6509,weights!$A$2:$R$6,17)*EXP(VLOOKUP($B6509,weights!$A$2:$R$6,13)*F6509)+VLOOKUP($B6509,weights!$A$2:$R$6,18)*EXP(VLOOKUP($B6509,weights!$A$2:$R$6,14)*G6509))</f>
        <v>7.4923498072465806</v>
      </c>
    </row>
    <row r="6510" spans="1:8" ht="12.75" x14ac:dyDescent="0.2">
      <c r="A6510">
        <f t="shared" si="0"/>
        <v>261</v>
      </c>
      <c r="B6510" t="str">
        <f t="shared" ref="B6510:C6510" si="6484">B6485</f>
        <v>restaurant</v>
      </c>
      <c r="C6510">
        <f t="shared" si="6484"/>
        <v>8</v>
      </c>
      <c r="D6510">
        <f ca="1">OFFSET(walk!$A$2:$Y$402,TRUNC((ROW()-ROW($D$2))/COLUMNS(walk!$A$2:$Y$402)),MOD(ROW()-ROW($D$2),COLUMNS(walk!$A$2:$Y$402)),1,1)</f>
        <v>18</v>
      </c>
      <c r="E6510">
        <f ca="1">OFFSET(bike!$A$2:$Y$402,TRUNC((ROW()-ROW($E$2))/COLUMNS(bike!$A$2:$Y$402)),MOD(ROW()-ROW($E$2),COLUMNS(bike!$A$2:$Y$402)),1,1)</f>
        <v>6</v>
      </c>
      <c r="F6510">
        <f ca="1">OFFSET(transit!$A$2:$Y$402,TRUNC((ROW()-ROW($F$2))/COLUMNS(transit!$A$2:$Y$402)),MOD(ROW()-ROW($F$2),COLUMNS(transit!$A$2:$Y$402)),1,1)</f>
        <v>16</v>
      </c>
      <c r="G6510">
        <f ca="1">OFFSET(drive!$A$2:$Y$402,TRUNC((ROW()-ROW($G$2))/COLUMNS(drive!$A$2:$Y$402)),MOD(ROW()-ROW($G$2),COLUMNS(drive!$A$2:$Y$402)),1,1)</f>
        <v>4</v>
      </c>
      <c r="H6510" s="5">
        <f ca="1">(VLOOKUP($B6510,weights!$A$2:$R$6,4))*VLOOKUP($B6510,weights!$A$2:$R$6,6)^C6510*(VLOOKUP($B6510,weights!$A$2:$R$6,15)*EXP(VLOOKUP($B6510,weights!$A$2:$R$6,11)*D6510)+VLOOKUP($B6510,weights!$A$2:$R$6,16)*EXP(VLOOKUP($B6510,weights!$A$2:$R$6,12)*E6510)+VLOOKUP($B6510,weights!$A$2:$R$6,17)*EXP(VLOOKUP($B6510,weights!$A$2:$R$6,13)*F6510)+VLOOKUP($B6510,weights!$A$2:$R$6,18)*EXP(VLOOKUP($B6510,weights!$A$2:$R$6,14)*G6510))</f>
        <v>6.0766451010726863</v>
      </c>
    </row>
    <row r="6511" spans="1:8" ht="12.75" x14ac:dyDescent="0.2">
      <c r="A6511">
        <f t="shared" si="0"/>
        <v>261</v>
      </c>
      <c r="B6511" t="str">
        <f t="shared" ref="B6511:C6511" si="6485">B6486</f>
        <v>restaurant</v>
      </c>
      <c r="C6511">
        <f t="shared" si="6485"/>
        <v>9</v>
      </c>
      <c r="D6511">
        <f ca="1">OFFSET(walk!$A$2:$Y$402,TRUNC((ROW()-ROW($D$2))/COLUMNS(walk!$A$2:$Y$402)),MOD(ROW()-ROW($D$2),COLUMNS(walk!$A$2:$Y$402)),1,1)</f>
        <v>20</v>
      </c>
      <c r="E6511">
        <f ca="1">OFFSET(bike!$A$2:$Y$402,TRUNC((ROW()-ROW($E$2))/COLUMNS(bike!$A$2:$Y$402)),MOD(ROW()-ROW($E$2),COLUMNS(bike!$A$2:$Y$402)),1,1)</f>
        <v>100</v>
      </c>
      <c r="F6511">
        <f ca="1">OFFSET(transit!$A$2:$Y$402,TRUNC((ROW()-ROW($F$2))/COLUMNS(transit!$A$2:$Y$402)),MOD(ROW()-ROW($F$2),COLUMNS(transit!$A$2:$Y$402)),1,1)</f>
        <v>16</v>
      </c>
      <c r="G6511">
        <f ca="1">OFFSET(drive!$A$2:$Y$402,TRUNC((ROW()-ROW($G$2))/COLUMNS(drive!$A$2:$Y$402)),MOD(ROW()-ROW($G$2),COLUMNS(drive!$A$2:$Y$402)),1,1)</f>
        <v>6</v>
      </c>
      <c r="H6511" s="5">
        <f ca="1">(VLOOKUP($B6511,weights!$A$2:$R$6,4))*VLOOKUP($B6511,weights!$A$2:$R$6,6)^C6511*(VLOOKUP($B6511,weights!$A$2:$R$6,15)*EXP(VLOOKUP($B6511,weights!$A$2:$R$6,11)*D6511)+VLOOKUP($B6511,weights!$A$2:$R$6,16)*EXP(VLOOKUP($B6511,weights!$A$2:$R$6,12)*E6511)+VLOOKUP($B6511,weights!$A$2:$R$6,17)*EXP(VLOOKUP($B6511,weights!$A$2:$R$6,13)*F6511)+VLOOKUP($B6511,weights!$A$2:$R$6,18)*EXP(VLOOKUP($B6511,weights!$A$2:$R$6,14)*G6511))</f>
        <v>3.0613429669004355</v>
      </c>
    </row>
    <row r="6512" spans="1:8" ht="12.75" x14ac:dyDescent="0.2">
      <c r="A6512">
        <f t="shared" si="0"/>
        <v>261</v>
      </c>
      <c r="B6512" t="str">
        <f t="shared" ref="B6512:C6512" si="6486">B6487</f>
        <v>supermarket</v>
      </c>
      <c r="C6512">
        <f t="shared" si="6486"/>
        <v>0</v>
      </c>
      <c r="D6512">
        <f ca="1">OFFSET(walk!$A$2:$Y$402,TRUNC((ROW()-ROW($D$2))/COLUMNS(walk!$A$2:$Y$402)),MOD(ROW()-ROW($D$2),COLUMNS(walk!$A$2:$Y$402)),1,1)</f>
        <v>42</v>
      </c>
      <c r="E6512">
        <f ca="1">OFFSET(bike!$A$2:$Y$402,TRUNC((ROW()-ROW($E$2))/COLUMNS(bike!$A$2:$Y$402)),MOD(ROW()-ROW($E$2),COLUMNS(bike!$A$2:$Y$402)),1,1)</f>
        <v>17</v>
      </c>
      <c r="F6512">
        <f ca="1">OFFSET(transit!$A$2:$Y$402,TRUNC((ROW()-ROW($F$2))/COLUMNS(transit!$A$2:$Y$402)),MOD(ROW()-ROW($F$2),COLUMNS(transit!$A$2:$Y$402)),1,1)</f>
        <v>23</v>
      </c>
      <c r="G6512">
        <f ca="1">OFFSET(drive!$A$2:$Y$402,TRUNC((ROW()-ROW($G$2))/COLUMNS(drive!$A$2:$Y$402)),MOD(ROW()-ROW($G$2),COLUMNS(drive!$A$2:$Y$402)),1,1)</f>
        <v>9</v>
      </c>
      <c r="H6512" s="5">
        <f ca="1">(VLOOKUP($B6512,weights!$A$2:$R$6,4))*VLOOKUP($B6512,weights!$A$2:$R$6,6)^C6512*(VLOOKUP($B6512,weights!$A$2:$R$6,15)*EXP(VLOOKUP($B6512,weights!$A$2:$R$6,11)*D6512)+VLOOKUP($B6512,weights!$A$2:$R$6,16)*EXP(VLOOKUP($B6512,weights!$A$2:$R$6,12)*E6512)+VLOOKUP($B6512,weights!$A$2:$R$6,17)*EXP(VLOOKUP($B6512,weights!$A$2:$R$6,13)*F6512)+VLOOKUP($B6512,weights!$A$2:$R$6,18)*EXP(VLOOKUP($B6512,weights!$A$2:$R$6,14)*G6512))</f>
        <v>2.7494995443565378</v>
      </c>
    </row>
    <row r="6513" spans="1:8" ht="12.75" x14ac:dyDescent="0.2">
      <c r="A6513">
        <f t="shared" si="0"/>
        <v>261</v>
      </c>
      <c r="B6513" t="str">
        <f t="shared" ref="B6513:C6513" si="6487">B6488</f>
        <v>supermarket</v>
      </c>
      <c r="C6513">
        <f t="shared" si="6487"/>
        <v>1</v>
      </c>
      <c r="D6513">
        <f ca="1">OFFSET(walk!$A$2:$Y$402,TRUNC((ROW()-ROW($D$2))/COLUMNS(walk!$A$2:$Y$402)),MOD(ROW()-ROW($D$2),COLUMNS(walk!$A$2:$Y$402)),1,1)</f>
        <v>52</v>
      </c>
      <c r="E6513">
        <f ca="1">OFFSET(bike!$A$2:$Y$402,TRUNC((ROW()-ROW($E$2))/COLUMNS(bike!$A$2:$Y$402)),MOD(ROW()-ROW($E$2),COLUMNS(bike!$A$2:$Y$402)),1,1)</f>
        <v>17</v>
      </c>
      <c r="F6513">
        <f ca="1">OFFSET(transit!$A$2:$Y$402,TRUNC((ROW()-ROW($F$2))/COLUMNS(transit!$A$2:$Y$402)),MOD(ROW()-ROW($F$2),COLUMNS(transit!$A$2:$Y$402)),1,1)</f>
        <v>28</v>
      </c>
      <c r="G6513">
        <f ca="1">OFFSET(drive!$A$2:$Y$402,TRUNC((ROW()-ROW($G$2))/COLUMNS(drive!$A$2:$Y$402)),MOD(ROW()-ROW($G$2),COLUMNS(drive!$A$2:$Y$402)),1,1)</f>
        <v>10</v>
      </c>
      <c r="H6513" s="5">
        <f ca="1">(VLOOKUP($B6513,weights!$A$2:$R$6,4))*VLOOKUP($B6513,weights!$A$2:$R$6,6)^C6513*(VLOOKUP($B6513,weights!$A$2:$R$6,15)*EXP(VLOOKUP($B6513,weights!$A$2:$R$6,11)*D6513)+VLOOKUP($B6513,weights!$A$2:$R$6,16)*EXP(VLOOKUP($B6513,weights!$A$2:$R$6,12)*E6513)+VLOOKUP($B6513,weights!$A$2:$R$6,17)*EXP(VLOOKUP($B6513,weights!$A$2:$R$6,13)*F6513)+VLOOKUP($B6513,weights!$A$2:$R$6,18)*EXP(VLOOKUP($B6513,weights!$A$2:$R$6,14)*G6513))</f>
        <v>1.2898725340198598</v>
      </c>
    </row>
    <row r="6514" spans="1:8" ht="12.75" x14ac:dyDescent="0.2">
      <c r="A6514">
        <f t="shared" si="0"/>
        <v>261</v>
      </c>
      <c r="B6514" t="str">
        <f t="shared" ref="B6514:C6514" si="6488">B6489</f>
        <v>supermarket</v>
      </c>
      <c r="C6514">
        <f t="shared" si="6488"/>
        <v>2</v>
      </c>
      <c r="D6514">
        <f ca="1">OFFSET(walk!$A$2:$Y$402,TRUNC((ROW()-ROW($D$2))/COLUMNS(walk!$A$2:$Y$402)),MOD(ROW()-ROW($D$2),COLUMNS(walk!$A$2:$Y$402)),1,1)</f>
        <v>57</v>
      </c>
      <c r="E6514">
        <f ca="1">OFFSET(bike!$A$2:$Y$402,TRUNC((ROW()-ROW($E$2))/COLUMNS(bike!$A$2:$Y$402)),MOD(ROW()-ROW($E$2),COLUMNS(bike!$A$2:$Y$402)),1,1)</f>
        <v>18</v>
      </c>
      <c r="F6514">
        <f ca="1">OFFSET(transit!$A$2:$Y$402,TRUNC((ROW()-ROW($F$2))/COLUMNS(transit!$A$2:$Y$402)),MOD(ROW()-ROW($F$2),COLUMNS(transit!$A$2:$Y$402)),1,1)</f>
        <v>36</v>
      </c>
      <c r="G6514">
        <f ca="1">OFFSET(drive!$A$2:$Y$402,TRUNC((ROW()-ROW($G$2))/COLUMNS(drive!$A$2:$Y$402)),MOD(ROW()-ROW($G$2),COLUMNS(drive!$A$2:$Y$402)),1,1)</f>
        <v>13</v>
      </c>
      <c r="H6514" s="5">
        <f ca="1">(VLOOKUP($B6514,weights!$A$2:$R$6,4))*VLOOKUP($B6514,weights!$A$2:$R$6,6)^C6514*(VLOOKUP($B6514,weights!$A$2:$R$6,15)*EXP(VLOOKUP($B6514,weights!$A$2:$R$6,11)*D6514)+VLOOKUP($B6514,weights!$A$2:$R$6,16)*EXP(VLOOKUP($B6514,weights!$A$2:$R$6,12)*E6514)+VLOOKUP($B6514,weights!$A$2:$R$6,17)*EXP(VLOOKUP($B6514,weights!$A$2:$R$6,13)*F6514)+VLOOKUP($B6514,weights!$A$2:$R$6,18)*EXP(VLOOKUP($B6514,weights!$A$2:$R$6,14)*G6514))</f>
        <v>0.40394994546812713</v>
      </c>
    </row>
    <row r="6515" spans="1:8" ht="12.75" x14ac:dyDescent="0.2">
      <c r="A6515">
        <f t="shared" si="0"/>
        <v>261</v>
      </c>
      <c r="B6515" t="str">
        <f t="shared" ref="B6515:C6515" si="6489">B6490</f>
        <v>supermarket</v>
      </c>
      <c r="C6515">
        <f t="shared" si="6489"/>
        <v>3</v>
      </c>
      <c r="D6515">
        <f ca="1">OFFSET(walk!$A$2:$Y$402,TRUNC((ROW()-ROW($D$2))/COLUMNS(walk!$A$2:$Y$402)),MOD(ROW()-ROW($D$2),COLUMNS(walk!$A$2:$Y$402)),1,1)</f>
        <v>64</v>
      </c>
      <c r="E6515">
        <f ca="1">OFFSET(bike!$A$2:$Y$402,TRUNC((ROW()-ROW($E$2))/COLUMNS(bike!$A$2:$Y$402)),MOD(ROW()-ROW($E$2),COLUMNS(bike!$A$2:$Y$402)),1,1)</f>
        <v>22</v>
      </c>
      <c r="F6515">
        <f ca="1">OFFSET(transit!$A$2:$Y$402,TRUNC((ROW()-ROW($F$2))/COLUMNS(transit!$A$2:$Y$402)),MOD(ROW()-ROW($F$2),COLUMNS(transit!$A$2:$Y$402)),1,1)</f>
        <v>40</v>
      </c>
      <c r="G6515">
        <f ca="1">OFFSET(drive!$A$2:$Y$402,TRUNC((ROW()-ROW($G$2))/COLUMNS(drive!$A$2:$Y$402)),MOD(ROW()-ROW($G$2),COLUMNS(drive!$A$2:$Y$402)),1,1)</f>
        <v>13</v>
      </c>
      <c r="H6515" s="5">
        <f ca="1">(VLOOKUP($B6515,weights!$A$2:$R$6,4))*VLOOKUP($B6515,weights!$A$2:$R$6,6)^C6515*(VLOOKUP($B6515,weights!$A$2:$R$6,15)*EXP(VLOOKUP($B6515,weights!$A$2:$R$6,11)*D6515)+VLOOKUP($B6515,weights!$A$2:$R$6,16)*EXP(VLOOKUP($B6515,weights!$A$2:$R$6,12)*E6515)+VLOOKUP($B6515,weights!$A$2:$R$6,17)*EXP(VLOOKUP($B6515,weights!$A$2:$R$6,13)*F6515)+VLOOKUP($B6515,weights!$A$2:$R$6,18)*EXP(VLOOKUP($B6515,weights!$A$2:$R$6,14)*G6515))</f>
        <v>0.22943972221597236</v>
      </c>
    </row>
    <row r="6516" spans="1:8" ht="12.75" x14ac:dyDescent="0.2">
      <c r="A6516">
        <f t="shared" si="0"/>
        <v>261</v>
      </c>
      <c r="B6516" t="str">
        <f t="shared" ref="B6516:C6516" si="6490">B6491</f>
        <v>supermarket</v>
      </c>
      <c r="C6516">
        <f t="shared" si="6490"/>
        <v>4</v>
      </c>
      <c r="D6516">
        <f ca="1">OFFSET(walk!$A$2:$Y$402,TRUNC((ROW()-ROW($D$2))/COLUMNS(walk!$A$2:$Y$402)),MOD(ROW()-ROW($D$2),COLUMNS(walk!$A$2:$Y$402)),1,1)</f>
        <v>81</v>
      </c>
      <c r="E6516">
        <f ca="1">OFFSET(bike!$A$2:$Y$402,TRUNC((ROW()-ROW($E$2))/COLUMNS(bike!$A$2:$Y$402)),MOD(ROW()-ROW($E$2),COLUMNS(bike!$A$2:$Y$402)),1,1)</f>
        <v>25</v>
      </c>
      <c r="F6516">
        <f ca="1">OFFSET(transit!$A$2:$Y$402,TRUNC((ROW()-ROW($F$2))/COLUMNS(transit!$A$2:$Y$402)),MOD(ROW()-ROW($F$2),COLUMNS(transit!$A$2:$Y$402)),1,1)</f>
        <v>41</v>
      </c>
      <c r="G6516">
        <f ca="1">OFFSET(drive!$A$2:$Y$402,TRUNC((ROW()-ROW($G$2))/COLUMNS(drive!$A$2:$Y$402)),MOD(ROW()-ROW($G$2),COLUMNS(drive!$A$2:$Y$402)),1,1)</f>
        <v>15</v>
      </c>
      <c r="H6516" s="5">
        <f ca="1">(VLOOKUP($B6516,weights!$A$2:$R$6,4))*VLOOKUP($B6516,weights!$A$2:$R$6,6)^C6516*(VLOOKUP($B6516,weights!$A$2:$R$6,15)*EXP(VLOOKUP($B6516,weights!$A$2:$R$6,11)*D6516)+VLOOKUP($B6516,weights!$A$2:$R$6,16)*EXP(VLOOKUP($B6516,weights!$A$2:$R$6,12)*E6516)+VLOOKUP($B6516,weights!$A$2:$R$6,17)*EXP(VLOOKUP($B6516,weights!$A$2:$R$6,13)*F6516)+VLOOKUP($B6516,weights!$A$2:$R$6,18)*EXP(VLOOKUP($B6516,weights!$A$2:$R$6,14)*G6516))</f>
        <v>8.8664902088117559E-2</v>
      </c>
    </row>
    <row r="6517" spans="1:8" ht="12.75" x14ac:dyDescent="0.2">
      <c r="A6517">
        <f t="shared" si="0"/>
        <v>261</v>
      </c>
      <c r="B6517" t="str">
        <f t="shared" ref="B6517:C6517" si="6491">B6492</f>
        <v>store</v>
      </c>
      <c r="C6517">
        <f t="shared" si="6491"/>
        <v>0</v>
      </c>
      <c r="D6517">
        <f ca="1">OFFSET(walk!$A$2:$Y$402,TRUNC((ROW()-ROW($D$2))/COLUMNS(walk!$A$2:$Y$402)),MOD(ROW()-ROW($D$2),COLUMNS(walk!$A$2:$Y$402)),1,1)</f>
        <v>11</v>
      </c>
      <c r="E6517">
        <f ca="1">OFFSET(bike!$A$2:$Y$402,TRUNC((ROW()-ROW($E$2))/COLUMNS(bike!$A$2:$Y$402)),MOD(ROW()-ROW($E$2),COLUMNS(bike!$A$2:$Y$402)),1,1)</f>
        <v>3</v>
      </c>
      <c r="F6517">
        <f ca="1">OFFSET(transit!$A$2:$Y$402,TRUNC((ROW()-ROW($F$2))/COLUMNS(transit!$A$2:$Y$402)),MOD(ROW()-ROW($F$2),COLUMNS(transit!$A$2:$Y$402)),1,1)</f>
        <v>10</v>
      </c>
      <c r="G6517">
        <f ca="1">OFFSET(drive!$A$2:$Y$402,TRUNC((ROW()-ROW($G$2))/COLUMNS(drive!$A$2:$Y$402)),MOD(ROW()-ROW($G$2),COLUMNS(drive!$A$2:$Y$402)),1,1)</f>
        <v>2</v>
      </c>
      <c r="H6517" s="5">
        <f ca="1">(VLOOKUP($B6517,weights!$A$2:$R$6,4))*VLOOKUP($B6517,weights!$A$2:$R$6,6)^C6517*(VLOOKUP($B6517,weights!$A$2:$R$6,15)*EXP(VLOOKUP($B6517,weights!$A$2:$R$6,11)*D6517)+VLOOKUP($B6517,weights!$A$2:$R$6,16)*EXP(VLOOKUP($B6517,weights!$A$2:$R$6,12)*E6517)+VLOOKUP($B6517,weights!$A$2:$R$6,17)*EXP(VLOOKUP($B6517,weights!$A$2:$R$6,13)*F6517)+VLOOKUP($B6517,weights!$A$2:$R$6,18)*EXP(VLOOKUP($B6517,weights!$A$2:$R$6,14)*G6517))</f>
        <v>10.363926806892801</v>
      </c>
    </row>
    <row r="6518" spans="1:8" ht="12.75" x14ac:dyDescent="0.2">
      <c r="A6518">
        <f t="shared" si="0"/>
        <v>261</v>
      </c>
      <c r="B6518" t="str">
        <f t="shared" ref="B6518:C6518" si="6492">B6493</f>
        <v>store</v>
      </c>
      <c r="C6518">
        <f t="shared" si="6492"/>
        <v>1</v>
      </c>
      <c r="D6518">
        <f ca="1">OFFSET(walk!$A$2:$Y$402,TRUNC((ROW()-ROW($D$2))/COLUMNS(walk!$A$2:$Y$402)),MOD(ROW()-ROW($D$2),COLUMNS(walk!$A$2:$Y$402)),1,1)</f>
        <v>12</v>
      </c>
      <c r="E6518">
        <f ca="1">OFFSET(bike!$A$2:$Y$402,TRUNC((ROW()-ROW($E$2))/COLUMNS(bike!$A$2:$Y$402)),MOD(ROW()-ROW($E$2),COLUMNS(bike!$A$2:$Y$402)),1,1)</f>
        <v>3</v>
      </c>
      <c r="F6518">
        <f ca="1">OFFSET(transit!$A$2:$Y$402,TRUNC((ROW()-ROW($F$2))/COLUMNS(transit!$A$2:$Y$402)),MOD(ROW()-ROW($F$2),COLUMNS(transit!$A$2:$Y$402)),1,1)</f>
        <v>11</v>
      </c>
      <c r="G6518">
        <f ca="1">OFFSET(drive!$A$2:$Y$402,TRUNC((ROW()-ROW($G$2))/COLUMNS(drive!$A$2:$Y$402)),MOD(ROW()-ROW($G$2),COLUMNS(drive!$A$2:$Y$402)),1,1)</f>
        <v>2</v>
      </c>
      <c r="H6518" s="5">
        <f ca="1">(VLOOKUP($B6518,weights!$A$2:$R$6,4))*VLOOKUP($B6518,weights!$A$2:$R$6,6)^C6518*(VLOOKUP($B6518,weights!$A$2:$R$6,15)*EXP(VLOOKUP($B6518,weights!$A$2:$R$6,11)*D6518)+VLOOKUP($B6518,weights!$A$2:$R$6,16)*EXP(VLOOKUP($B6518,weights!$A$2:$R$6,12)*E6518)+VLOOKUP($B6518,weights!$A$2:$R$6,17)*EXP(VLOOKUP($B6518,weights!$A$2:$R$6,13)*F6518)+VLOOKUP($B6518,weights!$A$2:$R$6,18)*EXP(VLOOKUP($B6518,weights!$A$2:$R$6,14)*G6518))</f>
        <v>6.868965895186264</v>
      </c>
    </row>
    <row r="6519" spans="1:8" ht="12.75" x14ac:dyDescent="0.2">
      <c r="A6519">
        <f t="shared" si="0"/>
        <v>261</v>
      </c>
      <c r="B6519" t="str">
        <f t="shared" ref="B6519:C6519" si="6493">B6494</f>
        <v>store</v>
      </c>
      <c r="C6519">
        <f t="shared" si="6493"/>
        <v>2</v>
      </c>
      <c r="D6519">
        <f ca="1">OFFSET(walk!$A$2:$Y$402,TRUNC((ROW()-ROW($D$2))/COLUMNS(walk!$A$2:$Y$402)),MOD(ROW()-ROW($D$2),COLUMNS(walk!$A$2:$Y$402)),1,1)</f>
        <v>15</v>
      </c>
      <c r="E6519">
        <f ca="1">OFFSET(bike!$A$2:$Y$402,TRUNC((ROW()-ROW($E$2))/COLUMNS(bike!$A$2:$Y$402)),MOD(ROW()-ROW($E$2),COLUMNS(bike!$A$2:$Y$402)),1,1)</f>
        <v>5</v>
      </c>
      <c r="F6519">
        <f ca="1">OFFSET(transit!$A$2:$Y$402,TRUNC((ROW()-ROW($F$2))/COLUMNS(transit!$A$2:$Y$402)),MOD(ROW()-ROW($F$2),COLUMNS(transit!$A$2:$Y$402)),1,1)</f>
        <v>12</v>
      </c>
      <c r="G6519">
        <f ca="1">OFFSET(drive!$A$2:$Y$402,TRUNC((ROW()-ROW($G$2))/COLUMNS(drive!$A$2:$Y$402)),MOD(ROW()-ROW($G$2),COLUMNS(drive!$A$2:$Y$402)),1,1)</f>
        <v>4</v>
      </c>
      <c r="H6519" s="5">
        <f ca="1">(VLOOKUP($B6519,weights!$A$2:$R$6,4))*VLOOKUP($B6519,weights!$A$2:$R$6,6)^C6519*(VLOOKUP($B6519,weights!$A$2:$R$6,15)*EXP(VLOOKUP($B6519,weights!$A$2:$R$6,11)*D6519)+VLOOKUP($B6519,weights!$A$2:$R$6,16)*EXP(VLOOKUP($B6519,weights!$A$2:$R$6,12)*E6519)+VLOOKUP($B6519,weights!$A$2:$R$6,17)*EXP(VLOOKUP($B6519,weights!$A$2:$R$6,13)*F6519)+VLOOKUP($B6519,weights!$A$2:$R$6,18)*EXP(VLOOKUP($B6519,weights!$A$2:$R$6,14)*G6519))</f>
        <v>2.3347053050751447</v>
      </c>
    </row>
    <row r="6520" spans="1:8" ht="12.75" x14ac:dyDescent="0.2">
      <c r="A6520">
        <f t="shared" si="0"/>
        <v>261</v>
      </c>
      <c r="B6520" t="str">
        <f t="shared" ref="B6520:C6520" si="6494">B6495</f>
        <v>store</v>
      </c>
      <c r="C6520">
        <f t="shared" si="6494"/>
        <v>3</v>
      </c>
      <c r="D6520">
        <f ca="1">OFFSET(walk!$A$2:$Y$402,TRUNC((ROW()-ROW($D$2))/COLUMNS(walk!$A$2:$Y$402)),MOD(ROW()-ROW($D$2),COLUMNS(walk!$A$2:$Y$402)),1,1)</f>
        <v>18</v>
      </c>
      <c r="E6520">
        <f ca="1">OFFSET(bike!$A$2:$Y$402,TRUNC((ROW()-ROW($E$2))/COLUMNS(bike!$A$2:$Y$402)),MOD(ROW()-ROW($E$2),COLUMNS(bike!$A$2:$Y$402)),1,1)</f>
        <v>5</v>
      </c>
      <c r="F6520">
        <f ca="1">OFFSET(transit!$A$2:$Y$402,TRUNC((ROW()-ROW($F$2))/COLUMNS(transit!$A$2:$Y$402)),MOD(ROW()-ROW($F$2),COLUMNS(transit!$A$2:$Y$402)),1,1)</f>
        <v>12</v>
      </c>
      <c r="G6520">
        <f ca="1">OFFSET(drive!$A$2:$Y$402,TRUNC((ROW()-ROW($G$2))/COLUMNS(drive!$A$2:$Y$402)),MOD(ROW()-ROW($G$2),COLUMNS(drive!$A$2:$Y$402)),1,1)</f>
        <v>4</v>
      </c>
      <c r="H6520" s="5">
        <f ca="1">(VLOOKUP($B6520,weights!$A$2:$R$6,4))*VLOOKUP($B6520,weights!$A$2:$R$6,6)^C6520*(VLOOKUP($B6520,weights!$A$2:$R$6,15)*EXP(VLOOKUP($B6520,weights!$A$2:$R$6,11)*D6520)+VLOOKUP($B6520,weights!$A$2:$R$6,16)*EXP(VLOOKUP($B6520,weights!$A$2:$R$6,12)*E6520)+VLOOKUP($B6520,weights!$A$2:$R$6,17)*EXP(VLOOKUP($B6520,weights!$A$2:$R$6,13)*F6520)+VLOOKUP($B6520,weights!$A$2:$R$6,18)*EXP(VLOOKUP($B6520,weights!$A$2:$R$6,14)*G6520))</f>
        <v>1.5649697153278495</v>
      </c>
    </row>
    <row r="6521" spans="1:8" ht="12.75" x14ac:dyDescent="0.2">
      <c r="A6521">
        <f t="shared" si="0"/>
        <v>261</v>
      </c>
      <c r="B6521" t="str">
        <f t="shared" ref="B6521:C6521" si="6495">B6496</f>
        <v>store</v>
      </c>
      <c r="C6521">
        <f t="shared" si="6495"/>
        <v>4</v>
      </c>
      <c r="D6521">
        <f ca="1">OFFSET(walk!$A$2:$Y$402,TRUNC((ROW()-ROW($D$2))/COLUMNS(walk!$A$2:$Y$402)),MOD(ROW()-ROW($D$2),COLUMNS(walk!$A$2:$Y$402)),1,1)</f>
        <v>19</v>
      </c>
      <c r="E6521">
        <f ca="1">OFFSET(bike!$A$2:$Y$402,TRUNC((ROW()-ROW($E$2))/COLUMNS(bike!$A$2:$Y$402)),MOD(ROW()-ROW($E$2),COLUMNS(bike!$A$2:$Y$402)),1,1)</f>
        <v>6</v>
      </c>
      <c r="F6521">
        <f ca="1">OFFSET(transit!$A$2:$Y$402,TRUNC((ROW()-ROW($F$2))/COLUMNS(transit!$A$2:$Y$402)),MOD(ROW()-ROW($F$2),COLUMNS(transit!$A$2:$Y$402)),1,1)</f>
        <v>15</v>
      </c>
      <c r="G6521">
        <f ca="1">OFFSET(drive!$A$2:$Y$402,TRUNC((ROW()-ROW($G$2))/COLUMNS(drive!$A$2:$Y$402)),MOD(ROW()-ROW($G$2),COLUMNS(drive!$A$2:$Y$402)),1,1)</f>
        <v>4</v>
      </c>
      <c r="H6521" s="5">
        <f ca="1">(VLOOKUP($B6521,weights!$A$2:$R$6,4))*VLOOKUP($B6521,weights!$A$2:$R$6,6)^C6521*(VLOOKUP($B6521,weights!$A$2:$R$6,15)*EXP(VLOOKUP($B6521,weights!$A$2:$R$6,11)*D6521)+VLOOKUP($B6521,weights!$A$2:$R$6,16)*EXP(VLOOKUP($B6521,weights!$A$2:$R$6,12)*E6521)+VLOOKUP($B6521,weights!$A$2:$R$6,17)*EXP(VLOOKUP($B6521,weights!$A$2:$R$6,13)*F6521)+VLOOKUP($B6521,weights!$A$2:$R$6,18)*EXP(VLOOKUP($B6521,weights!$A$2:$R$6,14)*G6521))</f>
        <v>0.89129110344488305</v>
      </c>
    </row>
    <row r="6522" spans="1:8" ht="12.75" x14ac:dyDescent="0.2">
      <c r="A6522">
        <f t="shared" si="0"/>
        <v>261</v>
      </c>
      <c r="B6522" t="str">
        <f t="shared" ref="B6522:C6522" si="6496">B6497</f>
        <v>pharmacy</v>
      </c>
      <c r="C6522">
        <f t="shared" si="6496"/>
        <v>0</v>
      </c>
      <c r="D6522">
        <f ca="1">OFFSET(walk!$A$2:$Y$402,TRUNC((ROW()-ROW($D$2))/COLUMNS(walk!$A$2:$Y$402)),MOD(ROW()-ROW($D$2),COLUMNS(walk!$A$2:$Y$402)),1,1)</f>
        <v>15</v>
      </c>
      <c r="E6522">
        <f ca="1">OFFSET(bike!$A$2:$Y$402,TRUNC((ROW()-ROW($E$2))/COLUMNS(bike!$A$2:$Y$402)),MOD(ROW()-ROW($E$2),COLUMNS(bike!$A$2:$Y$402)),1,1)</f>
        <v>4</v>
      </c>
      <c r="F6522">
        <f ca="1">OFFSET(transit!$A$2:$Y$402,TRUNC((ROW()-ROW($F$2))/COLUMNS(transit!$A$2:$Y$402)),MOD(ROW()-ROW($F$2),COLUMNS(transit!$A$2:$Y$402)),1,1)</f>
        <v>15</v>
      </c>
      <c r="G6522">
        <f ca="1">OFFSET(drive!$A$2:$Y$402,TRUNC((ROW()-ROW($G$2))/COLUMNS(drive!$A$2:$Y$402)),MOD(ROW()-ROW($G$2),COLUMNS(drive!$A$2:$Y$402)),1,1)</f>
        <v>3</v>
      </c>
      <c r="H6522" s="5">
        <f ca="1">(VLOOKUP($B6522,weights!$A$2:$R$6,4))*VLOOKUP($B6522,weights!$A$2:$R$6,6)^C6522*(VLOOKUP($B6522,weights!$A$2:$R$6,15)*EXP(VLOOKUP($B6522,weights!$A$2:$R$6,11)*D6522)+VLOOKUP($B6522,weights!$A$2:$R$6,16)*EXP(VLOOKUP($B6522,weights!$A$2:$R$6,12)*E6522)+VLOOKUP($B6522,weights!$A$2:$R$6,17)*EXP(VLOOKUP($B6522,weights!$A$2:$R$6,13)*F6522)+VLOOKUP($B6522,weights!$A$2:$R$6,18)*EXP(VLOOKUP($B6522,weights!$A$2:$R$6,14)*G6522))</f>
        <v>4.923741737242187</v>
      </c>
    </row>
    <row r="6523" spans="1:8" ht="12.75" x14ac:dyDescent="0.2">
      <c r="A6523">
        <f t="shared" si="0"/>
        <v>261</v>
      </c>
      <c r="B6523" t="str">
        <f t="shared" ref="B6523:C6523" si="6497">B6498</f>
        <v>pharmacy</v>
      </c>
      <c r="C6523">
        <f t="shared" si="6497"/>
        <v>1</v>
      </c>
      <c r="D6523">
        <f ca="1">OFFSET(walk!$A$2:$Y$402,TRUNC((ROW()-ROW($D$2))/COLUMNS(walk!$A$2:$Y$402)),MOD(ROW()-ROW($D$2),COLUMNS(walk!$A$2:$Y$402)),1,1)</f>
        <v>17</v>
      </c>
      <c r="E6523">
        <f ca="1">OFFSET(bike!$A$2:$Y$402,TRUNC((ROW()-ROW($E$2))/COLUMNS(bike!$A$2:$Y$402)),MOD(ROW()-ROW($E$2),COLUMNS(bike!$A$2:$Y$402)),1,1)</f>
        <v>6</v>
      </c>
      <c r="F6523">
        <f ca="1">OFFSET(transit!$A$2:$Y$402,TRUNC((ROW()-ROW($F$2))/COLUMNS(transit!$A$2:$Y$402)),MOD(ROW()-ROW($F$2),COLUMNS(transit!$A$2:$Y$402)),1,1)</f>
        <v>16</v>
      </c>
      <c r="G6523">
        <f ca="1">OFFSET(drive!$A$2:$Y$402,TRUNC((ROW()-ROW($G$2))/COLUMNS(drive!$A$2:$Y$402)),MOD(ROW()-ROW($G$2),COLUMNS(drive!$A$2:$Y$402)),1,1)</f>
        <v>4</v>
      </c>
      <c r="H6523" s="5">
        <f ca="1">(VLOOKUP($B6523,weights!$A$2:$R$6,4))*VLOOKUP($B6523,weights!$A$2:$R$6,6)^C6523*(VLOOKUP($B6523,weights!$A$2:$R$6,15)*EXP(VLOOKUP($B6523,weights!$A$2:$R$6,11)*D6523)+VLOOKUP($B6523,weights!$A$2:$R$6,16)*EXP(VLOOKUP($B6523,weights!$A$2:$R$6,12)*E6523)+VLOOKUP($B6523,weights!$A$2:$R$6,17)*EXP(VLOOKUP($B6523,weights!$A$2:$R$6,13)*F6523)+VLOOKUP($B6523,weights!$A$2:$R$6,18)*EXP(VLOOKUP($B6523,weights!$A$2:$R$6,14)*G6523))</f>
        <v>1.6846353744493883</v>
      </c>
    </row>
    <row r="6524" spans="1:8" ht="12.75" x14ac:dyDescent="0.2">
      <c r="A6524">
        <f t="shared" si="0"/>
        <v>261</v>
      </c>
      <c r="B6524" t="str">
        <f t="shared" ref="B6524:C6524" si="6498">B6499</f>
        <v>pharmacy</v>
      </c>
      <c r="C6524">
        <f t="shared" si="6498"/>
        <v>2</v>
      </c>
      <c r="D6524">
        <f ca="1">OFFSET(walk!$A$2:$Y$402,TRUNC((ROW()-ROW($D$2))/COLUMNS(walk!$A$2:$Y$402)),MOD(ROW()-ROW($D$2),COLUMNS(walk!$A$2:$Y$402)),1,1)</f>
        <v>17</v>
      </c>
      <c r="E6524">
        <f ca="1">OFFSET(bike!$A$2:$Y$402,TRUNC((ROW()-ROW($E$2))/COLUMNS(bike!$A$2:$Y$402)),MOD(ROW()-ROW($E$2),COLUMNS(bike!$A$2:$Y$402)),1,1)</f>
        <v>6</v>
      </c>
      <c r="F6524">
        <f ca="1">OFFSET(transit!$A$2:$Y$402,TRUNC((ROW()-ROW($F$2))/COLUMNS(transit!$A$2:$Y$402)),MOD(ROW()-ROW($F$2),COLUMNS(transit!$A$2:$Y$402)),1,1)</f>
        <v>16</v>
      </c>
      <c r="G6524">
        <f ca="1">OFFSET(drive!$A$2:$Y$402,TRUNC((ROW()-ROW($G$2))/COLUMNS(drive!$A$2:$Y$402)),MOD(ROW()-ROW($G$2),COLUMNS(drive!$A$2:$Y$402)),1,1)</f>
        <v>4</v>
      </c>
      <c r="H6524" s="5">
        <f ca="1">(VLOOKUP($B6524,weights!$A$2:$R$6,4))*VLOOKUP($B6524,weights!$A$2:$R$6,6)^C6524*(VLOOKUP($B6524,weights!$A$2:$R$6,15)*EXP(VLOOKUP($B6524,weights!$A$2:$R$6,11)*D6524)+VLOOKUP($B6524,weights!$A$2:$R$6,16)*EXP(VLOOKUP($B6524,weights!$A$2:$R$6,12)*E6524)+VLOOKUP($B6524,weights!$A$2:$R$6,17)*EXP(VLOOKUP($B6524,weights!$A$2:$R$6,13)*F6524)+VLOOKUP($B6524,weights!$A$2:$R$6,18)*EXP(VLOOKUP($B6524,weights!$A$2:$R$6,14)*G6524))</f>
        <v>0.81112073584600186</v>
      </c>
    </row>
    <row r="6525" spans="1:8" ht="12.75" x14ac:dyDescent="0.2">
      <c r="A6525">
        <f t="shared" si="0"/>
        <v>261</v>
      </c>
      <c r="B6525" t="str">
        <f t="shared" ref="B6525:C6525" si="6499">B6500</f>
        <v>bank</v>
      </c>
      <c r="C6525">
        <f t="shared" si="6499"/>
        <v>0</v>
      </c>
      <c r="D6525">
        <f ca="1">OFFSET(walk!$A$2:$Y$402,TRUNC((ROW()-ROW($D$2))/COLUMNS(walk!$A$2:$Y$402)),MOD(ROW()-ROW($D$2),COLUMNS(walk!$A$2:$Y$402)),1,1)</f>
        <v>26</v>
      </c>
      <c r="E6525">
        <f ca="1">OFFSET(bike!$A$2:$Y$402,TRUNC((ROW()-ROW($E$2))/COLUMNS(bike!$A$2:$Y$402)),MOD(ROW()-ROW($E$2),COLUMNS(bike!$A$2:$Y$402)),1,1)</f>
        <v>10</v>
      </c>
      <c r="F6525">
        <f ca="1">OFFSET(transit!$A$2:$Y$402,TRUNC((ROW()-ROW($F$2))/COLUMNS(transit!$A$2:$Y$402)),MOD(ROW()-ROW($F$2),COLUMNS(transit!$A$2:$Y$402)),1,1)</f>
        <v>23</v>
      </c>
      <c r="G6525">
        <f ca="1">OFFSET(drive!$A$2:$Y$402,TRUNC((ROW()-ROW($G$2))/COLUMNS(drive!$A$2:$Y$402)),MOD(ROW()-ROW($G$2),COLUMNS(drive!$A$2:$Y$402)),1,1)</f>
        <v>7</v>
      </c>
      <c r="H6525" s="5">
        <f ca="1">(VLOOKUP($B6525,weights!$A$2:$R$6,4))*VLOOKUP($B6525,weights!$A$2:$R$6,6)^C6525*(VLOOKUP($B6525,weights!$A$2:$R$6,15)*EXP(VLOOKUP($B6525,weights!$A$2:$R$6,11)*D6525)+VLOOKUP($B6525,weights!$A$2:$R$6,16)*EXP(VLOOKUP($B6525,weights!$A$2:$R$6,12)*E6525)+VLOOKUP($B6525,weights!$A$2:$R$6,17)*EXP(VLOOKUP($B6525,weights!$A$2:$R$6,13)*F6525)+VLOOKUP($B6525,weights!$A$2:$R$6,18)*EXP(VLOOKUP($B6525,weights!$A$2:$R$6,14)*G6525))</f>
        <v>1.7148888402338902</v>
      </c>
    </row>
    <row r="6526" spans="1:8" ht="12.75" x14ac:dyDescent="0.2">
      <c r="A6526">
        <f t="shared" si="0"/>
        <v>261</v>
      </c>
      <c r="B6526" t="str">
        <f t="shared" ref="B6526:C6526" si="6500">B6501</f>
        <v>bank</v>
      </c>
      <c r="C6526">
        <f t="shared" si="6500"/>
        <v>1</v>
      </c>
      <c r="D6526">
        <f ca="1">OFFSET(walk!$A$2:$Y$402,TRUNC((ROW()-ROW($D$2))/COLUMNS(walk!$A$2:$Y$402)),MOD(ROW()-ROW($D$2),COLUMNS(walk!$A$2:$Y$402)),1,1)</f>
        <v>38</v>
      </c>
      <c r="E6526">
        <f ca="1">OFFSET(bike!$A$2:$Y$402,TRUNC((ROW()-ROW($E$2))/COLUMNS(bike!$A$2:$Y$402)),MOD(ROW()-ROW($E$2),COLUMNS(bike!$A$2:$Y$402)),1,1)</f>
        <v>13</v>
      </c>
      <c r="F6526">
        <f ca="1">OFFSET(transit!$A$2:$Y$402,TRUNC((ROW()-ROW($F$2))/COLUMNS(transit!$A$2:$Y$402)),MOD(ROW()-ROW($F$2),COLUMNS(transit!$A$2:$Y$402)),1,1)</f>
        <v>31</v>
      </c>
      <c r="G6526">
        <f ca="1">OFFSET(drive!$A$2:$Y$402,TRUNC((ROW()-ROW($G$2))/COLUMNS(drive!$A$2:$Y$402)),MOD(ROW()-ROW($G$2),COLUMNS(drive!$A$2:$Y$402)),1,1)</f>
        <v>7</v>
      </c>
      <c r="H6526" s="5">
        <f ca="1">(VLOOKUP($B6526,weights!$A$2:$R$6,4))*VLOOKUP($B6526,weights!$A$2:$R$6,6)^C6526*(VLOOKUP($B6526,weights!$A$2:$R$6,15)*EXP(VLOOKUP($B6526,weights!$A$2:$R$6,11)*D6526)+VLOOKUP($B6526,weights!$A$2:$R$6,16)*EXP(VLOOKUP($B6526,weights!$A$2:$R$6,12)*E6526)+VLOOKUP($B6526,weights!$A$2:$R$6,17)*EXP(VLOOKUP($B6526,weights!$A$2:$R$6,13)*F6526)+VLOOKUP($B6526,weights!$A$2:$R$6,18)*EXP(VLOOKUP($B6526,weights!$A$2:$R$6,14)*G6526))</f>
        <v>0.54868981251980709</v>
      </c>
    </row>
    <row r="6527" spans="1:8" ht="12.75" x14ac:dyDescent="0.2">
      <c r="A6527">
        <f t="shared" si="0"/>
        <v>262</v>
      </c>
      <c r="B6527" t="str">
        <f t="shared" ref="B6527:C6527" si="6501">B6502</f>
        <v>restaurant</v>
      </c>
      <c r="C6527">
        <f t="shared" si="6501"/>
        <v>0</v>
      </c>
      <c r="D6527">
        <f ca="1">OFFSET(walk!$A$2:$Y$402,TRUNC((ROW()-ROW($D$2))/COLUMNS(walk!$A$2:$Y$402)),MOD(ROW()-ROW($D$2),COLUMNS(walk!$A$2:$Y$402)),1,1)</f>
        <v>11</v>
      </c>
      <c r="E6527">
        <f ca="1">OFFSET(bike!$A$2:$Y$402,TRUNC((ROW()-ROW($E$2))/COLUMNS(bike!$A$2:$Y$402)),MOD(ROW()-ROW($E$2),COLUMNS(bike!$A$2:$Y$402)),1,1)</f>
        <v>3</v>
      </c>
      <c r="F6527">
        <f ca="1">OFFSET(transit!$A$2:$Y$402,TRUNC((ROW()-ROW($F$2))/COLUMNS(transit!$A$2:$Y$402)),MOD(ROW()-ROW($F$2),COLUMNS(transit!$A$2:$Y$402)),1,1)</f>
        <v>9</v>
      </c>
      <c r="G6527">
        <f ca="1">OFFSET(drive!$A$2:$Y$402,TRUNC((ROW()-ROW($G$2))/COLUMNS(drive!$A$2:$Y$402)),MOD(ROW()-ROW($G$2),COLUMNS(drive!$A$2:$Y$402)),1,1)</f>
        <v>2</v>
      </c>
      <c r="H6527" s="5">
        <f ca="1">(VLOOKUP($B6527,weights!$A$2:$R$6,4))*VLOOKUP($B6527,weights!$A$2:$R$6,6)^C6527*(VLOOKUP($B6527,weights!$A$2:$R$6,15)*EXP(VLOOKUP($B6527,weights!$A$2:$R$6,11)*D6527)+VLOOKUP($B6527,weights!$A$2:$R$6,16)*EXP(VLOOKUP($B6527,weights!$A$2:$R$6,12)*E6527)+VLOOKUP($B6527,weights!$A$2:$R$6,17)*EXP(VLOOKUP($B6527,weights!$A$2:$R$6,13)*F6527)+VLOOKUP($B6527,weights!$A$2:$R$6,18)*EXP(VLOOKUP($B6527,weights!$A$2:$R$6,14)*G6527))</f>
        <v>25.956190132422918</v>
      </c>
    </row>
    <row r="6528" spans="1:8" ht="12.75" x14ac:dyDescent="0.2">
      <c r="A6528">
        <f t="shared" si="0"/>
        <v>262</v>
      </c>
      <c r="B6528" t="str">
        <f t="shared" ref="B6528:C6528" si="6502">B6503</f>
        <v>restaurant</v>
      </c>
      <c r="C6528">
        <f t="shared" si="6502"/>
        <v>1</v>
      </c>
      <c r="D6528">
        <f ca="1">OFFSET(walk!$A$2:$Y$402,TRUNC((ROW()-ROW($D$2))/COLUMNS(walk!$A$2:$Y$402)),MOD(ROW()-ROW($D$2),COLUMNS(walk!$A$2:$Y$402)),1,1)</f>
        <v>12</v>
      </c>
      <c r="E6528">
        <f ca="1">OFFSET(bike!$A$2:$Y$402,TRUNC((ROW()-ROW($E$2))/COLUMNS(bike!$A$2:$Y$402)),MOD(ROW()-ROW($E$2),COLUMNS(bike!$A$2:$Y$402)),1,1)</f>
        <v>3</v>
      </c>
      <c r="F6528">
        <f ca="1">OFFSET(transit!$A$2:$Y$402,TRUNC((ROW()-ROW($F$2))/COLUMNS(transit!$A$2:$Y$402)),MOD(ROW()-ROW($F$2),COLUMNS(transit!$A$2:$Y$402)),1,1)</f>
        <v>9</v>
      </c>
      <c r="G6528">
        <f ca="1">OFFSET(drive!$A$2:$Y$402,TRUNC((ROW()-ROW($G$2))/COLUMNS(drive!$A$2:$Y$402)),MOD(ROW()-ROW($G$2),COLUMNS(drive!$A$2:$Y$402)),1,1)</f>
        <v>3</v>
      </c>
      <c r="H6528" s="5">
        <f ca="1">(VLOOKUP($B6528,weights!$A$2:$R$6,4))*VLOOKUP($B6528,weights!$A$2:$R$6,6)^C6528*(VLOOKUP($B6528,weights!$A$2:$R$6,15)*EXP(VLOOKUP($B6528,weights!$A$2:$R$6,11)*D6528)+VLOOKUP($B6528,weights!$A$2:$R$6,16)*EXP(VLOOKUP($B6528,weights!$A$2:$R$6,12)*E6528)+VLOOKUP($B6528,weights!$A$2:$R$6,17)*EXP(VLOOKUP($B6528,weights!$A$2:$R$6,13)*F6528)+VLOOKUP($B6528,weights!$A$2:$R$6,18)*EXP(VLOOKUP($B6528,weights!$A$2:$R$6,14)*G6528))</f>
        <v>21.349548313532498</v>
      </c>
    </row>
    <row r="6529" spans="1:8" ht="12.75" x14ac:dyDescent="0.2">
      <c r="A6529">
        <f t="shared" si="0"/>
        <v>262</v>
      </c>
      <c r="B6529" t="str">
        <f t="shared" ref="B6529:C6529" si="6503">B6504</f>
        <v>restaurant</v>
      </c>
      <c r="C6529">
        <f t="shared" si="6503"/>
        <v>2</v>
      </c>
      <c r="D6529">
        <f ca="1">OFFSET(walk!$A$2:$Y$402,TRUNC((ROW()-ROW($D$2))/COLUMNS(walk!$A$2:$Y$402)),MOD(ROW()-ROW($D$2),COLUMNS(walk!$A$2:$Y$402)),1,1)</f>
        <v>13</v>
      </c>
      <c r="E6529">
        <f ca="1">OFFSET(bike!$A$2:$Y$402,TRUNC((ROW()-ROW($E$2))/COLUMNS(bike!$A$2:$Y$402)),MOD(ROW()-ROW($E$2),COLUMNS(bike!$A$2:$Y$402)),1,1)</f>
        <v>3</v>
      </c>
      <c r="F6529">
        <f ca="1">OFFSET(transit!$A$2:$Y$402,TRUNC((ROW()-ROW($F$2))/COLUMNS(transit!$A$2:$Y$402)),MOD(ROW()-ROW($F$2),COLUMNS(transit!$A$2:$Y$402)),1,1)</f>
        <v>11</v>
      </c>
      <c r="G6529">
        <f ca="1">OFFSET(drive!$A$2:$Y$402,TRUNC((ROW()-ROW($G$2))/COLUMNS(drive!$A$2:$Y$402)),MOD(ROW()-ROW($G$2),COLUMNS(drive!$A$2:$Y$402)),1,1)</f>
        <v>4</v>
      </c>
      <c r="H6529" s="5">
        <f ca="1">(VLOOKUP($B6529,weights!$A$2:$R$6,4))*VLOOKUP($B6529,weights!$A$2:$R$6,6)^C6529*(VLOOKUP($B6529,weights!$A$2:$R$6,15)*EXP(VLOOKUP($B6529,weights!$A$2:$R$6,11)*D6529)+VLOOKUP($B6529,weights!$A$2:$R$6,16)*EXP(VLOOKUP($B6529,weights!$A$2:$R$6,12)*E6529)+VLOOKUP($B6529,weights!$A$2:$R$6,17)*EXP(VLOOKUP($B6529,weights!$A$2:$R$6,13)*F6529)+VLOOKUP($B6529,weights!$A$2:$R$6,18)*EXP(VLOOKUP($B6529,weights!$A$2:$R$6,14)*G6529))</f>
        <v>16.809170570514247</v>
      </c>
    </row>
    <row r="6530" spans="1:8" ht="12.75" x14ac:dyDescent="0.2">
      <c r="A6530">
        <f t="shared" si="0"/>
        <v>262</v>
      </c>
      <c r="B6530" t="str">
        <f t="shared" ref="B6530:C6530" si="6504">B6505</f>
        <v>restaurant</v>
      </c>
      <c r="C6530">
        <f t="shared" si="6504"/>
        <v>3</v>
      </c>
      <c r="D6530">
        <f ca="1">OFFSET(walk!$A$2:$Y$402,TRUNC((ROW()-ROW($D$2))/COLUMNS(walk!$A$2:$Y$402)),MOD(ROW()-ROW($D$2),COLUMNS(walk!$A$2:$Y$402)),1,1)</f>
        <v>13</v>
      </c>
      <c r="E6530">
        <f ca="1">OFFSET(bike!$A$2:$Y$402,TRUNC((ROW()-ROW($E$2))/COLUMNS(bike!$A$2:$Y$402)),MOD(ROW()-ROW($E$2),COLUMNS(bike!$A$2:$Y$402)),1,1)</f>
        <v>3</v>
      </c>
      <c r="F6530">
        <f ca="1">OFFSET(transit!$A$2:$Y$402,TRUNC((ROW()-ROW($F$2))/COLUMNS(transit!$A$2:$Y$402)),MOD(ROW()-ROW($F$2),COLUMNS(transit!$A$2:$Y$402)),1,1)</f>
        <v>11</v>
      </c>
      <c r="G6530">
        <f ca="1">OFFSET(drive!$A$2:$Y$402,TRUNC((ROW()-ROW($G$2))/COLUMNS(drive!$A$2:$Y$402)),MOD(ROW()-ROW($G$2),COLUMNS(drive!$A$2:$Y$402)),1,1)</f>
        <v>4</v>
      </c>
      <c r="H6530" s="5">
        <f ca="1">(VLOOKUP($B6530,weights!$A$2:$R$6,4))*VLOOKUP($B6530,weights!$A$2:$R$6,6)^C6530*(VLOOKUP($B6530,weights!$A$2:$R$6,15)*EXP(VLOOKUP($B6530,weights!$A$2:$R$6,11)*D6530)+VLOOKUP($B6530,weights!$A$2:$R$6,16)*EXP(VLOOKUP($B6530,weights!$A$2:$R$6,12)*E6530)+VLOOKUP($B6530,weights!$A$2:$R$6,17)*EXP(VLOOKUP($B6530,weights!$A$2:$R$6,13)*F6530)+VLOOKUP($B6530,weights!$A$2:$R$6,18)*EXP(VLOOKUP($B6530,weights!$A$2:$R$6,14)*G6530))</f>
        <v>15.065997326164622</v>
      </c>
    </row>
    <row r="6531" spans="1:8" ht="12.75" x14ac:dyDescent="0.2">
      <c r="A6531">
        <f t="shared" si="0"/>
        <v>262</v>
      </c>
      <c r="B6531" t="str">
        <f t="shared" ref="B6531:C6531" si="6505">B6506</f>
        <v>restaurant</v>
      </c>
      <c r="C6531">
        <f t="shared" si="6505"/>
        <v>4</v>
      </c>
      <c r="D6531">
        <f ca="1">OFFSET(walk!$A$2:$Y$402,TRUNC((ROW()-ROW($D$2))/COLUMNS(walk!$A$2:$Y$402)),MOD(ROW()-ROW($D$2),COLUMNS(walk!$A$2:$Y$402)),1,1)</f>
        <v>15</v>
      </c>
      <c r="E6531">
        <f ca="1">OFFSET(bike!$A$2:$Y$402,TRUNC((ROW()-ROW($E$2))/COLUMNS(bike!$A$2:$Y$402)),MOD(ROW()-ROW($E$2),COLUMNS(bike!$A$2:$Y$402)),1,1)</f>
        <v>5</v>
      </c>
      <c r="F6531">
        <f ca="1">OFFSET(transit!$A$2:$Y$402,TRUNC((ROW()-ROW($F$2))/COLUMNS(transit!$A$2:$Y$402)),MOD(ROW()-ROW($F$2),COLUMNS(transit!$A$2:$Y$402)),1,1)</f>
        <v>12</v>
      </c>
      <c r="G6531">
        <f ca="1">OFFSET(drive!$A$2:$Y$402,TRUNC((ROW()-ROW($G$2))/COLUMNS(drive!$A$2:$Y$402)),MOD(ROW()-ROW($G$2),COLUMNS(drive!$A$2:$Y$402)),1,1)</f>
        <v>4</v>
      </c>
      <c r="H6531" s="5">
        <f ca="1">(VLOOKUP($B6531,weights!$A$2:$R$6,4))*VLOOKUP($B6531,weights!$A$2:$R$6,6)^C6531*(VLOOKUP($B6531,weights!$A$2:$R$6,15)*EXP(VLOOKUP($B6531,weights!$A$2:$R$6,11)*D6531)+VLOOKUP($B6531,weights!$A$2:$R$6,16)*EXP(VLOOKUP($B6531,weights!$A$2:$R$6,12)*E6531)+VLOOKUP($B6531,weights!$A$2:$R$6,17)*EXP(VLOOKUP($B6531,weights!$A$2:$R$6,13)*F6531)+VLOOKUP($B6531,weights!$A$2:$R$6,18)*EXP(VLOOKUP($B6531,weights!$A$2:$R$6,14)*G6531))</f>
        <v>11.06582379487674</v>
      </c>
    </row>
    <row r="6532" spans="1:8" ht="12.75" x14ac:dyDescent="0.2">
      <c r="A6532">
        <f t="shared" si="0"/>
        <v>262</v>
      </c>
      <c r="B6532" t="str">
        <f t="shared" ref="B6532:C6532" si="6506">B6507</f>
        <v>restaurant</v>
      </c>
      <c r="C6532">
        <f t="shared" si="6506"/>
        <v>5</v>
      </c>
      <c r="D6532">
        <f ca="1">OFFSET(walk!$A$2:$Y$402,TRUNC((ROW()-ROW($D$2))/COLUMNS(walk!$A$2:$Y$402)),MOD(ROW()-ROW($D$2),COLUMNS(walk!$A$2:$Y$402)),1,1)</f>
        <v>17</v>
      </c>
      <c r="E6532">
        <f ca="1">OFFSET(bike!$A$2:$Y$402,TRUNC((ROW()-ROW($E$2))/COLUMNS(bike!$A$2:$Y$402)),MOD(ROW()-ROW($E$2),COLUMNS(bike!$A$2:$Y$402)),1,1)</f>
        <v>5</v>
      </c>
      <c r="F6532">
        <f ca="1">OFFSET(transit!$A$2:$Y$402,TRUNC((ROW()-ROW($F$2))/COLUMNS(transit!$A$2:$Y$402)),MOD(ROW()-ROW($F$2),COLUMNS(transit!$A$2:$Y$402)),1,1)</f>
        <v>15</v>
      </c>
      <c r="G6532">
        <f ca="1">OFFSET(drive!$A$2:$Y$402,TRUNC((ROW()-ROW($G$2))/COLUMNS(drive!$A$2:$Y$402)),MOD(ROW()-ROW($G$2),COLUMNS(drive!$A$2:$Y$402)),1,1)</f>
        <v>4</v>
      </c>
      <c r="H6532" s="5">
        <f ca="1">(VLOOKUP($B6532,weights!$A$2:$R$6,4))*VLOOKUP($B6532,weights!$A$2:$R$6,6)^C6532*(VLOOKUP($B6532,weights!$A$2:$R$6,15)*EXP(VLOOKUP($B6532,weights!$A$2:$R$6,11)*D6532)+VLOOKUP($B6532,weights!$A$2:$R$6,16)*EXP(VLOOKUP($B6532,weights!$A$2:$R$6,12)*E6532)+VLOOKUP($B6532,weights!$A$2:$R$6,17)*EXP(VLOOKUP($B6532,weights!$A$2:$R$6,13)*F6532)+VLOOKUP($B6532,weights!$A$2:$R$6,18)*EXP(VLOOKUP($B6532,weights!$A$2:$R$6,14)*G6532))</f>
        <v>9.2195610882166612</v>
      </c>
    </row>
    <row r="6533" spans="1:8" ht="12.75" x14ac:dyDescent="0.2">
      <c r="A6533">
        <f t="shared" si="0"/>
        <v>262</v>
      </c>
      <c r="B6533" t="str">
        <f t="shared" ref="B6533:C6533" si="6507">B6508</f>
        <v>restaurant</v>
      </c>
      <c r="C6533">
        <f t="shared" si="6507"/>
        <v>6</v>
      </c>
      <c r="D6533">
        <f ca="1">OFFSET(walk!$A$2:$Y$402,TRUNC((ROW()-ROW($D$2))/COLUMNS(walk!$A$2:$Y$402)),MOD(ROW()-ROW($D$2),COLUMNS(walk!$A$2:$Y$402)),1,1)</f>
        <v>17</v>
      </c>
      <c r="E6533">
        <f ca="1">OFFSET(bike!$A$2:$Y$402,TRUNC((ROW()-ROW($E$2))/COLUMNS(bike!$A$2:$Y$402)),MOD(ROW()-ROW($E$2),COLUMNS(bike!$A$2:$Y$402)),1,1)</f>
        <v>6</v>
      </c>
      <c r="F6533">
        <f ca="1">OFFSET(transit!$A$2:$Y$402,TRUNC((ROW()-ROW($F$2))/COLUMNS(transit!$A$2:$Y$402)),MOD(ROW()-ROW($F$2),COLUMNS(transit!$A$2:$Y$402)),1,1)</f>
        <v>17</v>
      </c>
      <c r="G6533">
        <f ca="1">OFFSET(drive!$A$2:$Y$402,TRUNC((ROW()-ROW($G$2))/COLUMNS(drive!$A$2:$Y$402)),MOD(ROW()-ROW($G$2),COLUMNS(drive!$A$2:$Y$402)),1,1)</f>
        <v>4</v>
      </c>
      <c r="H6533" s="5">
        <f ca="1">(VLOOKUP($B6533,weights!$A$2:$R$6,4))*VLOOKUP($B6533,weights!$A$2:$R$6,6)^C6533*(VLOOKUP($B6533,weights!$A$2:$R$6,15)*EXP(VLOOKUP($B6533,weights!$A$2:$R$6,11)*D6533)+VLOOKUP($B6533,weights!$A$2:$R$6,16)*EXP(VLOOKUP($B6533,weights!$A$2:$R$6,12)*E6533)+VLOOKUP($B6533,weights!$A$2:$R$6,17)*EXP(VLOOKUP($B6533,weights!$A$2:$R$6,13)*F6533)+VLOOKUP($B6533,weights!$A$2:$R$6,18)*EXP(VLOOKUP($B6533,weights!$A$2:$R$6,14)*G6533))</f>
        <v>7.5057093550075669</v>
      </c>
    </row>
    <row r="6534" spans="1:8" ht="12.75" x14ac:dyDescent="0.2">
      <c r="A6534">
        <f t="shared" si="0"/>
        <v>262</v>
      </c>
      <c r="B6534" t="str">
        <f t="shared" ref="B6534:C6534" si="6508">B6509</f>
        <v>restaurant</v>
      </c>
      <c r="C6534">
        <f t="shared" si="6508"/>
        <v>7</v>
      </c>
      <c r="D6534">
        <f ca="1">OFFSET(walk!$A$2:$Y$402,TRUNC((ROW()-ROW($D$2))/COLUMNS(walk!$A$2:$Y$402)),MOD(ROW()-ROW($D$2),COLUMNS(walk!$A$2:$Y$402)),1,1)</f>
        <v>18</v>
      </c>
      <c r="E6534">
        <f ca="1">OFFSET(bike!$A$2:$Y$402,TRUNC((ROW()-ROW($E$2))/COLUMNS(bike!$A$2:$Y$402)),MOD(ROW()-ROW($E$2),COLUMNS(bike!$A$2:$Y$402)),1,1)</f>
        <v>6</v>
      </c>
      <c r="F6534">
        <f ca="1">OFFSET(transit!$A$2:$Y$402,TRUNC((ROW()-ROW($F$2))/COLUMNS(transit!$A$2:$Y$402)),MOD(ROW()-ROW($F$2),COLUMNS(transit!$A$2:$Y$402)),1,1)</f>
        <v>17</v>
      </c>
      <c r="G6534">
        <f ca="1">OFFSET(drive!$A$2:$Y$402,TRUNC((ROW()-ROW($G$2))/COLUMNS(drive!$A$2:$Y$402)),MOD(ROW()-ROW($G$2),COLUMNS(drive!$A$2:$Y$402)),1,1)</f>
        <v>4</v>
      </c>
      <c r="H6534" s="5">
        <f ca="1">(VLOOKUP($B6534,weights!$A$2:$R$6,4))*VLOOKUP($B6534,weights!$A$2:$R$6,6)^C6534*(VLOOKUP($B6534,weights!$A$2:$R$6,15)*EXP(VLOOKUP($B6534,weights!$A$2:$R$6,11)*D6534)+VLOOKUP($B6534,weights!$A$2:$R$6,16)*EXP(VLOOKUP($B6534,weights!$A$2:$R$6,12)*E6534)+VLOOKUP($B6534,weights!$A$2:$R$6,17)*EXP(VLOOKUP($B6534,weights!$A$2:$R$6,13)*F6534)+VLOOKUP($B6534,weights!$A$2:$R$6,18)*EXP(VLOOKUP($B6534,weights!$A$2:$R$6,14)*G6534))</f>
        <v>6.686633547384111</v>
      </c>
    </row>
    <row r="6535" spans="1:8" ht="12.75" x14ac:dyDescent="0.2">
      <c r="A6535">
        <f t="shared" si="0"/>
        <v>262</v>
      </c>
      <c r="B6535" t="str">
        <f t="shared" ref="B6535:C6535" si="6509">B6510</f>
        <v>restaurant</v>
      </c>
      <c r="C6535">
        <f t="shared" si="6509"/>
        <v>8</v>
      </c>
      <c r="D6535">
        <f ca="1">OFFSET(walk!$A$2:$Y$402,TRUNC((ROW()-ROW($D$2))/COLUMNS(walk!$A$2:$Y$402)),MOD(ROW()-ROW($D$2),COLUMNS(walk!$A$2:$Y$402)),1,1)</f>
        <v>18</v>
      </c>
      <c r="E6535">
        <f ca="1">OFFSET(bike!$A$2:$Y$402,TRUNC((ROW()-ROW($E$2))/COLUMNS(bike!$A$2:$Y$402)),MOD(ROW()-ROW($E$2),COLUMNS(bike!$A$2:$Y$402)),1,1)</f>
        <v>6</v>
      </c>
      <c r="F6535">
        <f ca="1">OFFSET(transit!$A$2:$Y$402,TRUNC((ROW()-ROW($F$2))/COLUMNS(transit!$A$2:$Y$402)),MOD(ROW()-ROW($F$2),COLUMNS(transit!$A$2:$Y$402)),1,1)</f>
        <v>17</v>
      </c>
      <c r="G6535">
        <f ca="1">OFFSET(drive!$A$2:$Y$402,TRUNC((ROW()-ROW($G$2))/COLUMNS(drive!$A$2:$Y$402)),MOD(ROW()-ROW($G$2),COLUMNS(drive!$A$2:$Y$402)),1,1)</f>
        <v>4</v>
      </c>
      <c r="H6535" s="5">
        <f ca="1">(VLOOKUP($B6535,weights!$A$2:$R$6,4))*VLOOKUP($B6535,weights!$A$2:$R$6,6)^C6535*(VLOOKUP($B6535,weights!$A$2:$R$6,15)*EXP(VLOOKUP($B6535,weights!$A$2:$R$6,11)*D6535)+VLOOKUP($B6535,weights!$A$2:$R$6,16)*EXP(VLOOKUP($B6535,weights!$A$2:$R$6,12)*E6535)+VLOOKUP($B6535,weights!$A$2:$R$6,17)*EXP(VLOOKUP($B6535,weights!$A$2:$R$6,13)*F6535)+VLOOKUP($B6535,weights!$A$2:$R$6,18)*EXP(VLOOKUP($B6535,weights!$A$2:$R$6,14)*G6535))</f>
        <v>5.9932048832109439</v>
      </c>
    </row>
    <row r="6536" spans="1:8" ht="12.75" x14ac:dyDescent="0.2">
      <c r="A6536">
        <f t="shared" si="0"/>
        <v>262</v>
      </c>
      <c r="B6536" t="str">
        <f t="shared" ref="B6536:C6536" si="6510">B6511</f>
        <v>restaurant</v>
      </c>
      <c r="C6536">
        <f t="shared" si="6510"/>
        <v>9</v>
      </c>
      <c r="D6536">
        <f ca="1">OFFSET(walk!$A$2:$Y$402,TRUNC((ROW()-ROW($D$2))/COLUMNS(walk!$A$2:$Y$402)),MOD(ROW()-ROW($D$2),COLUMNS(walk!$A$2:$Y$402)),1,1)</f>
        <v>20</v>
      </c>
      <c r="E6536">
        <f ca="1">OFFSET(bike!$A$2:$Y$402,TRUNC((ROW()-ROW($E$2))/COLUMNS(bike!$A$2:$Y$402)),MOD(ROW()-ROW($E$2),COLUMNS(bike!$A$2:$Y$402)),1,1)</f>
        <v>100</v>
      </c>
      <c r="F6536">
        <f ca="1">OFFSET(transit!$A$2:$Y$402,TRUNC((ROW()-ROW($F$2))/COLUMNS(transit!$A$2:$Y$402)),MOD(ROW()-ROW($F$2),COLUMNS(transit!$A$2:$Y$402)),1,1)</f>
        <v>17</v>
      </c>
      <c r="G6536">
        <f ca="1">OFFSET(drive!$A$2:$Y$402,TRUNC((ROW()-ROW($G$2))/COLUMNS(drive!$A$2:$Y$402)),MOD(ROW()-ROW($G$2),COLUMNS(drive!$A$2:$Y$402)),1,1)</f>
        <v>6</v>
      </c>
      <c r="H6536" s="5">
        <f ca="1">(VLOOKUP($B6536,weights!$A$2:$R$6,4))*VLOOKUP($B6536,weights!$A$2:$R$6,6)^C6536*(VLOOKUP($B6536,weights!$A$2:$R$6,15)*EXP(VLOOKUP($B6536,weights!$A$2:$R$6,11)*D6536)+VLOOKUP($B6536,weights!$A$2:$R$6,16)*EXP(VLOOKUP($B6536,weights!$A$2:$R$6,12)*E6536)+VLOOKUP($B6536,weights!$A$2:$R$6,17)*EXP(VLOOKUP($B6536,weights!$A$2:$R$6,13)*F6536)+VLOOKUP($B6536,weights!$A$2:$R$6,18)*EXP(VLOOKUP($B6536,weights!$A$2:$R$6,14)*G6536))</f>
        <v>2.9865558086687987</v>
      </c>
    </row>
    <row r="6537" spans="1:8" ht="12.75" x14ac:dyDescent="0.2">
      <c r="A6537">
        <f t="shared" si="0"/>
        <v>262</v>
      </c>
      <c r="B6537" t="str">
        <f t="shared" ref="B6537:C6537" si="6511">B6512</f>
        <v>supermarket</v>
      </c>
      <c r="C6537">
        <f t="shared" si="6511"/>
        <v>0</v>
      </c>
      <c r="D6537">
        <f ca="1">OFFSET(walk!$A$2:$Y$402,TRUNC((ROW()-ROW($D$2))/COLUMNS(walk!$A$2:$Y$402)),MOD(ROW()-ROW($D$2),COLUMNS(walk!$A$2:$Y$402)),1,1)</f>
        <v>43</v>
      </c>
      <c r="E6537">
        <f ca="1">OFFSET(bike!$A$2:$Y$402,TRUNC((ROW()-ROW($E$2))/COLUMNS(bike!$A$2:$Y$402)),MOD(ROW()-ROW($E$2),COLUMNS(bike!$A$2:$Y$402)),1,1)</f>
        <v>17</v>
      </c>
      <c r="F6537">
        <f ca="1">OFFSET(transit!$A$2:$Y$402,TRUNC((ROW()-ROW($F$2))/COLUMNS(transit!$A$2:$Y$402)),MOD(ROW()-ROW($F$2),COLUMNS(transit!$A$2:$Y$402)),1,1)</f>
        <v>21</v>
      </c>
      <c r="G6537">
        <f ca="1">OFFSET(drive!$A$2:$Y$402,TRUNC((ROW()-ROW($G$2))/COLUMNS(drive!$A$2:$Y$402)),MOD(ROW()-ROW($G$2),COLUMNS(drive!$A$2:$Y$402)),1,1)</f>
        <v>9</v>
      </c>
      <c r="H6537" s="5">
        <f ca="1">(VLOOKUP($B6537,weights!$A$2:$R$6,4))*VLOOKUP($B6537,weights!$A$2:$R$6,6)^C6537*(VLOOKUP($B6537,weights!$A$2:$R$6,15)*EXP(VLOOKUP($B6537,weights!$A$2:$R$6,11)*D6537)+VLOOKUP($B6537,weights!$A$2:$R$6,16)*EXP(VLOOKUP($B6537,weights!$A$2:$R$6,12)*E6537)+VLOOKUP($B6537,weights!$A$2:$R$6,17)*EXP(VLOOKUP($B6537,weights!$A$2:$R$6,13)*F6537)+VLOOKUP($B6537,weights!$A$2:$R$6,18)*EXP(VLOOKUP($B6537,weights!$A$2:$R$6,14)*G6537))</f>
        <v>2.832347171442096</v>
      </c>
    </row>
    <row r="6538" spans="1:8" ht="12.75" x14ac:dyDescent="0.2">
      <c r="A6538">
        <f t="shared" si="0"/>
        <v>262</v>
      </c>
      <c r="B6538" t="str">
        <f t="shared" ref="B6538:C6538" si="6512">B6513</f>
        <v>supermarket</v>
      </c>
      <c r="C6538">
        <f t="shared" si="6512"/>
        <v>1</v>
      </c>
      <c r="D6538">
        <f ca="1">OFFSET(walk!$A$2:$Y$402,TRUNC((ROW()-ROW($D$2))/COLUMNS(walk!$A$2:$Y$402)),MOD(ROW()-ROW($D$2),COLUMNS(walk!$A$2:$Y$402)),1,1)</f>
        <v>53</v>
      </c>
      <c r="E6538">
        <f ca="1">OFFSET(bike!$A$2:$Y$402,TRUNC((ROW()-ROW($E$2))/COLUMNS(bike!$A$2:$Y$402)),MOD(ROW()-ROW($E$2),COLUMNS(bike!$A$2:$Y$402)),1,1)</f>
        <v>18</v>
      </c>
      <c r="F6538">
        <f ca="1">OFFSET(transit!$A$2:$Y$402,TRUNC((ROW()-ROW($F$2))/COLUMNS(transit!$A$2:$Y$402)),MOD(ROW()-ROW($F$2),COLUMNS(transit!$A$2:$Y$402)),1,1)</f>
        <v>26</v>
      </c>
      <c r="G6538">
        <f ca="1">OFFSET(drive!$A$2:$Y$402,TRUNC((ROW()-ROW($G$2))/COLUMNS(drive!$A$2:$Y$402)),MOD(ROW()-ROW($G$2),COLUMNS(drive!$A$2:$Y$402)),1,1)</f>
        <v>10</v>
      </c>
      <c r="H6538" s="5">
        <f ca="1">(VLOOKUP($B6538,weights!$A$2:$R$6,4))*VLOOKUP($B6538,weights!$A$2:$R$6,6)^C6538*(VLOOKUP($B6538,weights!$A$2:$R$6,15)*EXP(VLOOKUP($B6538,weights!$A$2:$R$6,11)*D6538)+VLOOKUP($B6538,weights!$A$2:$R$6,16)*EXP(VLOOKUP($B6538,weights!$A$2:$R$6,12)*E6538)+VLOOKUP($B6538,weights!$A$2:$R$6,17)*EXP(VLOOKUP($B6538,weights!$A$2:$R$6,13)*F6538)+VLOOKUP($B6538,weights!$A$2:$R$6,18)*EXP(VLOOKUP($B6538,weights!$A$2:$R$6,14)*G6538))</f>
        <v>1.2952552873427168</v>
      </c>
    </row>
    <row r="6539" spans="1:8" ht="12.75" x14ac:dyDescent="0.2">
      <c r="A6539">
        <f t="shared" si="0"/>
        <v>262</v>
      </c>
      <c r="B6539" t="str">
        <f t="shared" ref="B6539:C6539" si="6513">B6514</f>
        <v>supermarket</v>
      </c>
      <c r="C6539">
        <f t="shared" si="6513"/>
        <v>2</v>
      </c>
      <c r="D6539">
        <f ca="1">OFFSET(walk!$A$2:$Y$402,TRUNC((ROW()-ROW($D$2))/COLUMNS(walk!$A$2:$Y$402)),MOD(ROW()-ROW($D$2),COLUMNS(walk!$A$2:$Y$402)),1,1)</f>
        <v>58</v>
      </c>
      <c r="E6539">
        <f ca="1">OFFSET(bike!$A$2:$Y$402,TRUNC((ROW()-ROW($E$2))/COLUMNS(bike!$A$2:$Y$402)),MOD(ROW()-ROW($E$2),COLUMNS(bike!$A$2:$Y$402)),1,1)</f>
        <v>18</v>
      </c>
      <c r="F6539">
        <f ca="1">OFFSET(transit!$A$2:$Y$402,TRUNC((ROW()-ROW($F$2))/COLUMNS(transit!$A$2:$Y$402)),MOD(ROW()-ROW($F$2),COLUMNS(transit!$A$2:$Y$402)),1,1)</f>
        <v>36</v>
      </c>
      <c r="G6539">
        <f ca="1">OFFSET(drive!$A$2:$Y$402,TRUNC((ROW()-ROW($G$2))/COLUMNS(drive!$A$2:$Y$402)),MOD(ROW()-ROW($G$2),COLUMNS(drive!$A$2:$Y$402)),1,1)</f>
        <v>13</v>
      </c>
      <c r="H6539" s="5">
        <f ca="1">(VLOOKUP($B6539,weights!$A$2:$R$6,4))*VLOOKUP($B6539,weights!$A$2:$R$6,6)^C6539*(VLOOKUP($B6539,weights!$A$2:$R$6,15)*EXP(VLOOKUP($B6539,weights!$A$2:$R$6,11)*D6539)+VLOOKUP($B6539,weights!$A$2:$R$6,16)*EXP(VLOOKUP($B6539,weights!$A$2:$R$6,12)*E6539)+VLOOKUP($B6539,weights!$A$2:$R$6,17)*EXP(VLOOKUP($B6539,weights!$A$2:$R$6,13)*F6539)+VLOOKUP($B6539,weights!$A$2:$R$6,18)*EXP(VLOOKUP($B6539,weights!$A$2:$R$6,14)*G6539))</f>
        <v>0.40394981810618197</v>
      </c>
    </row>
    <row r="6540" spans="1:8" ht="12.75" x14ac:dyDescent="0.2">
      <c r="A6540">
        <f t="shared" si="0"/>
        <v>262</v>
      </c>
      <c r="B6540" t="str">
        <f t="shared" ref="B6540:C6540" si="6514">B6515</f>
        <v>supermarket</v>
      </c>
      <c r="C6540">
        <f t="shared" si="6514"/>
        <v>3</v>
      </c>
      <c r="D6540">
        <f ca="1">OFFSET(walk!$A$2:$Y$402,TRUNC((ROW()-ROW($D$2))/COLUMNS(walk!$A$2:$Y$402)),MOD(ROW()-ROW($D$2),COLUMNS(walk!$A$2:$Y$402)),1,1)</f>
        <v>65</v>
      </c>
      <c r="E6540">
        <f ca="1">OFFSET(bike!$A$2:$Y$402,TRUNC((ROW()-ROW($E$2))/COLUMNS(bike!$A$2:$Y$402)),MOD(ROW()-ROW($E$2),COLUMNS(bike!$A$2:$Y$402)),1,1)</f>
        <v>22</v>
      </c>
      <c r="F6540">
        <f ca="1">OFFSET(transit!$A$2:$Y$402,TRUNC((ROW()-ROW($F$2))/COLUMNS(transit!$A$2:$Y$402)),MOD(ROW()-ROW($F$2),COLUMNS(transit!$A$2:$Y$402)),1,1)</f>
        <v>39</v>
      </c>
      <c r="G6540">
        <f ca="1">OFFSET(drive!$A$2:$Y$402,TRUNC((ROW()-ROW($G$2))/COLUMNS(drive!$A$2:$Y$402)),MOD(ROW()-ROW($G$2),COLUMNS(drive!$A$2:$Y$402)),1,1)</f>
        <v>13</v>
      </c>
      <c r="H6540" s="5">
        <f ca="1">(VLOOKUP($B6540,weights!$A$2:$R$6,4))*VLOOKUP($B6540,weights!$A$2:$R$6,6)^C6540*(VLOOKUP($B6540,weights!$A$2:$R$6,15)*EXP(VLOOKUP($B6540,weights!$A$2:$R$6,11)*D6540)+VLOOKUP($B6540,weights!$A$2:$R$6,16)*EXP(VLOOKUP($B6540,weights!$A$2:$R$6,12)*E6540)+VLOOKUP($B6540,weights!$A$2:$R$6,17)*EXP(VLOOKUP($B6540,weights!$A$2:$R$6,13)*F6540)+VLOOKUP($B6540,weights!$A$2:$R$6,18)*EXP(VLOOKUP($B6540,weights!$A$2:$R$6,14)*G6540))</f>
        <v>0.22975772635154273</v>
      </c>
    </row>
    <row r="6541" spans="1:8" ht="12.75" x14ac:dyDescent="0.2">
      <c r="A6541">
        <f t="shared" si="0"/>
        <v>262</v>
      </c>
      <c r="B6541" t="str">
        <f t="shared" ref="B6541:C6541" si="6515">B6516</f>
        <v>supermarket</v>
      </c>
      <c r="C6541">
        <f t="shared" si="6515"/>
        <v>4</v>
      </c>
      <c r="D6541">
        <f ca="1">OFFSET(walk!$A$2:$Y$402,TRUNC((ROW()-ROW($D$2))/COLUMNS(walk!$A$2:$Y$402)),MOD(ROW()-ROW($D$2),COLUMNS(walk!$A$2:$Y$402)),1,1)</f>
        <v>81</v>
      </c>
      <c r="E6541">
        <f ca="1">OFFSET(bike!$A$2:$Y$402,TRUNC((ROW()-ROW($E$2))/COLUMNS(bike!$A$2:$Y$402)),MOD(ROW()-ROW($E$2),COLUMNS(bike!$A$2:$Y$402)),1,1)</f>
        <v>25</v>
      </c>
      <c r="F6541">
        <f ca="1">OFFSET(transit!$A$2:$Y$402,TRUNC((ROW()-ROW($F$2))/COLUMNS(transit!$A$2:$Y$402)),MOD(ROW()-ROW($F$2),COLUMNS(transit!$A$2:$Y$402)),1,1)</f>
        <v>40</v>
      </c>
      <c r="G6541">
        <f ca="1">OFFSET(drive!$A$2:$Y$402,TRUNC((ROW()-ROW($G$2))/COLUMNS(drive!$A$2:$Y$402)),MOD(ROW()-ROW($G$2),COLUMNS(drive!$A$2:$Y$402)),1,1)</f>
        <v>16</v>
      </c>
      <c r="H6541" s="5">
        <f ca="1">(VLOOKUP($B6541,weights!$A$2:$R$6,4))*VLOOKUP($B6541,weights!$A$2:$R$6,6)^C6541*(VLOOKUP($B6541,weights!$A$2:$R$6,15)*EXP(VLOOKUP($B6541,weights!$A$2:$R$6,11)*D6541)+VLOOKUP($B6541,weights!$A$2:$R$6,16)*EXP(VLOOKUP($B6541,weights!$A$2:$R$6,12)*E6541)+VLOOKUP($B6541,weights!$A$2:$R$6,17)*EXP(VLOOKUP($B6541,weights!$A$2:$R$6,13)*F6541)+VLOOKUP($B6541,weights!$A$2:$R$6,18)*EXP(VLOOKUP($B6541,weights!$A$2:$R$6,14)*G6541))</f>
        <v>7.2043322476898305E-2</v>
      </c>
    </row>
    <row r="6542" spans="1:8" ht="12.75" x14ac:dyDescent="0.2">
      <c r="A6542">
        <f t="shared" si="0"/>
        <v>262</v>
      </c>
      <c r="B6542" t="str">
        <f t="shared" ref="B6542:C6542" si="6516">B6517</f>
        <v>store</v>
      </c>
      <c r="C6542">
        <f t="shared" si="6516"/>
        <v>0</v>
      </c>
      <c r="D6542">
        <f ca="1">OFFSET(walk!$A$2:$Y$402,TRUNC((ROW()-ROW($D$2))/COLUMNS(walk!$A$2:$Y$402)),MOD(ROW()-ROW($D$2),COLUMNS(walk!$A$2:$Y$402)),1,1)</f>
        <v>11</v>
      </c>
      <c r="E6542">
        <f ca="1">OFFSET(bike!$A$2:$Y$402,TRUNC((ROW()-ROW($E$2))/COLUMNS(bike!$A$2:$Y$402)),MOD(ROW()-ROW($E$2),COLUMNS(bike!$A$2:$Y$402)),1,1)</f>
        <v>3</v>
      </c>
      <c r="F6542">
        <f ca="1">OFFSET(transit!$A$2:$Y$402,TRUNC((ROW()-ROW($F$2))/COLUMNS(transit!$A$2:$Y$402)),MOD(ROW()-ROW($F$2),COLUMNS(transit!$A$2:$Y$402)),1,1)</f>
        <v>10</v>
      </c>
      <c r="G6542">
        <f ca="1">OFFSET(drive!$A$2:$Y$402,TRUNC((ROW()-ROW($G$2))/COLUMNS(drive!$A$2:$Y$402)),MOD(ROW()-ROW($G$2),COLUMNS(drive!$A$2:$Y$402)),1,1)</f>
        <v>2</v>
      </c>
      <c r="H6542" s="5">
        <f ca="1">(VLOOKUP($B6542,weights!$A$2:$R$6,4))*VLOOKUP($B6542,weights!$A$2:$R$6,6)^C6542*(VLOOKUP($B6542,weights!$A$2:$R$6,15)*EXP(VLOOKUP($B6542,weights!$A$2:$R$6,11)*D6542)+VLOOKUP($B6542,weights!$A$2:$R$6,16)*EXP(VLOOKUP($B6542,weights!$A$2:$R$6,12)*E6542)+VLOOKUP($B6542,weights!$A$2:$R$6,17)*EXP(VLOOKUP($B6542,weights!$A$2:$R$6,13)*F6542)+VLOOKUP($B6542,weights!$A$2:$R$6,18)*EXP(VLOOKUP($B6542,weights!$A$2:$R$6,14)*G6542))</f>
        <v>10.363926806892801</v>
      </c>
    </row>
    <row r="6543" spans="1:8" ht="12.75" x14ac:dyDescent="0.2">
      <c r="A6543">
        <f t="shared" si="0"/>
        <v>262</v>
      </c>
      <c r="B6543" t="str">
        <f t="shared" ref="B6543:C6543" si="6517">B6518</f>
        <v>store</v>
      </c>
      <c r="C6543">
        <f t="shared" si="6517"/>
        <v>1</v>
      </c>
      <c r="D6543">
        <f ca="1">OFFSET(walk!$A$2:$Y$402,TRUNC((ROW()-ROW($D$2))/COLUMNS(walk!$A$2:$Y$402)),MOD(ROW()-ROW($D$2),COLUMNS(walk!$A$2:$Y$402)),1,1)</f>
        <v>13</v>
      </c>
      <c r="E6543">
        <f ca="1">OFFSET(bike!$A$2:$Y$402,TRUNC((ROW()-ROW($E$2))/COLUMNS(bike!$A$2:$Y$402)),MOD(ROW()-ROW($E$2),COLUMNS(bike!$A$2:$Y$402)),1,1)</f>
        <v>3</v>
      </c>
      <c r="F6543">
        <f ca="1">OFFSET(transit!$A$2:$Y$402,TRUNC((ROW()-ROW($F$2))/COLUMNS(transit!$A$2:$Y$402)),MOD(ROW()-ROW($F$2),COLUMNS(transit!$A$2:$Y$402)),1,1)</f>
        <v>10</v>
      </c>
      <c r="G6543">
        <f ca="1">OFFSET(drive!$A$2:$Y$402,TRUNC((ROW()-ROW($G$2))/COLUMNS(drive!$A$2:$Y$402)),MOD(ROW()-ROW($G$2),COLUMNS(drive!$A$2:$Y$402)),1,1)</f>
        <v>4</v>
      </c>
      <c r="H6543" s="5">
        <f ca="1">(VLOOKUP($B6543,weights!$A$2:$R$6,4))*VLOOKUP($B6543,weights!$A$2:$R$6,6)^C6543*(VLOOKUP($B6543,weights!$A$2:$R$6,15)*EXP(VLOOKUP($B6543,weights!$A$2:$R$6,11)*D6543)+VLOOKUP($B6543,weights!$A$2:$R$6,16)*EXP(VLOOKUP($B6543,weights!$A$2:$R$6,12)*E6543)+VLOOKUP($B6543,weights!$A$2:$R$6,17)*EXP(VLOOKUP($B6543,weights!$A$2:$R$6,13)*F6543)+VLOOKUP($B6543,weights!$A$2:$R$6,18)*EXP(VLOOKUP($B6543,weights!$A$2:$R$6,14)*G6543))</f>
        <v>5.1597636204084099</v>
      </c>
    </row>
    <row r="6544" spans="1:8" ht="12.75" x14ac:dyDescent="0.2">
      <c r="A6544">
        <f t="shared" si="0"/>
        <v>262</v>
      </c>
      <c r="B6544" t="str">
        <f t="shared" ref="B6544:C6544" si="6518">B6519</f>
        <v>store</v>
      </c>
      <c r="C6544">
        <f t="shared" si="6518"/>
        <v>2</v>
      </c>
      <c r="D6544">
        <f ca="1">OFFSET(walk!$A$2:$Y$402,TRUNC((ROW()-ROW($D$2))/COLUMNS(walk!$A$2:$Y$402)),MOD(ROW()-ROW($D$2),COLUMNS(walk!$A$2:$Y$402)),1,1)</f>
        <v>18</v>
      </c>
      <c r="E6544">
        <f ca="1">OFFSET(bike!$A$2:$Y$402,TRUNC((ROW()-ROW($E$2))/COLUMNS(bike!$A$2:$Y$402)),MOD(ROW()-ROW($E$2),COLUMNS(bike!$A$2:$Y$402)),1,1)</f>
        <v>5</v>
      </c>
      <c r="F6544">
        <f ca="1">OFFSET(transit!$A$2:$Y$402,TRUNC((ROW()-ROW($F$2))/COLUMNS(transit!$A$2:$Y$402)),MOD(ROW()-ROW($F$2),COLUMNS(transit!$A$2:$Y$402)),1,1)</f>
        <v>11</v>
      </c>
      <c r="G6544">
        <f ca="1">OFFSET(drive!$A$2:$Y$402,TRUNC((ROW()-ROW($G$2))/COLUMNS(drive!$A$2:$Y$402)),MOD(ROW()-ROW($G$2),COLUMNS(drive!$A$2:$Y$402)),1,1)</f>
        <v>4</v>
      </c>
      <c r="H6544" s="5">
        <f ca="1">(VLOOKUP($B6544,weights!$A$2:$R$6,4))*VLOOKUP($B6544,weights!$A$2:$R$6,6)^C6544*(VLOOKUP($B6544,weights!$A$2:$R$6,15)*EXP(VLOOKUP($B6544,weights!$A$2:$R$6,11)*D6544)+VLOOKUP($B6544,weights!$A$2:$R$6,16)*EXP(VLOOKUP($B6544,weights!$A$2:$R$6,12)*E6544)+VLOOKUP($B6544,weights!$A$2:$R$6,17)*EXP(VLOOKUP($B6544,weights!$A$2:$R$6,13)*F6544)+VLOOKUP($B6544,weights!$A$2:$R$6,18)*EXP(VLOOKUP($B6544,weights!$A$2:$R$6,14)*G6544))</f>
        <v>2.3574730932441215</v>
      </c>
    </row>
    <row r="6545" spans="1:8" ht="12.75" x14ac:dyDescent="0.2">
      <c r="A6545">
        <f t="shared" si="0"/>
        <v>262</v>
      </c>
      <c r="B6545" t="str">
        <f t="shared" ref="B6545:C6545" si="6519">B6520</f>
        <v>store</v>
      </c>
      <c r="C6545">
        <f t="shared" si="6519"/>
        <v>3</v>
      </c>
      <c r="D6545">
        <f ca="1">OFFSET(walk!$A$2:$Y$402,TRUNC((ROW()-ROW($D$2))/COLUMNS(walk!$A$2:$Y$402)),MOD(ROW()-ROW($D$2),COLUMNS(walk!$A$2:$Y$402)),1,1)</f>
        <v>18</v>
      </c>
      <c r="E6545">
        <f ca="1">OFFSET(bike!$A$2:$Y$402,TRUNC((ROW()-ROW($E$2))/COLUMNS(bike!$A$2:$Y$402)),MOD(ROW()-ROW($E$2),COLUMNS(bike!$A$2:$Y$402)),1,1)</f>
        <v>5</v>
      </c>
      <c r="F6545">
        <f ca="1">OFFSET(transit!$A$2:$Y$402,TRUNC((ROW()-ROW($F$2))/COLUMNS(transit!$A$2:$Y$402)),MOD(ROW()-ROW($F$2),COLUMNS(transit!$A$2:$Y$402)),1,1)</f>
        <v>11</v>
      </c>
      <c r="G6545">
        <f ca="1">OFFSET(drive!$A$2:$Y$402,TRUNC((ROW()-ROW($G$2))/COLUMNS(drive!$A$2:$Y$402)),MOD(ROW()-ROW($G$2),COLUMNS(drive!$A$2:$Y$402)),1,1)</f>
        <v>4</v>
      </c>
      <c r="H6545" s="5">
        <f ca="1">(VLOOKUP($B6545,weights!$A$2:$R$6,4))*VLOOKUP($B6545,weights!$A$2:$R$6,6)^C6545*(VLOOKUP($B6545,weights!$A$2:$R$6,15)*EXP(VLOOKUP($B6545,weights!$A$2:$R$6,11)*D6545)+VLOOKUP($B6545,weights!$A$2:$R$6,16)*EXP(VLOOKUP($B6545,weights!$A$2:$R$6,12)*E6545)+VLOOKUP($B6545,weights!$A$2:$R$6,17)*EXP(VLOOKUP($B6545,weights!$A$2:$R$6,13)*F6545)+VLOOKUP($B6545,weights!$A$2:$R$6,18)*EXP(VLOOKUP($B6545,weights!$A$2:$R$6,14)*G6545))</f>
        <v>1.5899237140483613</v>
      </c>
    </row>
    <row r="6546" spans="1:8" ht="12.75" x14ac:dyDescent="0.2">
      <c r="A6546">
        <f t="shared" si="0"/>
        <v>262</v>
      </c>
      <c r="B6546" t="str">
        <f t="shared" ref="B6546:C6546" si="6520">B6521</f>
        <v>store</v>
      </c>
      <c r="C6546">
        <f t="shared" si="6520"/>
        <v>4</v>
      </c>
      <c r="D6546">
        <f ca="1">OFFSET(walk!$A$2:$Y$402,TRUNC((ROW()-ROW($D$2))/COLUMNS(walk!$A$2:$Y$402)),MOD(ROW()-ROW($D$2),COLUMNS(walk!$A$2:$Y$402)),1,1)</f>
        <v>19</v>
      </c>
      <c r="E6546">
        <f ca="1">OFFSET(bike!$A$2:$Y$402,TRUNC((ROW()-ROW($E$2))/COLUMNS(bike!$A$2:$Y$402)),MOD(ROW()-ROW($E$2),COLUMNS(bike!$A$2:$Y$402)),1,1)</f>
        <v>6</v>
      </c>
      <c r="F6546">
        <f ca="1">OFFSET(transit!$A$2:$Y$402,TRUNC((ROW()-ROW($F$2))/COLUMNS(transit!$A$2:$Y$402)),MOD(ROW()-ROW($F$2),COLUMNS(transit!$A$2:$Y$402)),1,1)</f>
        <v>11</v>
      </c>
      <c r="G6546">
        <f ca="1">OFFSET(drive!$A$2:$Y$402,TRUNC((ROW()-ROW($G$2))/COLUMNS(drive!$A$2:$Y$402)),MOD(ROW()-ROW($G$2),COLUMNS(drive!$A$2:$Y$402)),1,1)</f>
        <v>4</v>
      </c>
      <c r="H6546" s="5">
        <f ca="1">(VLOOKUP($B6546,weights!$A$2:$R$6,4))*VLOOKUP($B6546,weights!$A$2:$R$6,6)^C6546*(VLOOKUP($B6546,weights!$A$2:$R$6,15)*EXP(VLOOKUP($B6546,weights!$A$2:$R$6,11)*D6546)+VLOOKUP($B6546,weights!$A$2:$R$6,16)*EXP(VLOOKUP($B6546,weights!$A$2:$R$6,12)*E6546)+VLOOKUP($B6546,weights!$A$2:$R$6,17)*EXP(VLOOKUP($B6546,weights!$A$2:$R$6,13)*F6546)+VLOOKUP($B6546,weights!$A$2:$R$6,18)*EXP(VLOOKUP($B6546,weights!$A$2:$R$6,14)*G6546))</f>
        <v>0.93554298788964907</v>
      </c>
    </row>
    <row r="6547" spans="1:8" ht="12.75" x14ac:dyDescent="0.2">
      <c r="A6547">
        <f t="shared" si="0"/>
        <v>262</v>
      </c>
      <c r="B6547" t="str">
        <f t="shared" ref="B6547:C6547" si="6521">B6522</f>
        <v>pharmacy</v>
      </c>
      <c r="C6547">
        <f t="shared" si="6521"/>
        <v>0</v>
      </c>
      <c r="D6547">
        <f ca="1">OFFSET(walk!$A$2:$Y$402,TRUNC((ROW()-ROW($D$2))/COLUMNS(walk!$A$2:$Y$402)),MOD(ROW()-ROW($D$2),COLUMNS(walk!$A$2:$Y$402)),1,1)</f>
        <v>15</v>
      </c>
      <c r="E6547">
        <f ca="1">OFFSET(bike!$A$2:$Y$402,TRUNC((ROW()-ROW($E$2))/COLUMNS(bike!$A$2:$Y$402)),MOD(ROW()-ROW($E$2),COLUMNS(bike!$A$2:$Y$402)),1,1)</f>
        <v>4</v>
      </c>
      <c r="F6547">
        <f ca="1">OFFSET(transit!$A$2:$Y$402,TRUNC((ROW()-ROW($F$2))/COLUMNS(transit!$A$2:$Y$402)),MOD(ROW()-ROW($F$2),COLUMNS(transit!$A$2:$Y$402)),1,1)</f>
        <v>15</v>
      </c>
      <c r="G6547">
        <f ca="1">OFFSET(drive!$A$2:$Y$402,TRUNC((ROW()-ROW($G$2))/COLUMNS(drive!$A$2:$Y$402)),MOD(ROW()-ROW($G$2),COLUMNS(drive!$A$2:$Y$402)),1,1)</f>
        <v>3</v>
      </c>
      <c r="H6547" s="5">
        <f ca="1">(VLOOKUP($B6547,weights!$A$2:$R$6,4))*VLOOKUP($B6547,weights!$A$2:$R$6,6)^C6547*(VLOOKUP($B6547,weights!$A$2:$R$6,15)*EXP(VLOOKUP($B6547,weights!$A$2:$R$6,11)*D6547)+VLOOKUP($B6547,weights!$A$2:$R$6,16)*EXP(VLOOKUP($B6547,weights!$A$2:$R$6,12)*E6547)+VLOOKUP($B6547,weights!$A$2:$R$6,17)*EXP(VLOOKUP($B6547,weights!$A$2:$R$6,13)*F6547)+VLOOKUP($B6547,weights!$A$2:$R$6,18)*EXP(VLOOKUP($B6547,weights!$A$2:$R$6,14)*G6547))</f>
        <v>4.923741737242187</v>
      </c>
    </row>
    <row r="6548" spans="1:8" ht="12.75" x14ac:dyDescent="0.2">
      <c r="A6548">
        <f t="shared" si="0"/>
        <v>262</v>
      </c>
      <c r="B6548" t="str">
        <f t="shared" ref="B6548:C6548" si="6522">B6523</f>
        <v>pharmacy</v>
      </c>
      <c r="C6548">
        <f t="shared" si="6522"/>
        <v>1</v>
      </c>
      <c r="D6548">
        <f ca="1">OFFSET(walk!$A$2:$Y$402,TRUNC((ROW()-ROW($D$2))/COLUMNS(walk!$A$2:$Y$402)),MOD(ROW()-ROW($D$2),COLUMNS(walk!$A$2:$Y$402)),1,1)</f>
        <v>18</v>
      </c>
      <c r="E6548">
        <f ca="1">OFFSET(bike!$A$2:$Y$402,TRUNC((ROW()-ROW($E$2))/COLUMNS(bike!$A$2:$Y$402)),MOD(ROW()-ROW($E$2),COLUMNS(bike!$A$2:$Y$402)),1,1)</f>
        <v>6</v>
      </c>
      <c r="F6548">
        <f ca="1">OFFSET(transit!$A$2:$Y$402,TRUNC((ROW()-ROW($F$2))/COLUMNS(transit!$A$2:$Y$402)),MOD(ROW()-ROW($F$2),COLUMNS(transit!$A$2:$Y$402)),1,1)</f>
        <v>18</v>
      </c>
      <c r="G6548">
        <f ca="1">OFFSET(drive!$A$2:$Y$402,TRUNC((ROW()-ROW($G$2))/COLUMNS(drive!$A$2:$Y$402)),MOD(ROW()-ROW($G$2),COLUMNS(drive!$A$2:$Y$402)),1,1)</f>
        <v>4</v>
      </c>
      <c r="H6548" s="5">
        <f ca="1">(VLOOKUP($B6548,weights!$A$2:$R$6,4))*VLOOKUP($B6548,weights!$A$2:$R$6,6)^C6548*(VLOOKUP($B6548,weights!$A$2:$R$6,15)*EXP(VLOOKUP($B6548,weights!$A$2:$R$6,11)*D6548)+VLOOKUP($B6548,weights!$A$2:$R$6,16)*EXP(VLOOKUP($B6548,weights!$A$2:$R$6,12)*E6548)+VLOOKUP($B6548,weights!$A$2:$R$6,17)*EXP(VLOOKUP($B6548,weights!$A$2:$R$6,13)*F6548)+VLOOKUP($B6548,weights!$A$2:$R$6,18)*EXP(VLOOKUP($B6548,weights!$A$2:$R$6,14)*G6548))</f>
        <v>1.6518373337101522</v>
      </c>
    </row>
    <row r="6549" spans="1:8" ht="12.75" x14ac:dyDescent="0.2">
      <c r="A6549">
        <f t="shared" si="0"/>
        <v>262</v>
      </c>
      <c r="B6549" t="str">
        <f t="shared" ref="B6549:C6549" si="6523">B6524</f>
        <v>pharmacy</v>
      </c>
      <c r="C6549">
        <f t="shared" si="6523"/>
        <v>2</v>
      </c>
      <c r="D6549">
        <f ca="1">OFFSET(walk!$A$2:$Y$402,TRUNC((ROW()-ROW($D$2))/COLUMNS(walk!$A$2:$Y$402)),MOD(ROW()-ROW($D$2),COLUMNS(walk!$A$2:$Y$402)),1,1)</f>
        <v>18</v>
      </c>
      <c r="E6549">
        <f ca="1">OFFSET(bike!$A$2:$Y$402,TRUNC((ROW()-ROW($E$2))/COLUMNS(bike!$A$2:$Y$402)),MOD(ROW()-ROW($E$2),COLUMNS(bike!$A$2:$Y$402)),1,1)</f>
        <v>6</v>
      </c>
      <c r="F6549">
        <f ca="1">OFFSET(transit!$A$2:$Y$402,TRUNC((ROW()-ROW($F$2))/COLUMNS(transit!$A$2:$Y$402)),MOD(ROW()-ROW($F$2),COLUMNS(transit!$A$2:$Y$402)),1,1)</f>
        <v>18</v>
      </c>
      <c r="G6549">
        <f ca="1">OFFSET(drive!$A$2:$Y$402,TRUNC((ROW()-ROW($G$2))/COLUMNS(drive!$A$2:$Y$402)),MOD(ROW()-ROW($G$2),COLUMNS(drive!$A$2:$Y$402)),1,1)</f>
        <v>4</v>
      </c>
      <c r="H6549" s="5">
        <f ca="1">(VLOOKUP($B6549,weights!$A$2:$R$6,4))*VLOOKUP($B6549,weights!$A$2:$R$6,6)^C6549*(VLOOKUP($B6549,weights!$A$2:$R$6,15)*EXP(VLOOKUP($B6549,weights!$A$2:$R$6,11)*D6549)+VLOOKUP($B6549,weights!$A$2:$R$6,16)*EXP(VLOOKUP($B6549,weights!$A$2:$R$6,12)*E6549)+VLOOKUP($B6549,weights!$A$2:$R$6,17)*EXP(VLOOKUP($B6549,weights!$A$2:$R$6,13)*F6549)+VLOOKUP($B6549,weights!$A$2:$R$6,18)*EXP(VLOOKUP($B6549,weights!$A$2:$R$6,14)*G6549))</f>
        <v>0.79532908660118451</v>
      </c>
    </row>
    <row r="6550" spans="1:8" ht="12.75" x14ac:dyDescent="0.2">
      <c r="A6550">
        <f t="shared" si="0"/>
        <v>262</v>
      </c>
      <c r="B6550" t="str">
        <f t="shared" ref="B6550:C6550" si="6524">B6525</f>
        <v>bank</v>
      </c>
      <c r="C6550">
        <f t="shared" si="6524"/>
        <v>0</v>
      </c>
      <c r="D6550">
        <f ca="1">OFFSET(walk!$A$2:$Y$402,TRUNC((ROW()-ROW($D$2))/COLUMNS(walk!$A$2:$Y$402)),MOD(ROW()-ROW($D$2),COLUMNS(walk!$A$2:$Y$402)),1,1)</f>
        <v>27</v>
      </c>
      <c r="E6550">
        <f ca="1">OFFSET(bike!$A$2:$Y$402,TRUNC((ROW()-ROW($E$2))/COLUMNS(bike!$A$2:$Y$402)),MOD(ROW()-ROW($E$2),COLUMNS(bike!$A$2:$Y$402)),1,1)</f>
        <v>10</v>
      </c>
      <c r="F6550">
        <f ca="1">OFFSET(transit!$A$2:$Y$402,TRUNC((ROW()-ROW($F$2))/COLUMNS(transit!$A$2:$Y$402)),MOD(ROW()-ROW($F$2),COLUMNS(transit!$A$2:$Y$402)),1,1)</f>
        <v>23</v>
      </c>
      <c r="G6550">
        <f ca="1">OFFSET(drive!$A$2:$Y$402,TRUNC((ROW()-ROW($G$2))/COLUMNS(drive!$A$2:$Y$402)),MOD(ROW()-ROW($G$2),COLUMNS(drive!$A$2:$Y$402)),1,1)</f>
        <v>7</v>
      </c>
      <c r="H6550" s="5">
        <f ca="1">(VLOOKUP($B6550,weights!$A$2:$R$6,4))*VLOOKUP($B6550,weights!$A$2:$R$6,6)^C6550*(VLOOKUP($B6550,weights!$A$2:$R$6,15)*EXP(VLOOKUP($B6550,weights!$A$2:$R$6,11)*D6550)+VLOOKUP($B6550,weights!$A$2:$R$6,16)*EXP(VLOOKUP($B6550,weights!$A$2:$R$6,12)*E6550)+VLOOKUP($B6550,weights!$A$2:$R$6,17)*EXP(VLOOKUP($B6550,weights!$A$2:$R$6,13)*F6550)+VLOOKUP($B6550,weights!$A$2:$R$6,18)*EXP(VLOOKUP($B6550,weights!$A$2:$R$6,14)*G6550))</f>
        <v>1.7088946023081084</v>
      </c>
    </row>
    <row r="6551" spans="1:8" ht="12.75" x14ac:dyDescent="0.2">
      <c r="A6551">
        <f t="shared" si="0"/>
        <v>262</v>
      </c>
      <c r="B6551" t="str">
        <f t="shared" ref="B6551:C6551" si="6525">B6526</f>
        <v>bank</v>
      </c>
      <c r="C6551">
        <f t="shared" si="6525"/>
        <v>1</v>
      </c>
      <c r="D6551">
        <f ca="1">OFFSET(walk!$A$2:$Y$402,TRUNC((ROW()-ROW($D$2))/COLUMNS(walk!$A$2:$Y$402)),MOD(ROW()-ROW($D$2),COLUMNS(walk!$A$2:$Y$402)),1,1)</f>
        <v>38</v>
      </c>
      <c r="E6551">
        <f ca="1">OFFSET(bike!$A$2:$Y$402,TRUNC((ROW()-ROW($E$2))/COLUMNS(bike!$A$2:$Y$402)),MOD(ROW()-ROW($E$2),COLUMNS(bike!$A$2:$Y$402)),1,1)</f>
        <v>12</v>
      </c>
      <c r="F6551">
        <f ca="1">OFFSET(transit!$A$2:$Y$402,TRUNC((ROW()-ROW($F$2))/COLUMNS(transit!$A$2:$Y$402)),MOD(ROW()-ROW($F$2),COLUMNS(transit!$A$2:$Y$402)),1,1)</f>
        <v>30</v>
      </c>
      <c r="G6551">
        <f ca="1">OFFSET(drive!$A$2:$Y$402,TRUNC((ROW()-ROW($G$2))/COLUMNS(drive!$A$2:$Y$402)),MOD(ROW()-ROW($G$2),COLUMNS(drive!$A$2:$Y$402)),1,1)</f>
        <v>7</v>
      </c>
      <c r="H6551" s="5">
        <f ca="1">(VLOOKUP($B6551,weights!$A$2:$R$6,4))*VLOOKUP($B6551,weights!$A$2:$R$6,6)^C6551*(VLOOKUP($B6551,weights!$A$2:$R$6,15)*EXP(VLOOKUP($B6551,weights!$A$2:$R$6,11)*D6551)+VLOOKUP($B6551,weights!$A$2:$R$6,16)*EXP(VLOOKUP($B6551,weights!$A$2:$R$6,12)*E6551)+VLOOKUP($B6551,weights!$A$2:$R$6,17)*EXP(VLOOKUP($B6551,weights!$A$2:$R$6,13)*F6551)+VLOOKUP($B6551,weights!$A$2:$R$6,18)*EXP(VLOOKUP($B6551,weights!$A$2:$R$6,14)*G6551))</f>
        <v>0.57785057035731735</v>
      </c>
    </row>
    <row r="6552" spans="1:8" ht="12.75" x14ac:dyDescent="0.2">
      <c r="A6552">
        <f t="shared" si="0"/>
        <v>263</v>
      </c>
      <c r="B6552" t="str">
        <f t="shared" ref="B6552:C6552" si="6526">B6527</f>
        <v>restaurant</v>
      </c>
      <c r="C6552">
        <f t="shared" si="6526"/>
        <v>0</v>
      </c>
      <c r="D6552">
        <f ca="1">OFFSET(walk!$A$2:$Y$402,TRUNC((ROW()-ROW($D$2))/COLUMNS(walk!$A$2:$Y$402)),MOD(ROW()-ROW($D$2),COLUMNS(walk!$A$2:$Y$402)),1,1)</f>
        <v>6</v>
      </c>
      <c r="E6552">
        <f ca="1">OFFSET(bike!$A$2:$Y$402,TRUNC((ROW()-ROW($E$2))/COLUMNS(bike!$A$2:$Y$402)),MOD(ROW()-ROW($E$2),COLUMNS(bike!$A$2:$Y$402)),1,1)</f>
        <v>2</v>
      </c>
      <c r="F6552">
        <f ca="1">OFFSET(transit!$A$2:$Y$402,TRUNC((ROW()-ROW($F$2))/COLUMNS(transit!$A$2:$Y$402)),MOD(ROW()-ROW($F$2),COLUMNS(transit!$A$2:$Y$402)),1,1)</f>
        <v>6</v>
      </c>
      <c r="G6552">
        <f ca="1">OFFSET(drive!$A$2:$Y$402,TRUNC((ROW()-ROW($G$2))/COLUMNS(drive!$A$2:$Y$402)),MOD(ROW()-ROW($G$2),COLUMNS(drive!$A$2:$Y$402)),1,1)</f>
        <v>2</v>
      </c>
      <c r="H6552" s="5">
        <f ca="1">(VLOOKUP($B6552,weights!$A$2:$R$6,4))*VLOOKUP($B6552,weights!$A$2:$R$6,6)^C6552*(VLOOKUP($B6552,weights!$A$2:$R$6,15)*EXP(VLOOKUP($B6552,weights!$A$2:$R$6,11)*D6552)+VLOOKUP($B6552,weights!$A$2:$R$6,16)*EXP(VLOOKUP($B6552,weights!$A$2:$R$6,12)*E6552)+VLOOKUP($B6552,weights!$A$2:$R$6,17)*EXP(VLOOKUP($B6552,weights!$A$2:$R$6,13)*F6552)+VLOOKUP($B6552,weights!$A$2:$R$6,18)*EXP(VLOOKUP($B6552,weights!$A$2:$R$6,14)*G6552))</f>
        <v>34.018659724442237</v>
      </c>
    </row>
    <row r="6553" spans="1:8" ht="12.75" x14ac:dyDescent="0.2">
      <c r="A6553">
        <f t="shared" si="0"/>
        <v>263</v>
      </c>
      <c r="B6553" t="str">
        <f t="shared" ref="B6553:C6553" si="6527">B6528</f>
        <v>restaurant</v>
      </c>
      <c r="C6553">
        <f t="shared" si="6527"/>
        <v>1</v>
      </c>
      <c r="D6553">
        <f ca="1">OFFSET(walk!$A$2:$Y$402,TRUNC((ROW()-ROW($D$2))/COLUMNS(walk!$A$2:$Y$402)),MOD(ROW()-ROW($D$2),COLUMNS(walk!$A$2:$Y$402)),1,1)</f>
        <v>11</v>
      </c>
      <c r="E6553">
        <f ca="1">OFFSET(bike!$A$2:$Y$402,TRUNC((ROW()-ROW($E$2))/COLUMNS(bike!$A$2:$Y$402)),MOD(ROW()-ROW($E$2),COLUMNS(bike!$A$2:$Y$402)),1,1)</f>
        <v>3</v>
      </c>
      <c r="F6553">
        <f ca="1">OFFSET(transit!$A$2:$Y$402,TRUNC((ROW()-ROW($F$2))/COLUMNS(transit!$A$2:$Y$402)),MOD(ROW()-ROW($F$2),COLUMNS(transit!$A$2:$Y$402)),1,1)</f>
        <v>10</v>
      </c>
      <c r="G6553">
        <f ca="1">OFFSET(drive!$A$2:$Y$402,TRUNC((ROW()-ROW($G$2))/COLUMNS(drive!$A$2:$Y$402)),MOD(ROW()-ROW($G$2),COLUMNS(drive!$A$2:$Y$402)),1,1)</f>
        <v>3</v>
      </c>
      <c r="H6553" s="5">
        <f ca="1">(VLOOKUP($B6553,weights!$A$2:$R$6,4))*VLOOKUP($B6553,weights!$A$2:$R$6,6)^C6553*(VLOOKUP($B6553,weights!$A$2:$R$6,15)*EXP(VLOOKUP($B6553,weights!$A$2:$R$6,11)*D6553)+VLOOKUP($B6553,weights!$A$2:$R$6,16)*EXP(VLOOKUP($B6553,weights!$A$2:$R$6,12)*E6553)+VLOOKUP($B6553,weights!$A$2:$R$6,17)*EXP(VLOOKUP($B6553,weights!$A$2:$R$6,13)*F6553)+VLOOKUP($B6553,weights!$A$2:$R$6,18)*EXP(VLOOKUP($B6553,weights!$A$2:$R$6,14)*G6553))</f>
        <v>21.130222650360093</v>
      </c>
    </row>
    <row r="6554" spans="1:8" ht="12.75" x14ac:dyDescent="0.2">
      <c r="A6554">
        <f t="shared" si="0"/>
        <v>263</v>
      </c>
      <c r="B6554" t="str">
        <f t="shared" ref="B6554:C6554" si="6528">B6529</f>
        <v>restaurant</v>
      </c>
      <c r="C6554">
        <f t="shared" si="6528"/>
        <v>2</v>
      </c>
      <c r="D6554">
        <f ca="1">OFFSET(walk!$A$2:$Y$402,TRUNC((ROW()-ROW($D$2))/COLUMNS(walk!$A$2:$Y$402)),MOD(ROW()-ROW($D$2),COLUMNS(walk!$A$2:$Y$402)),1,1)</f>
        <v>11</v>
      </c>
      <c r="E6554">
        <f ca="1">OFFSET(bike!$A$2:$Y$402,TRUNC((ROW()-ROW($E$2))/COLUMNS(bike!$A$2:$Y$402)),MOD(ROW()-ROW($E$2),COLUMNS(bike!$A$2:$Y$402)),1,1)</f>
        <v>3</v>
      </c>
      <c r="F6554">
        <f ca="1">OFFSET(transit!$A$2:$Y$402,TRUNC((ROW()-ROW($F$2))/COLUMNS(transit!$A$2:$Y$402)),MOD(ROW()-ROW($F$2),COLUMNS(transit!$A$2:$Y$402)),1,1)</f>
        <v>11</v>
      </c>
      <c r="G6554">
        <f ca="1">OFFSET(drive!$A$2:$Y$402,TRUNC((ROW()-ROW($G$2))/COLUMNS(drive!$A$2:$Y$402)),MOD(ROW()-ROW($G$2),COLUMNS(drive!$A$2:$Y$402)),1,1)</f>
        <v>3</v>
      </c>
      <c r="H6554" s="5">
        <f ca="1">(VLOOKUP($B6554,weights!$A$2:$R$6,4))*VLOOKUP($B6554,weights!$A$2:$R$6,6)^C6554*(VLOOKUP($B6554,weights!$A$2:$R$6,15)*EXP(VLOOKUP($B6554,weights!$A$2:$R$6,11)*D6554)+VLOOKUP($B6554,weights!$A$2:$R$6,16)*EXP(VLOOKUP($B6554,weights!$A$2:$R$6,12)*E6554)+VLOOKUP($B6554,weights!$A$2:$R$6,17)*EXP(VLOOKUP($B6554,weights!$A$2:$R$6,13)*F6554)+VLOOKUP($B6554,weights!$A$2:$R$6,18)*EXP(VLOOKUP($B6554,weights!$A$2:$R$6,14)*G6554))</f>
        <v>18.534675603655995</v>
      </c>
    </row>
    <row r="6555" spans="1:8" ht="12.75" x14ac:dyDescent="0.2">
      <c r="A6555">
        <f t="shared" si="0"/>
        <v>263</v>
      </c>
      <c r="B6555" t="str">
        <f t="shared" ref="B6555:C6555" si="6529">B6530</f>
        <v>restaurant</v>
      </c>
      <c r="C6555">
        <f t="shared" si="6529"/>
        <v>3</v>
      </c>
      <c r="D6555">
        <f ca="1">OFFSET(walk!$A$2:$Y$402,TRUNC((ROW()-ROW($D$2))/COLUMNS(walk!$A$2:$Y$402)),MOD(ROW()-ROW($D$2),COLUMNS(walk!$A$2:$Y$402)),1,1)</f>
        <v>14</v>
      </c>
      <c r="E6555">
        <f ca="1">OFFSET(bike!$A$2:$Y$402,TRUNC((ROW()-ROW($E$2))/COLUMNS(bike!$A$2:$Y$402)),MOD(ROW()-ROW($E$2),COLUMNS(bike!$A$2:$Y$402)),1,1)</f>
        <v>3</v>
      </c>
      <c r="F6555">
        <f ca="1">OFFSET(transit!$A$2:$Y$402,TRUNC((ROW()-ROW($F$2))/COLUMNS(transit!$A$2:$Y$402)),MOD(ROW()-ROW($F$2),COLUMNS(transit!$A$2:$Y$402)),1,1)</f>
        <v>11</v>
      </c>
      <c r="G6555">
        <f ca="1">OFFSET(drive!$A$2:$Y$402,TRUNC((ROW()-ROW($G$2))/COLUMNS(drive!$A$2:$Y$402)),MOD(ROW()-ROW($G$2),COLUMNS(drive!$A$2:$Y$402)),1,1)</f>
        <v>3</v>
      </c>
      <c r="H6555" s="5">
        <f ca="1">(VLOOKUP($B6555,weights!$A$2:$R$6,4))*VLOOKUP($B6555,weights!$A$2:$R$6,6)^C6555*(VLOOKUP($B6555,weights!$A$2:$R$6,15)*EXP(VLOOKUP($B6555,weights!$A$2:$R$6,11)*D6555)+VLOOKUP($B6555,weights!$A$2:$R$6,16)*EXP(VLOOKUP($B6555,weights!$A$2:$R$6,12)*E6555)+VLOOKUP($B6555,weights!$A$2:$R$6,17)*EXP(VLOOKUP($B6555,weights!$A$2:$R$6,13)*F6555)+VLOOKUP($B6555,weights!$A$2:$R$6,18)*EXP(VLOOKUP($B6555,weights!$A$2:$R$6,14)*G6555))</f>
        <v>16.013654260434372</v>
      </c>
    </row>
    <row r="6556" spans="1:8" ht="12.75" x14ac:dyDescent="0.2">
      <c r="A6556">
        <f t="shared" si="0"/>
        <v>263</v>
      </c>
      <c r="B6556" t="str">
        <f t="shared" ref="B6556:C6556" si="6530">B6531</f>
        <v>restaurant</v>
      </c>
      <c r="C6556">
        <f t="shared" si="6530"/>
        <v>4</v>
      </c>
      <c r="D6556">
        <f ca="1">OFFSET(walk!$A$2:$Y$402,TRUNC((ROW()-ROW($D$2))/COLUMNS(walk!$A$2:$Y$402)),MOD(ROW()-ROW($D$2),COLUMNS(walk!$A$2:$Y$402)),1,1)</f>
        <v>14</v>
      </c>
      <c r="E6556">
        <f ca="1">OFFSET(bike!$A$2:$Y$402,TRUNC((ROW()-ROW($E$2))/COLUMNS(bike!$A$2:$Y$402)),MOD(ROW()-ROW($E$2),COLUMNS(bike!$A$2:$Y$402)),1,1)</f>
        <v>3</v>
      </c>
      <c r="F6556">
        <f ca="1">OFFSET(transit!$A$2:$Y$402,TRUNC((ROW()-ROW($F$2))/COLUMNS(transit!$A$2:$Y$402)),MOD(ROW()-ROW($F$2),COLUMNS(transit!$A$2:$Y$402)),1,1)</f>
        <v>11</v>
      </c>
      <c r="G6556">
        <f ca="1">OFFSET(drive!$A$2:$Y$402,TRUNC((ROW()-ROW($G$2))/COLUMNS(drive!$A$2:$Y$402)),MOD(ROW()-ROW($G$2),COLUMNS(drive!$A$2:$Y$402)),1,1)</f>
        <v>4</v>
      </c>
      <c r="H6556" s="5">
        <f ca="1">(VLOOKUP($B6556,weights!$A$2:$R$6,4))*VLOOKUP($B6556,weights!$A$2:$R$6,6)^C6556*(VLOOKUP($B6556,weights!$A$2:$R$6,15)*EXP(VLOOKUP($B6556,weights!$A$2:$R$6,11)*D6556)+VLOOKUP($B6556,weights!$A$2:$R$6,16)*EXP(VLOOKUP($B6556,weights!$A$2:$R$6,12)*E6556)+VLOOKUP($B6556,weights!$A$2:$R$6,17)*EXP(VLOOKUP($B6556,weights!$A$2:$R$6,13)*F6556)+VLOOKUP($B6556,weights!$A$2:$R$6,18)*EXP(VLOOKUP($B6556,weights!$A$2:$R$6,14)*G6556))</f>
        <v>13.363423020892652</v>
      </c>
    </row>
    <row r="6557" spans="1:8" ht="12.75" x14ac:dyDescent="0.2">
      <c r="A6557">
        <f t="shared" si="0"/>
        <v>263</v>
      </c>
      <c r="B6557" t="str">
        <f t="shared" ref="B6557:C6557" si="6531">B6532</f>
        <v>restaurant</v>
      </c>
      <c r="C6557">
        <f t="shared" si="6531"/>
        <v>5</v>
      </c>
      <c r="D6557">
        <f ca="1">OFFSET(walk!$A$2:$Y$402,TRUNC((ROW()-ROW($D$2))/COLUMNS(walk!$A$2:$Y$402)),MOD(ROW()-ROW($D$2),COLUMNS(walk!$A$2:$Y$402)),1,1)</f>
        <v>14</v>
      </c>
      <c r="E6557">
        <f ca="1">OFFSET(bike!$A$2:$Y$402,TRUNC((ROW()-ROW($E$2))/COLUMNS(bike!$A$2:$Y$402)),MOD(ROW()-ROW($E$2),COLUMNS(bike!$A$2:$Y$402)),1,1)</f>
        <v>4</v>
      </c>
      <c r="F6557">
        <f ca="1">OFFSET(transit!$A$2:$Y$402,TRUNC((ROW()-ROW($F$2))/COLUMNS(transit!$A$2:$Y$402)),MOD(ROW()-ROW($F$2),COLUMNS(transit!$A$2:$Y$402)),1,1)</f>
        <v>14</v>
      </c>
      <c r="G6557">
        <f ca="1">OFFSET(drive!$A$2:$Y$402,TRUNC((ROW()-ROW($G$2))/COLUMNS(drive!$A$2:$Y$402)),MOD(ROW()-ROW($G$2),COLUMNS(drive!$A$2:$Y$402)),1,1)</f>
        <v>4</v>
      </c>
      <c r="H6557" s="5">
        <f ca="1">(VLOOKUP($B6557,weights!$A$2:$R$6,4))*VLOOKUP($B6557,weights!$A$2:$R$6,6)^C6557*(VLOOKUP($B6557,weights!$A$2:$R$6,15)*EXP(VLOOKUP($B6557,weights!$A$2:$R$6,11)*D6557)+VLOOKUP($B6557,weights!$A$2:$R$6,16)*EXP(VLOOKUP($B6557,weights!$A$2:$R$6,12)*E6557)+VLOOKUP($B6557,weights!$A$2:$R$6,17)*EXP(VLOOKUP($B6557,weights!$A$2:$R$6,13)*F6557)+VLOOKUP($B6557,weights!$A$2:$R$6,18)*EXP(VLOOKUP($B6557,weights!$A$2:$R$6,14)*G6557))</f>
        <v>10.374337874427647</v>
      </c>
    </row>
    <row r="6558" spans="1:8" ht="12.75" x14ac:dyDescent="0.2">
      <c r="A6558">
        <f t="shared" si="0"/>
        <v>263</v>
      </c>
      <c r="B6558" t="str">
        <f t="shared" ref="B6558:C6558" si="6532">B6533</f>
        <v>restaurant</v>
      </c>
      <c r="C6558">
        <f t="shared" si="6532"/>
        <v>6</v>
      </c>
      <c r="D6558">
        <f ca="1">OFFSET(walk!$A$2:$Y$402,TRUNC((ROW()-ROW($D$2))/COLUMNS(walk!$A$2:$Y$402)),MOD(ROW()-ROW($D$2),COLUMNS(walk!$A$2:$Y$402)),1,1)</f>
        <v>14</v>
      </c>
      <c r="E6558">
        <f ca="1">OFFSET(bike!$A$2:$Y$402,TRUNC((ROW()-ROW($E$2))/COLUMNS(bike!$A$2:$Y$402)),MOD(ROW()-ROW($E$2),COLUMNS(bike!$A$2:$Y$402)),1,1)</f>
        <v>4</v>
      </c>
      <c r="F6558">
        <f ca="1">OFFSET(transit!$A$2:$Y$402,TRUNC((ROW()-ROW($F$2))/COLUMNS(transit!$A$2:$Y$402)),MOD(ROW()-ROW($F$2),COLUMNS(transit!$A$2:$Y$402)),1,1)</f>
        <v>14</v>
      </c>
      <c r="G6558">
        <f ca="1">OFFSET(drive!$A$2:$Y$402,TRUNC((ROW()-ROW($G$2))/COLUMNS(drive!$A$2:$Y$402)),MOD(ROW()-ROW($G$2),COLUMNS(drive!$A$2:$Y$402)),1,1)</f>
        <v>4</v>
      </c>
      <c r="H6558" s="5">
        <f ca="1">(VLOOKUP($B6558,weights!$A$2:$R$6,4))*VLOOKUP($B6558,weights!$A$2:$R$6,6)^C6558*(VLOOKUP($B6558,weights!$A$2:$R$6,15)*EXP(VLOOKUP($B6558,weights!$A$2:$R$6,11)*D6558)+VLOOKUP($B6558,weights!$A$2:$R$6,16)*EXP(VLOOKUP($B6558,weights!$A$2:$R$6,12)*E6558)+VLOOKUP($B6558,weights!$A$2:$R$6,17)*EXP(VLOOKUP($B6558,weights!$A$2:$R$6,13)*F6558)+VLOOKUP($B6558,weights!$A$2:$R$6,18)*EXP(VLOOKUP($B6558,weights!$A$2:$R$6,14)*G6558))</f>
        <v>9.2984806133758902</v>
      </c>
    </row>
    <row r="6559" spans="1:8" ht="12.75" x14ac:dyDescent="0.2">
      <c r="A6559">
        <f t="shared" si="0"/>
        <v>263</v>
      </c>
      <c r="B6559" t="str">
        <f t="shared" ref="B6559:C6559" si="6533">B6534</f>
        <v>restaurant</v>
      </c>
      <c r="C6559">
        <f t="shared" si="6533"/>
        <v>7</v>
      </c>
      <c r="D6559">
        <f ca="1">OFFSET(walk!$A$2:$Y$402,TRUNC((ROW()-ROW($D$2))/COLUMNS(walk!$A$2:$Y$402)),MOD(ROW()-ROW($D$2),COLUMNS(walk!$A$2:$Y$402)),1,1)</f>
        <v>15</v>
      </c>
      <c r="E6559">
        <f ca="1">OFFSET(bike!$A$2:$Y$402,TRUNC((ROW()-ROW($E$2))/COLUMNS(bike!$A$2:$Y$402)),MOD(ROW()-ROW($E$2),COLUMNS(bike!$A$2:$Y$402)),1,1)</f>
        <v>5</v>
      </c>
      <c r="F6559">
        <f ca="1">OFFSET(transit!$A$2:$Y$402,TRUNC((ROW()-ROW($F$2))/COLUMNS(transit!$A$2:$Y$402)),MOD(ROW()-ROW($F$2),COLUMNS(transit!$A$2:$Y$402)),1,1)</f>
        <v>14</v>
      </c>
      <c r="G6559">
        <f ca="1">OFFSET(drive!$A$2:$Y$402,TRUNC((ROW()-ROW($G$2))/COLUMNS(drive!$A$2:$Y$402)),MOD(ROW()-ROW($G$2),COLUMNS(drive!$A$2:$Y$402)),1,1)</f>
        <v>4</v>
      </c>
      <c r="H6559" s="5">
        <f ca="1">(VLOOKUP($B6559,weights!$A$2:$R$6,4))*VLOOKUP($B6559,weights!$A$2:$R$6,6)^C6559*(VLOOKUP($B6559,weights!$A$2:$R$6,15)*EXP(VLOOKUP($B6559,weights!$A$2:$R$6,11)*D6559)+VLOOKUP($B6559,weights!$A$2:$R$6,16)*EXP(VLOOKUP($B6559,weights!$A$2:$R$6,12)*E6559)+VLOOKUP($B6559,weights!$A$2:$R$6,17)*EXP(VLOOKUP($B6559,weights!$A$2:$R$6,13)*F6559)+VLOOKUP($B6559,weights!$A$2:$R$6,18)*EXP(VLOOKUP($B6559,weights!$A$2:$R$6,14)*G6559))</f>
        <v>7.6482330675274754</v>
      </c>
    </row>
    <row r="6560" spans="1:8" ht="12.75" x14ac:dyDescent="0.2">
      <c r="A6560">
        <f t="shared" si="0"/>
        <v>263</v>
      </c>
      <c r="B6560" t="str">
        <f t="shared" ref="B6560:C6560" si="6534">B6535</f>
        <v>restaurant</v>
      </c>
      <c r="C6560">
        <f t="shared" si="6534"/>
        <v>8</v>
      </c>
      <c r="D6560">
        <f ca="1">OFFSET(walk!$A$2:$Y$402,TRUNC((ROW()-ROW($D$2))/COLUMNS(walk!$A$2:$Y$402)),MOD(ROW()-ROW($D$2),COLUMNS(walk!$A$2:$Y$402)),1,1)</f>
        <v>18</v>
      </c>
      <c r="E6560">
        <f ca="1">OFFSET(bike!$A$2:$Y$402,TRUNC((ROW()-ROW($E$2))/COLUMNS(bike!$A$2:$Y$402)),MOD(ROW()-ROW($E$2),COLUMNS(bike!$A$2:$Y$402)),1,1)</f>
        <v>5</v>
      </c>
      <c r="F6560">
        <f ca="1">OFFSET(transit!$A$2:$Y$402,TRUNC((ROW()-ROW($F$2))/COLUMNS(transit!$A$2:$Y$402)),MOD(ROW()-ROW($F$2),COLUMNS(transit!$A$2:$Y$402)),1,1)</f>
        <v>14</v>
      </c>
      <c r="G6560">
        <f ca="1">OFFSET(drive!$A$2:$Y$402,TRUNC((ROW()-ROW($G$2))/COLUMNS(drive!$A$2:$Y$402)),MOD(ROW()-ROW($G$2),COLUMNS(drive!$A$2:$Y$402)),1,1)</f>
        <v>4</v>
      </c>
      <c r="H6560" s="5">
        <f ca="1">(VLOOKUP($B6560,weights!$A$2:$R$6,4))*VLOOKUP($B6560,weights!$A$2:$R$6,6)^C6560*(VLOOKUP($B6560,weights!$A$2:$R$6,15)*EXP(VLOOKUP($B6560,weights!$A$2:$R$6,11)*D6560)+VLOOKUP($B6560,weights!$A$2:$R$6,16)*EXP(VLOOKUP($B6560,weights!$A$2:$R$6,12)*E6560)+VLOOKUP($B6560,weights!$A$2:$R$6,17)*EXP(VLOOKUP($B6560,weights!$A$2:$R$6,13)*F6560)+VLOOKUP($B6560,weights!$A$2:$R$6,18)*EXP(VLOOKUP($B6560,weights!$A$2:$R$6,14)*G6560))</f>
        <v>6.7153653827913793</v>
      </c>
    </row>
    <row r="6561" spans="1:8" ht="12.75" x14ac:dyDescent="0.2">
      <c r="A6561">
        <f t="shared" si="0"/>
        <v>263</v>
      </c>
      <c r="B6561" t="str">
        <f t="shared" ref="B6561:C6561" si="6535">B6536</f>
        <v>restaurant</v>
      </c>
      <c r="C6561">
        <f t="shared" si="6535"/>
        <v>9</v>
      </c>
      <c r="D6561">
        <f ca="1">OFFSET(walk!$A$2:$Y$402,TRUNC((ROW()-ROW($D$2))/COLUMNS(walk!$A$2:$Y$402)),MOD(ROW()-ROW($D$2),COLUMNS(walk!$A$2:$Y$402)),1,1)</f>
        <v>19</v>
      </c>
      <c r="E6561">
        <f ca="1">OFFSET(bike!$A$2:$Y$402,TRUNC((ROW()-ROW($E$2))/COLUMNS(bike!$A$2:$Y$402)),MOD(ROW()-ROW($E$2),COLUMNS(bike!$A$2:$Y$402)),1,1)</f>
        <v>6</v>
      </c>
      <c r="F6561">
        <f ca="1">OFFSET(transit!$A$2:$Y$402,TRUNC((ROW()-ROW($F$2))/COLUMNS(transit!$A$2:$Y$402)),MOD(ROW()-ROW($F$2),COLUMNS(transit!$A$2:$Y$402)),1,1)</f>
        <v>15</v>
      </c>
      <c r="G6561">
        <f ca="1">OFFSET(drive!$A$2:$Y$402,TRUNC((ROW()-ROW($G$2))/COLUMNS(drive!$A$2:$Y$402)),MOD(ROW()-ROW($G$2),COLUMNS(drive!$A$2:$Y$402)),1,1)</f>
        <v>5</v>
      </c>
      <c r="H6561" s="5">
        <f ca="1">(VLOOKUP($B6561,weights!$A$2:$R$6,4))*VLOOKUP($B6561,weights!$A$2:$R$6,6)^C6561*(VLOOKUP($B6561,weights!$A$2:$R$6,15)*EXP(VLOOKUP($B6561,weights!$A$2:$R$6,11)*D6561)+VLOOKUP($B6561,weights!$A$2:$R$6,16)*EXP(VLOOKUP($B6561,weights!$A$2:$R$6,12)*E6561)+VLOOKUP($B6561,weights!$A$2:$R$6,17)*EXP(VLOOKUP($B6561,weights!$A$2:$R$6,13)*F6561)+VLOOKUP($B6561,weights!$A$2:$R$6,18)*EXP(VLOOKUP($B6561,weights!$A$2:$R$6,14)*G6561))</f>
        <v>5.0185011694874433</v>
      </c>
    </row>
    <row r="6562" spans="1:8" ht="12.75" x14ac:dyDescent="0.2">
      <c r="A6562">
        <f t="shared" si="0"/>
        <v>263</v>
      </c>
      <c r="B6562" t="str">
        <f t="shared" ref="B6562:C6562" si="6536">B6537</f>
        <v>supermarket</v>
      </c>
      <c r="C6562">
        <f t="shared" si="6536"/>
        <v>0</v>
      </c>
      <c r="D6562">
        <f ca="1">OFFSET(walk!$A$2:$Y$402,TRUNC((ROW()-ROW($D$2))/COLUMNS(walk!$A$2:$Y$402)),MOD(ROW()-ROW($D$2),COLUMNS(walk!$A$2:$Y$402)),1,1)</f>
        <v>40</v>
      </c>
      <c r="E6562">
        <f ca="1">OFFSET(bike!$A$2:$Y$402,TRUNC((ROW()-ROW($E$2))/COLUMNS(bike!$A$2:$Y$402)),MOD(ROW()-ROW($E$2),COLUMNS(bike!$A$2:$Y$402)),1,1)</f>
        <v>14</v>
      </c>
      <c r="F6562">
        <f ca="1">OFFSET(transit!$A$2:$Y$402,TRUNC((ROW()-ROW($F$2))/COLUMNS(transit!$A$2:$Y$402)),MOD(ROW()-ROW($F$2),COLUMNS(transit!$A$2:$Y$402)),1,1)</f>
        <v>21</v>
      </c>
      <c r="G6562">
        <f ca="1">OFFSET(drive!$A$2:$Y$402,TRUNC((ROW()-ROW($G$2))/COLUMNS(drive!$A$2:$Y$402)),MOD(ROW()-ROW($G$2),COLUMNS(drive!$A$2:$Y$402)),1,1)</f>
        <v>9</v>
      </c>
      <c r="H6562" s="5">
        <f ca="1">(VLOOKUP($B6562,weights!$A$2:$R$6,4))*VLOOKUP($B6562,weights!$A$2:$R$6,6)^C6562*(VLOOKUP($B6562,weights!$A$2:$R$6,15)*EXP(VLOOKUP($B6562,weights!$A$2:$R$6,11)*D6562)+VLOOKUP($B6562,weights!$A$2:$R$6,16)*EXP(VLOOKUP($B6562,weights!$A$2:$R$6,12)*E6562)+VLOOKUP($B6562,weights!$A$2:$R$6,17)*EXP(VLOOKUP($B6562,weights!$A$2:$R$6,13)*F6562)+VLOOKUP($B6562,weights!$A$2:$R$6,18)*EXP(VLOOKUP($B6562,weights!$A$2:$R$6,14)*G6562))</f>
        <v>2.9596216833570588</v>
      </c>
    </row>
    <row r="6563" spans="1:8" ht="12.75" x14ac:dyDescent="0.2">
      <c r="A6563">
        <f t="shared" si="0"/>
        <v>263</v>
      </c>
      <c r="B6563" t="str">
        <f t="shared" ref="B6563:C6563" si="6537">B6538</f>
        <v>supermarket</v>
      </c>
      <c r="C6563">
        <f t="shared" si="6537"/>
        <v>1</v>
      </c>
      <c r="D6563">
        <f ca="1">OFFSET(walk!$A$2:$Y$402,TRUNC((ROW()-ROW($D$2))/COLUMNS(walk!$A$2:$Y$402)),MOD(ROW()-ROW($D$2),COLUMNS(walk!$A$2:$Y$402)),1,1)</f>
        <v>48</v>
      </c>
      <c r="E6563">
        <f ca="1">OFFSET(bike!$A$2:$Y$402,TRUNC((ROW()-ROW($E$2))/COLUMNS(bike!$A$2:$Y$402)),MOD(ROW()-ROW($E$2),COLUMNS(bike!$A$2:$Y$402)),1,1)</f>
        <v>15</v>
      </c>
      <c r="F6563">
        <f ca="1">OFFSET(transit!$A$2:$Y$402,TRUNC((ROW()-ROW($F$2))/COLUMNS(transit!$A$2:$Y$402)),MOD(ROW()-ROW($F$2),COLUMNS(transit!$A$2:$Y$402)),1,1)</f>
        <v>26</v>
      </c>
      <c r="G6563">
        <f ca="1">OFFSET(drive!$A$2:$Y$402,TRUNC((ROW()-ROW($G$2))/COLUMNS(drive!$A$2:$Y$402)),MOD(ROW()-ROW($G$2),COLUMNS(drive!$A$2:$Y$402)),1,1)</f>
        <v>10</v>
      </c>
      <c r="H6563" s="5">
        <f ca="1">(VLOOKUP($B6563,weights!$A$2:$R$6,4))*VLOOKUP($B6563,weights!$A$2:$R$6,6)^C6563*(VLOOKUP($B6563,weights!$A$2:$R$6,15)*EXP(VLOOKUP($B6563,weights!$A$2:$R$6,11)*D6563)+VLOOKUP($B6563,weights!$A$2:$R$6,16)*EXP(VLOOKUP($B6563,weights!$A$2:$R$6,12)*E6563)+VLOOKUP($B6563,weights!$A$2:$R$6,17)*EXP(VLOOKUP($B6563,weights!$A$2:$R$6,13)*F6563)+VLOOKUP($B6563,weights!$A$2:$R$6,18)*EXP(VLOOKUP($B6563,weights!$A$2:$R$6,14)*G6563))</f>
        <v>1.3520977546609039</v>
      </c>
    </row>
    <row r="6564" spans="1:8" ht="12.75" x14ac:dyDescent="0.2">
      <c r="A6564">
        <f t="shared" si="0"/>
        <v>263</v>
      </c>
      <c r="B6564" t="str">
        <f t="shared" ref="B6564:C6564" si="6538">B6539</f>
        <v>supermarket</v>
      </c>
      <c r="C6564">
        <f t="shared" si="6538"/>
        <v>2</v>
      </c>
      <c r="D6564">
        <f ca="1">OFFSET(walk!$A$2:$Y$402,TRUNC((ROW()-ROW($D$2))/COLUMNS(walk!$A$2:$Y$402)),MOD(ROW()-ROW($D$2),COLUMNS(walk!$A$2:$Y$402)),1,1)</f>
        <v>53</v>
      </c>
      <c r="E6564">
        <f ca="1">OFFSET(bike!$A$2:$Y$402,TRUNC((ROW()-ROW($E$2))/COLUMNS(bike!$A$2:$Y$402)),MOD(ROW()-ROW($E$2),COLUMNS(bike!$A$2:$Y$402)),1,1)</f>
        <v>16</v>
      </c>
      <c r="F6564">
        <f ca="1">OFFSET(transit!$A$2:$Y$402,TRUNC((ROW()-ROW($F$2))/COLUMNS(transit!$A$2:$Y$402)),MOD(ROW()-ROW($F$2),COLUMNS(transit!$A$2:$Y$402)),1,1)</f>
        <v>33</v>
      </c>
      <c r="G6564">
        <f ca="1">OFFSET(drive!$A$2:$Y$402,TRUNC((ROW()-ROW($G$2))/COLUMNS(drive!$A$2:$Y$402)),MOD(ROW()-ROW($G$2),COLUMNS(drive!$A$2:$Y$402)),1,1)</f>
        <v>13</v>
      </c>
      <c r="H6564" s="5">
        <f ca="1">(VLOOKUP($B6564,weights!$A$2:$R$6,4))*VLOOKUP($B6564,weights!$A$2:$R$6,6)^C6564*(VLOOKUP($B6564,weights!$A$2:$R$6,15)*EXP(VLOOKUP($B6564,weights!$A$2:$R$6,11)*D6564)+VLOOKUP($B6564,weights!$A$2:$R$6,16)*EXP(VLOOKUP($B6564,weights!$A$2:$R$6,12)*E6564)+VLOOKUP($B6564,weights!$A$2:$R$6,17)*EXP(VLOOKUP($B6564,weights!$A$2:$R$6,13)*F6564)+VLOOKUP($B6564,weights!$A$2:$R$6,18)*EXP(VLOOKUP($B6564,weights!$A$2:$R$6,14)*G6564))</f>
        <v>0.42736084162333632</v>
      </c>
    </row>
    <row r="6565" spans="1:8" ht="12.75" x14ac:dyDescent="0.2">
      <c r="A6565">
        <f t="shared" si="0"/>
        <v>263</v>
      </c>
      <c r="B6565" t="str">
        <f t="shared" ref="B6565:C6565" si="6539">B6540</f>
        <v>supermarket</v>
      </c>
      <c r="C6565">
        <f t="shared" si="6539"/>
        <v>3</v>
      </c>
      <c r="D6565">
        <f ca="1">OFFSET(walk!$A$2:$Y$402,TRUNC((ROW()-ROW($D$2))/COLUMNS(walk!$A$2:$Y$402)),MOD(ROW()-ROW($D$2),COLUMNS(walk!$A$2:$Y$402)),1,1)</f>
        <v>60</v>
      </c>
      <c r="E6565">
        <f ca="1">OFFSET(bike!$A$2:$Y$402,TRUNC((ROW()-ROW($E$2))/COLUMNS(bike!$A$2:$Y$402)),MOD(ROW()-ROW($E$2),COLUMNS(bike!$A$2:$Y$402)),1,1)</f>
        <v>20</v>
      </c>
      <c r="F6565">
        <f ca="1">OFFSET(transit!$A$2:$Y$402,TRUNC((ROW()-ROW($F$2))/COLUMNS(transit!$A$2:$Y$402)),MOD(ROW()-ROW($F$2),COLUMNS(transit!$A$2:$Y$402)),1,1)</f>
        <v>38</v>
      </c>
      <c r="G6565">
        <f ca="1">OFFSET(drive!$A$2:$Y$402,TRUNC((ROW()-ROW($G$2))/COLUMNS(drive!$A$2:$Y$402)),MOD(ROW()-ROW($G$2),COLUMNS(drive!$A$2:$Y$402)),1,1)</f>
        <v>14</v>
      </c>
      <c r="H6565" s="5">
        <f ca="1">(VLOOKUP($B6565,weights!$A$2:$R$6,4))*VLOOKUP($B6565,weights!$A$2:$R$6,6)^C6565*(VLOOKUP($B6565,weights!$A$2:$R$6,15)*EXP(VLOOKUP($B6565,weights!$A$2:$R$6,11)*D6565)+VLOOKUP($B6565,weights!$A$2:$R$6,16)*EXP(VLOOKUP($B6565,weights!$A$2:$R$6,12)*E6565)+VLOOKUP($B6565,weights!$A$2:$R$6,17)*EXP(VLOOKUP($B6565,weights!$A$2:$R$6,13)*F6565)+VLOOKUP($B6565,weights!$A$2:$R$6,18)*EXP(VLOOKUP($B6565,weights!$A$2:$R$6,14)*G6565))</f>
        <v>0.19055876843231956</v>
      </c>
    </row>
    <row r="6566" spans="1:8" ht="12.75" x14ac:dyDescent="0.2">
      <c r="A6566">
        <f t="shared" si="0"/>
        <v>263</v>
      </c>
      <c r="B6566" t="str">
        <f t="shared" ref="B6566:C6566" si="6540">B6541</f>
        <v>supermarket</v>
      </c>
      <c r="C6566">
        <f t="shared" si="6540"/>
        <v>4</v>
      </c>
      <c r="D6566">
        <f ca="1">OFFSET(walk!$A$2:$Y$402,TRUNC((ROW()-ROW($D$2))/COLUMNS(walk!$A$2:$Y$402)),MOD(ROW()-ROW($D$2),COLUMNS(walk!$A$2:$Y$402)),1,1)</f>
        <v>77</v>
      </c>
      <c r="E6566">
        <f ca="1">OFFSET(bike!$A$2:$Y$402,TRUNC((ROW()-ROW($E$2))/COLUMNS(bike!$A$2:$Y$402)),MOD(ROW()-ROW($E$2),COLUMNS(bike!$A$2:$Y$402)),1,1)</f>
        <v>25</v>
      </c>
      <c r="F6566">
        <f ca="1">OFFSET(transit!$A$2:$Y$402,TRUNC((ROW()-ROW($F$2))/COLUMNS(transit!$A$2:$Y$402)),MOD(ROW()-ROW($F$2),COLUMNS(transit!$A$2:$Y$402)),1,1)</f>
        <v>40</v>
      </c>
      <c r="G6566">
        <f ca="1">OFFSET(drive!$A$2:$Y$402,TRUNC((ROW()-ROW($G$2))/COLUMNS(drive!$A$2:$Y$402)),MOD(ROW()-ROW($G$2),COLUMNS(drive!$A$2:$Y$402)),1,1)</f>
        <v>15</v>
      </c>
      <c r="H6566" s="5">
        <f ca="1">(VLOOKUP($B6566,weights!$A$2:$R$6,4))*VLOOKUP($B6566,weights!$A$2:$R$6,6)^C6566*(VLOOKUP($B6566,weights!$A$2:$R$6,15)*EXP(VLOOKUP($B6566,weights!$A$2:$R$6,11)*D6566)+VLOOKUP($B6566,weights!$A$2:$R$6,16)*EXP(VLOOKUP($B6566,weights!$A$2:$R$6,12)*E6566)+VLOOKUP($B6566,weights!$A$2:$R$6,17)*EXP(VLOOKUP($B6566,weights!$A$2:$R$6,13)*F6566)+VLOOKUP($B6566,weights!$A$2:$R$6,18)*EXP(VLOOKUP($B6566,weights!$A$2:$R$6,14)*G6566))</f>
        <v>8.8821995697741671E-2</v>
      </c>
    </row>
    <row r="6567" spans="1:8" ht="12.75" x14ac:dyDescent="0.2">
      <c r="A6567">
        <f t="shared" si="0"/>
        <v>263</v>
      </c>
      <c r="B6567" t="str">
        <f t="shared" ref="B6567:C6567" si="6541">B6542</f>
        <v>store</v>
      </c>
      <c r="C6567">
        <f t="shared" si="6541"/>
        <v>0</v>
      </c>
      <c r="D6567">
        <f ca="1">OFFSET(walk!$A$2:$Y$402,TRUNC((ROW()-ROW($D$2))/COLUMNS(walk!$A$2:$Y$402)),MOD(ROW()-ROW($D$2),COLUMNS(walk!$A$2:$Y$402)),1,1)</f>
        <v>5</v>
      </c>
      <c r="E6567">
        <f ca="1">OFFSET(bike!$A$2:$Y$402,TRUNC((ROW()-ROW($E$2))/COLUMNS(bike!$A$2:$Y$402)),MOD(ROW()-ROW($E$2),COLUMNS(bike!$A$2:$Y$402)),1,1)</f>
        <v>1</v>
      </c>
      <c r="F6567">
        <f ca="1">OFFSET(transit!$A$2:$Y$402,TRUNC((ROW()-ROW($F$2))/COLUMNS(transit!$A$2:$Y$402)),MOD(ROW()-ROW($F$2),COLUMNS(transit!$A$2:$Y$402)),1,1)</f>
        <v>5</v>
      </c>
      <c r="G6567">
        <f ca="1">OFFSET(drive!$A$2:$Y$402,TRUNC((ROW()-ROW($G$2))/COLUMNS(drive!$A$2:$Y$402)),MOD(ROW()-ROW($G$2),COLUMNS(drive!$A$2:$Y$402)),1,1)</f>
        <v>2</v>
      </c>
      <c r="H6567" s="5">
        <f ca="1">(VLOOKUP($B6567,weights!$A$2:$R$6,4))*VLOOKUP($B6567,weights!$A$2:$R$6,6)^C6567*(VLOOKUP($B6567,weights!$A$2:$R$6,15)*EXP(VLOOKUP($B6567,weights!$A$2:$R$6,11)*D6567)+VLOOKUP($B6567,weights!$A$2:$R$6,16)*EXP(VLOOKUP($B6567,weights!$A$2:$R$6,12)*E6567)+VLOOKUP($B6567,weights!$A$2:$R$6,17)*EXP(VLOOKUP($B6567,weights!$A$2:$R$6,13)*F6567)+VLOOKUP($B6567,weights!$A$2:$R$6,18)*EXP(VLOOKUP($B6567,weights!$A$2:$R$6,14)*G6567))</f>
        <v>18.473708708526615</v>
      </c>
    </row>
    <row r="6568" spans="1:8" ht="12.75" x14ac:dyDescent="0.2">
      <c r="A6568">
        <f t="shared" si="0"/>
        <v>263</v>
      </c>
      <c r="B6568" t="str">
        <f t="shared" ref="B6568:C6568" si="6542">B6543</f>
        <v>store</v>
      </c>
      <c r="C6568">
        <f t="shared" si="6542"/>
        <v>1</v>
      </c>
      <c r="D6568">
        <f ca="1">OFFSET(walk!$A$2:$Y$402,TRUNC((ROW()-ROW($D$2))/COLUMNS(walk!$A$2:$Y$402)),MOD(ROW()-ROW($D$2),COLUMNS(walk!$A$2:$Y$402)),1,1)</f>
        <v>6</v>
      </c>
      <c r="E6568">
        <f ca="1">OFFSET(bike!$A$2:$Y$402,TRUNC((ROW()-ROW($E$2))/COLUMNS(bike!$A$2:$Y$402)),MOD(ROW()-ROW($E$2),COLUMNS(bike!$A$2:$Y$402)),1,1)</f>
        <v>1</v>
      </c>
      <c r="F6568">
        <f ca="1">OFFSET(transit!$A$2:$Y$402,TRUNC((ROW()-ROW($F$2))/COLUMNS(transit!$A$2:$Y$402)),MOD(ROW()-ROW($F$2),COLUMNS(transit!$A$2:$Y$402)),1,1)</f>
        <v>6</v>
      </c>
      <c r="G6568">
        <f ca="1">OFFSET(drive!$A$2:$Y$402,TRUNC((ROW()-ROW($G$2))/COLUMNS(drive!$A$2:$Y$402)),MOD(ROW()-ROW($G$2),COLUMNS(drive!$A$2:$Y$402)),1,1)</f>
        <v>2</v>
      </c>
      <c r="H6568" s="5">
        <f ca="1">(VLOOKUP($B6568,weights!$A$2:$R$6,4))*VLOOKUP($B6568,weights!$A$2:$R$6,6)^C6568*(VLOOKUP($B6568,weights!$A$2:$R$6,15)*EXP(VLOOKUP($B6568,weights!$A$2:$R$6,11)*D6568)+VLOOKUP($B6568,weights!$A$2:$R$6,16)*EXP(VLOOKUP($B6568,weights!$A$2:$R$6,12)*E6568)+VLOOKUP($B6568,weights!$A$2:$R$6,17)*EXP(VLOOKUP($B6568,weights!$A$2:$R$6,13)*F6568)+VLOOKUP($B6568,weights!$A$2:$R$6,18)*EXP(VLOOKUP($B6568,weights!$A$2:$R$6,14)*G6568))</f>
        <v>11.639245596889134</v>
      </c>
    </row>
    <row r="6569" spans="1:8" ht="12.75" x14ac:dyDescent="0.2">
      <c r="A6569">
        <f t="shared" si="0"/>
        <v>263</v>
      </c>
      <c r="B6569" t="str">
        <f t="shared" ref="B6569:C6569" si="6543">B6544</f>
        <v>store</v>
      </c>
      <c r="C6569">
        <f t="shared" si="6543"/>
        <v>2</v>
      </c>
      <c r="D6569">
        <f ca="1">OFFSET(walk!$A$2:$Y$402,TRUNC((ROW()-ROW($D$2))/COLUMNS(walk!$A$2:$Y$402)),MOD(ROW()-ROW($D$2),COLUMNS(walk!$A$2:$Y$402)),1,1)</f>
        <v>14</v>
      </c>
      <c r="E6569">
        <f ca="1">OFFSET(bike!$A$2:$Y$402,TRUNC((ROW()-ROW($E$2))/COLUMNS(bike!$A$2:$Y$402)),MOD(ROW()-ROW($E$2),COLUMNS(bike!$A$2:$Y$402)),1,1)</f>
        <v>5</v>
      </c>
      <c r="F6569">
        <f ca="1">OFFSET(transit!$A$2:$Y$402,TRUNC((ROW()-ROW($F$2))/COLUMNS(transit!$A$2:$Y$402)),MOD(ROW()-ROW($F$2),COLUMNS(transit!$A$2:$Y$402)),1,1)</f>
        <v>10</v>
      </c>
      <c r="G6569">
        <f ca="1">OFFSET(drive!$A$2:$Y$402,TRUNC((ROW()-ROW($G$2))/COLUMNS(drive!$A$2:$Y$402)),MOD(ROW()-ROW($G$2),COLUMNS(drive!$A$2:$Y$402)),1,1)</f>
        <v>4</v>
      </c>
      <c r="H6569" s="5">
        <f ca="1">(VLOOKUP($B6569,weights!$A$2:$R$6,4))*VLOOKUP($B6569,weights!$A$2:$R$6,6)^C6569*(VLOOKUP($B6569,weights!$A$2:$R$6,15)*EXP(VLOOKUP($B6569,weights!$A$2:$R$6,11)*D6569)+VLOOKUP($B6569,weights!$A$2:$R$6,16)*EXP(VLOOKUP($B6569,weights!$A$2:$R$6,12)*E6569)+VLOOKUP($B6569,weights!$A$2:$R$6,17)*EXP(VLOOKUP($B6569,weights!$A$2:$R$6,13)*F6569)+VLOOKUP($B6569,weights!$A$2:$R$6,18)*EXP(VLOOKUP($B6569,weights!$A$2:$R$6,14)*G6569))</f>
        <v>2.4324609937412012</v>
      </c>
    </row>
    <row r="6570" spans="1:8" ht="12.75" x14ac:dyDescent="0.2">
      <c r="A6570">
        <f t="shared" si="0"/>
        <v>263</v>
      </c>
      <c r="B6570" t="str">
        <f t="shared" ref="B6570:C6570" si="6544">B6545</f>
        <v>store</v>
      </c>
      <c r="C6570">
        <f t="shared" si="6544"/>
        <v>3</v>
      </c>
      <c r="D6570">
        <f ca="1">OFFSET(walk!$A$2:$Y$402,TRUNC((ROW()-ROW($D$2))/COLUMNS(walk!$A$2:$Y$402)),MOD(ROW()-ROW($D$2),COLUMNS(walk!$A$2:$Y$402)),1,1)</f>
        <v>19</v>
      </c>
      <c r="E6570">
        <f ca="1">OFFSET(bike!$A$2:$Y$402,TRUNC((ROW()-ROW($E$2))/COLUMNS(bike!$A$2:$Y$402)),MOD(ROW()-ROW($E$2),COLUMNS(bike!$A$2:$Y$402)),1,1)</f>
        <v>5</v>
      </c>
      <c r="F6570">
        <f ca="1">OFFSET(transit!$A$2:$Y$402,TRUNC((ROW()-ROW($F$2))/COLUMNS(transit!$A$2:$Y$402)),MOD(ROW()-ROW($F$2),COLUMNS(transit!$A$2:$Y$402)),1,1)</f>
        <v>11</v>
      </c>
      <c r="G6570">
        <f ca="1">OFFSET(drive!$A$2:$Y$402,TRUNC((ROW()-ROW($G$2))/COLUMNS(drive!$A$2:$Y$402)),MOD(ROW()-ROW($G$2),COLUMNS(drive!$A$2:$Y$402)),1,1)</f>
        <v>5</v>
      </c>
      <c r="H6570" s="5">
        <f ca="1">(VLOOKUP($B6570,weights!$A$2:$R$6,4))*VLOOKUP($B6570,weights!$A$2:$R$6,6)^C6570*(VLOOKUP($B6570,weights!$A$2:$R$6,15)*EXP(VLOOKUP($B6570,weights!$A$2:$R$6,11)*D6570)+VLOOKUP($B6570,weights!$A$2:$R$6,16)*EXP(VLOOKUP($B6570,weights!$A$2:$R$6,12)*E6570)+VLOOKUP($B6570,weights!$A$2:$R$6,17)*EXP(VLOOKUP($B6570,weights!$A$2:$R$6,13)*F6570)+VLOOKUP($B6570,weights!$A$2:$R$6,18)*EXP(VLOOKUP($B6570,weights!$A$2:$R$6,14)*G6570))</f>
        <v>1.3521020904403322</v>
      </c>
    </row>
    <row r="6571" spans="1:8" ht="12.75" x14ac:dyDescent="0.2">
      <c r="A6571">
        <f t="shared" si="0"/>
        <v>263</v>
      </c>
      <c r="B6571" t="str">
        <f t="shared" ref="B6571:C6571" si="6545">B6546</f>
        <v>store</v>
      </c>
      <c r="C6571">
        <f t="shared" si="6545"/>
        <v>4</v>
      </c>
      <c r="D6571">
        <f ca="1">OFFSET(walk!$A$2:$Y$402,TRUNC((ROW()-ROW($D$2))/COLUMNS(walk!$A$2:$Y$402)),MOD(ROW()-ROW($D$2),COLUMNS(walk!$A$2:$Y$402)),1,1)</f>
        <v>19</v>
      </c>
      <c r="E6571">
        <f ca="1">OFFSET(bike!$A$2:$Y$402,TRUNC((ROW()-ROW($E$2))/COLUMNS(bike!$A$2:$Y$402)),MOD(ROW()-ROW($E$2),COLUMNS(bike!$A$2:$Y$402)),1,1)</f>
        <v>6</v>
      </c>
      <c r="F6571">
        <f ca="1">OFFSET(transit!$A$2:$Y$402,TRUNC((ROW()-ROW($F$2))/COLUMNS(transit!$A$2:$Y$402)),MOD(ROW()-ROW($F$2),COLUMNS(transit!$A$2:$Y$402)),1,1)</f>
        <v>14</v>
      </c>
      <c r="G6571">
        <f ca="1">OFFSET(drive!$A$2:$Y$402,TRUNC((ROW()-ROW($G$2))/COLUMNS(drive!$A$2:$Y$402)),MOD(ROW()-ROW($G$2),COLUMNS(drive!$A$2:$Y$402)),1,1)</f>
        <v>5</v>
      </c>
      <c r="H6571" s="5">
        <f ca="1">(VLOOKUP($B6571,weights!$A$2:$R$6,4))*VLOOKUP($B6571,weights!$A$2:$R$6,6)^C6571*(VLOOKUP($B6571,weights!$A$2:$R$6,15)*EXP(VLOOKUP($B6571,weights!$A$2:$R$6,11)*D6571)+VLOOKUP($B6571,weights!$A$2:$R$6,16)*EXP(VLOOKUP($B6571,weights!$A$2:$R$6,12)*E6571)+VLOOKUP($B6571,weights!$A$2:$R$6,17)*EXP(VLOOKUP($B6571,weights!$A$2:$R$6,13)*F6571)+VLOOKUP($B6571,weights!$A$2:$R$6,18)*EXP(VLOOKUP($B6571,weights!$A$2:$R$6,14)*G6571))</f>
        <v>0.7382596583634915</v>
      </c>
    </row>
    <row r="6572" spans="1:8" ht="12.75" x14ac:dyDescent="0.2">
      <c r="A6572">
        <f t="shared" si="0"/>
        <v>263</v>
      </c>
      <c r="B6572" t="str">
        <f t="shared" ref="B6572:C6572" si="6546">B6547</f>
        <v>pharmacy</v>
      </c>
      <c r="C6572">
        <f t="shared" si="6546"/>
        <v>0</v>
      </c>
      <c r="D6572">
        <f ca="1">OFFSET(walk!$A$2:$Y$402,TRUNC((ROW()-ROW($D$2))/COLUMNS(walk!$A$2:$Y$402)),MOD(ROW()-ROW($D$2),COLUMNS(walk!$A$2:$Y$402)),1,1)</f>
        <v>10</v>
      </c>
      <c r="E6572">
        <f ca="1">OFFSET(bike!$A$2:$Y$402,TRUNC((ROW()-ROW($E$2))/COLUMNS(bike!$A$2:$Y$402)),MOD(ROW()-ROW($E$2),COLUMNS(bike!$A$2:$Y$402)),1,1)</f>
        <v>3</v>
      </c>
      <c r="F6572">
        <f ca="1">OFFSET(transit!$A$2:$Y$402,TRUNC((ROW()-ROW($F$2))/COLUMNS(transit!$A$2:$Y$402)),MOD(ROW()-ROW($F$2),COLUMNS(transit!$A$2:$Y$402)),1,1)</f>
        <v>10</v>
      </c>
      <c r="G6572">
        <f ca="1">OFFSET(drive!$A$2:$Y$402,TRUNC((ROW()-ROW($G$2))/COLUMNS(drive!$A$2:$Y$402)),MOD(ROW()-ROW($G$2),COLUMNS(drive!$A$2:$Y$402)),1,1)</f>
        <v>2</v>
      </c>
      <c r="H6572" s="5">
        <f ca="1">(VLOOKUP($B6572,weights!$A$2:$R$6,4))*VLOOKUP($B6572,weights!$A$2:$R$6,6)^C6572*(VLOOKUP($B6572,weights!$A$2:$R$6,15)*EXP(VLOOKUP($B6572,weights!$A$2:$R$6,11)*D6572)+VLOOKUP($B6572,weights!$A$2:$R$6,16)*EXP(VLOOKUP($B6572,weights!$A$2:$R$6,12)*E6572)+VLOOKUP($B6572,weights!$A$2:$R$6,17)*EXP(VLOOKUP($B6572,weights!$A$2:$R$6,13)*F6572)+VLOOKUP($B6572,weights!$A$2:$R$6,18)*EXP(VLOOKUP($B6572,weights!$A$2:$R$6,14)*G6572))</f>
        <v>6.9306407284183704</v>
      </c>
    </row>
    <row r="6573" spans="1:8" ht="12.75" x14ac:dyDescent="0.2">
      <c r="A6573">
        <f t="shared" si="0"/>
        <v>263</v>
      </c>
      <c r="B6573" t="str">
        <f t="shared" ref="B6573:C6573" si="6547">B6548</f>
        <v>pharmacy</v>
      </c>
      <c r="C6573">
        <f t="shared" si="6547"/>
        <v>1</v>
      </c>
      <c r="D6573">
        <f ca="1">OFFSET(walk!$A$2:$Y$402,TRUNC((ROW()-ROW($D$2))/COLUMNS(walk!$A$2:$Y$402)),MOD(ROW()-ROW($D$2),COLUMNS(walk!$A$2:$Y$402)),1,1)</f>
        <v>13</v>
      </c>
      <c r="E6573">
        <f ca="1">OFFSET(bike!$A$2:$Y$402,TRUNC((ROW()-ROW($E$2))/COLUMNS(bike!$A$2:$Y$402)),MOD(ROW()-ROW($E$2),COLUMNS(bike!$A$2:$Y$402)),1,1)</f>
        <v>6</v>
      </c>
      <c r="F6573">
        <f ca="1">OFFSET(transit!$A$2:$Y$402,TRUNC((ROW()-ROW($F$2))/COLUMNS(transit!$A$2:$Y$402)),MOD(ROW()-ROW($F$2),COLUMNS(transit!$A$2:$Y$402)),1,1)</f>
        <v>13</v>
      </c>
      <c r="G6573">
        <f ca="1">OFFSET(drive!$A$2:$Y$402,TRUNC((ROW()-ROW($G$2))/COLUMNS(drive!$A$2:$Y$402)),MOD(ROW()-ROW($G$2),COLUMNS(drive!$A$2:$Y$402)),1,1)</f>
        <v>4</v>
      </c>
      <c r="H6573" s="5">
        <f ca="1">(VLOOKUP($B6573,weights!$A$2:$R$6,4))*VLOOKUP($B6573,weights!$A$2:$R$6,6)^C6573*(VLOOKUP($B6573,weights!$A$2:$R$6,15)*EXP(VLOOKUP($B6573,weights!$A$2:$R$6,11)*D6573)+VLOOKUP($B6573,weights!$A$2:$R$6,16)*EXP(VLOOKUP($B6573,weights!$A$2:$R$6,12)*E6573)+VLOOKUP($B6573,weights!$A$2:$R$6,17)*EXP(VLOOKUP($B6573,weights!$A$2:$R$6,13)*F6573)+VLOOKUP($B6573,weights!$A$2:$R$6,18)*EXP(VLOOKUP($B6573,weights!$A$2:$R$6,14)*G6573))</f>
        <v>1.822725958583393</v>
      </c>
    </row>
    <row r="6574" spans="1:8" ht="12.75" x14ac:dyDescent="0.2">
      <c r="A6574">
        <f t="shared" si="0"/>
        <v>263</v>
      </c>
      <c r="B6574" t="str">
        <f t="shared" ref="B6574:C6574" si="6548">B6549</f>
        <v>pharmacy</v>
      </c>
      <c r="C6574">
        <f t="shared" si="6548"/>
        <v>2</v>
      </c>
      <c r="D6574">
        <f ca="1">OFFSET(walk!$A$2:$Y$402,TRUNC((ROW()-ROW($D$2))/COLUMNS(walk!$A$2:$Y$402)),MOD(ROW()-ROW($D$2),COLUMNS(walk!$A$2:$Y$402)),1,1)</f>
        <v>13</v>
      </c>
      <c r="E6574">
        <f ca="1">OFFSET(bike!$A$2:$Y$402,TRUNC((ROW()-ROW($E$2))/COLUMNS(bike!$A$2:$Y$402)),MOD(ROW()-ROW($E$2),COLUMNS(bike!$A$2:$Y$402)),1,1)</f>
        <v>6</v>
      </c>
      <c r="F6574">
        <f ca="1">OFFSET(transit!$A$2:$Y$402,TRUNC((ROW()-ROW($F$2))/COLUMNS(transit!$A$2:$Y$402)),MOD(ROW()-ROW($F$2),COLUMNS(transit!$A$2:$Y$402)),1,1)</f>
        <v>13</v>
      </c>
      <c r="G6574">
        <f ca="1">OFFSET(drive!$A$2:$Y$402,TRUNC((ROW()-ROW($G$2))/COLUMNS(drive!$A$2:$Y$402)),MOD(ROW()-ROW($G$2),COLUMNS(drive!$A$2:$Y$402)),1,1)</f>
        <v>4</v>
      </c>
      <c r="H6574" s="5">
        <f ca="1">(VLOOKUP($B6574,weights!$A$2:$R$6,4))*VLOOKUP($B6574,weights!$A$2:$R$6,6)^C6574*(VLOOKUP($B6574,weights!$A$2:$R$6,15)*EXP(VLOOKUP($B6574,weights!$A$2:$R$6,11)*D6574)+VLOOKUP($B6574,weights!$A$2:$R$6,16)*EXP(VLOOKUP($B6574,weights!$A$2:$R$6,12)*E6574)+VLOOKUP($B6574,weights!$A$2:$R$6,17)*EXP(VLOOKUP($B6574,weights!$A$2:$R$6,13)*F6574)+VLOOKUP($B6574,weights!$A$2:$R$6,18)*EXP(VLOOKUP($B6574,weights!$A$2:$R$6,14)*G6574))</f>
        <v>0.87760879487348564</v>
      </c>
    </row>
    <row r="6575" spans="1:8" ht="12.75" x14ac:dyDescent="0.2">
      <c r="A6575">
        <f t="shared" si="0"/>
        <v>263</v>
      </c>
      <c r="B6575" t="str">
        <f t="shared" ref="B6575:C6575" si="6549">B6550</f>
        <v>bank</v>
      </c>
      <c r="C6575">
        <f t="shared" si="6549"/>
        <v>0</v>
      </c>
      <c r="D6575">
        <f ca="1">OFFSET(walk!$A$2:$Y$402,TRUNC((ROW()-ROW($D$2))/COLUMNS(walk!$A$2:$Y$402)),MOD(ROW()-ROW($D$2),COLUMNS(walk!$A$2:$Y$402)),1,1)</f>
        <v>22</v>
      </c>
      <c r="E6575">
        <f ca="1">OFFSET(bike!$A$2:$Y$402,TRUNC((ROW()-ROW($E$2))/COLUMNS(bike!$A$2:$Y$402)),MOD(ROW()-ROW($E$2),COLUMNS(bike!$A$2:$Y$402)),1,1)</f>
        <v>8</v>
      </c>
      <c r="F6575">
        <f ca="1">OFFSET(transit!$A$2:$Y$402,TRUNC((ROW()-ROW($F$2))/COLUMNS(transit!$A$2:$Y$402)),MOD(ROW()-ROW($F$2),COLUMNS(transit!$A$2:$Y$402)),1,1)</f>
        <v>22</v>
      </c>
      <c r="G6575">
        <f ca="1">OFFSET(drive!$A$2:$Y$402,TRUNC((ROW()-ROW($G$2))/COLUMNS(drive!$A$2:$Y$402)),MOD(ROW()-ROW($G$2),COLUMNS(drive!$A$2:$Y$402)),1,1)</f>
        <v>7</v>
      </c>
      <c r="H6575" s="5">
        <f ca="1">(VLOOKUP($B6575,weights!$A$2:$R$6,4))*VLOOKUP($B6575,weights!$A$2:$R$6,6)^C6575*(VLOOKUP($B6575,weights!$A$2:$R$6,15)*EXP(VLOOKUP($B6575,weights!$A$2:$R$6,11)*D6575)+VLOOKUP($B6575,weights!$A$2:$R$6,16)*EXP(VLOOKUP($B6575,weights!$A$2:$R$6,12)*E6575)+VLOOKUP($B6575,weights!$A$2:$R$6,17)*EXP(VLOOKUP($B6575,weights!$A$2:$R$6,13)*F6575)+VLOOKUP($B6575,weights!$A$2:$R$6,18)*EXP(VLOOKUP($B6575,weights!$A$2:$R$6,14)*G6575))</f>
        <v>2.0669345437150382</v>
      </c>
    </row>
    <row r="6576" spans="1:8" ht="12.75" x14ac:dyDescent="0.2">
      <c r="A6576">
        <f t="shared" si="0"/>
        <v>263</v>
      </c>
      <c r="B6576" t="str">
        <f t="shared" ref="B6576:C6576" si="6550">B6551</f>
        <v>bank</v>
      </c>
      <c r="C6576">
        <f t="shared" si="6550"/>
        <v>1</v>
      </c>
      <c r="D6576">
        <f ca="1">OFFSET(walk!$A$2:$Y$402,TRUNC((ROW()-ROW($D$2))/COLUMNS(walk!$A$2:$Y$402)),MOD(ROW()-ROW($D$2),COLUMNS(walk!$A$2:$Y$402)),1,1)</f>
        <v>40</v>
      </c>
      <c r="E6576">
        <f ca="1">OFFSET(bike!$A$2:$Y$402,TRUNC((ROW()-ROW($E$2))/COLUMNS(bike!$A$2:$Y$402)),MOD(ROW()-ROW($E$2),COLUMNS(bike!$A$2:$Y$402)),1,1)</f>
        <v>12</v>
      </c>
      <c r="F6576">
        <f ca="1">OFFSET(transit!$A$2:$Y$402,TRUNC((ROW()-ROW($F$2))/COLUMNS(transit!$A$2:$Y$402)),MOD(ROW()-ROW($F$2),COLUMNS(transit!$A$2:$Y$402)),1,1)</f>
        <v>35</v>
      </c>
      <c r="G6576">
        <f ca="1">OFFSET(drive!$A$2:$Y$402,TRUNC((ROW()-ROW($G$2))/COLUMNS(drive!$A$2:$Y$402)),MOD(ROW()-ROW($G$2),COLUMNS(drive!$A$2:$Y$402)),1,1)</f>
        <v>8</v>
      </c>
      <c r="H6576" s="5">
        <f ca="1">(VLOOKUP($B6576,weights!$A$2:$R$6,4))*VLOOKUP($B6576,weights!$A$2:$R$6,6)^C6576*(VLOOKUP($B6576,weights!$A$2:$R$6,15)*EXP(VLOOKUP($B6576,weights!$A$2:$R$6,11)*D6576)+VLOOKUP($B6576,weights!$A$2:$R$6,16)*EXP(VLOOKUP($B6576,weights!$A$2:$R$6,12)*E6576)+VLOOKUP($B6576,weights!$A$2:$R$6,17)*EXP(VLOOKUP($B6576,weights!$A$2:$R$6,13)*F6576)+VLOOKUP($B6576,weights!$A$2:$R$6,18)*EXP(VLOOKUP($B6576,weights!$A$2:$R$6,14)*G6576))</f>
        <v>0.48990823719330245</v>
      </c>
    </row>
    <row r="6577" spans="1:8" ht="12.75" x14ac:dyDescent="0.2">
      <c r="A6577">
        <f t="shared" si="0"/>
        <v>264</v>
      </c>
      <c r="B6577" t="str">
        <f t="shared" ref="B6577:C6577" si="6551">B6552</f>
        <v>restaurant</v>
      </c>
      <c r="C6577">
        <f t="shared" si="6551"/>
        <v>0</v>
      </c>
      <c r="D6577">
        <f ca="1">OFFSET(walk!$A$2:$Y$402,TRUNC((ROW()-ROW($D$2))/COLUMNS(walk!$A$2:$Y$402)),MOD(ROW()-ROW($D$2),COLUMNS(walk!$A$2:$Y$402)),1,1)</f>
        <v>9</v>
      </c>
      <c r="E6577">
        <f ca="1">OFFSET(bike!$A$2:$Y$402,TRUNC((ROW()-ROW($E$2))/COLUMNS(bike!$A$2:$Y$402)),MOD(ROW()-ROW($E$2),COLUMNS(bike!$A$2:$Y$402)),1,1)</f>
        <v>2</v>
      </c>
      <c r="F6577">
        <f ca="1">OFFSET(transit!$A$2:$Y$402,TRUNC((ROW()-ROW($F$2))/COLUMNS(transit!$A$2:$Y$402)),MOD(ROW()-ROW($F$2),COLUMNS(transit!$A$2:$Y$402)),1,1)</f>
        <v>5</v>
      </c>
      <c r="G6577">
        <f ca="1">OFFSET(drive!$A$2:$Y$402,TRUNC((ROW()-ROW($G$2))/COLUMNS(drive!$A$2:$Y$402)),MOD(ROW()-ROW($G$2),COLUMNS(drive!$A$2:$Y$402)),1,1)</f>
        <v>2</v>
      </c>
      <c r="H6577" s="5">
        <f ca="1">(VLOOKUP($B6577,weights!$A$2:$R$6,4))*VLOOKUP($B6577,weights!$A$2:$R$6,6)^C6577*(VLOOKUP($B6577,weights!$A$2:$R$6,15)*EXP(VLOOKUP($B6577,weights!$A$2:$R$6,11)*D6577)+VLOOKUP($B6577,weights!$A$2:$R$6,16)*EXP(VLOOKUP($B6577,weights!$A$2:$R$6,12)*E6577)+VLOOKUP($B6577,weights!$A$2:$R$6,17)*EXP(VLOOKUP($B6577,weights!$A$2:$R$6,13)*F6577)+VLOOKUP($B6577,weights!$A$2:$R$6,18)*EXP(VLOOKUP($B6577,weights!$A$2:$R$6,14)*G6577))</f>
        <v>32.514838415059998</v>
      </c>
    </row>
    <row r="6578" spans="1:8" ht="12.75" x14ac:dyDescent="0.2">
      <c r="A6578">
        <f t="shared" si="0"/>
        <v>264</v>
      </c>
      <c r="B6578" t="str">
        <f t="shared" ref="B6578:C6578" si="6552">B6553</f>
        <v>restaurant</v>
      </c>
      <c r="C6578">
        <f t="shared" si="6552"/>
        <v>1</v>
      </c>
      <c r="D6578">
        <f ca="1">OFFSET(walk!$A$2:$Y$402,TRUNC((ROW()-ROW($D$2))/COLUMNS(walk!$A$2:$Y$402)),MOD(ROW()-ROW($D$2),COLUMNS(walk!$A$2:$Y$402)),1,1)</f>
        <v>10</v>
      </c>
      <c r="E6578">
        <f ca="1">OFFSET(bike!$A$2:$Y$402,TRUNC((ROW()-ROW($E$2))/COLUMNS(bike!$A$2:$Y$402)),MOD(ROW()-ROW($E$2),COLUMNS(bike!$A$2:$Y$402)),1,1)</f>
        <v>2</v>
      </c>
      <c r="F6578">
        <f ca="1">OFFSET(transit!$A$2:$Y$402,TRUNC((ROW()-ROW($F$2))/COLUMNS(transit!$A$2:$Y$402)),MOD(ROW()-ROW($F$2),COLUMNS(transit!$A$2:$Y$402)),1,1)</f>
        <v>7</v>
      </c>
      <c r="G6578">
        <f ca="1">OFFSET(drive!$A$2:$Y$402,TRUNC((ROW()-ROW($G$2))/COLUMNS(drive!$A$2:$Y$402)),MOD(ROW()-ROW($G$2),COLUMNS(drive!$A$2:$Y$402)),1,1)</f>
        <v>2</v>
      </c>
      <c r="H6578" s="5">
        <f ca="1">(VLOOKUP($B6578,weights!$A$2:$R$6,4))*VLOOKUP($B6578,weights!$A$2:$R$6,6)^C6578*(VLOOKUP($B6578,weights!$A$2:$R$6,15)*EXP(VLOOKUP($B6578,weights!$A$2:$R$6,11)*D6578)+VLOOKUP($B6578,weights!$A$2:$R$6,16)*EXP(VLOOKUP($B6578,weights!$A$2:$R$6,12)*E6578)+VLOOKUP($B6578,weights!$A$2:$R$6,17)*EXP(VLOOKUP($B6578,weights!$A$2:$R$6,13)*F6578)+VLOOKUP($B6578,weights!$A$2:$R$6,18)*EXP(VLOOKUP($B6578,weights!$A$2:$R$6,14)*G6578))</f>
        <v>26.855038611051956</v>
      </c>
    </row>
    <row r="6579" spans="1:8" ht="12.75" x14ac:dyDescent="0.2">
      <c r="A6579">
        <f t="shared" si="0"/>
        <v>264</v>
      </c>
      <c r="B6579" t="str">
        <f t="shared" ref="B6579:C6579" si="6553">B6554</f>
        <v>restaurant</v>
      </c>
      <c r="C6579">
        <f t="shared" si="6553"/>
        <v>2</v>
      </c>
      <c r="D6579">
        <f ca="1">OFFSET(walk!$A$2:$Y$402,TRUNC((ROW()-ROW($D$2))/COLUMNS(walk!$A$2:$Y$402)),MOD(ROW()-ROW($D$2),COLUMNS(walk!$A$2:$Y$402)),1,1)</f>
        <v>10</v>
      </c>
      <c r="E6579">
        <f ca="1">OFFSET(bike!$A$2:$Y$402,TRUNC((ROW()-ROW($E$2))/COLUMNS(bike!$A$2:$Y$402)),MOD(ROW()-ROW($E$2),COLUMNS(bike!$A$2:$Y$402)),1,1)</f>
        <v>2</v>
      </c>
      <c r="F6579">
        <f ca="1">OFFSET(transit!$A$2:$Y$402,TRUNC((ROW()-ROW($F$2))/COLUMNS(transit!$A$2:$Y$402)),MOD(ROW()-ROW($F$2),COLUMNS(transit!$A$2:$Y$402)),1,1)</f>
        <v>7</v>
      </c>
      <c r="G6579">
        <f ca="1">OFFSET(drive!$A$2:$Y$402,TRUNC((ROW()-ROW($G$2))/COLUMNS(drive!$A$2:$Y$402)),MOD(ROW()-ROW($G$2),COLUMNS(drive!$A$2:$Y$402)),1,1)</f>
        <v>3</v>
      </c>
      <c r="H6579" s="5">
        <f ca="1">(VLOOKUP($B6579,weights!$A$2:$R$6,4))*VLOOKUP($B6579,weights!$A$2:$R$6,6)^C6579*(VLOOKUP($B6579,weights!$A$2:$R$6,15)*EXP(VLOOKUP($B6579,weights!$A$2:$R$6,11)*D6579)+VLOOKUP($B6579,weights!$A$2:$R$6,16)*EXP(VLOOKUP($B6579,weights!$A$2:$R$6,12)*E6579)+VLOOKUP($B6579,weights!$A$2:$R$6,17)*EXP(VLOOKUP($B6579,weights!$A$2:$R$6,13)*F6579)+VLOOKUP($B6579,weights!$A$2:$R$6,18)*EXP(VLOOKUP($B6579,weights!$A$2:$R$6,14)*G6579))</f>
        <v>22.628521186737661</v>
      </c>
    </row>
    <row r="6580" spans="1:8" ht="12.75" x14ac:dyDescent="0.2">
      <c r="A6580">
        <f t="shared" si="0"/>
        <v>264</v>
      </c>
      <c r="B6580" t="str">
        <f t="shared" ref="B6580:C6580" si="6554">B6555</f>
        <v>restaurant</v>
      </c>
      <c r="C6580">
        <f t="shared" si="6554"/>
        <v>3</v>
      </c>
      <c r="D6580">
        <f ca="1">OFFSET(walk!$A$2:$Y$402,TRUNC((ROW()-ROW($D$2))/COLUMNS(walk!$A$2:$Y$402)),MOD(ROW()-ROW($D$2),COLUMNS(walk!$A$2:$Y$402)),1,1)</f>
        <v>11</v>
      </c>
      <c r="E6580">
        <f ca="1">OFFSET(bike!$A$2:$Y$402,TRUNC((ROW()-ROW($E$2))/COLUMNS(bike!$A$2:$Y$402)),MOD(ROW()-ROW($E$2),COLUMNS(bike!$A$2:$Y$402)),1,1)</f>
        <v>3</v>
      </c>
      <c r="F6580">
        <f ca="1">OFFSET(transit!$A$2:$Y$402,TRUNC((ROW()-ROW($F$2))/COLUMNS(transit!$A$2:$Y$402)),MOD(ROW()-ROW($F$2),COLUMNS(transit!$A$2:$Y$402)),1,1)</f>
        <v>7</v>
      </c>
      <c r="G6580">
        <f ca="1">OFFSET(drive!$A$2:$Y$402,TRUNC((ROW()-ROW($G$2))/COLUMNS(drive!$A$2:$Y$402)),MOD(ROW()-ROW($G$2),COLUMNS(drive!$A$2:$Y$402)),1,1)</f>
        <v>3</v>
      </c>
      <c r="H6580" s="5">
        <f ca="1">(VLOOKUP($B6580,weights!$A$2:$R$6,4))*VLOOKUP($B6580,weights!$A$2:$R$6,6)^C6580*(VLOOKUP($B6580,weights!$A$2:$R$6,15)*EXP(VLOOKUP($B6580,weights!$A$2:$R$6,11)*D6580)+VLOOKUP($B6580,weights!$A$2:$R$6,16)*EXP(VLOOKUP($B6580,weights!$A$2:$R$6,12)*E6580)+VLOOKUP($B6580,weights!$A$2:$R$6,17)*EXP(VLOOKUP($B6580,weights!$A$2:$R$6,13)*F6580)+VLOOKUP($B6580,weights!$A$2:$R$6,18)*EXP(VLOOKUP($B6580,weights!$A$2:$R$6,14)*G6580))</f>
        <v>18.464182776272754</v>
      </c>
    </row>
    <row r="6581" spans="1:8" ht="12.75" x14ac:dyDescent="0.2">
      <c r="A6581">
        <f t="shared" si="0"/>
        <v>264</v>
      </c>
      <c r="B6581" t="str">
        <f t="shared" ref="B6581:C6581" si="6555">B6556</f>
        <v>restaurant</v>
      </c>
      <c r="C6581">
        <f t="shared" si="6555"/>
        <v>4</v>
      </c>
      <c r="D6581">
        <f ca="1">OFFSET(walk!$A$2:$Y$402,TRUNC((ROW()-ROW($D$2))/COLUMNS(walk!$A$2:$Y$402)),MOD(ROW()-ROW($D$2),COLUMNS(walk!$A$2:$Y$402)),1,1)</f>
        <v>13</v>
      </c>
      <c r="E6581">
        <f ca="1">OFFSET(bike!$A$2:$Y$402,TRUNC((ROW()-ROW($E$2))/COLUMNS(bike!$A$2:$Y$402)),MOD(ROW()-ROW($E$2),COLUMNS(bike!$A$2:$Y$402)),1,1)</f>
        <v>4</v>
      </c>
      <c r="F6581">
        <f ca="1">OFFSET(transit!$A$2:$Y$402,TRUNC((ROW()-ROW($F$2))/COLUMNS(transit!$A$2:$Y$402)),MOD(ROW()-ROW($F$2),COLUMNS(transit!$A$2:$Y$402)),1,1)</f>
        <v>8</v>
      </c>
      <c r="G6581">
        <f ca="1">OFFSET(drive!$A$2:$Y$402,TRUNC((ROW()-ROW($G$2))/COLUMNS(drive!$A$2:$Y$402)),MOD(ROW()-ROW($G$2),COLUMNS(drive!$A$2:$Y$402)),1,1)</f>
        <v>3</v>
      </c>
      <c r="H6581" s="5">
        <f ca="1">(VLOOKUP($B6581,weights!$A$2:$R$6,4))*VLOOKUP($B6581,weights!$A$2:$R$6,6)^C6581*(VLOOKUP($B6581,weights!$A$2:$R$6,15)*EXP(VLOOKUP($B6581,weights!$A$2:$R$6,11)*D6581)+VLOOKUP($B6581,weights!$A$2:$R$6,16)*EXP(VLOOKUP($B6581,weights!$A$2:$R$6,12)*E6581)+VLOOKUP($B6581,weights!$A$2:$R$6,17)*EXP(VLOOKUP($B6581,weights!$A$2:$R$6,13)*F6581)+VLOOKUP($B6581,weights!$A$2:$R$6,18)*EXP(VLOOKUP($B6581,weights!$A$2:$R$6,14)*G6581))</f>
        <v>14.571662102495692</v>
      </c>
    </row>
    <row r="6582" spans="1:8" ht="12.75" x14ac:dyDescent="0.2">
      <c r="A6582">
        <f t="shared" si="0"/>
        <v>264</v>
      </c>
      <c r="B6582" t="str">
        <f t="shared" ref="B6582:C6582" si="6556">B6557</f>
        <v>restaurant</v>
      </c>
      <c r="C6582">
        <f t="shared" si="6556"/>
        <v>5</v>
      </c>
      <c r="D6582">
        <f ca="1">OFFSET(walk!$A$2:$Y$402,TRUNC((ROW()-ROW($D$2))/COLUMNS(walk!$A$2:$Y$402)),MOD(ROW()-ROW($D$2),COLUMNS(walk!$A$2:$Y$402)),1,1)</f>
        <v>14</v>
      </c>
      <c r="E6582">
        <f ca="1">OFFSET(bike!$A$2:$Y$402,TRUNC((ROW()-ROW($E$2))/COLUMNS(bike!$A$2:$Y$402)),MOD(ROW()-ROW($E$2),COLUMNS(bike!$A$2:$Y$402)),1,1)</f>
        <v>4</v>
      </c>
      <c r="F6582">
        <f ca="1">OFFSET(transit!$A$2:$Y$402,TRUNC((ROW()-ROW($F$2))/COLUMNS(transit!$A$2:$Y$402)),MOD(ROW()-ROW($F$2),COLUMNS(transit!$A$2:$Y$402)),1,1)</f>
        <v>8</v>
      </c>
      <c r="G6582">
        <f ca="1">OFFSET(drive!$A$2:$Y$402,TRUNC((ROW()-ROW($G$2))/COLUMNS(drive!$A$2:$Y$402)),MOD(ROW()-ROW($G$2),COLUMNS(drive!$A$2:$Y$402)),1,1)</f>
        <v>3</v>
      </c>
      <c r="H6582" s="5">
        <f ca="1">(VLOOKUP($B6582,weights!$A$2:$R$6,4))*VLOOKUP($B6582,weights!$A$2:$R$6,6)^C6582*(VLOOKUP($B6582,weights!$A$2:$R$6,15)*EXP(VLOOKUP($B6582,weights!$A$2:$R$6,11)*D6582)+VLOOKUP($B6582,weights!$A$2:$R$6,16)*EXP(VLOOKUP($B6582,weights!$A$2:$R$6,12)*E6582)+VLOOKUP($B6582,weights!$A$2:$R$6,17)*EXP(VLOOKUP($B6582,weights!$A$2:$R$6,13)*F6582)+VLOOKUP($B6582,weights!$A$2:$R$6,18)*EXP(VLOOKUP($B6582,weights!$A$2:$R$6,14)*G6582))</f>
        <v>12.934888814165836</v>
      </c>
    </row>
    <row r="6583" spans="1:8" ht="12.75" x14ac:dyDescent="0.2">
      <c r="A6583">
        <f t="shared" si="0"/>
        <v>264</v>
      </c>
      <c r="B6583" t="str">
        <f t="shared" ref="B6583:C6583" si="6557">B6558</f>
        <v>restaurant</v>
      </c>
      <c r="C6583">
        <f t="shared" si="6557"/>
        <v>6</v>
      </c>
      <c r="D6583">
        <f ca="1">OFFSET(walk!$A$2:$Y$402,TRUNC((ROW()-ROW($D$2))/COLUMNS(walk!$A$2:$Y$402)),MOD(ROW()-ROW($D$2),COLUMNS(walk!$A$2:$Y$402)),1,1)</f>
        <v>15</v>
      </c>
      <c r="E6583">
        <f ca="1">OFFSET(bike!$A$2:$Y$402,TRUNC((ROW()-ROW($E$2))/COLUMNS(bike!$A$2:$Y$402)),MOD(ROW()-ROW($E$2),COLUMNS(bike!$A$2:$Y$402)),1,1)</f>
        <v>4</v>
      </c>
      <c r="F6583">
        <f ca="1">OFFSET(transit!$A$2:$Y$402,TRUNC((ROW()-ROW($F$2))/COLUMNS(transit!$A$2:$Y$402)),MOD(ROW()-ROW($F$2),COLUMNS(transit!$A$2:$Y$402)),1,1)</f>
        <v>9</v>
      </c>
      <c r="G6583">
        <f ca="1">OFFSET(drive!$A$2:$Y$402,TRUNC((ROW()-ROW($G$2))/COLUMNS(drive!$A$2:$Y$402)),MOD(ROW()-ROW($G$2),COLUMNS(drive!$A$2:$Y$402)),1,1)</f>
        <v>3</v>
      </c>
      <c r="H6583" s="5">
        <f ca="1">(VLOOKUP($B6583,weights!$A$2:$R$6,4))*VLOOKUP($B6583,weights!$A$2:$R$6,6)^C6583*(VLOOKUP($B6583,weights!$A$2:$R$6,15)*EXP(VLOOKUP($B6583,weights!$A$2:$R$6,11)*D6583)+VLOOKUP($B6583,weights!$A$2:$R$6,16)*EXP(VLOOKUP($B6583,weights!$A$2:$R$6,12)*E6583)+VLOOKUP($B6583,weights!$A$2:$R$6,17)*EXP(VLOOKUP($B6583,weights!$A$2:$R$6,13)*F6583)+VLOOKUP($B6583,weights!$A$2:$R$6,18)*EXP(VLOOKUP($B6583,weights!$A$2:$R$6,14)*G6583))</f>
        <v>11.149099430249489</v>
      </c>
    </row>
    <row r="6584" spans="1:8" ht="12.75" x14ac:dyDescent="0.2">
      <c r="A6584">
        <f t="shared" si="0"/>
        <v>264</v>
      </c>
      <c r="B6584" t="str">
        <f t="shared" ref="B6584:C6584" si="6558">B6559</f>
        <v>restaurant</v>
      </c>
      <c r="C6584">
        <f t="shared" si="6558"/>
        <v>7</v>
      </c>
      <c r="D6584">
        <f ca="1">OFFSET(walk!$A$2:$Y$402,TRUNC((ROW()-ROW($D$2))/COLUMNS(walk!$A$2:$Y$402)),MOD(ROW()-ROW($D$2),COLUMNS(walk!$A$2:$Y$402)),1,1)</f>
        <v>15</v>
      </c>
      <c r="E6584">
        <f ca="1">OFFSET(bike!$A$2:$Y$402,TRUNC((ROW()-ROW($E$2))/COLUMNS(bike!$A$2:$Y$402)),MOD(ROW()-ROW($E$2),COLUMNS(bike!$A$2:$Y$402)),1,1)</f>
        <v>4</v>
      </c>
      <c r="F6584">
        <f ca="1">OFFSET(transit!$A$2:$Y$402,TRUNC((ROW()-ROW($F$2))/COLUMNS(transit!$A$2:$Y$402)),MOD(ROW()-ROW($F$2),COLUMNS(transit!$A$2:$Y$402)),1,1)</f>
        <v>9</v>
      </c>
      <c r="G6584">
        <f ca="1">OFFSET(drive!$A$2:$Y$402,TRUNC((ROW()-ROW($G$2))/COLUMNS(drive!$A$2:$Y$402)),MOD(ROW()-ROW($G$2),COLUMNS(drive!$A$2:$Y$402)),1,1)</f>
        <v>3</v>
      </c>
      <c r="H6584" s="5">
        <f ca="1">(VLOOKUP($B6584,weights!$A$2:$R$6,4))*VLOOKUP($B6584,weights!$A$2:$R$6,6)^C6584*(VLOOKUP($B6584,weights!$A$2:$R$6,15)*EXP(VLOOKUP($B6584,weights!$A$2:$R$6,11)*D6584)+VLOOKUP($B6584,weights!$A$2:$R$6,16)*EXP(VLOOKUP($B6584,weights!$A$2:$R$6,12)*E6584)+VLOOKUP($B6584,weights!$A$2:$R$6,17)*EXP(VLOOKUP($B6584,weights!$A$2:$R$6,13)*F6584)+VLOOKUP($B6584,weights!$A$2:$R$6,18)*EXP(VLOOKUP($B6584,weights!$A$2:$R$6,14)*G6584))</f>
        <v>9.9928965263717657</v>
      </c>
    </row>
    <row r="6585" spans="1:8" ht="12.75" x14ac:dyDescent="0.2">
      <c r="A6585">
        <f t="shared" si="0"/>
        <v>264</v>
      </c>
      <c r="B6585" t="str">
        <f t="shared" ref="B6585:C6585" si="6559">B6560</f>
        <v>restaurant</v>
      </c>
      <c r="C6585">
        <f t="shared" si="6559"/>
        <v>8</v>
      </c>
      <c r="D6585">
        <f ca="1">OFFSET(walk!$A$2:$Y$402,TRUNC((ROW()-ROW($D$2))/COLUMNS(walk!$A$2:$Y$402)),MOD(ROW()-ROW($D$2),COLUMNS(walk!$A$2:$Y$402)),1,1)</f>
        <v>15</v>
      </c>
      <c r="E6585">
        <f ca="1">OFFSET(bike!$A$2:$Y$402,TRUNC((ROW()-ROW($E$2))/COLUMNS(bike!$A$2:$Y$402)),MOD(ROW()-ROW($E$2),COLUMNS(bike!$A$2:$Y$402)),1,1)</f>
        <v>5</v>
      </c>
      <c r="F6585">
        <f ca="1">OFFSET(transit!$A$2:$Y$402,TRUNC((ROW()-ROW($F$2))/COLUMNS(transit!$A$2:$Y$402)),MOD(ROW()-ROW($F$2),COLUMNS(transit!$A$2:$Y$402)),1,1)</f>
        <v>11</v>
      </c>
      <c r="G6585">
        <f ca="1">OFFSET(drive!$A$2:$Y$402,TRUNC((ROW()-ROW($G$2))/COLUMNS(drive!$A$2:$Y$402)),MOD(ROW()-ROW($G$2),COLUMNS(drive!$A$2:$Y$402)),1,1)</f>
        <v>4</v>
      </c>
      <c r="H6585" s="5">
        <f ca="1">(VLOOKUP($B6585,weights!$A$2:$R$6,4))*VLOOKUP($B6585,weights!$A$2:$R$6,6)^C6585*(VLOOKUP($B6585,weights!$A$2:$R$6,15)*EXP(VLOOKUP($B6585,weights!$A$2:$R$6,11)*D6585)+VLOOKUP($B6585,weights!$A$2:$R$6,16)*EXP(VLOOKUP($B6585,weights!$A$2:$R$6,12)*E6585)+VLOOKUP($B6585,weights!$A$2:$R$6,17)*EXP(VLOOKUP($B6585,weights!$A$2:$R$6,13)*F6585)+VLOOKUP($B6585,weights!$A$2:$R$6,18)*EXP(VLOOKUP($B6585,weights!$A$2:$R$6,14)*G6585))</f>
        <v>7.3212782944801376</v>
      </c>
    </row>
    <row r="6586" spans="1:8" ht="12.75" x14ac:dyDescent="0.2">
      <c r="A6586">
        <f t="shared" si="0"/>
        <v>264</v>
      </c>
      <c r="B6586" t="str">
        <f t="shared" ref="B6586:C6586" si="6560">B6561</f>
        <v>restaurant</v>
      </c>
      <c r="C6586">
        <f t="shared" si="6560"/>
        <v>9</v>
      </c>
      <c r="D6586">
        <f ca="1">OFFSET(walk!$A$2:$Y$402,TRUNC((ROW()-ROW($D$2))/COLUMNS(walk!$A$2:$Y$402)),MOD(ROW()-ROW($D$2),COLUMNS(walk!$A$2:$Y$402)),1,1)</f>
        <v>18</v>
      </c>
      <c r="E6586">
        <f ca="1">OFFSET(bike!$A$2:$Y$402,TRUNC((ROW()-ROW($E$2))/COLUMNS(bike!$A$2:$Y$402)),MOD(ROW()-ROW($E$2),COLUMNS(bike!$A$2:$Y$402)),1,1)</f>
        <v>6</v>
      </c>
      <c r="F6586">
        <f ca="1">OFFSET(transit!$A$2:$Y$402,TRUNC((ROW()-ROW($F$2))/COLUMNS(transit!$A$2:$Y$402)),MOD(ROW()-ROW($F$2),COLUMNS(transit!$A$2:$Y$402)),1,1)</f>
        <v>13</v>
      </c>
      <c r="G6586">
        <f ca="1">OFFSET(drive!$A$2:$Y$402,TRUNC((ROW()-ROW($G$2))/COLUMNS(drive!$A$2:$Y$402)),MOD(ROW()-ROW($G$2),COLUMNS(drive!$A$2:$Y$402)),1,1)</f>
        <v>4</v>
      </c>
      <c r="H6586" s="5">
        <f ca="1">(VLOOKUP($B6586,weights!$A$2:$R$6,4))*VLOOKUP($B6586,weights!$A$2:$R$6,6)^C6586*(VLOOKUP($B6586,weights!$A$2:$R$6,15)*EXP(VLOOKUP($B6586,weights!$A$2:$R$6,11)*D6586)+VLOOKUP($B6586,weights!$A$2:$R$6,16)*EXP(VLOOKUP($B6586,weights!$A$2:$R$6,12)*E6586)+VLOOKUP($B6586,weights!$A$2:$R$6,17)*EXP(VLOOKUP($B6586,weights!$A$2:$R$6,13)*F6586)+VLOOKUP($B6586,weights!$A$2:$R$6,18)*EXP(VLOOKUP($B6586,weights!$A$2:$R$6,14)*G6586))</f>
        <v>5.753861982266713</v>
      </c>
    </row>
    <row r="6587" spans="1:8" ht="12.75" x14ac:dyDescent="0.2">
      <c r="A6587">
        <f t="shared" si="0"/>
        <v>264</v>
      </c>
      <c r="B6587" t="str">
        <f t="shared" ref="B6587:C6587" si="6561">B6562</f>
        <v>supermarket</v>
      </c>
      <c r="C6587">
        <f t="shared" si="6561"/>
        <v>0</v>
      </c>
      <c r="D6587">
        <f ca="1">OFFSET(walk!$A$2:$Y$402,TRUNC((ROW()-ROW($D$2))/COLUMNS(walk!$A$2:$Y$402)),MOD(ROW()-ROW($D$2),COLUMNS(walk!$A$2:$Y$402)),1,1)</f>
        <v>39</v>
      </c>
      <c r="E6587">
        <f ca="1">OFFSET(bike!$A$2:$Y$402,TRUNC((ROW()-ROW($E$2))/COLUMNS(bike!$A$2:$Y$402)),MOD(ROW()-ROW($E$2),COLUMNS(bike!$A$2:$Y$402)),1,1)</f>
        <v>16</v>
      </c>
      <c r="F6587">
        <f ca="1">OFFSET(transit!$A$2:$Y$402,TRUNC((ROW()-ROW($F$2))/COLUMNS(transit!$A$2:$Y$402)),MOD(ROW()-ROW($F$2),COLUMNS(transit!$A$2:$Y$402)),1,1)</f>
        <v>20</v>
      </c>
      <c r="G6587">
        <f ca="1">OFFSET(drive!$A$2:$Y$402,TRUNC((ROW()-ROW($G$2))/COLUMNS(drive!$A$2:$Y$402)),MOD(ROW()-ROW($G$2),COLUMNS(drive!$A$2:$Y$402)),1,1)</f>
        <v>8</v>
      </c>
      <c r="H6587" s="5">
        <f ca="1">(VLOOKUP($B6587,weights!$A$2:$R$6,4))*VLOOKUP($B6587,weights!$A$2:$R$6,6)^C6587*(VLOOKUP($B6587,weights!$A$2:$R$6,15)*EXP(VLOOKUP($B6587,weights!$A$2:$R$6,11)*D6587)+VLOOKUP($B6587,weights!$A$2:$R$6,16)*EXP(VLOOKUP($B6587,weights!$A$2:$R$6,12)*E6587)+VLOOKUP($B6587,weights!$A$2:$R$6,17)*EXP(VLOOKUP($B6587,weights!$A$2:$R$6,13)*F6587)+VLOOKUP($B6587,weights!$A$2:$R$6,18)*EXP(VLOOKUP($B6587,weights!$A$2:$R$6,14)*G6587))</f>
        <v>3.5122602374277041</v>
      </c>
    </row>
    <row r="6588" spans="1:8" ht="12.75" x14ac:dyDescent="0.2">
      <c r="A6588">
        <f t="shared" si="0"/>
        <v>264</v>
      </c>
      <c r="B6588" t="str">
        <f t="shared" ref="B6588:C6588" si="6562">B6563</f>
        <v>supermarket</v>
      </c>
      <c r="C6588">
        <f t="shared" si="6562"/>
        <v>1</v>
      </c>
      <c r="D6588">
        <f ca="1">OFFSET(walk!$A$2:$Y$402,TRUNC((ROW()-ROW($D$2))/COLUMNS(walk!$A$2:$Y$402)),MOD(ROW()-ROW($D$2),COLUMNS(walk!$A$2:$Y$402)),1,1)</f>
        <v>49</v>
      </c>
      <c r="E6588">
        <f ca="1">OFFSET(bike!$A$2:$Y$402,TRUNC((ROW()-ROW($E$2))/COLUMNS(bike!$A$2:$Y$402)),MOD(ROW()-ROW($E$2),COLUMNS(bike!$A$2:$Y$402)),1,1)</f>
        <v>17</v>
      </c>
      <c r="F6588">
        <f ca="1">OFFSET(transit!$A$2:$Y$402,TRUNC((ROW()-ROW($F$2))/COLUMNS(transit!$A$2:$Y$402)),MOD(ROW()-ROW($F$2),COLUMNS(transit!$A$2:$Y$402)),1,1)</f>
        <v>24</v>
      </c>
      <c r="G6588">
        <f ca="1">OFFSET(drive!$A$2:$Y$402,TRUNC((ROW()-ROW($G$2))/COLUMNS(drive!$A$2:$Y$402)),MOD(ROW()-ROW($G$2),COLUMNS(drive!$A$2:$Y$402)),1,1)</f>
        <v>9</v>
      </c>
      <c r="H6588" s="5">
        <f ca="1">(VLOOKUP($B6588,weights!$A$2:$R$6,4))*VLOOKUP($B6588,weights!$A$2:$R$6,6)^C6588*(VLOOKUP($B6588,weights!$A$2:$R$6,15)*EXP(VLOOKUP($B6588,weights!$A$2:$R$6,11)*D6588)+VLOOKUP($B6588,weights!$A$2:$R$6,16)*EXP(VLOOKUP($B6588,weights!$A$2:$R$6,12)*E6588)+VLOOKUP($B6588,weights!$A$2:$R$6,17)*EXP(VLOOKUP($B6588,weights!$A$2:$R$6,13)*F6588)+VLOOKUP($B6588,weights!$A$2:$R$6,18)*EXP(VLOOKUP($B6588,weights!$A$2:$R$6,14)*G6588))</f>
        <v>1.6232008348450768</v>
      </c>
    </row>
    <row r="6589" spans="1:8" ht="12.75" x14ac:dyDescent="0.2">
      <c r="A6589">
        <f t="shared" si="0"/>
        <v>264</v>
      </c>
      <c r="B6589" t="str">
        <f t="shared" ref="B6589:C6589" si="6563">B6564</f>
        <v>supermarket</v>
      </c>
      <c r="C6589">
        <f t="shared" si="6563"/>
        <v>2</v>
      </c>
      <c r="D6589">
        <f ca="1">OFFSET(walk!$A$2:$Y$402,TRUNC((ROW()-ROW($D$2))/COLUMNS(walk!$A$2:$Y$402)),MOD(ROW()-ROW($D$2),COLUMNS(walk!$A$2:$Y$402)),1,1)</f>
        <v>54</v>
      </c>
      <c r="E6589">
        <f ca="1">OFFSET(bike!$A$2:$Y$402,TRUNC((ROW()-ROW($E$2))/COLUMNS(bike!$A$2:$Y$402)),MOD(ROW()-ROW($E$2),COLUMNS(bike!$A$2:$Y$402)),1,1)</f>
        <v>17</v>
      </c>
      <c r="F6589">
        <f ca="1">OFFSET(transit!$A$2:$Y$402,TRUNC((ROW()-ROW($F$2))/COLUMNS(transit!$A$2:$Y$402)),MOD(ROW()-ROW($F$2),COLUMNS(transit!$A$2:$Y$402)),1,1)</f>
        <v>32</v>
      </c>
      <c r="G6589">
        <f ca="1">OFFSET(drive!$A$2:$Y$402,TRUNC((ROW()-ROW($G$2))/COLUMNS(drive!$A$2:$Y$402)),MOD(ROW()-ROW($G$2),COLUMNS(drive!$A$2:$Y$402)),1,1)</f>
        <v>12</v>
      </c>
      <c r="H6589" s="5">
        <f ca="1">(VLOOKUP($B6589,weights!$A$2:$R$6,4))*VLOOKUP($B6589,weights!$A$2:$R$6,6)^C6589*(VLOOKUP($B6589,weights!$A$2:$R$6,15)*EXP(VLOOKUP($B6589,weights!$A$2:$R$6,11)*D6589)+VLOOKUP($B6589,weights!$A$2:$R$6,16)*EXP(VLOOKUP($B6589,weights!$A$2:$R$6,12)*E6589)+VLOOKUP($B6589,weights!$A$2:$R$6,17)*EXP(VLOOKUP($B6589,weights!$A$2:$R$6,13)*F6589)+VLOOKUP($B6589,weights!$A$2:$R$6,18)*EXP(VLOOKUP($B6589,weights!$A$2:$R$6,14)*G6589))</f>
        <v>0.50803332528591838</v>
      </c>
    </row>
    <row r="6590" spans="1:8" ht="12.75" x14ac:dyDescent="0.2">
      <c r="A6590">
        <f t="shared" si="0"/>
        <v>264</v>
      </c>
      <c r="B6590" t="str">
        <f t="shared" ref="B6590:C6590" si="6564">B6565</f>
        <v>supermarket</v>
      </c>
      <c r="C6590">
        <f t="shared" si="6564"/>
        <v>3</v>
      </c>
      <c r="D6590">
        <f ca="1">OFFSET(walk!$A$2:$Y$402,TRUNC((ROW()-ROW($D$2))/COLUMNS(walk!$A$2:$Y$402)),MOD(ROW()-ROW($D$2),COLUMNS(walk!$A$2:$Y$402)),1,1)</f>
        <v>61</v>
      </c>
      <c r="E6590">
        <f ca="1">OFFSET(bike!$A$2:$Y$402,TRUNC((ROW()-ROW($E$2))/COLUMNS(bike!$A$2:$Y$402)),MOD(ROW()-ROW($E$2),COLUMNS(bike!$A$2:$Y$402)),1,1)</f>
        <v>21</v>
      </c>
      <c r="F6590">
        <f ca="1">OFFSET(transit!$A$2:$Y$402,TRUNC((ROW()-ROW($F$2))/COLUMNS(transit!$A$2:$Y$402)),MOD(ROW()-ROW($F$2),COLUMNS(transit!$A$2:$Y$402)),1,1)</f>
        <v>38</v>
      </c>
      <c r="G6590">
        <f ca="1">OFFSET(drive!$A$2:$Y$402,TRUNC((ROW()-ROW($G$2))/COLUMNS(drive!$A$2:$Y$402)),MOD(ROW()-ROW($G$2),COLUMNS(drive!$A$2:$Y$402)),1,1)</f>
        <v>14</v>
      </c>
      <c r="H6590" s="5">
        <f ca="1">(VLOOKUP($B6590,weights!$A$2:$R$6,4))*VLOOKUP($B6590,weights!$A$2:$R$6,6)^C6590*(VLOOKUP($B6590,weights!$A$2:$R$6,15)*EXP(VLOOKUP($B6590,weights!$A$2:$R$6,11)*D6590)+VLOOKUP($B6590,weights!$A$2:$R$6,16)*EXP(VLOOKUP($B6590,weights!$A$2:$R$6,12)*E6590)+VLOOKUP($B6590,weights!$A$2:$R$6,17)*EXP(VLOOKUP($B6590,weights!$A$2:$R$6,13)*F6590)+VLOOKUP($B6590,weights!$A$2:$R$6,18)*EXP(VLOOKUP($B6590,weights!$A$2:$R$6,14)*G6590))</f>
        <v>0.18849728883383748</v>
      </c>
    </row>
    <row r="6591" spans="1:8" ht="12.75" x14ac:dyDescent="0.2">
      <c r="A6591">
        <f t="shared" si="0"/>
        <v>264</v>
      </c>
      <c r="B6591" t="str">
        <f t="shared" ref="B6591:C6591" si="6565">B6566</f>
        <v>supermarket</v>
      </c>
      <c r="C6591">
        <f t="shared" si="6565"/>
        <v>4</v>
      </c>
      <c r="D6591">
        <f ca="1">OFFSET(walk!$A$2:$Y$402,TRUNC((ROW()-ROW($D$2))/COLUMNS(walk!$A$2:$Y$402)),MOD(ROW()-ROW($D$2),COLUMNS(walk!$A$2:$Y$402)),1,1)</f>
        <v>77</v>
      </c>
      <c r="E6591">
        <f ca="1">OFFSET(bike!$A$2:$Y$402,TRUNC((ROW()-ROW($E$2))/COLUMNS(bike!$A$2:$Y$402)),MOD(ROW()-ROW($E$2),COLUMNS(bike!$A$2:$Y$402)),1,1)</f>
        <v>24</v>
      </c>
      <c r="F6591">
        <f ca="1">OFFSET(transit!$A$2:$Y$402,TRUNC((ROW()-ROW($F$2))/COLUMNS(transit!$A$2:$Y$402)),MOD(ROW()-ROW($F$2),COLUMNS(transit!$A$2:$Y$402)),1,1)</f>
        <v>39</v>
      </c>
      <c r="G6591">
        <f ca="1">OFFSET(drive!$A$2:$Y$402,TRUNC((ROW()-ROW($G$2))/COLUMNS(drive!$A$2:$Y$402)),MOD(ROW()-ROW($G$2),COLUMNS(drive!$A$2:$Y$402)),1,1)</f>
        <v>15</v>
      </c>
      <c r="H6591" s="5">
        <f ca="1">(VLOOKUP($B6591,weights!$A$2:$R$6,4))*VLOOKUP($B6591,weights!$A$2:$R$6,6)^C6591*(VLOOKUP($B6591,weights!$A$2:$R$6,15)*EXP(VLOOKUP($B6591,weights!$A$2:$R$6,11)*D6591)+VLOOKUP($B6591,weights!$A$2:$R$6,16)*EXP(VLOOKUP($B6591,weights!$A$2:$R$6,12)*E6591)+VLOOKUP($B6591,weights!$A$2:$R$6,17)*EXP(VLOOKUP($B6591,weights!$A$2:$R$6,13)*F6591)+VLOOKUP($B6591,weights!$A$2:$R$6,18)*EXP(VLOOKUP($B6591,weights!$A$2:$R$6,14)*G6591))</f>
        <v>8.9398135916974986E-2</v>
      </c>
    </row>
    <row r="6592" spans="1:8" ht="12.75" x14ac:dyDescent="0.2">
      <c r="A6592">
        <f t="shared" si="0"/>
        <v>264</v>
      </c>
      <c r="B6592" t="str">
        <f t="shared" ref="B6592:C6592" si="6566">B6567</f>
        <v>store</v>
      </c>
      <c r="C6592">
        <f t="shared" si="6566"/>
        <v>0</v>
      </c>
      <c r="D6592">
        <f ca="1">OFFSET(walk!$A$2:$Y$402,TRUNC((ROW()-ROW($D$2))/COLUMNS(walk!$A$2:$Y$402)),MOD(ROW()-ROW($D$2),COLUMNS(walk!$A$2:$Y$402)),1,1)</f>
        <v>7</v>
      </c>
      <c r="E6592">
        <f ca="1">OFFSET(bike!$A$2:$Y$402,TRUNC((ROW()-ROW($E$2))/COLUMNS(bike!$A$2:$Y$402)),MOD(ROW()-ROW($E$2),COLUMNS(bike!$A$2:$Y$402)),1,1)</f>
        <v>2</v>
      </c>
      <c r="F6592">
        <f ca="1">OFFSET(transit!$A$2:$Y$402,TRUNC((ROW()-ROW($F$2))/COLUMNS(transit!$A$2:$Y$402)),MOD(ROW()-ROW($F$2),COLUMNS(transit!$A$2:$Y$402)),1,1)</f>
        <v>7</v>
      </c>
      <c r="G6592">
        <f ca="1">OFFSET(drive!$A$2:$Y$402,TRUNC((ROW()-ROW($G$2))/COLUMNS(drive!$A$2:$Y$402)),MOD(ROW()-ROW($G$2),COLUMNS(drive!$A$2:$Y$402)),1,1)</f>
        <v>2</v>
      </c>
      <c r="H6592" s="5">
        <f ca="1">(VLOOKUP($B6592,weights!$A$2:$R$6,4))*VLOOKUP($B6592,weights!$A$2:$R$6,6)^C6592*(VLOOKUP($B6592,weights!$A$2:$R$6,15)*EXP(VLOOKUP($B6592,weights!$A$2:$R$6,11)*D6592)+VLOOKUP($B6592,weights!$A$2:$R$6,16)*EXP(VLOOKUP($B6592,weights!$A$2:$R$6,12)*E6592)+VLOOKUP($B6592,weights!$A$2:$R$6,17)*EXP(VLOOKUP($B6592,weights!$A$2:$R$6,13)*F6592)+VLOOKUP($B6592,weights!$A$2:$R$6,18)*EXP(VLOOKUP($B6592,weights!$A$2:$R$6,14)*G6592))</f>
        <v>13.686808009951642</v>
      </c>
    </row>
    <row r="6593" spans="1:8" ht="12.75" x14ac:dyDescent="0.2">
      <c r="A6593">
        <f t="shared" si="0"/>
        <v>264</v>
      </c>
      <c r="B6593" t="str">
        <f t="shared" ref="B6593:C6593" si="6567">B6568</f>
        <v>store</v>
      </c>
      <c r="C6593">
        <f t="shared" si="6567"/>
        <v>1</v>
      </c>
      <c r="D6593">
        <f ca="1">OFFSET(walk!$A$2:$Y$402,TRUNC((ROW()-ROW($D$2))/COLUMNS(walk!$A$2:$Y$402)),MOD(ROW()-ROW($D$2),COLUMNS(walk!$A$2:$Y$402)),1,1)</f>
        <v>7</v>
      </c>
      <c r="E6593">
        <f ca="1">OFFSET(bike!$A$2:$Y$402,TRUNC((ROW()-ROW($E$2))/COLUMNS(bike!$A$2:$Y$402)),MOD(ROW()-ROW($E$2),COLUMNS(bike!$A$2:$Y$402)),1,1)</f>
        <v>2</v>
      </c>
      <c r="F6593">
        <f ca="1">OFFSET(transit!$A$2:$Y$402,TRUNC((ROW()-ROW($F$2))/COLUMNS(transit!$A$2:$Y$402)),MOD(ROW()-ROW($F$2),COLUMNS(transit!$A$2:$Y$402)),1,1)</f>
        <v>7</v>
      </c>
      <c r="G6593">
        <f ca="1">OFFSET(drive!$A$2:$Y$402,TRUNC((ROW()-ROW($G$2))/COLUMNS(drive!$A$2:$Y$402)),MOD(ROW()-ROW($G$2),COLUMNS(drive!$A$2:$Y$402)),1,1)</f>
        <v>2</v>
      </c>
      <c r="H6593" s="5">
        <f ca="1">(VLOOKUP($B6593,weights!$A$2:$R$6,4))*VLOOKUP($B6593,weights!$A$2:$R$6,6)^C6593*(VLOOKUP($B6593,weights!$A$2:$R$6,15)*EXP(VLOOKUP($B6593,weights!$A$2:$R$6,11)*D6593)+VLOOKUP($B6593,weights!$A$2:$R$6,16)*EXP(VLOOKUP($B6593,weights!$A$2:$R$6,12)*E6593)+VLOOKUP($B6593,weights!$A$2:$R$6,17)*EXP(VLOOKUP($B6593,weights!$A$2:$R$6,13)*F6593)+VLOOKUP($B6593,weights!$A$2:$R$6,18)*EXP(VLOOKUP($B6593,weights!$A$2:$R$6,14)*G6593))</f>
        <v>9.230637960199946</v>
      </c>
    </row>
    <row r="6594" spans="1:8" ht="12.75" x14ac:dyDescent="0.2">
      <c r="A6594">
        <f t="shared" si="0"/>
        <v>264</v>
      </c>
      <c r="B6594" t="str">
        <f t="shared" ref="B6594:C6594" si="6568">B6569</f>
        <v>store</v>
      </c>
      <c r="C6594">
        <f t="shared" si="6568"/>
        <v>2</v>
      </c>
      <c r="D6594">
        <f ca="1">OFFSET(walk!$A$2:$Y$402,TRUNC((ROW()-ROW($D$2))/COLUMNS(walk!$A$2:$Y$402)),MOD(ROW()-ROW($D$2),COLUMNS(walk!$A$2:$Y$402)),1,1)</f>
        <v>8</v>
      </c>
      <c r="E6594">
        <f ca="1">OFFSET(bike!$A$2:$Y$402,TRUNC((ROW()-ROW($E$2))/COLUMNS(bike!$A$2:$Y$402)),MOD(ROW()-ROW($E$2),COLUMNS(bike!$A$2:$Y$402)),1,1)</f>
        <v>2</v>
      </c>
      <c r="F6594">
        <f ca="1">OFFSET(transit!$A$2:$Y$402,TRUNC((ROW()-ROW($F$2))/COLUMNS(transit!$A$2:$Y$402)),MOD(ROW()-ROW($F$2),COLUMNS(transit!$A$2:$Y$402)),1,1)</f>
        <v>8</v>
      </c>
      <c r="G6594">
        <f ca="1">OFFSET(drive!$A$2:$Y$402,TRUNC((ROW()-ROW($G$2))/COLUMNS(drive!$A$2:$Y$402)),MOD(ROW()-ROW($G$2),COLUMNS(drive!$A$2:$Y$402)),1,1)</f>
        <v>2</v>
      </c>
      <c r="H6594" s="5">
        <f ca="1">(VLOOKUP($B6594,weights!$A$2:$R$6,4))*VLOOKUP($B6594,weights!$A$2:$R$6,6)^C6594*(VLOOKUP($B6594,weights!$A$2:$R$6,15)*EXP(VLOOKUP($B6594,weights!$A$2:$R$6,11)*D6594)+VLOOKUP($B6594,weights!$A$2:$R$6,16)*EXP(VLOOKUP($B6594,weights!$A$2:$R$6,12)*E6594)+VLOOKUP($B6594,weights!$A$2:$R$6,17)*EXP(VLOOKUP($B6594,weights!$A$2:$R$6,13)*F6594)+VLOOKUP($B6594,weights!$A$2:$R$6,18)*EXP(VLOOKUP($B6594,weights!$A$2:$R$6,14)*G6594))</f>
        <v>5.9522320177632659</v>
      </c>
    </row>
    <row r="6595" spans="1:8" ht="12.75" x14ac:dyDescent="0.2">
      <c r="A6595">
        <f t="shared" si="0"/>
        <v>264</v>
      </c>
      <c r="B6595" t="str">
        <f t="shared" ref="B6595:C6595" si="6569">B6570</f>
        <v>store</v>
      </c>
      <c r="C6595">
        <f t="shared" si="6569"/>
        <v>3</v>
      </c>
      <c r="D6595">
        <f ca="1">OFFSET(walk!$A$2:$Y$402,TRUNC((ROW()-ROW($D$2))/COLUMNS(walk!$A$2:$Y$402)),MOD(ROW()-ROW($D$2),COLUMNS(walk!$A$2:$Y$402)),1,1)</f>
        <v>15</v>
      </c>
      <c r="E6595">
        <f ca="1">OFFSET(bike!$A$2:$Y$402,TRUNC((ROW()-ROW($E$2))/COLUMNS(bike!$A$2:$Y$402)),MOD(ROW()-ROW($E$2),COLUMNS(bike!$A$2:$Y$402)),1,1)</f>
        <v>4</v>
      </c>
      <c r="F6595">
        <f ca="1">OFFSET(transit!$A$2:$Y$402,TRUNC((ROW()-ROW($F$2))/COLUMNS(transit!$A$2:$Y$402)),MOD(ROW()-ROW($F$2),COLUMNS(transit!$A$2:$Y$402)),1,1)</f>
        <v>8</v>
      </c>
      <c r="G6595">
        <f ca="1">OFFSET(drive!$A$2:$Y$402,TRUNC((ROW()-ROW($G$2))/COLUMNS(drive!$A$2:$Y$402)),MOD(ROW()-ROW($G$2),COLUMNS(drive!$A$2:$Y$402)),1,1)</f>
        <v>3</v>
      </c>
      <c r="H6595" s="5">
        <f ca="1">(VLOOKUP($B6595,weights!$A$2:$R$6,4))*VLOOKUP($B6595,weights!$A$2:$R$6,6)^C6595*(VLOOKUP($B6595,weights!$A$2:$R$6,15)*EXP(VLOOKUP($B6595,weights!$A$2:$R$6,11)*D6595)+VLOOKUP($B6595,weights!$A$2:$R$6,16)*EXP(VLOOKUP($B6595,weights!$A$2:$R$6,12)*E6595)+VLOOKUP($B6595,weights!$A$2:$R$6,17)*EXP(VLOOKUP($B6595,weights!$A$2:$R$6,13)*F6595)+VLOOKUP($B6595,weights!$A$2:$R$6,18)*EXP(VLOOKUP($B6595,weights!$A$2:$R$6,14)*G6595))</f>
        <v>2.3662269302214551</v>
      </c>
    </row>
    <row r="6596" spans="1:8" ht="12.75" x14ac:dyDescent="0.2">
      <c r="A6596">
        <f t="shared" si="0"/>
        <v>264</v>
      </c>
      <c r="B6596" t="str">
        <f t="shared" ref="B6596:C6596" si="6570">B6571</f>
        <v>store</v>
      </c>
      <c r="C6596">
        <f t="shared" si="6570"/>
        <v>4</v>
      </c>
      <c r="D6596">
        <f ca="1">OFFSET(walk!$A$2:$Y$402,TRUNC((ROW()-ROW($D$2))/COLUMNS(walk!$A$2:$Y$402)),MOD(ROW()-ROW($D$2),COLUMNS(walk!$A$2:$Y$402)),1,1)</f>
        <v>15</v>
      </c>
      <c r="E6596">
        <f ca="1">OFFSET(bike!$A$2:$Y$402,TRUNC((ROW()-ROW($E$2))/COLUMNS(bike!$A$2:$Y$402)),MOD(ROW()-ROW($E$2),COLUMNS(bike!$A$2:$Y$402)),1,1)</f>
        <v>5</v>
      </c>
      <c r="F6596">
        <f ca="1">OFFSET(transit!$A$2:$Y$402,TRUNC((ROW()-ROW($F$2))/COLUMNS(transit!$A$2:$Y$402)),MOD(ROW()-ROW($F$2),COLUMNS(transit!$A$2:$Y$402)),1,1)</f>
        <v>9</v>
      </c>
      <c r="G6596">
        <f ca="1">OFFSET(drive!$A$2:$Y$402,TRUNC((ROW()-ROW($G$2))/COLUMNS(drive!$A$2:$Y$402)),MOD(ROW()-ROW($G$2),COLUMNS(drive!$A$2:$Y$402)),1,1)</f>
        <v>4</v>
      </c>
      <c r="H6596" s="5">
        <f ca="1">(VLOOKUP($B6596,weights!$A$2:$R$6,4))*VLOOKUP($B6596,weights!$A$2:$R$6,6)^C6596*(VLOOKUP($B6596,weights!$A$2:$R$6,15)*EXP(VLOOKUP($B6596,weights!$A$2:$R$6,11)*D6596)+VLOOKUP($B6596,weights!$A$2:$R$6,16)*EXP(VLOOKUP($B6596,weights!$A$2:$R$6,12)*E6596)+VLOOKUP($B6596,weights!$A$2:$R$6,17)*EXP(VLOOKUP($B6596,weights!$A$2:$R$6,13)*F6596)+VLOOKUP($B6596,weights!$A$2:$R$6,18)*EXP(VLOOKUP($B6596,weights!$A$2:$R$6,14)*G6596))</f>
        <v>1.1340467968748771</v>
      </c>
    </row>
    <row r="6597" spans="1:8" ht="12.75" x14ac:dyDescent="0.2">
      <c r="A6597">
        <f t="shared" si="0"/>
        <v>264</v>
      </c>
      <c r="B6597" t="str">
        <f t="shared" ref="B6597:C6597" si="6571">B6572</f>
        <v>pharmacy</v>
      </c>
      <c r="C6597">
        <f t="shared" si="6571"/>
        <v>0</v>
      </c>
      <c r="D6597">
        <f ca="1">OFFSET(walk!$A$2:$Y$402,TRUNC((ROW()-ROW($D$2))/COLUMNS(walk!$A$2:$Y$402)),MOD(ROW()-ROW($D$2),COLUMNS(walk!$A$2:$Y$402)),1,1)</f>
        <v>11</v>
      </c>
      <c r="E6597">
        <f ca="1">OFFSET(bike!$A$2:$Y$402,TRUNC((ROW()-ROW($E$2))/COLUMNS(bike!$A$2:$Y$402)),MOD(ROW()-ROW($E$2),COLUMNS(bike!$A$2:$Y$402)),1,1)</f>
        <v>3</v>
      </c>
      <c r="F6597">
        <f ca="1">OFFSET(transit!$A$2:$Y$402,TRUNC((ROW()-ROW($F$2))/COLUMNS(transit!$A$2:$Y$402)),MOD(ROW()-ROW($F$2),COLUMNS(transit!$A$2:$Y$402)),1,1)</f>
        <v>11</v>
      </c>
      <c r="G6597">
        <f ca="1">OFFSET(drive!$A$2:$Y$402,TRUNC((ROW()-ROW($G$2))/COLUMNS(drive!$A$2:$Y$402)),MOD(ROW()-ROW($G$2),COLUMNS(drive!$A$2:$Y$402)),1,1)</f>
        <v>2</v>
      </c>
      <c r="H6597" s="5">
        <f ca="1">(VLOOKUP($B6597,weights!$A$2:$R$6,4))*VLOOKUP($B6597,weights!$A$2:$R$6,6)^C6597*(VLOOKUP($B6597,weights!$A$2:$R$6,15)*EXP(VLOOKUP($B6597,weights!$A$2:$R$6,11)*D6597)+VLOOKUP($B6597,weights!$A$2:$R$6,16)*EXP(VLOOKUP($B6597,weights!$A$2:$R$6,12)*E6597)+VLOOKUP($B6597,weights!$A$2:$R$6,17)*EXP(VLOOKUP($B6597,weights!$A$2:$R$6,13)*F6597)+VLOOKUP($B6597,weights!$A$2:$R$6,18)*EXP(VLOOKUP($B6597,weights!$A$2:$R$6,14)*G6597))</f>
        <v>6.7093791349885272</v>
      </c>
    </row>
    <row r="6598" spans="1:8" ht="12.75" x14ac:dyDescent="0.2">
      <c r="A6598">
        <f t="shared" si="0"/>
        <v>264</v>
      </c>
      <c r="B6598" t="str">
        <f t="shared" ref="B6598:C6598" si="6572">B6573</f>
        <v>pharmacy</v>
      </c>
      <c r="C6598">
        <f t="shared" si="6572"/>
        <v>1</v>
      </c>
      <c r="D6598">
        <f ca="1">OFFSET(walk!$A$2:$Y$402,TRUNC((ROW()-ROW($D$2))/COLUMNS(walk!$A$2:$Y$402)),MOD(ROW()-ROW($D$2),COLUMNS(walk!$A$2:$Y$402)),1,1)</f>
        <v>13</v>
      </c>
      <c r="E6598">
        <f ca="1">OFFSET(bike!$A$2:$Y$402,TRUNC((ROW()-ROW($E$2))/COLUMNS(bike!$A$2:$Y$402)),MOD(ROW()-ROW($E$2),COLUMNS(bike!$A$2:$Y$402)),1,1)</f>
        <v>5</v>
      </c>
      <c r="F6598">
        <f ca="1">OFFSET(transit!$A$2:$Y$402,TRUNC((ROW()-ROW($F$2))/COLUMNS(transit!$A$2:$Y$402)),MOD(ROW()-ROW($F$2),COLUMNS(transit!$A$2:$Y$402)),1,1)</f>
        <v>13</v>
      </c>
      <c r="G6598">
        <f ca="1">OFFSET(drive!$A$2:$Y$402,TRUNC((ROW()-ROW($G$2))/COLUMNS(drive!$A$2:$Y$402)),MOD(ROW()-ROW($G$2),COLUMNS(drive!$A$2:$Y$402)),1,1)</f>
        <v>3</v>
      </c>
      <c r="H6598" s="5">
        <f ca="1">(VLOOKUP($B6598,weights!$A$2:$R$6,4))*VLOOKUP($B6598,weights!$A$2:$R$6,6)^C6598*(VLOOKUP($B6598,weights!$A$2:$R$6,15)*EXP(VLOOKUP($B6598,weights!$A$2:$R$6,11)*D6598)+VLOOKUP($B6598,weights!$A$2:$R$6,16)*EXP(VLOOKUP($B6598,weights!$A$2:$R$6,12)*E6598)+VLOOKUP($B6598,weights!$A$2:$R$6,17)*EXP(VLOOKUP($B6598,weights!$A$2:$R$6,13)*F6598)+VLOOKUP($B6598,weights!$A$2:$R$6,18)*EXP(VLOOKUP($B6598,weights!$A$2:$R$6,14)*G6598))</f>
        <v>2.2558947774554161</v>
      </c>
    </row>
    <row r="6599" spans="1:8" ht="12.75" x14ac:dyDescent="0.2">
      <c r="A6599">
        <f t="shared" si="0"/>
        <v>264</v>
      </c>
      <c r="B6599" t="str">
        <f t="shared" ref="B6599:C6599" si="6573">B6574</f>
        <v>pharmacy</v>
      </c>
      <c r="C6599">
        <f t="shared" si="6573"/>
        <v>2</v>
      </c>
      <c r="D6599">
        <f ca="1">OFFSET(walk!$A$2:$Y$402,TRUNC((ROW()-ROW($D$2))/COLUMNS(walk!$A$2:$Y$402)),MOD(ROW()-ROW($D$2),COLUMNS(walk!$A$2:$Y$402)),1,1)</f>
        <v>13</v>
      </c>
      <c r="E6599">
        <f ca="1">OFFSET(bike!$A$2:$Y$402,TRUNC((ROW()-ROW($E$2))/COLUMNS(bike!$A$2:$Y$402)),MOD(ROW()-ROW($E$2),COLUMNS(bike!$A$2:$Y$402)),1,1)</f>
        <v>5</v>
      </c>
      <c r="F6599">
        <f ca="1">OFFSET(transit!$A$2:$Y$402,TRUNC((ROW()-ROW($F$2))/COLUMNS(transit!$A$2:$Y$402)),MOD(ROW()-ROW($F$2),COLUMNS(transit!$A$2:$Y$402)),1,1)</f>
        <v>13</v>
      </c>
      <c r="G6599">
        <f ca="1">OFFSET(drive!$A$2:$Y$402,TRUNC((ROW()-ROW($G$2))/COLUMNS(drive!$A$2:$Y$402)),MOD(ROW()-ROW($G$2),COLUMNS(drive!$A$2:$Y$402)),1,1)</f>
        <v>3</v>
      </c>
      <c r="H6599" s="5">
        <f ca="1">(VLOOKUP($B6599,weights!$A$2:$R$6,4))*VLOOKUP($B6599,weights!$A$2:$R$6,6)^C6599*(VLOOKUP($B6599,weights!$A$2:$R$6,15)*EXP(VLOOKUP($B6599,weights!$A$2:$R$6,11)*D6599)+VLOOKUP($B6599,weights!$A$2:$R$6,16)*EXP(VLOOKUP($B6599,weights!$A$2:$R$6,12)*E6599)+VLOOKUP($B6599,weights!$A$2:$R$6,17)*EXP(VLOOKUP($B6599,weights!$A$2:$R$6,13)*F6599)+VLOOKUP($B6599,weights!$A$2:$R$6,18)*EXP(VLOOKUP($B6599,weights!$A$2:$R$6,14)*G6599))</f>
        <v>1.086171559515571</v>
      </c>
    </row>
    <row r="6600" spans="1:8" ht="12.75" x14ac:dyDescent="0.2">
      <c r="A6600">
        <f t="shared" si="0"/>
        <v>264</v>
      </c>
      <c r="B6600" t="str">
        <f t="shared" ref="B6600:C6600" si="6574">B6575</f>
        <v>bank</v>
      </c>
      <c r="C6600">
        <f t="shared" si="6574"/>
        <v>0</v>
      </c>
      <c r="D6600">
        <f ca="1">OFFSET(walk!$A$2:$Y$402,TRUNC((ROW()-ROW($D$2))/COLUMNS(walk!$A$2:$Y$402)),MOD(ROW()-ROW($D$2),COLUMNS(walk!$A$2:$Y$402)),1,1)</f>
        <v>23</v>
      </c>
      <c r="E6600">
        <f ca="1">OFFSET(bike!$A$2:$Y$402,TRUNC((ROW()-ROW($E$2))/COLUMNS(bike!$A$2:$Y$402)),MOD(ROW()-ROW($E$2),COLUMNS(bike!$A$2:$Y$402)),1,1)</f>
        <v>9</v>
      </c>
      <c r="F6600">
        <f ca="1">OFFSET(transit!$A$2:$Y$402,TRUNC((ROW()-ROW($F$2))/COLUMNS(transit!$A$2:$Y$402)),MOD(ROW()-ROW($F$2),COLUMNS(transit!$A$2:$Y$402)),1,1)</f>
        <v>22</v>
      </c>
      <c r="G6600">
        <f ca="1">OFFSET(drive!$A$2:$Y$402,TRUNC((ROW()-ROW($G$2))/COLUMNS(drive!$A$2:$Y$402)),MOD(ROW()-ROW($G$2),COLUMNS(drive!$A$2:$Y$402)),1,1)</f>
        <v>6</v>
      </c>
      <c r="H6600" s="5">
        <f ca="1">(VLOOKUP($B6600,weights!$A$2:$R$6,4))*VLOOKUP($B6600,weights!$A$2:$R$6,6)^C6600*(VLOOKUP($B6600,weights!$A$2:$R$6,15)*EXP(VLOOKUP($B6600,weights!$A$2:$R$6,11)*D6600)+VLOOKUP($B6600,weights!$A$2:$R$6,16)*EXP(VLOOKUP($B6600,weights!$A$2:$R$6,12)*E6600)+VLOOKUP($B6600,weights!$A$2:$R$6,17)*EXP(VLOOKUP($B6600,weights!$A$2:$R$6,13)*F6600)+VLOOKUP($B6600,weights!$A$2:$R$6,18)*EXP(VLOOKUP($B6600,weights!$A$2:$R$6,14)*G6600))</f>
        <v>2.1524417004911678</v>
      </c>
    </row>
    <row r="6601" spans="1:8" ht="12.75" x14ac:dyDescent="0.2">
      <c r="A6601">
        <f t="shared" si="0"/>
        <v>264</v>
      </c>
      <c r="B6601" t="str">
        <f t="shared" ref="B6601:C6601" si="6575">B6576</f>
        <v>bank</v>
      </c>
      <c r="C6601">
        <f t="shared" si="6575"/>
        <v>1</v>
      </c>
      <c r="D6601">
        <f ca="1">OFFSET(walk!$A$2:$Y$402,TRUNC((ROW()-ROW($D$2))/COLUMNS(walk!$A$2:$Y$402)),MOD(ROW()-ROW($D$2),COLUMNS(walk!$A$2:$Y$402)),1,1)</f>
        <v>41</v>
      </c>
      <c r="E6601">
        <f ca="1">OFFSET(bike!$A$2:$Y$402,TRUNC((ROW()-ROW($E$2))/COLUMNS(bike!$A$2:$Y$402)),MOD(ROW()-ROW($E$2),COLUMNS(bike!$A$2:$Y$402)),1,1)</f>
        <v>13</v>
      </c>
      <c r="F6601">
        <f ca="1">OFFSET(transit!$A$2:$Y$402,TRUNC((ROW()-ROW($F$2))/COLUMNS(transit!$A$2:$Y$402)),MOD(ROW()-ROW($F$2),COLUMNS(transit!$A$2:$Y$402)),1,1)</f>
        <v>35</v>
      </c>
      <c r="G6601">
        <f ca="1">OFFSET(drive!$A$2:$Y$402,TRUNC((ROW()-ROW($G$2))/COLUMNS(drive!$A$2:$Y$402)),MOD(ROW()-ROW($G$2),COLUMNS(drive!$A$2:$Y$402)),1,1)</f>
        <v>7</v>
      </c>
      <c r="H6601" s="5">
        <f ca="1">(VLOOKUP($B6601,weights!$A$2:$R$6,4))*VLOOKUP($B6601,weights!$A$2:$R$6,6)^C6601*(VLOOKUP($B6601,weights!$A$2:$R$6,15)*EXP(VLOOKUP($B6601,weights!$A$2:$R$6,11)*D6601)+VLOOKUP($B6601,weights!$A$2:$R$6,16)*EXP(VLOOKUP($B6601,weights!$A$2:$R$6,12)*E6601)+VLOOKUP($B6601,weights!$A$2:$R$6,17)*EXP(VLOOKUP($B6601,weights!$A$2:$R$6,13)*F6601)+VLOOKUP($B6601,weights!$A$2:$R$6,18)*EXP(VLOOKUP($B6601,weights!$A$2:$R$6,14)*G6601))</f>
        <v>0.54598994257884792</v>
      </c>
    </row>
    <row r="6602" spans="1:8" ht="12.75" x14ac:dyDescent="0.2">
      <c r="A6602">
        <f t="shared" si="0"/>
        <v>265</v>
      </c>
      <c r="B6602" t="str">
        <f t="shared" ref="B6602:C6602" si="6576">B6577</f>
        <v>restaurant</v>
      </c>
      <c r="C6602">
        <f t="shared" si="6576"/>
        <v>0</v>
      </c>
      <c r="D6602">
        <f ca="1">OFFSET(walk!$A$2:$Y$402,TRUNC((ROW()-ROW($D$2))/COLUMNS(walk!$A$2:$Y$402)),MOD(ROW()-ROW($D$2),COLUMNS(walk!$A$2:$Y$402)),1,1)</f>
        <v>9</v>
      </c>
      <c r="E6602">
        <f ca="1">OFFSET(bike!$A$2:$Y$402,TRUNC((ROW()-ROW($E$2))/COLUMNS(bike!$A$2:$Y$402)),MOD(ROW()-ROW($E$2),COLUMNS(bike!$A$2:$Y$402)),1,1)</f>
        <v>2</v>
      </c>
      <c r="F6602">
        <f ca="1">OFFSET(transit!$A$2:$Y$402,TRUNC((ROW()-ROW($F$2))/COLUMNS(transit!$A$2:$Y$402)),MOD(ROW()-ROW($F$2),COLUMNS(transit!$A$2:$Y$402)),1,1)</f>
        <v>6</v>
      </c>
      <c r="G6602">
        <f ca="1">OFFSET(drive!$A$2:$Y$402,TRUNC((ROW()-ROW($G$2))/COLUMNS(drive!$A$2:$Y$402)),MOD(ROW()-ROW($G$2),COLUMNS(drive!$A$2:$Y$402)),1,1)</f>
        <v>2</v>
      </c>
      <c r="H6602" s="5">
        <f ca="1">(VLOOKUP($B6602,weights!$A$2:$R$6,4))*VLOOKUP($B6602,weights!$A$2:$R$6,6)^C6602*(VLOOKUP($B6602,weights!$A$2:$R$6,15)*EXP(VLOOKUP($B6602,weights!$A$2:$R$6,11)*D6602)+VLOOKUP($B6602,weights!$A$2:$R$6,16)*EXP(VLOOKUP($B6602,weights!$A$2:$R$6,12)*E6602)+VLOOKUP($B6602,weights!$A$2:$R$6,17)*EXP(VLOOKUP($B6602,weights!$A$2:$R$6,13)*F6602)+VLOOKUP($B6602,weights!$A$2:$R$6,18)*EXP(VLOOKUP($B6602,weights!$A$2:$R$6,14)*G6602))</f>
        <v>31.430672004005245</v>
      </c>
    </row>
    <row r="6603" spans="1:8" ht="12.75" x14ac:dyDescent="0.2">
      <c r="A6603">
        <f t="shared" si="0"/>
        <v>265</v>
      </c>
      <c r="B6603" t="str">
        <f t="shared" ref="B6603:C6603" si="6577">B6578</f>
        <v>restaurant</v>
      </c>
      <c r="C6603">
        <f t="shared" si="6577"/>
        <v>1</v>
      </c>
      <c r="D6603">
        <f ca="1">OFFSET(walk!$A$2:$Y$402,TRUNC((ROW()-ROW($D$2))/COLUMNS(walk!$A$2:$Y$402)),MOD(ROW()-ROW($D$2),COLUMNS(walk!$A$2:$Y$402)),1,1)</f>
        <v>10</v>
      </c>
      <c r="E6603">
        <f ca="1">OFFSET(bike!$A$2:$Y$402,TRUNC((ROW()-ROW($E$2))/COLUMNS(bike!$A$2:$Y$402)),MOD(ROW()-ROW($E$2),COLUMNS(bike!$A$2:$Y$402)),1,1)</f>
        <v>2</v>
      </c>
      <c r="F6603">
        <f ca="1">OFFSET(transit!$A$2:$Y$402,TRUNC((ROW()-ROW($F$2))/COLUMNS(transit!$A$2:$Y$402)),MOD(ROW()-ROW($F$2),COLUMNS(transit!$A$2:$Y$402)),1,1)</f>
        <v>6</v>
      </c>
      <c r="G6603">
        <f ca="1">OFFSET(drive!$A$2:$Y$402,TRUNC((ROW()-ROW($G$2))/COLUMNS(drive!$A$2:$Y$402)),MOD(ROW()-ROW($G$2),COLUMNS(drive!$A$2:$Y$402)),1,1)</f>
        <v>2</v>
      </c>
      <c r="H6603" s="5">
        <f ca="1">(VLOOKUP($B6603,weights!$A$2:$R$6,4))*VLOOKUP($B6603,weights!$A$2:$R$6,6)^C6603*(VLOOKUP($B6603,weights!$A$2:$R$6,15)*EXP(VLOOKUP($B6603,weights!$A$2:$R$6,11)*D6603)+VLOOKUP($B6603,weights!$A$2:$R$6,16)*EXP(VLOOKUP($B6603,weights!$A$2:$R$6,12)*E6603)+VLOOKUP($B6603,weights!$A$2:$R$6,17)*EXP(VLOOKUP($B6603,weights!$A$2:$R$6,13)*F6603)+VLOOKUP($B6603,weights!$A$2:$R$6,18)*EXP(VLOOKUP($B6603,weights!$A$2:$R$6,14)*G6603))</f>
        <v>27.688491167958269</v>
      </c>
    </row>
    <row r="6604" spans="1:8" ht="12.75" x14ac:dyDescent="0.2">
      <c r="A6604">
        <f t="shared" si="0"/>
        <v>265</v>
      </c>
      <c r="B6604" t="str">
        <f t="shared" ref="B6604:C6604" si="6578">B6579</f>
        <v>restaurant</v>
      </c>
      <c r="C6604">
        <f t="shared" si="6578"/>
        <v>2</v>
      </c>
      <c r="D6604">
        <f ca="1">OFFSET(walk!$A$2:$Y$402,TRUNC((ROW()-ROW($D$2))/COLUMNS(walk!$A$2:$Y$402)),MOD(ROW()-ROW($D$2),COLUMNS(walk!$A$2:$Y$402)),1,1)</f>
        <v>10</v>
      </c>
      <c r="E6604">
        <f ca="1">OFFSET(bike!$A$2:$Y$402,TRUNC((ROW()-ROW($E$2))/COLUMNS(bike!$A$2:$Y$402)),MOD(ROW()-ROW($E$2),COLUMNS(bike!$A$2:$Y$402)),1,1)</f>
        <v>2</v>
      </c>
      <c r="F6604">
        <f ca="1">OFFSET(transit!$A$2:$Y$402,TRUNC((ROW()-ROW($F$2))/COLUMNS(transit!$A$2:$Y$402)),MOD(ROW()-ROW($F$2),COLUMNS(transit!$A$2:$Y$402)),1,1)</f>
        <v>6</v>
      </c>
      <c r="G6604">
        <f ca="1">OFFSET(drive!$A$2:$Y$402,TRUNC((ROW()-ROW($G$2))/COLUMNS(drive!$A$2:$Y$402)),MOD(ROW()-ROW($G$2),COLUMNS(drive!$A$2:$Y$402)),1,1)</f>
        <v>3</v>
      </c>
      <c r="H6604" s="5">
        <f ca="1">(VLOOKUP($B6604,weights!$A$2:$R$6,4))*VLOOKUP($B6604,weights!$A$2:$R$6,6)^C6604*(VLOOKUP($B6604,weights!$A$2:$R$6,15)*EXP(VLOOKUP($B6604,weights!$A$2:$R$6,11)*D6604)+VLOOKUP($B6604,weights!$A$2:$R$6,16)*EXP(VLOOKUP($B6604,weights!$A$2:$R$6,12)*E6604)+VLOOKUP($B6604,weights!$A$2:$R$6,17)*EXP(VLOOKUP($B6604,weights!$A$2:$R$6,13)*F6604)+VLOOKUP($B6604,weights!$A$2:$R$6,18)*EXP(VLOOKUP($B6604,weights!$A$2:$R$6,14)*G6604))</f>
        <v>23.375541626631463</v>
      </c>
    </row>
    <row r="6605" spans="1:8" ht="12.75" x14ac:dyDescent="0.2">
      <c r="A6605">
        <f t="shared" si="0"/>
        <v>265</v>
      </c>
      <c r="B6605" t="str">
        <f t="shared" ref="B6605:C6605" si="6579">B6580</f>
        <v>restaurant</v>
      </c>
      <c r="C6605">
        <f t="shared" si="6579"/>
        <v>3</v>
      </c>
      <c r="D6605">
        <f ca="1">OFFSET(walk!$A$2:$Y$402,TRUNC((ROW()-ROW($D$2))/COLUMNS(walk!$A$2:$Y$402)),MOD(ROW()-ROW($D$2),COLUMNS(walk!$A$2:$Y$402)),1,1)</f>
        <v>11</v>
      </c>
      <c r="E6605">
        <f ca="1">OFFSET(bike!$A$2:$Y$402,TRUNC((ROW()-ROW($E$2))/COLUMNS(bike!$A$2:$Y$402)),MOD(ROW()-ROW($E$2),COLUMNS(bike!$A$2:$Y$402)),1,1)</f>
        <v>3</v>
      </c>
      <c r="F6605">
        <f ca="1">OFFSET(transit!$A$2:$Y$402,TRUNC((ROW()-ROW($F$2))/COLUMNS(transit!$A$2:$Y$402)),MOD(ROW()-ROW($F$2),COLUMNS(transit!$A$2:$Y$402)),1,1)</f>
        <v>8</v>
      </c>
      <c r="G6605">
        <f ca="1">OFFSET(drive!$A$2:$Y$402,TRUNC((ROW()-ROW($G$2))/COLUMNS(drive!$A$2:$Y$402)),MOD(ROW()-ROW($G$2),COLUMNS(drive!$A$2:$Y$402)),1,1)</f>
        <v>3</v>
      </c>
      <c r="H6605" s="5">
        <f ca="1">(VLOOKUP($B6605,weights!$A$2:$R$6,4))*VLOOKUP($B6605,weights!$A$2:$R$6,6)^C6605*(VLOOKUP($B6605,weights!$A$2:$R$6,15)*EXP(VLOOKUP($B6605,weights!$A$2:$R$6,11)*D6605)+VLOOKUP($B6605,weights!$A$2:$R$6,16)*EXP(VLOOKUP($B6605,weights!$A$2:$R$6,12)*E6605)+VLOOKUP($B6605,weights!$A$2:$R$6,17)*EXP(VLOOKUP($B6605,weights!$A$2:$R$6,13)*F6605)+VLOOKUP($B6605,weights!$A$2:$R$6,18)*EXP(VLOOKUP($B6605,weights!$A$2:$R$6,14)*G6605))</f>
        <v>17.889911069141508</v>
      </c>
    </row>
    <row r="6606" spans="1:8" ht="12.75" x14ac:dyDescent="0.2">
      <c r="A6606">
        <f t="shared" si="0"/>
        <v>265</v>
      </c>
      <c r="B6606" t="str">
        <f t="shared" ref="B6606:C6606" si="6580">B6581</f>
        <v>restaurant</v>
      </c>
      <c r="C6606">
        <f t="shared" si="6580"/>
        <v>4</v>
      </c>
      <c r="D6606">
        <f ca="1">OFFSET(walk!$A$2:$Y$402,TRUNC((ROW()-ROW($D$2))/COLUMNS(walk!$A$2:$Y$402)),MOD(ROW()-ROW($D$2),COLUMNS(walk!$A$2:$Y$402)),1,1)</f>
        <v>12</v>
      </c>
      <c r="E6606">
        <f ca="1">OFFSET(bike!$A$2:$Y$402,TRUNC((ROW()-ROW($E$2))/COLUMNS(bike!$A$2:$Y$402)),MOD(ROW()-ROW($E$2),COLUMNS(bike!$A$2:$Y$402)),1,1)</f>
        <v>3</v>
      </c>
      <c r="F6606">
        <f ca="1">OFFSET(transit!$A$2:$Y$402,TRUNC((ROW()-ROW($F$2))/COLUMNS(transit!$A$2:$Y$402)),MOD(ROW()-ROW($F$2),COLUMNS(transit!$A$2:$Y$402)),1,1)</f>
        <v>8</v>
      </c>
      <c r="G6606">
        <f ca="1">OFFSET(drive!$A$2:$Y$402,TRUNC((ROW()-ROW($G$2))/COLUMNS(drive!$A$2:$Y$402)),MOD(ROW()-ROW($G$2),COLUMNS(drive!$A$2:$Y$402)),1,1)</f>
        <v>3</v>
      </c>
      <c r="H6606" s="5">
        <f ca="1">(VLOOKUP($B6606,weights!$A$2:$R$6,4))*VLOOKUP($B6606,weights!$A$2:$R$6,6)^C6606*(VLOOKUP($B6606,weights!$A$2:$R$6,15)*EXP(VLOOKUP($B6606,weights!$A$2:$R$6,11)*D6606)+VLOOKUP($B6606,weights!$A$2:$R$6,16)*EXP(VLOOKUP($B6606,weights!$A$2:$R$6,12)*E6606)+VLOOKUP($B6606,weights!$A$2:$R$6,17)*EXP(VLOOKUP($B6606,weights!$A$2:$R$6,13)*F6606)+VLOOKUP($B6606,weights!$A$2:$R$6,18)*EXP(VLOOKUP($B6606,weights!$A$2:$R$6,14)*G6606))</f>
        <v>15.813935603114285</v>
      </c>
    </row>
    <row r="6607" spans="1:8" ht="12.75" x14ac:dyDescent="0.2">
      <c r="A6607">
        <f t="shared" si="0"/>
        <v>265</v>
      </c>
      <c r="B6607" t="str">
        <f t="shared" ref="B6607:C6607" si="6581">B6582</f>
        <v>restaurant</v>
      </c>
      <c r="C6607">
        <f t="shared" si="6581"/>
        <v>5</v>
      </c>
      <c r="D6607">
        <f ca="1">OFFSET(walk!$A$2:$Y$402,TRUNC((ROW()-ROW($D$2))/COLUMNS(walk!$A$2:$Y$402)),MOD(ROW()-ROW($D$2),COLUMNS(walk!$A$2:$Y$402)),1,1)</f>
        <v>12</v>
      </c>
      <c r="E6607">
        <f ca="1">OFFSET(bike!$A$2:$Y$402,TRUNC((ROW()-ROW($E$2))/COLUMNS(bike!$A$2:$Y$402)),MOD(ROW()-ROW($E$2),COLUMNS(bike!$A$2:$Y$402)),1,1)</f>
        <v>4</v>
      </c>
      <c r="F6607">
        <f ca="1">OFFSET(transit!$A$2:$Y$402,TRUNC((ROW()-ROW($F$2))/COLUMNS(transit!$A$2:$Y$402)),MOD(ROW()-ROW($F$2),COLUMNS(transit!$A$2:$Y$402)),1,1)</f>
        <v>9</v>
      </c>
      <c r="G6607">
        <f ca="1">OFFSET(drive!$A$2:$Y$402,TRUNC((ROW()-ROW($G$2))/COLUMNS(drive!$A$2:$Y$402)),MOD(ROW()-ROW($G$2),COLUMNS(drive!$A$2:$Y$402)),1,1)</f>
        <v>3</v>
      </c>
      <c r="H6607" s="5">
        <f ca="1">(VLOOKUP($B6607,weights!$A$2:$R$6,4))*VLOOKUP($B6607,weights!$A$2:$R$6,6)^C6607*(VLOOKUP($B6607,weights!$A$2:$R$6,15)*EXP(VLOOKUP($B6607,weights!$A$2:$R$6,11)*D6607)+VLOOKUP($B6607,weights!$A$2:$R$6,16)*EXP(VLOOKUP($B6607,weights!$A$2:$R$6,12)*E6607)+VLOOKUP($B6607,weights!$A$2:$R$6,17)*EXP(VLOOKUP($B6607,weights!$A$2:$R$6,13)*F6607)+VLOOKUP($B6607,weights!$A$2:$R$6,18)*EXP(VLOOKUP($B6607,weights!$A$2:$R$6,14)*G6607))</f>
        <v>12.822494488180777</v>
      </c>
    </row>
    <row r="6608" spans="1:8" ht="12.75" x14ac:dyDescent="0.2">
      <c r="A6608">
        <f t="shared" si="0"/>
        <v>265</v>
      </c>
      <c r="B6608" t="str">
        <f t="shared" ref="B6608:C6608" si="6582">B6583</f>
        <v>restaurant</v>
      </c>
      <c r="C6608">
        <f t="shared" si="6582"/>
        <v>6</v>
      </c>
      <c r="D6608">
        <f ca="1">OFFSET(walk!$A$2:$Y$402,TRUNC((ROW()-ROW($D$2))/COLUMNS(walk!$A$2:$Y$402)),MOD(ROW()-ROW($D$2),COLUMNS(walk!$A$2:$Y$402)),1,1)</f>
        <v>14</v>
      </c>
      <c r="E6608">
        <f ca="1">OFFSET(bike!$A$2:$Y$402,TRUNC((ROW()-ROW($E$2))/COLUMNS(bike!$A$2:$Y$402)),MOD(ROW()-ROW($E$2),COLUMNS(bike!$A$2:$Y$402)),1,1)</f>
        <v>4</v>
      </c>
      <c r="F6608">
        <f ca="1">OFFSET(transit!$A$2:$Y$402,TRUNC((ROW()-ROW($F$2))/COLUMNS(transit!$A$2:$Y$402)),MOD(ROW()-ROW($F$2),COLUMNS(transit!$A$2:$Y$402)),1,1)</f>
        <v>9</v>
      </c>
      <c r="G6608">
        <f ca="1">OFFSET(drive!$A$2:$Y$402,TRUNC((ROW()-ROW($G$2))/COLUMNS(drive!$A$2:$Y$402)),MOD(ROW()-ROW($G$2),COLUMNS(drive!$A$2:$Y$402)),1,1)</f>
        <v>3</v>
      </c>
      <c r="H6608" s="5">
        <f ca="1">(VLOOKUP($B6608,weights!$A$2:$R$6,4))*VLOOKUP($B6608,weights!$A$2:$R$6,6)^C6608*(VLOOKUP($B6608,weights!$A$2:$R$6,15)*EXP(VLOOKUP($B6608,weights!$A$2:$R$6,11)*D6608)+VLOOKUP($B6608,weights!$A$2:$R$6,16)*EXP(VLOOKUP($B6608,weights!$A$2:$R$6,12)*E6608)+VLOOKUP($B6608,weights!$A$2:$R$6,17)*EXP(VLOOKUP($B6608,weights!$A$2:$R$6,13)*F6608)+VLOOKUP($B6608,weights!$A$2:$R$6,18)*EXP(VLOOKUP($B6608,weights!$A$2:$R$6,14)*G6608))</f>
        <v>11.238838368278776</v>
      </c>
    </row>
    <row r="6609" spans="1:8" ht="12.75" x14ac:dyDescent="0.2">
      <c r="A6609">
        <f t="shared" si="0"/>
        <v>265</v>
      </c>
      <c r="B6609" t="str">
        <f t="shared" ref="B6609:C6609" si="6583">B6584</f>
        <v>restaurant</v>
      </c>
      <c r="C6609">
        <f t="shared" si="6583"/>
        <v>7</v>
      </c>
      <c r="D6609">
        <f ca="1">OFFSET(walk!$A$2:$Y$402,TRUNC((ROW()-ROW($D$2))/COLUMNS(walk!$A$2:$Y$402)),MOD(ROW()-ROW($D$2),COLUMNS(walk!$A$2:$Y$402)),1,1)</f>
        <v>15</v>
      </c>
      <c r="E6609">
        <f ca="1">OFFSET(bike!$A$2:$Y$402,TRUNC((ROW()-ROW($E$2))/COLUMNS(bike!$A$2:$Y$402)),MOD(ROW()-ROW($E$2),COLUMNS(bike!$A$2:$Y$402)),1,1)</f>
        <v>5</v>
      </c>
      <c r="F6609">
        <f ca="1">OFFSET(transit!$A$2:$Y$402,TRUNC((ROW()-ROW($F$2))/COLUMNS(transit!$A$2:$Y$402)),MOD(ROW()-ROW($F$2),COLUMNS(transit!$A$2:$Y$402)),1,1)</f>
        <v>11</v>
      </c>
      <c r="G6609">
        <f ca="1">OFFSET(drive!$A$2:$Y$402,TRUNC((ROW()-ROW($G$2))/COLUMNS(drive!$A$2:$Y$402)),MOD(ROW()-ROW($G$2),COLUMNS(drive!$A$2:$Y$402)),1,1)</f>
        <v>4</v>
      </c>
      <c r="H6609" s="5">
        <f ca="1">(VLOOKUP($B6609,weights!$A$2:$R$6,4))*VLOOKUP($B6609,weights!$A$2:$R$6,6)^C6609*(VLOOKUP($B6609,weights!$A$2:$R$6,15)*EXP(VLOOKUP($B6609,weights!$A$2:$R$6,11)*D6609)+VLOOKUP($B6609,weights!$A$2:$R$6,16)*EXP(VLOOKUP($B6609,weights!$A$2:$R$6,12)*E6609)+VLOOKUP($B6609,weights!$A$2:$R$6,17)*EXP(VLOOKUP($B6609,weights!$A$2:$R$6,13)*F6609)+VLOOKUP($B6609,weights!$A$2:$R$6,18)*EXP(VLOOKUP($B6609,weights!$A$2:$R$6,14)*G6609))</f>
        <v>8.1683683450811451</v>
      </c>
    </row>
    <row r="6610" spans="1:8" ht="12.75" x14ac:dyDescent="0.2">
      <c r="A6610">
        <f t="shared" si="0"/>
        <v>265</v>
      </c>
      <c r="B6610" t="str">
        <f t="shared" ref="B6610:C6610" si="6584">B6585</f>
        <v>restaurant</v>
      </c>
      <c r="C6610">
        <f t="shared" si="6584"/>
        <v>8</v>
      </c>
      <c r="D6610">
        <f ca="1">OFFSET(walk!$A$2:$Y$402,TRUNC((ROW()-ROW($D$2))/COLUMNS(walk!$A$2:$Y$402)),MOD(ROW()-ROW($D$2),COLUMNS(walk!$A$2:$Y$402)),1,1)</f>
        <v>16</v>
      </c>
      <c r="E6610">
        <f ca="1">OFFSET(bike!$A$2:$Y$402,TRUNC((ROW()-ROW($E$2))/COLUMNS(bike!$A$2:$Y$402)),MOD(ROW()-ROW($E$2),COLUMNS(bike!$A$2:$Y$402)),1,1)</f>
        <v>5</v>
      </c>
      <c r="F6610">
        <f ca="1">OFFSET(transit!$A$2:$Y$402,TRUNC((ROW()-ROW($F$2))/COLUMNS(transit!$A$2:$Y$402)),MOD(ROW()-ROW($F$2),COLUMNS(transit!$A$2:$Y$402)),1,1)</f>
        <v>12</v>
      </c>
      <c r="G6610">
        <f ca="1">OFFSET(drive!$A$2:$Y$402,TRUNC((ROW()-ROW($G$2))/COLUMNS(drive!$A$2:$Y$402)),MOD(ROW()-ROW($G$2),COLUMNS(drive!$A$2:$Y$402)),1,1)</f>
        <v>4</v>
      </c>
      <c r="H6610" s="5">
        <f ca="1">(VLOOKUP($B6610,weights!$A$2:$R$6,4))*VLOOKUP($B6610,weights!$A$2:$R$6,6)^C6610*(VLOOKUP($B6610,weights!$A$2:$R$6,15)*EXP(VLOOKUP($B6610,weights!$A$2:$R$6,11)*D6610)+VLOOKUP($B6610,weights!$A$2:$R$6,16)*EXP(VLOOKUP($B6610,weights!$A$2:$R$6,12)*E6610)+VLOOKUP($B6610,weights!$A$2:$R$6,17)*EXP(VLOOKUP($B6610,weights!$A$2:$R$6,13)*F6610)+VLOOKUP($B6610,weights!$A$2:$R$6,18)*EXP(VLOOKUP($B6610,weights!$A$2:$R$6,14)*G6610))</f>
        <v>7.0840614576334913</v>
      </c>
    </row>
    <row r="6611" spans="1:8" ht="12.75" x14ac:dyDescent="0.2">
      <c r="A6611">
        <f t="shared" si="0"/>
        <v>265</v>
      </c>
      <c r="B6611" t="str">
        <f t="shared" ref="B6611:C6611" si="6585">B6586</f>
        <v>restaurant</v>
      </c>
      <c r="C6611">
        <f t="shared" si="6585"/>
        <v>9</v>
      </c>
      <c r="D6611">
        <f ca="1">OFFSET(walk!$A$2:$Y$402,TRUNC((ROW()-ROW($D$2))/COLUMNS(walk!$A$2:$Y$402)),MOD(ROW()-ROW($D$2),COLUMNS(walk!$A$2:$Y$402)),1,1)</f>
        <v>17</v>
      </c>
      <c r="E6611">
        <f ca="1">OFFSET(bike!$A$2:$Y$402,TRUNC((ROW()-ROW($E$2))/COLUMNS(bike!$A$2:$Y$402)),MOD(ROW()-ROW($E$2),COLUMNS(bike!$A$2:$Y$402)),1,1)</f>
        <v>5</v>
      </c>
      <c r="F6611">
        <f ca="1">OFFSET(transit!$A$2:$Y$402,TRUNC((ROW()-ROW($F$2))/COLUMNS(transit!$A$2:$Y$402)),MOD(ROW()-ROW($F$2),COLUMNS(transit!$A$2:$Y$402)),1,1)</f>
        <v>12</v>
      </c>
      <c r="G6611">
        <f ca="1">OFFSET(drive!$A$2:$Y$402,TRUNC((ROW()-ROW($G$2))/COLUMNS(drive!$A$2:$Y$402)),MOD(ROW()-ROW($G$2),COLUMNS(drive!$A$2:$Y$402)),1,1)</f>
        <v>4</v>
      </c>
      <c r="H6611" s="5">
        <f ca="1">(VLOOKUP($B6611,weights!$A$2:$R$6,4))*VLOOKUP($B6611,weights!$A$2:$R$6,6)^C6611*(VLOOKUP($B6611,weights!$A$2:$R$6,15)*EXP(VLOOKUP($B6611,weights!$A$2:$R$6,11)*D6611)+VLOOKUP($B6611,weights!$A$2:$R$6,16)*EXP(VLOOKUP($B6611,weights!$A$2:$R$6,12)*E6611)+VLOOKUP($B6611,weights!$A$2:$R$6,17)*EXP(VLOOKUP($B6611,weights!$A$2:$R$6,13)*F6611)+VLOOKUP($B6611,weights!$A$2:$R$6,18)*EXP(VLOOKUP($B6611,weights!$A$2:$R$6,14)*G6611))</f>
        <v>6.3083832177696575</v>
      </c>
    </row>
    <row r="6612" spans="1:8" ht="12.75" x14ac:dyDescent="0.2">
      <c r="A6612">
        <f t="shared" si="0"/>
        <v>265</v>
      </c>
      <c r="B6612" t="str">
        <f t="shared" ref="B6612:C6612" si="6586">B6587</f>
        <v>supermarket</v>
      </c>
      <c r="C6612">
        <f t="shared" si="6586"/>
        <v>0</v>
      </c>
      <c r="D6612">
        <f ca="1">OFFSET(walk!$A$2:$Y$402,TRUNC((ROW()-ROW($D$2))/COLUMNS(walk!$A$2:$Y$402)),MOD(ROW()-ROW($D$2),COLUMNS(walk!$A$2:$Y$402)),1,1)</f>
        <v>38</v>
      </c>
      <c r="E6612">
        <f ca="1">OFFSET(bike!$A$2:$Y$402,TRUNC((ROW()-ROW($E$2))/COLUMNS(bike!$A$2:$Y$402)),MOD(ROW()-ROW($E$2),COLUMNS(bike!$A$2:$Y$402)),1,1)</f>
        <v>16</v>
      </c>
      <c r="F6612">
        <f ca="1">OFFSET(transit!$A$2:$Y$402,TRUNC((ROW()-ROW($F$2))/COLUMNS(transit!$A$2:$Y$402)),MOD(ROW()-ROW($F$2),COLUMNS(transit!$A$2:$Y$402)),1,1)</f>
        <v>19</v>
      </c>
      <c r="G6612">
        <f ca="1">OFFSET(drive!$A$2:$Y$402,TRUNC((ROW()-ROW($G$2))/COLUMNS(drive!$A$2:$Y$402)),MOD(ROW()-ROW($G$2),COLUMNS(drive!$A$2:$Y$402)),1,1)</f>
        <v>8</v>
      </c>
      <c r="H6612" s="5">
        <f ca="1">(VLOOKUP($B6612,weights!$A$2:$R$6,4))*VLOOKUP($B6612,weights!$A$2:$R$6,6)^C6612*(VLOOKUP($B6612,weights!$A$2:$R$6,15)*EXP(VLOOKUP($B6612,weights!$A$2:$R$6,11)*D6612)+VLOOKUP($B6612,weights!$A$2:$R$6,16)*EXP(VLOOKUP($B6612,weights!$A$2:$R$6,12)*E6612)+VLOOKUP($B6612,weights!$A$2:$R$6,17)*EXP(VLOOKUP($B6612,weights!$A$2:$R$6,13)*F6612)+VLOOKUP($B6612,weights!$A$2:$R$6,18)*EXP(VLOOKUP($B6612,weights!$A$2:$R$6,14)*G6612))</f>
        <v>3.5786088798334439</v>
      </c>
    </row>
    <row r="6613" spans="1:8" ht="12.75" x14ac:dyDescent="0.2">
      <c r="A6613">
        <f t="shared" si="0"/>
        <v>265</v>
      </c>
      <c r="B6613" t="str">
        <f t="shared" ref="B6613:C6613" si="6587">B6588</f>
        <v>supermarket</v>
      </c>
      <c r="C6613">
        <f t="shared" si="6587"/>
        <v>1</v>
      </c>
      <c r="D6613">
        <f ca="1">OFFSET(walk!$A$2:$Y$402,TRUNC((ROW()-ROW($D$2))/COLUMNS(walk!$A$2:$Y$402)),MOD(ROW()-ROW($D$2),COLUMNS(walk!$A$2:$Y$402)),1,1)</f>
        <v>48</v>
      </c>
      <c r="E6613">
        <f ca="1">OFFSET(bike!$A$2:$Y$402,TRUNC((ROW()-ROW($E$2))/COLUMNS(bike!$A$2:$Y$402)),MOD(ROW()-ROW($E$2),COLUMNS(bike!$A$2:$Y$402)),1,1)</f>
        <v>17</v>
      </c>
      <c r="F6613">
        <f ca="1">OFFSET(transit!$A$2:$Y$402,TRUNC((ROW()-ROW($F$2))/COLUMNS(transit!$A$2:$Y$402)),MOD(ROW()-ROW($F$2),COLUMNS(transit!$A$2:$Y$402)),1,1)</f>
        <v>24</v>
      </c>
      <c r="G6613">
        <f ca="1">OFFSET(drive!$A$2:$Y$402,TRUNC((ROW()-ROW($G$2))/COLUMNS(drive!$A$2:$Y$402)),MOD(ROW()-ROW($G$2),COLUMNS(drive!$A$2:$Y$402)),1,1)</f>
        <v>9</v>
      </c>
      <c r="H6613" s="5">
        <f ca="1">(VLOOKUP($B6613,weights!$A$2:$R$6,4))*VLOOKUP($B6613,weights!$A$2:$R$6,6)^C6613*(VLOOKUP($B6613,weights!$A$2:$R$6,15)*EXP(VLOOKUP($B6613,weights!$A$2:$R$6,11)*D6613)+VLOOKUP($B6613,weights!$A$2:$R$6,16)*EXP(VLOOKUP($B6613,weights!$A$2:$R$6,12)*E6613)+VLOOKUP($B6613,weights!$A$2:$R$6,17)*EXP(VLOOKUP($B6613,weights!$A$2:$R$6,13)*F6613)+VLOOKUP($B6613,weights!$A$2:$R$6,18)*EXP(VLOOKUP($B6613,weights!$A$2:$R$6,14)*G6613))</f>
        <v>1.62320358342614</v>
      </c>
    </row>
    <row r="6614" spans="1:8" ht="12.75" x14ac:dyDescent="0.2">
      <c r="A6614">
        <f t="shared" si="0"/>
        <v>265</v>
      </c>
      <c r="B6614" t="str">
        <f t="shared" ref="B6614:C6614" si="6588">B6589</f>
        <v>supermarket</v>
      </c>
      <c r="C6614">
        <f t="shared" si="6588"/>
        <v>2</v>
      </c>
      <c r="D6614">
        <f ca="1">OFFSET(walk!$A$2:$Y$402,TRUNC((ROW()-ROW($D$2))/COLUMNS(walk!$A$2:$Y$402)),MOD(ROW()-ROW($D$2),COLUMNS(walk!$A$2:$Y$402)),1,1)</f>
        <v>53</v>
      </c>
      <c r="E6614">
        <f ca="1">OFFSET(bike!$A$2:$Y$402,TRUNC((ROW()-ROW($E$2))/COLUMNS(bike!$A$2:$Y$402)),MOD(ROW()-ROW($E$2),COLUMNS(bike!$A$2:$Y$402)),1,1)</f>
        <v>17</v>
      </c>
      <c r="F6614">
        <f ca="1">OFFSET(transit!$A$2:$Y$402,TRUNC((ROW()-ROW($F$2))/COLUMNS(transit!$A$2:$Y$402)),MOD(ROW()-ROW($F$2),COLUMNS(transit!$A$2:$Y$402)),1,1)</f>
        <v>32</v>
      </c>
      <c r="G6614">
        <f ca="1">OFFSET(drive!$A$2:$Y$402,TRUNC((ROW()-ROW($G$2))/COLUMNS(drive!$A$2:$Y$402)),MOD(ROW()-ROW($G$2),COLUMNS(drive!$A$2:$Y$402)),1,1)</f>
        <v>12</v>
      </c>
      <c r="H6614" s="5">
        <f ca="1">(VLOOKUP($B6614,weights!$A$2:$R$6,4))*VLOOKUP($B6614,weights!$A$2:$R$6,6)^C6614*(VLOOKUP($B6614,weights!$A$2:$R$6,15)*EXP(VLOOKUP($B6614,weights!$A$2:$R$6,11)*D6614)+VLOOKUP($B6614,weights!$A$2:$R$6,16)*EXP(VLOOKUP($B6614,weights!$A$2:$R$6,12)*E6614)+VLOOKUP($B6614,weights!$A$2:$R$6,17)*EXP(VLOOKUP($B6614,weights!$A$2:$R$6,13)*F6614)+VLOOKUP($B6614,weights!$A$2:$R$6,18)*EXP(VLOOKUP($B6614,weights!$A$2:$R$6,14)*G6614))</f>
        <v>0.50803372195810848</v>
      </c>
    </row>
    <row r="6615" spans="1:8" ht="12.75" x14ac:dyDescent="0.2">
      <c r="A6615">
        <f t="shared" si="0"/>
        <v>265</v>
      </c>
      <c r="B6615" t="str">
        <f t="shared" ref="B6615:C6615" si="6589">B6590</f>
        <v>supermarket</v>
      </c>
      <c r="C6615">
        <f t="shared" si="6589"/>
        <v>3</v>
      </c>
      <c r="D6615">
        <f ca="1">OFFSET(walk!$A$2:$Y$402,TRUNC((ROW()-ROW($D$2))/COLUMNS(walk!$A$2:$Y$402)),MOD(ROW()-ROW($D$2),COLUMNS(walk!$A$2:$Y$402)),1,1)</f>
        <v>60</v>
      </c>
      <c r="E6615">
        <f ca="1">OFFSET(bike!$A$2:$Y$402,TRUNC((ROW()-ROW($E$2))/COLUMNS(bike!$A$2:$Y$402)),MOD(ROW()-ROW($E$2),COLUMNS(bike!$A$2:$Y$402)),1,1)</f>
        <v>21</v>
      </c>
      <c r="F6615">
        <f ca="1">OFFSET(transit!$A$2:$Y$402,TRUNC((ROW()-ROW($F$2))/COLUMNS(transit!$A$2:$Y$402)),MOD(ROW()-ROW($F$2),COLUMNS(transit!$A$2:$Y$402)),1,1)</f>
        <v>37</v>
      </c>
      <c r="G6615">
        <f ca="1">OFFSET(drive!$A$2:$Y$402,TRUNC((ROW()-ROW($G$2))/COLUMNS(drive!$A$2:$Y$402)),MOD(ROW()-ROW($G$2),COLUMNS(drive!$A$2:$Y$402)),1,1)</f>
        <v>14</v>
      </c>
      <c r="H6615" s="5">
        <f ca="1">(VLOOKUP($B6615,weights!$A$2:$R$6,4))*VLOOKUP($B6615,weights!$A$2:$R$6,6)^C6615*(VLOOKUP($B6615,weights!$A$2:$R$6,15)*EXP(VLOOKUP($B6615,weights!$A$2:$R$6,11)*D6615)+VLOOKUP($B6615,weights!$A$2:$R$6,16)*EXP(VLOOKUP($B6615,weights!$A$2:$R$6,12)*E6615)+VLOOKUP($B6615,weights!$A$2:$R$6,17)*EXP(VLOOKUP($B6615,weights!$A$2:$R$6,13)*F6615)+VLOOKUP($B6615,weights!$A$2:$R$6,18)*EXP(VLOOKUP($B6615,weights!$A$2:$R$6,14)*G6615))</f>
        <v>0.18896200008801309</v>
      </c>
    </row>
    <row r="6616" spans="1:8" ht="12.75" x14ac:dyDescent="0.2">
      <c r="A6616">
        <f t="shared" si="0"/>
        <v>265</v>
      </c>
      <c r="B6616" t="str">
        <f t="shared" ref="B6616:C6616" si="6590">B6591</f>
        <v>supermarket</v>
      </c>
      <c r="C6616">
        <f t="shared" si="6590"/>
        <v>4</v>
      </c>
      <c r="D6616">
        <f ca="1">OFFSET(walk!$A$2:$Y$402,TRUNC((ROW()-ROW($D$2))/COLUMNS(walk!$A$2:$Y$402)),MOD(ROW()-ROW($D$2),COLUMNS(walk!$A$2:$Y$402)),1,1)</f>
        <v>77</v>
      </c>
      <c r="E6616">
        <f ca="1">OFFSET(bike!$A$2:$Y$402,TRUNC((ROW()-ROW($E$2))/COLUMNS(bike!$A$2:$Y$402)),MOD(ROW()-ROW($E$2),COLUMNS(bike!$A$2:$Y$402)),1,1)</f>
        <v>24</v>
      </c>
      <c r="F6616">
        <f ca="1">OFFSET(transit!$A$2:$Y$402,TRUNC((ROW()-ROW($F$2))/COLUMNS(transit!$A$2:$Y$402)),MOD(ROW()-ROW($F$2),COLUMNS(transit!$A$2:$Y$402)),1,1)</f>
        <v>39</v>
      </c>
      <c r="G6616">
        <f ca="1">OFFSET(drive!$A$2:$Y$402,TRUNC((ROW()-ROW($G$2))/COLUMNS(drive!$A$2:$Y$402)),MOD(ROW()-ROW($G$2),COLUMNS(drive!$A$2:$Y$402)),1,1)</f>
        <v>15</v>
      </c>
      <c r="H6616" s="5">
        <f ca="1">(VLOOKUP($B6616,weights!$A$2:$R$6,4))*VLOOKUP($B6616,weights!$A$2:$R$6,6)^C6616*(VLOOKUP($B6616,weights!$A$2:$R$6,15)*EXP(VLOOKUP($B6616,weights!$A$2:$R$6,11)*D6616)+VLOOKUP($B6616,weights!$A$2:$R$6,16)*EXP(VLOOKUP($B6616,weights!$A$2:$R$6,12)*E6616)+VLOOKUP($B6616,weights!$A$2:$R$6,17)*EXP(VLOOKUP($B6616,weights!$A$2:$R$6,13)*F6616)+VLOOKUP($B6616,weights!$A$2:$R$6,18)*EXP(VLOOKUP($B6616,weights!$A$2:$R$6,14)*G6616))</f>
        <v>8.9398135916974986E-2</v>
      </c>
    </row>
    <row r="6617" spans="1:8" ht="12.75" x14ac:dyDescent="0.2">
      <c r="A6617">
        <f t="shared" si="0"/>
        <v>265</v>
      </c>
      <c r="B6617" t="str">
        <f t="shared" ref="B6617:C6617" si="6591">B6592</f>
        <v>store</v>
      </c>
      <c r="C6617">
        <f t="shared" si="6591"/>
        <v>0</v>
      </c>
      <c r="D6617">
        <f ca="1">OFFSET(walk!$A$2:$Y$402,TRUNC((ROW()-ROW($D$2))/COLUMNS(walk!$A$2:$Y$402)),MOD(ROW()-ROW($D$2),COLUMNS(walk!$A$2:$Y$402)),1,1)</f>
        <v>6</v>
      </c>
      <c r="E6617">
        <f ca="1">OFFSET(bike!$A$2:$Y$402,TRUNC((ROW()-ROW($E$2))/COLUMNS(bike!$A$2:$Y$402)),MOD(ROW()-ROW($E$2),COLUMNS(bike!$A$2:$Y$402)),1,1)</f>
        <v>2</v>
      </c>
      <c r="F6617">
        <f ca="1">OFFSET(transit!$A$2:$Y$402,TRUNC((ROW()-ROW($F$2))/COLUMNS(transit!$A$2:$Y$402)),MOD(ROW()-ROW($F$2),COLUMNS(transit!$A$2:$Y$402)),1,1)</f>
        <v>6</v>
      </c>
      <c r="G6617">
        <f ca="1">OFFSET(drive!$A$2:$Y$402,TRUNC((ROW()-ROW($G$2))/COLUMNS(drive!$A$2:$Y$402)),MOD(ROW()-ROW($G$2),COLUMNS(drive!$A$2:$Y$402)),1,1)</f>
        <v>2</v>
      </c>
      <c r="H6617" s="5">
        <f ca="1">(VLOOKUP($B6617,weights!$A$2:$R$6,4))*VLOOKUP($B6617,weights!$A$2:$R$6,6)^C6617*(VLOOKUP($B6617,weights!$A$2:$R$6,15)*EXP(VLOOKUP($B6617,weights!$A$2:$R$6,11)*D6617)+VLOOKUP($B6617,weights!$A$2:$R$6,16)*EXP(VLOOKUP($B6617,weights!$A$2:$R$6,12)*E6617)+VLOOKUP($B6617,weights!$A$2:$R$6,17)*EXP(VLOOKUP($B6617,weights!$A$2:$R$6,13)*F6617)+VLOOKUP($B6617,weights!$A$2:$R$6,18)*EXP(VLOOKUP($B6617,weights!$A$2:$R$6,14)*G6617))</f>
        <v>14.540724122942899</v>
      </c>
    </row>
    <row r="6618" spans="1:8" ht="12.75" x14ac:dyDescent="0.2">
      <c r="A6618">
        <f t="shared" si="0"/>
        <v>265</v>
      </c>
      <c r="B6618" t="str">
        <f t="shared" ref="B6618:C6618" si="6592">B6593</f>
        <v>store</v>
      </c>
      <c r="C6618">
        <f t="shared" si="6592"/>
        <v>1</v>
      </c>
      <c r="D6618">
        <f ca="1">OFFSET(walk!$A$2:$Y$402,TRUNC((ROW()-ROW($D$2))/COLUMNS(walk!$A$2:$Y$402)),MOD(ROW()-ROW($D$2),COLUMNS(walk!$A$2:$Y$402)),1,1)</f>
        <v>7</v>
      </c>
      <c r="E6618">
        <f ca="1">OFFSET(bike!$A$2:$Y$402,TRUNC((ROW()-ROW($E$2))/COLUMNS(bike!$A$2:$Y$402)),MOD(ROW()-ROW($E$2),COLUMNS(bike!$A$2:$Y$402)),1,1)</f>
        <v>2</v>
      </c>
      <c r="F6618">
        <f ca="1">OFFSET(transit!$A$2:$Y$402,TRUNC((ROW()-ROW($F$2))/COLUMNS(transit!$A$2:$Y$402)),MOD(ROW()-ROW($F$2),COLUMNS(transit!$A$2:$Y$402)),1,1)</f>
        <v>7</v>
      </c>
      <c r="G6618">
        <f ca="1">OFFSET(drive!$A$2:$Y$402,TRUNC((ROW()-ROW($G$2))/COLUMNS(drive!$A$2:$Y$402)),MOD(ROW()-ROW($G$2),COLUMNS(drive!$A$2:$Y$402)),1,1)</f>
        <v>2</v>
      </c>
      <c r="H6618" s="5">
        <f ca="1">(VLOOKUP($B6618,weights!$A$2:$R$6,4))*VLOOKUP($B6618,weights!$A$2:$R$6,6)^C6618*(VLOOKUP($B6618,weights!$A$2:$R$6,15)*EXP(VLOOKUP($B6618,weights!$A$2:$R$6,11)*D6618)+VLOOKUP($B6618,weights!$A$2:$R$6,16)*EXP(VLOOKUP($B6618,weights!$A$2:$R$6,12)*E6618)+VLOOKUP($B6618,weights!$A$2:$R$6,17)*EXP(VLOOKUP($B6618,weights!$A$2:$R$6,13)*F6618)+VLOOKUP($B6618,weights!$A$2:$R$6,18)*EXP(VLOOKUP($B6618,weights!$A$2:$R$6,14)*G6618))</f>
        <v>9.230637960199946</v>
      </c>
    </row>
    <row r="6619" spans="1:8" ht="12.75" x14ac:dyDescent="0.2">
      <c r="A6619">
        <f t="shared" si="0"/>
        <v>265</v>
      </c>
      <c r="B6619" t="str">
        <f t="shared" ref="B6619:C6619" si="6593">B6594</f>
        <v>store</v>
      </c>
      <c r="C6619">
        <f t="shared" si="6593"/>
        <v>2</v>
      </c>
      <c r="D6619">
        <f ca="1">OFFSET(walk!$A$2:$Y$402,TRUNC((ROW()-ROW($D$2))/COLUMNS(walk!$A$2:$Y$402)),MOD(ROW()-ROW($D$2),COLUMNS(walk!$A$2:$Y$402)),1,1)</f>
        <v>12</v>
      </c>
      <c r="E6619">
        <f ca="1">OFFSET(bike!$A$2:$Y$402,TRUNC((ROW()-ROW($E$2))/COLUMNS(bike!$A$2:$Y$402)),MOD(ROW()-ROW($E$2),COLUMNS(bike!$A$2:$Y$402)),1,1)</f>
        <v>3</v>
      </c>
      <c r="F6619">
        <f ca="1">OFFSET(transit!$A$2:$Y$402,TRUNC((ROW()-ROW($F$2))/COLUMNS(transit!$A$2:$Y$402)),MOD(ROW()-ROW($F$2),COLUMNS(transit!$A$2:$Y$402)),1,1)</f>
        <v>8</v>
      </c>
      <c r="G6619">
        <f ca="1">OFFSET(drive!$A$2:$Y$402,TRUNC((ROW()-ROW($G$2))/COLUMNS(drive!$A$2:$Y$402)),MOD(ROW()-ROW($G$2),COLUMNS(drive!$A$2:$Y$402)),1,1)</f>
        <v>3</v>
      </c>
      <c r="H6619" s="5">
        <f ca="1">(VLOOKUP($B6619,weights!$A$2:$R$6,4))*VLOOKUP($B6619,weights!$A$2:$R$6,6)^C6619*(VLOOKUP($B6619,weights!$A$2:$R$6,15)*EXP(VLOOKUP($B6619,weights!$A$2:$R$6,11)*D6619)+VLOOKUP($B6619,weights!$A$2:$R$6,16)*EXP(VLOOKUP($B6619,weights!$A$2:$R$6,12)*E6619)+VLOOKUP($B6619,weights!$A$2:$R$6,17)*EXP(VLOOKUP($B6619,weights!$A$2:$R$6,13)*F6619)+VLOOKUP($B6619,weights!$A$2:$R$6,18)*EXP(VLOOKUP($B6619,weights!$A$2:$R$6,14)*G6619))</f>
        <v>4.1605079498710902</v>
      </c>
    </row>
    <row r="6620" spans="1:8" ht="12.75" x14ac:dyDescent="0.2">
      <c r="A6620">
        <f t="shared" si="0"/>
        <v>265</v>
      </c>
      <c r="B6620" t="str">
        <f t="shared" ref="B6620:C6620" si="6594">B6595</f>
        <v>store</v>
      </c>
      <c r="C6620">
        <f t="shared" si="6594"/>
        <v>3</v>
      </c>
      <c r="D6620">
        <f ca="1">OFFSET(walk!$A$2:$Y$402,TRUNC((ROW()-ROW($D$2))/COLUMNS(walk!$A$2:$Y$402)),MOD(ROW()-ROW($D$2),COLUMNS(walk!$A$2:$Y$402)),1,1)</f>
        <v>15</v>
      </c>
      <c r="E6620">
        <f ca="1">OFFSET(bike!$A$2:$Y$402,TRUNC((ROW()-ROW($E$2))/COLUMNS(bike!$A$2:$Y$402)),MOD(ROW()-ROW($E$2),COLUMNS(bike!$A$2:$Y$402)),1,1)</f>
        <v>4</v>
      </c>
      <c r="F6620">
        <f ca="1">OFFSET(transit!$A$2:$Y$402,TRUNC((ROW()-ROW($F$2))/COLUMNS(transit!$A$2:$Y$402)),MOD(ROW()-ROW($F$2),COLUMNS(transit!$A$2:$Y$402)),1,1)</f>
        <v>9</v>
      </c>
      <c r="G6620">
        <f ca="1">OFFSET(drive!$A$2:$Y$402,TRUNC((ROW()-ROW($G$2))/COLUMNS(drive!$A$2:$Y$402)),MOD(ROW()-ROW($G$2),COLUMNS(drive!$A$2:$Y$402)),1,1)</f>
        <v>3</v>
      </c>
      <c r="H6620" s="5">
        <f ca="1">(VLOOKUP($B6620,weights!$A$2:$R$6,4))*VLOOKUP($B6620,weights!$A$2:$R$6,6)^C6620*(VLOOKUP($B6620,weights!$A$2:$R$6,15)*EXP(VLOOKUP($B6620,weights!$A$2:$R$6,11)*D6620)+VLOOKUP($B6620,weights!$A$2:$R$6,16)*EXP(VLOOKUP($B6620,weights!$A$2:$R$6,12)*E6620)+VLOOKUP($B6620,weights!$A$2:$R$6,17)*EXP(VLOOKUP($B6620,weights!$A$2:$R$6,13)*F6620)+VLOOKUP($B6620,weights!$A$2:$R$6,18)*EXP(VLOOKUP($B6620,weights!$A$2:$R$6,14)*G6620))</f>
        <v>2.3005912261170947</v>
      </c>
    </row>
    <row r="6621" spans="1:8" ht="12.75" x14ac:dyDescent="0.2">
      <c r="A6621">
        <f t="shared" si="0"/>
        <v>265</v>
      </c>
      <c r="B6621" t="str">
        <f t="shared" ref="B6621:C6621" si="6595">B6596</f>
        <v>store</v>
      </c>
      <c r="C6621">
        <f t="shared" si="6595"/>
        <v>4</v>
      </c>
      <c r="D6621">
        <f ca="1">OFFSET(walk!$A$2:$Y$402,TRUNC((ROW()-ROW($D$2))/COLUMNS(walk!$A$2:$Y$402)),MOD(ROW()-ROW($D$2),COLUMNS(walk!$A$2:$Y$402)),1,1)</f>
        <v>15</v>
      </c>
      <c r="E6621">
        <f ca="1">OFFSET(bike!$A$2:$Y$402,TRUNC((ROW()-ROW($E$2))/COLUMNS(bike!$A$2:$Y$402)),MOD(ROW()-ROW($E$2),COLUMNS(bike!$A$2:$Y$402)),1,1)</f>
        <v>5</v>
      </c>
      <c r="F6621">
        <f ca="1">OFFSET(transit!$A$2:$Y$402,TRUNC((ROW()-ROW($F$2))/COLUMNS(transit!$A$2:$Y$402)),MOD(ROW()-ROW($F$2),COLUMNS(transit!$A$2:$Y$402)),1,1)</f>
        <v>12</v>
      </c>
      <c r="G6621">
        <f ca="1">OFFSET(drive!$A$2:$Y$402,TRUNC((ROW()-ROW($G$2))/COLUMNS(drive!$A$2:$Y$402)),MOD(ROW()-ROW($G$2),COLUMNS(drive!$A$2:$Y$402)),1,1)</f>
        <v>3</v>
      </c>
      <c r="H6621" s="5">
        <f ca="1">(VLOOKUP($B6621,weights!$A$2:$R$6,4))*VLOOKUP($B6621,weights!$A$2:$R$6,6)^C6621*(VLOOKUP($B6621,weights!$A$2:$R$6,15)*EXP(VLOOKUP($B6621,weights!$A$2:$R$6,11)*D6621)+VLOOKUP($B6621,weights!$A$2:$R$6,16)*EXP(VLOOKUP($B6621,weights!$A$2:$R$6,12)*E6621)+VLOOKUP($B6621,weights!$A$2:$R$6,17)*EXP(VLOOKUP($B6621,weights!$A$2:$R$6,13)*F6621)+VLOOKUP($B6621,weights!$A$2:$R$6,18)*EXP(VLOOKUP($B6621,weights!$A$2:$R$6,14)*G6621))</f>
        <v>1.2857585658960284</v>
      </c>
    </row>
    <row r="6622" spans="1:8" ht="12.75" x14ac:dyDescent="0.2">
      <c r="A6622">
        <f t="shared" si="0"/>
        <v>265</v>
      </c>
      <c r="B6622" t="str">
        <f t="shared" ref="B6622:C6622" si="6596">B6597</f>
        <v>pharmacy</v>
      </c>
      <c r="C6622">
        <f t="shared" si="6596"/>
        <v>0</v>
      </c>
      <c r="D6622">
        <f ca="1">OFFSET(walk!$A$2:$Y$402,TRUNC((ROW()-ROW($D$2))/COLUMNS(walk!$A$2:$Y$402)),MOD(ROW()-ROW($D$2),COLUMNS(walk!$A$2:$Y$402)),1,1)</f>
        <v>11</v>
      </c>
      <c r="E6622">
        <f ca="1">OFFSET(bike!$A$2:$Y$402,TRUNC((ROW()-ROW($E$2))/COLUMNS(bike!$A$2:$Y$402)),MOD(ROW()-ROW($E$2),COLUMNS(bike!$A$2:$Y$402)),1,1)</f>
        <v>3</v>
      </c>
      <c r="F6622">
        <f ca="1">OFFSET(transit!$A$2:$Y$402,TRUNC((ROW()-ROW($F$2))/COLUMNS(transit!$A$2:$Y$402)),MOD(ROW()-ROW($F$2),COLUMNS(transit!$A$2:$Y$402)),1,1)</f>
        <v>11</v>
      </c>
      <c r="G6622">
        <f ca="1">OFFSET(drive!$A$2:$Y$402,TRUNC((ROW()-ROW($G$2))/COLUMNS(drive!$A$2:$Y$402)),MOD(ROW()-ROW($G$2),COLUMNS(drive!$A$2:$Y$402)),1,1)</f>
        <v>2</v>
      </c>
      <c r="H6622" s="5">
        <f ca="1">(VLOOKUP($B6622,weights!$A$2:$R$6,4))*VLOOKUP($B6622,weights!$A$2:$R$6,6)^C6622*(VLOOKUP($B6622,weights!$A$2:$R$6,15)*EXP(VLOOKUP($B6622,weights!$A$2:$R$6,11)*D6622)+VLOOKUP($B6622,weights!$A$2:$R$6,16)*EXP(VLOOKUP($B6622,weights!$A$2:$R$6,12)*E6622)+VLOOKUP($B6622,weights!$A$2:$R$6,17)*EXP(VLOOKUP($B6622,weights!$A$2:$R$6,13)*F6622)+VLOOKUP($B6622,weights!$A$2:$R$6,18)*EXP(VLOOKUP($B6622,weights!$A$2:$R$6,14)*G6622))</f>
        <v>6.7093791349885272</v>
      </c>
    </row>
    <row r="6623" spans="1:8" ht="12.75" x14ac:dyDescent="0.2">
      <c r="A6623">
        <f t="shared" si="0"/>
        <v>265</v>
      </c>
      <c r="B6623" t="str">
        <f t="shared" ref="B6623:C6623" si="6597">B6598</f>
        <v>pharmacy</v>
      </c>
      <c r="C6623">
        <f t="shared" si="6597"/>
        <v>1</v>
      </c>
      <c r="D6623">
        <f ca="1">OFFSET(walk!$A$2:$Y$402,TRUNC((ROW()-ROW($D$2))/COLUMNS(walk!$A$2:$Y$402)),MOD(ROW()-ROW($D$2),COLUMNS(walk!$A$2:$Y$402)),1,1)</f>
        <v>13</v>
      </c>
      <c r="E6623">
        <f ca="1">OFFSET(bike!$A$2:$Y$402,TRUNC((ROW()-ROW($E$2))/COLUMNS(bike!$A$2:$Y$402)),MOD(ROW()-ROW($E$2),COLUMNS(bike!$A$2:$Y$402)),1,1)</f>
        <v>5</v>
      </c>
      <c r="F6623">
        <f ca="1">OFFSET(transit!$A$2:$Y$402,TRUNC((ROW()-ROW($F$2))/COLUMNS(transit!$A$2:$Y$402)),MOD(ROW()-ROW($F$2),COLUMNS(transit!$A$2:$Y$402)),1,1)</f>
        <v>12</v>
      </c>
      <c r="G6623">
        <f ca="1">OFFSET(drive!$A$2:$Y$402,TRUNC((ROW()-ROW($G$2))/COLUMNS(drive!$A$2:$Y$402)),MOD(ROW()-ROW($G$2),COLUMNS(drive!$A$2:$Y$402)),1,1)</f>
        <v>3</v>
      </c>
      <c r="H6623" s="5">
        <f ca="1">(VLOOKUP($B6623,weights!$A$2:$R$6,4))*VLOOKUP($B6623,weights!$A$2:$R$6,6)^C6623*(VLOOKUP($B6623,weights!$A$2:$R$6,15)*EXP(VLOOKUP($B6623,weights!$A$2:$R$6,11)*D6623)+VLOOKUP($B6623,weights!$A$2:$R$6,16)*EXP(VLOOKUP($B6623,weights!$A$2:$R$6,12)*E6623)+VLOOKUP($B6623,weights!$A$2:$R$6,17)*EXP(VLOOKUP($B6623,weights!$A$2:$R$6,13)*F6623)+VLOOKUP($B6623,weights!$A$2:$R$6,18)*EXP(VLOOKUP($B6623,weights!$A$2:$R$6,14)*G6623))</f>
        <v>2.287900814621938</v>
      </c>
    </row>
    <row r="6624" spans="1:8" ht="12.75" x14ac:dyDescent="0.2">
      <c r="A6624">
        <f t="shared" si="0"/>
        <v>265</v>
      </c>
      <c r="B6624" t="str">
        <f t="shared" ref="B6624:C6624" si="6598">B6599</f>
        <v>pharmacy</v>
      </c>
      <c r="C6624">
        <f t="shared" si="6598"/>
        <v>2</v>
      </c>
      <c r="D6624">
        <f ca="1">OFFSET(walk!$A$2:$Y$402,TRUNC((ROW()-ROW($D$2))/COLUMNS(walk!$A$2:$Y$402)),MOD(ROW()-ROW($D$2),COLUMNS(walk!$A$2:$Y$402)),1,1)</f>
        <v>13</v>
      </c>
      <c r="E6624">
        <f ca="1">OFFSET(bike!$A$2:$Y$402,TRUNC((ROW()-ROW($E$2))/COLUMNS(bike!$A$2:$Y$402)),MOD(ROW()-ROW($E$2),COLUMNS(bike!$A$2:$Y$402)),1,1)</f>
        <v>5</v>
      </c>
      <c r="F6624">
        <f ca="1">OFFSET(transit!$A$2:$Y$402,TRUNC((ROW()-ROW($F$2))/COLUMNS(transit!$A$2:$Y$402)),MOD(ROW()-ROW($F$2),COLUMNS(transit!$A$2:$Y$402)),1,1)</f>
        <v>12</v>
      </c>
      <c r="G6624">
        <f ca="1">OFFSET(drive!$A$2:$Y$402,TRUNC((ROW()-ROW($G$2))/COLUMNS(drive!$A$2:$Y$402)),MOD(ROW()-ROW($G$2),COLUMNS(drive!$A$2:$Y$402)),1,1)</f>
        <v>3</v>
      </c>
      <c r="H6624" s="5">
        <f ca="1">(VLOOKUP($B6624,weights!$A$2:$R$6,4))*VLOOKUP($B6624,weights!$A$2:$R$6,6)^C6624*(VLOOKUP($B6624,weights!$A$2:$R$6,15)*EXP(VLOOKUP($B6624,weights!$A$2:$R$6,11)*D6624)+VLOOKUP($B6624,weights!$A$2:$R$6,16)*EXP(VLOOKUP($B6624,weights!$A$2:$R$6,12)*E6624)+VLOOKUP($B6624,weights!$A$2:$R$6,17)*EXP(VLOOKUP($B6624,weights!$A$2:$R$6,13)*F6624)+VLOOKUP($B6624,weights!$A$2:$R$6,18)*EXP(VLOOKUP($B6624,weights!$A$2:$R$6,14)*G6624))</f>
        <v>1.1015818737068592</v>
      </c>
    </row>
    <row r="6625" spans="1:8" ht="12.75" x14ac:dyDescent="0.2">
      <c r="A6625">
        <f t="shared" si="0"/>
        <v>265</v>
      </c>
      <c r="B6625" t="str">
        <f t="shared" ref="B6625:C6625" si="6599">B6600</f>
        <v>bank</v>
      </c>
      <c r="C6625">
        <f t="shared" si="6599"/>
        <v>0</v>
      </c>
      <c r="D6625">
        <f ca="1">OFFSET(walk!$A$2:$Y$402,TRUNC((ROW()-ROW($D$2))/COLUMNS(walk!$A$2:$Y$402)),MOD(ROW()-ROW($D$2),COLUMNS(walk!$A$2:$Y$402)),1,1)</f>
        <v>23</v>
      </c>
      <c r="E6625">
        <f ca="1">OFFSET(bike!$A$2:$Y$402,TRUNC((ROW()-ROW($E$2))/COLUMNS(bike!$A$2:$Y$402)),MOD(ROW()-ROW($E$2),COLUMNS(bike!$A$2:$Y$402)),1,1)</f>
        <v>9</v>
      </c>
      <c r="F6625">
        <f ca="1">OFFSET(transit!$A$2:$Y$402,TRUNC((ROW()-ROW($F$2))/COLUMNS(transit!$A$2:$Y$402)),MOD(ROW()-ROW($F$2),COLUMNS(transit!$A$2:$Y$402)),1,1)</f>
        <v>22</v>
      </c>
      <c r="G6625">
        <f ca="1">OFFSET(drive!$A$2:$Y$402,TRUNC((ROW()-ROW($G$2))/COLUMNS(drive!$A$2:$Y$402)),MOD(ROW()-ROW($G$2),COLUMNS(drive!$A$2:$Y$402)),1,1)</f>
        <v>6</v>
      </c>
      <c r="H6625" s="5">
        <f ca="1">(VLOOKUP($B6625,weights!$A$2:$R$6,4))*VLOOKUP($B6625,weights!$A$2:$R$6,6)^C6625*(VLOOKUP($B6625,weights!$A$2:$R$6,15)*EXP(VLOOKUP($B6625,weights!$A$2:$R$6,11)*D6625)+VLOOKUP($B6625,weights!$A$2:$R$6,16)*EXP(VLOOKUP($B6625,weights!$A$2:$R$6,12)*E6625)+VLOOKUP($B6625,weights!$A$2:$R$6,17)*EXP(VLOOKUP($B6625,weights!$A$2:$R$6,13)*F6625)+VLOOKUP($B6625,weights!$A$2:$R$6,18)*EXP(VLOOKUP($B6625,weights!$A$2:$R$6,14)*G6625))</f>
        <v>2.1524417004911678</v>
      </c>
    </row>
    <row r="6626" spans="1:8" ht="12.75" x14ac:dyDescent="0.2">
      <c r="A6626">
        <f t="shared" si="0"/>
        <v>265</v>
      </c>
      <c r="B6626" t="str">
        <f t="shared" ref="B6626:C6626" si="6600">B6601</f>
        <v>bank</v>
      </c>
      <c r="C6626">
        <f t="shared" si="6600"/>
        <v>1</v>
      </c>
      <c r="D6626">
        <f ca="1">OFFSET(walk!$A$2:$Y$402,TRUNC((ROW()-ROW($D$2))/COLUMNS(walk!$A$2:$Y$402)),MOD(ROW()-ROW($D$2),COLUMNS(walk!$A$2:$Y$402)),1,1)</f>
        <v>41</v>
      </c>
      <c r="E6626">
        <f ca="1">OFFSET(bike!$A$2:$Y$402,TRUNC((ROW()-ROW($E$2))/COLUMNS(bike!$A$2:$Y$402)),MOD(ROW()-ROW($E$2),COLUMNS(bike!$A$2:$Y$402)),1,1)</f>
        <v>13</v>
      </c>
      <c r="F6626">
        <f ca="1">OFFSET(transit!$A$2:$Y$402,TRUNC((ROW()-ROW($F$2))/COLUMNS(transit!$A$2:$Y$402)),MOD(ROW()-ROW($F$2),COLUMNS(transit!$A$2:$Y$402)),1,1)</f>
        <v>35</v>
      </c>
      <c r="G6626">
        <f ca="1">OFFSET(drive!$A$2:$Y$402,TRUNC((ROW()-ROW($G$2))/COLUMNS(drive!$A$2:$Y$402)),MOD(ROW()-ROW($G$2),COLUMNS(drive!$A$2:$Y$402)),1,1)</f>
        <v>7</v>
      </c>
      <c r="H6626" s="5">
        <f ca="1">(VLOOKUP($B6626,weights!$A$2:$R$6,4))*VLOOKUP($B6626,weights!$A$2:$R$6,6)^C6626*(VLOOKUP($B6626,weights!$A$2:$R$6,15)*EXP(VLOOKUP($B6626,weights!$A$2:$R$6,11)*D6626)+VLOOKUP($B6626,weights!$A$2:$R$6,16)*EXP(VLOOKUP($B6626,weights!$A$2:$R$6,12)*E6626)+VLOOKUP($B6626,weights!$A$2:$R$6,17)*EXP(VLOOKUP($B6626,weights!$A$2:$R$6,13)*F6626)+VLOOKUP($B6626,weights!$A$2:$R$6,18)*EXP(VLOOKUP($B6626,weights!$A$2:$R$6,14)*G6626))</f>
        <v>0.54598994257884792</v>
      </c>
    </row>
    <row r="6627" spans="1:8" ht="12.75" x14ac:dyDescent="0.2">
      <c r="A6627">
        <f t="shared" si="0"/>
        <v>266</v>
      </c>
      <c r="B6627" t="str">
        <f t="shared" ref="B6627:C6627" si="6601">B6602</f>
        <v>restaurant</v>
      </c>
      <c r="C6627">
        <f t="shared" si="6601"/>
        <v>0</v>
      </c>
      <c r="D6627">
        <f ca="1">OFFSET(walk!$A$2:$Y$402,TRUNC((ROW()-ROW($D$2))/COLUMNS(walk!$A$2:$Y$402)),MOD(ROW()-ROW($D$2),COLUMNS(walk!$A$2:$Y$402)),1,1)</f>
        <v>6</v>
      </c>
      <c r="E6627">
        <f ca="1">OFFSET(bike!$A$2:$Y$402,TRUNC((ROW()-ROW($E$2))/COLUMNS(bike!$A$2:$Y$402)),MOD(ROW()-ROW($E$2),COLUMNS(bike!$A$2:$Y$402)),1,1)</f>
        <v>2</v>
      </c>
      <c r="F6627">
        <f ca="1">OFFSET(transit!$A$2:$Y$402,TRUNC((ROW()-ROW($F$2))/COLUMNS(transit!$A$2:$Y$402)),MOD(ROW()-ROW($F$2),COLUMNS(transit!$A$2:$Y$402)),1,1)</f>
        <v>6</v>
      </c>
      <c r="G6627">
        <f ca="1">OFFSET(drive!$A$2:$Y$402,TRUNC((ROW()-ROW($G$2))/COLUMNS(drive!$A$2:$Y$402)),MOD(ROW()-ROW($G$2),COLUMNS(drive!$A$2:$Y$402)),1,1)</f>
        <v>2</v>
      </c>
      <c r="H6627" s="5">
        <f ca="1">(VLOOKUP($B6627,weights!$A$2:$R$6,4))*VLOOKUP($B6627,weights!$A$2:$R$6,6)^C6627*(VLOOKUP($B6627,weights!$A$2:$R$6,15)*EXP(VLOOKUP($B6627,weights!$A$2:$R$6,11)*D6627)+VLOOKUP($B6627,weights!$A$2:$R$6,16)*EXP(VLOOKUP($B6627,weights!$A$2:$R$6,12)*E6627)+VLOOKUP($B6627,weights!$A$2:$R$6,17)*EXP(VLOOKUP($B6627,weights!$A$2:$R$6,13)*F6627)+VLOOKUP($B6627,weights!$A$2:$R$6,18)*EXP(VLOOKUP($B6627,weights!$A$2:$R$6,14)*G6627))</f>
        <v>34.018659724442237</v>
      </c>
    </row>
    <row r="6628" spans="1:8" ht="12.75" x14ac:dyDescent="0.2">
      <c r="A6628">
        <f t="shared" si="0"/>
        <v>266</v>
      </c>
      <c r="B6628" t="str">
        <f t="shared" ref="B6628:C6628" si="6602">B6603</f>
        <v>restaurant</v>
      </c>
      <c r="C6628">
        <f t="shared" si="6602"/>
        <v>1</v>
      </c>
      <c r="D6628">
        <f ca="1">OFFSET(walk!$A$2:$Y$402,TRUNC((ROW()-ROW($D$2))/COLUMNS(walk!$A$2:$Y$402)),MOD(ROW()-ROW($D$2),COLUMNS(walk!$A$2:$Y$402)),1,1)</f>
        <v>7</v>
      </c>
      <c r="E6628">
        <f ca="1">OFFSET(bike!$A$2:$Y$402,TRUNC((ROW()-ROW($E$2))/COLUMNS(bike!$A$2:$Y$402)),MOD(ROW()-ROW($E$2),COLUMNS(bike!$A$2:$Y$402)),1,1)</f>
        <v>2</v>
      </c>
      <c r="F6628">
        <f ca="1">OFFSET(transit!$A$2:$Y$402,TRUNC((ROW()-ROW($F$2))/COLUMNS(transit!$A$2:$Y$402)),MOD(ROW()-ROW($F$2),COLUMNS(transit!$A$2:$Y$402)),1,1)</f>
        <v>6</v>
      </c>
      <c r="G6628">
        <f ca="1">OFFSET(drive!$A$2:$Y$402,TRUNC((ROW()-ROW($G$2))/COLUMNS(drive!$A$2:$Y$402)),MOD(ROW()-ROW($G$2),COLUMNS(drive!$A$2:$Y$402)),1,1)</f>
        <v>2</v>
      </c>
      <c r="H6628" s="5">
        <f ca="1">(VLOOKUP($B6628,weights!$A$2:$R$6,4))*VLOOKUP($B6628,weights!$A$2:$R$6,6)^C6628*(VLOOKUP($B6628,weights!$A$2:$R$6,15)*EXP(VLOOKUP($B6628,weights!$A$2:$R$6,11)*D6628)+VLOOKUP($B6628,weights!$A$2:$R$6,16)*EXP(VLOOKUP($B6628,weights!$A$2:$R$6,12)*E6628)+VLOOKUP($B6628,weights!$A$2:$R$6,17)*EXP(VLOOKUP($B6628,weights!$A$2:$R$6,13)*F6628)+VLOOKUP($B6628,weights!$A$2:$R$6,18)*EXP(VLOOKUP($B6628,weights!$A$2:$R$6,14)*G6628))</f>
        <v>29.537003123872296</v>
      </c>
    </row>
    <row r="6629" spans="1:8" ht="12.75" x14ac:dyDescent="0.2">
      <c r="A6629">
        <f t="shared" si="0"/>
        <v>266</v>
      </c>
      <c r="B6629" t="str">
        <f t="shared" ref="B6629:C6629" si="6603">B6604</f>
        <v>restaurant</v>
      </c>
      <c r="C6629">
        <f t="shared" si="6603"/>
        <v>2</v>
      </c>
      <c r="D6629">
        <f ca="1">OFFSET(walk!$A$2:$Y$402,TRUNC((ROW()-ROW($D$2))/COLUMNS(walk!$A$2:$Y$402)),MOD(ROW()-ROW($D$2),COLUMNS(walk!$A$2:$Y$402)),1,1)</f>
        <v>7</v>
      </c>
      <c r="E6629">
        <f ca="1">OFFSET(bike!$A$2:$Y$402,TRUNC((ROW()-ROW($E$2))/COLUMNS(bike!$A$2:$Y$402)),MOD(ROW()-ROW($E$2),COLUMNS(bike!$A$2:$Y$402)),1,1)</f>
        <v>2</v>
      </c>
      <c r="F6629">
        <f ca="1">OFFSET(transit!$A$2:$Y$402,TRUNC((ROW()-ROW($F$2))/COLUMNS(transit!$A$2:$Y$402)),MOD(ROW()-ROW($F$2),COLUMNS(transit!$A$2:$Y$402)),1,1)</f>
        <v>6</v>
      </c>
      <c r="G6629">
        <f ca="1">OFFSET(drive!$A$2:$Y$402,TRUNC((ROW()-ROW($G$2))/COLUMNS(drive!$A$2:$Y$402)),MOD(ROW()-ROW($G$2),COLUMNS(drive!$A$2:$Y$402)),1,1)</f>
        <v>2</v>
      </c>
      <c r="H6629" s="5">
        <f ca="1">(VLOOKUP($B6629,weights!$A$2:$R$6,4))*VLOOKUP($B6629,weights!$A$2:$R$6,6)^C6629*(VLOOKUP($B6629,weights!$A$2:$R$6,15)*EXP(VLOOKUP($B6629,weights!$A$2:$R$6,11)*D6629)+VLOOKUP($B6629,weights!$A$2:$R$6,16)*EXP(VLOOKUP($B6629,weights!$A$2:$R$6,12)*E6629)+VLOOKUP($B6629,weights!$A$2:$R$6,17)*EXP(VLOOKUP($B6629,weights!$A$2:$R$6,13)*F6629)+VLOOKUP($B6629,weights!$A$2:$R$6,18)*EXP(VLOOKUP($B6629,weights!$A$2:$R$6,14)*G6629))</f>
        <v>26.473906503618867</v>
      </c>
    </row>
    <row r="6630" spans="1:8" ht="12.75" x14ac:dyDescent="0.2">
      <c r="A6630">
        <f t="shared" si="0"/>
        <v>266</v>
      </c>
      <c r="B6630" t="str">
        <f t="shared" ref="B6630:C6630" si="6604">B6605</f>
        <v>restaurant</v>
      </c>
      <c r="C6630">
        <f t="shared" si="6604"/>
        <v>3</v>
      </c>
      <c r="D6630">
        <f ca="1">OFFSET(walk!$A$2:$Y$402,TRUNC((ROW()-ROW($D$2))/COLUMNS(walk!$A$2:$Y$402)),MOD(ROW()-ROW($D$2),COLUMNS(walk!$A$2:$Y$402)),1,1)</f>
        <v>9</v>
      </c>
      <c r="E6630">
        <f ca="1">OFFSET(bike!$A$2:$Y$402,TRUNC((ROW()-ROW($E$2))/COLUMNS(bike!$A$2:$Y$402)),MOD(ROW()-ROW($E$2),COLUMNS(bike!$A$2:$Y$402)),1,1)</f>
        <v>2</v>
      </c>
      <c r="F6630">
        <f ca="1">OFFSET(transit!$A$2:$Y$402,TRUNC((ROW()-ROW($F$2))/COLUMNS(transit!$A$2:$Y$402)),MOD(ROW()-ROW($F$2),COLUMNS(transit!$A$2:$Y$402)),1,1)</f>
        <v>7</v>
      </c>
      <c r="G6630">
        <f ca="1">OFFSET(drive!$A$2:$Y$402,TRUNC((ROW()-ROW($G$2))/COLUMNS(drive!$A$2:$Y$402)),MOD(ROW()-ROW($G$2),COLUMNS(drive!$A$2:$Y$402)),1,1)</f>
        <v>3</v>
      </c>
      <c r="H6630" s="5">
        <f ca="1">(VLOOKUP($B6630,weights!$A$2:$R$6,4))*VLOOKUP($B6630,weights!$A$2:$R$6,6)^C6630*(VLOOKUP($B6630,weights!$A$2:$R$6,15)*EXP(VLOOKUP($B6630,weights!$A$2:$R$6,11)*D6630)+VLOOKUP($B6630,weights!$A$2:$R$6,16)*EXP(VLOOKUP($B6630,weights!$A$2:$R$6,12)*E6630)+VLOOKUP($B6630,weights!$A$2:$R$6,17)*EXP(VLOOKUP($B6630,weights!$A$2:$R$6,13)*F6630)+VLOOKUP($B6630,weights!$A$2:$R$6,18)*EXP(VLOOKUP($B6630,weights!$A$2:$R$6,14)*G6630))</f>
        <v>20.669638355718423</v>
      </c>
    </row>
    <row r="6631" spans="1:8" ht="12.75" x14ac:dyDescent="0.2">
      <c r="A6631">
        <f t="shared" si="0"/>
        <v>266</v>
      </c>
      <c r="B6631" t="str">
        <f t="shared" ref="B6631:C6631" si="6605">B6606</f>
        <v>restaurant</v>
      </c>
      <c r="C6631">
        <f t="shared" si="6605"/>
        <v>4</v>
      </c>
      <c r="D6631">
        <f ca="1">OFFSET(walk!$A$2:$Y$402,TRUNC((ROW()-ROW($D$2))/COLUMNS(walk!$A$2:$Y$402)),MOD(ROW()-ROW($D$2),COLUMNS(walk!$A$2:$Y$402)),1,1)</f>
        <v>9</v>
      </c>
      <c r="E6631">
        <f ca="1">OFFSET(bike!$A$2:$Y$402,TRUNC((ROW()-ROW($E$2))/COLUMNS(bike!$A$2:$Y$402)),MOD(ROW()-ROW($E$2),COLUMNS(bike!$A$2:$Y$402)),1,1)</f>
        <v>2</v>
      </c>
      <c r="F6631">
        <f ca="1">OFFSET(transit!$A$2:$Y$402,TRUNC((ROW()-ROW($F$2))/COLUMNS(transit!$A$2:$Y$402)),MOD(ROW()-ROW($F$2),COLUMNS(transit!$A$2:$Y$402)),1,1)</f>
        <v>7</v>
      </c>
      <c r="G6631">
        <f ca="1">OFFSET(drive!$A$2:$Y$402,TRUNC((ROW()-ROW($G$2))/COLUMNS(drive!$A$2:$Y$402)),MOD(ROW()-ROW($G$2),COLUMNS(drive!$A$2:$Y$402)),1,1)</f>
        <v>3</v>
      </c>
      <c r="H6631" s="5">
        <f ca="1">(VLOOKUP($B6631,weights!$A$2:$R$6,4))*VLOOKUP($B6631,weights!$A$2:$R$6,6)^C6631*(VLOOKUP($B6631,weights!$A$2:$R$6,15)*EXP(VLOOKUP($B6631,weights!$A$2:$R$6,11)*D6631)+VLOOKUP($B6631,weights!$A$2:$R$6,16)*EXP(VLOOKUP($B6631,weights!$A$2:$R$6,12)*E6631)+VLOOKUP($B6631,weights!$A$2:$R$6,17)*EXP(VLOOKUP($B6631,weights!$A$2:$R$6,13)*F6631)+VLOOKUP($B6631,weights!$A$2:$R$6,18)*EXP(VLOOKUP($B6631,weights!$A$2:$R$6,14)*G6631))</f>
        <v>18.526120304014288</v>
      </c>
    </row>
    <row r="6632" spans="1:8" ht="12.75" x14ac:dyDescent="0.2">
      <c r="A6632">
        <f t="shared" si="0"/>
        <v>266</v>
      </c>
      <c r="B6632" t="str">
        <f t="shared" ref="B6632:C6632" si="6606">B6607</f>
        <v>restaurant</v>
      </c>
      <c r="C6632">
        <f t="shared" si="6606"/>
        <v>5</v>
      </c>
      <c r="D6632">
        <f ca="1">OFFSET(walk!$A$2:$Y$402,TRUNC((ROW()-ROW($D$2))/COLUMNS(walk!$A$2:$Y$402)),MOD(ROW()-ROW($D$2),COLUMNS(walk!$A$2:$Y$402)),1,1)</f>
        <v>10</v>
      </c>
      <c r="E6632">
        <f ca="1">OFFSET(bike!$A$2:$Y$402,TRUNC((ROW()-ROW($E$2))/COLUMNS(bike!$A$2:$Y$402)),MOD(ROW()-ROW($E$2),COLUMNS(bike!$A$2:$Y$402)),1,1)</f>
        <v>2</v>
      </c>
      <c r="F6632">
        <f ca="1">OFFSET(transit!$A$2:$Y$402,TRUNC((ROW()-ROW($F$2))/COLUMNS(transit!$A$2:$Y$402)),MOD(ROW()-ROW($F$2),COLUMNS(transit!$A$2:$Y$402)),1,1)</f>
        <v>8</v>
      </c>
      <c r="G6632">
        <f ca="1">OFFSET(drive!$A$2:$Y$402,TRUNC((ROW()-ROW($G$2))/COLUMNS(drive!$A$2:$Y$402)),MOD(ROW()-ROW($G$2),COLUMNS(drive!$A$2:$Y$402)),1,1)</f>
        <v>3</v>
      </c>
      <c r="H6632" s="5">
        <f ca="1">(VLOOKUP($B6632,weights!$A$2:$R$6,4))*VLOOKUP($B6632,weights!$A$2:$R$6,6)^C6632*(VLOOKUP($B6632,weights!$A$2:$R$6,15)*EXP(VLOOKUP($B6632,weights!$A$2:$R$6,11)*D6632)+VLOOKUP($B6632,weights!$A$2:$R$6,16)*EXP(VLOOKUP($B6632,weights!$A$2:$R$6,12)*E6632)+VLOOKUP($B6632,weights!$A$2:$R$6,17)*EXP(VLOOKUP($B6632,weights!$A$2:$R$6,13)*F6632)+VLOOKUP($B6632,weights!$A$2:$R$6,18)*EXP(VLOOKUP($B6632,weights!$A$2:$R$6,14)*G6632))</f>
        <v>15.832032715924806</v>
      </c>
    </row>
    <row r="6633" spans="1:8" ht="12.75" x14ac:dyDescent="0.2">
      <c r="A6633">
        <f t="shared" si="0"/>
        <v>266</v>
      </c>
      <c r="B6633" t="str">
        <f t="shared" ref="B6633:C6633" si="6607">B6608</f>
        <v>restaurant</v>
      </c>
      <c r="C6633">
        <f t="shared" si="6607"/>
        <v>6</v>
      </c>
      <c r="D6633">
        <f ca="1">OFFSET(walk!$A$2:$Y$402,TRUNC((ROW()-ROW($D$2))/COLUMNS(walk!$A$2:$Y$402)),MOD(ROW()-ROW($D$2),COLUMNS(walk!$A$2:$Y$402)),1,1)</f>
        <v>10</v>
      </c>
      <c r="E6633">
        <f ca="1">OFFSET(bike!$A$2:$Y$402,TRUNC((ROW()-ROW($E$2))/COLUMNS(bike!$A$2:$Y$402)),MOD(ROW()-ROW($E$2),COLUMNS(bike!$A$2:$Y$402)),1,1)</f>
        <v>3</v>
      </c>
      <c r="F6633">
        <f ca="1">OFFSET(transit!$A$2:$Y$402,TRUNC((ROW()-ROW($F$2))/COLUMNS(transit!$A$2:$Y$402)),MOD(ROW()-ROW($F$2),COLUMNS(transit!$A$2:$Y$402)),1,1)</f>
        <v>8</v>
      </c>
      <c r="G6633">
        <f ca="1">OFFSET(drive!$A$2:$Y$402,TRUNC((ROW()-ROW($G$2))/COLUMNS(drive!$A$2:$Y$402)),MOD(ROW()-ROW($G$2),COLUMNS(drive!$A$2:$Y$402)),1,1)</f>
        <v>3</v>
      </c>
      <c r="H6633" s="5">
        <f ca="1">(VLOOKUP($B6633,weights!$A$2:$R$6,4))*VLOOKUP($B6633,weights!$A$2:$R$6,6)^C6633*(VLOOKUP($B6633,weights!$A$2:$R$6,15)*EXP(VLOOKUP($B6633,weights!$A$2:$R$6,11)*D6633)+VLOOKUP($B6633,weights!$A$2:$R$6,16)*EXP(VLOOKUP($B6633,weights!$A$2:$R$6,12)*E6633)+VLOOKUP($B6633,weights!$A$2:$R$6,17)*EXP(VLOOKUP($B6633,weights!$A$2:$R$6,13)*F6633)+VLOOKUP($B6633,weights!$A$2:$R$6,18)*EXP(VLOOKUP($B6633,weights!$A$2:$R$6,14)*G6633))</f>
        <v>13.103906415032741</v>
      </c>
    </row>
    <row r="6634" spans="1:8" ht="12.75" x14ac:dyDescent="0.2">
      <c r="A6634">
        <f t="shared" si="0"/>
        <v>266</v>
      </c>
      <c r="B6634" t="str">
        <f t="shared" ref="B6634:C6634" si="6608">B6609</f>
        <v>restaurant</v>
      </c>
      <c r="C6634">
        <f t="shared" si="6608"/>
        <v>7</v>
      </c>
      <c r="D6634">
        <f ca="1">OFFSET(walk!$A$2:$Y$402,TRUNC((ROW()-ROW($D$2))/COLUMNS(walk!$A$2:$Y$402)),MOD(ROW()-ROW($D$2),COLUMNS(walk!$A$2:$Y$402)),1,1)</f>
        <v>14</v>
      </c>
      <c r="E6634">
        <f ca="1">OFFSET(bike!$A$2:$Y$402,TRUNC((ROW()-ROW($E$2))/COLUMNS(bike!$A$2:$Y$402)),MOD(ROW()-ROW($E$2),COLUMNS(bike!$A$2:$Y$402)),1,1)</f>
        <v>4</v>
      </c>
      <c r="F6634">
        <f ca="1">OFFSET(transit!$A$2:$Y$402,TRUNC((ROW()-ROW($F$2))/COLUMNS(transit!$A$2:$Y$402)),MOD(ROW()-ROW($F$2),COLUMNS(transit!$A$2:$Y$402)),1,1)</f>
        <v>8</v>
      </c>
      <c r="G6634">
        <f ca="1">OFFSET(drive!$A$2:$Y$402,TRUNC((ROW()-ROW($G$2))/COLUMNS(drive!$A$2:$Y$402)),MOD(ROW()-ROW($G$2),COLUMNS(drive!$A$2:$Y$402)),1,1)</f>
        <v>3</v>
      </c>
      <c r="H6634" s="5">
        <f ca="1">(VLOOKUP($B6634,weights!$A$2:$R$6,4))*VLOOKUP($B6634,weights!$A$2:$R$6,6)^C6634*(VLOOKUP($B6634,weights!$A$2:$R$6,15)*EXP(VLOOKUP($B6634,weights!$A$2:$R$6,11)*D6634)+VLOOKUP($B6634,weights!$A$2:$R$6,16)*EXP(VLOOKUP($B6634,weights!$A$2:$R$6,12)*E6634)+VLOOKUP($B6634,weights!$A$2:$R$6,17)*EXP(VLOOKUP($B6634,weights!$A$2:$R$6,13)*F6634)+VLOOKUP($B6634,weights!$A$2:$R$6,18)*EXP(VLOOKUP($B6634,weights!$A$2:$R$6,14)*G6634))</f>
        <v>10.391204780696956</v>
      </c>
    </row>
    <row r="6635" spans="1:8" ht="12.75" x14ac:dyDescent="0.2">
      <c r="A6635">
        <f t="shared" si="0"/>
        <v>266</v>
      </c>
      <c r="B6635" t="str">
        <f t="shared" ref="B6635:C6635" si="6609">B6610</f>
        <v>restaurant</v>
      </c>
      <c r="C6635">
        <f t="shared" si="6609"/>
        <v>8</v>
      </c>
      <c r="D6635">
        <f ca="1">OFFSET(walk!$A$2:$Y$402,TRUNC((ROW()-ROW($D$2))/COLUMNS(walk!$A$2:$Y$402)),MOD(ROW()-ROW($D$2),COLUMNS(walk!$A$2:$Y$402)),1,1)</f>
        <v>14</v>
      </c>
      <c r="E6635">
        <f ca="1">OFFSET(bike!$A$2:$Y$402,TRUNC((ROW()-ROW($E$2))/COLUMNS(bike!$A$2:$Y$402)),MOD(ROW()-ROW($E$2),COLUMNS(bike!$A$2:$Y$402)),1,1)</f>
        <v>4</v>
      </c>
      <c r="F6635">
        <f ca="1">OFFSET(transit!$A$2:$Y$402,TRUNC((ROW()-ROW($F$2))/COLUMNS(transit!$A$2:$Y$402)),MOD(ROW()-ROW($F$2),COLUMNS(transit!$A$2:$Y$402)),1,1)</f>
        <v>10</v>
      </c>
      <c r="G6635">
        <f ca="1">OFFSET(drive!$A$2:$Y$402,TRUNC((ROW()-ROW($G$2))/COLUMNS(drive!$A$2:$Y$402)),MOD(ROW()-ROW($G$2),COLUMNS(drive!$A$2:$Y$402)),1,1)</f>
        <v>4</v>
      </c>
      <c r="H6635" s="5">
        <f ca="1">(VLOOKUP($B6635,weights!$A$2:$R$6,4))*VLOOKUP($B6635,weights!$A$2:$R$6,6)^C6635*(VLOOKUP($B6635,weights!$A$2:$R$6,15)*EXP(VLOOKUP($B6635,weights!$A$2:$R$6,11)*D6635)+VLOOKUP($B6635,weights!$A$2:$R$6,16)*EXP(VLOOKUP($B6635,weights!$A$2:$R$6,12)*E6635)+VLOOKUP($B6635,weights!$A$2:$R$6,17)*EXP(VLOOKUP($B6635,weights!$A$2:$R$6,13)*F6635)+VLOOKUP($B6635,weights!$A$2:$R$6,18)*EXP(VLOOKUP($B6635,weights!$A$2:$R$6,14)*G6635))</f>
        <v>8.1456946511865453</v>
      </c>
    </row>
    <row r="6636" spans="1:8" ht="12.75" x14ac:dyDescent="0.2">
      <c r="A6636">
        <f t="shared" si="0"/>
        <v>266</v>
      </c>
      <c r="B6636" t="str">
        <f t="shared" ref="B6636:C6636" si="6610">B6611</f>
        <v>restaurant</v>
      </c>
      <c r="C6636">
        <f t="shared" si="6610"/>
        <v>9</v>
      </c>
      <c r="D6636">
        <f ca="1">OFFSET(walk!$A$2:$Y$402,TRUNC((ROW()-ROW($D$2))/COLUMNS(walk!$A$2:$Y$402)),MOD(ROW()-ROW($D$2),COLUMNS(walk!$A$2:$Y$402)),1,1)</f>
        <v>17</v>
      </c>
      <c r="E6636">
        <f ca="1">OFFSET(bike!$A$2:$Y$402,TRUNC((ROW()-ROW($E$2))/COLUMNS(bike!$A$2:$Y$402)),MOD(ROW()-ROW($E$2),COLUMNS(bike!$A$2:$Y$402)),1,1)</f>
        <v>5</v>
      </c>
      <c r="F6636">
        <f ca="1">OFFSET(transit!$A$2:$Y$402,TRUNC((ROW()-ROW($F$2))/COLUMNS(transit!$A$2:$Y$402)),MOD(ROW()-ROW($F$2),COLUMNS(transit!$A$2:$Y$402)),1,1)</f>
        <v>10</v>
      </c>
      <c r="G6636">
        <f ca="1">OFFSET(drive!$A$2:$Y$402,TRUNC((ROW()-ROW($G$2))/COLUMNS(drive!$A$2:$Y$402)),MOD(ROW()-ROW($G$2),COLUMNS(drive!$A$2:$Y$402)),1,1)</f>
        <v>4</v>
      </c>
      <c r="H6636" s="5">
        <f ca="1">(VLOOKUP($B6636,weights!$A$2:$R$6,4))*VLOOKUP($B6636,weights!$A$2:$R$6,6)^C6636*(VLOOKUP($B6636,weights!$A$2:$R$6,15)*EXP(VLOOKUP($B6636,weights!$A$2:$R$6,11)*D6636)+VLOOKUP($B6636,weights!$A$2:$R$6,16)*EXP(VLOOKUP($B6636,weights!$A$2:$R$6,12)*E6636)+VLOOKUP($B6636,weights!$A$2:$R$6,17)*EXP(VLOOKUP($B6636,weights!$A$2:$R$6,13)*F6636)+VLOOKUP($B6636,weights!$A$2:$R$6,18)*EXP(VLOOKUP($B6636,weights!$A$2:$R$6,14)*G6636))</f>
        <v>6.6573641138460067</v>
      </c>
    </row>
    <row r="6637" spans="1:8" ht="12.75" x14ac:dyDescent="0.2">
      <c r="A6637">
        <f t="shared" si="0"/>
        <v>266</v>
      </c>
      <c r="B6637" t="str">
        <f t="shared" ref="B6637:C6637" si="6611">B6612</f>
        <v>supermarket</v>
      </c>
      <c r="C6637">
        <f t="shared" si="6611"/>
        <v>0</v>
      </c>
      <c r="D6637">
        <f ca="1">OFFSET(walk!$A$2:$Y$402,TRUNC((ROW()-ROW($D$2))/COLUMNS(walk!$A$2:$Y$402)),MOD(ROW()-ROW($D$2),COLUMNS(walk!$A$2:$Y$402)),1,1)</f>
        <v>38</v>
      </c>
      <c r="E6637">
        <f ca="1">OFFSET(bike!$A$2:$Y$402,TRUNC((ROW()-ROW($E$2))/COLUMNS(bike!$A$2:$Y$402)),MOD(ROW()-ROW($E$2),COLUMNS(bike!$A$2:$Y$402)),1,1)</f>
        <v>16</v>
      </c>
      <c r="F6637">
        <f ca="1">OFFSET(transit!$A$2:$Y$402,TRUNC((ROW()-ROW($F$2))/COLUMNS(transit!$A$2:$Y$402)),MOD(ROW()-ROW($F$2),COLUMNS(transit!$A$2:$Y$402)),1,1)</f>
        <v>19</v>
      </c>
      <c r="G6637">
        <f ca="1">OFFSET(drive!$A$2:$Y$402,TRUNC((ROW()-ROW($G$2))/COLUMNS(drive!$A$2:$Y$402)),MOD(ROW()-ROW($G$2),COLUMNS(drive!$A$2:$Y$402)),1,1)</f>
        <v>8</v>
      </c>
      <c r="H6637" s="5">
        <f ca="1">(VLOOKUP($B6637,weights!$A$2:$R$6,4))*VLOOKUP($B6637,weights!$A$2:$R$6,6)^C6637*(VLOOKUP($B6637,weights!$A$2:$R$6,15)*EXP(VLOOKUP($B6637,weights!$A$2:$R$6,11)*D6637)+VLOOKUP($B6637,weights!$A$2:$R$6,16)*EXP(VLOOKUP($B6637,weights!$A$2:$R$6,12)*E6637)+VLOOKUP($B6637,weights!$A$2:$R$6,17)*EXP(VLOOKUP($B6637,weights!$A$2:$R$6,13)*F6637)+VLOOKUP($B6637,weights!$A$2:$R$6,18)*EXP(VLOOKUP($B6637,weights!$A$2:$R$6,14)*G6637))</f>
        <v>3.5786088798334439</v>
      </c>
    </row>
    <row r="6638" spans="1:8" ht="12.75" x14ac:dyDescent="0.2">
      <c r="A6638">
        <f t="shared" si="0"/>
        <v>266</v>
      </c>
      <c r="B6638" t="str">
        <f t="shared" ref="B6638:C6638" si="6612">B6613</f>
        <v>supermarket</v>
      </c>
      <c r="C6638">
        <f t="shared" si="6612"/>
        <v>1</v>
      </c>
      <c r="D6638">
        <f ca="1">OFFSET(walk!$A$2:$Y$402,TRUNC((ROW()-ROW($D$2))/COLUMNS(walk!$A$2:$Y$402)),MOD(ROW()-ROW($D$2),COLUMNS(walk!$A$2:$Y$402)),1,1)</f>
        <v>47</v>
      </c>
      <c r="E6638">
        <f ca="1">OFFSET(bike!$A$2:$Y$402,TRUNC((ROW()-ROW($E$2))/COLUMNS(bike!$A$2:$Y$402)),MOD(ROW()-ROW($E$2),COLUMNS(bike!$A$2:$Y$402)),1,1)</f>
        <v>16</v>
      </c>
      <c r="F6638">
        <f ca="1">OFFSET(transit!$A$2:$Y$402,TRUNC((ROW()-ROW($F$2))/COLUMNS(transit!$A$2:$Y$402)),MOD(ROW()-ROW($F$2),COLUMNS(transit!$A$2:$Y$402)),1,1)</f>
        <v>23</v>
      </c>
      <c r="G6638">
        <f ca="1">OFFSET(drive!$A$2:$Y$402,TRUNC((ROW()-ROW($G$2))/COLUMNS(drive!$A$2:$Y$402)),MOD(ROW()-ROW($G$2),COLUMNS(drive!$A$2:$Y$402)),1,1)</f>
        <v>9</v>
      </c>
      <c r="H6638" s="5">
        <f ca="1">(VLOOKUP($B6638,weights!$A$2:$R$6,4))*VLOOKUP($B6638,weights!$A$2:$R$6,6)^C6638*(VLOOKUP($B6638,weights!$A$2:$R$6,15)*EXP(VLOOKUP($B6638,weights!$A$2:$R$6,11)*D6638)+VLOOKUP($B6638,weights!$A$2:$R$6,16)*EXP(VLOOKUP($B6638,weights!$A$2:$R$6,12)*E6638)+VLOOKUP($B6638,weights!$A$2:$R$6,17)*EXP(VLOOKUP($B6638,weights!$A$2:$R$6,13)*F6638)+VLOOKUP($B6638,weights!$A$2:$R$6,18)*EXP(VLOOKUP($B6638,weights!$A$2:$R$6,14)*G6638))</f>
        <v>1.6601665407110797</v>
      </c>
    </row>
    <row r="6639" spans="1:8" ht="12.75" x14ac:dyDescent="0.2">
      <c r="A6639">
        <f t="shared" si="0"/>
        <v>266</v>
      </c>
      <c r="B6639" t="str">
        <f t="shared" ref="B6639:C6639" si="6613">B6614</f>
        <v>supermarket</v>
      </c>
      <c r="C6639">
        <f t="shared" si="6613"/>
        <v>2</v>
      </c>
      <c r="D6639">
        <f ca="1">OFFSET(walk!$A$2:$Y$402,TRUNC((ROW()-ROW($D$2))/COLUMNS(walk!$A$2:$Y$402)),MOD(ROW()-ROW($D$2),COLUMNS(walk!$A$2:$Y$402)),1,1)</f>
        <v>52</v>
      </c>
      <c r="E6639">
        <f ca="1">OFFSET(bike!$A$2:$Y$402,TRUNC((ROW()-ROW($E$2))/COLUMNS(bike!$A$2:$Y$402)),MOD(ROW()-ROW($E$2),COLUMNS(bike!$A$2:$Y$402)),1,1)</f>
        <v>17</v>
      </c>
      <c r="F6639">
        <f ca="1">OFFSET(transit!$A$2:$Y$402,TRUNC((ROW()-ROW($F$2))/COLUMNS(transit!$A$2:$Y$402)),MOD(ROW()-ROW($F$2),COLUMNS(transit!$A$2:$Y$402)),1,1)</f>
        <v>32</v>
      </c>
      <c r="G6639">
        <f ca="1">OFFSET(drive!$A$2:$Y$402,TRUNC((ROW()-ROW($G$2))/COLUMNS(drive!$A$2:$Y$402)),MOD(ROW()-ROW($G$2),COLUMNS(drive!$A$2:$Y$402)),1,1)</f>
        <v>12</v>
      </c>
      <c r="H6639" s="5">
        <f ca="1">(VLOOKUP($B6639,weights!$A$2:$R$6,4))*VLOOKUP($B6639,weights!$A$2:$R$6,6)^C6639*(VLOOKUP($B6639,weights!$A$2:$R$6,15)*EXP(VLOOKUP($B6639,weights!$A$2:$R$6,11)*D6639)+VLOOKUP($B6639,weights!$A$2:$R$6,16)*EXP(VLOOKUP($B6639,weights!$A$2:$R$6,12)*E6639)+VLOOKUP($B6639,weights!$A$2:$R$6,17)*EXP(VLOOKUP($B6639,weights!$A$2:$R$6,13)*F6639)+VLOOKUP($B6639,weights!$A$2:$R$6,18)*EXP(VLOOKUP($B6639,weights!$A$2:$R$6,14)*G6639))</f>
        <v>0.50803424892068239</v>
      </c>
    </row>
    <row r="6640" spans="1:8" ht="12.75" x14ac:dyDescent="0.2">
      <c r="A6640">
        <f t="shared" si="0"/>
        <v>266</v>
      </c>
      <c r="B6640" t="str">
        <f t="shared" ref="B6640:C6640" si="6614">B6615</f>
        <v>supermarket</v>
      </c>
      <c r="C6640">
        <f t="shared" si="6614"/>
        <v>3</v>
      </c>
      <c r="D6640">
        <f ca="1">OFFSET(walk!$A$2:$Y$402,TRUNC((ROW()-ROW($D$2))/COLUMNS(walk!$A$2:$Y$402)),MOD(ROW()-ROW($D$2),COLUMNS(walk!$A$2:$Y$402)),1,1)</f>
        <v>59</v>
      </c>
      <c r="E6640">
        <f ca="1">OFFSET(bike!$A$2:$Y$402,TRUNC((ROW()-ROW($E$2))/COLUMNS(bike!$A$2:$Y$402)),MOD(ROW()-ROW($E$2),COLUMNS(bike!$A$2:$Y$402)),1,1)</f>
        <v>21</v>
      </c>
      <c r="F6640">
        <f ca="1">OFFSET(transit!$A$2:$Y$402,TRUNC((ROW()-ROW($F$2))/COLUMNS(transit!$A$2:$Y$402)),MOD(ROW()-ROW($F$2),COLUMNS(transit!$A$2:$Y$402)),1,1)</f>
        <v>37</v>
      </c>
      <c r="G6640">
        <f ca="1">OFFSET(drive!$A$2:$Y$402,TRUNC((ROW()-ROW($G$2))/COLUMNS(drive!$A$2:$Y$402)),MOD(ROW()-ROW($G$2),COLUMNS(drive!$A$2:$Y$402)),1,1)</f>
        <v>13</v>
      </c>
      <c r="H6640" s="5">
        <f ca="1">(VLOOKUP($B6640,weights!$A$2:$R$6,4))*VLOOKUP($B6640,weights!$A$2:$R$6,6)^C6640*(VLOOKUP($B6640,weights!$A$2:$R$6,15)*EXP(VLOOKUP($B6640,weights!$A$2:$R$6,11)*D6640)+VLOOKUP($B6640,weights!$A$2:$R$6,16)*EXP(VLOOKUP($B6640,weights!$A$2:$R$6,12)*E6640)+VLOOKUP($B6640,weights!$A$2:$R$6,17)*EXP(VLOOKUP($B6640,weights!$A$2:$R$6,13)*F6640)+VLOOKUP($B6640,weights!$A$2:$R$6,18)*EXP(VLOOKUP($B6640,weights!$A$2:$R$6,14)*G6640))</f>
        <v>0.23214983302652428</v>
      </c>
    </row>
    <row r="6641" spans="1:8" ht="12.75" x14ac:dyDescent="0.2">
      <c r="A6641">
        <f t="shared" si="0"/>
        <v>266</v>
      </c>
      <c r="B6641" t="str">
        <f t="shared" ref="B6641:C6641" si="6615">B6616</f>
        <v>supermarket</v>
      </c>
      <c r="C6641">
        <f t="shared" si="6615"/>
        <v>4</v>
      </c>
      <c r="D6641">
        <f ca="1">OFFSET(walk!$A$2:$Y$402,TRUNC((ROW()-ROW($D$2))/COLUMNS(walk!$A$2:$Y$402)),MOD(ROW()-ROW($D$2),COLUMNS(walk!$A$2:$Y$402)),1,1)</f>
        <v>76</v>
      </c>
      <c r="E6641">
        <f ca="1">OFFSET(bike!$A$2:$Y$402,TRUNC((ROW()-ROW($E$2))/COLUMNS(bike!$A$2:$Y$402)),MOD(ROW()-ROW($E$2),COLUMNS(bike!$A$2:$Y$402)),1,1)</f>
        <v>24</v>
      </c>
      <c r="F6641">
        <f ca="1">OFFSET(transit!$A$2:$Y$402,TRUNC((ROW()-ROW($F$2))/COLUMNS(transit!$A$2:$Y$402)),MOD(ROW()-ROW($F$2),COLUMNS(transit!$A$2:$Y$402)),1,1)</f>
        <v>38</v>
      </c>
      <c r="G6641">
        <f ca="1">OFFSET(drive!$A$2:$Y$402,TRUNC((ROW()-ROW($G$2))/COLUMNS(drive!$A$2:$Y$402)),MOD(ROW()-ROW($G$2),COLUMNS(drive!$A$2:$Y$402)),1,1)</f>
        <v>14</v>
      </c>
      <c r="H6641" s="5">
        <f ca="1">(VLOOKUP($B6641,weights!$A$2:$R$6,4))*VLOOKUP($B6641,weights!$A$2:$R$6,6)^C6641*(VLOOKUP($B6641,weights!$A$2:$R$6,15)*EXP(VLOOKUP($B6641,weights!$A$2:$R$6,11)*D6641)+VLOOKUP($B6641,weights!$A$2:$R$6,16)*EXP(VLOOKUP($B6641,weights!$A$2:$R$6,12)*E6641)+VLOOKUP($B6641,weights!$A$2:$R$6,17)*EXP(VLOOKUP($B6641,weights!$A$2:$R$6,13)*F6641)+VLOOKUP($B6641,weights!$A$2:$R$6,18)*EXP(VLOOKUP($B6641,weights!$A$2:$R$6,14)*G6641))</f>
        <v>0.11042900074958152</v>
      </c>
    </row>
    <row r="6642" spans="1:8" ht="12.75" x14ac:dyDescent="0.2">
      <c r="A6642">
        <f t="shared" si="0"/>
        <v>266</v>
      </c>
      <c r="B6642" t="str">
        <f t="shared" ref="B6642:C6642" si="6616">B6617</f>
        <v>store</v>
      </c>
      <c r="C6642">
        <f t="shared" si="6616"/>
        <v>0</v>
      </c>
      <c r="D6642">
        <f ca="1">OFFSET(walk!$A$2:$Y$402,TRUNC((ROW()-ROW($D$2))/COLUMNS(walk!$A$2:$Y$402)),MOD(ROW()-ROW($D$2),COLUMNS(walk!$A$2:$Y$402)),1,1)</f>
        <v>5</v>
      </c>
      <c r="E6642">
        <f ca="1">OFFSET(bike!$A$2:$Y$402,TRUNC((ROW()-ROW($E$2))/COLUMNS(bike!$A$2:$Y$402)),MOD(ROW()-ROW($E$2),COLUMNS(bike!$A$2:$Y$402)),1,1)</f>
        <v>1</v>
      </c>
      <c r="F6642">
        <f ca="1">OFFSET(transit!$A$2:$Y$402,TRUNC((ROW()-ROW($F$2))/COLUMNS(transit!$A$2:$Y$402)),MOD(ROW()-ROW($F$2),COLUMNS(transit!$A$2:$Y$402)),1,1)</f>
        <v>5</v>
      </c>
      <c r="G6642">
        <f ca="1">OFFSET(drive!$A$2:$Y$402,TRUNC((ROW()-ROW($G$2))/COLUMNS(drive!$A$2:$Y$402)),MOD(ROW()-ROW($G$2),COLUMNS(drive!$A$2:$Y$402)),1,1)</f>
        <v>1</v>
      </c>
      <c r="H6642" s="5">
        <f ca="1">(VLOOKUP($B6642,weights!$A$2:$R$6,4))*VLOOKUP($B6642,weights!$A$2:$R$6,6)^C6642*(VLOOKUP($B6642,weights!$A$2:$R$6,15)*EXP(VLOOKUP($B6642,weights!$A$2:$R$6,11)*D6642)+VLOOKUP($B6642,weights!$A$2:$R$6,16)*EXP(VLOOKUP($B6642,weights!$A$2:$R$6,12)*E6642)+VLOOKUP($B6642,weights!$A$2:$R$6,17)*EXP(VLOOKUP($B6642,weights!$A$2:$R$6,13)*F6642)+VLOOKUP($B6642,weights!$A$2:$R$6,18)*EXP(VLOOKUP($B6642,weights!$A$2:$R$6,14)*G6642))</f>
        <v>20.606540717564208</v>
      </c>
    </row>
    <row r="6643" spans="1:8" ht="12.75" x14ac:dyDescent="0.2">
      <c r="A6643">
        <f t="shared" si="0"/>
        <v>266</v>
      </c>
      <c r="B6643" t="str">
        <f t="shared" ref="B6643:C6643" si="6617">B6618</f>
        <v>store</v>
      </c>
      <c r="C6643">
        <f t="shared" si="6617"/>
        <v>1</v>
      </c>
      <c r="D6643">
        <f ca="1">OFFSET(walk!$A$2:$Y$402,TRUNC((ROW()-ROW($D$2))/COLUMNS(walk!$A$2:$Y$402)),MOD(ROW()-ROW($D$2),COLUMNS(walk!$A$2:$Y$402)),1,1)</f>
        <v>6</v>
      </c>
      <c r="E6643">
        <f ca="1">OFFSET(bike!$A$2:$Y$402,TRUNC((ROW()-ROW($E$2))/COLUMNS(bike!$A$2:$Y$402)),MOD(ROW()-ROW($E$2),COLUMNS(bike!$A$2:$Y$402)),1,1)</f>
        <v>1</v>
      </c>
      <c r="F6643">
        <f ca="1">OFFSET(transit!$A$2:$Y$402,TRUNC((ROW()-ROW($F$2))/COLUMNS(transit!$A$2:$Y$402)),MOD(ROW()-ROW($F$2),COLUMNS(transit!$A$2:$Y$402)),1,1)</f>
        <v>6</v>
      </c>
      <c r="G6643">
        <f ca="1">OFFSET(drive!$A$2:$Y$402,TRUNC((ROW()-ROW($G$2))/COLUMNS(drive!$A$2:$Y$402)),MOD(ROW()-ROW($G$2),COLUMNS(drive!$A$2:$Y$402)),1,1)</f>
        <v>1</v>
      </c>
      <c r="H6643" s="5">
        <f ca="1">(VLOOKUP($B6643,weights!$A$2:$R$6,4))*VLOOKUP($B6643,weights!$A$2:$R$6,6)^C6643*(VLOOKUP($B6643,weights!$A$2:$R$6,15)*EXP(VLOOKUP($B6643,weights!$A$2:$R$6,11)*D6643)+VLOOKUP($B6643,weights!$A$2:$R$6,16)*EXP(VLOOKUP($B6643,weights!$A$2:$R$6,12)*E6643)+VLOOKUP($B6643,weights!$A$2:$R$6,17)*EXP(VLOOKUP($B6643,weights!$A$2:$R$6,13)*F6643)+VLOOKUP($B6643,weights!$A$2:$R$6,18)*EXP(VLOOKUP($B6643,weights!$A$2:$R$6,14)*G6643))</f>
        <v>13.077667184379605</v>
      </c>
    </row>
    <row r="6644" spans="1:8" ht="12.75" x14ac:dyDescent="0.2">
      <c r="A6644">
        <f t="shared" si="0"/>
        <v>266</v>
      </c>
      <c r="B6644" t="str">
        <f t="shared" ref="B6644:C6644" si="6618">B6619</f>
        <v>store</v>
      </c>
      <c r="C6644">
        <f t="shared" si="6618"/>
        <v>2</v>
      </c>
      <c r="D6644">
        <f ca="1">OFFSET(walk!$A$2:$Y$402,TRUNC((ROW()-ROW($D$2))/COLUMNS(walk!$A$2:$Y$402)),MOD(ROW()-ROW($D$2),COLUMNS(walk!$A$2:$Y$402)),1,1)</f>
        <v>9</v>
      </c>
      <c r="E6644">
        <f ca="1">OFFSET(bike!$A$2:$Y$402,TRUNC((ROW()-ROW($E$2))/COLUMNS(bike!$A$2:$Y$402)),MOD(ROW()-ROW($E$2),COLUMNS(bike!$A$2:$Y$402)),1,1)</f>
        <v>2</v>
      </c>
      <c r="F6644">
        <f ca="1">OFFSET(transit!$A$2:$Y$402,TRUNC((ROW()-ROW($F$2))/COLUMNS(transit!$A$2:$Y$402)),MOD(ROW()-ROW($F$2),COLUMNS(transit!$A$2:$Y$402)),1,1)</f>
        <v>8</v>
      </c>
      <c r="G6644">
        <f ca="1">OFFSET(drive!$A$2:$Y$402,TRUNC((ROW()-ROW($G$2))/COLUMNS(drive!$A$2:$Y$402)),MOD(ROW()-ROW($G$2),COLUMNS(drive!$A$2:$Y$402)),1,1)</f>
        <v>2</v>
      </c>
      <c r="H6644" s="5">
        <f ca="1">(VLOOKUP($B6644,weights!$A$2:$R$6,4))*VLOOKUP($B6644,weights!$A$2:$R$6,6)^C6644*(VLOOKUP($B6644,weights!$A$2:$R$6,15)*EXP(VLOOKUP($B6644,weights!$A$2:$R$6,11)*D6644)+VLOOKUP($B6644,weights!$A$2:$R$6,16)*EXP(VLOOKUP($B6644,weights!$A$2:$R$6,12)*E6644)+VLOOKUP($B6644,weights!$A$2:$R$6,17)*EXP(VLOOKUP($B6644,weights!$A$2:$R$6,13)*F6644)+VLOOKUP($B6644,weights!$A$2:$R$6,18)*EXP(VLOOKUP($B6644,weights!$A$2:$R$6,14)*G6644))</f>
        <v>5.8573877745945886</v>
      </c>
    </row>
    <row r="6645" spans="1:8" ht="12.75" x14ac:dyDescent="0.2">
      <c r="A6645">
        <f t="shared" si="0"/>
        <v>266</v>
      </c>
      <c r="B6645" t="str">
        <f t="shared" ref="B6645:C6645" si="6619">B6620</f>
        <v>store</v>
      </c>
      <c r="C6645">
        <f t="shared" si="6619"/>
        <v>3</v>
      </c>
      <c r="D6645">
        <f ca="1">OFFSET(walk!$A$2:$Y$402,TRUNC((ROW()-ROW($D$2))/COLUMNS(walk!$A$2:$Y$402)),MOD(ROW()-ROW($D$2),COLUMNS(walk!$A$2:$Y$402)),1,1)</f>
        <v>14</v>
      </c>
      <c r="E6645">
        <f ca="1">OFFSET(bike!$A$2:$Y$402,TRUNC((ROW()-ROW($E$2))/COLUMNS(bike!$A$2:$Y$402)),MOD(ROW()-ROW($E$2),COLUMNS(bike!$A$2:$Y$402)),1,1)</f>
        <v>4</v>
      </c>
      <c r="F6645">
        <f ca="1">OFFSET(transit!$A$2:$Y$402,TRUNC((ROW()-ROW($F$2))/COLUMNS(transit!$A$2:$Y$402)),MOD(ROW()-ROW($F$2),COLUMNS(transit!$A$2:$Y$402)),1,1)</f>
        <v>9</v>
      </c>
      <c r="G6645">
        <f ca="1">OFFSET(drive!$A$2:$Y$402,TRUNC((ROW()-ROW($G$2))/COLUMNS(drive!$A$2:$Y$402)),MOD(ROW()-ROW($G$2),COLUMNS(drive!$A$2:$Y$402)),1,1)</f>
        <v>3</v>
      </c>
      <c r="H6645" s="5">
        <f ca="1">(VLOOKUP($B6645,weights!$A$2:$R$6,4))*VLOOKUP($B6645,weights!$A$2:$R$6,6)^C6645*(VLOOKUP($B6645,weights!$A$2:$R$6,15)*EXP(VLOOKUP($B6645,weights!$A$2:$R$6,11)*D6645)+VLOOKUP($B6645,weights!$A$2:$R$6,16)*EXP(VLOOKUP($B6645,weights!$A$2:$R$6,12)*E6645)+VLOOKUP($B6645,weights!$A$2:$R$6,17)*EXP(VLOOKUP($B6645,weights!$A$2:$R$6,13)*F6645)+VLOOKUP($B6645,weights!$A$2:$R$6,18)*EXP(VLOOKUP($B6645,weights!$A$2:$R$6,14)*G6645))</f>
        <v>2.3071193753707435</v>
      </c>
    </row>
    <row r="6646" spans="1:8" ht="12.75" x14ac:dyDescent="0.2">
      <c r="A6646">
        <f t="shared" si="0"/>
        <v>266</v>
      </c>
      <c r="B6646" t="str">
        <f t="shared" ref="B6646:C6646" si="6620">B6621</f>
        <v>store</v>
      </c>
      <c r="C6646">
        <f t="shared" si="6620"/>
        <v>4</v>
      </c>
      <c r="D6646">
        <f ca="1">OFFSET(walk!$A$2:$Y$402,TRUNC((ROW()-ROW($D$2))/COLUMNS(walk!$A$2:$Y$402)),MOD(ROW()-ROW($D$2),COLUMNS(walk!$A$2:$Y$402)),1,1)</f>
        <v>15</v>
      </c>
      <c r="E6646">
        <f ca="1">OFFSET(bike!$A$2:$Y$402,TRUNC((ROW()-ROW($E$2))/COLUMNS(bike!$A$2:$Y$402)),MOD(ROW()-ROW($E$2),COLUMNS(bike!$A$2:$Y$402)),1,1)</f>
        <v>5</v>
      </c>
      <c r="F6646">
        <f ca="1">OFFSET(transit!$A$2:$Y$402,TRUNC((ROW()-ROW($F$2))/COLUMNS(transit!$A$2:$Y$402)),MOD(ROW()-ROW($F$2),COLUMNS(transit!$A$2:$Y$402)),1,1)</f>
        <v>15</v>
      </c>
      <c r="G6646">
        <f ca="1">OFFSET(drive!$A$2:$Y$402,TRUNC((ROW()-ROW($G$2))/COLUMNS(drive!$A$2:$Y$402)),MOD(ROW()-ROW($G$2),COLUMNS(drive!$A$2:$Y$402)),1,1)</f>
        <v>3</v>
      </c>
      <c r="H6646" s="5">
        <f ca="1">(VLOOKUP($B6646,weights!$A$2:$R$6,4))*VLOOKUP($B6646,weights!$A$2:$R$6,6)^C6646*(VLOOKUP($B6646,weights!$A$2:$R$6,15)*EXP(VLOOKUP($B6646,weights!$A$2:$R$6,11)*D6646)+VLOOKUP($B6646,weights!$A$2:$R$6,16)*EXP(VLOOKUP($B6646,weights!$A$2:$R$6,12)*E6646)+VLOOKUP($B6646,weights!$A$2:$R$6,17)*EXP(VLOOKUP($B6646,weights!$A$2:$R$6,13)*F6646)+VLOOKUP($B6646,weights!$A$2:$R$6,18)*EXP(VLOOKUP($B6646,weights!$A$2:$R$6,14)*G6646))</f>
        <v>1.2583361224488168</v>
      </c>
    </row>
    <row r="6647" spans="1:8" ht="12.75" x14ac:dyDescent="0.2">
      <c r="A6647">
        <f t="shared" si="0"/>
        <v>266</v>
      </c>
      <c r="B6647" t="str">
        <f t="shared" ref="B6647:C6647" si="6621">B6622</f>
        <v>pharmacy</v>
      </c>
      <c r="C6647">
        <f t="shared" si="6621"/>
        <v>0</v>
      </c>
      <c r="D6647">
        <f ca="1">OFFSET(walk!$A$2:$Y$402,TRUNC((ROW()-ROW($D$2))/COLUMNS(walk!$A$2:$Y$402)),MOD(ROW()-ROW($D$2),COLUMNS(walk!$A$2:$Y$402)),1,1)</f>
        <v>10</v>
      </c>
      <c r="E6647">
        <f ca="1">OFFSET(bike!$A$2:$Y$402,TRUNC((ROW()-ROW($E$2))/COLUMNS(bike!$A$2:$Y$402)),MOD(ROW()-ROW($E$2),COLUMNS(bike!$A$2:$Y$402)),1,1)</f>
        <v>3</v>
      </c>
      <c r="F6647">
        <f ca="1">OFFSET(transit!$A$2:$Y$402,TRUNC((ROW()-ROW($F$2))/COLUMNS(transit!$A$2:$Y$402)),MOD(ROW()-ROW($F$2),COLUMNS(transit!$A$2:$Y$402)),1,1)</f>
        <v>10</v>
      </c>
      <c r="G6647">
        <f ca="1">OFFSET(drive!$A$2:$Y$402,TRUNC((ROW()-ROW($G$2))/COLUMNS(drive!$A$2:$Y$402)),MOD(ROW()-ROW($G$2),COLUMNS(drive!$A$2:$Y$402)),1,1)</f>
        <v>2</v>
      </c>
      <c r="H6647" s="5">
        <f ca="1">(VLOOKUP($B6647,weights!$A$2:$R$6,4))*VLOOKUP($B6647,weights!$A$2:$R$6,6)^C6647*(VLOOKUP($B6647,weights!$A$2:$R$6,15)*EXP(VLOOKUP($B6647,weights!$A$2:$R$6,11)*D6647)+VLOOKUP($B6647,weights!$A$2:$R$6,16)*EXP(VLOOKUP($B6647,weights!$A$2:$R$6,12)*E6647)+VLOOKUP($B6647,weights!$A$2:$R$6,17)*EXP(VLOOKUP($B6647,weights!$A$2:$R$6,13)*F6647)+VLOOKUP($B6647,weights!$A$2:$R$6,18)*EXP(VLOOKUP($B6647,weights!$A$2:$R$6,14)*G6647))</f>
        <v>6.9306407284183704</v>
      </c>
    </row>
    <row r="6648" spans="1:8" ht="12.75" x14ac:dyDescent="0.2">
      <c r="A6648">
        <f t="shared" si="0"/>
        <v>266</v>
      </c>
      <c r="B6648" t="str">
        <f t="shared" ref="B6648:C6648" si="6622">B6623</f>
        <v>pharmacy</v>
      </c>
      <c r="C6648">
        <f t="shared" si="6622"/>
        <v>1</v>
      </c>
      <c r="D6648">
        <f ca="1">OFFSET(walk!$A$2:$Y$402,TRUNC((ROW()-ROW($D$2))/COLUMNS(walk!$A$2:$Y$402)),MOD(ROW()-ROW($D$2),COLUMNS(walk!$A$2:$Y$402)),1,1)</f>
        <v>12</v>
      </c>
      <c r="E6648">
        <f ca="1">OFFSET(bike!$A$2:$Y$402,TRUNC((ROW()-ROW($E$2))/COLUMNS(bike!$A$2:$Y$402)),MOD(ROW()-ROW($E$2),COLUMNS(bike!$A$2:$Y$402)),1,1)</f>
        <v>5</v>
      </c>
      <c r="F6648">
        <f ca="1">OFFSET(transit!$A$2:$Y$402,TRUNC((ROW()-ROW($F$2))/COLUMNS(transit!$A$2:$Y$402)),MOD(ROW()-ROW($F$2),COLUMNS(transit!$A$2:$Y$402)),1,1)</f>
        <v>12</v>
      </c>
      <c r="G6648">
        <f ca="1">OFFSET(drive!$A$2:$Y$402,TRUNC((ROW()-ROW($G$2))/COLUMNS(drive!$A$2:$Y$402)),MOD(ROW()-ROW($G$2),COLUMNS(drive!$A$2:$Y$402)),1,1)</f>
        <v>3</v>
      </c>
      <c r="H6648" s="5">
        <f ca="1">(VLOOKUP($B6648,weights!$A$2:$R$6,4))*VLOOKUP($B6648,weights!$A$2:$R$6,6)^C6648*(VLOOKUP($B6648,weights!$A$2:$R$6,15)*EXP(VLOOKUP($B6648,weights!$A$2:$R$6,11)*D6648)+VLOOKUP($B6648,weights!$A$2:$R$6,16)*EXP(VLOOKUP($B6648,weights!$A$2:$R$6,12)*E6648)+VLOOKUP($B6648,weights!$A$2:$R$6,17)*EXP(VLOOKUP($B6648,weights!$A$2:$R$6,13)*F6648)+VLOOKUP($B6648,weights!$A$2:$R$6,18)*EXP(VLOOKUP($B6648,weights!$A$2:$R$6,14)*G6648))</f>
        <v>2.3219840776963956</v>
      </c>
    </row>
    <row r="6649" spans="1:8" ht="12.75" x14ac:dyDescent="0.2">
      <c r="A6649">
        <f t="shared" si="0"/>
        <v>266</v>
      </c>
      <c r="B6649" t="str">
        <f t="shared" ref="B6649:C6649" si="6623">B6624</f>
        <v>pharmacy</v>
      </c>
      <c r="C6649">
        <f t="shared" si="6623"/>
        <v>2</v>
      </c>
      <c r="D6649">
        <f ca="1">OFFSET(walk!$A$2:$Y$402,TRUNC((ROW()-ROW($D$2))/COLUMNS(walk!$A$2:$Y$402)),MOD(ROW()-ROW($D$2),COLUMNS(walk!$A$2:$Y$402)),1,1)</f>
        <v>12</v>
      </c>
      <c r="E6649">
        <f ca="1">OFFSET(bike!$A$2:$Y$402,TRUNC((ROW()-ROW($E$2))/COLUMNS(bike!$A$2:$Y$402)),MOD(ROW()-ROW($E$2),COLUMNS(bike!$A$2:$Y$402)),1,1)</f>
        <v>5</v>
      </c>
      <c r="F6649">
        <f ca="1">OFFSET(transit!$A$2:$Y$402,TRUNC((ROW()-ROW($F$2))/COLUMNS(transit!$A$2:$Y$402)),MOD(ROW()-ROW($F$2),COLUMNS(transit!$A$2:$Y$402)),1,1)</f>
        <v>12</v>
      </c>
      <c r="G6649">
        <f ca="1">OFFSET(drive!$A$2:$Y$402,TRUNC((ROW()-ROW($G$2))/COLUMNS(drive!$A$2:$Y$402)),MOD(ROW()-ROW($G$2),COLUMNS(drive!$A$2:$Y$402)),1,1)</f>
        <v>3</v>
      </c>
      <c r="H6649" s="5">
        <f ca="1">(VLOOKUP($B6649,weights!$A$2:$R$6,4))*VLOOKUP($B6649,weights!$A$2:$R$6,6)^C6649*(VLOOKUP($B6649,weights!$A$2:$R$6,15)*EXP(VLOOKUP($B6649,weights!$A$2:$R$6,11)*D6649)+VLOOKUP($B6649,weights!$A$2:$R$6,16)*EXP(VLOOKUP($B6649,weights!$A$2:$R$6,12)*E6649)+VLOOKUP($B6649,weights!$A$2:$R$6,17)*EXP(VLOOKUP($B6649,weights!$A$2:$R$6,13)*F6649)+VLOOKUP($B6649,weights!$A$2:$R$6,18)*EXP(VLOOKUP($B6649,weights!$A$2:$R$6,14)*G6649))</f>
        <v>1.1179923337056723</v>
      </c>
    </row>
    <row r="6650" spans="1:8" ht="12.75" x14ac:dyDescent="0.2">
      <c r="A6650">
        <f t="shared" si="0"/>
        <v>266</v>
      </c>
      <c r="B6650" t="str">
        <f t="shared" ref="B6650:C6650" si="6624">B6625</f>
        <v>bank</v>
      </c>
      <c r="C6650">
        <f t="shared" si="6624"/>
        <v>0</v>
      </c>
      <c r="D6650">
        <f ca="1">OFFSET(walk!$A$2:$Y$402,TRUNC((ROW()-ROW($D$2))/COLUMNS(walk!$A$2:$Y$402)),MOD(ROW()-ROW($D$2),COLUMNS(walk!$A$2:$Y$402)),1,1)</f>
        <v>21</v>
      </c>
      <c r="E6650">
        <f ca="1">OFFSET(bike!$A$2:$Y$402,TRUNC((ROW()-ROW($E$2))/COLUMNS(bike!$A$2:$Y$402)),MOD(ROW()-ROW($E$2),COLUMNS(bike!$A$2:$Y$402)),1,1)</f>
        <v>9</v>
      </c>
      <c r="F6650">
        <f ca="1">OFFSET(transit!$A$2:$Y$402,TRUNC((ROW()-ROW($F$2))/COLUMNS(transit!$A$2:$Y$402)),MOD(ROW()-ROW($F$2),COLUMNS(transit!$A$2:$Y$402)),1,1)</f>
        <v>21</v>
      </c>
      <c r="G6650">
        <f ca="1">OFFSET(drive!$A$2:$Y$402,TRUNC((ROW()-ROW($G$2))/COLUMNS(drive!$A$2:$Y$402)),MOD(ROW()-ROW($G$2),COLUMNS(drive!$A$2:$Y$402)),1,1)</f>
        <v>6</v>
      </c>
      <c r="H6650" s="5">
        <f ca="1">(VLOOKUP($B6650,weights!$A$2:$R$6,4))*VLOOKUP($B6650,weights!$A$2:$R$6,6)^C6650*(VLOOKUP($B6650,weights!$A$2:$R$6,15)*EXP(VLOOKUP($B6650,weights!$A$2:$R$6,11)*D6650)+VLOOKUP($B6650,weights!$A$2:$R$6,16)*EXP(VLOOKUP($B6650,weights!$A$2:$R$6,12)*E6650)+VLOOKUP($B6650,weights!$A$2:$R$6,17)*EXP(VLOOKUP($B6650,weights!$A$2:$R$6,13)*F6650)+VLOOKUP($B6650,weights!$A$2:$R$6,18)*EXP(VLOOKUP($B6650,weights!$A$2:$R$6,14)*G6650))</f>
        <v>2.1950440453373838</v>
      </c>
    </row>
    <row r="6651" spans="1:8" ht="12.75" x14ac:dyDescent="0.2">
      <c r="A6651">
        <f t="shared" si="0"/>
        <v>266</v>
      </c>
      <c r="B6651" t="str">
        <f t="shared" ref="B6651:C6651" si="6625">B6626</f>
        <v>bank</v>
      </c>
      <c r="C6651">
        <f t="shared" si="6625"/>
        <v>1</v>
      </c>
      <c r="D6651">
        <f ca="1">OFFSET(walk!$A$2:$Y$402,TRUNC((ROW()-ROW($D$2))/COLUMNS(walk!$A$2:$Y$402)),MOD(ROW()-ROW($D$2),COLUMNS(walk!$A$2:$Y$402)),1,1)</f>
        <v>40</v>
      </c>
      <c r="E6651">
        <f ca="1">OFFSET(bike!$A$2:$Y$402,TRUNC((ROW()-ROW($E$2))/COLUMNS(bike!$A$2:$Y$402)),MOD(ROW()-ROW($E$2),COLUMNS(bike!$A$2:$Y$402)),1,1)</f>
        <v>12</v>
      </c>
      <c r="F6651">
        <f ca="1">OFFSET(transit!$A$2:$Y$402,TRUNC((ROW()-ROW($F$2))/COLUMNS(transit!$A$2:$Y$402)),MOD(ROW()-ROW($F$2),COLUMNS(transit!$A$2:$Y$402)),1,1)</f>
        <v>35</v>
      </c>
      <c r="G6651">
        <f ca="1">OFFSET(drive!$A$2:$Y$402,TRUNC((ROW()-ROW($G$2))/COLUMNS(drive!$A$2:$Y$402)),MOD(ROW()-ROW($G$2),COLUMNS(drive!$A$2:$Y$402)),1,1)</f>
        <v>7</v>
      </c>
      <c r="H6651" s="5">
        <f ca="1">(VLOOKUP($B6651,weights!$A$2:$R$6,4))*VLOOKUP($B6651,weights!$A$2:$R$6,6)^C6651*(VLOOKUP($B6651,weights!$A$2:$R$6,15)*EXP(VLOOKUP($B6651,weights!$A$2:$R$6,11)*D6651)+VLOOKUP($B6651,weights!$A$2:$R$6,16)*EXP(VLOOKUP($B6651,weights!$A$2:$R$6,12)*E6651)+VLOOKUP($B6651,weights!$A$2:$R$6,17)*EXP(VLOOKUP($B6651,weights!$A$2:$R$6,13)*F6651)+VLOOKUP($B6651,weights!$A$2:$R$6,18)*EXP(VLOOKUP($B6651,weights!$A$2:$R$6,14)*G6651))</f>
        <v>0.57442432064502946</v>
      </c>
    </row>
    <row r="6652" spans="1:8" ht="12.75" x14ac:dyDescent="0.2">
      <c r="A6652">
        <f t="shared" si="0"/>
        <v>267</v>
      </c>
      <c r="B6652" t="str">
        <f t="shared" ref="B6652:C6652" si="6626">B6627</f>
        <v>restaurant</v>
      </c>
      <c r="C6652">
        <f t="shared" si="6626"/>
        <v>0</v>
      </c>
      <c r="D6652">
        <f ca="1">OFFSET(walk!$A$2:$Y$402,TRUNC((ROW()-ROW($D$2))/COLUMNS(walk!$A$2:$Y$402)),MOD(ROW()-ROW($D$2),COLUMNS(walk!$A$2:$Y$402)),1,1)</f>
        <v>11</v>
      </c>
      <c r="E6652">
        <f ca="1">OFFSET(bike!$A$2:$Y$402,TRUNC((ROW()-ROW($E$2))/COLUMNS(bike!$A$2:$Y$402)),MOD(ROW()-ROW($E$2),COLUMNS(bike!$A$2:$Y$402)),1,1)</f>
        <v>3</v>
      </c>
      <c r="F6652">
        <f ca="1">OFFSET(transit!$A$2:$Y$402,TRUNC((ROW()-ROW($F$2))/COLUMNS(transit!$A$2:$Y$402)),MOD(ROW()-ROW($F$2),COLUMNS(transit!$A$2:$Y$402)),1,1)</f>
        <v>10</v>
      </c>
      <c r="G6652">
        <f ca="1">OFFSET(drive!$A$2:$Y$402,TRUNC((ROW()-ROW($G$2))/COLUMNS(drive!$A$2:$Y$402)),MOD(ROW()-ROW($G$2),COLUMNS(drive!$A$2:$Y$402)),1,1)</f>
        <v>3</v>
      </c>
      <c r="H6652" s="5">
        <f ca="1">(VLOOKUP($B6652,weights!$A$2:$R$6,4))*VLOOKUP($B6652,weights!$A$2:$R$6,6)^C6652*(VLOOKUP($B6652,weights!$A$2:$R$6,15)*EXP(VLOOKUP($B6652,weights!$A$2:$R$6,11)*D6652)+VLOOKUP($B6652,weights!$A$2:$R$6,16)*EXP(VLOOKUP($B6652,weights!$A$2:$R$6,12)*E6652)+VLOOKUP($B6652,weights!$A$2:$R$6,17)*EXP(VLOOKUP($B6652,weights!$A$2:$R$6,13)*F6652)+VLOOKUP($B6652,weights!$A$2:$R$6,18)*EXP(VLOOKUP($B6652,weights!$A$2:$R$6,14)*G6652))</f>
        <v>23.575041799988533</v>
      </c>
    </row>
    <row r="6653" spans="1:8" ht="12.75" x14ac:dyDescent="0.2">
      <c r="A6653">
        <f t="shared" si="0"/>
        <v>267</v>
      </c>
      <c r="B6653" t="str">
        <f t="shared" ref="B6653:C6653" si="6627">B6628</f>
        <v>restaurant</v>
      </c>
      <c r="C6653">
        <f t="shared" si="6627"/>
        <v>1</v>
      </c>
      <c r="D6653">
        <f ca="1">OFFSET(walk!$A$2:$Y$402,TRUNC((ROW()-ROW($D$2))/COLUMNS(walk!$A$2:$Y$402)),MOD(ROW()-ROW($D$2),COLUMNS(walk!$A$2:$Y$402)),1,1)</f>
        <v>12</v>
      </c>
      <c r="E6653">
        <f ca="1">OFFSET(bike!$A$2:$Y$402,TRUNC((ROW()-ROW($E$2))/COLUMNS(bike!$A$2:$Y$402)),MOD(ROW()-ROW($E$2),COLUMNS(bike!$A$2:$Y$402)),1,1)</f>
        <v>3</v>
      </c>
      <c r="F6653">
        <f ca="1">OFFSET(transit!$A$2:$Y$402,TRUNC((ROW()-ROW($F$2))/COLUMNS(transit!$A$2:$Y$402)),MOD(ROW()-ROW($F$2),COLUMNS(transit!$A$2:$Y$402)),1,1)</f>
        <v>11</v>
      </c>
      <c r="G6653">
        <f ca="1">OFFSET(drive!$A$2:$Y$402,TRUNC((ROW()-ROW($G$2))/COLUMNS(drive!$A$2:$Y$402)),MOD(ROW()-ROW($G$2),COLUMNS(drive!$A$2:$Y$402)),1,1)</f>
        <v>3</v>
      </c>
      <c r="H6653" s="5">
        <f ca="1">(VLOOKUP($B6653,weights!$A$2:$R$6,4))*VLOOKUP($B6653,weights!$A$2:$R$6,6)^C6653*(VLOOKUP($B6653,weights!$A$2:$R$6,15)*EXP(VLOOKUP($B6653,weights!$A$2:$R$6,11)*D6653)+VLOOKUP($B6653,weights!$A$2:$R$6,16)*EXP(VLOOKUP($B6653,weights!$A$2:$R$6,12)*E6653)+VLOOKUP($B6653,weights!$A$2:$R$6,17)*EXP(VLOOKUP($B6653,weights!$A$2:$R$6,13)*F6653)+VLOOKUP($B6653,weights!$A$2:$R$6,18)*EXP(VLOOKUP($B6653,weights!$A$2:$R$6,14)*G6653))</f>
        <v>20.372636175856734</v>
      </c>
    </row>
    <row r="6654" spans="1:8" ht="12.75" x14ac:dyDescent="0.2">
      <c r="A6654">
        <f t="shared" si="0"/>
        <v>267</v>
      </c>
      <c r="B6654" t="str">
        <f t="shared" ref="B6654:C6654" si="6628">B6629</f>
        <v>restaurant</v>
      </c>
      <c r="C6654">
        <f t="shared" si="6628"/>
        <v>2</v>
      </c>
      <c r="D6654">
        <f ca="1">OFFSET(walk!$A$2:$Y$402,TRUNC((ROW()-ROW($D$2))/COLUMNS(walk!$A$2:$Y$402)),MOD(ROW()-ROW($D$2),COLUMNS(walk!$A$2:$Y$402)),1,1)</f>
        <v>14</v>
      </c>
      <c r="E6654">
        <f ca="1">OFFSET(bike!$A$2:$Y$402,TRUNC((ROW()-ROW($E$2))/COLUMNS(bike!$A$2:$Y$402)),MOD(ROW()-ROW($E$2),COLUMNS(bike!$A$2:$Y$402)),1,1)</f>
        <v>5</v>
      </c>
      <c r="F6654">
        <f ca="1">OFFSET(transit!$A$2:$Y$402,TRUNC((ROW()-ROW($F$2))/COLUMNS(transit!$A$2:$Y$402)),MOD(ROW()-ROW($F$2),COLUMNS(transit!$A$2:$Y$402)),1,1)</f>
        <v>12</v>
      </c>
      <c r="G6654">
        <f ca="1">OFFSET(drive!$A$2:$Y$402,TRUNC((ROW()-ROW($G$2))/COLUMNS(drive!$A$2:$Y$402)),MOD(ROW()-ROW($G$2),COLUMNS(drive!$A$2:$Y$402)),1,1)</f>
        <v>4</v>
      </c>
      <c r="H6654" s="5">
        <f ca="1">(VLOOKUP($B6654,weights!$A$2:$R$6,4))*VLOOKUP($B6654,weights!$A$2:$R$6,6)^C6654*(VLOOKUP($B6654,weights!$A$2:$R$6,15)*EXP(VLOOKUP($B6654,weights!$A$2:$R$6,11)*D6654)+VLOOKUP($B6654,weights!$A$2:$R$6,16)*EXP(VLOOKUP($B6654,weights!$A$2:$R$6,12)*E6654)+VLOOKUP($B6654,weights!$A$2:$R$6,17)*EXP(VLOOKUP($B6654,weights!$A$2:$R$6,13)*F6654)+VLOOKUP($B6654,weights!$A$2:$R$6,18)*EXP(VLOOKUP($B6654,weights!$A$2:$R$6,14)*G6654))</f>
        <v>13.913700309893708</v>
      </c>
    </row>
    <row r="6655" spans="1:8" ht="12.75" x14ac:dyDescent="0.2">
      <c r="A6655">
        <f t="shared" si="0"/>
        <v>267</v>
      </c>
      <c r="B6655" t="str">
        <f t="shared" ref="B6655:C6655" si="6629">B6630</f>
        <v>restaurant</v>
      </c>
      <c r="C6655">
        <f t="shared" si="6629"/>
        <v>3</v>
      </c>
      <c r="D6655">
        <f ca="1">OFFSET(walk!$A$2:$Y$402,TRUNC((ROW()-ROW($D$2))/COLUMNS(walk!$A$2:$Y$402)),MOD(ROW()-ROW($D$2),COLUMNS(walk!$A$2:$Y$402)),1,1)</f>
        <v>16</v>
      </c>
      <c r="E6655">
        <f ca="1">OFFSET(bike!$A$2:$Y$402,TRUNC((ROW()-ROW($E$2))/COLUMNS(bike!$A$2:$Y$402)),MOD(ROW()-ROW($E$2),COLUMNS(bike!$A$2:$Y$402)),1,1)</f>
        <v>5</v>
      </c>
      <c r="F6655">
        <f ca="1">OFFSET(transit!$A$2:$Y$402,TRUNC((ROW()-ROW($F$2))/COLUMNS(transit!$A$2:$Y$402)),MOD(ROW()-ROW($F$2),COLUMNS(transit!$A$2:$Y$402)),1,1)</f>
        <v>12</v>
      </c>
      <c r="G6655">
        <f ca="1">OFFSET(drive!$A$2:$Y$402,TRUNC((ROW()-ROW($G$2))/COLUMNS(drive!$A$2:$Y$402)),MOD(ROW()-ROW($G$2),COLUMNS(drive!$A$2:$Y$402)),1,1)</f>
        <v>4</v>
      </c>
      <c r="H6655" s="5">
        <f ca="1">(VLOOKUP($B6655,weights!$A$2:$R$6,4))*VLOOKUP($B6655,weights!$A$2:$R$6,6)^C6655*(VLOOKUP($B6655,weights!$A$2:$R$6,15)*EXP(VLOOKUP($B6655,weights!$A$2:$R$6,11)*D6655)+VLOOKUP($B6655,weights!$A$2:$R$6,16)*EXP(VLOOKUP($B6655,weights!$A$2:$R$6,12)*E6655)+VLOOKUP($B6655,weights!$A$2:$R$6,17)*EXP(VLOOKUP($B6655,weights!$A$2:$R$6,13)*F6655)+VLOOKUP($B6655,weights!$A$2:$R$6,18)*EXP(VLOOKUP($B6655,weights!$A$2:$R$6,14)*G6655))</f>
        <v>12.246847533239242</v>
      </c>
    </row>
    <row r="6656" spans="1:8" ht="12.75" x14ac:dyDescent="0.2">
      <c r="A6656">
        <f t="shared" si="0"/>
        <v>267</v>
      </c>
      <c r="B6656" t="str">
        <f t="shared" ref="B6656:C6656" si="6630">B6631</f>
        <v>restaurant</v>
      </c>
      <c r="C6656">
        <f t="shared" si="6630"/>
        <v>4</v>
      </c>
      <c r="D6656">
        <f ca="1">OFFSET(walk!$A$2:$Y$402,TRUNC((ROW()-ROW($D$2))/COLUMNS(walk!$A$2:$Y$402)),MOD(ROW()-ROW($D$2),COLUMNS(walk!$A$2:$Y$402)),1,1)</f>
        <v>16</v>
      </c>
      <c r="E6656">
        <f ca="1">OFFSET(bike!$A$2:$Y$402,TRUNC((ROW()-ROW($E$2))/COLUMNS(bike!$A$2:$Y$402)),MOD(ROW()-ROW($E$2),COLUMNS(bike!$A$2:$Y$402)),1,1)</f>
        <v>5</v>
      </c>
      <c r="F6656">
        <f ca="1">OFFSET(transit!$A$2:$Y$402,TRUNC((ROW()-ROW($F$2))/COLUMNS(transit!$A$2:$Y$402)),MOD(ROW()-ROW($F$2),COLUMNS(transit!$A$2:$Y$402)),1,1)</f>
        <v>12</v>
      </c>
      <c r="G6656">
        <f ca="1">OFFSET(drive!$A$2:$Y$402,TRUNC((ROW()-ROW($G$2))/COLUMNS(drive!$A$2:$Y$402)),MOD(ROW()-ROW($G$2),COLUMNS(drive!$A$2:$Y$402)),1,1)</f>
        <v>4</v>
      </c>
      <c r="H6656" s="5">
        <f ca="1">(VLOOKUP($B6656,weights!$A$2:$R$6,4))*VLOOKUP($B6656,weights!$A$2:$R$6,6)^C6656*(VLOOKUP($B6656,weights!$A$2:$R$6,15)*EXP(VLOOKUP($B6656,weights!$A$2:$R$6,11)*D6656)+VLOOKUP($B6656,weights!$A$2:$R$6,16)*EXP(VLOOKUP($B6656,weights!$A$2:$R$6,12)*E6656)+VLOOKUP($B6656,weights!$A$2:$R$6,17)*EXP(VLOOKUP($B6656,weights!$A$2:$R$6,13)*F6656)+VLOOKUP($B6656,weights!$A$2:$R$6,18)*EXP(VLOOKUP($B6656,weights!$A$2:$R$6,14)*G6656))</f>
        <v>10.976804085347766</v>
      </c>
    </row>
    <row r="6657" spans="1:8" ht="12.75" x14ac:dyDescent="0.2">
      <c r="A6657">
        <f t="shared" si="0"/>
        <v>267</v>
      </c>
      <c r="B6657" t="str">
        <f t="shared" ref="B6657:C6657" si="6631">B6632</f>
        <v>restaurant</v>
      </c>
      <c r="C6657">
        <f t="shared" si="6631"/>
        <v>5</v>
      </c>
      <c r="D6657">
        <f ca="1">OFFSET(walk!$A$2:$Y$402,TRUNC((ROW()-ROW($D$2))/COLUMNS(walk!$A$2:$Y$402)),MOD(ROW()-ROW($D$2),COLUMNS(walk!$A$2:$Y$402)),1,1)</f>
        <v>18</v>
      </c>
      <c r="E6657">
        <f ca="1">OFFSET(bike!$A$2:$Y$402,TRUNC((ROW()-ROW($E$2))/COLUMNS(bike!$A$2:$Y$402)),MOD(ROW()-ROW($E$2),COLUMNS(bike!$A$2:$Y$402)),1,1)</f>
        <v>5</v>
      </c>
      <c r="F6657">
        <f ca="1">OFFSET(transit!$A$2:$Y$402,TRUNC((ROW()-ROW($F$2))/COLUMNS(transit!$A$2:$Y$402)),MOD(ROW()-ROW($F$2),COLUMNS(transit!$A$2:$Y$402)),1,1)</f>
        <v>12</v>
      </c>
      <c r="G6657">
        <f ca="1">OFFSET(drive!$A$2:$Y$402,TRUNC((ROW()-ROW($G$2))/COLUMNS(drive!$A$2:$Y$402)),MOD(ROW()-ROW($G$2),COLUMNS(drive!$A$2:$Y$402)),1,1)</f>
        <v>4</v>
      </c>
      <c r="H6657" s="5">
        <f ca="1">(VLOOKUP($B6657,weights!$A$2:$R$6,4))*VLOOKUP($B6657,weights!$A$2:$R$6,6)^C6657*(VLOOKUP($B6657,weights!$A$2:$R$6,15)*EXP(VLOOKUP($B6657,weights!$A$2:$R$6,11)*D6657)+VLOOKUP($B6657,weights!$A$2:$R$6,16)*EXP(VLOOKUP($B6657,weights!$A$2:$R$6,12)*E6657)+VLOOKUP($B6657,weights!$A$2:$R$6,17)*EXP(VLOOKUP($B6657,weights!$A$2:$R$6,13)*F6657)+VLOOKUP($B6657,weights!$A$2:$R$6,18)*EXP(VLOOKUP($B6657,weights!$A$2:$R$6,14)*G6657))</f>
        <v>9.7242146439916421</v>
      </c>
    </row>
    <row r="6658" spans="1:8" ht="12.75" x14ac:dyDescent="0.2">
      <c r="A6658">
        <f t="shared" si="0"/>
        <v>267</v>
      </c>
      <c r="B6658" t="str">
        <f t="shared" ref="B6658:C6658" si="6632">B6633</f>
        <v>restaurant</v>
      </c>
      <c r="C6658">
        <f t="shared" si="6632"/>
        <v>6</v>
      </c>
      <c r="D6658">
        <f ca="1">OFFSET(walk!$A$2:$Y$402,TRUNC((ROW()-ROW($D$2))/COLUMNS(walk!$A$2:$Y$402)),MOD(ROW()-ROW($D$2),COLUMNS(walk!$A$2:$Y$402)),1,1)</f>
        <v>18</v>
      </c>
      <c r="E6658">
        <f ca="1">OFFSET(bike!$A$2:$Y$402,TRUNC((ROW()-ROW($E$2))/COLUMNS(bike!$A$2:$Y$402)),MOD(ROW()-ROW($E$2),COLUMNS(bike!$A$2:$Y$402)),1,1)</f>
        <v>5</v>
      </c>
      <c r="F6658">
        <f ca="1">OFFSET(transit!$A$2:$Y$402,TRUNC((ROW()-ROW($F$2))/COLUMNS(transit!$A$2:$Y$402)),MOD(ROW()-ROW($F$2),COLUMNS(transit!$A$2:$Y$402)),1,1)</f>
        <v>14</v>
      </c>
      <c r="G6658">
        <f ca="1">OFFSET(drive!$A$2:$Y$402,TRUNC((ROW()-ROW($G$2))/COLUMNS(drive!$A$2:$Y$402)),MOD(ROW()-ROW($G$2),COLUMNS(drive!$A$2:$Y$402)),1,1)</f>
        <v>4</v>
      </c>
      <c r="H6658" s="5">
        <f ca="1">(VLOOKUP($B6658,weights!$A$2:$R$6,4))*VLOOKUP($B6658,weights!$A$2:$R$6,6)^C6658*(VLOOKUP($B6658,weights!$A$2:$R$6,15)*EXP(VLOOKUP($B6658,weights!$A$2:$R$6,11)*D6658)+VLOOKUP($B6658,weights!$A$2:$R$6,16)*EXP(VLOOKUP($B6658,weights!$A$2:$R$6,12)*E6658)+VLOOKUP($B6658,weights!$A$2:$R$6,17)*EXP(VLOOKUP($B6658,weights!$A$2:$R$6,13)*F6658)+VLOOKUP($B6658,weights!$A$2:$R$6,18)*EXP(VLOOKUP($B6658,weights!$A$2:$R$6,14)*G6658))</f>
        <v>8.3592332560189124</v>
      </c>
    </row>
    <row r="6659" spans="1:8" ht="12.75" x14ac:dyDescent="0.2">
      <c r="A6659">
        <f t="shared" si="0"/>
        <v>267</v>
      </c>
      <c r="B6659" t="str">
        <f t="shared" ref="B6659:C6659" si="6633">B6634</f>
        <v>restaurant</v>
      </c>
      <c r="C6659">
        <f t="shared" si="6633"/>
        <v>7</v>
      </c>
      <c r="D6659">
        <f ca="1">OFFSET(walk!$A$2:$Y$402,TRUNC((ROW()-ROW($D$2))/COLUMNS(walk!$A$2:$Y$402)),MOD(ROW()-ROW($D$2),COLUMNS(walk!$A$2:$Y$402)),1,1)</f>
        <v>19</v>
      </c>
      <c r="E6659">
        <f ca="1">OFFSET(bike!$A$2:$Y$402,TRUNC((ROW()-ROW($E$2))/COLUMNS(bike!$A$2:$Y$402)),MOD(ROW()-ROW($E$2),COLUMNS(bike!$A$2:$Y$402)),1,1)</f>
        <v>6</v>
      </c>
      <c r="F6659">
        <f ca="1">OFFSET(transit!$A$2:$Y$402,TRUNC((ROW()-ROW($F$2))/COLUMNS(transit!$A$2:$Y$402)),MOD(ROW()-ROW($F$2),COLUMNS(transit!$A$2:$Y$402)),1,1)</f>
        <v>16</v>
      </c>
      <c r="G6659">
        <f ca="1">OFFSET(drive!$A$2:$Y$402,TRUNC((ROW()-ROW($G$2))/COLUMNS(drive!$A$2:$Y$402)),MOD(ROW()-ROW($G$2),COLUMNS(drive!$A$2:$Y$402)),1,1)</f>
        <v>5</v>
      </c>
      <c r="H6659" s="5">
        <f ca="1">(VLOOKUP($B6659,weights!$A$2:$R$6,4))*VLOOKUP($B6659,weights!$A$2:$R$6,6)^C6659*(VLOOKUP($B6659,weights!$A$2:$R$6,15)*EXP(VLOOKUP($B6659,weights!$A$2:$R$6,11)*D6659)+VLOOKUP($B6659,weights!$A$2:$R$6,16)*EXP(VLOOKUP($B6659,weights!$A$2:$R$6,12)*E6659)+VLOOKUP($B6659,weights!$A$2:$R$6,17)*EXP(VLOOKUP($B6659,weights!$A$2:$R$6,13)*F6659)+VLOOKUP($B6659,weights!$A$2:$R$6,18)*EXP(VLOOKUP($B6659,weights!$A$2:$R$6,14)*G6659))</f>
        <v>6.1384500510092863</v>
      </c>
    </row>
    <row r="6660" spans="1:8" ht="12.75" x14ac:dyDescent="0.2">
      <c r="A6660">
        <f t="shared" si="0"/>
        <v>267</v>
      </c>
      <c r="B6660" t="str">
        <f t="shared" ref="B6660:C6660" si="6634">B6635</f>
        <v>restaurant</v>
      </c>
      <c r="C6660">
        <f t="shared" si="6634"/>
        <v>8</v>
      </c>
      <c r="D6660">
        <f ca="1">OFFSET(walk!$A$2:$Y$402,TRUNC((ROW()-ROW($D$2))/COLUMNS(walk!$A$2:$Y$402)),MOD(ROW()-ROW($D$2),COLUMNS(walk!$A$2:$Y$402)),1,1)</f>
        <v>21</v>
      </c>
      <c r="E6660">
        <f ca="1">OFFSET(bike!$A$2:$Y$402,TRUNC((ROW()-ROW($E$2))/COLUMNS(bike!$A$2:$Y$402)),MOD(ROW()-ROW($E$2),COLUMNS(bike!$A$2:$Y$402)),1,1)</f>
        <v>6</v>
      </c>
      <c r="F6660">
        <f ca="1">OFFSET(transit!$A$2:$Y$402,TRUNC((ROW()-ROW($F$2))/COLUMNS(transit!$A$2:$Y$402)),MOD(ROW()-ROW($F$2),COLUMNS(transit!$A$2:$Y$402)),1,1)</f>
        <v>16</v>
      </c>
      <c r="G6660">
        <f ca="1">OFFSET(drive!$A$2:$Y$402,TRUNC((ROW()-ROW($G$2))/COLUMNS(drive!$A$2:$Y$402)),MOD(ROW()-ROW($G$2),COLUMNS(drive!$A$2:$Y$402)),1,1)</f>
        <v>5</v>
      </c>
      <c r="H6660" s="5">
        <f ca="1">(VLOOKUP($B6660,weights!$A$2:$R$6,4))*VLOOKUP($B6660,weights!$A$2:$R$6,6)^C6660*(VLOOKUP($B6660,weights!$A$2:$R$6,15)*EXP(VLOOKUP($B6660,weights!$A$2:$R$6,11)*D6660)+VLOOKUP($B6660,weights!$A$2:$R$6,16)*EXP(VLOOKUP($B6660,weights!$A$2:$R$6,12)*E6660)+VLOOKUP($B6660,weights!$A$2:$R$6,17)*EXP(VLOOKUP($B6660,weights!$A$2:$R$6,13)*F6660)+VLOOKUP($B6660,weights!$A$2:$R$6,18)*EXP(VLOOKUP($B6660,weights!$A$2:$R$6,14)*G6660))</f>
        <v>5.460235642659824</v>
      </c>
    </row>
    <row r="6661" spans="1:8" ht="12.75" x14ac:dyDescent="0.2">
      <c r="A6661">
        <f t="shared" si="0"/>
        <v>267</v>
      </c>
      <c r="B6661" t="str">
        <f t="shared" ref="B6661:C6661" si="6635">B6636</f>
        <v>restaurant</v>
      </c>
      <c r="C6661">
        <f t="shared" si="6635"/>
        <v>9</v>
      </c>
      <c r="D6661">
        <f ca="1">OFFSET(walk!$A$2:$Y$402,TRUNC((ROW()-ROW($D$2))/COLUMNS(walk!$A$2:$Y$402)),MOD(ROW()-ROW($D$2),COLUMNS(walk!$A$2:$Y$402)),1,1)</f>
        <v>21</v>
      </c>
      <c r="E6661">
        <f ca="1">OFFSET(bike!$A$2:$Y$402,TRUNC((ROW()-ROW($E$2))/COLUMNS(bike!$A$2:$Y$402)),MOD(ROW()-ROW($E$2),COLUMNS(bike!$A$2:$Y$402)),1,1)</f>
        <v>7</v>
      </c>
      <c r="F6661">
        <f ca="1">OFFSET(transit!$A$2:$Y$402,TRUNC((ROW()-ROW($F$2))/COLUMNS(transit!$A$2:$Y$402)),MOD(ROW()-ROW($F$2),COLUMNS(transit!$A$2:$Y$402)),1,1)</f>
        <v>18</v>
      </c>
      <c r="G6661">
        <f ca="1">OFFSET(drive!$A$2:$Y$402,TRUNC((ROW()-ROW($G$2))/COLUMNS(drive!$A$2:$Y$402)),MOD(ROW()-ROW($G$2),COLUMNS(drive!$A$2:$Y$402)),1,1)</f>
        <v>5</v>
      </c>
      <c r="H6661" s="5">
        <f ca="1">(VLOOKUP($B6661,weights!$A$2:$R$6,4))*VLOOKUP($B6661,weights!$A$2:$R$6,6)^C6661*(VLOOKUP($B6661,weights!$A$2:$R$6,15)*EXP(VLOOKUP($B6661,weights!$A$2:$R$6,11)*D6661)+VLOOKUP($B6661,weights!$A$2:$R$6,16)*EXP(VLOOKUP($B6661,weights!$A$2:$R$6,12)*E6661)+VLOOKUP($B6661,weights!$A$2:$R$6,17)*EXP(VLOOKUP($B6661,weights!$A$2:$R$6,13)*F6661)+VLOOKUP($B6661,weights!$A$2:$R$6,18)*EXP(VLOOKUP($B6661,weights!$A$2:$R$6,14)*G6661))</f>
        <v>4.452521983560092</v>
      </c>
    </row>
    <row r="6662" spans="1:8" ht="12.75" x14ac:dyDescent="0.2">
      <c r="A6662">
        <f t="shared" si="0"/>
        <v>267</v>
      </c>
      <c r="B6662" t="str">
        <f t="shared" ref="B6662:C6662" si="6636">B6637</f>
        <v>supermarket</v>
      </c>
      <c r="C6662">
        <f t="shared" si="6636"/>
        <v>0</v>
      </c>
      <c r="D6662">
        <f ca="1">OFFSET(walk!$A$2:$Y$402,TRUNC((ROW()-ROW($D$2))/COLUMNS(walk!$A$2:$Y$402)),MOD(ROW()-ROW($D$2),COLUMNS(walk!$A$2:$Y$402)),1,1)</f>
        <v>42</v>
      </c>
      <c r="E6662">
        <f ca="1">OFFSET(bike!$A$2:$Y$402,TRUNC((ROW()-ROW($E$2))/COLUMNS(bike!$A$2:$Y$402)),MOD(ROW()-ROW($E$2),COLUMNS(bike!$A$2:$Y$402)),1,1)</f>
        <v>16</v>
      </c>
      <c r="F6662">
        <f ca="1">OFFSET(transit!$A$2:$Y$402,TRUNC((ROW()-ROW($F$2))/COLUMNS(transit!$A$2:$Y$402)),MOD(ROW()-ROW($F$2),COLUMNS(transit!$A$2:$Y$402)),1,1)</f>
        <v>23</v>
      </c>
      <c r="G6662">
        <f ca="1">OFFSET(drive!$A$2:$Y$402,TRUNC((ROW()-ROW($G$2))/COLUMNS(drive!$A$2:$Y$402)),MOD(ROW()-ROW($G$2),COLUMNS(drive!$A$2:$Y$402)),1,1)</f>
        <v>9</v>
      </c>
      <c r="H6662" s="5">
        <f ca="1">(VLOOKUP($B6662,weights!$A$2:$R$6,4))*VLOOKUP($B6662,weights!$A$2:$R$6,6)^C6662*(VLOOKUP($B6662,weights!$A$2:$R$6,15)*EXP(VLOOKUP($B6662,weights!$A$2:$R$6,11)*D6662)+VLOOKUP($B6662,weights!$A$2:$R$6,16)*EXP(VLOOKUP($B6662,weights!$A$2:$R$6,12)*E6662)+VLOOKUP($B6662,weights!$A$2:$R$6,17)*EXP(VLOOKUP($B6662,weights!$A$2:$R$6,13)*F6662)+VLOOKUP($B6662,weights!$A$2:$R$6,18)*EXP(VLOOKUP($B6662,weights!$A$2:$R$6,14)*G6662))</f>
        <v>2.7803565029270008</v>
      </c>
    </row>
    <row r="6663" spans="1:8" ht="12.75" x14ac:dyDescent="0.2">
      <c r="A6663">
        <f t="shared" si="0"/>
        <v>267</v>
      </c>
      <c r="B6663" t="str">
        <f t="shared" ref="B6663:C6663" si="6637">B6638</f>
        <v>supermarket</v>
      </c>
      <c r="C6663">
        <f t="shared" si="6637"/>
        <v>1</v>
      </c>
      <c r="D6663">
        <f ca="1">OFFSET(walk!$A$2:$Y$402,TRUNC((ROW()-ROW($D$2))/COLUMNS(walk!$A$2:$Y$402)),MOD(ROW()-ROW($D$2),COLUMNS(walk!$A$2:$Y$402)),1,1)</f>
        <v>52</v>
      </c>
      <c r="E6663">
        <f ca="1">OFFSET(bike!$A$2:$Y$402,TRUNC((ROW()-ROW($E$2))/COLUMNS(bike!$A$2:$Y$402)),MOD(ROW()-ROW($E$2),COLUMNS(bike!$A$2:$Y$402)),1,1)</f>
        <v>17</v>
      </c>
      <c r="F6663">
        <f ca="1">OFFSET(transit!$A$2:$Y$402,TRUNC((ROW()-ROW($F$2))/COLUMNS(transit!$A$2:$Y$402)),MOD(ROW()-ROW($F$2),COLUMNS(transit!$A$2:$Y$402)),1,1)</f>
        <v>27</v>
      </c>
      <c r="G6663">
        <f ca="1">OFFSET(drive!$A$2:$Y$402,TRUNC((ROW()-ROW($G$2))/COLUMNS(drive!$A$2:$Y$402)),MOD(ROW()-ROW($G$2),COLUMNS(drive!$A$2:$Y$402)),1,1)</f>
        <v>10</v>
      </c>
      <c r="H6663" s="5">
        <f ca="1">(VLOOKUP($B6663,weights!$A$2:$R$6,4))*VLOOKUP($B6663,weights!$A$2:$R$6,6)^C6663*(VLOOKUP($B6663,weights!$A$2:$R$6,15)*EXP(VLOOKUP($B6663,weights!$A$2:$R$6,11)*D6663)+VLOOKUP($B6663,weights!$A$2:$R$6,16)*EXP(VLOOKUP($B6663,weights!$A$2:$R$6,12)*E6663)+VLOOKUP($B6663,weights!$A$2:$R$6,17)*EXP(VLOOKUP($B6663,weights!$A$2:$R$6,13)*F6663)+VLOOKUP($B6663,weights!$A$2:$R$6,18)*EXP(VLOOKUP($B6663,weights!$A$2:$R$6,14)*G6663))</f>
        <v>1.2985532530872599</v>
      </c>
    </row>
    <row r="6664" spans="1:8" ht="12.75" x14ac:dyDescent="0.2">
      <c r="A6664">
        <f t="shared" si="0"/>
        <v>267</v>
      </c>
      <c r="B6664" t="str">
        <f t="shared" ref="B6664:C6664" si="6638">B6639</f>
        <v>supermarket</v>
      </c>
      <c r="C6664">
        <f t="shared" si="6638"/>
        <v>2</v>
      </c>
      <c r="D6664">
        <f ca="1">OFFSET(walk!$A$2:$Y$402,TRUNC((ROW()-ROW($D$2))/COLUMNS(walk!$A$2:$Y$402)),MOD(ROW()-ROW($D$2),COLUMNS(walk!$A$2:$Y$402)),1,1)</f>
        <v>57</v>
      </c>
      <c r="E6664">
        <f ca="1">OFFSET(bike!$A$2:$Y$402,TRUNC((ROW()-ROW($E$2))/COLUMNS(bike!$A$2:$Y$402)),MOD(ROW()-ROW($E$2),COLUMNS(bike!$A$2:$Y$402)),1,1)</f>
        <v>18</v>
      </c>
      <c r="F6664">
        <f ca="1">OFFSET(transit!$A$2:$Y$402,TRUNC((ROW()-ROW($F$2))/COLUMNS(transit!$A$2:$Y$402)),MOD(ROW()-ROW($F$2),COLUMNS(transit!$A$2:$Y$402)),1,1)</f>
        <v>35</v>
      </c>
      <c r="G6664">
        <f ca="1">OFFSET(drive!$A$2:$Y$402,TRUNC((ROW()-ROW($G$2))/COLUMNS(drive!$A$2:$Y$402)),MOD(ROW()-ROW($G$2),COLUMNS(drive!$A$2:$Y$402)),1,1)</f>
        <v>13</v>
      </c>
      <c r="H6664" s="5">
        <f ca="1">(VLOOKUP($B6664,weights!$A$2:$R$6,4))*VLOOKUP($B6664,weights!$A$2:$R$6,6)^C6664*(VLOOKUP($B6664,weights!$A$2:$R$6,15)*EXP(VLOOKUP($B6664,weights!$A$2:$R$6,11)*D6664)+VLOOKUP($B6664,weights!$A$2:$R$6,16)*EXP(VLOOKUP($B6664,weights!$A$2:$R$6,12)*E6664)+VLOOKUP($B6664,weights!$A$2:$R$6,17)*EXP(VLOOKUP($B6664,weights!$A$2:$R$6,13)*F6664)+VLOOKUP($B6664,weights!$A$2:$R$6,18)*EXP(VLOOKUP($B6664,weights!$A$2:$R$6,14)*G6664))</f>
        <v>0.40508703710181676</v>
      </c>
    </row>
    <row r="6665" spans="1:8" ht="12.75" x14ac:dyDescent="0.2">
      <c r="A6665">
        <f t="shared" si="0"/>
        <v>267</v>
      </c>
      <c r="B6665" t="str">
        <f t="shared" ref="B6665:C6665" si="6639">B6640</f>
        <v>supermarket</v>
      </c>
      <c r="C6665">
        <f t="shared" si="6639"/>
        <v>3</v>
      </c>
      <c r="D6665">
        <f ca="1">OFFSET(walk!$A$2:$Y$402,TRUNC((ROW()-ROW($D$2))/COLUMNS(walk!$A$2:$Y$402)),MOD(ROW()-ROW($D$2),COLUMNS(walk!$A$2:$Y$402)),1,1)</f>
        <v>64</v>
      </c>
      <c r="E6665">
        <f ca="1">OFFSET(bike!$A$2:$Y$402,TRUNC((ROW()-ROW($E$2))/COLUMNS(bike!$A$2:$Y$402)),MOD(ROW()-ROW($E$2),COLUMNS(bike!$A$2:$Y$402)),1,1)</f>
        <v>22</v>
      </c>
      <c r="F6665">
        <f ca="1">OFFSET(transit!$A$2:$Y$402,TRUNC((ROW()-ROW($F$2))/COLUMNS(transit!$A$2:$Y$402)),MOD(ROW()-ROW($F$2),COLUMNS(transit!$A$2:$Y$402)),1,1)</f>
        <v>40</v>
      </c>
      <c r="G6665">
        <f ca="1">OFFSET(drive!$A$2:$Y$402,TRUNC((ROW()-ROW($G$2))/COLUMNS(drive!$A$2:$Y$402)),MOD(ROW()-ROW($G$2),COLUMNS(drive!$A$2:$Y$402)),1,1)</f>
        <v>14</v>
      </c>
      <c r="H6665" s="5">
        <f ca="1">(VLOOKUP($B6665,weights!$A$2:$R$6,4))*VLOOKUP($B6665,weights!$A$2:$R$6,6)^C6665*(VLOOKUP($B6665,weights!$A$2:$R$6,15)*EXP(VLOOKUP($B6665,weights!$A$2:$R$6,11)*D6665)+VLOOKUP($B6665,weights!$A$2:$R$6,16)*EXP(VLOOKUP($B6665,weights!$A$2:$R$6,12)*E6665)+VLOOKUP($B6665,weights!$A$2:$R$6,17)*EXP(VLOOKUP($B6665,weights!$A$2:$R$6,13)*F6665)+VLOOKUP($B6665,weights!$A$2:$R$6,18)*EXP(VLOOKUP($B6665,weights!$A$2:$R$6,14)*G6665))</f>
        <v>0.1862519323704821</v>
      </c>
    </row>
    <row r="6666" spans="1:8" ht="12.75" x14ac:dyDescent="0.2">
      <c r="A6666">
        <f t="shared" si="0"/>
        <v>267</v>
      </c>
      <c r="B6666" t="str">
        <f t="shared" ref="B6666:C6666" si="6640">B6641</f>
        <v>supermarket</v>
      </c>
      <c r="C6666">
        <f t="shared" si="6640"/>
        <v>4</v>
      </c>
      <c r="D6666">
        <f ca="1">OFFSET(walk!$A$2:$Y$402,TRUNC((ROW()-ROW($D$2))/COLUMNS(walk!$A$2:$Y$402)),MOD(ROW()-ROW($D$2),COLUMNS(walk!$A$2:$Y$402)),1,1)</f>
        <v>80</v>
      </c>
      <c r="E6666">
        <f ca="1">OFFSET(bike!$A$2:$Y$402,TRUNC((ROW()-ROW($E$2))/COLUMNS(bike!$A$2:$Y$402)),MOD(ROW()-ROW($E$2),COLUMNS(bike!$A$2:$Y$402)),1,1)</f>
        <v>25</v>
      </c>
      <c r="F6666">
        <f ca="1">OFFSET(transit!$A$2:$Y$402,TRUNC((ROW()-ROW($F$2))/COLUMNS(transit!$A$2:$Y$402)),MOD(ROW()-ROW($F$2),COLUMNS(transit!$A$2:$Y$402)),1,1)</f>
        <v>42</v>
      </c>
      <c r="G6666">
        <f ca="1">OFFSET(drive!$A$2:$Y$402,TRUNC((ROW()-ROW($G$2))/COLUMNS(drive!$A$2:$Y$402)),MOD(ROW()-ROW($G$2),COLUMNS(drive!$A$2:$Y$402)),1,1)</f>
        <v>15</v>
      </c>
      <c r="H6666" s="5">
        <f ca="1">(VLOOKUP($B6666,weights!$A$2:$R$6,4))*VLOOKUP($B6666,weights!$A$2:$R$6,6)^C6666*(VLOOKUP($B6666,weights!$A$2:$R$6,15)*EXP(VLOOKUP($B6666,weights!$A$2:$R$6,11)*D6666)+VLOOKUP($B6666,weights!$A$2:$R$6,16)*EXP(VLOOKUP($B6666,weights!$A$2:$R$6,12)*E6666)+VLOOKUP($B6666,weights!$A$2:$R$6,17)*EXP(VLOOKUP($B6666,weights!$A$2:$R$6,13)*F6666)+VLOOKUP($B6666,weights!$A$2:$R$6,18)*EXP(VLOOKUP($B6666,weights!$A$2:$R$6,14)*G6666))</f>
        <v>8.8534943740591579E-2</v>
      </c>
    </row>
    <row r="6667" spans="1:8" ht="12.75" x14ac:dyDescent="0.2">
      <c r="A6667">
        <f t="shared" si="0"/>
        <v>267</v>
      </c>
      <c r="B6667" t="str">
        <f t="shared" ref="B6667:C6667" si="6641">B6642</f>
        <v>store</v>
      </c>
      <c r="C6667">
        <f t="shared" si="6641"/>
        <v>0</v>
      </c>
      <c r="D6667">
        <f ca="1">OFFSET(walk!$A$2:$Y$402,TRUNC((ROW()-ROW($D$2))/COLUMNS(walk!$A$2:$Y$402)),MOD(ROW()-ROW($D$2),COLUMNS(walk!$A$2:$Y$402)),1,1)</f>
        <v>11</v>
      </c>
      <c r="E6667">
        <f ca="1">OFFSET(bike!$A$2:$Y$402,TRUNC((ROW()-ROW($E$2))/COLUMNS(bike!$A$2:$Y$402)),MOD(ROW()-ROW($E$2),COLUMNS(bike!$A$2:$Y$402)),1,1)</f>
        <v>3</v>
      </c>
      <c r="F6667">
        <f ca="1">OFFSET(transit!$A$2:$Y$402,TRUNC((ROW()-ROW($F$2))/COLUMNS(transit!$A$2:$Y$402)),MOD(ROW()-ROW($F$2),COLUMNS(transit!$A$2:$Y$402)),1,1)</f>
        <v>10</v>
      </c>
      <c r="G6667">
        <f ca="1">OFFSET(drive!$A$2:$Y$402,TRUNC((ROW()-ROW($G$2))/COLUMNS(drive!$A$2:$Y$402)),MOD(ROW()-ROW($G$2),COLUMNS(drive!$A$2:$Y$402)),1,1)</f>
        <v>2</v>
      </c>
      <c r="H6667" s="5">
        <f ca="1">(VLOOKUP($B6667,weights!$A$2:$R$6,4))*VLOOKUP($B6667,weights!$A$2:$R$6,6)^C6667*(VLOOKUP($B6667,weights!$A$2:$R$6,15)*EXP(VLOOKUP($B6667,weights!$A$2:$R$6,11)*D6667)+VLOOKUP($B6667,weights!$A$2:$R$6,16)*EXP(VLOOKUP($B6667,weights!$A$2:$R$6,12)*E6667)+VLOOKUP($B6667,weights!$A$2:$R$6,17)*EXP(VLOOKUP($B6667,weights!$A$2:$R$6,13)*F6667)+VLOOKUP($B6667,weights!$A$2:$R$6,18)*EXP(VLOOKUP($B6667,weights!$A$2:$R$6,14)*G6667))</f>
        <v>10.363926806892801</v>
      </c>
    </row>
    <row r="6668" spans="1:8" ht="12.75" x14ac:dyDescent="0.2">
      <c r="A6668">
        <f t="shared" si="0"/>
        <v>267</v>
      </c>
      <c r="B6668" t="str">
        <f t="shared" ref="B6668:C6668" si="6642">B6643</f>
        <v>store</v>
      </c>
      <c r="C6668">
        <f t="shared" si="6642"/>
        <v>1</v>
      </c>
      <c r="D6668">
        <f ca="1">OFFSET(walk!$A$2:$Y$402,TRUNC((ROW()-ROW($D$2))/COLUMNS(walk!$A$2:$Y$402)),MOD(ROW()-ROW($D$2),COLUMNS(walk!$A$2:$Y$402)),1,1)</f>
        <v>12</v>
      </c>
      <c r="E6668">
        <f ca="1">OFFSET(bike!$A$2:$Y$402,TRUNC((ROW()-ROW($E$2))/COLUMNS(bike!$A$2:$Y$402)),MOD(ROW()-ROW($E$2),COLUMNS(bike!$A$2:$Y$402)),1,1)</f>
        <v>3</v>
      </c>
      <c r="F6668">
        <f ca="1">OFFSET(transit!$A$2:$Y$402,TRUNC((ROW()-ROW($F$2))/COLUMNS(transit!$A$2:$Y$402)),MOD(ROW()-ROW($F$2),COLUMNS(transit!$A$2:$Y$402)),1,1)</f>
        <v>11</v>
      </c>
      <c r="G6668">
        <f ca="1">OFFSET(drive!$A$2:$Y$402,TRUNC((ROW()-ROW($G$2))/COLUMNS(drive!$A$2:$Y$402)),MOD(ROW()-ROW($G$2),COLUMNS(drive!$A$2:$Y$402)),1,1)</f>
        <v>3</v>
      </c>
      <c r="H6668" s="5">
        <f ca="1">(VLOOKUP($B6668,weights!$A$2:$R$6,4))*VLOOKUP($B6668,weights!$A$2:$R$6,6)^C6668*(VLOOKUP($B6668,weights!$A$2:$R$6,15)*EXP(VLOOKUP($B6668,weights!$A$2:$R$6,11)*D6668)+VLOOKUP($B6668,weights!$A$2:$R$6,16)*EXP(VLOOKUP($B6668,weights!$A$2:$R$6,12)*E6668)+VLOOKUP($B6668,weights!$A$2:$R$6,17)*EXP(VLOOKUP($B6668,weights!$A$2:$R$6,13)*F6668)+VLOOKUP($B6668,weights!$A$2:$R$6,18)*EXP(VLOOKUP($B6668,weights!$A$2:$R$6,14)*G6668))</f>
        <v>5.8444521930010467</v>
      </c>
    </row>
    <row r="6669" spans="1:8" ht="12.75" x14ac:dyDescent="0.2">
      <c r="A6669">
        <f t="shared" si="0"/>
        <v>267</v>
      </c>
      <c r="B6669" t="str">
        <f t="shared" ref="B6669:C6669" si="6643">B6644</f>
        <v>store</v>
      </c>
      <c r="C6669">
        <f t="shared" si="6643"/>
        <v>2</v>
      </c>
      <c r="D6669">
        <f ca="1">OFFSET(walk!$A$2:$Y$402,TRUNC((ROW()-ROW($D$2))/COLUMNS(walk!$A$2:$Y$402)),MOD(ROW()-ROW($D$2),COLUMNS(walk!$A$2:$Y$402)),1,1)</f>
        <v>13</v>
      </c>
      <c r="E6669">
        <f ca="1">OFFSET(bike!$A$2:$Y$402,TRUNC((ROW()-ROW($E$2))/COLUMNS(bike!$A$2:$Y$402)),MOD(ROW()-ROW($E$2),COLUMNS(bike!$A$2:$Y$402)),1,1)</f>
        <v>3</v>
      </c>
      <c r="F6669">
        <f ca="1">OFFSET(transit!$A$2:$Y$402,TRUNC((ROW()-ROW($F$2))/COLUMNS(transit!$A$2:$Y$402)),MOD(ROW()-ROW($F$2),COLUMNS(transit!$A$2:$Y$402)),1,1)</f>
        <v>12</v>
      </c>
      <c r="G6669">
        <f ca="1">OFFSET(drive!$A$2:$Y$402,TRUNC((ROW()-ROW($G$2))/COLUMNS(drive!$A$2:$Y$402)),MOD(ROW()-ROW($G$2),COLUMNS(drive!$A$2:$Y$402)),1,1)</f>
        <v>3</v>
      </c>
      <c r="H6669" s="5">
        <f ca="1">(VLOOKUP($B6669,weights!$A$2:$R$6,4))*VLOOKUP($B6669,weights!$A$2:$R$6,6)^C6669*(VLOOKUP($B6669,weights!$A$2:$R$6,15)*EXP(VLOOKUP($B6669,weights!$A$2:$R$6,11)*D6669)+VLOOKUP($B6669,weights!$A$2:$R$6,16)*EXP(VLOOKUP($B6669,weights!$A$2:$R$6,12)*E6669)+VLOOKUP($B6669,weights!$A$2:$R$6,17)*EXP(VLOOKUP($B6669,weights!$A$2:$R$6,13)*F6669)+VLOOKUP($B6669,weights!$A$2:$R$6,18)*EXP(VLOOKUP($B6669,weights!$A$2:$R$6,14)*G6669))</f>
        <v>3.8838934881316001</v>
      </c>
    </row>
    <row r="6670" spans="1:8" ht="12.75" x14ac:dyDescent="0.2">
      <c r="A6670">
        <f t="shared" si="0"/>
        <v>267</v>
      </c>
      <c r="B6670" t="str">
        <f t="shared" ref="B6670:C6670" si="6644">B6645</f>
        <v>store</v>
      </c>
      <c r="C6670">
        <f t="shared" si="6644"/>
        <v>3</v>
      </c>
      <c r="D6670">
        <f ca="1">OFFSET(walk!$A$2:$Y$402,TRUNC((ROW()-ROW($D$2))/COLUMNS(walk!$A$2:$Y$402)),MOD(ROW()-ROW($D$2),COLUMNS(walk!$A$2:$Y$402)),1,1)</f>
        <v>14</v>
      </c>
      <c r="E6670">
        <f ca="1">OFFSET(bike!$A$2:$Y$402,TRUNC((ROW()-ROW($E$2))/COLUMNS(bike!$A$2:$Y$402)),MOD(ROW()-ROW($E$2),COLUMNS(bike!$A$2:$Y$402)),1,1)</f>
        <v>5</v>
      </c>
      <c r="F6670">
        <f ca="1">OFFSET(transit!$A$2:$Y$402,TRUNC((ROW()-ROW($F$2))/COLUMNS(transit!$A$2:$Y$402)),MOD(ROW()-ROW($F$2),COLUMNS(transit!$A$2:$Y$402)),1,1)</f>
        <v>13</v>
      </c>
      <c r="G6670">
        <f ca="1">OFFSET(drive!$A$2:$Y$402,TRUNC((ROW()-ROW($G$2))/COLUMNS(drive!$A$2:$Y$402)),MOD(ROW()-ROW($G$2),COLUMNS(drive!$A$2:$Y$402)),1,1)</f>
        <v>4</v>
      </c>
      <c r="H6670" s="5">
        <f ca="1">(VLOOKUP($B6670,weights!$A$2:$R$6,4))*VLOOKUP($B6670,weights!$A$2:$R$6,6)^C6670*(VLOOKUP($B6670,weights!$A$2:$R$6,15)*EXP(VLOOKUP($B6670,weights!$A$2:$R$6,11)*D6670)+VLOOKUP($B6670,weights!$A$2:$R$6,16)*EXP(VLOOKUP($B6670,weights!$A$2:$R$6,12)*E6670)+VLOOKUP($B6670,weights!$A$2:$R$6,17)*EXP(VLOOKUP($B6670,weights!$A$2:$R$6,13)*F6670)+VLOOKUP($B6670,weights!$A$2:$R$6,18)*EXP(VLOOKUP($B6670,weights!$A$2:$R$6,14)*G6670))</f>
        <v>1.5630192693532909</v>
      </c>
    </row>
    <row r="6671" spans="1:8" ht="12.75" x14ac:dyDescent="0.2">
      <c r="A6671">
        <f t="shared" si="0"/>
        <v>267</v>
      </c>
      <c r="B6671" t="str">
        <f t="shared" ref="B6671:C6671" si="6645">B6646</f>
        <v>store</v>
      </c>
      <c r="C6671">
        <f t="shared" si="6645"/>
        <v>4</v>
      </c>
      <c r="D6671">
        <f ca="1">OFFSET(walk!$A$2:$Y$402,TRUNC((ROW()-ROW($D$2))/COLUMNS(walk!$A$2:$Y$402)),MOD(ROW()-ROW($D$2),COLUMNS(walk!$A$2:$Y$402)),1,1)</f>
        <v>18</v>
      </c>
      <c r="E6671">
        <f ca="1">OFFSET(bike!$A$2:$Y$402,TRUNC((ROW()-ROW($E$2))/COLUMNS(bike!$A$2:$Y$402)),MOD(ROW()-ROW($E$2),COLUMNS(bike!$A$2:$Y$402)),1,1)</f>
        <v>6</v>
      </c>
      <c r="F6671">
        <f ca="1">OFFSET(transit!$A$2:$Y$402,TRUNC((ROW()-ROW($F$2))/COLUMNS(transit!$A$2:$Y$402)),MOD(ROW()-ROW($F$2),COLUMNS(transit!$A$2:$Y$402)),1,1)</f>
        <v>14</v>
      </c>
      <c r="G6671">
        <f ca="1">OFFSET(drive!$A$2:$Y$402,TRUNC((ROW()-ROW($G$2))/COLUMNS(drive!$A$2:$Y$402)),MOD(ROW()-ROW($G$2),COLUMNS(drive!$A$2:$Y$402)),1,1)</f>
        <v>4</v>
      </c>
      <c r="H6671" s="5">
        <f ca="1">(VLOOKUP($B6671,weights!$A$2:$R$6,4))*VLOOKUP($B6671,weights!$A$2:$R$6,6)^C6671*(VLOOKUP($B6671,weights!$A$2:$R$6,15)*EXP(VLOOKUP($B6671,weights!$A$2:$R$6,11)*D6671)+VLOOKUP($B6671,weights!$A$2:$R$6,16)*EXP(VLOOKUP($B6671,weights!$A$2:$R$6,12)*E6671)+VLOOKUP($B6671,weights!$A$2:$R$6,17)*EXP(VLOOKUP($B6671,weights!$A$2:$R$6,13)*F6671)+VLOOKUP($B6671,weights!$A$2:$R$6,18)*EXP(VLOOKUP($B6671,weights!$A$2:$R$6,14)*G6671))</f>
        <v>0.89865098591309256</v>
      </c>
    </row>
    <row r="6672" spans="1:8" ht="12.75" x14ac:dyDescent="0.2">
      <c r="A6672">
        <f t="shared" si="0"/>
        <v>267</v>
      </c>
      <c r="B6672" t="str">
        <f t="shared" ref="B6672:C6672" si="6646">B6647</f>
        <v>pharmacy</v>
      </c>
      <c r="C6672">
        <f t="shared" si="6646"/>
        <v>0</v>
      </c>
      <c r="D6672">
        <f ca="1">OFFSET(walk!$A$2:$Y$402,TRUNC((ROW()-ROW($D$2))/COLUMNS(walk!$A$2:$Y$402)),MOD(ROW()-ROW($D$2),COLUMNS(walk!$A$2:$Y$402)),1,1)</f>
        <v>14</v>
      </c>
      <c r="E6672">
        <f ca="1">OFFSET(bike!$A$2:$Y$402,TRUNC((ROW()-ROW($E$2))/COLUMNS(bike!$A$2:$Y$402)),MOD(ROW()-ROW($E$2),COLUMNS(bike!$A$2:$Y$402)),1,1)</f>
        <v>4</v>
      </c>
      <c r="F6672">
        <f ca="1">OFFSET(transit!$A$2:$Y$402,TRUNC((ROW()-ROW($F$2))/COLUMNS(transit!$A$2:$Y$402)),MOD(ROW()-ROW($F$2),COLUMNS(transit!$A$2:$Y$402)),1,1)</f>
        <v>14</v>
      </c>
      <c r="G6672">
        <f ca="1">OFFSET(drive!$A$2:$Y$402,TRUNC((ROW()-ROW($G$2))/COLUMNS(drive!$A$2:$Y$402)),MOD(ROW()-ROW($G$2),COLUMNS(drive!$A$2:$Y$402)),1,1)</f>
        <v>3</v>
      </c>
      <c r="H6672" s="5">
        <f ca="1">(VLOOKUP($B6672,weights!$A$2:$R$6,4))*VLOOKUP($B6672,weights!$A$2:$R$6,6)^C6672*(VLOOKUP($B6672,weights!$A$2:$R$6,15)*EXP(VLOOKUP($B6672,weights!$A$2:$R$6,11)*D6672)+VLOOKUP($B6672,weights!$A$2:$R$6,16)*EXP(VLOOKUP($B6672,weights!$A$2:$R$6,12)*E6672)+VLOOKUP($B6672,weights!$A$2:$R$6,17)*EXP(VLOOKUP($B6672,weights!$A$2:$R$6,13)*F6672)+VLOOKUP($B6672,weights!$A$2:$R$6,18)*EXP(VLOOKUP($B6672,weights!$A$2:$R$6,14)*G6672))</f>
        <v>5.008916752400725</v>
      </c>
    </row>
    <row r="6673" spans="1:8" ht="12.75" x14ac:dyDescent="0.2">
      <c r="A6673">
        <f t="shared" si="0"/>
        <v>267</v>
      </c>
      <c r="B6673" t="str">
        <f t="shared" ref="B6673:C6673" si="6647">B6648</f>
        <v>pharmacy</v>
      </c>
      <c r="C6673">
        <f t="shared" si="6647"/>
        <v>1</v>
      </c>
      <c r="D6673">
        <f ca="1">OFFSET(walk!$A$2:$Y$402,TRUNC((ROW()-ROW($D$2))/COLUMNS(walk!$A$2:$Y$402)),MOD(ROW()-ROW($D$2),COLUMNS(walk!$A$2:$Y$402)),1,1)</f>
        <v>17</v>
      </c>
      <c r="E6673">
        <f ca="1">OFFSET(bike!$A$2:$Y$402,TRUNC((ROW()-ROW($E$2))/COLUMNS(bike!$A$2:$Y$402)),MOD(ROW()-ROW($E$2),COLUMNS(bike!$A$2:$Y$402)),1,1)</f>
        <v>6</v>
      </c>
      <c r="F6673">
        <f ca="1">OFFSET(transit!$A$2:$Y$402,TRUNC((ROW()-ROW($F$2))/COLUMNS(transit!$A$2:$Y$402)),MOD(ROW()-ROW($F$2),COLUMNS(transit!$A$2:$Y$402)),1,1)</f>
        <v>16</v>
      </c>
      <c r="G6673">
        <f ca="1">OFFSET(drive!$A$2:$Y$402,TRUNC((ROW()-ROW($G$2))/COLUMNS(drive!$A$2:$Y$402)),MOD(ROW()-ROW($G$2),COLUMNS(drive!$A$2:$Y$402)),1,1)</f>
        <v>4</v>
      </c>
      <c r="H6673" s="5">
        <f ca="1">(VLOOKUP($B6673,weights!$A$2:$R$6,4))*VLOOKUP($B6673,weights!$A$2:$R$6,6)^C6673*(VLOOKUP($B6673,weights!$A$2:$R$6,15)*EXP(VLOOKUP($B6673,weights!$A$2:$R$6,11)*D6673)+VLOOKUP($B6673,weights!$A$2:$R$6,16)*EXP(VLOOKUP($B6673,weights!$A$2:$R$6,12)*E6673)+VLOOKUP($B6673,weights!$A$2:$R$6,17)*EXP(VLOOKUP($B6673,weights!$A$2:$R$6,13)*F6673)+VLOOKUP($B6673,weights!$A$2:$R$6,18)*EXP(VLOOKUP($B6673,weights!$A$2:$R$6,14)*G6673))</f>
        <v>1.6846353744493883</v>
      </c>
    </row>
    <row r="6674" spans="1:8" ht="12.75" x14ac:dyDescent="0.2">
      <c r="A6674">
        <f t="shared" si="0"/>
        <v>267</v>
      </c>
      <c r="B6674" t="str">
        <f t="shared" ref="B6674:C6674" si="6648">B6649</f>
        <v>pharmacy</v>
      </c>
      <c r="C6674">
        <f t="shared" si="6648"/>
        <v>2</v>
      </c>
      <c r="D6674">
        <f ca="1">OFFSET(walk!$A$2:$Y$402,TRUNC((ROW()-ROW($D$2))/COLUMNS(walk!$A$2:$Y$402)),MOD(ROW()-ROW($D$2),COLUMNS(walk!$A$2:$Y$402)),1,1)</f>
        <v>17</v>
      </c>
      <c r="E6674">
        <f ca="1">OFFSET(bike!$A$2:$Y$402,TRUNC((ROW()-ROW($E$2))/COLUMNS(bike!$A$2:$Y$402)),MOD(ROW()-ROW($E$2),COLUMNS(bike!$A$2:$Y$402)),1,1)</f>
        <v>6</v>
      </c>
      <c r="F6674">
        <f ca="1">OFFSET(transit!$A$2:$Y$402,TRUNC((ROW()-ROW($F$2))/COLUMNS(transit!$A$2:$Y$402)),MOD(ROW()-ROW($F$2),COLUMNS(transit!$A$2:$Y$402)),1,1)</f>
        <v>16</v>
      </c>
      <c r="G6674">
        <f ca="1">OFFSET(drive!$A$2:$Y$402,TRUNC((ROW()-ROW($G$2))/COLUMNS(drive!$A$2:$Y$402)),MOD(ROW()-ROW($G$2),COLUMNS(drive!$A$2:$Y$402)),1,1)</f>
        <v>4</v>
      </c>
      <c r="H6674" s="5">
        <f ca="1">(VLOOKUP($B6674,weights!$A$2:$R$6,4))*VLOOKUP($B6674,weights!$A$2:$R$6,6)^C6674*(VLOOKUP($B6674,weights!$A$2:$R$6,15)*EXP(VLOOKUP($B6674,weights!$A$2:$R$6,11)*D6674)+VLOOKUP($B6674,weights!$A$2:$R$6,16)*EXP(VLOOKUP($B6674,weights!$A$2:$R$6,12)*E6674)+VLOOKUP($B6674,weights!$A$2:$R$6,17)*EXP(VLOOKUP($B6674,weights!$A$2:$R$6,13)*F6674)+VLOOKUP($B6674,weights!$A$2:$R$6,18)*EXP(VLOOKUP($B6674,weights!$A$2:$R$6,14)*G6674))</f>
        <v>0.81112073584600186</v>
      </c>
    </row>
    <row r="6675" spans="1:8" ht="12.75" x14ac:dyDescent="0.2">
      <c r="A6675">
        <f t="shared" si="0"/>
        <v>267</v>
      </c>
      <c r="B6675" t="str">
        <f t="shared" ref="B6675:C6675" si="6649">B6650</f>
        <v>bank</v>
      </c>
      <c r="C6675">
        <f t="shared" si="6649"/>
        <v>0</v>
      </c>
      <c r="D6675">
        <f ca="1">OFFSET(walk!$A$2:$Y$402,TRUNC((ROW()-ROW($D$2))/COLUMNS(walk!$A$2:$Y$402)),MOD(ROW()-ROW($D$2),COLUMNS(walk!$A$2:$Y$402)),1,1)</f>
        <v>26</v>
      </c>
      <c r="E6675">
        <f ca="1">OFFSET(bike!$A$2:$Y$402,TRUNC((ROW()-ROW($E$2))/COLUMNS(bike!$A$2:$Y$402)),MOD(ROW()-ROW($E$2),COLUMNS(bike!$A$2:$Y$402)),1,1)</f>
        <v>10</v>
      </c>
      <c r="F6675">
        <f ca="1">OFFSET(transit!$A$2:$Y$402,TRUNC((ROW()-ROW($F$2))/COLUMNS(transit!$A$2:$Y$402)),MOD(ROW()-ROW($F$2),COLUMNS(transit!$A$2:$Y$402)),1,1)</f>
        <v>22</v>
      </c>
      <c r="G6675">
        <f ca="1">OFFSET(drive!$A$2:$Y$402,TRUNC((ROW()-ROW($G$2))/COLUMNS(drive!$A$2:$Y$402)),MOD(ROW()-ROW($G$2),COLUMNS(drive!$A$2:$Y$402)),1,1)</f>
        <v>7</v>
      </c>
      <c r="H6675" s="5">
        <f ca="1">(VLOOKUP($B6675,weights!$A$2:$R$6,4))*VLOOKUP($B6675,weights!$A$2:$R$6,6)^C6675*(VLOOKUP($B6675,weights!$A$2:$R$6,15)*EXP(VLOOKUP($B6675,weights!$A$2:$R$6,11)*D6675)+VLOOKUP($B6675,weights!$A$2:$R$6,16)*EXP(VLOOKUP($B6675,weights!$A$2:$R$6,12)*E6675)+VLOOKUP($B6675,weights!$A$2:$R$6,17)*EXP(VLOOKUP($B6675,weights!$A$2:$R$6,13)*F6675)+VLOOKUP($B6675,weights!$A$2:$R$6,18)*EXP(VLOOKUP($B6675,weights!$A$2:$R$6,14)*G6675))</f>
        <v>1.7252848628861561</v>
      </c>
    </row>
    <row r="6676" spans="1:8" ht="12.75" x14ac:dyDescent="0.2">
      <c r="A6676">
        <f t="shared" si="0"/>
        <v>267</v>
      </c>
      <c r="B6676" t="str">
        <f t="shared" ref="B6676:C6676" si="6650">B6651</f>
        <v>bank</v>
      </c>
      <c r="C6676">
        <f t="shared" si="6650"/>
        <v>1</v>
      </c>
      <c r="D6676">
        <f ca="1">OFFSET(walk!$A$2:$Y$402,TRUNC((ROW()-ROW($D$2))/COLUMNS(walk!$A$2:$Y$402)),MOD(ROW()-ROW($D$2),COLUMNS(walk!$A$2:$Y$402)),1,1)</f>
        <v>41</v>
      </c>
      <c r="E6676">
        <f ca="1">OFFSET(bike!$A$2:$Y$402,TRUNC((ROW()-ROW($E$2))/COLUMNS(bike!$A$2:$Y$402)),MOD(ROW()-ROW($E$2),COLUMNS(bike!$A$2:$Y$402)),1,1)</f>
        <v>14</v>
      </c>
      <c r="F6676">
        <f ca="1">OFFSET(transit!$A$2:$Y$402,TRUNC((ROW()-ROW($F$2))/COLUMNS(transit!$A$2:$Y$402)),MOD(ROW()-ROW($F$2),COLUMNS(transit!$A$2:$Y$402)),1,1)</f>
        <v>33</v>
      </c>
      <c r="G6676">
        <f ca="1">OFFSET(drive!$A$2:$Y$402,TRUNC((ROW()-ROW($G$2))/COLUMNS(drive!$A$2:$Y$402)),MOD(ROW()-ROW($G$2),COLUMNS(drive!$A$2:$Y$402)),1,1)</f>
        <v>8</v>
      </c>
      <c r="H6676" s="5">
        <f ca="1">(VLOOKUP($B6676,weights!$A$2:$R$6,4))*VLOOKUP($B6676,weights!$A$2:$R$6,6)^C6676*(VLOOKUP($B6676,weights!$A$2:$R$6,15)*EXP(VLOOKUP($B6676,weights!$A$2:$R$6,11)*D6676)+VLOOKUP($B6676,weights!$A$2:$R$6,16)*EXP(VLOOKUP($B6676,weights!$A$2:$R$6,12)*E6676)+VLOOKUP($B6676,weights!$A$2:$R$6,17)*EXP(VLOOKUP($B6676,weights!$A$2:$R$6,13)*F6676)+VLOOKUP($B6676,weights!$A$2:$R$6,18)*EXP(VLOOKUP($B6676,weights!$A$2:$R$6,14)*G6676))</f>
        <v>0.43947355727721354</v>
      </c>
    </row>
    <row r="6677" spans="1:8" ht="12.75" x14ac:dyDescent="0.2">
      <c r="A6677">
        <f t="shared" si="0"/>
        <v>268</v>
      </c>
      <c r="B6677" t="str">
        <f t="shared" ref="B6677:C6677" si="6651">B6652</f>
        <v>restaurant</v>
      </c>
      <c r="C6677">
        <f t="shared" si="6651"/>
        <v>0</v>
      </c>
      <c r="D6677">
        <f ca="1">OFFSET(walk!$A$2:$Y$402,TRUNC((ROW()-ROW($D$2))/COLUMNS(walk!$A$2:$Y$402)),MOD(ROW()-ROW($D$2),COLUMNS(walk!$A$2:$Y$402)),1,1)</f>
        <v>11</v>
      </c>
      <c r="E6677">
        <f ca="1">OFFSET(bike!$A$2:$Y$402,TRUNC((ROW()-ROW($E$2))/COLUMNS(bike!$A$2:$Y$402)),MOD(ROW()-ROW($E$2),COLUMNS(bike!$A$2:$Y$402)),1,1)</f>
        <v>3</v>
      </c>
      <c r="F6677">
        <f ca="1">OFFSET(transit!$A$2:$Y$402,TRUNC((ROW()-ROW($F$2))/COLUMNS(transit!$A$2:$Y$402)),MOD(ROW()-ROW($F$2),COLUMNS(transit!$A$2:$Y$402)),1,1)</f>
        <v>10</v>
      </c>
      <c r="G6677">
        <f ca="1">OFFSET(drive!$A$2:$Y$402,TRUNC((ROW()-ROW($G$2))/COLUMNS(drive!$A$2:$Y$402)),MOD(ROW()-ROW($G$2),COLUMNS(drive!$A$2:$Y$402)),1,1)</f>
        <v>3</v>
      </c>
      <c r="H6677" s="5">
        <f ca="1">(VLOOKUP($B6677,weights!$A$2:$R$6,4))*VLOOKUP($B6677,weights!$A$2:$R$6,6)^C6677*(VLOOKUP($B6677,weights!$A$2:$R$6,15)*EXP(VLOOKUP($B6677,weights!$A$2:$R$6,11)*D6677)+VLOOKUP($B6677,weights!$A$2:$R$6,16)*EXP(VLOOKUP($B6677,weights!$A$2:$R$6,12)*E6677)+VLOOKUP($B6677,weights!$A$2:$R$6,17)*EXP(VLOOKUP($B6677,weights!$A$2:$R$6,13)*F6677)+VLOOKUP($B6677,weights!$A$2:$R$6,18)*EXP(VLOOKUP($B6677,weights!$A$2:$R$6,14)*G6677))</f>
        <v>23.575041799988533</v>
      </c>
    </row>
    <row r="6678" spans="1:8" ht="12.75" x14ac:dyDescent="0.2">
      <c r="A6678">
        <f t="shared" si="0"/>
        <v>268</v>
      </c>
      <c r="B6678" t="str">
        <f t="shared" ref="B6678:C6678" si="6652">B6653</f>
        <v>restaurant</v>
      </c>
      <c r="C6678">
        <f t="shared" si="6652"/>
        <v>1</v>
      </c>
      <c r="D6678">
        <f ca="1">OFFSET(walk!$A$2:$Y$402,TRUNC((ROW()-ROW($D$2))/COLUMNS(walk!$A$2:$Y$402)),MOD(ROW()-ROW($D$2),COLUMNS(walk!$A$2:$Y$402)),1,1)</f>
        <v>12</v>
      </c>
      <c r="E6678">
        <f ca="1">OFFSET(bike!$A$2:$Y$402,TRUNC((ROW()-ROW($E$2))/COLUMNS(bike!$A$2:$Y$402)),MOD(ROW()-ROW($E$2),COLUMNS(bike!$A$2:$Y$402)),1,1)</f>
        <v>3</v>
      </c>
      <c r="F6678">
        <f ca="1">OFFSET(transit!$A$2:$Y$402,TRUNC((ROW()-ROW($F$2))/COLUMNS(transit!$A$2:$Y$402)),MOD(ROW()-ROW($F$2),COLUMNS(transit!$A$2:$Y$402)),1,1)</f>
        <v>10</v>
      </c>
      <c r="G6678">
        <f ca="1">OFFSET(drive!$A$2:$Y$402,TRUNC((ROW()-ROW($G$2))/COLUMNS(drive!$A$2:$Y$402)),MOD(ROW()-ROW($G$2),COLUMNS(drive!$A$2:$Y$402)),1,1)</f>
        <v>3</v>
      </c>
      <c r="H6678" s="5">
        <f ca="1">(VLOOKUP($B6678,weights!$A$2:$R$6,4))*VLOOKUP($B6678,weights!$A$2:$R$6,6)^C6678*(VLOOKUP($B6678,weights!$A$2:$R$6,15)*EXP(VLOOKUP($B6678,weights!$A$2:$R$6,11)*D6678)+VLOOKUP($B6678,weights!$A$2:$R$6,16)*EXP(VLOOKUP($B6678,weights!$A$2:$R$6,12)*E6678)+VLOOKUP($B6678,weights!$A$2:$R$6,17)*EXP(VLOOKUP($B6678,weights!$A$2:$R$6,13)*F6678)+VLOOKUP($B6678,weights!$A$2:$R$6,18)*EXP(VLOOKUP($B6678,weights!$A$2:$R$6,14)*G6678))</f>
        <v>20.823675301476662</v>
      </c>
    </row>
    <row r="6679" spans="1:8" ht="12.75" x14ac:dyDescent="0.2">
      <c r="A6679">
        <f t="shared" si="0"/>
        <v>268</v>
      </c>
      <c r="B6679" t="str">
        <f t="shared" ref="B6679:C6679" si="6653">B6654</f>
        <v>restaurant</v>
      </c>
      <c r="C6679">
        <f t="shared" si="6653"/>
        <v>2</v>
      </c>
      <c r="D6679">
        <f ca="1">OFFSET(walk!$A$2:$Y$402,TRUNC((ROW()-ROW($D$2))/COLUMNS(walk!$A$2:$Y$402)),MOD(ROW()-ROW($D$2),COLUMNS(walk!$A$2:$Y$402)),1,1)</f>
        <v>12</v>
      </c>
      <c r="E6679">
        <f ca="1">OFFSET(bike!$A$2:$Y$402,TRUNC((ROW()-ROW($E$2))/COLUMNS(bike!$A$2:$Y$402)),MOD(ROW()-ROW($E$2),COLUMNS(bike!$A$2:$Y$402)),1,1)</f>
        <v>3</v>
      </c>
      <c r="F6679">
        <f ca="1">OFFSET(transit!$A$2:$Y$402,TRUNC((ROW()-ROW($F$2))/COLUMNS(transit!$A$2:$Y$402)),MOD(ROW()-ROW($F$2),COLUMNS(transit!$A$2:$Y$402)),1,1)</f>
        <v>11</v>
      </c>
      <c r="G6679">
        <f ca="1">OFFSET(drive!$A$2:$Y$402,TRUNC((ROW()-ROW($G$2))/COLUMNS(drive!$A$2:$Y$402)),MOD(ROW()-ROW($G$2),COLUMNS(drive!$A$2:$Y$402)),1,1)</f>
        <v>3</v>
      </c>
      <c r="H6679" s="5">
        <f ca="1">(VLOOKUP($B6679,weights!$A$2:$R$6,4))*VLOOKUP($B6679,weights!$A$2:$R$6,6)^C6679*(VLOOKUP($B6679,weights!$A$2:$R$6,15)*EXP(VLOOKUP($B6679,weights!$A$2:$R$6,11)*D6679)+VLOOKUP($B6679,weights!$A$2:$R$6,16)*EXP(VLOOKUP($B6679,weights!$A$2:$R$6,12)*E6679)+VLOOKUP($B6679,weights!$A$2:$R$6,17)*EXP(VLOOKUP($B6679,weights!$A$2:$R$6,13)*F6679)+VLOOKUP($B6679,weights!$A$2:$R$6,18)*EXP(VLOOKUP($B6679,weights!$A$2:$R$6,14)*G6679))</f>
        <v>18.259918350212331</v>
      </c>
    </row>
    <row r="6680" spans="1:8" ht="12.75" x14ac:dyDescent="0.2">
      <c r="A6680">
        <f t="shared" si="0"/>
        <v>268</v>
      </c>
      <c r="B6680" t="str">
        <f t="shared" ref="B6680:C6680" si="6654">B6655</f>
        <v>restaurant</v>
      </c>
      <c r="C6680">
        <f t="shared" si="6654"/>
        <v>3</v>
      </c>
      <c r="D6680">
        <f ca="1">OFFSET(walk!$A$2:$Y$402,TRUNC((ROW()-ROW($D$2))/COLUMNS(walk!$A$2:$Y$402)),MOD(ROW()-ROW($D$2),COLUMNS(walk!$A$2:$Y$402)),1,1)</f>
        <v>13</v>
      </c>
      <c r="E6680">
        <f ca="1">OFFSET(bike!$A$2:$Y$402,TRUNC((ROW()-ROW($E$2))/COLUMNS(bike!$A$2:$Y$402)),MOD(ROW()-ROW($E$2),COLUMNS(bike!$A$2:$Y$402)),1,1)</f>
        <v>3</v>
      </c>
      <c r="F6680">
        <f ca="1">OFFSET(transit!$A$2:$Y$402,TRUNC((ROW()-ROW($F$2))/COLUMNS(transit!$A$2:$Y$402)),MOD(ROW()-ROW($F$2),COLUMNS(transit!$A$2:$Y$402)),1,1)</f>
        <v>12</v>
      </c>
      <c r="G6680">
        <f ca="1">OFFSET(drive!$A$2:$Y$402,TRUNC((ROW()-ROW($G$2))/COLUMNS(drive!$A$2:$Y$402)),MOD(ROW()-ROW($G$2),COLUMNS(drive!$A$2:$Y$402)),1,1)</f>
        <v>3</v>
      </c>
      <c r="H6680" s="5">
        <f ca="1">(VLOOKUP($B6680,weights!$A$2:$R$6,4))*VLOOKUP($B6680,weights!$A$2:$R$6,6)^C6680*(VLOOKUP($B6680,weights!$A$2:$R$6,15)*EXP(VLOOKUP($B6680,weights!$A$2:$R$6,11)*D6680)+VLOOKUP($B6680,weights!$A$2:$R$6,16)*EXP(VLOOKUP($B6680,weights!$A$2:$R$6,12)*E6680)+VLOOKUP($B6680,weights!$A$2:$R$6,17)*EXP(VLOOKUP($B6680,weights!$A$2:$R$6,13)*F6680)+VLOOKUP($B6680,weights!$A$2:$R$6,18)*EXP(VLOOKUP($B6680,weights!$A$2:$R$6,14)*G6680))</f>
        <v>15.859269041878045</v>
      </c>
    </row>
    <row r="6681" spans="1:8" ht="12.75" x14ac:dyDescent="0.2">
      <c r="A6681">
        <f t="shared" si="0"/>
        <v>268</v>
      </c>
      <c r="B6681" t="str">
        <f t="shared" ref="B6681:C6681" si="6655">B6656</f>
        <v>restaurant</v>
      </c>
      <c r="C6681">
        <f t="shared" si="6655"/>
        <v>4</v>
      </c>
      <c r="D6681">
        <f ca="1">OFFSET(walk!$A$2:$Y$402,TRUNC((ROW()-ROW($D$2))/COLUMNS(walk!$A$2:$Y$402)),MOD(ROW()-ROW($D$2),COLUMNS(walk!$A$2:$Y$402)),1,1)</f>
        <v>13</v>
      </c>
      <c r="E6681">
        <f ca="1">OFFSET(bike!$A$2:$Y$402,TRUNC((ROW()-ROW($E$2))/COLUMNS(bike!$A$2:$Y$402)),MOD(ROW()-ROW($E$2),COLUMNS(bike!$A$2:$Y$402)),1,1)</f>
        <v>3</v>
      </c>
      <c r="F6681">
        <f ca="1">OFFSET(transit!$A$2:$Y$402,TRUNC((ROW()-ROW($F$2))/COLUMNS(transit!$A$2:$Y$402)),MOD(ROW()-ROW($F$2),COLUMNS(transit!$A$2:$Y$402)),1,1)</f>
        <v>12</v>
      </c>
      <c r="G6681">
        <f ca="1">OFFSET(drive!$A$2:$Y$402,TRUNC((ROW()-ROW($G$2))/COLUMNS(drive!$A$2:$Y$402)),MOD(ROW()-ROW($G$2),COLUMNS(drive!$A$2:$Y$402)),1,1)</f>
        <v>4</v>
      </c>
      <c r="H6681" s="5">
        <f ca="1">(VLOOKUP($B6681,weights!$A$2:$R$6,4))*VLOOKUP($B6681,weights!$A$2:$R$6,6)^C6681*(VLOOKUP($B6681,weights!$A$2:$R$6,15)*EXP(VLOOKUP($B6681,weights!$A$2:$R$6,11)*D6681)+VLOOKUP($B6681,weights!$A$2:$R$6,16)*EXP(VLOOKUP($B6681,weights!$A$2:$R$6,12)*E6681)+VLOOKUP($B6681,weights!$A$2:$R$6,17)*EXP(VLOOKUP($B6681,weights!$A$2:$R$6,13)*F6681)+VLOOKUP($B6681,weights!$A$2:$R$6,18)*EXP(VLOOKUP($B6681,weights!$A$2:$R$6,14)*G6681))</f>
        <v>13.225048121297723</v>
      </c>
    </row>
    <row r="6682" spans="1:8" ht="12.75" x14ac:dyDescent="0.2">
      <c r="A6682">
        <f t="shared" si="0"/>
        <v>268</v>
      </c>
      <c r="B6682" t="str">
        <f t="shared" ref="B6682:C6682" si="6656">B6657</f>
        <v>restaurant</v>
      </c>
      <c r="C6682">
        <f t="shared" si="6656"/>
        <v>5</v>
      </c>
      <c r="D6682">
        <f ca="1">OFFSET(walk!$A$2:$Y$402,TRUNC((ROW()-ROW($D$2))/COLUMNS(walk!$A$2:$Y$402)),MOD(ROW()-ROW($D$2),COLUMNS(walk!$A$2:$Y$402)),1,1)</f>
        <v>14</v>
      </c>
      <c r="E6682">
        <f ca="1">OFFSET(bike!$A$2:$Y$402,TRUNC((ROW()-ROW($E$2))/COLUMNS(bike!$A$2:$Y$402)),MOD(ROW()-ROW($E$2),COLUMNS(bike!$A$2:$Y$402)),1,1)</f>
        <v>4</v>
      </c>
      <c r="F6682">
        <f ca="1">OFFSET(transit!$A$2:$Y$402,TRUNC((ROW()-ROW($F$2))/COLUMNS(transit!$A$2:$Y$402)),MOD(ROW()-ROW($F$2),COLUMNS(transit!$A$2:$Y$402)),1,1)</f>
        <v>12</v>
      </c>
      <c r="G6682">
        <f ca="1">OFFSET(drive!$A$2:$Y$402,TRUNC((ROW()-ROW($G$2))/COLUMNS(drive!$A$2:$Y$402)),MOD(ROW()-ROW($G$2),COLUMNS(drive!$A$2:$Y$402)),1,1)</f>
        <v>4</v>
      </c>
      <c r="H6682" s="5">
        <f ca="1">(VLOOKUP($B6682,weights!$A$2:$R$6,4))*VLOOKUP($B6682,weights!$A$2:$R$6,6)^C6682*(VLOOKUP($B6682,weights!$A$2:$R$6,15)*EXP(VLOOKUP($B6682,weights!$A$2:$R$6,11)*D6682)+VLOOKUP($B6682,weights!$A$2:$R$6,16)*EXP(VLOOKUP($B6682,weights!$A$2:$R$6,12)*E6682)+VLOOKUP($B6682,weights!$A$2:$R$6,17)*EXP(VLOOKUP($B6682,weights!$A$2:$R$6,13)*F6682)+VLOOKUP($B6682,weights!$A$2:$R$6,18)*EXP(VLOOKUP($B6682,weights!$A$2:$R$6,14)*G6682))</f>
        <v>10.772135249307281</v>
      </c>
    </row>
    <row r="6683" spans="1:8" ht="12.75" x14ac:dyDescent="0.2">
      <c r="A6683">
        <f t="shared" si="0"/>
        <v>268</v>
      </c>
      <c r="B6683" t="str">
        <f t="shared" ref="B6683:C6683" si="6657">B6658</f>
        <v>restaurant</v>
      </c>
      <c r="C6683">
        <f t="shared" si="6657"/>
        <v>6</v>
      </c>
      <c r="D6683">
        <f ca="1">OFFSET(walk!$A$2:$Y$402,TRUNC((ROW()-ROW($D$2))/COLUMNS(walk!$A$2:$Y$402)),MOD(ROW()-ROW($D$2),COLUMNS(walk!$A$2:$Y$402)),1,1)</f>
        <v>15</v>
      </c>
      <c r="E6683">
        <f ca="1">OFFSET(bike!$A$2:$Y$402,TRUNC((ROW()-ROW($E$2))/COLUMNS(bike!$A$2:$Y$402)),MOD(ROW()-ROW($E$2),COLUMNS(bike!$A$2:$Y$402)),1,1)</f>
        <v>5</v>
      </c>
      <c r="F6683">
        <f ca="1">OFFSET(transit!$A$2:$Y$402,TRUNC((ROW()-ROW($F$2))/COLUMNS(transit!$A$2:$Y$402)),MOD(ROW()-ROW($F$2),COLUMNS(transit!$A$2:$Y$402)),1,1)</f>
        <v>13</v>
      </c>
      <c r="G6683">
        <f ca="1">OFFSET(drive!$A$2:$Y$402,TRUNC((ROW()-ROW($G$2))/COLUMNS(drive!$A$2:$Y$402)),MOD(ROW()-ROW($G$2),COLUMNS(drive!$A$2:$Y$402)),1,1)</f>
        <v>4</v>
      </c>
      <c r="H6683" s="5">
        <f ca="1">(VLOOKUP($B6683,weights!$A$2:$R$6,4))*VLOOKUP($B6683,weights!$A$2:$R$6,6)^C6683*(VLOOKUP($B6683,weights!$A$2:$R$6,15)*EXP(VLOOKUP($B6683,weights!$A$2:$R$6,11)*D6683)+VLOOKUP($B6683,weights!$A$2:$R$6,16)*EXP(VLOOKUP($B6683,weights!$A$2:$R$6,12)*E6683)+VLOOKUP($B6683,weights!$A$2:$R$6,17)*EXP(VLOOKUP($B6683,weights!$A$2:$R$6,13)*F6683)+VLOOKUP($B6683,weights!$A$2:$R$6,18)*EXP(VLOOKUP($B6683,weights!$A$2:$R$6,14)*G6683))</f>
        <v>8.697768664663899</v>
      </c>
    </row>
    <row r="6684" spans="1:8" ht="12.75" x14ac:dyDescent="0.2">
      <c r="A6684">
        <f t="shared" si="0"/>
        <v>268</v>
      </c>
      <c r="B6684" t="str">
        <f t="shared" ref="B6684:C6684" si="6658">B6659</f>
        <v>restaurant</v>
      </c>
      <c r="C6684">
        <f t="shared" si="6658"/>
        <v>7</v>
      </c>
      <c r="D6684">
        <f ca="1">OFFSET(walk!$A$2:$Y$402,TRUNC((ROW()-ROW($D$2))/COLUMNS(walk!$A$2:$Y$402)),MOD(ROW()-ROW($D$2),COLUMNS(walk!$A$2:$Y$402)),1,1)</f>
        <v>16</v>
      </c>
      <c r="E6684">
        <f ca="1">OFFSET(bike!$A$2:$Y$402,TRUNC((ROW()-ROW($E$2))/COLUMNS(bike!$A$2:$Y$402)),MOD(ROW()-ROW($E$2),COLUMNS(bike!$A$2:$Y$402)),1,1)</f>
        <v>5</v>
      </c>
      <c r="F6684">
        <f ca="1">OFFSET(transit!$A$2:$Y$402,TRUNC((ROW()-ROW($F$2))/COLUMNS(transit!$A$2:$Y$402)),MOD(ROW()-ROW($F$2),COLUMNS(transit!$A$2:$Y$402)),1,1)</f>
        <v>13</v>
      </c>
      <c r="G6684">
        <f ca="1">OFFSET(drive!$A$2:$Y$402,TRUNC((ROW()-ROW($G$2))/COLUMNS(drive!$A$2:$Y$402)),MOD(ROW()-ROW($G$2),COLUMNS(drive!$A$2:$Y$402)),1,1)</f>
        <v>4</v>
      </c>
      <c r="H6684" s="5">
        <f ca="1">(VLOOKUP($B6684,weights!$A$2:$R$6,4))*VLOOKUP($B6684,weights!$A$2:$R$6,6)^C6684*(VLOOKUP($B6684,weights!$A$2:$R$6,15)*EXP(VLOOKUP($B6684,weights!$A$2:$R$6,11)*D6684)+VLOOKUP($B6684,weights!$A$2:$R$6,16)*EXP(VLOOKUP($B6684,weights!$A$2:$R$6,12)*E6684)+VLOOKUP($B6684,weights!$A$2:$R$6,17)*EXP(VLOOKUP($B6684,weights!$A$2:$R$6,13)*F6684)+VLOOKUP($B6684,weights!$A$2:$R$6,18)*EXP(VLOOKUP($B6684,weights!$A$2:$R$6,14)*G6684))</f>
        <v>7.7316803568157653</v>
      </c>
    </row>
    <row r="6685" spans="1:8" ht="12.75" x14ac:dyDescent="0.2">
      <c r="A6685">
        <f t="shared" si="0"/>
        <v>268</v>
      </c>
      <c r="B6685" t="str">
        <f t="shared" ref="B6685:C6685" si="6659">B6660</f>
        <v>restaurant</v>
      </c>
      <c r="C6685">
        <f t="shared" si="6659"/>
        <v>8</v>
      </c>
      <c r="D6685">
        <f ca="1">OFFSET(walk!$A$2:$Y$402,TRUNC((ROW()-ROW($D$2))/COLUMNS(walk!$A$2:$Y$402)),MOD(ROW()-ROW($D$2),COLUMNS(walk!$A$2:$Y$402)),1,1)</f>
        <v>21</v>
      </c>
      <c r="E6685">
        <f ca="1">OFFSET(bike!$A$2:$Y$402,TRUNC((ROW()-ROW($E$2))/COLUMNS(bike!$A$2:$Y$402)),MOD(ROW()-ROW($E$2),COLUMNS(bike!$A$2:$Y$402)),1,1)</f>
        <v>6</v>
      </c>
      <c r="F6685">
        <f ca="1">OFFSET(transit!$A$2:$Y$402,TRUNC((ROW()-ROW($F$2))/COLUMNS(transit!$A$2:$Y$402)),MOD(ROW()-ROW($F$2),COLUMNS(transit!$A$2:$Y$402)),1,1)</f>
        <v>14</v>
      </c>
      <c r="G6685">
        <f ca="1">OFFSET(drive!$A$2:$Y$402,TRUNC((ROW()-ROW($G$2))/COLUMNS(drive!$A$2:$Y$402)),MOD(ROW()-ROW($G$2),COLUMNS(drive!$A$2:$Y$402)),1,1)</f>
        <v>5</v>
      </c>
      <c r="H6685" s="5">
        <f ca="1">(VLOOKUP($B6685,weights!$A$2:$R$6,4))*VLOOKUP($B6685,weights!$A$2:$R$6,6)^C6685*(VLOOKUP($B6685,weights!$A$2:$R$6,15)*EXP(VLOOKUP($B6685,weights!$A$2:$R$6,11)*D6685)+VLOOKUP($B6685,weights!$A$2:$R$6,16)*EXP(VLOOKUP($B6685,weights!$A$2:$R$6,12)*E6685)+VLOOKUP($B6685,weights!$A$2:$R$6,17)*EXP(VLOOKUP($B6685,weights!$A$2:$R$6,13)*F6685)+VLOOKUP($B6685,weights!$A$2:$R$6,18)*EXP(VLOOKUP($B6685,weights!$A$2:$R$6,14)*G6685))</f>
        <v>5.6709447877090708</v>
      </c>
    </row>
    <row r="6686" spans="1:8" ht="12.75" x14ac:dyDescent="0.2">
      <c r="A6686">
        <f t="shared" si="0"/>
        <v>268</v>
      </c>
      <c r="B6686" t="str">
        <f t="shared" ref="B6686:C6686" si="6660">B6661</f>
        <v>restaurant</v>
      </c>
      <c r="C6686">
        <f t="shared" si="6660"/>
        <v>9</v>
      </c>
      <c r="D6686">
        <f ca="1">OFFSET(walk!$A$2:$Y$402,TRUNC((ROW()-ROW($D$2))/COLUMNS(walk!$A$2:$Y$402)),MOD(ROW()-ROW($D$2),COLUMNS(walk!$A$2:$Y$402)),1,1)</f>
        <v>21</v>
      </c>
      <c r="E6686">
        <f ca="1">OFFSET(bike!$A$2:$Y$402,TRUNC((ROW()-ROW($E$2))/COLUMNS(bike!$A$2:$Y$402)),MOD(ROW()-ROW($E$2),COLUMNS(bike!$A$2:$Y$402)),1,1)</f>
        <v>6</v>
      </c>
      <c r="F6686">
        <f ca="1">OFFSET(transit!$A$2:$Y$402,TRUNC((ROW()-ROW($F$2))/COLUMNS(transit!$A$2:$Y$402)),MOD(ROW()-ROW($F$2),COLUMNS(transit!$A$2:$Y$402)),1,1)</f>
        <v>16</v>
      </c>
      <c r="G6686">
        <f ca="1">OFFSET(drive!$A$2:$Y$402,TRUNC((ROW()-ROW($G$2))/COLUMNS(drive!$A$2:$Y$402)),MOD(ROW()-ROW($G$2),COLUMNS(drive!$A$2:$Y$402)),1,1)</f>
        <v>5</v>
      </c>
      <c r="H6686" s="5">
        <f ca="1">(VLOOKUP($B6686,weights!$A$2:$R$6,4))*VLOOKUP($B6686,weights!$A$2:$R$6,6)^C6686*(VLOOKUP($B6686,weights!$A$2:$R$6,15)*EXP(VLOOKUP($B6686,weights!$A$2:$R$6,11)*D6686)+VLOOKUP($B6686,weights!$A$2:$R$6,16)*EXP(VLOOKUP($B6686,weights!$A$2:$R$6,12)*E6686)+VLOOKUP($B6686,weights!$A$2:$R$6,17)*EXP(VLOOKUP($B6686,weights!$A$2:$R$6,13)*F6686)+VLOOKUP($B6686,weights!$A$2:$R$6,18)*EXP(VLOOKUP($B6686,weights!$A$2:$R$6,14)*G6686))</f>
        <v>4.8939889834210275</v>
      </c>
    </row>
    <row r="6687" spans="1:8" ht="12.75" x14ac:dyDescent="0.2">
      <c r="A6687">
        <f t="shared" si="0"/>
        <v>268</v>
      </c>
      <c r="B6687" t="str">
        <f t="shared" ref="B6687:C6687" si="6661">B6662</f>
        <v>supermarket</v>
      </c>
      <c r="C6687">
        <f t="shared" si="6661"/>
        <v>0</v>
      </c>
      <c r="D6687">
        <f ca="1">OFFSET(walk!$A$2:$Y$402,TRUNC((ROW()-ROW($D$2))/COLUMNS(walk!$A$2:$Y$402)),MOD(ROW()-ROW($D$2),COLUMNS(walk!$A$2:$Y$402)),1,1)</f>
        <v>42</v>
      </c>
      <c r="E6687">
        <f ca="1">OFFSET(bike!$A$2:$Y$402,TRUNC((ROW()-ROW($E$2))/COLUMNS(bike!$A$2:$Y$402)),MOD(ROW()-ROW($E$2),COLUMNS(bike!$A$2:$Y$402)),1,1)</f>
        <v>16</v>
      </c>
      <c r="F6687">
        <f ca="1">OFFSET(transit!$A$2:$Y$402,TRUNC((ROW()-ROW($F$2))/COLUMNS(transit!$A$2:$Y$402)),MOD(ROW()-ROW($F$2),COLUMNS(transit!$A$2:$Y$402)),1,1)</f>
        <v>23</v>
      </c>
      <c r="G6687">
        <f ca="1">OFFSET(drive!$A$2:$Y$402,TRUNC((ROW()-ROW($G$2))/COLUMNS(drive!$A$2:$Y$402)),MOD(ROW()-ROW($G$2),COLUMNS(drive!$A$2:$Y$402)),1,1)</f>
        <v>9</v>
      </c>
      <c r="H6687" s="5">
        <f ca="1">(VLOOKUP($B6687,weights!$A$2:$R$6,4))*VLOOKUP($B6687,weights!$A$2:$R$6,6)^C6687*(VLOOKUP($B6687,weights!$A$2:$R$6,15)*EXP(VLOOKUP($B6687,weights!$A$2:$R$6,11)*D6687)+VLOOKUP($B6687,weights!$A$2:$R$6,16)*EXP(VLOOKUP($B6687,weights!$A$2:$R$6,12)*E6687)+VLOOKUP($B6687,weights!$A$2:$R$6,17)*EXP(VLOOKUP($B6687,weights!$A$2:$R$6,13)*F6687)+VLOOKUP($B6687,weights!$A$2:$R$6,18)*EXP(VLOOKUP($B6687,weights!$A$2:$R$6,14)*G6687))</f>
        <v>2.7803565029270008</v>
      </c>
    </row>
    <row r="6688" spans="1:8" ht="12.75" x14ac:dyDescent="0.2">
      <c r="A6688">
        <f t="shared" si="0"/>
        <v>268</v>
      </c>
      <c r="B6688" t="str">
        <f t="shared" ref="B6688:C6688" si="6662">B6663</f>
        <v>supermarket</v>
      </c>
      <c r="C6688">
        <f t="shared" si="6662"/>
        <v>1</v>
      </c>
      <c r="D6688">
        <f ca="1">OFFSET(walk!$A$2:$Y$402,TRUNC((ROW()-ROW($D$2))/COLUMNS(walk!$A$2:$Y$402)),MOD(ROW()-ROW($D$2),COLUMNS(walk!$A$2:$Y$402)),1,1)</f>
        <v>52</v>
      </c>
      <c r="E6688">
        <f ca="1">OFFSET(bike!$A$2:$Y$402,TRUNC((ROW()-ROW($E$2))/COLUMNS(bike!$A$2:$Y$402)),MOD(ROW()-ROW($E$2),COLUMNS(bike!$A$2:$Y$402)),1,1)</f>
        <v>17</v>
      </c>
      <c r="F6688">
        <f ca="1">OFFSET(transit!$A$2:$Y$402,TRUNC((ROW()-ROW($F$2))/COLUMNS(transit!$A$2:$Y$402)),MOD(ROW()-ROW($F$2),COLUMNS(transit!$A$2:$Y$402)),1,1)</f>
        <v>27</v>
      </c>
      <c r="G6688">
        <f ca="1">OFFSET(drive!$A$2:$Y$402,TRUNC((ROW()-ROW($G$2))/COLUMNS(drive!$A$2:$Y$402)),MOD(ROW()-ROW($G$2),COLUMNS(drive!$A$2:$Y$402)),1,1)</f>
        <v>10</v>
      </c>
      <c r="H6688" s="5">
        <f ca="1">(VLOOKUP($B6688,weights!$A$2:$R$6,4))*VLOOKUP($B6688,weights!$A$2:$R$6,6)^C6688*(VLOOKUP($B6688,weights!$A$2:$R$6,15)*EXP(VLOOKUP($B6688,weights!$A$2:$R$6,11)*D6688)+VLOOKUP($B6688,weights!$A$2:$R$6,16)*EXP(VLOOKUP($B6688,weights!$A$2:$R$6,12)*E6688)+VLOOKUP($B6688,weights!$A$2:$R$6,17)*EXP(VLOOKUP($B6688,weights!$A$2:$R$6,13)*F6688)+VLOOKUP($B6688,weights!$A$2:$R$6,18)*EXP(VLOOKUP($B6688,weights!$A$2:$R$6,14)*G6688))</f>
        <v>1.2985532530872599</v>
      </c>
    </row>
    <row r="6689" spans="1:8" ht="12.75" x14ac:dyDescent="0.2">
      <c r="A6689">
        <f t="shared" si="0"/>
        <v>268</v>
      </c>
      <c r="B6689" t="str">
        <f t="shared" ref="B6689:C6689" si="6663">B6664</f>
        <v>supermarket</v>
      </c>
      <c r="C6689">
        <f t="shared" si="6663"/>
        <v>2</v>
      </c>
      <c r="D6689">
        <f ca="1">OFFSET(walk!$A$2:$Y$402,TRUNC((ROW()-ROW($D$2))/COLUMNS(walk!$A$2:$Y$402)),MOD(ROW()-ROW($D$2),COLUMNS(walk!$A$2:$Y$402)),1,1)</f>
        <v>57</v>
      </c>
      <c r="E6689">
        <f ca="1">OFFSET(bike!$A$2:$Y$402,TRUNC((ROW()-ROW($E$2))/COLUMNS(bike!$A$2:$Y$402)),MOD(ROW()-ROW($E$2),COLUMNS(bike!$A$2:$Y$402)),1,1)</f>
        <v>18</v>
      </c>
      <c r="F6689">
        <f ca="1">OFFSET(transit!$A$2:$Y$402,TRUNC((ROW()-ROW($F$2))/COLUMNS(transit!$A$2:$Y$402)),MOD(ROW()-ROW($F$2),COLUMNS(transit!$A$2:$Y$402)),1,1)</f>
        <v>35</v>
      </c>
      <c r="G6689">
        <f ca="1">OFFSET(drive!$A$2:$Y$402,TRUNC((ROW()-ROW($G$2))/COLUMNS(drive!$A$2:$Y$402)),MOD(ROW()-ROW($G$2),COLUMNS(drive!$A$2:$Y$402)),1,1)</f>
        <v>13</v>
      </c>
      <c r="H6689" s="5">
        <f ca="1">(VLOOKUP($B6689,weights!$A$2:$R$6,4))*VLOOKUP($B6689,weights!$A$2:$R$6,6)^C6689*(VLOOKUP($B6689,weights!$A$2:$R$6,15)*EXP(VLOOKUP($B6689,weights!$A$2:$R$6,11)*D6689)+VLOOKUP($B6689,weights!$A$2:$R$6,16)*EXP(VLOOKUP($B6689,weights!$A$2:$R$6,12)*E6689)+VLOOKUP($B6689,weights!$A$2:$R$6,17)*EXP(VLOOKUP($B6689,weights!$A$2:$R$6,13)*F6689)+VLOOKUP($B6689,weights!$A$2:$R$6,18)*EXP(VLOOKUP($B6689,weights!$A$2:$R$6,14)*G6689))</f>
        <v>0.40508703710181676</v>
      </c>
    </row>
    <row r="6690" spans="1:8" ht="12.75" x14ac:dyDescent="0.2">
      <c r="A6690">
        <f t="shared" si="0"/>
        <v>268</v>
      </c>
      <c r="B6690" t="str">
        <f t="shared" ref="B6690:C6690" si="6664">B6665</f>
        <v>supermarket</v>
      </c>
      <c r="C6690">
        <f t="shared" si="6664"/>
        <v>3</v>
      </c>
      <c r="D6690">
        <f ca="1">OFFSET(walk!$A$2:$Y$402,TRUNC((ROW()-ROW($D$2))/COLUMNS(walk!$A$2:$Y$402)),MOD(ROW()-ROW($D$2),COLUMNS(walk!$A$2:$Y$402)),1,1)</f>
        <v>64</v>
      </c>
      <c r="E6690">
        <f ca="1">OFFSET(bike!$A$2:$Y$402,TRUNC((ROW()-ROW($E$2))/COLUMNS(bike!$A$2:$Y$402)),MOD(ROW()-ROW($E$2),COLUMNS(bike!$A$2:$Y$402)),1,1)</f>
        <v>22</v>
      </c>
      <c r="F6690">
        <f ca="1">OFFSET(transit!$A$2:$Y$402,TRUNC((ROW()-ROW($F$2))/COLUMNS(transit!$A$2:$Y$402)),MOD(ROW()-ROW($F$2),COLUMNS(transit!$A$2:$Y$402)),1,1)</f>
        <v>40</v>
      </c>
      <c r="G6690">
        <f ca="1">OFFSET(drive!$A$2:$Y$402,TRUNC((ROW()-ROW($G$2))/COLUMNS(drive!$A$2:$Y$402)),MOD(ROW()-ROW($G$2),COLUMNS(drive!$A$2:$Y$402)),1,1)</f>
        <v>14</v>
      </c>
      <c r="H6690" s="5">
        <f ca="1">(VLOOKUP($B6690,weights!$A$2:$R$6,4))*VLOOKUP($B6690,weights!$A$2:$R$6,6)^C6690*(VLOOKUP($B6690,weights!$A$2:$R$6,15)*EXP(VLOOKUP($B6690,weights!$A$2:$R$6,11)*D6690)+VLOOKUP($B6690,weights!$A$2:$R$6,16)*EXP(VLOOKUP($B6690,weights!$A$2:$R$6,12)*E6690)+VLOOKUP($B6690,weights!$A$2:$R$6,17)*EXP(VLOOKUP($B6690,weights!$A$2:$R$6,13)*F6690)+VLOOKUP($B6690,weights!$A$2:$R$6,18)*EXP(VLOOKUP($B6690,weights!$A$2:$R$6,14)*G6690))</f>
        <v>0.1862519323704821</v>
      </c>
    </row>
    <row r="6691" spans="1:8" ht="12.75" x14ac:dyDescent="0.2">
      <c r="A6691">
        <f t="shared" si="0"/>
        <v>268</v>
      </c>
      <c r="B6691" t="str">
        <f t="shared" ref="B6691:C6691" si="6665">B6666</f>
        <v>supermarket</v>
      </c>
      <c r="C6691">
        <f t="shared" si="6665"/>
        <v>4</v>
      </c>
      <c r="D6691">
        <f ca="1">OFFSET(walk!$A$2:$Y$402,TRUNC((ROW()-ROW($D$2))/COLUMNS(walk!$A$2:$Y$402)),MOD(ROW()-ROW($D$2),COLUMNS(walk!$A$2:$Y$402)),1,1)</f>
        <v>80</v>
      </c>
      <c r="E6691">
        <f ca="1">OFFSET(bike!$A$2:$Y$402,TRUNC((ROW()-ROW($E$2))/COLUMNS(bike!$A$2:$Y$402)),MOD(ROW()-ROW($E$2),COLUMNS(bike!$A$2:$Y$402)),1,1)</f>
        <v>25</v>
      </c>
      <c r="F6691">
        <f ca="1">OFFSET(transit!$A$2:$Y$402,TRUNC((ROW()-ROW($F$2))/COLUMNS(transit!$A$2:$Y$402)),MOD(ROW()-ROW($F$2),COLUMNS(transit!$A$2:$Y$402)),1,1)</f>
        <v>42</v>
      </c>
      <c r="G6691">
        <f ca="1">OFFSET(drive!$A$2:$Y$402,TRUNC((ROW()-ROW($G$2))/COLUMNS(drive!$A$2:$Y$402)),MOD(ROW()-ROW($G$2),COLUMNS(drive!$A$2:$Y$402)),1,1)</f>
        <v>15</v>
      </c>
      <c r="H6691" s="5">
        <f ca="1">(VLOOKUP($B6691,weights!$A$2:$R$6,4))*VLOOKUP($B6691,weights!$A$2:$R$6,6)^C6691*(VLOOKUP($B6691,weights!$A$2:$R$6,15)*EXP(VLOOKUP($B6691,weights!$A$2:$R$6,11)*D6691)+VLOOKUP($B6691,weights!$A$2:$R$6,16)*EXP(VLOOKUP($B6691,weights!$A$2:$R$6,12)*E6691)+VLOOKUP($B6691,weights!$A$2:$R$6,17)*EXP(VLOOKUP($B6691,weights!$A$2:$R$6,13)*F6691)+VLOOKUP($B6691,weights!$A$2:$R$6,18)*EXP(VLOOKUP($B6691,weights!$A$2:$R$6,14)*G6691))</f>
        <v>8.8534943740591579E-2</v>
      </c>
    </row>
    <row r="6692" spans="1:8" ht="12.75" x14ac:dyDescent="0.2">
      <c r="A6692">
        <f t="shared" si="0"/>
        <v>268</v>
      </c>
      <c r="B6692" t="str">
        <f t="shared" ref="B6692:C6692" si="6666">B6667</f>
        <v>store</v>
      </c>
      <c r="C6692">
        <f t="shared" si="6666"/>
        <v>0</v>
      </c>
      <c r="D6692">
        <f ca="1">OFFSET(walk!$A$2:$Y$402,TRUNC((ROW()-ROW($D$2))/COLUMNS(walk!$A$2:$Y$402)),MOD(ROW()-ROW($D$2),COLUMNS(walk!$A$2:$Y$402)),1,1)</f>
        <v>10</v>
      </c>
      <c r="E6692">
        <f ca="1">OFFSET(bike!$A$2:$Y$402,TRUNC((ROW()-ROW($E$2))/COLUMNS(bike!$A$2:$Y$402)),MOD(ROW()-ROW($E$2),COLUMNS(bike!$A$2:$Y$402)),1,1)</f>
        <v>2</v>
      </c>
      <c r="F6692">
        <f ca="1">OFFSET(transit!$A$2:$Y$402,TRUNC((ROW()-ROW($F$2))/COLUMNS(transit!$A$2:$Y$402)),MOD(ROW()-ROW($F$2),COLUMNS(transit!$A$2:$Y$402)),1,1)</f>
        <v>9</v>
      </c>
      <c r="G6692">
        <f ca="1">OFFSET(drive!$A$2:$Y$402,TRUNC((ROW()-ROW($G$2))/COLUMNS(drive!$A$2:$Y$402)),MOD(ROW()-ROW($G$2),COLUMNS(drive!$A$2:$Y$402)),1,1)</f>
        <v>2</v>
      </c>
      <c r="H6692" s="5">
        <f ca="1">(VLOOKUP($B6692,weights!$A$2:$R$6,4))*VLOOKUP($B6692,weights!$A$2:$R$6,6)^C6692*(VLOOKUP($B6692,weights!$A$2:$R$6,15)*EXP(VLOOKUP($B6692,weights!$A$2:$R$6,11)*D6692)+VLOOKUP($B6692,weights!$A$2:$R$6,16)*EXP(VLOOKUP($B6692,weights!$A$2:$R$6,12)*E6692)+VLOOKUP($B6692,weights!$A$2:$R$6,17)*EXP(VLOOKUP($B6692,weights!$A$2:$R$6,13)*F6692)+VLOOKUP($B6692,weights!$A$2:$R$6,18)*EXP(VLOOKUP($B6692,weights!$A$2:$R$6,14)*G6692))</f>
        <v>12.5213783506158</v>
      </c>
    </row>
    <row r="6693" spans="1:8" ht="12.75" x14ac:dyDescent="0.2">
      <c r="A6693">
        <f t="shared" si="0"/>
        <v>268</v>
      </c>
      <c r="B6693" t="str">
        <f t="shared" ref="B6693:C6693" si="6667">B6668</f>
        <v>store</v>
      </c>
      <c r="C6693">
        <f t="shared" si="6667"/>
        <v>1</v>
      </c>
      <c r="D6693">
        <f ca="1">OFFSET(walk!$A$2:$Y$402,TRUNC((ROW()-ROW($D$2))/COLUMNS(walk!$A$2:$Y$402)),MOD(ROW()-ROW($D$2),COLUMNS(walk!$A$2:$Y$402)),1,1)</f>
        <v>11</v>
      </c>
      <c r="E6693">
        <f ca="1">OFFSET(bike!$A$2:$Y$402,TRUNC((ROW()-ROW($E$2))/COLUMNS(bike!$A$2:$Y$402)),MOD(ROW()-ROW($E$2),COLUMNS(bike!$A$2:$Y$402)),1,1)</f>
        <v>3</v>
      </c>
      <c r="F6693">
        <f ca="1">OFFSET(transit!$A$2:$Y$402,TRUNC((ROW()-ROW($F$2))/COLUMNS(transit!$A$2:$Y$402)),MOD(ROW()-ROW($F$2),COLUMNS(transit!$A$2:$Y$402)),1,1)</f>
        <v>10</v>
      </c>
      <c r="G6693">
        <f ca="1">OFFSET(drive!$A$2:$Y$402,TRUNC((ROW()-ROW($G$2))/COLUMNS(drive!$A$2:$Y$402)),MOD(ROW()-ROW($G$2),COLUMNS(drive!$A$2:$Y$402)),1,1)</f>
        <v>2</v>
      </c>
      <c r="H6693" s="5">
        <f ca="1">(VLOOKUP($B6693,weights!$A$2:$R$6,4))*VLOOKUP($B6693,weights!$A$2:$R$6,6)^C6693*(VLOOKUP($B6693,weights!$A$2:$R$6,15)*EXP(VLOOKUP($B6693,weights!$A$2:$R$6,11)*D6693)+VLOOKUP($B6693,weights!$A$2:$R$6,16)*EXP(VLOOKUP($B6693,weights!$A$2:$R$6,12)*E6693)+VLOOKUP($B6693,weights!$A$2:$R$6,17)*EXP(VLOOKUP($B6693,weights!$A$2:$R$6,13)*F6693)+VLOOKUP($B6693,weights!$A$2:$R$6,18)*EXP(VLOOKUP($B6693,weights!$A$2:$R$6,14)*G6693))</f>
        <v>6.989625055811425</v>
      </c>
    </row>
    <row r="6694" spans="1:8" ht="12.75" x14ac:dyDescent="0.2">
      <c r="A6694">
        <f t="shared" si="0"/>
        <v>268</v>
      </c>
      <c r="B6694" t="str">
        <f t="shared" ref="B6694:C6694" si="6668">B6669</f>
        <v>store</v>
      </c>
      <c r="C6694">
        <f t="shared" si="6668"/>
        <v>2</v>
      </c>
      <c r="D6694">
        <f ca="1">OFFSET(walk!$A$2:$Y$402,TRUNC((ROW()-ROW($D$2))/COLUMNS(walk!$A$2:$Y$402)),MOD(ROW()-ROW($D$2),COLUMNS(walk!$A$2:$Y$402)),1,1)</f>
        <v>12</v>
      </c>
      <c r="E6694">
        <f ca="1">OFFSET(bike!$A$2:$Y$402,TRUNC((ROW()-ROW($E$2))/COLUMNS(bike!$A$2:$Y$402)),MOD(ROW()-ROW($E$2),COLUMNS(bike!$A$2:$Y$402)),1,1)</f>
        <v>3</v>
      </c>
      <c r="F6694">
        <f ca="1">OFFSET(transit!$A$2:$Y$402,TRUNC((ROW()-ROW($F$2))/COLUMNS(transit!$A$2:$Y$402)),MOD(ROW()-ROW($F$2),COLUMNS(transit!$A$2:$Y$402)),1,1)</f>
        <v>11</v>
      </c>
      <c r="G6694">
        <f ca="1">OFFSET(drive!$A$2:$Y$402,TRUNC((ROW()-ROW($G$2))/COLUMNS(drive!$A$2:$Y$402)),MOD(ROW()-ROW($G$2),COLUMNS(drive!$A$2:$Y$402)),1,1)</f>
        <v>4</v>
      </c>
      <c r="H6694" s="5">
        <f ca="1">(VLOOKUP($B6694,weights!$A$2:$R$6,4))*VLOOKUP($B6694,weights!$A$2:$R$6,6)^C6694*(VLOOKUP($B6694,weights!$A$2:$R$6,15)*EXP(VLOOKUP($B6694,weights!$A$2:$R$6,11)*D6694)+VLOOKUP($B6694,weights!$A$2:$R$6,16)*EXP(VLOOKUP($B6694,weights!$A$2:$R$6,12)*E6694)+VLOOKUP($B6694,weights!$A$2:$R$6,17)*EXP(VLOOKUP($B6694,weights!$A$2:$R$6,13)*F6694)+VLOOKUP($B6694,weights!$A$2:$R$6,18)*EXP(VLOOKUP($B6694,weights!$A$2:$R$6,14)*G6694))</f>
        <v>3.4494783669452067</v>
      </c>
    </row>
    <row r="6695" spans="1:8" ht="12.75" x14ac:dyDescent="0.2">
      <c r="A6695">
        <f t="shared" si="0"/>
        <v>268</v>
      </c>
      <c r="B6695" t="str">
        <f t="shared" ref="B6695:C6695" si="6669">B6670</f>
        <v>store</v>
      </c>
      <c r="C6695">
        <f t="shared" si="6669"/>
        <v>3</v>
      </c>
      <c r="D6695">
        <f ca="1">OFFSET(walk!$A$2:$Y$402,TRUNC((ROW()-ROW($D$2))/COLUMNS(walk!$A$2:$Y$402)),MOD(ROW()-ROW($D$2),COLUMNS(walk!$A$2:$Y$402)),1,1)</f>
        <v>15</v>
      </c>
      <c r="E6695">
        <f ca="1">OFFSET(bike!$A$2:$Y$402,TRUNC((ROW()-ROW($E$2))/COLUMNS(bike!$A$2:$Y$402)),MOD(ROW()-ROW($E$2),COLUMNS(bike!$A$2:$Y$402)),1,1)</f>
        <v>4</v>
      </c>
      <c r="F6695">
        <f ca="1">OFFSET(transit!$A$2:$Y$402,TRUNC((ROW()-ROW($F$2))/COLUMNS(transit!$A$2:$Y$402)),MOD(ROW()-ROW($F$2),COLUMNS(transit!$A$2:$Y$402)),1,1)</f>
        <v>12</v>
      </c>
      <c r="G6695">
        <f ca="1">OFFSET(drive!$A$2:$Y$402,TRUNC((ROW()-ROW($G$2))/COLUMNS(drive!$A$2:$Y$402)),MOD(ROW()-ROW($G$2),COLUMNS(drive!$A$2:$Y$402)),1,1)</f>
        <v>4</v>
      </c>
      <c r="H6695" s="5">
        <f ca="1">(VLOOKUP($B6695,weights!$A$2:$R$6,4))*VLOOKUP($B6695,weights!$A$2:$R$6,6)^C6695*(VLOOKUP($B6695,weights!$A$2:$R$6,15)*EXP(VLOOKUP($B6695,weights!$A$2:$R$6,11)*D6695)+VLOOKUP($B6695,weights!$A$2:$R$6,16)*EXP(VLOOKUP($B6695,weights!$A$2:$R$6,12)*E6695)+VLOOKUP($B6695,weights!$A$2:$R$6,17)*EXP(VLOOKUP($B6695,weights!$A$2:$R$6,13)*F6695)+VLOOKUP($B6695,weights!$A$2:$R$6,18)*EXP(VLOOKUP($B6695,weights!$A$2:$R$6,14)*G6695))</f>
        <v>1.8617413523183703</v>
      </c>
    </row>
    <row r="6696" spans="1:8" ht="12.75" x14ac:dyDescent="0.2">
      <c r="A6696">
        <f t="shared" si="0"/>
        <v>268</v>
      </c>
      <c r="B6696" t="str">
        <f t="shared" ref="B6696:C6696" si="6670">B6671</f>
        <v>store</v>
      </c>
      <c r="C6696">
        <f t="shared" si="6670"/>
        <v>4</v>
      </c>
      <c r="D6696">
        <f ca="1">OFFSET(walk!$A$2:$Y$402,TRUNC((ROW()-ROW($D$2))/COLUMNS(walk!$A$2:$Y$402)),MOD(ROW()-ROW($D$2),COLUMNS(walk!$A$2:$Y$402)),1,1)</f>
        <v>18</v>
      </c>
      <c r="E6696">
        <f ca="1">OFFSET(bike!$A$2:$Y$402,TRUNC((ROW()-ROW($E$2))/COLUMNS(bike!$A$2:$Y$402)),MOD(ROW()-ROW($E$2),COLUMNS(bike!$A$2:$Y$402)),1,1)</f>
        <v>6</v>
      </c>
      <c r="F6696">
        <f ca="1">OFFSET(transit!$A$2:$Y$402,TRUNC((ROW()-ROW($F$2))/COLUMNS(transit!$A$2:$Y$402)),MOD(ROW()-ROW($F$2),COLUMNS(transit!$A$2:$Y$402)),1,1)</f>
        <v>15</v>
      </c>
      <c r="G6696">
        <f ca="1">OFFSET(drive!$A$2:$Y$402,TRUNC((ROW()-ROW($G$2))/COLUMNS(drive!$A$2:$Y$402)),MOD(ROW()-ROW($G$2),COLUMNS(drive!$A$2:$Y$402)),1,1)</f>
        <v>4</v>
      </c>
      <c r="H6696" s="5">
        <f ca="1">(VLOOKUP($B6696,weights!$A$2:$R$6,4))*VLOOKUP($B6696,weights!$A$2:$R$6,6)^C6696*(VLOOKUP($B6696,weights!$A$2:$R$6,15)*EXP(VLOOKUP($B6696,weights!$A$2:$R$6,11)*D6696)+VLOOKUP($B6696,weights!$A$2:$R$6,16)*EXP(VLOOKUP($B6696,weights!$A$2:$R$6,12)*E6696)+VLOOKUP($B6696,weights!$A$2:$R$6,17)*EXP(VLOOKUP($B6696,weights!$A$2:$R$6,13)*F6696)+VLOOKUP($B6696,weights!$A$2:$R$6,18)*EXP(VLOOKUP($B6696,weights!$A$2:$R$6,14)*G6696))</f>
        <v>0.89225261089981978</v>
      </c>
    </row>
    <row r="6697" spans="1:8" ht="12.75" x14ac:dyDescent="0.2">
      <c r="A6697">
        <f t="shared" si="0"/>
        <v>268</v>
      </c>
      <c r="B6697" t="str">
        <f t="shared" ref="B6697:C6697" si="6671">B6672</f>
        <v>pharmacy</v>
      </c>
      <c r="C6697">
        <f t="shared" si="6671"/>
        <v>0</v>
      </c>
      <c r="D6697">
        <f ca="1">OFFSET(walk!$A$2:$Y$402,TRUNC((ROW()-ROW($D$2))/COLUMNS(walk!$A$2:$Y$402)),MOD(ROW()-ROW($D$2),COLUMNS(walk!$A$2:$Y$402)),1,1)</f>
        <v>14</v>
      </c>
      <c r="E6697">
        <f ca="1">OFFSET(bike!$A$2:$Y$402,TRUNC((ROW()-ROW($E$2))/COLUMNS(bike!$A$2:$Y$402)),MOD(ROW()-ROW($E$2),COLUMNS(bike!$A$2:$Y$402)),1,1)</f>
        <v>4</v>
      </c>
      <c r="F6697">
        <f ca="1">OFFSET(transit!$A$2:$Y$402,TRUNC((ROW()-ROW($F$2))/COLUMNS(transit!$A$2:$Y$402)),MOD(ROW()-ROW($F$2),COLUMNS(transit!$A$2:$Y$402)),1,1)</f>
        <v>14</v>
      </c>
      <c r="G6697">
        <f ca="1">OFFSET(drive!$A$2:$Y$402,TRUNC((ROW()-ROW($G$2))/COLUMNS(drive!$A$2:$Y$402)),MOD(ROW()-ROW($G$2),COLUMNS(drive!$A$2:$Y$402)),1,1)</f>
        <v>3</v>
      </c>
      <c r="H6697" s="5">
        <f ca="1">(VLOOKUP($B6697,weights!$A$2:$R$6,4))*VLOOKUP($B6697,weights!$A$2:$R$6,6)^C6697*(VLOOKUP($B6697,weights!$A$2:$R$6,15)*EXP(VLOOKUP($B6697,weights!$A$2:$R$6,11)*D6697)+VLOOKUP($B6697,weights!$A$2:$R$6,16)*EXP(VLOOKUP($B6697,weights!$A$2:$R$6,12)*E6697)+VLOOKUP($B6697,weights!$A$2:$R$6,17)*EXP(VLOOKUP($B6697,weights!$A$2:$R$6,13)*F6697)+VLOOKUP($B6697,weights!$A$2:$R$6,18)*EXP(VLOOKUP($B6697,weights!$A$2:$R$6,14)*G6697))</f>
        <v>5.008916752400725</v>
      </c>
    </row>
    <row r="6698" spans="1:8" ht="12.75" x14ac:dyDescent="0.2">
      <c r="A6698">
        <f t="shared" si="0"/>
        <v>268</v>
      </c>
      <c r="B6698" t="str">
        <f t="shared" ref="B6698:C6698" si="6672">B6673</f>
        <v>pharmacy</v>
      </c>
      <c r="C6698">
        <f t="shared" si="6672"/>
        <v>1</v>
      </c>
      <c r="D6698">
        <f ca="1">OFFSET(walk!$A$2:$Y$402,TRUNC((ROW()-ROW($D$2))/COLUMNS(walk!$A$2:$Y$402)),MOD(ROW()-ROW($D$2),COLUMNS(walk!$A$2:$Y$402)),1,1)</f>
        <v>17</v>
      </c>
      <c r="E6698">
        <f ca="1">OFFSET(bike!$A$2:$Y$402,TRUNC((ROW()-ROW($E$2))/COLUMNS(bike!$A$2:$Y$402)),MOD(ROW()-ROW($E$2),COLUMNS(bike!$A$2:$Y$402)),1,1)</f>
        <v>6</v>
      </c>
      <c r="F6698">
        <f ca="1">OFFSET(transit!$A$2:$Y$402,TRUNC((ROW()-ROW($F$2))/COLUMNS(transit!$A$2:$Y$402)),MOD(ROW()-ROW($F$2),COLUMNS(transit!$A$2:$Y$402)),1,1)</f>
        <v>16</v>
      </c>
      <c r="G6698">
        <f ca="1">OFFSET(drive!$A$2:$Y$402,TRUNC((ROW()-ROW($G$2))/COLUMNS(drive!$A$2:$Y$402)),MOD(ROW()-ROW($G$2),COLUMNS(drive!$A$2:$Y$402)),1,1)</f>
        <v>4</v>
      </c>
      <c r="H6698" s="5">
        <f ca="1">(VLOOKUP($B6698,weights!$A$2:$R$6,4))*VLOOKUP($B6698,weights!$A$2:$R$6,6)^C6698*(VLOOKUP($B6698,weights!$A$2:$R$6,15)*EXP(VLOOKUP($B6698,weights!$A$2:$R$6,11)*D6698)+VLOOKUP($B6698,weights!$A$2:$R$6,16)*EXP(VLOOKUP($B6698,weights!$A$2:$R$6,12)*E6698)+VLOOKUP($B6698,weights!$A$2:$R$6,17)*EXP(VLOOKUP($B6698,weights!$A$2:$R$6,13)*F6698)+VLOOKUP($B6698,weights!$A$2:$R$6,18)*EXP(VLOOKUP($B6698,weights!$A$2:$R$6,14)*G6698))</f>
        <v>1.6846353744493883</v>
      </c>
    </row>
    <row r="6699" spans="1:8" ht="12.75" x14ac:dyDescent="0.2">
      <c r="A6699">
        <f t="shared" si="0"/>
        <v>268</v>
      </c>
      <c r="B6699" t="str">
        <f t="shared" ref="B6699:C6699" si="6673">B6674</f>
        <v>pharmacy</v>
      </c>
      <c r="C6699">
        <f t="shared" si="6673"/>
        <v>2</v>
      </c>
      <c r="D6699">
        <f ca="1">OFFSET(walk!$A$2:$Y$402,TRUNC((ROW()-ROW($D$2))/COLUMNS(walk!$A$2:$Y$402)),MOD(ROW()-ROW($D$2),COLUMNS(walk!$A$2:$Y$402)),1,1)</f>
        <v>17</v>
      </c>
      <c r="E6699">
        <f ca="1">OFFSET(bike!$A$2:$Y$402,TRUNC((ROW()-ROW($E$2))/COLUMNS(bike!$A$2:$Y$402)),MOD(ROW()-ROW($E$2),COLUMNS(bike!$A$2:$Y$402)),1,1)</f>
        <v>6</v>
      </c>
      <c r="F6699">
        <f ca="1">OFFSET(transit!$A$2:$Y$402,TRUNC((ROW()-ROW($F$2))/COLUMNS(transit!$A$2:$Y$402)),MOD(ROW()-ROW($F$2),COLUMNS(transit!$A$2:$Y$402)),1,1)</f>
        <v>16</v>
      </c>
      <c r="G6699">
        <f ca="1">OFFSET(drive!$A$2:$Y$402,TRUNC((ROW()-ROW($G$2))/COLUMNS(drive!$A$2:$Y$402)),MOD(ROW()-ROW($G$2),COLUMNS(drive!$A$2:$Y$402)),1,1)</f>
        <v>4</v>
      </c>
      <c r="H6699" s="5">
        <f ca="1">(VLOOKUP($B6699,weights!$A$2:$R$6,4))*VLOOKUP($B6699,weights!$A$2:$R$6,6)^C6699*(VLOOKUP($B6699,weights!$A$2:$R$6,15)*EXP(VLOOKUP($B6699,weights!$A$2:$R$6,11)*D6699)+VLOOKUP($B6699,weights!$A$2:$R$6,16)*EXP(VLOOKUP($B6699,weights!$A$2:$R$6,12)*E6699)+VLOOKUP($B6699,weights!$A$2:$R$6,17)*EXP(VLOOKUP($B6699,weights!$A$2:$R$6,13)*F6699)+VLOOKUP($B6699,weights!$A$2:$R$6,18)*EXP(VLOOKUP($B6699,weights!$A$2:$R$6,14)*G6699))</f>
        <v>0.81112073584600186</v>
      </c>
    </row>
    <row r="6700" spans="1:8" ht="12.75" x14ac:dyDescent="0.2">
      <c r="A6700">
        <f t="shared" si="0"/>
        <v>268</v>
      </c>
      <c r="B6700" t="str">
        <f t="shared" ref="B6700:C6700" si="6674">B6675</f>
        <v>bank</v>
      </c>
      <c r="C6700">
        <f t="shared" si="6674"/>
        <v>0</v>
      </c>
      <c r="D6700">
        <f ca="1">OFFSET(walk!$A$2:$Y$402,TRUNC((ROW()-ROW($D$2))/COLUMNS(walk!$A$2:$Y$402)),MOD(ROW()-ROW($D$2),COLUMNS(walk!$A$2:$Y$402)),1,1)</f>
        <v>26</v>
      </c>
      <c r="E6700">
        <f ca="1">OFFSET(bike!$A$2:$Y$402,TRUNC((ROW()-ROW($E$2))/COLUMNS(bike!$A$2:$Y$402)),MOD(ROW()-ROW($E$2),COLUMNS(bike!$A$2:$Y$402)),1,1)</f>
        <v>10</v>
      </c>
      <c r="F6700">
        <f ca="1">OFFSET(transit!$A$2:$Y$402,TRUNC((ROW()-ROW($F$2))/COLUMNS(transit!$A$2:$Y$402)),MOD(ROW()-ROW($F$2),COLUMNS(transit!$A$2:$Y$402)),1,1)</f>
        <v>22</v>
      </c>
      <c r="G6700">
        <f ca="1">OFFSET(drive!$A$2:$Y$402,TRUNC((ROW()-ROW($G$2))/COLUMNS(drive!$A$2:$Y$402)),MOD(ROW()-ROW($G$2),COLUMNS(drive!$A$2:$Y$402)),1,1)</f>
        <v>7</v>
      </c>
      <c r="H6700" s="5">
        <f ca="1">(VLOOKUP($B6700,weights!$A$2:$R$6,4))*VLOOKUP($B6700,weights!$A$2:$R$6,6)^C6700*(VLOOKUP($B6700,weights!$A$2:$R$6,15)*EXP(VLOOKUP($B6700,weights!$A$2:$R$6,11)*D6700)+VLOOKUP($B6700,weights!$A$2:$R$6,16)*EXP(VLOOKUP($B6700,weights!$A$2:$R$6,12)*E6700)+VLOOKUP($B6700,weights!$A$2:$R$6,17)*EXP(VLOOKUP($B6700,weights!$A$2:$R$6,13)*F6700)+VLOOKUP($B6700,weights!$A$2:$R$6,18)*EXP(VLOOKUP($B6700,weights!$A$2:$R$6,14)*G6700))</f>
        <v>1.7252848628861561</v>
      </c>
    </row>
    <row r="6701" spans="1:8" ht="12.75" x14ac:dyDescent="0.2">
      <c r="A6701">
        <f t="shared" si="0"/>
        <v>268</v>
      </c>
      <c r="B6701" t="str">
        <f t="shared" ref="B6701:C6701" si="6675">B6676</f>
        <v>bank</v>
      </c>
      <c r="C6701">
        <f t="shared" si="6675"/>
        <v>1</v>
      </c>
      <c r="D6701">
        <f ca="1">OFFSET(walk!$A$2:$Y$402,TRUNC((ROW()-ROW($D$2))/COLUMNS(walk!$A$2:$Y$402)),MOD(ROW()-ROW($D$2),COLUMNS(walk!$A$2:$Y$402)),1,1)</f>
        <v>41</v>
      </c>
      <c r="E6701">
        <f ca="1">OFFSET(bike!$A$2:$Y$402,TRUNC((ROW()-ROW($E$2))/COLUMNS(bike!$A$2:$Y$402)),MOD(ROW()-ROW($E$2),COLUMNS(bike!$A$2:$Y$402)),1,1)</f>
        <v>14</v>
      </c>
      <c r="F6701">
        <f ca="1">OFFSET(transit!$A$2:$Y$402,TRUNC((ROW()-ROW($F$2))/COLUMNS(transit!$A$2:$Y$402)),MOD(ROW()-ROW($F$2),COLUMNS(transit!$A$2:$Y$402)),1,1)</f>
        <v>33</v>
      </c>
      <c r="G6701">
        <f ca="1">OFFSET(drive!$A$2:$Y$402,TRUNC((ROW()-ROW($G$2))/COLUMNS(drive!$A$2:$Y$402)),MOD(ROW()-ROW($G$2),COLUMNS(drive!$A$2:$Y$402)),1,1)</f>
        <v>8</v>
      </c>
      <c r="H6701" s="5">
        <f ca="1">(VLOOKUP($B6701,weights!$A$2:$R$6,4))*VLOOKUP($B6701,weights!$A$2:$R$6,6)^C6701*(VLOOKUP($B6701,weights!$A$2:$R$6,15)*EXP(VLOOKUP($B6701,weights!$A$2:$R$6,11)*D6701)+VLOOKUP($B6701,weights!$A$2:$R$6,16)*EXP(VLOOKUP($B6701,weights!$A$2:$R$6,12)*E6701)+VLOOKUP($B6701,weights!$A$2:$R$6,17)*EXP(VLOOKUP($B6701,weights!$A$2:$R$6,13)*F6701)+VLOOKUP($B6701,weights!$A$2:$R$6,18)*EXP(VLOOKUP($B6701,weights!$A$2:$R$6,14)*G6701))</f>
        <v>0.43947355727721354</v>
      </c>
    </row>
    <row r="6702" spans="1:8" ht="12.75" x14ac:dyDescent="0.2">
      <c r="A6702">
        <f t="shared" si="0"/>
        <v>269</v>
      </c>
      <c r="B6702" t="str">
        <f t="shared" ref="B6702:C6702" si="6676">B6677</f>
        <v>restaurant</v>
      </c>
      <c r="C6702">
        <f t="shared" si="6676"/>
        <v>0</v>
      </c>
      <c r="D6702">
        <f ca="1">OFFSET(walk!$A$2:$Y$402,TRUNC((ROW()-ROW($D$2))/COLUMNS(walk!$A$2:$Y$402)),MOD(ROW()-ROW($D$2),COLUMNS(walk!$A$2:$Y$402)),1,1)</f>
        <v>8</v>
      </c>
      <c r="E6702">
        <f ca="1">OFFSET(bike!$A$2:$Y$402,TRUNC((ROW()-ROW($E$2))/COLUMNS(bike!$A$2:$Y$402)),MOD(ROW()-ROW($E$2),COLUMNS(bike!$A$2:$Y$402)),1,1)</f>
        <v>2</v>
      </c>
      <c r="F6702">
        <f ca="1">OFFSET(transit!$A$2:$Y$402,TRUNC((ROW()-ROW($F$2))/COLUMNS(transit!$A$2:$Y$402)),MOD(ROW()-ROW($F$2),COLUMNS(transit!$A$2:$Y$402)),1,1)</f>
        <v>3</v>
      </c>
      <c r="G6702">
        <f ca="1">OFFSET(drive!$A$2:$Y$402,TRUNC((ROW()-ROW($G$2))/COLUMNS(drive!$A$2:$Y$402)),MOD(ROW()-ROW($G$2),COLUMNS(drive!$A$2:$Y$402)),1,1)</f>
        <v>1</v>
      </c>
      <c r="H6702" s="5">
        <f ca="1">(VLOOKUP($B6702,weights!$A$2:$R$6,4))*VLOOKUP($B6702,weights!$A$2:$R$6,6)^C6702*(VLOOKUP($B6702,weights!$A$2:$R$6,15)*EXP(VLOOKUP($B6702,weights!$A$2:$R$6,11)*D6702)+VLOOKUP($B6702,weights!$A$2:$R$6,16)*EXP(VLOOKUP($B6702,weights!$A$2:$R$6,12)*E6702)+VLOOKUP($B6702,weights!$A$2:$R$6,17)*EXP(VLOOKUP($B6702,weights!$A$2:$R$6,13)*F6702)+VLOOKUP($B6702,weights!$A$2:$R$6,18)*EXP(VLOOKUP($B6702,weights!$A$2:$R$6,14)*G6702))</f>
        <v>38.028456115667446</v>
      </c>
    </row>
    <row r="6703" spans="1:8" ht="12.75" x14ac:dyDescent="0.2">
      <c r="A6703">
        <f t="shared" si="0"/>
        <v>269</v>
      </c>
      <c r="B6703" t="str">
        <f t="shared" ref="B6703:C6703" si="6677">B6678</f>
        <v>restaurant</v>
      </c>
      <c r="C6703">
        <f t="shared" si="6677"/>
        <v>1</v>
      </c>
      <c r="D6703">
        <f ca="1">OFFSET(walk!$A$2:$Y$402,TRUNC((ROW()-ROW($D$2))/COLUMNS(walk!$A$2:$Y$402)),MOD(ROW()-ROW($D$2),COLUMNS(walk!$A$2:$Y$402)),1,1)</f>
        <v>8</v>
      </c>
      <c r="E6703">
        <f ca="1">OFFSET(bike!$A$2:$Y$402,TRUNC((ROW()-ROW($E$2))/COLUMNS(bike!$A$2:$Y$402)),MOD(ROW()-ROW($E$2),COLUMNS(bike!$A$2:$Y$402)),1,1)</f>
        <v>2</v>
      </c>
      <c r="F6703">
        <f ca="1">OFFSET(transit!$A$2:$Y$402,TRUNC((ROW()-ROW($F$2))/COLUMNS(transit!$A$2:$Y$402)),MOD(ROW()-ROW($F$2),COLUMNS(transit!$A$2:$Y$402)),1,1)</f>
        <v>4</v>
      </c>
      <c r="G6703">
        <f ca="1">OFFSET(drive!$A$2:$Y$402,TRUNC((ROW()-ROW($G$2))/COLUMNS(drive!$A$2:$Y$402)),MOD(ROW()-ROW($G$2),COLUMNS(drive!$A$2:$Y$402)),1,1)</f>
        <v>1</v>
      </c>
      <c r="H6703" s="5">
        <f ca="1">(VLOOKUP($B6703,weights!$A$2:$R$6,4))*VLOOKUP($B6703,weights!$A$2:$R$6,6)^C6703*(VLOOKUP($B6703,weights!$A$2:$R$6,15)*EXP(VLOOKUP($B6703,weights!$A$2:$R$6,11)*D6703)+VLOOKUP($B6703,weights!$A$2:$R$6,16)*EXP(VLOOKUP($B6703,weights!$A$2:$R$6,12)*E6703)+VLOOKUP($B6703,weights!$A$2:$R$6,17)*EXP(VLOOKUP($B6703,weights!$A$2:$R$6,13)*F6703)+VLOOKUP($B6703,weights!$A$2:$R$6,18)*EXP(VLOOKUP($B6703,weights!$A$2:$R$6,14)*G6703))</f>
        <v>32.763831086658847</v>
      </c>
    </row>
    <row r="6704" spans="1:8" ht="12.75" x14ac:dyDescent="0.2">
      <c r="A6704">
        <f t="shared" si="0"/>
        <v>269</v>
      </c>
      <c r="B6704" t="str">
        <f t="shared" ref="B6704:C6704" si="6678">B6679</f>
        <v>restaurant</v>
      </c>
      <c r="C6704">
        <f t="shared" si="6678"/>
        <v>2</v>
      </c>
      <c r="D6704">
        <f ca="1">OFFSET(walk!$A$2:$Y$402,TRUNC((ROW()-ROW($D$2))/COLUMNS(walk!$A$2:$Y$402)),MOD(ROW()-ROW($D$2),COLUMNS(walk!$A$2:$Y$402)),1,1)</f>
        <v>8</v>
      </c>
      <c r="E6704">
        <f ca="1">OFFSET(bike!$A$2:$Y$402,TRUNC((ROW()-ROW($E$2))/COLUMNS(bike!$A$2:$Y$402)),MOD(ROW()-ROW($E$2),COLUMNS(bike!$A$2:$Y$402)),1,1)</f>
        <v>2</v>
      </c>
      <c r="F6704">
        <f ca="1">OFFSET(transit!$A$2:$Y$402,TRUNC((ROW()-ROW($F$2))/COLUMNS(transit!$A$2:$Y$402)),MOD(ROW()-ROW($F$2),COLUMNS(transit!$A$2:$Y$402)),1,1)</f>
        <v>4</v>
      </c>
      <c r="G6704">
        <f ca="1">OFFSET(drive!$A$2:$Y$402,TRUNC((ROW()-ROW($G$2))/COLUMNS(drive!$A$2:$Y$402)),MOD(ROW()-ROW($G$2),COLUMNS(drive!$A$2:$Y$402)),1,1)</f>
        <v>2</v>
      </c>
      <c r="H6704" s="5">
        <f ca="1">(VLOOKUP($B6704,weights!$A$2:$R$6,4))*VLOOKUP($B6704,weights!$A$2:$R$6,6)^C6704*(VLOOKUP($B6704,weights!$A$2:$R$6,15)*EXP(VLOOKUP($B6704,weights!$A$2:$R$6,11)*D6704)+VLOOKUP($B6704,weights!$A$2:$R$6,16)*EXP(VLOOKUP($B6704,weights!$A$2:$R$6,12)*E6704)+VLOOKUP($B6704,weights!$A$2:$R$6,17)*EXP(VLOOKUP($B6704,weights!$A$2:$R$6,13)*F6704)+VLOOKUP($B6704,weights!$A$2:$R$6,18)*EXP(VLOOKUP($B6704,weights!$A$2:$R$6,14)*G6704))</f>
        <v>27.679071521671201</v>
      </c>
    </row>
    <row r="6705" spans="1:8" ht="12.75" x14ac:dyDescent="0.2">
      <c r="A6705">
        <f t="shared" si="0"/>
        <v>269</v>
      </c>
      <c r="B6705" t="str">
        <f t="shared" ref="B6705:C6705" si="6679">B6680</f>
        <v>restaurant</v>
      </c>
      <c r="C6705">
        <f t="shared" si="6679"/>
        <v>3</v>
      </c>
      <c r="D6705">
        <f ca="1">OFFSET(walk!$A$2:$Y$402,TRUNC((ROW()-ROW($D$2))/COLUMNS(walk!$A$2:$Y$402)),MOD(ROW()-ROW($D$2),COLUMNS(walk!$A$2:$Y$402)),1,1)</f>
        <v>9</v>
      </c>
      <c r="E6705">
        <f ca="1">OFFSET(bike!$A$2:$Y$402,TRUNC((ROW()-ROW($E$2))/COLUMNS(bike!$A$2:$Y$402)),MOD(ROW()-ROW($E$2),COLUMNS(bike!$A$2:$Y$402)),1,1)</f>
        <v>2</v>
      </c>
      <c r="F6705">
        <f ca="1">OFFSET(transit!$A$2:$Y$402,TRUNC((ROW()-ROW($F$2))/COLUMNS(transit!$A$2:$Y$402)),MOD(ROW()-ROW($F$2),COLUMNS(transit!$A$2:$Y$402)),1,1)</f>
        <v>5</v>
      </c>
      <c r="G6705">
        <f ca="1">OFFSET(drive!$A$2:$Y$402,TRUNC((ROW()-ROW($G$2))/COLUMNS(drive!$A$2:$Y$402)),MOD(ROW()-ROW($G$2),COLUMNS(drive!$A$2:$Y$402)),1,1)</f>
        <v>3</v>
      </c>
      <c r="H6705" s="5">
        <f ca="1">(VLOOKUP($B6705,weights!$A$2:$R$6,4))*VLOOKUP($B6705,weights!$A$2:$R$6,6)^C6705*(VLOOKUP($B6705,weights!$A$2:$R$6,15)*EXP(VLOOKUP($B6705,weights!$A$2:$R$6,11)*D6705)+VLOOKUP($B6705,weights!$A$2:$R$6,16)*EXP(VLOOKUP($B6705,weights!$A$2:$R$6,12)*E6705)+VLOOKUP($B6705,weights!$A$2:$R$6,17)*EXP(VLOOKUP($B6705,weights!$A$2:$R$6,13)*F6705)+VLOOKUP($B6705,weights!$A$2:$R$6,18)*EXP(VLOOKUP($B6705,weights!$A$2:$R$6,14)*G6705))</f>
        <v>22.119829924442449</v>
      </c>
    </row>
    <row r="6706" spans="1:8" ht="12.75" x14ac:dyDescent="0.2">
      <c r="A6706">
        <f t="shared" si="0"/>
        <v>269</v>
      </c>
      <c r="B6706" t="str">
        <f t="shared" ref="B6706:C6706" si="6680">B6681</f>
        <v>restaurant</v>
      </c>
      <c r="C6706">
        <f t="shared" si="6680"/>
        <v>4</v>
      </c>
      <c r="D6706">
        <f ca="1">OFFSET(walk!$A$2:$Y$402,TRUNC((ROW()-ROW($D$2))/COLUMNS(walk!$A$2:$Y$402)),MOD(ROW()-ROW($D$2),COLUMNS(walk!$A$2:$Y$402)),1,1)</f>
        <v>10</v>
      </c>
      <c r="E6706">
        <f ca="1">OFFSET(bike!$A$2:$Y$402,TRUNC((ROW()-ROW($E$2))/COLUMNS(bike!$A$2:$Y$402)),MOD(ROW()-ROW($E$2),COLUMNS(bike!$A$2:$Y$402)),1,1)</f>
        <v>3</v>
      </c>
      <c r="F6706">
        <f ca="1">OFFSET(transit!$A$2:$Y$402,TRUNC((ROW()-ROW($F$2))/COLUMNS(transit!$A$2:$Y$402)),MOD(ROW()-ROW($F$2),COLUMNS(transit!$A$2:$Y$402)),1,1)</f>
        <v>6</v>
      </c>
      <c r="G6706">
        <f ca="1">OFFSET(drive!$A$2:$Y$402,TRUNC((ROW()-ROW($G$2))/COLUMNS(drive!$A$2:$Y$402)),MOD(ROW()-ROW($G$2),COLUMNS(drive!$A$2:$Y$402)),1,1)</f>
        <v>3</v>
      </c>
      <c r="H6706" s="5">
        <f ca="1">(VLOOKUP($B6706,weights!$A$2:$R$6,4))*VLOOKUP($B6706,weights!$A$2:$R$6,6)^C6706*(VLOOKUP($B6706,weights!$A$2:$R$6,15)*EXP(VLOOKUP($B6706,weights!$A$2:$R$6,11)*D6706)+VLOOKUP($B6706,weights!$A$2:$R$6,16)*EXP(VLOOKUP($B6706,weights!$A$2:$R$6,12)*E6706)+VLOOKUP($B6706,weights!$A$2:$R$6,17)*EXP(VLOOKUP($B6706,weights!$A$2:$R$6,13)*F6706)+VLOOKUP($B6706,weights!$A$2:$R$6,18)*EXP(VLOOKUP($B6706,weights!$A$2:$R$6,14)*G6706))</f>
        <v>17.426472439157646</v>
      </c>
    </row>
    <row r="6707" spans="1:8" ht="12.75" x14ac:dyDescent="0.2">
      <c r="A6707">
        <f t="shared" si="0"/>
        <v>269</v>
      </c>
      <c r="B6707" t="str">
        <f t="shared" ref="B6707:C6707" si="6681">B6682</f>
        <v>restaurant</v>
      </c>
      <c r="C6707">
        <f t="shared" si="6681"/>
        <v>5</v>
      </c>
      <c r="D6707">
        <f ca="1">OFFSET(walk!$A$2:$Y$402,TRUNC((ROW()-ROW($D$2))/COLUMNS(walk!$A$2:$Y$402)),MOD(ROW()-ROW($D$2),COLUMNS(walk!$A$2:$Y$402)),1,1)</f>
        <v>12</v>
      </c>
      <c r="E6707">
        <f ca="1">OFFSET(bike!$A$2:$Y$402,TRUNC((ROW()-ROW($E$2))/COLUMNS(bike!$A$2:$Y$402)),MOD(ROW()-ROW($E$2),COLUMNS(bike!$A$2:$Y$402)),1,1)</f>
        <v>3</v>
      </c>
      <c r="F6707">
        <f ca="1">OFFSET(transit!$A$2:$Y$402,TRUNC((ROW()-ROW($F$2))/COLUMNS(transit!$A$2:$Y$402)),MOD(ROW()-ROW($F$2),COLUMNS(transit!$A$2:$Y$402)),1,1)</f>
        <v>6</v>
      </c>
      <c r="G6707">
        <f ca="1">OFFSET(drive!$A$2:$Y$402,TRUNC((ROW()-ROW($G$2))/COLUMNS(drive!$A$2:$Y$402)),MOD(ROW()-ROW($G$2),COLUMNS(drive!$A$2:$Y$402)),1,1)</f>
        <v>3</v>
      </c>
      <c r="H6707" s="5">
        <f ca="1">(VLOOKUP($B6707,weights!$A$2:$R$6,4))*VLOOKUP($B6707,weights!$A$2:$R$6,6)^C6707*(VLOOKUP($B6707,weights!$A$2:$R$6,15)*EXP(VLOOKUP($B6707,weights!$A$2:$R$6,11)*D6707)+VLOOKUP($B6707,weights!$A$2:$R$6,16)*EXP(VLOOKUP($B6707,weights!$A$2:$R$6,12)*E6707)+VLOOKUP($B6707,weights!$A$2:$R$6,17)*EXP(VLOOKUP($B6707,weights!$A$2:$R$6,13)*F6707)+VLOOKUP($B6707,weights!$A$2:$R$6,18)*EXP(VLOOKUP($B6707,weights!$A$2:$R$6,14)*G6707))</f>
        <v>15.173193739389752</v>
      </c>
    </row>
    <row r="6708" spans="1:8" ht="12.75" x14ac:dyDescent="0.2">
      <c r="A6708">
        <f t="shared" si="0"/>
        <v>269</v>
      </c>
      <c r="B6708" t="str">
        <f t="shared" ref="B6708:C6708" si="6682">B6683</f>
        <v>restaurant</v>
      </c>
      <c r="C6708">
        <f t="shared" si="6682"/>
        <v>6</v>
      </c>
      <c r="D6708">
        <f ca="1">OFFSET(walk!$A$2:$Y$402,TRUNC((ROW()-ROW($D$2))/COLUMNS(walk!$A$2:$Y$402)),MOD(ROW()-ROW($D$2),COLUMNS(walk!$A$2:$Y$402)),1,1)</f>
        <v>12</v>
      </c>
      <c r="E6708">
        <f ca="1">OFFSET(bike!$A$2:$Y$402,TRUNC((ROW()-ROW($E$2))/COLUMNS(bike!$A$2:$Y$402)),MOD(ROW()-ROW($E$2),COLUMNS(bike!$A$2:$Y$402)),1,1)</f>
        <v>4</v>
      </c>
      <c r="F6708">
        <f ca="1">OFFSET(transit!$A$2:$Y$402,TRUNC((ROW()-ROW($F$2))/COLUMNS(transit!$A$2:$Y$402)),MOD(ROW()-ROW($F$2),COLUMNS(transit!$A$2:$Y$402)),1,1)</f>
        <v>7</v>
      </c>
      <c r="G6708">
        <f ca="1">OFFSET(drive!$A$2:$Y$402,TRUNC((ROW()-ROW($G$2))/COLUMNS(drive!$A$2:$Y$402)),MOD(ROW()-ROW($G$2),COLUMNS(drive!$A$2:$Y$402)),1,1)</f>
        <v>3</v>
      </c>
      <c r="H6708" s="5">
        <f ca="1">(VLOOKUP($B6708,weights!$A$2:$R$6,4))*VLOOKUP($B6708,weights!$A$2:$R$6,6)^C6708*(VLOOKUP($B6708,weights!$A$2:$R$6,15)*EXP(VLOOKUP($B6708,weights!$A$2:$R$6,11)*D6708)+VLOOKUP($B6708,weights!$A$2:$R$6,16)*EXP(VLOOKUP($B6708,weights!$A$2:$R$6,12)*E6708)+VLOOKUP($B6708,weights!$A$2:$R$6,17)*EXP(VLOOKUP($B6708,weights!$A$2:$R$6,13)*F6708)+VLOOKUP($B6708,weights!$A$2:$R$6,18)*EXP(VLOOKUP($B6708,weights!$A$2:$R$6,14)*G6708))</f>
        <v>12.260905757179517</v>
      </c>
    </row>
    <row r="6709" spans="1:8" ht="12.75" x14ac:dyDescent="0.2">
      <c r="A6709">
        <f t="shared" si="0"/>
        <v>269</v>
      </c>
      <c r="B6709" t="str">
        <f t="shared" ref="B6709:C6709" si="6683">B6684</f>
        <v>restaurant</v>
      </c>
      <c r="C6709">
        <f t="shared" si="6683"/>
        <v>7</v>
      </c>
      <c r="D6709">
        <f ca="1">OFFSET(walk!$A$2:$Y$402,TRUNC((ROW()-ROW($D$2))/COLUMNS(walk!$A$2:$Y$402)),MOD(ROW()-ROW($D$2),COLUMNS(walk!$A$2:$Y$402)),1,1)</f>
        <v>12</v>
      </c>
      <c r="E6709">
        <f ca="1">OFFSET(bike!$A$2:$Y$402,TRUNC((ROW()-ROW($E$2))/COLUMNS(bike!$A$2:$Y$402)),MOD(ROW()-ROW($E$2),COLUMNS(bike!$A$2:$Y$402)),1,1)</f>
        <v>5</v>
      </c>
      <c r="F6709">
        <f ca="1">OFFSET(transit!$A$2:$Y$402,TRUNC((ROW()-ROW($F$2))/COLUMNS(transit!$A$2:$Y$402)),MOD(ROW()-ROW($F$2),COLUMNS(transit!$A$2:$Y$402)),1,1)</f>
        <v>8</v>
      </c>
      <c r="G6709">
        <f ca="1">OFFSET(drive!$A$2:$Y$402,TRUNC((ROW()-ROW($G$2))/COLUMNS(drive!$A$2:$Y$402)),MOD(ROW()-ROW($G$2),COLUMNS(drive!$A$2:$Y$402)),1,1)</f>
        <v>3</v>
      </c>
      <c r="H6709" s="5">
        <f ca="1">(VLOOKUP($B6709,weights!$A$2:$R$6,4))*VLOOKUP($B6709,weights!$A$2:$R$6,6)^C6709*(VLOOKUP($B6709,weights!$A$2:$R$6,15)*EXP(VLOOKUP($B6709,weights!$A$2:$R$6,11)*D6709)+VLOOKUP($B6709,weights!$A$2:$R$6,16)*EXP(VLOOKUP($B6709,weights!$A$2:$R$6,12)*E6709)+VLOOKUP($B6709,weights!$A$2:$R$6,17)*EXP(VLOOKUP($B6709,weights!$A$2:$R$6,13)*F6709)+VLOOKUP($B6709,weights!$A$2:$R$6,18)*EXP(VLOOKUP($B6709,weights!$A$2:$R$6,14)*G6709))</f>
        <v>10.013260717296262</v>
      </c>
    </row>
    <row r="6710" spans="1:8" ht="12.75" x14ac:dyDescent="0.2">
      <c r="A6710">
        <f t="shared" si="0"/>
        <v>269</v>
      </c>
      <c r="B6710" t="str">
        <f t="shared" ref="B6710:C6710" si="6684">B6685</f>
        <v>restaurant</v>
      </c>
      <c r="C6710">
        <f t="shared" si="6684"/>
        <v>8</v>
      </c>
      <c r="D6710">
        <f ca="1">OFFSET(walk!$A$2:$Y$402,TRUNC((ROW()-ROW($D$2))/COLUMNS(walk!$A$2:$Y$402)),MOD(ROW()-ROW($D$2),COLUMNS(walk!$A$2:$Y$402)),1,1)</f>
        <v>15</v>
      </c>
      <c r="E6710">
        <f ca="1">OFFSET(bike!$A$2:$Y$402,TRUNC((ROW()-ROW($E$2))/COLUMNS(bike!$A$2:$Y$402)),MOD(ROW()-ROW($E$2),COLUMNS(bike!$A$2:$Y$402)),1,1)</f>
        <v>5</v>
      </c>
      <c r="F6710">
        <f ca="1">OFFSET(transit!$A$2:$Y$402,TRUNC((ROW()-ROW($F$2))/COLUMNS(transit!$A$2:$Y$402)),MOD(ROW()-ROW($F$2),COLUMNS(transit!$A$2:$Y$402)),1,1)</f>
        <v>10</v>
      </c>
      <c r="G6710">
        <f ca="1">OFFSET(drive!$A$2:$Y$402,TRUNC((ROW()-ROW($G$2))/COLUMNS(drive!$A$2:$Y$402)),MOD(ROW()-ROW($G$2),COLUMNS(drive!$A$2:$Y$402)),1,1)</f>
        <v>4</v>
      </c>
      <c r="H6710" s="5">
        <f ca="1">(VLOOKUP($B6710,weights!$A$2:$R$6,4))*VLOOKUP($B6710,weights!$A$2:$R$6,6)^C6710*(VLOOKUP($B6710,weights!$A$2:$R$6,15)*EXP(VLOOKUP($B6710,weights!$A$2:$R$6,11)*D6710)+VLOOKUP($B6710,weights!$A$2:$R$6,16)*EXP(VLOOKUP($B6710,weights!$A$2:$R$6,12)*E6710)+VLOOKUP($B6710,weights!$A$2:$R$6,17)*EXP(VLOOKUP($B6710,weights!$A$2:$R$6,13)*F6710)+VLOOKUP($B6710,weights!$A$2:$R$6,18)*EXP(VLOOKUP($B6710,weights!$A$2:$R$6,14)*G6710))</f>
        <v>7.5308706455692542</v>
      </c>
    </row>
    <row r="6711" spans="1:8" ht="12.75" x14ac:dyDescent="0.2">
      <c r="A6711">
        <f t="shared" si="0"/>
        <v>269</v>
      </c>
      <c r="B6711" t="str">
        <f t="shared" ref="B6711:C6711" si="6685">B6686</f>
        <v>restaurant</v>
      </c>
      <c r="C6711">
        <f t="shared" si="6685"/>
        <v>9</v>
      </c>
      <c r="D6711">
        <f ca="1">OFFSET(walk!$A$2:$Y$402,TRUNC((ROW()-ROW($D$2))/COLUMNS(walk!$A$2:$Y$402)),MOD(ROW()-ROW($D$2),COLUMNS(walk!$A$2:$Y$402)),1,1)</f>
        <v>15</v>
      </c>
      <c r="E6711">
        <f ca="1">OFFSET(bike!$A$2:$Y$402,TRUNC((ROW()-ROW($E$2))/COLUMNS(bike!$A$2:$Y$402)),MOD(ROW()-ROW($E$2),COLUMNS(bike!$A$2:$Y$402)),1,1)</f>
        <v>5</v>
      </c>
      <c r="F6711">
        <f ca="1">OFFSET(transit!$A$2:$Y$402,TRUNC((ROW()-ROW($F$2))/COLUMNS(transit!$A$2:$Y$402)),MOD(ROW()-ROW($F$2),COLUMNS(transit!$A$2:$Y$402)),1,1)</f>
        <v>15</v>
      </c>
      <c r="G6711">
        <f ca="1">OFFSET(drive!$A$2:$Y$402,TRUNC((ROW()-ROW($G$2))/COLUMNS(drive!$A$2:$Y$402)),MOD(ROW()-ROW($G$2),COLUMNS(drive!$A$2:$Y$402)),1,1)</f>
        <v>4</v>
      </c>
      <c r="H6711" s="5">
        <f ca="1">(VLOOKUP($B6711,weights!$A$2:$R$6,4))*VLOOKUP($B6711,weights!$A$2:$R$6,6)^C6711*(VLOOKUP($B6711,weights!$A$2:$R$6,15)*EXP(VLOOKUP($B6711,weights!$A$2:$R$6,11)*D6711)+VLOOKUP($B6711,weights!$A$2:$R$6,16)*EXP(VLOOKUP($B6711,weights!$A$2:$R$6,12)*E6711)+VLOOKUP($B6711,weights!$A$2:$R$6,17)*EXP(VLOOKUP($B6711,weights!$A$2:$R$6,13)*F6711)+VLOOKUP($B6711,weights!$A$2:$R$6,18)*EXP(VLOOKUP($B6711,weights!$A$2:$R$6,14)*G6711))</f>
        <v>6.0425230767831009</v>
      </c>
    </row>
    <row r="6712" spans="1:8" ht="12.75" x14ac:dyDescent="0.2">
      <c r="A6712">
        <f t="shared" si="0"/>
        <v>269</v>
      </c>
      <c r="B6712" t="str">
        <f t="shared" ref="B6712:C6712" si="6686">B6687</f>
        <v>supermarket</v>
      </c>
      <c r="C6712">
        <f t="shared" si="6686"/>
        <v>0</v>
      </c>
      <c r="D6712">
        <f ca="1">OFFSET(walk!$A$2:$Y$402,TRUNC((ROW()-ROW($D$2))/COLUMNS(walk!$A$2:$Y$402)),MOD(ROW()-ROW($D$2),COLUMNS(walk!$A$2:$Y$402)),1,1)</f>
        <v>36</v>
      </c>
      <c r="E6712">
        <f ca="1">OFFSET(bike!$A$2:$Y$402,TRUNC((ROW()-ROW($E$2))/COLUMNS(bike!$A$2:$Y$402)),MOD(ROW()-ROW($E$2),COLUMNS(bike!$A$2:$Y$402)),1,1)</f>
        <v>15</v>
      </c>
      <c r="F6712">
        <f ca="1">OFFSET(transit!$A$2:$Y$402,TRUNC((ROW()-ROW($F$2))/COLUMNS(transit!$A$2:$Y$402)),MOD(ROW()-ROW($F$2),COLUMNS(transit!$A$2:$Y$402)),1,1)</f>
        <v>17</v>
      </c>
      <c r="G6712">
        <f ca="1">OFFSET(drive!$A$2:$Y$402,TRUNC((ROW()-ROW($G$2))/COLUMNS(drive!$A$2:$Y$402)),MOD(ROW()-ROW($G$2),COLUMNS(drive!$A$2:$Y$402)),1,1)</f>
        <v>8</v>
      </c>
      <c r="H6712" s="5">
        <f ca="1">(VLOOKUP($B6712,weights!$A$2:$R$6,4))*VLOOKUP($B6712,weights!$A$2:$R$6,6)^C6712*(VLOOKUP($B6712,weights!$A$2:$R$6,15)*EXP(VLOOKUP($B6712,weights!$A$2:$R$6,11)*D6712)+VLOOKUP($B6712,weights!$A$2:$R$6,16)*EXP(VLOOKUP($B6712,weights!$A$2:$R$6,12)*E6712)+VLOOKUP($B6712,weights!$A$2:$R$6,17)*EXP(VLOOKUP($B6712,weights!$A$2:$R$6,13)*F6712)+VLOOKUP($B6712,weights!$A$2:$R$6,18)*EXP(VLOOKUP($B6712,weights!$A$2:$R$6,14)*G6712))</f>
        <v>3.7970203230056749</v>
      </c>
    </row>
    <row r="6713" spans="1:8" ht="12.75" x14ac:dyDescent="0.2">
      <c r="A6713">
        <f t="shared" si="0"/>
        <v>269</v>
      </c>
      <c r="B6713" t="str">
        <f t="shared" ref="B6713:C6713" si="6687">B6688</f>
        <v>supermarket</v>
      </c>
      <c r="C6713">
        <f t="shared" si="6687"/>
        <v>1</v>
      </c>
      <c r="D6713">
        <f ca="1">OFFSET(walk!$A$2:$Y$402,TRUNC((ROW()-ROW($D$2))/COLUMNS(walk!$A$2:$Y$402)),MOD(ROW()-ROW($D$2),COLUMNS(walk!$A$2:$Y$402)),1,1)</f>
        <v>49</v>
      </c>
      <c r="E6713">
        <f ca="1">OFFSET(bike!$A$2:$Y$402,TRUNC((ROW()-ROW($E$2))/COLUMNS(bike!$A$2:$Y$402)),MOD(ROW()-ROW($E$2),COLUMNS(bike!$A$2:$Y$402)),1,1)</f>
        <v>16</v>
      </c>
      <c r="F6713">
        <f ca="1">OFFSET(transit!$A$2:$Y$402,TRUNC((ROW()-ROW($F$2))/COLUMNS(transit!$A$2:$Y$402)),MOD(ROW()-ROW($F$2),COLUMNS(transit!$A$2:$Y$402)),1,1)</f>
        <v>22</v>
      </c>
      <c r="G6713">
        <f ca="1">OFFSET(drive!$A$2:$Y$402,TRUNC((ROW()-ROW($G$2))/COLUMNS(drive!$A$2:$Y$402)),MOD(ROW()-ROW($G$2),COLUMNS(drive!$A$2:$Y$402)),1,1)</f>
        <v>9</v>
      </c>
      <c r="H6713" s="5">
        <f ca="1">(VLOOKUP($B6713,weights!$A$2:$R$6,4))*VLOOKUP($B6713,weights!$A$2:$R$6,6)^C6713*(VLOOKUP($B6713,weights!$A$2:$R$6,15)*EXP(VLOOKUP($B6713,weights!$A$2:$R$6,11)*D6713)+VLOOKUP($B6713,weights!$A$2:$R$6,16)*EXP(VLOOKUP($B6713,weights!$A$2:$R$6,12)*E6713)+VLOOKUP($B6713,weights!$A$2:$R$6,17)*EXP(VLOOKUP($B6713,weights!$A$2:$R$6,13)*F6713)+VLOOKUP($B6713,weights!$A$2:$R$6,18)*EXP(VLOOKUP($B6713,weights!$A$2:$R$6,14)*G6713))</f>
        <v>1.6825638747381506</v>
      </c>
    </row>
    <row r="6714" spans="1:8" ht="12.75" x14ac:dyDescent="0.2">
      <c r="A6714">
        <f t="shared" si="0"/>
        <v>269</v>
      </c>
      <c r="B6714" t="str">
        <f t="shared" ref="B6714:C6714" si="6688">B6689</f>
        <v>supermarket</v>
      </c>
      <c r="C6714">
        <f t="shared" si="6688"/>
        <v>2</v>
      </c>
      <c r="D6714">
        <f ca="1">OFFSET(walk!$A$2:$Y$402,TRUNC((ROW()-ROW($D$2))/COLUMNS(walk!$A$2:$Y$402)),MOD(ROW()-ROW($D$2),COLUMNS(walk!$A$2:$Y$402)),1,1)</f>
        <v>54</v>
      </c>
      <c r="E6714">
        <f ca="1">OFFSET(bike!$A$2:$Y$402,TRUNC((ROW()-ROW($E$2))/COLUMNS(bike!$A$2:$Y$402)),MOD(ROW()-ROW($E$2),COLUMNS(bike!$A$2:$Y$402)),1,1)</f>
        <v>17</v>
      </c>
      <c r="F6714">
        <f ca="1">OFFSET(transit!$A$2:$Y$402,TRUNC((ROW()-ROW($F$2))/COLUMNS(transit!$A$2:$Y$402)),MOD(ROW()-ROW($F$2),COLUMNS(transit!$A$2:$Y$402)),1,1)</f>
        <v>30</v>
      </c>
      <c r="G6714">
        <f ca="1">OFFSET(drive!$A$2:$Y$402,TRUNC((ROW()-ROW($G$2))/COLUMNS(drive!$A$2:$Y$402)),MOD(ROW()-ROW($G$2),COLUMNS(drive!$A$2:$Y$402)),1,1)</f>
        <v>12</v>
      </c>
      <c r="H6714" s="5">
        <f ca="1">(VLOOKUP($B6714,weights!$A$2:$R$6,4))*VLOOKUP($B6714,weights!$A$2:$R$6,6)^C6714*(VLOOKUP($B6714,weights!$A$2:$R$6,15)*EXP(VLOOKUP($B6714,weights!$A$2:$R$6,11)*D6714)+VLOOKUP($B6714,weights!$A$2:$R$6,16)*EXP(VLOOKUP($B6714,weights!$A$2:$R$6,12)*E6714)+VLOOKUP($B6714,weights!$A$2:$R$6,17)*EXP(VLOOKUP($B6714,weights!$A$2:$R$6,13)*F6714)+VLOOKUP($B6714,weights!$A$2:$R$6,18)*EXP(VLOOKUP($B6714,weights!$A$2:$R$6,14)*G6714))</f>
        <v>0.51339576960898892</v>
      </c>
    </row>
    <row r="6715" spans="1:8" ht="12.75" x14ac:dyDescent="0.2">
      <c r="A6715">
        <f t="shared" si="0"/>
        <v>269</v>
      </c>
      <c r="B6715" t="str">
        <f t="shared" ref="B6715:C6715" si="6689">B6690</f>
        <v>supermarket</v>
      </c>
      <c r="C6715">
        <f t="shared" si="6689"/>
        <v>3</v>
      </c>
      <c r="D6715">
        <f ca="1">OFFSET(walk!$A$2:$Y$402,TRUNC((ROW()-ROW($D$2))/COLUMNS(walk!$A$2:$Y$402)),MOD(ROW()-ROW($D$2),COLUMNS(walk!$A$2:$Y$402)),1,1)</f>
        <v>61</v>
      </c>
      <c r="E6715">
        <f ca="1">OFFSET(bike!$A$2:$Y$402,TRUNC((ROW()-ROW($E$2))/COLUMNS(bike!$A$2:$Y$402)),MOD(ROW()-ROW($E$2),COLUMNS(bike!$A$2:$Y$402)),1,1)</f>
        <v>20</v>
      </c>
      <c r="F6715">
        <f ca="1">OFFSET(transit!$A$2:$Y$402,TRUNC((ROW()-ROW($F$2))/COLUMNS(transit!$A$2:$Y$402)),MOD(ROW()-ROW($F$2),COLUMNS(transit!$A$2:$Y$402)),1,1)</f>
        <v>35</v>
      </c>
      <c r="G6715">
        <f ca="1">OFFSET(drive!$A$2:$Y$402,TRUNC((ROW()-ROW($G$2))/COLUMNS(drive!$A$2:$Y$402)),MOD(ROW()-ROW($G$2),COLUMNS(drive!$A$2:$Y$402)),1,1)</f>
        <v>13</v>
      </c>
      <c r="H6715" s="5">
        <f ca="1">(VLOOKUP($B6715,weights!$A$2:$R$6,4))*VLOOKUP($B6715,weights!$A$2:$R$6,6)^C6715*(VLOOKUP($B6715,weights!$A$2:$R$6,15)*EXP(VLOOKUP($B6715,weights!$A$2:$R$6,11)*D6715)+VLOOKUP($B6715,weights!$A$2:$R$6,16)*EXP(VLOOKUP($B6715,weights!$A$2:$R$6,12)*E6715)+VLOOKUP($B6715,weights!$A$2:$R$6,17)*EXP(VLOOKUP($B6715,weights!$A$2:$R$6,13)*F6715)+VLOOKUP($B6715,weights!$A$2:$R$6,18)*EXP(VLOOKUP($B6715,weights!$A$2:$R$6,14)*G6715))</f>
        <v>0.2354518892287028</v>
      </c>
    </row>
    <row r="6716" spans="1:8" ht="12.75" x14ac:dyDescent="0.2">
      <c r="A6716">
        <f t="shared" si="0"/>
        <v>269</v>
      </c>
      <c r="B6716" t="str">
        <f t="shared" ref="B6716:C6716" si="6690">B6691</f>
        <v>supermarket</v>
      </c>
      <c r="C6716">
        <f t="shared" si="6690"/>
        <v>4</v>
      </c>
      <c r="D6716">
        <f ca="1">OFFSET(walk!$A$2:$Y$402,TRUNC((ROW()-ROW($D$2))/COLUMNS(walk!$A$2:$Y$402)),MOD(ROW()-ROW($D$2),COLUMNS(walk!$A$2:$Y$402)),1,1)</f>
        <v>77</v>
      </c>
      <c r="E6716">
        <f ca="1">OFFSET(bike!$A$2:$Y$402,TRUNC((ROW()-ROW($E$2))/COLUMNS(bike!$A$2:$Y$402)),MOD(ROW()-ROW($E$2),COLUMNS(bike!$A$2:$Y$402)),1,1)</f>
        <v>24</v>
      </c>
      <c r="F6716">
        <f ca="1">OFFSET(transit!$A$2:$Y$402,TRUNC((ROW()-ROW($F$2))/COLUMNS(transit!$A$2:$Y$402)),MOD(ROW()-ROW($F$2),COLUMNS(transit!$A$2:$Y$402)),1,1)</f>
        <v>37</v>
      </c>
      <c r="G6716">
        <f ca="1">OFFSET(drive!$A$2:$Y$402,TRUNC((ROW()-ROW($G$2))/COLUMNS(drive!$A$2:$Y$402)),MOD(ROW()-ROW($G$2),COLUMNS(drive!$A$2:$Y$402)),1,1)</f>
        <v>14</v>
      </c>
      <c r="H6716" s="5">
        <f ca="1">(VLOOKUP($B6716,weights!$A$2:$R$6,4))*VLOOKUP($B6716,weights!$A$2:$R$6,6)^C6716*(VLOOKUP($B6716,weights!$A$2:$R$6,15)*EXP(VLOOKUP($B6716,weights!$A$2:$R$6,11)*D6716)+VLOOKUP($B6716,weights!$A$2:$R$6,16)*EXP(VLOOKUP($B6716,weights!$A$2:$R$6,12)*E6716)+VLOOKUP($B6716,weights!$A$2:$R$6,17)*EXP(VLOOKUP($B6716,weights!$A$2:$R$6,13)*F6716)+VLOOKUP($B6716,weights!$A$2:$R$6,18)*EXP(VLOOKUP($B6716,weights!$A$2:$R$6,14)*G6716))</f>
        <v>0.11070647062799258</v>
      </c>
    </row>
    <row r="6717" spans="1:8" ht="12.75" x14ac:dyDescent="0.2">
      <c r="A6717">
        <f t="shared" si="0"/>
        <v>269</v>
      </c>
      <c r="B6717" t="str">
        <f t="shared" ref="B6717:C6717" si="6691">B6692</f>
        <v>store</v>
      </c>
      <c r="C6717">
        <f t="shared" si="6691"/>
        <v>0</v>
      </c>
      <c r="D6717">
        <f ca="1">OFFSET(walk!$A$2:$Y$402,TRUNC((ROW()-ROW($D$2))/COLUMNS(walk!$A$2:$Y$402)),MOD(ROW()-ROW($D$2),COLUMNS(walk!$A$2:$Y$402)),1,1)</f>
        <v>5</v>
      </c>
      <c r="E6717">
        <f ca="1">OFFSET(bike!$A$2:$Y$402,TRUNC((ROW()-ROW($E$2))/COLUMNS(bike!$A$2:$Y$402)),MOD(ROW()-ROW($E$2),COLUMNS(bike!$A$2:$Y$402)),1,1)</f>
        <v>1</v>
      </c>
      <c r="F6717">
        <f ca="1">OFFSET(transit!$A$2:$Y$402,TRUNC((ROW()-ROW($F$2))/COLUMNS(transit!$A$2:$Y$402)),MOD(ROW()-ROW($F$2),COLUMNS(transit!$A$2:$Y$402)),1,1)</f>
        <v>3</v>
      </c>
      <c r="G6717">
        <f ca="1">OFFSET(drive!$A$2:$Y$402,TRUNC((ROW()-ROW($G$2))/COLUMNS(drive!$A$2:$Y$402)),MOD(ROW()-ROW($G$2),COLUMNS(drive!$A$2:$Y$402)),1,1)</f>
        <v>1</v>
      </c>
      <c r="H6717" s="5">
        <f ca="1">(VLOOKUP($B6717,weights!$A$2:$R$6,4))*VLOOKUP($B6717,weights!$A$2:$R$6,6)^C6717*(VLOOKUP($B6717,weights!$A$2:$R$6,15)*EXP(VLOOKUP($B6717,weights!$A$2:$R$6,11)*D6717)+VLOOKUP($B6717,weights!$A$2:$R$6,16)*EXP(VLOOKUP($B6717,weights!$A$2:$R$6,12)*E6717)+VLOOKUP($B6717,weights!$A$2:$R$6,17)*EXP(VLOOKUP($B6717,weights!$A$2:$R$6,13)*F6717)+VLOOKUP($B6717,weights!$A$2:$R$6,18)*EXP(VLOOKUP($B6717,weights!$A$2:$R$6,14)*G6717))</f>
        <v>22.45580334219428</v>
      </c>
    </row>
    <row r="6718" spans="1:8" ht="12.75" x14ac:dyDescent="0.2">
      <c r="A6718">
        <f t="shared" si="0"/>
        <v>269</v>
      </c>
      <c r="B6718" t="str">
        <f t="shared" ref="B6718:C6718" si="6692">B6693</f>
        <v>store</v>
      </c>
      <c r="C6718">
        <f t="shared" si="6692"/>
        <v>1</v>
      </c>
      <c r="D6718">
        <f ca="1">OFFSET(walk!$A$2:$Y$402,TRUNC((ROW()-ROW($D$2))/COLUMNS(walk!$A$2:$Y$402)),MOD(ROW()-ROW($D$2),COLUMNS(walk!$A$2:$Y$402)),1,1)</f>
        <v>6</v>
      </c>
      <c r="E6718">
        <f ca="1">OFFSET(bike!$A$2:$Y$402,TRUNC((ROW()-ROW($E$2))/COLUMNS(bike!$A$2:$Y$402)),MOD(ROW()-ROW($E$2),COLUMNS(bike!$A$2:$Y$402)),1,1)</f>
        <v>2</v>
      </c>
      <c r="F6718">
        <f ca="1">OFFSET(transit!$A$2:$Y$402,TRUNC((ROW()-ROW($F$2))/COLUMNS(transit!$A$2:$Y$402)),MOD(ROW()-ROW($F$2),COLUMNS(transit!$A$2:$Y$402)),1,1)</f>
        <v>4</v>
      </c>
      <c r="G6718">
        <f ca="1">OFFSET(drive!$A$2:$Y$402,TRUNC((ROW()-ROW($G$2))/COLUMNS(drive!$A$2:$Y$402)),MOD(ROW()-ROW($G$2),COLUMNS(drive!$A$2:$Y$402)),1,1)</f>
        <v>1</v>
      </c>
      <c r="H6718" s="5">
        <f ca="1">(VLOOKUP($B6718,weights!$A$2:$R$6,4))*VLOOKUP($B6718,weights!$A$2:$R$6,6)^C6718*(VLOOKUP($B6718,weights!$A$2:$R$6,15)*EXP(VLOOKUP($B6718,weights!$A$2:$R$6,11)*D6718)+VLOOKUP($B6718,weights!$A$2:$R$6,16)*EXP(VLOOKUP($B6718,weights!$A$2:$R$6,12)*E6718)+VLOOKUP($B6718,weights!$A$2:$R$6,17)*EXP(VLOOKUP($B6718,weights!$A$2:$R$6,13)*F6718)+VLOOKUP($B6718,weights!$A$2:$R$6,18)*EXP(VLOOKUP($B6718,weights!$A$2:$R$6,14)*G6718))</f>
        <v>12.148456414643494</v>
      </c>
    </row>
    <row r="6719" spans="1:8" ht="12.75" x14ac:dyDescent="0.2">
      <c r="A6719">
        <f t="shared" si="0"/>
        <v>269</v>
      </c>
      <c r="B6719" t="str">
        <f t="shared" ref="B6719:C6719" si="6693">B6694</f>
        <v>store</v>
      </c>
      <c r="C6719">
        <f t="shared" si="6693"/>
        <v>2</v>
      </c>
      <c r="D6719">
        <f ca="1">OFFSET(walk!$A$2:$Y$402,TRUNC((ROW()-ROW($D$2))/COLUMNS(walk!$A$2:$Y$402)),MOD(ROW()-ROW($D$2),COLUMNS(walk!$A$2:$Y$402)),1,1)</f>
        <v>7</v>
      </c>
      <c r="E6719">
        <f ca="1">OFFSET(bike!$A$2:$Y$402,TRUNC((ROW()-ROW($E$2))/COLUMNS(bike!$A$2:$Y$402)),MOD(ROW()-ROW($E$2),COLUMNS(bike!$A$2:$Y$402)),1,1)</f>
        <v>2</v>
      </c>
      <c r="F6719">
        <f ca="1">OFFSET(transit!$A$2:$Y$402,TRUNC((ROW()-ROW($F$2))/COLUMNS(transit!$A$2:$Y$402)),MOD(ROW()-ROW($F$2),COLUMNS(transit!$A$2:$Y$402)),1,1)</f>
        <v>6</v>
      </c>
      <c r="G6719">
        <f ca="1">OFFSET(drive!$A$2:$Y$402,TRUNC((ROW()-ROW($G$2))/COLUMNS(drive!$A$2:$Y$402)),MOD(ROW()-ROW($G$2),COLUMNS(drive!$A$2:$Y$402)),1,1)</f>
        <v>1</v>
      </c>
      <c r="H6719" s="5">
        <f ca="1">(VLOOKUP($B6719,weights!$A$2:$R$6,4))*VLOOKUP($B6719,weights!$A$2:$R$6,6)^C6719*(VLOOKUP($B6719,weights!$A$2:$R$6,15)*EXP(VLOOKUP($B6719,weights!$A$2:$R$6,11)*D6719)+VLOOKUP($B6719,weights!$A$2:$R$6,16)*EXP(VLOOKUP($B6719,weights!$A$2:$R$6,12)*E6719)+VLOOKUP($B6719,weights!$A$2:$R$6,17)*EXP(VLOOKUP($B6719,weights!$A$2:$R$6,13)*F6719)+VLOOKUP($B6719,weights!$A$2:$R$6,18)*EXP(VLOOKUP($B6719,weights!$A$2:$R$6,14)*G6719))</f>
        <v>7.3808553221372923</v>
      </c>
    </row>
    <row r="6720" spans="1:8" ht="12.75" x14ac:dyDescent="0.2">
      <c r="A6720">
        <f t="shared" si="0"/>
        <v>269</v>
      </c>
      <c r="B6720" t="str">
        <f t="shared" ref="B6720:C6720" si="6694">B6695</f>
        <v>store</v>
      </c>
      <c r="C6720">
        <f t="shared" si="6694"/>
        <v>3</v>
      </c>
      <c r="D6720">
        <f ca="1">OFFSET(walk!$A$2:$Y$402,TRUNC((ROW()-ROW($D$2))/COLUMNS(walk!$A$2:$Y$402)),MOD(ROW()-ROW($D$2),COLUMNS(walk!$A$2:$Y$402)),1,1)</f>
        <v>13</v>
      </c>
      <c r="E6720">
        <f ca="1">OFFSET(bike!$A$2:$Y$402,TRUNC((ROW()-ROW($E$2))/COLUMNS(bike!$A$2:$Y$402)),MOD(ROW()-ROW($E$2),COLUMNS(bike!$A$2:$Y$402)),1,1)</f>
        <v>4</v>
      </c>
      <c r="F6720">
        <f ca="1">OFFSET(transit!$A$2:$Y$402,TRUNC((ROW()-ROW($F$2))/COLUMNS(transit!$A$2:$Y$402)),MOD(ROW()-ROW($F$2),COLUMNS(transit!$A$2:$Y$402)),1,1)</f>
        <v>6</v>
      </c>
      <c r="G6720">
        <f ca="1">OFFSET(drive!$A$2:$Y$402,TRUNC((ROW()-ROW($G$2))/COLUMNS(drive!$A$2:$Y$402)),MOD(ROW()-ROW($G$2),COLUMNS(drive!$A$2:$Y$402)),1,1)</f>
        <v>3</v>
      </c>
      <c r="H6720" s="5">
        <f ca="1">(VLOOKUP($B6720,weights!$A$2:$R$6,4))*VLOOKUP($B6720,weights!$A$2:$R$6,6)^C6720*(VLOOKUP($B6720,weights!$A$2:$R$6,15)*EXP(VLOOKUP($B6720,weights!$A$2:$R$6,11)*D6720)+VLOOKUP($B6720,weights!$A$2:$R$6,16)*EXP(VLOOKUP($B6720,weights!$A$2:$R$6,12)*E6720)+VLOOKUP($B6720,weights!$A$2:$R$6,17)*EXP(VLOOKUP($B6720,weights!$A$2:$R$6,13)*F6720)+VLOOKUP($B6720,weights!$A$2:$R$6,18)*EXP(VLOOKUP($B6720,weights!$A$2:$R$6,14)*G6720))</f>
        <v>2.5979733544856987</v>
      </c>
    </row>
    <row r="6721" spans="1:8" ht="12.75" x14ac:dyDescent="0.2">
      <c r="A6721">
        <f t="shared" si="0"/>
        <v>269</v>
      </c>
      <c r="B6721" t="str">
        <f t="shared" ref="B6721:C6721" si="6695">B6696</f>
        <v>store</v>
      </c>
      <c r="C6721">
        <f t="shared" si="6695"/>
        <v>4</v>
      </c>
      <c r="D6721">
        <f ca="1">OFFSET(walk!$A$2:$Y$402,TRUNC((ROW()-ROW($D$2))/COLUMNS(walk!$A$2:$Y$402)),MOD(ROW()-ROW($D$2),COLUMNS(walk!$A$2:$Y$402)),1,1)</f>
        <v>13</v>
      </c>
      <c r="E6721">
        <f ca="1">OFFSET(bike!$A$2:$Y$402,TRUNC((ROW()-ROW($E$2))/COLUMNS(bike!$A$2:$Y$402)),MOD(ROW()-ROW($E$2),COLUMNS(bike!$A$2:$Y$402)),1,1)</f>
        <v>4</v>
      </c>
      <c r="F6721">
        <f ca="1">OFFSET(transit!$A$2:$Y$402,TRUNC((ROW()-ROW($F$2))/COLUMNS(transit!$A$2:$Y$402)),MOD(ROW()-ROW($F$2),COLUMNS(transit!$A$2:$Y$402)),1,1)</f>
        <v>6</v>
      </c>
      <c r="G6721">
        <f ca="1">OFFSET(drive!$A$2:$Y$402,TRUNC((ROW()-ROW($G$2))/COLUMNS(drive!$A$2:$Y$402)),MOD(ROW()-ROW($G$2),COLUMNS(drive!$A$2:$Y$402)),1,1)</f>
        <v>3</v>
      </c>
      <c r="H6721" s="5">
        <f ca="1">(VLOOKUP($B6721,weights!$A$2:$R$6,4))*VLOOKUP($B6721,weights!$A$2:$R$6,6)^C6721*(VLOOKUP($B6721,weights!$A$2:$R$6,15)*EXP(VLOOKUP($B6721,weights!$A$2:$R$6,11)*D6721)+VLOOKUP($B6721,weights!$A$2:$R$6,16)*EXP(VLOOKUP($B6721,weights!$A$2:$R$6,12)*E6721)+VLOOKUP($B6721,weights!$A$2:$R$6,17)*EXP(VLOOKUP($B6721,weights!$A$2:$R$6,13)*F6721)+VLOOKUP($B6721,weights!$A$2:$R$6,18)*EXP(VLOOKUP($B6721,weights!$A$2:$R$6,14)*G6721))</f>
        <v>1.7521215646531461</v>
      </c>
    </row>
    <row r="6722" spans="1:8" ht="12.75" x14ac:dyDescent="0.2">
      <c r="A6722">
        <f t="shared" si="0"/>
        <v>269</v>
      </c>
      <c r="B6722" t="str">
        <f t="shared" ref="B6722:C6722" si="6696">B6697</f>
        <v>pharmacy</v>
      </c>
      <c r="C6722">
        <f t="shared" si="6696"/>
        <v>0</v>
      </c>
      <c r="D6722">
        <f ca="1">OFFSET(walk!$A$2:$Y$402,TRUNC((ROW()-ROW($D$2))/COLUMNS(walk!$A$2:$Y$402)),MOD(ROW()-ROW($D$2),COLUMNS(walk!$A$2:$Y$402)),1,1)</f>
        <v>11</v>
      </c>
      <c r="E6722">
        <f ca="1">OFFSET(bike!$A$2:$Y$402,TRUNC((ROW()-ROW($E$2))/COLUMNS(bike!$A$2:$Y$402)),MOD(ROW()-ROW($E$2),COLUMNS(bike!$A$2:$Y$402)),1,1)</f>
        <v>3</v>
      </c>
      <c r="F6722">
        <f ca="1">OFFSET(transit!$A$2:$Y$402,TRUNC((ROW()-ROW($F$2))/COLUMNS(transit!$A$2:$Y$402)),MOD(ROW()-ROW($F$2),COLUMNS(transit!$A$2:$Y$402)),1,1)</f>
        <v>11</v>
      </c>
      <c r="G6722">
        <f ca="1">OFFSET(drive!$A$2:$Y$402,TRUNC((ROW()-ROW($G$2))/COLUMNS(drive!$A$2:$Y$402)),MOD(ROW()-ROW($G$2),COLUMNS(drive!$A$2:$Y$402)),1,1)</f>
        <v>2</v>
      </c>
      <c r="H6722" s="5">
        <f ca="1">(VLOOKUP($B6722,weights!$A$2:$R$6,4))*VLOOKUP($B6722,weights!$A$2:$R$6,6)^C6722*(VLOOKUP($B6722,weights!$A$2:$R$6,15)*EXP(VLOOKUP($B6722,weights!$A$2:$R$6,11)*D6722)+VLOOKUP($B6722,weights!$A$2:$R$6,16)*EXP(VLOOKUP($B6722,weights!$A$2:$R$6,12)*E6722)+VLOOKUP($B6722,weights!$A$2:$R$6,17)*EXP(VLOOKUP($B6722,weights!$A$2:$R$6,13)*F6722)+VLOOKUP($B6722,weights!$A$2:$R$6,18)*EXP(VLOOKUP($B6722,weights!$A$2:$R$6,14)*G6722))</f>
        <v>6.7093791349885272</v>
      </c>
    </row>
    <row r="6723" spans="1:8" ht="12.75" x14ac:dyDescent="0.2">
      <c r="A6723">
        <f t="shared" si="0"/>
        <v>269</v>
      </c>
      <c r="B6723" t="str">
        <f t="shared" ref="B6723:C6723" si="6697">B6698</f>
        <v>pharmacy</v>
      </c>
      <c r="C6723">
        <f t="shared" si="6697"/>
        <v>1</v>
      </c>
      <c r="D6723">
        <f ca="1">OFFSET(walk!$A$2:$Y$402,TRUNC((ROW()-ROW($D$2))/COLUMNS(walk!$A$2:$Y$402)),MOD(ROW()-ROW($D$2),COLUMNS(walk!$A$2:$Y$402)),1,1)</f>
        <v>12</v>
      </c>
      <c r="E6723">
        <f ca="1">OFFSET(bike!$A$2:$Y$402,TRUNC((ROW()-ROW($E$2))/COLUMNS(bike!$A$2:$Y$402)),MOD(ROW()-ROW($E$2),COLUMNS(bike!$A$2:$Y$402)),1,1)</f>
        <v>5</v>
      </c>
      <c r="F6723">
        <f ca="1">OFFSET(transit!$A$2:$Y$402,TRUNC((ROW()-ROW($F$2))/COLUMNS(transit!$A$2:$Y$402)),MOD(ROW()-ROW($F$2),COLUMNS(transit!$A$2:$Y$402)),1,1)</f>
        <v>12</v>
      </c>
      <c r="G6723">
        <f ca="1">OFFSET(drive!$A$2:$Y$402,TRUNC((ROW()-ROW($G$2))/COLUMNS(drive!$A$2:$Y$402)),MOD(ROW()-ROW($G$2),COLUMNS(drive!$A$2:$Y$402)),1,1)</f>
        <v>3</v>
      </c>
      <c r="H6723" s="5">
        <f ca="1">(VLOOKUP($B6723,weights!$A$2:$R$6,4))*VLOOKUP($B6723,weights!$A$2:$R$6,6)^C6723*(VLOOKUP($B6723,weights!$A$2:$R$6,15)*EXP(VLOOKUP($B6723,weights!$A$2:$R$6,11)*D6723)+VLOOKUP($B6723,weights!$A$2:$R$6,16)*EXP(VLOOKUP($B6723,weights!$A$2:$R$6,12)*E6723)+VLOOKUP($B6723,weights!$A$2:$R$6,17)*EXP(VLOOKUP($B6723,weights!$A$2:$R$6,13)*F6723)+VLOOKUP($B6723,weights!$A$2:$R$6,18)*EXP(VLOOKUP($B6723,weights!$A$2:$R$6,14)*G6723))</f>
        <v>2.3219840776963956</v>
      </c>
    </row>
    <row r="6724" spans="1:8" ht="12.75" x14ac:dyDescent="0.2">
      <c r="A6724">
        <f t="shared" si="0"/>
        <v>269</v>
      </c>
      <c r="B6724" t="str">
        <f t="shared" ref="B6724:C6724" si="6698">B6699</f>
        <v>pharmacy</v>
      </c>
      <c r="C6724">
        <f t="shared" si="6698"/>
        <v>2</v>
      </c>
      <c r="D6724">
        <f ca="1">OFFSET(walk!$A$2:$Y$402,TRUNC((ROW()-ROW($D$2))/COLUMNS(walk!$A$2:$Y$402)),MOD(ROW()-ROW($D$2),COLUMNS(walk!$A$2:$Y$402)),1,1)</f>
        <v>12</v>
      </c>
      <c r="E6724">
        <f ca="1">OFFSET(bike!$A$2:$Y$402,TRUNC((ROW()-ROW($E$2))/COLUMNS(bike!$A$2:$Y$402)),MOD(ROW()-ROW($E$2),COLUMNS(bike!$A$2:$Y$402)),1,1)</f>
        <v>5</v>
      </c>
      <c r="F6724">
        <f ca="1">OFFSET(transit!$A$2:$Y$402,TRUNC((ROW()-ROW($F$2))/COLUMNS(transit!$A$2:$Y$402)),MOD(ROW()-ROW($F$2),COLUMNS(transit!$A$2:$Y$402)),1,1)</f>
        <v>12</v>
      </c>
      <c r="G6724">
        <f ca="1">OFFSET(drive!$A$2:$Y$402,TRUNC((ROW()-ROW($G$2))/COLUMNS(drive!$A$2:$Y$402)),MOD(ROW()-ROW($G$2),COLUMNS(drive!$A$2:$Y$402)),1,1)</f>
        <v>3</v>
      </c>
      <c r="H6724" s="5">
        <f ca="1">(VLOOKUP($B6724,weights!$A$2:$R$6,4))*VLOOKUP($B6724,weights!$A$2:$R$6,6)^C6724*(VLOOKUP($B6724,weights!$A$2:$R$6,15)*EXP(VLOOKUP($B6724,weights!$A$2:$R$6,11)*D6724)+VLOOKUP($B6724,weights!$A$2:$R$6,16)*EXP(VLOOKUP($B6724,weights!$A$2:$R$6,12)*E6724)+VLOOKUP($B6724,weights!$A$2:$R$6,17)*EXP(VLOOKUP($B6724,weights!$A$2:$R$6,13)*F6724)+VLOOKUP($B6724,weights!$A$2:$R$6,18)*EXP(VLOOKUP($B6724,weights!$A$2:$R$6,14)*G6724))</f>
        <v>1.1179923337056723</v>
      </c>
    </row>
    <row r="6725" spans="1:8" ht="12.75" x14ac:dyDescent="0.2">
      <c r="A6725">
        <f t="shared" si="0"/>
        <v>269</v>
      </c>
      <c r="B6725" t="str">
        <f t="shared" ref="B6725:C6725" si="6699">B6700</f>
        <v>bank</v>
      </c>
      <c r="C6725">
        <f t="shared" si="6699"/>
        <v>0</v>
      </c>
      <c r="D6725">
        <f ca="1">OFFSET(walk!$A$2:$Y$402,TRUNC((ROW()-ROW($D$2))/COLUMNS(walk!$A$2:$Y$402)),MOD(ROW()-ROW($D$2),COLUMNS(walk!$A$2:$Y$402)),1,1)</f>
        <v>23</v>
      </c>
      <c r="E6725">
        <f ca="1">OFFSET(bike!$A$2:$Y$402,TRUNC((ROW()-ROW($E$2))/COLUMNS(bike!$A$2:$Y$402)),MOD(ROW()-ROW($E$2),COLUMNS(bike!$A$2:$Y$402)),1,1)</f>
        <v>8</v>
      </c>
      <c r="F6725">
        <f ca="1">OFFSET(transit!$A$2:$Y$402,TRUNC((ROW()-ROW($F$2))/COLUMNS(transit!$A$2:$Y$402)),MOD(ROW()-ROW($F$2),COLUMNS(transit!$A$2:$Y$402)),1,1)</f>
        <v>17</v>
      </c>
      <c r="G6725">
        <f ca="1">OFFSET(drive!$A$2:$Y$402,TRUNC((ROW()-ROW($G$2))/COLUMNS(drive!$A$2:$Y$402)),MOD(ROW()-ROW($G$2),COLUMNS(drive!$A$2:$Y$402)),1,1)</f>
        <v>6</v>
      </c>
      <c r="H6725" s="5">
        <f ca="1">(VLOOKUP($B6725,weights!$A$2:$R$6,4))*VLOOKUP($B6725,weights!$A$2:$R$6,6)^C6725*(VLOOKUP($B6725,weights!$A$2:$R$6,15)*EXP(VLOOKUP($B6725,weights!$A$2:$R$6,11)*D6725)+VLOOKUP($B6725,weights!$A$2:$R$6,16)*EXP(VLOOKUP($B6725,weights!$A$2:$R$6,12)*E6725)+VLOOKUP($B6725,weights!$A$2:$R$6,17)*EXP(VLOOKUP($B6725,weights!$A$2:$R$6,13)*F6725)+VLOOKUP($B6725,weights!$A$2:$R$6,18)*EXP(VLOOKUP($B6725,weights!$A$2:$R$6,14)*G6725))</f>
        <v>2.4157973026282211</v>
      </c>
    </row>
    <row r="6726" spans="1:8" ht="12.75" x14ac:dyDescent="0.2">
      <c r="A6726">
        <f t="shared" si="0"/>
        <v>269</v>
      </c>
      <c r="B6726" t="str">
        <f t="shared" ref="B6726:C6726" si="6700">B6701</f>
        <v>bank</v>
      </c>
      <c r="C6726">
        <f t="shared" si="6700"/>
        <v>1</v>
      </c>
      <c r="D6726">
        <f ca="1">OFFSET(walk!$A$2:$Y$402,TRUNC((ROW()-ROW($D$2))/COLUMNS(walk!$A$2:$Y$402)),MOD(ROW()-ROW($D$2),COLUMNS(walk!$A$2:$Y$402)),1,1)</f>
        <v>41</v>
      </c>
      <c r="E6726">
        <f ca="1">OFFSET(bike!$A$2:$Y$402,TRUNC((ROW()-ROW($E$2))/COLUMNS(bike!$A$2:$Y$402)),MOD(ROW()-ROW($E$2),COLUMNS(bike!$A$2:$Y$402)),1,1)</f>
        <v>13</v>
      </c>
      <c r="F6726">
        <f ca="1">OFFSET(transit!$A$2:$Y$402,TRUNC((ROW()-ROW($F$2))/COLUMNS(transit!$A$2:$Y$402)),MOD(ROW()-ROW($F$2),COLUMNS(transit!$A$2:$Y$402)),1,1)</f>
        <v>33</v>
      </c>
      <c r="G6726">
        <f ca="1">OFFSET(drive!$A$2:$Y$402,TRUNC((ROW()-ROW($G$2))/COLUMNS(drive!$A$2:$Y$402)),MOD(ROW()-ROW($G$2),COLUMNS(drive!$A$2:$Y$402)),1,1)</f>
        <v>7</v>
      </c>
      <c r="H6726" s="5">
        <f ca="1">(VLOOKUP($B6726,weights!$A$2:$R$6,4))*VLOOKUP($B6726,weights!$A$2:$R$6,6)^C6726*(VLOOKUP($B6726,weights!$A$2:$R$6,15)*EXP(VLOOKUP($B6726,weights!$A$2:$R$6,11)*D6726)+VLOOKUP($B6726,weights!$A$2:$R$6,16)*EXP(VLOOKUP($B6726,weights!$A$2:$R$6,12)*E6726)+VLOOKUP($B6726,weights!$A$2:$R$6,17)*EXP(VLOOKUP($B6726,weights!$A$2:$R$6,13)*F6726)+VLOOKUP($B6726,weights!$A$2:$R$6,18)*EXP(VLOOKUP($B6726,weights!$A$2:$R$6,14)*G6726))</f>
        <v>0.54686881784112595</v>
      </c>
    </row>
    <row r="6727" spans="1:8" ht="12.75" x14ac:dyDescent="0.2">
      <c r="A6727">
        <f t="shared" si="0"/>
        <v>270</v>
      </c>
      <c r="B6727" t="str">
        <f t="shared" ref="B6727:C6727" si="6701">B6702</f>
        <v>restaurant</v>
      </c>
      <c r="C6727">
        <f t="shared" si="6701"/>
        <v>0</v>
      </c>
      <c r="D6727">
        <f ca="1">OFFSET(walk!$A$2:$Y$402,TRUNC((ROW()-ROW($D$2))/COLUMNS(walk!$A$2:$Y$402)),MOD(ROW()-ROW($D$2),COLUMNS(walk!$A$2:$Y$402)),1,1)</f>
        <v>8</v>
      </c>
      <c r="E6727">
        <f ca="1">OFFSET(bike!$A$2:$Y$402,TRUNC((ROW()-ROW($E$2))/COLUMNS(bike!$A$2:$Y$402)),MOD(ROW()-ROW($E$2),COLUMNS(bike!$A$2:$Y$402)),1,1)</f>
        <v>2</v>
      </c>
      <c r="F6727">
        <f ca="1">OFFSET(transit!$A$2:$Y$402,TRUNC((ROW()-ROW($F$2))/COLUMNS(transit!$A$2:$Y$402)),MOD(ROW()-ROW($F$2),COLUMNS(transit!$A$2:$Y$402)),1,1)</f>
        <v>4</v>
      </c>
      <c r="G6727">
        <f ca="1">OFFSET(drive!$A$2:$Y$402,TRUNC((ROW()-ROW($G$2))/COLUMNS(drive!$A$2:$Y$402)),MOD(ROW()-ROW($G$2),COLUMNS(drive!$A$2:$Y$402)),1,1)</f>
        <v>2</v>
      </c>
      <c r="H6727" s="5">
        <f ca="1">(VLOOKUP($B6727,weights!$A$2:$R$6,4))*VLOOKUP($B6727,weights!$A$2:$R$6,6)^C6727*(VLOOKUP($B6727,weights!$A$2:$R$6,15)*EXP(VLOOKUP($B6727,weights!$A$2:$R$6,11)*D6727)+VLOOKUP($B6727,weights!$A$2:$R$6,16)*EXP(VLOOKUP($B6727,weights!$A$2:$R$6,12)*E6727)+VLOOKUP($B6727,weights!$A$2:$R$6,17)*EXP(VLOOKUP($B6727,weights!$A$2:$R$6,13)*F6727)+VLOOKUP($B6727,weights!$A$2:$R$6,18)*EXP(VLOOKUP($B6727,weights!$A$2:$R$6,14)*G6727))</f>
        <v>34.454687417693989</v>
      </c>
    </row>
    <row r="6728" spans="1:8" ht="12.75" x14ac:dyDescent="0.2">
      <c r="A6728">
        <f t="shared" si="0"/>
        <v>270</v>
      </c>
      <c r="B6728" t="str">
        <f t="shared" ref="B6728:C6728" si="6702">B6703</f>
        <v>restaurant</v>
      </c>
      <c r="C6728">
        <f t="shared" si="6702"/>
        <v>1</v>
      </c>
      <c r="D6728">
        <f ca="1">OFFSET(walk!$A$2:$Y$402,TRUNC((ROW()-ROW($D$2))/COLUMNS(walk!$A$2:$Y$402)),MOD(ROW()-ROW($D$2),COLUMNS(walk!$A$2:$Y$402)),1,1)</f>
        <v>8</v>
      </c>
      <c r="E6728">
        <f ca="1">OFFSET(bike!$A$2:$Y$402,TRUNC((ROW()-ROW($E$2))/COLUMNS(bike!$A$2:$Y$402)),MOD(ROW()-ROW($E$2),COLUMNS(bike!$A$2:$Y$402)),1,1)</f>
        <v>2</v>
      </c>
      <c r="F6728">
        <f ca="1">OFFSET(transit!$A$2:$Y$402,TRUNC((ROW()-ROW($F$2))/COLUMNS(transit!$A$2:$Y$402)),MOD(ROW()-ROW($F$2),COLUMNS(transit!$A$2:$Y$402)),1,1)</f>
        <v>5</v>
      </c>
      <c r="G6728">
        <f ca="1">OFFSET(drive!$A$2:$Y$402,TRUNC((ROW()-ROW($G$2))/COLUMNS(drive!$A$2:$Y$402)),MOD(ROW()-ROW($G$2),COLUMNS(drive!$A$2:$Y$402)),1,1)</f>
        <v>2</v>
      </c>
      <c r="H6728" s="5">
        <f ca="1">(VLOOKUP($B6728,weights!$A$2:$R$6,4))*VLOOKUP($B6728,weights!$A$2:$R$6,6)^C6728*(VLOOKUP($B6728,weights!$A$2:$R$6,15)*EXP(VLOOKUP($B6728,weights!$A$2:$R$6,11)*D6728)+VLOOKUP($B6728,weights!$A$2:$R$6,16)*EXP(VLOOKUP($B6728,weights!$A$2:$R$6,12)*E6728)+VLOOKUP($B6728,weights!$A$2:$R$6,17)*EXP(VLOOKUP($B6728,weights!$A$2:$R$6,13)*F6728)+VLOOKUP($B6728,weights!$A$2:$R$6,18)*EXP(VLOOKUP($B6728,weights!$A$2:$R$6,14)*G6728))</f>
        <v>29.748649662801078</v>
      </c>
    </row>
    <row r="6729" spans="1:8" ht="12.75" x14ac:dyDescent="0.2">
      <c r="A6729">
        <f t="shared" si="0"/>
        <v>270</v>
      </c>
      <c r="B6729" t="str">
        <f t="shared" ref="B6729:C6729" si="6703">B6704</f>
        <v>restaurant</v>
      </c>
      <c r="C6729">
        <f t="shared" si="6703"/>
        <v>2</v>
      </c>
      <c r="D6729">
        <f ca="1">OFFSET(walk!$A$2:$Y$402,TRUNC((ROW()-ROW($D$2))/COLUMNS(walk!$A$2:$Y$402)),MOD(ROW()-ROW($D$2),COLUMNS(walk!$A$2:$Y$402)),1,1)</f>
        <v>8</v>
      </c>
      <c r="E6729">
        <f ca="1">OFFSET(bike!$A$2:$Y$402,TRUNC((ROW()-ROW($E$2))/COLUMNS(bike!$A$2:$Y$402)),MOD(ROW()-ROW($E$2),COLUMNS(bike!$A$2:$Y$402)),1,1)</f>
        <v>2</v>
      </c>
      <c r="F6729">
        <f ca="1">OFFSET(transit!$A$2:$Y$402,TRUNC((ROW()-ROW($F$2))/COLUMNS(transit!$A$2:$Y$402)),MOD(ROW()-ROW($F$2),COLUMNS(transit!$A$2:$Y$402)),1,1)</f>
        <v>5</v>
      </c>
      <c r="G6729">
        <f ca="1">OFFSET(drive!$A$2:$Y$402,TRUNC((ROW()-ROW($G$2))/COLUMNS(drive!$A$2:$Y$402)),MOD(ROW()-ROW($G$2),COLUMNS(drive!$A$2:$Y$402)),1,1)</f>
        <v>2</v>
      </c>
      <c r="H6729" s="5">
        <f ca="1">(VLOOKUP($B6729,weights!$A$2:$R$6,4))*VLOOKUP($B6729,weights!$A$2:$R$6,6)^C6729*(VLOOKUP($B6729,weights!$A$2:$R$6,15)*EXP(VLOOKUP($B6729,weights!$A$2:$R$6,11)*D6729)+VLOOKUP($B6729,weights!$A$2:$R$6,16)*EXP(VLOOKUP($B6729,weights!$A$2:$R$6,12)*E6729)+VLOOKUP($B6729,weights!$A$2:$R$6,17)*EXP(VLOOKUP($B6729,weights!$A$2:$R$6,13)*F6729)+VLOOKUP($B6729,weights!$A$2:$R$6,18)*EXP(VLOOKUP($B6729,weights!$A$2:$R$6,14)*G6729))</f>
        <v>26.663604512584666</v>
      </c>
    </row>
    <row r="6730" spans="1:8" ht="12.75" x14ac:dyDescent="0.2">
      <c r="A6730">
        <f t="shared" si="0"/>
        <v>270</v>
      </c>
      <c r="B6730" t="str">
        <f t="shared" ref="B6730:C6730" si="6704">B6705</f>
        <v>restaurant</v>
      </c>
      <c r="C6730">
        <f t="shared" si="6704"/>
        <v>3</v>
      </c>
      <c r="D6730">
        <f ca="1">OFFSET(walk!$A$2:$Y$402,TRUNC((ROW()-ROW($D$2))/COLUMNS(walk!$A$2:$Y$402)),MOD(ROW()-ROW($D$2),COLUMNS(walk!$A$2:$Y$402)),1,1)</f>
        <v>9</v>
      </c>
      <c r="E6730">
        <f ca="1">OFFSET(bike!$A$2:$Y$402,TRUNC((ROW()-ROW($E$2))/COLUMNS(bike!$A$2:$Y$402)),MOD(ROW()-ROW($E$2),COLUMNS(bike!$A$2:$Y$402)),1,1)</f>
        <v>2</v>
      </c>
      <c r="F6730">
        <f ca="1">OFFSET(transit!$A$2:$Y$402,TRUNC((ROW()-ROW($F$2))/COLUMNS(transit!$A$2:$Y$402)),MOD(ROW()-ROW($F$2),COLUMNS(transit!$A$2:$Y$402)),1,1)</f>
        <v>5</v>
      </c>
      <c r="G6730">
        <f ca="1">OFFSET(drive!$A$2:$Y$402,TRUNC((ROW()-ROW($G$2))/COLUMNS(drive!$A$2:$Y$402)),MOD(ROW()-ROW($G$2),COLUMNS(drive!$A$2:$Y$402)),1,1)</f>
        <v>3</v>
      </c>
      <c r="H6730" s="5">
        <f ca="1">(VLOOKUP($B6730,weights!$A$2:$R$6,4))*VLOOKUP($B6730,weights!$A$2:$R$6,6)^C6730*(VLOOKUP($B6730,weights!$A$2:$R$6,15)*EXP(VLOOKUP($B6730,weights!$A$2:$R$6,11)*D6730)+VLOOKUP($B6730,weights!$A$2:$R$6,16)*EXP(VLOOKUP($B6730,weights!$A$2:$R$6,12)*E6730)+VLOOKUP($B6730,weights!$A$2:$R$6,17)*EXP(VLOOKUP($B6730,weights!$A$2:$R$6,13)*F6730)+VLOOKUP($B6730,weights!$A$2:$R$6,18)*EXP(VLOOKUP($B6730,weights!$A$2:$R$6,14)*G6730))</f>
        <v>22.119829924442449</v>
      </c>
    </row>
    <row r="6731" spans="1:8" ht="12.75" x14ac:dyDescent="0.2">
      <c r="A6731">
        <f t="shared" si="0"/>
        <v>270</v>
      </c>
      <c r="B6731" t="str">
        <f t="shared" ref="B6731:C6731" si="6705">B6706</f>
        <v>restaurant</v>
      </c>
      <c r="C6731">
        <f t="shared" si="6705"/>
        <v>4</v>
      </c>
      <c r="D6731">
        <f ca="1">OFFSET(walk!$A$2:$Y$402,TRUNC((ROW()-ROW($D$2))/COLUMNS(walk!$A$2:$Y$402)),MOD(ROW()-ROW($D$2),COLUMNS(walk!$A$2:$Y$402)),1,1)</f>
        <v>11</v>
      </c>
      <c r="E6731">
        <f ca="1">OFFSET(bike!$A$2:$Y$402,TRUNC((ROW()-ROW($E$2))/COLUMNS(bike!$A$2:$Y$402)),MOD(ROW()-ROW($E$2),COLUMNS(bike!$A$2:$Y$402)),1,1)</f>
        <v>3</v>
      </c>
      <c r="F6731">
        <f ca="1">OFFSET(transit!$A$2:$Y$402,TRUNC((ROW()-ROW($F$2))/COLUMNS(transit!$A$2:$Y$402)),MOD(ROW()-ROW($F$2),COLUMNS(transit!$A$2:$Y$402)),1,1)</f>
        <v>7</v>
      </c>
      <c r="G6731">
        <f ca="1">OFFSET(drive!$A$2:$Y$402,TRUNC((ROW()-ROW($G$2))/COLUMNS(drive!$A$2:$Y$402)),MOD(ROW()-ROW($G$2),COLUMNS(drive!$A$2:$Y$402)),1,1)</f>
        <v>3</v>
      </c>
      <c r="H6731" s="5">
        <f ca="1">(VLOOKUP($B6731,weights!$A$2:$R$6,4))*VLOOKUP($B6731,weights!$A$2:$R$6,6)^C6731*(VLOOKUP($B6731,weights!$A$2:$R$6,15)*EXP(VLOOKUP($B6731,weights!$A$2:$R$6,11)*D6731)+VLOOKUP($B6731,weights!$A$2:$R$6,16)*EXP(VLOOKUP($B6731,weights!$A$2:$R$6,12)*E6731)+VLOOKUP($B6731,weights!$A$2:$R$6,17)*EXP(VLOOKUP($B6731,weights!$A$2:$R$6,13)*F6731)+VLOOKUP($B6731,weights!$A$2:$R$6,18)*EXP(VLOOKUP($B6731,weights!$A$2:$R$6,14)*G6731))</f>
        <v>16.549378636511136</v>
      </c>
    </row>
    <row r="6732" spans="1:8" ht="12.75" x14ac:dyDescent="0.2">
      <c r="A6732">
        <f t="shared" si="0"/>
        <v>270</v>
      </c>
      <c r="B6732" t="str">
        <f t="shared" ref="B6732:C6732" si="6706">B6707</f>
        <v>restaurant</v>
      </c>
      <c r="C6732">
        <f t="shared" si="6706"/>
        <v>5</v>
      </c>
      <c r="D6732">
        <f ca="1">OFFSET(walk!$A$2:$Y$402,TRUNC((ROW()-ROW($D$2))/COLUMNS(walk!$A$2:$Y$402)),MOD(ROW()-ROW($D$2),COLUMNS(walk!$A$2:$Y$402)),1,1)</f>
        <v>11</v>
      </c>
      <c r="E6732">
        <f ca="1">OFFSET(bike!$A$2:$Y$402,TRUNC((ROW()-ROW($E$2))/COLUMNS(bike!$A$2:$Y$402)),MOD(ROW()-ROW($E$2),COLUMNS(bike!$A$2:$Y$402)),1,1)</f>
        <v>4</v>
      </c>
      <c r="F6732">
        <f ca="1">OFFSET(transit!$A$2:$Y$402,TRUNC((ROW()-ROW($F$2))/COLUMNS(transit!$A$2:$Y$402)),MOD(ROW()-ROW($F$2),COLUMNS(transit!$A$2:$Y$402)),1,1)</f>
        <v>7</v>
      </c>
      <c r="G6732">
        <f ca="1">OFFSET(drive!$A$2:$Y$402,TRUNC((ROW()-ROW($G$2))/COLUMNS(drive!$A$2:$Y$402)),MOD(ROW()-ROW($G$2),COLUMNS(drive!$A$2:$Y$402)),1,1)</f>
        <v>3</v>
      </c>
      <c r="H6732" s="5">
        <f ca="1">(VLOOKUP($B6732,weights!$A$2:$R$6,4))*VLOOKUP($B6732,weights!$A$2:$R$6,6)^C6732*(VLOOKUP($B6732,weights!$A$2:$R$6,15)*EXP(VLOOKUP($B6732,weights!$A$2:$R$6,11)*D6732)+VLOOKUP($B6732,weights!$A$2:$R$6,16)*EXP(VLOOKUP($B6732,weights!$A$2:$R$6,12)*E6732)+VLOOKUP($B6732,weights!$A$2:$R$6,17)*EXP(VLOOKUP($B6732,weights!$A$2:$R$6,13)*F6732)+VLOOKUP($B6732,weights!$A$2:$R$6,18)*EXP(VLOOKUP($B6732,weights!$A$2:$R$6,14)*G6732))</f>
        <v>13.877358336939979</v>
      </c>
    </row>
    <row r="6733" spans="1:8" ht="12.75" x14ac:dyDescent="0.2">
      <c r="A6733">
        <f t="shared" si="0"/>
        <v>270</v>
      </c>
      <c r="B6733" t="str">
        <f t="shared" ref="B6733:C6733" si="6707">B6708</f>
        <v>restaurant</v>
      </c>
      <c r="C6733">
        <f t="shared" si="6707"/>
        <v>6</v>
      </c>
      <c r="D6733">
        <f ca="1">OFFSET(walk!$A$2:$Y$402,TRUNC((ROW()-ROW($D$2))/COLUMNS(walk!$A$2:$Y$402)),MOD(ROW()-ROW($D$2),COLUMNS(walk!$A$2:$Y$402)),1,1)</f>
        <v>11</v>
      </c>
      <c r="E6733">
        <f ca="1">OFFSET(bike!$A$2:$Y$402,TRUNC((ROW()-ROW($E$2))/COLUMNS(bike!$A$2:$Y$402)),MOD(ROW()-ROW($E$2),COLUMNS(bike!$A$2:$Y$402)),1,1)</f>
        <v>4</v>
      </c>
      <c r="F6733">
        <f ca="1">OFFSET(transit!$A$2:$Y$402,TRUNC((ROW()-ROW($F$2))/COLUMNS(transit!$A$2:$Y$402)),MOD(ROW()-ROW($F$2),COLUMNS(transit!$A$2:$Y$402)),1,1)</f>
        <v>8</v>
      </c>
      <c r="G6733">
        <f ca="1">OFFSET(drive!$A$2:$Y$402,TRUNC((ROW()-ROW($G$2))/COLUMNS(drive!$A$2:$Y$402)),MOD(ROW()-ROW($G$2),COLUMNS(drive!$A$2:$Y$402)),1,1)</f>
        <v>3</v>
      </c>
      <c r="H6733" s="5">
        <f ca="1">(VLOOKUP($B6733,weights!$A$2:$R$6,4))*VLOOKUP($B6733,weights!$A$2:$R$6,6)^C6733*(VLOOKUP($B6733,weights!$A$2:$R$6,15)*EXP(VLOOKUP($B6733,weights!$A$2:$R$6,11)*D6733)+VLOOKUP($B6733,weights!$A$2:$R$6,16)*EXP(VLOOKUP($B6733,weights!$A$2:$R$6,12)*E6733)+VLOOKUP($B6733,weights!$A$2:$R$6,17)*EXP(VLOOKUP($B6733,weights!$A$2:$R$6,13)*F6733)+VLOOKUP($B6733,weights!$A$2:$R$6,18)*EXP(VLOOKUP($B6733,weights!$A$2:$R$6,14)*G6733))</f>
        <v>12.02472801049487</v>
      </c>
    </row>
    <row r="6734" spans="1:8" ht="12.75" x14ac:dyDescent="0.2">
      <c r="A6734">
        <f t="shared" si="0"/>
        <v>270</v>
      </c>
      <c r="B6734" t="str">
        <f t="shared" ref="B6734:C6734" si="6708">B6709</f>
        <v>restaurant</v>
      </c>
      <c r="C6734">
        <f t="shared" si="6708"/>
        <v>7</v>
      </c>
      <c r="D6734">
        <f ca="1">OFFSET(walk!$A$2:$Y$402,TRUNC((ROW()-ROW($D$2))/COLUMNS(walk!$A$2:$Y$402)),MOD(ROW()-ROW($D$2),COLUMNS(walk!$A$2:$Y$402)),1,1)</f>
        <v>12</v>
      </c>
      <c r="E6734">
        <f ca="1">OFFSET(bike!$A$2:$Y$402,TRUNC((ROW()-ROW($E$2))/COLUMNS(bike!$A$2:$Y$402)),MOD(ROW()-ROW($E$2),COLUMNS(bike!$A$2:$Y$402)),1,1)</f>
        <v>4</v>
      </c>
      <c r="F6734">
        <f ca="1">OFFSET(transit!$A$2:$Y$402,TRUNC((ROW()-ROW($F$2))/COLUMNS(transit!$A$2:$Y$402)),MOD(ROW()-ROW($F$2),COLUMNS(transit!$A$2:$Y$402)),1,1)</f>
        <v>11</v>
      </c>
      <c r="G6734">
        <f ca="1">OFFSET(drive!$A$2:$Y$402,TRUNC((ROW()-ROW($G$2))/COLUMNS(drive!$A$2:$Y$402)),MOD(ROW()-ROW($G$2),COLUMNS(drive!$A$2:$Y$402)),1,1)</f>
        <v>3</v>
      </c>
      <c r="H6734" s="5">
        <f ca="1">(VLOOKUP($B6734,weights!$A$2:$R$6,4))*VLOOKUP($B6734,weights!$A$2:$R$6,6)^C6734*(VLOOKUP($B6734,weights!$A$2:$R$6,15)*EXP(VLOOKUP($B6734,weights!$A$2:$R$6,11)*D6734)+VLOOKUP($B6734,weights!$A$2:$R$6,16)*EXP(VLOOKUP($B6734,weights!$A$2:$R$6,12)*E6734)+VLOOKUP($B6734,weights!$A$2:$R$6,17)*EXP(VLOOKUP($B6734,weights!$A$2:$R$6,13)*F6734)+VLOOKUP($B6734,weights!$A$2:$R$6,18)*EXP(VLOOKUP($B6734,weights!$A$2:$R$6,14)*G6734))</f>
        <v>9.794429846377616</v>
      </c>
    </row>
    <row r="6735" spans="1:8" ht="12.75" x14ac:dyDescent="0.2">
      <c r="A6735">
        <f t="shared" si="0"/>
        <v>270</v>
      </c>
      <c r="B6735" t="str">
        <f t="shared" ref="B6735:C6735" si="6709">B6710</f>
        <v>restaurant</v>
      </c>
      <c r="C6735">
        <f t="shared" si="6709"/>
        <v>8</v>
      </c>
      <c r="D6735">
        <f ca="1">OFFSET(walk!$A$2:$Y$402,TRUNC((ROW()-ROW($D$2))/COLUMNS(walk!$A$2:$Y$402)),MOD(ROW()-ROW($D$2),COLUMNS(walk!$A$2:$Y$402)),1,1)</f>
        <v>13</v>
      </c>
      <c r="E6735">
        <f ca="1">OFFSET(bike!$A$2:$Y$402,TRUNC((ROW()-ROW($E$2))/COLUMNS(bike!$A$2:$Y$402)),MOD(ROW()-ROW($E$2),COLUMNS(bike!$A$2:$Y$402)),1,1)</f>
        <v>4</v>
      </c>
      <c r="F6735">
        <f ca="1">OFFSET(transit!$A$2:$Y$402,TRUNC((ROW()-ROW($F$2))/COLUMNS(transit!$A$2:$Y$402)),MOD(ROW()-ROW($F$2),COLUMNS(transit!$A$2:$Y$402)),1,1)</f>
        <v>11</v>
      </c>
      <c r="G6735">
        <f ca="1">OFFSET(drive!$A$2:$Y$402,TRUNC((ROW()-ROW($G$2))/COLUMNS(drive!$A$2:$Y$402)),MOD(ROW()-ROW($G$2),COLUMNS(drive!$A$2:$Y$402)),1,1)</f>
        <v>3</v>
      </c>
      <c r="H6735" s="5">
        <f ca="1">(VLOOKUP($B6735,weights!$A$2:$R$6,4))*VLOOKUP($B6735,weights!$A$2:$R$6,6)^C6735*(VLOOKUP($B6735,weights!$A$2:$R$6,15)*EXP(VLOOKUP($B6735,weights!$A$2:$R$6,11)*D6735)+VLOOKUP($B6735,weights!$A$2:$R$6,16)*EXP(VLOOKUP($B6735,weights!$A$2:$R$6,12)*E6735)+VLOOKUP($B6735,weights!$A$2:$R$6,17)*EXP(VLOOKUP($B6735,weights!$A$2:$R$6,13)*F6735)+VLOOKUP($B6735,weights!$A$2:$R$6,18)*EXP(VLOOKUP($B6735,weights!$A$2:$R$6,14)*G6735))</f>
        <v>8.6651925429475742</v>
      </c>
    </row>
    <row r="6736" spans="1:8" ht="12.75" x14ac:dyDescent="0.2">
      <c r="A6736">
        <f t="shared" si="0"/>
        <v>270</v>
      </c>
      <c r="B6736" t="str">
        <f t="shared" ref="B6736:C6736" si="6710">B6711</f>
        <v>restaurant</v>
      </c>
      <c r="C6736">
        <f t="shared" si="6710"/>
        <v>9</v>
      </c>
      <c r="D6736">
        <f ca="1">OFFSET(walk!$A$2:$Y$402,TRUNC((ROW()-ROW($D$2))/COLUMNS(walk!$A$2:$Y$402)),MOD(ROW()-ROW($D$2),COLUMNS(walk!$A$2:$Y$402)),1,1)</f>
        <v>15</v>
      </c>
      <c r="E6736">
        <f ca="1">OFFSET(bike!$A$2:$Y$402,TRUNC((ROW()-ROW($E$2))/COLUMNS(bike!$A$2:$Y$402)),MOD(ROW()-ROW($E$2),COLUMNS(bike!$A$2:$Y$402)),1,1)</f>
        <v>6</v>
      </c>
      <c r="F6736">
        <f ca="1">OFFSET(transit!$A$2:$Y$402,TRUNC((ROW()-ROW($F$2))/COLUMNS(transit!$A$2:$Y$402)),MOD(ROW()-ROW($F$2),COLUMNS(transit!$A$2:$Y$402)),1,1)</f>
        <v>15</v>
      </c>
      <c r="G6736">
        <f ca="1">OFFSET(drive!$A$2:$Y$402,TRUNC((ROW()-ROW($G$2))/COLUMNS(drive!$A$2:$Y$402)),MOD(ROW()-ROW($G$2),COLUMNS(drive!$A$2:$Y$402)),1,1)</f>
        <v>4</v>
      </c>
      <c r="H6736" s="5">
        <f ca="1">(VLOOKUP($B6736,weights!$A$2:$R$6,4))*VLOOKUP($B6736,weights!$A$2:$R$6,6)^C6736*(VLOOKUP($B6736,weights!$A$2:$R$6,15)*EXP(VLOOKUP($B6736,weights!$A$2:$R$6,11)*D6736)+VLOOKUP($B6736,weights!$A$2:$R$6,16)*EXP(VLOOKUP($B6736,weights!$A$2:$R$6,12)*E6736)+VLOOKUP($B6736,weights!$A$2:$R$6,17)*EXP(VLOOKUP($B6736,weights!$A$2:$R$6,13)*F6736)+VLOOKUP($B6736,weights!$A$2:$R$6,18)*EXP(VLOOKUP($B6736,weights!$A$2:$R$6,14)*G6736))</f>
        <v>5.6588982802127079</v>
      </c>
    </row>
    <row r="6737" spans="1:8" ht="12.75" x14ac:dyDescent="0.2">
      <c r="A6737">
        <f t="shared" si="0"/>
        <v>270</v>
      </c>
      <c r="B6737" t="str">
        <f t="shared" ref="B6737:C6737" si="6711">B6712</f>
        <v>supermarket</v>
      </c>
      <c r="C6737">
        <f t="shared" si="6711"/>
        <v>0</v>
      </c>
      <c r="D6737">
        <f ca="1">OFFSET(walk!$A$2:$Y$402,TRUNC((ROW()-ROW($D$2))/COLUMNS(walk!$A$2:$Y$402)),MOD(ROW()-ROW($D$2),COLUMNS(walk!$A$2:$Y$402)),1,1)</f>
        <v>37</v>
      </c>
      <c r="E6737">
        <f ca="1">OFFSET(bike!$A$2:$Y$402,TRUNC((ROW()-ROW($E$2))/COLUMNS(bike!$A$2:$Y$402)),MOD(ROW()-ROW($E$2),COLUMNS(bike!$A$2:$Y$402)),1,1)</f>
        <v>15</v>
      </c>
      <c r="F6737">
        <f ca="1">OFFSET(transit!$A$2:$Y$402,TRUNC((ROW()-ROW($F$2))/COLUMNS(transit!$A$2:$Y$402)),MOD(ROW()-ROW($F$2),COLUMNS(transit!$A$2:$Y$402)),1,1)</f>
        <v>18</v>
      </c>
      <c r="G6737">
        <f ca="1">OFFSET(drive!$A$2:$Y$402,TRUNC((ROW()-ROW($G$2))/COLUMNS(drive!$A$2:$Y$402)),MOD(ROW()-ROW($G$2),COLUMNS(drive!$A$2:$Y$402)),1,1)</f>
        <v>8</v>
      </c>
      <c r="H6737" s="5">
        <f ca="1">(VLOOKUP($B6737,weights!$A$2:$R$6,4))*VLOOKUP($B6737,weights!$A$2:$R$6,6)^C6737*(VLOOKUP($B6737,weights!$A$2:$R$6,15)*EXP(VLOOKUP($B6737,weights!$A$2:$R$6,11)*D6737)+VLOOKUP($B6737,weights!$A$2:$R$6,16)*EXP(VLOOKUP($B6737,weights!$A$2:$R$6,12)*E6737)+VLOOKUP($B6737,weights!$A$2:$R$6,17)*EXP(VLOOKUP($B6737,weights!$A$2:$R$6,13)*F6737)+VLOOKUP($B6737,weights!$A$2:$R$6,18)*EXP(VLOOKUP($B6737,weights!$A$2:$R$6,14)*G6737))</f>
        <v>3.7000486059901969</v>
      </c>
    </row>
    <row r="6738" spans="1:8" ht="12.75" x14ac:dyDescent="0.2">
      <c r="A6738">
        <f t="shared" si="0"/>
        <v>270</v>
      </c>
      <c r="B6738" t="str">
        <f t="shared" ref="B6738:C6738" si="6712">B6713</f>
        <v>supermarket</v>
      </c>
      <c r="C6738">
        <f t="shared" si="6712"/>
        <v>1</v>
      </c>
      <c r="D6738">
        <f ca="1">OFFSET(walk!$A$2:$Y$402,TRUNC((ROW()-ROW($D$2))/COLUMNS(walk!$A$2:$Y$402)),MOD(ROW()-ROW($D$2),COLUMNS(walk!$A$2:$Y$402)),1,1)</f>
        <v>48</v>
      </c>
      <c r="E6738">
        <f ca="1">OFFSET(bike!$A$2:$Y$402,TRUNC((ROW()-ROW($E$2))/COLUMNS(bike!$A$2:$Y$402)),MOD(ROW()-ROW($E$2),COLUMNS(bike!$A$2:$Y$402)),1,1)</f>
        <v>16</v>
      </c>
      <c r="F6738">
        <f ca="1">OFFSET(transit!$A$2:$Y$402,TRUNC((ROW()-ROW($F$2))/COLUMNS(transit!$A$2:$Y$402)),MOD(ROW()-ROW($F$2),COLUMNS(transit!$A$2:$Y$402)),1,1)</f>
        <v>22</v>
      </c>
      <c r="G6738">
        <f ca="1">OFFSET(drive!$A$2:$Y$402,TRUNC((ROW()-ROW($G$2))/COLUMNS(drive!$A$2:$Y$402)),MOD(ROW()-ROW($G$2),COLUMNS(drive!$A$2:$Y$402)),1,1)</f>
        <v>9</v>
      </c>
      <c r="H6738" s="5">
        <f ca="1">(VLOOKUP($B6738,weights!$A$2:$R$6,4))*VLOOKUP($B6738,weights!$A$2:$R$6,6)^C6738*(VLOOKUP($B6738,weights!$A$2:$R$6,15)*EXP(VLOOKUP($B6738,weights!$A$2:$R$6,11)*D6738)+VLOOKUP($B6738,weights!$A$2:$R$6,16)*EXP(VLOOKUP($B6738,weights!$A$2:$R$6,12)*E6738)+VLOOKUP($B6738,weights!$A$2:$R$6,17)*EXP(VLOOKUP($B6738,weights!$A$2:$R$6,13)*F6738)+VLOOKUP($B6738,weights!$A$2:$R$6,18)*EXP(VLOOKUP($B6738,weights!$A$2:$R$6,14)*G6738))</f>
        <v>1.682566623319214</v>
      </c>
    </row>
    <row r="6739" spans="1:8" ht="12.75" x14ac:dyDescent="0.2">
      <c r="A6739">
        <f t="shared" si="0"/>
        <v>270</v>
      </c>
      <c r="B6739" t="str">
        <f t="shared" ref="B6739:C6739" si="6713">B6714</f>
        <v>supermarket</v>
      </c>
      <c r="C6739">
        <f t="shared" si="6713"/>
        <v>2</v>
      </c>
      <c r="D6739">
        <f ca="1">OFFSET(walk!$A$2:$Y$402,TRUNC((ROW()-ROW($D$2))/COLUMNS(walk!$A$2:$Y$402)),MOD(ROW()-ROW($D$2),COLUMNS(walk!$A$2:$Y$402)),1,1)</f>
        <v>53</v>
      </c>
      <c r="E6739">
        <f ca="1">OFFSET(bike!$A$2:$Y$402,TRUNC((ROW()-ROW($E$2))/COLUMNS(bike!$A$2:$Y$402)),MOD(ROW()-ROW($E$2),COLUMNS(bike!$A$2:$Y$402)),1,1)</f>
        <v>17</v>
      </c>
      <c r="F6739">
        <f ca="1">OFFSET(transit!$A$2:$Y$402,TRUNC((ROW()-ROW($F$2))/COLUMNS(transit!$A$2:$Y$402)),MOD(ROW()-ROW($F$2),COLUMNS(transit!$A$2:$Y$402)),1,1)</f>
        <v>30</v>
      </c>
      <c r="G6739">
        <f ca="1">OFFSET(drive!$A$2:$Y$402,TRUNC((ROW()-ROW($G$2))/COLUMNS(drive!$A$2:$Y$402)),MOD(ROW()-ROW($G$2),COLUMNS(drive!$A$2:$Y$402)),1,1)</f>
        <v>12</v>
      </c>
      <c r="H6739" s="5">
        <f ca="1">(VLOOKUP($B6739,weights!$A$2:$R$6,4))*VLOOKUP($B6739,weights!$A$2:$R$6,6)^C6739*(VLOOKUP($B6739,weights!$A$2:$R$6,15)*EXP(VLOOKUP($B6739,weights!$A$2:$R$6,11)*D6739)+VLOOKUP($B6739,weights!$A$2:$R$6,16)*EXP(VLOOKUP($B6739,weights!$A$2:$R$6,12)*E6739)+VLOOKUP($B6739,weights!$A$2:$R$6,17)*EXP(VLOOKUP($B6739,weights!$A$2:$R$6,13)*F6739)+VLOOKUP($B6739,weights!$A$2:$R$6,18)*EXP(VLOOKUP($B6739,weights!$A$2:$R$6,14)*G6739))</f>
        <v>0.51339616628117901</v>
      </c>
    </row>
    <row r="6740" spans="1:8" ht="12.75" x14ac:dyDescent="0.2">
      <c r="A6740">
        <f t="shared" si="0"/>
        <v>270</v>
      </c>
      <c r="B6740" t="str">
        <f t="shared" ref="B6740:C6740" si="6714">B6715</f>
        <v>supermarket</v>
      </c>
      <c r="C6740">
        <f t="shared" si="6714"/>
        <v>3</v>
      </c>
      <c r="D6740">
        <f ca="1">OFFSET(walk!$A$2:$Y$402,TRUNC((ROW()-ROW($D$2))/COLUMNS(walk!$A$2:$Y$402)),MOD(ROW()-ROW($D$2),COLUMNS(walk!$A$2:$Y$402)),1,1)</f>
        <v>60</v>
      </c>
      <c r="E6740">
        <f ca="1">OFFSET(bike!$A$2:$Y$402,TRUNC((ROW()-ROW($E$2))/COLUMNS(bike!$A$2:$Y$402)),MOD(ROW()-ROW($E$2),COLUMNS(bike!$A$2:$Y$402)),1,1)</f>
        <v>20</v>
      </c>
      <c r="F6740">
        <f ca="1">OFFSET(transit!$A$2:$Y$402,TRUNC((ROW()-ROW($F$2))/COLUMNS(transit!$A$2:$Y$402)),MOD(ROW()-ROW($F$2),COLUMNS(transit!$A$2:$Y$402)),1,1)</f>
        <v>36</v>
      </c>
      <c r="G6740">
        <f ca="1">OFFSET(drive!$A$2:$Y$402,TRUNC((ROW()-ROW($G$2))/COLUMNS(drive!$A$2:$Y$402)),MOD(ROW()-ROW($G$2),COLUMNS(drive!$A$2:$Y$402)),1,1)</f>
        <v>13</v>
      </c>
      <c r="H6740" s="5">
        <f ca="1">(VLOOKUP($B6740,weights!$A$2:$R$6,4))*VLOOKUP($B6740,weights!$A$2:$R$6,6)^C6740*(VLOOKUP($B6740,weights!$A$2:$R$6,15)*EXP(VLOOKUP($B6740,weights!$A$2:$R$6,11)*D6740)+VLOOKUP($B6740,weights!$A$2:$R$6,16)*EXP(VLOOKUP($B6740,weights!$A$2:$R$6,12)*E6740)+VLOOKUP($B6740,weights!$A$2:$R$6,17)*EXP(VLOOKUP($B6740,weights!$A$2:$R$6,13)*F6740)+VLOOKUP($B6740,weights!$A$2:$R$6,18)*EXP(VLOOKUP($B6740,weights!$A$2:$R$6,14)*G6740))</f>
        <v>0.23477293889299167</v>
      </c>
    </row>
    <row r="6741" spans="1:8" ht="12.75" x14ac:dyDescent="0.2">
      <c r="A6741">
        <f t="shared" si="0"/>
        <v>270</v>
      </c>
      <c r="B6741" t="str">
        <f t="shared" ref="B6741:C6741" si="6715">B6716</f>
        <v>supermarket</v>
      </c>
      <c r="C6741">
        <f t="shared" si="6715"/>
        <v>4</v>
      </c>
      <c r="D6741">
        <f ca="1">OFFSET(walk!$A$2:$Y$402,TRUNC((ROW()-ROW($D$2))/COLUMNS(walk!$A$2:$Y$402)),MOD(ROW()-ROW($D$2),COLUMNS(walk!$A$2:$Y$402)),1,1)</f>
        <v>77</v>
      </c>
      <c r="E6741">
        <f ca="1">OFFSET(bike!$A$2:$Y$402,TRUNC((ROW()-ROW($E$2))/COLUMNS(bike!$A$2:$Y$402)),MOD(ROW()-ROW($E$2),COLUMNS(bike!$A$2:$Y$402)),1,1)</f>
        <v>24</v>
      </c>
      <c r="F6741">
        <f ca="1">OFFSET(transit!$A$2:$Y$402,TRUNC((ROW()-ROW($F$2))/COLUMNS(transit!$A$2:$Y$402)),MOD(ROW()-ROW($F$2),COLUMNS(transit!$A$2:$Y$402)),1,1)</f>
        <v>37</v>
      </c>
      <c r="G6741">
        <f ca="1">OFFSET(drive!$A$2:$Y$402,TRUNC((ROW()-ROW($G$2))/COLUMNS(drive!$A$2:$Y$402)),MOD(ROW()-ROW($G$2),COLUMNS(drive!$A$2:$Y$402)),1,1)</f>
        <v>14</v>
      </c>
      <c r="H6741" s="5">
        <f ca="1">(VLOOKUP($B6741,weights!$A$2:$R$6,4))*VLOOKUP($B6741,weights!$A$2:$R$6,6)^C6741*(VLOOKUP($B6741,weights!$A$2:$R$6,15)*EXP(VLOOKUP($B6741,weights!$A$2:$R$6,11)*D6741)+VLOOKUP($B6741,weights!$A$2:$R$6,16)*EXP(VLOOKUP($B6741,weights!$A$2:$R$6,12)*E6741)+VLOOKUP($B6741,weights!$A$2:$R$6,17)*EXP(VLOOKUP($B6741,weights!$A$2:$R$6,13)*F6741)+VLOOKUP($B6741,weights!$A$2:$R$6,18)*EXP(VLOOKUP($B6741,weights!$A$2:$R$6,14)*G6741))</f>
        <v>0.11070647062799258</v>
      </c>
    </row>
    <row r="6742" spans="1:8" ht="12.75" x14ac:dyDescent="0.2">
      <c r="A6742">
        <f t="shared" si="0"/>
        <v>270</v>
      </c>
      <c r="B6742" t="str">
        <f t="shared" ref="B6742:C6742" si="6716">B6717</f>
        <v>store</v>
      </c>
      <c r="C6742">
        <f t="shared" si="6716"/>
        <v>0</v>
      </c>
      <c r="D6742">
        <f ca="1">OFFSET(walk!$A$2:$Y$402,TRUNC((ROW()-ROW($D$2))/COLUMNS(walk!$A$2:$Y$402)),MOD(ROW()-ROW($D$2),COLUMNS(walk!$A$2:$Y$402)),1,1)</f>
        <v>6</v>
      </c>
      <c r="E6742">
        <f ca="1">OFFSET(bike!$A$2:$Y$402,TRUNC((ROW()-ROW($E$2))/COLUMNS(bike!$A$2:$Y$402)),MOD(ROW()-ROW($E$2),COLUMNS(bike!$A$2:$Y$402)),1,1)</f>
        <v>1</v>
      </c>
      <c r="F6742">
        <f ca="1">OFFSET(transit!$A$2:$Y$402,TRUNC((ROW()-ROW($F$2))/COLUMNS(transit!$A$2:$Y$402)),MOD(ROW()-ROW($F$2),COLUMNS(transit!$A$2:$Y$402)),1,1)</f>
        <v>3</v>
      </c>
      <c r="G6742">
        <f ca="1">OFFSET(drive!$A$2:$Y$402,TRUNC((ROW()-ROW($G$2))/COLUMNS(drive!$A$2:$Y$402)),MOD(ROW()-ROW($G$2),COLUMNS(drive!$A$2:$Y$402)),1,1)</f>
        <v>1</v>
      </c>
      <c r="H6742" s="5">
        <f ca="1">(VLOOKUP($B6742,weights!$A$2:$R$6,4))*VLOOKUP($B6742,weights!$A$2:$R$6,6)^C6742*(VLOOKUP($B6742,weights!$A$2:$R$6,15)*EXP(VLOOKUP($B6742,weights!$A$2:$R$6,11)*D6742)+VLOOKUP($B6742,weights!$A$2:$R$6,16)*EXP(VLOOKUP($B6742,weights!$A$2:$R$6,12)*E6742)+VLOOKUP($B6742,weights!$A$2:$R$6,17)*EXP(VLOOKUP($B6742,weights!$A$2:$R$6,13)*F6742)+VLOOKUP($B6742,weights!$A$2:$R$6,18)*EXP(VLOOKUP($B6742,weights!$A$2:$R$6,14)*G6742))</f>
        <v>21.803083053915515</v>
      </c>
    </row>
    <row r="6743" spans="1:8" ht="12.75" x14ac:dyDescent="0.2">
      <c r="A6743">
        <f t="shared" si="0"/>
        <v>270</v>
      </c>
      <c r="B6743" t="str">
        <f t="shared" ref="B6743:C6743" si="6717">B6718</f>
        <v>store</v>
      </c>
      <c r="C6743">
        <f t="shared" si="6717"/>
        <v>1</v>
      </c>
      <c r="D6743">
        <f ca="1">OFFSET(walk!$A$2:$Y$402,TRUNC((ROW()-ROW($D$2))/COLUMNS(walk!$A$2:$Y$402)),MOD(ROW()-ROW($D$2),COLUMNS(walk!$A$2:$Y$402)),1,1)</f>
        <v>6</v>
      </c>
      <c r="E6743">
        <f ca="1">OFFSET(bike!$A$2:$Y$402,TRUNC((ROW()-ROW($E$2))/COLUMNS(bike!$A$2:$Y$402)),MOD(ROW()-ROW($E$2),COLUMNS(bike!$A$2:$Y$402)),1,1)</f>
        <v>2</v>
      </c>
      <c r="F6743">
        <f ca="1">OFFSET(transit!$A$2:$Y$402,TRUNC((ROW()-ROW($F$2))/COLUMNS(transit!$A$2:$Y$402)),MOD(ROW()-ROW($F$2),COLUMNS(transit!$A$2:$Y$402)),1,1)</f>
        <v>6</v>
      </c>
      <c r="G6743">
        <f ca="1">OFFSET(drive!$A$2:$Y$402,TRUNC((ROW()-ROW($G$2))/COLUMNS(drive!$A$2:$Y$402)),MOD(ROW()-ROW($G$2),COLUMNS(drive!$A$2:$Y$402)),1,1)</f>
        <v>1</v>
      </c>
      <c r="H6743" s="5">
        <f ca="1">(VLOOKUP($B6743,weights!$A$2:$R$6,4))*VLOOKUP($B6743,weights!$A$2:$R$6,6)^C6743*(VLOOKUP($B6743,weights!$A$2:$R$6,15)*EXP(VLOOKUP($B6743,weights!$A$2:$R$6,11)*D6743)+VLOOKUP($B6743,weights!$A$2:$R$6,16)*EXP(VLOOKUP($B6743,weights!$A$2:$R$6,12)*E6743)+VLOOKUP($B6743,weights!$A$2:$R$6,17)*EXP(VLOOKUP($B6743,weights!$A$2:$R$6,13)*F6743)+VLOOKUP($B6743,weights!$A$2:$R$6,18)*EXP(VLOOKUP($B6743,weights!$A$2:$R$6,14)*G6743))</f>
        <v>11.244956461103126</v>
      </c>
    </row>
    <row r="6744" spans="1:8" ht="12.75" x14ac:dyDescent="0.2">
      <c r="A6744">
        <f t="shared" si="0"/>
        <v>270</v>
      </c>
      <c r="B6744" t="str">
        <f t="shared" ref="B6744:C6744" si="6718">B6719</f>
        <v>store</v>
      </c>
      <c r="C6744">
        <f t="shared" si="6718"/>
        <v>2</v>
      </c>
      <c r="D6744">
        <f ca="1">OFFSET(walk!$A$2:$Y$402,TRUNC((ROW()-ROW($D$2))/COLUMNS(walk!$A$2:$Y$402)),MOD(ROW()-ROW($D$2),COLUMNS(walk!$A$2:$Y$402)),1,1)</f>
        <v>13</v>
      </c>
      <c r="E6744">
        <f ca="1">OFFSET(bike!$A$2:$Y$402,TRUNC((ROW()-ROW($E$2))/COLUMNS(bike!$A$2:$Y$402)),MOD(ROW()-ROW($E$2),COLUMNS(bike!$A$2:$Y$402)),1,1)</f>
        <v>4</v>
      </c>
      <c r="F6744">
        <f ca="1">OFFSET(transit!$A$2:$Y$402,TRUNC((ROW()-ROW($F$2))/COLUMNS(transit!$A$2:$Y$402)),MOD(ROW()-ROW($F$2),COLUMNS(transit!$A$2:$Y$402)),1,1)</f>
        <v>6</v>
      </c>
      <c r="G6744">
        <f ca="1">OFFSET(drive!$A$2:$Y$402,TRUNC((ROW()-ROW($G$2))/COLUMNS(drive!$A$2:$Y$402)),MOD(ROW()-ROW($G$2),COLUMNS(drive!$A$2:$Y$402)),1,1)</f>
        <v>3</v>
      </c>
      <c r="H6744" s="5">
        <f ca="1">(VLOOKUP($B6744,weights!$A$2:$R$6,4))*VLOOKUP($B6744,weights!$A$2:$R$6,6)^C6744*(VLOOKUP($B6744,weights!$A$2:$R$6,15)*EXP(VLOOKUP($B6744,weights!$A$2:$R$6,11)*D6744)+VLOOKUP($B6744,weights!$A$2:$R$6,16)*EXP(VLOOKUP($B6744,weights!$A$2:$R$6,12)*E6744)+VLOOKUP($B6744,weights!$A$2:$R$6,17)*EXP(VLOOKUP($B6744,weights!$A$2:$R$6,13)*F6744)+VLOOKUP($B6744,weights!$A$2:$R$6,18)*EXP(VLOOKUP($B6744,weights!$A$2:$R$6,14)*G6744))</f>
        <v>3.8521673876856908</v>
      </c>
    </row>
    <row r="6745" spans="1:8" ht="12.75" x14ac:dyDescent="0.2">
      <c r="A6745">
        <f t="shared" si="0"/>
        <v>270</v>
      </c>
      <c r="B6745" t="str">
        <f t="shared" ref="B6745:C6745" si="6719">B6720</f>
        <v>store</v>
      </c>
      <c r="C6745">
        <f t="shared" si="6719"/>
        <v>3</v>
      </c>
      <c r="D6745">
        <f ca="1">OFFSET(walk!$A$2:$Y$402,TRUNC((ROW()-ROW($D$2))/COLUMNS(walk!$A$2:$Y$402)),MOD(ROW()-ROW($D$2),COLUMNS(walk!$A$2:$Y$402)),1,1)</f>
        <v>13</v>
      </c>
      <c r="E6745">
        <f ca="1">OFFSET(bike!$A$2:$Y$402,TRUNC((ROW()-ROW($E$2))/COLUMNS(bike!$A$2:$Y$402)),MOD(ROW()-ROW($E$2),COLUMNS(bike!$A$2:$Y$402)),1,1)</f>
        <v>4</v>
      </c>
      <c r="F6745">
        <f ca="1">OFFSET(transit!$A$2:$Y$402,TRUNC((ROW()-ROW($F$2))/COLUMNS(transit!$A$2:$Y$402)),MOD(ROW()-ROW($F$2),COLUMNS(transit!$A$2:$Y$402)),1,1)</f>
        <v>7</v>
      </c>
      <c r="G6745">
        <f ca="1">OFFSET(drive!$A$2:$Y$402,TRUNC((ROW()-ROW($G$2))/COLUMNS(drive!$A$2:$Y$402)),MOD(ROW()-ROW($G$2),COLUMNS(drive!$A$2:$Y$402)),1,1)</f>
        <v>3</v>
      </c>
      <c r="H6745" s="5">
        <f ca="1">(VLOOKUP($B6745,weights!$A$2:$R$6,4))*VLOOKUP($B6745,weights!$A$2:$R$6,6)^C6745*(VLOOKUP($B6745,weights!$A$2:$R$6,15)*EXP(VLOOKUP($B6745,weights!$A$2:$R$6,11)*D6745)+VLOOKUP($B6745,weights!$A$2:$R$6,16)*EXP(VLOOKUP($B6745,weights!$A$2:$R$6,12)*E6745)+VLOOKUP($B6745,weights!$A$2:$R$6,17)*EXP(VLOOKUP($B6745,weights!$A$2:$R$6,13)*F6745)+VLOOKUP($B6745,weights!$A$2:$R$6,18)*EXP(VLOOKUP($B6745,weights!$A$2:$R$6,14)*G6745))</f>
        <v>2.4729070986189807</v>
      </c>
    </row>
    <row r="6746" spans="1:8" ht="12.75" x14ac:dyDescent="0.2">
      <c r="A6746">
        <f t="shared" si="0"/>
        <v>270</v>
      </c>
      <c r="B6746" t="str">
        <f t="shared" ref="B6746:C6746" si="6720">B6721</f>
        <v>store</v>
      </c>
      <c r="C6746">
        <f t="shared" si="6720"/>
        <v>4</v>
      </c>
      <c r="D6746">
        <f ca="1">OFFSET(walk!$A$2:$Y$402,TRUNC((ROW()-ROW($D$2))/COLUMNS(walk!$A$2:$Y$402)),MOD(ROW()-ROW($D$2),COLUMNS(walk!$A$2:$Y$402)),1,1)</f>
        <v>13</v>
      </c>
      <c r="E6746">
        <f ca="1">OFFSET(bike!$A$2:$Y$402,TRUNC((ROW()-ROW($E$2))/COLUMNS(bike!$A$2:$Y$402)),MOD(ROW()-ROW($E$2),COLUMNS(bike!$A$2:$Y$402)),1,1)</f>
        <v>5</v>
      </c>
      <c r="F6746">
        <f ca="1">OFFSET(transit!$A$2:$Y$402,TRUNC((ROW()-ROW($F$2))/COLUMNS(transit!$A$2:$Y$402)),MOD(ROW()-ROW($F$2),COLUMNS(transit!$A$2:$Y$402)),1,1)</f>
        <v>7</v>
      </c>
      <c r="G6746">
        <f ca="1">OFFSET(drive!$A$2:$Y$402,TRUNC((ROW()-ROW($G$2))/COLUMNS(drive!$A$2:$Y$402)),MOD(ROW()-ROW($G$2),COLUMNS(drive!$A$2:$Y$402)),1,1)</f>
        <v>3</v>
      </c>
      <c r="H6746" s="5">
        <f ca="1">(VLOOKUP($B6746,weights!$A$2:$R$6,4))*VLOOKUP($B6746,weights!$A$2:$R$6,6)^C6746*(VLOOKUP($B6746,weights!$A$2:$R$6,15)*EXP(VLOOKUP($B6746,weights!$A$2:$R$6,11)*D6746)+VLOOKUP($B6746,weights!$A$2:$R$6,16)*EXP(VLOOKUP($B6746,weights!$A$2:$R$6,12)*E6746)+VLOOKUP($B6746,weights!$A$2:$R$6,17)*EXP(VLOOKUP($B6746,weights!$A$2:$R$6,13)*F6746)+VLOOKUP($B6746,weights!$A$2:$R$6,18)*EXP(VLOOKUP($B6746,weights!$A$2:$R$6,14)*G6746))</f>
        <v>1.4740999714467595</v>
      </c>
    </row>
    <row r="6747" spans="1:8" ht="12.75" x14ac:dyDescent="0.2">
      <c r="A6747">
        <f t="shared" si="0"/>
        <v>270</v>
      </c>
      <c r="B6747" t="str">
        <f t="shared" ref="B6747:C6747" si="6721">B6722</f>
        <v>pharmacy</v>
      </c>
      <c r="C6747">
        <f t="shared" si="6721"/>
        <v>0</v>
      </c>
      <c r="D6747">
        <f ca="1">OFFSET(walk!$A$2:$Y$402,TRUNC((ROW()-ROW($D$2))/COLUMNS(walk!$A$2:$Y$402)),MOD(ROW()-ROW($D$2),COLUMNS(walk!$A$2:$Y$402)),1,1)</f>
        <v>11</v>
      </c>
      <c r="E6747">
        <f ca="1">OFFSET(bike!$A$2:$Y$402,TRUNC((ROW()-ROW($E$2))/COLUMNS(bike!$A$2:$Y$402)),MOD(ROW()-ROW($E$2),COLUMNS(bike!$A$2:$Y$402)),1,1)</f>
        <v>3</v>
      </c>
      <c r="F6747">
        <f ca="1">OFFSET(transit!$A$2:$Y$402,TRUNC((ROW()-ROW($F$2))/COLUMNS(transit!$A$2:$Y$402)),MOD(ROW()-ROW($F$2),COLUMNS(transit!$A$2:$Y$402)),1,1)</f>
        <v>11</v>
      </c>
      <c r="G6747">
        <f ca="1">OFFSET(drive!$A$2:$Y$402,TRUNC((ROW()-ROW($G$2))/COLUMNS(drive!$A$2:$Y$402)),MOD(ROW()-ROW($G$2),COLUMNS(drive!$A$2:$Y$402)),1,1)</f>
        <v>2</v>
      </c>
      <c r="H6747" s="5">
        <f ca="1">(VLOOKUP($B6747,weights!$A$2:$R$6,4))*VLOOKUP($B6747,weights!$A$2:$R$6,6)^C6747*(VLOOKUP($B6747,weights!$A$2:$R$6,15)*EXP(VLOOKUP($B6747,weights!$A$2:$R$6,11)*D6747)+VLOOKUP($B6747,weights!$A$2:$R$6,16)*EXP(VLOOKUP($B6747,weights!$A$2:$R$6,12)*E6747)+VLOOKUP($B6747,weights!$A$2:$R$6,17)*EXP(VLOOKUP($B6747,weights!$A$2:$R$6,13)*F6747)+VLOOKUP($B6747,weights!$A$2:$R$6,18)*EXP(VLOOKUP($B6747,weights!$A$2:$R$6,14)*G6747))</f>
        <v>6.7093791349885272</v>
      </c>
    </row>
    <row r="6748" spans="1:8" ht="12.75" x14ac:dyDescent="0.2">
      <c r="A6748">
        <f t="shared" si="0"/>
        <v>270</v>
      </c>
      <c r="B6748" t="str">
        <f t="shared" ref="B6748:C6748" si="6722">B6723</f>
        <v>pharmacy</v>
      </c>
      <c r="C6748">
        <f t="shared" si="6722"/>
        <v>1</v>
      </c>
      <c r="D6748">
        <f ca="1">OFFSET(walk!$A$2:$Y$402,TRUNC((ROW()-ROW($D$2))/COLUMNS(walk!$A$2:$Y$402)),MOD(ROW()-ROW($D$2),COLUMNS(walk!$A$2:$Y$402)),1,1)</f>
        <v>12</v>
      </c>
      <c r="E6748">
        <f ca="1">OFFSET(bike!$A$2:$Y$402,TRUNC((ROW()-ROW($E$2))/COLUMNS(bike!$A$2:$Y$402)),MOD(ROW()-ROW($E$2),COLUMNS(bike!$A$2:$Y$402)),1,1)</f>
        <v>5</v>
      </c>
      <c r="F6748">
        <f ca="1">OFFSET(transit!$A$2:$Y$402,TRUNC((ROW()-ROW($F$2))/COLUMNS(transit!$A$2:$Y$402)),MOD(ROW()-ROW($F$2),COLUMNS(transit!$A$2:$Y$402)),1,1)</f>
        <v>12</v>
      </c>
      <c r="G6748">
        <f ca="1">OFFSET(drive!$A$2:$Y$402,TRUNC((ROW()-ROW($G$2))/COLUMNS(drive!$A$2:$Y$402)),MOD(ROW()-ROW($G$2),COLUMNS(drive!$A$2:$Y$402)),1,1)</f>
        <v>3</v>
      </c>
      <c r="H6748" s="5">
        <f ca="1">(VLOOKUP($B6748,weights!$A$2:$R$6,4))*VLOOKUP($B6748,weights!$A$2:$R$6,6)^C6748*(VLOOKUP($B6748,weights!$A$2:$R$6,15)*EXP(VLOOKUP($B6748,weights!$A$2:$R$6,11)*D6748)+VLOOKUP($B6748,weights!$A$2:$R$6,16)*EXP(VLOOKUP($B6748,weights!$A$2:$R$6,12)*E6748)+VLOOKUP($B6748,weights!$A$2:$R$6,17)*EXP(VLOOKUP($B6748,weights!$A$2:$R$6,13)*F6748)+VLOOKUP($B6748,weights!$A$2:$R$6,18)*EXP(VLOOKUP($B6748,weights!$A$2:$R$6,14)*G6748))</f>
        <v>2.3219840776963956</v>
      </c>
    </row>
    <row r="6749" spans="1:8" ht="12.75" x14ac:dyDescent="0.2">
      <c r="A6749">
        <f t="shared" si="0"/>
        <v>270</v>
      </c>
      <c r="B6749" t="str">
        <f t="shared" ref="B6749:C6749" si="6723">B6724</f>
        <v>pharmacy</v>
      </c>
      <c r="C6749">
        <f t="shared" si="6723"/>
        <v>2</v>
      </c>
      <c r="D6749">
        <f ca="1">OFFSET(walk!$A$2:$Y$402,TRUNC((ROW()-ROW($D$2))/COLUMNS(walk!$A$2:$Y$402)),MOD(ROW()-ROW($D$2),COLUMNS(walk!$A$2:$Y$402)),1,1)</f>
        <v>12</v>
      </c>
      <c r="E6749">
        <f ca="1">OFFSET(bike!$A$2:$Y$402,TRUNC((ROW()-ROW($E$2))/COLUMNS(bike!$A$2:$Y$402)),MOD(ROW()-ROW($E$2),COLUMNS(bike!$A$2:$Y$402)),1,1)</f>
        <v>5</v>
      </c>
      <c r="F6749">
        <f ca="1">OFFSET(transit!$A$2:$Y$402,TRUNC((ROW()-ROW($F$2))/COLUMNS(transit!$A$2:$Y$402)),MOD(ROW()-ROW($F$2),COLUMNS(transit!$A$2:$Y$402)),1,1)</f>
        <v>12</v>
      </c>
      <c r="G6749">
        <f ca="1">OFFSET(drive!$A$2:$Y$402,TRUNC((ROW()-ROW($G$2))/COLUMNS(drive!$A$2:$Y$402)),MOD(ROW()-ROW($G$2),COLUMNS(drive!$A$2:$Y$402)),1,1)</f>
        <v>3</v>
      </c>
      <c r="H6749" s="5">
        <f ca="1">(VLOOKUP($B6749,weights!$A$2:$R$6,4))*VLOOKUP($B6749,weights!$A$2:$R$6,6)^C6749*(VLOOKUP($B6749,weights!$A$2:$R$6,15)*EXP(VLOOKUP($B6749,weights!$A$2:$R$6,11)*D6749)+VLOOKUP($B6749,weights!$A$2:$R$6,16)*EXP(VLOOKUP($B6749,weights!$A$2:$R$6,12)*E6749)+VLOOKUP($B6749,weights!$A$2:$R$6,17)*EXP(VLOOKUP($B6749,weights!$A$2:$R$6,13)*F6749)+VLOOKUP($B6749,weights!$A$2:$R$6,18)*EXP(VLOOKUP($B6749,weights!$A$2:$R$6,14)*G6749))</f>
        <v>1.1179923337056723</v>
      </c>
    </row>
    <row r="6750" spans="1:8" ht="12.75" x14ac:dyDescent="0.2">
      <c r="A6750">
        <f t="shared" si="0"/>
        <v>270</v>
      </c>
      <c r="B6750" t="str">
        <f t="shared" ref="B6750:C6750" si="6724">B6725</f>
        <v>bank</v>
      </c>
      <c r="C6750">
        <f t="shared" si="6724"/>
        <v>0</v>
      </c>
      <c r="D6750">
        <f ca="1">OFFSET(walk!$A$2:$Y$402,TRUNC((ROW()-ROW($D$2))/COLUMNS(walk!$A$2:$Y$402)),MOD(ROW()-ROW($D$2),COLUMNS(walk!$A$2:$Y$402)),1,1)</f>
        <v>23</v>
      </c>
      <c r="E6750">
        <f ca="1">OFFSET(bike!$A$2:$Y$402,TRUNC((ROW()-ROW($E$2))/COLUMNS(bike!$A$2:$Y$402)),MOD(ROW()-ROW($E$2),COLUMNS(bike!$A$2:$Y$402)),1,1)</f>
        <v>8</v>
      </c>
      <c r="F6750">
        <f ca="1">OFFSET(transit!$A$2:$Y$402,TRUNC((ROW()-ROW($F$2))/COLUMNS(transit!$A$2:$Y$402)),MOD(ROW()-ROW($F$2),COLUMNS(transit!$A$2:$Y$402)),1,1)</f>
        <v>17</v>
      </c>
      <c r="G6750">
        <f ca="1">OFFSET(drive!$A$2:$Y$402,TRUNC((ROW()-ROW($G$2))/COLUMNS(drive!$A$2:$Y$402)),MOD(ROW()-ROW($G$2),COLUMNS(drive!$A$2:$Y$402)),1,1)</f>
        <v>6</v>
      </c>
      <c r="H6750" s="5">
        <f ca="1">(VLOOKUP($B6750,weights!$A$2:$R$6,4))*VLOOKUP($B6750,weights!$A$2:$R$6,6)^C6750*(VLOOKUP($B6750,weights!$A$2:$R$6,15)*EXP(VLOOKUP($B6750,weights!$A$2:$R$6,11)*D6750)+VLOOKUP($B6750,weights!$A$2:$R$6,16)*EXP(VLOOKUP($B6750,weights!$A$2:$R$6,12)*E6750)+VLOOKUP($B6750,weights!$A$2:$R$6,17)*EXP(VLOOKUP($B6750,weights!$A$2:$R$6,13)*F6750)+VLOOKUP($B6750,weights!$A$2:$R$6,18)*EXP(VLOOKUP($B6750,weights!$A$2:$R$6,14)*G6750))</f>
        <v>2.4157973026282211</v>
      </c>
    </row>
    <row r="6751" spans="1:8" ht="12.75" x14ac:dyDescent="0.2">
      <c r="A6751">
        <f t="shared" si="0"/>
        <v>270</v>
      </c>
      <c r="B6751" t="str">
        <f t="shared" ref="B6751:C6751" si="6725">B6726</f>
        <v>bank</v>
      </c>
      <c r="C6751">
        <f t="shared" si="6725"/>
        <v>1</v>
      </c>
      <c r="D6751">
        <f ca="1">OFFSET(walk!$A$2:$Y$402,TRUNC((ROW()-ROW($D$2))/COLUMNS(walk!$A$2:$Y$402)),MOD(ROW()-ROW($D$2),COLUMNS(walk!$A$2:$Y$402)),1,1)</f>
        <v>41</v>
      </c>
      <c r="E6751">
        <f ca="1">OFFSET(bike!$A$2:$Y$402,TRUNC((ROW()-ROW($E$2))/COLUMNS(bike!$A$2:$Y$402)),MOD(ROW()-ROW($E$2),COLUMNS(bike!$A$2:$Y$402)),1,1)</f>
        <v>13</v>
      </c>
      <c r="F6751">
        <f ca="1">OFFSET(transit!$A$2:$Y$402,TRUNC((ROW()-ROW($F$2))/COLUMNS(transit!$A$2:$Y$402)),MOD(ROW()-ROW($F$2),COLUMNS(transit!$A$2:$Y$402)),1,1)</f>
        <v>34</v>
      </c>
      <c r="G6751">
        <f ca="1">OFFSET(drive!$A$2:$Y$402,TRUNC((ROW()-ROW($G$2))/COLUMNS(drive!$A$2:$Y$402)),MOD(ROW()-ROW($G$2),COLUMNS(drive!$A$2:$Y$402)),1,1)</f>
        <v>7</v>
      </c>
      <c r="H6751" s="5">
        <f ca="1">(VLOOKUP($B6751,weights!$A$2:$R$6,4))*VLOOKUP($B6751,weights!$A$2:$R$6,6)^C6751*(VLOOKUP($B6751,weights!$A$2:$R$6,15)*EXP(VLOOKUP($B6751,weights!$A$2:$R$6,11)*D6751)+VLOOKUP($B6751,weights!$A$2:$R$6,16)*EXP(VLOOKUP($B6751,weights!$A$2:$R$6,12)*E6751)+VLOOKUP($B6751,weights!$A$2:$R$6,17)*EXP(VLOOKUP($B6751,weights!$A$2:$R$6,13)*F6751)+VLOOKUP($B6751,weights!$A$2:$R$6,18)*EXP(VLOOKUP($B6751,weights!$A$2:$R$6,14)*G6751))</f>
        <v>0.54638658957936803</v>
      </c>
    </row>
    <row r="6752" spans="1:8" ht="12.75" x14ac:dyDescent="0.2">
      <c r="A6752">
        <f t="shared" si="0"/>
        <v>271</v>
      </c>
      <c r="B6752" t="str">
        <f t="shared" ref="B6752:C6752" si="6726">B6727</f>
        <v>restaurant</v>
      </c>
      <c r="C6752">
        <f t="shared" si="6726"/>
        <v>0</v>
      </c>
      <c r="D6752">
        <f ca="1">OFFSET(walk!$A$2:$Y$402,TRUNC((ROW()-ROW($D$2))/COLUMNS(walk!$A$2:$Y$402)),MOD(ROW()-ROW($D$2),COLUMNS(walk!$A$2:$Y$402)),1,1)</f>
        <v>11</v>
      </c>
      <c r="E6752">
        <f ca="1">OFFSET(bike!$A$2:$Y$402,TRUNC((ROW()-ROW($E$2))/COLUMNS(bike!$A$2:$Y$402)),MOD(ROW()-ROW($E$2),COLUMNS(bike!$A$2:$Y$402)),1,1)</f>
        <v>3</v>
      </c>
      <c r="F6752">
        <f ca="1">OFFSET(transit!$A$2:$Y$402,TRUNC((ROW()-ROW($F$2))/COLUMNS(transit!$A$2:$Y$402)),MOD(ROW()-ROW($F$2),COLUMNS(transit!$A$2:$Y$402)),1,1)</f>
        <v>8</v>
      </c>
      <c r="G6752">
        <f ca="1">OFFSET(drive!$A$2:$Y$402,TRUNC((ROW()-ROW($G$2))/COLUMNS(drive!$A$2:$Y$402)),MOD(ROW()-ROW($G$2),COLUMNS(drive!$A$2:$Y$402)),1,1)</f>
        <v>2</v>
      </c>
      <c r="H6752" s="5">
        <f ca="1">(VLOOKUP($B6752,weights!$A$2:$R$6,4))*VLOOKUP($B6752,weights!$A$2:$R$6,6)^C6752*(VLOOKUP($B6752,weights!$A$2:$R$6,15)*EXP(VLOOKUP($B6752,weights!$A$2:$R$6,11)*D6752)+VLOOKUP($B6752,weights!$A$2:$R$6,16)*EXP(VLOOKUP($B6752,weights!$A$2:$R$6,12)*E6752)+VLOOKUP($B6752,weights!$A$2:$R$6,17)*EXP(VLOOKUP($B6752,weights!$A$2:$R$6,13)*F6752)+VLOOKUP($B6752,weights!$A$2:$R$6,18)*EXP(VLOOKUP($B6752,weights!$A$2:$R$6,14)*G6752))</f>
        <v>26.640252892116642</v>
      </c>
    </row>
    <row r="6753" spans="1:8" ht="12.75" x14ac:dyDescent="0.2">
      <c r="A6753">
        <f t="shared" si="0"/>
        <v>271</v>
      </c>
      <c r="B6753" t="str">
        <f t="shared" ref="B6753:C6753" si="6727">B6728</f>
        <v>restaurant</v>
      </c>
      <c r="C6753">
        <f t="shared" si="6727"/>
        <v>1</v>
      </c>
      <c r="D6753">
        <f ca="1">OFFSET(walk!$A$2:$Y$402,TRUNC((ROW()-ROW($D$2))/COLUMNS(walk!$A$2:$Y$402)),MOD(ROW()-ROW($D$2),COLUMNS(walk!$A$2:$Y$402)),1,1)</f>
        <v>11</v>
      </c>
      <c r="E6753">
        <f ca="1">OFFSET(bike!$A$2:$Y$402,TRUNC((ROW()-ROW($E$2))/COLUMNS(bike!$A$2:$Y$402)),MOD(ROW()-ROW($E$2),COLUMNS(bike!$A$2:$Y$402)),1,1)</f>
        <v>3</v>
      </c>
      <c r="F6753">
        <f ca="1">OFFSET(transit!$A$2:$Y$402,TRUNC((ROW()-ROW($F$2))/COLUMNS(transit!$A$2:$Y$402)),MOD(ROW()-ROW($F$2),COLUMNS(transit!$A$2:$Y$402)),1,1)</f>
        <v>10</v>
      </c>
      <c r="G6753">
        <f ca="1">OFFSET(drive!$A$2:$Y$402,TRUNC((ROW()-ROW($G$2))/COLUMNS(drive!$A$2:$Y$402)),MOD(ROW()-ROW($G$2),COLUMNS(drive!$A$2:$Y$402)),1,1)</f>
        <v>3</v>
      </c>
      <c r="H6753" s="5">
        <f ca="1">(VLOOKUP($B6753,weights!$A$2:$R$6,4))*VLOOKUP($B6753,weights!$A$2:$R$6,6)^C6753*(VLOOKUP($B6753,weights!$A$2:$R$6,15)*EXP(VLOOKUP($B6753,weights!$A$2:$R$6,11)*D6753)+VLOOKUP($B6753,weights!$A$2:$R$6,16)*EXP(VLOOKUP($B6753,weights!$A$2:$R$6,12)*E6753)+VLOOKUP($B6753,weights!$A$2:$R$6,17)*EXP(VLOOKUP($B6753,weights!$A$2:$R$6,13)*F6753)+VLOOKUP($B6753,weights!$A$2:$R$6,18)*EXP(VLOOKUP($B6753,weights!$A$2:$R$6,14)*G6753))</f>
        <v>21.130222650360093</v>
      </c>
    </row>
    <row r="6754" spans="1:8" ht="12.75" x14ac:dyDescent="0.2">
      <c r="A6754">
        <f t="shared" si="0"/>
        <v>271</v>
      </c>
      <c r="B6754" t="str">
        <f t="shared" ref="B6754:C6754" si="6728">B6729</f>
        <v>restaurant</v>
      </c>
      <c r="C6754">
        <f t="shared" si="6728"/>
        <v>2</v>
      </c>
      <c r="D6754">
        <f ca="1">OFFSET(walk!$A$2:$Y$402,TRUNC((ROW()-ROW($D$2))/COLUMNS(walk!$A$2:$Y$402)),MOD(ROW()-ROW($D$2),COLUMNS(walk!$A$2:$Y$402)),1,1)</f>
        <v>11</v>
      </c>
      <c r="E6754">
        <f ca="1">OFFSET(bike!$A$2:$Y$402,TRUNC((ROW()-ROW($E$2))/COLUMNS(bike!$A$2:$Y$402)),MOD(ROW()-ROW($E$2),COLUMNS(bike!$A$2:$Y$402)),1,1)</f>
        <v>3</v>
      </c>
      <c r="F6754">
        <f ca="1">OFFSET(transit!$A$2:$Y$402,TRUNC((ROW()-ROW($F$2))/COLUMNS(transit!$A$2:$Y$402)),MOD(ROW()-ROW($F$2),COLUMNS(transit!$A$2:$Y$402)),1,1)</f>
        <v>11</v>
      </c>
      <c r="G6754">
        <f ca="1">OFFSET(drive!$A$2:$Y$402,TRUNC((ROW()-ROW($G$2))/COLUMNS(drive!$A$2:$Y$402)),MOD(ROW()-ROW($G$2),COLUMNS(drive!$A$2:$Y$402)),1,1)</f>
        <v>3</v>
      </c>
      <c r="H6754" s="5">
        <f ca="1">(VLOOKUP($B6754,weights!$A$2:$R$6,4))*VLOOKUP($B6754,weights!$A$2:$R$6,6)^C6754*(VLOOKUP($B6754,weights!$A$2:$R$6,15)*EXP(VLOOKUP($B6754,weights!$A$2:$R$6,11)*D6754)+VLOOKUP($B6754,weights!$A$2:$R$6,16)*EXP(VLOOKUP($B6754,weights!$A$2:$R$6,12)*E6754)+VLOOKUP($B6754,weights!$A$2:$R$6,17)*EXP(VLOOKUP($B6754,weights!$A$2:$R$6,13)*F6754)+VLOOKUP($B6754,weights!$A$2:$R$6,18)*EXP(VLOOKUP($B6754,weights!$A$2:$R$6,14)*G6754))</f>
        <v>18.534675603655995</v>
      </c>
    </row>
    <row r="6755" spans="1:8" ht="12.75" x14ac:dyDescent="0.2">
      <c r="A6755">
        <f t="shared" si="0"/>
        <v>271</v>
      </c>
      <c r="B6755" t="str">
        <f t="shared" ref="B6755:C6755" si="6729">B6730</f>
        <v>restaurant</v>
      </c>
      <c r="C6755">
        <f t="shared" si="6729"/>
        <v>3</v>
      </c>
      <c r="D6755">
        <f ca="1">OFFSET(walk!$A$2:$Y$402,TRUNC((ROW()-ROW($D$2))/COLUMNS(walk!$A$2:$Y$402)),MOD(ROW()-ROW($D$2),COLUMNS(walk!$A$2:$Y$402)),1,1)</f>
        <v>12</v>
      </c>
      <c r="E6755">
        <f ca="1">OFFSET(bike!$A$2:$Y$402,TRUNC((ROW()-ROW($E$2))/COLUMNS(bike!$A$2:$Y$402)),MOD(ROW()-ROW($E$2),COLUMNS(bike!$A$2:$Y$402)),1,1)</f>
        <v>3</v>
      </c>
      <c r="F6755">
        <f ca="1">OFFSET(transit!$A$2:$Y$402,TRUNC((ROW()-ROW($F$2))/COLUMNS(transit!$A$2:$Y$402)),MOD(ROW()-ROW($F$2),COLUMNS(transit!$A$2:$Y$402)),1,1)</f>
        <v>11</v>
      </c>
      <c r="G6755">
        <f ca="1">OFFSET(drive!$A$2:$Y$402,TRUNC((ROW()-ROW($G$2))/COLUMNS(drive!$A$2:$Y$402)),MOD(ROW()-ROW($G$2),COLUMNS(drive!$A$2:$Y$402)),1,1)</f>
        <v>4</v>
      </c>
      <c r="H6755" s="5">
        <f ca="1">(VLOOKUP($B6755,weights!$A$2:$R$6,4))*VLOOKUP($B6755,weights!$A$2:$R$6,6)^C6755*(VLOOKUP($B6755,weights!$A$2:$R$6,15)*EXP(VLOOKUP($B6755,weights!$A$2:$R$6,11)*D6755)+VLOOKUP($B6755,weights!$A$2:$R$6,16)*EXP(VLOOKUP($B6755,weights!$A$2:$R$6,12)*E6755)+VLOOKUP($B6755,weights!$A$2:$R$6,17)*EXP(VLOOKUP($B6755,weights!$A$2:$R$6,13)*F6755)+VLOOKUP($B6755,weights!$A$2:$R$6,18)*EXP(VLOOKUP($B6755,weights!$A$2:$R$6,14)*G6755))</f>
        <v>15.262247124397421</v>
      </c>
    </row>
    <row r="6756" spans="1:8" ht="12.75" x14ac:dyDescent="0.2">
      <c r="A6756">
        <f t="shared" si="0"/>
        <v>271</v>
      </c>
      <c r="B6756" t="str">
        <f t="shared" ref="B6756:C6756" si="6730">B6731</f>
        <v>restaurant</v>
      </c>
      <c r="C6756">
        <f t="shared" si="6730"/>
        <v>4</v>
      </c>
      <c r="D6756">
        <f ca="1">OFFSET(walk!$A$2:$Y$402,TRUNC((ROW()-ROW($D$2))/COLUMNS(walk!$A$2:$Y$402)),MOD(ROW()-ROW($D$2),COLUMNS(walk!$A$2:$Y$402)),1,1)</f>
        <v>14</v>
      </c>
      <c r="E6756">
        <f ca="1">OFFSET(bike!$A$2:$Y$402,TRUNC((ROW()-ROW($E$2))/COLUMNS(bike!$A$2:$Y$402)),MOD(ROW()-ROW($E$2),COLUMNS(bike!$A$2:$Y$402)),1,1)</f>
        <v>4</v>
      </c>
      <c r="F6756">
        <f ca="1">OFFSET(transit!$A$2:$Y$402,TRUNC((ROW()-ROW($F$2))/COLUMNS(transit!$A$2:$Y$402)),MOD(ROW()-ROW($F$2),COLUMNS(transit!$A$2:$Y$402)),1,1)</f>
        <v>12</v>
      </c>
      <c r="G6756">
        <f ca="1">OFFSET(drive!$A$2:$Y$402,TRUNC((ROW()-ROW($G$2))/COLUMNS(drive!$A$2:$Y$402)),MOD(ROW()-ROW($G$2),COLUMNS(drive!$A$2:$Y$402)),1,1)</f>
        <v>4</v>
      </c>
      <c r="H6756" s="5">
        <f ca="1">(VLOOKUP($B6756,weights!$A$2:$R$6,4))*VLOOKUP($B6756,weights!$A$2:$R$6,6)^C6756*(VLOOKUP($B6756,weights!$A$2:$R$6,15)*EXP(VLOOKUP($B6756,weights!$A$2:$R$6,11)*D6756)+VLOOKUP($B6756,weights!$A$2:$R$6,16)*EXP(VLOOKUP($B6756,weights!$A$2:$R$6,12)*E6756)+VLOOKUP($B6756,weights!$A$2:$R$6,17)*EXP(VLOOKUP($B6756,weights!$A$2:$R$6,13)*F6756)+VLOOKUP($B6756,weights!$A$2:$R$6,18)*EXP(VLOOKUP($B6756,weights!$A$2:$R$6,14)*G6756))</f>
        <v>12.018498005425482</v>
      </c>
    </row>
    <row r="6757" spans="1:8" ht="12.75" x14ac:dyDescent="0.2">
      <c r="A6757">
        <f t="shared" si="0"/>
        <v>271</v>
      </c>
      <c r="B6757" t="str">
        <f t="shared" ref="B6757:C6757" si="6731">B6732</f>
        <v>restaurant</v>
      </c>
      <c r="C6757">
        <f t="shared" si="6731"/>
        <v>5</v>
      </c>
      <c r="D6757">
        <f ca="1">OFFSET(walk!$A$2:$Y$402,TRUNC((ROW()-ROW($D$2))/COLUMNS(walk!$A$2:$Y$402)),MOD(ROW()-ROW($D$2),COLUMNS(walk!$A$2:$Y$402)),1,1)</f>
        <v>15</v>
      </c>
      <c r="E6757">
        <f ca="1">OFFSET(bike!$A$2:$Y$402,TRUNC((ROW()-ROW($E$2))/COLUMNS(bike!$A$2:$Y$402)),MOD(ROW()-ROW($E$2),COLUMNS(bike!$A$2:$Y$402)),1,1)</f>
        <v>5</v>
      </c>
      <c r="F6757">
        <f ca="1">OFFSET(transit!$A$2:$Y$402,TRUNC((ROW()-ROW($F$2))/COLUMNS(transit!$A$2:$Y$402)),MOD(ROW()-ROW($F$2),COLUMNS(transit!$A$2:$Y$402)),1,1)</f>
        <v>14</v>
      </c>
      <c r="G6757">
        <f ca="1">OFFSET(drive!$A$2:$Y$402,TRUNC((ROW()-ROW($G$2))/COLUMNS(drive!$A$2:$Y$402)),MOD(ROW()-ROW($G$2),COLUMNS(drive!$A$2:$Y$402)),1,1)</f>
        <v>4</v>
      </c>
      <c r="H6757" s="5">
        <f ca="1">(VLOOKUP($B6757,weights!$A$2:$R$6,4))*VLOOKUP($B6757,weights!$A$2:$R$6,6)^C6757*(VLOOKUP($B6757,weights!$A$2:$R$6,15)*EXP(VLOOKUP($B6757,weights!$A$2:$R$6,11)*D6757)+VLOOKUP($B6757,weights!$A$2:$R$6,16)*EXP(VLOOKUP($B6757,weights!$A$2:$R$6,12)*E6757)+VLOOKUP($B6757,weights!$A$2:$R$6,17)*EXP(VLOOKUP($B6757,weights!$A$2:$R$6,13)*F6757)+VLOOKUP($B6757,weights!$A$2:$R$6,18)*EXP(VLOOKUP($B6757,weights!$A$2:$R$6,14)*G6757))</f>
        <v>9.5204595079358132</v>
      </c>
    </row>
    <row r="6758" spans="1:8" ht="12.75" x14ac:dyDescent="0.2">
      <c r="A6758">
        <f t="shared" si="0"/>
        <v>271</v>
      </c>
      <c r="B6758" t="str">
        <f t="shared" ref="B6758:C6758" si="6732">B6733</f>
        <v>restaurant</v>
      </c>
      <c r="C6758">
        <f t="shared" si="6732"/>
        <v>6</v>
      </c>
      <c r="D6758">
        <f ca="1">OFFSET(walk!$A$2:$Y$402,TRUNC((ROW()-ROW($D$2))/COLUMNS(walk!$A$2:$Y$402)),MOD(ROW()-ROW($D$2),COLUMNS(walk!$A$2:$Y$402)),1,1)</f>
        <v>16</v>
      </c>
      <c r="E6758">
        <f ca="1">OFFSET(bike!$A$2:$Y$402,TRUNC((ROW()-ROW($E$2))/COLUMNS(bike!$A$2:$Y$402)),MOD(ROW()-ROW($E$2),COLUMNS(bike!$A$2:$Y$402)),1,1)</f>
        <v>5</v>
      </c>
      <c r="F6758">
        <f ca="1">OFFSET(transit!$A$2:$Y$402,TRUNC((ROW()-ROW($F$2))/COLUMNS(transit!$A$2:$Y$402)),MOD(ROW()-ROW($F$2),COLUMNS(transit!$A$2:$Y$402)),1,1)</f>
        <v>16</v>
      </c>
      <c r="G6758">
        <f ca="1">OFFSET(drive!$A$2:$Y$402,TRUNC((ROW()-ROW($G$2))/COLUMNS(drive!$A$2:$Y$402)),MOD(ROW()-ROW($G$2),COLUMNS(drive!$A$2:$Y$402)),1,1)</f>
        <v>4</v>
      </c>
      <c r="H6758" s="5">
        <f ca="1">(VLOOKUP($B6758,weights!$A$2:$R$6,4))*VLOOKUP($B6758,weights!$A$2:$R$6,6)^C6758*(VLOOKUP($B6758,weights!$A$2:$R$6,15)*EXP(VLOOKUP($B6758,weights!$A$2:$R$6,11)*D6758)+VLOOKUP($B6758,weights!$A$2:$R$6,16)*EXP(VLOOKUP($B6758,weights!$A$2:$R$6,12)*E6758)+VLOOKUP($B6758,weights!$A$2:$R$6,17)*EXP(VLOOKUP($B6758,weights!$A$2:$R$6,13)*F6758)+VLOOKUP($B6758,weights!$A$2:$R$6,18)*EXP(VLOOKUP($B6758,weights!$A$2:$R$6,14)*G6758))</f>
        <v>8.1993498120879824</v>
      </c>
    </row>
    <row r="6759" spans="1:8" ht="12.75" x14ac:dyDescent="0.2">
      <c r="A6759">
        <f t="shared" si="0"/>
        <v>271</v>
      </c>
      <c r="B6759" t="str">
        <f t="shared" ref="B6759:C6759" si="6733">B6734</f>
        <v>restaurant</v>
      </c>
      <c r="C6759">
        <f t="shared" si="6733"/>
        <v>7</v>
      </c>
      <c r="D6759">
        <f ca="1">OFFSET(walk!$A$2:$Y$402,TRUNC((ROW()-ROW($D$2))/COLUMNS(walk!$A$2:$Y$402)),MOD(ROW()-ROW($D$2),COLUMNS(walk!$A$2:$Y$402)),1,1)</f>
        <v>16</v>
      </c>
      <c r="E6759">
        <f ca="1">OFFSET(bike!$A$2:$Y$402,TRUNC((ROW()-ROW($E$2))/COLUMNS(bike!$A$2:$Y$402)),MOD(ROW()-ROW($E$2),COLUMNS(bike!$A$2:$Y$402)),1,1)</f>
        <v>5</v>
      </c>
      <c r="F6759">
        <f ca="1">OFFSET(transit!$A$2:$Y$402,TRUNC((ROW()-ROW($F$2))/COLUMNS(transit!$A$2:$Y$402)),MOD(ROW()-ROW($F$2),COLUMNS(transit!$A$2:$Y$402)),1,1)</f>
        <v>16</v>
      </c>
      <c r="G6759">
        <f ca="1">OFFSET(drive!$A$2:$Y$402,TRUNC((ROW()-ROW($G$2))/COLUMNS(drive!$A$2:$Y$402)),MOD(ROW()-ROW($G$2),COLUMNS(drive!$A$2:$Y$402)),1,1)</f>
        <v>4</v>
      </c>
      <c r="H6759" s="5">
        <f ca="1">(VLOOKUP($B6759,weights!$A$2:$R$6,4))*VLOOKUP($B6759,weights!$A$2:$R$6,6)^C6759*(VLOOKUP($B6759,weights!$A$2:$R$6,15)*EXP(VLOOKUP($B6759,weights!$A$2:$R$6,11)*D6759)+VLOOKUP($B6759,weights!$A$2:$R$6,16)*EXP(VLOOKUP($B6759,weights!$A$2:$R$6,12)*E6759)+VLOOKUP($B6759,weights!$A$2:$R$6,17)*EXP(VLOOKUP($B6759,weights!$A$2:$R$6,13)*F6759)+VLOOKUP($B6759,weights!$A$2:$R$6,18)*EXP(VLOOKUP($B6759,weights!$A$2:$R$6,14)*G6759))</f>
        <v>7.3490468686121915</v>
      </c>
    </row>
    <row r="6760" spans="1:8" ht="12.75" x14ac:dyDescent="0.2">
      <c r="A6760">
        <f t="shared" si="0"/>
        <v>271</v>
      </c>
      <c r="B6760" t="str">
        <f t="shared" ref="B6760:C6760" si="6734">B6735</f>
        <v>restaurant</v>
      </c>
      <c r="C6760">
        <f t="shared" si="6734"/>
        <v>8</v>
      </c>
      <c r="D6760">
        <f ca="1">OFFSET(walk!$A$2:$Y$402,TRUNC((ROW()-ROW($D$2))/COLUMNS(walk!$A$2:$Y$402)),MOD(ROW()-ROW($D$2),COLUMNS(walk!$A$2:$Y$402)),1,1)</f>
        <v>17</v>
      </c>
      <c r="E6760">
        <f ca="1">OFFSET(bike!$A$2:$Y$402,TRUNC((ROW()-ROW($E$2))/COLUMNS(bike!$A$2:$Y$402)),MOD(ROW()-ROW($E$2),COLUMNS(bike!$A$2:$Y$402)),1,1)</f>
        <v>5</v>
      </c>
      <c r="F6760">
        <f ca="1">OFFSET(transit!$A$2:$Y$402,TRUNC((ROW()-ROW($F$2))/COLUMNS(transit!$A$2:$Y$402)),MOD(ROW()-ROW($F$2),COLUMNS(transit!$A$2:$Y$402)),1,1)</f>
        <v>17</v>
      </c>
      <c r="G6760">
        <f ca="1">OFFSET(drive!$A$2:$Y$402,TRUNC((ROW()-ROW($G$2))/COLUMNS(drive!$A$2:$Y$402)),MOD(ROW()-ROW($G$2),COLUMNS(drive!$A$2:$Y$402)),1,1)</f>
        <v>4</v>
      </c>
      <c r="H6760" s="5">
        <f ca="1">(VLOOKUP($B6760,weights!$A$2:$R$6,4))*VLOOKUP($B6760,weights!$A$2:$R$6,6)^C6760*(VLOOKUP($B6760,weights!$A$2:$R$6,15)*EXP(VLOOKUP($B6760,weights!$A$2:$R$6,11)*D6760)+VLOOKUP($B6760,weights!$A$2:$R$6,16)*EXP(VLOOKUP($B6760,weights!$A$2:$R$6,12)*E6760)+VLOOKUP($B6760,weights!$A$2:$R$6,17)*EXP(VLOOKUP($B6760,weights!$A$2:$R$6,13)*F6760)+VLOOKUP($B6760,weights!$A$2:$R$6,18)*EXP(VLOOKUP($B6760,weights!$A$2:$R$6,14)*G6760))</f>
        <v>6.4577006108349222</v>
      </c>
    </row>
    <row r="6761" spans="1:8" ht="12.75" x14ac:dyDescent="0.2">
      <c r="A6761">
        <f t="shared" si="0"/>
        <v>271</v>
      </c>
      <c r="B6761" t="str">
        <f t="shared" ref="B6761:C6761" si="6735">B6736</f>
        <v>restaurant</v>
      </c>
      <c r="C6761">
        <f t="shared" si="6735"/>
        <v>9</v>
      </c>
      <c r="D6761">
        <f ca="1">OFFSET(walk!$A$2:$Y$402,TRUNC((ROW()-ROW($D$2))/COLUMNS(walk!$A$2:$Y$402)),MOD(ROW()-ROW($D$2),COLUMNS(walk!$A$2:$Y$402)),1,1)</f>
        <v>17</v>
      </c>
      <c r="E6761">
        <f ca="1">OFFSET(bike!$A$2:$Y$402,TRUNC((ROW()-ROW($E$2))/COLUMNS(bike!$A$2:$Y$402)),MOD(ROW()-ROW($E$2),COLUMNS(bike!$A$2:$Y$402)),1,1)</f>
        <v>100</v>
      </c>
      <c r="F6761">
        <f ca="1">OFFSET(transit!$A$2:$Y$402,TRUNC((ROW()-ROW($F$2))/COLUMNS(transit!$A$2:$Y$402)),MOD(ROW()-ROW($F$2),COLUMNS(transit!$A$2:$Y$402)),1,1)</f>
        <v>17</v>
      </c>
      <c r="G6761">
        <f ca="1">OFFSET(drive!$A$2:$Y$402,TRUNC((ROW()-ROW($G$2))/COLUMNS(drive!$A$2:$Y$402)),MOD(ROW()-ROW($G$2),COLUMNS(drive!$A$2:$Y$402)),1,1)</f>
        <v>7</v>
      </c>
      <c r="H6761" s="5">
        <f ca="1">(VLOOKUP($B6761,weights!$A$2:$R$6,4))*VLOOKUP($B6761,weights!$A$2:$R$6,6)^C6761*(VLOOKUP($B6761,weights!$A$2:$R$6,15)*EXP(VLOOKUP($B6761,weights!$A$2:$R$6,11)*D6761)+VLOOKUP($B6761,weights!$A$2:$R$6,16)*EXP(VLOOKUP($B6761,weights!$A$2:$R$6,12)*E6761)+VLOOKUP($B6761,weights!$A$2:$R$6,17)*EXP(VLOOKUP($B6761,weights!$A$2:$R$6,13)*F6761)+VLOOKUP($B6761,weights!$A$2:$R$6,18)*EXP(VLOOKUP($B6761,weights!$A$2:$R$6,14)*G6761))</f>
        <v>2.7089586592627377</v>
      </c>
    </row>
    <row r="6762" spans="1:8" ht="12.75" x14ac:dyDescent="0.2">
      <c r="A6762">
        <f t="shared" si="0"/>
        <v>271</v>
      </c>
      <c r="B6762" t="str">
        <f t="shared" ref="B6762:C6762" si="6736">B6737</f>
        <v>supermarket</v>
      </c>
      <c r="C6762">
        <f t="shared" si="6736"/>
        <v>0</v>
      </c>
      <c r="D6762">
        <f ca="1">OFFSET(walk!$A$2:$Y$402,TRUNC((ROW()-ROW($D$2))/COLUMNS(walk!$A$2:$Y$402)),MOD(ROW()-ROW($D$2),COLUMNS(walk!$A$2:$Y$402)),1,1)</f>
        <v>42</v>
      </c>
      <c r="E6762">
        <f ca="1">OFFSET(bike!$A$2:$Y$402,TRUNC((ROW()-ROW($E$2))/COLUMNS(bike!$A$2:$Y$402)),MOD(ROW()-ROW($E$2),COLUMNS(bike!$A$2:$Y$402)),1,1)</f>
        <v>16</v>
      </c>
      <c r="F6762">
        <f ca="1">OFFSET(transit!$A$2:$Y$402,TRUNC((ROW()-ROW($F$2))/COLUMNS(transit!$A$2:$Y$402)),MOD(ROW()-ROW($F$2),COLUMNS(transit!$A$2:$Y$402)),1,1)</f>
        <v>23</v>
      </c>
      <c r="G6762">
        <f ca="1">OFFSET(drive!$A$2:$Y$402,TRUNC((ROW()-ROW($G$2))/COLUMNS(drive!$A$2:$Y$402)),MOD(ROW()-ROW($G$2),COLUMNS(drive!$A$2:$Y$402)),1,1)</f>
        <v>9</v>
      </c>
      <c r="H6762" s="5">
        <f ca="1">(VLOOKUP($B6762,weights!$A$2:$R$6,4))*VLOOKUP($B6762,weights!$A$2:$R$6,6)^C6762*(VLOOKUP($B6762,weights!$A$2:$R$6,15)*EXP(VLOOKUP($B6762,weights!$A$2:$R$6,11)*D6762)+VLOOKUP($B6762,weights!$A$2:$R$6,16)*EXP(VLOOKUP($B6762,weights!$A$2:$R$6,12)*E6762)+VLOOKUP($B6762,weights!$A$2:$R$6,17)*EXP(VLOOKUP($B6762,weights!$A$2:$R$6,13)*F6762)+VLOOKUP($B6762,weights!$A$2:$R$6,18)*EXP(VLOOKUP($B6762,weights!$A$2:$R$6,14)*G6762))</f>
        <v>2.7803565029270008</v>
      </c>
    </row>
    <row r="6763" spans="1:8" ht="12.75" x14ac:dyDescent="0.2">
      <c r="A6763">
        <f t="shared" si="0"/>
        <v>271</v>
      </c>
      <c r="B6763" t="str">
        <f t="shared" ref="B6763:C6763" si="6737">B6738</f>
        <v>supermarket</v>
      </c>
      <c r="C6763">
        <f t="shared" si="6737"/>
        <v>1</v>
      </c>
      <c r="D6763">
        <f ca="1">OFFSET(walk!$A$2:$Y$402,TRUNC((ROW()-ROW($D$2))/COLUMNS(walk!$A$2:$Y$402)),MOD(ROW()-ROW($D$2),COLUMNS(walk!$A$2:$Y$402)),1,1)</f>
        <v>52</v>
      </c>
      <c r="E6763">
        <f ca="1">OFFSET(bike!$A$2:$Y$402,TRUNC((ROW()-ROW($E$2))/COLUMNS(bike!$A$2:$Y$402)),MOD(ROW()-ROW($E$2),COLUMNS(bike!$A$2:$Y$402)),1,1)</f>
        <v>17</v>
      </c>
      <c r="F6763">
        <f ca="1">OFFSET(transit!$A$2:$Y$402,TRUNC((ROW()-ROW($F$2))/COLUMNS(transit!$A$2:$Y$402)),MOD(ROW()-ROW($F$2),COLUMNS(transit!$A$2:$Y$402)),1,1)</f>
        <v>27</v>
      </c>
      <c r="G6763">
        <f ca="1">OFFSET(drive!$A$2:$Y$402,TRUNC((ROW()-ROW($G$2))/COLUMNS(drive!$A$2:$Y$402)),MOD(ROW()-ROW($G$2),COLUMNS(drive!$A$2:$Y$402)),1,1)</f>
        <v>10</v>
      </c>
      <c r="H6763" s="5">
        <f ca="1">(VLOOKUP($B6763,weights!$A$2:$R$6,4))*VLOOKUP($B6763,weights!$A$2:$R$6,6)^C6763*(VLOOKUP($B6763,weights!$A$2:$R$6,15)*EXP(VLOOKUP($B6763,weights!$A$2:$R$6,11)*D6763)+VLOOKUP($B6763,weights!$A$2:$R$6,16)*EXP(VLOOKUP($B6763,weights!$A$2:$R$6,12)*E6763)+VLOOKUP($B6763,weights!$A$2:$R$6,17)*EXP(VLOOKUP($B6763,weights!$A$2:$R$6,13)*F6763)+VLOOKUP($B6763,weights!$A$2:$R$6,18)*EXP(VLOOKUP($B6763,weights!$A$2:$R$6,14)*G6763))</f>
        <v>1.2985532530872599</v>
      </c>
    </row>
    <row r="6764" spans="1:8" ht="12.75" x14ac:dyDescent="0.2">
      <c r="A6764">
        <f t="shared" si="0"/>
        <v>271</v>
      </c>
      <c r="B6764" t="str">
        <f t="shared" ref="B6764:C6764" si="6738">B6739</f>
        <v>supermarket</v>
      </c>
      <c r="C6764">
        <f t="shared" si="6738"/>
        <v>2</v>
      </c>
      <c r="D6764">
        <f ca="1">OFFSET(walk!$A$2:$Y$402,TRUNC((ROW()-ROW($D$2))/COLUMNS(walk!$A$2:$Y$402)),MOD(ROW()-ROW($D$2),COLUMNS(walk!$A$2:$Y$402)),1,1)</f>
        <v>57</v>
      </c>
      <c r="E6764">
        <f ca="1">OFFSET(bike!$A$2:$Y$402,TRUNC((ROW()-ROW($E$2))/COLUMNS(bike!$A$2:$Y$402)),MOD(ROW()-ROW($E$2),COLUMNS(bike!$A$2:$Y$402)),1,1)</f>
        <v>18</v>
      </c>
      <c r="F6764">
        <f ca="1">OFFSET(transit!$A$2:$Y$402,TRUNC((ROW()-ROW($F$2))/COLUMNS(transit!$A$2:$Y$402)),MOD(ROW()-ROW($F$2),COLUMNS(transit!$A$2:$Y$402)),1,1)</f>
        <v>36</v>
      </c>
      <c r="G6764">
        <f ca="1">OFFSET(drive!$A$2:$Y$402,TRUNC((ROW()-ROW($G$2))/COLUMNS(drive!$A$2:$Y$402)),MOD(ROW()-ROW($G$2),COLUMNS(drive!$A$2:$Y$402)),1,1)</f>
        <v>13</v>
      </c>
      <c r="H6764" s="5">
        <f ca="1">(VLOOKUP($B6764,weights!$A$2:$R$6,4))*VLOOKUP($B6764,weights!$A$2:$R$6,6)^C6764*(VLOOKUP($B6764,weights!$A$2:$R$6,15)*EXP(VLOOKUP($B6764,weights!$A$2:$R$6,11)*D6764)+VLOOKUP($B6764,weights!$A$2:$R$6,16)*EXP(VLOOKUP($B6764,weights!$A$2:$R$6,12)*E6764)+VLOOKUP($B6764,weights!$A$2:$R$6,17)*EXP(VLOOKUP($B6764,weights!$A$2:$R$6,13)*F6764)+VLOOKUP($B6764,weights!$A$2:$R$6,18)*EXP(VLOOKUP($B6764,weights!$A$2:$R$6,14)*G6764))</f>
        <v>0.40394994546812713</v>
      </c>
    </row>
    <row r="6765" spans="1:8" ht="12.75" x14ac:dyDescent="0.2">
      <c r="A6765">
        <f t="shared" si="0"/>
        <v>271</v>
      </c>
      <c r="B6765" t="str">
        <f t="shared" ref="B6765:C6765" si="6739">B6740</f>
        <v>supermarket</v>
      </c>
      <c r="C6765">
        <f t="shared" si="6739"/>
        <v>3</v>
      </c>
      <c r="D6765">
        <f ca="1">OFFSET(walk!$A$2:$Y$402,TRUNC((ROW()-ROW($D$2))/COLUMNS(walk!$A$2:$Y$402)),MOD(ROW()-ROW($D$2),COLUMNS(walk!$A$2:$Y$402)),1,1)</f>
        <v>64</v>
      </c>
      <c r="E6765">
        <f ca="1">OFFSET(bike!$A$2:$Y$402,TRUNC((ROW()-ROW($E$2))/COLUMNS(bike!$A$2:$Y$402)),MOD(ROW()-ROW($E$2),COLUMNS(bike!$A$2:$Y$402)),1,1)</f>
        <v>22</v>
      </c>
      <c r="F6765">
        <f ca="1">OFFSET(transit!$A$2:$Y$402,TRUNC((ROW()-ROW($F$2))/COLUMNS(transit!$A$2:$Y$402)),MOD(ROW()-ROW($F$2),COLUMNS(transit!$A$2:$Y$402)),1,1)</f>
        <v>40</v>
      </c>
      <c r="G6765">
        <f ca="1">OFFSET(drive!$A$2:$Y$402,TRUNC((ROW()-ROW($G$2))/COLUMNS(drive!$A$2:$Y$402)),MOD(ROW()-ROW($G$2),COLUMNS(drive!$A$2:$Y$402)),1,1)</f>
        <v>13</v>
      </c>
      <c r="H6765" s="5">
        <f ca="1">(VLOOKUP($B6765,weights!$A$2:$R$6,4))*VLOOKUP($B6765,weights!$A$2:$R$6,6)^C6765*(VLOOKUP($B6765,weights!$A$2:$R$6,15)*EXP(VLOOKUP($B6765,weights!$A$2:$R$6,11)*D6765)+VLOOKUP($B6765,weights!$A$2:$R$6,16)*EXP(VLOOKUP($B6765,weights!$A$2:$R$6,12)*E6765)+VLOOKUP($B6765,weights!$A$2:$R$6,17)*EXP(VLOOKUP($B6765,weights!$A$2:$R$6,13)*F6765)+VLOOKUP($B6765,weights!$A$2:$R$6,18)*EXP(VLOOKUP($B6765,weights!$A$2:$R$6,14)*G6765))</f>
        <v>0.22943972221597236</v>
      </c>
    </row>
    <row r="6766" spans="1:8" ht="12.75" x14ac:dyDescent="0.2">
      <c r="A6766">
        <f t="shared" si="0"/>
        <v>271</v>
      </c>
      <c r="B6766" t="str">
        <f t="shared" ref="B6766:C6766" si="6740">B6741</f>
        <v>supermarket</v>
      </c>
      <c r="C6766">
        <f t="shared" si="6740"/>
        <v>4</v>
      </c>
      <c r="D6766">
        <f ca="1">OFFSET(walk!$A$2:$Y$402,TRUNC((ROW()-ROW($D$2))/COLUMNS(walk!$A$2:$Y$402)),MOD(ROW()-ROW($D$2),COLUMNS(walk!$A$2:$Y$402)),1,1)</f>
        <v>80</v>
      </c>
      <c r="E6766">
        <f ca="1">OFFSET(bike!$A$2:$Y$402,TRUNC((ROW()-ROW($E$2))/COLUMNS(bike!$A$2:$Y$402)),MOD(ROW()-ROW($E$2),COLUMNS(bike!$A$2:$Y$402)),1,1)</f>
        <v>25</v>
      </c>
      <c r="F6766">
        <f ca="1">OFFSET(transit!$A$2:$Y$402,TRUNC((ROW()-ROW($F$2))/COLUMNS(transit!$A$2:$Y$402)),MOD(ROW()-ROW($F$2),COLUMNS(transit!$A$2:$Y$402)),1,1)</f>
        <v>42</v>
      </c>
      <c r="G6766">
        <f ca="1">OFFSET(drive!$A$2:$Y$402,TRUNC((ROW()-ROW($G$2))/COLUMNS(drive!$A$2:$Y$402)),MOD(ROW()-ROW($G$2),COLUMNS(drive!$A$2:$Y$402)),1,1)</f>
        <v>15</v>
      </c>
      <c r="H6766" s="5">
        <f ca="1">(VLOOKUP($B6766,weights!$A$2:$R$6,4))*VLOOKUP($B6766,weights!$A$2:$R$6,6)^C6766*(VLOOKUP($B6766,weights!$A$2:$R$6,15)*EXP(VLOOKUP($B6766,weights!$A$2:$R$6,11)*D6766)+VLOOKUP($B6766,weights!$A$2:$R$6,16)*EXP(VLOOKUP($B6766,weights!$A$2:$R$6,12)*E6766)+VLOOKUP($B6766,weights!$A$2:$R$6,17)*EXP(VLOOKUP($B6766,weights!$A$2:$R$6,13)*F6766)+VLOOKUP($B6766,weights!$A$2:$R$6,18)*EXP(VLOOKUP($B6766,weights!$A$2:$R$6,14)*G6766))</f>
        <v>8.8534943740591579E-2</v>
      </c>
    </row>
    <row r="6767" spans="1:8" ht="12.75" x14ac:dyDescent="0.2">
      <c r="A6767">
        <f t="shared" si="0"/>
        <v>271</v>
      </c>
      <c r="B6767" t="str">
        <f t="shared" ref="B6767:C6767" si="6741">B6742</f>
        <v>store</v>
      </c>
      <c r="C6767">
        <f t="shared" si="6741"/>
        <v>0</v>
      </c>
      <c r="D6767">
        <f ca="1">OFFSET(walk!$A$2:$Y$402,TRUNC((ROW()-ROW($D$2))/COLUMNS(walk!$A$2:$Y$402)),MOD(ROW()-ROW($D$2),COLUMNS(walk!$A$2:$Y$402)),1,1)</f>
        <v>10</v>
      </c>
      <c r="E6767">
        <f ca="1">OFFSET(bike!$A$2:$Y$402,TRUNC((ROW()-ROW($E$2))/COLUMNS(bike!$A$2:$Y$402)),MOD(ROW()-ROW($E$2),COLUMNS(bike!$A$2:$Y$402)),1,1)</f>
        <v>2</v>
      </c>
      <c r="F6767">
        <f ca="1">OFFSET(transit!$A$2:$Y$402,TRUNC((ROW()-ROW($F$2))/COLUMNS(transit!$A$2:$Y$402)),MOD(ROW()-ROW($F$2),COLUMNS(transit!$A$2:$Y$402)),1,1)</f>
        <v>10</v>
      </c>
      <c r="G6767">
        <f ca="1">OFFSET(drive!$A$2:$Y$402,TRUNC((ROW()-ROW($G$2))/COLUMNS(drive!$A$2:$Y$402)),MOD(ROW()-ROW($G$2),COLUMNS(drive!$A$2:$Y$402)),1,1)</f>
        <v>2</v>
      </c>
      <c r="H6767" s="5">
        <f ca="1">(VLOOKUP($B6767,weights!$A$2:$R$6,4))*VLOOKUP($B6767,weights!$A$2:$R$6,6)^C6767*(VLOOKUP($B6767,weights!$A$2:$R$6,15)*EXP(VLOOKUP($B6767,weights!$A$2:$R$6,11)*D6767)+VLOOKUP($B6767,weights!$A$2:$R$6,16)*EXP(VLOOKUP($B6767,weights!$A$2:$R$6,12)*E6767)+VLOOKUP($B6767,weights!$A$2:$R$6,17)*EXP(VLOOKUP($B6767,weights!$A$2:$R$6,13)*F6767)+VLOOKUP($B6767,weights!$A$2:$R$6,18)*EXP(VLOOKUP($B6767,weights!$A$2:$R$6,14)*G6767))</f>
        <v>12.366371275486257</v>
      </c>
    </row>
    <row r="6768" spans="1:8" ht="12.75" x14ac:dyDescent="0.2">
      <c r="A6768">
        <f t="shared" si="0"/>
        <v>271</v>
      </c>
      <c r="B6768" t="str">
        <f t="shared" ref="B6768:C6768" si="6742">B6743</f>
        <v>store</v>
      </c>
      <c r="C6768">
        <f t="shared" si="6742"/>
        <v>1</v>
      </c>
      <c r="D6768">
        <f ca="1">OFFSET(walk!$A$2:$Y$402,TRUNC((ROW()-ROW($D$2))/COLUMNS(walk!$A$2:$Y$402)),MOD(ROW()-ROW($D$2),COLUMNS(walk!$A$2:$Y$402)),1,1)</f>
        <v>12</v>
      </c>
      <c r="E6768">
        <f ca="1">OFFSET(bike!$A$2:$Y$402,TRUNC((ROW()-ROW($E$2))/COLUMNS(bike!$A$2:$Y$402)),MOD(ROW()-ROW($E$2),COLUMNS(bike!$A$2:$Y$402)),1,1)</f>
        <v>3</v>
      </c>
      <c r="F6768">
        <f ca="1">OFFSET(transit!$A$2:$Y$402,TRUNC((ROW()-ROW($F$2))/COLUMNS(transit!$A$2:$Y$402)),MOD(ROW()-ROW($F$2),COLUMNS(transit!$A$2:$Y$402)),1,1)</f>
        <v>10</v>
      </c>
      <c r="G6768">
        <f ca="1">OFFSET(drive!$A$2:$Y$402,TRUNC((ROW()-ROW($G$2))/COLUMNS(drive!$A$2:$Y$402)),MOD(ROW()-ROW($G$2),COLUMNS(drive!$A$2:$Y$402)),1,1)</f>
        <v>4</v>
      </c>
      <c r="H6768" s="5">
        <f ca="1">(VLOOKUP($B6768,weights!$A$2:$R$6,4))*VLOOKUP($B6768,weights!$A$2:$R$6,6)^C6768*(VLOOKUP($B6768,weights!$A$2:$R$6,15)*EXP(VLOOKUP($B6768,weights!$A$2:$R$6,11)*D6768)+VLOOKUP($B6768,weights!$A$2:$R$6,16)*EXP(VLOOKUP($B6768,weights!$A$2:$R$6,12)*E6768)+VLOOKUP($B6768,weights!$A$2:$R$6,17)*EXP(VLOOKUP($B6768,weights!$A$2:$R$6,13)*F6768)+VLOOKUP($B6768,weights!$A$2:$R$6,18)*EXP(VLOOKUP($B6768,weights!$A$2:$R$6,14)*G6768))</f>
        <v>5.1904760710380762</v>
      </c>
    </row>
    <row r="6769" spans="1:8" ht="12.75" x14ac:dyDescent="0.2">
      <c r="A6769">
        <f t="shared" si="0"/>
        <v>271</v>
      </c>
      <c r="B6769" t="str">
        <f t="shared" ref="B6769:C6769" si="6743">B6744</f>
        <v>store</v>
      </c>
      <c r="C6769">
        <f t="shared" si="6743"/>
        <v>2</v>
      </c>
      <c r="D6769">
        <f ca="1">OFFSET(walk!$A$2:$Y$402,TRUNC((ROW()-ROW($D$2))/COLUMNS(walk!$A$2:$Y$402)),MOD(ROW()-ROW($D$2),COLUMNS(walk!$A$2:$Y$402)),1,1)</f>
        <v>14</v>
      </c>
      <c r="E6769">
        <f ca="1">OFFSET(bike!$A$2:$Y$402,TRUNC((ROW()-ROW($E$2))/COLUMNS(bike!$A$2:$Y$402)),MOD(ROW()-ROW($E$2),COLUMNS(bike!$A$2:$Y$402)),1,1)</f>
        <v>4</v>
      </c>
      <c r="F6769">
        <f ca="1">OFFSET(transit!$A$2:$Y$402,TRUNC((ROW()-ROW($F$2))/COLUMNS(transit!$A$2:$Y$402)),MOD(ROW()-ROW($F$2),COLUMNS(transit!$A$2:$Y$402)),1,1)</f>
        <v>12</v>
      </c>
      <c r="G6769">
        <f ca="1">OFFSET(drive!$A$2:$Y$402,TRUNC((ROW()-ROW($G$2))/COLUMNS(drive!$A$2:$Y$402)),MOD(ROW()-ROW($G$2),COLUMNS(drive!$A$2:$Y$402)),1,1)</f>
        <v>4</v>
      </c>
      <c r="H6769" s="5">
        <f ca="1">(VLOOKUP($B6769,weights!$A$2:$R$6,4))*VLOOKUP($B6769,weights!$A$2:$R$6,6)^C6769*(VLOOKUP($B6769,weights!$A$2:$R$6,15)*EXP(VLOOKUP($B6769,weights!$A$2:$R$6,11)*D6769)+VLOOKUP($B6769,weights!$A$2:$R$6,16)*EXP(VLOOKUP($B6769,weights!$A$2:$R$6,12)*E6769)+VLOOKUP($B6769,weights!$A$2:$R$6,17)*EXP(VLOOKUP($B6769,weights!$A$2:$R$6,13)*F6769)+VLOOKUP($B6769,weights!$A$2:$R$6,18)*EXP(VLOOKUP($B6769,weights!$A$2:$R$6,14)*G6769))</f>
        <v>2.7701927092274761</v>
      </c>
    </row>
    <row r="6770" spans="1:8" ht="12.75" x14ac:dyDescent="0.2">
      <c r="A6770">
        <f t="shared" si="0"/>
        <v>271</v>
      </c>
      <c r="B6770" t="str">
        <f t="shared" ref="B6770:C6770" si="6744">B6745</f>
        <v>store</v>
      </c>
      <c r="C6770">
        <f t="shared" si="6744"/>
        <v>3</v>
      </c>
      <c r="D6770">
        <f ca="1">OFFSET(walk!$A$2:$Y$402,TRUNC((ROW()-ROW($D$2))/COLUMNS(walk!$A$2:$Y$402)),MOD(ROW()-ROW($D$2),COLUMNS(walk!$A$2:$Y$402)),1,1)</f>
        <v>17</v>
      </c>
      <c r="E6770">
        <f ca="1">OFFSET(bike!$A$2:$Y$402,TRUNC((ROW()-ROW($E$2))/COLUMNS(bike!$A$2:$Y$402)),MOD(ROW()-ROW($E$2),COLUMNS(bike!$A$2:$Y$402)),1,1)</f>
        <v>5</v>
      </c>
      <c r="F6770">
        <f ca="1">OFFSET(transit!$A$2:$Y$402,TRUNC((ROW()-ROW($F$2))/COLUMNS(transit!$A$2:$Y$402)),MOD(ROW()-ROW($F$2),COLUMNS(transit!$A$2:$Y$402)),1,1)</f>
        <v>12</v>
      </c>
      <c r="G6770">
        <f ca="1">OFFSET(drive!$A$2:$Y$402,TRUNC((ROW()-ROW($G$2))/COLUMNS(drive!$A$2:$Y$402)),MOD(ROW()-ROW($G$2),COLUMNS(drive!$A$2:$Y$402)),1,1)</f>
        <v>4</v>
      </c>
      <c r="H6770" s="5">
        <f ca="1">(VLOOKUP($B6770,weights!$A$2:$R$6,4))*VLOOKUP($B6770,weights!$A$2:$R$6,6)^C6770*(VLOOKUP($B6770,weights!$A$2:$R$6,15)*EXP(VLOOKUP($B6770,weights!$A$2:$R$6,11)*D6770)+VLOOKUP($B6770,weights!$A$2:$R$6,16)*EXP(VLOOKUP($B6770,weights!$A$2:$R$6,12)*E6770)+VLOOKUP($B6770,weights!$A$2:$R$6,17)*EXP(VLOOKUP($B6770,weights!$A$2:$R$6,13)*F6770)+VLOOKUP($B6770,weights!$A$2:$R$6,18)*EXP(VLOOKUP($B6770,weights!$A$2:$R$6,14)*G6770))</f>
        <v>1.5670552377042877</v>
      </c>
    </row>
    <row r="6771" spans="1:8" ht="12.75" x14ac:dyDescent="0.2">
      <c r="A6771">
        <f t="shared" si="0"/>
        <v>271</v>
      </c>
      <c r="B6771" t="str">
        <f t="shared" ref="B6771:C6771" si="6745">B6746</f>
        <v>store</v>
      </c>
      <c r="C6771">
        <f t="shared" si="6745"/>
        <v>4</v>
      </c>
      <c r="D6771">
        <f ca="1">OFFSET(walk!$A$2:$Y$402,TRUNC((ROW()-ROW($D$2))/COLUMNS(walk!$A$2:$Y$402)),MOD(ROW()-ROW($D$2),COLUMNS(walk!$A$2:$Y$402)),1,1)</f>
        <v>18</v>
      </c>
      <c r="E6771">
        <f ca="1">OFFSET(bike!$A$2:$Y$402,TRUNC((ROW()-ROW($E$2))/COLUMNS(bike!$A$2:$Y$402)),MOD(ROW()-ROW($E$2),COLUMNS(bike!$A$2:$Y$402)),1,1)</f>
        <v>6</v>
      </c>
      <c r="F6771">
        <f ca="1">OFFSET(transit!$A$2:$Y$402,TRUNC((ROW()-ROW($F$2))/COLUMNS(transit!$A$2:$Y$402)),MOD(ROW()-ROW($F$2),COLUMNS(transit!$A$2:$Y$402)),1,1)</f>
        <v>14</v>
      </c>
      <c r="G6771">
        <f ca="1">OFFSET(drive!$A$2:$Y$402,TRUNC((ROW()-ROW($G$2))/COLUMNS(drive!$A$2:$Y$402)),MOD(ROW()-ROW($G$2),COLUMNS(drive!$A$2:$Y$402)),1,1)</f>
        <v>4</v>
      </c>
      <c r="H6771" s="5">
        <f ca="1">(VLOOKUP($B6771,weights!$A$2:$R$6,4))*VLOOKUP($B6771,weights!$A$2:$R$6,6)^C6771*(VLOOKUP($B6771,weights!$A$2:$R$6,15)*EXP(VLOOKUP($B6771,weights!$A$2:$R$6,11)*D6771)+VLOOKUP($B6771,weights!$A$2:$R$6,16)*EXP(VLOOKUP($B6771,weights!$A$2:$R$6,12)*E6771)+VLOOKUP($B6771,weights!$A$2:$R$6,17)*EXP(VLOOKUP($B6771,weights!$A$2:$R$6,13)*F6771)+VLOOKUP($B6771,weights!$A$2:$R$6,18)*EXP(VLOOKUP($B6771,weights!$A$2:$R$6,14)*G6771))</f>
        <v>0.89865098591309256</v>
      </c>
    </row>
    <row r="6772" spans="1:8" ht="12.75" x14ac:dyDescent="0.2">
      <c r="A6772">
        <f t="shared" si="0"/>
        <v>271</v>
      </c>
      <c r="B6772" t="str">
        <f t="shared" ref="B6772:C6772" si="6746">B6747</f>
        <v>pharmacy</v>
      </c>
      <c r="C6772">
        <f t="shared" si="6746"/>
        <v>0</v>
      </c>
      <c r="D6772">
        <f ca="1">OFFSET(walk!$A$2:$Y$402,TRUNC((ROW()-ROW($D$2))/COLUMNS(walk!$A$2:$Y$402)),MOD(ROW()-ROW($D$2),COLUMNS(walk!$A$2:$Y$402)),1,1)</f>
        <v>14</v>
      </c>
      <c r="E6772">
        <f ca="1">OFFSET(bike!$A$2:$Y$402,TRUNC((ROW()-ROW($E$2))/COLUMNS(bike!$A$2:$Y$402)),MOD(ROW()-ROW($E$2),COLUMNS(bike!$A$2:$Y$402)),1,1)</f>
        <v>4</v>
      </c>
      <c r="F6772">
        <f ca="1">OFFSET(transit!$A$2:$Y$402,TRUNC((ROW()-ROW($F$2))/COLUMNS(transit!$A$2:$Y$402)),MOD(ROW()-ROW($F$2),COLUMNS(transit!$A$2:$Y$402)),1,1)</f>
        <v>14</v>
      </c>
      <c r="G6772">
        <f ca="1">OFFSET(drive!$A$2:$Y$402,TRUNC((ROW()-ROW($G$2))/COLUMNS(drive!$A$2:$Y$402)),MOD(ROW()-ROW($G$2),COLUMNS(drive!$A$2:$Y$402)),1,1)</f>
        <v>3</v>
      </c>
      <c r="H6772" s="5">
        <f ca="1">(VLOOKUP($B6772,weights!$A$2:$R$6,4))*VLOOKUP($B6772,weights!$A$2:$R$6,6)^C6772*(VLOOKUP($B6772,weights!$A$2:$R$6,15)*EXP(VLOOKUP($B6772,weights!$A$2:$R$6,11)*D6772)+VLOOKUP($B6772,weights!$A$2:$R$6,16)*EXP(VLOOKUP($B6772,weights!$A$2:$R$6,12)*E6772)+VLOOKUP($B6772,weights!$A$2:$R$6,17)*EXP(VLOOKUP($B6772,weights!$A$2:$R$6,13)*F6772)+VLOOKUP($B6772,weights!$A$2:$R$6,18)*EXP(VLOOKUP($B6772,weights!$A$2:$R$6,14)*G6772))</f>
        <v>5.008916752400725</v>
      </c>
    </row>
    <row r="6773" spans="1:8" ht="12.75" x14ac:dyDescent="0.2">
      <c r="A6773">
        <f t="shared" si="0"/>
        <v>271</v>
      </c>
      <c r="B6773" t="str">
        <f t="shared" ref="B6773:C6773" si="6747">B6748</f>
        <v>pharmacy</v>
      </c>
      <c r="C6773">
        <f t="shared" si="6747"/>
        <v>1</v>
      </c>
      <c r="D6773">
        <f ca="1">OFFSET(walk!$A$2:$Y$402,TRUNC((ROW()-ROW($D$2))/COLUMNS(walk!$A$2:$Y$402)),MOD(ROW()-ROW($D$2),COLUMNS(walk!$A$2:$Y$402)),1,1)</f>
        <v>17</v>
      </c>
      <c r="E6773">
        <f ca="1">OFFSET(bike!$A$2:$Y$402,TRUNC((ROW()-ROW($E$2))/COLUMNS(bike!$A$2:$Y$402)),MOD(ROW()-ROW($E$2),COLUMNS(bike!$A$2:$Y$402)),1,1)</f>
        <v>6</v>
      </c>
      <c r="F6773">
        <f ca="1">OFFSET(transit!$A$2:$Y$402,TRUNC((ROW()-ROW($F$2))/COLUMNS(transit!$A$2:$Y$402)),MOD(ROW()-ROW($F$2),COLUMNS(transit!$A$2:$Y$402)),1,1)</f>
        <v>16</v>
      </c>
      <c r="G6773">
        <f ca="1">OFFSET(drive!$A$2:$Y$402,TRUNC((ROW()-ROW($G$2))/COLUMNS(drive!$A$2:$Y$402)),MOD(ROW()-ROW($G$2),COLUMNS(drive!$A$2:$Y$402)),1,1)</f>
        <v>4</v>
      </c>
      <c r="H6773" s="5">
        <f ca="1">(VLOOKUP($B6773,weights!$A$2:$R$6,4))*VLOOKUP($B6773,weights!$A$2:$R$6,6)^C6773*(VLOOKUP($B6773,weights!$A$2:$R$6,15)*EXP(VLOOKUP($B6773,weights!$A$2:$R$6,11)*D6773)+VLOOKUP($B6773,weights!$A$2:$R$6,16)*EXP(VLOOKUP($B6773,weights!$A$2:$R$6,12)*E6773)+VLOOKUP($B6773,weights!$A$2:$R$6,17)*EXP(VLOOKUP($B6773,weights!$A$2:$R$6,13)*F6773)+VLOOKUP($B6773,weights!$A$2:$R$6,18)*EXP(VLOOKUP($B6773,weights!$A$2:$R$6,14)*G6773))</f>
        <v>1.6846353744493883</v>
      </c>
    </row>
    <row r="6774" spans="1:8" ht="12.75" x14ac:dyDescent="0.2">
      <c r="A6774">
        <f t="shared" si="0"/>
        <v>271</v>
      </c>
      <c r="B6774" t="str">
        <f t="shared" ref="B6774:C6774" si="6748">B6749</f>
        <v>pharmacy</v>
      </c>
      <c r="C6774">
        <f t="shared" si="6748"/>
        <v>2</v>
      </c>
      <c r="D6774">
        <f ca="1">OFFSET(walk!$A$2:$Y$402,TRUNC((ROW()-ROW($D$2))/COLUMNS(walk!$A$2:$Y$402)),MOD(ROW()-ROW($D$2),COLUMNS(walk!$A$2:$Y$402)),1,1)</f>
        <v>17</v>
      </c>
      <c r="E6774">
        <f ca="1">OFFSET(bike!$A$2:$Y$402,TRUNC((ROW()-ROW($E$2))/COLUMNS(bike!$A$2:$Y$402)),MOD(ROW()-ROW($E$2),COLUMNS(bike!$A$2:$Y$402)),1,1)</f>
        <v>6</v>
      </c>
      <c r="F6774">
        <f ca="1">OFFSET(transit!$A$2:$Y$402,TRUNC((ROW()-ROW($F$2))/COLUMNS(transit!$A$2:$Y$402)),MOD(ROW()-ROW($F$2),COLUMNS(transit!$A$2:$Y$402)),1,1)</f>
        <v>16</v>
      </c>
      <c r="G6774">
        <f ca="1">OFFSET(drive!$A$2:$Y$402,TRUNC((ROW()-ROW($G$2))/COLUMNS(drive!$A$2:$Y$402)),MOD(ROW()-ROW($G$2),COLUMNS(drive!$A$2:$Y$402)),1,1)</f>
        <v>4</v>
      </c>
      <c r="H6774" s="5">
        <f ca="1">(VLOOKUP($B6774,weights!$A$2:$R$6,4))*VLOOKUP($B6774,weights!$A$2:$R$6,6)^C6774*(VLOOKUP($B6774,weights!$A$2:$R$6,15)*EXP(VLOOKUP($B6774,weights!$A$2:$R$6,11)*D6774)+VLOOKUP($B6774,weights!$A$2:$R$6,16)*EXP(VLOOKUP($B6774,weights!$A$2:$R$6,12)*E6774)+VLOOKUP($B6774,weights!$A$2:$R$6,17)*EXP(VLOOKUP($B6774,weights!$A$2:$R$6,13)*F6774)+VLOOKUP($B6774,weights!$A$2:$R$6,18)*EXP(VLOOKUP($B6774,weights!$A$2:$R$6,14)*G6774))</f>
        <v>0.81112073584600186</v>
      </c>
    </row>
    <row r="6775" spans="1:8" ht="12.75" x14ac:dyDescent="0.2">
      <c r="A6775">
        <f t="shared" si="0"/>
        <v>271</v>
      </c>
      <c r="B6775" t="str">
        <f t="shared" ref="B6775:C6775" si="6749">B6750</f>
        <v>bank</v>
      </c>
      <c r="C6775">
        <f t="shared" si="6749"/>
        <v>0</v>
      </c>
      <c r="D6775">
        <f ca="1">OFFSET(walk!$A$2:$Y$402,TRUNC((ROW()-ROW($D$2))/COLUMNS(walk!$A$2:$Y$402)),MOD(ROW()-ROW($D$2),COLUMNS(walk!$A$2:$Y$402)),1,1)</f>
        <v>26</v>
      </c>
      <c r="E6775">
        <f ca="1">OFFSET(bike!$A$2:$Y$402,TRUNC((ROW()-ROW($E$2))/COLUMNS(bike!$A$2:$Y$402)),MOD(ROW()-ROW($E$2),COLUMNS(bike!$A$2:$Y$402)),1,1)</f>
        <v>10</v>
      </c>
      <c r="F6775">
        <f ca="1">OFFSET(transit!$A$2:$Y$402,TRUNC((ROW()-ROW($F$2))/COLUMNS(transit!$A$2:$Y$402)),MOD(ROW()-ROW($F$2),COLUMNS(transit!$A$2:$Y$402)),1,1)</f>
        <v>22</v>
      </c>
      <c r="G6775">
        <f ca="1">OFFSET(drive!$A$2:$Y$402,TRUNC((ROW()-ROW($G$2))/COLUMNS(drive!$A$2:$Y$402)),MOD(ROW()-ROW($G$2),COLUMNS(drive!$A$2:$Y$402)),1,1)</f>
        <v>7</v>
      </c>
      <c r="H6775" s="5">
        <f ca="1">(VLOOKUP($B6775,weights!$A$2:$R$6,4))*VLOOKUP($B6775,weights!$A$2:$R$6,6)^C6775*(VLOOKUP($B6775,weights!$A$2:$R$6,15)*EXP(VLOOKUP($B6775,weights!$A$2:$R$6,11)*D6775)+VLOOKUP($B6775,weights!$A$2:$R$6,16)*EXP(VLOOKUP($B6775,weights!$A$2:$R$6,12)*E6775)+VLOOKUP($B6775,weights!$A$2:$R$6,17)*EXP(VLOOKUP($B6775,weights!$A$2:$R$6,13)*F6775)+VLOOKUP($B6775,weights!$A$2:$R$6,18)*EXP(VLOOKUP($B6775,weights!$A$2:$R$6,14)*G6775))</f>
        <v>1.7252848628861561</v>
      </c>
    </row>
    <row r="6776" spans="1:8" ht="12.75" x14ac:dyDescent="0.2">
      <c r="A6776">
        <f t="shared" si="0"/>
        <v>271</v>
      </c>
      <c r="B6776" t="str">
        <f t="shared" ref="B6776:C6776" si="6750">B6751</f>
        <v>bank</v>
      </c>
      <c r="C6776">
        <f t="shared" si="6750"/>
        <v>1</v>
      </c>
      <c r="D6776">
        <f ca="1">OFFSET(walk!$A$2:$Y$402,TRUNC((ROW()-ROW($D$2))/COLUMNS(walk!$A$2:$Y$402)),MOD(ROW()-ROW($D$2),COLUMNS(walk!$A$2:$Y$402)),1,1)</f>
        <v>39</v>
      </c>
      <c r="E6776">
        <f ca="1">OFFSET(bike!$A$2:$Y$402,TRUNC((ROW()-ROW($E$2))/COLUMNS(bike!$A$2:$Y$402)),MOD(ROW()-ROW($E$2),COLUMNS(bike!$A$2:$Y$402)),1,1)</f>
        <v>13</v>
      </c>
      <c r="F6776">
        <f ca="1">OFFSET(transit!$A$2:$Y$402,TRUNC((ROW()-ROW($F$2))/COLUMNS(transit!$A$2:$Y$402)),MOD(ROW()-ROW($F$2),COLUMNS(transit!$A$2:$Y$402)),1,1)</f>
        <v>32</v>
      </c>
      <c r="G6776">
        <f ca="1">OFFSET(drive!$A$2:$Y$402,TRUNC((ROW()-ROW($G$2))/COLUMNS(drive!$A$2:$Y$402)),MOD(ROW()-ROW($G$2),COLUMNS(drive!$A$2:$Y$402)),1,1)</f>
        <v>7</v>
      </c>
      <c r="H6776" s="5">
        <f ca="1">(VLOOKUP($B6776,weights!$A$2:$R$6,4))*VLOOKUP($B6776,weights!$A$2:$R$6,6)^C6776*(VLOOKUP($B6776,weights!$A$2:$R$6,15)*EXP(VLOOKUP($B6776,weights!$A$2:$R$6,11)*D6776)+VLOOKUP($B6776,weights!$A$2:$R$6,16)*EXP(VLOOKUP($B6776,weights!$A$2:$R$6,12)*E6776)+VLOOKUP($B6776,weights!$A$2:$R$6,17)*EXP(VLOOKUP($B6776,weights!$A$2:$R$6,13)*F6776)+VLOOKUP($B6776,weights!$A$2:$R$6,18)*EXP(VLOOKUP($B6776,weights!$A$2:$R$6,14)*G6776))</f>
        <v>0.54776690266255423</v>
      </c>
    </row>
    <row r="6777" spans="1:8" ht="12.75" x14ac:dyDescent="0.2">
      <c r="A6777">
        <f t="shared" si="0"/>
        <v>272</v>
      </c>
      <c r="B6777" t="str">
        <f t="shared" ref="B6777:C6777" si="6751">B6752</f>
        <v>restaurant</v>
      </c>
      <c r="C6777">
        <f t="shared" si="6751"/>
        <v>0</v>
      </c>
      <c r="D6777">
        <f ca="1">OFFSET(walk!$A$2:$Y$402,TRUNC((ROW()-ROW($D$2))/COLUMNS(walk!$A$2:$Y$402)),MOD(ROW()-ROW($D$2),COLUMNS(walk!$A$2:$Y$402)),1,1)</f>
        <v>7</v>
      </c>
      <c r="E6777">
        <f ca="1">OFFSET(bike!$A$2:$Y$402,TRUNC((ROW()-ROW($E$2))/COLUMNS(bike!$A$2:$Y$402)),MOD(ROW()-ROW($E$2),COLUMNS(bike!$A$2:$Y$402)),1,1)</f>
        <v>2</v>
      </c>
      <c r="F6777">
        <f ca="1">OFFSET(transit!$A$2:$Y$402,TRUNC((ROW()-ROW($F$2))/COLUMNS(transit!$A$2:$Y$402)),MOD(ROW()-ROW($F$2),COLUMNS(transit!$A$2:$Y$402)),1,1)</f>
        <v>6</v>
      </c>
      <c r="G6777">
        <f ca="1">OFFSET(drive!$A$2:$Y$402,TRUNC((ROW()-ROW($G$2))/COLUMNS(drive!$A$2:$Y$402)),MOD(ROW()-ROW($G$2),COLUMNS(drive!$A$2:$Y$402)),1,1)</f>
        <v>2</v>
      </c>
      <c r="H6777" s="5">
        <f ca="1">(VLOOKUP($B6777,weights!$A$2:$R$6,4))*VLOOKUP($B6777,weights!$A$2:$R$6,6)^C6777*(VLOOKUP($B6777,weights!$A$2:$R$6,15)*EXP(VLOOKUP($B6777,weights!$A$2:$R$6,11)*D6777)+VLOOKUP($B6777,weights!$A$2:$R$6,16)*EXP(VLOOKUP($B6777,weights!$A$2:$R$6,12)*E6777)+VLOOKUP($B6777,weights!$A$2:$R$6,17)*EXP(VLOOKUP($B6777,weights!$A$2:$R$6,13)*F6777)+VLOOKUP($B6777,weights!$A$2:$R$6,18)*EXP(VLOOKUP($B6777,weights!$A$2:$R$6,14)*G6777))</f>
        <v>32.95450761754347</v>
      </c>
    </row>
    <row r="6778" spans="1:8" ht="12.75" x14ac:dyDescent="0.2">
      <c r="A6778">
        <f t="shared" si="0"/>
        <v>272</v>
      </c>
      <c r="B6778" t="str">
        <f t="shared" ref="B6778:C6778" si="6752">B6753</f>
        <v>restaurant</v>
      </c>
      <c r="C6778">
        <f t="shared" si="6752"/>
        <v>1</v>
      </c>
      <c r="D6778">
        <f ca="1">OFFSET(walk!$A$2:$Y$402,TRUNC((ROW()-ROW($D$2))/COLUMNS(walk!$A$2:$Y$402)),MOD(ROW()-ROW($D$2),COLUMNS(walk!$A$2:$Y$402)),1,1)</f>
        <v>7</v>
      </c>
      <c r="E6778">
        <f ca="1">OFFSET(bike!$A$2:$Y$402,TRUNC((ROW()-ROW($E$2))/COLUMNS(bike!$A$2:$Y$402)),MOD(ROW()-ROW($E$2),COLUMNS(bike!$A$2:$Y$402)),1,1)</f>
        <v>2</v>
      </c>
      <c r="F6778">
        <f ca="1">OFFSET(transit!$A$2:$Y$402,TRUNC((ROW()-ROW($F$2))/COLUMNS(transit!$A$2:$Y$402)),MOD(ROW()-ROW($F$2),COLUMNS(transit!$A$2:$Y$402)),1,1)</f>
        <v>7</v>
      </c>
      <c r="G6778">
        <f ca="1">OFFSET(drive!$A$2:$Y$402,TRUNC((ROW()-ROW($G$2))/COLUMNS(drive!$A$2:$Y$402)),MOD(ROW()-ROW($G$2),COLUMNS(drive!$A$2:$Y$402)),1,1)</f>
        <v>2</v>
      </c>
      <c r="H6778" s="5">
        <f ca="1">(VLOOKUP($B6778,weights!$A$2:$R$6,4))*VLOOKUP($B6778,weights!$A$2:$R$6,6)^C6778*(VLOOKUP($B6778,weights!$A$2:$R$6,15)*EXP(VLOOKUP($B6778,weights!$A$2:$R$6,11)*D6778)+VLOOKUP($B6778,weights!$A$2:$R$6,16)*EXP(VLOOKUP($B6778,weights!$A$2:$R$6,12)*E6778)+VLOOKUP($B6778,weights!$A$2:$R$6,17)*EXP(VLOOKUP($B6778,weights!$A$2:$R$6,13)*F6778)+VLOOKUP($B6778,weights!$A$2:$R$6,18)*EXP(VLOOKUP($B6778,weights!$A$2:$R$6,14)*G6778))</f>
        <v>28.70355056696598</v>
      </c>
    </row>
    <row r="6779" spans="1:8" ht="12.75" x14ac:dyDescent="0.2">
      <c r="A6779">
        <f t="shared" si="0"/>
        <v>272</v>
      </c>
      <c r="B6779" t="str">
        <f t="shared" ref="B6779:C6779" si="6753">B6754</f>
        <v>restaurant</v>
      </c>
      <c r="C6779">
        <f t="shared" si="6753"/>
        <v>2</v>
      </c>
      <c r="D6779">
        <f ca="1">OFFSET(walk!$A$2:$Y$402,TRUNC((ROW()-ROW($D$2))/COLUMNS(walk!$A$2:$Y$402)),MOD(ROW()-ROW($D$2),COLUMNS(walk!$A$2:$Y$402)),1,1)</f>
        <v>7</v>
      </c>
      <c r="E6779">
        <f ca="1">OFFSET(bike!$A$2:$Y$402,TRUNC((ROW()-ROW($E$2))/COLUMNS(bike!$A$2:$Y$402)),MOD(ROW()-ROW($E$2),COLUMNS(bike!$A$2:$Y$402)),1,1)</f>
        <v>2</v>
      </c>
      <c r="F6779">
        <f ca="1">OFFSET(transit!$A$2:$Y$402,TRUNC((ROW()-ROW($F$2))/COLUMNS(transit!$A$2:$Y$402)),MOD(ROW()-ROW($F$2),COLUMNS(transit!$A$2:$Y$402)),1,1)</f>
        <v>7</v>
      </c>
      <c r="G6779">
        <f ca="1">OFFSET(drive!$A$2:$Y$402,TRUNC((ROW()-ROW($G$2))/COLUMNS(drive!$A$2:$Y$402)),MOD(ROW()-ROW($G$2),COLUMNS(drive!$A$2:$Y$402)),1,1)</f>
        <v>2</v>
      </c>
      <c r="H6779" s="5">
        <f ca="1">(VLOOKUP($B6779,weights!$A$2:$R$6,4))*VLOOKUP($B6779,weights!$A$2:$R$6,6)^C6779*(VLOOKUP($B6779,weights!$A$2:$R$6,15)*EXP(VLOOKUP($B6779,weights!$A$2:$R$6,11)*D6779)+VLOOKUP($B6779,weights!$A$2:$R$6,16)*EXP(VLOOKUP($B6779,weights!$A$2:$R$6,12)*E6779)+VLOOKUP($B6779,weights!$A$2:$R$6,17)*EXP(VLOOKUP($B6779,weights!$A$2:$R$6,13)*F6779)+VLOOKUP($B6779,weights!$A$2:$R$6,18)*EXP(VLOOKUP($B6779,weights!$A$2:$R$6,14)*G6779))</f>
        <v>25.726886063725061</v>
      </c>
    </row>
    <row r="6780" spans="1:8" ht="12.75" x14ac:dyDescent="0.2">
      <c r="A6780">
        <f t="shared" si="0"/>
        <v>272</v>
      </c>
      <c r="B6780" t="str">
        <f t="shared" ref="B6780:C6780" si="6754">B6755</f>
        <v>restaurant</v>
      </c>
      <c r="C6780">
        <f t="shared" si="6754"/>
        <v>3</v>
      </c>
      <c r="D6780">
        <f ca="1">OFFSET(walk!$A$2:$Y$402,TRUNC((ROW()-ROW($D$2))/COLUMNS(walk!$A$2:$Y$402)),MOD(ROW()-ROW($D$2),COLUMNS(walk!$A$2:$Y$402)),1,1)</f>
        <v>9</v>
      </c>
      <c r="E6780">
        <f ca="1">OFFSET(bike!$A$2:$Y$402,TRUNC((ROW()-ROW($E$2))/COLUMNS(bike!$A$2:$Y$402)),MOD(ROW()-ROW($E$2),COLUMNS(bike!$A$2:$Y$402)),1,1)</f>
        <v>3</v>
      </c>
      <c r="F6780">
        <f ca="1">OFFSET(transit!$A$2:$Y$402,TRUNC((ROW()-ROW($F$2))/COLUMNS(transit!$A$2:$Y$402)),MOD(ROW()-ROW($F$2),COLUMNS(transit!$A$2:$Y$402)),1,1)</f>
        <v>7</v>
      </c>
      <c r="G6780">
        <f ca="1">OFFSET(drive!$A$2:$Y$402,TRUNC((ROW()-ROW($G$2))/COLUMNS(drive!$A$2:$Y$402)),MOD(ROW()-ROW($G$2),COLUMNS(drive!$A$2:$Y$402)),1,1)</f>
        <v>3</v>
      </c>
      <c r="H6780" s="5">
        <f ca="1">(VLOOKUP($B6780,weights!$A$2:$R$6,4))*VLOOKUP($B6780,weights!$A$2:$R$6,6)^C6780*(VLOOKUP($B6780,weights!$A$2:$R$6,15)*EXP(VLOOKUP($B6780,weights!$A$2:$R$6,11)*D6780)+VLOOKUP($B6780,weights!$A$2:$R$6,16)*EXP(VLOOKUP($B6780,weights!$A$2:$R$6,12)*E6780)+VLOOKUP($B6780,weights!$A$2:$R$6,17)*EXP(VLOOKUP($B6780,weights!$A$2:$R$6,13)*F6780)+VLOOKUP($B6780,weights!$A$2:$R$6,18)*EXP(VLOOKUP($B6780,weights!$A$2:$R$6,14)*G6780))</f>
        <v>19.160985478346937</v>
      </c>
    </row>
    <row r="6781" spans="1:8" ht="12.75" x14ac:dyDescent="0.2">
      <c r="A6781">
        <f t="shared" si="0"/>
        <v>272</v>
      </c>
      <c r="B6781" t="str">
        <f t="shared" ref="B6781:C6781" si="6755">B6756</f>
        <v>restaurant</v>
      </c>
      <c r="C6781">
        <f t="shared" si="6755"/>
        <v>4</v>
      </c>
      <c r="D6781">
        <f ca="1">OFFSET(walk!$A$2:$Y$402,TRUNC((ROW()-ROW($D$2))/COLUMNS(walk!$A$2:$Y$402)),MOD(ROW()-ROW($D$2),COLUMNS(walk!$A$2:$Y$402)),1,1)</f>
        <v>11</v>
      </c>
      <c r="E6781">
        <f ca="1">OFFSET(bike!$A$2:$Y$402,TRUNC((ROW()-ROW($E$2))/COLUMNS(bike!$A$2:$Y$402)),MOD(ROW()-ROW($E$2),COLUMNS(bike!$A$2:$Y$402)),1,1)</f>
        <v>3</v>
      </c>
      <c r="F6781">
        <f ca="1">OFFSET(transit!$A$2:$Y$402,TRUNC((ROW()-ROW($F$2))/COLUMNS(transit!$A$2:$Y$402)),MOD(ROW()-ROW($F$2),COLUMNS(transit!$A$2:$Y$402)),1,1)</f>
        <v>8</v>
      </c>
      <c r="G6781">
        <f ca="1">OFFSET(drive!$A$2:$Y$402,TRUNC((ROW()-ROW($G$2))/COLUMNS(drive!$A$2:$Y$402)),MOD(ROW()-ROW($G$2),COLUMNS(drive!$A$2:$Y$402)),1,1)</f>
        <v>3</v>
      </c>
      <c r="H6781" s="5">
        <f ca="1">(VLOOKUP($B6781,weights!$A$2:$R$6,4))*VLOOKUP($B6781,weights!$A$2:$R$6,6)^C6781*(VLOOKUP($B6781,weights!$A$2:$R$6,15)*EXP(VLOOKUP($B6781,weights!$A$2:$R$6,11)*D6781)+VLOOKUP($B6781,weights!$A$2:$R$6,16)*EXP(VLOOKUP($B6781,weights!$A$2:$R$6,12)*E6781)+VLOOKUP($B6781,weights!$A$2:$R$6,17)*EXP(VLOOKUP($B6781,weights!$A$2:$R$6,13)*F6781)+VLOOKUP($B6781,weights!$A$2:$R$6,18)*EXP(VLOOKUP($B6781,weights!$A$2:$R$6,14)*G6781))</f>
        <v>16.034661032341649</v>
      </c>
    </row>
    <row r="6782" spans="1:8" ht="12.75" x14ac:dyDescent="0.2">
      <c r="A6782">
        <f t="shared" si="0"/>
        <v>272</v>
      </c>
      <c r="B6782" t="str">
        <f t="shared" ref="B6782:C6782" si="6756">B6757</f>
        <v>restaurant</v>
      </c>
      <c r="C6782">
        <f t="shared" si="6756"/>
        <v>5</v>
      </c>
      <c r="D6782">
        <f ca="1">OFFSET(walk!$A$2:$Y$402,TRUNC((ROW()-ROW($D$2))/COLUMNS(walk!$A$2:$Y$402)),MOD(ROW()-ROW($D$2),COLUMNS(walk!$A$2:$Y$402)),1,1)</f>
        <v>13</v>
      </c>
      <c r="E6782">
        <f ca="1">OFFSET(bike!$A$2:$Y$402,TRUNC((ROW()-ROW($E$2))/COLUMNS(bike!$A$2:$Y$402)),MOD(ROW()-ROW($E$2),COLUMNS(bike!$A$2:$Y$402)),1,1)</f>
        <v>4</v>
      </c>
      <c r="F6782">
        <f ca="1">OFFSET(transit!$A$2:$Y$402,TRUNC((ROW()-ROW($F$2))/COLUMNS(transit!$A$2:$Y$402)),MOD(ROW()-ROW($F$2),COLUMNS(transit!$A$2:$Y$402)),1,1)</f>
        <v>8</v>
      </c>
      <c r="G6782">
        <f ca="1">OFFSET(drive!$A$2:$Y$402,TRUNC((ROW()-ROW($G$2))/COLUMNS(drive!$A$2:$Y$402)),MOD(ROW()-ROW($G$2),COLUMNS(drive!$A$2:$Y$402)),1,1)</f>
        <v>3</v>
      </c>
      <c r="H6782" s="5">
        <f ca="1">(VLOOKUP($B6782,weights!$A$2:$R$6,4))*VLOOKUP($B6782,weights!$A$2:$R$6,6)^C6782*(VLOOKUP($B6782,weights!$A$2:$R$6,15)*EXP(VLOOKUP($B6782,weights!$A$2:$R$6,11)*D6782)+VLOOKUP($B6782,weights!$A$2:$R$6,16)*EXP(VLOOKUP($B6782,weights!$A$2:$R$6,12)*E6782)+VLOOKUP($B6782,weights!$A$2:$R$6,17)*EXP(VLOOKUP($B6782,weights!$A$2:$R$6,13)*F6782)+VLOOKUP($B6782,weights!$A$2:$R$6,18)*EXP(VLOOKUP($B6782,weights!$A$2:$R$6,14)*G6782))</f>
        <v>13.06052677334799</v>
      </c>
    </row>
    <row r="6783" spans="1:8" ht="12.75" x14ac:dyDescent="0.2">
      <c r="A6783">
        <f t="shared" si="0"/>
        <v>272</v>
      </c>
      <c r="B6783" t="str">
        <f t="shared" ref="B6783:C6783" si="6757">B6758</f>
        <v>restaurant</v>
      </c>
      <c r="C6783">
        <f t="shared" si="6757"/>
        <v>6</v>
      </c>
      <c r="D6783">
        <f ca="1">OFFSET(walk!$A$2:$Y$402,TRUNC((ROW()-ROW($D$2))/COLUMNS(walk!$A$2:$Y$402)),MOD(ROW()-ROW($D$2),COLUMNS(walk!$A$2:$Y$402)),1,1)</f>
        <v>14</v>
      </c>
      <c r="E6783">
        <f ca="1">OFFSET(bike!$A$2:$Y$402,TRUNC((ROW()-ROW($E$2))/COLUMNS(bike!$A$2:$Y$402)),MOD(ROW()-ROW($E$2),COLUMNS(bike!$A$2:$Y$402)),1,1)</f>
        <v>4</v>
      </c>
      <c r="F6783">
        <f ca="1">OFFSET(transit!$A$2:$Y$402,TRUNC((ROW()-ROW($F$2))/COLUMNS(transit!$A$2:$Y$402)),MOD(ROW()-ROW($F$2),COLUMNS(transit!$A$2:$Y$402)),1,1)</f>
        <v>9</v>
      </c>
      <c r="G6783">
        <f ca="1">OFFSET(drive!$A$2:$Y$402,TRUNC((ROW()-ROW($G$2))/COLUMNS(drive!$A$2:$Y$402)),MOD(ROW()-ROW($G$2),COLUMNS(drive!$A$2:$Y$402)),1,1)</f>
        <v>3</v>
      </c>
      <c r="H6783" s="5">
        <f ca="1">(VLOOKUP($B6783,weights!$A$2:$R$6,4))*VLOOKUP($B6783,weights!$A$2:$R$6,6)^C6783*(VLOOKUP($B6783,weights!$A$2:$R$6,15)*EXP(VLOOKUP($B6783,weights!$A$2:$R$6,11)*D6783)+VLOOKUP($B6783,weights!$A$2:$R$6,16)*EXP(VLOOKUP($B6783,weights!$A$2:$R$6,12)*E6783)+VLOOKUP($B6783,weights!$A$2:$R$6,17)*EXP(VLOOKUP($B6783,weights!$A$2:$R$6,13)*F6783)+VLOOKUP($B6783,weights!$A$2:$R$6,18)*EXP(VLOOKUP($B6783,weights!$A$2:$R$6,14)*G6783))</f>
        <v>11.238838368278776</v>
      </c>
    </row>
    <row r="6784" spans="1:8" ht="12.75" x14ac:dyDescent="0.2">
      <c r="A6784">
        <f t="shared" si="0"/>
        <v>272</v>
      </c>
      <c r="B6784" t="str">
        <f t="shared" ref="B6784:C6784" si="6758">B6759</f>
        <v>restaurant</v>
      </c>
      <c r="C6784">
        <f t="shared" si="6758"/>
        <v>7</v>
      </c>
      <c r="D6784">
        <f ca="1">OFFSET(walk!$A$2:$Y$402,TRUNC((ROW()-ROW($D$2))/COLUMNS(walk!$A$2:$Y$402)),MOD(ROW()-ROW($D$2),COLUMNS(walk!$A$2:$Y$402)),1,1)</f>
        <v>15</v>
      </c>
      <c r="E6784">
        <f ca="1">OFFSET(bike!$A$2:$Y$402,TRUNC((ROW()-ROW($E$2))/COLUMNS(bike!$A$2:$Y$402)),MOD(ROW()-ROW($E$2),COLUMNS(bike!$A$2:$Y$402)),1,1)</f>
        <v>5</v>
      </c>
      <c r="F6784">
        <f ca="1">OFFSET(transit!$A$2:$Y$402,TRUNC((ROW()-ROW($F$2))/COLUMNS(transit!$A$2:$Y$402)),MOD(ROW()-ROW($F$2),COLUMNS(transit!$A$2:$Y$402)),1,1)</f>
        <v>10</v>
      </c>
      <c r="G6784">
        <f ca="1">OFFSET(drive!$A$2:$Y$402,TRUNC((ROW()-ROW($G$2))/COLUMNS(drive!$A$2:$Y$402)),MOD(ROW()-ROW($G$2),COLUMNS(drive!$A$2:$Y$402)),1,1)</f>
        <v>3</v>
      </c>
      <c r="H6784" s="5">
        <f ca="1">(VLOOKUP($B6784,weights!$A$2:$R$6,4))*VLOOKUP($B6784,weights!$A$2:$R$6,6)^C6784*(VLOOKUP($B6784,weights!$A$2:$R$6,15)*EXP(VLOOKUP($B6784,weights!$A$2:$R$6,11)*D6784)+VLOOKUP($B6784,weights!$A$2:$R$6,16)*EXP(VLOOKUP($B6784,weights!$A$2:$R$6,12)*E6784)+VLOOKUP($B6784,weights!$A$2:$R$6,17)*EXP(VLOOKUP($B6784,weights!$A$2:$R$6,13)*F6784)+VLOOKUP($B6784,weights!$A$2:$R$6,18)*EXP(VLOOKUP($B6784,weights!$A$2:$R$6,14)*G6784))</f>
        <v>9.1147279584796053</v>
      </c>
    </row>
    <row r="6785" spans="1:8" ht="12.75" x14ac:dyDescent="0.2">
      <c r="A6785">
        <f t="shared" si="0"/>
        <v>272</v>
      </c>
      <c r="B6785" t="str">
        <f t="shared" ref="B6785:C6785" si="6759">B6760</f>
        <v>restaurant</v>
      </c>
      <c r="C6785">
        <f t="shared" si="6759"/>
        <v>8</v>
      </c>
      <c r="D6785">
        <f ca="1">OFFSET(walk!$A$2:$Y$402,TRUNC((ROW()-ROW($D$2))/COLUMNS(walk!$A$2:$Y$402)),MOD(ROW()-ROW($D$2),COLUMNS(walk!$A$2:$Y$402)),1,1)</f>
        <v>16</v>
      </c>
      <c r="E6785">
        <f ca="1">OFFSET(bike!$A$2:$Y$402,TRUNC((ROW()-ROW($E$2))/COLUMNS(bike!$A$2:$Y$402)),MOD(ROW()-ROW($E$2),COLUMNS(bike!$A$2:$Y$402)),1,1)</f>
        <v>5</v>
      </c>
      <c r="F6785">
        <f ca="1">OFFSET(transit!$A$2:$Y$402,TRUNC((ROW()-ROW($F$2))/COLUMNS(transit!$A$2:$Y$402)),MOD(ROW()-ROW($F$2),COLUMNS(transit!$A$2:$Y$402)),1,1)</f>
        <v>10</v>
      </c>
      <c r="G6785">
        <f ca="1">OFFSET(drive!$A$2:$Y$402,TRUNC((ROW()-ROW($G$2))/COLUMNS(drive!$A$2:$Y$402)),MOD(ROW()-ROW($G$2),COLUMNS(drive!$A$2:$Y$402)),1,1)</f>
        <v>4</v>
      </c>
      <c r="H6785" s="5">
        <f ca="1">(VLOOKUP($B6785,weights!$A$2:$R$6,4))*VLOOKUP($B6785,weights!$A$2:$R$6,6)^C6785*(VLOOKUP($B6785,weights!$A$2:$R$6,15)*EXP(VLOOKUP($B6785,weights!$A$2:$R$6,11)*D6785)+VLOOKUP($B6785,weights!$A$2:$R$6,16)*EXP(VLOOKUP($B6785,weights!$A$2:$R$6,12)*E6785)+VLOOKUP($B6785,weights!$A$2:$R$6,17)*EXP(VLOOKUP($B6785,weights!$A$2:$R$6,13)*F6785)+VLOOKUP($B6785,weights!$A$2:$R$6,18)*EXP(VLOOKUP($B6785,weights!$A$2:$R$6,14)*G6785))</f>
        <v>7.473420308627766</v>
      </c>
    </row>
    <row r="6786" spans="1:8" ht="12.75" x14ac:dyDescent="0.2">
      <c r="A6786">
        <f t="shared" si="0"/>
        <v>272</v>
      </c>
      <c r="B6786" t="str">
        <f t="shared" ref="B6786:C6786" si="6760">B6761</f>
        <v>restaurant</v>
      </c>
      <c r="C6786">
        <f t="shared" si="6760"/>
        <v>9</v>
      </c>
      <c r="D6786">
        <f ca="1">OFFSET(walk!$A$2:$Y$402,TRUNC((ROW()-ROW($D$2))/COLUMNS(walk!$A$2:$Y$402)),MOD(ROW()-ROW($D$2),COLUMNS(walk!$A$2:$Y$402)),1,1)</f>
        <v>17</v>
      </c>
      <c r="E6786">
        <f ca="1">OFFSET(bike!$A$2:$Y$402,TRUNC((ROW()-ROW($E$2))/COLUMNS(bike!$A$2:$Y$402)),MOD(ROW()-ROW($E$2),COLUMNS(bike!$A$2:$Y$402)),1,1)</f>
        <v>5</v>
      </c>
      <c r="F6786">
        <f ca="1">OFFSET(transit!$A$2:$Y$402,TRUNC((ROW()-ROW($F$2))/COLUMNS(transit!$A$2:$Y$402)),MOD(ROW()-ROW($F$2),COLUMNS(transit!$A$2:$Y$402)),1,1)</f>
        <v>10</v>
      </c>
      <c r="G6786">
        <f ca="1">OFFSET(drive!$A$2:$Y$402,TRUNC((ROW()-ROW($G$2))/COLUMNS(drive!$A$2:$Y$402)),MOD(ROW()-ROW($G$2),COLUMNS(drive!$A$2:$Y$402)),1,1)</f>
        <v>4</v>
      </c>
      <c r="H6786" s="5">
        <f ca="1">(VLOOKUP($B6786,weights!$A$2:$R$6,4))*VLOOKUP($B6786,weights!$A$2:$R$6,6)^C6786*(VLOOKUP($B6786,weights!$A$2:$R$6,15)*EXP(VLOOKUP($B6786,weights!$A$2:$R$6,11)*D6786)+VLOOKUP($B6786,weights!$A$2:$R$6,16)*EXP(VLOOKUP($B6786,weights!$A$2:$R$6,12)*E6786)+VLOOKUP($B6786,weights!$A$2:$R$6,17)*EXP(VLOOKUP($B6786,weights!$A$2:$R$6,13)*F6786)+VLOOKUP($B6786,weights!$A$2:$R$6,18)*EXP(VLOOKUP($B6786,weights!$A$2:$R$6,14)*G6786))</f>
        <v>6.6573641138460067</v>
      </c>
    </row>
    <row r="6787" spans="1:8" ht="12.75" x14ac:dyDescent="0.2">
      <c r="A6787">
        <f t="shared" si="0"/>
        <v>272</v>
      </c>
      <c r="B6787" t="str">
        <f t="shared" ref="B6787:C6787" si="6761">B6762</f>
        <v>supermarket</v>
      </c>
      <c r="C6787">
        <f t="shared" si="6761"/>
        <v>0</v>
      </c>
      <c r="D6787">
        <f ca="1">OFFSET(walk!$A$2:$Y$402,TRUNC((ROW()-ROW($D$2))/COLUMNS(walk!$A$2:$Y$402)),MOD(ROW()-ROW($D$2),COLUMNS(walk!$A$2:$Y$402)),1,1)</f>
        <v>36</v>
      </c>
      <c r="E6787">
        <f ca="1">OFFSET(bike!$A$2:$Y$402,TRUNC((ROW()-ROW($E$2))/COLUMNS(bike!$A$2:$Y$402)),MOD(ROW()-ROW($E$2),COLUMNS(bike!$A$2:$Y$402)),1,1)</f>
        <v>14</v>
      </c>
      <c r="F6787">
        <f ca="1">OFFSET(transit!$A$2:$Y$402,TRUNC((ROW()-ROW($F$2))/COLUMNS(transit!$A$2:$Y$402)),MOD(ROW()-ROW($F$2),COLUMNS(transit!$A$2:$Y$402)),1,1)</f>
        <v>21</v>
      </c>
      <c r="G6787">
        <f ca="1">OFFSET(drive!$A$2:$Y$402,TRUNC((ROW()-ROW($G$2))/COLUMNS(drive!$A$2:$Y$402)),MOD(ROW()-ROW($G$2),COLUMNS(drive!$A$2:$Y$402)),1,1)</f>
        <v>7</v>
      </c>
      <c r="H6787" s="5">
        <f ca="1">(VLOOKUP($B6787,weights!$A$2:$R$6,4))*VLOOKUP($B6787,weights!$A$2:$R$6,6)^C6787*(VLOOKUP($B6787,weights!$A$2:$R$6,15)*EXP(VLOOKUP($B6787,weights!$A$2:$R$6,11)*D6787)+VLOOKUP($B6787,weights!$A$2:$R$6,16)*EXP(VLOOKUP($B6787,weights!$A$2:$R$6,12)*E6787)+VLOOKUP($B6787,weights!$A$2:$R$6,17)*EXP(VLOOKUP($B6787,weights!$A$2:$R$6,13)*F6787)+VLOOKUP($B6787,weights!$A$2:$R$6,18)*EXP(VLOOKUP($B6787,weights!$A$2:$R$6,14)*G6787))</f>
        <v>4.2905709562719654</v>
      </c>
    </row>
    <row r="6788" spans="1:8" ht="12.75" x14ac:dyDescent="0.2">
      <c r="A6788">
        <f t="shared" si="0"/>
        <v>272</v>
      </c>
      <c r="B6788" t="str">
        <f t="shared" ref="B6788:C6788" si="6762">B6763</f>
        <v>supermarket</v>
      </c>
      <c r="C6788">
        <f t="shared" si="6762"/>
        <v>1</v>
      </c>
      <c r="D6788">
        <f ca="1">OFFSET(walk!$A$2:$Y$402,TRUNC((ROW()-ROW($D$2))/COLUMNS(walk!$A$2:$Y$402)),MOD(ROW()-ROW($D$2),COLUMNS(walk!$A$2:$Y$402)),1,1)</f>
        <v>45</v>
      </c>
      <c r="E6788">
        <f ca="1">OFFSET(bike!$A$2:$Y$402,TRUNC((ROW()-ROW($E$2))/COLUMNS(bike!$A$2:$Y$402)),MOD(ROW()-ROW($E$2),COLUMNS(bike!$A$2:$Y$402)),1,1)</f>
        <v>15</v>
      </c>
      <c r="F6788">
        <f ca="1">OFFSET(transit!$A$2:$Y$402,TRUNC((ROW()-ROW($F$2))/COLUMNS(transit!$A$2:$Y$402)),MOD(ROW()-ROW($F$2),COLUMNS(transit!$A$2:$Y$402)),1,1)</f>
        <v>25</v>
      </c>
      <c r="G6788">
        <f ca="1">OFFSET(drive!$A$2:$Y$402,TRUNC((ROW()-ROW($G$2))/COLUMNS(drive!$A$2:$Y$402)),MOD(ROW()-ROW($G$2),COLUMNS(drive!$A$2:$Y$402)),1,1)</f>
        <v>9</v>
      </c>
      <c r="H6788" s="5">
        <f ca="1">(VLOOKUP($B6788,weights!$A$2:$R$6,4))*VLOOKUP($B6788,weights!$A$2:$R$6,6)^C6788*(VLOOKUP($B6788,weights!$A$2:$R$6,15)*EXP(VLOOKUP($B6788,weights!$A$2:$R$6,11)*D6788)+VLOOKUP($B6788,weights!$A$2:$R$6,16)*EXP(VLOOKUP($B6788,weights!$A$2:$R$6,12)*E6788)+VLOOKUP($B6788,weights!$A$2:$R$6,17)*EXP(VLOOKUP($B6788,weights!$A$2:$R$6,13)*F6788)+VLOOKUP($B6788,weights!$A$2:$R$6,18)*EXP(VLOOKUP($B6788,weights!$A$2:$R$6,14)*G6788))</f>
        <v>1.6509297121391975</v>
      </c>
    </row>
    <row r="6789" spans="1:8" ht="12.75" x14ac:dyDescent="0.2">
      <c r="A6789">
        <f t="shared" si="0"/>
        <v>272</v>
      </c>
      <c r="B6789" t="str">
        <f t="shared" ref="B6789:C6789" si="6763">B6764</f>
        <v>supermarket</v>
      </c>
      <c r="C6789">
        <f t="shared" si="6763"/>
        <v>2</v>
      </c>
      <c r="D6789">
        <f ca="1">OFFSET(walk!$A$2:$Y$402,TRUNC((ROW()-ROW($D$2))/COLUMNS(walk!$A$2:$Y$402)),MOD(ROW()-ROW($D$2),COLUMNS(walk!$A$2:$Y$402)),1,1)</f>
        <v>50</v>
      </c>
      <c r="E6789">
        <f ca="1">OFFSET(bike!$A$2:$Y$402,TRUNC((ROW()-ROW($E$2))/COLUMNS(bike!$A$2:$Y$402)),MOD(ROW()-ROW($E$2),COLUMNS(bike!$A$2:$Y$402)),1,1)</f>
        <v>15</v>
      </c>
      <c r="F6789">
        <f ca="1">OFFSET(transit!$A$2:$Y$402,TRUNC((ROW()-ROW($F$2))/COLUMNS(transit!$A$2:$Y$402)),MOD(ROW()-ROW($F$2),COLUMNS(transit!$A$2:$Y$402)),1,1)</f>
        <v>30</v>
      </c>
      <c r="G6789">
        <f ca="1">OFFSET(drive!$A$2:$Y$402,TRUNC((ROW()-ROW($G$2))/COLUMNS(drive!$A$2:$Y$402)),MOD(ROW()-ROW($G$2),COLUMNS(drive!$A$2:$Y$402)),1,1)</f>
        <v>11</v>
      </c>
      <c r="H6789" s="5">
        <f ca="1">(VLOOKUP($B6789,weights!$A$2:$R$6,4))*VLOOKUP($B6789,weights!$A$2:$R$6,6)^C6789*(VLOOKUP($B6789,weights!$A$2:$R$6,15)*EXP(VLOOKUP($B6789,weights!$A$2:$R$6,11)*D6789)+VLOOKUP($B6789,weights!$A$2:$R$6,16)*EXP(VLOOKUP($B6789,weights!$A$2:$R$6,12)*E6789)+VLOOKUP($B6789,weights!$A$2:$R$6,17)*EXP(VLOOKUP($B6789,weights!$A$2:$R$6,13)*F6789)+VLOOKUP($B6789,weights!$A$2:$R$6,18)*EXP(VLOOKUP($B6789,weights!$A$2:$R$6,14)*G6789))</f>
        <v>0.650264747103528</v>
      </c>
    </row>
    <row r="6790" spans="1:8" ht="12.75" x14ac:dyDescent="0.2">
      <c r="A6790">
        <f t="shared" si="0"/>
        <v>272</v>
      </c>
      <c r="B6790" t="str">
        <f t="shared" ref="B6790:C6790" si="6764">B6765</f>
        <v>supermarket</v>
      </c>
      <c r="C6790">
        <f t="shared" si="6764"/>
        <v>3</v>
      </c>
      <c r="D6790">
        <f ca="1">OFFSET(walk!$A$2:$Y$402,TRUNC((ROW()-ROW($D$2))/COLUMNS(walk!$A$2:$Y$402)),MOD(ROW()-ROW($D$2),COLUMNS(walk!$A$2:$Y$402)),1,1)</f>
        <v>57</v>
      </c>
      <c r="E6790">
        <f ca="1">OFFSET(bike!$A$2:$Y$402,TRUNC((ROW()-ROW($E$2))/COLUMNS(bike!$A$2:$Y$402)),MOD(ROW()-ROW($E$2),COLUMNS(bike!$A$2:$Y$402)),1,1)</f>
        <v>19</v>
      </c>
      <c r="F6790">
        <f ca="1">OFFSET(transit!$A$2:$Y$402,TRUNC((ROW()-ROW($F$2))/COLUMNS(transit!$A$2:$Y$402)),MOD(ROW()-ROW($F$2),COLUMNS(transit!$A$2:$Y$402)),1,1)</f>
        <v>37</v>
      </c>
      <c r="G6790">
        <f ca="1">OFFSET(drive!$A$2:$Y$402,TRUNC((ROW()-ROW($G$2))/COLUMNS(drive!$A$2:$Y$402)),MOD(ROW()-ROW($G$2),COLUMNS(drive!$A$2:$Y$402)),1,1)</f>
        <v>13</v>
      </c>
      <c r="H6790" s="5">
        <f ca="1">(VLOOKUP($B6790,weights!$A$2:$R$6,4))*VLOOKUP($B6790,weights!$A$2:$R$6,6)^C6790*(VLOOKUP($B6790,weights!$A$2:$R$6,15)*EXP(VLOOKUP($B6790,weights!$A$2:$R$6,11)*D6790)+VLOOKUP($B6790,weights!$A$2:$R$6,16)*EXP(VLOOKUP($B6790,weights!$A$2:$R$6,12)*E6790)+VLOOKUP($B6790,weights!$A$2:$R$6,17)*EXP(VLOOKUP($B6790,weights!$A$2:$R$6,13)*F6790)+VLOOKUP($B6790,weights!$A$2:$R$6,18)*EXP(VLOOKUP($B6790,weights!$A$2:$R$6,14)*G6790))</f>
        <v>0.2369657367077328</v>
      </c>
    </row>
    <row r="6791" spans="1:8" ht="12.75" x14ac:dyDescent="0.2">
      <c r="A6791">
        <f t="shared" si="0"/>
        <v>272</v>
      </c>
      <c r="B6791" t="str">
        <f t="shared" ref="B6791:C6791" si="6765">B6766</f>
        <v>supermarket</v>
      </c>
      <c r="C6791">
        <f t="shared" si="6765"/>
        <v>4</v>
      </c>
      <c r="D6791">
        <f ca="1">OFFSET(walk!$A$2:$Y$402,TRUNC((ROW()-ROW($D$2))/COLUMNS(walk!$A$2:$Y$402)),MOD(ROW()-ROW($D$2),COLUMNS(walk!$A$2:$Y$402)),1,1)</f>
        <v>74</v>
      </c>
      <c r="E6791">
        <f ca="1">OFFSET(bike!$A$2:$Y$402,TRUNC((ROW()-ROW($E$2))/COLUMNS(bike!$A$2:$Y$402)),MOD(ROW()-ROW($E$2),COLUMNS(bike!$A$2:$Y$402)),1,1)</f>
        <v>24</v>
      </c>
      <c r="F6791">
        <f ca="1">OFFSET(transit!$A$2:$Y$402,TRUNC((ROW()-ROW($F$2))/COLUMNS(transit!$A$2:$Y$402)),MOD(ROW()-ROW($F$2),COLUMNS(transit!$A$2:$Y$402)),1,1)</f>
        <v>38</v>
      </c>
      <c r="G6791">
        <f ca="1">OFFSET(drive!$A$2:$Y$402,TRUNC((ROW()-ROW($G$2))/COLUMNS(drive!$A$2:$Y$402)),MOD(ROW()-ROW($G$2),COLUMNS(drive!$A$2:$Y$402)),1,1)</f>
        <v>14</v>
      </c>
      <c r="H6791" s="5">
        <f ca="1">(VLOOKUP($B6791,weights!$A$2:$R$6,4))*VLOOKUP($B6791,weights!$A$2:$R$6,6)^C6791*(VLOOKUP($B6791,weights!$A$2:$R$6,15)*EXP(VLOOKUP($B6791,weights!$A$2:$R$6,11)*D6791)+VLOOKUP($B6791,weights!$A$2:$R$6,16)*EXP(VLOOKUP($B6791,weights!$A$2:$R$6,12)*E6791)+VLOOKUP($B6791,weights!$A$2:$R$6,17)*EXP(VLOOKUP($B6791,weights!$A$2:$R$6,13)*F6791)+VLOOKUP($B6791,weights!$A$2:$R$6,18)*EXP(VLOOKUP($B6791,weights!$A$2:$R$6,14)*G6791))</f>
        <v>0.11042900138633376</v>
      </c>
    </row>
    <row r="6792" spans="1:8" ht="12.75" x14ac:dyDescent="0.2">
      <c r="A6792">
        <f t="shared" si="0"/>
        <v>272</v>
      </c>
      <c r="B6792" t="str">
        <f t="shared" ref="B6792:C6792" si="6766">B6767</f>
        <v>store</v>
      </c>
      <c r="C6792">
        <f t="shared" si="6766"/>
        <v>0</v>
      </c>
      <c r="D6792">
        <f ca="1">OFFSET(walk!$A$2:$Y$402,TRUNC((ROW()-ROW($D$2))/COLUMNS(walk!$A$2:$Y$402)),MOD(ROW()-ROW($D$2),COLUMNS(walk!$A$2:$Y$402)),1,1)</f>
        <v>6</v>
      </c>
      <c r="E6792">
        <f ca="1">OFFSET(bike!$A$2:$Y$402,TRUNC((ROW()-ROW($E$2))/COLUMNS(bike!$A$2:$Y$402)),MOD(ROW()-ROW($E$2),COLUMNS(bike!$A$2:$Y$402)),1,1)</f>
        <v>1</v>
      </c>
      <c r="F6792">
        <f ca="1">OFFSET(transit!$A$2:$Y$402,TRUNC((ROW()-ROW($F$2))/COLUMNS(transit!$A$2:$Y$402)),MOD(ROW()-ROW($F$2),COLUMNS(transit!$A$2:$Y$402)),1,1)</f>
        <v>6</v>
      </c>
      <c r="G6792">
        <f ca="1">OFFSET(drive!$A$2:$Y$402,TRUNC((ROW()-ROW($G$2))/COLUMNS(drive!$A$2:$Y$402)),MOD(ROW()-ROW($G$2),COLUMNS(drive!$A$2:$Y$402)),1,1)</f>
        <v>1</v>
      </c>
      <c r="H6792" s="5">
        <f ca="1">(VLOOKUP($B6792,weights!$A$2:$R$6,4))*VLOOKUP($B6792,weights!$A$2:$R$6,6)^C6792*(VLOOKUP($B6792,weights!$A$2:$R$6,15)*EXP(VLOOKUP($B6792,weights!$A$2:$R$6,11)*D6792)+VLOOKUP($B6792,weights!$A$2:$R$6,16)*EXP(VLOOKUP($B6792,weights!$A$2:$R$6,12)*E6792)+VLOOKUP($B6792,weights!$A$2:$R$6,17)*EXP(VLOOKUP($B6792,weights!$A$2:$R$6,13)*F6792)+VLOOKUP($B6792,weights!$A$2:$R$6,18)*EXP(VLOOKUP($B6792,weights!$A$2:$R$6,14)*G6792))</f>
        <v>19.391023756149067</v>
      </c>
    </row>
    <row r="6793" spans="1:8" ht="12.75" x14ac:dyDescent="0.2">
      <c r="A6793">
        <f t="shared" si="0"/>
        <v>272</v>
      </c>
      <c r="B6793" t="str">
        <f t="shared" ref="B6793:C6793" si="6767">B6768</f>
        <v>store</v>
      </c>
      <c r="C6793">
        <f t="shared" si="6767"/>
        <v>1</v>
      </c>
      <c r="D6793">
        <f ca="1">OFFSET(walk!$A$2:$Y$402,TRUNC((ROW()-ROW($D$2))/COLUMNS(walk!$A$2:$Y$402)),MOD(ROW()-ROW($D$2),COLUMNS(walk!$A$2:$Y$402)),1,1)</f>
        <v>6</v>
      </c>
      <c r="E6793">
        <f ca="1">OFFSET(bike!$A$2:$Y$402,TRUNC((ROW()-ROW($E$2))/COLUMNS(bike!$A$2:$Y$402)),MOD(ROW()-ROW($E$2),COLUMNS(bike!$A$2:$Y$402)),1,1)</f>
        <v>2</v>
      </c>
      <c r="F6793">
        <f ca="1">OFFSET(transit!$A$2:$Y$402,TRUNC((ROW()-ROW($F$2))/COLUMNS(transit!$A$2:$Y$402)),MOD(ROW()-ROW($F$2),COLUMNS(transit!$A$2:$Y$402)),1,1)</f>
        <v>6</v>
      </c>
      <c r="G6793">
        <f ca="1">OFFSET(drive!$A$2:$Y$402,TRUNC((ROW()-ROW($G$2))/COLUMNS(drive!$A$2:$Y$402)),MOD(ROW()-ROW($G$2),COLUMNS(drive!$A$2:$Y$402)),1,1)</f>
        <v>1</v>
      </c>
      <c r="H6793" s="5">
        <f ca="1">(VLOOKUP($B6793,weights!$A$2:$R$6,4))*VLOOKUP($B6793,weights!$A$2:$R$6,6)^C6793*(VLOOKUP($B6793,weights!$A$2:$R$6,15)*EXP(VLOOKUP($B6793,weights!$A$2:$R$6,11)*D6793)+VLOOKUP($B6793,weights!$A$2:$R$6,16)*EXP(VLOOKUP($B6793,weights!$A$2:$R$6,12)*E6793)+VLOOKUP($B6793,weights!$A$2:$R$6,17)*EXP(VLOOKUP($B6793,weights!$A$2:$R$6,13)*F6793)+VLOOKUP($B6793,weights!$A$2:$R$6,18)*EXP(VLOOKUP($B6793,weights!$A$2:$R$6,14)*G6793))</f>
        <v>11.244956461103126</v>
      </c>
    </row>
    <row r="6794" spans="1:8" ht="12.75" x14ac:dyDescent="0.2">
      <c r="A6794">
        <f t="shared" si="0"/>
        <v>272</v>
      </c>
      <c r="B6794" t="str">
        <f t="shared" ref="B6794:C6794" si="6768">B6769</f>
        <v>store</v>
      </c>
      <c r="C6794">
        <f t="shared" si="6768"/>
        <v>2</v>
      </c>
      <c r="D6794">
        <f ca="1">OFFSET(walk!$A$2:$Y$402,TRUNC((ROW()-ROW($D$2))/COLUMNS(walk!$A$2:$Y$402)),MOD(ROW()-ROW($D$2),COLUMNS(walk!$A$2:$Y$402)),1,1)</f>
        <v>14</v>
      </c>
      <c r="E6794">
        <f ca="1">OFFSET(bike!$A$2:$Y$402,TRUNC((ROW()-ROW($E$2))/COLUMNS(bike!$A$2:$Y$402)),MOD(ROW()-ROW($E$2),COLUMNS(bike!$A$2:$Y$402)),1,1)</f>
        <v>4</v>
      </c>
      <c r="F6794">
        <f ca="1">OFFSET(transit!$A$2:$Y$402,TRUNC((ROW()-ROW($F$2))/COLUMNS(transit!$A$2:$Y$402)),MOD(ROW()-ROW($F$2),COLUMNS(transit!$A$2:$Y$402)),1,1)</f>
        <v>12</v>
      </c>
      <c r="G6794">
        <f ca="1">OFFSET(drive!$A$2:$Y$402,TRUNC((ROW()-ROW($G$2))/COLUMNS(drive!$A$2:$Y$402)),MOD(ROW()-ROW($G$2),COLUMNS(drive!$A$2:$Y$402)),1,1)</f>
        <v>3</v>
      </c>
      <c r="H6794" s="5">
        <f ca="1">(VLOOKUP($B6794,weights!$A$2:$R$6,4))*VLOOKUP($B6794,weights!$A$2:$R$6,6)^C6794*(VLOOKUP($B6794,weights!$A$2:$R$6,15)*EXP(VLOOKUP($B6794,weights!$A$2:$R$6,11)*D6794)+VLOOKUP($B6794,weights!$A$2:$R$6,16)*EXP(VLOOKUP($B6794,weights!$A$2:$R$6,12)*E6794)+VLOOKUP($B6794,weights!$A$2:$R$6,17)*EXP(VLOOKUP($B6794,weights!$A$2:$R$6,13)*F6794)+VLOOKUP($B6794,weights!$A$2:$R$6,18)*EXP(VLOOKUP($B6794,weights!$A$2:$R$6,14)*G6794))</f>
        <v>3.2623216352364643</v>
      </c>
    </row>
    <row r="6795" spans="1:8" ht="12.75" x14ac:dyDescent="0.2">
      <c r="A6795">
        <f t="shared" si="0"/>
        <v>272</v>
      </c>
      <c r="B6795" t="str">
        <f t="shared" ref="B6795:C6795" si="6769">B6770</f>
        <v>store</v>
      </c>
      <c r="C6795">
        <f t="shared" si="6769"/>
        <v>3</v>
      </c>
      <c r="D6795">
        <f ca="1">OFFSET(walk!$A$2:$Y$402,TRUNC((ROW()-ROW($D$2))/COLUMNS(walk!$A$2:$Y$402)),MOD(ROW()-ROW($D$2),COLUMNS(walk!$A$2:$Y$402)),1,1)</f>
        <v>14</v>
      </c>
      <c r="E6795">
        <f ca="1">OFFSET(bike!$A$2:$Y$402,TRUNC((ROW()-ROW($E$2))/COLUMNS(bike!$A$2:$Y$402)),MOD(ROW()-ROW($E$2),COLUMNS(bike!$A$2:$Y$402)),1,1)</f>
        <v>4</v>
      </c>
      <c r="F6795">
        <f ca="1">OFFSET(transit!$A$2:$Y$402,TRUNC((ROW()-ROW($F$2))/COLUMNS(transit!$A$2:$Y$402)),MOD(ROW()-ROW($F$2),COLUMNS(transit!$A$2:$Y$402)),1,1)</f>
        <v>13</v>
      </c>
      <c r="G6795">
        <f ca="1">OFFSET(drive!$A$2:$Y$402,TRUNC((ROW()-ROW($G$2))/COLUMNS(drive!$A$2:$Y$402)),MOD(ROW()-ROW($G$2),COLUMNS(drive!$A$2:$Y$402)),1,1)</f>
        <v>3</v>
      </c>
      <c r="H6795" s="5">
        <f ca="1">(VLOOKUP($B6795,weights!$A$2:$R$6,4))*VLOOKUP($B6795,weights!$A$2:$R$6,6)^C6795*(VLOOKUP($B6795,weights!$A$2:$R$6,15)*EXP(VLOOKUP($B6795,weights!$A$2:$R$6,11)*D6795)+VLOOKUP($B6795,weights!$A$2:$R$6,16)*EXP(VLOOKUP($B6795,weights!$A$2:$R$6,12)*E6795)+VLOOKUP($B6795,weights!$A$2:$R$6,17)*EXP(VLOOKUP($B6795,weights!$A$2:$R$6,13)*F6795)+VLOOKUP($B6795,weights!$A$2:$R$6,18)*EXP(VLOOKUP($B6795,weights!$A$2:$R$6,14)*G6795))</f>
        <v>2.182092831138672</v>
      </c>
    </row>
    <row r="6796" spans="1:8" ht="12.75" x14ac:dyDescent="0.2">
      <c r="A6796">
        <f t="shared" si="0"/>
        <v>272</v>
      </c>
      <c r="B6796" t="str">
        <f t="shared" ref="B6796:C6796" si="6770">B6771</f>
        <v>store</v>
      </c>
      <c r="C6796">
        <f t="shared" si="6770"/>
        <v>4</v>
      </c>
      <c r="D6796">
        <f ca="1">OFFSET(walk!$A$2:$Y$402,TRUNC((ROW()-ROW($D$2))/COLUMNS(walk!$A$2:$Y$402)),MOD(ROW()-ROW($D$2),COLUMNS(walk!$A$2:$Y$402)),1,1)</f>
        <v>15</v>
      </c>
      <c r="E6796">
        <f ca="1">OFFSET(bike!$A$2:$Y$402,TRUNC((ROW()-ROW($E$2))/COLUMNS(bike!$A$2:$Y$402)),MOD(ROW()-ROW($E$2),COLUMNS(bike!$A$2:$Y$402)),1,1)</f>
        <v>5</v>
      </c>
      <c r="F6796">
        <f ca="1">OFFSET(transit!$A$2:$Y$402,TRUNC((ROW()-ROW($F$2))/COLUMNS(transit!$A$2:$Y$402)),MOD(ROW()-ROW($F$2),COLUMNS(transit!$A$2:$Y$402)),1,1)</f>
        <v>16</v>
      </c>
      <c r="G6796">
        <f ca="1">OFFSET(drive!$A$2:$Y$402,TRUNC((ROW()-ROW($G$2))/COLUMNS(drive!$A$2:$Y$402)),MOD(ROW()-ROW($G$2),COLUMNS(drive!$A$2:$Y$402)),1,1)</f>
        <v>4</v>
      </c>
      <c r="H6796" s="5">
        <f ca="1">(VLOOKUP($B6796,weights!$A$2:$R$6,4))*VLOOKUP($B6796,weights!$A$2:$R$6,6)^C6796*(VLOOKUP($B6796,weights!$A$2:$R$6,15)*EXP(VLOOKUP($B6796,weights!$A$2:$R$6,11)*D6796)+VLOOKUP($B6796,weights!$A$2:$R$6,16)*EXP(VLOOKUP($B6796,weights!$A$2:$R$6,12)*E6796)+VLOOKUP($B6796,weights!$A$2:$R$6,17)*EXP(VLOOKUP($B6796,weights!$A$2:$R$6,13)*F6796)+VLOOKUP($B6796,weights!$A$2:$R$6,18)*EXP(VLOOKUP($B6796,weights!$A$2:$R$6,14)*G6796))</f>
        <v>1.0298607652232437</v>
      </c>
    </row>
    <row r="6797" spans="1:8" ht="12.75" x14ac:dyDescent="0.2">
      <c r="A6797">
        <f t="shared" si="0"/>
        <v>272</v>
      </c>
      <c r="B6797" t="str">
        <f t="shared" ref="B6797:C6797" si="6771">B6772</f>
        <v>pharmacy</v>
      </c>
      <c r="C6797">
        <f t="shared" si="6771"/>
        <v>0</v>
      </c>
      <c r="D6797">
        <f ca="1">OFFSET(walk!$A$2:$Y$402,TRUNC((ROW()-ROW($D$2))/COLUMNS(walk!$A$2:$Y$402)),MOD(ROW()-ROW($D$2),COLUMNS(walk!$A$2:$Y$402)),1,1)</f>
        <v>10</v>
      </c>
      <c r="E6797">
        <f ca="1">OFFSET(bike!$A$2:$Y$402,TRUNC((ROW()-ROW($E$2))/COLUMNS(bike!$A$2:$Y$402)),MOD(ROW()-ROW($E$2),COLUMNS(bike!$A$2:$Y$402)),1,1)</f>
        <v>3</v>
      </c>
      <c r="F6797">
        <f ca="1">OFFSET(transit!$A$2:$Y$402,TRUNC((ROW()-ROW($F$2))/COLUMNS(transit!$A$2:$Y$402)),MOD(ROW()-ROW($F$2),COLUMNS(transit!$A$2:$Y$402)),1,1)</f>
        <v>10</v>
      </c>
      <c r="G6797">
        <f ca="1">OFFSET(drive!$A$2:$Y$402,TRUNC((ROW()-ROW($G$2))/COLUMNS(drive!$A$2:$Y$402)),MOD(ROW()-ROW($G$2),COLUMNS(drive!$A$2:$Y$402)),1,1)</f>
        <v>2</v>
      </c>
      <c r="H6797" s="5">
        <f ca="1">(VLOOKUP($B6797,weights!$A$2:$R$6,4))*VLOOKUP($B6797,weights!$A$2:$R$6,6)^C6797*(VLOOKUP($B6797,weights!$A$2:$R$6,15)*EXP(VLOOKUP($B6797,weights!$A$2:$R$6,11)*D6797)+VLOOKUP($B6797,weights!$A$2:$R$6,16)*EXP(VLOOKUP($B6797,weights!$A$2:$R$6,12)*E6797)+VLOOKUP($B6797,weights!$A$2:$R$6,17)*EXP(VLOOKUP($B6797,weights!$A$2:$R$6,13)*F6797)+VLOOKUP($B6797,weights!$A$2:$R$6,18)*EXP(VLOOKUP($B6797,weights!$A$2:$R$6,14)*G6797))</f>
        <v>6.9306407284183704</v>
      </c>
    </row>
    <row r="6798" spans="1:8" ht="12.75" x14ac:dyDescent="0.2">
      <c r="A6798">
        <f t="shared" si="0"/>
        <v>272</v>
      </c>
      <c r="B6798" t="str">
        <f t="shared" ref="B6798:C6798" si="6772">B6773</f>
        <v>pharmacy</v>
      </c>
      <c r="C6798">
        <f t="shared" si="6772"/>
        <v>1</v>
      </c>
      <c r="D6798">
        <f ca="1">OFFSET(walk!$A$2:$Y$402,TRUNC((ROW()-ROW($D$2))/COLUMNS(walk!$A$2:$Y$402)),MOD(ROW()-ROW($D$2),COLUMNS(walk!$A$2:$Y$402)),1,1)</f>
        <v>10</v>
      </c>
      <c r="E6798">
        <f ca="1">OFFSET(bike!$A$2:$Y$402,TRUNC((ROW()-ROW($E$2))/COLUMNS(bike!$A$2:$Y$402)),MOD(ROW()-ROW($E$2),COLUMNS(bike!$A$2:$Y$402)),1,1)</f>
        <v>3</v>
      </c>
      <c r="F6798">
        <f ca="1">OFFSET(transit!$A$2:$Y$402,TRUNC((ROW()-ROW($F$2))/COLUMNS(transit!$A$2:$Y$402)),MOD(ROW()-ROW($F$2),COLUMNS(transit!$A$2:$Y$402)),1,1)</f>
        <v>10</v>
      </c>
      <c r="G6798">
        <f ca="1">OFFSET(drive!$A$2:$Y$402,TRUNC((ROW()-ROW($G$2))/COLUMNS(drive!$A$2:$Y$402)),MOD(ROW()-ROW($G$2),COLUMNS(drive!$A$2:$Y$402)),1,1)</f>
        <v>3</v>
      </c>
      <c r="H6798" s="5">
        <f ca="1">(VLOOKUP($B6798,weights!$A$2:$R$6,4))*VLOOKUP($B6798,weights!$A$2:$R$6,6)^C6798*(VLOOKUP($B6798,weights!$A$2:$R$6,15)*EXP(VLOOKUP($B6798,weights!$A$2:$R$6,11)*D6798)+VLOOKUP($B6798,weights!$A$2:$R$6,16)*EXP(VLOOKUP($B6798,weights!$A$2:$R$6,12)*E6798)+VLOOKUP($B6798,weights!$A$2:$R$6,17)*EXP(VLOOKUP($B6798,weights!$A$2:$R$6,13)*F6798)+VLOOKUP($B6798,weights!$A$2:$R$6,18)*EXP(VLOOKUP($B6798,weights!$A$2:$R$6,14)*G6798))</f>
        <v>2.9919100773332099</v>
      </c>
    </row>
    <row r="6799" spans="1:8" ht="12.75" x14ac:dyDescent="0.2">
      <c r="A6799">
        <f t="shared" si="0"/>
        <v>272</v>
      </c>
      <c r="B6799" t="str">
        <f t="shared" ref="B6799:C6799" si="6773">B6774</f>
        <v>pharmacy</v>
      </c>
      <c r="C6799">
        <f t="shared" si="6773"/>
        <v>2</v>
      </c>
      <c r="D6799">
        <f ca="1">OFFSET(walk!$A$2:$Y$402,TRUNC((ROW()-ROW($D$2))/COLUMNS(walk!$A$2:$Y$402)),MOD(ROW()-ROW($D$2),COLUMNS(walk!$A$2:$Y$402)),1,1)</f>
        <v>10</v>
      </c>
      <c r="E6799">
        <f ca="1">OFFSET(bike!$A$2:$Y$402,TRUNC((ROW()-ROW($E$2))/COLUMNS(bike!$A$2:$Y$402)),MOD(ROW()-ROW($E$2),COLUMNS(bike!$A$2:$Y$402)),1,1)</f>
        <v>3</v>
      </c>
      <c r="F6799">
        <f ca="1">OFFSET(transit!$A$2:$Y$402,TRUNC((ROW()-ROW($F$2))/COLUMNS(transit!$A$2:$Y$402)),MOD(ROW()-ROW($F$2),COLUMNS(transit!$A$2:$Y$402)),1,1)</f>
        <v>10</v>
      </c>
      <c r="G6799">
        <f ca="1">OFFSET(drive!$A$2:$Y$402,TRUNC((ROW()-ROW($G$2))/COLUMNS(drive!$A$2:$Y$402)),MOD(ROW()-ROW($G$2),COLUMNS(drive!$A$2:$Y$402)),1,1)</f>
        <v>3</v>
      </c>
      <c r="H6799" s="5">
        <f ca="1">(VLOOKUP($B6799,weights!$A$2:$R$6,4))*VLOOKUP($B6799,weights!$A$2:$R$6,6)^C6799*(VLOOKUP($B6799,weights!$A$2:$R$6,15)*EXP(VLOOKUP($B6799,weights!$A$2:$R$6,11)*D6799)+VLOOKUP($B6799,weights!$A$2:$R$6,16)*EXP(VLOOKUP($B6799,weights!$A$2:$R$6,12)*E6799)+VLOOKUP($B6799,weights!$A$2:$R$6,17)*EXP(VLOOKUP($B6799,weights!$A$2:$R$6,13)*F6799)+VLOOKUP($B6799,weights!$A$2:$R$6,18)*EXP(VLOOKUP($B6799,weights!$A$2:$R$6,14)*G6799))</f>
        <v>1.4405492964937678</v>
      </c>
    </row>
    <row r="6800" spans="1:8" ht="12.75" x14ac:dyDescent="0.2">
      <c r="A6800">
        <f t="shared" si="0"/>
        <v>272</v>
      </c>
      <c r="B6800" t="str">
        <f t="shared" ref="B6800:C6800" si="6774">B6775</f>
        <v>bank</v>
      </c>
      <c r="C6800">
        <f t="shared" si="6774"/>
        <v>0</v>
      </c>
      <c r="D6800">
        <f ca="1">OFFSET(walk!$A$2:$Y$402,TRUNC((ROW()-ROW($D$2))/COLUMNS(walk!$A$2:$Y$402)),MOD(ROW()-ROW($D$2),COLUMNS(walk!$A$2:$Y$402)),1,1)</f>
        <v>20</v>
      </c>
      <c r="E6800">
        <f ca="1">OFFSET(bike!$A$2:$Y$402,TRUNC((ROW()-ROW($E$2))/COLUMNS(bike!$A$2:$Y$402)),MOD(ROW()-ROW($E$2),COLUMNS(bike!$A$2:$Y$402)),1,1)</f>
        <v>7</v>
      </c>
      <c r="F6800">
        <f ca="1">OFFSET(transit!$A$2:$Y$402,TRUNC((ROW()-ROW($F$2))/COLUMNS(transit!$A$2:$Y$402)),MOD(ROW()-ROW($F$2),COLUMNS(transit!$A$2:$Y$402)),1,1)</f>
        <v>17</v>
      </c>
      <c r="G6800">
        <f ca="1">OFFSET(drive!$A$2:$Y$402,TRUNC((ROW()-ROW($G$2))/COLUMNS(drive!$A$2:$Y$402)),MOD(ROW()-ROW($G$2),COLUMNS(drive!$A$2:$Y$402)),1,1)</f>
        <v>5</v>
      </c>
      <c r="H6800" s="5">
        <f ca="1">(VLOOKUP($B6800,weights!$A$2:$R$6,4))*VLOOKUP($B6800,weights!$A$2:$R$6,6)^C6800*(VLOOKUP($B6800,weights!$A$2:$R$6,15)*EXP(VLOOKUP($B6800,weights!$A$2:$R$6,11)*D6800)+VLOOKUP($B6800,weights!$A$2:$R$6,16)*EXP(VLOOKUP($B6800,weights!$A$2:$R$6,12)*E6800)+VLOOKUP($B6800,weights!$A$2:$R$6,17)*EXP(VLOOKUP($B6800,weights!$A$2:$R$6,13)*F6800)+VLOOKUP($B6800,weights!$A$2:$R$6,18)*EXP(VLOOKUP($B6800,weights!$A$2:$R$6,14)*G6800))</f>
        <v>3.0030459995709409</v>
      </c>
    </row>
    <row r="6801" spans="1:8" ht="12.75" x14ac:dyDescent="0.2">
      <c r="A6801">
        <f t="shared" si="0"/>
        <v>272</v>
      </c>
      <c r="B6801" t="str">
        <f t="shared" ref="B6801:C6801" si="6775">B6776</f>
        <v>bank</v>
      </c>
      <c r="C6801">
        <f t="shared" si="6775"/>
        <v>1</v>
      </c>
      <c r="D6801">
        <f ca="1">OFFSET(walk!$A$2:$Y$402,TRUNC((ROW()-ROW($D$2))/COLUMNS(walk!$A$2:$Y$402)),MOD(ROW()-ROW($D$2),COLUMNS(walk!$A$2:$Y$402)),1,1)</f>
        <v>40</v>
      </c>
      <c r="E6801">
        <f ca="1">OFFSET(bike!$A$2:$Y$402,TRUNC((ROW()-ROW($E$2))/COLUMNS(bike!$A$2:$Y$402)),MOD(ROW()-ROW($E$2),COLUMNS(bike!$A$2:$Y$402)),1,1)</f>
        <v>12</v>
      </c>
      <c r="F6801">
        <f ca="1">OFFSET(transit!$A$2:$Y$402,TRUNC((ROW()-ROW($F$2))/COLUMNS(transit!$A$2:$Y$402)),MOD(ROW()-ROW($F$2),COLUMNS(transit!$A$2:$Y$402)),1,1)</f>
        <v>38</v>
      </c>
      <c r="G6801">
        <f ca="1">OFFSET(drive!$A$2:$Y$402,TRUNC((ROW()-ROW($G$2))/COLUMNS(drive!$A$2:$Y$402)),MOD(ROW()-ROW($G$2),COLUMNS(drive!$A$2:$Y$402)),1,1)</f>
        <v>7</v>
      </c>
      <c r="H6801" s="5">
        <f ca="1">(VLOOKUP($B6801,weights!$A$2:$R$6,4))*VLOOKUP($B6801,weights!$A$2:$R$6,6)^C6801*(VLOOKUP($B6801,weights!$A$2:$R$6,15)*EXP(VLOOKUP($B6801,weights!$A$2:$R$6,11)*D6801)+VLOOKUP($B6801,weights!$A$2:$R$6,16)*EXP(VLOOKUP($B6801,weights!$A$2:$R$6,12)*E6801)+VLOOKUP($B6801,weights!$A$2:$R$6,17)*EXP(VLOOKUP($B6801,weights!$A$2:$R$6,13)*F6801)+VLOOKUP($B6801,weights!$A$2:$R$6,18)*EXP(VLOOKUP($B6801,weights!$A$2:$R$6,14)*G6801))</f>
        <v>0.57360898464181609</v>
      </c>
    </row>
    <row r="6802" spans="1:8" ht="12.75" x14ac:dyDescent="0.2">
      <c r="A6802">
        <f t="shared" si="0"/>
        <v>273</v>
      </c>
      <c r="B6802" t="str">
        <f t="shared" ref="B6802:C6802" si="6776">B6777</f>
        <v>restaurant</v>
      </c>
      <c r="C6802">
        <f t="shared" si="6776"/>
        <v>0</v>
      </c>
      <c r="D6802">
        <f ca="1">OFFSET(walk!$A$2:$Y$402,TRUNC((ROW()-ROW($D$2))/COLUMNS(walk!$A$2:$Y$402)),MOD(ROW()-ROW($D$2),COLUMNS(walk!$A$2:$Y$402)),1,1)</f>
        <v>12</v>
      </c>
      <c r="E6802">
        <f ca="1">OFFSET(bike!$A$2:$Y$402,TRUNC((ROW()-ROW($E$2))/COLUMNS(bike!$A$2:$Y$402)),MOD(ROW()-ROW($E$2),COLUMNS(bike!$A$2:$Y$402)),1,1)</f>
        <v>3</v>
      </c>
      <c r="F6802">
        <f ca="1">OFFSET(transit!$A$2:$Y$402,TRUNC((ROW()-ROW($F$2))/COLUMNS(transit!$A$2:$Y$402)),MOD(ROW()-ROW($F$2),COLUMNS(transit!$A$2:$Y$402)),1,1)</f>
        <v>9</v>
      </c>
      <c r="G6802">
        <f ca="1">OFFSET(drive!$A$2:$Y$402,TRUNC((ROW()-ROW($G$2))/COLUMNS(drive!$A$2:$Y$402)),MOD(ROW()-ROW($G$2),COLUMNS(drive!$A$2:$Y$402)),1,1)</f>
        <v>2</v>
      </c>
      <c r="H6802" s="5">
        <f ca="1">(VLOOKUP($B6802,weights!$A$2:$R$6,4))*VLOOKUP($B6802,weights!$A$2:$R$6,6)^C6802*(VLOOKUP($B6802,weights!$A$2:$R$6,15)*EXP(VLOOKUP($B6802,weights!$A$2:$R$6,11)*D6802)+VLOOKUP($B6802,weights!$A$2:$R$6,16)*EXP(VLOOKUP($B6802,weights!$A$2:$R$6,12)*E6802)+VLOOKUP($B6802,weights!$A$2:$R$6,17)*EXP(VLOOKUP($B6802,weights!$A$2:$R$6,13)*F6802)+VLOOKUP($B6802,weights!$A$2:$R$6,18)*EXP(VLOOKUP($B6802,weights!$A$2:$R$6,14)*G6802))</f>
        <v>25.614174495238927</v>
      </c>
    </row>
    <row r="6803" spans="1:8" ht="12.75" x14ac:dyDescent="0.2">
      <c r="A6803">
        <f t="shared" si="0"/>
        <v>273</v>
      </c>
      <c r="B6803" t="str">
        <f t="shared" ref="B6803:C6803" si="6777">B6778</f>
        <v>restaurant</v>
      </c>
      <c r="C6803">
        <f t="shared" si="6777"/>
        <v>1</v>
      </c>
      <c r="D6803">
        <f ca="1">OFFSET(walk!$A$2:$Y$402,TRUNC((ROW()-ROW($D$2))/COLUMNS(walk!$A$2:$Y$402)),MOD(ROW()-ROW($D$2),COLUMNS(walk!$A$2:$Y$402)),1,1)</f>
        <v>13</v>
      </c>
      <c r="E6803">
        <f ca="1">OFFSET(bike!$A$2:$Y$402,TRUNC((ROW()-ROW($E$2))/COLUMNS(bike!$A$2:$Y$402)),MOD(ROW()-ROW($E$2),COLUMNS(bike!$A$2:$Y$402)),1,1)</f>
        <v>3</v>
      </c>
      <c r="F6803">
        <f ca="1">OFFSET(transit!$A$2:$Y$402,TRUNC((ROW()-ROW($F$2))/COLUMNS(transit!$A$2:$Y$402)),MOD(ROW()-ROW($F$2),COLUMNS(transit!$A$2:$Y$402)),1,1)</f>
        <v>10</v>
      </c>
      <c r="G6803">
        <f ca="1">OFFSET(drive!$A$2:$Y$402,TRUNC((ROW()-ROW($G$2))/COLUMNS(drive!$A$2:$Y$402)),MOD(ROW()-ROW($G$2),COLUMNS(drive!$A$2:$Y$402)),1,1)</f>
        <v>2</v>
      </c>
      <c r="H6803" s="5">
        <f ca="1">(VLOOKUP($B6803,weights!$A$2:$R$6,4))*VLOOKUP($B6803,weights!$A$2:$R$6,6)^C6803*(VLOOKUP($B6803,weights!$A$2:$R$6,15)*EXP(VLOOKUP($B6803,weights!$A$2:$R$6,11)*D6803)+VLOOKUP($B6803,weights!$A$2:$R$6,16)*EXP(VLOOKUP($B6803,weights!$A$2:$R$6,12)*E6803)+VLOOKUP($B6803,weights!$A$2:$R$6,17)*EXP(VLOOKUP($B6803,weights!$A$2:$R$6,13)*F6803)+VLOOKUP($B6803,weights!$A$2:$R$6,18)*EXP(VLOOKUP($B6803,weights!$A$2:$R$6,14)*G6803))</f>
        <v>22.187726537475516</v>
      </c>
    </row>
    <row r="6804" spans="1:8" ht="12.75" x14ac:dyDescent="0.2">
      <c r="A6804">
        <f t="shared" si="0"/>
        <v>273</v>
      </c>
      <c r="B6804" t="str">
        <f t="shared" ref="B6804:C6804" si="6778">B6779</f>
        <v>restaurant</v>
      </c>
      <c r="C6804">
        <f t="shared" si="6778"/>
        <v>2</v>
      </c>
      <c r="D6804">
        <f ca="1">OFFSET(walk!$A$2:$Y$402,TRUNC((ROW()-ROW($D$2))/COLUMNS(walk!$A$2:$Y$402)),MOD(ROW()-ROW($D$2),COLUMNS(walk!$A$2:$Y$402)),1,1)</f>
        <v>13</v>
      </c>
      <c r="E6804">
        <f ca="1">OFFSET(bike!$A$2:$Y$402,TRUNC((ROW()-ROW($E$2))/COLUMNS(bike!$A$2:$Y$402)),MOD(ROW()-ROW($E$2),COLUMNS(bike!$A$2:$Y$402)),1,1)</f>
        <v>4</v>
      </c>
      <c r="F6804">
        <f ca="1">OFFSET(transit!$A$2:$Y$402,TRUNC((ROW()-ROW($F$2))/COLUMNS(transit!$A$2:$Y$402)),MOD(ROW()-ROW($F$2),COLUMNS(transit!$A$2:$Y$402)),1,1)</f>
        <v>10</v>
      </c>
      <c r="G6804">
        <f ca="1">OFFSET(drive!$A$2:$Y$402,TRUNC((ROW()-ROW($G$2))/COLUMNS(drive!$A$2:$Y$402)),MOD(ROW()-ROW($G$2),COLUMNS(drive!$A$2:$Y$402)),1,1)</f>
        <v>4</v>
      </c>
      <c r="H6804" s="5">
        <f ca="1">(VLOOKUP($B6804,weights!$A$2:$R$6,4))*VLOOKUP($B6804,weights!$A$2:$R$6,6)^C6804*(VLOOKUP($B6804,weights!$A$2:$R$6,15)*EXP(VLOOKUP($B6804,weights!$A$2:$R$6,11)*D6804)+VLOOKUP($B6804,weights!$A$2:$R$6,16)*EXP(VLOOKUP($B6804,weights!$A$2:$R$6,12)*E6804)+VLOOKUP($B6804,weights!$A$2:$R$6,17)*EXP(VLOOKUP($B6804,weights!$A$2:$R$6,13)*F6804)+VLOOKUP($B6804,weights!$A$2:$R$6,18)*EXP(VLOOKUP($B6804,weights!$A$2:$R$6,14)*G6804))</f>
        <v>15.886019511537715</v>
      </c>
    </row>
    <row r="6805" spans="1:8" ht="12.75" x14ac:dyDescent="0.2">
      <c r="A6805">
        <f t="shared" si="0"/>
        <v>273</v>
      </c>
      <c r="B6805" t="str">
        <f t="shared" ref="B6805:C6805" si="6779">B6780</f>
        <v>restaurant</v>
      </c>
      <c r="C6805">
        <f t="shared" si="6779"/>
        <v>3</v>
      </c>
      <c r="D6805">
        <f ca="1">OFFSET(walk!$A$2:$Y$402,TRUNC((ROW()-ROW($D$2))/COLUMNS(walk!$A$2:$Y$402)),MOD(ROW()-ROW($D$2),COLUMNS(walk!$A$2:$Y$402)),1,1)</f>
        <v>15</v>
      </c>
      <c r="E6805">
        <f ca="1">OFFSET(bike!$A$2:$Y$402,TRUNC((ROW()-ROW($E$2))/COLUMNS(bike!$A$2:$Y$402)),MOD(ROW()-ROW($E$2),COLUMNS(bike!$A$2:$Y$402)),1,1)</f>
        <v>4</v>
      </c>
      <c r="F6805">
        <f ca="1">OFFSET(transit!$A$2:$Y$402,TRUNC((ROW()-ROW($F$2))/COLUMNS(transit!$A$2:$Y$402)),MOD(ROW()-ROW($F$2),COLUMNS(transit!$A$2:$Y$402)),1,1)</f>
        <v>11</v>
      </c>
      <c r="G6805">
        <f ca="1">OFFSET(drive!$A$2:$Y$402,TRUNC((ROW()-ROW($G$2))/COLUMNS(drive!$A$2:$Y$402)),MOD(ROW()-ROW($G$2),COLUMNS(drive!$A$2:$Y$402)),1,1)</f>
        <v>4</v>
      </c>
      <c r="H6805" s="5">
        <f ca="1">(VLOOKUP($B6805,weights!$A$2:$R$6,4))*VLOOKUP($B6805,weights!$A$2:$R$6,6)^C6805*(VLOOKUP($B6805,weights!$A$2:$R$6,15)*EXP(VLOOKUP($B6805,weights!$A$2:$R$6,11)*D6805)+VLOOKUP($B6805,weights!$A$2:$R$6,16)*EXP(VLOOKUP($B6805,weights!$A$2:$R$6,12)*E6805)+VLOOKUP($B6805,weights!$A$2:$R$6,17)*EXP(VLOOKUP($B6805,weights!$A$2:$R$6,13)*F6805)+VLOOKUP($B6805,weights!$A$2:$R$6,18)*EXP(VLOOKUP($B6805,weights!$A$2:$R$6,14)*G6805))</f>
        <v>13.59521535877578</v>
      </c>
    </row>
    <row r="6806" spans="1:8" ht="12.75" x14ac:dyDescent="0.2">
      <c r="A6806">
        <f t="shared" si="0"/>
        <v>273</v>
      </c>
      <c r="B6806" t="str">
        <f t="shared" ref="B6806:C6806" si="6780">B6781</f>
        <v>restaurant</v>
      </c>
      <c r="C6806">
        <f t="shared" si="6780"/>
        <v>4</v>
      </c>
      <c r="D6806">
        <f ca="1">OFFSET(walk!$A$2:$Y$402,TRUNC((ROW()-ROW($D$2))/COLUMNS(walk!$A$2:$Y$402)),MOD(ROW()-ROW($D$2),COLUMNS(walk!$A$2:$Y$402)),1,1)</f>
        <v>15</v>
      </c>
      <c r="E6806">
        <f ca="1">OFFSET(bike!$A$2:$Y$402,TRUNC((ROW()-ROW($E$2))/COLUMNS(bike!$A$2:$Y$402)),MOD(ROW()-ROW($E$2),COLUMNS(bike!$A$2:$Y$402)),1,1)</f>
        <v>5</v>
      </c>
      <c r="F6806">
        <f ca="1">OFFSET(transit!$A$2:$Y$402,TRUNC((ROW()-ROW($F$2))/COLUMNS(transit!$A$2:$Y$402)),MOD(ROW()-ROW($F$2),COLUMNS(transit!$A$2:$Y$402)),1,1)</f>
        <v>11</v>
      </c>
      <c r="G6806">
        <f ca="1">OFFSET(drive!$A$2:$Y$402,TRUNC((ROW()-ROW($G$2))/COLUMNS(drive!$A$2:$Y$402)),MOD(ROW()-ROW($G$2),COLUMNS(drive!$A$2:$Y$402)),1,1)</f>
        <v>4</v>
      </c>
      <c r="H6806" s="5">
        <f ca="1">(VLOOKUP($B6806,weights!$A$2:$R$6,4))*VLOOKUP($B6806,weights!$A$2:$R$6,6)^C6806*(VLOOKUP($B6806,weights!$A$2:$R$6,15)*EXP(VLOOKUP($B6806,weights!$A$2:$R$6,11)*D6806)+VLOOKUP($B6806,weights!$A$2:$R$6,16)*EXP(VLOOKUP($B6806,weights!$A$2:$R$6,12)*E6806)+VLOOKUP($B6806,weights!$A$2:$R$6,17)*EXP(VLOOKUP($B6806,weights!$A$2:$R$6,13)*F6806)+VLOOKUP($B6806,weights!$A$2:$R$6,18)*EXP(VLOOKUP($B6806,weights!$A$2:$R$6,14)*G6806))</f>
        <v>11.344373277030272</v>
      </c>
    </row>
    <row r="6807" spans="1:8" ht="12.75" x14ac:dyDescent="0.2">
      <c r="A6807">
        <f t="shared" si="0"/>
        <v>273</v>
      </c>
      <c r="B6807" t="str">
        <f t="shared" ref="B6807:C6807" si="6781">B6782</f>
        <v>restaurant</v>
      </c>
      <c r="C6807">
        <f t="shared" si="6781"/>
        <v>5</v>
      </c>
      <c r="D6807">
        <f ca="1">OFFSET(walk!$A$2:$Y$402,TRUNC((ROW()-ROW($D$2))/COLUMNS(walk!$A$2:$Y$402)),MOD(ROW()-ROW($D$2),COLUMNS(walk!$A$2:$Y$402)),1,1)</f>
        <v>17</v>
      </c>
      <c r="E6807">
        <f ca="1">OFFSET(bike!$A$2:$Y$402,TRUNC((ROW()-ROW($E$2))/COLUMNS(bike!$A$2:$Y$402)),MOD(ROW()-ROW($E$2),COLUMNS(bike!$A$2:$Y$402)),1,1)</f>
        <v>5</v>
      </c>
      <c r="F6807">
        <f ca="1">OFFSET(transit!$A$2:$Y$402,TRUNC((ROW()-ROW($F$2))/COLUMNS(transit!$A$2:$Y$402)),MOD(ROW()-ROW($F$2),COLUMNS(transit!$A$2:$Y$402)),1,1)</f>
        <v>12</v>
      </c>
      <c r="G6807">
        <f ca="1">OFFSET(drive!$A$2:$Y$402,TRUNC((ROW()-ROW($G$2))/COLUMNS(drive!$A$2:$Y$402)),MOD(ROW()-ROW($G$2),COLUMNS(drive!$A$2:$Y$402)),1,1)</f>
        <v>4</v>
      </c>
      <c r="H6807" s="5">
        <f ca="1">(VLOOKUP($B6807,weights!$A$2:$R$6,4))*VLOOKUP($B6807,weights!$A$2:$R$6,6)^C6807*(VLOOKUP($B6807,weights!$A$2:$R$6,15)*EXP(VLOOKUP($B6807,weights!$A$2:$R$6,11)*D6807)+VLOOKUP($B6807,weights!$A$2:$R$6,16)*EXP(VLOOKUP($B6807,weights!$A$2:$R$6,12)*E6807)+VLOOKUP($B6807,weights!$A$2:$R$6,17)*EXP(VLOOKUP($B6807,weights!$A$2:$R$6,13)*F6807)+VLOOKUP($B6807,weights!$A$2:$R$6,18)*EXP(VLOOKUP($B6807,weights!$A$2:$R$6,14)*G6807))</f>
        <v>9.7748850840553825</v>
      </c>
    </row>
    <row r="6808" spans="1:8" ht="12.75" x14ac:dyDescent="0.2">
      <c r="A6808">
        <f t="shared" si="0"/>
        <v>273</v>
      </c>
      <c r="B6808" t="str">
        <f t="shared" ref="B6808:C6808" si="6782">B6783</f>
        <v>restaurant</v>
      </c>
      <c r="C6808">
        <f t="shared" si="6782"/>
        <v>6</v>
      </c>
      <c r="D6808">
        <f ca="1">OFFSET(walk!$A$2:$Y$402,TRUNC((ROW()-ROW($D$2))/COLUMNS(walk!$A$2:$Y$402)),MOD(ROW()-ROW($D$2),COLUMNS(walk!$A$2:$Y$402)),1,1)</f>
        <v>18</v>
      </c>
      <c r="E6808">
        <f ca="1">OFFSET(bike!$A$2:$Y$402,TRUNC((ROW()-ROW($E$2))/COLUMNS(bike!$A$2:$Y$402)),MOD(ROW()-ROW($E$2),COLUMNS(bike!$A$2:$Y$402)),1,1)</f>
        <v>6</v>
      </c>
      <c r="F6808">
        <f ca="1">OFFSET(transit!$A$2:$Y$402,TRUNC((ROW()-ROW($F$2))/COLUMNS(transit!$A$2:$Y$402)),MOD(ROW()-ROW($F$2),COLUMNS(transit!$A$2:$Y$402)),1,1)</f>
        <v>13</v>
      </c>
      <c r="G6808">
        <f ca="1">OFFSET(drive!$A$2:$Y$402,TRUNC((ROW()-ROW($G$2))/COLUMNS(drive!$A$2:$Y$402)),MOD(ROW()-ROW($G$2),COLUMNS(drive!$A$2:$Y$402)),1,1)</f>
        <v>4</v>
      </c>
      <c r="H6808" s="5">
        <f ca="1">(VLOOKUP($B6808,weights!$A$2:$R$6,4))*VLOOKUP($B6808,weights!$A$2:$R$6,6)^C6808*(VLOOKUP($B6808,weights!$A$2:$R$6,15)*EXP(VLOOKUP($B6808,weights!$A$2:$R$6,11)*D6808)+VLOOKUP($B6808,weights!$A$2:$R$6,16)*EXP(VLOOKUP($B6808,weights!$A$2:$R$6,12)*E6808)+VLOOKUP($B6808,weights!$A$2:$R$6,17)*EXP(VLOOKUP($B6808,weights!$A$2:$R$6,13)*F6808)+VLOOKUP($B6808,weights!$A$2:$R$6,18)*EXP(VLOOKUP($B6808,weights!$A$2:$R$6,14)*G6808))</f>
        <v>7.9910644762553842</v>
      </c>
    </row>
    <row r="6809" spans="1:8" ht="12.75" x14ac:dyDescent="0.2">
      <c r="A6809">
        <f t="shared" si="0"/>
        <v>273</v>
      </c>
      <c r="B6809" t="str">
        <f t="shared" ref="B6809:C6809" si="6783">B6784</f>
        <v>restaurant</v>
      </c>
      <c r="C6809">
        <f t="shared" si="6783"/>
        <v>7</v>
      </c>
      <c r="D6809">
        <f ca="1">OFFSET(walk!$A$2:$Y$402,TRUNC((ROW()-ROW($D$2))/COLUMNS(walk!$A$2:$Y$402)),MOD(ROW()-ROW($D$2),COLUMNS(walk!$A$2:$Y$402)),1,1)</f>
        <v>19</v>
      </c>
      <c r="E6809">
        <f ca="1">OFFSET(bike!$A$2:$Y$402,TRUNC((ROW()-ROW($E$2))/COLUMNS(bike!$A$2:$Y$402)),MOD(ROW()-ROW($E$2),COLUMNS(bike!$A$2:$Y$402)),1,1)</f>
        <v>6</v>
      </c>
      <c r="F6809">
        <f ca="1">OFFSET(transit!$A$2:$Y$402,TRUNC((ROW()-ROW($F$2))/COLUMNS(transit!$A$2:$Y$402)),MOD(ROW()-ROW($F$2),COLUMNS(transit!$A$2:$Y$402)),1,1)</f>
        <v>13</v>
      </c>
      <c r="G6809">
        <f ca="1">OFFSET(drive!$A$2:$Y$402,TRUNC((ROW()-ROW($G$2))/COLUMNS(drive!$A$2:$Y$402)),MOD(ROW()-ROW($G$2),COLUMNS(drive!$A$2:$Y$402)),1,1)</f>
        <v>4</v>
      </c>
      <c r="H6809" s="5">
        <f ca="1">(VLOOKUP($B6809,weights!$A$2:$R$6,4))*VLOOKUP($B6809,weights!$A$2:$R$6,6)^C6809*(VLOOKUP($B6809,weights!$A$2:$R$6,15)*EXP(VLOOKUP($B6809,weights!$A$2:$R$6,11)*D6809)+VLOOKUP($B6809,weights!$A$2:$R$6,16)*EXP(VLOOKUP($B6809,weights!$A$2:$R$6,12)*E6809)+VLOOKUP($B6809,weights!$A$2:$R$6,17)*EXP(VLOOKUP($B6809,weights!$A$2:$R$6,13)*F6809)+VLOOKUP($B6809,weights!$A$2:$R$6,18)*EXP(VLOOKUP($B6809,weights!$A$2:$R$6,14)*G6809))</f>
        <v>7.1299225777334732</v>
      </c>
    </row>
    <row r="6810" spans="1:8" ht="12.75" x14ac:dyDescent="0.2">
      <c r="A6810">
        <f t="shared" si="0"/>
        <v>273</v>
      </c>
      <c r="B6810" t="str">
        <f t="shared" ref="B6810:C6810" si="6784">B6785</f>
        <v>restaurant</v>
      </c>
      <c r="C6810">
        <f t="shared" si="6784"/>
        <v>8</v>
      </c>
      <c r="D6810">
        <f ca="1">OFFSET(walk!$A$2:$Y$402,TRUNC((ROW()-ROW($D$2))/COLUMNS(walk!$A$2:$Y$402)),MOD(ROW()-ROW($D$2),COLUMNS(walk!$A$2:$Y$402)),1,1)</f>
        <v>19</v>
      </c>
      <c r="E6810">
        <f ca="1">OFFSET(bike!$A$2:$Y$402,TRUNC((ROW()-ROW($E$2))/COLUMNS(bike!$A$2:$Y$402)),MOD(ROW()-ROW($E$2),COLUMNS(bike!$A$2:$Y$402)),1,1)</f>
        <v>6</v>
      </c>
      <c r="F6810">
        <f ca="1">OFFSET(transit!$A$2:$Y$402,TRUNC((ROW()-ROW($F$2))/COLUMNS(transit!$A$2:$Y$402)),MOD(ROW()-ROW($F$2),COLUMNS(transit!$A$2:$Y$402)),1,1)</f>
        <v>15</v>
      </c>
      <c r="G6810">
        <f ca="1">OFFSET(drive!$A$2:$Y$402,TRUNC((ROW()-ROW($G$2))/COLUMNS(drive!$A$2:$Y$402)),MOD(ROW()-ROW($G$2),COLUMNS(drive!$A$2:$Y$402)),1,1)</f>
        <v>4</v>
      </c>
      <c r="H6810" s="5">
        <f ca="1">(VLOOKUP($B6810,weights!$A$2:$R$6,4))*VLOOKUP($B6810,weights!$A$2:$R$6,6)^C6810*(VLOOKUP($B6810,weights!$A$2:$R$6,15)*EXP(VLOOKUP($B6810,weights!$A$2:$R$6,11)*D6810)+VLOOKUP($B6810,weights!$A$2:$R$6,16)*EXP(VLOOKUP($B6810,weights!$A$2:$R$6,12)*E6810)+VLOOKUP($B6810,weights!$A$2:$R$6,17)*EXP(VLOOKUP($B6810,weights!$A$2:$R$6,13)*F6810)+VLOOKUP($B6810,weights!$A$2:$R$6,18)*EXP(VLOOKUP($B6810,weights!$A$2:$R$6,14)*G6810))</f>
        <v>6.1448543726286475</v>
      </c>
    </row>
    <row r="6811" spans="1:8" ht="12.75" x14ac:dyDescent="0.2">
      <c r="A6811">
        <f t="shared" si="0"/>
        <v>273</v>
      </c>
      <c r="B6811" t="str">
        <f t="shared" ref="B6811:C6811" si="6785">B6786</f>
        <v>restaurant</v>
      </c>
      <c r="C6811">
        <f t="shared" si="6785"/>
        <v>9</v>
      </c>
      <c r="D6811">
        <f ca="1">OFFSET(walk!$A$2:$Y$402,TRUNC((ROW()-ROW($D$2))/COLUMNS(walk!$A$2:$Y$402)),MOD(ROW()-ROW($D$2),COLUMNS(walk!$A$2:$Y$402)),1,1)</f>
        <v>20</v>
      </c>
      <c r="E6811">
        <f ca="1">OFFSET(bike!$A$2:$Y$402,TRUNC((ROW()-ROW($E$2))/COLUMNS(bike!$A$2:$Y$402)),MOD(ROW()-ROW($E$2),COLUMNS(bike!$A$2:$Y$402)),1,1)</f>
        <v>7</v>
      </c>
      <c r="F6811">
        <f ca="1">OFFSET(transit!$A$2:$Y$402,TRUNC((ROW()-ROW($F$2))/COLUMNS(transit!$A$2:$Y$402)),MOD(ROW()-ROW($F$2),COLUMNS(transit!$A$2:$Y$402)),1,1)</f>
        <v>18</v>
      </c>
      <c r="G6811">
        <f ca="1">OFFSET(drive!$A$2:$Y$402,TRUNC((ROW()-ROW($G$2))/COLUMNS(drive!$A$2:$Y$402)),MOD(ROW()-ROW($G$2),COLUMNS(drive!$A$2:$Y$402)),1,1)</f>
        <v>4</v>
      </c>
      <c r="H6811" s="5">
        <f ca="1">(VLOOKUP($B6811,weights!$A$2:$R$6,4))*VLOOKUP($B6811,weights!$A$2:$R$6,6)^C6811*(VLOOKUP($B6811,weights!$A$2:$R$6,15)*EXP(VLOOKUP($B6811,weights!$A$2:$R$6,11)*D6811)+VLOOKUP($B6811,weights!$A$2:$R$6,16)*EXP(VLOOKUP($B6811,weights!$A$2:$R$6,12)*E6811)+VLOOKUP($B6811,weights!$A$2:$R$6,17)*EXP(VLOOKUP($B6811,weights!$A$2:$R$6,13)*F6811)+VLOOKUP($B6811,weights!$A$2:$R$6,18)*EXP(VLOOKUP($B6811,weights!$A$2:$R$6,14)*G6811))</f>
        <v>4.9581805889192427</v>
      </c>
    </row>
    <row r="6812" spans="1:8" ht="12.75" x14ac:dyDescent="0.2">
      <c r="A6812">
        <f t="shared" si="0"/>
        <v>273</v>
      </c>
      <c r="B6812" t="str">
        <f t="shared" ref="B6812:C6812" si="6786">B6787</f>
        <v>supermarket</v>
      </c>
      <c r="C6812">
        <f t="shared" si="6786"/>
        <v>0</v>
      </c>
      <c r="D6812">
        <f ca="1">OFFSET(walk!$A$2:$Y$402,TRUNC((ROW()-ROW($D$2))/COLUMNS(walk!$A$2:$Y$402)),MOD(ROW()-ROW($D$2),COLUMNS(walk!$A$2:$Y$402)),1,1)</f>
        <v>41</v>
      </c>
      <c r="E6812">
        <f ca="1">OFFSET(bike!$A$2:$Y$402,TRUNC((ROW()-ROW($E$2))/COLUMNS(bike!$A$2:$Y$402)),MOD(ROW()-ROW($E$2),COLUMNS(bike!$A$2:$Y$402)),1,1)</f>
        <v>16</v>
      </c>
      <c r="F6812">
        <f ca="1">OFFSET(transit!$A$2:$Y$402,TRUNC((ROW()-ROW($F$2))/COLUMNS(transit!$A$2:$Y$402)),MOD(ROW()-ROW($F$2),COLUMNS(transit!$A$2:$Y$402)),1,1)</f>
        <v>22</v>
      </c>
      <c r="G6812">
        <f ca="1">OFFSET(drive!$A$2:$Y$402,TRUNC((ROW()-ROW($G$2))/COLUMNS(drive!$A$2:$Y$402)),MOD(ROW()-ROW($G$2),COLUMNS(drive!$A$2:$Y$402)),1,1)</f>
        <v>8</v>
      </c>
      <c r="H6812" s="5">
        <f ca="1">(VLOOKUP($B6812,weights!$A$2:$R$6,4))*VLOOKUP($B6812,weights!$A$2:$R$6,6)^C6812*(VLOOKUP($B6812,weights!$A$2:$R$6,15)*EXP(VLOOKUP($B6812,weights!$A$2:$R$6,11)*D6812)+VLOOKUP($B6812,weights!$A$2:$R$6,16)*EXP(VLOOKUP($B6812,weights!$A$2:$R$6,12)*E6812)+VLOOKUP($B6812,weights!$A$2:$R$6,17)*EXP(VLOOKUP($B6812,weights!$A$2:$R$6,13)*F6812)+VLOOKUP($B6812,weights!$A$2:$R$6,18)*EXP(VLOOKUP($B6812,weights!$A$2:$R$6,14)*G6812))</f>
        <v>3.4119798230271305</v>
      </c>
    </row>
    <row r="6813" spans="1:8" ht="12.75" x14ac:dyDescent="0.2">
      <c r="A6813">
        <f t="shared" si="0"/>
        <v>273</v>
      </c>
      <c r="B6813" t="str">
        <f t="shared" ref="B6813:C6813" si="6787">B6788</f>
        <v>supermarket</v>
      </c>
      <c r="C6813">
        <f t="shared" si="6787"/>
        <v>1</v>
      </c>
      <c r="D6813">
        <f ca="1">OFFSET(walk!$A$2:$Y$402,TRUNC((ROW()-ROW($D$2))/COLUMNS(walk!$A$2:$Y$402)),MOD(ROW()-ROW($D$2),COLUMNS(walk!$A$2:$Y$402)),1,1)</f>
        <v>51</v>
      </c>
      <c r="E6813">
        <f ca="1">OFFSET(bike!$A$2:$Y$402,TRUNC((ROW()-ROW($E$2))/COLUMNS(bike!$A$2:$Y$402)),MOD(ROW()-ROW($E$2),COLUMNS(bike!$A$2:$Y$402)),1,1)</f>
        <v>17</v>
      </c>
      <c r="F6813">
        <f ca="1">OFFSET(transit!$A$2:$Y$402,TRUNC((ROW()-ROW($F$2))/COLUMNS(transit!$A$2:$Y$402)),MOD(ROW()-ROW($F$2),COLUMNS(transit!$A$2:$Y$402)),1,1)</f>
        <v>27</v>
      </c>
      <c r="G6813">
        <f ca="1">OFFSET(drive!$A$2:$Y$402,TRUNC((ROW()-ROW($G$2))/COLUMNS(drive!$A$2:$Y$402)),MOD(ROW()-ROW($G$2),COLUMNS(drive!$A$2:$Y$402)),1,1)</f>
        <v>10</v>
      </c>
      <c r="H6813" s="5">
        <f ca="1">(VLOOKUP($B6813,weights!$A$2:$R$6,4))*VLOOKUP($B6813,weights!$A$2:$R$6,6)^C6813*(VLOOKUP($B6813,weights!$A$2:$R$6,15)*EXP(VLOOKUP($B6813,weights!$A$2:$R$6,11)*D6813)+VLOOKUP($B6813,weights!$A$2:$R$6,16)*EXP(VLOOKUP($B6813,weights!$A$2:$R$6,12)*E6813)+VLOOKUP($B6813,weights!$A$2:$R$6,17)*EXP(VLOOKUP($B6813,weights!$A$2:$R$6,13)*F6813)+VLOOKUP($B6813,weights!$A$2:$R$6,18)*EXP(VLOOKUP($B6813,weights!$A$2:$R$6,14)*G6813))</f>
        <v>1.2985544254567214</v>
      </c>
    </row>
    <row r="6814" spans="1:8" ht="12.75" x14ac:dyDescent="0.2">
      <c r="A6814">
        <f t="shared" si="0"/>
        <v>273</v>
      </c>
      <c r="B6814" t="str">
        <f t="shared" ref="B6814:C6814" si="6788">B6789</f>
        <v>supermarket</v>
      </c>
      <c r="C6814">
        <f t="shared" si="6788"/>
        <v>2</v>
      </c>
      <c r="D6814">
        <f ca="1">OFFSET(walk!$A$2:$Y$402,TRUNC((ROW()-ROW($D$2))/COLUMNS(walk!$A$2:$Y$402)),MOD(ROW()-ROW($D$2),COLUMNS(walk!$A$2:$Y$402)),1,1)</f>
        <v>56</v>
      </c>
      <c r="E6814">
        <f ca="1">OFFSET(bike!$A$2:$Y$402,TRUNC((ROW()-ROW($E$2))/COLUMNS(bike!$A$2:$Y$402)),MOD(ROW()-ROW($E$2),COLUMNS(bike!$A$2:$Y$402)),1,1)</f>
        <v>18</v>
      </c>
      <c r="F6814">
        <f ca="1">OFFSET(transit!$A$2:$Y$402,TRUNC((ROW()-ROW($F$2))/COLUMNS(transit!$A$2:$Y$402)),MOD(ROW()-ROW($F$2),COLUMNS(transit!$A$2:$Y$402)),1,1)</f>
        <v>35</v>
      </c>
      <c r="G6814">
        <f ca="1">OFFSET(drive!$A$2:$Y$402,TRUNC((ROW()-ROW($G$2))/COLUMNS(drive!$A$2:$Y$402)),MOD(ROW()-ROW($G$2),COLUMNS(drive!$A$2:$Y$402)),1,1)</f>
        <v>13</v>
      </c>
      <c r="H6814" s="5">
        <f ca="1">(VLOOKUP($B6814,weights!$A$2:$R$6,4))*VLOOKUP($B6814,weights!$A$2:$R$6,6)^C6814*(VLOOKUP($B6814,weights!$A$2:$R$6,15)*EXP(VLOOKUP($B6814,weights!$A$2:$R$6,11)*D6814)+VLOOKUP($B6814,weights!$A$2:$R$6,16)*EXP(VLOOKUP($B6814,weights!$A$2:$R$6,12)*E6814)+VLOOKUP($B6814,weights!$A$2:$R$6,17)*EXP(VLOOKUP($B6814,weights!$A$2:$R$6,13)*F6814)+VLOOKUP($B6814,weights!$A$2:$R$6,18)*EXP(VLOOKUP($B6814,weights!$A$2:$R$6,14)*G6814))</f>
        <v>0.40508720629688555</v>
      </c>
    </row>
    <row r="6815" spans="1:8" ht="12.75" x14ac:dyDescent="0.2">
      <c r="A6815">
        <f t="shared" si="0"/>
        <v>273</v>
      </c>
      <c r="B6815" t="str">
        <f t="shared" ref="B6815:C6815" si="6789">B6790</f>
        <v>supermarket</v>
      </c>
      <c r="C6815">
        <f t="shared" si="6789"/>
        <v>3</v>
      </c>
      <c r="D6815">
        <f ca="1">OFFSET(walk!$A$2:$Y$402,TRUNC((ROW()-ROW($D$2))/COLUMNS(walk!$A$2:$Y$402)),MOD(ROW()-ROW($D$2),COLUMNS(walk!$A$2:$Y$402)),1,1)</f>
        <v>63</v>
      </c>
      <c r="E6815">
        <f ca="1">OFFSET(bike!$A$2:$Y$402,TRUNC((ROW()-ROW($E$2))/COLUMNS(bike!$A$2:$Y$402)),MOD(ROW()-ROW($E$2),COLUMNS(bike!$A$2:$Y$402)),1,1)</f>
        <v>22</v>
      </c>
      <c r="F6815">
        <f ca="1">OFFSET(transit!$A$2:$Y$402,TRUNC((ROW()-ROW($F$2))/COLUMNS(transit!$A$2:$Y$402)),MOD(ROW()-ROW($F$2),COLUMNS(transit!$A$2:$Y$402)),1,1)</f>
        <v>39</v>
      </c>
      <c r="G6815">
        <f ca="1">OFFSET(drive!$A$2:$Y$402,TRUNC((ROW()-ROW($G$2))/COLUMNS(drive!$A$2:$Y$402)),MOD(ROW()-ROW($G$2),COLUMNS(drive!$A$2:$Y$402)),1,1)</f>
        <v>13</v>
      </c>
      <c r="H6815" s="5">
        <f ca="1">(VLOOKUP($B6815,weights!$A$2:$R$6,4))*VLOOKUP($B6815,weights!$A$2:$R$6,6)^C6815*(VLOOKUP($B6815,weights!$A$2:$R$6,15)*EXP(VLOOKUP($B6815,weights!$A$2:$R$6,11)*D6815)+VLOOKUP($B6815,weights!$A$2:$R$6,16)*EXP(VLOOKUP($B6815,weights!$A$2:$R$6,12)*E6815)+VLOOKUP($B6815,weights!$A$2:$R$6,17)*EXP(VLOOKUP($B6815,weights!$A$2:$R$6,13)*F6815)+VLOOKUP($B6815,weights!$A$2:$R$6,18)*EXP(VLOOKUP($B6815,weights!$A$2:$R$6,14)*G6815))</f>
        <v>0.22975775060286202</v>
      </c>
    </row>
    <row r="6816" spans="1:8" ht="12.75" x14ac:dyDescent="0.2">
      <c r="A6816">
        <f t="shared" si="0"/>
        <v>273</v>
      </c>
      <c r="B6816" t="str">
        <f t="shared" ref="B6816:C6816" si="6790">B6791</f>
        <v>supermarket</v>
      </c>
      <c r="C6816">
        <f t="shared" si="6790"/>
        <v>4</v>
      </c>
      <c r="D6816">
        <f ca="1">OFFSET(walk!$A$2:$Y$402,TRUNC((ROW()-ROW($D$2))/COLUMNS(walk!$A$2:$Y$402)),MOD(ROW()-ROW($D$2),COLUMNS(walk!$A$2:$Y$402)),1,1)</f>
        <v>80</v>
      </c>
      <c r="E6816">
        <f ca="1">OFFSET(bike!$A$2:$Y$402,TRUNC((ROW()-ROW($E$2))/COLUMNS(bike!$A$2:$Y$402)),MOD(ROW()-ROW($E$2),COLUMNS(bike!$A$2:$Y$402)),1,1)</f>
        <v>25</v>
      </c>
      <c r="F6816">
        <f ca="1">OFFSET(transit!$A$2:$Y$402,TRUNC((ROW()-ROW($F$2))/COLUMNS(transit!$A$2:$Y$402)),MOD(ROW()-ROW($F$2),COLUMNS(transit!$A$2:$Y$402)),1,1)</f>
        <v>41</v>
      </c>
      <c r="G6816">
        <f ca="1">OFFSET(drive!$A$2:$Y$402,TRUNC((ROW()-ROW($G$2))/COLUMNS(drive!$A$2:$Y$402)),MOD(ROW()-ROW($G$2),COLUMNS(drive!$A$2:$Y$402)),1,1)</f>
        <v>15</v>
      </c>
      <c r="H6816" s="5">
        <f ca="1">(VLOOKUP($B6816,weights!$A$2:$R$6,4))*VLOOKUP($B6816,weights!$A$2:$R$6,6)^C6816*(VLOOKUP($B6816,weights!$A$2:$R$6,15)*EXP(VLOOKUP($B6816,weights!$A$2:$R$6,11)*D6816)+VLOOKUP($B6816,weights!$A$2:$R$6,16)*EXP(VLOOKUP($B6816,weights!$A$2:$R$6,12)*E6816)+VLOOKUP($B6816,weights!$A$2:$R$6,17)*EXP(VLOOKUP($B6816,weights!$A$2:$R$6,13)*F6816)+VLOOKUP($B6816,weights!$A$2:$R$6,18)*EXP(VLOOKUP($B6816,weights!$A$2:$R$6,14)*G6816))</f>
        <v>8.8664902154211536E-2</v>
      </c>
    </row>
    <row r="6817" spans="1:8" ht="12.75" x14ac:dyDescent="0.2">
      <c r="A6817">
        <f t="shared" si="0"/>
        <v>273</v>
      </c>
      <c r="B6817" t="str">
        <f t="shared" ref="B6817:C6817" si="6791">B6792</f>
        <v>store</v>
      </c>
      <c r="C6817">
        <f t="shared" si="6791"/>
        <v>0</v>
      </c>
      <c r="D6817">
        <f ca="1">OFFSET(walk!$A$2:$Y$402,TRUNC((ROW()-ROW($D$2))/COLUMNS(walk!$A$2:$Y$402)),MOD(ROW()-ROW($D$2),COLUMNS(walk!$A$2:$Y$402)),1,1)</f>
        <v>9</v>
      </c>
      <c r="E6817">
        <f ca="1">OFFSET(bike!$A$2:$Y$402,TRUNC((ROW()-ROW($E$2))/COLUMNS(bike!$A$2:$Y$402)),MOD(ROW()-ROW($E$2),COLUMNS(bike!$A$2:$Y$402)),1,1)</f>
        <v>2</v>
      </c>
      <c r="F6817">
        <f ca="1">OFFSET(transit!$A$2:$Y$402,TRUNC((ROW()-ROW($F$2))/COLUMNS(transit!$A$2:$Y$402)),MOD(ROW()-ROW($F$2),COLUMNS(transit!$A$2:$Y$402)),1,1)</f>
        <v>8</v>
      </c>
      <c r="G6817">
        <f ca="1">OFFSET(drive!$A$2:$Y$402,TRUNC((ROW()-ROW($G$2))/COLUMNS(drive!$A$2:$Y$402)),MOD(ROW()-ROW($G$2),COLUMNS(drive!$A$2:$Y$402)),1,1)</f>
        <v>2</v>
      </c>
      <c r="H6817" s="5">
        <f ca="1">(VLOOKUP($B6817,weights!$A$2:$R$6,4))*VLOOKUP($B6817,weights!$A$2:$R$6,6)^C6817*(VLOOKUP($B6817,weights!$A$2:$R$6,15)*EXP(VLOOKUP($B6817,weights!$A$2:$R$6,11)*D6817)+VLOOKUP($B6817,weights!$A$2:$R$6,16)*EXP(VLOOKUP($B6817,weights!$A$2:$R$6,12)*E6817)+VLOOKUP($B6817,weights!$A$2:$R$6,17)*EXP(VLOOKUP($B6817,weights!$A$2:$R$6,13)*F6817)+VLOOKUP($B6817,weights!$A$2:$R$6,18)*EXP(VLOOKUP($B6817,weights!$A$2:$R$6,14)*G6817))</f>
        <v>12.877895356986194</v>
      </c>
    </row>
    <row r="6818" spans="1:8" ht="12.75" x14ac:dyDescent="0.2">
      <c r="A6818">
        <f t="shared" si="0"/>
        <v>273</v>
      </c>
      <c r="B6818" t="str">
        <f t="shared" ref="B6818:C6818" si="6792">B6793</f>
        <v>store</v>
      </c>
      <c r="C6818">
        <f t="shared" si="6792"/>
        <v>1</v>
      </c>
      <c r="D6818">
        <f ca="1">OFFSET(walk!$A$2:$Y$402,TRUNC((ROW()-ROW($D$2))/COLUMNS(walk!$A$2:$Y$402)),MOD(ROW()-ROW($D$2),COLUMNS(walk!$A$2:$Y$402)),1,1)</f>
        <v>10</v>
      </c>
      <c r="E6818">
        <f ca="1">OFFSET(bike!$A$2:$Y$402,TRUNC((ROW()-ROW($E$2))/COLUMNS(bike!$A$2:$Y$402)),MOD(ROW()-ROW($E$2),COLUMNS(bike!$A$2:$Y$402)),1,1)</f>
        <v>2</v>
      </c>
      <c r="F6818">
        <f ca="1">OFFSET(transit!$A$2:$Y$402,TRUNC((ROW()-ROW($F$2))/COLUMNS(transit!$A$2:$Y$402)),MOD(ROW()-ROW($F$2),COLUMNS(transit!$A$2:$Y$402)),1,1)</f>
        <v>9</v>
      </c>
      <c r="G6818">
        <f ca="1">OFFSET(drive!$A$2:$Y$402,TRUNC((ROW()-ROW($G$2))/COLUMNS(drive!$A$2:$Y$402)),MOD(ROW()-ROW($G$2),COLUMNS(drive!$A$2:$Y$402)),1,1)</f>
        <v>2</v>
      </c>
      <c r="H6818" s="5">
        <f ca="1">(VLOOKUP($B6818,weights!$A$2:$R$6,4))*VLOOKUP($B6818,weights!$A$2:$R$6,6)^C6818*(VLOOKUP($B6818,weights!$A$2:$R$6,15)*EXP(VLOOKUP($B6818,weights!$A$2:$R$6,11)*D6818)+VLOOKUP($B6818,weights!$A$2:$R$6,16)*EXP(VLOOKUP($B6818,weights!$A$2:$R$6,12)*E6818)+VLOOKUP($B6818,weights!$A$2:$R$6,17)*EXP(VLOOKUP($B6818,weights!$A$2:$R$6,13)*F6818)+VLOOKUP($B6818,weights!$A$2:$R$6,18)*EXP(VLOOKUP($B6818,weights!$A$2:$R$6,14)*G6818))</f>
        <v>8.4446505155315883</v>
      </c>
    </row>
    <row r="6819" spans="1:8" ht="12.75" x14ac:dyDescent="0.2">
      <c r="A6819">
        <f t="shared" si="0"/>
        <v>273</v>
      </c>
      <c r="B6819" t="str">
        <f t="shared" ref="B6819:C6819" si="6793">B6794</f>
        <v>store</v>
      </c>
      <c r="C6819">
        <f t="shared" si="6793"/>
        <v>2</v>
      </c>
      <c r="D6819">
        <f ca="1">OFFSET(walk!$A$2:$Y$402,TRUNC((ROW()-ROW($D$2))/COLUMNS(walk!$A$2:$Y$402)),MOD(ROW()-ROW($D$2),COLUMNS(walk!$A$2:$Y$402)),1,1)</f>
        <v>12</v>
      </c>
      <c r="E6819">
        <f ca="1">OFFSET(bike!$A$2:$Y$402,TRUNC((ROW()-ROW($E$2))/COLUMNS(bike!$A$2:$Y$402)),MOD(ROW()-ROW($E$2),COLUMNS(bike!$A$2:$Y$402)),1,1)</f>
        <v>3</v>
      </c>
      <c r="F6819">
        <f ca="1">OFFSET(transit!$A$2:$Y$402,TRUNC((ROW()-ROW($F$2))/COLUMNS(transit!$A$2:$Y$402)),MOD(ROW()-ROW($F$2),COLUMNS(transit!$A$2:$Y$402)),1,1)</f>
        <v>9</v>
      </c>
      <c r="G6819">
        <f ca="1">OFFSET(drive!$A$2:$Y$402,TRUNC((ROW()-ROW($G$2))/COLUMNS(drive!$A$2:$Y$402)),MOD(ROW()-ROW($G$2),COLUMNS(drive!$A$2:$Y$402)),1,1)</f>
        <v>4</v>
      </c>
      <c r="H6819" s="5">
        <f ca="1">(VLOOKUP($B6819,weights!$A$2:$R$6,4))*VLOOKUP($B6819,weights!$A$2:$R$6,6)^C6819*(VLOOKUP($B6819,weights!$A$2:$R$6,15)*EXP(VLOOKUP($B6819,weights!$A$2:$R$6,11)*D6819)+VLOOKUP($B6819,weights!$A$2:$R$6,16)*EXP(VLOOKUP($B6819,weights!$A$2:$R$6,12)*E6819)+VLOOKUP($B6819,weights!$A$2:$R$6,17)*EXP(VLOOKUP($B6819,weights!$A$2:$R$6,13)*F6819)+VLOOKUP($B6819,weights!$A$2:$R$6,18)*EXP(VLOOKUP($B6819,weights!$A$2:$R$6,14)*G6819))</f>
        <v>3.5710571177763266</v>
      </c>
    </row>
    <row r="6820" spans="1:8" ht="12.75" x14ac:dyDescent="0.2">
      <c r="A6820">
        <f t="shared" si="0"/>
        <v>273</v>
      </c>
      <c r="B6820" t="str">
        <f t="shared" ref="B6820:C6820" si="6794">B6795</f>
        <v>store</v>
      </c>
      <c r="C6820">
        <f t="shared" si="6794"/>
        <v>3</v>
      </c>
      <c r="D6820">
        <f ca="1">OFFSET(walk!$A$2:$Y$402,TRUNC((ROW()-ROW($D$2))/COLUMNS(walk!$A$2:$Y$402)),MOD(ROW()-ROW($D$2),COLUMNS(walk!$A$2:$Y$402)),1,1)</f>
        <v>14</v>
      </c>
      <c r="E6820">
        <f ca="1">OFFSET(bike!$A$2:$Y$402,TRUNC((ROW()-ROW($E$2))/COLUMNS(bike!$A$2:$Y$402)),MOD(ROW()-ROW($E$2),COLUMNS(bike!$A$2:$Y$402)),1,1)</f>
        <v>4</v>
      </c>
      <c r="F6820">
        <f ca="1">OFFSET(transit!$A$2:$Y$402,TRUNC((ROW()-ROW($F$2))/COLUMNS(transit!$A$2:$Y$402)),MOD(ROW()-ROW($F$2),COLUMNS(transit!$A$2:$Y$402)),1,1)</f>
        <v>11</v>
      </c>
      <c r="G6820">
        <f ca="1">OFFSET(drive!$A$2:$Y$402,TRUNC((ROW()-ROW($G$2))/COLUMNS(drive!$A$2:$Y$402)),MOD(ROW()-ROW($G$2),COLUMNS(drive!$A$2:$Y$402)),1,1)</f>
        <v>4</v>
      </c>
      <c r="H6820" s="5">
        <f ca="1">(VLOOKUP($B6820,weights!$A$2:$R$6,4))*VLOOKUP($B6820,weights!$A$2:$R$6,6)^C6820*(VLOOKUP($B6820,weights!$A$2:$R$6,15)*EXP(VLOOKUP($B6820,weights!$A$2:$R$6,11)*D6820)+VLOOKUP($B6820,weights!$A$2:$R$6,16)*EXP(VLOOKUP($B6820,weights!$A$2:$R$6,12)*E6820)+VLOOKUP($B6820,weights!$A$2:$R$6,17)*EXP(VLOOKUP($B6820,weights!$A$2:$R$6,13)*F6820)+VLOOKUP($B6820,weights!$A$2:$R$6,18)*EXP(VLOOKUP($B6820,weights!$A$2:$R$6,14)*G6820))</f>
        <v>1.8932235002925306</v>
      </c>
    </row>
    <row r="6821" spans="1:8" ht="12.75" x14ac:dyDescent="0.2">
      <c r="A6821">
        <f t="shared" si="0"/>
        <v>273</v>
      </c>
      <c r="B6821" t="str">
        <f t="shared" ref="B6821:C6821" si="6795">B6796</f>
        <v>store</v>
      </c>
      <c r="C6821">
        <f t="shared" si="6795"/>
        <v>4</v>
      </c>
      <c r="D6821">
        <f ca="1">OFFSET(walk!$A$2:$Y$402,TRUNC((ROW()-ROW($D$2))/COLUMNS(walk!$A$2:$Y$402)),MOD(ROW()-ROW($D$2),COLUMNS(walk!$A$2:$Y$402)),1,1)</f>
        <v>18</v>
      </c>
      <c r="E6821">
        <f ca="1">OFFSET(bike!$A$2:$Y$402,TRUNC((ROW()-ROW($E$2))/COLUMNS(bike!$A$2:$Y$402)),MOD(ROW()-ROW($E$2),COLUMNS(bike!$A$2:$Y$402)),1,1)</f>
        <v>5</v>
      </c>
      <c r="F6821">
        <f ca="1">OFFSET(transit!$A$2:$Y$402,TRUNC((ROW()-ROW($F$2))/COLUMNS(transit!$A$2:$Y$402)),MOD(ROW()-ROW($F$2),COLUMNS(transit!$A$2:$Y$402)),1,1)</f>
        <v>14</v>
      </c>
      <c r="G6821">
        <f ca="1">OFFSET(drive!$A$2:$Y$402,TRUNC((ROW()-ROW($G$2))/COLUMNS(drive!$A$2:$Y$402)),MOD(ROW()-ROW($G$2),COLUMNS(drive!$A$2:$Y$402)),1,1)</f>
        <v>4</v>
      </c>
      <c r="H6821" s="5">
        <f ca="1">(VLOOKUP($B6821,weights!$A$2:$R$6,4))*VLOOKUP($B6821,weights!$A$2:$R$6,6)^C6821*(VLOOKUP($B6821,weights!$A$2:$R$6,15)*EXP(VLOOKUP($B6821,weights!$A$2:$R$6,11)*D6821)+VLOOKUP($B6821,weights!$A$2:$R$6,16)*EXP(VLOOKUP($B6821,weights!$A$2:$R$6,12)*E6821)+VLOOKUP($B6821,weights!$A$2:$R$6,17)*EXP(VLOOKUP($B6821,weights!$A$2:$R$6,13)*F6821)+VLOOKUP($B6821,weights!$A$2:$R$6,18)*EXP(VLOOKUP($B6821,weights!$A$2:$R$6,14)*G6821))</f>
        <v>1.0344206232987971</v>
      </c>
    </row>
    <row r="6822" spans="1:8" ht="12.75" x14ac:dyDescent="0.2">
      <c r="A6822">
        <f t="shared" si="0"/>
        <v>273</v>
      </c>
      <c r="B6822" t="str">
        <f t="shared" ref="B6822:C6822" si="6796">B6797</f>
        <v>pharmacy</v>
      </c>
      <c r="C6822">
        <f t="shared" si="6796"/>
        <v>0</v>
      </c>
      <c r="D6822">
        <f ca="1">OFFSET(walk!$A$2:$Y$402,TRUNC((ROW()-ROW($D$2))/COLUMNS(walk!$A$2:$Y$402)),MOD(ROW()-ROW($D$2),COLUMNS(walk!$A$2:$Y$402)),1,1)</f>
        <v>14</v>
      </c>
      <c r="E6822">
        <f ca="1">OFFSET(bike!$A$2:$Y$402,TRUNC((ROW()-ROW($E$2))/COLUMNS(bike!$A$2:$Y$402)),MOD(ROW()-ROW($E$2),COLUMNS(bike!$A$2:$Y$402)),1,1)</f>
        <v>4</v>
      </c>
      <c r="F6822">
        <f ca="1">OFFSET(transit!$A$2:$Y$402,TRUNC((ROW()-ROW($F$2))/COLUMNS(transit!$A$2:$Y$402)),MOD(ROW()-ROW($F$2),COLUMNS(transit!$A$2:$Y$402)),1,1)</f>
        <v>14</v>
      </c>
      <c r="G6822">
        <f ca="1">OFFSET(drive!$A$2:$Y$402,TRUNC((ROW()-ROW($G$2))/COLUMNS(drive!$A$2:$Y$402)),MOD(ROW()-ROW($G$2),COLUMNS(drive!$A$2:$Y$402)),1,1)</f>
        <v>2</v>
      </c>
      <c r="H6822" s="5">
        <f ca="1">(VLOOKUP($B6822,weights!$A$2:$R$6,4))*VLOOKUP($B6822,weights!$A$2:$R$6,6)^C6822*(VLOOKUP($B6822,weights!$A$2:$R$6,15)*EXP(VLOOKUP($B6822,weights!$A$2:$R$6,11)*D6822)+VLOOKUP($B6822,weights!$A$2:$R$6,16)*EXP(VLOOKUP($B6822,weights!$A$2:$R$6,12)*E6822)+VLOOKUP($B6822,weights!$A$2:$R$6,17)*EXP(VLOOKUP($B6822,weights!$A$2:$R$6,13)*F6822)+VLOOKUP($B6822,weights!$A$2:$R$6,18)*EXP(VLOOKUP($B6822,weights!$A$2:$R$6,14)*G6822))</f>
        <v>5.7255903971270454</v>
      </c>
    </row>
    <row r="6823" spans="1:8" ht="12.75" x14ac:dyDescent="0.2">
      <c r="A6823">
        <f t="shared" si="0"/>
        <v>273</v>
      </c>
      <c r="B6823" t="str">
        <f t="shared" ref="B6823:C6823" si="6797">B6798</f>
        <v>pharmacy</v>
      </c>
      <c r="C6823">
        <f t="shared" si="6797"/>
        <v>1</v>
      </c>
      <c r="D6823">
        <f ca="1">OFFSET(walk!$A$2:$Y$402,TRUNC((ROW()-ROW($D$2))/COLUMNS(walk!$A$2:$Y$402)),MOD(ROW()-ROW($D$2),COLUMNS(walk!$A$2:$Y$402)),1,1)</f>
        <v>16</v>
      </c>
      <c r="E6823">
        <f ca="1">OFFSET(bike!$A$2:$Y$402,TRUNC((ROW()-ROW($E$2))/COLUMNS(bike!$A$2:$Y$402)),MOD(ROW()-ROW($E$2),COLUMNS(bike!$A$2:$Y$402)),1,1)</f>
        <v>6</v>
      </c>
      <c r="F6823">
        <f ca="1">OFFSET(transit!$A$2:$Y$402,TRUNC((ROW()-ROW($F$2))/COLUMNS(transit!$A$2:$Y$402)),MOD(ROW()-ROW($F$2),COLUMNS(transit!$A$2:$Y$402)),1,1)</f>
        <v>15</v>
      </c>
      <c r="G6823">
        <f ca="1">OFFSET(drive!$A$2:$Y$402,TRUNC((ROW()-ROW($G$2))/COLUMNS(drive!$A$2:$Y$402)),MOD(ROW()-ROW($G$2),COLUMNS(drive!$A$2:$Y$402)),1,1)</f>
        <v>4</v>
      </c>
      <c r="H6823" s="5">
        <f ca="1">(VLOOKUP($B6823,weights!$A$2:$R$6,4))*VLOOKUP($B6823,weights!$A$2:$R$6,6)^C6823*(VLOOKUP($B6823,weights!$A$2:$R$6,15)*EXP(VLOOKUP($B6823,weights!$A$2:$R$6,11)*D6823)+VLOOKUP($B6823,weights!$A$2:$R$6,16)*EXP(VLOOKUP($B6823,weights!$A$2:$R$6,12)*E6823)+VLOOKUP($B6823,weights!$A$2:$R$6,17)*EXP(VLOOKUP($B6823,weights!$A$2:$R$6,13)*F6823)+VLOOKUP($B6823,weights!$A$2:$R$6,18)*EXP(VLOOKUP($B6823,weights!$A$2:$R$6,14)*G6823))</f>
        <v>1.7133892406461182</v>
      </c>
    </row>
    <row r="6824" spans="1:8" ht="12.75" x14ac:dyDescent="0.2">
      <c r="A6824">
        <f t="shared" si="0"/>
        <v>273</v>
      </c>
      <c r="B6824" t="str">
        <f t="shared" ref="B6824:C6824" si="6798">B6799</f>
        <v>pharmacy</v>
      </c>
      <c r="C6824">
        <f t="shared" si="6798"/>
        <v>2</v>
      </c>
      <c r="D6824">
        <f ca="1">OFFSET(walk!$A$2:$Y$402,TRUNC((ROW()-ROW($D$2))/COLUMNS(walk!$A$2:$Y$402)),MOD(ROW()-ROW($D$2),COLUMNS(walk!$A$2:$Y$402)),1,1)</f>
        <v>16</v>
      </c>
      <c r="E6824">
        <f ca="1">OFFSET(bike!$A$2:$Y$402,TRUNC((ROW()-ROW($E$2))/COLUMNS(bike!$A$2:$Y$402)),MOD(ROW()-ROW($E$2),COLUMNS(bike!$A$2:$Y$402)),1,1)</f>
        <v>6</v>
      </c>
      <c r="F6824">
        <f ca="1">OFFSET(transit!$A$2:$Y$402,TRUNC((ROW()-ROW($F$2))/COLUMNS(transit!$A$2:$Y$402)),MOD(ROW()-ROW($F$2),COLUMNS(transit!$A$2:$Y$402)),1,1)</f>
        <v>15</v>
      </c>
      <c r="G6824">
        <f ca="1">OFFSET(drive!$A$2:$Y$402,TRUNC((ROW()-ROW($G$2))/COLUMNS(drive!$A$2:$Y$402)),MOD(ROW()-ROW($G$2),COLUMNS(drive!$A$2:$Y$402)),1,1)</f>
        <v>4</v>
      </c>
      <c r="H6824" s="5">
        <f ca="1">(VLOOKUP($B6824,weights!$A$2:$R$6,4))*VLOOKUP($B6824,weights!$A$2:$R$6,6)^C6824*(VLOOKUP($B6824,weights!$A$2:$R$6,15)*EXP(VLOOKUP($B6824,weights!$A$2:$R$6,11)*D6824)+VLOOKUP($B6824,weights!$A$2:$R$6,16)*EXP(VLOOKUP($B6824,weights!$A$2:$R$6,12)*E6824)+VLOOKUP($B6824,weights!$A$2:$R$6,17)*EXP(VLOOKUP($B6824,weights!$A$2:$R$6,13)*F6824)+VLOOKUP($B6824,weights!$A$2:$R$6,18)*EXP(VLOOKUP($B6824,weights!$A$2:$R$6,14)*G6824))</f>
        <v>0.82496518994072365</v>
      </c>
    </row>
    <row r="6825" spans="1:8" ht="12.75" x14ac:dyDescent="0.2">
      <c r="A6825">
        <f t="shared" si="0"/>
        <v>273</v>
      </c>
      <c r="B6825" t="str">
        <f t="shared" ref="B6825:C6825" si="6799">B6800</f>
        <v>bank</v>
      </c>
      <c r="C6825">
        <f t="shared" si="6799"/>
        <v>0</v>
      </c>
      <c r="D6825">
        <f ca="1">OFFSET(walk!$A$2:$Y$402,TRUNC((ROW()-ROW($D$2))/COLUMNS(walk!$A$2:$Y$402)),MOD(ROW()-ROW($D$2),COLUMNS(walk!$A$2:$Y$402)),1,1)</f>
        <v>26</v>
      </c>
      <c r="E6825">
        <f ca="1">OFFSET(bike!$A$2:$Y$402,TRUNC((ROW()-ROW($E$2))/COLUMNS(bike!$A$2:$Y$402)),MOD(ROW()-ROW($E$2),COLUMNS(bike!$A$2:$Y$402)),1,1)</f>
        <v>10</v>
      </c>
      <c r="F6825">
        <f ca="1">OFFSET(transit!$A$2:$Y$402,TRUNC((ROW()-ROW($F$2))/COLUMNS(transit!$A$2:$Y$402)),MOD(ROW()-ROW($F$2),COLUMNS(transit!$A$2:$Y$402)),1,1)</f>
        <v>25</v>
      </c>
      <c r="G6825">
        <f ca="1">OFFSET(drive!$A$2:$Y$402,TRUNC((ROW()-ROW($G$2))/COLUMNS(drive!$A$2:$Y$402)),MOD(ROW()-ROW($G$2),COLUMNS(drive!$A$2:$Y$402)),1,1)</f>
        <v>6</v>
      </c>
      <c r="H6825" s="5">
        <f ca="1">(VLOOKUP($B6825,weights!$A$2:$R$6,4))*VLOOKUP($B6825,weights!$A$2:$R$6,6)^C6825*(VLOOKUP($B6825,weights!$A$2:$R$6,15)*EXP(VLOOKUP($B6825,weights!$A$2:$R$6,11)*D6825)+VLOOKUP($B6825,weights!$A$2:$R$6,16)*EXP(VLOOKUP($B6825,weights!$A$2:$R$6,12)*E6825)+VLOOKUP($B6825,weights!$A$2:$R$6,17)*EXP(VLOOKUP($B6825,weights!$A$2:$R$6,13)*F6825)+VLOOKUP($B6825,weights!$A$2:$R$6,18)*EXP(VLOOKUP($B6825,weights!$A$2:$R$6,14)*G6825))</f>
        <v>1.9646257437731951</v>
      </c>
    </row>
    <row r="6826" spans="1:8" ht="12.75" x14ac:dyDescent="0.2">
      <c r="A6826">
        <f t="shared" si="0"/>
        <v>273</v>
      </c>
      <c r="B6826" t="str">
        <f t="shared" ref="B6826:C6826" si="6800">B6801</f>
        <v>bank</v>
      </c>
      <c r="C6826">
        <f t="shared" si="6800"/>
        <v>1</v>
      </c>
      <c r="D6826">
        <f ca="1">OFFSET(walk!$A$2:$Y$402,TRUNC((ROW()-ROW($D$2))/COLUMNS(walk!$A$2:$Y$402)),MOD(ROW()-ROW($D$2),COLUMNS(walk!$A$2:$Y$402)),1,1)</f>
        <v>39</v>
      </c>
      <c r="E6826">
        <f ca="1">OFFSET(bike!$A$2:$Y$402,TRUNC((ROW()-ROW($E$2))/COLUMNS(bike!$A$2:$Y$402)),MOD(ROW()-ROW($E$2),COLUMNS(bike!$A$2:$Y$402)),1,1)</f>
        <v>13</v>
      </c>
      <c r="F6826">
        <f ca="1">OFFSET(transit!$A$2:$Y$402,TRUNC((ROW()-ROW($F$2))/COLUMNS(transit!$A$2:$Y$402)),MOD(ROW()-ROW($F$2),COLUMNS(transit!$A$2:$Y$402)),1,1)</f>
        <v>31</v>
      </c>
      <c r="G6826">
        <f ca="1">OFFSET(drive!$A$2:$Y$402,TRUNC((ROW()-ROW($G$2))/COLUMNS(drive!$A$2:$Y$402)),MOD(ROW()-ROW($G$2),COLUMNS(drive!$A$2:$Y$402)),1,1)</f>
        <v>7</v>
      </c>
      <c r="H6826" s="5">
        <f ca="1">(VLOOKUP($B6826,weights!$A$2:$R$6,4))*VLOOKUP($B6826,weights!$A$2:$R$6,6)^C6826*(VLOOKUP($B6826,weights!$A$2:$R$6,15)*EXP(VLOOKUP($B6826,weights!$A$2:$R$6,11)*D6826)+VLOOKUP($B6826,weights!$A$2:$R$6,16)*EXP(VLOOKUP($B6826,weights!$A$2:$R$6,12)*E6826)+VLOOKUP($B6826,weights!$A$2:$R$6,17)*EXP(VLOOKUP($B6826,weights!$A$2:$R$6,13)*F6826)+VLOOKUP($B6826,weights!$A$2:$R$6,18)*EXP(VLOOKUP($B6826,weights!$A$2:$R$6,14)*G6826))</f>
        <v>0.54847967301828671</v>
      </c>
    </row>
    <row r="6827" spans="1:8" ht="12.75" x14ac:dyDescent="0.2">
      <c r="A6827">
        <f t="shared" si="0"/>
        <v>274</v>
      </c>
      <c r="B6827" t="str">
        <f t="shared" ref="B6827:C6827" si="6801">B6802</f>
        <v>restaurant</v>
      </c>
      <c r="C6827">
        <f t="shared" si="6801"/>
        <v>0</v>
      </c>
      <c r="D6827">
        <f ca="1">OFFSET(walk!$A$2:$Y$402,TRUNC((ROW()-ROW($D$2))/COLUMNS(walk!$A$2:$Y$402)),MOD(ROW()-ROW($D$2),COLUMNS(walk!$A$2:$Y$402)),1,1)</f>
        <v>10</v>
      </c>
      <c r="E6827">
        <f ca="1">OFFSET(bike!$A$2:$Y$402,TRUNC((ROW()-ROW($E$2))/COLUMNS(bike!$A$2:$Y$402)),MOD(ROW()-ROW($E$2),COLUMNS(bike!$A$2:$Y$402)),1,1)</f>
        <v>2</v>
      </c>
      <c r="F6827">
        <f ca="1">OFFSET(transit!$A$2:$Y$402,TRUNC((ROW()-ROW($F$2))/COLUMNS(transit!$A$2:$Y$402)),MOD(ROW()-ROW($F$2),COLUMNS(transit!$A$2:$Y$402)),1,1)</f>
        <v>7</v>
      </c>
      <c r="G6827">
        <f ca="1">OFFSET(drive!$A$2:$Y$402,TRUNC((ROW()-ROW($G$2))/COLUMNS(drive!$A$2:$Y$402)),MOD(ROW()-ROW($G$2),COLUMNS(drive!$A$2:$Y$402)),1,1)</f>
        <v>2</v>
      </c>
      <c r="H6827" s="5">
        <f ca="1">(VLOOKUP($B6827,weights!$A$2:$R$6,4))*VLOOKUP($B6827,weights!$A$2:$R$6,6)^C6827*(VLOOKUP($B6827,weights!$A$2:$R$6,15)*EXP(VLOOKUP($B6827,weights!$A$2:$R$6,11)*D6827)+VLOOKUP($B6827,weights!$A$2:$R$6,16)*EXP(VLOOKUP($B6827,weights!$A$2:$R$6,12)*E6827)+VLOOKUP($B6827,weights!$A$2:$R$6,17)*EXP(VLOOKUP($B6827,weights!$A$2:$R$6,13)*F6827)+VLOOKUP($B6827,weights!$A$2:$R$6,18)*EXP(VLOOKUP($B6827,weights!$A$2:$R$6,14)*G6827))</f>
        <v>29.962233161091024</v>
      </c>
    </row>
    <row r="6828" spans="1:8" ht="12.75" x14ac:dyDescent="0.2">
      <c r="A6828">
        <f t="shared" si="0"/>
        <v>274</v>
      </c>
      <c r="B6828" t="str">
        <f t="shared" ref="B6828:C6828" si="6802">B6803</f>
        <v>restaurant</v>
      </c>
      <c r="C6828">
        <f t="shared" si="6802"/>
        <v>1</v>
      </c>
      <c r="D6828">
        <f ca="1">OFFSET(walk!$A$2:$Y$402,TRUNC((ROW()-ROW($D$2))/COLUMNS(walk!$A$2:$Y$402)),MOD(ROW()-ROW($D$2),COLUMNS(walk!$A$2:$Y$402)),1,1)</f>
        <v>11</v>
      </c>
      <c r="E6828">
        <f ca="1">OFFSET(bike!$A$2:$Y$402,TRUNC((ROW()-ROW($E$2))/COLUMNS(bike!$A$2:$Y$402)),MOD(ROW()-ROW($E$2),COLUMNS(bike!$A$2:$Y$402)),1,1)</f>
        <v>3</v>
      </c>
      <c r="F6828">
        <f ca="1">OFFSET(transit!$A$2:$Y$402,TRUNC((ROW()-ROW($F$2))/COLUMNS(transit!$A$2:$Y$402)),MOD(ROW()-ROW($F$2),COLUMNS(transit!$A$2:$Y$402)),1,1)</f>
        <v>9</v>
      </c>
      <c r="G6828">
        <f ca="1">OFFSET(drive!$A$2:$Y$402,TRUNC((ROW()-ROW($G$2))/COLUMNS(drive!$A$2:$Y$402)),MOD(ROW()-ROW($G$2),COLUMNS(drive!$A$2:$Y$402)),1,1)</f>
        <v>2</v>
      </c>
      <c r="H6828" s="5">
        <f ca="1">(VLOOKUP($B6828,weights!$A$2:$R$6,4))*VLOOKUP($B6828,weights!$A$2:$R$6,6)^C6828*(VLOOKUP($B6828,weights!$A$2:$R$6,15)*EXP(VLOOKUP($B6828,weights!$A$2:$R$6,11)*D6828)+VLOOKUP($B6828,weights!$A$2:$R$6,16)*EXP(VLOOKUP($B6828,weights!$A$2:$R$6,12)*E6828)+VLOOKUP($B6828,weights!$A$2:$R$6,17)*EXP(VLOOKUP($B6828,weights!$A$2:$R$6,13)*F6828)+VLOOKUP($B6828,weights!$A$2:$R$6,18)*EXP(VLOOKUP($B6828,weights!$A$2:$R$6,14)*G6828))</f>
        <v>23.264437081653135</v>
      </c>
    </row>
    <row r="6829" spans="1:8" ht="12.75" x14ac:dyDescent="0.2">
      <c r="A6829">
        <f t="shared" si="0"/>
        <v>274</v>
      </c>
      <c r="B6829" t="str">
        <f t="shared" ref="B6829:C6829" si="6803">B6804</f>
        <v>restaurant</v>
      </c>
      <c r="C6829">
        <f t="shared" si="6803"/>
        <v>2</v>
      </c>
      <c r="D6829">
        <f ca="1">OFFSET(walk!$A$2:$Y$402,TRUNC((ROW()-ROW($D$2))/COLUMNS(walk!$A$2:$Y$402)),MOD(ROW()-ROW($D$2),COLUMNS(walk!$A$2:$Y$402)),1,1)</f>
        <v>12</v>
      </c>
      <c r="E6829">
        <f ca="1">OFFSET(bike!$A$2:$Y$402,TRUNC((ROW()-ROW($E$2))/COLUMNS(bike!$A$2:$Y$402)),MOD(ROW()-ROW($E$2),COLUMNS(bike!$A$2:$Y$402)),1,1)</f>
        <v>3</v>
      </c>
      <c r="F6829">
        <f ca="1">OFFSET(transit!$A$2:$Y$402,TRUNC((ROW()-ROW($F$2))/COLUMNS(transit!$A$2:$Y$402)),MOD(ROW()-ROW($F$2),COLUMNS(transit!$A$2:$Y$402)),1,1)</f>
        <v>9</v>
      </c>
      <c r="G6829">
        <f ca="1">OFFSET(drive!$A$2:$Y$402,TRUNC((ROW()-ROW($G$2))/COLUMNS(drive!$A$2:$Y$402)),MOD(ROW()-ROW($G$2),COLUMNS(drive!$A$2:$Y$402)),1,1)</f>
        <v>2</v>
      </c>
      <c r="H6829" s="5">
        <f ca="1">(VLOOKUP($B6829,weights!$A$2:$R$6,4))*VLOOKUP($B6829,weights!$A$2:$R$6,6)^C6829*(VLOOKUP($B6829,weights!$A$2:$R$6,15)*EXP(VLOOKUP($B6829,weights!$A$2:$R$6,11)*D6829)+VLOOKUP($B6829,weights!$A$2:$R$6,16)*EXP(VLOOKUP($B6829,weights!$A$2:$R$6,12)*E6829)+VLOOKUP($B6829,weights!$A$2:$R$6,17)*EXP(VLOOKUP($B6829,weights!$A$2:$R$6,13)*F6829)+VLOOKUP($B6829,weights!$A$2:$R$6,18)*EXP(VLOOKUP($B6829,weights!$A$2:$R$6,14)*G6829))</f>
        <v>20.577071538260252</v>
      </c>
    </row>
    <row r="6830" spans="1:8" ht="12.75" x14ac:dyDescent="0.2">
      <c r="A6830">
        <f t="shared" si="0"/>
        <v>274</v>
      </c>
      <c r="B6830" t="str">
        <f t="shared" ref="B6830:C6830" si="6804">B6805</f>
        <v>restaurant</v>
      </c>
      <c r="C6830">
        <f t="shared" si="6804"/>
        <v>3</v>
      </c>
      <c r="D6830">
        <f ca="1">OFFSET(walk!$A$2:$Y$402,TRUNC((ROW()-ROW($D$2))/COLUMNS(walk!$A$2:$Y$402)),MOD(ROW()-ROW($D$2),COLUMNS(walk!$A$2:$Y$402)),1,1)</f>
        <v>13</v>
      </c>
      <c r="E6830">
        <f ca="1">OFFSET(bike!$A$2:$Y$402,TRUNC((ROW()-ROW($E$2))/COLUMNS(bike!$A$2:$Y$402)),MOD(ROW()-ROW($E$2),COLUMNS(bike!$A$2:$Y$402)),1,1)</f>
        <v>3</v>
      </c>
      <c r="F6830">
        <f ca="1">OFFSET(transit!$A$2:$Y$402,TRUNC((ROW()-ROW($F$2))/COLUMNS(transit!$A$2:$Y$402)),MOD(ROW()-ROW($F$2),COLUMNS(transit!$A$2:$Y$402)),1,1)</f>
        <v>9</v>
      </c>
      <c r="G6830">
        <f ca="1">OFFSET(drive!$A$2:$Y$402,TRUNC((ROW()-ROW($G$2))/COLUMNS(drive!$A$2:$Y$402)),MOD(ROW()-ROW($G$2),COLUMNS(drive!$A$2:$Y$402)),1,1)</f>
        <v>4</v>
      </c>
      <c r="H6830" s="5">
        <f ca="1">(VLOOKUP($B6830,weights!$A$2:$R$6,4))*VLOOKUP($B6830,weights!$A$2:$R$6,6)^C6830*(VLOOKUP($B6830,weights!$A$2:$R$6,15)*EXP(VLOOKUP($B6830,weights!$A$2:$R$6,11)*D6830)+VLOOKUP($B6830,weights!$A$2:$R$6,16)*EXP(VLOOKUP($B6830,weights!$A$2:$R$6,12)*E6830)+VLOOKUP($B6830,weights!$A$2:$R$6,17)*EXP(VLOOKUP($B6830,weights!$A$2:$R$6,13)*F6830)+VLOOKUP($B6830,weights!$A$2:$R$6,18)*EXP(VLOOKUP($B6830,weights!$A$2:$R$6,14)*G6830))</f>
        <v>15.85079681081268</v>
      </c>
    </row>
    <row r="6831" spans="1:8" ht="12.75" x14ac:dyDescent="0.2">
      <c r="A6831">
        <f t="shared" si="0"/>
        <v>274</v>
      </c>
      <c r="B6831" t="str">
        <f t="shared" ref="B6831:C6831" si="6805">B6806</f>
        <v>restaurant</v>
      </c>
      <c r="C6831">
        <f t="shared" si="6805"/>
        <v>4</v>
      </c>
      <c r="D6831">
        <f ca="1">OFFSET(walk!$A$2:$Y$402,TRUNC((ROW()-ROW($D$2))/COLUMNS(walk!$A$2:$Y$402)),MOD(ROW()-ROW($D$2),COLUMNS(walk!$A$2:$Y$402)),1,1)</f>
        <v>14</v>
      </c>
      <c r="E6831">
        <f ca="1">OFFSET(bike!$A$2:$Y$402,TRUNC((ROW()-ROW($E$2))/COLUMNS(bike!$A$2:$Y$402)),MOD(ROW()-ROW($E$2),COLUMNS(bike!$A$2:$Y$402)),1,1)</f>
        <v>4</v>
      </c>
      <c r="F6831">
        <f ca="1">OFFSET(transit!$A$2:$Y$402,TRUNC((ROW()-ROW($F$2))/COLUMNS(transit!$A$2:$Y$402)),MOD(ROW()-ROW($F$2),COLUMNS(transit!$A$2:$Y$402)),1,1)</f>
        <v>11</v>
      </c>
      <c r="G6831">
        <f ca="1">OFFSET(drive!$A$2:$Y$402,TRUNC((ROW()-ROW($G$2))/COLUMNS(drive!$A$2:$Y$402)),MOD(ROW()-ROW($G$2),COLUMNS(drive!$A$2:$Y$402)),1,1)</f>
        <v>4</v>
      </c>
      <c r="H6831" s="5">
        <f ca="1">(VLOOKUP($B6831,weights!$A$2:$R$6,4))*VLOOKUP($B6831,weights!$A$2:$R$6,6)^C6831*(VLOOKUP($B6831,weights!$A$2:$R$6,15)*EXP(VLOOKUP($B6831,weights!$A$2:$R$6,11)*D6831)+VLOOKUP($B6831,weights!$A$2:$R$6,16)*EXP(VLOOKUP($B6831,weights!$A$2:$R$6,12)*E6831)+VLOOKUP($B6831,weights!$A$2:$R$6,17)*EXP(VLOOKUP($B6831,weights!$A$2:$R$6,13)*F6831)+VLOOKUP($B6831,weights!$A$2:$R$6,18)*EXP(VLOOKUP($B6831,weights!$A$2:$R$6,14)*G6831))</f>
        <v>12.297047487579013</v>
      </c>
    </row>
    <row r="6832" spans="1:8" ht="12.75" x14ac:dyDescent="0.2">
      <c r="A6832">
        <f t="shared" si="0"/>
        <v>274</v>
      </c>
      <c r="B6832" t="str">
        <f t="shared" ref="B6832:C6832" si="6806">B6807</f>
        <v>restaurant</v>
      </c>
      <c r="C6832">
        <f t="shared" si="6806"/>
        <v>5</v>
      </c>
      <c r="D6832">
        <f ca="1">OFFSET(walk!$A$2:$Y$402,TRUNC((ROW()-ROW($D$2))/COLUMNS(walk!$A$2:$Y$402)),MOD(ROW()-ROW($D$2),COLUMNS(walk!$A$2:$Y$402)),1,1)</f>
        <v>15</v>
      </c>
      <c r="E6832">
        <f ca="1">OFFSET(bike!$A$2:$Y$402,TRUNC((ROW()-ROW($E$2))/COLUMNS(bike!$A$2:$Y$402)),MOD(ROW()-ROW($E$2),COLUMNS(bike!$A$2:$Y$402)),1,1)</f>
        <v>5</v>
      </c>
      <c r="F6832">
        <f ca="1">OFFSET(transit!$A$2:$Y$402,TRUNC((ROW()-ROW($F$2))/COLUMNS(transit!$A$2:$Y$402)),MOD(ROW()-ROW($F$2),COLUMNS(transit!$A$2:$Y$402)),1,1)</f>
        <v>12</v>
      </c>
      <c r="G6832">
        <f ca="1">OFFSET(drive!$A$2:$Y$402,TRUNC((ROW()-ROW($G$2))/COLUMNS(drive!$A$2:$Y$402)),MOD(ROW()-ROW($G$2),COLUMNS(drive!$A$2:$Y$402)),1,1)</f>
        <v>4</v>
      </c>
      <c r="H6832" s="5">
        <f ca="1">(VLOOKUP($B6832,weights!$A$2:$R$6,4))*VLOOKUP($B6832,weights!$A$2:$R$6,6)^C6832*(VLOOKUP($B6832,weights!$A$2:$R$6,15)*EXP(VLOOKUP($B6832,weights!$A$2:$R$6,11)*D6832)+VLOOKUP($B6832,weights!$A$2:$R$6,16)*EXP(VLOOKUP($B6832,weights!$A$2:$R$6,12)*E6832)+VLOOKUP($B6832,weights!$A$2:$R$6,17)*EXP(VLOOKUP($B6832,weights!$A$2:$R$6,13)*F6832)+VLOOKUP($B6832,weights!$A$2:$R$6,18)*EXP(VLOOKUP($B6832,weights!$A$2:$R$6,14)*G6832))</f>
        <v>9.9182568828154469</v>
      </c>
    </row>
    <row r="6833" spans="1:8" ht="12.75" x14ac:dyDescent="0.2">
      <c r="A6833">
        <f t="shared" si="0"/>
        <v>274</v>
      </c>
      <c r="B6833" t="str">
        <f t="shared" ref="B6833:C6833" si="6807">B6808</f>
        <v>restaurant</v>
      </c>
      <c r="C6833">
        <f t="shared" si="6807"/>
        <v>6</v>
      </c>
      <c r="D6833">
        <f ca="1">OFFSET(walk!$A$2:$Y$402,TRUNC((ROW()-ROW($D$2))/COLUMNS(walk!$A$2:$Y$402)),MOD(ROW()-ROW($D$2),COLUMNS(walk!$A$2:$Y$402)),1,1)</f>
        <v>17</v>
      </c>
      <c r="E6833">
        <f ca="1">OFFSET(bike!$A$2:$Y$402,TRUNC((ROW()-ROW($E$2))/COLUMNS(bike!$A$2:$Y$402)),MOD(ROW()-ROW($E$2),COLUMNS(bike!$A$2:$Y$402)),1,1)</f>
        <v>5</v>
      </c>
      <c r="F6833">
        <f ca="1">OFFSET(transit!$A$2:$Y$402,TRUNC((ROW()-ROW($F$2))/COLUMNS(transit!$A$2:$Y$402)),MOD(ROW()-ROW($F$2),COLUMNS(transit!$A$2:$Y$402)),1,1)</f>
        <v>12</v>
      </c>
      <c r="G6833">
        <f ca="1">OFFSET(drive!$A$2:$Y$402,TRUNC((ROW()-ROW($G$2))/COLUMNS(drive!$A$2:$Y$402)),MOD(ROW()-ROW($G$2),COLUMNS(drive!$A$2:$Y$402)),1,1)</f>
        <v>4</v>
      </c>
      <c r="H6833" s="5">
        <f ca="1">(VLOOKUP($B6833,weights!$A$2:$R$6,4))*VLOOKUP($B6833,weights!$A$2:$R$6,6)^C6833*(VLOOKUP($B6833,weights!$A$2:$R$6,15)*EXP(VLOOKUP($B6833,weights!$A$2:$R$6,11)*D6833)+VLOOKUP($B6833,weights!$A$2:$R$6,16)*EXP(VLOOKUP($B6833,weights!$A$2:$R$6,12)*E6833)+VLOOKUP($B6833,weights!$A$2:$R$6,17)*EXP(VLOOKUP($B6833,weights!$A$2:$R$6,13)*F6833)+VLOOKUP($B6833,weights!$A$2:$R$6,18)*EXP(VLOOKUP($B6833,weights!$A$2:$R$6,14)*G6833))</f>
        <v>8.7611932975607498</v>
      </c>
    </row>
    <row r="6834" spans="1:8" ht="12.75" x14ac:dyDescent="0.2">
      <c r="A6834">
        <f t="shared" si="0"/>
        <v>274</v>
      </c>
      <c r="B6834" t="str">
        <f t="shared" ref="B6834:C6834" si="6808">B6809</f>
        <v>restaurant</v>
      </c>
      <c r="C6834">
        <f t="shared" si="6808"/>
        <v>7</v>
      </c>
      <c r="D6834">
        <f ca="1">OFFSET(walk!$A$2:$Y$402,TRUNC((ROW()-ROW($D$2))/COLUMNS(walk!$A$2:$Y$402)),MOD(ROW()-ROW($D$2),COLUMNS(walk!$A$2:$Y$402)),1,1)</f>
        <v>18</v>
      </c>
      <c r="E6834">
        <f ca="1">OFFSET(bike!$A$2:$Y$402,TRUNC((ROW()-ROW($E$2))/COLUMNS(bike!$A$2:$Y$402)),MOD(ROW()-ROW($E$2),COLUMNS(bike!$A$2:$Y$402)),1,1)</f>
        <v>6</v>
      </c>
      <c r="F6834">
        <f ca="1">OFFSET(transit!$A$2:$Y$402,TRUNC((ROW()-ROW($F$2))/COLUMNS(transit!$A$2:$Y$402)),MOD(ROW()-ROW($F$2),COLUMNS(transit!$A$2:$Y$402)),1,1)</f>
        <v>13</v>
      </c>
      <c r="G6834">
        <f ca="1">OFFSET(drive!$A$2:$Y$402,TRUNC((ROW()-ROW($G$2))/COLUMNS(drive!$A$2:$Y$402)),MOD(ROW()-ROW($G$2),COLUMNS(drive!$A$2:$Y$402)),1,1)</f>
        <v>4</v>
      </c>
      <c r="H6834" s="5">
        <f ca="1">(VLOOKUP($B6834,weights!$A$2:$R$6,4))*VLOOKUP($B6834,weights!$A$2:$R$6,6)^C6834*(VLOOKUP($B6834,weights!$A$2:$R$6,15)*EXP(VLOOKUP($B6834,weights!$A$2:$R$6,11)*D6834)+VLOOKUP($B6834,weights!$A$2:$R$6,16)*EXP(VLOOKUP($B6834,weights!$A$2:$R$6,12)*E6834)+VLOOKUP($B6834,weights!$A$2:$R$6,17)*EXP(VLOOKUP($B6834,weights!$A$2:$R$6,13)*F6834)+VLOOKUP($B6834,weights!$A$2:$R$6,18)*EXP(VLOOKUP($B6834,weights!$A$2:$R$6,14)*G6834))</f>
        <v>7.1623614935326039</v>
      </c>
    </row>
    <row r="6835" spans="1:8" ht="12.75" x14ac:dyDescent="0.2">
      <c r="A6835">
        <f t="shared" si="0"/>
        <v>274</v>
      </c>
      <c r="B6835" t="str">
        <f t="shared" ref="B6835:C6835" si="6809">B6810</f>
        <v>restaurant</v>
      </c>
      <c r="C6835">
        <f t="shared" si="6809"/>
        <v>8</v>
      </c>
      <c r="D6835">
        <f ca="1">OFFSET(walk!$A$2:$Y$402,TRUNC((ROW()-ROW($D$2))/COLUMNS(walk!$A$2:$Y$402)),MOD(ROW()-ROW($D$2),COLUMNS(walk!$A$2:$Y$402)),1,1)</f>
        <v>19</v>
      </c>
      <c r="E6835">
        <f ca="1">OFFSET(bike!$A$2:$Y$402,TRUNC((ROW()-ROW($E$2))/COLUMNS(bike!$A$2:$Y$402)),MOD(ROW()-ROW($E$2),COLUMNS(bike!$A$2:$Y$402)),1,1)</f>
        <v>6</v>
      </c>
      <c r="F6835">
        <f ca="1">OFFSET(transit!$A$2:$Y$402,TRUNC((ROW()-ROW($F$2))/COLUMNS(transit!$A$2:$Y$402)),MOD(ROW()-ROW($F$2),COLUMNS(transit!$A$2:$Y$402)),1,1)</f>
        <v>15</v>
      </c>
      <c r="G6835">
        <f ca="1">OFFSET(drive!$A$2:$Y$402,TRUNC((ROW()-ROW($G$2))/COLUMNS(drive!$A$2:$Y$402)),MOD(ROW()-ROW($G$2),COLUMNS(drive!$A$2:$Y$402)),1,1)</f>
        <v>4</v>
      </c>
      <c r="H6835" s="5">
        <f ca="1">(VLOOKUP($B6835,weights!$A$2:$R$6,4))*VLOOKUP($B6835,weights!$A$2:$R$6,6)^C6835*(VLOOKUP($B6835,weights!$A$2:$R$6,15)*EXP(VLOOKUP($B6835,weights!$A$2:$R$6,11)*D6835)+VLOOKUP($B6835,weights!$A$2:$R$6,16)*EXP(VLOOKUP($B6835,weights!$A$2:$R$6,12)*E6835)+VLOOKUP($B6835,weights!$A$2:$R$6,17)*EXP(VLOOKUP($B6835,weights!$A$2:$R$6,13)*F6835)+VLOOKUP($B6835,weights!$A$2:$R$6,18)*EXP(VLOOKUP($B6835,weights!$A$2:$R$6,14)*G6835))</f>
        <v>6.1448543726286475</v>
      </c>
    </row>
    <row r="6836" spans="1:8" ht="12.75" x14ac:dyDescent="0.2">
      <c r="A6836">
        <f t="shared" si="0"/>
        <v>274</v>
      </c>
      <c r="B6836" t="str">
        <f t="shared" ref="B6836:C6836" si="6810">B6811</f>
        <v>restaurant</v>
      </c>
      <c r="C6836">
        <f t="shared" si="6810"/>
        <v>9</v>
      </c>
      <c r="D6836">
        <f ca="1">OFFSET(walk!$A$2:$Y$402,TRUNC((ROW()-ROW($D$2))/COLUMNS(walk!$A$2:$Y$402)),MOD(ROW()-ROW($D$2),COLUMNS(walk!$A$2:$Y$402)),1,1)</f>
        <v>19</v>
      </c>
      <c r="E6836">
        <f ca="1">OFFSET(bike!$A$2:$Y$402,TRUNC((ROW()-ROW($E$2))/COLUMNS(bike!$A$2:$Y$402)),MOD(ROW()-ROW($E$2),COLUMNS(bike!$A$2:$Y$402)),1,1)</f>
        <v>7</v>
      </c>
      <c r="F6836">
        <f ca="1">OFFSET(transit!$A$2:$Y$402,TRUNC((ROW()-ROW($F$2))/COLUMNS(transit!$A$2:$Y$402)),MOD(ROW()-ROW($F$2),COLUMNS(transit!$A$2:$Y$402)),1,1)</f>
        <v>18</v>
      </c>
      <c r="G6836">
        <f ca="1">OFFSET(drive!$A$2:$Y$402,TRUNC((ROW()-ROW($G$2))/COLUMNS(drive!$A$2:$Y$402)),MOD(ROW()-ROW($G$2),COLUMNS(drive!$A$2:$Y$402)),1,1)</f>
        <v>4</v>
      </c>
      <c r="H6836" s="5">
        <f ca="1">(VLOOKUP($B6836,weights!$A$2:$R$6,4))*VLOOKUP($B6836,weights!$A$2:$R$6,6)^C6836*(VLOOKUP($B6836,weights!$A$2:$R$6,15)*EXP(VLOOKUP($B6836,weights!$A$2:$R$6,11)*D6836)+VLOOKUP($B6836,weights!$A$2:$R$6,16)*EXP(VLOOKUP($B6836,weights!$A$2:$R$6,12)*E6836)+VLOOKUP($B6836,weights!$A$2:$R$6,17)*EXP(VLOOKUP($B6836,weights!$A$2:$R$6,13)*F6836)+VLOOKUP($B6836,weights!$A$2:$R$6,18)*EXP(VLOOKUP($B6836,weights!$A$2:$R$6,14)*G6836))</f>
        <v>4.9789477908006416</v>
      </c>
    </row>
    <row r="6837" spans="1:8" ht="12.75" x14ac:dyDescent="0.2">
      <c r="A6837">
        <f t="shared" si="0"/>
        <v>274</v>
      </c>
      <c r="B6837" t="str">
        <f t="shared" ref="B6837:C6837" si="6811">B6812</f>
        <v>supermarket</v>
      </c>
      <c r="C6837">
        <f t="shared" si="6811"/>
        <v>0</v>
      </c>
      <c r="D6837">
        <f ca="1">OFFSET(walk!$A$2:$Y$402,TRUNC((ROW()-ROW($D$2))/COLUMNS(walk!$A$2:$Y$402)),MOD(ROW()-ROW($D$2),COLUMNS(walk!$A$2:$Y$402)),1,1)</f>
        <v>41</v>
      </c>
      <c r="E6837">
        <f ca="1">OFFSET(bike!$A$2:$Y$402,TRUNC((ROW()-ROW($E$2))/COLUMNS(bike!$A$2:$Y$402)),MOD(ROW()-ROW($E$2),COLUMNS(bike!$A$2:$Y$402)),1,1)</f>
        <v>16</v>
      </c>
      <c r="F6837">
        <f ca="1">OFFSET(transit!$A$2:$Y$402,TRUNC((ROW()-ROW($F$2))/COLUMNS(transit!$A$2:$Y$402)),MOD(ROW()-ROW($F$2),COLUMNS(transit!$A$2:$Y$402)),1,1)</f>
        <v>22</v>
      </c>
      <c r="G6837">
        <f ca="1">OFFSET(drive!$A$2:$Y$402,TRUNC((ROW()-ROW($G$2))/COLUMNS(drive!$A$2:$Y$402)),MOD(ROW()-ROW($G$2),COLUMNS(drive!$A$2:$Y$402)),1,1)</f>
        <v>8</v>
      </c>
      <c r="H6837" s="5">
        <f ca="1">(VLOOKUP($B6837,weights!$A$2:$R$6,4))*VLOOKUP($B6837,weights!$A$2:$R$6,6)^C6837*(VLOOKUP($B6837,weights!$A$2:$R$6,15)*EXP(VLOOKUP($B6837,weights!$A$2:$R$6,11)*D6837)+VLOOKUP($B6837,weights!$A$2:$R$6,16)*EXP(VLOOKUP($B6837,weights!$A$2:$R$6,12)*E6837)+VLOOKUP($B6837,weights!$A$2:$R$6,17)*EXP(VLOOKUP($B6837,weights!$A$2:$R$6,13)*F6837)+VLOOKUP($B6837,weights!$A$2:$R$6,18)*EXP(VLOOKUP($B6837,weights!$A$2:$R$6,14)*G6837))</f>
        <v>3.4119798230271305</v>
      </c>
    </row>
    <row r="6838" spans="1:8" ht="12.75" x14ac:dyDescent="0.2">
      <c r="A6838">
        <f t="shared" si="0"/>
        <v>274</v>
      </c>
      <c r="B6838" t="str">
        <f t="shared" ref="B6838:C6838" si="6812">B6813</f>
        <v>supermarket</v>
      </c>
      <c r="C6838">
        <f t="shared" si="6812"/>
        <v>1</v>
      </c>
      <c r="D6838">
        <f ca="1">OFFSET(walk!$A$2:$Y$402,TRUNC((ROW()-ROW($D$2))/COLUMNS(walk!$A$2:$Y$402)),MOD(ROW()-ROW($D$2),COLUMNS(walk!$A$2:$Y$402)),1,1)</f>
        <v>51</v>
      </c>
      <c r="E6838">
        <f ca="1">OFFSET(bike!$A$2:$Y$402,TRUNC((ROW()-ROW($E$2))/COLUMNS(bike!$A$2:$Y$402)),MOD(ROW()-ROW($E$2),COLUMNS(bike!$A$2:$Y$402)),1,1)</f>
        <v>17</v>
      </c>
      <c r="F6838">
        <f ca="1">OFFSET(transit!$A$2:$Y$402,TRUNC((ROW()-ROW($F$2))/COLUMNS(transit!$A$2:$Y$402)),MOD(ROW()-ROW($F$2),COLUMNS(transit!$A$2:$Y$402)),1,1)</f>
        <v>26</v>
      </c>
      <c r="G6838">
        <f ca="1">OFFSET(drive!$A$2:$Y$402,TRUNC((ROW()-ROW($G$2))/COLUMNS(drive!$A$2:$Y$402)),MOD(ROW()-ROW($G$2),COLUMNS(drive!$A$2:$Y$402)),1,1)</f>
        <v>10</v>
      </c>
      <c r="H6838" s="5">
        <f ca="1">(VLOOKUP($B6838,weights!$A$2:$R$6,4))*VLOOKUP($B6838,weights!$A$2:$R$6,6)^C6838*(VLOOKUP($B6838,weights!$A$2:$R$6,15)*EXP(VLOOKUP($B6838,weights!$A$2:$R$6,11)*D6838)+VLOOKUP($B6838,weights!$A$2:$R$6,16)*EXP(VLOOKUP($B6838,weights!$A$2:$R$6,12)*E6838)+VLOOKUP($B6838,weights!$A$2:$R$6,17)*EXP(VLOOKUP($B6838,weights!$A$2:$R$6,13)*F6838)+VLOOKUP($B6838,weights!$A$2:$R$6,18)*EXP(VLOOKUP($B6838,weights!$A$2:$R$6,14)*G6838))</f>
        <v>1.3090476421776962</v>
      </c>
    </row>
    <row r="6839" spans="1:8" ht="12.75" x14ac:dyDescent="0.2">
      <c r="A6839">
        <f t="shared" si="0"/>
        <v>274</v>
      </c>
      <c r="B6839" t="str">
        <f t="shared" ref="B6839:C6839" si="6813">B6814</f>
        <v>supermarket</v>
      </c>
      <c r="C6839">
        <f t="shared" si="6813"/>
        <v>2</v>
      </c>
      <c r="D6839">
        <f ca="1">OFFSET(walk!$A$2:$Y$402,TRUNC((ROW()-ROW($D$2))/COLUMNS(walk!$A$2:$Y$402)),MOD(ROW()-ROW($D$2),COLUMNS(walk!$A$2:$Y$402)),1,1)</f>
        <v>56</v>
      </c>
      <c r="E6839">
        <f ca="1">OFFSET(bike!$A$2:$Y$402,TRUNC((ROW()-ROW($E$2))/COLUMNS(bike!$A$2:$Y$402)),MOD(ROW()-ROW($E$2),COLUMNS(bike!$A$2:$Y$402)),1,1)</f>
        <v>18</v>
      </c>
      <c r="F6839">
        <f ca="1">OFFSET(transit!$A$2:$Y$402,TRUNC((ROW()-ROW($F$2))/COLUMNS(transit!$A$2:$Y$402)),MOD(ROW()-ROW($F$2),COLUMNS(transit!$A$2:$Y$402)),1,1)</f>
        <v>35</v>
      </c>
      <c r="G6839">
        <f ca="1">OFFSET(drive!$A$2:$Y$402,TRUNC((ROW()-ROW($G$2))/COLUMNS(drive!$A$2:$Y$402)),MOD(ROW()-ROW($G$2),COLUMNS(drive!$A$2:$Y$402)),1,1)</f>
        <v>13</v>
      </c>
      <c r="H6839" s="5">
        <f ca="1">(VLOOKUP($B6839,weights!$A$2:$R$6,4))*VLOOKUP($B6839,weights!$A$2:$R$6,6)^C6839*(VLOOKUP($B6839,weights!$A$2:$R$6,15)*EXP(VLOOKUP($B6839,weights!$A$2:$R$6,11)*D6839)+VLOOKUP($B6839,weights!$A$2:$R$6,16)*EXP(VLOOKUP($B6839,weights!$A$2:$R$6,12)*E6839)+VLOOKUP($B6839,weights!$A$2:$R$6,17)*EXP(VLOOKUP($B6839,weights!$A$2:$R$6,13)*F6839)+VLOOKUP($B6839,weights!$A$2:$R$6,18)*EXP(VLOOKUP($B6839,weights!$A$2:$R$6,14)*G6839))</f>
        <v>0.40508720629688555</v>
      </c>
    </row>
    <row r="6840" spans="1:8" ht="12.75" x14ac:dyDescent="0.2">
      <c r="A6840">
        <f t="shared" si="0"/>
        <v>274</v>
      </c>
      <c r="B6840" t="str">
        <f t="shared" ref="B6840:C6840" si="6814">B6815</f>
        <v>supermarket</v>
      </c>
      <c r="C6840">
        <f t="shared" si="6814"/>
        <v>3</v>
      </c>
      <c r="D6840">
        <f ca="1">OFFSET(walk!$A$2:$Y$402,TRUNC((ROW()-ROW($D$2))/COLUMNS(walk!$A$2:$Y$402)),MOD(ROW()-ROW($D$2),COLUMNS(walk!$A$2:$Y$402)),1,1)</f>
        <v>63</v>
      </c>
      <c r="E6840">
        <f ca="1">OFFSET(bike!$A$2:$Y$402,TRUNC((ROW()-ROW($E$2))/COLUMNS(bike!$A$2:$Y$402)),MOD(ROW()-ROW($E$2),COLUMNS(bike!$A$2:$Y$402)),1,1)</f>
        <v>22</v>
      </c>
      <c r="F6840">
        <f ca="1">OFFSET(transit!$A$2:$Y$402,TRUNC((ROW()-ROW($F$2))/COLUMNS(transit!$A$2:$Y$402)),MOD(ROW()-ROW($F$2),COLUMNS(transit!$A$2:$Y$402)),1,1)</f>
        <v>39</v>
      </c>
      <c r="G6840">
        <f ca="1">OFFSET(drive!$A$2:$Y$402,TRUNC((ROW()-ROW($G$2))/COLUMNS(drive!$A$2:$Y$402)),MOD(ROW()-ROW($G$2),COLUMNS(drive!$A$2:$Y$402)),1,1)</f>
        <v>13</v>
      </c>
      <c r="H6840" s="5">
        <f ca="1">(VLOOKUP($B6840,weights!$A$2:$R$6,4))*VLOOKUP($B6840,weights!$A$2:$R$6,6)^C6840*(VLOOKUP($B6840,weights!$A$2:$R$6,15)*EXP(VLOOKUP($B6840,weights!$A$2:$R$6,11)*D6840)+VLOOKUP($B6840,weights!$A$2:$R$6,16)*EXP(VLOOKUP($B6840,weights!$A$2:$R$6,12)*E6840)+VLOOKUP($B6840,weights!$A$2:$R$6,17)*EXP(VLOOKUP($B6840,weights!$A$2:$R$6,13)*F6840)+VLOOKUP($B6840,weights!$A$2:$R$6,18)*EXP(VLOOKUP($B6840,weights!$A$2:$R$6,14)*G6840))</f>
        <v>0.22975775060286202</v>
      </c>
    </row>
    <row r="6841" spans="1:8" ht="12.75" x14ac:dyDescent="0.2">
      <c r="A6841">
        <f t="shared" si="0"/>
        <v>274</v>
      </c>
      <c r="B6841" t="str">
        <f t="shared" ref="B6841:C6841" si="6815">B6816</f>
        <v>supermarket</v>
      </c>
      <c r="C6841">
        <f t="shared" si="6815"/>
        <v>4</v>
      </c>
      <c r="D6841">
        <f ca="1">OFFSET(walk!$A$2:$Y$402,TRUNC((ROW()-ROW($D$2))/COLUMNS(walk!$A$2:$Y$402)),MOD(ROW()-ROW($D$2),COLUMNS(walk!$A$2:$Y$402)),1,1)</f>
        <v>80</v>
      </c>
      <c r="E6841">
        <f ca="1">OFFSET(bike!$A$2:$Y$402,TRUNC((ROW()-ROW($E$2))/COLUMNS(bike!$A$2:$Y$402)),MOD(ROW()-ROW($E$2),COLUMNS(bike!$A$2:$Y$402)),1,1)</f>
        <v>25</v>
      </c>
      <c r="F6841">
        <f ca="1">OFFSET(transit!$A$2:$Y$402,TRUNC((ROW()-ROW($F$2))/COLUMNS(transit!$A$2:$Y$402)),MOD(ROW()-ROW($F$2),COLUMNS(transit!$A$2:$Y$402)),1,1)</f>
        <v>42</v>
      </c>
      <c r="G6841">
        <f ca="1">OFFSET(drive!$A$2:$Y$402,TRUNC((ROW()-ROW($G$2))/COLUMNS(drive!$A$2:$Y$402)),MOD(ROW()-ROW($G$2),COLUMNS(drive!$A$2:$Y$402)),1,1)</f>
        <v>15</v>
      </c>
      <c r="H6841" s="5">
        <f ca="1">(VLOOKUP($B6841,weights!$A$2:$R$6,4))*VLOOKUP($B6841,weights!$A$2:$R$6,6)^C6841*(VLOOKUP($B6841,weights!$A$2:$R$6,15)*EXP(VLOOKUP($B6841,weights!$A$2:$R$6,11)*D6841)+VLOOKUP($B6841,weights!$A$2:$R$6,16)*EXP(VLOOKUP($B6841,weights!$A$2:$R$6,12)*E6841)+VLOOKUP($B6841,weights!$A$2:$R$6,17)*EXP(VLOOKUP($B6841,weights!$A$2:$R$6,13)*F6841)+VLOOKUP($B6841,weights!$A$2:$R$6,18)*EXP(VLOOKUP($B6841,weights!$A$2:$R$6,14)*G6841))</f>
        <v>8.8534943740591579E-2</v>
      </c>
    </row>
    <row r="6842" spans="1:8" ht="12.75" x14ac:dyDescent="0.2">
      <c r="A6842">
        <f t="shared" si="0"/>
        <v>274</v>
      </c>
      <c r="B6842" t="str">
        <f t="shared" ref="B6842:C6842" si="6816">B6817</f>
        <v>store</v>
      </c>
      <c r="C6842">
        <f t="shared" si="6816"/>
        <v>0</v>
      </c>
      <c r="D6842">
        <f ca="1">OFFSET(walk!$A$2:$Y$402,TRUNC((ROW()-ROW($D$2))/COLUMNS(walk!$A$2:$Y$402)),MOD(ROW()-ROW($D$2),COLUMNS(walk!$A$2:$Y$402)),1,1)</f>
        <v>9</v>
      </c>
      <c r="E6842">
        <f ca="1">OFFSET(bike!$A$2:$Y$402,TRUNC((ROW()-ROW($E$2))/COLUMNS(bike!$A$2:$Y$402)),MOD(ROW()-ROW($E$2),COLUMNS(bike!$A$2:$Y$402)),1,1)</f>
        <v>2</v>
      </c>
      <c r="F6842">
        <f ca="1">OFFSET(transit!$A$2:$Y$402,TRUNC((ROW()-ROW($F$2))/COLUMNS(transit!$A$2:$Y$402)),MOD(ROW()-ROW($F$2),COLUMNS(transit!$A$2:$Y$402)),1,1)</f>
        <v>8</v>
      </c>
      <c r="G6842">
        <f ca="1">OFFSET(drive!$A$2:$Y$402,TRUNC((ROW()-ROW($G$2))/COLUMNS(drive!$A$2:$Y$402)),MOD(ROW()-ROW($G$2),COLUMNS(drive!$A$2:$Y$402)),1,1)</f>
        <v>2</v>
      </c>
      <c r="H6842" s="5">
        <f ca="1">(VLOOKUP($B6842,weights!$A$2:$R$6,4))*VLOOKUP($B6842,weights!$A$2:$R$6,6)^C6842*(VLOOKUP($B6842,weights!$A$2:$R$6,15)*EXP(VLOOKUP($B6842,weights!$A$2:$R$6,11)*D6842)+VLOOKUP($B6842,weights!$A$2:$R$6,16)*EXP(VLOOKUP($B6842,weights!$A$2:$R$6,12)*E6842)+VLOOKUP($B6842,weights!$A$2:$R$6,17)*EXP(VLOOKUP($B6842,weights!$A$2:$R$6,13)*F6842)+VLOOKUP($B6842,weights!$A$2:$R$6,18)*EXP(VLOOKUP($B6842,weights!$A$2:$R$6,14)*G6842))</f>
        <v>12.877895356986194</v>
      </c>
    </row>
    <row r="6843" spans="1:8" ht="12.75" x14ac:dyDescent="0.2">
      <c r="A6843">
        <f t="shared" si="0"/>
        <v>274</v>
      </c>
      <c r="B6843" t="str">
        <f t="shared" ref="B6843:C6843" si="6817">B6818</f>
        <v>store</v>
      </c>
      <c r="C6843">
        <f t="shared" si="6817"/>
        <v>1</v>
      </c>
      <c r="D6843">
        <f ca="1">OFFSET(walk!$A$2:$Y$402,TRUNC((ROW()-ROW($D$2))/COLUMNS(walk!$A$2:$Y$402)),MOD(ROW()-ROW($D$2),COLUMNS(walk!$A$2:$Y$402)),1,1)</f>
        <v>10</v>
      </c>
      <c r="E6843">
        <f ca="1">OFFSET(bike!$A$2:$Y$402,TRUNC((ROW()-ROW($E$2))/COLUMNS(bike!$A$2:$Y$402)),MOD(ROW()-ROW($E$2),COLUMNS(bike!$A$2:$Y$402)),1,1)</f>
        <v>2</v>
      </c>
      <c r="F6843">
        <f ca="1">OFFSET(transit!$A$2:$Y$402,TRUNC((ROW()-ROW($F$2))/COLUMNS(transit!$A$2:$Y$402)),MOD(ROW()-ROW($F$2),COLUMNS(transit!$A$2:$Y$402)),1,1)</f>
        <v>9</v>
      </c>
      <c r="G6843">
        <f ca="1">OFFSET(drive!$A$2:$Y$402,TRUNC((ROW()-ROW($G$2))/COLUMNS(drive!$A$2:$Y$402)),MOD(ROW()-ROW($G$2),COLUMNS(drive!$A$2:$Y$402)),1,1)</f>
        <v>2</v>
      </c>
      <c r="H6843" s="5">
        <f ca="1">(VLOOKUP($B6843,weights!$A$2:$R$6,4))*VLOOKUP($B6843,weights!$A$2:$R$6,6)^C6843*(VLOOKUP($B6843,weights!$A$2:$R$6,15)*EXP(VLOOKUP($B6843,weights!$A$2:$R$6,11)*D6843)+VLOOKUP($B6843,weights!$A$2:$R$6,16)*EXP(VLOOKUP($B6843,weights!$A$2:$R$6,12)*E6843)+VLOOKUP($B6843,weights!$A$2:$R$6,17)*EXP(VLOOKUP($B6843,weights!$A$2:$R$6,13)*F6843)+VLOOKUP($B6843,weights!$A$2:$R$6,18)*EXP(VLOOKUP($B6843,weights!$A$2:$R$6,14)*G6843))</f>
        <v>8.4446505155315883</v>
      </c>
    </row>
    <row r="6844" spans="1:8" ht="12.75" x14ac:dyDescent="0.2">
      <c r="A6844">
        <f t="shared" si="0"/>
        <v>274</v>
      </c>
      <c r="B6844" t="str">
        <f t="shared" ref="B6844:C6844" si="6818">B6819</f>
        <v>store</v>
      </c>
      <c r="C6844">
        <f t="shared" si="6818"/>
        <v>2</v>
      </c>
      <c r="D6844">
        <f ca="1">OFFSET(walk!$A$2:$Y$402,TRUNC((ROW()-ROW($D$2))/COLUMNS(walk!$A$2:$Y$402)),MOD(ROW()-ROW($D$2),COLUMNS(walk!$A$2:$Y$402)),1,1)</f>
        <v>12</v>
      </c>
      <c r="E6844">
        <f ca="1">OFFSET(bike!$A$2:$Y$402,TRUNC((ROW()-ROW($E$2))/COLUMNS(bike!$A$2:$Y$402)),MOD(ROW()-ROW($E$2),COLUMNS(bike!$A$2:$Y$402)),1,1)</f>
        <v>3</v>
      </c>
      <c r="F6844">
        <f ca="1">OFFSET(transit!$A$2:$Y$402,TRUNC((ROW()-ROW($F$2))/COLUMNS(transit!$A$2:$Y$402)),MOD(ROW()-ROW($F$2),COLUMNS(transit!$A$2:$Y$402)),1,1)</f>
        <v>10</v>
      </c>
      <c r="G6844">
        <f ca="1">OFFSET(drive!$A$2:$Y$402,TRUNC((ROW()-ROW($G$2))/COLUMNS(drive!$A$2:$Y$402)),MOD(ROW()-ROW($G$2),COLUMNS(drive!$A$2:$Y$402)),1,1)</f>
        <v>4</v>
      </c>
      <c r="H6844" s="5">
        <f ca="1">(VLOOKUP($B6844,weights!$A$2:$R$6,4))*VLOOKUP($B6844,weights!$A$2:$R$6,6)^C6844*(VLOOKUP($B6844,weights!$A$2:$R$6,15)*EXP(VLOOKUP($B6844,weights!$A$2:$R$6,11)*D6844)+VLOOKUP($B6844,weights!$A$2:$R$6,16)*EXP(VLOOKUP($B6844,weights!$A$2:$R$6,12)*E6844)+VLOOKUP($B6844,weights!$A$2:$R$6,17)*EXP(VLOOKUP($B6844,weights!$A$2:$R$6,13)*F6844)+VLOOKUP($B6844,weights!$A$2:$R$6,18)*EXP(VLOOKUP($B6844,weights!$A$2:$R$6,14)*G6844))</f>
        <v>3.5005536293047497</v>
      </c>
    </row>
    <row r="6845" spans="1:8" ht="12.75" x14ac:dyDescent="0.2">
      <c r="A6845">
        <f t="shared" si="0"/>
        <v>274</v>
      </c>
      <c r="B6845" t="str">
        <f t="shared" ref="B6845:C6845" si="6819">B6820</f>
        <v>store</v>
      </c>
      <c r="C6845">
        <f t="shared" si="6819"/>
        <v>3</v>
      </c>
      <c r="D6845">
        <f ca="1">OFFSET(walk!$A$2:$Y$402,TRUNC((ROW()-ROW($D$2))/COLUMNS(walk!$A$2:$Y$402)),MOD(ROW()-ROW($D$2),COLUMNS(walk!$A$2:$Y$402)),1,1)</f>
        <v>17</v>
      </c>
      <c r="E6845">
        <f ca="1">OFFSET(bike!$A$2:$Y$402,TRUNC((ROW()-ROW($E$2))/COLUMNS(bike!$A$2:$Y$402)),MOD(ROW()-ROW($E$2),COLUMNS(bike!$A$2:$Y$402)),1,1)</f>
        <v>5</v>
      </c>
      <c r="F6845">
        <f ca="1">OFFSET(transit!$A$2:$Y$402,TRUNC((ROW()-ROW($F$2))/COLUMNS(transit!$A$2:$Y$402)),MOD(ROW()-ROW($F$2),COLUMNS(transit!$A$2:$Y$402)),1,1)</f>
        <v>11</v>
      </c>
      <c r="G6845">
        <f ca="1">OFFSET(drive!$A$2:$Y$402,TRUNC((ROW()-ROW($G$2))/COLUMNS(drive!$A$2:$Y$402)),MOD(ROW()-ROW($G$2),COLUMNS(drive!$A$2:$Y$402)),1,1)</f>
        <v>4</v>
      </c>
      <c r="H6845" s="5">
        <f ca="1">(VLOOKUP($B6845,weights!$A$2:$R$6,4))*VLOOKUP($B6845,weights!$A$2:$R$6,6)^C6845*(VLOOKUP($B6845,weights!$A$2:$R$6,15)*EXP(VLOOKUP($B6845,weights!$A$2:$R$6,11)*D6845)+VLOOKUP($B6845,weights!$A$2:$R$6,16)*EXP(VLOOKUP($B6845,weights!$A$2:$R$6,12)*E6845)+VLOOKUP($B6845,weights!$A$2:$R$6,17)*EXP(VLOOKUP($B6845,weights!$A$2:$R$6,13)*F6845)+VLOOKUP($B6845,weights!$A$2:$R$6,18)*EXP(VLOOKUP($B6845,weights!$A$2:$R$6,14)*G6845))</f>
        <v>1.5920092364247993</v>
      </c>
    </row>
    <row r="6846" spans="1:8" ht="12.75" x14ac:dyDescent="0.2">
      <c r="A6846">
        <f t="shared" si="0"/>
        <v>274</v>
      </c>
      <c r="B6846" t="str">
        <f t="shared" ref="B6846:C6846" si="6820">B6821</f>
        <v>store</v>
      </c>
      <c r="C6846">
        <f t="shared" si="6820"/>
        <v>4</v>
      </c>
      <c r="D6846">
        <f ca="1">OFFSET(walk!$A$2:$Y$402,TRUNC((ROW()-ROW($D$2))/COLUMNS(walk!$A$2:$Y$402)),MOD(ROW()-ROW($D$2),COLUMNS(walk!$A$2:$Y$402)),1,1)</f>
        <v>18</v>
      </c>
      <c r="E6846">
        <f ca="1">OFFSET(bike!$A$2:$Y$402,TRUNC((ROW()-ROW($E$2))/COLUMNS(bike!$A$2:$Y$402)),MOD(ROW()-ROW($E$2),COLUMNS(bike!$A$2:$Y$402)),1,1)</f>
        <v>6</v>
      </c>
      <c r="F6846">
        <f ca="1">OFFSET(transit!$A$2:$Y$402,TRUNC((ROW()-ROW($F$2))/COLUMNS(transit!$A$2:$Y$402)),MOD(ROW()-ROW($F$2),COLUMNS(transit!$A$2:$Y$402)),1,1)</f>
        <v>11</v>
      </c>
      <c r="G6846">
        <f ca="1">OFFSET(drive!$A$2:$Y$402,TRUNC((ROW()-ROW($G$2))/COLUMNS(drive!$A$2:$Y$402)),MOD(ROW()-ROW($G$2),COLUMNS(drive!$A$2:$Y$402)),1,1)</f>
        <v>4</v>
      </c>
      <c r="H6846" s="5">
        <f ca="1">(VLOOKUP($B6846,weights!$A$2:$R$6,4))*VLOOKUP($B6846,weights!$A$2:$R$6,6)^C6846*(VLOOKUP($B6846,weights!$A$2:$R$6,15)*EXP(VLOOKUP($B6846,weights!$A$2:$R$6,11)*D6846)+VLOOKUP($B6846,weights!$A$2:$R$6,16)*EXP(VLOOKUP($B6846,weights!$A$2:$R$6,12)*E6846)+VLOOKUP($B6846,weights!$A$2:$R$6,17)*EXP(VLOOKUP($B6846,weights!$A$2:$R$6,13)*F6846)+VLOOKUP($B6846,weights!$A$2:$R$6,18)*EXP(VLOOKUP($B6846,weights!$A$2:$R$6,14)*G6846))</f>
        <v>0.9365044953445858</v>
      </c>
    </row>
    <row r="6847" spans="1:8" ht="12.75" x14ac:dyDescent="0.2">
      <c r="A6847">
        <f t="shared" si="0"/>
        <v>274</v>
      </c>
      <c r="B6847" t="str">
        <f t="shared" ref="B6847:C6847" si="6821">B6822</f>
        <v>pharmacy</v>
      </c>
      <c r="C6847">
        <f t="shared" si="6821"/>
        <v>0</v>
      </c>
      <c r="D6847">
        <f ca="1">OFFSET(walk!$A$2:$Y$402,TRUNC((ROW()-ROW($D$2))/COLUMNS(walk!$A$2:$Y$402)),MOD(ROW()-ROW($D$2),COLUMNS(walk!$A$2:$Y$402)),1,1)</f>
        <v>14</v>
      </c>
      <c r="E6847">
        <f ca="1">OFFSET(bike!$A$2:$Y$402,TRUNC((ROW()-ROW($E$2))/COLUMNS(bike!$A$2:$Y$402)),MOD(ROW()-ROW($E$2),COLUMNS(bike!$A$2:$Y$402)),1,1)</f>
        <v>4</v>
      </c>
      <c r="F6847">
        <f ca="1">OFFSET(transit!$A$2:$Y$402,TRUNC((ROW()-ROW($F$2))/COLUMNS(transit!$A$2:$Y$402)),MOD(ROW()-ROW($F$2),COLUMNS(transit!$A$2:$Y$402)),1,1)</f>
        <v>14</v>
      </c>
      <c r="G6847">
        <f ca="1">OFFSET(drive!$A$2:$Y$402,TRUNC((ROW()-ROW($G$2))/COLUMNS(drive!$A$2:$Y$402)),MOD(ROW()-ROW($G$2),COLUMNS(drive!$A$2:$Y$402)),1,1)</f>
        <v>2</v>
      </c>
      <c r="H6847" s="5">
        <f ca="1">(VLOOKUP($B6847,weights!$A$2:$R$6,4))*VLOOKUP($B6847,weights!$A$2:$R$6,6)^C6847*(VLOOKUP($B6847,weights!$A$2:$R$6,15)*EXP(VLOOKUP($B6847,weights!$A$2:$R$6,11)*D6847)+VLOOKUP($B6847,weights!$A$2:$R$6,16)*EXP(VLOOKUP($B6847,weights!$A$2:$R$6,12)*E6847)+VLOOKUP($B6847,weights!$A$2:$R$6,17)*EXP(VLOOKUP($B6847,weights!$A$2:$R$6,13)*F6847)+VLOOKUP($B6847,weights!$A$2:$R$6,18)*EXP(VLOOKUP($B6847,weights!$A$2:$R$6,14)*G6847))</f>
        <v>5.7255903971270454</v>
      </c>
    </row>
    <row r="6848" spans="1:8" ht="12.75" x14ac:dyDescent="0.2">
      <c r="A6848">
        <f t="shared" si="0"/>
        <v>274</v>
      </c>
      <c r="B6848" t="str">
        <f t="shared" ref="B6848:C6848" si="6822">B6823</f>
        <v>pharmacy</v>
      </c>
      <c r="C6848">
        <f t="shared" si="6822"/>
        <v>1</v>
      </c>
      <c r="D6848">
        <f ca="1">OFFSET(walk!$A$2:$Y$402,TRUNC((ROW()-ROW($D$2))/COLUMNS(walk!$A$2:$Y$402)),MOD(ROW()-ROW($D$2),COLUMNS(walk!$A$2:$Y$402)),1,1)</f>
        <v>16</v>
      </c>
      <c r="E6848">
        <f ca="1">OFFSET(bike!$A$2:$Y$402,TRUNC((ROW()-ROW($E$2))/COLUMNS(bike!$A$2:$Y$402)),MOD(ROW()-ROW($E$2),COLUMNS(bike!$A$2:$Y$402)),1,1)</f>
        <v>6</v>
      </c>
      <c r="F6848">
        <f ca="1">OFFSET(transit!$A$2:$Y$402,TRUNC((ROW()-ROW($F$2))/COLUMNS(transit!$A$2:$Y$402)),MOD(ROW()-ROW($F$2),COLUMNS(transit!$A$2:$Y$402)),1,1)</f>
        <v>15</v>
      </c>
      <c r="G6848">
        <f ca="1">OFFSET(drive!$A$2:$Y$402,TRUNC((ROW()-ROW($G$2))/COLUMNS(drive!$A$2:$Y$402)),MOD(ROW()-ROW($G$2),COLUMNS(drive!$A$2:$Y$402)),1,1)</f>
        <v>4</v>
      </c>
      <c r="H6848" s="5">
        <f ca="1">(VLOOKUP($B6848,weights!$A$2:$R$6,4))*VLOOKUP($B6848,weights!$A$2:$R$6,6)^C6848*(VLOOKUP($B6848,weights!$A$2:$R$6,15)*EXP(VLOOKUP($B6848,weights!$A$2:$R$6,11)*D6848)+VLOOKUP($B6848,weights!$A$2:$R$6,16)*EXP(VLOOKUP($B6848,weights!$A$2:$R$6,12)*E6848)+VLOOKUP($B6848,weights!$A$2:$R$6,17)*EXP(VLOOKUP($B6848,weights!$A$2:$R$6,13)*F6848)+VLOOKUP($B6848,weights!$A$2:$R$6,18)*EXP(VLOOKUP($B6848,weights!$A$2:$R$6,14)*G6848))</f>
        <v>1.7133892406461182</v>
      </c>
    </row>
    <row r="6849" spans="1:8" ht="12.75" x14ac:dyDescent="0.2">
      <c r="A6849">
        <f t="shared" si="0"/>
        <v>274</v>
      </c>
      <c r="B6849" t="str">
        <f t="shared" ref="B6849:C6849" si="6823">B6824</f>
        <v>pharmacy</v>
      </c>
      <c r="C6849">
        <f t="shared" si="6823"/>
        <v>2</v>
      </c>
      <c r="D6849">
        <f ca="1">OFFSET(walk!$A$2:$Y$402,TRUNC((ROW()-ROW($D$2))/COLUMNS(walk!$A$2:$Y$402)),MOD(ROW()-ROW($D$2),COLUMNS(walk!$A$2:$Y$402)),1,1)</f>
        <v>16</v>
      </c>
      <c r="E6849">
        <f ca="1">OFFSET(bike!$A$2:$Y$402,TRUNC((ROW()-ROW($E$2))/COLUMNS(bike!$A$2:$Y$402)),MOD(ROW()-ROW($E$2),COLUMNS(bike!$A$2:$Y$402)),1,1)</f>
        <v>6</v>
      </c>
      <c r="F6849">
        <f ca="1">OFFSET(transit!$A$2:$Y$402,TRUNC((ROW()-ROW($F$2))/COLUMNS(transit!$A$2:$Y$402)),MOD(ROW()-ROW($F$2),COLUMNS(transit!$A$2:$Y$402)),1,1)</f>
        <v>15</v>
      </c>
      <c r="G6849">
        <f ca="1">OFFSET(drive!$A$2:$Y$402,TRUNC((ROW()-ROW($G$2))/COLUMNS(drive!$A$2:$Y$402)),MOD(ROW()-ROW($G$2),COLUMNS(drive!$A$2:$Y$402)),1,1)</f>
        <v>4</v>
      </c>
      <c r="H6849" s="5">
        <f ca="1">(VLOOKUP($B6849,weights!$A$2:$R$6,4))*VLOOKUP($B6849,weights!$A$2:$R$6,6)^C6849*(VLOOKUP($B6849,weights!$A$2:$R$6,15)*EXP(VLOOKUP($B6849,weights!$A$2:$R$6,11)*D6849)+VLOOKUP($B6849,weights!$A$2:$R$6,16)*EXP(VLOOKUP($B6849,weights!$A$2:$R$6,12)*E6849)+VLOOKUP($B6849,weights!$A$2:$R$6,17)*EXP(VLOOKUP($B6849,weights!$A$2:$R$6,13)*F6849)+VLOOKUP($B6849,weights!$A$2:$R$6,18)*EXP(VLOOKUP($B6849,weights!$A$2:$R$6,14)*G6849))</f>
        <v>0.82496518994072365</v>
      </c>
    </row>
    <row r="6850" spans="1:8" ht="12.75" x14ac:dyDescent="0.2">
      <c r="A6850">
        <f t="shared" si="0"/>
        <v>274</v>
      </c>
      <c r="B6850" t="str">
        <f t="shared" ref="B6850:C6850" si="6824">B6825</f>
        <v>bank</v>
      </c>
      <c r="C6850">
        <f t="shared" si="6824"/>
        <v>0</v>
      </c>
      <c r="D6850">
        <f ca="1">OFFSET(walk!$A$2:$Y$402,TRUNC((ROW()-ROW($D$2))/COLUMNS(walk!$A$2:$Y$402)),MOD(ROW()-ROW($D$2),COLUMNS(walk!$A$2:$Y$402)),1,1)</f>
        <v>25</v>
      </c>
      <c r="E6850">
        <f ca="1">OFFSET(bike!$A$2:$Y$402,TRUNC((ROW()-ROW($E$2))/COLUMNS(bike!$A$2:$Y$402)),MOD(ROW()-ROW($E$2),COLUMNS(bike!$A$2:$Y$402)),1,1)</f>
        <v>10</v>
      </c>
      <c r="F6850">
        <f ca="1">OFFSET(transit!$A$2:$Y$402,TRUNC((ROW()-ROW($F$2))/COLUMNS(transit!$A$2:$Y$402)),MOD(ROW()-ROW($F$2),COLUMNS(transit!$A$2:$Y$402)),1,1)</f>
        <v>25</v>
      </c>
      <c r="G6850">
        <f ca="1">OFFSET(drive!$A$2:$Y$402,TRUNC((ROW()-ROW($G$2))/COLUMNS(drive!$A$2:$Y$402)),MOD(ROW()-ROW($G$2),COLUMNS(drive!$A$2:$Y$402)),1,1)</f>
        <v>6</v>
      </c>
      <c r="H6850" s="5">
        <f ca="1">(VLOOKUP($B6850,weights!$A$2:$R$6,4))*VLOOKUP($B6850,weights!$A$2:$R$6,6)^C6850*(VLOOKUP($B6850,weights!$A$2:$R$6,15)*EXP(VLOOKUP($B6850,weights!$A$2:$R$6,11)*D6850)+VLOOKUP($B6850,weights!$A$2:$R$6,16)*EXP(VLOOKUP($B6850,weights!$A$2:$R$6,12)*E6850)+VLOOKUP($B6850,weights!$A$2:$R$6,17)*EXP(VLOOKUP($B6850,weights!$A$2:$R$6,13)*F6850)+VLOOKUP($B6850,weights!$A$2:$R$6,18)*EXP(VLOOKUP($B6850,weights!$A$2:$R$6,14)*G6850))</f>
        <v>1.9719648988600502</v>
      </c>
    </row>
    <row r="6851" spans="1:8" ht="12.75" x14ac:dyDescent="0.2">
      <c r="A6851">
        <f t="shared" si="0"/>
        <v>274</v>
      </c>
      <c r="B6851" t="str">
        <f t="shared" ref="B6851:C6851" si="6825">B6826</f>
        <v>bank</v>
      </c>
      <c r="C6851">
        <f t="shared" si="6825"/>
        <v>1</v>
      </c>
      <c r="D6851">
        <f ca="1">OFFSET(walk!$A$2:$Y$402,TRUNC((ROW()-ROW($D$2))/COLUMNS(walk!$A$2:$Y$402)),MOD(ROW()-ROW($D$2),COLUMNS(walk!$A$2:$Y$402)),1,1)</f>
        <v>39</v>
      </c>
      <c r="E6851">
        <f ca="1">OFFSET(bike!$A$2:$Y$402,TRUNC((ROW()-ROW($E$2))/COLUMNS(bike!$A$2:$Y$402)),MOD(ROW()-ROW($E$2),COLUMNS(bike!$A$2:$Y$402)),1,1)</f>
        <v>13</v>
      </c>
      <c r="F6851">
        <f ca="1">OFFSET(transit!$A$2:$Y$402,TRUNC((ROW()-ROW($F$2))/COLUMNS(transit!$A$2:$Y$402)),MOD(ROW()-ROW($F$2),COLUMNS(transit!$A$2:$Y$402)),1,1)</f>
        <v>32</v>
      </c>
      <c r="G6851">
        <f ca="1">OFFSET(drive!$A$2:$Y$402,TRUNC((ROW()-ROW($G$2))/COLUMNS(drive!$A$2:$Y$402)),MOD(ROW()-ROW($G$2),COLUMNS(drive!$A$2:$Y$402)),1,1)</f>
        <v>7</v>
      </c>
      <c r="H6851" s="5">
        <f ca="1">(VLOOKUP($B6851,weights!$A$2:$R$6,4))*VLOOKUP($B6851,weights!$A$2:$R$6,6)^C6851*(VLOOKUP($B6851,weights!$A$2:$R$6,15)*EXP(VLOOKUP($B6851,weights!$A$2:$R$6,11)*D6851)+VLOOKUP($B6851,weights!$A$2:$R$6,16)*EXP(VLOOKUP($B6851,weights!$A$2:$R$6,12)*E6851)+VLOOKUP($B6851,weights!$A$2:$R$6,17)*EXP(VLOOKUP($B6851,weights!$A$2:$R$6,13)*F6851)+VLOOKUP($B6851,weights!$A$2:$R$6,18)*EXP(VLOOKUP($B6851,weights!$A$2:$R$6,14)*G6851))</f>
        <v>0.54776690266255423</v>
      </c>
    </row>
    <row r="6852" spans="1:8" ht="12.75" x14ac:dyDescent="0.2">
      <c r="A6852">
        <f t="shared" si="0"/>
        <v>275</v>
      </c>
      <c r="B6852" t="str">
        <f t="shared" ref="B6852:C6852" si="6826">B6827</f>
        <v>restaurant</v>
      </c>
      <c r="C6852">
        <f t="shared" si="6826"/>
        <v>0</v>
      </c>
      <c r="D6852">
        <f ca="1">OFFSET(walk!$A$2:$Y$402,TRUNC((ROW()-ROW($D$2))/COLUMNS(walk!$A$2:$Y$402)),MOD(ROW()-ROW($D$2),COLUMNS(walk!$A$2:$Y$402)),1,1)</f>
        <v>9</v>
      </c>
      <c r="E6852">
        <f ca="1">OFFSET(bike!$A$2:$Y$402,TRUNC((ROW()-ROW($E$2))/COLUMNS(bike!$A$2:$Y$402)),MOD(ROW()-ROW($E$2),COLUMNS(bike!$A$2:$Y$402)),1,1)</f>
        <v>2</v>
      </c>
      <c r="F6852">
        <f ca="1">OFFSET(transit!$A$2:$Y$402,TRUNC((ROW()-ROW($F$2))/COLUMNS(transit!$A$2:$Y$402)),MOD(ROW()-ROW($F$2),COLUMNS(transit!$A$2:$Y$402)),1,1)</f>
        <v>9</v>
      </c>
      <c r="G6852">
        <f ca="1">OFFSET(drive!$A$2:$Y$402,TRUNC((ROW()-ROW($G$2))/COLUMNS(drive!$A$2:$Y$402)),MOD(ROW()-ROW($G$2),COLUMNS(drive!$A$2:$Y$402)),1,1)</f>
        <v>2</v>
      </c>
      <c r="H6852" s="5">
        <f ca="1">(VLOOKUP($B6852,weights!$A$2:$R$6,4))*VLOOKUP($B6852,weights!$A$2:$R$6,6)^C6852*(VLOOKUP($B6852,weights!$A$2:$R$6,15)*EXP(VLOOKUP($B6852,weights!$A$2:$R$6,11)*D6852)+VLOOKUP($B6852,weights!$A$2:$R$6,16)*EXP(VLOOKUP($B6852,weights!$A$2:$R$6,12)*E6852)+VLOOKUP($B6852,weights!$A$2:$R$6,17)*EXP(VLOOKUP($B6852,weights!$A$2:$R$6,13)*F6852)+VLOOKUP($B6852,weights!$A$2:$R$6,18)*EXP(VLOOKUP($B6852,weights!$A$2:$R$6,14)*G6852))</f>
        <v>29.019165537322113</v>
      </c>
    </row>
    <row r="6853" spans="1:8" ht="12.75" x14ac:dyDescent="0.2">
      <c r="A6853">
        <f t="shared" si="0"/>
        <v>275</v>
      </c>
      <c r="B6853" t="str">
        <f t="shared" ref="B6853:C6853" si="6827">B6828</f>
        <v>restaurant</v>
      </c>
      <c r="C6853">
        <f t="shared" si="6827"/>
        <v>1</v>
      </c>
      <c r="D6853">
        <f ca="1">OFFSET(walk!$A$2:$Y$402,TRUNC((ROW()-ROW($D$2))/COLUMNS(walk!$A$2:$Y$402)),MOD(ROW()-ROW($D$2),COLUMNS(walk!$A$2:$Y$402)),1,1)</f>
        <v>10</v>
      </c>
      <c r="E6853">
        <f ca="1">OFFSET(bike!$A$2:$Y$402,TRUNC((ROW()-ROW($E$2))/COLUMNS(bike!$A$2:$Y$402)),MOD(ROW()-ROW($E$2),COLUMNS(bike!$A$2:$Y$402)),1,1)</f>
        <v>2</v>
      </c>
      <c r="F6853">
        <f ca="1">OFFSET(transit!$A$2:$Y$402,TRUNC((ROW()-ROW($F$2))/COLUMNS(transit!$A$2:$Y$402)),MOD(ROW()-ROW($F$2),COLUMNS(transit!$A$2:$Y$402)),1,1)</f>
        <v>10</v>
      </c>
      <c r="G6853">
        <f ca="1">OFFSET(drive!$A$2:$Y$402,TRUNC((ROW()-ROW($G$2))/COLUMNS(drive!$A$2:$Y$402)),MOD(ROW()-ROW($G$2),COLUMNS(drive!$A$2:$Y$402)),1,1)</f>
        <v>2</v>
      </c>
      <c r="H6853" s="5">
        <f ca="1">(VLOOKUP($B6853,weights!$A$2:$R$6,4))*VLOOKUP($B6853,weights!$A$2:$R$6,6)^C6853*(VLOOKUP($B6853,weights!$A$2:$R$6,15)*EXP(VLOOKUP($B6853,weights!$A$2:$R$6,11)*D6853)+VLOOKUP($B6853,weights!$A$2:$R$6,16)*EXP(VLOOKUP($B6853,weights!$A$2:$R$6,12)*E6853)+VLOOKUP($B6853,weights!$A$2:$R$6,17)*EXP(VLOOKUP($B6853,weights!$A$2:$R$6,13)*F6853)+VLOOKUP($B6853,weights!$A$2:$R$6,18)*EXP(VLOOKUP($B6853,weights!$A$2:$R$6,14)*G6853))</f>
        <v>25.001193841319775</v>
      </c>
    </row>
    <row r="6854" spans="1:8" ht="12.75" x14ac:dyDescent="0.2">
      <c r="A6854">
        <f t="shared" si="0"/>
        <v>275</v>
      </c>
      <c r="B6854" t="str">
        <f t="shared" ref="B6854:C6854" si="6828">B6829</f>
        <v>restaurant</v>
      </c>
      <c r="C6854">
        <f t="shared" si="6828"/>
        <v>2</v>
      </c>
      <c r="D6854">
        <f ca="1">OFFSET(walk!$A$2:$Y$402,TRUNC((ROW()-ROW($D$2))/COLUMNS(walk!$A$2:$Y$402)),MOD(ROW()-ROW($D$2),COLUMNS(walk!$A$2:$Y$402)),1,1)</f>
        <v>11</v>
      </c>
      <c r="E6854">
        <f ca="1">OFFSET(bike!$A$2:$Y$402,TRUNC((ROW()-ROW($E$2))/COLUMNS(bike!$A$2:$Y$402)),MOD(ROW()-ROW($E$2),COLUMNS(bike!$A$2:$Y$402)),1,1)</f>
        <v>3</v>
      </c>
      <c r="F6854">
        <f ca="1">OFFSET(transit!$A$2:$Y$402,TRUNC((ROW()-ROW($F$2))/COLUMNS(transit!$A$2:$Y$402)),MOD(ROW()-ROW($F$2),COLUMNS(transit!$A$2:$Y$402)),1,1)</f>
        <v>11</v>
      </c>
      <c r="G6854">
        <f ca="1">OFFSET(drive!$A$2:$Y$402,TRUNC((ROW()-ROW($G$2))/COLUMNS(drive!$A$2:$Y$402)),MOD(ROW()-ROW($G$2),COLUMNS(drive!$A$2:$Y$402)),1,1)</f>
        <v>4</v>
      </c>
      <c r="H6854" s="5">
        <f ca="1">(VLOOKUP($B6854,weights!$A$2:$R$6,4))*VLOOKUP($B6854,weights!$A$2:$R$6,6)^C6854*(VLOOKUP($B6854,weights!$A$2:$R$6,15)*EXP(VLOOKUP($B6854,weights!$A$2:$R$6,11)*D6854)+VLOOKUP($B6854,weights!$A$2:$R$6,16)*EXP(VLOOKUP($B6854,weights!$A$2:$R$6,12)*E6854)+VLOOKUP($B6854,weights!$A$2:$R$6,17)*EXP(VLOOKUP($B6854,weights!$A$2:$R$6,13)*F6854)+VLOOKUP($B6854,weights!$A$2:$R$6,18)*EXP(VLOOKUP($B6854,weights!$A$2:$R$6,14)*G6854))</f>
        <v>17.302884210415993</v>
      </c>
    </row>
    <row r="6855" spans="1:8" ht="12.75" x14ac:dyDescent="0.2">
      <c r="A6855">
        <f t="shared" si="0"/>
        <v>275</v>
      </c>
      <c r="B6855" t="str">
        <f t="shared" ref="B6855:C6855" si="6829">B6830</f>
        <v>restaurant</v>
      </c>
      <c r="C6855">
        <f t="shared" si="6829"/>
        <v>3</v>
      </c>
      <c r="D6855">
        <f ca="1">OFFSET(walk!$A$2:$Y$402,TRUNC((ROW()-ROW($D$2))/COLUMNS(walk!$A$2:$Y$402)),MOD(ROW()-ROW($D$2),COLUMNS(walk!$A$2:$Y$402)),1,1)</f>
        <v>13</v>
      </c>
      <c r="E6855">
        <f ca="1">OFFSET(bike!$A$2:$Y$402,TRUNC((ROW()-ROW($E$2))/COLUMNS(bike!$A$2:$Y$402)),MOD(ROW()-ROW($E$2),COLUMNS(bike!$A$2:$Y$402)),1,1)</f>
        <v>3</v>
      </c>
      <c r="F6855">
        <f ca="1">OFFSET(transit!$A$2:$Y$402,TRUNC((ROW()-ROW($F$2))/COLUMNS(transit!$A$2:$Y$402)),MOD(ROW()-ROW($F$2),COLUMNS(transit!$A$2:$Y$402)),1,1)</f>
        <v>12</v>
      </c>
      <c r="G6855">
        <f ca="1">OFFSET(drive!$A$2:$Y$402,TRUNC((ROW()-ROW($G$2))/COLUMNS(drive!$A$2:$Y$402)),MOD(ROW()-ROW($G$2),COLUMNS(drive!$A$2:$Y$402)),1,1)</f>
        <v>4</v>
      </c>
      <c r="H6855" s="5">
        <f ca="1">(VLOOKUP($B6855,weights!$A$2:$R$6,4))*VLOOKUP($B6855,weights!$A$2:$R$6,6)^C6855*(VLOOKUP($B6855,weights!$A$2:$R$6,15)*EXP(VLOOKUP($B6855,weights!$A$2:$R$6,11)*D6855)+VLOOKUP($B6855,weights!$A$2:$R$6,16)*EXP(VLOOKUP($B6855,weights!$A$2:$R$6,12)*E6855)+VLOOKUP($B6855,weights!$A$2:$R$6,17)*EXP(VLOOKUP($B6855,weights!$A$2:$R$6,13)*F6855)+VLOOKUP($B6855,weights!$A$2:$R$6,18)*EXP(VLOOKUP($B6855,weights!$A$2:$R$6,14)*G6855))</f>
        <v>14.755218978307376</v>
      </c>
    </row>
    <row r="6856" spans="1:8" ht="12.75" x14ac:dyDescent="0.2">
      <c r="A6856">
        <f t="shared" si="0"/>
        <v>275</v>
      </c>
      <c r="B6856" t="str">
        <f t="shared" ref="B6856:C6856" si="6830">B6831</f>
        <v>restaurant</v>
      </c>
      <c r="C6856">
        <f t="shared" si="6830"/>
        <v>4</v>
      </c>
      <c r="D6856">
        <f ca="1">OFFSET(walk!$A$2:$Y$402,TRUNC((ROW()-ROW($D$2))/COLUMNS(walk!$A$2:$Y$402)),MOD(ROW()-ROW($D$2),COLUMNS(walk!$A$2:$Y$402)),1,1)</f>
        <v>14</v>
      </c>
      <c r="E6856">
        <f ca="1">OFFSET(bike!$A$2:$Y$402,TRUNC((ROW()-ROW($E$2))/COLUMNS(bike!$A$2:$Y$402)),MOD(ROW()-ROW($E$2),COLUMNS(bike!$A$2:$Y$402)),1,1)</f>
        <v>5</v>
      </c>
      <c r="F6856">
        <f ca="1">OFFSET(transit!$A$2:$Y$402,TRUNC((ROW()-ROW($F$2))/COLUMNS(transit!$A$2:$Y$402)),MOD(ROW()-ROW($F$2),COLUMNS(transit!$A$2:$Y$402)),1,1)</f>
        <v>13</v>
      </c>
      <c r="G6856">
        <f ca="1">OFFSET(drive!$A$2:$Y$402,TRUNC((ROW()-ROW($G$2))/COLUMNS(drive!$A$2:$Y$402)),MOD(ROW()-ROW($G$2),COLUMNS(drive!$A$2:$Y$402)),1,1)</f>
        <v>4</v>
      </c>
      <c r="H6856" s="5">
        <f ca="1">(VLOOKUP($B6856,weights!$A$2:$R$6,4))*VLOOKUP($B6856,weights!$A$2:$R$6,6)^C6856*(VLOOKUP($B6856,weights!$A$2:$R$6,15)*EXP(VLOOKUP($B6856,weights!$A$2:$R$6,11)*D6856)+VLOOKUP($B6856,weights!$A$2:$R$6,16)*EXP(VLOOKUP($B6856,weights!$A$2:$R$6,12)*E6856)+VLOOKUP($B6856,weights!$A$2:$R$6,17)*EXP(VLOOKUP($B6856,weights!$A$2:$R$6,13)*F6856)+VLOOKUP($B6856,weights!$A$2:$R$6,18)*EXP(VLOOKUP($B6856,weights!$A$2:$R$6,14)*G6856))</f>
        <v>10.938619360636798</v>
      </c>
    </row>
    <row r="6857" spans="1:8" ht="12.75" x14ac:dyDescent="0.2">
      <c r="A6857">
        <f t="shared" si="0"/>
        <v>275</v>
      </c>
      <c r="B6857" t="str">
        <f t="shared" ref="B6857:C6857" si="6831">B6832</f>
        <v>restaurant</v>
      </c>
      <c r="C6857">
        <f t="shared" si="6831"/>
        <v>5</v>
      </c>
      <c r="D6857">
        <f ca="1">OFFSET(walk!$A$2:$Y$402,TRUNC((ROW()-ROW($D$2))/COLUMNS(walk!$A$2:$Y$402)),MOD(ROW()-ROW($D$2),COLUMNS(walk!$A$2:$Y$402)),1,1)</f>
        <v>17</v>
      </c>
      <c r="E6857">
        <f ca="1">OFFSET(bike!$A$2:$Y$402,TRUNC((ROW()-ROW($E$2))/COLUMNS(bike!$A$2:$Y$402)),MOD(ROW()-ROW($E$2),COLUMNS(bike!$A$2:$Y$402)),1,1)</f>
        <v>6</v>
      </c>
      <c r="F6857">
        <f ca="1">OFFSET(transit!$A$2:$Y$402,TRUNC((ROW()-ROW($F$2))/COLUMNS(transit!$A$2:$Y$402)),MOD(ROW()-ROW($F$2),COLUMNS(transit!$A$2:$Y$402)),1,1)</f>
        <v>14</v>
      </c>
      <c r="G6857">
        <f ca="1">OFFSET(drive!$A$2:$Y$402,TRUNC((ROW()-ROW($G$2))/COLUMNS(drive!$A$2:$Y$402)),MOD(ROW()-ROW($G$2),COLUMNS(drive!$A$2:$Y$402)),1,1)</f>
        <v>4</v>
      </c>
      <c r="H6857" s="5">
        <f ca="1">(VLOOKUP($B6857,weights!$A$2:$R$6,4))*VLOOKUP($B6857,weights!$A$2:$R$6,6)^C6857*(VLOOKUP($B6857,weights!$A$2:$R$6,15)*EXP(VLOOKUP($B6857,weights!$A$2:$R$6,11)*D6857)+VLOOKUP($B6857,weights!$A$2:$R$6,16)*EXP(VLOOKUP($B6857,weights!$A$2:$R$6,12)*E6857)+VLOOKUP($B6857,weights!$A$2:$R$6,17)*EXP(VLOOKUP($B6857,weights!$A$2:$R$6,13)*F6857)+VLOOKUP($B6857,weights!$A$2:$R$6,18)*EXP(VLOOKUP($B6857,weights!$A$2:$R$6,14)*G6857))</f>
        <v>8.7826583328330283</v>
      </c>
    </row>
    <row r="6858" spans="1:8" ht="12.75" x14ac:dyDescent="0.2">
      <c r="A6858">
        <f t="shared" si="0"/>
        <v>275</v>
      </c>
      <c r="B6858" t="str">
        <f t="shared" ref="B6858:C6858" si="6832">B6833</f>
        <v>restaurant</v>
      </c>
      <c r="C6858">
        <f t="shared" si="6832"/>
        <v>6</v>
      </c>
      <c r="D6858">
        <f ca="1">OFFSET(walk!$A$2:$Y$402,TRUNC((ROW()-ROW($D$2))/COLUMNS(walk!$A$2:$Y$402)),MOD(ROW()-ROW($D$2),COLUMNS(walk!$A$2:$Y$402)),1,1)</f>
        <v>17</v>
      </c>
      <c r="E6858">
        <f ca="1">OFFSET(bike!$A$2:$Y$402,TRUNC((ROW()-ROW($E$2))/COLUMNS(bike!$A$2:$Y$402)),MOD(ROW()-ROW($E$2),COLUMNS(bike!$A$2:$Y$402)),1,1)</f>
        <v>6</v>
      </c>
      <c r="F6858">
        <f ca="1">OFFSET(transit!$A$2:$Y$402,TRUNC((ROW()-ROW($F$2))/COLUMNS(transit!$A$2:$Y$402)),MOD(ROW()-ROW($F$2),COLUMNS(transit!$A$2:$Y$402)),1,1)</f>
        <v>17</v>
      </c>
      <c r="G6858">
        <f ca="1">OFFSET(drive!$A$2:$Y$402,TRUNC((ROW()-ROW($G$2))/COLUMNS(drive!$A$2:$Y$402)),MOD(ROW()-ROW($G$2),COLUMNS(drive!$A$2:$Y$402)),1,1)</f>
        <v>4</v>
      </c>
      <c r="H6858" s="5">
        <f ca="1">(VLOOKUP($B6858,weights!$A$2:$R$6,4))*VLOOKUP($B6858,weights!$A$2:$R$6,6)^C6858*(VLOOKUP($B6858,weights!$A$2:$R$6,15)*EXP(VLOOKUP($B6858,weights!$A$2:$R$6,11)*D6858)+VLOOKUP($B6858,weights!$A$2:$R$6,16)*EXP(VLOOKUP($B6858,weights!$A$2:$R$6,12)*E6858)+VLOOKUP($B6858,weights!$A$2:$R$6,17)*EXP(VLOOKUP($B6858,weights!$A$2:$R$6,13)*F6858)+VLOOKUP($B6858,weights!$A$2:$R$6,18)*EXP(VLOOKUP($B6858,weights!$A$2:$R$6,14)*G6858))</f>
        <v>7.5057093550075669</v>
      </c>
    </row>
    <row r="6859" spans="1:8" ht="12.75" x14ac:dyDescent="0.2">
      <c r="A6859">
        <f t="shared" si="0"/>
        <v>275</v>
      </c>
      <c r="B6859" t="str">
        <f t="shared" ref="B6859:C6859" si="6833">B6834</f>
        <v>restaurant</v>
      </c>
      <c r="C6859">
        <f t="shared" si="6833"/>
        <v>7</v>
      </c>
      <c r="D6859">
        <f ca="1">OFFSET(walk!$A$2:$Y$402,TRUNC((ROW()-ROW($D$2))/COLUMNS(walk!$A$2:$Y$402)),MOD(ROW()-ROW($D$2),COLUMNS(walk!$A$2:$Y$402)),1,1)</f>
        <v>19</v>
      </c>
      <c r="E6859">
        <f ca="1">OFFSET(bike!$A$2:$Y$402,TRUNC((ROW()-ROW($E$2))/COLUMNS(bike!$A$2:$Y$402)),MOD(ROW()-ROW($E$2),COLUMNS(bike!$A$2:$Y$402)),1,1)</f>
        <v>6</v>
      </c>
      <c r="F6859">
        <f ca="1">OFFSET(transit!$A$2:$Y$402,TRUNC((ROW()-ROW($F$2))/COLUMNS(transit!$A$2:$Y$402)),MOD(ROW()-ROW($F$2),COLUMNS(transit!$A$2:$Y$402)),1,1)</f>
        <v>17</v>
      </c>
      <c r="G6859">
        <f ca="1">OFFSET(drive!$A$2:$Y$402,TRUNC((ROW()-ROW($G$2))/COLUMNS(drive!$A$2:$Y$402)),MOD(ROW()-ROW($G$2),COLUMNS(drive!$A$2:$Y$402)),1,1)</f>
        <v>5</v>
      </c>
      <c r="H6859" s="5">
        <f ca="1">(VLOOKUP($B6859,weights!$A$2:$R$6,4))*VLOOKUP($B6859,weights!$A$2:$R$6,6)^C6859*(VLOOKUP($B6859,weights!$A$2:$R$6,15)*EXP(VLOOKUP($B6859,weights!$A$2:$R$6,11)*D6859)+VLOOKUP($B6859,weights!$A$2:$R$6,16)*EXP(VLOOKUP($B6859,weights!$A$2:$R$6,12)*E6859)+VLOOKUP($B6859,weights!$A$2:$R$6,17)*EXP(VLOOKUP($B6859,weights!$A$2:$R$6,13)*F6859)+VLOOKUP($B6859,weights!$A$2:$R$6,18)*EXP(VLOOKUP($B6859,weights!$A$2:$R$6,14)*G6859))</f>
        <v>6.0453555930643663</v>
      </c>
    </row>
    <row r="6860" spans="1:8" ht="12.75" x14ac:dyDescent="0.2">
      <c r="A6860">
        <f t="shared" si="0"/>
        <v>275</v>
      </c>
      <c r="B6860" t="str">
        <f t="shared" ref="B6860:C6860" si="6834">B6835</f>
        <v>restaurant</v>
      </c>
      <c r="C6860">
        <f t="shared" si="6834"/>
        <v>8</v>
      </c>
      <c r="D6860">
        <f ca="1">OFFSET(walk!$A$2:$Y$402,TRUNC((ROW()-ROW($D$2))/COLUMNS(walk!$A$2:$Y$402)),MOD(ROW()-ROW($D$2),COLUMNS(walk!$A$2:$Y$402)),1,1)</f>
        <v>19</v>
      </c>
      <c r="E6860">
        <f ca="1">OFFSET(bike!$A$2:$Y$402,TRUNC((ROW()-ROW($E$2))/COLUMNS(bike!$A$2:$Y$402)),MOD(ROW()-ROW($E$2),COLUMNS(bike!$A$2:$Y$402)),1,1)</f>
        <v>6</v>
      </c>
      <c r="F6860">
        <f ca="1">OFFSET(transit!$A$2:$Y$402,TRUNC((ROW()-ROW($F$2))/COLUMNS(transit!$A$2:$Y$402)),MOD(ROW()-ROW($F$2),COLUMNS(transit!$A$2:$Y$402)),1,1)</f>
        <v>19</v>
      </c>
      <c r="G6860">
        <f ca="1">OFFSET(drive!$A$2:$Y$402,TRUNC((ROW()-ROW($G$2))/COLUMNS(drive!$A$2:$Y$402)),MOD(ROW()-ROW($G$2),COLUMNS(drive!$A$2:$Y$402)),1,1)</f>
        <v>5</v>
      </c>
      <c r="H6860" s="5">
        <f ca="1">(VLOOKUP($B6860,weights!$A$2:$R$6,4))*VLOOKUP($B6860,weights!$A$2:$R$6,6)^C6860*(VLOOKUP($B6860,weights!$A$2:$R$6,15)*EXP(VLOOKUP($B6860,weights!$A$2:$R$6,11)*D6860)+VLOOKUP($B6860,weights!$A$2:$R$6,16)*EXP(VLOOKUP($B6860,weights!$A$2:$R$6,12)*E6860)+VLOOKUP($B6860,weights!$A$2:$R$6,17)*EXP(VLOOKUP($B6860,weights!$A$2:$R$6,13)*F6860)+VLOOKUP($B6860,weights!$A$2:$R$6,18)*EXP(VLOOKUP($B6860,weights!$A$2:$R$6,14)*G6860))</f>
        <v>5.2854813452397265</v>
      </c>
    </row>
    <row r="6861" spans="1:8" ht="12.75" x14ac:dyDescent="0.2">
      <c r="A6861">
        <f t="shared" si="0"/>
        <v>275</v>
      </c>
      <c r="B6861" t="str">
        <f t="shared" ref="B6861:C6861" si="6835">B6836</f>
        <v>restaurant</v>
      </c>
      <c r="C6861">
        <f t="shared" si="6835"/>
        <v>9</v>
      </c>
      <c r="D6861">
        <f ca="1">OFFSET(walk!$A$2:$Y$402,TRUNC((ROW()-ROW($D$2))/COLUMNS(walk!$A$2:$Y$402)),MOD(ROW()-ROW($D$2),COLUMNS(walk!$A$2:$Y$402)),1,1)</f>
        <v>20</v>
      </c>
      <c r="E6861">
        <f ca="1">OFFSET(bike!$A$2:$Y$402,TRUNC((ROW()-ROW($E$2))/COLUMNS(bike!$A$2:$Y$402)),MOD(ROW()-ROW($E$2),COLUMNS(bike!$A$2:$Y$402)),1,1)</f>
        <v>100</v>
      </c>
      <c r="F6861">
        <f ca="1">OFFSET(transit!$A$2:$Y$402,TRUNC((ROW()-ROW($F$2))/COLUMNS(transit!$A$2:$Y$402)),MOD(ROW()-ROW($F$2),COLUMNS(transit!$A$2:$Y$402)),1,1)</f>
        <v>19</v>
      </c>
      <c r="G6861">
        <f ca="1">OFFSET(drive!$A$2:$Y$402,TRUNC((ROW()-ROW($G$2))/COLUMNS(drive!$A$2:$Y$402)),MOD(ROW()-ROW($G$2),COLUMNS(drive!$A$2:$Y$402)),1,1)</f>
        <v>6</v>
      </c>
      <c r="H6861" s="5">
        <f ca="1">(VLOOKUP($B6861,weights!$A$2:$R$6,4))*VLOOKUP($B6861,weights!$A$2:$R$6,6)^C6861*(VLOOKUP($B6861,weights!$A$2:$R$6,15)*EXP(VLOOKUP($B6861,weights!$A$2:$R$6,11)*D6861)+VLOOKUP($B6861,weights!$A$2:$R$6,16)*EXP(VLOOKUP($B6861,weights!$A$2:$R$6,12)*E6861)+VLOOKUP($B6861,weights!$A$2:$R$6,17)*EXP(VLOOKUP($B6861,weights!$A$2:$R$6,13)*F6861)+VLOOKUP($B6861,weights!$A$2:$R$6,18)*EXP(VLOOKUP($B6861,weights!$A$2:$R$6,14)*G6861))</f>
        <v>2.867394576100105</v>
      </c>
    </row>
    <row r="6862" spans="1:8" ht="12.75" x14ac:dyDescent="0.2">
      <c r="A6862">
        <f t="shared" si="0"/>
        <v>275</v>
      </c>
      <c r="B6862" t="str">
        <f t="shared" ref="B6862:C6862" si="6836">B6837</f>
        <v>supermarket</v>
      </c>
      <c r="C6862">
        <f t="shared" si="6836"/>
        <v>0</v>
      </c>
      <c r="D6862">
        <f ca="1">OFFSET(walk!$A$2:$Y$402,TRUNC((ROW()-ROW($D$2))/COLUMNS(walk!$A$2:$Y$402)),MOD(ROW()-ROW($D$2),COLUMNS(walk!$A$2:$Y$402)),1,1)</f>
        <v>44</v>
      </c>
      <c r="E6862">
        <f ca="1">OFFSET(bike!$A$2:$Y$402,TRUNC((ROW()-ROW($E$2))/COLUMNS(bike!$A$2:$Y$402)),MOD(ROW()-ROW($E$2),COLUMNS(bike!$A$2:$Y$402)),1,1)</f>
        <v>15</v>
      </c>
      <c r="F6862">
        <f ca="1">OFFSET(transit!$A$2:$Y$402,TRUNC((ROW()-ROW($F$2))/COLUMNS(transit!$A$2:$Y$402)),MOD(ROW()-ROW($F$2),COLUMNS(transit!$A$2:$Y$402)),1,1)</f>
        <v>25</v>
      </c>
      <c r="G6862">
        <f ca="1">OFFSET(drive!$A$2:$Y$402,TRUNC((ROW()-ROW($G$2))/COLUMNS(drive!$A$2:$Y$402)),MOD(ROW()-ROW($G$2),COLUMNS(drive!$A$2:$Y$402)),1,1)</f>
        <v>9</v>
      </c>
      <c r="H6862" s="5">
        <f ca="1">(VLOOKUP($B6862,weights!$A$2:$R$6,4))*VLOOKUP($B6862,weights!$A$2:$R$6,6)^C6862*(VLOOKUP($B6862,weights!$A$2:$R$6,15)*EXP(VLOOKUP($B6862,weights!$A$2:$R$6,11)*D6862)+VLOOKUP($B6862,weights!$A$2:$R$6,16)*EXP(VLOOKUP($B6862,weights!$A$2:$R$6,12)*E6862)+VLOOKUP($B6862,weights!$A$2:$R$6,17)*EXP(VLOOKUP($B6862,weights!$A$2:$R$6,13)*F6862)+VLOOKUP($B6862,weights!$A$2:$R$6,18)*EXP(VLOOKUP($B6862,weights!$A$2:$R$6,14)*G6862))</f>
        <v>2.764824336155757</v>
      </c>
    </row>
    <row r="6863" spans="1:8" ht="12.75" x14ac:dyDescent="0.2">
      <c r="A6863">
        <f t="shared" si="0"/>
        <v>275</v>
      </c>
      <c r="B6863" t="str">
        <f t="shared" ref="B6863:C6863" si="6837">B6838</f>
        <v>supermarket</v>
      </c>
      <c r="C6863">
        <f t="shared" si="6837"/>
        <v>1</v>
      </c>
      <c r="D6863">
        <f ca="1">OFFSET(walk!$A$2:$Y$402,TRUNC((ROW()-ROW($D$2))/COLUMNS(walk!$A$2:$Y$402)),MOD(ROW()-ROW($D$2),COLUMNS(walk!$A$2:$Y$402)),1,1)</f>
        <v>52</v>
      </c>
      <c r="E6863">
        <f ca="1">OFFSET(bike!$A$2:$Y$402,TRUNC((ROW()-ROW($E$2))/COLUMNS(bike!$A$2:$Y$402)),MOD(ROW()-ROW($E$2),COLUMNS(bike!$A$2:$Y$402)),1,1)</f>
        <v>16</v>
      </c>
      <c r="F6863">
        <f ca="1">OFFSET(transit!$A$2:$Y$402,TRUNC((ROW()-ROW($F$2))/COLUMNS(transit!$A$2:$Y$402)),MOD(ROW()-ROW($F$2),COLUMNS(transit!$A$2:$Y$402)),1,1)</f>
        <v>29</v>
      </c>
      <c r="G6863">
        <f ca="1">OFFSET(drive!$A$2:$Y$402,TRUNC((ROW()-ROW($G$2))/COLUMNS(drive!$A$2:$Y$402)),MOD(ROW()-ROW($G$2),COLUMNS(drive!$A$2:$Y$402)),1,1)</f>
        <v>11</v>
      </c>
      <c r="H6863" s="5">
        <f ca="1">(VLOOKUP($B6863,weights!$A$2:$R$6,4))*VLOOKUP($B6863,weights!$A$2:$R$6,6)^C6863*(VLOOKUP($B6863,weights!$A$2:$R$6,15)*EXP(VLOOKUP($B6863,weights!$A$2:$R$6,11)*D6863)+VLOOKUP($B6863,weights!$A$2:$R$6,16)*EXP(VLOOKUP($B6863,weights!$A$2:$R$6,12)*E6863)+VLOOKUP($B6863,weights!$A$2:$R$6,17)*EXP(VLOOKUP($B6863,weights!$A$2:$R$6,13)*F6863)+VLOOKUP($B6863,weights!$A$2:$R$6,18)*EXP(VLOOKUP($B6863,weights!$A$2:$R$6,14)*G6863))</f>
        <v>1.0703173662441456</v>
      </c>
    </row>
    <row r="6864" spans="1:8" ht="12.75" x14ac:dyDescent="0.2">
      <c r="A6864">
        <f t="shared" si="0"/>
        <v>275</v>
      </c>
      <c r="B6864" t="str">
        <f t="shared" ref="B6864:C6864" si="6838">B6839</f>
        <v>supermarket</v>
      </c>
      <c r="C6864">
        <f t="shared" si="6838"/>
        <v>2</v>
      </c>
      <c r="D6864">
        <f ca="1">OFFSET(walk!$A$2:$Y$402,TRUNC((ROW()-ROW($D$2))/COLUMNS(walk!$A$2:$Y$402)),MOD(ROW()-ROW($D$2),COLUMNS(walk!$A$2:$Y$402)),1,1)</f>
        <v>57</v>
      </c>
      <c r="E6864">
        <f ca="1">OFFSET(bike!$A$2:$Y$402,TRUNC((ROW()-ROW($E$2))/COLUMNS(bike!$A$2:$Y$402)),MOD(ROW()-ROW($E$2),COLUMNS(bike!$A$2:$Y$402)),1,1)</f>
        <v>17</v>
      </c>
      <c r="F6864">
        <f ca="1">OFFSET(transit!$A$2:$Y$402,TRUNC((ROW()-ROW($F$2))/COLUMNS(transit!$A$2:$Y$402)),MOD(ROW()-ROW($F$2),COLUMNS(transit!$A$2:$Y$402)),1,1)</f>
        <v>36</v>
      </c>
      <c r="G6864">
        <f ca="1">OFFSET(drive!$A$2:$Y$402,TRUNC((ROW()-ROW($G$2))/COLUMNS(drive!$A$2:$Y$402)),MOD(ROW()-ROW($G$2),COLUMNS(drive!$A$2:$Y$402)),1,1)</f>
        <v>13</v>
      </c>
      <c r="H6864" s="5">
        <f ca="1">(VLOOKUP($B6864,weights!$A$2:$R$6,4))*VLOOKUP($B6864,weights!$A$2:$R$6,6)^C6864*(VLOOKUP($B6864,weights!$A$2:$R$6,15)*EXP(VLOOKUP($B6864,weights!$A$2:$R$6,11)*D6864)+VLOOKUP($B6864,weights!$A$2:$R$6,16)*EXP(VLOOKUP($B6864,weights!$A$2:$R$6,12)*E6864)+VLOOKUP($B6864,weights!$A$2:$R$6,17)*EXP(VLOOKUP($B6864,weights!$A$2:$R$6,13)*F6864)+VLOOKUP($B6864,weights!$A$2:$R$6,18)*EXP(VLOOKUP($B6864,weights!$A$2:$R$6,14)*G6864))</f>
        <v>0.41218444112884822</v>
      </c>
    </row>
    <row r="6865" spans="1:8" ht="12.75" x14ac:dyDescent="0.2">
      <c r="A6865">
        <f t="shared" si="0"/>
        <v>275</v>
      </c>
      <c r="B6865" t="str">
        <f t="shared" ref="B6865:C6865" si="6839">B6840</f>
        <v>supermarket</v>
      </c>
      <c r="C6865">
        <f t="shared" si="6839"/>
        <v>3</v>
      </c>
      <c r="D6865">
        <f ca="1">OFFSET(walk!$A$2:$Y$402,TRUNC((ROW()-ROW($D$2))/COLUMNS(walk!$A$2:$Y$402)),MOD(ROW()-ROW($D$2),COLUMNS(walk!$A$2:$Y$402)),1,1)</f>
        <v>64</v>
      </c>
      <c r="E6865">
        <f ca="1">OFFSET(bike!$A$2:$Y$402,TRUNC((ROW()-ROW($E$2))/COLUMNS(bike!$A$2:$Y$402)),MOD(ROW()-ROW($E$2),COLUMNS(bike!$A$2:$Y$402)),1,1)</f>
        <v>20</v>
      </c>
      <c r="F6865">
        <f ca="1">OFFSET(transit!$A$2:$Y$402,TRUNC((ROW()-ROW($F$2))/COLUMNS(transit!$A$2:$Y$402)),MOD(ROW()-ROW($F$2),COLUMNS(transit!$A$2:$Y$402)),1,1)</f>
        <v>38</v>
      </c>
      <c r="G6865">
        <f ca="1">OFFSET(drive!$A$2:$Y$402,TRUNC((ROW()-ROW($G$2))/COLUMNS(drive!$A$2:$Y$402)),MOD(ROW()-ROW($G$2),COLUMNS(drive!$A$2:$Y$402)),1,1)</f>
        <v>13</v>
      </c>
      <c r="H6865" s="5">
        <f ca="1">(VLOOKUP($B6865,weights!$A$2:$R$6,4))*VLOOKUP($B6865,weights!$A$2:$R$6,6)^C6865*(VLOOKUP($B6865,weights!$A$2:$R$6,15)*EXP(VLOOKUP($B6865,weights!$A$2:$R$6,11)*D6865)+VLOOKUP($B6865,weights!$A$2:$R$6,16)*EXP(VLOOKUP($B6865,weights!$A$2:$R$6,12)*E6865)+VLOOKUP($B6865,weights!$A$2:$R$6,17)*EXP(VLOOKUP($B6865,weights!$A$2:$R$6,13)*F6865)+VLOOKUP($B6865,weights!$A$2:$R$6,18)*EXP(VLOOKUP($B6865,weights!$A$2:$R$6,14)*G6865))</f>
        <v>0.23374646920452835</v>
      </c>
    </row>
    <row r="6866" spans="1:8" ht="12.75" x14ac:dyDescent="0.2">
      <c r="A6866">
        <f t="shared" si="0"/>
        <v>275</v>
      </c>
      <c r="B6866" t="str">
        <f t="shared" ref="B6866:C6866" si="6840">B6841</f>
        <v>supermarket</v>
      </c>
      <c r="C6866">
        <f t="shared" si="6840"/>
        <v>4</v>
      </c>
      <c r="D6866">
        <f ca="1">OFFSET(walk!$A$2:$Y$402,TRUNC((ROW()-ROW($D$2))/COLUMNS(walk!$A$2:$Y$402)),MOD(ROW()-ROW($D$2),COLUMNS(walk!$A$2:$Y$402)),1,1)</f>
        <v>80</v>
      </c>
      <c r="E6866">
        <f ca="1">OFFSET(bike!$A$2:$Y$402,TRUNC((ROW()-ROW($E$2))/COLUMNS(bike!$A$2:$Y$402)),MOD(ROW()-ROW($E$2),COLUMNS(bike!$A$2:$Y$402)),1,1)</f>
        <v>26</v>
      </c>
      <c r="F6866">
        <f ca="1">OFFSET(transit!$A$2:$Y$402,TRUNC((ROW()-ROW($F$2))/COLUMNS(transit!$A$2:$Y$402)),MOD(ROW()-ROW($F$2),COLUMNS(transit!$A$2:$Y$402)),1,1)</f>
        <v>42</v>
      </c>
      <c r="G6866">
        <f ca="1">OFFSET(drive!$A$2:$Y$402,TRUNC((ROW()-ROW($G$2))/COLUMNS(drive!$A$2:$Y$402)),MOD(ROW()-ROW($G$2),COLUMNS(drive!$A$2:$Y$402)),1,1)</f>
        <v>16</v>
      </c>
      <c r="H6866" s="5">
        <f ca="1">(VLOOKUP($B6866,weights!$A$2:$R$6,4))*VLOOKUP($B6866,weights!$A$2:$R$6,6)^C6866*(VLOOKUP($B6866,weights!$A$2:$R$6,15)*EXP(VLOOKUP($B6866,weights!$A$2:$R$6,11)*D6866)+VLOOKUP($B6866,weights!$A$2:$R$6,16)*EXP(VLOOKUP($B6866,weights!$A$2:$R$6,12)*E6866)+VLOOKUP($B6866,weights!$A$2:$R$6,17)*EXP(VLOOKUP($B6866,weights!$A$2:$R$6,13)*F6866)+VLOOKUP($B6866,weights!$A$2:$R$6,18)*EXP(VLOOKUP($B6866,weights!$A$2:$R$6,14)*G6866))</f>
        <v>7.1467188302547585E-2</v>
      </c>
    </row>
    <row r="6867" spans="1:8" ht="12.75" x14ac:dyDescent="0.2">
      <c r="A6867">
        <f t="shared" si="0"/>
        <v>275</v>
      </c>
      <c r="B6867" t="str">
        <f t="shared" ref="B6867:C6867" si="6841">B6842</f>
        <v>store</v>
      </c>
      <c r="C6867">
        <f t="shared" si="6841"/>
        <v>0</v>
      </c>
      <c r="D6867">
        <f ca="1">OFFSET(walk!$A$2:$Y$402,TRUNC((ROW()-ROW($D$2))/COLUMNS(walk!$A$2:$Y$402)),MOD(ROW()-ROW($D$2),COLUMNS(walk!$A$2:$Y$402)),1,1)</f>
        <v>9</v>
      </c>
      <c r="E6867">
        <f ca="1">OFFSET(bike!$A$2:$Y$402,TRUNC((ROW()-ROW($E$2))/COLUMNS(bike!$A$2:$Y$402)),MOD(ROW()-ROW($E$2),COLUMNS(bike!$A$2:$Y$402)),1,1)</f>
        <v>2</v>
      </c>
      <c r="F6867">
        <f ca="1">OFFSET(transit!$A$2:$Y$402,TRUNC((ROW()-ROW($F$2))/COLUMNS(transit!$A$2:$Y$402)),MOD(ROW()-ROW($F$2),COLUMNS(transit!$A$2:$Y$402)),1,1)</f>
        <v>9</v>
      </c>
      <c r="G6867">
        <f ca="1">OFFSET(drive!$A$2:$Y$402,TRUNC((ROW()-ROW($G$2))/COLUMNS(drive!$A$2:$Y$402)),MOD(ROW()-ROW($G$2),COLUMNS(drive!$A$2:$Y$402)),1,1)</f>
        <v>2</v>
      </c>
      <c r="H6867" s="5">
        <f ca="1">(VLOOKUP($B6867,weights!$A$2:$R$6,4))*VLOOKUP($B6867,weights!$A$2:$R$6,6)^C6867*(VLOOKUP($B6867,weights!$A$2:$R$6,15)*EXP(VLOOKUP($B6867,weights!$A$2:$R$6,11)*D6867)+VLOOKUP($B6867,weights!$A$2:$R$6,16)*EXP(VLOOKUP($B6867,weights!$A$2:$R$6,12)*E6867)+VLOOKUP($B6867,weights!$A$2:$R$6,17)*EXP(VLOOKUP($B6867,weights!$A$2:$R$6,13)*F6867)+VLOOKUP($B6867,weights!$A$2:$R$6,18)*EXP(VLOOKUP($B6867,weights!$A$2:$R$6,14)*G6867))</f>
        <v>12.663926029575258</v>
      </c>
    </row>
    <row r="6868" spans="1:8" ht="12.75" x14ac:dyDescent="0.2">
      <c r="A6868">
        <f t="shared" si="0"/>
        <v>275</v>
      </c>
      <c r="B6868" t="str">
        <f t="shared" ref="B6868:C6868" si="6842">B6843</f>
        <v>store</v>
      </c>
      <c r="C6868">
        <f t="shared" si="6842"/>
        <v>1</v>
      </c>
      <c r="D6868">
        <f ca="1">OFFSET(walk!$A$2:$Y$402,TRUNC((ROW()-ROW($D$2))/COLUMNS(walk!$A$2:$Y$402)),MOD(ROW()-ROW($D$2),COLUMNS(walk!$A$2:$Y$402)),1,1)</f>
        <v>9</v>
      </c>
      <c r="E6868">
        <f ca="1">OFFSET(bike!$A$2:$Y$402,TRUNC((ROW()-ROW($E$2))/COLUMNS(bike!$A$2:$Y$402)),MOD(ROW()-ROW($E$2),COLUMNS(bike!$A$2:$Y$402)),1,1)</f>
        <v>2</v>
      </c>
      <c r="F6868">
        <f ca="1">OFFSET(transit!$A$2:$Y$402,TRUNC((ROW()-ROW($F$2))/COLUMNS(transit!$A$2:$Y$402)),MOD(ROW()-ROW($F$2),COLUMNS(transit!$A$2:$Y$402)),1,1)</f>
        <v>9</v>
      </c>
      <c r="G6868">
        <f ca="1">OFFSET(drive!$A$2:$Y$402,TRUNC((ROW()-ROW($G$2))/COLUMNS(drive!$A$2:$Y$402)),MOD(ROW()-ROW($G$2),COLUMNS(drive!$A$2:$Y$402)),1,1)</f>
        <v>2</v>
      </c>
      <c r="H6868" s="5">
        <f ca="1">(VLOOKUP($B6868,weights!$A$2:$R$6,4))*VLOOKUP($B6868,weights!$A$2:$R$6,6)^C6868*(VLOOKUP($B6868,weights!$A$2:$R$6,15)*EXP(VLOOKUP($B6868,weights!$A$2:$R$6,11)*D6868)+VLOOKUP($B6868,weights!$A$2:$R$6,16)*EXP(VLOOKUP($B6868,weights!$A$2:$R$6,12)*E6868)+VLOOKUP($B6868,weights!$A$2:$R$6,17)*EXP(VLOOKUP($B6868,weights!$A$2:$R$6,13)*F6868)+VLOOKUP($B6868,weights!$A$2:$R$6,18)*EXP(VLOOKUP($B6868,weights!$A$2:$R$6,14)*G6868))</f>
        <v>8.5407873222716866</v>
      </c>
    </row>
    <row r="6869" spans="1:8" ht="12.75" x14ac:dyDescent="0.2">
      <c r="A6869">
        <f t="shared" si="0"/>
        <v>275</v>
      </c>
      <c r="B6869" t="str">
        <f t="shared" ref="B6869:C6869" si="6843">B6844</f>
        <v>store</v>
      </c>
      <c r="C6869">
        <f t="shared" si="6843"/>
        <v>2</v>
      </c>
      <c r="D6869">
        <f ca="1">OFFSET(walk!$A$2:$Y$402,TRUNC((ROW()-ROW($D$2))/COLUMNS(walk!$A$2:$Y$402)),MOD(ROW()-ROW($D$2),COLUMNS(walk!$A$2:$Y$402)),1,1)</f>
        <v>11</v>
      </c>
      <c r="E6869">
        <f ca="1">OFFSET(bike!$A$2:$Y$402,TRUNC((ROW()-ROW($E$2))/COLUMNS(bike!$A$2:$Y$402)),MOD(ROW()-ROW($E$2),COLUMNS(bike!$A$2:$Y$402)),1,1)</f>
        <v>3</v>
      </c>
      <c r="F6869">
        <f ca="1">OFFSET(transit!$A$2:$Y$402,TRUNC((ROW()-ROW($F$2))/COLUMNS(transit!$A$2:$Y$402)),MOD(ROW()-ROW($F$2),COLUMNS(transit!$A$2:$Y$402)),1,1)</f>
        <v>10</v>
      </c>
      <c r="G6869">
        <f ca="1">OFFSET(drive!$A$2:$Y$402,TRUNC((ROW()-ROW($G$2))/COLUMNS(drive!$A$2:$Y$402)),MOD(ROW()-ROW($G$2),COLUMNS(drive!$A$2:$Y$402)),1,1)</f>
        <v>4</v>
      </c>
      <c r="H6869" s="5">
        <f ca="1">(VLOOKUP($B6869,weights!$A$2:$R$6,4))*VLOOKUP($B6869,weights!$A$2:$R$6,6)^C6869*(VLOOKUP($B6869,weights!$A$2:$R$6,15)*EXP(VLOOKUP($B6869,weights!$A$2:$R$6,11)*D6869)+VLOOKUP($B6869,weights!$A$2:$R$6,16)*EXP(VLOOKUP($B6869,weights!$A$2:$R$6,12)*E6869)+VLOOKUP($B6869,weights!$A$2:$R$6,17)*EXP(VLOOKUP($B6869,weights!$A$2:$R$6,13)*F6869)+VLOOKUP($B6869,weights!$A$2:$R$6,18)*EXP(VLOOKUP($B6869,weights!$A$2:$R$6,14)*G6869))</f>
        <v>3.5308531496924078</v>
      </c>
    </row>
    <row r="6870" spans="1:8" ht="12.75" x14ac:dyDescent="0.2">
      <c r="A6870">
        <f t="shared" si="0"/>
        <v>275</v>
      </c>
      <c r="B6870" t="str">
        <f t="shared" ref="B6870:C6870" si="6844">B6845</f>
        <v>store</v>
      </c>
      <c r="C6870">
        <f t="shared" si="6844"/>
        <v>3</v>
      </c>
      <c r="D6870">
        <f ca="1">OFFSET(walk!$A$2:$Y$402,TRUNC((ROW()-ROW($D$2))/COLUMNS(walk!$A$2:$Y$402)),MOD(ROW()-ROW($D$2),COLUMNS(walk!$A$2:$Y$402)),1,1)</f>
        <v>21</v>
      </c>
      <c r="E6870">
        <f ca="1">OFFSET(bike!$A$2:$Y$402,TRUNC((ROW()-ROW($E$2))/COLUMNS(bike!$A$2:$Y$402)),MOD(ROW()-ROW($E$2),COLUMNS(bike!$A$2:$Y$402)),1,1)</f>
        <v>6</v>
      </c>
      <c r="F6870">
        <f ca="1">OFFSET(transit!$A$2:$Y$402,TRUNC((ROW()-ROW($F$2))/COLUMNS(transit!$A$2:$Y$402)),MOD(ROW()-ROW($F$2),COLUMNS(transit!$A$2:$Y$402)),1,1)</f>
        <v>13</v>
      </c>
      <c r="G6870">
        <f ca="1">OFFSET(drive!$A$2:$Y$402,TRUNC((ROW()-ROW($G$2))/COLUMNS(drive!$A$2:$Y$402)),MOD(ROW()-ROW($G$2),COLUMNS(drive!$A$2:$Y$402)),1,1)</f>
        <v>4</v>
      </c>
      <c r="H6870" s="5">
        <f ca="1">(VLOOKUP($B6870,weights!$A$2:$R$6,4))*VLOOKUP($B6870,weights!$A$2:$R$6,6)^C6870*(VLOOKUP($B6870,weights!$A$2:$R$6,15)*EXP(VLOOKUP($B6870,weights!$A$2:$R$6,11)*D6870)+VLOOKUP($B6870,weights!$A$2:$R$6,16)*EXP(VLOOKUP($B6870,weights!$A$2:$R$6,12)*E6870)+VLOOKUP($B6870,weights!$A$2:$R$6,17)*EXP(VLOOKUP($B6870,weights!$A$2:$R$6,13)*F6870)+VLOOKUP($B6870,weights!$A$2:$R$6,18)*EXP(VLOOKUP($B6870,weights!$A$2:$R$6,14)*G6870))</f>
        <v>1.3425119927352216</v>
      </c>
    </row>
    <row r="6871" spans="1:8" ht="12.75" x14ac:dyDescent="0.2">
      <c r="A6871">
        <f t="shared" si="0"/>
        <v>275</v>
      </c>
      <c r="B6871" t="str">
        <f t="shared" ref="B6871:C6871" si="6845">B6846</f>
        <v>store</v>
      </c>
      <c r="C6871">
        <f t="shared" si="6845"/>
        <v>4</v>
      </c>
      <c r="D6871">
        <f ca="1">OFFSET(walk!$A$2:$Y$402,TRUNC((ROW()-ROW($D$2))/COLUMNS(walk!$A$2:$Y$402)),MOD(ROW()-ROW($D$2),COLUMNS(walk!$A$2:$Y$402)),1,1)</f>
        <v>21</v>
      </c>
      <c r="E6871">
        <f ca="1">OFFSET(bike!$A$2:$Y$402,TRUNC((ROW()-ROW($E$2))/COLUMNS(bike!$A$2:$Y$402)),MOD(ROW()-ROW($E$2),COLUMNS(bike!$A$2:$Y$402)),1,1)</f>
        <v>7</v>
      </c>
      <c r="F6871">
        <f ca="1">OFFSET(transit!$A$2:$Y$402,TRUNC((ROW()-ROW($F$2))/COLUMNS(transit!$A$2:$Y$402)),MOD(ROW()-ROW($F$2),COLUMNS(transit!$A$2:$Y$402)),1,1)</f>
        <v>14</v>
      </c>
      <c r="G6871">
        <f ca="1">OFFSET(drive!$A$2:$Y$402,TRUNC((ROW()-ROW($G$2))/COLUMNS(drive!$A$2:$Y$402)),MOD(ROW()-ROW($G$2),COLUMNS(drive!$A$2:$Y$402)),1,1)</f>
        <v>4</v>
      </c>
      <c r="H6871" s="5">
        <f ca="1">(VLOOKUP($B6871,weights!$A$2:$R$6,4))*VLOOKUP($B6871,weights!$A$2:$R$6,6)^C6871*(VLOOKUP($B6871,weights!$A$2:$R$6,15)*EXP(VLOOKUP($B6871,weights!$A$2:$R$6,11)*D6871)+VLOOKUP($B6871,weights!$A$2:$R$6,16)*EXP(VLOOKUP($B6871,weights!$A$2:$R$6,12)*E6871)+VLOOKUP($B6871,weights!$A$2:$R$6,17)*EXP(VLOOKUP($B6871,weights!$A$2:$R$6,13)*F6871)+VLOOKUP($B6871,weights!$A$2:$R$6,18)*EXP(VLOOKUP($B6871,weights!$A$2:$R$6,14)*G6871))</f>
        <v>0.80140570096799335</v>
      </c>
    </row>
    <row r="6872" spans="1:8" ht="12.75" x14ac:dyDescent="0.2">
      <c r="A6872">
        <f t="shared" si="0"/>
        <v>275</v>
      </c>
      <c r="B6872" t="str">
        <f t="shared" ref="B6872:C6872" si="6846">B6847</f>
        <v>pharmacy</v>
      </c>
      <c r="C6872">
        <f t="shared" si="6846"/>
        <v>0</v>
      </c>
      <c r="D6872">
        <f ca="1">OFFSET(walk!$A$2:$Y$402,TRUNC((ROW()-ROW($D$2))/COLUMNS(walk!$A$2:$Y$402)),MOD(ROW()-ROW($D$2),COLUMNS(walk!$A$2:$Y$402)),1,1)</f>
        <v>13</v>
      </c>
      <c r="E6872">
        <f ca="1">OFFSET(bike!$A$2:$Y$402,TRUNC((ROW()-ROW($E$2))/COLUMNS(bike!$A$2:$Y$402)),MOD(ROW()-ROW($E$2),COLUMNS(bike!$A$2:$Y$402)),1,1)</f>
        <v>4</v>
      </c>
      <c r="F6872">
        <f ca="1">OFFSET(transit!$A$2:$Y$402,TRUNC((ROW()-ROW($F$2))/COLUMNS(transit!$A$2:$Y$402)),MOD(ROW()-ROW($F$2),COLUMNS(transit!$A$2:$Y$402)),1,1)</f>
        <v>13</v>
      </c>
      <c r="G6872">
        <f ca="1">OFFSET(drive!$A$2:$Y$402,TRUNC((ROW()-ROW($G$2))/COLUMNS(drive!$A$2:$Y$402)),MOD(ROW()-ROW($G$2),COLUMNS(drive!$A$2:$Y$402)),1,1)</f>
        <v>2</v>
      </c>
      <c r="H6872" s="5">
        <f ca="1">(VLOOKUP($B6872,weights!$A$2:$R$6,4))*VLOOKUP($B6872,weights!$A$2:$R$6,6)^C6872*(VLOOKUP($B6872,weights!$A$2:$R$6,15)*EXP(VLOOKUP($B6872,weights!$A$2:$R$6,11)*D6872)+VLOOKUP($B6872,weights!$A$2:$R$6,16)*EXP(VLOOKUP($B6872,weights!$A$2:$R$6,12)*E6872)+VLOOKUP($B6872,weights!$A$2:$R$6,17)*EXP(VLOOKUP($B6872,weights!$A$2:$R$6,13)*F6872)+VLOOKUP($B6872,weights!$A$2:$R$6,18)*EXP(VLOOKUP($B6872,weights!$A$2:$R$6,14)*G6872))</f>
        <v>5.8337132496963644</v>
      </c>
    </row>
    <row r="6873" spans="1:8" ht="12.75" x14ac:dyDescent="0.2">
      <c r="A6873">
        <f t="shared" si="0"/>
        <v>275</v>
      </c>
      <c r="B6873" t="str">
        <f t="shared" ref="B6873:C6873" si="6847">B6848</f>
        <v>pharmacy</v>
      </c>
      <c r="C6873">
        <f t="shared" si="6847"/>
        <v>1</v>
      </c>
      <c r="D6873">
        <f ca="1">OFFSET(walk!$A$2:$Y$402,TRUNC((ROW()-ROW($D$2))/COLUMNS(walk!$A$2:$Y$402)),MOD(ROW()-ROW($D$2),COLUMNS(walk!$A$2:$Y$402)),1,1)</f>
        <v>16</v>
      </c>
      <c r="E6873">
        <f ca="1">OFFSET(bike!$A$2:$Y$402,TRUNC((ROW()-ROW($E$2))/COLUMNS(bike!$A$2:$Y$402)),MOD(ROW()-ROW($E$2),COLUMNS(bike!$A$2:$Y$402)),1,1)</f>
        <v>7</v>
      </c>
      <c r="F6873">
        <f ca="1">OFFSET(transit!$A$2:$Y$402,TRUNC((ROW()-ROW($F$2))/COLUMNS(transit!$A$2:$Y$402)),MOD(ROW()-ROW($F$2),COLUMNS(transit!$A$2:$Y$402)),1,1)</f>
        <v>16</v>
      </c>
      <c r="G6873">
        <f ca="1">OFFSET(drive!$A$2:$Y$402,TRUNC((ROW()-ROW($G$2))/COLUMNS(drive!$A$2:$Y$402)),MOD(ROW()-ROW($G$2),COLUMNS(drive!$A$2:$Y$402)),1,1)</f>
        <v>5</v>
      </c>
      <c r="H6873" s="5">
        <f ca="1">(VLOOKUP($B6873,weights!$A$2:$R$6,4))*VLOOKUP($B6873,weights!$A$2:$R$6,6)^C6873*(VLOOKUP($B6873,weights!$A$2:$R$6,15)*EXP(VLOOKUP($B6873,weights!$A$2:$R$6,11)*D6873)+VLOOKUP($B6873,weights!$A$2:$R$6,16)*EXP(VLOOKUP($B6873,weights!$A$2:$R$6,12)*E6873)+VLOOKUP($B6873,weights!$A$2:$R$6,17)*EXP(VLOOKUP($B6873,weights!$A$2:$R$6,13)*F6873)+VLOOKUP($B6873,weights!$A$2:$R$6,18)*EXP(VLOOKUP($B6873,weights!$A$2:$R$6,14)*G6873))</f>
        <v>1.3578916385102129</v>
      </c>
    </row>
    <row r="6874" spans="1:8" ht="12.75" x14ac:dyDescent="0.2">
      <c r="A6874">
        <f t="shared" si="0"/>
        <v>275</v>
      </c>
      <c r="B6874" t="str">
        <f t="shared" ref="B6874:C6874" si="6848">B6849</f>
        <v>pharmacy</v>
      </c>
      <c r="C6874">
        <f t="shared" si="6848"/>
        <v>2</v>
      </c>
      <c r="D6874">
        <f ca="1">OFFSET(walk!$A$2:$Y$402,TRUNC((ROW()-ROW($D$2))/COLUMNS(walk!$A$2:$Y$402)),MOD(ROW()-ROW($D$2),COLUMNS(walk!$A$2:$Y$402)),1,1)</f>
        <v>16</v>
      </c>
      <c r="E6874">
        <f ca="1">OFFSET(bike!$A$2:$Y$402,TRUNC((ROW()-ROW($E$2))/COLUMNS(bike!$A$2:$Y$402)),MOD(ROW()-ROW($E$2),COLUMNS(bike!$A$2:$Y$402)),1,1)</f>
        <v>7</v>
      </c>
      <c r="F6874">
        <f ca="1">OFFSET(transit!$A$2:$Y$402,TRUNC((ROW()-ROW($F$2))/COLUMNS(transit!$A$2:$Y$402)),MOD(ROW()-ROW($F$2),COLUMNS(transit!$A$2:$Y$402)),1,1)</f>
        <v>16</v>
      </c>
      <c r="G6874">
        <f ca="1">OFFSET(drive!$A$2:$Y$402,TRUNC((ROW()-ROW($G$2))/COLUMNS(drive!$A$2:$Y$402)),MOD(ROW()-ROW($G$2),COLUMNS(drive!$A$2:$Y$402)),1,1)</f>
        <v>5</v>
      </c>
      <c r="H6874" s="5">
        <f ca="1">(VLOOKUP($B6874,weights!$A$2:$R$6,4))*VLOOKUP($B6874,weights!$A$2:$R$6,6)^C6874*(VLOOKUP($B6874,weights!$A$2:$R$6,15)*EXP(VLOOKUP($B6874,weights!$A$2:$R$6,11)*D6874)+VLOOKUP($B6874,weights!$A$2:$R$6,16)*EXP(VLOOKUP($B6874,weights!$A$2:$R$6,12)*E6874)+VLOOKUP($B6874,weights!$A$2:$R$6,17)*EXP(VLOOKUP($B6874,weights!$A$2:$R$6,13)*F6874)+VLOOKUP($B6874,weights!$A$2:$R$6,18)*EXP(VLOOKUP($B6874,weights!$A$2:$R$6,14)*G6874))</f>
        <v>0.65379967780121373</v>
      </c>
    </row>
    <row r="6875" spans="1:8" ht="12.75" x14ac:dyDescent="0.2">
      <c r="A6875">
        <f t="shared" si="0"/>
        <v>275</v>
      </c>
      <c r="B6875" t="str">
        <f t="shared" ref="B6875:C6875" si="6849">B6850</f>
        <v>bank</v>
      </c>
      <c r="C6875">
        <f t="shared" si="6849"/>
        <v>0</v>
      </c>
      <c r="D6875">
        <f ca="1">OFFSET(walk!$A$2:$Y$402,TRUNC((ROW()-ROW($D$2))/COLUMNS(walk!$A$2:$Y$402)),MOD(ROW()-ROW($D$2),COLUMNS(walk!$A$2:$Y$402)),1,1)</f>
        <v>26</v>
      </c>
      <c r="E6875">
        <f ca="1">OFFSET(bike!$A$2:$Y$402,TRUNC((ROW()-ROW($E$2))/COLUMNS(bike!$A$2:$Y$402)),MOD(ROW()-ROW($E$2),COLUMNS(bike!$A$2:$Y$402)),1,1)</f>
        <v>8</v>
      </c>
      <c r="F6875">
        <f ca="1">OFFSET(transit!$A$2:$Y$402,TRUNC((ROW()-ROW($F$2))/COLUMNS(transit!$A$2:$Y$402)),MOD(ROW()-ROW($F$2),COLUMNS(transit!$A$2:$Y$402)),1,1)</f>
        <v>26</v>
      </c>
      <c r="G6875">
        <f ca="1">OFFSET(drive!$A$2:$Y$402,TRUNC((ROW()-ROW($G$2))/COLUMNS(drive!$A$2:$Y$402)),MOD(ROW()-ROW($G$2),COLUMNS(drive!$A$2:$Y$402)),1,1)</f>
        <v>6</v>
      </c>
      <c r="H6875" s="5">
        <f ca="1">(VLOOKUP($B6875,weights!$A$2:$R$6,4))*VLOOKUP($B6875,weights!$A$2:$R$6,6)^C6875*(VLOOKUP($B6875,weights!$A$2:$R$6,15)*EXP(VLOOKUP($B6875,weights!$A$2:$R$6,11)*D6875)+VLOOKUP($B6875,weights!$A$2:$R$6,16)*EXP(VLOOKUP($B6875,weights!$A$2:$R$6,12)*E6875)+VLOOKUP($B6875,weights!$A$2:$R$6,17)*EXP(VLOOKUP($B6875,weights!$A$2:$R$6,13)*F6875)+VLOOKUP($B6875,weights!$A$2:$R$6,18)*EXP(VLOOKUP($B6875,weights!$A$2:$R$6,14)*G6875))</f>
        <v>2.2596927738490669</v>
      </c>
    </row>
    <row r="6876" spans="1:8" ht="12.75" x14ac:dyDescent="0.2">
      <c r="A6876">
        <f t="shared" si="0"/>
        <v>275</v>
      </c>
      <c r="B6876" t="str">
        <f t="shared" ref="B6876:C6876" si="6850">B6851</f>
        <v>bank</v>
      </c>
      <c r="C6876">
        <f t="shared" si="6850"/>
        <v>1</v>
      </c>
      <c r="D6876">
        <f ca="1">OFFSET(walk!$A$2:$Y$402,TRUNC((ROW()-ROW($D$2))/COLUMNS(walk!$A$2:$Y$402)),MOD(ROW()-ROW($D$2),COLUMNS(walk!$A$2:$Y$402)),1,1)</f>
        <v>36</v>
      </c>
      <c r="E6876">
        <f ca="1">OFFSET(bike!$A$2:$Y$402,TRUNC((ROW()-ROW($E$2))/COLUMNS(bike!$A$2:$Y$402)),MOD(ROW()-ROW($E$2),COLUMNS(bike!$A$2:$Y$402)),1,1)</f>
        <v>11</v>
      </c>
      <c r="F6876">
        <f ca="1">OFFSET(transit!$A$2:$Y$402,TRUNC((ROW()-ROW($F$2))/COLUMNS(transit!$A$2:$Y$402)),MOD(ROW()-ROW($F$2),COLUMNS(transit!$A$2:$Y$402)),1,1)</f>
        <v>29</v>
      </c>
      <c r="G6876">
        <f ca="1">OFFSET(drive!$A$2:$Y$402,TRUNC((ROW()-ROW($G$2))/COLUMNS(drive!$A$2:$Y$402)),MOD(ROW()-ROW($G$2),COLUMNS(drive!$A$2:$Y$402)),1,1)</f>
        <v>7</v>
      </c>
      <c r="H6876" s="5">
        <f ca="1">(VLOOKUP($B6876,weights!$A$2:$R$6,4))*VLOOKUP($B6876,weights!$A$2:$R$6,6)^C6876*(VLOOKUP($B6876,weights!$A$2:$R$6,15)*EXP(VLOOKUP($B6876,weights!$A$2:$R$6,11)*D6876)+VLOOKUP($B6876,weights!$A$2:$R$6,16)*EXP(VLOOKUP($B6876,weights!$A$2:$R$6,12)*E6876)+VLOOKUP($B6876,weights!$A$2:$R$6,17)*EXP(VLOOKUP($B6876,weights!$A$2:$R$6,13)*F6876)+VLOOKUP($B6876,weights!$A$2:$R$6,18)*EXP(VLOOKUP($B6876,weights!$A$2:$R$6,14)*G6876))</f>
        <v>0.61446724605758885</v>
      </c>
    </row>
    <row r="6877" spans="1:8" ht="12.75" x14ac:dyDescent="0.2">
      <c r="A6877">
        <f t="shared" si="0"/>
        <v>276</v>
      </c>
      <c r="B6877" t="str">
        <f t="shared" ref="B6877:C6877" si="6851">B6852</f>
        <v>restaurant</v>
      </c>
      <c r="C6877">
        <f t="shared" si="6851"/>
        <v>0</v>
      </c>
      <c r="D6877">
        <f ca="1">OFFSET(walk!$A$2:$Y$402,TRUNC((ROW()-ROW($D$2))/COLUMNS(walk!$A$2:$Y$402)),MOD(ROW()-ROW($D$2),COLUMNS(walk!$A$2:$Y$402)),1,1)</f>
        <v>8</v>
      </c>
      <c r="E6877">
        <f ca="1">OFFSET(bike!$A$2:$Y$402,TRUNC((ROW()-ROW($E$2))/COLUMNS(bike!$A$2:$Y$402)),MOD(ROW()-ROW($E$2),COLUMNS(bike!$A$2:$Y$402)),1,1)</f>
        <v>2</v>
      </c>
      <c r="F6877">
        <f ca="1">OFFSET(transit!$A$2:$Y$402,TRUNC((ROW()-ROW($F$2))/COLUMNS(transit!$A$2:$Y$402)),MOD(ROW()-ROW($F$2),COLUMNS(transit!$A$2:$Y$402)),1,1)</f>
        <v>5</v>
      </c>
      <c r="G6877">
        <f ca="1">OFFSET(drive!$A$2:$Y$402,TRUNC((ROW()-ROW($G$2))/COLUMNS(drive!$A$2:$Y$402)),MOD(ROW()-ROW($G$2),COLUMNS(drive!$A$2:$Y$402)),1,1)</f>
        <v>2</v>
      </c>
      <c r="H6877" s="5">
        <f ca="1">(VLOOKUP($B6877,weights!$A$2:$R$6,4))*VLOOKUP($B6877,weights!$A$2:$R$6,6)^C6877*(VLOOKUP($B6877,weights!$A$2:$R$6,15)*EXP(VLOOKUP($B6877,weights!$A$2:$R$6,11)*D6877)+VLOOKUP($B6877,weights!$A$2:$R$6,16)*EXP(VLOOKUP($B6877,weights!$A$2:$R$6,12)*E6877)+VLOOKUP($B6877,weights!$A$2:$R$6,17)*EXP(VLOOKUP($B6877,weights!$A$2:$R$6,13)*F6877)+VLOOKUP($B6877,weights!$A$2:$R$6,18)*EXP(VLOOKUP($B6877,weights!$A$2:$R$6,14)*G6877))</f>
        <v>33.190642185769796</v>
      </c>
    </row>
    <row r="6878" spans="1:8" ht="12.75" x14ac:dyDescent="0.2">
      <c r="A6878">
        <f t="shared" si="0"/>
        <v>276</v>
      </c>
      <c r="B6878" t="str">
        <f t="shared" ref="B6878:C6878" si="6852">B6853</f>
        <v>restaurant</v>
      </c>
      <c r="C6878">
        <f t="shared" si="6852"/>
        <v>1</v>
      </c>
      <c r="D6878">
        <f ca="1">OFFSET(walk!$A$2:$Y$402,TRUNC((ROW()-ROW($D$2))/COLUMNS(walk!$A$2:$Y$402)),MOD(ROW()-ROW($D$2),COLUMNS(walk!$A$2:$Y$402)),1,1)</f>
        <v>8</v>
      </c>
      <c r="E6878">
        <f ca="1">OFFSET(bike!$A$2:$Y$402,TRUNC((ROW()-ROW($E$2))/COLUMNS(bike!$A$2:$Y$402)),MOD(ROW()-ROW($E$2),COLUMNS(bike!$A$2:$Y$402)),1,1)</f>
        <v>2</v>
      </c>
      <c r="F6878">
        <f ca="1">OFFSET(transit!$A$2:$Y$402,TRUNC((ROW()-ROW($F$2))/COLUMNS(transit!$A$2:$Y$402)),MOD(ROW()-ROW($F$2),COLUMNS(transit!$A$2:$Y$402)),1,1)</f>
        <v>5</v>
      </c>
      <c r="G6878">
        <f ca="1">OFFSET(drive!$A$2:$Y$402,TRUNC((ROW()-ROW($G$2))/COLUMNS(drive!$A$2:$Y$402)),MOD(ROW()-ROW($G$2),COLUMNS(drive!$A$2:$Y$402)),1,1)</f>
        <v>2</v>
      </c>
      <c r="H6878" s="5">
        <f ca="1">(VLOOKUP($B6878,weights!$A$2:$R$6,4))*VLOOKUP($B6878,weights!$A$2:$R$6,6)^C6878*(VLOOKUP($B6878,weights!$A$2:$R$6,15)*EXP(VLOOKUP($B6878,weights!$A$2:$R$6,11)*D6878)+VLOOKUP($B6878,weights!$A$2:$R$6,16)*EXP(VLOOKUP($B6878,weights!$A$2:$R$6,12)*E6878)+VLOOKUP($B6878,weights!$A$2:$R$6,17)*EXP(VLOOKUP($B6878,weights!$A$2:$R$6,13)*F6878)+VLOOKUP($B6878,weights!$A$2:$R$6,18)*EXP(VLOOKUP($B6878,weights!$A$2:$R$6,14)*G6878))</f>
        <v>29.748649662801078</v>
      </c>
    </row>
    <row r="6879" spans="1:8" ht="12.75" x14ac:dyDescent="0.2">
      <c r="A6879">
        <f t="shared" si="0"/>
        <v>276</v>
      </c>
      <c r="B6879" t="str">
        <f t="shared" ref="B6879:C6879" si="6853">B6854</f>
        <v>restaurant</v>
      </c>
      <c r="C6879">
        <f t="shared" si="6853"/>
        <v>2</v>
      </c>
      <c r="D6879">
        <f ca="1">OFFSET(walk!$A$2:$Y$402,TRUNC((ROW()-ROW($D$2))/COLUMNS(walk!$A$2:$Y$402)),MOD(ROW()-ROW($D$2),COLUMNS(walk!$A$2:$Y$402)),1,1)</f>
        <v>9</v>
      </c>
      <c r="E6879">
        <f ca="1">OFFSET(bike!$A$2:$Y$402,TRUNC((ROW()-ROW($E$2))/COLUMNS(bike!$A$2:$Y$402)),MOD(ROW()-ROW($E$2),COLUMNS(bike!$A$2:$Y$402)),1,1)</f>
        <v>2</v>
      </c>
      <c r="F6879">
        <f ca="1">OFFSET(transit!$A$2:$Y$402,TRUNC((ROW()-ROW($F$2))/COLUMNS(transit!$A$2:$Y$402)),MOD(ROW()-ROW($F$2),COLUMNS(transit!$A$2:$Y$402)),1,1)</f>
        <v>5</v>
      </c>
      <c r="G6879">
        <f ca="1">OFFSET(drive!$A$2:$Y$402,TRUNC((ROW()-ROW($G$2))/COLUMNS(drive!$A$2:$Y$402)),MOD(ROW()-ROW($G$2),COLUMNS(drive!$A$2:$Y$402)),1,1)</f>
        <v>2</v>
      </c>
      <c r="H6879" s="5">
        <f ca="1">(VLOOKUP($B6879,weights!$A$2:$R$6,4))*VLOOKUP($B6879,weights!$A$2:$R$6,6)^C6879*(VLOOKUP($B6879,weights!$A$2:$R$6,15)*EXP(VLOOKUP($B6879,weights!$A$2:$R$6,11)*D6879)+VLOOKUP($B6879,weights!$A$2:$R$6,16)*EXP(VLOOKUP($B6879,weights!$A$2:$R$6,12)*E6879)+VLOOKUP($B6879,weights!$A$2:$R$6,17)*EXP(VLOOKUP($B6879,weights!$A$2:$R$6,13)*F6879)+VLOOKUP($B6879,weights!$A$2:$R$6,18)*EXP(VLOOKUP($B6879,weights!$A$2:$R$6,14)*G6879))</f>
        <v>26.120699546496212</v>
      </c>
    </row>
    <row r="6880" spans="1:8" ht="12.75" x14ac:dyDescent="0.2">
      <c r="A6880">
        <f t="shared" si="0"/>
        <v>276</v>
      </c>
      <c r="B6880" t="str">
        <f t="shared" ref="B6880:C6880" si="6854">B6855</f>
        <v>restaurant</v>
      </c>
      <c r="C6880">
        <f t="shared" si="6854"/>
        <v>3</v>
      </c>
      <c r="D6880">
        <f ca="1">OFFSET(walk!$A$2:$Y$402,TRUNC((ROW()-ROW($D$2))/COLUMNS(walk!$A$2:$Y$402)),MOD(ROW()-ROW($D$2),COLUMNS(walk!$A$2:$Y$402)),1,1)</f>
        <v>9</v>
      </c>
      <c r="E6880">
        <f ca="1">OFFSET(bike!$A$2:$Y$402,TRUNC((ROW()-ROW($E$2))/COLUMNS(bike!$A$2:$Y$402)),MOD(ROW()-ROW($E$2),COLUMNS(bike!$A$2:$Y$402)),1,1)</f>
        <v>2</v>
      </c>
      <c r="F6880">
        <f ca="1">OFFSET(transit!$A$2:$Y$402,TRUNC((ROW()-ROW($F$2))/COLUMNS(transit!$A$2:$Y$402)),MOD(ROW()-ROW($F$2),COLUMNS(transit!$A$2:$Y$402)),1,1)</f>
        <v>6</v>
      </c>
      <c r="G6880">
        <f ca="1">OFFSET(drive!$A$2:$Y$402,TRUNC((ROW()-ROW($G$2))/COLUMNS(drive!$A$2:$Y$402)),MOD(ROW()-ROW($G$2),COLUMNS(drive!$A$2:$Y$402)),1,1)</f>
        <v>2</v>
      </c>
      <c r="H6880" s="5">
        <f ca="1">(VLOOKUP($B6880,weights!$A$2:$R$6,4))*VLOOKUP($B6880,weights!$A$2:$R$6,6)^C6880*(VLOOKUP($B6880,weights!$A$2:$R$6,15)*EXP(VLOOKUP($B6880,weights!$A$2:$R$6,11)*D6880)+VLOOKUP($B6880,weights!$A$2:$R$6,16)*EXP(VLOOKUP($B6880,weights!$A$2:$R$6,12)*E6880)+VLOOKUP($B6880,weights!$A$2:$R$6,17)*EXP(VLOOKUP($B6880,weights!$A$2:$R$6,13)*F6880)+VLOOKUP($B6880,weights!$A$2:$R$6,18)*EXP(VLOOKUP($B6880,weights!$A$2:$R$6,14)*G6880))</f>
        <v>22.631246345003316</v>
      </c>
    </row>
    <row r="6881" spans="1:8" ht="12.75" x14ac:dyDescent="0.2">
      <c r="A6881">
        <f t="shared" si="0"/>
        <v>276</v>
      </c>
      <c r="B6881" t="str">
        <f t="shared" ref="B6881:C6881" si="6855">B6856</f>
        <v>restaurant</v>
      </c>
      <c r="C6881">
        <f t="shared" si="6855"/>
        <v>4</v>
      </c>
      <c r="D6881">
        <f ca="1">OFFSET(walk!$A$2:$Y$402,TRUNC((ROW()-ROW($D$2))/COLUMNS(walk!$A$2:$Y$402)),MOD(ROW()-ROW($D$2),COLUMNS(walk!$A$2:$Y$402)),1,1)</f>
        <v>10</v>
      </c>
      <c r="E6881">
        <f ca="1">OFFSET(bike!$A$2:$Y$402,TRUNC((ROW()-ROW($E$2))/COLUMNS(bike!$A$2:$Y$402)),MOD(ROW()-ROW($E$2),COLUMNS(bike!$A$2:$Y$402)),1,1)</f>
        <v>2</v>
      </c>
      <c r="F6881">
        <f ca="1">OFFSET(transit!$A$2:$Y$402,TRUNC((ROW()-ROW($F$2))/COLUMNS(transit!$A$2:$Y$402)),MOD(ROW()-ROW($F$2),COLUMNS(transit!$A$2:$Y$402)),1,1)</f>
        <v>6</v>
      </c>
      <c r="G6881">
        <f ca="1">OFFSET(drive!$A$2:$Y$402,TRUNC((ROW()-ROW($G$2))/COLUMNS(drive!$A$2:$Y$402)),MOD(ROW()-ROW($G$2),COLUMNS(drive!$A$2:$Y$402)),1,1)</f>
        <v>3</v>
      </c>
      <c r="H6881" s="5">
        <f ca="1">(VLOOKUP($B6881,weights!$A$2:$R$6,4))*VLOOKUP($B6881,weights!$A$2:$R$6,6)^C6881*(VLOOKUP($B6881,weights!$A$2:$R$6,15)*EXP(VLOOKUP($B6881,weights!$A$2:$R$6,11)*D6881)+VLOOKUP($B6881,weights!$A$2:$R$6,16)*EXP(VLOOKUP($B6881,weights!$A$2:$R$6,12)*E6881)+VLOOKUP($B6881,weights!$A$2:$R$6,17)*EXP(VLOOKUP($B6881,weights!$A$2:$R$6,13)*F6881)+VLOOKUP($B6881,weights!$A$2:$R$6,18)*EXP(VLOOKUP($B6881,weights!$A$2:$R$6,14)*G6881))</f>
        <v>18.778672425542457</v>
      </c>
    </row>
    <row r="6882" spans="1:8" ht="12.75" x14ac:dyDescent="0.2">
      <c r="A6882">
        <f t="shared" si="0"/>
        <v>276</v>
      </c>
      <c r="B6882" t="str">
        <f t="shared" ref="B6882:C6882" si="6856">B6857</f>
        <v>restaurant</v>
      </c>
      <c r="C6882">
        <f t="shared" si="6856"/>
        <v>5</v>
      </c>
      <c r="D6882">
        <f ca="1">OFFSET(walk!$A$2:$Y$402,TRUNC((ROW()-ROW($D$2))/COLUMNS(walk!$A$2:$Y$402)),MOD(ROW()-ROW($D$2),COLUMNS(walk!$A$2:$Y$402)),1,1)</f>
        <v>10</v>
      </c>
      <c r="E6882">
        <f ca="1">OFFSET(bike!$A$2:$Y$402,TRUNC((ROW()-ROW($E$2))/COLUMNS(bike!$A$2:$Y$402)),MOD(ROW()-ROW($E$2),COLUMNS(bike!$A$2:$Y$402)),1,1)</f>
        <v>4</v>
      </c>
      <c r="F6882">
        <f ca="1">OFFSET(transit!$A$2:$Y$402,TRUNC((ROW()-ROW($F$2))/COLUMNS(transit!$A$2:$Y$402)),MOD(ROW()-ROW($F$2),COLUMNS(transit!$A$2:$Y$402)),1,1)</f>
        <v>7</v>
      </c>
      <c r="G6882">
        <f ca="1">OFFSET(drive!$A$2:$Y$402,TRUNC((ROW()-ROW($G$2))/COLUMNS(drive!$A$2:$Y$402)),MOD(ROW()-ROW($G$2),COLUMNS(drive!$A$2:$Y$402)),1,1)</f>
        <v>3</v>
      </c>
      <c r="H6882" s="5">
        <f ca="1">(VLOOKUP($B6882,weights!$A$2:$R$6,4))*VLOOKUP($B6882,weights!$A$2:$R$6,6)^C6882*(VLOOKUP($B6882,weights!$A$2:$R$6,15)*EXP(VLOOKUP($B6882,weights!$A$2:$R$6,11)*D6882)+VLOOKUP($B6882,weights!$A$2:$R$6,16)*EXP(VLOOKUP($B6882,weights!$A$2:$R$6,12)*E6882)+VLOOKUP($B6882,weights!$A$2:$R$6,17)*EXP(VLOOKUP($B6882,weights!$A$2:$R$6,13)*F6882)+VLOOKUP($B6882,weights!$A$2:$R$6,18)*EXP(VLOOKUP($B6882,weights!$A$2:$R$6,14)*G6882))</f>
        <v>14.125611917561809</v>
      </c>
    </row>
    <row r="6883" spans="1:8" ht="12.75" x14ac:dyDescent="0.2">
      <c r="A6883">
        <f t="shared" si="0"/>
        <v>276</v>
      </c>
      <c r="B6883" t="str">
        <f t="shared" ref="B6883:C6883" si="6857">B6858</f>
        <v>restaurant</v>
      </c>
      <c r="C6883">
        <f t="shared" si="6857"/>
        <v>6</v>
      </c>
      <c r="D6883">
        <f ca="1">OFFSET(walk!$A$2:$Y$402,TRUNC((ROW()-ROW($D$2))/COLUMNS(walk!$A$2:$Y$402)),MOD(ROW()-ROW($D$2),COLUMNS(walk!$A$2:$Y$402)),1,1)</f>
        <v>12</v>
      </c>
      <c r="E6883">
        <f ca="1">OFFSET(bike!$A$2:$Y$402,TRUNC((ROW()-ROW($E$2))/COLUMNS(bike!$A$2:$Y$402)),MOD(ROW()-ROW($E$2),COLUMNS(bike!$A$2:$Y$402)),1,1)</f>
        <v>4</v>
      </c>
      <c r="F6883">
        <f ca="1">OFFSET(transit!$A$2:$Y$402,TRUNC((ROW()-ROW($F$2))/COLUMNS(transit!$A$2:$Y$402)),MOD(ROW()-ROW($F$2),COLUMNS(transit!$A$2:$Y$402)),1,1)</f>
        <v>9</v>
      </c>
      <c r="G6883">
        <f ca="1">OFFSET(drive!$A$2:$Y$402,TRUNC((ROW()-ROW($G$2))/COLUMNS(drive!$A$2:$Y$402)),MOD(ROW()-ROW($G$2),COLUMNS(drive!$A$2:$Y$402)),1,1)</f>
        <v>3</v>
      </c>
      <c r="H6883" s="5">
        <f ca="1">(VLOOKUP($B6883,weights!$A$2:$R$6,4))*VLOOKUP($B6883,weights!$A$2:$R$6,6)^C6883*(VLOOKUP($B6883,weights!$A$2:$R$6,15)*EXP(VLOOKUP($B6883,weights!$A$2:$R$6,11)*D6883)+VLOOKUP($B6883,weights!$A$2:$R$6,16)*EXP(VLOOKUP($B6883,weights!$A$2:$R$6,12)*E6883)+VLOOKUP($B6883,weights!$A$2:$R$6,17)*EXP(VLOOKUP($B6883,weights!$A$2:$R$6,13)*F6883)+VLOOKUP($B6883,weights!$A$2:$R$6,18)*EXP(VLOOKUP($B6883,weights!$A$2:$R$6,14)*G6883))</f>
        <v>11.492754319036104</v>
      </c>
    </row>
    <row r="6884" spans="1:8" ht="12.75" x14ac:dyDescent="0.2">
      <c r="A6884">
        <f t="shared" si="0"/>
        <v>276</v>
      </c>
      <c r="B6884" t="str">
        <f t="shared" ref="B6884:C6884" si="6858">B6859</f>
        <v>restaurant</v>
      </c>
      <c r="C6884">
        <f t="shared" si="6858"/>
        <v>7</v>
      </c>
      <c r="D6884">
        <f ca="1">OFFSET(walk!$A$2:$Y$402,TRUNC((ROW()-ROW($D$2))/COLUMNS(walk!$A$2:$Y$402)),MOD(ROW()-ROW($D$2),COLUMNS(walk!$A$2:$Y$402)),1,1)</f>
        <v>12</v>
      </c>
      <c r="E6884">
        <f ca="1">OFFSET(bike!$A$2:$Y$402,TRUNC((ROW()-ROW($E$2))/COLUMNS(bike!$A$2:$Y$402)),MOD(ROW()-ROW($E$2),COLUMNS(bike!$A$2:$Y$402)),1,1)</f>
        <v>4</v>
      </c>
      <c r="F6884">
        <f ca="1">OFFSET(transit!$A$2:$Y$402,TRUNC((ROW()-ROW($F$2))/COLUMNS(transit!$A$2:$Y$402)),MOD(ROW()-ROW($F$2),COLUMNS(transit!$A$2:$Y$402)),1,1)</f>
        <v>9</v>
      </c>
      <c r="G6884">
        <f ca="1">OFFSET(drive!$A$2:$Y$402,TRUNC((ROW()-ROW($G$2))/COLUMNS(drive!$A$2:$Y$402)),MOD(ROW()-ROW($G$2),COLUMNS(drive!$A$2:$Y$402)),1,1)</f>
        <v>3</v>
      </c>
      <c r="H6884" s="5">
        <f ca="1">(VLOOKUP($B6884,weights!$A$2:$R$6,4))*VLOOKUP($B6884,weights!$A$2:$R$6,6)^C6884*(VLOOKUP($B6884,weights!$A$2:$R$6,15)*EXP(VLOOKUP($B6884,weights!$A$2:$R$6,11)*D6884)+VLOOKUP($B6884,weights!$A$2:$R$6,16)*EXP(VLOOKUP($B6884,weights!$A$2:$R$6,12)*E6884)+VLOOKUP($B6884,weights!$A$2:$R$6,17)*EXP(VLOOKUP($B6884,weights!$A$2:$R$6,13)*F6884)+VLOOKUP($B6884,weights!$A$2:$R$6,18)*EXP(VLOOKUP($B6884,weights!$A$2:$R$6,14)*G6884))</f>
        <v>10.300913130395324</v>
      </c>
    </row>
    <row r="6885" spans="1:8" ht="12.75" x14ac:dyDescent="0.2">
      <c r="A6885">
        <f t="shared" si="0"/>
        <v>276</v>
      </c>
      <c r="B6885" t="str">
        <f t="shared" ref="B6885:C6885" si="6859">B6860</f>
        <v>restaurant</v>
      </c>
      <c r="C6885">
        <f t="shared" si="6859"/>
        <v>8</v>
      </c>
      <c r="D6885">
        <f ca="1">OFFSET(walk!$A$2:$Y$402,TRUNC((ROW()-ROW($D$2))/COLUMNS(walk!$A$2:$Y$402)),MOD(ROW()-ROW($D$2),COLUMNS(walk!$A$2:$Y$402)),1,1)</f>
        <v>14</v>
      </c>
      <c r="E6885">
        <f ca="1">OFFSET(bike!$A$2:$Y$402,TRUNC((ROW()-ROW($E$2))/COLUMNS(bike!$A$2:$Y$402)),MOD(ROW()-ROW($E$2),COLUMNS(bike!$A$2:$Y$402)),1,1)</f>
        <v>5</v>
      </c>
      <c r="F6885">
        <f ca="1">OFFSET(transit!$A$2:$Y$402,TRUNC((ROW()-ROW($F$2))/COLUMNS(transit!$A$2:$Y$402)),MOD(ROW()-ROW($F$2),COLUMNS(transit!$A$2:$Y$402)),1,1)</f>
        <v>10</v>
      </c>
      <c r="G6885">
        <f ca="1">OFFSET(drive!$A$2:$Y$402,TRUNC((ROW()-ROW($G$2))/COLUMNS(drive!$A$2:$Y$402)),MOD(ROW()-ROW($G$2),COLUMNS(drive!$A$2:$Y$402)),1,1)</f>
        <v>4</v>
      </c>
      <c r="H6885" s="5">
        <f ca="1">(VLOOKUP($B6885,weights!$A$2:$R$6,4))*VLOOKUP($B6885,weights!$A$2:$R$6,6)^C6885*(VLOOKUP($B6885,weights!$A$2:$R$6,15)*EXP(VLOOKUP($B6885,weights!$A$2:$R$6,11)*D6885)+VLOOKUP($B6885,weights!$A$2:$R$6,16)*EXP(VLOOKUP($B6885,weights!$A$2:$R$6,12)*E6885)+VLOOKUP($B6885,weights!$A$2:$R$6,17)*EXP(VLOOKUP($B6885,weights!$A$2:$R$6,13)*F6885)+VLOOKUP($B6885,weights!$A$2:$R$6,18)*EXP(VLOOKUP($B6885,weights!$A$2:$R$6,14)*G6885))</f>
        <v>7.6029621567729189</v>
      </c>
    </row>
    <row r="6886" spans="1:8" ht="12.75" x14ac:dyDescent="0.2">
      <c r="A6886">
        <f t="shared" si="0"/>
        <v>276</v>
      </c>
      <c r="B6886" t="str">
        <f t="shared" ref="B6886:C6886" si="6860">B6861</f>
        <v>restaurant</v>
      </c>
      <c r="C6886">
        <f t="shared" si="6860"/>
        <v>9</v>
      </c>
      <c r="D6886">
        <f ca="1">OFFSET(walk!$A$2:$Y$402,TRUNC((ROW()-ROW($D$2))/COLUMNS(walk!$A$2:$Y$402)),MOD(ROW()-ROW($D$2),COLUMNS(walk!$A$2:$Y$402)),1,1)</f>
        <v>15</v>
      </c>
      <c r="E6886">
        <f ca="1">OFFSET(bike!$A$2:$Y$402,TRUNC((ROW()-ROW($E$2))/COLUMNS(bike!$A$2:$Y$402)),MOD(ROW()-ROW($E$2),COLUMNS(bike!$A$2:$Y$402)),1,1)</f>
        <v>5</v>
      </c>
      <c r="F6886">
        <f ca="1">OFFSET(transit!$A$2:$Y$402,TRUNC((ROW()-ROW($F$2))/COLUMNS(transit!$A$2:$Y$402)),MOD(ROW()-ROW($F$2),COLUMNS(transit!$A$2:$Y$402)),1,1)</f>
        <v>14</v>
      </c>
      <c r="G6886">
        <f ca="1">OFFSET(drive!$A$2:$Y$402,TRUNC((ROW()-ROW($G$2))/COLUMNS(drive!$A$2:$Y$402)),MOD(ROW()-ROW($G$2),COLUMNS(drive!$A$2:$Y$402)),1,1)</f>
        <v>4</v>
      </c>
      <c r="H6886" s="5">
        <f ca="1">(VLOOKUP($B6886,weights!$A$2:$R$6,4))*VLOOKUP($B6886,weights!$A$2:$R$6,6)^C6886*(VLOOKUP($B6886,weights!$A$2:$R$6,15)*EXP(VLOOKUP($B6886,weights!$A$2:$R$6,11)*D6886)+VLOOKUP($B6886,weights!$A$2:$R$6,16)*EXP(VLOOKUP($B6886,weights!$A$2:$R$6,12)*E6886)+VLOOKUP($B6886,weights!$A$2:$R$6,17)*EXP(VLOOKUP($B6886,weights!$A$2:$R$6,13)*F6886)+VLOOKUP($B6886,weights!$A$2:$R$6,18)*EXP(VLOOKUP($B6886,weights!$A$2:$R$6,14)*G6886))</f>
        <v>6.14418547828092</v>
      </c>
    </row>
    <row r="6887" spans="1:8" ht="12.75" x14ac:dyDescent="0.2">
      <c r="A6887">
        <f t="shared" si="0"/>
        <v>276</v>
      </c>
      <c r="B6887" t="str">
        <f t="shared" ref="B6887:C6887" si="6861">B6862</f>
        <v>supermarket</v>
      </c>
      <c r="C6887">
        <f t="shared" si="6861"/>
        <v>0</v>
      </c>
      <c r="D6887">
        <f ca="1">OFFSET(walk!$A$2:$Y$402,TRUNC((ROW()-ROW($D$2))/COLUMNS(walk!$A$2:$Y$402)),MOD(ROW()-ROW($D$2),COLUMNS(walk!$A$2:$Y$402)),1,1)</f>
        <v>36</v>
      </c>
      <c r="E6887">
        <f ca="1">OFFSET(bike!$A$2:$Y$402,TRUNC((ROW()-ROW($E$2))/COLUMNS(bike!$A$2:$Y$402)),MOD(ROW()-ROW($E$2),COLUMNS(bike!$A$2:$Y$402)),1,1)</f>
        <v>15</v>
      </c>
      <c r="F6887">
        <f ca="1">OFFSET(transit!$A$2:$Y$402,TRUNC((ROW()-ROW($F$2))/COLUMNS(transit!$A$2:$Y$402)),MOD(ROW()-ROW($F$2),COLUMNS(transit!$A$2:$Y$402)),1,1)</f>
        <v>18</v>
      </c>
      <c r="G6887">
        <f ca="1">OFFSET(drive!$A$2:$Y$402,TRUNC((ROW()-ROW($G$2))/COLUMNS(drive!$A$2:$Y$402)),MOD(ROW()-ROW($G$2),COLUMNS(drive!$A$2:$Y$402)),1,1)</f>
        <v>8</v>
      </c>
      <c r="H6887" s="5">
        <f ca="1">(VLOOKUP($B6887,weights!$A$2:$R$6,4))*VLOOKUP($B6887,weights!$A$2:$R$6,6)^C6887*(VLOOKUP($B6887,weights!$A$2:$R$6,15)*EXP(VLOOKUP($B6887,weights!$A$2:$R$6,11)*D6887)+VLOOKUP($B6887,weights!$A$2:$R$6,16)*EXP(VLOOKUP($B6887,weights!$A$2:$R$6,12)*E6887)+VLOOKUP($B6887,weights!$A$2:$R$6,17)*EXP(VLOOKUP($B6887,weights!$A$2:$R$6,13)*F6887)+VLOOKUP($B6887,weights!$A$2:$R$6,18)*EXP(VLOOKUP($B6887,weights!$A$2:$R$6,14)*G6887))</f>
        <v>3.7001876721523139</v>
      </c>
    </row>
    <row r="6888" spans="1:8" ht="12.75" x14ac:dyDescent="0.2">
      <c r="A6888">
        <f t="shared" si="0"/>
        <v>276</v>
      </c>
      <c r="B6888" t="str">
        <f t="shared" ref="B6888:C6888" si="6862">B6863</f>
        <v>supermarket</v>
      </c>
      <c r="C6888">
        <f t="shared" si="6862"/>
        <v>1</v>
      </c>
      <c r="D6888">
        <f ca="1">OFFSET(walk!$A$2:$Y$402,TRUNC((ROW()-ROW($D$2))/COLUMNS(walk!$A$2:$Y$402)),MOD(ROW()-ROW($D$2),COLUMNS(walk!$A$2:$Y$402)),1,1)</f>
        <v>48</v>
      </c>
      <c r="E6888">
        <f ca="1">OFFSET(bike!$A$2:$Y$402,TRUNC((ROW()-ROW($E$2))/COLUMNS(bike!$A$2:$Y$402)),MOD(ROW()-ROW($E$2),COLUMNS(bike!$A$2:$Y$402)),1,1)</f>
        <v>16</v>
      </c>
      <c r="F6888">
        <f ca="1">OFFSET(transit!$A$2:$Y$402,TRUNC((ROW()-ROW($F$2))/COLUMNS(transit!$A$2:$Y$402)),MOD(ROW()-ROW($F$2),COLUMNS(transit!$A$2:$Y$402)),1,1)</f>
        <v>22</v>
      </c>
      <c r="G6888">
        <f ca="1">OFFSET(drive!$A$2:$Y$402,TRUNC((ROW()-ROW($G$2))/COLUMNS(drive!$A$2:$Y$402)),MOD(ROW()-ROW($G$2),COLUMNS(drive!$A$2:$Y$402)),1,1)</f>
        <v>10</v>
      </c>
      <c r="H6888" s="5">
        <f ca="1">(VLOOKUP($B6888,weights!$A$2:$R$6,4))*VLOOKUP($B6888,weights!$A$2:$R$6,6)^C6888*(VLOOKUP($B6888,weights!$A$2:$R$6,15)*EXP(VLOOKUP($B6888,weights!$A$2:$R$6,11)*D6888)+VLOOKUP($B6888,weights!$A$2:$R$6,16)*EXP(VLOOKUP($B6888,weights!$A$2:$R$6,12)*E6888)+VLOOKUP($B6888,weights!$A$2:$R$6,17)*EXP(VLOOKUP($B6888,weights!$A$2:$R$6,13)*F6888)+VLOOKUP($B6888,weights!$A$2:$R$6,18)*EXP(VLOOKUP($B6888,weights!$A$2:$R$6,14)*G6888))</f>
        <v>1.3964337681415862</v>
      </c>
    </row>
    <row r="6889" spans="1:8" ht="12.75" x14ac:dyDescent="0.2">
      <c r="A6889">
        <f t="shared" si="0"/>
        <v>276</v>
      </c>
      <c r="B6889" t="str">
        <f t="shared" ref="B6889:C6889" si="6863">B6864</f>
        <v>supermarket</v>
      </c>
      <c r="C6889">
        <f t="shared" si="6863"/>
        <v>2</v>
      </c>
      <c r="D6889">
        <f ca="1">OFFSET(walk!$A$2:$Y$402,TRUNC((ROW()-ROW($D$2))/COLUMNS(walk!$A$2:$Y$402)),MOD(ROW()-ROW($D$2),COLUMNS(walk!$A$2:$Y$402)),1,1)</f>
        <v>53</v>
      </c>
      <c r="E6889">
        <f ca="1">OFFSET(bike!$A$2:$Y$402,TRUNC((ROW()-ROW($E$2))/COLUMNS(bike!$A$2:$Y$402)),MOD(ROW()-ROW($E$2),COLUMNS(bike!$A$2:$Y$402)),1,1)</f>
        <v>17</v>
      </c>
      <c r="F6889">
        <f ca="1">OFFSET(transit!$A$2:$Y$402,TRUNC((ROW()-ROW($F$2))/COLUMNS(transit!$A$2:$Y$402)),MOD(ROW()-ROW($F$2),COLUMNS(transit!$A$2:$Y$402)),1,1)</f>
        <v>29</v>
      </c>
      <c r="G6889">
        <f ca="1">OFFSET(drive!$A$2:$Y$402,TRUNC((ROW()-ROW($G$2))/COLUMNS(drive!$A$2:$Y$402)),MOD(ROW()-ROW($G$2),COLUMNS(drive!$A$2:$Y$402)),1,1)</f>
        <v>12</v>
      </c>
      <c r="H6889" s="5">
        <f ca="1">(VLOOKUP($B6889,weights!$A$2:$R$6,4))*VLOOKUP($B6889,weights!$A$2:$R$6,6)^C6889*(VLOOKUP($B6889,weights!$A$2:$R$6,15)*EXP(VLOOKUP($B6889,weights!$A$2:$R$6,11)*D6889)+VLOOKUP($B6889,weights!$A$2:$R$6,16)*EXP(VLOOKUP($B6889,weights!$A$2:$R$6,12)*E6889)+VLOOKUP($B6889,weights!$A$2:$R$6,17)*EXP(VLOOKUP($B6889,weights!$A$2:$R$6,13)*F6889)+VLOOKUP($B6889,weights!$A$2:$R$6,18)*EXP(VLOOKUP($B6889,weights!$A$2:$R$6,14)*G6889))</f>
        <v>0.51694359037360416</v>
      </c>
    </row>
    <row r="6890" spans="1:8" ht="12.75" x14ac:dyDescent="0.2">
      <c r="A6890">
        <f t="shared" si="0"/>
        <v>276</v>
      </c>
      <c r="B6890" t="str">
        <f t="shared" ref="B6890:C6890" si="6864">B6865</f>
        <v>supermarket</v>
      </c>
      <c r="C6890">
        <f t="shared" si="6864"/>
        <v>3</v>
      </c>
      <c r="D6890">
        <f ca="1">OFFSET(walk!$A$2:$Y$402,TRUNC((ROW()-ROW($D$2))/COLUMNS(walk!$A$2:$Y$402)),MOD(ROW()-ROW($D$2),COLUMNS(walk!$A$2:$Y$402)),1,1)</f>
        <v>60</v>
      </c>
      <c r="E6890">
        <f ca="1">OFFSET(bike!$A$2:$Y$402,TRUNC((ROW()-ROW($E$2))/COLUMNS(bike!$A$2:$Y$402)),MOD(ROW()-ROW($E$2),COLUMNS(bike!$A$2:$Y$402)),1,1)</f>
        <v>20</v>
      </c>
      <c r="F6890">
        <f ca="1">OFFSET(transit!$A$2:$Y$402,TRUNC((ROW()-ROW($F$2))/COLUMNS(transit!$A$2:$Y$402)),MOD(ROW()-ROW($F$2),COLUMNS(transit!$A$2:$Y$402)),1,1)</f>
        <v>36</v>
      </c>
      <c r="G6890">
        <f ca="1">OFFSET(drive!$A$2:$Y$402,TRUNC((ROW()-ROW($G$2))/COLUMNS(drive!$A$2:$Y$402)),MOD(ROW()-ROW($G$2),COLUMNS(drive!$A$2:$Y$402)),1,1)</f>
        <v>14</v>
      </c>
      <c r="H6890" s="5">
        <f ca="1">(VLOOKUP($B6890,weights!$A$2:$R$6,4))*VLOOKUP($B6890,weights!$A$2:$R$6,6)^C6890*(VLOOKUP($B6890,weights!$A$2:$R$6,15)*EXP(VLOOKUP($B6890,weights!$A$2:$R$6,11)*D6890)+VLOOKUP($B6890,weights!$A$2:$R$6,16)*EXP(VLOOKUP($B6890,weights!$A$2:$R$6,12)*E6890)+VLOOKUP($B6890,weights!$A$2:$R$6,17)*EXP(VLOOKUP($B6890,weights!$A$2:$R$6,13)*F6890)+VLOOKUP($B6890,weights!$A$2:$R$6,18)*EXP(VLOOKUP($B6890,weights!$A$2:$R$6,14)*G6890))</f>
        <v>0.19158514904750137</v>
      </c>
    </row>
    <row r="6891" spans="1:8" ht="12.75" x14ac:dyDescent="0.2">
      <c r="A6891">
        <f t="shared" si="0"/>
        <v>276</v>
      </c>
      <c r="B6891" t="str">
        <f t="shared" ref="B6891:C6891" si="6865">B6866</f>
        <v>supermarket</v>
      </c>
      <c r="C6891">
        <f t="shared" si="6865"/>
        <v>4</v>
      </c>
      <c r="D6891">
        <f ca="1">OFFSET(walk!$A$2:$Y$402,TRUNC((ROW()-ROW($D$2))/COLUMNS(walk!$A$2:$Y$402)),MOD(ROW()-ROW($D$2),COLUMNS(walk!$A$2:$Y$402)),1,1)</f>
        <v>77</v>
      </c>
      <c r="E6891">
        <f ca="1">OFFSET(bike!$A$2:$Y$402,TRUNC((ROW()-ROW($E$2))/COLUMNS(bike!$A$2:$Y$402)),MOD(ROW()-ROW($E$2),COLUMNS(bike!$A$2:$Y$402)),1,1)</f>
        <v>24</v>
      </c>
      <c r="F6891">
        <f ca="1">OFFSET(transit!$A$2:$Y$402,TRUNC((ROW()-ROW($F$2))/COLUMNS(transit!$A$2:$Y$402)),MOD(ROW()-ROW($F$2),COLUMNS(transit!$A$2:$Y$402)),1,1)</f>
        <v>36</v>
      </c>
      <c r="G6891">
        <f ca="1">OFFSET(drive!$A$2:$Y$402,TRUNC((ROW()-ROW($G$2))/COLUMNS(drive!$A$2:$Y$402)),MOD(ROW()-ROW($G$2),COLUMNS(drive!$A$2:$Y$402)),1,1)</f>
        <v>15</v>
      </c>
      <c r="H6891" s="5">
        <f ca="1">(VLOOKUP($B6891,weights!$A$2:$R$6,4))*VLOOKUP($B6891,weights!$A$2:$R$6,6)^C6891*(VLOOKUP($B6891,weights!$A$2:$R$6,15)*EXP(VLOOKUP($B6891,weights!$A$2:$R$6,11)*D6891)+VLOOKUP($B6891,weights!$A$2:$R$6,16)*EXP(VLOOKUP($B6891,weights!$A$2:$R$6,12)*E6891)+VLOOKUP($B6891,weights!$A$2:$R$6,17)*EXP(VLOOKUP($B6891,weights!$A$2:$R$6,13)*F6891)+VLOOKUP($B6891,weights!$A$2:$R$6,18)*EXP(VLOOKUP($B6891,weights!$A$2:$R$6,14)*G6891))</f>
        <v>9.0240553234930354E-2</v>
      </c>
    </row>
    <row r="6892" spans="1:8" ht="12.75" x14ac:dyDescent="0.2">
      <c r="A6892">
        <f t="shared" si="0"/>
        <v>276</v>
      </c>
      <c r="B6892" t="str">
        <f t="shared" ref="B6892:C6892" si="6866">B6867</f>
        <v>store</v>
      </c>
      <c r="C6892">
        <f t="shared" si="6866"/>
        <v>0</v>
      </c>
      <c r="D6892">
        <f ca="1">OFFSET(walk!$A$2:$Y$402,TRUNC((ROW()-ROW($D$2))/COLUMNS(walk!$A$2:$Y$402)),MOD(ROW()-ROW($D$2),COLUMNS(walk!$A$2:$Y$402)),1,1)</f>
        <v>5</v>
      </c>
      <c r="E6892">
        <f ca="1">OFFSET(bike!$A$2:$Y$402,TRUNC((ROW()-ROW($E$2))/COLUMNS(bike!$A$2:$Y$402)),MOD(ROW()-ROW($E$2),COLUMNS(bike!$A$2:$Y$402)),1,1)</f>
        <v>1</v>
      </c>
      <c r="F6892">
        <f ca="1">OFFSET(transit!$A$2:$Y$402,TRUNC((ROW()-ROW($F$2))/COLUMNS(transit!$A$2:$Y$402)),MOD(ROW()-ROW($F$2),COLUMNS(transit!$A$2:$Y$402)),1,1)</f>
        <v>3</v>
      </c>
      <c r="G6892">
        <f ca="1">OFFSET(drive!$A$2:$Y$402,TRUNC((ROW()-ROW($G$2))/COLUMNS(drive!$A$2:$Y$402)),MOD(ROW()-ROW($G$2),COLUMNS(drive!$A$2:$Y$402)),1,1)</f>
        <v>1</v>
      </c>
      <c r="H6892" s="5">
        <f ca="1">(VLOOKUP($B6892,weights!$A$2:$R$6,4))*VLOOKUP($B6892,weights!$A$2:$R$6,6)^C6892*(VLOOKUP($B6892,weights!$A$2:$R$6,15)*EXP(VLOOKUP($B6892,weights!$A$2:$R$6,11)*D6892)+VLOOKUP($B6892,weights!$A$2:$R$6,16)*EXP(VLOOKUP($B6892,weights!$A$2:$R$6,12)*E6892)+VLOOKUP($B6892,weights!$A$2:$R$6,17)*EXP(VLOOKUP($B6892,weights!$A$2:$R$6,13)*F6892)+VLOOKUP($B6892,weights!$A$2:$R$6,18)*EXP(VLOOKUP($B6892,weights!$A$2:$R$6,14)*G6892))</f>
        <v>22.45580334219428</v>
      </c>
    </row>
    <row r="6893" spans="1:8" ht="12.75" x14ac:dyDescent="0.2">
      <c r="A6893">
        <f t="shared" si="0"/>
        <v>276</v>
      </c>
      <c r="B6893" t="str">
        <f t="shared" ref="B6893:C6893" si="6867">B6868</f>
        <v>store</v>
      </c>
      <c r="C6893">
        <f t="shared" si="6867"/>
        <v>1</v>
      </c>
      <c r="D6893">
        <f ca="1">OFFSET(walk!$A$2:$Y$402,TRUNC((ROW()-ROW($D$2))/COLUMNS(walk!$A$2:$Y$402)),MOD(ROW()-ROW($D$2),COLUMNS(walk!$A$2:$Y$402)),1,1)</f>
        <v>5</v>
      </c>
      <c r="E6893">
        <f ca="1">OFFSET(bike!$A$2:$Y$402,TRUNC((ROW()-ROW($E$2))/COLUMNS(bike!$A$2:$Y$402)),MOD(ROW()-ROW($E$2),COLUMNS(bike!$A$2:$Y$402)),1,1)</f>
        <v>1</v>
      </c>
      <c r="F6893">
        <f ca="1">OFFSET(transit!$A$2:$Y$402,TRUNC((ROW()-ROW($F$2))/COLUMNS(transit!$A$2:$Y$402)),MOD(ROW()-ROW($F$2),COLUMNS(transit!$A$2:$Y$402)),1,1)</f>
        <v>4</v>
      </c>
      <c r="G6893">
        <f ca="1">OFFSET(drive!$A$2:$Y$402,TRUNC((ROW()-ROW($G$2))/COLUMNS(drive!$A$2:$Y$402)),MOD(ROW()-ROW($G$2),COLUMNS(drive!$A$2:$Y$402)),1,1)</f>
        <v>1</v>
      </c>
      <c r="H6893" s="5">
        <f ca="1">(VLOOKUP($B6893,weights!$A$2:$R$6,4))*VLOOKUP($B6893,weights!$A$2:$R$6,6)^C6893*(VLOOKUP($B6893,weights!$A$2:$R$6,15)*EXP(VLOOKUP($B6893,weights!$A$2:$R$6,11)*D6893)+VLOOKUP($B6893,weights!$A$2:$R$6,16)*EXP(VLOOKUP($B6893,weights!$A$2:$R$6,12)*E6893)+VLOOKUP($B6893,weights!$A$2:$R$6,17)*EXP(VLOOKUP($B6893,weights!$A$2:$R$6,13)*F6893)+VLOOKUP($B6893,weights!$A$2:$R$6,18)*EXP(VLOOKUP($B6893,weights!$A$2:$R$6,14)*G6893))</f>
        <v>14.421373843968443</v>
      </c>
    </row>
    <row r="6894" spans="1:8" ht="12.75" x14ac:dyDescent="0.2">
      <c r="A6894">
        <f t="shared" si="0"/>
        <v>276</v>
      </c>
      <c r="B6894" t="str">
        <f t="shared" ref="B6894:C6894" si="6868">B6869</f>
        <v>store</v>
      </c>
      <c r="C6894">
        <f t="shared" si="6868"/>
        <v>2</v>
      </c>
      <c r="D6894">
        <f ca="1">OFFSET(walk!$A$2:$Y$402,TRUNC((ROW()-ROW($D$2))/COLUMNS(walk!$A$2:$Y$402)),MOD(ROW()-ROW($D$2),COLUMNS(walk!$A$2:$Y$402)),1,1)</f>
        <v>8</v>
      </c>
      <c r="E6894">
        <f ca="1">OFFSET(bike!$A$2:$Y$402,TRUNC((ROW()-ROW($E$2))/COLUMNS(bike!$A$2:$Y$402)),MOD(ROW()-ROW($E$2),COLUMNS(bike!$A$2:$Y$402)),1,1)</f>
        <v>2</v>
      </c>
      <c r="F6894">
        <f ca="1">OFFSET(transit!$A$2:$Y$402,TRUNC((ROW()-ROW($F$2))/COLUMNS(transit!$A$2:$Y$402)),MOD(ROW()-ROW($F$2),COLUMNS(transit!$A$2:$Y$402)),1,1)</f>
        <v>5</v>
      </c>
      <c r="G6894">
        <f ca="1">OFFSET(drive!$A$2:$Y$402,TRUNC((ROW()-ROW($G$2))/COLUMNS(drive!$A$2:$Y$402)),MOD(ROW()-ROW($G$2),COLUMNS(drive!$A$2:$Y$402)),1,1)</f>
        <v>2</v>
      </c>
      <c r="H6894" s="5">
        <f ca="1">(VLOOKUP($B6894,weights!$A$2:$R$6,4))*VLOOKUP($B6894,weights!$A$2:$R$6,6)^C6894*(VLOOKUP($B6894,weights!$A$2:$R$6,15)*EXP(VLOOKUP($B6894,weights!$A$2:$R$6,11)*D6894)+VLOOKUP($B6894,weights!$A$2:$R$6,16)*EXP(VLOOKUP($B6894,weights!$A$2:$R$6,12)*E6894)+VLOOKUP($B6894,weights!$A$2:$R$6,17)*EXP(VLOOKUP($B6894,weights!$A$2:$R$6,13)*F6894)+VLOOKUP($B6894,weights!$A$2:$R$6,18)*EXP(VLOOKUP($B6894,weights!$A$2:$R$6,14)*G6894))</f>
        <v>6.527999409056652</v>
      </c>
    </row>
    <row r="6895" spans="1:8" ht="12.75" x14ac:dyDescent="0.2">
      <c r="A6895">
        <f t="shared" si="0"/>
        <v>276</v>
      </c>
      <c r="B6895" t="str">
        <f t="shared" ref="B6895:C6895" si="6869">B6870</f>
        <v>store</v>
      </c>
      <c r="C6895">
        <f t="shared" si="6869"/>
        <v>3</v>
      </c>
      <c r="D6895">
        <f ca="1">OFFSET(walk!$A$2:$Y$402,TRUNC((ROW()-ROW($D$2))/COLUMNS(walk!$A$2:$Y$402)),MOD(ROW()-ROW($D$2),COLUMNS(walk!$A$2:$Y$402)),1,1)</f>
        <v>12</v>
      </c>
      <c r="E6895">
        <f ca="1">OFFSET(bike!$A$2:$Y$402,TRUNC((ROW()-ROW($E$2))/COLUMNS(bike!$A$2:$Y$402)),MOD(ROW()-ROW($E$2),COLUMNS(bike!$A$2:$Y$402)),1,1)</f>
        <v>4</v>
      </c>
      <c r="F6895">
        <f ca="1">OFFSET(transit!$A$2:$Y$402,TRUNC((ROW()-ROW($F$2))/COLUMNS(transit!$A$2:$Y$402)),MOD(ROW()-ROW($F$2),COLUMNS(transit!$A$2:$Y$402)),1,1)</f>
        <v>6</v>
      </c>
      <c r="G6895">
        <f ca="1">OFFSET(drive!$A$2:$Y$402,TRUNC((ROW()-ROW($G$2))/COLUMNS(drive!$A$2:$Y$402)),MOD(ROW()-ROW($G$2),COLUMNS(drive!$A$2:$Y$402)),1,1)</f>
        <v>3</v>
      </c>
      <c r="H6895" s="5">
        <f ca="1">(VLOOKUP($B6895,weights!$A$2:$R$6,4))*VLOOKUP($B6895,weights!$A$2:$R$6,6)^C6895*(VLOOKUP($B6895,weights!$A$2:$R$6,15)*EXP(VLOOKUP($B6895,weights!$A$2:$R$6,11)*D6895)+VLOOKUP($B6895,weights!$A$2:$R$6,16)*EXP(VLOOKUP($B6895,weights!$A$2:$R$6,12)*E6895)+VLOOKUP($B6895,weights!$A$2:$R$6,17)*EXP(VLOOKUP($B6895,weights!$A$2:$R$6,13)*F6895)+VLOOKUP($B6895,weights!$A$2:$R$6,18)*EXP(VLOOKUP($B6895,weights!$A$2:$R$6,14)*G6895))</f>
        <v>2.6119426194827504</v>
      </c>
    </row>
    <row r="6896" spans="1:8" ht="12.75" x14ac:dyDescent="0.2">
      <c r="A6896">
        <f t="shared" si="0"/>
        <v>276</v>
      </c>
      <c r="B6896" t="str">
        <f t="shared" ref="B6896:C6896" si="6870">B6871</f>
        <v>store</v>
      </c>
      <c r="C6896">
        <f t="shared" si="6870"/>
        <v>4</v>
      </c>
      <c r="D6896">
        <f ca="1">OFFSET(walk!$A$2:$Y$402,TRUNC((ROW()-ROW($D$2))/COLUMNS(walk!$A$2:$Y$402)),MOD(ROW()-ROW($D$2),COLUMNS(walk!$A$2:$Y$402)),1,1)</f>
        <v>12</v>
      </c>
      <c r="E6896">
        <f ca="1">OFFSET(bike!$A$2:$Y$402,TRUNC((ROW()-ROW($E$2))/COLUMNS(bike!$A$2:$Y$402)),MOD(ROW()-ROW($E$2),COLUMNS(bike!$A$2:$Y$402)),1,1)</f>
        <v>4</v>
      </c>
      <c r="F6896">
        <f ca="1">OFFSET(transit!$A$2:$Y$402,TRUNC((ROW()-ROW($F$2))/COLUMNS(transit!$A$2:$Y$402)),MOD(ROW()-ROW($F$2),COLUMNS(transit!$A$2:$Y$402)),1,1)</f>
        <v>6</v>
      </c>
      <c r="G6896">
        <f ca="1">OFFSET(drive!$A$2:$Y$402,TRUNC((ROW()-ROW($G$2))/COLUMNS(drive!$A$2:$Y$402)),MOD(ROW()-ROW($G$2),COLUMNS(drive!$A$2:$Y$402)),1,1)</f>
        <v>3</v>
      </c>
      <c r="H6896" s="5">
        <f ca="1">(VLOOKUP($B6896,weights!$A$2:$R$6,4))*VLOOKUP($B6896,weights!$A$2:$R$6,6)^C6896*(VLOOKUP($B6896,weights!$A$2:$R$6,15)*EXP(VLOOKUP($B6896,weights!$A$2:$R$6,11)*D6896)+VLOOKUP($B6896,weights!$A$2:$R$6,16)*EXP(VLOOKUP($B6896,weights!$A$2:$R$6,12)*E6896)+VLOOKUP($B6896,weights!$A$2:$R$6,17)*EXP(VLOOKUP($B6896,weights!$A$2:$R$6,13)*F6896)+VLOOKUP($B6896,weights!$A$2:$R$6,18)*EXP(VLOOKUP($B6896,weights!$A$2:$R$6,14)*G6896))</f>
        <v>1.7615426968604599</v>
      </c>
    </row>
    <row r="6897" spans="1:8" ht="12.75" x14ac:dyDescent="0.2">
      <c r="A6897">
        <f t="shared" si="0"/>
        <v>276</v>
      </c>
      <c r="B6897" t="str">
        <f t="shared" ref="B6897:C6897" si="6871">B6872</f>
        <v>pharmacy</v>
      </c>
      <c r="C6897">
        <f t="shared" si="6871"/>
        <v>0</v>
      </c>
      <c r="D6897">
        <f ca="1">OFFSET(walk!$A$2:$Y$402,TRUNC((ROW()-ROW($D$2))/COLUMNS(walk!$A$2:$Y$402)),MOD(ROW()-ROW($D$2),COLUMNS(walk!$A$2:$Y$402)),1,1)</f>
        <v>11</v>
      </c>
      <c r="E6897">
        <f ca="1">OFFSET(bike!$A$2:$Y$402,TRUNC((ROW()-ROW($E$2))/COLUMNS(bike!$A$2:$Y$402)),MOD(ROW()-ROW($E$2),COLUMNS(bike!$A$2:$Y$402)),1,1)</f>
        <v>3</v>
      </c>
      <c r="F6897">
        <f ca="1">OFFSET(transit!$A$2:$Y$402,TRUNC((ROW()-ROW($F$2))/COLUMNS(transit!$A$2:$Y$402)),MOD(ROW()-ROW($F$2),COLUMNS(transit!$A$2:$Y$402)),1,1)</f>
        <v>11</v>
      </c>
      <c r="G6897">
        <f ca="1">OFFSET(drive!$A$2:$Y$402,TRUNC((ROW()-ROW($G$2))/COLUMNS(drive!$A$2:$Y$402)),MOD(ROW()-ROW($G$2),COLUMNS(drive!$A$2:$Y$402)),1,1)</f>
        <v>2</v>
      </c>
      <c r="H6897" s="5">
        <f ca="1">(VLOOKUP($B6897,weights!$A$2:$R$6,4))*VLOOKUP($B6897,weights!$A$2:$R$6,6)^C6897*(VLOOKUP($B6897,weights!$A$2:$R$6,15)*EXP(VLOOKUP($B6897,weights!$A$2:$R$6,11)*D6897)+VLOOKUP($B6897,weights!$A$2:$R$6,16)*EXP(VLOOKUP($B6897,weights!$A$2:$R$6,12)*E6897)+VLOOKUP($B6897,weights!$A$2:$R$6,17)*EXP(VLOOKUP($B6897,weights!$A$2:$R$6,13)*F6897)+VLOOKUP($B6897,weights!$A$2:$R$6,18)*EXP(VLOOKUP($B6897,weights!$A$2:$R$6,14)*G6897))</f>
        <v>6.7093791349885272</v>
      </c>
    </row>
    <row r="6898" spans="1:8" ht="12.75" x14ac:dyDescent="0.2">
      <c r="A6898">
        <f t="shared" si="0"/>
        <v>276</v>
      </c>
      <c r="B6898" t="str">
        <f t="shared" ref="B6898:C6898" si="6872">B6873</f>
        <v>pharmacy</v>
      </c>
      <c r="C6898">
        <f t="shared" si="6872"/>
        <v>1</v>
      </c>
      <c r="D6898">
        <f ca="1">OFFSET(walk!$A$2:$Y$402,TRUNC((ROW()-ROW($D$2))/COLUMNS(walk!$A$2:$Y$402)),MOD(ROW()-ROW($D$2),COLUMNS(walk!$A$2:$Y$402)),1,1)</f>
        <v>11</v>
      </c>
      <c r="E6898">
        <f ca="1">OFFSET(bike!$A$2:$Y$402,TRUNC((ROW()-ROW($E$2))/COLUMNS(bike!$A$2:$Y$402)),MOD(ROW()-ROW($E$2),COLUMNS(bike!$A$2:$Y$402)),1,1)</f>
        <v>5</v>
      </c>
      <c r="F6898">
        <f ca="1">OFFSET(transit!$A$2:$Y$402,TRUNC((ROW()-ROW($F$2))/COLUMNS(transit!$A$2:$Y$402)),MOD(ROW()-ROW($F$2),COLUMNS(transit!$A$2:$Y$402)),1,1)</f>
        <v>11</v>
      </c>
      <c r="G6898">
        <f ca="1">OFFSET(drive!$A$2:$Y$402,TRUNC((ROW()-ROW($G$2))/COLUMNS(drive!$A$2:$Y$402)),MOD(ROW()-ROW($G$2),COLUMNS(drive!$A$2:$Y$402)),1,1)</f>
        <v>3</v>
      </c>
      <c r="H6898" s="5">
        <f ca="1">(VLOOKUP($B6898,weights!$A$2:$R$6,4))*VLOOKUP($B6898,weights!$A$2:$R$6,6)^C6898*(VLOOKUP($B6898,weights!$A$2:$R$6,15)*EXP(VLOOKUP($B6898,weights!$A$2:$R$6,11)*D6898)+VLOOKUP($B6898,weights!$A$2:$R$6,16)*EXP(VLOOKUP($B6898,weights!$A$2:$R$6,12)*E6898)+VLOOKUP($B6898,weights!$A$2:$R$6,17)*EXP(VLOOKUP($B6898,weights!$A$2:$R$6,13)*F6898)+VLOOKUP($B6898,weights!$A$2:$R$6,18)*EXP(VLOOKUP($B6898,weights!$A$2:$R$6,14)*G6898))</f>
        <v>2.4058902686269774</v>
      </c>
    </row>
    <row r="6899" spans="1:8" ht="12.75" x14ac:dyDescent="0.2">
      <c r="A6899">
        <f t="shared" si="0"/>
        <v>276</v>
      </c>
      <c r="B6899" t="str">
        <f t="shared" ref="B6899:C6899" si="6873">B6874</f>
        <v>pharmacy</v>
      </c>
      <c r="C6899">
        <f t="shared" si="6873"/>
        <v>2</v>
      </c>
      <c r="D6899">
        <f ca="1">OFFSET(walk!$A$2:$Y$402,TRUNC((ROW()-ROW($D$2))/COLUMNS(walk!$A$2:$Y$402)),MOD(ROW()-ROW($D$2),COLUMNS(walk!$A$2:$Y$402)),1,1)</f>
        <v>12</v>
      </c>
      <c r="E6899">
        <f ca="1">OFFSET(bike!$A$2:$Y$402,TRUNC((ROW()-ROW($E$2))/COLUMNS(bike!$A$2:$Y$402)),MOD(ROW()-ROW($E$2),COLUMNS(bike!$A$2:$Y$402)),1,1)</f>
        <v>5</v>
      </c>
      <c r="F6899">
        <f ca="1">OFFSET(transit!$A$2:$Y$402,TRUNC((ROW()-ROW($F$2))/COLUMNS(transit!$A$2:$Y$402)),MOD(ROW()-ROW($F$2),COLUMNS(transit!$A$2:$Y$402)),1,1)</f>
        <v>12</v>
      </c>
      <c r="G6899">
        <f ca="1">OFFSET(drive!$A$2:$Y$402,TRUNC((ROW()-ROW($G$2))/COLUMNS(drive!$A$2:$Y$402)),MOD(ROW()-ROW($G$2),COLUMNS(drive!$A$2:$Y$402)),1,1)</f>
        <v>3</v>
      </c>
      <c r="H6899" s="5">
        <f ca="1">(VLOOKUP($B6899,weights!$A$2:$R$6,4))*VLOOKUP($B6899,weights!$A$2:$R$6,6)^C6899*(VLOOKUP($B6899,weights!$A$2:$R$6,15)*EXP(VLOOKUP($B6899,weights!$A$2:$R$6,11)*D6899)+VLOOKUP($B6899,weights!$A$2:$R$6,16)*EXP(VLOOKUP($B6899,weights!$A$2:$R$6,12)*E6899)+VLOOKUP($B6899,weights!$A$2:$R$6,17)*EXP(VLOOKUP($B6899,weights!$A$2:$R$6,13)*F6899)+VLOOKUP($B6899,weights!$A$2:$R$6,18)*EXP(VLOOKUP($B6899,weights!$A$2:$R$6,14)*G6899))</f>
        <v>1.1179923337056723</v>
      </c>
    </row>
    <row r="6900" spans="1:8" ht="12.75" x14ac:dyDescent="0.2">
      <c r="A6900">
        <f t="shared" si="0"/>
        <v>276</v>
      </c>
      <c r="B6900" t="str">
        <f t="shared" ref="B6900:C6900" si="6874">B6875</f>
        <v>bank</v>
      </c>
      <c r="C6900">
        <f t="shared" si="6874"/>
        <v>0</v>
      </c>
      <c r="D6900">
        <f ca="1">OFFSET(walk!$A$2:$Y$402,TRUNC((ROW()-ROW($D$2))/COLUMNS(walk!$A$2:$Y$402)),MOD(ROW()-ROW($D$2),COLUMNS(walk!$A$2:$Y$402)),1,1)</f>
        <v>23</v>
      </c>
      <c r="E6900">
        <f ca="1">OFFSET(bike!$A$2:$Y$402,TRUNC((ROW()-ROW($E$2))/COLUMNS(bike!$A$2:$Y$402)),MOD(ROW()-ROW($E$2),COLUMNS(bike!$A$2:$Y$402)),1,1)</f>
        <v>8</v>
      </c>
      <c r="F6900">
        <f ca="1">OFFSET(transit!$A$2:$Y$402,TRUNC((ROW()-ROW($F$2))/COLUMNS(transit!$A$2:$Y$402)),MOD(ROW()-ROW($F$2),COLUMNS(transit!$A$2:$Y$402)),1,1)</f>
        <v>16</v>
      </c>
      <c r="G6900">
        <f ca="1">OFFSET(drive!$A$2:$Y$402,TRUNC((ROW()-ROW($G$2))/COLUMNS(drive!$A$2:$Y$402)),MOD(ROW()-ROW($G$2),COLUMNS(drive!$A$2:$Y$402)),1,1)</f>
        <v>6</v>
      </c>
      <c r="H6900" s="5">
        <f ca="1">(VLOOKUP($B6900,weights!$A$2:$R$6,4))*VLOOKUP($B6900,weights!$A$2:$R$6,6)^C6900*(VLOOKUP($B6900,weights!$A$2:$R$6,15)*EXP(VLOOKUP($B6900,weights!$A$2:$R$6,11)*D6900)+VLOOKUP($B6900,weights!$A$2:$R$6,16)*EXP(VLOOKUP($B6900,weights!$A$2:$R$6,12)*E6900)+VLOOKUP($B6900,weights!$A$2:$R$6,17)*EXP(VLOOKUP($B6900,weights!$A$2:$R$6,13)*F6900)+VLOOKUP($B6900,weights!$A$2:$R$6,18)*EXP(VLOOKUP($B6900,weights!$A$2:$R$6,14)*G6900))</f>
        <v>2.449367827095656</v>
      </c>
    </row>
    <row r="6901" spans="1:8" ht="12.75" x14ac:dyDescent="0.2">
      <c r="A6901">
        <f t="shared" si="0"/>
        <v>276</v>
      </c>
      <c r="B6901" t="str">
        <f t="shared" ref="B6901:C6901" si="6875">B6876</f>
        <v>bank</v>
      </c>
      <c r="C6901">
        <f t="shared" si="6875"/>
        <v>1</v>
      </c>
      <c r="D6901">
        <f ca="1">OFFSET(walk!$A$2:$Y$402,TRUNC((ROW()-ROW($D$2))/COLUMNS(walk!$A$2:$Y$402)),MOD(ROW()-ROW($D$2),COLUMNS(walk!$A$2:$Y$402)),1,1)</f>
        <v>42</v>
      </c>
      <c r="E6901">
        <f ca="1">OFFSET(bike!$A$2:$Y$402,TRUNC((ROW()-ROW($E$2))/COLUMNS(bike!$A$2:$Y$402)),MOD(ROW()-ROW($E$2),COLUMNS(bike!$A$2:$Y$402)),1,1)</f>
        <v>13</v>
      </c>
      <c r="F6901">
        <f ca="1">OFFSET(transit!$A$2:$Y$402,TRUNC((ROW()-ROW($F$2))/COLUMNS(transit!$A$2:$Y$402)),MOD(ROW()-ROW($F$2),COLUMNS(transit!$A$2:$Y$402)),1,1)</f>
        <v>33</v>
      </c>
      <c r="G6901">
        <f ca="1">OFFSET(drive!$A$2:$Y$402,TRUNC((ROW()-ROW($G$2))/COLUMNS(drive!$A$2:$Y$402)),MOD(ROW()-ROW($G$2),COLUMNS(drive!$A$2:$Y$402)),1,1)</f>
        <v>8</v>
      </c>
      <c r="H6901" s="5">
        <f ca="1">(VLOOKUP($B6901,weights!$A$2:$R$6,4))*VLOOKUP($B6901,weights!$A$2:$R$6,6)^C6901*(VLOOKUP($B6901,weights!$A$2:$R$6,15)*EXP(VLOOKUP($B6901,weights!$A$2:$R$6,11)*D6901)+VLOOKUP($B6901,weights!$A$2:$R$6,16)*EXP(VLOOKUP($B6901,weights!$A$2:$R$6,12)*E6901)+VLOOKUP($B6901,weights!$A$2:$R$6,17)*EXP(VLOOKUP($B6901,weights!$A$2:$R$6,13)*F6901)+VLOOKUP($B6901,weights!$A$2:$R$6,18)*EXP(VLOOKUP($B6901,weights!$A$2:$R$6,14)*G6901))</f>
        <v>0.46223824336690367</v>
      </c>
    </row>
    <row r="6902" spans="1:8" ht="12.75" x14ac:dyDescent="0.2">
      <c r="A6902">
        <f t="shared" si="0"/>
        <v>277</v>
      </c>
      <c r="B6902" t="str">
        <f t="shared" ref="B6902:C6902" si="6876">B6877</f>
        <v>restaurant</v>
      </c>
      <c r="C6902">
        <f t="shared" si="6876"/>
        <v>0</v>
      </c>
      <c r="D6902">
        <f ca="1">OFFSET(walk!$A$2:$Y$402,TRUNC((ROW()-ROW($D$2))/COLUMNS(walk!$A$2:$Y$402)),MOD(ROW()-ROW($D$2),COLUMNS(walk!$A$2:$Y$402)),1,1)</f>
        <v>8</v>
      </c>
      <c r="E6902">
        <f ca="1">OFFSET(bike!$A$2:$Y$402,TRUNC((ROW()-ROW($E$2))/COLUMNS(bike!$A$2:$Y$402)),MOD(ROW()-ROW($E$2),COLUMNS(bike!$A$2:$Y$402)),1,1)</f>
        <v>2</v>
      </c>
      <c r="F6902">
        <f ca="1">OFFSET(transit!$A$2:$Y$402,TRUNC((ROW()-ROW($F$2))/COLUMNS(transit!$A$2:$Y$402)),MOD(ROW()-ROW($F$2),COLUMNS(transit!$A$2:$Y$402)),1,1)</f>
        <v>5</v>
      </c>
      <c r="G6902">
        <f ca="1">OFFSET(drive!$A$2:$Y$402,TRUNC((ROW()-ROW($G$2))/COLUMNS(drive!$A$2:$Y$402)),MOD(ROW()-ROW($G$2),COLUMNS(drive!$A$2:$Y$402)),1,1)</f>
        <v>2</v>
      </c>
      <c r="H6902" s="5">
        <f ca="1">(VLOOKUP($B6902,weights!$A$2:$R$6,4))*VLOOKUP($B6902,weights!$A$2:$R$6,6)^C6902*(VLOOKUP($B6902,weights!$A$2:$R$6,15)*EXP(VLOOKUP($B6902,weights!$A$2:$R$6,11)*D6902)+VLOOKUP($B6902,weights!$A$2:$R$6,16)*EXP(VLOOKUP($B6902,weights!$A$2:$R$6,12)*E6902)+VLOOKUP($B6902,weights!$A$2:$R$6,17)*EXP(VLOOKUP($B6902,weights!$A$2:$R$6,13)*F6902)+VLOOKUP($B6902,weights!$A$2:$R$6,18)*EXP(VLOOKUP($B6902,weights!$A$2:$R$6,14)*G6902))</f>
        <v>33.190642185769796</v>
      </c>
    </row>
    <row r="6903" spans="1:8" ht="12.75" x14ac:dyDescent="0.2">
      <c r="A6903">
        <f t="shared" si="0"/>
        <v>277</v>
      </c>
      <c r="B6903" t="str">
        <f t="shared" ref="B6903:C6903" si="6877">B6878</f>
        <v>restaurant</v>
      </c>
      <c r="C6903">
        <f t="shared" si="6877"/>
        <v>1</v>
      </c>
      <c r="D6903">
        <f ca="1">OFFSET(walk!$A$2:$Y$402,TRUNC((ROW()-ROW($D$2))/COLUMNS(walk!$A$2:$Y$402)),MOD(ROW()-ROW($D$2),COLUMNS(walk!$A$2:$Y$402)),1,1)</f>
        <v>8</v>
      </c>
      <c r="E6903">
        <f ca="1">OFFSET(bike!$A$2:$Y$402,TRUNC((ROW()-ROW($E$2))/COLUMNS(bike!$A$2:$Y$402)),MOD(ROW()-ROW($E$2),COLUMNS(bike!$A$2:$Y$402)),1,1)</f>
        <v>2</v>
      </c>
      <c r="F6903">
        <f ca="1">OFFSET(transit!$A$2:$Y$402,TRUNC((ROW()-ROW($F$2))/COLUMNS(transit!$A$2:$Y$402)),MOD(ROW()-ROW($F$2),COLUMNS(transit!$A$2:$Y$402)),1,1)</f>
        <v>5</v>
      </c>
      <c r="G6903">
        <f ca="1">OFFSET(drive!$A$2:$Y$402,TRUNC((ROW()-ROW($G$2))/COLUMNS(drive!$A$2:$Y$402)),MOD(ROW()-ROW($G$2),COLUMNS(drive!$A$2:$Y$402)),1,1)</f>
        <v>2</v>
      </c>
      <c r="H6903" s="5">
        <f ca="1">(VLOOKUP($B6903,weights!$A$2:$R$6,4))*VLOOKUP($B6903,weights!$A$2:$R$6,6)^C6903*(VLOOKUP($B6903,weights!$A$2:$R$6,15)*EXP(VLOOKUP($B6903,weights!$A$2:$R$6,11)*D6903)+VLOOKUP($B6903,weights!$A$2:$R$6,16)*EXP(VLOOKUP($B6903,weights!$A$2:$R$6,12)*E6903)+VLOOKUP($B6903,weights!$A$2:$R$6,17)*EXP(VLOOKUP($B6903,weights!$A$2:$R$6,13)*F6903)+VLOOKUP($B6903,weights!$A$2:$R$6,18)*EXP(VLOOKUP($B6903,weights!$A$2:$R$6,14)*G6903))</f>
        <v>29.748649662801078</v>
      </c>
    </row>
    <row r="6904" spans="1:8" ht="12.75" x14ac:dyDescent="0.2">
      <c r="A6904">
        <f t="shared" si="0"/>
        <v>277</v>
      </c>
      <c r="B6904" t="str">
        <f t="shared" ref="B6904:C6904" si="6878">B6879</f>
        <v>restaurant</v>
      </c>
      <c r="C6904">
        <f t="shared" si="6878"/>
        <v>2</v>
      </c>
      <c r="D6904">
        <f ca="1">OFFSET(walk!$A$2:$Y$402,TRUNC((ROW()-ROW($D$2))/COLUMNS(walk!$A$2:$Y$402)),MOD(ROW()-ROW($D$2),COLUMNS(walk!$A$2:$Y$402)),1,1)</f>
        <v>9</v>
      </c>
      <c r="E6904">
        <f ca="1">OFFSET(bike!$A$2:$Y$402,TRUNC((ROW()-ROW($E$2))/COLUMNS(bike!$A$2:$Y$402)),MOD(ROW()-ROW($E$2),COLUMNS(bike!$A$2:$Y$402)),1,1)</f>
        <v>2</v>
      </c>
      <c r="F6904">
        <f ca="1">OFFSET(transit!$A$2:$Y$402,TRUNC((ROW()-ROW($F$2))/COLUMNS(transit!$A$2:$Y$402)),MOD(ROW()-ROW($F$2),COLUMNS(transit!$A$2:$Y$402)),1,1)</f>
        <v>5</v>
      </c>
      <c r="G6904">
        <f ca="1">OFFSET(drive!$A$2:$Y$402,TRUNC((ROW()-ROW($G$2))/COLUMNS(drive!$A$2:$Y$402)),MOD(ROW()-ROW($G$2),COLUMNS(drive!$A$2:$Y$402)),1,1)</f>
        <v>2</v>
      </c>
      <c r="H6904" s="5">
        <f ca="1">(VLOOKUP($B6904,weights!$A$2:$R$6,4))*VLOOKUP($B6904,weights!$A$2:$R$6,6)^C6904*(VLOOKUP($B6904,weights!$A$2:$R$6,15)*EXP(VLOOKUP($B6904,weights!$A$2:$R$6,11)*D6904)+VLOOKUP($B6904,weights!$A$2:$R$6,16)*EXP(VLOOKUP($B6904,weights!$A$2:$R$6,12)*E6904)+VLOOKUP($B6904,weights!$A$2:$R$6,17)*EXP(VLOOKUP($B6904,weights!$A$2:$R$6,13)*F6904)+VLOOKUP($B6904,weights!$A$2:$R$6,18)*EXP(VLOOKUP($B6904,weights!$A$2:$R$6,14)*G6904))</f>
        <v>26.120699546496212</v>
      </c>
    </row>
    <row r="6905" spans="1:8" ht="12.75" x14ac:dyDescent="0.2">
      <c r="A6905">
        <f t="shared" si="0"/>
        <v>277</v>
      </c>
      <c r="B6905" t="str">
        <f t="shared" ref="B6905:C6905" si="6879">B6880</f>
        <v>restaurant</v>
      </c>
      <c r="C6905">
        <f t="shared" si="6879"/>
        <v>3</v>
      </c>
      <c r="D6905">
        <f ca="1">OFFSET(walk!$A$2:$Y$402,TRUNC((ROW()-ROW($D$2))/COLUMNS(walk!$A$2:$Y$402)),MOD(ROW()-ROW($D$2),COLUMNS(walk!$A$2:$Y$402)),1,1)</f>
        <v>9</v>
      </c>
      <c r="E6905">
        <f ca="1">OFFSET(bike!$A$2:$Y$402,TRUNC((ROW()-ROW($E$2))/COLUMNS(bike!$A$2:$Y$402)),MOD(ROW()-ROW($E$2),COLUMNS(bike!$A$2:$Y$402)),1,1)</f>
        <v>2</v>
      </c>
      <c r="F6905">
        <f ca="1">OFFSET(transit!$A$2:$Y$402,TRUNC((ROW()-ROW($F$2))/COLUMNS(transit!$A$2:$Y$402)),MOD(ROW()-ROW($F$2),COLUMNS(transit!$A$2:$Y$402)),1,1)</f>
        <v>7</v>
      </c>
      <c r="G6905">
        <f ca="1">OFFSET(drive!$A$2:$Y$402,TRUNC((ROW()-ROW($G$2))/COLUMNS(drive!$A$2:$Y$402)),MOD(ROW()-ROW($G$2),COLUMNS(drive!$A$2:$Y$402)),1,1)</f>
        <v>2</v>
      </c>
      <c r="H6905" s="5">
        <f ca="1">(VLOOKUP($B6905,weights!$A$2:$R$6,4))*VLOOKUP($B6905,weights!$A$2:$R$6,6)^C6905*(VLOOKUP($B6905,weights!$A$2:$R$6,15)*EXP(VLOOKUP($B6905,weights!$A$2:$R$6,11)*D6905)+VLOOKUP($B6905,weights!$A$2:$R$6,16)*EXP(VLOOKUP($B6905,weights!$A$2:$R$6,12)*E6905)+VLOOKUP($B6905,weights!$A$2:$R$6,17)*EXP(VLOOKUP($B6905,weights!$A$2:$R$6,13)*F6905)+VLOOKUP($B6905,weights!$A$2:$R$6,18)*EXP(VLOOKUP($B6905,weights!$A$2:$R$6,14)*G6905))</f>
        <v>21.961694691468871</v>
      </c>
    </row>
    <row r="6906" spans="1:8" ht="12.75" x14ac:dyDescent="0.2">
      <c r="A6906">
        <f t="shared" si="0"/>
        <v>277</v>
      </c>
      <c r="B6906" t="str">
        <f t="shared" ref="B6906:C6906" si="6880">B6881</f>
        <v>restaurant</v>
      </c>
      <c r="C6906">
        <f t="shared" si="6880"/>
        <v>4</v>
      </c>
      <c r="D6906">
        <f ca="1">OFFSET(walk!$A$2:$Y$402,TRUNC((ROW()-ROW($D$2))/COLUMNS(walk!$A$2:$Y$402)),MOD(ROW()-ROW($D$2),COLUMNS(walk!$A$2:$Y$402)),1,1)</f>
        <v>9</v>
      </c>
      <c r="E6906">
        <f ca="1">OFFSET(bike!$A$2:$Y$402,TRUNC((ROW()-ROW($E$2))/COLUMNS(bike!$A$2:$Y$402)),MOD(ROW()-ROW($E$2),COLUMNS(bike!$A$2:$Y$402)),1,1)</f>
        <v>2</v>
      </c>
      <c r="F6906">
        <f ca="1">OFFSET(transit!$A$2:$Y$402,TRUNC((ROW()-ROW($F$2))/COLUMNS(transit!$A$2:$Y$402)),MOD(ROW()-ROW($F$2),COLUMNS(transit!$A$2:$Y$402)),1,1)</f>
        <v>7</v>
      </c>
      <c r="G6906">
        <f ca="1">OFFSET(drive!$A$2:$Y$402,TRUNC((ROW()-ROW($G$2))/COLUMNS(drive!$A$2:$Y$402)),MOD(ROW()-ROW($G$2),COLUMNS(drive!$A$2:$Y$402)),1,1)</f>
        <v>3</v>
      </c>
      <c r="H6906" s="5">
        <f ca="1">(VLOOKUP($B6906,weights!$A$2:$R$6,4))*VLOOKUP($B6906,weights!$A$2:$R$6,6)^C6906*(VLOOKUP($B6906,weights!$A$2:$R$6,15)*EXP(VLOOKUP($B6906,weights!$A$2:$R$6,11)*D6906)+VLOOKUP($B6906,weights!$A$2:$R$6,16)*EXP(VLOOKUP($B6906,weights!$A$2:$R$6,12)*E6906)+VLOOKUP($B6906,weights!$A$2:$R$6,17)*EXP(VLOOKUP($B6906,weights!$A$2:$R$6,13)*F6906)+VLOOKUP($B6906,weights!$A$2:$R$6,18)*EXP(VLOOKUP($B6906,weights!$A$2:$R$6,14)*G6906))</f>
        <v>18.526120304014288</v>
      </c>
    </row>
    <row r="6907" spans="1:8" ht="12.75" x14ac:dyDescent="0.2">
      <c r="A6907">
        <f t="shared" si="0"/>
        <v>277</v>
      </c>
      <c r="B6907" t="str">
        <f t="shared" ref="B6907:C6907" si="6881">B6882</f>
        <v>restaurant</v>
      </c>
      <c r="C6907">
        <f t="shared" si="6881"/>
        <v>5</v>
      </c>
      <c r="D6907">
        <f ca="1">OFFSET(walk!$A$2:$Y$402,TRUNC((ROW()-ROW($D$2))/COLUMNS(walk!$A$2:$Y$402)),MOD(ROW()-ROW($D$2),COLUMNS(walk!$A$2:$Y$402)),1,1)</f>
        <v>10</v>
      </c>
      <c r="E6907">
        <f ca="1">OFFSET(bike!$A$2:$Y$402,TRUNC((ROW()-ROW($E$2))/COLUMNS(bike!$A$2:$Y$402)),MOD(ROW()-ROW($E$2),COLUMNS(bike!$A$2:$Y$402)),1,1)</f>
        <v>3</v>
      </c>
      <c r="F6907">
        <f ca="1">OFFSET(transit!$A$2:$Y$402,TRUNC((ROW()-ROW($F$2))/COLUMNS(transit!$A$2:$Y$402)),MOD(ROW()-ROW($F$2),COLUMNS(transit!$A$2:$Y$402)),1,1)</f>
        <v>8</v>
      </c>
      <c r="G6907">
        <f ca="1">OFFSET(drive!$A$2:$Y$402,TRUNC((ROW()-ROW($G$2))/COLUMNS(drive!$A$2:$Y$402)),MOD(ROW()-ROW($G$2),COLUMNS(drive!$A$2:$Y$402)),1,1)</f>
        <v>3</v>
      </c>
      <c r="H6907" s="5">
        <f ca="1">(VLOOKUP($B6907,weights!$A$2:$R$6,4))*VLOOKUP($B6907,weights!$A$2:$R$6,6)^C6907*(VLOOKUP($B6907,weights!$A$2:$R$6,15)*EXP(VLOOKUP($B6907,weights!$A$2:$R$6,11)*D6907)+VLOOKUP($B6907,weights!$A$2:$R$6,16)*EXP(VLOOKUP($B6907,weights!$A$2:$R$6,12)*E6907)+VLOOKUP($B6907,weights!$A$2:$R$6,17)*EXP(VLOOKUP($B6907,weights!$A$2:$R$6,13)*F6907)+VLOOKUP($B6907,weights!$A$2:$R$6,18)*EXP(VLOOKUP($B6907,weights!$A$2:$R$6,14)*G6907))</f>
        <v>14.620060876276199</v>
      </c>
    </row>
    <row r="6908" spans="1:8" ht="12.75" x14ac:dyDescent="0.2">
      <c r="A6908">
        <f t="shared" si="0"/>
        <v>277</v>
      </c>
      <c r="B6908" t="str">
        <f t="shared" ref="B6908:C6908" si="6882">B6883</f>
        <v>restaurant</v>
      </c>
      <c r="C6908">
        <f t="shared" si="6882"/>
        <v>6</v>
      </c>
      <c r="D6908">
        <f ca="1">OFFSET(walk!$A$2:$Y$402,TRUNC((ROW()-ROW($D$2))/COLUMNS(walk!$A$2:$Y$402)),MOD(ROW()-ROW($D$2),COLUMNS(walk!$A$2:$Y$402)),1,1)</f>
        <v>11</v>
      </c>
      <c r="E6908">
        <f ca="1">OFFSET(bike!$A$2:$Y$402,TRUNC((ROW()-ROW($E$2))/COLUMNS(bike!$A$2:$Y$402)),MOD(ROW()-ROW($E$2),COLUMNS(bike!$A$2:$Y$402)),1,1)</f>
        <v>3</v>
      </c>
      <c r="F6908">
        <f ca="1">OFFSET(transit!$A$2:$Y$402,TRUNC((ROW()-ROW($F$2))/COLUMNS(transit!$A$2:$Y$402)),MOD(ROW()-ROW($F$2),COLUMNS(transit!$A$2:$Y$402)),1,1)</f>
        <v>9</v>
      </c>
      <c r="G6908">
        <f ca="1">OFFSET(drive!$A$2:$Y$402,TRUNC((ROW()-ROW($G$2))/COLUMNS(drive!$A$2:$Y$402)),MOD(ROW()-ROW($G$2),COLUMNS(drive!$A$2:$Y$402)),1,1)</f>
        <v>3</v>
      </c>
      <c r="H6908" s="5">
        <f ca="1">(VLOOKUP($B6908,weights!$A$2:$R$6,4))*VLOOKUP($B6908,weights!$A$2:$R$6,6)^C6908*(VLOOKUP($B6908,weights!$A$2:$R$6,15)*EXP(VLOOKUP($B6908,weights!$A$2:$R$6,11)*D6908)+VLOOKUP($B6908,weights!$A$2:$R$6,16)*EXP(VLOOKUP($B6908,weights!$A$2:$R$6,12)*E6908)+VLOOKUP($B6908,weights!$A$2:$R$6,17)*EXP(VLOOKUP($B6908,weights!$A$2:$R$6,13)*F6908)+VLOOKUP($B6908,weights!$A$2:$R$6,18)*EXP(VLOOKUP($B6908,weights!$A$2:$R$6,14)*G6908))</f>
        <v>12.526743081316644</v>
      </c>
    </row>
    <row r="6909" spans="1:8" ht="12.75" x14ac:dyDescent="0.2">
      <c r="A6909">
        <f t="shared" si="0"/>
        <v>277</v>
      </c>
      <c r="B6909" t="str">
        <f t="shared" ref="B6909:C6909" si="6883">B6884</f>
        <v>restaurant</v>
      </c>
      <c r="C6909">
        <f t="shared" si="6883"/>
        <v>7</v>
      </c>
      <c r="D6909">
        <f ca="1">OFFSET(walk!$A$2:$Y$402,TRUNC((ROW()-ROW($D$2))/COLUMNS(walk!$A$2:$Y$402)),MOD(ROW()-ROW($D$2),COLUMNS(walk!$A$2:$Y$402)),1,1)</f>
        <v>11</v>
      </c>
      <c r="E6909">
        <f ca="1">OFFSET(bike!$A$2:$Y$402,TRUNC((ROW()-ROW($E$2))/COLUMNS(bike!$A$2:$Y$402)),MOD(ROW()-ROW($E$2),COLUMNS(bike!$A$2:$Y$402)),1,1)</f>
        <v>3</v>
      </c>
      <c r="F6909">
        <f ca="1">OFFSET(transit!$A$2:$Y$402,TRUNC((ROW()-ROW($F$2))/COLUMNS(transit!$A$2:$Y$402)),MOD(ROW()-ROW($F$2),COLUMNS(transit!$A$2:$Y$402)),1,1)</f>
        <v>9</v>
      </c>
      <c r="G6909">
        <f ca="1">OFFSET(drive!$A$2:$Y$402,TRUNC((ROW()-ROW($G$2))/COLUMNS(drive!$A$2:$Y$402)),MOD(ROW()-ROW($G$2),COLUMNS(drive!$A$2:$Y$402)),1,1)</f>
        <v>3</v>
      </c>
      <c r="H6909" s="5">
        <f ca="1">(VLOOKUP($B6909,weights!$A$2:$R$6,4))*VLOOKUP($B6909,weights!$A$2:$R$6,6)^C6909*(VLOOKUP($B6909,weights!$A$2:$R$6,15)*EXP(VLOOKUP($B6909,weights!$A$2:$R$6,11)*D6909)+VLOOKUP($B6909,weights!$A$2:$R$6,16)*EXP(VLOOKUP($B6909,weights!$A$2:$R$6,12)*E6909)+VLOOKUP($B6909,weights!$A$2:$R$6,17)*EXP(VLOOKUP($B6909,weights!$A$2:$R$6,13)*F6909)+VLOOKUP($B6909,weights!$A$2:$R$6,18)*EXP(VLOOKUP($B6909,weights!$A$2:$R$6,14)*G6909))</f>
        <v>11.227673428439363</v>
      </c>
    </row>
    <row r="6910" spans="1:8" ht="12.75" x14ac:dyDescent="0.2">
      <c r="A6910">
        <f t="shared" si="0"/>
        <v>277</v>
      </c>
      <c r="B6910" t="str">
        <f t="shared" ref="B6910:C6910" si="6884">B6885</f>
        <v>restaurant</v>
      </c>
      <c r="C6910">
        <f t="shared" si="6884"/>
        <v>8</v>
      </c>
      <c r="D6910">
        <f ca="1">OFFSET(walk!$A$2:$Y$402,TRUNC((ROW()-ROW($D$2))/COLUMNS(walk!$A$2:$Y$402)),MOD(ROW()-ROW($D$2),COLUMNS(walk!$A$2:$Y$402)),1,1)</f>
        <v>12</v>
      </c>
      <c r="E6910">
        <f ca="1">OFFSET(bike!$A$2:$Y$402,TRUNC((ROW()-ROW($E$2))/COLUMNS(bike!$A$2:$Y$402)),MOD(ROW()-ROW($E$2),COLUMNS(bike!$A$2:$Y$402)),1,1)</f>
        <v>4</v>
      </c>
      <c r="F6910">
        <f ca="1">OFFSET(transit!$A$2:$Y$402,TRUNC((ROW()-ROW($F$2))/COLUMNS(transit!$A$2:$Y$402)),MOD(ROW()-ROW($F$2),COLUMNS(transit!$A$2:$Y$402)),1,1)</f>
        <v>9</v>
      </c>
      <c r="G6910">
        <f ca="1">OFFSET(drive!$A$2:$Y$402,TRUNC((ROW()-ROW($G$2))/COLUMNS(drive!$A$2:$Y$402)),MOD(ROW()-ROW($G$2),COLUMNS(drive!$A$2:$Y$402)),1,1)</f>
        <v>4</v>
      </c>
      <c r="H6910" s="5">
        <f ca="1">(VLOOKUP($B6910,weights!$A$2:$R$6,4))*VLOOKUP($B6910,weights!$A$2:$R$6,6)^C6910*(VLOOKUP($B6910,weights!$A$2:$R$6,15)*EXP(VLOOKUP($B6910,weights!$A$2:$R$6,11)*D6910)+VLOOKUP($B6910,weights!$A$2:$R$6,16)*EXP(VLOOKUP($B6910,weights!$A$2:$R$6,12)*E6910)+VLOOKUP($B6910,weights!$A$2:$R$6,17)*EXP(VLOOKUP($B6910,weights!$A$2:$R$6,13)*F6910)+VLOOKUP($B6910,weights!$A$2:$R$6,18)*EXP(VLOOKUP($B6910,weights!$A$2:$R$6,14)*G6910))</f>
        <v>8.5940440218788972</v>
      </c>
    </row>
    <row r="6911" spans="1:8" ht="12.75" x14ac:dyDescent="0.2">
      <c r="A6911">
        <f t="shared" si="0"/>
        <v>277</v>
      </c>
      <c r="B6911" t="str">
        <f t="shared" ref="B6911:C6911" si="6885">B6886</f>
        <v>restaurant</v>
      </c>
      <c r="C6911">
        <f t="shared" si="6885"/>
        <v>9</v>
      </c>
      <c r="D6911">
        <f ca="1">OFFSET(walk!$A$2:$Y$402,TRUNC((ROW()-ROW($D$2))/COLUMNS(walk!$A$2:$Y$402)),MOD(ROW()-ROW($D$2),COLUMNS(walk!$A$2:$Y$402)),1,1)</f>
        <v>14</v>
      </c>
      <c r="E6911">
        <f ca="1">OFFSET(bike!$A$2:$Y$402,TRUNC((ROW()-ROW($E$2))/COLUMNS(bike!$A$2:$Y$402)),MOD(ROW()-ROW($E$2),COLUMNS(bike!$A$2:$Y$402)),1,1)</f>
        <v>6</v>
      </c>
      <c r="F6911">
        <f ca="1">OFFSET(transit!$A$2:$Y$402,TRUNC((ROW()-ROW($F$2))/COLUMNS(transit!$A$2:$Y$402)),MOD(ROW()-ROW($F$2),COLUMNS(transit!$A$2:$Y$402)),1,1)</f>
        <v>14</v>
      </c>
      <c r="G6911">
        <f ca="1">OFFSET(drive!$A$2:$Y$402,TRUNC((ROW()-ROW($G$2))/COLUMNS(drive!$A$2:$Y$402)),MOD(ROW()-ROW($G$2),COLUMNS(drive!$A$2:$Y$402)),1,1)</f>
        <v>4</v>
      </c>
      <c r="H6911" s="5">
        <f ca="1">(VLOOKUP($B6911,weights!$A$2:$R$6,4))*VLOOKUP($B6911,weights!$A$2:$R$6,6)^C6911*(VLOOKUP($B6911,weights!$A$2:$R$6,15)*EXP(VLOOKUP($B6911,weights!$A$2:$R$6,11)*D6911)+VLOOKUP($B6911,weights!$A$2:$R$6,16)*EXP(VLOOKUP($B6911,weights!$A$2:$R$6,12)*E6911)+VLOOKUP($B6911,weights!$A$2:$R$6,17)*EXP(VLOOKUP($B6911,weights!$A$2:$R$6,13)*F6911)+VLOOKUP($B6911,weights!$A$2:$R$6,18)*EXP(VLOOKUP($B6911,weights!$A$2:$R$6,14)*G6911))</f>
        <v>5.8251760361967753</v>
      </c>
    </row>
    <row r="6912" spans="1:8" ht="12.75" x14ac:dyDescent="0.2">
      <c r="A6912">
        <f t="shared" si="0"/>
        <v>277</v>
      </c>
      <c r="B6912" t="str">
        <f t="shared" ref="B6912:C6912" si="6886">B6887</f>
        <v>supermarket</v>
      </c>
      <c r="C6912">
        <f t="shared" si="6886"/>
        <v>0</v>
      </c>
      <c r="D6912">
        <f ca="1">OFFSET(walk!$A$2:$Y$402,TRUNC((ROW()-ROW($D$2))/COLUMNS(walk!$A$2:$Y$402)),MOD(ROW()-ROW($D$2),COLUMNS(walk!$A$2:$Y$402)),1,1)</f>
        <v>35</v>
      </c>
      <c r="E6912">
        <f ca="1">OFFSET(bike!$A$2:$Y$402,TRUNC((ROW()-ROW($E$2))/COLUMNS(bike!$A$2:$Y$402)),MOD(ROW()-ROW($E$2),COLUMNS(bike!$A$2:$Y$402)),1,1)</f>
        <v>15</v>
      </c>
      <c r="F6912">
        <f ca="1">OFFSET(transit!$A$2:$Y$402,TRUNC((ROW()-ROW($F$2))/COLUMNS(transit!$A$2:$Y$402)),MOD(ROW()-ROW($F$2),COLUMNS(transit!$A$2:$Y$402)),1,1)</f>
        <v>18</v>
      </c>
      <c r="G6912">
        <f ca="1">OFFSET(drive!$A$2:$Y$402,TRUNC((ROW()-ROW($G$2))/COLUMNS(drive!$A$2:$Y$402)),MOD(ROW()-ROW($G$2),COLUMNS(drive!$A$2:$Y$402)),1,1)</f>
        <v>8</v>
      </c>
      <c r="H6912" s="5">
        <f ca="1">(VLOOKUP($B6912,weights!$A$2:$R$6,4))*VLOOKUP($B6912,weights!$A$2:$R$6,6)^C6912*(VLOOKUP($B6912,weights!$A$2:$R$6,15)*EXP(VLOOKUP($B6912,weights!$A$2:$R$6,11)*D6912)+VLOOKUP($B6912,weights!$A$2:$R$6,16)*EXP(VLOOKUP($B6912,weights!$A$2:$R$6,12)*E6912)+VLOOKUP($B6912,weights!$A$2:$R$6,17)*EXP(VLOOKUP($B6912,weights!$A$2:$R$6,13)*F6912)+VLOOKUP($B6912,weights!$A$2:$R$6,18)*EXP(VLOOKUP($B6912,weights!$A$2:$R$6,14)*G6912))</f>
        <v>3.7003724157883644</v>
      </c>
    </row>
    <row r="6913" spans="1:8" ht="12.75" x14ac:dyDescent="0.2">
      <c r="A6913">
        <f t="shared" si="0"/>
        <v>277</v>
      </c>
      <c r="B6913" t="str">
        <f t="shared" ref="B6913:C6913" si="6887">B6888</f>
        <v>supermarket</v>
      </c>
      <c r="C6913">
        <f t="shared" si="6887"/>
        <v>1</v>
      </c>
      <c r="D6913">
        <f ca="1">OFFSET(walk!$A$2:$Y$402,TRUNC((ROW()-ROW($D$2))/COLUMNS(walk!$A$2:$Y$402)),MOD(ROW()-ROW($D$2),COLUMNS(walk!$A$2:$Y$402)),1,1)</f>
        <v>48</v>
      </c>
      <c r="E6913">
        <f ca="1">OFFSET(bike!$A$2:$Y$402,TRUNC((ROW()-ROW($E$2))/COLUMNS(bike!$A$2:$Y$402)),MOD(ROW()-ROW($E$2),COLUMNS(bike!$A$2:$Y$402)),1,1)</f>
        <v>16</v>
      </c>
      <c r="F6913">
        <f ca="1">OFFSET(transit!$A$2:$Y$402,TRUNC((ROW()-ROW($F$2))/COLUMNS(transit!$A$2:$Y$402)),MOD(ROW()-ROW($F$2),COLUMNS(transit!$A$2:$Y$402)),1,1)</f>
        <v>22</v>
      </c>
      <c r="G6913">
        <f ca="1">OFFSET(drive!$A$2:$Y$402,TRUNC((ROW()-ROW($G$2))/COLUMNS(drive!$A$2:$Y$402)),MOD(ROW()-ROW($G$2),COLUMNS(drive!$A$2:$Y$402)),1,1)</f>
        <v>10</v>
      </c>
      <c r="H6913" s="5">
        <f ca="1">(VLOOKUP($B6913,weights!$A$2:$R$6,4))*VLOOKUP($B6913,weights!$A$2:$R$6,6)^C6913*(VLOOKUP($B6913,weights!$A$2:$R$6,15)*EXP(VLOOKUP($B6913,weights!$A$2:$R$6,11)*D6913)+VLOOKUP($B6913,weights!$A$2:$R$6,16)*EXP(VLOOKUP($B6913,weights!$A$2:$R$6,12)*E6913)+VLOOKUP($B6913,weights!$A$2:$R$6,17)*EXP(VLOOKUP($B6913,weights!$A$2:$R$6,13)*F6913)+VLOOKUP($B6913,weights!$A$2:$R$6,18)*EXP(VLOOKUP($B6913,weights!$A$2:$R$6,14)*G6913))</f>
        <v>1.3964337681415862</v>
      </c>
    </row>
    <row r="6914" spans="1:8" ht="12.75" x14ac:dyDescent="0.2">
      <c r="A6914">
        <f t="shared" si="0"/>
        <v>277</v>
      </c>
      <c r="B6914" t="str">
        <f t="shared" ref="B6914:C6914" si="6888">B6889</f>
        <v>supermarket</v>
      </c>
      <c r="C6914">
        <f t="shared" si="6888"/>
        <v>2</v>
      </c>
      <c r="D6914">
        <f ca="1">OFFSET(walk!$A$2:$Y$402,TRUNC((ROW()-ROW($D$2))/COLUMNS(walk!$A$2:$Y$402)),MOD(ROW()-ROW($D$2),COLUMNS(walk!$A$2:$Y$402)),1,1)</f>
        <v>53</v>
      </c>
      <c r="E6914">
        <f ca="1">OFFSET(bike!$A$2:$Y$402,TRUNC((ROW()-ROW($E$2))/COLUMNS(bike!$A$2:$Y$402)),MOD(ROW()-ROW($E$2),COLUMNS(bike!$A$2:$Y$402)),1,1)</f>
        <v>17</v>
      </c>
      <c r="F6914">
        <f ca="1">OFFSET(transit!$A$2:$Y$402,TRUNC((ROW()-ROW($F$2))/COLUMNS(transit!$A$2:$Y$402)),MOD(ROW()-ROW($F$2),COLUMNS(transit!$A$2:$Y$402)),1,1)</f>
        <v>29</v>
      </c>
      <c r="G6914">
        <f ca="1">OFFSET(drive!$A$2:$Y$402,TRUNC((ROW()-ROW($G$2))/COLUMNS(drive!$A$2:$Y$402)),MOD(ROW()-ROW($G$2),COLUMNS(drive!$A$2:$Y$402)),1,1)</f>
        <v>12</v>
      </c>
      <c r="H6914" s="5">
        <f ca="1">(VLOOKUP($B6914,weights!$A$2:$R$6,4))*VLOOKUP($B6914,weights!$A$2:$R$6,6)^C6914*(VLOOKUP($B6914,weights!$A$2:$R$6,15)*EXP(VLOOKUP($B6914,weights!$A$2:$R$6,11)*D6914)+VLOOKUP($B6914,weights!$A$2:$R$6,16)*EXP(VLOOKUP($B6914,weights!$A$2:$R$6,12)*E6914)+VLOOKUP($B6914,weights!$A$2:$R$6,17)*EXP(VLOOKUP($B6914,weights!$A$2:$R$6,13)*F6914)+VLOOKUP($B6914,weights!$A$2:$R$6,18)*EXP(VLOOKUP($B6914,weights!$A$2:$R$6,14)*G6914))</f>
        <v>0.51694359037360416</v>
      </c>
    </row>
    <row r="6915" spans="1:8" ht="12.75" x14ac:dyDescent="0.2">
      <c r="A6915">
        <f t="shared" si="0"/>
        <v>277</v>
      </c>
      <c r="B6915" t="str">
        <f t="shared" ref="B6915:C6915" si="6889">B6890</f>
        <v>supermarket</v>
      </c>
      <c r="C6915">
        <f t="shared" si="6889"/>
        <v>3</v>
      </c>
      <c r="D6915">
        <f ca="1">OFFSET(walk!$A$2:$Y$402,TRUNC((ROW()-ROW($D$2))/COLUMNS(walk!$A$2:$Y$402)),MOD(ROW()-ROW($D$2),COLUMNS(walk!$A$2:$Y$402)),1,1)</f>
        <v>60</v>
      </c>
      <c r="E6915">
        <f ca="1">OFFSET(bike!$A$2:$Y$402,TRUNC((ROW()-ROW($E$2))/COLUMNS(bike!$A$2:$Y$402)),MOD(ROW()-ROW($E$2),COLUMNS(bike!$A$2:$Y$402)),1,1)</f>
        <v>20</v>
      </c>
      <c r="F6915">
        <f ca="1">OFFSET(transit!$A$2:$Y$402,TRUNC((ROW()-ROW($F$2))/COLUMNS(transit!$A$2:$Y$402)),MOD(ROW()-ROW($F$2),COLUMNS(transit!$A$2:$Y$402)),1,1)</f>
        <v>36</v>
      </c>
      <c r="G6915">
        <f ca="1">OFFSET(drive!$A$2:$Y$402,TRUNC((ROW()-ROW($G$2))/COLUMNS(drive!$A$2:$Y$402)),MOD(ROW()-ROW($G$2),COLUMNS(drive!$A$2:$Y$402)),1,1)</f>
        <v>14</v>
      </c>
      <c r="H6915" s="5">
        <f ca="1">(VLOOKUP($B6915,weights!$A$2:$R$6,4))*VLOOKUP($B6915,weights!$A$2:$R$6,6)^C6915*(VLOOKUP($B6915,weights!$A$2:$R$6,15)*EXP(VLOOKUP($B6915,weights!$A$2:$R$6,11)*D6915)+VLOOKUP($B6915,weights!$A$2:$R$6,16)*EXP(VLOOKUP($B6915,weights!$A$2:$R$6,12)*E6915)+VLOOKUP($B6915,weights!$A$2:$R$6,17)*EXP(VLOOKUP($B6915,weights!$A$2:$R$6,13)*F6915)+VLOOKUP($B6915,weights!$A$2:$R$6,18)*EXP(VLOOKUP($B6915,weights!$A$2:$R$6,14)*G6915))</f>
        <v>0.19158514904750137</v>
      </c>
    </row>
    <row r="6916" spans="1:8" ht="12.75" x14ac:dyDescent="0.2">
      <c r="A6916">
        <f t="shared" si="0"/>
        <v>277</v>
      </c>
      <c r="B6916" t="str">
        <f t="shared" ref="B6916:C6916" si="6890">B6891</f>
        <v>supermarket</v>
      </c>
      <c r="C6916">
        <f t="shared" si="6890"/>
        <v>4</v>
      </c>
      <c r="D6916">
        <f ca="1">OFFSET(walk!$A$2:$Y$402,TRUNC((ROW()-ROW($D$2))/COLUMNS(walk!$A$2:$Y$402)),MOD(ROW()-ROW($D$2),COLUMNS(walk!$A$2:$Y$402)),1,1)</f>
        <v>76</v>
      </c>
      <c r="E6916">
        <f ca="1">OFFSET(bike!$A$2:$Y$402,TRUNC((ROW()-ROW($E$2))/COLUMNS(bike!$A$2:$Y$402)),MOD(ROW()-ROW($E$2),COLUMNS(bike!$A$2:$Y$402)),1,1)</f>
        <v>24</v>
      </c>
      <c r="F6916">
        <f ca="1">OFFSET(transit!$A$2:$Y$402,TRUNC((ROW()-ROW($F$2))/COLUMNS(transit!$A$2:$Y$402)),MOD(ROW()-ROW($F$2),COLUMNS(transit!$A$2:$Y$402)),1,1)</f>
        <v>36</v>
      </c>
      <c r="G6916">
        <f ca="1">OFFSET(drive!$A$2:$Y$402,TRUNC((ROW()-ROW($G$2))/COLUMNS(drive!$A$2:$Y$402)),MOD(ROW()-ROW($G$2),COLUMNS(drive!$A$2:$Y$402)),1,1)</f>
        <v>15</v>
      </c>
      <c r="H6916" s="5">
        <f ca="1">(VLOOKUP($B6916,weights!$A$2:$R$6,4))*VLOOKUP($B6916,weights!$A$2:$R$6,6)^C6916*(VLOOKUP($B6916,weights!$A$2:$R$6,15)*EXP(VLOOKUP($B6916,weights!$A$2:$R$6,11)*D6916)+VLOOKUP($B6916,weights!$A$2:$R$6,16)*EXP(VLOOKUP($B6916,weights!$A$2:$R$6,12)*E6916)+VLOOKUP($B6916,weights!$A$2:$R$6,17)*EXP(VLOOKUP($B6916,weights!$A$2:$R$6,13)*F6916)+VLOOKUP($B6916,weights!$A$2:$R$6,18)*EXP(VLOOKUP($B6916,weights!$A$2:$R$6,14)*G6916))</f>
        <v>9.0240553440781815E-2</v>
      </c>
    </row>
    <row r="6917" spans="1:8" ht="12.75" x14ac:dyDescent="0.2">
      <c r="A6917">
        <f t="shared" si="0"/>
        <v>277</v>
      </c>
      <c r="B6917" t="str">
        <f t="shared" ref="B6917:C6917" si="6891">B6892</f>
        <v>store</v>
      </c>
      <c r="C6917">
        <f t="shared" si="6891"/>
        <v>0</v>
      </c>
      <c r="D6917">
        <f ca="1">OFFSET(walk!$A$2:$Y$402,TRUNC((ROW()-ROW($D$2))/COLUMNS(walk!$A$2:$Y$402)),MOD(ROW()-ROW($D$2),COLUMNS(walk!$A$2:$Y$402)),1,1)</f>
        <v>5</v>
      </c>
      <c r="E6917">
        <f ca="1">OFFSET(bike!$A$2:$Y$402,TRUNC((ROW()-ROW($E$2))/COLUMNS(bike!$A$2:$Y$402)),MOD(ROW()-ROW($E$2),COLUMNS(bike!$A$2:$Y$402)),1,1)</f>
        <v>1</v>
      </c>
      <c r="F6917">
        <f ca="1">OFFSET(transit!$A$2:$Y$402,TRUNC((ROW()-ROW($F$2))/COLUMNS(transit!$A$2:$Y$402)),MOD(ROW()-ROW($F$2),COLUMNS(transit!$A$2:$Y$402)),1,1)</f>
        <v>3</v>
      </c>
      <c r="G6917">
        <f ca="1">OFFSET(drive!$A$2:$Y$402,TRUNC((ROW()-ROW($G$2))/COLUMNS(drive!$A$2:$Y$402)),MOD(ROW()-ROW($G$2),COLUMNS(drive!$A$2:$Y$402)),1,1)</f>
        <v>1</v>
      </c>
      <c r="H6917" s="5">
        <f ca="1">(VLOOKUP($B6917,weights!$A$2:$R$6,4))*VLOOKUP($B6917,weights!$A$2:$R$6,6)^C6917*(VLOOKUP($B6917,weights!$A$2:$R$6,15)*EXP(VLOOKUP($B6917,weights!$A$2:$R$6,11)*D6917)+VLOOKUP($B6917,weights!$A$2:$R$6,16)*EXP(VLOOKUP($B6917,weights!$A$2:$R$6,12)*E6917)+VLOOKUP($B6917,weights!$A$2:$R$6,17)*EXP(VLOOKUP($B6917,weights!$A$2:$R$6,13)*F6917)+VLOOKUP($B6917,weights!$A$2:$R$6,18)*EXP(VLOOKUP($B6917,weights!$A$2:$R$6,14)*G6917))</f>
        <v>22.45580334219428</v>
      </c>
    </row>
    <row r="6918" spans="1:8" ht="12.75" x14ac:dyDescent="0.2">
      <c r="A6918">
        <f t="shared" si="0"/>
        <v>277</v>
      </c>
      <c r="B6918" t="str">
        <f t="shared" ref="B6918:C6918" si="6892">B6893</f>
        <v>store</v>
      </c>
      <c r="C6918">
        <f t="shared" si="6892"/>
        <v>1</v>
      </c>
      <c r="D6918">
        <f ca="1">OFFSET(walk!$A$2:$Y$402,TRUNC((ROW()-ROW($D$2))/COLUMNS(walk!$A$2:$Y$402)),MOD(ROW()-ROW($D$2),COLUMNS(walk!$A$2:$Y$402)),1,1)</f>
        <v>6</v>
      </c>
      <c r="E6918">
        <f ca="1">OFFSET(bike!$A$2:$Y$402,TRUNC((ROW()-ROW($E$2))/COLUMNS(bike!$A$2:$Y$402)),MOD(ROW()-ROW($E$2),COLUMNS(bike!$A$2:$Y$402)),1,1)</f>
        <v>1</v>
      </c>
      <c r="F6918">
        <f ca="1">OFFSET(transit!$A$2:$Y$402,TRUNC((ROW()-ROW($F$2))/COLUMNS(transit!$A$2:$Y$402)),MOD(ROW()-ROW($F$2),COLUMNS(transit!$A$2:$Y$402)),1,1)</f>
        <v>5</v>
      </c>
      <c r="G6918">
        <f ca="1">OFFSET(drive!$A$2:$Y$402,TRUNC((ROW()-ROW($G$2))/COLUMNS(drive!$A$2:$Y$402)),MOD(ROW()-ROW($G$2),COLUMNS(drive!$A$2:$Y$402)),1,1)</f>
        <v>1</v>
      </c>
      <c r="H6918" s="5">
        <f ca="1">(VLOOKUP($B6918,weights!$A$2:$R$6,4))*VLOOKUP($B6918,weights!$A$2:$R$6,6)^C6918*(VLOOKUP($B6918,weights!$A$2:$R$6,15)*EXP(VLOOKUP($B6918,weights!$A$2:$R$6,11)*D6918)+VLOOKUP($B6918,weights!$A$2:$R$6,16)*EXP(VLOOKUP($B6918,weights!$A$2:$R$6,12)*E6918)+VLOOKUP($B6918,weights!$A$2:$R$6,17)*EXP(VLOOKUP($B6918,weights!$A$2:$R$6,13)*F6918)+VLOOKUP($B6918,weights!$A$2:$R$6,18)*EXP(VLOOKUP($B6918,weights!$A$2:$R$6,14)*G6918))</f>
        <v>13.457227731378557</v>
      </c>
    </row>
    <row r="6919" spans="1:8" ht="12.75" x14ac:dyDescent="0.2">
      <c r="A6919">
        <f t="shared" si="0"/>
        <v>277</v>
      </c>
      <c r="B6919" t="str">
        <f t="shared" ref="B6919:C6919" si="6893">B6894</f>
        <v>store</v>
      </c>
      <c r="C6919">
        <f t="shared" si="6893"/>
        <v>2</v>
      </c>
      <c r="D6919">
        <f ca="1">OFFSET(walk!$A$2:$Y$402,TRUNC((ROW()-ROW($D$2))/COLUMNS(walk!$A$2:$Y$402)),MOD(ROW()-ROW($D$2),COLUMNS(walk!$A$2:$Y$402)),1,1)</f>
        <v>12</v>
      </c>
      <c r="E6919">
        <f ca="1">OFFSET(bike!$A$2:$Y$402,TRUNC((ROW()-ROW($E$2))/COLUMNS(bike!$A$2:$Y$402)),MOD(ROW()-ROW($E$2),COLUMNS(bike!$A$2:$Y$402)),1,1)</f>
        <v>3</v>
      </c>
      <c r="F6919">
        <f ca="1">OFFSET(transit!$A$2:$Y$402,TRUNC((ROW()-ROW($F$2))/COLUMNS(transit!$A$2:$Y$402)),MOD(ROW()-ROW($F$2),COLUMNS(transit!$A$2:$Y$402)),1,1)</f>
        <v>7</v>
      </c>
      <c r="G6919">
        <f ca="1">OFFSET(drive!$A$2:$Y$402,TRUNC((ROW()-ROW($G$2))/COLUMNS(drive!$A$2:$Y$402)),MOD(ROW()-ROW($G$2),COLUMNS(drive!$A$2:$Y$402)),1,1)</f>
        <v>3</v>
      </c>
      <c r="H6919" s="5">
        <f ca="1">(VLOOKUP($B6919,weights!$A$2:$R$6,4))*VLOOKUP($B6919,weights!$A$2:$R$6,6)^C6919*(VLOOKUP($B6919,weights!$A$2:$R$6,15)*EXP(VLOOKUP($B6919,weights!$A$2:$R$6,11)*D6919)+VLOOKUP($B6919,weights!$A$2:$R$6,16)*EXP(VLOOKUP($B6919,weights!$A$2:$R$6,12)*E6919)+VLOOKUP($B6919,weights!$A$2:$R$6,17)*EXP(VLOOKUP($B6919,weights!$A$2:$R$6,13)*F6919)+VLOOKUP($B6919,weights!$A$2:$R$6,18)*EXP(VLOOKUP($B6919,weights!$A$2:$R$6,14)*G6919))</f>
        <v>4.2948495776330562</v>
      </c>
    </row>
    <row r="6920" spans="1:8" ht="12.75" x14ac:dyDescent="0.2">
      <c r="A6920">
        <f t="shared" si="0"/>
        <v>277</v>
      </c>
      <c r="B6920" t="str">
        <f t="shared" ref="B6920:C6920" si="6894">B6895</f>
        <v>store</v>
      </c>
      <c r="C6920">
        <f t="shared" si="6894"/>
        <v>3</v>
      </c>
      <c r="D6920">
        <f ca="1">OFFSET(walk!$A$2:$Y$402,TRUNC((ROW()-ROW($D$2))/COLUMNS(walk!$A$2:$Y$402)),MOD(ROW()-ROW($D$2),COLUMNS(walk!$A$2:$Y$402)),1,1)</f>
        <v>12</v>
      </c>
      <c r="E6920">
        <f ca="1">OFFSET(bike!$A$2:$Y$402,TRUNC((ROW()-ROW($E$2))/COLUMNS(bike!$A$2:$Y$402)),MOD(ROW()-ROW($E$2),COLUMNS(bike!$A$2:$Y$402)),1,1)</f>
        <v>3</v>
      </c>
      <c r="F6920">
        <f ca="1">OFFSET(transit!$A$2:$Y$402,TRUNC((ROW()-ROW($F$2))/COLUMNS(transit!$A$2:$Y$402)),MOD(ROW()-ROW($F$2),COLUMNS(transit!$A$2:$Y$402)),1,1)</f>
        <v>7</v>
      </c>
      <c r="G6920">
        <f ca="1">OFFSET(drive!$A$2:$Y$402,TRUNC((ROW()-ROW($G$2))/COLUMNS(drive!$A$2:$Y$402)),MOD(ROW()-ROW($G$2),COLUMNS(drive!$A$2:$Y$402)),1,1)</f>
        <v>3</v>
      </c>
      <c r="H6920" s="5">
        <f ca="1">(VLOOKUP($B6920,weights!$A$2:$R$6,4))*VLOOKUP($B6920,weights!$A$2:$R$6,6)^C6920*(VLOOKUP($B6920,weights!$A$2:$R$6,15)*EXP(VLOOKUP($B6920,weights!$A$2:$R$6,11)*D6920)+VLOOKUP($B6920,weights!$A$2:$R$6,16)*EXP(VLOOKUP($B6920,weights!$A$2:$R$6,12)*E6920)+VLOOKUP($B6920,weights!$A$2:$R$6,17)*EXP(VLOOKUP($B6920,weights!$A$2:$R$6,13)*F6920)+VLOOKUP($B6920,weights!$A$2:$R$6,18)*EXP(VLOOKUP($B6920,weights!$A$2:$R$6,14)*G6920))</f>
        <v>2.8965264593339217</v>
      </c>
    </row>
    <row r="6921" spans="1:8" ht="12.75" x14ac:dyDescent="0.2">
      <c r="A6921">
        <f t="shared" si="0"/>
        <v>277</v>
      </c>
      <c r="B6921" t="str">
        <f t="shared" ref="B6921:C6921" si="6895">B6896</f>
        <v>store</v>
      </c>
      <c r="C6921">
        <f t="shared" si="6895"/>
        <v>4</v>
      </c>
      <c r="D6921">
        <f ca="1">OFFSET(walk!$A$2:$Y$402,TRUNC((ROW()-ROW($D$2))/COLUMNS(walk!$A$2:$Y$402)),MOD(ROW()-ROW($D$2),COLUMNS(walk!$A$2:$Y$402)),1,1)</f>
        <v>12</v>
      </c>
      <c r="E6921">
        <f ca="1">OFFSET(bike!$A$2:$Y$402,TRUNC((ROW()-ROW($E$2))/COLUMNS(bike!$A$2:$Y$402)),MOD(ROW()-ROW($E$2),COLUMNS(bike!$A$2:$Y$402)),1,1)</f>
        <v>5</v>
      </c>
      <c r="F6921">
        <f ca="1">OFFSET(transit!$A$2:$Y$402,TRUNC((ROW()-ROW($F$2))/COLUMNS(transit!$A$2:$Y$402)),MOD(ROW()-ROW($F$2),COLUMNS(transit!$A$2:$Y$402)),1,1)</f>
        <v>7</v>
      </c>
      <c r="G6921">
        <f ca="1">OFFSET(drive!$A$2:$Y$402,TRUNC((ROW()-ROW($G$2))/COLUMNS(drive!$A$2:$Y$402)),MOD(ROW()-ROW($G$2),COLUMNS(drive!$A$2:$Y$402)),1,1)</f>
        <v>3</v>
      </c>
      <c r="H6921" s="5">
        <f ca="1">(VLOOKUP($B6921,weights!$A$2:$R$6,4))*VLOOKUP($B6921,weights!$A$2:$R$6,6)^C6921*(VLOOKUP($B6921,weights!$A$2:$R$6,15)*EXP(VLOOKUP($B6921,weights!$A$2:$R$6,11)*D6921)+VLOOKUP($B6921,weights!$A$2:$R$6,16)*EXP(VLOOKUP($B6921,weights!$A$2:$R$6,12)*E6921)+VLOOKUP($B6921,weights!$A$2:$R$6,17)*EXP(VLOOKUP($B6921,weights!$A$2:$R$6,13)*F6921)+VLOOKUP($B6921,weights!$A$2:$R$6,18)*EXP(VLOOKUP($B6921,weights!$A$2:$R$6,14)*G6921))</f>
        <v>1.4835211036540734</v>
      </c>
    </row>
    <row r="6922" spans="1:8" ht="12.75" x14ac:dyDescent="0.2">
      <c r="A6922">
        <f t="shared" si="0"/>
        <v>277</v>
      </c>
      <c r="B6922" t="str">
        <f t="shared" ref="B6922:C6922" si="6896">B6897</f>
        <v>pharmacy</v>
      </c>
      <c r="C6922">
        <f t="shared" si="6896"/>
        <v>0</v>
      </c>
      <c r="D6922">
        <f ca="1">OFFSET(walk!$A$2:$Y$402,TRUNC((ROW()-ROW($D$2))/COLUMNS(walk!$A$2:$Y$402)),MOD(ROW()-ROW($D$2),COLUMNS(walk!$A$2:$Y$402)),1,1)</f>
        <v>11</v>
      </c>
      <c r="E6922">
        <f ca="1">OFFSET(bike!$A$2:$Y$402,TRUNC((ROW()-ROW($E$2))/COLUMNS(bike!$A$2:$Y$402)),MOD(ROW()-ROW($E$2),COLUMNS(bike!$A$2:$Y$402)),1,1)</f>
        <v>3</v>
      </c>
      <c r="F6922">
        <f ca="1">OFFSET(transit!$A$2:$Y$402,TRUNC((ROW()-ROW($F$2))/COLUMNS(transit!$A$2:$Y$402)),MOD(ROW()-ROW($F$2),COLUMNS(transit!$A$2:$Y$402)),1,1)</f>
        <v>11</v>
      </c>
      <c r="G6922">
        <f ca="1">OFFSET(drive!$A$2:$Y$402,TRUNC((ROW()-ROW($G$2))/COLUMNS(drive!$A$2:$Y$402)),MOD(ROW()-ROW($G$2),COLUMNS(drive!$A$2:$Y$402)),1,1)</f>
        <v>2</v>
      </c>
      <c r="H6922" s="5">
        <f ca="1">(VLOOKUP($B6922,weights!$A$2:$R$6,4))*VLOOKUP($B6922,weights!$A$2:$R$6,6)^C6922*(VLOOKUP($B6922,weights!$A$2:$R$6,15)*EXP(VLOOKUP($B6922,weights!$A$2:$R$6,11)*D6922)+VLOOKUP($B6922,weights!$A$2:$R$6,16)*EXP(VLOOKUP($B6922,weights!$A$2:$R$6,12)*E6922)+VLOOKUP($B6922,weights!$A$2:$R$6,17)*EXP(VLOOKUP($B6922,weights!$A$2:$R$6,13)*F6922)+VLOOKUP($B6922,weights!$A$2:$R$6,18)*EXP(VLOOKUP($B6922,weights!$A$2:$R$6,14)*G6922))</f>
        <v>6.7093791349885272</v>
      </c>
    </row>
    <row r="6923" spans="1:8" ht="12.75" x14ac:dyDescent="0.2">
      <c r="A6923">
        <f t="shared" si="0"/>
        <v>277</v>
      </c>
      <c r="B6923" t="str">
        <f t="shared" ref="B6923:C6923" si="6897">B6898</f>
        <v>pharmacy</v>
      </c>
      <c r="C6923">
        <f t="shared" si="6897"/>
        <v>1</v>
      </c>
      <c r="D6923">
        <f ca="1">OFFSET(walk!$A$2:$Y$402,TRUNC((ROW()-ROW($D$2))/COLUMNS(walk!$A$2:$Y$402)),MOD(ROW()-ROW($D$2),COLUMNS(walk!$A$2:$Y$402)),1,1)</f>
        <v>11</v>
      </c>
      <c r="E6923">
        <f ca="1">OFFSET(bike!$A$2:$Y$402,TRUNC((ROW()-ROW($E$2))/COLUMNS(bike!$A$2:$Y$402)),MOD(ROW()-ROW($E$2),COLUMNS(bike!$A$2:$Y$402)),1,1)</f>
        <v>5</v>
      </c>
      <c r="F6923">
        <f ca="1">OFFSET(transit!$A$2:$Y$402,TRUNC((ROW()-ROW($F$2))/COLUMNS(transit!$A$2:$Y$402)),MOD(ROW()-ROW($F$2),COLUMNS(transit!$A$2:$Y$402)),1,1)</f>
        <v>11</v>
      </c>
      <c r="G6923">
        <f ca="1">OFFSET(drive!$A$2:$Y$402,TRUNC((ROW()-ROW($G$2))/COLUMNS(drive!$A$2:$Y$402)),MOD(ROW()-ROW($G$2),COLUMNS(drive!$A$2:$Y$402)),1,1)</f>
        <v>3</v>
      </c>
      <c r="H6923" s="5">
        <f ca="1">(VLOOKUP($B6923,weights!$A$2:$R$6,4))*VLOOKUP($B6923,weights!$A$2:$R$6,6)^C6923*(VLOOKUP($B6923,weights!$A$2:$R$6,15)*EXP(VLOOKUP($B6923,weights!$A$2:$R$6,11)*D6923)+VLOOKUP($B6923,weights!$A$2:$R$6,16)*EXP(VLOOKUP($B6923,weights!$A$2:$R$6,12)*E6923)+VLOOKUP($B6923,weights!$A$2:$R$6,17)*EXP(VLOOKUP($B6923,weights!$A$2:$R$6,13)*F6923)+VLOOKUP($B6923,weights!$A$2:$R$6,18)*EXP(VLOOKUP($B6923,weights!$A$2:$R$6,14)*G6923))</f>
        <v>2.4058902686269774</v>
      </c>
    </row>
    <row r="6924" spans="1:8" ht="12.75" x14ac:dyDescent="0.2">
      <c r="A6924">
        <f t="shared" si="0"/>
        <v>277</v>
      </c>
      <c r="B6924" t="str">
        <f t="shared" ref="B6924:C6924" si="6898">B6899</f>
        <v>pharmacy</v>
      </c>
      <c r="C6924">
        <f t="shared" si="6898"/>
        <v>2</v>
      </c>
      <c r="D6924">
        <f ca="1">OFFSET(walk!$A$2:$Y$402,TRUNC((ROW()-ROW($D$2))/COLUMNS(walk!$A$2:$Y$402)),MOD(ROW()-ROW($D$2),COLUMNS(walk!$A$2:$Y$402)),1,1)</f>
        <v>12</v>
      </c>
      <c r="E6924">
        <f ca="1">OFFSET(bike!$A$2:$Y$402,TRUNC((ROW()-ROW($E$2))/COLUMNS(bike!$A$2:$Y$402)),MOD(ROW()-ROW($E$2),COLUMNS(bike!$A$2:$Y$402)),1,1)</f>
        <v>5</v>
      </c>
      <c r="F6924">
        <f ca="1">OFFSET(transit!$A$2:$Y$402,TRUNC((ROW()-ROW($F$2))/COLUMNS(transit!$A$2:$Y$402)),MOD(ROW()-ROW($F$2),COLUMNS(transit!$A$2:$Y$402)),1,1)</f>
        <v>12</v>
      </c>
      <c r="G6924">
        <f ca="1">OFFSET(drive!$A$2:$Y$402,TRUNC((ROW()-ROW($G$2))/COLUMNS(drive!$A$2:$Y$402)),MOD(ROW()-ROW($G$2),COLUMNS(drive!$A$2:$Y$402)),1,1)</f>
        <v>3</v>
      </c>
      <c r="H6924" s="5">
        <f ca="1">(VLOOKUP($B6924,weights!$A$2:$R$6,4))*VLOOKUP($B6924,weights!$A$2:$R$6,6)^C6924*(VLOOKUP($B6924,weights!$A$2:$R$6,15)*EXP(VLOOKUP($B6924,weights!$A$2:$R$6,11)*D6924)+VLOOKUP($B6924,weights!$A$2:$R$6,16)*EXP(VLOOKUP($B6924,weights!$A$2:$R$6,12)*E6924)+VLOOKUP($B6924,weights!$A$2:$R$6,17)*EXP(VLOOKUP($B6924,weights!$A$2:$R$6,13)*F6924)+VLOOKUP($B6924,weights!$A$2:$R$6,18)*EXP(VLOOKUP($B6924,weights!$A$2:$R$6,14)*G6924))</f>
        <v>1.1179923337056723</v>
      </c>
    </row>
    <row r="6925" spans="1:8" ht="12.75" x14ac:dyDescent="0.2">
      <c r="A6925">
        <f t="shared" si="0"/>
        <v>277</v>
      </c>
      <c r="B6925" t="str">
        <f t="shared" ref="B6925:C6925" si="6899">B6900</f>
        <v>bank</v>
      </c>
      <c r="C6925">
        <f t="shared" si="6899"/>
        <v>0</v>
      </c>
      <c r="D6925">
        <f ca="1">OFFSET(walk!$A$2:$Y$402,TRUNC((ROW()-ROW($D$2))/COLUMNS(walk!$A$2:$Y$402)),MOD(ROW()-ROW($D$2),COLUMNS(walk!$A$2:$Y$402)),1,1)</f>
        <v>22</v>
      </c>
      <c r="E6925">
        <f ca="1">OFFSET(bike!$A$2:$Y$402,TRUNC((ROW()-ROW($E$2))/COLUMNS(bike!$A$2:$Y$402)),MOD(ROW()-ROW($E$2),COLUMNS(bike!$A$2:$Y$402)),1,1)</f>
        <v>8</v>
      </c>
      <c r="F6925">
        <f ca="1">OFFSET(transit!$A$2:$Y$402,TRUNC((ROW()-ROW($F$2))/COLUMNS(transit!$A$2:$Y$402)),MOD(ROW()-ROW($F$2),COLUMNS(transit!$A$2:$Y$402)),1,1)</f>
        <v>16</v>
      </c>
      <c r="G6925">
        <f ca="1">OFFSET(drive!$A$2:$Y$402,TRUNC((ROW()-ROW($G$2))/COLUMNS(drive!$A$2:$Y$402)),MOD(ROW()-ROW($G$2),COLUMNS(drive!$A$2:$Y$402)),1,1)</f>
        <v>6</v>
      </c>
      <c r="H6925" s="5">
        <f ca="1">(VLOOKUP($B6925,weights!$A$2:$R$6,4))*VLOOKUP($B6925,weights!$A$2:$R$6,6)^C6925*(VLOOKUP($B6925,weights!$A$2:$R$6,15)*EXP(VLOOKUP($B6925,weights!$A$2:$R$6,11)*D6925)+VLOOKUP($B6925,weights!$A$2:$R$6,16)*EXP(VLOOKUP($B6925,weights!$A$2:$R$6,12)*E6925)+VLOOKUP($B6925,weights!$A$2:$R$6,17)*EXP(VLOOKUP($B6925,weights!$A$2:$R$6,13)*F6925)+VLOOKUP($B6925,weights!$A$2:$R$6,18)*EXP(VLOOKUP($B6925,weights!$A$2:$R$6,14)*G6925))</f>
        <v>2.4628382840617986</v>
      </c>
    </row>
    <row r="6926" spans="1:8" ht="12.75" x14ac:dyDescent="0.2">
      <c r="A6926">
        <f t="shared" si="0"/>
        <v>277</v>
      </c>
      <c r="B6926" t="str">
        <f t="shared" ref="B6926:C6926" si="6900">B6901</f>
        <v>bank</v>
      </c>
      <c r="C6926">
        <f t="shared" si="6900"/>
        <v>1</v>
      </c>
      <c r="D6926">
        <f ca="1">OFFSET(walk!$A$2:$Y$402,TRUNC((ROW()-ROW($D$2))/COLUMNS(walk!$A$2:$Y$402)),MOD(ROW()-ROW($D$2),COLUMNS(walk!$A$2:$Y$402)),1,1)</f>
        <v>42</v>
      </c>
      <c r="E6926">
        <f ca="1">OFFSET(bike!$A$2:$Y$402,TRUNC((ROW()-ROW($E$2))/COLUMNS(bike!$A$2:$Y$402)),MOD(ROW()-ROW($E$2),COLUMNS(bike!$A$2:$Y$402)),1,1)</f>
        <v>13</v>
      </c>
      <c r="F6926">
        <f ca="1">OFFSET(transit!$A$2:$Y$402,TRUNC((ROW()-ROW($F$2))/COLUMNS(transit!$A$2:$Y$402)),MOD(ROW()-ROW($F$2),COLUMNS(transit!$A$2:$Y$402)),1,1)</f>
        <v>34</v>
      </c>
      <c r="G6926">
        <f ca="1">OFFSET(drive!$A$2:$Y$402,TRUNC((ROW()-ROW($G$2))/COLUMNS(drive!$A$2:$Y$402)),MOD(ROW()-ROW($G$2),COLUMNS(drive!$A$2:$Y$402)),1,1)</f>
        <v>8</v>
      </c>
      <c r="H6926" s="5">
        <f ca="1">(VLOOKUP($B6926,weights!$A$2:$R$6,4))*VLOOKUP($B6926,weights!$A$2:$R$6,6)^C6926*(VLOOKUP($B6926,weights!$A$2:$R$6,15)*EXP(VLOOKUP($B6926,weights!$A$2:$R$6,11)*D6926)+VLOOKUP($B6926,weights!$A$2:$R$6,16)*EXP(VLOOKUP($B6926,weights!$A$2:$R$6,12)*E6926)+VLOOKUP($B6926,weights!$A$2:$R$6,17)*EXP(VLOOKUP($B6926,weights!$A$2:$R$6,13)*F6926)+VLOOKUP($B6926,weights!$A$2:$R$6,18)*EXP(VLOOKUP($B6926,weights!$A$2:$R$6,14)*G6926))</f>
        <v>0.46175601510514563</v>
      </c>
    </row>
    <row r="6927" spans="1:8" ht="12.75" x14ac:dyDescent="0.2">
      <c r="A6927">
        <f t="shared" si="0"/>
        <v>278</v>
      </c>
      <c r="B6927" t="str">
        <f t="shared" ref="B6927:C6927" si="6901">B6902</f>
        <v>restaurant</v>
      </c>
      <c r="C6927">
        <f t="shared" si="6901"/>
        <v>0</v>
      </c>
      <c r="D6927">
        <f ca="1">OFFSET(walk!$A$2:$Y$402,TRUNC((ROW()-ROW($D$2))/COLUMNS(walk!$A$2:$Y$402)),MOD(ROW()-ROW($D$2),COLUMNS(walk!$A$2:$Y$402)),1,1)</f>
        <v>8</v>
      </c>
      <c r="E6927">
        <f ca="1">OFFSET(bike!$A$2:$Y$402,TRUNC((ROW()-ROW($E$2))/COLUMNS(bike!$A$2:$Y$402)),MOD(ROW()-ROW($E$2),COLUMNS(bike!$A$2:$Y$402)),1,1)</f>
        <v>2</v>
      </c>
      <c r="F6927">
        <f ca="1">OFFSET(transit!$A$2:$Y$402,TRUNC((ROW()-ROW($F$2))/COLUMNS(transit!$A$2:$Y$402)),MOD(ROW()-ROW($F$2),COLUMNS(transit!$A$2:$Y$402)),1,1)</f>
        <v>5</v>
      </c>
      <c r="G6927">
        <f ca="1">OFFSET(drive!$A$2:$Y$402,TRUNC((ROW()-ROW($G$2))/COLUMNS(drive!$A$2:$Y$402)),MOD(ROW()-ROW($G$2),COLUMNS(drive!$A$2:$Y$402)),1,1)</f>
        <v>2</v>
      </c>
      <c r="H6927" s="5">
        <f ca="1">(VLOOKUP($B6927,weights!$A$2:$R$6,4))*VLOOKUP($B6927,weights!$A$2:$R$6,6)^C6927*(VLOOKUP($B6927,weights!$A$2:$R$6,15)*EXP(VLOOKUP($B6927,weights!$A$2:$R$6,11)*D6927)+VLOOKUP($B6927,weights!$A$2:$R$6,16)*EXP(VLOOKUP($B6927,weights!$A$2:$R$6,12)*E6927)+VLOOKUP($B6927,weights!$A$2:$R$6,17)*EXP(VLOOKUP($B6927,weights!$A$2:$R$6,13)*F6927)+VLOOKUP($B6927,weights!$A$2:$R$6,18)*EXP(VLOOKUP($B6927,weights!$A$2:$R$6,14)*G6927))</f>
        <v>33.190642185769796</v>
      </c>
    </row>
    <row r="6928" spans="1:8" ht="12.75" x14ac:dyDescent="0.2">
      <c r="A6928">
        <f t="shared" si="0"/>
        <v>278</v>
      </c>
      <c r="B6928" t="str">
        <f t="shared" ref="B6928:C6928" si="6902">B6903</f>
        <v>restaurant</v>
      </c>
      <c r="C6928">
        <f t="shared" si="6902"/>
        <v>1</v>
      </c>
      <c r="D6928">
        <f ca="1">OFFSET(walk!$A$2:$Y$402,TRUNC((ROW()-ROW($D$2))/COLUMNS(walk!$A$2:$Y$402)),MOD(ROW()-ROW($D$2),COLUMNS(walk!$A$2:$Y$402)),1,1)</f>
        <v>9</v>
      </c>
      <c r="E6928">
        <f ca="1">OFFSET(bike!$A$2:$Y$402,TRUNC((ROW()-ROW($E$2))/COLUMNS(bike!$A$2:$Y$402)),MOD(ROW()-ROW($E$2),COLUMNS(bike!$A$2:$Y$402)),1,1)</f>
        <v>2</v>
      </c>
      <c r="F6928">
        <f ca="1">OFFSET(transit!$A$2:$Y$402,TRUNC((ROW()-ROW($F$2))/COLUMNS(transit!$A$2:$Y$402)),MOD(ROW()-ROW($F$2),COLUMNS(transit!$A$2:$Y$402)),1,1)</f>
        <v>6</v>
      </c>
      <c r="G6928">
        <f ca="1">OFFSET(drive!$A$2:$Y$402,TRUNC((ROW()-ROW($G$2))/COLUMNS(drive!$A$2:$Y$402)),MOD(ROW()-ROW($G$2),COLUMNS(drive!$A$2:$Y$402)),1,1)</f>
        <v>2</v>
      </c>
      <c r="H6928" s="5">
        <f ca="1">(VLOOKUP($B6928,weights!$A$2:$R$6,4))*VLOOKUP($B6928,weights!$A$2:$R$6,6)^C6928*(VLOOKUP($B6928,weights!$A$2:$R$6,15)*EXP(VLOOKUP($B6928,weights!$A$2:$R$6,11)*D6928)+VLOOKUP($B6928,weights!$A$2:$R$6,16)*EXP(VLOOKUP($B6928,weights!$A$2:$R$6,12)*E6928)+VLOOKUP($B6928,weights!$A$2:$R$6,17)*EXP(VLOOKUP($B6928,weights!$A$2:$R$6,13)*F6928)+VLOOKUP($B6928,weights!$A$2:$R$6,18)*EXP(VLOOKUP($B6928,weights!$A$2:$R$6,14)*G6928))</f>
        <v>28.171194907293593</v>
      </c>
    </row>
    <row r="6929" spans="1:8" ht="12.75" x14ac:dyDescent="0.2">
      <c r="A6929">
        <f t="shared" si="0"/>
        <v>278</v>
      </c>
      <c r="B6929" t="str">
        <f t="shared" ref="B6929:C6929" si="6903">B6904</f>
        <v>restaurant</v>
      </c>
      <c r="C6929">
        <f t="shared" si="6903"/>
        <v>2</v>
      </c>
      <c r="D6929">
        <f ca="1">OFFSET(walk!$A$2:$Y$402,TRUNC((ROW()-ROW($D$2))/COLUMNS(walk!$A$2:$Y$402)),MOD(ROW()-ROW($D$2),COLUMNS(walk!$A$2:$Y$402)),1,1)</f>
        <v>9</v>
      </c>
      <c r="E6929">
        <f ca="1">OFFSET(bike!$A$2:$Y$402,TRUNC((ROW()-ROW($E$2))/COLUMNS(bike!$A$2:$Y$402)),MOD(ROW()-ROW($E$2),COLUMNS(bike!$A$2:$Y$402)),1,1)</f>
        <v>2</v>
      </c>
      <c r="F6929">
        <f ca="1">OFFSET(transit!$A$2:$Y$402,TRUNC((ROW()-ROW($F$2))/COLUMNS(transit!$A$2:$Y$402)),MOD(ROW()-ROW($F$2),COLUMNS(transit!$A$2:$Y$402)),1,1)</f>
        <v>6</v>
      </c>
      <c r="G6929">
        <f ca="1">OFFSET(drive!$A$2:$Y$402,TRUNC((ROW()-ROW($G$2))/COLUMNS(drive!$A$2:$Y$402)),MOD(ROW()-ROW($G$2),COLUMNS(drive!$A$2:$Y$402)),1,1)</f>
        <v>2</v>
      </c>
      <c r="H6929" s="5">
        <f ca="1">(VLOOKUP($B6929,weights!$A$2:$R$6,4))*VLOOKUP($B6929,weights!$A$2:$R$6,6)^C6929*(VLOOKUP($B6929,weights!$A$2:$R$6,15)*EXP(VLOOKUP($B6929,weights!$A$2:$R$6,11)*D6929)+VLOOKUP($B6929,weights!$A$2:$R$6,16)*EXP(VLOOKUP($B6929,weights!$A$2:$R$6,12)*E6929)+VLOOKUP($B6929,weights!$A$2:$R$6,17)*EXP(VLOOKUP($B6929,weights!$A$2:$R$6,13)*F6929)+VLOOKUP($B6929,weights!$A$2:$R$6,18)*EXP(VLOOKUP($B6929,weights!$A$2:$R$6,14)*G6929))</f>
        <v>25.249737657648328</v>
      </c>
    </row>
    <row r="6930" spans="1:8" ht="12.75" x14ac:dyDescent="0.2">
      <c r="A6930">
        <f t="shared" si="0"/>
        <v>278</v>
      </c>
      <c r="B6930" t="str">
        <f t="shared" ref="B6930:C6930" si="6904">B6905</f>
        <v>restaurant</v>
      </c>
      <c r="C6930">
        <f t="shared" si="6904"/>
        <v>3</v>
      </c>
      <c r="D6930">
        <f ca="1">OFFSET(walk!$A$2:$Y$402,TRUNC((ROW()-ROW($D$2))/COLUMNS(walk!$A$2:$Y$402)),MOD(ROW()-ROW($D$2),COLUMNS(walk!$A$2:$Y$402)),1,1)</f>
        <v>9</v>
      </c>
      <c r="E6930">
        <f ca="1">OFFSET(bike!$A$2:$Y$402,TRUNC((ROW()-ROW($E$2))/COLUMNS(bike!$A$2:$Y$402)),MOD(ROW()-ROW($E$2),COLUMNS(bike!$A$2:$Y$402)),1,1)</f>
        <v>2</v>
      </c>
      <c r="F6930">
        <f ca="1">OFFSET(transit!$A$2:$Y$402,TRUNC((ROW()-ROW($F$2))/COLUMNS(transit!$A$2:$Y$402)),MOD(ROW()-ROW($F$2),COLUMNS(transit!$A$2:$Y$402)),1,1)</f>
        <v>8</v>
      </c>
      <c r="G6930">
        <f ca="1">OFFSET(drive!$A$2:$Y$402,TRUNC((ROW()-ROW($G$2))/COLUMNS(drive!$A$2:$Y$402)),MOD(ROW()-ROW($G$2),COLUMNS(drive!$A$2:$Y$402)),1,1)</f>
        <v>3</v>
      </c>
      <c r="H6930" s="5">
        <f ca="1">(VLOOKUP($B6930,weights!$A$2:$R$6,4))*VLOOKUP($B6930,weights!$A$2:$R$6,6)^C6930*(VLOOKUP($B6930,weights!$A$2:$R$6,15)*EXP(VLOOKUP($B6930,weights!$A$2:$R$6,11)*D6930)+VLOOKUP($B6930,weights!$A$2:$R$6,16)*EXP(VLOOKUP($B6930,weights!$A$2:$R$6,12)*E6930)+VLOOKUP($B6930,weights!$A$2:$R$6,17)*EXP(VLOOKUP($B6930,weights!$A$2:$R$6,13)*F6930)+VLOOKUP($B6930,weights!$A$2:$R$6,18)*EXP(VLOOKUP($B6930,weights!$A$2:$R$6,14)*G6930))</f>
        <v>20.09536664858717</v>
      </c>
    </row>
    <row r="6931" spans="1:8" ht="12.75" x14ac:dyDescent="0.2">
      <c r="A6931">
        <f t="shared" si="0"/>
        <v>278</v>
      </c>
      <c r="B6931" t="str">
        <f t="shared" ref="B6931:C6931" si="6905">B6906</f>
        <v>restaurant</v>
      </c>
      <c r="C6931">
        <f t="shared" si="6905"/>
        <v>4</v>
      </c>
      <c r="D6931">
        <f ca="1">OFFSET(walk!$A$2:$Y$402,TRUNC((ROW()-ROW($D$2))/COLUMNS(walk!$A$2:$Y$402)),MOD(ROW()-ROW($D$2),COLUMNS(walk!$A$2:$Y$402)),1,1)</f>
        <v>12</v>
      </c>
      <c r="E6931">
        <f ca="1">OFFSET(bike!$A$2:$Y$402,TRUNC((ROW()-ROW($E$2))/COLUMNS(bike!$A$2:$Y$402)),MOD(ROW()-ROW($E$2),COLUMNS(bike!$A$2:$Y$402)),1,1)</f>
        <v>3</v>
      </c>
      <c r="F6931">
        <f ca="1">OFFSET(transit!$A$2:$Y$402,TRUNC((ROW()-ROW($F$2))/COLUMNS(transit!$A$2:$Y$402)),MOD(ROW()-ROW($F$2),COLUMNS(transit!$A$2:$Y$402)),1,1)</f>
        <v>8</v>
      </c>
      <c r="G6931">
        <f ca="1">OFFSET(drive!$A$2:$Y$402,TRUNC((ROW()-ROW($G$2))/COLUMNS(drive!$A$2:$Y$402)),MOD(ROW()-ROW($G$2),COLUMNS(drive!$A$2:$Y$402)),1,1)</f>
        <v>3</v>
      </c>
      <c r="H6931" s="5">
        <f ca="1">(VLOOKUP($B6931,weights!$A$2:$R$6,4))*VLOOKUP($B6931,weights!$A$2:$R$6,6)^C6931*(VLOOKUP($B6931,weights!$A$2:$R$6,15)*EXP(VLOOKUP($B6931,weights!$A$2:$R$6,11)*D6931)+VLOOKUP($B6931,weights!$A$2:$R$6,16)*EXP(VLOOKUP($B6931,weights!$A$2:$R$6,12)*E6931)+VLOOKUP($B6931,weights!$A$2:$R$6,17)*EXP(VLOOKUP($B6931,weights!$A$2:$R$6,13)*F6931)+VLOOKUP($B6931,weights!$A$2:$R$6,18)*EXP(VLOOKUP($B6931,weights!$A$2:$R$6,14)*G6931))</f>
        <v>15.813935603114285</v>
      </c>
    </row>
    <row r="6932" spans="1:8" ht="12.75" x14ac:dyDescent="0.2">
      <c r="A6932">
        <f t="shared" si="0"/>
        <v>278</v>
      </c>
      <c r="B6932" t="str">
        <f t="shared" ref="B6932:C6932" si="6906">B6907</f>
        <v>restaurant</v>
      </c>
      <c r="C6932">
        <f t="shared" si="6906"/>
        <v>5</v>
      </c>
      <c r="D6932">
        <f ca="1">OFFSET(walk!$A$2:$Y$402,TRUNC((ROW()-ROW($D$2))/COLUMNS(walk!$A$2:$Y$402)),MOD(ROW()-ROW($D$2),COLUMNS(walk!$A$2:$Y$402)),1,1)</f>
        <v>12</v>
      </c>
      <c r="E6932">
        <f ca="1">OFFSET(bike!$A$2:$Y$402,TRUNC((ROW()-ROW($E$2))/COLUMNS(bike!$A$2:$Y$402)),MOD(ROW()-ROW($E$2),COLUMNS(bike!$A$2:$Y$402)),1,1)</f>
        <v>4</v>
      </c>
      <c r="F6932">
        <f ca="1">OFFSET(transit!$A$2:$Y$402,TRUNC((ROW()-ROW($F$2))/COLUMNS(transit!$A$2:$Y$402)),MOD(ROW()-ROW($F$2),COLUMNS(transit!$A$2:$Y$402)),1,1)</f>
        <v>8</v>
      </c>
      <c r="G6932">
        <f ca="1">OFFSET(drive!$A$2:$Y$402,TRUNC((ROW()-ROW($G$2))/COLUMNS(drive!$A$2:$Y$402)),MOD(ROW()-ROW($G$2),COLUMNS(drive!$A$2:$Y$402)),1,1)</f>
        <v>3</v>
      </c>
      <c r="H6932" s="5">
        <f ca="1">(VLOOKUP($B6932,weights!$A$2:$R$6,4))*VLOOKUP($B6932,weights!$A$2:$R$6,6)^C6932*(VLOOKUP($B6932,weights!$A$2:$R$6,15)*EXP(VLOOKUP($B6932,weights!$A$2:$R$6,11)*D6932)+VLOOKUP($B6932,weights!$A$2:$R$6,16)*EXP(VLOOKUP($B6932,weights!$A$2:$R$6,12)*E6932)+VLOOKUP($B6932,weights!$A$2:$R$6,17)*EXP(VLOOKUP($B6932,weights!$A$2:$R$6,13)*F6932)+VLOOKUP($B6932,weights!$A$2:$R$6,18)*EXP(VLOOKUP($B6932,weights!$A$2:$R$6,14)*G6932))</f>
        <v>13.218183469969464</v>
      </c>
    </row>
    <row r="6933" spans="1:8" ht="12.75" x14ac:dyDescent="0.2">
      <c r="A6933">
        <f t="shared" si="0"/>
        <v>278</v>
      </c>
      <c r="B6933" t="str">
        <f t="shared" ref="B6933:C6933" si="6907">B6908</f>
        <v>restaurant</v>
      </c>
      <c r="C6933">
        <f t="shared" si="6907"/>
        <v>6</v>
      </c>
      <c r="D6933">
        <f ca="1">OFFSET(walk!$A$2:$Y$402,TRUNC((ROW()-ROW($D$2))/COLUMNS(walk!$A$2:$Y$402)),MOD(ROW()-ROW($D$2),COLUMNS(walk!$A$2:$Y$402)),1,1)</f>
        <v>12</v>
      </c>
      <c r="E6933">
        <f ca="1">OFFSET(bike!$A$2:$Y$402,TRUNC((ROW()-ROW($E$2))/COLUMNS(bike!$A$2:$Y$402)),MOD(ROW()-ROW($E$2),COLUMNS(bike!$A$2:$Y$402)),1,1)</f>
        <v>4</v>
      </c>
      <c r="F6933">
        <f ca="1">OFFSET(transit!$A$2:$Y$402,TRUNC((ROW()-ROW($F$2))/COLUMNS(transit!$A$2:$Y$402)),MOD(ROW()-ROW($F$2),COLUMNS(transit!$A$2:$Y$402)),1,1)</f>
        <v>9</v>
      </c>
      <c r="G6933">
        <f ca="1">OFFSET(drive!$A$2:$Y$402,TRUNC((ROW()-ROW($G$2))/COLUMNS(drive!$A$2:$Y$402)),MOD(ROW()-ROW($G$2),COLUMNS(drive!$A$2:$Y$402)),1,1)</f>
        <v>3</v>
      </c>
      <c r="H6933" s="5">
        <f ca="1">(VLOOKUP($B6933,weights!$A$2:$R$6,4))*VLOOKUP($B6933,weights!$A$2:$R$6,6)^C6933*(VLOOKUP($B6933,weights!$A$2:$R$6,15)*EXP(VLOOKUP($B6933,weights!$A$2:$R$6,11)*D6933)+VLOOKUP($B6933,weights!$A$2:$R$6,16)*EXP(VLOOKUP($B6933,weights!$A$2:$R$6,12)*E6933)+VLOOKUP($B6933,weights!$A$2:$R$6,17)*EXP(VLOOKUP($B6933,weights!$A$2:$R$6,13)*F6933)+VLOOKUP($B6933,weights!$A$2:$R$6,18)*EXP(VLOOKUP($B6933,weights!$A$2:$R$6,14)*G6933))</f>
        <v>11.492754319036104</v>
      </c>
    </row>
    <row r="6934" spans="1:8" ht="12.75" x14ac:dyDescent="0.2">
      <c r="A6934">
        <f t="shared" si="0"/>
        <v>278</v>
      </c>
      <c r="B6934" t="str">
        <f t="shared" ref="B6934:C6934" si="6908">B6909</f>
        <v>restaurant</v>
      </c>
      <c r="C6934">
        <f t="shared" si="6908"/>
        <v>7</v>
      </c>
      <c r="D6934">
        <f ca="1">OFFSET(walk!$A$2:$Y$402,TRUNC((ROW()-ROW($D$2))/COLUMNS(walk!$A$2:$Y$402)),MOD(ROW()-ROW($D$2),COLUMNS(walk!$A$2:$Y$402)),1,1)</f>
        <v>14</v>
      </c>
      <c r="E6934">
        <f ca="1">OFFSET(bike!$A$2:$Y$402,TRUNC((ROW()-ROW($E$2))/COLUMNS(bike!$A$2:$Y$402)),MOD(ROW()-ROW($E$2),COLUMNS(bike!$A$2:$Y$402)),1,1)</f>
        <v>4</v>
      </c>
      <c r="F6934">
        <f ca="1">OFFSET(transit!$A$2:$Y$402,TRUNC((ROW()-ROW($F$2))/COLUMNS(transit!$A$2:$Y$402)),MOD(ROW()-ROW($F$2),COLUMNS(transit!$A$2:$Y$402)),1,1)</f>
        <v>12</v>
      </c>
      <c r="G6934">
        <f ca="1">OFFSET(drive!$A$2:$Y$402,TRUNC((ROW()-ROW($G$2))/COLUMNS(drive!$A$2:$Y$402)),MOD(ROW()-ROW($G$2),COLUMNS(drive!$A$2:$Y$402)),1,1)</f>
        <v>3</v>
      </c>
      <c r="H6934" s="5">
        <f ca="1">(VLOOKUP($B6934,weights!$A$2:$R$6,4))*VLOOKUP($B6934,weights!$A$2:$R$6,6)^C6934*(VLOOKUP($B6934,weights!$A$2:$R$6,15)*EXP(VLOOKUP($B6934,weights!$A$2:$R$6,11)*D6934)+VLOOKUP($B6934,weights!$A$2:$R$6,16)*EXP(VLOOKUP($B6934,weights!$A$2:$R$6,12)*E6934)+VLOOKUP($B6934,weights!$A$2:$R$6,17)*EXP(VLOOKUP($B6934,weights!$A$2:$R$6,13)*F6934)+VLOOKUP($B6934,weights!$A$2:$R$6,18)*EXP(VLOOKUP($B6934,weights!$A$2:$R$6,14)*G6934))</f>
        <v>9.36627999049702</v>
      </c>
    </row>
    <row r="6935" spans="1:8" ht="12.75" x14ac:dyDescent="0.2">
      <c r="A6935">
        <f t="shared" si="0"/>
        <v>278</v>
      </c>
      <c r="B6935" t="str">
        <f t="shared" ref="B6935:C6935" si="6909">B6910</f>
        <v>restaurant</v>
      </c>
      <c r="C6935">
        <f t="shared" si="6909"/>
        <v>8</v>
      </c>
      <c r="D6935">
        <f ca="1">OFFSET(walk!$A$2:$Y$402,TRUNC((ROW()-ROW($D$2))/COLUMNS(walk!$A$2:$Y$402)),MOD(ROW()-ROW($D$2),COLUMNS(walk!$A$2:$Y$402)),1,1)</f>
        <v>14</v>
      </c>
      <c r="E6935">
        <f ca="1">OFFSET(bike!$A$2:$Y$402,TRUNC((ROW()-ROW($E$2))/COLUMNS(bike!$A$2:$Y$402)),MOD(ROW()-ROW($E$2),COLUMNS(bike!$A$2:$Y$402)),1,1)</f>
        <v>4</v>
      </c>
      <c r="F6935">
        <f ca="1">OFFSET(transit!$A$2:$Y$402,TRUNC((ROW()-ROW($F$2))/COLUMNS(transit!$A$2:$Y$402)),MOD(ROW()-ROW($F$2),COLUMNS(transit!$A$2:$Y$402)),1,1)</f>
        <v>12</v>
      </c>
      <c r="G6935">
        <f ca="1">OFFSET(drive!$A$2:$Y$402,TRUNC((ROW()-ROW($G$2))/COLUMNS(drive!$A$2:$Y$402)),MOD(ROW()-ROW($G$2),COLUMNS(drive!$A$2:$Y$402)),1,1)</f>
        <v>3</v>
      </c>
      <c r="H6935" s="5">
        <f ca="1">(VLOOKUP($B6935,weights!$A$2:$R$6,4))*VLOOKUP($B6935,weights!$A$2:$R$6,6)^C6935*(VLOOKUP($B6935,weights!$A$2:$R$6,15)*EXP(VLOOKUP($B6935,weights!$A$2:$R$6,11)*D6935)+VLOOKUP($B6935,weights!$A$2:$R$6,16)*EXP(VLOOKUP($B6935,weights!$A$2:$R$6,12)*E6935)+VLOOKUP($B6935,weights!$A$2:$R$6,17)*EXP(VLOOKUP($B6935,weights!$A$2:$R$6,13)*F6935)+VLOOKUP($B6935,weights!$A$2:$R$6,18)*EXP(VLOOKUP($B6935,weights!$A$2:$R$6,14)*G6935))</f>
        <v>8.3949620655565873</v>
      </c>
    </row>
    <row r="6936" spans="1:8" ht="12.75" x14ac:dyDescent="0.2">
      <c r="A6936">
        <f t="shared" si="0"/>
        <v>278</v>
      </c>
      <c r="B6936" t="str">
        <f t="shared" ref="B6936:C6936" si="6910">B6911</f>
        <v>restaurant</v>
      </c>
      <c r="C6936">
        <f t="shared" si="6910"/>
        <v>9</v>
      </c>
      <c r="D6936">
        <f ca="1">OFFSET(walk!$A$2:$Y$402,TRUNC((ROW()-ROW($D$2))/COLUMNS(walk!$A$2:$Y$402)),MOD(ROW()-ROW($D$2),COLUMNS(walk!$A$2:$Y$402)),1,1)</f>
        <v>15</v>
      </c>
      <c r="E6936">
        <f ca="1">OFFSET(bike!$A$2:$Y$402,TRUNC((ROW()-ROW($E$2))/COLUMNS(bike!$A$2:$Y$402)),MOD(ROW()-ROW($E$2),COLUMNS(bike!$A$2:$Y$402)),1,1)</f>
        <v>6</v>
      </c>
      <c r="F6936">
        <f ca="1">OFFSET(transit!$A$2:$Y$402,TRUNC((ROW()-ROW($F$2))/COLUMNS(transit!$A$2:$Y$402)),MOD(ROW()-ROW($F$2),COLUMNS(transit!$A$2:$Y$402)),1,1)</f>
        <v>15</v>
      </c>
      <c r="G6936">
        <f ca="1">OFFSET(drive!$A$2:$Y$402,TRUNC((ROW()-ROW($G$2))/COLUMNS(drive!$A$2:$Y$402)),MOD(ROW()-ROW($G$2),COLUMNS(drive!$A$2:$Y$402)),1,1)</f>
        <v>4</v>
      </c>
      <c r="H6936" s="5">
        <f ca="1">(VLOOKUP($B6936,weights!$A$2:$R$6,4))*VLOOKUP($B6936,weights!$A$2:$R$6,6)^C6936*(VLOOKUP($B6936,weights!$A$2:$R$6,15)*EXP(VLOOKUP($B6936,weights!$A$2:$R$6,11)*D6936)+VLOOKUP($B6936,weights!$A$2:$R$6,16)*EXP(VLOOKUP($B6936,weights!$A$2:$R$6,12)*E6936)+VLOOKUP($B6936,weights!$A$2:$R$6,17)*EXP(VLOOKUP($B6936,weights!$A$2:$R$6,13)*F6936)+VLOOKUP($B6936,weights!$A$2:$R$6,18)*EXP(VLOOKUP($B6936,weights!$A$2:$R$6,14)*G6936))</f>
        <v>5.6588982802127079</v>
      </c>
    </row>
    <row r="6937" spans="1:8" ht="12.75" x14ac:dyDescent="0.2">
      <c r="A6937">
        <f t="shared" si="0"/>
        <v>278</v>
      </c>
      <c r="B6937" t="str">
        <f t="shared" ref="B6937:C6937" si="6911">B6912</f>
        <v>supermarket</v>
      </c>
      <c r="C6937">
        <f t="shared" si="6911"/>
        <v>0</v>
      </c>
      <c r="D6937">
        <f ca="1">OFFSET(walk!$A$2:$Y$402,TRUNC((ROW()-ROW($D$2))/COLUMNS(walk!$A$2:$Y$402)),MOD(ROW()-ROW($D$2),COLUMNS(walk!$A$2:$Y$402)),1,1)</f>
        <v>38</v>
      </c>
      <c r="E6937">
        <f ca="1">OFFSET(bike!$A$2:$Y$402,TRUNC((ROW()-ROW($E$2))/COLUMNS(bike!$A$2:$Y$402)),MOD(ROW()-ROW($E$2),COLUMNS(bike!$A$2:$Y$402)),1,1)</f>
        <v>16</v>
      </c>
      <c r="F6937">
        <f ca="1">OFFSET(transit!$A$2:$Y$402,TRUNC((ROW()-ROW($F$2))/COLUMNS(transit!$A$2:$Y$402)),MOD(ROW()-ROW($F$2),COLUMNS(transit!$A$2:$Y$402)),1,1)</f>
        <v>19</v>
      </c>
      <c r="G6937">
        <f ca="1">OFFSET(drive!$A$2:$Y$402,TRUNC((ROW()-ROW($G$2))/COLUMNS(drive!$A$2:$Y$402)),MOD(ROW()-ROW($G$2),COLUMNS(drive!$A$2:$Y$402)),1,1)</f>
        <v>8</v>
      </c>
      <c r="H6937" s="5">
        <f ca="1">(VLOOKUP($B6937,weights!$A$2:$R$6,4))*VLOOKUP($B6937,weights!$A$2:$R$6,6)^C6937*(VLOOKUP($B6937,weights!$A$2:$R$6,15)*EXP(VLOOKUP($B6937,weights!$A$2:$R$6,11)*D6937)+VLOOKUP($B6937,weights!$A$2:$R$6,16)*EXP(VLOOKUP($B6937,weights!$A$2:$R$6,12)*E6937)+VLOOKUP($B6937,weights!$A$2:$R$6,17)*EXP(VLOOKUP($B6937,weights!$A$2:$R$6,13)*F6937)+VLOOKUP($B6937,weights!$A$2:$R$6,18)*EXP(VLOOKUP($B6937,weights!$A$2:$R$6,14)*G6937))</f>
        <v>3.5786088798334439</v>
      </c>
    </row>
    <row r="6938" spans="1:8" ht="12.75" x14ac:dyDescent="0.2">
      <c r="A6938">
        <f t="shared" si="0"/>
        <v>278</v>
      </c>
      <c r="B6938" t="str">
        <f t="shared" ref="B6938:C6938" si="6912">B6913</f>
        <v>supermarket</v>
      </c>
      <c r="C6938">
        <f t="shared" si="6912"/>
        <v>1</v>
      </c>
      <c r="D6938">
        <f ca="1">OFFSET(walk!$A$2:$Y$402,TRUNC((ROW()-ROW($D$2))/COLUMNS(walk!$A$2:$Y$402)),MOD(ROW()-ROW($D$2),COLUMNS(walk!$A$2:$Y$402)),1,1)</f>
        <v>48</v>
      </c>
      <c r="E6938">
        <f ca="1">OFFSET(bike!$A$2:$Y$402,TRUNC((ROW()-ROW($E$2))/COLUMNS(bike!$A$2:$Y$402)),MOD(ROW()-ROW($E$2),COLUMNS(bike!$A$2:$Y$402)),1,1)</f>
        <v>16</v>
      </c>
      <c r="F6938">
        <f ca="1">OFFSET(transit!$A$2:$Y$402,TRUNC((ROW()-ROW($F$2))/COLUMNS(transit!$A$2:$Y$402)),MOD(ROW()-ROW($F$2),COLUMNS(transit!$A$2:$Y$402)),1,1)</f>
        <v>23</v>
      </c>
      <c r="G6938">
        <f ca="1">OFFSET(drive!$A$2:$Y$402,TRUNC((ROW()-ROW($G$2))/COLUMNS(drive!$A$2:$Y$402)),MOD(ROW()-ROW($G$2),COLUMNS(drive!$A$2:$Y$402)),1,1)</f>
        <v>9</v>
      </c>
      <c r="H6938" s="5">
        <f ca="1">(VLOOKUP($B6938,weights!$A$2:$R$6,4))*VLOOKUP($B6938,weights!$A$2:$R$6,6)^C6938*(VLOOKUP($B6938,weights!$A$2:$R$6,15)*EXP(VLOOKUP($B6938,weights!$A$2:$R$6,11)*D6938)+VLOOKUP($B6938,weights!$A$2:$R$6,16)*EXP(VLOOKUP($B6938,weights!$A$2:$R$6,12)*E6938)+VLOOKUP($B6938,weights!$A$2:$R$6,17)*EXP(VLOOKUP($B6938,weights!$A$2:$R$6,13)*F6938)+VLOOKUP($B6938,weights!$A$2:$R$6,18)*EXP(VLOOKUP($B6938,weights!$A$2:$R$6,14)*G6938))</f>
        <v>1.6601628893349873</v>
      </c>
    </row>
    <row r="6939" spans="1:8" ht="12.75" x14ac:dyDescent="0.2">
      <c r="A6939">
        <f t="shared" si="0"/>
        <v>278</v>
      </c>
      <c r="B6939" t="str">
        <f t="shared" ref="B6939:C6939" si="6913">B6914</f>
        <v>supermarket</v>
      </c>
      <c r="C6939">
        <f t="shared" si="6913"/>
        <v>2</v>
      </c>
      <c r="D6939">
        <f ca="1">OFFSET(walk!$A$2:$Y$402,TRUNC((ROW()-ROW($D$2))/COLUMNS(walk!$A$2:$Y$402)),MOD(ROW()-ROW($D$2),COLUMNS(walk!$A$2:$Y$402)),1,1)</f>
        <v>53</v>
      </c>
      <c r="E6939">
        <f ca="1">OFFSET(bike!$A$2:$Y$402,TRUNC((ROW()-ROW($E$2))/COLUMNS(bike!$A$2:$Y$402)),MOD(ROW()-ROW($E$2),COLUMNS(bike!$A$2:$Y$402)),1,1)</f>
        <v>17</v>
      </c>
      <c r="F6939">
        <f ca="1">OFFSET(transit!$A$2:$Y$402,TRUNC((ROW()-ROW($F$2))/COLUMNS(transit!$A$2:$Y$402)),MOD(ROW()-ROW($F$2),COLUMNS(transit!$A$2:$Y$402)),1,1)</f>
        <v>32</v>
      </c>
      <c r="G6939">
        <f ca="1">OFFSET(drive!$A$2:$Y$402,TRUNC((ROW()-ROW($G$2))/COLUMNS(drive!$A$2:$Y$402)),MOD(ROW()-ROW($G$2),COLUMNS(drive!$A$2:$Y$402)),1,1)</f>
        <v>12</v>
      </c>
      <c r="H6939" s="5">
        <f ca="1">(VLOOKUP($B6939,weights!$A$2:$R$6,4))*VLOOKUP($B6939,weights!$A$2:$R$6,6)^C6939*(VLOOKUP($B6939,weights!$A$2:$R$6,15)*EXP(VLOOKUP($B6939,weights!$A$2:$R$6,11)*D6939)+VLOOKUP($B6939,weights!$A$2:$R$6,16)*EXP(VLOOKUP($B6939,weights!$A$2:$R$6,12)*E6939)+VLOOKUP($B6939,weights!$A$2:$R$6,17)*EXP(VLOOKUP($B6939,weights!$A$2:$R$6,13)*F6939)+VLOOKUP($B6939,weights!$A$2:$R$6,18)*EXP(VLOOKUP($B6939,weights!$A$2:$R$6,14)*G6939))</f>
        <v>0.50803372195810848</v>
      </c>
    </row>
    <row r="6940" spans="1:8" ht="12.75" x14ac:dyDescent="0.2">
      <c r="A6940">
        <f t="shared" si="0"/>
        <v>278</v>
      </c>
      <c r="B6940" t="str">
        <f t="shared" ref="B6940:C6940" si="6914">B6915</f>
        <v>supermarket</v>
      </c>
      <c r="C6940">
        <f t="shared" si="6914"/>
        <v>3</v>
      </c>
      <c r="D6940">
        <f ca="1">OFFSET(walk!$A$2:$Y$402,TRUNC((ROW()-ROW($D$2))/COLUMNS(walk!$A$2:$Y$402)),MOD(ROW()-ROW($D$2),COLUMNS(walk!$A$2:$Y$402)),1,1)</f>
        <v>61</v>
      </c>
      <c r="E6940">
        <f ca="1">OFFSET(bike!$A$2:$Y$402,TRUNC((ROW()-ROW($E$2))/COLUMNS(bike!$A$2:$Y$402)),MOD(ROW()-ROW($E$2),COLUMNS(bike!$A$2:$Y$402)),1,1)</f>
        <v>21</v>
      </c>
      <c r="F6940">
        <f ca="1">OFFSET(transit!$A$2:$Y$402,TRUNC((ROW()-ROW($F$2))/COLUMNS(transit!$A$2:$Y$402)),MOD(ROW()-ROW($F$2),COLUMNS(transit!$A$2:$Y$402)),1,1)</f>
        <v>37</v>
      </c>
      <c r="G6940">
        <f ca="1">OFFSET(drive!$A$2:$Y$402,TRUNC((ROW()-ROW($G$2))/COLUMNS(drive!$A$2:$Y$402)),MOD(ROW()-ROW($G$2),COLUMNS(drive!$A$2:$Y$402)),1,1)</f>
        <v>14</v>
      </c>
      <c r="H6940" s="5">
        <f ca="1">(VLOOKUP($B6940,weights!$A$2:$R$6,4))*VLOOKUP($B6940,weights!$A$2:$R$6,6)^C6940*(VLOOKUP($B6940,weights!$A$2:$R$6,15)*EXP(VLOOKUP($B6940,weights!$A$2:$R$6,11)*D6940)+VLOOKUP($B6940,weights!$A$2:$R$6,16)*EXP(VLOOKUP($B6940,weights!$A$2:$R$6,12)*E6940)+VLOOKUP($B6940,weights!$A$2:$R$6,17)*EXP(VLOOKUP($B6940,weights!$A$2:$R$6,13)*F6940)+VLOOKUP($B6940,weights!$A$2:$R$6,18)*EXP(VLOOKUP($B6940,weights!$A$2:$R$6,14)*G6940))</f>
        <v>0.18896196764965056</v>
      </c>
    </row>
    <row r="6941" spans="1:8" ht="12.75" x14ac:dyDescent="0.2">
      <c r="A6941">
        <f t="shared" si="0"/>
        <v>278</v>
      </c>
      <c r="B6941" t="str">
        <f t="shared" ref="B6941:C6941" si="6915">B6916</f>
        <v>supermarket</v>
      </c>
      <c r="C6941">
        <f t="shared" si="6915"/>
        <v>4</v>
      </c>
      <c r="D6941">
        <f ca="1">OFFSET(walk!$A$2:$Y$402,TRUNC((ROW()-ROW($D$2))/COLUMNS(walk!$A$2:$Y$402)),MOD(ROW()-ROW($D$2),COLUMNS(walk!$A$2:$Y$402)),1,1)</f>
        <v>77</v>
      </c>
      <c r="E6941">
        <f ca="1">OFFSET(bike!$A$2:$Y$402,TRUNC((ROW()-ROW($E$2))/COLUMNS(bike!$A$2:$Y$402)),MOD(ROW()-ROW($E$2),COLUMNS(bike!$A$2:$Y$402)),1,1)</f>
        <v>24</v>
      </c>
      <c r="F6941">
        <f ca="1">OFFSET(transit!$A$2:$Y$402,TRUNC((ROW()-ROW($F$2))/COLUMNS(transit!$A$2:$Y$402)),MOD(ROW()-ROW($F$2),COLUMNS(transit!$A$2:$Y$402)),1,1)</f>
        <v>39</v>
      </c>
      <c r="G6941">
        <f ca="1">OFFSET(drive!$A$2:$Y$402,TRUNC((ROW()-ROW($G$2))/COLUMNS(drive!$A$2:$Y$402)),MOD(ROW()-ROW($G$2),COLUMNS(drive!$A$2:$Y$402)),1,1)</f>
        <v>15</v>
      </c>
      <c r="H6941" s="5">
        <f ca="1">(VLOOKUP($B6941,weights!$A$2:$R$6,4))*VLOOKUP($B6941,weights!$A$2:$R$6,6)^C6941*(VLOOKUP($B6941,weights!$A$2:$R$6,15)*EXP(VLOOKUP($B6941,weights!$A$2:$R$6,11)*D6941)+VLOOKUP($B6941,weights!$A$2:$R$6,16)*EXP(VLOOKUP($B6941,weights!$A$2:$R$6,12)*E6941)+VLOOKUP($B6941,weights!$A$2:$R$6,17)*EXP(VLOOKUP($B6941,weights!$A$2:$R$6,13)*F6941)+VLOOKUP($B6941,weights!$A$2:$R$6,18)*EXP(VLOOKUP($B6941,weights!$A$2:$R$6,14)*G6941))</f>
        <v>8.9398135916974986E-2</v>
      </c>
    </row>
    <row r="6942" spans="1:8" ht="12.75" x14ac:dyDescent="0.2">
      <c r="A6942">
        <f t="shared" si="0"/>
        <v>278</v>
      </c>
      <c r="B6942" t="str">
        <f t="shared" ref="B6942:C6942" si="6916">B6917</f>
        <v>store</v>
      </c>
      <c r="C6942">
        <f t="shared" si="6916"/>
        <v>0</v>
      </c>
      <c r="D6942">
        <f ca="1">OFFSET(walk!$A$2:$Y$402,TRUNC((ROW()-ROW($D$2))/COLUMNS(walk!$A$2:$Y$402)),MOD(ROW()-ROW($D$2),COLUMNS(walk!$A$2:$Y$402)),1,1)</f>
        <v>7</v>
      </c>
      <c r="E6942">
        <f ca="1">OFFSET(bike!$A$2:$Y$402,TRUNC((ROW()-ROW($E$2))/COLUMNS(bike!$A$2:$Y$402)),MOD(ROW()-ROW($E$2),COLUMNS(bike!$A$2:$Y$402)),1,1)</f>
        <v>2</v>
      </c>
      <c r="F6942">
        <f ca="1">OFFSET(transit!$A$2:$Y$402,TRUNC((ROW()-ROW($F$2))/COLUMNS(transit!$A$2:$Y$402)),MOD(ROW()-ROW($F$2),COLUMNS(transit!$A$2:$Y$402)),1,1)</f>
        <v>7</v>
      </c>
      <c r="G6942">
        <f ca="1">OFFSET(drive!$A$2:$Y$402,TRUNC((ROW()-ROW($G$2))/COLUMNS(drive!$A$2:$Y$402)),MOD(ROW()-ROW($G$2),COLUMNS(drive!$A$2:$Y$402)),1,1)</f>
        <v>2</v>
      </c>
      <c r="H6942" s="5">
        <f ca="1">(VLOOKUP($B6942,weights!$A$2:$R$6,4))*VLOOKUP($B6942,weights!$A$2:$R$6,6)^C6942*(VLOOKUP($B6942,weights!$A$2:$R$6,15)*EXP(VLOOKUP($B6942,weights!$A$2:$R$6,11)*D6942)+VLOOKUP($B6942,weights!$A$2:$R$6,16)*EXP(VLOOKUP($B6942,weights!$A$2:$R$6,12)*E6942)+VLOOKUP($B6942,weights!$A$2:$R$6,17)*EXP(VLOOKUP($B6942,weights!$A$2:$R$6,13)*F6942)+VLOOKUP($B6942,weights!$A$2:$R$6,18)*EXP(VLOOKUP($B6942,weights!$A$2:$R$6,14)*G6942))</f>
        <v>13.686808009951642</v>
      </c>
    </row>
    <row r="6943" spans="1:8" ht="12.75" x14ac:dyDescent="0.2">
      <c r="A6943">
        <f t="shared" si="0"/>
        <v>278</v>
      </c>
      <c r="B6943" t="str">
        <f t="shared" ref="B6943:C6943" si="6917">B6918</f>
        <v>store</v>
      </c>
      <c r="C6943">
        <f t="shared" si="6917"/>
        <v>1</v>
      </c>
      <c r="D6943">
        <f ca="1">OFFSET(walk!$A$2:$Y$402,TRUNC((ROW()-ROW($D$2))/COLUMNS(walk!$A$2:$Y$402)),MOD(ROW()-ROW($D$2),COLUMNS(walk!$A$2:$Y$402)),1,1)</f>
        <v>8</v>
      </c>
      <c r="E6943">
        <f ca="1">OFFSET(bike!$A$2:$Y$402,TRUNC((ROW()-ROW($E$2))/COLUMNS(bike!$A$2:$Y$402)),MOD(ROW()-ROW($E$2),COLUMNS(bike!$A$2:$Y$402)),1,1)</f>
        <v>2</v>
      </c>
      <c r="F6943">
        <f ca="1">OFFSET(transit!$A$2:$Y$402,TRUNC((ROW()-ROW($F$2))/COLUMNS(transit!$A$2:$Y$402)),MOD(ROW()-ROW($F$2),COLUMNS(transit!$A$2:$Y$402)),1,1)</f>
        <v>8</v>
      </c>
      <c r="G6943">
        <f ca="1">OFFSET(drive!$A$2:$Y$402,TRUNC((ROW()-ROW($G$2))/COLUMNS(drive!$A$2:$Y$402)),MOD(ROW()-ROW($G$2),COLUMNS(drive!$A$2:$Y$402)),1,1)</f>
        <v>2</v>
      </c>
      <c r="H6943" s="5">
        <f ca="1">(VLOOKUP($B6943,weights!$A$2:$R$6,4))*VLOOKUP($B6943,weights!$A$2:$R$6,6)^C6943*(VLOOKUP($B6943,weights!$A$2:$R$6,15)*EXP(VLOOKUP($B6943,weights!$A$2:$R$6,11)*D6943)+VLOOKUP($B6943,weights!$A$2:$R$6,16)*EXP(VLOOKUP($B6943,weights!$A$2:$R$6,12)*E6943)+VLOOKUP($B6943,weights!$A$2:$R$6,17)*EXP(VLOOKUP($B6943,weights!$A$2:$R$6,13)*F6943)+VLOOKUP($B6943,weights!$A$2:$R$6,18)*EXP(VLOOKUP($B6943,weights!$A$2:$R$6,14)*G6943))</f>
        <v>8.8257233366834615</v>
      </c>
    </row>
    <row r="6944" spans="1:8" ht="12.75" x14ac:dyDescent="0.2">
      <c r="A6944">
        <f t="shared" si="0"/>
        <v>278</v>
      </c>
      <c r="B6944" t="str">
        <f t="shared" ref="B6944:C6944" si="6918">B6919</f>
        <v>store</v>
      </c>
      <c r="C6944">
        <f t="shared" si="6918"/>
        <v>2</v>
      </c>
      <c r="D6944">
        <f ca="1">OFFSET(walk!$A$2:$Y$402,TRUNC((ROW()-ROW($D$2))/COLUMNS(walk!$A$2:$Y$402)),MOD(ROW()-ROW($D$2),COLUMNS(walk!$A$2:$Y$402)),1,1)</f>
        <v>14</v>
      </c>
      <c r="E6944">
        <f ca="1">OFFSET(bike!$A$2:$Y$402,TRUNC((ROW()-ROW($E$2))/COLUMNS(bike!$A$2:$Y$402)),MOD(ROW()-ROW($E$2),COLUMNS(bike!$A$2:$Y$402)),1,1)</f>
        <v>4</v>
      </c>
      <c r="F6944">
        <f ca="1">OFFSET(transit!$A$2:$Y$402,TRUNC((ROW()-ROW($F$2))/COLUMNS(transit!$A$2:$Y$402)),MOD(ROW()-ROW($F$2),COLUMNS(transit!$A$2:$Y$402)),1,1)</f>
        <v>8</v>
      </c>
      <c r="G6944">
        <f ca="1">OFFSET(drive!$A$2:$Y$402,TRUNC((ROW()-ROW($G$2))/COLUMNS(drive!$A$2:$Y$402)),MOD(ROW()-ROW($G$2),COLUMNS(drive!$A$2:$Y$402)),1,1)</f>
        <v>3</v>
      </c>
      <c r="H6944" s="5">
        <f ca="1">(VLOOKUP($B6944,weights!$A$2:$R$6,4))*VLOOKUP($B6944,weights!$A$2:$R$6,6)^C6944*(VLOOKUP($B6944,weights!$A$2:$R$6,15)*EXP(VLOOKUP($B6944,weights!$A$2:$R$6,11)*D6944)+VLOOKUP($B6944,weights!$A$2:$R$6,16)*EXP(VLOOKUP($B6944,weights!$A$2:$R$6,12)*E6944)+VLOOKUP($B6944,weights!$A$2:$R$6,17)*EXP(VLOOKUP($B6944,weights!$A$2:$R$6,13)*F6944)+VLOOKUP($B6944,weights!$A$2:$R$6,18)*EXP(VLOOKUP($B6944,weights!$A$2:$R$6,14)*G6944))</f>
        <v>3.518223048876878</v>
      </c>
    </row>
    <row r="6945" spans="1:8" ht="12.75" x14ac:dyDescent="0.2">
      <c r="A6945">
        <f t="shared" si="0"/>
        <v>278</v>
      </c>
      <c r="B6945" t="str">
        <f t="shared" ref="B6945:C6945" si="6919">B6920</f>
        <v>store</v>
      </c>
      <c r="C6945">
        <f t="shared" si="6919"/>
        <v>3</v>
      </c>
      <c r="D6945">
        <f ca="1">OFFSET(walk!$A$2:$Y$402,TRUNC((ROW()-ROW($D$2))/COLUMNS(walk!$A$2:$Y$402)),MOD(ROW()-ROW($D$2),COLUMNS(walk!$A$2:$Y$402)),1,1)</f>
        <v>14</v>
      </c>
      <c r="E6945">
        <f ca="1">OFFSET(bike!$A$2:$Y$402,TRUNC((ROW()-ROW($E$2))/COLUMNS(bike!$A$2:$Y$402)),MOD(ROW()-ROW($E$2),COLUMNS(bike!$A$2:$Y$402)),1,1)</f>
        <v>4</v>
      </c>
      <c r="F6945">
        <f ca="1">OFFSET(transit!$A$2:$Y$402,TRUNC((ROW()-ROW($F$2))/COLUMNS(transit!$A$2:$Y$402)),MOD(ROW()-ROW($F$2),COLUMNS(transit!$A$2:$Y$402)),1,1)</f>
        <v>8</v>
      </c>
      <c r="G6945">
        <f ca="1">OFFSET(drive!$A$2:$Y$402,TRUNC((ROW()-ROW($G$2))/COLUMNS(drive!$A$2:$Y$402)),MOD(ROW()-ROW($G$2),COLUMNS(drive!$A$2:$Y$402)),1,1)</f>
        <v>3</v>
      </c>
      <c r="H6945" s="5">
        <f ca="1">(VLOOKUP($B6945,weights!$A$2:$R$6,4))*VLOOKUP($B6945,weights!$A$2:$R$6,6)^C6945*(VLOOKUP($B6945,weights!$A$2:$R$6,15)*EXP(VLOOKUP($B6945,weights!$A$2:$R$6,11)*D6945)+VLOOKUP($B6945,weights!$A$2:$R$6,16)*EXP(VLOOKUP($B6945,weights!$A$2:$R$6,12)*E6945)+VLOOKUP($B6945,weights!$A$2:$R$6,17)*EXP(VLOOKUP($B6945,weights!$A$2:$R$6,13)*F6945)+VLOOKUP($B6945,weights!$A$2:$R$6,18)*EXP(VLOOKUP($B6945,weights!$A$2:$R$6,14)*G6945))</f>
        <v>2.372755079475104</v>
      </c>
    </row>
    <row r="6946" spans="1:8" ht="12.75" x14ac:dyDescent="0.2">
      <c r="A6946">
        <f t="shared" si="0"/>
        <v>278</v>
      </c>
      <c r="B6946" t="str">
        <f t="shared" ref="B6946:C6946" si="6920">B6921</f>
        <v>store</v>
      </c>
      <c r="C6946">
        <f t="shared" si="6920"/>
        <v>4</v>
      </c>
      <c r="D6946">
        <f ca="1">OFFSET(walk!$A$2:$Y$402,TRUNC((ROW()-ROW($D$2))/COLUMNS(walk!$A$2:$Y$402)),MOD(ROW()-ROW($D$2),COLUMNS(walk!$A$2:$Y$402)),1,1)</f>
        <v>15</v>
      </c>
      <c r="E6946">
        <f ca="1">OFFSET(bike!$A$2:$Y$402,TRUNC((ROW()-ROW($E$2))/COLUMNS(bike!$A$2:$Y$402)),MOD(ROW()-ROW($E$2),COLUMNS(bike!$A$2:$Y$402)),1,1)</f>
        <v>5</v>
      </c>
      <c r="F6946">
        <f ca="1">OFFSET(transit!$A$2:$Y$402,TRUNC((ROW()-ROW($F$2))/COLUMNS(transit!$A$2:$Y$402)),MOD(ROW()-ROW($F$2),COLUMNS(transit!$A$2:$Y$402)),1,1)</f>
        <v>15</v>
      </c>
      <c r="G6946">
        <f ca="1">OFFSET(drive!$A$2:$Y$402,TRUNC((ROW()-ROW($G$2))/COLUMNS(drive!$A$2:$Y$402)),MOD(ROW()-ROW($G$2),COLUMNS(drive!$A$2:$Y$402)),1,1)</f>
        <v>4</v>
      </c>
      <c r="H6946" s="5">
        <f ca="1">(VLOOKUP($B6946,weights!$A$2:$R$6,4))*VLOOKUP($B6946,weights!$A$2:$R$6,6)^C6946*(VLOOKUP($B6946,weights!$A$2:$R$6,15)*EXP(VLOOKUP($B6946,weights!$A$2:$R$6,11)*D6946)+VLOOKUP($B6946,weights!$A$2:$R$6,16)*EXP(VLOOKUP($B6946,weights!$A$2:$R$6,12)*E6946)+VLOOKUP($B6946,weights!$A$2:$R$6,17)*EXP(VLOOKUP($B6946,weights!$A$2:$R$6,13)*F6946)+VLOOKUP($B6946,weights!$A$2:$R$6,18)*EXP(VLOOKUP($B6946,weights!$A$2:$R$6,14)*G6946))</f>
        <v>1.0344959781689038</v>
      </c>
    </row>
    <row r="6947" spans="1:8" ht="12.75" x14ac:dyDescent="0.2">
      <c r="A6947">
        <f t="shared" si="0"/>
        <v>278</v>
      </c>
      <c r="B6947" t="str">
        <f t="shared" ref="B6947:C6947" si="6921">B6922</f>
        <v>pharmacy</v>
      </c>
      <c r="C6947">
        <f t="shared" si="6921"/>
        <v>0</v>
      </c>
      <c r="D6947">
        <f ca="1">OFFSET(walk!$A$2:$Y$402,TRUNC((ROW()-ROW($D$2))/COLUMNS(walk!$A$2:$Y$402)),MOD(ROW()-ROW($D$2),COLUMNS(walk!$A$2:$Y$402)),1,1)</f>
        <v>11</v>
      </c>
      <c r="E6947">
        <f ca="1">OFFSET(bike!$A$2:$Y$402,TRUNC((ROW()-ROW($E$2))/COLUMNS(bike!$A$2:$Y$402)),MOD(ROW()-ROW($E$2),COLUMNS(bike!$A$2:$Y$402)),1,1)</f>
        <v>3</v>
      </c>
      <c r="F6947">
        <f ca="1">OFFSET(transit!$A$2:$Y$402,TRUNC((ROW()-ROW($F$2))/COLUMNS(transit!$A$2:$Y$402)),MOD(ROW()-ROW($F$2),COLUMNS(transit!$A$2:$Y$402)),1,1)</f>
        <v>11</v>
      </c>
      <c r="G6947">
        <f ca="1">OFFSET(drive!$A$2:$Y$402,TRUNC((ROW()-ROW($G$2))/COLUMNS(drive!$A$2:$Y$402)),MOD(ROW()-ROW($G$2),COLUMNS(drive!$A$2:$Y$402)),1,1)</f>
        <v>2</v>
      </c>
      <c r="H6947" s="5">
        <f ca="1">(VLOOKUP($B6947,weights!$A$2:$R$6,4))*VLOOKUP($B6947,weights!$A$2:$R$6,6)^C6947*(VLOOKUP($B6947,weights!$A$2:$R$6,15)*EXP(VLOOKUP($B6947,weights!$A$2:$R$6,11)*D6947)+VLOOKUP($B6947,weights!$A$2:$R$6,16)*EXP(VLOOKUP($B6947,weights!$A$2:$R$6,12)*E6947)+VLOOKUP($B6947,weights!$A$2:$R$6,17)*EXP(VLOOKUP($B6947,weights!$A$2:$R$6,13)*F6947)+VLOOKUP($B6947,weights!$A$2:$R$6,18)*EXP(VLOOKUP($B6947,weights!$A$2:$R$6,14)*G6947))</f>
        <v>6.7093791349885272</v>
      </c>
    </row>
    <row r="6948" spans="1:8" ht="12.75" x14ac:dyDescent="0.2">
      <c r="A6948">
        <f t="shared" si="0"/>
        <v>278</v>
      </c>
      <c r="B6948" t="str">
        <f t="shared" ref="B6948:C6948" si="6922">B6923</f>
        <v>pharmacy</v>
      </c>
      <c r="C6948">
        <f t="shared" si="6922"/>
        <v>1</v>
      </c>
      <c r="D6948">
        <f ca="1">OFFSET(walk!$A$2:$Y$402,TRUNC((ROW()-ROW($D$2))/COLUMNS(walk!$A$2:$Y$402)),MOD(ROW()-ROW($D$2),COLUMNS(walk!$A$2:$Y$402)),1,1)</f>
        <v>13</v>
      </c>
      <c r="E6948">
        <f ca="1">OFFSET(bike!$A$2:$Y$402,TRUNC((ROW()-ROW($E$2))/COLUMNS(bike!$A$2:$Y$402)),MOD(ROW()-ROW($E$2),COLUMNS(bike!$A$2:$Y$402)),1,1)</f>
        <v>5</v>
      </c>
      <c r="F6948">
        <f ca="1">OFFSET(transit!$A$2:$Y$402,TRUNC((ROW()-ROW($F$2))/COLUMNS(transit!$A$2:$Y$402)),MOD(ROW()-ROW($F$2),COLUMNS(transit!$A$2:$Y$402)),1,1)</f>
        <v>12</v>
      </c>
      <c r="G6948">
        <f ca="1">OFFSET(drive!$A$2:$Y$402,TRUNC((ROW()-ROW($G$2))/COLUMNS(drive!$A$2:$Y$402)),MOD(ROW()-ROW($G$2),COLUMNS(drive!$A$2:$Y$402)),1,1)</f>
        <v>3</v>
      </c>
      <c r="H6948" s="5">
        <f ca="1">(VLOOKUP($B6948,weights!$A$2:$R$6,4))*VLOOKUP($B6948,weights!$A$2:$R$6,6)^C6948*(VLOOKUP($B6948,weights!$A$2:$R$6,15)*EXP(VLOOKUP($B6948,weights!$A$2:$R$6,11)*D6948)+VLOOKUP($B6948,weights!$A$2:$R$6,16)*EXP(VLOOKUP($B6948,weights!$A$2:$R$6,12)*E6948)+VLOOKUP($B6948,weights!$A$2:$R$6,17)*EXP(VLOOKUP($B6948,weights!$A$2:$R$6,13)*F6948)+VLOOKUP($B6948,weights!$A$2:$R$6,18)*EXP(VLOOKUP($B6948,weights!$A$2:$R$6,14)*G6948))</f>
        <v>2.287900814621938</v>
      </c>
    </row>
    <row r="6949" spans="1:8" ht="12.75" x14ac:dyDescent="0.2">
      <c r="A6949">
        <f t="shared" si="0"/>
        <v>278</v>
      </c>
      <c r="B6949" t="str">
        <f t="shared" ref="B6949:C6949" si="6923">B6924</f>
        <v>pharmacy</v>
      </c>
      <c r="C6949">
        <f t="shared" si="6923"/>
        <v>2</v>
      </c>
      <c r="D6949">
        <f ca="1">OFFSET(walk!$A$2:$Y$402,TRUNC((ROW()-ROW($D$2))/COLUMNS(walk!$A$2:$Y$402)),MOD(ROW()-ROW($D$2),COLUMNS(walk!$A$2:$Y$402)),1,1)</f>
        <v>13</v>
      </c>
      <c r="E6949">
        <f ca="1">OFFSET(bike!$A$2:$Y$402,TRUNC((ROW()-ROW($E$2))/COLUMNS(bike!$A$2:$Y$402)),MOD(ROW()-ROW($E$2),COLUMNS(bike!$A$2:$Y$402)),1,1)</f>
        <v>5</v>
      </c>
      <c r="F6949">
        <f ca="1">OFFSET(transit!$A$2:$Y$402,TRUNC((ROW()-ROW($F$2))/COLUMNS(transit!$A$2:$Y$402)),MOD(ROW()-ROW($F$2),COLUMNS(transit!$A$2:$Y$402)),1,1)</f>
        <v>12</v>
      </c>
      <c r="G6949">
        <f ca="1">OFFSET(drive!$A$2:$Y$402,TRUNC((ROW()-ROW($G$2))/COLUMNS(drive!$A$2:$Y$402)),MOD(ROW()-ROW($G$2),COLUMNS(drive!$A$2:$Y$402)),1,1)</f>
        <v>3</v>
      </c>
      <c r="H6949" s="5">
        <f ca="1">(VLOOKUP($B6949,weights!$A$2:$R$6,4))*VLOOKUP($B6949,weights!$A$2:$R$6,6)^C6949*(VLOOKUP($B6949,weights!$A$2:$R$6,15)*EXP(VLOOKUP($B6949,weights!$A$2:$R$6,11)*D6949)+VLOOKUP($B6949,weights!$A$2:$R$6,16)*EXP(VLOOKUP($B6949,weights!$A$2:$R$6,12)*E6949)+VLOOKUP($B6949,weights!$A$2:$R$6,17)*EXP(VLOOKUP($B6949,weights!$A$2:$R$6,13)*F6949)+VLOOKUP($B6949,weights!$A$2:$R$6,18)*EXP(VLOOKUP($B6949,weights!$A$2:$R$6,14)*G6949))</f>
        <v>1.1015818737068592</v>
      </c>
    </row>
    <row r="6950" spans="1:8" ht="12.75" x14ac:dyDescent="0.2">
      <c r="A6950">
        <f t="shared" si="0"/>
        <v>278</v>
      </c>
      <c r="B6950" t="str">
        <f t="shared" ref="B6950:C6950" si="6924">B6925</f>
        <v>bank</v>
      </c>
      <c r="C6950">
        <f t="shared" si="6924"/>
        <v>0</v>
      </c>
      <c r="D6950">
        <f ca="1">OFFSET(walk!$A$2:$Y$402,TRUNC((ROW()-ROW($D$2))/COLUMNS(walk!$A$2:$Y$402)),MOD(ROW()-ROW($D$2),COLUMNS(walk!$A$2:$Y$402)),1,1)</f>
        <v>23</v>
      </c>
      <c r="E6950">
        <f ca="1">OFFSET(bike!$A$2:$Y$402,TRUNC((ROW()-ROW($E$2))/COLUMNS(bike!$A$2:$Y$402)),MOD(ROW()-ROW($E$2),COLUMNS(bike!$A$2:$Y$402)),1,1)</f>
        <v>9</v>
      </c>
      <c r="F6950">
        <f ca="1">OFFSET(transit!$A$2:$Y$402,TRUNC((ROW()-ROW($F$2))/COLUMNS(transit!$A$2:$Y$402)),MOD(ROW()-ROW($F$2),COLUMNS(transit!$A$2:$Y$402)),1,1)</f>
        <v>22</v>
      </c>
      <c r="G6950">
        <f ca="1">OFFSET(drive!$A$2:$Y$402,TRUNC((ROW()-ROW($G$2))/COLUMNS(drive!$A$2:$Y$402)),MOD(ROW()-ROW($G$2),COLUMNS(drive!$A$2:$Y$402)),1,1)</f>
        <v>6</v>
      </c>
      <c r="H6950" s="5">
        <f ca="1">(VLOOKUP($B6950,weights!$A$2:$R$6,4))*VLOOKUP($B6950,weights!$A$2:$R$6,6)^C6950*(VLOOKUP($B6950,weights!$A$2:$R$6,15)*EXP(VLOOKUP($B6950,weights!$A$2:$R$6,11)*D6950)+VLOOKUP($B6950,weights!$A$2:$R$6,16)*EXP(VLOOKUP($B6950,weights!$A$2:$R$6,12)*E6950)+VLOOKUP($B6950,weights!$A$2:$R$6,17)*EXP(VLOOKUP($B6950,weights!$A$2:$R$6,13)*F6950)+VLOOKUP($B6950,weights!$A$2:$R$6,18)*EXP(VLOOKUP($B6950,weights!$A$2:$R$6,14)*G6950))</f>
        <v>2.1524417004911678</v>
      </c>
    </row>
    <row r="6951" spans="1:8" ht="12.75" x14ac:dyDescent="0.2">
      <c r="A6951">
        <f t="shared" si="0"/>
        <v>278</v>
      </c>
      <c r="B6951" t="str">
        <f t="shared" ref="B6951:C6951" si="6925">B6926</f>
        <v>bank</v>
      </c>
      <c r="C6951">
        <f t="shared" si="6925"/>
        <v>1</v>
      </c>
      <c r="D6951">
        <f ca="1">OFFSET(walk!$A$2:$Y$402,TRUNC((ROW()-ROW($D$2))/COLUMNS(walk!$A$2:$Y$402)),MOD(ROW()-ROW($D$2),COLUMNS(walk!$A$2:$Y$402)),1,1)</f>
        <v>41</v>
      </c>
      <c r="E6951">
        <f ca="1">OFFSET(bike!$A$2:$Y$402,TRUNC((ROW()-ROW($E$2))/COLUMNS(bike!$A$2:$Y$402)),MOD(ROW()-ROW($E$2),COLUMNS(bike!$A$2:$Y$402)),1,1)</f>
        <v>13</v>
      </c>
      <c r="F6951">
        <f ca="1">OFFSET(transit!$A$2:$Y$402,TRUNC((ROW()-ROW($F$2))/COLUMNS(transit!$A$2:$Y$402)),MOD(ROW()-ROW($F$2),COLUMNS(transit!$A$2:$Y$402)),1,1)</f>
        <v>35</v>
      </c>
      <c r="G6951">
        <f ca="1">OFFSET(drive!$A$2:$Y$402,TRUNC((ROW()-ROW($G$2))/COLUMNS(drive!$A$2:$Y$402)),MOD(ROW()-ROW($G$2),COLUMNS(drive!$A$2:$Y$402)),1,1)</f>
        <v>7</v>
      </c>
      <c r="H6951" s="5">
        <f ca="1">(VLOOKUP($B6951,weights!$A$2:$R$6,4))*VLOOKUP($B6951,weights!$A$2:$R$6,6)^C6951*(VLOOKUP($B6951,weights!$A$2:$R$6,15)*EXP(VLOOKUP($B6951,weights!$A$2:$R$6,11)*D6951)+VLOOKUP($B6951,weights!$A$2:$R$6,16)*EXP(VLOOKUP($B6951,weights!$A$2:$R$6,12)*E6951)+VLOOKUP($B6951,weights!$A$2:$R$6,17)*EXP(VLOOKUP($B6951,weights!$A$2:$R$6,13)*F6951)+VLOOKUP($B6951,weights!$A$2:$R$6,18)*EXP(VLOOKUP($B6951,weights!$A$2:$R$6,14)*G6951))</f>
        <v>0.54598994257884792</v>
      </c>
    </row>
    <row r="6952" spans="1:8" ht="12.75" x14ac:dyDescent="0.2">
      <c r="A6952">
        <f t="shared" si="0"/>
        <v>279</v>
      </c>
      <c r="B6952" t="str">
        <f t="shared" ref="B6952:C6952" si="6926">B6927</f>
        <v>restaurant</v>
      </c>
      <c r="C6952">
        <f t="shared" si="6926"/>
        <v>0</v>
      </c>
      <c r="D6952">
        <f ca="1">OFFSET(walk!$A$2:$Y$402,TRUNC((ROW()-ROW($D$2))/COLUMNS(walk!$A$2:$Y$402)),MOD(ROW()-ROW($D$2),COLUMNS(walk!$A$2:$Y$402)),1,1)</f>
        <v>11</v>
      </c>
      <c r="E6952">
        <f ca="1">OFFSET(bike!$A$2:$Y$402,TRUNC((ROW()-ROW($E$2))/COLUMNS(bike!$A$2:$Y$402)),MOD(ROW()-ROW($E$2),COLUMNS(bike!$A$2:$Y$402)),1,1)</f>
        <v>3</v>
      </c>
      <c r="F6952">
        <f ca="1">OFFSET(transit!$A$2:$Y$402,TRUNC((ROW()-ROW($F$2))/COLUMNS(transit!$A$2:$Y$402)),MOD(ROW()-ROW($F$2),COLUMNS(transit!$A$2:$Y$402)),1,1)</f>
        <v>11</v>
      </c>
      <c r="G6952">
        <f ca="1">OFFSET(drive!$A$2:$Y$402,TRUNC((ROW()-ROW($G$2))/COLUMNS(drive!$A$2:$Y$402)),MOD(ROW()-ROW($G$2),COLUMNS(drive!$A$2:$Y$402)),1,1)</f>
        <v>2</v>
      </c>
      <c r="H6952" s="5">
        <f ca="1">(VLOOKUP($B6952,weights!$A$2:$R$6,4))*VLOOKUP($B6952,weights!$A$2:$R$6,6)^C6952*(VLOOKUP($B6952,weights!$A$2:$R$6,15)*EXP(VLOOKUP($B6952,weights!$A$2:$R$6,11)*D6952)+VLOOKUP($B6952,weights!$A$2:$R$6,16)*EXP(VLOOKUP($B6952,weights!$A$2:$R$6,12)*E6952)+VLOOKUP($B6952,weights!$A$2:$R$6,17)*EXP(VLOOKUP($B6952,weights!$A$2:$R$6,13)*F6952)+VLOOKUP($B6952,weights!$A$2:$R$6,18)*EXP(VLOOKUP($B6952,weights!$A$2:$R$6,14)*G6952))</f>
        <v>24.86624683832186</v>
      </c>
    </row>
    <row r="6953" spans="1:8" ht="12.75" x14ac:dyDescent="0.2">
      <c r="A6953">
        <f t="shared" si="0"/>
        <v>279</v>
      </c>
      <c r="B6953" t="str">
        <f t="shared" ref="B6953:C6953" si="6927">B6928</f>
        <v>restaurant</v>
      </c>
      <c r="C6953">
        <f t="shared" si="6927"/>
        <v>1</v>
      </c>
      <c r="D6953">
        <f ca="1">OFFSET(walk!$A$2:$Y$402,TRUNC((ROW()-ROW($D$2))/COLUMNS(walk!$A$2:$Y$402)),MOD(ROW()-ROW($D$2),COLUMNS(walk!$A$2:$Y$402)),1,1)</f>
        <v>12</v>
      </c>
      <c r="E6953">
        <f ca="1">OFFSET(bike!$A$2:$Y$402,TRUNC((ROW()-ROW($E$2))/COLUMNS(bike!$A$2:$Y$402)),MOD(ROW()-ROW($E$2),COLUMNS(bike!$A$2:$Y$402)),1,1)</f>
        <v>3</v>
      </c>
      <c r="F6953">
        <f ca="1">OFFSET(transit!$A$2:$Y$402,TRUNC((ROW()-ROW($F$2))/COLUMNS(transit!$A$2:$Y$402)),MOD(ROW()-ROW($F$2),COLUMNS(transit!$A$2:$Y$402)),1,1)</f>
        <v>11</v>
      </c>
      <c r="G6953">
        <f ca="1">OFFSET(drive!$A$2:$Y$402,TRUNC((ROW()-ROW($G$2))/COLUMNS(drive!$A$2:$Y$402)),MOD(ROW()-ROW($G$2),COLUMNS(drive!$A$2:$Y$402)),1,1)</f>
        <v>3</v>
      </c>
      <c r="H6953" s="5">
        <f ca="1">(VLOOKUP($B6953,weights!$A$2:$R$6,4))*VLOOKUP($B6953,weights!$A$2:$R$6,6)^C6953*(VLOOKUP($B6953,weights!$A$2:$R$6,15)*EXP(VLOOKUP($B6953,weights!$A$2:$R$6,11)*D6953)+VLOOKUP($B6953,weights!$A$2:$R$6,16)*EXP(VLOOKUP($B6953,weights!$A$2:$R$6,12)*E6953)+VLOOKUP($B6953,weights!$A$2:$R$6,17)*EXP(VLOOKUP($B6953,weights!$A$2:$R$6,13)*F6953)+VLOOKUP($B6953,weights!$A$2:$R$6,18)*EXP(VLOOKUP($B6953,weights!$A$2:$R$6,14)*G6953))</f>
        <v>20.372636175856734</v>
      </c>
    </row>
    <row r="6954" spans="1:8" ht="12.75" x14ac:dyDescent="0.2">
      <c r="A6954">
        <f t="shared" si="0"/>
        <v>279</v>
      </c>
      <c r="B6954" t="str">
        <f t="shared" ref="B6954:C6954" si="6928">B6929</f>
        <v>restaurant</v>
      </c>
      <c r="C6954">
        <f t="shared" si="6928"/>
        <v>2</v>
      </c>
      <c r="D6954">
        <f ca="1">OFFSET(walk!$A$2:$Y$402,TRUNC((ROW()-ROW($D$2))/COLUMNS(walk!$A$2:$Y$402)),MOD(ROW()-ROW($D$2),COLUMNS(walk!$A$2:$Y$402)),1,1)</f>
        <v>12</v>
      </c>
      <c r="E6954">
        <f ca="1">OFFSET(bike!$A$2:$Y$402,TRUNC((ROW()-ROW($E$2))/COLUMNS(bike!$A$2:$Y$402)),MOD(ROW()-ROW($E$2),COLUMNS(bike!$A$2:$Y$402)),1,1)</f>
        <v>3</v>
      </c>
      <c r="F6954">
        <f ca="1">OFFSET(transit!$A$2:$Y$402,TRUNC((ROW()-ROW($F$2))/COLUMNS(transit!$A$2:$Y$402)),MOD(ROW()-ROW($F$2),COLUMNS(transit!$A$2:$Y$402)),1,1)</f>
        <v>11</v>
      </c>
      <c r="G6954">
        <f ca="1">OFFSET(drive!$A$2:$Y$402,TRUNC((ROW()-ROW($G$2))/COLUMNS(drive!$A$2:$Y$402)),MOD(ROW()-ROW($G$2),COLUMNS(drive!$A$2:$Y$402)),1,1)</f>
        <v>3</v>
      </c>
      <c r="H6954" s="5">
        <f ca="1">(VLOOKUP($B6954,weights!$A$2:$R$6,4))*VLOOKUP($B6954,weights!$A$2:$R$6,6)^C6954*(VLOOKUP($B6954,weights!$A$2:$R$6,15)*EXP(VLOOKUP($B6954,weights!$A$2:$R$6,11)*D6954)+VLOOKUP($B6954,weights!$A$2:$R$6,16)*EXP(VLOOKUP($B6954,weights!$A$2:$R$6,12)*E6954)+VLOOKUP($B6954,weights!$A$2:$R$6,17)*EXP(VLOOKUP($B6954,weights!$A$2:$R$6,13)*F6954)+VLOOKUP($B6954,weights!$A$2:$R$6,18)*EXP(VLOOKUP($B6954,weights!$A$2:$R$6,14)*G6954))</f>
        <v>18.259918350212331</v>
      </c>
    </row>
    <row r="6955" spans="1:8" ht="12.75" x14ac:dyDescent="0.2">
      <c r="A6955">
        <f t="shared" si="0"/>
        <v>279</v>
      </c>
      <c r="B6955" t="str">
        <f t="shared" ref="B6955:C6955" si="6929">B6930</f>
        <v>restaurant</v>
      </c>
      <c r="C6955">
        <f t="shared" si="6929"/>
        <v>3</v>
      </c>
      <c r="D6955">
        <f ca="1">OFFSET(walk!$A$2:$Y$402,TRUNC((ROW()-ROW($D$2))/COLUMNS(walk!$A$2:$Y$402)),MOD(ROW()-ROW($D$2),COLUMNS(walk!$A$2:$Y$402)),1,1)</f>
        <v>12</v>
      </c>
      <c r="E6955">
        <f ca="1">OFFSET(bike!$A$2:$Y$402,TRUNC((ROW()-ROW($E$2))/COLUMNS(bike!$A$2:$Y$402)),MOD(ROW()-ROW($E$2),COLUMNS(bike!$A$2:$Y$402)),1,1)</f>
        <v>3</v>
      </c>
      <c r="F6955">
        <f ca="1">OFFSET(transit!$A$2:$Y$402,TRUNC((ROW()-ROW($F$2))/COLUMNS(transit!$A$2:$Y$402)),MOD(ROW()-ROW($F$2),COLUMNS(transit!$A$2:$Y$402)),1,1)</f>
        <v>12</v>
      </c>
      <c r="G6955">
        <f ca="1">OFFSET(drive!$A$2:$Y$402,TRUNC((ROW()-ROW($G$2))/COLUMNS(drive!$A$2:$Y$402)),MOD(ROW()-ROW($G$2),COLUMNS(drive!$A$2:$Y$402)),1,1)</f>
        <v>3</v>
      </c>
      <c r="H6955" s="5">
        <f ca="1">(VLOOKUP($B6955,weights!$A$2:$R$6,4))*VLOOKUP($B6955,weights!$A$2:$R$6,6)^C6955*(VLOOKUP($B6955,weights!$A$2:$R$6,15)*EXP(VLOOKUP($B6955,weights!$A$2:$R$6,11)*D6955)+VLOOKUP($B6955,weights!$A$2:$R$6,16)*EXP(VLOOKUP($B6955,weights!$A$2:$R$6,12)*E6955)+VLOOKUP($B6955,weights!$A$2:$R$6,17)*EXP(VLOOKUP($B6955,weights!$A$2:$R$6,13)*F6955)+VLOOKUP($B6955,weights!$A$2:$R$6,18)*EXP(VLOOKUP($B6955,weights!$A$2:$R$6,14)*G6955))</f>
        <v>16.055518840110842</v>
      </c>
    </row>
    <row r="6956" spans="1:8" ht="12.75" x14ac:dyDescent="0.2">
      <c r="A6956">
        <f t="shared" si="0"/>
        <v>279</v>
      </c>
      <c r="B6956" t="str">
        <f t="shared" ref="B6956:C6956" si="6930">B6931</f>
        <v>restaurant</v>
      </c>
      <c r="C6956">
        <f t="shared" si="6930"/>
        <v>4</v>
      </c>
      <c r="D6956">
        <f ca="1">OFFSET(walk!$A$2:$Y$402,TRUNC((ROW()-ROW($D$2))/COLUMNS(walk!$A$2:$Y$402)),MOD(ROW()-ROW($D$2),COLUMNS(walk!$A$2:$Y$402)),1,1)</f>
        <v>13</v>
      </c>
      <c r="E6956">
        <f ca="1">OFFSET(bike!$A$2:$Y$402,TRUNC((ROW()-ROW($E$2))/COLUMNS(bike!$A$2:$Y$402)),MOD(ROW()-ROW($E$2),COLUMNS(bike!$A$2:$Y$402)),1,1)</f>
        <v>4</v>
      </c>
      <c r="F6956">
        <f ca="1">OFFSET(transit!$A$2:$Y$402,TRUNC((ROW()-ROW($F$2))/COLUMNS(transit!$A$2:$Y$402)),MOD(ROW()-ROW($F$2),COLUMNS(transit!$A$2:$Y$402)),1,1)</f>
        <v>12</v>
      </c>
      <c r="G6956">
        <f ca="1">OFFSET(drive!$A$2:$Y$402,TRUNC((ROW()-ROW($G$2))/COLUMNS(drive!$A$2:$Y$402)),MOD(ROW()-ROW($G$2),COLUMNS(drive!$A$2:$Y$402)),1,1)</f>
        <v>4</v>
      </c>
      <c r="H6956" s="5">
        <f ca="1">(VLOOKUP($B6956,weights!$A$2:$R$6,4))*VLOOKUP($B6956,weights!$A$2:$R$6,6)^C6956*(VLOOKUP($B6956,weights!$A$2:$R$6,15)*EXP(VLOOKUP($B6956,weights!$A$2:$R$6,11)*D6956)+VLOOKUP($B6956,weights!$A$2:$R$6,16)*EXP(VLOOKUP($B6956,weights!$A$2:$R$6,12)*E6956)+VLOOKUP($B6956,weights!$A$2:$R$6,17)*EXP(VLOOKUP($B6956,weights!$A$2:$R$6,13)*F6956)+VLOOKUP($B6956,weights!$A$2:$R$6,18)*EXP(VLOOKUP($B6956,weights!$A$2:$R$6,14)*G6956))</f>
        <v>12.158672587984084</v>
      </c>
    </row>
    <row r="6957" spans="1:8" ht="12.75" x14ac:dyDescent="0.2">
      <c r="A6957">
        <f t="shared" si="0"/>
        <v>279</v>
      </c>
      <c r="B6957" t="str">
        <f t="shared" ref="B6957:C6957" si="6931">B6932</f>
        <v>restaurant</v>
      </c>
      <c r="C6957">
        <f t="shared" si="6931"/>
        <v>5</v>
      </c>
      <c r="D6957">
        <f ca="1">OFFSET(walk!$A$2:$Y$402,TRUNC((ROW()-ROW($D$2))/COLUMNS(walk!$A$2:$Y$402)),MOD(ROW()-ROW($D$2),COLUMNS(walk!$A$2:$Y$402)),1,1)</f>
        <v>15</v>
      </c>
      <c r="E6957">
        <f ca="1">OFFSET(bike!$A$2:$Y$402,TRUNC((ROW()-ROW($E$2))/COLUMNS(bike!$A$2:$Y$402)),MOD(ROW()-ROW($E$2),COLUMNS(bike!$A$2:$Y$402)),1,1)</f>
        <v>4</v>
      </c>
      <c r="F6957">
        <f ca="1">OFFSET(transit!$A$2:$Y$402,TRUNC((ROW()-ROW($F$2))/COLUMNS(transit!$A$2:$Y$402)),MOD(ROW()-ROW($F$2),COLUMNS(transit!$A$2:$Y$402)),1,1)</f>
        <v>12</v>
      </c>
      <c r="G6957">
        <f ca="1">OFFSET(drive!$A$2:$Y$402,TRUNC((ROW()-ROW($G$2))/COLUMNS(drive!$A$2:$Y$402)),MOD(ROW()-ROW($G$2),COLUMNS(drive!$A$2:$Y$402)),1,1)</f>
        <v>4</v>
      </c>
      <c r="H6957" s="5">
        <f ca="1">(VLOOKUP($B6957,weights!$A$2:$R$6,4))*VLOOKUP($B6957,weights!$A$2:$R$6,6)^C6957*(VLOOKUP($B6957,weights!$A$2:$R$6,15)*EXP(VLOOKUP($B6957,weights!$A$2:$R$6,11)*D6957)+VLOOKUP($B6957,weights!$A$2:$R$6,16)*EXP(VLOOKUP($B6957,weights!$A$2:$R$6,12)*E6957)+VLOOKUP($B6957,weights!$A$2:$R$6,17)*EXP(VLOOKUP($B6957,weights!$A$2:$R$6,13)*F6957)+VLOOKUP($B6957,weights!$A$2:$R$6,18)*EXP(VLOOKUP($B6957,weights!$A$2:$R$6,14)*G6957))</f>
        <v>10.672013293654773</v>
      </c>
    </row>
    <row r="6958" spans="1:8" ht="12.75" x14ac:dyDescent="0.2">
      <c r="A6958">
        <f t="shared" si="0"/>
        <v>279</v>
      </c>
      <c r="B6958" t="str">
        <f t="shared" ref="B6958:C6958" si="6932">B6933</f>
        <v>restaurant</v>
      </c>
      <c r="C6958">
        <f t="shared" si="6932"/>
        <v>6</v>
      </c>
      <c r="D6958">
        <f ca="1">OFFSET(walk!$A$2:$Y$402,TRUNC((ROW()-ROW($D$2))/COLUMNS(walk!$A$2:$Y$402)),MOD(ROW()-ROW($D$2),COLUMNS(walk!$A$2:$Y$402)),1,1)</f>
        <v>16</v>
      </c>
      <c r="E6958">
        <f ca="1">OFFSET(bike!$A$2:$Y$402,TRUNC((ROW()-ROW($E$2))/COLUMNS(bike!$A$2:$Y$402)),MOD(ROW()-ROW($E$2),COLUMNS(bike!$A$2:$Y$402)),1,1)</f>
        <v>4</v>
      </c>
      <c r="F6958">
        <f ca="1">OFFSET(transit!$A$2:$Y$402,TRUNC((ROW()-ROW($F$2))/COLUMNS(transit!$A$2:$Y$402)),MOD(ROW()-ROW($F$2),COLUMNS(transit!$A$2:$Y$402)),1,1)</f>
        <v>13</v>
      </c>
      <c r="G6958">
        <f ca="1">OFFSET(drive!$A$2:$Y$402,TRUNC((ROW()-ROW($G$2))/COLUMNS(drive!$A$2:$Y$402)),MOD(ROW()-ROW($G$2),COLUMNS(drive!$A$2:$Y$402)),1,1)</f>
        <v>4</v>
      </c>
      <c r="H6958" s="5">
        <f ca="1">(VLOOKUP($B6958,weights!$A$2:$R$6,4))*VLOOKUP($B6958,weights!$A$2:$R$6,6)^C6958*(VLOOKUP($B6958,weights!$A$2:$R$6,15)*EXP(VLOOKUP($B6958,weights!$A$2:$R$6,11)*D6958)+VLOOKUP($B6958,weights!$A$2:$R$6,16)*EXP(VLOOKUP($B6958,weights!$A$2:$R$6,12)*E6958)+VLOOKUP($B6958,weights!$A$2:$R$6,17)*EXP(VLOOKUP($B6958,weights!$A$2:$R$6,13)*F6958)+VLOOKUP($B6958,weights!$A$2:$R$6,18)*EXP(VLOOKUP($B6958,weights!$A$2:$R$6,14)*G6958))</f>
        <v>9.3018440228996546</v>
      </c>
    </row>
    <row r="6959" spans="1:8" ht="12.75" x14ac:dyDescent="0.2">
      <c r="A6959">
        <f t="shared" si="0"/>
        <v>279</v>
      </c>
      <c r="B6959" t="str">
        <f t="shared" ref="B6959:C6959" si="6933">B6934</f>
        <v>restaurant</v>
      </c>
      <c r="C6959">
        <f t="shared" si="6933"/>
        <v>7</v>
      </c>
      <c r="D6959">
        <f ca="1">OFFSET(walk!$A$2:$Y$402,TRUNC((ROW()-ROW($D$2))/COLUMNS(walk!$A$2:$Y$402)),MOD(ROW()-ROW($D$2),COLUMNS(walk!$A$2:$Y$402)),1,1)</f>
        <v>16</v>
      </c>
      <c r="E6959">
        <f ca="1">OFFSET(bike!$A$2:$Y$402,TRUNC((ROW()-ROW($E$2))/COLUMNS(bike!$A$2:$Y$402)),MOD(ROW()-ROW($E$2),COLUMNS(bike!$A$2:$Y$402)),1,1)</f>
        <v>6</v>
      </c>
      <c r="F6959">
        <f ca="1">OFFSET(transit!$A$2:$Y$402,TRUNC((ROW()-ROW($F$2))/COLUMNS(transit!$A$2:$Y$402)),MOD(ROW()-ROW($F$2),COLUMNS(transit!$A$2:$Y$402)),1,1)</f>
        <v>16</v>
      </c>
      <c r="G6959">
        <f ca="1">OFFSET(drive!$A$2:$Y$402,TRUNC((ROW()-ROW($G$2))/COLUMNS(drive!$A$2:$Y$402)),MOD(ROW()-ROW($G$2),COLUMNS(drive!$A$2:$Y$402)),1,1)</f>
        <v>4</v>
      </c>
      <c r="H6959" s="5">
        <f ca="1">(VLOOKUP($B6959,weights!$A$2:$R$6,4))*VLOOKUP($B6959,weights!$A$2:$R$6,6)^C6959*(VLOOKUP($B6959,weights!$A$2:$R$6,15)*EXP(VLOOKUP($B6959,weights!$A$2:$R$6,11)*D6959)+VLOOKUP($B6959,weights!$A$2:$R$6,16)*EXP(VLOOKUP($B6959,weights!$A$2:$R$6,12)*E6959)+VLOOKUP($B6959,weights!$A$2:$R$6,17)*EXP(VLOOKUP($B6959,weights!$A$2:$R$6,13)*F6959)+VLOOKUP($B6959,weights!$A$2:$R$6,18)*EXP(VLOOKUP($B6959,weights!$A$2:$R$6,14)*G6959))</f>
        <v>6.8715137822454553</v>
      </c>
    </row>
    <row r="6960" spans="1:8" ht="12.75" x14ac:dyDescent="0.2">
      <c r="A6960">
        <f t="shared" si="0"/>
        <v>279</v>
      </c>
      <c r="B6960" t="str">
        <f t="shared" ref="B6960:C6960" si="6934">B6935</f>
        <v>restaurant</v>
      </c>
      <c r="C6960">
        <f t="shared" si="6934"/>
        <v>8</v>
      </c>
      <c r="D6960">
        <f ca="1">OFFSET(walk!$A$2:$Y$402,TRUNC((ROW()-ROW($D$2))/COLUMNS(walk!$A$2:$Y$402)),MOD(ROW()-ROW($D$2),COLUMNS(walk!$A$2:$Y$402)),1,1)</f>
        <v>17</v>
      </c>
      <c r="E6960">
        <f ca="1">OFFSET(bike!$A$2:$Y$402,TRUNC((ROW()-ROW($E$2))/COLUMNS(bike!$A$2:$Y$402)),MOD(ROW()-ROW($E$2),COLUMNS(bike!$A$2:$Y$402)),1,1)</f>
        <v>6</v>
      </c>
      <c r="F6960">
        <f ca="1">OFFSET(transit!$A$2:$Y$402,TRUNC((ROW()-ROW($F$2))/COLUMNS(transit!$A$2:$Y$402)),MOD(ROW()-ROW($F$2),COLUMNS(transit!$A$2:$Y$402)),1,1)</f>
        <v>16</v>
      </c>
      <c r="G6960">
        <f ca="1">OFFSET(drive!$A$2:$Y$402,TRUNC((ROW()-ROW($G$2))/COLUMNS(drive!$A$2:$Y$402)),MOD(ROW()-ROW($G$2),COLUMNS(drive!$A$2:$Y$402)),1,1)</f>
        <v>5</v>
      </c>
      <c r="H6960" s="5">
        <f ca="1">(VLOOKUP($B6960,weights!$A$2:$R$6,4))*VLOOKUP($B6960,weights!$A$2:$R$6,6)^C6960*(VLOOKUP($B6960,weights!$A$2:$R$6,15)*EXP(VLOOKUP($B6960,weights!$A$2:$R$6,11)*D6960)+VLOOKUP($B6960,weights!$A$2:$R$6,16)*EXP(VLOOKUP($B6960,weights!$A$2:$R$6,12)*E6960)+VLOOKUP($B6960,weights!$A$2:$R$6,17)*EXP(VLOOKUP($B6960,weights!$A$2:$R$6,13)*F6960)+VLOOKUP($B6960,weights!$A$2:$R$6,18)*EXP(VLOOKUP($B6960,weights!$A$2:$R$6,14)*G6960))</f>
        <v>5.5674295167605949</v>
      </c>
    </row>
    <row r="6961" spans="1:8" ht="12.75" x14ac:dyDescent="0.2">
      <c r="A6961">
        <f t="shared" si="0"/>
        <v>279</v>
      </c>
      <c r="B6961" t="str">
        <f t="shared" ref="B6961:C6961" si="6935">B6936</f>
        <v>restaurant</v>
      </c>
      <c r="C6961">
        <f t="shared" si="6935"/>
        <v>9</v>
      </c>
      <c r="D6961">
        <f ca="1">OFFSET(walk!$A$2:$Y$402,TRUNC((ROW()-ROW($D$2))/COLUMNS(walk!$A$2:$Y$402)),MOD(ROW()-ROW($D$2),COLUMNS(walk!$A$2:$Y$402)),1,1)</f>
        <v>20</v>
      </c>
      <c r="E6961">
        <f ca="1">OFFSET(bike!$A$2:$Y$402,TRUNC((ROW()-ROW($E$2))/COLUMNS(bike!$A$2:$Y$402)),MOD(ROW()-ROW($E$2),COLUMNS(bike!$A$2:$Y$402)),1,1)</f>
        <v>6</v>
      </c>
      <c r="F6961">
        <f ca="1">OFFSET(transit!$A$2:$Y$402,TRUNC((ROW()-ROW($F$2))/COLUMNS(transit!$A$2:$Y$402)),MOD(ROW()-ROW($F$2),COLUMNS(transit!$A$2:$Y$402)),1,1)</f>
        <v>17</v>
      </c>
      <c r="G6961">
        <f ca="1">OFFSET(drive!$A$2:$Y$402,TRUNC((ROW()-ROW($G$2))/COLUMNS(drive!$A$2:$Y$402)),MOD(ROW()-ROW($G$2),COLUMNS(drive!$A$2:$Y$402)),1,1)</f>
        <v>5</v>
      </c>
      <c r="H6961" s="5">
        <f ca="1">(VLOOKUP($B6961,weights!$A$2:$R$6,4))*VLOOKUP($B6961,weights!$A$2:$R$6,6)^C6961*(VLOOKUP($B6961,weights!$A$2:$R$6,15)*EXP(VLOOKUP($B6961,weights!$A$2:$R$6,11)*D6961)+VLOOKUP($B6961,weights!$A$2:$R$6,16)*EXP(VLOOKUP($B6961,weights!$A$2:$R$6,12)*E6961)+VLOOKUP($B6961,weights!$A$2:$R$6,17)*EXP(VLOOKUP($B6961,weights!$A$2:$R$6,13)*F6961)+VLOOKUP($B6961,weights!$A$2:$R$6,18)*EXP(VLOOKUP($B6961,weights!$A$2:$R$6,14)*G6961))</f>
        <v>4.8357513845688276</v>
      </c>
    </row>
    <row r="6962" spans="1:8" ht="12.75" x14ac:dyDescent="0.2">
      <c r="A6962">
        <f t="shared" si="0"/>
        <v>279</v>
      </c>
      <c r="B6962" t="str">
        <f t="shared" ref="B6962:C6962" si="6936">B6937</f>
        <v>supermarket</v>
      </c>
      <c r="C6962">
        <f t="shared" si="6936"/>
        <v>0</v>
      </c>
      <c r="D6962">
        <f ca="1">OFFSET(walk!$A$2:$Y$402,TRUNC((ROW()-ROW($D$2))/COLUMNS(walk!$A$2:$Y$402)),MOD(ROW()-ROW($D$2),COLUMNS(walk!$A$2:$Y$402)),1,1)</f>
        <v>42</v>
      </c>
      <c r="E6962">
        <f ca="1">OFFSET(bike!$A$2:$Y$402,TRUNC((ROW()-ROW($E$2))/COLUMNS(bike!$A$2:$Y$402)),MOD(ROW()-ROW($E$2),COLUMNS(bike!$A$2:$Y$402)),1,1)</f>
        <v>16</v>
      </c>
      <c r="F6962">
        <f ca="1">OFFSET(transit!$A$2:$Y$402,TRUNC((ROW()-ROW($F$2))/COLUMNS(transit!$A$2:$Y$402)),MOD(ROW()-ROW($F$2),COLUMNS(transit!$A$2:$Y$402)),1,1)</f>
        <v>22</v>
      </c>
      <c r="G6962">
        <f ca="1">OFFSET(drive!$A$2:$Y$402,TRUNC((ROW()-ROW($G$2))/COLUMNS(drive!$A$2:$Y$402)),MOD(ROW()-ROW($G$2),COLUMNS(drive!$A$2:$Y$402)),1,1)</f>
        <v>9</v>
      </c>
      <c r="H6962" s="5">
        <f ca="1">(VLOOKUP($B6962,weights!$A$2:$R$6,4))*VLOOKUP($B6962,weights!$A$2:$R$6,6)^C6962*(VLOOKUP($B6962,weights!$A$2:$R$6,15)*EXP(VLOOKUP($B6962,weights!$A$2:$R$6,11)*D6962)+VLOOKUP($B6962,weights!$A$2:$R$6,16)*EXP(VLOOKUP($B6962,weights!$A$2:$R$6,12)*E6962)+VLOOKUP($B6962,weights!$A$2:$R$6,17)*EXP(VLOOKUP($B6962,weights!$A$2:$R$6,13)*F6962)+VLOOKUP($B6962,weights!$A$2:$R$6,18)*EXP(VLOOKUP($B6962,weights!$A$2:$R$6,14)*G6962))</f>
        <v>2.8178760092379345</v>
      </c>
    </row>
    <row r="6963" spans="1:8" ht="12.75" x14ac:dyDescent="0.2">
      <c r="A6963">
        <f t="shared" si="0"/>
        <v>279</v>
      </c>
      <c r="B6963" t="str">
        <f t="shared" ref="B6963:C6963" si="6937">B6938</f>
        <v>supermarket</v>
      </c>
      <c r="C6963">
        <f t="shared" si="6937"/>
        <v>1</v>
      </c>
      <c r="D6963">
        <f ca="1">OFFSET(walk!$A$2:$Y$402,TRUNC((ROW()-ROW($D$2))/COLUMNS(walk!$A$2:$Y$402)),MOD(ROW()-ROW($D$2),COLUMNS(walk!$A$2:$Y$402)),1,1)</f>
        <v>53</v>
      </c>
      <c r="E6963">
        <f ca="1">OFFSET(bike!$A$2:$Y$402,TRUNC((ROW()-ROW($E$2))/COLUMNS(bike!$A$2:$Y$402)),MOD(ROW()-ROW($E$2),COLUMNS(bike!$A$2:$Y$402)),1,1)</f>
        <v>17</v>
      </c>
      <c r="F6963">
        <f ca="1">OFFSET(transit!$A$2:$Y$402,TRUNC((ROW()-ROW($F$2))/COLUMNS(transit!$A$2:$Y$402)),MOD(ROW()-ROW($F$2),COLUMNS(transit!$A$2:$Y$402)),1,1)</f>
        <v>26</v>
      </c>
      <c r="G6963">
        <f ca="1">OFFSET(drive!$A$2:$Y$402,TRUNC((ROW()-ROW($G$2))/COLUMNS(drive!$A$2:$Y$402)),MOD(ROW()-ROW($G$2),COLUMNS(drive!$A$2:$Y$402)),1,1)</f>
        <v>10</v>
      </c>
      <c r="H6963" s="5">
        <f ca="1">(VLOOKUP($B6963,weights!$A$2:$R$6,4))*VLOOKUP($B6963,weights!$A$2:$R$6,6)^C6963*(VLOOKUP($B6963,weights!$A$2:$R$6,15)*EXP(VLOOKUP($B6963,weights!$A$2:$R$6,11)*D6963)+VLOOKUP($B6963,weights!$A$2:$R$6,16)*EXP(VLOOKUP($B6963,weights!$A$2:$R$6,12)*E6963)+VLOOKUP($B6963,weights!$A$2:$R$6,17)*EXP(VLOOKUP($B6963,weights!$A$2:$R$6,13)*F6963)+VLOOKUP($B6963,weights!$A$2:$R$6,18)*EXP(VLOOKUP($B6963,weights!$A$2:$R$6,14)*G6963))</f>
        <v>1.3090455873046474</v>
      </c>
    </row>
    <row r="6964" spans="1:8" ht="12.75" x14ac:dyDescent="0.2">
      <c r="A6964">
        <f t="shared" si="0"/>
        <v>279</v>
      </c>
      <c r="B6964" t="str">
        <f t="shared" ref="B6964:C6964" si="6938">B6939</f>
        <v>supermarket</v>
      </c>
      <c r="C6964">
        <f t="shared" si="6938"/>
        <v>2</v>
      </c>
      <c r="D6964">
        <f ca="1">OFFSET(walk!$A$2:$Y$402,TRUNC((ROW()-ROW($D$2))/COLUMNS(walk!$A$2:$Y$402)),MOD(ROW()-ROW($D$2),COLUMNS(walk!$A$2:$Y$402)),1,1)</f>
        <v>57</v>
      </c>
      <c r="E6964">
        <f ca="1">OFFSET(bike!$A$2:$Y$402,TRUNC((ROW()-ROW($E$2))/COLUMNS(bike!$A$2:$Y$402)),MOD(ROW()-ROW($E$2),COLUMNS(bike!$A$2:$Y$402)),1,1)</f>
        <v>18</v>
      </c>
      <c r="F6964">
        <f ca="1">OFFSET(transit!$A$2:$Y$402,TRUNC((ROW()-ROW($F$2))/COLUMNS(transit!$A$2:$Y$402)),MOD(ROW()-ROW($F$2),COLUMNS(transit!$A$2:$Y$402)),1,1)</f>
        <v>36</v>
      </c>
      <c r="G6964">
        <f ca="1">OFFSET(drive!$A$2:$Y$402,TRUNC((ROW()-ROW($G$2))/COLUMNS(drive!$A$2:$Y$402)),MOD(ROW()-ROW($G$2),COLUMNS(drive!$A$2:$Y$402)),1,1)</f>
        <v>13</v>
      </c>
      <c r="H6964" s="5">
        <f ca="1">(VLOOKUP($B6964,weights!$A$2:$R$6,4))*VLOOKUP($B6964,weights!$A$2:$R$6,6)^C6964*(VLOOKUP($B6964,weights!$A$2:$R$6,15)*EXP(VLOOKUP($B6964,weights!$A$2:$R$6,11)*D6964)+VLOOKUP($B6964,weights!$A$2:$R$6,16)*EXP(VLOOKUP($B6964,weights!$A$2:$R$6,12)*E6964)+VLOOKUP($B6964,weights!$A$2:$R$6,17)*EXP(VLOOKUP($B6964,weights!$A$2:$R$6,13)*F6964)+VLOOKUP($B6964,weights!$A$2:$R$6,18)*EXP(VLOOKUP($B6964,weights!$A$2:$R$6,14)*G6964))</f>
        <v>0.40394994546812713</v>
      </c>
    </row>
    <row r="6965" spans="1:8" ht="12.75" x14ac:dyDescent="0.2">
      <c r="A6965">
        <f t="shared" si="0"/>
        <v>279</v>
      </c>
      <c r="B6965" t="str">
        <f t="shared" ref="B6965:C6965" si="6939">B6940</f>
        <v>supermarket</v>
      </c>
      <c r="C6965">
        <f t="shared" si="6939"/>
        <v>3</v>
      </c>
      <c r="D6965">
        <f ca="1">OFFSET(walk!$A$2:$Y$402,TRUNC((ROW()-ROW($D$2))/COLUMNS(walk!$A$2:$Y$402)),MOD(ROW()-ROW($D$2),COLUMNS(walk!$A$2:$Y$402)),1,1)</f>
        <v>65</v>
      </c>
      <c r="E6965">
        <f ca="1">OFFSET(bike!$A$2:$Y$402,TRUNC((ROW()-ROW($E$2))/COLUMNS(bike!$A$2:$Y$402)),MOD(ROW()-ROW($E$2),COLUMNS(bike!$A$2:$Y$402)),1,1)</f>
        <v>21</v>
      </c>
      <c r="F6965">
        <f ca="1">OFFSET(transit!$A$2:$Y$402,TRUNC((ROW()-ROW($F$2))/COLUMNS(transit!$A$2:$Y$402)),MOD(ROW()-ROW($F$2),COLUMNS(transit!$A$2:$Y$402)),1,1)</f>
        <v>39</v>
      </c>
      <c r="G6965">
        <f ca="1">OFFSET(drive!$A$2:$Y$402,TRUNC((ROW()-ROW($G$2))/COLUMNS(drive!$A$2:$Y$402)),MOD(ROW()-ROW($G$2),COLUMNS(drive!$A$2:$Y$402)),1,1)</f>
        <v>14</v>
      </c>
      <c r="H6965" s="5">
        <f ca="1">(VLOOKUP($B6965,weights!$A$2:$R$6,4))*VLOOKUP($B6965,weights!$A$2:$R$6,6)^C6965*(VLOOKUP($B6965,weights!$A$2:$R$6,15)*EXP(VLOOKUP($B6965,weights!$A$2:$R$6,11)*D6965)+VLOOKUP($B6965,weights!$A$2:$R$6,16)*EXP(VLOOKUP($B6965,weights!$A$2:$R$6,12)*E6965)+VLOOKUP($B6965,weights!$A$2:$R$6,17)*EXP(VLOOKUP($B6965,weights!$A$2:$R$6,13)*F6965)+VLOOKUP($B6965,weights!$A$2:$R$6,18)*EXP(VLOOKUP($B6965,weights!$A$2:$R$6,14)*G6965))</f>
        <v>0.18811280713149936</v>
      </c>
    </row>
    <row r="6966" spans="1:8" ht="12.75" x14ac:dyDescent="0.2">
      <c r="A6966">
        <f t="shared" si="0"/>
        <v>279</v>
      </c>
      <c r="B6966" t="str">
        <f t="shared" ref="B6966:C6966" si="6940">B6941</f>
        <v>supermarket</v>
      </c>
      <c r="C6966">
        <f t="shared" si="6940"/>
        <v>4</v>
      </c>
      <c r="D6966">
        <f ca="1">OFFSET(walk!$A$2:$Y$402,TRUNC((ROW()-ROW($D$2))/COLUMNS(walk!$A$2:$Y$402)),MOD(ROW()-ROW($D$2),COLUMNS(walk!$A$2:$Y$402)),1,1)</f>
        <v>81</v>
      </c>
      <c r="E6966">
        <f ca="1">OFFSET(bike!$A$2:$Y$402,TRUNC((ROW()-ROW($E$2))/COLUMNS(bike!$A$2:$Y$402)),MOD(ROW()-ROW($E$2),COLUMNS(bike!$A$2:$Y$402)),1,1)</f>
        <v>25</v>
      </c>
      <c r="F6966">
        <f ca="1">OFFSET(transit!$A$2:$Y$402,TRUNC((ROW()-ROW($F$2))/COLUMNS(transit!$A$2:$Y$402)),MOD(ROW()-ROW($F$2),COLUMNS(transit!$A$2:$Y$402)),1,1)</f>
        <v>43</v>
      </c>
      <c r="G6966">
        <f ca="1">OFFSET(drive!$A$2:$Y$402,TRUNC((ROW()-ROW($G$2))/COLUMNS(drive!$A$2:$Y$402)),MOD(ROW()-ROW($G$2),COLUMNS(drive!$A$2:$Y$402)),1,1)</f>
        <v>16</v>
      </c>
      <c r="H6966" s="5">
        <f ca="1">(VLOOKUP($B6966,weights!$A$2:$R$6,4))*VLOOKUP($B6966,weights!$A$2:$R$6,6)^C6966*(VLOOKUP($B6966,weights!$A$2:$R$6,15)*EXP(VLOOKUP($B6966,weights!$A$2:$R$6,11)*D6966)+VLOOKUP($B6966,weights!$A$2:$R$6,16)*EXP(VLOOKUP($B6966,weights!$A$2:$R$6,12)*E6966)+VLOOKUP($B6966,weights!$A$2:$R$6,17)*EXP(VLOOKUP($B6966,weights!$A$2:$R$6,13)*F6966)+VLOOKUP($B6966,weights!$A$2:$R$6,18)*EXP(VLOOKUP($B6966,weights!$A$2:$R$6,14)*G6966))</f>
        <v>7.1648760235932946E-2</v>
      </c>
    </row>
    <row r="6967" spans="1:8" ht="12.75" x14ac:dyDescent="0.2">
      <c r="A6967">
        <f t="shared" si="0"/>
        <v>279</v>
      </c>
      <c r="B6967" t="str">
        <f t="shared" ref="B6967:C6967" si="6941">B6942</f>
        <v>store</v>
      </c>
      <c r="C6967">
        <f t="shared" si="6941"/>
        <v>0</v>
      </c>
      <c r="D6967">
        <f ca="1">OFFSET(walk!$A$2:$Y$402,TRUNC((ROW()-ROW($D$2))/COLUMNS(walk!$A$2:$Y$402)),MOD(ROW()-ROW($D$2),COLUMNS(walk!$A$2:$Y$402)),1,1)</f>
        <v>9</v>
      </c>
      <c r="E6967">
        <f ca="1">OFFSET(bike!$A$2:$Y$402,TRUNC((ROW()-ROW($E$2))/COLUMNS(bike!$A$2:$Y$402)),MOD(ROW()-ROW($E$2),COLUMNS(bike!$A$2:$Y$402)),1,1)</f>
        <v>2</v>
      </c>
      <c r="F6967">
        <f ca="1">OFFSET(transit!$A$2:$Y$402,TRUNC((ROW()-ROW($F$2))/COLUMNS(transit!$A$2:$Y$402)),MOD(ROW()-ROW($F$2),COLUMNS(transit!$A$2:$Y$402)),1,1)</f>
        <v>9</v>
      </c>
      <c r="G6967">
        <f ca="1">OFFSET(drive!$A$2:$Y$402,TRUNC((ROW()-ROW($G$2))/COLUMNS(drive!$A$2:$Y$402)),MOD(ROW()-ROW($G$2),COLUMNS(drive!$A$2:$Y$402)),1,1)</f>
        <v>3</v>
      </c>
      <c r="H6967" s="5">
        <f ca="1">(VLOOKUP($B6967,weights!$A$2:$R$6,4))*VLOOKUP($B6967,weights!$A$2:$R$6,6)^C6967*(VLOOKUP($B6967,weights!$A$2:$R$6,15)*EXP(VLOOKUP($B6967,weights!$A$2:$R$6,11)*D6967)+VLOOKUP($B6967,weights!$A$2:$R$6,16)*EXP(VLOOKUP($B6967,weights!$A$2:$R$6,12)*E6967)+VLOOKUP($B6967,weights!$A$2:$R$6,17)*EXP(VLOOKUP($B6967,weights!$A$2:$R$6,13)*F6967)+VLOOKUP($B6967,weights!$A$2:$R$6,18)*EXP(VLOOKUP($B6967,weights!$A$2:$R$6,14)*G6967))</f>
        <v>11.144819505645453</v>
      </c>
    </row>
    <row r="6968" spans="1:8" ht="12.75" x14ac:dyDescent="0.2">
      <c r="A6968">
        <f t="shared" si="0"/>
        <v>279</v>
      </c>
      <c r="B6968" t="str">
        <f t="shared" ref="B6968:C6968" si="6942">B6943</f>
        <v>store</v>
      </c>
      <c r="C6968">
        <f t="shared" si="6942"/>
        <v>1</v>
      </c>
      <c r="D6968">
        <f ca="1">OFFSET(walk!$A$2:$Y$402,TRUNC((ROW()-ROW($D$2))/COLUMNS(walk!$A$2:$Y$402)),MOD(ROW()-ROW($D$2),COLUMNS(walk!$A$2:$Y$402)),1,1)</f>
        <v>13</v>
      </c>
      <c r="E6968">
        <f ca="1">OFFSET(bike!$A$2:$Y$402,TRUNC((ROW()-ROW($E$2))/COLUMNS(bike!$A$2:$Y$402)),MOD(ROW()-ROW($E$2),COLUMNS(bike!$A$2:$Y$402)),1,1)</f>
        <v>3</v>
      </c>
      <c r="F6968">
        <f ca="1">OFFSET(transit!$A$2:$Y$402,TRUNC((ROW()-ROW($F$2))/COLUMNS(transit!$A$2:$Y$402)),MOD(ROW()-ROW($F$2),COLUMNS(transit!$A$2:$Y$402)),1,1)</f>
        <v>11</v>
      </c>
      <c r="G6968">
        <f ca="1">OFFSET(drive!$A$2:$Y$402,TRUNC((ROW()-ROW($G$2))/COLUMNS(drive!$A$2:$Y$402)),MOD(ROW()-ROW($G$2),COLUMNS(drive!$A$2:$Y$402)),1,1)</f>
        <v>4</v>
      </c>
      <c r="H6968" s="5">
        <f ca="1">(VLOOKUP($B6968,weights!$A$2:$R$6,4))*VLOOKUP($B6968,weights!$A$2:$R$6,6)^C6968*(VLOOKUP($B6968,weights!$A$2:$R$6,15)*EXP(VLOOKUP($B6968,weights!$A$2:$R$6,11)*D6968)+VLOOKUP($B6968,weights!$A$2:$R$6,16)*EXP(VLOOKUP($B6968,weights!$A$2:$R$6,12)*E6968)+VLOOKUP($B6968,weights!$A$2:$R$6,17)*EXP(VLOOKUP($B6968,weights!$A$2:$R$6,13)*F6968)+VLOOKUP($B6968,weights!$A$2:$R$6,18)*EXP(VLOOKUP($B6968,weights!$A$2:$R$6,14)*G6968))</f>
        <v>5.0840313348408124</v>
      </c>
    </row>
    <row r="6969" spans="1:8" ht="12.75" x14ac:dyDescent="0.2">
      <c r="A6969">
        <f t="shared" si="0"/>
        <v>279</v>
      </c>
      <c r="B6969" t="str">
        <f t="shared" ref="B6969:C6969" si="6943">B6944</f>
        <v>store</v>
      </c>
      <c r="C6969">
        <f t="shared" si="6943"/>
        <v>2</v>
      </c>
      <c r="D6969">
        <f ca="1">OFFSET(walk!$A$2:$Y$402,TRUNC((ROW()-ROW($D$2))/COLUMNS(walk!$A$2:$Y$402)),MOD(ROW()-ROW($D$2),COLUMNS(walk!$A$2:$Y$402)),1,1)</f>
        <v>16</v>
      </c>
      <c r="E6969">
        <f ca="1">OFFSET(bike!$A$2:$Y$402,TRUNC((ROW()-ROW($E$2))/COLUMNS(bike!$A$2:$Y$402)),MOD(ROW()-ROW($E$2),COLUMNS(bike!$A$2:$Y$402)),1,1)</f>
        <v>4</v>
      </c>
      <c r="F6969">
        <f ca="1">OFFSET(transit!$A$2:$Y$402,TRUNC((ROW()-ROW($F$2))/COLUMNS(transit!$A$2:$Y$402)),MOD(ROW()-ROW($F$2),COLUMNS(transit!$A$2:$Y$402)),1,1)</f>
        <v>11</v>
      </c>
      <c r="G6969">
        <f ca="1">OFFSET(drive!$A$2:$Y$402,TRUNC((ROW()-ROW($G$2))/COLUMNS(drive!$A$2:$Y$402)),MOD(ROW()-ROW($G$2),COLUMNS(drive!$A$2:$Y$402)),1,1)</f>
        <v>4</v>
      </c>
      <c r="H6969" s="5">
        <f ca="1">(VLOOKUP($B6969,weights!$A$2:$R$6,4))*VLOOKUP($B6969,weights!$A$2:$R$6,6)^C6969*(VLOOKUP($B6969,weights!$A$2:$R$6,15)*EXP(VLOOKUP($B6969,weights!$A$2:$R$6,11)*D6969)+VLOOKUP($B6969,weights!$A$2:$R$6,16)*EXP(VLOOKUP($B6969,weights!$A$2:$R$6,12)*E6969)+VLOOKUP($B6969,weights!$A$2:$R$6,17)*EXP(VLOOKUP($B6969,weights!$A$2:$R$6,13)*F6969)+VLOOKUP($B6969,weights!$A$2:$R$6,18)*EXP(VLOOKUP($B6969,weights!$A$2:$R$6,14)*G6969))</f>
        <v>2.7908966796912127</v>
      </c>
    </row>
    <row r="6970" spans="1:8" ht="12.75" x14ac:dyDescent="0.2">
      <c r="A6970">
        <f t="shared" si="0"/>
        <v>279</v>
      </c>
      <c r="B6970" t="str">
        <f t="shared" ref="B6970:C6970" si="6944">B6945</f>
        <v>store</v>
      </c>
      <c r="C6970">
        <f t="shared" si="6944"/>
        <v>3</v>
      </c>
      <c r="D6970">
        <f ca="1">OFFSET(walk!$A$2:$Y$402,TRUNC((ROW()-ROW($D$2))/COLUMNS(walk!$A$2:$Y$402)),MOD(ROW()-ROW($D$2),COLUMNS(walk!$A$2:$Y$402)),1,1)</f>
        <v>17</v>
      </c>
      <c r="E6970">
        <f ca="1">OFFSET(bike!$A$2:$Y$402,TRUNC((ROW()-ROW($E$2))/COLUMNS(bike!$A$2:$Y$402)),MOD(ROW()-ROW($E$2),COLUMNS(bike!$A$2:$Y$402)),1,1)</f>
        <v>5</v>
      </c>
      <c r="F6970">
        <f ca="1">OFFSET(transit!$A$2:$Y$402,TRUNC((ROW()-ROW($F$2))/COLUMNS(transit!$A$2:$Y$402)),MOD(ROW()-ROW($F$2),COLUMNS(transit!$A$2:$Y$402)),1,1)</f>
        <v>11</v>
      </c>
      <c r="G6970">
        <f ca="1">OFFSET(drive!$A$2:$Y$402,TRUNC((ROW()-ROW($G$2))/COLUMNS(drive!$A$2:$Y$402)),MOD(ROW()-ROW($G$2),COLUMNS(drive!$A$2:$Y$402)),1,1)</f>
        <v>4</v>
      </c>
      <c r="H6970" s="5">
        <f ca="1">(VLOOKUP($B6970,weights!$A$2:$R$6,4))*VLOOKUP($B6970,weights!$A$2:$R$6,6)^C6970*(VLOOKUP($B6970,weights!$A$2:$R$6,15)*EXP(VLOOKUP($B6970,weights!$A$2:$R$6,11)*D6970)+VLOOKUP($B6970,weights!$A$2:$R$6,16)*EXP(VLOOKUP($B6970,weights!$A$2:$R$6,12)*E6970)+VLOOKUP($B6970,weights!$A$2:$R$6,17)*EXP(VLOOKUP($B6970,weights!$A$2:$R$6,13)*F6970)+VLOOKUP($B6970,weights!$A$2:$R$6,18)*EXP(VLOOKUP($B6970,weights!$A$2:$R$6,14)*G6970))</f>
        <v>1.5920092364247993</v>
      </c>
    </row>
    <row r="6971" spans="1:8" ht="12.75" x14ac:dyDescent="0.2">
      <c r="A6971">
        <f t="shared" si="0"/>
        <v>279</v>
      </c>
      <c r="B6971" t="str">
        <f t="shared" ref="B6971:C6971" si="6945">B6946</f>
        <v>store</v>
      </c>
      <c r="C6971">
        <f t="shared" si="6945"/>
        <v>4</v>
      </c>
      <c r="D6971">
        <f ca="1">OFFSET(walk!$A$2:$Y$402,TRUNC((ROW()-ROW($D$2))/COLUMNS(walk!$A$2:$Y$402)),MOD(ROW()-ROW($D$2),COLUMNS(walk!$A$2:$Y$402)),1,1)</f>
        <v>17</v>
      </c>
      <c r="E6971">
        <f ca="1">OFFSET(bike!$A$2:$Y$402,TRUNC((ROW()-ROW($E$2))/COLUMNS(bike!$A$2:$Y$402)),MOD(ROW()-ROW($E$2),COLUMNS(bike!$A$2:$Y$402)),1,1)</f>
        <v>6</v>
      </c>
      <c r="F6971">
        <f ca="1">OFFSET(transit!$A$2:$Y$402,TRUNC((ROW()-ROW($F$2))/COLUMNS(transit!$A$2:$Y$402)),MOD(ROW()-ROW($F$2),COLUMNS(transit!$A$2:$Y$402)),1,1)</f>
        <v>16</v>
      </c>
      <c r="G6971">
        <f ca="1">OFFSET(drive!$A$2:$Y$402,TRUNC((ROW()-ROW($G$2))/COLUMNS(drive!$A$2:$Y$402)),MOD(ROW()-ROW($G$2),COLUMNS(drive!$A$2:$Y$402)),1,1)</f>
        <v>4</v>
      </c>
      <c r="H6971" s="5">
        <f ca="1">(VLOOKUP($B6971,weights!$A$2:$R$6,4))*VLOOKUP($B6971,weights!$A$2:$R$6,6)^C6971*(VLOOKUP($B6971,weights!$A$2:$R$6,15)*EXP(VLOOKUP($B6971,weights!$A$2:$R$6,11)*D6971)+VLOOKUP($B6971,weights!$A$2:$R$6,16)*EXP(VLOOKUP($B6971,weights!$A$2:$R$6,12)*E6971)+VLOOKUP($B6971,weights!$A$2:$R$6,17)*EXP(VLOOKUP($B6971,weights!$A$2:$R$6,13)*F6971)+VLOOKUP($B6971,weights!$A$2:$R$6,18)*EXP(VLOOKUP($B6971,weights!$A$2:$R$6,14)*G6971))</f>
        <v>0.88902391304524586</v>
      </c>
    </row>
    <row r="6972" spans="1:8" ht="12.75" x14ac:dyDescent="0.2">
      <c r="A6972">
        <f t="shared" si="0"/>
        <v>279</v>
      </c>
      <c r="B6972" t="str">
        <f t="shared" ref="B6972:C6972" si="6946">B6947</f>
        <v>pharmacy</v>
      </c>
      <c r="C6972">
        <f t="shared" si="6946"/>
        <v>0</v>
      </c>
      <c r="D6972">
        <f ca="1">OFFSET(walk!$A$2:$Y$402,TRUNC((ROW()-ROW($D$2))/COLUMNS(walk!$A$2:$Y$402)),MOD(ROW()-ROW($D$2),COLUMNS(walk!$A$2:$Y$402)),1,1)</f>
        <v>15</v>
      </c>
      <c r="E6972">
        <f ca="1">OFFSET(bike!$A$2:$Y$402,TRUNC((ROW()-ROW($E$2))/COLUMNS(bike!$A$2:$Y$402)),MOD(ROW()-ROW($E$2),COLUMNS(bike!$A$2:$Y$402)),1,1)</f>
        <v>4</v>
      </c>
      <c r="F6972">
        <f ca="1">OFFSET(transit!$A$2:$Y$402,TRUNC((ROW()-ROW($F$2))/COLUMNS(transit!$A$2:$Y$402)),MOD(ROW()-ROW($F$2),COLUMNS(transit!$A$2:$Y$402)),1,1)</f>
        <v>15</v>
      </c>
      <c r="G6972">
        <f ca="1">OFFSET(drive!$A$2:$Y$402,TRUNC((ROW()-ROW($G$2))/COLUMNS(drive!$A$2:$Y$402)),MOD(ROW()-ROW($G$2),COLUMNS(drive!$A$2:$Y$402)),1,1)</f>
        <v>3</v>
      </c>
      <c r="H6972" s="5">
        <f ca="1">(VLOOKUP($B6972,weights!$A$2:$R$6,4))*VLOOKUP($B6972,weights!$A$2:$R$6,6)^C6972*(VLOOKUP($B6972,weights!$A$2:$R$6,15)*EXP(VLOOKUP($B6972,weights!$A$2:$R$6,11)*D6972)+VLOOKUP($B6972,weights!$A$2:$R$6,16)*EXP(VLOOKUP($B6972,weights!$A$2:$R$6,12)*E6972)+VLOOKUP($B6972,weights!$A$2:$R$6,17)*EXP(VLOOKUP($B6972,weights!$A$2:$R$6,13)*F6972)+VLOOKUP($B6972,weights!$A$2:$R$6,18)*EXP(VLOOKUP($B6972,weights!$A$2:$R$6,14)*G6972))</f>
        <v>4.923741737242187</v>
      </c>
    </row>
    <row r="6973" spans="1:8" ht="12.75" x14ac:dyDescent="0.2">
      <c r="A6973">
        <f t="shared" si="0"/>
        <v>279</v>
      </c>
      <c r="B6973" t="str">
        <f t="shared" ref="B6973:C6973" si="6947">B6948</f>
        <v>pharmacy</v>
      </c>
      <c r="C6973">
        <f t="shared" si="6947"/>
        <v>1</v>
      </c>
      <c r="D6973">
        <f ca="1">OFFSET(walk!$A$2:$Y$402,TRUNC((ROW()-ROW($D$2))/COLUMNS(walk!$A$2:$Y$402)),MOD(ROW()-ROW($D$2),COLUMNS(walk!$A$2:$Y$402)),1,1)</f>
        <v>17</v>
      </c>
      <c r="E6973">
        <f ca="1">OFFSET(bike!$A$2:$Y$402,TRUNC((ROW()-ROW($E$2))/COLUMNS(bike!$A$2:$Y$402)),MOD(ROW()-ROW($E$2),COLUMNS(bike!$A$2:$Y$402)),1,1)</f>
        <v>6</v>
      </c>
      <c r="F6973">
        <f ca="1">OFFSET(transit!$A$2:$Y$402,TRUNC((ROW()-ROW($F$2))/COLUMNS(transit!$A$2:$Y$402)),MOD(ROW()-ROW($F$2),COLUMNS(transit!$A$2:$Y$402)),1,1)</f>
        <v>16</v>
      </c>
      <c r="G6973">
        <f ca="1">OFFSET(drive!$A$2:$Y$402,TRUNC((ROW()-ROW($G$2))/COLUMNS(drive!$A$2:$Y$402)),MOD(ROW()-ROW($G$2),COLUMNS(drive!$A$2:$Y$402)),1,1)</f>
        <v>4</v>
      </c>
      <c r="H6973" s="5">
        <f ca="1">(VLOOKUP($B6973,weights!$A$2:$R$6,4))*VLOOKUP($B6973,weights!$A$2:$R$6,6)^C6973*(VLOOKUP($B6973,weights!$A$2:$R$6,15)*EXP(VLOOKUP($B6973,weights!$A$2:$R$6,11)*D6973)+VLOOKUP($B6973,weights!$A$2:$R$6,16)*EXP(VLOOKUP($B6973,weights!$A$2:$R$6,12)*E6973)+VLOOKUP($B6973,weights!$A$2:$R$6,17)*EXP(VLOOKUP($B6973,weights!$A$2:$R$6,13)*F6973)+VLOOKUP($B6973,weights!$A$2:$R$6,18)*EXP(VLOOKUP($B6973,weights!$A$2:$R$6,14)*G6973))</f>
        <v>1.6846353744493883</v>
      </c>
    </row>
    <row r="6974" spans="1:8" ht="12.75" x14ac:dyDescent="0.2">
      <c r="A6974">
        <f t="shared" si="0"/>
        <v>279</v>
      </c>
      <c r="B6974" t="str">
        <f t="shared" ref="B6974:C6974" si="6948">B6949</f>
        <v>pharmacy</v>
      </c>
      <c r="C6974">
        <f t="shared" si="6948"/>
        <v>2</v>
      </c>
      <c r="D6974">
        <f ca="1">OFFSET(walk!$A$2:$Y$402,TRUNC((ROW()-ROW($D$2))/COLUMNS(walk!$A$2:$Y$402)),MOD(ROW()-ROW($D$2),COLUMNS(walk!$A$2:$Y$402)),1,1)</f>
        <v>17</v>
      </c>
      <c r="E6974">
        <f ca="1">OFFSET(bike!$A$2:$Y$402,TRUNC((ROW()-ROW($E$2))/COLUMNS(bike!$A$2:$Y$402)),MOD(ROW()-ROW($E$2),COLUMNS(bike!$A$2:$Y$402)),1,1)</f>
        <v>6</v>
      </c>
      <c r="F6974">
        <f ca="1">OFFSET(transit!$A$2:$Y$402,TRUNC((ROW()-ROW($F$2))/COLUMNS(transit!$A$2:$Y$402)),MOD(ROW()-ROW($F$2),COLUMNS(transit!$A$2:$Y$402)),1,1)</f>
        <v>16</v>
      </c>
      <c r="G6974">
        <f ca="1">OFFSET(drive!$A$2:$Y$402,TRUNC((ROW()-ROW($G$2))/COLUMNS(drive!$A$2:$Y$402)),MOD(ROW()-ROW($G$2),COLUMNS(drive!$A$2:$Y$402)),1,1)</f>
        <v>4</v>
      </c>
      <c r="H6974" s="5">
        <f ca="1">(VLOOKUP($B6974,weights!$A$2:$R$6,4))*VLOOKUP($B6974,weights!$A$2:$R$6,6)^C6974*(VLOOKUP($B6974,weights!$A$2:$R$6,15)*EXP(VLOOKUP($B6974,weights!$A$2:$R$6,11)*D6974)+VLOOKUP($B6974,weights!$A$2:$R$6,16)*EXP(VLOOKUP($B6974,weights!$A$2:$R$6,12)*E6974)+VLOOKUP($B6974,weights!$A$2:$R$6,17)*EXP(VLOOKUP($B6974,weights!$A$2:$R$6,13)*F6974)+VLOOKUP($B6974,weights!$A$2:$R$6,18)*EXP(VLOOKUP($B6974,weights!$A$2:$R$6,14)*G6974))</f>
        <v>0.81112073584600186</v>
      </c>
    </row>
    <row r="6975" spans="1:8" ht="12.75" x14ac:dyDescent="0.2">
      <c r="A6975">
        <f t="shared" si="0"/>
        <v>279</v>
      </c>
      <c r="B6975" t="str">
        <f t="shared" ref="B6975:C6975" si="6949">B6950</f>
        <v>bank</v>
      </c>
      <c r="C6975">
        <f t="shared" si="6949"/>
        <v>0</v>
      </c>
      <c r="D6975">
        <f ca="1">OFFSET(walk!$A$2:$Y$402,TRUNC((ROW()-ROW($D$2))/COLUMNS(walk!$A$2:$Y$402)),MOD(ROW()-ROW($D$2),COLUMNS(walk!$A$2:$Y$402)),1,1)</f>
        <v>27</v>
      </c>
      <c r="E6975">
        <f ca="1">OFFSET(bike!$A$2:$Y$402,TRUNC((ROW()-ROW($E$2))/COLUMNS(bike!$A$2:$Y$402)),MOD(ROW()-ROW($E$2),COLUMNS(bike!$A$2:$Y$402)),1,1)</f>
        <v>9</v>
      </c>
      <c r="F6975">
        <f ca="1">OFFSET(transit!$A$2:$Y$402,TRUNC((ROW()-ROW($F$2))/COLUMNS(transit!$A$2:$Y$402)),MOD(ROW()-ROW($F$2),COLUMNS(transit!$A$2:$Y$402)),1,1)</f>
        <v>23</v>
      </c>
      <c r="G6975">
        <f ca="1">OFFSET(drive!$A$2:$Y$402,TRUNC((ROW()-ROW($G$2))/COLUMNS(drive!$A$2:$Y$402)),MOD(ROW()-ROW($G$2),COLUMNS(drive!$A$2:$Y$402)),1,1)</f>
        <v>7</v>
      </c>
      <c r="H6975" s="5">
        <f ca="1">(VLOOKUP($B6975,weights!$A$2:$R$6,4))*VLOOKUP($B6975,weights!$A$2:$R$6,6)^C6975*(VLOOKUP($B6975,weights!$A$2:$R$6,15)*EXP(VLOOKUP($B6975,weights!$A$2:$R$6,11)*D6975)+VLOOKUP($B6975,weights!$A$2:$R$6,16)*EXP(VLOOKUP($B6975,weights!$A$2:$R$6,12)*E6975)+VLOOKUP($B6975,weights!$A$2:$R$6,17)*EXP(VLOOKUP($B6975,weights!$A$2:$R$6,13)*F6975)+VLOOKUP($B6975,weights!$A$2:$R$6,18)*EXP(VLOOKUP($B6975,weights!$A$2:$R$6,14)*G6975))</f>
        <v>1.8434030718819161</v>
      </c>
    </row>
    <row r="6976" spans="1:8" ht="12.75" x14ac:dyDescent="0.2">
      <c r="A6976">
        <f t="shared" si="0"/>
        <v>279</v>
      </c>
      <c r="B6976" t="str">
        <f t="shared" ref="B6976:C6976" si="6950">B6951</f>
        <v>bank</v>
      </c>
      <c r="C6976">
        <f t="shared" si="6950"/>
        <v>1</v>
      </c>
      <c r="D6976">
        <f ca="1">OFFSET(walk!$A$2:$Y$402,TRUNC((ROW()-ROW($D$2))/COLUMNS(walk!$A$2:$Y$402)),MOD(ROW()-ROW($D$2),COLUMNS(walk!$A$2:$Y$402)),1,1)</f>
        <v>39</v>
      </c>
      <c r="E6976">
        <f ca="1">OFFSET(bike!$A$2:$Y$402,TRUNC((ROW()-ROW($E$2))/COLUMNS(bike!$A$2:$Y$402)),MOD(ROW()-ROW($E$2),COLUMNS(bike!$A$2:$Y$402)),1,1)</f>
        <v>13</v>
      </c>
      <c r="F6976">
        <f ca="1">OFFSET(transit!$A$2:$Y$402,TRUNC((ROW()-ROW($F$2))/COLUMNS(transit!$A$2:$Y$402)),MOD(ROW()-ROW($F$2),COLUMNS(transit!$A$2:$Y$402)),1,1)</f>
        <v>32</v>
      </c>
      <c r="G6976">
        <f ca="1">OFFSET(drive!$A$2:$Y$402,TRUNC((ROW()-ROW($G$2))/COLUMNS(drive!$A$2:$Y$402)),MOD(ROW()-ROW($G$2),COLUMNS(drive!$A$2:$Y$402)),1,1)</f>
        <v>7</v>
      </c>
      <c r="H6976" s="5">
        <f ca="1">(VLOOKUP($B6976,weights!$A$2:$R$6,4))*VLOOKUP($B6976,weights!$A$2:$R$6,6)^C6976*(VLOOKUP($B6976,weights!$A$2:$R$6,15)*EXP(VLOOKUP($B6976,weights!$A$2:$R$6,11)*D6976)+VLOOKUP($B6976,weights!$A$2:$R$6,16)*EXP(VLOOKUP($B6976,weights!$A$2:$R$6,12)*E6976)+VLOOKUP($B6976,weights!$A$2:$R$6,17)*EXP(VLOOKUP($B6976,weights!$A$2:$R$6,13)*F6976)+VLOOKUP($B6976,weights!$A$2:$R$6,18)*EXP(VLOOKUP($B6976,weights!$A$2:$R$6,14)*G6976))</f>
        <v>0.54776690266255423</v>
      </c>
    </row>
    <row r="6977" spans="1:8" ht="12.75" x14ac:dyDescent="0.2">
      <c r="A6977">
        <f t="shared" si="0"/>
        <v>280</v>
      </c>
      <c r="B6977" t="str">
        <f t="shared" ref="B6977:C6977" si="6951">B6952</f>
        <v>restaurant</v>
      </c>
      <c r="C6977">
        <f t="shared" si="6951"/>
        <v>0</v>
      </c>
      <c r="D6977">
        <f ca="1">OFFSET(walk!$A$2:$Y$402,TRUNC((ROW()-ROW($D$2))/COLUMNS(walk!$A$2:$Y$402)),MOD(ROW()-ROW($D$2),COLUMNS(walk!$A$2:$Y$402)),1,1)</f>
        <v>11</v>
      </c>
      <c r="E6977">
        <f ca="1">OFFSET(bike!$A$2:$Y$402,TRUNC((ROW()-ROW($E$2))/COLUMNS(bike!$A$2:$Y$402)),MOD(ROW()-ROW($E$2),COLUMNS(bike!$A$2:$Y$402)),1,1)</f>
        <v>3</v>
      </c>
      <c r="F6977">
        <f ca="1">OFFSET(transit!$A$2:$Y$402,TRUNC((ROW()-ROW($F$2))/COLUMNS(transit!$A$2:$Y$402)),MOD(ROW()-ROW($F$2),COLUMNS(transit!$A$2:$Y$402)),1,1)</f>
        <v>11</v>
      </c>
      <c r="G6977">
        <f ca="1">OFFSET(drive!$A$2:$Y$402,TRUNC((ROW()-ROW($G$2))/COLUMNS(drive!$A$2:$Y$402)),MOD(ROW()-ROW($G$2),COLUMNS(drive!$A$2:$Y$402)),1,1)</f>
        <v>2</v>
      </c>
      <c r="H6977" s="5">
        <f ca="1">(VLOOKUP($B6977,weights!$A$2:$R$6,4))*VLOOKUP($B6977,weights!$A$2:$R$6,6)^C6977*(VLOOKUP($B6977,weights!$A$2:$R$6,15)*EXP(VLOOKUP($B6977,weights!$A$2:$R$6,11)*D6977)+VLOOKUP($B6977,weights!$A$2:$R$6,16)*EXP(VLOOKUP($B6977,weights!$A$2:$R$6,12)*E6977)+VLOOKUP($B6977,weights!$A$2:$R$6,17)*EXP(VLOOKUP($B6977,weights!$A$2:$R$6,13)*F6977)+VLOOKUP($B6977,weights!$A$2:$R$6,18)*EXP(VLOOKUP($B6977,weights!$A$2:$R$6,14)*G6977))</f>
        <v>24.86624683832186</v>
      </c>
    </row>
    <row r="6978" spans="1:8" ht="12.75" x14ac:dyDescent="0.2">
      <c r="A6978">
        <f t="shared" si="0"/>
        <v>280</v>
      </c>
      <c r="B6978" t="str">
        <f t="shared" ref="B6978:C6978" si="6952">B6953</f>
        <v>restaurant</v>
      </c>
      <c r="C6978">
        <f t="shared" si="6952"/>
        <v>1</v>
      </c>
      <c r="D6978">
        <f ca="1">OFFSET(walk!$A$2:$Y$402,TRUNC((ROW()-ROW($D$2))/COLUMNS(walk!$A$2:$Y$402)),MOD(ROW()-ROW($D$2),COLUMNS(walk!$A$2:$Y$402)),1,1)</f>
        <v>12</v>
      </c>
      <c r="E6978">
        <f ca="1">OFFSET(bike!$A$2:$Y$402,TRUNC((ROW()-ROW($E$2))/COLUMNS(bike!$A$2:$Y$402)),MOD(ROW()-ROW($E$2),COLUMNS(bike!$A$2:$Y$402)),1,1)</f>
        <v>3</v>
      </c>
      <c r="F6978">
        <f ca="1">OFFSET(transit!$A$2:$Y$402,TRUNC((ROW()-ROW($F$2))/COLUMNS(transit!$A$2:$Y$402)),MOD(ROW()-ROW($F$2),COLUMNS(transit!$A$2:$Y$402)),1,1)</f>
        <v>11</v>
      </c>
      <c r="G6978">
        <f ca="1">OFFSET(drive!$A$2:$Y$402,TRUNC((ROW()-ROW($G$2))/COLUMNS(drive!$A$2:$Y$402)),MOD(ROW()-ROW($G$2),COLUMNS(drive!$A$2:$Y$402)),1,1)</f>
        <v>3</v>
      </c>
      <c r="H6978" s="5">
        <f ca="1">(VLOOKUP($B6978,weights!$A$2:$R$6,4))*VLOOKUP($B6978,weights!$A$2:$R$6,6)^C6978*(VLOOKUP($B6978,weights!$A$2:$R$6,15)*EXP(VLOOKUP($B6978,weights!$A$2:$R$6,11)*D6978)+VLOOKUP($B6978,weights!$A$2:$R$6,16)*EXP(VLOOKUP($B6978,weights!$A$2:$R$6,12)*E6978)+VLOOKUP($B6978,weights!$A$2:$R$6,17)*EXP(VLOOKUP($B6978,weights!$A$2:$R$6,13)*F6978)+VLOOKUP($B6978,weights!$A$2:$R$6,18)*EXP(VLOOKUP($B6978,weights!$A$2:$R$6,14)*G6978))</f>
        <v>20.372636175856734</v>
      </c>
    </row>
    <row r="6979" spans="1:8" ht="12.75" x14ac:dyDescent="0.2">
      <c r="A6979">
        <f t="shared" si="0"/>
        <v>280</v>
      </c>
      <c r="B6979" t="str">
        <f t="shared" ref="B6979:C6979" si="6953">B6954</f>
        <v>restaurant</v>
      </c>
      <c r="C6979">
        <f t="shared" si="6953"/>
        <v>2</v>
      </c>
      <c r="D6979">
        <f ca="1">OFFSET(walk!$A$2:$Y$402,TRUNC((ROW()-ROW($D$2))/COLUMNS(walk!$A$2:$Y$402)),MOD(ROW()-ROW($D$2),COLUMNS(walk!$A$2:$Y$402)),1,1)</f>
        <v>12</v>
      </c>
      <c r="E6979">
        <f ca="1">OFFSET(bike!$A$2:$Y$402,TRUNC((ROW()-ROW($E$2))/COLUMNS(bike!$A$2:$Y$402)),MOD(ROW()-ROW($E$2),COLUMNS(bike!$A$2:$Y$402)),1,1)</f>
        <v>3</v>
      </c>
      <c r="F6979">
        <f ca="1">OFFSET(transit!$A$2:$Y$402,TRUNC((ROW()-ROW($F$2))/COLUMNS(transit!$A$2:$Y$402)),MOD(ROW()-ROW($F$2),COLUMNS(transit!$A$2:$Y$402)),1,1)</f>
        <v>11</v>
      </c>
      <c r="G6979">
        <f ca="1">OFFSET(drive!$A$2:$Y$402,TRUNC((ROW()-ROW($G$2))/COLUMNS(drive!$A$2:$Y$402)),MOD(ROW()-ROW($G$2),COLUMNS(drive!$A$2:$Y$402)),1,1)</f>
        <v>3</v>
      </c>
      <c r="H6979" s="5">
        <f ca="1">(VLOOKUP($B6979,weights!$A$2:$R$6,4))*VLOOKUP($B6979,weights!$A$2:$R$6,6)^C6979*(VLOOKUP($B6979,weights!$A$2:$R$6,15)*EXP(VLOOKUP($B6979,weights!$A$2:$R$6,11)*D6979)+VLOOKUP($B6979,weights!$A$2:$R$6,16)*EXP(VLOOKUP($B6979,weights!$A$2:$R$6,12)*E6979)+VLOOKUP($B6979,weights!$A$2:$R$6,17)*EXP(VLOOKUP($B6979,weights!$A$2:$R$6,13)*F6979)+VLOOKUP($B6979,weights!$A$2:$R$6,18)*EXP(VLOOKUP($B6979,weights!$A$2:$R$6,14)*G6979))</f>
        <v>18.259918350212331</v>
      </c>
    </row>
    <row r="6980" spans="1:8" ht="12.75" x14ac:dyDescent="0.2">
      <c r="A6980">
        <f t="shared" si="0"/>
        <v>280</v>
      </c>
      <c r="B6980" t="str">
        <f t="shared" ref="B6980:C6980" si="6954">B6955</f>
        <v>restaurant</v>
      </c>
      <c r="C6980">
        <f t="shared" si="6954"/>
        <v>3</v>
      </c>
      <c r="D6980">
        <f ca="1">OFFSET(walk!$A$2:$Y$402,TRUNC((ROW()-ROW($D$2))/COLUMNS(walk!$A$2:$Y$402)),MOD(ROW()-ROW($D$2),COLUMNS(walk!$A$2:$Y$402)),1,1)</f>
        <v>12</v>
      </c>
      <c r="E6980">
        <f ca="1">OFFSET(bike!$A$2:$Y$402,TRUNC((ROW()-ROW($E$2))/COLUMNS(bike!$A$2:$Y$402)),MOD(ROW()-ROW($E$2),COLUMNS(bike!$A$2:$Y$402)),1,1)</f>
        <v>3</v>
      </c>
      <c r="F6980">
        <f ca="1">OFFSET(transit!$A$2:$Y$402,TRUNC((ROW()-ROW($F$2))/COLUMNS(transit!$A$2:$Y$402)),MOD(ROW()-ROW($F$2),COLUMNS(transit!$A$2:$Y$402)),1,1)</f>
        <v>12</v>
      </c>
      <c r="G6980">
        <f ca="1">OFFSET(drive!$A$2:$Y$402,TRUNC((ROW()-ROW($G$2))/COLUMNS(drive!$A$2:$Y$402)),MOD(ROW()-ROW($G$2),COLUMNS(drive!$A$2:$Y$402)),1,1)</f>
        <v>3</v>
      </c>
      <c r="H6980" s="5">
        <f ca="1">(VLOOKUP($B6980,weights!$A$2:$R$6,4))*VLOOKUP($B6980,weights!$A$2:$R$6,6)^C6980*(VLOOKUP($B6980,weights!$A$2:$R$6,15)*EXP(VLOOKUP($B6980,weights!$A$2:$R$6,11)*D6980)+VLOOKUP($B6980,weights!$A$2:$R$6,16)*EXP(VLOOKUP($B6980,weights!$A$2:$R$6,12)*E6980)+VLOOKUP($B6980,weights!$A$2:$R$6,17)*EXP(VLOOKUP($B6980,weights!$A$2:$R$6,13)*F6980)+VLOOKUP($B6980,weights!$A$2:$R$6,18)*EXP(VLOOKUP($B6980,weights!$A$2:$R$6,14)*G6980))</f>
        <v>16.055518840110842</v>
      </c>
    </row>
    <row r="6981" spans="1:8" ht="12.75" x14ac:dyDescent="0.2">
      <c r="A6981">
        <f t="shared" si="0"/>
        <v>280</v>
      </c>
      <c r="B6981" t="str">
        <f t="shared" ref="B6981:C6981" si="6955">B6956</f>
        <v>restaurant</v>
      </c>
      <c r="C6981">
        <f t="shared" si="6955"/>
        <v>4</v>
      </c>
      <c r="D6981">
        <f ca="1">OFFSET(walk!$A$2:$Y$402,TRUNC((ROW()-ROW($D$2))/COLUMNS(walk!$A$2:$Y$402)),MOD(ROW()-ROW($D$2),COLUMNS(walk!$A$2:$Y$402)),1,1)</f>
        <v>13</v>
      </c>
      <c r="E6981">
        <f ca="1">OFFSET(bike!$A$2:$Y$402,TRUNC((ROW()-ROW($E$2))/COLUMNS(bike!$A$2:$Y$402)),MOD(ROW()-ROW($E$2),COLUMNS(bike!$A$2:$Y$402)),1,1)</f>
        <v>4</v>
      </c>
      <c r="F6981">
        <f ca="1">OFFSET(transit!$A$2:$Y$402,TRUNC((ROW()-ROW($F$2))/COLUMNS(transit!$A$2:$Y$402)),MOD(ROW()-ROW($F$2),COLUMNS(transit!$A$2:$Y$402)),1,1)</f>
        <v>12</v>
      </c>
      <c r="G6981">
        <f ca="1">OFFSET(drive!$A$2:$Y$402,TRUNC((ROW()-ROW($G$2))/COLUMNS(drive!$A$2:$Y$402)),MOD(ROW()-ROW($G$2),COLUMNS(drive!$A$2:$Y$402)),1,1)</f>
        <v>4</v>
      </c>
      <c r="H6981" s="5">
        <f ca="1">(VLOOKUP($B6981,weights!$A$2:$R$6,4))*VLOOKUP($B6981,weights!$A$2:$R$6,6)^C6981*(VLOOKUP($B6981,weights!$A$2:$R$6,15)*EXP(VLOOKUP($B6981,weights!$A$2:$R$6,11)*D6981)+VLOOKUP($B6981,weights!$A$2:$R$6,16)*EXP(VLOOKUP($B6981,weights!$A$2:$R$6,12)*E6981)+VLOOKUP($B6981,weights!$A$2:$R$6,17)*EXP(VLOOKUP($B6981,weights!$A$2:$R$6,13)*F6981)+VLOOKUP($B6981,weights!$A$2:$R$6,18)*EXP(VLOOKUP($B6981,weights!$A$2:$R$6,14)*G6981))</f>
        <v>12.158672587984084</v>
      </c>
    </row>
    <row r="6982" spans="1:8" ht="12.75" x14ac:dyDescent="0.2">
      <c r="A6982">
        <f t="shared" si="0"/>
        <v>280</v>
      </c>
      <c r="B6982" t="str">
        <f t="shared" ref="B6982:C6982" si="6956">B6957</f>
        <v>restaurant</v>
      </c>
      <c r="C6982">
        <f t="shared" si="6956"/>
        <v>5</v>
      </c>
      <c r="D6982">
        <f ca="1">OFFSET(walk!$A$2:$Y$402,TRUNC((ROW()-ROW($D$2))/COLUMNS(walk!$A$2:$Y$402)),MOD(ROW()-ROW($D$2),COLUMNS(walk!$A$2:$Y$402)),1,1)</f>
        <v>16</v>
      </c>
      <c r="E6982">
        <f ca="1">OFFSET(bike!$A$2:$Y$402,TRUNC((ROW()-ROW($E$2))/COLUMNS(bike!$A$2:$Y$402)),MOD(ROW()-ROW($E$2),COLUMNS(bike!$A$2:$Y$402)),1,1)</f>
        <v>4</v>
      </c>
      <c r="F6982">
        <f ca="1">OFFSET(transit!$A$2:$Y$402,TRUNC((ROW()-ROW($F$2))/COLUMNS(transit!$A$2:$Y$402)),MOD(ROW()-ROW($F$2),COLUMNS(transit!$A$2:$Y$402)),1,1)</f>
        <v>12</v>
      </c>
      <c r="G6982">
        <f ca="1">OFFSET(drive!$A$2:$Y$402,TRUNC((ROW()-ROW($G$2))/COLUMNS(drive!$A$2:$Y$402)),MOD(ROW()-ROW($G$2),COLUMNS(drive!$A$2:$Y$402)),1,1)</f>
        <v>4</v>
      </c>
      <c r="H6982" s="5">
        <f ca="1">(VLOOKUP($B6982,weights!$A$2:$R$6,4))*VLOOKUP($B6982,weights!$A$2:$R$6,6)^C6982*(VLOOKUP($B6982,weights!$A$2:$R$6,15)*EXP(VLOOKUP($B6982,weights!$A$2:$R$6,11)*D6982)+VLOOKUP($B6982,weights!$A$2:$R$6,16)*EXP(VLOOKUP($B6982,weights!$A$2:$R$6,12)*E6982)+VLOOKUP($B6982,weights!$A$2:$R$6,17)*EXP(VLOOKUP($B6982,weights!$A$2:$R$6,13)*F6982)+VLOOKUP($B6982,weights!$A$2:$R$6,18)*EXP(VLOOKUP($B6982,weights!$A$2:$R$6,14)*G6982))</f>
        <v>10.592225257706579</v>
      </c>
    </row>
    <row r="6983" spans="1:8" ht="12.75" x14ac:dyDescent="0.2">
      <c r="A6983">
        <f t="shared" si="0"/>
        <v>280</v>
      </c>
      <c r="B6983" t="str">
        <f t="shared" ref="B6983:C6983" si="6957">B6958</f>
        <v>restaurant</v>
      </c>
      <c r="C6983">
        <f t="shared" si="6957"/>
        <v>6</v>
      </c>
      <c r="D6983">
        <f ca="1">OFFSET(walk!$A$2:$Y$402,TRUNC((ROW()-ROW($D$2))/COLUMNS(walk!$A$2:$Y$402)),MOD(ROW()-ROW($D$2),COLUMNS(walk!$A$2:$Y$402)),1,1)</f>
        <v>16</v>
      </c>
      <c r="E6983">
        <f ca="1">OFFSET(bike!$A$2:$Y$402,TRUNC((ROW()-ROW($E$2))/COLUMNS(bike!$A$2:$Y$402)),MOD(ROW()-ROW($E$2),COLUMNS(bike!$A$2:$Y$402)),1,1)</f>
        <v>4</v>
      </c>
      <c r="F6983">
        <f ca="1">OFFSET(transit!$A$2:$Y$402,TRUNC((ROW()-ROW($F$2))/COLUMNS(transit!$A$2:$Y$402)),MOD(ROW()-ROW($F$2),COLUMNS(transit!$A$2:$Y$402)),1,1)</f>
        <v>12</v>
      </c>
      <c r="G6983">
        <f ca="1">OFFSET(drive!$A$2:$Y$402,TRUNC((ROW()-ROW($G$2))/COLUMNS(drive!$A$2:$Y$402)),MOD(ROW()-ROW($G$2),COLUMNS(drive!$A$2:$Y$402)),1,1)</f>
        <v>4</v>
      </c>
      <c r="H6983" s="5">
        <f ca="1">(VLOOKUP($B6983,weights!$A$2:$R$6,4))*VLOOKUP($B6983,weights!$A$2:$R$6,6)^C6983*(VLOOKUP($B6983,weights!$A$2:$R$6,15)*EXP(VLOOKUP($B6983,weights!$A$2:$R$6,11)*D6983)+VLOOKUP($B6983,weights!$A$2:$R$6,16)*EXP(VLOOKUP($B6983,weights!$A$2:$R$6,12)*E6983)+VLOOKUP($B6983,weights!$A$2:$R$6,17)*EXP(VLOOKUP($B6983,weights!$A$2:$R$6,13)*F6983)+VLOOKUP($B6983,weights!$A$2:$R$6,18)*EXP(VLOOKUP($B6983,weights!$A$2:$R$6,14)*G6983))</f>
        <v>9.4937722680184891</v>
      </c>
    </row>
    <row r="6984" spans="1:8" ht="12.75" x14ac:dyDescent="0.2">
      <c r="A6984">
        <f t="shared" si="0"/>
        <v>280</v>
      </c>
      <c r="B6984" t="str">
        <f t="shared" ref="B6984:C6984" si="6958">B6959</f>
        <v>restaurant</v>
      </c>
      <c r="C6984">
        <f t="shared" si="6958"/>
        <v>7</v>
      </c>
      <c r="D6984">
        <f ca="1">OFFSET(walk!$A$2:$Y$402,TRUNC((ROW()-ROW($D$2))/COLUMNS(walk!$A$2:$Y$402)),MOD(ROW()-ROW($D$2),COLUMNS(walk!$A$2:$Y$402)),1,1)</f>
        <v>16</v>
      </c>
      <c r="E6984">
        <f ca="1">OFFSET(bike!$A$2:$Y$402,TRUNC((ROW()-ROW($E$2))/COLUMNS(bike!$A$2:$Y$402)),MOD(ROW()-ROW($E$2),COLUMNS(bike!$A$2:$Y$402)),1,1)</f>
        <v>6</v>
      </c>
      <c r="F6984">
        <f ca="1">OFFSET(transit!$A$2:$Y$402,TRUNC((ROW()-ROW($F$2))/COLUMNS(transit!$A$2:$Y$402)),MOD(ROW()-ROW($F$2),COLUMNS(transit!$A$2:$Y$402)),1,1)</f>
        <v>16</v>
      </c>
      <c r="G6984">
        <f ca="1">OFFSET(drive!$A$2:$Y$402,TRUNC((ROW()-ROW($G$2))/COLUMNS(drive!$A$2:$Y$402)),MOD(ROW()-ROW($G$2),COLUMNS(drive!$A$2:$Y$402)),1,1)</f>
        <v>4</v>
      </c>
      <c r="H6984" s="5">
        <f ca="1">(VLOOKUP($B6984,weights!$A$2:$R$6,4))*VLOOKUP($B6984,weights!$A$2:$R$6,6)^C6984*(VLOOKUP($B6984,weights!$A$2:$R$6,15)*EXP(VLOOKUP($B6984,weights!$A$2:$R$6,11)*D6984)+VLOOKUP($B6984,weights!$A$2:$R$6,16)*EXP(VLOOKUP($B6984,weights!$A$2:$R$6,12)*E6984)+VLOOKUP($B6984,weights!$A$2:$R$6,17)*EXP(VLOOKUP($B6984,weights!$A$2:$R$6,13)*F6984)+VLOOKUP($B6984,weights!$A$2:$R$6,18)*EXP(VLOOKUP($B6984,weights!$A$2:$R$6,14)*G6984))</f>
        <v>6.8715137822454553</v>
      </c>
    </row>
    <row r="6985" spans="1:8" ht="12.75" x14ac:dyDescent="0.2">
      <c r="A6985">
        <f t="shared" si="0"/>
        <v>280</v>
      </c>
      <c r="B6985" t="str">
        <f t="shared" ref="B6985:C6985" si="6959">B6960</f>
        <v>restaurant</v>
      </c>
      <c r="C6985">
        <f t="shared" si="6959"/>
        <v>8</v>
      </c>
      <c r="D6985">
        <f ca="1">OFFSET(walk!$A$2:$Y$402,TRUNC((ROW()-ROW($D$2))/COLUMNS(walk!$A$2:$Y$402)),MOD(ROW()-ROW($D$2),COLUMNS(walk!$A$2:$Y$402)),1,1)</f>
        <v>17</v>
      </c>
      <c r="E6985">
        <f ca="1">OFFSET(bike!$A$2:$Y$402,TRUNC((ROW()-ROW($E$2))/COLUMNS(bike!$A$2:$Y$402)),MOD(ROW()-ROW($E$2),COLUMNS(bike!$A$2:$Y$402)),1,1)</f>
        <v>6</v>
      </c>
      <c r="F6985">
        <f ca="1">OFFSET(transit!$A$2:$Y$402,TRUNC((ROW()-ROW($F$2))/COLUMNS(transit!$A$2:$Y$402)),MOD(ROW()-ROW($F$2),COLUMNS(transit!$A$2:$Y$402)),1,1)</f>
        <v>16</v>
      </c>
      <c r="G6985">
        <f ca="1">OFFSET(drive!$A$2:$Y$402,TRUNC((ROW()-ROW($G$2))/COLUMNS(drive!$A$2:$Y$402)),MOD(ROW()-ROW($G$2),COLUMNS(drive!$A$2:$Y$402)),1,1)</f>
        <v>4</v>
      </c>
      <c r="H6985" s="5">
        <f ca="1">(VLOOKUP($B6985,weights!$A$2:$R$6,4))*VLOOKUP($B6985,weights!$A$2:$R$6,6)^C6985*(VLOOKUP($B6985,weights!$A$2:$R$6,15)*EXP(VLOOKUP($B6985,weights!$A$2:$R$6,11)*D6985)+VLOOKUP($B6985,weights!$A$2:$R$6,16)*EXP(VLOOKUP($B6985,weights!$A$2:$R$6,12)*E6985)+VLOOKUP($B6985,weights!$A$2:$R$6,17)*EXP(VLOOKUP($B6985,weights!$A$2:$R$6,13)*F6985)+VLOOKUP($B6985,weights!$A$2:$R$6,18)*EXP(VLOOKUP($B6985,weights!$A$2:$R$6,14)*G6985))</f>
        <v>6.1131296920272202</v>
      </c>
    </row>
    <row r="6986" spans="1:8" ht="12.75" x14ac:dyDescent="0.2">
      <c r="A6986">
        <f t="shared" si="0"/>
        <v>280</v>
      </c>
      <c r="B6986" t="str">
        <f t="shared" ref="B6986:C6986" si="6960">B6961</f>
        <v>restaurant</v>
      </c>
      <c r="C6986">
        <f t="shared" si="6960"/>
        <v>9</v>
      </c>
      <c r="D6986">
        <f ca="1">OFFSET(walk!$A$2:$Y$402,TRUNC((ROW()-ROW($D$2))/COLUMNS(walk!$A$2:$Y$402)),MOD(ROW()-ROW($D$2),COLUMNS(walk!$A$2:$Y$402)),1,1)</f>
        <v>20</v>
      </c>
      <c r="E6986">
        <f ca="1">OFFSET(bike!$A$2:$Y$402,TRUNC((ROW()-ROW($E$2))/COLUMNS(bike!$A$2:$Y$402)),MOD(ROW()-ROW($E$2),COLUMNS(bike!$A$2:$Y$402)),1,1)</f>
        <v>6</v>
      </c>
      <c r="F6986">
        <f ca="1">OFFSET(transit!$A$2:$Y$402,TRUNC((ROW()-ROW($F$2))/COLUMNS(transit!$A$2:$Y$402)),MOD(ROW()-ROW($F$2),COLUMNS(transit!$A$2:$Y$402)),1,1)</f>
        <v>17</v>
      </c>
      <c r="G6986">
        <f ca="1">OFFSET(drive!$A$2:$Y$402,TRUNC((ROW()-ROW($G$2))/COLUMNS(drive!$A$2:$Y$402)),MOD(ROW()-ROW($G$2),COLUMNS(drive!$A$2:$Y$402)),1,1)</f>
        <v>5</v>
      </c>
      <c r="H6986" s="5">
        <f ca="1">(VLOOKUP($B6986,weights!$A$2:$R$6,4))*VLOOKUP($B6986,weights!$A$2:$R$6,6)^C6986*(VLOOKUP($B6986,weights!$A$2:$R$6,15)*EXP(VLOOKUP($B6986,weights!$A$2:$R$6,11)*D6986)+VLOOKUP($B6986,weights!$A$2:$R$6,16)*EXP(VLOOKUP($B6986,weights!$A$2:$R$6,12)*E6986)+VLOOKUP($B6986,weights!$A$2:$R$6,17)*EXP(VLOOKUP($B6986,weights!$A$2:$R$6,13)*F6986)+VLOOKUP($B6986,weights!$A$2:$R$6,18)*EXP(VLOOKUP($B6986,weights!$A$2:$R$6,14)*G6986))</f>
        <v>4.8357513845688276</v>
      </c>
    </row>
    <row r="6987" spans="1:8" ht="12.75" x14ac:dyDescent="0.2">
      <c r="A6987">
        <f t="shared" si="0"/>
        <v>280</v>
      </c>
      <c r="B6987" t="str">
        <f t="shared" ref="B6987:C6987" si="6961">B6962</f>
        <v>supermarket</v>
      </c>
      <c r="C6987">
        <f t="shared" si="6961"/>
        <v>0</v>
      </c>
      <c r="D6987">
        <f ca="1">OFFSET(walk!$A$2:$Y$402,TRUNC((ROW()-ROW($D$2))/COLUMNS(walk!$A$2:$Y$402)),MOD(ROW()-ROW($D$2),COLUMNS(walk!$A$2:$Y$402)),1,1)</f>
        <v>42</v>
      </c>
      <c r="E6987">
        <f ca="1">OFFSET(bike!$A$2:$Y$402,TRUNC((ROW()-ROW($E$2))/COLUMNS(bike!$A$2:$Y$402)),MOD(ROW()-ROW($E$2),COLUMNS(bike!$A$2:$Y$402)),1,1)</f>
        <v>16</v>
      </c>
      <c r="F6987">
        <f ca="1">OFFSET(transit!$A$2:$Y$402,TRUNC((ROW()-ROW($F$2))/COLUMNS(transit!$A$2:$Y$402)),MOD(ROW()-ROW($F$2),COLUMNS(transit!$A$2:$Y$402)),1,1)</f>
        <v>22</v>
      </c>
      <c r="G6987">
        <f ca="1">OFFSET(drive!$A$2:$Y$402,TRUNC((ROW()-ROW($G$2))/COLUMNS(drive!$A$2:$Y$402)),MOD(ROW()-ROW($G$2),COLUMNS(drive!$A$2:$Y$402)),1,1)</f>
        <v>9</v>
      </c>
      <c r="H6987" s="5">
        <f ca="1">(VLOOKUP($B6987,weights!$A$2:$R$6,4))*VLOOKUP($B6987,weights!$A$2:$R$6,6)^C6987*(VLOOKUP($B6987,weights!$A$2:$R$6,15)*EXP(VLOOKUP($B6987,weights!$A$2:$R$6,11)*D6987)+VLOOKUP($B6987,weights!$A$2:$R$6,16)*EXP(VLOOKUP($B6987,weights!$A$2:$R$6,12)*E6987)+VLOOKUP($B6987,weights!$A$2:$R$6,17)*EXP(VLOOKUP($B6987,weights!$A$2:$R$6,13)*F6987)+VLOOKUP($B6987,weights!$A$2:$R$6,18)*EXP(VLOOKUP($B6987,weights!$A$2:$R$6,14)*G6987))</f>
        <v>2.8178760092379345</v>
      </c>
    </row>
    <row r="6988" spans="1:8" ht="12.75" x14ac:dyDescent="0.2">
      <c r="A6988">
        <f t="shared" si="0"/>
        <v>280</v>
      </c>
      <c r="B6988" t="str">
        <f t="shared" ref="B6988:C6988" si="6962">B6963</f>
        <v>supermarket</v>
      </c>
      <c r="C6988">
        <f t="shared" si="6962"/>
        <v>1</v>
      </c>
      <c r="D6988">
        <f ca="1">OFFSET(walk!$A$2:$Y$402,TRUNC((ROW()-ROW($D$2))/COLUMNS(walk!$A$2:$Y$402)),MOD(ROW()-ROW($D$2),COLUMNS(walk!$A$2:$Y$402)),1,1)</f>
        <v>53</v>
      </c>
      <c r="E6988">
        <f ca="1">OFFSET(bike!$A$2:$Y$402,TRUNC((ROW()-ROW($E$2))/COLUMNS(bike!$A$2:$Y$402)),MOD(ROW()-ROW($E$2),COLUMNS(bike!$A$2:$Y$402)),1,1)</f>
        <v>17</v>
      </c>
      <c r="F6988">
        <f ca="1">OFFSET(transit!$A$2:$Y$402,TRUNC((ROW()-ROW($F$2))/COLUMNS(transit!$A$2:$Y$402)),MOD(ROW()-ROW($F$2),COLUMNS(transit!$A$2:$Y$402)),1,1)</f>
        <v>26</v>
      </c>
      <c r="G6988">
        <f ca="1">OFFSET(drive!$A$2:$Y$402,TRUNC((ROW()-ROW($G$2))/COLUMNS(drive!$A$2:$Y$402)),MOD(ROW()-ROW($G$2),COLUMNS(drive!$A$2:$Y$402)),1,1)</f>
        <v>10</v>
      </c>
      <c r="H6988" s="5">
        <f ca="1">(VLOOKUP($B6988,weights!$A$2:$R$6,4))*VLOOKUP($B6988,weights!$A$2:$R$6,6)^C6988*(VLOOKUP($B6988,weights!$A$2:$R$6,15)*EXP(VLOOKUP($B6988,weights!$A$2:$R$6,11)*D6988)+VLOOKUP($B6988,weights!$A$2:$R$6,16)*EXP(VLOOKUP($B6988,weights!$A$2:$R$6,12)*E6988)+VLOOKUP($B6988,weights!$A$2:$R$6,17)*EXP(VLOOKUP($B6988,weights!$A$2:$R$6,13)*F6988)+VLOOKUP($B6988,weights!$A$2:$R$6,18)*EXP(VLOOKUP($B6988,weights!$A$2:$R$6,14)*G6988))</f>
        <v>1.3090455873046474</v>
      </c>
    </row>
    <row r="6989" spans="1:8" ht="12.75" x14ac:dyDescent="0.2">
      <c r="A6989">
        <f t="shared" si="0"/>
        <v>280</v>
      </c>
      <c r="B6989" t="str">
        <f t="shared" ref="B6989:C6989" si="6963">B6964</f>
        <v>supermarket</v>
      </c>
      <c r="C6989">
        <f t="shared" si="6963"/>
        <v>2</v>
      </c>
      <c r="D6989">
        <f ca="1">OFFSET(walk!$A$2:$Y$402,TRUNC((ROW()-ROW($D$2))/COLUMNS(walk!$A$2:$Y$402)),MOD(ROW()-ROW($D$2),COLUMNS(walk!$A$2:$Y$402)),1,1)</f>
        <v>57</v>
      </c>
      <c r="E6989">
        <f ca="1">OFFSET(bike!$A$2:$Y$402,TRUNC((ROW()-ROW($E$2))/COLUMNS(bike!$A$2:$Y$402)),MOD(ROW()-ROW($E$2),COLUMNS(bike!$A$2:$Y$402)),1,1)</f>
        <v>18</v>
      </c>
      <c r="F6989">
        <f ca="1">OFFSET(transit!$A$2:$Y$402,TRUNC((ROW()-ROW($F$2))/COLUMNS(transit!$A$2:$Y$402)),MOD(ROW()-ROW($F$2),COLUMNS(transit!$A$2:$Y$402)),1,1)</f>
        <v>36</v>
      </c>
      <c r="G6989">
        <f ca="1">OFFSET(drive!$A$2:$Y$402,TRUNC((ROW()-ROW($G$2))/COLUMNS(drive!$A$2:$Y$402)),MOD(ROW()-ROW($G$2),COLUMNS(drive!$A$2:$Y$402)),1,1)</f>
        <v>13</v>
      </c>
      <c r="H6989" s="5">
        <f ca="1">(VLOOKUP($B6989,weights!$A$2:$R$6,4))*VLOOKUP($B6989,weights!$A$2:$R$6,6)^C6989*(VLOOKUP($B6989,weights!$A$2:$R$6,15)*EXP(VLOOKUP($B6989,weights!$A$2:$R$6,11)*D6989)+VLOOKUP($B6989,weights!$A$2:$R$6,16)*EXP(VLOOKUP($B6989,weights!$A$2:$R$6,12)*E6989)+VLOOKUP($B6989,weights!$A$2:$R$6,17)*EXP(VLOOKUP($B6989,weights!$A$2:$R$6,13)*F6989)+VLOOKUP($B6989,weights!$A$2:$R$6,18)*EXP(VLOOKUP($B6989,weights!$A$2:$R$6,14)*G6989))</f>
        <v>0.40394994546812713</v>
      </c>
    </row>
    <row r="6990" spans="1:8" ht="12.75" x14ac:dyDescent="0.2">
      <c r="A6990">
        <f t="shared" si="0"/>
        <v>280</v>
      </c>
      <c r="B6990" t="str">
        <f t="shared" ref="B6990:C6990" si="6964">B6965</f>
        <v>supermarket</v>
      </c>
      <c r="C6990">
        <f t="shared" si="6964"/>
        <v>3</v>
      </c>
      <c r="D6990">
        <f ca="1">OFFSET(walk!$A$2:$Y$402,TRUNC((ROW()-ROW($D$2))/COLUMNS(walk!$A$2:$Y$402)),MOD(ROW()-ROW($D$2),COLUMNS(walk!$A$2:$Y$402)),1,1)</f>
        <v>65</v>
      </c>
      <c r="E6990">
        <f ca="1">OFFSET(bike!$A$2:$Y$402,TRUNC((ROW()-ROW($E$2))/COLUMNS(bike!$A$2:$Y$402)),MOD(ROW()-ROW($E$2),COLUMNS(bike!$A$2:$Y$402)),1,1)</f>
        <v>21</v>
      </c>
      <c r="F6990">
        <f ca="1">OFFSET(transit!$A$2:$Y$402,TRUNC((ROW()-ROW($F$2))/COLUMNS(transit!$A$2:$Y$402)),MOD(ROW()-ROW($F$2),COLUMNS(transit!$A$2:$Y$402)),1,1)</f>
        <v>39</v>
      </c>
      <c r="G6990">
        <f ca="1">OFFSET(drive!$A$2:$Y$402,TRUNC((ROW()-ROW($G$2))/COLUMNS(drive!$A$2:$Y$402)),MOD(ROW()-ROW($G$2),COLUMNS(drive!$A$2:$Y$402)),1,1)</f>
        <v>14</v>
      </c>
      <c r="H6990" s="5">
        <f ca="1">(VLOOKUP($B6990,weights!$A$2:$R$6,4))*VLOOKUP($B6990,weights!$A$2:$R$6,6)^C6990*(VLOOKUP($B6990,weights!$A$2:$R$6,15)*EXP(VLOOKUP($B6990,weights!$A$2:$R$6,11)*D6990)+VLOOKUP($B6990,weights!$A$2:$R$6,16)*EXP(VLOOKUP($B6990,weights!$A$2:$R$6,12)*E6990)+VLOOKUP($B6990,weights!$A$2:$R$6,17)*EXP(VLOOKUP($B6990,weights!$A$2:$R$6,13)*F6990)+VLOOKUP($B6990,weights!$A$2:$R$6,18)*EXP(VLOOKUP($B6990,weights!$A$2:$R$6,14)*G6990))</f>
        <v>0.18811280713149936</v>
      </c>
    </row>
    <row r="6991" spans="1:8" ht="12.75" x14ac:dyDescent="0.2">
      <c r="A6991">
        <f t="shared" si="0"/>
        <v>280</v>
      </c>
      <c r="B6991" t="str">
        <f t="shared" ref="B6991:C6991" si="6965">B6966</f>
        <v>supermarket</v>
      </c>
      <c r="C6991">
        <f t="shared" si="6965"/>
        <v>4</v>
      </c>
      <c r="D6991">
        <f ca="1">OFFSET(walk!$A$2:$Y$402,TRUNC((ROW()-ROW($D$2))/COLUMNS(walk!$A$2:$Y$402)),MOD(ROW()-ROW($D$2),COLUMNS(walk!$A$2:$Y$402)),1,1)</f>
        <v>81</v>
      </c>
      <c r="E6991">
        <f ca="1">OFFSET(bike!$A$2:$Y$402,TRUNC((ROW()-ROW($E$2))/COLUMNS(bike!$A$2:$Y$402)),MOD(ROW()-ROW($E$2),COLUMNS(bike!$A$2:$Y$402)),1,1)</f>
        <v>25</v>
      </c>
      <c r="F6991">
        <f ca="1">OFFSET(transit!$A$2:$Y$402,TRUNC((ROW()-ROW($F$2))/COLUMNS(transit!$A$2:$Y$402)),MOD(ROW()-ROW($F$2),COLUMNS(transit!$A$2:$Y$402)),1,1)</f>
        <v>43</v>
      </c>
      <c r="G6991">
        <f ca="1">OFFSET(drive!$A$2:$Y$402,TRUNC((ROW()-ROW($G$2))/COLUMNS(drive!$A$2:$Y$402)),MOD(ROW()-ROW($G$2),COLUMNS(drive!$A$2:$Y$402)),1,1)</f>
        <v>16</v>
      </c>
      <c r="H6991" s="5">
        <f ca="1">(VLOOKUP($B6991,weights!$A$2:$R$6,4))*VLOOKUP($B6991,weights!$A$2:$R$6,6)^C6991*(VLOOKUP($B6991,weights!$A$2:$R$6,15)*EXP(VLOOKUP($B6991,weights!$A$2:$R$6,11)*D6991)+VLOOKUP($B6991,weights!$A$2:$R$6,16)*EXP(VLOOKUP($B6991,weights!$A$2:$R$6,12)*E6991)+VLOOKUP($B6991,weights!$A$2:$R$6,17)*EXP(VLOOKUP($B6991,weights!$A$2:$R$6,13)*F6991)+VLOOKUP($B6991,weights!$A$2:$R$6,18)*EXP(VLOOKUP($B6991,weights!$A$2:$R$6,14)*G6991))</f>
        <v>7.1648760235932946E-2</v>
      </c>
    </row>
    <row r="6992" spans="1:8" ht="12.75" x14ac:dyDescent="0.2">
      <c r="A6992">
        <f t="shared" si="0"/>
        <v>280</v>
      </c>
      <c r="B6992" t="str">
        <f t="shared" ref="B6992:C6992" si="6966">B6967</f>
        <v>store</v>
      </c>
      <c r="C6992">
        <f t="shared" si="6966"/>
        <v>0</v>
      </c>
      <c r="D6992">
        <f ca="1">OFFSET(walk!$A$2:$Y$402,TRUNC((ROW()-ROW($D$2))/COLUMNS(walk!$A$2:$Y$402)),MOD(ROW()-ROW($D$2),COLUMNS(walk!$A$2:$Y$402)),1,1)</f>
        <v>9</v>
      </c>
      <c r="E6992">
        <f ca="1">OFFSET(bike!$A$2:$Y$402,TRUNC((ROW()-ROW($E$2))/COLUMNS(bike!$A$2:$Y$402)),MOD(ROW()-ROW($E$2),COLUMNS(bike!$A$2:$Y$402)),1,1)</f>
        <v>2</v>
      </c>
      <c r="F6992">
        <f ca="1">OFFSET(transit!$A$2:$Y$402,TRUNC((ROW()-ROW($F$2))/COLUMNS(transit!$A$2:$Y$402)),MOD(ROW()-ROW($F$2),COLUMNS(transit!$A$2:$Y$402)),1,1)</f>
        <v>9</v>
      </c>
      <c r="G6992">
        <f ca="1">OFFSET(drive!$A$2:$Y$402,TRUNC((ROW()-ROW($G$2))/COLUMNS(drive!$A$2:$Y$402)),MOD(ROW()-ROW($G$2),COLUMNS(drive!$A$2:$Y$402)),1,1)</f>
        <v>3</v>
      </c>
      <c r="H6992" s="5">
        <f ca="1">(VLOOKUP($B6992,weights!$A$2:$R$6,4))*VLOOKUP($B6992,weights!$A$2:$R$6,6)^C6992*(VLOOKUP($B6992,weights!$A$2:$R$6,15)*EXP(VLOOKUP($B6992,weights!$A$2:$R$6,11)*D6992)+VLOOKUP($B6992,weights!$A$2:$R$6,16)*EXP(VLOOKUP($B6992,weights!$A$2:$R$6,12)*E6992)+VLOOKUP($B6992,weights!$A$2:$R$6,17)*EXP(VLOOKUP($B6992,weights!$A$2:$R$6,13)*F6992)+VLOOKUP($B6992,weights!$A$2:$R$6,18)*EXP(VLOOKUP($B6992,weights!$A$2:$R$6,14)*G6992))</f>
        <v>11.144819505645453</v>
      </c>
    </row>
    <row r="6993" spans="1:8" ht="12.75" x14ac:dyDescent="0.2">
      <c r="A6993">
        <f t="shared" si="0"/>
        <v>280</v>
      </c>
      <c r="B6993" t="str">
        <f t="shared" ref="B6993:C6993" si="6967">B6968</f>
        <v>store</v>
      </c>
      <c r="C6993">
        <f t="shared" si="6967"/>
        <v>1</v>
      </c>
      <c r="D6993">
        <f ca="1">OFFSET(walk!$A$2:$Y$402,TRUNC((ROW()-ROW($D$2))/COLUMNS(walk!$A$2:$Y$402)),MOD(ROW()-ROW($D$2),COLUMNS(walk!$A$2:$Y$402)),1,1)</f>
        <v>13</v>
      </c>
      <c r="E6993">
        <f ca="1">OFFSET(bike!$A$2:$Y$402,TRUNC((ROW()-ROW($E$2))/COLUMNS(bike!$A$2:$Y$402)),MOD(ROW()-ROW($E$2),COLUMNS(bike!$A$2:$Y$402)),1,1)</f>
        <v>3</v>
      </c>
      <c r="F6993">
        <f ca="1">OFFSET(transit!$A$2:$Y$402,TRUNC((ROW()-ROW($F$2))/COLUMNS(transit!$A$2:$Y$402)),MOD(ROW()-ROW($F$2),COLUMNS(transit!$A$2:$Y$402)),1,1)</f>
        <v>11</v>
      </c>
      <c r="G6993">
        <f ca="1">OFFSET(drive!$A$2:$Y$402,TRUNC((ROW()-ROW($G$2))/COLUMNS(drive!$A$2:$Y$402)),MOD(ROW()-ROW($G$2),COLUMNS(drive!$A$2:$Y$402)),1,1)</f>
        <v>4</v>
      </c>
      <c r="H6993" s="5">
        <f ca="1">(VLOOKUP($B6993,weights!$A$2:$R$6,4))*VLOOKUP($B6993,weights!$A$2:$R$6,6)^C6993*(VLOOKUP($B6993,weights!$A$2:$R$6,15)*EXP(VLOOKUP($B6993,weights!$A$2:$R$6,11)*D6993)+VLOOKUP($B6993,weights!$A$2:$R$6,16)*EXP(VLOOKUP($B6993,weights!$A$2:$R$6,12)*E6993)+VLOOKUP($B6993,weights!$A$2:$R$6,17)*EXP(VLOOKUP($B6993,weights!$A$2:$R$6,13)*F6993)+VLOOKUP($B6993,weights!$A$2:$R$6,18)*EXP(VLOOKUP($B6993,weights!$A$2:$R$6,14)*G6993))</f>
        <v>5.0840313348408124</v>
      </c>
    </row>
    <row r="6994" spans="1:8" ht="12.75" x14ac:dyDescent="0.2">
      <c r="A6994">
        <f t="shared" si="0"/>
        <v>280</v>
      </c>
      <c r="B6994" t="str">
        <f t="shared" ref="B6994:C6994" si="6968">B6969</f>
        <v>store</v>
      </c>
      <c r="C6994">
        <f t="shared" si="6968"/>
        <v>2</v>
      </c>
      <c r="D6994">
        <f ca="1">OFFSET(walk!$A$2:$Y$402,TRUNC((ROW()-ROW($D$2))/COLUMNS(walk!$A$2:$Y$402)),MOD(ROW()-ROW($D$2),COLUMNS(walk!$A$2:$Y$402)),1,1)</f>
        <v>16</v>
      </c>
      <c r="E6994">
        <f ca="1">OFFSET(bike!$A$2:$Y$402,TRUNC((ROW()-ROW($E$2))/COLUMNS(bike!$A$2:$Y$402)),MOD(ROW()-ROW($E$2),COLUMNS(bike!$A$2:$Y$402)),1,1)</f>
        <v>4</v>
      </c>
      <c r="F6994">
        <f ca="1">OFFSET(transit!$A$2:$Y$402,TRUNC((ROW()-ROW($F$2))/COLUMNS(transit!$A$2:$Y$402)),MOD(ROW()-ROW($F$2),COLUMNS(transit!$A$2:$Y$402)),1,1)</f>
        <v>11</v>
      </c>
      <c r="G6994">
        <f ca="1">OFFSET(drive!$A$2:$Y$402,TRUNC((ROW()-ROW($G$2))/COLUMNS(drive!$A$2:$Y$402)),MOD(ROW()-ROW($G$2),COLUMNS(drive!$A$2:$Y$402)),1,1)</f>
        <v>4</v>
      </c>
      <c r="H6994" s="5">
        <f ca="1">(VLOOKUP($B6994,weights!$A$2:$R$6,4))*VLOOKUP($B6994,weights!$A$2:$R$6,6)^C6994*(VLOOKUP($B6994,weights!$A$2:$R$6,15)*EXP(VLOOKUP($B6994,weights!$A$2:$R$6,11)*D6994)+VLOOKUP($B6994,weights!$A$2:$R$6,16)*EXP(VLOOKUP($B6994,weights!$A$2:$R$6,12)*E6994)+VLOOKUP($B6994,weights!$A$2:$R$6,17)*EXP(VLOOKUP($B6994,weights!$A$2:$R$6,13)*F6994)+VLOOKUP($B6994,weights!$A$2:$R$6,18)*EXP(VLOOKUP($B6994,weights!$A$2:$R$6,14)*G6994))</f>
        <v>2.7908966796912127</v>
      </c>
    </row>
    <row r="6995" spans="1:8" ht="12.75" x14ac:dyDescent="0.2">
      <c r="A6995">
        <f t="shared" si="0"/>
        <v>280</v>
      </c>
      <c r="B6995" t="str">
        <f t="shared" ref="B6995:C6995" si="6969">B6970</f>
        <v>store</v>
      </c>
      <c r="C6995">
        <f t="shared" si="6969"/>
        <v>3</v>
      </c>
      <c r="D6995">
        <f ca="1">OFFSET(walk!$A$2:$Y$402,TRUNC((ROW()-ROW($D$2))/COLUMNS(walk!$A$2:$Y$402)),MOD(ROW()-ROW($D$2),COLUMNS(walk!$A$2:$Y$402)),1,1)</f>
        <v>17</v>
      </c>
      <c r="E6995">
        <f ca="1">OFFSET(bike!$A$2:$Y$402,TRUNC((ROW()-ROW($E$2))/COLUMNS(bike!$A$2:$Y$402)),MOD(ROW()-ROW($E$2),COLUMNS(bike!$A$2:$Y$402)),1,1)</f>
        <v>5</v>
      </c>
      <c r="F6995">
        <f ca="1">OFFSET(transit!$A$2:$Y$402,TRUNC((ROW()-ROW($F$2))/COLUMNS(transit!$A$2:$Y$402)),MOD(ROW()-ROW($F$2),COLUMNS(transit!$A$2:$Y$402)),1,1)</f>
        <v>11</v>
      </c>
      <c r="G6995">
        <f ca="1">OFFSET(drive!$A$2:$Y$402,TRUNC((ROW()-ROW($G$2))/COLUMNS(drive!$A$2:$Y$402)),MOD(ROW()-ROW($G$2),COLUMNS(drive!$A$2:$Y$402)),1,1)</f>
        <v>4</v>
      </c>
      <c r="H6995" s="5">
        <f ca="1">(VLOOKUP($B6995,weights!$A$2:$R$6,4))*VLOOKUP($B6995,weights!$A$2:$R$6,6)^C6995*(VLOOKUP($B6995,weights!$A$2:$R$6,15)*EXP(VLOOKUP($B6995,weights!$A$2:$R$6,11)*D6995)+VLOOKUP($B6995,weights!$A$2:$R$6,16)*EXP(VLOOKUP($B6995,weights!$A$2:$R$6,12)*E6995)+VLOOKUP($B6995,weights!$A$2:$R$6,17)*EXP(VLOOKUP($B6995,weights!$A$2:$R$6,13)*F6995)+VLOOKUP($B6995,weights!$A$2:$R$6,18)*EXP(VLOOKUP($B6995,weights!$A$2:$R$6,14)*G6995))</f>
        <v>1.5920092364247993</v>
      </c>
    </row>
    <row r="6996" spans="1:8" ht="12.75" x14ac:dyDescent="0.2">
      <c r="A6996">
        <f t="shared" si="0"/>
        <v>280</v>
      </c>
      <c r="B6996" t="str">
        <f t="shared" ref="B6996:C6996" si="6970">B6971</f>
        <v>store</v>
      </c>
      <c r="C6996">
        <f t="shared" si="6970"/>
        <v>4</v>
      </c>
      <c r="D6996">
        <f ca="1">OFFSET(walk!$A$2:$Y$402,TRUNC((ROW()-ROW($D$2))/COLUMNS(walk!$A$2:$Y$402)),MOD(ROW()-ROW($D$2),COLUMNS(walk!$A$2:$Y$402)),1,1)</f>
        <v>17</v>
      </c>
      <c r="E6996">
        <f ca="1">OFFSET(bike!$A$2:$Y$402,TRUNC((ROW()-ROW($E$2))/COLUMNS(bike!$A$2:$Y$402)),MOD(ROW()-ROW($E$2),COLUMNS(bike!$A$2:$Y$402)),1,1)</f>
        <v>6</v>
      </c>
      <c r="F6996">
        <f ca="1">OFFSET(transit!$A$2:$Y$402,TRUNC((ROW()-ROW($F$2))/COLUMNS(transit!$A$2:$Y$402)),MOD(ROW()-ROW($F$2),COLUMNS(transit!$A$2:$Y$402)),1,1)</f>
        <v>16</v>
      </c>
      <c r="G6996">
        <f ca="1">OFFSET(drive!$A$2:$Y$402,TRUNC((ROW()-ROW($G$2))/COLUMNS(drive!$A$2:$Y$402)),MOD(ROW()-ROW($G$2),COLUMNS(drive!$A$2:$Y$402)),1,1)</f>
        <v>4</v>
      </c>
      <c r="H6996" s="5">
        <f ca="1">(VLOOKUP($B6996,weights!$A$2:$R$6,4))*VLOOKUP($B6996,weights!$A$2:$R$6,6)^C6996*(VLOOKUP($B6996,weights!$A$2:$R$6,15)*EXP(VLOOKUP($B6996,weights!$A$2:$R$6,11)*D6996)+VLOOKUP($B6996,weights!$A$2:$R$6,16)*EXP(VLOOKUP($B6996,weights!$A$2:$R$6,12)*E6996)+VLOOKUP($B6996,weights!$A$2:$R$6,17)*EXP(VLOOKUP($B6996,weights!$A$2:$R$6,13)*F6996)+VLOOKUP($B6996,weights!$A$2:$R$6,18)*EXP(VLOOKUP($B6996,weights!$A$2:$R$6,14)*G6996))</f>
        <v>0.88902391304524586</v>
      </c>
    </row>
    <row r="6997" spans="1:8" ht="12.75" x14ac:dyDescent="0.2">
      <c r="A6997">
        <f t="shared" si="0"/>
        <v>280</v>
      </c>
      <c r="B6997" t="str">
        <f t="shared" ref="B6997:C6997" si="6971">B6972</f>
        <v>pharmacy</v>
      </c>
      <c r="C6997">
        <f t="shared" si="6971"/>
        <v>0</v>
      </c>
      <c r="D6997">
        <f ca="1">OFFSET(walk!$A$2:$Y$402,TRUNC((ROW()-ROW($D$2))/COLUMNS(walk!$A$2:$Y$402)),MOD(ROW()-ROW($D$2),COLUMNS(walk!$A$2:$Y$402)),1,1)</f>
        <v>15</v>
      </c>
      <c r="E6997">
        <f ca="1">OFFSET(bike!$A$2:$Y$402,TRUNC((ROW()-ROW($E$2))/COLUMNS(bike!$A$2:$Y$402)),MOD(ROW()-ROW($E$2),COLUMNS(bike!$A$2:$Y$402)),1,1)</f>
        <v>4</v>
      </c>
      <c r="F6997">
        <f ca="1">OFFSET(transit!$A$2:$Y$402,TRUNC((ROW()-ROW($F$2))/COLUMNS(transit!$A$2:$Y$402)),MOD(ROW()-ROW($F$2),COLUMNS(transit!$A$2:$Y$402)),1,1)</f>
        <v>15</v>
      </c>
      <c r="G6997">
        <f ca="1">OFFSET(drive!$A$2:$Y$402,TRUNC((ROW()-ROW($G$2))/COLUMNS(drive!$A$2:$Y$402)),MOD(ROW()-ROW($G$2),COLUMNS(drive!$A$2:$Y$402)),1,1)</f>
        <v>3</v>
      </c>
      <c r="H6997" s="5">
        <f ca="1">(VLOOKUP($B6997,weights!$A$2:$R$6,4))*VLOOKUP($B6997,weights!$A$2:$R$6,6)^C6997*(VLOOKUP($B6997,weights!$A$2:$R$6,15)*EXP(VLOOKUP($B6997,weights!$A$2:$R$6,11)*D6997)+VLOOKUP($B6997,weights!$A$2:$R$6,16)*EXP(VLOOKUP($B6997,weights!$A$2:$R$6,12)*E6997)+VLOOKUP($B6997,weights!$A$2:$R$6,17)*EXP(VLOOKUP($B6997,weights!$A$2:$R$6,13)*F6997)+VLOOKUP($B6997,weights!$A$2:$R$6,18)*EXP(VLOOKUP($B6997,weights!$A$2:$R$6,14)*G6997))</f>
        <v>4.923741737242187</v>
      </c>
    </row>
    <row r="6998" spans="1:8" ht="12.75" x14ac:dyDescent="0.2">
      <c r="A6998">
        <f t="shared" si="0"/>
        <v>280</v>
      </c>
      <c r="B6998" t="str">
        <f t="shared" ref="B6998:C6998" si="6972">B6973</f>
        <v>pharmacy</v>
      </c>
      <c r="C6998">
        <f t="shared" si="6972"/>
        <v>1</v>
      </c>
      <c r="D6998">
        <f ca="1">OFFSET(walk!$A$2:$Y$402,TRUNC((ROW()-ROW($D$2))/COLUMNS(walk!$A$2:$Y$402)),MOD(ROW()-ROW($D$2),COLUMNS(walk!$A$2:$Y$402)),1,1)</f>
        <v>17</v>
      </c>
      <c r="E6998">
        <f ca="1">OFFSET(bike!$A$2:$Y$402,TRUNC((ROW()-ROW($E$2))/COLUMNS(bike!$A$2:$Y$402)),MOD(ROW()-ROW($E$2),COLUMNS(bike!$A$2:$Y$402)),1,1)</f>
        <v>6</v>
      </c>
      <c r="F6998">
        <f ca="1">OFFSET(transit!$A$2:$Y$402,TRUNC((ROW()-ROW($F$2))/COLUMNS(transit!$A$2:$Y$402)),MOD(ROW()-ROW($F$2),COLUMNS(transit!$A$2:$Y$402)),1,1)</f>
        <v>16</v>
      </c>
      <c r="G6998">
        <f ca="1">OFFSET(drive!$A$2:$Y$402,TRUNC((ROW()-ROW($G$2))/COLUMNS(drive!$A$2:$Y$402)),MOD(ROW()-ROW($G$2),COLUMNS(drive!$A$2:$Y$402)),1,1)</f>
        <v>4</v>
      </c>
      <c r="H6998" s="5">
        <f ca="1">(VLOOKUP($B6998,weights!$A$2:$R$6,4))*VLOOKUP($B6998,weights!$A$2:$R$6,6)^C6998*(VLOOKUP($B6998,weights!$A$2:$R$6,15)*EXP(VLOOKUP($B6998,weights!$A$2:$R$6,11)*D6998)+VLOOKUP($B6998,weights!$A$2:$R$6,16)*EXP(VLOOKUP($B6998,weights!$A$2:$R$6,12)*E6998)+VLOOKUP($B6998,weights!$A$2:$R$6,17)*EXP(VLOOKUP($B6998,weights!$A$2:$R$6,13)*F6998)+VLOOKUP($B6998,weights!$A$2:$R$6,18)*EXP(VLOOKUP($B6998,weights!$A$2:$R$6,14)*G6998))</f>
        <v>1.6846353744493883</v>
      </c>
    </row>
    <row r="6999" spans="1:8" ht="12.75" x14ac:dyDescent="0.2">
      <c r="A6999">
        <f t="shared" si="0"/>
        <v>280</v>
      </c>
      <c r="B6999" t="str">
        <f t="shared" ref="B6999:C6999" si="6973">B6974</f>
        <v>pharmacy</v>
      </c>
      <c r="C6999">
        <f t="shared" si="6973"/>
        <v>2</v>
      </c>
      <c r="D6999">
        <f ca="1">OFFSET(walk!$A$2:$Y$402,TRUNC((ROW()-ROW($D$2))/COLUMNS(walk!$A$2:$Y$402)),MOD(ROW()-ROW($D$2),COLUMNS(walk!$A$2:$Y$402)),1,1)</f>
        <v>17</v>
      </c>
      <c r="E6999">
        <f ca="1">OFFSET(bike!$A$2:$Y$402,TRUNC((ROW()-ROW($E$2))/COLUMNS(bike!$A$2:$Y$402)),MOD(ROW()-ROW($E$2),COLUMNS(bike!$A$2:$Y$402)),1,1)</f>
        <v>6</v>
      </c>
      <c r="F6999">
        <f ca="1">OFFSET(transit!$A$2:$Y$402,TRUNC((ROW()-ROW($F$2))/COLUMNS(transit!$A$2:$Y$402)),MOD(ROW()-ROW($F$2),COLUMNS(transit!$A$2:$Y$402)),1,1)</f>
        <v>16</v>
      </c>
      <c r="G6999">
        <f ca="1">OFFSET(drive!$A$2:$Y$402,TRUNC((ROW()-ROW($G$2))/COLUMNS(drive!$A$2:$Y$402)),MOD(ROW()-ROW($G$2),COLUMNS(drive!$A$2:$Y$402)),1,1)</f>
        <v>4</v>
      </c>
      <c r="H6999" s="5">
        <f ca="1">(VLOOKUP($B6999,weights!$A$2:$R$6,4))*VLOOKUP($B6999,weights!$A$2:$R$6,6)^C6999*(VLOOKUP($B6999,weights!$A$2:$R$6,15)*EXP(VLOOKUP($B6999,weights!$A$2:$R$6,11)*D6999)+VLOOKUP($B6999,weights!$A$2:$R$6,16)*EXP(VLOOKUP($B6999,weights!$A$2:$R$6,12)*E6999)+VLOOKUP($B6999,weights!$A$2:$R$6,17)*EXP(VLOOKUP($B6999,weights!$A$2:$R$6,13)*F6999)+VLOOKUP($B6999,weights!$A$2:$R$6,18)*EXP(VLOOKUP($B6999,weights!$A$2:$R$6,14)*G6999))</f>
        <v>0.81112073584600186</v>
      </c>
    </row>
    <row r="7000" spans="1:8" ht="12.75" x14ac:dyDescent="0.2">
      <c r="A7000">
        <f t="shared" si="0"/>
        <v>280</v>
      </c>
      <c r="B7000" t="str">
        <f t="shared" ref="B7000:C7000" si="6974">B6975</f>
        <v>bank</v>
      </c>
      <c r="C7000">
        <f t="shared" si="6974"/>
        <v>0</v>
      </c>
      <c r="D7000">
        <f ca="1">OFFSET(walk!$A$2:$Y$402,TRUNC((ROW()-ROW($D$2))/COLUMNS(walk!$A$2:$Y$402)),MOD(ROW()-ROW($D$2),COLUMNS(walk!$A$2:$Y$402)),1,1)</f>
        <v>27</v>
      </c>
      <c r="E7000">
        <f ca="1">OFFSET(bike!$A$2:$Y$402,TRUNC((ROW()-ROW($E$2))/COLUMNS(bike!$A$2:$Y$402)),MOD(ROW()-ROW($E$2),COLUMNS(bike!$A$2:$Y$402)),1,1)</f>
        <v>9</v>
      </c>
      <c r="F7000">
        <f ca="1">OFFSET(transit!$A$2:$Y$402,TRUNC((ROW()-ROW($F$2))/COLUMNS(transit!$A$2:$Y$402)),MOD(ROW()-ROW($F$2),COLUMNS(transit!$A$2:$Y$402)),1,1)</f>
        <v>23</v>
      </c>
      <c r="G7000">
        <f ca="1">OFFSET(drive!$A$2:$Y$402,TRUNC((ROW()-ROW($G$2))/COLUMNS(drive!$A$2:$Y$402)),MOD(ROW()-ROW($G$2),COLUMNS(drive!$A$2:$Y$402)),1,1)</f>
        <v>7</v>
      </c>
      <c r="H7000" s="5">
        <f ca="1">(VLOOKUP($B7000,weights!$A$2:$R$6,4))*VLOOKUP($B7000,weights!$A$2:$R$6,6)^C7000*(VLOOKUP($B7000,weights!$A$2:$R$6,15)*EXP(VLOOKUP($B7000,weights!$A$2:$R$6,11)*D7000)+VLOOKUP($B7000,weights!$A$2:$R$6,16)*EXP(VLOOKUP($B7000,weights!$A$2:$R$6,12)*E7000)+VLOOKUP($B7000,weights!$A$2:$R$6,17)*EXP(VLOOKUP($B7000,weights!$A$2:$R$6,13)*F7000)+VLOOKUP($B7000,weights!$A$2:$R$6,18)*EXP(VLOOKUP($B7000,weights!$A$2:$R$6,14)*G7000))</f>
        <v>1.8434030718819161</v>
      </c>
    </row>
    <row r="7001" spans="1:8" ht="12.75" x14ac:dyDescent="0.2">
      <c r="A7001">
        <f t="shared" si="0"/>
        <v>280</v>
      </c>
      <c r="B7001" t="str">
        <f t="shared" ref="B7001:C7001" si="6975">B6976</f>
        <v>bank</v>
      </c>
      <c r="C7001">
        <f t="shared" si="6975"/>
        <v>1</v>
      </c>
      <c r="D7001">
        <f ca="1">OFFSET(walk!$A$2:$Y$402,TRUNC((ROW()-ROW($D$2))/COLUMNS(walk!$A$2:$Y$402)),MOD(ROW()-ROW($D$2),COLUMNS(walk!$A$2:$Y$402)),1,1)</f>
        <v>39</v>
      </c>
      <c r="E7001">
        <f ca="1">OFFSET(bike!$A$2:$Y$402,TRUNC((ROW()-ROW($E$2))/COLUMNS(bike!$A$2:$Y$402)),MOD(ROW()-ROW($E$2),COLUMNS(bike!$A$2:$Y$402)),1,1)</f>
        <v>13</v>
      </c>
      <c r="F7001">
        <f ca="1">OFFSET(transit!$A$2:$Y$402,TRUNC((ROW()-ROW($F$2))/COLUMNS(transit!$A$2:$Y$402)),MOD(ROW()-ROW($F$2),COLUMNS(transit!$A$2:$Y$402)),1,1)</f>
        <v>32</v>
      </c>
      <c r="G7001">
        <f ca="1">OFFSET(drive!$A$2:$Y$402,TRUNC((ROW()-ROW($G$2))/COLUMNS(drive!$A$2:$Y$402)),MOD(ROW()-ROW($G$2),COLUMNS(drive!$A$2:$Y$402)),1,1)</f>
        <v>7</v>
      </c>
      <c r="H7001" s="5">
        <f ca="1">(VLOOKUP($B7001,weights!$A$2:$R$6,4))*VLOOKUP($B7001,weights!$A$2:$R$6,6)^C7001*(VLOOKUP($B7001,weights!$A$2:$R$6,15)*EXP(VLOOKUP($B7001,weights!$A$2:$R$6,11)*D7001)+VLOOKUP($B7001,weights!$A$2:$R$6,16)*EXP(VLOOKUP($B7001,weights!$A$2:$R$6,12)*E7001)+VLOOKUP($B7001,weights!$A$2:$R$6,17)*EXP(VLOOKUP($B7001,weights!$A$2:$R$6,13)*F7001)+VLOOKUP($B7001,weights!$A$2:$R$6,18)*EXP(VLOOKUP($B7001,weights!$A$2:$R$6,14)*G7001))</f>
        <v>0.54776690266255423</v>
      </c>
    </row>
    <row r="7002" spans="1:8" ht="12.75" x14ac:dyDescent="0.2">
      <c r="A7002">
        <f t="shared" si="0"/>
        <v>281</v>
      </c>
      <c r="B7002" t="str">
        <f t="shared" ref="B7002:C7002" si="6976">B6977</f>
        <v>restaurant</v>
      </c>
      <c r="C7002">
        <f t="shared" si="6976"/>
        <v>0</v>
      </c>
      <c r="D7002">
        <f ca="1">OFFSET(walk!$A$2:$Y$402,TRUNC((ROW()-ROW($D$2))/COLUMNS(walk!$A$2:$Y$402)),MOD(ROW()-ROW($D$2),COLUMNS(walk!$A$2:$Y$402)),1,1)</f>
        <v>10</v>
      </c>
      <c r="E7002">
        <f ca="1">OFFSET(bike!$A$2:$Y$402,TRUNC((ROW()-ROW($E$2))/COLUMNS(bike!$A$2:$Y$402)),MOD(ROW()-ROW($E$2),COLUMNS(bike!$A$2:$Y$402)),1,1)</f>
        <v>3</v>
      </c>
      <c r="F7002">
        <f ca="1">OFFSET(transit!$A$2:$Y$402,TRUNC((ROW()-ROW($F$2))/COLUMNS(transit!$A$2:$Y$402)),MOD(ROW()-ROW($F$2),COLUMNS(transit!$A$2:$Y$402)),1,1)</f>
        <v>10</v>
      </c>
      <c r="G7002">
        <f ca="1">OFFSET(drive!$A$2:$Y$402,TRUNC((ROW()-ROW($G$2))/COLUMNS(drive!$A$2:$Y$402)),MOD(ROW()-ROW($G$2),COLUMNS(drive!$A$2:$Y$402)),1,1)</f>
        <v>2</v>
      </c>
      <c r="H7002" s="5">
        <f ca="1">(VLOOKUP($B7002,weights!$A$2:$R$6,4))*VLOOKUP($B7002,weights!$A$2:$R$6,6)^C7002*(VLOOKUP($B7002,weights!$A$2:$R$6,15)*EXP(VLOOKUP($B7002,weights!$A$2:$R$6,11)*D7002)+VLOOKUP($B7002,weights!$A$2:$R$6,16)*EXP(VLOOKUP($B7002,weights!$A$2:$R$6,12)*E7002)+VLOOKUP($B7002,weights!$A$2:$R$6,17)*EXP(VLOOKUP($B7002,weights!$A$2:$R$6,13)*F7002)+VLOOKUP($B7002,weights!$A$2:$R$6,18)*EXP(VLOOKUP($B7002,weights!$A$2:$R$6,14)*G7002))</f>
        <v>25.798650368793464</v>
      </c>
    </row>
    <row r="7003" spans="1:8" ht="12.75" x14ac:dyDescent="0.2">
      <c r="A7003">
        <f t="shared" si="0"/>
        <v>281</v>
      </c>
      <c r="B7003" t="str">
        <f t="shared" ref="B7003:C7003" si="6977">B6978</f>
        <v>restaurant</v>
      </c>
      <c r="C7003">
        <f t="shared" si="6977"/>
        <v>1</v>
      </c>
      <c r="D7003">
        <f ca="1">OFFSET(walk!$A$2:$Y$402,TRUNC((ROW()-ROW($D$2))/COLUMNS(walk!$A$2:$Y$402)),MOD(ROW()-ROW($D$2),COLUMNS(walk!$A$2:$Y$402)),1,1)</f>
        <v>13</v>
      </c>
      <c r="E7003">
        <f ca="1">OFFSET(bike!$A$2:$Y$402,TRUNC((ROW()-ROW($E$2))/COLUMNS(bike!$A$2:$Y$402)),MOD(ROW()-ROW($E$2),COLUMNS(bike!$A$2:$Y$402)),1,1)</f>
        <v>3</v>
      </c>
      <c r="F7003">
        <f ca="1">OFFSET(transit!$A$2:$Y$402,TRUNC((ROW()-ROW($F$2))/COLUMNS(transit!$A$2:$Y$402)),MOD(ROW()-ROW($F$2),COLUMNS(transit!$A$2:$Y$402)),1,1)</f>
        <v>12</v>
      </c>
      <c r="G7003">
        <f ca="1">OFFSET(drive!$A$2:$Y$402,TRUNC((ROW()-ROW($G$2))/COLUMNS(drive!$A$2:$Y$402)),MOD(ROW()-ROW($G$2),COLUMNS(drive!$A$2:$Y$402)),1,1)</f>
        <v>3</v>
      </c>
      <c r="H7003" s="5">
        <f ca="1">(VLOOKUP($B7003,weights!$A$2:$R$6,4))*VLOOKUP($B7003,weights!$A$2:$R$6,6)^C7003*(VLOOKUP($B7003,weights!$A$2:$R$6,15)*EXP(VLOOKUP($B7003,weights!$A$2:$R$6,11)*D7003)+VLOOKUP($B7003,weights!$A$2:$R$6,16)*EXP(VLOOKUP($B7003,weights!$A$2:$R$6,12)*E7003)+VLOOKUP($B7003,weights!$A$2:$R$6,17)*EXP(VLOOKUP($B7003,weights!$A$2:$R$6,13)*F7003)+VLOOKUP($B7003,weights!$A$2:$R$6,18)*EXP(VLOOKUP($B7003,weights!$A$2:$R$6,14)*G7003))</f>
        <v>19.741491584470147</v>
      </c>
    </row>
    <row r="7004" spans="1:8" ht="12.75" x14ac:dyDescent="0.2">
      <c r="A7004">
        <f t="shared" si="0"/>
        <v>281</v>
      </c>
      <c r="B7004" t="str">
        <f t="shared" ref="B7004:C7004" si="6978">B6979</f>
        <v>restaurant</v>
      </c>
      <c r="C7004">
        <f t="shared" si="6978"/>
        <v>2</v>
      </c>
      <c r="D7004">
        <f ca="1">OFFSET(walk!$A$2:$Y$402,TRUNC((ROW()-ROW($D$2))/COLUMNS(walk!$A$2:$Y$402)),MOD(ROW()-ROW($D$2),COLUMNS(walk!$A$2:$Y$402)),1,1)</f>
        <v>13</v>
      </c>
      <c r="E7004">
        <f ca="1">OFFSET(bike!$A$2:$Y$402,TRUNC((ROW()-ROW($E$2))/COLUMNS(bike!$A$2:$Y$402)),MOD(ROW()-ROW($E$2),COLUMNS(bike!$A$2:$Y$402)),1,1)</f>
        <v>3</v>
      </c>
      <c r="F7004">
        <f ca="1">OFFSET(transit!$A$2:$Y$402,TRUNC((ROW()-ROW($F$2))/COLUMNS(transit!$A$2:$Y$402)),MOD(ROW()-ROW($F$2),COLUMNS(transit!$A$2:$Y$402)),1,1)</f>
        <v>12</v>
      </c>
      <c r="G7004">
        <f ca="1">OFFSET(drive!$A$2:$Y$402,TRUNC((ROW()-ROW($G$2))/COLUMNS(drive!$A$2:$Y$402)),MOD(ROW()-ROW($G$2),COLUMNS(drive!$A$2:$Y$402)),1,1)</f>
        <v>3</v>
      </c>
      <c r="H7004" s="5">
        <f ca="1">(VLOOKUP($B7004,weights!$A$2:$R$6,4))*VLOOKUP($B7004,weights!$A$2:$R$6,6)^C7004*(VLOOKUP($B7004,weights!$A$2:$R$6,15)*EXP(VLOOKUP($B7004,weights!$A$2:$R$6,11)*D7004)+VLOOKUP($B7004,weights!$A$2:$R$6,16)*EXP(VLOOKUP($B7004,weights!$A$2:$R$6,12)*E7004)+VLOOKUP($B7004,weights!$A$2:$R$6,17)*EXP(VLOOKUP($B7004,weights!$A$2:$R$6,13)*F7004)+VLOOKUP($B7004,weights!$A$2:$R$6,18)*EXP(VLOOKUP($B7004,weights!$A$2:$R$6,14)*G7004))</f>
        <v>17.694225790525092</v>
      </c>
    </row>
    <row r="7005" spans="1:8" ht="12.75" x14ac:dyDescent="0.2">
      <c r="A7005">
        <f t="shared" si="0"/>
        <v>281</v>
      </c>
      <c r="B7005" t="str">
        <f t="shared" ref="B7005:C7005" si="6979">B6980</f>
        <v>restaurant</v>
      </c>
      <c r="C7005">
        <f t="shared" si="6979"/>
        <v>3</v>
      </c>
      <c r="D7005">
        <f ca="1">OFFSET(walk!$A$2:$Y$402,TRUNC((ROW()-ROW($D$2))/COLUMNS(walk!$A$2:$Y$402)),MOD(ROW()-ROW($D$2),COLUMNS(walk!$A$2:$Y$402)),1,1)</f>
        <v>14</v>
      </c>
      <c r="E7005">
        <f ca="1">OFFSET(bike!$A$2:$Y$402,TRUNC((ROW()-ROW($E$2))/COLUMNS(bike!$A$2:$Y$402)),MOD(ROW()-ROW($E$2),COLUMNS(bike!$A$2:$Y$402)),1,1)</f>
        <v>3</v>
      </c>
      <c r="F7005">
        <f ca="1">OFFSET(transit!$A$2:$Y$402,TRUNC((ROW()-ROW($F$2))/COLUMNS(transit!$A$2:$Y$402)),MOD(ROW()-ROW($F$2),COLUMNS(transit!$A$2:$Y$402)),1,1)</f>
        <v>12</v>
      </c>
      <c r="G7005">
        <f ca="1">OFFSET(drive!$A$2:$Y$402,TRUNC((ROW()-ROW($G$2))/COLUMNS(drive!$A$2:$Y$402)),MOD(ROW()-ROW($G$2),COLUMNS(drive!$A$2:$Y$402)),1,1)</f>
        <v>4</v>
      </c>
      <c r="H7005" s="5">
        <f ca="1">(VLOOKUP($B7005,weights!$A$2:$R$6,4))*VLOOKUP($B7005,weights!$A$2:$R$6,6)^C7005*(VLOOKUP($B7005,weights!$A$2:$R$6,15)*EXP(VLOOKUP($B7005,weights!$A$2:$R$6,11)*D7005)+VLOOKUP($B7005,weights!$A$2:$R$6,16)*EXP(VLOOKUP($B7005,weights!$A$2:$R$6,12)*E7005)+VLOOKUP($B7005,weights!$A$2:$R$6,17)*EXP(VLOOKUP($B7005,weights!$A$2:$R$6,13)*F7005)+VLOOKUP($B7005,weights!$A$2:$R$6,18)*EXP(VLOOKUP($B7005,weights!$A$2:$R$6,14)*G7005))</f>
        <v>14.598825849006456</v>
      </c>
    </row>
    <row r="7006" spans="1:8" ht="12.75" x14ac:dyDescent="0.2">
      <c r="A7006">
        <f t="shared" si="0"/>
        <v>281</v>
      </c>
      <c r="B7006" t="str">
        <f t="shared" ref="B7006:C7006" si="6980">B6981</f>
        <v>restaurant</v>
      </c>
      <c r="C7006">
        <f t="shared" si="6980"/>
        <v>4</v>
      </c>
      <c r="D7006">
        <f ca="1">OFFSET(walk!$A$2:$Y$402,TRUNC((ROW()-ROW($D$2))/COLUMNS(walk!$A$2:$Y$402)),MOD(ROW()-ROW($D$2),COLUMNS(walk!$A$2:$Y$402)),1,1)</f>
        <v>14</v>
      </c>
      <c r="E7006">
        <f ca="1">OFFSET(bike!$A$2:$Y$402,TRUNC((ROW()-ROW($E$2))/COLUMNS(bike!$A$2:$Y$402)),MOD(ROW()-ROW($E$2),COLUMNS(bike!$A$2:$Y$402)),1,1)</f>
        <v>3</v>
      </c>
      <c r="F7006">
        <f ca="1">OFFSET(transit!$A$2:$Y$402,TRUNC((ROW()-ROW($F$2))/COLUMNS(transit!$A$2:$Y$402)),MOD(ROW()-ROW($F$2),COLUMNS(transit!$A$2:$Y$402)),1,1)</f>
        <v>12</v>
      </c>
      <c r="G7006">
        <f ca="1">OFFSET(drive!$A$2:$Y$402,TRUNC((ROW()-ROW($G$2))/COLUMNS(drive!$A$2:$Y$402)),MOD(ROW()-ROW($G$2),COLUMNS(drive!$A$2:$Y$402)),1,1)</f>
        <v>4</v>
      </c>
      <c r="H7006" s="5">
        <f ca="1">(VLOOKUP($B7006,weights!$A$2:$R$6,4))*VLOOKUP($B7006,weights!$A$2:$R$6,6)^C7006*(VLOOKUP($B7006,weights!$A$2:$R$6,15)*EXP(VLOOKUP($B7006,weights!$A$2:$R$6,11)*D7006)+VLOOKUP($B7006,weights!$A$2:$R$6,16)*EXP(VLOOKUP($B7006,weights!$A$2:$R$6,12)*E7006)+VLOOKUP($B7006,weights!$A$2:$R$6,17)*EXP(VLOOKUP($B7006,weights!$A$2:$R$6,13)*F7006)+VLOOKUP($B7006,weights!$A$2:$R$6,18)*EXP(VLOOKUP($B7006,weights!$A$2:$R$6,14)*G7006))</f>
        <v>13.084873538739121</v>
      </c>
    </row>
    <row r="7007" spans="1:8" ht="12.75" x14ac:dyDescent="0.2">
      <c r="A7007">
        <f t="shared" si="0"/>
        <v>281</v>
      </c>
      <c r="B7007" t="str">
        <f t="shared" ref="B7007:C7007" si="6981">B6982</f>
        <v>restaurant</v>
      </c>
      <c r="C7007">
        <f t="shared" si="6981"/>
        <v>5</v>
      </c>
      <c r="D7007">
        <f ca="1">OFFSET(walk!$A$2:$Y$402,TRUNC((ROW()-ROW($D$2))/COLUMNS(walk!$A$2:$Y$402)),MOD(ROW()-ROW($D$2),COLUMNS(walk!$A$2:$Y$402)),1,1)</f>
        <v>15</v>
      </c>
      <c r="E7007">
        <f ca="1">OFFSET(bike!$A$2:$Y$402,TRUNC((ROW()-ROW($E$2))/COLUMNS(bike!$A$2:$Y$402)),MOD(ROW()-ROW($E$2),COLUMNS(bike!$A$2:$Y$402)),1,1)</f>
        <v>4</v>
      </c>
      <c r="F7007">
        <f ca="1">OFFSET(transit!$A$2:$Y$402,TRUNC((ROW()-ROW($F$2))/COLUMNS(transit!$A$2:$Y$402)),MOD(ROW()-ROW($F$2),COLUMNS(transit!$A$2:$Y$402)),1,1)</f>
        <v>14</v>
      </c>
      <c r="G7007">
        <f ca="1">OFFSET(drive!$A$2:$Y$402,TRUNC((ROW()-ROW($G$2))/COLUMNS(drive!$A$2:$Y$402)),MOD(ROW()-ROW($G$2),COLUMNS(drive!$A$2:$Y$402)),1,1)</f>
        <v>4</v>
      </c>
      <c r="H7007" s="5">
        <f ca="1">(VLOOKUP($B7007,weights!$A$2:$R$6,4))*VLOOKUP($B7007,weights!$A$2:$R$6,6)^C7007*(VLOOKUP($B7007,weights!$A$2:$R$6,15)*EXP(VLOOKUP($B7007,weights!$A$2:$R$6,11)*D7007)+VLOOKUP($B7007,weights!$A$2:$R$6,16)*EXP(VLOOKUP($B7007,weights!$A$2:$R$6,12)*E7007)+VLOOKUP($B7007,weights!$A$2:$R$6,17)*EXP(VLOOKUP($B7007,weights!$A$2:$R$6,13)*F7007)+VLOOKUP($B7007,weights!$A$2:$R$6,18)*EXP(VLOOKUP($B7007,weights!$A$2:$R$6,14)*G7007))</f>
        <v>10.274215918775139</v>
      </c>
    </row>
    <row r="7008" spans="1:8" ht="12.75" x14ac:dyDescent="0.2">
      <c r="A7008">
        <f t="shared" si="0"/>
        <v>281</v>
      </c>
      <c r="B7008" t="str">
        <f t="shared" ref="B7008:C7008" si="6982">B6983</f>
        <v>restaurant</v>
      </c>
      <c r="C7008">
        <f t="shared" si="6982"/>
        <v>6</v>
      </c>
      <c r="D7008">
        <f ca="1">OFFSET(walk!$A$2:$Y$402,TRUNC((ROW()-ROW($D$2))/COLUMNS(walk!$A$2:$Y$402)),MOD(ROW()-ROW($D$2),COLUMNS(walk!$A$2:$Y$402)),1,1)</f>
        <v>17</v>
      </c>
      <c r="E7008">
        <f ca="1">OFFSET(bike!$A$2:$Y$402,TRUNC((ROW()-ROW($E$2))/COLUMNS(bike!$A$2:$Y$402)),MOD(ROW()-ROW($E$2),COLUMNS(bike!$A$2:$Y$402)),1,1)</f>
        <v>5</v>
      </c>
      <c r="F7008">
        <f ca="1">OFFSET(transit!$A$2:$Y$402,TRUNC((ROW()-ROW($F$2))/COLUMNS(transit!$A$2:$Y$402)),MOD(ROW()-ROW($F$2),COLUMNS(transit!$A$2:$Y$402)),1,1)</f>
        <v>15</v>
      </c>
      <c r="G7008">
        <f ca="1">OFFSET(drive!$A$2:$Y$402,TRUNC((ROW()-ROW($G$2))/COLUMNS(drive!$A$2:$Y$402)),MOD(ROW()-ROW($G$2),COLUMNS(drive!$A$2:$Y$402)),1,1)</f>
        <v>4</v>
      </c>
      <c r="H7008" s="5">
        <f ca="1">(VLOOKUP($B7008,weights!$A$2:$R$6,4))*VLOOKUP($B7008,weights!$A$2:$R$6,6)^C7008*(VLOOKUP($B7008,weights!$A$2:$R$6,15)*EXP(VLOOKUP($B7008,weights!$A$2:$R$6,11)*D7008)+VLOOKUP($B7008,weights!$A$2:$R$6,16)*EXP(VLOOKUP($B7008,weights!$A$2:$R$6,12)*E7008)+VLOOKUP($B7008,weights!$A$2:$R$6,17)*EXP(VLOOKUP($B7008,weights!$A$2:$R$6,13)*F7008)+VLOOKUP($B7008,weights!$A$2:$R$6,18)*EXP(VLOOKUP($B7008,weights!$A$2:$R$6,14)*G7008))</f>
        <v>8.2634584568460436</v>
      </c>
    </row>
    <row r="7009" spans="1:8" ht="12.75" x14ac:dyDescent="0.2">
      <c r="A7009">
        <f t="shared" si="0"/>
        <v>281</v>
      </c>
      <c r="B7009" t="str">
        <f t="shared" ref="B7009:C7009" si="6983">B6984</f>
        <v>restaurant</v>
      </c>
      <c r="C7009">
        <f t="shared" si="6983"/>
        <v>7</v>
      </c>
      <c r="D7009">
        <f ca="1">OFFSET(walk!$A$2:$Y$402,TRUNC((ROW()-ROW($D$2))/COLUMNS(walk!$A$2:$Y$402)),MOD(ROW()-ROW($D$2),COLUMNS(walk!$A$2:$Y$402)),1,1)</f>
        <v>17</v>
      </c>
      <c r="E7009">
        <f ca="1">OFFSET(bike!$A$2:$Y$402,TRUNC((ROW()-ROW($E$2))/COLUMNS(bike!$A$2:$Y$402)),MOD(ROW()-ROW($E$2),COLUMNS(bike!$A$2:$Y$402)),1,1)</f>
        <v>6</v>
      </c>
      <c r="F7009">
        <f ca="1">OFFSET(transit!$A$2:$Y$402,TRUNC((ROW()-ROW($F$2))/COLUMNS(transit!$A$2:$Y$402)),MOD(ROW()-ROW($F$2),COLUMNS(transit!$A$2:$Y$402)),1,1)</f>
        <v>16</v>
      </c>
      <c r="G7009">
        <f ca="1">OFFSET(drive!$A$2:$Y$402,TRUNC((ROW()-ROW($G$2))/COLUMNS(drive!$A$2:$Y$402)),MOD(ROW()-ROW($G$2),COLUMNS(drive!$A$2:$Y$402)),1,1)</f>
        <v>4</v>
      </c>
      <c r="H7009" s="5">
        <f ca="1">(VLOOKUP($B7009,weights!$A$2:$R$6,4))*VLOOKUP($B7009,weights!$A$2:$R$6,6)^C7009*(VLOOKUP($B7009,weights!$A$2:$R$6,15)*EXP(VLOOKUP($B7009,weights!$A$2:$R$6,11)*D7009)+VLOOKUP($B7009,weights!$A$2:$R$6,16)*EXP(VLOOKUP($B7009,weights!$A$2:$R$6,12)*E7009)+VLOOKUP($B7009,weights!$A$2:$R$6,17)*EXP(VLOOKUP($B7009,weights!$A$2:$R$6,13)*F7009)+VLOOKUP($B7009,weights!$A$2:$R$6,18)*EXP(VLOOKUP($B7009,weights!$A$2:$R$6,14)*G7009))</f>
        <v>6.8204339539146668</v>
      </c>
    </row>
    <row r="7010" spans="1:8" ht="12.75" x14ac:dyDescent="0.2">
      <c r="A7010">
        <f t="shared" si="0"/>
        <v>281</v>
      </c>
      <c r="B7010" t="str">
        <f t="shared" ref="B7010:C7010" si="6984">B6985</f>
        <v>restaurant</v>
      </c>
      <c r="C7010">
        <f t="shared" si="6984"/>
        <v>8</v>
      </c>
      <c r="D7010">
        <f ca="1">OFFSET(walk!$A$2:$Y$402,TRUNC((ROW()-ROW($D$2))/COLUMNS(walk!$A$2:$Y$402)),MOD(ROW()-ROW($D$2),COLUMNS(walk!$A$2:$Y$402)),1,1)</f>
        <v>17</v>
      </c>
      <c r="E7010">
        <f ca="1">OFFSET(bike!$A$2:$Y$402,TRUNC((ROW()-ROW($E$2))/COLUMNS(bike!$A$2:$Y$402)),MOD(ROW()-ROW($E$2),COLUMNS(bike!$A$2:$Y$402)),1,1)</f>
        <v>6</v>
      </c>
      <c r="F7010">
        <f ca="1">OFFSET(transit!$A$2:$Y$402,TRUNC((ROW()-ROW($F$2))/COLUMNS(transit!$A$2:$Y$402)),MOD(ROW()-ROW($F$2),COLUMNS(transit!$A$2:$Y$402)),1,1)</f>
        <v>18</v>
      </c>
      <c r="G7010">
        <f ca="1">OFFSET(drive!$A$2:$Y$402,TRUNC((ROW()-ROW($G$2))/COLUMNS(drive!$A$2:$Y$402)),MOD(ROW()-ROW($G$2),COLUMNS(drive!$A$2:$Y$402)),1,1)</f>
        <v>4</v>
      </c>
      <c r="H7010" s="5">
        <f ca="1">(VLOOKUP($B7010,weights!$A$2:$R$6,4))*VLOOKUP($B7010,weights!$A$2:$R$6,6)^C7010*(VLOOKUP($B7010,weights!$A$2:$R$6,15)*EXP(VLOOKUP($B7010,weights!$A$2:$R$6,11)*D7010)+VLOOKUP($B7010,weights!$A$2:$R$6,16)*EXP(VLOOKUP($B7010,weights!$A$2:$R$6,12)*E7010)+VLOOKUP($B7010,weights!$A$2:$R$6,17)*EXP(VLOOKUP($B7010,weights!$A$2:$R$6,13)*F7010)+VLOOKUP($B7010,weights!$A$2:$R$6,18)*EXP(VLOOKUP($B7010,weights!$A$2:$R$6,14)*G7010))</f>
        <v>5.9581231415279285</v>
      </c>
    </row>
    <row r="7011" spans="1:8" ht="12.75" x14ac:dyDescent="0.2">
      <c r="A7011">
        <f t="shared" si="0"/>
        <v>281</v>
      </c>
      <c r="B7011" t="str">
        <f t="shared" ref="B7011:C7011" si="6985">B6986</f>
        <v>restaurant</v>
      </c>
      <c r="C7011">
        <f t="shared" si="6985"/>
        <v>9</v>
      </c>
      <c r="D7011">
        <f ca="1">OFFSET(walk!$A$2:$Y$402,TRUNC((ROW()-ROW($D$2))/COLUMNS(walk!$A$2:$Y$402)),MOD(ROW()-ROW($D$2),COLUMNS(walk!$A$2:$Y$402)),1,1)</f>
        <v>18</v>
      </c>
      <c r="E7011">
        <f ca="1">OFFSET(bike!$A$2:$Y$402,TRUNC((ROW()-ROW($E$2))/COLUMNS(bike!$A$2:$Y$402)),MOD(ROW()-ROW($E$2),COLUMNS(bike!$A$2:$Y$402)),1,1)</f>
        <v>100</v>
      </c>
      <c r="F7011">
        <f ca="1">OFFSET(transit!$A$2:$Y$402,TRUNC((ROW()-ROW($F$2))/COLUMNS(transit!$A$2:$Y$402)),MOD(ROW()-ROW($F$2),COLUMNS(transit!$A$2:$Y$402)),1,1)</f>
        <v>18</v>
      </c>
      <c r="G7011">
        <f ca="1">OFFSET(drive!$A$2:$Y$402,TRUNC((ROW()-ROW($G$2))/COLUMNS(drive!$A$2:$Y$402)),MOD(ROW()-ROW($G$2),COLUMNS(drive!$A$2:$Y$402)),1,1)</f>
        <v>6</v>
      </c>
      <c r="H7011" s="5">
        <f ca="1">(VLOOKUP($B7011,weights!$A$2:$R$6,4))*VLOOKUP($B7011,weights!$A$2:$R$6,6)^C7011*(VLOOKUP($B7011,weights!$A$2:$R$6,15)*EXP(VLOOKUP($B7011,weights!$A$2:$R$6,11)*D7011)+VLOOKUP($B7011,weights!$A$2:$R$6,16)*EXP(VLOOKUP($B7011,weights!$A$2:$R$6,12)*E7011)+VLOOKUP($B7011,weights!$A$2:$R$6,17)*EXP(VLOOKUP($B7011,weights!$A$2:$R$6,13)*F7011)+VLOOKUP($B7011,weights!$A$2:$R$6,18)*EXP(VLOOKUP($B7011,weights!$A$2:$R$6,14)*G7011))</f>
        <v>2.9692380790045583</v>
      </c>
    </row>
    <row r="7012" spans="1:8" ht="12.75" x14ac:dyDescent="0.2">
      <c r="A7012">
        <f t="shared" si="0"/>
        <v>281</v>
      </c>
      <c r="B7012" t="str">
        <f t="shared" ref="B7012:C7012" si="6986">B6987</f>
        <v>supermarket</v>
      </c>
      <c r="C7012">
        <f t="shared" si="6986"/>
        <v>0</v>
      </c>
      <c r="D7012">
        <f ca="1">OFFSET(walk!$A$2:$Y$402,TRUNC((ROW()-ROW($D$2))/COLUMNS(walk!$A$2:$Y$402)),MOD(ROW()-ROW($D$2),COLUMNS(walk!$A$2:$Y$402)),1,1)</f>
        <v>44</v>
      </c>
      <c r="E7012">
        <f ca="1">OFFSET(bike!$A$2:$Y$402,TRUNC((ROW()-ROW($E$2))/COLUMNS(bike!$A$2:$Y$402)),MOD(ROW()-ROW($E$2),COLUMNS(bike!$A$2:$Y$402)),1,1)</f>
        <v>17</v>
      </c>
      <c r="F7012">
        <f ca="1">OFFSET(transit!$A$2:$Y$402,TRUNC((ROW()-ROW($F$2))/COLUMNS(transit!$A$2:$Y$402)),MOD(ROW()-ROW($F$2),COLUMNS(transit!$A$2:$Y$402)),1,1)</f>
        <v>21</v>
      </c>
      <c r="G7012">
        <f ca="1">OFFSET(drive!$A$2:$Y$402,TRUNC((ROW()-ROW($G$2))/COLUMNS(drive!$A$2:$Y$402)),MOD(ROW()-ROW($G$2),COLUMNS(drive!$A$2:$Y$402)),1,1)</f>
        <v>9</v>
      </c>
      <c r="H7012" s="5">
        <f ca="1">(VLOOKUP($B7012,weights!$A$2:$R$6,4))*VLOOKUP($B7012,weights!$A$2:$R$6,6)^C7012*(VLOOKUP($B7012,weights!$A$2:$R$6,15)*EXP(VLOOKUP($B7012,weights!$A$2:$R$6,11)*D7012)+VLOOKUP($B7012,weights!$A$2:$R$6,16)*EXP(VLOOKUP($B7012,weights!$A$2:$R$6,12)*E7012)+VLOOKUP($B7012,weights!$A$2:$R$6,17)*EXP(VLOOKUP($B7012,weights!$A$2:$R$6,13)*F7012)+VLOOKUP($B7012,weights!$A$2:$R$6,18)*EXP(VLOOKUP($B7012,weights!$A$2:$R$6,14)*G7012))</f>
        <v>2.8323281262505011</v>
      </c>
    </row>
    <row r="7013" spans="1:8" ht="12.75" x14ac:dyDescent="0.2">
      <c r="A7013">
        <f t="shared" si="0"/>
        <v>281</v>
      </c>
      <c r="B7013" t="str">
        <f t="shared" ref="B7013:C7013" si="6987">B6988</f>
        <v>supermarket</v>
      </c>
      <c r="C7013">
        <f t="shared" si="6987"/>
        <v>1</v>
      </c>
      <c r="D7013">
        <f ca="1">OFFSET(walk!$A$2:$Y$402,TRUNC((ROW()-ROW($D$2))/COLUMNS(walk!$A$2:$Y$402)),MOD(ROW()-ROW($D$2),COLUMNS(walk!$A$2:$Y$402)),1,1)</f>
        <v>54</v>
      </c>
      <c r="E7013">
        <f ca="1">OFFSET(bike!$A$2:$Y$402,TRUNC((ROW()-ROW($E$2))/COLUMNS(bike!$A$2:$Y$402)),MOD(ROW()-ROW($E$2),COLUMNS(bike!$A$2:$Y$402)),1,1)</f>
        <v>18</v>
      </c>
      <c r="F7013">
        <f ca="1">OFFSET(transit!$A$2:$Y$402,TRUNC((ROW()-ROW($F$2))/COLUMNS(transit!$A$2:$Y$402)),MOD(ROW()-ROW($F$2),COLUMNS(transit!$A$2:$Y$402)),1,1)</f>
        <v>25</v>
      </c>
      <c r="G7013">
        <f ca="1">OFFSET(drive!$A$2:$Y$402,TRUNC((ROW()-ROW($G$2))/COLUMNS(drive!$A$2:$Y$402)),MOD(ROW()-ROW($G$2),COLUMNS(drive!$A$2:$Y$402)),1,1)</f>
        <v>10</v>
      </c>
      <c r="H7013" s="5">
        <f ca="1">(VLOOKUP($B7013,weights!$A$2:$R$6,4))*VLOOKUP($B7013,weights!$A$2:$R$6,6)^C7013*(VLOOKUP($B7013,weights!$A$2:$R$6,15)*EXP(VLOOKUP($B7013,weights!$A$2:$R$6,11)*D7013)+VLOOKUP($B7013,weights!$A$2:$R$6,16)*EXP(VLOOKUP($B7013,weights!$A$2:$R$6,12)*E7013)+VLOOKUP($B7013,weights!$A$2:$R$6,17)*EXP(VLOOKUP($B7013,weights!$A$2:$R$6,13)*F7013)+VLOOKUP($B7013,weights!$A$2:$R$6,18)*EXP(VLOOKUP($B7013,weights!$A$2:$R$6,14)*G7013))</f>
        <v>1.3079387793024162</v>
      </c>
    </row>
    <row r="7014" spans="1:8" ht="12.75" x14ac:dyDescent="0.2">
      <c r="A7014">
        <f t="shared" si="0"/>
        <v>281</v>
      </c>
      <c r="B7014" t="str">
        <f t="shared" ref="B7014:C7014" si="6988">B6989</f>
        <v>supermarket</v>
      </c>
      <c r="C7014">
        <f t="shared" si="6988"/>
        <v>2</v>
      </c>
      <c r="D7014">
        <f ca="1">OFFSET(walk!$A$2:$Y$402,TRUNC((ROW()-ROW($D$2))/COLUMNS(walk!$A$2:$Y$402)),MOD(ROW()-ROW($D$2),COLUMNS(walk!$A$2:$Y$402)),1,1)</f>
        <v>58</v>
      </c>
      <c r="E7014">
        <f ca="1">OFFSET(bike!$A$2:$Y$402,TRUNC((ROW()-ROW($E$2))/COLUMNS(bike!$A$2:$Y$402)),MOD(ROW()-ROW($E$2),COLUMNS(bike!$A$2:$Y$402)),1,1)</f>
        <v>18</v>
      </c>
      <c r="F7014">
        <f ca="1">OFFSET(transit!$A$2:$Y$402,TRUNC((ROW()-ROW($F$2))/COLUMNS(transit!$A$2:$Y$402)),MOD(ROW()-ROW($F$2),COLUMNS(transit!$A$2:$Y$402)),1,1)</f>
        <v>37</v>
      </c>
      <c r="G7014">
        <f ca="1">OFFSET(drive!$A$2:$Y$402,TRUNC((ROW()-ROW($G$2))/COLUMNS(drive!$A$2:$Y$402)),MOD(ROW()-ROW($G$2),COLUMNS(drive!$A$2:$Y$402)),1,1)</f>
        <v>13</v>
      </c>
      <c r="H7014" s="5">
        <f ca="1">(VLOOKUP($B7014,weights!$A$2:$R$6,4))*VLOOKUP($B7014,weights!$A$2:$R$6,6)^C7014*(VLOOKUP($B7014,weights!$A$2:$R$6,15)*EXP(VLOOKUP($B7014,weights!$A$2:$R$6,11)*D7014)+VLOOKUP($B7014,weights!$A$2:$R$6,16)*EXP(VLOOKUP($B7014,weights!$A$2:$R$6,12)*E7014)+VLOOKUP($B7014,weights!$A$2:$R$6,17)*EXP(VLOOKUP($B7014,weights!$A$2:$R$6,13)*F7014)+VLOOKUP($B7014,weights!$A$2:$R$6,18)*EXP(VLOOKUP($B7014,weights!$A$2:$R$6,14)*G7014))</f>
        <v>0.40300913677952832</v>
      </c>
    </row>
    <row r="7015" spans="1:8" ht="12.75" x14ac:dyDescent="0.2">
      <c r="A7015">
        <f t="shared" si="0"/>
        <v>281</v>
      </c>
      <c r="B7015" t="str">
        <f t="shared" ref="B7015:C7015" si="6989">B6990</f>
        <v>supermarket</v>
      </c>
      <c r="C7015">
        <f t="shared" si="6989"/>
        <v>3</v>
      </c>
      <c r="D7015">
        <f ca="1">OFFSET(walk!$A$2:$Y$402,TRUNC((ROW()-ROW($D$2))/COLUMNS(walk!$A$2:$Y$402)),MOD(ROW()-ROW($D$2),COLUMNS(walk!$A$2:$Y$402)),1,1)</f>
        <v>66</v>
      </c>
      <c r="E7015">
        <f ca="1">OFFSET(bike!$A$2:$Y$402,TRUNC((ROW()-ROW($E$2))/COLUMNS(bike!$A$2:$Y$402)),MOD(ROW()-ROW($E$2),COLUMNS(bike!$A$2:$Y$402)),1,1)</f>
        <v>22</v>
      </c>
      <c r="F7015">
        <f ca="1">OFFSET(transit!$A$2:$Y$402,TRUNC((ROW()-ROW($F$2))/COLUMNS(transit!$A$2:$Y$402)),MOD(ROW()-ROW($F$2),COLUMNS(transit!$A$2:$Y$402)),1,1)</f>
        <v>38</v>
      </c>
      <c r="G7015">
        <f ca="1">OFFSET(drive!$A$2:$Y$402,TRUNC((ROW()-ROW($G$2))/COLUMNS(drive!$A$2:$Y$402)),MOD(ROW()-ROW($G$2),COLUMNS(drive!$A$2:$Y$402)),1,1)</f>
        <v>13</v>
      </c>
      <c r="H7015" s="5">
        <f ca="1">(VLOOKUP($B7015,weights!$A$2:$R$6,4))*VLOOKUP($B7015,weights!$A$2:$R$6,6)^C7015*(VLOOKUP($B7015,weights!$A$2:$R$6,15)*EXP(VLOOKUP($B7015,weights!$A$2:$R$6,11)*D7015)+VLOOKUP($B7015,weights!$A$2:$R$6,16)*EXP(VLOOKUP($B7015,weights!$A$2:$R$6,12)*E7015)+VLOOKUP($B7015,weights!$A$2:$R$6,17)*EXP(VLOOKUP($B7015,weights!$A$2:$R$6,13)*F7015)+VLOOKUP($B7015,weights!$A$2:$R$6,18)*EXP(VLOOKUP($B7015,weights!$A$2:$R$6,14)*G7015))</f>
        <v>0.23014213316373014</v>
      </c>
    </row>
    <row r="7016" spans="1:8" ht="12.75" x14ac:dyDescent="0.2">
      <c r="A7016">
        <f t="shared" si="0"/>
        <v>281</v>
      </c>
      <c r="B7016" t="str">
        <f t="shared" ref="B7016:C7016" si="6990">B6991</f>
        <v>supermarket</v>
      </c>
      <c r="C7016">
        <f t="shared" si="6990"/>
        <v>4</v>
      </c>
      <c r="D7016">
        <f ca="1">OFFSET(walk!$A$2:$Y$402,TRUNC((ROW()-ROW($D$2))/COLUMNS(walk!$A$2:$Y$402)),MOD(ROW()-ROW($D$2),COLUMNS(walk!$A$2:$Y$402)),1,1)</f>
        <v>82</v>
      </c>
      <c r="E7016">
        <f ca="1">OFFSET(bike!$A$2:$Y$402,TRUNC((ROW()-ROW($E$2))/COLUMNS(bike!$A$2:$Y$402)),MOD(ROW()-ROW($E$2),COLUMNS(bike!$A$2:$Y$402)),1,1)</f>
        <v>25</v>
      </c>
      <c r="F7016">
        <f ca="1">OFFSET(transit!$A$2:$Y$402,TRUNC((ROW()-ROW($F$2))/COLUMNS(transit!$A$2:$Y$402)),MOD(ROW()-ROW($F$2),COLUMNS(transit!$A$2:$Y$402)),1,1)</f>
        <v>44</v>
      </c>
      <c r="G7016">
        <f ca="1">OFFSET(drive!$A$2:$Y$402,TRUNC((ROW()-ROW($G$2))/COLUMNS(drive!$A$2:$Y$402)),MOD(ROW()-ROW($G$2),COLUMNS(drive!$A$2:$Y$402)),1,1)</f>
        <v>16</v>
      </c>
      <c r="H7016" s="5">
        <f ca="1">(VLOOKUP($B7016,weights!$A$2:$R$6,4))*VLOOKUP($B7016,weights!$A$2:$R$6,6)^C7016*(VLOOKUP($B7016,weights!$A$2:$R$6,15)*EXP(VLOOKUP($B7016,weights!$A$2:$R$6,11)*D7016)+VLOOKUP($B7016,weights!$A$2:$R$6,16)*EXP(VLOOKUP($B7016,weights!$A$2:$R$6,12)*E7016)+VLOOKUP($B7016,weights!$A$2:$R$6,17)*EXP(VLOOKUP($B7016,weights!$A$2:$R$6,13)*F7016)+VLOOKUP($B7016,weights!$A$2:$R$6,18)*EXP(VLOOKUP($B7016,weights!$A$2:$R$6,14)*G7016))</f>
        <v>7.1559819900724492E-2</v>
      </c>
    </row>
    <row r="7017" spans="1:8" ht="12.75" x14ac:dyDescent="0.2">
      <c r="A7017">
        <f t="shared" si="0"/>
        <v>281</v>
      </c>
      <c r="B7017" t="str">
        <f t="shared" ref="B7017:C7017" si="6991">B6992</f>
        <v>store</v>
      </c>
      <c r="C7017">
        <f t="shared" si="6991"/>
        <v>0</v>
      </c>
      <c r="D7017">
        <f ca="1">OFFSET(walk!$A$2:$Y$402,TRUNC((ROW()-ROW($D$2))/COLUMNS(walk!$A$2:$Y$402)),MOD(ROW()-ROW($D$2),COLUMNS(walk!$A$2:$Y$402)),1,1)</f>
        <v>10</v>
      </c>
      <c r="E7017">
        <f ca="1">OFFSET(bike!$A$2:$Y$402,TRUNC((ROW()-ROW($E$2))/COLUMNS(bike!$A$2:$Y$402)),MOD(ROW()-ROW($E$2),COLUMNS(bike!$A$2:$Y$402)),1,1)</f>
        <v>3</v>
      </c>
      <c r="F7017">
        <f ca="1">OFFSET(transit!$A$2:$Y$402,TRUNC((ROW()-ROW($F$2))/COLUMNS(transit!$A$2:$Y$402)),MOD(ROW()-ROW($F$2),COLUMNS(transit!$A$2:$Y$402)),1,1)</f>
        <v>10</v>
      </c>
      <c r="G7017">
        <f ca="1">OFFSET(drive!$A$2:$Y$402,TRUNC((ROW()-ROW($G$2))/COLUMNS(drive!$A$2:$Y$402)),MOD(ROW()-ROW($G$2),COLUMNS(drive!$A$2:$Y$402)),1,1)</f>
        <v>2</v>
      </c>
      <c r="H7017" s="5">
        <f ca="1">(VLOOKUP($B7017,weights!$A$2:$R$6,4))*VLOOKUP($B7017,weights!$A$2:$R$6,6)^C7017*(VLOOKUP($B7017,weights!$A$2:$R$6,15)*EXP(VLOOKUP($B7017,weights!$A$2:$R$6,11)*D7017)+VLOOKUP($B7017,weights!$A$2:$R$6,16)*EXP(VLOOKUP($B7017,weights!$A$2:$R$6,12)*E7017)+VLOOKUP($B7017,weights!$A$2:$R$6,17)*EXP(VLOOKUP($B7017,weights!$A$2:$R$6,13)*F7017)+VLOOKUP($B7017,weights!$A$2:$R$6,18)*EXP(VLOOKUP($B7017,weights!$A$2:$R$6,14)*G7017))</f>
        <v>10.461373792618081</v>
      </c>
    </row>
    <row r="7018" spans="1:8" ht="12.75" x14ac:dyDescent="0.2">
      <c r="A7018">
        <f t="shared" si="0"/>
        <v>281</v>
      </c>
      <c r="B7018" t="str">
        <f t="shared" ref="B7018:C7018" si="6992">B6993</f>
        <v>store</v>
      </c>
      <c r="C7018">
        <f t="shared" si="6992"/>
        <v>1</v>
      </c>
      <c r="D7018">
        <f ca="1">OFFSET(walk!$A$2:$Y$402,TRUNC((ROW()-ROW($D$2))/COLUMNS(walk!$A$2:$Y$402)),MOD(ROW()-ROW($D$2),COLUMNS(walk!$A$2:$Y$402)),1,1)</f>
        <v>12</v>
      </c>
      <c r="E7018">
        <f ca="1">OFFSET(bike!$A$2:$Y$402,TRUNC((ROW()-ROW($E$2))/COLUMNS(bike!$A$2:$Y$402)),MOD(ROW()-ROW($E$2),COLUMNS(bike!$A$2:$Y$402)),1,1)</f>
        <v>3</v>
      </c>
      <c r="F7018">
        <f ca="1">OFFSET(transit!$A$2:$Y$402,TRUNC((ROW()-ROW($F$2))/COLUMNS(transit!$A$2:$Y$402)),MOD(ROW()-ROW($F$2),COLUMNS(transit!$A$2:$Y$402)),1,1)</f>
        <v>10</v>
      </c>
      <c r="G7018">
        <f ca="1">OFFSET(drive!$A$2:$Y$402,TRUNC((ROW()-ROW($G$2))/COLUMNS(drive!$A$2:$Y$402)),MOD(ROW()-ROW($G$2),COLUMNS(drive!$A$2:$Y$402)),1,1)</f>
        <v>3</v>
      </c>
      <c r="H7018" s="5">
        <f ca="1">(VLOOKUP($B7018,weights!$A$2:$R$6,4))*VLOOKUP($B7018,weights!$A$2:$R$6,6)^C7018*(VLOOKUP($B7018,weights!$A$2:$R$6,15)*EXP(VLOOKUP($B7018,weights!$A$2:$R$6,11)*D7018)+VLOOKUP($B7018,weights!$A$2:$R$6,16)*EXP(VLOOKUP($B7018,weights!$A$2:$R$6,12)*E7018)+VLOOKUP($B7018,weights!$A$2:$R$6,17)*EXP(VLOOKUP($B7018,weights!$A$2:$R$6,13)*F7018)+VLOOKUP($B7018,weights!$A$2:$R$6,18)*EXP(VLOOKUP($B7018,weights!$A$2:$R$6,14)*G7018))</f>
        <v>5.9201844785686442</v>
      </c>
    </row>
    <row r="7019" spans="1:8" ht="12.75" x14ac:dyDescent="0.2">
      <c r="A7019">
        <f t="shared" si="0"/>
        <v>281</v>
      </c>
      <c r="B7019" t="str">
        <f t="shared" ref="B7019:C7019" si="6993">B6994</f>
        <v>store</v>
      </c>
      <c r="C7019">
        <f t="shared" si="6993"/>
        <v>2</v>
      </c>
      <c r="D7019">
        <f ca="1">OFFSET(walk!$A$2:$Y$402,TRUNC((ROW()-ROW($D$2))/COLUMNS(walk!$A$2:$Y$402)),MOD(ROW()-ROW($D$2),COLUMNS(walk!$A$2:$Y$402)),1,1)</f>
        <v>14</v>
      </c>
      <c r="E7019">
        <f ca="1">OFFSET(bike!$A$2:$Y$402,TRUNC((ROW()-ROW($E$2))/COLUMNS(bike!$A$2:$Y$402)),MOD(ROW()-ROW($E$2),COLUMNS(bike!$A$2:$Y$402)),1,1)</f>
        <v>3</v>
      </c>
      <c r="F7019">
        <f ca="1">OFFSET(transit!$A$2:$Y$402,TRUNC((ROW()-ROW($F$2))/COLUMNS(transit!$A$2:$Y$402)),MOD(ROW()-ROW($F$2),COLUMNS(transit!$A$2:$Y$402)),1,1)</f>
        <v>11</v>
      </c>
      <c r="G7019">
        <f ca="1">OFFSET(drive!$A$2:$Y$402,TRUNC((ROW()-ROW($G$2))/COLUMNS(drive!$A$2:$Y$402)),MOD(ROW()-ROW($G$2),COLUMNS(drive!$A$2:$Y$402)),1,1)</f>
        <v>4</v>
      </c>
      <c r="H7019" s="5">
        <f ca="1">(VLOOKUP($B7019,weights!$A$2:$R$6,4))*VLOOKUP($B7019,weights!$A$2:$R$6,6)^C7019*(VLOOKUP($B7019,weights!$A$2:$R$6,15)*EXP(VLOOKUP($B7019,weights!$A$2:$R$6,11)*D7019)+VLOOKUP($B7019,weights!$A$2:$R$6,16)*EXP(VLOOKUP($B7019,weights!$A$2:$R$6,12)*E7019)+VLOOKUP($B7019,weights!$A$2:$R$6,17)*EXP(VLOOKUP($B7019,weights!$A$2:$R$6,13)*F7019)+VLOOKUP($B7019,weights!$A$2:$R$6,18)*EXP(VLOOKUP($B7019,weights!$A$2:$R$6,14)*G7019))</f>
        <v>3.4146056768430357</v>
      </c>
    </row>
    <row r="7020" spans="1:8" ht="12.75" x14ac:dyDescent="0.2">
      <c r="A7020">
        <f t="shared" si="0"/>
        <v>281</v>
      </c>
      <c r="B7020" t="str">
        <f t="shared" ref="B7020:C7020" si="6994">B6995</f>
        <v>store</v>
      </c>
      <c r="C7020">
        <f t="shared" si="6994"/>
        <v>3</v>
      </c>
      <c r="D7020">
        <f ca="1">OFFSET(walk!$A$2:$Y$402,TRUNC((ROW()-ROW($D$2))/COLUMNS(walk!$A$2:$Y$402)),MOD(ROW()-ROW($D$2),COLUMNS(walk!$A$2:$Y$402)),1,1)</f>
        <v>17</v>
      </c>
      <c r="E7020">
        <f ca="1">OFFSET(bike!$A$2:$Y$402,TRUNC((ROW()-ROW($E$2))/COLUMNS(bike!$A$2:$Y$402)),MOD(ROW()-ROW($E$2),COLUMNS(bike!$A$2:$Y$402)),1,1)</f>
        <v>5</v>
      </c>
      <c r="F7020">
        <f ca="1">OFFSET(transit!$A$2:$Y$402,TRUNC((ROW()-ROW($F$2))/COLUMNS(transit!$A$2:$Y$402)),MOD(ROW()-ROW($F$2),COLUMNS(transit!$A$2:$Y$402)),1,1)</f>
        <v>12</v>
      </c>
      <c r="G7020">
        <f ca="1">OFFSET(drive!$A$2:$Y$402,TRUNC((ROW()-ROW($G$2))/COLUMNS(drive!$A$2:$Y$402)),MOD(ROW()-ROW($G$2),COLUMNS(drive!$A$2:$Y$402)),1,1)</f>
        <v>4</v>
      </c>
      <c r="H7020" s="5">
        <f ca="1">(VLOOKUP($B7020,weights!$A$2:$R$6,4))*VLOOKUP($B7020,weights!$A$2:$R$6,6)^C7020*(VLOOKUP($B7020,weights!$A$2:$R$6,15)*EXP(VLOOKUP($B7020,weights!$A$2:$R$6,11)*D7020)+VLOOKUP($B7020,weights!$A$2:$R$6,16)*EXP(VLOOKUP($B7020,weights!$A$2:$R$6,12)*E7020)+VLOOKUP($B7020,weights!$A$2:$R$6,17)*EXP(VLOOKUP($B7020,weights!$A$2:$R$6,13)*F7020)+VLOOKUP($B7020,weights!$A$2:$R$6,18)*EXP(VLOOKUP($B7020,weights!$A$2:$R$6,14)*G7020))</f>
        <v>1.5670552377042877</v>
      </c>
    </row>
    <row r="7021" spans="1:8" ht="12.75" x14ac:dyDescent="0.2">
      <c r="A7021">
        <f t="shared" si="0"/>
        <v>281</v>
      </c>
      <c r="B7021" t="str">
        <f t="shared" ref="B7021:C7021" si="6995">B6996</f>
        <v>store</v>
      </c>
      <c r="C7021">
        <f t="shared" si="6995"/>
        <v>4</v>
      </c>
      <c r="D7021">
        <f ca="1">OFFSET(walk!$A$2:$Y$402,TRUNC((ROW()-ROW($D$2))/COLUMNS(walk!$A$2:$Y$402)),MOD(ROW()-ROW($D$2),COLUMNS(walk!$A$2:$Y$402)),1,1)</f>
        <v>18</v>
      </c>
      <c r="E7021">
        <f ca="1">OFFSET(bike!$A$2:$Y$402,TRUNC((ROW()-ROW($E$2))/COLUMNS(bike!$A$2:$Y$402)),MOD(ROW()-ROW($E$2),COLUMNS(bike!$A$2:$Y$402)),1,1)</f>
        <v>6</v>
      </c>
      <c r="F7021">
        <f ca="1">OFFSET(transit!$A$2:$Y$402,TRUNC((ROW()-ROW($F$2))/COLUMNS(transit!$A$2:$Y$402)),MOD(ROW()-ROW($F$2),COLUMNS(transit!$A$2:$Y$402)),1,1)</f>
        <v>17</v>
      </c>
      <c r="G7021">
        <f ca="1">OFFSET(drive!$A$2:$Y$402,TRUNC((ROW()-ROW($G$2))/COLUMNS(drive!$A$2:$Y$402)),MOD(ROW()-ROW($G$2),COLUMNS(drive!$A$2:$Y$402)),1,1)</f>
        <v>4</v>
      </c>
      <c r="H7021" s="5">
        <f ca="1">(VLOOKUP($B7021,weights!$A$2:$R$6,4))*VLOOKUP($B7021,weights!$A$2:$R$6,6)^C7021*(VLOOKUP($B7021,weights!$A$2:$R$6,15)*EXP(VLOOKUP($B7021,weights!$A$2:$R$6,11)*D7021)+VLOOKUP($B7021,weights!$A$2:$R$6,16)*EXP(VLOOKUP($B7021,weights!$A$2:$R$6,12)*E7021)+VLOOKUP($B7021,weights!$A$2:$R$6,17)*EXP(VLOOKUP($B7021,weights!$A$2:$R$6,13)*F7021)+VLOOKUP($B7021,weights!$A$2:$R$6,18)*EXP(VLOOKUP($B7021,weights!$A$2:$R$6,14)*G7021))</f>
        <v>0.88425948301371848</v>
      </c>
    </row>
    <row r="7022" spans="1:8" ht="12.75" x14ac:dyDescent="0.2">
      <c r="A7022">
        <f t="shared" si="0"/>
        <v>281</v>
      </c>
      <c r="B7022" t="str">
        <f t="shared" ref="B7022:C7022" si="6996">B6997</f>
        <v>pharmacy</v>
      </c>
      <c r="C7022">
        <f t="shared" si="6996"/>
        <v>0</v>
      </c>
      <c r="D7022">
        <f ca="1">OFFSET(walk!$A$2:$Y$402,TRUNC((ROW()-ROW($D$2))/COLUMNS(walk!$A$2:$Y$402)),MOD(ROW()-ROW($D$2),COLUMNS(walk!$A$2:$Y$402)),1,1)</f>
        <v>16</v>
      </c>
      <c r="E7022">
        <f ca="1">OFFSET(bike!$A$2:$Y$402,TRUNC((ROW()-ROW($E$2))/COLUMNS(bike!$A$2:$Y$402)),MOD(ROW()-ROW($E$2),COLUMNS(bike!$A$2:$Y$402)),1,1)</f>
        <v>4</v>
      </c>
      <c r="F7022">
        <f ca="1">OFFSET(transit!$A$2:$Y$402,TRUNC((ROW()-ROW($F$2))/COLUMNS(transit!$A$2:$Y$402)),MOD(ROW()-ROW($F$2),COLUMNS(transit!$A$2:$Y$402)),1,1)</f>
        <v>16</v>
      </c>
      <c r="G7022">
        <f ca="1">OFFSET(drive!$A$2:$Y$402,TRUNC((ROW()-ROW($G$2))/COLUMNS(drive!$A$2:$Y$402)),MOD(ROW()-ROW($G$2),COLUMNS(drive!$A$2:$Y$402)),1,1)</f>
        <v>3</v>
      </c>
      <c r="H7022" s="5">
        <f ca="1">(VLOOKUP($B7022,weights!$A$2:$R$6,4))*VLOOKUP($B7022,weights!$A$2:$R$6,6)^C7022*(VLOOKUP($B7022,weights!$A$2:$R$6,15)*EXP(VLOOKUP($B7022,weights!$A$2:$R$6,11)*D7022)+VLOOKUP($B7022,weights!$A$2:$R$6,16)*EXP(VLOOKUP($B7022,weights!$A$2:$R$6,12)*E7022)+VLOOKUP($B7022,weights!$A$2:$R$6,17)*EXP(VLOOKUP($B7022,weights!$A$2:$R$6,13)*F7022)+VLOOKUP($B7022,weights!$A$2:$R$6,18)*EXP(VLOOKUP($B7022,weights!$A$2:$R$6,14)*G7022))</f>
        <v>4.8566396934753016</v>
      </c>
    </row>
    <row r="7023" spans="1:8" ht="12.75" x14ac:dyDescent="0.2">
      <c r="A7023">
        <f t="shared" si="0"/>
        <v>281</v>
      </c>
      <c r="B7023" t="str">
        <f t="shared" ref="B7023:C7023" si="6997">B6998</f>
        <v>pharmacy</v>
      </c>
      <c r="C7023">
        <f t="shared" si="6997"/>
        <v>1</v>
      </c>
      <c r="D7023">
        <f ca="1">OFFSET(walk!$A$2:$Y$402,TRUNC((ROW()-ROW($D$2))/COLUMNS(walk!$A$2:$Y$402)),MOD(ROW()-ROW($D$2),COLUMNS(walk!$A$2:$Y$402)),1,1)</f>
        <v>18</v>
      </c>
      <c r="E7023">
        <f ca="1">OFFSET(bike!$A$2:$Y$402,TRUNC((ROW()-ROW($E$2))/COLUMNS(bike!$A$2:$Y$402)),MOD(ROW()-ROW($E$2),COLUMNS(bike!$A$2:$Y$402)),1,1)</f>
        <v>6</v>
      </c>
      <c r="F7023">
        <f ca="1">OFFSET(transit!$A$2:$Y$402,TRUNC((ROW()-ROW($F$2))/COLUMNS(transit!$A$2:$Y$402)),MOD(ROW()-ROW($F$2),COLUMNS(transit!$A$2:$Y$402)),1,1)</f>
        <v>18</v>
      </c>
      <c r="G7023">
        <f ca="1">OFFSET(drive!$A$2:$Y$402,TRUNC((ROW()-ROW($G$2))/COLUMNS(drive!$A$2:$Y$402)),MOD(ROW()-ROW($G$2),COLUMNS(drive!$A$2:$Y$402)),1,1)</f>
        <v>4</v>
      </c>
      <c r="H7023" s="5">
        <f ca="1">(VLOOKUP($B7023,weights!$A$2:$R$6,4))*VLOOKUP($B7023,weights!$A$2:$R$6,6)^C7023*(VLOOKUP($B7023,weights!$A$2:$R$6,15)*EXP(VLOOKUP($B7023,weights!$A$2:$R$6,11)*D7023)+VLOOKUP($B7023,weights!$A$2:$R$6,16)*EXP(VLOOKUP($B7023,weights!$A$2:$R$6,12)*E7023)+VLOOKUP($B7023,weights!$A$2:$R$6,17)*EXP(VLOOKUP($B7023,weights!$A$2:$R$6,13)*F7023)+VLOOKUP($B7023,weights!$A$2:$R$6,18)*EXP(VLOOKUP($B7023,weights!$A$2:$R$6,14)*G7023))</f>
        <v>1.6518373337101522</v>
      </c>
    </row>
    <row r="7024" spans="1:8" ht="12.75" x14ac:dyDescent="0.2">
      <c r="A7024">
        <f t="shared" si="0"/>
        <v>281</v>
      </c>
      <c r="B7024" t="str">
        <f t="shared" ref="B7024:C7024" si="6998">B6999</f>
        <v>pharmacy</v>
      </c>
      <c r="C7024">
        <f t="shared" si="6998"/>
        <v>2</v>
      </c>
      <c r="D7024">
        <f ca="1">OFFSET(walk!$A$2:$Y$402,TRUNC((ROW()-ROW($D$2))/COLUMNS(walk!$A$2:$Y$402)),MOD(ROW()-ROW($D$2),COLUMNS(walk!$A$2:$Y$402)),1,1)</f>
        <v>18</v>
      </c>
      <c r="E7024">
        <f ca="1">OFFSET(bike!$A$2:$Y$402,TRUNC((ROW()-ROW($E$2))/COLUMNS(bike!$A$2:$Y$402)),MOD(ROW()-ROW($E$2),COLUMNS(bike!$A$2:$Y$402)),1,1)</f>
        <v>6</v>
      </c>
      <c r="F7024">
        <f ca="1">OFFSET(transit!$A$2:$Y$402,TRUNC((ROW()-ROW($F$2))/COLUMNS(transit!$A$2:$Y$402)),MOD(ROW()-ROW($F$2),COLUMNS(transit!$A$2:$Y$402)),1,1)</f>
        <v>18</v>
      </c>
      <c r="G7024">
        <f ca="1">OFFSET(drive!$A$2:$Y$402,TRUNC((ROW()-ROW($G$2))/COLUMNS(drive!$A$2:$Y$402)),MOD(ROW()-ROW($G$2),COLUMNS(drive!$A$2:$Y$402)),1,1)</f>
        <v>4</v>
      </c>
      <c r="H7024" s="5">
        <f ca="1">(VLOOKUP($B7024,weights!$A$2:$R$6,4))*VLOOKUP($B7024,weights!$A$2:$R$6,6)^C7024*(VLOOKUP($B7024,weights!$A$2:$R$6,15)*EXP(VLOOKUP($B7024,weights!$A$2:$R$6,11)*D7024)+VLOOKUP($B7024,weights!$A$2:$R$6,16)*EXP(VLOOKUP($B7024,weights!$A$2:$R$6,12)*E7024)+VLOOKUP($B7024,weights!$A$2:$R$6,17)*EXP(VLOOKUP($B7024,weights!$A$2:$R$6,13)*F7024)+VLOOKUP($B7024,weights!$A$2:$R$6,18)*EXP(VLOOKUP($B7024,weights!$A$2:$R$6,14)*G7024))</f>
        <v>0.79532908660118451</v>
      </c>
    </row>
    <row r="7025" spans="1:8" ht="12.75" x14ac:dyDescent="0.2">
      <c r="A7025">
        <f t="shared" si="0"/>
        <v>281</v>
      </c>
      <c r="B7025" t="str">
        <f t="shared" ref="B7025:C7025" si="6999">B7000</f>
        <v>bank</v>
      </c>
      <c r="C7025">
        <f t="shared" si="6999"/>
        <v>0</v>
      </c>
      <c r="D7025">
        <f ca="1">OFFSET(walk!$A$2:$Y$402,TRUNC((ROW()-ROW($D$2))/COLUMNS(walk!$A$2:$Y$402)),MOD(ROW()-ROW($D$2),COLUMNS(walk!$A$2:$Y$402)),1,1)</f>
        <v>28</v>
      </c>
      <c r="E7025">
        <f ca="1">OFFSET(bike!$A$2:$Y$402,TRUNC((ROW()-ROW($E$2))/COLUMNS(bike!$A$2:$Y$402)),MOD(ROW()-ROW($E$2),COLUMNS(bike!$A$2:$Y$402)),1,1)</f>
        <v>10</v>
      </c>
      <c r="F7025">
        <f ca="1">OFFSET(transit!$A$2:$Y$402,TRUNC((ROW()-ROW($F$2))/COLUMNS(transit!$A$2:$Y$402)),MOD(ROW()-ROW($F$2),COLUMNS(transit!$A$2:$Y$402)),1,1)</f>
        <v>24</v>
      </c>
      <c r="G7025">
        <f ca="1">OFFSET(drive!$A$2:$Y$402,TRUNC((ROW()-ROW($G$2))/COLUMNS(drive!$A$2:$Y$402)),MOD(ROW()-ROW($G$2),COLUMNS(drive!$A$2:$Y$402)),1,1)</f>
        <v>7</v>
      </c>
      <c r="H7025" s="5">
        <f ca="1">(VLOOKUP($B7025,weights!$A$2:$R$6,4))*VLOOKUP($B7025,weights!$A$2:$R$6,6)^C7025*(VLOOKUP($B7025,weights!$A$2:$R$6,15)*EXP(VLOOKUP($B7025,weights!$A$2:$R$6,11)*D7025)+VLOOKUP($B7025,weights!$A$2:$R$6,16)*EXP(VLOOKUP($B7025,weights!$A$2:$R$6,12)*E7025)+VLOOKUP($B7025,weights!$A$2:$R$6,17)*EXP(VLOOKUP($B7025,weights!$A$2:$R$6,13)*F7025)+VLOOKUP($B7025,weights!$A$2:$R$6,18)*EXP(VLOOKUP($B7025,weights!$A$2:$R$6,14)*G7025))</f>
        <v>1.6954477864099993</v>
      </c>
    </row>
    <row r="7026" spans="1:8" ht="12.75" x14ac:dyDescent="0.2">
      <c r="A7026">
        <f t="shared" si="0"/>
        <v>281</v>
      </c>
      <c r="B7026" t="str">
        <f t="shared" ref="B7026:C7026" si="7000">B7001</f>
        <v>bank</v>
      </c>
      <c r="C7026">
        <f t="shared" si="7000"/>
        <v>1</v>
      </c>
      <c r="D7026">
        <f ca="1">OFFSET(walk!$A$2:$Y$402,TRUNC((ROW()-ROW($D$2))/COLUMNS(walk!$A$2:$Y$402)),MOD(ROW()-ROW($D$2),COLUMNS(walk!$A$2:$Y$402)),1,1)</f>
        <v>38</v>
      </c>
      <c r="E7026">
        <f ca="1">OFFSET(bike!$A$2:$Y$402,TRUNC((ROW()-ROW($E$2))/COLUMNS(bike!$A$2:$Y$402)),MOD(ROW()-ROW($E$2),COLUMNS(bike!$A$2:$Y$402)),1,1)</f>
        <v>12</v>
      </c>
      <c r="F7026">
        <f ca="1">OFFSET(transit!$A$2:$Y$402,TRUNC((ROW()-ROW($F$2))/COLUMNS(transit!$A$2:$Y$402)),MOD(ROW()-ROW($F$2),COLUMNS(transit!$A$2:$Y$402)),1,1)</f>
        <v>30</v>
      </c>
      <c r="G7026">
        <f ca="1">OFFSET(drive!$A$2:$Y$402,TRUNC((ROW()-ROW($G$2))/COLUMNS(drive!$A$2:$Y$402)),MOD(ROW()-ROW($G$2),COLUMNS(drive!$A$2:$Y$402)),1,1)</f>
        <v>7</v>
      </c>
      <c r="H7026" s="5">
        <f ca="1">(VLOOKUP($B7026,weights!$A$2:$R$6,4))*VLOOKUP($B7026,weights!$A$2:$R$6,6)^C7026*(VLOOKUP($B7026,weights!$A$2:$R$6,15)*EXP(VLOOKUP($B7026,weights!$A$2:$R$6,11)*D7026)+VLOOKUP($B7026,weights!$A$2:$R$6,16)*EXP(VLOOKUP($B7026,weights!$A$2:$R$6,12)*E7026)+VLOOKUP($B7026,weights!$A$2:$R$6,17)*EXP(VLOOKUP($B7026,weights!$A$2:$R$6,13)*F7026)+VLOOKUP($B7026,weights!$A$2:$R$6,18)*EXP(VLOOKUP($B7026,weights!$A$2:$R$6,14)*G7026))</f>
        <v>0.57785057035731735</v>
      </c>
    </row>
    <row r="7027" spans="1:8" ht="12.75" x14ac:dyDescent="0.2">
      <c r="A7027">
        <f t="shared" si="0"/>
        <v>282</v>
      </c>
      <c r="B7027" t="str">
        <f t="shared" ref="B7027:C7027" si="7001">B7002</f>
        <v>restaurant</v>
      </c>
      <c r="C7027">
        <f t="shared" si="7001"/>
        <v>0</v>
      </c>
      <c r="D7027">
        <f ca="1">OFFSET(walk!$A$2:$Y$402,TRUNC((ROW()-ROW($D$2))/COLUMNS(walk!$A$2:$Y$402)),MOD(ROW()-ROW($D$2),COLUMNS(walk!$A$2:$Y$402)),1,1)</f>
        <v>9</v>
      </c>
      <c r="E7027">
        <f ca="1">OFFSET(bike!$A$2:$Y$402,TRUNC((ROW()-ROW($E$2))/COLUMNS(bike!$A$2:$Y$402)),MOD(ROW()-ROW($E$2),COLUMNS(bike!$A$2:$Y$402)),1,1)</f>
        <v>2</v>
      </c>
      <c r="F7027">
        <f ca="1">OFFSET(transit!$A$2:$Y$402,TRUNC((ROW()-ROW($F$2))/COLUMNS(transit!$A$2:$Y$402)),MOD(ROW()-ROW($F$2),COLUMNS(transit!$A$2:$Y$402)),1,1)</f>
        <v>7</v>
      </c>
      <c r="G7027">
        <f ca="1">OFFSET(drive!$A$2:$Y$402,TRUNC((ROW()-ROW($G$2))/COLUMNS(drive!$A$2:$Y$402)),MOD(ROW()-ROW($G$2),COLUMNS(drive!$A$2:$Y$402)),1,1)</f>
        <v>2</v>
      </c>
      <c r="H7027" s="5">
        <f ca="1">(VLOOKUP($B7027,weights!$A$2:$R$6,4))*VLOOKUP($B7027,weights!$A$2:$R$6,6)^C7027*(VLOOKUP($B7027,weights!$A$2:$R$6,15)*EXP(VLOOKUP($B7027,weights!$A$2:$R$6,11)*D7027)+VLOOKUP($B7027,weights!$A$2:$R$6,16)*EXP(VLOOKUP($B7027,weights!$A$2:$R$6,12)*E7027)+VLOOKUP($B7027,weights!$A$2:$R$6,17)*EXP(VLOOKUP($B7027,weights!$A$2:$R$6,13)*F7027)+VLOOKUP($B7027,weights!$A$2:$R$6,18)*EXP(VLOOKUP($B7027,weights!$A$2:$R$6,14)*G7027))</f>
        <v>30.500786919853578</v>
      </c>
    </row>
    <row r="7028" spans="1:8" ht="12.75" x14ac:dyDescent="0.2">
      <c r="A7028">
        <f t="shared" si="0"/>
        <v>282</v>
      </c>
      <c r="B7028" t="str">
        <f t="shared" ref="B7028:C7028" si="7002">B7003</f>
        <v>restaurant</v>
      </c>
      <c r="C7028">
        <f t="shared" si="7002"/>
        <v>1</v>
      </c>
      <c r="D7028">
        <f ca="1">OFFSET(walk!$A$2:$Y$402,TRUNC((ROW()-ROW($D$2))/COLUMNS(walk!$A$2:$Y$402)),MOD(ROW()-ROW($D$2),COLUMNS(walk!$A$2:$Y$402)),1,1)</f>
        <v>9</v>
      </c>
      <c r="E7028">
        <f ca="1">OFFSET(bike!$A$2:$Y$402,TRUNC((ROW()-ROW($E$2))/COLUMNS(bike!$A$2:$Y$402)),MOD(ROW()-ROW($E$2),COLUMNS(bike!$A$2:$Y$402)),1,1)</f>
        <v>2</v>
      </c>
      <c r="F7028">
        <f ca="1">OFFSET(transit!$A$2:$Y$402,TRUNC((ROW()-ROW($F$2))/COLUMNS(transit!$A$2:$Y$402)),MOD(ROW()-ROW($F$2),COLUMNS(transit!$A$2:$Y$402)),1,1)</f>
        <v>9</v>
      </c>
      <c r="G7028">
        <f ca="1">OFFSET(drive!$A$2:$Y$402,TRUNC((ROW()-ROW($G$2))/COLUMNS(drive!$A$2:$Y$402)),MOD(ROW()-ROW($G$2),COLUMNS(drive!$A$2:$Y$402)),1,1)</f>
        <v>2</v>
      </c>
      <c r="H7028" s="5">
        <f ca="1">(VLOOKUP($B7028,weights!$A$2:$R$6,4))*VLOOKUP($B7028,weights!$A$2:$R$6,6)^C7028*(VLOOKUP($B7028,weights!$A$2:$R$6,15)*EXP(VLOOKUP($B7028,weights!$A$2:$R$6,11)*D7028)+VLOOKUP($B7028,weights!$A$2:$R$6,16)*EXP(VLOOKUP($B7028,weights!$A$2:$R$6,12)*E7028)+VLOOKUP($B7028,weights!$A$2:$R$6,17)*EXP(VLOOKUP($B7028,weights!$A$2:$R$6,13)*F7028)+VLOOKUP($B7028,weights!$A$2:$R$6,18)*EXP(VLOOKUP($B7028,weights!$A$2:$R$6,14)*G7028))</f>
        <v>26.009770592710932</v>
      </c>
    </row>
    <row r="7029" spans="1:8" ht="12.75" x14ac:dyDescent="0.2">
      <c r="A7029">
        <f t="shared" si="0"/>
        <v>282</v>
      </c>
      <c r="B7029" t="str">
        <f t="shared" ref="B7029:C7029" si="7003">B7004</f>
        <v>restaurant</v>
      </c>
      <c r="C7029">
        <f t="shared" si="7003"/>
        <v>2</v>
      </c>
      <c r="D7029">
        <f ca="1">OFFSET(walk!$A$2:$Y$402,TRUNC((ROW()-ROW($D$2))/COLUMNS(walk!$A$2:$Y$402)),MOD(ROW()-ROW($D$2),COLUMNS(walk!$A$2:$Y$402)),1,1)</f>
        <v>11</v>
      </c>
      <c r="E7029">
        <f ca="1">OFFSET(bike!$A$2:$Y$402,TRUNC((ROW()-ROW($E$2))/COLUMNS(bike!$A$2:$Y$402)),MOD(ROW()-ROW($E$2),COLUMNS(bike!$A$2:$Y$402)),1,1)</f>
        <v>3</v>
      </c>
      <c r="F7029">
        <f ca="1">OFFSET(transit!$A$2:$Y$402,TRUNC((ROW()-ROW($F$2))/COLUMNS(transit!$A$2:$Y$402)),MOD(ROW()-ROW($F$2),COLUMNS(transit!$A$2:$Y$402)),1,1)</f>
        <v>9</v>
      </c>
      <c r="G7029">
        <f ca="1">OFFSET(drive!$A$2:$Y$402,TRUNC((ROW()-ROW($G$2))/COLUMNS(drive!$A$2:$Y$402)),MOD(ROW()-ROW($G$2),COLUMNS(drive!$A$2:$Y$402)),1,1)</f>
        <v>2</v>
      </c>
      <c r="H7029" s="5">
        <f ca="1">(VLOOKUP($B7029,weights!$A$2:$R$6,4))*VLOOKUP($B7029,weights!$A$2:$R$6,6)^C7029*(VLOOKUP($B7029,weights!$A$2:$R$6,15)*EXP(VLOOKUP($B7029,weights!$A$2:$R$6,11)*D7029)+VLOOKUP($B7029,weights!$A$2:$R$6,16)*EXP(VLOOKUP($B7029,weights!$A$2:$R$6,12)*E7029)+VLOOKUP($B7029,weights!$A$2:$R$6,17)*EXP(VLOOKUP($B7029,weights!$A$2:$R$6,13)*F7029)+VLOOKUP($B7029,weights!$A$2:$R$6,18)*EXP(VLOOKUP($B7029,weights!$A$2:$R$6,14)*G7029))</f>
        <v>20.851828791703916</v>
      </c>
    </row>
    <row r="7030" spans="1:8" ht="12.75" x14ac:dyDescent="0.2">
      <c r="A7030">
        <f t="shared" si="0"/>
        <v>282</v>
      </c>
      <c r="B7030" t="str">
        <f t="shared" ref="B7030:C7030" si="7004">B7005</f>
        <v>restaurant</v>
      </c>
      <c r="C7030">
        <f t="shared" si="7004"/>
        <v>3</v>
      </c>
      <c r="D7030">
        <f ca="1">OFFSET(walk!$A$2:$Y$402,TRUNC((ROW()-ROW($D$2))/COLUMNS(walk!$A$2:$Y$402)),MOD(ROW()-ROW($D$2),COLUMNS(walk!$A$2:$Y$402)),1,1)</f>
        <v>11</v>
      </c>
      <c r="E7030">
        <f ca="1">OFFSET(bike!$A$2:$Y$402,TRUNC((ROW()-ROW($E$2))/COLUMNS(bike!$A$2:$Y$402)),MOD(ROW()-ROW($E$2),COLUMNS(bike!$A$2:$Y$402)),1,1)</f>
        <v>3</v>
      </c>
      <c r="F7030">
        <f ca="1">OFFSET(transit!$A$2:$Y$402,TRUNC((ROW()-ROW($F$2))/COLUMNS(transit!$A$2:$Y$402)),MOD(ROW()-ROW($F$2),COLUMNS(transit!$A$2:$Y$402)),1,1)</f>
        <v>9</v>
      </c>
      <c r="G7030">
        <f ca="1">OFFSET(drive!$A$2:$Y$402,TRUNC((ROW()-ROW($G$2))/COLUMNS(drive!$A$2:$Y$402)),MOD(ROW()-ROW($G$2),COLUMNS(drive!$A$2:$Y$402)),1,1)</f>
        <v>3</v>
      </c>
      <c r="H7030" s="5">
        <f ca="1">(VLOOKUP($B7030,weights!$A$2:$R$6,4))*VLOOKUP($B7030,weights!$A$2:$R$6,6)^C7030*(VLOOKUP($B7030,weights!$A$2:$R$6,15)*EXP(VLOOKUP($B7030,weights!$A$2:$R$6,11)*D7030)+VLOOKUP($B7030,weights!$A$2:$R$6,16)*EXP(VLOOKUP($B7030,weights!$A$2:$R$6,12)*E7030)+VLOOKUP($B7030,weights!$A$2:$R$6,17)*EXP(VLOOKUP($B7030,weights!$A$2:$R$6,13)*F7030)+VLOOKUP($B7030,weights!$A$2:$R$6,18)*EXP(VLOOKUP($B7030,weights!$A$2:$R$6,14)*G7030))</f>
        <v>17.397360581258248</v>
      </c>
    </row>
    <row r="7031" spans="1:8" ht="12.75" x14ac:dyDescent="0.2">
      <c r="A7031">
        <f t="shared" si="0"/>
        <v>282</v>
      </c>
      <c r="B7031" t="str">
        <f t="shared" ref="B7031:C7031" si="7005">B7006</f>
        <v>restaurant</v>
      </c>
      <c r="C7031">
        <f t="shared" si="7005"/>
        <v>4</v>
      </c>
      <c r="D7031">
        <f ca="1">OFFSET(walk!$A$2:$Y$402,TRUNC((ROW()-ROW($D$2))/COLUMNS(walk!$A$2:$Y$402)),MOD(ROW()-ROW($D$2),COLUMNS(walk!$A$2:$Y$402)),1,1)</f>
        <v>13</v>
      </c>
      <c r="E7031">
        <f ca="1">OFFSET(bike!$A$2:$Y$402,TRUNC((ROW()-ROW($E$2))/COLUMNS(bike!$A$2:$Y$402)),MOD(ROW()-ROW($E$2),COLUMNS(bike!$A$2:$Y$402)),1,1)</f>
        <v>4</v>
      </c>
      <c r="F7031">
        <f ca="1">OFFSET(transit!$A$2:$Y$402,TRUNC((ROW()-ROW($F$2))/COLUMNS(transit!$A$2:$Y$402)),MOD(ROW()-ROW($F$2),COLUMNS(transit!$A$2:$Y$402)),1,1)</f>
        <v>9</v>
      </c>
      <c r="G7031">
        <f ca="1">OFFSET(drive!$A$2:$Y$402,TRUNC((ROW()-ROW($G$2))/COLUMNS(drive!$A$2:$Y$402)),MOD(ROW()-ROW($G$2),COLUMNS(drive!$A$2:$Y$402)),1,1)</f>
        <v>3</v>
      </c>
      <c r="H7031" s="5">
        <f ca="1">(VLOOKUP($B7031,weights!$A$2:$R$6,4))*VLOOKUP($B7031,weights!$A$2:$R$6,6)^C7031*(VLOOKUP($B7031,weights!$A$2:$R$6,15)*EXP(VLOOKUP($B7031,weights!$A$2:$R$6,11)*D7031)+VLOOKUP($B7031,weights!$A$2:$R$6,16)*EXP(VLOOKUP($B7031,weights!$A$2:$R$6,12)*E7031)+VLOOKUP($B7031,weights!$A$2:$R$6,17)*EXP(VLOOKUP($B7031,weights!$A$2:$R$6,13)*F7031)+VLOOKUP($B7031,weights!$A$2:$R$6,18)*EXP(VLOOKUP($B7031,weights!$A$2:$R$6,14)*G7031))</f>
        <v>14.130190924466993</v>
      </c>
    </row>
    <row r="7032" spans="1:8" ht="12.75" x14ac:dyDescent="0.2">
      <c r="A7032">
        <f t="shared" si="0"/>
        <v>282</v>
      </c>
      <c r="B7032" t="str">
        <f t="shared" ref="B7032:C7032" si="7006">B7007</f>
        <v>restaurant</v>
      </c>
      <c r="C7032">
        <f t="shared" si="7006"/>
        <v>5</v>
      </c>
      <c r="D7032">
        <f ca="1">OFFSET(walk!$A$2:$Y$402,TRUNC((ROW()-ROW($D$2))/COLUMNS(walk!$A$2:$Y$402)),MOD(ROW()-ROW($D$2),COLUMNS(walk!$A$2:$Y$402)),1,1)</f>
        <v>13</v>
      </c>
      <c r="E7032">
        <f ca="1">OFFSET(bike!$A$2:$Y$402,TRUNC((ROW()-ROW($E$2))/COLUMNS(bike!$A$2:$Y$402)),MOD(ROW()-ROW($E$2),COLUMNS(bike!$A$2:$Y$402)),1,1)</f>
        <v>4</v>
      </c>
      <c r="F7032">
        <f ca="1">OFFSET(transit!$A$2:$Y$402,TRUNC((ROW()-ROW($F$2))/COLUMNS(transit!$A$2:$Y$402)),MOD(ROW()-ROW($F$2),COLUMNS(transit!$A$2:$Y$402)),1,1)</f>
        <v>9</v>
      </c>
      <c r="G7032">
        <f ca="1">OFFSET(drive!$A$2:$Y$402,TRUNC((ROW()-ROW($G$2))/COLUMNS(drive!$A$2:$Y$402)),MOD(ROW()-ROW($G$2),COLUMNS(drive!$A$2:$Y$402)),1,1)</f>
        <v>3</v>
      </c>
      <c r="H7032" s="5">
        <f ca="1">(VLOOKUP($B7032,weights!$A$2:$R$6,4))*VLOOKUP($B7032,weights!$A$2:$R$6,6)^C7032*(VLOOKUP($B7032,weights!$A$2:$R$6,15)*EXP(VLOOKUP($B7032,weights!$A$2:$R$6,11)*D7032)+VLOOKUP($B7032,weights!$A$2:$R$6,16)*EXP(VLOOKUP($B7032,weights!$A$2:$R$6,12)*E7032)+VLOOKUP($B7032,weights!$A$2:$R$6,17)*EXP(VLOOKUP($B7032,weights!$A$2:$R$6,13)*F7032)+VLOOKUP($B7032,weights!$A$2:$R$6,18)*EXP(VLOOKUP($B7032,weights!$A$2:$R$6,14)*G7032))</f>
        <v>12.664837791559302</v>
      </c>
    </row>
    <row r="7033" spans="1:8" ht="12.75" x14ac:dyDescent="0.2">
      <c r="A7033">
        <f t="shared" si="0"/>
        <v>282</v>
      </c>
      <c r="B7033" t="str">
        <f t="shared" ref="B7033:C7033" si="7007">B7008</f>
        <v>restaurant</v>
      </c>
      <c r="C7033">
        <f t="shared" si="7007"/>
        <v>6</v>
      </c>
      <c r="D7033">
        <f ca="1">OFFSET(walk!$A$2:$Y$402,TRUNC((ROW()-ROW($D$2))/COLUMNS(walk!$A$2:$Y$402)),MOD(ROW()-ROW($D$2),COLUMNS(walk!$A$2:$Y$402)),1,1)</f>
        <v>13</v>
      </c>
      <c r="E7033">
        <f ca="1">OFFSET(bike!$A$2:$Y$402,TRUNC((ROW()-ROW($E$2))/COLUMNS(bike!$A$2:$Y$402)),MOD(ROW()-ROW($E$2),COLUMNS(bike!$A$2:$Y$402)),1,1)</f>
        <v>5</v>
      </c>
      <c r="F7033">
        <f ca="1">OFFSET(transit!$A$2:$Y$402,TRUNC((ROW()-ROW($F$2))/COLUMNS(transit!$A$2:$Y$402)),MOD(ROW()-ROW($F$2),COLUMNS(transit!$A$2:$Y$402)),1,1)</f>
        <v>10</v>
      </c>
      <c r="G7033">
        <f ca="1">OFFSET(drive!$A$2:$Y$402,TRUNC((ROW()-ROW($G$2))/COLUMNS(drive!$A$2:$Y$402)),MOD(ROW()-ROW($G$2),COLUMNS(drive!$A$2:$Y$402)),1,1)</f>
        <v>4</v>
      </c>
      <c r="H7033" s="5">
        <f ca="1">(VLOOKUP($B7033,weights!$A$2:$R$6,4))*VLOOKUP($B7033,weights!$A$2:$R$6,6)^C7033*(VLOOKUP($B7033,weights!$A$2:$R$6,15)*EXP(VLOOKUP($B7033,weights!$A$2:$R$6,11)*D7033)+VLOOKUP($B7033,weights!$A$2:$R$6,16)*EXP(VLOOKUP($B7033,weights!$A$2:$R$6,12)*E7033)+VLOOKUP($B7033,weights!$A$2:$R$6,17)*EXP(VLOOKUP($B7033,weights!$A$2:$R$6,13)*F7033)+VLOOKUP($B7033,weights!$A$2:$R$6,18)*EXP(VLOOKUP($B7033,weights!$A$2:$R$6,14)*G7033))</f>
        <v>9.5767154768708185</v>
      </c>
    </row>
    <row r="7034" spans="1:8" ht="12.75" x14ac:dyDescent="0.2">
      <c r="A7034">
        <f t="shared" si="0"/>
        <v>282</v>
      </c>
      <c r="B7034" t="str">
        <f t="shared" ref="B7034:C7034" si="7008">B7009</f>
        <v>restaurant</v>
      </c>
      <c r="C7034">
        <f t="shared" si="7008"/>
        <v>7</v>
      </c>
      <c r="D7034">
        <f ca="1">OFFSET(walk!$A$2:$Y$402,TRUNC((ROW()-ROW($D$2))/COLUMNS(walk!$A$2:$Y$402)),MOD(ROW()-ROW($D$2),COLUMNS(walk!$A$2:$Y$402)),1,1)</f>
        <v>15</v>
      </c>
      <c r="E7034">
        <f ca="1">OFFSET(bike!$A$2:$Y$402,TRUNC((ROW()-ROW($E$2))/COLUMNS(bike!$A$2:$Y$402)),MOD(ROW()-ROW($E$2),COLUMNS(bike!$A$2:$Y$402)),1,1)</f>
        <v>5</v>
      </c>
      <c r="F7034">
        <f ca="1">OFFSET(transit!$A$2:$Y$402,TRUNC((ROW()-ROW($F$2))/COLUMNS(transit!$A$2:$Y$402)),MOD(ROW()-ROW($F$2),COLUMNS(transit!$A$2:$Y$402)),1,1)</f>
        <v>11</v>
      </c>
      <c r="G7034">
        <f ca="1">OFFSET(drive!$A$2:$Y$402,TRUNC((ROW()-ROW($G$2))/COLUMNS(drive!$A$2:$Y$402)),MOD(ROW()-ROW($G$2),COLUMNS(drive!$A$2:$Y$402)),1,1)</f>
        <v>4</v>
      </c>
      <c r="H7034" s="5">
        <f ca="1">(VLOOKUP($B7034,weights!$A$2:$R$6,4))*VLOOKUP($B7034,weights!$A$2:$R$6,6)^C7034*(VLOOKUP($B7034,weights!$A$2:$R$6,15)*EXP(VLOOKUP($B7034,weights!$A$2:$R$6,11)*D7034)+VLOOKUP($B7034,weights!$A$2:$R$6,16)*EXP(VLOOKUP($B7034,weights!$A$2:$R$6,12)*E7034)+VLOOKUP($B7034,weights!$A$2:$R$6,17)*EXP(VLOOKUP($B7034,weights!$A$2:$R$6,13)*F7034)+VLOOKUP($B7034,weights!$A$2:$R$6,18)*EXP(VLOOKUP($B7034,weights!$A$2:$R$6,14)*G7034))</f>
        <v>8.1683683450811451</v>
      </c>
    </row>
    <row r="7035" spans="1:8" ht="12.75" x14ac:dyDescent="0.2">
      <c r="A7035">
        <f t="shared" si="0"/>
        <v>282</v>
      </c>
      <c r="B7035" t="str">
        <f t="shared" ref="B7035:C7035" si="7009">B7010</f>
        <v>restaurant</v>
      </c>
      <c r="C7035">
        <f t="shared" si="7009"/>
        <v>8</v>
      </c>
      <c r="D7035">
        <f ca="1">OFFSET(walk!$A$2:$Y$402,TRUNC((ROW()-ROW($D$2))/COLUMNS(walk!$A$2:$Y$402)),MOD(ROW()-ROW($D$2),COLUMNS(walk!$A$2:$Y$402)),1,1)</f>
        <v>15</v>
      </c>
      <c r="E7035">
        <f ca="1">OFFSET(bike!$A$2:$Y$402,TRUNC((ROW()-ROW($E$2))/COLUMNS(bike!$A$2:$Y$402)),MOD(ROW()-ROW($E$2),COLUMNS(bike!$A$2:$Y$402)),1,1)</f>
        <v>6</v>
      </c>
      <c r="F7035">
        <f ca="1">OFFSET(transit!$A$2:$Y$402,TRUNC((ROW()-ROW($F$2))/COLUMNS(transit!$A$2:$Y$402)),MOD(ROW()-ROW($F$2),COLUMNS(transit!$A$2:$Y$402)),1,1)</f>
        <v>13</v>
      </c>
      <c r="G7035">
        <f ca="1">OFFSET(drive!$A$2:$Y$402,TRUNC((ROW()-ROW($G$2))/COLUMNS(drive!$A$2:$Y$402)),MOD(ROW()-ROW($G$2),COLUMNS(drive!$A$2:$Y$402)),1,1)</f>
        <v>4</v>
      </c>
      <c r="H7035" s="5">
        <f ca="1">(VLOOKUP($B7035,weights!$A$2:$R$6,4))*VLOOKUP($B7035,weights!$A$2:$R$6,6)^C7035*(VLOOKUP($B7035,weights!$A$2:$R$6,15)*EXP(VLOOKUP($B7035,weights!$A$2:$R$6,11)*D7035)+VLOOKUP($B7035,weights!$A$2:$R$6,16)*EXP(VLOOKUP($B7035,weights!$A$2:$R$6,12)*E7035)+VLOOKUP($B7035,weights!$A$2:$R$6,17)*EXP(VLOOKUP($B7035,weights!$A$2:$R$6,13)*F7035)+VLOOKUP($B7035,weights!$A$2:$R$6,18)*EXP(VLOOKUP($B7035,weights!$A$2:$R$6,14)*G7035))</f>
        <v>6.5593156682328404</v>
      </c>
    </row>
    <row r="7036" spans="1:8" ht="12.75" x14ac:dyDescent="0.2">
      <c r="A7036">
        <f t="shared" si="0"/>
        <v>282</v>
      </c>
      <c r="B7036" t="str">
        <f t="shared" ref="B7036:C7036" si="7010">B7011</f>
        <v>restaurant</v>
      </c>
      <c r="C7036">
        <f t="shared" si="7010"/>
        <v>9</v>
      </c>
      <c r="D7036">
        <f ca="1">OFFSET(walk!$A$2:$Y$402,TRUNC((ROW()-ROW($D$2))/COLUMNS(walk!$A$2:$Y$402)),MOD(ROW()-ROW($D$2),COLUMNS(walk!$A$2:$Y$402)),1,1)</f>
        <v>18</v>
      </c>
      <c r="E7036">
        <f ca="1">OFFSET(bike!$A$2:$Y$402,TRUNC((ROW()-ROW($E$2))/COLUMNS(bike!$A$2:$Y$402)),MOD(ROW()-ROW($E$2),COLUMNS(bike!$A$2:$Y$402)),1,1)</f>
        <v>100</v>
      </c>
      <c r="F7036">
        <f ca="1">OFFSET(transit!$A$2:$Y$402,TRUNC((ROW()-ROW($F$2))/COLUMNS(transit!$A$2:$Y$402)),MOD(ROW()-ROW($F$2),COLUMNS(transit!$A$2:$Y$402)),1,1)</f>
        <v>13</v>
      </c>
      <c r="G7036">
        <f ca="1">OFFSET(drive!$A$2:$Y$402,TRUNC((ROW()-ROW($G$2))/COLUMNS(drive!$A$2:$Y$402)),MOD(ROW()-ROW($G$2),COLUMNS(drive!$A$2:$Y$402)),1,1)</f>
        <v>7</v>
      </c>
      <c r="H7036" s="5">
        <f ca="1">(VLOOKUP($B7036,weights!$A$2:$R$6,4))*VLOOKUP($B7036,weights!$A$2:$R$6,6)^C7036*(VLOOKUP($B7036,weights!$A$2:$R$6,15)*EXP(VLOOKUP($B7036,weights!$A$2:$R$6,11)*D7036)+VLOOKUP($B7036,weights!$A$2:$R$6,16)*EXP(VLOOKUP($B7036,weights!$A$2:$R$6,12)*E7036)+VLOOKUP($B7036,weights!$A$2:$R$6,17)*EXP(VLOOKUP($B7036,weights!$A$2:$R$6,13)*F7036)+VLOOKUP($B7036,weights!$A$2:$R$6,18)*EXP(VLOOKUP($B7036,weights!$A$2:$R$6,14)*G7036))</f>
        <v>3.0584322980181717</v>
      </c>
    </row>
    <row r="7037" spans="1:8" ht="12.75" x14ac:dyDescent="0.2">
      <c r="A7037">
        <f t="shared" si="0"/>
        <v>282</v>
      </c>
      <c r="B7037" t="str">
        <f t="shared" ref="B7037:C7037" si="7011">B7012</f>
        <v>supermarket</v>
      </c>
      <c r="C7037">
        <f t="shared" si="7011"/>
        <v>0</v>
      </c>
      <c r="D7037">
        <f ca="1">OFFSET(walk!$A$2:$Y$402,TRUNC((ROW()-ROW($D$2))/COLUMNS(walk!$A$2:$Y$402)),MOD(ROW()-ROW($D$2),COLUMNS(walk!$A$2:$Y$402)),1,1)</f>
        <v>39</v>
      </c>
      <c r="E7037">
        <f ca="1">OFFSET(bike!$A$2:$Y$402,TRUNC((ROW()-ROW($E$2))/COLUMNS(bike!$A$2:$Y$402)),MOD(ROW()-ROW($E$2),COLUMNS(bike!$A$2:$Y$402)),1,1)</f>
        <v>16</v>
      </c>
      <c r="F7037">
        <f ca="1">OFFSET(transit!$A$2:$Y$402,TRUNC((ROW()-ROW($F$2))/COLUMNS(transit!$A$2:$Y$402)),MOD(ROW()-ROW($F$2),COLUMNS(transit!$A$2:$Y$402)),1,1)</f>
        <v>20</v>
      </c>
      <c r="G7037">
        <f ca="1">OFFSET(drive!$A$2:$Y$402,TRUNC((ROW()-ROW($G$2))/COLUMNS(drive!$A$2:$Y$402)),MOD(ROW()-ROW($G$2),COLUMNS(drive!$A$2:$Y$402)),1,1)</f>
        <v>8</v>
      </c>
      <c r="H7037" s="5">
        <f ca="1">(VLOOKUP($B7037,weights!$A$2:$R$6,4))*VLOOKUP($B7037,weights!$A$2:$R$6,6)^C7037*(VLOOKUP($B7037,weights!$A$2:$R$6,15)*EXP(VLOOKUP($B7037,weights!$A$2:$R$6,11)*D7037)+VLOOKUP($B7037,weights!$A$2:$R$6,16)*EXP(VLOOKUP($B7037,weights!$A$2:$R$6,12)*E7037)+VLOOKUP($B7037,weights!$A$2:$R$6,17)*EXP(VLOOKUP($B7037,weights!$A$2:$R$6,13)*F7037)+VLOOKUP($B7037,weights!$A$2:$R$6,18)*EXP(VLOOKUP($B7037,weights!$A$2:$R$6,14)*G7037))</f>
        <v>3.5122602374277041</v>
      </c>
    </row>
    <row r="7038" spans="1:8" ht="12.75" x14ac:dyDescent="0.2">
      <c r="A7038">
        <f t="shared" si="0"/>
        <v>282</v>
      </c>
      <c r="B7038" t="str">
        <f t="shared" ref="B7038:C7038" si="7012">B7013</f>
        <v>supermarket</v>
      </c>
      <c r="C7038">
        <f t="shared" si="7012"/>
        <v>1</v>
      </c>
      <c r="D7038">
        <f ca="1">OFFSET(walk!$A$2:$Y$402,TRUNC((ROW()-ROW($D$2))/COLUMNS(walk!$A$2:$Y$402)),MOD(ROW()-ROW($D$2),COLUMNS(walk!$A$2:$Y$402)),1,1)</f>
        <v>49</v>
      </c>
      <c r="E7038">
        <f ca="1">OFFSET(bike!$A$2:$Y$402,TRUNC((ROW()-ROW($E$2))/COLUMNS(bike!$A$2:$Y$402)),MOD(ROW()-ROW($E$2),COLUMNS(bike!$A$2:$Y$402)),1,1)</f>
        <v>17</v>
      </c>
      <c r="F7038">
        <f ca="1">OFFSET(transit!$A$2:$Y$402,TRUNC((ROW()-ROW($F$2))/COLUMNS(transit!$A$2:$Y$402)),MOD(ROW()-ROW($F$2),COLUMNS(transit!$A$2:$Y$402)),1,1)</f>
        <v>25</v>
      </c>
      <c r="G7038">
        <f ca="1">OFFSET(drive!$A$2:$Y$402,TRUNC((ROW()-ROW($G$2))/COLUMNS(drive!$A$2:$Y$402)),MOD(ROW()-ROW($G$2),COLUMNS(drive!$A$2:$Y$402)),1,1)</f>
        <v>10</v>
      </c>
      <c r="H7038" s="5">
        <f ca="1">(VLOOKUP($B7038,weights!$A$2:$R$6,4))*VLOOKUP($B7038,weights!$A$2:$R$6,6)^C7038*(VLOOKUP($B7038,weights!$A$2:$R$6,15)*EXP(VLOOKUP($B7038,weights!$A$2:$R$6,11)*D7038)+VLOOKUP($B7038,weights!$A$2:$R$6,16)*EXP(VLOOKUP($B7038,weights!$A$2:$R$6,12)*E7038)+VLOOKUP($B7038,weights!$A$2:$R$6,17)*EXP(VLOOKUP($B7038,weights!$A$2:$R$6,13)*F7038)+VLOOKUP($B7038,weights!$A$2:$R$6,18)*EXP(VLOOKUP($B7038,weights!$A$2:$R$6,14)*G7038))</f>
        <v>1.3217354248883015</v>
      </c>
    </row>
    <row r="7039" spans="1:8" ht="12.75" x14ac:dyDescent="0.2">
      <c r="A7039">
        <f t="shared" si="0"/>
        <v>282</v>
      </c>
      <c r="B7039" t="str">
        <f t="shared" ref="B7039:C7039" si="7013">B7014</f>
        <v>supermarket</v>
      </c>
      <c r="C7039">
        <f t="shared" si="7013"/>
        <v>2</v>
      </c>
      <c r="D7039">
        <f ca="1">OFFSET(walk!$A$2:$Y$402,TRUNC((ROW()-ROW($D$2))/COLUMNS(walk!$A$2:$Y$402)),MOD(ROW()-ROW($D$2),COLUMNS(walk!$A$2:$Y$402)),1,1)</f>
        <v>54</v>
      </c>
      <c r="E7039">
        <f ca="1">OFFSET(bike!$A$2:$Y$402,TRUNC((ROW()-ROW($E$2))/COLUMNS(bike!$A$2:$Y$402)),MOD(ROW()-ROW($E$2),COLUMNS(bike!$A$2:$Y$402)),1,1)</f>
        <v>17</v>
      </c>
      <c r="F7039">
        <f ca="1">OFFSET(transit!$A$2:$Y$402,TRUNC((ROW()-ROW($F$2))/COLUMNS(transit!$A$2:$Y$402)),MOD(ROW()-ROW($F$2),COLUMNS(transit!$A$2:$Y$402)),1,1)</f>
        <v>33</v>
      </c>
      <c r="G7039">
        <f ca="1">OFFSET(drive!$A$2:$Y$402,TRUNC((ROW()-ROW($G$2))/COLUMNS(drive!$A$2:$Y$402)),MOD(ROW()-ROW($G$2),COLUMNS(drive!$A$2:$Y$402)),1,1)</f>
        <v>12</v>
      </c>
      <c r="H7039" s="5">
        <f ca="1">(VLOOKUP($B7039,weights!$A$2:$R$6,4))*VLOOKUP($B7039,weights!$A$2:$R$6,6)^C7039*(VLOOKUP($B7039,weights!$A$2:$R$6,15)*EXP(VLOOKUP($B7039,weights!$A$2:$R$6,11)*D7039)+VLOOKUP($B7039,weights!$A$2:$R$6,16)*EXP(VLOOKUP($B7039,weights!$A$2:$R$6,12)*E7039)+VLOOKUP($B7039,weights!$A$2:$R$6,17)*EXP(VLOOKUP($B7039,weights!$A$2:$R$6,13)*F7039)+VLOOKUP($B7039,weights!$A$2:$R$6,18)*EXP(VLOOKUP($B7039,weights!$A$2:$R$6,14)*G7039))</f>
        <v>0.50602490644099452</v>
      </c>
    </row>
    <row r="7040" spans="1:8" ht="12.75" x14ac:dyDescent="0.2">
      <c r="A7040">
        <f t="shared" si="0"/>
        <v>282</v>
      </c>
      <c r="B7040" t="str">
        <f t="shared" ref="B7040:C7040" si="7014">B7015</f>
        <v>supermarket</v>
      </c>
      <c r="C7040">
        <f t="shared" si="7014"/>
        <v>3</v>
      </c>
      <c r="D7040">
        <f ca="1">OFFSET(walk!$A$2:$Y$402,TRUNC((ROW()-ROW($D$2))/COLUMNS(walk!$A$2:$Y$402)),MOD(ROW()-ROW($D$2),COLUMNS(walk!$A$2:$Y$402)),1,1)</f>
        <v>61</v>
      </c>
      <c r="E7040">
        <f ca="1">OFFSET(bike!$A$2:$Y$402,TRUNC((ROW()-ROW($E$2))/COLUMNS(bike!$A$2:$Y$402)),MOD(ROW()-ROW($E$2),COLUMNS(bike!$A$2:$Y$402)),1,1)</f>
        <v>21</v>
      </c>
      <c r="F7040">
        <f ca="1">OFFSET(transit!$A$2:$Y$402,TRUNC((ROW()-ROW($F$2))/COLUMNS(transit!$A$2:$Y$402)),MOD(ROW()-ROW($F$2),COLUMNS(transit!$A$2:$Y$402)),1,1)</f>
        <v>37</v>
      </c>
      <c r="G7040">
        <f ca="1">OFFSET(drive!$A$2:$Y$402,TRUNC((ROW()-ROW($G$2))/COLUMNS(drive!$A$2:$Y$402)),MOD(ROW()-ROW($G$2),COLUMNS(drive!$A$2:$Y$402)),1,1)</f>
        <v>14</v>
      </c>
      <c r="H7040" s="5">
        <f ca="1">(VLOOKUP($B7040,weights!$A$2:$R$6,4))*VLOOKUP($B7040,weights!$A$2:$R$6,6)^C7040*(VLOOKUP($B7040,weights!$A$2:$R$6,15)*EXP(VLOOKUP($B7040,weights!$A$2:$R$6,11)*D7040)+VLOOKUP($B7040,weights!$A$2:$R$6,16)*EXP(VLOOKUP($B7040,weights!$A$2:$R$6,12)*E7040)+VLOOKUP($B7040,weights!$A$2:$R$6,17)*EXP(VLOOKUP($B7040,weights!$A$2:$R$6,13)*F7040)+VLOOKUP($B7040,weights!$A$2:$R$6,18)*EXP(VLOOKUP($B7040,weights!$A$2:$R$6,14)*G7040))</f>
        <v>0.18896196764965056</v>
      </c>
    </row>
    <row r="7041" spans="1:8" ht="12.75" x14ac:dyDescent="0.2">
      <c r="A7041">
        <f t="shared" si="0"/>
        <v>282</v>
      </c>
      <c r="B7041" t="str">
        <f t="shared" ref="B7041:C7041" si="7015">B7016</f>
        <v>supermarket</v>
      </c>
      <c r="C7041">
        <f t="shared" si="7015"/>
        <v>4</v>
      </c>
      <c r="D7041">
        <f ca="1">OFFSET(walk!$A$2:$Y$402,TRUNC((ROW()-ROW($D$2))/COLUMNS(walk!$A$2:$Y$402)),MOD(ROW()-ROW($D$2),COLUMNS(walk!$A$2:$Y$402)),1,1)</f>
        <v>78</v>
      </c>
      <c r="E7041">
        <f ca="1">OFFSET(bike!$A$2:$Y$402,TRUNC((ROW()-ROW($E$2))/COLUMNS(bike!$A$2:$Y$402)),MOD(ROW()-ROW($E$2),COLUMNS(bike!$A$2:$Y$402)),1,1)</f>
        <v>24</v>
      </c>
      <c r="F7041">
        <f ca="1">OFFSET(transit!$A$2:$Y$402,TRUNC((ROW()-ROW($F$2))/COLUMNS(transit!$A$2:$Y$402)),MOD(ROW()-ROW($F$2),COLUMNS(transit!$A$2:$Y$402)),1,1)</f>
        <v>40</v>
      </c>
      <c r="G7041">
        <f ca="1">OFFSET(drive!$A$2:$Y$402,TRUNC((ROW()-ROW($G$2))/COLUMNS(drive!$A$2:$Y$402)),MOD(ROW()-ROW($G$2),COLUMNS(drive!$A$2:$Y$402)),1,1)</f>
        <v>15</v>
      </c>
      <c r="H7041" s="5">
        <f ca="1">(VLOOKUP($B7041,weights!$A$2:$R$6,4))*VLOOKUP($B7041,weights!$A$2:$R$6,6)^C7041*(VLOOKUP($B7041,weights!$A$2:$R$6,15)*EXP(VLOOKUP($B7041,weights!$A$2:$R$6,11)*D7041)+VLOOKUP($B7041,weights!$A$2:$R$6,16)*EXP(VLOOKUP($B7041,weights!$A$2:$R$6,12)*E7041)+VLOOKUP($B7041,weights!$A$2:$R$6,17)*EXP(VLOOKUP($B7041,weights!$A$2:$R$6,13)*F7041)+VLOOKUP($B7041,weights!$A$2:$R$6,18)*EXP(VLOOKUP($B7041,weights!$A$2:$R$6,14)*G7041))</f>
        <v>8.9208242181354938E-2</v>
      </c>
    </row>
    <row r="7042" spans="1:8" ht="12.75" x14ac:dyDescent="0.2">
      <c r="A7042">
        <f t="shared" si="0"/>
        <v>282</v>
      </c>
      <c r="B7042" t="str">
        <f t="shared" ref="B7042:C7042" si="7016">B7017</f>
        <v>store</v>
      </c>
      <c r="C7042">
        <f t="shared" si="7016"/>
        <v>0</v>
      </c>
      <c r="D7042">
        <f ca="1">OFFSET(walk!$A$2:$Y$402,TRUNC((ROW()-ROW($D$2))/COLUMNS(walk!$A$2:$Y$402)),MOD(ROW()-ROW($D$2),COLUMNS(walk!$A$2:$Y$402)),1,1)</f>
        <v>8</v>
      </c>
      <c r="E7042">
        <f ca="1">OFFSET(bike!$A$2:$Y$402,TRUNC((ROW()-ROW($E$2))/COLUMNS(bike!$A$2:$Y$402)),MOD(ROW()-ROW($E$2),COLUMNS(bike!$A$2:$Y$402)),1,1)</f>
        <v>2</v>
      </c>
      <c r="F7042">
        <f ca="1">OFFSET(transit!$A$2:$Y$402,TRUNC((ROW()-ROW($F$2))/COLUMNS(transit!$A$2:$Y$402)),MOD(ROW()-ROW($F$2),COLUMNS(transit!$A$2:$Y$402)),1,1)</f>
        <v>8</v>
      </c>
      <c r="G7042">
        <f ca="1">OFFSET(drive!$A$2:$Y$402,TRUNC((ROW()-ROW($G$2))/COLUMNS(drive!$A$2:$Y$402)),MOD(ROW()-ROW($G$2),COLUMNS(drive!$A$2:$Y$402)),1,1)</f>
        <v>2</v>
      </c>
      <c r="H7042" s="5">
        <f ca="1">(VLOOKUP($B7042,weights!$A$2:$R$6,4))*VLOOKUP($B7042,weights!$A$2:$R$6,6)^C7042*(VLOOKUP($B7042,weights!$A$2:$R$6,15)*EXP(VLOOKUP($B7042,weights!$A$2:$R$6,11)*D7042)+VLOOKUP($B7042,weights!$A$2:$R$6,16)*EXP(VLOOKUP($B7042,weights!$A$2:$R$6,12)*E7042)+VLOOKUP($B7042,weights!$A$2:$R$6,17)*EXP(VLOOKUP($B7042,weights!$A$2:$R$6,13)*F7042)+VLOOKUP($B7042,weights!$A$2:$R$6,18)*EXP(VLOOKUP($B7042,weights!$A$2:$R$6,14)*G7042))</f>
        <v>13.08641736128927</v>
      </c>
    </row>
    <row r="7043" spans="1:8" ht="12.75" x14ac:dyDescent="0.2">
      <c r="A7043">
        <f t="shared" si="0"/>
        <v>282</v>
      </c>
      <c r="B7043" t="str">
        <f t="shared" ref="B7043:C7043" si="7017">B7018</f>
        <v>store</v>
      </c>
      <c r="C7043">
        <f t="shared" si="7017"/>
        <v>1</v>
      </c>
      <c r="D7043">
        <f ca="1">OFFSET(walk!$A$2:$Y$402,TRUNC((ROW()-ROW($D$2))/COLUMNS(walk!$A$2:$Y$402)),MOD(ROW()-ROW($D$2),COLUMNS(walk!$A$2:$Y$402)),1,1)</f>
        <v>8</v>
      </c>
      <c r="E7043">
        <f ca="1">OFFSET(bike!$A$2:$Y$402,TRUNC((ROW()-ROW($E$2))/COLUMNS(bike!$A$2:$Y$402)),MOD(ROW()-ROW($E$2),COLUMNS(bike!$A$2:$Y$402)),1,1)</f>
        <v>2</v>
      </c>
      <c r="F7043">
        <f ca="1">OFFSET(transit!$A$2:$Y$402,TRUNC((ROW()-ROW($F$2))/COLUMNS(transit!$A$2:$Y$402)),MOD(ROW()-ROW($F$2),COLUMNS(transit!$A$2:$Y$402)),1,1)</f>
        <v>8</v>
      </c>
      <c r="G7043">
        <f ca="1">OFFSET(drive!$A$2:$Y$402,TRUNC((ROW()-ROW($G$2))/COLUMNS(drive!$A$2:$Y$402)),MOD(ROW()-ROW($G$2),COLUMNS(drive!$A$2:$Y$402)),1,1)</f>
        <v>2</v>
      </c>
      <c r="H7043" s="5">
        <f ca="1">(VLOOKUP($B7043,weights!$A$2:$R$6,4))*VLOOKUP($B7043,weights!$A$2:$R$6,6)^C7043*(VLOOKUP($B7043,weights!$A$2:$R$6,15)*EXP(VLOOKUP($B7043,weights!$A$2:$R$6,11)*D7043)+VLOOKUP($B7043,weights!$A$2:$R$6,16)*EXP(VLOOKUP($B7043,weights!$A$2:$R$6,12)*E7043)+VLOOKUP($B7043,weights!$A$2:$R$6,17)*EXP(VLOOKUP($B7043,weights!$A$2:$R$6,13)*F7043)+VLOOKUP($B7043,weights!$A$2:$R$6,18)*EXP(VLOOKUP($B7043,weights!$A$2:$R$6,14)*G7043))</f>
        <v>8.8257233366834615</v>
      </c>
    </row>
    <row r="7044" spans="1:8" ht="12.75" x14ac:dyDescent="0.2">
      <c r="A7044">
        <f t="shared" si="0"/>
        <v>282</v>
      </c>
      <c r="B7044" t="str">
        <f t="shared" ref="B7044:C7044" si="7018">B7019</f>
        <v>store</v>
      </c>
      <c r="C7044">
        <f t="shared" si="7018"/>
        <v>2</v>
      </c>
      <c r="D7044">
        <f ca="1">OFFSET(walk!$A$2:$Y$402,TRUNC((ROW()-ROW($D$2))/COLUMNS(walk!$A$2:$Y$402)),MOD(ROW()-ROW($D$2),COLUMNS(walk!$A$2:$Y$402)),1,1)</f>
        <v>14</v>
      </c>
      <c r="E7044">
        <f ca="1">OFFSET(bike!$A$2:$Y$402,TRUNC((ROW()-ROW($E$2))/COLUMNS(bike!$A$2:$Y$402)),MOD(ROW()-ROW($E$2),COLUMNS(bike!$A$2:$Y$402)),1,1)</f>
        <v>4</v>
      </c>
      <c r="F7044">
        <f ca="1">OFFSET(transit!$A$2:$Y$402,TRUNC((ROW()-ROW($F$2))/COLUMNS(transit!$A$2:$Y$402)),MOD(ROW()-ROW($F$2),COLUMNS(transit!$A$2:$Y$402)),1,1)</f>
        <v>9</v>
      </c>
      <c r="G7044">
        <f ca="1">OFFSET(drive!$A$2:$Y$402,TRUNC((ROW()-ROW($G$2))/COLUMNS(drive!$A$2:$Y$402)),MOD(ROW()-ROW($G$2),COLUMNS(drive!$A$2:$Y$402)),1,1)</f>
        <v>3</v>
      </c>
      <c r="H7044" s="5">
        <f ca="1">(VLOOKUP($B7044,weights!$A$2:$R$6,4))*VLOOKUP($B7044,weights!$A$2:$R$6,6)^C7044*(VLOOKUP($B7044,weights!$A$2:$R$6,15)*EXP(VLOOKUP($B7044,weights!$A$2:$R$6,11)*D7044)+VLOOKUP($B7044,weights!$A$2:$R$6,16)*EXP(VLOOKUP($B7044,weights!$A$2:$R$6,12)*E7044)+VLOOKUP($B7044,weights!$A$2:$R$6,17)*EXP(VLOOKUP($B7044,weights!$A$2:$R$6,13)*F7044)+VLOOKUP($B7044,weights!$A$2:$R$6,18)*EXP(VLOOKUP($B7044,weights!$A$2:$R$6,14)*G7044))</f>
        <v>3.4209011427911022</v>
      </c>
    </row>
    <row r="7045" spans="1:8" ht="12.75" x14ac:dyDescent="0.2">
      <c r="A7045">
        <f t="shared" si="0"/>
        <v>282</v>
      </c>
      <c r="B7045" t="str">
        <f t="shared" ref="B7045:C7045" si="7019">B7020</f>
        <v>store</v>
      </c>
      <c r="C7045">
        <f t="shared" si="7019"/>
        <v>3</v>
      </c>
      <c r="D7045">
        <f ca="1">OFFSET(walk!$A$2:$Y$402,TRUNC((ROW()-ROW($D$2))/COLUMNS(walk!$A$2:$Y$402)),MOD(ROW()-ROW($D$2),COLUMNS(walk!$A$2:$Y$402)),1,1)</f>
        <v>16</v>
      </c>
      <c r="E7045">
        <f ca="1">OFFSET(bike!$A$2:$Y$402,TRUNC((ROW()-ROW($E$2))/COLUMNS(bike!$A$2:$Y$402)),MOD(ROW()-ROW($E$2),COLUMNS(bike!$A$2:$Y$402)),1,1)</f>
        <v>4</v>
      </c>
      <c r="F7045">
        <f ca="1">OFFSET(transit!$A$2:$Y$402,TRUNC((ROW()-ROW($F$2))/COLUMNS(transit!$A$2:$Y$402)),MOD(ROW()-ROW($F$2),COLUMNS(transit!$A$2:$Y$402)),1,1)</f>
        <v>9</v>
      </c>
      <c r="G7045">
        <f ca="1">OFFSET(drive!$A$2:$Y$402,TRUNC((ROW()-ROW($G$2))/COLUMNS(drive!$A$2:$Y$402)),MOD(ROW()-ROW($G$2),COLUMNS(drive!$A$2:$Y$402)),1,1)</f>
        <v>4</v>
      </c>
      <c r="H7045" s="5">
        <f ca="1">(VLOOKUP($B7045,weights!$A$2:$R$6,4))*VLOOKUP($B7045,weights!$A$2:$R$6,6)^C7045*(VLOOKUP($B7045,weights!$A$2:$R$6,15)*EXP(VLOOKUP($B7045,weights!$A$2:$R$6,11)*D7045)+VLOOKUP($B7045,weights!$A$2:$R$6,16)*EXP(VLOOKUP($B7045,weights!$A$2:$R$6,12)*E7045)+VLOOKUP($B7045,weights!$A$2:$R$6,17)*EXP(VLOOKUP($B7045,weights!$A$2:$R$6,13)*F7045)+VLOOKUP($B7045,weights!$A$2:$R$6,18)*EXP(VLOOKUP($B7045,weights!$A$2:$R$6,14)*G7045))</f>
        <v>1.9642276159336662</v>
      </c>
    </row>
    <row r="7046" spans="1:8" ht="12.75" x14ac:dyDescent="0.2">
      <c r="A7046">
        <f t="shared" si="0"/>
        <v>282</v>
      </c>
      <c r="B7046" t="str">
        <f t="shared" ref="B7046:C7046" si="7020">B7021</f>
        <v>store</v>
      </c>
      <c r="C7046">
        <f t="shared" si="7020"/>
        <v>4</v>
      </c>
      <c r="D7046">
        <f ca="1">OFFSET(walk!$A$2:$Y$402,TRUNC((ROW()-ROW($D$2))/COLUMNS(walk!$A$2:$Y$402)),MOD(ROW()-ROW($D$2),COLUMNS(walk!$A$2:$Y$402)),1,1)</f>
        <v>16</v>
      </c>
      <c r="E7046">
        <f ca="1">OFFSET(bike!$A$2:$Y$402,TRUNC((ROW()-ROW($E$2))/COLUMNS(bike!$A$2:$Y$402)),MOD(ROW()-ROW($E$2),COLUMNS(bike!$A$2:$Y$402)),1,1)</f>
        <v>4</v>
      </c>
      <c r="F7046">
        <f ca="1">OFFSET(transit!$A$2:$Y$402,TRUNC((ROW()-ROW($F$2))/COLUMNS(transit!$A$2:$Y$402)),MOD(ROW()-ROW($F$2),COLUMNS(transit!$A$2:$Y$402)),1,1)</f>
        <v>14</v>
      </c>
      <c r="G7046">
        <f ca="1">OFFSET(drive!$A$2:$Y$402,TRUNC((ROW()-ROW($G$2))/COLUMNS(drive!$A$2:$Y$402)),MOD(ROW()-ROW($G$2),COLUMNS(drive!$A$2:$Y$402)),1,1)</f>
        <v>4</v>
      </c>
      <c r="H7046" s="5">
        <f ca="1">(VLOOKUP($B7046,weights!$A$2:$R$6,4))*VLOOKUP($B7046,weights!$A$2:$R$6,6)^C7046*(VLOOKUP($B7046,weights!$A$2:$R$6,15)*EXP(VLOOKUP($B7046,weights!$A$2:$R$6,11)*D7046)+VLOOKUP($B7046,weights!$A$2:$R$6,16)*EXP(VLOOKUP($B7046,weights!$A$2:$R$6,12)*E7046)+VLOOKUP($B7046,weights!$A$2:$R$6,17)*EXP(VLOOKUP($B7046,weights!$A$2:$R$6,13)*F7046)+VLOOKUP($B7046,weights!$A$2:$R$6,18)*EXP(VLOOKUP($B7046,weights!$A$2:$R$6,14)*G7046))</f>
        <v>1.2315592042625632</v>
      </c>
    </row>
    <row r="7047" spans="1:8" ht="12.75" x14ac:dyDescent="0.2">
      <c r="A7047">
        <f t="shared" si="0"/>
        <v>282</v>
      </c>
      <c r="B7047" t="str">
        <f t="shared" ref="B7047:C7047" si="7021">B7022</f>
        <v>pharmacy</v>
      </c>
      <c r="C7047">
        <f t="shared" si="7021"/>
        <v>0</v>
      </c>
      <c r="D7047">
        <f ca="1">OFFSET(walk!$A$2:$Y$402,TRUNC((ROW()-ROW($D$2))/COLUMNS(walk!$A$2:$Y$402)),MOD(ROW()-ROW($D$2),COLUMNS(walk!$A$2:$Y$402)),1,1)</f>
        <v>12</v>
      </c>
      <c r="E7047">
        <f ca="1">OFFSET(bike!$A$2:$Y$402,TRUNC((ROW()-ROW($E$2))/COLUMNS(bike!$A$2:$Y$402)),MOD(ROW()-ROW($E$2),COLUMNS(bike!$A$2:$Y$402)),1,1)</f>
        <v>3</v>
      </c>
      <c r="F7047">
        <f ca="1">OFFSET(transit!$A$2:$Y$402,TRUNC((ROW()-ROW($F$2))/COLUMNS(transit!$A$2:$Y$402)),MOD(ROW()-ROW($F$2),COLUMNS(transit!$A$2:$Y$402)),1,1)</f>
        <v>12</v>
      </c>
      <c r="G7047">
        <f ca="1">OFFSET(drive!$A$2:$Y$402,TRUNC((ROW()-ROW($G$2))/COLUMNS(drive!$A$2:$Y$402)),MOD(ROW()-ROW($G$2),COLUMNS(drive!$A$2:$Y$402)),1,1)</f>
        <v>2</v>
      </c>
      <c r="H7047" s="5">
        <f ca="1">(VLOOKUP($B7047,weights!$A$2:$R$6,4))*VLOOKUP($B7047,weights!$A$2:$R$6,6)^C7047*(VLOOKUP($B7047,weights!$A$2:$R$6,15)*EXP(VLOOKUP($B7047,weights!$A$2:$R$6,11)*D7047)+VLOOKUP($B7047,weights!$A$2:$R$6,16)*EXP(VLOOKUP($B7047,weights!$A$2:$R$6,12)*E7047)+VLOOKUP($B7047,weights!$A$2:$R$6,17)*EXP(VLOOKUP($B7047,weights!$A$2:$R$6,13)*F7047)+VLOOKUP($B7047,weights!$A$2:$R$6,18)*EXP(VLOOKUP($B7047,weights!$A$2:$R$6,14)*G7047))</f>
        <v>6.5351124307480895</v>
      </c>
    </row>
    <row r="7048" spans="1:8" ht="12.75" x14ac:dyDescent="0.2">
      <c r="A7048">
        <f t="shared" si="0"/>
        <v>282</v>
      </c>
      <c r="B7048" t="str">
        <f t="shared" ref="B7048:C7048" si="7022">B7023</f>
        <v>pharmacy</v>
      </c>
      <c r="C7048">
        <f t="shared" si="7022"/>
        <v>1</v>
      </c>
      <c r="D7048">
        <f ca="1">OFFSET(walk!$A$2:$Y$402,TRUNC((ROW()-ROW($D$2))/COLUMNS(walk!$A$2:$Y$402)),MOD(ROW()-ROW($D$2),COLUMNS(walk!$A$2:$Y$402)),1,1)</f>
        <v>14</v>
      </c>
      <c r="E7048">
        <f ca="1">OFFSET(bike!$A$2:$Y$402,TRUNC((ROW()-ROW($E$2))/COLUMNS(bike!$A$2:$Y$402)),MOD(ROW()-ROW($E$2),COLUMNS(bike!$A$2:$Y$402)),1,1)</f>
        <v>6</v>
      </c>
      <c r="F7048">
        <f ca="1">OFFSET(transit!$A$2:$Y$402,TRUNC((ROW()-ROW($F$2))/COLUMNS(transit!$A$2:$Y$402)),MOD(ROW()-ROW($F$2),COLUMNS(transit!$A$2:$Y$402)),1,1)</f>
        <v>13</v>
      </c>
      <c r="G7048">
        <f ca="1">OFFSET(drive!$A$2:$Y$402,TRUNC((ROW()-ROW($G$2))/COLUMNS(drive!$A$2:$Y$402)),MOD(ROW()-ROW($G$2),COLUMNS(drive!$A$2:$Y$402)),1,1)</f>
        <v>3</v>
      </c>
      <c r="H7048" s="5">
        <f ca="1">(VLOOKUP($B7048,weights!$A$2:$R$6,4))*VLOOKUP($B7048,weights!$A$2:$R$6,6)^C7048*(VLOOKUP($B7048,weights!$A$2:$R$6,15)*EXP(VLOOKUP($B7048,weights!$A$2:$R$6,11)*D7048)+VLOOKUP($B7048,weights!$A$2:$R$6,16)*EXP(VLOOKUP($B7048,weights!$A$2:$R$6,12)*E7048)+VLOOKUP($B7048,weights!$A$2:$R$6,17)*EXP(VLOOKUP($B7048,weights!$A$2:$R$6,13)*F7048)+VLOOKUP($B7048,weights!$A$2:$R$6,18)*EXP(VLOOKUP($B7048,weights!$A$2:$R$6,14)*G7048))</f>
        <v>2.070185048725441</v>
      </c>
    </row>
    <row r="7049" spans="1:8" ht="12.75" x14ac:dyDescent="0.2">
      <c r="A7049">
        <f t="shared" si="0"/>
        <v>282</v>
      </c>
      <c r="B7049" t="str">
        <f t="shared" ref="B7049:C7049" si="7023">B7024</f>
        <v>pharmacy</v>
      </c>
      <c r="C7049">
        <f t="shared" si="7023"/>
        <v>2</v>
      </c>
      <c r="D7049">
        <f ca="1">OFFSET(walk!$A$2:$Y$402,TRUNC((ROW()-ROW($D$2))/COLUMNS(walk!$A$2:$Y$402)),MOD(ROW()-ROW($D$2),COLUMNS(walk!$A$2:$Y$402)),1,1)</f>
        <v>14</v>
      </c>
      <c r="E7049">
        <f ca="1">OFFSET(bike!$A$2:$Y$402,TRUNC((ROW()-ROW($E$2))/COLUMNS(bike!$A$2:$Y$402)),MOD(ROW()-ROW($E$2),COLUMNS(bike!$A$2:$Y$402)),1,1)</f>
        <v>6</v>
      </c>
      <c r="F7049">
        <f ca="1">OFFSET(transit!$A$2:$Y$402,TRUNC((ROW()-ROW($F$2))/COLUMNS(transit!$A$2:$Y$402)),MOD(ROW()-ROW($F$2),COLUMNS(transit!$A$2:$Y$402)),1,1)</f>
        <v>13</v>
      </c>
      <c r="G7049">
        <f ca="1">OFFSET(drive!$A$2:$Y$402,TRUNC((ROW()-ROW($G$2))/COLUMNS(drive!$A$2:$Y$402)),MOD(ROW()-ROW($G$2),COLUMNS(drive!$A$2:$Y$402)),1,1)</f>
        <v>3</v>
      </c>
      <c r="H7049" s="5">
        <f ca="1">(VLOOKUP($B7049,weights!$A$2:$R$6,4))*VLOOKUP($B7049,weights!$A$2:$R$6,6)^C7049*(VLOOKUP($B7049,weights!$A$2:$R$6,15)*EXP(VLOOKUP($B7049,weights!$A$2:$R$6,11)*D7049)+VLOOKUP($B7049,weights!$A$2:$R$6,16)*EXP(VLOOKUP($B7049,weights!$A$2:$R$6,12)*E7049)+VLOOKUP($B7049,weights!$A$2:$R$6,17)*EXP(VLOOKUP($B7049,weights!$A$2:$R$6,13)*F7049)+VLOOKUP($B7049,weights!$A$2:$R$6,18)*EXP(VLOOKUP($B7049,weights!$A$2:$R$6,14)*G7049))</f>
        <v>0.99675576420113832</v>
      </c>
    </row>
    <row r="7050" spans="1:8" ht="12.75" x14ac:dyDescent="0.2">
      <c r="A7050">
        <f t="shared" si="0"/>
        <v>282</v>
      </c>
      <c r="B7050" t="str">
        <f t="shared" ref="B7050:C7050" si="7024">B7025</f>
        <v>bank</v>
      </c>
      <c r="C7050">
        <f t="shared" si="7024"/>
        <v>0</v>
      </c>
      <c r="D7050">
        <f ca="1">OFFSET(walk!$A$2:$Y$402,TRUNC((ROW()-ROW($D$2))/COLUMNS(walk!$A$2:$Y$402)),MOD(ROW()-ROW($D$2),COLUMNS(walk!$A$2:$Y$402)),1,1)</f>
        <v>24</v>
      </c>
      <c r="E7050">
        <f ca="1">OFFSET(bike!$A$2:$Y$402,TRUNC((ROW()-ROW($E$2))/COLUMNS(bike!$A$2:$Y$402)),MOD(ROW()-ROW($E$2),COLUMNS(bike!$A$2:$Y$402)),1,1)</f>
        <v>9</v>
      </c>
      <c r="F7050">
        <f ca="1">OFFSET(transit!$A$2:$Y$402,TRUNC((ROW()-ROW($F$2))/COLUMNS(transit!$A$2:$Y$402)),MOD(ROW()-ROW($F$2),COLUMNS(transit!$A$2:$Y$402)),1,1)</f>
        <v>23</v>
      </c>
      <c r="G7050">
        <f ca="1">OFFSET(drive!$A$2:$Y$402,TRUNC((ROW()-ROW($G$2))/COLUMNS(drive!$A$2:$Y$402)),MOD(ROW()-ROW($G$2),COLUMNS(drive!$A$2:$Y$402)),1,1)</f>
        <v>6</v>
      </c>
      <c r="H7050" s="5">
        <f ca="1">(VLOOKUP($B7050,weights!$A$2:$R$6,4))*VLOOKUP($B7050,weights!$A$2:$R$6,6)^C7050*(VLOOKUP($B7050,weights!$A$2:$R$6,15)*EXP(VLOOKUP($B7050,weights!$A$2:$R$6,11)*D7050)+VLOOKUP($B7050,weights!$A$2:$R$6,16)*EXP(VLOOKUP($B7050,weights!$A$2:$R$6,12)*E7050)+VLOOKUP($B7050,weights!$A$2:$R$6,17)*EXP(VLOOKUP($B7050,weights!$A$2:$R$6,13)*F7050)+VLOOKUP($B7050,weights!$A$2:$R$6,18)*EXP(VLOOKUP($B7050,weights!$A$2:$R$6,14)*G7050))</f>
        <v>2.1310437132982307</v>
      </c>
    </row>
    <row r="7051" spans="1:8" ht="12.75" x14ac:dyDescent="0.2">
      <c r="A7051">
        <f t="shared" si="0"/>
        <v>282</v>
      </c>
      <c r="B7051" t="str">
        <f t="shared" ref="B7051:C7051" si="7025">B7026</f>
        <v>bank</v>
      </c>
      <c r="C7051">
        <f t="shared" si="7025"/>
        <v>1</v>
      </c>
      <c r="D7051">
        <f ca="1">OFFSET(walk!$A$2:$Y$402,TRUNC((ROW()-ROW($D$2))/COLUMNS(walk!$A$2:$Y$402)),MOD(ROW()-ROW($D$2),COLUMNS(walk!$A$2:$Y$402)),1,1)</f>
        <v>41</v>
      </c>
      <c r="E7051">
        <f ca="1">OFFSET(bike!$A$2:$Y$402,TRUNC((ROW()-ROW($E$2))/COLUMNS(bike!$A$2:$Y$402)),MOD(ROW()-ROW($E$2),COLUMNS(bike!$A$2:$Y$402)),1,1)</f>
        <v>13</v>
      </c>
      <c r="F7051">
        <f ca="1">OFFSET(transit!$A$2:$Y$402,TRUNC((ROW()-ROW($F$2))/COLUMNS(transit!$A$2:$Y$402)),MOD(ROW()-ROW($F$2),COLUMNS(transit!$A$2:$Y$402)),1,1)</f>
        <v>36</v>
      </c>
      <c r="G7051">
        <f ca="1">OFFSET(drive!$A$2:$Y$402,TRUNC((ROW()-ROW($G$2))/COLUMNS(drive!$A$2:$Y$402)),MOD(ROW()-ROW($G$2),COLUMNS(drive!$A$2:$Y$402)),1,1)</f>
        <v>7</v>
      </c>
      <c r="H7051" s="5">
        <f ca="1">(VLOOKUP($B7051,weights!$A$2:$R$6,4))*VLOOKUP($B7051,weights!$A$2:$R$6,6)^C7051*(VLOOKUP($B7051,weights!$A$2:$R$6,15)*EXP(VLOOKUP($B7051,weights!$A$2:$R$6,11)*D7051)+VLOOKUP($B7051,weights!$A$2:$R$6,16)*EXP(VLOOKUP($B7051,weights!$A$2:$R$6,12)*E7051)+VLOOKUP($B7051,weights!$A$2:$R$6,17)*EXP(VLOOKUP($B7051,weights!$A$2:$R$6,13)*F7051)+VLOOKUP($B7051,weights!$A$2:$R$6,18)*EXP(VLOOKUP($B7051,weights!$A$2:$R$6,14)*G7051))</f>
        <v>0.54566368869557702</v>
      </c>
    </row>
    <row r="7052" spans="1:8" ht="12.75" x14ac:dyDescent="0.2">
      <c r="A7052">
        <f t="shared" si="0"/>
        <v>283</v>
      </c>
      <c r="B7052" t="str">
        <f t="shared" ref="B7052:C7052" si="7026">B7027</f>
        <v>restaurant</v>
      </c>
      <c r="C7052">
        <f t="shared" si="7026"/>
        <v>0</v>
      </c>
      <c r="D7052">
        <f ca="1">OFFSET(walk!$A$2:$Y$402,TRUNC((ROW()-ROW($D$2))/COLUMNS(walk!$A$2:$Y$402)),MOD(ROW()-ROW($D$2),COLUMNS(walk!$A$2:$Y$402)),1,1)</f>
        <v>7</v>
      </c>
      <c r="E7052">
        <f ca="1">OFFSET(bike!$A$2:$Y$402,TRUNC((ROW()-ROW($E$2))/COLUMNS(bike!$A$2:$Y$402)),MOD(ROW()-ROW($E$2),COLUMNS(bike!$A$2:$Y$402)),1,1)</f>
        <v>2</v>
      </c>
      <c r="F7052">
        <f ca="1">OFFSET(transit!$A$2:$Y$402,TRUNC((ROW()-ROW($F$2))/COLUMNS(transit!$A$2:$Y$402)),MOD(ROW()-ROW($F$2),COLUMNS(transit!$A$2:$Y$402)),1,1)</f>
        <v>7</v>
      </c>
      <c r="G7052">
        <f ca="1">OFFSET(drive!$A$2:$Y$402,TRUNC((ROW()-ROW($G$2))/COLUMNS(drive!$A$2:$Y$402)),MOD(ROW()-ROW($G$2),COLUMNS(drive!$A$2:$Y$402)),1,1)</f>
        <v>2</v>
      </c>
      <c r="H7052" s="5">
        <f ca="1">(VLOOKUP($B7052,weights!$A$2:$R$6,4))*VLOOKUP($B7052,weights!$A$2:$R$6,6)^C7052*(VLOOKUP($B7052,weights!$A$2:$R$6,15)*EXP(VLOOKUP($B7052,weights!$A$2:$R$6,11)*D7052)+VLOOKUP($B7052,weights!$A$2:$R$6,16)*EXP(VLOOKUP($B7052,weights!$A$2:$R$6,12)*E7052)+VLOOKUP($B7052,weights!$A$2:$R$6,17)*EXP(VLOOKUP($B7052,weights!$A$2:$R$6,13)*F7052)+VLOOKUP($B7052,weights!$A$2:$R$6,18)*EXP(VLOOKUP($B7052,weights!$A$2:$R$6,14)*G7052))</f>
        <v>32.024622533391799</v>
      </c>
    </row>
    <row r="7053" spans="1:8" ht="12.75" x14ac:dyDescent="0.2">
      <c r="A7053">
        <f t="shared" si="0"/>
        <v>283</v>
      </c>
      <c r="B7053" t="str">
        <f t="shared" ref="B7053:C7053" si="7027">B7028</f>
        <v>restaurant</v>
      </c>
      <c r="C7053">
        <f t="shared" si="7027"/>
        <v>1</v>
      </c>
      <c r="D7053">
        <f ca="1">OFFSET(walk!$A$2:$Y$402,TRUNC((ROW()-ROW($D$2))/COLUMNS(walk!$A$2:$Y$402)),MOD(ROW()-ROW($D$2),COLUMNS(walk!$A$2:$Y$402)),1,1)</f>
        <v>8</v>
      </c>
      <c r="E7053">
        <f ca="1">OFFSET(bike!$A$2:$Y$402,TRUNC((ROW()-ROW($E$2))/COLUMNS(bike!$A$2:$Y$402)),MOD(ROW()-ROW($E$2),COLUMNS(bike!$A$2:$Y$402)),1,1)</f>
        <v>3</v>
      </c>
      <c r="F7053">
        <f ca="1">OFFSET(transit!$A$2:$Y$402,TRUNC((ROW()-ROW($F$2))/COLUMNS(transit!$A$2:$Y$402)),MOD(ROW()-ROW($F$2),COLUMNS(transit!$A$2:$Y$402)),1,1)</f>
        <v>8</v>
      </c>
      <c r="G7053">
        <f ca="1">OFFSET(drive!$A$2:$Y$402,TRUNC((ROW()-ROW($G$2))/COLUMNS(drive!$A$2:$Y$402)),MOD(ROW()-ROW($G$2),COLUMNS(drive!$A$2:$Y$402)),1,1)</f>
        <v>2</v>
      </c>
      <c r="H7053" s="5">
        <f ca="1">(VLOOKUP($B7053,weights!$A$2:$R$6,4))*VLOOKUP($B7053,weights!$A$2:$R$6,6)^C7053*(VLOOKUP($B7053,weights!$A$2:$R$6,15)*EXP(VLOOKUP($B7053,weights!$A$2:$R$6,11)*D7053)+VLOOKUP($B7053,weights!$A$2:$R$6,16)*EXP(VLOOKUP($B7053,weights!$A$2:$R$6,12)*E7053)+VLOOKUP($B7053,weights!$A$2:$R$6,17)*EXP(VLOOKUP($B7053,weights!$A$2:$R$6,13)*F7053)+VLOOKUP($B7053,weights!$A$2:$R$6,18)*EXP(VLOOKUP($B7053,weights!$A$2:$R$6,14)*G7053))</f>
        <v>25.350654861041797</v>
      </c>
    </row>
    <row r="7054" spans="1:8" ht="12.75" x14ac:dyDescent="0.2">
      <c r="A7054">
        <f t="shared" si="0"/>
        <v>283</v>
      </c>
      <c r="B7054" t="str">
        <f t="shared" ref="B7054:C7054" si="7028">B7029</f>
        <v>restaurant</v>
      </c>
      <c r="C7054">
        <f t="shared" si="7028"/>
        <v>2</v>
      </c>
      <c r="D7054">
        <f ca="1">OFFSET(walk!$A$2:$Y$402,TRUNC((ROW()-ROW($D$2))/COLUMNS(walk!$A$2:$Y$402)),MOD(ROW()-ROW($D$2),COLUMNS(walk!$A$2:$Y$402)),1,1)</f>
        <v>10</v>
      </c>
      <c r="E7054">
        <f ca="1">OFFSET(bike!$A$2:$Y$402,TRUNC((ROW()-ROW($E$2))/COLUMNS(bike!$A$2:$Y$402)),MOD(ROW()-ROW($E$2),COLUMNS(bike!$A$2:$Y$402)),1,1)</f>
        <v>3</v>
      </c>
      <c r="F7054">
        <f ca="1">OFFSET(transit!$A$2:$Y$402,TRUNC((ROW()-ROW($F$2))/COLUMNS(transit!$A$2:$Y$402)),MOD(ROW()-ROW($F$2),COLUMNS(transit!$A$2:$Y$402)),1,1)</f>
        <v>8</v>
      </c>
      <c r="G7054">
        <f ca="1">OFFSET(drive!$A$2:$Y$402,TRUNC((ROW()-ROW($G$2))/COLUMNS(drive!$A$2:$Y$402)),MOD(ROW()-ROW($G$2),COLUMNS(drive!$A$2:$Y$402)),1,1)</f>
        <v>2</v>
      </c>
      <c r="H7054" s="5">
        <f ca="1">(VLOOKUP($B7054,weights!$A$2:$R$6,4))*VLOOKUP($B7054,weights!$A$2:$R$6,6)^C7054*(VLOOKUP($B7054,weights!$A$2:$R$6,15)*EXP(VLOOKUP($B7054,weights!$A$2:$R$6,11)*D7054)+VLOOKUP($B7054,weights!$A$2:$R$6,16)*EXP(VLOOKUP($B7054,weights!$A$2:$R$6,12)*E7054)+VLOOKUP($B7054,weights!$A$2:$R$6,17)*EXP(VLOOKUP($B7054,weights!$A$2:$R$6,13)*F7054)+VLOOKUP($B7054,weights!$A$2:$R$6,18)*EXP(VLOOKUP($B7054,weights!$A$2:$R$6,14)*G7054))</f>
        <v>21.746147520774375</v>
      </c>
    </row>
    <row r="7055" spans="1:8" ht="12.75" x14ac:dyDescent="0.2">
      <c r="A7055">
        <f t="shared" si="0"/>
        <v>283</v>
      </c>
      <c r="B7055" t="str">
        <f t="shared" ref="B7055:C7055" si="7029">B7030</f>
        <v>restaurant</v>
      </c>
      <c r="C7055">
        <f t="shared" si="7029"/>
        <v>3</v>
      </c>
      <c r="D7055">
        <f ca="1">OFFSET(walk!$A$2:$Y$402,TRUNC((ROW()-ROW($D$2))/COLUMNS(walk!$A$2:$Y$402)),MOD(ROW()-ROW($D$2),COLUMNS(walk!$A$2:$Y$402)),1,1)</f>
        <v>10</v>
      </c>
      <c r="E7055">
        <f ca="1">OFFSET(bike!$A$2:$Y$402,TRUNC((ROW()-ROW($E$2))/COLUMNS(bike!$A$2:$Y$402)),MOD(ROW()-ROW($E$2),COLUMNS(bike!$A$2:$Y$402)),1,1)</f>
        <v>3</v>
      </c>
      <c r="F7055">
        <f ca="1">OFFSET(transit!$A$2:$Y$402,TRUNC((ROW()-ROW($F$2))/COLUMNS(transit!$A$2:$Y$402)),MOD(ROW()-ROW($F$2),COLUMNS(transit!$A$2:$Y$402)),1,1)</f>
        <v>8</v>
      </c>
      <c r="G7055">
        <f ca="1">OFFSET(drive!$A$2:$Y$402,TRUNC((ROW()-ROW($G$2))/COLUMNS(drive!$A$2:$Y$402)),MOD(ROW()-ROW($G$2),COLUMNS(drive!$A$2:$Y$402)),1,1)</f>
        <v>2</v>
      </c>
      <c r="H7055" s="5">
        <f ca="1">(VLOOKUP($B7055,weights!$A$2:$R$6,4))*VLOOKUP($B7055,weights!$A$2:$R$6,6)^C7055*(VLOOKUP($B7055,weights!$A$2:$R$6,15)*EXP(VLOOKUP($B7055,weights!$A$2:$R$6,11)*D7055)+VLOOKUP($B7055,weights!$A$2:$R$6,16)*EXP(VLOOKUP($B7055,weights!$A$2:$R$6,12)*E7055)+VLOOKUP($B7055,weights!$A$2:$R$6,17)*EXP(VLOOKUP($B7055,weights!$A$2:$R$6,13)*F7055)+VLOOKUP($B7055,weights!$A$2:$R$6,18)*EXP(VLOOKUP($B7055,weights!$A$2:$R$6,14)*G7055))</f>
        <v>19.490991481582959</v>
      </c>
    </row>
    <row r="7056" spans="1:8" ht="12.75" x14ac:dyDescent="0.2">
      <c r="A7056">
        <f t="shared" si="0"/>
        <v>283</v>
      </c>
      <c r="B7056" t="str">
        <f t="shared" ref="B7056:C7056" si="7030">B7031</f>
        <v>restaurant</v>
      </c>
      <c r="C7056">
        <f t="shared" si="7030"/>
        <v>4</v>
      </c>
      <c r="D7056">
        <f ca="1">OFFSET(walk!$A$2:$Y$402,TRUNC((ROW()-ROW($D$2))/COLUMNS(walk!$A$2:$Y$402)),MOD(ROW()-ROW($D$2),COLUMNS(walk!$A$2:$Y$402)),1,1)</f>
        <v>10</v>
      </c>
      <c r="E7056">
        <f ca="1">OFFSET(bike!$A$2:$Y$402,TRUNC((ROW()-ROW($E$2))/COLUMNS(bike!$A$2:$Y$402)),MOD(ROW()-ROW($E$2),COLUMNS(bike!$A$2:$Y$402)),1,1)</f>
        <v>3</v>
      </c>
      <c r="F7056">
        <f ca="1">OFFSET(transit!$A$2:$Y$402,TRUNC((ROW()-ROW($F$2))/COLUMNS(transit!$A$2:$Y$402)),MOD(ROW()-ROW($F$2),COLUMNS(transit!$A$2:$Y$402)),1,1)</f>
        <v>8</v>
      </c>
      <c r="G7056">
        <f ca="1">OFFSET(drive!$A$2:$Y$402,TRUNC((ROW()-ROW($G$2))/COLUMNS(drive!$A$2:$Y$402)),MOD(ROW()-ROW($G$2),COLUMNS(drive!$A$2:$Y$402)),1,1)</f>
        <v>3</v>
      </c>
      <c r="H7056" s="5">
        <f ca="1">(VLOOKUP($B7056,weights!$A$2:$R$6,4))*VLOOKUP($B7056,weights!$A$2:$R$6,6)^C7056*(VLOOKUP($B7056,weights!$A$2:$R$6,15)*EXP(VLOOKUP($B7056,weights!$A$2:$R$6,11)*D7056)+VLOOKUP($B7056,weights!$A$2:$R$6,16)*EXP(VLOOKUP($B7056,weights!$A$2:$R$6,12)*E7056)+VLOOKUP($B7056,weights!$A$2:$R$6,17)*EXP(VLOOKUP($B7056,weights!$A$2:$R$6,13)*F7056)+VLOOKUP($B7056,weights!$A$2:$R$6,18)*EXP(VLOOKUP($B7056,weights!$A$2:$R$6,14)*G7056))</f>
        <v>16.311638167746175</v>
      </c>
    </row>
    <row r="7057" spans="1:8" ht="12.75" x14ac:dyDescent="0.2">
      <c r="A7057">
        <f t="shared" si="0"/>
        <v>283</v>
      </c>
      <c r="B7057" t="str">
        <f t="shared" ref="B7057:C7057" si="7031">B7032</f>
        <v>restaurant</v>
      </c>
      <c r="C7057">
        <f t="shared" si="7031"/>
        <v>5</v>
      </c>
      <c r="D7057">
        <f ca="1">OFFSET(walk!$A$2:$Y$402,TRUNC((ROW()-ROW($D$2))/COLUMNS(walk!$A$2:$Y$402)),MOD(ROW()-ROW($D$2),COLUMNS(walk!$A$2:$Y$402)),1,1)</f>
        <v>10</v>
      </c>
      <c r="E7057">
        <f ca="1">OFFSET(bike!$A$2:$Y$402,TRUNC((ROW()-ROW($E$2))/COLUMNS(bike!$A$2:$Y$402)),MOD(ROW()-ROW($E$2),COLUMNS(bike!$A$2:$Y$402)),1,1)</f>
        <v>3</v>
      </c>
      <c r="F7057">
        <f ca="1">OFFSET(transit!$A$2:$Y$402,TRUNC((ROW()-ROW($F$2))/COLUMNS(transit!$A$2:$Y$402)),MOD(ROW()-ROW($F$2),COLUMNS(transit!$A$2:$Y$402)),1,1)</f>
        <v>10</v>
      </c>
      <c r="G7057">
        <f ca="1">OFFSET(drive!$A$2:$Y$402,TRUNC((ROW()-ROW($G$2))/COLUMNS(drive!$A$2:$Y$402)),MOD(ROW()-ROW($G$2),COLUMNS(drive!$A$2:$Y$402)),1,1)</f>
        <v>3</v>
      </c>
      <c r="H7057" s="5">
        <f ca="1">(VLOOKUP($B7057,weights!$A$2:$R$6,4))*VLOOKUP($B7057,weights!$A$2:$R$6,6)^C7057*(VLOOKUP($B7057,weights!$A$2:$R$6,15)*EXP(VLOOKUP($B7057,weights!$A$2:$R$6,11)*D7057)+VLOOKUP($B7057,weights!$A$2:$R$6,16)*EXP(VLOOKUP($B7057,weights!$A$2:$R$6,12)*E7057)+VLOOKUP($B7057,weights!$A$2:$R$6,17)*EXP(VLOOKUP($B7057,weights!$A$2:$R$6,13)*F7057)+VLOOKUP($B7057,weights!$A$2:$R$6,18)*EXP(VLOOKUP($B7057,weights!$A$2:$R$6,14)*G7057))</f>
        <v>13.884991077689744</v>
      </c>
    </row>
    <row r="7058" spans="1:8" ht="12.75" x14ac:dyDescent="0.2">
      <c r="A7058">
        <f t="shared" si="0"/>
        <v>283</v>
      </c>
      <c r="B7058" t="str">
        <f t="shared" ref="B7058:C7058" si="7032">B7033</f>
        <v>restaurant</v>
      </c>
      <c r="C7058">
        <f t="shared" si="7032"/>
        <v>6</v>
      </c>
      <c r="D7058">
        <f ca="1">OFFSET(walk!$A$2:$Y$402,TRUNC((ROW()-ROW($D$2))/COLUMNS(walk!$A$2:$Y$402)),MOD(ROW()-ROW($D$2),COLUMNS(walk!$A$2:$Y$402)),1,1)</f>
        <v>12</v>
      </c>
      <c r="E7058">
        <f ca="1">OFFSET(bike!$A$2:$Y$402,TRUNC((ROW()-ROW($E$2))/COLUMNS(bike!$A$2:$Y$402)),MOD(ROW()-ROW($E$2),COLUMNS(bike!$A$2:$Y$402)),1,1)</f>
        <v>3</v>
      </c>
      <c r="F7058">
        <f ca="1">OFFSET(transit!$A$2:$Y$402,TRUNC((ROW()-ROW($F$2))/COLUMNS(transit!$A$2:$Y$402)),MOD(ROW()-ROW($F$2),COLUMNS(transit!$A$2:$Y$402)),1,1)</f>
        <v>10</v>
      </c>
      <c r="G7058">
        <f ca="1">OFFSET(drive!$A$2:$Y$402,TRUNC((ROW()-ROW($G$2))/COLUMNS(drive!$A$2:$Y$402)),MOD(ROW()-ROW($G$2),COLUMNS(drive!$A$2:$Y$402)),1,1)</f>
        <v>3</v>
      </c>
      <c r="H7058" s="5">
        <f ca="1">(VLOOKUP($B7058,weights!$A$2:$R$6,4))*VLOOKUP($B7058,weights!$A$2:$R$6,6)^C7058*(VLOOKUP($B7058,weights!$A$2:$R$6,15)*EXP(VLOOKUP($B7058,weights!$A$2:$R$6,11)*D7058)+VLOOKUP($B7058,weights!$A$2:$R$6,16)*EXP(VLOOKUP($B7058,weights!$A$2:$R$6,12)*E7058)+VLOOKUP($B7058,weights!$A$2:$R$6,17)*EXP(VLOOKUP($B7058,weights!$A$2:$R$6,13)*F7058)+VLOOKUP($B7058,weights!$A$2:$R$6,18)*EXP(VLOOKUP($B7058,weights!$A$2:$R$6,14)*G7058))</f>
        <v>12.04523818959048</v>
      </c>
    </row>
    <row r="7059" spans="1:8" ht="12.75" x14ac:dyDescent="0.2">
      <c r="A7059">
        <f t="shared" si="0"/>
        <v>283</v>
      </c>
      <c r="B7059" t="str">
        <f t="shared" ref="B7059:C7059" si="7033">B7034</f>
        <v>restaurant</v>
      </c>
      <c r="C7059">
        <f t="shared" si="7033"/>
        <v>7</v>
      </c>
      <c r="D7059">
        <f ca="1">OFFSET(walk!$A$2:$Y$402,TRUNC((ROW()-ROW($D$2))/COLUMNS(walk!$A$2:$Y$402)),MOD(ROW()-ROW($D$2),COLUMNS(walk!$A$2:$Y$402)),1,1)</f>
        <v>12</v>
      </c>
      <c r="E7059">
        <f ca="1">OFFSET(bike!$A$2:$Y$402,TRUNC((ROW()-ROW($E$2))/COLUMNS(bike!$A$2:$Y$402)),MOD(ROW()-ROW($E$2),COLUMNS(bike!$A$2:$Y$402)),1,1)</f>
        <v>4</v>
      </c>
      <c r="F7059">
        <f ca="1">OFFSET(transit!$A$2:$Y$402,TRUNC((ROW()-ROW($F$2))/COLUMNS(transit!$A$2:$Y$402)),MOD(ROW()-ROW($F$2),COLUMNS(transit!$A$2:$Y$402)),1,1)</f>
        <v>10</v>
      </c>
      <c r="G7059">
        <f ca="1">OFFSET(drive!$A$2:$Y$402,TRUNC((ROW()-ROW($G$2))/COLUMNS(drive!$A$2:$Y$402)),MOD(ROW()-ROW($G$2),COLUMNS(drive!$A$2:$Y$402)),1,1)</f>
        <v>3</v>
      </c>
      <c r="H7059" s="5">
        <f ca="1">(VLOOKUP($B7059,weights!$A$2:$R$6,4))*VLOOKUP($B7059,weights!$A$2:$R$6,6)^C7059*(VLOOKUP($B7059,weights!$A$2:$R$6,15)*EXP(VLOOKUP($B7059,weights!$A$2:$R$6,11)*D7059)+VLOOKUP($B7059,weights!$A$2:$R$6,16)*EXP(VLOOKUP($B7059,weights!$A$2:$R$6,12)*E7059)+VLOOKUP($B7059,weights!$A$2:$R$6,17)*EXP(VLOOKUP($B7059,weights!$A$2:$R$6,13)*F7059)+VLOOKUP($B7059,weights!$A$2:$R$6,18)*EXP(VLOOKUP($B7059,weights!$A$2:$R$6,14)*G7059))</f>
        <v>10.028272552138199</v>
      </c>
    </row>
    <row r="7060" spans="1:8" ht="12.75" x14ac:dyDescent="0.2">
      <c r="A7060">
        <f t="shared" si="0"/>
        <v>283</v>
      </c>
      <c r="B7060" t="str">
        <f t="shared" ref="B7060:C7060" si="7034">B7035</f>
        <v>restaurant</v>
      </c>
      <c r="C7060">
        <f t="shared" si="7034"/>
        <v>8</v>
      </c>
      <c r="D7060">
        <f ca="1">OFFSET(walk!$A$2:$Y$402,TRUNC((ROW()-ROW($D$2))/COLUMNS(walk!$A$2:$Y$402)),MOD(ROW()-ROW($D$2),COLUMNS(walk!$A$2:$Y$402)),1,1)</f>
        <v>13</v>
      </c>
      <c r="E7060">
        <f ca="1">OFFSET(bike!$A$2:$Y$402,TRUNC((ROW()-ROW($E$2))/COLUMNS(bike!$A$2:$Y$402)),MOD(ROW()-ROW($E$2),COLUMNS(bike!$A$2:$Y$402)),1,1)</f>
        <v>4</v>
      </c>
      <c r="F7060">
        <f ca="1">OFFSET(transit!$A$2:$Y$402,TRUNC((ROW()-ROW($F$2))/COLUMNS(transit!$A$2:$Y$402)),MOD(ROW()-ROW($F$2),COLUMNS(transit!$A$2:$Y$402)),1,1)</f>
        <v>10</v>
      </c>
      <c r="G7060">
        <f ca="1">OFFSET(drive!$A$2:$Y$402,TRUNC((ROW()-ROW($G$2))/COLUMNS(drive!$A$2:$Y$402)),MOD(ROW()-ROW($G$2),COLUMNS(drive!$A$2:$Y$402)),1,1)</f>
        <v>4</v>
      </c>
      <c r="H7060" s="5">
        <f ca="1">(VLOOKUP($B7060,weights!$A$2:$R$6,4))*VLOOKUP($B7060,weights!$A$2:$R$6,6)^C7060*(VLOOKUP($B7060,weights!$A$2:$R$6,15)*EXP(VLOOKUP($B7060,weights!$A$2:$R$6,11)*D7060)+VLOOKUP($B7060,weights!$A$2:$R$6,16)*EXP(VLOOKUP($B7060,weights!$A$2:$R$6,12)*E7060)+VLOOKUP($B7060,weights!$A$2:$R$6,17)*EXP(VLOOKUP($B7060,weights!$A$2:$R$6,13)*F7060)+VLOOKUP($B7060,weights!$A$2:$R$6,18)*EXP(VLOOKUP($B7060,weights!$A$2:$R$6,14)*G7060))</f>
        <v>8.2361586286723742</v>
      </c>
    </row>
    <row r="7061" spans="1:8" ht="12.75" x14ac:dyDescent="0.2">
      <c r="A7061">
        <f t="shared" si="0"/>
        <v>283</v>
      </c>
      <c r="B7061" t="str">
        <f t="shared" ref="B7061:C7061" si="7035">B7036</f>
        <v>restaurant</v>
      </c>
      <c r="C7061">
        <f t="shared" si="7035"/>
        <v>9</v>
      </c>
      <c r="D7061">
        <f ca="1">OFFSET(walk!$A$2:$Y$402,TRUNC((ROW()-ROW($D$2))/COLUMNS(walk!$A$2:$Y$402)),MOD(ROW()-ROW($D$2),COLUMNS(walk!$A$2:$Y$402)),1,1)</f>
        <v>13</v>
      </c>
      <c r="E7061">
        <f ca="1">OFFSET(bike!$A$2:$Y$402,TRUNC((ROW()-ROW($E$2))/COLUMNS(bike!$A$2:$Y$402)),MOD(ROW()-ROW($E$2),COLUMNS(bike!$A$2:$Y$402)),1,1)</f>
        <v>4</v>
      </c>
      <c r="F7061">
        <f ca="1">OFFSET(transit!$A$2:$Y$402,TRUNC((ROW()-ROW($F$2))/COLUMNS(transit!$A$2:$Y$402)),MOD(ROW()-ROW($F$2),COLUMNS(transit!$A$2:$Y$402)),1,1)</f>
        <v>10</v>
      </c>
      <c r="G7061">
        <f ca="1">OFFSET(drive!$A$2:$Y$402,TRUNC((ROW()-ROW($G$2))/COLUMNS(drive!$A$2:$Y$402)),MOD(ROW()-ROW($G$2),COLUMNS(drive!$A$2:$Y$402)),1,1)</f>
        <v>4</v>
      </c>
      <c r="H7061" s="5">
        <f ca="1">(VLOOKUP($B7061,weights!$A$2:$R$6,4))*VLOOKUP($B7061,weights!$A$2:$R$6,6)^C7061*(VLOOKUP($B7061,weights!$A$2:$R$6,15)*EXP(VLOOKUP($B7061,weights!$A$2:$R$6,11)*D7061)+VLOOKUP($B7061,weights!$A$2:$R$6,16)*EXP(VLOOKUP($B7061,weights!$A$2:$R$6,12)*E7061)+VLOOKUP($B7061,weights!$A$2:$R$6,17)*EXP(VLOOKUP($B7061,weights!$A$2:$R$6,13)*F7061)+VLOOKUP($B7061,weights!$A$2:$R$6,18)*EXP(VLOOKUP($B7061,weights!$A$2:$R$6,14)*G7061))</f>
        <v>7.3820384745878309</v>
      </c>
    </row>
    <row r="7062" spans="1:8" ht="12.75" x14ac:dyDescent="0.2">
      <c r="A7062">
        <f t="shared" si="0"/>
        <v>283</v>
      </c>
      <c r="B7062" t="str">
        <f t="shared" ref="B7062:C7062" si="7036">B7037</f>
        <v>supermarket</v>
      </c>
      <c r="C7062">
        <f t="shared" si="7036"/>
        <v>0</v>
      </c>
      <c r="D7062">
        <f ca="1">OFFSET(walk!$A$2:$Y$402,TRUNC((ROW()-ROW($D$2))/COLUMNS(walk!$A$2:$Y$402)),MOD(ROW()-ROW($D$2),COLUMNS(walk!$A$2:$Y$402)),1,1)</f>
        <v>31</v>
      </c>
      <c r="E7062">
        <f ca="1">OFFSET(bike!$A$2:$Y$402,TRUNC((ROW()-ROW($E$2))/COLUMNS(bike!$A$2:$Y$402)),MOD(ROW()-ROW($E$2),COLUMNS(bike!$A$2:$Y$402)),1,1)</f>
        <v>13</v>
      </c>
      <c r="F7062">
        <f ca="1">OFFSET(transit!$A$2:$Y$402,TRUNC((ROW()-ROW($F$2))/COLUMNS(transit!$A$2:$Y$402)),MOD(ROW()-ROW($F$2),COLUMNS(transit!$A$2:$Y$402)),1,1)</f>
        <v>23</v>
      </c>
      <c r="G7062">
        <f ca="1">OFFSET(drive!$A$2:$Y$402,TRUNC((ROW()-ROW($G$2))/COLUMNS(drive!$A$2:$Y$402)),MOD(ROW()-ROW($G$2),COLUMNS(drive!$A$2:$Y$402)),1,1)</f>
        <v>7</v>
      </c>
      <c r="H7062" s="5">
        <f ca="1">(VLOOKUP($B7062,weights!$A$2:$R$6,4))*VLOOKUP($B7062,weights!$A$2:$R$6,6)^C7062*(VLOOKUP($B7062,weights!$A$2:$R$6,15)*EXP(VLOOKUP($B7062,weights!$A$2:$R$6,11)*D7062)+VLOOKUP($B7062,weights!$A$2:$R$6,16)*EXP(VLOOKUP($B7062,weights!$A$2:$R$6,12)*E7062)+VLOOKUP($B7062,weights!$A$2:$R$6,17)*EXP(VLOOKUP($B7062,weights!$A$2:$R$6,13)*F7062)+VLOOKUP($B7062,weights!$A$2:$R$6,18)*EXP(VLOOKUP($B7062,weights!$A$2:$R$6,14)*G7062))</f>
        <v>4.2830633216156864</v>
      </c>
    </row>
    <row r="7063" spans="1:8" ht="12.75" x14ac:dyDescent="0.2">
      <c r="A7063">
        <f t="shared" si="0"/>
        <v>283</v>
      </c>
      <c r="B7063" t="str">
        <f t="shared" ref="B7063:C7063" si="7037">B7038</f>
        <v>supermarket</v>
      </c>
      <c r="C7063">
        <f t="shared" si="7037"/>
        <v>1</v>
      </c>
      <c r="D7063">
        <f ca="1">OFFSET(walk!$A$2:$Y$402,TRUNC((ROW()-ROW($D$2))/COLUMNS(walk!$A$2:$Y$402)),MOD(ROW()-ROW($D$2),COLUMNS(walk!$A$2:$Y$402)),1,1)</f>
        <v>43</v>
      </c>
      <c r="E7063">
        <f ca="1">OFFSET(bike!$A$2:$Y$402,TRUNC((ROW()-ROW($E$2))/COLUMNS(bike!$A$2:$Y$402)),MOD(ROW()-ROW($E$2),COLUMNS(bike!$A$2:$Y$402)),1,1)</f>
        <v>14</v>
      </c>
      <c r="F7063">
        <f ca="1">OFFSET(transit!$A$2:$Y$402,TRUNC((ROW()-ROW($F$2))/COLUMNS(transit!$A$2:$Y$402)),MOD(ROW()-ROW($F$2),COLUMNS(transit!$A$2:$Y$402)),1,1)</f>
        <v>23</v>
      </c>
      <c r="G7063">
        <f ca="1">OFFSET(drive!$A$2:$Y$402,TRUNC((ROW()-ROW($G$2))/COLUMNS(drive!$A$2:$Y$402)),MOD(ROW()-ROW($G$2),COLUMNS(drive!$A$2:$Y$402)),1,1)</f>
        <v>8</v>
      </c>
      <c r="H7063" s="5">
        <f ca="1">(VLOOKUP($B7063,weights!$A$2:$R$6,4))*VLOOKUP($B7063,weights!$A$2:$R$6,6)^C7063*(VLOOKUP($B7063,weights!$A$2:$R$6,15)*EXP(VLOOKUP($B7063,weights!$A$2:$R$6,11)*D7063)+VLOOKUP($B7063,weights!$A$2:$R$6,16)*EXP(VLOOKUP($B7063,weights!$A$2:$R$6,12)*E7063)+VLOOKUP($B7063,weights!$A$2:$R$6,17)*EXP(VLOOKUP($B7063,weights!$A$2:$R$6,13)*F7063)+VLOOKUP($B7063,weights!$A$2:$R$6,18)*EXP(VLOOKUP($B7063,weights!$A$2:$R$6,14)*G7063))</f>
        <v>2.0724415672503782</v>
      </c>
    </row>
    <row r="7064" spans="1:8" ht="12.75" x14ac:dyDescent="0.2">
      <c r="A7064">
        <f t="shared" si="0"/>
        <v>283</v>
      </c>
      <c r="B7064" t="str">
        <f t="shared" ref="B7064:C7064" si="7038">B7039</f>
        <v>supermarket</v>
      </c>
      <c r="C7064">
        <f t="shared" si="7038"/>
        <v>2</v>
      </c>
      <c r="D7064">
        <f ca="1">OFFSET(walk!$A$2:$Y$402,TRUNC((ROW()-ROW($D$2))/COLUMNS(walk!$A$2:$Y$402)),MOD(ROW()-ROW($D$2),COLUMNS(walk!$A$2:$Y$402)),1,1)</f>
        <v>48</v>
      </c>
      <c r="E7064">
        <f ca="1">OFFSET(bike!$A$2:$Y$402,TRUNC((ROW()-ROW($E$2))/COLUMNS(bike!$A$2:$Y$402)),MOD(ROW()-ROW($E$2),COLUMNS(bike!$A$2:$Y$402)),1,1)</f>
        <v>15</v>
      </c>
      <c r="F7064">
        <f ca="1">OFFSET(transit!$A$2:$Y$402,TRUNC((ROW()-ROW($F$2))/COLUMNS(transit!$A$2:$Y$402)),MOD(ROW()-ROW($F$2),COLUMNS(transit!$A$2:$Y$402)),1,1)</f>
        <v>24</v>
      </c>
      <c r="G7064">
        <f ca="1">OFFSET(drive!$A$2:$Y$402,TRUNC((ROW()-ROW($G$2))/COLUMNS(drive!$A$2:$Y$402)),MOD(ROW()-ROW($G$2),COLUMNS(drive!$A$2:$Y$402)),1,1)</f>
        <v>11</v>
      </c>
      <c r="H7064" s="5">
        <f ca="1">(VLOOKUP($B7064,weights!$A$2:$R$6,4))*VLOOKUP($B7064,weights!$A$2:$R$6,6)^C7064*(VLOOKUP($B7064,weights!$A$2:$R$6,15)*EXP(VLOOKUP($B7064,weights!$A$2:$R$6,11)*D7064)+VLOOKUP($B7064,weights!$A$2:$R$6,16)*EXP(VLOOKUP($B7064,weights!$A$2:$R$6,12)*E7064)+VLOOKUP($B7064,weights!$A$2:$R$6,17)*EXP(VLOOKUP($B7064,weights!$A$2:$R$6,13)*F7064)+VLOOKUP($B7064,weights!$A$2:$R$6,18)*EXP(VLOOKUP($B7064,weights!$A$2:$R$6,14)*G7064))</f>
        <v>0.68628174689084342</v>
      </c>
    </row>
    <row r="7065" spans="1:8" ht="12.75" x14ac:dyDescent="0.2">
      <c r="A7065">
        <f t="shared" si="0"/>
        <v>283</v>
      </c>
      <c r="B7065" t="str">
        <f t="shared" ref="B7065:C7065" si="7039">B7040</f>
        <v>supermarket</v>
      </c>
      <c r="C7065">
        <f t="shared" si="7039"/>
        <v>3</v>
      </c>
      <c r="D7065">
        <f ca="1">OFFSET(walk!$A$2:$Y$402,TRUNC((ROW()-ROW($D$2))/COLUMNS(walk!$A$2:$Y$402)),MOD(ROW()-ROW($D$2),COLUMNS(walk!$A$2:$Y$402)),1,1)</f>
        <v>55</v>
      </c>
      <c r="E7065">
        <f ca="1">OFFSET(bike!$A$2:$Y$402,TRUNC((ROW()-ROW($E$2))/COLUMNS(bike!$A$2:$Y$402)),MOD(ROW()-ROW($E$2),COLUMNS(bike!$A$2:$Y$402)),1,1)</f>
        <v>18</v>
      </c>
      <c r="F7065">
        <f ca="1">OFFSET(transit!$A$2:$Y$402,TRUNC((ROW()-ROW($F$2))/COLUMNS(transit!$A$2:$Y$402)),MOD(ROW()-ROW($F$2),COLUMNS(transit!$A$2:$Y$402)),1,1)</f>
        <v>31</v>
      </c>
      <c r="G7065">
        <f ca="1">OFFSET(drive!$A$2:$Y$402,TRUNC((ROW()-ROW($G$2))/COLUMNS(drive!$A$2:$Y$402)),MOD(ROW()-ROW($G$2),COLUMNS(drive!$A$2:$Y$402)),1,1)</f>
        <v>13</v>
      </c>
      <c r="H7065" s="5">
        <f ca="1">(VLOOKUP($B7065,weights!$A$2:$R$6,4))*VLOOKUP($B7065,weights!$A$2:$R$6,6)^C7065*(VLOOKUP($B7065,weights!$A$2:$R$6,15)*EXP(VLOOKUP($B7065,weights!$A$2:$R$6,11)*D7065)+VLOOKUP($B7065,weights!$A$2:$R$6,16)*EXP(VLOOKUP($B7065,weights!$A$2:$R$6,12)*E7065)+VLOOKUP($B7065,weights!$A$2:$R$6,17)*EXP(VLOOKUP($B7065,weights!$A$2:$R$6,13)*F7065)+VLOOKUP($B7065,weights!$A$2:$R$6,18)*EXP(VLOOKUP($B7065,weights!$A$2:$R$6,14)*G7065))</f>
        <v>0.24634855818364343</v>
      </c>
    </row>
    <row r="7066" spans="1:8" ht="12.75" x14ac:dyDescent="0.2">
      <c r="A7066">
        <f t="shared" si="0"/>
        <v>283</v>
      </c>
      <c r="B7066" t="str">
        <f t="shared" ref="B7066:C7066" si="7040">B7041</f>
        <v>supermarket</v>
      </c>
      <c r="C7066">
        <f t="shared" si="7040"/>
        <v>4</v>
      </c>
      <c r="D7066">
        <f ca="1">OFFSET(walk!$A$2:$Y$402,TRUNC((ROW()-ROW($D$2))/COLUMNS(walk!$A$2:$Y$402)),MOD(ROW()-ROW($D$2),COLUMNS(walk!$A$2:$Y$402)),1,1)</f>
        <v>72</v>
      </c>
      <c r="E7066">
        <f ca="1">OFFSET(bike!$A$2:$Y$402,TRUNC((ROW()-ROW($E$2))/COLUMNS(bike!$A$2:$Y$402)),MOD(ROW()-ROW($E$2),COLUMNS(bike!$A$2:$Y$402)),1,1)</f>
        <v>23</v>
      </c>
      <c r="F7066">
        <f ca="1">OFFSET(transit!$A$2:$Y$402,TRUNC((ROW()-ROW($F$2))/COLUMNS(transit!$A$2:$Y$402)),MOD(ROW()-ROW($F$2),COLUMNS(transit!$A$2:$Y$402)),1,1)</f>
        <v>40</v>
      </c>
      <c r="G7066">
        <f ca="1">OFFSET(drive!$A$2:$Y$402,TRUNC((ROW()-ROW($G$2))/COLUMNS(drive!$A$2:$Y$402)),MOD(ROW()-ROW($G$2),COLUMNS(drive!$A$2:$Y$402)),1,1)</f>
        <v>13</v>
      </c>
      <c r="H7066" s="5">
        <f ca="1">(VLOOKUP($B7066,weights!$A$2:$R$6,4))*VLOOKUP($B7066,weights!$A$2:$R$6,6)^C7066*(VLOOKUP($B7066,weights!$A$2:$R$6,15)*EXP(VLOOKUP($B7066,weights!$A$2:$R$6,11)*D7066)+VLOOKUP($B7066,weights!$A$2:$R$6,16)*EXP(VLOOKUP($B7066,weights!$A$2:$R$6,12)*E7066)+VLOOKUP($B7066,weights!$A$2:$R$6,17)*EXP(VLOOKUP($B7066,weights!$A$2:$R$6,13)*F7066)+VLOOKUP($B7066,weights!$A$2:$R$6,18)*EXP(VLOOKUP($B7066,weights!$A$2:$R$6,14)*G7066))</f>
        <v>0.13631402743418072</v>
      </c>
    </row>
    <row r="7067" spans="1:8" ht="12.75" x14ac:dyDescent="0.2">
      <c r="A7067">
        <f t="shared" si="0"/>
        <v>283</v>
      </c>
      <c r="B7067" t="str">
        <f t="shared" ref="B7067:C7067" si="7041">B7042</f>
        <v>store</v>
      </c>
      <c r="C7067">
        <f t="shared" si="7041"/>
        <v>0</v>
      </c>
      <c r="D7067">
        <f ca="1">OFFSET(walk!$A$2:$Y$402,TRUNC((ROW()-ROW($D$2))/COLUMNS(walk!$A$2:$Y$402)),MOD(ROW()-ROW($D$2),COLUMNS(walk!$A$2:$Y$402)),1,1)</f>
        <v>2</v>
      </c>
      <c r="E7067">
        <f ca="1">OFFSET(bike!$A$2:$Y$402,TRUNC((ROW()-ROW($E$2))/COLUMNS(bike!$A$2:$Y$402)),MOD(ROW()-ROW($E$2),COLUMNS(bike!$A$2:$Y$402)),1,1)</f>
        <v>0</v>
      </c>
      <c r="F7067">
        <f ca="1">OFFSET(transit!$A$2:$Y$402,TRUNC((ROW()-ROW($F$2))/COLUMNS(transit!$A$2:$Y$402)),MOD(ROW()-ROW($F$2),COLUMNS(transit!$A$2:$Y$402)),1,1)</f>
        <v>2</v>
      </c>
      <c r="G7067">
        <f ca="1">OFFSET(drive!$A$2:$Y$402,TRUNC((ROW()-ROW($G$2))/COLUMNS(drive!$A$2:$Y$402)),MOD(ROW()-ROW($G$2),COLUMNS(drive!$A$2:$Y$402)),1,1)</f>
        <v>0</v>
      </c>
      <c r="H7067" s="5">
        <f ca="1">(VLOOKUP($B7067,weights!$A$2:$R$6,4))*VLOOKUP($B7067,weights!$A$2:$R$6,6)^C7067*(VLOOKUP($B7067,weights!$A$2:$R$6,15)*EXP(VLOOKUP($B7067,weights!$A$2:$R$6,11)*D7067)+VLOOKUP($B7067,weights!$A$2:$R$6,16)*EXP(VLOOKUP($B7067,weights!$A$2:$R$6,12)*E7067)+VLOOKUP($B7067,weights!$A$2:$R$6,17)*EXP(VLOOKUP($B7067,weights!$A$2:$R$6,13)*F7067)+VLOOKUP($B7067,weights!$A$2:$R$6,18)*EXP(VLOOKUP($B7067,weights!$A$2:$R$6,14)*G7067))</f>
        <v>35.201764025288824</v>
      </c>
    </row>
    <row r="7068" spans="1:8" ht="12.75" x14ac:dyDescent="0.2">
      <c r="A7068">
        <f t="shared" si="0"/>
        <v>283</v>
      </c>
      <c r="B7068" t="str">
        <f t="shared" ref="B7068:C7068" si="7042">B7043</f>
        <v>store</v>
      </c>
      <c r="C7068">
        <f t="shared" si="7042"/>
        <v>1</v>
      </c>
      <c r="D7068">
        <f ca="1">OFFSET(walk!$A$2:$Y$402,TRUNC((ROW()-ROW($D$2))/COLUMNS(walk!$A$2:$Y$402)),MOD(ROW()-ROW($D$2),COLUMNS(walk!$A$2:$Y$402)),1,1)</f>
        <v>4</v>
      </c>
      <c r="E7068">
        <f ca="1">OFFSET(bike!$A$2:$Y$402,TRUNC((ROW()-ROW($E$2))/COLUMNS(bike!$A$2:$Y$402)),MOD(ROW()-ROW($E$2),COLUMNS(bike!$A$2:$Y$402)),1,1)</f>
        <v>1</v>
      </c>
      <c r="F7068">
        <f ca="1">OFFSET(transit!$A$2:$Y$402,TRUNC((ROW()-ROW($F$2))/COLUMNS(transit!$A$2:$Y$402)),MOD(ROW()-ROW($F$2),COLUMNS(transit!$A$2:$Y$402)),1,1)</f>
        <v>4</v>
      </c>
      <c r="G7068">
        <f ca="1">OFFSET(drive!$A$2:$Y$402,TRUNC((ROW()-ROW($G$2))/COLUMNS(drive!$A$2:$Y$402)),MOD(ROW()-ROW($G$2),COLUMNS(drive!$A$2:$Y$402)),1,1)</f>
        <v>2</v>
      </c>
      <c r="H7068" s="5">
        <f ca="1">(VLOOKUP($B7068,weights!$A$2:$R$6,4))*VLOOKUP($B7068,weights!$A$2:$R$6,6)^C7068*(VLOOKUP($B7068,weights!$A$2:$R$6,15)*EXP(VLOOKUP($B7068,weights!$A$2:$R$6,11)*D7068)+VLOOKUP($B7068,weights!$A$2:$R$6,16)*EXP(VLOOKUP($B7068,weights!$A$2:$R$6,12)*E7068)+VLOOKUP($B7068,weights!$A$2:$R$6,17)*EXP(VLOOKUP($B7068,weights!$A$2:$R$6,13)*F7068)+VLOOKUP($B7068,weights!$A$2:$R$6,18)*EXP(VLOOKUP($B7068,weights!$A$2:$R$6,14)*G7068))</f>
        <v>13.626896691932362</v>
      </c>
    </row>
    <row r="7069" spans="1:8" ht="12.75" x14ac:dyDescent="0.2">
      <c r="A7069">
        <f t="shared" si="0"/>
        <v>283</v>
      </c>
      <c r="B7069" t="str">
        <f t="shared" ref="B7069:C7069" si="7043">B7044</f>
        <v>store</v>
      </c>
      <c r="C7069">
        <f t="shared" si="7043"/>
        <v>2</v>
      </c>
      <c r="D7069">
        <f ca="1">OFFSET(walk!$A$2:$Y$402,TRUNC((ROW()-ROW($D$2))/COLUMNS(walk!$A$2:$Y$402)),MOD(ROW()-ROW($D$2),COLUMNS(walk!$A$2:$Y$402)),1,1)</f>
        <v>4</v>
      </c>
      <c r="E7069">
        <f ca="1">OFFSET(bike!$A$2:$Y$402,TRUNC((ROW()-ROW($E$2))/COLUMNS(bike!$A$2:$Y$402)),MOD(ROW()-ROW($E$2),COLUMNS(bike!$A$2:$Y$402)),1,1)</f>
        <v>2</v>
      </c>
      <c r="F7069">
        <f ca="1">OFFSET(transit!$A$2:$Y$402,TRUNC((ROW()-ROW($F$2))/COLUMNS(transit!$A$2:$Y$402)),MOD(ROW()-ROW($F$2),COLUMNS(transit!$A$2:$Y$402)),1,1)</f>
        <v>4</v>
      </c>
      <c r="G7069">
        <f ca="1">OFFSET(drive!$A$2:$Y$402,TRUNC((ROW()-ROW($G$2))/COLUMNS(drive!$A$2:$Y$402)),MOD(ROW()-ROW($G$2),COLUMNS(drive!$A$2:$Y$402)),1,1)</f>
        <v>2</v>
      </c>
      <c r="H7069" s="5">
        <f ca="1">(VLOOKUP($B7069,weights!$A$2:$R$6,4))*VLOOKUP($B7069,weights!$A$2:$R$6,6)^C7069*(VLOOKUP($B7069,weights!$A$2:$R$6,15)*EXP(VLOOKUP($B7069,weights!$A$2:$R$6,11)*D7069)+VLOOKUP($B7069,weights!$A$2:$R$6,16)*EXP(VLOOKUP($B7069,weights!$A$2:$R$6,12)*E7069)+VLOOKUP($B7069,weights!$A$2:$R$6,17)*EXP(VLOOKUP($B7069,weights!$A$2:$R$6,13)*F7069)+VLOOKUP($B7069,weights!$A$2:$R$6,18)*EXP(VLOOKUP($B7069,weights!$A$2:$R$6,14)*G7069))</f>
        <v>7.954218443977223</v>
      </c>
    </row>
    <row r="7070" spans="1:8" ht="12.75" x14ac:dyDescent="0.2">
      <c r="A7070">
        <f t="shared" si="0"/>
        <v>283</v>
      </c>
      <c r="B7070" t="str">
        <f t="shared" ref="B7070:C7070" si="7044">B7045</f>
        <v>store</v>
      </c>
      <c r="C7070">
        <f t="shared" si="7044"/>
        <v>3</v>
      </c>
      <c r="D7070">
        <f ca="1">OFFSET(walk!$A$2:$Y$402,TRUNC((ROW()-ROW($D$2))/COLUMNS(walk!$A$2:$Y$402)),MOD(ROW()-ROW($D$2),COLUMNS(walk!$A$2:$Y$402)),1,1)</f>
        <v>8</v>
      </c>
      <c r="E7070">
        <f ca="1">OFFSET(bike!$A$2:$Y$402,TRUNC((ROW()-ROW($E$2))/COLUMNS(bike!$A$2:$Y$402)),MOD(ROW()-ROW($E$2),COLUMNS(bike!$A$2:$Y$402)),1,1)</f>
        <v>3</v>
      </c>
      <c r="F7070">
        <f ca="1">OFFSET(transit!$A$2:$Y$402,TRUNC((ROW()-ROW($F$2))/COLUMNS(transit!$A$2:$Y$402)),MOD(ROW()-ROW($F$2),COLUMNS(transit!$A$2:$Y$402)),1,1)</f>
        <v>8</v>
      </c>
      <c r="G7070">
        <f ca="1">OFFSET(drive!$A$2:$Y$402,TRUNC((ROW()-ROW($G$2))/COLUMNS(drive!$A$2:$Y$402)),MOD(ROW()-ROW($G$2),COLUMNS(drive!$A$2:$Y$402)),1,1)</f>
        <v>2</v>
      </c>
      <c r="H7070" s="5">
        <f ca="1">(VLOOKUP($B7070,weights!$A$2:$R$6,4))*VLOOKUP($B7070,weights!$A$2:$R$6,6)^C7070*(VLOOKUP($B7070,weights!$A$2:$R$6,15)*EXP(VLOOKUP($B7070,weights!$A$2:$R$6,11)*D7070)+VLOOKUP($B7070,weights!$A$2:$R$6,16)*EXP(VLOOKUP($B7070,weights!$A$2:$R$6,12)*E7070)+VLOOKUP($B7070,weights!$A$2:$R$6,17)*EXP(VLOOKUP($B7070,weights!$A$2:$R$6,13)*F7070)+VLOOKUP($B7070,weights!$A$2:$R$6,18)*EXP(VLOOKUP($B7070,weights!$A$2:$R$6,14)*G7070))</f>
        <v>3.429932577192099</v>
      </c>
    </row>
    <row r="7071" spans="1:8" ht="12.75" x14ac:dyDescent="0.2">
      <c r="A7071">
        <f t="shared" si="0"/>
        <v>283</v>
      </c>
      <c r="B7071" t="str">
        <f t="shared" ref="B7071:C7071" si="7045">B7046</f>
        <v>store</v>
      </c>
      <c r="C7071">
        <f t="shared" si="7045"/>
        <v>4</v>
      </c>
      <c r="D7071">
        <f ca="1">OFFSET(walk!$A$2:$Y$402,TRUNC((ROW()-ROW($D$2))/COLUMNS(walk!$A$2:$Y$402)),MOD(ROW()-ROW($D$2),COLUMNS(walk!$A$2:$Y$402)),1,1)</f>
        <v>9</v>
      </c>
      <c r="E7071">
        <f ca="1">OFFSET(bike!$A$2:$Y$402,TRUNC((ROW()-ROW($E$2))/COLUMNS(bike!$A$2:$Y$402)),MOD(ROW()-ROW($E$2),COLUMNS(bike!$A$2:$Y$402)),1,1)</f>
        <v>3</v>
      </c>
      <c r="F7071">
        <f ca="1">OFFSET(transit!$A$2:$Y$402,TRUNC((ROW()-ROW($F$2))/COLUMNS(transit!$A$2:$Y$402)),MOD(ROW()-ROW($F$2),COLUMNS(transit!$A$2:$Y$402)),1,1)</f>
        <v>9</v>
      </c>
      <c r="G7071">
        <f ca="1">OFFSET(drive!$A$2:$Y$402,TRUNC((ROW()-ROW($G$2))/COLUMNS(drive!$A$2:$Y$402)),MOD(ROW()-ROW($G$2),COLUMNS(drive!$A$2:$Y$402)),1,1)</f>
        <v>2</v>
      </c>
      <c r="H7071" s="5">
        <f ca="1">(VLOOKUP($B7071,weights!$A$2:$R$6,4))*VLOOKUP($B7071,weights!$A$2:$R$6,6)^C7071*(VLOOKUP($B7071,weights!$A$2:$R$6,15)*EXP(VLOOKUP($B7071,weights!$A$2:$R$6,11)*D7071)+VLOOKUP($B7071,weights!$A$2:$R$6,16)*EXP(VLOOKUP($B7071,weights!$A$2:$R$6,12)*E7071)+VLOOKUP($B7071,weights!$A$2:$R$6,17)*EXP(VLOOKUP($B7071,weights!$A$2:$R$6,13)*F7071)+VLOOKUP($B7071,weights!$A$2:$R$6,18)*EXP(VLOOKUP($B7071,weights!$A$2:$R$6,14)*G7071))</f>
        <v>2.2258054041295581</v>
      </c>
    </row>
    <row r="7072" spans="1:8" ht="12.75" x14ac:dyDescent="0.2">
      <c r="A7072">
        <f t="shared" si="0"/>
        <v>283</v>
      </c>
      <c r="B7072" t="str">
        <f t="shared" ref="B7072:C7072" si="7046">B7047</f>
        <v>pharmacy</v>
      </c>
      <c r="C7072">
        <f t="shared" si="7046"/>
        <v>0</v>
      </c>
      <c r="D7072">
        <f ca="1">OFFSET(walk!$A$2:$Y$402,TRUNC((ROW()-ROW($D$2))/COLUMNS(walk!$A$2:$Y$402)),MOD(ROW()-ROW($D$2),COLUMNS(walk!$A$2:$Y$402)),1,1)</f>
        <v>6</v>
      </c>
      <c r="E7072">
        <f ca="1">OFFSET(bike!$A$2:$Y$402,TRUNC((ROW()-ROW($E$2))/COLUMNS(bike!$A$2:$Y$402)),MOD(ROW()-ROW($E$2),COLUMNS(bike!$A$2:$Y$402)),1,1)</f>
        <v>2</v>
      </c>
      <c r="F7072">
        <f ca="1">OFFSET(transit!$A$2:$Y$402,TRUNC((ROW()-ROW($F$2))/COLUMNS(transit!$A$2:$Y$402)),MOD(ROW()-ROW($F$2),COLUMNS(transit!$A$2:$Y$402)),1,1)</f>
        <v>6</v>
      </c>
      <c r="G7072">
        <f ca="1">OFFSET(drive!$A$2:$Y$402,TRUNC((ROW()-ROW($G$2))/COLUMNS(drive!$A$2:$Y$402)),MOD(ROW()-ROW($G$2),COLUMNS(drive!$A$2:$Y$402)),1,1)</f>
        <v>2</v>
      </c>
      <c r="H7072" s="5">
        <f ca="1">(VLOOKUP($B7072,weights!$A$2:$R$6,4))*VLOOKUP($B7072,weights!$A$2:$R$6,6)^C7072*(VLOOKUP($B7072,weights!$A$2:$R$6,15)*EXP(VLOOKUP($B7072,weights!$A$2:$R$6,11)*D7072)+VLOOKUP($B7072,weights!$A$2:$R$6,16)*EXP(VLOOKUP($B7072,weights!$A$2:$R$6,12)*E7072)+VLOOKUP($B7072,weights!$A$2:$R$6,17)*EXP(VLOOKUP($B7072,weights!$A$2:$R$6,13)*F7072)+VLOOKUP($B7072,weights!$A$2:$R$6,18)*EXP(VLOOKUP($B7072,weights!$A$2:$R$6,14)*G7072))</f>
        <v>9.3339613191208421</v>
      </c>
    </row>
    <row r="7073" spans="1:8" ht="12.75" x14ac:dyDescent="0.2">
      <c r="A7073">
        <f t="shared" si="0"/>
        <v>283</v>
      </c>
      <c r="B7073" t="str">
        <f t="shared" ref="B7073:C7073" si="7047">B7048</f>
        <v>pharmacy</v>
      </c>
      <c r="C7073">
        <f t="shared" si="7047"/>
        <v>1</v>
      </c>
      <c r="D7073">
        <f ca="1">OFFSET(walk!$A$2:$Y$402,TRUNC((ROW()-ROW($D$2))/COLUMNS(walk!$A$2:$Y$402)),MOD(ROW()-ROW($D$2),COLUMNS(walk!$A$2:$Y$402)),1,1)</f>
        <v>6</v>
      </c>
      <c r="E7073">
        <f ca="1">OFFSET(bike!$A$2:$Y$402,TRUNC((ROW()-ROW($E$2))/COLUMNS(bike!$A$2:$Y$402)),MOD(ROW()-ROW($E$2),COLUMNS(bike!$A$2:$Y$402)),1,1)</f>
        <v>2</v>
      </c>
      <c r="F7073">
        <f ca="1">OFFSET(transit!$A$2:$Y$402,TRUNC((ROW()-ROW($F$2))/COLUMNS(transit!$A$2:$Y$402)),MOD(ROW()-ROW($F$2),COLUMNS(transit!$A$2:$Y$402)),1,1)</f>
        <v>6</v>
      </c>
      <c r="G7073">
        <f ca="1">OFFSET(drive!$A$2:$Y$402,TRUNC((ROW()-ROW($G$2))/COLUMNS(drive!$A$2:$Y$402)),MOD(ROW()-ROW($G$2),COLUMNS(drive!$A$2:$Y$402)),1,1)</f>
        <v>2</v>
      </c>
      <c r="H7073" s="5">
        <f ca="1">(VLOOKUP($B7073,weights!$A$2:$R$6,4))*VLOOKUP($B7073,weights!$A$2:$R$6,6)^C7073*(VLOOKUP($B7073,weights!$A$2:$R$6,15)*EXP(VLOOKUP($B7073,weights!$A$2:$R$6,11)*D7073)+VLOOKUP($B7073,weights!$A$2:$R$6,16)*EXP(VLOOKUP($B7073,weights!$A$2:$R$6,12)*E7073)+VLOOKUP($B7073,weights!$A$2:$R$6,17)*EXP(VLOOKUP($B7073,weights!$A$2:$R$6,13)*F7073)+VLOOKUP($B7073,weights!$A$2:$R$6,18)*EXP(VLOOKUP($B7073,weights!$A$2:$R$6,14)*G7073))</f>
        <v>4.4941295240211456</v>
      </c>
    </row>
    <row r="7074" spans="1:8" ht="12.75" x14ac:dyDescent="0.2">
      <c r="A7074">
        <f t="shared" si="0"/>
        <v>283</v>
      </c>
      <c r="B7074" t="str">
        <f t="shared" ref="B7074:C7074" si="7048">B7049</f>
        <v>pharmacy</v>
      </c>
      <c r="C7074">
        <f t="shared" si="7048"/>
        <v>2</v>
      </c>
      <c r="D7074">
        <f ca="1">OFFSET(walk!$A$2:$Y$402,TRUNC((ROW()-ROW($D$2))/COLUMNS(walk!$A$2:$Y$402)),MOD(ROW()-ROW($D$2),COLUMNS(walk!$A$2:$Y$402)),1,1)</f>
        <v>12</v>
      </c>
      <c r="E7074">
        <f ca="1">OFFSET(bike!$A$2:$Y$402,TRUNC((ROW()-ROW($E$2))/COLUMNS(bike!$A$2:$Y$402)),MOD(ROW()-ROW($E$2),COLUMNS(bike!$A$2:$Y$402)),1,1)</f>
        <v>4</v>
      </c>
      <c r="F7074">
        <f ca="1">OFFSET(transit!$A$2:$Y$402,TRUNC((ROW()-ROW($F$2))/COLUMNS(transit!$A$2:$Y$402)),MOD(ROW()-ROW($F$2),COLUMNS(transit!$A$2:$Y$402)),1,1)</f>
        <v>12</v>
      </c>
      <c r="G7074">
        <f ca="1">OFFSET(drive!$A$2:$Y$402,TRUNC((ROW()-ROW($G$2))/COLUMNS(drive!$A$2:$Y$402)),MOD(ROW()-ROW($G$2),COLUMNS(drive!$A$2:$Y$402)),1,1)</f>
        <v>3</v>
      </c>
      <c r="H7074" s="5">
        <f ca="1">(VLOOKUP($B7074,weights!$A$2:$R$6,4))*VLOOKUP($B7074,weights!$A$2:$R$6,6)^C7074*(VLOOKUP($B7074,weights!$A$2:$R$6,15)*EXP(VLOOKUP($B7074,weights!$A$2:$R$6,11)*D7074)+VLOOKUP($B7074,weights!$A$2:$R$6,16)*EXP(VLOOKUP($B7074,weights!$A$2:$R$6,12)*E7074)+VLOOKUP($B7074,weights!$A$2:$R$6,17)*EXP(VLOOKUP($B7074,weights!$A$2:$R$6,13)*F7074)+VLOOKUP($B7074,weights!$A$2:$R$6,18)*EXP(VLOOKUP($B7074,weights!$A$2:$R$6,14)*G7074))</f>
        <v>1.2180754974273269</v>
      </c>
    </row>
    <row r="7075" spans="1:8" ht="12.75" x14ac:dyDescent="0.2">
      <c r="A7075">
        <f t="shared" si="0"/>
        <v>283</v>
      </c>
      <c r="B7075" t="str">
        <f t="shared" ref="B7075:C7075" si="7049">B7050</f>
        <v>bank</v>
      </c>
      <c r="C7075">
        <f t="shared" si="7049"/>
        <v>0</v>
      </c>
      <c r="D7075">
        <f ca="1">OFFSET(walk!$A$2:$Y$402,TRUNC((ROW()-ROW($D$2))/COLUMNS(walk!$A$2:$Y$402)),MOD(ROW()-ROW($D$2),COLUMNS(walk!$A$2:$Y$402)),1,1)</f>
        <v>17</v>
      </c>
      <c r="E7075">
        <f ca="1">OFFSET(bike!$A$2:$Y$402,TRUNC((ROW()-ROW($E$2))/COLUMNS(bike!$A$2:$Y$402)),MOD(ROW()-ROW($E$2),COLUMNS(bike!$A$2:$Y$402)),1,1)</f>
        <v>6</v>
      </c>
      <c r="F7075">
        <f ca="1">OFFSET(transit!$A$2:$Y$402,TRUNC((ROW()-ROW($F$2))/COLUMNS(transit!$A$2:$Y$402)),MOD(ROW()-ROW($F$2),COLUMNS(transit!$A$2:$Y$402)),1,1)</f>
        <v>11</v>
      </c>
      <c r="G7075">
        <f ca="1">OFFSET(drive!$A$2:$Y$402,TRUNC((ROW()-ROW($G$2))/COLUMNS(drive!$A$2:$Y$402)),MOD(ROW()-ROW($G$2),COLUMNS(drive!$A$2:$Y$402)),1,1)</f>
        <v>5</v>
      </c>
      <c r="H7075" s="5">
        <f ca="1">(VLOOKUP($B7075,weights!$A$2:$R$6,4))*VLOOKUP($B7075,weights!$A$2:$R$6,6)^C7075*(VLOOKUP($B7075,weights!$A$2:$R$6,15)*EXP(VLOOKUP($B7075,weights!$A$2:$R$6,11)*D7075)+VLOOKUP($B7075,weights!$A$2:$R$6,16)*EXP(VLOOKUP($B7075,weights!$A$2:$R$6,12)*E7075)+VLOOKUP($B7075,weights!$A$2:$R$6,17)*EXP(VLOOKUP($B7075,weights!$A$2:$R$6,13)*F7075)+VLOOKUP($B7075,weights!$A$2:$R$6,18)*EXP(VLOOKUP($B7075,weights!$A$2:$R$6,14)*G7075))</f>
        <v>3.6963446267153097</v>
      </c>
    </row>
    <row r="7076" spans="1:8" ht="12.75" x14ac:dyDescent="0.2">
      <c r="A7076">
        <f t="shared" si="0"/>
        <v>283</v>
      </c>
      <c r="B7076" t="str">
        <f t="shared" ref="B7076:C7076" si="7050">B7051</f>
        <v>bank</v>
      </c>
      <c r="C7076">
        <f t="shared" si="7050"/>
        <v>1</v>
      </c>
      <c r="D7076">
        <f ca="1">OFFSET(walk!$A$2:$Y$402,TRUNC((ROW()-ROW($D$2))/COLUMNS(walk!$A$2:$Y$402)),MOD(ROW()-ROW($D$2),COLUMNS(walk!$A$2:$Y$402)),1,1)</f>
        <v>43</v>
      </c>
      <c r="E7076">
        <f ca="1">OFFSET(bike!$A$2:$Y$402,TRUNC((ROW()-ROW($E$2))/COLUMNS(bike!$A$2:$Y$402)),MOD(ROW()-ROW($E$2),COLUMNS(bike!$A$2:$Y$402)),1,1)</f>
        <v>13</v>
      </c>
      <c r="F7076">
        <f ca="1">OFFSET(transit!$A$2:$Y$402,TRUNC((ROW()-ROW($F$2))/COLUMNS(transit!$A$2:$Y$402)),MOD(ROW()-ROW($F$2),COLUMNS(transit!$A$2:$Y$402)),1,1)</f>
        <v>34</v>
      </c>
      <c r="G7076">
        <f ca="1">OFFSET(drive!$A$2:$Y$402,TRUNC((ROW()-ROW($G$2))/COLUMNS(drive!$A$2:$Y$402)),MOD(ROW()-ROW($G$2),COLUMNS(drive!$A$2:$Y$402)),1,1)</f>
        <v>6</v>
      </c>
      <c r="H7076" s="5">
        <f ca="1">(VLOOKUP($B7076,weights!$A$2:$R$6,4))*VLOOKUP($B7076,weights!$A$2:$R$6,6)^C7076*(VLOOKUP($B7076,weights!$A$2:$R$6,15)*EXP(VLOOKUP($B7076,weights!$A$2:$R$6,11)*D7076)+VLOOKUP($B7076,weights!$A$2:$R$6,16)*EXP(VLOOKUP($B7076,weights!$A$2:$R$6,12)*E7076)+VLOOKUP($B7076,weights!$A$2:$R$6,17)*EXP(VLOOKUP($B7076,weights!$A$2:$R$6,13)*F7076)+VLOOKUP($B7076,weights!$A$2:$R$6,18)*EXP(VLOOKUP($B7076,weights!$A$2:$R$6,14)*G7076))</f>
        <v>0.65173657231642879</v>
      </c>
    </row>
    <row r="7077" spans="1:8" ht="12.75" x14ac:dyDescent="0.2">
      <c r="A7077">
        <f t="shared" si="0"/>
        <v>284</v>
      </c>
      <c r="B7077" t="str">
        <f t="shared" ref="B7077:C7077" si="7051">B7052</f>
        <v>restaurant</v>
      </c>
      <c r="C7077">
        <f t="shared" si="7051"/>
        <v>0</v>
      </c>
      <c r="D7077">
        <f ca="1">OFFSET(walk!$A$2:$Y$402,TRUNC((ROW()-ROW($D$2))/COLUMNS(walk!$A$2:$Y$402)),MOD(ROW()-ROW($D$2),COLUMNS(walk!$A$2:$Y$402)),1,1)</f>
        <v>7</v>
      </c>
      <c r="E7077">
        <f ca="1">OFFSET(bike!$A$2:$Y$402,TRUNC((ROW()-ROW($E$2))/COLUMNS(bike!$A$2:$Y$402)),MOD(ROW()-ROW($E$2),COLUMNS(bike!$A$2:$Y$402)),1,1)</f>
        <v>2</v>
      </c>
      <c r="F7077">
        <f ca="1">OFFSET(transit!$A$2:$Y$402,TRUNC((ROW()-ROW($F$2))/COLUMNS(transit!$A$2:$Y$402)),MOD(ROW()-ROW($F$2),COLUMNS(transit!$A$2:$Y$402)),1,1)</f>
        <v>7</v>
      </c>
      <c r="G7077">
        <f ca="1">OFFSET(drive!$A$2:$Y$402,TRUNC((ROW()-ROW($G$2))/COLUMNS(drive!$A$2:$Y$402)),MOD(ROW()-ROW($G$2),COLUMNS(drive!$A$2:$Y$402)),1,1)</f>
        <v>2</v>
      </c>
      <c r="H7077" s="5">
        <f ca="1">(VLOOKUP($B7077,weights!$A$2:$R$6,4))*VLOOKUP($B7077,weights!$A$2:$R$6,6)^C7077*(VLOOKUP($B7077,weights!$A$2:$R$6,15)*EXP(VLOOKUP($B7077,weights!$A$2:$R$6,11)*D7077)+VLOOKUP($B7077,weights!$A$2:$R$6,16)*EXP(VLOOKUP($B7077,weights!$A$2:$R$6,12)*E7077)+VLOOKUP($B7077,weights!$A$2:$R$6,17)*EXP(VLOOKUP($B7077,weights!$A$2:$R$6,13)*F7077)+VLOOKUP($B7077,weights!$A$2:$R$6,18)*EXP(VLOOKUP($B7077,weights!$A$2:$R$6,14)*G7077))</f>
        <v>32.024622533391799</v>
      </c>
    </row>
    <row r="7078" spans="1:8" ht="12.75" x14ac:dyDescent="0.2">
      <c r="A7078">
        <f t="shared" si="0"/>
        <v>284</v>
      </c>
      <c r="B7078" t="str">
        <f t="shared" ref="B7078:C7078" si="7052">B7053</f>
        <v>restaurant</v>
      </c>
      <c r="C7078">
        <f t="shared" si="7052"/>
        <v>1</v>
      </c>
      <c r="D7078">
        <f ca="1">OFFSET(walk!$A$2:$Y$402,TRUNC((ROW()-ROW($D$2))/COLUMNS(walk!$A$2:$Y$402)),MOD(ROW()-ROW($D$2),COLUMNS(walk!$A$2:$Y$402)),1,1)</f>
        <v>7</v>
      </c>
      <c r="E7078">
        <f ca="1">OFFSET(bike!$A$2:$Y$402,TRUNC((ROW()-ROW($E$2))/COLUMNS(bike!$A$2:$Y$402)),MOD(ROW()-ROW($E$2),COLUMNS(bike!$A$2:$Y$402)),1,1)</f>
        <v>2</v>
      </c>
      <c r="F7078">
        <f ca="1">OFFSET(transit!$A$2:$Y$402,TRUNC((ROW()-ROW($F$2))/COLUMNS(transit!$A$2:$Y$402)),MOD(ROW()-ROW($F$2),COLUMNS(transit!$A$2:$Y$402)),1,1)</f>
        <v>7</v>
      </c>
      <c r="G7078">
        <f ca="1">OFFSET(drive!$A$2:$Y$402,TRUNC((ROW()-ROW($G$2))/COLUMNS(drive!$A$2:$Y$402)),MOD(ROW()-ROW($G$2),COLUMNS(drive!$A$2:$Y$402)),1,1)</f>
        <v>2</v>
      </c>
      <c r="H7078" s="5">
        <f ca="1">(VLOOKUP($B7078,weights!$A$2:$R$6,4))*VLOOKUP($B7078,weights!$A$2:$R$6,6)^C7078*(VLOOKUP($B7078,weights!$A$2:$R$6,15)*EXP(VLOOKUP($B7078,weights!$A$2:$R$6,11)*D7078)+VLOOKUP($B7078,weights!$A$2:$R$6,16)*EXP(VLOOKUP($B7078,weights!$A$2:$R$6,12)*E7078)+VLOOKUP($B7078,weights!$A$2:$R$6,17)*EXP(VLOOKUP($B7078,weights!$A$2:$R$6,13)*F7078)+VLOOKUP($B7078,weights!$A$2:$R$6,18)*EXP(VLOOKUP($B7078,weights!$A$2:$R$6,14)*G7078))</f>
        <v>28.70355056696598</v>
      </c>
    </row>
    <row r="7079" spans="1:8" ht="12.75" x14ac:dyDescent="0.2">
      <c r="A7079">
        <f t="shared" si="0"/>
        <v>284</v>
      </c>
      <c r="B7079" t="str">
        <f t="shared" ref="B7079:C7079" si="7053">B7054</f>
        <v>restaurant</v>
      </c>
      <c r="C7079">
        <f t="shared" si="7053"/>
        <v>2</v>
      </c>
      <c r="D7079">
        <f ca="1">OFFSET(walk!$A$2:$Y$402,TRUNC((ROW()-ROW($D$2))/COLUMNS(walk!$A$2:$Y$402)),MOD(ROW()-ROW($D$2),COLUMNS(walk!$A$2:$Y$402)),1,1)</f>
        <v>7</v>
      </c>
      <c r="E7079">
        <f ca="1">OFFSET(bike!$A$2:$Y$402,TRUNC((ROW()-ROW($E$2))/COLUMNS(bike!$A$2:$Y$402)),MOD(ROW()-ROW($E$2),COLUMNS(bike!$A$2:$Y$402)),1,1)</f>
        <v>2</v>
      </c>
      <c r="F7079">
        <f ca="1">OFFSET(transit!$A$2:$Y$402,TRUNC((ROW()-ROW($F$2))/COLUMNS(transit!$A$2:$Y$402)),MOD(ROW()-ROW($F$2),COLUMNS(transit!$A$2:$Y$402)),1,1)</f>
        <v>7</v>
      </c>
      <c r="G7079">
        <f ca="1">OFFSET(drive!$A$2:$Y$402,TRUNC((ROW()-ROW($G$2))/COLUMNS(drive!$A$2:$Y$402)),MOD(ROW()-ROW($G$2),COLUMNS(drive!$A$2:$Y$402)),1,1)</f>
        <v>2</v>
      </c>
      <c r="H7079" s="5">
        <f ca="1">(VLOOKUP($B7079,weights!$A$2:$R$6,4))*VLOOKUP($B7079,weights!$A$2:$R$6,6)^C7079*(VLOOKUP($B7079,weights!$A$2:$R$6,15)*EXP(VLOOKUP($B7079,weights!$A$2:$R$6,11)*D7079)+VLOOKUP($B7079,weights!$A$2:$R$6,16)*EXP(VLOOKUP($B7079,weights!$A$2:$R$6,12)*E7079)+VLOOKUP($B7079,weights!$A$2:$R$6,17)*EXP(VLOOKUP($B7079,weights!$A$2:$R$6,13)*F7079)+VLOOKUP($B7079,weights!$A$2:$R$6,18)*EXP(VLOOKUP($B7079,weights!$A$2:$R$6,14)*G7079))</f>
        <v>25.726886063725061</v>
      </c>
    </row>
    <row r="7080" spans="1:8" ht="12.75" x14ac:dyDescent="0.2">
      <c r="A7080">
        <f t="shared" si="0"/>
        <v>284</v>
      </c>
      <c r="B7080" t="str">
        <f t="shared" ref="B7080:C7080" si="7054">B7055</f>
        <v>restaurant</v>
      </c>
      <c r="C7080">
        <f t="shared" si="7054"/>
        <v>3</v>
      </c>
      <c r="D7080">
        <f ca="1">OFFSET(walk!$A$2:$Y$402,TRUNC((ROW()-ROW($D$2))/COLUMNS(walk!$A$2:$Y$402)),MOD(ROW()-ROW($D$2),COLUMNS(walk!$A$2:$Y$402)),1,1)</f>
        <v>10</v>
      </c>
      <c r="E7080">
        <f ca="1">OFFSET(bike!$A$2:$Y$402,TRUNC((ROW()-ROW($E$2))/COLUMNS(bike!$A$2:$Y$402)),MOD(ROW()-ROW($E$2),COLUMNS(bike!$A$2:$Y$402)),1,1)</f>
        <v>3</v>
      </c>
      <c r="F7080">
        <f ca="1">OFFSET(transit!$A$2:$Y$402,TRUNC((ROW()-ROW($F$2))/COLUMNS(transit!$A$2:$Y$402)),MOD(ROW()-ROW($F$2),COLUMNS(transit!$A$2:$Y$402)),1,1)</f>
        <v>10</v>
      </c>
      <c r="G7080">
        <f ca="1">OFFSET(drive!$A$2:$Y$402,TRUNC((ROW()-ROW($G$2))/COLUMNS(drive!$A$2:$Y$402)),MOD(ROW()-ROW($G$2),COLUMNS(drive!$A$2:$Y$402)),1,1)</f>
        <v>2</v>
      </c>
      <c r="H7080" s="5">
        <f ca="1">(VLOOKUP($B7080,weights!$A$2:$R$6,4))*VLOOKUP($B7080,weights!$A$2:$R$6,6)^C7080*(VLOOKUP($B7080,weights!$A$2:$R$6,15)*EXP(VLOOKUP($B7080,weights!$A$2:$R$6,11)*D7080)+VLOOKUP($B7080,weights!$A$2:$R$6,16)*EXP(VLOOKUP($B7080,weights!$A$2:$R$6,12)*E7080)+VLOOKUP($B7080,weights!$A$2:$R$6,17)*EXP(VLOOKUP($B7080,weights!$A$2:$R$6,13)*F7080)+VLOOKUP($B7080,weights!$A$2:$R$6,18)*EXP(VLOOKUP($B7080,weights!$A$2:$R$6,14)*G7080))</f>
        <v>18.575982460393281</v>
      </c>
    </row>
    <row r="7081" spans="1:8" ht="12.75" x14ac:dyDescent="0.2">
      <c r="A7081">
        <f t="shared" si="0"/>
        <v>284</v>
      </c>
      <c r="B7081" t="str">
        <f t="shared" ref="B7081:C7081" si="7055">B7056</f>
        <v>restaurant</v>
      </c>
      <c r="C7081">
        <f t="shared" si="7055"/>
        <v>4</v>
      </c>
      <c r="D7081">
        <f ca="1">OFFSET(walk!$A$2:$Y$402,TRUNC((ROW()-ROW($D$2))/COLUMNS(walk!$A$2:$Y$402)),MOD(ROW()-ROW($D$2),COLUMNS(walk!$A$2:$Y$402)),1,1)</f>
        <v>11</v>
      </c>
      <c r="E7081">
        <f ca="1">OFFSET(bike!$A$2:$Y$402,TRUNC((ROW()-ROW($E$2))/COLUMNS(bike!$A$2:$Y$402)),MOD(ROW()-ROW($E$2),COLUMNS(bike!$A$2:$Y$402)),1,1)</f>
        <v>4</v>
      </c>
      <c r="F7081">
        <f ca="1">OFFSET(transit!$A$2:$Y$402,TRUNC((ROW()-ROW($F$2))/COLUMNS(transit!$A$2:$Y$402)),MOD(ROW()-ROW($F$2),COLUMNS(transit!$A$2:$Y$402)),1,1)</f>
        <v>11</v>
      </c>
      <c r="G7081">
        <f ca="1">OFFSET(drive!$A$2:$Y$402,TRUNC((ROW()-ROW($G$2))/COLUMNS(drive!$A$2:$Y$402)),MOD(ROW()-ROW($G$2),COLUMNS(drive!$A$2:$Y$402)),1,1)</f>
        <v>3</v>
      </c>
      <c r="H7081" s="5">
        <f ca="1">(VLOOKUP($B7081,weights!$A$2:$R$6,4))*VLOOKUP($B7081,weights!$A$2:$R$6,6)^C7081*(VLOOKUP($B7081,weights!$A$2:$R$6,15)*EXP(VLOOKUP($B7081,weights!$A$2:$R$6,11)*D7081)+VLOOKUP($B7081,weights!$A$2:$R$6,16)*EXP(VLOOKUP($B7081,weights!$A$2:$R$6,12)*E7081)+VLOOKUP($B7081,weights!$A$2:$R$6,17)*EXP(VLOOKUP($B7081,weights!$A$2:$R$6,13)*F7081)+VLOOKUP($B7081,weights!$A$2:$R$6,18)*EXP(VLOOKUP($B7081,weights!$A$2:$R$6,14)*G7081))</f>
        <v>13.823401449574014</v>
      </c>
    </row>
    <row r="7082" spans="1:8" ht="12.75" x14ac:dyDescent="0.2">
      <c r="A7082">
        <f t="shared" si="0"/>
        <v>284</v>
      </c>
      <c r="B7082" t="str">
        <f t="shared" ref="B7082:C7082" si="7056">B7057</f>
        <v>restaurant</v>
      </c>
      <c r="C7082">
        <f t="shared" si="7056"/>
        <v>5</v>
      </c>
      <c r="D7082">
        <f ca="1">OFFSET(walk!$A$2:$Y$402,TRUNC((ROW()-ROW($D$2))/COLUMNS(walk!$A$2:$Y$402)),MOD(ROW()-ROW($D$2),COLUMNS(walk!$A$2:$Y$402)),1,1)</f>
        <v>13</v>
      </c>
      <c r="E7082">
        <f ca="1">OFFSET(bike!$A$2:$Y$402,TRUNC((ROW()-ROW($E$2))/COLUMNS(bike!$A$2:$Y$402)),MOD(ROW()-ROW($E$2),COLUMNS(bike!$A$2:$Y$402)),1,1)</f>
        <v>4</v>
      </c>
      <c r="F7082">
        <f ca="1">OFFSET(transit!$A$2:$Y$402,TRUNC((ROW()-ROW($F$2))/COLUMNS(transit!$A$2:$Y$402)),MOD(ROW()-ROW($F$2),COLUMNS(transit!$A$2:$Y$402)),1,1)</f>
        <v>12</v>
      </c>
      <c r="G7082">
        <f ca="1">OFFSET(drive!$A$2:$Y$402,TRUNC((ROW()-ROW($G$2))/COLUMNS(drive!$A$2:$Y$402)),MOD(ROW()-ROW($G$2),COLUMNS(drive!$A$2:$Y$402)),1,1)</f>
        <v>3</v>
      </c>
      <c r="H7082" s="5">
        <f ca="1">(VLOOKUP($B7082,weights!$A$2:$R$6,4))*VLOOKUP($B7082,weights!$A$2:$R$6,6)^C7082*(VLOOKUP($B7082,weights!$A$2:$R$6,15)*EXP(VLOOKUP($B7082,weights!$A$2:$R$6,11)*D7082)+VLOOKUP($B7082,weights!$A$2:$R$6,16)*EXP(VLOOKUP($B7082,weights!$A$2:$R$6,12)*E7082)+VLOOKUP($B7082,weights!$A$2:$R$6,17)*EXP(VLOOKUP($B7082,weights!$A$2:$R$6,13)*F7082)+VLOOKUP($B7082,weights!$A$2:$R$6,18)*EXP(VLOOKUP($B7082,weights!$A$2:$R$6,14)*G7082))</f>
        <v>11.784708570944204</v>
      </c>
    </row>
    <row r="7083" spans="1:8" ht="12.75" x14ac:dyDescent="0.2">
      <c r="A7083">
        <f t="shared" si="0"/>
        <v>284</v>
      </c>
      <c r="B7083" t="str">
        <f t="shared" ref="B7083:C7083" si="7057">B7058</f>
        <v>restaurant</v>
      </c>
      <c r="C7083">
        <f t="shared" si="7057"/>
        <v>6</v>
      </c>
      <c r="D7083">
        <f ca="1">OFFSET(walk!$A$2:$Y$402,TRUNC((ROW()-ROW($D$2))/COLUMNS(walk!$A$2:$Y$402)),MOD(ROW()-ROW($D$2),COLUMNS(walk!$A$2:$Y$402)),1,1)</f>
        <v>14</v>
      </c>
      <c r="E7083">
        <f ca="1">OFFSET(bike!$A$2:$Y$402,TRUNC((ROW()-ROW($E$2))/COLUMNS(bike!$A$2:$Y$402)),MOD(ROW()-ROW($E$2),COLUMNS(bike!$A$2:$Y$402)),1,1)</f>
        <v>5</v>
      </c>
      <c r="F7083">
        <f ca="1">OFFSET(transit!$A$2:$Y$402,TRUNC((ROW()-ROW($F$2))/COLUMNS(transit!$A$2:$Y$402)),MOD(ROW()-ROW($F$2),COLUMNS(transit!$A$2:$Y$402)),1,1)</f>
        <v>12</v>
      </c>
      <c r="G7083">
        <f ca="1">OFFSET(drive!$A$2:$Y$402,TRUNC((ROW()-ROW($G$2))/COLUMNS(drive!$A$2:$Y$402)),MOD(ROW()-ROW($G$2),COLUMNS(drive!$A$2:$Y$402)),1,1)</f>
        <v>3</v>
      </c>
      <c r="H7083" s="5">
        <f ca="1">(VLOOKUP($B7083,weights!$A$2:$R$6,4))*VLOOKUP($B7083,weights!$A$2:$R$6,6)^C7083*(VLOOKUP($B7083,weights!$A$2:$R$6,15)*EXP(VLOOKUP($B7083,weights!$A$2:$R$6,11)*D7083)+VLOOKUP($B7083,weights!$A$2:$R$6,16)*EXP(VLOOKUP($B7083,weights!$A$2:$R$6,12)*E7083)+VLOOKUP($B7083,weights!$A$2:$R$6,17)*EXP(VLOOKUP($B7083,weights!$A$2:$R$6,13)*F7083)+VLOOKUP($B7083,weights!$A$2:$R$6,18)*EXP(VLOOKUP($B7083,weights!$A$2:$R$6,14)*G7083))</f>
        <v>9.774392728234444</v>
      </c>
    </row>
    <row r="7084" spans="1:8" ht="12.75" x14ac:dyDescent="0.2">
      <c r="A7084">
        <f t="shared" si="0"/>
        <v>284</v>
      </c>
      <c r="B7084" t="str">
        <f t="shared" ref="B7084:C7084" si="7058">B7059</f>
        <v>restaurant</v>
      </c>
      <c r="C7084">
        <f t="shared" si="7058"/>
        <v>7</v>
      </c>
      <c r="D7084">
        <f ca="1">OFFSET(walk!$A$2:$Y$402,TRUNC((ROW()-ROW($D$2))/COLUMNS(walk!$A$2:$Y$402)),MOD(ROW()-ROW($D$2),COLUMNS(walk!$A$2:$Y$402)),1,1)</f>
        <v>15</v>
      </c>
      <c r="E7084">
        <f ca="1">OFFSET(bike!$A$2:$Y$402,TRUNC((ROW()-ROW($E$2))/COLUMNS(bike!$A$2:$Y$402)),MOD(ROW()-ROW($E$2),COLUMNS(bike!$A$2:$Y$402)),1,1)</f>
        <v>5</v>
      </c>
      <c r="F7084">
        <f ca="1">OFFSET(transit!$A$2:$Y$402,TRUNC((ROW()-ROW($F$2))/COLUMNS(transit!$A$2:$Y$402)),MOD(ROW()-ROW($F$2),COLUMNS(transit!$A$2:$Y$402)),1,1)</f>
        <v>13</v>
      </c>
      <c r="G7084">
        <f ca="1">OFFSET(drive!$A$2:$Y$402,TRUNC((ROW()-ROW($G$2))/COLUMNS(drive!$A$2:$Y$402)),MOD(ROW()-ROW($G$2),COLUMNS(drive!$A$2:$Y$402)),1,1)</f>
        <v>4</v>
      </c>
      <c r="H7084" s="5">
        <f ca="1">(VLOOKUP($B7084,weights!$A$2:$R$6,4))*VLOOKUP($B7084,weights!$A$2:$R$6,6)^C7084*(VLOOKUP($B7084,weights!$A$2:$R$6,15)*EXP(VLOOKUP($B7084,weights!$A$2:$R$6,11)*D7084)+VLOOKUP($B7084,weights!$A$2:$R$6,16)*EXP(VLOOKUP($B7084,weights!$A$2:$R$6,12)*E7084)+VLOOKUP($B7084,weights!$A$2:$R$6,17)*EXP(VLOOKUP($B7084,weights!$A$2:$R$6,13)*F7084)+VLOOKUP($B7084,weights!$A$2:$R$6,18)*EXP(VLOOKUP($B7084,weights!$A$2:$R$6,14)*G7084))</f>
        <v>7.7957778401802358</v>
      </c>
    </row>
    <row r="7085" spans="1:8" ht="12.75" x14ac:dyDescent="0.2">
      <c r="A7085">
        <f t="shared" si="0"/>
        <v>284</v>
      </c>
      <c r="B7085" t="str">
        <f t="shared" ref="B7085:C7085" si="7059">B7060</f>
        <v>restaurant</v>
      </c>
      <c r="C7085">
        <f t="shared" si="7059"/>
        <v>8</v>
      </c>
      <c r="D7085">
        <f ca="1">OFFSET(walk!$A$2:$Y$402,TRUNC((ROW()-ROW($D$2))/COLUMNS(walk!$A$2:$Y$402)),MOD(ROW()-ROW($D$2),COLUMNS(walk!$A$2:$Y$402)),1,1)</f>
        <v>16</v>
      </c>
      <c r="E7085">
        <f ca="1">OFFSET(bike!$A$2:$Y$402,TRUNC((ROW()-ROW($E$2))/COLUMNS(bike!$A$2:$Y$402)),MOD(ROW()-ROW($E$2),COLUMNS(bike!$A$2:$Y$402)),1,1)</f>
        <v>5</v>
      </c>
      <c r="F7085">
        <f ca="1">OFFSET(transit!$A$2:$Y$402,TRUNC((ROW()-ROW($F$2))/COLUMNS(transit!$A$2:$Y$402)),MOD(ROW()-ROW($F$2),COLUMNS(transit!$A$2:$Y$402)),1,1)</f>
        <v>13</v>
      </c>
      <c r="G7085">
        <f ca="1">OFFSET(drive!$A$2:$Y$402,TRUNC((ROW()-ROW($G$2))/COLUMNS(drive!$A$2:$Y$402)),MOD(ROW()-ROW($G$2),COLUMNS(drive!$A$2:$Y$402)),1,1)</f>
        <v>4</v>
      </c>
      <c r="H7085" s="5">
        <f ca="1">(VLOOKUP($B7085,weights!$A$2:$R$6,4))*VLOOKUP($B7085,weights!$A$2:$R$6,6)^C7085*(VLOOKUP($B7085,weights!$A$2:$R$6,15)*EXP(VLOOKUP($B7085,weights!$A$2:$R$6,11)*D7085)+VLOOKUP($B7085,weights!$A$2:$R$6,16)*EXP(VLOOKUP($B7085,weights!$A$2:$R$6,12)*E7085)+VLOOKUP($B7085,weights!$A$2:$R$6,17)*EXP(VLOOKUP($B7085,weights!$A$2:$R$6,13)*F7085)+VLOOKUP($B7085,weights!$A$2:$R$6,18)*EXP(VLOOKUP($B7085,weights!$A$2:$R$6,14)*G7085))</f>
        <v>6.9298764679607974</v>
      </c>
    </row>
    <row r="7086" spans="1:8" ht="12.75" x14ac:dyDescent="0.2">
      <c r="A7086">
        <f t="shared" si="0"/>
        <v>284</v>
      </c>
      <c r="B7086" t="str">
        <f t="shared" ref="B7086:C7086" si="7060">B7061</f>
        <v>restaurant</v>
      </c>
      <c r="C7086">
        <f t="shared" si="7060"/>
        <v>9</v>
      </c>
      <c r="D7086">
        <f ca="1">OFFSET(walk!$A$2:$Y$402,TRUNC((ROW()-ROW($D$2))/COLUMNS(walk!$A$2:$Y$402)),MOD(ROW()-ROW($D$2),COLUMNS(walk!$A$2:$Y$402)),1,1)</f>
        <v>17</v>
      </c>
      <c r="E7086">
        <f ca="1">OFFSET(bike!$A$2:$Y$402,TRUNC((ROW()-ROW($E$2))/COLUMNS(bike!$A$2:$Y$402)),MOD(ROW()-ROW($E$2),COLUMNS(bike!$A$2:$Y$402)),1,1)</f>
        <v>5</v>
      </c>
      <c r="F7086">
        <f ca="1">OFFSET(transit!$A$2:$Y$402,TRUNC((ROW()-ROW($F$2))/COLUMNS(transit!$A$2:$Y$402)),MOD(ROW()-ROW($F$2),COLUMNS(transit!$A$2:$Y$402)),1,1)</f>
        <v>15</v>
      </c>
      <c r="G7086">
        <f ca="1">OFFSET(drive!$A$2:$Y$402,TRUNC((ROW()-ROW($G$2))/COLUMNS(drive!$A$2:$Y$402)),MOD(ROW()-ROW($G$2),COLUMNS(drive!$A$2:$Y$402)),1,1)</f>
        <v>4</v>
      </c>
      <c r="H7086" s="5">
        <f ca="1">(VLOOKUP($B7086,weights!$A$2:$R$6,4))*VLOOKUP($B7086,weights!$A$2:$R$6,6)^C7086*(VLOOKUP($B7086,weights!$A$2:$R$6,15)*EXP(VLOOKUP($B7086,weights!$A$2:$R$6,11)*D7086)+VLOOKUP($B7086,weights!$A$2:$R$6,16)*EXP(VLOOKUP($B7086,weights!$A$2:$R$6,12)*E7086)+VLOOKUP($B7086,weights!$A$2:$R$6,17)*EXP(VLOOKUP($B7086,weights!$A$2:$R$6,13)*F7086)+VLOOKUP($B7086,weights!$A$2:$R$6,18)*EXP(VLOOKUP($B7086,weights!$A$2:$R$6,14)*G7086))</f>
        <v>5.9499957231188878</v>
      </c>
    </row>
    <row r="7087" spans="1:8" ht="12.75" x14ac:dyDescent="0.2">
      <c r="A7087">
        <f t="shared" si="0"/>
        <v>284</v>
      </c>
      <c r="B7087" t="str">
        <f t="shared" ref="B7087:C7087" si="7061">B7062</f>
        <v>supermarket</v>
      </c>
      <c r="C7087">
        <f t="shared" si="7061"/>
        <v>0</v>
      </c>
      <c r="D7087">
        <f ca="1">OFFSET(walk!$A$2:$Y$402,TRUNC((ROW()-ROW($D$2))/COLUMNS(walk!$A$2:$Y$402)),MOD(ROW()-ROW($D$2),COLUMNS(walk!$A$2:$Y$402)),1,1)</f>
        <v>36</v>
      </c>
      <c r="E7087">
        <f ca="1">OFFSET(bike!$A$2:$Y$402,TRUNC((ROW()-ROW($E$2))/COLUMNS(bike!$A$2:$Y$402)),MOD(ROW()-ROW($E$2),COLUMNS(bike!$A$2:$Y$402)),1,1)</f>
        <v>14</v>
      </c>
      <c r="F7087">
        <f ca="1">OFFSET(transit!$A$2:$Y$402,TRUNC((ROW()-ROW($F$2))/COLUMNS(transit!$A$2:$Y$402)),MOD(ROW()-ROW($F$2),COLUMNS(transit!$A$2:$Y$402)),1,1)</f>
        <v>21</v>
      </c>
      <c r="G7087">
        <f ca="1">OFFSET(drive!$A$2:$Y$402,TRUNC((ROW()-ROW($G$2))/COLUMNS(drive!$A$2:$Y$402)),MOD(ROW()-ROW($G$2),COLUMNS(drive!$A$2:$Y$402)),1,1)</f>
        <v>7</v>
      </c>
      <c r="H7087" s="5">
        <f ca="1">(VLOOKUP($B7087,weights!$A$2:$R$6,4))*VLOOKUP($B7087,weights!$A$2:$R$6,6)^C7087*(VLOOKUP($B7087,weights!$A$2:$R$6,15)*EXP(VLOOKUP($B7087,weights!$A$2:$R$6,11)*D7087)+VLOOKUP($B7087,weights!$A$2:$R$6,16)*EXP(VLOOKUP($B7087,weights!$A$2:$R$6,12)*E7087)+VLOOKUP($B7087,weights!$A$2:$R$6,17)*EXP(VLOOKUP($B7087,weights!$A$2:$R$6,13)*F7087)+VLOOKUP($B7087,weights!$A$2:$R$6,18)*EXP(VLOOKUP($B7087,weights!$A$2:$R$6,14)*G7087))</f>
        <v>4.2905709562719654</v>
      </c>
    </row>
    <row r="7088" spans="1:8" ht="12.75" x14ac:dyDescent="0.2">
      <c r="A7088">
        <f t="shared" si="0"/>
        <v>284</v>
      </c>
      <c r="B7088" t="str">
        <f t="shared" ref="B7088:C7088" si="7062">B7063</f>
        <v>supermarket</v>
      </c>
      <c r="C7088">
        <f t="shared" si="7062"/>
        <v>1</v>
      </c>
      <c r="D7088">
        <f ca="1">OFFSET(walk!$A$2:$Y$402,TRUNC((ROW()-ROW($D$2))/COLUMNS(walk!$A$2:$Y$402)),MOD(ROW()-ROW($D$2),COLUMNS(walk!$A$2:$Y$402)),1,1)</f>
        <v>45</v>
      </c>
      <c r="E7088">
        <f ca="1">OFFSET(bike!$A$2:$Y$402,TRUNC((ROW()-ROW($E$2))/COLUMNS(bike!$A$2:$Y$402)),MOD(ROW()-ROW($E$2),COLUMNS(bike!$A$2:$Y$402)),1,1)</f>
        <v>14</v>
      </c>
      <c r="F7088">
        <f ca="1">OFFSET(transit!$A$2:$Y$402,TRUNC((ROW()-ROW($F$2))/COLUMNS(transit!$A$2:$Y$402)),MOD(ROW()-ROW($F$2),COLUMNS(transit!$A$2:$Y$402)),1,1)</f>
        <v>26</v>
      </c>
      <c r="G7088">
        <f ca="1">OFFSET(drive!$A$2:$Y$402,TRUNC((ROW()-ROW($G$2))/COLUMNS(drive!$A$2:$Y$402)),MOD(ROW()-ROW($G$2),COLUMNS(drive!$A$2:$Y$402)),1,1)</f>
        <v>9</v>
      </c>
      <c r="H7088" s="5">
        <f ca="1">(VLOOKUP($B7088,weights!$A$2:$R$6,4))*VLOOKUP($B7088,weights!$A$2:$R$6,6)^C7088*(VLOOKUP($B7088,weights!$A$2:$R$6,15)*EXP(VLOOKUP($B7088,weights!$A$2:$R$6,11)*D7088)+VLOOKUP($B7088,weights!$A$2:$R$6,16)*EXP(VLOOKUP($B7088,weights!$A$2:$R$6,12)*E7088)+VLOOKUP($B7088,weights!$A$2:$R$6,17)*EXP(VLOOKUP($B7088,weights!$A$2:$R$6,13)*F7088)+VLOOKUP($B7088,weights!$A$2:$R$6,18)*EXP(VLOOKUP($B7088,weights!$A$2:$R$6,14)*G7088))</f>
        <v>1.6711384284618964</v>
      </c>
    </row>
    <row r="7089" spans="1:8" ht="12.75" x14ac:dyDescent="0.2">
      <c r="A7089">
        <f t="shared" si="0"/>
        <v>284</v>
      </c>
      <c r="B7089" t="str">
        <f t="shared" ref="B7089:C7089" si="7063">B7064</f>
        <v>supermarket</v>
      </c>
      <c r="C7089">
        <f t="shared" si="7063"/>
        <v>2</v>
      </c>
      <c r="D7089">
        <f ca="1">OFFSET(walk!$A$2:$Y$402,TRUNC((ROW()-ROW($D$2))/COLUMNS(walk!$A$2:$Y$402)),MOD(ROW()-ROW($D$2),COLUMNS(walk!$A$2:$Y$402)),1,1)</f>
        <v>50</v>
      </c>
      <c r="E7089">
        <f ca="1">OFFSET(bike!$A$2:$Y$402,TRUNC((ROW()-ROW($E$2))/COLUMNS(bike!$A$2:$Y$402)),MOD(ROW()-ROW($E$2),COLUMNS(bike!$A$2:$Y$402)),1,1)</f>
        <v>15</v>
      </c>
      <c r="F7089">
        <f ca="1">OFFSET(transit!$A$2:$Y$402,TRUNC((ROW()-ROW($F$2))/COLUMNS(transit!$A$2:$Y$402)),MOD(ROW()-ROW($F$2),COLUMNS(transit!$A$2:$Y$402)),1,1)</f>
        <v>29</v>
      </c>
      <c r="G7089">
        <f ca="1">OFFSET(drive!$A$2:$Y$402,TRUNC((ROW()-ROW($G$2))/COLUMNS(drive!$A$2:$Y$402)),MOD(ROW()-ROW($G$2),COLUMNS(drive!$A$2:$Y$402)),1,1)</f>
        <v>11</v>
      </c>
      <c r="H7089" s="5">
        <f ca="1">(VLOOKUP($B7089,weights!$A$2:$R$6,4))*VLOOKUP($B7089,weights!$A$2:$R$6,6)^C7089*(VLOOKUP($B7089,weights!$A$2:$R$6,15)*EXP(VLOOKUP($B7089,weights!$A$2:$R$6,11)*D7089)+VLOOKUP($B7089,weights!$A$2:$R$6,16)*EXP(VLOOKUP($B7089,weights!$A$2:$R$6,12)*E7089)+VLOOKUP($B7089,weights!$A$2:$R$6,17)*EXP(VLOOKUP($B7089,weights!$A$2:$R$6,13)*F7089)+VLOOKUP($B7089,weights!$A$2:$R$6,18)*EXP(VLOOKUP($B7089,weights!$A$2:$R$6,14)*G7089))</f>
        <v>0.65381217119595314</v>
      </c>
    </row>
    <row r="7090" spans="1:8" ht="12.75" x14ac:dyDescent="0.2">
      <c r="A7090">
        <f t="shared" si="0"/>
        <v>284</v>
      </c>
      <c r="B7090" t="str">
        <f t="shared" ref="B7090:C7090" si="7064">B7065</f>
        <v>supermarket</v>
      </c>
      <c r="C7090">
        <f t="shared" si="7064"/>
        <v>3</v>
      </c>
      <c r="D7090">
        <f ca="1">OFFSET(walk!$A$2:$Y$402,TRUNC((ROW()-ROW($D$2))/COLUMNS(walk!$A$2:$Y$402)),MOD(ROW()-ROW($D$2),COLUMNS(walk!$A$2:$Y$402)),1,1)</f>
        <v>57</v>
      </c>
      <c r="E7090">
        <f ca="1">OFFSET(bike!$A$2:$Y$402,TRUNC((ROW()-ROW($E$2))/COLUMNS(bike!$A$2:$Y$402)),MOD(ROW()-ROW($E$2),COLUMNS(bike!$A$2:$Y$402)),1,1)</f>
        <v>19</v>
      </c>
      <c r="F7090">
        <f ca="1">OFFSET(transit!$A$2:$Y$402,TRUNC((ROW()-ROW($F$2))/COLUMNS(transit!$A$2:$Y$402)),MOD(ROW()-ROW($F$2),COLUMNS(transit!$A$2:$Y$402)),1,1)</f>
        <v>36</v>
      </c>
      <c r="G7090">
        <f ca="1">OFFSET(drive!$A$2:$Y$402,TRUNC((ROW()-ROW($G$2))/COLUMNS(drive!$A$2:$Y$402)),MOD(ROW()-ROW($G$2),COLUMNS(drive!$A$2:$Y$402)),1,1)</f>
        <v>13</v>
      </c>
      <c r="H7090" s="5">
        <f ca="1">(VLOOKUP($B7090,weights!$A$2:$R$6,4))*VLOOKUP($B7090,weights!$A$2:$R$6,6)^C7090*(VLOOKUP($B7090,weights!$A$2:$R$6,15)*EXP(VLOOKUP($B7090,weights!$A$2:$R$6,11)*D7090)+VLOOKUP($B7090,weights!$A$2:$R$6,16)*EXP(VLOOKUP($B7090,weights!$A$2:$R$6,12)*E7090)+VLOOKUP($B7090,weights!$A$2:$R$6,17)*EXP(VLOOKUP($B7090,weights!$A$2:$R$6,13)*F7090)+VLOOKUP($B7090,weights!$A$2:$R$6,18)*EXP(VLOOKUP($B7090,weights!$A$2:$R$6,14)*G7090))</f>
        <v>0.23752743850710145</v>
      </c>
    </row>
    <row r="7091" spans="1:8" ht="12.75" x14ac:dyDescent="0.2">
      <c r="A7091">
        <f t="shared" si="0"/>
        <v>284</v>
      </c>
      <c r="B7091" t="str">
        <f t="shared" ref="B7091:C7091" si="7065">B7066</f>
        <v>supermarket</v>
      </c>
      <c r="C7091">
        <f t="shared" si="7065"/>
        <v>4</v>
      </c>
      <c r="D7091">
        <f ca="1">OFFSET(walk!$A$2:$Y$402,TRUNC((ROW()-ROW($D$2))/COLUMNS(walk!$A$2:$Y$402)),MOD(ROW()-ROW($D$2),COLUMNS(walk!$A$2:$Y$402)),1,1)</f>
        <v>73</v>
      </c>
      <c r="E7091">
        <f ca="1">OFFSET(bike!$A$2:$Y$402,TRUNC((ROW()-ROW($E$2))/COLUMNS(bike!$A$2:$Y$402)),MOD(ROW()-ROW($E$2),COLUMNS(bike!$A$2:$Y$402)),1,1)</f>
        <v>24</v>
      </c>
      <c r="F7091">
        <f ca="1">OFFSET(transit!$A$2:$Y$402,TRUNC((ROW()-ROW($F$2))/COLUMNS(transit!$A$2:$Y$402)),MOD(ROW()-ROW($F$2),COLUMNS(transit!$A$2:$Y$402)),1,1)</f>
        <v>38</v>
      </c>
      <c r="G7091">
        <f ca="1">OFFSET(drive!$A$2:$Y$402,TRUNC((ROW()-ROW($G$2))/COLUMNS(drive!$A$2:$Y$402)),MOD(ROW()-ROW($G$2),COLUMNS(drive!$A$2:$Y$402)),1,1)</f>
        <v>14</v>
      </c>
      <c r="H7091" s="5">
        <f ca="1">(VLOOKUP($B7091,weights!$A$2:$R$6,4))*VLOOKUP($B7091,weights!$A$2:$R$6,6)^C7091*(VLOOKUP($B7091,weights!$A$2:$R$6,15)*EXP(VLOOKUP($B7091,weights!$A$2:$R$6,11)*D7091)+VLOOKUP($B7091,weights!$A$2:$R$6,16)*EXP(VLOOKUP($B7091,weights!$A$2:$R$6,12)*E7091)+VLOOKUP($B7091,weights!$A$2:$R$6,17)*EXP(VLOOKUP($B7091,weights!$A$2:$R$6,13)*F7091)+VLOOKUP($B7091,weights!$A$2:$R$6,18)*EXP(VLOOKUP($B7091,weights!$A$2:$R$6,14)*G7091))</f>
        <v>0.11042900186894559</v>
      </c>
    </row>
    <row r="7092" spans="1:8" ht="12.75" x14ac:dyDescent="0.2">
      <c r="A7092">
        <f t="shared" si="0"/>
        <v>284</v>
      </c>
      <c r="B7092" t="str">
        <f t="shared" ref="B7092:C7092" si="7066">B7067</f>
        <v>store</v>
      </c>
      <c r="C7092">
        <f t="shared" si="7066"/>
        <v>0</v>
      </c>
      <c r="D7092">
        <f ca="1">OFFSET(walk!$A$2:$Y$402,TRUNC((ROW()-ROW($D$2))/COLUMNS(walk!$A$2:$Y$402)),MOD(ROW()-ROW($D$2),COLUMNS(walk!$A$2:$Y$402)),1,1)</f>
        <v>7</v>
      </c>
      <c r="E7092">
        <f ca="1">OFFSET(bike!$A$2:$Y$402,TRUNC((ROW()-ROW($E$2))/COLUMNS(bike!$A$2:$Y$402)),MOD(ROW()-ROW($E$2),COLUMNS(bike!$A$2:$Y$402)),1,1)</f>
        <v>2</v>
      </c>
      <c r="F7092">
        <f ca="1">OFFSET(transit!$A$2:$Y$402,TRUNC((ROW()-ROW($F$2))/COLUMNS(transit!$A$2:$Y$402)),MOD(ROW()-ROW($F$2),COLUMNS(transit!$A$2:$Y$402)),1,1)</f>
        <v>7</v>
      </c>
      <c r="G7092">
        <f ca="1">OFFSET(drive!$A$2:$Y$402,TRUNC((ROW()-ROW($G$2))/COLUMNS(drive!$A$2:$Y$402)),MOD(ROW()-ROW($G$2),COLUMNS(drive!$A$2:$Y$402)),1,1)</f>
        <v>1</v>
      </c>
      <c r="H7092" s="5">
        <f ca="1">(VLOOKUP($B7092,weights!$A$2:$R$6,4))*VLOOKUP($B7092,weights!$A$2:$R$6,6)^C7092*(VLOOKUP($B7092,weights!$A$2:$R$6,15)*EXP(VLOOKUP($B7092,weights!$A$2:$R$6,11)*D7092)+VLOOKUP($B7092,weights!$A$2:$R$6,16)*EXP(VLOOKUP($B7092,weights!$A$2:$R$6,12)*E7092)+VLOOKUP($B7092,weights!$A$2:$R$6,17)*EXP(VLOOKUP($B7092,weights!$A$2:$R$6,13)*F7092)+VLOOKUP($B7092,weights!$A$2:$R$6,18)*EXP(VLOOKUP($B7092,weights!$A$2:$R$6,14)*G7092))</f>
        <v>15.819640018989235</v>
      </c>
    </row>
    <row r="7093" spans="1:8" ht="12.75" x14ac:dyDescent="0.2">
      <c r="A7093">
        <f t="shared" si="0"/>
        <v>284</v>
      </c>
      <c r="B7093" t="str">
        <f t="shared" ref="B7093:C7093" si="7067">B7068</f>
        <v>store</v>
      </c>
      <c r="C7093">
        <f t="shared" si="7067"/>
        <v>1</v>
      </c>
      <c r="D7093">
        <f ca="1">OFFSET(walk!$A$2:$Y$402,TRUNC((ROW()-ROW($D$2))/COLUMNS(walk!$A$2:$Y$402)),MOD(ROW()-ROW($D$2),COLUMNS(walk!$A$2:$Y$402)),1,1)</f>
        <v>9</v>
      </c>
      <c r="E7093">
        <f ca="1">OFFSET(bike!$A$2:$Y$402,TRUNC((ROW()-ROW($E$2))/COLUMNS(bike!$A$2:$Y$402)),MOD(ROW()-ROW($E$2),COLUMNS(bike!$A$2:$Y$402)),1,1)</f>
        <v>3</v>
      </c>
      <c r="F7093">
        <f ca="1">OFFSET(transit!$A$2:$Y$402,TRUNC((ROW()-ROW($F$2))/COLUMNS(transit!$A$2:$Y$402)),MOD(ROW()-ROW($F$2),COLUMNS(transit!$A$2:$Y$402)),1,1)</f>
        <v>9</v>
      </c>
      <c r="G7093">
        <f ca="1">OFFSET(drive!$A$2:$Y$402,TRUNC((ROW()-ROW($G$2))/COLUMNS(drive!$A$2:$Y$402)),MOD(ROW()-ROW($G$2),COLUMNS(drive!$A$2:$Y$402)),1,1)</f>
        <v>3</v>
      </c>
      <c r="H7093" s="5">
        <f ca="1">(VLOOKUP($B7093,weights!$A$2:$R$6,4))*VLOOKUP($B7093,weights!$A$2:$R$6,6)^C7093*(VLOOKUP($B7093,weights!$A$2:$R$6,15)*EXP(VLOOKUP($B7093,weights!$A$2:$R$6,11)*D7093)+VLOOKUP($B7093,weights!$A$2:$R$6,16)*EXP(VLOOKUP($B7093,weights!$A$2:$R$6,12)*E7093)+VLOOKUP($B7093,weights!$A$2:$R$6,17)*EXP(VLOOKUP($B7093,weights!$A$2:$R$6,13)*F7093)+VLOOKUP($B7093,weights!$A$2:$R$6,18)*EXP(VLOOKUP($B7093,weights!$A$2:$R$6,14)*G7093))</f>
        <v>6.2315078758265363</v>
      </c>
    </row>
    <row r="7094" spans="1:8" ht="12.75" x14ac:dyDescent="0.2">
      <c r="A7094">
        <f t="shared" si="0"/>
        <v>284</v>
      </c>
      <c r="B7094" t="str">
        <f t="shared" ref="B7094:C7094" si="7068">B7069</f>
        <v>store</v>
      </c>
      <c r="C7094">
        <f t="shared" si="7068"/>
        <v>2</v>
      </c>
      <c r="D7094">
        <f ca="1">OFFSET(walk!$A$2:$Y$402,TRUNC((ROW()-ROW($D$2))/COLUMNS(walk!$A$2:$Y$402)),MOD(ROW()-ROW($D$2),COLUMNS(walk!$A$2:$Y$402)),1,1)</f>
        <v>13</v>
      </c>
      <c r="E7094">
        <f ca="1">OFFSET(bike!$A$2:$Y$402,TRUNC((ROW()-ROW($E$2))/COLUMNS(bike!$A$2:$Y$402)),MOD(ROW()-ROW($E$2),COLUMNS(bike!$A$2:$Y$402)),1,1)</f>
        <v>4</v>
      </c>
      <c r="F7094">
        <f ca="1">OFFSET(transit!$A$2:$Y$402,TRUNC((ROW()-ROW($F$2))/COLUMNS(transit!$A$2:$Y$402)),MOD(ROW()-ROW($F$2),COLUMNS(transit!$A$2:$Y$402)),1,1)</f>
        <v>12</v>
      </c>
      <c r="G7094">
        <f ca="1">OFFSET(drive!$A$2:$Y$402,TRUNC((ROW()-ROW($G$2))/COLUMNS(drive!$A$2:$Y$402)),MOD(ROW()-ROW($G$2),COLUMNS(drive!$A$2:$Y$402)),1,1)</f>
        <v>3</v>
      </c>
      <c r="H7094" s="5">
        <f ca="1">(VLOOKUP($B7094,weights!$A$2:$R$6,4))*VLOOKUP($B7094,weights!$A$2:$R$6,6)^C7094*(VLOOKUP($B7094,weights!$A$2:$R$6,15)*EXP(VLOOKUP($B7094,weights!$A$2:$R$6,11)*D7094)+VLOOKUP($B7094,weights!$A$2:$R$6,16)*EXP(VLOOKUP($B7094,weights!$A$2:$R$6,12)*E7094)+VLOOKUP($B7094,weights!$A$2:$R$6,17)*EXP(VLOOKUP($B7094,weights!$A$2:$R$6,13)*F7094)+VLOOKUP($B7094,weights!$A$2:$R$6,18)*EXP(VLOOKUP($B7094,weights!$A$2:$R$6,14)*G7094))</f>
        <v>3.276481277239558</v>
      </c>
    </row>
    <row r="7095" spans="1:8" ht="12.75" x14ac:dyDescent="0.2">
      <c r="A7095">
        <f t="shared" si="0"/>
        <v>284</v>
      </c>
      <c r="B7095" t="str">
        <f t="shared" ref="B7095:C7095" si="7069">B7070</f>
        <v>store</v>
      </c>
      <c r="C7095">
        <f t="shared" si="7069"/>
        <v>3</v>
      </c>
      <c r="D7095">
        <f ca="1">OFFSET(walk!$A$2:$Y$402,TRUNC((ROW()-ROW($D$2))/COLUMNS(walk!$A$2:$Y$402)),MOD(ROW()-ROW($D$2),COLUMNS(walk!$A$2:$Y$402)),1,1)</f>
        <v>14</v>
      </c>
      <c r="E7095">
        <f ca="1">OFFSET(bike!$A$2:$Y$402,TRUNC((ROW()-ROW($E$2))/COLUMNS(bike!$A$2:$Y$402)),MOD(ROW()-ROW($E$2),COLUMNS(bike!$A$2:$Y$402)),1,1)</f>
        <v>4</v>
      </c>
      <c r="F7095">
        <f ca="1">OFFSET(transit!$A$2:$Y$402,TRUNC((ROW()-ROW($F$2))/COLUMNS(transit!$A$2:$Y$402)),MOD(ROW()-ROW($F$2),COLUMNS(transit!$A$2:$Y$402)),1,1)</f>
        <v>13</v>
      </c>
      <c r="G7095">
        <f ca="1">OFFSET(drive!$A$2:$Y$402,TRUNC((ROW()-ROW($G$2))/COLUMNS(drive!$A$2:$Y$402)),MOD(ROW()-ROW($G$2),COLUMNS(drive!$A$2:$Y$402)),1,1)</f>
        <v>3</v>
      </c>
      <c r="H7095" s="5">
        <f ca="1">(VLOOKUP($B7095,weights!$A$2:$R$6,4))*VLOOKUP($B7095,weights!$A$2:$R$6,6)^C7095*(VLOOKUP($B7095,weights!$A$2:$R$6,15)*EXP(VLOOKUP($B7095,weights!$A$2:$R$6,11)*D7095)+VLOOKUP($B7095,weights!$A$2:$R$6,16)*EXP(VLOOKUP($B7095,weights!$A$2:$R$6,12)*E7095)+VLOOKUP($B7095,weights!$A$2:$R$6,17)*EXP(VLOOKUP($B7095,weights!$A$2:$R$6,13)*F7095)+VLOOKUP($B7095,weights!$A$2:$R$6,18)*EXP(VLOOKUP($B7095,weights!$A$2:$R$6,14)*G7095))</f>
        <v>2.182092831138672</v>
      </c>
    </row>
    <row r="7096" spans="1:8" ht="12.75" x14ac:dyDescent="0.2">
      <c r="A7096">
        <f t="shared" si="0"/>
        <v>284</v>
      </c>
      <c r="B7096" t="str">
        <f t="shared" ref="B7096:C7096" si="7070">B7071</f>
        <v>store</v>
      </c>
      <c r="C7096">
        <f t="shared" si="7070"/>
        <v>4</v>
      </c>
      <c r="D7096">
        <f ca="1">OFFSET(walk!$A$2:$Y$402,TRUNC((ROW()-ROW($D$2))/COLUMNS(walk!$A$2:$Y$402)),MOD(ROW()-ROW($D$2),COLUMNS(walk!$A$2:$Y$402)),1,1)</f>
        <v>15</v>
      </c>
      <c r="E7096">
        <f ca="1">OFFSET(bike!$A$2:$Y$402,TRUNC((ROW()-ROW($E$2))/COLUMNS(bike!$A$2:$Y$402)),MOD(ROW()-ROW($E$2),COLUMNS(bike!$A$2:$Y$402)),1,1)</f>
        <v>5</v>
      </c>
      <c r="F7096">
        <f ca="1">OFFSET(transit!$A$2:$Y$402,TRUNC((ROW()-ROW($F$2))/COLUMNS(transit!$A$2:$Y$402)),MOD(ROW()-ROW($F$2),COLUMNS(transit!$A$2:$Y$402)),1,1)</f>
        <v>15</v>
      </c>
      <c r="G7096">
        <f ca="1">OFFSET(drive!$A$2:$Y$402,TRUNC((ROW()-ROW($G$2))/COLUMNS(drive!$A$2:$Y$402)),MOD(ROW()-ROW($G$2),COLUMNS(drive!$A$2:$Y$402)),1,1)</f>
        <v>4</v>
      </c>
      <c r="H7096" s="5">
        <f ca="1">(VLOOKUP($B7096,weights!$A$2:$R$6,4))*VLOOKUP($B7096,weights!$A$2:$R$6,6)^C7096*(VLOOKUP($B7096,weights!$A$2:$R$6,15)*EXP(VLOOKUP($B7096,weights!$A$2:$R$6,11)*D7096)+VLOOKUP($B7096,weights!$A$2:$R$6,16)*EXP(VLOOKUP($B7096,weights!$A$2:$R$6,12)*E7096)+VLOOKUP($B7096,weights!$A$2:$R$6,17)*EXP(VLOOKUP($B7096,weights!$A$2:$R$6,13)*F7096)+VLOOKUP($B7096,weights!$A$2:$R$6,18)*EXP(VLOOKUP($B7096,weights!$A$2:$R$6,14)*G7096))</f>
        <v>1.0344959781689038</v>
      </c>
    </row>
    <row r="7097" spans="1:8" ht="12.75" x14ac:dyDescent="0.2">
      <c r="A7097">
        <f t="shared" si="0"/>
        <v>284</v>
      </c>
      <c r="B7097" t="str">
        <f t="shared" ref="B7097:C7097" si="7071">B7072</f>
        <v>pharmacy</v>
      </c>
      <c r="C7097">
        <f t="shared" si="7071"/>
        <v>0</v>
      </c>
      <c r="D7097">
        <f ca="1">OFFSET(walk!$A$2:$Y$402,TRUNC((ROW()-ROW($D$2))/COLUMNS(walk!$A$2:$Y$402)),MOD(ROW()-ROW($D$2),COLUMNS(walk!$A$2:$Y$402)),1,1)</f>
        <v>10</v>
      </c>
      <c r="E7097">
        <f ca="1">OFFSET(bike!$A$2:$Y$402,TRUNC((ROW()-ROW($E$2))/COLUMNS(bike!$A$2:$Y$402)),MOD(ROW()-ROW($E$2),COLUMNS(bike!$A$2:$Y$402)),1,1)</f>
        <v>3</v>
      </c>
      <c r="F7097">
        <f ca="1">OFFSET(transit!$A$2:$Y$402,TRUNC((ROW()-ROW($F$2))/COLUMNS(transit!$A$2:$Y$402)),MOD(ROW()-ROW($F$2),COLUMNS(transit!$A$2:$Y$402)),1,1)</f>
        <v>10</v>
      </c>
      <c r="G7097">
        <f ca="1">OFFSET(drive!$A$2:$Y$402,TRUNC((ROW()-ROW($G$2))/COLUMNS(drive!$A$2:$Y$402)),MOD(ROW()-ROW($G$2),COLUMNS(drive!$A$2:$Y$402)),1,1)</f>
        <v>2</v>
      </c>
      <c r="H7097" s="5">
        <f ca="1">(VLOOKUP($B7097,weights!$A$2:$R$6,4))*VLOOKUP($B7097,weights!$A$2:$R$6,6)^C7097*(VLOOKUP($B7097,weights!$A$2:$R$6,15)*EXP(VLOOKUP($B7097,weights!$A$2:$R$6,11)*D7097)+VLOOKUP($B7097,weights!$A$2:$R$6,16)*EXP(VLOOKUP($B7097,weights!$A$2:$R$6,12)*E7097)+VLOOKUP($B7097,weights!$A$2:$R$6,17)*EXP(VLOOKUP($B7097,weights!$A$2:$R$6,13)*F7097)+VLOOKUP($B7097,weights!$A$2:$R$6,18)*EXP(VLOOKUP($B7097,weights!$A$2:$R$6,14)*G7097))</f>
        <v>6.9306407284183704</v>
      </c>
    </row>
    <row r="7098" spans="1:8" ht="12.75" x14ac:dyDescent="0.2">
      <c r="A7098">
        <f t="shared" si="0"/>
        <v>284</v>
      </c>
      <c r="B7098" t="str">
        <f t="shared" ref="B7098:C7098" si="7072">B7073</f>
        <v>pharmacy</v>
      </c>
      <c r="C7098">
        <f t="shared" si="7072"/>
        <v>1</v>
      </c>
      <c r="D7098">
        <f ca="1">OFFSET(walk!$A$2:$Y$402,TRUNC((ROW()-ROW($D$2))/COLUMNS(walk!$A$2:$Y$402)),MOD(ROW()-ROW($D$2),COLUMNS(walk!$A$2:$Y$402)),1,1)</f>
        <v>10</v>
      </c>
      <c r="E7098">
        <f ca="1">OFFSET(bike!$A$2:$Y$402,TRUNC((ROW()-ROW($E$2))/COLUMNS(bike!$A$2:$Y$402)),MOD(ROW()-ROW($E$2),COLUMNS(bike!$A$2:$Y$402)),1,1)</f>
        <v>3</v>
      </c>
      <c r="F7098">
        <f ca="1">OFFSET(transit!$A$2:$Y$402,TRUNC((ROW()-ROW($F$2))/COLUMNS(transit!$A$2:$Y$402)),MOD(ROW()-ROW($F$2),COLUMNS(transit!$A$2:$Y$402)),1,1)</f>
        <v>10</v>
      </c>
      <c r="G7098">
        <f ca="1">OFFSET(drive!$A$2:$Y$402,TRUNC((ROW()-ROW($G$2))/COLUMNS(drive!$A$2:$Y$402)),MOD(ROW()-ROW($G$2),COLUMNS(drive!$A$2:$Y$402)),1,1)</f>
        <v>3</v>
      </c>
      <c r="H7098" s="5">
        <f ca="1">(VLOOKUP($B7098,weights!$A$2:$R$6,4))*VLOOKUP($B7098,weights!$A$2:$R$6,6)^C7098*(VLOOKUP($B7098,weights!$A$2:$R$6,15)*EXP(VLOOKUP($B7098,weights!$A$2:$R$6,11)*D7098)+VLOOKUP($B7098,weights!$A$2:$R$6,16)*EXP(VLOOKUP($B7098,weights!$A$2:$R$6,12)*E7098)+VLOOKUP($B7098,weights!$A$2:$R$6,17)*EXP(VLOOKUP($B7098,weights!$A$2:$R$6,13)*F7098)+VLOOKUP($B7098,weights!$A$2:$R$6,18)*EXP(VLOOKUP($B7098,weights!$A$2:$R$6,14)*G7098))</f>
        <v>2.9919100773332099</v>
      </c>
    </row>
    <row r="7099" spans="1:8" ht="12.75" x14ac:dyDescent="0.2">
      <c r="A7099">
        <f t="shared" si="0"/>
        <v>284</v>
      </c>
      <c r="B7099" t="str">
        <f t="shared" ref="B7099:C7099" si="7073">B7074</f>
        <v>pharmacy</v>
      </c>
      <c r="C7099">
        <f t="shared" si="7073"/>
        <v>2</v>
      </c>
      <c r="D7099">
        <f ca="1">OFFSET(walk!$A$2:$Y$402,TRUNC((ROW()-ROW($D$2))/COLUMNS(walk!$A$2:$Y$402)),MOD(ROW()-ROW($D$2),COLUMNS(walk!$A$2:$Y$402)),1,1)</f>
        <v>10</v>
      </c>
      <c r="E7099">
        <f ca="1">OFFSET(bike!$A$2:$Y$402,TRUNC((ROW()-ROW($E$2))/COLUMNS(bike!$A$2:$Y$402)),MOD(ROW()-ROW($E$2),COLUMNS(bike!$A$2:$Y$402)),1,1)</f>
        <v>3</v>
      </c>
      <c r="F7099">
        <f ca="1">OFFSET(transit!$A$2:$Y$402,TRUNC((ROW()-ROW($F$2))/COLUMNS(transit!$A$2:$Y$402)),MOD(ROW()-ROW($F$2),COLUMNS(transit!$A$2:$Y$402)),1,1)</f>
        <v>10</v>
      </c>
      <c r="G7099">
        <f ca="1">OFFSET(drive!$A$2:$Y$402,TRUNC((ROW()-ROW($G$2))/COLUMNS(drive!$A$2:$Y$402)),MOD(ROW()-ROW($G$2),COLUMNS(drive!$A$2:$Y$402)),1,1)</f>
        <v>3</v>
      </c>
      <c r="H7099" s="5">
        <f ca="1">(VLOOKUP($B7099,weights!$A$2:$R$6,4))*VLOOKUP($B7099,weights!$A$2:$R$6,6)^C7099*(VLOOKUP($B7099,weights!$A$2:$R$6,15)*EXP(VLOOKUP($B7099,weights!$A$2:$R$6,11)*D7099)+VLOOKUP($B7099,weights!$A$2:$R$6,16)*EXP(VLOOKUP($B7099,weights!$A$2:$R$6,12)*E7099)+VLOOKUP($B7099,weights!$A$2:$R$6,17)*EXP(VLOOKUP($B7099,weights!$A$2:$R$6,13)*F7099)+VLOOKUP($B7099,weights!$A$2:$R$6,18)*EXP(VLOOKUP($B7099,weights!$A$2:$R$6,14)*G7099))</f>
        <v>1.4405492964937678</v>
      </c>
    </row>
    <row r="7100" spans="1:8" ht="12.75" x14ac:dyDescent="0.2">
      <c r="A7100">
        <f t="shared" si="0"/>
        <v>284</v>
      </c>
      <c r="B7100" t="str">
        <f t="shared" ref="B7100:C7100" si="7074">B7075</f>
        <v>bank</v>
      </c>
      <c r="C7100">
        <f t="shared" si="7074"/>
        <v>0</v>
      </c>
      <c r="D7100">
        <f ca="1">OFFSET(walk!$A$2:$Y$402,TRUNC((ROW()-ROW($D$2))/COLUMNS(walk!$A$2:$Y$402)),MOD(ROW()-ROW($D$2),COLUMNS(walk!$A$2:$Y$402)),1,1)</f>
        <v>19</v>
      </c>
      <c r="E7100">
        <f ca="1">OFFSET(bike!$A$2:$Y$402,TRUNC((ROW()-ROW($E$2))/COLUMNS(bike!$A$2:$Y$402)),MOD(ROW()-ROW($E$2),COLUMNS(bike!$A$2:$Y$402)),1,1)</f>
        <v>7</v>
      </c>
      <c r="F7100">
        <f ca="1">OFFSET(transit!$A$2:$Y$402,TRUNC((ROW()-ROW($F$2))/COLUMNS(transit!$A$2:$Y$402)),MOD(ROW()-ROW($F$2),COLUMNS(transit!$A$2:$Y$402)),1,1)</f>
        <v>16</v>
      </c>
      <c r="G7100">
        <f ca="1">OFFSET(drive!$A$2:$Y$402,TRUNC((ROW()-ROW($G$2))/COLUMNS(drive!$A$2:$Y$402)),MOD(ROW()-ROW($G$2),COLUMNS(drive!$A$2:$Y$402)),1,1)</f>
        <v>5</v>
      </c>
      <c r="H7100" s="5">
        <f ca="1">(VLOOKUP($B7100,weights!$A$2:$R$6,4))*VLOOKUP($B7100,weights!$A$2:$R$6,6)^C7100*(VLOOKUP($B7100,weights!$A$2:$R$6,15)*EXP(VLOOKUP($B7100,weights!$A$2:$R$6,11)*D7100)+VLOOKUP($B7100,weights!$A$2:$R$6,16)*EXP(VLOOKUP($B7100,weights!$A$2:$R$6,12)*E7100)+VLOOKUP($B7100,weights!$A$2:$R$6,17)*EXP(VLOOKUP($B7100,weights!$A$2:$R$6,13)*F7100)+VLOOKUP($B7100,weights!$A$2:$R$6,18)*EXP(VLOOKUP($B7100,weights!$A$2:$R$6,14)*G7100))</f>
        <v>3.0613405159324434</v>
      </c>
    </row>
    <row r="7101" spans="1:8" ht="12.75" x14ac:dyDescent="0.2">
      <c r="A7101">
        <f t="shared" si="0"/>
        <v>284</v>
      </c>
      <c r="B7101" t="str">
        <f t="shared" ref="B7101:C7101" si="7075">B7076</f>
        <v>bank</v>
      </c>
      <c r="C7101">
        <f t="shared" si="7075"/>
        <v>1</v>
      </c>
      <c r="D7101">
        <f ca="1">OFFSET(walk!$A$2:$Y$402,TRUNC((ROW()-ROW($D$2))/COLUMNS(walk!$A$2:$Y$402)),MOD(ROW()-ROW($D$2),COLUMNS(walk!$A$2:$Y$402)),1,1)</f>
        <v>41</v>
      </c>
      <c r="E7101">
        <f ca="1">OFFSET(bike!$A$2:$Y$402,TRUNC((ROW()-ROW($E$2))/COLUMNS(bike!$A$2:$Y$402)),MOD(ROW()-ROW($E$2),COLUMNS(bike!$A$2:$Y$402)),1,1)</f>
        <v>13</v>
      </c>
      <c r="F7101">
        <f ca="1">OFFSET(transit!$A$2:$Y$402,TRUNC((ROW()-ROW($F$2))/COLUMNS(transit!$A$2:$Y$402)),MOD(ROW()-ROW($F$2),COLUMNS(transit!$A$2:$Y$402)),1,1)</f>
        <v>37</v>
      </c>
      <c r="G7101">
        <f ca="1">OFFSET(drive!$A$2:$Y$402,TRUNC((ROW()-ROW($G$2))/COLUMNS(drive!$A$2:$Y$402)),MOD(ROW()-ROW($G$2),COLUMNS(drive!$A$2:$Y$402)),1,1)</f>
        <v>7</v>
      </c>
      <c r="H7101" s="5">
        <f ca="1">(VLOOKUP($B7101,weights!$A$2:$R$6,4))*VLOOKUP($B7101,weights!$A$2:$R$6,6)^C7101*(VLOOKUP($B7101,weights!$A$2:$R$6,15)*EXP(VLOOKUP($B7101,weights!$A$2:$R$6,11)*D7101)+VLOOKUP($B7101,weights!$A$2:$R$6,16)*EXP(VLOOKUP($B7101,weights!$A$2:$R$6,12)*E7101)+VLOOKUP($B7101,weights!$A$2:$R$6,17)*EXP(VLOOKUP($B7101,weights!$A$2:$R$6,13)*F7101)+VLOOKUP($B7101,weights!$A$2:$R$6,18)*EXP(VLOOKUP($B7101,weights!$A$2:$R$6,14)*G7101))</f>
        <v>0.54539533523214534</v>
      </c>
    </row>
    <row r="7102" spans="1:8" ht="12.75" x14ac:dyDescent="0.2">
      <c r="A7102">
        <f t="shared" si="0"/>
        <v>285</v>
      </c>
      <c r="B7102" t="str">
        <f t="shared" ref="B7102:C7102" si="7076">B7077</f>
        <v>restaurant</v>
      </c>
      <c r="C7102">
        <f t="shared" si="7076"/>
        <v>0</v>
      </c>
      <c r="D7102">
        <f ca="1">OFFSET(walk!$A$2:$Y$402,TRUNC((ROW()-ROW($D$2))/COLUMNS(walk!$A$2:$Y$402)),MOD(ROW()-ROW($D$2),COLUMNS(walk!$A$2:$Y$402)),1,1)</f>
        <v>7</v>
      </c>
      <c r="E7102">
        <f ca="1">OFFSET(bike!$A$2:$Y$402,TRUNC((ROW()-ROW($E$2))/COLUMNS(bike!$A$2:$Y$402)),MOD(ROW()-ROW($E$2),COLUMNS(bike!$A$2:$Y$402)),1,1)</f>
        <v>2</v>
      </c>
      <c r="F7102">
        <f ca="1">OFFSET(transit!$A$2:$Y$402,TRUNC((ROW()-ROW($F$2))/COLUMNS(transit!$A$2:$Y$402)),MOD(ROW()-ROW($F$2),COLUMNS(transit!$A$2:$Y$402)),1,1)</f>
        <v>7</v>
      </c>
      <c r="G7102">
        <f ca="1">OFFSET(drive!$A$2:$Y$402,TRUNC((ROW()-ROW($G$2))/COLUMNS(drive!$A$2:$Y$402)),MOD(ROW()-ROW($G$2),COLUMNS(drive!$A$2:$Y$402)),1,1)</f>
        <v>2</v>
      </c>
      <c r="H7102" s="5">
        <f ca="1">(VLOOKUP($B7102,weights!$A$2:$R$6,4))*VLOOKUP($B7102,weights!$A$2:$R$6,6)^C7102*(VLOOKUP($B7102,weights!$A$2:$R$6,15)*EXP(VLOOKUP($B7102,weights!$A$2:$R$6,11)*D7102)+VLOOKUP($B7102,weights!$A$2:$R$6,16)*EXP(VLOOKUP($B7102,weights!$A$2:$R$6,12)*E7102)+VLOOKUP($B7102,weights!$A$2:$R$6,17)*EXP(VLOOKUP($B7102,weights!$A$2:$R$6,13)*F7102)+VLOOKUP($B7102,weights!$A$2:$R$6,18)*EXP(VLOOKUP($B7102,weights!$A$2:$R$6,14)*G7102))</f>
        <v>32.024622533391799</v>
      </c>
    </row>
    <row r="7103" spans="1:8" ht="12.75" x14ac:dyDescent="0.2">
      <c r="A7103">
        <f t="shared" si="0"/>
        <v>285</v>
      </c>
      <c r="B7103" t="str">
        <f t="shared" ref="B7103:C7103" si="7077">B7078</f>
        <v>restaurant</v>
      </c>
      <c r="C7103">
        <f t="shared" si="7077"/>
        <v>1</v>
      </c>
      <c r="D7103">
        <f ca="1">OFFSET(walk!$A$2:$Y$402,TRUNC((ROW()-ROW($D$2))/COLUMNS(walk!$A$2:$Y$402)),MOD(ROW()-ROW($D$2),COLUMNS(walk!$A$2:$Y$402)),1,1)</f>
        <v>8</v>
      </c>
      <c r="E7103">
        <f ca="1">OFFSET(bike!$A$2:$Y$402,TRUNC((ROW()-ROW($E$2))/COLUMNS(bike!$A$2:$Y$402)),MOD(ROW()-ROW($E$2),COLUMNS(bike!$A$2:$Y$402)),1,1)</f>
        <v>2</v>
      </c>
      <c r="F7103">
        <f ca="1">OFFSET(transit!$A$2:$Y$402,TRUNC((ROW()-ROW($F$2))/COLUMNS(transit!$A$2:$Y$402)),MOD(ROW()-ROW($F$2),COLUMNS(transit!$A$2:$Y$402)),1,1)</f>
        <v>8</v>
      </c>
      <c r="G7103">
        <f ca="1">OFFSET(drive!$A$2:$Y$402,TRUNC((ROW()-ROW($G$2))/COLUMNS(drive!$A$2:$Y$402)),MOD(ROW()-ROW($G$2),COLUMNS(drive!$A$2:$Y$402)),1,1)</f>
        <v>2</v>
      </c>
      <c r="H7103" s="5">
        <f ca="1">(VLOOKUP($B7103,weights!$A$2:$R$6,4))*VLOOKUP($B7103,weights!$A$2:$R$6,6)^C7103*(VLOOKUP($B7103,weights!$A$2:$R$6,15)*EXP(VLOOKUP($B7103,weights!$A$2:$R$6,11)*D7103)+VLOOKUP($B7103,weights!$A$2:$R$6,16)*EXP(VLOOKUP($B7103,weights!$A$2:$R$6,12)*E7103)+VLOOKUP($B7103,weights!$A$2:$R$6,17)*EXP(VLOOKUP($B7103,weights!$A$2:$R$6,13)*F7103)+VLOOKUP($B7103,weights!$A$2:$R$6,18)*EXP(VLOOKUP($B7103,weights!$A$2:$R$6,14)*G7103))</f>
        <v>27.228613927368908</v>
      </c>
    </row>
    <row r="7104" spans="1:8" ht="12.75" x14ac:dyDescent="0.2">
      <c r="A7104">
        <f t="shared" si="0"/>
        <v>285</v>
      </c>
      <c r="B7104" t="str">
        <f t="shared" ref="B7104:C7104" si="7078">B7079</f>
        <v>restaurant</v>
      </c>
      <c r="C7104">
        <f t="shared" si="7078"/>
        <v>2</v>
      </c>
      <c r="D7104">
        <f ca="1">OFFSET(walk!$A$2:$Y$402,TRUNC((ROW()-ROW($D$2))/COLUMNS(walk!$A$2:$Y$402)),MOD(ROW()-ROW($D$2),COLUMNS(walk!$A$2:$Y$402)),1,1)</f>
        <v>9</v>
      </c>
      <c r="E7104">
        <f ca="1">OFFSET(bike!$A$2:$Y$402,TRUNC((ROW()-ROW($E$2))/COLUMNS(bike!$A$2:$Y$402)),MOD(ROW()-ROW($E$2),COLUMNS(bike!$A$2:$Y$402)),1,1)</f>
        <v>2</v>
      </c>
      <c r="F7104">
        <f ca="1">OFFSET(transit!$A$2:$Y$402,TRUNC((ROW()-ROW($F$2))/COLUMNS(transit!$A$2:$Y$402)),MOD(ROW()-ROW($F$2),COLUMNS(transit!$A$2:$Y$402)),1,1)</f>
        <v>9</v>
      </c>
      <c r="G7104">
        <f ca="1">OFFSET(drive!$A$2:$Y$402,TRUNC((ROW()-ROW($G$2))/COLUMNS(drive!$A$2:$Y$402)),MOD(ROW()-ROW($G$2),COLUMNS(drive!$A$2:$Y$402)),1,1)</f>
        <v>3</v>
      </c>
      <c r="H7104" s="5">
        <f ca="1">(VLOOKUP($B7104,weights!$A$2:$R$6,4))*VLOOKUP($B7104,weights!$A$2:$R$6,6)^C7104*(VLOOKUP($B7104,weights!$A$2:$R$6,15)*EXP(VLOOKUP($B7104,weights!$A$2:$R$6,11)*D7104)+VLOOKUP($B7104,weights!$A$2:$R$6,16)*EXP(VLOOKUP($B7104,weights!$A$2:$R$6,12)*E7104)+VLOOKUP($B7104,weights!$A$2:$R$6,17)*EXP(VLOOKUP($B7104,weights!$A$2:$R$6,13)*F7104)+VLOOKUP($B7104,weights!$A$2:$R$6,18)*EXP(VLOOKUP($B7104,weights!$A$2:$R$6,14)*G7104))</f>
        <v>21.87091059252089</v>
      </c>
    </row>
    <row r="7105" spans="1:8" ht="12.75" x14ac:dyDescent="0.2">
      <c r="A7105">
        <f t="shared" si="0"/>
        <v>285</v>
      </c>
      <c r="B7105" t="str">
        <f t="shared" ref="B7105:C7105" si="7079">B7080</f>
        <v>restaurant</v>
      </c>
      <c r="C7105">
        <f t="shared" si="7079"/>
        <v>3</v>
      </c>
      <c r="D7105">
        <f ca="1">OFFSET(walk!$A$2:$Y$402,TRUNC((ROW()-ROW($D$2))/COLUMNS(walk!$A$2:$Y$402)),MOD(ROW()-ROW($D$2),COLUMNS(walk!$A$2:$Y$402)),1,1)</f>
        <v>10</v>
      </c>
      <c r="E7105">
        <f ca="1">OFFSET(bike!$A$2:$Y$402,TRUNC((ROW()-ROW($E$2))/COLUMNS(bike!$A$2:$Y$402)),MOD(ROW()-ROW($E$2),COLUMNS(bike!$A$2:$Y$402)),1,1)</f>
        <v>3</v>
      </c>
      <c r="F7105">
        <f ca="1">OFFSET(transit!$A$2:$Y$402,TRUNC((ROW()-ROW($F$2))/COLUMNS(transit!$A$2:$Y$402)),MOD(ROW()-ROW($F$2),COLUMNS(transit!$A$2:$Y$402)),1,1)</f>
        <v>10</v>
      </c>
      <c r="G7105">
        <f ca="1">OFFSET(drive!$A$2:$Y$402,TRUNC((ROW()-ROW($G$2))/COLUMNS(drive!$A$2:$Y$402)),MOD(ROW()-ROW($G$2),COLUMNS(drive!$A$2:$Y$402)),1,1)</f>
        <v>3</v>
      </c>
      <c r="H7105" s="5">
        <f ca="1">(VLOOKUP($B7105,weights!$A$2:$R$6,4))*VLOOKUP($B7105,weights!$A$2:$R$6,6)^C7105*(VLOOKUP($B7105,weights!$A$2:$R$6,15)*EXP(VLOOKUP($B7105,weights!$A$2:$R$6,11)*D7105)+VLOOKUP($B7105,weights!$A$2:$R$6,16)*EXP(VLOOKUP($B7105,weights!$A$2:$R$6,12)*E7105)+VLOOKUP($B7105,weights!$A$2:$R$6,17)*EXP(VLOOKUP($B7105,weights!$A$2:$R$6,13)*F7105)+VLOOKUP($B7105,weights!$A$2:$R$6,18)*EXP(VLOOKUP($B7105,weights!$A$2:$R$6,14)*G7105))</f>
        <v>17.283926124642825</v>
      </c>
    </row>
    <row r="7106" spans="1:8" ht="12.75" x14ac:dyDescent="0.2">
      <c r="A7106">
        <f t="shared" si="0"/>
        <v>285</v>
      </c>
      <c r="B7106" t="str">
        <f t="shared" ref="B7106:C7106" si="7080">B7081</f>
        <v>restaurant</v>
      </c>
      <c r="C7106">
        <f t="shared" si="7080"/>
        <v>4</v>
      </c>
      <c r="D7106">
        <f ca="1">OFFSET(walk!$A$2:$Y$402,TRUNC((ROW()-ROW($D$2))/COLUMNS(walk!$A$2:$Y$402)),MOD(ROW()-ROW($D$2),COLUMNS(walk!$A$2:$Y$402)),1,1)</f>
        <v>13</v>
      </c>
      <c r="E7106">
        <f ca="1">OFFSET(bike!$A$2:$Y$402,TRUNC((ROW()-ROW($E$2))/COLUMNS(bike!$A$2:$Y$402)),MOD(ROW()-ROW($E$2),COLUMNS(bike!$A$2:$Y$402)),1,1)</f>
        <v>4</v>
      </c>
      <c r="F7106">
        <f ca="1">OFFSET(transit!$A$2:$Y$402,TRUNC((ROW()-ROW($F$2))/COLUMNS(transit!$A$2:$Y$402)),MOD(ROW()-ROW($F$2),COLUMNS(transit!$A$2:$Y$402)),1,1)</f>
        <v>12</v>
      </c>
      <c r="G7106">
        <f ca="1">OFFSET(drive!$A$2:$Y$402,TRUNC((ROW()-ROW($G$2))/COLUMNS(drive!$A$2:$Y$402)),MOD(ROW()-ROW($G$2),COLUMNS(drive!$A$2:$Y$402)),1,1)</f>
        <v>3</v>
      </c>
      <c r="H7106" s="5">
        <f ca="1">(VLOOKUP($B7106,weights!$A$2:$R$6,4))*VLOOKUP($B7106,weights!$A$2:$R$6,6)^C7106*(VLOOKUP($B7106,weights!$A$2:$R$6,15)*EXP(VLOOKUP($B7106,weights!$A$2:$R$6,11)*D7106)+VLOOKUP($B7106,weights!$A$2:$R$6,16)*EXP(VLOOKUP($B7106,weights!$A$2:$R$6,12)*E7106)+VLOOKUP($B7106,weights!$A$2:$R$6,17)*EXP(VLOOKUP($B7106,weights!$A$2:$R$6,13)*F7106)+VLOOKUP($B7106,weights!$A$2:$R$6,18)*EXP(VLOOKUP($B7106,weights!$A$2:$R$6,14)*G7106))</f>
        <v>13.148228570888165</v>
      </c>
    </row>
    <row r="7107" spans="1:8" ht="12.75" x14ac:dyDescent="0.2">
      <c r="A7107">
        <f t="shared" si="0"/>
        <v>285</v>
      </c>
      <c r="B7107" t="str">
        <f t="shared" ref="B7107:C7107" si="7081">B7082</f>
        <v>restaurant</v>
      </c>
      <c r="C7107">
        <f t="shared" si="7081"/>
        <v>5</v>
      </c>
      <c r="D7107">
        <f ca="1">OFFSET(walk!$A$2:$Y$402,TRUNC((ROW()-ROW($D$2))/COLUMNS(walk!$A$2:$Y$402)),MOD(ROW()-ROW($D$2),COLUMNS(walk!$A$2:$Y$402)),1,1)</f>
        <v>13</v>
      </c>
      <c r="E7107">
        <f ca="1">OFFSET(bike!$A$2:$Y$402,TRUNC((ROW()-ROW($E$2))/COLUMNS(bike!$A$2:$Y$402)),MOD(ROW()-ROW($E$2),COLUMNS(bike!$A$2:$Y$402)),1,1)</f>
        <v>4</v>
      </c>
      <c r="F7107">
        <f ca="1">OFFSET(transit!$A$2:$Y$402,TRUNC((ROW()-ROW($F$2))/COLUMNS(transit!$A$2:$Y$402)),MOD(ROW()-ROW($F$2),COLUMNS(transit!$A$2:$Y$402)),1,1)</f>
        <v>12</v>
      </c>
      <c r="G7107">
        <f ca="1">OFFSET(drive!$A$2:$Y$402,TRUNC((ROW()-ROW($G$2))/COLUMNS(drive!$A$2:$Y$402)),MOD(ROW()-ROW($G$2),COLUMNS(drive!$A$2:$Y$402)),1,1)</f>
        <v>3</v>
      </c>
      <c r="H7107" s="5">
        <f ca="1">(VLOOKUP($B7107,weights!$A$2:$R$6,4))*VLOOKUP($B7107,weights!$A$2:$R$6,6)^C7107*(VLOOKUP($B7107,weights!$A$2:$R$6,15)*EXP(VLOOKUP($B7107,weights!$A$2:$R$6,11)*D7107)+VLOOKUP($B7107,weights!$A$2:$R$6,16)*EXP(VLOOKUP($B7107,weights!$A$2:$R$6,12)*E7107)+VLOOKUP($B7107,weights!$A$2:$R$6,17)*EXP(VLOOKUP($B7107,weights!$A$2:$R$6,13)*F7107)+VLOOKUP($B7107,weights!$A$2:$R$6,18)*EXP(VLOOKUP($B7107,weights!$A$2:$R$6,14)*G7107))</f>
        <v>11.784708570944204</v>
      </c>
    </row>
    <row r="7108" spans="1:8" ht="12.75" x14ac:dyDescent="0.2">
      <c r="A7108">
        <f t="shared" si="0"/>
        <v>285</v>
      </c>
      <c r="B7108" t="str">
        <f t="shared" ref="B7108:C7108" si="7082">B7083</f>
        <v>restaurant</v>
      </c>
      <c r="C7108">
        <f t="shared" si="7082"/>
        <v>6</v>
      </c>
      <c r="D7108">
        <f ca="1">OFFSET(walk!$A$2:$Y$402,TRUNC((ROW()-ROW($D$2))/COLUMNS(walk!$A$2:$Y$402)),MOD(ROW()-ROW($D$2),COLUMNS(walk!$A$2:$Y$402)),1,1)</f>
        <v>15</v>
      </c>
      <c r="E7108">
        <f ca="1">OFFSET(bike!$A$2:$Y$402,TRUNC((ROW()-ROW($E$2))/COLUMNS(bike!$A$2:$Y$402)),MOD(ROW()-ROW($E$2),COLUMNS(bike!$A$2:$Y$402)),1,1)</f>
        <v>5</v>
      </c>
      <c r="F7108">
        <f ca="1">OFFSET(transit!$A$2:$Y$402,TRUNC((ROW()-ROW($F$2))/COLUMNS(transit!$A$2:$Y$402)),MOD(ROW()-ROW($F$2),COLUMNS(transit!$A$2:$Y$402)),1,1)</f>
        <v>12</v>
      </c>
      <c r="G7108">
        <f ca="1">OFFSET(drive!$A$2:$Y$402,TRUNC((ROW()-ROW($G$2))/COLUMNS(drive!$A$2:$Y$402)),MOD(ROW()-ROW($G$2),COLUMNS(drive!$A$2:$Y$402)),1,1)</f>
        <v>4</v>
      </c>
      <c r="H7108" s="5">
        <f ca="1">(VLOOKUP($B7108,weights!$A$2:$R$6,4))*VLOOKUP($B7108,weights!$A$2:$R$6,6)^C7108*(VLOOKUP($B7108,weights!$A$2:$R$6,15)*EXP(VLOOKUP($B7108,weights!$A$2:$R$6,11)*D7108)+VLOOKUP($B7108,weights!$A$2:$R$6,16)*EXP(VLOOKUP($B7108,weights!$A$2:$R$6,12)*E7108)+VLOOKUP($B7108,weights!$A$2:$R$6,17)*EXP(VLOOKUP($B7108,weights!$A$2:$R$6,13)*F7108)+VLOOKUP($B7108,weights!$A$2:$R$6,18)*EXP(VLOOKUP($B7108,weights!$A$2:$R$6,14)*G7108))</f>
        <v>8.8896969097827334</v>
      </c>
    </row>
    <row r="7109" spans="1:8" ht="12.75" x14ac:dyDescent="0.2">
      <c r="A7109">
        <f t="shared" si="0"/>
        <v>285</v>
      </c>
      <c r="B7109" t="str">
        <f t="shared" ref="B7109:C7109" si="7083">B7084</f>
        <v>restaurant</v>
      </c>
      <c r="C7109">
        <f t="shared" si="7083"/>
        <v>7</v>
      </c>
      <c r="D7109">
        <f ca="1">OFFSET(walk!$A$2:$Y$402,TRUNC((ROW()-ROW($D$2))/COLUMNS(walk!$A$2:$Y$402)),MOD(ROW()-ROW($D$2),COLUMNS(walk!$A$2:$Y$402)),1,1)</f>
        <v>15</v>
      </c>
      <c r="E7109">
        <f ca="1">OFFSET(bike!$A$2:$Y$402,TRUNC((ROW()-ROW($E$2))/COLUMNS(bike!$A$2:$Y$402)),MOD(ROW()-ROW($E$2),COLUMNS(bike!$A$2:$Y$402)),1,1)</f>
        <v>5</v>
      </c>
      <c r="F7109">
        <f ca="1">OFFSET(transit!$A$2:$Y$402,TRUNC((ROW()-ROW($F$2))/COLUMNS(transit!$A$2:$Y$402)),MOD(ROW()-ROW($F$2),COLUMNS(transit!$A$2:$Y$402)),1,1)</f>
        <v>12</v>
      </c>
      <c r="G7109">
        <f ca="1">OFFSET(drive!$A$2:$Y$402,TRUNC((ROW()-ROW($G$2))/COLUMNS(drive!$A$2:$Y$402)),MOD(ROW()-ROW($G$2),COLUMNS(drive!$A$2:$Y$402)),1,1)</f>
        <v>4</v>
      </c>
      <c r="H7109" s="5">
        <f ca="1">(VLOOKUP($B7109,weights!$A$2:$R$6,4))*VLOOKUP($B7109,weights!$A$2:$R$6,6)^C7109*(VLOOKUP($B7109,weights!$A$2:$R$6,15)*EXP(VLOOKUP($B7109,weights!$A$2:$R$6,11)*D7109)+VLOOKUP($B7109,weights!$A$2:$R$6,16)*EXP(VLOOKUP($B7109,weights!$A$2:$R$6,12)*E7109)+VLOOKUP($B7109,weights!$A$2:$R$6,17)*EXP(VLOOKUP($B7109,weights!$A$2:$R$6,13)*F7109)+VLOOKUP($B7109,weights!$A$2:$R$6,18)*EXP(VLOOKUP($B7109,weights!$A$2:$R$6,14)*G7109))</f>
        <v>7.9678024154348952</v>
      </c>
    </row>
    <row r="7110" spans="1:8" ht="12.75" x14ac:dyDescent="0.2">
      <c r="A7110">
        <f t="shared" si="0"/>
        <v>285</v>
      </c>
      <c r="B7110" t="str">
        <f t="shared" ref="B7110:C7110" si="7084">B7085</f>
        <v>restaurant</v>
      </c>
      <c r="C7110">
        <f t="shared" si="7084"/>
        <v>8</v>
      </c>
      <c r="D7110">
        <f ca="1">OFFSET(walk!$A$2:$Y$402,TRUNC((ROW()-ROW($D$2))/COLUMNS(walk!$A$2:$Y$402)),MOD(ROW()-ROW($D$2),COLUMNS(walk!$A$2:$Y$402)),1,1)</f>
        <v>16</v>
      </c>
      <c r="E7110">
        <f ca="1">OFFSET(bike!$A$2:$Y$402,TRUNC((ROW()-ROW($E$2))/COLUMNS(bike!$A$2:$Y$402)),MOD(ROW()-ROW($E$2),COLUMNS(bike!$A$2:$Y$402)),1,1)</f>
        <v>5</v>
      </c>
      <c r="F7110">
        <f ca="1">OFFSET(transit!$A$2:$Y$402,TRUNC((ROW()-ROW($F$2))/COLUMNS(transit!$A$2:$Y$402)),MOD(ROW()-ROW($F$2),COLUMNS(transit!$A$2:$Y$402)),1,1)</f>
        <v>13</v>
      </c>
      <c r="G7110">
        <f ca="1">OFFSET(drive!$A$2:$Y$402,TRUNC((ROW()-ROW($G$2))/COLUMNS(drive!$A$2:$Y$402)),MOD(ROW()-ROW($G$2),COLUMNS(drive!$A$2:$Y$402)),1,1)</f>
        <v>4</v>
      </c>
      <c r="H7110" s="5">
        <f ca="1">(VLOOKUP($B7110,weights!$A$2:$R$6,4))*VLOOKUP($B7110,weights!$A$2:$R$6,6)^C7110*(VLOOKUP($B7110,weights!$A$2:$R$6,15)*EXP(VLOOKUP($B7110,weights!$A$2:$R$6,11)*D7110)+VLOOKUP($B7110,weights!$A$2:$R$6,16)*EXP(VLOOKUP($B7110,weights!$A$2:$R$6,12)*E7110)+VLOOKUP($B7110,weights!$A$2:$R$6,17)*EXP(VLOOKUP($B7110,weights!$A$2:$R$6,13)*F7110)+VLOOKUP($B7110,weights!$A$2:$R$6,18)*EXP(VLOOKUP($B7110,weights!$A$2:$R$6,14)*G7110))</f>
        <v>6.9298764679607974</v>
      </c>
    </row>
    <row r="7111" spans="1:8" ht="12.75" x14ac:dyDescent="0.2">
      <c r="A7111">
        <f t="shared" si="0"/>
        <v>285</v>
      </c>
      <c r="B7111" t="str">
        <f t="shared" ref="B7111:C7111" si="7085">B7086</f>
        <v>restaurant</v>
      </c>
      <c r="C7111">
        <f t="shared" si="7085"/>
        <v>9</v>
      </c>
      <c r="D7111">
        <f ca="1">OFFSET(walk!$A$2:$Y$402,TRUNC((ROW()-ROW($D$2))/COLUMNS(walk!$A$2:$Y$402)),MOD(ROW()-ROW($D$2),COLUMNS(walk!$A$2:$Y$402)),1,1)</f>
        <v>18</v>
      </c>
      <c r="E7111">
        <f ca="1">OFFSET(bike!$A$2:$Y$402,TRUNC((ROW()-ROW($E$2))/COLUMNS(bike!$A$2:$Y$402)),MOD(ROW()-ROW($E$2),COLUMNS(bike!$A$2:$Y$402)),1,1)</f>
        <v>5</v>
      </c>
      <c r="F7111">
        <f ca="1">OFFSET(transit!$A$2:$Y$402,TRUNC((ROW()-ROW($F$2))/COLUMNS(transit!$A$2:$Y$402)),MOD(ROW()-ROW($F$2),COLUMNS(transit!$A$2:$Y$402)),1,1)</f>
        <v>15</v>
      </c>
      <c r="G7111">
        <f ca="1">OFFSET(drive!$A$2:$Y$402,TRUNC((ROW()-ROW($G$2))/COLUMNS(drive!$A$2:$Y$402)),MOD(ROW()-ROW($G$2),COLUMNS(drive!$A$2:$Y$402)),1,1)</f>
        <v>5</v>
      </c>
      <c r="H7111" s="5">
        <f ca="1">(VLOOKUP($B7111,weights!$A$2:$R$6,4))*VLOOKUP($B7111,weights!$A$2:$R$6,6)^C7111*(VLOOKUP($B7111,weights!$A$2:$R$6,15)*EXP(VLOOKUP($B7111,weights!$A$2:$R$6,11)*D7111)+VLOOKUP($B7111,weights!$A$2:$R$6,16)*EXP(VLOOKUP($B7111,weights!$A$2:$R$6,12)*E7111)+VLOOKUP($B7111,weights!$A$2:$R$6,17)*EXP(VLOOKUP($B7111,weights!$A$2:$R$6,13)*F7111)+VLOOKUP($B7111,weights!$A$2:$R$6,18)*EXP(VLOOKUP($B7111,weights!$A$2:$R$6,14)*G7111))</f>
        <v>5.4281856733947382</v>
      </c>
    </row>
    <row r="7112" spans="1:8" ht="12.75" x14ac:dyDescent="0.2">
      <c r="A7112">
        <f t="shared" si="0"/>
        <v>285</v>
      </c>
      <c r="B7112" t="str">
        <f t="shared" ref="B7112:C7112" si="7086">B7087</f>
        <v>supermarket</v>
      </c>
      <c r="C7112">
        <f t="shared" si="7086"/>
        <v>0</v>
      </c>
      <c r="D7112">
        <f ca="1">OFFSET(walk!$A$2:$Y$402,TRUNC((ROW()-ROW($D$2))/COLUMNS(walk!$A$2:$Y$402)),MOD(ROW()-ROW($D$2),COLUMNS(walk!$A$2:$Y$402)),1,1)</f>
        <v>36</v>
      </c>
      <c r="E7112">
        <f ca="1">OFFSET(bike!$A$2:$Y$402,TRUNC((ROW()-ROW($E$2))/COLUMNS(bike!$A$2:$Y$402)),MOD(ROW()-ROW($E$2),COLUMNS(bike!$A$2:$Y$402)),1,1)</f>
        <v>14</v>
      </c>
      <c r="F7112">
        <f ca="1">OFFSET(transit!$A$2:$Y$402,TRUNC((ROW()-ROW($F$2))/COLUMNS(transit!$A$2:$Y$402)),MOD(ROW()-ROW($F$2),COLUMNS(transit!$A$2:$Y$402)),1,1)</f>
        <v>22</v>
      </c>
      <c r="G7112">
        <f ca="1">OFFSET(drive!$A$2:$Y$402,TRUNC((ROW()-ROW($G$2))/COLUMNS(drive!$A$2:$Y$402)),MOD(ROW()-ROW($G$2),COLUMNS(drive!$A$2:$Y$402)),1,1)</f>
        <v>7</v>
      </c>
      <c r="H7112" s="5">
        <f ca="1">(VLOOKUP($B7112,weights!$A$2:$R$6,4))*VLOOKUP($B7112,weights!$A$2:$R$6,6)^C7112*(VLOOKUP($B7112,weights!$A$2:$R$6,15)*EXP(VLOOKUP($B7112,weights!$A$2:$R$6,11)*D7112)+VLOOKUP($B7112,weights!$A$2:$R$6,16)*EXP(VLOOKUP($B7112,weights!$A$2:$R$6,12)*E7112)+VLOOKUP($B7112,weights!$A$2:$R$6,17)*EXP(VLOOKUP($B7112,weights!$A$2:$R$6,13)*F7112)+VLOOKUP($B7112,weights!$A$2:$R$6,18)*EXP(VLOOKUP($B7112,weights!$A$2:$R$6,14)*G7112))</f>
        <v>4.2452175347491865</v>
      </c>
    </row>
    <row r="7113" spans="1:8" ht="12.75" x14ac:dyDescent="0.2">
      <c r="A7113">
        <f t="shared" si="0"/>
        <v>285</v>
      </c>
      <c r="B7113" t="str">
        <f t="shared" ref="B7113:C7113" si="7087">B7088</f>
        <v>supermarket</v>
      </c>
      <c r="C7113">
        <f t="shared" si="7087"/>
        <v>1</v>
      </c>
      <c r="D7113">
        <f ca="1">OFFSET(walk!$A$2:$Y$402,TRUNC((ROW()-ROW($D$2))/COLUMNS(walk!$A$2:$Y$402)),MOD(ROW()-ROW($D$2),COLUMNS(walk!$A$2:$Y$402)),1,1)</f>
        <v>45</v>
      </c>
      <c r="E7113">
        <f ca="1">OFFSET(bike!$A$2:$Y$402,TRUNC((ROW()-ROW($E$2))/COLUMNS(bike!$A$2:$Y$402)),MOD(ROW()-ROW($E$2),COLUMNS(bike!$A$2:$Y$402)),1,1)</f>
        <v>14</v>
      </c>
      <c r="F7113">
        <f ca="1">OFFSET(transit!$A$2:$Y$402,TRUNC((ROW()-ROW($F$2))/COLUMNS(transit!$A$2:$Y$402)),MOD(ROW()-ROW($F$2),COLUMNS(transit!$A$2:$Y$402)),1,1)</f>
        <v>27</v>
      </c>
      <c r="G7113">
        <f ca="1">OFFSET(drive!$A$2:$Y$402,TRUNC((ROW()-ROW($G$2))/COLUMNS(drive!$A$2:$Y$402)),MOD(ROW()-ROW($G$2),COLUMNS(drive!$A$2:$Y$402)),1,1)</f>
        <v>9</v>
      </c>
      <c r="H7113" s="5">
        <f ca="1">(VLOOKUP($B7113,weights!$A$2:$R$6,4))*VLOOKUP($B7113,weights!$A$2:$R$6,6)^C7113*(VLOOKUP($B7113,weights!$A$2:$R$6,15)*EXP(VLOOKUP($B7113,weights!$A$2:$R$6,11)*D7113)+VLOOKUP($B7113,weights!$A$2:$R$6,16)*EXP(VLOOKUP($B7113,weights!$A$2:$R$6,12)*E7113)+VLOOKUP($B7113,weights!$A$2:$R$6,17)*EXP(VLOOKUP($B7113,weights!$A$2:$R$6,13)*F7113)+VLOOKUP($B7113,weights!$A$2:$R$6,18)*EXP(VLOOKUP($B7113,weights!$A$2:$R$6,14)*G7113))</f>
        <v>1.6606452117409216</v>
      </c>
    </row>
    <row r="7114" spans="1:8" ht="12.75" x14ac:dyDescent="0.2">
      <c r="A7114">
        <f t="shared" si="0"/>
        <v>285</v>
      </c>
      <c r="B7114" t="str">
        <f t="shared" ref="B7114:C7114" si="7088">B7089</f>
        <v>supermarket</v>
      </c>
      <c r="C7114">
        <f t="shared" si="7088"/>
        <v>2</v>
      </c>
      <c r="D7114">
        <f ca="1">OFFSET(walk!$A$2:$Y$402,TRUNC((ROW()-ROW($D$2))/COLUMNS(walk!$A$2:$Y$402)),MOD(ROW()-ROW($D$2),COLUMNS(walk!$A$2:$Y$402)),1,1)</f>
        <v>50</v>
      </c>
      <c r="E7114">
        <f ca="1">OFFSET(bike!$A$2:$Y$402,TRUNC((ROW()-ROW($E$2))/COLUMNS(bike!$A$2:$Y$402)),MOD(ROW()-ROW($E$2),COLUMNS(bike!$A$2:$Y$402)),1,1)</f>
        <v>15</v>
      </c>
      <c r="F7114">
        <f ca="1">OFFSET(transit!$A$2:$Y$402,TRUNC((ROW()-ROW($F$2))/COLUMNS(transit!$A$2:$Y$402)),MOD(ROW()-ROW($F$2),COLUMNS(transit!$A$2:$Y$402)),1,1)</f>
        <v>29</v>
      </c>
      <c r="G7114">
        <f ca="1">OFFSET(drive!$A$2:$Y$402,TRUNC((ROW()-ROW($G$2))/COLUMNS(drive!$A$2:$Y$402)),MOD(ROW()-ROW($G$2),COLUMNS(drive!$A$2:$Y$402)),1,1)</f>
        <v>12</v>
      </c>
      <c r="H7114" s="5">
        <f ca="1">(VLOOKUP($B7114,weights!$A$2:$R$6,4))*VLOOKUP($B7114,weights!$A$2:$R$6,6)^C7114*(VLOOKUP($B7114,weights!$A$2:$R$6,15)*EXP(VLOOKUP($B7114,weights!$A$2:$R$6,11)*D7114)+VLOOKUP($B7114,weights!$A$2:$R$6,16)*EXP(VLOOKUP($B7114,weights!$A$2:$R$6,12)*E7114)+VLOOKUP($B7114,weights!$A$2:$R$6,17)*EXP(VLOOKUP($B7114,weights!$A$2:$R$6,13)*F7114)+VLOOKUP($B7114,weights!$A$2:$R$6,18)*EXP(VLOOKUP($B7114,weights!$A$2:$R$6,14)*G7114))</f>
        <v>0.5426481229730612</v>
      </c>
    </row>
    <row r="7115" spans="1:8" ht="12.75" x14ac:dyDescent="0.2">
      <c r="A7115">
        <f t="shared" si="0"/>
        <v>285</v>
      </c>
      <c r="B7115" t="str">
        <f t="shared" ref="B7115:C7115" si="7089">B7090</f>
        <v>supermarket</v>
      </c>
      <c r="C7115">
        <f t="shared" si="7089"/>
        <v>3</v>
      </c>
      <c r="D7115">
        <f ca="1">OFFSET(walk!$A$2:$Y$402,TRUNC((ROW()-ROW($D$2))/COLUMNS(walk!$A$2:$Y$402)),MOD(ROW()-ROW($D$2),COLUMNS(walk!$A$2:$Y$402)),1,1)</f>
        <v>57</v>
      </c>
      <c r="E7115">
        <f ca="1">OFFSET(bike!$A$2:$Y$402,TRUNC((ROW()-ROW($E$2))/COLUMNS(bike!$A$2:$Y$402)),MOD(ROW()-ROW($E$2),COLUMNS(bike!$A$2:$Y$402)),1,1)</f>
        <v>19</v>
      </c>
      <c r="F7115">
        <f ca="1">OFFSET(transit!$A$2:$Y$402,TRUNC((ROW()-ROW($F$2))/COLUMNS(transit!$A$2:$Y$402)),MOD(ROW()-ROW($F$2),COLUMNS(transit!$A$2:$Y$402)),1,1)</f>
        <v>36</v>
      </c>
      <c r="G7115">
        <f ca="1">OFFSET(drive!$A$2:$Y$402,TRUNC((ROW()-ROW($G$2))/COLUMNS(drive!$A$2:$Y$402)),MOD(ROW()-ROW($G$2),COLUMNS(drive!$A$2:$Y$402)),1,1)</f>
        <v>13</v>
      </c>
      <c r="H7115" s="5">
        <f ca="1">(VLOOKUP($B7115,weights!$A$2:$R$6,4))*VLOOKUP($B7115,weights!$A$2:$R$6,6)^C7115*(VLOOKUP($B7115,weights!$A$2:$R$6,15)*EXP(VLOOKUP($B7115,weights!$A$2:$R$6,11)*D7115)+VLOOKUP($B7115,weights!$A$2:$R$6,16)*EXP(VLOOKUP($B7115,weights!$A$2:$R$6,12)*E7115)+VLOOKUP($B7115,weights!$A$2:$R$6,17)*EXP(VLOOKUP($B7115,weights!$A$2:$R$6,13)*F7115)+VLOOKUP($B7115,weights!$A$2:$R$6,18)*EXP(VLOOKUP($B7115,weights!$A$2:$R$6,14)*G7115))</f>
        <v>0.23752743850710145</v>
      </c>
    </row>
    <row r="7116" spans="1:8" ht="12.75" x14ac:dyDescent="0.2">
      <c r="A7116">
        <f t="shared" si="0"/>
        <v>285</v>
      </c>
      <c r="B7116" t="str">
        <f t="shared" ref="B7116:C7116" si="7090">B7091</f>
        <v>supermarket</v>
      </c>
      <c r="C7116">
        <f t="shared" si="7090"/>
        <v>4</v>
      </c>
      <c r="D7116">
        <f ca="1">OFFSET(walk!$A$2:$Y$402,TRUNC((ROW()-ROW($D$2))/COLUMNS(walk!$A$2:$Y$402)),MOD(ROW()-ROW($D$2),COLUMNS(walk!$A$2:$Y$402)),1,1)</f>
        <v>73</v>
      </c>
      <c r="E7116">
        <f ca="1">OFFSET(bike!$A$2:$Y$402,TRUNC((ROW()-ROW($E$2))/COLUMNS(bike!$A$2:$Y$402)),MOD(ROW()-ROW($E$2),COLUMNS(bike!$A$2:$Y$402)),1,1)</f>
        <v>24</v>
      </c>
      <c r="F7116">
        <f ca="1">OFFSET(transit!$A$2:$Y$402,TRUNC((ROW()-ROW($F$2))/COLUMNS(transit!$A$2:$Y$402)),MOD(ROW()-ROW($F$2),COLUMNS(transit!$A$2:$Y$402)),1,1)</f>
        <v>39</v>
      </c>
      <c r="G7116">
        <f ca="1">OFFSET(drive!$A$2:$Y$402,TRUNC((ROW()-ROW($G$2))/COLUMNS(drive!$A$2:$Y$402)),MOD(ROW()-ROW($G$2),COLUMNS(drive!$A$2:$Y$402)),1,1)</f>
        <v>14</v>
      </c>
      <c r="H7116" s="5">
        <f ca="1">(VLOOKUP($B7116,weights!$A$2:$R$6,4))*VLOOKUP($B7116,weights!$A$2:$R$6,6)^C7116*(VLOOKUP($B7116,weights!$A$2:$R$6,15)*EXP(VLOOKUP($B7116,weights!$A$2:$R$6,11)*D7116)+VLOOKUP($B7116,weights!$A$2:$R$6,16)*EXP(VLOOKUP($B7116,weights!$A$2:$R$6,12)*E7116)+VLOOKUP($B7116,weights!$A$2:$R$6,17)*EXP(VLOOKUP($B7116,weights!$A$2:$R$6,13)*F7116)+VLOOKUP($B7116,weights!$A$2:$R$6,18)*EXP(VLOOKUP($B7116,weights!$A$2:$R$6,14)*G7116))</f>
        <v>0.11019945930681821</v>
      </c>
    </row>
    <row r="7117" spans="1:8" ht="12.75" x14ac:dyDescent="0.2">
      <c r="A7117">
        <f t="shared" si="0"/>
        <v>285</v>
      </c>
      <c r="B7117" t="str">
        <f t="shared" ref="B7117:C7117" si="7091">B7092</f>
        <v>store</v>
      </c>
      <c r="C7117">
        <f t="shared" si="7091"/>
        <v>0</v>
      </c>
      <c r="D7117">
        <f ca="1">OFFSET(walk!$A$2:$Y$402,TRUNC((ROW()-ROW($D$2))/COLUMNS(walk!$A$2:$Y$402)),MOD(ROW()-ROW($D$2),COLUMNS(walk!$A$2:$Y$402)),1,1)</f>
        <v>7</v>
      </c>
      <c r="E7117">
        <f ca="1">OFFSET(bike!$A$2:$Y$402,TRUNC((ROW()-ROW($E$2))/COLUMNS(bike!$A$2:$Y$402)),MOD(ROW()-ROW($E$2),COLUMNS(bike!$A$2:$Y$402)),1,1)</f>
        <v>2</v>
      </c>
      <c r="F7117">
        <f ca="1">OFFSET(transit!$A$2:$Y$402,TRUNC((ROW()-ROW($F$2))/COLUMNS(transit!$A$2:$Y$402)),MOD(ROW()-ROW($F$2),COLUMNS(transit!$A$2:$Y$402)),1,1)</f>
        <v>7</v>
      </c>
      <c r="G7117">
        <f ca="1">OFFSET(drive!$A$2:$Y$402,TRUNC((ROW()-ROW($G$2))/COLUMNS(drive!$A$2:$Y$402)),MOD(ROW()-ROW($G$2),COLUMNS(drive!$A$2:$Y$402)),1,1)</f>
        <v>2</v>
      </c>
      <c r="H7117" s="5">
        <f ca="1">(VLOOKUP($B7117,weights!$A$2:$R$6,4))*VLOOKUP($B7117,weights!$A$2:$R$6,6)^C7117*(VLOOKUP($B7117,weights!$A$2:$R$6,15)*EXP(VLOOKUP($B7117,weights!$A$2:$R$6,11)*D7117)+VLOOKUP($B7117,weights!$A$2:$R$6,16)*EXP(VLOOKUP($B7117,weights!$A$2:$R$6,12)*E7117)+VLOOKUP($B7117,weights!$A$2:$R$6,17)*EXP(VLOOKUP($B7117,weights!$A$2:$R$6,13)*F7117)+VLOOKUP($B7117,weights!$A$2:$R$6,18)*EXP(VLOOKUP($B7117,weights!$A$2:$R$6,14)*G7117))</f>
        <v>13.686808009951642</v>
      </c>
    </row>
    <row r="7118" spans="1:8" ht="12.75" x14ac:dyDescent="0.2">
      <c r="A7118">
        <f t="shared" si="0"/>
        <v>285</v>
      </c>
      <c r="B7118" t="str">
        <f t="shared" ref="B7118:C7118" si="7092">B7093</f>
        <v>store</v>
      </c>
      <c r="C7118">
        <f t="shared" si="7092"/>
        <v>1</v>
      </c>
      <c r="D7118">
        <f ca="1">OFFSET(walk!$A$2:$Y$402,TRUNC((ROW()-ROW($D$2))/COLUMNS(walk!$A$2:$Y$402)),MOD(ROW()-ROW($D$2),COLUMNS(walk!$A$2:$Y$402)),1,1)</f>
        <v>9</v>
      </c>
      <c r="E7118">
        <f ca="1">OFFSET(bike!$A$2:$Y$402,TRUNC((ROW()-ROW($E$2))/COLUMNS(bike!$A$2:$Y$402)),MOD(ROW()-ROW($E$2),COLUMNS(bike!$A$2:$Y$402)),1,1)</f>
        <v>3</v>
      </c>
      <c r="F7118">
        <f ca="1">OFFSET(transit!$A$2:$Y$402,TRUNC((ROW()-ROW($F$2))/COLUMNS(transit!$A$2:$Y$402)),MOD(ROW()-ROW($F$2),COLUMNS(transit!$A$2:$Y$402)),1,1)</f>
        <v>9</v>
      </c>
      <c r="G7118">
        <f ca="1">OFFSET(drive!$A$2:$Y$402,TRUNC((ROW()-ROW($G$2))/COLUMNS(drive!$A$2:$Y$402)),MOD(ROW()-ROW($G$2),COLUMNS(drive!$A$2:$Y$402)),1,1)</f>
        <v>3</v>
      </c>
      <c r="H7118" s="5">
        <f ca="1">(VLOOKUP($B7118,weights!$A$2:$R$6,4))*VLOOKUP($B7118,weights!$A$2:$R$6,6)^C7118*(VLOOKUP($B7118,weights!$A$2:$R$6,15)*EXP(VLOOKUP($B7118,weights!$A$2:$R$6,11)*D7118)+VLOOKUP($B7118,weights!$A$2:$R$6,16)*EXP(VLOOKUP($B7118,weights!$A$2:$R$6,12)*E7118)+VLOOKUP($B7118,weights!$A$2:$R$6,17)*EXP(VLOOKUP($B7118,weights!$A$2:$R$6,13)*F7118)+VLOOKUP($B7118,weights!$A$2:$R$6,18)*EXP(VLOOKUP($B7118,weights!$A$2:$R$6,14)*G7118))</f>
        <v>6.2315078758265363</v>
      </c>
    </row>
    <row r="7119" spans="1:8" ht="12.75" x14ac:dyDescent="0.2">
      <c r="A7119">
        <f t="shared" si="0"/>
        <v>285</v>
      </c>
      <c r="B7119" t="str">
        <f t="shared" ref="B7119:C7119" si="7093">B7094</f>
        <v>store</v>
      </c>
      <c r="C7119">
        <f t="shared" si="7093"/>
        <v>2</v>
      </c>
      <c r="D7119">
        <f ca="1">OFFSET(walk!$A$2:$Y$402,TRUNC((ROW()-ROW($D$2))/COLUMNS(walk!$A$2:$Y$402)),MOD(ROW()-ROW($D$2),COLUMNS(walk!$A$2:$Y$402)),1,1)</f>
        <v>13</v>
      </c>
      <c r="E7119">
        <f ca="1">OFFSET(bike!$A$2:$Y$402,TRUNC((ROW()-ROW($E$2))/COLUMNS(bike!$A$2:$Y$402)),MOD(ROW()-ROW($E$2),COLUMNS(bike!$A$2:$Y$402)),1,1)</f>
        <v>4</v>
      </c>
      <c r="F7119">
        <f ca="1">OFFSET(transit!$A$2:$Y$402,TRUNC((ROW()-ROW($F$2))/COLUMNS(transit!$A$2:$Y$402)),MOD(ROW()-ROW($F$2),COLUMNS(transit!$A$2:$Y$402)),1,1)</f>
        <v>12</v>
      </c>
      <c r="G7119">
        <f ca="1">OFFSET(drive!$A$2:$Y$402,TRUNC((ROW()-ROW($G$2))/COLUMNS(drive!$A$2:$Y$402)),MOD(ROW()-ROW($G$2),COLUMNS(drive!$A$2:$Y$402)),1,1)</f>
        <v>3</v>
      </c>
      <c r="H7119" s="5">
        <f ca="1">(VLOOKUP($B7119,weights!$A$2:$R$6,4))*VLOOKUP($B7119,weights!$A$2:$R$6,6)^C7119*(VLOOKUP($B7119,weights!$A$2:$R$6,15)*EXP(VLOOKUP($B7119,weights!$A$2:$R$6,11)*D7119)+VLOOKUP($B7119,weights!$A$2:$R$6,16)*EXP(VLOOKUP($B7119,weights!$A$2:$R$6,12)*E7119)+VLOOKUP($B7119,weights!$A$2:$R$6,17)*EXP(VLOOKUP($B7119,weights!$A$2:$R$6,13)*F7119)+VLOOKUP($B7119,weights!$A$2:$R$6,18)*EXP(VLOOKUP($B7119,weights!$A$2:$R$6,14)*G7119))</f>
        <v>3.276481277239558</v>
      </c>
    </row>
    <row r="7120" spans="1:8" ht="12.75" x14ac:dyDescent="0.2">
      <c r="A7120">
        <f t="shared" si="0"/>
        <v>285</v>
      </c>
      <c r="B7120" t="str">
        <f t="shared" ref="B7120:C7120" si="7094">B7095</f>
        <v>store</v>
      </c>
      <c r="C7120">
        <f t="shared" si="7094"/>
        <v>3</v>
      </c>
      <c r="D7120">
        <f ca="1">OFFSET(walk!$A$2:$Y$402,TRUNC((ROW()-ROW($D$2))/COLUMNS(walk!$A$2:$Y$402)),MOD(ROW()-ROW($D$2),COLUMNS(walk!$A$2:$Y$402)),1,1)</f>
        <v>14</v>
      </c>
      <c r="E7120">
        <f ca="1">OFFSET(bike!$A$2:$Y$402,TRUNC((ROW()-ROW($E$2))/COLUMNS(bike!$A$2:$Y$402)),MOD(ROW()-ROW($E$2),COLUMNS(bike!$A$2:$Y$402)),1,1)</f>
        <v>4</v>
      </c>
      <c r="F7120">
        <f ca="1">OFFSET(transit!$A$2:$Y$402,TRUNC((ROW()-ROW($F$2))/COLUMNS(transit!$A$2:$Y$402)),MOD(ROW()-ROW($F$2),COLUMNS(transit!$A$2:$Y$402)),1,1)</f>
        <v>13</v>
      </c>
      <c r="G7120">
        <f ca="1">OFFSET(drive!$A$2:$Y$402,TRUNC((ROW()-ROW($G$2))/COLUMNS(drive!$A$2:$Y$402)),MOD(ROW()-ROW($G$2),COLUMNS(drive!$A$2:$Y$402)),1,1)</f>
        <v>3</v>
      </c>
      <c r="H7120" s="5">
        <f ca="1">(VLOOKUP($B7120,weights!$A$2:$R$6,4))*VLOOKUP($B7120,weights!$A$2:$R$6,6)^C7120*(VLOOKUP($B7120,weights!$A$2:$R$6,15)*EXP(VLOOKUP($B7120,weights!$A$2:$R$6,11)*D7120)+VLOOKUP($B7120,weights!$A$2:$R$6,16)*EXP(VLOOKUP($B7120,weights!$A$2:$R$6,12)*E7120)+VLOOKUP($B7120,weights!$A$2:$R$6,17)*EXP(VLOOKUP($B7120,weights!$A$2:$R$6,13)*F7120)+VLOOKUP($B7120,weights!$A$2:$R$6,18)*EXP(VLOOKUP($B7120,weights!$A$2:$R$6,14)*G7120))</f>
        <v>2.182092831138672</v>
      </c>
    </row>
    <row r="7121" spans="1:8" ht="12.75" x14ac:dyDescent="0.2">
      <c r="A7121">
        <f t="shared" si="0"/>
        <v>285</v>
      </c>
      <c r="B7121" t="str">
        <f t="shared" ref="B7121:C7121" si="7095">B7096</f>
        <v>store</v>
      </c>
      <c r="C7121">
        <f t="shared" si="7095"/>
        <v>4</v>
      </c>
      <c r="D7121">
        <f ca="1">OFFSET(walk!$A$2:$Y$402,TRUNC((ROW()-ROW($D$2))/COLUMNS(walk!$A$2:$Y$402)),MOD(ROW()-ROW($D$2),COLUMNS(walk!$A$2:$Y$402)),1,1)</f>
        <v>16</v>
      </c>
      <c r="E7121">
        <f ca="1">OFFSET(bike!$A$2:$Y$402,TRUNC((ROW()-ROW($E$2))/COLUMNS(bike!$A$2:$Y$402)),MOD(ROW()-ROW($E$2),COLUMNS(bike!$A$2:$Y$402)),1,1)</f>
        <v>5</v>
      </c>
      <c r="F7121">
        <f ca="1">OFFSET(transit!$A$2:$Y$402,TRUNC((ROW()-ROW($F$2))/COLUMNS(transit!$A$2:$Y$402)),MOD(ROW()-ROW($F$2),COLUMNS(transit!$A$2:$Y$402)),1,1)</f>
        <v>15</v>
      </c>
      <c r="G7121">
        <f ca="1">OFFSET(drive!$A$2:$Y$402,TRUNC((ROW()-ROW($G$2))/COLUMNS(drive!$A$2:$Y$402)),MOD(ROW()-ROW($G$2),COLUMNS(drive!$A$2:$Y$402)),1,1)</f>
        <v>4</v>
      </c>
      <c r="H7121" s="5">
        <f ca="1">(VLOOKUP($B7121,weights!$A$2:$R$6,4))*VLOOKUP($B7121,weights!$A$2:$R$6,6)^C7121*(VLOOKUP($B7121,weights!$A$2:$R$6,15)*EXP(VLOOKUP($B7121,weights!$A$2:$R$6,11)*D7121)+VLOOKUP($B7121,weights!$A$2:$R$6,16)*EXP(VLOOKUP($B7121,weights!$A$2:$R$6,12)*E7121)+VLOOKUP($B7121,weights!$A$2:$R$6,17)*EXP(VLOOKUP($B7121,weights!$A$2:$R$6,13)*F7121)+VLOOKUP($B7121,weights!$A$2:$R$6,18)*EXP(VLOOKUP($B7121,weights!$A$2:$R$6,14)*G7121))</f>
        <v>1.0314862458134813</v>
      </c>
    </row>
    <row r="7122" spans="1:8" ht="12.75" x14ac:dyDescent="0.2">
      <c r="A7122">
        <f t="shared" si="0"/>
        <v>285</v>
      </c>
      <c r="B7122" t="str">
        <f t="shared" ref="B7122:C7122" si="7096">B7097</f>
        <v>pharmacy</v>
      </c>
      <c r="C7122">
        <f t="shared" si="7096"/>
        <v>0</v>
      </c>
      <c r="D7122">
        <f ca="1">OFFSET(walk!$A$2:$Y$402,TRUNC((ROW()-ROW($D$2))/COLUMNS(walk!$A$2:$Y$402)),MOD(ROW()-ROW($D$2),COLUMNS(walk!$A$2:$Y$402)),1,1)</f>
        <v>10</v>
      </c>
      <c r="E7122">
        <f ca="1">OFFSET(bike!$A$2:$Y$402,TRUNC((ROW()-ROW($E$2))/COLUMNS(bike!$A$2:$Y$402)),MOD(ROW()-ROW($E$2),COLUMNS(bike!$A$2:$Y$402)),1,1)</f>
        <v>3</v>
      </c>
      <c r="F7122">
        <f ca="1">OFFSET(transit!$A$2:$Y$402,TRUNC((ROW()-ROW($F$2))/COLUMNS(transit!$A$2:$Y$402)),MOD(ROW()-ROW($F$2),COLUMNS(transit!$A$2:$Y$402)),1,1)</f>
        <v>10</v>
      </c>
      <c r="G7122">
        <f ca="1">OFFSET(drive!$A$2:$Y$402,TRUNC((ROW()-ROW($G$2))/COLUMNS(drive!$A$2:$Y$402)),MOD(ROW()-ROW($G$2),COLUMNS(drive!$A$2:$Y$402)),1,1)</f>
        <v>2</v>
      </c>
      <c r="H7122" s="5">
        <f ca="1">(VLOOKUP($B7122,weights!$A$2:$R$6,4))*VLOOKUP($B7122,weights!$A$2:$R$6,6)^C7122*(VLOOKUP($B7122,weights!$A$2:$R$6,15)*EXP(VLOOKUP($B7122,weights!$A$2:$R$6,11)*D7122)+VLOOKUP($B7122,weights!$A$2:$R$6,16)*EXP(VLOOKUP($B7122,weights!$A$2:$R$6,12)*E7122)+VLOOKUP($B7122,weights!$A$2:$R$6,17)*EXP(VLOOKUP($B7122,weights!$A$2:$R$6,13)*F7122)+VLOOKUP($B7122,weights!$A$2:$R$6,18)*EXP(VLOOKUP($B7122,weights!$A$2:$R$6,14)*G7122))</f>
        <v>6.9306407284183704</v>
      </c>
    </row>
    <row r="7123" spans="1:8" ht="12.75" x14ac:dyDescent="0.2">
      <c r="A7123">
        <f t="shared" si="0"/>
        <v>285</v>
      </c>
      <c r="B7123" t="str">
        <f t="shared" ref="B7123:C7123" si="7097">B7098</f>
        <v>pharmacy</v>
      </c>
      <c r="C7123">
        <f t="shared" si="7097"/>
        <v>1</v>
      </c>
      <c r="D7123">
        <f ca="1">OFFSET(walk!$A$2:$Y$402,TRUNC((ROW()-ROW($D$2))/COLUMNS(walk!$A$2:$Y$402)),MOD(ROW()-ROW($D$2),COLUMNS(walk!$A$2:$Y$402)),1,1)</f>
        <v>10</v>
      </c>
      <c r="E7123">
        <f ca="1">OFFSET(bike!$A$2:$Y$402,TRUNC((ROW()-ROW($E$2))/COLUMNS(bike!$A$2:$Y$402)),MOD(ROW()-ROW($E$2),COLUMNS(bike!$A$2:$Y$402)),1,1)</f>
        <v>3</v>
      </c>
      <c r="F7123">
        <f ca="1">OFFSET(transit!$A$2:$Y$402,TRUNC((ROW()-ROW($F$2))/COLUMNS(transit!$A$2:$Y$402)),MOD(ROW()-ROW($F$2),COLUMNS(transit!$A$2:$Y$402)),1,1)</f>
        <v>10</v>
      </c>
      <c r="G7123">
        <f ca="1">OFFSET(drive!$A$2:$Y$402,TRUNC((ROW()-ROW($G$2))/COLUMNS(drive!$A$2:$Y$402)),MOD(ROW()-ROW($G$2),COLUMNS(drive!$A$2:$Y$402)),1,1)</f>
        <v>3</v>
      </c>
      <c r="H7123" s="5">
        <f ca="1">(VLOOKUP($B7123,weights!$A$2:$R$6,4))*VLOOKUP($B7123,weights!$A$2:$R$6,6)^C7123*(VLOOKUP($B7123,weights!$A$2:$R$6,15)*EXP(VLOOKUP($B7123,weights!$A$2:$R$6,11)*D7123)+VLOOKUP($B7123,weights!$A$2:$R$6,16)*EXP(VLOOKUP($B7123,weights!$A$2:$R$6,12)*E7123)+VLOOKUP($B7123,weights!$A$2:$R$6,17)*EXP(VLOOKUP($B7123,weights!$A$2:$R$6,13)*F7123)+VLOOKUP($B7123,weights!$A$2:$R$6,18)*EXP(VLOOKUP($B7123,weights!$A$2:$R$6,14)*G7123))</f>
        <v>2.9919100773332099</v>
      </c>
    </row>
    <row r="7124" spans="1:8" ht="12.75" x14ac:dyDescent="0.2">
      <c r="A7124">
        <f t="shared" si="0"/>
        <v>285</v>
      </c>
      <c r="B7124" t="str">
        <f t="shared" ref="B7124:C7124" si="7098">B7099</f>
        <v>pharmacy</v>
      </c>
      <c r="C7124">
        <f t="shared" si="7098"/>
        <v>2</v>
      </c>
      <c r="D7124">
        <f ca="1">OFFSET(walk!$A$2:$Y$402,TRUNC((ROW()-ROW($D$2))/COLUMNS(walk!$A$2:$Y$402)),MOD(ROW()-ROW($D$2),COLUMNS(walk!$A$2:$Y$402)),1,1)</f>
        <v>12</v>
      </c>
      <c r="E7124">
        <f ca="1">OFFSET(bike!$A$2:$Y$402,TRUNC((ROW()-ROW($E$2))/COLUMNS(bike!$A$2:$Y$402)),MOD(ROW()-ROW($E$2),COLUMNS(bike!$A$2:$Y$402)),1,1)</f>
        <v>3</v>
      </c>
      <c r="F7124">
        <f ca="1">OFFSET(transit!$A$2:$Y$402,TRUNC((ROW()-ROW($F$2))/COLUMNS(transit!$A$2:$Y$402)),MOD(ROW()-ROW($F$2),COLUMNS(transit!$A$2:$Y$402)),1,1)</f>
        <v>12</v>
      </c>
      <c r="G7124">
        <f ca="1">OFFSET(drive!$A$2:$Y$402,TRUNC((ROW()-ROW($G$2))/COLUMNS(drive!$A$2:$Y$402)),MOD(ROW()-ROW($G$2),COLUMNS(drive!$A$2:$Y$402)),1,1)</f>
        <v>3</v>
      </c>
      <c r="H7124" s="5">
        <f ca="1">(VLOOKUP($B7124,weights!$A$2:$R$6,4))*VLOOKUP($B7124,weights!$A$2:$R$6,6)^C7124*(VLOOKUP($B7124,weights!$A$2:$R$6,15)*EXP(VLOOKUP($B7124,weights!$A$2:$R$6,11)*D7124)+VLOOKUP($B7124,weights!$A$2:$R$6,16)*EXP(VLOOKUP($B7124,weights!$A$2:$R$6,12)*E7124)+VLOOKUP($B7124,weights!$A$2:$R$6,17)*EXP(VLOOKUP($B7124,weights!$A$2:$R$6,13)*F7124)+VLOOKUP($B7124,weights!$A$2:$R$6,18)*EXP(VLOOKUP($B7124,weights!$A$2:$R$6,14)*G7124))</f>
        <v>1.3488561794755545</v>
      </c>
    </row>
    <row r="7125" spans="1:8" ht="12.75" x14ac:dyDescent="0.2">
      <c r="A7125">
        <f t="shared" si="0"/>
        <v>285</v>
      </c>
      <c r="B7125" t="str">
        <f t="shared" ref="B7125:C7125" si="7099">B7100</f>
        <v>bank</v>
      </c>
      <c r="C7125">
        <f t="shared" si="7099"/>
        <v>0</v>
      </c>
      <c r="D7125">
        <f ca="1">OFFSET(walk!$A$2:$Y$402,TRUNC((ROW()-ROW($D$2))/COLUMNS(walk!$A$2:$Y$402)),MOD(ROW()-ROW($D$2),COLUMNS(walk!$A$2:$Y$402)),1,1)</f>
        <v>19</v>
      </c>
      <c r="E7125">
        <f ca="1">OFFSET(bike!$A$2:$Y$402,TRUNC((ROW()-ROW($E$2))/COLUMNS(bike!$A$2:$Y$402)),MOD(ROW()-ROW($E$2),COLUMNS(bike!$A$2:$Y$402)),1,1)</f>
        <v>7</v>
      </c>
      <c r="F7125">
        <f ca="1">OFFSET(transit!$A$2:$Y$402,TRUNC((ROW()-ROW($F$2))/COLUMNS(transit!$A$2:$Y$402)),MOD(ROW()-ROW($F$2),COLUMNS(transit!$A$2:$Y$402)),1,1)</f>
        <v>16</v>
      </c>
      <c r="G7125">
        <f ca="1">OFFSET(drive!$A$2:$Y$402,TRUNC((ROW()-ROW($G$2))/COLUMNS(drive!$A$2:$Y$402)),MOD(ROW()-ROW($G$2),COLUMNS(drive!$A$2:$Y$402)),1,1)</f>
        <v>5</v>
      </c>
      <c r="H7125" s="5">
        <f ca="1">(VLOOKUP($B7125,weights!$A$2:$R$6,4))*VLOOKUP($B7125,weights!$A$2:$R$6,6)^C7125*(VLOOKUP($B7125,weights!$A$2:$R$6,15)*EXP(VLOOKUP($B7125,weights!$A$2:$R$6,11)*D7125)+VLOOKUP($B7125,weights!$A$2:$R$6,16)*EXP(VLOOKUP($B7125,weights!$A$2:$R$6,12)*E7125)+VLOOKUP($B7125,weights!$A$2:$R$6,17)*EXP(VLOOKUP($B7125,weights!$A$2:$R$6,13)*F7125)+VLOOKUP($B7125,weights!$A$2:$R$6,18)*EXP(VLOOKUP($B7125,weights!$A$2:$R$6,14)*G7125))</f>
        <v>3.0613405159324434</v>
      </c>
    </row>
    <row r="7126" spans="1:8" ht="12.75" x14ac:dyDescent="0.2">
      <c r="A7126">
        <f t="shared" si="0"/>
        <v>285</v>
      </c>
      <c r="B7126" t="str">
        <f t="shared" ref="B7126:C7126" si="7100">B7101</f>
        <v>bank</v>
      </c>
      <c r="C7126">
        <f t="shared" si="7100"/>
        <v>1</v>
      </c>
      <c r="D7126">
        <f ca="1">OFFSET(walk!$A$2:$Y$402,TRUNC((ROW()-ROW($D$2))/COLUMNS(walk!$A$2:$Y$402)),MOD(ROW()-ROW($D$2),COLUMNS(walk!$A$2:$Y$402)),1,1)</f>
        <v>42</v>
      </c>
      <c r="E7126">
        <f ca="1">OFFSET(bike!$A$2:$Y$402,TRUNC((ROW()-ROW($E$2))/COLUMNS(bike!$A$2:$Y$402)),MOD(ROW()-ROW($E$2),COLUMNS(bike!$A$2:$Y$402)),1,1)</f>
        <v>13</v>
      </c>
      <c r="F7126">
        <f ca="1">OFFSET(transit!$A$2:$Y$402,TRUNC((ROW()-ROW($F$2))/COLUMNS(transit!$A$2:$Y$402)),MOD(ROW()-ROW($F$2),COLUMNS(transit!$A$2:$Y$402)),1,1)</f>
        <v>37</v>
      </c>
      <c r="G7126">
        <f ca="1">OFFSET(drive!$A$2:$Y$402,TRUNC((ROW()-ROW($G$2))/COLUMNS(drive!$A$2:$Y$402)),MOD(ROW()-ROW($G$2),COLUMNS(drive!$A$2:$Y$402)),1,1)</f>
        <v>8</v>
      </c>
      <c r="H7126" s="5">
        <f ca="1">(VLOOKUP($B7126,weights!$A$2:$R$6,4))*VLOOKUP($B7126,weights!$A$2:$R$6,6)^C7126*(VLOOKUP($B7126,weights!$A$2:$R$6,15)*EXP(VLOOKUP($B7126,weights!$A$2:$R$6,11)*D7126)+VLOOKUP($B7126,weights!$A$2:$R$6,16)*EXP(VLOOKUP($B7126,weights!$A$2:$R$6,12)*E7126)+VLOOKUP($B7126,weights!$A$2:$R$6,17)*EXP(VLOOKUP($B7126,weights!$A$2:$R$6,13)*F7126)+VLOOKUP($B7126,weights!$A$2:$R$6,18)*EXP(VLOOKUP($B7126,weights!$A$2:$R$6,14)*G7126))</f>
        <v>0.46076476075792294</v>
      </c>
    </row>
    <row r="7127" spans="1:8" ht="12.75" x14ac:dyDescent="0.2">
      <c r="A7127">
        <f t="shared" si="0"/>
        <v>286</v>
      </c>
      <c r="B7127" t="str">
        <f t="shared" ref="B7127:C7127" si="7101">B7102</f>
        <v>restaurant</v>
      </c>
      <c r="C7127">
        <f t="shared" si="7101"/>
        <v>0</v>
      </c>
      <c r="D7127">
        <f ca="1">OFFSET(walk!$A$2:$Y$402,TRUNC((ROW()-ROW($D$2))/COLUMNS(walk!$A$2:$Y$402)),MOD(ROW()-ROW($D$2),COLUMNS(walk!$A$2:$Y$402)),1,1)</f>
        <v>7</v>
      </c>
      <c r="E7127">
        <f ca="1">OFFSET(bike!$A$2:$Y$402,TRUNC((ROW()-ROW($E$2))/COLUMNS(bike!$A$2:$Y$402)),MOD(ROW()-ROW($E$2),COLUMNS(bike!$A$2:$Y$402)),1,1)</f>
        <v>2</v>
      </c>
      <c r="F7127">
        <f ca="1">OFFSET(transit!$A$2:$Y$402,TRUNC((ROW()-ROW($F$2))/COLUMNS(transit!$A$2:$Y$402)),MOD(ROW()-ROW($F$2),COLUMNS(transit!$A$2:$Y$402)),1,1)</f>
        <v>7</v>
      </c>
      <c r="G7127">
        <f ca="1">OFFSET(drive!$A$2:$Y$402,TRUNC((ROW()-ROW($G$2))/COLUMNS(drive!$A$2:$Y$402)),MOD(ROW()-ROW($G$2),COLUMNS(drive!$A$2:$Y$402)),1,1)</f>
        <v>2</v>
      </c>
      <c r="H7127" s="5">
        <f ca="1">(VLOOKUP($B7127,weights!$A$2:$R$6,4))*VLOOKUP($B7127,weights!$A$2:$R$6,6)^C7127*(VLOOKUP($B7127,weights!$A$2:$R$6,15)*EXP(VLOOKUP($B7127,weights!$A$2:$R$6,11)*D7127)+VLOOKUP($B7127,weights!$A$2:$R$6,16)*EXP(VLOOKUP($B7127,weights!$A$2:$R$6,12)*E7127)+VLOOKUP($B7127,weights!$A$2:$R$6,17)*EXP(VLOOKUP($B7127,weights!$A$2:$R$6,13)*F7127)+VLOOKUP($B7127,weights!$A$2:$R$6,18)*EXP(VLOOKUP($B7127,weights!$A$2:$R$6,14)*G7127))</f>
        <v>32.024622533391799</v>
      </c>
    </row>
    <row r="7128" spans="1:8" ht="12.75" x14ac:dyDescent="0.2">
      <c r="A7128">
        <f t="shared" si="0"/>
        <v>286</v>
      </c>
      <c r="B7128" t="str">
        <f t="shared" ref="B7128:C7128" si="7102">B7103</f>
        <v>restaurant</v>
      </c>
      <c r="C7128">
        <f t="shared" si="7102"/>
        <v>1</v>
      </c>
      <c r="D7128">
        <f ca="1">OFFSET(walk!$A$2:$Y$402,TRUNC((ROW()-ROW($D$2))/COLUMNS(walk!$A$2:$Y$402)),MOD(ROW()-ROW($D$2),COLUMNS(walk!$A$2:$Y$402)),1,1)</f>
        <v>9</v>
      </c>
      <c r="E7128">
        <f ca="1">OFFSET(bike!$A$2:$Y$402,TRUNC((ROW()-ROW($E$2))/COLUMNS(bike!$A$2:$Y$402)),MOD(ROW()-ROW($E$2),COLUMNS(bike!$A$2:$Y$402)),1,1)</f>
        <v>2</v>
      </c>
      <c r="F7128">
        <f ca="1">OFFSET(transit!$A$2:$Y$402,TRUNC((ROW()-ROW($F$2))/COLUMNS(transit!$A$2:$Y$402)),MOD(ROW()-ROW($F$2),COLUMNS(transit!$A$2:$Y$402)),1,1)</f>
        <v>9</v>
      </c>
      <c r="G7128">
        <f ca="1">OFFSET(drive!$A$2:$Y$402,TRUNC((ROW()-ROW($G$2))/COLUMNS(drive!$A$2:$Y$402)),MOD(ROW()-ROW($G$2),COLUMNS(drive!$A$2:$Y$402)),1,1)</f>
        <v>2</v>
      </c>
      <c r="H7128" s="5">
        <f ca="1">(VLOOKUP($B7128,weights!$A$2:$R$6,4))*VLOOKUP($B7128,weights!$A$2:$R$6,6)^C7128*(VLOOKUP($B7128,weights!$A$2:$R$6,15)*EXP(VLOOKUP($B7128,weights!$A$2:$R$6,11)*D7128)+VLOOKUP($B7128,weights!$A$2:$R$6,16)*EXP(VLOOKUP($B7128,weights!$A$2:$R$6,12)*E7128)+VLOOKUP($B7128,weights!$A$2:$R$6,17)*EXP(VLOOKUP($B7128,weights!$A$2:$R$6,13)*F7128)+VLOOKUP($B7128,weights!$A$2:$R$6,18)*EXP(VLOOKUP($B7128,weights!$A$2:$R$6,14)*G7128))</f>
        <v>26.009770592710932</v>
      </c>
    </row>
    <row r="7129" spans="1:8" ht="12.75" x14ac:dyDescent="0.2">
      <c r="A7129">
        <f t="shared" si="0"/>
        <v>286</v>
      </c>
      <c r="B7129" t="str">
        <f t="shared" ref="B7129:C7129" si="7103">B7104</f>
        <v>restaurant</v>
      </c>
      <c r="C7129">
        <f t="shared" si="7103"/>
        <v>2</v>
      </c>
      <c r="D7129">
        <f ca="1">OFFSET(walk!$A$2:$Y$402,TRUNC((ROW()-ROW($D$2))/COLUMNS(walk!$A$2:$Y$402)),MOD(ROW()-ROW($D$2),COLUMNS(walk!$A$2:$Y$402)),1,1)</f>
        <v>9</v>
      </c>
      <c r="E7129">
        <f ca="1">OFFSET(bike!$A$2:$Y$402,TRUNC((ROW()-ROW($E$2))/COLUMNS(bike!$A$2:$Y$402)),MOD(ROW()-ROW($E$2),COLUMNS(bike!$A$2:$Y$402)),1,1)</f>
        <v>2</v>
      </c>
      <c r="F7129">
        <f ca="1">OFFSET(transit!$A$2:$Y$402,TRUNC((ROW()-ROW($F$2))/COLUMNS(transit!$A$2:$Y$402)),MOD(ROW()-ROW($F$2),COLUMNS(transit!$A$2:$Y$402)),1,1)</f>
        <v>9</v>
      </c>
      <c r="G7129">
        <f ca="1">OFFSET(drive!$A$2:$Y$402,TRUNC((ROW()-ROW($G$2))/COLUMNS(drive!$A$2:$Y$402)),MOD(ROW()-ROW($G$2),COLUMNS(drive!$A$2:$Y$402)),1,1)</f>
        <v>3</v>
      </c>
      <c r="H7129" s="5">
        <f ca="1">(VLOOKUP($B7129,weights!$A$2:$R$6,4))*VLOOKUP($B7129,weights!$A$2:$R$6,6)^C7129*(VLOOKUP($B7129,weights!$A$2:$R$6,15)*EXP(VLOOKUP($B7129,weights!$A$2:$R$6,11)*D7129)+VLOOKUP($B7129,weights!$A$2:$R$6,16)*EXP(VLOOKUP($B7129,weights!$A$2:$R$6,12)*E7129)+VLOOKUP($B7129,weights!$A$2:$R$6,17)*EXP(VLOOKUP($B7129,weights!$A$2:$R$6,13)*F7129)+VLOOKUP($B7129,weights!$A$2:$R$6,18)*EXP(VLOOKUP($B7129,weights!$A$2:$R$6,14)*G7129))</f>
        <v>21.87091059252089</v>
      </c>
    </row>
    <row r="7130" spans="1:8" ht="12.75" x14ac:dyDescent="0.2">
      <c r="A7130">
        <f t="shared" si="0"/>
        <v>286</v>
      </c>
      <c r="B7130" t="str">
        <f t="shared" ref="B7130:C7130" si="7104">B7105</f>
        <v>restaurant</v>
      </c>
      <c r="C7130">
        <f t="shared" si="7104"/>
        <v>3</v>
      </c>
      <c r="D7130">
        <f ca="1">OFFSET(walk!$A$2:$Y$402,TRUNC((ROW()-ROW($D$2))/COLUMNS(walk!$A$2:$Y$402)),MOD(ROW()-ROW($D$2),COLUMNS(walk!$A$2:$Y$402)),1,1)</f>
        <v>10</v>
      </c>
      <c r="E7130">
        <f ca="1">OFFSET(bike!$A$2:$Y$402,TRUNC((ROW()-ROW($E$2))/COLUMNS(bike!$A$2:$Y$402)),MOD(ROW()-ROW($E$2),COLUMNS(bike!$A$2:$Y$402)),1,1)</f>
        <v>3</v>
      </c>
      <c r="F7130">
        <f ca="1">OFFSET(transit!$A$2:$Y$402,TRUNC((ROW()-ROW($F$2))/COLUMNS(transit!$A$2:$Y$402)),MOD(ROW()-ROW($F$2),COLUMNS(transit!$A$2:$Y$402)),1,1)</f>
        <v>10</v>
      </c>
      <c r="G7130">
        <f ca="1">OFFSET(drive!$A$2:$Y$402,TRUNC((ROW()-ROW($G$2))/COLUMNS(drive!$A$2:$Y$402)),MOD(ROW()-ROW($G$2),COLUMNS(drive!$A$2:$Y$402)),1,1)</f>
        <v>3</v>
      </c>
      <c r="H7130" s="5">
        <f ca="1">(VLOOKUP($B7130,weights!$A$2:$R$6,4))*VLOOKUP($B7130,weights!$A$2:$R$6,6)^C7130*(VLOOKUP($B7130,weights!$A$2:$R$6,15)*EXP(VLOOKUP($B7130,weights!$A$2:$R$6,11)*D7130)+VLOOKUP($B7130,weights!$A$2:$R$6,16)*EXP(VLOOKUP($B7130,weights!$A$2:$R$6,12)*E7130)+VLOOKUP($B7130,weights!$A$2:$R$6,17)*EXP(VLOOKUP($B7130,weights!$A$2:$R$6,13)*F7130)+VLOOKUP($B7130,weights!$A$2:$R$6,18)*EXP(VLOOKUP($B7130,weights!$A$2:$R$6,14)*G7130))</f>
        <v>17.283926124642825</v>
      </c>
    </row>
    <row r="7131" spans="1:8" ht="12.75" x14ac:dyDescent="0.2">
      <c r="A7131">
        <f t="shared" si="0"/>
        <v>286</v>
      </c>
      <c r="B7131" t="str">
        <f t="shared" ref="B7131:C7131" si="7105">B7106</f>
        <v>restaurant</v>
      </c>
      <c r="C7131">
        <f t="shared" si="7105"/>
        <v>4</v>
      </c>
      <c r="D7131">
        <f ca="1">OFFSET(walk!$A$2:$Y$402,TRUNC((ROW()-ROW($D$2))/COLUMNS(walk!$A$2:$Y$402)),MOD(ROW()-ROW($D$2),COLUMNS(walk!$A$2:$Y$402)),1,1)</f>
        <v>10</v>
      </c>
      <c r="E7131">
        <f ca="1">OFFSET(bike!$A$2:$Y$402,TRUNC((ROW()-ROW($E$2))/COLUMNS(bike!$A$2:$Y$402)),MOD(ROW()-ROW($E$2),COLUMNS(bike!$A$2:$Y$402)),1,1)</f>
        <v>3</v>
      </c>
      <c r="F7131">
        <f ca="1">OFFSET(transit!$A$2:$Y$402,TRUNC((ROW()-ROW($F$2))/COLUMNS(transit!$A$2:$Y$402)),MOD(ROW()-ROW($F$2),COLUMNS(transit!$A$2:$Y$402)),1,1)</f>
        <v>10</v>
      </c>
      <c r="G7131">
        <f ca="1">OFFSET(drive!$A$2:$Y$402,TRUNC((ROW()-ROW($G$2))/COLUMNS(drive!$A$2:$Y$402)),MOD(ROW()-ROW($G$2),COLUMNS(drive!$A$2:$Y$402)),1,1)</f>
        <v>3</v>
      </c>
      <c r="H7131" s="5">
        <f ca="1">(VLOOKUP($B7131,weights!$A$2:$R$6,4))*VLOOKUP($B7131,weights!$A$2:$R$6,6)^C7131*(VLOOKUP($B7131,weights!$A$2:$R$6,15)*EXP(VLOOKUP($B7131,weights!$A$2:$R$6,11)*D7131)+VLOOKUP($B7131,weights!$A$2:$R$6,16)*EXP(VLOOKUP($B7131,weights!$A$2:$R$6,12)*E7131)+VLOOKUP($B7131,weights!$A$2:$R$6,17)*EXP(VLOOKUP($B7131,weights!$A$2:$R$6,13)*F7131)+VLOOKUP($B7131,weights!$A$2:$R$6,18)*EXP(VLOOKUP($B7131,weights!$A$2:$R$6,14)*G7131))</f>
        <v>15.491518970976163</v>
      </c>
    </row>
    <row r="7132" spans="1:8" ht="12.75" x14ac:dyDescent="0.2">
      <c r="A7132">
        <f t="shared" si="0"/>
        <v>286</v>
      </c>
      <c r="B7132" t="str">
        <f t="shared" ref="B7132:C7132" si="7106">B7107</f>
        <v>restaurant</v>
      </c>
      <c r="C7132">
        <f t="shared" si="7106"/>
        <v>5</v>
      </c>
      <c r="D7132">
        <f ca="1">OFFSET(walk!$A$2:$Y$402,TRUNC((ROW()-ROW($D$2))/COLUMNS(walk!$A$2:$Y$402)),MOD(ROW()-ROW($D$2),COLUMNS(walk!$A$2:$Y$402)),1,1)</f>
        <v>13</v>
      </c>
      <c r="E7132">
        <f ca="1">OFFSET(bike!$A$2:$Y$402,TRUNC((ROW()-ROW($E$2))/COLUMNS(bike!$A$2:$Y$402)),MOD(ROW()-ROW($E$2),COLUMNS(bike!$A$2:$Y$402)),1,1)</f>
        <v>4</v>
      </c>
      <c r="F7132">
        <f ca="1">OFFSET(transit!$A$2:$Y$402,TRUNC((ROW()-ROW($F$2))/COLUMNS(transit!$A$2:$Y$402)),MOD(ROW()-ROW($F$2),COLUMNS(transit!$A$2:$Y$402)),1,1)</f>
        <v>12</v>
      </c>
      <c r="G7132">
        <f ca="1">OFFSET(drive!$A$2:$Y$402,TRUNC((ROW()-ROW($G$2))/COLUMNS(drive!$A$2:$Y$402)),MOD(ROW()-ROW($G$2),COLUMNS(drive!$A$2:$Y$402)),1,1)</f>
        <v>4</v>
      </c>
      <c r="H7132" s="5">
        <f ca="1">(VLOOKUP($B7132,weights!$A$2:$R$6,4))*VLOOKUP($B7132,weights!$A$2:$R$6,6)^C7132*(VLOOKUP($B7132,weights!$A$2:$R$6,15)*EXP(VLOOKUP($B7132,weights!$A$2:$R$6,11)*D7132)+VLOOKUP($B7132,weights!$A$2:$R$6,16)*EXP(VLOOKUP($B7132,weights!$A$2:$R$6,12)*E7132)+VLOOKUP($B7132,weights!$A$2:$R$6,17)*EXP(VLOOKUP($B7132,weights!$A$2:$R$6,13)*F7132)+VLOOKUP($B7132,weights!$A$2:$R$6,18)*EXP(VLOOKUP($B7132,weights!$A$2:$R$6,14)*G7132))</f>
        <v>10.897773208489436</v>
      </c>
    </row>
    <row r="7133" spans="1:8" ht="12.75" x14ac:dyDescent="0.2">
      <c r="A7133">
        <f t="shared" si="0"/>
        <v>286</v>
      </c>
      <c r="B7133" t="str">
        <f t="shared" ref="B7133:C7133" si="7107">B7108</f>
        <v>restaurant</v>
      </c>
      <c r="C7133">
        <f t="shared" si="7107"/>
        <v>6</v>
      </c>
      <c r="D7133">
        <f ca="1">OFFSET(walk!$A$2:$Y$402,TRUNC((ROW()-ROW($D$2))/COLUMNS(walk!$A$2:$Y$402)),MOD(ROW()-ROW($D$2),COLUMNS(walk!$A$2:$Y$402)),1,1)</f>
        <v>13</v>
      </c>
      <c r="E7133">
        <f ca="1">OFFSET(bike!$A$2:$Y$402,TRUNC((ROW()-ROW($E$2))/COLUMNS(bike!$A$2:$Y$402)),MOD(ROW()-ROW($E$2),COLUMNS(bike!$A$2:$Y$402)),1,1)</f>
        <v>4</v>
      </c>
      <c r="F7133">
        <f ca="1">OFFSET(transit!$A$2:$Y$402,TRUNC((ROW()-ROW($F$2))/COLUMNS(transit!$A$2:$Y$402)),MOD(ROW()-ROW($F$2),COLUMNS(transit!$A$2:$Y$402)),1,1)</f>
        <v>12</v>
      </c>
      <c r="G7133">
        <f ca="1">OFFSET(drive!$A$2:$Y$402,TRUNC((ROW()-ROW($G$2))/COLUMNS(drive!$A$2:$Y$402)),MOD(ROW()-ROW($G$2),COLUMNS(drive!$A$2:$Y$402)),1,1)</f>
        <v>4</v>
      </c>
      <c r="H7133" s="5">
        <f ca="1">(VLOOKUP($B7133,weights!$A$2:$R$6,4))*VLOOKUP($B7133,weights!$A$2:$R$6,6)^C7133*(VLOOKUP($B7133,weights!$A$2:$R$6,15)*EXP(VLOOKUP($B7133,weights!$A$2:$R$6,11)*D7133)+VLOOKUP($B7133,weights!$A$2:$R$6,16)*EXP(VLOOKUP($B7133,weights!$A$2:$R$6,12)*E7133)+VLOOKUP($B7133,weights!$A$2:$R$6,17)*EXP(VLOOKUP($B7133,weights!$A$2:$R$6,13)*F7133)+VLOOKUP($B7133,weights!$A$2:$R$6,18)*EXP(VLOOKUP($B7133,weights!$A$2:$R$6,14)*G7133))</f>
        <v>9.7676337646460869</v>
      </c>
    </row>
    <row r="7134" spans="1:8" ht="12.75" x14ac:dyDescent="0.2">
      <c r="A7134">
        <f t="shared" si="0"/>
        <v>286</v>
      </c>
      <c r="B7134" t="str">
        <f t="shared" ref="B7134:C7134" si="7108">B7109</f>
        <v>restaurant</v>
      </c>
      <c r="C7134">
        <f t="shared" si="7108"/>
        <v>7</v>
      </c>
      <c r="D7134">
        <f ca="1">OFFSET(walk!$A$2:$Y$402,TRUNC((ROW()-ROW($D$2))/COLUMNS(walk!$A$2:$Y$402)),MOD(ROW()-ROW($D$2),COLUMNS(walk!$A$2:$Y$402)),1,1)</f>
        <v>15</v>
      </c>
      <c r="E7134">
        <f ca="1">OFFSET(bike!$A$2:$Y$402,TRUNC((ROW()-ROW($E$2))/COLUMNS(bike!$A$2:$Y$402)),MOD(ROW()-ROW($E$2),COLUMNS(bike!$A$2:$Y$402)),1,1)</f>
        <v>5</v>
      </c>
      <c r="F7134">
        <f ca="1">OFFSET(transit!$A$2:$Y$402,TRUNC((ROW()-ROW($F$2))/COLUMNS(transit!$A$2:$Y$402)),MOD(ROW()-ROW($F$2),COLUMNS(transit!$A$2:$Y$402)),1,1)</f>
        <v>12</v>
      </c>
      <c r="G7134">
        <f ca="1">OFFSET(drive!$A$2:$Y$402,TRUNC((ROW()-ROW($G$2))/COLUMNS(drive!$A$2:$Y$402)),MOD(ROW()-ROW($G$2),COLUMNS(drive!$A$2:$Y$402)),1,1)</f>
        <v>4</v>
      </c>
      <c r="H7134" s="5">
        <f ca="1">(VLOOKUP($B7134,weights!$A$2:$R$6,4))*VLOOKUP($B7134,weights!$A$2:$R$6,6)^C7134*(VLOOKUP($B7134,weights!$A$2:$R$6,15)*EXP(VLOOKUP($B7134,weights!$A$2:$R$6,11)*D7134)+VLOOKUP($B7134,weights!$A$2:$R$6,16)*EXP(VLOOKUP($B7134,weights!$A$2:$R$6,12)*E7134)+VLOOKUP($B7134,weights!$A$2:$R$6,17)*EXP(VLOOKUP($B7134,weights!$A$2:$R$6,13)*F7134)+VLOOKUP($B7134,weights!$A$2:$R$6,18)*EXP(VLOOKUP($B7134,weights!$A$2:$R$6,14)*G7134))</f>
        <v>7.9678024154348952</v>
      </c>
    </row>
    <row r="7135" spans="1:8" ht="12.75" x14ac:dyDescent="0.2">
      <c r="A7135">
        <f t="shared" si="0"/>
        <v>286</v>
      </c>
      <c r="B7135" t="str">
        <f t="shared" ref="B7135:C7135" si="7109">B7110</f>
        <v>restaurant</v>
      </c>
      <c r="C7135">
        <f t="shared" si="7109"/>
        <v>8</v>
      </c>
      <c r="D7135">
        <f ca="1">OFFSET(walk!$A$2:$Y$402,TRUNC((ROW()-ROW($D$2))/COLUMNS(walk!$A$2:$Y$402)),MOD(ROW()-ROW($D$2),COLUMNS(walk!$A$2:$Y$402)),1,1)</f>
        <v>15</v>
      </c>
      <c r="E7135">
        <f ca="1">OFFSET(bike!$A$2:$Y$402,TRUNC((ROW()-ROW($E$2))/COLUMNS(bike!$A$2:$Y$402)),MOD(ROW()-ROW($E$2),COLUMNS(bike!$A$2:$Y$402)),1,1)</f>
        <v>5</v>
      </c>
      <c r="F7135">
        <f ca="1">OFFSET(transit!$A$2:$Y$402,TRUNC((ROW()-ROW($F$2))/COLUMNS(transit!$A$2:$Y$402)),MOD(ROW()-ROW($F$2),COLUMNS(transit!$A$2:$Y$402)),1,1)</f>
        <v>13</v>
      </c>
      <c r="G7135">
        <f ca="1">OFFSET(drive!$A$2:$Y$402,TRUNC((ROW()-ROW($G$2))/COLUMNS(drive!$A$2:$Y$402)),MOD(ROW()-ROW($G$2),COLUMNS(drive!$A$2:$Y$402)),1,1)</f>
        <v>4</v>
      </c>
      <c r="H7135" s="5">
        <f ca="1">(VLOOKUP($B7135,weights!$A$2:$R$6,4))*VLOOKUP($B7135,weights!$A$2:$R$6,6)^C7135*(VLOOKUP($B7135,weights!$A$2:$R$6,15)*EXP(VLOOKUP($B7135,weights!$A$2:$R$6,11)*D7135)+VLOOKUP($B7135,weights!$A$2:$R$6,16)*EXP(VLOOKUP($B7135,weights!$A$2:$R$6,12)*E7135)+VLOOKUP($B7135,weights!$A$2:$R$6,17)*EXP(VLOOKUP($B7135,weights!$A$2:$R$6,13)*F7135)+VLOOKUP($B7135,weights!$A$2:$R$6,18)*EXP(VLOOKUP($B7135,weights!$A$2:$R$6,14)*G7135))</f>
        <v>6.9873268049022856</v>
      </c>
    </row>
    <row r="7136" spans="1:8" ht="12.75" x14ac:dyDescent="0.2">
      <c r="A7136">
        <f t="shared" si="0"/>
        <v>286</v>
      </c>
      <c r="B7136" t="str">
        <f t="shared" ref="B7136:C7136" si="7110">B7111</f>
        <v>restaurant</v>
      </c>
      <c r="C7136">
        <f t="shared" si="7110"/>
        <v>9</v>
      </c>
      <c r="D7136">
        <f ca="1">OFFSET(walk!$A$2:$Y$402,TRUNC((ROW()-ROW($D$2))/COLUMNS(walk!$A$2:$Y$402)),MOD(ROW()-ROW($D$2),COLUMNS(walk!$A$2:$Y$402)),1,1)</f>
        <v>17</v>
      </c>
      <c r="E7136">
        <f ca="1">OFFSET(bike!$A$2:$Y$402,TRUNC((ROW()-ROW($E$2))/COLUMNS(bike!$A$2:$Y$402)),MOD(ROW()-ROW($E$2),COLUMNS(bike!$A$2:$Y$402)),1,1)</f>
        <v>5</v>
      </c>
      <c r="F7136">
        <f ca="1">OFFSET(transit!$A$2:$Y$402,TRUNC((ROW()-ROW($F$2))/COLUMNS(transit!$A$2:$Y$402)),MOD(ROW()-ROW($F$2),COLUMNS(transit!$A$2:$Y$402)),1,1)</f>
        <v>14</v>
      </c>
      <c r="G7136">
        <f ca="1">OFFSET(drive!$A$2:$Y$402,TRUNC((ROW()-ROW($G$2))/COLUMNS(drive!$A$2:$Y$402)),MOD(ROW()-ROW($G$2),COLUMNS(drive!$A$2:$Y$402)),1,1)</f>
        <v>5</v>
      </c>
      <c r="H7136" s="5">
        <f ca="1">(VLOOKUP($B7136,weights!$A$2:$R$6,4))*VLOOKUP($B7136,weights!$A$2:$R$6,6)^C7136*(VLOOKUP($B7136,weights!$A$2:$R$6,15)*EXP(VLOOKUP($B7136,weights!$A$2:$R$6,11)*D7136)+VLOOKUP($B7136,weights!$A$2:$R$6,16)*EXP(VLOOKUP($B7136,weights!$A$2:$R$6,12)*E7136)+VLOOKUP($B7136,weights!$A$2:$R$6,17)*EXP(VLOOKUP($B7136,weights!$A$2:$R$6,13)*F7136)+VLOOKUP($B7136,weights!$A$2:$R$6,18)*EXP(VLOOKUP($B7136,weights!$A$2:$R$6,14)*G7136))</f>
        <v>5.5625490786369918</v>
      </c>
    </row>
    <row r="7137" spans="1:8" ht="12.75" x14ac:dyDescent="0.2">
      <c r="A7137">
        <f t="shared" si="0"/>
        <v>286</v>
      </c>
      <c r="B7137" t="str">
        <f t="shared" ref="B7137:C7137" si="7111">B7112</f>
        <v>supermarket</v>
      </c>
      <c r="C7137">
        <f t="shared" si="7111"/>
        <v>0</v>
      </c>
      <c r="D7137">
        <f ca="1">OFFSET(walk!$A$2:$Y$402,TRUNC((ROW()-ROW($D$2))/COLUMNS(walk!$A$2:$Y$402)),MOD(ROW()-ROW($D$2),COLUMNS(walk!$A$2:$Y$402)),1,1)</f>
        <v>36</v>
      </c>
      <c r="E7137">
        <f ca="1">OFFSET(bike!$A$2:$Y$402,TRUNC((ROW()-ROW($E$2))/COLUMNS(bike!$A$2:$Y$402)),MOD(ROW()-ROW($E$2),COLUMNS(bike!$A$2:$Y$402)),1,1)</f>
        <v>14</v>
      </c>
      <c r="F7137">
        <f ca="1">OFFSET(transit!$A$2:$Y$402,TRUNC((ROW()-ROW($F$2))/COLUMNS(transit!$A$2:$Y$402)),MOD(ROW()-ROW($F$2),COLUMNS(transit!$A$2:$Y$402)),1,1)</f>
        <v>22</v>
      </c>
      <c r="G7137">
        <f ca="1">OFFSET(drive!$A$2:$Y$402,TRUNC((ROW()-ROW($G$2))/COLUMNS(drive!$A$2:$Y$402)),MOD(ROW()-ROW($G$2),COLUMNS(drive!$A$2:$Y$402)),1,1)</f>
        <v>8</v>
      </c>
      <c r="H7137" s="5">
        <f ca="1">(VLOOKUP($B7137,weights!$A$2:$R$6,4))*VLOOKUP($B7137,weights!$A$2:$R$6,6)^C7137*(VLOOKUP($B7137,weights!$A$2:$R$6,15)*EXP(VLOOKUP($B7137,weights!$A$2:$R$6,11)*D7137)+VLOOKUP($B7137,weights!$A$2:$R$6,16)*EXP(VLOOKUP($B7137,weights!$A$2:$R$6,12)*E7137)+VLOOKUP($B7137,weights!$A$2:$R$6,17)*EXP(VLOOKUP($B7137,weights!$A$2:$R$6,13)*F7137)+VLOOKUP($B7137,weights!$A$2:$R$6,18)*EXP(VLOOKUP($B7137,weights!$A$2:$R$6,14)*G7137))</f>
        <v>3.5087203297540817</v>
      </c>
    </row>
    <row r="7138" spans="1:8" ht="12.75" x14ac:dyDescent="0.2">
      <c r="A7138">
        <f t="shared" si="0"/>
        <v>286</v>
      </c>
      <c r="B7138" t="str">
        <f t="shared" ref="B7138:C7138" si="7112">B7113</f>
        <v>supermarket</v>
      </c>
      <c r="C7138">
        <f t="shared" si="7112"/>
        <v>1</v>
      </c>
      <c r="D7138">
        <f ca="1">OFFSET(walk!$A$2:$Y$402,TRUNC((ROW()-ROW($D$2))/COLUMNS(walk!$A$2:$Y$402)),MOD(ROW()-ROW($D$2),COLUMNS(walk!$A$2:$Y$402)),1,1)</f>
        <v>45</v>
      </c>
      <c r="E7138">
        <f ca="1">OFFSET(bike!$A$2:$Y$402,TRUNC((ROW()-ROW($E$2))/COLUMNS(bike!$A$2:$Y$402)),MOD(ROW()-ROW($E$2),COLUMNS(bike!$A$2:$Y$402)),1,1)</f>
        <v>15</v>
      </c>
      <c r="F7138">
        <f ca="1">OFFSET(transit!$A$2:$Y$402,TRUNC((ROW()-ROW($F$2))/COLUMNS(transit!$A$2:$Y$402)),MOD(ROW()-ROW($F$2),COLUMNS(transit!$A$2:$Y$402)),1,1)</f>
        <v>27</v>
      </c>
      <c r="G7138">
        <f ca="1">OFFSET(drive!$A$2:$Y$402,TRUNC((ROW()-ROW($G$2))/COLUMNS(drive!$A$2:$Y$402)),MOD(ROW()-ROW($G$2),COLUMNS(drive!$A$2:$Y$402)),1,1)</f>
        <v>9</v>
      </c>
      <c r="H7138" s="5">
        <f ca="1">(VLOOKUP($B7138,weights!$A$2:$R$6,4))*VLOOKUP($B7138,weights!$A$2:$R$6,6)^C7138*(VLOOKUP($B7138,weights!$A$2:$R$6,15)*EXP(VLOOKUP($B7138,weights!$A$2:$R$6,11)*D7138)+VLOOKUP($B7138,weights!$A$2:$R$6,16)*EXP(VLOOKUP($B7138,weights!$A$2:$R$6,12)*E7138)+VLOOKUP($B7138,weights!$A$2:$R$6,17)*EXP(VLOOKUP($B7138,weights!$A$2:$R$6,13)*F7138)+VLOOKUP($B7138,weights!$A$2:$R$6,18)*EXP(VLOOKUP($B7138,weights!$A$2:$R$6,14)*G7138))</f>
        <v>1.6277523391520843</v>
      </c>
    </row>
    <row r="7139" spans="1:8" ht="12.75" x14ac:dyDescent="0.2">
      <c r="A7139">
        <f t="shared" si="0"/>
        <v>286</v>
      </c>
      <c r="B7139" t="str">
        <f t="shared" ref="B7139:C7139" si="7113">B7114</f>
        <v>supermarket</v>
      </c>
      <c r="C7139">
        <f t="shared" si="7113"/>
        <v>2</v>
      </c>
      <c r="D7139">
        <f ca="1">OFFSET(walk!$A$2:$Y$402,TRUNC((ROW()-ROW($D$2))/COLUMNS(walk!$A$2:$Y$402)),MOD(ROW()-ROW($D$2),COLUMNS(walk!$A$2:$Y$402)),1,1)</f>
        <v>50</v>
      </c>
      <c r="E7139">
        <f ca="1">OFFSET(bike!$A$2:$Y$402,TRUNC((ROW()-ROW($E$2))/COLUMNS(bike!$A$2:$Y$402)),MOD(ROW()-ROW($E$2),COLUMNS(bike!$A$2:$Y$402)),1,1)</f>
        <v>15</v>
      </c>
      <c r="F7139">
        <f ca="1">OFFSET(transit!$A$2:$Y$402,TRUNC((ROW()-ROW($F$2))/COLUMNS(transit!$A$2:$Y$402)),MOD(ROW()-ROW($F$2),COLUMNS(transit!$A$2:$Y$402)),1,1)</f>
        <v>30</v>
      </c>
      <c r="G7139">
        <f ca="1">OFFSET(drive!$A$2:$Y$402,TRUNC((ROW()-ROW($G$2))/COLUMNS(drive!$A$2:$Y$402)),MOD(ROW()-ROW($G$2),COLUMNS(drive!$A$2:$Y$402)),1,1)</f>
        <v>12</v>
      </c>
      <c r="H7139" s="5">
        <f ca="1">(VLOOKUP($B7139,weights!$A$2:$R$6,4))*VLOOKUP($B7139,weights!$A$2:$R$6,6)^C7139*(VLOOKUP($B7139,weights!$A$2:$R$6,15)*EXP(VLOOKUP($B7139,weights!$A$2:$R$6,11)*D7139)+VLOOKUP($B7139,weights!$A$2:$R$6,16)*EXP(VLOOKUP($B7139,weights!$A$2:$R$6,12)*E7139)+VLOOKUP($B7139,weights!$A$2:$R$6,17)*EXP(VLOOKUP($B7139,weights!$A$2:$R$6,13)*F7139)+VLOOKUP($B7139,weights!$A$2:$R$6,18)*EXP(VLOOKUP($B7139,weights!$A$2:$R$6,14)*G7139))</f>
        <v>0.53910069888063605</v>
      </c>
    </row>
    <row r="7140" spans="1:8" ht="12.75" x14ac:dyDescent="0.2">
      <c r="A7140">
        <f t="shared" si="0"/>
        <v>286</v>
      </c>
      <c r="B7140" t="str">
        <f t="shared" ref="B7140:C7140" si="7114">B7115</f>
        <v>supermarket</v>
      </c>
      <c r="C7140">
        <f t="shared" si="7114"/>
        <v>3</v>
      </c>
      <c r="D7140">
        <f ca="1">OFFSET(walk!$A$2:$Y$402,TRUNC((ROW()-ROW($D$2))/COLUMNS(walk!$A$2:$Y$402)),MOD(ROW()-ROW($D$2),COLUMNS(walk!$A$2:$Y$402)),1,1)</f>
        <v>57</v>
      </c>
      <c r="E7140">
        <f ca="1">OFFSET(bike!$A$2:$Y$402,TRUNC((ROW()-ROW($E$2))/COLUMNS(bike!$A$2:$Y$402)),MOD(ROW()-ROW($E$2),COLUMNS(bike!$A$2:$Y$402)),1,1)</f>
        <v>19</v>
      </c>
      <c r="F7140">
        <f ca="1">OFFSET(transit!$A$2:$Y$402,TRUNC((ROW()-ROW($F$2))/COLUMNS(transit!$A$2:$Y$402)),MOD(ROW()-ROW($F$2),COLUMNS(transit!$A$2:$Y$402)),1,1)</f>
        <v>36</v>
      </c>
      <c r="G7140">
        <f ca="1">OFFSET(drive!$A$2:$Y$402,TRUNC((ROW()-ROW($G$2))/COLUMNS(drive!$A$2:$Y$402)),MOD(ROW()-ROW($G$2),COLUMNS(drive!$A$2:$Y$402)),1,1)</f>
        <v>13</v>
      </c>
      <c r="H7140" s="5">
        <f ca="1">(VLOOKUP($B7140,weights!$A$2:$R$6,4))*VLOOKUP($B7140,weights!$A$2:$R$6,6)^C7140*(VLOOKUP($B7140,weights!$A$2:$R$6,15)*EXP(VLOOKUP($B7140,weights!$A$2:$R$6,11)*D7140)+VLOOKUP($B7140,weights!$A$2:$R$6,16)*EXP(VLOOKUP($B7140,weights!$A$2:$R$6,12)*E7140)+VLOOKUP($B7140,weights!$A$2:$R$6,17)*EXP(VLOOKUP($B7140,weights!$A$2:$R$6,13)*F7140)+VLOOKUP($B7140,weights!$A$2:$R$6,18)*EXP(VLOOKUP($B7140,weights!$A$2:$R$6,14)*G7140))</f>
        <v>0.23752743850710145</v>
      </c>
    </row>
    <row r="7141" spans="1:8" ht="12.75" x14ac:dyDescent="0.2">
      <c r="A7141">
        <f t="shared" si="0"/>
        <v>286</v>
      </c>
      <c r="B7141" t="str">
        <f t="shared" ref="B7141:C7141" si="7115">B7116</f>
        <v>supermarket</v>
      </c>
      <c r="C7141">
        <f t="shared" si="7115"/>
        <v>4</v>
      </c>
      <c r="D7141">
        <f ca="1">OFFSET(walk!$A$2:$Y$402,TRUNC((ROW()-ROW($D$2))/COLUMNS(walk!$A$2:$Y$402)),MOD(ROW()-ROW($D$2),COLUMNS(walk!$A$2:$Y$402)),1,1)</f>
        <v>74</v>
      </c>
      <c r="E7141">
        <f ca="1">OFFSET(bike!$A$2:$Y$402,TRUNC((ROW()-ROW($E$2))/COLUMNS(bike!$A$2:$Y$402)),MOD(ROW()-ROW($E$2),COLUMNS(bike!$A$2:$Y$402)),1,1)</f>
        <v>24</v>
      </c>
      <c r="F7141">
        <f ca="1">OFFSET(transit!$A$2:$Y$402,TRUNC((ROW()-ROW($F$2))/COLUMNS(transit!$A$2:$Y$402)),MOD(ROW()-ROW($F$2),COLUMNS(transit!$A$2:$Y$402)),1,1)</f>
        <v>40</v>
      </c>
      <c r="G7141">
        <f ca="1">OFFSET(drive!$A$2:$Y$402,TRUNC((ROW()-ROW($G$2))/COLUMNS(drive!$A$2:$Y$402)),MOD(ROW()-ROW($G$2),COLUMNS(drive!$A$2:$Y$402)),1,1)</f>
        <v>14</v>
      </c>
      <c r="H7141" s="5">
        <f ca="1">(VLOOKUP($B7141,weights!$A$2:$R$6,4))*VLOOKUP($B7141,weights!$A$2:$R$6,6)^C7141*(VLOOKUP($B7141,weights!$A$2:$R$6,15)*EXP(VLOOKUP($B7141,weights!$A$2:$R$6,11)*D7141)+VLOOKUP($B7141,weights!$A$2:$R$6,16)*EXP(VLOOKUP($B7141,weights!$A$2:$R$6,12)*E7141)+VLOOKUP($B7141,weights!$A$2:$R$6,17)*EXP(VLOOKUP($B7141,weights!$A$2:$R$6,13)*F7141)+VLOOKUP($B7141,weights!$A$2:$R$6,18)*EXP(VLOOKUP($B7141,weights!$A$2:$R$6,14)*G7141))</f>
        <v>0.11000956524354143</v>
      </c>
    </row>
    <row r="7142" spans="1:8" ht="12.75" x14ac:dyDescent="0.2">
      <c r="A7142">
        <f t="shared" si="0"/>
        <v>286</v>
      </c>
      <c r="B7142" t="str">
        <f t="shared" ref="B7142:C7142" si="7116">B7117</f>
        <v>store</v>
      </c>
      <c r="C7142">
        <f t="shared" si="7116"/>
        <v>0</v>
      </c>
      <c r="D7142">
        <f ca="1">OFFSET(walk!$A$2:$Y$402,TRUNC((ROW()-ROW($D$2))/COLUMNS(walk!$A$2:$Y$402)),MOD(ROW()-ROW($D$2),COLUMNS(walk!$A$2:$Y$402)),1,1)</f>
        <v>7</v>
      </c>
      <c r="E7142">
        <f ca="1">OFFSET(bike!$A$2:$Y$402,TRUNC((ROW()-ROW($E$2))/COLUMNS(bike!$A$2:$Y$402)),MOD(ROW()-ROW($E$2),COLUMNS(bike!$A$2:$Y$402)),1,1)</f>
        <v>2</v>
      </c>
      <c r="F7142">
        <f ca="1">OFFSET(transit!$A$2:$Y$402,TRUNC((ROW()-ROW($F$2))/COLUMNS(transit!$A$2:$Y$402)),MOD(ROW()-ROW($F$2),COLUMNS(transit!$A$2:$Y$402)),1,1)</f>
        <v>7</v>
      </c>
      <c r="G7142">
        <f ca="1">OFFSET(drive!$A$2:$Y$402,TRUNC((ROW()-ROW($G$2))/COLUMNS(drive!$A$2:$Y$402)),MOD(ROW()-ROW($G$2),COLUMNS(drive!$A$2:$Y$402)),1,1)</f>
        <v>2</v>
      </c>
      <c r="H7142" s="5">
        <f ca="1">(VLOOKUP($B7142,weights!$A$2:$R$6,4))*VLOOKUP($B7142,weights!$A$2:$R$6,6)^C7142*(VLOOKUP($B7142,weights!$A$2:$R$6,15)*EXP(VLOOKUP($B7142,weights!$A$2:$R$6,11)*D7142)+VLOOKUP($B7142,weights!$A$2:$R$6,16)*EXP(VLOOKUP($B7142,weights!$A$2:$R$6,12)*E7142)+VLOOKUP($B7142,weights!$A$2:$R$6,17)*EXP(VLOOKUP($B7142,weights!$A$2:$R$6,13)*F7142)+VLOOKUP($B7142,weights!$A$2:$R$6,18)*EXP(VLOOKUP($B7142,weights!$A$2:$R$6,14)*G7142))</f>
        <v>13.686808009951642</v>
      </c>
    </row>
    <row r="7143" spans="1:8" ht="12.75" x14ac:dyDescent="0.2">
      <c r="A7143">
        <f t="shared" si="0"/>
        <v>286</v>
      </c>
      <c r="B7143" t="str">
        <f t="shared" ref="B7143:C7143" si="7117">B7118</f>
        <v>store</v>
      </c>
      <c r="C7143">
        <f t="shared" si="7117"/>
        <v>1</v>
      </c>
      <c r="D7143">
        <f ca="1">OFFSET(walk!$A$2:$Y$402,TRUNC((ROW()-ROW($D$2))/COLUMNS(walk!$A$2:$Y$402)),MOD(ROW()-ROW($D$2),COLUMNS(walk!$A$2:$Y$402)),1,1)</f>
        <v>10</v>
      </c>
      <c r="E7143">
        <f ca="1">OFFSET(bike!$A$2:$Y$402,TRUNC((ROW()-ROW($E$2))/COLUMNS(bike!$A$2:$Y$402)),MOD(ROW()-ROW($E$2),COLUMNS(bike!$A$2:$Y$402)),1,1)</f>
        <v>2</v>
      </c>
      <c r="F7143">
        <f ca="1">OFFSET(transit!$A$2:$Y$402,TRUNC((ROW()-ROW($F$2))/COLUMNS(transit!$A$2:$Y$402)),MOD(ROW()-ROW($F$2),COLUMNS(transit!$A$2:$Y$402)),1,1)</f>
        <v>10</v>
      </c>
      <c r="G7143">
        <f ca="1">OFFSET(drive!$A$2:$Y$402,TRUNC((ROW()-ROW($G$2))/COLUMNS(drive!$A$2:$Y$402)),MOD(ROW()-ROW($G$2),COLUMNS(drive!$A$2:$Y$402)),1,1)</f>
        <v>2</v>
      </c>
      <c r="H7143" s="5">
        <f ca="1">(VLOOKUP($B7143,weights!$A$2:$R$6,4))*VLOOKUP($B7143,weights!$A$2:$R$6,6)^C7143*(VLOOKUP($B7143,weights!$A$2:$R$6,15)*EXP(VLOOKUP($B7143,weights!$A$2:$R$6,11)*D7143)+VLOOKUP($B7143,weights!$A$2:$R$6,16)*EXP(VLOOKUP($B7143,weights!$A$2:$R$6,12)*E7143)+VLOOKUP($B7143,weights!$A$2:$R$6,17)*EXP(VLOOKUP($B7143,weights!$A$2:$R$6,13)*F7143)+VLOOKUP($B7143,weights!$A$2:$R$6,18)*EXP(VLOOKUP($B7143,weights!$A$2:$R$6,14)*G7143))</f>
        <v>8.3401108602116629</v>
      </c>
    </row>
    <row r="7144" spans="1:8" ht="12.75" x14ac:dyDescent="0.2">
      <c r="A7144">
        <f t="shared" si="0"/>
        <v>286</v>
      </c>
      <c r="B7144" t="str">
        <f t="shared" ref="B7144:C7144" si="7118">B7119</f>
        <v>store</v>
      </c>
      <c r="C7144">
        <f t="shared" si="7118"/>
        <v>2</v>
      </c>
      <c r="D7144">
        <f ca="1">OFFSET(walk!$A$2:$Y$402,TRUNC((ROW()-ROW($D$2))/COLUMNS(walk!$A$2:$Y$402)),MOD(ROW()-ROW($D$2),COLUMNS(walk!$A$2:$Y$402)),1,1)</f>
        <v>14</v>
      </c>
      <c r="E7144">
        <f ca="1">OFFSET(bike!$A$2:$Y$402,TRUNC((ROW()-ROW($E$2))/COLUMNS(bike!$A$2:$Y$402)),MOD(ROW()-ROW($E$2),COLUMNS(bike!$A$2:$Y$402)),1,1)</f>
        <v>4</v>
      </c>
      <c r="F7144">
        <f ca="1">OFFSET(transit!$A$2:$Y$402,TRUNC((ROW()-ROW($F$2))/COLUMNS(transit!$A$2:$Y$402)),MOD(ROW()-ROW($F$2),COLUMNS(transit!$A$2:$Y$402)),1,1)</f>
        <v>12</v>
      </c>
      <c r="G7144">
        <f ca="1">OFFSET(drive!$A$2:$Y$402,TRUNC((ROW()-ROW($G$2))/COLUMNS(drive!$A$2:$Y$402)),MOD(ROW()-ROW($G$2),COLUMNS(drive!$A$2:$Y$402)),1,1)</f>
        <v>3</v>
      </c>
      <c r="H7144" s="5">
        <f ca="1">(VLOOKUP($B7144,weights!$A$2:$R$6,4))*VLOOKUP($B7144,weights!$A$2:$R$6,6)^C7144*(VLOOKUP($B7144,weights!$A$2:$R$6,15)*EXP(VLOOKUP($B7144,weights!$A$2:$R$6,11)*D7144)+VLOOKUP($B7144,weights!$A$2:$R$6,16)*EXP(VLOOKUP($B7144,weights!$A$2:$R$6,12)*E7144)+VLOOKUP($B7144,weights!$A$2:$R$6,17)*EXP(VLOOKUP($B7144,weights!$A$2:$R$6,13)*F7144)+VLOOKUP($B7144,weights!$A$2:$R$6,18)*EXP(VLOOKUP($B7144,weights!$A$2:$R$6,14)*G7144))</f>
        <v>3.2623216352364643</v>
      </c>
    </row>
    <row r="7145" spans="1:8" ht="12.75" x14ac:dyDescent="0.2">
      <c r="A7145">
        <f t="shared" si="0"/>
        <v>286</v>
      </c>
      <c r="B7145" t="str">
        <f t="shared" ref="B7145:C7145" si="7119">B7120</f>
        <v>store</v>
      </c>
      <c r="C7145">
        <f t="shared" si="7119"/>
        <v>3</v>
      </c>
      <c r="D7145">
        <f ca="1">OFFSET(walk!$A$2:$Y$402,TRUNC((ROW()-ROW($D$2))/COLUMNS(walk!$A$2:$Y$402)),MOD(ROW()-ROW($D$2),COLUMNS(walk!$A$2:$Y$402)),1,1)</f>
        <v>14</v>
      </c>
      <c r="E7145">
        <f ca="1">OFFSET(bike!$A$2:$Y$402,TRUNC((ROW()-ROW($E$2))/COLUMNS(bike!$A$2:$Y$402)),MOD(ROW()-ROW($E$2),COLUMNS(bike!$A$2:$Y$402)),1,1)</f>
        <v>4</v>
      </c>
      <c r="F7145">
        <f ca="1">OFFSET(transit!$A$2:$Y$402,TRUNC((ROW()-ROW($F$2))/COLUMNS(transit!$A$2:$Y$402)),MOD(ROW()-ROW($F$2),COLUMNS(transit!$A$2:$Y$402)),1,1)</f>
        <v>13</v>
      </c>
      <c r="G7145">
        <f ca="1">OFFSET(drive!$A$2:$Y$402,TRUNC((ROW()-ROW($G$2))/COLUMNS(drive!$A$2:$Y$402)),MOD(ROW()-ROW($G$2),COLUMNS(drive!$A$2:$Y$402)),1,1)</f>
        <v>3</v>
      </c>
      <c r="H7145" s="5">
        <f ca="1">(VLOOKUP($B7145,weights!$A$2:$R$6,4))*VLOOKUP($B7145,weights!$A$2:$R$6,6)^C7145*(VLOOKUP($B7145,weights!$A$2:$R$6,15)*EXP(VLOOKUP($B7145,weights!$A$2:$R$6,11)*D7145)+VLOOKUP($B7145,weights!$A$2:$R$6,16)*EXP(VLOOKUP($B7145,weights!$A$2:$R$6,12)*E7145)+VLOOKUP($B7145,weights!$A$2:$R$6,17)*EXP(VLOOKUP($B7145,weights!$A$2:$R$6,13)*F7145)+VLOOKUP($B7145,weights!$A$2:$R$6,18)*EXP(VLOOKUP($B7145,weights!$A$2:$R$6,14)*G7145))</f>
        <v>2.182092831138672</v>
      </c>
    </row>
    <row r="7146" spans="1:8" ht="12.75" x14ac:dyDescent="0.2">
      <c r="A7146">
        <f t="shared" si="0"/>
        <v>286</v>
      </c>
      <c r="B7146" t="str">
        <f t="shared" ref="B7146:C7146" si="7120">B7121</f>
        <v>store</v>
      </c>
      <c r="C7146">
        <f t="shared" si="7120"/>
        <v>4</v>
      </c>
      <c r="D7146">
        <f ca="1">OFFSET(walk!$A$2:$Y$402,TRUNC((ROW()-ROW($D$2))/COLUMNS(walk!$A$2:$Y$402)),MOD(ROW()-ROW($D$2),COLUMNS(walk!$A$2:$Y$402)),1,1)</f>
        <v>16</v>
      </c>
      <c r="E7146">
        <f ca="1">OFFSET(bike!$A$2:$Y$402,TRUNC((ROW()-ROW($E$2))/COLUMNS(bike!$A$2:$Y$402)),MOD(ROW()-ROW($E$2),COLUMNS(bike!$A$2:$Y$402)),1,1)</f>
        <v>5</v>
      </c>
      <c r="F7146">
        <f ca="1">OFFSET(transit!$A$2:$Y$402,TRUNC((ROW()-ROW($F$2))/COLUMNS(transit!$A$2:$Y$402)),MOD(ROW()-ROW($F$2),COLUMNS(transit!$A$2:$Y$402)),1,1)</f>
        <v>15</v>
      </c>
      <c r="G7146">
        <f ca="1">OFFSET(drive!$A$2:$Y$402,TRUNC((ROW()-ROW($G$2))/COLUMNS(drive!$A$2:$Y$402)),MOD(ROW()-ROW($G$2),COLUMNS(drive!$A$2:$Y$402)),1,1)</f>
        <v>4</v>
      </c>
      <c r="H7146" s="5">
        <f ca="1">(VLOOKUP($B7146,weights!$A$2:$R$6,4))*VLOOKUP($B7146,weights!$A$2:$R$6,6)^C7146*(VLOOKUP($B7146,weights!$A$2:$R$6,15)*EXP(VLOOKUP($B7146,weights!$A$2:$R$6,11)*D7146)+VLOOKUP($B7146,weights!$A$2:$R$6,16)*EXP(VLOOKUP($B7146,weights!$A$2:$R$6,12)*E7146)+VLOOKUP($B7146,weights!$A$2:$R$6,17)*EXP(VLOOKUP($B7146,weights!$A$2:$R$6,13)*F7146)+VLOOKUP($B7146,weights!$A$2:$R$6,18)*EXP(VLOOKUP($B7146,weights!$A$2:$R$6,14)*G7146))</f>
        <v>1.0314862458134813</v>
      </c>
    </row>
    <row r="7147" spans="1:8" ht="12.75" x14ac:dyDescent="0.2">
      <c r="A7147">
        <f t="shared" si="0"/>
        <v>286</v>
      </c>
      <c r="B7147" t="str">
        <f t="shared" ref="B7147:C7147" si="7121">B7122</f>
        <v>pharmacy</v>
      </c>
      <c r="C7147">
        <f t="shared" si="7121"/>
        <v>0</v>
      </c>
      <c r="D7147">
        <f ca="1">OFFSET(walk!$A$2:$Y$402,TRUNC((ROW()-ROW($D$2))/COLUMNS(walk!$A$2:$Y$402)),MOD(ROW()-ROW($D$2),COLUMNS(walk!$A$2:$Y$402)),1,1)</f>
        <v>10</v>
      </c>
      <c r="E7147">
        <f ca="1">OFFSET(bike!$A$2:$Y$402,TRUNC((ROW()-ROW($E$2))/COLUMNS(bike!$A$2:$Y$402)),MOD(ROW()-ROW($E$2),COLUMNS(bike!$A$2:$Y$402)),1,1)</f>
        <v>3</v>
      </c>
      <c r="F7147">
        <f ca="1">OFFSET(transit!$A$2:$Y$402,TRUNC((ROW()-ROW($F$2))/COLUMNS(transit!$A$2:$Y$402)),MOD(ROW()-ROW($F$2),COLUMNS(transit!$A$2:$Y$402)),1,1)</f>
        <v>10</v>
      </c>
      <c r="G7147">
        <f ca="1">OFFSET(drive!$A$2:$Y$402,TRUNC((ROW()-ROW($G$2))/COLUMNS(drive!$A$2:$Y$402)),MOD(ROW()-ROW($G$2),COLUMNS(drive!$A$2:$Y$402)),1,1)</f>
        <v>2</v>
      </c>
      <c r="H7147" s="5">
        <f ca="1">(VLOOKUP($B7147,weights!$A$2:$R$6,4))*VLOOKUP($B7147,weights!$A$2:$R$6,6)^C7147*(VLOOKUP($B7147,weights!$A$2:$R$6,15)*EXP(VLOOKUP($B7147,weights!$A$2:$R$6,11)*D7147)+VLOOKUP($B7147,weights!$A$2:$R$6,16)*EXP(VLOOKUP($B7147,weights!$A$2:$R$6,12)*E7147)+VLOOKUP($B7147,weights!$A$2:$R$6,17)*EXP(VLOOKUP($B7147,weights!$A$2:$R$6,13)*F7147)+VLOOKUP($B7147,weights!$A$2:$R$6,18)*EXP(VLOOKUP($B7147,weights!$A$2:$R$6,14)*G7147))</f>
        <v>6.9306407284183704</v>
      </c>
    </row>
    <row r="7148" spans="1:8" ht="12.75" x14ac:dyDescent="0.2">
      <c r="A7148">
        <f t="shared" si="0"/>
        <v>286</v>
      </c>
      <c r="B7148" t="str">
        <f t="shared" ref="B7148:C7148" si="7122">B7123</f>
        <v>pharmacy</v>
      </c>
      <c r="C7148">
        <f t="shared" si="7122"/>
        <v>1</v>
      </c>
      <c r="D7148">
        <f ca="1">OFFSET(walk!$A$2:$Y$402,TRUNC((ROW()-ROW($D$2))/COLUMNS(walk!$A$2:$Y$402)),MOD(ROW()-ROW($D$2),COLUMNS(walk!$A$2:$Y$402)),1,1)</f>
        <v>10</v>
      </c>
      <c r="E7148">
        <f ca="1">OFFSET(bike!$A$2:$Y$402,TRUNC((ROW()-ROW($E$2))/COLUMNS(bike!$A$2:$Y$402)),MOD(ROW()-ROW($E$2),COLUMNS(bike!$A$2:$Y$402)),1,1)</f>
        <v>3</v>
      </c>
      <c r="F7148">
        <f ca="1">OFFSET(transit!$A$2:$Y$402,TRUNC((ROW()-ROW($F$2))/COLUMNS(transit!$A$2:$Y$402)),MOD(ROW()-ROW($F$2),COLUMNS(transit!$A$2:$Y$402)),1,1)</f>
        <v>10</v>
      </c>
      <c r="G7148">
        <f ca="1">OFFSET(drive!$A$2:$Y$402,TRUNC((ROW()-ROW($G$2))/COLUMNS(drive!$A$2:$Y$402)),MOD(ROW()-ROW($G$2),COLUMNS(drive!$A$2:$Y$402)),1,1)</f>
        <v>3</v>
      </c>
      <c r="H7148" s="5">
        <f ca="1">(VLOOKUP($B7148,weights!$A$2:$R$6,4))*VLOOKUP($B7148,weights!$A$2:$R$6,6)^C7148*(VLOOKUP($B7148,weights!$A$2:$R$6,15)*EXP(VLOOKUP($B7148,weights!$A$2:$R$6,11)*D7148)+VLOOKUP($B7148,weights!$A$2:$R$6,16)*EXP(VLOOKUP($B7148,weights!$A$2:$R$6,12)*E7148)+VLOOKUP($B7148,weights!$A$2:$R$6,17)*EXP(VLOOKUP($B7148,weights!$A$2:$R$6,13)*F7148)+VLOOKUP($B7148,weights!$A$2:$R$6,18)*EXP(VLOOKUP($B7148,weights!$A$2:$R$6,14)*G7148))</f>
        <v>2.9919100773332099</v>
      </c>
    </row>
    <row r="7149" spans="1:8" ht="12.75" x14ac:dyDescent="0.2">
      <c r="A7149">
        <f t="shared" si="0"/>
        <v>286</v>
      </c>
      <c r="B7149" t="str">
        <f t="shared" ref="B7149:C7149" si="7123">B7124</f>
        <v>pharmacy</v>
      </c>
      <c r="C7149">
        <f t="shared" si="7123"/>
        <v>2</v>
      </c>
      <c r="D7149">
        <f ca="1">OFFSET(walk!$A$2:$Y$402,TRUNC((ROW()-ROW($D$2))/COLUMNS(walk!$A$2:$Y$402)),MOD(ROW()-ROW($D$2),COLUMNS(walk!$A$2:$Y$402)),1,1)</f>
        <v>12</v>
      </c>
      <c r="E7149">
        <f ca="1">OFFSET(bike!$A$2:$Y$402,TRUNC((ROW()-ROW($E$2))/COLUMNS(bike!$A$2:$Y$402)),MOD(ROW()-ROW($E$2),COLUMNS(bike!$A$2:$Y$402)),1,1)</f>
        <v>3</v>
      </c>
      <c r="F7149">
        <f ca="1">OFFSET(transit!$A$2:$Y$402,TRUNC((ROW()-ROW($F$2))/COLUMNS(transit!$A$2:$Y$402)),MOD(ROW()-ROW($F$2),COLUMNS(transit!$A$2:$Y$402)),1,1)</f>
        <v>12</v>
      </c>
      <c r="G7149">
        <f ca="1">OFFSET(drive!$A$2:$Y$402,TRUNC((ROW()-ROW($G$2))/COLUMNS(drive!$A$2:$Y$402)),MOD(ROW()-ROW($G$2),COLUMNS(drive!$A$2:$Y$402)),1,1)</f>
        <v>3</v>
      </c>
      <c r="H7149" s="5">
        <f ca="1">(VLOOKUP($B7149,weights!$A$2:$R$6,4))*VLOOKUP($B7149,weights!$A$2:$R$6,6)^C7149*(VLOOKUP($B7149,weights!$A$2:$R$6,15)*EXP(VLOOKUP($B7149,weights!$A$2:$R$6,11)*D7149)+VLOOKUP($B7149,weights!$A$2:$R$6,16)*EXP(VLOOKUP($B7149,weights!$A$2:$R$6,12)*E7149)+VLOOKUP($B7149,weights!$A$2:$R$6,17)*EXP(VLOOKUP($B7149,weights!$A$2:$R$6,13)*F7149)+VLOOKUP($B7149,weights!$A$2:$R$6,18)*EXP(VLOOKUP($B7149,weights!$A$2:$R$6,14)*G7149))</f>
        <v>1.3488561794755545</v>
      </c>
    </row>
    <row r="7150" spans="1:8" ht="12.75" x14ac:dyDescent="0.2">
      <c r="A7150">
        <f t="shared" si="0"/>
        <v>286</v>
      </c>
      <c r="B7150" t="str">
        <f t="shared" ref="B7150:C7150" si="7124">B7125</f>
        <v>bank</v>
      </c>
      <c r="C7150">
        <f t="shared" si="7124"/>
        <v>0</v>
      </c>
      <c r="D7150">
        <f ca="1">OFFSET(walk!$A$2:$Y$402,TRUNC((ROW()-ROW($D$2))/COLUMNS(walk!$A$2:$Y$402)),MOD(ROW()-ROW($D$2),COLUMNS(walk!$A$2:$Y$402)),1,1)</f>
        <v>19</v>
      </c>
      <c r="E7150">
        <f ca="1">OFFSET(bike!$A$2:$Y$402,TRUNC((ROW()-ROW($E$2))/COLUMNS(bike!$A$2:$Y$402)),MOD(ROW()-ROW($E$2),COLUMNS(bike!$A$2:$Y$402)),1,1)</f>
        <v>7</v>
      </c>
      <c r="F7150">
        <f ca="1">OFFSET(transit!$A$2:$Y$402,TRUNC((ROW()-ROW($F$2))/COLUMNS(transit!$A$2:$Y$402)),MOD(ROW()-ROW($F$2),COLUMNS(transit!$A$2:$Y$402)),1,1)</f>
        <v>16</v>
      </c>
      <c r="G7150">
        <f ca="1">OFFSET(drive!$A$2:$Y$402,TRUNC((ROW()-ROW($G$2))/COLUMNS(drive!$A$2:$Y$402)),MOD(ROW()-ROW($G$2),COLUMNS(drive!$A$2:$Y$402)),1,1)</f>
        <v>6</v>
      </c>
      <c r="H7150" s="5">
        <f ca="1">(VLOOKUP($B7150,weights!$A$2:$R$6,4))*VLOOKUP($B7150,weights!$A$2:$R$6,6)^C7150*(VLOOKUP($B7150,weights!$A$2:$R$6,15)*EXP(VLOOKUP($B7150,weights!$A$2:$R$6,11)*D7150)+VLOOKUP($B7150,weights!$A$2:$R$6,16)*EXP(VLOOKUP($B7150,weights!$A$2:$R$6,12)*E7150)+VLOOKUP($B7150,weights!$A$2:$R$6,17)*EXP(VLOOKUP($B7150,weights!$A$2:$R$6,13)*F7150)+VLOOKUP($B7150,weights!$A$2:$R$6,18)*EXP(VLOOKUP($B7150,weights!$A$2:$R$6,14)*G7150))</f>
        <v>2.7299622385300646</v>
      </c>
    </row>
    <row r="7151" spans="1:8" ht="12.75" x14ac:dyDescent="0.2">
      <c r="A7151">
        <f t="shared" si="0"/>
        <v>286</v>
      </c>
      <c r="B7151" t="str">
        <f t="shared" ref="B7151:C7151" si="7125">B7126</f>
        <v>bank</v>
      </c>
      <c r="C7151">
        <f t="shared" si="7125"/>
        <v>1</v>
      </c>
      <c r="D7151">
        <f ca="1">OFFSET(walk!$A$2:$Y$402,TRUNC((ROW()-ROW($D$2))/COLUMNS(walk!$A$2:$Y$402)),MOD(ROW()-ROW($D$2),COLUMNS(walk!$A$2:$Y$402)),1,1)</f>
        <v>42</v>
      </c>
      <c r="E7151">
        <f ca="1">OFFSET(bike!$A$2:$Y$402,TRUNC((ROW()-ROW($E$2))/COLUMNS(bike!$A$2:$Y$402)),MOD(ROW()-ROW($E$2),COLUMNS(bike!$A$2:$Y$402)),1,1)</f>
        <v>13</v>
      </c>
      <c r="F7151">
        <f ca="1">OFFSET(transit!$A$2:$Y$402,TRUNC((ROW()-ROW($F$2))/COLUMNS(transit!$A$2:$Y$402)),MOD(ROW()-ROW($F$2),COLUMNS(transit!$A$2:$Y$402)),1,1)</f>
        <v>37</v>
      </c>
      <c r="G7151">
        <f ca="1">OFFSET(drive!$A$2:$Y$402,TRUNC((ROW()-ROW($G$2))/COLUMNS(drive!$A$2:$Y$402)),MOD(ROW()-ROW($G$2),COLUMNS(drive!$A$2:$Y$402)),1,1)</f>
        <v>8</v>
      </c>
      <c r="H7151" s="5">
        <f ca="1">(VLOOKUP($B7151,weights!$A$2:$R$6,4))*VLOOKUP($B7151,weights!$A$2:$R$6,6)^C7151*(VLOOKUP($B7151,weights!$A$2:$R$6,15)*EXP(VLOOKUP($B7151,weights!$A$2:$R$6,11)*D7151)+VLOOKUP($B7151,weights!$A$2:$R$6,16)*EXP(VLOOKUP($B7151,weights!$A$2:$R$6,12)*E7151)+VLOOKUP($B7151,weights!$A$2:$R$6,17)*EXP(VLOOKUP($B7151,weights!$A$2:$R$6,13)*F7151)+VLOOKUP($B7151,weights!$A$2:$R$6,18)*EXP(VLOOKUP($B7151,weights!$A$2:$R$6,14)*G7151))</f>
        <v>0.46076476075792294</v>
      </c>
    </row>
    <row r="7152" spans="1:8" ht="12.75" x14ac:dyDescent="0.2">
      <c r="A7152">
        <f t="shared" si="0"/>
        <v>287</v>
      </c>
      <c r="B7152" t="str">
        <f t="shared" ref="B7152:C7152" si="7126">B7127</f>
        <v>restaurant</v>
      </c>
      <c r="C7152">
        <f t="shared" si="7126"/>
        <v>0</v>
      </c>
      <c r="D7152">
        <f ca="1">OFFSET(walk!$A$2:$Y$402,TRUNC((ROW()-ROW($D$2))/COLUMNS(walk!$A$2:$Y$402)),MOD(ROW()-ROW($D$2),COLUMNS(walk!$A$2:$Y$402)),1,1)</f>
        <v>9</v>
      </c>
      <c r="E7152">
        <f ca="1">OFFSET(bike!$A$2:$Y$402,TRUNC((ROW()-ROW($E$2))/COLUMNS(bike!$A$2:$Y$402)),MOD(ROW()-ROW($E$2),COLUMNS(bike!$A$2:$Y$402)),1,1)</f>
        <v>2</v>
      </c>
      <c r="F7152">
        <f ca="1">OFFSET(transit!$A$2:$Y$402,TRUNC((ROW()-ROW($F$2))/COLUMNS(transit!$A$2:$Y$402)),MOD(ROW()-ROW($F$2),COLUMNS(transit!$A$2:$Y$402)),1,1)</f>
        <v>6</v>
      </c>
      <c r="G7152">
        <f ca="1">OFFSET(drive!$A$2:$Y$402,TRUNC((ROW()-ROW($G$2))/COLUMNS(drive!$A$2:$Y$402)),MOD(ROW()-ROW($G$2),COLUMNS(drive!$A$2:$Y$402)),1,1)</f>
        <v>2</v>
      </c>
      <c r="H7152" s="5">
        <f ca="1">(VLOOKUP($B7152,weights!$A$2:$R$6,4))*VLOOKUP($B7152,weights!$A$2:$R$6,6)^C7152*(VLOOKUP($B7152,weights!$A$2:$R$6,15)*EXP(VLOOKUP($B7152,weights!$A$2:$R$6,11)*D7152)+VLOOKUP($B7152,weights!$A$2:$R$6,16)*EXP(VLOOKUP($B7152,weights!$A$2:$R$6,12)*E7152)+VLOOKUP($B7152,weights!$A$2:$R$6,17)*EXP(VLOOKUP($B7152,weights!$A$2:$R$6,13)*F7152)+VLOOKUP($B7152,weights!$A$2:$R$6,18)*EXP(VLOOKUP($B7152,weights!$A$2:$R$6,14)*G7152))</f>
        <v>31.430672004005245</v>
      </c>
    </row>
    <row r="7153" spans="1:8" ht="12.75" x14ac:dyDescent="0.2">
      <c r="A7153">
        <f t="shared" si="0"/>
        <v>287</v>
      </c>
      <c r="B7153" t="str">
        <f t="shared" ref="B7153:C7153" si="7127">B7128</f>
        <v>restaurant</v>
      </c>
      <c r="C7153">
        <f t="shared" si="7127"/>
        <v>1</v>
      </c>
      <c r="D7153">
        <f ca="1">OFFSET(walk!$A$2:$Y$402,TRUNC((ROW()-ROW($D$2))/COLUMNS(walk!$A$2:$Y$402)),MOD(ROW()-ROW($D$2),COLUMNS(walk!$A$2:$Y$402)),1,1)</f>
        <v>9</v>
      </c>
      <c r="E7153">
        <f ca="1">OFFSET(bike!$A$2:$Y$402,TRUNC((ROW()-ROW($E$2))/COLUMNS(bike!$A$2:$Y$402)),MOD(ROW()-ROW($E$2),COLUMNS(bike!$A$2:$Y$402)),1,1)</f>
        <v>2</v>
      </c>
      <c r="F7153">
        <f ca="1">OFFSET(transit!$A$2:$Y$402,TRUNC((ROW()-ROW($F$2))/COLUMNS(transit!$A$2:$Y$402)),MOD(ROW()-ROW($F$2),COLUMNS(transit!$A$2:$Y$402)),1,1)</f>
        <v>9</v>
      </c>
      <c r="G7153">
        <f ca="1">OFFSET(drive!$A$2:$Y$402,TRUNC((ROW()-ROW($G$2))/COLUMNS(drive!$A$2:$Y$402)),MOD(ROW()-ROW($G$2),COLUMNS(drive!$A$2:$Y$402)),1,1)</f>
        <v>2</v>
      </c>
      <c r="H7153" s="5">
        <f ca="1">(VLOOKUP($B7153,weights!$A$2:$R$6,4))*VLOOKUP($B7153,weights!$A$2:$R$6,6)^C7153*(VLOOKUP($B7153,weights!$A$2:$R$6,15)*EXP(VLOOKUP($B7153,weights!$A$2:$R$6,11)*D7153)+VLOOKUP($B7153,weights!$A$2:$R$6,16)*EXP(VLOOKUP($B7153,weights!$A$2:$R$6,12)*E7153)+VLOOKUP($B7153,weights!$A$2:$R$6,17)*EXP(VLOOKUP($B7153,weights!$A$2:$R$6,13)*F7153)+VLOOKUP($B7153,weights!$A$2:$R$6,18)*EXP(VLOOKUP($B7153,weights!$A$2:$R$6,14)*G7153))</f>
        <v>26.009770592710932</v>
      </c>
    </row>
    <row r="7154" spans="1:8" ht="12.75" x14ac:dyDescent="0.2">
      <c r="A7154">
        <f t="shared" si="0"/>
        <v>287</v>
      </c>
      <c r="B7154" t="str">
        <f t="shared" ref="B7154:C7154" si="7128">B7129</f>
        <v>restaurant</v>
      </c>
      <c r="C7154">
        <f t="shared" si="7128"/>
        <v>2</v>
      </c>
      <c r="D7154">
        <f ca="1">OFFSET(walk!$A$2:$Y$402,TRUNC((ROW()-ROW($D$2))/COLUMNS(walk!$A$2:$Y$402)),MOD(ROW()-ROW($D$2),COLUMNS(walk!$A$2:$Y$402)),1,1)</f>
        <v>11</v>
      </c>
      <c r="E7154">
        <f ca="1">OFFSET(bike!$A$2:$Y$402,TRUNC((ROW()-ROW($E$2))/COLUMNS(bike!$A$2:$Y$402)),MOD(ROW()-ROW($E$2),COLUMNS(bike!$A$2:$Y$402)),1,1)</f>
        <v>3</v>
      </c>
      <c r="F7154">
        <f ca="1">OFFSET(transit!$A$2:$Y$402,TRUNC((ROW()-ROW($F$2))/COLUMNS(transit!$A$2:$Y$402)),MOD(ROW()-ROW($F$2),COLUMNS(transit!$A$2:$Y$402)),1,1)</f>
        <v>9</v>
      </c>
      <c r="G7154">
        <f ca="1">OFFSET(drive!$A$2:$Y$402,TRUNC((ROW()-ROW($G$2))/COLUMNS(drive!$A$2:$Y$402)),MOD(ROW()-ROW($G$2),COLUMNS(drive!$A$2:$Y$402)),1,1)</f>
        <v>2</v>
      </c>
      <c r="H7154" s="5">
        <f ca="1">(VLOOKUP($B7154,weights!$A$2:$R$6,4))*VLOOKUP($B7154,weights!$A$2:$R$6,6)^C7154*(VLOOKUP($B7154,weights!$A$2:$R$6,15)*EXP(VLOOKUP($B7154,weights!$A$2:$R$6,11)*D7154)+VLOOKUP($B7154,weights!$A$2:$R$6,16)*EXP(VLOOKUP($B7154,weights!$A$2:$R$6,12)*E7154)+VLOOKUP($B7154,weights!$A$2:$R$6,17)*EXP(VLOOKUP($B7154,weights!$A$2:$R$6,13)*F7154)+VLOOKUP($B7154,weights!$A$2:$R$6,18)*EXP(VLOOKUP($B7154,weights!$A$2:$R$6,14)*G7154))</f>
        <v>20.851828791703916</v>
      </c>
    </row>
    <row r="7155" spans="1:8" ht="12.75" x14ac:dyDescent="0.2">
      <c r="A7155">
        <f t="shared" si="0"/>
        <v>287</v>
      </c>
      <c r="B7155" t="str">
        <f t="shared" ref="B7155:C7155" si="7129">B7130</f>
        <v>restaurant</v>
      </c>
      <c r="C7155">
        <f t="shared" si="7129"/>
        <v>3</v>
      </c>
      <c r="D7155">
        <f ca="1">OFFSET(walk!$A$2:$Y$402,TRUNC((ROW()-ROW($D$2))/COLUMNS(walk!$A$2:$Y$402)),MOD(ROW()-ROW($D$2),COLUMNS(walk!$A$2:$Y$402)),1,1)</f>
        <v>11</v>
      </c>
      <c r="E7155">
        <f ca="1">OFFSET(bike!$A$2:$Y$402,TRUNC((ROW()-ROW($E$2))/COLUMNS(bike!$A$2:$Y$402)),MOD(ROW()-ROW($E$2),COLUMNS(bike!$A$2:$Y$402)),1,1)</f>
        <v>3</v>
      </c>
      <c r="F7155">
        <f ca="1">OFFSET(transit!$A$2:$Y$402,TRUNC((ROW()-ROW($F$2))/COLUMNS(transit!$A$2:$Y$402)),MOD(ROW()-ROW($F$2),COLUMNS(transit!$A$2:$Y$402)),1,1)</f>
        <v>9</v>
      </c>
      <c r="G7155">
        <f ca="1">OFFSET(drive!$A$2:$Y$402,TRUNC((ROW()-ROW($G$2))/COLUMNS(drive!$A$2:$Y$402)),MOD(ROW()-ROW($G$2),COLUMNS(drive!$A$2:$Y$402)),1,1)</f>
        <v>2</v>
      </c>
      <c r="H7155" s="5">
        <f ca="1">(VLOOKUP($B7155,weights!$A$2:$R$6,4))*VLOOKUP($B7155,weights!$A$2:$R$6,6)^C7155*(VLOOKUP($B7155,weights!$A$2:$R$6,15)*EXP(VLOOKUP($B7155,weights!$A$2:$R$6,11)*D7155)+VLOOKUP($B7155,weights!$A$2:$R$6,16)*EXP(VLOOKUP($B7155,weights!$A$2:$R$6,12)*E7155)+VLOOKUP($B7155,weights!$A$2:$R$6,17)*EXP(VLOOKUP($B7155,weights!$A$2:$R$6,13)*F7155)+VLOOKUP($B7155,weights!$A$2:$R$6,18)*EXP(VLOOKUP($B7155,weights!$A$2:$R$6,14)*G7155))</f>
        <v>18.689416917008696</v>
      </c>
    </row>
    <row r="7156" spans="1:8" ht="12.75" x14ac:dyDescent="0.2">
      <c r="A7156">
        <f t="shared" si="0"/>
        <v>287</v>
      </c>
      <c r="B7156" t="str">
        <f t="shared" ref="B7156:C7156" si="7130">B7131</f>
        <v>restaurant</v>
      </c>
      <c r="C7156">
        <f t="shared" si="7130"/>
        <v>4</v>
      </c>
      <c r="D7156">
        <f ca="1">OFFSET(walk!$A$2:$Y$402,TRUNC((ROW()-ROW($D$2))/COLUMNS(walk!$A$2:$Y$402)),MOD(ROW()-ROW($D$2),COLUMNS(walk!$A$2:$Y$402)),1,1)</f>
        <v>12</v>
      </c>
      <c r="E7156">
        <f ca="1">OFFSET(bike!$A$2:$Y$402,TRUNC((ROW()-ROW($E$2))/COLUMNS(bike!$A$2:$Y$402)),MOD(ROW()-ROW($E$2),COLUMNS(bike!$A$2:$Y$402)),1,1)</f>
        <v>3</v>
      </c>
      <c r="F7156">
        <f ca="1">OFFSET(transit!$A$2:$Y$402,TRUNC((ROW()-ROW($F$2))/COLUMNS(transit!$A$2:$Y$402)),MOD(ROW()-ROW($F$2),COLUMNS(transit!$A$2:$Y$402)),1,1)</f>
        <v>11</v>
      </c>
      <c r="G7156">
        <f ca="1">OFFSET(drive!$A$2:$Y$402,TRUNC((ROW()-ROW($G$2))/COLUMNS(drive!$A$2:$Y$402)),MOD(ROW()-ROW($G$2),COLUMNS(drive!$A$2:$Y$402)),1,1)</f>
        <v>3</v>
      </c>
      <c r="H7156" s="5">
        <f ca="1">(VLOOKUP($B7156,weights!$A$2:$R$6,4))*VLOOKUP($B7156,weights!$A$2:$R$6,6)^C7156*(VLOOKUP($B7156,weights!$A$2:$R$6,15)*EXP(VLOOKUP($B7156,weights!$A$2:$R$6,11)*D7156)+VLOOKUP($B7156,weights!$A$2:$R$6,16)*EXP(VLOOKUP($B7156,weights!$A$2:$R$6,12)*E7156)+VLOOKUP($B7156,weights!$A$2:$R$6,17)*EXP(VLOOKUP($B7156,weights!$A$2:$R$6,13)*F7156)+VLOOKUP($B7156,weights!$A$2:$R$6,18)*EXP(VLOOKUP($B7156,weights!$A$2:$R$6,14)*G7156))</f>
        <v>14.669051553660289</v>
      </c>
    </row>
    <row r="7157" spans="1:8" ht="12.75" x14ac:dyDescent="0.2">
      <c r="A7157">
        <f t="shared" si="0"/>
        <v>287</v>
      </c>
      <c r="B7157" t="str">
        <f t="shared" ref="B7157:C7157" si="7131">B7132</f>
        <v>restaurant</v>
      </c>
      <c r="C7157">
        <f t="shared" si="7131"/>
        <v>5</v>
      </c>
      <c r="D7157">
        <f ca="1">OFFSET(walk!$A$2:$Y$402,TRUNC((ROW()-ROW($D$2))/COLUMNS(walk!$A$2:$Y$402)),MOD(ROW()-ROW($D$2),COLUMNS(walk!$A$2:$Y$402)),1,1)</f>
        <v>13</v>
      </c>
      <c r="E7157">
        <f ca="1">OFFSET(bike!$A$2:$Y$402,TRUNC((ROW()-ROW($E$2))/COLUMNS(bike!$A$2:$Y$402)),MOD(ROW()-ROW($E$2),COLUMNS(bike!$A$2:$Y$402)),1,1)</f>
        <v>3</v>
      </c>
      <c r="F7157">
        <f ca="1">OFFSET(transit!$A$2:$Y$402,TRUNC((ROW()-ROW($F$2))/COLUMNS(transit!$A$2:$Y$402)),MOD(ROW()-ROW($F$2),COLUMNS(transit!$A$2:$Y$402)),1,1)</f>
        <v>12</v>
      </c>
      <c r="G7157">
        <f ca="1">OFFSET(drive!$A$2:$Y$402,TRUNC((ROW()-ROW($G$2))/COLUMNS(drive!$A$2:$Y$402)),MOD(ROW()-ROW($G$2),COLUMNS(drive!$A$2:$Y$402)),1,1)</f>
        <v>3</v>
      </c>
      <c r="H7157" s="5">
        <f ca="1">(VLOOKUP($B7157,weights!$A$2:$R$6,4))*VLOOKUP($B7157,weights!$A$2:$R$6,6)^C7157*(VLOOKUP($B7157,weights!$A$2:$R$6,15)*EXP(VLOOKUP($B7157,weights!$A$2:$R$6,11)*D7157)+VLOOKUP($B7157,weights!$A$2:$R$6,16)*EXP(VLOOKUP($B7157,weights!$A$2:$R$6,12)*E7157)+VLOOKUP($B7157,weights!$A$2:$R$6,17)*EXP(VLOOKUP($B7157,weights!$A$2:$R$6,13)*F7157)+VLOOKUP($B7157,weights!$A$2:$R$6,18)*EXP(VLOOKUP($B7157,weights!$A$2:$R$6,14)*G7157))</f>
        <v>12.740497011914208</v>
      </c>
    </row>
    <row r="7158" spans="1:8" ht="12.75" x14ac:dyDescent="0.2">
      <c r="A7158">
        <f t="shared" si="0"/>
        <v>287</v>
      </c>
      <c r="B7158" t="str">
        <f t="shared" ref="B7158:C7158" si="7132">B7133</f>
        <v>restaurant</v>
      </c>
      <c r="C7158">
        <f t="shared" si="7132"/>
        <v>6</v>
      </c>
      <c r="D7158">
        <f ca="1">OFFSET(walk!$A$2:$Y$402,TRUNC((ROW()-ROW($D$2))/COLUMNS(walk!$A$2:$Y$402)),MOD(ROW()-ROW($D$2),COLUMNS(walk!$A$2:$Y$402)),1,1)</f>
        <v>14</v>
      </c>
      <c r="E7158">
        <f ca="1">OFFSET(bike!$A$2:$Y$402,TRUNC((ROW()-ROW($E$2))/COLUMNS(bike!$A$2:$Y$402)),MOD(ROW()-ROW($E$2),COLUMNS(bike!$A$2:$Y$402)),1,1)</f>
        <v>4</v>
      </c>
      <c r="F7158">
        <f ca="1">OFFSET(transit!$A$2:$Y$402,TRUNC((ROW()-ROW($F$2))/COLUMNS(transit!$A$2:$Y$402)),MOD(ROW()-ROW($F$2),COLUMNS(transit!$A$2:$Y$402)),1,1)</f>
        <v>14</v>
      </c>
      <c r="G7158">
        <f ca="1">OFFSET(drive!$A$2:$Y$402,TRUNC((ROW()-ROW($G$2))/COLUMNS(drive!$A$2:$Y$402)),MOD(ROW()-ROW($G$2),COLUMNS(drive!$A$2:$Y$402)),1,1)</f>
        <v>3</v>
      </c>
      <c r="H7158" s="5">
        <f ca="1">(VLOOKUP($B7158,weights!$A$2:$R$6,4))*VLOOKUP($B7158,weights!$A$2:$R$6,6)^C7158*(VLOOKUP($B7158,weights!$A$2:$R$6,15)*EXP(VLOOKUP($B7158,weights!$A$2:$R$6,11)*D7158)+VLOOKUP($B7158,weights!$A$2:$R$6,16)*EXP(VLOOKUP($B7158,weights!$A$2:$R$6,12)*E7158)+VLOOKUP($B7158,weights!$A$2:$R$6,17)*EXP(VLOOKUP($B7158,weights!$A$2:$R$6,13)*F7158)+VLOOKUP($B7158,weights!$A$2:$R$6,18)*EXP(VLOOKUP($B7158,weights!$A$2:$R$6,14)*G7158))</f>
        <v>10.093437493798314</v>
      </c>
    </row>
    <row r="7159" spans="1:8" ht="12.75" x14ac:dyDescent="0.2">
      <c r="A7159">
        <f t="shared" si="0"/>
        <v>287</v>
      </c>
      <c r="B7159" t="str">
        <f t="shared" ref="B7159:C7159" si="7133">B7134</f>
        <v>restaurant</v>
      </c>
      <c r="C7159">
        <f t="shared" si="7133"/>
        <v>7</v>
      </c>
      <c r="D7159">
        <f ca="1">OFFSET(walk!$A$2:$Y$402,TRUNC((ROW()-ROW($D$2))/COLUMNS(walk!$A$2:$Y$402)),MOD(ROW()-ROW($D$2),COLUMNS(walk!$A$2:$Y$402)),1,1)</f>
        <v>14</v>
      </c>
      <c r="E7159">
        <f ca="1">OFFSET(bike!$A$2:$Y$402,TRUNC((ROW()-ROW($E$2))/COLUMNS(bike!$A$2:$Y$402)),MOD(ROW()-ROW($E$2),COLUMNS(bike!$A$2:$Y$402)),1,1)</f>
        <v>5</v>
      </c>
      <c r="F7159">
        <f ca="1">OFFSET(transit!$A$2:$Y$402,TRUNC((ROW()-ROW($F$2))/COLUMNS(transit!$A$2:$Y$402)),MOD(ROW()-ROW($F$2),COLUMNS(transit!$A$2:$Y$402)),1,1)</f>
        <v>14</v>
      </c>
      <c r="G7159">
        <f ca="1">OFFSET(drive!$A$2:$Y$402,TRUNC((ROW()-ROW($G$2))/COLUMNS(drive!$A$2:$Y$402)),MOD(ROW()-ROW($G$2),COLUMNS(drive!$A$2:$Y$402)),1,1)</f>
        <v>4</v>
      </c>
      <c r="H7159" s="5">
        <f ca="1">(VLOOKUP($B7159,weights!$A$2:$R$6,4))*VLOOKUP($B7159,weights!$A$2:$R$6,6)^C7159*(VLOOKUP($B7159,weights!$A$2:$R$6,15)*EXP(VLOOKUP($B7159,weights!$A$2:$R$6,11)*D7159)+VLOOKUP($B7159,weights!$A$2:$R$6,16)*EXP(VLOOKUP($B7159,weights!$A$2:$R$6,12)*E7159)+VLOOKUP($B7159,weights!$A$2:$R$6,17)*EXP(VLOOKUP($B7159,weights!$A$2:$R$6,13)*F7159)+VLOOKUP($B7159,weights!$A$2:$R$6,18)*EXP(VLOOKUP($B7159,weights!$A$2:$R$6,14)*G7159))</f>
        <v>7.7286657453166869</v>
      </c>
    </row>
    <row r="7160" spans="1:8" ht="12.75" x14ac:dyDescent="0.2">
      <c r="A7160">
        <f t="shared" si="0"/>
        <v>287</v>
      </c>
      <c r="B7160" t="str">
        <f t="shared" ref="B7160:C7160" si="7134">B7135</f>
        <v>restaurant</v>
      </c>
      <c r="C7160">
        <f t="shared" si="7134"/>
        <v>8</v>
      </c>
      <c r="D7160">
        <f ca="1">OFFSET(walk!$A$2:$Y$402,TRUNC((ROW()-ROW($D$2))/COLUMNS(walk!$A$2:$Y$402)),MOD(ROW()-ROW($D$2),COLUMNS(walk!$A$2:$Y$402)),1,1)</f>
        <v>16</v>
      </c>
      <c r="E7160">
        <f ca="1">OFFSET(bike!$A$2:$Y$402,TRUNC((ROW()-ROW($E$2))/COLUMNS(bike!$A$2:$Y$402)),MOD(ROW()-ROW($E$2),COLUMNS(bike!$A$2:$Y$402)),1,1)</f>
        <v>5</v>
      </c>
      <c r="F7160">
        <f ca="1">OFFSET(transit!$A$2:$Y$402,TRUNC((ROW()-ROW($F$2))/COLUMNS(transit!$A$2:$Y$402)),MOD(ROW()-ROW($F$2),COLUMNS(transit!$A$2:$Y$402)),1,1)</f>
        <v>16</v>
      </c>
      <c r="G7160">
        <f ca="1">OFFSET(drive!$A$2:$Y$402,TRUNC((ROW()-ROW($G$2))/COLUMNS(drive!$A$2:$Y$402)),MOD(ROW()-ROW($G$2),COLUMNS(drive!$A$2:$Y$402)),1,1)</f>
        <v>4</v>
      </c>
      <c r="H7160" s="5">
        <f ca="1">(VLOOKUP($B7160,weights!$A$2:$R$6,4))*VLOOKUP($B7160,weights!$A$2:$R$6,6)^C7160*(VLOOKUP($B7160,weights!$A$2:$R$6,15)*EXP(VLOOKUP($B7160,weights!$A$2:$R$6,11)*D7160)+VLOOKUP($B7160,weights!$A$2:$R$6,16)*EXP(VLOOKUP($B7160,weights!$A$2:$R$6,12)*E7160)+VLOOKUP($B7160,weights!$A$2:$R$6,17)*EXP(VLOOKUP($B7160,weights!$A$2:$R$6,13)*F7160)+VLOOKUP($B7160,weights!$A$2:$R$6,18)*EXP(VLOOKUP($B7160,weights!$A$2:$R$6,14)*G7160))</f>
        <v>6.5869234896450015</v>
      </c>
    </row>
    <row r="7161" spans="1:8" ht="12.75" x14ac:dyDescent="0.2">
      <c r="A7161">
        <f t="shared" si="0"/>
        <v>287</v>
      </c>
      <c r="B7161" t="str">
        <f t="shared" ref="B7161:C7161" si="7135">B7136</f>
        <v>restaurant</v>
      </c>
      <c r="C7161">
        <f t="shared" si="7135"/>
        <v>9</v>
      </c>
      <c r="D7161">
        <f ca="1">OFFSET(walk!$A$2:$Y$402,TRUNC((ROW()-ROW($D$2))/COLUMNS(walk!$A$2:$Y$402)),MOD(ROW()-ROW($D$2),COLUMNS(walk!$A$2:$Y$402)),1,1)</f>
        <v>17</v>
      </c>
      <c r="E7161">
        <f ca="1">OFFSET(bike!$A$2:$Y$402,TRUNC((ROW()-ROW($E$2))/COLUMNS(bike!$A$2:$Y$402)),MOD(ROW()-ROW($E$2),COLUMNS(bike!$A$2:$Y$402)),1,1)</f>
        <v>6</v>
      </c>
      <c r="F7161">
        <f ca="1">OFFSET(transit!$A$2:$Y$402,TRUNC((ROW()-ROW($F$2))/COLUMNS(transit!$A$2:$Y$402)),MOD(ROW()-ROW($F$2),COLUMNS(transit!$A$2:$Y$402)),1,1)</f>
        <v>17</v>
      </c>
      <c r="G7161">
        <f ca="1">OFFSET(drive!$A$2:$Y$402,TRUNC((ROW()-ROW($G$2))/COLUMNS(drive!$A$2:$Y$402)),MOD(ROW()-ROW($G$2),COLUMNS(drive!$A$2:$Y$402)),1,1)</f>
        <v>4</v>
      </c>
      <c r="H7161" s="5">
        <f ca="1">(VLOOKUP($B7161,weights!$A$2:$R$6,4))*VLOOKUP($B7161,weights!$A$2:$R$6,6)^C7161*(VLOOKUP($B7161,weights!$A$2:$R$6,15)*EXP(VLOOKUP($B7161,weights!$A$2:$R$6,11)*D7161)+VLOOKUP($B7161,weights!$A$2:$R$6,16)*EXP(VLOOKUP($B7161,weights!$A$2:$R$6,12)*E7161)+VLOOKUP($B7161,weights!$A$2:$R$6,17)*EXP(VLOOKUP($B7161,weights!$A$2:$R$6,13)*F7161)+VLOOKUP($B7161,weights!$A$2:$R$6,18)*EXP(VLOOKUP($B7161,weights!$A$2:$R$6,14)*G7161))</f>
        <v>5.4043883435112781</v>
      </c>
    </row>
    <row r="7162" spans="1:8" ht="12.75" x14ac:dyDescent="0.2">
      <c r="A7162">
        <f t="shared" si="0"/>
        <v>287</v>
      </c>
      <c r="B7162" t="str">
        <f t="shared" ref="B7162:C7162" si="7136">B7137</f>
        <v>supermarket</v>
      </c>
      <c r="C7162">
        <f t="shared" si="7136"/>
        <v>0</v>
      </c>
      <c r="D7162">
        <f ca="1">OFFSET(walk!$A$2:$Y$402,TRUNC((ROW()-ROW($D$2))/COLUMNS(walk!$A$2:$Y$402)),MOD(ROW()-ROW($D$2),COLUMNS(walk!$A$2:$Y$402)),1,1)</f>
        <v>40</v>
      </c>
      <c r="E7162">
        <f ca="1">OFFSET(bike!$A$2:$Y$402,TRUNC((ROW()-ROW($E$2))/COLUMNS(bike!$A$2:$Y$402)),MOD(ROW()-ROW($E$2),COLUMNS(bike!$A$2:$Y$402)),1,1)</f>
        <v>16</v>
      </c>
      <c r="F7162">
        <f ca="1">OFFSET(transit!$A$2:$Y$402,TRUNC((ROW()-ROW($F$2))/COLUMNS(transit!$A$2:$Y$402)),MOD(ROW()-ROW($F$2),COLUMNS(transit!$A$2:$Y$402)),1,1)</f>
        <v>21</v>
      </c>
      <c r="G7162">
        <f ca="1">OFFSET(drive!$A$2:$Y$402,TRUNC((ROW()-ROW($G$2))/COLUMNS(drive!$A$2:$Y$402)),MOD(ROW()-ROW($G$2),COLUMNS(drive!$A$2:$Y$402)),1,1)</f>
        <v>8</v>
      </c>
      <c r="H7162" s="5">
        <f ca="1">(VLOOKUP($B7162,weights!$A$2:$R$6,4))*VLOOKUP($B7162,weights!$A$2:$R$6,6)^C7162*(VLOOKUP($B7162,weights!$A$2:$R$6,15)*EXP(VLOOKUP($B7162,weights!$A$2:$R$6,11)*D7162)+VLOOKUP($B7162,weights!$A$2:$R$6,16)*EXP(VLOOKUP($B7162,weights!$A$2:$R$6,12)*E7162)+VLOOKUP($B7162,weights!$A$2:$R$6,17)*EXP(VLOOKUP($B7162,weights!$A$2:$R$6,13)*F7162)+VLOOKUP($B7162,weights!$A$2:$R$6,18)*EXP(VLOOKUP($B7162,weights!$A$2:$R$6,14)*G7162))</f>
        <v>3.4573778953657834</v>
      </c>
    </row>
    <row r="7163" spans="1:8" ht="12.75" x14ac:dyDescent="0.2">
      <c r="A7163">
        <f t="shared" si="0"/>
        <v>287</v>
      </c>
      <c r="B7163" t="str">
        <f t="shared" ref="B7163:C7163" si="7137">B7138</f>
        <v>supermarket</v>
      </c>
      <c r="C7163">
        <f t="shared" si="7137"/>
        <v>1</v>
      </c>
      <c r="D7163">
        <f ca="1">OFFSET(walk!$A$2:$Y$402,TRUNC((ROW()-ROW($D$2))/COLUMNS(walk!$A$2:$Y$402)),MOD(ROW()-ROW($D$2),COLUMNS(walk!$A$2:$Y$402)),1,1)</f>
        <v>50</v>
      </c>
      <c r="E7163">
        <f ca="1">OFFSET(bike!$A$2:$Y$402,TRUNC((ROW()-ROW($E$2))/COLUMNS(bike!$A$2:$Y$402)),MOD(ROW()-ROW($E$2),COLUMNS(bike!$A$2:$Y$402)),1,1)</f>
        <v>17</v>
      </c>
      <c r="F7163">
        <f ca="1">OFFSET(transit!$A$2:$Y$402,TRUNC((ROW()-ROW($F$2))/COLUMNS(transit!$A$2:$Y$402)),MOD(ROW()-ROW($F$2),COLUMNS(transit!$A$2:$Y$402)),1,1)</f>
        <v>26</v>
      </c>
      <c r="G7163">
        <f ca="1">OFFSET(drive!$A$2:$Y$402,TRUNC((ROW()-ROW($G$2))/COLUMNS(drive!$A$2:$Y$402)),MOD(ROW()-ROW($G$2),COLUMNS(drive!$A$2:$Y$402)),1,1)</f>
        <v>10</v>
      </c>
      <c r="H7163" s="5">
        <f ca="1">(VLOOKUP($B7163,weights!$A$2:$R$6,4))*VLOOKUP($B7163,weights!$A$2:$R$6,6)^C7163*(VLOOKUP($B7163,weights!$A$2:$R$6,15)*EXP(VLOOKUP($B7163,weights!$A$2:$R$6,11)*D7163)+VLOOKUP($B7163,weights!$A$2:$R$6,16)*EXP(VLOOKUP($B7163,weights!$A$2:$R$6,12)*E7163)+VLOOKUP($B7163,weights!$A$2:$R$6,17)*EXP(VLOOKUP($B7163,weights!$A$2:$R$6,13)*F7163)+VLOOKUP($B7163,weights!$A$2:$R$6,18)*EXP(VLOOKUP($B7163,weights!$A$2:$R$6,14)*G7163))</f>
        <v>1.3090491996219644</v>
      </c>
    </row>
    <row r="7164" spans="1:8" ht="12.75" x14ac:dyDescent="0.2">
      <c r="A7164">
        <f t="shared" si="0"/>
        <v>287</v>
      </c>
      <c r="B7164" t="str">
        <f t="shared" ref="B7164:C7164" si="7138">B7139</f>
        <v>supermarket</v>
      </c>
      <c r="C7164">
        <f t="shared" si="7138"/>
        <v>2</v>
      </c>
      <c r="D7164">
        <f ca="1">OFFSET(walk!$A$2:$Y$402,TRUNC((ROW()-ROW($D$2))/COLUMNS(walk!$A$2:$Y$402)),MOD(ROW()-ROW($D$2),COLUMNS(walk!$A$2:$Y$402)),1,1)</f>
        <v>55</v>
      </c>
      <c r="E7164">
        <f ca="1">OFFSET(bike!$A$2:$Y$402,TRUNC((ROW()-ROW($E$2))/COLUMNS(bike!$A$2:$Y$402)),MOD(ROW()-ROW($E$2),COLUMNS(bike!$A$2:$Y$402)),1,1)</f>
        <v>18</v>
      </c>
      <c r="F7164">
        <f ca="1">OFFSET(transit!$A$2:$Y$402,TRUNC((ROW()-ROW($F$2))/COLUMNS(transit!$A$2:$Y$402)),MOD(ROW()-ROW($F$2),COLUMNS(transit!$A$2:$Y$402)),1,1)</f>
        <v>34</v>
      </c>
      <c r="G7164">
        <f ca="1">OFFSET(drive!$A$2:$Y$402,TRUNC((ROW()-ROW($G$2))/COLUMNS(drive!$A$2:$Y$402)),MOD(ROW()-ROW($G$2),COLUMNS(drive!$A$2:$Y$402)),1,1)</f>
        <v>12</v>
      </c>
      <c r="H7164" s="5">
        <f ca="1">(VLOOKUP($B7164,weights!$A$2:$R$6,4))*VLOOKUP($B7164,weights!$A$2:$R$6,6)^C7164*(VLOOKUP($B7164,weights!$A$2:$R$6,15)*EXP(VLOOKUP($B7164,weights!$A$2:$R$6,11)*D7164)+VLOOKUP($B7164,weights!$A$2:$R$6,16)*EXP(VLOOKUP($B7164,weights!$A$2:$R$6,12)*E7164)+VLOOKUP($B7164,weights!$A$2:$R$6,17)*EXP(VLOOKUP($B7164,weights!$A$2:$R$6,13)*F7164)+VLOOKUP($B7164,weights!$A$2:$R$6,18)*EXP(VLOOKUP($B7164,weights!$A$2:$R$6,14)*G7164))</f>
        <v>0.49612860835525119</v>
      </c>
    </row>
    <row r="7165" spans="1:8" ht="12.75" x14ac:dyDescent="0.2">
      <c r="A7165">
        <f t="shared" si="0"/>
        <v>287</v>
      </c>
      <c r="B7165" t="str">
        <f t="shared" ref="B7165:C7165" si="7139">B7140</f>
        <v>supermarket</v>
      </c>
      <c r="C7165">
        <f t="shared" si="7139"/>
        <v>3</v>
      </c>
      <c r="D7165">
        <f ca="1">OFFSET(walk!$A$2:$Y$402,TRUNC((ROW()-ROW($D$2))/COLUMNS(walk!$A$2:$Y$402)),MOD(ROW()-ROW($D$2),COLUMNS(walk!$A$2:$Y$402)),1,1)</f>
        <v>62</v>
      </c>
      <c r="E7165">
        <f ca="1">OFFSET(bike!$A$2:$Y$402,TRUNC((ROW()-ROW($E$2))/COLUMNS(bike!$A$2:$Y$402)),MOD(ROW()-ROW($E$2),COLUMNS(bike!$A$2:$Y$402)),1,1)</f>
        <v>21</v>
      </c>
      <c r="F7165">
        <f ca="1">OFFSET(transit!$A$2:$Y$402,TRUNC((ROW()-ROW($F$2))/COLUMNS(transit!$A$2:$Y$402)),MOD(ROW()-ROW($F$2),COLUMNS(transit!$A$2:$Y$402)),1,1)</f>
        <v>38</v>
      </c>
      <c r="G7165">
        <f ca="1">OFFSET(drive!$A$2:$Y$402,TRUNC((ROW()-ROW($G$2))/COLUMNS(drive!$A$2:$Y$402)),MOD(ROW()-ROW($G$2),COLUMNS(drive!$A$2:$Y$402)),1,1)</f>
        <v>13</v>
      </c>
      <c r="H7165" s="5">
        <f ca="1">(VLOOKUP($B7165,weights!$A$2:$R$6,4))*VLOOKUP($B7165,weights!$A$2:$R$6,6)^C7165*(VLOOKUP($B7165,weights!$A$2:$R$6,15)*EXP(VLOOKUP($B7165,weights!$A$2:$R$6,11)*D7165)+VLOOKUP($B7165,weights!$A$2:$R$6,16)*EXP(VLOOKUP($B7165,weights!$A$2:$R$6,12)*E7165)+VLOOKUP($B7165,weights!$A$2:$R$6,17)*EXP(VLOOKUP($B7165,weights!$A$2:$R$6,13)*F7165)+VLOOKUP($B7165,weights!$A$2:$R$6,18)*EXP(VLOOKUP($B7165,weights!$A$2:$R$6,14)*G7165))</f>
        <v>0.23168505426128189</v>
      </c>
    </row>
    <row r="7166" spans="1:8" ht="12.75" x14ac:dyDescent="0.2">
      <c r="A7166">
        <f t="shared" si="0"/>
        <v>287</v>
      </c>
      <c r="B7166" t="str">
        <f t="shared" ref="B7166:C7166" si="7140">B7141</f>
        <v>supermarket</v>
      </c>
      <c r="C7166">
        <f t="shared" si="7140"/>
        <v>4</v>
      </c>
      <c r="D7166">
        <f ca="1">OFFSET(walk!$A$2:$Y$402,TRUNC((ROW()-ROW($D$2))/COLUMNS(walk!$A$2:$Y$402)),MOD(ROW()-ROW($D$2),COLUMNS(walk!$A$2:$Y$402)),1,1)</f>
        <v>79</v>
      </c>
      <c r="E7166">
        <f ca="1">OFFSET(bike!$A$2:$Y$402,TRUNC((ROW()-ROW($E$2))/COLUMNS(bike!$A$2:$Y$402)),MOD(ROW()-ROW($E$2),COLUMNS(bike!$A$2:$Y$402)),1,1)</f>
        <v>25</v>
      </c>
      <c r="F7166">
        <f ca="1">OFFSET(transit!$A$2:$Y$402,TRUNC((ROW()-ROW($F$2))/COLUMNS(transit!$A$2:$Y$402)),MOD(ROW()-ROW($F$2),COLUMNS(transit!$A$2:$Y$402)),1,1)</f>
        <v>41</v>
      </c>
      <c r="G7166">
        <f ca="1">OFFSET(drive!$A$2:$Y$402,TRUNC((ROW()-ROW($G$2))/COLUMNS(drive!$A$2:$Y$402)),MOD(ROW()-ROW($G$2),COLUMNS(drive!$A$2:$Y$402)),1,1)</f>
        <v>15</v>
      </c>
      <c r="H7166" s="5">
        <f ca="1">(VLOOKUP($B7166,weights!$A$2:$R$6,4))*VLOOKUP($B7166,weights!$A$2:$R$6,6)^C7166*(VLOOKUP($B7166,weights!$A$2:$R$6,15)*EXP(VLOOKUP($B7166,weights!$A$2:$R$6,11)*D7166)+VLOOKUP($B7166,weights!$A$2:$R$6,16)*EXP(VLOOKUP($B7166,weights!$A$2:$R$6,12)*E7166)+VLOOKUP($B7166,weights!$A$2:$R$6,17)*EXP(VLOOKUP($B7166,weights!$A$2:$R$6,13)*F7166)+VLOOKUP($B7166,weights!$A$2:$R$6,18)*EXP(VLOOKUP($B7166,weights!$A$2:$R$6,14)*G7166))</f>
        <v>8.8664902242014634E-2</v>
      </c>
    </row>
    <row r="7167" spans="1:8" ht="12.75" x14ac:dyDescent="0.2">
      <c r="A7167">
        <f t="shared" si="0"/>
        <v>287</v>
      </c>
      <c r="B7167" t="str">
        <f t="shared" ref="B7167:C7167" si="7141">B7142</f>
        <v>store</v>
      </c>
      <c r="C7167">
        <f t="shared" si="7141"/>
        <v>0</v>
      </c>
      <c r="D7167">
        <f ca="1">OFFSET(walk!$A$2:$Y$402,TRUNC((ROW()-ROW($D$2))/COLUMNS(walk!$A$2:$Y$402)),MOD(ROW()-ROW($D$2),COLUMNS(walk!$A$2:$Y$402)),1,1)</f>
        <v>8</v>
      </c>
      <c r="E7167">
        <f ca="1">OFFSET(bike!$A$2:$Y$402,TRUNC((ROW()-ROW($E$2))/COLUMNS(bike!$A$2:$Y$402)),MOD(ROW()-ROW($E$2),COLUMNS(bike!$A$2:$Y$402)),1,1)</f>
        <v>2</v>
      </c>
      <c r="F7167">
        <f ca="1">OFFSET(transit!$A$2:$Y$402,TRUNC((ROW()-ROW($F$2))/COLUMNS(transit!$A$2:$Y$402)),MOD(ROW()-ROW($F$2),COLUMNS(transit!$A$2:$Y$402)),1,1)</f>
        <v>8</v>
      </c>
      <c r="G7167">
        <f ca="1">OFFSET(drive!$A$2:$Y$402,TRUNC((ROW()-ROW($G$2))/COLUMNS(drive!$A$2:$Y$402)),MOD(ROW()-ROW($G$2),COLUMNS(drive!$A$2:$Y$402)),1,1)</f>
        <v>2</v>
      </c>
      <c r="H7167" s="5">
        <f ca="1">(VLOOKUP($B7167,weights!$A$2:$R$6,4))*VLOOKUP($B7167,weights!$A$2:$R$6,6)^C7167*(VLOOKUP($B7167,weights!$A$2:$R$6,15)*EXP(VLOOKUP($B7167,weights!$A$2:$R$6,11)*D7167)+VLOOKUP($B7167,weights!$A$2:$R$6,16)*EXP(VLOOKUP($B7167,weights!$A$2:$R$6,12)*E7167)+VLOOKUP($B7167,weights!$A$2:$R$6,17)*EXP(VLOOKUP($B7167,weights!$A$2:$R$6,13)*F7167)+VLOOKUP($B7167,weights!$A$2:$R$6,18)*EXP(VLOOKUP($B7167,weights!$A$2:$R$6,14)*G7167))</f>
        <v>13.08641736128927</v>
      </c>
    </row>
    <row r="7168" spans="1:8" ht="12.75" x14ac:dyDescent="0.2">
      <c r="A7168">
        <f t="shared" si="0"/>
        <v>287</v>
      </c>
      <c r="B7168" t="str">
        <f t="shared" ref="B7168:C7168" si="7142">B7143</f>
        <v>store</v>
      </c>
      <c r="C7168">
        <f t="shared" si="7142"/>
        <v>1</v>
      </c>
      <c r="D7168">
        <f ca="1">OFFSET(walk!$A$2:$Y$402,TRUNC((ROW()-ROW($D$2))/COLUMNS(walk!$A$2:$Y$402)),MOD(ROW()-ROW($D$2),COLUMNS(walk!$A$2:$Y$402)),1,1)</f>
        <v>9</v>
      </c>
      <c r="E7168">
        <f ca="1">OFFSET(bike!$A$2:$Y$402,TRUNC((ROW()-ROW($E$2))/COLUMNS(bike!$A$2:$Y$402)),MOD(ROW()-ROW($E$2),COLUMNS(bike!$A$2:$Y$402)),1,1)</f>
        <v>2</v>
      </c>
      <c r="F7168">
        <f ca="1">OFFSET(transit!$A$2:$Y$402,TRUNC((ROW()-ROW($F$2))/COLUMNS(transit!$A$2:$Y$402)),MOD(ROW()-ROW($F$2),COLUMNS(transit!$A$2:$Y$402)),1,1)</f>
        <v>9</v>
      </c>
      <c r="G7168">
        <f ca="1">OFFSET(drive!$A$2:$Y$402,TRUNC((ROW()-ROW($G$2))/COLUMNS(drive!$A$2:$Y$402)),MOD(ROW()-ROW($G$2),COLUMNS(drive!$A$2:$Y$402)),1,1)</f>
        <v>2</v>
      </c>
      <c r="H7168" s="5">
        <f ca="1">(VLOOKUP($B7168,weights!$A$2:$R$6,4))*VLOOKUP($B7168,weights!$A$2:$R$6,6)^C7168*(VLOOKUP($B7168,weights!$A$2:$R$6,15)*EXP(VLOOKUP($B7168,weights!$A$2:$R$6,11)*D7168)+VLOOKUP($B7168,weights!$A$2:$R$6,16)*EXP(VLOOKUP($B7168,weights!$A$2:$R$6,12)*E7168)+VLOOKUP($B7168,weights!$A$2:$R$6,17)*EXP(VLOOKUP($B7168,weights!$A$2:$R$6,13)*F7168)+VLOOKUP($B7168,weights!$A$2:$R$6,18)*EXP(VLOOKUP($B7168,weights!$A$2:$R$6,14)*G7168))</f>
        <v>8.5407873222716866</v>
      </c>
    </row>
    <row r="7169" spans="1:8" ht="12.75" x14ac:dyDescent="0.2">
      <c r="A7169">
        <f t="shared" si="0"/>
        <v>287</v>
      </c>
      <c r="B7169" t="str">
        <f t="shared" ref="B7169:C7169" si="7143">B7144</f>
        <v>store</v>
      </c>
      <c r="C7169">
        <f t="shared" si="7143"/>
        <v>2</v>
      </c>
      <c r="D7169">
        <f ca="1">OFFSET(walk!$A$2:$Y$402,TRUNC((ROW()-ROW($D$2))/COLUMNS(walk!$A$2:$Y$402)),MOD(ROW()-ROW($D$2),COLUMNS(walk!$A$2:$Y$402)),1,1)</f>
        <v>9</v>
      </c>
      <c r="E7169">
        <f ca="1">OFFSET(bike!$A$2:$Y$402,TRUNC((ROW()-ROW($E$2))/COLUMNS(bike!$A$2:$Y$402)),MOD(ROW()-ROW($E$2),COLUMNS(bike!$A$2:$Y$402)),1,1)</f>
        <v>2</v>
      </c>
      <c r="F7169">
        <f ca="1">OFFSET(transit!$A$2:$Y$402,TRUNC((ROW()-ROW($F$2))/COLUMNS(transit!$A$2:$Y$402)),MOD(ROW()-ROW($F$2),COLUMNS(transit!$A$2:$Y$402)),1,1)</f>
        <v>9</v>
      </c>
      <c r="G7169">
        <f ca="1">OFFSET(drive!$A$2:$Y$402,TRUNC((ROW()-ROW($G$2))/COLUMNS(drive!$A$2:$Y$402)),MOD(ROW()-ROW($G$2),COLUMNS(drive!$A$2:$Y$402)),1,1)</f>
        <v>2</v>
      </c>
      <c r="H7169" s="5">
        <f ca="1">(VLOOKUP($B7169,weights!$A$2:$R$6,4))*VLOOKUP($B7169,weights!$A$2:$R$6,6)^C7169*(VLOOKUP($B7169,weights!$A$2:$R$6,15)*EXP(VLOOKUP($B7169,weights!$A$2:$R$6,11)*D7169)+VLOOKUP($B7169,weights!$A$2:$R$6,16)*EXP(VLOOKUP($B7169,weights!$A$2:$R$6,12)*E7169)+VLOOKUP($B7169,weights!$A$2:$R$6,17)*EXP(VLOOKUP($B7169,weights!$A$2:$R$6,13)*F7169)+VLOOKUP($B7169,weights!$A$2:$R$6,18)*EXP(VLOOKUP($B7169,weights!$A$2:$R$6,14)*G7169))</f>
        <v>5.7600658685088133</v>
      </c>
    </row>
    <row r="7170" spans="1:8" ht="12.75" x14ac:dyDescent="0.2">
      <c r="A7170">
        <f t="shared" si="0"/>
        <v>287</v>
      </c>
      <c r="B7170" t="str">
        <f t="shared" ref="B7170:C7170" si="7144">B7145</f>
        <v>store</v>
      </c>
      <c r="C7170">
        <f t="shared" si="7144"/>
        <v>3</v>
      </c>
      <c r="D7170">
        <f ca="1">OFFSET(walk!$A$2:$Y$402,TRUNC((ROW()-ROW($D$2))/COLUMNS(walk!$A$2:$Y$402)),MOD(ROW()-ROW($D$2),COLUMNS(walk!$A$2:$Y$402)),1,1)</f>
        <v>11</v>
      </c>
      <c r="E7170">
        <f ca="1">OFFSET(bike!$A$2:$Y$402,TRUNC((ROW()-ROW($E$2))/COLUMNS(bike!$A$2:$Y$402)),MOD(ROW()-ROW($E$2),COLUMNS(bike!$A$2:$Y$402)),1,1)</f>
        <v>3</v>
      </c>
      <c r="F7170">
        <f ca="1">OFFSET(transit!$A$2:$Y$402,TRUNC((ROW()-ROW($F$2))/COLUMNS(transit!$A$2:$Y$402)),MOD(ROW()-ROW($F$2),COLUMNS(transit!$A$2:$Y$402)),1,1)</f>
        <v>9</v>
      </c>
      <c r="G7170">
        <f ca="1">OFFSET(drive!$A$2:$Y$402,TRUNC((ROW()-ROW($G$2))/COLUMNS(drive!$A$2:$Y$402)),MOD(ROW()-ROW($G$2),COLUMNS(drive!$A$2:$Y$402)),1,1)</f>
        <v>4</v>
      </c>
      <c r="H7170" s="5">
        <f ca="1">(VLOOKUP($B7170,weights!$A$2:$R$6,4))*VLOOKUP($B7170,weights!$A$2:$R$6,6)^C7170*(VLOOKUP($B7170,weights!$A$2:$R$6,15)*EXP(VLOOKUP($B7170,weights!$A$2:$R$6,11)*D7170)+VLOOKUP($B7170,weights!$A$2:$R$6,16)*EXP(VLOOKUP($B7170,weights!$A$2:$R$6,12)*E7170)+VLOOKUP($B7170,weights!$A$2:$R$6,17)*EXP(VLOOKUP($B7170,weights!$A$2:$R$6,13)*F7170)+VLOOKUP($B7170,weights!$A$2:$R$6,18)*EXP(VLOOKUP($B7170,weights!$A$2:$R$6,14)*G7170))</f>
        <v>2.4288219187617575</v>
      </c>
    </row>
    <row r="7171" spans="1:8" ht="12.75" x14ac:dyDescent="0.2">
      <c r="A7171">
        <f t="shared" si="0"/>
        <v>287</v>
      </c>
      <c r="B7171" t="str">
        <f t="shared" ref="B7171:C7171" si="7145">B7146</f>
        <v>store</v>
      </c>
      <c r="C7171">
        <f t="shared" si="7145"/>
        <v>4</v>
      </c>
      <c r="D7171">
        <f ca="1">OFFSET(walk!$A$2:$Y$402,TRUNC((ROW()-ROW($D$2))/COLUMNS(walk!$A$2:$Y$402)),MOD(ROW()-ROW($D$2),COLUMNS(walk!$A$2:$Y$402)),1,1)</f>
        <v>17</v>
      </c>
      <c r="E7171">
        <f ca="1">OFFSET(bike!$A$2:$Y$402,TRUNC((ROW()-ROW($E$2))/COLUMNS(bike!$A$2:$Y$402)),MOD(ROW()-ROW($E$2),COLUMNS(bike!$A$2:$Y$402)),1,1)</f>
        <v>4</v>
      </c>
      <c r="F7171">
        <f ca="1">OFFSET(transit!$A$2:$Y$402,TRUNC((ROW()-ROW($F$2))/COLUMNS(transit!$A$2:$Y$402)),MOD(ROW()-ROW($F$2),COLUMNS(transit!$A$2:$Y$402)),1,1)</f>
        <v>10</v>
      </c>
      <c r="G7171">
        <f ca="1">OFFSET(drive!$A$2:$Y$402,TRUNC((ROW()-ROW($G$2))/COLUMNS(drive!$A$2:$Y$402)),MOD(ROW()-ROW($G$2),COLUMNS(drive!$A$2:$Y$402)),1,1)</f>
        <v>4</v>
      </c>
      <c r="H7171" s="5">
        <f ca="1">(VLOOKUP($B7171,weights!$A$2:$R$6,4))*VLOOKUP($B7171,weights!$A$2:$R$6,6)^C7171*(VLOOKUP($B7171,weights!$A$2:$R$6,15)*EXP(VLOOKUP($B7171,weights!$A$2:$R$6,11)*D7171)+VLOOKUP($B7171,weights!$A$2:$R$6,16)*EXP(VLOOKUP($B7171,weights!$A$2:$R$6,12)*E7171)+VLOOKUP($B7171,weights!$A$2:$R$6,17)*EXP(VLOOKUP($B7171,weights!$A$2:$R$6,13)*F7171)+VLOOKUP($B7171,weights!$A$2:$R$6,18)*EXP(VLOOKUP($B7171,weights!$A$2:$R$6,14)*G7171))</f>
        <v>1.2905863267922726</v>
      </c>
    </row>
    <row r="7172" spans="1:8" ht="12.75" x14ac:dyDescent="0.2">
      <c r="A7172">
        <f t="shared" si="0"/>
        <v>287</v>
      </c>
      <c r="B7172" t="str">
        <f t="shared" ref="B7172:C7172" si="7146">B7147</f>
        <v>pharmacy</v>
      </c>
      <c r="C7172">
        <f t="shared" si="7146"/>
        <v>0</v>
      </c>
      <c r="D7172">
        <f ca="1">OFFSET(walk!$A$2:$Y$402,TRUNC((ROW()-ROW($D$2))/COLUMNS(walk!$A$2:$Y$402)),MOD(ROW()-ROW($D$2),COLUMNS(walk!$A$2:$Y$402)),1,1)</f>
        <v>13</v>
      </c>
      <c r="E7172">
        <f ca="1">OFFSET(bike!$A$2:$Y$402,TRUNC((ROW()-ROW($E$2))/COLUMNS(bike!$A$2:$Y$402)),MOD(ROW()-ROW($E$2),COLUMNS(bike!$A$2:$Y$402)),1,1)</f>
        <v>4</v>
      </c>
      <c r="F7172">
        <f ca="1">OFFSET(transit!$A$2:$Y$402,TRUNC((ROW()-ROW($F$2))/COLUMNS(transit!$A$2:$Y$402)),MOD(ROW()-ROW($F$2),COLUMNS(transit!$A$2:$Y$402)),1,1)</f>
        <v>13</v>
      </c>
      <c r="G7172">
        <f ca="1">OFFSET(drive!$A$2:$Y$402,TRUNC((ROW()-ROW($G$2))/COLUMNS(drive!$A$2:$Y$402)),MOD(ROW()-ROW($G$2),COLUMNS(drive!$A$2:$Y$402)),1,1)</f>
        <v>2</v>
      </c>
      <c r="H7172" s="5">
        <f ca="1">(VLOOKUP($B7172,weights!$A$2:$R$6,4))*VLOOKUP($B7172,weights!$A$2:$R$6,6)^C7172*(VLOOKUP($B7172,weights!$A$2:$R$6,15)*EXP(VLOOKUP($B7172,weights!$A$2:$R$6,11)*D7172)+VLOOKUP($B7172,weights!$A$2:$R$6,16)*EXP(VLOOKUP($B7172,weights!$A$2:$R$6,12)*E7172)+VLOOKUP($B7172,weights!$A$2:$R$6,17)*EXP(VLOOKUP($B7172,weights!$A$2:$R$6,13)*F7172)+VLOOKUP($B7172,weights!$A$2:$R$6,18)*EXP(VLOOKUP($B7172,weights!$A$2:$R$6,14)*G7172))</f>
        <v>5.8337132496963644</v>
      </c>
    </row>
    <row r="7173" spans="1:8" ht="12.75" x14ac:dyDescent="0.2">
      <c r="A7173">
        <f t="shared" si="0"/>
        <v>287</v>
      </c>
      <c r="B7173" t="str">
        <f t="shared" ref="B7173:C7173" si="7147">B7148</f>
        <v>pharmacy</v>
      </c>
      <c r="C7173">
        <f t="shared" si="7147"/>
        <v>1</v>
      </c>
      <c r="D7173">
        <f ca="1">OFFSET(walk!$A$2:$Y$402,TRUNC((ROW()-ROW($D$2))/COLUMNS(walk!$A$2:$Y$402)),MOD(ROW()-ROW($D$2),COLUMNS(walk!$A$2:$Y$402)),1,1)</f>
        <v>15</v>
      </c>
      <c r="E7173">
        <f ca="1">OFFSET(bike!$A$2:$Y$402,TRUNC((ROW()-ROW($E$2))/COLUMNS(bike!$A$2:$Y$402)),MOD(ROW()-ROW($E$2),COLUMNS(bike!$A$2:$Y$402)),1,1)</f>
        <v>6</v>
      </c>
      <c r="F7173">
        <f ca="1">OFFSET(transit!$A$2:$Y$402,TRUNC((ROW()-ROW($F$2))/COLUMNS(transit!$A$2:$Y$402)),MOD(ROW()-ROW($F$2),COLUMNS(transit!$A$2:$Y$402)),1,1)</f>
        <v>14</v>
      </c>
      <c r="G7173">
        <f ca="1">OFFSET(drive!$A$2:$Y$402,TRUNC((ROW()-ROW($G$2))/COLUMNS(drive!$A$2:$Y$402)),MOD(ROW()-ROW($G$2),COLUMNS(drive!$A$2:$Y$402)),1,1)</f>
        <v>4</v>
      </c>
      <c r="H7173" s="5">
        <f ca="1">(VLOOKUP($B7173,weights!$A$2:$R$6,4))*VLOOKUP($B7173,weights!$A$2:$R$6,6)^C7173*(VLOOKUP($B7173,weights!$A$2:$R$6,15)*EXP(VLOOKUP($B7173,weights!$A$2:$R$6,11)*D7173)+VLOOKUP($B7173,weights!$A$2:$R$6,16)*EXP(VLOOKUP($B7173,weights!$A$2:$R$6,12)*E7173)+VLOOKUP($B7173,weights!$A$2:$R$6,17)*EXP(VLOOKUP($B7173,weights!$A$2:$R$6,13)*F7173)+VLOOKUP($B7173,weights!$A$2:$R$6,18)*EXP(VLOOKUP($B7173,weights!$A$2:$R$6,14)*G7173))</f>
        <v>1.7498510590804954</v>
      </c>
    </row>
    <row r="7174" spans="1:8" ht="12.75" x14ac:dyDescent="0.2">
      <c r="A7174">
        <f t="shared" si="0"/>
        <v>287</v>
      </c>
      <c r="B7174" t="str">
        <f t="shared" ref="B7174:C7174" si="7148">B7149</f>
        <v>pharmacy</v>
      </c>
      <c r="C7174">
        <f t="shared" si="7148"/>
        <v>2</v>
      </c>
      <c r="D7174">
        <f ca="1">OFFSET(walk!$A$2:$Y$402,TRUNC((ROW()-ROW($D$2))/COLUMNS(walk!$A$2:$Y$402)),MOD(ROW()-ROW($D$2),COLUMNS(walk!$A$2:$Y$402)),1,1)</f>
        <v>15</v>
      </c>
      <c r="E7174">
        <f ca="1">OFFSET(bike!$A$2:$Y$402,TRUNC((ROW()-ROW($E$2))/COLUMNS(bike!$A$2:$Y$402)),MOD(ROW()-ROW($E$2),COLUMNS(bike!$A$2:$Y$402)),1,1)</f>
        <v>6</v>
      </c>
      <c r="F7174">
        <f ca="1">OFFSET(transit!$A$2:$Y$402,TRUNC((ROW()-ROW($F$2))/COLUMNS(transit!$A$2:$Y$402)),MOD(ROW()-ROW($F$2),COLUMNS(transit!$A$2:$Y$402)),1,1)</f>
        <v>14</v>
      </c>
      <c r="G7174">
        <f ca="1">OFFSET(drive!$A$2:$Y$402,TRUNC((ROW()-ROW($G$2))/COLUMNS(drive!$A$2:$Y$402)),MOD(ROW()-ROW($G$2),COLUMNS(drive!$A$2:$Y$402)),1,1)</f>
        <v>4</v>
      </c>
      <c r="H7174" s="5">
        <f ca="1">(VLOOKUP($B7174,weights!$A$2:$R$6,4))*VLOOKUP($B7174,weights!$A$2:$R$6,6)^C7174*(VLOOKUP($B7174,weights!$A$2:$R$6,15)*EXP(VLOOKUP($B7174,weights!$A$2:$R$6,11)*D7174)+VLOOKUP($B7174,weights!$A$2:$R$6,16)*EXP(VLOOKUP($B7174,weights!$A$2:$R$6,12)*E7174)+VLOOKUP($B7174,weights!$A$2:$R$6,17)*EXP(VLOOKUP($B7174,weights!$A$2:$R$6,13)*F7174)+VLOOKUP($B7174,weights!$A$2:$R$6,18)*EXP(VLOOKUP($B7174,weights!$A$2:$R$6,14)*G7174))</f>
        <v>0.84252088029801642</v>
      </c>
    </row>
    <row r="7175" spans="1:8" ht="12.75" x14ac:dyDescent="0.2">
      <c r="A7175">
        <f t="shared" si="0"/>
        <v>287</v>
      </c>
      <c r="B7175" t="str">
        <f t="shared" ref="B7175:C7175" si="7149">B7150</f>
        <v>bank</v>
      </c>
      <c r="C7175">
        <f t="shared" si="7149"/>
        <v>0</v>
      </c>
      <c r="D7175">
        <f ca="1">OFFSET(walk!$A$2:$Y$402,TRUNC((ROW()-ROW($D$2))/COLUMNS(walk!$A$2:$Y$402)),MOD(ROW()-ROW($D$2),COLUMNS(walk!$A$2:$Y$402)),1,1)</f>
        <v>25</v>
      </c>
      <c r="E7175">
        <f ca="1">OFFSET(bike!$A$2:$Y$402,TRUNC((ROW()-ROW($E$2))/COLUMNS(bike!$A$2:$Y$402)),MOD(ROW()-ROW($E$2),COLUMNS(bike!$A$2:$Y$402)),1,1)</f>
        <v>9</v>
      </c>
      <c r="F7175">
        <f ca="1">OFFSET(transit!$A$2:$Y$402,TRUNC((ROW()-ROW($F$2))/COLUMNS(transit!$A$2:$Y$402)),MOD(ROW()-ROW($F$2),COLUMNS(transit!$A$2:$Y$402)),1,1)</f>
        <v>24</v>
      </c>
      <c r="G7175">
        <f ca="1">OFFSET(drive!$A$2:$Y$402,TRUNC((ROW()-ROW($G$2))/COLUMNS(drive!$A$2:$Y$402)),MOD(ROW()-ROW($G$2),COLUMNS(drive!$A$2:$Y$402)),1,1)</f>
        <v>6</v>
      </c>
      <c r="H7175" s="5">
        <f ca="1">(VLOOKUP($B7175,weights!$A$2:$R$6,4))*VLOOKUP($B7175,weights!$A$2:$R$6,6)^C7175*(VLOOKUP($B7175,weights!$A$2:$R$6,15)*EXP(VLOOKUP($B7175,weights!$A$2:$R$6,11)*D7175)+VLOOKUP($B7175,weights!$A$2:$R$6,16)*EXP(VLOOKUP($B7175,weights!$A$2:$R$6,12)*E7175)+VLOOKUP($B7175,weights!$A$2:$R$6,17)*EXP(VLOOKUP($B7175,weights!$A$2:$R$6,13)*F7175)+VLOOKUP($B7175,weights!$A$2:$R$6,18)*EXP(VLOOKUP($B7175,weights!$A$2:$R$6,14)*G7175))</f>
        <v>2.1135068482811601</v>
      </c>
    </row>
    <row r="7176" spans="1:8" ht="12.75" x14ac:dyDescent="0.2">
      <c r="A7176">
        <f t="shared" si="0"/>
        <v>287</v>
      </c>
      <c r="B7176" t="str">
        <f t="shared" ref="B7176:C7176" si="7150">B7151</f>
        <v>bank</v>
      </c>
      <c r="C7176">
        <f t="shared" si="7150"/>
        <v>1</v>
      </c>
      <c r="D7176">
        <f ca="1">OFFSET(walk!$A$2:$Y$402,TRUNC((ROW()-ROW($D$2))/COLUMNS(walk!$A$2:$Y$402)),MOD(ROW()-ROW($D$2),COLUMNS(walk!$A$2:$Y$402)),1,1)</f>
        <v>40</v>
      </c>
      <c r="E7176">
        <f ca="1">OFFSET(bike!$A$2:$Y$402,TRUNC((ROW()-ROW($E$2))/COLUMNS(bike!$A$2:$Y$402)),MOD(ROW()-ROW($E$2),COLUMNS(bike!$A$2:$Y$402)),1,1)</f>
        <v>13</v>
      </c>
      <c r="F7176">
        <f ca="1">OFFSET(transit!$A$2:$Y$402,TRUNC((ROW()-ROW($F$2))/COLUMNS(transit!$A$2:$Y$402)),MOD(ROW()-ROW($F$2),COLUMNS(transit!$A$2:$Y$402)),1,1)</f>
        <v>32</v>
      </c>
      <c r="G7176">
        <f ca="1">OFFSET(drive!$A$2:$Y$402,TRUNC((ROW()-ROW($G$2))/COLUMNS(drive!$A$2:$Y$402)),MOD(ROW()-ROW($G$2),COLUMNS(drive!$A$2:$Y$402)),1,1)</f>
        <v>7</v>
      </c>
      <c r="H7176" s="5">
        <f ca="1">(VLOOKUP($B7176,weights!$A$2:$R$6,4))*VLOOKUP($B7176,weights!$A$2:$R$6,6)^C7176*(VLOOKUP($B7176,weights!$A$2:$R$6,15)*EXP(VLOOKUP($B7176,weights!$A$2:$R$6,11)*D7176)+VLOOKUP($B7176,weights!$A$2:$R$6,16)*EXP(VLOOKUP($B7176,weights!$A$2:$R$6,12)*E7176)+VLOOKUP($B7176,weights!$A$2:$R$6,17)*EXP(VLOOKUP($B7176,weights!$A$2:$R$6,13)*F7176)+VLOOKUP($B7176,weights!$A$2:$R$6,18)*EXP(VLOOKUP($B7176,weights!$A$2:$R$6,14)*G7176))</f>
        <v>0.54759527171119671</v>
      </c>
    </row>
    <row r="7177" spans="1:8" ht="12.75" x14ac:dyDescent="0.2">
      <c r="A7177">
        <f t="shared" si="0"/>
        <v>288</v>
      </c>
      <c r="B7177" t="str">
        <f t="shared" ref="B7177:C7177" si="7151">B7152</f>
        <v>restaurant</v>
      </c>
      <c r="C7177">
        <f t="shared" si="7151"/>
        <v>0</v>
      </c>
      <c r="D7177">
        <f ca="1">OFFSET(walk!$A$2:$Y$402,TRUNC((ROW()-ROW($D$2))/COLUMNS(walk!$A$2:$Y$402)),MOD(ROW()-ROW($D$2),COLUMNS(walk!$A$2:$Y$402)),1,1)</f>
        <v>10</v>
      </c>
      <c r="E7177">
        <f ca="1">OFFSET(bike!$A$2:$Y$402,TRUNC((ROW()-ROW($E$2))/COLUMNS(bike!$A$2:$Y$402)),MOD(ROW()-ROW($E$2),COLUMNS(bike!$A$2:$Y$402)),1,1)</f>
        <v>2</v>
      </c>
      <c r="F7177">
        <f ca="1">OFFSET(transit!$A$2:$Y$402,TRUNC((ROW()-ROW($F$2))/COLUMNS(transit!$A$2:$Y$402)),MOD(ROW()-ROW($F$2),COLUMNS(transit!$A$2:$Y$402)),1,1)</f>
        <v>8</v>
      </c>
      <c r="G7177">
        <f ca="1">OFFSET(drive!$A$2:$Y$402,TRUNC((ROW()-ROW($G$2))/COLUMNS(drive!$A$2:$Y$402)),MOD(ROW()-ROW($G$2),COLUMNS(drive!$A$2:$Y$402)),1,1)</f>
        <v>2</v>
      </c>
      <c r="H7177" s="5">
        <f ca="1">(VLOOKUP($B7177,weights!$A$2:$R$6,4))*VLOOKUP($B7177,weights!$A$2:$R$6,6)^C7177*(VLOOKUP($B7177,weights!$A$2:$R$6,15)*EXP(VLOOKUP($B7177,weights!$A$2:$R$6,11)*D7177)+VLOOKUP($B7177,weights!$A$2:$R$6,16)*EXP(VLOOKUP($B7177,weights!$A$2:$R$6,12)*E7177)+VLOOKUP($B7177,weights!$A$2:$R$6,17)*EXP(VLOOKUP($B7177,weights!$A$2:$R$6,13)*F7177)+VLOOKUP($B7177,weights!$A$2:$R$6,18)*EXP(VLOOKUP($B7177,weights!$A$2:$R$6,14)*G7177))</f>
        <v>29.164674538253291</v>
      </c>
    </row>
    <row r="7178" spans="1:8" ht="12.75" x14ac:dyDescent="0.2">
      <c r="A7178">
        <f t="shared" si="0"/>
        <v>288</v>
      </c>
      <c r="B7178" t="str">
        <f t="shared" ref="B7178:C7178" si="7152">B7153</f>
        <v>restaurant</v>
      </c>
      <c r="C7178">
        <f t="shared" si="7152"/>
        <v>1</v>
      </c>
      <c r="D7178">
        <f ca="1">OFFSET(walk!$A$2:$Y$402,TRUNC((ROW()-ROW($D$2))/COLUMNS(walk!$A$2:$Y$402)),MOD(ROW()-ROW($D$2),COLUMNS(walk!$A$2:$Y$402)),1,1)</f>
        <v>10</v>
      </c>
      <c r="E7178">
        <f ca="1">OFFSET(bike!$A$2:$Y$402,TRUNC((ROW()-ROW($E$2))/COLUMNS(bike!$A$2:$Y$402)),MOD(ROW()-ROW($E$2),COLUMNS(bike!$A$2:$Y$402)),1,1)</f>
        <v>3</v>
      </c>
      <c r="F7178">
        <f ca="1">OFFSET(transit!$A$2:$Y$402,TRUNC((ROW()-ROW($F$2))/COLUMNS(transit!$A$2:$Y$402)),MOD(ROW()-ROW($F$2),COLUMNS(transit!$A$2:$Y$402)),1,1)</f>
        <v>9</v>
      </c>
      <c r="G7178">
        <f ca="1">OFFSET(drive!$A$2:$Y$402,TRUNC((ROW()-ROW($G$2))/COLUMNS(drive!$A$2:$Y$402)),MOD(ROW()-ROW($G$2),COLUMNS(drive!$A$2:$Y$402)),1,1)</f>
        <v>2</v>
      </c>
      <c r="H7178" s="5">
        <f ca="1">(VLOOKUP($B7178,weights!$A$2:$R$6,4))*VLOOKUP($B7178,weights!$A$2:$R$6,6)^C7178*(VLOOKUP($B7178,weights!$A$2:$R$6,15)*EXP(VLOOKUP($B7178,weights!$A$2:$R$6,11)*D7178)+VLOOKUP($B7178,weights!$A$2:$R$6,16)*EXP(VLOOKUP($B7178,weights!$A$2:$R$6,12)*E7178)+VLOOKUP($B7178,weights!$A$2:$R$6,17)*EXP(VLOOKUP($B7178,weights!$A$2:$R$6,13)*F7178)+VLOOKUP($B7178,weights!$A$2:$R$6,18)*EXP(VLOOKUP($B7178,weights!$A$2:$R$6,14)*G7178))</f>
        <v>23.649107787048493</v>
      </c>
    </row>
    <row r="7179" spans="1:8" ht="12.75" x14ac:dyDescent="0.2">
      <c r="A7179">
        <f t="shared" si="0"/>
        <v>288</v>
      </c>
      <c r="B7179" t="str">
        <f t="shared" ref="B7179:C7179" si="7153">B7154</f>
        <v>restaurant</v>
      </c>
      <c r="C7179">
        <f t="shared" si="7153"/>
        <v>2</v>
      </c>
      <c r="D7179">
        <f ca="1">OFFSET(walk!$A$2:$Y$402,TRUNC((ROW()-ROW($D$2))/COLUMNS(walk!$A$2:$Y$402)),MOD(ROW()-ROW($D$2),COLUMNS(walk!$A$2:$Y$402)),1,1)</f>
        <v>11</v>
      </c>
      <c r="E7179">
        <f ca="1">OFFSET(bike!$A$2:$Y$402,TRUNC((ROW()-ROW($E$2))/COLUMNS(bike!$A$2:$Y$402)),MOD(ROW()-ROW($E$2),COLUMNS(bike!$A$2:$Y$402)),1,1)</f>
        <v>3</v>
      </c>
      <c r="F7179">
        <f ca="1">OFFSET(transit!$A$2:$Y$402,TRUNC((ROW()-ROW($F$2))/COLUMNS(transit!$A$2:$Y$402)),MOD(ROW()-ROW($F$2),COLUMNS(transit!$A$2:$Y$402)),1,1)</f>
        <v>10</v>
      </c>
      <c r="G7179">
        <f ca="1">OFFSET(drive!$A$2:$Y$402,TRUNC((ROW()-ROW($G$2))/COLUMNS(drive!$A$2:$Y$402)),MOD(ROW()-ROW($G$2),COLUMNS(drive!$A$2:$Y$402)),1,1)</f>
        <v>3</v>
      </c>
      <c r="H7179" s="5">
        <f ca="1">(VLOOKUP($B7179,weights!$A$2:$R$6,4))*VLOOKUP($B7179,weights!$A$2:$R$6,6)^C7179*(VLOOKUP($B7179,weights!$A$2:$R$6,15)*EXP(VLOOKUP($B7179,weights!$A$2:$R$6,11)*D7179)+VLOOKUP($B7179,weights!$A$2:$R$6,16)*EXP(VLOOKUP($B7179,weights!$A$2:$R$6,12)*E7179)+VLOOKUP($B7179,weights!$A$2:$R$6,17)*EXP(VLOOKUP($B7179,weights!$A$2:$R$6,13)*F7179)+VLOOKUP($B7179,weights!$A$2:$R$6,18)*EXP(VLOOKUP($B7179,weights!$A$2:$R$6,14)*G7179))</f>
        <v>18.938940301433856</v>
      </c>
    </row>
    <row r="7180" spans="1:8" ht="12.75" x14ac:dyDescent="0.2">
      <c r="A7180">
        <f t="shared" si="0"/>
        <v>288</v>
      </c>
      <c r="B7180" t="str">
        <f t="shared" ref="B7180:C7180" si="7154">B7155</f>
        <v>restaurant</v>
      </c>
      <c r="C7180">
        <f t="shared" si="7154"/>
        <v>3</v>
      </c>
      <c r="D7180">
        <f ca="1">OFFSET(walk!$A$2:$Y$402,TRUNC((ROW()-ROW($D$2))/COLUMNS(walk!$A$2:$Y$402)),MOD(ROW()-ROW($D$2),COLUMNS(walk!$A$2:$Y$402)),1,1)</f>
        <v>12</v>
      </c>
      <c r="E7180">
        <f ca="1">OFFSET(bike!$A$2:$Y$402,TRUNC((ROW()-ROW($E$2))/COLUMNS(bike!$A$2:$Y$402)),MOD(ROW()-ROW($E$2),COLUMNS(bike!$A$2:$Y$402)),1,1)</f>
        <v>3</v>
      </c>
      <c r="F7180">
        <f ca="1">OFFSET(transit!$A$2:$Y$402,TRUNC((ROW()-ROW($F$2))/COLUMNS(transit!$A$2:$Y$402)),MOD(ROW()-ROW($F$2),COLUMNS(transit!$A$2:$Y$402)),1,1)</f>
        <v>10</v>
      </c>
      <c r="G7180">
        <f ca="1">OFFSET(drive!$A$2:$Y$402,TRUNC((ROW()-ROW($G$2))/COLUMNS(drive!$A$2:$Y$402)),MOD(ROW()-ROW($G$2),COLUMNS(drive!$A$2:$Y$402)),1,1)</f>
        <v>3</v>
      </c>
      <c r="H7180" s="5">
        <f ca="1">(VLOOKUP($B7180,weights!$A$2:$R$6,4))*VLOOKUP($B7180,weights!$A$2:$R$6,6)^C7180*(VLOOKUP($B7180,weights!$A$2:$R$6,15)*EXP(VLOOKUP($B7180,weights!$A$2:$R$6,11)*D7180)+VLOOKUP($B7180,weights!$A$2:$R$6,16)*EXP(VLOOKUP($B7180,weights!$A$2:$R$6,12)*E7180)+VLOOKUP($B7180,weights!$A$2:$R$6,17)*EXP(VLOOKUP($B7180,weights!$A$2:$R$6,13)*F7180)+VLOOKUP($B7180,weights!$A$2:$R$6,18)*EXP(VLOOKUP($B7180,weights!$A$2:$R$6,14)*G7180))</f>
        <v>16.72863813930973</v>
      </c>
    </row>
    <row r="7181" spans="1:8" ht="12.75" x14ac:dyDescent="0.2">
      <c r="A7181">
        <f t="shared" si="0"/>
        <v>288</v>
      </c>
      <c r="B7181" t="str">
        <f t="shared" ref="B7181:C7181" si="7155">B7156</f>
        <v>restaurant</v>
      </c>
      <c r="C7181">
        <f t="shared" si="7155"/>
        <v>4</v>
      </c>
      <c r="D7181">
        <f ca="1">OFFSET(walk!$A$2:$Y$402,TRUNC((ROW()-ROW($D$2))/COLUMNS(walk!$A$2:$Y$402)),MOD(ROW()-ROW($D$2),COLUMNS(walk!$A$2:$Y$402)),1,1)</f>
        <v>13</v>
      </c>
      <c r="E7181">
        <f ca="1">OFFSET(bike!$A$2:$Y$402,TRUNC((ROW()-ROW($E$2))/COLUMNS(bike!$A$2:$Y$402)),MOD(ROW()-ROW($E$2),COLUMNS(bike!$A$2:$Y$402)),1,1)</f>
        <v>3</v>
      </c>
      <c r="F7181">
        <f ca="1">OFFSET(transit!$A$2:$Y$402,TRUNC((ROW()-ROW($F$2))/COLUMNS(transit!$A$2:$Y$402)),MOD(ROW()-ROW($F$2),COLUMNS(transit!$A$2:$Y$402)),1,1)</f>
        <v>11</v>
      </c>
      <c r="G7181">
        <f ca="1">OFFSET(drive!$A$2:$Y$402,TRUNC((ROW()-ROW($G$2))/COLUMNS(drive!$A$2:$Y$402)),MOD(ROW()-ROW($G$2),COLUMNS(drive!$A$2:$Y$402)),1,1)</f>
        <v>3</v>
      </c>
      <c r="H7181" s="5">
        <f ca="1">(VLOOKUP($B7181,weights!$A$2:$R$6,4))*VLOOKUP($B7181,weights!$A$2:$R$6,6)^C7181*(VLOOKUP($B7181,weights!$A$2:$R$6,15)*EXP(VLOOKUP($B7181,weights!$A$2:$R$6,11)*D7181)+VLOOKUP($B7181,weights!$A$2:$R$6,16)*EXP(VLOOKUP($B7181,weights!$A$2:$R$6,12)*E7181)+VLOOKUP($B7181,weights!$A$2:$R$6,17)*EXP(VLOOKUP($B7181,weights!$A$2:$R$6,13)*F7181)+VLOOKUP($B7181,weights!$A$2:$R$6,18)*EXP(VLOOKUP($B7181,weights!$A$2:$R$6,14)*G7181))</f>
        <v>14.493153586355337</v>
      </c>
    </row>
    <row r="7182" spans="1:8" ht="12.75" x14ac:dyDescent="0.2">
      <c r="A7182">
        <f t="shared" si="0"/>
        <v>288</v>
      </c>
      <c r="B7182" t="str">
        <f t="shared" ref="B7182:C7182" si="7156">B7157</f>
        <v>restaurant</v>
      </c>
      <c r="C7182">
        <f t="shared" si="7156"/>
        <v>5</v>
      </c>
      <c r="D7182">
        <f ca="1">OFFSET(walk!$A$2:$Y$402,TRUNC((ROW()-ROW($D$2))/COLUMNS(walk!$A$2:$Y$402)),MOD(ROW()-ROW($D$2),COLUMNS(walk!$A$2:$Y$402)),1,1)</f>
        <v>13</v>
      </c>
      <c r="E7182">
        <f ca="1">OFFSET(bike!$A$2:$Y$402,TRUNC((ROW()-ROW($E$2))/COLUMNS(bike!$A$2:$Y$402)),MOD(ROW()-ROW($E$2),COLUMNS(bike!$A$2:$Y$402)),1,1)</f>
        <v>4</v>
      </c>
      <c r="F7182">
        <f ca="1">OFFSET(transit!$A$2:$Y$402,TRUNC((ROW()-ROW($F$2))/COLUMNS(transit!$A$2:$Y$402)),MOD(ROW()-ROW($F$2),COLUMNS(transit!$A$2:$Y$402)),1,1)</f>
        <v>11</v>
      </c>
      <c r="G7182">
        <f ca="1">OFFSET(drive!$A$2:$Y$402,TRUNC((ROW()-ROW($G$2))/COLUMNS(drive!$A$2:$Y$402)),MOD(ROW()-ROW($G$2),COLUMNS(drive!$A$2:$Y$402)),1,1)</f>
        <v>4</v>
      </c>
      <c r="H7182" s="5">
        <f ca="1">(VLOOKUP($B7182,weights!$A$2:$R$6,4))*VLOOKUP($B7182,weights!$A$2:$R$6,6)^C7182*(VLOOKUP($B7182,weights!$A$2:$R$6,15)*EXP(VLOOKUP($B7182,weights!$A$2:$R$6,11)*D7182)+VLOOKUP($B7182,weights!$A$2:$R$6,16)*EXP(VLOOKUP($B7182,weights!$A$2:$R$6,12)*E7182)+VLOOKUP($B7182,weights!$A$2:$R$6,17)*EXP(VLOOKUP($B7182,weights!$A$2:$R$6,13)*F7182)+VLOOKUP($B7182,weights!$A$2:$R$6,18)*EXP(VLOOKUP($B7182,weights!$A$2:$R$6,14)*G7182))</f>
        <v>11.147436077678897</v>
      </c>
    </row>
    <row r="7183" spans="1:8" ht="12.75" x14ac:dyDescent="0.2">
      <c r="A7183">
        <f t="shared" si="0"/>
        <v>288</v>
      </c>
      <c r="B7183" t="str">
        <f t="shared" ref="B7183:C7183" si="7157">B7158</f>
        <v>restaurant</v>
      </c>
      <c r="C7183">
        <f t="shared" si="7157"/>
        <v>6</v>
      </c>
      <c r="D7183">
        <f ca="1">OFFSET(walk!$A$2:$Y$402,TRUNC((ROW()-ROW($D$2))/COLUMNS(walk!$A$2:$Y$402)),MOD(ROW()-ROW($D$2),COLUMNS(walk!$A$2:$Y$402)),1,1)</f>
        <v>14</v>
      </c>
      <c r="E7183">
        <f ca="1">OFFSET(bike!$A$2:$Y$402,TRUNC((ROW()-ROW($E$2))/COLUMNS(bike!$A$2:$Y$402)),MOD(ROW()-ROW($E$2),COLUMNS(bike!$A$2:$Y$402)),1,1)</f>
        <v>5</v>
      </c>
      <c r="F7183">
        <f ca="1">OFFSET(transit!$A$2:$Y$402,TRUNC((ROW()-ROW($F$2))/COLUMNS(transit!$A$2:$Y$402)),MOD(ROW()-ROW($F$2),COLUMNS(transit!$A$2:$Y$402)),1,1)</f>
        <v>12</v>
      </c>
      <c r="G7183">
        <f ca="1">OFFSET(drive!$A$2:$Y$402,TRUNC((ROW()-ROW($G$2))/COLUMNS(drive!$A$2:$Y$402)),MOD(ROW()-ROW($G$2),COLUMNS(drive!$A$2:$Y$402)),1,1)</f>
        <v>4</v>
      </c>
      <c r="H7183" s="5">
        <f ca="1">(VLOOKUP($B7183,weights!$A$2:$R$6,4))*VLOOKUP($B7183,weights!$A$2:$R$6,6)^C7183*(VLOOKUP($B7183,weights!$A$2:$R$6,15)*EXP(VLOOKUP($B7183,weights!$A$2:$R$6,11)*D7183)+VLOOKUP($B7183,weights!$A$2:$R$6,16)*EXP(VLOOKUP($B7183,weights!$A$2:$R$6,12)*E7183)+VLOOKUP($B7183,weights!$A$2:$R$6,17)*EXP(VLOOKUP($B7183,weights!$A$2:$R$6,13)*F7183)+VLOOKUP($B7183,weights!$A$2:$R$6,18)*EXP(VLOOKUP($B7183,weights!$A$2:$R$6,14)*G7183))</f>
        <v>8.979435847812022</v>
      </c>
    </row>
    <row r="7184" spans="1:8" ht="12.75" x14ac:dyDescent="0.2">
      <c r="A7184">
        <f t="shared" si="0"/>
        <v>288</v>
      </c>
      <c r="B7184" t="str">
        <f t="shared" ref="B7184:C7184" si="7158">B7159</f>
        <v>restaurant</v>
      </c>
      <c r="C7184">
        <f t="shared" si="7158"/>
        <v>7</v>
      </c>
      <c r="D7184">
        <f ca="1">OFFSET(walk!$A$2:$Y$402,TRUNC((ROW()-ROW($D$2))/COLUMNS(walk!$A$2:$Y$402)),MOD(ROW()-ROW($D$2),COLUMNS(walk!$A$2:$Y$402)),1,1)</f>
        <v>16</v>
      </c>
      <c r="E7184">
        <f ca="1">OFFSET(bike!$A$2:$Y$402,TRUNC((ROW()-ROW($E$2))/COLUMNS(bike!$A$2:$Y$402)),MOD(ROW()-ROW($E$2),COLUMNS(bike!$A$2:$Y$402)),1,1)</f>
        <v>5</v>
      </c>
      <c r="F7184">
        <f ca="1">OFFSET(transit!$A$2:$Y$402,TRUNC((ROW()-ROW($F$2))/COLUMNS(transit!$A$2:$Y$402)),MOD(ROW()-ROW($F$2),COLUMNS(transit!$A$2:$Y$402)),1,1)</f>
        <v>14</v>
      </c>
      <c r="G7184">
        <f ca="1">OFFSET(drive!$A$2:$Y$402,TRUNC((ROW()-ROW($G$2))/COLUMNS(drive!$A$2:$Y$402)),MOD(ROW()-ROW($G$2),COLUMNS(drive!$A$2:$Y$402)),1,1)</f>
        <v>4</v>
      </c>
      <c r="H7184" s="5">
        <f ca="1">(VLOOKUP($B7184,weights!$A$2:$R$6,4))*VLOOKUP($B7184,weights!$A$2:$R$6,6)^C7184*(VLOOKUP($B7184,weights!$A$2:$R$6,15)*EXP(VLOOKUP($B7184,weights!$A$2:$R$6,11)*D7184)+VLOOKUP($B7184,weights!$A$2:$R$6,16)*EXP(VLOOKUP($B7184,weights!$A$2:$R$6,12)*E7184)+VLOOKUP($B7184,weights!$A$2:$R$6,17)*EXP(VLOOKUP($B7184,weights!$A$2:$R$6,13)*F7184)+VLOOKUP($B7184,weights!$A$2:$R$6,18)*EXP(VLOOKUP($B7184,weights!$A$2:$R$6,14)*G7184))</f>
        <v>7.584135584163004</v>
      </c>
    </row>
    <row r="7185" spans="1:8" ht="12.75" x14ac:dyDescent="0.2">
      <c r="A7185">
        <f t="shared" si="0"/>
        <v>288</v>
      </c>
      <c r="B7185" t="str">
        <f t="shared" ref="B7185:C7185" si="7159">B7160</f>
        <v>restaurant</v>
      </c>
      <c r="C7185">
        <f t="shared" si="7159"/>
        <v>8</v>
      </c>
      <c r="D7185">
        <f ca="1">OFFSET(walk!$A$2:$Y$402,TRUNC((ROW()-ROW($D$2))/COLUMNS(walk!$A$2:$Y$402)),MOD(ROW()-ROW($D$2),COLUMNS(walk!$A$2:$Y$402)),1,1)</f>
        <v>17</v>
      </c>
      <c r="E7185">
        <f ca="1">OFFSET(bike!$A$2:$Y$402,TRUNC((ROW()-ROW($E$2))/COLUMNS(bike!$A$2:$Y$402)),MOD(ROW()-ROW($E$2),COLUMNS(bike!$A$2:$Y$402)),1,1)</f>
        <v>6</v>
      </c>
      <c r="F7185">
        <f ca="1">OFFSET(transit!$A$2:$Y$402,TRUNC((ROW()-ROW($F$2))/COLUMNS(transit!$A$2:$Y$402)),MOD(ROW()-ROW($F$2),COLUMNS(transit!$A$2:$Y$402)),1,1)</f>
        <v>16</v>
      </c>
      <c r="G7185">
        <f ca="1">OFFSET(drive!$A$2:$Y$402,TRUNC((ROW()-ROW($G$2))/COLUMNS(drive!$A$2:$Y$402)),MOD(ROW()-ROW($G$2),COLUMNS(drive!$A$2:$Y$402)),1,1)</f>
        <v>4</v>
      </c>
      <c r="H7185" s="5">
        <f ca="1">(VLOOKUP($B7185,weights!$A$2:$R$6,4))*VLOOKUP($B7185,weights!$A$2:$R$6,6)^C7185*(VLOOKUP($B7185,weights!$A$2:$R$6,15)*EXP(VLOOKUP($B7185,weights!$A$2:$R$6,11)*D7185)+VLOOKUP($B7185,weights!$A$2:$R$6,16)*EXP(VLOOKUP($B7185,weights!$A$2:$R$6,12)*E7185)+VLOOKUP($B7185,weights!$A$2:$R$6,17)*EXP(VLOOKUP($B7185,weights!$A$2:$R$6,13)*F7185)+VLOOKUP($B7185,weights!$A$2:$R$6,18)*EXP(VLOOKUP($B7185,weights!$A$2:$R$6,14)*G7185))</f>
        <v>6.1131296920272202</v>
      </c>
    </row>
    <row r="7186" spans="1:8" ht="12.75" x14ac:dyDescent="0.2">
      <c r="A7186">
        <f t="shared" si="0"/>
        <v>288</v>
      </c>
      <c r="B7186" t="str">
        <f t="shared" ref="B7186:C7186" si="7160">B7161</f>
        <v>restaurant</v>
      </c>
      <c r="C7186">
        <f t="shared" si="7160"/>
        <v>9</v>
      </c>
      <c r="D7186">
        <f ca="1">OFFSET(walk!$A$2:$Y$402,TRUNC((ROW()-ROW($D$2))/COLUMNS(walk!$A$2:$Y$402)),MOD(ROW()-ROW($D$2),COLUMNS(walk!$A$2:$Y$402)),1,1)</f>
        <v>18</v>
      </c>
      <c r="E7186">
        <f ca="1">OFFSET(bike!$A$2:$Y$402,TRUNC((ROW()-ROW($E$2))/COLUMNS(bike!$A$2:$Y$402)),MOD(ROW()-ROW($E$2),COLUMNS(bike!$A$2:$Y$402)),1,1)</f>
        <v>100</v>
      </c>
      <c r="F7186">
        <f ca="1">OFFSET(transit!$A$2:$Y$402,TRUNC((ROW()-ROW($F$2))/COLUMNS(transit!$A$2:$Y$402)),MOD(ROW()-ROW($F$2),COLUMNS(transit!$A$2:$Y$402)),1,1)</f>
        <v>17</v>
      </c>
      <c r="G7186">
        <f ca="1">OFFSET(drive!$A$2:$Y$402,TRUNC((ROW()-ROW($G$2))/COLUMNS(drive!$A$2:$Y$402)),MOD(ROW()-ROW($G$2),COLUMNS(drive!$A$2:$Y$402)),1,1)</f>
        <v>7</v>
      </c>
      <c r="H7186" s="5">
        <f ca="1">(VLOOKUP($B7186,weights!$A$2:$R$6,4))*VLOOKUP($B7186,weights!$A$2:$R$6,6)^C7186*(VLOOKUP($B7186,weights!$A$2:$R$6,15)*EXP(VLOOKUP($B7186,weights!$A$2:$R$6,11)*D7186)+VLOOKUP($B7186,weights!$A$2:$R$6,16)*EXP(VLOOKUP($B7186,weights!$A$2:$R$6,12)*E7186)+VLOOKUP($B7186,weights!$A$2:$R$6,17)*EXP(VLOOKUP($B7186,weights!$A$2:$R$6,13)*F7186)+VLOOKUP($B7186,weights!$A$2:$R$6,18)*EXP(VLOOKUP($B7186,weights!$A$2:$R$6,14)*G7186))</f>
        <v>2.6762576555183037</v>
      </c>
    </row>
    <row r="7187" spans="1:8" ht="12.75" x14ac:dyDescent="0.2">
      <c r="A7187">
        <f t="shared" si="0"/>
        <v>288</v>
      </c>
      <c r="B7187" t="str">
        <f t="shared" ref="B7187:C7187" si="7161">B7162</f>
        <v>supermarket</v>
      </c>
      <c r="C7187">
        <f t="shared" si="7161"/>
        <v>0</v>
      </c>
      <c r="D7187">
        <f ca="1">OFFSET(walk!$A$2:$Y$402,TRUNC((ROW()-ROW($D$2))/COLUMNS(walk!$A$2:$Y$402)),MOD(ROW()-ROW($D$2),COLUMNS(walk!$A$2:$Y$402)),1,1)</f>
        <v>40</v>
      </c>
      <c r="E7187">
        <f ca="1">OFFSET(bike!$A$2:$Y$402,TRUNC((ROW()-ROW($E$2))/COLUMNS(bike!$A$2:$Y$402)),MOD(ROW()-ROW($E$2),COLUMNS(bike!$A$2:$Y$402)),1,1)</f>
        <v>16</v>
      </c>
      <c r="F7187">
        <f ca="1">OFFSET(transit!$A$2:$Y$402,TRUNC((ROW()-ROW($F$2))/COLUMNS(transit!$A$2:$Y$402)),MOD(ROW()-ROW($F$2),COLUMNS(transit!$A$2:$Y$402)),1,1)</f>
        <v>21</v>
      </c>
      <c r="G7187">
        <f ca="1">OFFSET(drive!$A$2:$Y$402,TRUNC((ROW()-ROW($G$2))/COLUMNS(drive!$A$2:$Y$402)),MOD(ROW()-ROW($G$2),COLUMNS(drive!$A$2:$Y$402)),1,1)</f>
        <v>8</v>
      </c>
      <c r="H7187" s="5">
        <f ca="1">(VLOOKUP($B7187,weights!$A$2:$R$6,4))*VLOOKUP($B7187,weights!$A$2:$R$6,6)^C7187*(VLOOKUP($B7187,weights!$A$2:$R$6,15)*EXP(VLOOKUP($B7187,weights!$A$2:$R$6,11)*D7187)+VLOOKUP($B7187,weights!$A$2:$R$6,16)*EXP(VLOOKUP($B7187,weights!$A$2:$R$6,12)*E7187)+VLOOKUP($B7187,weights!$A$2:$R$6,17)*EXP(VLOOKUP($B7187,weights!$A$2:$R$6,13)*F7187)+VLOOKUP($B7187,weights!$A$2:$R$6,18)*EXP(VLOOKUP($B7187,weights!$A$2:$R$6,14)*G7187))</f>
        <v>3.4573778953657834</v>
      </c>
    </row>
    <row r="7188" spans="1:8" ht="12.75" x14ac:dyDescent="0.2">
      <c r="A7188">
        <f t="shared" si="0"/>
        <v>288</v>
      </c>
      <c r="B7188" t="str">
        <f t="shared" ref="B7188:C7188" si="7162">B7163</f>
        <v>supermarket</v>
      </c>
      <c r="C7188">
        <f t="shared" si="7162"/>
        <v>1</v>
      </c>
      <c r="D7188">
        <f ca="1">OFFSET(walk!$A$2:$Y$402,TRUNC((ROW()-ROW($D$2))/COLUMNS(walk!$A$2:$Y$402)),MOD(ROW()-ROW($D$2),COLUMNS(walk!$A$2:$Y$402)),1,1)</f>
        <v>50</v>
      </c>
      <c r="E7188">
        <f ca="1">OFFSET(bike!$A$2:$Y$402,TRUNC((ROW()-ROW($E$2))/COLUMNS(bike!$A$2:$Y$402)),MOD(ROW()-ROW($E$2),COLUMNS(bike!$A$2:$Y$402)),1,1)</f>
        <v>17</v>
      </c>
      <c r="F7188">
        <f ca="1">OFFSET(transit!$A$2:$Y$402,TRUNC((ROW()-ROW($F$2))/COLUMNS(transit!$A$2:$Y$402)),MOD(ROW()-ROW($F$2),COLUMNS(transit!$A$2:$Y$402)),1,1)</f>
        <v>26</v>
      </c>
      <c r="G7188">
        <f ca="1">OFFSET(drive!$A$2:$Y$402,TRUNC((ROW()-ROW($G$2))/COLUMNS(drive!$A$2:$Y$402)),MOD(ROW()-ROW($G$2),COLUMNS(drive!$A$2:$Y$402)),1,1)</f>
        <v>10</v>
      </c>
      <c r="H7188" s="5">
        <f ca="1">(VLOOKUP($B7188,weights!$A$2:$R$6,4))*VLOOKUP($B7188,weights!$A$2:$R$6,6)^C7188*(VLOOKUP($B7188,weights!$A$2:$R$6,15)*EXP(VLOOKUP($B7188,weights!$A$2:$R$6,11)*D7188)+VLOOKUP($B7188,weights!$A$2:$R$6,16)*EXP(VLOOKUP($B7188,weights!$A$2:$R$6,12)*E7188)+VLOOKUP($B7188,weights!$A$2:$R$6,17)*EXP(VLOOKUP($B7188,weights!$A$2:$R$6,13)*F7188)+VLOOKUP($B7188,weights!$A$2:$R$6,18)*EXP(VLOOKUP($B7188,weights!$A$2:$R$6,14)*G7188))</f>
        <v>1.3090491996219644</v>
      </c>
    </row>
    <row r="7189" spans="1:8" ht="12.75" x14ac:dyDescent="0.2">
      <c r="A7189">
        <f t="shared" si="0"/>
        <v>288</v>
      </c>
      <c r="B7189" t="str">
        <f t="shared" ref="B7189:C7189" si="7163">B7164</f>
        <v>supermarket</v>
      </c>
      <c r="C7189">
        <f t="shared" si="7163"/>
        <v>2</v>
      </c>
      <c r="D7189">
        <f ca="1">OFFSET(walk!$A$2:$Y$402,TRUNC((ROW()-ROW($D$2))/COLUMNS(walk!$A$2:$Y$402)),MOD(ROW()-ROW($D$2),COLUMNS(walk!$A$2:$Y$402)),1,1)</f>
        <v>55</v>
      </c>
      <c r="E7189">
        <f ca="1">OFFSET(bike!$A$2:$Y$402,TRUNC((ROW()-ROW($E$2))/COLUMNS(bike!$A$2:$Y$402)),MOD(ROW()-ROW($E$2),COLUMNS(bike!$A$2:$Y$402)),1,1)</f>
        <v>18</v>
      </c>
      <c r="F7189">
        <f ca="1">OFFSET(transit!$A$2:$Y$402,TRUNC((ROW()-ROW($F$2))/COLUMNS(transit!$A$2:$Y$402)),MOD(ROW()-ROW($F$2),COLUMNS(transit!$A$2:$Y$402)),1,1)</f>
        <v>34</v>
      </c>
      <c r="G7189">
        <f ca="1">OFFSET(drive!$A$2:$Y$402,TRUNC((ROW()-ROW($G$2))/COLUMNS(drive!$A$2:$Y$402)),MOD(ROW()-ROW($G$2),COLUMNS(drive!$A$2:$Y$402)),1,1)</f>
        <v>12</v>
      </c>
      <c r="H7189" s="5">
        <f ca="1">(VLOOKUP($B7189,weights!$A$2:$R$6,4))*VLOOKUP($B7189,weights!$A$2:$R$6,6)^C7189*(VLOOKUP($B7189,weights!$A$2:$R$6,15)*EXP(VLOOKUP($B7189,weights!$A$2:$R$6,11)*D7189)+VLOOKUP($B7189,weights!$A$2:$R$6,16)*EXP(VLOOKUP($B7189,weights!$A$2:$R$6,12)*E7189)+VLOOKUP($B7189,weights!$A$2:$R$6,17)*EXP(VLOOKUP($B7189,weights!$A$2:$R$6,13)*F7189)+VLOOKUP($B7189,weights!$A$2:$R$6,18)*EXP(VLOOKUP($B7189,weights!$A$2:$R$6,14)*G7189))</f>
        <v>0.49612860835525119</v>
      </c>
    </row>
    <row r="7190" spans="1:8" ht="12.75" x14ac:dyDescent="0.2">
      <c r="A7190">
        <f t="shared" si="0"/>
        <v>288</v>
      </c>
      <c r="B7190" t="str">
        <f t="shared" ref="B7190:C7190" si="7164">B7165</f>
        <v>supermarket</v>
      </c>
      <c r="C7190">
        <f t="shared" si="7164"/>
        <v>3</v>
      </c>
      <c r="D7190">
        <f ca="1">OFFSET(walk!$A$2:$Y$402,TRUNC((ROW()-ROW($D$2))/COLUMNS(walk!$A$2:$Y$402)),MOD(ROW()-ROW($D$2),COLUMNS(walk!$A$2:$Y$402)),1,1)</f>
        <v>62</v>
      </c>
      <c r="E7190">
        <f ca="1">OFFSET(bike!$A$2:$Y$402,TRUNC((ROW()-ROW($E$2))/COLUMNS(bike!$A$2:$Y$402)),MOD(ROW()-ROW($E$2),COLUMNS(bike!$A$2:$Y$402)),1,1)</f>
        <v>21</v>
      </c>
      <c r="F7190">
        <f ca="1">OFFSET(transit!$A$2:$Y$402,TRUNC((ROW()-ROW($F$2))/COLUMNS(transit!$A$2:$Y$402)),MOD(ROW()-ROW($F$2),COLUMNS(transit!$A$2:$Y$402)),1,1)</f>
        <v>38</v>
      </c>
      <c r="G7190">
        <f ca="1">OFFSET(drive!$A$2:$Y$402,TRUNC((ROW()-ROW($G$2))/COLUMNS(drive!$A$2:$Y$402)),MOD(ROW()-ROW($G$2),COLUMNS(drive!$A$2:$Y$402)),1,1)</f>
        <v>14</v>
      </c>
      <c r="H7190" s="5">
        <f ca="1">(VLOOKUP($B7190,weights!$A$2:$R$6,4))*VLOOKUP($B7190,weights!$A$2:$R$6,6)^C7190*(VLOOKUP($B7190,weights!$A$2:$R$6,15)*EXP(VLOOKUP($B7190,weights!$A$2:$R$6,11)*D7190)+VLOOKUP($B7190,weights!$A$2:$R$6,16)*EXP(VLOOKUP($B7190,weights!$A$2:$R$6,12)*E7190)+VLOOKUP($B7190,weights!$A$2:$R$6,17)*EXP(VLOOKUP($B7190,weights!$A$2:$R$6,13)*F7190)+VLOOKUP($B7190,weights!$A$2:$R$6,18)*EXP(VLOOKUP($B7190,weights!$A$2:$R$6,14)*G7190))</f>
        <v>0.18849726441579162</v>
      </c>
    </row>
    <row r="7191" spans="1:8" ht="12.75" x14ac:dyDescent="0.2">
      <c r="A7191">
        <f t="shared" si="0"/>
        <v>288</v>
      </c>
      <c r="B7191" t="str">
        <f t="shared" ref="B7191:C7191" si="7165">B7166</f>
        <v>supermarket</v>
      </c>
      <c r="C7191">
        <f t="shared" si="7165"/>
        <v>4</v>
      </c>
      <c r="D7191">
        <f ca="1">OFFSET(walk!$A$2:$Y$402,TRUNC((ROW()-ROW($D$2))/COLUMNS(walk!$A$2:$Y$402)),MOD(ROW()-ROW($D$2),COLUMNS(walk!$A$2:$Y$402)),1,1)</f>
        <v>79</v>
      </c>
      <c r="E7191">
        <f ca="1">OFFSET(bike!$A$2:$Y$402,TRUNC((ROW()-ROW($E$2))/COLUMNS(bike!$A$2:$Y$402)),MOD(ROW()-ROW($E$2),COLUMNS(bike!$A$2:$Y$402)),1,1)</f>
        <v>25</v>
      </c>
      <c r="F7191">
        <f ca="1">OFFSET(transit!$A$2:$Y$402,TRUNC((ROW()-ROW($F$2))/COLUMNS(transit!$A$2:$Y$402)),MOD(ROW()-ROW($F$2),COLUMNS(transit!$A$2:$Y$402)),1,1)</f>
        <v>41</v>
      </c>
      <c r="G7191">
        <f ca="1">OFFSET(drive!$A$2:$Y$402,TRUNC((ROW()-ROW($G$2))/COLUMNS(drive!$A$2:$Y$402)),MOD(ROW()-ROW($G$2),COLUMNS(drive!$A$2:$Y$402)),1,1)</f>
        <v>15</v>
      </c>
      <c r="H7191" s="5">
        <f ca="1">(VLOOKUP($B7191,weights!$A$2:$R$6,4))*VLOOKUP($B7191,weights!$A$2:$R$6,6)^C7191*(VLOOKUP($B7191,weights!$A$2:$R$6,15)*EXP(VLOOKUP($B7191,weights!$A$2:$R$6,11)*D7191)+VLOOKUP($B7191,weights!$A$2:$R$6,16)*EXP(VLOOKUP($B7191,weights!$A$2:$R$6,12)*E7191)+VLOOKUP($B7191,weights!$A$2:$R$6,17)*EXP(VLOOKUP($B7191,weights!$A$2:$R$6,13)*F7191)+VLOOKUP($B7191,weights!$A$2:$R$6,18)*EXP(VLOOKUP($B7191,weights!$A$2:$R$6,14)*G7191))</f>
        <v>8.8664902242014634E-2</v>
      </c>
    </row>
    <row r="7192" spans="1:8" ht="12.75" x14ac:dyDescent="0.2">
      <c r="A7192">
        <f t="shared" si="0"/>
        <v>288</v>
      </c>
      <c r="B7192" t="str">
        <f t="shared" ref="B7192:C7192" si="7166">B7167</f>
        <v>store</v>
      </c>
      <c r="C7192">
        <f t="shared" si="7166"/>
        <v>0</v>
      </c>
      <c r="D7192">
        <f ca="1">OFFSET(walk!$A$2:$Y$402,TRUNC((ROW()-ROW($D$2))/COLUMNS(walk!$A$2:$Y$402)),MOD(ROW()-ROW($D$2),COLUMNS(walk!$A$2:$Y$402)),1,1)</f>
        <v>8</v>
      </c>
      <c r="E7192">
        <f ca="1">OFFSET(bike!$A$2:$Y$402,TRUNC((ROW()-ROW($E$2))/COLUMNS(bike!$A$2:$Y$402)),MOD(ROW()-ROW($E$2),COLUMNS(bike!$A$2:$Y$402)),1,1)</f>
        <v>2</v>
      </c>
      <c r="F7192">
        <f ca="1">OFFSET(transit!$A$2:$Y$402,TRUNC((ROW()-ROW($F$2))/COLUMNS(transit!$A$2:$Y$402)),MOD(ROW()-ROW($F$2),COLUMNS(transit!$A$2:$Y$402)),1,1)</f>
        <v>8</v>
      </c>
      <c r="G7192">
        <f ca="1">OFFSET(drive!$A$2:$Y$402,TRUNC((ROW()-ROW($G$2))/COLUMNS(drive!$A$2:$Y$402)),MOD(ROW()-ROW($G$2),COLUMNS(drive!$A$2:$Y$402)),1,1)</f>
        <v>2</v>
      </c>
      <c r="H7192" s="5">
        <f ca="1">(VLOOKUP($B7192,weights!$A$2:$R$6,4))*VLOOKUP($B7192,weights!$A$2:$R$6,6)^C7192*(VLOOKUP($B7192,weights!$A$2:$R$6,15)*EXP(VLOOKUP($B7192,weights!$A$2:$R$6,11)*D7192)+VLOOKUP($B7192,weights!$A$2:$R$6,16)*EXP(VLOOKUP($B7192,weights!$A$2:$R$6,12)*E7192)+VLOOKUP($B7192,weights!$A$2:$R$6,17)*EXP(VLOOKUP($B7192,weights!$A$2:$R$6,13)*F7192)+VLOOKUP($B7192,weights!$A$2:$R$6,18)*EXP(VLOOKUP($B7192,weights!$A$2:$R$6,14)*G7192))</f>
        <v>13.08641736128927</v>
      </c>
    </row>
    <row r="7193" spans="1:8" ht="12.75" x14ac:dyDescent="0.2">
      <c r="A7193">
        <f t="shared" si="0"/>
        <v>288</v>
      </c>
      <c r="B7193" t="str">
        <f t="shared" ref="B7193:C7193" si="7167">B7168</f>
        <v>store</v>
      </c>
      <c r="C7193">
        <f t="shared" si="7167"/>
        <v>1</v>
      </c>
      <c r="D7193">
        <f ca="1">OFFSET(walk!$A$2:$Y$402,TRUNC((ROW()-ROW($D$2))/COLUMNS(walk!$A$2:$Y$402)),MOD(ROW()-ROW($D$2),COLUMNS(walk!$A$2:$Y$402)),1,1)</f>
        <v>13</v>
      </c>
      <c r="E7193">
        <f ca="1">OFFSET(bike!$A$2:$Y$402,TRUNC((ROW()-ROW($E$2))/COLUMNS(bike!$A$2:$Y$402)),MOD(ROW()-ROW($E$2),COLUMNS(bike!$A$2:$Y$402)),1,1)</f>
        <v>4</v>
      </c>
      <c r="F7193">
        <f ca="1">OFFSET(transit!$A$2:$Y$402,TRUNC((ROW()-ROW($F$2))/COLUMNS(transit!$A$2:$Y$402)),MOD(ROW()-ROW($F$2),COLUMNS(transit!$A$2:$Y$402)),1,1)</f>
        <v>10</v>
      </c>
      <c r="G7193">
        <f ca="1">OFFSET(drive!$A$2:$Y$402,TRUNC((ROW()-ROW($G$2))/COLUMNS(drive!$A$2:$Y$402)),MOD(ROW()-ROW($G$2),COLUMNS(drive!$A$2:$Y$402)),1,1)</f>
        <v>4</v>
      </c>
      <c r="H7193" s="5">
        <f ca="1">(VLOOKUP($B7193,weights!$A$2:$R$6,4))*VLOOKUP($B7193,weights!$A$2:$R$6,6)^C7193*(VLOOKUP($B7193,weights!$A$2:$R$6,15)*EXP(VLOOKUP($B7193,weights!$A$2:$R$6,11)*D7193)+VLOOKUP($B7193,weights!$A$2:$R$6,16)*EXP(VLOOKUP($B7193,weights!$A$2:$R$6,12)*E7193)+VLOOKUP($B7193,weights!$A$2:$R$6,17)*EXP(VLOOKUP($B7193,weights!$A$2:$R$6,13)*F7193)+VLOOKUP($B7193,weights!$A$2:$R$6,18)*EXP(VLOOKUP($B7193,weights!$A$2:$R$6,14)*G7193))</f>
        <v>4.259117928396071</v>
      </c>
    </row>
    <row r="7194" spans="1:8" ht="12.75" x14ac:dyDescent="0.2">
      <c r="A7194">
        <f t="shared" si="0"/>
        <v>288</v>
      </c>
      <c r="B7194" t="str">
        <f t="shared" ref="B7194:C7194" si="7168">B7169</f>
        <v>store</v>
      </c>
      <c r="C7194">
        <f t="shared" si="7168"/>
        <v>2</v>
      </c>
      <c r="D7194">
        <f ca="1">OFFSET(walk!$A$2:$Y$402,TRUNC((ROW()-ROW($D$2))/COLUMNS(walk!$A$2:$Y$402)),MOD(ROW()-ROW($D$2),COLUMNS(walk!$A$2:$Y$402)),1,1)</f>
        <v>16</v>
      </c>
      <c r="E7194">
        <f ca="1">OFFSET(bike!$A$2:$Y$402,TRUNC((ROW()-ROW($E$2))/COLUMNS(bike!$A$2:$Y$402)),MOD(ROW()-ROW($E$2),COLUMNS(bike!$A$2:$Y$402)),1,1)</f>
        <v>4</v>
      </c>
      <c r="F7194">
        <f ca="1">OFFSET(transit!$A$2:$Y$402,TRUNC((ROW()-ROW($F$2))/COLUMNS(transit!$A$2:$Y$402)),MOD(ROW()-ROW($F$2),COLUMNS(transit!$A$2:$Y$402)),1,1)</f>
        <v>10</v>
      </c>
      <c r="G7194">
        <f ca="1">OFFSET(drive!$A$2:$Y$402,TRUNC((ROW()-ROW($G$2))/COLUMNS(drive!$A$2:$Y$402)),MOD(ROW()-ROW($G$2),COLUMNS(drive!$A$2:$Y$402)),1,1)</f>
        <v>4</v>
      </c>
      <c r="H7194" s="5">
        <f ca="1">(VLOOKUP($B7194,weights!$A$2:$R$6,4))*VLOOKUP($B7194,weights!$A$2:$R$6,6)^C7194*(VLOOKUP($B7194,weights!$A$2:$R$6,15)*EXP(VLOOKUP($B7194,weights!$A$2:$R$6,11)*D7194)+VLOOKUP($B7194,weights!$A$2:$R$6,16)*EXP(VLOOKUP($B7194,weights!$A$2:$R$6,12)*E7194)+VLOOKUP($B7194,weights!$A$2:$R$6,17)*EXP(VLOOKUP($B7194,weights!$A$2:$R$6,13)*F7194)+VLOOKUP($B7194,weights!$A$2:$R$6,18)*EXP(VLOOKUP($B7194,weights!$A$2:$R$6,14)*G7194))</f>
        <v>2.8419719420507557</v>
      </c>
    </row>
    <row r="7195" spans="1:8" ht="12.75" x14ac:dyDescent="0.2">
      <c r="A7195">
        <f t="shared" si="0"/>
        <v>288</v>
      </c>
      <c r="B7195" t="str">
        <f t="shared" ref="B7195:C7195" si="7169">B7170</f>
        <v>store</v>
      </c>
      <c r="C7195">
        <f t="shared" si="7169"/>
        <v>3</v>
      </c>
      <c r="D7195">
        <f ca="1">OFFSET(walk!$A$2:$Y$402,TRUNC((ROW()-ROW($D$2))/COLUMNS(walk!$A$2:$Y$402)),MOD(ROW()-ROW($D$2),COLUMNS(walk!$A$2:$Y$402)),1,1)</f>
        <v>17</v>
      </c>
      <c r="E7195">
        <f ca="1">OFFSET(bike!$A$2:$Y$402,TRUNC((ROW()-ROW($E$2))/COLUMNS(bike!$A$2:$Y$402)),MOD(ROW()-ROW($E$2),COLUMNS(bike!$A$2:$Y$402)),1,1)</f>
        <v>4</v>
      </c>
      <c r="F7195">
        <f ca="1">OFFSET(transit!$A$2:$Y$402,TRUNC((ROW()-ROW($F$2))/COLUMNS(transit!$A$2:$Y$402)),MOD(ROW()-ROW($F$2),COLUMNS(transit!$A$2:$Y$402)),1,1)</f>
        <v>10</v>
      </c>
      <c r="G7195">
        <f ca="1">OFFSET(drive!$A$2:$Y$402,TRUNC((ROW()-ROW($G$2))/COLUMNS(drive!$A$2:$Y$402)),MOD(ROW()-ROW($G$2),COLUMNS(drive!$A$2:$Y$402)),1,1)</f>
        <v>4</v>
      </c>
      <c r="H7195" s="5">
        <f ca="1">(VLOOKUP($B7195,weights!$A$2:$R$6,4))*VLOOKUP($B7195,weights!$A$2:$R$6,6)^C7195*(VLOOKUP($B7195,weights!$A$2:$R$6,15)*EXP(VLOOKUP($B7195,weights!$A$2:$R$6,11)*D7195)+VLOOKUP($B7195,weights!$A$2:$R$6,16)*EXP(VLOOKUP($B7195,weights!$A$2:$R$6,12)*E7195)+VLOOKUP($B7195,weights!$A$2:$R$6,17)*EXP(VLOOKUP($B7195,weights!$A$2:$R$6,13)*F7195)+VLOOKUP($B7195,weights!$A$2:$R$6,18)*EXP(VLOOKUP($B7195,weights!$A$2:$R$6,14)*G7195))</f>
        <v>1.9136280017954383</v>
      </c>
    </row>
    <row r="7196" spans="1:8" ht="12.75" x14ac:dyDescent="0.2">
      <c r="A7196">
        <f t="shared" si="0"/>
        <v>288</v>
      </c>
      <c r="B7196" t="str">
        <f t="shared" ref="B7196:C7196" si="7170">B7171</f>
        <v>store</v>
      </c>
      <c r="C7196">
        <f t="shared" si="7170"/>
        <v>4</v>
      </c>
      <c r="D7196">
        <f ca="1">OFFSET(walk!$A$2:$Y$402,TRUNC((ROW()-ROW($D$2))/COLUMNS(walk!$A$2:$Y$402)),MOD(ROW()-ROW($D$2),COLUMNS(walk!$A$2:$Y$402)),1,1)</f>
        <v>17</v>
      </c>
      <c r="E7196">
        <f ca="1">OFFSET(bike!$A$2:$Y$402,TRUNC((ROW()-ROW($E$2))/COLUMNS(bike!$A$2:$Y$402)),MOD(ROW()-ROW($E$2),COLUMNS(bike!$A$2:$Y$402)),1,1)</f>
        <v>6</v>
      </c>
      <c r="F7196">
        <f ca="1">OFFSET(transit!$A$2:$Y$402,TRUNC((ROW()-ROW($F$2))/COLUMNS(transit!$A$2:$Y$402)),MOD(ROW()-ROW($F$2),COLUMNS(transit!$A$2:$Y$402)),1,1)</f>
        <v>13</v>
      </c>
      <c r="G7196">
        <f ca="1">OFFSET(drive!$A$2:$Y$402,TRUNC((ROW()-ROW($G$2))/COLUMNS(drive!$A$2:$Y$402)),MOD(ROW()-ROW($G$2),COLUMNS(drive!$A$2:$Y$402)),1,1)</f>
        <v>4</v>
      </c>
      <c r="H7196" s="5">
        <f ca="1">(VLOOKUP($B7196,weights!$A$2:$R$6,4))*VLOOKUP($B7196,weights!$A$2:$R$6,6)^C7196*(VLOOKUP($B7196,weights!$A$2:$R$6,15)*EXP(VLOOKUP($B7196,weights!$A$2:$R$6,11)*D7196)+VLOOKUP($B7196,weights!$A$2:$R$6,16)*EXP(VLOOKUP($B7196,weights!$A$2:$R$6,12)*E7196)+VLOOKUP($B7196,weights!$A$2:$R$6,17)*EXP(VLOOKUP($B7196,weights!$A$2:$R$6,13)*F7196)+VLOOKUP($B7196,weights!$A$2:$R$6,18)*EXP(VLOOKUP($B7196,weights!$A$2:$R$6,14)*G7196))</f>
        <v>0.90888971719152867</v>
      </c>
    </row>
    <row r="7197" spans="1:8" ht="12.75" x14ac:dyDescent="0.2">
      <c r="A7197">
        <f t="shared" si="0"/>
        <v>288</v>
      </c>
      <c r="B7197" t="str">
        <f t="shared" ref="B7197:C7197" si="7171">B7172</f>
        <v>pharmacy</v>
      </c>
      <c r="C7197">
        <f t="shared" si="7171"/>
        <v>0</v>
      </c>
      <c r="D7197">
        <f ca="1">OFFSET(walk!$A$2:$Y$402,TRUNC((ROW()-ROW($D$2))/COLUMNS(walk!$A$2:$Y$402)),MOD(ROW()-ROW($D$2),COLUMNS(walk!$A$2:$Y$402)),1,1)</f>
        <v>13</v>
      </c>
      <c r="E7197">
        <f ca="1">OFFSET(bike!$A$2:$Y$402,TRUNC((ROW()-ROW($E$2))/COLUMNS(bike!$A$2:$Y$402)),MOD(ROW()-ROW($E$2),COLUMNS(bike!$A$2:$Y$402)),1,1)</f>
        <v>4</v>
      </c>
      <c r="F7197">
        <f ca="1">OFFSET(transit!$A$2:$Y$402,TRUNC((ROW()-ROW($F$2))/COLUMNS(transit!$A$2:$Y$402)),MOD(ROW()-ROW($F$2),COLUMNS(transit!$A$2:$Y$402)),1,1)</f>
        <v>13</v>
      </c>
      <c r="G7197">
        <f ca="1">OFFSET(drive!$A$2:$Y$402,TRUNC((ROW()-ROW($G$2))/COLUMNS(drive!$A$2:$Y$402)),MOD(ROW()-ROW($G$2),COLUMNS(drive!$A$2:$Y$402)),1,1)</f>
        <v>2</v>
      </c>
      <c r="H7197" s="5">
        <f ca="1">(VLOOKUP($B7197,weights!$A$2:$R$6,4))*VLOOKUP($B7197,weights!$A$2:$R$6,6)^C7197*(VLOOKUP($B7197,weights!$A$2:$R$6,15)*EXP(VLOOKUP($B7197,weights!$A$2:$R$6,11)*D7197)+VLOOKUP($B7197,weights!$A$2:$R$6,16)*EXP(VLOOKUP($B7197,weights!$A$2:$R$6,12)*E7197)+VLOOKUP($B7197,weights!$A$2:$R$6,17)*EXP(VLOOKUP($B7197,weights!$A$2:$R$6,13)*F7197)+VLOOKUP($B7197,weights!$A$2:$R$6,18)*EXP(VLOOKUP($B7197,weights!$A$2:$R$6,14)*G7197))</f>
        <v>5.8337132496963644</v>
      </c>
    </row>
    <row r="7198" spans="1:8" ht="12.75" x14ac:dyDescent="0.2">
      <c r="A7198">
        <f t="shared" si="0"/>
        <v>288</v>
      </c>
      <c r="B7198" t="str">
        <f t="shared" ref="B7198:C7198" si="7172">B7173</f>
        <v>pharmacy</v>
      </c>
      <c r="C7198">
        <f t="shared" si="7172"/>
        <v>1</v>
      </c>
      <c r="D7198">
        <f ca="1">OFFSET(walk!$A$2:$Y$402,TRUNC((ROW()-ROW($D$2))/COLUMNS(walk!$A$2:$Y$402)),MOD(ROW()-ROW($D$2),COLUMNS(walk!$A$2:$Y$402)),1,1)</f>
        <v>15</v>
      </c>
      <c r="E7198">
        <f ca="1">OFFSET(bike!$A$2:$Y$402,TRUNC((ROW()-ROW($E$2))/COLUMNS(bike!$A$2:$Y$402)),MOD(ROW()-ROW($E$2),COLUMNS(bike!$A$2:$Y$402)),1,1)</f>
        <v>6</v>
      </c>
      <c r="F7198">
        <f ca="1">OFFSET(transit!$A$2:$Y$402,TRUNC((ROW()-ROW($F$2))/COLUMNS(transit!$A$2:$Y$402)),MOD(ROW()-ROW($F$2),COLUMNS(transit!$A$2:$Y$402)),1,1)</f>
        <v>14</v>
      </c>
      <c r="G7198">
        <f ca="1">OFFSET(drive!$A$2:$Y$402,TRUNC((ROW()-ROW($G$2))/COLUMNS(drive!$A$2:$Y$402)),MOD(ROW()-ROW($G$2),COLUMNS(drive!$A$2:$Y$402)),1,1)</f>
        <v>4</v>
      </c>
      <c r="H7198" s="5">
        <f ca="1">(VLOOKUP($B7198,weights!$A$2:$R$6,4))*VLOOKUP($B7198,weights!$A$2:$R$6,6)^C7198*(VLOOKUP($B7198,weights!$A$2:$R$6,15)*EXP(VLOOKUP($B7198,weights!$A$2:$R$6,11)*D7198)+VLOOKUP($B7198,weights!$A$2:$R$6,16)*EXP(VLOOKUP($B7198,weights!$A$2:$R$6,12)*E7198)+VLOOKUP($B7198,weights!$A$2:$R$6,17)*EXP(VLOOKUP($B7198,weights!$A$2:$R$6,13)*F7198)+VLOOKUP($B7198,weights!$A$2:$R$6,18)*EXP(VLOOKUP($B7198,weights!$A$2:$R$6,14)*G7198))</f>
        <v>1.7498510590804954</v>
      </c>
    </row>
    <row r="7199" spans="1:8" ht="12.75" x14ac:dyDescent="0.2">
      <c r="A7199">
        <f t="shared" si="0"/>
        <v>288</v>
      </c>
      <c r="B7199" t="str">
        <f t="shared" ref="B7199:C7199" si="7173">B7174</f>
        <v>pharmacy</v>
      </c>
      <c r="C7199">
        <f t="shared" si="7173"/>
        <v>2</v>
      </c>
      <c r="D7199">
        <f ca="1">OFFSET(walk!$A$2:$Y$402,TRUNC((ROW()-ROW($D$2))/COLUMNS(walk!$A$2:$Y$402)),MOD(ROW()-ROW($D$2),COLUMNS(walk!$A$2:$Y$402)),1,1)</f>
        <v>15</v>
      </c>
      <c r="E7199">
        <f ca="1">OFFSET(bike!$A$2:$Y$402,TRUNC((ROW()-ROW($E$2))/COLUMNS(bike!$A$2:$Y$402)),MOD(ROW()-ROW($E$2),COLUMNS(bike!$A$2:$Y$402)),1,1)</f>
        <v>6</v>
      </c>
      <c r="F7199">
        <f ca="1">OFFSET(transit!$A$2:$Y$402,TRUNC((ROW()-ROW($F$2))/COLUMNS(transit!$A$2:$Y$402)),MOD(ROW()-ROW($F$2),COLUMNS(transit!$A$2:$Y$402)),1,1)</f>
        <v>14</v>
      </c>
      <c r="G7199">
        <f ca="1">OFFSET(drive!$A$2:$Y$402,TRUNC((ROW()-ROW($G$2))/COLUMNS(drive!$A$2:$Y$402)),MOD(ROW()-ROW($G$2),COLUMNS(drive!$A$2:$Y$402)),1,1)</f>
        <v>4</v>
      </c>
      <c r="H7199" s="5">
        <f ca="1">(VLOOKUP($B7199,weights!$A$2:$R$6,4))*VLOOKUP($B7199,weights!$A$2:$R$6,6)^C7199*(VLOOKUP($B7199,weights!$A$2:$R$6,15)*EXP(VLOOKUP($B7199,weights!$A$2:$R$6,11)*D7199)+VLOOKUP($B7199,weights!$A$2:$R$6,16)*EXP(VLOOKUP($B7199,weights!$A$2:$R$6,12)*E7199)+VLOOKUP($B7199,weights!$A$2:$R$6,17)*EXP(VLOOKUP($B7199,weights!$A$2:$R$6,13)*F7199)+VLOOKUP($B7199,weights!$A$2:$R$6,18)*EXP(VLOOKUP($B7199,weights!$A$2:$R$6,14)*G7199))</f>
        <v>0.84252088029801642</v>
      </c>
    </row>
    <row r="7200" spans="1:8" ht="12.75" x14ac:dyDescent="0.2">
      <c r="A7200">
        <f t="shared" si="0"/>
        <v>288</v>
      </c>
      <c r="B7200" t="str">
        <f t="shared" ref="B7200:C7200" si="7174">B7175</f>
        <v>bank</v>
      </c>
      <c r="C7200">
        <f t="shared" si="7174"/>
        <v>0</v>
      </c>
      <c r="D7200">
        <f ca="1">OFFSET(walk!$A$2:$Y$402,TRUNC((ROW()-ROW($D$2))/COLUMNS(walk!$A$2:$Y$402)),MOD(ROW()-ROW($D$2),COLUMNS(walk!$A$2:$Y$402)),1,1)</f>
        <v>24</v>
      </c>
      <c r="E7200">
        <f ca="1">OFFSET(bike!$A$2:$Y$402,TRUNC((ROW()-ROW($E$2))/COLUMNS(bike!$A$2:$Y$402)),MOD(ROW()-ROW($E$2),COLUMNS(bike!$A$2:$Y$402)),1,1)</f>
        <v>9</v>
      </c>
      <c r="F7200">
        <f ca="1">OFFSET(transit!$A$2:$Y$402,TRUNC((ROW()-ROW($F$2))/COLUMNS(transit!$A$2:$Y$402)),MOD(ROW()-ROW($F$2),COLUMNS(transit!$A$2:$Y$402)),1,1)</f>
        <v>24</v>
      </c>
      <c r="G7200">
        <f ca="1">OFFSET(drive!$A$2:$Y$402,TRUNC((ROW()-ROW($G$2))/COLUMNS(drive!$A$2:$Y$402)),MOD(ROW()-ROW($G$2),COLUMNS(drive!$A$2:$Y$402)),1,1)</f>
        <v>6</v>
      </c>
      <c r="H7200" s="5">
        <f ca="1">(VLOOKUP($B7200,weights!$A$2:$R$6,4))*VLOOKUP($B7200,weights!$A$2:$R$6,6)^C7200*(VLOOKUP($B7200,weights!$A$2:$R$6,15)*EXP(VLOOKUP($B7200,weights!$A$2:$R$6,11)*D7200)+VLOOKUP($B7200,weights!$A$2:$R$6,16)*EXP(VLOOKUP($B7200,weights!$A$2:$R$6,12)*E7200)+VLOOKUP($B7200,weights!$A$2:$R$6,17)*EXP(VLOOKUP($B7200,weights!$A$2:$R$6,13)*F7200)+VLOOKUP($B7200,weights!$A$2:$R$6,18)*EXP(VLOOKUP($B7200,weights!$A$2:$R$6,14)*G7200))</f>
        <v>2.1224926773483115</v>
      </c>
    </row>
    <row r="7201" spans="1:8" ht="12.75" x14ac:dyDescent="0.2">
      <c r="A7201">
        <f t="shared" si="0"/>
        <v>288</v>
      </c>
      <c r="B7201" t="str">
        <f t="shared" ref="B7201:C7201" si="7175">B7176</f>
        <v>bank</v>
      </c>
      <c r="C7201">
        <f t="shared" si="7175"/>
        <v>1</v>
      </c>
      <c r="D7201">
        <f ca="1">OFFSET(walk!$A$2:$Y$402,TRUNC((ROW()-ROW($D$2))/COLUMNS(walk!$A$2:$Y$402)),MOD(ROW()-ROW($D$2),COLUMNS(walk!$A$2:$Y$402)),1,1)</f>
        <v>40</v>
      </c>
      <c r="E7201">
        <f ca="1">OFFSET(bike!$A$2:$Y$402,TRUNC((ROW()-ROW($E$2))/COLUMNS(bike!$A$2:$Y$402)),MOD(ROW()-ROW($E$2),COLUMNS(bike!$A$2:$Y$402)),1,1)</f>
        <v>13</v>
      </c>
      <c r="F7201">
        <f ca="1">OFFSET(transit!$A$2:$Y$402,TRUNC((ROW()-ROW($F$2))/COLUMNS(transit!$A$2:$Y$402)),MOD(ROW()-ROW($F$2),COLUMNS(transit!$A$2:$Y$402)),1,1)</f>
        <v>32</v>
      </c>
      <c r="G7201">
        <f ca="1">OFFSET(drive!$A$2:$Y$402,TRUNC((ROW()-ROW($G$2))/COLUMNS(drive!$A$2:$Y$402)),MOD(ROW()-ROW($G$2),COLUMNS(drive!$A$2:$Y$402)),1,1)</f>
        <v>7</v>
      </c>
      <c r="H7201" s="5">
        <f ca="1">(VLOOKUP($B7201,weights!$A$2:$R$6,4))*VLOOKUP($B7201,weights!$A$2:$R$6,6)^C7201*(VLOOKUP($B7201,weights!$A$2:$R$6,15)*EXP(VLOOKUP($B7201,weights!$A$2:$R$6,11)*D7201)+VLOOKUP($B7201,weights!$A$2:$R$6,16)*EXP(VLOOKUP($B7201,weights!$A$2:$R$6,12)*E7201)+VLOOKUP($B7201,weights!$A$2:$R$6,17)*EXP(VLOOKUP($B7201,weights!$A$2:$R$6,13)*F7201)+VLOOKUP($B7201,weights!$A$2:$R$6,18)*EXP(VLOOKUP($B7201,weights!$A$2:$R$6,14)*G7201))</f>
        <v>0.54759527171119671</v>
      </c>
    </row>
    <row r="7202" spans="1:8" ht="12.75" x14ac:dyDescent="0.2">
      <c r="A7202">
        <f t="shared" si="0"/>
        <v>289</v>
      </c>
      <c r="B7202" t="str">
        <f t="shared" ref="B7202:C7202" si="7176">B7177</f>
        <v>restaurant</v>
      </c>
      <c r="C7202">
        <f t="shared" si="7176"/>
        <v>0</v>
      </c>
      <c r="D7202">
        <f ca="1">OFFSET(walk!$A$2:$Y$402,TRUNC((ROW()-ROW($D$2))/COLUMNS(walk!$A$2:$Y$402)),MOD(ROW()-ROW($D$2),COLUMNS(walk!$A$2:$Y$402)),1,1)</f>
        <v>9</v>
      </c>
      <c r="E7202">
        <f ca="1">OFFSET(bike!$A$2:$Y$402,TRUNC((ROW()-ROW($E$2))/COLUMNS(bike!$A$2:$Y$402)),MOD(ROW()-ROW($E$2),COLUMNS(bike!$A$2:$Y$402)),1,1)</f>
        <v>2</v>
      </c>
      <c r="F7202">
        <f ca="1">OFFSET(transit!$A$2:$Y$402,TRUNC((ROW()-ROW($F$2))/COLUMNS(transit!$A$2:$Y$402)),MOD(ROW()-ROW($F$2),COLUMNS(transit!$A$2:$Y$402)),1,1)</f>
        <v>6</v>
      </c>
      <c r="G7202">
        <f ca="1">OFFSET(drive!$A$2:$Y$402,TRUNC((ROW()-ROW($G$2))/COLUMNS(drive!$A$2:$Y$402)),MOD(ROW()-ROW($G$2),COLUMNS(drive!$A$2:$Y$402)),1,1)</f>
        <v>2</v>
      </c>
      <c r="H7202" s="5">
        <f ca="1">(VLOOKUP($B7202,weights!$A$2:$R$6,4))*VLOOKUP($B7202,weights!$A$2:$R$6,6)^C7202*(VLOOKUP($B7202,weights!$A$2:$R$6,15)*EXP(VLOOKUP($B7202,weights!$A$2:$R$6,11)*D7202)+VLOOKUP($B7202,weights!$A$2:$R$6,16)*EXP(VLOOKUP($B7202,weights!$A$2:$R$6,12)*E7202)+VLOOKUP($B7202,weights!$A$2:$R$6,17)*EXP(VLOOKUP($B7202,weights!$A$2:$R$6,13)*F7202)+VLOOKUP($B7202,weights!$A$2:$R$6,18)*EXP(VLOOKUP($B7202,weights!$A$2:$R$6,14)*G7202))</f>
        <v>31.430672004005245</v>
      </c>
    </row>
    <row r="7203" spans="1:8" ht="12.75" x14ac:dyDescent="0.2">
      <c r="A7203">
        <f t="shared" si="0"/>
        <v>289</v>
      </c>
      <c r="B7203" t="str">
        <f t="shared" ref="B7203:C7203" si="7177">B7178</f>
        <v>restaurant</v>
      </c>
      <c r="C7203">
        <f t="shared" si="7177"/>
        <v>1</v>
      </c>
      <c r="D7203">
        <f ca="1">OFFSET(walk!$A$2:$Y$402,TRUNC((ROW()-ROW($D$2))/COLUMNS(walk!$A$2:$Y$402)),MOD(ROW()-ROW($D$2),COLUMNS(walk!$A$2:$Y$402)),1,1)</f>
        <v>10</v>
      </c>
      <c r="E7203">
        <f ca="1">OFFSET(bike!$A$2:$Y$402,TRUNC((ROW()-ROW($E$2))/COLUMNS(bike!$A$2:$Y$402)),MOD(ROW()-ROW($E$2),COLUMNS(bike!$A$2:$Y$402)),1,1)</f>
        <v>2</v>
      </c>
      <c r="F7203">
        <f ca="1">OFFSET(transit!$A$2:$Y$402,TRUNC((ROW()-ROW($F$2))/COLUMNS(transit!$A$2:$Y$402)),MOD(ROW()-ROW($F$2),COLUMNS(transit!$A$2:$Y$402)),1,1)</f>
        <v>7</v>
      </c>
      <c r="G7203">
        <f ca="1">OFFSET(drive!$A$2:$Y$402,TRUNC((ROW()-ROW($G$2))/COLUMNS(drive!$A$2:$Y$402)),MOD(ROW()-ROW($G$2),COLUMNS(drive!$A$2:$Y$402)),1,1)</f>
        <v>2</v>
      </c>
      <c r="H7203" s="5">
        <f ca="1">(VLOOKUP($B7203,weights!$A$2:$R$6,4))*VLOOKUP($B7203,weights!$A$2:$R$6,6)^C7203*(VLOOKUP($B7203,weights!$A$2:$R$6,15)*EXP(VLOOKUP($B7203,weights!$A$2:$R$6,11)*D7203)+VLOOKUP($B7203,weights!$A$2:$R$6,16)*EXP(VLOOKUP($B7203,weights!$A$2:$R$6,12)*E7203)+VLOOKUP($B7203,weights!$A$2:$R$6,17)*EXP(VLOOKUP($B7203,weights!$A$2:$R$6,13)*F7203)+VLOOKUP($B7203,weights!$A$2:$R$6,18)*EXP(VLOOKUP($B7203,weights!$A$2:$R$6,14)*G7203))</f>
        <v>26.855038611051956</v>
      </c>
    </row>
    <row r="7204" spans="1:8" ht="12.75" x14ac:dyDescent="0.2">
      <c r="A7204">
        <f t="shared" si="0"/>
        <v>289</v>
      </c>
      <c r="B7204" t="str">
        <f t="shared" ref="B7204:C7204" si="7178">B7179</f>
        <v>restaurant</v>
      </c>
      <c r="C7204">
        <f t="shared" si="7178"/>
        <v>2</v>
      </c>
      <c r="D7204">
        <f ca="1">OFFSET(walk!$A$2:$Y$402,TRUNC((ROW()-ROW($D$2))/COLUMNS(walk!$A$2:$Y$402)),MOD(ROW()-ROW($D$2),COLUMNS(walk!$A$2:$Y$402)),1,1)</f>
        <v>11</v>
      </c>
      <c r="E7204">
        <f ca="1">OFFSET(bike!$A$2:$Y$402,TRUNC((ROW()-ROW($E$2))/COLUMNS(bike!$A$2:$Y$402)),MOD(ROW()-ROW($E$2),COLUMNS(bike!$A$2:$Y$402)),1,1)</f>
        <v>3</v>
      </c>
      <c r="F7204">
        <f ca="1">OFFSET(transit!$A$2:$Y$402,TRUNC((ROW()-ROW($F$2))/COLUMNS(transit!$A$2:$Y$402)),MOD(ROW()-ROW($F$2),COLUMNS(transit!$A$2:$Y$402)),1,1)</f>
        <v>7</v>
      </c>
      <c r="G7204">
        <f ca="1">OFFSET(drive!$A$2:$Y$402,TRUNC((ROW()-ROW($G$2))/COLUMNS(drive!$A$2:$Y$402)),MOD(ROW()-ROW($G$2),COLUMNS(drive!$A$2:$Y$402)),1,1)</f>
        <v>2</v>
      </c>
      <c r="H7204" s="5">
        <f ca="1">(VLOOKUP($B7204,weights!$A$2:$R$6,4))*VLOOKUP($B7204,weights!$A$2:$R$6,6)^C7204*(VLOOKUP($B7204,weights!$A$2:$R$6,15)*EXP(VLOOKUP($B7204,weights!$A$2:$R$6,11)*D7204)+VLOOKUP($B7204,weights!$A$2:$R$6,16)*EXP(VLOOKUP($B7204,weights!$A$2:$R$6,12)*E7204)+VLOOKUP($B7204,weights!$A$2:$R$6,17)*EXP(VLOOKUP($B7204,weights!$A$2:$R$6,13)*F7204)+VLOOKUP($B7204,weights!$A$2:$R$6,18)*EXP(VLOOKUP($B7204,weights!$A$2:$R$6,14)*G7204))</f>
        <v>22.042084959695313</v>
      </c>
    </row>
    <row r="7205" spans="1:8" ht="12.75" x14ac:dyDescent="0.2">
      <c r="A7205">
        <f t="shared" si="0"/>
        <v>289</v>
      </c>
      <c r="B7205" t="str">
        <f t="shared" ref="B7205:C7205" si="7179">B7180</f>
        <v>restaurant</v>
      </c>
      <c r="C7205">
        <f t="shared" si="7179"/>
        <v>3</v>
      </c>
      <c r="D7205">
        <f ca="1">OFFSET(walk!$A$2:$Y$402,TRUNC((ROW()-ROW($D$2))/COLUMNS(walk!$A$2:$Y$402)),MOD(ROW()-ROW($D$2),COLUMNS(walk!$A$2:$Y$402)),1,1)</f>
        <v>11</v>
      </c>
      <c r="E7205">
        <f ca="1">OFFSET(bike!$A$2:$Y$402,TRUNC((ROW()-ROW($E$2))/COLUMNS(bike!$A$2:$Y$402)),MOD(ROW()-ROW($E$2),COLUMNS(bike!$A$2:$Y$402)),1,1)</f>
        <v>3</v>
      </c>
      <c r="F7205">
        <f ca="1">OFFSET(transit!$A$2:$Y$402,TRUNC((ROW()-ROW($F$2))/COLUMNS(transit!$A$2:$Y$402)),MOD(ROW()-ROW($F$2),COLUMNS(transit!$A$2:$Y$402)),1,1)</f>
        <v>8</v>
      </c>
      <c r="G7205">
        <f ca="1">OFFSET(drive!$A$2:$Y$402,TRUNC((ROW()-ROW($G$2))/COLUMNS(drive!$A$2:$Y$402)),MOD(ROW()-ROW($G$2),COLUMNS(drive!$A$2:$Y$402)),1,1)</f>
        <v>2</v>
      </c>
      <c r="H7205" s="5">
        <f ca="1">(VLOOKUP($B7205,weights!$A$2:$R$6,4))*VLOOKUP($B7205,weights!$A$2:$R$6,6)^C7205*(VLOOKUP($B7205,weights!$A$2:$R$6,15)*EXP(VLOOKUP($B7205,weights!$A$2:$R$6,11)*D7205)+VLOOKUP($B7205,weights!$A$2:$R$6,16)*EXP(VLOOKUP($B7205,weights!$A$2:$R$6,12)*E7205)+VLOOKUP($B7205,weights!$A$2:$R$6,17)*EXP(VLOOKUP($B7205,weights!$A$2:$R$6,13)*F7205)+VLOOKUP($B7205,weights!$A$2:$R$6,18)*EXP(VLOOKUP($B7205,weights!$A$2:$R$6,14)*G7205))</f>
        <v>19.181967404891957</v>
      </c>
    </row>
    <row r="7206" spans="1:8" ht="12.75" x14ac:dyDescent="0.2">
      <c r="A7206">
        <f t="shared" si="0"/>
        <v>289</v>
      </c>
      <c r="B7206" t="str">
        <f t="shared" ref="B7206:C7206" si="7180">B7181</f>
        <v>restaurant</v>
      </c>
      <c r="C7206">
        <f t="shared" si="7180"/>
        <v>4</v>
      </c>
      <c r="D7206">
        <f ca="1">OFFSET(walk!$A$2:$Y$402,TRUNC((ROW()-ROW($D$2))/COLUMNS(walk!$A$2:$Y$402)),MOD(ROW()-ROW($D$2),COLUMNS(walk!$A$2:$Y$402)),1,1)</f>
        <v>13</v>
      </c>
      <c r="E7206">
        <f ca="1">OFFSET(bike!$A$2:$Y$402,TRUNC((ROW()-ROW($E$2))/COLUMNS(bike!$A$2:$Y$402)),MOD(ROW()-ROW($E$2),COLUMNS(bike!$A$2:$Y$402)),1,1)</f>
        <v>3</v>
      </c>
      <c r="F7206">
        <f ca="1">OFFSET(transit!$A$2:$Y$402,TRUNC((ROW()-ROW($F$2))/COLUMNS(transit!$A$2:$Y$402)),MOD(ROW()-ROW($F$2),COLUMNS(transit!$A$2:$Y$402)),1,1)</f>
        <v>9</v>
      </c>
      <c r="G7206">
        <f ca="1">OFFSET(drive!$A$2:$Y$402,TRUNC((ROW()-ROW($G$2))/COLUMNS(drive!$A$2:$Y$402)),MOD(ROW()-ROW($G$2),COLUMNS(drive!$A$2:$Y$402)),1,1)</f>
        <v>3</v>
      </c>
      <c r="H7206" s="5">
        <f ca="1">(VLOOKUP($B7206,weights!$A$2:$R$6,4))*VLOOKUP($B7206,weights!$A$2:$R$6,6)^C7206*(VLOOKUP($B7206,weights!$A$2:$R$6,15)*EXP(VLOOKUP($B7206,weights!$A$2:$R$6,11)*D7206)+VLOOKUP($B7206,weights!$A$2:$R$6,16)*EXP(VLOOKUP($B7206,weights!$A$2:$R$6,12)*E7206)+VLOOKUP($B7206,weights!$A$2:$R$6,17)*EXP(VLOOKUP($B7206,weights!$A$2:$R$6,13)*F7206)+VLOOKUP($B7206,weights!$A$2:$R$6,18)*EXP(VLOOKUP($B7206,weights!$A$2:$R$6,14)*G7206))</f>
        <v>15.196566457780632</v>
      </c>
    </row>
    <row r="7207" spans="1:8" ht="12.75" x14ac:dyDescent="0.2">
      <c r="A7207">
        <f t="shared" si="0"/>
        <v>289</v>
      </c>
      <c r="B7207" t="str">
        <f t="shared" ref="B7207:C7207" si="7181">B7182</f>
        <v>restaurant</v>
      </c>
      <c r="C7207">
        <f t="shared" si="7181"/>
        <v>5</v>
      </c>
      <c r="D7207">
        <f ca="1">OFFSET(walk!$A$2:$Y$402,TRUNC((ROW()-ROW($D$2))/COLUMNS(walk!$A$2:$Y$402)),MOD(ROW()-ROW($D$2),COLUMNS(walk!$A$2:$Y$402)),1,1)</f>
        <v>13</v>
      </c>
      <c r="E7207">
        <f ca="1">OFFSET(bike!$A$2:$Y$402,TRUNC((ROW()-ROW($E$2))/COLUMNS(bike!$A$2:$Y$402)),MOD(ROW()-ROW($E$2),COLUMNS(bike!$A$2:$Y$402)),1,1)</f>
        <v>3</v>
      </c>
      <c r="F7207">
        <f ca="1">OFFSET(transit!$A$2:$Y$402,TRUNC((ROW()-ROW($F$2))/COLUMNS(transit!$A$2:$Y$402)),MOD(ROW()-ROW($F$2),COLUMNS(transit!$A$2:$Y$402)),1,1)</f>
        <v>10</v>
      </c>
      <c r="G7207">
        <f ca="1">OFFSET(drive!$A$2:$Y$402,TRUNC((ROW()-ROW($G$2))/COLUMNS(drive!$A$2:$Y$402)),MOD(ROW()-ROW($G$2),COLUMNS(drive!$A$2:$Y$402)),1,1)</f>
        <v>3</v>
      </c>
      <c r="H7207" s="5">
        <f ca="1">(VLOOKUP($B7207,weights!$A$2:$R$6,4))*VLOOKUP($B7207,weights!$A$2:$R$6,6)^C7207*(VLOOKUP($B7207,weights!$A$2:$R$6,15)*EXP(VLOOKUP($B7207,weights!$A$2:$R$6,11)*D7207)+VLOOKUP($B7207,weights!$A$2:$R$6,16)*EXP(VLOOKUP($B7207,weights!$A$2:$R$6,12)*E7207)+VLOOKUP($B7207,weights!$A$2:$R$6,17)*EXP(VLOOKUP($B7207,weights!$A$2:$R$6,13)*F7207)+VLOOKUP($B7207,weights!$A$2:$R$6,18)*EXP(VLOOKUP($B7207,weights!$A$2:$R$6,14)*G7207))</f>
        <v>13.28124541573154</v>
      </c>
    </row>
    <row r="7208" spans="1:8" ht="12.75" x14ac:dyDescent="0.2">
      <c r="A7208">
        <f t="shared" si="0"/>
        <v>289</v>
      </c>
      <c r="B7208" t="str">
        <f t="shared" ref="B7208:C7208" si="7182">B7183</f>
        <v>restaurant</v>
      </c>
      <c r="C7208">
        <f t="shared" si="7182"/>
        <v>6</v>
      </c>
      <c r="D7208">
        <f ca="1">OFFSET(walk!$A$2:$Y$402,TRUNC((ROW()-ROW($D$2))/COLUMNS(walk!$A$2:$Y$402)),MOD(ROW()-ROW($D$2),COLUMNS(walk!$A$2:$Y$402)),1,1)</f>
        <v>13</v>
      </c>
      <c r="E7208">
        <f ca="1">OFFSET(bike!$A$2:$Y$402,TRUNC((ROW()-ROW($E$2))/COLUMNS(bike!$A$2:$Y$402)),MOD(ROW()-ROW($E$2),COLUMNS(bike!$A$2:$Y$402)),1,1)</f>
        <v>4</v>
      </c>
      <c r="F7208">
        <f ca="1">OFFSET(transit!$A$2:$Y$402,TRUNC((ROW()-ROW($F$2))/COLUMNS(transit!$A$2:$Y$402)),MOD(ROW()-ROW($F$2),COLUMNS(transit!$A$2:$Y$402)),1,1)</f>
        <v>10</v>
      </c>
      <c r="G7208">
        <f ca="1">OFFSET(drive!$A$2:$Y$402,TRUNC((ROW()-ROW($G$2))/COLUMNS(drive!$A$2:$Y$402)),MOD(ROW()-ROW($G$2),COLUMNS(drive!$A$2:$Y$402)),1,1)</f>
        <v>3</v>
      </c>
      <c r="H7208" s="5">
        <f ca="1">(VLOOKUP($B7208,weights!$A$2:$R$6,4))*VLOOKUP($B7208,weights!$A$2:$R$6,6)^C7208*(VLOOKUP($B7208,weights!$A$2:$R$6,15)*EXP(VLOOKUP($B7208,weights!$A$2:$R$6,11)*D7208)+VLOOKUP($B7208,weights!$A$2:$R$6,16)*EXP(VLOOKUP($B7208,weights!$A$2:$R$6,12)*E7208)+VLOOKUP($B7208,weights!$A$2:$R$6,17)*EXP(VLOOKUP($B7208,weights!$A$2:$R$6,13)*F7208)+VLOOKUP($B7208,weights!$A$2:$R$6,18)*EXP(VLOOKUP($B7208,weights!$A$2:$R$6,14)*G7208))</f>
        <v>11.047261436638118</v>
      </c>
    </row>
    <row r="7209" spans="1:8" ht="12.75" x14ac:dyDescent="0.2">
      <c r="A7209">
        <f t="shared" si="0"/>
        <v>289</v>
      </c>
      <c r="B7209" t="str">
        <f t="shared" ref="B7209:C7209" si="7183">B7184</f>
        <v>restaurant</v>
      </c>
      <c r="C7209">
        <f t="shared" si="7183"/>
        <v>7</v>
      </c>
      <c r="D7209">
        <f ca="1">OFFSET(walk!$A$2:$Y$402,TRUNC((ROW()-ROW($D$2))/COLUMNS(walk!$A$2:$Y$402)),MOD(ROW()-ROW($D$2),COLUMNS(walk!$A$2:$Y$402)),1,1)</f>
        <v>14</v>
      </c>
      <c r="E7209">
        <f ca="1">OFFSET(bike!$A$2:$Y$402,TRUNC((ROW()-ROW($E$2))/COLUMNS(bike!$A$2:$Y$402)),MOD(ROW()-ROW($E$2),COLUMNS(bike!$A$2:$Y$402)),1,1)</f>
        <v>5</v>
      </c>
      <c r="F7209">
        <f ca="1">OFFSET(transit!$A$2:$Y$402,TRUNC((ROW()-ROW($F$2))/COLUMNS(transit!$A$2:$Y$402)),MOD(ROW()-ROW($F$2),COLUMNS(transit!$A$2:$Y$402)),1,1)</f>
        <v>10</v>
      </c>
      <c r="G7209">
        <f ca="1">OFFSET(drive!$A$2:$Y$402,TRUNC((ROW()-ROW($G$2))/COLUMNS(drive!$A$2:$Y$402)),MOD(ROW()-ROW($G$2),COLUMNS(drive!$A$2:$Y$402)),1,1)</f>
        <v>4</v>
      </c>
      <c r="H7209" s="5">
        <f ca="1">(VLOOKUP($B7209,weights!$A$2:$R$6,4))*VLOOKUP($B7209,weights!$A$2:$R$6,6)^C7209*(VLOOKUP($B7209,weights!$A$2:$R$6,15)*EXP(VLOOKUP($B7209,weights!$A$2:$R$6,11)*D7209)+VLOOKUP($B7209,weights!$A$2:$R$6,16)*EXP(VLOOKUP($B7209,weights!$A$2:$R$6,12)*E7209)+VLOOKUP($B7209,weights!$A$2:$R$6,17)*EXP(VLOOKUP($B7209,weights!$A$2:$R$6,13)*F7209)+VLOOKUP($B7209,weights!$A$2:$R$6,18)*EXP(VLOOKUP($B7209,weights!$A$2:$R$6,14)*G7209))</f>
        <v>8.4826437286309435</v>
      </c>
    </row>
    <row r="7210" spans="1:8" ht="12.75" x14ac:dyDescent="0.2">
      <c r="A7210">
        <f t="shared" si="0"/>
        <v>289</v>
      </c>
      <c r="B7210" t="str">
        <f t="shared" ref="B7210:C7210" si="7184">B7185</f>
        <v>restaurant</v>
      </c>
      <c r="C7210">
        <f t="shared" si="7184"/>
        <v>8</v>
      </c>
      <c r="D7210">
        <f ca="1">OFFSET(walk!$A$2:$Y$402,TRUNC((ROW()-ROW($D$2))/COLUMNS(walk!$A$2:$Y$402)),MOD(ROW()-ROW($D$2),COLUMNS(walk!$A$2:$Y$402)),1,1)</f>
        <v>16</v>
      </c>
      <c r="E7210">
        <f ca="1">OFFSET(bike!$A$2:$Y$402,TRUNC((ROW()-ROW($E$2))/COLUMNS(bike!$A$2:$Y$402)),MOD(ROW()-ROW($E$2),COLUMNS(bike!$A$2:$Y$402)),1,1)</f>
        <v>6</v>
      </c>
      <c r="F7210">
        <f ca="1">OFFSET(transit!$A$2:$Y$402,TRUNC((ROW()-ROW($F$2))/COLUMNS(transit!$A$2:$Y$402)),MOD(ROW()-ROW($F$2),COLUMNS(transit!$A$2:$Y$402)),1,1)</f>
        <v>13</v>
      </c>
      <c r="G7210">
        <f ca="1">OFFSET(drive!$A$2:$Y$402,TRUNC((ROW()-ROW($G$2))/COLUMNS(drive!$A$2:$Y$402)),MOD(ROW()-ROW($G$2),COLUMNS(drive!$A$2:$Y$402)),1,1)</f>
        <v>4</v>
      </c>
      <c r="H7210" s="5">
        <f ca="1">(VLOOKUP($B7210,weights!$A$2:$R$6,4))*VLOOKUP($B7210,weights!$A$2:$R$6,6)^C7210*(VLOOKUP($B7210,weights!$A$2:$R$6,15)*EXP(VLOOKUP($B7210,weights!$A$2:$R$6,11)*D7210)+VLOOKUP($B7210,weights!$A$2:$R$6,16)*EXP(VLOOKUP($B7210,weights!$A$2:$R$6,12)*E7210)+VLOOKUP($B7210,weights!$A$2:$R$6,17)*EXP(VLOOKUP($B7210,weights!$A$2:$R$6,13)*F7210)+VLOOKUP($B7210,weights!$A$2:$R$6,18)*EXP(VLOOKUP($B7210,weights!$A$2:$R$6,14)*G7210))</f>
        <v>6.5018653312913504</v>
      </c>
    </row>
    <row r="7211" spans="1:8" ht="12.75" x14ac:dyDescent="0.2">
      <c r="A7211">
        <f t="shared" si="0"/>
        <v>289</v>
      </c>
      <c r="B7211" t="str">
        <f t="shared" ref="B7211:C7211" si="7185">B7186</f>
        <v>restaurant</v>
      </c>
      <c r="C7211">
        <f t="shared" si="7185"/>
        <v>9</v>
      </c>
      <c r="D7211">
        <f ca="1">OFFSET(walk!$A$2:$Y$402,TRUNC((ROW()-ROW($D$2))/COLUMNS(walk!$A$2:$Y$402)),MOD(ROW()-ROW($D$2),COLUMNS(walk!$A$2:$Y$402)),1,1)</f>
        <v>16</v>
      </c>
      <c r="E7211">
        <f ca="1">OFFSET(bike!$A$2:$Y$402,TRUNC((ROW()-ROW($E$2))/COLUMNS(bike!$A$2:$Y$402)),MOD(ROW()-ROW($E$2),COLUMNS(bike!$A$2:$Y$402)),1,1)</f>
        <v>6</v>
      </c>
      <c r="F7211">
        <f ca="1">OFFSET(transit!$A$2:$Y$402,TRUNC((ROW()-ROW($F$2))/COLUMNS(transit!$A$2:$Y$402)),MOD(ROW()-ROW($F$2),COLUMNS(transit!$A$2:$Y$402)),1,1)</f>
        <v>16</v>
      </c>
      <c r="G7211">
        <f ca="1">OFFSET(drive!$A$2:$Y$402,TRUNC((ROW()-ROW($G$2))/COLUMNS(drive!$A$2:$Y$402)),MOD(ROW()-ROW($G$2),COLUMNS(drive!$A$2:$Y$402)),1,1)</f>
        <v>4</v>
      </c>
      <c r="H7211" s="5">
        <f ca="1">(VLOOKUP($B7211,weights!$A$2:$R$6,4))*VLOOKUP($B7211,weights!$A$2:$R$6,6)^C7211*(VLOOKUP($B7211,weights!$A$2:$R$6,15)*EXP(VLOOKUP($B7211,weights!$A$2:$R$6,11)*D7211)+VLOOKUP($B7211,weights!$A$2:$R$6,16)*EXP(VLOOKUP($B7211,weights!$A$2:$R$6,12)*E7211)+VLOOKUP($B7211,weights!$A$2:$R$6,17)*EXP(VLOOKUP($B7211,weights!$A$2:$R$6,13)*F7211)+VLOOKUP($B7211,weights!$A$2:$R$6,18)*EXP(VLOOKUP($B7211,weights!$A$2:$R$6,14)*G7211))</f>
        <v>5.5202103311854982</v>
      </c>
    </row>
    <row r="7212" spans="1:8" ht="12.75" x14ac:dyDescent="0.2">
      <c r="A7212">
        <f t="shared" si="0"/>
        <v>289</v>
      </c>
      <c r="B7212" t="str">
        <f t="shared" ref="B7212:C7212" si="7186">B7187</f>
        <v>supermarket</v>
      </c>
      <c r="C7212">
        <f t="shared" si="7186"/>
        <v>0</v>
      </c>
      <c r="D7212">
        <f ca="1">OFFSET(walk!$A$2:$Y$402,TRUNC((ROW()-ROW($D$2))/COLUMNS(walk!$A$2:$Y$402)),MOD(ROW()-ROW($D$2),COLUMNS(walk!$A$2:$Y$402)),1,1)</f>
        <v>40</v>
      </c>
      <c r="E7212">
        <f ca="1">OFFSET(bike!$A$2:$Y$402,TRUNC((ROW()-ROW($E$2))/COLUMNS(bike!$A$2:$Y$402)),MOD(ROW()-ROW($E$2),COLUMNS(bike!$A$2:$Y$402)),1,1)</f>
        <v>16</v>
      </c>
      <c r="F7212">
        <f ca="1">OFFSET(transit!$A$2:$Y$402,TRUNC((ROW()-ROW($F$2))/COLUMNS(transit!$A$2:$Y$402)),MOD(ROW()-ROW($F$2),COLUMNS(transit!$A$2:$Y$402)),1,1)</f>
        <v>20</v>
      </c>
      <c r="G7212">
        <f ca="1">OFFSET(drive!$A$2:$Y$402,TRUNC((ROW()-ROW($G$2))/COLUMNS(drive!$A$2:$Y$402)),MOD(ROW()-ROW($G$2),COLUMNS(drive!$A$2:$Y$402)),1,1)</f>
        <v>8</v>
      </c>
      <c r="H7212" s="5">
        <f ca="1">(VLOOKUP($B7212,weights!$A$2:$R$6,4))*VLOOKUP($B7212,weights!$A$2:$R$6,6)^C7212*(VLOOKUP($B7212,weights!$A$2:$R$6,15)*EXP(VLOOKUP($B7212,weights!$A$2:$R$6,11)*D7212)+VLOOKUP($B7212,weights!$A$2:$R$6,16)*EXP(VLOOKUP($B7212,weights!$A$2:$R$6,12)*E7212)+VLOOKUP($B7212,weights!$A$2:$R$6,17)*EXP(VLOOKUP($B7212,weights!$A$2:$R$6,13)*F7212)+VLOOKUP($B7212,weights!$A$2:$R$6,18)*EXP(VLOOKUP($B7212,weights!$A$2:$R$6,14)*G7212))</f>
        <v>3.5122009206683154</v>
      </c>
    </row>
    <row r="7213" spans="1:8" ht="12.75" x14ac:dyDescent="0.2">
      <c r="A7213">
        <f t="shared" si="0"/>
        <v>289</v>
      </c>
      <c r="B7213" t="str">
        <f t="shared" ref="B7213:C7213" si="7187">B7188</f>
        <v>supermarket</v>
      </c>
      <c r="C7213">
        <f t="shared" si="7187"/>
        <v>1</v>
      </c>
      <c r="D7213">
        <f ca="1">OFFSET(walk!$A$2:$Y$402,TRUNC((ROW()-ROW($D$2))/COLUMNS(walk!$A$2:$Y$402)),MOD(ROW()-ROW($D$2),COLUMNS(walk!$A$2:$Y$402)),1,1)</f>
        <v>50</v>
      </c>
      <c r="E7213">
        <f ca="1">OFFSET(bike!$A$2:$Y$402,TRUNC((ROW()-ROW($E$2))/COLUMNS(bike!$A$2:$Y$402)),MOD(ROW()-ROW($E$2),COLUMNS(bike!$A$2:$Y$402)),1,1)</f>
        <v>17</v>
      </c>
      <c r="F7213">
        <f ca="1">OFFSET(transit!$A$2:$Y$402,TRUNC((ROW()-ROW($F$2))/COLUMNS(transit!$A$2:$Y$402)),MOD(ROW()-ROW($F$2),COLUMNS(transit!$A$2:$Y$402)),1,1)</f>
        <v>25</v>
      </c>
      <c r="G7213">
        <f ca="1">OFFSET(drive!$A$2:$Y$402,TRUNC((ROW()-ROW($G$2))/COLUMNS(drive!$A$2:$Y$402)),MOD(ROW()-ROW($G$2),COLUMNS(drive!$A$2:$Y$402)),1,1)</f>
        <v>10</v>
      </c>
      <c r="H7213" s="5">
        <f ca="1">(VLOOKUP($B7213,weights!$A$2:$R$6,4))*VLOOKUP($B7213,weights!$A$2:$R$6,6)^C7213*(VLOOKUP($B7213,weights!$A$2:$R$6,15)*EXP(VLOOKUP($B7213,weights!$A$2:$R$6,11)*D7213)+VLOOKUP($B7213,weights!$A$2:$R$6,16)*EXP(VLOOKUP($B7213,weights!$A$2:$R$6,12)*E7213)+VLOOKUP($B7213,weights!$A$2:$R$6,17)*EXP(VLOOKUP($B7213,weights!$A$2:$R$6,13)*F7213)+VLOOKUP($B7213,weights!$A$2:$R$6,18)*EXP(VLOOKUP($B7213,weights!$A$2:$R$6,14)*G7213))</f>
        <v>1.3217333558881028</v>
      </c>
    </row>
    <row r="7214" spans="1:8" ht="12.75" x14ac:dyDescent="0.2">
      <c r="A7214">
        <f t="shared" si="0"/>
        <v>289</v>
      </c>
      <c r="B7214" t="str">
        <f t="shared" ref="B7214:C7214" si="7188">B7189</f>
        <v>supermarket</v>
      </c>
      <c r="C7214">
        <f t="shared" si="7188"/>
        <v>2</v>
      </c>
      <c r="D7214">
        <f ca="1">OFFSET(walk!$A$2:$Y$402,TRUNC((ROW()-ROW($D$2))/COLUMNS(walk!$A$2:$Y$402)),MOD(ROW()-ROW($D$2),COLUMNS(walk!$A$2:$Y$402)),1,1)</f>
        <v>55</v>
      </c>
      <c r="E7214">
        <f ca="1">OFFSET(bike!$A$2:$Y$402,TRUNC((ROW()-ROW($E$2))/COLUMNS(bike!$A$2:$Y$402)),MOD(ROW()-ROW($E$2),COLUMNS(bike!$A$2:$Y$402)),1,1)</f>
        <v>18</v>
      </c>
      <c r="F7214">
        <f ca="1">OFFSET(transit!$A$2:$Y$402,TRUNC((ROW()-ROW($F$2))/COLUMNS(transit!$A$2:$Y$402)),MOD(ROW()-ROW($F$2),COLUMNS(transit!$A$2:$Y$402)),1,1)</f>
        <v>33</v>
      </c>
      <c r="G7214">
        <f ca="1">OFFSET(drive!$A$2:$Y$402,TRUNC((ROW()-ROW($G$2))/COLUMNS(drive!$A$2:$Y$402)),MOD(ROW()-ROW($G$2),COLUMNS(drive!$A$2:$Y$402)),1,1)</f>
        <v>12</v>
      </c>
      <c r="H7214" s="5">
        <f ca="1">(VLOOKUP($B7214,weights!$A$2:$R$6,4))*VLOOKUP($B7214,weights!$A$2:$R$6,6)^C7214*(VLOOKUP($B7214,weights!$A$2:$R$6,15)*EXP(VLOOKUP($B7214,weights!$A$2:$R$6,11)*D7214)+VLOOKUP($B7214,weights!$A$2:$R$6,16)*EXP(VLOOKUP($B7214,weights!$A$2:$R$6,12)*E7214)+VLOOKUP($B7214,weights!$A$2:$R$6,17)*EXP(VLOOKUP($B7214,weights!$A$2:$R$6,13)*F7214)+VLOOKUP($B7214,weights!$A$2:$R$6,18)*EXP(VLOOKUP($B7214,weights!$A$2:$R$6,14)*G7214))</f>
        <v>0.49779011218444469</v>
      </c>
    </row>
    <row r="7215" spans="1:8" ht="12.75" x14ac:dyDescent="0.2">
      <c r="A7215">
        <f t="shared" si="0"/>
        <v>289</v>
      </c>
      <c r="B7215" t="str">
        <f t="shared" ref="B7215:C7215" si="7189">B7190</f>
        <v>supermarket</v>
      </c>
      <c r="C7215">
        <f t="shared" si="7189"/>
        <v>3</v>
      </c>
      <c r="D7215">
        <f ca="1">OFFSET(walk!$A$2:$Y$402,TRUNC((ROW()-ROW($D$2))/COLUMNS(walk!$A$2:$Y$402)),MOD(ROW()-ROW($D$2),COLUMNS(walk!$A$2:$Y$402)),1,1)</f>
        <v>62</v>
      </c>
      <c r="E7215">
        <f ca="1">OFFSET(bike!$A$2:$Y$402,TRUNC((ROW()-ROW($E$2))/COLUMNS(bike!$A$2:$Y$402)),MOD(ROW()-ROW($E$2),COLUMNS(bike!$A$2:$Y$402)),1,1)</f>
        <v>21</v>
      </c>
      <c r="F7215">
        <f ca="1">OFFSET(transit!$A$2:$Y$402,TRUNC((ROW()-ROW($F$2))/COLUMNS(transit!$A$2:$Y$402)),MOD(ROW()-ROW($F$2),COLUMNS(transit!$A$2:$Y$402)),1,1)</f>
        <v>38</v>
      </c>
      <c r="G7215">
        <f ca="1">OFFSET(drive!$A$2:$Y$402,TRUNC((ROW()-ROW($G$2))/COLUMNS(drive!$A$2:$Y$402)),MOD(ROW()-ROW($G$2),COLUMNS(drive!$A$2:$Y$402)),1,1)</f>
        <v>14</v>
      </c>
      <c r="H7215" s="5">
        <f ca="1">(VLOOKUP($B7215,weights!$A$2:$R$6,4))*VLOOKUP($B7215,weights!$A$2:$R$6,6)^C7215*(VLOOKUP($B7215,weights!$A$2:$R$6,15)*EXP(VLOOKUP($B7215,weights!$A$2:$R$6,11)*D7215)+VLOOKUP($B7215,weights!$A$2:$R$6,16)*EXP(VLOOKUP($B7215,weights!$A$2:$R$6,12)*E7215)+VLOOKUP($B7215,weights!$A$2:$R$6,17)*EXP(VLOOKUP($B7215,weights!$A$2:$R$6,13)*F7215)+VLOOKUP($B7215,weights!$A$2:$R$6,18)*EXP(VLOOKUP($B7215,weights!$A$2:$R$6,14)*G7215))</f>
        <v>0.18849726441579162</v>
      </c>
    </row>
    <row r="7216" spans="1:8" ht="12.75" x14ac:dyDescent="0.2">
      <c r="A7216">
        <f t="shared" si="0"/>
        <v>289</v>
      </c>
      <c r="B7216" t="str">
        <f t="shared" ref="B7216:C7216" si="7190">B7191</f>
        <v>supermarket</v>
      </c>
      <c r="C7216">
        <f t="shared" si="7190"/>
        <v>4</v>
      </c>
      <c r="D7216">
        <f ca="1">OFFSET(walk!$A$2:$Y$402,TRUNC((ROW()-ROW($D$2))/COLUMNS(walk!$A$2:$Y$402)),MOD(ROW()-ROW($D$2),COLUMNS(walk!$A$2:$Y$402)),1,1)</f>
        <v>78</v>
      </c>
      <c r="E7216">
        <f ca="1">OFFSET(bike!$A$2:$Y$402,TRUNC((ROW()-ROW($E$2))/COLUMNS(bike!$A$2:$Y$402)),MOD(ROW()-ROW($E$2),COLUMNS(bike!$A$2:$Y$402)),1,1)</f>
        <v>24</v>
      </c>
      <c r="F7216">
        <f ca="1">OFFSET(transit!$A$2:$Y$402,TRUNC((ROW()-ROW($F$2))/COLUMNS(transit!$A$2:$Y$402)),MOD(ROW()-ROW($F$2),COLUMNS(transit!$A$2:$Y$402)),1,1)</f>
        <v>40</v>
      </c>
      <c r="G7216">
        <f ca="1">OFFSET(drive!$A$2:$Y$402,TRUNC((ROW()-ROW($G$2))/COLUMNS(drive!$A$2:$Y$402)),MOD(ROW()-ROW($G$2),COLUMNS(drive!$A$2:$Y$402)),1,1)</f>
        <v>15</v>
      </c>
      <c r="H7216" s="5">
        <f ca="1">(VLOOKUP($B7216,weights!$A$2:$R$6,4))*VLOOKUP($B7216,weights!$A$2:$R$6,6)^C7216*(VLOOKUP($B7216,weights!$A$2:$R$6,15)*EXP(VLOOKUP($B7216,weights!$A$2:$R$6,11)*D7216)+VLOOKUP($B7216,weights!$A$2:$R$6,16)*EXP(VLOOKUP($B7216,weights!$A$2:$R$6,12)*E7216)+VLOOKUP($B7216,weights!$A$2:$R$6,17)*EXP(VLOOKUP($B7216,weights!$A$2:$R$6,13)*F7216)+VLOOKUP($B7216,weights!$A$2:$R$6,18)*EXP(VLOOKUP($B7216,weights!$A$2:$R$6,14)*G7216))</f>
        <v>8.9208242181354938E-2</v>
      </c>
    </row>
    <row r="7217" spans="1:8" ht="12.75" x14ac:dyDescent="0.2">
      <c r="A7217">
        <f t="shared" si="0"/>
        <v>289</v>
      </c>
      <c r="B7217" t="str">
        <f t="shared" ref="B7217:C7217" si="7191">B7192</f>
        <v>store</v>
      </c>
      <c r="C7217">
        <f t="shared" si="7191"/>
        <v>0</v>
      </c>
      <c r="D7217">
        <f ca="1">OFFSET(walk!$A$2:$Y$402,TRUNC((ROW()-ROW($D$2))/COLUMNS(walk!$A$2:$Y$402)),MOD(ROW()-ROW($D$2),COLUMNS(walk!$A$2:$Y$402)),1,1)</f>
        <v>8</v>
      </c>
      <c r="E7217">
        <f ca="1">OFFSET(bike!$A$2:$Y$402,TRUNC((ROW()-ROW($E$2))/COLUMNS(bike!$A$2:$Y$402)),MOD(ROW()-ROW($E$2),COLUMNS(bike!$A$2:$Y$402)),1,1)</f>
        <v>2</v>
      </c>
      <c r="F7217">
        <f ca="1">OFFSET(transit!$A$2:$Y$402,TRUNC((ROW()-ROW($F$2))/COLUMNS(transit!$A$2:$Y$402)),MOD(ROW()-ROW($F$2),COLUMNS(transit!$A$2:$Y$402)),1,1)</f>
        <v>8</v>
      </c>
      <c r="G7217">
        <f ca="1">OFFSET(drive!$A$2:$Y$402,TRUNC((ROW()-ROW($G$2))/COLUMNS(drive!$A$2:$Y$402)),MOD(ROW()-ROW($G$2),COLUMNS(drive!$A$2:$Y$402)),1,1)</f>
        <v>2</v>
      </c>
      <c r="H7217" s="5">
        <f ca="1">(VLOOKUP($B7217,weights!$A$2:$R$6,4))*VLOOKUP($B7217,weights!$A$2:$R$6,6)^C7217*(VLOOKUP($B7217,weights!$A$2:$R$6,15)*EXP(VLOOKUP($B7217,weights!$A$2:$R$6,11)*D7217)+VLOOKUP($B7217,weights!$A$2:$R$6,16)*EXP(VLOOKUP($B7217,weights!$A$2:$R$6,12)*E7217)+VLOOKUP($B7217,weights!$A$2:$R$6,17)*EXP(VLOOKUP($B7217,weights!$A$2:$R$6,13)*F7217)+VLOOKUP($B7217,weights!$A$2:$R$6,18)*EXP(VLOOKUP($B7217,weights!$A$2:$R$6,14)*G7217))</f>
        <v>13.08641736128927</v>
      </c>
    </row>
    <row r="7218" spans="1:8" ht="12.75" x14ac:dyDescent="0.2">
      <c r="A7218">
        <f t="shared" si="0"/>
        <v>289</v>
      </c>
      <c r="B7218" t="str">
        <f t="shared" ref="B7218:C7218" si="7192">B7193</f>
        <v>store</v>
      </c>
      <c r="C7218">
        <f t="shared" si="7192"/>
        <v>1</v>
      </c>
      <c r="D7218">
        <f ca="1">OFFSET(walk!$A$2:$Y$402,TRUNC((ROW()-ROW($D$2))/COLUMNS(walk!$A$2:$Y$402)),MOD(ROW()-ROW($D$2),COLUMNS(walk!$A$2:$Y$402)),1,1)</f>
        <v>12</v>
      </c>
      <c r="E7218">
        <f ca="1">OFFSET(bike!$A$2:$Y$402,TRUNC((ROW()-ROW($E$2))/COLUMNS(bike!$A$2:$Y$402)),MOD(ROW()-ROW($E$2),COLUMNS(bike!$A$2:$Y$402)),1,1)</f>
        <v>4</v>
      </c>
      <c r="F7218">
        <f ca="1">OFFSET(transit!$A$2:$Y$402,TRUNC((ROW()-ROW($F$2))/COLUMNS(transit!$A$2:$Y$402)),MOD(ROW()-ROW($F$2),COLUMNS(transit!$A$2:$Y$402)),1,1)</f>
        <v>9</v>
      </c>
      <c r="G7218">
        <f ca="1">OFFSET(drive!$A$2:$Y$402,TRUNC((ROW()-ROW($G$2))/COLUMNS(drive!$A$2:$Y$402)),MOD(ROW()-ROW($G$2),COLUMNS(drive!$A$2:$Y$402)),1,1)</f>
        <v>3</v>
      </c>
      <c r="H7218" s="5">
        <f ca="1">(VLOOKUP($B7218,weights!$A$2:$R$6,4))*VLOOKUP($B7218,weights!$A$2:$R$6,6)^C7218*(VLOOKUP($B7218,weights!$A$2:$R$6,15)*EXP(VLOOKUP($B7218,weights!$A$2:$R$6,11)*D7218)+VLOOKUP($B7218,weights!$A$2:$R$6,16)*EXP(VLOOKUP($B7218,weights!$A$2:$R$6,12)*E7218)+VLOOKUP($B7218,weights!$A$2:$R$6,17)*EXP(VLOOKUP($B7218,weights!$A$2:$R$6,13)*F7218)+VLOOKUP($B7218,weights!$A$2:$R$6,18)*EXP(VLOOKUP($B7218,weights!$A$2:$R$6,14)*G7218))</f>
        <v>5.1240784418762306</v>
      </c>
    </row>
    <row r="7219" spans="1:8" ht="12.75" x14ac:dyDescent="0.2">
      <c r="A7219">
        <f t="shared" si="0"/>
        <v>289</v>
      </c>
      <c r="B7219" t="str">
        <f t="shared" ref="B7219:C7219" si="7193">B7194</f>
        <v>store</v>
      </c>
      <c r="C7219">
        <f t="shared" si="7193"/>
        <v>2</v>
      </c>
      <c r="D7219">
        <f ca="1">OFFSET(walk!$A$2:$Y$402,TRUNC((ROW()-ROW($D$2))/COLUMNS(walk!$A$2:$Y$402)),MOD(ROW()-ROW($D$2),COLUMNS(walk!$A$2:$Y$402)),1,1)</f>
        <v>16</v>
      </c>
      <c r="E7219">
        <f ca="1">OFFSET(bike!$A$2:$Y$402,TRUNC((ROW()-ROW($E$2))/COLUMNS(bike!$A$2:$Y$402)),MOD(ROW()-ROW($E$2),COLUMNS(bike!$A$2:$Y$402)),1,1)</f>
        <v>4</v>
      </c>
      <c r="F7219">
        <f ca="1">OFFSET(transit!$A$2:$Y$402,TRUNC((ROW()-ROW($F$2))/COLUMNS(transit!$A$2:$Y$402)),MOD(ROW()-ROW($F$2),COLUMNS(transit!$A$2:$Y$402)),1,1)</f>
        <v>9</v>
      </c>
      <c r="G7219">
        <f ca="1">OFFSET(drive!$A$2:$Y$402,TRUNC((ROW()-ROW($G$2))/COLUMNS(drive!$A$2:$Y$402)),MOD(ROW()-ROW($G$2),COLUMNS(drive!$A$2:$Y$402)),1,1)</f>
        <v>4</v>
      </c>
      <c r="H7219" s="5">
        <f ca="1">(VLOOKUP($B7219,weights!$A$2:$R$6,4))*VLOOKUP($B7219,weights!$A$2:$R$6,6)^C7219*(VLOOKUP($B7219,weights!$A$2:$R$6,15)*EXP(VLOOKUP($B7219,weights!$A$2:$R$6,11)*D7219)+VLOOKUP($B7219,weights!$A$2:$R$6,16)*EXP(VLOOKUP($B7219,weights!$A$2:$R$6,12)*E7219)+VLOOKUP($B7219,weights!$A$2:$R$6,17)*EXP(VLOOKUP($B7219,weights!$A$2:$R$6,13)*F7219)+VLOOKUP($B7219,weights!$A$2:$R$6,18)*EXP(VLOOKUP($B7219,weights!$A$2:$R$6,14)*G7219))</f>
        <v>2.9124754305223326</v>
      </c>
    </row>
    <row r="7220" spans="1:8" ht="12.75" x14ac:dyDescent="0.2">
      <c r="A7220">
        <f t="shared" si="0"/>
        <v>289</v>
      </c>
      <c r="B7220" t="str">
        <f t="shared" ref="B7220:C7220" si="7194">B7195</f>
        <v>store</v>
      </c>
      <c r="C7220">
        <f t="shared" si="7194"/>
        <v>3</v>
      </c>
      <c r="D7220">
        <f ca="1">OFFSET(walk!$A$2:$Y$402,TRUNC((ROW()-ROW($D$2))/COLUMNS(walk!$A$2:$Y$402)),MOD(ROW()-ROW($D$2),COLUMNS(walk!$A$2:$Y$402)),1,1)</f>
        <v>16</v>
      </c>
      <c r="E7220">
        <f ca="1">OFFSET(bike!$A$2:$Y$402,TRUNC((ROW()-ROW($E$2))/COLUMNS(bike!$A$2:$Y$402)),MOD(ROW()-ROW($E$2),COLUMNS(bike!$A$2:$Y$402)),1,1)</f>
        <v>4</v>
      </c>
      <c r="F7220">
        <f ca="1">OFFSET(transit!$A$2:$Y$402,TRUNC((ROW()-ROW($F$2))/COLUMNS(transit!$A$2:$Y$402)),MOD(ROW()-ROW($F$2),COLUMNS(transit!$A$2:$Y$402)),1,1)</f>
        <v>10</v>
      </c>
      <c r="G7220">
        <f ca="1">OFFSET(drive!$A$2:$Y$402,TRUNC((ROW()-ROW($G$2))/COLUMNS(drive!$A$2:$Y$402)),MOD(ROW()-ROW($G$2),COLUMNS(drive!$A$2:$Y$402)),1,1)</f>
        <v>4</v>
      </c>
      <c r="H7220" s="5">
        <f ca="1">(VLOOKUP($B7220,weights!$A$2:$R$6,4))*VLOOKUP($B7220,weights!$A$2:$R$6,6)^C7220*(VLOOKUP($B7220,weights!$A$2:$R$6,15)*EXP(VLOOKUP($B7220,weights!$A$2:$R$6,11)*D7220)+VLOOKUP($B7220,weights!$A$2:$R$6,16)*EXP(VLOOKUP($B7220,weights!$A$2:$R$6,12)*E7220)+VLOOKUP($B7220,weights!$A$2:$R$6,17)*EXP(VLOOKUP($B7220,weights!$A$2:$R$6,13)*F7220)+VLOOKUP($B7220,weights!$A$2:$R$6,18)*EXP(VLOOKUP($B7220,weights!$A$2:$R$6,14)*G7220))</f>
        <v>1.9166787516156258</v>
      </c>
    </row>
    <row r="7221" spans="1:8" ht="12.75" x14ac:dyDescent="0.2">
      <c r="A7221">
        <f t="shared" si="0"/>
        <v>289</v>
      </c>
      <c r="B7221" t="str">
        <f t="shared" ref="B7221:C7221" si="7195">B7196</f>
        <v>store</v>
      </c>
      <c r="C7221">
        <f t="shared" si="7195"/>
        <v>4</v>
      </c>
      <c r="D7221">
        <f ca="1">OFFSET(walk!$A$2:$Y$402,TRUNC((ROW()-ROW($D$2))/COLUMNS(walk!$A$2:$Y$402)),MOD(ROW()-ROW($D$2),COLUMNS(walk!$A$2:$Y$402)),1,1)</f>
        <v>16</v>
      </c>
      <c r="E7221">
        <f ca="1">OFFSET(bike!$A$2:$Y$402,TRUNC((ROW()-ROW($E$2))/COLUMNS(bike!$A$2:$Y$402)),MOD(ROW()-ROW($E$2),COLUMNS(bike!$A$2:$Y$402)),1,1)</f>
        <v>6</v>
      </c>
      <c r="F7221">
        <f ca="1">OFFSET(transit!$A$2:$Y$402,TRUNC((ROW()-ROW($F$2))/COLUMNS(transit!$A$2:$Y$402)),MOD(ROW()-ROW($F$2),COLUMNS(transit!$A$2:$Y$402)),1,1)</f>
        <v>12</v>
      </c>
      <c r="G7221">
        <f ca="1">OFFSET(drive!$A$2:$Y$402,TRUNC((ROW()-ROW($G$2))/COLUMNS(drive!$A$2:$Y$402)),MOD(ROW()-ROW($G$2),COLUMNS(drive!$A$2:$Y$402)),1,1)</f>
        <v>4</v>
      </c>
      <c r="H7221" s="5">
        <f ca="1">(VLOOKUP($B7221,weights!$A$2:$R$6,4))*VLOOKUP($B7221,weights!$A$2:$R$6,6)^C7221*(VLOOKUP($B7221,weights!$A$2:$R$6,15)*EXP(VLOOKUP($B7221,weights!$A$2:$R$6,11)*D7221)+VLOOKUP($B7221,weights!$A$2:$R$6,16)*EXP(VLOOKUP($B7221,weights!$A$2:$R$6,12)*E7221)+VLOOKUP($B7221,weights!$A$2:$R$6,17)*EXP(VLOOKUP($B7221,weights!$A$2:$R$6,13)*F7221)+VLOOKUP($B7221,weights!$A$2:$R$6,18)*EXP(VLOOKUP($B7221,weights!$A$2:$R$6,14)*G7221))</f>
        <v>0.92313905187498824</v>
      </c>
    </row>
    <row r="7222" spans="1:8" ht="12.75" x14ac:dyDescent="0.2">
      <c r="A7222">
        <f t="shared" si="0"/>
        <v>289</v>
      </c>
      <c r="B7222" t="str">
        <f t="shared" ref="B7222:C7222" si="7196">B7197</f>
        <v>pharmacy</v>
      </c>
      <c r="C7222">
        <f t="shared" si="7196"/>
        <v>0</v>
      </c>
      <c r="D7222">
        <f ca="1">OFFSET(walk!$A$2:$Y$402,TRUNC((ROW()-ROW($D$2))/COLUMNS(walk!$A$2:$Y$402)),MOD(ROW()-ROW($D$2),COLUMNS(walk!$A$2:$Y$402)),1,1)</f>
        <v>12</v>
      </c>
      <c r="E7222">
        <f ca="1">OFFSET(bike!$A$2:$Y$402,TRUNC((ROW()-ROW($E$2))/COLUMNS(bike!$A$2:$Y$402)),MOD(ROW()-ROW($E$2),COLUMNS(bike!$A$2:$Y$402)),1,1)</f>
        <v>3</v>
      </c>
      <c r="F7222">
        <f ca="1">OFFSET(transit!$A$2:$Y$402,TRUNC((ROW()-ROW($F$2))/COLUMNS(transit!$A$2:$Y$402)),MOD(ROW()-ROW($F$2),COLUMNS(transit!$A$2:$Y$402)),1,1)</f>
        <v>12</v>
      </c>
      <c r="G7222">
        <f ca="1">OFFSET(drive!$A$2:$Y$402,TRUNC((ROW()-ROW($G$2))/COLUMNS(drive!$A$2:$Y$402)),MOD(ROW()-ROW($G$2),COLUMNS(drive!$A$2:$Y$402)),1,1)</f>
        <v>2</v>
      </c>
      <c r="H7222" s="5">
        <f ca="1">(VLOOKUP($B7222,weights!$A$2:$R$6,4))*VLOOKUP($B7222,weights!$A$2:$R$6,6)^C7222*(VLOOKUP($B7222,weights!$A$2:$R$6,15)*EXP(VLOOKUP($B7222,weights!$A$2:$R$6,11)*D7222)+VLOOKUP($B7222,weights!$A$2:$R$6,16)*EXP(VLOOKUP($B7222,weights!$A$2:$R$6,12)*E7222)+VLOOKUP($B7222,weights!$A$2:$R$6,17)*EXP(VLOOKUP($B7222,weights!$A$2:$R$6,13)*F7222)+VLOOKUP($B7222,weights!$A$2:$R$6,18)*EXP(VLOOKUP($B7222,weights!$A$2:$R$6,14)*G7222))</f>
        <v>6.5351124307480895</v>
      </c>
    </row>
    <row r="7223" spans="1:8" ht="12.75" x14ac:dyDescent="0.2">
      <c r="A7223">
        <f t="shared" si="0"/>
        <v>289</v>
      </c>
      <c r="B7223" t="str">
        <f t="shared" ref="B7223:C7223" si="7197">B7198</f>
        <v>pharmacy</v>
      </c>
      <c r="C7223">
        <f t="shared" si="7197"/>
        <v>1</v>
      </c>
      <c r="D7223">
        <f ca="1">OFFSET(walk!$A$2:$Y$402,TRUNC((ROW()-ROW($D$2))/COLUMNS(walk!$A$2:$Y$402)),MOD(ROW()-ROW($D$2),COLUMNS(walk!$A$2:$Y$402)),1,1)</f>
        <v>14</v>
      </c>
      <c r="E7223">
        <f ca="1">OFFSET(bike!$A$2:$Y$402,TRUNC((ROW()-ROW($E$2))/COLUMNS(bike!$A$2:$Y$402)),MOD(ROW()-ROW($E$2),COLUMNS(bike!$A$2:$Y$402)),1,1)</f>
        <v>6</v>
      </c>
      <c r="F7223">
        <f ca="1">OFFSET(transit!$A$2:$Y$402,TRUNC((ROW()-ROW($F$2))/COLUMNS(transit!$A$2:$Y$402)),MOD(ROW()-ROW($F$2),COLUMNS(transit!$A$2:$Y$402)),1,1)</f>
        <v>13</v>
      </c>
      <c r="G7223">
        <f ca="1">OFFSET(drive!$A$2:$Y$402,TRUNC((ROW()-ROW($G$2))/COLUMNS(drive!$A$2:$Y$402)),MOD(ROW()-ROW($G$2),COLUMNS(drive!$A$2:$Y$402)),1,1)</f>
        <v>4</v>
      </c>
      <c r="H7223" s="5">
        <f ca="1">(VLOOKUP($B7223,weights!$A$2:$R$6,4))*VLOOKUP($B7223,weights!$A$2:$R$6,6)^C7223*(VLOOKUP($B7223,weights!$A$2:$R$6,15)*EXP(VLOOKUP($B7223,weights!$A$2:$R$6,11)*D7223)+VLOOKUP($B7223,weights!$A$2:$R$6,16)*EXP(VLOOKUP($B7223,weights!$A$2:$R$6,12)*E7223)+VLOOKUP($B7223,weights!$A$2:$R$6,17)*EXP(VLOOKUP($B7223,weights!$A$2:$R$6,13)*F7223)+VLOOKUP($B7223,weights!$A$2:$R$6,18)*EXP(VLOOKUP($B7223,weights!$A$2:$R$6,14)*G7223))</f>
        <v>1.7960901063493164</v>
      </c>
    </row>
    <row r="7224" spans="1:8" ht="12.75" x14ac:dyDescent="0.2">
      <c r="A7224">
        <f t="shared" si="0"/>
        <v>289</v>
      </c>
      <c r="B7224" t="str">
        <f t="shared" ref="B7224:C7224" si="7198">B7199</f>
        <v>pharmacy</v>
      </c>
      <c r="C7224">
        <f t="shared" si="7198"/>
        <v>2</v>
      </c>
      <c r="D7224">
        <f ca="1">OFFSET(walk!$A$2:$Y$402,TRUNC((ROW()-ROW($D$2))/COLUMNS(walk!$A$2:$Y$402)),MOD(ROW()-ROW($D$2),COLUMNS(walk!$A$2:$Y$402)),1,1)</f>
        <v>14</v>
      </c>
      <c r="E7224">
        <f ca="1">OFFSET(bike!$A$2:$Y$402,TRUNC((ROW()-ROW($E$2))/COLUMNS(bike!$A$2:$Y$402)),MOD(ROW()-ROW($E$2),COLUMNS(bike!$A$2:$Y$402)),1,1)</f>
        <v>6</v>
      </c>
      <c r="F7224">
        <f ca="1">OFFSET(transit!$A$2:$Y$402,TRUNC((ROW()-ROW($F$2))/COLUMNS(transit!$A$2:$Y$402)),MOD(ROW()-ROW($F$2),COLUMNS(transit!$A$2:$Y$402)),1,1)</f>
        <v>13</v>
      </c>
      <c r="G7224">
        <f ca="1">OFFSET(drive!$A$2:$Y$402,TRUNC((ROW()-ROW($G$2))/COLUMNS(drive!$A$2:$Y$402)),MOD(ROW()-ROW($G$2),COLUMNS(drive!$A$2:$Y$402)),1,1)</f>
        <v>4</v>
      </c>
      <c r="H7224" s="5">
        <f ca="1">(VLOOKUP($B7224,weights!$A$2:$R$6,4))*VLOOKUP($B7224,weights!$A$2:$R$6,6)^C7224*(VLOOKUP($B7224,weights!$A$2:$R$6,15)*EXP(VLOOKUP($B7224,weights!$A$2:$R$6,11)*D7224)+VLOOKUP($B7224,weights!$A$2:$R$6,16)*EXP(VLOOKUP($B7224,weights!$A$2:$R$6,12)*E7224)+VLOOKUP($B7224,weights!$A$2:$R$6,17)*EXP(VLOOKUP($B7224,weights!$A$2:$R$6,13)*F7224)+VLOOKUP($B7224,weights!$A$2:$R$6,18)*EXP(VLOOKUP($B7224,weights!$A$2:$R$6,14)*G7224))</f>
        <v>0.8647841252793006</v>
      </c>
    </row>
    <row r="7225" spans="1:8" ht="12.75" x14ac:dyDescent="0.2">
      <c r="A7225">
        <f t="shared" si="0"/>
        <v>289</v>
      </c>
      <c r="B7225" t="str">
        <f t="shared" ref="B7225:C7225" si="7199">B7200</f>
        <v>bank</v>
      </c>
      <c r="C7225">
        <f t="shared" si="7199"/>
        <v>0</v>
      </c>
      <c r="D7225">
        <f ca="1">OFFSET(walk!$A$2:$Y$402,TRUNC((ROW()-ROW($D$2))/COLUMNS(walk!$A$2:$Y$402)),MOD(ROW()-ROW($D$2),COLUMNS(walk!$A$2:$Y$402)),1,1)</f>
        <v>24</v>
      </c>
      <c r="E7225">
        <f ca="1">OFFSET(bike!$A$2:$Y$402,TRUNC((ROW()-ROW($E$2))/COLUMNS(bike!$A$2:$Y$402)),MOD(ROW()-ROW($E$2),COLUMNS(bike!$A$2:$Y$402)),1,1)</f>
        <v>9</v>
      </c>
      <c r="F7225">
        <f ca="1">OFFSET(transit!$A$2:$Y$402,TRUNC((ROW()-ROW($F$2))/COLUMNS(transit!$A$2:$Y$402)),MOD(ROW()-ROW($F$2),COLUMNS(transit!$A$2:$Y$402)),1,1)</f>
        <v>23</v>
      </c>
      <c r="G7225">
        <f ca="1">OFFSET(drive!$A$2:$Y$402,TRUNC((ROW()-ROW($G$2))/COLUMNS(drive!$A$2:$Y$402)),MOD(ROW()-ROW($G$2),COLUMNS(drive!$A$2:$Y$402)),1,1)</f>
        <v>6</v>
      </c>
      <c r="H7225" s="5">
        <f ca="1">(VLOOKUP($B7225,weights!$A$2:$R$6,4))*VLOOKUP($B7225,weights!$A$2:$R$6,6)^C7225*(VLOOKUP($B7225,weights!$A$2:$R$6,15)*EXP(VLOOKUP($B7225,weights!$A$2:$R$6,11)*D7225)+VLOOKUP($B7225,weights!$A$2:$R$6,16)*EXP(VLOOKUP($B7225,weights!$A$2:$R$6,12)*E7225)+VLOOKUP($B7225,weights!$A$2:$R$6,17)*EXP(VLOOKUP($B7225,weights!$A$2:$R$6,13)*F7225)+VLOOKUP($B7225,weights!$A$2:$R$6,18)*EXP(VLOOKUP($B7225,weights!$A$2:$R$6,14)*G7225))</f>
        <v>2.1310437132982307</v>
      </c>
    </row>
    <row r="7226" spans="1:8" ht="12.75" x14ac:dyDescent="0.2">
      <c r="A7226">
        <f t="shared" si="0"/>
        <v>289</v>
      </c>
      <c r="B7226" t="str">
        <f t="shared" ref="B7226:C7226" si="7200">B7201</f>
        <v>bank</v>
      </c>
      <c r="C7226">
        <f t="shared" si="7200"/>
        <v>1</v>
      </c>
      <c r="D7226">
        <f ca="1">OFFSET(walk!$A$2:$Y$402,TRUNC((ROW()-ROW($D$2))/COLUMNS(walk!$A$2:$Y$402)),MOD(ROW()-ROW($D$2),COLUMNS(walk!$A$2:$Y$402)),1,1)</f>
        <v>40</v>
      </c>
      <c r="E7226">
        <f ca="1">OFFSET(bike!$A$2:$Y$402,TRUNC((ROW()-ROW($E$2))/COLUMNS(bike!$A$2:$Y$402)),MOD(ROW()-ROW($E$2),COLUMNS(bike!$A$2:$Y$402)),1,1)</f>
        <v>13</v>
      </c>
      <c r="F7226">
        <f ca="1">OFFSET(transit!$A$2:$Y$402,TRUNC((ROW()-ROW($F$2))/COLUMNS(transit!$A$2:$Y$402)),MOD(ROW()-ROW($F$2),COLUMNS(transit!$A$2:$Y$402)),1,1)</f>
        <v>36</v>
      </c>
      <c r="G7226">
        <f ca="1">OFFSET(drive!$A$2:$Y$402,TRUNC((ROW()-ROW($G$2))/COLUMNS(drive!$A$2:$Y$402)),MOD(ROW()-ROW($G$2),COLUMNS(drive!$A$2:$Y$402)),1,1)</f>
        <v>7</v>
      </c>
      <c r="H7226" s="5">
        <f ca="1">(VLOOKUP($B7226,weights!$A$2:$R$6,4))*VLOOKUP($B7226,weights!$A$2:$R$6,6)^C7226*(VLOOKUP($B7226,weights!$A$2:$R$6,15)*EXP(VLOOKUP($B7226,weights!$A$2:$R$6,11)*D7226)+VLOOKUP($B7226,weights!$A$2:$R$6,16)*EXP(VLOOKUP($B7226,weights!$A$2:$R$6,12)*E7226)+VLOOKUP($B7226,weights!$A$2:$R$6,17)*EXP(VLOOKUP($B7226,weights!$A$2:$R$6,13)*F7226)+VLOOKUP($B7226,weights!$A$2:$R$6,18)*EXP(VLOOKUP($B7226,weights!$A$2:$R$6,14)*G7226))</f>
        <v>0.54580386787774327</v>
      </c>
    </row>
    <row r="7227" spans="1:8" ht="12.75" x14ac:dyDescent="0.2">
      <c r="A7227">
        <f t="shared" si="0"/>
        <v>290</v>
      </c>
      <c r="B7227" t="str">
        <f t="shared" ref="B7227:C7227" si="7201">B7202</f>
        <v>restaurant</v>
      </c>
      <c r="C7227">
        <f t="shared" si="7201"/>
        <v>0</v>
      </c>
      <c r="D7227">
        <f ca="1">OFFSET(walk!$A$2:$Y$402,TRUNC((ROW()-ROW($D$2))/COLUMNS(walk!$A$2:$Y$402)),MOD(ROW()-ROW($D$2),COLUMNS(walk!$A$2:$Y$402)),1,1)</f>
        <v>7</v>
      </c>
      <c r="E7227">
        <f ca="1">OFFSET(bike!$A$2:$Y$402,TRUNC((ROW()-ROW($E$2))/COLUMNS(bike!$A$2:$Y$402)),MOD(ROW()-ROW($E$2),COLUMNS(bike!$A$2:$Y$402)),1,1)</f>
        <v>2</v>
      </c>
      <c r="F7227">
        <f ca="1">OFFSET(transit!$A$2:$Y$402,TRUNC((ROW()-ROW($F$2))/COLUMNS(transit!$A$2:$Y$402)),MOD(ROW()-ROW($F$2),COLUMNS(transit!$A$2:$Y$402)),1,1)</f>
        <v>6</v>
      </c>
      <c r="G7227">
        <f ca="1">OFFSET(drive!$A$2:$Y$402,TRUNC((ROW()-ROW($G$2))/COLUMNS(drive!$A$2:$Y$402)),MOD(ROW()-ROW($G$2),COLUMNS(drive!$A$2:$Y$402)),1,1)</f>
        <v>2</v>
      </c>
      <c r="H7227" s="5">
        <f ca="1">(VLOOKUP($B7227,weights!$A$2:$R$6,4))*VLOOKUP($B7227,weights!$A$2:$R$6,6)^C7227*(VLOOKUP($B7227,weights!$A$2:$R$6,15)*EXP(VLOOKUP($B7227,weights!$A$2:$R$6,11)*D7227)+VLOOKUP($B7227,weights!$A$2:$R$6,16)*EXP(VLOOKUP($B7227,weights!$A$2:$R$6,12)*E7227)+VLOOKUP($B7227,weights!$A$2:$R$6,17)*EXP(VLOOKUP($B7227,weights!$A$2:$R$6,13)*F7227)+VLOOKUP($B7227,weights!$A$2:$R$6,18)*EXP(VLOOKUP($B7227,weights!$A$2:$R$6,14)*G7227))</f>
        <v>32.95450761754347</v>
      </c>
    </row>
    <row r="7228" spans="1:8" ht="12.75" x14ac:dyDescent="0.2">
      <c r="A7228">
        <f t="shared" si="0"/>
        <v>290</v>
      </c>
      <c r="B7228" t="str">
        <f t="shared" ref="B7228:C7228" si="7202">B7203</f>
        <v>restaurant</v>
      </c>
      <c r="C7228">
        <f t="shared" si="7202"/>
        <v>1</v>
      </c>
      <c r="D7228">
        <f ca="1">OFFSET(walk!$A$2:$Y$402,TRUNC((ROW()-ROW($D$2))/COLUMNS(walk!$A$2:$Y$402)),MOD(ROW()-ROW($D$2),COLUMNS(walk!$A$2:$Y$402)),1,1)</f>
        <v>9</v>
      </c>
      <c r="E7228">
        <f ca="1">OFFSET(bike!$A$2:$Y$402,TRUNC((ROW()-ROW($E$2))/COLUMNS(bike!$A$2:$Y$402)),MOD(ROW()-ROW($E$2),COLUMNS(bike!$A$2:$Y$402)),1,1)</f>
        <v>2</v>
      </c>
      <c r="F7228">
        <f ca="1">OFFSET(transit!$A$2:$Y$402,TRUNC((ROW()-ROW($F$2))/COLUMNS(transit!$A$2:$Y$402)),MOD(ROW()-ROW($F$2),COLUMNS(transit!$A$2:$Y$402)),1,1)</f>
        <v>6</v>
      </c>
      <c r="G7228">
        <f ca="1">OFFSET(drive!$A$2:$Y$402,TRUNC((ROW()-ROW($G$2))/COLUMNS(drive!$A$2:$Y$402)),MOD(ROW()-ROW($G$2),COLUMNS(drive!$A$2:$Y$402)),1,1)</f>
        <v>2</v>
      </c>
      <c r="H7228" s="5">
        <f ca="1">(VLOOKUP($B7228,weights!$A$2:$R$6,4))*VLOOKUP($B7228,weights!$A$2:$R$6,6)^C7228*(VLOOKUP($B7228,weights!$A$2:$R$6,15)*EXP(VLOOKUP($B7228,weights!$A$2:$R$6,11)*D7228)+VLOOKUP($B7228,weights!$A$2:$R$6,16)*EXP(VLOOKUP($B7228,weights!$A$2:$R$6,12)*E7228)+VLOOKUP($B7228,weights!$A$2:$R$6,17)*EXP(VLOOKUP($B7228,weights!$A$2:$R$6,13)*F7228)+VLOOKUP($B7228,weights!$A$2:$R$6,18)*EXP(VLOOKUP($B7228,weights!$A$2:$R$6,14)*G7228))</f>
        <v>28.171194907293593</v>
      </c>
    </row>
    <row r="7229" spans="1:8" ht="12.75" x14ac:dyDescent="0.2">
      <c r="A7229">
        <f t="shared" si="0"/>
        <v>290</v>
      </c>
      <c r="B7229" t="str">
        <f t="shared" ref="B7229:C7229" si="7203">B7204</f>
        <v>restaurant</v>
      </c>
      <c r="C7229">
        <f t="shared" si="7203"/>
        <v>2</v>
      </c>
      <c r="D7229">
        <f ca="1">OFFSET(walk!$A$2:$Y$402,TRUNC((ROW()-ROW($D$2))/COLUMNS(walk!$A$2:$Y$402)),MOD(ROW()-ROW($D$2),COLUMNS(walk!$A$2:$Y$402)),1,1)</f>
        <v>9</v>
      </c>
      <c r="E7229">
        <f ca="1">OFFSET(bike!$A$2:$Y$402,TRUNC((ROW()-ROW($E$2))/COLUMNS(bike!$A$2:$Y$402)),MOD(ROW()-ROW($E$2),COLUMNS(bike!$A$2:$Y$402)),1,1)</f>
        <v>2</v>
      </c>
      <c r="F7229">
        <f ca="1">OFFSET(transit!$A$2:$Y$402,TRUNC((ROW()-ROW($F$2))/COLUMNS(transit!$A$2:$Y$402)),MOD(ROW()-ROW($F$2),COLUMNS(transit!$A$2:$Y$402)),1,1)</f>
        <v>6</v>
      </c>
      <c r="G7229">
        <f ca="1">OFFSET(drive!$A$2:$Y$402,TRUNC((ROW()-ROW($G$2))/COLUMNS(drive!$A$2:$Y$402)),MOD(ROW()-ROW($G$2),COLUMNS(drive!$A$2:$Y$402)),1,1)</f>
        <v>3</v>
      </c>
      <c r="H7229" s="5">
        <f ca="1">(VLOOKUP($B7229,weights!$A$2:$R$6,4))*VLOOKUP($B7229,weights!$A$2:$R$6,6)^C7229*(VLOOKUP($B7229,weights!$A$2:$R$6,15)*EXP(VLOOKUP($B7229,weights!$A$2:$R$6,11)*D7229)+VLOOKUP($B7229,weights!$A$2:$R$6,16)*EXP(VLOOKUP($B7229,weights!$A$2:$R$6,12)*E7229)+VLOOKUP($B7229,weights!$A$2:$R$6,17)*EXP(VLOOKUP($B7229,weights!$A$2:$R$6,13)*F7229)+VLOOKUP($B7229,weights!$A$2:$R$6,18)*EXP(VLOOKUP($B7229,weights!$A$2:$R$6,14)*G7229))</f>
        <v>23.808187200406088</v>
      </c>
    </row>
    <row r="7230" spans="1:8" ht="12.75" x14ac:dyDescent="0.2">
      <c r="A7230">
        <f t="shared" si="0"/>
        <v>290</v>
      </c>
      <c r="B7230" t="str">
        <f t="shared" ref="B7230:C7230" si="7204">B7205</f>
        <v>restaurant</v>
      </c>
      <c r="C7230">
        <f t="shared" si="7204"/>
        <v>3</v>
      </c>
      <c r="D7230">
        <f ca="1">OFFSET(walk!$A$2:$Y$402,TRUNC((ROW()-ROW($D$2))/COLUMNS(walk!$A$2:$Y$402)),MOD(ROW()-ROW($D$2),COLUMNS(walk!$A$2:$Y$402)),1,1)</f>
        <v>9</v>
      </c>
      <c r="E7230">
        <f ca="1">OFFSET(bike!$A$2:$Y$402,TRUNC((ROW()-ROW($E$2))/COLUMNS(bike!$A$2:$Y$402)),MOD(ROW()-ROW($E$2),COLUMNS(bike!$A$2:$Y$402)),1,1)</f>
        <v>2</v>
      </c>
      <c r="F7230">
        <f ca="1">OFFSET(transit!$A$2:$Y$402,TRUNC((ROW()-ROW($F$2))/COLUMNS(transit!$A$2:$Y$402)),MOD(ROW()-ROW($F$2),COLUMNS(transit!$A$2:$Y$402)),1,1)</f>
        <v>6</v>
      </c>
      <c r="G7230">
        <f ca="1">OFFSET(drive!$A$2:$Y$402,TRUNC((ROW()-ROW($G$2))/COLUMNS(drive!$A$2:$Y$402)),MOD(ROW()-ROW($G$2),COLUMNS(drive!$A$2:$Y$402)),1,1)</f>
        <v>3</v>
      </c>
      <c r="H7230" s="5">
        <f ca="1">(VLOOKUP($B7230,weights!$A$2:$R$6,4))*VLOOKUP($B7230,weights!$A$2:$R$6,6)^C7230*(VLOOKUP($B7230,weights!$A$2:$R$6,15)*EXP(VLOOKUP($B7230,weights!$A$2:$R$6,11)*D7230)+VLOOKUP($B7230,weights!$A$2:$R$6,16)*EXP(VLOOKUP($B7230,weights!$A$2:$R$6,12)*E7230)+VLOOKUP($B7230,weights!$A$2:$R$6,17)*EXP(VLOOKUP($B7230,weights!$A$2:$R$6,13)*F7230)+VLOOKUP($B7230,weights!$A$2:$R$6,18)*EXP(VLOOKUP($B7230,weights!$A$2:$R$6,14)*G7230))</f>
        <v>21.339190009252867</v>
      </c>
    </row>
    <row r="7231" spans="1:8" ht="12.75" x14ac:dyDescent="0.2">
      <c r="A7231">
        <f t="shared" si="0"/>
        <v>290</v>
      </c>
      <c r="B7231" t="str">
        <f t="shared" ref="B7231:C7231" si="7205">B7206</f>
        <v>restaurant</v>
      </c>
      <c r="C7231">
        <f t="shared" si="7205"/>
        <v>4</v>
      </c>
      <c r="D7231">
        <f ca="1">OFFSET(walk!$A$2:$Y$402,TRUNC((ROW()-ROW($D$2))/COLUMNS(walk!$A$2:$Y$402)),MOD(ROW()-ROW($D$2),COLUMNS(walk!$A$2:$Y$402)),1,1)</f>
        <v>10</v>
      </c>
      <c r="E7231">
        <f ca="1">OFFSET(bike!$A$2:$Y$402,TRUNC((ROW()-ROW($E$2))/COLUMNS(bike!$A$2:$Y$402)),MOD(ROW()-ROW($E$2),COLUMNS(bike!$A$2:$Y$402)),1,1)</f>
        <v>4</v>
      </c>
      <c r="F7231">
        <f ca="1">OFFSET(transit!$A$2:$Y$402,TRUNC((ROW()-ROW($F$2))/COLUMNS(transit!$A$2:$Y$402)),MOD(ROW()-ROW($F$2),COLUMNS(transit!$A$2:$Y$402)),1,1)</f>
        <v>7</v>
      </c>
      <c r="G7231">
        <f ca="1">OFFSET(drive!$A$2:$Y$402,TRUNC((ROW()-ROW($G$2))/COLUMNS(drive!$A$2:$Y$402)),MOD(ROW()-ROW($G$2),COLUMNS(drive!$A$2:$Y$402)),1,1)</f>
        <v>3</v>
      </c>
      <c r="H7231" s="5">
        <f ca="1">(VLOOKUP($B7231,weights!$A$2:$R$6,4))*VLOOKUP($B7231,weights!$A$2:$R$6,6)^C7231*(VLOOKUP($B7231,weights!$A$2:$R$6,15)*EXP(VLOOKUP($B7231,weights!$A$2:$R$6,11)*D7231)+VLOOKUP($B7231,weights!$A$2:$R$6,16)*EXP(VLOOKUP($B7231,weights!$A$2:$R$6,12)*E7231)+VLOOKUP($B7231,weights!$A$2:$R$6,17)*EXP(VLOOKUP($B7231,weights!$A$2:$R$6,13)*F7231)+VLOOKUP($B7231,weights!$A$2:$R$6,18)*EXP(VLOOKUP($B7231,weights!$A$2:$R$6,14)*G7231))</f>
        <v>15.759980238602022</v>
      </c>
    </row>
    <row r="7232" spans="1:8" ht="12.75" x14ac:dyDescent="0.2">
      <c r="A7232">
        <f t="shared" si="0"/>
        <v>290</v>
      </c>
      <c r="B7232" t="str">
        <f t="shared" ref="B7232:C7232" si="7206">B7207</f>
        <v>restaurant</v>
      </c>
      <c r="C7232">
        <f t="shared" si="7206"/>
        <v>5</v>
      </c>
      <c r="D7232">
        <f ca="1">OFFSET(walk!$A$2:$Y$402,TRUNC((ROW()-ROW($D$2))/COLUMNS(walk!$A$2:$Y$402)),MOD(ROW()-ROW($D$2),COLUMNS(walk!$A$2:$Y$402)),1,1)</f>
        <v>14</v>
      </c>
      <c r="E7232">
        <f ca="1">OFFSET(bike!$A$2:$Y$402,TRUNC((ROW()-ROW($E$2))/COLUMNS(bike!$A$2:$Y$402)),MOD(ROW()-ROW($E$2),COLUMNS(bike!$A$2:$Y$402)),1,1)</f>
        <v>4</v>
      </c>
      <c r="F7232">
        <f ca="1">OFFSET(transit!$A$2:$Y$402,TRUNC((ROW()-ROW($F$2))/COLUMNS(transit!$A$2:$Y$402)),MOD(ROW()-ROW($F$2),COLUMNS(transit!$A$2:$Y$402)),1,1)</f>
        <v>8</v>
      </c>
      <c r="G7232">
        <f ca="1">OFFSET(drive!$A$2:$Y$402,TRUNC((ROW()-ROW($G$2))/COLUMNS(drive!$A$2:$Y$402)),MOD(ROW()-ROW($G$2),COLUMNS(drive!$A$2:$Y$402)),1,1)</f>
        <v>3</v>
      </c>
      <c r="H7232" s="5">
        <f ca="1">(VLOOKUP($B7232,weights!$A$2:$R$6,4))*VLOOKUP($B7232,weights!$A$2:$R$6,6)^C7232*(VLOOKUP($B7232,weights!$A$2:$R$6,15)*EXP(VLOOKUP($B7232,weights!$A$2:$R$6,11)*D7232)+VLOOKUP($B7232,weights!$A$2:$R$6,16)*EXP(VLOOKUP($B7232,weights!$A$2:$R$6,12)*E7232)+VLOOKUP($B7232,weights!$A$2:$R$6,17)*EXP(VLOOKUP($B7232,weights!$A$2:$R$6,13)*F7232)+VLOOKUP($B7232,weights!$A$2:$R$6,18)*EXP(VLOOKUP($B7232,weights!$A$2:$R$6,14)*G7232))</f>
        <v>12.934888814165836</v>
      </c>
    </row>
    <row r="7233" spans="1:8" ht="12.75" x14ac:dyDescent="0.2">
      <c r="A7233">
        <f t="shared" si="0"/>
        <v>290</v>
      </c>
      <c r="B7233" t="str">
        <f t="shared" ref="B7233:C7233" si="7207">B7208</f>
        <v>restaurant</v>
      </c>
      <c r="C7233">
        <f t="shared" si="7207"/>
        <v>6</v>
      </c>
      <c r="D7233">
        <f ca="1">OFFSET(walk!$A$2:$Y$402,TRUNC((ROW()-ROW($D$2))/COLUMNS(walk!$A$2:$Y$402)),MOD(ROW()-ROW($D$2),COLUMNS(walk!$A$2:$Y$402)),1,1)</f>
        <v>14</v>
      </c>
      <c r="E7233">
        <f ca="1">OFFSET(bike!$A$2:$Y$402,TRUNC((ROW()-ROW($E$2))/COLUMNS(bike!$A$2:$Y$402)),MOD(ROW()-ROW($E$2),COLUMNS(bike!$A$2:$Y$402)),1,1)</f>
        <v>4</v>
      </c>
      <c r="F7233">
        <f ca="1">OFFSET(transit!$A$2:$Y$402,TRUNC((ROW()-ROW($F$2))/COLUMNS(transit!$A$2:$Y$402)),MOD(ROW()-ROW($F$2),COLUMNS(transit!$A$2:$Y$402)),1,1)</f>
        <v>8</v>
      </c>
      <c r="G7233">
        <f ca="1">OFFSET(drive!$A$2:$Y$402,TRUNC((ROW()-ROW($G$2))/COLUMNS(drive!$A$2:$Y$402)),MOD(ROW()-ROW($G$2),COLUMNS(drive!$A$2:$Y$402)),1,1)</f>
        <v>3</v>
      </c>
      <c r="H7233" s="5">
        <f ca="1">(VLOOKUP($B7233,weights!$A$2:$R$6,4))*VLOOKUP($B7233,weights!$A$2:$R$6,6)^C7233*(VLOOKUP($B7233,weights!$A$2:$R$6,15)*EXP(VLOOKUP($B7233,weights!$A$2:$R$6,11)*D7233)+VLOOKUP($B7233,weights!$A$2:$R$6,16)*EXP(VLOOKUP($B7233,weights!$A$2:$R$6,12)*E7233)+VLOOKUP($B7233,weights!$A$2:$R$6,17)*EXP(VLOOKUP($B7233,weights!$A$2:$R$6,13)*F7233)+VLOOKUP($B7233,weights!$A$2:$R$6,18)*EXP(VLOOKUP($B7233,weights!$A$2:$R$6,14)*G7233))</f>
        <v>11.59349293714123</v>
      </c>
    </row>
    <row r="7234" spans="1:8" ht="12.75" x14ac:dyDescent="0.2">
      <c r="A7234">
        <f t="shared" si="0"/>
        <v>290</v>
      </c>
      <c r="B7234" t="str">
        <f t="shared" ref="B7234:C7234" si="7208">B7209</f>
        <v>restaurant</v>
      </c>
      <c r="C7234">
        <f t="shared" si="7208"/>
        <v>7</v>
      </c>
      <c r="D7234">
        <f ca="1">OFFSET(walk!$A$2:$Y$402,TRUNC((ROW()-ROW($D$2))/COLUMNS(walk!$A$2:$Y$402)),MOD(ROW()-ROW($D$2),COLUMNS(walk!$A$2:$Y$402)),1,1)</f>
        <v>15</v>
      </c>
      <c r="E7234">
        <f ca="1">OFFSET(bike!$A$2:$Y$402,TRUNC((ROW()-ROW($E$2))/COLUMNS(bike!$A$2:$Y$402)),MOD(ROW()-ROW($E$2),COLUMNS(bike!$A$2:$Y$402)),1,1)</f>
        <v>5</v>
      </c>
      <c r="F7234">
        <f ca="1">OFFSET(transit!$A$2:$Y$402,TRUNC((ROW()-ROW($F$2))/COLUMNS(transit!$A$2:$Y$402)),MOD(ROW()-ROW($F$2),COLUMNS(transit!$A$2:$Y$402)),1,1)</f>
        <v>8</v>
      </c>
      <c r="G7234">
        <f ca="1">OFFSET(drive!$A$2:$Y$402,TRUNC((ROW()-ROW($G$2))/COLUMNS(drive!$A$2:$Y$402)),MOD(ROW()-ROW($G$2),COLUMNS(drive!$A$2:$Y$402)),1,1)</f>
        <v>3</v>
      </c>
      <c r="H7234" s="5">
        <f ca="1">(VLOOKUP($B7234,weights!$A$2:$R$6,4))*VLOOKUP($B7234,weights!$A$2:$R$6,6)^C7234*(VLOOKUP($B7234,weights!$A$2:$R$6,15)*EXP(VLOOKUP($B7234,weights!$A$2:$R$6,11)*D7234)+VLOOKUP($B7234,weights!$A$2:$R$6,16)*EXP(VLOOKUP($B7234,weights!$A$2:$R$6,12)*E7234)+VLOOKUP($B7234,weights!$A$2:$R$6,17)*EXP(VLOOKUP($B7234,weights!$A$2:$R$6,13)*F7234)+VLOOKUP($B7234,weights!$A$2:$R$6,18)*EXP(VLOOKUP($B7234,weights!$A$2:$R$6,14)*G7234))</f>
        <v>9.7052441132727054</v>
      </c>
    </row>
    <row r="7235" spans="1:8" ht="12.75" x14ac:dyDescent="0.2">
      <c r="A7235">
        <f t="shared" si="0"/>
        <v>290</v>
      </c>
      <c r="B7235" t="str">
        <f t="shared" ref="B7235:C7235" si="7209">B7210</f>
        <v>restaurant</v>
      </c>
      <c r="C7235">
        <f t="shared" si="7209"/>
        <v>8</v>
      </c>
      <c r="D7235">
        <f ca="1">OFFSET(walk!$A$2:$Y$402,TRUNC((ROW()-ROW($D$2))/COLUMNS(walk!$A$2:$Y$402)),MOD(ROW()-ROW($D$2),COLUMNS(walk!$A$2:$Y$402)),1,1)</f>
        <v>15</v>
      </c>
      <c r="E7235">
        <f ca="1">OFFSET(bike!$A$2:$Y$402,TRUNC((ROW()-ROW($E$2))/COLUMNS(bike!$A$2:$Y$402)),MOD(ROW()-ROW($E$2),COLUMNS(bike!$A$2:$Y$402)),1,1)</f>
        <v>5</v>
      </c>
      <c r="F7235">
        <f ca="1">OFFSET(transit!$A$2:$Y$402,TRUNC((ROW()-ROW($F$2))/COLUMNS(transit!$A$2:$Y$402)),MOD(ROW()-ROW($F$2),COLUMNS(transit!$A$2:$Y$402)),1,1)</f>
        <v>9</v>
      </c>
      <c r="G7235">
        <f ca="1">OFFSET(drive!$A$2:$Y$402,TRUNC((ROW()-ROW($G$2))/COLUMNS(drive!$A$2:$Y$402)),MOD(ROW()-ROW($G$2),COLUMNS(drive!$A$2:$Y$402)),1,1)</f>
        <v>4</v>
      </c>
      <c r="H7235" s="5">
        <f ca="1">(VLOOKUP($B7235,weights!$A$2:$R$6,4))*VLOOKUP($B7235,weights!$A$2:$R$6,6)^C7235*(VLOOKUP($B7235,weights!$A$2:$R$6,15)*EXP(VLOOKUP($B7235,weights!$A$2:$R$6,11)*D7235)+VLOOKUP($B7235,weights!$A$2:$R$6,16)*EXP(VLOOKUP($B7235,weights!$A$2:$R$6,12)*E7235)+VLOOKUP($B7235,weights!$A$2:$R$6,17)*EXP(VLOOKUP($B7235,weights!$A$2:$R$6,13)*F7235)+VLOOKUP($B7235,weights!$A$2:$R$6,18)*EXP(VLOOKUP($B7235,weights!$A$2:$R$6,14)*G7235))</f>
        <v>7.7752373860811934</v>
      </c>
    </row>
    <row r="7236" spans="1:8" ht="12.75" x14ac:dyDescent="0.2">
      <c r="A7236">
        <f t="shared" si="0"/>
        <v>290</v>
      </c>
      <c r="B7236" t="str">
        <f t="shared" ref="B7236:C7236" si="7210">B7211</f>
        <v>restaurant</v>
      </c>
      <c r="C7236">
        <f t="shared" si="7210"/>
        <v>9</v>
      </c>
      <c r="D7236">
        <f ca="1">OFFSET(walk!$A$2:$Y$402,TRUNC((ROW()-ROW($D$2))/COLUMNS(walk!$A$2:$Y$402)),MOD(ROW()-ROW($D$2),COLUMNS(walk!$A$2:$Y$402)),1,1)</f>
        <v>17</v>
      </c>
      <c r="E7236">
        <f ca="1">OFFSET(bike!$A$2:$Y$402,TRUNC((ROW()-ROW($E$2))/COLUMNS(bike!$A$2:$Y$402)),MOD(ROW()-ROW($E$2),COLUMNS(bike!$A$2:$Y$402)),1,1)</f>
        <v>100</v>
      </c>
      <c r="F7236">
        <f ca="1">OFFSET(transit!$A$2:$Y$402,TRUNC((ROW()-ROW($F$2))/COLUMNS(transit!$A$2:$Y$402)),MOD(ROW()-ROW($F$2),COLUMNS(transit!$A$2:$Y$402)),1,1)</f>
        <v>10</v>
      </c>
      <c r="G7236">
        <f ca="1">OFFSET(drive!$A$2:$Y$402,TRUNC((ROW()-ROW($G$2))/COLUMNS(drive!$A$2:$Y$402)),MOD(ROW()-ROW($G$2),COLUMNS(drive!$A$2:$Y$402)),1,1)</f>
        <v>7</v>
      </c>
      <c r="H7236" s="5">
        <f ca="1">(VLOOKUP($B7236,weights!$A$2:$R$6,4))*VLOOKUP($B7236,weights!$A$2:$R$6,6)^C7236*(VLOOKUP($B7236,weights!$A$2:$R$6,15)*EXP(VLOOKUP($B7236,weights!$A$2:$R$6,11)*D7236)+VLOOKUP($B7236,weights!$A$2:$R$6,16)*EXP(VLOOKUP($B7236,weights!$A$2:$R$6,12)*E7236)+VLOOKUP($B7236,weights!$A$2:$R$6,17)*EXP(VLOOKUP($B7236,weights!$A$2:$R$6,13)*F7236)+VLOOKUP($B7236,weights!$A$2:$R$6,18)*EXP(VLOOKUP($B7236,weights!$A$2:$R$6,14)*G7236))</f>
        <v>3.5783096330270734</v>
      </c>
    </row>
    <row r="7237" spans="1:8" ht="12.75" x14ac:dyDescent="0.2">
      <c r="A7237">
        <f t="shared" si="0"/>
        <v>290</v>
      </c>
      <c r="B7237" t="str">
        <f t="shared" ref="B7237:C7237" si="7211">B7212</f>
        <v>supermarket</v>
      </c>
      <c r="C7237">
        <f t="shared" si="7211"/>
        <v>0</v>
      </c>
      <c r="D7237">
        <f ca="1">OFFSET(walk!$A$2:$Y$402,TRUNC((ROW()-ROW($D$2))/COLUMNS(walk!$A$2:$Y$402)),MOD(ROW()-ROW($D$2),COLUMNS(walk!$A$2:$Y$402)),1,1)</f>
        <v>38</v>
      </c>
      <c r="E7237">
        <f ca="1">OFFSET(bike!$A$2:$Y$402,TRUNC((ROW()-ROW($E$2))/COLUMNS(bike!$A$2:$Y$402)),MOD(ROW()-ROW($E$2),COLUMNS(bike!$A$2:$Y$402)),1,1)</f>
        <v>16</v>
      </c>
      <c r="F7237">
        <f ca="1">OFFSET(transit!$A$2:$Y$402,TRUNC((ROW()-ROW($F$2))/COLUMNS(transit!$A$2:$Y$402)),MOD(ROW()-ROW($F$2),COLUMNS(transit!$A$2:$Y$402)),1,1)</f>
        <v>19</v>
      </c>
      <c r="G7237">
        <f ca="1">OFFSET(drive!$A$2:$Y$402,TRUNC((ROW()-ROW($G$2))/COLUMNS(drive!$A$2:$Y$402)),MOD(ROW()-ROW($G$2),COLUMNS(drive!$A$2:$Y$402)),1,1)</f>
        <v>8</v>
      </c>
      <c r="H7237" s="5">
        <f ca="1">(VLOOKUP($B7237,weights!$A$2:$R$6,4))*VLOOKUP($B7237,weights!$A$2:$R$6,6)^C7237*(VLOOKUP($B7237,weights!$A$2:$R$6,15)*EXP(VLOOKUP($B7237,weights!$A$2:$R$6,11)*D7237)+VLOOKUP($B7237,weights!$A$2:$R$6,16)*EXP(VLOOKUP($B7237,weights!$A$2:$R$6,12)*E7237)+VLOOKUP($B7237,weights!$A$2:$R$6,17)*EXP(VLOOKUP($B7237,weights!$A$2:$R$6,13)*F7237)+VLOOKUP($B7237,weights!$A$2:$R$6,18)*EXP(VLOOKUP($B7237,weights!$A$2:$R$6,14)*G7237))</f>
        <v>3.5786088798334439</v>
      </c>
    </row>
    <row r="7238" spans="1:8" ht="12.75" x14ac:dyDescent="0.2">
      <c r="A7238">
        <f t="shared" si="0"/>
        <v>290</v>
      </c>
      <c r="B7238" t="str">
        <f t="shared" ref="B7238:C7238" si="7212">B7213</f>
        <v>supermarket</v>
      </c>
      <c r="C7238">
        <f t="shared" si="7212"/>
        <v>1</v>
      </c>
      <c r="D7238">
        <f ca="1">OFFSET(walk!$A$2:$Y$402,TRUNC((ROW()-ROW($D$2))/COLUMNS(walk!$A$2:$Y$402)),MOD(ROW()-ROW($D$2),COLUMNS(walk!$A$2:$Y$402)),1,1)</f>
        <v>47</v>
      </c>
      <c r="E7238">
        <f ca="1">OFFSET(bike!$A$2:$Y$402,TRUNC((ROW()-ROW($E$2))/COLUMNS(bike!$A$2:$Y$402)),MOD(ROW()-ROW($E$2),COLUMNS(bike!$A$2:$Y$402)),1,1)</f>
        <v>16</v>
      </c>
      <c r="F7238">
        <f ca="1">OFFSET(transit!$A$2:$Y$402,TRUNC((ROW()-ROW($F$2))/COLUMNS(transit!$A$2:$Y$402)),MOD(ROW()-ROW($F$2),COLUMNS(transit!$A$2:$Y$402)),1,1)</f>
        <v>23</v>
      </c>
      <c r="G7238">
        <f ca="1">OFFSET(drive!$A$2:$Y$402,TRUNC((ROW()-ROW($G$2))/COLUMNS(drive!$A$2:$Y$402)),MOD(ROW()-ROW($G$2),COLUMNS(drive!$A$2:$Y$402)),1,1)</f>
        <v>9</v>
      </c>
      <c r="H7238" s="5">
        <f ca="1">(VLOOKUP($B7238,weights!$A$2:$R$6,4))*VLOOKUP($B7238,weights!$A$2:$R$6,6)^C7238*(VLOOKUP($B7238,weights!$A$2:$R$6,15)*EXP(VLOOKUP($B7238,weights!$A$2:$R$6,11)*D7238)+VLOOKUP($B7238,weights!$A$2:$R$6,16)*EXP(VLOOKUP($B7238,weights!$A$2:$R$6,12)*E7238)+VLOOKUP($B7238,weights!$A$2:$R$6,17)*EXP(VLOOKUP($B7238,weights!$A$2:$R$6,13)*F7238)+VLOOKUP($B7238,weights!$A$2:$R$6,18)*EXP(VLOOKUP($B7238,weights!$A$2:$R$6,14)*G7238))</f>
        <v>1.6601665407110797</v>
      </c>
    </row>
    <row r="7239" spans="1:8" ht="12.75" x14ac:dyDescent="0.2">
      <c r="A7239">
        <f t="shared" si="0"/>
        <v>290</v>
      </c>
      <c r="B7239" t="str">
        <f t="shared" ref="B7239:C7239" si="7213">B7214</f>
        <v>supermarket</v>
      </c>
      <c r="C7239">
        <f t="shared" si="7213"/>
        <v>2</v>
      </c>
      <c r="D7239">
        <f ca="1">OFFSET(walk!$A$2:$Y$402,TRUNC((ROW()-ROW($D$2))/COLUMNS(walk!$A$2:$Y$402)),MOD(ROW()-ROW($D$2),COLUMNS(walk!$A$2:$Y$402)),1,1)</f>
        <v>52</v>
      </c>
      <c r="E7239">
        <f ca="1">OFFSET(bike!$A$2:$Y$402,TRUNC((ROW()-ROW($E$2))/COLUMNS(bike!$A$2:$Y$402)),MOD(ROW()-ROW($E$2),COLUMNS(bike!$A$2:$Y$402)),1,1)</f>
        <v>17</v>
      </c>
      <c r="F7239">
        <f ca="1">OFFSET(transit!$A$2:$Y$402,TRUNC((ROW()-ROW($F$2))/COLUMNS(transit!$A$2:$Y$402)),MOD(ROW()-ROW($F$2),COLUMNS(transit!$A$2:$Y$402)),1,1)</f>
        <v>32</v>
      </c>
      <c r="G7239">
        <f ca="1">OFFSET(drive!$A$2:$Y$402,TRUNC((ROW()-ROW($G$2))/COLUMNS(drive!$A$2:$Y$402)),MOD(ROW()-ROW($G$2),COLUMNS(drive!$A$2:$Y$402)),1,1)</f>
        <v>12</v>
      </c>
      <c r="H7239" s="5">
        <f ca="1">(VLOOKUP($B7239,weights!$A$2:$R$6,4))*VLOOKUP($B7239,weights!$A$2:$R$6,6)^C7239*(VLOOKUP($B7239,weights!$A$2:$R$6,15)*EXP(VLOOKUP($B7239,weights!$A$2:$R$6,11)*D7239)+VLOOKUP($B7239,weights!$A$2:$R$6,16)*EXP(VLOOKUP($B7239,weights!$A$2:$R$6,12)*E7239)+VLOOKUP($B7239,weights!$A$2:$R$6,17)*EXP(VLOOKUP($B7239,weights!$A$2:$R$6,13)*F7239)+VLOOKUP($B7239,weights!$A$2:$R$6,18)*EXP(VLOOKUP($B7239,weights!$A$2:$R$6,14)*G7239))</f>
        <v>0.50803424892068239</v>
      </c>
    </row>
    <row r="7240" spans="1:8" ht="12.75" x14ac:dyDescent="0.2">
      <c r="A7240">
        <f t="shared" si="0"/>
        <v>290</v>
      </c>
      <c r="B7240" t="str">
        <f t="shared" ref="B7240:C7240" si="7214">B7215</f>
        <v>supermarket</v>
      </c>
      <c r="C7240">
        <f t="shared" si="7214"/>
        <v>3</v>
      </c>
      <c r="D7240">
        <f ca="1">OFFSET(walk!$A$2:$Y$402,TRUNC((ROW()-ROW($D$2))/COLUMNS(walk!$A$2:$Y$402)),MOD(ROW()-ROW($D$2),COLUMNS(walk!$A$2:$Y$402)),1,1)</f>
        <v>59</v>
      </c>
      <c r="E7240">
        <f ca="1">OFFSET(bike!$A$2:$Y$402,TRUNC((ROW()-ROW($E$2))/COLUMNS(bike!$A$2:$Y$402)),MOD(ROW()-ROW($E$2),COLUMNS(bike!$A$2:$Y$402)),1,1)</f>
        <v>21</v>
      </c>
      <c r="F7240">
        <f ca="1">OFFSET(transit!$A$2:$Y$402,TRUNC((ROW()-ROW($F$2))/COLUMNS(transit!$A$2:$Y$402)),MOD(ROW()-ROW($F$2),COLUMNS(transit!$A$2:$Y$402)),1,1)</f>
        <v>37</v>
      </c>
      <c r="G7240">
        <f ca="1">OFFSET(drive!$A$2:$Y$402,TRUNC((ROW()-ROW($G$2))/COLUMNS(drive!$A$2:$Y$402)),MOD(ROW()-ROW($G$2),COLUMNS(drive!$A$2:$Y$402)),1,1)</f>
        <v>13</v>
      </c>
      <c r="H7240" s="5">
        <f ca="1">(VLOOKUP($B7240,weights!$A$2:$R$6,4))*VLOOKUP($B7240,weights!$A$2:$R$6,6)^C7240*(VLOOKUP($B7240,weights!$A$2:$R$6,15)*EXP(VLOOKUP($B7240,weights!$A$2:$R$6,11)*D7240)+VLOOKUP($B7240,weights!$A$2:$R$6,16)*EXP(VLOOKUP($B7240,weights!$A$2:$R$6,12)*E7240)+VLOOKUP($B7240,weights!$A$2:$R$6,17)*EXP(VLOOKUP($B7240,weights!$A$2:$R$6,13)*F7240)+VLOOKUP($B7240,weights!$A$2:$R$6,18)*EXP(VLOOKUP($B7240,weights!$A$2:$R$6,14)*G7240))</f>
        <v>0.23214983302652428</v>
      </c>
    </row>
    <row r="7241" spans="1:8" ht="12.75" x14ac:dyDescent="0.2">
      <c r="A7241">
        <f t="shared" si="0"/>
        <v>290</v>
      </c>
      <c r="B7241" t="str">
        <f t="shared" ref="B7241:C7241" si="7215">B7216</f>
        <v>supermarket</v>
      </c>
      <c r="C7241">
        <f t="shared" si="7215"/>
        <v>4</v>
      </c>
      <c r="D7241">
        <f ca="1">OFFSET(walk!$A$2:$Y$402,TRUNC((ROW()-ROW($D$2))/COLUMNS(walk!$A$2:$Y$402)),MOD(ROW()-ROW($D$2),COLUMNS(walk!$A$2:$Y$402)),1,1)</f>
        <v>76</v>
      </c>
      <c r="E7241">
        <f ca="1">OFFSET(bike!$A$2:$Y$402,TRUNC((ROW()-ROW($E$2))/COLUMNS(bike!$A$2:$Y$402)),MOD(ROW()-ROW($E$2),COLUMNS(bike!$A$2:$Y$402)),1,1)</f>
        <v>24</v>
      </c>
      <c r="F7241">
        <f ca="1">OFFSET(transit!$A$2:$Y$402,TRUNC((ROW()-ROW($F$2))/COLUMNS(transit!$A$2:$Y$402)),MOD(ROW()-ROW($F$2),COLUMNS(transit!$A$2:$Y$402)),1,1)</f>
        <v>38</v>
      </c>
      <c r="G7241">
        <f ca="1">OFFSET(drive!$A$2:$Y$402,TRUNC((ROW()-ROW($G$2))/COLUMNS(drive!$A$2:$Y$402)),MOD(ROW()-ROW($G$2),COLUMNS(drive!$A$2:$Y$402)),1,1)</f>
        <v>14</v>
      </c>
      <c r="H7241" s="5">
        <f ca="1">(VLOOKUP($B7241,weights!$A$2:$R$6,4))*VLOOKUP($B7241,weights!$A$2:$R$6,6)^C7241*(VLOOKUP($B7241,weights!$A$2:$R$6,15)*EXP(VLOOKUP($B7241,weights!$A$2:$R$6,11)*D7241)+VLOOKUP($B7241,weights!$A$2:$R$6,16)*EXP(VLOOKUP($B7241,weights!$A$2:$R$6,12)*E7241)+VLOOKUP($B7241,weights!$A$2:$R$6,17)*EXP(VLOOKUP($B7241,weights!$A$2:$R$6,13)*F7241)+VLOOKUP($B7241,weights!$A$2:$R$6,18)*EXP(VLOOKUP($B7241,weights!$A$2:$R$6,14)*G7241))</f>
        <v>0.11042900074958152</v>
      </c>
    </row>
    <row r="7242" spans="1:8" ht="12.75" x14ac:dyDescent="0.2">
      <c r="A7242">
        <f t="shared" si="0"/>
        <v>290</v>
      </c>
      <c r="B7242" t="str">
        <f t="shared" ref="B7242:C7242" si="7216">B7217</f>
        <v>store</v>
      </c>
      <c r="C7242">
        <f t="shared" si="7216"/>
        <v>0</v>
      </c>
      <c r="D7242">
        <f ca="1">OFFSET(walk!$A$2:$Y$402,TRUNC((ROW()-ROW($D$2))/COLUMNS(walk!$A$2:$Y$402)),MOD(ROW()-ROW($D$2),COLUMNS(walk!$A$2:$Y$402)),1,1)</f>
        <v>5</v>
      </c>
      <c r="E7242">
        <f ca="1">OFFSET(bike!$A$2:$Y$402,TRUNC((ROW()-ROW($E$2))/COLUMNS(bike!$A$2:$Y$402)),MOD(ROW()-ROW($E$2),COLUMNS(bike!$A$2:$Y$402)),1,1)</f>
        <v>1</v>
      </c>
      <c r="F7242">
        <f ca="1">OFFSET(transit!$A$2:$Y$402,TRUNC((ROW()-ROW($F$2))/COLUMNS(transit!$A$2:$Y$402)),MOD(ROW()-ROW($F$2),COLUMNS(transit!$A$2:$Y$402)),1,1)</f>
        <v>5</v>
      </c>
      <c r="G7242">
        <f ca="1">OFFSET(drive!$A$2:$Y$402,TRUNC((ROW()-ROW($G$2))/COLUMNS(drive!$A$2:$Y$402)),MOD(ROW()-ROW($G$2),COLUMNS(drive!$A$2:$Y$402)),1,1)</f>
        <v>1</v>
      </c>
      <c r="H7242" s="5">
        <f ca="1">(VLOOKUP($B7242,weights!$A$2:$R$6,4))*VLOOKUP($B7242,weights!$A$2:$R$6,6)^C7242*(VLOOKUP($B7242,weights!$A$2:$R$6,15)*EXP(VLOOKUP($B7242,weights!$A$2:$R$6,11)*D7242)+VLOOKUP($B7242,weights!$A$2:$R$6,16)*EXP(VLOOKUP($B7242,weights!$A$2:$R$6,12)*E7242)+VLOOKUP($B7242,weights!$A$2:$R$6,17)*EXP(VLOOKUP($B7242,weights!$A$2:$R$6,13)*F7242)+VLOOKUP($B7242,weights!$A$2:$R$6,18)*EXP(VLOOKUP($B7242,weights!$A$2:$R$6,14)*G7242))</f>
        <v>20.606540717564208</v>
      </c>
    </row>
    <row r="7243" spans="1:8" ht="12.75" x14ac:dyDescent="0.2">
      <c r="A7243">
        <f t="shared" si="0"/>
        <v>290</v>
      </c>
      <c r="B7243" t="str">
        <f t="shared" ref="B7243:C7243" si="7217">B7218</f>
        <v>store</v>
      </c>
      <c r="C7243">
        <f t="shared" si="7217"/>
        <v>1</v>
      </c>
      <c r="D7243">
        <f ca="1">OFFSET(walk!$A$2:$Y$402,TRUNC((ROW()-ROW($D$2))/COLUMNS(walk!$A$2:$Y$402)),MOD(ROW()-ROW($D$2),COLUMNS(walk!$A$2:$Y$402)),1,1)</f>
        <v>6</v>
      </c>
      <c r="E7243">
        <f ca="1">OFFSET(bike!$A$2:$Y$402,TRUNC((ROW()-ROW($E$2))/COLUMNS(bike!$A$2:$Y$402)),MOD(ROW()-ROW($E$2),COLUMNS(bike!$A$2:$Y$402)),1,1)</f>
        <v>1</v>
      </c>
      <c r="F7243">
        <f ca="1">OFFSET(transit!$A$2:$Y$402,TRUNC((ROW()-ROW($F$2))/COLUMNS(transit!$A$2:$Y$402)),MOD(ROW()-ROW($F$2),COLUMNS(transit!$A$2:$Y$402)),1,1)</f>
        <v>6</v>
      </c>
      <c r="G7243">
        <f ca="1">OFFSET(drive!$A$2:$Y$402,TRUNC((ROW()-ROW($G$2))/COLUMNS(drive!$A$2:$Y$402)),MOD(ROW()-ROW($G$2),COLUMNS(drive!$A$2:$Y$402)),1,1)</f>
        <v>1</v>
      </c>
      <c r="H7243" s="5">
        <f ca="1">(VLOOKUP($B7243,weights!$A$2:$R$6,4))*VLOOKUP($B7243,weights!$A$2:$R$6,6)^C7243*(VLOOKUP($B7243,weights!$A$2:$R$6,15)*EXP(VLOOKUP($B7243,weights!$A$2:$R$6,11)*D7243)+VLOOKUP($B7243,weights!$A$2:$R$6,16)*EXP(VLOOKUP($B7243,weights!$A$2:$R$6,12)*E7243)+VLOOKUP($B7243,weights!$A$2:$R$6,17)*EXP(VLOOKUP($B7243,weights!$A$2:$R$6,13)*F7243)+VLOOKUP($B7243,weights!$A$2:$R$6,18)*EXP(VLOOKUP($B7243,weights!$A$2:$R$6,14)*G7243))</f>
        <v>13.077667184379605</v>
      </c>
    </row>
    <row r="7244" spans="1:8" ht="12.75" x14ac:dyDescent="0.2">
      <c r="A7244">
        <f t="shared" si="0"/>
        <v>290</v>
      </c>
      <c r="B7244" t="str">
        <f t="shared" ref="B7244:C7244" si="7218">B7219</f>
        <v>store</v>
      </c>
      <c r="C7244">
        <f t="shared" si="7218"/>
        <v>2</v>
      </c>
      <c r="D7244">
        <f ca="1">OFFSET(walk!$A$2:$Y$402,TRUNC((ROW()-ROW($D$2))/COLUMNS(walk!$A$2:$Y$402)),MOD(ROW()-ROW($D$2),COLUMNS(walk!$A$2:$Y$402)),1,1)</f>
        <v>11</v>
      </c>
      <c r="E7244">
        <f ca="1">OFFSET(bike!$A$2:$Y$402,TRUNC((ROW()-ROW($E$2))/COLUMNS(bike!$A$2:$Y$402)),MOD(ROW()-ROW($E$2),COLUMNS(bike!$A$2:$Y$402)),1,1)</f>
        <v>3</v>
      </c>
      <c r="F7244">
        <f ca="1">OFFSET(transit!$A$2:$Y$402,TRUNC((ROW()-ROW($F$2))/COLUMNS(transit!$A$2:$Y$402)),MOD(ROW()-ROW($F$2),COLUMNS(transit!$A$2:$Y$402)),1,1)</f>
        <v>8</v>
      </c>
      <c r="G7244">
        <f ca="1">OFFSET(drive!$A$2:$Y$402,TRUNC((ROW()-ROW($G$2))/COLUMNS(drive!$A$2:$Y$402)),MOD(ROW()-ROW($G$2),COLUMNS(drive!$A$2:$Y$402)),1,1)</f>
        <v>3</v>
      </c>
      <c r="H7244" s="5">
        <f ca="1">(VLOOKUP($B7244,weights!$A$2:$R$6,4))*VLOOKUP($B7244,weights!$A$2:$R$6,6)^C7244*(VLOOKUP($B7244,weights!$A$2:$R$6,15)*EXP(VLOOKUP($B7244,weights!$A$2:$R$6,11)*D7244)+VLOOKUP($B7244,weights!$A$2:$R$6,16)*EXP(VLOOKUP($B7244,weights!$A$2:$R$6,12)*E7244)+VLOOKUP($B7244,weights!$A$2:$R$6,17)*EXP(VLOOKUP($B7244,weights!$A$2:$R$6,13)*F7244)+VLOOKUP($B7244,weights!$A$2:$R$6,18)*EXP(VLOOKUP($B7244,weights!$A$2:$R$6,14)*G7244))</f>
        <v>4.1908074702587488</v>
      </c>
    </row>
    <row r="7245" spans="1:8" ht="12.75" x14ac:dyDescent="0.2">
      <c r="A7245">
        <f t="shared" si="0"/>
        <v>290</v>
      </c>
      <c r="B7245" t="str">
        <f t="shared" ref="B7245:C7245" si="7219">B7220</f>
        <v>store</v>
      </c>
      <c r="C7245">
        <f t="shared" si="7219"/>
        <v>3</v>
      </c>
      <c r="D7245">
        <f ca="1">OFFSET(walk!$A$2:$Y$402,TRUNC((ROW()-ROW($D$2))/COLUMNS(walk!$A$2:$Y$402)),MOD(ROW()-ROW($D$2),COLUMNS(walk!$A$2:$Y$402)),1,1)</f>
        <v>14</v>
      </c>
      <c r="E7245">
        <f ca="1">OFFSET(bike!$A$2:$Y$402,TRUNC((ROW()-ROW($E$2))/COLUMNS(bike!$A$2:$Y$402)),MOD(ROW()-ROW($E$2),COLUMNS(bike!$A$2:$Y$402)),1,1)</f>
        <v>4</v>
      </c>
      <c r="F7245">
        <f ca="1">OFFSET(transit!$A$2:$Y$402,TRUNC((ROW()-ROW($F$2))/COLUMNS(transit!$A$2:$Y$402)),MOD(ROW()-ROW($F$2),COLUMNS(transit!$A$2:$Y$402)),1,1)</f>
        <v>11</v>
      </c>
      <c r="G7245">
        <f ca="1">OFFSET(drive!$A$2:$Y$402,TRUNC((ROW()-ROW($G$2))/COLUMNS(drive!$A$2:$Y$402)),MOD(ROW()-ROW($G$2),COLUMNS(drive!$A$2:$Y$402)),1,1)</f>
        <v>3</v>
      </c>
      <c r="H7245" s="5">
        <f ca="1">(VLOOKUP($B7245,weights!$A$2:$R$6,4))*VLOOKUP($B7245,weights!$A$2:$R$6,6)^C7245*(VLOOKUP($B7245,weights!$A$2:$R$6,15)*EXP(VLOOKUP($B7245,weights!$A$2:$R$6,11)*D7245)+VLOOKUP($B7245,weights!$A$2:$R$6,16)*EXP(VLOOKUP($B7245,weights!$A$2:$R$6,12)*E7245)+VLOOKUP($B7245,weights!$A$2:$R$6,17)*EXP(VLOOKUP($B7245,weights!$A$2:$R$6,13)*F7245)+VLOOKUP($B7245,weights!$A$2:$R$6,18)*EXP(VLOOKUP($B7245,weights!$A$2:$R$6,14)*G7245))</f>
        <v>2.2251244038799878</v>
      </c>
    </row>
    <row r="7246" spans="1:8" ht="12.75" x14ac:dyDescent="0.2">
      <c r="A7246">
        <f t="shared" si="0"/>
        <v>290</v>
      </c>
      <c r="B7246" t="str">
        <f t="shared" ref="B7246:C7246" si="7220">B7221</f>
        <v>store</v>
      </c>
      <c r="C7246">
        <f t="shared" si="7220"/>
        <v>4</v>
      </c>
      <c r="D7246">
        <f ca="1">OFFSET(walk!$A$2:$Y$402,TRUNC((ROW()-ROW($D$2))/COLUMNS(walk!$A$2:$Y$402)),MOD(ROW()-ROW($D$2),COLUMNS(walk!$A$2:$Y$402)),1,1)</f>
        <v>15</v>
      </c>
      <c r="E7246">
        <f ca="1">OFFSET(bike!$A$2:$Y$402,TRUNC((ROW()-ROW($E$2))/COLUMNS(bike!$A$2:$Y$402)),MOD(ROW()-ROW($E$2),COLUMNS(bike!$A$2:$Y$402)),1,1)</f>
        <v>5</v>
      </c>
      <c r="F7246">
        <f ca="1">OFFSET(transit!$A$2:$Y$402,TRUNC((ROW()-ROW($F$2))/COLUMNS(transit!$A$2:$Y$402)),MOD(ROW()-ROW($F$2),COLUMNS(transit!$A$2:$Y$402)),1,1)</f>
        <v>15</v>
      </c>
      <c r="G7246">
        <f ca="1">OFFSET(drive!$A$2:$Y$402,TRUNC((ROW()-ROW($G$2))/COLUMNS(drive!$A$2:$Y$402)),MOD(ROW()-ROW($G$2),COLUMNS(drive!$A$2:$Y$402)),1,1)</f>
        <v>3</v>
      </c>
      <c r="H7246" s="5">
        <f ca="1">(VLOOKUP($B7246,weights!$A$2:$R$6,4))*VLOOKUP($B7246,weights!$A$2:$R$6,6)^C7246*(VLOOKUP($B7246,weights!$A$2:$R$6,15)*EXP(VLOOKUP($B7246,weights!$A$2:$R$6,11)*D7246)+VLOOKUP($B7246,weights!$A$2:$R$6,16)*EXP(VLOOKUP($B7246,weights!$A$2:$R$6,12)*E7246)+VLOOKUP($B7246,weights!$A$2:$R$6,17)*EXP(VLOOKUP($B7246,weights!$A$2:$R$6,13)*F7246)+VLOOKUP($B7246,weights!$A$2:$R$6,18)*EXP(VLOOKUP($B7246,weights!$A$2:$R$6,14)*G7246))</f>
        <v>1.2583361224488168</v>
      </c>
    </row>
    <row r="7247" spans="1:8" ht="12.75" x14ac:dyDescent="0.2">
      <c r="A7247">
        <f t="shared" si="0"/>
        <v>290</v>
      </c>
      <c r="B7247" t="str">
        <f t="shared" ref="B7247:C7247" si="7221">B7222</f>
        <v>pharmacy</v>
      </c>
      <c r="C7247">
        <f t="shared" si="7221"/>
        <v>0</v>
      </c>
      <c r="D7247">
        <f ca="1">OFFSET(walk!$A$2:$Y$402,TRUNC((ROW()-ROW($D$2))/COLUMNS(walk!$A$2:$Y$402)),MOD(ROW()-ROW($D$2),COLUMNS(walk!$A$2:$Y$402)),1,1)</f>
        <v>10</v>
      </c>
      <c r="E7247">
        <f ca="1">OFFSET(bike!$A$2:$Y$402,TRUNC((ROW()-ROW($E$2))/COLUMNS(bike!$A$2:$Y$402)),MOD(ROW()-ROW($E$2),COLUMNS(bike!$A$2:$Y$402)),1,1)</f>
        <v>3</v>
      </c>
      <c r="F7247">
        <f ca="1">OFFSET(transit!$A$2:$Y$402,TRUNC((ROW()-ROW($F$2))/COLUMNS(transit!$A$2:$Y$402)),MOD(ROW()-ROW($F$2),COLUMNS(transit!$A$2:$Y$402)),1,1)</f>
        <v>10</v>
      </c>
      <c r="G7247">
        <f ca="1">OFFSET(drive!$A$2:$Y$402,TRUNC((ROW()-ROW($G$2))/COLUMNS(drive!$A$2:$Y$402)),MOD(ROW()-ROW($G$2),COLUMNS(drive!$A$2:$Y$402)),1,1)</f>
        <v>2</v>
      </c>
      <c r="H7247" s="5">
        <f ca="1">(VLOOKUP($B7247,weights!$A$2:$R$6,4))*VLOOKUP($B7247,weights!$A$2:$R$6,6)^C7247*(VLOOKUP($B7247,weights!$A$2:$R$6,15)*EXP(VLOOKUP($B7247,weights!$A$2:$R$6,11)*D7247)+VLOOKUP($B7247,weights!$A$2:$R$6,16)*EXP(VLOOKUP($B7247,weights!$A$2:$R$6,12)*E7247)+VLOOKUP($B7247,weights!$A$2:$R$6,17)*EXP(VLOOKUP($B7247,weights!$A$2:$R$6,13)*F7247)+VLOOKUP($B7247,weights!$A$2:$R$6,18)*EXP(VLOOKUP($B7247,weights!$A$2:$R$6,14)*G7247))</f>
        <v>6.9306407284183704</v>
      </c>
    </row>
    <row r="7248" spans="1:8" ht="12.75" x14ac:dyDescent="0.2">
      <c r="A7248">
        <f t="shared" si="0"/>
        <v>290</v>
      </c>
      <c r="B7248" t="str">
        <f t="shared" ref="B7248:C7248" si="7222">B7223</f>
        <v>pharmacy</v>
      </c>
      <c r="C7248">
        <f t="shared" si="7222"/>
        <v>1</v>
      </c>
      <c r="D7248">
        <f ca="1">OFFSET(walk!$A$2:$Y$402,TRUNC((ROW()-ROW($D$2))/COLUMNS(walk!$A$2:$Y$402)),MOD(ROW()-ROW($D$2),COLUMNS(walk!$A$2:$Y$402)),1,1)</f>
        <v>12</v>
      </c>
      <c r="E7248">
        <f ca="1">OFFSET(bike!$A$2:$Y$402,TRUNC((ROW()-ROW($E$2))/COLUMNS(bike!$A$2:$Y$402)),MOD(ROW()-ROW($E$2),COLUMNS(bike!$A$2:$Y$402)),1,1)</f>
        <v>5</v>
      </c>
      <c r="F7248">
        <f ca="1">OFFSET(transit!$A$2:$Y$402,TRUNC((ROW()-ROW($F$2))/COLUMNS(transit!$A$2:$Y$402)),MOD(ROW()-ROW($F$2),COLUMNS(transit!$A$2:$Y$402)),1,1)</f>
        <v>12</v>
      </c>
      <c r="G7248">
        <f ca="1">OFFSET(drive!$A$2:$Y$402,TRUNC((ROW()-ROW($G$2))/COLUMNS(drive!$A$2:$Y$402)),MOD(ROW()-ROW($G$2),COLUMNS(drive!$A$2:$Y$402)),1,1)</f>
        <v>3</v>
      </c>
      <c r="H7248" s="5">
        <f ca="1">(VLOOKUP($B7248,weights!$A$2:$R$6,4))*VLOOKUP($B7248,weights!$A$2:$R$6,6)^C7248*(VLOOKUP($B7248,weights!$A$2:$R$6,15)*EXP(VLOOKUP($B7248,weights!$A$2:$R$6,11)*D7248)+VLOOKUP($B7248,weights!$A$2:$R$6,16)*EXP(VLOOKUP($B7248,weights!$A$2:$R$6,12)*E7248)+VLOOKUP($B7248,weights!$A$2:$R$6,17)*EXP(VLOOKUP($B7248,weights!$A$2:$R$6,13)*F7248)+VLOOKUP($B7248,weights!$A$2:$R$6,18)*EXP(VLOOKUP($B7248,weights!$A$2:$R$6,14)*G7248))</f>
        <v>2.3219840776963956</v>
      </c>
    </row>
    <row r="7249" spans="1:8" ht="12.75" x14ac:dyDescent="0.2">
      <c r="A7249">
        <f t="shared" si="0"/>
        <v>290</v>
      </c>
      <c r="B7249" t="str">
        <f t="shared" ref="B7249:C7249" si="7223">B7224</f>
        <v>pharmacy</v>
      </c>
      <c r="C7249">
        <f t="shared" si="7223"/>
        <v>2</v>
      </c>
      <c r="D7249">
        <f ca="1">OFFSET(walk!$A$2:$Y$402,TRUNC((ROW()-ROW($D$2))/COLUMNS(walk!$A$2:$Y$402)),MOD(ROW()-ROW($D$2),COLUMNS(walk!$A$2:$Y$402)),1,1)</f>
        <v>12</v>
      </c>
      <c r="E7249">
        <f ca="1">OFFSET(bike!$A$2:$Y$402,TRUNC((ROW()-ROW($E$2))/COLUMNS(bike!$A$2:$Y$402)),MOD(ROW()-ROW($E$2),COLUMNS(bike!$A$2:$Y$402)),1,1)</f>
        <v>5</v>
      </c>
      <c r="F7249">
        <f ca="1">OFFSET(transit!$A$2:$Y$402,TRUNC((ROW()-ROW($F$2))/COLUMNS(transit!$A$2:$Y$402)),MOD(ROW()-ROW($F$2),COLUMNS(transit!$A$2:$Y$402)),1,1)</f>
        <v>12</v>
      </c>
      <c r="G7249">
        <f ca="1">OFFSET(drive!$A$2:$Y$402,TRUNC((ROW()-ROW($G$2))/COLUMNS(drive!$A$2:$Y$402)),MOD(ROW()-ROW($G$2),COLUMNS(drive!$A$2:$Y$402)),1,1)</f>
        <v>3</v>
      </c>
      <c r="H7249" s="5">
        <f ca="1">(VLOOKUP($B7249,weights!$A$2:$R$6,4))*VLOOKUP($B7249,weights!$A$2:$R$6,6)^C7249*(VLOOKUP($B7249,weights!$A$2:$R$6,15)*EXP(VLOOKUP($B7249,weights!$A$2:$R$6,11)*D7249)+VLOOKUP($B7249,weights!$A$2:$R$6,16)*EXP(VLOOKUP($B7249,weights!$A$2:$R$6,12)*E7249)+VLOOKUP($B7249,weights!$A$2:$R$6,17)*EXP(VLOOKUP($B7249,weights!$A$2:$R$6,13)*F7249)+VLOOKUP($B7249,weights!$A$2:$R$6,18)*EXP(VLOOKUP($B7249,weights!$A$2:$R$6,14)*G7249))</f>
        <v>1.1179923337056723</v>
      </c>
    </row>
    <row r="7250" spans="1:8" ht="12.75" x14ac:dyDescent="0.2">
      <c r="A7250">
        <f t="shared" si="0"/>
        <v>290</v>
      </c>
      <c r="B7250" t="str">
        <f t="shared" ref="B7250:C7250" si="7224">B7225</f>
        <v>bank</v>
      </c>
      <c r="C7250">
        <f t="shared" si="7224"/>
        <v>0</v>
      </c>
      <c r="D7250">
        <f ca="1">OFFSET(walk!$A$2:$Y$402,TRUNC((ROW()-ROW($D$2))/COLUMNS(walk!$A$2:$Y$402)),MOD(ROW()-ROW($D$2),COLUMNS(walk!$A$2:$Y$402)),1,1)</f>
        <v>21</v>
      </c>
      <c r="E7250">
        <f ca="1">OFFSET(bike!$A$2:$Y$402,TRUNC((ROW()-ROW($E$2))/COLUMNS(bike!$A$2:$Y$402)),MOD(ROW()-ROW($E$2),COLUMNS(bike!$A$2:$Y$402)),1,1)</f>
        <v>9</v>
      </c>
      <c r="F7250">
        <f ca="1">OFFSET(transit!$A$2:$Y$402,TRUNC((ROW()-ROW($F$2))/COLUMNS(transit!$A$2:$Y$402)),MOD(ROW()-ROW($F$2),COLUMNS(transit!$A$2:$Y$402)),1,1)</f>
        <v>21</v>
      </c>
      <c r="G7250">
        <f ca="1">OFFSET(drive!$A$2:$Y$402,TRUNC((ROW()-ROW($G$2))/COLUMNS(drive!$A$2:$Y$402)),MOD(ROW()-ROW($G$2),COLUMNS(drive!$A$2:$Y$402)),1,1)</f>
        <v>6</v>
      </c>
      <c r="H7250" s="5">
        <f ca="1">(VLOOKUP($B7250,weights!$A$2:$R$6,4))*VLOOKUP($B7250,weights!$A$2:$R$6,6)^C7250*(VLOOKUP($B7250,weights!$A$2:$R$6,15)*EXP(VLOOKUP($B7250,weights!$A$2:$R$6,11)*D7250)+VLOOKUP($B7250,weights!$A$2:$R$6,16)*EXP(VLOOKUP($B7250,weights!$A$2:$R$6,12)*E7250)+VLOOKUP($B7250,weights!$A$2:$R$6,17)*EXP(VLOOKUP($B7250,weights!$A$2:$R$6,13)*F7250)+VLOOKUP($B7250,weights!$A$2:$R$6,18)*EXP(VLOOKUP($B7250,weights!$A$2:$R$6,14)*G7250))</f>
        <v>2.1950440453373838</v>
      </c>
    </row>
    <row r="7251" spans="1:8" ht="12.75" x14ac:dyDescent="0.2">
      <c r="A7251">
        <f t="shared" si="0"/>
        <v>290</v>
      </c>
      <c r="B7251" t="str">
        <f t="shared" ref="B7251:C7251" si="7225">B7226</f>
        <v>bank</v>
      </c>
      <c r="C7251">
        <f t="shared" si="7225"/>
        <v>1</v>
      </c>
      <c r="D7251">
        <f ca="1">OFFSET(walk!$A$2:$Y$402,TRUNC((ROW()-ROW($D$2))/COLUMNS(walk!$A$2:$Y$402)),MOD(ROW()-ROW($D$2),COLUMNS(walk!$A$2:$Y$402)),1,1)</f>
        <v>40</v>
      </c>
      <c r="E7251">
        <f ca="1">OFFSET(bike!$A$2:$Y$402,TRUNC((ROW()-ROW($E$2))/COLUMNS(bike!$A$2:$Y$402)),MOD(ROW()-ROW($E$2),COLUMNS(bike!$A$2:$Y$402)),1,1)</f>
        <v>12</v>
      </c>
      <c r="F7251">
        <f ca="1">OFFSET(transit!$A$2:$Y$402,TRUNC((ROW()-ROW($F$2))/COLUMNS(transit!$A$2:$Y$402)),MOD(ROW()-ROW($F$2),COLUMNS(transit!$A$2:$Y$402)),1,1)</f>
        <v>35</v>
      </c>
      <c r="G7251">
        <f ca="1">OFFSET(drive!$A$2:$Y$402,TRUNC((ROW()-ROW($G$2))/COLUMNS(drive!$A$2:$Y$402)),MOD(ROW()-ROW($G$2),COLUMNS(drive!$A$2:$Y$402)),1,1)</f>
        <v>7</v>
      </c>
      <c r="H7251" s="5">
        <f ca="1">(VLOOKUP($B7251,weights!$A$2:$R$6,4))*VLOOKUP($B7251,weights!$A$2:$R$6,6)^C7251*(VLOOKUP($B7251,weights!$A$2:$R$6,15)*EXP(VLOOKUP($B7251,weights!$A$2:$R$6,11)*D7251)+VLOOKUP($B7251,weights!$A$2:$R$6,16)*EXP(VLOOKUP($B7251,weights!$A$2:$R$6,12)*E7251)+VLOOKUP($B7251,weights!$A$2:$R$6,17)*EXP(VLOOKUP($B7251,weights!$A$2:$R$6,13)*F7251)+VLOOKUP($B7251,weights!$A$2:$R$6,18)*EXP(VLOOKUP($B7251,weights!$A$2:$R$6,14)*G7251))</f>
        <v>0.57442432064502946</v>
      </c>
    </row>
    <row r="7252" spans="1:8" ht="12.75" x14ac:dyDescent="0.2">
      <c r="A7252">
        <f t="shared" si="0"/>
        <v>291</v>
      </c>
      <c r="B7252" t="str">
        <f t="shared" ref="B7252:C7252" si="7226">B7227</f>
        <v>restaurant</v>
      </c>
      <c r="C7252">
        <f t="shared" si="7226"/>
        <v>0</v>
      </c>
      <c r="D7252">
        <f ca="1">OFFSET(walk!$A$2:$Y$402,TRUNC((ROW()-ROW($D$2))/COLUMNS(walk!$A$2:$Y$402)),MOD(ROW()-ROW($D$2),COLUMNS(walk!$A$2:$Y$402)),1,1)</f>
        <v>11</v>
      </c>
      <c r="E7252">
        <f ca="1">OFFSET(bike!$A$2:$Y$402,TRUNC((ROW()-ROW($E$2))/COLUMNS(bike!$A$2:$Y$402)),MOD(ROW()-ROW($E$2),COLUMNS(bike!$A$2:$Y$402)),1,1)</f>
        <v>3</v>
      </c>
      <c r="F7252">
        <f ca="1">OFFSET(transit!$A$2:$Y$402,TRUNC((ROW()-ROW($F$2))/COLUMNS(transit!$A$2:$Y$402)),MOD(ROW()-ROW($F$2),COLUMNS(transit!$A$2:$Y$402)),1,1)</f>
        <v>10</v>
      </c>
      <c r="G7252">
        <f ca="1">OFFSET(drive!$A$2:$Y$402,TRUNC((ROW()-ROW($G$2))/COLUMNS(drive!$A$2:$Y$402)),MOD(ROW()-ROW($G$2),COLUMNS(drive!$A$2:$Y$402)),1,1)</f>
        <v>2</v>
      </c>
      <c r="H7252" s="5">
        <f ca="1">(VLOOKUP($B7252,weights!$A$2:$R$6,4))*VLOOKUP($B7252,weights!$A$2:$R$6,6)^C7252*(VLOOKUP($B7252,weights!$A$2:$R$6,15)*EXP(VLOOKUP($B7252,weights!$A$2:$R$6,11)*D7252)+VLOOKUP($B7252,weights!$A$2:$R$6,16)*EXP(VLOOKUP($B7252,weights!$A$2:$R$6,12)*E7252)+VLOOKUP($B7252,weights!$A$2:$R$6,17)*EXP(VLOOKUP($B7252,weights!$A$2:$R$6,13)*F7252)+VLOOKUP($B7252,weights!$A$2:$R$6,18)*EXP(VLOOKUP($B7252,weights!$A$2:$R$6,14)*G7252))</f>
        <v>25.369472309054839</v>
      </c>
    </row>
    <row r="7253" spans="1:8" ht="12.75" x14ac:dyDescent="0.2">
      <c r="A7253">
        <f t="shared" si="0"/>
        <v>291</v>
      </c>
      <c r="B7253" t="str">
        <f t="shared" ref="B7253:C7253" si="7227">B7228</f>
        <v>restaurant</v>
      </c>
      <c r="C7253">
        <f t="shared" si="7227"/>
        <v>1</v>
      </c>
      <c r="D7253">
        <f ca="1">OFFSET(walk!$A$2:$Y$402,TRUNC((ROW()-ROW($D$2))/COLUMNS(walk!$A$2:$Y$402)),MOD(ROW()-ROW($D$2),COLUMNS(walk!$A$2:$Y$402)),1,1)</f>
        <v>12</v>
      </c>
      <c r="E7253">
        <f ca="1">OFFSET(bike!$A$2:$Y$402,TRUNC((ROW()-ROW($E$2))/COLUMNS(bike!$A$2:$Y$402)),MOD(ROW()-ROW($E$2),COLUMNS(bike!$A$2:$Y$402)),1,1)</f>
        <v>3</v>
      </c>
      <c r="F7253">
        <f ca="1">OFFSET(transit!$A$2:$Y$402,TRUNC((ROW()-ROW($F$2))/COLUMNS(transit!$A$2:$Y$402)),MOD(ROW()-ROW($F$2),COLUMNS(transit!$A$2:$Y$402)),1,1)</f>
        <v>11</v>
      </c>
      <c r="G7253">
        <f ca="1">OFFSET(drive!$A$2:$Y$402,TRUNC((ROW()-ROW($G$2))/COLUMNS(drive!$A$2:$Y$402)),MOD(ROW()-ROW($G$2),COLUMNS(drive!$A$2:$Y$402)),1,1)</f>
        <v>3</v>
      </c>
      <c r="H7253" s="5">
        <f ca="1">(VLOOKUP($B7253,weights!$A$2:$R$6,4))*VLOOKUP($B7253,weights!$A$2:$R$6,6)^C7253*(VLOOKUP($B7253,weights!$A$2:$R$6,15)*EXP(VLOOKUP($B7253,weights!$A$2:$R$6,11)*D7253)+VLOOKUP($B7253,weights!$A$2:$R$6,16)*EXP(VLOOKUP($B7253,weights!$A$2:$R$6,12)*E7253)+VLOOKUP($B7253,weights!$A$2:$R$6,17)*EXP(VLOOKUP($B7253,weights!$A$2:$R$6,13)*F7253)+VLOOKUP($B7253,weights!$A$2:$R$6,18)*EXP(VLOOKUP($B7253,weights!$A$2:$R$6,14)*G7253))</f>
        <v>20.372636175856734</v>
      </c>
    </row>
    <row r="7254" spans="1:8" ht="12.75" x14ac:dyDescent="0.2">
      <c r="A7254">
        <f t="shared" si="0"/>
        <v>291</v>
      </c>
      <c r="B7254" t="str">
        <f t="shared" ref="B7254:C7254" si="7228">B7229</f>
        <v>restaurant</v>
      </c>
      <c r="C7254">
        <f t="shared" si="7228"/>
        <v>2</v>
      </c>
      <c r="D7254">
        <f ca="1">OFFSET(walk!$A$2:$Y$402,TRUNC((ROW()-ROW($D$2))/COLUMNS(walk!$A$2:$Y$402)),MOD(ROW()-ROW($D$2),COLUMNS(walk!$A$2:$Y$402)),1,1)</f>
        <v>13</v>
      </c>
      <c r="E7254">
        <f ca="1">OFFSET(bike!$A$2:$Y$402,TRUNC((ROW()-ROW($E$2))/COLUMNS(bike!$A$2:$Y$402)),MOD(ROW()-ROW($E$2),COLUMNS(bike!$A$2:$Y$402)),1,1)</f>
        <v>3</v>
      </c>
      <c r="F7254">
        <f ca="1">OFFSET(transit!$A$2:$Y$402,TRUNC((ROW()-ROW($F$2))/COLUMNS(transit!$A$2:$Y$402)),MOD(ROW()-ROW($F$2),COLUMNS(transit!$A$2:$Y$402)),1,1)</f>
        <v>11</v>
      </c>
      <c r="G7254">
        <f ca="1">OFFSET(drive!$A$2:$Y$402,TRUNC((ROW()-ROW($G$2))/COLUMNS(drive!$A$2:$Y$402)),MOD(ROW()-ROW($G$2),COLUMNS(drive!$A$2:$Y$402)),1,1)</f>
        <v>4</v>
      </c>
      <c r="H7254" s="5">
        <f ca="1">(VLOOKUP($B7254,weights!$A$2:$R$6,4))*VLOOKUP($B7254,weights!$A$2:$R$6,6)^C7254*(VLOOKUP($B7254,weights!$A$2:$R$6,15)*EXP(VLOOKUP($B7254,weights!$A$2:$R$6,11)*D7254)+VLOOKUP($B7254,weights!$A$2:$R$6,16)*EXP(VLOOKUP($B7254,weights!$A$2:$R$6,12)*E7254)+VLOOKUP($B7254,weights!$A$2:$R$6,17)*EXP(VLOOKUP($B7254,weights!$A$2:$R$6,13)*F7254)+VLOOKUP($B7254,weights!$A$2:$R$6,18)*EXP(VLOOKUP($B7254,weights!$A$2:$R$6,14)*G7254))</f>
        <v>16.809170570514247</v>
      </c>
    </row>
    <row r="7255" spans="1:8" ht="12.75" x14ac:dyDescent="0.2">
      <c r="A7255">
        <f t="shared" si="0"/>
        <v>291</v>
      </c>
      <c r="B7255" t="str">
        <f t="shared" ref="B7255:C7255" si="7229">B7230</f>
        <v>restaurant</v>
      </c>
      <c r="C7255">
        <f t="shared" si="7229"/>
        <v>3</v>
      </c>
      <c r="D7255">
        <f ca="1">OFFSET(walk!$A$2:$Y$402,TRUNC((ROW()-ROW($D$2))/COLUMNS(walk!$A$2:$Y$402)),MOD(ROW()-ROW($D$2),COLUMNS(walk!$A$2:$Y$402)),1,1)</f>
        <v>14</v>
      </c>
      <c r="E7255">
        <f ca="1">OFFSET(bike!$A$2:$Y$402,TRUNC((ROW()-ROW($E$2))/COLUMNS(bike!$A$2:$Y$402)),MOD(ROW()-ROW($E$2),COLUMNS(bike!$A$2:$Y$402)),1,1)</f>
        <v>3</v>
      </c>
      <c r="F7255">
        <f ca="1">OFFSET(transit!$A$2:$Y$402,TRUNC((ROW()-ROW($F$2))/COLUMNS(transit!$A$2:$Y$402)),MOD(ROW()-ROW($F$2),COLUMNS(transit!$A$2:$Y$402)),1,1)</f>
        <v>12</v>
      </c>
      <c r="G7255">
        <f ca="1">OFFSET(drive!$A$2:$Y$402,TRUNC((ROW()-ROW($G$2))/COLUMNS(drive!$A$2:$Y$402)),MOD(ROW()-ROW($G$2),COLUMNS(drive!$A$2:$Y$402)),1,1)</f>
        <v>4</v>
      </c>
      <c r="H7255" s="5">
        <f ca="1">(VLOOKUP($B7255,weights!$A$2:$R$6,4))*VLOOKUP($B7255,weights!$A$2:$R$6,6)^C7255*(VLOOKUP($B7255,weights!$A$2:$R$6,15)*EXP(VLOOKUP($B7255,weights!$A$2:$R$6,11)*D7255)+VLOOKUP($B7255,weights!$A$2:$R$6,16)*EXP(VLOOKUP($B7255,weights!$A$2:$R$6,12)*E7255)+VLOOKUP($B7255,weights!$A$2:$R$6,17)*EXP(VLOOKUP($B7255,weights!$A$2:$R$6,13)*F7255)+VLOOKUP($B7255,weights!$A$2:$R$6,18)*EXP(VLOOKUP($B7255,weights!$A$2:$R$6,14)*G7255))</f>
        <v>14.598825849006456</v>
      </c>
    </row>
    <row r="7256" spans="1:8" ht="12.75" x14ac:dyDescent="0.2">
      <c r="A7256">
        <f t="shared" si="0"/>
        <v>291</v>
      </c>
      <c r="B7256" t="str">
        <f t="shared" ref="B7256:C7256" si="7230">B7231</f>
        <v>restaurant</v>
      </c>
      <c r="C7256">
        <f t="shared" si="7230"/>
        <v>4</v>
      </c>
      <c r="D7256">
        <f ca="1">OFFSET(walk!$A$2:$Y$402,TRUNC((ROW()-ROW($D$2))/COLUMNS(walk!$A$2:$Y$402)),MOD(ROW()-ROW($D$2),COLUMNS(walk!$A$2:$Y$402)),1,1)</f>
        <v>17</v>
      </c>
      <c r="E7256">
        <f ca="1">OFFSET(bike!$A$2:$Y$402,TRUNC((ROW()-ROW($E$2))/COLUMNS(bike!$A$2:$Y$402)),MOD(ROW()-ROW($E$2),COLUMNS(bike!$A$2:$Y$402)),1,1)</f>
        <v>5</v>
      </c>
      <c r="F7256">
        <f ca="1">OFFSET(transit!$A$2:$Y$402,TRUNC((ROW()-ROW($F$2))/COLUMNS(transit!$A$2:$Y$402)),MOD(ROW()-ROW($F$2),COLUMNS(transit!$A$2:$Y$402)),1,1)</f>
        <v>12</v>
      </c>
      <c r="G7256">
        <f ca="1">OFFSET(drive!$A$2:$Y$402,TRUNC((ROW()-ROW($G$2))/COLUMNS(drive!$A$2:$Y$402)),MOD(ROW()-ROW($G$2),COLUMNS(drive!$A$2:$Y$402)),1,1)</f>
        <v>4</v>
      </c>
      <c r="H7256" s="5">
        <f ca="1">(VLOOKUP($B7256,weights!$A$2:$R$6,4))*VLOOKUP($B7256,weights!$A$2:$R$6,6)^C7256*(VLOOKUP($B7256,weights!$A$2:$R$6,15)*EXP(VLOOKUP($B7256,weights!$A$2:$R$6,11)*D7256)+VLOOKUP($B7256,weights!$A$2:$R$6,16)*EXP(VLOOKUP($B7256,weights!$A$2:$R$6,12)*E7256)+VLOOKUP($B7256,weights!$A$2:$R$6,17)*EXP(VLOOKUP($B7256,weights!$A$2:$R$6,13)*F7256)+VLOOKUP($B7256,weights!$A$2:$R$6,18)*EXP(VLOOKUP($B7256,weights!$A$2:$R$6,14)*G7256))</f>
        <v>10.905863523532867</v>
      </c>
    </row>
    <row r="7257" spans="1:8" ht="12.75" x14ac:dyDescent="0.2">
      <c r="A7257">
        <f t="shared" si="0"/>
        <v>291</v>
      </c>
      <c r="B7257" t="str">
        <f t="shared" ref="B7257:C7257" si="7231">B7232</f>
        <v>restaurant</v>
      </c>
      <c r="C7257">
        <f t="shared" si="7231"/>
        <v>5</v>
      </c>
      <c r="D7257">
        <f ca="1">OFFSET(walk!$A$2:$Y$402,TRUNC((ROW()-ROW($D$2))/COLUMNS(walk!$A$2:$Y$402)),MOD(ROW()-ROW($D$2),COLUMNS(walk!$A$2:$Y$402)),1,1)</f>
        <v>18</v>
      </c>
      <c r="E7257">
        <f ca="1">OFFSET(bike!$A$2:$Y$402,TRUNC((ROW()-ROW($E$2))/COLUMNS(bike!$A$2:$Y$402)),MOD(ROW()-ROW($E$2),COLUMNS(bike!$A$2:$Y$402)),1,1)</f>
        <v>6</v>
      </c>
      <c r="F7257">
        <f ca="1">OFFSET(transit!$A$2:$Y$402,TRUNC((ROW()-ROW($F$2))/COLUMNS(transit!$A$2:$Y$402)),MOD(ROW()-ROW($F$2),COLUMNS(transit!$A$2:$Y$402)),1,1)</f>
        <v>13</v>
      </c>
      <c r="G7257">
        <f ca="1">OFFSET(drive!$A$2:$Y$402,TRUNC((ROW()-ROW($G$2))/COLUMNS(drive!$A$2:$Y$402)),MOD(ROW()-ROW($G$2),COLUMNS(drive!$A$2:$Y$402)),1,1)</f>
        <v>4</v>
      </c>
      <c r="H7257" s="5">
        <f ca="1">(VLOOKUP($B7257,weights!$A$2:$R$6,4))*VLOOKUP($B7257,weights!$A$2:$R$6,6)^C7257*(VLOOKUP($B7257,weights!$A$2:$R$6,15)*EXP(VLOOKUP($B7257,weights!$A$2:$R$6,11)*D7257)+VLOOKUP($B7257,weights!$A$2:$R$6,16)*EXP(VLOOKUP($B7257,weights!$A$2:$R$6,12)*E7257)+VLOOKUP($B7257,weights!$A$2:$R$6,17)*EXP(VLOOKUP($B7257,weights!$A$2:$R$6,13)*F7257)+VLOOKUP($B7257,weights!$A$2:$R$6,18)*EXP(VLOOKUP($B7257,weights!$A$2:$R$6,14)*G7257))</f>
        <v>8.9156504487146844</v>
      </c>
    </row>
    <row r="7258" spans="1:8" ht="12.75" x14ac:dyDescent="0.2">
      <c r="A7258">
        <f t="shared" si="0"/>
        <v>291</v>
      </c>
      <c r="B7258" t="str">
        <f t="shared" ref="B7258:C7258" si="7232">B7233</f>
        <v>restaurant</v>
      </c>
      <c r="C7258">
        <f t="shared" si="7232"/>
        <v>6</v>
      </c>
      <c r="D7258">
        <f ca="1">OFFSET(walk!$A$2:$Y$402,TRUNC((ROW()-ROW($D$2))/COLUMNS(walk!$A$2:$Y$402)),MOD(ROW()-ROW($D$2),COLUMNS(walk!$A$2:$Y$402)),1,1)</f>
        <v>20</v>
      </c>
      <c r="E7258">
        <f ca="1">OFFSET(bike!$A$2:$Y$402,TRUNC((ROW()-ROW($E$2))/COLUMNS(bike!$A$2:$Y$402)),MOD(ROW()-ROW($E$2),COLUMNS(bike!$A$2:$Y$402)),1,1)</f>
        <v>6</v>
      </c>
      <c r="F7258">
        <f ca="1">OFFSET(transit!$A$2:$Y$402,TRUNC((ROW()-ROW($F$2))/COLUMNS(transit!$A$2:$Y$402)),MOD(ROW()-ROW($F$2),COLUMNS(transit!$A$2:$Y$402)),1,1)</f>
        <v>13</v>
      </c>
      <c r="G7258">
        <f ca="1">OFFSET(drive!$A$2:$Y$402,TRUNC((ROW()-ROW($G$2))/COLUMNS(drive!$A$2:$Y$402)),MOD(ROW()-ROW($G$2),COLUMNS(drive!$A$2:$Y$402)),1,1)</f>
        <v>4</v>
      </c>
      <c r="H7258" s="5">
        <f ca="1">(VLOOKUP($B7258,weights!$A$2:$R$6,4))*VLOOKUP($B7258,weights!$A$2:$R$6,6)^C7258*(VLOOKUP($B7258,weights!$A$2:$R$6,15)*EXP(VLOOKUP($B7258,weights!$A$2:$R$6,11)*D7258)+VLOOKUP($B7258,weights!$A$2:$R$6,16)*EXP(VLOOKUP($B7258,weights!$A$2:$R$6,12)*E7258)+VLOOKUP($B7258,weights!$A$2:$R$6,17)*EXP(VLOOKUP($B7258,weights!$A$2:$R$6,13)*F7258)+VLOOKUP($B7258,weights!$A$2:$R$6,18)*EXP(VLOOKUP($B7258,weights!$A$2:$R$6,14)*G7258))</f>
        <v>7.9260304431241604</v>
      </c>
    </row>
    <row r="7259" spans="1:8" ht="12.75" x14ac:dyDescent="0.2">
      <c r="A7259">
        <f t="shared" si="0"/>
        <v>291</v>
      </c>
      <c r="B7259" t="str">
        <f t="shared" ref="B7259:C7259" si="7233">B7234</f>
        <v>restaurant</v>
      </c>
      <c r="C7259">
        <f t="shared" si="7233"/>
        <v>7</v>
      </c>
      <c r="D7259">
        <f ca="1">OFFSET(walk!$A$2:$Y$402,TRUNC((ROW()-ROW($D$2))/COLUMNS(walk!$A$2:$Y$402)),MOD(ROW()-ROW($D$2),COLUMNS(walk!$A$2:$Y$402)),1,1)</f>
        <v>20</v>
      </c>
      <c r="E7259">
        <f ca="1">OFFSET(bike!$A$2:$Y$402,TRUNC((ROW()-ROW($E$2))/COLUMNS(bike!$A$2:$Y$402)),MOD(ROW()-ROW($E$2),COLUMNS(bike!$A$2:$Y$402)),1,1)</f>
        <v>6</v>
      </c>
      <c r="F7259">
        <f ca="1">OFFSET(transit!$A$2:$Y$402,TRUNC((ROW()-ROW($F$2))/COLUMNS(transit!$A$2:$Y$402)),MOD(ROW()-ROW($F$2),COLUMNS(transit!$A$2:$Y$402)),1,1)</f>
        <v>17</v>
      </c>
      <c r="G7259">
        <f ca="1">OFFSET(drive!$A$2:$Y$402,TRUNC((ROW()-ROW($G$2))/COLUMNS(drive!$A$2:$Y$402)),MOD(ROW()-ROW($G$2),COLUMNS(drive!$A$2:$Y$402)),1,1)</f>
        <v>4</v>
      </c>
      <c r="H7259" s="5">
        <f ca="1">(VLOOKUP($B7259,weights!$A$2:$R$6,4))*VLOOKUP($B7259,weights!$A$2:$R$6,6)^C7259*(VLOOKUP($B7259,weights!$A$2:$R$6,15)*EXP(VLOOKUP($B7259,weights!$A$2:$R$6,11)*D7259)+VLOOKUP($B7259,weights!$A$2:$R$6,16)*EXP(VLOOKUP($B7259,weights!$A$2:$R$6,12)*E7259)+VLOOKUP($B7259,weights!$A$2:$R$6,17)*EXP(VLOOKUP($B7259,weights!$A$2:$R$6,13)*F7259)+VLOOKUP($B7259,weights!$A$2:$R$6,18)*EXP(VLOOKUP($B7259,weights!$A$2:$R$6,14)*G7259))</f>
        <v>6.6283437843553843</v>
      </c>
    </row>
    <row r="7260" spans="1:8" ht="12.75" x14ac:dyDescent="0.2">
      <c r="A7260">
        <f t="shared" si="0"/>
        <v>291</v>
      </c>
      <c r="B7260" t="str">
        <f t="shared" ref="B7260:C7260" si="7234">B7235</f>
        <v>restaurant</v>
      </c>
      <c r="C7260">
        <f t="shared" si="7234"/>
        <v>8</v>
      </c>
      <c r="D7260">
        <f ca="1">OFFSET(walk!$A$2:$Y$402,TRUNC((ROW()-ROW($D$2))/COLUMNS(walk!$A$2:$Y$402)),MOD(ROW()-ROW($D$2),COLUMNS(walk!$A$2:$Y$402)),1,1)</f>
        <v>21</v>
      </c>
      <c r="E7260">
        <f ca="1">OFFSET(bike!$A$2:$Y$402,TRUNC((ROW()-ROW($E$2))/COLUMNS(bike!$A$2:$Y$402)),MOD(ROW()-ROW($E$2),COLUMNS(bike!$A$2:$Y$402)),1,1)</f>
        <v>7</v>
      </c>
      <c r="F7260">
        <f ca="1">OFFSET(transit!$A$2:$Y$402,TRUNC((ROW()-ROW($F$2))/COLUMNS(transit!$A$2:$Y$402)),MOD(ROW()-ROW($F$2),COLUMNS(transit!$A$2:$Y$402)),1,1)</f>
        <v>18</v>
      </c>
      <c r="G7260">
        <f ca="1">OFFSET(drive!$A$2:$Y$402,TRUNC((ROW()-ROW($G$2))/COLUMNS(drive!$A$2:$Y$402)),MOD(ROW()-ROW($G$2),COLUMNS(drive!$A$2:$Y$402)),1,1)</f>
        <v>4</v>
      </c>
      <c r="H7260" s="5">
        <f ca="1">(VLOOKUP($B7260,weights!$A$2:$R$6,4))*VLOOKUP($B7260,weights!$A$2:$R$6,6)^C7260*(VLOOKUP($B7260,weights!$A$2:$R$6,15)*EXP(VLOOKUP($B7260,weights!$A$2:$R$6,11)*D7260)+VLOOKUP($B7260,weights!$A$2:$R$6,16)*EXP(VLOOKUP($B7260,weights!$A$2:$R$6,12)*E7260)+VLOOKUP($B7260,weights!$A$2:$R$6,17)*EXP(VLOOKUP($B7260,weights!$A$2:$R$6,13)*F7260)+VLOOKUP($B7260,weights!$A$2:$R$6,18)*EXP(VLOOKUP($B7260,weights!$A$2:$R$6,14)*G7260))</f>
        <v>5.5133899916353224</v>
      </c>
    </row>
    <row r="7261" spans="1:8" ht="12.75" x14ac:dyDescent="0.2">
      <c r="A7261">
        <f t="shared" si="0"/>
        <v>291</v>
      </c>
      <c r="B7261" t="str">
        <f t="shared" ref="B7261:C7261" si="7235">B7236</f>
        <v>restaurant</v>
      </c>
      <c r="C7261">
        <f t="shared" si="7235"/>
        <v>9</v>
      </c>
      <c r="D7261">
        <f ca="1">OFFSET(walk!$A$2:$Y$402,TRUNC((ROW()-ROW($D$2))/COLUMNS(walk!$A$2:$Y$402)),MOD(ROW()-ROW($D$2),COLUMNS(walk!$A$2:$Y$402)),1,1)</f>
        <v>22</v>
      </c>
      <c r="E7261">
        <f ca="1">OFFSET(bike!$A$2:$Y$402,TRUNC((ROW()-ROW($E$2))/COLUMNS(bike!$A$2:$Y$402)),MOD(ROW()-ROW($E$2),COLUMNS(bike!$A$2:$Y$402)),1,1)</f>
        <v>7</v>
      </c>
      <c r="F7261">
        <f ca="1">OFFSET(transit!$A$2:$Y$402,TRUNC((ROW()-ROW($F$2))/COLUMNS(transit!$A$2:$Y$402)),MOD(ROW()-ROW($F$2),COLUMNS(transit!$A$2:$Y$402)),1,1)</f>
        <v>18</v>
      </c>
      <c r="G7261">
        <f ca="1">OFFSET(drive!$A$2:$Y$402,TRUNC((ROW()-ROW($G$2))/COLUMNS(drive!$A$2:$Y$402)),MOD(ROW()-ROW($G$2),COLUMNS(drive!$A$2:$Y$402)),1,1)</f>
        <v>5</v>
      </c>
      <c r="H7261" s="5">
        <f ca="1">(VLOOKUP($B7261,weights!$A$2:$R$6,4))*VLOOKUP($B7261,weights!$A$2:$R$6,6)^C7261*(VLOOKUP($B7261,weights!$A$2:$R$6,15)*EXP(VLOOKUP($B7261,weights!$A$2:$R$6,11)*D7261)+VLOOKUP($B7261,weights!$A$2:$R$6,16)*EXP(VLOOKUP($B7261,weights!$A$2:$R$6,12)*E7261)+VLOOKUP($B7261,weights!$A$2:$R$6,17)*EXP(VLOOKUP($B7261,weights!$A$2:$R$6,13)*F7261)+VLOOKUP($B7261,weights!$A$2:$R$6,18)*EXP(VLOOKUP($B7261,weights!$A$2:$R$6,14)*G7261))</f>
        <v>4.439333499275226</v>
      </c>
    </row>
    <row r="7262" spans="1:8" ht="12.75" x14ac:dyDescent="0.2">
      <c r="A7262">
        <f t="shared" si="0"/>
        <v>291</v>
      </c>
      <c r="B7262" t="str">
        <f t="shared" ref="B7262:C7262" si="7236">B7237</f>
        <v>supermarket</v>
      </c>
      <c r="C7262">
        <f t="shared" si="7236"/>
        <v>0</v>
      </c>
      <c r="D7262">
        <f ca="1">OFFSET(walk!$A$2:$Y$402,TRUNC((ROW()-ROW($D$2))/COLUMNS(walk!$A$2:$Y$402)),MOD(ROW()-ROW($D$2),COLUMNS(walk!$A$2:$Y$402)),1,1)</f>
        <v>45</v>
      </c>
      <c r="E7262">
        <f ca="1">OFFSET(bike!$A$2:$Y$402,TRUNC((ROW()-ROW($E$2))/COLUMNS(bike!$A$2:$Y$402)),MOD(ROW()-ROW($E$2),COLUMNS(bike!$A$2:$Y$402)),1,1)</f>
        <v>15</v>
      </c>
      <c r="F7262">
        <f ca="1">OFFSET(transit!$A$2:$Y$402,TRUNC((ROW()-ROW($F$2))/COLUMNS(transit!$A$2:$Y$402)),MOD(ROW()-ROW($F$2),COLUMNS(transit!$A$2:$Y$402)),1,1)</f>
        <v>23</v>
      </c>
      <c r="G7262">
        <f ca="1">OFFSET(drive!$A$2:$Y$402,TRUNC((ROW()-ROW($G$2))/COLUMNS(drive!$A$2:$Y$402)),MOD(ROW()-ROW($G$2),COLUMNS(drive!$A$2:$Y$402)),1,1)</f>
        <v>9</v>
      </c>
      <c r="H7262" s="5">
        <f ca="1">(VLOOKUP($B7262,weights!$A$2:$R$6,4))*VLOOKUP($B7262,weights!$A$2:$R$6,6)^C7262*(VLOOKUP($B7262,weights!$A$2:$R$6,15)*EXP(VLOOKUP($B7262,weights!$A$2:$R$6,11)*D7262)+VLOOKUP($B7262,weights!$A$2:$R$6,16)*EXP(VLOOKUP($B7262,weights!$A$2:$R$6,12)*E7262)+VLOOKUP($B7262,weights!$A$2:$R$6,17)*EXP(VLOOKUP($B7262,weights!$A$2:$R$6,13)*F7262)+VLOOKUP($B7262,weights!$A$2:$R$6,18)*EXP(VLOOKUP($B7262,weights!$A$2:$R$6,14)*G7262))</f>
        <v>2.8215261573690511</v>
      </c>
    </row>
    <row r="7263" spans="1:8" ht="12.75" x14ac:dyDescent="0.2">
      <c r="A7263">
        <f t="shared" si="0"/>
        <v>291</v>
      </c>
      <c r="B7263" t="str">
        <f t="shared" ref="B7263:C7263" si="7237">B7238</f>
        <v>supermarket</v>
      </c>
      <c r="C7263">
        <f t="shared" si="7237"/>
        <v>1</v>
      </c>
      <c r="D7263">
        <f ca="1">OFFSET(walk!$A$2:$Y$402,TRUNC((ROW()-ROW($D$2))/COLUMNS(walk!$A$2:$Y$402)),MOD(ROW()-ROW($D$2),COLUMNS(walk!$A$2:$Y$402)),1,1)</f>
        <v>53</v>
      </c>
      <c r="E7263">
        <f ca="1">OFFSET(bike!$A$2:$Y$402,TRUNC((ROW()-ROW($E$2))/COLUMNS(bike!$A$2:$Y$402)),MOD(ROW()-ROW($E$2),COLUMNS(bike!$A$2:$Y$402)),1,1)</f>
        <v>16</v>
      </c>
      <c r="F7263">
        <f ca="1">OFFSET(transit!$A$2:$Y$402,TRUNC((ROW()-ROW($F$2))/COLUMNS(transit!$A$2:$Y$402)),MOD(ROW()-ROW($F$2),COLUMNS(transit!$A$2:$Y$402)),1,1)</f>
        <v>27</v>
      </c>
      <c r="G7263">
        <f ca="1">OFFSET(drive!$A$2:$Y$402,TRUNC((ROW()-ROW($G$2))/COLUMNS(drive!$A$2:$Y$402)),MOD(ROW()-ROW($G$2),COLUMNS(drive!$A$2:$Y$402)),1,1)</f>
        <v>11</v>
      </c>
      <c r="H7263" s="5">
        <f ca="1">(VLOOKUP($B7263,weights!$A$2:$R$6,4))*VLOOKUP($B7263,weights!$A$2:$R$6,6)^C7263*(VLOOKUP($B7263,weights!$A$2:$R$6,15)*EXP(VLOOKUP($B7263,weights!$A$2:$R$6,11)*D7263)+VLOOKUP($B7263,weights!$A$2:$R$6,16)*EXP(VLOOKUP($B7263,weights!$A$2:$R$6,12)*E7263)+VLOOKUP($B7263,weights!$A$2:$R$6,17)*EXP(VLOOKUP($B7263,weights!$A$2:$R$6,13)*F7263)+VLOOKUP($B7263,weights!$A$2:$R$6,18)*EXP(VLOOKUP($B7263,weights!$A$2:$R$6,14)*G7263))</f>
        <v>1.0861784976892976</v>
      </c>
    </row>
    <row r="7264" spans="1:8" ht="12.75" x14ac:dyDescent="0.2">
      <c r="A7264">
        <f t="shared" si="0"/>
        <v>291</v>
      </c>
      <c r="B7264" t="str">
        <f t="shared" ref="B7264:C7264" si="7238">B7239</f>
        <v>supermarket</v>
      </c>
      <c r="C7264">
        <f t="shared" si="7238"/>
        <v>2</v>
      </c>
      <c r="D7264">
        <f ca="1">OFFSET(walk!$A$2:$Y$402,TRUNC((ROW()-ROW($D$2))/COLUMNS(walk!$A$2:$Y$402)),MOD(ROW()-ROW($D$2),COLUMNS(walk!$A$2:$Y$402)),1,1)</f>
        <v>57</v>
      </c>
      <c r="E7264">
        <f ca="1">OFFSET(bike!$A$2:$Y$402,TRUNC((ROW()-ROW($E$2))/COLUMNS(bike!$A$2:$Y$402)),MOD(ROW()-ROW($E$2),COLUMNS(bike!$A$2:$Y$402)),1,1)</f>
        <v>17</v>
      </c>
      <c r="F7264">
        <f ca="1">OFFSET(transit!$A$2:$Y$402,TRUNC((ROW()-ROW($F$2))/COLUMNS(transit!$A$2:$Y$402)),MOD(ROW()-ROW($F$2),COLUMNS(transit!$A$2:$Y$402)),1,1)</f>
        <v>37</v>
      </c>
      <c r="G7264">
        <f ca="1">OFFSET(drive!$A$2:$Y$402,TRUNC((ROW()-ROW($G$2))/COLUMNS(drive!$A$2:$Y$402)),MOD(ROW()-ROW($G$2),COLUMNS(drive!$A$2:$Y$402)),1,1)</f>
        <v>13</v>
      </c>
      <c r="H7264" s="5">
        <f ca="1">(VLOOKUP($B7264,weights!$A$2:$R$6,4))*VLOOKUP($B7264,weights!$A$2:$R$6,6)^C7264*(VLOOKUP($B7264,weights!$A$2:$R$6,15)*EXP(VLOOKUP($B7264,weights!$A$2:$R$6,11)*D7264)+VLOOKUP($B7264,weights!$A$2:$R$6,16)*EXP(VLOOKUP($B7264,weights!$A$2:$R$6,12)*E7264)+VLOOKUP($B7264,weights!$A$2:$R$6,17)*EXP(VLOOKUP($B7264,weights!$A$2:$R$6,13)*F7264)+VLOOKUP($B7264,weights!$A$2:$R$6,18)*EXP(VLOOKUP($B7264,weights!$A$2:$R$6,14)*G7264))</f>
        <v>0.41124375980219458</v>
      </c>
    </row>
    <row r="7265" spans="1:8" ht="12.75" x14ac:dyDescent="0.2">
      <c r="A7265">
        <f t="shared" si="0"/>
        <v>291</v>
      </c>
      <c r="B7265" t="str">
        <f t="shared" ref="B7265:C7265" si="7239">B7240</f>
        <v>supermarket</v>
      </c>
      <c r="C7265">
        <f t="shared" si="7239"/>
        <v>3</v>
      </c>
      <c r="D7265">
        <f ca="1">OFFSET(walk!$A$2:$Y$402,TRUNC((ROW()-ROW($D$2))/COLUMNS(walk!$A$2:$Y$402)),MOD(ROW()-ROW($D$2),COLUMNS(walk!$A$2:$Y$402)),1,1)</f>
        <v>65</v>
      </c>
      <c r="E7265">
        <f ca="1">OFFSET(bike!$A$2:$Y$402,TRUNC((ROW()-ROW($E$2))/COLUMNS(bike!$A$2:$Y$402)),MOD(ROW()-ROW($E$2),COLUMNS(bike!$A$2:$Y$402)),1,1)</f>
        <v>21</v>
      </c>
      <c r="F7265">
        <f ca="1">OFFSET(transit!$A$2:$Y$402,TRUNC((ROW()-ROW($F$2))/COLUMNS(transit!$A$2:$Y$402)),MOD(ROW()-ROW($F$2),COLUMNS(transit!$A$2:$Y$402)),1,1)</f>
        <v>39</v>
      </c>
      <c r="G7265">
        <f ca="1">OFFSET(drive!$A$2:$Y$402,TRUNC((ROW()-ROW($G$2))/COLUMNS(drive!$A$2:$Y$402)),MOD(ROW()-ROW($G$2),COLUMNS(drive!$A$2:$Y$402)),1,1)</f>
        <v>13</v>
      </c>
      <c r="H7265" s="5">
        <f ca="1">(VLOOKUP($B7265,weights!$A$2:$R$6,4))*VLOOKUP($B7265,weights!$A$2:$R$6,6)^C7265*(VLOOKUP($B7265,weights!$A$2:$R$6,15)*EXP(VLOOKUP($B7265,weights!$A$2:$R$6,11)*D7265)+VLOOKUP($B7265,weights!$A$2:$R$6,16)*EXP(VLOOKUP($B7265,weights!$A$2:$R$6,12)*E7265)+VLOOKUP($B7265,weights!$A$2:$R$6,17)*EXP(VLOOKUP($B7265,weights!$A$2:$R$6,13)*F7265)+VLOOKUP($B7265,weights!$A$2:$R$6,18)*EXP(VLOOKUP($B7265,weights!$A$2:$R$6,14)*G7265))</f>
        <v>0.23130059697698963</v>
      </c>
    </row>
    <row r="7266" spans="1:8" ht="12.75" x14ac:dyDescent="0.2">
      <c r="A7266">
        <f t="shared" si="0"/>
        <v>291</v>
      </c>
      <c r="B7266" t="str">
        <f t="shared" ref="B7266:C7266" si="7240">B7241</f>
        <v>supermarket</v>
      </c>
      <c r="C7266">
        <f t="shared" si="7240"/>
        <v>4</v>
      </c>
      <c r="D7266">
        <f ca="1">OFFSET(walk!$A$2:$Y$402,TRUNC((ROW()-ROW($D$2))/COLUMNS(walk!$A$2:$Y$402)),MOD(ROW()-ROW($D$2),COLUMNS(walk!$A$2:$Y$402)),1,1)</f>
        <v>81</v>
      </c>
      <c r="E7266">
        <f ca="1">OFFSET(bike!$A$2:$Y$402,TRUNC((ROW()-ROW($E$2))/COLUMNS(bike!$A$2:$Y$402)),MOD(ROW()-ROW($E$2),COLUMNS(bike!$A$2:$Y$402)),1,1)</f>
        <v>26</v>
      </c>
      <c r="F7266">
        <f ca="1">OFFSET(transit!$A$2:$Y$402,TRUNC((ROW()-ROW($F$2))/COLUMNS(transit!$A$2:$Y$402)),MOD(ROW()-ROW($F$2),COLUMNS(transit!$A$2:$Y$402)),1,1)</f>
        <v>40</v>
      </c>
      <c r="G7266">
        <f ca="1">OFFSET(drive!$A$2:$Y$402,TRUNC((ROW()-ROW($G$2))/COLUMNS(drive!$A$2:$Y$402)),MOD(ROW()-ROW($G$2),COLUMNS(drive!$A$2:$Y$402)),1,1)</f>
        <v>16</v>
      </c>
      <c r="H7266" s="5">
        <f ca="1">(VLOOKUP($B7266,weights!$A$2:$R$6,4))*VLOOKUP($B7266,weights!$A$2:$R$6,6)^C7266*(VLOOKUP($B7266,weights!$A$2:$R$6,15)*EXP(VLOOKUP($B7266,weights!$A$2:$R$6,11)*D7266)+VLOOKUP($B7266,weights!$A$2:$R$6,16)*EXP(VLOOKUP($B7266,weights!$A$2:$R$6,12)*E7266)+VLOOKUP($B7266,weights!$A$2:$R$6,17)*EXP(VLOOKUP($B7266,weights!$A$2:$R$6,13)*F7266)+VLOOKUP($B7266,weights!$A$2:$R$6,18)*EXP(VLOOKUP($B7266,weights!$A$2:$R$6,14)*G7266))</f>
        <v>7.175423983420269E-2</v>
      </c>
    </row>
    <row r="7267" spans="1:8" ht="12.75" x14ac:dyDescent="0.2">
      <c r="A7267">
        <f t="shared" si="0"/>
        <v>291</v>
      </c>
      <c r="B7267" t="str">
        <f t="shared" ref="B7267:C7267" si="7241">B7242</f>
        <v>store</v>
      </c>
      <c r="C7267">
        <f t="shared" si="7241"/>
        <v>0</v>
      </c>
      <c r="D7267">
        <f ca="1">OFFSET(walk!$A$2:$Y$402,TRUNC((ROW()-ROW($D$2))/COLUMNS(walk!$A$2:$Y$402)),MOD(ROW()-ROW($D$2),COLUMNS(walk!$A$2:$Y$402)),1,1)</f>
        <v>10</v>
      </c>
      <c r="E7267">
        <f ca="1">OFFSET(bike!$A$2:$Y$402,TRUNC((ROW()-ROW($E$2))/COLUMNS(bike!$A$2:$Y$402)),MOD(ROW()-ROW($E$2),COLUMNS(bike!$A$2:$Y$402)),1,1)</f>
        <v>2</v>
      </c>
      <c r="F7267">
        <f ca="1">OFFSET(transit!$A$2:$Y$402,TRUNC((ROW()-ROW($F$2))/COLUMNS(transit!$A$2:$Y$402)),MOD(ROW()-ROW($F$2),COLUMNS(transit!$A$2:$Y$402)),1,1)</f>
        <v>10</v>
      </c>
      <c r="G7267">
        <f ca="1">OFFSET(drive!$A$2:$Y$402,TRUNC((ROW()-ROW($G$2))/COLUMNS(drive!$A$2:$Y$402)),MOD(ROW()-ROW($G$2),COLUMNS(drive!$A$2:$Y$402)),1,1)</f>
        <v>2</v>
      </c>
      <c r="H7267" s="5">
        <f ca="1">(VLOOKUP($B7267,weights!$A$2:$R$6,4))*VLOOKUP($B7267,weights!$A$2:$R$6,6)^C7267*(VLOOKUP($B7267,weights!$A$2:$R$6,15)*EXP(VLOOKUP($B7267,weights!$A$2:$R$6,11)*D7267)+VLOOKUP($B7267,weights!$A$2:$R$6,16)*EXP(VLOOKUP($B7267,weights!$A$2:$R$6,12)*E7267)+VLOOKUP($B7267,weights!$A$2:$R$6,17)*EXP(VLOOKUP($B7267,weights!$A$2:$R$6,13)*F7267)+VLOOKUP($B7267,weights!$A$2:$R$6,18)*EXP(VLOOKUP($B7267,weights!$A$2:$R$6,14)*G7267))</f>
        <v>12.366371275486257</v>
      </c>
    </row>
    <row r="7268" spans="1:8" ht="12.75" x14ac:dyDescent="0.2">
      <c r="A7268">
        <f t="shared" si="0"/>
        <v>291</v>
      </c>
      <c r="B7268" t="str">
        <f t="shared" ref="B7268:C7268" si="7242">B7243</f>
        <v>store</v>
      </c>
      <c r="C7268">
        <f t="shared" si="7242"/>
        <v>1</v>
      </c>
      <c r="D7268">
        <f ca="1">OFFSET(walk!$A$2:$Y$402,TRUNC((ROW()-ROW($D$2))/COLUMNS(walk!$A$2:$Y$402)),MOD(ROW()-ROW($D$2),COLUMNS(walk!$A$2:$Y$402)),1,1)</f>
        <v>12</v>
      </c>
      <c r="E7268">
        <f ca="1">OFFSET(bike!$A$2:$Y$402,TRUNC((ROW()-ROW($E$2))/COLUMNS(bike!$A$2:$Y$402)),MOD(ROW()-ROW($E$2),COLUMNS(bike!$A$2:$Y$402)),1,1)</f>
        <v>3</v>
      </c>
      <c r="F7268">
        <f ca="1">OFFSET(transit!$A$2:$Y$402,TRUNC((ROW()-ROW($F$2))/COLUMNS(transit!$A$2:$Y$402)),MOD(ROW()-ROW($F$2),COLUMNS(transit!$A$2:$Y$402)),1,1)</f>
        <v>10</v>
      </c>
      <c r="G7268">
        <f ca="1">OFFSET(drive!$A$2:$Y$402,TRUNC((ROW()-ROW($G$2))/COLUMNS(drive!$A$2:$Y$402)),MOD(ROW()-ROW($G$2),COLUMNS(drive!$A$2:$Y$402)),1,1)</f>
        <v>4</v>
      </c>
      <c r="H7268" s="5">
        <f ca="1">(VLOOKUP($B7268,weights!$A$2:$R$6,4))*VLOOKUP($B7268,weights!$A$2:$R$6,6)^C7268*(VLOOKUP($B7268,weights!$A$2:$R$6,15)*EXP(VLOOKUP($B7268,weights!$A$2:$R$6,11)*D7268)+VLOOKUP($B7268,weights!$A$2:$R$6,16)*EXP(VLOOKUP($B7268,weights!$A$2:$R$6,12)*E7268)+VLOOKUP($B7268,weights!$A$2:$R$6,17)*EXP(VLOOKUP($B7268,weights!$A$2:$R$6,13)*F7268)+VLOOKUP($B7268,weights!$A$2:$R$6,18)*EXP(VLOOKUP($B7268,weights!$A$2:$R$6,14)*G7268))</f>
        <v>5.1904760710380762</v>
      </c>
    </row>
    <row r="7269" spans="1:8" ht="12.75" x14ac:dyDescent="0.2">
      <c r="A7269">
        <f t="shared" si="0"/>
        <v>291</v>
      </c>
      <c r="B7269" t="str">
        <f t="shared" ref="B7269:C7269" si="7243">B7244</f>
        <v>store</v>
      </c>
      <c r="C7269">
        <f t="shared" si="7243"/>
        <v>2</v>
      </c>
      <c r="D7269">
        <f ca="1">OFFSET(walk!$A$2:$Y$402,TRUNC((ROW()-ROW($D$2))/COLUMNS(walk!$A$2:$Y$402)),MOD(ROW()-ROW($D$2),COLUMNS(walk!$A$2:$Y$402)),1,1)</f>
        <v>16</v>
      </c>
      <c r="E7269">
        <f ca="1">OFFSET(bike!$A$2:$Y$402,TRUNC((ROW()-ROW($E$2))/COLUMNS(bike!$A$2:$Y$402)),MOD(ROW()-ROW($E$2),COLUMNS(bike!$A$2:$Y$402)),1,1)</f>
        <v>6</v>
      </c>
      <c r="F7269">
        <f ca="1">OFFSET(transit!$A$2:$Y$402,TRUNC((ROW()-ROW($F$2))/COLUMNS(transit!$A$2:$Y$402)),MOD(ROW()-ROW($F$2),COLUMNS(transit!$A$2:$Y$402)),1,1)</f>
        <v>11</v>
      </c>
      <c r="G7269">
        <f ca="1">OFFSET(drive!$A$2:$Y$402,TRUNC((ROW()-ROW($G$2))/COLUMNS(drive!$A$2:$Y$402)),MOD(ROW()-ROW($G$2),COLUMNS(drive!$A$2:$Y$402)),1,1)</f>
        <v>4</v>
      </c>
      <c r="H7269" s="5">
        <f ca="1">(VLOOKUP($B7269,weights!$A$2:$R$6,4))*VLOOKUP($B7269,weights!$A$2:$R$6,6)^C7269*(VLOOKUP($B7269,weights!$A$2:$R$6,15)*EXP(VLOOKUP($B7269,weights!$A$2:$R$6,11)*D7269)+VLOOKUP($B7269,weights!$A$2:$R$6,16)*EXP(VLOOKUP($B7269,weights!$A$2:$R$6,12)*E7269)+VLOOKUP($B7269,weights!$A$2:$R$6,17)*EXP(VLOOKUP($B7269,weights!$A$2:$R$6,13)*F7269)+VLOOKUP($B7269,weights!$A$2:$R$6,18)*EXP(VLOOKUP($B7269,weights!$A$2:$R$6,14)*G7269))</f>
        <v>2.066589468871975</v>
      </c>
    </row>
    <row r="7270" spans="1:8" ht="12.75" x14ac:dyDescent="0.2">
      <c r="A7270">
        <f t="shared" si="0"/>
        <v>291</v>
      </c>
      <c r="B7270" t="str">
        <f t="shared" ref="B7270:C7270" si="7244">B7245</f>
        <v>store</v>
      </c>
      <c r="C7270">
        <f t="shared" si="7244"/>
        <v>3</v>
      </c>
      <c r="D7270">
        <f ca="1">OFFSET(walk!$A$2:$Y$402,TRUNC((ROW()-ROW($D$2))/COLUMNS(walk!$A$2:$Y$402)),MOD(ROW()-ROW($D$2),COLUMNS(walk!$A$2:$Y$402)),1,1)</f>
        <v>20</v>
      </c>
      <c r="E7270">
        <f ca="1">OFFSET(bike!$A$2:$Y$402,TRUNC((ROW()-ROW($E$2))/COLUMNS(bike!$A$2:$Y$402)),MOD(ROW()-ROW($E$2),COLUMNS(bike!$A$2:$Y$402)),1,1)</f>
        <v>6</v>
      </c>
      <c r="F7270">
        <f ca="1">OFFSET(transit!$A$2:$Y$402,TRUNC((ROW()-ROW($F$2))/COLUMNS(transit!$A$2:$Y$402)),MOD(ROW()-ROW($F$2),COLUMNS(transit!$A$2:$Y$402)),1,1)</f>
        <v>12</v>
      </c>
      <c r="G7270">
        <f ca="1">OFFSET(drive!$A$2:$Y$402,TRUNC((ROW()-ROW($G$2))/COLUMNS(drive!$A$2:$Y$402)),MOD(ROW()-ROW($G$2),COLUMNS(drive!$A$2:$Y$402)),1,1)</f>
        <v>4</v>
      </c>
      <c r="H7270" s="5">
        <f ca="1">(VLOOKUP($B7270,weights!$A$2:$R$6,4))*VLOOKUP($B7270,weights!$A$2:$R$6,6)^C7270*(VLOOKUP($B7270,weights!$A$2:$R$6,15)*EXP(VLOOKUP($B7270,weights!$A$2:$R$6,11)*D7270)+VLOOKUP($B7270,weights!$A$2:$R$6,16)*EXP(VLOOKUP($B7270,weights!$A$2:$R$6,12)*E7270)+VLOOKUP($B7270,weights!$A$2:$R$6,17)*EXP(VLOOKUP($B7270,weights!$A$2:$R$6,13)*F7270)+VLOOKUP($B7270,weights!$A$2:$R$6,18)*EXP(VLOOKUP($B7270,weights!$A$2:$R$6,14)*G7270))</f>
        <v>1.3612558204542222</v>
      </c>
    </row>
    <row r="7271" spans="1:8" ht="12.75" x14ac:dyDescent="0.2">
      <c r="A7271">
        <f t="shared" si="0"/>
        <v>291</v>
      </c>
      <c r="B7271" t="str">
        <f t="shared" ref="B7271:C7271" si="7245">B7246</f>
        <v>store</v>
      </c>
      <c r="C7271">
        <f t="shared" si="7245"/>
        <v>4</v>
      </c>
      <c r="D7271">
        <f ca="1">OFFSET(walk!$A$2:$Y$402,TRUNC((ROW()-ROW($D$2))/COLUMNS(walk!$A$2:$Y$402)),MOD(ROW()-ROW($D$2),COLUMNS(walk!$A$2:$Y$402)),1,1)</f>
        <v>20</v>
      </c>
      <c r="E7271">
        <f ca="1">OFFSET(bike!$A$2:$Y$402,TRUNC((ROW()-ROW($E$2))/COLUMNS(bike!$A$2:$Y$402)),MOD(ROW()-ROW($E$2),COLUMNS(bike!$A$2:$Y$402)),1,1)</f>
        <v>7</v>
      </c>
      <c r="F7271">
        <f ca="1">OFFSET(transit!$A$2:$Y$402,TRUNC((ROW()-ROW($F$2))/COLUMNS(transit!$A$2:$Y$402)),MOD(ROW()-ROW($F$2),COLUMNS(transit!$A$2:$Y$402)),1,1)</f>
        <v>16</v>
      </c>
      <c r="G7271">
        <f ca="1">OFFSET(drive!$A$2:$Y$402,TRUNC((ROW()-ROW($G$2))/COLUMNS(drive!$A$2:$Y$402)),MOD(ROW()-ROW($G$2),COLUMNS(drive!$A$2:$Y$402)),1,1)</f>
        <v>4</v>
      </c>
      <c r="H7271" s="5">
        <f ca="1">(VLOOKUP($B7271,weights!$A$2:$R$6,4))*VLOOKUP($B7271,weights!$A$2:$R$6,6)^C7271*(VLOOKUP($B7271,weights!$A$2:$R$6,15)*EXP(VLOOKUP($B7271,weights!$A$2:$R$6,11)*D7271)+VLOOKUP($B7271,weights!$A$2:$R$6,16)*EXP(VLOOKUP($B7271,weights!$A$2:$R$6,12)*E7271)+VLOOKUP($B7271,weights!$A$2:$R$6,17)*EXP(VLOOKUP($B7271,weights!$A$2:$R$6,13)*F7271)+VLOOKUP($B7271,weights!$A$2:$R$6,18)*EXP(VLOOKUP($B7271,weights!$A$2:$R$6,14)*G7271))</f>
        <v>0.79082144689854195</v>
      </c>
    </row>
    <row r="7272" spans="1:8" ht="12.75" x14ac:dyDescent="0.2">
      <c r="A7272">
        <f t="shared" si="0"/>
        <v>291</v>
      </c>
      <c r="B7272" t="str">
        <f t="shared" ref="B7272:C7272" si="7246">B7247</f>
        <v>pharmacy</v>
      </c>
      <c r="C7272">
        <f t="shared" si="7246"/>
        <v>0</v>
      </c>
      <c r="D7272">
        <f ca="1">OFFSET(walk!$A$2:$Y$402,TRUNC((ROW()-ROW($D$2))/COLUMNS(walk!$A$2:$Y$402)),MOD(ROW()-ROW($D$2),COLUMNS(walk!$A$2:$Y$402)),1,1)</f>
        <v>14</v>
      </c>
      <c r="E7272">
        <f ca="1">OFFSET(bike!$A$2:$Y$402,TRUNC((ROW()-ROW($E$2))/COLUMNS(bike!$A$2:$Y$402)),MOD(ROW()-ROW($E$2),COLUMNS(bike!$A$2:$Y$402)),1,1)</f>
        <v>4</v>
      </c>
      <c r="F7272">
        <f ca="1">OFFSET(transit!$A$2:$Y$402,TRUNC((ROW()-ROW($F$2))/COLUMNS(transit!$A$2:$Y$402)),MOD(ROW()-ROW($F$2),COLUMNS(transit!$A$2:$Y$402)),1,1)</f>
        <v>14</v>
      </c>
      <c r="G7272">
        <f ca="1">OFFSET(drive!$A$2:$Y$402,TRUNC((ROW()-ROW($G$2))/COLUMNS(drive!$A$2:$Y$402)),MOD(ROW()-ROW($G$2),COLUMNS(drive!$A$2:$Y$402)),1,1)</f>
        <v>2</v>
      </c>
      <c r="H7272" s="5">
        <f ca="1">(VLOOKUP($B7272,weights!$A$2:$R$6,4))*VLOOKUP($B7272,weights!$A$2:$R$6,6)^C7272*(VLOOKUP($B7272,weights!$A$2:$R$6,15)*EXP(VLOOKUP($B7272,weights!$A$2:$R$6,11)*D7272)+VLOOKUP($B7272,weights!$A$2:$R$6,16)*EXP(VLOOKUP($B7272,weights!$A$2:$R$6,12)*E7272)+VLOOKUP($B7272,weights!$A$2:$R$6,17)*EXP(VLOOKUP($B7272,weights!$A$2:$R$6,13)*F7272)+VLOOKUP($B7272,weights!$A$2:$R$6,18)*EXP(VLOOKUP($B7272,weights!$A$2:$R$6,14)*G7272))</f>
        <v>5.7255903971270454</v>
      </c>
    </row>
    <row r="7273" spans="1:8" ht="12.75" x14ac:dyDescent="0.2">
      <c r="A7273">
        <f t="shared" si="0"/>
        <v>291</v>
      </c>
      <c r="B7273" t="str">
        <f t="shared" ref="B7273:C7273" si="7247">B7248</f>
        <v>pharmacy</v>
      </c>
      <c r="C7273">
        <f t="shared" si="7247"/>
        <v>1</v>
      </c>
      <c r="D7273">
        <f ca="1">OFFSET(walk!$A$2:$Y$402,TRUNC((ROW()-ROW($D$2))/COLUMNS(walk!$A$2:$Y$402)),MOD(ROW()-ROW($D$2),COLUMNS(walk!$A$2:$Y$402)),1,1)</f>
        <v>17</v>
      </c>
      <c r="E7273">
        <f ca="1">OFFSET(bike!$A$2:$Y$402,TRUNC((ROW()-ROW($E$2))/COLUMNS(bike!$A$2:$Y$402)),MOD(ROW()-ROW($E$2),COLUMNS(bike!$A$2:$Y$402)),1,1)</f>
        <v>7</v>
      </c>
      <c r="F7273">
        <f ca="1">OFFSET(transit!$A$2:$Y$402,TRUNC((ROW()-ROW($F$2))/COLUMNS(transit!$A$2:$Y$402)),MOD(ROW()-ROW($F$2),COLUMNS(transit!$A$2:$Y$402)),1,1)</f>
        <v>17</v>
      </c>
      <c r="G7273">
        <f ca="1">OFFSET(drive!$A$2:$Y$402,TRUNC((ROW()-ROW($G$2))/COLUMNS(drive!$A$2:$Y$402)),MOD(ROW()-ROW($G$2),COLUMNS(drive!$A$2:$Y$402)),1,1)</f>
        <v>5</v>
      </c>
      <c r="H7273" s="5">
        <f ca="1">(VLOOKUP($B7273,weights!$A$2:$R$6,4))*VLOOKUP($B7273,weights!$A$2:$R$6,6)^C7273*(VLOOKUP($B7273,weights!$A$2:$R$6,15)*EXP(VLOOKUP($B7273,weights!$A$2:$R$6,11)*D7273)+VLOOKUP($B7273,weights!$A$2:$R$6,16)*EXP(VLOOKUP($B7273,weights!$A$2:$R$6,12)*E7273)+VLOOKUP($B7273,weights!$A$2:$R$6,17)*EXP(VLOOKUP($B7273,weights!$A$2:$R$6,13)*F7273)+VLOOKUP($B7273,weights!$A$2:$R$6,18)*EXP(VLOOKUP($B7273,weights!$A$2:$R$6,14)*G7273))</f>
        <v>1.3324369566433494</v>
      </c>
    </row>
    <row r="7274" spans="1:8" ht="12.75" x14ac:dyDescent="0.2">
      <c r="A7274">
        <f t="shared" si="0"/>
        <v>291</v>
      </c>
      <c r="B7274" t="str">
        <f t="shared" ref="B7274:C7274" si="7248">B7249</f>
        <v>pharmacy</v>
      </c>
      <c r="C7274">
        <f t="shared" si="7248"/>
        <v>2</v>
      </c>
      <c r="D7274">
        <f ca="1">OFFSET(walk!$A$2:$Y$402,TRUNC((ROW()-ROW($D$2))/COLUMNS(walk!$A$2:$Y$402)),MOD(ROW()-ROW($D$2),COLUMNS(walk!$A$2:$Y$402)),1,1)</f>
        <v>17</v>
      </c>
      <c r="E7274">
        <f ca="1">OFFSET(bike!$A$2:$Y$402,TRUNC((ROW()-ROW($E$2))/COLUMNS(bike!$A$2:$Y$402)),MOD(ROW()-ROW($E$2),COLUMNS(bike!$A$2:$Y$402)),1,1)</f>
        <v>7</v>
      </c>
      <c r="F7274">
        <f ca="1">OFFSET(transit!$A$2:$Y$402,TRUNC((ROW()-ROW($F$2))/COLUMNS(transit!$A$2:$Y$402)),MOD(ROW()-ROW($F$2),COLUMNS(transit!$A$2:$Y$402)),1,1)</f>
        <v>17</v>
      </c>
      <c r="G7274">
        <f ca="1">OFFSET(drive!$A$2:$Y$402,TRUNC((ROW()-ROW($G$2))/COLUMNS(drive!$A$2:$Y$402)),MOD(ROW()-ROW($G$2),COLUMNS(drive!$A$2:$Y$402)),1,1)</f>
        <v>5</v>
      </c>
      <c r="H7274" s="5">
        <f ca="1">(VLOOKUP($B7274,weights!$A$2:$R$6,4))*VLOOKUP($B7274,weights!$A$2:$R$6,6)^C7274*(VLOOKUP($B7274,weights!$A$2:$R$6,15)*EXP(VLOOKUP($B7274,weights!$A$2:$R$6,11)*D7274)+VLOOKUP($B7274,weights!$A$2:$R$6,16)*EXP(VLOOKUP($B7274,weights!$A$2:$R$6,12)*E7274)+VLOOKUP($B7274,weights!$A$2:$R$6,17)*EXP(VLOOKUP($B7274,weights!$A$2:$R$6,13)*F7274)+VLOOKUP($B7274,weights!$A$2:$R$6,18)*EXP(VLOOKUP($B7274,weights!$A$2:$R$6,14)*G7274))</f>
        <v>0.64154371986531644</v>
      </c>
    </row>
    <row r="7275" spans="1:8" ht="12.75" x14ac:dyDescent="0.2">
      <c r="A7275">
        <f t="shared" si="0"/>
        <v>291</v>
      </c>
      <c r="B7275" t="str">
        <f t="shared" ref="B7275:C7275" si="7249">B7250</f>
        <v>bank</v>
      </c>
      <c r="C7275">
        <f t="shared" si="7249"/>
        <v>0</v>
      </c>
      <c r="D7275">
        <f ca="1">OFFSET(walk!$A$2:$Y$402,TRUNC((ROW()-ROW($D$2))/COLUMNS(walk!$A$2:$Y$402)),MOD(ROW()-ROW($D$2),COLUMNS(walk!$A$2:$Y$402)),1,1)</f>
        <v>27</v>
      </c>
      <c r="E7275">
        <f ca="1">OFFSET(bike!$A$2:$Y$402,TRUNC((ROW()-ROW($E$2))/COLUMNS(bike!$A$2:$Y$402)),MOD(ROW()-ROW($E$2),COLUMNS(bike!$A$2:$Y$402)),1,1)</f>
        <v>9</v>
      </c>
      <c r="F7275">
        <f ca="1">OFFSET(transit!$A$2:$Y$402,TRUNC((ROW()-ROW($F$2))/COLUMNS(transit!$A$2:$Y$402)),MOD(ROW()-ROW($F$2),COLUMNS(transit!$A$2:$Y$402)),1,1)</f>
        <v>24</v>
      </c>
      <c r="G7275">
        <f ca="1">OFFSET(drive!$A$2:$Y$402,TRUNC((ROW()-ROW($G$2))/COLUMNS(drive!$A$2:$Y$402)),MOD(ROW()-ROW($G$2),COLUMNS(drive!$A$2:$Y$402)),1,1)</f>
        <v>6</v>
      </c>
      <c r="H7275" s="5">
        <f ca="1">(VLOOKUP($B7275,weights!$A$2:$R$6,4))*VLOOKUP($B7275,weights!$A$2:$R$6,6)^C7275*(VLOOKUP($B7275,weights!$A$2:$R$6,15)*EXP(VLOOKUP($B7275,weights!$A$2:$R$6,11)*D7275)+VLOOKUP($B7275,weights!$A$2:$R$6,16)*EXP(VLOOKUP($B7275,weights!$A$2:$R$6,12)*E7275)+VLOOKUP($B7275,weights!$A$2:$R$6,17)*EXP(VLOOKUP($B7275,weights!$A$2:$R$6,13)*F7275)+VLOOKUP($B7275,weights!$A$2:$R$6,18)*EXP(VLOOKUP($B7275,weights!$A$2:$R$6,14)*G7275))</f>
        <v>2.1001734552685227</v>
      </c>
    </row>
    <row r="7276" spans="1:8" ht="12.75" x14ac:dyDescent="0.2">
      <c r="A7276">
        <f t="shared" si="0"/>
        <v>291</v>
      </c>
      <c r="B7276" t="str">
        <f t="shared" ref="B7276:C7276" si="7250">B7251</f>
        <v>bank</v>
      </c>
      <c r="C7276">
        <f t="shared" si="7250"/>
        <v>1</v>
      </c>
      <c r="D7276">
        <f ca="1">OFFSET(walk!$A$2:$Y$402,TRUNC((ROW()-ROW($D$2))/COLUMNS(walk!$A$2:$Y$402)),MOD(ROW()-ROW($D$2),COLUMNS(walk!$A$2:$Y$402)),1,1)</f>
        <v>37</v>
      </c>
      <c r="E7276">
        <f ca="1">OFFSET(bike!$A$2:$Y$402,TRUNC((ROW()-ROW($E$2))/COLUMNS(bike!$A$2:$Y$402)),MOD(ROW()-ROW($E$2),COLUMNS(bike!$A$2:$Y$402)),1,1)</f>
        <v>11</v>
      </c>
      <c r="F7276">
        <f ca="1">OFFSET(transit!$A$2:$Y$402,TRUNC((ROW()-ROW($F$2))/COLUMNS(transit!$A$2:$Y$402)),MOD(ROW()-ROW($F$2),COLUMNS(transit!$A$2:$Y$402)),1,1)</f>
        <v>29</v>
      </c>
      <c r="G7276">
        <f ca="1">OFFSET(drive!$A$2:$Y$402,TRUNC((ROW()-ROW($G$2))/COLUMNS(drive!$A$2:$Y$402)),MOD(ROW()-ROW($G$2),COLUMNS(drive!$A$2:$Y$402)),1,1)</f>
        <v>7</v>
      </c>
      <c r="H7276" s="5">
        <f ca="1">(VLOOKUP($B7276,weights!$A$2:$R$6,4))*VLOOKUP($B7276,weights!$A$2:$R$6,6)^C7276*(VLOOKUP($B7276,weights!$A$2:$R$6,15)*EXP(VLOOKUP($B7276,weights!$A$2:$R$6,11)*D7276)+VLOOKUP($B7276,weights!$A$2:$R$6,16)*EXP(VLOOKUP($B7276,weights!$A$2:$R$6,12)*E7276)+VLOOKUP($B7276,weights!$A$2:$R$6,17)*EXP(VLOOKUP($B7276,weights!$A$2:$R$6,13)*F7276)+VLOOKUP($B7276,weights!$A$2:$R$6,18)*EXP(VLOOKUP($B7276,weights!$A$2:$R$6,14)*G7276))</f>
        <v>0.61415223059368862</v>
      </c>
    </row>
    <row r="7277" spans="1:8" ht="12.75" x14ac:dyDescent="0.2">
      <c r="A7277">
        <f t="shared" si="0"/>
        <v>292</v>
      </c>
      <c r="B7277" t="str">
        <f t="shared" ref="B7277:C7277" si="7251">B7252</f>
        <v>restaurant</v>
      </c>
      <c r="C7277">
        <f t="shared" si="7251"/>
        <v>0</v>
      </c>
      <c r="D7277">
        <f ca="1">OFFSET(walk!$A$2:$Y$402,TRUNC((ROW()-ROW($D$2))/COLUMNS(walk!$A$2:$Y$402)),MOD(ROW()-ROW($D$2),COLUMNS(walk!$A$2:$Y$402)),1,1)</f>
        <v>6</v>
      </c>
      <c r="E7277">
        <f ca="1">OFFSET(bike!$A$2:$Y$402,TRUNC((ROW()-ROW($E$2))/COLUMNS(bike!$A$2:$Y$402)),MOD(ROW()-ROW($E$2),COLUMNS(bike!$A$2:$Y$402)),1,1)</f>
        <v>1</v>
      </c>
      <c r="F7277">
        <f ca="1">OFFSET(transit!$A$2:$Y$402,TRUNC((ROW()-ROW($F$2))/COLUMNS(transit!$A$2:$Y$402)),MOD(ROW()-ROW($F$2),COLUMNS(transit!$A$2:$Y$402)),1,1)</f>
        <v>6</v>
      </c>
      <c r="G7277">
        <f ca="1">OFFSET(drive!$A$2:$Y$402,TRUNC((ROW()-ROW($G$2))/COLUMNS(drive!$A$2:$Y$402)),MOD(ROW()-ROW($G$2),COLUMNS(drive!$A$2:$Y$402)),1,1)</f>
        <v>1</v>
      </c>
      <c r="H7277" s="5">
        <f ca="1">(VLOOKUP($B7277,weights!$A$2:$R$6,4))*VLOOKUP($B7277,weights!$A$2:$R$6,6)^C7277*(VLOOKUP($B7277,weights!$A$2:$R$6,15)*EXP(VLOOKUP($B7277,weights!$A$2:$R$6,11)*D7277)+VLOOKUP($B7277,weights!$A$2:$R$6,16)*EXP(VLOOKUP($B7277,weights!$A$2:$R$6,12)*E7277)+VLOOKUP($B7277,weights!$A$2:$R$6,17)*EXP(VLOOKUP($B7277,weights!$A$2:$R$6,13)*F7277)+VLOOKUP($B7277,weights!$A$2:$R$6,18)*EXP(VLOOKUP($B7277,weights!$A$2:$R$6,14)*G7277))</f>
        <v>38.775499111066253</v>
      </c>
    </row>
    <row r="7278" spans="1:8" ht="12.75" x14ac:dyDescent="0.2">
      <c r="A7278">
        <f t="shared" si="0"/>
        <v>292</v>
      </c>
      <c r="B7278" t="str">
        <f t="shared" ref="B7278:C7278" si="7252">B7253</f>
        <v>restaurant</v>
      </c>
      <c r="C7278">
        <f t="shared" si="7252"/>
        <v>1</v>
      </c>
      <c r="D7278">
        <f ca="1">OFFSET(walk!$A$2:$Y$402,TRUNC((ROW()-ROW($D$2))/COLUMNS(walk!$A$2:$Y$402)),MOD(ROW()-ROW($D$2),COLUMNS(walk!$A$2:$Y$402)),1,1)</f>
        <v>6</v>
      </c>
      <c r="E7278">
        <f ca="1">OFFSET(bike!$A$2:$Y$402,TRUNC((ROW()-ROW($E$2))/COLUMNS(bike!$A$2:$Y$402)),MOD(ROW()-ROW($E$2),COLUMNS(bike!$A$2:$Y$402)),1,1)</f>
        <v>1</v>
      </c>
      <c r="F7278">
        <f ca="1">OFFSET(transit!$A$2:$Y$402,TRUNC((ROW()-ROW($F$2))/COLUMNS(transit!$A$2:$Y$402)),MOD(ROW()-ROW($F$2),COLUMNS(transit!$A$2:$Y$402)),1,1)</f>
        <v>6</v>
      </c>
      <c r="G7278">
        <f ca="1">OFFSET(drive!$A$2:$Y$402,TRUNC((ROW()-ROW($G$2))/COLUMNS(drive!$A$2:$Y$402)),MOD(ROW()-ROW($G$2),COLUMNS(drive!$A$2:$Y$402)),1,1)</f>
        <v>2</v>
      </c>
      <c r="H7278" s="5">
        <f ca="1">(VLOOKUP($B7278,weights!$A$2:$R$6,4))*VLOOKUP($B7278,weights!$A$2:$R$6,6)^C7278*(VLOOKUP($B7278,weights!$A$2:$R$6,15)*EXP(VLOOKUP($B7278,weights!$A$2:$R$6,11)*D7278)+VLOOKUP($B7278,weights!$A$2:$R$6,16)*EXP(VLOOKUP($B7278,weights!$A$2:$R$6,12)*E7278)+VLOOKUP($B7278,weights!$A$2:$R$6,17)*EXP(VLOOKUP($B7278,weights!$A$2:$R$6,13)*F7278)+VLOOKUP($B7278,weights!$A$2:$R$6,18)*EXP(VLOOKUP($B7278,weights!$A$2:$R$6,14)*G7278))</f>
        <v>32.872113876155886</v>
      </c>
    </row>
    <row r="7279" spans="1:8" ht="12.75" x14ac:dyDescent="0.2">
      <c r="A7279">
        <f t="shared" si="0"/>
        <v>292</v>
      </c>
      <c r="B7279" t="str">
        <f t="shared" ref="B7279:C7279" si="7253">B7254</f>
        <v>restaurant</v>
      </c>
      <c r="C7279">
        <f t="shared" si="7253"/>
        <v>2</v>
      </c>
      <c r="D7279">
        <f ca="1">OFFSET(walk!$A$2:$Y$402,TRUNC((ROW()-ROW($D$2))/COLUMNS(walk!$A$2:$Y$402)),MOD(ROW()-ROW($D$2),COLUMNS(walk!$A$2:$Y$402)),1,1)</f>
        <v>7</v>
      </c>
      <c r="E7279">
        <f ca="1">OFFSET(bike!$A$2:$Y$402,TRUNC((ROW()-ROW($E$2))/COLUMNS(bike!$A$2:$Y$402)),MOD(ROW()-ROW($E$2),COLUMNS(bike!$A$2:$Y$402)),1,1)</f>
        <v>2</v>
      </c>
      <c r="F7279">
        <f ca="1">OFFSET(transit!$A$2:$Y$402,TRUNC((ROW()-ROW($F$2))/COLUMNS(transit!$A$2:$Y$402)),MOD(ROW()-ROW($F$2),COLUMNS(transit!$A$2:$Y$402)),1,1)</f>
        <v>7</v>
      </c>
      <c r="G7279">
        <f ca="1">OFFSET(drive!$A$2:$Y$402,TRUNC((ROW()-ROW($G$2))/COLUMNS(drive!$A$2:$Y$402)),MOD(ROW()-ROW($G$2),COLUMNS(drive!$A$2:$Y$402)),1,1)</f>
        <v>3</v>
      </c>
      <c r="H7279" s="5">
        <f ca="1">(VLOOKUP($B7279,weights!$A$2:$R$6,4))*VLOOKUP($B7279,weights!$A$2:$R$6,6)^C7279*(VLOOKUP($B7279,weights!$A$2:$R$6,15)*EXP(VLOOKUP($B7279,weights!$A$2:$R$6,11)*D7279)+VLOOKUP($B7279,weights!$A$2:$R$6,16)*EXP(VLOOKUP($B7279,weights!$A$2:$R$6,12)*E7279)+VLOOKUP($B7279,weights!$A$2:$R$6,17)*EXP(VLOOKUP($B7279,weights!$A$2:$R$6,13)*F7279)+VLOOKUP($B7279,weights!$A$2:$R$6,18)*EXP(VLOOKUP($B7279,weights!$A$2:$R$6,14)*G7279))</f>
        <v>24.285335606482825</v>
      </c>
    </row>
    <row r="7280" spans="1:8" ht="12.75" x14ac:dyDescent="0.2">
      <c r="A7280">
        <f t="shared" si="0"/>
        <v>292</v>
      </c>
      <c r="B7280" t="str">
        <f t="shared" ref="B7280:C7280" si="7254">B7255</f>
        <v>restaurant</v>
      </c>
      <c r="C7280">
        <f t="shared" si="7254"/>
        <v>3</v>
      </c>
      <c r="D7280">
        <f ca="1">OFFSET(walk!$A$2:$Y$402,TRUNC((ROW()-ROW($D$2))/COLUMNS(walk!$A$2:$Y$402)),MOD(ROW()-ROW($D$2),COLUMNS(walk!$A$2:$Y$402)),1,1)</f>
        <v>9</v>
      </c>
      <c r="E7280">
        <f ca="1">OFFSET(bike!$A$2:$Y$402,TRUNC((ROW()-ROW($E$2))/COLUMNS(bike!$A$2:$Y$402)),MOD(ROW()-ROW($E$2),COLUMNS(bike!$A$2:$Y$402)),1,1)</f>
        <v>2</v>
      </c>
      <c r="F7280">
        <f ca="1">OFFSET(transit!$A$2:$Y$402,TRUNC((ROW()-ROW($F$2))/COLUMNS(transit!$A$2:$Y$402)),MOD(ROW()-ROW($F$2),COLUMNS(transit!$A$2:$Y$402)),1,1)</f>
        <v>8</v>
      </c>
      <c r="G7280">
        <f ca="1">OFFSET(drive!$A$2:$Y$402,TRUNC((ROW()-ROW($G$2))/COLUMNS(drive!$A$2:$Y$402)),MOD(ROW()-ROW($G$2),COLUMNS(drive!$A$2:$Y$402)),1,1)</f>
        <v>3</v>
      </c>
      <c r="H7280" s="5">
        <f ca="1">(VLOOKUP($B7280,weights!$A$2:$R$6,4))*VLOOKUP($B7280,weights!$A$2:$R$6,6)^C7280*(VLOOKUP($B7280,weights!$A$2:$R$6,15)*EXP(VLOOKUP($B7280,weights!$A$2:$R$6,11)*D7280)+VLOOKUP($B7280,weights!$A$2:$R$6,16)*EXP(VLOOKUP($B7280,weights!$A$2:$R$6,12)*E7280)+VLOOKUP($B7280,weights!$A$2:$R$6,17)*EXP(VLOOKUP($B7280,weights!$A$2:$R$6,13)*F7280)+VLOOKUP($B7280,weights!$A$2:$R$6,18)*EXP(VLOOKUP($B7280,weights!$A$2:$R$6,14)*G7280))</f>
        <v>20.09536664858717</v>
      </c>
    </row>
    <row r="7281" spans="1:8" ht="12.75" x14ac:dyDescent="0.2">
      <c r="A7281">
        <f t="shared" si="0"/>
        <v>292</v>
      </c>
      <c r="B7281" t="str">
        <f t="shared" ref="B7281:C7281" si="7255">B7256</f>
        <v>restaurant</v>
      </c>
      <c r="C7281">
        <f t="shared" si="7255"/>
        <v>4</v>
      </c>
      <c r="D7281">
        <f ca="1">OFFSET(walk!$A$2:$Y$402,TRUNC((ROW()-ROW($D$2))/COLUMNS(walk!$A$2:$Y$402)),MOD(ROW()-ROW($D$2),COLUMNS(walk!$A$2:$Y$402)),1,1)</f>
        <v>10</v>
      </c>
      <c r="E7281">
        <f ca="1">OFFSET(bike!$A$2:$Y$402,TRUNC((ROW()-ROW($E$2))/COLUMNS(bike!$A$2:$Y$402)),MOD(ROW()-ROW($E$2),COLUMNS(bike!$A$2:$Y$402)),1,1)</f>
        <v>2</v>
      </c>
      <c r="F7281">
        <f ca="1">OFFSET(transit!$A$2:$Y$402,TRUNC((ROW()-ROW($F$2))/COLUMNS(transit!$A$2:$Y$402)),MOD(ROW()-ROW($F$2),COLUMNS(transit!$A$2:$Y$402)),1,1)</f>
        <v>9</v>
      </c>
      <c r="G7281">
        <f ca="1">OFFSET(drive!$A$2:$Y$402,TRUNC((ROW()-ROW($G$2))/COLUMNS(drive!$A$2:$Y$402)),MOD(ROW()-ROW($G$2),COLUMNS(drive!$A$2:$Y$402)),1,1)</f>
        <v>3</v>
      </c>
      <c r="H7281" s="5">
        <f ca="1">(VLOOKUP($B7281,weights!$A$2:$R$6,4))*VLOOKUP($B7281,weights!$A$2:$R$6,6)^C7281*(VLOOKUP($B7281,weights!$A$2:$R$6,15)*EXP(VLOOKUP($B7281,weights!$A$2:$R$6,11)*D7281)+VLOOKUP($B7281,weights!$A$2:$R$6,16)*EXP(VLOOKUP($B7281,weights!$A$2:$R$6,12)*E7281)+VLOOKUP($B7281,weights!$A$2:$R$6,17)*EXP(VLOOKUP($B7281,weights!$A$2:$R$6,13)*F7281)+VLOOKUP($B7281,weights!$A$2:$R$6,18)*EXP(VLOOKUP($B7281,weights!$A$2:$R$6,14)*G7281))</f>
        <v>17.222366976102279</v>
      </c>
    </row>
    <row r="7282" spans="1:8" ht="12.75" x14ac:dyDescent="0.2">
      <c r="A7282">
        <f t="shared" si="0"/>
        <v>292</v>
      </c>
      <c r="B7282" t="str">
        <f t="shared" ref="B7282:C7282" si="7256">B7257</f>
        <v>restaurant</v>
      </c>
      <c r="C7282">
        <f t="shared" si="7256"/>
        <v>5</v>
      </c>
      <c r="D7282">
        <f ca="1">OFFSET(walk!$A$2:$Y$402,TRUNC((ROW()-ROW($D$2))/COLUMNS(walk!$A$2:$Y$402)),MOD(ROW()-ROW($D$2),COLUMNS(walk!$A$2:$Y$402)),1,1)</f>
        <v>10</v>
      </c>
      <c r="E7282">
        <f ca="1">OFFSET(bike!$A$2:$Y$402,TRUNC((ROW()-ROW($E$2))/COLUMNS(bike!$A$2:$Y$402)),MOD(ROW()-ROW($E$2),COLUMNS(bike!$A$2:$Y$402)),1,1)</f>
        <v>3</v>
      </c>
      <c r="F7282">
        <f ca="1">OFFSET(transit!$A$2:$Y$402,TRUNC((ROW()-ROW($F$2))/COLUMNS(transit!$A$2:$Y$402)),MOD(ROW()-ROW($F$2),COLUMNS(transit!$A$2:$Y$402)),1,1)</f>
        <v>10</v>
      </c>
      <c r="G7282">
        <f ca="1">OFFSET(drive!$A$2:$Y$402,TRUNC((ROW()-ROW($G$2))/COLUMNS(drive!$A$2:$Y$402)),MOD(ROW()-ROW($G$2),COLUMNS(drive!$A$2:$Y$402)),1,1)</f>
        <v>4</v>
      </c>
      <c r="H7282" s="5">
        <f ca="1">(VLOOKUP($B7282,weights!$A$2:$R$6,4))*VLOOKUP($B7282,weights!$A$2:$R$6,6)^C7282*(VLOOKUP($B7282,weights!$A$2:$R$6,15)*EXP(VLOOKUP($B7282,weights!$A$2:$R$6,11)*D7282)+VLOOKUP($B7282,weights!$A$2:$R$6,16)*EXP(VLOOKUP($B7282,weights!$A$2:$R$6,12)*E7282)+VLOOKUP($B7282,weights!$A$2:$R$6,17)*EXP(VLOOKUP($B7282,weights!$A$2:$R$6,13)*F7282)+VLOOKUP($B7282,weights!$A$2:$R$6,18)*EXP(VLOOKUP($B7282,weights!$A$2:$R$6,14)*G7282))</f>
        <v>12.998055715234974</v>
      </c>
    </row>
    <row r="7283" spans="1:8" ht="12.75" x14ac:dyDescent="0.2">
      <c r="A7283">
        <f t="shared" si="0"/>
        <v>292</v>
      </c>
      <c r="B7283" t="str">
        <f t="shared" ref="B7283:C7283" si="7257">B7258</f>
        <v>restaurant</v>
      </c>
      <c r="C7283">
        <f t="shared" si="7257"/>
        <v>6</v>
      </c>
      <c r="D7283">
        <f ca="1">OFFSET(walk!$A$2:$Y$402,TRUNC((ROW()-ROW($D$2))/COLUMNS(walk!$A$2:$Y$402)),MOD(ROW()-ROW($D$2),COLUMNS(walk!$A$2:$Y$402)),1,1)</f>
        <v>13</v>
      </c>
      <c r="E7283">
        <f ca="1">OFFSET(bike!$A$2:$Y$402,TRUNC((ROW()-ROW($E$2))/COLUMNS(bike!$A$2:$Y$402)),MOD(ROW()-ROW($E$2),COLUMNS(bike!$A$2:$Y$402)),1,1)</f>
        <v>4</v>
      </c>
      <c r="F7283">
        <f ca="1">OFFSET(transit!$A$2:$Y$402,TRUNC((ROW()-ROW($F$2))/COLUMNS(transit!$A$2:$Y$402)),MOD(ROW()-ROW($F$2),COLUMNS(transit!$A$2:$Y$402)),1,1)</f>
        <v>10</v>
      </c>
      <c r="G7283">
        <f ca="1">OFFSET(drive!$A$2:$Y$402,TRUNC((ROW()-ROW($G$2))/COLUMNS(drive!$A$2:$Y$402)),MOD(ROW()-ROW($G$2),COLUMNS(drive!$A$2:$Y$402)),1,1)</f>
        <v>4</v>
      </c>
      <c r="H7283" s="5">
        <f ca="1">(VLOOKUP($B7283,weights!$A$2:$R$6,4))*VLOOKUP($B7283,weights!$A$2:$R$6,6)^C7283*(VLOOKUP($B7283,weights!$A$2:$R$6,15)*EXP(VLOOKUP($B7283,weights!$A$2:$R$6,11)*D7283)+VLOOKUP($B7283,weights!$A$2:$R$6,16)*EXP(VLOOKUP($B7283,weights!$A$2:$R$6,12)*E7283)+VLOOKUP($B7283,weights!$A$2:$R$6,17)*EXP(VLOOKUP($B7283,weights!$A$2:$R$6,13)*F7283)+VLOOKUP($B7283,weights!$A$2:$R$6,18)*EXP(VLOOKUP($B7283,weights!$A$2:$R$6,14)*G7283))</f>
        <v>10.252304556215696</v>
      </c>
    </row>
    <row r="7284" spans="1:8" ht="12.75" x14ac:dyDescent="0.2">
      <c r="A7284">
        <f t="shared" si="0"/>
        <v>292</v>
      </c>
      <c r="B7284" t="str">
        <f t="shared" ref="B7284:C7284" si="7258">B7259</f>
        <v>restaurant</v>
      </c>
      <c r="C7284">
        <f t="shared" si="7258"/>
        <v>7</v>
      </c>
      <c r="D7284">
        <f ca="1">OFFSET(walk!$A$2:$Y$402,TRUNC((ROW()-ROW($D$2))/COLUMNS(walk!$A$2:$Y$402)),MOD(ROW()-ROW($D$2),COLUMNS(walk!$A$2:$Y$402)),1,1)</f>
        <v>13</v>
      </c>
      <c r="E7284">
        <f ca="1">OFFSET(bike!$A$2:$Y$402,TRUNC((ROW()-ROW($E$2))/COLUMNS(bike!$A$2:$Y$402)),MOD(ROW()-ROW($E$2),COLUMNS(bike!$A$2:$Y$402)),1,1)</f>
        <v>5</v>
      </c>
      <c r="F7284">
        <f ca="1">OFFSET(transit!$A$2:$Y$402,TRUNC((ROW()-ROW($F$2))/COLUMNS(transit!$A$2:$Y$402)),MOD(ROW()-ROW($F$2),COLUMNS(transit!$A$2:$Y$402)),1,1)</f>
        <v>10</v>
      </c>
      <c r="G7284">
        <f ca="1">OFFSET(drive!$A$2:$Y$402,TRUNC((ROW()-ROW($G$2))/COLUMNS(drive!$A$2:$Y$402)),MOD(ROW()-ROW($G$2),COLUMNS(drive!$A$2:$Y$402)),1,1)</f>
        <v>4</v>
      </c>
      <c r="H7284" s="5">
        <f ca="1">(VLOOKUP($B7284,weights!$A$2:$R$6,4))*VLOOKUP($B7284,weights!$A$2:$R$6,6)^C7284*(VLOOKUP($B7284,weights!$A$2:$R$6,15)*EXP(VLOOKUP($B7284,weights!$A$2:$R$6,11)*D7284)+VLOOKUP($B7284,weights!$A$2:$R$6,16)*EXP(VLOOKUP($B7284,weights!$A$2:$R$6,12)*E7284)+VLOOKUP($B7284,weights!$A$2:$R$6,17)*EXP(VLOOKUP($B7284,weights!$A$2:$R$6,13)*F7284)+VLOOKUP($B7284,weights!$A$2:$R$6,18)*EXP(VLOOKUP($B7284,weights!$A$2:$R$6,14)*G7284))</f>
        <v>8.5835746126027335</v>
      </c>
    </row>
    <row r="7285" spans="1:8" ht="12.75" x14ac:dyDescent="0.2">
      <c r="A7285">
        <f t="shared" si="0"/>
        <v>292</v>
      </c>
      <c r="B7285" t="str">
        <f t="shared" ref="B7285:C7285" si="7259">B7260</f>
        <v>restaurant</v>
      </c>
      <c r="C7285">
        <f t="shared" si="7259"/>
        <v>8</v>
      </c>
      <c r="D7285">
        <f ca="1">OFFSET(walk!$A$2:$Y$402,TRUNC((ROW()-ROW($D$2))/COLUMNS(walk!$A$2:$Y$402)),MOD(ROW()-ROW($D$2),COLUMNS(walk!$A$2:$Y$402)),1,1)</f>
        <v>15</v>
      </c>
      <c r="E7285">
        <f ca="1">OFFSET(bike!$A$2:$Y$402,TRUNC((ROW()-ROW($E$2))/COLUMNS(bike!$A$2:$Y$402)),MOD(ROW()-ROW($E$2),COLUMNS(bike!$A$2:$Y$402)),1,1)</f>
        <v>6</v>
      </c>
      <c r="F7285">
        <f ca="1">OFFSET(transit!$A$2:$Y$402,TRUNC((ROW()-ROW($F$2))/COLUMNS(transit!$A$2:$Y$402)),MOD(ROW()-ROW($F$2),COLUMNS(transit!$A$2:$Y$402)),1,1)</f>
        <v>13</v>
      </c>
      <c r="G7285">
        <f ca="1">OFFSET(drive!$A$2:$Y$402,TRUNC((ROW()-ROW($G$2))/COLUMNS(drive!$A$2:$Y$402)),MOD(ROW()-ROW($G$2),COLUMNS(drive!$A$2:$Y$402)),1,1)</f>
        <v>4</v>
      </c>
      <c r="H7285" s="5">
        <f ca="1">(VLOOKUP($B7285,weights!$A$2:$R$6,4))*VLOOKUP($B7285,weights!$A$2:$R$6,6)^C7285*(VLOOKUP($B7285,weights!$A$2:$R$6,15)*EXP(VLOOKUP($B7285,weights!$A$2:$R$6,11)*D7285)+VLOOKUP($B7285,weights!$A$2:$R$6,16)*EXP(VLOOKUP($B7285,weights!$A$2:$R$6,12)*E7285)+VLOOKUP($B7285,weights!$A$2:$R$6,17)*EXP(VLOOKUP($B7285,weights!$A$2:$R$6,13)*F7285)+VLOOKUP($B7285,weights!$A$2:$R$6,18)*EXP(VLOOKUP($B7285,weights!$A$2:$R$6,14)*G7285))</f>
        <v>6.5593156682328404</v>
      </c>
    </row>
    <row r="7286" spans="1:8" ht="12.75" x14ac:dyDescent="0.2">
      <c r="A7286">
        <f t="shared" si="0"/>
        <v>292</v>
      </c>
      <c r="B7286" t="str">
        <f t="shared" ref="B7286:C7286" si="7260">B7261</f>
        <v>restaurant</v>
      </c>
      <c r="C7286">
        <f t="shared" si="7260"/>
        <v>9</v>
      </c>
      <c r="D7286">
        <f ca="1">OFFSET(walk!$A$2:$Y$402,TRUNC((ROW()-ROW($D$2))/COLUMNS(walk!$A$2:$Y$402)),MOD(ROW()-ROW($D$2),COLUMNS(walk!$A$2:$Y$402)),1,1)</f>
        <v>18</v>
      </c>
      <c r="E7286">
        <f ca="1">OFFSET(bike!$A$2:$Y$402,TRUNC((ROW()-ROW($E$2))/COLUMNS(bike!$A$2:$Y$402)),MOD(ROW()-ROW($E$2),COLUMNS(bike!$A$2:$Y$402)),1,1)</f>
        <v>100</v>
      </c>
      <c r="F7286">
        <f ca="1">OFFSET(transit!$A$2:$Y$402,TRUNC((ROW()-ROW($F$2))/COLUMNS(transit!$A$2:$Y$402)),MOD(ROW()-ROW($F$2),COLUMNS(transit!$A$2:$Y$402)),1,1)</f>
        <v>15</v>
      </c>
      <c r="G7286">
        <f ca="1">OFFSET(drive!$A$2:$Y$402,TRUNC((ROW()-ROW($G$2))/COLUMNS(drive!$A$2:$Y$402)),MOD(ROW()-ROW($G$2),COLUMNS(drive!$A$2:$Y$402)),1,1)</f>
        <v>7</v>
      </c>
      <c r="H7286" s="5">
        <f ca="1">(VLOOKUP($B7286,weights!$A$2:$R$6,4))*VLOOKUP($B7286,weights!$A$2:$R$6,6)^C7286*(VLOOKUP($B7286,weights!$A$2:$R$6,15)*EXP(VLOOKUP($B7286,weights!$A$2:$R$6,11)*D7286)+VLOOKUP($B7286,weights!$A$2:$R$6,16)*EXP(VLOOKUP($B7286,weights!$A$2:$R$6,12)*E7286)+VLOOKUP($B7286,weights!$A$2:$R$6,17)*EXP(VLOOKUP($B7286,weights!$A$2:$R$6,13)*F7286)+VLOOKUP($B7286,weights!$A$2:$R$6,18)*EXP(VLOOKUP($B7286,weights!$A$2:$R$6,14)*G7286))</f>
        <v>2.8382402385555205</v>
      </c>
    </row>
    <row r="7287" spans="1:8" ht="12.75" x14ac:dyDescent="0.2">
      <c r="A7287">
        <f t="shared" si="0"/>
        <v>292</v>
      </c>
      <c r="B7287" t="str">
        <f t="shared" ref="B7287:C7287" si="7261">B7262</f>
        <v>supermarket</v>
      </c>
      <c r="C7287">
        <f t="shared" si="7261"/>
        <v>0</v>
      </c>
      <c r="D7287">
        <f ca="1">OFFSET(walk!$A$2:$Y$402,TRUNC((ROW()-ROW($D$2))/COLUMNS(walk!$A$2:$Y$402)),MOD(ROW()-ROW($D$2),COLUMNS(walk!$A$2:$Y$402)),1,1)</f>
        <v>40</v>
      </c>
      <c r="E7287">
        <f ca="1">OFFSET(bike!$A$2:$Y$402,TRUNC((ROW()-ROW($E$2))/COLUMNS(bike!$A$2:$Y$402)),MOD(ROW()-ROW($E$2),COLUMNS(bike!$A$2:$Y$402)),1,1)</f>
        <v>14</v>
      </c>
      <c r="F7287">
        <f ca="1">OFFSET(transit!$A$2:$Y$402,TRUNC((ROW()-ROW($F$2))/COLUMNS(transit!$A$2:$Y$402)),MOD(ROW()-ROW($F$2),COLUMNS(transit!$A$2:$Y$402)),1,1)</f>
        <v>21</v>
      </c>
      <c r="G7287">
        <f ca="1">OFFSET(drive!$A$2:$Y$402,TRUNC((ROW()-ROW($G$2))/COLUMNS(drive!$A$2:$Y$402)),MOD(ROW()-ROW($G$2),COLUMNS(drive!$A$2:$Y$402)),1,1)</f>
        <v>8</v>
      </c>
      <c r="H7287" s="5">
        <f ca="1">(VLOOKUP($B7287,weights!$A$2:$R$6,4))*VLOOKUP($B7287,weights!$A$2:$R$6,6)^C7287*(VLOOKUP($B7287,weights!$A$2:$R$6,15)*EXP(VLOOKUP($B7287,weights!$A$2:$R$6,11)*D7287)+VLOOKUP($B7287,weights!$A$2:$R$6,16)*EXP(VLOOKUP($B7287,weights!$A$2:$R$6,12)*E7287)+VLOOKUP($B7287,weights!$A$2:$R$6,17)*EXP(VLOOKUP($B7287,weights!$A$2:$R$6,13)*F7287)+VLOOKUP($B7287,weights!$A$2:$R$6,18)*EXP(VLOOKUP($B7287,weights!$A$2:$R$6,14)*G7287))</f>
        <v>3.5536918861503262</v>
      </c>
    </row>
    <row r="7288" spans="1:8" ht="12.75" x14ac:dyDescent="0.2">
      <c r="A7288">
        <f t="shared" si="0"/>
        <v>292</v>
      </c>
      <c r="B7288" t="str">
        <f t="shared" ref="B7288:C7288" si="7262">B7263</f>
        <v>supermarket</v>
      </c>
      <c r="C7288">
        <f t="shared" si="7262"/>
        <v>1</v>
      </c>
      <c r="D7288">
        <f ca="1">OFFSET(walk!$A$2:$Y$402,TRUNC((ROW()-ROW($D$2))/COLUMNS(walk!$A$2:$Y$402)),MOD(ROW()-ROW($D$2),COLUMNS(walk!$A$2:$Y$402)),1,1)</f>
        <v>48</v>
      </c>
      <c r="E7288">
        <f ca="1">OFFSET(bike!$A$2:$Y$402,TRUNC((ROW()-ROW($E$2))/COLUMNS(bike!$A$2:$Y$402)),MOD(ROW()-ROW($E$2),COLUMNS(bike!$A$2:$Y$402)),1,1)</f>
        <v>15</v>
      </c>
      <c r="F7288">
        <f ca="1">OFFSET(transit!$A$2:$Y$402,TRUNC((ROW()-ROW($F$2))/COLUMNS(transit!$A$2:$Y$402)),MOD(ROW()-ROW($F$2),COLUMNS(transit!$A$2:$Y$402)),1,1)</f>
        <v>25</v>
      </c>
      <c r="G7288">
        <f ca="1">OFFSET(drive!$A$2:$Y$402,TRUNC((ROW()-ROW($G$2))/COLUMNS(drive!$A$2:$Y$402)),MOD(ROW()-ROW($G$2),COLUMNS(drive!$A$2:$Y$402)),1,1)</f>
        <v>10</v>
      </c>
      <c r="H7288" s="5">
        <f ca="1">(VLOOKUP($B7288,weights!$A$2:$R$6,4))*VLOOKUP($B7288,weights!$A$2:$R$6,6)^C7288*(VLOOKUP($B7288,weights!$A$2:$R$6,15)*EXP(VLOOKUP($B7288,weights!$A$2:$R$6,11)*D7288)+VLOOKUP($B7288,weights!$A$2:$R$6,16)*EXP(VLOOKUP($B7288,weights!$A$2:$R$6,12)*E7288)+VLOOKUP($B7288,weights!$A$2:$R$6,17)*EXP(VLOOKUP($B7288,weights!$A$2:$R$6,13)*F7288)+VLOOKUP($B7288,weights!$A$2:$R$6,18)*EXP(VLOOKUP($B7288,weights!$A$2:$R$6,14)*G7288))</f>
        <v>1.3647819109270418</v>
      </c>
    </row>
    <row r="7289" spans="1:8" ht="12.75" x14ac:dyDescent="0.2">
      <c r="A7289">
        <f t="shared" si="0"/>
        <v>292</v>
      </c>
      <c r="B7289" t="str">
        <f t="shared" ref="B7289:C7289" si="7263">B7264</f>
        <v>supermarket</v>
      </c>
      <c r="C7289">
        <f t="shared" si="7263"/>
        <v>2</v>
      </c>
      <c r="D7289">
        <f ca="1">OFFSET(walk!$A$2:$Y$402,TRUNC((ROW()-ROW($D$2))/COLUMNS(walk!$A$2:$Y$402)),MOD(ROW()-ROW($D$2),COLUMNS(walk!$A$2:$Y$402)),1,1)</f>
        <v>53</v>
      </c>
      <c r="E7289">
        <f ca="1">OFFSET(bike!$A$2:$Y$402,TRUNC((ROW()-ROW($E$2))/COLUMNS(bike!$A$2:$Y$402)),MOD(ROW()-ROW($E$2),COLUMNS(bike!$A$2:$Y$402)),1,1)</f>
        <v>16</v>
      </c>
      <c r="F7289">
        <f ca="1">OFFSET(transit!$A$2:$Y$402,TRUNC((ROW()-ROW($F$2))/COLUMNS(transit!$A$2:$Y$402)),MOD(ROW()-ROW($F$2),COLUMNS(transit!$A$2:$Y$402)),1,1)</f>
        <v>32</v>
      </c>
      <c r="G7289">
        <f ca="1">OFFSET(drive!$A$2:$Y$402,TRUNC((ROW()-ROW($G$2))/COLUMNS(drive!$A$2:$Y$402)),MOD(ROW()-ROW($G$2),COLUMNS(drive!$A$2:$Y$402)),1,1)</f>
        <v>12</v>
      </c>
      <c r="H7289" s="5">
        <f ca="1">(VLOOKUP($B7289,weights!$A$2:$R$6,4))*VLOOKUP($B7289,weights!$A$2:$R$6,6)^C7289*(VLOOKUP($B7289,weights!$A$2:$R$6,15)*EXP(VLOOKUP($B7289,weights!$A$2:$R$6,11)*D7289)+VLOOKUP($B7289,weights!$A$2:$R$6,16)*EXP(VLOOKUP($B7289,weights!$A$2:$R$6,12)*E7289)+VLOOKUP($B7289,weights!$A$2:$R$6,17)*EXP(VLOOKUP($B7289,weights!$A$2:$R$6,13)*F7289)+VLOOKUP($B7289,weights!$A$2:$R$6,18)*EXP(VLOOKUP($B7289,weights!$A$2:$R$6,14)*G7289))</f>
        <v>0.51903592617072292</v>
      </c>
    </row>
    <row r="7290" spans="1:8" ht="12.75" x14ac:dyDescent="0.2">
      <c r="A7290">
        <f t="shared" si="0"/>
        <v>292</v>
      </c>
      <c r="B7290" t="str">
        <f t="shared" ref="B7290:C7290" si="7264">B7265</f>
        <v>supermarket</v>
      </c>
      <c r="C7290">
        <f t="shared" si="7264"/>
        <v>3</v>
      </c>
      <c r="D7290">
        <f ca="1">OFFSET(walk!$A$2:$Y$402,TRUNC((ROW()-ROW($D$2))/COLUMNS(walk!$A$2:$Y$402)),MOD(ROW()-ROW($D$2),COLUMNS(walk!$A$2:$Y$402)),1,1)</f>
        <v>60</v>
      </c>
      <c r="E7290">
        <f ca="1">OFFSET(bike!$A$2:$Y$402,TRUNC((ROW()-ROW($E$2))/COLUMNS(bike!$A$2:$Y$402)),MOD(ROW()-ROW($E$2),COLUMNS(bike!$A$2:$Y$402)),1,1)</f>
        <v>19</v>
      </c>
      <c r="F7290">
        <f ca="1">OFFSET(transit!$A$2:$Y$402,TRUNC((ROW()-ROW($F$2))/COLUMNS(transit!$A$2:$Y$402)),MOD(ROW()-ROW($F$2),COLUMNS(transit!$A$2:$Y$402)),1,1)</f>
        <v>38</v>
      </c>
      <c r="G7290">
        <f ca="1">OFFSET(drive!$A$2:$Y$402,TRUNC((ROW()-ROW($G$2))/COLUMNS(drive!$A$2:$Y$402)),MOD(ROW()-ROW($G$2),COLUMNS(drive!$A$2:$Y$402)),1,1)</f>
        <v>14</v>
      </c>
      <c r="H7290" s="5">
        <f ca="1">(VLOOKUP($B7290,weights!$A$2:$R$6,4))*VLOOKUP($B7290,weights!$A$2:$R$6,6)^C7290*(VLOOKUP($B7290,weights!$A$2:$R$6,15)*EXP(VLOOKUP($B7290,weights!$A$2:$R$6,11)*D7290)+VLOOKUP($B7290,weights!$A$2:$R$6,16)*EXP(VLOOKUP($B7290,weights!$A$2:$R$6,12)*E7290)+VLOOKUP($B7290,weights!$A$2:$R$6,17)*EXP(VLOOKUP($B7290,weights!$A$2:$R$6,13)*F7290)+VLOOKUP($B7290,weights!$A$2:$R$6,18)*EXP(VLOOKUP($B7290,weights!$A$2:$R$6,14)*G7290))</f>
        <v>0.19331309165545715</v>
      </c>
    </row>
    <row r="7291" spans="1:8" ht="12.75" x14ac:dyDescent="0.2">
      <c r="A7291">
        <f t="shared" si="0"/>
        <v>292</v>
      </c>
      <c r="B7291" t="str">
        <f t="shared" ref="B7291:C7291" si="7265">B7266</f>
        <v>supermarket</v>
      </c>
      <c r="C7291">
        <f t="shared" si="7265"/>
        <v>4</v>
      </c>
      <c r="D7291">
        <f ca="1">OFFSET(walk!$A$2:$Y$402,TRUNC((ROW()-ROW($D$2))/COLUMNS(walk!$A$2:$Y$402)),MOD(ROW()-ROW($D$2),COLUMNS(walk!$A$2:$Y$402)),1,1)</f>
        <v>76</v>
      </c>
      <c r="E7291">
        <f ca="1">OFFSET(bike!$A$2:$Y$402,TRUNC((ROW()-ROW($E$2))/COLUMNS(bike!$A$2:$Y$402)),MOD(ROW()-ROW($E$2),COLUMNS(bike!$A$2:$Y$402)),1,1)</f>
        <v>25</v>
      </c>
      <c r="F7291">
        <f ca="1">OFFSET(transit!$A$2:$Y$402,TRUNC((ROW()-ROW($F$2))/COLUMNS(transit!$A$2:$Y$402)),MOD(ROW()-ROW($F$2),COLUMNS(transit!$A$2:$Y$402)),1,1)</f>
        <v>39</v>
      </c>
      <c r="G7291">
        <f ca="1">OFFSET(drive!$A$2:$Y$402,TRUNC((ROW()-ROW($G$2))/COLUMNS(drive!$A$2:$Y$402)),MOD(ROW()-ROW($G$2),COLUMNS(drive!$A$2:$Y$402)),1,1)</f>
        <v>15</v>
      </c>
      <c r="H7291" s="5">
        <f ca="1">(VLOOKUP($B7291,weights!$A$2:$R$6,4))*VLOOKUP($B7291,weights!$A$2:$R$6,6)^C7291*(VLOOKUP($B7291,weights!$A$2:$R$6,15)*EXP(VLOOKUP($B7291,weights!$A$2:$R$6,11)*D7291)+VLOOKUP($B7291,weights!$A$2:$R$6,16)*EXP(VLOOKUP($B7291,weights!$A$2:$R$6,12)*E7291)+VLOOKUP($B7291,weights!$A$2:$R$6,17)*EXP(VLOOKUP($B7291,weights!$A$2:$R$6,13)*F7291)+VLOOKUP($B7291,weights!$A$2:$R$6,18)*EXP(VLOOKUP($B7291,weights!$A$2:$R$6,14)*G7291))</f>
        <v>8.9011889484258061E-2</v>
      </c>
    </row>
    <row r="7292" spans="1:8" ht="12.75" x14ac:dyDescent="0.2">
      <c r="A7292">
        <f t="shared" si="0"/>
        <v>292</v>
      </c>
      <c r="B7292" t="str">
        <f t="shared" ref="B7292:C7292" si="7266">B7267</f>
        <v>store</v>
      </c>
      <c r="C7292">
        <f t="shared" si="7266"/>
        <v>0</v>
      </c>
      <c r="D7292">
        <f ca="1">OFFSET(walk!$A$2:$Y$402,TRUNC((ROW()-ROW($D$2))/COLUMNS(walk!$A$2:$Y$402)),MOD(ROW()-ROW($D$2),COLUMNS(walk!$A$2:$Y$402)),1,1)</f>
        <v>5</v>
      </c>
      <c r="E7292">
        <f ca="1">OFFSET(bike!$A$2:$Y$402,TRUNC((ROW()-ROW($E$2))/COLUMNS(bike!$A$2:$Y$402)),MOD(ROW()-ROW($E$2),COLUMNS(bike!$A$2:$Y$402)),1,1)</f>
        <v>1</v>
      </c>
      <c r="F7292">
        <f ca="1">OFFSET(transit!$A$2:$Y$402,TRUNC((ROW()-ROW($F$2))/COLUMNS(transit!$A$2:$Y$402)),MOD(ROW()-ROW($F$2),COLUMNS(transit!$A$2:$Y$402)),1,1)</f>
        <v>5</v>
      </c>
      <c r="G7292">
        <f ca="1">OFFSET(drive!$A$2:$Y$402,TRUNC((ROW()-ROW($G$2))/COLUMNS(drive!$A$2:$Y$402)),MOD(ROW()-ROW($G$2),COLUMNS(drive!$A$2:$Y$402)),1,1)</f>
        <v>2</v>
      </c>
      <c r="H7292" s="5">
        <f ca="1">(VLOOKUP($B7292,weights!$A$2:$R$6,4))*VLOOKUP($B7292,weights!$A$2:$R$6,6)^C7292*(VLOOKUP($B7292,weights!$A$2:$R$6,15)*EXP(VLOOKUP($B7292,weights!$A$2:$R$6,11)*D7292)+VLOOKUP($B7292,weights!$A$2:$R$6,16)*EXP(VLOOKUP($B7292,weights!$A$2:$R$6,12)*E7292)+VLOOKUP($B7292,weights!$A$2:$R$6,17)*EXP(VLOOKUP($B7292,weights!$A$2:$R$6,13)*F7292)+VLOOKUP($B7292,weights!$A$2:$R$6,18)*EXP(VLOOKUP($B7292,weights!$A$2:$R$6,14)*G7292))</f>
        <v>18.473708708526615</v>
      </c>
    </row>
    <row r="7293" spans="1:8" ht="12.75" x14ac:dyDescent="0.2">
      <c r="A7293">
        <f t="shared" si="0"/>
        <v>292</v>
      </c>
      <c r="B7293" t="str">
        <f t="shared" ref="B7293:C7293" si="7267">B7268</f>
        <v>store</v>
      </c>
      <c r="C7293">
        <f t="shared" si="7267"/>
        <v>1</v>
      </c>
      <c r="D7293">
        <f ca="1">OFFSET(walk!$A$2:$Y$402,TRUNC((ROW()-ROW($D$2))/COLUMNS(walk!$A$2:$Y$402)),MOD(ROW()-ROW($D$2),COLUMNS(walk!$A$2:$Y$402)),1,1)</f>
        <v>5</v>
      </c>
      <c r="E7293">
        <f ca="1">OFFSET(bike!$A$2:$Y$402,TRUNC((ROW()-ROW($E$2))/COLUMNS(bike!$A$2:$Y$402)),MOD(ROW()-ROW($E$2),COLUMNS(bike!$A$2:$Y$402)),1,1)</f>
        <v>1</v>
      </c>
      <c r="F7293">
        <f ca="1">OFFSET(transit!$A$2:$Y$402,TRUNC((ROW()-ROW($F$2))/COLUMNS(transit!$A$2:$Y$402)),MOD(ROW()-ROW($F$2),COLUMNS(transit!$A$2:$Y$402)),1,1)</f>
        <v>5</v>
      </c>
      <c r="G7293">
        <f ca="1">OFFSET(drive!$A$2:$Y$402,TRUNC((ROW()-ROW($G$2))/COLUMNS(drive!$A$2:$Y$402)),MOD(ROW()-ROW($G$2),COLUMNS(drive!$A$2:$Y$402)),1,1)</f>
        <v>2</v>
      </c>
      <c r="H7293" s="5">
        <f ca="1">(VLOOKUP($B7293,weights!$A$2:$R$6,4))*VLOOKUP($B7293,weights!$A$2:$R$6,6)^C7293*(VLOOKUP($B7293,weights!$A$2:$R$6,15)*EXP(VLOOKUP($B7293,weights!$A$2:$R$6,11)*D7293)+VLOOKUP($B7293,weights!$A$2:$R$6,16)*EXP(VLOOKUP($B7293,weights!$A$2:$R$6,12)*E7293)+VLOOKUP($B7293,weights!$A$2:$R$6,17)*EXP(VLOOKUP($B7293,weights!$A$2:$R$6,13)*F7293)+VLOOKUP($B7293,weights!$A$2:$R$6,18)*EXP(VLOOKUP($B7293,weights!$A$2:$R$6,14)*G7293))</f>
        <v>12.459012849936558</v>
      </c>
    </row>
    <row r="7294" spans="1:8" ht="12.75" x14ac:dyDescent="0.2">
      <c r="A7294">
        <f t="shared" si="0"/>
        <v>292</v>
      </c>
      <c r="B7294" t="str">
        <f t="shared" ref="B7294:C7294" si="7268">B7269</f>
        <v>store</v>
      </c>
      <c r="C7294">
        <f t="shared" si="7268"/>
        <v>2</v>
      </c>
      <c r="D7294">
        <f ca="1">OFFSET(walk!$A$2:$Y$402,TRUNC((ROW()-ROW($D$2))/COLUMNS(walk!$A$2:$Y$402)),MOD(ROW()-ROW($D$2),COLUMNS(walk!$A$2:$Y$402)),1,1)</f>
        <v>16</v>
      </c>
      <c r="E7294">
        <f ca="1">OFFSET(bike!$A$2:$Y$402,TRUNC((ROW()-ROW($E$2))/COLUMNS(bike!$A$2:$Y$402)),MOD(ROW()-ROW($E$2),COLUMNS(bike!$A$2:$Y$402)),1,1)</f>
        <v>4</v>
      </c>
      <c r="F7294">
        <f ca="1">OFFSET(transit!$A$2:$Y$402,TRUNC((ROW()-ROW($F$2))/COLUMNS(transit!$A$2:$Y$402)),MOD(ROW()-ROW($F$2),COLUMNS(transit!$A$2:$Y$402)),1,1)</f>
        <v>9</v>
      </c>
      <c r="G7294">
        <f ca="1">OFFSET(drive!$A$2:$Y$402,TRUNC((ROW()-ROW($G$2))/COLUMNS(drive!$A$2:$Y$402)),MOD(ROW()-ROW($G$2),COLUMNS(drive!$A$2:$Y$402)),1,1)</f>
        <v>4</v>
      </c>
      <c r="H7294" s="5">
        <f ca="1">(VLOOKUP($B7294,weights!$A$2:$R$6,4))*VLOOKUP($B7294,weights!$A$2:$R$6,6)^C7294*(VLOOKUP($B7294,weights!$A$2:$R$6,15)*EXP(VLOOKUP($B7294,weights!$A$2:$R$6,11)*D7294)+VLOOKUP($B7294,weights!$A$2:$R$6,16)*EXP(VLOOKUP($B7294,weights!$A$2:$R$6,12)*E7294)+VLOOKUP($B7294,weights!$A$2:$R$6,17)*EXP(VLOOKUP($B7294,weights!$A$2:$R$6,13)*F7294)+VLOOKUP($B7294,weights!$A$2:$R$6,18)*EXP(VLOOKUP($B7294,weights!$A$2:$R$6,14)*G7294))</f>
        <v>2.9124754305223326</v>
      </c>
    </row>
    <row r="7295" spans="1:8" ht="12.75" x14ac:dyDescent="0.2">
      <c r="A7295">
        <f t="shared" si="0"/>
        <v>292</v>
      </c>
      <c r="B7295" t="str">
        <f t="shared" ref="B7295:C7295" si="7269">B7270</f>
        <v>store</v>
      </c>
      <c r="C7295">
        <f t="shared" si="7269"/>
        <v>3</v>
      </c>
      <c r="D7295">
        <f ca="1">OFFSET(walk!$A$2:$Y$402,TRUNC((ROW()-ROW($D$2))/COLUMNS(walk!$A$2:$Y$402)),MOD(ROW()-ROW($D$2),COLUMNS(walk!$A$2:$Y$402)),1,1)</f>
        <v>18</v>
      </c>
      <c r="E7295">
        <f ca="1">OFFSET(bike!$A$2:$Y$402,TRUNC((ROW()-ROW($E$2))/COLUMNS(bike!$A$2:$Y$402)),MOD(ROW()-ROW($E$2),COLUMNS(bike!$A$2:$Y$402)),1,1)</f>
        <v>5</v>
      </c>
      <c r="F7295">
        <f ca="1">OFFSET(transit!$A$2:$Y$402,TRUNC((ROW()-ROW($F$2))/COLUMNS(transit!$A$2:$Y$402)),MOD(ROW()-ROW($F$2),COLUMNS(transit!$A$2:$Y$402)),1,1)</f>
        <v>9</v>
      </c>
      <c r="G7295">
        <f ca="1">OFFSET(drive!$A$2:$Y$402,TRUNC((ROW()-ROW($G$2))/COLUMNS(drive!$A$2:$Y$402)),MOD(ROW()-ROW($G$2),COLUMNS(drive!$A$2:$Y$402)),1,1)</f>
        <v>4</v>
      </c>
      <c r="H7295" s="5">
        <f ca="1">(VLOOKUP($B7295,weights!$A$2:$R$6,4))*VLOOKUP($B7295,weights!$A$2:$R$6,6)^C7295*(VLOOKUP($B7295,weights!$A$2:$R$6,15)*EXP(VLOOKUP($B7295,weights!$A$2:$R$6,11)*D7295)+VLOOKUP($B7295,weights!$A$2:$R$6,16)*EXP(VLOOKUP($B7295,weights!$A$2:$R$6,12)*E7295)+VLOOKUP($B7295,weights!$A$2:$R$6,17)*EXP(VLOOKUP($B7295,weights!$A$2:$R$6,13)*F7295)+VLOOKUP($B7295,weights!$A$2:$R$6,18)*EXP(VLOOKUP($B7295,weights!$A$2:$R$6,14)*G7295))</f>
        <v>1.6719186855391168</v>
      </c>
    </row>
    <row r="7296" spans="1:8" ht="12.75" x14ac:dyDescent="0.2">
      <c r="A7296">
        <f t="shared" si="0"/>
        <v>292</v>
      </c>
      <c r="B7296" t="str">
        <f t="shared" ref="B7296:C7296" si="7270">B7271</f>
        <v>store</v>
      </c>
      <c r="C7296">
        <f t="shared" si="7270"/>
        <v>4</v>
      </c>
      <c r="D7296">
        <f ca="1">OFFSET(walk!$A$2:$Y$402,TRUNC((ROW()-ROW($D$2))/COLUMNS(walk!$A$2:$Y$402)),MOD(ROW()-ROW($D$2),COLUMNS(walk!$A$2:$Y$402)),1,1)</f>
        <v>18</v>
      </c>
      <c r="E7296">
        <f ca="1">OFFSET(bike!$A$2:$Y$402,TRUNC((ROW()-ROW($E$2))/COLUMNS(bike!$A$2:$Y$402)),MOD(ROW()-ROW($E$2),COLUMNS(bike!$A$2:$Y$402)),1,1)</f>
        <v>6</v>
      </c>
      <c r="F7296">
        <f ca="1">OFFSET(transit!$A$2:$Y$402,TRUNC((ROW()-ROW($F$2))/COLUMNS(transit!$A$2:$Y$402)),MOD(ROW()-ROW($F$2),COLUMNS(transit!$A$2:$Y$402)),1,1)</f>
        <v>10</v>
      </c>
      <c r="G7296">
        <f ca="1">OFFSET(drive!$A$2:$Y$402,TRUNC((ROW()-ROW($G$2))/COLUMNS(drive!$A$2:$Y$402)),MOD(ROW()-ROW($G$2),COLUMNS(drive!$A$2:$Y$402)),1,1)</f>
        <v>4</v>
      </c>
      <c r="H7296" s="5">
        <f ca="1">(VLOOKUP($B7296,weights!$A$2:$R$6,4))*VLOOKUP($B7296,weights!$A$2:$R$6,6)^C7296*(VLOOKUP($B7296,weights!$A$2:$R$6,15)*EXP(VLOOKUP($B7296,weights!$A$2:$R$6,11)*D7296)+VLOOKUP($B7296,weights!$A$2:$R$6,16)*EXP(VLOOKUP($B7296,weights!$A$2:$R$6,12)*E7296)+VLOOKUP($B7296,weights!$A$2:$R$6,17)*EXP(VLOOKUP($B7296,weights!$A$2:$R$6,13)*F7296)+VLOOKUP($B7296,weights!$A$2:$R$6,18)*EXP(VLOOKUP($B7296,weights!$A$2:$R$6,14)*G7296))</f>
        <v>0.95973559087967275</v>
      </c>
    </row>
    <row r="7297" spans="1:8" ht="12.75" x14ac:dyDescent="0.2">
      <c r="A7297">
        <f t="shared" si="0"/>
        <v>292</v>
      </c>
      <c r="B7297" t="str">
        <f t="shared" ref="B7297:C7297" si="7271">B7272</f>
        <v>pharmacy</v>
      </c>
      <c r="C7297">
        <f t="shared" si="7271"/>
        <v>0</v>
      </c>
      <c r="D7297">
        <f ca="1">OFFSET(walk!$A$2:$Y$402,TRUNC((ROW()-ROW($D$2))/COLUMNS(walk!$A$2:$Y$402)),MOD(ROW()-ROW($D$2),COLUMNS(walk!$A$2:$Y$402)),1,1)</f>
        <v>9</v>
      </c>
      <c r="E7297">
        <f ca="1">OFFSET(bike!$A$2:$Y$402,TRUNC((ROW()-ROW($E$2))/COLUMNS(bike!$A$2:$Y$402)),MOD(ROW()-ROW($E$2),COLUMNS(bike!$A$2:$Y$402)),1,1)</f>
        <v>3</v>
      </c>
      <c r="F7297">
        <f ca="1">OFFSET(transit!$A$2:$Y$402,TRUNC((ROW()-ROW($F$2))/COLUMNS(transit!$A$2:$Y$402)),MOD(ROW()-ROW($F$2),COLUMNS(transit!$A$2:$Y$402)),1,1)</f>
        <v>9</v>
      </c>
      <c r="G7297">
        <f ca="1">OFFSET(drive!$A$2:$Y$402,TRUNC((ROW()-ROW($G$2))/COLUMNS(drive!$A$2:$Y$402)),MOD(ROW()-ROW($G$2),COLUMNS(drive!$A$2:$Y$402)),1,1)</f>
        <v>2</v>
      </c>
      <c r="H7297" s="5">
        <f ca="1">(VLOOKUP($B7297,weights!$A$2:$R$6,4))*VLOOKUP($B7297,weights!$A$2:$R$6,6)^C7297*(VLOOKUP($B7297,weights!$A$2:$R$6,15)*EXP(VLOOKUP($B7297,weights!$A$2:$R$6,11)*D7297)+VLOOKUP($B7297,weights!$A$2:$R$6,16)*EXP(VLOOKUP($B7297,weights!$A$2:$R$6,12)*E7297)+VLOOKUP($B7297,weights!$A$2:$R$6,17)*EXP(VLOOKUP($B7297,weights!$A$2:$R$6,13)*F7297)+VLOOKUP($B7297,weights!$A$2:$R$6,18)*EXP(VLOOKUP($B7297,weights!$A$2:$R$6,14)*G7297))</f>
        <v>7.2115890219049117</v>
      </c>
    </row>
    <row r="7298" spans="1:8" ht="12.75" x14ac:dyDescent="0.2">
      <c r="A7298">
        <f t="shared" si="0"/>
        <v>292</v>
      </c>
      <c r="B7298" t="str">
        <f t="shared" ref="B7298:C7298" si="7272">B7273</f>
        <v>pharmacy</v>
      </c>
      <c r="C7298">
        <f t="shared" si="7272"/>
        <v>1</v>
      </c>
      <c r="D7298">
        <f ca="1">OFFSET(walk!$A$2:$Y$402,TRUNC((ROW()-ROW($D$2))/COLUMNS(walk!$A$2:$Y$402)),MOD(ROW()-ROW($D$2),COLUMNS(walk!$A$2:$Y$402)),1,1)</f>
        <v>12</v>
      </c>
      <c r="E7298">
        <f ca="1">OFFSET(bike!$A$2:$Y$402,TRUNC((ROW()-ROW($E$2))/COLUMNS(bike!$A$2:$Y$402)),MOD(ROW()-ROW($E$2),COLUMNS(bike!$A$2:$Y$402)),1,1)</f>
        <v>6</v>
      </c>
      <c r="F7298">
        <f ca="1">OFFSET(transit!$A$2:$Y$402,TRUNC((ROW()-ROW($F$2))/COLUMNS(transit!$A$2:$Y$402)),MOD(ROW()-ROW($F$2),COLUMNS(transit!$A$2:$Y$402)),1,1)</f>
        <v>12</v>
      </c>
      <c r="G7298">
        <f ca="1">OFFSET(drive!$A$2:$Y$402,TRUNC((ROW()-ROW($G$2))/COLUMNS(drive!$A$2:$Y$402)),MOD(ROW()-ROW($G$2),COLUMNS(drive!$A$2:$Y$402)),1,1)</f>
        <v>4</v>
      </c>
      <c r="H7298" s="5">
        <f ca="1">(VLOOKUP($B7298,weights!$A$2:$R$6,4))*VLOOKUP($B7298,weights!$A$2:$R$6,6)^C7298*(VLOOKUP($B7298,weights!$A$2:$R$6,15)*EXP(VLOOKUP($B7298,weights!$A$2:$R$6,11)*D7298)+VLOOKUP($B7298,weights!$A$2:$R$6,16)*EXP(VLOOKUP($B7298,weights!$A$2:$R$6,12)*E7298)+VLOOKUP($B7298,weights!$A$2:$R$6,17)*EXP(VLOOKUP($B7298,weights!$A$2:$R$6,13)*F7298)+VLOOKUP($B7298,weights!$A$2:$R$6,18)*EXP(VLOOKUP($B7298,weights!$A$2:$R$6,14)*G7298))</f>
        <v>1.8888152588243721</v>
      </c>
    </row>
    <row r="7299" spans="1:8" ht="12.75" x14ac:dyDescent="0.2">
      <c r="A7299">
        <f t="shared" si="0"/>
        <v>292</v>
      </c>
      <c r="B7299" t="str">
        <f t="shared" ref="B7299:C7299" si="7273">B7274</f>
        <v>pharmacy</v>
      </c>
      <c r="C7299">
        <f t="shared" si="7273"/>
        <v>2</v>
      </c>
      <c r="D7299">
        <f ca="1">OFFSET(walk!$A$2:$Y$402,TRUNC((ROW()-ROW($D$2))/COLUMNS(walk!$A$2:$Y$402)),MOD(ROW()-ROW($D$2),COLUMNS(walk!$A$2:$Y$402)),1,1)</f>
        <v>12</v>
      </c>
      <c r="E7299">
        <f ca="1">OFFSET(bike!$A$2:$Y$402,TRUNC((ROW()-ROW($E$2))/COLUMNS(bike!$A$2:$Y$402)),MOD(ROW()-ROW($E$2),COLUMNS(bike!$A$2:$Y$402)),1,1)</f>
        <v>6</v>
      </c>
      <c r="F7299">
        <f ca="1">OFFSET(transit!$A$2:$Y$402,TRUNC((ROW()-ROW($F$2))/COLUMNS(transit!$A$2:$Y$402)),MOD(ROW()-ROW($F$2),COLUMNS(transit!$A$2:$Y$402)),1,1)</f>
        <v>12</v>
      </c>
      <c r="G7299">
        <f ca="1">OFFSET(drive!$A$2:$Y$402,TRUNC((ROW()-ROW($G$2))/COLUMNS(drive!$A$2:$Y$402)),MOD(ROW()-ROW($G$2),COLUMNS(drive!$A$2:$Y$402)),1,1)</f>
        <v>4</v>
      </c>
      <c r="H7299" s="5">
        <f ca="1">(VLOOKUP($B7299,weights!$A$2:$R$6,4))*VLOOKUP($B7299,weights!$A$2:$R$6,6)^C7299*(VLOOKUP($B7299,weights!$A$2:$R$6,15)*EXP(VLOOKUP($B7299,weights!$A$2:$R$6,11)*D7299)+VLOOKUP($B7299,weights!$A$2:$R$6,16)*EXP(VLOOKUP($B7299,weights!$A$2:$R$6,12)*E7299)+VLOOKUP($B7299,weights!$A$2:$R$6,17)*EXP(VLOOKUP($B7299,weights!$A$2:$R$6,13)*F7299)+VLOOKUP($B7299,weights!$A$2:$R$6,18)*EXP(VLOOKUP($B7299,weights!$A$2:$R$6,14)*G7299))</f>
        <v>0.90942956906358674</v>
      </c>
    </row>
    <row r="7300" spans="1:8" ht="12.75" x14ac:dyDescent="0.2">
      <c r="A7300">
        <f t="shared" si="0"/>
        <v>292</v>
      </c>
      <c r="B7300" t="str">
        <f t="shared" ref="B7300:C7300" si="7274">B7275</f>
        <v>bank</v>
      </c>
      <c r="C7300">
        <f t="shared" si="7274"/>
        <v>0</v>
      </c>
      <c r="D7300">
        <f ca="1">OFFSET(walk!$A$2:$Y$402,TRUNC((ROW()-ROW($D$2))/COLUMNS(walk!$A$2:$Y$402)),MOD(ROW()-ROW($D$2),COLUMNS(walk!$A$2:$Y$402)),1,1)</f>
        <v>22</v>
      </c>
      <c r="E7300">
        <f ca="1">OFFSET(bike!$A$2:$Y$402,TRUNC((ROW()-ROW($E$2))/COLUMNS(bike!$A$2:$Y$402)),MOD(ROW()-ROW($E$2),COLUMNS(bike!$A$2:$Y$402)),1,1)</f>
        <v>7</v>
      </c>
      <c r="F7300">
        <f ca="1">OFFSET(transit!$A$2:$Y$402,TRUNC((ROW()-ROW($F$2))/COLUMNS(transit!$A$2:$Y$402)),MOD(ROW()-ROW($F$2),COLUMNS(transit!$A$2:$Y$402)),1,1)</f>
        <v>22</v>
      </c>
      <c r="G7300">
        <f ca="1">OFFSET(drive!$A$2:$Y$402,TRUNC((ROW()-ROW($G$2))/COLUMNS(drive!$A$2:$Y$402)),MOD(ROW()-ROW($G$2),COLUMNS(drive!$A$2:$Y$402)),1,1)</f>
        <v>6</v>
      </c>
      <c r="H7300" s="5">
        <f ca="1">(VLOOKUP($B7300,weights!$A$2:$R$6,4))*VLOOKUP($B7300,weights!$A$2:$R$6,6)^C7300*(VLOOKUP($B7300,weights!$A$2:$R$6,15)*EXP(VLOOKUP($B7300,weights!$A$2:$R$6,11)*D7300)+VLOOKUP($B7300,weights!$A$2:$R$6,16)*EXP(VLOOKUP($B7300,weights!$A$2:$R$6,12)*E7300)+VLOOKUP($B7300,weights!$A$2:$R$6,17)*EXP(VLOOKUP($B7300,weights!$A$2:$R$6,13)*F7300)+VLOOKUP($B7300,weights!$A$2:$R$6,18)*EXP(VLOOKUP($B7300,weights!$A$2:$R$6,14)*G7300))</f>
        <v>2.5379698615685307</v>
      </c>
    </row>
    <row r="7301" spans="1:8" ht="12.75" x14ac:dyDescent="0.2">
      <c r="A7301">
        <f t="shared" si="0"/>
        <v>292</v>
      </c>
      <c r="B7301" t="str">
        <f t="shared" ref="B7301:C7301" si="7275">B7276</f>
        <v>bank</v>
      </c>
      <c r="C7301">
        <f t="shared" si="7275"/>
        <v>1</v>
      </c>
      <c r="D7301">
        <f ca="1">OFFSET(walk!$A$2:$Y$402,TRUNC((ROW()-ROW($D$2))/COLUMNS(walk!$A$2:$Y$402)),MOD(ROW()-ROW($D$2),COLUMNS(walk!$A$2:$Y$402)),1,1)</f>
        <v>39</v>
      </c>
      <c r="E7301">
        <f ca="1">OFFSET(bike!$A$2:$Y$402,TRUNC((ROW()-ROW($E$2))/COLUMNS(bike!$A$2:$Y$402)),MOD(ROW()-ROW($E$2),COLUMNS(bike!$A$2:$Y$402)),1,1)</f>
        <v>12</v>
      </c>
      <c r="F7301">
        <f ca="1">OFFSET(transit!$A$2:$Y$402,TRUNC((ROW()-ROW($F$2))/COLUMNS(transit!$A$2:$Y$402)),MOD(ROW()-ROW($F$2),COLUMNS(transit!$A$2:$Y$402)),1,1)</f>
        <v>34</v>
      </c>
      <c r="G7301">
        <f ca="1">OFFSET(drive!$A$2:$Y$402,TRUNC((ROW()-ROW($G$2))/COLUMNS(drive!$A$2:$Y$402)),MOD(ROW()-ROW($G$2),COLUMNS(drive!$A$2:$Y$402)),1,1)</f>
        <v>7</v>
      </c>
      <c r="H7301" s="5">
        <f ca="1">(VLOOKUP($B7301,weights!$A$2:$R$6,4))*VLOOKUP($B7301,weights!$A$2:$R$6,6)^C7301*(VLOOKUP($B7301,weights!$A$2:$R$6,15)*EXP(VLOOKUP($B7301,weights!$A$2:$R$6,11)*D7301)+VLOOKUP($B7301,weights!$A$2:$R$6,16)*EXP(VLOOKUP($B7301,weights!$A$2:$R$6,12)*E7301)+VLOOKUP($B7301,weights!$A$2:$R$6,17)*EXP(VLOOKUP($B7301,weights!$A$2:$R$6,13)*F7301)+VLOOKUP($B7301,weights!$A$2:$R$6,18)*EXP(VLOOKUP($B7301,weights!$A$2:$R$6,14)*G7301))</f>
        <v>0.57499259859690721</v>
      </c>
    </row>
    <row r="7302" spans="1:8" ht="12.75" x14ac:dyDescent="0.2">
      <c r="A7302">
        <f t="shared" si="0"/>
        <v>293</v>
      </c>
      <c r="B7302" t="str">
        <f t="shared" ref="B7302:C7302" si="7276">B7277</f>
        <v>restaurant</v>
      </c>
      <c r="C7302">
        <f t="shared" si="7276"/>
        <v>0</v>
      </c>
      <c r="D7302">
        <f ca="1">OFFSET(walk!$A$2:$Y$402,TRUNC((ROW()-ROW($D$2))/COLUMNS(walk!$A$2:$Y$402)),MOD(ROW()-ROW($D$2),COLUMNS(walk!$A$2:$Y$402)),1,1)</f>
        <v>8</v>
      </c>
      <c r="E7302">
        <f ca="1">OFFSET(bike!$A$2:$Y$402,TRUNC((ROW()-ROW($E$2))/COLUMNS(bike!$A$2:$Y$402)),MOD(ROW()-ROW($E$2),COLUMNS(bike!$A$2:$Y$402)),1,1)</f>
        <v>2</v>
      </c>
      <c r="F7302">
        <f ca="1">OFFSET(transit!$A$2:$Y$402,TRUNC((ROW()-ROW($F$2))/COLUMNS(transit!$A$2:$Y$402)),MOD(ROW()-ROW($F$2),COLUMNS(transit!$A$2:$Y$402)),1,1)</f>
        <v>5</v>
      </c>
      <c r="G7302">
        <f ca="1">OFFSET(drive!$A$2:$Y$402,TRUNC((ROW()-ROW($G$2))/COLUMNS(drive!$A$2:$Y$402)),MOD(ROW()-ROW($G$2),COLUMNS(drive!$A$2:$Y$402)),1,1)</f>
        <v>2</v>
      </c>
      <c r="H7302" s="5">
        <f ca="1">(VLOOKUP($B7302,weights!$A$2:$R$6,4))*VLOOKUP($B7302,weights!$A$2:$R$6,6)^C7302*(VLOOKUP($B7302,weights!$A$2:$R$6,15)*EXP(VLOOKUP($B7302,weights!$A$2:$R$6,11)*D7302)+VLOOKUP($B7302,weights!$A$2:$R$6,16)*EXP(VLOOKUP($B7302,weights!$A$2:$R$6,12)*E7302)+VLOOKUP($B7302,weights!$A$2:$R$6,17)*EXP(VLOOKUP($B7302,weights!$A$2:$R$6,13)*F7302)+VLOOKUP($B7302,weights!$A$2:$R$6,18)*EXP(VLOOKUP($B7302,weights!$A$2:$R$6,14)*G7302))</f>
        <v>33.190642185769796</v>
      </c>
    </row>
    <row r="7303" spans="1:8" ht="12.75" x14ac:dyDescent="0.2">
      <c r="A7303">
        <f t="shared" si="0"/>
        <v>293</v>
      </c>
      <c r="B7303" t="str">
        <f t="shared" ref="B7303:C7303" si="7277">B7278</f>
        <v>restaurant</v>
      </c>
      <c r="C7303">
        <f t="shared" si="7277"/>
        <v>1</v>
      </c>
      <c r="D7303">
        <f ca="1">OFFSET(walk!$A$2:$Y$402,TRUNC((ROW()-ROW($D$2))/COLUMNS(walk!$A$2:$Y$402)),MOD(ROW()-ROW($D$2),COLUMNS(walk!$A$2:$Y$402)),1,1)</f>
        <v>8</v>
      </c>
      <c r="E7303">
        <f ca="1">OFFSET(bike!$A$2:$Y$402,TRUNC((ROW()-ROW($E$2))/COLUMNS(bike!$A$2:$Y$402)),MOD(ROW()-ROW($E$2),COLUMNS(bike!$A$2:$Y$402)),1,1)</f>
        <v>2</v>
      </c>
      <c r="F7303">
        <f ca="1">OFFSET(transit!$A$2:$Y$402,TRUNC((ROW()-ROW($F$2))/COLUMNS(transit!$A$2:$Y$402)),MOD(ROW()-ROW($F$2),COLUMNS(transit!$A$2:$Y$402)),1,1)</f>
        <v>5</v>
      </c>
      <c r="G7303">
        <f ca="1">OFFSET(drive!$A$2:$Y$402,TRUNC((ROW()-ROW($G$2))/COLUMNS(drive!$A$2:$Y$402)),MOD(ROW()-ROW($G$2),COLUMNS(drive!$A$2:$Y$402)),1,1)</f>
        <v>2</v>
      </c>
      <c r="H7303" s="5">
        <f ca="1">(VLOOKUP($B7303,weights!$A$2:$R$6,4))*VLOOKUP($B7303,weights!$A$2:$R$6,6)^C7303*(VLOOKUP($B7303,weights!$A$2:$R$6,15)*EXP(VLOOKUP($B7303,weights!$A$2:$R$6,11)*D7303)+VLOOKUP($B7303,weights!$A$2:$R$6,16)*EXP(VLOOKUP($B7303,weights!$A$2:$R$6,12)*E7303)+VLOOKUP($B7303,weights!$A$2:$R$6,17)*EXP(VLOOKUP($B7303,weights!$A$2:$R$6,13)*F7303)+VLOOKUP($B7303,weights!$A$2:$R$6,18)*EXP(VLOOKUP($B7303,weights!$A$2:$R$6,14)*G7303))</f>
        <v>29.748649662801078</v>
      </c>
    </row>
    <row r="7304" spans="1:8" ht="12.75" x14ac:dyDescent="0.2">
      <c r="A7304">
        <f t="shared" si="0"/>
        <v>293</v>
      </c>
      <c r="B7304" t="str">
        <f t="shared" ref="B7304:C7304" si="7278">B7279</f>
        <v>restaurant</v>
      </c>
      <c r="C7304">
        <f t="shared" si="7278"/>
        <v>2</v>
      </c>
      <c r="D7304">
        <f ca="1">OFFSET(walk!$A$2:$Y$402,TRUNC((ROW()-ROW($D$2))/COLUMNS(walk!$A$2:$Y$402)),MOD(ROW()-ROW($D$2),COLUMNS(walk!$A$2:$Y$402)),1,1)</f>
        <v>9</v>
      </c>
      <c r="E7304">
        <f ca="1">OFFSET(bike!$A$2:$Y$402,TRUNC((ROW()-ROW($E$2))/COLUMNS(bike!$A$2:$Y$402)),MOD(ROW()-ROW($E$2),COLUMNS(bike!$A$2:$Y$402)),1,1)</f>
        <v>2</v>
      </c>
      <c r="F7304">
        <f ca="1">OFFSET(transit!$A$2:$Y$402,TRUNC((ROW()-ROW($F$2))/COLUMNS(transit!$A$2:$Y$402)),MOD(ROW()-ROW($F$2),COLUMNS(transit!$A$2:$Y$402)),1,1)</f>
        <v>6</v>
      </c>
      <c r="G7304">
        <f ca="1">OFFSET(drive!$A$2:$Y$402,TRUNC((ROW()-ROW($G$2))/COLUMNS(drive!$A$2:$Y$402)),MOD(ROW()-ROW($G$2),COLUMNS(drive!$A$2:$Y$402)),1,1)</f>
        <v>2</v>
      </c>
      <c r="H7304" s="5">
        <f ca="1">(VLOOKUP($B7304,weights!$A$2:$R$6,4))*VLOOKUP($B7304,weights!$A$2:$R$6,6)^C7304*(VLOOKUP($B7304,weights!$A$2:$R$6,15)*EXP(VLOOKUP($B7304,weights!$A$2:$R$6,11)*D7304)+VLOOKUP($B7304,weights!$A$2:$R$6,16)*EXP(VLOOKUP($B7304,weights!$A$2:$R$6,12)*E7304)+VLOOKUP($B7304,weights!$A$2:$R$6,17)*EXP(VLOOKUP($B7304,weights!$A$2:$R$6,13)*F7304)+VLOOKUP($B7304,weights!$A$2:$R$6,18)*EXP(VLOOKUP($B7304,weights!$A$2:$R$6,14)*G7304))</f>
        <v>25.249737657648328</v>
      </c>
    </row>
    <row r="7305" spans="1:8" ht="12.75" x14ac:dyDescent="0.2">
      <c r="A7305">
        <f t="shared" si="0"/>
        <v>293</v>
      </c>
      <c r="B7305" t="str">
        <f t="shared" ref="B7305:C7305" si="7279">B7280</f>
        <v>restaurant</v>
      </c>
      <c r="C7305">
        <f t="shared" si="7279"/>
        <v>3</v>
      </c>
      <c r="D7305">
        <f ca="1">OFFSET(walk!$A$2:$Y$402,TRUNC((ROW()-ROW($D$2))/COLUMNS(walk!$A$2:$Y$402)),MOD(ROW()-ROW($D$2),COLUMNS(walk!$A$2:$Y$402)),1,1)</f>
        <v>10</v>
      </c>
      <c r="E7305">
        <f ca="1">OFFSET(bike!$A$2:$Y$402,TRUNC((ROW()-ROW($E$2))/COLUMNS(bike!$A$2:$Y$402)),MOD(ROW()-ROW($E$2),COLUMNS(bike!$A$2:$Y$402)),1,1)</f>
        <v>2</v>
      </c>
      <c r="F7305">
        <f ca="1">OFFSET(transit!$A$2:$Y$402,TRUNC((ROW()-ROW($F$2))/COLUMNS(transit!$A$2:$Y$402)),MOD(ROW()-ROW($F$2),COLUMNS(transit!$A$2:$Y$402)),1,1)</f>
        <v>6</v>
      </c>
      <c r="G7305">
        <f ca="1">OFFSET(drive!$A$2:$Y$402,TRUNC((ROW()-ROW($G$2))/COLUMNS(drive!$A$2:$Y$402)),MOD(ROW()-ROW($G$2),COLUMNS(drive!$A$2:$Y$402)),1,1)</f>
        <v>2</v>
      </c>
      <c r="H7305" s="5">
        <f ca="1">(VLOOKUP($B7305,weights!$A$2:$R$6,4))*VLOOKUP($B7305,weights!$A$2:$R$6,6)^C7305*(VLOOKUP($B7305,weights!$A$2:$R$6,15)*EXP(VLOOKUP($B7305,weights!$A$2:$R$6,11)*D7305)+VLOOKUP($B7305,weights!$A$2:$R$6,16)*EXP(VLOOKUP($B7305,weights!$A$2:$R$6,12)*E7305)+VLOOKUP($B7305,weights!$A$2:$R$6,17)*EXP(VLOOKUP($B7305,weights!$A$2:$R$6,13)*F7305)+VLOOKUP($B7305,weights!$A$2:$R$6,18)*EXP(VLOOKUP($B7305,weights!$A$2:$R$6,14)*G7305))</f>
        <v>22.243467719620138</v>
      </c>
    </row>
    <row r="7306" spans="1:8" ht="12.75" x14ac:dyDescent="0.2">
      <c r="A7306">
        <f t="shared" si="0"/>
        <v>293</v>
      </c>
      <c r="B7306" t="str">
        <f t="shared" ref="B7306:C7306" si="7280">B7281</f>
        <v>restaurant</v>
      </c>
      <c r="C7306">
        <f t="shared" si="7280"/>
        <v>4</v>
      </c>
      <c r="D7306">
        <f ca="1">OFFSET(walk!$A$2:$Y$402,TRUNC((ROW()-ROW($D$2))/COLUMNS(walk!$A$2:$Y$402)),MOD(ROW()-ROW($D$2),COLUMNS(walk!$A$2:$Y$402)),1,1)</f>
        <v>10</v>
      </c>
      <c r="E7306">
        <f ca="1">OFFSET(bike!$A$2:$Y$402,TRUNC((ROW()-ROW($E$2))/COLUMNS(bike!$A$2:$Y$402)),MOD(ROW()-ROW($E$2),COLUMNS(bike!$A$2:$Y$402)),1,1)</f>
        <v>3</v>
      </c>
      <c r="F7306">
        <f ca="1">OFFSET(transit!$A$2:$Y$402,TRUNC((ROW()-ROW($F$2))/COLUMNS(transit!$A$2:$Y$402)),MOD(ROW()-ROW($F$2),COLUMNS(transit!$A$2:$Y$402)),1,1)</f>
        <v>6</v>
      </c>
      <c r="G7306">
        <f ca="1">OFFSET(drive!$A$2:$Y$402,TRUNC((ROW()-ROW($G$2))/COLUMNS(drive!$A$2:$Y$402)),MOD(ROW()-ROW($G$2),COLUMNS(drive!$A$2:$Y$402)),1,1)</f>
        <v>3</v>
      </c>
      <c r="H7306" s="5">
        <f ca="1">(VLOOKUP($B7306,weights!$A$2:$R$6,4))*VLOOKUP($B7306,weights!$A$2:$R$6,6)^C7306*(VLOOKUP($B7306,weights!$A$2:$R$6,15)*EXP(VLOOKUP($B7306,weights!$A$2:$R$6,11)*D7306)+VLOOKUP($B7306,weights!$A$2:$R$6,16)*EXP(VLOOKUP($B7306,weights!$A$2:$R$6,12)*E7306)+VLOOKUP($B7306,weights!$A$2:$R$6,17)*EXP(VLOOKUP($B7306,weights!$A$2:$R$6,13)*F7306)+VLOOKUP($B7306,weights!$A$2:$R$6,18)*EXP(VLOOKUP($B7306,weights!$A$2:$R$6,14)*G7306))</f>
        <v>17.426472439157646</v>
      </c>
    </row>
    <row r="7307" spans="1:8" ht="12.75" x14ac:dyDescent="0.2">
      <c r="A7307">
        <f t="shared" si="0"/>
        <v>293</v>
      </c>
      <c r="B7307" t="str">
        <f t="shared" ref="B7307:C7307" si="7281">B7282</f>
        <v>restaurant</v>
      </c>
      <c r="C7307">
        <f t="shared" si="7281"/>
        <v>5</v>
      </c>
      <c r="D7307">
        <f ca="1">OFFSET(walk!$A$2:$Y$402,TRUNC((ROW()-ROW($D$2))/COLUMNS(walk!$A$2:$Y$402)),MOD(ROW()-ROW($D$2),COLUMNS(walk!$A$2:$Y$402)),1,1)</f>
        <v>10</v>
      </c>
      <c r="E7307">
        <f ca="1">OFFSET(bike!$A$2:$Y$402,TRUNC((ROW()-ROW($E$2))/COLUMNS(bike!$A$2:$Y$402)),MOD(ROW()-ROW($E$2),COLUMNS(bike!$A$2:$Y$402)),1,1)</f>
        <v>3</v>
      </c>
      <c r="F7307">
        <f ca="1">OFFSET(transit!$A$2:$Y$402,TRUNC((ROW()-ROW($F$2))/COLUMNS(transit!$A$2:$Y$402)),MOD(ROW()-ROW($F$2),COLUMNS(transit!$A$2:$Y$402)),1,1)</f>
        <v>7</v>
      </c>
      <c r="G7307">
        <f ca="1">OFFSET(drive!$A$2:$Y$402,TRUNC((ROW()-ROW($G$2))/COLUMNS(drive!$A$2:$Y$402)),MOD(ROW()-ROW($G$2),COLUMNS(drive!$A$2:$Y$402)),1,1)</f>
        <v>3</v>
      </c>
      <c r="H7307" s="5">
        <f ca="1">(VLOOKUP($B7307,weights!$A$2:$R$6,4))*VLOOKUP($B7307,weights!$A$2:$R$6,6)^C7307*(VLOOKUP($B7307,weights!$A$2:$R$6,15)*EXP(VLOOKUP($B7307,weights!$A$2:$R$6,11)*D7307)+VLOOKUP($B7307,weights!$A$2:$R$6,16)*EXP(VLOOKUP($B7307,weights!$A$2:$R$6,12)*E7307)+VLOOKUP($B7307,weights!$A$2:$R$6,17)*EXP(VLOOKUP($B7307,weights!$A$2:$R$6,13)*F7307)+VLOOKUP($B7307,weights!$A$2:$R$6,18)*EXP(VLOOKUP($B7307,weights!$A$2:$R$6,14)*G7307))</f>
        <v>15.081400358531813</v>
      </c>
    </row>
    <row r="7308" spans="1:8" ht="12.75" x14ac:dyDescent="0.2">
      <c r="A7308">
        <f t="shared" si="0"/>
        <v>293</v>
      </c>
      <c r="B7308" t="str">
        <f t="shared" ref="B7308:C7308" si="7282">B7283</f>
        <v>restaurant</v>
      </c>
      <c r="C7308">
        <f t="shared" si="7282"/>
        <v>6</v>
      </c>
      <c r="D7308">
        <f ca="1">OFFSET(walk!$A$2:$Y$402,TRUNC((ROW()-ROW($D$2))/COLUMNS(walk!$A$2:$Y$402)),MOD(ROW()-ROW($D$2),COLUMNS(walk!$A$2:$Y$402)),1,1)</f>
        <v>11</v>
      </c>
      <c r="E7308">
        <f ca="1">OFFSET(bike!$A$2:$Y$402,TRUNC((ROW()-ROW($E$2))/COLUMNS(bike!$A$2:$Y$402)),MOD(ROW()-ROW($E$2),COLUMNS(bike!$A$2:$Y$402)),1,1)</f>
        <v>3</v>
      </c>
      <c r="F7308">
        <f ca="1">OFFSET(transit!$A$2:$Y$402,TRUNC((ROW()-ROW($F$2))/COLUMNS(transit!$A$2:$Y$402)),MOD(ROW()-ROW($F$2),COLUMNS(transit!$A$2:$Y$402)),1,1)</f>
        <v>7</v>
      </c>
      <c r="G7308">
        <f ca="1">OFFSET(drive!$A$2:$Y$402,TRUNC((ROW()-ROW($G$2))/COLUMNS(drive!$A$2:$Y$402)),MOD(ROW()-ROW($G$2),COLUMNS(drive!$A$2:$Y$402)),1,1)</f>
        <v>3</v>
      </c>
      <c r="H7308" s="5">
        <f ca="1">(VLOOKUP($B7308,weights!$A$2:$R$6,4))*VLOOKUP($B7308,weights!$A$2:$R$6,6)^C7308*(VLOOKUP($B7308,weights!$A$2:$R$6,15)*EXP(VLOOKUP($B7308,weights!$A$2:$R$6,11)*D7308)+VLOOKUP($B7308,weights!$A$2:$R$6,16)*EXP(VLOOKUP($B7308,weights!$A$2:$R$6,12)*E7308)+VLOOKUP($B7308,weights!$A$2:$R$6,17)*EXP(VLOOKUP($B7308,weights!$A$2:$R$6,13)*F7308)+VLOOKUP($B7308,weights!$A$2:$R$6,18)*EXP(VLOOKUP($B7308,weights!$A$2:$R$6,14)*G7308))</f>
        <v>13.294894519460055</v>
      </c>
    </row>
    <row r="7309" spans="1:8" ht="12.75" x14ac:dyDescent="0.2">
      <c r="A7309">
        <f t="shared" si="0"/>
        <v>293</v>
      </c>
      <c r="B7309" t="str">
        <f t="shared" ref="B7309:C7309" si="7283">B7284</f>
        <v>restaurant</v>
      </c>
      <c r="C7309">
        <f t="shared" si="7283"/>
        <v>7</v>
      </c>
      <c r="D7309">
        <f ca="1">OFFSET(walk!$A$2:$Y$402,TRUNC((ROW()-ROW($D$2))/COLUMNS(walk!$A$2:$Y$402)),MOD(ROW()-ROW($D$2),COLUMNS(walk!$A$2:$Y$402)),1,1)</f>
        <v>11</v>
      </c>
      <c r="E7309">
        <f ca="1">OFFSET(bike!$A$2:$Y$402,TRUNC((ROW()-ROW($E$2))/COLUMNS(bike!$A$2:$Y$402)),MOD(ROW()-ROW($E$2),COLUMNS(bike!$A$2:$Y$402)),1,1)</f>
        <v>3</v>
      </c>
      <c r="F7309">
        <f ca="1">OFFSET(transit!$A$2:$Y$402,TRUNC((ROW()-ROW($F$2))/COLUMNS(transit!$A$2:$Y$402)),MOD(ROW()-ROW($F$2),COLUMNS(transit!$A$2:$Y$402)),1,1)</f>
        <v>8</v>
      </c>
      <c r="G7309">
        <f ca="1">OFFSET(drive!$A$2:$Y$402,TRUNC((ROW()-ROW($G$2))/COLUMNS(drive!$A$2:$Y$402)),MOD(ROW()-ROW($G$2),COLUMNS(drive!$A$2:$Y$402)),1,1)</f>
        <v>3</v>
      </c>
      <c r="H7309" s="5">
        <f ca="1">(VLOOKUP($B7309,weights!$A$2:$R$6,4))*VLOOKUP($B7309,weights!$A$2:$R$6,6)^C7309*(VLOOKUP($B7309,weights!$A$2:$R$6,15)*EXP(VLOOKUP($B7309,weights!$A$2:$R$6,11)*D7309)+VLOOKUP($B7309,weights!$A$2:$R$6,16)*EXP(VLOOKUP($B7309,weights!$A$2:$R$6,12)*E7309)+VLOOKUP($B7309,weights!$A$2:$R$6,17)*EXP(VLOOKUP($B7309,weights!$A$2:$R$6,13)*F7309)+VLOOKUP($B7309,weights!$A$2:$R$6,18)*EXP(VLOOKUP($B7309,weights!$A$2:$R$6,14)*G7309))</f>
        <v>11.545549004975339</v>
      </c>
    </row>
    <row r="7310" spans="1:8" ht="12.75" x14ac:dyDescent="0.2">
      <c r="A7310">
        <f t="shared" si="0"/>
        <v>293</v>
      </c>
      <c r="B7310" t="str">
        <f t="shared" ref="B7310:C7310" si="7284">B7285</f>
        <v>restaurant</v>
      </c>
      <c r="C7310">
        <f t="shared" si="7284"/>
        <v>8</v>
      </c>
      <c r="D7310">
        <f ca="1">OFFSET(walk!$A$2:$Y$402,TRUNC((ROW()-ROW($D$2))/COLUMNS(walk!$A$2:$Y$402)),MOD(ROW()-ROW($D$2),COLUMNS(walk!$A$2:$Y$402)),1,1)</f>
        <v>13</v>
      </c>
      <c r="E7310">
        <f ca="1">OFFSET(bike!$A$2:$Y$402,TRUNC((ROW()-ROW($E$2))/COLUMNS(bike!$A$2:$Y$402)),MOD(ROW()-ROW($E$2),COLUMNS(bike!$A$2:$Y$402)),1,1)</f>
        <v>4</v>
      </c>
      <c r="F7310">
        <f ca="1">OFFSET(transit!$A$2:$Y$402,TRUNC((ROW()-ROW($F$2))/COLUMNS(transit!$A$2:$Y$402)),MOD(ROW()-ROW($F$2),COLUMNS(transit!$A$2:$Y$402)),1,1)</f>
        <v>9</v>
      </c>
      <c r="G7310">
        <f ca="1">OFFSET(drive!$A$2:$Y$402,TRUNC((ROW()-ROW($G$2))/COLUMNS(drive!$A$2:$Y$402)),MOD(ROW()-ROW($G$2),COLUMNS(drive!$A$2:$Y$402)),1,1)</f>
        <v>4</v>
      </c>
      <c r="H7310" s="5">
        <f ca="1">(VLOOKUP($B7310,weights!$A$2:$R$6,4))*VLOOKUP($B7310,weights!$A$2:$R$6,6)^C7310*(VLOOKUP($B7310,weights!$A$2:$R$6,15)*EXP(VLOOKUP($B7310,weights!$A$2:$R$6,11)*D7310)+VLOOKUP($B7310,weights!$A$2:$R$6,16)*EXP(VLOOKUP($B7310,weights!$A$2:$R$6,12)*E7310)+VLOOKUP($B7310,weights!$A$2:$R$6,17)*EXP(VLOOKUP($B7310,weights!$A$2:$R$6,13)*F7310)+VLOOKUP($B7310,weights!$A$2:$R$6,18)*EXP(VLOOKUP($B7310,weights!$A$2:$R$6,14)*G7310))</f>
        <v>8.4805253691843134</v>
      </c>
    </row>
    <row r="7311" spans="1:8" ht="12.75" x14ac:dyDescent="0.2">
      <c r="A7311">
        <f t="shared" si="0"/>
        <v>293</v>
      </c>
      <c r="B7311" t="str">
        <f t="shared" ref="B7311:C7311" si="7285">B7286</f>
        <v>restaurant</v>
      </c>
      <c r="C7311">
        <f t="shared" si="7285"/>
        <v>9</v>
      </c>
      <c r="D7311">
        <f ca="1">OFFSET(walk!$A$2:$Y$402,TRUNC((ROW()-ROW($D$2))/COLUMNS(walk!$A$2:$Y$402)),MOD(ROW()-ROW($D$2),COLUMNS(walk!$A$2:$Y$402)),1,1)</f>
        <v>14</v>
      </c>
      <c r="E7311">
        <f ca="1">OFFSET(bike!$A$2:$Y$402,TRUNC((ROW()-ROW($E$2))/COLUMNS(bike!$A$2:$Y$402)),MOD(ROW()-ROW($E$2),COLUMNS(bike!$A$2:$Y$402)),1,1)</f>
        <v>5</v>
      </c>
      <c r="F7311">
        <f ca="1">OFFSET(transit!$A$2:$Y$402,TRUNC((ROW()-ROW($F$2))/COLUMNS(transit!$A$2:$Y$402)),MOD(ROW()-ROW($F$2),COLUMNS(transit!$A$2:$Y$402)),1,1)</f>
        <v>14</v>
      </c>
      <c r="G7311">
        <f ca="1">OFFSET(drive!$A$2:$Y$402,TRUNC((ROW()-ROW($G$2))/COLUMNS(drive!$A$2:$Y$402)),MOD(ROW()-ROW($G$2),COLUMNS(drive!$A$2:$Y$402)),1,1)</f>
        <v>4</v>
      </c>
      <c r="H7311" s="5">
        <f ca="1">(VLOOKUP($B7311,weights!$A$2:$R$6,4))*VLOOKUP($B7311,weights!$A$2:$R$6,6)^C7311*(VLOOKUP($B7311,weights!$A$2:$R$6,15)*EXP(VLOOKUP($B7311,weights!$A$2:$R$6,11)*D7311)+VLOOKUP($B7311,weights!$A$2:$R$6,16)*EXP(VLOOKUP($B7311,weights!$A$2:$R$6,12)*E7311)+VLOOKUP($B7311,weights!$A$2:$R$6,17)*EXP(VLOOKUP($B7311,weights!$A$2:$R$6,13)*F7311)+VLOOKUP($B7311,weights!$A$2:$R$6,18)*EXP(VLOOKUP($B7311,weights!$A$2:$R$6,14)*G7311))</f>
        <v>6.2088008327671664</v>
      </c>
    </row>
    <row r="7312" spans="1:8" ht="12.75" x14ac:dyDescent="0.2">
      <c r="A7312">
        <f t="shared" si="0"/>
        <v>293</v>
      </c>
      <c r="B7312" t="str">
        <f t="shared" ref="B7312:C7312" si="7286">B7287</f>
        <v>supermarket</v>
      </c>
      <c r="C7312">
        <f t="shared" si="7286"/>
        <v>0</v>
      </c>
      <c r="D7312">
        <f ca="1">OFFSET(walk!$A$2:$Y$402,TRUNC((ROW()-ROW($D$2))/COLUMNS(walk!$A$2:$Y$402)),MOD(ROW()-ROW($D$2),COLUMNS(walk!$A$2:$Y$402)),1,1)</f>
        <v>35</v>
      </c>
      <c r="E7312">
        <f ca="1">OFFSET(bike!$A$2:$Y$402,TRUNC((ROW()-ROW($E$2))/COLUMNS(bike!$A$2:$Y$402)),MOD(ROW()-ROW($E$2),COLUMNS(bike!$A$2:$Y$402)),1,1)</f>
        <v>15</v>
      </c>
      <c r="F7312">
        <f ca="1">OFFSET(transit!$A$2:$Y$402,TRUNC((ROW()-ROW($F$2))/COLUMNS(transit!$A$2:$Y$402)),MOD(ROW()-ROW($F$2),COLUMNS(transit!$A$2:$Y$402)),1,1)</f>
        <v>18</v>
      </c>
      <c r="G7312">
        <f ca="1">OFFSET(drive!$A$2:$Y$402,TRUNC((ROW()-ROW($G$2))/COLUMNS(drive!$A$2:$Y$402)),MOD(ROW()-ROW($G$2),COLUMNS(drive!$A$2:$Y$402)),1,1)</f>
        <v>8</v>
      </c>
      <c r="H7312" s="5">
        <f ca="1">(VLOOKUP($B7312,weights!$A$2:$R$6,4))*VLOOKUP($B7312,weights!$A$2:$R$6,6)^C7312*(VLOOKUP($B7312,weights!$A$2:$R$6,15)*EXP(VLOOKUP($B7312,weights!$A$2:$R$6,11)*D7312)+VLOOKUP($B7312,weights!$A$2:$R$6,16)*EXP(VLOOKUP($B7312,weights!$A$2:$R$6,12)*E7312)+VLOOKUP($B7312,weights!$A$2:$R$6,17)*EXP(VLOOKUP($B7312,weights!$A$2:$R$6,13)*F7312)+VLOOKUP($B7312,weights!$A$2:$R$6,18)*EXP(VLOOKUP($B7312,weights!$A$2:$R$6,14)*G7312))</f>
        <v>3.7003724157883644</v>
      </c>
    </row>
    <row r="7313" spans="1:8" ht="12.75" x14ac:dyDescent="0.2">
      <c r="A7313">
        <f t="shared" si="0"/>
        <v>293</v>
      </c>
      <c r="B7313" t="str">
        <f t="shared" ref="B7313:C7313" si="7287">B7288</f>
        <v>supermarket</v>
      </c>
      <c r="C7313">
        <f t="shared" si="7287"/>
        <v>1</v>
      </c>
      <c r="D7313">
        <f ca="1">OFFSET(walk!$A$2:$Y$402,TRUNC((ROW()-ROW($D$2))/COLUMNS(walk!$A$2:$Y$402)),MOD(ROW()-ROW($D$2),COLUMNS(walk!$A$2:$Y$402)),1,1)</f>
        <v>48</v>
      </c>
      <c r="E7313">
        <f ca="1">OFFSET(bike!$A$2:$Y$402,TRUNC((ROW()-ROW($E$2))/COLUMNS(bike!$A$2:$Y$402)),MOD(ROW()-ROW($E$2),COLUMNS(bike!$A$2:$Y$402)),1,1)</f>
        <v>16</v>
      </c>
      <c r="F7313">
        <f ca="1">OFFSET(transit!$A$2:$Y$402,TRUNC((ROW()-ROW($F$2))/COLUMNS(transit!$A$2:$Y$402)),MOD(ROW()-ROW($F$2),COLUMNS(transit!$A$2:$Y$402)),1,1)</f>
        <v>23</v>
      </c>
      <c r="G7313">
        <f ca="1">OFFSET(drive!$A$2:$Y$402,TRUNC((ROW()-ROW($G$2))/COLUMNS(drive!$A$2:$Y$402)),MOD(ROW()-ROW($G$2),COLUMNS(drive!$A$2:$Y$402)),1,1)</f>
        <v>9</v>
      </c>
      <c r="H7313" s="5">
        <f ca="1">(VLOOKUP($B7313,weights!$A$2:$R$6,4))*VLOOKUP($B7313,weights!$A$2:$R$6,6)^C7313*(VLOOKUP($B7313,weights!$A$2:$R$6,15)*EXP(VLOOKUP($B7313,weights!$A$2:$R$6,11)*D7313)+VLOOKUP($B7313,weights!$A$2:$R$6,16)*EXP(VLOOKUP($B7313,weights!$A$2:$R$6,12)*E7313)+VLOOKUP($B7313,weights!$A$2:$R$6,17)*EXP(VLOOKUP($B7313,weights!$A$2:$R$6,13)*F7313)+VLOOKUP($B7313,weights!$A$2:$R$6,18)*EXP(VLOOKUP($B7313,weights!$A$2:$R$6,14)*G7313))</f>
        <v>1.6601628893349873</v>
      </c>
    </row>
    <row r="7314" spans="1:8" ht="12.75" x14ac:dyDescent="0.2">
      <c r="A7314">
        <f t="shared" si="0"/>
        <v>293</v>
      </c>
      <c r="B7314" t="str">
        <f t="shared" ref="B7314:C7314" si="7288">B7289</f>
        <v>supermarket</v>
      </c>
      <c r="C7314">
        <f t="shared" si="7288"/>
        <v>2</v>
      </c>
      <c r="D7314">
        <f ca="1">OFFSET(walk!$A$2:$Y$402,TRUNC((ROW()-ROW($D$2))/COLUMNS(walk!$A$2:$Y$402)),MOD(ROW()-ROW($D$2),COLUMNS(walk!$A$2:$Y$402)),1,1)</f>
        <v>52</v>
      </c>
      <c r="E7314">
        <f ca="1">OFFSET(bike!$A$2:$Y$402,TRUNC((ROW()-ROW($E$2))/COLUMNS(bike!$A$2:$Y$402)),MOD(ROW()-ROW($E$2),COLUMNS(bike!$A$2:$Y$402)),1,1)</f>
        <v>16</v>
      </c>
      <c r="F7314">
        <f ca="1">OFFSET(transit!$A$2:$Y$402,TRUNC((ROW()-ROW($F$2))/COLUMNS(transit!$A$2:$Y$402)),MOD(ROW()-ROW($F$2),COLUMNS(transit!$A$2:$Y$402)),1,1)</f>
        <v>28</v>
      </c>
      <c r="G7314">
        <f ca="1">OFFSET(drive!$A$2:$Y$402,TRUNC((ROW()-ROW($G$2))/COLUMNS(drive!$A$2:$Y$402)),MOD(ROW()-ROW($G$2),COLUMNS(drive!$A$2:$Y$402)),1,1)</f>
        <v>12</v>
      </c>
      <c r="H7314" s="5">
        <f ca="1">(VLOOKUP($B7314,weights!$A$2:$R$6,4))*VLOOKUP($B7314,weights!$A$2:$R$6,6)^C7314*(VLOOKUP($B7314,weights!$A$2:$R$6,15)*EXP(VLOOKUP($B7314,weights!$A$2:$R$6,11)*D7314)+VLOOKUP($B7314,weights!$A$2:$R$6,16)*EXP(VLOOKUP($B7314,weights!$A$2:$R$6,12)*E7314)+VLOOKUP($B7314,weights!$A$2:$R$6,17)*EXP(VLOOKUP($B7314,weights!$A$2:$R$6,13)*F7314)+VLOOKUP($B7314,weights!$A$2:$R$6,18)*EXP(VLOOKUP($B7314,weights!$A$2:$R$6,14)*G7314))</f>
        <v>0.53223443288081507</v>
      </c>
    </row>
    <row r="7315" spans="1:8" ht="12.75" x14ac:dyDescent="0.2">
      <c r="A7315">
        <f t="shared" si="0"/>
        <v>293</v>
      </c>
      <c r="B7315" t="str">
        <f t="shared" ref="B7315:C7315" si="7289">B7290</f>
        <v>supermarket</v>
      </c>
      <c r="C7315">
        <f t="shared" si="7289"/>
        <v>3</v>
      </c>
      <c r="D7315">
        <f ca="1">OFFSET(walk!$A$2:$Y$402,TRUNC((ROW()-ROW($D$2))/COLUMNS(walk!$A$2:$Y$402)),MOD(ROW()-ROW($D$2),COLUMNS(walk!$A$2:$Y$402)),1,1)</f>
        <v>60</v>
      </c>
      <c r="E7315">
        <f ca="1">OFFSET(bike!$A$2:$Y$402,TRUNC((ROW()-ROW($E$2))/COLUMNS(bike!$A$2:$Y$402)),MOD(ROW()-ROW($E$2),COLUMNS(bike!$A$2:$Y$402)),1,1)</f>
        <v>20</v>
      </c>
      <c r="F7315">
        <f ca="1">OFFSET(transit!$A$2:$Y$402,TRUNC((ROW()-ROW($F$2))/COLUMNS(transit!$A$2:$Y$402)),MOD(ROW()-ROW($F$2),COLUMNS(transit!$A$2:$Y$402)),1,1)</f>
        <v>35</v>
      </c>
      <c r="G7315">
        <f ca="1">OFFSET(drive!$A$2:$Y$402,TRUNC((ROW()-ROW($G$2))/COLUMNS(drive!$A$2:$Y$402)),MOD(ROW()-ROW($G$2),COLUMNS(drive!$A$2:$Y$402)),1,1)</f>
        <v>14</v>
      </c>
      <c r="H7315" s="5">
        <f ca="1">(VLOOKUP($B7315,weights!$A$2:$R$6,4))*VLOOKUP($B7315,weights!$A$2:$R$6,6)^C7315*(VLOOKUP($B7315,weights!$A$2:$R$6,15)*EXP(VLOOKUP($B7315,weights!$A$2:$R$6,11)*D7315)+VLOOKUP($B7315,weights!$A$2:$R$6,16)*EXP(VLOOKUP($B7315,weights!$A$2:$R$6,12)*E7315)+VLOOKUP($B7315,weights!$A$2:$R$6,17)*EXP(VLOOKUP($B7315,weights!$A$2:$R$6,13)*F7315)+VLOOKUP($B7315,weights!$A$2:$R$6,18)*EXP(VLOOKUP($B7315,weights!$A$2:$R$6,14)*G7315))</f>
        <v>0.19226413182157506</v>
      </c>
    </row>
    <row r="7316" spans="1:8" ht="12.75" x14ac:dyDescent="0.2">
      <c r="A7316">
        <f t="shared" si="0"/>
        <v>293</v>
      </c>
      <c r="B7316" t="str">
        <f t="shared" ref="B7316:C7316" si="7290">B7291</f>
        <v>supermarket</v>
      </c>
      <c r="C7316">
        <f t="shared" si="7290"/>
        <v>4</v>
      </c>
      <c r="D7316">
        <f ca="1">OFFSET(walk!$A$2:$Y$402,TRUNC((ROW()-ROW($D$2))/COLUMNS(walk!$A$2:$Y$402)),MOD(ROW()-ROW($D$2),COLUMNS(walk!$A$2:$Y$402)),1,1)</f>
        <v>76</v>
      </c>
      <c r="E7316">
        <f ca="1">OFFSET(bike!$A$2:$Y$402,TRUNC((ROW()-ROW($E$2))/COLUMNS(bike!$A$2:$Y$402)),MOD(ROW()-ROW($E$2),COLUMNS(bike!$A$2:$Y$402)),1,1)</f>
        <v>24</v>
      </c>
      <c r="F7316">
        <f ca="1">OFFSET(transit!$A$2:$Y$402,TRUNC((ROW()-ROW($F$2))/COLUMNS(transit!$A$2:$Y$402)),MOD(ROW()-ROW($F$2),COLUMNS(transit!$A$2:$Y$402)),1,1)</f>
        <v>36</v>
      </c>
      <c r="G7316">
        <f ca="1">OFFSET(drive!$A$2:$Y$402,TRUNC((ROW()-ROW($G$2))/COLUMNS(drive!$A$2:$Y$402)),MOD(ROW()-ROW($G$2),COLUMNS(drive!$A$2:$Y$402)),1,1)</f>
        <v>15</v>
      </c>
      <c r="H7316" s="5">
        <f ca="1">(VLOOKUP($B7316,weights!$A$2:$R$6,4))*VLOOKUP($B7316,weights!$A$2:$R$6,6)^C7316*(VLOOKUP($B7316,weights!$A$2:$R$6,15)*EXP(VLOOKUP($B7316,weights!$A$2:$R$6,11)*D7316)+VLOOKUP($B7316,weights!$A$2:$R$6,16)*EXP(VLOOKUP($B7316,weights!$A$2:$R$6,12)*E7316)+VLOOKUP($B7316,weights!$A$2:$R$6,17)*EXP(VLOOKUP($B7316,weights!$A$2:$R$6,13)*F7316)+VLOOKUP($B7316,weights!$A$2:$R$6,18)*EXP(VLOOKUP($B7316,weights!$A$2:$R$6,14)*G7316))</f>
        <v>9.0240553440781815E-2</v>
      </c>
    </row>
    <row r="7317" spans="1:8" ht="12.75" x14ac:dyDescent="0.2">
      <c r="A7317">
        <f t="shared" si="0"/>
        <v>293</v>
      </c>
      <c r="B7317" t="str">
        <f t="shared" ref="B7317:C7317" si="7291">B7292</f>
        <v>store</v>
      </c>
      <c r="C7317">
        <f t="shared" si="7291"/>
        <v>0</v>
      </c>
      <c r="D7317">
        <f ca="1">OFFSET(walk!$A$2:$Y$402,TRUNC((ROW()-ROW($D$2))/COLUMNS(walk!$A$2:$Y$402)),MOD(ROW()-ROW($D$2),COLUMNS(walk!$A$2:$Y$402)),1,1)</f>
        <v>4</v>
      </c>
      <c r="E7317">
        <f ca="1">OFFSET(bike!$A$2:$Y$402,TRUNC((ROW()-ROW($E$2))/COLUMNS(bike!$A$2:$Y$402)),MOD(ROW()-ROW($E$2),COLUMNS(bike!$A$2:$Y$402)),1,1)</f>
        <v>1</v>
      </c>
      <c r="F7317">
        <f ca="1">OFFSET(transit!$A$2:$Y$402,TRUNC((ROW()-ROW($F$2))/COLUMNS(transit!$A$2:$Y$402)),MOD(ROW()-ROW($F$2),COLUMNS(transit!$A$2:$Y$402)),1,1)</f>
        <v>4</v>
      </c>
      <c r="G7317">
        <f ca="1">OFFSET(drive!$A$2:$Y$402,TRUNC((ROW()-ROW($G$2))/COLUMNS(drive!$A$2:$Y$402)),MOD(ROW()-ROW($G$2),COLUMNS(drive!$A$2:$Y$402)),1,1)</f>
        <v>1</v>
      </c>
      <c r="H7317" s="5">
        <f ca="1">(VLOOKUP($B7317,weights!$A$2:$R$6,4))*VLOOKUP($B7317,weights!$A$2:$R$6,6)^C7317*(VLOOKUP($B7317,weights!$A$2:$R$6,15)*EXP(VLOOKUP($B7317,weights!$A$2:$R$6,11)*D7317)+VLOOKUP($B7317,weights!$A$2:$R$6,16)*EXP(VLOOKUP($B7317,weights!$A$2:$R$6,12)*E7317)+VLOOKUP($B7317,weights!$A$2:$R$6,17)*EXP(VLOOKUP($B7317,weights!$A$2:$R$6,13)*F7317)+VLOOKUP($B7317,weights!$A$2:$R$6,18)*EXP(VLOOKUP($B7317,weights!$A$2:$R$6,14)*G7317))</f>
        <v>22.338230552247637</v>
      </c>
    </row>
    <row r="7318" spans="1:8" ht="12.75" x14ac:dyDescent="0.2">
      <c r="A7318">
        <f t="shared" si="0"/>
        <v>293</v>
      </c>
      <c r="B7318" t="str">
        <f t="shared" ref="B7318:C7318" si="7292">B7293</f>
        <v>store</v>
      </c>
      <c r="C7318">
        <f t="shared" si="7292"/>
        <v>1</v>
      </c>
      <c r="D7318">
        <f ca="1">OFFSET(walk!$A$2:$Y$402,TRUNC((ROW()-ROW($D$2))/COLUMNS(walk!$A$2:$Y$402)),MOD(ROW()-ROW($D$2),COLUMNS(walk!$A$2:$Y$402)),1,1)</f>
        <v>6</v>
      </c>
      <c r="E7318">
        <f ca="1">OFFSET(bike!$A$2:$Y$402,TRUNC((ROW()-ROW($E$2))/COLUMNS(bike!$A$2:$Y$402)),MOD(ROW()-ROW($E$2),COLUMNS(bike!$A$2:$Y$402)),1,1)</f>
        <v>1</v>
      </c>
      <c r="F7318">
        <f ca="1">OFFSET(transit!$A$2:$Y$402,TRUNC((ROW()-ROW($F$2))/COLUMNS(transit!$A$2:$Y$402)),MOD(ROW()-ROW($F$2),COLUMNS(transit!$A$2:$Y$402)),1,1)</f>
        <v>4</v>
      </c>
      <c r="G7318">
        <f ca="1">OFFSET(drive!$A$2:$Y$402,TRUNC((ROW()-ROW($G$2))/COLUMNS(drive!$A$2:$Y$402)),MOD(ROW()-ROW($G$2),COLUMNS(drive!$A$2:$Y$402)),1,1)</f>
        <v>1</v>
      </c>
      <c r="H7318" s="5">
        <f ca="1">(VLOOKUP($B7318,weights!$A$2:$R$6,4))*VLOOKUP($B7318,weights!$A$2:$R$6,6)^C7318*(VLOOKUP($B7318,weights!$A$2:$R$6,15)*EXP(VLOOKUP($B7318,weights!$A$2:$R$6,11)*D7318)+VLOOKUP($B7318,weights!$A$2:$R$6,16)*EXP(VLOOKUP($B7318,weights!$A$2:$R$6,12)*E7318)+VLOOKUP($B7318,weights!$A$2:$R$6,17)*EXP(VLOOKUP($B7318,weights!$A$2:$R$6,13)*F7318)+VLOOKUP($B7318,weights!$A$2:$R$6,18)*EXP(VLOOKUP($B7318,weights!$A$2:$R$6,14)*G7318))</f>
        <v>13.981167137919972</v>
      </c>
    </row>
    <row r="7319" spans="1:8" ht="12.75" x14ac:dyDescent="0.2">
      <c r="A7319">
        <f t="shared" si="0"/>
        <v>293</v>
      </c>
      <c r="B7319" t="str">
        <f t="shared" ref="B7319:C7319" si="7293">B7294</f>
        <v>store</v>
      </c>
      <c r="C7319">
        <f t="shared" si="7293"/>
        <v>2</v>
      </c>
      <c r="D7319">
        <f ca="1">OFFSET(walk!$A$2:$Y$402,TRUNC((ROW()-ROW($D$2))/COLUMNS(walk!$A$2:$Y$402)),MOD(ROW()-ROW($D$2),COLUMNS(walk!$A$2:$Y$402)),1,1)</f>
        <v>11</v>
      </c>
      <c r="E7319">
        <f ca="1">OFFSET(bike!$A$2:$Y$402,TRUNC((ROW()-ROW($E$2))/COLUMNS(bike!$A$2:$Y$402)),MOD(ROW()-ROW($E$2),COLUMNS(bike!$A$2:$Y$402)),1,1)</f>
        <v>3</v>
      </c>
      <c r="F7319">
        <f ca="1">OFFSET(transit!$A$2:$Y$402,TRUNC((ROW()-ROW($F$2))/COLUMNS(transit!$A$2:$Y$402)),MOD(ROW()-ROW($F$2),COLUMNS(transit!$A$2:$Y$402)),1,1)</f>
        <v>7</v>
      </c>
      <c r="G7319">
        <f ca="1">OFFSET(drive!$A$2:$Y$402,TRUNC((ROW()-ROW($G$2))/COLUMNS(drive!$A$2:$Y$402)),MOD(ROW()-ROW($G$2),COLUMNS(drive!$A$2:$Y$402)),1,1)</f>
        <v>3</v>
      </c>
      <c r="H7319" s="5">
        <f ca="1">(VLOOKUP($B7319,weights!$A$2:$R$6,4))*VLOOKUP($B7319,weights!$A$2:$R$6,6)^C7319*(VLOOKUP($B7319,weights!$A$2:$R$6,15)*EXP(VLOOKUP($B7319,weights!$A$2:$R$6,11)*D7319)+VLOOKUP($B7319,weights!$A$2:$R$6,16)*EXP(VLOOKUP($B7319,weights!$A$2:$R$6,12)*E7319)+VLOOKUP($B7319,weights!$A$2:$R$6,17)*EXP(VLOOKUP($B7319,weights!$A$2:$R$6,13)*F7319)+VLOOKUP($B7319,weights!$A$2:$R$6,18)*EXP(VLOOKUP($B7319,weights!$A$2:$R$6,14)*G7319))</f>
        <v>4.3251490980207139</v>
      </c>
    </row>
    <row r="7320" spans="1:8" ht="12.75" x14ac:dyDescent="0.2">
      <c r="A7320">
        <f t="shared" si="0"/>
        <v>293</v>
      </c>
      <c r="B7320" t="str">
        <f t="shared" ref="B7320:C7320" si="7294">B7295</f>
        <v>store</v>
      </c>
      <c r="C7320">
        <f t="shared" si="7294"/>
        <v>3</v>
      </c>
      <c r="D7320">
        <f ca="1">OFFSET(walk!$A$2:$Y$402,TRUNC((ROW()-ROW($D$2))/COLUMNS(walk!$A$2:$Y$402)),MOD(ROW()-ROW($D$2),COLUMNS(walk!$A$2:$Y$402)),1,1)</f>
        <v>12</v>
      </c>
      <c r="E7320">
        <f ca="1">OFFSET(bike!$A$2:$Y$402,TRUNC((ROW()-ROW($E$2))/COLUMNS(bike!$A$2:$Y$402)),MOD(ROW()-ROW($E$2),COLUMNS(bike!$A$2:$Y$402)),1,1)</f>
        <v>3</v>
      </c>
      <c r="F7320">
        <f ca="1">OFFSET(transit!$A$2:$Y$402,TRUNC((ROW()-ROW($F$2))/COLUMNS(transit!$A$2:$Y$402)),MOD(ROW()-ROW($F$2),COLUMNS(transit!$A$2:$Y$402)),1,1)</f>
        <v>7</v>
      </c>
      <c r="G7320">
        <f ca="1">OFFSET(drive!$A$2:$Y$402,TRUNC((ROW()-ROW($G$2))/COLUMNS(drive!$A$2:$Y$402)),MOD(ROW()-ROW($G$2),COLUMNS(drive!$A$2:$Y$402)),1,1)</f>
        <v>3</v>
      </c>
      <c r="H7320" s="5">
        <f ca="1">(VLOOKUP($B7320,weights!$A$2:$R$6,4))*VLOOKUP($B7320,weights!$A$2:$R$6,6)^C7320*(VLOOKUP($B7320,weights!$A$2:$R$6,15)*EXP(VLOOKUP($B7320,weights!$A$2:$R$6,11)*D7320)+VLOOKUP($B7320,weights!$A$2:$R$6,16)*EXP(VLOOKUP($B7320,weights!$A$2:$R$6,12)*E7320)+VLOOKUP($B7320,weights!$A$2:$R$6,17)*EXP(VLOOKUP($B7320,weights!$A$2:$R$6,13)*F7320)+VLOOKUP($B7320,weights!$A$2:$R$6,18)*EXP(VLOOKUP($B7320,weights!$A$2:$R$6,14)*G7320))</f>
        <v>2.8965264593339217</v>
      </c>
    </row>
    <row r="7321" spans="1:8" ht="12.75" x14ac:dyDescent="0.2">
      <c r="A7321">
        <f t="shared" si="0"/>
        <v>293</v>
      </c>
      <c r="B7321" t="str">
        <f t="shared" ref="B7321:C7321" si="7295">B7296</f>
        <v>store</v>
      </c>
      <c r="C7321">
        <f t="shared" si="7295"/>
        <v>4</v>
      </c>
      <c r="D7321">
        <f ca="1">OFFSET(walk!$A$2:$Y$402,TRUNC((ROW()-ROW($D$2))/COLUMNS(walk!$A$2:$Y$402)),MOD(ROW()-ROW($D$2),COLUMNS(walk!$A$2:$Y$402)),1,1)</f>
        <v>12</v>
      </c>
      <c r="E7321">
        <f ca="1">OFFSET(bike!$A$2:$Y$402,TRUNC((ROW()-ROW($E$2))/COLUMNS(bike!$A$2:$Y$402)),MOD(ROW()-ROW($E$2),COLUMNS(bike!$A$2:$Y$402)),1,1)</f>
        <v>5</v>
      </c>
      <c r="F7321">
        <f ca="1">OFFSET(transit!$A$2:$Y$402,TRUNC((ROW()-ROW($F$2))/COLUMNS(transit!$A$2:$Y$402)),MOD(ROW()-ROW($F$2),COLUMNS(transit!$A$2:$Y$402)),1,1)</f>
        <v>8</v>
      </c>
      <c r="G7321">
        <f ca="1">OFFSET(drive!$A$2:$Y$402,TRUNC((ROW()-ROW($G$2))/COLUMNS(drive!$A$2:$Y$402)),MOD(ROW()-ROW($G$2),COLUMNS(drive!$A$2:$Y$402)),1,1)</f>
        <v>3</v>
      </c>
      <c r="H7321" s="5">
        <f ca="1">(VLOOKUP($B7321,weights!$A$2:$R$6,4))*VLOOKUP($B7321,weights!$A$2:$R$6,6)^C7321*(VLOOKUP($B7321,weights!$A$2:$R$6,15)*EXP(VLOOKUP($B7321,weights!$A$2:$R$6,11)*D7321)+VLOOKUP($B7321,weights!$A$2:$R$6,16)*EXP(VLOOKUP($B7321,weights!$A$2:$R$6,12)*E7321)+VLOOKUP($B7321,weights!$A$2:$R$6,17)*EXP(VLOOKUP($B7321,weights!$A$2:$R$6,13)*F7321)+VLOOKUP($B7321,weights!$A$2:$R$6,18)*EXP(VLOOKUP($B7321,weights!$A$2:$R$6,14)*G7321))</f>
        <v>1.4224170966514706</v>
      </c>
    </row>
    <row r="7322" spans="1:8" ht="12.75" x14ac:dyDescent="0.2">
      <c r="A7322">
        <f t="shared" si="0"/>
        <v>293</v>
      </c>
      <c r="B7322" t="str">
        <f t="shared" ref="B7322:C7322" si="7296">B7297</f>
        <v>pharmacy</v>
      </c>
      <c r="C7322">
        <f t="shared" si="7296"/>
        <v>0</v>
      </c>
      <c r="D7322">
        <f ca="1">OFFSET(walk!$A$2:$Y$402,TRUNC((ROW()-ROW($D$2))/COLUMNS(walk!$A$2:$Y$402)),MOD(ROW()-ROW($D$2),COLUMNS(walk!$A$2:$Y$402)),1,1)</f>
        <v>10</v>
      </c>
      <c r="E7322">
        <f ca="1">OFFSET(bike!$A$2:$Y$402,TRUNC((ROW()-ROW($E$2))/COLUMNS(bike!$A$2:$Y$402)),MOD(ROW()-ROW($E$2),COLUMNS(bike!$A$2:$Y$402)),1,1)</f>
        <v>3</v>
      </c>
      <c r="F7322">
        <f ca="1">OFFSET(transit!$A$2:$Y$402,TRUNC((ROW()-ROW($F$2))/COLUMNS(transit!$A$2:$Y$402)),MOD(ROW()-ROW($F$2),COLUMNS(transit!$A$2:$Y$402)),1,1)</f>
        <v>10</v>
      </c>
      <c r="G7322">
        <f ca="1">OFFSET(drive!$A$2:$Y$402,TRUNC((ROW()-ROW($G$2))/COLUMNS(drive!$A$2:$Y$402)),MOD(ROW()-ROW($G$2),COLUMNS(drive!$A$2:$Y$402)),1,1)</f>
        <v>2</v>
      </c>
      <c r="H7322" s="5">
        <f ca="1">(VLOOKUP($B7322,weights!$A$2:$R$6,4))*VLOOKUP($B7322,weights!$A$2:$R$6,6)^C7322*(VLOOKUP($B7322,weights!$A$2:$R$6,15)*EXP(VLOOKUP($B7322,weights!$A$2:$R$6,11)*D7322)+VLOOKUP($B7322,weights!$A$2:$R$6,16)*EXP(VLOOKUP($B7322,weights!$A$2:$R$6,12)*E7322)+VLOOKUP($B7322,weights!$A$2:$R$6,17)*EXP(VLOOKUP($B7322,weights!$A$2:$R$6,13)*F7322)+VLOOKUP($B7322,weights!$A$2:$R$6,18)*EXP(VLOOKUP($B7322,weights!$A$2:$R$6,14)*G7322))</f>
        <v>6.9306407284183704</v>
      </c>
    </row>
    <row r="7323" spans="1:8" ht="12.75" x14ac:dyDescent="0.2">
      <c r="A7323">
        <f t="shared" si="0"/>
        <v>293</v>
      </c>
      <c r="B7323" t="str">
        <f t="shared" ref="B7323:C7323" si="7297">B7298</f>
        <v>pharmacy</v>
      </c>
      <c r="C7323">
        <f t="shared" si="7297"/>
        <v>1</v>
      </c>
      <c r="D7323">
        <f ca="1">OFFSET(walk!$A$2:$Y$402,TRUNC((ROW()-ROW($D$2))/COLUMNS(walk!$A$2:$Y$402)),MOD(ROW()-ROW($D$2),COLUMNS(walk!$A$2:$Y$402)),1,1)</f>
        <v>10</v>
      </c>
      <c r="E7323">
        <f ca="1">OFFSET(bike!$A$2:$Y$402,TRUNC((ROW()-ROW($E$2))/COLUMNS(bike!$A$2:$Y$402)),MOD(ROW()-ROW($E$2),COLUMNS(bike!$A$2:$Y$402)),1,1)</f>
        <v>5</v>
      </c>
      <c r="F7323">
        <f ca="1">OFFSET(transit!$A$2:$Y$402,TRUNC((ROW()-ROW($F$2))/COLUMNS(transit!$A$2:$Y$402)),MOD(ROW()-ROW($F$2),COLUMNS(transit!$A$2:$Y$402)),1,1)</f>
        <v>10</v>
      </c>
      <c r="G7323">
        <f ca="1">OFFSET(drive!$A$2:$Y$402,TRUNC((ROW()-ROW($G$2))/COLUMNS(drive!$A$2:$Y$402)),MOD(ROW()-ROW($G$2),COLUMNS(drive!$A$2:$Y$402)),1,1)</f>
        <v>3</v>
      </c>
      <c r="H7323" s="5">
        <f ca="1">(VLOOKUP($B7323,weights!$A$2:$R$6,4))*VLOOKUP($B7323,weights!$A$2:$R$6,6)^C7323*(VLOOKUP($B7323,weights!$A$2:$R$6,15)*EXP(VLOOKUP($B7323,weights!$A$2:$R$6,11)*D7323)+VLOOKUP($B7323,weights!$A$2:$R$6,16)*EXP(VLOOKUP($B7323,weights!$A$2:$R$6,12)*E7323)+VLOOKUP($B7323,weights!$A$2:$R$6,17)*EXP(VLOOKUP($B7323,weights!$A$2:$R$6,13)*F7323)+VLOOKUP($B7323,weights!$A$2:$R$6,18)*EXP(VLOOKUP($B7323,weights!$A$2:$R$6,14)*G7323))</f>
        <v>2.5124236284265309</v>
      </c>
    </row>
    <row r="7324" spans="1:8" ht="12.75" x14ac:dyDescent="0.2">
      <c r="A7324">
        <f t="shared" si="0"/>
        <v>293</v>
      </c>
      <c r="B7324" t="str">
        <f t="shared" ref="B7324:C7324" si="7298">B7299</f>
        <v>pharmacy</v>
      </c>
      <c r="C7324">
        <f t="shared" si="7298"/>
        <v>2</v>
      </c>
      <c r="D7324">
        <f ca="1">OFFSET(walk!$A$2:$Y$402,TRUNC((ROW()-ROW($D$2))/COLUMNS(walk!$A$2:$Y$402)),MOD(ROW()-ROW($D$2),COLUMNS(walk!$A$2:$Y$402)),1,1)</f>
        <v>13</v>
      </c>
      <c r="E7324">
        <f ca="1">OFFSET(bike!$A$2:$Y$402,TRUNC((ROW()-ROW($E$2))/COLUMNS(bike!$A$2:$Y$402)),MOD(ROW()-ROW($E$2),COLUMNS(bike!$A$2:$Y$402)),1,1)</f>
        <v>5</v>
      </c>
      <c r="F7324">
        <f ca="1">OFFSET(transit!$A$2:$Y$402,TRUNC((ROW()-ROW($F$2))/COLUMNS(transit!$A$2:$Y$402)),MOD(ROW()-ROW($F$2),COLUMNS(transit!$A$2:$Y$402)),1,1)</f>
        <v>13</v>
      </c>
      <c r="G7324">
        <f ca="1">OFFSET(drive!$A$2:$Y$402,TRUNC((ROW()-ROW($G$2))/COLUMNS(drive!$A$2:$Y$402)),MOD(ROW()-ROW($G$2),COLUMNS(drive!$A$2:$Y$402)),1,1)</f>
        <v>3</v>
      </c>
      <c r="H7324" s="5">
        <f ca="1">(VLOOKUP($B7324,weights!$A$2:$R$6,4))*VLOOKUP($B7324,weights!$A$2:$R$6,6)^C7324*(VLOOKUP($B7324,weights!$A$2:$R$6,15)*EXP(VLOOKUP($B7324,weights!$A$2:$R$6,11)*D7324)+VLOOKUP($B7324,weights!$A$2:$R$6,16)*EXP(VLOOKUP($B7324,weights!$A$2:$R$6,12)*E7324)+VLOOKUP($B7324,weights!$A$2:$R$6,17)*EXP(VLOOKUP($B7324,weights!$A$2:$R$6,13)*F7324)+VLOOKUP($B7324,weights!$A$2:$R$6,18)*EXP(VLOOKUP($B7324,weights!$A$2:$R$6,14)*G7324))</f>
        <v>1.086171559515571</v>
      </c>
    </row>
    <row r="7325" spans="1:8" ht="12.75" x14ac:dyDescent="0.2">
      <c r="A7325">
        <f t="shared" si="0"/>
        <v>293</v>
      </c>
      <c r="B7325" t="str">
        <f t="shared" ref="B7325:C7325" si="7299">B7300</f>
        <v>bank</v>
      </c>
      <c r="C7325">
        <f t="shared" si="7299"/>
        <v>0</v>
      </c>
      <c r="D7325">
        <f ca="1">OFFSET(walk!$A$2:$Y$402,TRUNC((ROW()-ROW($D$2))/COLUMNS(walk!$A$2:$Y$402)),MOD(ROW()-ROW($D$2),COLUMNS(walk!$A$2:$Y$402)),1,1)</f>
        <v>22</v>
      </c>
      <c r="E7325">
        <f ca="1">OFFSET(bike!$A$2:$Y$402,TRUNC((ROW()-ROW($E$2))/COLUMNS(bike!$A$2:$Y$402)),MOD(ROW()-ROW($E$2),COLUMNS(bike!$A$2:$Y$402)),1,1)</f>
        <v>8</v>
      </c>
      <c r="F7325">
        <f ca="1">OFFSET(transit!$A$2:$Y$402,TRUNC((ROW()-ROW($F$2))/COLUMNS(transit!$A$2:$Y$402)),MOD(ROW()-ROW($F$2),COLUMNS(transit!$A$2:$Y$402)),1,1)</f>
        <v>15</v>
      </c>
      <c r="G7325">
        <f ca="1">OFFSET(drive!$A$2:$Y$402,TRUNC((ROW()-ROW($G$2))/COLUMNS(drive!$A$2:$Y$402)),MOD(ROW()-ROW($G$2),COLUMNS(drive!$A$2:$Y$402)),1,1)</f>
        <v>6</v>
      </c>
      <c r="H7325" s="5">
        <f ca="1">(VLOOKUP($B7325,weights!$A$2:$R$6,4))*VLOOKUP($B7325,weights!$A$2:$R$6,6)^C7325*(VLOOKUP($B7325,weights!$A$2:$R$6,15)*EXP(VLOOKUP($B7325,weights!$A$2:$R$6,11)*D7325)+VLOOKUP($B7325,weights!$A$2:$R$6,16)*EXP(VLOOKUP($B7325,weights!$A$2:$R$6,12)*E7325)+VLOOKUP($B7325,weights!$A$2:$R$6,17)*EXP(VLOOKUP($B7325,weights!$A$2:$R$6,13)*F7325)+VLOOKUP($B7325,weights!$A$2:$R$6,18)*EXP(VLOOKUP($B7325,weights!$A$2:$R$6,14)*G7325))</f>
        <v>2.5036520445062513</v>
      </c>
    </row>
    <row r="7326" spans="1:8" ht="12.75" x14ac:dyDescent="0.2">
      <c r="A7326">
        <f t="shared" si="0"/>
        <v>293</v>
      </c>
      <c r="B7326" t="str">
        <f t="shared" ref="B7326:C7326" si="7300">B7301</f>
        <v>bank</v>
      </c>
      <c r="C7326">
        <f t="shared" si="7300"/>
        <v>1</v>
      </c>
      <c r="D7326">
        <f ca="1">OFFSET(walk!$A$2:$Y$402,TRUNC((ROW()-ROW($D$2))/COLUMNS(walk!$A$2:$Y$402)),MOD(ROW()-ROW($D$2),COLUMNS(walk!$A$2:$Y$402)),1,1)</f>
        <v>43</v>
      </c>
      <c r="E7326">
        <f ca="1">OFFSET(bike!$A$2:$Y$402,TRUNC((ROW()-ROW($E$2))/COLUMNS(bike!$A$2:$Y$402)),MOD(ROW()-ROW($E$2),COLUMNS(bike!$A$2:$Y$402)),1,1)</f>
        <v>13</v>
      </c>
      <c r="F7326">
        <f ca="1">OFFSET(transit!$A$2:$Y$402,TRUNC((ROW()-ROW($F$2))/COLUMNS(transit!$A$2:$Y$402)),MOD(ROW()-ROW($F$2),COLUMNS(transit!$A$2:$Y$402)),1,1)</f>
        <v>34</v>
      </c>
      <c r="G7326">
        <f ca="1">OFFSET(drive!$A$2:$Y$402,TRUNC((ROW()-ROW($G$2))/COLUMNS(drive!$A$2:$Y$402)),MOD(ROW()-ROW($G$2),COLUMNS(drive!$A$2:$Y$402)),1,1)</f>
        <v>8</v>
      </c>
      <c r="H7326" s="5">
        <f ca="1">(VLOOKUP($B7326,weights!$A$2:$R$6,4))*VLOOKUP($B7326,weights!$A$2:$R$6,6)^C7326*(VLOOKUP($B7326,weights!$A$2:$R$6,15)*EXP(VLOOKUP($B7326,weights!$A$2:$R$6,11)*D7326)+VLOOKUP($B7326,weights!$A$2:$R$6,16)*EXP(VLOOKUP($B7326,weights!$A$2:$R$6,12)*E7326)+VLOOKUP($B7326,weights!$A$2:$R$6,17)*EXP(VLOOKUP($B7326,weights!$A$2:$R$6,13)*F7326)+VLOOKUP($B7326,weights!$A$2:$R$6,18)*EXP(VLOOKUP($B7326,weights!$A$2:$R$6,14)*G7326))</f>
        <v>0.46166250482758908</v>
      </c>
    </row>
    <row r="7327" spans="1:8" ht="12.75" x14ac:dyDescent="0.2">
      <c r="A7327">
        <f t="shared" si="0"/>
        <v>294</v>
      </c>
      <c r="B7327" t="str">
        <f t="shared" ref="B7327:C7327" si="7301">B7302</f>
        <v>restaurant</v>
      </c>
      <c r="C7327">
        <f t="shared" si="7301"/>
        <v>0</v>
      </c>
      <c r="D7327">
        <f ca="1">OFFSET(walk!$A$2:$Y$402,TRUNC((ROW()-ROW($D$2))/COLUMNS(walk!$A$2:$Y$402)),MOD(ROW()-ROW($D$2),COLUMNS(walk!$A$2:$Y$402)),1,1)</f>
        <v>9</v>
      </c>
      <c r="E7327">
        <f ca="1">OFFSET(bike!$A$2:$Y$402,TRUNC((ROW()-ROW($E$2))/COLUMNS(bike!$A$2:$Y$402)),MOD(ROW()-ROW($E$2),COLUMNS(bike!$A$2:$Y$402)),1,1)</f>
        <v>2</v>
      </c>
      <c r="F7327">
        <f ca="1">OFFSET(transit!$A$2:$Y$402,TRUNC((ROW()-ROW($F$2))/COLUMNS(transit!$A$2:$Y$402)),MOD(ROW()-ROW($F$2),COLUMNS(transit!$A$2:$Y$402)),1,1)</f>
        <v>5</v>
      </c>
      <c r="G7327">
        <f ca="1">OFFSET(drive!$A$2:$Y$402,TRUNC((ROW()-ROW($G$2))/COLUMNS(drive!$A$2:$Y$402)),MOD(ROW()-ROW($G$2),COLUMNS(drive!$A$2:$Y$402)),1,1)</f>
        <v>2</v>
      </c>
      <c r="H7327" s="5">
        <f ca="1">(VLOOKUP($B7327,weights!$A$2:$R$6,4))*VLOOKUP($B7327,weights!$A$2:$R$6,6)^C7327*(VLOOKUP($B7327,weights!$A$2:$R$6,15)*EXP(VLOOKUP($B7327,weights!$A$2:$R$6,11)*D7327)+VLOOKUP($B7327,weights!$A$2:$R$6,16)*EXP(VLOOKUP($B7327,weights!$A$2:$R$6,12)*E7327)+VLOOKUP($B7327,weights!$A$2:$R$6,17)*EXP(VLOOKUP($B7327,weights!$A$2:$R$6,13)*F7327)+VLOOKUP($B7327,weights!$A$2:$R$6,18)*EXP(VLOOKUP($B7327,weights!$A$2:$R$6,14)*G7327))</f>
        <v>32.514838415059998</v>
      </c>
    </row>
    <row r="7328" spans="1:8" ht="12.75" x14ac:dyDescent="0.2">
      <c r="A7328">
        <f t="shared" si="0"/>
        <v>294</v>
      </c>
      <c r="B7328" t="str">
        <f t="shared" ref="B7328:C7328" si="7302">B7303</f>
        <v>restaurant</v>
      </c>
      <c r="C7328">
        <f t="shared" si="7302"/>
        <v>1</v>
      </c>
      <c r="D7328">
        <f ca="1">OFFSET(walk!$A$2:$Y$402,TRUNC((ROW()-ROW($D$2))/COLUMNS(walk!$A$2:$Y$402)),MOD(ROW()-ROW($D$2),COLUMNS(walk!$A$2:$Y$402)),1,1)</f>
        <v>9</v>
      </c>
      <c r="E7328">
        <f ca="1">OFFSET(bike!$A$2:$Y$402,TRUNC((ROW()-ROW($E$2))/COLUMNS(bike!$A$2:$Y$402)),MOD(ROW()-ROW($E$2),COLUMNS(bike!$A$2:$Y$402)),1,1)</f>
        <v>2</v>
      </c>
      <c r="F7328">
        <f ca="1">OFFSET(transit!$A$2:$Y$402,TRUNC((ROW()-ROW($F$2))/COLUMNS(transit!$A$2:$Y$402)),MOD(ROW()-ROW($F$2),COLUMNS(transit!$A$2:$Y$402)),1,1)</f>
        <v>5</v>
      </c>
      <c r="G7328">
        <f ca="1">OFFSET(drive!$A$2:$Y$402,TRUNC((ROW()-ROW($G$2))/COLUMNS(drive!$A$2:$Y$402)),MOD(ROW()-ROW($G$2),COLUMNS(drive!$A$2:$Y$402)),1,1)</f>
        <v>2</v>
      </c>
      <c r="H7328" s="5">
        <f ca="1">(VLOOKUP($B7328,weights!$A$2:$R$6,4))*VLOOKUP($B7328,weights!$A$2:$R$6,6)^C7328*(VLOOKUP($B7328,weights!$A$2:$R$6,15)*EXP(VLOOKUP($B7328,weights!$A$2:$R$6,11)*D7328)+VLOOKUP($B7328,weights!$A$2:$R$6,16)*EXP(VLOOKUP($B7328,weights!$A$2:$R$6,12)*E7328)+VLOOKUP($B7328,weights!$A$2:$R$6,17)*EXP(VLOOKUP($B7328,weights!$A$2:$R$6,13)*F7328)+VLOOKUP($B7328,weights!$A$2:$R$6,18)*EXP(VLOOKUP($B7328,weights!$A$2:$R$6,14)*G7328))</f>
        <v>29.142929246090816</v>
      </c>
    </row>
    <row r="7329" spans="1:8" ht="12.75" x14ac:dyDescent="0.2">
      <c r="A7329">
        <f t="shared" si="0"/>
        <v>294</v>
      </c>
      <c r="B7329" t="str">
        <f t="shared" ref="B7329:C7329" si="7303">B7304</f>
        <v>restaurant</v>
      </c>
      <c r="C7329">
        <f t="shared" si="7303"/>
        <v>2</v>
      </c>
      <c r="D7329">
        <f ca="1">OFFSET(walk!$A$2:$Y$402,TRUNC((ROW()-ROW($D$2))/COLUMNS(walk!$A$2:$Y$402)),MOD(ROW()-ROW($D$2),COLUMNS(walk!$A$2:$Y$402)),1,1)</f>
        <v>9</v>
      </c>
      <c r="E7329">
        <f ca="1">OFFSET(bike!$A$2:$Y$402,TRUNC((ROW()-ROW($E$2))/COLUMNS(bike!$A$2:$Y$402)),MOD(ROW()-ROW($E$2),COLUMNS(bike!$A$2:$Y$402)),1,1)</f>
        <v>2</v>
      </c>
      <c r="F7329">
        <f ca="1">OFFSET(transit!$A$2:$Y$402,TRUNC((ROW()-ROW($F$2))/COLUMNS(transit!$A$2:$Y$402)),MOD(ROW()-ROW($F$2),COLUMNS(transit!$A$2:$Y$402)),1,1)</f>
        <v>6</v>
      </c>
      <c r="G7329">
        <f ca="1">OFFSET(drive!$A$2:$Y$402,TRUNC((ROW()-ROW($G$2))/COLUMNS(drive!$A$2:$Y$402)),MOD(ROW()-ROW($G$2),COLUMNS(drive!$A$2:$Y$402)),1,1)</f>
        <v>2</v>
      </c>
      <c r="H7329" s="5">
        <f ca="1">(VLOOKUP($B7329,weights!$A$2:$R$6,4))*VLOOKUP($B7329,weights!$A$2:$R$6,6)^C7329*(VLOOKUP($B7329,weights!$A$2:$R$6,15)*EXP(VLOOKUP($B7329,weights!$A$2:$R$6,11)*D7329)+VLOOKUP($B7329,weights!$A$2:$R$6,16)*EXP(VLOOKUP($B7329,weights!$A$2:$R$6,12)*E7329)+VLOOKUP($B7329,weights!$A$2:$R$6,17)*EXP(VLOOKUP($B7329,weights!$A$2:$R$6,13)*F7329)+VLOOKUP($B7329,weights!$A$2:$R$6,18)*EXP(VLOOKUP($B7329,weights!$A$2:$R$6,14)*G7329))</f>
        <v>25.249737657648328</v>
      </c>
    </row>
    <row r="7330" spans="1:8" ht="12.75" x14ac:dyDescent="0.2">
      <c r="A7330">
        <f t="shared" si="0"/>
        <v>294</v>
      </c>
      <c r="B7330" t="str">
        <f t="shared" ref="B7330:C7330" si="7304">B7305</f>
        <v>restaurant</v>
      </c>
      <c r="C7330">
        <f t="shared" si="7304"/>
        <v>3</v>
      </c>
      <c r="D7330">
        <f ca="1">OFFSET(walk!$A$2:$Y$402,TRUNC((ROW()-ROW($D$2))/COLUMNS(walk!$A$2:$Y$402)),MOD(ROW()-ROW($D$2),COLUMNS(walk!$A$2:$Y$402)),1,1)</f>
        <v>10</v>
      </c>
      <c r="E7330">
        <f ca="1">OFFSET(bike!$A$2:$Y$402,TRUNC((ROW()-ROW($E$2))/COLUMNS(bike!$A$2:$Y$402)),MOD(ROW()-ROW($E$2),COLUMNS(bike!$A$2:$Y$402)),1,1)</f>
        <v>2</v>
      </c>
      <c r="F7330">
        <f ca="1">OFFSET(transit!$A$2:$Y$402,TRUNC((ROW()-ROW($F$2))/COLUMNS(transit!$A$2:$Y$402)),MOD(ROW()-ROW($F$2),COLUMNS(transit!$A$2:$Y$402)),1,1)</f>
        <v>6</v>
      </c>
      <c r="G7330">
        <f ca="1">OFFSET(drive!$A$2:$Y$402,TRUNC((ROW()-ROW($G$2))/COLUMNS(drive!$A$2:$Y$402)),MOD(ROW()-ROW($G$2),COLUMNS(drive!$A$2:$Y$402)),1,1)</f>
        <v>2</v>
      </c>
      <c r="H7330" s="5">
        <f ca="1">(VLOOKUP($B7330,weights!$A$2:$R$6,4))*VLOOKUP($B7330,weights!$A$2:$R$6,6)^C7330*(VLOOKUP($B7330,weights!$A$2:$R$6,15)*EXP(VLOOKUP($B7330,weights!$A$2:$R$6,11)*D7330)+VLOOKUP($B7330,weights!$A$2:$R$6,16)*EXP(VLOOKUP($B7330,weights!$A$2:$R$6,12)*E7330)+VLOOKUP($B7330,weights!$A$2:$R$6,17)*EXP(VLOOKUP($B7330,weights!$A$2:$R$6,13)*F7330)+VLOOKUP($B7330,weights!$A$2:$R$6,18)*EXP(VLOOKUP($B7330,weights!$A$2:$R$6,14)*G7330))</f>
        <v>22.243467719620138</v>
      </c>
    </row>
    <row r="7331" spans="1:8" ht="12.75" x14ac:dyDescent="0.2">
      <c r="A7331">
        <f t="shared" si="0"/>
        <v>294</v>
      </c>
      <c r="B7331" t="str">
        <f t="shared" ref="B7331:C7331" si="7305">B7306</f>
        <v>restaurant</v>
      </c>
      <c r="C7331">
        <f t="shared" si="7305"/>
        <v>4</v>
      </c>
      <c r="D7331">
        <f ca="1">OFFSET(walk!$A$2:$Y$402,TRUNC((ROW()-ROW($D$2))/COLUMNS(walk!$A$2:$Y$402)),MOD(ROW()-ROW($D$2),COLUMNS(walk!$A$2:$Y$402)),1,1)</f>
        <v>10</v>
      </c>
      <c r="E7331">
        <f ca="1">OFFSET(bike!$A$2:$Y$402,TRUNC((ROW()-ROW($E$2))/COLUMNS(bike!$A$2:$Y$402)),MOD(ROW()-ROW($E$2),COLUMNS(bike!$A$2:$Y$402)),1,1)</f>
        <v>3</v>
      </c>
      <c r="F7331">
        <f ca="1">OFFSET(transit!$A$2:$Y$402,TRUNC((ROW()-ROW($F$2))/COLUMNS(transit!$A$2:$Y$402)),MOD(ROW()-ROW($F$2),COLUMNS(transit!$A$2:$Y$402)),1,1)</f>
        <v>6</v>
      </c>
      <c r="G7331">
        <f ca="1">OFFSET(drive!$A$2:$Y$402,TRUNC((ROW()-ROW($G$2))/COLUMNS(drive!$A$2:$Y$402)),MOD(ROW()-ROW($G$2),COLUMNS(drive!$A$2:$Y$402)),1,1)</f>
        <v>3</v>
      </c>
      <c r="H7331" s="5">
        <f ca="1">(VLOOKUP($B7331,weights!$A$2:$R$6,4))*VLOOKUP($B7331,weights!$A$2:$R$6,6)^C7331*(VLOOKUP($B7331,weights!$A$2:$R$6,15)*EXP(VLOOKUP($B7331,weights!$A$2:$R$6,11)*D7331)+VLOOKUP($B7331,weights!$A$2:$R$6,16)*EXP(VLOOKUP($B7331,weights!$A$2:$R$6,12)*E7331)+VLOOKUP($B7331,weights!$A$2:$R$6,17)*EXP(VLOOKUP($B7331,weights!$A$2:$R$6,13)*F7331)+VLOOKUP($B7331,weights!$A$2:$R$6,18)*EXP(VLOOKUP($B7331,weights!$A$2:$R$6,14)*G7331))</f>
        <v>17.426472439157646</v>
      </c>
    </row>
    <row r="7332" spans="1:8" ht="12.75" x14ac:dyDescent="0.2">
      <c r="A7332">
        <f t="shared" si="0"/>
        <v>294</v>
      </c>
      <c r="B7332" t="str">
        <f t="shared" ref="B7332:C7332" si="7306">B7307</f>
        <v>restaurant</v>
      </c>
      <c r="C7332">
        <f t="shared" si="7306"/>
        <v>5</v>
      </c>
      <c r="D7332">
        <f ca="1">OFFSET(walk!$A$2:$Y$402,TRUNC((ROW()-ROW($D$2))/COLUMNS(walk!$A$2:$Y$402)),MOD(ROW()-ROW($D$2),COLUMNS(walk!$A$2:$Y$402)),1,1)</f>
        <v>11</v>
      </c>
      <c r="E7332">
        <f ca="1">OFFSET(bike!$A$2:$Y$402,TRUNC((ROW()-ROW($E$2))/COLUMNS(bike!$A$2:$Y$402)),MOD(ROW()-ROW($E$2),COLUMNS(bike!$A$2:$Y$402)),1,1)</f>
        <v>3</v>
      </c>
      <c r="F7332">
        <f ca="1">OFFSET(transit!$A$2:$Y$402,TRUNC((ROW()-ROW($F$2))/COLUMNS(transit!$A$2:$Y$402)),MOD(ROW()-ROW($F$2),COLUMNS(transit!$A$2:$Y$402)),1,1)</f>
        <v>7</v>
      </c>
      <c r="G7332">
        <f ca="1">OFFSET(drive!$A$2:$Y$402,TRUNC((ROW()-ROW($G$2))/COLUMNS(drive!$A$2:$Y$402)),MOD(ROW()-ROW($G$2),COLUMNS(drive!$A$2:$Y$402)),1,1)</f>
        <v>3</v>
      </c>
      <c r="H7332" s="5">
        <f ca="1">(VLOOKUP($B7332,weights!$A$2:$R$6,4))*VLOOKUP($B7332,weights!$A$2:$R$6,6)^C7332*(VLOOKUP($B7332,weights!$A$2:$R$6,15)*EXP(VLOOKUP($B7332,weights!$A$2:$R$6,11)*D7332)+VLOOKUP($B7332,weights!$A$2:$R$6,16)*EXP(VLOOKUP($B7332,weights!$A$2:$R$6,12)*E7332)+VLOOKUP($B7332,weights!$A$2:$R$6,17)*EXP(VLOOKUP($B7332,weights!$A$2:$R$6,13)*F7332)+VLOOKUP($B7332,weights!$A$2:$R$6,18)*EXP(VLOOKUP($B7332,weights!$A$2:$R$6,14)*G7332))</f>
        <v>14.833146777909977</v>
      </c>
    </row>
    <row r="7333" spans="1:8" ht="12.75" x14ac:dyDescent="0.2">
      <c r="A7333">
        <f t="shared" si="0"/>
        <v>294</v>
      </c>
      <c r="B7333" t="str">
        <f t="shared" ref="B7333:C7333" si="7307">B7308</f>
        <v>restaurant</v>
      </c>
      <c r="C7333">
        <f t="shared" si="7307"/>
        <v>6</v>
      </c>
      <c r="D7333">
        <f ca="1">OFFSET(walk!$A$2:$Y$402,TRUNC((ROW()-ROW($D$2))/COLUMNS(walk!$A$2:$Y$402)),MOD(ROW()-ROW($D$2),COLUMNS(walk!$A$2:$Y$402)),1,1)</f>
        <v>11</v>
      </c>
      <c r="E7333">
        <f ca="1">OFFSET(bike!$A$2:$Y$402,TRUNC((ROW()-ROW($E$2))/COLUMNS(bike!$A$2:$Y$402)),MOD(ROW()-ROW($E$2),COLUMNS(bike!$A$2:$Y$402)),1,1)</f>
        <v>3</v>
      </c>
      <c r="F7333">
        <f ca="1">OFFSET(transit!$A$2:$Y$402,TRUNC((ROW()-ROW($F$2))/COLUMNS(transit!$A$2:$Y$402)),MOD(ROW()-ROW($F$2),COLUMNS(transit!$A$2:$Y$402)),1,1)</f>
        <v>7</v>
      </c>
      <c r="G7333">
        <f ca="1">OFFSET(drive!$A$2:$Y$402,TRUNC((ROW()-ROW($G$2))/COLUMNS(drive!$A$2:$Y$402)),MOD(ROW()-ROW($G$2),COLUMNS(drive!$A$2:$Y$402)),1,1)</f>
        <v>3</v>
      </c>
      <c r="H7333" s="5">
        <f ca="1">(VLOOKUP($B7333,weights!$A$2:$R$6,4))*VLOOKUP($B7333,weights!$A$2:$R$6,6)^C7333*(VLOOKUP($B7333,weights!$A$2:$R$6,15)*EXP(VLOOKUP($B7333,weights!$A$2:$R$6,11)*D7333)+VLOOKUP($B7333,weights!$A$2:$R$6,16)*EXP(VLOOKUP($B7333,weights!$A$2:$R$6,12)*E7333)+VLOOKUP($B7333,weights!$A$2:$R$6,17)*EXP(VLOOKUP($B7333,weights!$A$2:$R$6,13)*F7333)+VLOOKUP($B7333,weights!$A$2:$R$6,18)*EXP(VLOOKUP($B7333,weights!$A$2:$R$6,14)*G7333))</f>
        <v>13.294894519460055</v>
      </c>
    </row>
    <row r="7334" spans="1:8" ht="12.75" x14ac:dyDescent="0.2">
      <c r="A7334">
        <f t="shared" si="0"/>
        <v>294</v>
      </c>
      <c r="B7334" t="str">
        <f t="shared" ref="B7334:C7334" si="7308">B7309</f>
        <v>restaurant</v>
      </c>
      <c r="C7334">
        <f t="shared" si="7308"/>
        <v>7</v>
      </c>
      <c r="D7334">
        <f ca="1">OFFSET(walk!$A$2:$Y$402,TRUNC((ROW()-ROW($D$2))/COLUMNS(walk!$A$2:$Y$402)),MOD(ROW()-ROW($D$2),COLUMNS(walk!$A$2:$Y$402)),1,1)</f>
        <v>11</v>
      </c>
      <c r="E7334">
        <f ca="1">OFFSET(bike!$A$2:$Y$402,TRUNC((ROW()-ROW($E$2))/COLUMNS(bike!$A$2:$Y$402)),MOD(ROW()-ROW($E$2),COLUMNS(bike!$A$2:$Y$402)),1,1)</f>
        <v>3</v>
      </c>
      <c r="F7334">
        <f ca="1">OFFSET(transit!$A$2:$Y$402,TRUNC((ROW()-ROW($F$2))/COLUMNS(transit!$A$2:$Y$402)),MOD(ROW()-ROW($F$2),COLUMNS(transit!$A$2:$Y$402)),1,1)</f>
        <v>8</v>
      </c>
      <c r="G7334">
        <f ca="1">OFFSET(drive!$A$2:$Y$402,TRUNC((ROW()-ROW($G$2))/COLUMNS(drive!$A$2:$Y$402)),MOD(ROW()-ROW($G$2),COLUMNS(drive!$A$2:$Y$402)),1,1)</f>
        <v>4</v>
      </c>
      <c r="H7334" s="5">
        <f ca="1">(VLOOKUP($B7334,weights!$A$2:$R$6,4))*VLOOKUP($B7334,weights!$A$2:$R$6,6)^C7334*(VLOOKUP($B7334,weights!$A$2:$R$6,15)*EXP(VLOOKUP($B7334,weights!$A$2:$R$6,11)*D7334)+VLOOKUP($B7334,weights!$A$2:$R$6,16)*EXP(VLOOKUP($B7334,weights!$A$2:$R$6,12)*E7334)+VLOOKUP($B7334,weights!$A$2:$R$6,17)*EXP(VLOOKUP($B7334,weights!$A$2:$R$6,13)*F7334)+VLOOKUP($B7334,weights!$A$2:$R$6,18)*EXP(VLOOKUP($B7334,weights!$A$2:$R$6,14)*G7334))</f>
        <v>10.833032097337464</v>
      </c>
    </row>
    <row r="7335" spans="1:8" ht="12.75" x14ac:dyDescent="0.2">
      <c r="A7335">
        <f t="shared" si="0"/>
        <v>294</v>
      </c>
      <c r="B7335" t="str">
        <f t="shared" ref="B7335:C7335" si="7309">B7310</f>
        <v>restaurant</v>
      </c>
      <c r="C7335">
        <f t="shared" si="7309"/>
        <v>8</v>
      </c>
      <c r="D7335">
        <f ca="1">OFFSET(walk!$A$2:$Y$402,TRUNC((ROW()-ROW($D$2))/COLUMNS(walk!$A$2:$Y$402)),MOD(ROW()-ROW($D$2),COLUMNS(walk!$A$2:$Y$402)),1,1)</f>
        <v>13</v>
      </c>
      <c r="E7335">
        <f ca="1">OFFSET(bike!$A$2:$Y$402,TRUNC((ROW()-ROW($E$2))/COLUMNS(bike!$A$2:$Y$402)),MOD(ROW()-ROW($E$2),COLUMNS(bike!$A$2:$Y$402)),1,1)</f>
        <v>3</v>
      </c>
      <c r="F7335">
        <f ca="1">OFFSET(transit!$A$2:$Y$402,TRUNC((ROW()-ROW($F$2))/COLUMNS(transit!$A$2:$Y$402)),MOD(ROW()-ROW($F$2),COLUMNS(transit!$A$2:$Y$402)),1,1)</f>
        <v>8</v>
      </c>
      <c r="G7335">
        <f ca="1">OFFSET(drive!$A$2:$Y$402,TRUNC((ROW()-ROW($G$2))/COLUMNS(drive!$A$2:$Y$402)),MOD(ROW()-ROW($G$2),COLUMNS(drive!$A$2:$Y$402)),1,1)</f>
        <v>4</v>
      </c>
      <c r="H7335" s="5">
        <f ca="1">(VLOOKUP($B7335,weights!$A$2:$R$6,4))*VLOOKUP($B7335,weights!$A$2:$R$6,6)^C7335*(VLOOKUP($B7335,weights!$A$2:$R$6,15)*EXP(VLOOKUP($B7335,weights!$A$2:$R$6,11)*D7335)+VLOOKUP($B7335,weights!$A$2:$R$6,16)*EXP(VLOOKUP($B7335,weights!$A$2:$R$6,12)*E7335)+VLOOKUP($B7335,weights!$A$2:$R$6,17)*EXP(VLOOKUP($B7335,weights!$A$2:$R$6,13)*F7335)+VLOOKUP($B7335,weights!$A$2:$R$6,18)*EXP(VLOOKUP($B7335,weights!$A$2:$R$6,14)*G7335))</f>
        <v>9.4536390996277664</v>
      </c>
    </row>
    <row r="7336" spans="1:8" ht="12.75" x14ac:dyDescent="0.2">
      <c r="A7336">
        <f t="shared" si="0"/>
        <v>294</v>
      </c>
      <c r="B7336" t="str">
        <f t="shared" ref="B7336:C7336" si="7310">B7311</f>
        <v>restaurant</v>
      </c>
      <c r="C7336">
        <f t="shared" si="7310"/>
        <v>9</v>
      </c>
      <c r="D7336">
        <f ca="1">OFFSET(walk!$A$2:$Y$402,TRUNC((ROW()-ROW($D$2))/COLUMNS(walk!$A$2:$Y$402)),MOD(ROW()-ROW($D$2),COLUMNS(walk!$A$2:$Y$402)),1,1)</f>
        <v>14</v>
      </c>
      <c r="E7336">
        <f ca="1">OFFSET(bike!$A$2:$Y$402,TRUNC((ROW()-ROW($E$2))/COLUMNS(bike!$A$2:$Y$402)),MOD(ROW()-ROW($E$2),COLUMNS(bike!$A$2:$Y$402)),1,1)</f>
        <v>4</v>
      </c>
      <c r="F7336">
        <f ca="1">OFFSET(transit!$A$2:$Y$402,TRUNC((ROW()-ROW($F$2))/COLUMNS(transit!$A$2:$Y$402)),MOD(ROW()-ROW($F$2),COLUMNS(transit!$A$2:$Y$402)),1,1)</f>
        <v>9</v>
      </c>
      <c r="G7336">
        <f ca="1">OFFSET(drive!$A$2:$Y$402,TRUNC((ROW()-ROW($G$2))/COLUMNS(drive!$A$2:$Y$402)),MOD(ROW()-ROW($G$2),COLUMNS(drive!$A$2:$Y$402)),1,1)</f>
        <v>4</v>
      </c>
      <c r="H7336" s="5">
        <f ca="1">(VLOOKUP($B7336,weights!$A$2:$R$6,4))*VLOOKUP($B7336,weights!$A$2:$R$6,6)^C7336*(VLOOKUP($B7336,weights!$A$2:$R$6,15)*EXP(VLOOKUP($B7336,weights!$A$2:$R$6,11)*D7336)+VLOOKUP($B7336,weights!$A$2:$R$6,16)*EXP(VLOOKUP($B7336,weights!$A$2:$R$6,12)*E7336)+VLOOKUP($B7336,weights!$A$2:$R$6,17)*EXP(VLOOKUP($B7336,weights!$A$2:$R$6,13)*F7336)+VLOOKUP($B7336,weights!$A$2:$R$6,18)*EXP(VLOOKUP($B7336,weights!$A$2:$R$6,14)*G7336))</f>
        <v>7.5199809510779003</v>
      </c>
    </row>
    <row r="7337" spans="1:8" ht="12.75" x14ac:dyDescent="0.2">
      <c r="A7337">
        <f t="shared" si="0"/>
        <v>294</v>
      </c>
      <c r="B7337" t="str">
        <f t="shared" ref="B7337:C7337" si="7311">B7312</f>
        <v>supermarket</v>
      </c>
      <c r="C7337">
        <f t="shared" si="7311"/>
        <v>0</v>
      </c>
      <c r="D7337">
        <f ca="1">OFFSET(walk!$A$2:$Y$402,TRUNC((ROW()-ROW($D$2))/COLUMNS(walk!$A$2:$Y$402)),MOD(ROW()-ROW($D$2),COLUMNS(walk!$A$2:$Y$402)),1,1)</f>
        <v>35</v>
      </c>
      <c r="E7337">
        <f ca="1">OFFSET(bike!$A$2:$Y$402,TRUNC((ROW()-ROW($E$2))/COLUMNS(bike!$A$2:$Y$402)),MOD(ROW()-ROW($E$2),COLUMNS(bike!$A$2:$Y$402)),1,1)</f>
        <v>15</v>
      </c>
      <c r="F7337">
        <f ca="1">OFFSET(transit!$A$2:$Y$402,TRUNC((ROW()-ROW($F$2))/COLUMNS(transit!$A$2:$Y$402)),MOD(ROW()-ROW($F$2),COLUMNS(transit!$A$2:$Y$402)),1,1)</f>
        <v>18</v>
      </c>
      <c r="G7337">
        <f ca="1">OFFSET(drive!$A$2:$Y$402,TRUNC((ROW()-ROW($G$2))/COLUMNS(drive!$A$2:$Y$402)),MOD(ROW()-ROW($G$2),COLUMNS(drive!$A$2:$Y$402)),1,1)</f>
        <v>8</v>
      </c>
      <c r="H7337" s="5">
        <f ca="1">(VLOOKUP($B7337,weights!$A$2:$R$6,4))*VLOOKUP($B7337,weights!$A$2:$R$6,6)^C7337*(VLOOKUP($B7337,weights!$A$2:$R$6,15)*EXP(VLOOKUP($B7337,weights!$A$2:$R$6,11)*D7337)+VLOOKUP($B7337,weights!$A$2:$R$6,16)*EXP(VLOOKUP($B7337,weights!$A$2:$R$6,12)*E7337)+VLOOKUP($B7337,weights!$A$2:$R$6,17)*EXP(VLOOKUP($B7337,weights!$A$2:$R$6,13)*F7337)+VLOOKUP($B7337,weights!$A$2:$R$6,18)*EXP(VLOOKUP($B7337,weights!$A$2:$R$6,14)*G7337))</f>
        <v>3.7003724157883644</v>
      </c>
    </row>
    <row r="7338" spans="1:8" ht="12.75" x14ac:dyDescent="0.2">
      <c r="A7338">
        <f t="shared" si="0"/>
        <v>294</v>
      </c>
      <c r="B7338" t="str">
        <f t="shared" ref="B7338:C7338" si="7312">B7313</f>
        <v>supermarket</v>
      </c>
      <c r="C7338">
        <f t="shared" si="7312"/>
        <v>1</v>
      </c>
      <c r="D7338">
        <f ca="1">OFFSET(walk!$A$2:$Y$402,TRUNC((ROW()-ROW($D$2))/COLUMNS(walk!$A$2:$Y$402)),MOD(ROW()-ROW($D$2),COLUMNS(walk!$A$2:$Y$402)),1,1)</f>
        <v>47</v>
      </c>
      <c r="E7338">
        <f ca="1">OFFSET(bike!$A$2:$Y$402,TRUNC((ROW()-ROW($E$2))/COLUMNS(bike!$A$2:$Y$402)),MOD(ROW()-ROW($E$2),COLUMNS(bike!$A$2:$Y$402)),1,1)</f>
        <v>16</v>
      </c>
      <c r="F7338">
        <f ca="1">OFFSET(transit!$A$2:$Y$402,TRUNC((ROW()-ROW($F$2))/COLUMNS(transit!$A$2:$Y$402)),MOD(ROW()-ROW($F$2),COLUMNS(transit!$A$2:$Y$402)),1,1)</f>
        <v>23</v>
      </c>
      <c r="G7338">
        <f ca="1">OFFSET(drive!$A$2:$Y$402,TRUNC((ROW()-ROW($G$2))/COLUMNS(drive!$A$2:$Y$402)),MOD(ROW()-ROW($G$2),COLUMNS(drive!$A$2:$Y$402)),1,1)</f>
        <v>9</v>
      </c>
      <c r="H7338" s="5">
        <f ca="1">(VLOOKUP($B7338,weights!$A$2:$R$6,4))*VLOOKUP($B7338,weights!$A$2:$R$6,6)^C7338*(VLOOKUP($B7338,weights!$A$2:$R$6,15)*EXP(VLOOKUP($B7338,weights!$A$2:$R$6,11)*D7338)+VLOOKUP($B7338,weights!$A$2:$R$6,16)*EXP(VLOOKUP($B7338,weights!$A$2:$R$6,12)*E7338)+VLOOKUP($B7338,weights!$A$2:$R$6,17)*EXP(VLOOKUP($B7338,weights!$A$2:$R$6,13)*F7338)+VLOOKUP($B7338,weights!$A$2:$R$6,18)*EXP(VLOOKUP($B7338,weights!$A$2:$R$6,14)*G7338))</f>
        <v>1.6601665407110797</v>
      </c>
    </row>
    <row r="7339" spans="1:8" ht="12.75" x14ac:dyDescent="0.2">
      <c r="A7339">
        <f t="shared" si="0"/>
        <v>294</v>
      </c>
      <c r="B7339" t="str">
        <f t="shared" ref="B7339:C7339" si="7313">B7314</f>
        <v>supermarket</v>
      </c>
      <c r="C7339">
        <f t="shared" si="7313"/>
        <v>2</v>
      </c>
      <c r="D7339">
        <f ca="1">OFFSET(walk!$A$2:$Y$402,TRUNC((ROW()-ROW($D$2))/COLUMNS(walk!$A$2:$Y$402)),MOD(ROW()-ROW($D$2),COLUMNS(walk!$A$2:$Y$402)),1,1)</f>
        <v>52</v>
      </c>
      <c r="E7339">
        <f ca="1">OFFSET(bike!$A$2:$Y$402,TRUNC((ROW()-ROW($E$2))/COLUMNS(bike!$A$2:$Y$402)),MOD(ROW()-ROW($E$2),COLUMNS(bike!$A$2:$Y$402)),1,1)</f>
        <v>16</v>
      </c>
      <c r="F7339">
        <f ca="1">OFFSET(transit!$A$2:$Y$402,TRUNC((ROW()-ROW($F$2))/COLUMNS(transit!$A$2:$Y$402)),MOD(ROW()-ROW($F$2),COLUMNS(transit!$A$2:$Y$402)),1,1)</f>
        <v>28</v>
      </c>
      <c r="G7339">
        <f ca="1">OFFSET(drive!$A$2:$Y$402,TRUNC((ROW()-ROW($G$2))/COLUMNS(drive!$A$2:$Y$402)),MOD(ROW()-ROW($G$2),COLUMNS(drive!$A$2:$Y$402)),1,1)</f>
        <v>12</v>
      </c>
      <c r="H7339" s="5">
        <f ca="1">(VLOOKUP($B7339,weights!$A$2:$R$6,4))*VLOOKUP($B7339,weights!$A$2:$R$6,6)^C7339*(VLOOKUP($B7339,weights!$A$2:$R$6,15)*EXP(VLOOKUP($B7339,weights!$A$2:$R$6,11)*D7339)+VLOOKUP($B7339,weights!$A$2:$R$6,16)*EXP(VLOOKUP($B7339,weights!$A$2:$R$6,12)*E7339)+VLOOKUP($B7339,weights!$A$2:$R$6,17)*EXP(VLOOKUP($B7339,weights!$A$2:$R$6,13)*F7339)+VLOOKUP($B7339,weights!$A$2:$R$6,18)*EXP(VLOOKUP($B7339,weights!$A$2:$R$6,14)*G7339))</f>
        <v>0.53223443288081507</v>
      </c>
    </row>
    <row r="7340" spans="1:8" ht="12.75" x14ac:dyDescent="0.2">
      <c r="A7340">
        <f t="shared" si="0"/>
        <v>294</v>
      </c>
      <c r="B7340" t="str">
        <f t="shared" ref="B7340:C7340" si="7314">B7315</f>
        <v>supermarket</v>
      </c>
      <c r="C7340">
        <f t="shared" si="7314"/>
        <v>3</v>
      </c>
      <c r="D7340">
        <f ca="1">OFFSET(walk!$A$2:$Y$402,TRUNC((ROW()-ROW($D$2))/COLUMNS(walk!$A$2:$Y$402)),MOD(ROW()-ROW($D$2),COLUMNS(walk!$A$2:$Y$402)),1,1)</f>
        <v>59</v>
      </c>
      <c r="E7340">
        <f ca="1">OFFSET(bike!$A$2:$Y$402,TRUNC((ROW()-ROW($E$2))/COLUMNS(bike!$A$2:$Y$402)),MOD(ROW()-ROW($E$2),COLUMNS(bike!$A$2:$Y$402)),1,1)</f>
        <v>20</v>
      </c>
      <c r="F7340">
        <f ca="1">OFFSET(transit!$A$2:$Y$402,TRUNC((ROW()-ROW($F$2))/COLUMNS(transit!$A$2:$Y$402)),MOD(ROW()-ROW($F$2),COLUMNS(transit!$A$2:$Y$402)),1,1)</f>
        <v>35</v>
      </c>
      <c r="G7340">
        <f ca="1">OFFSET(drive!$A$2:$Y$402,TRUNC((ROW()-ROW($G$2))/COLUMNS(drive!$A$2:$Y$402)),MOD(ROW()-ROW($G$2),COLUMNS(drive!$A$2:$Y$402)),1,1)</f>
        <v>14</v>
      </c>
      <c r="H7340" s="5">
        <f ca="1">(VLOOKUP($B7340,weights!$A$2:$R$6,4))*VLOOKUP($B7340,weights!$A$2:$R$6,6)^C7340*(VLOOKUP($B7340,weights!$A$2:$R$6,15)*EXP(VLOOKUP($B7340,weights!$A$2:$R$6,11)*D7340)+VLOOKUP($B7340,weights!$A$2:$R$6,16)*EXP(VLOOKUP($B7340,weights!$A$2:$R$6,12)*E7340)+VLOOKUP($B7340,weights!$A$2:$R$6,17)*EXP(VLOOKUP($B7340,weights!$A$2:$R$6,13)*F7340)+VLOOKUP($B7340,weights!$A$2:$R$6,18)*EXP(VLOOKUP($B7340,weights!$A$2:$R$6,14)*G7340))</f>
        <v>0.19226417491459599</v>
      </c>
    </row>
    <row r="7341" spans="1:8" ht="12.75" x14ac:dyDescent="0.2">
      <c r="A7341">
        <f t="shared" si="0"/>
        <v>294</v>
      </c>
      <c r="B7341" t="str">
        <f t="shared" ref="B7341:C7341" si="7315">B7316</f>
        <v>supermarket</v>
      </c>
      <c r="C7341">
        <f t="shared" si="7315"/>
        <v>4</v>
      </c>
      <c r="D7341">
        <f ca="1">OFFSET(walk!$A$2:$Y$402,TRUNC((ROW()-ROW($D$2))/COLUMNS(walk!$A$2:$Y$402)),MOD(ROW()-ROW($D$2),COLUMNS(walk!$A$2:$Y$402)),1,1)</f>
        <v>76</v>
      </c>
      <c r="E7341">
        <f ca="1">OFFSET(bike!$A$2:$Y$402,TRUNC((ROW()-ROW($E$2))/COLUMNS(bike!$A$2:$Y$402)),MOD(ROW()-ROW($E$2),COLUMNS(bike!$A$2:$Y$402)),1,1)</f>
        <v>24</v>
      </c>
      <c r="F7341">
        <f ca="1">OFFSET(transit!$A$2:$Y$402,TRUNC((ROW()-ROW($F$2))/COLUMNS(transit!$A$2:$Y$402)),MOD(ROW()-ROW($F$2),COLUMNS(transit!$A$2:$Y$402)),1,1)</f>
        <v>37</v>
      </c>
      <c r="G7341">
        <f ca="1">OFFSET(drive!$A$2:$Y$402,TRUNC((ROW()-ROW($G$2))/COLUMNS(drive!$A$2:$Y$402)),MOD(ROW()-ROW($G$2),COLUMNS(drive!$A$2:$Y$402)),1,1)</f>
        <v>15</v>
      </c>
      <c r="H7341" s="5">
        <f ca="1">(VLOOKUP($B7341,weights!$A$2:$R$6,4))*VLOOKUP($B7341,weights!$A$2:$R$6,6)^C7341*(VLOOKUP($B7341,weights!$A$2:$R$6,15)*EXP(VLOOKUP($B7341,weights!$A$2:$R$6,11)*D7341)+VLOOKUP($B7341,weights!$A$2:$R$6,16)*EXP(VLOOKUP($B7341,weights!$A$2:$R$6,12)*E7341)+VLOOKUP($B7341,weights!$A$2:$R$6,17)*EXP(VLOOKUP($B7341,weights!$A$2:$R$6,13)*F7341)+VLOOKUP($B7341,weights!$A$2:$R$6,18)*EXP(VLOOKUP($B7341,weights!$A$2:$R$6,14)*G7341))</f>
        <v>8.990514876921632E-2</v>
      </c>
    </row>
    <row r="7342" spans="1:8" ht="12.75" x14ac:dyDescent="0.2">
      <c r="A7342">
        <f t="shared" si="0"/>
        <v>294</v>
      </c>
      <c r="B7342" t="str">
        <f t="shared" ref="B7342:C7342" si="7316">B7317</f>
        <v>store</v>
      </c>
      <c r="C7342">
        <f t="shared" si="7316"/>
        <v>0</v>
      </c>
      <c r="D7342">
        <f ca="1">OFFSET(walk!$A$2:$Y$402,TRUNC((ROW()-ROW($D$2))/COLUMNS(walk!$A$2:$Y$402)),MOD(ROW()-ROW($D$2),COLUMNS(walk!$A$2:$Y$402)),1,1)</f>
        <v>4</v>
      </c>
      <c r="E7342">
        <f ca="1">OFFSET(bike!$A$2:$Y$402,TRUNC((ROW()-ROW($E$2))/COLUMNS(bike!$A$2:$Y$402)),MOD(ROW()-ROW($E$2),COLUMNS(bike!$A$2:$Y$402)),1,1)</f>
        <v>1</v>
      </c>
      <c r="F7342">
        <f ca="1">OFFSET(transit!$A$2:$Y$402,TRUNC((ROW()-ROW($F$2))/COLUMNS(transit!$A$2:$Y$402)),MOD(ROW()-ROW($F$2),COLUMNS(transit!$A$2:$Y$402)),1,1)</f>
        <v>4</v>
      </c>
      <c r="G7342">
        <f ca="1">OFFSET(drive!$A$2:$Y$402,TRUNC((ROW()-ROW($G$2))/COLUMNS(drive!$A$2:$Y$402)),MOD(ROW()-ROW($G$2),COLUMNS(drive!$A$2:$Y$402)),1,1)</f>
        <v>1</v>
      </c>
      <c r="H7342" s="5">
        <f ca="1">(VLOOKUP($B7342,weights!$A$2:$R$6,4))*VLOOKUP($B7342,weights!$A$2:$R$6,6)^C7342*(VLOOKUP($B7342,weights!$A$2:$R$6,15)*EXP(VLOOKUP($B7342,weights!$A$2:$R$6,11)*D7342)+VLOOKUP($B7342,weights!$A$2:$R$6,16)*EXP(VLOOKUP($B7342,weights!$A$2:$R$6,12)*E7342)+VLOOKUP($B7342,weights!$A$2:$R$6,17)*EXP(VLOOKUP($B7342,weights!$A$2:$R$6,13)*F7342)+VLOOKUP($B7342,weights!$A$2:$R$6,18)*EXP(VLOOKUP($B7342,weights!$A$2:$R$6,14)*G7342))</f>
        <v>22.338230552247637</v>
      </c>
    </row>
    <row r="7343" spans="1:8" ht="12.75" x14ac:dyDescent="0.2">
      <c r="A7343">
        <f t="shared" si="0"/>
        <v>294</v>
      </c>
      <c r="B7343" t="str">
        <f t="shared" ref="B7343:C7343" si="7317">B7318</f>
        <v>store</v>
      </c>
      <c r="C7343">
        <f t="shared" si="7317"/>
        <v>1</v>
      </c>
      <c r="D7343">
        <f ca="1">OFFSET(walk!$A$2:$Y$402,TRUNC((ROW()-ROW($D$2))/COLUMNS(walk!$A$2:$Y$402)),MOD(ROW()-ROW($D$2),COLUMNS(walk!$A$2:$Y$402)),1,1)</f>
        <v>6</v>
      </c>
      <c r="E7343">
        <f ca="1">OFFSET(bike!$A$2:$Y$402,TRUNC((ROW()-ROW($E$2))/COLUMNS(bike!$A$2:$Y$402)),MOD(ROW()-ROW($E$2),COLUMNS(bike!$A$2:$Y$402)),1,1)</f>
        <v>2</v>
      </c>
      <c r="F7343">
        <f ca="1">OFFSET(transit!$A$2:$Y$402,TRUNC((ROW()-ROW($F$2))/COLUMNS(transit!$A$2:$Y$402)),MOD(ROW()-ROW($F$2),COLUMNS(transit!$A$2:$Y$402)),1,1)</f>
        <v>4</v>
      </c>
      <c r="G7343">
        <f ca="1">OFFSET(drive!$A$2:$Y$402,TRUNC((ROW()-ROW($G$2))/COLUMNS(drive!$A$2:$Y$402)),MOD(ROW()-ROW($G$2),COLUMNS(drive!$A$2:$Y$402)),1,1)</f>
        <v>2</v>
      </c>
      <c r="H7343" s="5">
        <f ca="1">(VLOOKUP($B7343,weights!$A$2:$R$6,4))*VLOOKUP($B7343,weights!$A$2:$R$6,6)^C7343*(VLOOKUP($B7343,weights!$A$2:$R$6,15)*EXP(VLOOKUP($B7343,weights!$A$2:$R$6,11)*D7343)+VLOOKUP($B7343,weights!$A$2:$R$6,16)*EXP(VLOOKUP($B7343,weights!$A$2:$R$6,12)*E7343)+VLOOKUP($B7343,weights!$A$2:$R$6,17)*EXP(VLOOKUP($B7343,weights!$A$2:$R$6,13)*F7343)+VLOOKUP($B7343,weights!$A$2:$R$6,18)*EXP(VLOOKUP($B7343,weights!$A$2:$R$6,14)*G7343))</f>
        <v>10.710034827153024</v>
      </c>
    </row>
    <row r="7344" spans="1:8" ht="12.75" x14ac:dyDescent="0.2">
      <c r="A7344">
        <f t="shared" si="0"/>
        <v>294</v>
      </c>
      <c r="B7344" t="str">
        <f t="shared" ref="B7344:C7344" si="7318">B7319</f>
        <v>store</v>
      </c>
      <c r="C7344">
        <f t="shared" si="7318"/>
        <v>2</v>
      </c>
      <c r="D7344">
        <f ca="1">OFFSET(walk!$A$2:$Y$402,TRUNC((ROW()-ROW($D$2))/COLUMNS(walk!$A$2:$Y$402)),MOD(ROW()-ROW($D$2),COLUMNS(walk!$A$2:$Y$402)),1,1)</f>
        <v>8</v>
      </c>
      <c r="E7344">
        <f ca="1">OFFSET(bike!$A$2:$Y$402,TRUNC((ROW()-ROW($E$2))/COLUMNS(bike!$A$2:$Y$402)),MOD(ROW()-ROW($E$2),COLUMNS(bike!$A$2:$Y$402)),1,1)</f>
        <v>2</v>
      </c>
      <c r="F7344">
        <f ca="1">OFFSET(transit!$A$2:$Y$402,TRUNC((ROW()-ROW($F$2))/COLUMNS(transit!$A$2:$Y$402)),MOD(ROW()-ROW($F$2),COLUMNS(transit!$A$2:$Y$402)),1,1)</f>
        <v>4</v>
      </c>
      <c r="G7344">
        <f ca="1">OFFSET(drive!$A$2:$Y$402,TRUNC((ROW()-ROW($G$2))/COLUMNS(drive!$A$2:$Y$402)),MOD(ROW()-ROW($G$2),COLUMNS(drive!$A$2:$Y$402)),1,1)</f>
        <v>2</v>
      </c>
      <c r="H7344" s="5">
        <f ca="1">(VLOOKUP($B7344,weights!$A$2:$R$6,4))*VLOOKUP($B7344,weights!$A$2:$R$6,6)^C7344*(VLOOKUP($B7344,weights!$A$2:$R$6,15)*EXP(VLOOKUP($B7344,weights!$A$2:$R$6,11)*D7344)+VLOOKUP($B7344,weights!$A$2:$R$6,16)*EXP(VLOOKUP($B7344,weights!$A$2:$R$6,12)*E7344)+VLOOKUP($B7344,weights!$A$2:$R$6,17)*EXP(VLOOKUP($B7344,weights!$A$2:$R$6,13)*F7344)+VLOOKUP($B7344,weights!$A$2:$R$6,18)*EXP(VLOOKUP($B7344,weights!$A$2:$R$6,14)*G7344))</f>
        <v>6.8813538925380726</v>
      </c>
    </row>
    <row r="7345" spans="1:8" ht="12.75" x14ac:dyDescent="0.2">
      <c r="A7345">
        <f t="shared" si="0"/>
        <v>294</v>
      </c>
      <c r="B7345" t="str">
        <f t="shared" ref="B7345:C7345" si="7319">B7320</f>
        <v>store</v>
      </c>
      <c r="C7345">
        <f t="shared" si="7319"/>
        <v>3</v>
      </c>
      <c r="D7345">
        <f ca="1">OFFSET(walk!$A$2:$Y$402,TRUNC((ROW()-ROW($D$2))/COLUMNS(walk!$A$2:$Y$402)),MOD(ROW()-ROW($D$2),COLUMNS(walk!$A$2:$Y$402)),1,1)</f>
        <v>8</v>
      </c>
      <c r="E7345">
        <f ca="1">OFFSET(bike!$A$2:$Y$402,TRUNC((ROW()-ROW($E$2))/COLUMNS(bike!$A$2:$Y$402)),MOD(ROW()-ROW($E$2),COLUMNS(bike!$A$2:$Y$402)),1,1)</f>
        <v>2</v>
      </c>
      <c r="F7345">
        <f ca="1">OFFSET(transit!$A$2:$Y$402,TRUNC((ROW()-ROW($F$2))/COLUMNS(transit!$A$2:$Y$402)),MOD(ROW()-ROW($F$2),COLUMNS(transit!$A$2:$Y$402)),1,1)</f>
        <v>8</v>
      </c>
      <c r="G7345">
        <f ca="1">OFFSET(drive!$A$2:$Y$402,TRUNC((ROW()-ROW($G$2))/COLUMNS(drive!$A$2:$Y$402)),MOD(ROW()-ROW($G$2),COLUMNS(drive!$A$2:$Y$402)),1,1)</f>
        <v>3</v>
      </c>
      <c r="H7345" s="5">
        <f ca="1">(VLOOKUP($B7345,weights!$A$2:$R$6,4))*VLOOKUP($B7345,weights!$A$2:$R$6,6)^C7345*(VLOOKUP($B7345,weights!$A$2:$R$6,15)*EXP(VLOOKUP($B7345,weights!$A$2:$R$6,11)*D7345)+VLOOKUP($B7345,weights!$A$2:$R$6,16)*EXP(VLOOKUP($B7345,weights!$A$2:$R$6,12)*E7345)+VLOOKUP($B7345,weights!$A$2:$R$6,17)*EXP(VLOOKUP($B7345,weights!$A$2:$R$6,13)*F7345)+VLOOKUP($B7345,weights!$A$2:$R$6,18)*EXP(VLOOKUP($B7345,weights!$A$2:$R$6,14)*G7345))</f>
        <v>3.5483057342417657</v>
      </c>
    </row>
    <row r="7346" spans="1:8" ht="12.75" x14ac:dyDescent="0.2">
      <c r="A7346">
        <f t="shared" si="0"/>
        <v>294</v>
      </c>
      <c r="B7346" t="str">
        <f t="shared" ref="B7346:C7346" si="7320">B7321</f>
        <v>store</v>
      </c>
      <c r="C7346">
        <f t="shared" si="7320"/>
        <v>4</v>
      </c>
      <c r="D7346">
        <f ca="1">OFFSET(walk!$A$2:$Y$402,TRUNC((ROW()-ROW($D$2))/COLUMNS(walk!$A$2:$Y$402)),MOD(ROW()-ROW($D$2),COLUMNS(walk!$A$2:$Y$402)),1,1)</f>
        <v>11</v>
      </c>
      <c r="E7346">
        <f ca="1">OFFSET(bike!$A$2:$Y$402,TRUNC((ROW()-ROW($E$2))/COLUMNS(bike!$A$2:$Y$402)),MOD(ROW()-ROW($E$2),COLUMNS(bike!$A$2:$Y$402)),1,1)</f>
        <v>5</v>
      </c>
      <c r="F7346">
        <f ca="1">OFFSET(transit!$A$2:$Y$402,TRUNC((ROW()-ROW($F$2))/COLUMNS(transit!$A$2:$Y$402)),MOD(ROW()-ROW($F$2),COLUMNS(transit!$A$2:$Y$402)),1,1)</f>
        <v>8</v>
      </c>
      <c r="G7346">
        <f ca="1">OFFSET(drive!$A$2:$Y$402,TRUNC((ROW()-ROW($G$2))/COLUMNS(drive!$A$2:$Y$402)),MOD(ROW()-ROW($G$2),COLUMNS(drive!$A$2:$Y$402)),1,1)</f>
        <v>3</v>
      </c>
      <c r="H7346" s="5">
        <f ca="1">(VLOOKUP($B7346,weights!$A$2:$R$6,4))*VLOOKUP($B7346,weights!$A$2:$R$6,6)^C7346*(VLOOKUP($B7346,weights!$A$2:$R$6,15)*EXP(VLOOKUP($B7346,weights!$A$2:$R$6,11)*D7346)+VLOOKUP($B7346,weights!$A$2:$R$6,16)*EXP(VLOOKUP($B7346,weights!$A$2:$R$6,12)*E7346)+VLOOKUP($B7346,weights!$A$2:$R$6,17)*EXP(VLOOKUP($B7346,weights!$A$2:$R$6,13)*F7346)+VLOOKUP($B7346,weights!$A$2:$R$6,18)*EXP(VLOOKUP($B7346,weights!$A$2:$R$6,14)*G7346))</f>
        <v>1.4361985442696539</v>
      </c>
    </row>
    <row r="7347" spans="1:8" ht="12.75" x14ac:dyDescent="0.2">
      <c r="A7347">
        <f t="shared" si="0"/>
        <v>294</v>
      </c>
      <c r="B7347" t="str">
        <f t="shared" ref="B7347:C7347" si="7321">B7322</f>
        <v>pharmacy</v>
      </c>
      <c r="C7347">
        <f t="shared" si="7321"/>
        <v>0</v>
      </c>
      <c r="D7347">
        <f ca="1">OFFSET(walk!$A$2:$Y$402,TRUNC((ROW()-ROW($D$2))/COLUMNS(walk!$A$2:$Y$402)),MOD(ROW()-ROW($D$2),COLUMNS(walk!$A$2:$Y$402)),1,1)</f>
        <v>10</v>
      </c>
      <c r="E7347">
        <f ca="1">OFFSET(bike!$A$2:$Y$402,TRUNC((ROW()-ROW($E$2))/COLUMNS(bike!$A$2:$Y$402)),MOD(ROW()-ROW($E$2),COLUMNS(bike!$A$2:$Y$402)),1,1)</f>
        <v>3</v>
      </c>
      <c r="F7347">
        <f ca="1">OFFSET(transit!$A$2:$Y$402,TRUNC((ROW()-ROW($F$2))/COLUMNS(transit!$A$2:$Y$402)),MOD(ROW()-ROW($F$2),COLUMNS(transit!$A$2:$Y$402)),1,1)</f>
        <v>10</v>
      </c>
      <c r="G7347">
        <f ca="1">OFFSET(drive!$A$2:$Y$402,TRUNC((ROW()-ROW($G$2))/COLUMNS(drive!$A$2:$Y$402)),MOD(ROW()-ROW($G$2),COLUMNS(drive!$A$2:$Y$402)),1,1)</f>
        <v>2</v>
      </c>
      <c r="H7347" s="5">
        <f ca="1">(VLOOKUP($B7347,weights!$A$2:$R$6,4))*VLOOKUP($B7347,weights!$A$2:$R$6,6)^C7347*(VLOOKUP($B7347,weights!$A$2:$R$6,15)*EXP(VLOOKUP($B7347,weights!$A$2:$R$6,11)*D7347)+VLOOKUP($B7347,weights!$A$2:$R$6,16)*EXP(VLOOKUP($B7347,weights!$A$2:$R$6,12)*E7347)+VLOOKUP($B7347,weights!$A$2:$R$6,17)*EXP(VLOOKUP($B7347,weights!$A$2:$R$6,13)*F7347)+VLOOKUP($B7347,weights!$A$2:$R$6,18)*EXP(VLOOKUP($B7347,weights!$A$2:$R$6,14)*G7347))</f>
        <v>6.9306407284183704</v>
      </c>
    </row>
    <row r="7348" spans="1:8" ht="12.75" x14ac:dyDescent="0.2">
      <c r="A7348">
        <f t="shared" si="0"/>
        <v>294</v>
      </c>
      <c r="B7348" t="str">
        <f t="shared" ref="B7348:C7348" si="7322">B7323</f>
        <v>pharmacy</v>
      </c>
      <c r="C7348">
        <f t="shared" si="7322"/>
        <v>1</v>
      </c>
      <c r="D7348">
        <f ca="1">OFFSET(walk!$A$2:$Y$402,TRUNC((ROW()-ROW($D$2))/COLUMNS(walk!$A$2:$Y$402)),MOD(ROW()-ROW($D$2),COLUMNS(walk!$A$2:$Y$402)),1,1)</f>
        <v>10</v>
      </c>
      <c r="E7348">
        <f ca="1">OFFSET(bike!$A$2:$Y$402,TRUNC((ROW()-ROW($E$2))/COLUMNS(bike!$A$2:$Y$402)),MOD(ROW()-ROW($E$2),COLUMNS(bike!$A$2:$Y$402)),1,1)</f>
        <v>4</v>
      </c>
      <c r="F7348">
        <f ca="1">OFFSET(transit!$A$2:$Y$402,TRUNC((ROW()-ROW($F$2))/COLUMNS(transit!$A$2:$Y$402)),MOD(ROW()-ROW($F$2),COLUMNS(transit!$A$2:$Y$402)),1,1)</f>
        <v>10</v>
      </c>
      <c r="G7348">
        <f ca="1">OFFSET(drive!$A$2:$Y$402,TRUNC((ROW()-ROW($G$2))/COLUMNS(drive!$A$2:$Y$402)),MOD(ROW()-ROW($G$2),COLUMNS(drive!$A$2:$Y$402)),1,1)</f>
        <v>3</v>
      </c>
      <c r="H7348" s="5">
        <f ca="1">(VLOOKUP($B7348,weights!$A$2:$R$6,4))*VLOOKUP($B7348,weights!$A$2:$R$6,6)^C7348*(VLOOKUP($B7348,weights!$A$2:$R$6,15)*EXP(VLOOKUP($B7348,weights!$A$2:$R$6,11)*D7348)+VLOOKUP($B7348,weights!$A$2:$R$6,16)*EXP(VLOOKUP($B7348,weights!$A$2:$R$6,12)*E7348)+VLOOKUP($B7348,weights!$A$2:$R$6,17)*EXP(VLOOKUP($B7348,weights!$A$2:$R$6,13)*F7348)+VLOOKUP($B7348,weights!$A$2:$R$6,18)*EXP(VLOOKUP($B7348,weights!$A$2:$R$6,14)*G7348))</f>
        <v>2.7202886607715069</v>
      </c>
    </row>
    <row r="7349" spans="1:8" ht="12.75" x14ac:dyDescent="0.2">
      <c r="A7349">
        <f t="shared" si="0"/>
        <v>294</v>
      </c>
      <c r="B7349" t="str">
        <f t="shared" ref="B7349:C7349" si="7323">B7324</f>
        <v>pharmacy</v>
      </c>
      <c r="C7349">
        <f t="shared" si="7323"/>
        <v>2</v>
      </c>
      <c r="D7349">
        <f ca="1">OFFSET(walk!$A$2:$Y$402,TRUNC((ROW()-ROW($D$2))/COLUMNS(walk!$A$2:$Y$402)),MOD(ROW()-ROW($D$2),COLUMNS(walk!$A$2:$Y$402)),1,1)</f>
        <v>13</v>
      </c>
      <c r="E7349">
        <f ca="1">OFFSET(bike!$A$2:$Y$402,TRUNC((ROW()-ROW($E$2))/COLUMNS(bike!$A$2:$Y$402)),MOD(ROW()-ROW($E$2),COLUMNS(bike!$A$2:$Y$402)),1,1)</f>
        <v>4</v>
      </c>
      <c r="F7349">
        <f ca="1">OFFSET(transit!$A$2:$Y$402,TRUNC((ROW()-ROW($F$2))/COLUMNS(transit!$A$2:$Y$402)),MOD(ROW()-ROW($F$2),COLUMNS(transit!$A$2:$Y$402)),1,1)</f>
        <v>13</v>
      </c>
      <c r="G7349">
        <f ca="1">OFFSET(drive!$A$2:$Y$402,TRUNC((ROW()-ROW($G$2))/COLUMNS(drive!$A$2:$Y$402)),MOD(ROW()-ROW($G$2),COLUMNS(drive!$A$2:$Y$402)),1,1)</f>
        <v>3</v>
      </c>
      <c r="H7349" s="5">
        <f ca="1">(VLOOKUP($B7349,weights!$A$2:$R$6,4))*VLOOKUP($B7349,weights!$A$2:$R$6,6)^C7349*(VLOOKUP($B7349,weights!$A$2:$R$6,15)*EXP(VLOOKUP($B7349,weights!$A$2:$R$6,11)*D7349)+VLOOKUP($B7349,weights!$A$2:$R$6,16)*EXP(VLOOKUP($B7349,weights!$A$2:$R$6,12)*E7349)+VLOOKUP($B7349,weights!$A$2:$R$6,17)*EXP(VLOOKUP($B7349,weights!$A$2:$R$6,13)*F7349)+VLOOKUP($B7349,weights!$A$2:$R$6,18)*EXP(VLOOKUP($B7349,weights!$A$2:$R$6,14)*G7349))</f>
        <v>1.1862547232372256</v>
      </c>
    </row>
    <row r="7350" spans="1:8" ht="12.75" x14ac:dyDescent="0.2">
      <c r="A7350">
        <f t="shared" si="0"/>
        <v>294</v>
      </c>
      <c r="B7350" t="str">
        <f t="shared" ref="B7350:C7350" si="7324">B7325</f>
        <v>bank</v>
      </c>
      <c r="C7350">
        <f t="shared" si="7324"/>
        <v>0</v>
      </c>
      <c r="D7350">
        <f ca="1">OFFSET(walk!$A$2:$Y$402,TRUNC((ROW()-ROW($D$2))/COLUMNS(walk!$A$2:$Y$402)),MOD(ROW()-ROW($D$2),COLUMNS(walk!$A$2:$Y$402)),1,1)</f>
        <v>22</v>
      </c>
      <c r="E7350">
        <f ca="1">OFFSET(bike!$A$2:$Y$402,TRUNC((ROW()-ROW($E$2))/COLUMNS(bike!$A$2:$Y$402)),MOD(ROW()-ROW($E$2),COLUMNS(bike!$A$2:$Y$402)),1,1)</f>
        <v>8</v>
      </c>
      <c r="F7350">
        <f ca="1">OFFSET(transit!$A$2:$Y$402,TRUNC((ROW()-ROW($F$2))/COLUMNS(transit!$A$2:$Y$402)),MOD(ROW()-ROW($F$2),COLUMNS(transit!$A$2:$Y$402)),1,1)</f>
        <v>15</v>
      </c>
      <c r="G7350">
        <f ca="1">OFFSET(drive!$A$2:$Y$402,TRUNC((ROW()-ROW($G$2))/COLUMNS(drive!$A$2:$Y$402)),MOD(ROW()-ROW($G$2),COLUMNS(drive!$A$2:$Y$402)),1,1)</f>
        <v>6</v>
      </c>
      <c r="H7350" s="5">
        <f ca="1">(VLOOKUP($B7350,weights!$A$2:$R$6,4))*VLOOKUP($B7350,weights!$A$2:$R$6,6)^C7350*(VLOOKUP($B7350,weights!$A$2:$R$6,15)*EXP(VLOOKUP($B7350,weights!$A$2:$R$6,11)*D7350)+VLOOKUP($B7350,weights!$A$2:$R$6,16)*EXP(VLOOKUP($B7350,weights!$A$2:$R$6,12)*E7350)+VLOOKUP($B7350,weights!$A$2:$R$6,17)*EXP(VLOOKUP($B7350,weights!$A$2:$R$6,13)*F7350)+VLOOKUP($B7350,weights!$A$2:$R$6,18)*EXP(VLOOKUP($B7350,weights!$A$2:$R$6,14)*G7350))</f>
        <v>2.5036520445062513</v>
      </c>
    </row>
    <row r="7351" spans="1:8" ht="12.75" x14ac:dyDescent="0.2">
      <c r="A7351">
        <f t="shared" si="0"/>
        <v>294</v>
      </c>
      <c r="B7351" t="str">
        <f t="shared" ref="B7351:C7351" si="7325">B7326</f>
        <v>bank</v>
      </c>
      <c r="C7351">
        <f t="shared" si="7325"/>
        <v>1</v>
      </c>
      <c r="D7351">
        <f ca="1">OFFSET(walk!$A$2:$Y$402,TRUNC((ROW()-ROW($D$2))/COLUMNS(walk!$A$2:$Y$402)),MOD(ROW()-ROW($D$2),COLUMNS(walk!$A$2:$Y$402)),1,1)</f>
        <v>43</v>
      </c>
      <c r="E7351">
        <f ca="1">OFFSET(bike!$A$2:$Y$402,TRUNC((ROW()-ROW($E$2))/COLUMNS(bike!$A$2:$Y$402)),MOD(ROW()-ROW($E$2),COLUMNS(bike!$A$2:$Y$402)),1,1)</f>
        <v>13</v>
      </c>
      <c r="F7351">
        <f ca="1">OFFSET(transit!$A$2:$Y$402,TRUNC((ROW()-ROW($F$2))/COLUMNS(transit!$A$2:$Y$402)),MOD(ROW()-ROW($F$2),COLUMNS(transit!$A$2:$Y$402)),1,1)</f>
        <v>37</v>
      </c>
      <c r="G7351">
        <f ca="1">OFFSET(drive!$A$2:$Y$402,TRUNC((ROW()-ROW($G$2))/COLUMNS(drive!$A$2:$Y$402)),MOD(ROW()-ROW($G$2),COLUMNS(drive!$A$2:$Y$402)),1,1)</f>
        <v>8</v>
      </c>
      <c r="H7351" s="5">
        <f ca="1">(VLOOKUP($B7351,weights!$A$2:$R$6,4))*VLOOKUP($B7351,weights!$A$2:$R$6,6)^C7351*(VLOOKUP($B7351,weights!$A$2:$R$6,15)*EXP(VLOOKUP($B7351,weights!$A$2:$R$6,11)*D7351)+VLOOKUP($B7351,weights!$A$2:$R$6,16)*EXP(VLOOKUP($B7351,weights!$A$2:$R$6,12)*E7351)+VLOOKUP($B7351,weights!$A$2:$R$6,17)*EXP(VLOOKUP($B7351,weights!$A$2:$R$6,13)*F7351)+VLOOKUP($B7351,weights!$A$2:$R$6,18)*EXP(VLOOKUP($B7351,weights!$A$2:$R$6,14)*G7351))</f>
        <v>0.46067125048036645</v>
      </c>
    </row>
    <row r="7352" spans="1:8" ht="12.75" x14ac:dyDescent="0.2">
      <c r="A7352">
        <f t="shared" si="0"/>
        <v>295</v>
      </c>
      <c r="B7352" t="str">
        <f t="shared" ref="B7352:C7352" si="7326">B7327</f>
        <v>restaurant</v>
      </c>
      <c r="C7352">
        <f t="shared" si="7326"/>
        <v>0</v>
      </c>
      <c r="D7352">
        <f ca="1">OFFSET(walk!$A$2:$Y$402,TRUNC((ROW()-ROW($D$2))/COLUMNS(walk!$A$2:$Y$402)),MOD(ROW()-ROW($D$2),COLUMNS(walk!$A$2:$Y$402)),1,1)</f>
        <v>7</v>
      </c>
      <c r="E7352">
        <f ca="1">OFFSET(bike!$A$2:$Y$402,TRUNC((ROW()-ROW($E$2))/COLUMNS(bike!$A$2:$Y$402)),MOD(ROW()-ROW($E$2),COLUMNS(bike!$A$2:$Y$402)),1,1)</f>
        <v>2</v>
      </c>
      <c r="F7352">
        <f ca="1">OFFSET(transit!$A$2:$Y$402,TRUNC((ROW()-ROW($F$2))/COLUMNS(transit!$A$2:$Y$402)),MOD(ROW()-ROW($F$2),COLUMNS(transit!$A$2:$Y$402)),1,1)</f>
        <v>7</v>
      </c>
      <c r="G7352">
        <f ca="1">OFFSET(drive!$A$2:$Y$402,TRUNC((ROW()-ROW($G$2))/COLUMNS(drive!$A$2:$Y$402)),MOD(ROW()-ROW($G$2),COLUMNS(drive!$A$2:$Y$402)),1,1)</f>
        <v>2</v>
      </c>
      <c r="H7352" s="5">
        <f ca="1">(VLOOKUP($B7352,weights!$A$2:$R$6,4))*VLOOKUP($B7352,weights!$A$2:$R$6,6)^C7352*(VLOOKUP($B7352,weights!$A$2:$R$6,15)*EXP(VLOOKUP($B7352,weights!$A$2:$R$6,11)*D7352)+VLOOKUP($B7352,weights!$A$2:$R$6,16)*EXP(VLOOKUP($B7352,weights!$A$2:$R$6,12)*E7352)+VLOOKUP($B7352,weights!$A$2:$R$6,17)*EXP(VLOOKUP($B7352,weights!$A$2:$R$6,13)*F7352)+VLOOKUP($B7352,weights!$A$2:$R$6,18)*EXP(VLOOKUP($B7352,weights!$A$2:$R$6,14)*G7352))</f>
        <v>32.024622533391799</v>
      </c>
    </row>
    <row r="7353" spans="1:8" ht="12.75" x14ac:dyDescent="0.2">
      <c r="A7353">
        <f t="shared" si="0"/>
        <v>295</v>
      </c>
      <c r="B7353" t="str">
        <f t="shared" ref="B7353:C7353" si="7327">B7328</f>
        <v>restaurant</v>
      </c>
      <c r="C7353">
        <f t="shared" si="7327"/>
        <v>1</v>
      </c>
      <c r="D7353">
        <f ca="1">OFFSET(walk!$A$2:$Y$402,TRUNC((ROW()-ROW($D$2))/COLUMNS(walk!$A$2:$Y$402)),MOD(ROW()-ROW($D$2),COLUMNS(walk!$A$2:$Y$402)),1,1)</f>
        <v>8</v>
      </c>
      <c r="E7353">
        <f ca="1">OFFSET(bike!$A$2:$Y$402,TRUNC((ROW()-ROW($E$2))/COLUMNS(bike!$A$2:$Y$402)),MOD(ROW()-ROW($E$2),COLUMNS(bike!$A$2:$Y$402)),1,1)</f>
        <v>2</v>
      </c>
      <c r="F7353">
        <f ca="1">OFFSET(transit!$A$2:$Y$402,TRUNC((ROW()-ROW($F$2))/COLUMNS(transit!$A$2:$Y$402)),MOD(ROW()-ROW($F$2),COLUMNS(transit!$A$2:$Y$402)),1,1)</f>
        <v>7</v>
      </c>
      <c r="G7353">
        <f ca="1">OFFSET(drive!$A$2:$Y$402,TRUNC((ROW()-ROW($G$2))/COLUMNS(drive!$A$2:$Y$402)),MOD(ROW()-ROW($G$2),COLUMNS(drive!$A$2:$Y$402)),1,1)</f>
        <v>2</v>
      </c>
      <c r="H7353" s="5">
        <f ca="1">(VLOOKUP($B7353,weights!$A$2:$R$6,4))*VLOOKUP($B7353,weights!$A$2:$R$6,6)^C7353*(VLOOKUP($B7353,weights!$A$2:$R$6,15)*EXP(VLOOKUP($B7353,weights!$A$2:$R$6,11)*D7353)+VLOOKUP($B7353,weights!$A$2:$R$6,16)*EXP(VLOOKUP($B7353,weights!$A$2:$R$6,12)*E7353)+VLOOKUP($B7353,weights!$A$2:$R$6,17)*EXP(VLOOKUP($B7353,weights!$A$2:$R$6,13)*F7353)+VLOOKUP($B7353,weights!$A$2:$R$6,18)*EXP(VLOOKUP($B7353,weights!$A$2:$R$6,14)*G7353))</f>
        <v>27.943462767097543</v>
      </c>
    </row>
    <row r="7354" spans="1:8" ht="12.75" x14ac:dyDescent="0.2">
      <c r="A7354">
        <f t="shared" si="0"/>
        <v>295</v>
      </c>
      <c r="B7354" t="str">
        <f t="shared" ref="B7354:C7354" si="7328">B7329</f>
        <v>restaurant</v>
      </c>
      <c r="C7354">
        <f t="shared" si="7328"/>
        <v>2</v>
      </c>
      <c r="D7354">
        <f ca="1">OFFSET(walk!$A$2:$Y$402,TRUNC((ROW()-ROW($D$2))/COLUMNS(walk!$A$2:$Y$402)),MOD(ROW()-ROW($D$2),COLUMNS(walk!$A$2:$Y$402)),1,1)</f>
        <v>8</v>
      </c>
      <c r="E7354">
        <f ca="1">OFFSET(bike!$A$2:$Y$402,TRUNC((ROW()-ROW($E$2))/COLUMNS(bike!$A$2:$Y$402)),MOD(ROW()-ROW($E$2),COLUMNS(bike!$A$2:$Y$402)),1,1)</f>
        <v>3</v>
      </c>
      <c r="F7354">
        <f ca="1">OFFSET(transit!$A$2:$Y$402,TRUNC((ROW()-ROW($F$2))/COLUMNS(transit!$A$2:$Y$402)),MOD(ROW()-ROW($F$2),COLUMNS(transit!$A$2:$Y$402)),1,1)</f>
        <v>7</v>
      </c>
      <c r="G7354">
        <f ca="1">OFFSET(drive!$A$2:$Y$402,TRUNC((ROW()-ROW($G$2))/COLUMNS(drive!$A$2:$Y$402)),MOD(ROW()-ROW($G$2),COLUMNS(drive!$A$2:$Y$402)),1,1)</f>
        <v>2</v>
      </c>
      <c r="H7354" s="5">
        <f ca="1">(VLOOKUP($B7354,weights!$A$2:$R$6,4))*VLOOKUP($B7354,weights!$A$2:$R$6,6)^C7354*(VLOOKUP($B7354,weights!$A$2:$R$6,15)*EXP(VLOOKUP($B7354,weights!$A$2:$R$6,11)*D7354)+VLOOKUP($B7354,weights!$A$2:$R$6,16)*EXP(VLOOKUP($B7354,weights!$A$2:$R$6,12)*E7354)+VLOOKUP($B7354,weights!$A$2:$R$6,17)*EXP(VLOOKUP($B7354,weights!$A$2:$R$6,13)*F7354)+VLOOKUP($B7354,weights!$A$2:$R$6,18)*EXP(VLOOKUP($B7354,weights!$A$2:$R$6,14)*G7354))</f>
        <v>23.362414428097939</v>
      </c>
    </row>
    <row r="7355" spans="1:8" ht="12.75" x14ac:dyDescent="0.2">
      <c r="A7355">
        <f t="shared" si="0"/>
        <v>295</v>
      </c>
      <c r="B7355" t="str">
        <f t="shared" ref="B7355:C7355" si="7329">B7330</f>
        <v>restaurant</v>
      </c>
      <c r="C7355">
        <f t="shared" si="7329"/>
        <v>3</v>
      </c>
      <c r="D7355">
        <f ca="1">OFFSET(walk!$A$2:$Y$402,TRUNC((ROW()-ROW($D$2))/COLUMNS(walk!$A$2:$Y$402)),MOD(ROW()-ROW($D$2),COLUMNS(walk!$A$2:$Y$402)),1,1)</f>
        <v>9</v>
      </c>
      <c r="E7355">
        <f ca="1">OFFSET(bike!$A$2:$Y$402,TRUNC((ROW()-ROW($E$2))/COLUMNS(bike!$A$2:$Y$402)),MOD(ROW()-ROW($E$2),COLUMNS(bike!$A$2:$Y$402)),1,1)</f>
        <v>3</v>
      </c>
      <c r="F7355">
        <f ca="1">OFFSET(transit!$A$2:$Y$402,TRUNC((ROW()-ROW($F$2))/COLUMNS(transit!$A$2:$Y$402)),MOD(ROW()-ROW($F$2),COLUMNS(transit!$A$2:$Y$402)),1,1)</f>
        <v>8</v>
      </c>
      <c r="G7355">
        <f ca="1">OFFSET(drive!$A$2:$Y$402,TRUNC((ROW()-ROW($G$2))/COLUMNS(drive!$A$2:$Y$402)),MOD(ROW()-ROW($G$2),COLUMNS(drive!$A$2:$Y$402)),1,1)</f>
        <v>2</v>
      </c>
      <c r="H7355" s="5">
        <f ca="1">(VLOOKUP($B7355,weights!$A$2:$R$6,4))*VLOOKUP($B7355,weights!$A$2:$R$6,6)^C7355*(VLOOKUP($B7355,weights!$A$2:$R$6,15)*EXP(VLOOKUP($B7355,weights!$A$2:$R$6,11)*D7355)+VLOOKUP($B7355,weights!$A$2:$R$6,16)*EXP(VLOOKUP($B7355,weights!$A$2:$R$6,12)*E7355)+VLOOKUP($B7355,weights!$A$2:$R$6,17)*EXP(VLOOKUP($B7355,weights!$A$2:$R$6,13)*F7355)+VLOOKUP($B7355,weights!$A$2:$R$6,18)*EXP(VLOOKUP($B7355,weights!$A$2:$R$6,14)*G7355))</f>
        <v>19.878770106966144</v>
      </c>
    </row>
    <row r="7356" spans="1:8" ht="12.75" x14ac:dyDescent="0.2">
      <c r="A7356">
        <f t="shared" si="0"/>
        <v>295</v>
      </c>
      <c r="B7356" t="str">
        <f t="shared" ref="B7356:C7356" si="7330">B7331</f>
        <v>restaurant</v>
      </c>
      <c r="C7356">
        <f t="shared" si="7330"/>
        <v>4</v>
      </c>
      <c r="D7356">
        <f ca="1">OFFSET(walk!$A$2:$Y$402,TRUNC((ROW()-ROW($D$2))/COLUMNS(walk!$A$2:$Y$402)),MOD(ROW()-ROW($D$2),COLUMNS(walk!$A$2:$Y$402)),1,1)</f>
        <v>10</v>
      </c>
      <c r="E7356">
        <f ca="1">OFFSET(bike!$A$2:$Y$402,TRUNC((ROW()-ROW($E$2))/COLUMNS(bike!$A$2:$Y$402)),MOD(ROW()-ROW($E$2),COLUMNS(bike!$A$2:$Y$402)),1,1)</f>
        <v>3</v>
      </c>
      <c r="F7356">
        <f ca="1">OFFSET(transit!$A$2:$Y$402,TRUNC((ROW()-ROW($F$2))/COLUMNS(transit!$A$2:$Y$402)),MOD(ROW()-ROW($F$2),COLUMNS(transit!$A$2:$Y$402)),1,1)</f>
        <v>8</v>
      </c>
      <c r="G7356">
        <f ca="1">OFFSET(drive!$A$2:$Y$402,TRUNC((ROW()-ROW($G$2))/COLUMNS(drive!$A$2:$Y$402)),MOD(ROW()-ROW($G$2),COLUMNS(drive!$A$2:$Y$402)),1,1)</f>
        <v>2</v>
      </c>
      <c r="H7356" s="5">
        <f ca="1">(VLOOKUP($B7356,weights!$A$2:$R$6,4))*VLOOKUP($B7356,weights!$A$2:$R$6,6)^C7356*(VLOOKUP($B7356,weights!$A$2:$R$6,15)*EXP(VLOOKUP($B7356,weights!$A$2:$R$6,11)*D7356)+VLOOKUP($B7356,weights!$A$2:$R$6,16)*EXP(VLOOKUP($B7356,weights!$A$2:$R$6,12)*E7356)+VLOOKUP($B7356,weights!$A$2:$R$6,17)*EXP(VLOOKUP($B7356,weights!$A$2:$R$6,13)*F7356)+VLOOKUP($B7356,weights!$A$2:$R$6,18)*EXP(VLOOKUP($B7356,weights!$A$2:$R$6,14)*G7356))</f>
        <v>17.469703476085467</v>
      </c>
    </row>
    <row r="7357" spans="1:8" ht="12.75" x14ac:dyDescent="0.2">
      <c r="A7357">
        <f t="shared" si="0"/>
        <v>295</v>
      </c>
      <c r="B7357" t="str">
        <f t="shared" ref="B7357:C7357" si="7331">B7332</f>
        <v>restaurant</v>
      </c>
      <c r="C7357">
        <f t="shared" si="7331"/>
        <v>5</v>
      </c>
      <c r="D7357">
        <f ca="1">OFFSET(walk!$A$2:$Y$402,TRUNC((ROW()-ROW($D$2))/COLUMNS(walk!$A$2:$Y$402)),MOD(ROW()-ROW($D$2),COLUMNS(walk!$A$2:$Y$402)),1,1)</f>
        <v>11</v>
      </c>
      <c r="E7357">
        <f ca="1">OFFSET(bike!$A$2:$Y$402,TRUNC((ROW()-ROW($E$2))/COLUMNS(bike!$A$2:$Y$402)),MOD(ROW()-ROW($E$2),COLUMNS(bike!$A$2:$Y$402)),1,1)</f>
        <v>3</v>
      </c>
      <c r="F7357">
        <f ca="1">OFFSET(transit!$A$2:$Y$402,TRUNC((ROW()-ROW($F$2))/COLUMNS(transit!$A$2:$Y$402)),MOD(ROW()-ROW($F$2),COLUMNS(transit!$A$2:$Y$402)),1,1)</f>
        <v>8</v>
      </c>
      <c r="G7357">
        <f ca="1">OFFSET(drive!$A$2:$Y$402,TRUNC((ROW()-ROW($G$2))/COLUMNS(drive!$A$2:$Y$402)),MOD(ROW()-ROW($G$2),COLUMNS(drive!$A$2:$Y$402)),1,1)</f>
        <v>3</v>
      </c>
      <c r="H7357" s="5">
        <f ca="1">(VLOOKUP($B7357,weights!$A$2:$R$6,4))*VLOOKUP($B7357,weights!$A$2:$R$6,6)^C7357*(VLOOKUP($B7357,weights!$A$2:$R$6,15)*EXP(VLOOKUP($B7357,weights!$A$2:$R$6,11)*D7357)+VLOOKUP($B7357,weights!$A$2:$R$6,16)*EXP(VLOOKUP($B7357,weights!$A$2:$R$6,12)*E7357)+VLOOKUP($B7357,weights!$A$2:$R$6,17)*EXP(VLOOKUP($B7357,weights!$A$2:$R$6,13)*F7357)+VLOOKUP($B7357,weights!$A$2:$R$6,18)*EXP(VLOOKUP($B7357,weights!$A$2:$R$6,14)*G7357))</f>
        <v>14.371807295654364</v>
      </c>
    </row>
    <row r="7358" spans="1:8" ht="12.75" x14ac:dyDescent="0.2">
      <c r="A7358">
        <f t="shared" si="0"/>
        <v>295</v>
      </c>
      <c r="B7358" t="str">
        <f t="shared" ref="B7358:C7358" si="7332">B7333</f>
        <v>restaurant</v>
      </c>
      <c r="C7358">
        <f t="shared" si="7332"/>
        <v>6</v>
      </c>
      <c r="D7358">
        <f ca="1">OFFSET(walk!$A$2:$Y$402,TRUNC((ROW()-ROW($D$2))/COLUMNS(walk!$A$2:$Y$402)),MOD(ROW()-ROW($D$2),COLUMNS(walk!$A$2:$Y$402)),1,1)</f>
        <v>11</v>
      </c>
      <c r="E7358">
        <f ca="1">OFFSET(bike!$A$2:$Y$402,TRUNC((ROW()-ROW($E$2))/COLUMNS(bike!$A$2:$Y$402)),MOD(ROW()-ROW($E$2),COLUMNS(bike!$A$2:$Y$402)),1,1)</f>
        <v>3</v>
      </c>
      <c r="F7358">
        <f ca="1">OFFSET(transit!$A$2:$Y$402,TRUNC((ROW()-ROW($F$2))/COLUMNS(transit!$A$2:$Y$402)),MOD(ROW()-ROW($F$2),COLUMNS(transit!$A$2:$Y$402)),1,1)</f>
        <v>8</v>
      </c>
      <c r="G7358">
        <f ca="1">OFFSET(drive!$A$2:$Y$402,TRUNC((ROW()-ROW($G$2))/COLUMNS(drive!$A$2:$Y$402)),MOD(ROW()-ROW($G$2),COLUMNS(drive!$A$2:$Y$402)),1,1)</f>
        <v>3</v>
      </c>
      <c r="H7358" s="5">
        <f ca="1">(VLOOKUP($B7358,weights!$A$2:$R$6,4))*VLOOKUP($B7358,weights!$A$2:$R$6,6)^C7358*(VLOOKUP($B7358,weights!$A$2:$R$6,15)*EXP(VLOOKUP($B7358,weights!$A$2:$R$6,11)*D7358)+VLOOKUP($B7358,weights!$A$2:$R$6,16)*EXP(VLOOKUP($B7358,weights!$A$2:$R$6,12)*E7358)+VLOOKUP($B7358,weights!$A$2:$R$6,17)*EXP(VLOOKUP($B7358,weights!$A$2:$R$6,13)*F7358)+VLOOKUP($B7358,weights!$A$2:$R$6,18)*EXP(VLOOKUP($B7358,weights!$A$2:$R$6,14)*G7358))</f>
        <v>12.881397650179096</v>
      </c>
    </row>
    <row r="7359" spans="1:8" ht="12.75" x14ac:dyDescent="0.2">
      <c r="A7359">
        <f t="shared" si="0"/>
        <v>295</v>
      </c>
      <c r="B7359" t="str">
        <f t="shared" ref="B7359:C7359" si="7333">B7334</f>
        <v>restaurant</v>
      </c>
      <c r="C7359">
        <f t="shared" si="7333"/>
        <v>7</v>
      </c>
      <c r="D7359">
        <f ca="1">OFFSET(walk!$A$2:$Y$402,TRUNC((ROW()-ROW($D$2))/COLUMNS(walk!$A$2:$Y$402)),MOD(ROW()-ROW($D$2),COLUMNS(walk!$A$2:$Y$402)),1,1)</f>
        <v>11</v>
      </c>
      <c r="E7359">
        <f ca="1">OFFSET(bike!$A$2:$Y$402,TRUNC((ROW()-ROW($E$2))/COLUMNS(bike!$A$2:$Y$402)),MOD(ROW()-ROW($E$2),COLUMNS(bike!$A$2:$Y$402)),1,1)</f>
        <v>4</v>
      </c>
      <c r="F7359">
        <f ca="1">OFFSET(transit!$A$2:$Y$402,TRUNC((ROW()-ROW($F$2))/COLUMNS(transit!$A$2:$Y$402)),MOD(ROW()-ROW($F$2),COLUMNS(transit!$A$2:$Y$402)),1,1)</f>
        <v>10</v>
      </c>
      <c r="G7359">
        <f ca="1">OFFSET(drive!$A$2:$Y$402,TRUNC((ROW()-ROW($G$2))/COLUMNS(drive!$A$2:$Y$402)),MOD(ROW()-ROW($G$2),COLUMNS(drive!$A$2:$Y$402)),1,1)</f>
        <v>3</v>
      </c>
      <c r="H7359" s="5">
        <f ca="1">(VLOOKUP($B7359,weights!$A$2:$R$6,4))*VLOOKUP($B7359,weights!$A$2:$R$6,6)^C7359*(VLOOKUP($B7359,weights!$A$2:$R$6,15)*EXP(VLOOKUP($B7359,weights!$A$2:$R$6,11)*D7359)+VLOOKUP($B7359,weights!$A$2:$R$6,16)*EXP(VLOOKUP($B7359,weights!$A$2:$R$6,12)*E7359)+VLOOKUP($B7359,weights!$A$2:$R$6,17)*EXP(VLOOKUP($B7359,weights!$A$2:$R$6,13)*F7359)+VLOOKUP($B7359,weights!$A$2:$R$6,18)*EXP(VLOOKUP($B7359,weights!$A$2:$R$6,14)*G7359))</f>
        <v>10.187203024983786</v>
      </c>
    </row>
    <row r="7360" spans="1:8" ht="12.75" x14ac:dyDescent="0.2">
      <c r="A7360">
        <f t="shared" si="0"/>
        <v>295</v>
      </c>
      <c r="B7360" t="str">
        <f t="shared" ref="B7360:C7360" si="7334">B7335</f>
        <v>restaurant</v>
      </c>
      <c r="C7360">
        <f t="shared" si="7334"/>
        <v>8</v>
      </c>
      <c r="D7360">
        <f ca="1">OFFSET(walk!$A$2:$Y$402,TRUNC((ROW()-ROW($D$2))/COLUMNS(walk!$A$2:$Y$402)),MOD(ROW()-ROW($D$2),COLUMNS(walk!$A$2:$Y$402)),1,1)</f>
        <v>13</v>
      </c>
      <c r="E7360">
        <f ca="1">OFFSET(bike!$A$2:$Y$402,TRUNC((ROW()-ROW($E$2))/COLUMNS(bike!$A$2:$Y$402)),MOD(ROW()-ROW($E$2),COLUMNS(bike!$A$2:$Y$402)),1,1)</f>
        <v>4</v>
      </c>
      <c r="F7360">
        <f ca="1">OFFSET(transit!$A$2:$Y$402,TRUNC((ROW()-ROW($F$2))/COLUMNS(transit!$A$2:$Y$402)),MOD(ROW()-ROW($F$2),COLUMNS(transit!$A$2:$Y$402)),1,1)</f>
        <v>11</v>
      </c>
      <c r="G7360">
        <f ca="1">OFFSET(drive!$A$2:$Y$402,TRUNC((ROW()-ROW($G$2))/COLUMNS(drive!$A$2:$Y$402)),MOD(ROW()-ROW($G$2),COLUMNS(drive!$A$2:$Y$402)),1,1)</f>
        <v>3</v>
      </c>
      <c r="H7360" s="5">
        <f ca="1">(VLOOKUP($B7360,weights!$A$2:$R$6,4))*VLOOKUP($B7360,weights!$A$2:$R$6,6)^C7360*(VLOOKUP($B7360,weights!$A$2:$R$6,15)*EXP(VLOOKUP($B7360,weights!$A$2:$R$6,11)*D7360)+VLOOKUP($B7360,weights!$A$2:$R$6,16)*EXP(VLOOKUP($B7360,weights!$A$2:$R$6,12)*E7360)+VLOOKUP($B7360,weights!$A$2:$R$6,17)*EXP(VLOOKUP($B7360,weights!$A$2:$R$6,13)*F7360)+VLOOKUP($B7360,weights!$A$2:$R$6,18)*EXP(VLOOKUP($B7360,weights!$A$2:$R$6,14)*G7360))</f>
        <v>8.6651925429475742</v>
      </c>
    </row>
    <row r="7361" spans="1:8" ht="12.75" x14ac:dyDescent="0.2">
      <c r="A7361">
        <f t="shared" si="0"/>
        <v>295</v>
      </c>
      <c r="B7361" t="str">
        <f t="shared" ref="B7361:C7361" si="7335">B7336</f>
        <v>restaurant</v>
      </c>
      <c r="C7361">
        <f t="shared" si="7335"/>
        <v>9</v>
      </c>
      <c r="D7361">
        <f ca="1">OFFSET(walk!$A$2:$Y$402,TRUNC((ROW()-ROW($D$2))/COLUMNS(walk!$A$2:$Y$402)),MOD(ROW()-ROW($D$2),COLUMNS(walk!$A$2:$Y$402)),1,1)</f>
        <v>13</v>
      </c>
      <c r="E7361">
        <f ca="1">OFFSET(bike!$A$2:$Y$402,TRUNC((ROW()-ROW($E$2))/COLUMNS(bike!$A$2:$Y$402)),MOD(ROW()-ROW($E$2),COLUMNS(bike!$A$2:$Y$402)),1,1)</f>
        <v>4</v>
      </c>
      <c r="F7361">
        <f ca="1">OFFSET(transit!$A$2:$Y$402,TRUNC((ROW()-ROW($F$2))/COLUMNS(transit!$A$2:$Y$402)),MOD(ROW()-ROW($F$2),COLUMNS(transit!$A$2:$Y$402)),1,1)</f>
        <v>11</v>
      </c>
      <c r="G7361">
        <f ca="1">OFFSET(drive!$A$2:$Y$402,TRUNC((ROW()-ROW($G$2))/COLUMNS(drive!$A$2:$Y$402)),MOD(ROW()-ROW($G$2),COLUMNS(drive!$A$2:$Y$402)),1,1)</f>
        <v>3</v>
      </c>
      <c r="H7361" s="5">
        <f ca="1">(VLOOKUP($B7361,weights!$A$2:$R$6,4))*VLOOKUP($B7361,weights!$A$2:$R$6,6)^C7361*(VLOOKUP($B7361,weights!$A$2:$R$6,15)*EXP(VLOOKUP($B7361,weights!$A$2:$R$6,11)*D7361)+VLOOKUP($B7361,weights!$A$2:$R$6,16)*EXP(VLOOKUP($B7361,weights!$A$2:$R$6,12)*E7361)+VLOOKUP($B7361,weights!$A$2:$R$6,17)*EXP(VLOOKUP($B7361,weights!$A$2:$R$6,13)*F7361)+VLOOKUP($B7361,weights!$A$2:$R$6,18)*EXP(VLOOKUP($B7361,weights!$A$2:$R$6,14)*G7361))</f>
        <v>7.7665799829381958</v>
      </c>
    </row>
    <row r="7362" spans="1:8" ht="12.75" x14ac:dyDescent="0.2">
      <c r="A7362">
        <f t="shared" si="0"/>
        <v>295</v>
      </c>
      <c r="B7362" t="str">
        <f t="shared" ref="B7362:C7362" si="7336">B7337</f>
        <v>supermarket</v>
      </c>
      <c r="C7362">
        <f t="shared" si="7336"/>
        <v>0</v>
      </c>
      <c r="D7362">
        <f ca="1">OFFSET(walk!$A$2:$Y$402,TRUNC((ROW()-ROW($D$2))/COLUMNS(walk!$A$2:$Y$402)),MOD(ROW()-ROW($D$2),COLUMNS(walk!$A$2:$Y$402)),1,1)</f>
        <v>31</v>
      </c>
      <c r="E7362">
        <f ca="1">OFFSET(bike!$A$2:$Y$402,TRUNC((ROW()-ROW($E$2))/COLUMNS(bike!$A$2:$Y$402)),MOD(ROW()-ROW($E$2),COLUMNS(bike!$A$2:$Y$402)),1,1)</f>
        <v>14</v>
      </c>
      <c r="F7362">
        <f ca="1">OFFSET(transit!$A$2:$Y$402,TRUNC((ROW()-ROW($F$2))/COLUMNS(transit!$A$2:$Y$402)),MOD(ROW()-ROW($F$2),COLUMNS(transit!$A$2:$Y$402)),1,1)</f>
        <v>22</v>
      </c>
      <c r="G7362">
        <f ca="1">OFFSET(drive!$A$2:$Y$402,TRUNC((ROW()-ROW($G$2))/COLUMNS(drive!$A$2:$Y$402)),MOD(ROW()-ROW($G$2),COLUMNS(drive!$A$2:$Y$402)),1,1)</f>
        <v>7</v>
      </c>
      <c r="H7362" s="5">
        <f ca="1">(VLOOKUP($B7362,weights!$A$2:$R$6,4))*VLOOKUP($B7362,weights!$A$2:$R$6,6)^C7362*(VLOOKUP($B7362,weights!$A$2:$R$6,15)*EXP(VLOOKUP($B7362,weights!$A$2:$R$6,11)*D7362)+VLOOKUP($B7362,weights!$A$2:$R$6,16)*EXP(VLOOKUP($B7362,weights!$A$2:$R$6,12)*E7362)+VLOOKUP($B7362,weights!$A$2:$R$6,17)*EXP(VLOOKUP($B7362,weights!$A$2:$R$6,13)*F7362)+VLOOKUP($B7362,weights!$A$2:$R$6,18)*EXP(VLOOKUP($B7362,weights!$A$2:$R$6,14)*G7362))</f>
        <v>4.2469822529181558</v>
      </c>
    </row>
    <row r="7363" spans="1:8" ht="12.75" x14ac:dyDescent="0.2">
      <c r="A7363">
        <f t="shared" si="0"/>
        <v>295</v>
      </c>
      <c r="B7363" t="str">
        <f t="shared" ref="B7363:C7363" si="7337">B7338</f>
        <v>supermarket</v>
      </c>
      <c r="C7363">
        <f t="shared" si="7337"/>
        <v>1</v>
      </c>
      <c r="D7363">
        <f ca="1">OFFSET(walk!$A$2:$Y$402,TRUNC((ROW()-ROW($D$2))/COLUMNS(walk!$A$2:$Y$402)),MOD(ROW()-ROW($D$2),COLUMNS(walk!$A$2:$Y$402)),1,1)</f>
        <v>43</v>
      </c>
      <c r="E7363">
        <f ca="1">OFFSET(bike!$A$2:$Y$402,TRUNC((ROW()-ROW($E$2))/COLUMNS(bike!$A$2:$Y$402)),MOD(ROW()-ROW($E$2),COLUMNS(bike!$A$2:$Y$402)),1,1)</f>
        <v>15</v>
      </c>
      <c r="F7363">
        <f ca="1">OFFSET(transit!$A$2:$Y$402,TRUNC((ROW()-ROW($F$2))/COLUMNS(transit!$A$2:$Y$402)),MOD(ROW()-ROW($F$2),COLUMNS(transit!$A$2:$Y$402)),1,1)</f>
        <v>23</v>
      </c>
      <c r="G7363">
        <f ca="1">OFFSET(drive!$A$2:$Y$402,TRUNC((ROW()-ROW($G$2))/COLUMNS(drive!$A$2:$Y$402)),MOD(ROW()-ROW($G$2),COLUMNS(drive!$A$2:$Y$402)),1,1)</f>
        <v>8</v>
      </c>
      <c r="H7363" s="5">
        <f ca="1">(VLOOKUP($B7363,weights!$A$2:$R$6,4))*VLOOKUP($B7363,weights!$A$2:$R$6,6)^C7363*(VLOOKUP($B7363,weights!$A$2:$R$6,15)*EXP(VLOOKUP($B7363,weights!$A$2:$R$6,11)*D7363)+VLOOKUP($B7363,weights!$A$2:$R$6,16)*EXP(VLOOKUP($B7363,weights!$A$2:$R$6,12)*E7363)+VLOOKUP($B7363,weights!$A$2:$R$6,17)*EXP(VLOOKUP($B7363,weights!$A$2:$R$6,13)*F7363)+VLOOKUP($B7363,weights!$A$2:$R$6,18)*EXP(VLOOKUP($B7363,weights!$A$2:$R$6,14)*G7363))</f>
        <v>2.0395486946615407</v>
      </c>
    </row>
    <row r="7364" spans="1:8" ht="12.75" x14ac:dyDescent="0.2">
      <c r="A7364">
        <f t="shared" si="0"/>
        <v>295</v>
      </c>
      <c r="B7364" t="str">
        <f t="shared" ref="B7364:C7364" si="7338">B7339</f>
        <v>supermarket</v>
      </c>
      <c r="C7364">
        <f t="shared" si="7338"/>
        <v>2</v>
      </c>
      <c r="D7364">
        <f ca="1">OFFSET(walk!$A$2:$Y$402,TRUNC((ROW()-ROW($D$2))/COLUMNS(walk!$A$2:$Y$402)),MOD(ROW()-ROW($D$2),COLUMNS(walk!$A$2:$Y$402)),1,1)</f>
        <v>48</v>
      </c>
      <c r="E7364">
        <f ca="1">OFFSET(bike!$A$2:$Y$402,TRUNC((ROW()-ROW($E$2))/COLUMNS(bike!$A$2:$Y$402)),MOD(ROW()-ROW($E$2),COLUMNS(bike!$A$2:$Y$402)),1,1)</f>
        <v>16</v>
      </c>
      <c r="F7364">
        <f ca="1">OFFSET(transit!$A$2:$Y$402,TRUNC((ROW()-ROW($F$2))/COLUMNS(transit!$A$2:$Y$402)),MOD(ROW()-ROW($F$2),COLUMNS(transit!$A$2:$Y$402)),1,1)</f>
        <v>24</v>
      </c>
      <c r="G7364">
        <f ca="1">OFFSET(drive!$A$2:$Y$402,TRUNC((ROW()-ROW($G$2))/COLUMNS(drive!$A$2:$Y$402)),MOD(ROW()-ROW($G$2),COLUMNS(drive!$A$2:$Y$402)),1,1)</f>
        <v>11</v>
      </c>
      <c r="H7364" s="5">
        <f ca="1">(VLOOKUP($B7364,weights!$A$2:$R$6,4))*VLOOKUP($B7364,weights!$A$2:$R$6,6)^C7364*(VLOOKUP($B7364,weights!$A$2:$R$6,15)*EXP(VLOOKUP($B7364,weights!$A$2:$R$6,11)*D7364)+VLOOKUP($B7364,weights!$A$2:$R$6,16)*EXP(VLOOKUP($B7364,weights!$A$2:$R$6,12)*E7364)+VLOOKUP($B7364,weights!$A$2:$R$6,17)*EXP(VLOOKUP($B7364,weights!$A$2:$R$6,13)*F7364)+VLOOKUP($B7364,weights!$A$2:$R$6,18)*EXP(VLOOKUP($B7364,weights!$A$2:$R$6,14)*G7364))</f>
        <v>0.67158157549923325</v>
      </c>
    </row>
    <row r="7365" spans="1:8" ht="12.75" x14ac:dyDescent="0.2">
      <c r="A7365">
        <f t="shared" si="0"/>
        <v>295</v>
      </c>
      <c r="B7365" t="str">
        <f t="shared" ref="B7365:C7365" si="7339">B7340</f>
        <v>supermarket</v>
      </c>
      <c r="C7365">
        <f t="shared" si="7339"/>
        <v>3</v>
      </c>
      <c r="D7365">
        <f ca="1">OFFSET(walk!$A$2:$Y$402,TRUNC((ROW()-ROW($D$2))/COLUMNS(walk!$A$2:$Y$402)),MOD(ROW()-ROW($D$2),COLUMNS(walk!$A$2:$Y$402)),1,1)</f>
        <v>56</v>
      </c>
      <c r="E7365">
        <f ca="1">OFFSET(bike!$A$2:$Y$402,TRUNC((ROW()-ROW($E$2))/COLUMNS(bike!$A$2:$Y$402)),MOD(ROW()-ROW($E$2),COLUMNS(bike!$A$2:$Y$402)),1,1)</f>
        <v>19</v>
      </c>
      <c r="F7365">
        <f ca="1">OFFSET(transit!$A$2:$Y$402,TRUNC((ROW()-ROW($F$2))/COLUMNS(transit!$A$2:$Y$402)),MOD(ROW()-ROW($F$2),COLUMNS(transit!$A$2:$Y$402)),1,1)</f>
        <v>31</v>
      </c>
      <c r="G7365">
        <f ca="1">OFFSET(drive!$A$2:$Y$402,TRUNC((ROW()-ROW($G$2))/COLUMNS(drive!$A$2:$Y$402)),MOD(ROW()-ROW($G$2),COLUMNS(drive!$A$2:$Y$402)),1,1)</f>
        <v>13</v>
      </c>
      <c r="H7365" s="5">
        <f ca="1">(VLOOKUP($B7365,weights!$A$2:$R$6,4))*VLOOKUP($B7365,weights!$A$2:$R$6,6)^C7365*(VLOOKUP($B7365,weights!$A$2:$R$6,15)*EXP(VLOOKUP($B7365,weights!$A$2:$R$6,11)*D7365)+VLOOKUP($B7365,weights!$A$2:$R$6,16)*EXP(VLOOKUP($B7365,weights!$A$2:$R$6,12)*E7365)+VLOOKUP($B7365,weights!$A$2:$R$6,17)*EXP(VLOOKUP($B7365,weights!$A$2:$R$6,13)*F7365)+VLOOKUP($B7365,weights!$A$2:$R$6,18)*EXP(VLOOKUP($B7365,weights!$A$2:$R$6,14)*G7365))</f>
        <v>0.24266834108173974</v>
      </c>
    </row>
    <row r="7366" spans="1:8" ht="12.75" x14ac:dyDescent="0.2">
      <c r="A7366">
        <f t="shared" si="0"/>
        <v>295</v>
      </c>
      <c r="B7366" t="str">
        <f t="shared" ref="B7366:C7366" si="7340">B7341</f>
        <v>supermarket</v>
      </c>
      <c r="C7366">
        <f t="shared" si="7340"/>
        <v>4</v>
      </c>
      <c r="D7366">
        <f ca="1">OFFSET(walk!$A$2:$Y$402,TRUNC((ROW()-ROW($D$2))/COLUMNS(walk!$A$2:$Y$402)),MOD(ROW()-ROW($D$2),COLUMNS(walk!$A$2:$Y$402)),1,1)</f>
        <v>72</v>
      </c>
      <c r="E7366">
        <f ca="1">OFFSET(bike!$A$2:$Y$402,TRUNC((ROW()-ROW($E$2))/COLUMNS(bike!$A$2:$Y$402)),MOD(ROW()-ROW($E$2),COLUMNS(bike!$A$2:$Y$402)),1,1)</f>
        <v>23</v>
      </c>
      <c r="F7366">
        <f ca="1">OFFSET(transit!$A$2:$Y$402,TRUNC((ROW()-ROW($F$2))/COLUMNS(transit!$A$2:$Y$402)),MOD(ROW()-ROW($F$2),COLUMNS(transit!$A$2:$Y$402)),1,1)</f>
        <v>39</v>
      </c>
      <c r="G7366">
        <f ca="1">OFFSET(drive!$A$2:$Y$402,TRUNC((ROW()-ROW($G$2))/COLUMNS(drive!$A$2:$Y$402)),MOD(ROW()-ROW($G$2),COLUMNS(drive!$A$2:$Y$402)),1,1)</f>
        <v>14</v>
      </c>
      <c r="H7366" s="5">
        <f ca="1">(VLOOKUP($B7366,weights!$A$2:$R$6,4))*VLOOKUP($B7366,weights!$A$2:$R$6,6)^C7366*(VLOOKUP($B7366,weights!$A$2:$R$6,15)*EXP(VLOOKUP($B7366,weights!$A$2:$R$6,11)*D7366)+VLOOKUP($B7366,weights!$A$2:$R$6,16)*EXP(VLOOKUP($B7366,weights!$A$2:$R$6,12)*E7366)+VLOOKUP($B7366,weights!$A$2:$R$6,17)*EXP(VLOOKUP($B7366,weights!$A$2:$R$6,13)*F7366)+VLOOKUP($B7366,weights!$A$2:$R$6,18)*EXP(VLOOKUP($B7366,weights!$A$2:$R$6,14)*G7366))</f>
        <v>0.11071552851717881</v>
      </c>
    </row>
    <row r="7367" spans="1:8" ht="12.75" x14ac:dyDescent="0.2">
      <c r="A7367">
        <f t="shared" si="0"/>
        <v>295</v>
      </c>
      <c r="B7367" t="str">
        <f t="shared" ref="B7367:C7367" si="7341">B7342</f>
        <v>store</v>
      </c>
      <c r="C7367">
        <f t="shared" si="7341"/>
        <v>0</v>
      </c>
      <c r="D7367">
        <f ca="1">OFFSET(walk!$A$2:$Y$402,TRUNC((ROW()-ROW($D$2))/COLUMNS(walk!$A$2:$Y$402)),MOD(ROW()-ROW($D$2),COLUMNS(walk!$A$2:$Y$402)),1,1)</f>
        <v>1</v>
      </c>
      <c r="E7367">
        <f ca="1">OFFSET(bike!$A$2:$Y$402,TRUNC((ROW()-ROW($E$2))/COLUMNS(bike!$A$2:$Y$402)),MOD(ROW()-ROW($E$2),COLUMNS(bike!$A$2:$Y$402)),1,1)</f>
        <v>0</v>
      </c>
      <c r="F7367">
        <f ca="1">OFFSET(transit!$A$2:$Y$402,TRUNC((ROW()-ROW($F$2))/COLUMNS(transit!$A$2:$Y$402)),MOD(ROW()-ROW($F$2),COLUMNS(transit!$A$2:$Y$402)),1,1)</f>
        <v>1</v>
      </c>
      <c r="G7367">
        <f ca="1">OFFSET(drive!$A$2:$Y$402,TRUNC((ROW()-ROW($G$2))/COLUMNS(drive!$A$2:$Y$402)),MOD(ROW()-ROW($G$2),COLUMNS(drive!$A$2:$Y$402)),1,1)</f>
        <v>0</v>
      </c>
      <c r="H7367" s="5">
        <f ca="1">(VLOOKUP($B7367,weights!$A$2:$R$6,4))*VLOOKUP($B7367,weights!$A$2:$R$6,6)^C7367*(VLOOKUP($B7367,weights!$A$2:$R$6,15)*EXP(VLOOKUP($B7367,weights!$A$2:$R$6,11)*D7367)+VLOOKUP($B7367,weights!$A$2:$R$6,16)*EXP(VLOOKUP($B7367,weights!$A$2:$R$6,12)*E7367)+VLOOKUP($B7367,weights!$A$2:$R$6,17)*EXP(VLOOKUP($B7367,weights!$A$2:$R$6,13)*F7367)+VLOOKUP($B7367,weights!$A$2:$R$6,18)*EXP(VLOOKUP($B7367,weights!$A$2:$R$6,14)*G7367))</f>
        <v>40.233936099961419</v>
      </c>
    </row>
    <row r="7368" spans="1:8" ht="12.75" x14ac:dyDescent="0.2">
      <c r="A7368">
        <f t="shared" si="0"/>
        <v>295</v>
      </c>
      <c r="B7368" t="str">
        <f t="shared" ref="B7368:C7368" si="7342">B7343</f>
        <v>store</v>
      </c>
      <c r="C7368">
        <f t="shared" si="7342"/>
        <v>1</v>
      </c>
      <c r="D7368">
        <f ca="1">OFFSET(walk!$A$2:$Y$402,TRUNC((ROW()-ROW($D$2))/COLUMNS(walk!$A$2:$Y$402)),MOD(ROW()-ROW($D$2),COLUMNS(walk!$A$2:$Y$402)),1,1)</f>
        <v>4</v>
      </c>
      <c r="E7368">
        <f ca="1">OFFSET(bike!$A$2:$Y$402,TRUNC((ROW()-ROW($E$2))/COLUMNS(bike!$A$2:$Y$402)),MOD(ROW()-ROW($E$2),COLUMNS(bike!$A$2:$Y$402)),1,1)</f>
        <v>1</v>
      </c>
      <c r="F7368">
        <f ca="1">OFFSET(transit!$A$2:$Y$402,TRUNC((ROW()-ROW($F$2))/COLUMNS(transit!$A$2:$Y$402)),MOD(ROW()-ROW($F$2),COLUMNS(transit!$A$2:$Y$402)),1,1)</f>
        <v>4</v>
      </c>
      <c r="G7368">
        <f ca="1">OFFSET(drive!$A$2:$Y$402,TRUNC((ROW()-ROW($G$2))/COLUMNS(drive!$A$2:$Y$402)),MOD(ROW()-ROW($G$2),COLUMNS(drive!$A$2:$Y$402)),1,1)</f>
        <v>2</v>
      </c>
      <c r="H7368" s="5">
        <f ca="1">(VLOOKUP($B7368,weights!$A$2:$R$6,4))*VLOOKUP($B7368,weights!$A$2:$R$6,6)^C7368*(VLOOKUP($B7368,weights!$A$2:$R$6,15)*EXP(VLOOKUP($B7368,weights!$A$2:$R$6,11)*D7368)+VLOOKUP($B7368,weights!$A$2:$R$6,16)*EXP(VLOOKUP($B7368,weights!$A$2:$R$6,12)*E7368)+VLOOKUP($B7368,weights!$A$2:$R$6,17)*EXP(VLOOKUP($B7368,weights!$A$2:$R$6,13)*F7368)+VLOOKUP($B7368,weights!$A$2:$R$6,18)*EXP(VLOOKUP($B7368,weights!$A$2:$R$6,14)*G7368))</f>
        <v>13.626896691932362</v>
      </c>
    </row>
    <row r="7369" spans="1:8" ht="12.75" x14ac:dyDescent="0.2">
      <c r="A7369">
        <f t="shared" si="0"/>
        <v>295</v>
      </c>
      <c r="B7369" t="str">
        <f t="shared" ref="B7369:C7369" si="7343">B7344</f>
        <v>store</v>
      </c>
      <c r="C7369">
        <f t="shared" si="7343"/>
        <v>2</v>
      </c>
      <c r="D7369">
        <f ca="1">OFFSET(walk!$A$2:$Y$402,TRUNC((ROW()-ROW($D$2))/COLUMNS(walk!$A$2:$Y$402)),MOD(ROW()-ROW($D$2),COLUMNS(walk!$A$2:$Y$402)),1,1)</f>
        <v>4</v>
      </c>
      <c r="E7369">
        <f ca="1">OFFSET(bike!$A$2:$Y$402,TRUNC((ROW()-ROW($E$2))/COLUMNS(bike!$A$2:$Y$402)),MOD(ROW()-ROW($E$2),COLUMNS(bike!$A$2:$Y$402)),1,1)</f>
        <v>2</v>
      </c>
      <c r="F7369">
        <f ca="1">OFFSET(transit!$A$2:$Y$402,TRUNC((ROW()-ROW($F$2))/COLUMNS(transit!$A$2:$Y$402)),MOD(ROW()-ROW($F$2),COLUMNS(transit!$A$2:$Y$402)),1,1)</f>
        <v>4</v>
      </c>
      <c r="G7369">
        <f ca="1">OFFSET(drive!$A$2:$Y$402,TRUNC((ROW()-ROW($G$2))/COLUMNS(drive!$A$2:$Y$402)),MOD(ROW()-ROW($G$2),COLUMNS(drive!$A$2:$Y$402)),1,1)</f>
        <v>2</v>
      </c>
      <c r="H7369" s="5">
        <f ca="1">(VLOOKUP($B7369,weights!$A$2:$R$6,4))*VLOOKUP($B7369,weights!$A$2:$R$6,6)^C7369*(VLOOKUP($B7369,weights!$A$2:$R$6,15)*EXP(VLOOKUP($B7369,weights!$A$2:$R$6,11)*D7369)+VLOOKUP($B7369,weights!$A$2:$R$6,16)*EXP(VLOOKUP($B7369,weights!$A$2:$R$6,12)*E7369)+VLOOKUP($B7369,weights!$A$2:$R$6,17)*EXP(VLOOKUP($B7369,weights!$A$2:$R$6,13)*F7369)+VLOOKUP($B7369,weights!$A$2:$R$6,18)*EXP(VLOOKUP($B7369,weights!$A$2:$R$6,14)*G7369))</f>
        <v>7.954218443977223</v>
      </c>
    </row>
    <row r="7370" spans="1:8" ht="12.75" x14ac:dyDescent="0.2">
      <c r="A7370">
        <f t="shared" si="0"/>
        <v>295</v>
      </c>
      <c r="B7370" t="str">
        <f t="shared" ref="B7370:C7370" si="7344">B7345</f>
        <v>store</v>
      </c>
      <c r="C7370">
        <f t="shared" si="7344"/>
        <v>3</v>
      </c>
      <c r="D7370">
        <f ca="1">OFFSET(walk!$A$2:$Y$402,TRUNC((ROW()-ROW($D$2))/COLUMNS(walk!$A$2:$Y$402)),MOD(ROW()-ROW($D$2),COLUMNS(walk!$A$2:$Y$402)),1,1)</f>
        <v>8</v>
      </c>
      <c r="E7370">
        <f ca="1">OFFSET(bike!$A$2:$Y$402,TRUNC((ROW()-ROW($E$2))/COLUMNS(bike!$A$2:$Y$402)),MOD(ROW()-ROW($E$2),COLUMNS(bike!$A$2:$Y$402)),1,1)</f>
        <v>3</v>
      </c>
      <c r="F7370">
        <f ca="1">OFFSET(transit!$A$2:$Y$402,TRUNC((ROW()-ROW($F$2))/COLUMNS(transit!$A$2:$Y$402)),MOD(ROW()-ROW($F$2),COLUMNS(transit!$A$2:$Y$402)),1,1)</f>
        <v>8</v>
      </c>
      <c r="G7370">
        <f ca="1">OFFSET(drive!$A$2:$Y$402,TRUNC((ROW()-ROW($G$2))/COLUMNS(drive!$A$2:$Y$402)),MOD(ROW()-ROW($G$2),COLUMNS(drive!$A$2:$Y$402)),1,1)</f>
        <v>2</v>
      </c>
      <c r="H7370" s="5">
        <f ca="1">(VLOOKUP($B7370,weights!$A$2:$R$6,4))*VLOOKUP($B7370,weights!$A$2:$R$6,6)^C7370*(VLOOKUP($B7370,weights!$A$2:$R$6,15)*EXP(VLOOKUP($B7370,weights!$A$2:$R$6,11)*D7370)+VLOOKUP($B7370,weights!$A$2:$R$6,16)*EXP(VLOOKUP($B7370,weights!$A$2:$R$6,12)*E7370)+VLOOKUP($B7370,weights!$A$2:$R$6,17)*EXP(VLOOKUP($B7370,weights!$A$2:$R$6,13)*F7370)+VLOOKUP($B7370,weights!$A$2:$R$6,18)*EXP(VLOOKUP($B7370,weights!$A$2:$R$6,14)*G7370))</f>
        <v>3.429932577192099</v>
      </c>
    </row>
    <row r="7371" spans="1:8" ht="12.75" x14ac:dyDescent="0.2">
      <c r="A7371">
        <f t="shared" si="0"/>
        <v>295</v>
      </c>
      <c r="B7371" t="str">
        <f t="shared" ref="B7371:C7371" si="7345">B7346</f>
        <v>store</v>
      </c>
      <c r="C7371">
        <f t="shared" si="7345"/>
        <v>4</v>
      </c>
      <c r="D7371">
        <f ca="1">OFFSET(walk!$A$2:$Y$402,TRUNC((ROW()-ROW($D$2))/COLUMNS(walk!$A$2:$Y$402)),MOD(ROW()-ROW($D$2),COLUMNS(walk!$A$2:$Y$402)),1,1)</f>
        <v>12</v>
      </c>
      <c r="E7371">
        <f ca="1">OFFSET(bike!$A$2:$Y$402,TRUNC((ROW()-ROW($E$2))/COLUMNS(bike!$A$2:$Y$402)),MOD(ROW()-ROW($E$2),COLUMNS(bike!$A$2:$Y$402)),1,1)</f>
        <v>3</v>
      </c>
      <c r="F7371">
        <f ca="1">OFFSET(transit!$A$2:$Y$402,TRUNC((ROW()-ROW($F$2))/COLUMNS(transit!$A$2:$Y$402)),MOD(ROW()-ROW($F$2),COLUMNS(transit!$A$2:$Y$402)),1,1)</f>
        <v>8</v>
      </c>
      <c r="G7371">
        <f ca="1">OFFSET(drive!$A$2:$Y$402,TRUNC((ROW()-ROW($G$2))/COLUMNS(drive!$A$2:$Y$402)),MOD(ROW()-ROW($G$2),COLUMNS(drive!$A$2:$Y$402)),1,1)</f>
        <v>2</v>
      </c>
      <c r="H7371" s="5">
        <f ca="1">(VLOOKUP($B7371,weights!$A$2:$R$6,4))*VLOOKUP($B7371,weights!$A$2:$R$6,6)^C7371*(VLOOKUP($B7371,weights!$A$2:$R$6,15)*EXP(VLOOKUP($B7371,weights!$A$2:$R$6,11)*D7371)+VLOOKUP($B7371,weights!$A$2:$R$6,16)*EXP(VLOOKUP($B7371,weights!$A$2:$R$6,12)*E7371)+VLOOKUP($B7371,weights!$A$2:$R$6,17)*EXP(VLOOKUP($B7371,weights!$A$2:$R$6,13)*F7371)+VLOOKUP($B7371,weights!$A$2:$R$6,18)*EXP(VLOOKUP($B7371,weights!$A$2:$R$6,14)*G7371))</f>
        <v>2.2066398389296991</v>
      </c>
    </row>
    <row r="7372" spans="1:8" ht="12.75" x14ac:dyDescent="0.2">
      <c r="A7372">
        <f t="shared" si="0"/>
        <v>295</v>
      </c>
      <c r="B7372" t="str">
        <f t="shared" ref="B7372:C7372" si="7346">B7347</f>
        <v>pharmacy</v>
      </c>
      <c r="C7372">
        <f t="shared" si="7346"/>
        <v>0</v>
      </c>
      <c r="D7372">
        <f ca="1">OFFSET(walk!$A$2:$Y$402,TRUNC((ROW()-ROW($D$2))/COLUMNS(walk!$A$2:$Y$402)),MOD(ROW()-ROW($D$2),COLUMNS(walk!$A$2:$Y$402)),1,1)</f>
        <v>6</v>
      </c>
      <c r="E7372">
        <f ca="1">OFFSET(bike!$A$2:$Y$402,TRUNC((ROW()-ROW($E$2))/COLUMNS(bike!$A$2:$Y$402)),MOD(ROW()-ROW($E$2),COLUMNS(bike!$A$2:$Y$402)),1,1)</f>
        <v>4</v>
      </c>
      <c r="F7372">
        <f ca="1">OFFSET(transit!$A$2:$Y$402,TRUNC((ROW()-ROW($F$2))/COLUMNS(transit!$A$2:$Y$402)),MOD(ROW()-ROW($F$2),COLUMNS(transit!$A$2:$Y$402)),1,1)</f>
        <v>6</v>
      </c>
      <c r="G7372">
        <f ca="1">OFFSET(drive!$A$2:$Y$402,TRUNC((ROW()-ROW($G$2))/COLUMNS(drive!$A$2:$Y$402)),MOD(ROW()-ROW($G$2),COLUMNS(drive!$A$2:$Y$402)),1,1)</f>
        <v>2</v>
      </c>
      <c r="H7372" s="5">
        <f ca="1">(VLOOKUP($B7372,weights!$A$2:$R$6,4))*VLOOKUP($B7372,weights!$A$2:$R$6,6)^C7372*(VLOOKUP($B7372,weights!$A$2:$R$6,15)*EXP(VLOOKUP($B7372,weights!$A$2:$R$6,11)*D7372)+VLOOKUP($B7372,weights!$A$2:$R$6,16)*EXP(VLOOKUP($B7372,weights!$A$2:$R$6,12)*E7372)+VLOOKUP($B7372,weights!$A$2:$R$6,17)*EXP(VLOOKUP($B7372,weights!$A$2:$R$6,13)*F7372)+VLOOKUP($B7372,weights!$A$2:$R$6,18)*EXP(VLOOKUP($B7372,weights!$A$2:$R$6,14)*G7372))</f>
        <v>8.032655648604818</v>
      </c>
    </row>
    <row r="7373" spans="1:8" ht="12.75" x14ac:dyDescent="0.2">
      <c r="A7373">
        <f t="shared" si="0"/>
        <v>295</v>
      </c>
      <c r="B7373" t="str">
        <f t="shared" ref="B7373:C7373" si="7347">B7348</f>
        <v>pharmacy</v>
      </c>
      <c r="C7373">
        <f t="shared" si="7347"/>
        <v>1</v>
      </c>
      <c r="D7373">
        <f ca="1">OFFSET(walk!$A$2:$Y$402,TRUNC((ROW()-ROW($D$2))/COLUMNS(walk!$A$2:$Y$402)),MOD(ROW()-ROW($D$2),COLUMNS(walk!$A$2:$Y$402)),1,1)</f>
        <v>6</v>
      </c>
      <c r="E7373">
        <f ca="1">OFFSET(bike!$A$2:$Y$402,TRUNC((ROW()-ROW($E$2))/COLUMNS(bike!$A$2:$Y$402)),MOD(ROW()-ROW($E$2),COLUMNS(bike!$A$2:$Y$402)),1,1)</f>
        <v>4</v>
      </c>
      <c r="F7373">
        <f ca="1">OFFSET(transit!$A$2:$Y$402,TRUNC((ROW()-ROW($F$2))/COLUMNS(transit!$A$2:$Y$402)),MOD(ROW()-ROW($F$2),COLUMNS(transit!$A$2:$Y$402)),1,1)</f>
        <v>6</v>
      </c>
      <c r="G7373">
        <f ca="1">OFFSET(drive!$A$2:$Y$402,TRUNC((ROW()-ROW($G$2))/COLUMNS(drive!$A$2:$Y$402)),MOD(ROW()-ROW($G$2),COLUMNS(drive!$A$2:$Y$402)),1,1)</f>
        <v>2</v>
      </c>
      <c r="H7373" s="5">
        <f ca="1">(VLOOKUP($B7373,weights!$A$2:$R$6,4))*VLOOKUP($B7373,weights!$A$2:$R$6,6)^C7373*(VLOOKUP($B7373,weights!$A$2:$R$6,15)*EXP(VLOOKUP($B7373,weights!$A$2:$R$6,11)*D7373)+VLOOKUP($B7373,weights!$A$2:$R$6,16)*EXP(VLOOKUP($B7373,weights!$A$2:$R$6,12)*E7373)+VLOOKUP($B7373,weights!$A$2:$R$6,17)*EXP(VLOOKUP($B7373,weights!$A$2:$R$6,13)*F7373)+VLOOKUP($B7373,weights!$A$2:$R$6,18)*EXP(VLOOKUP($B7373,weights!$A$2:$R$6,14)*G7373))</f>
        <v>3.8675749419208385</v>
      </c>
    </row>
    <row r="7374" spans="1:8" ht="12.75" x14ac:dyDescent="0.2">
      <c r="A7374">
        <f t="shared" si="0"/>
        <v>295</v>
      </c>
      <c r="B7374" t="str">
        <f t="shared" ref="B7374:C7374" si="7348">B7349</f>
        <v>pharmacy</v>
      </c>
      <c r="C7374">
        <f t="shared" si="7348"/>
        <v>2</v>
      </c>
      <c r="D7374">
        <f ca="1">OFFSET(walk!$A$2:$Y$402,TRUNC((ROW()-ROW($D$2))/COLUMNS(walk!$A$2:$Y$402)),MOD(ROW()-ROW($D$2),COLUMNS(walk!$A$2:$Y$402)),1,1)</f>
        <v>12</v>
      </c>
      <c r="E7374">
        <f ca="1">OFFSET(bike!$A$2:$Y$402,TRUNC((ROW()-ROW($E$2))/COLUMNS(bike!$A$2:$Y$402)),MOD(ROW()-ROW($E$2),COLUMNS(bike!$A$2:$Y$402)),1,1)</f>
        <v>4</v>
      </c>
      <c r="F7374">
        <f ca="1">OFFSET(transit!$A$2:$Y$402,TRUNC((ROW()-ROW($F$2))/COLUMNS(transit!$A$2:$Y$402)),MOD(ROW()-ROW($F$2),COLUMNS(transit!$A$2:$Y$402)),1,1)</f>
        <v>12</v>
      </c>
      <c r="G7374">
        <f ca="1">OFFSET(drive!$A$2:$Y$402,TRUNC((ROW()-ROW($G$2))/COLUMNS(drive!$A$2:$Y$402)),MOD(ROW()-ROW($G$2),COLUMNS(drive!$A$2:$Y$402)),1,1)</f>
        <v>3</v>
      </c>
      <c r="H7374" s="5">
        <f ca="1">(VLOOKUP($B7374,weights!$A$2:$R$6,4))*VLOOKUP($B7374,weights!$A$2:$R$6,6)^C7374*(VLOOKUP($B7374,weights!$A$2:$R$6,15)*EXP(VLOOKUP($B7374,weights!$A$2:$R$6,11)*D7374)+VLOOKUP($B7374,weights!$A$2:$R$6,16)*EXP(VLOOKUP($B7374,weights!$A$2:$R$6,12)*E7374)+VLOOKUP($B7374,weights!$A$2:$R$6,17)*EXP(VLOOKUP($B7374,weights!$A$2:$R$6,13)*F7374)+VLOOKUP($B7374,weights!$A$2:$R$6,18)*EXP(VLOOKUP($B7374,weights!$A$2:$R$6,14)*G7374))</f>
        <v>1.2180754974273269</v>
      </c>
    </row>
    <row r="7375" spans="1:8" ht="12.75" x14ac:dyDescent="0.2">
      <c r="A7375">
        <f t="shared" si="0"/>
        <v>295</v>
      </c>
      <c r="B7375" t="str">
        <f t="shared" ref="B7375:C7375" si="7349">B7350</f>
        <v>bank</v>
      </c>
      <c r="C7375">
        <f t="shared" si="7349"/>
        <v>0</v>
      </c>
      <c r="D7375">
        <f ca="1">OFFSET(walk!$A$2:$Y$402,TRUNC((ROW()-ROW($D$2))/COLUMNS(walk!$A$2:$Y$402)),MOD(ROW()-ROW($D$2),COLUMNS(walk!$A$2:$Y$402)),1,1)</f>
        <v>18</v>
      </c>
      <c r="E7375">
        <f ca="1">OFFSET(bike!$A$2:$Y$402,TRUNC((ROW()-ROW($E$2))/COLUMNS(bike!$A$2:$Y$402)),MOD(ROW()-ROW($E$2),COLUMNS(bike!$A$2:$Y$402)),1,1)</f>
        <v>7</v>
      </c>
      <c r="F7375">
        <f ca="1">OFFSET(transit!$A$2:$Y$402,TRUNC((ROW()-ROW($F$2))/COLUMNS(transit!$A$2:$Y$402)),MOD(ROW()-ROW($F$2),COLUMNS(transit!$A$2:$Y$402)),1,1)</f>
        <v>11</v>
      </c>
      <c r="G7375">
        <f ca="1">OFFSET(drive!$A$2:$Y$402,TRUNC((ROW()-ROW($G$2))/COLUMNS(drive!$A$2:$Y$402)),MOD(ROW()-ROW($G$2),COLUMNS(drive!$A$2:$Y$402)),1,1)</f>
        <v>5</v>
      </c>
      <c r="H7375" s="5">
        <f ca="1">(VLOOKUP($B7375,weights!$A$2:$R$6,4))*VLOOKUP($B7375,weights!$A$2:$R$6,6)^C7375*(VLOOKUP($B7375,weights!$A$2:$R$6,15)*EXP(VLOOKUP($B7375,weights!$A$2:$R$6,11)*D7375)+VLOOKUP($B7375,weights!$A$2:$R$6,16)*EXP(VLOOKUP($B7375,weights!$A$2:$R$6,12)*E7375)+VLOOKUP($B7375,weights!$A$2:$R$6,17)*EXP(VLOOKUP($B7375,weights!$A$2:$R$6,13)*F7375)+VLOOKUP($B7375,weights!$A$2:$R$6,18)*EXP(VLOOKUP($B7375,weights!$A$2:$R$6,14)*G7375))</f>
        <v>3.4048793716685632</v>
      </c>
    </row>
    <row r="7376" spans="1:8" ht="12.75" x14ac:dyDescent="0.2">
      <c r="A7376">
        <f t="shared" si="0"/>
        <v>295</v>
      </c>
      <c r="B7376" t="str">
        <f t="shared" ref="B7376:C7376" si="7350">B7351</f>
        <v>bank</v>
      </c>
      <c r="C7376">
        <f t="shared" si="7350"/>
        <v>1</v>
      </c>
      <c r="D7376">
        <f ca="1">OFFSET(walk!$A$2:$Y$402,TRUNC((ROW()-ROW($D$2))/COLUMNS(walk!$A$2:$Y$402)),MOD(ROW()-ROW($D$2),COLUMNS(walk!$A$2:$Y$402)),1,1)</f>
        <v>43</v>
      </c>
      <c r="E7376">
        <f ca="1">OFFSET(bike!$A$2:$Y$402,TRUNC((ROW()-ROW($E$2))/COLUMNS(bike!$A$2:$Y$402)),MOD(ROW()-ROW($E$2),COLUMNS(bike!$A$2:$Y$402)),1,1)</f>
        <v>13</v>
      </c>
      <c r="F7376">
        <f ca="1">OFFSET(transit!$A$2:$Y$402,TRUNC((ROW()-ROW($F$2))/COLUMNS(transit!$A$2:$Y$402)),MOD(ROW()-ROW($F$2),COLUMNS(transit!$A$2:$Y$402)),1,1)</f>
        <v>33</v>
      </c>
      <c r="G7376">
        <f ca="1">OFFSET(drive!$A$2:$Y$402,TRUNC((ROW()-ROW($G$2))/COLUMNS(drive!$A$2:$Y$402)),MOD(ROW()-ROW($G$2),COLUMNS(drive!$A$2:$Y$402)),1,1)</f>
        <v>7</v>
      </c>
      <c r="H7376" s="5">
        <f ca="1">(VLOOKUP($B7376,weights!$A$2:$R$6,4))*VLOOKUP($B7376,weights!$A$2:$R$6,6)^C7376*(VLOOKUP($B7376,weights!$A$2:$R$6,15)*EXP(VLOOKUP($B7376,weights!$A$2:$R$6,11)*D7376)+VLOOKUP($B7376,weights!$A$2:$R$6,16)*EXP(VLOOKUP($B7376,weights!$A$2:$R$6,12)*E7376)+VLOOKUP($B7376,weights!$A$2:$R$6,17)*EXP(VLOOKUP($B7376,weights!$A$2:$R$6,13)*F7376)+VLOOKUP($B7376,weights!$A$2:$R$6,18)*EXP(VLOOKUP($B7376,weights!$A$2:$R$6,14)*G7376))</f>
        <v>0.54666081654107412</v>
      </c>
    </row>
    <row r="7377" spans="1:8" ht="12.75" x14ac:dyDescent="0.2">
      <c r="A7377">
        <f t="shared" si="0"/>
        <v>296</v>
      </c>
      <c r="B7377" t="str">
        <f t="shared" ref="B7377:C7377" si="7351">B7352</f>
        <v>restaurant</v>
      </c>
      <c r="C7377">
        <f t="shared" si="7351"/>
        <v>0</v>
      </c>
      <c r="D7377">
        <f ca="1">OFFSET(walk!$A$2:$Y$402,TRUNC((ROW()-ROW($D$2))/COLUMNS(walk!$A$2:$Y$402)),MOD(ROW()-ROW($D$2),COLUMNS(walk!$A$2:$Y$402)),1,1)</f>
        <v>7</v>
      </c>
      <c r="E7377">
        <f ca="1">OFFSET(bike!$A$2:$Y$402,TRUNC((ROW()-ROW($E$2))/COLUMNS(bike!$A$2:$Y$402)),MOD(ROW()-ROW($E$2),COLUMNS(bike!$A$2:$Y$402)),1,1)</f>
        <v>2</v>
      </c>
      <c r="F7377">
        <f ca="1">OFFSET(transit!$A$2:$Y$402,TRUNC((ROW()-ROW($F$2))/COLUMNS(transit!$A$2:$Y$402)),MOD(ROW()-ROW($F$2),COLUMNS(transit!$A$2:$Y$402)),1,1)</f>
        <v>7</v>
      </c>
      <c r="G7377">
        <f ca="1">OFFSET(drive!$A$2:$Y$402,TRUNC((ROW()-ROW($G$2))/COLUMNS(drive!$A$2:$Y$402)),MOD(ROW()-ROW($G$2),COLUMNS(drive!$A$2:$Y$402)),1,1)</f>
        <v>2</v>
      </c>
      <c r="H7377" s="5">
        <f ca="1">(VLOOKUP($B7377,weights!$A$2:$R$6,4))*VLOOKUP($B7377,weights!$A$2:$R$6,6)^C7377*(VLOOKUP($B7377,weights!$A$2:$R$6,15)*EXP(VLOOKUP($B7377,weights!$A$2:$R$6,11)*D7377)+VLOOKUP($B7377,weights!$A$2:$R$6,16)*EXP(VLOOKUP($B7377,weights!$A$2:$R$6,12)*E7377)+VLOOKUP($B7377,weights!$A$2:$R$6,17)*EXP(VLOOKUP($B7377,weights!$A$2:$R$6,13)*F7377)+VLOOKUP($B7377,weights!$A$2:$R$6,18)*EXP(VLOOKUP($B7377,weights!$A$2:$R$6,14)*G7377))</f>
        <v>32.024622533391799</v>
      </c>
    </row>
    <row r="7378" spans="1:8" ht="12.75" x14ac:dyDescent="0.2">
      <c r="A7378">
        <f t="shared" si="0"/>
        <v>296</v>
      </c>
      <c r="B7378" t="str">
        <f t="shared" ref="B7378:C7378" si="7352">B7353</f>
        <v>restaurant</v>
      </c>
      <c r="C7378">
        <f t="shared" si="7352"/>
        <v>1</v>
      </c>
      <c r="D7378">
        <f ca="1">OFFSET(walk!$A$2:$Y$402,TRUNC((ROW()-ROW($D$2))/COLUMNS(walk!$A$2:$Y$402)),MOD(ROW()-ROW($D$2),COLUMNS(walk!$A$2:$Y$402)),1,1)</f>
        <v>8</v>
      </c>
      <c r="E7378">
        <f ca="1">OFFSET(bike!$A$2:$Y$402,TRUNC((ROW()-ROW($E$2))/COLUMNS(bike!$A$2:$Y$402)),MOD(ROW()-ROW($E$2),COLUMNS(bike!$A$2:$Y$402)),1,1)</f>
        <v>2</v>
      </c>
      <c r="F7378">
        <f ca="1">OFFSET(transit!$A$2:$Y$402,TRUNC((ROW()-ROW($F$2))/COLUMNS(transit!$A$2:$Y$402)),MOD(ROW()-ROW($F$2),COLUMNS(transit!$A$2:$Y$402)),1,1)</f>
        <v>8</v>
      </c>
      <c r="G7378">
        <f ca="1">OFFSET(drive!$A$2:$Y$402,TRUNC((ROW()-ROW($G$2))/COLUMNS(drive!$A$2:$Y$402)),MOD(ROW()-ROW($G$2),COLUMNS(drive!$A$2:$Y$402)),1,1)</f>
        <v>2</v>
      </c>
      <c r="H7378" s="5">
        <f ca="1">(VLOOKUP($B7378,weights!$A$2:$R$6,4))*VLOOKUP($B7378,weights!$A$2:$R$6,6)^C7378*(VLOOKUP($B7378,weights!$A$2:$R$6,15)*EXP(VLOOKUP($B7378,weights!$A$2:$R$6,11)*D7378)+VLOOKUP($B7378,weights!$A$2:$R$6,16)*EXP(VLOOKUP($B7378,weights!$A$2:$R$6,12)*E7378)+VLOOKUP($B7378,weights!$A$2:$R$6,17)*EXP(VLOOKUP($B7378,weights!$A$2:$R$6,13)*F7378)+VLOOKUP($B7378,weights!$A$2:$R$6,18)*EXP(VLOOKUP($B7378,weights!$A$2:$R$6,14)*G7378))</f>
        <v>27.228613927368908</v>
      </c>
    </row>
    <row r="7379" spans="1:8" ht="12.75" x14ac:dyDescent="0.2">
      <c r="A7379">
        <f t="shared" si="0"/>
        <v>296</v>
      </c>
      <c r="B7379" t="str">
        <f t="shared" ref="B7379:C7379" si="7353">B7354</f>
        <v>restaurant</v>
      </c>
      <c r="C7379">
        <f t="shared" si="7353"/>
        <v>2</v>
      </c>
      <c r="D7379">
        <f ca="1">OFFSET(walk!$A$2:$Y$402,TRUNC((ROW()-ROW($D$2))/COLUMNS(walk!$A$2:$Y$402)),MOD(ROW()-ROW($D$2),COLUMNS(walk!$A$2:$Y$402)),1,1)</f>
        <v>9</v>
      </c>
      <c r="E7379">
        <f ca="1">OFFSET(bike!$A$2:$Y$402,TRUNC((ROW()-ROW($E$2))/COLUMNS(bike!$A$2:$Y$402)),MOD(ROW()-ROW($E$2),COLUMNS(bike!$A$2:$Y$402)),1,1)</f>
        <v>2</v>
      </c>
      <c r="F7379">
        <f ca="1">OFFSET(transit!$A$2:$Y$402,TRUNC((ROW()-ROW($F$2))/COLUMNS(transit!$A$2:$Y$402)),MOD(ROW()-ROW($F$2),COLUMNS(transit!$A$2:$Y$402)),1,1)</f>
        <v>9</v>
      </c>
      <c r="G7379">
        <f ca="1">OFFSET(drive!$A$2:$Y$402,TRUNC((ROW()-ROW($G$2))/COLUMNS(drive!$A$2:$Y$402)),MOD(ROW()-ROW($G$2),COLUMNS(drive!$A$2:$Y$402)),1,1)</f>
        <v>3</v>
      </c>
      <c r="H7379" s="5">
        <f ca="1">(VLOOKUP($B7379,weights!$A$2:$R$6,4))*VLOOKUP($B7379,weights!$A$2:$R$6,6)^C7379*(VLOOKUP($B7379,weights!$A$2:$R$6,15)*EXP(VLOOKUP($B7379,weights!$A$2:$R$6,11)*D7379)+VLOOKUP($B7379,weights!$A$2:$R$6,16)*EXP(VLOOKUP($B7379,weights!$A$2:$R$6,12)*E7379)+VLOOKUP($B7379,weights!$A$2:$R$6,17)*EXP(VLOOKUP($B7379,weights!$A$2:$R$6,13)*F7379)+VLOOKUP($B7379,weights!$A$2:$R$6,18)*EXP(VLOOKUP($B7379,weights!$A$2:$R$6,14)*G7379))</f>
        <v>21.87091059252089</v>
      </c>
    </row>
    <row r="7380" spans="1:8" ht="12.75" x14ac:dyDescent="0.2">
      <c r="A7380">
        <f t="shared" si="0"/>
        <v>296</v>
      </c>
      <c r="B7380" t="str">
        <f t="shared" ref="B7380:C7380" si="7354">B7355</f>
        <v>restaurant</v>
      </c>
      <c r="C7380">
        <f t="shared" si="7354"/>
        <v>3</v>
      </c>
      <c r="D7380">
        <f ca="1">OFFSET(walk!$A$2:$Y$402,TRUNC((ROW()-ROW($D$2))/COLUMNS(walk!$A$2:$Y$402)),MOD(ROW()-ROW($D$2),COLUMNS(walk!$A$2:$Y$402)),1,1)</f>
        <v>10</v>
      </c>
      <c r="E7380">
        <f ca="1">OFFSET(bike!$A$2:$Y$402,TRUNC((ROW()-ROW($E$2))/COLUMNS(bike!$A$2:$Y$402)),MOD(ROW()-ROW($E$2),COLUMNS(bike!$A$2:$Y$402)),1,1)</f>
        <v>3</v>
      </c>
      <c r="F7380">
        <f ca="1">OFFSET(transit!$A$2:$Y$402,TRUNC((ROW()-ROW($F$2))/COLUMNS(transit!$A$2:$Y$402)),MOD(ROW()-ROW($F$2),COLUMNS(transit!$A$2:$Y$402)),1,1)</f>
        <v>10</v>
      </c>
      <c r="G7380">
        <f ca="1">OFFSET(drive!$A$2:$Y$402,TRUNC((ROW()-ROW($G$2))/COLUMNS(drive!$A$2:$Y$402)),MOD(ROW()-ROW($G$2),COLUMNS(drive!$A$2:$Y$402)),1,1)</f>
        <v>3</v>
      </c>
      <c r="H7380" s="5">
        <f ca="1">(VLOOKUP($B7380,weights!$A$2:$R$6,4))*VLOOKUP($B7380,weights!$A$2:$R$6,6)^C7380*(VLOOKUP($B7380,weights!$A$2:$R$6,15)*EXP(VLOOKUP($B7380,weights!$A$2:$R$6,11)*D7380)+VLOOKUP($B7380,weights!$A$2:$R$6,16)*EXP(VLOOKUP($B7380,weights!$A$2:$R$6,12)*E7380)+VLOOKUP($B7380,weights!$A$2:$R$6,17)*EXP(VLOOKUP($B7380,weights!$A$2:$R$6,13)*F7380)+VLOOKUP($B7380,weights!$A$2:$R$6,18)*EXP(VLOOKUP($B7380,weights!$A$2:$R$6,14)*G7380))</f>
        <v>17.283926124642825</v>
      </c>
    </row>
    <row r="7381" spans="1:8" ht="12.75" x14ac:dyDescent="0.2">
      <c r="A7381">
        <f t="shared" si="0"/>
        <v>296</v>
      </c>
      <c r="B7381" t="str">
        <f t="shared" ref="B7381:C7381" si="7355">B7356</f>
        <v>restaurant</v>
      </c>
      <c r="C7381">
        <f t="shared" si="7355"/>
        <v>4</v>
      </c>
      <c r="D7381">
        <f ca="1">OFFSET(walk!$A$2:$Y$402,TRUNC((ROW()-ROW($D$2))/COLUMNS(walk!$A$2:$Y$402)),MOD(ROW()-ROW($D$2),COLUMNS(walk!$A$2:$Y$402)),1,1)</f>
        <v>13</v>
      </c>
      <c r="E7381">
        <f ca="1">OFFSET(bike!$A$2:$Y$402,TRUNC((ROW()-ROW($E$2))/COLUMNS(bike!$A$2:$Y$402)),MOD(ROW()-ROW($E$2),COLUMNS(bike!$A$2:$Y$402)),1,1)</f>
        <v>3</v>
      </c>
      <c r="F7381">
        <f ca="1">OFFSET(transit!$A$2:$Y$402,TRUNC((ROW()-ROW($F$2))/COLUMNS(transit!$A$2:$Y$402)),MOD(ROW()-ROW($F$2),COLUMNS(transit!$A$2:$Y$402)),1,1)</f>
        <v>12</v>
      </c>
      <c r="G7381">
        <f ca="1">OFFSET(drive!$A$2:$Y$402,TRUNC((ROW()-ROW($G$2))/COLUMNS(drive!$A$2:$Y$402)),MOD(ROW()-ROW($G$2),COLUMNS(drive!$A$2:$Y$402)),1,1)</f>
        <v>3</v>
      </c>
      <c r="H7381" s="5">
        <f ca="1">(VLOOKUP($B7381,weights!$A$2:$R$6,4))*VLOOKUP($B7381,weights!$A$2:$R$6,6)^C7381*(VLOOKUP($B7381,weights!$A$2:$R$6,15)*EXP(VLOOKUP($B7381,weights!$A$2:$R$6,11)*D7381)+VLOOKUP($B7381,weights!$A$2:$R$6,16)*EXP(VLOOKUP($B7381,weights!$A$2:$R$6,12)*E7381)+VLOOKUP($B7381,weights!$A$2:$R$6,17)*EXP(VLOOKUP($B7381,weights!$A$2:$R$6,13)*F7381)+VLOOKUP($B7381,weights!$A$2:$R$6,18)*EXP(VLOOKUP($B7381,weights!$A$2:$R$6,14)*G7381))</f>
        <v>14.214604104201804</v>
      </c>
    </row>
    <row r="7382" spans="1:8" ht="12.75" x14ac:dyDescent="0.2">
      <c r="A7382">
        <f t="shared" si="0"/>
        <v>296</v>
      </c>
      <c r="B7382" t="str">
        <f t="shared" ref="B7382:C7382" si="7356">B7357</f>
        <v>restaurant</v>
      </c>
      <c r="C7382">
        <f t="shared" si="7356"/>
        <v>5</v>
      </c>
      <c r="D7382">
        <f ca="1">OFFSET(walk!$A$2:$Y$402,TRUNC((ROW()-ROW($D$2))/COLUMNS(walk!$A$2:$Y$402)),MOD(ROW()-ROW($D$2),COLUMNS(walk!$A$2:$Y$402)),1,1)</f>
        <v>13</v>
      </c>
      <c r="E7382">
        <f ca="1">OFFSET(bike!$A$2:$Y$402,TRUNC((ROW()-ROW($E$2))/COLUMNS(bike!$A$2:$Y$402)),MOD(ROW()-ROW($E$2),COLUMNS(bike!$A$2:$Y$402)),1,1)</f>
        <v>4</v>
      </c>
      <c r="F7382">
        <f ca="1">OFFSET(transit!$A$2:$Y$402,TRUNC((ROW()-ROW($F$2))/COLUMNS(transit!$A$2:$Y$402)),MOD(ROW()-ROW($F$2),COLUMNS(transit!$A$2:$Y$402)),1,1)</f>
        <v>12</v>
      </c>
      <c r="G7382">
        <f ca="1">OFFSET(drive!$A$2:$Y$402,TRUNC((ROW()-ROW($G$2))/COLUMNS(drive!$A$2:$Y$402)),MOD(ROW()-ROW($G$2),COLUMNS(drive!$A$2:$Y$402)),1,1)</f>
        <v>3</v>
      </c>
      <c r="H7382" s="5">
        <f ca="1">(VLOOKUP($B7382,weights!$A$2:$R$6,4))*VLOOKUP($B7382,weights!$A$2:$R$6,6)^C7382*(VLOOKUP($B7382,weights!$A$2:$R$6,15)*EXP(VLOOKUP($B7382,weights!$A$2:$R$6,11)*D7382)+VLOOKUP($B7382,weights!$A$2:$R$6,16)*EXP(VLOOKUP($B7382,weights!$A$2:$R$6,12)*E7382)+VLOOKUP($B7382,weights!$A$2:$R$6,17)*EXP(VLOOKUP($B7382,weights!$A$2:$R$6,13)*F7382)+VLOOKUP($B7382,weights!$A$2:$R$6,18)*EXP(VLOOKUP($B7382,weights!$A$2:$R$6,14)*G7382))</f>
        <v>11.784708570944204</v>
      </c>
    </row>
    <row r="7383" spans="1:8" ht="12.75" x14ac:dyDescent="0.2">
      <c r="A7383">
        <f t="shared" si="0"/>
        <v>296</v>
      </c>
      <c r="B7383" t="str">
        <f t="shared" ref="B7383:C7383" si="7357">B7358</f>
        <v>restaurant</v>
      </c>
      <c r="C7383">
        <f t="shared" si="7357"/>
        <v>6</v>
      </c>
      <c r="D7383">
        <f ca="1">OFFSET(walk!$A$2:$Y$402,TRUNC((ROW()-ROW($D$2))/COLUMNS(walk!$A$2:$Y$402)),MOD(ROW()-ROW($D$2),COLUMNS(walk!$A$2:$Y$402)),1,1)</f>
        <v>15</v>
      </c>
      <c r="E7383">
        <f ca="1">OFFSET(bike!$A$2:$Y$402,TRUNC((ROW()-ROW($E$2))/COLUMNS(bike!$A$2:$Y$402)),MOD(ROW()-ROW($E$2),COLUMNS(bike!$A$2:$Y$402)),1,1)</f>
        <v>5</v>
      </c>
      <c r="F7383">
        <f ca="1">OFFSET(transit!$A$2:$Y$402,TRUNC((ROW()-ROW($F$2))/COLUMNS(transit!$A$2:$Y$402)),MOD(ROW()-ROW($F$2),COLUMNS(transit!$A$2:$Y$402)),1,1)</f>
        <v>12</v>
      </c>
      <c r="G7383">
        <f ca="1">OFFSET(drive!$A$2:$Y$402,TRUNC((ROW()-ROW($G$2))/COLUMNS(drive!$A$2:$Y$402)),MOD(ROW()-ROW($G$2),COLUMNS(drive!$A$2:$Y$402)),1,1)</f>
        <v>4</v>
      </c>
      <c r="H7383" s="5">
        <f ca="1">(VLOOKUP($B7383,weights!$A$2:$R$6,4))*VLOOKUP($B7383,weights!$A$2:$R$6,6)^C7383*(VLOOKUP($B7383,weights!$A$2:$R$6,15)*EXP(VLOOKUP($B7383,weights!$A$2:$R$6,11)*D7383)+VLOOKUP($B7383,weights!$A$2:$R$6,16)*EXP(VLOOKUP($B7383,weights!$A$2:$R$6,12)*E7383)+VLOOKUP($B7383,weights!$A$2:$R$6,17)*EXP(VLOOKUP($B7383,weights!$A$2:$R$6,13)*F7383)+VLOOKUP($B7383,weights!$A$2:$R$6,18)*EXP(VLOOKUP($B7383,weights!$A$2:$R$6,14)*G7383))</f>
        <v>8.8896969097827334</v>
      </c>
    </row>
    <row r="7384" spans="1:8" ht="12.75" x14ac:dyDescent="0.2">
      <c r="A7384">
        <f t="shared" si="0"/>
        <v>296</v>
      </c>
      <c r="B7384" t="str">
        <f t="shared" ref="B7384:C7384" si="7358">B7359</f>
        <v>restaurant</v>
      </c>
      <c r="C7384">
        <f t="shared" si="7358"/>
        <v>7</v>
      </c>
      <c r="D7384">
        <f ca="1">OFFSET(walk!$A$2:$Y$402,TRUNC((ROW()-ROW($D$2))/COLUMNS(walk!$A$2:$Y$402)),MOD(ROW()-ROW($D$2),COLUMNS(walk!$A$2:$Y$402)),1,1)</f>
        <v>16</v>
      </c>
      <c r="E7384">
        <f ca="1">OFFSET(bike!$A$2:$Y$402,TRUNC((ROW()-ROW($E$2))/COLUMNS(bike!$A$2:$Y$402)),MOD(ROW()-ROW($E$2),COLUMNS(bike!$A$2:$Y$402)),1,1)</f>
        <v>5</v>
      </c>
      <c r="F7384">
        <f ca="1">OFFSET(transit!$A$2:$Y$402,TRUNC((ROW()-ROW($F$2))/COLUMNS(transit!$A$2:$Y$402)),MOD(ROW()-ROW($F$2),COLUMNS(transit!$A$2:$Y$402)),1,1)</f>
        <v>13</v>
      </c>
      <c r="G7384">
        <f ca="1">OFFSET(drive!$A$2:$Y$402,TRUNC((ROW()-ROW($G$2))/COLUMNS(drive!$A$2:$Y$402)),MOD(ROW()-ROW($G$2),COLUMNS(drive!$A$2:$Y$402)),1,1)</f>
        <v>4</v>
      </c>
      <c r="H7384" s="5">
        <f ca="1">(VLOOKUP($B7384,weights!$A$2:$R$6,4))*VLOOKUP($B7384,weights!$A$2:$R$6,6)^C7384*(VLOOKUP($B7384,weights!$A$2:$R$6,15)*EXP(VLOOKUP($B7384,weights!$A$2:$R$6,11)*D7384)+VLOOKUP($B7384,weights!$A$2:$R$6,16)*EXP(VLOOKUP($B7384,weights!$A$2:$R$6,12)*E7384)+VLOOKUP($B7384,weights!$A$2:$R$6,17)*EXP(VLOOKUP($B7384,weights!$A$2:$R$6,13)*F7384)+VLOOKUP($B7384,weights!$A$2:$R$6,18)*EXP(VLOOKUP($B7384,weights!$A$2:$R$6,14)*G7384))</f>
        <v>7.7316803568157653</v>
      </c>
    </row>
    <row r="7385" spans="1:8" ht="12.75" x14ac:dyDescent="0.2">
      <c r="A7385">
        <f t="shared" si="0"/>
        <v>296</v>
      </c>
      <c r="B7385" t="str">
        <f t="shared" ref="B7385:C7385" si="7359">B7360</f>
        <v>restaurant</v>
      </c>
      <c r="C7385">
        <f t="shared" si="7359"/>
        <v>8</v>
      </c>
      <c r="D7385">
        <f ca="1">OFFSET(walk!$A$2:$Y$402,TRUNC((ROW()-ROW($D$2))/COLUMNS(walk!$A$2:$Y$402)),MOD(ROW()-ROW($D$2),COLUMNS(walk!$A$2:$Y$402)),1,1)</f>
        <v>17</v>
      </c>
      <c r="E7385">
        <f ca="1">OFFSET(bike!$A$2:$Y$402,TRUNC((ROW()-ROW($E$2))/COLUMNS(bike!$A$2:$Y$402)),MOD(ROW()-ROW($E$2),COLUMNS(bike!$A$2:$Y$402)),1,1)</f>
        <v>5</v>
      </c>
      <c r="F7385">
        <f ca="1">OFFSET(transit!$A$2:$Y$402,TRUNC((ROW()-ROW($F$2))/COLUMNS(transit!$A$2:$Y$402)),MOD(ROW()-ROW($F$2),COLUMNS(transit!$A$2:$Y$402)),1,1)</f>
        <v>15</v>
      </c>
      <c r="G7385">
        <f ca="1">OFFSET(drive!$A$2:$Y$402,TRUNC((ROW()-ROW($G$2))/COLUMNS(drive!$A$2:$Y$402)),MOD(ROW()-ROW($G$2),COLUMNS(drive!$A$2:$Y$402)),1,1)</f>
        <v>4</v>
      </c>
      <c r="H7385" s="5">
        <f ca="1">(VLOOKUP($B7385,weights!$A$2:$R$6,4))*VLOOKUP($B7385,weights!$A$2:$R$6,6)^C7385*(VLOOKUP($B7385,weights!$A$2:$R$6,15)*EXP(VLOOKUP($B7385,weights!$A$2:$R$6,11)*D7385)+VLOOKUP($B7385,weights!$A$2:$R$6,16)*EXP(VLOOKUP($B7385,weights!$A$2:$R$6,12)*E7385)+VLOOKUP($B7385,weights!$A$2:$R$6,17)*EXP(VLOOKUP($B7385,weights!$A$2:$R$6,13)*F7385)+VLOOKUP($B7385,weights!$A$2:$R$6,18)*EXP(VLOOKUP($B7385,weights!$A$2:$R$6,14)*G7385))</f>
        <v>6.6384249803392557</v>
      </c>
    </row>
    <row r="7386" spans="1:8" ht="12.75" x14ac:dyDescent="0.2">
      <c r="A7386">
        <f t="shared" si="0"/>
        <v>296</v>
      </c>
      <c r="B7386" t="str">
        <f t="shared" ref="B7386:C7386" si="7360">B7361</f>
        <v>restaurant</v>
      </c>
      <c r="C7386">
        <f t="shared" si="7360"/>
        <v>9</v>
      </c>
      <c r="D7386">
        <f ca="1">OFFSET(walk!$A$2:$Y$402,TRUNC((ROW()-ROW($D$2))/COLUMNS(walk!$A$2:$Y$402)),MOD(ROW()-ROW($D$2),COLUMNS(walk!$A$2:$Y$402)),1,1)</f>
        <v>18</v>
      </c>
      <c r="E7386">
        <f ca="1">OFFSET(bike!$A$2:$Y$402,TRUNC((ROW()-ROW($E$2))/COLUMNS(bike!$A$2:$Y$402)),MOD(ROW()-ROW($E$2),COLUMNS(bike!$A$2:$Y$402)),1,1)</f>
        <v>5</v>
      </c>
      <c r="F7386">
        <f ca="1">OFFSET(transit!$A$2:$Y$402,TRUNC((ROW()-ROW($F$2))/COLUMNS(transit!$A$2:$Y$402)),MOD(ROW()-ROW($F$2),COLUMNS(transit!$A$2:$Y$402)),1,1)</f>
        <v>15</v>
      </c>
      <c r="G7386">
        <f ca="1">OFFSET(drive!$A$2:$Y$402,TRUNC((ROW()-ROW($G$2))/COLUMNS(drive!$A$2:$Y$402)),MOD(ROW()-ROW($G$2),COLUMNS(drive!$A$2:$Y$402)),1,1)</f>
        <v>5</v>
      </c>
      <c r="H7386" s="5">
        <f ca="1">(VLOOKUP($B7386,weights!$A$2:$R$6,4))*VLOOKUP($B7386,weights!$A$2:$R$6,6)^C7386*(VLOOKUP($B7386,weights!$A$2:$R$6,15)*EXP(VLOOKUP($B7386,weights!$A$2:$R$6,11)*D7386)+VLOOKUP($B7386,weights!$A$2:$R$6,16)*EXP(VLOOKUP($B7386,weights!$A$2:$R$6,12)*E7386)+VLOOKUP($B7386,weights!$A$2:$R$6,17)*EXP(VLOOKUP($B7386,weights!$A$2:$R$6,13)*F7386)+VLOOKUP($B7386,weights!$A$2:$R$6,18)*EXP(VLOOKUP($B7386,weights!$A$2:$R$6,14)*G7386))</f>
        <v>5.4281856733947382</v>
      </c>
    </row>
    <row r="7387" spans="1:8" ht="12.75" x14ac:dyDescent="0.2">
      <c r="A7387">
        <f t="shared" si="0"/>
        <v>296</v>
      </c>
      <c r="B7387" t="str">
        <f t="shared" ref="B7387:C7387" si="7361">B7362</f>
        <v>supermarket</v>
      </c>
      <c r="C7387">
        <f t="shared" si="7361"/>
        <v>0</v>
      </c>
      <c r="D7387">
        <f ca="1">OFFSET(walk!$A$2:$Y$402,TRUNC((ROW()-ROW($D$2))/COLUMNS(walk!$A$2:$Y$402)),MOD(ROW()-ROW($D$2),COLUMNS(walk!$A$2:$Y$402)),1,1)</f>
        <v>36</v>
      </c>
      <c r="E7387">
        <f ca="1">OFFSET(bike!$A$2:$Y$402,TRUNC((ROW()-ROW($E$2))/COLUMNS(bike!$A$2:$Y$402)),MOD(ROW()-ROW($E$2),COLUMNS(bike!$A$2:$Y$402)),1,1)</f>
        <v>14</v>
      </c>
      <c r="F7387">
        <f ca="1">OFFSET(transit!$A$2:$Y$402,TRUNC((ROW()-ROW($F$2))/COLUMNS(transit!$A$2:$Y$402)),MOD(ROW()-ROW($F$2),COLUMNS(transit!$A$2:$Y$402)),1,1)</f>
        <v>22</v>
      </c>
      <c r="G7387">
        <f ca="1">OFFSET(drive!$A$2:$Y$402,TRUNC((ROW()-ROW($G$2))/COLUMNS(drive!$A$2:$Y$402)),MOD(ROW()-ROW($G$2),COLUMNS(drive!$A$2:$Y$402)),1,1)</f>
        <v>7</v>
      </c>
      <c r="H7387" s="5">
        <f ca="1">(VLOOKUP($B7387,weights!$A$2:$R$6,4))*VLOOKUP($B7387,weights!$A$2:$R$6,6)^C7387*(VLOOKUP($B7387,weights!$A$2:$R$6,15)*EXP(VLOOKUP($B7387,weights!$A$2:$R$6,11)*D7387)+VLOOKUP($B7387,weights!$A$2:$R$6,16)*EXP(VLOOKUP($B7387,weights!$A$2:$R$6,12)*E7387)+VLOOKUP($B7387,weights!$A$2:$R$6,17)*EXP(VLOOKUP($B7387,weights!$A$2:$R$6,13)*F7387)+VLOOKUP($B7387,weights!$A$2:$R$6,18)*EXP(VLOOKUP($B7387,weights!$A$2:$R$6,14)*G7387))</f>
        <v>4.2452175347491865</v>
      </c>
    </row>
    <row r="7388" spans="1:8" ht="12.75" x14ac:dyDescent="0.2">
      <c r="A7388">
        <f t="shared" si="0"/>
        <v>296</v>
      </c>
      <c r="B7388" t="str">
        <f t="shared" ref="B7388:C7388" si="7362">B7363</f>
        <v>supermarket</v>
      </c>
      <c r="C7388">
        <f t="shared" si="7362"/>
        <v>1</v>
      </c>
      <c r="D7388">
        <f ca="1">OFFSET(walk!$A$2:$Y$402,TRUNC((ROW()-ROW($D$2))/COLUMNS(walk!$A$2:$Y$402)),MOD(ROW()-ROW($D$2),COLUMNS(walk!$A$2:$Y$402)),1,1)</f>
        <v>45</v>
      </c>
      <c r="E7388">
        <f ca="1">OFFSET(bike!$A$2:$Y$402,TRUNC((ROW()-ROW($E$2))/COLUMNS(bike!$A$2:$Y$402)),MOD(ROW()-ROW($E$2),COLUMNS(bike!$A$2:$Y$402)),1,1)</f>
        <v>14</v>
      </c>
      <c r="F7388">
        <f ca="1">OFFSET(transit!$A$2:$Y$402,TRUNC((ROW()-ROW($F$2))/COLUMNS(transit!$A$2:$Y$402)),MOD(ROW()-ROW($F$2),COLUMNS(transit!$A$2:$Y$402)),1,1)</f>
        <v>27</v>
      </c>
      <c r="G7388">
        <f ca="1">OFFSET(drive!$A$2:$Y$402,TRUNC((ROW()-ROW($G$2))/COLUMNS(drive!$A$2:$Y$402)),MOD(ROW()-ROW($G$2),COLUMNS(drive!$A$2:$Y$402)),1,1)</f>
        <v>9</v>
      </c>
      <c r="H7388" s="5">
        <f ca="1">(VLOOKUP($B7388,weights!$A$2:$R$6,4))*VLOOKUP($B7388,weights!$A$2:$R$6,6)^C7388*(VLOOKUP($B7388,weights!$A$2:$R$6,15)*EXP(VLOOKUP($B7388,weights!$A$2:$R$6,11)*D7388)+VLOOKUP($B7388,weights!$A$2:$R$6,16)*EXP(VLOOKUP($B7388,weights!$A$2:$R$6,12)*E7388)+VLOOKUP($B7388,weights!$A$2:$R$6,17)*EXP(VLOOKUP($B7388,weights!$A$2:$R$6,13)*F7388)+VLOOKUP($B7388,weights!$A$2:$R$6,18)*EXP(VLOOKUP($B7388,weights!$A$2:$R$6,14)*G7388))</f>
        <v>1.6606452117409216</v>
      </c>
    </row>
    <row r="7389" spans="1:8" ht="12.75" x14ac:dyDescent="0.2">
      <c r="A7389">
        <f t="shared" si="0"/>
        <v>296</v>
      </c>
      <c r="B7389" t="str">
        <f t="shared" ref="B7389:C7389" si="7363">B7364</f>
        <v>supermarket</v>
      </c>
      <c r="C7389">
        <f t="shared" si="7363"/>
        <v>2</v>
      </c>
      <c r="D7389">
        <f ca="1">OFFSET(walk!$A$2:$Y$402,TRUNC((ROW()-ROW($D$2))/COLUMNS(walk!$A$2:$Y$402)),MOD(ROW()-ROW($D$2),COLUMNS(walk!$A$2:$Y$402)),1,1)</f>
        <v>50</v>
      </c>
      <c r="E7389">
        <f ca="1">OFFSET(bike!$A$2:$Y$402,TRUNC((ROW()-ROW($E$2))/COLUMNS(bike!$A$2:$Y$402)),MOD(ROW()-ROW($E$2),COLUMNS(bike!$A$2:$Y$402)),1,1)</f>
        <v>15</v>
      </c>
      <c r="F7389">
        <f ca="1">OFFSET(transit!$A$2:$Y$402,TRUNC((ROW()-ROW($F$2))/COLUMNS(transit!$A$2:$Y$402)),MOD(ROW()-ROW($F$2),COLUMNS(transit!$A$2:$Y$402)),1,1)</f>
        <v>29</v>
      </c>
      <c r="G7389">
        <f ca="1">OFFSET(drive!$A$2:$Y$402,TRUNC((ROW()-ROW($G$2))/COLUMNS(drive!$A$2:$Y$402)),MOD(ROW()-ROW($G$2),COLUMNS(drive!$A$2:$Y$402)),1,1)</f>
        <v>12</v>
      </c>
      <c r="H7389" s="5">
        <f ca="1">(VLOOKUP($B7389,weights!$A$2:$R$6,4))*VLOOKUP($B7389,weights!$A$2:$R$6,6)^C7389*(VLOOKUP($B7389,weights!$A$2:$R$6,15)*EXP(VLOOKUP($B7389,weights!$A$2:$R$6,11)*D7389)+VLOOKUP($B7389,weights!$A$2:$R$6,16)*EXP(VLOOKUP($B7389,weights!$A$2:$R$6,12)*E7389)+VLOOKUP($B7389,weights!$A$2:$R$6,17)*EXP(VLOOKUP($B7389,weights!$A$2:$R$6,13)*F7389)+VLOOKUP($B7389,weights!$A$2:$R$6,18)*EXP(VLOOKUP($B7389,weights!$A$2:$R$6,14)*G7389))</f>
        <v>0.5426481229730612</v>
      </c>
    </row>
    <row r="7390" spans="1:8" ht="12.75" x14ac:dyDescent="0.2">
      <c r="A7390">
        <f t="shared" si="0"/>
        <v>296</v>
      </c>
      <c r="B7390" t="str">
        <f t="shared" ref="B7390:C7390" si="7364">B7365</f>
        <v>supermarket</v>
      </c>
      <c r="C7390">
        <f t="shared" si="7364"/>
        <v>3</v>
      </c>
      <c r="D7390">
        <f ca="1">OFFSET(walk!$A$2:$Y$402,TRUNC((ROW()-ROW($D$2))/COLUMNS(walk!$A$2:$Y$402)),MOD(ROW()-ROW($D$2),COLUMNS(walk!$A$2:$Y$402)),1,1)</f>
        <v>57</v>
      </c>
      <c r="E7390">
        <f ca="1">OFFSET(bike!$A$2:$Y$402,TRUNC((ROW()-ROW($E$2))/COLUMNS(bike!$A$2:$Y$402)),MOD(ROW()-ROW($E$2),COLUMNS(bike!$A$2:$Y$402)),1,1)</f>
        <v>19</v>
      </c>
      <c r="F7390">
        <f ca="1">OFFSET(transit!$A$2:$Y$402,TRUNC((ROW()-ROW($F$2))/COLUMNS(transit!$A$2:$Y$402)),MOD(ROW()-ROW($F$2),COLUMNS(transit!$A$2:$Y$402)),1,1)</f>
        <v>36</v>
      </c>
      <c r="G7390">
        <f ca="1">OFFSET(drive!$A$2:$Y$402,TRUNC((ROW()-ROW($G$2))/COLUMNS(drive!$A$2:$Y$402)),MOD(ROW()-ROW($G$2),COLUMNS(drive!$A$2:$Y$402)),1,1)</f>
        <v>13</v>
      </c>
      <c r="H7390" s="5">
        <f ca="1">(VLOOKUP($B7390,weights!$A$2:$R$6,4))*VLOOKUP($B7390,weights!$A$2:$R$6,6)^C7390*(VLOOKUP($B7390,weights!$A$2:$R$6,15)*EXP(VLOOKUP($B7390,weights!$A$2:$R$6,11)*D7390)+VLOOKUP($B7390,weights!$A$2:$R$6,16)*EXP(VLOOKUP($B7390,weights!$A$2:$R$6,12)*E7390)+VLOOKUP($B7390,weights!$A$2:$R$6,17)*EXP(VLOOKUP($B7390,weights!$A$2:$R$6,13)*F7390)+VLOOKUP($B7390,weights!$A$2:$R$6,18)*EXP(VLOOKUP($B7390,weights!$A$2:$R$6,14)*G7390))</f>
        <v>0.23752743850710145</v>
      </c>
    </row>
    <row r="7391" spans="1:8" ht="12.75" x14ac:dyDescent="0.2">
      <c r="A7391">
        <f t="shared" si="0"/>
        <v>296</v>
      </c>
      <c r="B7391" t="str">
        <f t="shared" ref="B7391:C7391" si="7365">B7366</f>
        <v>supermarket</v>
      </c>
      <c r="C7391">
        <f t="shared" si="7365"/>
        <v>4</v>
      </c>
      <c r="D7391">
        <f ca="1">OFFSET(walk!$A$2:$Y$402,TRUNC((ROW()-ROW($D$2))/COLUMNS(walk!$A$2:$Y$402)),MOD(ROW()-ROW($D$2),COLUMNS(walk!$A$2:$Y$402)),1,1)</f>
        <v>73</v>
      </c>
      <c r="E7391">
        <f ca="1">OFFSET(bike!$A$2:$Y$402,TRUNC((ROW()-ROW($E$2))/COLUMNS(bike!$A$2:$Y$402)),MOD(ROW()-ROW($E$2),COLUMNS(bike!$A$2:$Y$402)),1,1)</f>
        <v>24</v>
      </c>
      <c r="F7391">
        <f ca="1">OFFSET(transit!$A$2:$Y$402,TRUNC((ROW()-ROW($F$2))/COLUMNS(transit!$A$2:$Y$402)),MOD(ROW()-ROW($F$2),COLUMNS(transit!$A$2:$Y$402)),1,1)</f>
        <v>39</v>
      </c>
      <c r="G7391">
        <f ca="1">OFFSET(drive!$A$2:$Y$402,TRUNC((ROW()-ROW($G$2))/COLUMNS(drive!$A$2:$Y$402)),MOD(ROW()-ROW($G$2),COLUMNS(drive!$A$2:$Y$402)),1,1)</f>
        <v>14</v>
      </c>
      <c r="H7391" s="5">
        <f ca="1">(VLOOKUP($B7391,weights!$A$2:$R$6,4))*VLOOKUP($B7391,weights!$A$2:$R$6,6)^C7391*(VLOOKUP($B7391,weights!$A$2:$R$6,15)*EXP(VLOOKUP($B7391,weights!$A$2:$R$6,11)*D7391)+VLOOKUP($B7391,weights!$A$2:$R$6,16)*EXP(VLOOKUP($B7391,weights!$A$2:$R$6,12)*E7391)+VLOOKUP($B7391,weights!$A$2:$R$6,17)*EXP(VLOOKUP($B7391,weights!$A$2:$R$6,13)*F7391)+VLOOKUP($B7391,weights!$A$2:$R$6,18)*EXP(VLOOKUP($B7391,weights!$A$2:$R$6,14)*G7391))</f>
        <v>0.11019945930681821</v>
      </c>
    </row>
    <row r="7392" spans="1:8" ht="12.75" x14ac:dyDescent="0.2">
      <c r="A7392">
        <f t="shared" si="0"/>
        <v>296</v>
      </c>
      <c r="B7392" t="str">
        <f t="shared" ref="B7392:C7392" si="7366">B7367</f>
        <v>store</v>
      </c>
      <c r="C7392">
        <f t="shared" si="7366"/>
        <v>0</v>
      </c>
      <c r="D7392">
        <f ca="1">OFFSET(walk!$A$2:$Y$402,TRUNC((ROW()-ROW($D$2))/COLUMNS(walk!$A$2:$Y$402)),MOD(ROW()-ROW($D$2),COLUMNS(walk!$A$2:$Y$402)),1,1)</f>
        <v>7</v>
      </c>
      <c r="E7392">
        <f ca="1">OFFSET(bike!$A$2:$Y$402,TRUNC((ROW()-ROW($E$2))/COLUMNS(bike!$A$2:$Y$402)),MOD(ROW()-ROW($E$2),COLUMNS(bike!$A$2:$Y$402)),1,1)</f>
        <v>2</v>
      </c>
      <c r="F7392">
        <f ca="1">OFFSET(transit!$A$2:$Y$402,TRUNC((ROW()-ROW($F$2))/COLUMNS(transit!$A$2:$Y$402)),MOD(ROW()-ROW($F$2),COLUMNS(transit!$A$2:$Y$402)),1,1)</f>
        <v>7</v>
      </c>
      <c r="G7392">
        <f ca="1">OFFSET(drive!$A$2:$Y$402,TRUNC((ROW()-ROW($G$2))/COLUMNS(drive!$A$2:$Y$402)),MOD(ROW()-ROW($G$2),COLUMNS(drive!$A$2:$Y$402)),1,1)</f>
        <v>2</v>
      </c>
      <c r="H7392" s="5">
        <f ca="1">(VLOOKUP($B7392,weights!$A$2:$R$6,4))*VLOOKUP($B7392,weights!$A$2:$R$6,6)^C7392*(VLOOKUP($B7392,weights!$A$2:$R$6,15)*EXP(VLOOKUP($B7392,weights!$A$2:$R$6,11)*D7392)+VLOOKUP($B7392,weights!$A$2:$R$6,16)*EXP(VLOOKUP($B7392,weights!$A$2:$R$6,12)*E7392)+VLOOKUP($B7392,weights!$A$2:$R$6,17)*EXP(VLOOKUP($B7392,weights!$A$2:$R$6,13)*F7392)+VLOOKUP($B7392,weights!$A$2:$R$6,18)*EXP(VLOOKUP($B7392,weights!$A$2:$R$6,14)*G7392))</f>
        <v>13.686808009951642</v>
      </c>
    </row>
    <row r="7393" spans="1:8" ht="12.75" x14ac:dyDescent="0.2">
      <c r="A7393">
        <f t="shared" si="0"/>
        <v>296</v>
      </c>
      <c r="B7393" t="str">
        <f t="shared" ref="B7393:C7393" si="7367">B7368</f>
        <v>store</v>
      </c>
      <c r="C7393">
        <f t="shared" si="7367"/>
        <v>1</v>
      </c>
      <c r="D7393">
        <f ca="1">OFFSET(walk!$A$2:$Y$402,TRUNC((ROW()-ROW($D$2))/COLUMNS(walk!$A$2:$Y$402)),MOD(ROW()-ROW($D$2),COLUMNS(walk!$A$2:$Y$402)),1,1)</f>
        <v>7</v>
      </c>
      <c r="E7393">
        <f ca="1">OFFSET(bike!$A$2:$Y$402,TRUNC((ROW()-ROW($E$2))/COLUMNS(bike!$A$2:$Y$402)),MOD(ROW()-ROW($E$2),COLUMNS(bike!$A$2:$Y$402)),1,1)</f>
        <v>2</v>
      </c>
      <c r="F7393">
        <f ca="1">OFFSET(transit!$A$2:$Y$402,TRUNC((ROW()-ROW($F$2))/COLUMNS(transit!$A$2:$Y$402)),MOD(ROW()-ROW($F$2),COLUMNS(transit!$A$2:$Y$402)),1,1)</f>
        <v>7</v>
      </c>
      <c r="G7393">
        <f ca="1">OFFSET(drive!$A$2:$Y$402,TRUNC((ROW()-ROW($G$2))/COLUMNS(drive!$A$2:$Y$402)),MOD(ROW()-ROW($G$2),COLUMNS(drive!$A$2:$Y$402)),1,1)</f>
        <v>2</v>
      </c>
      <c r="H7393" s="5">
        <f ca="1">(VLOOKUP($B7393,weights!$A$2:$R$6,4))*VLOOKUP($B7393,weights!$A$2:$R$6,6)^C7393*(VLOOKUP($B7393,weights!$A$2:$R$6,15)*EXP(VLOOKUP($B7393,weights!$A$2:$R$6,11)*D7393)+VLOOKUP($B7393,weights!$A$2:$R$6,16)*EXP(VLOOKUP($B7393,weights!$A$2:$R$6,12)*E7393)+VLOOKUP($B7393,weights!$A$2:$R$6,17)*EXP(VLOOKUP($B7393,weights!$A$2:$R$6,13)*F7393)+VLOOKUP($B7393,weights!$A$2:$R$6,18)*EXP(VLOOKUP($B7393,weights!$A$2:$R$6,14)*G7393))</f>
        <v>9.230637960199946</v>
      </c>
    </row>
    <row r="7394" spans="1:8" ht="12.75" x14ac:dyDescent="0.2">
      <c r="A7394">
        <f t="shared" si="0"/>
        <v>296</v>
      </c>
      <c r="B7394" t="str">
        <f t="shared" ref="B7394:C7394" si="7368">B7369</f>
        <v>store</v>
      </c>
      <c r="C7394">
        <f t="shared" si="7368"/>
        <v>2</v>
      </c>
      <c r="D7394">
        <f ca="1">OFFSET(walk!$A$2:$Y$402,TRUNC((ROW()-ROW($D$2))/COLUMNS(walk!$A$2:$Y$402)),MOD(ROW()-ROW($D$2),COLUMNS(walk!$A$2:$Y$402)),1,1)</f>
        <v>10</v>
      </c>
      <c r="E7394">
        <f ca="1">OFFSET(bike!$A$2:$Y$402,TRUNC((ROW()-ROW($E$2))/COLUMNS(bike!$A$2:$Y$402)),MOD(ROW()-ROW($E$2),COLUMNS(bike!$A$2:$Y$402)),1,1)</f>
        <v>2</v>
      </c>
      <c r="F7394">
        <f ca="1">OFFSET(transit!$A$2:$Y$402,TRUNC((ROW()-ROW($F$2))/COLUMNS(transit!$A$2:$Y$402)),MOD(ROW()-ROW($F$2),COLUMNS(transit!$A$2:$Y$402)),1,1)</f>
        <v>10</v>
      </c>
      <c r="G7394">
        <f ca="1">OFFSET(drive!$A$2:$Y$402,TRUNC((ROW()-ROW($G$2))/COLUMNS(drive!$A$2:$Y$402)),MOD(ROW()-ROW($G$2),COLUMNS(drive!$A$2:$Y$402)),1,1)</f>
        <v>3</v>
      </c>
      <c r="H7394" s="5">
        <f ca="1">(VLOOKUP($B7394,weights!$A$2:$R$6,4))*VLOOKUP($B7394,weights!$A$2:$R$6,6)^C7394*(VLOOKUP($B7394,weights!$A$2:$R$6,15)*EXP(VLOOKUP($B7394,weights!$A$2:$R$6,11)*D7394)+VLOOKUP($B7394,weights!$A$2:$R$6,16)*EXP(VLOOKUP($B7394,weights!$A$2:$R$6,12)*E7394)+VLOOKUP($B7394,weights!$A$2:$R$6,17)*EXP(VLOOKUP($B7394,weights!$A$2:$R$6,13)*F7394)+VLOOKUP($B7394,weights!$A$2:$R$6,18)*EXP(VLOOKUP($B7394,weights!$A$2:$R$6,14)*G7394))</f>
        <v>4.9337748275062081</v>
      </c>
    </row>
    <row r="7395" spans="1:8" ht="12.75" x14ac:dyDescent="0.2">
      <c r="A7395">
        <f t="shared" si="0"/>
        <v>296</v>
      </c>
      <c r="B7395" t="str">
        <f t="shared" ref="B7395:C7395" si="7369">B7370</f>
        <v>store</v>
      </c>
      <c r="C7395">
        <f t="shared" si="7369"/>
        <v>3</v>
      </c>
      <c r="D7395">
        <f ca="1">OFFSET(walk!$A$2:$Y$402,TRUNC((ROW()-ROW($D$2))/COLUMNS(walk!$A$2:$Y$402)),MOD(ROW()-ROW($D$2),COLUMNS(walk!$A$2:$Y$402)),1,1)</f>
        <v>13</v>
      </c>
      <c r="E7395">
        <f ca="1">OFFSET(bike!$A$2:$Y$402,TRUNC((ROW()-ROW($E$2))/COLUMNS(bike!$A$2:$Y$402)),MOD(ROW()-ROW($E$2),COLUMNS(bike!$A$2:$Y$402)),1,1)</f>
        <v>4</v>
      </c>
      <c r="F7395">
        <f ca="1">OFFSET(transit!$A$2:$Y$402,TRUNC((ROW()-ROW($F$2))/COLUMNS(transit!$A$2:$Y$402)),MOD(ROW()-ROW($F$2),COLUMNS(transit!$A$2:$Y$402)),1,1)</f>
        <v>11</v>
      </c>
      <c r="G7395">
        <f ca="1">OFFSET(drive!$A$2:$Y$402,TRUNC((ROW()-ROW($G$2))/COLUMNS(drive!$A$2:$Y$402)),MOD(ROW()-ROW($G$2),COLUMNS(drive!$A$2:$Y$402)),1,1)</f>
        <v>3</v>
      </c>
      <c r="H7395" s="5">
        <f ca="1">(VLOOKUP($B7395,weights!$A$2:$R$6,4))*VLOOKUP($B7395,weights!$A$2:$R$6,6)^C7395*(VLOOKUP($B7395,weights!$A$2:$R$6,15)*EXP(VLOOKUP($B7395,weights!$A$2:$R$6,11)*D7395)+VLOOKUP($B7395,weights!$A$2:$R$6,16)*EXP(VLOOKUP($B7395,weights!$A$2:$R$6,12)*E7395)+VLOOKUP($B7395,weights!$A$2:$R$6,17)*EXP(VLOOKUP($B7395,weights!$A$2:$R$6,13)*F7395)+VLOOKUP($B7395,weights!$A$2:$R$6,18)*EXP(VLOOKUP($B7395,weights!$A$2:$R$6,14)*G7395))</f>
        <v>2.2346739298820744</v>
      </c>
    </row>
    <row r="7396" spans="1:8" ht="12.75" x14ac:dyDescent="0.2">
      <c r="A7396">
        <f t="shared" si="0"/>
        <v>296</v>
      </c>
      <c r="B7396" t="str">
        <f t="shared" ref="B7396:C7396" si="7370">B7371</f>
        <v>store</v>
      </c>
      <c r="C7396">
        <f t="shared" si="7370"/>
        <v>4</v>
      </c>
      <c r="D7396">
        <f ca="1">OFFSET(walk!$A$2:$Y$402,TRUNC((ROW()-ROW($D$2))/COLUMNS(walk!$A$2:$Y$402)),MOD(ROW()-ROW($D$2),COLUMNS(walk!$A$2:$Y$402)),1,1)</f>
        <v>13</v>
      </c>
      <c r="E7396">
        <f ca="1">OFFSET(bike!$A$2:$Y$402,TRUNC((ROW()-ROW($E$2))/COLUMNS(bike!$A$2:$Y$402)),MOD(ROW()-ROW($E$2),COLUMNS(bike!$A$2:$Y$402)),1,1)</f>
        <v>4</v>
      </c>
      <c r="F7396">
        <f ca="1">OFFSET(transit!$A$2:$Y$402,TRUNC((ROW()-ROW($F$2))/COLUMNS(transit!$A$2:$Y$402)),MOD(ROW()-ROW($F$2),COLUMNS(transit!$A$2:$Y$402)),1,1)</f>
        <v>12</v>
      </c>
      <c r="G7396">
        <f ca="1">OFFSET(drive!$A$2:$Y$402,TRUNC((ROW()-ROW($G$2))/COLUMNS(drive!$A$2:$Y$402)),MOD(ROW()-ROW($G$2),COLUMNS(drive!$A$2:$Y$402)),1,1)</f>
        <v>3</v>
      </c>
      <c r="H7396" s="5">
        <f ca="1">(VLOOKUP($B7396,weights!$A$2:$R$6,4))*VLOOKUP($B7396,weights!$A$2:$R$6,6)^C7396*(VLOOKUP($B7396,weights!$A$2:$R$6,15)*EXP(VLOOKUP($B7396,weights!$A$2:$R$6,11)*D7396)+VLOOKUP($B7396,weights!$A$2:$R$6,16)*EXP(VLOOKUP($B7396,weights!$A$2:$R$6,12)*E7396)+VLOOKUP($B7396,weights!$A$2:$R$6,17)*EXP(VLOOKUP($B7396,weights!$A$2:$R$6,13)*F7396)+VLOOKUP($B7396,weights!$A$2:$R$6,18)*EXP(VLOOKUP($B7396,weights!$A$2:$R$6,14)*G7396))</f>
        <v>1.4902762326438448</v>
      </c>
    </row>
    <row r="7397" spans="1:8" ht="12.75" x14ac:dyDescent="0.2">
      <c r="A7397">
        <f t="shared" si="0"/>
        <v>296</v>
      </c>
      <c r="B7397" t="str">
        <f t="shared" ref="B7397:C7397" si="7371">B7372</f>
        <v>pharmacy</v>
      </c>
      <c r="C7397">
        <f t="shared" si="7371"/>
        <v>0</v>
      </c>
      <c r="D7397">
        <f ca="1">OFFSET(walk!$A$2:$Y$402,TRUNC((ROW()-ROW($D$2))/COLUMNS(walk!$A$2:$Y$402)),MOD(ROW()-ROW($D$2),COLUMNS(walk!$A$2:$Y$402)),1,1)</f>
        <v>10</v>
      </c>
      <c r="E7397">
        <f ca="1">OFFSET(bike!$A$2:$Y$402,TRUNC((ROW()-ROW($E$2))/COLUMNS(bike!$A$2:$Y$402)),MOD(ROW()-ROW($E$2),COLUMNS(bike!$A$2:$Y$402)),1,1)</f>
        <v>3</v>
      </c>
      <c r="F7397">
        <f ca="1">OFFSET(transit!$A$2:$Y$402,TRUNC((ROW()-ROW($F$2))/COLUMNS(transit!$A$2:$Y$402)),MOD(ROW()-ROW($F$2),COLUMNS(transit!$A$2:$Y$402)),1,1)</f>
        <v>10</v>
      </c>
      <c r="G7397">
        <f ca="1">OFFSET(drive!$A$2:$Y$402,TRUNC((ROW()-ROW($G$2))/COLUMNS(drive!$A$2:$Y$402)),MOD(ROW()-ROW($G$2),COLUMNS(drive!$A$2:$Y$402)),1,1)</f>
        <v>2</v>
      </c>
      <c r="H7397" s="5">
        <f ca="1">(VLOOKUP($B7397,weights!$A$2:$R$6,4))*VLOOKUP($B7397,weights!$A$2:$R$6,6)^C7397*(VLOOKUP($B7397,weights!$A$2:$R$6,15)*EXP(VLOOKUP($B7397,weights!$A$2:$R$6,11)*D7397)+VLOOKUP($B7397,weights!$A$2:$R$6,16)*EXP(VLOOKUP($B7397,weights!$A$2:$R$6,12)*E7397)+VLOOKUP($B7397,weights!$A$2:$R$6,17)*EXP(VLOOKUP($B7397,weights!$A$2:$R$6,13)*F7397)+VLOOKUP($B7397,weights!$A$2:$R$6,18)*EXP(VLOOKUP($B7397,weights!$A$2:$R$6,14)*G7397))</f>
        <v>6.9306407284183704</v>
      </c>
    </row>
    <row r="7398" spans="1:8" ht="12.75" x14ac:dyDescent="0.2">
      <c r="A7398">
        <f t="shared" si="0"/>
        <v>296</v>
      </c>
      <c r="B7398" t="str">
        <f t="shared" ref="B7398:C7398" si="7372">B7373</f>
        <v>pharmacy</v>
      </c>
      <c r="C7398">
        <f t="shared" si="7372"/>
        <v>1</v>
      </c>
      <c r="D7398">
        <f ca="1">OFFSET(walk!$A$2:$Y$402,TRUNC((ROW()-ROW($D$2))/COLUMNS(walk!$A$2:$Y$402)),MOD(ROW()-ROW($D$2),COLUMNS(walk!$A$2:$Y$402)),1,1)</f>
        <v>10</v>
      </c>
      <c r="E7398">
        <f ca="1">OFFSET(bike!$A$2:$Y$402,TRUNC((ROW()-ROW($E$2))/COLUMNS(bike!$A$2:$Y$402)),MOD(ROW()-ROW($E$2),COLUMNS(bike!$A$2:$Y$402)),1,1)</f>
        <v>3</v>
      </c>
      <c r="F7398">
        <f ca="1">OFFSET(transit!$A$2:$Y$402,TRUNC((ROW()-ROW($F$2))/COLUMNS(transit!$A$2:$Y$402)),MOD(ROW()-ROW($F$2),COLUMNS(transit!$A$2:$Y$402)),1,1)</f>
        <v>10</v>
      </c>
      <c r="G7398">
        <f ca="1">OFFSET(drive!$A$2:$Y$402,TRUNC((ROW()-ROW($G$2))/COLUMNS(drive!$A$2:$Y$402)),MOD(ROW()-ROW($G$2),COLUMNS(drive!$A$2:$Y$402)),1,1)</f>
        <v>3</v>
      </c>
      <c r="H7398" s="5">
        <f ca="1">(VLOOKUP($B7398,weights!$A$2:$R$6,4))*VLOOKUP($B7398,weights!$A$2:$R$6,6)^C7398*(VLOOKUP($B7398,weights!$A$2:$R$6,15)*EXP(VLOOKUP($B7398,weights!$A$2:$R$6,11)*D7398)+VLOOKUP($B7398,weights!$A$2:$R$6,16)*EXP(VLOOKUP($B7398,weights!$A$2:$R$6,12)*E7398)+VLOOKUP($B7398,weights!$A$2:$R$6,17)*EXP(VLOOKUP($B7398,weights!$A$2:$R$6,13)*F7398)+VLOOKUP($B7398,weights!$A$2:$R$6,18)*EXP(VLOOKUP($B7398,weights!$A$2:$R$6,14)*G7398))</f>
        <v>2.9919100773332099</v>
      </c>
    </row>
    <row r="7399" spans="1:8" ht="12.75" x14ac:dyDescent="0.2">
      <c r="A7399">
        <f t="shared" si="0"/>
        <v>296</v>
      </c>
      <c r="B7399" t="str">
        <f t="shared" ref="B7399:C7399" si="7373">B7374</f>
        <v>pharmacy</v>
      </c>
      <c r="C7399">
        <f t="shared" si="7373"/>
        <v>2</v>
      </c>
      <c r="D7399">
        <f ca="1">OFFSET(walk!$A$2:$Y$402,TRUNC((ROW()-ROW($D$2))/COLUMNS(walk!$A$2:$Y$402)),MOD(ROW()-ROW($D$2),COLUMNS(walk!$A$2:$Y$402)),1,1)</f>
        <v>12</v>
      </c>
      <c r="E7399">
        <f ca="1">OFFSET(bike!$A$2:$Y$402,TRUNC((ROW()-ROW($E$2))/COLUMNS(bike!$A$2:$Y$402)),MOD(ROW()-ROW($E$2),COLUMNS(bike!$A$2:$Y$402)),1,1)</f>
        <v>3</v>
      </c>
      <c r="F7399">
        <f ca="1">OFFSET(transit!$A$2:$Y$402,TRUNC((ROW()-ROW($F$2))/COLUMNS(transit!$A$2:$Y$402)),MOD(ROW()-ROW($F$2),COLUMNS(transit!$A$2:$Y$402)),1,1)</f>
        <v>12</v>
      </c>
      <c r="G7399">
        <f ca="1">OFFSET(drive!$A$2:$Y$402,TRUNC((ROW()-ROW($G$2))/COLUMNS(drive!$A$2:$Y$402)),MOD(ROW()-ROW($G$2),COLUMNS(drive!$A$2:$Y$402)),1,1)</f>
        <v>3</v>
      </c>
      <c r="H7399" s="5">
        <f ca="1">(VLOOKUP($B7399,weights!$A$2:$R$6,4))*VLOOKUP($B7399,weights!$A$2:$R$6,6)^C7399*(VLOOKUP($B7399,weights!$A$2:$R$6,15)*EXP(VLOOKUP($B7399,weights!$A$2:$R$6,11)*D7399)+VLOOKUP($B7399,weights!$A$2:$R$6,16)*EXP(VLOOKUP($B7399,weights!$A$2:$R$6,12)*E7399)+VLOOKUP($B7399,weights!$A$2:$R$6,17)*EXP(VLOOKUP($B7399,weights!$A$2:$R$6,13)*F7399)+VLOOKUP($B7399,weights!$A$2:$R$6,18)*EXP(VLOOKUP($B7399,weights!$A$2:$R$6,14)*G7399))</f>
        <v>1.3488561794755545</v>
      </c>
    </row>
    <row r="7400" spans="1:8" ht="12.75" x14ac:dyDescent="0.2">
      <c r="A7400">
        <f t="shared" si="0"/>
        <v>296</v>
      </c>
      <c r="B7400" t="str">
        <f t="shared" ref="B7400:C7400" si="7374">B7375</f>
        <v>bank</v>
      </c>
      <c r="C7400">
        <f t="shared" si="7374"/>
        <v>0</v>
      </c>
      <c r="D7400">
        <f ca="1">OFFSET(walk!$A$2:$Y$402,TRUNC((ROW()-ROW($D$2))/COLUMNS(walk!$A$2:$Y$402)),MOD(ROW()-ROW($D$2),COLUMNS(walk!$A$2:$Y$402)),1,1)</f>
        <v>19</v>
      </c>
      <c r="E7400">
        <f ca="1">OFFSET(bike!$A$2:$Y$402,TRUNC((ROW()-ROW($E$2))/COLUMNS(bike!$A$2:$Y$402)),MOD(ROW()-ROW($E$2),COLUMNS(bike!$A$2:$Y$402)),1,1)</f>
        <v>7</v>
      </c>
      <c r="F7400">
        <f ca="1">OFFSET(transit!$A$2:$Y$402,TRUNC((ROW()-ROW($F$2))/COLUMNS(transit!$A$2:$Y$402)),MOD(ROW()-ROW($F$2),COLUMNS(transit!$A$2:$Y$402)),1,1)</f>
        <v>16</v>
      </c>
      <c r="G7400">
        <f ca="1">OFFSET(drive!$A$2:$Y$402,TRUNC((ROW()-ROW($G$2))/COLUMNS(drive!$A$2:$Y$402)),MOD(ROW()-ROW($G$2),COLUMNS(drive!$A$2:$Y$402)),1,1)</f>
        <v>5</v>
      </c>
      <c r="H7400" s="5">
        <f ca="1">(VLOOKUP($B7400,weights!$A$2:$R$6,4))*VLOOKUP($B7400,weights!$A$2:$R$6,6)^C7400*(VLOOKUP($B7400,weights!$A$2:$R$6,15)*EXP(VLOOKUP($B7400,weights!$A$2:$R$6,11)*D7400)+VLOOKUP($B7400,weights!$A$2:$R$6,16)*EXP(VLOOKUP($B7400,weights!$A$2:$R$6,12)*E7400)+VLOOKUP($B7400,weights!$A$2:$R$6,17)*EXP(VLOOKUP($B7400,weights!$A$2:$R$6,13)*F7400)+VLOOKUP($B7400,weights!$A$2:$R$6,18)*EXP(VLOOKUP($B7400,weights!$A$2:$R$6,14)*G7400))</f>
        <v>3.0613405159324434</v>
      </c>
    </row>
    <row r="7401" spans="1:8" ht="12.75" x14ac:dyDescent="0.2">
      <c r="A7401">
        <f t="shared" si="0"/>
        <v>296</v>
      </c>
      <c r="B7401" t="str">
        <f t="shared" ref="B7401:C7401" si="7375">B7376</f>
        <v>bank</v>
      </c>
      <c r="C7401">
        <f t="shared" si="7375"/>
        <v>1</v>
      </c>
      <c r="D7401">
        <f ca="1">OFFSET(walk!$A$2:$Y$402,TRUNC((ROW()-ROW($D$2))/COLUMNS(walk!$A$2:$Y$402)),MOD(ROW()-ROW($D$2),COLUMNS(walk!$A$2:$Y$402)),1,1)</f>
        <v>42</v>
      </c>
      <c r="E7401">
        <f ca="1">OFFSET(bike!$A$2:$Y$402,TRUNC((ROW()-ROW($E$2))/COLUMNS(bike!$A$2:$Y$402)),MOD(ROW()-ROW($E$2),COLUMNS(bike!$A$2:$Y$402)),1,1)</f>
        <v>13</v>
      </c>
      <c r="F7401">
        <f ca="1">OFFSET(transit!$A$2:$Y$402,TRUNC((ROW()-ROW($F$2))/COLUMNS(transit!$A$2:$Y$402)),MOD(ROW()-ROW($F$2),COLUMNS(transit!$A$2:$Y$402)),1,1)</f>
        <v>37</v>
      </c>
      <c r="G7401">
        <f ca="1">OFFSET(drive!$A$2:$Y$402,TRUNC((ROW()-ROW($G$2))/COLUMNS(drive!$A$2:$Y$402)),MOD(ROW()-ROW($G$2),COLUMNS(drive!$A$2:$Y$402)),1,1)</f>
        <v>8</v>
      </c>
      <c r="H7401" s="5">
        <f ca="1">(VLOOKUP($B7401,weights!$A$2:$R$6,4))*VLOOKUP($B7401,weights!$A$2:$R$6,6)^C7401*(VLOOKUP($B7401,weights!$A$2:$R$6,15)*EXP(VLOOKUP($B7401,weights!$A$2:$R$6,11)*D7401)+VLOOKUP($B7401,weights!$A$2:$R$6,16)*EXP(VLOOKUP($B7401,weights!$A$2:$R$6,12)*E7401)+VLOOKUP($B7401,weights!$A$2:$R$6,17)*EXP(VLOOKUP($B7401,weights!$A$2:$R$6,13)*F7401)+VLOOKUP($B7401,weights!$A$2:$R$6,18)*EXP(VLOOKUP($B7401,weights!$A$2:$R$6,14)*G7401))</f>
        <v>0.46076476075792294</v>
      </c>
    </row>
    <row r="7402" spans="1:8" ht="12.75" x14ac:dyDescent="0.2">
      <c r="A7402">
        <f t="shared" si="0"/>
        <v>297</v>
      </c>
      <c r="B7402" t="str">
        <f t="shared" ref="B7402:C7402" si="7376">B7377</f>
        <v>restaurant</v>
      </c>
      <c r="C7402">
        <f t="shared" si="7376"/>
        <v>0</v>
      </c>
      <c r="D7402">
        <f ca="1">OFFSET(walk!$A$2:$Y$402,TRUNC((ROW()-ROW($D$2))/COLUMNS(walk!$A$2:$Y$402)),MOD(ROW()-ROW($D$2),COLUMNS(walk!$A$2:$Y$402)),1,1)</f>
        <v>7</v>
      </c>
      <c r="E7402">
        <f ca="1">OFFSET(bike!$A$2:$Y$402,TRUNC((ROW()-ROW($E$2))/COLUMNS(bike!$A$2:$Y$402)),MOD(ROW()-ROW($E$2),COLUMNS(bike!$A$2:$Y$402)),1,1)</f>
        <v>2</v>
      </c>
      <c r="F7402">
        <f ca="1">OFFSET(transit!$A$2:$Y$402,TRUNC((ROW()-ROW($F$2))/COLUMNS(transit!$A$2:$Y$402)),MOD(ROW()-ROW($F$2),COLUMNS(transit!$A$2:$Y$402)),1,1)</f>
        <v>7</v>
      </c>
      <c r="G7402">
        <f ca="1">OFFSET(drive!$A$2:$Y$402,TRUNC((ROW()-ROW($G$2))/COLUMNS(drive!$A$2:$Y$402)),MOD(ROW()-ROW($G$2),COLUMNS(drive!$A$2:$Y$402)),1,1)</f>
        <v>2</v>
      </c>
      <c r="H7402" s="5">
        <f ca="1">(VLOOKUP($B7402,weights!$A$2:$R$6,4))*VLOOKUP($B7402,weights!$A$2:$R$6,6)^C7402*(VLOOKUP($B7402,weights!$A$2:$R$6,15)*EXP(VLOOKUP($B7402,weights!$A$2:$R$6,11)*D7402)+VLOOKUP($B7402,weights!$A$2:$R$6,16)*EXP(VLOOKUP($B7402,weights!$A$2:$R$6,12)*E7402)+VLOOKUP($B7402,weights!$A$2:$R$6,17)*EXP(VLOOKUP($B7402,weights!$A$2:$R$6,13)*F7402)+VLOOKUP($B7402,weights!$A$2:$R$6,18)*EXP(VLOOKUP($B7402,weights!$A$2:$R$6,14)*G7402))</f>
        <v>32.024622533391799</v>
      </c>
    </row>
    <row r="7403" spans="1:8" ht="12.75" x14ac:dyDescent="0.2">
      <c r="A7403">
        <f t="shared" si="0"/>
        <v>297</v>
      </c>
      <c r="B7403" t="str">
        <f t="shared" ref="B7403:C7403" si="7377">B7378</f>
        <v>restaurant</v>
      </c>
      <c r="C7403">
        <f t="shared" si="7377"/>
        <v>1</v>
      </c>
      <c r="D7403">
        <f ca="1">OFFSET(walk!$A$2:$Y$402,TRUNC((ROW()-ROW($D$2))/COLUMNS(walk!$A$2:$Y$402)),MOD(ROW()-ROW($D$2),COLUMNS(walk!$A$2:$Y$402)),1,1)</f>
        <v>8</v>
      </c>
      <c r="E7403">
        <f ca="1">OFFSET(bike!$A$2:$Y$402,TRUNC((ROW()-ROW($E$2))/COLUMNS(bike!$A$2:$Y$402)),MOD(ROW()-ROW($E$2),COLUMNS(bike!$A$2:$Y$402)),1,1)</f>
        <v>2</v>
      </c>
      <c r="F7403">
        <f ca="1">OFFSET(transit!$A$2:$Y$402,TRUNC((ROW()-ROW($F$2))/COLUMNS(transit!$A$2:$Y$402)),MOD(ROW()-ROW($F$2),COLUMNS(transit!$A$2:$Y$402)),1,1)</f>
        <v>8</v>
      </c>
      <c r="G7403">
        <f ca="1">OFFSET(drive!$A$2:$Y$402,TRUNC((ROW()-ROW($G$2))/COLUMNS(drive!$A$2:$Y$402)),MOD(ROW()-ROW($G$2),COLUMNS(drive!$A$2:$Y$402)),1,1)</f>
        <v>3</v>
      </c>
      <c r="H7403" s="5">
        <f ca="1">(VLOOKUP($B7403,weights!$A$2:$R$6,4))*VLOOKUP($B7403,weights!$A$2:$R$6,6)^C7403*(VLOOKUP($B7403,weights!$A$2:$R$6,15)*EXP(VLOOKUP($B7403,weights!$A$2:$R$6,11)*D7403)+VLOOKUP($B7403,weights!$A$2:$R$6,16)*EXP(VLOOKUP($B7403,weights!$A$2:$R$6,12)*E7403)+VLOOKUP($B7403,weights!$A$2:$R$6,17)*EXP(VLOOKUP($B7403,weights!$A$2:$R$6,13)*F7403)+VLOOKUP($B7403,weights!$A$2:$R$6,18)*EXP(VLOOKUP($B7403,weights!$A$2:$R$6,14)*G7403))</f>
        <v>25.620272508131702</v>
      </c>
    </row>
    <row r="7404" spans="1:8" ht="12.75" x14ac:dyDescent="0.2">
      <c r="A7404">
        <f t="shared" si="0"/>
        <v>297</v>
      </c>
      <c r="B7404" t="str">
        <f t="shared" ref="B7404:C7404" si="7378">B7379</f>
        <v>restaurant</v>
      </c>
      <c r="C7404">
        <f t="shared" si="7378"/>
        <v>2</v>
      </c>
      <c r="D7404">
        <f ca="1">OFFSET(walk!$A$2:$Y$402,TRUNC((ROW()-ROW($D$2))/COLUMNS(walk!$A$2:$Y$402)),MOD(ROW()-ROW($D$2),COLUMNS(walk!$A$2:$Y$402)),1,1)</f>
        <v>10</v>
      </c>
      <c r="E7404">
        <f ca="1">OFFSET(bike!$A$2:$Y$402,TRUNC((ROW()-ROW($E$2))/COLUMNS(bike!$A$2:$Y$402)),MOD(ROW()-ROW($E$2),COLUMNS(bike!$A$2:$Y$402)),1,1)</f>
        <v>3</v>
      </c>
      <c r="F7404">
        <f ca="1">OFFSET(transit!$A$2:$Y$402,TRUNC((ROW()-ROW($F$2))/COLUMNS(transit!$A$2:$Y$402)),MOD(ROW()-ROW($F$2),COLUMNS(transit!$A$2:$Y$402)),1,1)</f>
        <v>10</v>
      </c>
      <c r="G7404">
        <f ca="1">OFFSET(drive!$A$2:$Y$402,TRUNC((ROW()-ROW($G$2))/COLUMNS(drive!$A$2:$Y$402)),MOD(ROW()-ROW($G$2),COLUMNS(drive!$A$2:$Y$402)),1,1)</f>
        <v>3</v>
      </c>
      <c r="H7404" s="5">
        <f ca="1">(VLOOKUP($B7404,weights!$A$2:$R$6,4))*VLOOKUP($B7404,weights!$A$2:$R$6,6)^C7404*(VLOOKUP($B7404,weights!$A$2:$R$6,15)*EXP(VLOOKUP($B7404,weights!$A$2:$R$6,11)*D7404)+VLOOKUP($B7404,weights!$A$2:$R$6,16)*EXP(VLOOKUP($B7404,weights!$A$2:$R$6,12)*E7404)+VLOOKUP($B7404,weights!$A$2:$R$6,17)*EXP(VLOOKUP($B7404,weights!$A$2:$R$6,13)*F7404)+VLOOKUP($B7404,weights!$A$2:$R$6,18)*EXP(VLOOKUP($B7404,weights!$A$2:$R$6,14)*G7404))</f>
        <v>19.2837192299734</v>
      </c>
    </row>
    <row r="7405" spans="1:8" ht="12.75" x14ac:dyDescent="0.2">
      <c r="A7405">
        <f t="shared" si="0"/>
        <v>297</v>
      </c>
      <c r="B7405" t="str">
        <f t="shared" ref="B7405:C7405" si="7379">B7380</f>
        <v>restaurant</v>
      </c>
      <c r="C7405">
        <f t="shared" si="7379"/>
        <v>3</v>
      </c>
      <c r="D7405">
        <f ca="1">OFFSET(walk!$A$2:$Y$402,TRUNC((ROW()-ROW($D$2))/COLUMNS(walk!$A$2:$Y$402)),MOD(ROW()-ROW($D$2),COLUMNS(walk!$A$2:$Y$402)),1,1)</f>
        <v>13</v>
      </c>
      <c r="E7405">
        <f ca="1">OFFSET(bike!$A$2:$Y$402,TRUNC((ROW()-ROW($E$2))/COLUMNS(bike!$A$2:$Y$402)),MOD(ROW()-ROW($E$2),COLUMNS(bike!$A$2:$Y$402)),1,1)</f>
        <v>3</v>
      </c>
      <c r="F7405">
        <f ca="1">OFFSET(transit!$A$2:$Y$402,TRUNC((ROW()-ROW($F$2))/COLUMNS(transit!$A$2:$Y$402)),MOD(ROW()-ROW($F$2),COLUMNS(transit!$A$2:$Y$402)),1,1)</f>
        <v>12</v>
      </c>
      <c r="G7405">
        <f ca="1">OFFSET(drive!$A$2:$Y$402,TRUNC((ROW()-ROW($G$2))/COLUMNS(drive!$A$2:$Y$402)),MOD(ROW()-ROW($G$2),COLUMNS(drive!$A$2:$Y$402)),1,1)</f>
        <v>3</v>
      </c>
      <c r="H7405" s="5">
        <f ca="1">(VLOOKUP($B7405,weights!$A$2:$R$6,4))*VLOOKUP($B7405,weights!$A$2:$R$6,6)^C7405*(VLOOKUP($B7405,weights!$A$2:$R$6,15)*EXP(VLOOKUP($B7405,weights!$A$2:$R$6,11)*D7405)+VLOOKUP($B7405,weights!$A$2:$R$6,16)*EXP(VLOOKUP($B7405,weights!$A$2:$R$6,12)*E7405)+VLOOKUP($B7405,weights!$A$2:$R$6,17)*EXP(VLOOKUP($B7405,weights!$A$2:$R$6,13)*F7405)+VLOOKUP($B7405,weights!$A$2:$R$6,18)*EXP(VLOOKUP($B7405,weights!$A$2:$R$6,14)*G7405))</f>
        <v>15.859269041878045</v>
      </c>
    </row>
    <row r="7406" spans="1:8" ht="12.75" x14ac:dyDescent="0.2">
      <c r="A7406">
        <f t="shared" si="0"/>
        <v>297</v>
      </c>
      <c r="B7406" t="str">
        <f t="shared" ref="B7406:C7406" si="7380">B7381</f>
        <v>restaurant</v>
      </c>
      <c r="C7406">
        <f t="shared" si="7380"/>
        <v>4</v>
      </c>
      <c r="D7406">
        <f ca="1">OFFSET(walk!$A$2:$Y$402,TRUNC((ROW()-ROW($D$2))/COLUMNS(walk!$A$2:$Y$402)),MOD(ROW()-ROW($D$2),COLUMNS(walk!$A$2:$Y$402)),1,1)</f>
        <v>13</v>
      </c>
      <c r="E7406">
        <f ca="1">OFFSET(bike!$A$2:$Y$402,TRUNC((ROW()-ROW($E$2))/COLUMNS(bike!$A$2:$Y$402)),MOD(ROW()-ROW($E$2),COLUMNS(bike!$A$2:$Y$402)),1,1)</f>
        <v>4</v>
      </c>
      <c r="F7406">
        <f ca="1">OFFSET(transit!$A$2:$Y$402,TRUNC((ROW()-ROW($F$2))/COLUMNS(transit!$A$2:$Y$402)),MOD(ROW()-ROW($F$2),COLUMNS(transit!$A$2:$Y$402)),1,1)</f>
        <v>12</v>
      </c>
      <c r="G7406">
        <f ca="1">OFFSET(drive!$A$2:$Y$402,TRUNC((ROW()-ROW($G$2))/COLUMNS(drive!$A$2:$Y$402)),MOD(ROW()-ROW($G$2),COLUMNS(drive!$A$2:$Y$402)),1,1)</f>
        <v>3</v>
      </c>
      <c r="H7406" s="5">
        <f ca="1">(VLOOKUP($B7406,weights!$A$2:$R$6,4))*VLOOKUP($B7406,weights!$A$2:$R$6,6)^C7406*(VLOOKUP($B7406,weights!$A$2:$R$6,15)*EXP(VLOOKUP($B7406,weights!$A$2:$R$6,11)*D7406)+VLOOKUP($B7406,weights!$A$2:$R$6,16)*EXP(VLOOKUP($B7406,weights!$A$2:$R$6,12)*E7406)+VLOOKUP($B7406,weights!$A$2:$R$6,17)*EXP(VLOOKUP($B7406,weights!$A$2:$R$6,13)*F7406)+VLOOKUP($B7406,weights!$A$2:$R$6,18)*EXP(VLOOKUP($B7406,weights!$A$2:$R$6,14)*G7406))</f>
        <v>13.148228570888165</v>
      </c>
    </row>
    <row r="7407" spans="1:8" ht="12.75" x14ac:dyDescent="0.2">
      <c r="A7407">
        <f t="shared" si="0"/>
        <v>297</v>
      </c>
      <c r="B7407" t="str">
        <f t="shared" ref="B7407:C7407" si="7381">B7382</f>
        <v>restaurant</v>
      </c>
      <c r="C7407">
        <f t="shared" si="7381"/>
        <v>5</v>
      </c>
      <c r="D7407">
        <f ca="1">OFFSET(walk!$A$2:$Y$402,TRUNC((ROW()-ROW($D$2))/COLUMNS(walk!$A$2:$Y$402)),MOD(ROW()-ROW($D$2),COLUMNS(walk!$A$2:$Y$402)),1,1)</f>
        <v>15</v>
      </c>
      <c r="E7407">
        <f ca="1">OFFSET(bike!$A$2:$Y$402,TRUNC((ROW()-ROW($E$2))/COLUMNS(bike!$A$2:$Y$402)),MOD(ROW()-ROW($E$2),COLUMNS(bike!$A$2:$Y$402)),1,1)</f>
        <v>5</v>
      </c>
      <c r="F7407">
        <f ca="1">OFFSET(transit!$A$2:$Y$402,TRUNC((ROW()-ROW($F$2))/COLUMNS(transit!$A$2:$Y$402)),MOD(ROW()-ROW($F$2),COLUMNS(transit!$A$2:$Y$402)),1,1)</f>
        <v>12</v>
      </c>
      <c r="G7407">
        <f ca="1">OFFSET(drive!$A$2:$Y$402,TRUNC((ROW()-ROW($G$2))/COLUMNS(drive!$A$2:$Y$402)),MOD(ROW()-ROW($G$2),COLUMNS(drive!$A$2:$Y$402)),1,1)</f>
        <v>4</v>
      </c>
      <c r="H7407" s="5">
        <f ca="1">(VLOOKUP($B7407,weights!$A$2:$R$6,4))*VLOOKUP($B7407,weights!$A$2:$R$6,6)^C7407*(VLOOKUP($B7407,weights!$A$2:$R$6,15)*EXP(VLOOKUP($B7407,weights!$A$2:$R$6,11)*D7407)+VLOOKUP($B7407,weights!$A$2:$R$6,16)*EXP(VLOOKUP($B7407,weights!$A$2:$R$6,12)*E7407)+VLOOKUP($B7407,weights!$A$2:$R$6,17)*EXP(VLOOKUP($B7407,weights!$A$2:$R$6,13)*F7407)+VLOOKUP($B7407,weights!$A$2:$R$6,18)*EXP(VLOOKUP($B7407,weights!$A$2:$R$6,14)*G7407))</f>
        <v>9.9182568828154469</v>
      </c>
    </row>
    <row r="7408" spans="1:8" ht="12.75" x14ac:dyDescent="0.2">
      <c r="A7408">
        <f t="shared" si="0"/>
        <v>297</v>
      </c>
      <c r="B7408" t="str">
        <f t="shared" ref="B7408:C7408" si="7382">B7383</f>
        <v>restaurant</v>
      </c>
      <c r="C7408">
        <f t="shared" si="7382"/>
        <v>6</v>
      </c>
      <c r="D7408">
        <f ca="1">OFFSET(walk!$A$2:$Y$402,TRUNC((ROW()-ROW($D$2))/COLUMNS(walk!$A$2:$Y$402)),MOD(ROW()-ROW($D$2),COLUMNS(walk!$A$2:$Y$402)),1,1)</f>
        <v>16</v>
      </c>
      <c r="E7408">
        <f ca="1">OFFSET(bike!$A$2:$Y$402,TRUNC((ROW()-ROW($E$2))/COLUMNS(bike!$A$2:$Y$402)),MOD(ROW()-ROW($E$2),COLUMNS(bike!$A$2:$Y$402)),1,1)</f>
        <v>5</v>
      </c>
      <c r="F7408">
        <f ca="1">OFFSET(transit!$A$2:$Y$402,TRUNC((ROW()-ROW($F$2))/COLUMNS(transit!$A$2:$Y$402)),MOD(ROW()-ROW($F$2),COLUMNS(transit!$A$2:$Y$402)),1,1)</f>
        <v>13</v>
      </c>
      <c r="G7408">
        <f ca="1">OFFSET(drive!$A$2:$Y$402,TRUNC((ROW()-ROW($G$2))/COLUMNS(drive!$A$2:$Y$402)),MOD(ROW()-ROW($G$2),COLUMNS(drive!$A$2:$Y$402)),1,1)</f>
        <v>4</v>
      </c>
      <c r="H7408" s="5">
        <f ca="1">(VLOOKUP($B7408,weights!$A$2:$R$6,4))*VLOOKUP($B7408,weights!$A$2:$R$6,6)^C7408*(VLOOKUP($B7408,weights!$A$2:$R$6,15)*EXP(VLOOKUP($B7408,weights!$A$2:$R$6,11)*D7408)+VLOOKUP($B7408,weights!$A$2:$R$6,16)*EXP(VLOOKUP($B7408,weights!$A$2:$R$6,12)*E7408)+VLOOKUP($B7408,weights!$A$2:$R$6,17)*EXP(VLOOKUP($B7408,weights!$A$2:$R$6,13)*F7408)+VLOOKUP($B7408,weights!$A$2:$R$6,18)*EXP(VLOOKUP($B7408,weights!$A$2:$R$6,14)*G7408))</f>
        <v>8.6262549435547786</v>
      </c>
    </row>
    <row r="7409" spans="1:8" ht="12.75" x14ac:dyDescent="0.2">
      <c r="A7409">
        <f t="shared" si="0"/>
        <v>297</v>
      </c>
      <c r="B7409" t="str">
        <f t="shared" ref="B7409:C7409" si="7383">B7384</f>
        <v>restaurant</v>
      </c>
      <c r="C7409">
        <f t="shared" si="7383"/>
        <v>7</v>
      </c>
      <c r="D7409">
        <f ca="1">OFFSET(walk!$A$2:$Y$402,TRUNC((ROW()-ROW($D$2))/COLUMNS(walk!$A$2:$Y$402)),MOD(ROW()-ROW($D$2),COLUMNS(walk!$A$2:$Y$402)),1,1)</f>
        <v>17</v>
      </c>
      <c r="E7409">
        <f ca="1">OFFSET(bike!$A$2:$Y$402,TRUNC((ROW()-ROW($E$2))/COLUMNS(bike!$A$2:$Y$402)),MOD(ROW()-ROW($E$2),COLUMNS(bike!$A$2:$Y$402)),1,1)</f>
        <v>5</v>
      </c>
      <c r="F7409">
        <f ca="1">OFFSET(transit!$A$2:$Y$402,TRUNC((ROW()-ROW($F$2))/COLUMNS(transit!$A$2:$Y$402)),MOD(ROW()-ROW($F$2),COLUMNS(transit!$A$2:$Y$402)),1,1)</f>
        <v>15</v>
      </c>
      <c r="G7409">
        <f ca="1">OFFSET(drive!$A$2:$Y$402,TRUNC((ROW()-ROW($G$2))/COLUMNS(drive!$A$2:$Y$402)),MOD(ROW()-ROW($G$2),COLUMNS(drive!$A$2:$Y$402)),1,1)</f>
        <v>4</v>
      </c>
      <c r="H7409" s="5">
        <f ca="1">(VLOOKUP($B7409,weights!$A$2:$R$6,4))*VLOOKUP($B7409,weights!$A$2:$R$6,6)^C7409*(VLOOKUP($B7409,weights!$A$2:$R$6,15)*EXP(VLOOKUP($B7409,weights!$A$2:$R$6,11)*D7409)+VLOOKUP($B7409,weights!$A$2:$R$6,16)*EXP(VLOOKUP($B7409,weights!$A$2:$R$6,12)*E7409)+VLOOKUP($B7409,weights!$A$2:$R$6,17)*EXP(VLOOKUP($B7409,weights!$A$2:$R$6,13)*F7409)+VLOOKUP($B7409,weights!$A$2:$R$6,18)*EXP(VLOOKUP($B7409,weights!$A$2:$R$6,14)*G7409))</f>
        <v>7.4065072094694173</v>
      </c>
    </row>
    <row r="7410" spans="1:8" ht="12.75" x14ac:dyDescent="0.2">
      <c r="A7410">
        <f t="shared" si="0"/>
        <v>297</v>
      </c>
      <c r="B7410" t="str">
        <f t="shared" ref="B7410:C7410" si="7384">B7385</f>
        <v>restaurant</v>
      </c>
      <c r="C7410">
        <f t="shared" si="7384"/>
        <v>8</v>
      </c>
      <c r="D7410">
        <f ca="1">OFFSET(walk!$A$2:$Y$402,TRUNC((ROW()-ROW($D$2))/COLUMNS(walk!$A$2:$Y$402)),MOD(ROW()-ROW($D$2),COLUMNS(walk!$A$2:$Y$402)),1,1)</f>
        <v>17</v>
      </c>
      <c r="E7410">
        <f ca="1">OFFSET(bike!$A$2:$Y$402,TRUNC((ROW()-ROW($E$2))/COLUMNS(bike!$A$2:$Y$402)),MOD(ROW()-ROW($E$2),COLUMNS(bike!$A$2:$Y$402)),1,1)</f>
        <v>5</v>
      </c>
      <c r="F7410">
        <f ca="1">OFFSET(transit!$A$2:$Y$402,TRUNC((ROW()-ROW($F$2))/COLUMNS(transit!$A$2:$Y$402)),MOD(ROW()-ROW($F$2),COLUMNS(transit!$A$2:$Y$402)),1,1)</f>
        <v>15</v>
      </c>
      <c r="G7410">
        <f ca="1">OFFSET(drive!$A$2:$Y$402,TRUNC((ROW()-ROW($G$2))/COLUMNS(drive!$A$2:$Y$402)),MOD(ROW()-ROW($G$2),COLUMNS(drive!$A$2:$Y$402)),1,1)</f>
        <v>4</v>
      </c>
      <c r="H7410" s="5">
        <f ca="1">(VLOOKUP($B7410,weights!$A$2:$R$6,4))*VLOOKUP($B7410,weights!$A$2:$R$6,6)^C7410*(VLOOKUP($B7410,weights!$A$2:$R$6,15)*EXP(VLOOKUP($B7410,weights!$A$2:$R$6,11)*D7410)+VLOOKUP($B7410,weights!$A$2:$R$6,16)*EXP(VLOOKUP($B7410,weights!$A$2:$R$6,12)*E7410)+VLOOKUP($B7410,weights!$A$2:$R$6,17)*EXP(VLOOKUP($B7410,weights!$A$2:$R$6,13)*F7410)+VLOOKUP($B7410,weights!$A$2:$R$6,18)*EXP(VLOOKUP($B7410,weights!$A$2:$R$6,14)*G7410))</f>
        <v>6.6384249803392557</v>
      </c>
    </row>
    <row r="7411" spans="1:8" ht="12.75" x14ac:dyDescent="0.2">
      <c r="A7411">
        <f t="shared" si="0"/>
        <v>297</v>
      </c>
      <c r="B7411" t="str">
        <f t="shared" ref="B7411:C7411" si="7385">B7386</f>
        <v>restaurant</v>
      </c>
      <c r="C7411">
        <f t="shared" si="7385"/>
        <v>9</v>
      </c>
      <c r="D7411">
        <f ca="1">OFFSET(walk!$A$2:$Y$402,TRUNC((ROW()-ROW($D$2))/COLUMNS(walk!$A$2:$Y$402)),MOD(ROW()-ROW($D$2),COLUMNS(walk!$A$2:$Y$402)),1,1)</f>
        <v>18</v>
      </c>
      <c r="E7411">
        <f ca="1">OFFSET(bike!$A$2:$Y$402,TRUNC((ROW()-ROW($E$2))/COLUMNS(bike!$A$2:$Y$402)),MOD(ROW()-ROW($E$2),COLUMNS(bike!$A$2:$Y$402)),1,1)</f>
        <v>5</v>
      </c>
      <c r="F7411">
        <f ca="1">OFFSET(transit!$A$2:$Y$402,TRUNC((ROW()-ROW($F$2))/COLUMNS(transit!$A$2:$Y$402)),MOD(ROW()-ROW($F$2),COLUMNS(transit!$A$2:$Y$402)),1,1)</f>
        <v>15</v>
      </c>
      <c r="G7411">
        <f ca="1">OFFSET(drive!$A$2:$Y$402,TRUNC((ROW()-ROW($G$2))/COLUMNS(drive!$A$2:$Y$402)),MOD(ROW()-ROW($G$2),COLUMNS(drive!$A$2:$Y$402)),1,1)</f>
        <v>5</v>
      </c>
      <c r="H7411" s="5">
        <f ca="1">(VLOOKUP($B7411,weights!$A$2:$R$6,4))*VLOOKUP($B7411,weights!$A$2:$R$6,6)^C7411*(VLOOKUP($B7411,weights!$A$2:$R$6,15)*EXP(VLOOKUP($B7411,weights!$A$2:$R$6,11)*D7411)+VLOOKUP($B7411,weights!$A$2:$R$6,16)*EXP(VLOOKUP($B7411,weights!$A$2:$R$6,12)*E7411)+VLOOKUP($B7411,weights!$A$2:$R$6,17)*EXP(VLOOKUP($B7411,weights!$A$2:$R$6,13)*F7411)+VLOOKUP($B7411,weights!$A$2:$R$6,18)*EXP(VLOOKUP($B7411,weights!$A$2:$R$6,14)*G7411))</f>
        <v>5.4281856733947382</v>
      </c>
    </row>
    <row r="7412" spans="1:8" ht="12.75" x14ac:dyDescent="0.2">
      <c r="A7412">
        <f t="shared" si="0"/>
        <v>297</v>
      </c>
      <c r="B7412" t="str">
        <f t="shared" ref="B7412:C7412" si="7386">B7387</f>
        <v>supermarket</v>
      </c>
      <c r="C7412">
        <f t="shared" si="7386"/>
        <v>0</v>
      </c>
      <c r="D7412">
        <f ca="1">OFFSET(walk!$A$2:$Y$402,TRUNC((ROW()-ROW($D$2))/COLUMNS(walk!$A$2:$Y$402)),MOD(ROW()-ROW($D$2),COLUMNS(walk!$A$2:$Y$402)),1,1)</f>
        <v>36</v>
      </c>
      <c r="E7412">
        <f ca="1">OFFSET(bike!$A$2:$Y$402,TRUNC((ROW()-ROW($E$2))/COLUMNS(bike!$A$2:$Y$402)),MOD(ROW()-ROW($E$2),COLUMNS(bike!$A$2:$Y$402)),1,1)</f>
        <v>14</v>
      </c>
      <c r="F7412">
        <f ca="1">OFFSET(transit!$A$2:$Y$402,TRUNC((ROW()-ROW($F$2))/COLUMNS(transit!$A$2:$Y$402)),MOD(ROW()-ROW($F$2),COLUMNS(transit!$A$2:$Y$402)),1,1)</f>
        <v>22</v>
      </c>
      <c r="G7412">
        <f ca="1">OFFSET(drive!$A$2:$Y$402,TRUNC((ROW()-ROW($G$2))/COLUMNS(drive!$A$2:$Y$402)),MOD(ROW()-ROW($G$2),COLUMNS(drive!$A$2:$Y$402)),1,1)</f>
        <v>7</v>
      </c>
      <c r="H7412" s="5">
        <f ca="1">(VLOOKUP($B7412,weights!$A$2:$R$6,4))*VLOOKUP($B7412,weights!$A$2:$R$6,6)^C7412*(VLOOKUP($B7412,weights!$A$2:$R$6,15)*EXP(VLOOKUP($B7412,weights!$A$2:$R$6,11)*D7412)+VLOOKUP($B7412,weights!$A$2:$R$6,16)*EXP(VLOOKUP($B7412,weights!$A$2:$R$6,12)*E7412)+VLOOKUP($B7412,weights!$A$2:$R$6,17)*EXP(VLOOKUP($B7412,weights!$A$2:$R$6,13)*F7412)+VLOOKUP($B7412,weights!$A$2:$R$6,18)*EXP(VLOOKUP($B7412,weights!$A$2:$R$6,14)*G7412))</f>
        <v>4.2452175347491865</v>
      </c>
    </row>
    <row r="7413" spans="1:8" ht="12.75" x14ac:dyDescent="0.2">
      <c r="A7413">
        <f t="shared" si="0"/>
        <v>297</v>
      </c>
      <c r="B7413" t="str">
        <f t="shared" ref="B7413:C7413" si="7387">B7388</f>
        <v>supermarket</v>
      </c>
      <c r="C7413">
        <f t="shared" si="7387"/>
        <v>1</v>
      </c>
      <c r="D7413">
        <f ca="1">OFFSET(walk!$A$2:$Y$402,TRUNC((ROW()-ROW($D$2))/COLUMNS(walk!$A$2:$Y$402)),MOD(ROW()-ROW($D$2),COLUMNS(walk!$A$2:$Y$402)),1,1)</f>
        <v>45</v>
      </c>
      <c r="E7413">
        <f ca="1">OFFSET(bike!$A$2:$Y$402,TRUNC((ROW()-ROW($E$2))/COLUMNS(bike!$A$2:$Y$402)),MOD(ROW()-ROW($E$2),COLUMNS(bike!$A$2:$Y$402)),1,1)</f>
        <v>14</v>
      </c>
      <c r="F7413">
        <f ca="1">OFFSET(transit!$A$2:$Y$402,TRUNC((ROW()-ROW($F$2))/COLUMNS(transit!$A$2:$Y$402)),MOD(ROW()-ROW($F$2),COLUMNS(transit!$A$2:$Y$402)),1,1)</f>
        <v>27</v>
      </c>
      <c r="G7413">
        <f ca="1">OFFSET(drive!$A$2:$Y$402,TRUNC((ROW()-ROW($G$2))/COLUMNS(drive!$A$2:$Y$402)),MOD(ROW()-ROW($G$2),COLUMNS(drive!$A$2:$Y$402)),1,1)</f>
        <v>9</v>
      </c>
      <c r="H7413" s="5">
        <f ca="1">(VLOOKUP($B7413,weights!$A$2:$R$6,4))*VLOOKUP($B7413,weights!$A$2:$R$6,6)^C7413*(VLOOKUP($B7413,weights!$A$2:$R$6,15)*EXP(VLOOKUP($B7413,weights!$A$2:$R$6,11)*D7413)+VLOOKUP($B7413,weights!$A$2:$R$6,16)*EXP(VLOOKUP($B7413,weights!$A$2:$R$6,12)*E7413)+VLOOKUP($B7413,weights!$A$2:$R$6,17)*EXP(VLOOKUP($B7413,weights!$A$2:$R$6,13)*F7413)+VLOOKUP($B7413,weights!$A$2:$R$6,18)*EXP(VLOOKUP($B7413,weights!$A$2:$R$6,14)*G7413))</f>
        <v>1.6606452117409216</v>
      </c>
    </row>
    <row r="7414" spans="1:8" ht="12.75" x14ac:dyDescent="0.2">
      <c r="A7414">
        <f t="shared" si="0"/>
        <v>297</v>
      </c>
      <c r="B7414" t="str">
        <f t="shared" ref="B7414:C7414" si="7388">B7389</f>
        <v>supermarket</v>
      </c>
      <c r="C7414">
        <f t="shared" si="7388"/>
        <v>2</v>
      </c>
      <c r="D7414">
        <f ca="1">OFFSET(walk!$A$2:$Y$402,TRUNC((ROW()-ROW($D$2))/COLUMNS(walk!$A$2:$Y$402)),MOD(ROW()-ROW($D$2),COLUMNS(walk!$A$2:$Y$402)),1,1)</f>
        <v>50</v>
      </c>
      <c r="E7414">
        <f ca="1">OFFSET(bike!$A$2:$Y$402,TRUNC((ROW()-ROW($E$2))/COLUMNS(bike!$A$2:$Y$402)),MOD(ROW()-ROW($E$2),COLUMNS(bike!$A$2:$Y$402)),1,1)</f>
        <v>15</v>
      </c>
      <c r="F7414">
        <f ca="1">OFFSET(transit!$A$2:$Y$402,TRUNC((ROW()-ROW($F$2))/COLUMNS(transit!$A$2:$Y$402)),MOD(ROW()-ROW($F$2),COLUMNS(transit!$A$2:$Y$402)),1,1)</f>
        <v>29</v>
      </c>
      <c r="G7414">
        <f ca="1">OFFSET(drive!$A$2:$Y$402,TRUNC((ROW()-ROW($G$2))/COLUMNS(drive!$A$2:$Y$402)),MOD(ROW()-ROW($G$2),COLUMNS(drive!$A$2:$Y$402)),1,1)</f>
        <v>12</v>
      </c>
      <c r="H7414" s="5">
        <f ca="1">(VLOOKUP($B7414,weights!$A$2:$R$6,4))*VLOOKUP($B7414,weights!$A$2:$R$6,6)^C7414*(VLOOKUP($B7414,weights!$A$2:$R$6,15)*EXP(VLOOKUP($B7414,weights!$A$2:$R$6,11)*D7414)+VLOOKUP($B7414,weights!$A$2:$R$6,16)*EXP(VLOOKUP($B7414,weights!$A$2:$R$6,12)*E7414)+VLOOKUP($B7414,weights!$A$2:$R$6,17)*EXP(VLOOKUP($B7414,weights!$A$2:$R$6,13)*F7414)+VLOOKUP($B7414,weights!$A$2:$R$6,18)*EXP(VLOOKUP($B7414,weights!$A$2:$R$6,14)*G7414))</f>
        <v>0.5426481229730612</v>
      </c>
    </row>
    <row r="7415" spans="1:8" ht="12.75" x14ac:dyDescent="0.2">
      <c r="A7415">
        <f t="shared" si="0"/>
        <v>297</v>
      </c>
      <c r="B7415" t="str">
        <f t="shared" ref="B7415:C7415" si="7389">B7390</f>
        <v>supermarket</v>
      </c>
      <c r="C7415">
        <f t="shared" si="7389"/>
        <v>3</v>
      </c>
      <c r="D7415">
        <f ca="1">OFFSET(walk!$A$2:$Y$402,TRUNC((ROW()-ROW($D$2))/COLUMNS(walk!$A$2:$Y$402)),MOD(ROW()-ROW($D$2),COLUMNS(walk!$A$2:$Y$402)),1,1)</f>
        <v>57</v>
      </c>
      <c r="E7415">
        <f ca="1">OFFSET(bike!$A$2:$Y$402,TRUNC((ROW()-ROW($E$2))/COLUMNS(bike!$A$2:$Y$402)),MOD(ROW()-ROW($E$2),COLUMNS(bike!$A$2:$Y$402)),1,1)</f>
        <v>19</v>
      </c>
      <c r="F7415">
        <f ca="1">OFFSET(transit!$A$2:$Y$402,TRUNC((ROW()-ROW($F$2))/COLUMNS(transit!$A$2:$Y$402)),MOD(ROW()-ROW($F$2),COLUMNS(transit!$A$2:$Y$402)),1,1)</f>
        <v>36</v>
      </c>
      <c r="G7415">
        <f ca="1">OFFSET(drive!$A$2:$Y$402,TRUNC((ROW()-ROW($G$2))/COLUMNS(drive!$A$2:$Y$402)),MOD(ROW()-ROW($G$2),COLUMNS(drive!$A$2:$Y$402)),1,1)</f>
        <v>13</v>
      </c>
      <c r="H7415" s="5">
        <f ca="1">(VLOOKUP($B7415,weights!$A$2:$R$6,4))*VLOOKUP($B7415,weights!$A$2:$R$6,6)^C7415*(VLOOKUP($B7415,weights!$A$2:$R$6,15)*EXP(VLOOKUP($B7415,weights!$A$2:$R$6,11)*D7415)+VLOOKUP($B7415,weights!$A$2:$R$6,16)*EXP(VLOOKUP($B7415,weights!$A$2:$R$6,12)*E7415)+VLOOKUP($B7415,weights!$A$2:$R$6,17)*EXP(VLOOKUP($B7415,weights!$A$2:$R$6,13)*F7415)+VLOOKUP($B7415,weights!$A$2:$R$6,18)*EXP(VLOOKUP($B7415,weights!$A$2:$R$6,14)*G7415))</f>
        <v>0.23752743850710145</v>
      </c>
    </row>
    <row r="7416" spans="1:8" ht="12.75" x14ac:dyDescent="0.2">
      <c r="A7416">
        <f t="shared" si="0"/>
        <v>297</v>
      </c>
      <c r="B7416" t="str">
        <f t="shared" ref="B7416:C7416" si="7390">B7391</f>
        <v>supermarket</v>
      </c>
      <c r="C7416">
        <f t="shared" si="7390"/>
        <v>4</v>
      </c>
      <c r="D7416">
        <f ca="1">OFFSET(walk!$A$2:$Y$402,TRUNC((ROW()-ROW($D$2))/COLUMNS(walk!$A$2:$Y$402)),MOD(ROW()-ROW($D$2),COLUMNS(walk!$A$2:$Y$402)),1,1)</f>
        <v>73</v>
      </c>
      <c r="E7416">
        <f ca="1">OFFSET(bike!$A$2:$Y$402,TRUNC((ROW()-ROW($E$2))/COLUMNS(bike!$A$2:$Y$402)),MOD(ROW()-ROW($E$2),COLUMNS(bike!$A$2:$Y$402)),1,1)</f>
        <v>24</v>
      </c>
      <c r="F7416">
        <f ca="1">OFFSET(transit!$A$2:$Y$402,TRUNC((ROW()-ROW($F$2))/COLUMNS(transit!$A$2:$Y$402)),MOD(ROW()-ROW($F$2),COLUMNS(transit!$A$2:$Y$402)),1,1)</f>
        <v>39</v>
      </c>
      <c r="G7416">
        <f ca="1">OFFSET(drive!$A$2:$Y$402,TRUNC((ROW()-ROW($G$2))/COLUMNS(drive!$A$2:$Y$402)),MOD(ROW()-ROW($G$2),COLUMNS(drive!$A$2:$Y$402)),1,1)</f>
        <v>14</v>
      </c>
      <c r="H7416" s="5">
        <f ca="1">(VLOOKUP($B7416,weights!$A$2:$R$6,4))*VLOOKUP($B7416,weights!$A$2:$R$6,6)^C7416*(VLOOKUP($B7416,weights!$A$2:$R$6,15)*EXP(VLOOKUP($B7416,weights!$A$2:$R$6,11)*D7416)+VLOOKUP($B7416,weights!$A$2:$R$6,16)*EXP(VLOOKUP($B7416,weights!$A$2:$R$6,12)*E7416)+VLOOKUP($B7416,weights!$A$2:$R$6,17)*EXP(VLOOKUP($B7416,weights!$A$2:$R$6,13)*F7416)+VLOOKUP($B7416,weights!$A$2:$R$6,18)*EXP(VLOOKUP($B7416,weights!$A$2:$R$6,14)*G7416))</f>
        <v>0.11019945930681821</v>
      </c>
    </row>
    <row r="7417" spans="1:8" ht="12.75" x14ac:dyDescent="0.2">
      <c r="A7417">
        <f t="shared" si="0"/>
        <v>297</v>
      </c>
      <c r="B7417" t="str">
        <f t="shared" ref="B7417:C7417" si="7391">B7392</f>
        <v>store</v>
      </c>
      <c r="C7417">
        <f t="shared" si="7391"/>
        <v>0</v>
      </c>
      <c r="D7417">
        <f ca="1">OFFSET(walk!$A$2:$Y$402,TRUNC((ROW()-ROW($D$2))/COLUMNS(walk!$A$2:$Y$402)),MOD(ROW()-ROW($D$2),COLUMNS(walk!$A$2:$Y$402)),1,1)</f>
        <v>6</v>
      </c>
      <c r="E7417">
        <f ca="1">OFFSET(bike!$A$2:$Y$402,TRUNC((ROW()-ROW($E$2))/COLUMNS(bike!$A$2:$Y$402)),MOD(ROW()-ROW($E$2),COLUMNS(bike!$A$2:$Y$402)),1,1)</f>
        <v>2</v>
      </c>
      <c r="F7417">
        <f ca="1">OFFSET(transit!$A$2:$Y$402,TRUNC((ROW()-ROW($F$2))/COLUMNS(transit!$A$2:$Y$402)),MOD(ROW()-ROW($F$2),COLUMNS(transit!$A$2:$Y$402)),1,1)</f>
        <v>6</v>
      </c>
      <c r="G7417">
        <f ca="1">OFFSET(drive!$A$2:$Y$402,TRUNC((ROW()-ROW($G$2))/COLUMNS(drive!$A$2:$Y$402)),MOD(ROW()-ROW($G$2),COLUMNS(drive!$A$2:$Y$402)),1,1)</f>
        <v>2</v>
      </c>
      <c r="H7417" s="5">
        <f ca="1">(VLOOKUP($B7417,weights!$A$2:$R$6,4))*VLOOKUP($B7417,weights!$A$2:$R$6,6)^C7417*(VLOOKUP($B7417,weights!$A$2:$R$6,15)*EXP(VLOOKUP($B7417,weights!$A$2:$R$6,11)*D7417)+VLOOKUP($B7417,weights!$A$2:$R$6,16)*EXP(VLOOKUP($B7417,weights!$A$2:$R$6,12)*E7417)+VLOOKUP($B7417,weights!$A$2:$R$6,17)*EXP(VLOOKUP($B7417,weights!$A$2:$R$6,13)*F7417)+VLOOKUP($B7417,weights!$A$2:$R$6,18)*EXP(VLOOKUP($B7417,weights!$A$2:$R$6,14)*G7417))</f>
        <v>14.540724122942899</v>
      </c>
    </row>
    <row r="7418" spans="1:8" ht="12.75" x14ac:dyDescent="0.2">
      <c r="A7418">
        <f t="shared" si="0"/>
        <v>297</v>
      </c>
      <c r="B7418" t="str">
        <f t="shared" ref="B7418:C7418" si="7392">B7393</f>
        <v>store</v>
      </c>
      <c r="C7418">
        <f t="shared" si="7392"/>
        <v>1</v>
      </c>
      <c r="D7418">
        <f ca="1">OFFSET(walk!$A$2:$Y$402,TRUNC((ROW()-ROW($D$2))/COLUMNS(walk!$A$2:$Y$402)),MOD(ROW()-ROW($D$2),COLUMNS(walk!$A$2:$Y$402)),1,1)</f>
        <v>7</v>
      </c>
      <c r="E7418">
        <f ca="1">OFFSET(bike!$A$2:$Y$402,TRUNC((ROW()-ROW($E$2))/COLUMNS(bike!$A$2:$Y$402)),MOD(ROW()-ROW($E$2),COLUMNS(bike!$A$2:$Y$402)),1,1)</f>
        <v>2</v>
      </c>
      <c r="F7418">
        <f ca="1">OFFSET(transit!$A$2:$Y$402,TRUNC((ROW()-ROW($F$2))/COLUMNS(transit!$A$2:$Y$402)),MOD(ROW()-ROW($F$2),COLUMNS(transit!$A$2:$Y$402)),1,1)</f>
        <v>7</v>
      </c>
      <c r="G7418">
        <f ca="1">OFFSET(drive!$A$2:$Y$402,TRUNC((ROW()-ROW($G$2))/COLUMNS(drive!$A$2:$Y$402)),MOD(ROW()-ROW($G$2),COLUMNS(drive!$A$2:$Y$402)),1,1)</f>
        <v>2</v>
      </c>
      <c r="H7418" s="5">
        <f ca="1">(VLOOKUP($B7418,weights!$A$2:$R$6,4))*VLOOKUP($B7418,weights!$A$2:$R$6,6)^C7418*(VLOOKUP($B7418,weights!$A$2:$R$6,15)*EXP(VLOOKUP($B7418,weights!$A$2:$R$6,11)*D7418)+VLOOKUP($B7418,weights!$A$2:$R$6,16)*EXP(VLOOKUP($B7418,weights!$A$2:$R$6,12)*E7418)+VLOOKUP($B7418,weights!$A$2:$R$6,17)*EXP(VLOOKUP($B7418,weights!$A$2:$R$6,13)*F7418)+VLOOKUP($B7418,weights!$A$2:$R$6,18)*EXP(VLOOKUP($B7418,weights!$A$2:$R$6,14)*G7418))</f>
        <v>9.230637960199946</v>
      </c>
    </row>
    <row r="7419" spans="1:8" ht="12.75" x14ac:dyDescent="0.2">
      <c r="A7419">
        <f t="shared" si="0"/>
        <v>297</v>
      </c>
      <c r="B7419" t="str">
        <f t="shared" ref="B7419:C7419" si="7393">B7394</f>
        <v>store</v>
      </c>
      <c r="C7419">
        <f t="shared" si="7393"/>
        <v>2</v>
      </c>
      <c r="D7419">
        <f ca="1">OFFSET(walk!$A$2:$Y$402,TRUNC((ROW()-ROW($D$2))/COLUMNS(walk!$A$2:$Y$402)),MOD(ROW()-ROW($D$2),COLUMNS(walk!$A$2:$Y$402)),1,1)</f>
        <v>7</v>
      </c>
      <c r="E7419">
        <f ca="1">OFFSET(bike!$A$2:$Y$402,TRUNC((ROW()-ROW($E$2))/COLUMNS(bike!$A$2:$Y$402)),MOD(ROW()-ROW($E$2),COLUMNS(bike!$A$2:$Y$402)),1,1)</f>
        <v>2</v>
      </c>
      <c r="F7419">
        <f ca="1">OFFSET(transit!$A$2:$Y$402,TRUNC((ROW()-ROW($F$2))/COLUMNS(transit!$A$2:$Y$402)),MOD(ROW()-ROW($F$2),COLUMNS(transit!$A$2:$Y$402)),1,1)</f>
        <v>7</v>
      </c>
      <c r="G7419">
        <f ca="1">OFFSET(drive!$A$2:$Y$402,TRUNC((ROW()-ROW($G$2))/COLUMNS(drive!$A$2:$Y$402)),MOD(ROW()-ROW($G$2),COLUMNS(drive!$A$2:$Y$402)),1,1)</f>
        <v>2</v>
      </c>
      <c r="H7419" s="5">
        <f ca="1">(VLOOKUP($B7419,weights!$A$2:$R$6,4))*VLOOKUP($B7419,weights!$A$2:$R$6,6)^C7419*(VLOOKUP($B7419,weights!$A$2:$R$6,15)*EXP(VLOOKUP($B7419,weights!$A$2:$R$6,11)*D7419)+VLOOKUP($B7419,weights!$A$2:$R$6,16)*EXP(VLOOKUP($B7419,weights!$A$2:$R$6,12)*E7419)+VLOOKUP($B7419,weights!$A$2:$R$6,17)*EXP(VLOOKUP($B7419,weights!$A$2:$R$6,13)*F7419)+VLOOKUP($B7419,weights!$A$2:$R$6,18)*EXP(VLOOKUP($B7419,weights!$A$2:$R$6,14)*G7419))</f>
        <v>6.2253139731581051</v>
      </c>
    </row>
    <row r="7420" spans="1:8" ht="12.75" x14ac:dyDescent="0.2">
      <c r="A7420">
        <f t="shared" si="0"/>
        <v>297</v>
      </c>
      <c r="B7420" t="str">
        <f t="shared" ref="B7420:C7420" si="7394">B7395</f>
        <v>store</v>
      </c>
      <c r="C7420">
        <f t="shared" si="7394"/>
        <v>3</v>
      </c>
      <c r="D7420">
        <f ca="1">OFFSET(walk!$A$2:$Y$402,TRUNC((ROW()-ROW($D$2))/COLUMNS(walk!$A$2:$Y$402)),MOD(ROW()-ROW($D$2),COLUMNS(walk!$A$2:$Y$402)),1,1)</f>
        <v>10</v>
      </c>
      <c r="E7420">
        <f ca="1">OFFSET(bike!$A$2:$Y$402,TRUNC((ROW()-ROW($E$2))/COLUMNS(bike!$A$2:$Y$402)),MOD(ROW()-ROW($E$2),COLUMNS(bike!$A$2:$Y$402)),1,1)</f>
        <v>2</v>
      </c>
      <c r="F7420">
        <f ca="1">OFFSET(transit!$A$2:$Y$402,TRUNC((ROW()-ROW($F$2))/COLUMNS(transit!$A$2:$Y$402)),MOD(ROW()-ROW($F$2),COLUMNS(transit!$A$2:$Y$402)),1,1)</f>
        <v>10</v>
      </c>
      <c r="G7420">
        <f ca="1">OFFSET(drive!$A$2:$Y$402,TRUNC((ROW()-ROW($G$2))/COLUMNS(drive!$A$2:$Y$402)),MOD(ROW()-ROW($G$2),COLUMNS(drive!$A$2:$Y$402)),1,1)</f>
        <v>3</v>
      </c>
      <c r="H7420" s="5">
        <f ca="1">(VLOOKUP($B7420,weights!$A$2:$R$6,4))*VLOOKUP($B7420,weights!$A$2:$R$6,6)^C7420*(VLOOKUP($B7420,weights!$A$2:$R$6,15)*EXP(VLOOKUP($B7420,weights!$A$2:$R$6,11)*D7420)+VLOOKUP($B7420,weights!$A$2:$R$6,16)*EXP(VLOOKUP($B7420,weights!$A$2:$R$6,12)*E7420)+VLOOKUP($B7420,weights!$A$2:$R$6,17)*EXP(VLOOKUP($B7420,weights!$A$2:$R$6,13)*F7420)+VLOOKUP($B7420,weights!$A$2:$R$6,18)*EXP(VLOOKUP($B7420,weights!$A$2:$R$6,14)*G7420))</f>
        <v>3.3274295348297689</v>
      </c>
    </row>
    <row r="7421" spans="1:8" ht="12.75" x14ac:dyDescent="0.2">
      <c r="A7421">
        <f t="shared" si="0"/>
        <v>297</v>
      </c>
      <c r="B7421" t="str">
        <f t="shared" ref="B7421:C7421" si="7395">B7396</f>
        <v>store</v>
      </c>
      <c r="C7421">
        <f t="shared" si="7395"/>
        <v>4</v>
      </c>
      <c r="D7421">
        <f ca="1">OFFSET(walk!$A$2:$Y$402,TRUNC((ROW()-ROW($D$2))/COLUMNS(walk!$A$2:$Y$402)),MOD(ROW()-ROW($D$2),COLUMNS(walk!$A$2:$Y$402)),1,1)</f>
        <v>13</v>
      </c>
      <c r="E7421">
        <f ca="1">OFFSET(bike!$A$2:$Y$402,TRUNC((ROW()-ROW($E$2))/COLUMNS(bike!$A$2:$Y$402)),MOD(ROW()-ROW($E$2),COLUMNS(bike!$A$2:$Y$402)),1,1)</f>
        <v>4</v>
      </c>
      <c r="F7421">
        <f ca="1">OFFSET(transit!$A$2:$Y$402,TRUNC((ROW()-ROW($F$2))/COLUMNS(transit!$A$2:$Y$402)),MOD(ROW()-ROW($F$2),COLUMNS(transit!$A$2:$Y$402)),1,1)</f>
        <v>12</v>
      </c>
      <c r="G7421">
        <f ca="1">OFFSET(drive!$A$2:$Y$402,TRUNC((ROW()-ROW($G$2))/COLUMNS(drive!$A$2:$Y$402)),MOD(ROW()-ROW($G$2),COLUMNS(drive!$A$2:$Y$402)),1,1)</f>
        <v>4</v>
      </c>
      <c r="H7421" s="5">
        <f ca="1">(VLOOKUP($B7421,weights!$A$2:$R$6,4))*VLOOKUP($B7421,weights!$A$2:$R$6,6)^C7421*(VLOOKUP($B7421,weights!$A$2:$R$6,15)*EXP(VLOOKUP($B7421,weights!$A$2:$R$6,11)*D7421)+VLOOKUP($B7421,weights!$A$2:$R$6,16)*EXP(VLOOKUP($B7421,weights!$A$2:$R$6,12)*E7421)+VLOOKUP($B7421,weights!$A$2:$R$6,17)*EXP(VLOOKUP($B7421,weights!$A$2:$R$6,13)*F7421)+VLOOKUP($B7421,weights!$A$2:$R$6,18)*EXP(VLOOKUP($B7421,weights!$A$2:$R$6,14)*G7421))</f>
        <v>1.2664360883639316</v>
      </c>
    </row>
    <row r="7422" spans="1:8" ht="12.75" x14ac:dyDescent="0.2">
      <c r="A7422">
        <f t="shared" si="0"/>
        <v>297</v>
      </c>
      <c r="B7422" t="str">
        <f t="shared" ref="B7422:C7422" si="7396">B7397</f>
        <v>pharmacy</v>
      </c>
      <c r="C7422">
        <f t="shared" si="7396"/>
        <v>0</v>
      </c>
      <c r="D7422">
        <f ca="1">OFFSET(walk!$A$2:$Y$402,TRUNC((ROW()-ROW($D$2))/COLUMNS(walk!$A$2:$Y$402)),MOD(ROW()-ROW($D$2),COLUMNS(walk!$A$2:$Y$402)),1,1)</f>
        <v>10</v>
      </c>
      <c r="E7422">
        <f ca="1">OFFSET(bike!$A$2:$Y$402,TRUNC((ROW()-ROW($E$2))/COLUMNS(bike!$A$2:$Y$402)),MOD(ROW()-ROW($E$2),COLUMNS(bike!$A$2:$Y$402)),1,1)</f>
        <v>3</v>
      </c>
      <c r="F7422">
        <f ca="1">OFFSET(transit!$A$2:$Y$402,TRUNC((ROW()-ROW($F$2))/COLUMNS(transit!$A$2:$Y$402)),MOD(ROW()-ROW($F$2),COLUMNS(transit!$A$2:$Y$402)),1,1)</f>
        <v>10</v>
      </c>
      <c r="G7422">
        <f ca="1">OFFSET(drive!$A$2:$Y$402,TRUNC((ROW()-ROW($G$2))/COLUMNS(drive!$A$2:$Y$402)),MOD(ROW()-ROW($G$2),COLUMNS(drive!$A$2:$Y$402)),1,1)</f>
        <v>2</v>
      </c>
      <c r="H7422" s="5">
        <f ca="1">(VLOOKUP($B7422,weights!$A$2:$R$6,4))*VLOOKUP($B7422,weights!$A$2:$R$6,6)^C7422*(VLOOKUP($B7422,weights!$A$2:$R$6,15)*EXP(VLOOKUP($B7422,weights!$A$2:$R$6,11)*D7422)+VLOOKUP($B7422,weights!$A$2:$R$6,16)*EXP(VLOOKUP($B7422,weights!$A$2:$R$6,12)*E7422)+VLOOKUP($B7422,weights!$A$2:$R$6,17)*EXP(VLOOKUP($B7422,weights!$A$2:$R$6,13)*F7422)+VLOOKUP($B7422,weights!$A$2:$R$6,18)*EXP(VLOOKUP($B7422,weights!$A$2:$R$6,14)*G7422))</f>
        <v>6.9306407284183704</v>
      </c>
    </row>
    <row r="7423" spans="1:8" ht="12.75" x14ac:dyDescent="0.2">
      <c r="A7423">
        <f t="shared" si="0"/>
        <v>297</v>
      </c>
      <c r="B7423" t="str">
        <f t="shared" ref="B7423:C7423" si="7397">B7398</f>
        <v>pharmacy</v>
      </c>
      <c r="C7423">
        <f t="shared" si="7397"/>
        <v>1</v>
      </c>
      <c r="D7423">
        <f ca="1">OFFSET(walk!$A$2:$Y$402,TRUNC((ROW()-ROW($D$2))/COLUMNS(walk!$A$2:$Y$402)),MOD(ROW()-ROW($D$2),COLUMNS(walk!$A$2:$Y$402)),1,1)</f>
        <v>10</v>
      </c>
      <c r="E7423">
        <f ca="1">OFFSET(bike!$A$2:$Y$402,TRUNC((ROW()-ROW($E$2))/COLUMNS(bike!$A$2:$Y$402)),MOD(ROW()-ROW($E$2),COLUMNS(bike!$A$2:$Y$402)),1,1)</f>
        <v>3</v>
      </c>
      <c r="F7423">
        <f ca="1">OFFSET(transit!$A$2:$Y$402,TRUNC((ROW()-ROW($F$2))/COLUMNS(transit!$A$2:$Y$402)),MOD(ROW()-ROW($F$2),COLUMNS(transit!$A$2:$Y$402)),1,1)</f>
        <v>10</v>
      </c>
      <c r="G7423">
        <f ca="1">OFFSET(drive!$A$2:$Y$402,TRUNC((ROW()-ROW($G$2))/COLUMNS(drive!$A$2:$Y$402)),MOD(ROW()-ROW($G$2),COLUMNS(drive!$A$2:$Y$402)),1,1)</f>
        <v>3</v>
      </c>
      <c r="H7423" s="5">
        <f ca="1">(VLOOKUP($B7423,weights!$A$2:$R$6,4))*VLOOKUP($B7423,weights!$A$2:$R$6,6)^C7423*(VLOOKUP($B7423,weights!$A$2:$R$6,15)*EXP(VLOOKUP($B7423,weights!$A$2:$R$6,11)*D7423)+VLOOKUP($B7423,weights!$A$2:$R$6,16)*EXP(VLOOKUP($B7423,weights!$A$2:$R$6,12)*E7423)+VLOOKUP($B7423,weights!$A$2:$R$6,17)*EXP(VLOOKUP($B7423,weights!$A$2:$R$6,13)*F7423)+VLOOKUP($B7423,weights!$A$2:$R$6,18)*EXP(VLOOKUP($B7423,weights!$A$2:$R$6,14)*G7423))</f>
        <v>2.9919100773332099</v>
      </c>
    </row>
    <row r="7424" spans="1:8" ht="12.75" x14ac:dyDescent="0.2">
      <c r="A7424">
        <f t="shared" si="0"/>
        <v>297</v>
      </c>
      <c r="B7424" t="str">
        <f t="shared" ref="B7424:C7424" si="7398">B7399</f>
        <v>pharmacy</v>
      </c>
      <c r="C7424">
        <f t="shared" si="7398"/>
        <v>2</v>
      </c>
      <c r="D7424">
        <f ca="1">OFFSET(walk!$A$2:$Y$402,TRUNC((ROW()-ROW($D$2))/COLUMNS(walk!$A$2:$Y$402)),MOD(ROW()-ROW($D$2),COLUMNS(walk!$A$2:$Y$402)),1,1)</f>
        <v>12</v>
      </c>
      <c r="E7424">
        <f ca="1">OFFSET(bike!$A$2:$Y$402,TRUNC((ROW()-ROW($E$2))/COLUMNS(bike!$A$2:$Y$402)),MOD(ROW()-ROW($E$2),COLUMNS(bike!$A$2:$Y$402)),1,1)</f>
        <v>3</v>
      </c>
      <c r="F7424">
        <f ca="1">OFFSET(transit!$A$2:$Y$402,TRUNC((ROW()-ROW($F$2))/COLUMNS(transit!$A$2:$Y$402)),MOD(ROW()-ROW($F$2),COLUMNS(transit!$A$2:$Y$402)),1,1)</f>
        <v>12</v>
      </c>
      <c r="G7424">
        <f ca="1">OFFSET(drive!$A$2:$Y$402,TRUNC((ROW()-ROW($G$2))/COLUMNS(drive!$A$2:$Y$402)),MOD(ROW()-ROW($G$2),COLUMNS(drive!$A$2:$Y$402)),1,1)</f>
        <v>3</v>
      </c>
      <c r="H7424" s="5">
        <f ca="1">(VLOOKUP($B7424,weights!$A$2:$R$6,4))*VLOOKUP($B7424,weights!$A$2:$R$6,6)^C7424*(VLOOKUP($B7424,weights!$A$2:$R$6,15)*EXP(VLOOKUP($B7424,weights!$A$2:$R$6,11)*D7424)+VLOOKUP($B7424,weights!$A$2:$R$6,16)*EXP(VLOOKUP($B7424,weights!$A$2:$R$6,12)*E7424)+VLOOKUP($B7424,weights!$A$2:$R$6,17)*EXP(VLOOKUP($B7424,weights!$A$2:$R$6,13)*F7424)+VLOOKUP($B7424,weights!$A$2:$R$6,18)*EXP(VLOOKUP($B7424,weights!$A$2:$R$6,14)*G7424))</f>
        <v>1.3488561794755545</v>
      </c>
    </row>
    <row r="7425" spans="1:8" ht="12.75" x14ac:dyDescent="0.2">
      <c r="A7425">
        <f t="shared" si="0"/>
        <v>297</v>
      </c>
      <c r="B7425" t="str">
        <f t="shared" ref="B7425:C7425" si="7399">B7400</f>
        <v>bank</v>
      </c>
      <c r="C7425">
        <f t="shared" si="7399"/>
        <v>0</v>
      </c>
      <c r="D7425">
        <f ca="1">OFFSET(walk!$A$2:$Y$402,TRUNC((ROW()-ROW($D$2))/COLUMNS(walk!$A$2:$Y$402)),MOD(ROW()-ROW($D$2),COLUMNS(walk!$A$2:$Y$402)),1,1)</f>
        <v>19</v>
      </c>
      <c r="E7425">
        <f ca="1">OFFSET(bike!$A$2:$Y$402,TRUNC((ROW()-ROW($E$2))/COLUMNS(bike!$A$2:$Y$402)),MOD(ROW()-ROW($E$2),COLUMNS(bike!$A$2:$Y$402)),1,1)</f>
        <v>7</v>
      </c>
      <c r="F7425">
        <f ca="1">OFFSET(transit!$A$2:$Y$402,TRUNC((ROW()-ROW($F$2))/COLUMNS(transit!$A$2:$Y$402)),MOD(ROW()-ROW($F$2),COLUMNS(transit!$A$2:$Y$402)),1,1)</f>
        <v>16</v>
      </c>
      <c r="G7425">
        <f ca="1">OFFSET(drive!$A$2:$Y$402,TRUNC((ROW()-ROW($G$2))/COLUMNS(drive!$A$2:$Y$402)),MOD(ROW()-ROW($G$2),COLUMNS(drive!$A$2:$Y$402)),1,1)</f>
        <v>5</v>
      </c>
      <c r="H7425" s="5">
        <f ca="1">(VLOOKUP($B7425,weights!$A$2:$R$6,4))*VLOOKUP($B7425,weights!$A$2:$R$6,6)^C7425*(VLOOKUP($B7425,weights!$A$2:$R$6,15)*EXP(VLOOKUP($B7425,weights!$A$2:$R$6,11)*D7425)+VLOOKUP($B7425,weights!$A$2:$R$6,16)*EXP(VLOOKUP($B7425,weights!$A$2:$R$6,12)*E7425)+VLOOKUP($B7425,weights!$A$2:$R$6,17)*EXP(VLOOKUP($B7425,weights!$A$2:$R$6,13)*F7425)+VLOOKUP($B7425,weights!$A$2:$R$6,18)*EXP(VLOOKUP($B7425,weights!$A$2:$R$6,14)*G7425))</f>
        <v>3.0613405159324434</v>
      </c>
    </row>
    <row r="7426" spans="1:8" ht="12.75" x14ac:dyDescent="0.2">
      <c r="A7426">
        <f t="shared" si="0"/>
        <v>297</v>
      </c>
      <c r="B7426" t="str">
        <f t="shared" ref="B7426:C7426" si="7400">B7401</f>
        <v>bank</v>
      </c>
      <c r="C7426">
        <f t="shared" si="7400"/>
        <v>1</v>
      </c>
      <c r="D7426">
        <f ca="1">OFFSET(walk!$A$2:$Y$402,TRUNC((ROW()-ROW($D$2))/COLUMNS(walk!$A$2:$Y$402)),MOD(ROW()-ROW($D$2),COLUMNS(walk!$A$2:$Y$402)),1,1)</f>
        <v>42</v>
      </c>
      <c r="E7426">
        <f ca="1">OFFSET(bike!$A$2:$Y$402,TRUNC((ROW()-ROW($E$2))/COLUMNS(bike!$A$2:$Y$402)),MOD(ROW()-ROW($E$2),COLUMNS(bike!$A$2:$Y$402)),1,1)</f>
        <v>13</v>
      </c>
      <c r="F7426">
        <f ca="1">OFFSET(transit!$A$2:$Y$402,TRUNC((ROW()-ROW($F$2))/COLUMNS(transit!$A$2:$Y$402)),MOD(ROW()-ROW($F$2),COLUMNS(transit!$A$2:$Y$402)),1,1)</f>
        <v>37</v>
      </c>
      <c r="G7426">
        <f ca="1">OFFSET(drive!$A$2:$Y$402,TRUNC((ROW()-ROW($G$2))/COLUMNS(drive!$A$2:$Y$402)),MOD(ROW()-ROW($G$2),COLUMNS(drive!$A$2:$Y$402)),1,1)</f>
        <v>8</v>
      </c>
      <c r="H7426" s="5">
        <f ca="1">(VLOOKUP($B7426,weights!$A$2:$R$6,4))*VLOOKUP($B7426,weights!$A$2:$R$6,6)^C7426*(VLOOKUP($B7426,weights!$A$2:$R$6,15)*EXP(VLOOKUP($B7426,weights!$A$2:$R$6,11)*D7426)+VLOOKUP($B7426,weights!$A$2:$R$6,16)*EXP(VLOOKUP($B7426,weights!$A$2:$R$6,12)*E7426)+VLOOKUP($B7426,weights!$A$2:$R$6,17)*EXP(VLOOKUP($B7426,weights!$A$2:$R$6,13)*F7426)+VLOOKUP($B7426,weights!$A$2:$R$6,18)*EXP(VLOOKUP($B7426,weights!$A$2:$R$6,14)*G7426))</f>
        <v>0.46076476075792294</v>
      </c>
    </row>
    <row r="7427" spans="1:8" ht="12.75" x14ac:dyDescent="0.2">
      <c r="A7427">
        <f t="shared" si="0"/>
        <v>298</v>
      </c>
      <c r="B7427" t="str">
        <f t="shared" ref="B7427:C7427" si="7401">B7402</f>
        <v>restaurant</v>
      </c>
      <c r="C7427">
        <f t="shared" si="7401"/>
        <v>0</v>
      </c>
      <c r="D7427">
        <f ca="1">OFFSET(walk!$A$2:$Y$402,TRUNC((ROW()-ROW($D$2))/COLUMNS(walk!$A$2:$Y$402)),MOD(ROW()-ROW($D$2),COLUMNS(walk!$A$2:$Y$402)),1,1)</f>
        <v>7</v>
      </c>
      <c r="E7427">
        <f ca="1">OFFSET(bike!$A$2:$Y$402,TRUNC((ROW()-ROW($E$2))/COLUMNS(bike!$A$2:$Y$402)),MOD(ROW()-ROW($E$2),COLUMNS(bike!$A$2:$Y$402)),1,1)</f>
        <v>2</v>
      </c>
      <c r="F7427">
        <f ca="1">OFFSET(transit!$A$2:$Y$402,TRUNC((ROW()-ROW($F$2))/COLUMNS(transit!$A$2:$Y$402)),MOD(ROW()-ROW($F$2),COLUMNS(transit!$A$2:$Y$402)),1,1)</f>
        <v>6</v>
      </c>
      <c r="G7427">
        <f ca="1">OFFSET(drive!$A$2:$Y$402,TRUNC((ROW()-ROW($G$2))/COLUMNS(drive!$A$2:$Y$402)),MOD(ROW()-ROW($G$2),COLUMNS(drive!$A$2:$Y$402)),1,1)</f>
        <v>2</v>
      </c>
      <c r="H7427" s="5">
        <f ca="1">(VLOOKUP($B7427,weights!$A$2:$R$6,4))*VLOOKUP($B7427,weights!$A$2:$R$6,6)^C7427*(VLOOKUP($B7427,weights!$A$2:$R$6,15)*EXP(VLOOKUP($B7427,weights!$A$2:$R$6,11)*D7427)+VLOOKUP($B7427,weights!$A$2:$R$6,16)*EXP(VLOOKUP($B7427,weights!$A$2:$R$6,12)*E7427)+VLOOKUP($B7427,weights!$A$2:$R$6,17)*EXP(VLOOKUP($B7427,weights!$A$2:$R$6,13)*F7427)+VLOOKUP($B7427,weights!$A$2:$R$6,18)*EXP(VLOOKUP($B7427,weights!$A$2:$R$6,14)*G7427))</f>
        <v>32.95450761754347</v>
      </c>
    </row>
    <row r="7428" spans="1:8" ht="12.75" x14ac:dyDescent="0.2">
      <c r="A7428">
        <f t="shared" si="0"/>
        <v>298</v>
      </c>
      <c r="B7428" t="str">
        <f t="shared" ref="B7428:C7428" si="7402">B7403</f>
        <v>restaurant</v>
      </c>
      <c r="C7428">
        <f t="shared" si="7402"/>
        <v>1</v>
      </c>
      <c r="D7428">
        <f ca="1">OFFSET(walk!$A$2:$Y$402,TRUNC((ROW()-ROW($D$2))/COLUMNS(walk!$A$2:$Y$402)),MOD(ROW()-ROW($D$2),COLUMNS(walk!$A$2:$Y$402)),1,1)</f>
        <v>8</v>
      </c>
      <c r="E7428">
        <f ca="1">OFFSET(bike!$A$2:$Y$402,TRUNC((ROW()-ROW($E$2))/COLUMNS(bike!$A$2:$Y$402)),MOD(ROW()-ROW($E$2),COLUMNS(bike!$A$2:$Y$402)),1,1)</f>
        <v>2</v>
      </c>
      <c r="F7428">
        <f ca="1">OFFSET(transit!$A$2:$Y$402,TRUNC((ROW()-ROW($F$2))/COLUMNS(transit!$A$2:$Y$402)),MOD(ROW()-ROW($F$2),COLUMNS(transit!$A$2:$Y$402)),1,1)</f>
        <v>6</v>
      </c>
      <c r="G7428">
        <f ca="1">OFFSET(drive!$A$2:$Y$402,TRUNC((ROW()-ROW($G$2))/COLUMNS(drive!$A$2:$Y$402)),MOD(ROW()-ROW($G$2),COLUMNS(drive!$A$2:$Y$402)),1,1)</f>
        <v>2</v>
      </c>
      <c r="H7428" s="5">
        <f ca="1">(VLOOKUP($B7428,weights!$A$2:$R$6,4))*VLOOKUP($B7428,weights!$A$2:$R$6,6)^C7428*(VLOOKUP($B7428,weights!$A$2:$R$6,15)*EXP(VLOOKUP($B7428,weights!$A$2:$R$6,11)*D7428)+VLOOKUP($B7428,weights!$A$2:$R$6,16)*EXP(VLOOKUP($B7428,weights!$A$2:$R$6,12)*E7428)+VLOOKUP($B7428,weights!$A$2:$R$6,17)*EXP(VLOOKUP($B7428,weights!$A$2:$R$6,13)*F7428)+VLOOKUP($B7428,weights!$A$2:$R$6,18)*EXP(VLOOKUP($B7428,weights!$A$2:$R$6,14)*G7428))</f>
        <v>28.776915324003859</v>
      </c>
    </row>
    <row r="7429" spans="1:8" ht="12.75" x14ac:dyDescent="0.2">
      <c r="A7429">
        <f t="shared" si="0"/>
        <v>298</v>
      </c>
      <c r="B7429" t="str">
        <f t="shared" ref="B7429:C7429" si="7403">B7404</f>
        <v>restaurant</v>
      </c>
      <c r="C7429">
        <f t="shared" si="7403"/>
        <v>2</v>
      </c>
      <c r="D7429">
        <f ca="1">OFFSET(walk!$A$2:$Y$402,TRUNC((ROW()-ROW($D$2))/COLUMNS(walk!$A$2:$Y$402)),MOD(ROW()-ROW($D$2),COLUMNS(walk!$A$2:$Y$402)),1,1)</f>
        <v>8</v>
      </c>
      <c r="E7429">
        <f ca="1">OFFSET(bike!$A$2:$Y$402,TRUNC((ROW()-ROW($E$2))/COLUMNS(bike!$A$2:$Y$402)),MOD(ROW()-ROW($E$2),COLUMNS(bike!$A$2:$Y$402)),1,1)</f>
        <v>2</v>
      </c>
      <c r="F7429">
        <f ca="1">OFFSET(transit!$A$2:$Y$402,TRUNC((ROW()-ROW($F$2))/COLUMNS(transit!$A$2:$Y$402)),MOD(ROW()-ROW($F$2),COLUMNS(transit!$A$2:$Y$402)),1,1)</f>
        <v>7</v>
      </c>
      <c r="G7429">
        <f ca="1">OFFSET(drive!$A$2:$Y$402,TRUNC((ROW()-ROW($G$2))/COLUMNS(drive!$A$2:$Y$402)),MOD(ROW()-ROW($G$2),COLUMNS(drive!$A$2:$Y$402)),1,1)</f>
        <v>2</v>
      </c>
      <c r="H7429" s="5">
        <f ca="1">(VLOOKUP($B7429,weights!$A$2:$R$6,4))*VLOOKUP($B7429,weights!$A$2:$R$6,6)^C7429*(VLOOKUP($B7429,weights!$A$2:$R$6,15)*EXP(VLOOKUP($B7429,weights!$A$2:$R$6,11)*D7429)+VLOOKUP($B7429,weights!$A$2:$R$6,16)*EXP(VLOOKUP($B7429,weights!$A$2:$R$6,12)*E7429)+VLOOKUP($B7429,weights!$A$2:$R$6,17)*EXP(VLOOKUP($B7429,weights!$A$2:$R$6,13)*F7429)+VLOOKUP($B7429,weights!$A$2:$R$6,18)*EXP(VLOOKUP($B7429,weights!$A$2:$R$6,14)*G7429))</f>
        <v>25.04562218384298</v>
      </c>
    </row>
    <row r="7430" spans="1:8" ht="12.75" x14ac:dyDescent="0.2">
      <c r="A7430">
        <f t="shared" si="0"/>
        <v>298</v>
      </c>
      <c r="B7430" t="str">
        <f t="shared" ref="B7430:C7430" si="7404">B7405</f>
        <v>restaurant</v>
      </c>
      <c r="C7430">
        <f t="shared" si="7404"/>
        <v>3</v>
      </c>
      <c r="D7430">
        <f ca="1">OFFSET(walk!$A$2:$Y$402,TRUNC((ROW()-ROW($D$2))/COLUMNS(walk!$A$2:$Y$402)),MOD(ROW()-ROW($D$2),COLUMNS(walk!$A$2:$Y$402)),1,1)</f>
        <v>9</v>
      </c>
      <c r="E7430">
        <f ca="1">OFFSET(bike!$A$2:$Y$402,TRUNC((ROW()-ROW($E$2))/COLUMNS(bike!$A$2:$Y$402)),MOD(ROW()-ROW($E$2),COLUMNS(bike!$A$2:$Y$402)),1,1)</f>
        <v>2</v>
      </c>
      <c r="F7430">
        <f ca="1">OFFSET(transit!$A$2:$Y$402,TRUNC((ROW()-ROW($F$2))/COLUMNS(transit!$A$2:$Y$402)),MOD(ROW()-ROW($F$2),COLUMNS(transit!$A$2:$Y$402)),1,1)</f>
        <v>8</v>
      </c>
      <c r="G7430">
        <f ca="1">OFFSET(drive!$A$2:$Y$402,TRUNC((ROW()-ROW($G$2))/COLUMNS(drive!$A$2:$Y$402)),MOD(ROW()-ROW($G$2),COLUMNS(drive!$A$2:$Y$402)),1,1)</f>
        <v>3</v>
      </c>
      <c r="H7430" s="5">
        <f ca="1">(VLOOKUP($B7430,weights!$A$2:$R$6,4))*VLOOKUP($B7430,weights!$A$2:$R$6,6)^C7430*(VLOOKUP($B7430,weights!$A$2:$R$6,15)*EXP(VLOOKUP($B7430,weights!$A$2:$R$6,11)*D7430)+VLOOKUP($B7430,weights!$A$2:$R$6,16)*EXP(VLOOKUP($B7430,weights!$A$2:$R$6,12)*E7430)+VLOOKUP($B7430,weights!$A$2:$R$6,17)*EXP(VLOOKUP($B7430,weights!$A$2:$R$6,13)*F7430)+VLOOKUP($B7430,weights!$A$2:$R$6,18)*EXP(VLOOKUP($B7430,weights!$A$2:$R$6,14)*G7430))</f>
        <v>20.09536664858717</v>
      </c>
    </row>
    <row r="7431" spans="1:8" ht="12.75" x14ac:dyDescent="0.2">
      <c r="A7431">
        <f t="shared" si="0"/>
        <v>298</v>
      </c>
      <c r="B7431" t="str">
        <f t="shared" ref="B7431:C7431" si="7405">B7406</f>
        <v>restaurant</v>
      </c>
      <c r="C7431">
        <f t="shared" si="7405"/>
        <v>4</v>
      </c>
      <c r="D7431">
        <f ca="1">OFFSET(walk!$A$2:$Y$402,TRUNC((ROW()-ROW($D$2))/COLUMNS(walk!$A$2:$Y$402)),MOD(ROW()-ROW($D$2),COLUMNS(walk!$A$2:$Y$402)),1,1)</f>
        <v>9</v>
      </c>
      <c r="E7431">
        <f ca="1">OFFSET(bike!$A$2:$Y$402,TRUNC((ROW()-ROW($E$2))/COLUMNS(bike!$A$2:$Y$402)),MOD(ROW()-ROW($E$2),COLUMNS(bike!$A$2:$Y$402)),1,1)</f>
        <v>2</v>
      </c>
      <c r="F7431">
        <f ca="1">OFFSET(transit!$A$2:$Y$402,TRUNC((ROW()-ROW($F$2))/COLUMNS(transit!$A$2:$Y$402)),MOD(ROW()-ROW($F$2),COLUMNS(transit!$A$2:$Y$402)),1,1)</f>
        <v>8</v>
      </c>
      <c r="G7431">
        <f ca="1">OFFSET(drive!$A$2:$Y$402,TRUNC((ROW()-ROW($G$2))/COLUMNS(drive!$A$2:$Y$402)),MOD(ROW()-ROW($G$2),COLUMNS(drive!$A$2:$Y$402)),1,1)</f>
        <v>3</v>
      </c>
      <c r="H7431" s="5">
        <f ca="1">(VLOOKUP($B7431,weights!$A$2:$R$6,4))*VLOOKUP($B7431,weights!$A$2:$R$6,6)^C7431*(VLOOKUP($B7431,weights!$A$2:$R$6,15)*EXP(VLOOKUP($B7431,weights!$A$2:$R$6,11)*D7431)+VLOOKUP($B7431,weights!$A$2:$R$6,16)*EXP(VLOOKUP($B7431,weights!$A$2:$R$6,12)*E7431)+VLOOKUP($B7431,weights!$A$2:$R$6,17)*EXP(VLOOKUP($B7431,weights!$A$2:$R$6,13)*F7431)+VLOOKUP($B7431,weights!$A$2:$R$6,18)*EXP(VLOOKUP($B7431,weights!$A$2:$R$6,14)*G7431))</f>
        <v>18.011402699844798</v>
      </c>
    </row>
    <row r="7432" spans="1:8" ht="12.75" x14ac:dyDescent="0.2">
      <c r="A7432">
        <f t="shared" si="0"/>
        <v>298</v>
      </c>
      <c r="B7432" t="str">
        <f t="shared" ref="B7432:C7432" si="7406">B7407</f>
        <v>restaurant</v>
      </c>
      <c r="C7432">
        <f t="shared" si="7406"/>
        <v>5</v>
      </c>
      <c r="D7432">
        <f ca="1">OFFSET(walk!$A$2:$Y$402,TRUNC((ROW()-ROW($D$2))/COLUMNS(walk!$A$2:$Y$402)),MOD(ROW()-ROW($D$2),COLUMNS(walk!$A$2:$Y$402)),1,1)</f>
        <v>10</v>
      </c>
      <c r="E7432">
        <f ca="1">OFFSET(bike!$A$2:$Y$402,TRUNC((ROW()-ROW($E$2))/COLUMNS(bike!$A$2:$Y$402)),MOD(ROW()-ROW($E$2),COLUMNS(bike!$A$2:$Y$402)),1,1)</f>
        <v>3</v>
      </c>
      <c r="F7432">
        <f ca="1">OFFSET(transit!$A$2:$Y$402,TRUNC((ROW()-ROW($F$2))/COLUMNS(transit!$A$2:$Y$402)),MOD(ROW()-ROW($F$2),COLUMNS(transit!$A$2:$Y$402)),1,1)</f>
        <v>8</v>
      </c>
      <c r="G7432">
        <f ca="1">OFFSET(drive!$A$2:$Y$402,TRUNC((ROW()-ROW($G$2))/COLUMNS(drive!$A$2:$Y$402)),MOD(ROW()-ROW($G$2),COLUMNS(drive!$A$2:$Y$402)),1,1)</f>
        <v>3</v>
      </c>
      <c r="H7432" s="5">
        <f ca="1">(VLOOKUP($B7432,weights!$A$2:$R$6,4))*VLOOKUP($B7432,weights!$A$2:$R$6,6)^C7432*(VLOOKUP($B7432,weights!$A$2:$R$6,15)*EXP(VLOOKUP($B7432,weights!$A$2:$R$6,11)*D7432)+VLOOKUP($B7432,weights!$A$2:$R$6,16)*EXP(VLOOKUP($B7432,weights!$A$2:$R$6,12)*E7432)+VLOOKUP($B7432,weights!$A$2:$R$6,17)*EXP(VLOOKUP($B7432,weights!$A$2:$R$6,13)*F7432)+VLOOKUP($B7432,weights!$A$2:$R$6,18)*EXP(VLOOKUP($B7432,weights!$A$2:$R$6,14)*G7432))</f>
        <v>14.620060876276199</v>
      </c>
    </row>
    <row r="7433" spans="1:8" ht="12.75" x14ac:dyDescent="0.2">
      <c r="A7433">
        <f t="shared" si="0"/>
        <v>298</v>
      </c>
      <c r="B7433" t="str">
        <f t="shared" ref="B7433:C7433" si="7407">B7408</f>
        <v>restaurant</v>
      </c>
      <c r="C7433">
        <f t="shared" si="7407"/>
        <v>6</v>
      </c>
      <c r="D7433">
        <f ca="1">OFFSET(walk!$A$2:$Y$402,TRUNC((ROW()-ROW($D$2))/COLUMNS(walk!$A$2:$Y$402)),MOD(ROW()-ROW($D$2),COLUMNS(walk!$A$2:$Y$402)),1,1)</f>
        <v>11</v>
      </c>
      <c r="E7433">
        <f ca="1">OFFSET(bike!$A$2:$Y$402,TRUNC((ROW()-ROW($E$2))/COLUMNS(bike!$A$2:$Y$402)),MOD(ROW()-ROW($E$2),COLUMNS(bike!$A$2:$Y$402)),1,1)</f>
        <v>3</v>
      </c>
      <c r="F7433">
        <f ca="1">OFFSET(transit!$A$2:$Y$402,TRUNC((ROW()-ROW($F$2))/COLUMNS(transit!$A$2:$Y$402)),MOD(ROW()-ROW($F$2),COLUMNS(transit!$A$2:$Y$402)),1,1)</f>
        <v>8</v>
      </c>
      <c r="G7433">
        <f ca="1">OFFSET(drive!$A$2:$Y$402,TRUNC((ROW()-ROW($G$2))/COLUMNS(drive!$A$2:$Y$402)),MOD(ROW()-ROW($G$2),COLUMNS(drive!$A$2:$Y$402)),1,1)</f>
        <v>3</v>
      </c>
      <c r="H7433" s="5">
        <f ca="1">(VLOOKUP($B7433,weights!$A$2:$R$6,4))*VLOOKUP($B7433,weights!$A$2:$R$6,6)^C7433*(VLOOKUP($B7433,weights!$A$2:$R$6,15)*EXP(VLOOKUP($B7433,weights!$A$2:$R$6,11)*D7433)+VLOOKUP($B7433,weights!$A$2:$R$6,16)*EXP(VLOOKUP($B7433,weights!$A$2:$R$6,12)*E7433)+VLOOKUP($B7433,weights!$A$2:$R$6,17)*EXP(VLOOKUP($B7433,weights!$A$2:$R$6,13)*F7433)+VLOOKUP($B7433,weights!$A$2:$R$6,18)*EXP(VLOOKUP($B7433,weights!$A$2:$R$6,14)*G7433))</f>
        <v>12.881397650179096</v>
      </c>
    </row>
    <row r="7434" spans="1:8" ht="12.75" x14ac:dyDescent="0.2">
      <c r="A7434">
        <f t="shared" si="0"/>
        <v>298</v>
      </c>
      <c r="B7434" t="str">
        <f t="shared" ref="B7434:C7434" si="7408">B7409</f>
        <v>restaurant</v>
      </c>
      <c r="C7434">
        <f t="shared" si="7408"/>
        <v>7</v>
      </c>
      <c r="D7434">
        <f ca="1">OFFSET(walk!$A$2:$Y$402,TRUNC((ROW()-ROW($D$2))/COLUMNS(walk!$A$2:$Y$402)),MOD(ROW()-ROW($D$2),COLUMNS(walk!$A$2:$Y$402)),1,1)</f>
        <v>14</v>
      </c>
      <c r="E7434">
        <f ca="1">OFFSET(bike!$A$2:$Y$402,TRUNC((ROW()-ROW($E$2))/COLUMNS(bike!$A$2:$Y$402)),MOD(ROW()-ROW($E$2),COLUMNS(bike!$A$2:$Y$402)),1,1)</f>
        <v>4</v>
      </c>
      <c r="F7434">
        <f ca="1">OFFSET(transit!$A$2:$Y$402,TRUNC((ROW()-ROW($F$2))/COLUMNS(transit!$A$2:$Y$402)),MOD(ROW()-ROW($F$2),COLUMNS(transit!$A$2:$Y$402)),1,1)</f>
        <v>8</v>
      </c>
      <c r="G7434">
        <f ca="1">OFFSET(drive!$A$2:$Y$402,TRUNC((ROW()-ROW($G$2))/COLUMNS(drive!$A$2:$Y$402)),MOD(ROW()-ROW($G$2),COLUMNS(drive!$A$2:$Y$402)),1,1)</f>
        <v>4</v>
      </c>
      <c r="H7434" s="5">
        <f ca="1">(VLOOKUP($B7434,weights!$A$2:$R$6,4))*VLOOKUP($B7434,weights!$A$2:$R$6,6)^C7434*(VLOOKUP($B7434,weights!$A$2:$R$6,15)*EXP(VLOOKUP($B7434,weights!$A$2:$R$6,11)*D7434)+VLOOKUP($B7434,weights!$A$2:$R$6,16)*EXP(VLOOKUP($B7434,weights!$A$2:$R$6,12)*E7434)+VLOOKUP($B7434,weights!$A$2:$R$6,17)*EXP(VLOOKUP($B7434,weights!$A$2:$R$6,13)*F7434)+VLOOKUP($B7434,weights!$A$2:$R$6,18)*EXP(VLOOKUP($B7434,weights!$A$2:$R$6,14)*G7434))</f>
        <v>9.6786878730590811</v>
      </c>
    </row>
    <row r="7435" spans="1:8" ht="12.75" x14ac:dyDescent="0.2">
      <c r="A7435">
        <f t="shared" si="0"/>
        <v>298</v>
      </c>
      <c r="B7435" t="str">
        <f t="shared" ref="B7435:C7435" si="7409">B7410</f>
        <v>restaurant</v>
      </c>
      <c r="C7435">
        <f t="shared" si="7409"/>
        <v>8</v>
      </c>
      <c r="D7435">
        <f ca="1">OFFSET(walk!$A$2:$Y$402,TRUNC((ROW()-ROW($D$2))/COLUMNS(walk!$A$2:$Y$402)),MOD(ROW()-ROW($D$2),COLUMNS(walk!$A$2:$Y$402)),1,1)</f>
        <v>14</v>
      </c>
      <c r="E7435">
        <f ca="1">OFFSET(bike!$A$2:$Y$402,TRUNC((ROW()-ROW($E$2))/COLUMNS(bike!$A$2:$Y$402)),MOD(ROW()-ROW($E$2),COLUMNS(bike!$A$2:$Y$402)),1,1)</f>
        <v>4</v>
      </c>
      <c r="F7435">
        <f ca="1">OFFSET(transit!$A$2:$Y$402,TRUNC((ROW()-ROW($F$2))/COLUMNS(transit!$A$2:$Y$402)),MOD(ROW()-ROW($F$2),COLUMNS(transit!$A$2:$Y$402)),1,1)</f>
        <v>10</v>
      </c>
      <c r="G7435">
        <f ca="1">OFFSET(drive!$A$2:$Y$402,TRUNC((ROW()-ROW($G$2))/COLUMNS(drive!$A$2:$Y$402)),MOD(ROW()-ROW($G$2),COLUMNS(drive!$A$2:$Y$402)),1,1)</f>
        <v>4</v>
      </c>
      <c r="H7435" s="5">
        <f ca="1">(VLOOKUP($B7435,weights!$A$2:$R$6,4))*VLOOKUP($B7435,weights!$A$2:$R$6,6)^C7435*(VLOOKUP($B7435,weights!$A$2:$R$6,15)*EXP(VLOOKUP($B7435,weights!$A$2:$R$6,11)*D7435)+VLOOKUP($B7435,weights!$A$2:$R$6,16)*EXP(VLOOKUP($B7435,weights!$A$2:$R$6,12)*E7435)+VLOOKUP($B7435,weights!$A$2:$R$6,17)*EXP(VLOOKUP($B7435,weights!$A$2:$R$6,13)*F7435)+VLOOKUP($B7435,weights!$A$2:$R$6,18)*EXP(VLOOKUP($B7435,weights!$A$2:$R$6,14)*G7435))</f>
        <v>8.1456946511865453</v>
      </c>
    </row>
    <row r="7436" spans="1:8" ht="12.75" x14ac:dyDescent="0.2">
      <c r="A7436">
        <f t="shared" si="0"/>
        <v>298</v>
      </c>
      <c r="B7436" t="str">
        <f t="shared" ref="B7436:C7436" si="7410">B7411</f>
        <v>restaurant</v>
      </c>
      <c r="C7436">
        <f t="shared" si="7410"/>
        <v>9</v>
      </c>
      <c r="D7436">
        <f ca="1">OFFSET(walk!$A$2:$Y$402,TRUNC((ROW()-ROW($D$2))/COLUMNS(walk!$A$2:$Y$402)),MOD(ROW()-ROW($D$2),COLUMNS(walk!$A$2:$Y$402)),1,1)</f>
        <v>17</v>
      </c>
      <c r="E7436">
        <f ca="1">OFFSET(bike!$A$2:$Y$402,TRUNC((ROW()-ROW($E$2))/COLUMNS(bike!$A$2:$Y$402)),MOD(ROW()-ROW($E$2),COLUMNS(bike!$A$2:$Y$402)),1,1)</f>
        <v>5</v>
      </c>
      <c r="F7436">
        <f ca="1">OFFSET(transit!$A$2:$Y$402,TRUNC((ROW()-ROW($F$2))/COLUMNS(transit!$A$2:$Y$402)),MOD(ROW()-ROW($F$2),COLUMNS(transit!$A$2:$Y$402)),1,1)</f>
        <v>11</v>
      </c>
      <c r="G7436">
        <f ca="1">OFFSET(drive!$A$2:$Y$402,TRUNC((ROW()-ROW($G$2))/COLUMNS(drive!$A$2:$Y$402)),MOD(ROW()-ROW($G$2),COLUMNS(drive!$A$2:$Y$402)),1,1)</f>
        <v>4</v>
      </c>
      <c r="H7436" s="5">
        <f ca="1">(VLOOKUP($B7436,weights!$A$2:$R$6,4))*VLOOKUP($B7436,weights!$A$2:$R$6,6)^C7436*(VLOOKUP($B7436,weights!$A$2:$R$6,15)*EXP(VLOOKUP($B7436,weights!$A$2:$R$6,11)*D7436)+VLOOKUP($B7436,weights!$A$2:$R$6,16)*EXP(VLOOKUP($B7436,weights!$A$2:$R$6,12)*E7436)+VLOOKUP($B7436,weights!$A$2:$R$6,17)*EXP(VLOOKUP($B7436,weights!$A$2:$R$6,13)*F7436)+VLOOKUP($B7436,weights!$A$2:$R$6,18)*EXP(VLOOKUP($B7436,weights!$A$2:$R$6,14)*G7436))</f>
        <v>6.4695072658327986</v>
      </c>
    </row>
    <row r="7437" spans="1:8" ht="12.75" x14ac:dyDescent="0.2">
      <c r="A7437">
        <f t="shared" si="0"/>
        <v>298</v>
      </c>
      <c r="B7437" t="str">
        <f t="shared" ref="B7437:C7437" si="7411">B7412</f>
        <v>supermarket</v>
      </c>
      <c r="C7437">
        <f t="shared" si="7411"/>
        <v>0</v>
      </c>
      <c r="D7437">
        <f ca="1">OFFSET(walk!$A$2:$Y$402,TRUNC((ROW()-ROW($D$2))/COLUMNS(walk!$A$2:$Y$402)),MOD(ROW()-ROW($D$2),COLUMNS(walk!$A$2:$Y$402)),1,1)</f>
        <v>38</v>
      </c>
      <c r="E7437">
        <f ca="1">OFFSET(bike!$A$2:$Y$402,TRUNC((ROW()-ROW($E$2))/COLUMNS(bike!$A$2:$Y$402)),MOD(ROW()-ROW($E$2),COLUMNS(bike!$A$2:$Y$402)),1,1)</f>
        <v>16</v>
      </c>
      <c r="F7437">
        <f ca="1">OFFSET(transit!$A$2:$Y$402,TRUNC((ROW()-ROW($F$2))/COLUMNS(transit!$A$2:$Y$402)),MOD(ROW()-ROW($F$2),COLUMNS(transit!$A$2:$Y$402)),1,1)</f>
        <v>19</v>
      </c>
      <c r="G7437">
        <f ca="1">OFFSET(drive!$A$2:$Y$402,TRUNC((ROW()-ROW($G$2))/COLUMNS(drive!$A$2:$Y$402)),MOD(ROW()-ROW($G$2),COLUMNS(drive!$A$2:$Y$402)),1,1)</f>
        <v>8</v>
      </c>
      <c r="H7437" s="5">
        <f ca="1">(VLOOKUP($B7437,weights!$A$2:$R$6,4))*VLOOKUP($B7437,weights!$A$2:$R$6,6)^C7437*(VLOOKUP($B7437,weights!$A$2:$R$6,15)*EXP(VLOOKUP($B7437,weights!$A$2:$R$6,11)*D7437)+VLOOKUP($B7437,weights!$A$2:$R$6,16)*EXP(VLOOKUP($B7437,weights!$A$2:$R$6,12)*E7437)+VLOOKUP($B7437,weights!$A$2:$R$6,17)*EXP(VLOOKUP($B7437,weights!$A$2:$R$6,13)*F7437)+VLOOKUP($B7437,weights!$A$2:$R$6,18)*EXP(VLOOKUP($B7437,weights!$A$2:$R$6,14)*G7437))</f>
        <v>3.5786088798334439</v>
      </c>
    </row>
    <row r="7438" spans="1:8" ht="12.75" x14ac:dyDescent="0.2">
      <c r="A7438">
        <f t="shared" si="0"/>
        <v>298</v>
      </c>
      <c r="B7438" t="str">
        <f t="shared" ref="B7438:C7438" si="7412">B7413</f>
        <v>supermarket</v>
      </c>
      <c r="C7438">
        <f t="shared" si="7412"/>
        <v>1</v>
      </c>
      <c r="D7438">
        <f ca="1">OFFSET(walk!$A$2:$Y$402,TRUNC((ROW()-ROW($D$2))/COLUMNS(walk!$A$2:$Y$402)),MOD(ROW()-ROW($D$2),COLUMNS(walk!$A$2:$Y$402)),1,1)</f>
        <v>48</v>
      </c>
      <c r="E7438">
        <f ca="1">OFFSET(bike!$A$2:$Y$402,TRUNC((ROW()-ROW($E$2))/COLUMNS(bike!$A$2:$Y$402)),MOD(ROW()-ROW($E$2),COLUMNS(bike!$A$2:$Y$402)),1,1)</f>
        <v>16</v>
      </c>
      <c r="F7438">
        <f ca="1">OFFSET(transit!$A$2:$Y$402,TRUNC((ROW()-ROW($F$2))/COLUMNS(transit!$A$2:$Y$402)),MOD(ROW()-ROW($F$2),COLUMNS(transit!$A$2:$Y$402)),1,1)</f>
        <v>23</v>
      </c>
      <c r="G7438">
        <f ca="1">OFFSET(drive!$A$2:$Y$402,TRUNC((ROW()-ROW($G$2))/COLUMNS(drive!$A$2:$Y$402)),MOD(ROW()-ROW($G$2),COLUMNS(drive!$A$2:$Y$402)),1,1)</f>
        <v>9</v>
      </c>
      <c r="H7438" s="5">
        <f ca="1">(VLOOKUP($B7438,weights!$A$2:$R$6,4))*VLOOKUP($B7438,weights!$A$2:$R$6,6)^C7438*(VLOOKUP($B7438,weights!$A$2:$R$6,15)*EXP(VLOOKUP($B7438,weights!$A$2:$R$6,11)*D7438)+VLOOKUP($B7438,weights!$A$2:$R$6,16)*EXP(VLOOKUP($B7438,weights!$A$2:$R$6,12)*E7438)+VLOOKUP($B7438,weights!$A$2:$R$6,17)*EXP(VLOOKUP($B7438,weights!$A$2:$R$6,13)*F7438)+VLOOKUP($B7438,weights!$A$2:$R$6,18)*EXP(VLOOKUP($B7438,weights!$A$2:$R$6,14)*G7438))</f>
        <v>1.6601628893349873</v>
      </c>
    </row>
    <row r="7439" spans="1:8" ht="12.75" x14ac:dyDescent="0.2">
      <c r="A7439">
        <f t="shared" si="0"/>
        <v>298</v>
      </c>
      <c r="B7439" t="str">
        <f t="shared" ref="B7439:C7439" si="7413">B7414</f>
        <v>supermarket</v>
      </c>
      <c r="C7439">
        <f t="shared" si="7413"/>
        <v>2</v>
      </c>
      <c r="D7439">
        <f ca="1">OFFSET(walk!$A$2:$Y$402,TRUNC((ROW()-ROW($D$2))/COLUMNS(walk!$A$2:$Y$402)),MOD(ROW()-ROW($D$2),COLUMNS(walk!$A$2:$Y$402)),1,1)</f>
        <v>53</v>
      </c>
      <c r="E7439">
        <f ca="1">OFFSET(bike!$A$2:$Y$402,TRUNC((ROW()-ROW($E$2))/COLUMNS(bike!$A$2:$Y$402)),MOD(ROW()-ROW($E$2),COLUMNS(bike!$A$2:$Y$402)),1,1)</f>
        <v>17</v>
      </c>
      <c r="F7439">
        <f ca="1">OFFSET(transit!$A$2:$Y$402,TRUNC((ROW()-ROW($F$2))/COLUMNS(transit!$A$2:$Y$402)),MOD(ROW()-ROW($F$2),COLUMNS(transit!$A$2:$Y$402)),1,1)</f>
        <v>31</v>
      </c>
      <c r="G7439">
        <f ca="1">OFFSET(drive!$A$2:$Y$402,TRUNC((ROW()-ROW($G$2))/COLUMNS(drive!$A$2:$Y$402)),MOD(ROW()-ROW($G$2),COLUMNS(drive!$A$2:$Y$402)),1,1)</f>
        <v>12</v>
      </c>
      <c r="H7439" s="5">
        <f ca="1">(VLOOKUP($B7439,weights!$A$2:$R$6,4))*VLOOKUP($B7439,weights!$A$2:$R$6,6)^C7439*(VLOOKUP($B7439,weights!$A$2:$R$6,15)*EXP(VLOOKUP($B7439,weights!$A$2:$R$6,11)*D7439)+VLOOKUP($B7439,weights!$A$2:$R$6,16)*EXP(VLOOKUP($B7439,weights!$A$2:$R$6,12)*E7439)+VLOOKUP($B7439,weights!$A$2:$R$6,17)*EXP(VLOOKUP($B7439,weights!$A$2:$R$6,13)*F7439)+VLOOKUP($B7439,weights!$A$2:$R$6,18)*EXP(VLOOKUP($B7439,weights!$A$2:$R$6,14)*G7439))</f>
        <v>0.51046149021585829</v>
      </c>
    </row>
    <row r="7440" spans="1:8" ht="12.75" x14ac:dyDescent="0.2">
      <c r="A7440">
        <f t="shared" si="0"/>
        <v>298</v>
      </c>
      <c r="B7440" t="str">
        <f t="shared" ref="B7440:C7440" si="7414">B7415</f>
        <v>supermarket</v>
      </c>
      <c r="C7440">
        <f t="shared" si="7414"/>
        <v>3</v>
      </c>
      <c r="D7440">
        <f ca="1">OFFSET(walk!$A$2:$Y$402,TRUNC((ROW()-ROW($D$2))/COLUMNS(walk!$A$2:$Y$402)),MOD(ROW()-ROW($D$2),COLUMNS(walk!$A$2:$Y$402)),1,1)</f>
        <v>60</v>
      </c>
      <c r="E7440">
        <f ca="1">OFFSET(bike!$A$2:$Y$402,TRUNC((ROW()-ROW($E$2))/COLUMNS(bike!$A$2:$Y$402)),MOD(ROW()-ROW($E$2),COLUMNS(bike!$A$2:$Y$402)),1,1)</f>
        <v>21</v>
      </c>
      <c r="F7440">
        <f ca="1">OFFSET(transit!$A$2:$Y$402,TRUNC((ROW()-ROW($F$2))/COLUMNS(transit!$A$2:$Y$402)),MOD(ROW()-ROW($F$2),COLUMNS(transit!$A$2:$Y$402)),1,1)</f>
        <v>37</v>
      </c>
      <c r="G7440">
        <f ca="1">OFFSET(drive!$A$2:$Y$402,TRUNC((ROW()-ROW($G$2))/COLUMNS(drive!$A$2:$Y$402)),MOD(ROW()-ROW($G$2),COLUMNS(drive!$A$2:$Y$402)),1,1)</f>
        <v>13</v>
      </c>
      <c r="H7440" s="5">
        <f ca="1">(VLOOKUP($B7440,weights!$A$2:$R$6,4))*VLOOKUP($B7440,weights!$A$2:$R$6,6)^C7440*(VLOOKUP($B7440,weights!$A$2:$R$6,15)*EXP(VLOOKUP($B7440,weights!$A$2:$R$6,11)*D7440)+VLOOKUP($B7440,weights!$A$2:$R$6,16)*EXP(VLOOKUP($B7440,weights!$A$2:$R$6,12)*E7440)+VLOOKUP($B7440,weights!$A$2:$R$6,17)*EXP(VLOOKUP($B7440,weights!$A$2:$R$6,13)*F7440)+VLOOKUP($B7440,weights!$A$2:$R$6,18)*EXP(VLOOKUP($B7440,weights!$A$2:$R$6,14)*G7440))</f>
        <v>0.23214978993350338</v>
      </c>
    </row>
    <row r="7441" spans="1:8" ht="12.75" x14ac:dyDescent="0.2">
      <c r="A7441">
        <f t="shared" si="0"/>
        <v>298</v>
      </c>
      <c r="B7441" t="str">
        <f t="shared" ref="B7441:C7441" si="7415">B7416</f>
        <v>supermarket</v>
      </c>
      <c r="C7441">
        <f t="shared" si="7415"/>
        <v>4</v>
      </c>
      <c r="D7441">
        <f ca="1">OFFSET(walk!$A$2:$Y$402,TRUNC((ROW()-ROW($D$2))/COLUMNS(walk!$A$2:$Y$402)),MOD(ROW()-ROW($D$2),COLUMNS(walk!$A$2:$Y$402)),1,1)</f>
        <v>76</v>
      </c>
      <c r="E7441">
        <f ca="1">OFFSET(bike!$A$2:$Y$402,TRUNC((ROW()-ROW($E$2))/COLUMNS(bike!$A$2:$Y$402)),MOD(ROW()-ROW($E$2),COLUMNS(bike!$A$2:$Y$402)),1,1)</f>
        <v>24</v>
      </c>
      <c r="F7441">
        <f ca="1">OFFSET(transit!$A$2:$Y$402,TRUNC((ROW()-ROW($F$2))/COLUMNS(transit!$A$2:$Y$402)),MOD(ROW()-ROW($F$2),COLUMNS(transit!$A$2:$Y$402)),1,1)</f>
        <v>38</v>
      </c>
      <c r="G7441">
        <f ca="1">OFFSET(drive!$A$2:$Y$402,TRUNC((ROW()-ROW($G$2))/COLUMNS(drive!$A$2:$Y$402)),MOD(ROW()-ROW($G$2),COLUMNS(drive!$A$2:$Y$402)),1,1)</f>
        <v>14</v>
      </c>
      <c r="H7441" s="5">
        <f ca="1">(VLOOKUP($B7441,weights!$A$2:$R$6,4))*VLOOKUP($B7441,weights!$A$2:$R$6,6)^C7441*(VLOOKUP($B7441,weights!$A$2:$R$6,15)*EXP(VLOOKUP($B7441,weights!$A$2:$R$6,11)*D7441)+VLOOKUP($B7441,weights!$A$2:$R$6,16)*EXP(VLOOKUP($B7441,weights!$A$2:$R$6,12)*E7441)+VLOOKUP($B7441,weights!$A$2:$R$6,17)*EXP(VLOOKUP($B7441,weights!$A$2:$R$6,13)*F7441)+VLOOKUP($B7441,weights!$A$2:$R$6,18)*EXP(VLOOKUP($B7441,weights!$A$2:$R$6,14)*G7441))</f>
        <v>0.11042900074958152</v>
      </c>
    </row>
    <row r="7442" spans="1:8" ht="12.75" x14ac:dyDescent="0.2">
      <c r="A7442">
        <f t="shared" si="0"/>
        <v>298</v>
      </c>
      <c r="B7442" t="str">
        <f t="shared" ref="B7442:C7442" si="7416">B7417</f>
        <v>store</v>
      </c>
      <c r="C7442">
        <f t="shared" si="7416"/>
        <v>0</v>
      </c>
      <c r="D7442">
        <f ca="1">OFFSET(walk!$A$2:$Y$402,TRUNC((ROW()-ROW($D$2))/COLUMNS(walk!$A$2:$Y$402)),MOD(ROW()-ROW($D$2),COLUMNS(walk!$A$2:$Y$402)),1,1)</f>
        <v>6</v>
      </c>
      <c r="E7442">
        <f ca="1">OFFSET(bike!$A$2:$Y$402,TRUNC((ROW()-ROW($E$2))/COLUMNS(bike!$A$2:$Y$402)),MOD(ROW()-ROW($E$2),COLUMNS(bike!$A$2:$Y$402)),1,1)</f>
        <v>1</v>
      </c>
      <c r="F7442">
        <f ca="1">OFFSET(transit!$A$2:$Y$402,TRUNC((ROW()-ROW($F$2))/COLUMNS(transit!$A$2:$Y$402)),MOD(ROW()-ROW($F$2),COLUMNS(transit!$A$2:$Y$402)),1,1)</f>
        <v>6</v>
      </c>
      <c r="G7442">
        <f ca="1">OFFSET(drive!$A$2:$Y$402,TRUNC((ROW()-ROW($G$2))/COLUMNS(drive!$A$2:$Y$402)),MOD(ROW()-ROW($G$2),COLUMNS(drive!$A$2:$Y$402)),1,1)</f>
        <v>1</v>
      </c>
      <c r="H7442" s="5">
        <f ca="1">(VLOOKUP($B7442,weights!$A$2:$R$6,4))*VLOOKUP($B7442,weights!$A$2:$R$6,6)^C7442*(VLOOKUP($B7442,weights!$A$2:$R$6,15)*EXP(VLOOKUP($B7442,weights!$A$2:$R$6,11)*D7442)+VLOOKUP($B7442,weights!$A$2:$R$6,16)*EXP(VLOOKUP($B7442,weights!$A$2:$R$6,12)*E7442)+VLOOKUP($B7442,weights!$A$2:$R$6,17)*EXP(VLOOKUP($B7442,weights!$A$2:$R$6,13)*F7442)+VLOOKUP($B7442,weights!$A$2:$R$6,18)*EXP(VLOOKUP($B7442,weights!$A$2:$R$6,14)*G7442))</f>
        <v>19.391023756149067</v>
      </c>
    </row>
    <row r="7443" spans="1:8" ht="12.75" x14ac:dyDescent="0.2">
      <c r="A7443">
        <f t="shared" si="0"/>
        <v>298</v>
      </c>
      <c r="B7443" t="str">
        <f t="shared" ref="B7443:C7443" si="7417">B7418</f>
        <v>store</v>
      </c>
      <c r="C7443">
        <f t="shared" si="7417"/>
        <v>1</v>
      </c>
      <c r="D7443">
        <f ca="1">OFFSET(walk!$A$2:$Y$402,TRUNC((ROW()-ROW($D$2))/COLUMNS(walk!$A$2:$Y$402)),MOD(ROW()-ROW($D$2),COLUMNS(walk!$A$2:$Y$402)),1,1)</f>
        <v>6</v>
      </c>
      <c r="E7443">
        <f ca="1">OFFSET(bike!$A$2:$Y$402,TRUNC((ROW()-ROW($E$2))/COLUMNS(bike!$A$2:$Y$402)),MOD(ROW()-ROW($E$2),COLUMNS(bike!$A$2:$Y$402)),1,1)</f>
        <v>2</v>
      </c>
      <c r="F7443">
        <f ca="1">OFFSET(transit!$A$2:$Y$402,TRUNC((ROW()-ROW($F$2))/COLUMNS(transit!$A$2:$Y$402)),MOD(ROW()-ROW($F$2),COLUMNS(transit!$A$2:$Y$402)),1,1)</f>
        <v>6</v>
      </c>
      <c r="G7443">
        <f ca="1">OFFSET(drive!$A$2:$Y$402,TRUNC((ROW()-ROW($G$2))/COLUMNS(drive!$A$2:$Y$402)),MOD(ROW()-ROW($G$2),COLUMNS(drive!$A$2:$Y$402)),1,1)</f>
        <v>1</v>
      </c>
      <c r="H7443" s="5">
        <f ca="1">(VLOOKUP($B7443,weights!$A$2:$R$6,4))*VLOOKUP($B7443,weights!$A$2:$R$6,6)^C7443*(VLOOKUP($B7443,weights!$A$2:$R$6,15)*EXP(VLOOKUP($B7443,weights!$A$2:$R$6,11)*D7443)+VLOOKUP($B7443,weights!$A$2:$R$6,16)*EXP(VLOOKUP($B7443,weights!$A$2:$R$6,12)*E7443)+VLOOKUP($B7443,weights!$A$2:$R$6,17)*EXP(VLOOKUP($B7443,weights!$A$2:$R$6,13)*F7443)+VLOOKUP($B7443,weights!$A$2:$R$6,18)*EXP(VLOOKUP($B7443,weights!$A$2:$R$6,14)*G7443))</f>
        <v>11.244956461103126</v>
      </c>
    </row>
    <row r="7444" spans="1:8" ht="12.75" x14ac:dyDescent="0.2">
      <c r="A7444">
        <f t="shared" si="0"/>
        <v>298</v>
      </c>
      <c r="B7444" t="str">
        <f t="shared" ref="B7444:C7444" si="7418">B7419</f>
        <v>store</v>
      </c>
      <c r="C7444">
        <f t="shared" si="7418"/>
        <v>2</v>
      </c>
      <c r="D7444">
        <f ca="1">OFFSET(walk!$A$2:$Y$402,TRUNC((ROW()-ROW($D$2))/COLUMNS(walk!$A$2:$Y$402)),MOD(ROW()-ROW($D$2),COLUMNS(walk!$A$2:$Y$402)),1,1)</f>
        <v>7</v>
      </c>
      <c r="E7444">
        <f ca="1">OFFSET(bike!$A$2:$Y$402,TRUNC((ROW()-ROW($E$2))/COLUMNS(bike!$A$2:$Y$402)),MOD(ROW()-ROW($E$2),COLUMNS(bike!$A$2:$Y$402)),1,1)</f>
        <v>2</v>
      </c>
      <c r="F7444">
        <f ca="1">OFFSET(transit!$A$2:$Y$402,TRUNC((ROW()-ROW($F$2))/COLUMNS(transit!$A$2:$Y$402)),MOD(ROW()-ROW($F$2),COLUMNS(transit!$A$2:$Y$402)),1,1)</f>
        <v>7</v>
      </c>
      <c r="G7444">
        <f ca="1">OFFSET(drive!$A$2:$Y$402,TRUNC((ROW()-ROW($G$2))/COLUMNS(drive!$A$2:$Y$402)),MOD(ROW()-ROW($G$2),COLUMNS(drive!$A$2:$Y$402)),1,1)</f>
        <v>1</v>
      </c>
      <c r="H7444" s="5">
        <f ca="1">(VLOOKUP($B7444,weights!$A$2:$R$6,4))*VLOOKUP($B7444,weights!$A$2:$R$6,6)^C7444*(VLOOKUP($B7444,weights!$A$2:$R$6,15)*EXP(VLOOKUP($B7444,weights!$A$2:$R$6,11)*D7444)+VLOOKUP($B7444,weights!$A$2:$R$6,16)*EXP(VLOOKUP($B7444,weights!$A$2:$R$6,12)*E7444)+VLOOKUP($B7444,weights!$A$2:$R$6,17)*EXP(VLOOKUP($B7444,weights!$A$2:$R$6,13)*F7444)+VLOOKUP($B7444,weights!$A$2:$R$6,18)*EXP(VLOOKUP($B7444,weights!$A$2:$R$6,14)*G7444))</f>
        <v>7.1954122530935383</v>
      </c>
    </row>
    <row r="7445" spans="1:8" ht="12.75" x14ac:dyDescent="0.2">
      <c r="A7445">
        <f t="shared" si="0"/>
        <v>298</v>
      </c>
      <c r="B7445" t="str">
        <f t="shared" ref="B7445:C7445" si="7419">B7420</f>
        <v>store</v>
      </c>
      <c r="C7445">
        <f t="shared" si="7419"/>
        <v>3</v>
      </c>
      <c r="D7445">
        <f ca="1">OFFSET(walk!$A$2:$Y$402,TRUNC((ROW()-ROW($D$2))/COLUMNS(walk!$A$2:$Y$402)),MOD(ROW()-ROW($D$2),COLUMNS(walk!$A$2:$Y$402)),1,1)</f>
        <v>14</v>
      </c>
      <c r="E7445">
        <f ca="1">OFFSET(bike!$A$2:$Y$402,TRUNC((ROW()-ROW($E$2))/COLUMNS(bike!$A$2:$Y$402)),MOD(ROW()-ROW($E$2),COLUMNS(bike!$A$2:$Y$402)),1,1)</f>
        <v>4</v>
      </c>
      <c r="F7445">
        <f ca="1">OFFSET(transit!$A$2:$Y$402,TRUNC((ROW()-ROW($F$2))/COLUMNS(transit!$A$2:$Y$402)),MOD(ROW()-ROW($F$2),COLUMNS(transit!$A$2:$Y$402)),1,1)</f>
        <v>8</v>
      </c>
      <c r="G7445">
        <f ca="1">OFFSET(drive!$A$2:$Y$402,TRUNC((ROW()-ROW($G$2))/COLUMNS(drive!$A$2:$Y$402)),MOD(ROW()-ROW($G$2),COLUMNS(drive!$A$2:$Y$402)),1,1)</f>
        <v>3</v>
      </c>
      <c r="H7445" s="5">
        <f ca="1">(VLOOKUP($B7445,weights!$A$2:$R$6,4))*VLOOKUP($B7445,weights!$A$2:$R$6,6)^C7445*(VLOOKUP($B7445,weights!$A$2:$R$6,15)*EXP(VLOOKUP($B7445,weights!$A$2:$R$6,11)*D7445)+VLOOKUP($B7445,weights!$A$2:$R$6,16)*EXP(VLOOKUP($B7445,weights!$A$2:$R$6,12)*E7445)+VLOOKUP($B7445,weights!$A$2:$R$6,17)*EXP(VLOOKUP($B7445,weights!$A$2:$R$6,13)*F7445)+VLOOKUP($B7445,weights!$A$2:$R$6,18)*EXP(VLOOKUP($B7445,weights!$A$2:$R$6,14)*G7445))</f>
        <v>2.372755079475104</v>
      </c>
    </row>
    <row r="7446" spans="1:8" ht="12.75" x14ac:dyDescent="0.2">
      <c r="A7446">
        <f t="shared" si="0"/>
        <v>298</v>
      </c>
      <c r="B7446" t="str">
        <f t="shared" ref="B7446:C7446" si="7420">B7421</f>
        <v>store</v>
      </c>
      <c r="C7446">
        <f t="shared" si="7420"/>
        <v>4</v>
      </c>
      <c r="D7446">
        <f ca="1">OFFSET(walk!$A$2:$Y$402,TRUNC((ROW()-ROW($D$2))/COLUMNS(walk!$A$2:$Y$402)),MOD(ROW()-ROW($D$2),COLUMNS(walk!$A$2:$Y$402)),1,1)</f>
        <v>14</v>
      </c>
      <c r="E7446">
        <f ca="1">OFFSET(bike!$A$2:$Y$402,TRUNC((ROW()-ROW($E$2))/COLUMNS(bike!$A$2:$Y$402)),MOD(ROW()-ROW($E$2),COLUMNS(bike!$A$2:$Y$402)),1,1)</f>
        <v>5</v>
      </c>
      <c r="F7446">
        <f ca="1">OFFSET(transit!$A$2:$Y$402,TRUNC((ROW()-ROW($F$2))/COLUMNS(transit!$A$2:$Y$402)),MOD(ROW()-ROW($F$2),COLUMNS(transit!$A$2:$Y$402)),1,1)</f>
        <v>14</v>
      </c>
      <c r="G7446">
        <f ca="1">OFFSET(drive!$A$2:$Y$402,TRUNC((ROW()-ROW($G$2))/COLUMNS(drive!$A$2:$Y$402)),MOD(ROW()-ROW($G$2),COLUMNS(drive!$A$2:$Y$402)),1,1)</f>
        <v>3</v>
      </c>
      <c r="H7446" s="5">
        <f ca="1">(VLOOKUP($B7446,weights!$A$2:$R$6,4))*VLOOKUP($B7446,weights!$A$2:$R$6,6)^C7446*(VLOOKUP($B7446,weights!$A$2:$R$6,15)*EXP(VLOOKUP($B7446,weights!$A$2:$R$6,11)*D7446)+VLOOKUP($B7446,weights!$A$2:$R$6,16)*EXP(VLOOKUP($B7446,weights!$A$2:$R$6,12)*E7446)+VLOOKUP($B7446,weights!$A$2:$R$6,17)*EXP(VLOOKUP($B7446,weights!$A$2:$R$6,13)*F7446)+VLOOKUP($B7446,weights!$A$2:$R$6,18)*EXP(VLOOKUP($B7446,weights!$A$2:$R$6,14)*G7446))</f>
        <v>1.2691372027726897</v>
      </c>
    </row>
    <row r="7447" spans="1:8" ht="12.75" x14ac:dyDescent="0.2">
      <c r="A7447">
        <f t="shared" si="0"/>
        <v>298</v>
      </c>
      <c r="B7447" t="str">
        <f t="shared" ref="B7447:C7447" si="7421">B7422</f>
        <v>pharmacy</v>
      </c>
      <c r="C7447">
        <f t="shared" si="7421"/>
        <v>0</v>
      </c>
      <c r="D7447">
        <f ca="1">OFFSET(walk!$A$2:$Y$402,TRUNC((ROW()-ROW($D$2))/COLUMNS(walk!$A$2:$Y$402)),MOD(ROW()-ROW($D$2),COLUMNS(walk!$A$2:$Y$402)),1,1)</f>
        <v>10</v>
      </c>
      <c r="E7447">
        <f ca="1">OFFSET(bike!$A$2:$Y$402,TRUNC((ROW()-ROW($E$2))/COLUMNS(bike!$A$2:$Y$402)),MOD(ROW()-ROW($E$2),COLUMNS(bike!$A$2:$Y$402)),1,1)</f>
        <v>3</v>
      </c>
      <c r="F7447">
        <f ca="1">OFFSET(transit!$A$2:$Y$402,TRUNC((ROW()-ROW($F$2))/COLUMNS(transit!$A$2:$Y$402)),MOD(ROW()-ROW($F$2),COLUMNS(transit!$A$2:$Y$402)),1,1)</f>
        <v>10</v>
      </c>
      <c r="G7447">
        <f ca="1">OFFSET(drive!$A$2:$Y$402,TRUNC((ROW()-ROW($G$2))/COLUMNS(drive!$A$2:$Y$402)),MOD(ROW()-ROW($G$2),COLUMNS(drive!$A$2:$Y$402)),1,1)</f>
        <v>2</v>
      </c>
      <c r="H7447" s="5">
        <f ca="1">(VLOOKUP($B7447,weights!$A$2:$R$6,4))*VLOOKUP($B7447,weights!$A$2:$R$6,6)^C7447*(VLOOKUP($B7447,weights!$A$2:$R$6,15)*EXP(VLOOKUP($B7447,weights!$A$2:$R$6,11)*D7447)+VLOOKUP($B7447,weights!$A$2:$R$6,16)*EXP(VLOOKUP($B7447,weights!$A$2:$R$6,12)*E7447)+VLOOKUP($B7447,weights!$A$2:$R$6,17)*EXP(VLOOKUP($B7447,weights!$A$2:$R$6,13)*F7447)+VLOOKUP($B7447,weights!$A$2:$R$6,18)*EXP(VLOOKUP($B7447,weights!$A$2:$R$6,14)*G7447))</f>
        <v>6.9306407284183704</v>
      </c>
    </row>
    <row r="7448" spans="1:8" ht="12.75" x14ac:dyDescent="0.2">
      <c r="A7448">
        <f t="shared" si="0"/>
        <v>298</v>
      </c>
      <c r="B7448" t="str">
        <f t="shared" ref="B7448:C7448" si="7422">B7423</f>
        <v>pharmacy</v>
      </c>
      <c r="C7448">
        <f t="shared" si="7422"/>
        <v>1</v>
      </c>
      <c r="D7448">
        <f ca="1">OFFSET(walk!$A$2:$Y$402,TRUNC((ROW()-ROW($D$2))/COLUMNS(walk!$A$2:$Y$402)),MOD(ROW()-ROW($D$2),COLUMNS(walk!$A$2:$Y$402)),1,1)</f>
        <v>13</v>
      </c>
      <c r="E7448">
        <f ca="1">OFFSET(bike!$A$2:$Y$402,TRUNC((ROW()-ROW($E$2))/COLUMNS(bike!$A$2:$Y$402)),MOD(ROW()-ROW($E$2),COLUMNS(bike!$A$2:$Y$402)),1,1)</f>
        <v>5</v>
      </c>
      <c r="F7448">
        <f ca="1">OFFSET(transit!$A$2:$Y$402,TRUNC((ROW()-ROW($F$2))/COLUMNS(transit!$A$2:$Y$402)),MOD(ROW()-ROW($F$2),COLUMNS(transit!$A$2:$Y$402)),1,1)</f>
        <v>13</v>
      </c>
      <c r="G7448">
        <f ca="1">OFFSET(drive!$A$2:$Y$402,TRUNC((ROW()-ROW($G$2))/COLUMNS(drive!$A$2:$Y$402)),MOD(ROW()-ROW($G$2),COLUMNS(drive!$A$2:$Y$402)),1,1)</f>
        <v>3</v>
      </c>
      <c r="H7448" s="5">
        <f ca="1">(VLOOKUP($B7448,weights!$A$2:$R$6,4))*VLOOKUP($B7448,weights!$A$2:$R$6,6)^C7448*(VLOOKUP($B7448,weights!$A$2:$R$6,15)*EXP(VLOOKUP($B7448,weights!$A$2:$R$6,11)*D7448)+VLOOKUP($B7448,weights!$A$2:$R$6,16)*EXP(VLOOKUP($B7448,weights!$A$2:$R$6,12)*E7448)+VLOOKUP($B7448,weights!$A$2:$R$6,17)*EXP(VLOOKUP($B7448,weights!$A$2:$R$6,13)*F7448)+VLOOKUP($B7448,weights!$A$2:$R$6,18)*EXP(VLOOKUP($B7448,weights!$A$2:$R$6,14)*G7448))</f>
        <v>2.2558947774554161</v>
      </c>
    </row>
    <row r="7449" spans="1:8" ht="12.75" x14ac:dyDescent="0.2">
      <c r="A7449">
        <f t="shared" si="0"/>
        <v>298</v>
      </c>
      <c r="B7449" t="str">
        <f t="shared" ref="B7449:C7449" si="7423">B7424</f>
        <v>pharmacy</v>
      </c>
      <c r="C7449">
        <f t="shared" si="7423"/>
        <v>2</v>
      </c>
      <c r="D7449">
        <f ca="1">OFFSET(walk!$A$2:$Y$402,TRUNC((ROW()-ROW($D$2))/COLUMNS(walk!$A$2:$Y$402)),MOD(ROW()-ROW($D$2),COLUMNS(walk!$A$2:$Y$402)),1,1)</f>
        <v>13</v>
      </c>
      <c r="E7449">
        <f ca="1">OFFSET(bike!$A$2:$Y$402,TRUNC((ROW()-ROW($E$2))/COLUMNS(bike!$A$2:$Y$402)),MOD(ROW()-ROW($E$2),COLUMNS(bike!$A$2:$Y$402)),1,1)</f>
        <v>5</v>
      </c>
      <c r="F7449">
        <f ca="1">OFFSET(transit!$A$2:$Y$402,TRUNC((ROW()-ROW($F$2))/COLUMNS(transit!$A$2:$Y$402)),MOD(ROW()-ROW($F$2),COLUMNS(transit!$A$2:$Y$402)),1,1)</f>
        <v>13</v>
      </c>
      <c r="G7449">
        <f ca="1">OFFSET(drive!$A$2:$Y$402,TRUNC((ROW()-ROW($G$2))/COLUMNS(drive!$A$2:$Y$402)),MOD(ROW()-ROW($G$2),COLUMNS(drive!$A$2:$Y$402)),1,1)</f>
        <v>3</v>
      </c>
      <c r="H7449" s="5">
        <f ca="1">(VLOOKUP($B7449,weights!$A$2:$R$6,4))*VLOOKUP($B7449,weights!$A$2:$R$6,6)^C7449*(VLOOKUP($B7449,weights!$A$2:$R$6,15)*EXP(VLOOKUP($B7449,weights!$A$2:$R$6,11)*D7449)+VLOOKUP($B7449,weights!$A$2:$R$6,16)*EXP(VLOOKUP($B7449,weights!$A$2:$R$6,12)*E7449)+VLOOKUP($B7449,weights!$A$2:$R$6,17)*EXP(VLOOKUP($B7449,weights!$A$2:$R$6,13)*F7449)+VLOOKUP($B7449,weights!$A$2:$R$6,18)*EXP(VLOOKUP($B7449,weights!$A$2:$R$6,14)*G7449))</f>
        <v>1.086171559515571</v>
      </c>
    </row>
    <row r="7450" spans="1:8" ht="12.75" x14ac:dyDescent="0.2">
      <c r="A7450">
        <f t="shared" si="0"/>
        <v>298</v>
      </c>
      <c r="B7450" t="str">
        <f t="shared" ref="B7450:C7450" si="7424">B7425</f>
        <v>bank</v>
      </c>
      <c r="C7450">
        <f t="shared" si="7424"/>
        <v>0</v>
      </c>
      <c r="D7450">
        <f ca="1">OFFSET(walk!$A$2:$Y$402,TRUNC((ROW()-ROW($D$2))/COLUMNS(walk!$A$2:$Y$402)),MOD(ROW()-ROW($D$2),COLUMNS(walk!$A$2:$Y$402)),1,1)</f>
        <v>22</v>
      </c>
      <c r="E7450">
        <f ca="1">OFFSET(bike!$A$2:$Y$402,TRUNC((ROW()-ROW($E$2))/COLUMNS(bike!$A$2:$Y$402)),MOD(ROW()-ROW($E$2),COLUMNS(bike!$A$2:$Y$402)),1,1)</f>
        <v>9</v>
      </c>
      <c r="F7450">
        <f ca="1">OFFSET(transit!$A$2:$Y$402,TRUNC((ROW()-ROW($F$2))/COLUMNS(transit!$A$2:$Y$402)),MOD(ROW()-ROW($F$2),COLUMNS(transit!$A$2:$Y$402)),1,1)</f>
        <v>21</v>
      </c>
      <c r="G7450">
        <f ca="1">OFFSET(drive!$A$2:$Y$402,TRUNC((ROW()-ROW($G$2))/COLUMNS(drive!$A$2:$Y$402)),MOD(ROW()-ROW($G$2),COLUMNS(drive!$A$2:$Y$402)),1,1)</f>
        <v>6</v>
      </c>
      <c r="H7450" s="5">
        <f ca="1">(VLOOKUP($B7450,weights!$A$2:$R$6,4))*VLOOKUP($B7450,weights!$A$2:$R$6,6)^C7450*(VLOOKUP($B7450,weights!$A$2:$R$6,15)*EXP(VLOOKUP($B7450,weights!$A$2:$R$6,11)*D7450)+VLOOKUP($B7450,weights!$A$2:$R$6,16)*EXP(VLOOKUP($B7450,weights!$A$2:$R$6,12)*E7450)+VLOOKUP($B7450,weights!$A$2:$R$6,17)*EXP(VLOOKUP($B7450,weights!$A$2:$R$6,13)*F7450)+VLOOKUP($B7450,weights!$A$2:$R$6,18)*EXP(VLOOKUP($B7450,weights!$A$2:$R$6,14)*G7450))</f>
        <v>2.1785512444193356</v>
      </c>
    </row>
    <row r="7451" spans="1:8" ht="12.75" x14ac:dyDescent="0.2">
      <c r="A7451">
        <f t="shared" si="0"/>
        <v>298</v>
      </c>
      <c r="B7451" t="str">
        <f t="shared" ref="B7451:C7451" si="7425">B7426</f>
        <v>bank</v>
      </c>
      <c r="C7451">
        <f t="shared" si="7425"/>
        <v>1</v>
      </c>
      <c r="D7451">
        <f ca="1">OFFSET(walk!$A$2:$Y$402,TRUNC((ROW()-ROW($D$2))/COLUMNS(walk!$A$2:$Y$402)),MOD(ROW()-ROW($D$2),COLUMNS(walk!$A$2:$Y$402)),1,1)</f>
        <v>40</v>
      </c>
      <c r="E7451">
        <f ca="1">OFFSET(bike!$A$2:$Y$402,TRUNC((ROW()-ROW($E$2))/COLUMNS(bike!$A$2:$Y$402)),MOD(ROW()-ROW($E$2),COLUMNS(bike!$A$2:$Y$402)),1,1)</f>
        <v>12</v>
      </c>
      <c r="F7451">
        <f ca="1">OFFSET(transit!$A$2:$Y$402,TRUNC((ROW()-ROW($F$2))/COLUMNS(transit!$A$2:$Y$402)),MOD(ROW()-ROW($F$2),COLUMNS(transit!$A$2:$Y$402)),1,1)</f>
        <v>35</v>
      </c>
      <c r="G7451">
        <f ca="1">OFFSET(drive!$A$2:$Y$402,TRUNC((ROW()-ROW($G$2))/COLUMNS(drive!$A$2:$Y$402)),MOD(ROW()-ROW($G$2),COLUMNS(drive!$A$2:$Y$402)),1,1)</f>
        <v>7</v>
      </c>
      <c r="H7451" s="5">
        <f ca="1">(VLOOKUP($B7451,weights!$A$2:$R$6,4))*VLOOKUP($B7451,weights!$A$2:$R$6,6)^C7451*(VLOOKUP($B7451,weights!$A$2:$R$6,15)*EXP(VLOOKUP($B7451,weights!$A$2:$R$6,11)*D7451)+VLOOKUP($B7451,weights!$A$2:$R$6,16)*EXP(VLOOKUP($B7451,weights!$A$2:$R$6,12)*E7451)+VLOOKUP($B7451,weights!$A$2:$R$6,17)*EXP(VLOOKUP($B7451,weights!$A$2:$R$6,13)*F7451)+VLOOKUP($B7451,weights!$A$2:$R$6,18)*EXP(VLOOKUP($B7451,weights!$A$2:$R$6,14)*G7451))</f>
        <v>0.57442432064502946</v>
      </c>
    </row>
    <row r="7452" spans="1:8" ht="12.75" x14ac:dyDescent="0.2">
      <c r="A7452">
        <f t="shared" si="0"/>
        <v>299</v>
      </c>
      <c r="B7452" t="str">
        <f t="shared" ref="B7452:C7452" si="7426">B7427</f>
        <v>restaurant</v>
      </c>
      <c r="C7452">
        <f t="shared" si="7426"/>
        <v>0</v>
      </c>
      <c r="D7452">
        <f ca="1">OFFSET(walk!$A$2:$Y$402,TRUNC((ROW()-ROW($D$2))/COLUMNS(walk!$A$2:$Y$402)),MOD(ROW()-ROW($D$2),COLUMNS(walk!$A$2:$Y$402)),1,1)</f>
        <v>5</v>
      </c>
      <c r="E7452">
        <f ca="1">OFFSET(bike!$A$2:$Y$402,TRUNC((ROW()-ROW($E$2))/COLUMNS(bike!$A$2:$Y$402)),MOD(ROW()-ROW($E$2),COLUMNS(bike!$A$2:$Y$402)),1,1)</f>
        <v>3</v>
      </c>
      <c r="F7452">
        <f ca="1">OFFSET(transit!$A$2:$Y$402,TRUNC((ROW()-ROW($F$2))/COLUMNS(transit!$A$2:$Y$402)),MOD(ROW()-ROW($F$2),COLUMNS(transit!$A$2:$Y$402)),1,1)</f>
        <v>5</v>
      </c>
      <c r="G7452">
        <f ca="1">OFFSET(drive!$A$2:$Y$402,TRUNC((ROW()-ROW($G$2))/COLUMNS(drive!$A$2:$Y$402)),MOD(ROW()-ROW($G$2),COLUMNS(drive!$A$2:$Y$402)),1,1)</f>
        <v>2</v>
      </c>
      <c r="H7452" s="5">
        <f ca="1">(VLOOKUP($B7452,weights!$A$2:$R$6,4))*VLOOKUP($B7452,weights!$A$2:$R$6,6)^C7452*(VLOOKUP($B7452,weights!$A$2:$R$6,15)*EXP(VLOOKUP($B7452,weights!$A$2:$R$6,11)*D7452)+VLOOKUP($B7452,weights!$A$2:$R$6,16)*EXP(VLOOKUP($B7452,weights!$A$2:$R$6,12)*E7452)+VLOOKUP($B7452,weights!$A$2:$R$6,17)*EXP(VLOOKUP($B7452,weights!$A$2:$R$6,13)*F7452)+VLOOKUP($B7452,weights!$A$2:$R$6,18)*EXP(VLOOKUP($B7452,weights!$A$2:$R$6,14)*G7452))</f>
        <v>34.342933003440592</v>
      </c>
    </row>
    <row r="7453" spans="1:8" ht="12.75" x14ac:dyDescent="0.2">
      <c r="A7453">
        <f t="shared" si="0"/>
        <v>299</v>
      </c>
      <c r="B7453" t="str">
        <f t="shared" ref="B7453:C7453" si="7427">B7428</f>
        <v>restaurant</v>
      </c>
      <c r="C7453">
        <f t="shared" si="7427"/>
        <v>1</v>
      </c>
      <c r="D7453">
        <f ca="1">OFFSET(walk!$A$2:$Y$402,TRUNC((ROW()-ROW($D$2))/COLUMNS(walk!$A$2:$Y$402)),MOD(ROW()-ROW($D$2),COLUMNS(walk!$A$2:$Y$402)),1,1)</f>
        <v>6</v>
      </c>
      <c r="E7453">
        <f ca="1">OFFSET(bike!$A$2:$Y$402,TRUNC((ROW()-ROW($E$2))/COLUMNS(bike!$A$2:$Y$402)),MOD(ROW()-ROW($E$2),COLUMNS(bike!$A$2:$Y$402)),1,1)</f>
        <v>3</v>
      </c>
      <c r="F7453">
        <f ca="1">OFFSET(transit!$A$2:$Y$402,TRUNC((ROW()-ROW($F$2))/COLUMNS(transit!$A$2:$Y$402)),MOD(ROW()-ROW($F$2),COLUMNS(transit!$A$2:$Y$402)),1,1)</f>
        <v>6</v>
      </c>
      <c r="G7453">
        <f ca="1">OFFSET(drive!$A$2:$Y$402,TRUNC((ROW()-ROW($G$2))/COLUMNS(drive!$A$2:$Y$402)),MOD(ROW()-ROW($G$2),COLUMNS(drive!$A$2:$Y$402)),1,1)</f>
        <v>2</v>
      </c>
      <c r="H7453" s="5">
        <f ca="1">(VLOOKUP($B7453,weights!$A$2:$R$6,4))*VLOOKUP($B7453,weights!$A$2:$R$6,6)^C7453*(VLOOKUP($B7453,weights!$A$2:$R$6,15)*EXP(VLOOKUP($B7453,weights!$A$2:$R$6,11)*D7453)+VLOOKUP($B7453,weights!$A$2:$R$6,16)*EXP(VLOOKUP($B7453,weights!$A$2:$R$6,12)*E7453)+VLOOKUP($B7453,weights!$A$2:$R$6,17)*EXP(VLOOKUP($B7453,weights!$A$2:$R$6,13)*F7453)+VLOOKUP($B7453,weights!$A$2:$R$6,18)*EXP(VLOOKUP($B7453,weights!$A$2:$R$6,14)*G7453))</f>
        <v>28.612839649654447</v>
      </c>
    </row>
    <row r="7454" spans="1:8" ht="12.75" x14ac:dyDescent="0.2">
      <c r="A7454">
        <f t="shared" si="0"/>
        <v>299</v>
      </c>
      <c r="B7454" t="str">
        <f t="shared" ref="B7454:C7454" si="7428">B7429</f>
        <v>restaurant</v>
      </c>
      <c r="C7454">
        <f t="shared" si="7428"/>
        <v>2</v>
      </c>
      <c r="D7454">
        <f ca="1">OFFSET(walk!$A$2:$Y$402,TRUNC((ROW()-ROW($D$2))/COLUMNS(walk!$A$2:$Y$402)),MOD(ROW()-ROW($D$2),COLUMNS(walk!$A$2:$Y$402)),1,1)</f>
        <v>9</v>
      </c>
      <c r="E7454">
        <f ca="1">OFFSET(bike!$A$2:$Y$402,TRUNC((ROW()-ROW($E$2))/COLUMNS(bike!$A$2:$Y$402)),MOD(ROW()-ROW($E$2),COLUMNS(bike!$A$2:$Y$402)),1,1)</f>
        <v>3</v>
      </c>
      <c r="F7454">
        <f ca="1">OFFSET(transit!$A$2:$Y$402,TRUNC((ROW()-ROW($F$2))/COLUMNS(transit!$A$2:$Y$402)),MOD(ROW()-ROW($F$2),COLUMNS(transit!$A$2:$Y$402)),1,1)</f>
        <v>8</v>
      </c>
      <c r="G7454">
        <f ca="1">OFFSET(drive!$A$2:$Y$402,TRUNC((ROW()-ROW($G$2))/COLUMNS(drive!$A$2:$Y$402)),MOD(ROW()-ROW($G$2),COLUMNS(drive!$A$2:$Y$402)),1,1)</f>
        <v>2</v>
      </c>
      <c r="H7454" s="5">
        <f ca="1">(VLOOKUP($B7454,weights!$A$2:$R$6,4))*VLOOKUP($B7454,weights!$A$2:$R$6,6)^C7454*(VLOOKUP($B7454,weights!$A$2:$R$6,15)*EXP(VLOOKUP($B7454,weights!$A$2:$R$6,11)*D7454)+VLOOKUP($B7454,weights!$A$2:$R$6,16)*EXP(VLOOKUP($B7454,weights!$A$2:$R$6,12)*E7454)+VLOOKUP($B7454,weights!$A$2:$R$6,17)*EXP(VLOOKUP($B7454,weights!$A$2:$R$6,13)*F7454)+VLOOKUP($B7454,weights!$A$2:$R$6,18)*EXP(VLOOKUP($B7454,weights!$A$2:$R$6,14)*G7454))</f>
        <v>22.178793094549</v>
      </c>
    </row>
    <row r="7455" spans="1:8" ht="12.75" x14ac:dyDescent="0.2">
      <c r="A7455">
        <f t="shared" si="0"/>
        <v>299</v>
      </c>
      <c r="B7455" t="str">
        <f t="shared" ref="B7455:C7455" si="7429">B7430</f>
        <v>restaurant</v>
      </c>
      <c r="C7455">
        <f t="shared" si="7429"/>
        <v>3</v>
      </c>
      <c r="D7455">
        <f ca="1">OFFSET(walk!$A$2:$Y$402,TRUNC((ROW()-ROW($D$2))/COLUMNS(walk!$A$2:$Y$402)),MOD(ROW()-ROW($D$2),COLUMNS(walk!$A$2:$Y$402)),1,1)</f>
        <v>9</v>
      </c>
      <c r="E7455">
        <f ca="1">OFFSET(bike!$A$2:$Y$402,TRUNC((ROW()-ROW($E$2))/COLUMNS(bike!$A$2:$Y$402)),MOD(ROW()-ROW($E$2),COLUMNS(bike!$A$2:$Y$402)),1,1)</f>
        <v>3</v>
      </c>
      <c r="F7455">
        <f ca="1">OFFSET(transit!$A$2:$Y$402,TRUNC((ROW()-ROW($F$2))/COLUMNS(transit!$A$2:$Y$402)),MOD(ROW()-ROW($F$2),COLUMNS(transit!$A$2:$Y$402)),1,1)</f>
        <v>9</v>
      </c>
      <c r="G7455">
        <f ca="1">OFFSET(drive!$A$2:$Y$402,TRUNC((ROW()-ROW($G$2))/COLUMNS(drive!$A$2:$Y$402)),MOD(ROW()-ROW($G$2),COLUMNS(drive!$A$2:$Y$402)),1,1)</f>
        <v>2</v>
      </c>
      <c r="H7455" s="5">
        <f ca="1">(VLOOKUP($B7455,weights!$A$2:$R$6,4))*VLOOKUP($B7455,weights!$A$2:$R$6,6)^C7455*(VLOOKUP($B7455,weights!$A$2:$R$6,15)*EXP(VLOOKUP($B7455,weights!$A$2:$R$6,11)*D7455)+VLOOKUP($B7455,weights!$A$2:$R$6,16)*EXP(VLOOKUP($B7455,weights!$A$2:$R$6,12)*E7455)+VLOOKUP($B7455,weights!$A$2:$R$6,17)*EXP(VLOOKUP($B7455,weights!$A$2:$R$6,13)*F7455)+VLOOKUP($B7455,weights!$A$2:$R$6,18)*EXP(VLOOKUP($B7455,weights!$A$2:$R$6,14)*G7455))</f>
        <v>19.38621961908288</v>
      </c>
    </row>
    <row r="7456" spans="1:8" ht="12.75" x14ac:dyDescent="0.2">
      <c r="A7456">
        <f t="shared" si="0"/>
        <v>299</v>
      </c>
      <c r="B7456" t="str">
        <f t="shared" ref="B7456:C7456" si="7430">B7431</f>
        <v>restaurant</v>
      </c>
      <c r="C7456">
        <f t="shared" si="7430"/>
        <v>4</v>
      </c>
      <c r="D7456">
        <f ca="1">OFFSET(walk!$A$2:$Y$402,TRUNC((ROW()-ROW($D$2))/COLUMNS(walk!$A$2:$Y$402)),MOD(ROW()-ROW($D$2),COLUMNS(walk!$A$2:$Y$402)),1,1)</f>
        <v>9</v>
      </c>
      <c r="E7456">
        <f ca="1">OFFSET(bike!$A$2:$Y$402,TRUNC((ROW()-ROW($E$2))/COLUMNS(bike!$A$2:$Y$402)),MOD(ROW()-ROW($E$2),COLUMNS(bike!$A$2:$Y$402)),1,1)</f>
        <v>3</v>
      </c>
      <c r="F7456">
        <f ca="1">OFFSET(transit!$A$2:$Y$402,TRUNC((ROW()-ROW($F$2))/COLUMNS(transit!$A$2:$Y$402)),MOD(ROW()-ROW($F$2),COLUMNS(transit!$A$2:$Y$402)),1,1)</f>
        <v>9</v>
      </c>
      <c r="G7456">
        <f ca="1">OFFSET(drive!$A$2:$Y$402,TRUNC((ROW()-ROW($G$2))/COLUMNS(drive!$A$2:$Y$402)),MOD(ROW()-ROW($G$2),COLUMNS(drive!$A$2:$Y$402)),1,1)</f>
        <v>2</v>
      </c>
      <c r="H7456" s="5">
        <f ca="1">(VLOOKUP($B7456,weights!$A$2:$R$6,4))*VLOOKUP($B7456,weights!$A$2:$R$6,6)^C7456*(VLOOKUP($B7456,weights!$A$2:$R$6,15)*EXP(VLOOKUP($B7456,weights!$A$2:$R$6,11)*D7456)+VLOOKUP($B7456,weights!$A$2:$R$6,16)*EXP(VLOOKUP($B7456,weights!$A$2:$R$6,12)*E7456)+VLOOKUP($B7456,weights!$A$2:$R$6,17)*EXP(VLOOKUP($B7456,weights!$A$2:$R$6,13)*F7456)+VLOOKUP($B7456,weights!$A$2:$R$6,18)*EXP(VLOOKUP($B7456,weights!$A$2:$R$6,14)*G7456))</f>
        <v>17.37579684377058</v>
      </c>
    </row>
    <row r="7457" spans="1:8" ht="12.75" x14ac:dyDescent="0.2">
      <c r="A7457">
        <f t="shared" si="0"/>
        <v>299</v>
      </c>
      <c r="B7457" t="str">
        <f t="shared" ref="B7457:C7457" si="7431">B7432</f>
        <v>restaurant</v>
      </c>
      <c r="C7457">
        <f t="shared" si="7431"/>
        <v>5</v>
      </c>
      <c r="D7457">
        <f ca="1">OFFSET(walk!$A$2:$Y$402,TRUNC((ROW()-ROW($D$2))/COLUMNS(walk!$A$2:$Y$402)),MOD(ROW()-ROW($D$2),COLUMNS(walk!$A$2:$Y$402)),1,1)</f>
        <v>9</v>
      </c>
      <c r="E7457">
        <f ca="1">OFFSET(bike!$A$2:$Y$402,TRUNC((ROW()-ROW($E$2))/COLUMNS(bike!$A$2:$Y$402)),MOD(ROW()-ROW($E$2),COLUMNS(bike!$A$2:$Y$402)),1,1)</f>
        <v>3</v>
      </c>
      <c r="F7457">
        <f ca="1">OFFSET(transit!$A$2:$Y$402,TRUNC((ROW()-ROW($F$2))/COLUMNS(transit!$A$2:$Y$402)),MOD(ROW()-ROW($F$2),COLUMNS(transit!$A$2:$Y$402)),1,1)</f>
        <v>9</v>
      </c>
      <c r="G7457">
        <f ca="1">OFFSET(drive!$A$2:$Y$402,TRUNC((ROW()-ROW($G$2))/COLUMNS(drive!$A$2:$Y$402)),MOD(ROW()-ROW($G$2),COLUMNS(drive!$A$2:$Y$402)),1,1)</f>
        <v>3</v>
      </c>
      <c r="H7457" s="5">
        <f ca="1">(VLOOKUP($B7457,weights!$A$2:$R$6,4))*VLOOKUP($B7457,weights!$A$2:$R$6,6)^C7457*(VLOOKUP($B7457,weights!$A$2:$R$6,15)*EXP(VLOOKUP($B7457,weights!$A$2:$R$6,11)*D7457)+VLOOKUP($B7457,weights!$A$2:$R$6,16)*EXP(VLOOKUP($B7457,weights!$A$2:$R$6,12)*E7457)+VLOOKUP($B7457,weights!$A$2:$R$6,17)*EXP(VLOOKUP($B7457,weights!$A$2:$R$6,13)*F7457)+VLOOKUP($B7457,weights!$A$2:$R$6,18)*EXP(VLOOKUP($B7457,weights!$A$2:$R$6,14)*G7457))</f>
        <v>14.535892709534707</v>
      </c>
    </row>
    <row r="7458" spans="1:8" ht="12.75" x14ac:dyDescent="0.2">
      <c r="A7458">
        <f t="shared" si="0"/>
        <v>299</v>
      </c>
      <c r="B7458" t="str">
        <f t="shared" ref="B7458:C7458" si="7432">B7433</f>
        <v>restaurant</v>
      </c>
      <c r="C7458">
        <f t="shared" si="7432"/>
        <v>6</v>
      </c>
      <c r="D7458">
        <f ca="1">OFFSET(walk!$A$2:$Y$402,TRUNC((ROW()-ROW($D$2))/COLUMNS(walk!$A$2:$Y$402)),MOD(ROW()-ROW($D$2),COLUMNS(walk!$A$2:$Y$402)),1,1)</f>
        <v>10</v>
      </c>
      <c r="E7458">
        <f ca="1">OFFSET(bike!$A$2:$Y$402,TRUNC((ROW()-ROW($E$2))/COLUMNS(bike!$A$2:$Y$402)),MOD(ROW()-ROW($E$2),COLUMNS(bike!$A$2:$Y$402)),1,1)</f>
        <v>3</v>
      </c>
      <c r="F7458">
        <f ca="1">OFFSET(transit!$A$2:$Y$402,TRUNC((ROW()-ROW($F$2))/COLUMNS(transit!$A$2:$Y$402)),MOD(ROW()-ROW($F$2),COLUMNS(transit!$A$2:$Y$402)),1,1)</f>
        <v>10</v>
      </c>
      <c r="G7458">
        <f ca="1">OFFSET(drive!$A$2:$Y$402,TRUNC((ROW()-ROW($G$2))/COLUMNS(drive!$A$2:$Y$402)),MOD(ROW()-ROW($G$2),COLUMNS(drive!$A$2:$Y$402)),1,1)</f>
        <v>3</v>
      </c>
      <c r="H7458" s="5">
        <f ca="1">(VLOOKUP($B7458,weights!$A$2:$R$6,4))*VLOOKUP($B7458,weights!$A$2:$R$6,6)^C7458*(VLOOKUP($B7458,weights!$A$2:$R$6,15)*EXP(VLOOKUP($B7458,weights!$A$2:$R$6,11)*D7458)+VLOOKUP($B7458,weights!$A$2:$R$6,16)*EXP(VLOOKUP($B7458,weights!$A$2:$R$6,12)*E7458)+VLOOKUP($B7458,weights!$A$2:$R$6,17)*EXP(VLOOKUP($B7458,weights!$A$2:$R$6,13)*F7458)+VLOOKUP($B7458,weights!$A$2:$R$6,18)*EXP(VLOOKUP($B7458,weights!$A$2:$R$6,14)*G7458))</f>
        <v>12.445066077040437</v>
      </c>
    </row>
    <row r="7459" spans="1:8" ht="12.75" x14ac:dyDescent="0.2">
      <c r="A7459">
        <f t="shared" si="0"/>
        <v>299</v>
      </c>
      <c r="B7459" t="str">
        <f t="shared" ref="B7459:C7459" si="7433">B7434</f>
        <v>restaurant</v>
      </c>
      <c r="C7459">
        <f t="shared" si="7433"/>
        <v>7</v>
      </c>
      <c r="D7459">
        <f ca="1">OFFSET(walk!$A$2:$Y$402,TRUNC((ROW()-ROW($D$2))/COLUMNS(walk!$A$2:$Y$402)),MOD(ROW()-ROW($D$2),COLUMNS(walk!$A$2:$Y$402)),1,1)</f>
        <v>12</v>
      </c>
      <c r="E7459">
        <f ca="1">OFFSET(bike!$A$2:$Y$402,TRUNC((ROW()-ROW($E$2))/COLUMNS(bike!$A$2:$Y$402)),MOD(ROW()-ROW($E$2),COLUMNS(bike!$A$2:$Y$402)),1,1)</f>
        <v>3</v>
      </c>
      <c r="F7459">
        <f ca="1">OFFSET(transit!$A$2:$Y$402,TRUNC((ROW()-ROW($F$2))/COLUMNS(transit!$A$2:$Y$402)),MOD(ROW()-ROW($F$2),COLUMNS(transit!$A$2:$Y$402)),1,1)</f>
        <v>10</v>
      </c>
      <c r="G7459">
        <f ca="1">OFFSET(drive!$A$2:$Y$402,TRUNC((ROW()-ROW($G$2))/COLUMNS(drive!$A$2:$Y$402)),MOD(ROW()-ROW($G$2),COLUMNS(drive!$A$2:$Y$402)),1,1)</f>
        <v>3</v>
      </c>
      <c r="H7459" s="5">
        <f ca="1">(VLOOKUP($B7459,weights!$A$2:$R$6,4))*VLOOKUP($B7459,weights!$A$2:$R$6,6)^C7459*(VLOOKUP($B7459,weights!$A$2:$R$6,15)*EXP(VLOOKUP($B7459,weights!$A$2:$R$6,11)*D7459)+VLOOKUP($B7459,weights!$A$2:$R$6,16)*EXP(VLOOKUP($B7459,weights!$A$2:$R$6,12)*E7459)+VLOOKUP($B7459,weights!$A$2:$R$6,17)*EXP(VLOOKUP($B7459,weights!$A$2:$R$6,13)*F7459)+VLOOKUP($B7459,weights!$A$2:$R$6,18)*EXP(VLOOKUP($B7459,weights!$A$2:$R$6,14)*G7459))</f>
        <v>10.796102377336654</v>
      </c>
    </row>
    <row r="7460" spans="1:8" ht="12.75" x14ac:dyDescent="0.2">
      <c r="A7460">
        <f t="shared" si="0"/>
        <v>299</v>
      </c>
      <c r="B7460" t="str">
        <f t="shared" ref="B7460:C7460" si="7434">B7435</f>
        <v>restaurant</v>
      </c>
      <c r="C7460">
        <f t="shared" si="7434"/>
        <v>8</v>
      </c>
      <c r="D7460">
        <f ca="1">OFFSET(walk!$A$2:$Y$402,TRUNC((ROW()-ROW($D$2))/COLUMNS(walk!$A$2:$Y$402)),MOD(ROW()-ROW($D$2),COLUMNS(walk!$A$2:$Y$402)),1,1)</f>
        <v>14</v>
      </c>
      <c r="E7460">
        <f ca="1">OFFSET(bike!$A$2:$Y$402,TRUNC((ROW()-ROW($E$2))/COLUMNS(bike!$A$2:$Y$402)),MOD(ROW()-ROW($E$2),COLUMNS(bike!$A$2:$Y$402)),1,1)</f>
        <v>4</v>
      </c>
      <c r="F7460">
        <f ca="1">OFFSET(transit!$A$2:$Y$402,TRUNC((ROW()-ROW($F$2))/COLUMNS(transit!$A$2:$Y$402)),MOD(ROW()-ROW($F$2),COLUMNS(transit!$A$2:$Y$402)),1,1)</f>
        <v>10</v>
      </c>
      <c r="G7460">
        <f ca="1">OFFSET(drive!$A$2:$Y$402,TRUNC((ROW()-ROW($G$2))/COLUMNS(drive!$A$2:$Y$402)),MOD(ROW()-ROW($G$2),COLUMNS(drive!$A$2:$Y$402)),1,1)</f>
        <v>4</v>
      </c>
      <c r="H7460" s="5">
        <f ca="1">(VLOOKUP($B7460,weights!$A$2:$R$6,4))*VLOOKUP($B7460,weights!$A$2:$R$6,6)^C7460*(VLOOKUP($B7460,weights!$A$2:$R$6,15)*EXP(VLOOKUP($B7460,weights!$A$2:$R$6,11)*D7460)+VLOOKUP($B7460,weights!$A$2:$R$6,16)*EXP(VLOOKUP($B7460,weights!$A$2:$R$6,12)*E7460)+VLOOKUP($B7460,weights!$A$2:$R$6,17)*EXP(VLOOKUP($B7460,weights!$A$2:$R$6,13)*F7460)+VLOOKUP($B7460,weights!$A$2:$R$6,18)*EXP(VLOOKUP($B7460,weights!$A$2:$R$6,14)*G7460))</f>
        <v>8.1456946511865453</v>
      </c>
    </row>
    <row r="7461" spans="1:8" ht="12.75" x14ac:dyDescent="0.2">
      <c r="A7461">
        <f t="shared" si="0"/>
        <v>299</v>
      </c>
      <c r="B7461" t="str">
        <f t="shared" ref="B7461:C7461" si="7435">B7436</f>
        <v>restaurant</v>
      </c>
      <c r="C7461">
        <f t="shared" si="7435"/>
        <v>9</v>
      </c>
      <c r="D7461">
        <f ca="1">OFFSET(walk!$A$2:$Y$402,TRUNC((ROW()-ROW($D$2))/COLUMNS(walk!$A$2:$Y$402)),MOD(ROW()-ROW($D$2),COLUMNS(walk!$A$2:$Y$402)),1,1)</f>
        <v>18</v>
      </c>
      <c r="E7461">
        <f ca="1">OFFSET(bike!$A$2:$Y$402,TRUNC((ROW()-ROW($E$2))/COLUMNS(bike!$A$2:$Y$402)),MOD(ROW()-ROW($E$2),COLUMNS(bike!$A$2:$Y$402)),1,1)</f>
        <v>5</v>
      </c>
      <c r="F7461">
        <f ca="1">OFFSET(transit!$A$2:$Y$402,TRUNC((ROW()-ROW($F$2))/COLUMNS(transit!$A$2:$Y$402)),MOD(ROW()-ROW($F$2),COLUMNS(transit!$A$2:$Y$402)),1,1)</f>
        <v>10</v>
      </c>
      <c r="G7461">
        <f ca="1">OFFSET(drive!$A$2:$Y$402,TRUNC((ROW()-ROW($G$2))/COLUMNS(drive!$A$2:$Y$402)),MOD(ROW()-ROW($G$2),COLUMNS(drive!$A$2:$Y$402)),1,1)</f>
        <v>4</v>
      </c>
      <c r="H7461" s="5">
        <f ca="1">(VLOOKUP($B7461,weights!$A$2:$R$6,4))*VLOOKUP($B7461,weights!$A$2:$R$6,6)^C7461*(VLOOKUP($B7461,weights!$A$2:$R$6,15)*EXP(VLOOKUP($B7461,weights!$A$2:$R$6,11)*D7461)+VLOOKUP($B7461,weights!$A$2:$R$6,16)*EXP(VLOOKUP($B7461,weights!$A$2:$R$6,12)*E7461)+VLOOKUP($B7461,weights!$A$2:$R$6,17)*EXP(VLOOKUP($B7461,weights!$A$2:$R$6,13)*F7461)+VLOOKUP($B7461,weights!$A$2:$R$6,18)*EXP(VLOOKUP($B7461,weights!$A$2:$R$6,14)*G7461))</f>
        <v>6.6246631101015723</v>
      </c>
    </row>
    <row r="7462" spans="1:8" ht="12.75" x14ac:dyDescent="0.2">
      <c r="A7462">
        <f t="shared" si="0"/>
        <v>299</v>
      </c>
      <c r="B7462" t="str">
        <f t="shared" ref="B7462:C7462" si="7436">B7437</f>
        <v>supermarket</v>
      </c>
      <c r="C7462">
        <f t="shared" si="7436"/>
        <v>0</v>
      </c>
      <c r="D7462">
        <f ca="1">OFFSET(walk!$A$2:$Y$402,TRUNC((ROW()-ROW($D$2))/COLUMNS(walk!$A$2:$Y$402)),MOD(ROW()-ROW($D$2),COLUMNS(walk!$A$2:$Y$402)),1,1)</f>
        <v>31</v>
      </c>
      <c r="E7462">
        <f ca="1">OFFSET(bike!$A$2:$Y$402,TRUNC((ROW()-ROW($E$2))/COLUMNS(bike!$A$2:$Y$402)),MOD(ROW()-ROW($E$2),COLUMNS(bike!$A$2:$Y$402)),1,1)</f>
        <v>13</v>
      </c>
      <c r="F7462">
        <f ca="1">OFFSET(transit!$A$2:$Y$402,TRUNC((ROW()-ROW($F$2))/COLUMNS(transit!$A$2:$Y$402)),MOD(ROW()-ROW($F$2),COLUMNS(transit!$A$2:$Y$402)),1,1)</f>
        <v>23</v>
      </c>
      <c r="G7462">
        <f ca="1">OFFSET(drive!$A$2:$Y$402,TRUNC((ROW()-ROW($G$2))/COLUMNS(drive!$A$2:$Y$402)),MOD(ROW()-ROW($G$2),COLUMNS(drive!$A$2:$Y$402)),1,1)</f>
        <v>7</v>
      </c>
      <c r="H7462" s="5">
        <f ca="1">(VLOOKUP($B7462,weights!$A$2:$R$6,4))*VLOOKUP($B7462,weights!$A$2:$R$6,6)^C7462*(VLOOKUP($B7462,weights!$A$2:$R$6,15)*EXP(VLOOKUP($B7462,weights!$A$2:$R$6,11)*D7462)+VLOOKUP($B7462,weights!$A$2:$R$6,16)*EXP(VLOOKUP($B7462,weights!$A$2:$R$6,12)*E7462)+VLOOKUP($B7462,weights!$A$2:$R$6,17)*EXP(VLOOKUP($B7462,weights!$A$2:$R$6,13)*F7462)+VLOOKUP($B7462,weights!$A$2:$R$6,18)*EXP(VLOOKUP($B7462,weights!$A$2:$R$6,14)*G7462))</f>
        <v>4.2830633216156864</v>
      </c>
    </row>
    <row r="7463" spans="1:8" ht="12.75" x14ac:dyDescent="0.2">
      <c r="A7463">
        <f t="shared" si="0"/>
        <v>299</v>
      </c>
      <c r="B7463" t="str">
        <f t="shared" ref="B7463:C7463" si="7437">B7438</f>
        <v>supermarket</v>
      </c>
      <c r="C7463">
        <f t="shared" si="7437"/>
        <v>1</v>
      </c>
      <c r="D7463">
        <f ca="1">OFFSET(walk!$A$2:$Y$402,TRUNC((ROW()-ROW($D$2))/COLUMNS(walk!$A$2:$Y$402)),MOD(ROW()-ROW($D$2),COLUMNS(walk!$A$2:$Y$402)),1,1)</f>
        <v>43</v>
      </c>
      <c r="E7463">
        <f ca="1">OFFSET(bike!$A$2:$Y$402,TRUNC((ROW()-ROW($E$2))/COLUMNS(bike!$A$2:$Y$402)),MOD(ROW()-ROW($E$2),COLUMNS(bike!$A$2:$Y$402)),1,1)</f>
        <v>14</v>
      </c>
      <c r="F7463">
        <f ca="1">OFFSET(transit!$A$2:$Y$402,TRUNC((ROW()-ROW($F$2))/COLUMNS(transit!$A$2:$Y$402)),MOD(ROW()-ROW($F$2),COLUMNS(transit!$A$2:$Y$402)),1,1)</f>
        <v>24</v>
      </c>
      <c r="G7463">
        <f ca="1">OFFSET(drive!$A$2:$Y$402,TRUNC((ROW()-ROW($G$2))/COLUMNS(drive!$A$2:$Y$402)),MOD(ROW()-ROW($G$2),COLUMNS(drive!$A$2:$Y$402)),1,1)</f>
        <v>8</v>
      </c>
      <c r="H7463" s="5">
        <f ca="1">(VLOOKUP($B7463,weights!$A$2:$R$6,4))*VLOOKUP($B7463,weights!$A$2:$R$6,6)^C7463*(VLOOKUP($B7463,weights!$A$2:$R$6,15)*EXP(VLOOKUP($B7463,weights!$A$2:$R$6,11)*D7463)+VLOOKUP($B7463,weights!$A$2:$R$6,16)*EXP(VLOOKUP($B7463,weights!$A$2:$R$6,12)*E7463)+VLOOKUP($B7463,weights!$A$2:$R$6,17)*EXP(VLOOKUP($B7463,weights!$A$2:$R$6,13)*F7463)+VLOOKUP($B7463,weights!$A$2:$R$6,18)*EXP(VLOOKUP($B7463,weights!$A$2:$R$6,14)*G7463))</f>
        <v>2.0539076394807285</v>
      </c>
    </row>
    <row r="7464" spans="1:8" ht="12.75" x14ac:dyDescent="0.2">
      <c r="A7464">
        <f t="shared" si="0"/>
        <v>299</v>
      </c>
      <c r="B7464" t="str">
        <f t="shared" ref="B7464:C7464" si="7438">B7439</f>
        <v>supermarket</v>
      </c>
      <c r="C7464">
        <f t="shared" si="7438"/>
        <v>2</v>
      </c>
      <c r="D7464">
        <f ca="1">OFFSET(walk!$A$2:$Y$402,TRUNC((ROW()-ROW($D$2))/COLUMNS(walk!$A$2:$Y$402)),MOD(ROW()-ROW($D$2),COLUMNS(walk!$A$2:$Y$402)),1,1)</f>
        <v>48</v>
      </c>
      <c r="E7464">
        <f ca="1">OFFSET(bike!$A$2:$Y$402,TRUNC((ROW()-ROW($E$2))/COLUMNS(bike!$A$2:$Y$402)),MOD(ROW()-ROW($E$2),COLUMNS(bike!$A$2:$Y$402)),1,1)</f>
        <v>15</v>
      </c>
      <c r="F7464">
        <f ca="1">OFFSET(transit!$A$2:$Y$402,TRUNC((ROW()-ROW($F$2))/COLUMNS(transit!$A$2:$Y$402)),MOD(ROW()-ROW($F$2),COLUMNS(transit!$A$2:$Y$402)),1,1)</f>
        <v>25</v>
      </c>
      <c r="G7464">
        <f ca="1">OFFSET(drive!$A$2:$Y$402,TRUNC((ROW()-ROW($G$2))/COLUMNS(drive!$A$2:$Y$402)),MOD(ROW()-ROW($G$2),COLUMNS(drive!$A$2:$Y$402)),1,1)</f>
        <v>11</v>
      </c>
      <c r="H7464" s="5">
        <f ca="1">(VLOOKUP($B7464,weights!$A$2:$R$6,4))*VLOOKUP($B7464,weights!$A$2:$R$6,6)^C7464*(VLOOKUP($B7464,weights!$A$2:$R$6,15)*EXP(VLOOKUP($B7464,weights!$A$2:$R$6,11)*D7464)+VLOOKUP($B7464,weights!$A$2:$R$6,16)*EXP(VLOOKUP($B7464,weights!$A$2:$R$6,12)*E7464)+VLOOKUP($B7464,weights!$A$2:$R$6,17)*EXP(VLOOKUP($B7464,weights!$A$2:$R$6,13)*F7464)+VLOOKUP($B7464,weights!$A$2:$R$6,18)*EXP(VLOOKUP($B7464,weights!$A$2:$R$6,14)*G7464))</f>
        <v>0.67712633648315101</v>
      </c>
    </row>
    <row r="7465" spans="1:8" ht="12.75" x14ac:dyDescent="0.2">
      <c r="A7465">
        <f t="shared" si="0"/>
        <v>299</v>
      </c>
      <c r="B7465" t="str">
        <f t="shared" ref="B7465:C7465" si="7439">B7440</f>
        <v>supermarket</v>
      </c>
      <c r="C7465">
        <f t="shared" si="7439"/>
        <v>3</v>
      </c>
      <c r="D7465">
        <f ca="1">OFFSET(walk!$A$2:$Y$402,TRUNC((ROW()-ROW($D$2))/COLUMNS(walk!$A$2:$Y$402)),MOD(ROW()-ROW($D$2),COLUMNS(walk!$A$2:$Y$402)),1,1)</f>
        <v>55</v>
      </c>
      <c r="E7465">
        <f ca="1">OFFSET(bike!$A$2:$Y$402,TRUNC((ROW()-ROW($E$2))/COLUMNS(bike!$A$2:$Y$402)),MOD(ROW()-ROW($E$2),COLUMNS(bike!$A$2:$Y$402)),1,1)</f>
        <v>18</v>
      </c>
      <c r="F7465">
        <f ca="1">OFFSET(transit!$A$2:$Y$402,TRUNC((ROW()-ROW($F$2))/COLUMNS(transit!$A$2:$Y$402)),MOD(ROW()-ROW($F$2),COLUMNS(transit!$A$2:$Y$402)),1,1)</f>
        <v>32</v>
      </c>
      <c r="G7465">
        <f ca="1">OFFSET(drive!$A$2:$Y$402,TRUNC((ROW()-ROW($G$2))/COLUMNS(drive!$A$2:$Y$402)),MOD(ROW()-ROW($G$2),COLUMNS(drive!$A$2:$Y$402)),1,1)</f>
        <v>12</v>
      </c>
      <c r="H7465" s="5">
        <f ca="1">(VLOOKUP($B7465,weights!$A$2:$R$6,4))*VLOOKUP($B7465,weights!$A$2:$R$6,6)^C7465*(VLOOKUP($B7465,weights!$A$2:$R$6,15)*EXP(VLOOKUP($B7465,weights!$A$2:$R$6,11)*D7465)+VLOOKUP($B7465,weights!$A$2:$R$6,16)*EXP(VLOOKUP($B7465,weights!$A$2:$R$6,12)*E7465)+VLOOKUP($B7465,weights!$A$2:$R$6,17)*EXP(VLOOKUP($B7465,weights!$A$2:$R$6,13)*F7465)+VLOOKUP($B7465,weights!$A$2:$R$6,18)*EXP(VLOOKUP($B7465,weights!$A$2:$R$6,14)*G7465))</f>
        <v>0.29844084946357985</v>
      </c>
    </row>
    <row r="7466" spans="1:8" ht="12.75" x14ac:dyDescent="0.2">
      <c r="A7466">
        <f t="shared" si="0"/>
        <v>299</v>
      </c>
      <c r="B7466" t="str">
        <f t="shared" ref="B7466:C7466" si="7440">B7441</f>
        <v>supermarket</v>
      </c>
      <c r="C7466">
        <f t="shared" si="7440"/>
        <v>4</v>
      </c>
      <c r="D7466">
        <f ca="1">OFFSET(walk!$A$2:$Y$402,TRUNC((ROW()-ROW($D$2))/COLUMNS(walk!$A$2:$Y$402)),MOD(ROW()-ROW($D$2),COLUMNS(walk!$A$2:$Y$402)),1,1)</f>
        <v>71</v>
      </c>
      <c r="E7466">
        <f ca="1">OFFSET(bike!$A$2:$Y$402,TRUNC((ROW()-ROW($E$2))/COLUMNS(bike!$A$2:$Y$402)),MOD(ROW()-ROW($E$2),COLUMNS(bike!$A$2:$Y$402)),1,1)</f>
        <v>23</v>
      </c>
      <c r="F7466">
        <f ca="1">OFFSET(transit!$A$2:$Y$402,TRUNC((ROW()-ROW($F$2))/COLUMNS(transit!$A$2:$Y$402)),MOD(ROW()-ROW($F$2),COLUMNS(transit!$A$2:$Y$402)),1,1)</f>
        <v>41</v>
      </c>
      <c r="G7466">
        <f ca="1">OFFSET(drive!$A$2:$Y$402,TRUNC((ROW()-ROW($G$2))/COLUMNS(drive!$A$2:$Y$402)),MOD(ROW()-ROW($G$2),COLUMNS(drive!$A$2:$Y$402)),1,1)</f>
        <v>13</v>
      </c>
      <c r="H7466" s="5">
        <f ca="1">(VLOOKUP($B7466,weights!$A$2:$R$6,4))*VLOOKUP($B7466,weights!$A$2:$R$6,6)^C7466*(VLOOKUP($B7466,weights!$A$2:$R$6,15)*EXP(VLOOKUP($B7466,weights!$A$2:$R$6,11)*D7466)+VLOOKUP($B7466,weights!$A$2:$R$6,16)*EXP(VLOOKUP($B7466,weights!$A$2:$R$6,12)*E7466)+VLOOKUP($B7466,weights!$A$2:$R$6,17)*EXP(VLOOKUP($B7466,weights!$A$2:$R$6,13)*F7466)+VLOOKUP($B7466,weights!$A$2:$R$6,18)*EXP(VLOOKUP($B7466,weights!$A$2:$R$6,14)*G7466))</f>
        <v>0.13615693510176607</v>
      </c>
    </row>
    <row r="7467" spans="1:8" ht="12.75" x14ac:dyDescent="0.2">
      <c r="A7467">
        <f t="shared" si="0"/>
        <v>299</v>
      </c>
      <c r="B7467" t="str">
        <f t="shared" ref="B7467:C7467" si="7441">B7442</f>
        <v>store</v>
      </c>
      <c r="C7467">
        <f t="shared" si="7441"/>
        <v>0</v>
      </c>
      <c r="D7467">
        <f ca="1">OFFSET(walk!$A$2:$Y$402,TRUNC((ROW()-ROW($D$2))/COLUMNS(walk!$A$2:$Y$402)),MOD(ROW()-ROW($D$2),COLUMNS(walk!$A$2:$Y$402)),1,1)</f>
        <v>4</v>
      </c>
      <c r="E7467">
        <f ca="1">OFFSET(bike!$A$2:$Y$402,TRUNC((ROW()-ROW($E$2))/COLUMNS(bike!$A$2:$Y$402)),MOD(ROW()-ROW($E$2),COLUMNS(bike!$A$2:$Y$402)),1,1)</f>
        <v>1</v>
      </c>
      <c r="F7467">
        <f ca="1">OFFSET(transit!$A$2:$Y$402,TRUNC((ROW()-ROW($F$2))/COLUMNS(transit!$A$2:$Y$402)),MOD(ROW()-ROW($F$2),COLUMNS(transit!$A$2:$Y$402)),1,1)</f>
        <v>4</v>
      </c>
      <c r="G7467">
        <f ca="1">OFFSET(drive!$A$2:$Y$402,TRUNC((ROW()-ROW($G$2))/COLUMNS(drive!$A$2:$Y$402)),MOD(ROW()-ROW($G$2),COLUMNS(drive!$A$2:$Y$402)),1,1)</f>
        <v>2</v>
      </c>
      <c r="H7467" s="5">
        <f ca="1">(VLOOKUP($B7467,weights!$A$2:$R$6,4))*VLOOKUP($B7467,weights!$A$2:$R$6,6)^C7467*(VLOOKUP($B7467,weights!$A$2:$R$6,15)*EXP(VLOOKUP($B7467,weights!$A$2:$R$6,11)*D7467)+VLOOKUP($B7467,weights!$A$2:$R$6,16)*EXP(VLOOKUP($B7467,weights!$A$2:$R$6,12)*E7467)+VLOOKUP($B7467,weights!$A$2:$R$6,17)*EXP(VLOOKUP($B7467,weights!$A$2:$R$6,13)*F7467)+VLOOKUP($B7467,weights!$A$2:$R$6,18)*EXP(VLOOKUP($B7467,weights!$A$2:$R$6,14)*G7467))</f>
        <v>20.205398543210048</v>
      </c>
    </row>
    <row r="7468" spans="1:8" ht="12.75" x14ac:dyDescent="0.2">
      <c r="A7468">
        <f t="shared" si="0"/>
        <v>299</v>
      </c>
      <c r="B7468" t="str">
        <f t="shared" ref="B7468:C7468" si="7442">B7443</f>
        <v>store</v>
      </c>
      <c r="C7468">
        <f t="shared" si="7442"/>
        <v>1</v>
      </c>
      <c r="D7468">
        <f ca="1">OFFSET(walk!$A$2:$Y$402,TRUNC((ROW()-ROW($D$2))/COLUMNS(walk!$A$2:$Y$402)),MOD(ROW()-ROW($D$2),COLUMNS(walk!$A$2:$Y$402)),1,1)</f>
        <v>5</v>
      </c>
      <c r="E7468">
        <f ca="1">OFFSET(bike!$A$2:$Y$402,TRUNC((ROW()-ROW($E$2))/COLUMNS(bike!$A$2:$Y$402)),MOD(ROW()-ROW($E$2),COLUMNS(bike!$A$2:$Y$402)),1,1)</f>
        <v>2</v>
      </c>
      <c r="F7468">
        <f ca="1">OFFSET(transit!$A$2:$Y$402,TRUNC((ROW()-ROW($F$2))/COLUMNS(transit!$A$2:$Y$402)),MOD(ROW()-ROW($F$2),COLUMNS(transit!$A$2:$Y$402)),1,1)</f>
        <v>5</v>
      </c>
      <c r="G7468">
        <f ca="1">OFFSET(drive!$A$2:$Y$402,TRUNC((ROW()-ROW($G$2))/COLUMNS(drive!$A$2:$Y$402)),MOD(ROW()-ROW($G$2),COLUMNS(drive!$A$2:$Y$402)),1,1)</f>
        <v>2</v>
      </c>
      <c r="H7468" s="5">
        <f ca="1">(VLOOKUP($B7468,weights!$A$2:$R$6,4))*VLOOKUP($B7468,weights!$A$2:$R$6,6)^C7468*(VLOOKUP($B7468,weights!$A$2:$R$6,15)*EXP(VLOOKUP($B7468,weights!$A$2:$R$6,11)*D7468)+VLOOKUP($B7468,weights!$A$2:$R$6,16)*EXP(VLOOKUP($B7468,weights!$A$2:$R$6,12)*E7468)+VLOOKUP($B7468,weights!$A$2:$R$6,17)*EXP(VLOOKUP($B7468,weights!$A$2:$R$6,13)*F7468)+VLOOKUP($B7468,weights!$A$2:$R$6,18)*EXP(VLOOKUP($B7468,weights!$A$2:$R$6,14)*G7468))</f>
        <v>10.626302126660077</v>
      </c>
    </row>
    <row r="7469" spans="1:8" ht="12.75" x14ac:dyDescent="0.2">
      <c r="A7469">
        <f t="shared" si="0"/>
        <v>299</v>
      </c>
      <c r="B7469" t="str">
        <f t="shared" ref="B7469:C7469" si="7443">B7444</f>
        <v>store</v>
      </c>
      <c r="C7469">
        <f t="shared" si="7443"/>
        <v>2</v>
      </c>
      <c r="D7469">
        <f ca="1">OFFSET(walk!$A$2:$Y$402,TRUNC((ROW()-ROW($D$2))/COLUMNS(walk!$A$2:$Y$402)),MOD(ROW()-ROW($D$2),COLUMNS(walk!$A$2:$Y$402)),1,1)</f>
        <v>9</v>
      </c>
      <c r="E7469">
        <f ca="1">OFFSET(bike!$A$2:$Y$402,TRUNC((ROW()-ROW($E$2))/COLUMNS(bike!$A$2:$Y$402)),MOD(ROW()-ROW($E$2),COLUMNS(bike!$A$2:$Y$402)),1,1)</f>
        <v>3</v>
      </c>
      <c r="F7469">
        <f ca="1">OFFSET(transit!$A$2:$Y$402,TRUNC((ROW()-ROW($F$2))/COLUMNS(transit!$A$2:$Y$402)),MOD(ROW()-ROW($F$2),COLUMNS(transit!$A$2:$Y$402)),1,1)</f>
        <v>9</v>
      </c>
      <c r="G7469">
        <f ca="1">OFFSET(drive!$A$2:$Y$402,TRUNC((ROW()-ROW($G$2))/COLUMNS(drive!$A$2:$Y$402)),MOD(ROW()-ROW($G$2),COLUMNS(drive!$A$2:$Y$402)),1,1)</f>
        <v>2</v>
      </c>
      <c r="H7469" s="5">
        <f ca="1">(VLOOKUP($B7469,weights!$A$2:$R$6,4))*VLOOKUP($B7469,weights!$A$2:$R$6,6)^C7469*(VLOOKUP($B7469,weights!$A$2:$R$6,15)*EXP(VLOOKUP($B7469,weights!$A$2:$R$6,11)*D7469)+VLOOKUP($B7469,weights!$A$2:$R$6,16)*EXP(VLOOKUP($B7469,weights!$A$2:$R$6,12)*E7469)+VLOOKUP($B7469,weights!$A$2:$R$6,17)*EXP(VLOOKUP($B7469,weights!$A$2:$R$6,13)*F7469)+VLOOKUP($B7469,weights!$A$2:$R$6,18)*EXP(VLOOKUP($B7469,weights!$A$2:$R$6,14)*G7469))</f>
        <v>4.8935959479614164</v>
      </c>
    </row>
    <row r="7470" spans="1:8" ht="12.75" x14ac:dyDescent="0.2">
      <c r="A7470">
        <f t="shared" si="0"/>
        <v>299</v>
      </c>
      <c r="B7470" t="str">
        <f t="shared" ref="B7470:C7470" si="7444">B7445</f>
        <v>store</v>
      </c>
      <c r="C7470">
        <f t="shared" si="7444"/>
        <v>3</v>
      </c>
      <c r="D7470">
        <f ca="1">OFFSET(walk!$A$2:$Y$402,TRUNC((ROW()-ROW($D$2))/COLUMNS(walk!$A$2:$Y$402)),MOD(ROW()-ROW($D$2),COLUMNS(walk!$A$2:$Y$402)),1,1)</f>
        <v>10</v>
      </c>
      <c r="E7470">
        <f ca="1">OFFSET(bike!$A$2:$Y$402,TRUNC((ROW()-ROW($E$2))/COLUMNS(bike!$A$2:$Y$402)),MOD(ROW()-ROW($E$2),COLUMNS(bike!$A$2:$Y$402)),1,1)</f>
        <v>3</v>
      </c>
      <c r="F7470">
        <f ca="1">OFFSET(transit!$A$2:$Y$402,TRUNC((ROW()-ROW($F$2))/COLUMNS(transit!$A$2:$Y$402)),MOD(ROW()-ROW($F$2),COLUMNS(transit!$A$2:$Y$402)),1,1)</f>
        <v>9</v>
      </c>
      <c r="G7470">
        <f ca="1">OFFSET(drive!$A$2:$Y$402,TRUNC((ROW()-ROW($G$2))/COLUMNS(drive!$A$2:$Y$402)),MOD(ROW()-ROW($G$2),COLUMNS(drive!$A$2:$Y$402)),1,1)</f>
        <v>2</v>
      </c>
      <c r="H7470" s="5">
        <f ca="1">(VLOOKUP($B7470,weights!$A$2:$R$6,4))*VLOOKUP($B7470,weights!$A$2:$R$6,6)^C7470*(VLOOKUP($B7470,weights!$A$2:$R$6,15)*EXP(VLOOKUP($B7470,weights!$A$2:$R$6,11)*D7470)+VLOOKUP($B7470,weights!$A$2:$R$6,16)*EXP(VLOOKUP($B7470,weights!$A$2:$R$6,12)*E7470)+VLOOKUP($B7470,weights!$A$2:$R$6,17)*EXP(VLOOKUP($B7470,weights!$A$2:$R$6,13)*F7470)+VLOOKUP($B7470,weights!$A$2:$R$6,18)*EXP(VLOOKUP($B7470,weights!$A$2:$R$6,14)*G7470))</f>
        <v>3.2566052420981415</v>
      </c>
    </row>
    <row r="7471" spans="1:8" ht="12.75" x14ac:dyDescent="0.2">
      <c r="A7471">
        <f t="shared" si="0"/>
        <v>299</v>
      </c>
      <c r="B7471" t="str">
        <f t="shared" ref="B7471:C7471" si="7445">B7446</f>
        <v>store</v>
      </c>
      <c r="C7471">
        <f t="shared" si="7445"/>
        <v>4</v>
      </c>
      <c r="D7471">
        <f ca="1">OFFSET(walk!$A$2:$Y$402,TRUNC((ROW()-ROW($D$2))/COLUMNS(walk!$A$2:$Y$402)),MOD(ROW()-ROW($D$2),COLUMNS(walk!$A$2:$Y$402)),1,1)</f>
        <v>13</v>
      </c>
      <c r="E7471">
        <f ca="1">OFFSET(bike!$A$2:$Y$402,TRUNC((ROW()-ROW($E$2))/COLUMNS(bike!$A$2:$Y$402)),MOD(ROW()-ROW($E$2),COLUMNS(bike!$A$2:$Y$402)),1,1)</f>
        <v>3</v>
      </c>
      <c r="F7471">
        <f ca="1">OFFSET(transit!$A$2:$Y$402,TRUNC((ROW()-ROW($F$2))/COLUMNS(transit!$A$2:$Y$402)),MOD(ROW()-ROW($F$2),COLUMNS(transit!$A$2:$Y$402)),1,1)</f>
        <v>10</v>
      </c>
      <c r="G7471">
        <f ca="1">OFFSET(drive!$A$2:$Y$402,TRUNC((ROW()-ROW($G$2))/COLUMNS(drive!$A$2:$Y$402)),MOD(ROW()-ROW($G$2),COLUMNS(drive!$A$2:$Y$402)),1,1)</f>
        <v>2</v>
      </c>
      <c r="H7471" s="5">
        <f ca="1">(VLOOKUP($B7471,weights!$A$2:$R$6,4))*VLOOKUP($B7471,weights!$A$2:$R$6,6)^C7471*(VLOOKUP($B7471,weights!$A$2:$R$6,15)*EXP(VLOOKUP($B7471,weights!$A$2:$R$6,11)*D7471)+VLOOKUP($B7471,weights!$A$2:$R$6,16)*EXP(VLOOKUP($B7471,weights!$A$2:$R$6,12)*E7471)+VLOOKUP($B7471,weights!$A$2:$R$6,17)*EXP(VLOOKUP($B7471,weights!$A$2:$R$6,13)*F7471)+VLOOKUP($B7471,weights!$A$2:$R$6,18)*EXP(VLOOKUP($B7471,weights!$A$2:$R$6,14)*G7471))</f>
        <v>2.1208849280189055</v>
      </c>
    </row>
    <row r="7472" spans="1:8" ht="12.75" x14ac:dyDescent="0.2">
      <c r="A7472">
        <f t="shared" si="0"/>
        <v>299</v>
      </c>
      <c r="B7472" t="str">
        <f t="shared" ref="B7472:C7472" si="7446">B7447</f>
        <v>pharmacy</v>
      </c>
      <c r="C7472">
        <f t="shared" si="7446"/>
        <v>0</v>
      </c>
      <c r="D7472">
        <f ca="1">OFFSET(walk!$A$2:$Y$402,TRUNC((ROW()-ROW($D$2))/COLUMNS(walk!$A$2:$Y$402)),MOD(ROW()-ROW($D$2),COLUMNS(walk!$A$2:$Y$402)),1,1)</f>
        <v>7</v>
      </c>
      <c r="E7472">
        <f ca="1">OFFSET(bike!$A$2:$Y$402,TRUNC((ROW()-ROW($E$2))/COLUMNS(bike!$A$2:$Y$402)),MOD(ROW()-ROW($E$2),COLUMNS(bike!$A$2:$Y$402)),1,1)</f>
        <v>2</v>
      </c>
      <c r="F7472">
        <f ca="1">OFFSET(transit!$A$2:$Y$402,TRUNC((ROW()-ROW($F$2))/COLUMNS(transit!$A$2:$Y$402)),MOD(ROW()-ROW($F$2),COLUMNS(transit!$A$2:$Y$402)),1,1)</f>
        <v>7</v>
      </c>
      <c r="G7472">
        <f ca="1">OFFSET(drive!$A$2:$Y$402,TRUNC((ROW()-ROW($G$2))/COLUMNS(drive!$A$2:$Y$402)),MOD(ROW()-ROW($G$2),COLUMNS(drive!$A$2:$Y$402)),1,1)</f>
        <v>2</v>
      </c>
      <c r="H7472" s="5">
        <f ca="1">(VLOOKUP($B7472,weights!$A$2:$R$6,4))*VLOOKUP($B7472,weights!$A$2:$R$6,6)^C7472*(VLOOKUP($B7472,weights!$A$2:$R$6,15)*EXP(VLOOKUP($B7472,weights!$A$2:$R$6,11)*D7472)+VLOOKUP($B7472,weights!$A$2:$R$6,16)*EXP(VLOOKUP($B7472,weights!$A$2:$R$6,12)*E7472)+VLOOKUP($B7472,weights!$A$2:$R$6,17)*EXP(VLOOKUP($B7472,weights!$A$2:$R$6,13)*F7472)+VLOOKUP($B7472,weights!$A$2:$R$6,18)*EXP(VLOOKUP($B7472,weights!$A$2:$R$6,14)*G7472))</f>
        <v>8.758574782496229</v>
      </c>
    </row>
    <row r="7473" spans="1:8" ht="12.75" x14ac:dyDescent="0.2">
      <c r="A7473">
        <f t="shared" si="0"/>
        <v>299</v>
      </c>
      <c r="B7473" t="str">
        <f t="shared" ref="B7473:C7473" si="7447">B7448</f>
        <v>pharmacy</v>
      </c>
      <c r="C7473">
        <f t="shared" si="7447"/>
        <v>1</v>
      </c>
      <c r="D7473">
        <f ca="1">OFFSET(walk!$A$2:$Y$402,TRUNC((ROW()-ROW($D$2))/COLUMNS(walk!$A$2:$Y$402)),MOD(ROW()-ROW($D$2),COLUMNS(walk!$A$2:$Y$402)),1,1)</f>
        <v>7</v>
      </c>
      <c r="E7473">
        <f ca="1">OFFSET(bike!$A$2:$Y$402,TRUNC((ROW()-ROW($E$2))/COLUMNS(bike!$A$2:$Y$402)),MOD(ROW()-ROW($E$2),COLUMNS(bike!$A$2:$Y$402)),1,1)</f>
        <v>2</v>
      </c>
      <c r="F7473">
        <f ca="1">OFFSET(transit!$A$2:$Y$402,TRUNC((ROW()-ROW($F$2))/COLUMNS(transit!$A$2:$Y$402)),MOD(ROW()-ROW($F$2),COLUMNS(transit!$A$2:$Y$402)),1,1)</f>
        <v>7</v>
      </c>
      <c r="G7473">
        <f ca="1">OFFSET(drive!$A$2:$Y$402,TRUNC((ROW()-ROW($G$2))/COLUMNS(drive!$A$2:$Y$402)),MOD(ROW()-ROW($G$2),COLUMNS(drive!$A$2:$Y$402)),1,1)</f>
        <v>2</v>
      </c>
      <c r="H7473" s="5">
        <f ca="1">(VLOOKUP($B7473,weights!$A$2:$R$6,4))*VLOOKUP($B7473,weights!$A$2:$R$6,6)^C7473*(VLOOKUP($B7473,weights!$A$2:$R$6,15)*EXP(VLOOKUP($B7473,weights!$A$2:$R$6,11)*D7473)+VLOOKUP($B7473,weights!$A$2:$R$6,16)*EXP(VLOOKUP($B7473,weights!$A$2:$R$6,12)*E7473)+VLOOKUP($B7473,weights!$A$2:$R$6,17)*EXP(VLOOKUP($B7473,weights!$A$2:$R$6,13)*F7473)+VLOOKUP($B7473,weights!$A$2:$R$6,18)*EXP(VLOOKUP($B7473,weights!$A$2:$R$6,14)*G7473))</f>
        <v>4.2170915619426284</v>
      </c>
    </row>
    <row r="7474" spans="1:8" ht="12.75" x14ac:dyDescent="0.2">
      <c r="A7474">
        <f t="shared" si="0"/>
        <v>299</v>
      </c>
      <c r="B7474" t="str">
        <f t="shared" ref="B7474:C7474" si="7448">B7449</f>
        <v>pharmacy</v>
      </c>
      <c r="C7474">
        <f t="shared" si="7448"/>
        <v>2</v>
      </c>
      <c r="D7474">
        <f ca="1">OFFSET(walk!$A$2:$Y$402,TRUNC((ROW()-ROW($D$2))/COLUMNS(walk!$A$2:$Y$402)),MOD(ROW()-ROW($D$2),COLUMNS(walk!$A$2:$Y$402)),1,1)</f>
        <v>11</v>
      </c>
      <c r="E7474">
        <f ca="1">OFFSET(bike!$A$2:$Y$402,TRUNC((ROW()-ROW($E$2))/COLUMNS(bike!$A$2:$Y$402)),MOD(ROW()-ROW($E$2),COLUMNS(bike!$A$2:$Y$402)),1,1)</f>
        <v>4</v>
      </c>
      <c r="F7474">
        <f ca="1">OFFSET(transit!$A$2:$Y$402,TRUNC((ROW()-ROW($F$2))/COLUMNS(transit!$A$2:$Y$402)),MOD(ROW()-ROW($F$2),COLUMNS(transit!$A$2:$Y$402)),1,1)</f>
        <v>11</v>
      </c>
      <c r="G7474">
        <f ca="1">OFFSET(drive!$A$2:$Y$402,TRUNC((ROW()-ROW($G$2))/COLUMNS(drive!$A$2:$Y$402)),MOD(ROW()-ROW($G$2),COLUMNS(drive!$A$2:$Y$402)),1,1)</f>
        <v>3</v>
      </c>
      <c r="H7474" s="5">
        <f ca="1">(VLOOKUP($B7474,weights!$A$2:$R$6,4))*VLOOKUP($B7474,weights!$A$2:$R$6,6)^C7474*(VLOOKUP($B7474,weights!$A$2:$R$6,15)*EXP(VLOOKUP($B7474,weights!$A$2:$R$6,11)*D7474)+VLOOKUP($B7474,weights!$A$2:$R$6,16)*EXP(VLOOKUP($B7474,weights!$A$2:$R$6,12)*E7474)+VLOOKUP($B7474,weights!$A$2:$R$6,17)*EXP(VLOOKUP($B7474,weights!$A$2:$R$6,13)*F7474)+VLOOKUP($B7474,weights!$A$2:$R$6,18)*EXP(VLOOKUP($B7474,weights!$A$2:$R$6,14)*G7474))</f>
        <v>1.2584747745420515</v>
      </c>
    </row>
    <row r="7475" spans="1:8" ht="12.75" x14ac:dyDescent="0.2">
      <c r="A7475">
        <f t="shared" si="0"/>
        <v>299</v>
      </c>
      <c r="B7475" t="str">
        <f t="shared" ref="B7475:C7475" si="7449">B7450</f>
        <v>bank</v>
      </c>
      <c r="C7475">
        <f t="shared" si="7449"/>
        <v>0</v>
      </c>
      <c r="D7475">
        <f ca="1">OFFSET(walk!$A$2:$Y$402,TRUNC((ROW()-ROW($D$2))/COLUMNS(walk!$A$2:$Y$402)),MOD(ROW()-ROW($D$2),COLUMNS(walk!$A$2:$Y$402)),1,1)</f>
        <v>17</v>
      </c>
      <c r="E7475">
        <f ca="1">OFFSET(bike!$A$2:$Y$402,TRUNC((ROW()-ROW($E$2))/COLUMNS(bike!$A$2:$Y$402)),MOD(ROW()-ROW($E$2),COLUMNS(bike!$A$2:$Y$402)),1,1)</f>
        <v>6</v>
      </c>
      <c r="F7475">
        <f ca="1">OFFSET(transit!$A$2:$Y$402,TRUNC((ROW()-ROW($F$2))/COLUMNS(transit!$A$2:$Y$402)),MOD(ROW()-ROW($F$2),COLUMNS(transit!$A$2:$Y$402)),1,1)</f>
        <v>12</v>
      </c>
      <c r="G7475">
        <f ca="1">OFFSET(drive!$A$2:$Y$402,TRUNC((ROW()-ROW($G$2))/COLUMNS(drive!$A$2:$Y$402)),MOD(ROW()-ROW($G$2),COLUMNS(drive!$A$2:$Y$402)),1,1)</f>
        <v>5</v>
      </c>
      <c r="H7475" s="5">
        <f ca="1">(VLOOKUP($B7475,weights!$A$2:$R$6,4))*VLOOKUP($B7475,weights!$A$2:$R$6,6)^C7475*(VLOOKUP($B7475,weights!$A$2:$R$6,15)*EXP(VLOOKUP($B7475,weights!$A$2:$R$6,11)*D7475)+VLOOKUP($B7475,weights!$A$2:$R$6,16)*EXP(VLOOKUP($B7475,weights!$A$2:$R$6,12)*E7475)+VLOOKUP($B7475,weights!$A$2:$R$6,17)*EXP(VLOOKUP($B7475,weights!$A$2:$R$6,13)*F7475)+VLOOKUP($B7475,weights!$A$2:$R$6,18)*EXP(VLOOKUP($B7475,weights!$A$2:$R$6,14)*G7475))</f>
        <v>3.6071783668102446</v>
      </c>
    </row>
    <row r="7476" spans="1:8" ht="12.75" x14ac:dyDescent="0.2">
      <c r="A7476">
        <f t="shared" si="0"/>
        <v>299</v>
      </c>
      <c r="B7476" t="str">
        <f t="shared" ref="B7476:C7476" si="7450">B7451</f>
        <v>bank</v>
      </c>
      <c r="C7476">
        <f t="shared" si="7450"/>
        <v>1</v>
      </c>
      <c r="D7476">
        <f ca="1">OFFSET(walk!$A$2:$Y$402,TRUNC((ROW()-ROW($D$2))/COLUMNS(walk!$A$2:$Y$402)),MOD(ROW()-ROW($D$2),COLUMNS(walk!$A$2:$Y$402)),1,1)</f>
        <v>42</v>
      </c>
      <c r="E7476">
        <f ca="1">OFFSET(bike!$A$2:$Y$402,TRUNC((ROW()-ROW($E$2))/COLUMNS(bike!$A$2:$Y$402)),MOD(ROW()-ROW($E$2),COLUMNS(bike!$A$2:$Y$402)),1,1)</f>
        <v>13</v>
      </c>
      <c r="F7476">
        <f ca="1">OFFSET(transit!$A$2:$Y$402,TRUNC((ROW()-ROW($F$2))/COLUMNS(transit!$A$2:$Y$402)),MOD(ROW()-ROW($F$2),COLUMNS(transit!$A$2:$Y$402)),1,1)</f>
        <v>34</v>
      </c>
      <c r="G7476">
        <f ca="1">OFFSET(drive!$A$2:$Y$402,TRUNC((ROW()-ROW($G$2))/COLUMNS(drive!$A$2:$Y$402)),MOD(ROW()-ROW($G$2),COLUMNS(drive!$A$2:$Y$402)),1,1)</f>
        <v>6</v>
      </c>
      <c r="H7476" s="5">
        <f ca="1">(VLOOKUP($B7476,weights!$A$2:$R$6,4))*VLOOKUP($B7476,weights!$A$2:$R$6,6)^C7476*(VLOOKUP($B7476,weights!$A$2:$R$6,15)*EXP(VLOOKUP($B7476,weights!$A$2:$R$6,11)*D7476)+VLOOKUP($B7476,weights!$A$2:$R$6,16)*EXP(VLOOKUP($B7476,weights!$A$2:$R$6,12)*E7476)+VLOOKUP($B7476,weights!$A$2:$R$6,17)*EXP(VLOOKUP($B7476,weights!$A$2:$R$6,13)*F7476)+VLOOKUP($B7476,weights!$A$2:$R$6,18)*EXP(VLOOKUP($B7476,weights!$A$2:$R$6,14)*G7476))</f>
        <v>0.65183008259398534</v>
      </c>
    </row>
    <row r="7477" spans="1:8" ht="12.75" x14ac:dyDescent="0.2">
      <c r="A7477">
        <f t="shared" si="0"/>
        <v>300</v>
      </c>
      <c r="B7477" t="str">
        <f t="shared" ref="B7477:C7477" si="7451">B7452</f>
        <v>restaurant</v>
      </c>
      <c r="C7477">
        <f t="shared" si="7451"/>
        <v>0</v>
      </c>
      <c r="D7477">
        <f ca="1">OFFSET(walk!$A$2:$Y$402,TRUNC((ROW()-ROW($D$2))/COLUMNS(walk!$A$2:$Y$402)),MOD(ROW()-ROW($D$2),COLUMNS(walk!$A$2:$Y$402)),1,1)</f>
        <v>9</v>
      </c>
      <c r="E7477">
        <f ca="1">OFFSET(bike!$A$2:$Y$402,TRUNC((ROW()-ROW($E$2))/COLUMNS(bike!$A$2:$Y$402)),MOD(ROW()-ROW($E$2),COLUMNS(bike!$A$2:$Y$402)),1,1)</f>
        <v>2</v>
      </c>
      <c r="F7477">
        <f ca="1">OFFSET(transit!$A$2:$Y$402,TRUNC((ROW()-ROW($F$2))/COLUMNS(transit!$A$2:$Y$402)),MOD(ROW()-ROW($F$2),COLUMNS(transit!$A$2:$Y$402)),1,1)</f>
        <v>9</v>
      </c>
      <c r="G7477">
        <f ca="1">OFFSET(drive!$A$2:$Y$402,TRUNC((ROW()-ROW($G$2))/COLUMNS(drive!$A$2:$Y$402)),MOD(ROW()-ROW($G$2),COLUMNS(drive!$A$2:$Y$402)),1,1)</f>
        <v>2</v>
      </c>
      <c r="H7477" s="5">
        <f ca="1">(VLOOKUP($B7477,weights!$A$2:$R$6,4))*VLOOKUP($B7477,weights!$A$2:$R$6,6)^C7477*(VLOOKUP($B7477,weights!$A$2:$R$6,15)*EXP(VLOOKUP($B7477,weights!$A$2:$R$6,11)*D7477)+VLOOKUP($B7477,weights!$A$2:$R$6,16)*EXP(VLOOKUP($B7477,weights!$A$2:$R$6,12)*E7477)+VLOOKUP($B7477,weights!$A$2:$R$6,17)*EXP(VLOOKUP($B7477,weights!$A$2:$R$6,13)*F7477)+VLOOKUP($B7477,weights!$A$2:$R$6,18)*EXP(VLOOKUP($B7477,weights!$A$2:$R$6,14)*G7477))</f>
        <v>29.019165537322113</v>
      </c>
    </row>
    <row r="7478" spans="1:8" ht="12.75" x14ac:dyDescent="0.2">
      <c r="A7478">
        <f t="shared" si="0"/>
        <v>300</v>
      </c>
      <c r="B7478" t="str">
        <f t="shared" ref="B7478:C7478" si="7452">B7453</f>
        <v>restaurant</v>
      </c>
      <c r="C7478">
        <f t="shared" si="7452"/>
        <v>1</v>
      </c>
      <c r="D7478">
        <f ca="1">OFFSET(walk!$A$2:$Y$402,TRUNC((ROW()-ROW($D$2))/COLUMNS(walk!$A$2:$Y$402)),MOD(ROW()-ROW($D$2),COLUMNS(walk!$A$2:$Y$402)),1,1)</f>
        <v>11</v>
      </c>
      <c r="E7478">
        <f ca="1">OFFSET(bike!$A$2:$Y$402,TRUNC((ROW()-ROW($E$2))/COLUMNS(bike!$A$2:$Y$402)),MOD(ROW()-ROW($E$2),COLUMNS(bike!$A$2:$Y$402)),1,1)</f>
        <v>3</v>
      </c>
      <c r="F7478">
        <f ca="1">OFFSET(transit!$A$2:$Y$402,TRUNC((ROW()-ROW($F$2))/COLUMNS(transit!$A$2:$Y$402)),MOD(ROW()-ROW($F$2),COLUMNS(transit!$A$2:$Y$402)),1,1)</f>
        <v>9</v>
      </c>
      <c r="G7478">
        <f ca="1">OFFSET(drive!$A$2:$Y$402,TRUNC((ROW()-ROW($G$2))/COLUMNS(drive!$A$2:$Y$402)),MOD(ROW()-ROW($G$2),COLUMNS(drive!$A$2:$Y$402)),1,1)</f>
        <v>2</v>
      </c>
      <c r="H7478" s="5">
        <f ca="1">(VLOOKUP($B7478,weights!$A$2:$R$6,4))*VLOOKUP($B7478,weights!$A$2:$R$6,6)^C7478*(VLOOKUP($B7478,weights!$A$2:$R$6,15)*EXP(VLOOKUP($B7478,weights!$A$2:$R$6,11)*D7478)+VLOOKUP($B7478,weights!$A$2:$R$6,16)*EXP(VLOOKUP($B7478,weights!$A$2:$R$6,12)*E7478)+VLOOKUP($B7478,weights!$A$2:$R$6,17)*EXP(VLOOKUP($B7478,weights!$A$2:$R$6,13)*F7478)+VLOOKUP($B7478,weights!$A$2:$R$6,18)*EXP(VLOOKUP($B7478,weights!$A$2:$R$6,14)*G7478))</f>
        <v>23.264437081653135</v>
      </c>
    </row>
    <row r="7479" spans="1:8" ht="12.75" x14ac:dyDescent="0.2">
      <c r="A7479">
        <f t="shared" si="0"/>
        <v>300</v>
      </c>
      <c r="B7479" t="str">
        <f t="shared" ref="B7479:C7479" si="7453">B7454</f>
        <v>restaurant</v>
      </c>
      <c r="C7479">
        <f t="shared" si="7453"/>
        <v>2</v>
      </c>
      <c r="D7479">
        <f ca="1">OFFSET(walk!$A$2:$Y$402,TRUNC((ROW()-ROW($D$2))/COLUMNS(walk!$A$2:$Y$402)),MOD(ROW()-ROW($D$2),COLUMNS(walk!$A$2:$Y$402)),1,1)</f>
        <v>12</v>
      </c>
      <c r="E7479">
        <f ca="1">OFFSET(bike!$A$2:$Y$402,TRUNC((ROW()-ROW($E$2))/COLUMNS(bike!$A$2:$Y$402)),MOD(ROW()-ROW($E$2),COLUMNS(bike!$A$2:$Y$402)),1,1)</f>
        <v>3</v>
      </c>
      <c r="F7479">
        <f ca="1">OFFSET(transit!$A$2:$Y$402,TRUNC((ROW()-ROW($F$2))/COLUMNS(transit!$A$2:$Y$402)),MOD(ROW()-ROW($F$2),COLUMNS(transit!$A$2:$Y$402)),1,1)</f>
        <v>9</v>
      </c>
      <c r="G7479">
        <f ca="1">OFFSET(drive!$A$2:$Y$402,TRUNC((ROW()-ROW($G$2))/COLUMNS(drive!$A$2:$Y$402)),MOD(ROW()-ROW($G$2),COLUMNS(drive!$A$2:$Y$402)),1,1)</f>
        <v>3</v>
      </c>
      <c r="H7479" s="5">
        <f ca="1">(VLOOKUP($B7479,weights!$A$2:$R$6,4))*VLOOKUP($B7479,weights!$A$2:$R$6,6)^C7479*(VLOOKUP($B7479,weights!$A$2:$R$6,15)*EXP(VLOOKUP($B7479,weights!$A$2:$R$6,11)*D7479)+VLOOKUP($B7479,weights!$A$2:$R$6,16)*EXP(VLOOKUP($B7479,weights!$A$2:$R$6,12)*E7479)+VLOOKUP($B7479,weights!$A$2:$R$6,17)*EXP(VLOOKUP($B7479,weights!$A$2:$R$6,13)*F7479)+VLOOKUP($B7479,weights!$A$2:$R$6,18)*EXP(VLOOKUP($B7479,weights!$A$2:$R$6,14)*G7479))</f>
        <v>19.135521081018013</v>
      </c>
    </row>
    <row r="7480" spans="1:8" ht="12.75" x14ac:dyDescent="0.2">
      <c r="A7480">
        <f t="shared" si="0"/>
        <v>300</v>
      </c>
      <c r="B7480" t="str">
        <f t="shared" ref="B7480:C7480" si="7454">B7455</f>
        <v>restaurant</v>
      </c>
      <c r="C7480">
        <f t="shared" si="7454"/>
        <v>3</v>
      </c>
      <c r="D7480">
        <f ca="1">OFFSET(walk!$A$2:$Y$402,TRUNC((ROW()-ROW($D$2))/COLUMNS(walk!$A$2:$Y$402)),MOD(ROW()-ROW($D$2),COLUMNS(walk!$A$2:$Y$402)),1,1)</f>
        <v>14</v>
      </c>
      <c r="E7480">
        <f ca="1">OFFSET(bike!$A$2:$Y$402,TRUNC((ROW()-ROW($E$2))/COLUMNS(bike!$A$2:$Y$402)),MOD(ROW()-ROW($E$2),COLUMNS(bike!$A$2:$Y$402)),1,1)</f>
        <v>3</v>
      </c>
      <c r="F7480">
        <f ca="1">OFFSET(transit!$A$2:$Y$402,TRUNC((ROW()-ROW($F$2))/COLUMNS(transit!$A$2:$Y$402)),MOD(ROW()-ROW($F$2),COLUMNS(transit!$A$2:$Y$402)),1,1)</f>
        <v>10</v>
      </c>
      <c r="G7480">
        <f ca="1">OFFSET(drive!$A$2:$Y$402,TRUNC((ROW()-ROW($G$2))/COLUMNS(drive!$A$2:$Y$402)),MOD(ROW()-ROW($G$2),COLUMNS(drive!$A$2:$Y$402)),1,1)</f>
        <v>3</v>
      </c>
      <c r="H7480" s="5">
        <f ca="1">(VLOOKUP($B7480,weights!$A$2:$R$6,4))*VLOOKUP($B7480,weights!$A$2:$R$6,6)^C7480*(VLOOKUP($B7480,weights!$A$2:$R$6,15)*EXP(VLOOKUP($B7480,weights!$A$2:$R$6,11)*D7480)+VLOOKUP($B7480,weights!$A$2:$R$6,16)*EXP(VLOOKUP($B7480,weights!$A$2:$R$6,12)*E7480)+VLOOKUP($B7480,weights!$A$2:$R$6,17)*EXP(VLOOKUP($B7480,weights!$A$2:$R$6,13)*F7480)+VLOOKUP($B7480,weights!$A$2:$R$6,18)*EXP(VLOOKUP($B7480,weights!$A$2:$R$6,14)*G7480))</f>
        <v>16.375995211776015</v>
      </c>
    </row>
    <row r="7481" spans="1:8" ht="12.75" x14ac:dyDescent="0.2">
      <c r="A7481">
        <f t="shared" si="0"/>
        <v>300</v>
      </c>
      <c r="B7481" t="str">
        <f t="shared" ref="B7481:C7481" si="7455">B7456</f>
        <v>restaurant</v>
      </c>
      <c r="C7481">
        <f t="shared" si="7455"/>
        <v>4</v>
      </c>
      <c r="D7481">
        <f ca="1">OFFSET(walk!$A$2:$Y$402,TRUNC((ROW()-ROW($D$2))/COLUMNS(walk!$A$2:$Y$402)),MOD(ROW()-ROW($D$2),COLUMNS(walk!$A$2:$Y$402)),1,1)</f>
        <v>14</v>
      </c>
      <c r="E7481">
        <f ca="1">OFFSET(bike!$A$2:$Y$402,TRUNC((ROW()-ROW($E$2))/COLUMNS(bike!$A$2:$Y$402)),MOD(ROW()-ROW($E$2),COLUMNS(bike!$A$2:$Y$402)),1,1)</f>
        <v>4</v>
      </c>
      <c r="F7481">
        <f ca="1">OFFSET(transit!$A$2:$Y$402,TRUNC((ROW()-ROW($F$2))/COLUMNS(transit!$A$2:$Y$402)),MOD(ROW()-ROW($F$2),COLUMNS(transit!$A$2:$Y$402)),1,1)</f>
        <v>11</v>
      </c>
      <c r="G7481">
        <f ca="1">OFFSET(drive!$A$2:$Y$402,TRUNC((ROW()-ROW($G$2))/COLUMNS(drive!$A$2:$Y$402)),MOD(ROW()-ROW($G$2),COLUMNS(drive!$A$2:$Y$402)),1,1)</f>
        <v>3</v>
      </c>
      <c r="H7481" s="5">
        <f ca="1">(VLOOKUP($B7481,weights!$A$2:$R$6,4))*VLOOKUP($B7481,weights!$A$2:$R$6,6)^C7481*(VLOOKUP($B7481,weights!$A$2:$R$6,15)*EXP(VLOOKUP($B7481,weights!$A$2:$R$6,11)*D7481)+VLOOKUP($B7481,weights!$A$2:$R$6,16)*EXP(VLOOKUP($B7481,weights!$A$2:$R$6,12)*E7481)+VLOOKUP($B7481,weights!$A$2:$R$6,17)*EXP(VLOOKUP($B7481,weights!$A$2:$R$6,13)*F7481)+VLOOKUP($B7481,weights!$A$2:$R$6,18)*EXP(VLOOKUP($B7481,weights!$A$2:$R$6,14)*G7481))</f>
        <v>13.286603470483094</v>
      </c>
    </row>
    <row r="7482" spans="1:8" ht="12.75" x14ac:dyDescent="0.2">
      <c r="A7482">
        <f t="shared" si="0"/>
        <v>300</v>
      </c>
      <c r="B7482" t="str">
        <f t="shared" ref="B7482:C7482" si="7456">B7457</f>
        <v>restaurant</v>
      </c>
      <c r="C7482">
        <f t="shared" si="7456"/>
        <v>5</v>
      </c>
      <c r="D7482">
        <f ca="1">OFFSET(walk!$A$2:$Y$402,TRUNC((ROW()-ROW($D$2))/COLUMNS(walk!$A$2:$Y$402)),MOD(ROW()-ROW($D$2),COLUMNS(walk!$A$2:$Y$402)),1,1)</f>
        <v>14</v>
      </c>
      <c r="E7482">
        <f ca="1">OFFSET(bike!$A$2:$Y$402,TRUNC((ROW()-ROW($E$2))/COLUMNS(bike!$A$2:$Y$402)),MOD(ROW()-ROW($E$2),COLUMNS(bike!$A$2:$Y$402)),1,1)</f>
        <v>5</v>
      </c>
      <c r="F7482">
        <f ca="1">OFFSET(transit!$A$2:$Y$402,TRUNC((ROW()-ROW($F$2))/COLUMNS(transit!$A$2:$Y$402)),MOD(ROW()-ROW($F$2),COLUMNS(transit!$A$2:$Y$402)),1,1)</f>
        <v>12</v>
      </c>
      <c r="G7482">
        <f ca="1">OFFSET(drive!$A$2:$Y$402,TRUNC((ROW()-ROW($G$2))/COLUMNS(drive!$A$2:$Y$402)),MOD(ROW()-ROW($G$2),COLUMNS(drive!$A$2:$Y$402)),1,1)</f>
        <v>3</v>
      </c>
      <c r="H7482" s="5">
        <f ca="1">(VLOOKUP($B7482,weights!$A$2:$R$6,4))*VLOOKUP($B7482,weights!$A$2:$R$6,6)^C7482*(VLOOKUP($B7482,weights!$A$2:$R$6,15)*EXP(VLOOKUP($B7482,weights!$A$2:$R$6,11)*D7482)+VLOOKUP($B7482,weights!$A$2:$R$6,16)*EXP(VLOOKUP($B7482,weights!$A$2:$R$6,12)*E7482)+VLOOKUP($B7482,weights!$A$2:$R$6,17)*EXP(VLOOKUP($B7482,weights!$A$2:$R$6,13)*F7482)+VLOOKUP($B7482,weights!$A$2:$R$6,18)*EXP(VLOOKUP($B7482,weights!$A$2:$R$6,14)*G7482))</f>
        <v>10.905314200922728</v>
      </c>
    </row>
    <row r="7483" spans="1:8" ht="12.75" x14ac:dyDescent="0.2">
      <c r="A7483">
        <f t="shared" si="0"/>
        <v>300</v>
      </c>
      <c r="B7483" t="str">
        <f t="shared" ref="B7483:C7483" si="7457">B7458</f>
        <v>restaurant</v>
      </c>
      <c r="C7483">
        <f t="shared" si="7457"/>
        <v>6</v>
      </c>
      <c r="D7483">
        <f ca="1">OFFSET(walk!$A$2:$Y$402,TRUNC((ROW()-ROW($D$2))/COLUMNS(walk!$A$2:$Y$402)),MOD(ROW()-ROW($D$2),COLUMNS(walk!$A$2:$Y$402)),1,1)</f>
        <v>16</v>
      </c>
      <c r="E7483">
        <f ca="1">OFFSET(bike!$A$2:$Y$402,TRUNC((ROW()-ROW($E$2))/COLUMNS(bike!$A$2:$Y$402)),MOD(ROW()-ROW($E$2),COLUMNS(bike!$A$2:$Y$402)),1,1)</f>
        <v>5</v>
      </c>
      <c r="F7483">
        <f ca="1">OFFSET(transit!$A$2:$Y$402,TRUNC((ROW()-ROW($F$2))/COLUMNS(transit!$A$2:$Y$402)),MOD(ROW()-ROW($F$2),COLUMNS(transit!$A$2:$Y$402)),1,1)</f>
        <v>14</v>
      </c>
      <c r="G7483">
        <f ca="1">OFFSET(drive!$A$2:$Y$402,TRUNC((ROW()-ROW($G$2))/COLUMNS(drive!$A$2:$Y$402)),MOD(ROW()-ROW($G$2),COLUMNS(drive!$A$2:$Y$402)),1,1)</f>
        <v>4</v>
      </c>
      <c r="H7483" s="5">
        <f ca="1">(VLOOKUP($B7483,weights!$A$2:$R$6,4))*VLOOKUP($B7483,weights!$A$2:$R$6,6)^C7483*(VLOOKUP($B7483,weights!$A$2:$R$6,15)*EXP(VLOOKUP($B7483,weights!$A$2:$R$6,11)*D7483)+VLOOKUP($B7483,weights!$A$2:$R$6,16)*EXP(VLOOKUP($B7483,weights!$A$2:$R$6,12)*E7483)+VLOOKUP($B7483,weights!$A$2:$R$6,17)*EXP(VLOOKUP($B7483,weights!$A$2:$R$6,13)*F7483)+VLOOKUP($B7483,weights!$A$2:$R$6,18)*EXP(VLOOKUP($B7483,weights!$A$2:$R$6,14)*G7483))</f>
        <v>8.461638874892607</v>
      </c>
    </row>
    <row r="7484" spans="1:8" ht="12.75" x14ac:dyDescent="0.2">
      <c r="A7484">
        <f t="shared" si="0"/>
        <v>300</v>
      </c>
      <c r="B7484" t="str">
        <f t="shared" ref="B7484:C7484" si="7458">B7459</f>
        <v>restaurant</v>
      </c>
      <c r="C7484">
        <f t="shared" si="7458"/>
        <v>7</v>
      </c>
      <c r="D7484">
        <f ca="1">OFFSET(walk!$A$2:$Y$402,TRUNC((ROW()-ROW($D$2))/COLUMNS(walk!$A$2:$Y$402)),MOD(ROW()-ROW($D$2),COLUMNS(walk!$A$2:$Y$402)),1,1)</f>
        <v>17</v>
      </c>
      <c r="E7484">
        <f ca="1">OFFSET(bike!$A$2:$Y$402,TRUNC((ROW()-ROW($E$2))/COLUMNS(bike!$A$2:$Y$402)),MOD(ROW()-ROW($E$2),COLUMNS(bike!$A$2:$Y$402)),1,1)</f>
        <v>5</v>
      </c>
      <c r="F7484">
        <f ca="1">OFFSET(transit!$A$2:$Y$402,TRUNC((ROW()-ROW($F$2))/COLUMNS(transit!$A$2:$Y$402)),MOD(ROW()-ROW($F$2),COLUMNS(transit!$A$2:$Y$402)),1,1)</f>
        <v>14</v>
      </c>
      <c r="G7484">
        <f ca="1">OFFSET(drive!$A$2:$Y$402,TRUNC((ROW()-ROW($G$2))/COLUMNS(drive!$A$2:$Y$402)),MOD(ROW()-ROW($G$2),COLUMNS(drive!$A$2:$Y$402)),1,1)</f>
        <v>4</v>
      </c>
      <c r="H7484" s="5">
        <f ca="1">(VLOOKUP($B7484,weights!$A$2:$R$6,4))*VLOOKUP($B7484,weights!$A$2:$R$6,6)^C7484*(VLOOKUP($B7484,weights!$A$2:$R$6,15)*EXP(VLOOKUP($B7484,weights!$A$2:$R$6,11)*D7484)+VLOOKUP($B7484,weights!$A$2:$R$6,16)*EXP(VLOOKUP($B7484,weights!$A$2:$R$6,12)*E7484)+VLOOKUP($B7484,weights!$A$2:$R$6,17)*EXP(VLOOKUP($B7484,weights!$A$2:$R$6,13)*F7484)+VLOOKUP($B7484,weights!$A$2:$R$6,18)*EXP(VLOOKUP($B7484,weights!$A$2:$R$6,14)*G7484))</f>
        <v>7.5330557558322155</v>
      </c>
    </row>
    <row r="7485" spans="1:8" ht="12.75" x14ac:dyDescent="0.2">
      <c r="A7485">
        <f t="shared" si="0"/>
        <v>300</v>
      </c>
      <c r="B7485" t="str">
        <f t="shared" ref="B7485:C7485" si="7459">B7460</f>
        <v>restaurant</v>
      </c>
      <c r="C7485">
        <f t="shared" si="7459"/>
        <v>8</v>
      </c>
      <c r="D7485">
        <f ca="1">OFFSET(walk!$A$2:$Y$402,TRUNC((ROW()-ROW($D$2))/COLUMNS(walk!$A$2:$Y$402)),MOD(ROW()-ROW($D$2),COLUMNS(walk!$A$2:$Y$402)),1,1)</f>
        <v>18</v>
      </c>
      <c r="E7485">
        <f ca="1">OFFSET(bike!$A$2:$Y$402,TRUNC((ROW()-ROW($E$2))/COLUMNS(bike!$A$2:$Y$402)),MOD(ROW()-ROW($E$2),COLUMNS(bike!$A$2:$Y$402)),1,1)</f>
        <v>6</v>
      </c>
      <c r="F7485">
        <f ca="1">OFFSET(transit!$A$2:$Y$402,TRUNC((ROW()-ROW($F$2))/COLUMNS(transit!$A$2:$Y$402)),MOD(ROW()-ROW($F$2),COLUMNS(transit!$A$2:$Y$402)),1,1)</f>
        <v>16</v>
      </c>
      <c r="G7485">
        <f ca="1">OFFSET(drive!$A$2:$Y$402,TRUNC((ROW()-ROW($G$2))/COLUMNS(drive!$A$2:$Y$402)),MOD(ROW()-ROW($G$2),COLUMNS(drive!$A$2:$Y$402)),1,1)</f>
        <v>4</v>
      </c>
      <c r="H7485" s="5">
        <f ca="1">(VLOOKUP($B7485,weights!$A$2:$R$6,4))*VLOOKUP($B7485,weights!$A$2:$R$6,6)^C7485*(VLOOKUP($B7485,weights!$A$2:$R$6,15)*EXP(VLOOKUP($B7485,weights!$A$2:$R$6,11)*D7485)+VLOOKUP($B7485,weights!$A$2:$R$6,16)*EXP(VLOOKUP($B7485,weights!$A$2:$R$6,12)*E7485)+VLOOKUP($B7485,weights!$A$2:$R$6,17)*EXP(VLOOKUP($B7485,weights!$A$2:$R$6,13)*F7485)+VLOOKUP($B7485,weights!$A$2:$R$6,18)*EXP(VLOOKUP($B7485,weights!$A$2:$R$6,14)*G7485))</f>
        <v>6.0766451010726863</v>
      </c>
    </row>
    <row r="7486" spans="1:8" ht="12.75" x14ac:dyDescent="0.2">
      <c r="A7486">
        <f t="shared" si="0"/>
        <v>300</v>
      </c>
      <c r="B7486" t="str">
        <f t="shared" ref="B7486:C7486" si="7460">B7461</f>
        <v>restaurant</v>
      </c>
      <c r="C7486">
        <f t="shared" si="7460"/>
        <v>9</v>
      </c>
      <c r="D7486">
        <f ca="1">OFFSET(walk!$A$2:$Y$402,TRUNC((ROW()-ROW($D$2))/COLUMNS(walk!$A$2:$Y$402)),MOD(ROW()-ROW($D$2),COLUMNS(walk!$A$2:$Y$402)),1,1)</f>
        <v>19</v>
      </c>
      <c r="E7486">
        <f ca="1">OFFSET(bike!$A$2:$Y$402,TRUNC((ROW()-ROW($E$2))/COLUMNS(bike!$A$2:$Y$402)),MOD(ROW()-ROW($E$2),COLUMNS(bike!$A$2:$Y$402)),1,1)</f>
        <v>6</v>
      </c>
      <c r="F7486">
        <f ca="1">OFFSET(transit!$A$2:$Y$402,TRUNC((ROW()-ROW($F$2))/COLUMNS(transit!$A$2:$Y$402)),MOD(ROW()-ROW($F$2),COLUMNS(transit!$A$2:$Y$402)),1,1)</f>
        <v>17</v>
      </c>
      <c r="G7486">
        <f ca="1">OFFSET(drive!$A$2:$Y$402,TRUNC((ROW()-ROW($G$2))/COLUMNS(drive!$A$2:$Y$402)),MOD(ROW()-ROW($G$2),COLUMNS(drive!$A$2:$Y$402)),1,1)</f>
        <v>4</v>
      </c>
      <c r="H7486" s="5">
        <f ca="1">(VLOOKUP($B7486,weights!$A$2:$R$6,4))*VLOOKUP($B7486,weights!$A$2:$R$6,6)^C7486*(VLOOKUP($B7486,weights!$A$2:$R$6,15)*EXP(VLOOKUP($B7486,weights!$A$2:$R$6,11)*D7486)+VLOOKUP($B7486,weights!$A$2:$R$6,16)*EXP(VLOOKUP($B7486,weights!$A$2:$R$6,12)*E7486)+VLOOKUP($B7486,weights!$A$2:$R$6,17)*EXP(VLOOKUP($B7486,weights!$A$2:$R$6,13)*F7486)+VLOOKUP($B7486,weights!$A$2:$R$6,18)*EXP(VLOOKUP($B7486,weights!$A$2:$R$6,14)*G7486))</f>
        <v>5.3456276324299408</v>
      </c>
    </row>
    <row r="7487" spans="1:8" ht="12.75" x14ac:dyDescent="0.2">
      <c r="A7487">
        <f t="shared" si="0"/>
        <v>300</v>
      </c>
      <c r="B7487" t="str">
        <f t="shared" ref="B7487:C7487" si="7461">B7462</f>
        <v>supermarket</v>
      </c>
      <c r="C7487">
        <f t="shared" si="7461"/>
        <v>0</v>
      </c>
      <c r="D7487">
        <f ca="1">OFFSET(walk!$A$2:$Y$402,TRUNC((ROW()-ROW($D$2))/COLUMNS(walk!$A$2:$Y$402)),MOD(ROW()-ROW($D$2),COLUMNS(walk!$A$2:$Y$402)),1,1)</f>
        <v>40</v>
      </c>
      <c r="E7487">
        <f ca="1">OFFSET(bike!$A$2:$Y$402,TRUNC((ROW()-ROW($E$2))/COLUMNS(bike!$A$2:$Y$402)),MOD(ROW()-ROW($E$2),COLUMNS(bike!$A$2:$Y$402)),1,1)</f>
        <v>16</v>
      </c>
      <c r="F7487">
        <f ca="1">OFFSET(transit!$A$2:$Y$402,TRUNC((ROW()-ROW($F$2))/COLUMNS(transit!$A$2:$Y$402)),MOD(ROW()-ROW($F$2),COLUMNS(transit!$A$2:$Y$402)),1,1)</f>
        <v>21</v>
      </c>
      <c r="G7487">
        <f ca="1">OFFSET(drive!$A$2:$Y$402,TRUNC((ROW()-ROW($G$2))/COLUMNS(drive!$A$2:$Y$402)),MOD(ROW()-ROW($G$2),COLUMNS(drive!$A$2:$Y$402)),1,1)</f>
        <v>8</v>
      </c>
      <c r="H7487" s="5">
        <f ca="1">(VLOOKUP($B7487,weights!$A$2:$R$6,4))*VLOOKUP($B7487,weights!$A$2:$R$6,6)^C7487*(VLOOKUP($B7487,weights!$A$2:$R$6,15)*EXP(VLOOKUP($B7487,weights!$A$2:$R$6,11)*D7487)+VLOOKUP($B7487,weights!$A$2:$R$6,16)*EXP(VLOOKUP($B7487,weights!$A$2:$R$6,12)*E7487)+VLOOKUP($B7487,weights!$A$2:$R$6,17)*EXP(VLOOKUP($B7487,weights!$A$2:$R$6,13)*F7487)+VLOOKUP($B7487,weights!$A$2:$R$6,18)*EXP(VLOOKUP($B7487,weights!$A$2:$R$6,14)*G7487))</f>
        <v>3.4573778953657834</v>
      </c>
    </row>
    <row r="7488" spans="1:8" ht="12.75" x14ac:dyDescent="0.2">
      <c r="A7488">
        <f t="shared" si="0"/>
        <v>300</v>
      </c>
      <c r="B7488" t="str">
        <f t="shared" ref="B7488:C7488" si="7462">B7463</f>
        <v>supermarket</v>
      </c>
      <c r="C7488">
        <f t="shared" si="7462"/>
        <v>1</v>
      </c>
      <c r="D7488">
        <f ca="1">OFFSET(walk!$A$2:$Y$402,TRUNC((ROW()-ROW($D$2))/COLUMNS(walk!$A$2:$Y$402)),MOD(ROW()-ROW($D$2),COLUMNS(walk!$A$2:$Y$402)),1,1)</f>
        <v>50</v>
      </c>
      <c r="E7488">
        <f ca="1">OFFSET(bike!$A$2:$Y$402,TRUNC((ROW()-ROW($E$2))/COLUMNS(bike!$A$2:$Y$402)),MOD(ROW()-ROW($E$2),COLUMNS(bike!$A$2:$Y$402)),1,1)</f>
        <v>17</v>
      </c>
      <c r="F7488">
        <f ca="1">OFFSET(transit!$A$2:$Y$402,TRUNC((ROW()-ROW($F$2))/COLUMNS(transit!$A$2:$Y$402)),MOD(ROW()-ROW($F$2),COLUMNS(transit!$A$2:$Y$402)),1,1)</f>
        <v>26</v>
      </c>
      <c r="G7488">
        <f ca="1">OFFSET(drive!$A$2:$Y$402,TRUNC((ROW()-ROW($G$2))/COLUMNS(drive!$A$2:$Y$402)),MOD(ROW()-ROW($G$2),COLUMNS(drive!$A$2:$Y$402)),1,1)</f>
        <v>10</v>
      </c>
      <c r="H7488" s="5">
        <f ca="1">(VLOOKUP($B7488,weights!$A$2:$R$6,4))*VLOOKUP($B7488,weights!$A$2:$R$6,6)^C7488*(VLOOKUP($B7488,weights!$A$2:$R$6,15)*EXP(VLOOKUP($B7488,weights!$A$2:$R$6,11)*D7488)+VLOOKUP($B7488,weights!$A$2:$R$6,16)*EXP(VLOOKUP($B7488,weights!$A$2:$R$6,12)*E7488)+VLOOKUP($B7488,weights!$A$2:$R$6,17)*EXP(VLOOKUP($B7488,weights!$A$2:$R$6,13)*F7488)+VLOOKUP($B7488,weights!$A$2:$R$6,18)*EXP(VLOOKUP($B7488,weights!$A$2:$R$6,14)*G7488))</f>
        <v>1.3090491996219644</v>
      </c>
    </row>
    <row r="7489" spans="1:8" ht="12.75" x14ac:dyDescent="0.2">
      <c r="A7489">
        <f t="shared" si="0"/>
        <v>300</v>
      </c>
      <c r="B7489" t="str">
        <f t="shared" ref="B7489:C7489" si="7463">B7464</f>
        <v>supermarket</v>
      </c>
      <c r="C7489">
        <f t="shared" si="7463"/>
        <v>2</v>
      </c>
      <c r="D7489">
        <f ca="1">OFFSET(walk!$A$2:$Y$402,TRUNC((ROW()-ROW($D$2))/COLUMNS(walk!$A$2:$Y$402)),MOD(ROW()-ROW($D$2),COLUMNS(walk!$A$2:$Y$402)),1,1)</f>
        <v>55</v>
      </c>
      <c r="E7489">
        <f ca="1">OFFSET(bike!$A$2:$Y$402,TRUNC((ROW()-ROW($E$2))/COLUMNS(bike!$A$2:$Y$402)),MOD(ROW()-ROW($E$2),COLUMNS(bike!$A$2:$Y$402)),1,1)</f>
        <v>18</v>
      </c>
      <c r="F7489">
        <f ca="1">OFFSET(transit!$A$2:$Y$402,TRUNC((ROW()-ROW($F$2))/COLUMNS(transit!$A$2:$Y$402)),MOD(ROW()-ROW($F$2),COLUMNS(transit!$A$2:$Y$402)),1,1)</f>
        <v>34</v>
      </c>
      <c r="G7489">
        <f ca="1">OFFSET(drive!$A$2:$Y$402,TRUNC((ROW()-ROW($G$2))/COLUMNS(drive!$A$2:$Y$402)),MOD(ROW()-ROW($G$2),COLUMNS(drive!$A$2:$Y$402)),1,1)</f>
        <v>12</v>
      </c>
      <c r="H7489" s="5">
        <f ca="1">(VLOOKUP($B7489,weights!$A$2:$R$6,4))*VLOOKUP($B7489,weights!$A$2:$R$6,6)^C7489*(VLOOKUP($B7489,weights!$A$2:$R$6,15)*EXP(VLOOKUP($B7489,weights!$A$2:$R$6,11)*D7489)+VLOOKUP($B7489,weights!$A$2:$R$6,16)*EXP(VLOOKUP($B7489,weights!$A$2:$R$6,12)*E7489)+VLOOKUP($B7489,weights!$A$2:$R$6,17)*EXP(VLOOKUP($B7489,weights!$A$2:$R$6,13)*F7489)+VLOOKUP($B7489,weights!$A$2:$R$6,18)*EXP(VLOOKUP($B7489,weights!$A$2:$R$6,14)*G7489))</f>
        <v>0.49612860835525119</v>
      </c>
    </row>
    <row r="7490" spans="1:8" ht="12.75" x14ac:dyDescent="0.2">
      <c r="A7490">
        <f t="shared" si="0"/>
        <v>300</v>
      </c>
      <c r="B7490" t="str">
        <f t="shared" ref="B7490:C7490" si="7464">B7465</f>
        <v>supermarket</v>
      </c>
      <c r="C7490">
        <f t="shared" si="7464"/>
        <v>3</v>
      </c>
      <c r="D7490">
        <f ca="1">OFFSET(walk!$A$2:$Y$402,TRUNC((ROW()-ROW($D$2))/COLUMNS(walk!$A$2:$Y$402)),MOD(ROW()-ROW($D$2),COLUMNS(walk!$A$2:$Y$402)),1,1)</f>
        <v>62</v>
      </c>
      <c r="E7490">
        <f ca="1">OFFSET(bike!$A$2:$Y$402,TRUNC((ROW()-ROW($E$2))/COLUMNS(bike!$A$2:$Y$402)),MOD(ROW()-ROW($E$2),COLUMNS(bike!$A$2:$Y$402)),1,1)</f>
        <v>21</v>
      </c>
      <c r="F7490">
        <f ca="1">OFFSET(transit!$A$2:$Y$402,TRUNC((ROW()-ROW($F$2))/COLUMNS(transit!$A$2:$Y$402)),MOD(ROW()-ROW($F$2),COLUMNS(transit!$A$2:$Y$402)),1,1)</f>
        <v>38</v>
      </c>
      <c r="G7490">
        <f ca="1">OFFSET(drive!$A$2:$Y$402,TRUNC((ROW()-ROW($G$2))/COLUMNS(drive!$A$2:$Y$402)),MOD(ROW()-ROW($G$2),COLUMNS(drive!$A$2:$Y$402)),1,1)</f>
        <v>13</v>
      </c>
      <c r="H7490" s="5">
        <f ca="1">(VLOOKUP($B7490,weights!$A$2:$R$6,4))*VLOOKUP($B7490,weights!$A$2:$R$6,6)^C7490*(VLOOKUP($B7490,weights!$A$2:$R$6,15)*EXP(VLOOKUP($B7490,weights!$A$2:$R$6,11)*D7490)+VLOOKUP($B7490,weights!$A$2:$R$6,16)*EXP(VLOOKUP($B7490,weights!$A$2:$R$6,12)*E7490)+VLOOKUP($B7490,weights!$A$2:$R$6,17)*EXP(VLOOKUP($B7490,weights!$A$2:$R$6,13)*F7490)+VLOOKUP($B7490,weights!$A$2:$R$6,18)*EXP(VLOOKUP($B7490,weights!$A$2:$R$6,14)*G7490))</f>
        <v>0.23168505426128189</v>
      </c>
    </row>
    <row r="7491" spans="1:8" ht="12.75" x14ac:dyDescent="0.2">
      <c r="A7491">
        <f t="shared" si="0"/>
        <v>300</v>
      </c>
      <c r="B7491" t="str">
        <f t="shared" ref="B7491:C7491" si="7465">B7466</f>
        <v>supermarket</v>
      </c>
      <c r="C7491">
        <f t="shared" si="7465"/>
        <v>4</v>
      </c>
      <c r="D7491">
        <f ca="1">OFFSET(walk!$A$2:$Y$402,TRUNC((ROW()-ROW($D$2))/COLUMNS(walk!$A$2:$Y$402)),MOD(ROW()-ROW($D$2),COLUMNS(walk!$A$2:$Y$402)),1,1)</f>
        <v>79</v>
      </c>
      <c r="E7491">
        <f ca="1">OFFSET(bike!$A$2:$Y$402,TRUNC((ROW()-ROW($E$2))/COLUMNS(bike!$A$2:$Y$402)),MOD(ROW()-ROW($E$2),COLUMNS(bike!$A$2:$Y$402)),1,1)</f>
        <v>25</v>
      </c>
      <c r="F7491">
        <f ca="1">OFFSET(transit!$A$2:$Y$402,TRUNC((ROW()-ROW($F$2))/COLUMNS(transit!$A$2:$Y$402)),MOD(ROW()-ROW($F$2),COLUMNS(transit!$A$2:$Y$402)),1,1)</f>
        <v>41</v>
      </c>
      <c r="G7491">
        <f ca="1">OFFSET(drive!$A$2:$Y$402,TRUNC((ROW()-ROW($G$2))/COLUMNS(drive!$A$2:$Y$402)),MOD(ROW()-ROW($G$2),COLUMNS(drive!$A$2:$Y$402)),1,1)</f>
        <v>15</v>
      </c>
      <c r="H7491" s="5">
        <f ca="1">(VLOOKUP($B7491,weights!$A$2:$R$6,4))*VLOOKUP($B7491,weights!$A$2:$R$6,6)^C7491*(VLOOKUP($B7491,weights!$A$2:$R$6,15)*EXP(VLOOKUP($B7491,weights!$A$2:$R$6,11)*D7491)+VLOOKUP($B7491,weights!$A$2:$R$6,16)*EXP(VLOOKUP($B7491,weights!$A$2:$R$6,12)*E7491)+VLOOKUP($B7491,weights!$A$2:$R$6,17)*EXP(VLOOKUP($B7491,weights!$A$2:$R$6,13)*F7491)+VLOOKUP($B7491,weights!$A$2:$R$6,18)*EXP(VLOOKUP($B7491,weights!$A$2:$R$6,14)*G7491))</f>
        <v>8.8664902242014634E-2</v>
      </c>
    </row>
    <row r="7492" spans="1:8" ht="12.75" x14ac:dyDescent="0.2">
      <c r="A7492">
        <f t="shared" si="0"/>
        <v>300</v>
      </c>
      <c r="B7492" t="str">
        <f t="shared" ref="B7492:C7492" si="7466">B7467</f>
        <v>store</v>
      </c>
      <c r="C7492">
        <f t="shared" si="7466"/>
        <v>0</v>
      </c>
      <c r="D7492">
        <f ca="1">OFFSET(walk!$A$2:$Y$402,TRUNC((ROW()-ROW($D$2))/COLUMNS(walk!$A$2:$Y$402)),MOD(ROW()-ROW($D$2),COLUMNS(walk!$A$2:$Y$402)),1,1)</f>
        <v>8</v>
      </c>
      <c r="E7492">
        <f ca="1">OFFSET(bike!$A$2:$Y$402,TRUNC((ROW()-ROW($E$2))/COLUMNS(bike!$A$2:$Y$402)),MOD(ROW()-ROW($E$2),COLUMNS(bike!$A$2:$Y$402)),1,1)</f>
        <v>2</v>
      </c>
      <c r="F7492">
        <f ca="1">OFFSET(transit!$A$2:$Y$402,TRUNC((ROW()-ROW($F$2))/COLUMNS(transit!$A$2:$Y$402)),MOD(ROW()-ROW($F$2),COLUMNS(transit!$A$2:$Y$402)),1,1)</f>
        <v>8</v>
      </c>
      <c r="G7492">
        <f ca="1">OFFSET(drive!$A$2:$Y$402,TRUNC((ROW()-ROW($G$2))/COLUMNS(drive!$A$2:$Y$402)),MOD(ROW()-ROW($G$2),COLUMNS(drive!$A$2:$Y$402)),1,1)</f>
        <v>2</v>
      </c>
      <c r="H7492" s="5">
        <f ca="1">(VLOOKUP($B7492,weights!$A$2:$R$6,4))*VLOOKUP($B7492,weights!$A$2:$R$6,6)^C7492*(VLOOKUP($B7492,weights!$A$2:$R$6,15)*EXP(VLOOKUP($B7492,weights!$A$2:$R$6,11)*D7492)+VLOOKUP($B7492,weights!$A$2:$R$6,16)*EXP(VLOOKUP($B7492,weights!$A$2:$R$6,12)*E7492)+VLOOKUP($B7492,weights!$A$2:$R$6,17)*EXP(VLOOKUP($B7492,weights!$A$2:$R$6,13)*F7492)+VLOOKUP($B7492,weights!$A$2:$R$6,18)*EXP(VLOOKUP($B7492,weights!$A$2:$R$6,14)*G7492))</f>
        <v>13.08641736128927</v>
      </c>
    </row>
    <row r="7493" spans="1:8" ht="12.75" x14ac:dyDescent="0.2">
      <c r="A7493">
        <f t="shared" si="0"/>
        <v>300</v>
      </c>
      <c r="B7493" t="str">
        <f t="shared" ref="B7493:C7493" si="7467">B7468</f>
        <v>store</v>
      </c>
      <c r="C7493">
        <f t="shared" si="7467"/>
        <v>1</v>
      </c>
      <c r="D7493">
        <f ca="1">OFFSET(walk!$A$2:$Y$402,TRUNC((ROW()-ROW($D$2))/COLUMNS(walk!$A$2:$Y$402)),MOD(ROW()-ROW($D$2),COLUMNS(walk!$A$2:$Y$402)),1,1)</f>
        <v>10</v>
      </c>
      <c r="E7493">
        <f ca="1">OFFSET(bike!$A$2:$Y$402,TRUNC((ROW()-ROW($E$2))/COLUMNS(bike!$A$2:$Y$402)),MOD(ROW()-ROW($E$2),COLUMNS(bike!$A$2:$Y$402)),1,1)</f>
        <v>3</v>
      </c>
      <c r="F7493">
        <f ca="1">OFFSET(transit!$A$2:$Y$402,TRUNC((ROW()-ROW($F$2))/COLUMNS(transit!$A$2:$Y$402)),MOD(ROW()-ROW($F$2),COLUMNS(transit!$A$2:$Y$402)),1,1)</f>
        <v>9</v>
      </c>
      <c r="G7493">
        <f ca="1">OFFSET(drive!$A$2:$Y$402,TRUNC((ROW()-ROW($G$2))/COLUMNS(drive!$A$2:$Y$402)),MOD(ROW()-ROW($G$2),COLUMNS(drive!$A$2:$Y$402)),1,1)</f>
        <v>2</v>
      </c>
      <c r="H7493" s="5">
        <f ca="1">(VLOOKUP($B7493,weights!$A$2:$R$6,4))*VLOOKUP($B7493,weights!$A$2:$R$6,6)^C7493*(VLOOKUP($B7493,weights!$A$2:$R$6,15)*EXP(VLOOKUP($B7493,weights!$A$2:$R$6,11)*D7493)+VLOOKUP($B7493,weights!$A$2:$R$6,16)*EXP(VLOOKUP($B7493,weights!$A$2:$R$6,12)*E7493)+VLOOKUP($B7493,weights!$A$2:$R$6,17)*EXP(VLOOKUP($B7493,weights!$A$2:$R$6,13)*F7493)+VLOOKUP($B7493,weights!$A$2:$R$6,18)*EXP(VLOOKUP($B7493,weights!$A$2:$R$6,14)*G7493))</f>
        <v>7.1598847712716553</v>
      </c>
    </row>
    <row r="7494" spans="1:8" ht="12.75" x14ac:dyDescent="0.2">
      <c r="A7494">
        <f t="shared" si="0"/>
        <v>300</v>
      </c>
      <c r="B7494" t="str">
        <f t="shared" ref="B7494:C7494" si="7468">B7469</f>
        <v>store</v>
      </c>
      <c r="C7494">
        <f t="shared" si="7468"/>
        <v>2</v>
      </c>
      <c r="D7494">
        <f ca="1">OFFSET(walk!$A$2:$Y$402,TRUNC((ROW()-ROW($D$2))/COLUMNS(walk!$A$2:$Y$402)),MOD(ROW()-ROW($D$2),COLUMNS(walk!$A$2:$Y$402)),1,1)</f>
        <v>11</v>
      </c>
      <c r="E7494">
        <f ca="1">OFFSET(bike!$A$2:$Y$402,TRUNC((ROW()-ROW($E$2))/COLUMNS(bike!$A$2:$Y$402)),MOD(ROW()-ROW($E$2),COLUMNS(bike!$A$2:$Y$402)),1,1)</f>
        <v>3</v>
      </c>
      <c r="F7494">
        <f ca="1">OFFSET(transit!$A$2:$Y$402,TRUNC((ROW()-ROW($F$2))/COLUMNS(transit!$A$2:$Y$402)),MOD(ROW()-ROW($F$2),COLUMNS(transit!$A$2:$Y$402)),1,1)</f>
        <v>10</v>
      </c>
      <c r="G7494">
        <f ca="1">OFFSET(drive!$A$2:$Y$402,TRUNC((ROW()-ROW($G$2))/COLUMNS(drive!$A$2:$Y$402)),MOD(ROW()-ROW($G$2),COLUMNS(drive!$A$2:$Y$402)),1,1)</f>
        <v>4</v>
      </c>
      <c r="H7494" s="5">
        <f ca="1">(VLOOKUP($B7494,weights!$A$2:$R$6,4))*VLOOKUP($B7494,weights!$A$2:$R$6,6)^C7494*(VLOOKUP($B7494,weights!$A$2:$R$6,15)*EXP(VLOOKUP($B7494,weights!$A$2:$R$6,11)*D7494)+VLOOKUP($B7494,weights!$A$2:$R$6,16)*EXP(VLOOKUP($B7494,weights!$A$2:$R$6,12)*E7494)+VLOOKUP($B7494,weights!$A$2:$R$6,17)*EXP(VLOOKUP($B7494,weights!$A$2:$R$6,13)*F7494)+VLOOKUP($B7494,weights!$A$2:$R$6,18)*EXP(VLOOKUP($B7494,weights!$A$2:$R$6,14)*G7494))</f>
        <v>3.5308531496924078</v>
      </c>
    </row>
    <row r="7495" spans="1:8" ht="12.75" x14ac:dyDescent="0.2">
      <c r="A7495">
        <f t="shared" si="0"/>
        <v>300</v>
      </c>
      <c r="B7495" t="str">
        <f t="shared" ref="B7495:C7495" si="7469">B7470</f>
        <v>store</v>
      </c>
      <c r="C7495">
        <f t="shared" si="7469"/>
        <v>3</v>
      </c>
      <c r="D7495">
        <f ca="1">OFFSET(walk!$A$2:$Y$402,TRUNC((ROW()-ROW($D$2))/COLUMNS(walk!$A$2:$Y$402)),MOD(ROW()-ROW($D$2),COLUMNS(walk!$A$2:$Y$402)),1,1)</f>
        <v>16</v>
      </c>
      <c r="E7495">
        <f ca="1">OFFSET(bike!$A$2:$Y$402,TRUNC((ROW()-ROW($E$2))/COLUMNS(bike!$A$2:$Y$402)),MOD(ROW()-ROW($E$2),COLUMNS(bike!$A$2:$Y$402)),1,1)</f>
        <v>4</v>
      </c>
      <c r="F7495">
        <f ca="1">OFFSET(transit!$A$2:$Y$402,TRUNC((ROW()-ROW($F$2))/COLUMNS(transit!$A$2:$Y$402)),MOD(ROW()-ROW($F$2),COLUMNS(transit!$A$2:$Y$402)),1,1)</f>
        <v>10</v>
      </c>
      <c r="G7495">
        <f ca="1">OFFSET(drive!$A$2:$Y$402,TRUNC((ROW()-ROW($G$2))/COLUMNS(drive!$A$2:$Y$402)),MOD(ROW()-ROW($G$2),COLUMNS(drive!$A$2:$Y$402)),1,1)</f>
        <v>4</v>
      </c>
      <c r="H7495" s="5">
        <f ca="1">(VLOOKUP($B7495,weights!$A$2:$R$6,4))*VLOOKUP($B7495,weights!$A$2:$R$6,6)^C7495*(VLOOKUP($B7495,weights!$A$2:$R$6,15)*EXP(VLOOKUP($B7495,weights!$A$2:$R$6,11)*D7495)+VLOOKUP($B7495,weights!$A$2:$R$6,16)*EXP(VLOOKUP($B7495,weights!$A$2:$R$6,12)*E7495)+VLOOKUP($B7495,weights!$A$2:$R$6,17)*EXP(VLOOKUP($B7495,weights!$A$2:$R$6,13)*F7495)+VLOOKUP($B7495,weights!$A$2:$R$6,18)*EXP(VLOOKUP($B7495,weights!$A$2:$R$6,14)*G7495))</f>
        <v>1.9166787516156258</v>
      </c>
    </row>
    <row r="7496" spans="1:8" ht="12.75" x14ac:dyDescent="0.2">
      <c r="A7496">
        <f t="shared" si="0"/>
        <v>300</v>
      </c>
      <c r="B7496" t="str">
        <f t="shared" ref="B7496:C7496" si="7470">B7471</f>
        <v>store</v>
      </c>
      <c r="C7496">
        <f t="shared" si="7470"/>
        <v>4</v>
      </c>
      <c r="D7496">
        <f ca="1">OFFSET(walk!$A$2:$Y$402,TRUNC((ROW()-ROW($D$2))/COLUMNS(walk!$A$2:$Y$402)),MOD(ROW()-ROW($D$2),COLUMNS(walk!$A$2:$Y$402)),1,1)</f>
        <v>17</v>
      </c>
      <c r="E7496">
        <f ca="1">OFFSET(bike!$A$2:$Y$402,TRUNC((ROW()-ROW($E$2))/COLUMNS(bike!$A$2:$Y$402)),MOD(ROW()-ROW($E$2),COLUMNS(bike!$A$2:$Y$402)),1,1)</f>
        <v>4</v>
      </c>
      <c r="F7496">
        <f ca="1">OFFSET(transit!$A$2:$Y$402,TRUNC((ROW()-ROW($F$2))/COLUMNS(transit!$A$2:$Y$402)),MOD(ROW()-ROW($F$2),COLUMNS(transit!$A$2:$Y$402)),1,1)</f>
        <v>10</v>
      </c>
      <c r="G7496">
        <f ca="1">OFFSET(drive!$A$2:$Y$402,TRUNC((ROW()-ROW($G$2))/COLUMNS(drive!$A$2:$Y$402)),MOD(ROW()-ROW($G$2),COLUMNS(drive!$A$2:$Y$402)),1,1)</f>
        <v>4</v>
      </c>
      <c r="H7496" s="5">
        <f ca="1">(VLOOKUP($B7496,weights!$A$2:$R$6,4))*VLOOKUP($B7496,weights!$A$2:$R$6,6)^C7496*(VLOOKUP($B7496,weights!$A$2:$R$6,15)*EXP(VLOOKUP($B7496,weights!$A$2:$R$6,11)*D7496)+VLOOKUP($B7496,weights!$A$2:$R$6,16)*EXP(VLOOKUP($B7496,weights!$A$2:$R$6,12)*E7496)+VLOOKUP($B7496,weights!$A$2:$R$6,17)*EXP(VLOOKUP($B7496,weights!$A$2:$R$6,13)*F7496)+VLOOKUP($B7496,weights!$A$2:$R$6,18)*EXP(VLOOKUP($B7496,weights!$A$2:$R$6,14)*G7496))</f>
        <v>1.2905863267922726</v>
      </c>
    </row>
    <row r="7497" spans="1:8" ht="12.75" x14ac:dyDescent="0.2">
      <c r="A7497">
        <f t="shared" si="0"/>
        <v>300</v>
      </c>
      <c r="B7497" t="str">
        <f t="shared" ref="B7497:C7497" si="7471">B7472</f>
        <v>pharmacy</v>
      </c>
      <c r="C7497">
        <f t="shared" si="7471"/>
        <v>0</v>
      </c>
      <c r="D7497">
        <f ca="1">OFFSET(walk!$A$2:$Y$402,TRUNC((ROW()-ROW($D$2))/COLUMNS(walk!$A$2:$Y$402)),MOD(ROW()-ROW($D$2),COLUMNS(walk!$A$2:$Y$402)),1,1)</f>
        <v>13</v>
      </c>
      <c r="E7497">
        <f ca="1">OFFSET(bike!$A$2:$Y$402,TRUNC((ROW()-ROW($E$2))/COLUMNS(bike!$A$2:$Y$402)),MOD(ROW()-ROW($E$2),COLUMNS(bike!$A$2:$Y$402)),1,1)</f>
        <v>4</v>
      </c>
      <c r="F7497">
        <f ca="1">OFFSET(transit!$A$2:$Y$402,TRUNC((ROW()-ROW($F$2))/COLUMNS(transit!$A$2:$Y$402)),MOD(ROW()-ROW($F$2),COLUMNS(transit!$A$2:$Y$402)),1,1)</f>
        <v>13</v>
      </c>
      <c r="G7497">
        <f ca="1">OFFSET(drive!$A$2:$Y$402,TRUNC((ROW()-ROW($G$2))/COLUMNS(drive!$A$2:$Y$402)),MOD(ROW()-ROW($G$2),COLUMNS(drive!$A$2:$Y$402)),1,1)</f>
        <v>2</v>
      </c>
      <c r="H7497" s="5">
        <f ca="1">(VLOOKUP($B7497,weights!$A$2:$R$6,4))*VLOOKUP($B7497,weights!$A$2:$R$6,6)^C7497*(VLOOKUP($B7497,weights!$A$2:$R$6,15)*EXP(VLOOKUP($B7497,weights!$A$2:$R$6,11)*D7497)+VLOOKUP($B7497,weights!$A$2:$R$6,16)*EXP(VLOOKUP($B7497,weights!$A$2:$R$6,12)*E7497)+VLOOKUP($B7497,weights!$A$2:$R$6,17)*EXP(VLOOKUP($B7497,weights!$A$2:$R$6,13)*F7497)+VLOOKUP($B7497,weights!$A$2:$R$6,18)*EXP(VLOOKUP($B7497,weights!$A$2:$R$6,14)*G7497))</f>
        <v>5.8337132496963644</v>
      </c>
    </row>
    <row r="7498" spans="1:8" ht="12.75" x14ac:dyDescent="0.2">
      <c r="A7498">
        <f t="shared" si="0"/>
        <v>300</v>
      </c>
      <c r="B7498" t="str">
        <f t="shared" ref="B7498:C7498" si="7472">B7473</f>
        <v>pharmacy</v>
      </c>
      <c r="C7498">
        <f t="shared" si="7472"/>
        <v>1</v>
      </c>
      <c r="D7498">
        <f ca="1">OFFSET(walk!$A$2:$Y$402,TRUNC((ROW()-ROW($D$2))/COLUMNS(walk!$A$2:$Y$402)),MOD(ROW()-ROW($D$2),COLUMNS(walk!$A$2:$Y$402)),1,1)</f>
        <v>15</v>
      </c>
      <c r="E7498">
        <f ca="1">OFFSET(bike!$A$2:$Y$402,TRUNC((ROW()-ROW($E$2))/COLUMNS(bike!$A$2:$Y$402)),MOD(ROW()-ROW($E$2),COLUMNS(bike!$A$2:$Y$402)),1,1)</f>
        <v>6</v>
      </c>
      <c r="F7498">
        <f ca="1">OFFSET(transit!$A$2:$Y$402,TRUNC((ROW()-ROW($F$2))/COLUMNS(transit!$A$2:$Y$402)),MOD(ROW()-ROW($F$2),COLUMNS(transit!$A$2:$Y$402)),1,1)</f>
        <v>14</v>
      </c>
      <c r="G7498">
        <f ca="1">OFFSET(drive!$A$2:$Y$402,TRUNC((ROW()-ROW($G$2))/COLUMNS(drive!$A$2:$Y$402)),MOD(ROW()-ROW($G$2),COLUMNS(drive!$A$2:$Y$402)),1,1)</f>
        <v>4</v>
      </c>
      <c r="H7498" s="5">
        <f ca="1">(VLOOKUP($B7498,weights!$A$2:$R$6,4))*VLOOKUP($B7498,weights!$A$2:$R$6,6)^C7498*(VLOOKUP($B7498,weights!$A$2:$R$6,15)*EXP(VLOOKUP($B7498,weights!$A$2:$R$6,11)*D7498)+VLOOKUP($B7498,weights!$A$2:$R$6,16)*EXP(VLOOKUP($B7498,weights!$A$2:$R$6,12)*E7498)+VLOOKUP($B7498,weights!$A$2:$R$6,17)*EXP(VLOOKUP($B7498,weights!$A$2:$R$6,13)*F7498)+VLOOKUP($B7498,weights!$A$2:$R$6,18)*EXP(VLOOKUP($B7498,weights!$A$2:$R$6,14)*G7498))</f>
        <v>1.7498510590804954</v>
      </c>
    </row>
    <row r="7499" spans="1:8" ht="12.75" x14ac:dyDescent="0.2">
      <c r="A7499">
        <f t="shared" si="0"/>
        <v>300</v>
      </c>
      <c r="B7499" t="str">
        <f t="shared" ref="B7499:C7499" si="7473">B7474</f>
        <v>pharmacy</v>
      </c>
      <c r="C7499">
        <f t="shared" si="7473"/>
        <v>2</v>
      </c>
      <c r="D7499">
        <f ca="1">OFFSET(walk!$A$2:$Y$402,TRUNC((ROW()-ROW($D$2))/COLUMNS(walk!$A$2:$Y$402)),MOD(ROW()-ROW($D$2),COLUMNS(walk!$A$2:$Y$402)),1,1)</f>
        <v>15</v>
      </c>
      <c r="E7499">
        <f ca="1">OFFSET(bike!$A$2:$Y$402,TRUNC((ROW()-ROW($E$2))/COLUMNS(bike!$A$2:$Y$402)),MOD(ROW()-ROW($E$2),COLUMNS(bike!$A$2:$Y$402)),1,1)</f>
        <v>6</v>
      </c>
      <c r="F7499">
        <f ca="1">OFFSET(transit!$A$2:$Y$402,TRUNC((ROW()-ROW($F$2))/COLUMNS(transit!$A$2:$Y$402)),MOD(ROW()-ROW($F$2),COLUMNS(transit!$A$2:$Y$402)),1,1)</f>
        <v>14</v>
      </c>
      <c r="G7499">
        <f ca="1">OFFSET(drive!$A$2:$Y$402,TRUNC((ROW()-ROW($G$2))/COLUMNS(drive!$A$2:$Y$402)),MOD(ROW()-ROW($G$2),COLUMNS(drive!$A$2:$Y$402)),1,1)</f>
        <v>4</v>
      </c>
      <c r="H7499" s="5">
        <f ca="1">(VLOOKUP($B7499,weights!$A$2:$R$6,4))*VLOOKUP($B7499,weights!$A$2:$R$6,6)^C7499*(VLOOKUP($B7499,weights!$A$2:$R$6,15)*EXP(VLOOKUP($B7499,weights!$A$2:$R$6,11)*D7499)+VLOOKUP($B7499,weights!$A$2:$R$6,16)*EXP(VLOOKUP($B7499,weights!$A$2:$R$6,12)*E7499)+VLOOKUP($B7499,weights!$A$2:$R$6,17)*EXP(VLOOKUP($B7499,weights!$A$2:$R$6,13)*F7499)+VLOOKUP($B7499,weights!$A$2:$R$6,18)*EXP(VLOOKUP($B7499,weights!$A$2:$R$6,14)*G7499))</f>
        <v>0.84252088029801642</v>
      </c>
    </row>
    <row r="7500" spans="1:8" ht="12.75" x14ac:dyDescent="0.2">
      <c r="A7500">
        <f t="shared" si="0"/>
        <v>300</v>
      </c>
      <c r="B7500" t="str">
        <f t="shared" ref="B7500:C7500" si="7474">B7475</f>
        <v>bank</v>
      </c>
      <c r="C7500">
        <f t="shared" si="7474"/>
        <v>0</v>
      </c>
      <c r="D7500">
        <f ca="1">OFFSET(walk!$A$2:$Y$402,TRUNC((ROW()-ROW($D$2))/COLUMNS(walk!$A$2:$Y$402)),MOD(ROW()-ROW($D$2),COLUMNS(walk!$A$2:$Y$402)),1,1)</f>
        <v>25</v>
      </c>
      <c r="E7500">
        <f ca="1">OFFSET(bike!$A$2:$Y$402,TRUNC((ROW()-ROW($E$2))/COLUMNS(bike!$A$2:$Y$402)),MOD(ROW()-ROW($E$2),COLUMNS(bike!$A$2:$Y$402)),1,1)</f>
        <v>9</v>
      </c>
      <c r="F7500">
        <f ca="1">OFFSET(transit!$A$2:$Y$402,TRUNC((ROW()-ROW($F$2))/COLUMNS(transit!$A$2:$Y$402)),MOD(ROW()-ROW($F$2),COLUMNS(transit!$A$2:$Y$402)),1,1)</f>
        <v>24</v>
      </c>
      <c r="G7500">
        <f ca="1">OFFSET(drive!$A$2:$Y$402,TRUNC((ROW()-ROW($G$2))/COLUMNS(drive!$A$2:$Y$402)),MOD(ROW()-ROW($G$2),COLUMNS(drive!$A$2:$Y$402)),1,1)</f>
        <v>6</v>
      </c>
      <c r="H7500" s="5">
        <f ca="1">(VLOOKUP($B7500,weights!$A$2:$R$6,4))*VLOOKUP($B7500,weights!$A$2:$R$6,6)^C7500*(VLOOKUP($B7500,weights!$A$2:$R$6,15)*EXP(VLOOKUP($B7500,weights!$A$2:$R$6,11)*D7500)+VLOOKUP($B7500,weights!$A$2:$R$6,16)*EXP(VLOOKUP($B7500,weights!$A$2:$R$6,12)*E7500)+VLOOKUP($B7500,weights!$A$2:$R$6,17)*EXP(VLOOKUP($B7500,weights!$A$2:$R$6,13)*F7500)+VLOOKUP($B7500,weights!$A$2:$R$6,18)*EXP(VLOOKUP($B7500,weights!$A$2:$R$6,14)*G7500))</f>
        <v>2.1135068482811601</v>
      </c>
    </row>
    <row r="7501" spans="1:8" ht="12.75" x14ac:dyDescent="0.2">
      <c r="A7501">
        <f t="shared" si="0"/>
        <v>300</v>
      </c>
      <c r="B7501" t="str">
        <f t="shared" ref="B7501:C7501" si="7475">B7476</f>
        <v>bank</v>
      </c>
      <c r="C7501">
        <f t="shared" si="7475"/>
        <v>1</v>
      </c>
      <c r="D7501">
        <f ca="1">OFFSET(walk!$A$2:$Y$402,TRUNC((ROW()-ROW($D$2))/COLUMNS(walk!$A$2:$Y$402)),MOD(ROW()-ROW($D$2),COLUMNS(walk!$A$2:$Y$402)),1,1)</f>
        <v>40</v>
      </c>
      <c r="E7501">
        <f ca="1">OFFSET(bike!$A$2:$Y$402,TRUNC((ROW()-ROW($E$2))/COLUMNS(bike!$A$2:$Y$402)),MOD(ROW()-ROW($E$2),COLUMNS(bike!$A$2:$Y$402)),1,1)</f>
        <v>13</v>
      </c>
      <c r="F7501">
        <f ca="1">OFFSET(transit!$A$2:$Y$402,TRUNC((ROW()-ROW($F$2))/COLUMNS(transit!$A$2:$Y$402)),MOD(ROW()-ROW($F$2),COLUMNS(transit!$A$2:$Y$402)),1,1)</f>
        <v>32</v>
      </c>
      <c r="G7501">
        <f ca="1">OFFSET(drive!$A$2:$Y$402,TRUNC((ROW()-ROW($G$2))/COLUMNS(drive!$A$2:$Y$402)),MOD(ROW()-ROW($G$2),COLUMNS(drive!$A$2:$Y$402)),1,1)</f>
        <v>7</v>
      </c>
      <c r="H7501" s="5">
        <f ca="1">(VLOOKUP($B7501,weights!$A$2:$R$6,4))*VLOOKUP($B7501,weights!$A$2:$R$6,6)^C7501*(VLOOKUP($B7501,weights!$A$2:$R$6,15)*EXP(VLOOKUP($B7501,weights!$A$2:$R$6,11)*D7501)+VLOOKUP($B7501,weights!$A$2:$R$6,16)*EXP(VLOOKUP($B7501,weights!$A$2:$R$6,12)*E7501)+VLOOKUP($B7501,weights!$A$2:$R$6,17)*EXP(VLOOKUP($B7501,weights!$A$2:$R$6,13)*F7501)+VLOOKUP($B7501,weights!$A$2:$R$6,18)*EXP(VLOOKUP($B7501,weights!$A$2:$R$6,14)*G7501))</f>
        <v>0.54759527171119671</v>
      </c>
    </row>
    <row r="7502" spans="1:8" ht="12.75" x14ac:dyDescent="0.2">
      <c r="A7502">
        <f t="shared" si="0"/>
        <v>301</v>
      </c>
      <c r="B7502" t="str">
        <f t="shared" ref="B7502:C7502" si="7476">B7477</f>
        <v>restaurant</v>
      </c>
      <c r="C7502">
        <f t="shared" si="7476"/>
        <v>0</v>
      </c>
      <c r="D7502">
        <f ca="1">OFFSET(walk!$A$2:$Y$402,TRUNC((ROW()-ROW($D$2))/COLUMNS(walk!$A$2:$Y$402)),MOD(ROW()-ROW($D$2),COLUMNS(walk!$A$2:$Y$402)),1,1)</f>
        <v>6</v>
      </c>
      <c r="E7502">
        <f ca="1">OFFSET(bike!$A$2:$Y$402,TRUNC((ROW()-ROW($E$2))/COLUMNS(bike!$A$2:$Y$402)),MOD(ROW()-ROW($E$2),COLUMNS(bike!$A$2:$Y$402)),1,1)</f>
        <v>3</v>
      </c>
      <c r="F7502">
        <f ca="1">OFFSET(transit!$A$2:$Y$402,TRUNC((ROW()-ROW($F$2))/COLUMNS(transit!$A$2:$Y$402)),MOD(ROW()-ROW($F$2),COLUMNS(transit!$A$2:$Y$402)),1,1)</f>
        <v>6</v>
      </c>
      <c r="G7502">
        <f ca="1">OFFSET(drive!$A$2:$Y$402,TRUNC((ROW()-ROW($G$2))/COLUMNS(drive!$A$2:$Y$402)),MOD(ROW()-ROW($G$2),COLUMNS(drive!$A$2:$Y$402)),1,1)</f>
        <v>2</v>
      </c>
      <c r="H7502" s="5">
        <f ca="1">(VLOOKUP($B7502,weights!$A$2:$R$6,4))*VLOOKUP($B7502,weights!$A$2:$R$6,6)^C7502*(VLOOKUP($B7502,weights!$A$2:$R$6,15)*EXP(VLOOKUP($B7502,weights!$A$2:$R$6,11)*D7502)+VLOOKUP($B7502,weights!$A$2:$R$6,16)*EXP(VLOOKUP($B7502,weights!$A$2:$R$6,12)*E7502)+VLOOKUP($B7502,weights!$A$2:$R$6,17)*EXP(VLOOKUP($B7502,weights!$A$2:$R$6,13)*F7502)+VLOOKUP($B7502,weights!$A$2:$R$6,18)*EXP(VLOOKUP($B7502,weights!$A$2:$R$6,14)*G7502))</f>
        <v>31.923416138044217</v>
      </c>
    </row>
    <row r="7503" spans="1:8" ht="12.75" x14ac:dyDescent="0.2">
      <c r="A7503">
        <f t="shared" si="0"/>
        <v>301</v>
      </c>
      <c r="B7503" t="str">
        <f t="shared" ref="B7503:C7503" si="7477">B7478</f>
        <v>restaurant</v>
      </c>
      <c r="C7503">
        <f t="shared" si="7477"/>
        <v>1</v>
      </c>
      <c r="D7503">
        <f ca="1">OFFSET(walk!$A$2:$Y$402,TRUNC((ROW()-ROW($D$2))/COLUMNS(walk!$A$2:$Y$402)),MOD(ROW()-ROW($D$2),COLUMNS(walk!$A$2:$Y$402)),1,1)</f>
        <v>6</v>
      </c>
      <c r="E7503">
        <f ca="1">OFFSET(bike!$A$2:$Y$402,TRUNC((ROW()-ROW($E$2))/COLUMNS(bike!$A$2:$Y$402)),MOD(ROW()-ROW($E$2),COLUMNS(bike!$A$2:$Y$402)),1,1)</f>
        <v>3</v>
      </c>
      <c r="F7503">
        <f ca="1">OFFSET(transit!$A$2:$Y$402,TRUNC((ROW()-ROW($F$2))/COLUMNS(transit!$A$2:$Y$402)),MOD(ROW()-ROW($F$2),COLUMNS(transit!$A$2:$Y$402)),1,1)</f>
        <v>6</v>
      </c>
      <c r="G7503">
        <f ca="1">OFFSET(drive!$A$2:$Y$402,TRUNC((ROW()-ROW($G$2))/COLUMNS(drive!$A$2:$Y$402)),MOD(ROW()-ROW($G$2),COLUMNS(drive!$A$2:$Y$402)),1,1)</f>
        <v>2</v>
      </c>
      <c r="H7503" s="5">
        <f ca="1">(VLOOKUP($B7503,weights!$A$2:$R$6,4))*VLOOKUP($B7503,weights!$A$2:$R$6,6)^C7503*(VLOOKUP($B7503,weights!$A$2:$R$6,15)*EXP(VLOOKUP($B7503,weights!$A$2:$R$6,11)*D7503)+VLOOKUP($B7503,weights!$A$2:$R$6,16)*EXP(VLOOKUP($B7503,weights!$A$2:$R$6,12)*E7503)+VLOOKUP($B7503,weights!$A$2:$R$6,17)*EXP(VLOOKUP($B7503,weights!$A$2:$R$6,13)*F7503)+VLOOKUP($B7503,weights!$A$2:$R$6,18)*EXP(VLOOKUP($B7503,weights!$A$2:$R$6,14)*G7503))</f>
        <v>28.612839649654447</v>
      </c>
    </row>
    <row r="7504" spans="1:8" ht="12.75" x14ac:dyDescent="0.2">
      <c r="A7504">
        <f t="shared" si="0"/>
        <v>301</v>
      </c>
      <c r="B7504" t="str">
        <f t="shared" ref="B7504:C7504" si="7478">B7479</f>
        <v>restaurant</v>
      </c>
      <c r="C7504">
        <f t="shared" si="7478"/>
        <v>2</v>
      </c>
      <c r="D7504">
        <f ca="1">OFFSET(walk!$A$2:$Y$402,TRUNC((ROW()-ROW($D$2))/COLUMNS(walk!$A$2:$Y$402)),MOD(ROW()-ROW($D$2),COLUMNS(walk!$A$2:$Y$402)),1,1)</f>
        <v>8</v>
      </c>
      <c r="E7504">
        <f ca="1">OFFSET(bike!$A$2:$Y$402,TRUNC((ROW()-ROW($E$2))/COLUMNS(bike!$A$2:$Y$402)),MOD(ROW()-ROW($E$2),COLUMNS(bike!$A$2:$Y$402)),1,1)</f>
        <v>3</v>
      </c>
      <c r="F7504">
        <f ca="1">OFFSET(transit!$A$2:$Y$402,TRUNC((ROW()-ROW($F$2))/COLUMNS(transit!$A$2:$Y$402)),MOD(ROW()-ROW($F$2),COLUMNS(transit!$A$2:$Y$402)),1,1)</f>
        <v>8</v>
      </c>
      <c r="G7504">
        <f ca="1">OFFSET(drive!$A$2:$Y$402,TRUNC((ROW()-ROW($G$2))/COLUMNS(drive!$A$2:$Y$402)),MOD(ROW()-ROW($G$2),COLUMNS(drive!$A$2:$Y$402)),1,1)</f>
        <v>2</v>
      </c>
      <c r="H7504" s="5">
        <f ca="1">(VLOOKUP($B7504,weights!$A$2:$R$6,4))*VLOOKUP($B7504,weights!$A$2:$R$6,6)^C7504*(VLOOKUP($B7504,weights!$A$2:$R$6,15)*EXP(VLOOKUP($B7504,weights!$A$2:$R$6,11)*D7504)+VLOOKUP($B7504,weights!$A$2:$R$6,16)*EXP(VLOOKUP($B7504,weights!$A$2:$R$6,12)*E7504)+VLOOKUP($B7504,weights!$A$2:$R$6,17)*EXP(VLOOKUP($B7504,weights!$A$2:$R$6,13)*F7504)+VLOOKUP($B7504,weights!$A$2:$R$6,18)*EXP(VLOOKUP($B7504,weights!$A$2:$R$6,14)*G7504))</f>
        <v>22.721698060637458</v>
      </c>
    </row>
    <row r="7505" spans="1:8" ht="12.75" x14ac:dyDescent="0.2">
      <c r="A7505">
        <f t="shared" si="0"/>
        <v>301</v>
      </c>
      <c r="B7505" t="str">
        <f t="shared" ref="B7505:C7505" si="7479">B7480</f>
        <v>restaurant</v>
      </c>
      <c r="C7505">
        <f t="shared" si="7479"/>
        <v>3</v>
      </c>
      <c r="D7505">
        <f ca="1">OFFSET(walk!$A$2:$Y$402,TRUNC((ROW()-ROW($D$2))/COLUMNS(walk!$A$2:$Y$402)),MOD(ROW()-ROW($D$2),COLUMNS(walk!$A$2:$Y$402)),1,1)</f>
        <v>9</v>
      </c>
      <c r="E7505">
        <f ca="1">OFFSET(bike!$A$2:$Y$402,TRUNC((ROW()-ROW($E$2))/COLUMNS(bike!$A$2:$Y$402)),MOD(ROW()-ROW($E$2),COLUMNS(bike!$A$2:$Y$402)),1,1)</f>
        <v>3</v>
      </c>
      <c r="F7505">
        <f ca="1">OFFSET(transit!$A$2:$Y$402,TRUNC((ROW()-ROW($F$2))/COLUMNS(transit!$A$2:$Y$402)),MOD(ROW()-ROW($F$2),COLUMNS(transit!$A$2:$Y$402)),1,1)</f>
        <v>9</v>
      </c>
      <c r="G7505">
        <f ca="1">OFFSET(drive!$A$2:$Y$402,TRUNC((ROW()-ROW($G$2))/COLUMNS(drive!$A$2:$Y$402)),MOD(ROW()-ROW($G$2),COLUMNS(drive!$A$2:$Y$402)),1,1)</f>
        <v>2</v>
      </c>
      <c r="H7505" s="5">
        <f ca="1">(VLOOKUP($B7505,weights!$A$2:$R$6,4))*VLOOKUP($B7505,weights!$A$2:$R$6,6)^C7505*(VLOOKUP($B7505,weights!$A$2:$R$6,15)*EXP(VLOOKUP($B7505,weights!$A$2:$R$6,11)*D7505)+VLOOKUP($B7505,weights!$A$2:$R$6,16)*EXP(VLOOKUP($B7505,weights!$A$2:$R$6,12)*E7505)+VLOOKUP($B7505,weights!$A$2:$R$6,17)*EXP(VLOOKUP($B7505,weights!$A$2:$R$6,13)*F7505)+VLOOKUP($B7505,weights!$A$2:$R$6,18)*EXP(VLOOKUP($B7505,weights!$A$2:$R$6,14)*G7505))</f>
        <v>19.38621961908288</v>
      </c>
    </row>
    <row r="7506" spans="1:8" ht="12.75" x14ac:dyDescent="0.2">
      <c r="A7506">
        <f t="shared" si="0"/>
        <v>301</v>
      </c>
      <c r="B7506" t="str">
        <f t="shared" ref="B7506:C7506" si="7480">B7481</f>
        <v>restaurant</v>
      </c>
      <c r="C7506">
        <f t="shared" si="7480"/>
        <v>4</v>
      </c>
      <c r="D7506">
        <f ca="1">OFFSET(walk!$A$2:$Y$402,TRUNC((ROW()-ROW($D$2))/COLUMNS(walk!$A$2:$Y$402)),MOD(ROW()-ROW($D$2),COLUMNS(walk!$A$2:$Y$402)),1,1)</f>
        <v>9</v>
      </c>
      <c r="E7506">
        <f ca="1">OFFSET(bike!$A$2:$Y$402,TRUNC((ROW()-ROW($E$2))/COLUMNS(bike!$A$2:$Y$402)),MOD(ROW()-ROW($E$2),COLUMNS(bike!$A$2:$Y$402)),1,1)</f>
        <v>3</v>
      </c>
      <c r="F7506">
        <f ca="1">OFFSET(transit!$A$2:$Y$402,TRUNC((ROW()-ROW($F$2))/COLUMNS(transit!$A$2:$Y$402)),MOD(ROW()-ROW($F$2),COLUMNS(transit!$A$2:$Y$402)),1,1)</f>
        <v>9</v>
      </c>
      <c r="G7506">
        <f ca="1">OFFSET(drive!$A$2:$Y$402,TRUNC((ROW()-ROW($G$2))/COLUMNS(drive!$A$2:$Y$402)),MOD(ROW()-ROW($G$2),COLUMNS(drive!$A$2:$Y$402)),1,1)</f>
        <v>3</v>
      </c>
      <c r="H7506" s="5">
        <f ca="1">(VLOOKUP($B7506,weights!$A$2:$R$6,4))*VLOOKUP($B7506,weights!$A$2:$R$6,6)^C7506*(VLOOKUP($B7506,weights!$A$2:$R$6,15)*EXP(VLOOKUP($B7506,weights!$A$2:$R$6,11)*D7506)+VLOOKUP($B7506,weights!$A$2:$R$6,16)*EXP(VLOOKUP($B7506,weights!$A$2:$R$6,12)*E7506)+VLOOKUP($B7506,weights!$A$2:$R$6,17)*EXP(VLOOKUP($B7506,weights!$A$2:$R$6,13)*F7506)+VLOOKUP($B7506,weights!$A$2:$R$6,18)*EXP(VLOOKUP($B7506,weights!$A$2:$R$6,14)*G7506))</f>
        <v>16.217731535431287</v>
      </c>
    </row>
    <row r="7507" spans="1:8" ht="12.75" x14ac:dyDescent="0.2">
      <c r="A7507">
        <f t="shared" si="0"/>
        <v>301</v>
      </c>
      <c r="B7507" t="str">
        <f t="shared" ref="B7507:C7507" si="7481">B7482</f>
        <v>restaurant</v>
      </c>
      <c r="C7507">
        <f t="shared" si="7481"/>
        <v>5</v>
      </c>
      <c r="D7507">
        <f ca="1">OFFSET(walk!$A$2:$Y$402,TRUNC((ROW()-ROW($D$2))/COLUMNS(walk!$A$2:$Y$402)),MOD(ROW()-ROW($D$2),COLUMNS(walk!$A$2:$Y$402)),1,1)</f>
        <v>13</v>
      </c>
      <c r="E7507">
        <f ca="1">OFFSET(bike!$A$2:$Y$402,TRUNC((ROW()-ROW($E$2))/COLUMNS(bike!$A$2:$Y$402)),MOD(ROW()-ROW($E$2),COLUMNS(bike!$A$2:$Y$402)),1,1)</f>
        <v>3</v>
      </c>
      <c r="F7507">
        <f ca="1">OFFSET(transit!$A$2:$Y$402,TRUNC((ROW()-ROW($F$2))/COLUMNS(transit!$A$2:$Y$402)),MOD(ROW()-ROW($F$2),COLUMNS(transit!$A$2:$Y$402)),1,1)</f>
        <v>11</v>
      </c>
      <c r="G7507">
        <f ca="1">OFFSET(drive!$A$2:$Y$402,TRUNC((ROW()-ROW($G$2))/COLUMNS(drive!$A$2:$Y$402)),MOD(ROW()-ROW($G$2),COLUMNS(drive!$A$2:$Y$402)),1,1)</f>
        <v>3</v>
      </c>
      <c r="H7507" s="5">
        <f ca="1">(VLOOKUP($B7507,weights!$A$2:$R$6,4))*VLOOKUP($B7507,weights!$A$2:$R$6,6)^C7507*(VLOOKUP($B7507,weights!$A$2:$R$6,15)*EXP(VLOOKUP($B7507,weights!$A$2:$R$6,11)*D7507)+VLOOKUP($B7507,weights!$A$2:$R$6,16)*EXP(VLOOKUP($B7507,weights!$A$2:$R$6,12)*E7507)+VLOOKUP($B7507,weights!$A$2:$R$6,17)*EXP(VLOOKUP($B7507,weights!$A$2:$R$6,13)*F7507)+VLOOKUP($B7507,weights!$A$2:$R$6,18)*EXP(VLOOKUP($B7507,weights!$A$2:$R$6,14)*G7507))</f>
        <v>12.99015988110367</v>
      </c>
    </row>
    <row r="7508" spans="1:8" ht="12.75" x14ac:dyDescent="0.2">
      <c r="A7508">
        <f t="shared" si="0"/>
        <v>301</v>
      </c>
      <c r="B7508" t="str">
        <f t="shared" ref="B7508:C7508" si="7482">B7483</f>
        <v>restaurant</v>
      </c>
      <c r="C7508">
        <f t="shared" si="7482"/>
        <v>6</v>
      </c>
      <c r="D7508">
        <f ca="1">OFFSET(walk!$A$2:$Y$402,TRUNC((ROW()-ROW($D$2))/COLUMNS(walk!$A$2:$Y$402)),MOD(ROW()-ROW($D$2),COLUMNS(walk!$A$2:$Y$402)),1,1)</f>
        <v>14</v>
      </c>
      <c r="E7508">
        <f ca="1">OFFSET(bike!$A$2:$Y$402,TRUNC((ROW()-ROW($E$2))/COLUMNS(bike!$A$2:$Y$402)),MOD(ROW()-ROW($E$2),COLUMNS(bike!$A$2:$Y$402)),1,1)</f>
        <v>4</v>
      </c>
      <c r="F7508">
        <f ca="1">OFFSET(transit!$A$2:$Y$402,TRUNC((ROW()-ROW($F$2))/COLUMNS(transit!$A$2:$Y$402)),MOD(ROW()-ROW($F$2),COLUMNS(transit!$A$2:$Y$402)),1,1)</f>
        <v>11</v>
      </c>
      <c r="G7508">
        <f ca="1">OFFSET(drive!$A$2:$Y$402,TRUNC((ROW()-ROW($G$2))/COLUMNS(drive!$A$2:$Y$402)),MOD(ROW()-ROW($G$2),COLUMNS(drive!$A$2:$Y$402)),1,1)</f>
        <v>4</v>
      </c>
      <c r="H7508" s="5">
        <f ca="1">(VLOOKUP($B7508,weights!$A$2:$R$6,4))*VLOOKUP($B7508,weights!$A$2:$R$6,6)^C7508*(VLOOKUP($B7508,weights!$A$2:$R$6,15)*EXP(VLOOKUP($B7508,weights!$A$2:$R$6,11)*D7508)+VLOOKUP($B7508,weights!$A$2:$R$6,16)*EXP(VLOOKUP($B7508,weights!$A$2:$R$6,12)*E7508)+VLOOKUP($B7508,weights!$A$2:$R$6,17)*EXP(VLOOKUP($B7508,weights!$A$2:$R$6,13)*F7508)+VLOOKUP($B7508,weights!$A$2:$R$6,18)*EXP(VLOOKUP($B7508,weights!$A$2:$R$6,14)*G7508))</f>
        <v>9.8787968321341175</v>
      </c>
    </row>
    <row r="7509" spans="1:8" ht="12.75" x14ac:dyDescent="0.2">
      <c r="A7509">
        <f t="shared" si="0"/>
        <v>301</v>
      </c>
      <c r="B7509" t="str">
        <f t="shared" ref="B7509:C7509" si="7483">B7484</f>
        <v>restaurant</v>
      </c>
      <c r="C7509">
        <f t="shared" si="7483"/>
        <v>7</v>
      </c>
      <c r="D7509">
        <f ca="1">OFFSET(walk!$A$2:$Y$402,TRUNC((ROW()-ROW($D$2))/COLUMNS(walk!$A$2:$Y$402)),MOD(ROW()-ROW($D$2),COLUMNS(walk!$A$2:$Y$402)),1,1)</f>
        <v>18</v>
      </c>
      <c r="E7509">
        <f ca="1">OFFSET(bike!$A$2:$Y$402,TRUNC((ROW()-ROW($E$2))/COLUMNS(bike!$A$2:$Y$402)),MOD(ROW()-ROW($E$2),COLUMNS(bike!$A$2:$Y$402)),1,1)</f>
        <v>5</v>
      </c>
      <c r="F7509">
        <f ca="1">OFFSET(transit!$A$2:$Y$402,TRUNC((ROW()-ROW($F$2))/COLUMNS(transit!$A$2:$Y$402)),MOD(ROW()-ROW($F$2),COLUMNS(transit!$A$2:$Y$402)),1,1)</f>
        <v>11</v>
      </c>
      <c r="G7509">
        <f ca="1">OFFSET(drive!$A$2:$Y$402,TRUNC((ROW()-ROW($G$2))/COLUMNS(drive!$A$2:$Y$402)),MOD(ROW()-ROW($G$2),COLUMNS(drive!$A$2:$Y$402)),1,1)</f>
        <v>4</v>
      </c>
      <c r="H7509" s="5">
        <f ca="1">(VLOOKUP($B7509,weights!$A$2:$R$6,4))*VLOOKUP($B7509,weights!$A$2:$R$6,6)^C7509*(VLOOKUP($B7509,weights!$A$2:$R$6,15)*EXP(VLOOKUP($B7509,weights!$A$2:$R$6,11)*D7509)+VLOOKUP($B7509,weights!$A$2:$R$6,16)*EXP(VLOOKUP($B7509,weights!$A$2:$R$6,12)*E7509)+VLOOKUP($B7509,weights!$A$2:$R$6,17)*EXP(VLOOKUP($B7509,weights!$A$2:$R$6,13)*F7509)+VLOOKUP($B7509,weights!$A$2:$R$6,18)*EXP(VLOOKUP($B7509,weights!$A$2:$R$6,14)*G7509))</f>
        <v>8.0124850848002502</v>
      </c>
    </row>
    <row r="7510" spans="1:8" ht="12.75" x14ac:dyDescent="0.2">
      <c r="A7510">
        <f t="shared" si="0"/>
        <v>301</v>
      </c>
      <c r="B7510" t="str">
        <f t="shared" ref="B7510:C7510" si="7484">B7485</f>
        <v>restaurant</v>
      </c>
      <c r="C7510">
        <f t="shared" si="7484"/>
        <v>8</v>
      </c>
      <c r="D7510">
        <f ca="1">OFFSET(walk!$A$2:$Y$402,TRUNC((ROW()-ROW($D$2))/COLUMNS(walk!$A$2:$Y$402)),MOD(ROW()-ROW($D$2),COLUMNS(walk!$A$2:$Y$402)),1,1)</f>
        <v>18</v>
      </c>
      <c r="E7510">
        <f ca="1">OFFSET(bike!$A$2:$Y$402,TRUNC((ROW()-ROW($E$2))/COLUMNS(bike!$A$2:$Y$402)),MOD(ROW()-ROW($E$2),COLUMNS(bike!$A$2:$Y$402)),1,1)</f>
        <v>5</v>
      </c>
      <c r="F7510">
        <f ca="1">OFFSET(transit!$A$2:$Y$402,TRUNC((ROW()-ROW($F$2))/COLUMNS(transit!$A$2:$Y$402)),MOD(ROW()-ROW($F$2),COLUMNS(transit!$A$2:$Y$402)),1,1)</f>
        <v>11</v>
      </c>
      <c r="G7510">
        <f ca="1">OFFSET(drive!$A$2:$Y$402,TRUNC((ROW()-ROW($G$2))/COLUMNS(drive!$A$2:$Y$402)),MOD(ROW()-ROW($G$2),COLUMNS(drive!$A$2:$Y$402)),1,1)</f>
        <v>4</v>
      </c>
      <c r="H7510" s="5">
        <f ca="1">(VLOOKUP($B7510,weights!$A$2:$R$6,4))*VLOOKUP($B7510,weights!$A$2:$R$6,6)^C7510*(VLOOKUP($B7510,weights!$A$2:$R$6,15)*EXP(VLOOKUP($B7510,weights!$A$2:$R$6,11)*D7510)+VLOOKUP($B7510,weights!$A$2:$R$6,16)*EXP(VLOOKUP($B7510,weights!$A$2:$R$6,12)*E7510)+VLOOKUP($B7510,weights!$A$2:$R$6,17)*EXP(VLOOKUP($B7510,weights!$A$2:$R$6,13)*F7510)+VLOOKUP($B7510,weights!$A$2:$R$6,18)*EXP(VLOOKUP($B7510,weights!$A$2:$R$6,14)*G7510))</f>
        <v>7.1815607056357793</v>
      </c>
    </row>
    <row r="7511" spans="1:8" ht="12.75" x14ac:dyDescent="0.2">
      <c r="A7511">
        <f t="shared" si="0"/>
        <v>301</v>
      </c>
      <c r="B7511" t="str">
        <f t="shared" ref="B7511:C7511" si="7485">B7486</f>
        <v>restaurant</v>
      </c>
      <c r="C7511">
        <f t="shared" si="7485"/>
        <v>9</v>
      </c>
      <c r="D7511">
        <f ca="1">OFFSET(walk!$A$2:$Y$402,TRUNC((ROW()-ROW($D$2))/COLUMNS(walk!$A$2:$Y$402)),MOD(ROW()-ROW($D$2),COLUMNS(walk!$A$2:$Y$402)),1,1)</f>
        <v>20</v>
      </c>
      <c r="E7511">
        <f ca="1">OFFSET(bike!$A$2:$Y$402,TRUNC((ROW()-ROW($E$2))/COLUMNS(bike!$A$2:$Y$402)),MOD(ROW()-ROW($E$2),COLUMNS(bike!$A$2:$Y$402)),1,1)</f>
        <v>5</v>
      </c>
      <c r="F7511">
        <f ca="1">OFFSET(transit!$A$2:$Y$402,TRUNC((ROW()-ROW($F$2))/COLUMNS(transit!$A$2:$Y$402)),MOD(ROW()-ROW($F$2),COLUMNS(transit!$A$2:$Y$402)),1,1)</f>
        <v>11</v>
      </c>
      <c r="G7511">
        <f ca="1">OFFSET(drive!$A$2:$Y$402,TRUNC((ROW()-ROW($G$2))/COLUMNS(drive!$A$2:$Y$402)),MOD(ROW()-ROW($G$2),COLUMNS(drive!$A$2:$Y$402)),1,1)</f>
        <v>4</v>
      </c>
      <c r="H7511" s="5">
        <f ca="1">(VLOOKUP($B7511,weights!$A$2:$R$6,4))*VLOOKUP($B7511,weights!$A$2:$R$6,6)^C7511*(VLOOKUP($B7511,weights!$A$2:$R$6,15)*EXP(VLOOKUP($B7511,weights!$A$2:$R$6,11)*D7511)+VLOOKUP($B7511,weights!$A$2:$R$6,16)*EXP(VLOOKUP($B7511,weights!$A$2:$R$6,12)*E7511)+VLOOKUP($B7511,weights!$A$2:$R$6,17)*EXP(VLOOKUP($B7511,weights!$A$2:$R$6,13)*F7511)+VLOOKUP($B7511,weights!$A$2:$R$6,18)*EXP(VLOOKUP($B7511,weights!$A$2:$R$6,14)*G7511))</f>
        <v>6.3899793528700624</v>
      </c>
    </row>
    <row r="7512" spans="1:8" ht="12.75" x14ac:dyDescent="0.2">
      <c r="A7512">
        <f t="shared" si="0"/>
        <v>301</v>
      </c>
      <c r="B7512" t="str">
        <f t="shared" ref="B7512:C7512" si="7486">B7487</f>
        <v>supermarket</v>
      </c>
      <c r="C7512">
        <f t="shared" si="7486"/>
        <v>0</v>
      </c>
      <c r="D7512">
        <f ca="1">OFFSET(walk!$A$2:$Y$402,TRUNC((ROW()-ROW($D$2))/COLUMNS(walk!$A$2:$Y$402)),MOD(ROW()-ROW($D$2),COLUMNS(walk!$A$2:$Y$402)),1,1)</f>
        <v>32</v>
      </c>
      <c r="E7512">
        <f ca="1">OFFSET(bike!$A$2:$Y$402,TRUNC((ROW()-ROW($E$2))/COLUMNS(bike!$A$2:$Y$402)),MOD(ROW()-ROW($E$2),COLUMNS(bike!$A$2:$Y$402)),1,1)</f>
        <v>13</v>
      </c>
      <c r="F7512">
        <f ca="1">OFFSET(transit!$A$2:$Y$402,TRUNC((ROW()-ROW($F$2))/COLUMNS(transit!$A$2:$Y$402)),MOD(ROW()-ROW($F$2),COLUMNS(transit!$A$2:$Y$402)),1,1)</f>
        <v>24</v>
      </c>
      <c r="G7512">
        <f ca="1">OFFSET(drive!$A$2:$Y$402,TRUNC((ROW()-ROW($G$2))/COLUMNS(drive!$A$2:$Y$402)),MOD(ROW()-ROW($G$2),COLUMNS(drive!$A$2:$Y$402)),1,1)</f>
        <v>7</v>
      </c>
      <c r="H7512" s="5">
        <f ca="1">(VLOOKUP($B7512,weights!$A$2:$R$6,4))*VLOOKUP($B7512,weights!$A$2:$R$6,6)^C7512*(VLOOKUP($B7512,weights!$A$2:$R$6,15)*EXP(VLOOKUP($B7512,weights!$A$2:$R$6,11)*D7512)+VLOOKUP($B7512,weights!$A$2:$R$6,16)*EXP(VLOOKUP($B7512,weights!$A$2:$R$6,12)*E7512)+VLOOKUP($B7512,weights!$A$2:$R$6,17)*EXP(VLOOKUP($B7512,weights!$A$2:$R$6,13)*F7512)+VLOOKUP($B7512,weights!$A$2:$R$6,18)*EXP(VLOOKUP($B7512,weights!$A$2:$R$6,14)*G7512))</f>
        <v>4.2514491861066306</v>
      </c>
    </row>
    <row r="7513" spans="1:8" ht="12.75" x14ac:dyDescent="0.2">
      <c r="A7513">
        <f t="shared" si="0"/>
        <v>301</v>
      </c>
      <c r="B7513" t="str">
        <f t="shared" ref="B7513:C7513" si="7487">B7488</f>
        <v>supermarket</v>
      </c>
      <c r="C7513">
        <f t="shared" si="7487"/>
        <v>1</v>
      </c>
      <c r="D7513">
        <f ca="1">OFFSET(walk!$A$2:$Y$402,TRUNC((ROW()-ROW($D$2))/COLUMNS(walk!$A$2:$Y$402)),MOD(ROW()-ROW($D$2),COLUMNS(walk!$A$2:$Y$402)),1,1)</f>
        <v>42</v>
      </c>
      <c r="E7513">
        <f ca="1">OFFSET(bike!$A$2:$Y$402,TRUNC((ROW()-ROW($E$2))/COLUMNS(bike!$A$2:$Y$402)),MOD(ROW()-ROW($E$2),COLUMNS(bike!$A$2:$Y$402)),1,1)</f>
        <v>14</v>
      </c>
      <c r="F7513">
        <f ca="1">OFFSET(transit!$A$2:$Y$402,TRUNC((ROW()-ROW($F$2))/COLUMNS(transit!$A$2:$Y$402)),MOD(ROW()-ROW($F$2),COLUMNS(transit!$A$2:$Y$402)),1,1)</f>
        <v>24</v>
      </c>
      <c r="G7513">
        <f ca="1">OFFSET(drive!$A$2:$Y$402,TRUNC((ROW()-ROW($G$2))/COLUMNS(drive!$A$2:$Y$402)),MOD(ROW()-ROW($G$2),COLUMNS(drive!$A$2:$Y$402)),1,1)</f>
        <v>8</v>
      </c>
      <c r="H7513" s="5">
        <f ca="1">(VLOOKUP($B7513,weights!$A$2:$R$6,4))*VLOOKUP($B7513,weights!$A$2:$R$6,6)^C7513*(VLOOKUP($B7513,weights!$A$2:$R$6,15)*EXP(VLOOKUP($B7513,weights!$A$2:$R$6,11)*D7513)+VLOOKUP($B7513,weights!$A$2:$R$6,16)*EXP(VLOOKUP($B7513,weights!$A$2:$R$6,12)*E7513)+VLOOKUP($B7513,weights!$A$2:$R$6,17)*EXP(VLOOKUP($B7513,weights!$A$2:$R$6,13)*F7513)+VLOOKUP($B7513,weights!$A$2:$R$6,18)*EXP(VLOOKUP($B7513,weights!$A$2:$R$6,14)*G7513))</f>
        <v>2.0539227471217121</v>
      </c>
    </row>
    <row r="7514" spans="1:8" ht="12.75" x14ac:dyDescent="0.2">
      <c r="A7514">
        <f t="shared" si="0"/>
        <v>301</v>
      </c>
      <c r="B7514" t="str">
        <f t="shared" ref="B7514:C7514" si="7488">B7489</f>
        <v>supermarket</v>
      </c>
      <c r="C7514">
        <f t="shared" si="7488"/>
        <v>2</v>
      </c>
      <c r="D7514">
        <f ca="1">OFFSET(walk!$A$2:$Y$402,TRUNC((ROW()-ROW($D$2))/COLUMNS(walk!$A$2:$Y$402)),MOD(ROW()-ROW($D$2),COLUMNS(walk!$A$2:$Y$402)),1,1)</f>
        <v>47</v>
      </c>
      <c r="E7514">
        <f ca="1">OFFSET(bike!$A$2:$Y$402,TRUNC((ROW()-ROW($E$2))/COLUMNS(bike!$A$2:$Y$402)),MOD(ROW()-ROW($E$2),COLUMNS(bike!$A$2:$Y$402)),1,1)</f>
        <v>14</v>
      </c>
      <c r="F7514">
        <f ca="1">OFFSET(transit!$A$2:$Y$402,TRUNC((ROW()-ROW($F$2))/COLUMNS(transit!$A$2:$Y$402)),MOD(ROW()-ROW($F$2),COLUMNS(transit!$A$2:$Y$402)),1,1)</f>
        <v>26</v>
      </c>
      <c r="G7514">
        <f ca="1">OFFSET(drive!$A$2:$Y$402,TRUNC((ROW()-ROW($G$2))/COLUMNS(drive!$A$2:$Y$402)),MOD(ROW()-ROW($G$2),COLUMNS(drive!$A$2:$Y$402)),1,1)</f>
        <v>11</v>
      </c>
      <c r="H7514" s="5">
        <f ca="1">(VLOOKUP($B7514,weights!$A$2:$R$6,4))*VLOOKUP($B7514,weights!$A$2:$R$6,6)^C7514*(VLOOKUP($B7514,weights!$A$2:$R$6,15)*EXP(VLOOKUP($B7514,weights!$A$2:$R$6,11)*D7514)+VLOOKUP($B7514,weights!$A$2:$R$6,16)*EXP(VLOOKUP($B7514,weights!$A$2:$R$6,12)*E7514)+VLOOKUP($B7514,weights!$A$2:$R$6,17)*EXP(VLOOKUP($B7514,weights!$A$2:$R$6,13)*F7514)+VLOOKUP($B7514,weights!$A$2:$R$6,18)*EXP(VLOOKUP($B7514,weights!$A$2:$R$6,14)*G7514))</f>
        <v>0.68919559201552283</v>
      </c>
    </row>
    <row r="7515" spans="1:8" ht="12.75" x14ac:dyDescent="0.2">
      <c r="A7515">
        <f t="shared" si="0"/>
        <v>301</v>
      </c>
      <c r="B7515" t="str">
        <f t="shared" ref="B7515:C7515" si="7489">B7490</f>
        <v>supermarket</v>
      </c>
      <c r="C7515">
        <f t="shared" si="7489"/>
        <v>3</v>
      </c>
      <c r="D7515">
        <f ca="1">OFFSET(walk!$A$2:$Y$402,TRUNC((ROW()-ROW($D$2))/COLUMNS(walk!$A$2:$Y$402)),MOD(ROW()-ROW($D$2),COLUMNS(walk!$A$2:$Y$402)),1,1)</f>
        <v>54</v>
      </c>
      <c r="E7515">
        <f ca="1">OFFSET(bike!$A$2:$Y$402,TRUNC((ROW()-ROW($E$2))/COLUMNS(bike!$A$2:$Y$402)),MOD(ROW()-ROW($E$2),COLUMNS(bike!$A$2:$Y$402)),1,1)</f>
        <v>18</v>
      </c>
      <c r="F7515">
        <f ca="1">OFFSET(transit!$A$2:$Y$402,TRUNC((ROW()-ROW($F$2))/COLUMNS(transit!$A$2:$Y$402)),MOD(ROW()-ROW($F$2),COLUMNS(transit!$A$2:$Y$402)),1,1)</f>
        <v>33</v>
      </c>
      <c r="G7515">
        <f ca="1">OFFSET(drive!$A$2:$Y$402,TRUNC((ROW()-ROW($G$2))/COLUMNS(drive!$A$2:$Y$402)),MOD(ROW()-ROW($G$2),COLUMNS(drive!$A$2:$Y$402)),1,1)</f>
        <v>12</v>
      </c>
      <c r="H7515" s="5">
        <f ca="1">(VLOOKUP($B7515,weights!$A$2:$R$6,4))*VLOOKUP($B7515,weights!$A$2:$R$6,6)^C7515*(VLOOKUP($B7515,weights!$A$2:$R$6,15)*EXP(VLOOKUP($B7515,weights!$A$2:$R$6,11)*D7515)+VLOOKUP($B7515,weights!$A$2:$R$6,16)*EXP(VLOOKUP($B7515,weights!$A$2:$R$6,12)*E7515)+VLOOKUP($B7515,weights!$A$2:$R$6,17)*EXP(VLOOKUP($B7515,weights!$A$2:$R$6,13)*F7515)+VLOOKUP($B7515,weights!$A$2:$R$6,18)*EXP(VLOOKUP($B7515,weights!$A$2:$R$6,14)*G7515))</f>
        <v>0.29724175607742948</v>
      </c>
    </row>
    <row r="7516" spans="1:8" ht="12.75" x14ac:dyDescent="0.2">
      <c r="A7516">
        <f t="shared" si="0"/>
        <v>301</v>
      </c>
      <c r="B7516" t="str">
        <f t="shared" ref="B7516:C7516" si="7490">B7491</f>
        <v>supermarket</v>
      </c>
      <c r="C7516">
        <f t="shared" si="7490"/>
        <v>4</v>
      </c>
      <c r="D7516">
        <f ca="1">OFFSET(walk!$A$2:$Y$402,TRUNC((ROW()-ROW($D$2))/COLUMNS(walk!$A$2:$Y$402)),MOD(ROW()-ROW($D$2),COLUMNS(walk!$A$2:$Y$402)),1,1)</f>
        <v>70</v>
      </c>
      <c r="E7516">
        <f ca="1">OFFSET(bike!$A$2:$Y$402,TRUNC((ROW()-ROW($E$2))/COLUMNS(bike!$A$2:$Y$402)),MOD(ROW()-ROW($E$2),COLUMNS(bike!$A$2:$Y$402)),1,1)</f>
        <v>23</v>
      </c>
      <c r="F7516">
        <f ca="1">OFFSET(transit!$A$2:$Y$402,TRUNC((ROW()-ROW($F$2))/COLUMNS(transit!$A$2:$Y$402)),MOD(ROW()-ROW($F$2),COLUMNS(transit!$A$2:$Y$402)),1,1)</f>
        <v>41</v>
      </c>
      <c r="G7516">
        <f ca="1">OFFSET(drive!$A$2:$Y$402,TRUNC((ROW()-ROW($G$2))/COLUMNS(drive!$A$2:$Y$402)),MOD(ROW()-ROW($G$2),COLUMNS(drive!$A$2:$Y$402)),1,1)</f>
        <v>13</v>
      </c>
      <c r="H7516" s="5">
        <f ca="1">(VLOOKUP($B7516,weights!$A$2:$R$6,4))*VLOOKUP($B7516,weights!$A$2:$R$6,6)^C7516*(VLOOKUP($B7516,weights!$A$2:$R$6,15)*EXP(VLOOKUP($B7516,weights!$A$2:$R$6,11)*D7516)+VLOOKUP($B7516,weights!$A$2:$R$6,16)*EXP(VLOOKUP($B7516,weights!$A$2:$R$6,12)*E7516)+VLOOKUP($B7516,weights!$A$2:$R$6,17)*EXP(VLOOKUP($B7516,weights!$A$2:$R$6,13)*F7516)+VLOOKUP($B7516,weights!$A$2:$R$6,18)*EXP(VLOOKUP($B7516,weights!$A$2:$R$6,14)*G7516))</f>
        <v>0.13615693623323344</v>
      </c>
    </row>
    <row r="7517" spans="1:8" ht="12.75" x14ac:dyDescent="0.2">
      <c r="A7517">
        <f t="shared" si="0"/>
        <v>301</v>
      </c>
      <c r="B7517" t="str">
        <f t="shared" ref="B7517:C7517" si="7491">B7492</f>
        <v>store</v>
      </c>
      <c r="C7517">
        <f t="shared" si="7491"/>
        <v>0</v>
      </c>
      <c r="D7517">
        <f ca="1">OFFSET(walk!$A$2:$Y$402,TRUNC((ROW()-ROW($D$2))/COLUMNS(walk!$A$2:$Y$402)),MOD(ROW()-ROW($D$2),COLUMNS(walk!$A$2:$Y$402)),1,1)</f>
        <v>3</v>
      </c>
      <c r="E7517">
        <f ca="1">OFFSET(bike!$A$2:$Y$402,TRUNC((ROW()-ROW($E$2))/COLUMNS(bike!$A$2:$Y$402)),MOD(ROW()-ROW($E$2),COLUMNS(bike!$A$2:$Y$402)),1,1)</f>
        <v>1</v>
      </c>
      <c r="F7517">
        <f ca="1">OFFSET(transit!$A$2:$Y$402,TRUNC((ROW()-ROW($F$2))/COLUMNS(transit!$A$2:$Y$402)),MOD(ROW()-ROW($F$2),COLUMNS(transit!$A$2:$Y$402)),1,1)</f>
        <v>3</v>
      </c>
      <c r="G7517">
        <f ca="1">OFFSET(drive!$A$2:$Y$402,TRUNC((ROW()-ROW($G$2))/COLUMNS(drive!$A$2:$Y$402)),MOD(ROW()-ROW($G$2),COLUMNS(drive!$A$2:$Y$402)),1,1)</f>
        <v>0</v>
      </c>
      <c r="H7517" s="5">
        <f ca="1">(VLOOKUP($B7517,weights!$A$2:$R$6,4))*VLOOKUP($B7517,weights!$A$2:$R$6,6)^C7517*(VLOOKUP($B7517,weights!$A$2:$R$6,15)*EXP(VLOOKUP($B7517,weights!$A$2:$R$6,11)*D7517)+VLOOKUP($B7517,weights!$A$2:$R$6,16)*EXP(VLOOKUP($B7517,weights!$A$2:$R$6,12)*E7517)+VLOOKUP($B7517,weights!$A$2:$R$6,17)*EXP(VLOOKUP($B7517,weights!$A$2:$R$6,13)*F7517)+VLOOKUP($B7517,weights!$A$2:$R$6,18)*EXP(VLOOKUP($B7517,weights!$A$2:$R$6,14)*G7517))</f>
        <v>27.801846691306245</v>
      </c>
    </row>
    <row r="7518" spans="1:8" ht="12.75" x14ac:dyDescent="0.2">
      <c r="A7518">
        <f t="shared" si="0"/>
        <v>301</v>
      </c>
      <c r="B7518" t="str">
        <f t="shared" ref="B7518:C7518" si="7492">B7493</f>
        <v>store</v>
      </c>
      <c r="C7518">
        <f t="shared" si="7492"/>
        <v>1</v>
      </c>
      <c r="D7518">
        <f ca="1">OFFSET(walk!$A$2:$Y$402,TRUNC((ROW()-ROW($D$2))/COLUMNS(walk!$A$2:$Y$402)),MOD(ROW()-ROW($D$2),COLUMNS(walk!$A$2:$Y$402)),1,1)</f>
        <v>5</v>
      </c>
      <c r="E7518">
        <f ca="1">OFFSET(bike!$A$2:$Y$402,TRUNC((ROW()-ROW($E$2))/COLUMNS(bike!$A$2:$Y$402)),MOD(ROW()-ROW($E$2),COLUMNS(bike!$A$2:$Y$402)),1,1)</f>
        <v>2</v>
      </c>
      <c r="F7518">
        <f ca="1">OFFSET(transit!$A$2:$Y$402,TRUNC((ROW()-ROW($F$2))/COLUMNS(transit!$A$2:$Y$402)),MOD(ROW()-ROW($F$2),COLUMNS(transit!$A$2:$Y$402)),1,1)</f>
        <v>5</v>
      </c>
      <c r="G7518">
        <f ca="1">OFFSET(drive!$A$2:$Y$402,TRUNC((ROW()-ROW($G$2))/COLUMNS(drive!$A$2:$Y$402)),MOD(ROW()-ROW($G$2),COLUMNS(drive!$A$2:$Y$402)),1,1)</f>
        <v>1</v>
      </c>
      <c r="H7518" s="5">
        <f ca="1">(VLOOKUP($B7518,weights!$A$2:$R$6,4))*VLOOKUP($B7518,weights!$A$2:$R$6,6)^C7518*(VLOOKUP($B7518,weights!$A$2:$R$6,15)*EXP(VLOOKUP($B7518,weights!$A$2:$R$6,11)*D7518)+VLOOKUP($B7518,weights!$A$2:$R$6,16)*EXP(VLOOKUP($B7518,weights!$A$2:$R$6,12)*E7518)+VLOOKUP($B7518,weights!$A$2:$R$6,17)*EXP(VLOOKUP($B7518,weights!$A$2:$R$6,13)*F7518)+VLOOKUP($B7518,weights!$A$2:$R$6,18)*EXP(VLOOKUP($B7518,weights!$A$2:$R$6,14)*G7518))</f>
        <v>12.064723714150547</v>
      </c>
    </row>
    <row r="7519" spans="1:8" ht="12.75" x14ac:dyDescent="0.2">
      <c r="A7519">
        <f t="shared" si="0"/>
        <v>301</v>
      </c>
      <c r="B7519" t="str">
        <f t="shared" ref="B7519:C7519" si="7493">B7494</f>
        <v>store</v>
      </c>
      <c r="C7519">
        <f t="shared" si="7493"/>
        <v>2</v>
      </c>
      <c r="D7519">
        <f ca="1">OFFSET(walk!$A$2:$Y$402,TRUNC((ROW()-ROW($D$2))/COLUMNS(walk!$A$2:$Y$402)),MOD(ROW()-ROW($D$2),COLUMNS(walk!$A$2:$Y$402)),1,1)</f>
        <v>6</v>
      </c>
      <c r="E7519">
        <f ca="1">OFFSET(bike!$A$2:$Y$402,TRUNC((ROW()-ROW($E$2))/COLUMNS(bike!$A$2:$Y$402)),MOD(ROW()-ROW($E$2),COLUMNS(bike!$A$2:$Y$402)),1,1)</f>
        <v>2</v>
      </c>
      <c r="F7519">
        <f ca="1">OFFSET(transit!$A$2:$Y$402,TRUNC((ROW()-ROW($F$2))/COLUMNS(transit!$A$2:$Y$402)),MOD(ROW()-ROW($F$2),COLUMNS(transit!$A$2:$Y$402)),1,1)</f>
        <v>6</v>
      </c>
      <c r="G7519">
        <f ca="1">OFFSET(drive!$A$2:$Y$402,TRUNC((ROW()-ROW($G$2))/COLUMNS(drive!$A$2:$Y$402)),MOD(ROW()-ROW($G$2),COLUMNS(drive!$A$2:$Y$402)),1,1)</f>
        <v>2</v>
      </c>
      <c r="H7519" s="5">
        <f ca="1">(VLOOKUP($B7519,weights!$A$2:$R$6,4))*VLOOKUP($B7519,weights!$A$2:$R$6,6)^C7519*(VLOOKUP($B7519,weights!$A$2:$R$6,15)*EXP(VLOOKUP($B7519,weights!$A$2:$R$6,11)*D7519)+VLOOKUP($B7519,weights!$A$2:$R$6,16)*EXP(VLOOKUP($B7519,weights!$A$2:$R$6,12)*E7519)+VLOOKUP($B7519,weights!$A$2:$R$6,17)*EXP(VLOOKUP($B7519,weights!$A$2:$R$6,13)*F7519)+VLOOKUP($B7519,weights!$A$2:$R$6,18)*EXP(VLOOKUP($B7519,weights!$A$2:$R$6,14)*G7519))</f>
        <v>6.6137095659248146</v>
      </c>
    </row>
    <row r="7520" spans="1:8" ht="12.75" x14ac:dyDescent="0.2">
      <c r="A7520">
        <f t="shared" si="0"/>
        <v>301</v>
      </c>
      <c r="B7520" t="str">
        <f t="shared" ref="B7520:C7520" si="7494">B7495</f>
        <v>store</v>
      </c>
      <c r="C7520">
        <f t="shared" si="7494"/>
        <v>3</v>
      </c>
      <c r="D7520">
        <f ca="1">OFFSET(walk!$A$2:$Y$402,TRUNC((ROW()-ROW($D$2))/COLUMNS(walk!$A$2:$Y$402)),MOD(ROW()-ROW($D$2),COLUMNS(walk!$A$2:$Y$402)),1,1)</f>
        <v>6</v>
      </c>
      <c r="E7520">
        <f ca="1">OFFSET(bike!$A$2:$Y$402,TRUNC((ROW()-ROW($E$2))/COLUMNS(bike!$A$2:$Y$402)),MOD(ROW()-ROW($E$2),COLUMNS(bike!$A$2:$Y$402)),1,1)</f>
        <v>3</v>
      </c>
      <c r="F7520">
        <f ca="1">OFFSET(transit!$A$2:$Y$402,TRUNC((ROW()-ROW($F$2))/COLUMNS(transit!$A$2:$Y$402)),MOD(ROW()-ROW($F$2),COLUMNS(transit!$A$2:$Y$402)),1,1)</f>
        <v>6</v>
      </c>
      <c r="G7520">
        <f ca="1">OFFSET(drive!$A$2:$Y$402,TRUNC((ROW()-ROW($G$2))/COLUMNS(drive!$A$2:$Y$402)),MOD(ROW()-ROW($G$2),COLUMNS(drive!$A$2:$Y$402)),1,1)</f>
        <v>2</v>
      </c>
      <c r="H7520" s="5">
        <f ca="1">(VLOOKUP($B7520,weights!$A$2:$R$6,4))*VLOOKUP($B7520,weights!$A$2:$R$6,6)^C7520*(VLOOKUP($B7520,weights!$A$2:$R$6,15)*EXP(VLOOKUP($B7520,weights!$A$2:$R$6,11)*D7520)+VLOOKUP($B7520,weights!$A$2:$R$6,16)*EXP(VLOOKUP($B7520,weights!$A$2:$R$6,12)*E7520)+VLOOKUP($B7520,weights!$A$2:$R$6,17)*EXP(VLOOKUP($B7520,weights!$A$2:$R$6,13)*F7520)+VLOOKUP($B7520,weights!$A$2:$R$6,18)*EXP(VLOOKUP($B7520,weights!$A$2:$R$6,14)*G7520))</f>
        <v>3.8760453422312824</v>
      </c>
    </row>
    <row r="7521" spans="1:8" ht="12.75" x14ac:dyDescent="0.2">
      <c r="A7521">
        <f t="shared" si="0"/>
        <v>301</v>
      </c>
      <c r="B7521" t="str">
        <f t="shared" ref="B7521:C7521" si="7495">B7496</f>
        <v>store</v>
      </c>
      <c r="C7521">
        <f t="shared" si="7495"/>
        <v>4</v>
      </c>
      <c r="D7521">
        <f ca="1">OFFSET(walk!$A$2:$Y$402,TRUNC((ROW()-ROW($D$2))/COLUMNS(walk!$A$2:$Y$402)),MOD(ROW()-ROW($D$2),COLUMNS(walk!$A$2:$Y$402)),1,1)</f>
        <v>14</v>
      </c>
      <c r="E7521">
        <f ca="1">OFFSET(bike!$A$2:$Y$402,TRUNC((ROW()-ROW($E$2))/COLUMNS(bike!$A$2:$Y$402)),MOD(ROW()-ROW($E$2),COLUMNS(bike!$A$2:$Y$402)),1,1)</f>
        <v>3</v>
      </c>
      <c r="F7521">
        <f ca="1">OFFSET(transit!$A$2:$Y$402,TRUNC((ROW()-ROW($F$2))/COLUMNS(transit!$A$2:$Y$402)),MOD(ROW()-ROW($F$2),COLUMNS(transit!$A$2:$Y$402)),1,1)</f>
        <v>9</v>
      </c>
      <c r="G7521">
        <f ca="1">OFFSET(drive!$A$2:$Y$402,TRUNC((ROW()-ROW($G$2))/COLUMNS(drive!$A$2:$Y$402)),MOD(ROW()-ROW($G$2),COLUMNS(drive!$A$2:$Y$402)),1,1)</f>
        <v>2</v>
      </c>
      <c r="H7521" s="5">
        <f ca="1">(VLOOKUP($B7521,weights!$A$2:$R$6,4))*VLOOKUP($B7521,weights!$A$2:$R$6,6)^C7521*(VLOOKUP($B7521,weights!$A$2:$R$6,15)*EXP(VLOOKUP($B7521,weights!$A$2:$R$6,11)*D7521)+VLOOKUP($B7521,weights!$A$2:$R$6,16)*EXP(VLOOKUP($B7521,weights!$A$2:$R$6,12)*E7521)+VLOOKUP($B7521,weights!$A$2:$R$6,17)*EXP(VLOOKUP($B7521,weights!$A$2:$R$6,13)*F7521)+VLOOKUP($B7521,weights!$A$2:$R$6,18)*EXP(VLOOKUP($B7521,weights!$A$2:$R$6,14)*G7521))</f>
        <v>2.1465123887436186</v>
      </c>
    </row>
    <row r="7522" spans="1:8" ht="12.75" x14ac:dyDescent="0.2">
      <c r="A7522">
        <f t="shared" si="0"/>
        <v>301</v>
      </c>
      <c r="B7522" t="str">
        <f t="shared" ref="B7522:C7522" si="7496">B7497</f>
        <v>pharmacy</v>
      </c>
      <c r="C7522">
        <f t="shared" si="7496"/>
        <v>0</v>
      </c>
      <c r="D7522">
        <f ca="1">OFFSET(walk!$A$2:$Y$402,TRUNC((ROW()-ROW($D$2))/COLUMNS(walk!$A$2:$Y$402)),MOD(ROW()-ROW($D$2),COLUMNS(walk!$A$2:$Y$402)),1,1)</f>
        <v>7</v>
      </c>
      <c r="E7522">
        <f ca="1">OFFSET(bike!$A$2:$Y$402,TRUNC((ROW()-ROW($E$2))/COLUMNS(bike!$A$2:$Y$402)),MOD(ROW()-ROW($E$2),COLUMNS(bike!$A$2:$Y$402)),1,1)</f>
        <v>2</v>
      </c>
      <c r="F7522">
        <f ca="1">OFFSET(transit!$A$2:$Y$402,TRUNC((ROW()-ROW($F$2))/COLUMNS(transit!$A$2:$Y$402)),MOD(ROW()-ROW($F$2),COLUMNS(transit!$A$2:$Y$402)),1,1)</f>
        <v>7</v>
      </c>
      <c r="G7522">
        <f ca="1">OFFSET(drive!$A$2:$Y$402,TRUNC((ROW()-ROW($G$2))/COLUMNS(drive!$A$2:$Y$402)),MOD(ROW()-ROW($G$2),COLUMNS(drive!$A$2:$Y$402)),1,1)</f>
        <v>2</v>
      </c>
      <c r="H7522" s="5">
        <f ca="1">(VLOOKUP($B7522,weights!$A$2:$R$6,4))*VLOOKUP($B7522,weights!$A$2:$R$6,6)^C7522*(VLOOKUP($B7522,weights!$A$2:$R$6,15)*EXP(VLOOKUP($B7522,weights!$A$2:$R$6,11)*D7522)+VLOOKUP($B7522,weights!$A$2:$R$6,16)*EXP(VLOOKUP($B7522,weights!$A$2:$R$6,12)*E7522)+VLOOKUP($B7522,weights!$A$2:$R$6,17)*EXP(VLOOKUP($B7522,weights!$A$2:$R$6,13)*F7522)+VLOOKUP($B7522,weights!$A$2:$R$6,18)*EXP(VLOOKUP($B7522,weights!$A$2:$R$6,14)*G7522))</f>
        <v>8.758574782496229</v>
      </c>
    </row>
    <row r="7523" spans="1:8" ht="12.75" x14ac:dyDescent="0.2">
      <c r="A7523">
        <f t="shared" si="0"/>
        <v>301</v>
      </c>
      <c r="B7523" t="str">
        <f t="shared" ref="B7523:C7523" si="7497">B7498</f>
        <v>pharmacy</v>
      </c>
      <c r="C7523">
        <f t="shared" si="7497"/>
        <v>1</v>
      </c>
      <c r="D7523">
        <f ca="1">OFFSET(walk!$A$2:$Y$402,TRUNC((ROW()-ROW($D$2))/COLUMNS(walk!$A$2:$Y$402)),MOD(ROW()-ROW($D$2),COLUMNS(walk!$A$2:$Y$402)),1,1)</f>
        <v>7</v>
      </c>
      <c r="E7523">
        <f ca="1">OFFSET(bike!$A$2:$Y$402,TRUNC((ROW()-ROW($E$2))/COLUMNS(bike!$A$2:$Y$402)),MOD(ROW()-ROW($E$2),COLUMNS(bike!$A$2:$Y$402)),1,1)</f>
        <v>2</v>
      </c>
      <c r="F7523">
        <f ca="1">OFFSET(transit!$A$2:$Y$402,TRUNC((ROW()-ROW($F$2))/COLUMNS(transit!$A$2:$Y$402)),MOD(ROW()-ROW($F$2),COLUMNS(transit!$A$2:$Y$402)),1,1)</f>
        <v>7</v>
      </c>
      <c r="G7523">
        <f ca="1">OFFSET(drive!$A$2:$Y$402,TRUNC((ROW()-ROW($G$2))/COLUMNS(drive!$A$2:$Y$402)),MOD(ROW()-ROW($G$2),COLUMNS(drive!$A$2:$Y$402)),1,1)</f>
        <v>2</v>
      </c>
      <c r="H7523" s="5">
        <f ca="1">(VLOOKUP($B7523,weights!$A$2:$R$6,4))*VLOOKUP($B7523,weights!$A$2:$R$6,6)^C7523*(VLOOKUP($B7523,weights!$A$2:$R$6,15)*EXP(VLOOKUP($B7523,weights!$A$2:$R$6,11)*D7523)+VLOOKUP($B7523,weights!$A$2:$R$6,16)*EXP(VLOOKUP($B7523,weights!$A$2:$R$6,12)*E7523)+VLOOKUP($B7523,weights!$A$2:$R$6,17)*EXP(VLOOKUP($B7523,weights!$A$2:$R$6,13)*F7523)+VLOOKUP($B7523,weights!$A$2:$R$6,18)*EXP(VLOOKUP($B7523,weights!$A$2:$R$6,14)*G7523))</f>
        <v>4.2170915619426284</v>
      </c>
    </row>
    <row r="7524" spans="1:8" ht="12.75" x14ac:dyDescent="0.2">
      <c r="A7524">
        <f t="shared" si="0"/>
        <v>301</v>
      </c>
      <c r="B7524" t="str">
        <f t="shared" ref="B7524:C7524" si="7498">B7499</f>
        <v>pharmacy</v>
      </c>
      <c r="C7524">
        <f t="shared" si="7498"/>
        <v>2</v>
      </c>
      <c r="D7524">
        <f ca="1">OFFSET(walk!$A$2:$Y$402,TRUNC((ROW()-ROW($D$2))/COLUMNS(walk!$A$2:$Y$402)),MOD(ROW()-ROW($D$2),COLUMNS(walk!$A$2:$Y$402)),1,1)</f>
        <v>10</v>
      </c>
      <c r="E7524">
        <f ca="1">OFFSET(bike!$A$2:$Y$402,TRUNC((ROW()-ROW($E$2))/COLUMNS(bike!$A$2:$Y$402)),MOD(ROW()-ROW($E$2),COLUMNS(bike!$A$2:$Y$402)),1,1)</f>
        <v>3</v>
      </c>
      <c r="F7524">
        <f ca="1">OFFSET(transit!$A$2:$Y$402,TRUNC((ROW()-ROW($F$2))/COLUMNS(transit!$A$2:$Y$402)),MOD(ROW()-ROW($F$2),COLUMNS(transit!$A$2:$Y$402)),1,1)</f>
        <v>10</v>
      </c>
      <c r="G7524">
        <f ca="1">OFFSET(drive!$A$2:$Y$402,TRUNC((ROW()-ROW($G$2))/COLUMNS(drive!$A$2:$Y$402)),MOD(ROW()-ROW($G$2),COLUMNS(drive!$A$2:$Y$402)),1,1)</f>
        <v>2</v>
      </c>
      <c r="H7524" s="5">
        <f ca="1">(VLOOKUP($B7524,weights!$A$2:$R$6,4))*VLOOKUP($B7524,weights!$A$2:$R$6,6)^C7524*(VLOOKUP($B7524,weights!$A$2:$R$6,15)*EXP(VLOOKUP($B7524,weights!$A$2:$R$6,11)*D7524)+VLOOKUP($B7524,weights!$A$2:$R$6,16)*EXP(VLOOKUP($B7524,weights!$A$2:$R$6,12)*E7524)+VLOOKUP($B7524,weights!$A$2:$R$6,17)*EXP(VLOOKUP($B7524,weights!$A$2:$R$6,13)*F7524)+VLOOKUP($B7524,weights!$A$2:$R$6,18)*EXP(VLOOKUP($B7524,weights!$A$2:$R$6,14)*G7524))</f>
        <v>1.6066917463685937</v>
      </c>
    </row>
    <row r="7525" spans="1:8" ht="12.75" x14ac:dyDescent="0.2">
      <c r="A7525">
        <f t="shared" si="0"/>
        <v>301</v>
      </c>
      <c r="B7525" t="str">
        <f t="shared" ref="B7525:C7525" si="7499">B7500</f>
        <v>bank</v>
      </c>
      <c r="C7525">
        <f t="shared" si="7499"/>
        <v>0</v>
      </c>
      <c r="D7525">
        <f ca="1">OFFSET(walk!$A$2:$Y$402,TRUNC((ROW()-ROW($D$2))/COLUMNS(walk!$A$2:$Y$402)),MOD(ROW()-ROW($D$2),COLUMNS(walk!$A$2:$Y$402)),1,1)</f>
        <v>16</v>
      </c>
      <c r="E7525">
        <f ca="1">OFFSET(bike!$A$2:$Y$402,TRUNC((ROW()-ROW($E$2))/COLUMNS(bike!$A$2:$Y$402)),MOD(ROW()-ROW($E$2),COLUMNS(bike!$A$2:$Y$402)),1,1)</f>
        <v>6</v>
      </c>
      <c r="F7525">
        <f ca="1">OFFSET(transit!$A$2:$Y$402,TRUNC((ROW()-ROW($F$2))/COLUMNS(transit!$A$2:$Y$402)),MOD(ROW()-ROW($F$2),COLUMNS(transit!$A$2:$Y$402)),1,1)</f>
        <v>12</v>
      </c>
      <c r="G7525">
        <f ca="1">OFFSET(drive!$A$2:$Y$402,TRUNC((ROW()-ROW($G$2))/COLUMNS(drive!$A$2:$Y$402)),MOD(ROW()-ROW($G$2),COLUMNS(drive!$A$2:$Y$402)),1,1)</f>
        <v>5</v>
      </c>
      <c r="H7525" s="5">
        <f ca="1">(VLOOKUP($B7525,weights!$A$2:$R$6,4))*VLOOKUP($B7525,weights!$A$2:$R$6,6)^C7525*(VLOOKUP($B7525,weights!$A$2:$R$6,15)*EXP(VLOOKUP($B7525,weights!$A$2:$R$6,11)*D7525)+VLOOKUP($B7525,weights!$A$2:$R$6,16)*EXP(VLOOKUP($B7525,weights!$A$2:$R$6,12)*E7525)+VLOOKUP($B7525,weights!$A$2:$R$6,17)*EXP(VLOOKUP($B7525,weights!$A$2:$R$6,13)*F7525)+VLOOKUP($B7525,weights!$A$2:$R$6,18)*EXP(VLOOKUP($B7525,weights!$A$2:$R$6,14)*G7525))</f>
        <v>3.6525573600184416</v>
      </c>
    </row>
    <row r="7526" spans="1:8" ht="12.75" x14ac:dyDescent="0.2">
      <c r="A7526">
        <f t="shared" si="0"/>
        <v>301</v>
      </c>
      <c r="B7526" t="str">
        <f t="shared" ref="B7526:C7526" si="7500">B7501</f>
        <v>bank</v>
      </c>
      <c r="C7526">
        <f t="shared" si="7500"/>
        <v>1</v>
      </c>
      <c r="D7526">
        <f ca="1">OFFSET(walk!$A$2:$Y$402,TRUNC((ROW()-ROW($D$2))/COLUMNS(walk!$A$2:$Y$402)),MOD(ROW()-ROW($D$2),COLUMNS(walk!$A$2:$Y$402)),1,1)</f>
        <v>42</v>
      </c>
      <c r="E7526">
        <f ca="1">OFFSET(bike!$A$2:$Y$402,TRUNC((ROW()-ROW($E$2))/COLUMNS(bike!$A$2:$Y$402)),MOD(ROW()-ROW($E$2),COLUMNS(bike!$A$2:$Y$402)),1,1)</f>
        <v>13</v>
      </c>
      <c r="F7526">
        <f ca="1">OFFSET(transit!$A$2:$Y$402,TRUNC((ROW()-ROW($F$2))/COLUMNS(transit!$A$2:$Y$402)),MOD(ROW()-ROW($F$2),COLUMNS(transit!$A$2:$Y$402)),1,1)</f>
        <v>34</v>
      </c>
      <c r="G7526">
        <f ca="1">OFFSET(drive!$A$2:$Y$402,TRUNC((ROW()-ROW($G$2))/COLUMNS(drive!$A$2:$Y$402)),MOD(ROW()-ROW($G$2),COLUMNS(drive!$A$2:$Y$402)),1,1)</f>
        <v>6</v>
      </c>
      <c r="H7526" s="5">
        <f ca="1">(VLOOKUP($B7526,weights!$A$2:$R$6,4))*VLOOKUP($B7526,weights!$A$2:$R$6,6)^C7526*(VLOOKUP($B7526,weights!$A$2:$R$6,15)*EXP(VLOOKUP($B7526,weights!$A$2:$R$6,11)*D7526)+VLOOKUP($B7526,weights!$A$2:$R$6,16)*EXP(VLOOKUP($B7526,weights!$A$2:$R$6,12)*E7526)+VLOOKUP($B7526,weights!$A$2:$R$6,17)*EXP(VLOOKUP($B7526,weights!$A$2:$R$6,13)*F7526)+VLOOKUP($B7526,weights!$A$2:$R$6,18)*EXP(VLOOKUP($B7526,weights!$A$2:$R$6,14)*G7526))</f>
        <v>0.65183008259398534</v>
      </c>
    </row>
    <row r="7527" spans="1:8" ht="12.75" x14ac:dyDescent="0.2">
      <c r="A7527">
        <f t="shared" si="0"/>
        <v>302</v>
      </c>
      <c r="B7527" t="str">
        <f t="shared" ref="B7527:C7527" si="7501">B7502</f>
        <v>restaurant</v>
      </c>
      <c r="C7527">
        <f t="shared" si="7501"/>
        <v>0</v>
      </c>
      <c r="D7527">
        <f ca="1">OFFSET(walk!$A$2:$Y$402,TRUNC((ROW()-ROW($D$2))/COLUMNS(walk!$A$2:$Y$402)),MOD(ROW()-ROW($D$2),COLUMNS(walk!$A$2:$Y$402)),1,1)</f>
        <v>9</v>
      </c>
      <c r="E7527">
        <f ca="1">OFFSET(bike!$A$2:$Y$402,TRUNC((ROW()-ROW($E$2))/COLUMNS(bike!$A$2:$Y$402)),MOD(ROW()-ROW($E$2),COLUMNS(bike!$A$2:$Y$402)),1,1)</f>
        <v>2</v>
      </c>
      <c r="F7527">
        <f ca="1">OFFSET(transit!$A$2:$Y$402,TRUNC((ROW()-ROW($F$2))/COLUMNS(transit!$A$2:$Y$402)),MOD(ROW()-ROW($F$2),COLUMNS(transit!$A$2:$Y$402)),1,1)</f>
        <v>9</v>
      </c>
      <c r="G7527">
        <f ca="1">OFFSET(drive!$A$2:$Y$402,TRUNC((ROW()-ROW($G$2))/COLUMNS(drive!$A$2:$Y$402)),MOD(ROW()-ROW($G$2),COLUMNS(drive!$A$2:$Y$402)),1,1)</f>
        <v>2</v>
      </c>
      <c r="H7527" s="5">
        <f ca="1">(VLOOKUP($B7527,weights!$A$2:$R$6,4))*VLOOKUP($B7527,weights!$A$2:$R$6,6)^C7527*(VLOOKUP($B7527,weights!$A$2:$R$6,15)*EXP(VLOOKUP($B7527,weights!$A$2:$R$6,11)*D7527)+VLOOKUP($B7527,weights!$A$2:$R$6,16)*EXP(VLOOKUP($B7527,weights!$A$2:$R$6,12)*E7527)+VLOOKUP($B7527,weights!$A$2:$R$6,17)*EXP(VLOOKUP($B7527,weights!$A$2:$R$6,13)*F7527)+VLOOKUP($B7527,weights!$A$2:$R$6,18)*EXP(VLOOKUP($B7527,weights!$A$2:$R$6,14)*G7527))</f>
        <v>29.019165537322113</v>
      </c>
    </row>
    <row r="7528" spans="1:8" ht="12.75" x14ac:dyDescent="0.2">
      <c r="A7528">
        <f t="shared" si="0"/>
        <v>302</v>
      </c>
      <c r="B7528" t="str">
        <f t="shared" ref="B7528:C7528" si="7502">B7503</f>
        <v>restaurant</v>
      </c>
      <c r="C7528">
        <f t="shared" si="7502"/>
        <v>1</v>
      </c>
      <c r="D7528">
        <f ca="1">OFFSET(walk!$A$2:$Y$402,TRUNC((ROW()-ROW($D$2))/COLUMNS(walk!$A$2:$Y$402)),MOD(ROW()-ROW($D$2),COLUMNS(walk!$A$2:$Y$402)),1,1)</f>
        <v>11</v>
      </c>
      <c r="E7528">
        <f ca="1">OFFSET(bike!$A$2:$Y$402,TRUNC((ROW()-ROW($E$2))/COLUMNS(bike!$A$2:$Y$402)),MOD(ROW()-ROW($E$2),COLUMNS(bike!$A$2:$Y$402)),1,1)</f>
        <v>3</v>
      </c>
      <c r="F7528">
        <f ca="1">OFFSET(transit!$A$2:$Y$402,TRUNC((ROW()-ROW($F$2))/COLUMNS(transit!$A$2:$Y$402)),MOD(ROW()-ROW($F$2),COLUMNS(transit!$A$2:$Y$402)),1,1)</f>
        <v>9</v>
      </c>
      <c r="G7528">
        <f ca="1">OFFSET(drive!$A$2:$Y$402,TRUNC((ROW()-ROW($G$2))/COLUMNS(drive!$A$2:$Y$402)),MOD(ROW()-ROW($G$2),COLUMNS(drive!$A$2:$Y$402)),1,1)</f>
        <v>2</v>
      </c>
      <c r="H7528" s="5">
        <f ca="1">(VLOOKUP($B7528,weights!$A$2:$R$6,4))*VLOOKUP($B7528,weights!$A$2:$R$6,6)^C7528*(VLOOKUP($B7528,weights!$A$2:$R$6,15)*EXP(VLOOKUP($B7528,weights!$A$2:$R$6,11)*D7528)+VLOOKUP($B7528,weights!$A$2:$R$6,16)*EXP(VLOOKUP($B7528,weights!$A$2:$R$6,12)*E7528)+VLOOKUP($B7528,weights!$A$2:$R$6,17)*EXP(VLOOKUP($B7528,weights!$A$2:$R$6,13)*F7528)+VLOOKUP($B7528,weights!$A$2:$R$6,18)*EXP(VLOOKUP($B7528,weights!$A$2:$R$6,14)*G7528))</f>
        <v>23.264437081653135</v>
      </c>
    </row>
    <row r="7529" spans="1:8" ht="12.75" x14ac:dyDescent="0.2">
      <c r="A7529">
        <f t="shared" si="0"/>
        <v>302</v>
      </c>
      <c r="B7529" t="str">
        <f t="shared" ref="B7529:C7529" si="7503">B7504</f>
        <v>restaurant</v>
      </c>
      <c r="C7529">
        <f t="shared" si="7503"/>
        <v>2</v>
      </c>
      <c r="D7529">
        <f ca="1">OFFSET(walk!$A$2:$Y$402,TRUNC((ROW()-ROW($D$2))/COLUMNS(walk!$A$2:$Y$402)),MOD(ROW()-ROW($D$2),COLUMNS(walk!$A$2:$Y$402)),1,1)</f>
        <v>12</v>
      </c>
      <c r="E7529">
        <f ca="1">OFFSET(bike!$A$2:$Y$402,TRUNC((ROW()-ROW($E$2))/COLUMNS(bike!$A$2:$Y$402)),MOD(ROW()-ROW($E$2),COLUMNS(bike!$A$2:$Y$402)),1,1)</f>
        <v>3</v>
      </c>
      <c r="F7529">
        <f ca="1">OFFSET(transit!$A$2:$Y$402,TRUNC((ROW()-ROW($F$2))/COLUMNS(transit!$A$2:$Y$402)),MOD(ROW()-ROW($F$2),COLUMNS(transit!$A$2:$Y$402)),1,1)</f>
        <v>9</v>
      </c>
      <c r="G7529">
        <f ca="1">OFFSET(drive!$A$2:$Y$402,TRUNC((ROW()-ROW($G$2))/COLUMNS(drive!$A$2:$Y$402)),MOD(ROW()-ROW($G$2),COLUMNS(drive!$A$2:$Y$402)),1,1)</f>
        <v>3</v>
      </c>
      <c r="H7529" s="5">
        <f ca="1">(VLOOKUP($B7529,weights!$A$2:$R$6,4))*VLOOKUP($B7529,weights!$A$2:$R$6,6)^C7529*(VLOOKUP($B7529,weights!$A$2:$R$6,15)*EXP(VLOOKUP($B7529,weights!$A$2:$R$6,11)*D7529)+VLOOKUP($B7529,weights!$A$2:$R$6,16)*EXP(VLOOKUP($B7529,weights!$A$2:$R$6,12)*E7529)+VLOOKUP($B7529,weights!$A$2:$R$6,17)*EXP(VLOOKUP($B7529,weights!$A$2:$R$6,13)*F7529)+VLOOKUP($B7529,weights!$A$2:$R$6,18)*EXP(VLOOKUP($B7529,weights!$A$2:$R$6,14)*G7529))</f>
        <v>19.135521081018013</v>
      </c>
    </row>
    <row r="7530" spans="1:8" ht="12.75" x14ac:dyDescent="0.2">
      <c r="A7530">
        <f t="shared" si="0"/>
        <v>302</v>
      </c>
      <c r="B7530" t="str">
        <f t="shared" ref="B7530:C7530" si="7504">B7505</f>
        <v>restaurant</v>
      </c>
      <c r="C7530">
        <f t="shared" si="7504"/>
        <v>3</v>
      </c>
      <c r="D7530">
        <f ca="1">OFFSET(walk!$A$2:$Y$402,TRUNC((ROW()-ROW($D$2))/COLUMNS(walk!$A$2:$Y$402)),MOD(ROW()-ROW($D$2),COLUMNS(walk!$A$2:$Y$402)),1,1)</f>
        <v>14</v>
      </c>
      <c r="E7530">
        <f ca="1">OFFSET(bike!$A$2:$Y$402,TRUNC((ROW()-ROW($E$2))/COLUMNS(bike!$A$2:$Y$402)),MOD(ROW()-ROW($E$2),COLUMNS(bike!$A$2:$Y$402)),1,1)</f>
        <v>3</v>
      </c>
      <c r="F7530">
        <f ca="1">OFFSET(transit!$A$2:$Y$402,TRUNC((ROW()-ROW($F$2))/COLUMNS(transit!$A$2:$Y$402)),MOD(ROW()-ROW($F$2),COLUMNS(transit!$A$2:$Y$402)),1,1)</f>
        <v>10</v>
      </c>
      <c r="G7530">
        <f ca="1">OFFSET(drive!$A$2:$Y$402,TRUNC((ROW()-ROW($G$2))/COLUMNS(drive!$A$2:$Y$402)),MOD(ROW()-ROW($G$2),COLUMNS(drive!$A$2:$Y$402)),1,1)</f>
        <v>3</v>
      </c>
      <c r="H7530" s="5">
        <f ca="1">(VLOOKUP($B7530,weights!$A$2:$R$6,4))*VLOOKUP($B7530,weights!$A$2:$R$6,6)^C7530*(VLOOKUP($B7530,weights!$A$2:$R$6,15)*EXP(VLOOKUP($B7530,weights!$A$2:$R$6,11)*D7530)+VLOOKUP($B7530,weights!$A$2:$R$6,16)*EXP(VLOOKUP($B7530,weights!$A$2:$R$6,12)*E7530)+VLOOKUP($B7530,weights!$A$2:$R$6,17)*EXP(VLOOKUP($B7530,weights!$A$2:$R$6,13)*F7530)+VLOOKUP($B7530,weights!$A$2:$R$6,18)*EXP(VLOOKUP($B7530,weights!$A$2:$R$6,14)*G7530))</f>
        <v>16.375995211776015</v>
      </c>
    </row>
    <row r="7531" spans="1:8" ht="12.75" x14ac:dyDescent="0.2">
      <c r="A7531">
        <f t="shared" si="0"/>
        <v>302</v>
      </c>
      <c r="B7531" t="str">
        <f t="shared" ref="B7531:C7531" si="7505">B7506</f>
        <v>restaurant</v>
      </c>
      <c r="C7531">
        <f t="shared" si="7505"/>
        <v>4</v>
      </c>
      <c r="D7531">
        <f ca="1">OFFSET(walk!$A$2:$Y$402,TRUNC((ROW()-ROW($D$2))/COLUMNS(walk!$A$2:$Y$402)),MOD(ROW()-ROW($D$2),COLUMNS(walk!$A$2:$Y$402)),1,1)</f>
        <v>14</v>
      </c>
      <c r="E7531">
        <f ca="1">OFFSET(bike!$A$2:$Y$402,TRUNC((ROW()-ROW($E$2))/COLUMNS(bike!$A$2:$Y$402)),MOD(ROW()-ROW($E$2),COLUMNS(bike!$A$2:$Y$402)),1,1)</f>
        <v>4</v>
      </c>
      <c r="F7531">
        <f ca="1">OFFSET(transit!$A$2:$Y$402,TRUNC((ROW()-ROW($F$2))/COLUMNS(transit!$A$2:$Y$402)),MOD(ROW()-ROW($F$2),COLUMNS(transit!$A$2:$Y$402)),1,1)</f>
        <v>10</v>
      </c>
      <c r="G7531">
        <f ca="1">OFFSET(drive!$A$2:$Y$402,TRUNC((ROW()-ROW($G$2))/COLUMNS(drive!$A$2:$Y$402)),MOD(ROW()-ROW($G$2),COLUMNS(drive!$A$2:$Y$402)),1,1)</f>
        <v>3</v>
      </c>
      <c r="H7531" s="5">
        <f ca="1">(VLOOKUP($B7531,weights!$A$2:$R$6,4))*VLOOKUP($B7531,weights!$A$2:$R$6,6)^C7531*(VLOOKUP($B7531,weights!$A$2:$R$6,15)*EXP(VLOOKUP($B7531,weights!$A$2:$R$6,11)*D7531)+VLOOKUP($B7531,weights!$A$2:$R$6,16)*EXP(VLOOKUP($B7531,weights!$A$2:$R$6,12)*E7531)+VLOOKUP($B7531,weights!$A$2:$R$6,17)*EXP(VLOOKUP($B7531,weights!$A$2:$R$6,13)*F7531)+VLOOKUP($B7531,weights!$A$2:$R$6,18)*EXP(VLOOKUP($B7531,weights!$A$2:$R$6,14)*G7531))</f>
        <v>13.611368323167085</v>
      </c>
    </row>
    <row r="7532" spans="1:8" ht="12.75" x14ac:dyDescent="0.2">
      <c r="A7532">
        <f t="shared" si="0"/>
        <v>302</v>
      </c>
      <c r="B7532" t="str">
        <f t="shared" ref="B7532:C7532" si="7506">B7507</f>
        <v>restaurant</v>
      </c>
      <c r="C7532">
        <f t="shared" si="7506"/>
        <v>5</v>
      </c>
      <c r="D7532">
        <f ca="1">OFFSET(walk!$A$2:$Y$402,TRUNC((ROW()-ROW($D$2))/COLUMNS(walk!$A$2:$Y$402)),MOD(ROW()-ROW($D$2),COLUMNS(walk!$A$2:$Y$402)),1,1)</f>
        <v>14</v>
      </c>
      <c r="E7532">
        <f ca="1">OFFSET(bike!$A$2:$Y$402,TRUNC((ROW()-ROW($E$2))/COLUMNS(bike!$A$2:$Y$402)),MOD(ROW()-ROW($E$2),COLUMNS(bike!$A$2:$Y$402)),1,1)</f>
        <v>5</v>
      </c>
      <c r="F7532">
        <f ca="1">OFFSET(transit!$A$2:$Y$402,TRUNC((ROW()-ROW($F$2))/COLUMNS(transit!$A$2:$Y$402)),MOD(ROW()-ROW($F$2),COLUMNS(transit!$A$2:$Y$402)),1,1)</f>
        <v>11</v>
      </c>
      <c r="G7532">
        <f ca="1">OFFSET(drive!$A$2:$Y$402,TRUNC((ROW()-ROW($G$2))/COLUMNS(drive!$A$2:$Y$402)),MOD(ROW()-ROW($G$2),COLUMNS(drive!$A$2:$Y$402)),1,1)</f>
        <v>3</v>
      </c>
      <c r="H7532" s="5">
        <f ca="1">(VLOOKUP($B7532,weights!$A$2:$R$6,4))*VLOOKUP($B7532,weights!$A$2:$R$6,6)^C7532*(VLOOKUP($B7532,weights!$A$2:$R$6,15)*EXP(VLOOKUP($B7532,weights!$A$2:$R$6,11)*D7532)+VLOOKUP($B7532,weights!$A$2:$R$6,16)*EXP(VLOOKUP($B7532,weights!$A$2:$R$6,12)*E7532)+VLOOKUP($B7532,weights!$A$2:$R$6,17)*EXP(VLOOKUP($B7532,weights!$A$2:$R$6,13)*F7532)+VLOOKUP($B7532,weights!$A$2:$R$6,18)*EXP(VLOOKUP($B7532,weights!$A$2:$R$6,14)*G7532))</f>
        <v>11.15497707011219</v>
      </c>
    </row>
    <row r="7533" spans="1:8" ht="12.75" x14ac:dyDescent="0.2">
      <c r="A7533">
        <f t="shared" si="0"/>
        <v>302</v>
      </c>
      <c r="B7533" t="str">
        <f t="shared" ref="B7533:C7533" si="7507">B7508</f>
        <v>restaurant</v>
      </c>
      <c r="C7533">
        <f t="shared" si="7507"/>
        <v>6</v>
      </c>
      <c r="D7533">
        <f ca="1">OFFSET(walk!$A$2:$Y$402,TRUNC((ROW()-ROW($D$2))/COLUMNS(walk!$A$2:$Y$402)),MOD(ROW()-ROW($D$2),COLUMNS(walk!$A$2:$Y$402)),1,1)</f>
        <v>16</v>
      </c>
      <c r="E7533">
        <f ca="1">OFFSET(bike!$A$2:$Y$402,TRUNC((ROW()-ROW($E$2))/COLUMNS(bike!$A$2:$Y$402)),MOD(ROW()-ROW($E$2),COLUMNS(bike!$A$2:$Y$402)),1,1)</f>
        <v>5</v>
      </c>
      <c r="F7533">
        <f ca="1">OFFSET(transit!$A$2:$Y$402,TRUNC((ROW()-ROW($F$2))/COLUMNS(transit!$A$2:$Y$402)),MOD(ROW()-ROW($F$2),COLUMNS(transit!$A$2:$Y$402)),1,1)</f>
        <v>12</v>
      </c>
      <c r="G7533">
        <f ca="1">OFFSET(drive!$A$2:$Y$402,TRUNC((ROW()-ROW($G$2))/COLUMNS(drive!$A$2:$Y$402)),MOD(ROW()-ROW($G$2),COLUMNS(drive!$A$2:$Y$402)),1,1)</f>
        <v>4</v>
      </c>
      <c r="H7533" s="5">
        <f ca="1">(VLOOKUP($B7533,weights!$A$2:$R$6,4))*VLOOKUP($B7533,weights!$A$2:$R$6,6)^C7533*(VLOOKUP($B7533,weights!$A$2:$R$6,15)*EXP(VLOOKUP($B7533,weights!$A$2:$R$6,11)*D7533)+VLOOKUP($B7533,weights!$A$2:$R$6,16)*EXP(VLOOKUP($B7533,weights!$A$2:$R$6,12)*E7533)+VLOOKUP($B7533,weights!$A$2:$R$6,17)*EXP(VLOOKUP($B7533,weights!$A$2:$R$6,13)*F7533)+VLOOKUP($B7533,weights!$A$2:$R$6,18)*EXP(VLOOKUP($B7533,weights!$A$2:$R$6,14)*G7533))</f>
        <v>8.8181831886736131</v>
      </c>
    </row>
    <row r="7534" spans="1:8" ht="12.75" x14ac:dyDescent="0.2">
      <c r="A7534">
        <f t="shared" si="0"/>
        <v>302</v>
      </c>
      <c r="B7534" t="str">
        <f t="shared" ref="B7534:C7534" si="7508">B7509</f>
        <v>restaurant</v>
      </c>
      <c r="C7534">
        <f t="shared" si="7508"/>
        <v>7</v>
      </c>
      <c r="D7534">
        <f ca="1">OFFSET(walk!$A$2:$Y$402,TRUNC((ROW()-ROW($D$2))/COLUMNS(walk!$A$2:$Y$402)),MOD(ROW()-ROW($D$2),COLUMNS(walk!$A$2:$Y$402)),1,1)</f>
        <v>17</v>
      </c>
      <c r="E7534">
        <f ca="1">OFFSET(bike!$A$2:$Y$402,TRUNC((ROW()-ROW($E$2))/COLUMNS(bike!$A$2:$Y$402)),MOD(ROW()-ROW($E$2),COLUMNS(bike!$A$2:$Y$402)),1,1)</f>
        <v>5</v>
      </c>
      <c r="F7534">
        <f ca="1">OFFSET(transit!$A$2:$Y$402,TRUNC((ROW()-ROW($F$2))/COLUMNS(transit!$A$2:$Y$402)),MOD(ROW()-ROW($F$2),COLUMNS(transit!$A$2:$Y$402)),1,1)</f>
        <v>14</v>
      </c>
      <c r="G7534">
        <f ca="1">OFFSET(drive!$A$2:$Y$402,TRUNC((ROW()-ROW($G$2))/COLUMNS(drive!$A$2:$Y$402)),MOD(ROW()-ROW($G$2),COLUMNS(drive!$A$2:$Y$402)),1,1)</f>
        <v>4</v>
      </c>
      <c r="H7534" s="5">
        <f ca="1">(VLOOKUP($B7534,weights!$A$2:$R$6,4))*VLOOKUP($B7534,weights!$A$2:$R$6,6)^C7534*(VLOOKUP($B7534,weights!$A$2:$R$6,15)*EXP(VLOOKUP($B7534,weights!$A$2:$R$6,11)*D7534)+VLOOKUP($B7534,weights!$A$2:$R$6,16)*EXP(VLOOKUP($B7534,weights!$A$2:$R$6,12)*E7534)+VLOOKUP($B7534,weights!$A$2:$R$6,17)*EXP(VLOOKUP($B7534,weights!$A$2:$R$6,13)*F7534)+VLOOKUP($B7534,weights!$A$2:$R$6,18)*EXP(VLOOKUP($B7534,weights!$A$2:$R$6,14)*G7534))</f>
        <v>7.5330557558322155</v>
      </c>
    </row>
    <row r="7535" spans="1:8" ht="12.75" x14ac:dyDescent="0.2">
      <c r="A7535">
        <f t="shared" si="0"/>
        <v>302</v>
      </c>
      <c r="B7535" t="str">
        <f t="shared" ref="B7535:C7535" si="7509">B7510</f>
        <v>restaurant</v>
      </c>
      <c r="C7535">
        <f t="shared" si="7509"/>
        <v>8</v>
      </c>
      <c r="D7535">
        <f ca="1">OFFSET(walk!$A$2:$Y$402,TRUNC((ROW()-ROW($D$2))/COLUMNS(walk!$A$2:$Y$402)),MOD(ROW()-ROW($D$2),COLUMNS(walk!$A$2:$Y$402)),1,1)</f>
        <v>18</v>
      </c>
      <c r="E7535">
        <f ca="1">OFFSET(bike!$A$2:$Y$402,TRUNC((ROW()-ROW($E$2))/COLUMNS(bike!$A$2:$Y$402)),MOD(ROW()-ROW($E$2),COLUMNS(bike!$A$2:$Y$402)),1,1)</f>
        <v>6</v>
      </c>
      <c r="F7535">
        <f ca="1">OFFSET(transit!$A$2:$Y$402,TRUNC((ROW()-ROW($F$2))/COLUMNS(transit!$A$2:$Y$402)),MOD(ROW()-ROW($F$2),COLUMNS(transit!$A$2:$Y$402)),1,1)</f>
        <v>14</v>
      </c>
      <c r="G7535">
        <f ca="1">OFFSET(drive!$A$2:$Y$402,TRUNC((ROW()-ROW($G$2))/COLUMNS(drive!$A$2:$Y$402)),MOD(ROW()-ROW($G$2),COLUMNS(drive!$A$2:$Y$402)),1,1)</f>
        <v>4</v>
      </c>
      <c r="H7535" s="5">
        <f ca="1">(VLOOKUP($B7535,weights!$A$2:$R$6,4))*VLOOKUP($B7535,weights!$A$2:$R$6,6)^C7535*(VLOOKUP($B7535,weights!$A$2:$R$6,15)*EXP(VLOOKUP($B7535,weights!$A$2:$R$6,11)*D7535)+VLOOKUP($B7535,weights!$A$2:$R$6,16)*EXP(VLOOKUP($B7535,weights!$A$2:$R$6,12)*E7535)+VLOOKUP($B7535,weights!$A$2:$R$6,17)*EXP(VLOOKUP($B7535,weights!$A$2:$R$6,13)*F7535)+VLOOKUP($B7535,weights!$A$2:$R$6,18)*EXP(VLOOKUP($B7535,weights!$A$2:$R$6,14)*G7535))</f>
        <v>6.2873542461219314</v>
      </c>
    </row>
    <row r="7536" spans="1:8" ht="12.75" x14ac:dyDescent="0.2">
      <c r="A7536">
        <f t="shared" si="0"/>
        <v>302</v>
      </c>
      <c r="B7536" t="str">
        <f t="shared" ref="B7536:C7536" si="7510">B7511</f>
        <v>restaurant</v>
      </c>
      <c r="C7536">
        <f t="shared" si="7510"/>
        <v>9</v>
      </c>
      <c r="D7536">
        <f ca="1">OFFSET(walk!$A$2:$Y$402,TRUNC((ROW()-ROW($D$2))/COLUMNS(walk!$A$2:$Y$402)),MOD(ROW()-ROW($D$2),COLUMNS(walk!$A$2:$Y$402)),1,1)</f>
        <v>19</v>
      </c>
      <c r="E7536">
        <f ca="1">OFFSET(bike!$A$2:$Y$402,TRUNC((ROW()-ROW($E$2))/COLUMNS(bike!$A$2:$Y$402)),MOD(ROW()-ROW($E$2),COLUMNS(bike!$A$2:$Y$402)),1,1)</f>
        <v>6</v>
      </c>
      <c r="F7536">
        <f ca="1">OFFSET(transit!$A$2:$Y$402,TRUNC((ROW()-ROW($F$2))/COLUMNS(transit!$A$2:$Y$402)),MOD(ROW()-ROW($F$2),COLUMNS(transit!$A$2:$Y$402)),1,1)</f>
        <v>17</v>
      </c>
      <c r="G7536">
        <f ca="1">OFFSET(drive!$A$2:$Y$402,TRUNC((ROW()-ROW($G$2))/COLUMNS(drive!$A$2:$Y$402)),MOD(ROW()-ROW($G$2),COLUMNS(drive!$A$2:$Y$402)),1,1)</f>
        <v>4</v>
      </c>
      <c r="H7536" s="5">
        <f ca="1">(VLOOKUP($B7536,weights!$A$2:$R$6,4))*VLOOKUP($B7536,weights!$A$2:$R$6,6)^C7536*(VLOOKUP($B7536,weights!$A$2:$R$6,15)*EXP(VLOOKUP($B7536,weights!$A$2:$R$6,11)*D7536)+VLOOKUP($B7536,weights!$A$2:$R$6,16)*EXP(VLOOKUP($B7536,weights!$A$2:$R$6,12)*E7536)+VLOOKUP($B7536,weights!$A$2:$R$6,17)*EXP(VLOOKUP($B7536,weights!$A$2:$R$6,13)*F7536)+VLOOKUP($B7536,weights!$A$2:$R$6,18)*EXP(VLOOKUP($B7536,weights!$A$2:$R$6,14)*G7536))</f>
        <v>5.3456276324299408</v>
      </c>
    </row>
    <row r="7537" spans="1:8" ht="12.75" x14ac:dyDescent="0.2">
      <c r="A7537">
        <f t="shared" si="0"/>
        <v>302</v>
      </c>
      <c r="B7537" t="str">
        <f t="shared" ref="B7537:C7537" si="7511">B7512</f>
        <v>supermarket</v>
      </c>
      <c r="C7537">
        <f t="shared" si="7511"/>
        <v>0</v>
      </c>
      <c r="D7537">
        <f ca="1">OFFSET(walk!$A$2:$Y$402,TRUNC((ROW()-ROW($D$2))/COLUMNS(walk!$A$2:$Y$402)),MOD(ROW()-ROW($D$2),COLUMNS(walk!$A$2:$Y$402)),1,1)</f>
        <v>40</v>
      </c>
      <c r="E7537">
        <f ca="1">OFFSET(bike!$A$2:$Y$402,TRUNC((ROW()-ROW($E$2))/COLUMNS(bike!$A$2:$Y$402)),MOD(ROW()-ROW($E$2),COLUMNS(bike!$A$2:$Y$402)),1,1)</f>
        <v>16</v>
      </c>
      <c r="F7537">
        <f ca="1">OFFSET(transit!$A$2:$Y$402,TRUNC((ROW()-ROW($F$2))/COLUMNS(transit!$A$2:$Y$402)),MOD(ROW()-ROW($F$2),COLUMNS(transit!$A$2:$Y$402)),1,1)</f>
        <v>21</v>
      </c>
      <c r="G7537">
        <f ca="1">OFFSET(drive!$A$2:$Y$402,TRUNC((ROW()-ROW($G$2))/COLUMNS(drive!$A$2:$Y$402)),MOD(ROW()-ROW($G$2),COLUMNS(drive!$A$2:$Y$402)),1,1)</f>
        <v>8</v>
      </c>
      <c r="H7537" s="5">
        <f ca="1">(VLOOKUP($B7537,weights!$A$2:$R$6,4))*VLOOKUP($B7537,weights!$A$2:$R$6,6)^C7537*(VLOOKUP($B7537,weights!$A$2:$R$6,15)*EXP(VLOOKUP($B7537,weights!$A$2:$R$6,11)*D7537)+VLOOKUP($B7537,weights!$A$2:$R$6,16)*EXP(VLOOKUP($B7537,weights!$A$2:$R$6,12)*E7537)+VLOOKUP($B7537,weights!$A$2:$R$6,17)*EXP(VLOOKUP($B7537,weights!$A$2:$R$6,13)*F7537)+VLOOKUP($B7537,weights!$A$2:$R$6,18)*EXP(VLOOKUP($B7537,weights!$A$2:$R$6,14)*G7537))</f>
        <v>3.4573778953657834</v>
      </c>
    </row>
    <row r="7538" spans="1:8" ht="12.75" x14ac:dyDescent="0.2">
      <c r="A7538">
        <f t="shared" si="0"/>
        <v>302</v>
      </c>
      <c r="B7538" t="str">
        <f t="shared" ref="B7538:C7538" si="7512">B7513</f>
        <v>supermarket</v>
      </c>
      <c r="C7538">
        <f t="shared" si="7512"/>
        <v>1</v>
      </c>
      <c r="D7538">
        <f ca="1">OFFSET(walk!$A$2:$Y$402,TRUNC((ROW()-ROW($D$2))/COLUMNS(walk!$A$2:$Y$402)),MOD(ROW()-ROW($D$2),COLUMNS(walk!$A$2:$Y$402)),1,1)</f>
        <v>50</v>
      </c>
      <c r="E7538">
        <f ca="1">OFFSET(bike!$A$2:$Y$402,TRUNC((ROW()-ROW($E$2))/COLUMNS(bike!$A$2:$Y$402)),MOD(ROW()-ROW($E$2),COLUMNS(bike!$A$2:$Y$402)),1,1)</f>
        <v>17</v>
      </c>
      <c r="F7538">
        <f ca="1">OFFSET(transit!$A$2:$Y$402,TRUNC((ROW()-ROW($F$2))/COLUMNS(transit!$A$2:$Y$402)),MOD(ROW()-ROW($F$2),COLUMNS(transit!$A$2:$Y$402)),1,1)</f>
        <v>26</v>
      </c>
      <c r="G7538">
        <f ca="1">OFFSET(drive!$A$2:$Y$402,TRUNC((ROW()-ROW($G$2))/COLUMNS(drive!$A$2:$Y$402)),MOD(ROW()-ROW($G$2),COLUMNS(drive!$A$2:$Y$402)),1,1)</f>
        <v>10</v>
      </c>
      <c r="H7538" s="5">
        <f ca="1">(VLOOKUP($B7538,weights!$A$2:$R$6,4))*VLOOKUP($B7538,weights!$A$2:$R$6,6)^C7538*(VLOOKUP($B7538,weights!$A$2:$R$6,15)*EXP(VLOOKUP($B7538,weights!$A$2:$R$6,11)*D7538)+VLOOKUP($B7538,weights!$A$2:$R$6,16)*EXP(VLOOKUP($B7538,weights!$A$2:$R$6,12)*E7538)+VLOOKUP($B7538,weights!$A$2:$R$6,17)*EXP(VLOOKUP($B7538,weights!$A$2:$R$6,13)*F7538)+VLOOKUP($B7538,weights!$A$2:$R$6,18)*EXP(VLOOKUP($B7538,weights!$A$2:$R$6,14)*G7538))</f>
        <v>1.3090491996219644</v>
      </c>
    </row>
    <row r="7539" spans="1:8" ht="12.75" x14ac:dyDescent="0.2">
      <c r="A7539">
        <f t="shared" si="0"/>
        <v>302</v>
      </c>
      <c r="B7539" t="str">
        <f t="shared" ref="B7539:C7539" si="7513">B7514</f>
        <v>supermarket</v>
      </c>
      <c r="C7539">
        <f t="shared" si="7513"/>
        <v>2</v>
      </c>
      <c r="D7539">
        <f ca="1">OFFSET(walk!$A$2:$Y$402,TRUNC((ROW()-ROW($D$2))/COLUMNS(walk!$A$2:$Y$402)),MOD(ROW()-ROW($D$2),COLUMNS(walk!$A$2:$Y$402)),1,1)</f>
        <v>55</v>
      </c>
      <c r="E7539">
        <f ca="1">OFFSET(bike!$A$2:$Y$402,TRUNC((ROW()-ROW($E$2))/COLUMNS(bike!$A$2:$Y$402)),MOD(ROW()-ROW($E$2),COLUMNS(bike!$A$2:$Y$402)),1,1)</f>
        <v>18</v>
      </c>
      <c r="F7539">
        <f ca="1">OFFSET(transit!$A$2:$Y$402,TRUNC((ROW()-ROW($F$2))/COLUMNS(transit!$A$2:$Y$402)),MOD(ROW()-ROW($F$2),COLUMNS(transit!$A$2:$Y$402)),1,1)</f>
        <v>34</v>
      </c>
      <c r="G7539">
        <f ca="1">OFFSET(drive!$A$2:$Y$402,TRUNC((ROW()-ROW($G$2))/COLUMNS(drive!$A$2:$Y$402)),MOD(ROW()-ROW($G$2),COLUMNS(drive!$A$2:$Y$402)),1,1)</f>
        <v>12</v>
      </c>
      <c r="H7539" s="5">
        <f ca="1">(VLOOKUP($B7539,weights!$A$2:$R$6,4))*VLOOKUP($B7539,weights!$A$2:$R$6,6)^C7539*(VLOOKUP($B7539,weights!$A$2:$R$6,15)*EXP(VLOOKUP($B7539,weights!$A$2:$R$6,11)*D7539)+VLOOKUP($B7539,weights!$A$2:$R$6,16)*EXP(VLOOKUP($B7539,weights!$A$2:$R$6,12)*E7539)+VLOOKUP($B7539,weights!$A$2:$R$6,17)*EXP(VLOOKUP($B7539,weights!$A$2:$R$6,13)*F7539)+VLOOKUP($B7539,weights!$A$2:$R$6,18)*EXP(VLOOKUP($B7539,weights!$A$2:$R$6,14)*G7539))</f>
        <v>0.49612860835525119</v>
      </c>
    </row>
    <row r="7540" spans="1:8" ht="12.75" x14ac:dyDescent="0.2">
      <c r="A7540">
        <f t="shared" si="0"/>
        <v>302</v>
      </c>
      <c r="B7540" t="str">
        <f t="shared" ref="B7540:C7540" si="7514">B7515</f>
        <v>supermarket</v>
      </c>
      <c r="C7540">
        <f t="shared" si="7514"/>
        <v>3</v>
      </c>
      <c r="D7540">
        <f ca="1">OFFSET(walk!$A$2:$Y$402,TRUNC((ROW()-ROW($D$2))/COLUMNS(walk!$A$2:$Y$402)),MOD(ROW()-ROW($D$2),COLUMNS(walk!$A$2:$Y$402)),1,1)</f>
        <v>62</v>
      </c>
      <c r="E7540">
        <f ca="1">OFFSET(bike!$A$2:$Y$402,TRUNC((ROW()-ROW($E$2))/COLUMNS(bike!$A$2:$Y$402)),MOD(ROW()-ROW($E$2),COLUMNS(bike!$A$2:$Y$402)),1,1)</f>
        <v>21</v>
      </c>
      <c r="F7540">
        <f ca="1">OFFSET(transit!$A$2:$Y$402,TRUNC((ROW()-ROW($F$2))/COLUMNS(transit!$A$2:$Y$402)),MOD(ROW()-ROW($F$2),COLUMNS(transit!$A$2:$Y$402)),1,1)</f>
        <v>38</v>
      </c>
      <c r="G7540">
        <f ca="1">OFFSET(drive!$A$2:$Y$402,TRUNC((ROW()-ROW($G$2))/COLUMNS(drive!$A$2:$Y$402)),MOD(ROW()-ROW($G$2),COLUMNS(drive!$A$2:$Y$402)),1,1)</f>
        <v>13</v>
      </c>
      <c r="H7540" s="5">
        <f ca="1">(VLOOKUP($B7540,weights!$A$2:$R$6,4))*VLOOKUP($B7540,weights!$A$2:$R$6,6)^C7540*(VLOOKUP($B7540,weights!$A$2:$R$6,15)*EXP(VLOOKUP($B7540,weights!$A$2:$R$6,11)*D7540)+VLOOKUP($B7540,weights!$A$2:$R$6,16)*EXP(VLOOKUP($B7540,weights!$A$2:$R$6,12)*E7540)+VLOOKUP($B7540,weights!$A$2:$R$6,17)*EXP(VLOOKUP($B7540,weights!$A$2:$R$6,13)*F7540)+VLOOKUP($B7540,weights!$A$2:$R$6,18)*EXP(VLOOKUP($B7540,weights!$A$2:$R$6,14)*G7540))</f>
        <v>0.23168505426128189</v>
      </c>
    </row>
    <row r="7541" spans="1:8" ht="12.75" x14ac:dyDescent="0.2">
      <c r="A7541">
        <f t="shared" si="0"/>
        <v>302</v>
      </c>
      <c r="B7541" t="str">
        <f t="shared" ref="B7541:C7541" si="7515">B7516</f>
        <v>supermarket</v>
      </c>
      <c r="C7541">
        <f t="shared" si="7515"/>
        <v>4</v>
      </c>
      <c r="D7541">
        <f ca="1">OFFSET(walk!$A$2:$Y$402,TRUNC((ROW()-ROW($D$2))/COLUMNS(walk!$A$2:$Y$402)),MOD(ROW()-ROW($D$2),COLUMNS(walk!$A$2:$Y$402)),1,1)</f>
        <v>79</v>
      </c>
      <c r="E7541">
        <f ca="1">OFFSET(bike!$A$2:$Y$402,TRUNC((ROW()-ROW($E$2))/COLUMNS(bike!$A$2:$Y$402)),MOD(ROW()-ROW($E$2),COLUMNS(bike!$A$2:$Y$402)),1,1)</f>
        <v>25</v>
      </c>
      <c r="F7541">
        <f ca="1">OFFSET(transit!$A$2:$Y$402,TRUNC((ROW()-ROW($F$2))/COLUMNS(transit!$A$2:$Y$402)),MOD(ROW()-ROW($F$2),COLUMNS(transit!$A$2:$Y$402)),1,1)</f>
        <v>41</v>
      </c>
      <c r="G7541">
        <f ca="1">OFFSET(drive!$A$2:$Y$402,TRUNC((ROW()-ROW($G$2))/COLUMNS(drive!$A$2:$Y$402)),MOD(ROW()-ROW($G$2),COLUMNS(drive!$A$2:$Y$402)),1,1)</f>
        <v>15</v>
      </c>
      <c r="H7541" s="5">
        <f ca="1">(VLOOKUP($B7541,weights!$A$2:$R$6,4))*VLOOKUP($B7541,weights!$A$2:$R$6,6)^C7541*(VLOOKUP($B7541,weights!$A$2:$R$6,15)*EXP(VLOOKUP($B7541,weights!$A$2:$R$6,11)*D7541)+VLOOKUP($B7541,weights!$A$2:$R$6,16)*EXP(VLOOKUP($B7541,weights!$A$2:$R$6,12)*E7541)+VLOOKUP($B7541,weights!$A$2:$R$6,17)*EXP(VLOOKUP($B7541,weights!$A$2:$R$6,13)*F7541)+VLOOKUP($B7541,weights!$A$2:$R$6,18)*EXP(VLOOKUP($B7541,weights!$A$2:$R$6,14)*G7541))</f>
        <v>8.8664902242014634E-2</v>
      </c>
    </row>
    <row r="7542" spans="1:8" ht="12.75" x14ac:dyDescent="0.2">
      <c r="A7542">
        <f t="shared" si="0"/>
        <v>302</v>
      </c>
      <c r="B7542" t="str">
        <f t="shared" ref="B7542:C7542" si="7516">B7517</f>
        <v>store</v>
      </c>
      <c r="C7542">
        <f t="shared" si="7516"/>
        <v>0</v>
      </c>
      <c r="D7542">
        <f ca="1">OFFSET(walk!$A$2:$Y$402,TRUNC((ROW()-ROW($D$2))/COLUMNS(walk!$A$2:$Y$402)),MOD(ROW()-ROW($D$2),COLUMNS(walk!$A$2:$Y$402)),1,1)</f>
        <v>8</v>
      </c>
      <c r="E7542">
        <f ca="1">OFFSET(bike!$A$2:$Y$402,TRUNC((ROW()-ROW($E$2))/COLUMNS(bike!$A$2:$Y$402)),MOD(ROW()-ROW($E$2),COLUMNS(bike!$A$2:$Y$402)),1,1)</f>
        <v>2</v>
      </c>
      <c r="F7542">
        <f ca="1">OFFSET(transit!$A$2:$Y$402,TRUNC((ROW()-ROW($F$2))/COLUMNS(transit!$A$2:$Y$402)),MOD(ROW()-ROW($F$2),COLUMNS(transit!$A$2:$Y$402)),1,1)</f>
        <v>8</v>
      </c>
      <c r="G7542">
        <f ca="1">OFFSET(drive!$A$2:$Y$402,TRUNC((ROW()-ROW($G$2))/COLUMNS(drive!$A$2:$Y$402)),MOD(ROW()-ROW($G$2),COLUMNS(drive!$A$2:$Y$402)),1,1)</f>
        <v>2</v>
      </c>
      <c r="H7542" s="5">
        <f ca="1">(VLOOKUP($B7542,weights!$A$2:$R$6,4))*VLOOKUP($B7542,weights!$A$2:$R$6,6)^C7542*(VLOOKUP($B7542,weights!$A$2:$R$6,15)*EXP(VLOOKUP($B7542,weights!$A$2:$R$6,11)*D7542)+VLOOKUP($B7542,weights!$A$2:$R$6,16)*EXP(VLOOKUP($B7542,weights!$A$2:$R$6,12)*E7542)+VLOOKUP($B7542,weights!$A$2:$R$6,17)*EXP(VLOOKUP($B7542,weights!$A$2:$R$6,13)*F7542)+VLOOKUP($B7542,weights!$A$2:$R$6,18)*EXP(VLOOKUP($B7542,weights!$A$2:$R$6,14)*G7542))</f>
        <v>13.08641736128927</v>
      </c>
    </row>
    <row r="7543" spans="1:8" ht="12.75" x14ac:dyDescent="0.2">
      <c r="A7543">
        <f t="shared" si="0"/>
        <v>302</v>
      </c>
      <c r="B7543" t="str">
        <f t="shared" ref="B7543:C7543" si="7517">B7518</f>
        <v>store</v>
      </c>
      <c r="C7543">
        <f t="shared" si="7517"/>
        <v>1</v>
      </c>
      <c r="D7543">
        <f ca="1">OFFSET(walk!$A$2:$Y$402,TRUNC((ROW()-ROW($D$2))/COLUMNS(walk!$A$2:$Y$402)),MOD(ROW()-ROW($D$2),COLUMNS(walk!$A$2:$Y$402)),1,1)</f>
        <v>13</v>
      </c>
      <c r="E7543">
        <f ca="1">OFFSET(bike!$A$2:$Y$402,TRUNC((ROW()-ROW($E$2))/COLUMNS(bike!$A$2:$Y$402)),MOD(ROW()-ROW($E$2),COLUMNS(bike!$A$2:$Y$402)),1,1)</f>
        <v>4</v>
      </c>
      <c r="F7543">
        <f ca="1">OFFSET(transit!$A$2:$Y$402,TRUNC((ROW()-ROW($F$2))/COLUMNS(transit!$A$2:$Y$402)),MOD(ROW()-ROW($F$2),COLUMNS(transit!$A$2:$Y$402)),1,1)</f>
        <v>10</v>
      </c>
      <c r="G7543">
        <f ca="1">OFFSET(drive!$A$2:$Y$402,TRUNC((ROW()-ROW($G$2))/COLUMNS(drive!$A$2:$Y$402)),MOD(ROW()-ROW($G$2),COLUMNS(drive!$A$2:$Y$402)),1,1)</f>
        <v>3</v>
      </c>
      <c r="H7543" s="5">
        <f ca="1">(VLOOKUP($B7543,weights!$A$2:$R$6,4))*VLOOKUP($B7543,weights!$A$2:$R$6,6)^C7543*(VLOOKUP($B7543,weights!$A$2:$R$6,15)*EXP(VLOOKUP($B7543,weights!$A$2:$R$6,11)*D7543)+VLOOKUP($B7543,weights!$A$2:$R$6,16)*EXP(VLOOKUP($B7543,weights!$A$2:$R$6,12)*E7543)+VLOOKUP($B7543,weights!$A$2:$R$6,17)*EXP(VLOOKUP($B7543,weights!$A$2:$R$6,13)*F7543)+VLOOKUP($B7543,weights!$A$2:$R$6,18)*EXP(VLOOKUP($B7543,weights!$A$2:$R$6,14)*G7543))</f>
        <v>4.9888263359266398</v>
      </c>
    </row>
    <row r="7544" spans="1:8" ht="12.75" x14ac:dyDescent="0.2">
      <c r="A7544">
        <f t="shared" si="0"/>
        <v>302</v>
      </c>
      <c r="B7544" t="str">
        <f t="shared" ref="B7544:C7544" si="7518">B7519</f>
        <v>store</v>
      </c>
      <c r="C7544">
        <f t="shared" si="7518"/>
        <v>2</v>
      </c>
      <c r="D7544">
        <f ca="1">OFFSET(walk!$A$2:$Y$402,TRUNC((ROW()-ROW($D$2))/COLUMNS(walk!$A$2:$Y$402)),MOD(ROW()-ROW($D$2),COLUMNS(walk!$A$2:$Y$402)),1,1)</f>
        <v>16</v>
      </c>
      <c r="E7544">
        <f ca="1">OFFSET(bike!$A$2:$Y$402,TRUNC((ROW()-ROW($E$2))/COLUMNS(bike!$A$2:$Y$402)),MOD(ROW()-ROW($E$2),COLUMNS(bike!$A$2:$Y$402)),1,1)</f>
        <v>4</v>
      </c>
      <c r="F7544">
        <f ca="1">OFFSET(transit!$A$2:$Y$402,TRUNC((ROW()-ROW($F$2))/COLUMNS(transit!$A$2:$Y$402)),MOD(ROW()-ROW($F$2),COLUMNS(transit!$A$2:$Y$402)),1,1)</f>
        <v>10</v>
      </c>
      <c r="G7544">
        <f ca="1">OFFSET(drive!$A$2:$Y$402,TRUNC((ROW()-ROW($G$2))/COLUMNS(drive!$A$2:$Y$402)),MOD(ROW()-ROW($G$2),COLUMNS(drive!$A$2:$Y$402)),1,1)</f>
        <v>4</v>
      </c>
      <c r="H7544" s="5">
        <f ca="1">(VLOOKUP($B7544,weights!$A$2:$R$6,4))*VLOOKUP($B7544,weights!$A$2:$R$6,6)^C7544*(VLOOKUP($B7544,weights!$A$2:$R$6,15)*EXP(VLOOKUP($B7544,weights!$A$2:$R$6,11)*D7544)+VLOOKUP($B7544,weights!$A$2:$R$6,16)*EXP(VLOOKUP($B7544,weights!$A$2:$R$6,12)*E7544)+VLOOKUP($B7544,weights!$A$2:$R$6,17)*EXP(VLOOKUP($B7544,weights!$A$2:$R$6,13)*F7544)+VLOOKUP($B7544,weights!$A$2:$R$6,18)*EXP(VLOOKUP($B7544,weights!$A$2:$R$6,14)*G7544))</f>
        <v>2.8419719420507557</v>
      </c>
    </row>
    <row r="7545" spans="1:8" ht="12.75" x14ac:dyDescent="0.2">
      <c r="A7545">
        <f t="shared" si="0"/>
        <v>302</v>
      </c>
      <c r="B7545" t="str">
        <f t="shared" ref="B7545:C7545" si="7519">B7520</f>
        <v>store</v>
      </c>
      <c r="C7545">
        <f t="shared" si="7519"/>
        <v>3</v>
      </c>
      <c r="D7545">
        <f ca="1">OFFSET(walk!$A$2:$Y$402,TRUNC((ROW()-ROW($D$2))/COLUMNS(walk!$A$2:$Y$402)),MOD(ROW()-ROW($D$2),COLUMNS(walk!$A$2:$Y$402)),1,1)</f>
        <v>17</v>
      </c>
      <c r="E7545">
        <f ca="1">OFFSET(bike!$A$2:$Y$402,TRUNC((ROW()-ROW($E$2))/COLUMNS(bike!$A$2:$Y$402)),MOD(ROW()-ROW($E$2),COLUMNS(bike!$A$2:$Y$402)),1,1)</f>
        <v>4</v>
      </c>
      <c r="F7545">
        <f ca="1">OFFSET(transit!$A$2:$Y$402,TRUNC((ROW()-ROW($F$2))/COLUMNS(transit!$A$2:$Y$402)),MOD(ROW()-ROW($F$2),COLUMNS(transit!$A$2:$Y$402)),1,1)</f>
        <v>11</v>
      </c>
      <c r="G7545">
        <f ca="1">OFFSET(drive!$A$2:$Y$402,TRUNC((ROW()-ROW($G$2))/COLUMNS(drive!$A$2:$Y$402)),MOD(ROW()-ROW($G$2),COLUMNS(drive!$A$2:$Y$402)),1,1)</f>
        <v>4</v>
      </c>
      <c r="H7545" s="5">
        <f ca="1">(VLOOKUP($B7545,weights!$A$2:$R$6,4))*VLOOKUP($B7545,weights!$A$2:$R$6,6)^C7545*(VLOOKUP($B7545,weights!$A$2:$R$6,15)*EXP(VLOOKUP($B7545,weights!$A$2:$R$6,11)*D7545)+VLOOKUP($B7545,weights!$A$2:$R$6,16)*EXP(VLOOKUP($B7545,weights!$A$2:$R$6,12)*E7545)+VLOOKUP($B7545,weights!$A$2:$R$6,17)*EXP(VLOOKUP($B7545,weights!$A$2:$R$6,13)*F7545)+VLOOKUP($B7545,weights!$A$2:$R$6,18)*EXP(VLOOKUP($B7545,weights!$A$2:$R$6,14)*G7545))</f>
        <v>1.8791818946227232</v>
      </c>
    </row>
    <row r="7546" spans="1:8" ht="12.75" x14ac:dyDescent="0.2">
      <c r="A7546">
        <f t="shared" si="0"/>
        <v>302</v>
      </c>
      <c r="B7546" t="str">
        <f t="shared" ref="B7546:C7546" si="7520">B7521</f>
        <v>store</v>
      </c>
      <c r="C7546">
        <f t="shared" si="7520"/>
        <v>4</v>
      </c>
      <c r="D7546">
        <f ca="1">OFFSET(walk!$A$2:$Y$402,TRUNC((ROW()-ROW($D$2))/COLUMNS(walk!$A$2:$Y$402)),MOD(ROW()-ROW($D$2),COLUMNS(walk!$A$2:$Y$402)),1,1)</f>
        <v>17</v>
      </c>
      <c r="E7546">
        <f ca="1">OFFSET(bike!$A$2:$Y$402,TRUNC((ROW()-ROW($E$2))/COLUMNS(bike!$A$2:$Y$402)),MOD(ROW()-ROW($E$2),COLUMNS(bike!$A$2:$Y$402)),1,1)</f>
        <v>6</v>
      </c>
      <c r="F7546">
        <f ca="1">OFFSET(transit!$A$2:$Y$402,TRUNC((ROW()-ROW($F$2))/COLUMNS(transit!$A$2:$Y$402)),MOD(ROW()-ROW($F$2),COLUMNS(transit!$A$2:$Y$402)),1,1)</f>
        <v>13</v>
      </c>
      <c r="G7546">
        <f ca="1">OFFSET(drive!$A$2:$Y$402,TRUNC((ROW()-ROW($G$2))/COLUMNS(drive!$A$2:$Y$402)),MOD(ROW()-ROW($G$2),COLUMNS(drive!$A$2:$Y$402)),1,1)</f>
        <v>4</v>
      </c>
      <c r="H7546" s="5">
        <f ca="1">(VLOOKUP($B7546,weights!$A$2:$R$6,4))*VLOOKUP($B7546,weights!$A$2:$R$6,6)^C7546*(VLOOKUP($B7546,weights!$A$2:$R$6,15)*EXP(VLOOKUP($B7546,weights!$A$2:$R$6,11)*D7546)+VLOOKUP($B7546,weights!$A$2:$R$6,16)*EXP(VLOOKUP($B7546,weights!$A$2:$R$6,12)*E7546)+VLOOKUP($B7546,weights!$A$2:$R$6,17)*EXP(VLOOKUP($B7546,weights!$A$2:$R$6,13)*F7546)+VLOOKUP($B7546,weights!$A$2:$R$6,18)*EXP(VLOOKUP($B7546,weights!$A$2:$R$6,14)*G7546))</f>
        <v>0.90888971719152867</v>
      </c>
    </row>
    <row r="7547" spans="1:8" ht="12.75" x14ac:dyDescent="0.2">
      <c r="A7547">
        <f t="shared" si="0"/>
        <v>302</v>
      </c>
      <c r="B7547" t="str">
        <f t="shared" ref="B7547:C7547" si="7521">B7522</f>
        <v>pharmacy</v>
      </c>
      <c r="C7547">
        <f t="shared" si="7521"/>
        <v>0</v>
      </c>
      <c r="D7547">
        <f ca="1">OFFSET(walk!$A$2:$Y$402,TRUNC((ROW()-ROW($D$2))/COLUMNS(walk!$A$2:$Y$402)),MOD(ROW()-ROW($D$2),COLUMNS(walk!$A$2:$Y$402)),1,1)</f>
        <v>13</v>
      </c>
      <c r="E7547">
        <f ca="1">OFFSET(bike!$A$2:$Y$402,TRUNC((ROW()-ROW($E$2))/COLUMNS(bike!$A$2:$Y$402)),MOD(ROW()-ROW($E$2),COLUMNS(bike!$A$2:$Y$402)),1,1)</f>
        <v>4</v>
      </c>
      <c r="F7547">
        <f ca="1">OFFSET(transit!$A$2:$Y$402,TRUNC((ROW()-ROW($F$2))/COLUMNS(transit!$A$2:$Y$402)),MOD(ROW()-ROW($F$2),COLUMNS(transit!$A$2:$Y$402)),1,1)</f>
        <v>13</v>
      </c>
      <c r="G7547">
        <f ca="1">OFFSET(drive!$A$2:$Y$402,TRUNC((ROW()-ROW($G$2))/COLUMNS(drive!$A$2:$Y$402)),MOD(ROW()-ROW($G$2),COLUMNS(drive!$A$2:$Y$402)),1,1)</f>
        <v>2</v>
      </c>
      <c r="H7547" s="5">
        <f ca="1">(VLOOKUP($B7547,weights!$A$2:$R$6,4))*VLOOKUP($B7547,weights!$A$2:$R$6,6)^C7547*(VLOOKUP($B7547,weights!$A$2:$R$6,15)*EXP(VLOOKUP($B7547,weights!$A$2:$R$6,11)*D7547)+VLOOKUP($B7547,weights!$A$2:$R$6,16)*EXP(VLOOKUP($B7547,weights!$A$2:$R$6,12)*E7547)+VLOOKUP($B7547,weights!$A$2:$R$6,17)*EXP(VLOOKUP($B7547,weights!$A$2:$R$6,13)*F7547)+VLOOKUP($B7547,weights!$A$2:$R$6,18)*EXP(VLOOKUP($B7547,weights!$A$2:$R$6,14)*G7547))</f>
        <v>5.8337132496963644</v>
      </c>
    </row>
    <row r="7548" spans="1:8" ht="12.75" x14ac:dyDescent="0.2">
      <c r="A7548">
        <f t="shared" si="0"/>
        <v>302</v>
      </c>
      <c r="B7548" t="str">
        <f t="shared" ref="B7548:C7548" si="7522">B7523</f>
        <v>pharmacy</v>
      </c>
      <c r="C7548">
        <f t="shared" si="7522"/>
        <v>1</v>
      </c>
      <c r="D7548">
        <f ca="1">OFFSET(walk!$A$2:$Y$402,TRUNC((ROW()-ROW($D$2))/COLUMNS(walk!$A$2:$Y$402)),MOD(ROW()-ROW($D$2),COLUMNS(walk!$A$2:$Y$402)),1,1)</f>
        <v>15</v>
      </c>
      <c r="E7548">
        <f ca="1">OFFSET(bike!$A$2:$Y$402,TRUNC((ROW()-ROW($E$2))/COLUMNS(bike!$A$2:$Y$402)),MOD(ROW()-ROW($E$2),COLUMNS(bike!$A$2:$Y$402)),1,1)</f>
        <v>6</v>
      </c>
      <c r="F7548">
        <f ca="1">OFFSET(transit!$A$2:$Y$402,TRUNC((ROW()-ROW($F$2))/COLUMNS(transit!$A$2:$Y$402)),MOD(ROW()-ROW($F$2),COLUMNS(transit!$A$2:$Y$402)),1,1)</f>
        <v>14</v>
      </c>
      <c r="G7548">
        <f ca="1">OFFSET(drive!$A$2:$Y$402,TRUNC((ROW()-ROW($G$2))/COLUMNS(drive!$A$2:$Y$402)),MOD(ROW()-ROW($G$2),COLUMNS(drive!$A$2:$Y$402)),1,1)</f>
        <v>4</v>
      </c>
      <c r="H7548" s="5">
        <f ca="1">(VLOOKUP($B7548,weights!$A$2:$R$6,4))*VLOOKUP($B7548,weights!$A$2:$R$6,6)^C7548*(VLOOKUP($B7548,weights!$A$2:$R$6,15)*EXP(VLOOKUP($B7548,weights!$A$2:$R$6,11)*D7548)+VLOOKUP($B7548,weights!$A$2:$R$6,16)*EXP(VLOOKUP($B7548,weights!$A$2:$R$6,12)*E7548)+VLOOKUP($B7548,weights!$A$2:$R$6,17)*EXP(VLOOKUP($B7548,weights!$A$2:$R$6,13)*F7548)+VLOOKUP($B7548,weights!$A$2:$R$6,18)*EXP(VLOOKUP($B7548,weights!$A$2:$R$6,14)*G7548))</f>
        <v>1.7498510590804954</v>
      </c>
    </row>
    <row r="7549" spans="1:8" ht="12.75" x14ac:dyDescent="0.2">
      <c r="A7549">
        <f t="shared" si="0"/>
        <v>302</v>
      </c>
      <c r="B7549" t="str">
        <f t="shared" ref="B7549:C7549" si="7523">B7524</f>
        <v>pharmacy</v>
      </c>
      <c r="C7549">
        <f t="shared" si="7523"/>
        <v>2</v>
      </c>
      <c r="D7549">
        <f ca="1">OFFSET(walk!$A$2:$Y$402,TRUNC((ROW()-ROW($D$2))/COLUMNS(walk!$A$2:$Y$402)),MOD(ROW()-ROW($D$2),COLUMNS(walk!$A$2:$Y$402)),1,1)</f>
        <v>15</v>
      </c>
      <c r="E7549">
        <f ca="1">OFFSET(bike!$A$2:$Y$402,TRUNC((ROW()-ROW($E$2))/COLUMNS(bike!$A$2:$Y$402)),MOD(ROW()-ROW($E$2),COLUMNS(bike!$A$2:$Y$402)),1,1)</f>
        <v>6</v>
      </c>
      <c r="F7549">
        <f ca="1">OFFSET(transit!$A$2:$Y$402,TRUNC((ROW()-ROW($F$2))/COLUMNS(transit!$A$2:$Y$402)),MOD(ROW()-ROW($F$2),COLUMNS(transit!$A$2:$Y$402)),1,1)</f>
        <v>14</v>
      </c>
      <c r="G7549">
        <f ca="1">OFFSET(drive!$A$2:$Y$402,TRUNC((ROW()-ROW($G$2))/COLUMNS(drive!$A$2:$Y$402)),MOD(ROW()-ROW($G$2),COLUMNS(drive!$A$2:$Y$402)),1,1)</f>
        <v>4</v>
      </c>
      <c r="H7549" s="5">
        <f ca="1">(VLOOKUP($B7549,weights!$A$2:$R$6,4))*VLOOKUP($B7549,weights!$A$2:$R$6,6)^C7549*(VLOOKUP($B7549,weights!$A$2:$R$6,15)*EXP(VLOOKUP($B7549,weights!$A$2:$R$6,11)*D7549)+VLOOKUP($B7549,weights!$A$2:$R$6,16)*EXP(VLOOKUP($B7549,weights!$A$2:$R$6,12)*E7549)+VLOOKUP($B7549,weights!$A$2:$R$6,17)*EXP(VLOOKUP($B7549,weights!$A$2:$R$6,13)*F7549)+VLOOKUP($B7549,weights!$A$2:$R$6,18)*EXP(VLOOKUP($B7549,weights!$A$2:$R$6,14)*G7549))</f>
        <v>0.84252088029801642</v>
      </c>
    </row>
    <row r="7550" spans="1:8" ht="12.75" x14ac:dyDescent="0.2">
      <c r="A7550">
        <f t="shared" si="0"/>
        <v>302</v>
      </c>
      <c r="B7550" t="str">
        <f t="shared" ref="B7550:C7550" si="7524">B7525</f>
        <v>bank</v>
      </c>
      <c r="C7550">
        <f t="shared" si="7524"/>
        <v>0</v>
      </c>
      <c r="D7550">
        <f ca="1">OFFSET(walk!$A$2:$Y$402,TRUNC((ROW()-ROW($D$2))/COLUMNS(walk!$A$2:$Y$402)),MOD(ROW()-ROW($D$2),COLUMNS(walk!$A$2:$Y$402)),1,1)</f>
        <v>25</v>
      </c>
      <c r="E7550">
        <f ca="1">OFFSET(bike!$A$2:$Y$402,TRUNC((ROW()-ROW($E$2))/COLUMNS(bike!$A$2:$Y$402)),MOD(ROW()-ROW($E$2),COLUMNS(bike!$A$2:$Y$402)),1,1)</f>
        <v>9</v>
      </c>
      <c r="F7550">
        <f ca="1">OFFSET(transit!$A$2:$Y$402,TRUNC((ROW()-ROW($F$2))/COLUMNS(transit!$A$2:$Y$402)),MOD(ROW()-ROW($F$2),COLUMNS(transit!$A$2:$Y$402)),1,1)</f>
        <v>24</v>
      </c>
      <c r="G7550">
        <f ca="1">OFFSET(drive!$A$2:$Y$402,TRUNC((ROW()-ROW($G$2))/COLUMNS(drive!$A$2:$Y$402)),MOD(ROW()-ROW($G$2),COLUMNS(drive!$A$2:$Y$402)),1,1)</f>
        <v>6</v>
      </c>
      <c r="H7550" s="5">
        <f ca="1">(VLOOKUP($B7550,weights!$A$2:$R$6,4))*VLOOKUP($B7550,weights!$A$2:$R$6,6)^C7550*(VLOOKUP($B7550,weights!$A$2:$R$6,15)*EXP(VLOOKUP($B7550,weights!$A$2:$R$6,11)*D7550)+VLOOKUP($B7550,weights!$A$2:$R$6,16)*EXP(VLOOKUP($B7550,weights!$A$2:$R$6,12)*E7550)+VLOOKUP($B7550,weights!$A$2:$R$6,17)*EXP(VLOOKUP($B7550,weights!$A$2:$R$6,13)*F7550)+VLOOKUP($B7550,weights!$A$2:$R$6,18)*EXP(VLOOKUP($B7550,weights!$A$2:$R$6,14)*G7550))</f>
        <v>2.1135068482811601</v>
      </c>
    </row>
    <row r="7551" spans="1:8" ht="12.75" x14ac:dyDescent="0.2">
      <c r="A7551">
        <f t="shared" si="0"/>
        <v>302</v>
      </c>
      <c r="B7551" t="str">
        <f t="shared" ref="B7551:C7551" si="7525">B7526</f>
        <v>bank</v>
      </c>
      <c r="C7551">
        <f t="shared" si="7525"/>
        <v>1</v>
      </c>
      <c r="D7551">
        <f ca="1">OFFSET(walk!$A$2:$Y$402,TRUNC((ROW()-ROW($D$2))/COLUMNS(walk!$A$2:$Y$402)),MOD(ROW()-ROW($D$2),COLUMNS(walk!$A$2:$Y$402)),1,1)</f>
        <v>40</v>
      </c>
      <c r="E7551">
        <f ca="1">OFFSET(bike!$A$2:$Y$402,TRUNC((ROW()-ROW($E$2))/COLUMNS(bike!$A$2:$Y$402)),MOD(ROW()-ROW($E$2),COLUMNS(bike!$A$2:$Y$402)),1,1)</f>
        <v>13</v>
      </c>
      <c r="F7551">
        <f ca="1">OFFSET(transit!$A$2:$Y$402,TRUNC((ROW()-ROW($F$2))/COLUMNS(transit!$A$2:$Y$402)),MOD(ROW()-ROW($F$2),COLUMNS(transit!$A$2:$Y$402)),1,1)</f>
        <v>32</v>
      </c>
      <c r="G7551">
        <f ca="1">OFFSET(drive!$A$2:$Y$402,TRUNC((ROW()-ROW($G$2))/COLUMNS(drive!$A$2:$Y$402)),MOD(ROW()-ROW($G$2),COLUMNS(drive!$A$2:$Y$402)),1,1)</f>
        <v>7</v>
      </c>
      <c r="H7551" s="5">
        <f ca="1">(VLOOKUP($B7551,weights!$A$2:$R$6,4))*VLOOKUP($B7551,weights!$A$2:$R$6,6)^C7551*(VLOOKUP($B7551,weights!$A$2:$R$6,15)*EXP(VLOOKUP($B7551,weights!$A$2:$R$6,11)*D7551)+VLOOKUP($B7551,weights!$A$2:$R$6,16)*EXP(VLOOKUP($B7551,weights!$A$2:$R$6,12)*E7551)+VLOOKUP($B7551,weights!$A$2:$R$6,17)*EXP(VLOOKUP($B7551,weights!$A$2:$R$6,13)*F7551)+VLOOKUP($B7551,weights!$A$2:$R$6,18)*EXP(VLOOKUP($B7551,weights!$A$2:$R$6,14)*G7551))</f>
        <v>0.54759527171119671</v>
      </c>
    </row>
    <row r="7552" spans="1:8" ht="12.75" x14ac:dyDescent="0.2">
      <c r="A7552">
        <f t="shared" si="0"/>
        <v>303</v>
      </c>
      <c r="B7552" t="str">
        <f t="shared" ref="B7552:C7552" si="7526">B7527</f>
        <v>restaurant</v>
      </c>
      <c r="C7552">
        <f t="shared" si="7526"/>
        <v>0</v>
      </c>
      <c r="D7552">
        <f ca="1">OFFSET(walk!$A$2:$Y$402,TRUNC((ROW()-ROW($D$2))/COLUMNS(walk!$A$2:$Y$402)),MOD(ROW()-ROW($D$2),COLUMNS(walk!$A$2:$Y$402)),1,1)</f>
        <v>7</v>
      </c>
      <c r="E7552">
        <f ca="1">OFFSET(bike!$A$2:$Y$402,TRUNC((ROW()-ROW($E$2))/COLUMNS(bike!$A$2:$Y$402)),MOD(ROW()-ROW($E$2),COLUMNS(bike!$A$2:$Y$402)),1,1)</f>
        <v>2</v>
      </c>
      <c r="F7552">
        <f ca="1">OFFSET(transit!$A$2:$Y$402,TRUNC((ROW()-ROW($F$2))/COLUMNS(transit!$A$2:$Y$402)),MOD(ROW()-ROW($F$2),COLUMNS(transit!$A$2:$Y$402)),1,1)</f>
        <v>7</v>
      </c>
      <c r="G7552">
        <f ca="1">OFFSET(drive!$A$2:$Y$402,TRUNC((ROW()-ROW($G$2))/COLUMNS(drive!$A$2:$Y$402)),MOD(ROW()-ROW($G$2),COLUMNS(drive!$A$2:$Y$402)),1,1)</f>
        <v>2</v>
      </c>
      <c r="H7552" s="5">
        <f ca="1">(VLOOKUP($B7552,weights!$A$2:$R$6,4))*VLOOKUP($B7552,weights!$A$2:$R$6,6)^C7552*(VLOOKUP($B7552,weights!$A$2:$R$6,15)*EXP(VLOOKUP($B7552,weights!$A$2:$R$6,11)*D7552)+VLOOKUP($B7552,weights!$A$2:$R$6,16)*EXP(VLOOKUP($B7552,weights!$A$2:$R$6,12)*E7552)+VLOOKUP($B7552,weights!$A$2:$R$6,17)*EXP(VLOOKUP($B7552,weights!$A$2:$R$6,13)*F7552)+VLOOKUP($B7552,weights!$A$2:$R$6,18)*EXP(VLOOKUP($B7552,weights!$A$2:$R$6,14)*G7552))</f>
        <v>32.024622533391799</v>
      </c>
    </row>
    <row r="7553" spans="1:8" ht="12.75" x14ac:dyDescent="0.2">
      <c r="A7553">
        <f t="shared" si="0"/>
        <v>303</v>
      </c>
      <c r="B7553" t="str">
        <f t="shared" ref="B7553:C7553" si="7527">B7528</f>
        <v>restaurant</v>
      </c>
      <c r="C7553">
        <f t="shared" si="7527"/>
        <v>1</v>
      </c>
      <c r="D7553">
        <f ca="1">OFFSET(walk!$A$2:$Y$402,TRUNC((ROW()-ROW($D$2))/COLUMNS(walk!$A$2:$Y$402)),MOD(ROW()-ROW($D$2),COLUMNS(walk!$A$2:$Y$402)),1,1)</f>
        <v>8</v>
      </c>
      <c r="E7553">
        <f ca="1">OFFSET(bike!$A$2:$Y$402,TRUNC((ROW()-ROW($E$2))/COLUMNS(bike!$A$2:$Y$402)),MOD(ROW()-ROW($E$2),COLUMNS(bike!$A$2:$Y$402)),1,1)</f>
        <v>2</v>
      </c>
      <c r="F7553">
        <f ca="1">OFFSET(transit!$A$2:$Y$402,TRUNC((ROW()-ROW($F$2))/COLUMNS(transit!$A$2:$Y$402)),MOD(ROW()-ROW($F$2),COLUMNS(transit!$A$2:$Y$402)),1,1)</f>
        <v>8</v>
      </c>
      <c r="G7553">
        <f ca="1">OFFSET(drive!$A$2:$Y$402,TRUNC((ROW()-ROW($G$2))/COLUMNS(drive!$A$2:$Y$402)),MOD(ROW()-ROW($G$2),COLUMNS(drive!$A$2:$Y$402)),1,1)</f>
        <v>3</v>
      </c>
      <c r="H7553" s="5">
        <f ca="1">(VLOOKUP($B7553,weights!$A$2:$R$6,4))*VLOOKUP($B7553,weights!$A$2:$R$6,6)^C7553*(VLOOKUP($B7553,weights!$A$2:$R$6,15)*EXP(VLOOKUP($B7553,weights!$A$2:$R$6,11)*D7553)+VLOOKUP($B7553,weights!$A$2:$R$6,16)*EXP(VLOOKUP($B7553,weights!$A$2:$R$6,12)*E7553)+VLOOKUP($B7553,weights!$A$2:$R$6,17)*EXP(VLOOKUP($B7553,weights!$A$2:$R$6,13)*F7553)+VLOOKUP($B7553,weights!$A$2:$R$6,18)*EXP(VLOOKUP($B7553,weights!$A$2:$R$6,14)*G7553))</f>
        <v>25.620272508131702</v>
      </c>
    </row>
    <row r="7554" spans="1:8" ht="12.75" x14ac:dyDescent="0.2">
      <c r="A7554">
        <f t="shared" si="0"/>
        <v>303</v>
      </c>
      <c r="B7554" t="str">
        <f t="shared" ref="B7554:C7554" si="7528">B7529</f>
        <v>restaurant</v>
      </c>
      <c r="C7554">
        <f t="shared" si="7528"/>
        <v>2</v>
      </c>
      <c r="D7554">
        <f ca="1">OFFSET(walk!$A$2:$Y$402,TRUNC((ROW()-ROW($D$2))/COLUMNS(walk!$A$2:$Y$402)),MOD(ROW()-ROW($D$2),COLUMNS(walk!$A$2:$Y$402)),1,1)</f>
        <v>8</v>
      </c>
      <c r="E7554">
        <f ca="1">OFFSET(bike!$A$2:$Y$402,TRUNC((ROW()-ROW($E$2))/COLUMNS(bike!$A$2:$Y$402)),MOD(ROW()-ROW($E$2),COLUMNS(bike!$A$2:$Y$402)),1,1)</f>
        <v>2</v>
      </c>
      <c r="F7554">
        <f ca="1">OFFSET(transit!$A$2:$Y$402,TRUNC((ROW()-ROW($F$2))/COLUMNS(transit!$A$2:$Y$402)),MOD(ROW()-ROW($F$2),COLUMNS(transit!$A$2:$Y$402)),1,1)</f>
        <v>8</v>
      </c>
      <c r="G7554">
        <f ca="1">OFFSET(drive!$A$2:$Y$402,TRUNC((ROW()-ROW($G$2))/COLUMNS(drive!$A$2:$Y$402)),MOD(ROW()-ROW($G$2),COLUMNS(drive!$A$2:$Y$402)),1,1)</f>
        <v>3</v>
      </c>
      <c r="H7554" s="5">
        <f ca="1">(VLOOKUP($B7554,weights!$A$2:$R$6,4))*VLOOKUP($B7554,weights!$A$2:$R$6,6)^C7554*(VLOOKUP($B7554,weights!$A$2:$R$6,15)*EXP(VLOOKUP($B7554,weights!$A$2:$R$6,11)*D7554)+VLOOKUP($B7554,weights!$A$2:$R$6,16)*EXP(VLOOKUP($B7554,weights!$A$2:$R$6,12)*E7554)+VLOOKUP($B7554,weights!$A$2:$R$6,17)*EXP(VLOOKUP($B7554,weights!$A$2:$R$6,13)*F7554)+VLOOKUP($B7554,weights!$A$2:$R$6,18)*EXP(VLOOKUP($B7554,weights!$A$2:$R$6,14)*G7554))</f>
        <v>22.963355359140262</v>
      </c>
    </row>
    <row r="7555" spans="1:8" ht="12.75" x14ac:dyDescent="0.2">
      <c r="A7555">
        <f t="shared" si="0"/>
        <v>303</v>
      </c>
      <c r="B7555" t="str">
        <f t="shared" ref="B7555:C7555" si="7529">B7530</f>
        <v>restaurant</v>
      </c>
      <c r="C7555">
        <f t="shared" si="7529"/>
        <v>3</v>
      </c>
      <c r="D7555">
        <f ca="1">OFFSET(walk!$A$2:$Y$402,TRUNC((ROW()-ROW($D$2))/COLUMNS(walk!$A$2:$Y$402)),MOD(ROW()-ROW($D$2),COLUMNS(walk!$A$2:$Y$402)),1,1)</f>
        <v>11</v>
      </c>
      <c r="E7555">
        <f ca="1">OFFSET(bike!$A$2:$Y$402,TRUNC((ROW()-ROW($E$2))/COLUMNS(bike!$A$2:$Y$402)),MOD(ROW()-ROW($E$2),COLUMNS(bike!$A$2:$Y$402)),1,1)</f>
        <v>3</v>
      </c>
      <c r="F7555">
        <f ca="1">OFFSET(transit!$A$2:$Y$402,TRUNC((ROW()-ROW($F$2))/COLUMNS(transit!$A$2:$Y$402)),MOD(ROW()-ROW($F$2),COLUMNS(transit!$A$2:$Y$402)),1,1)</f>
        <v>9</v>
      </c>
      <c r="G7555">
        <f ca="1">OFFSET(drive!$A$2:$Y$402,TRUNC((ROW()-ROW($G$2))/COLUMNS(drive!$A$2:$Y$402)),MOD(ROW()-ROW($G$2),COLUMNS(drive!$A$2:$Y$402)),1,1)</f>
        <v>4</v>
      </c>
      <c r="H7555" s="5">
        <f ca="1">(VLOOKUP($B7555,weights!$A$2:$R$6,4))*VLOOKUP($B7555,weights!$A$2:$R$6,6)^C7555*(VLOOKUP($B7555,weights!$A$2:$R$6,15)*EXP(VLOOKUP($B7555,weights!$A$2:$R$6,11)*D7555)+VLOOKUP($B7555,weights!$A$2:$R$6,16)*EXP(VLOOKUP($B7555,weights!$A$2:$R$6,12)*E7555)+VLOOKUP($B7555,weights!$A$2:$R$6,17)*EXP(VLOOKUP($B7555,weights!$A$2:$R$6,13)*F7555)+VLOOKUP($B7555,weights!$A$2:$R$6,18)*EXP(VLOOKUP($B7555,weights!$A$2:$R$6,14)*G7555))</f>
        <v>16.293310517687576</v>
      </c>
    </row>
    <row r="7556" spans="1:8" ht="12.75" x14ac:dyDescent="0.2">
      <c r="A7556">
        <f t="shared" si="0"/>
        <v>303</v>
      </c>
      <c r="B7556" t="str">
        <f t="shared" ref="B7556:C7556" si="7530">B7531</f>
        <v>restaurant</v>
      </c>
      <c r="C7556">
        <f t="shared" si="7530"/>
        <v>4</v>
      </c>
      <c r="D7556">
        <f ca="1">OFFSET(walk!$A$2:$Y$402,TRUNC((ROW()-ROW($D$2))/COLUMNS(walk!$A$2:$Y$402)),MOD(ROW()-ROW($D$2),COLUMNS(walk!$A$2:$Y$402)),1,1)</f>
        <v>14</v>
      </c>
      <c r="E7556">
        <f ca="1">OFFSET(bike!$A$2:$Y$402,TRUNC((ROW()-ROW($E$2))/COLUMNS(bike!$A$2:$Y$402)),MOD(ROW()-ROW($E$2),COLUMNS(bike!$A$2:$Y$402)),1,1)</f>
        <v>3</v>
      </c>
      <c r="F7556">
        <f ca="1">OFFSET(transit!$A$2:$Y$402,TRUNC((ROW()-ROW($F$2))/COLUMNS(transit!$A$2:$Y$402)),MOD(ROW()-ROW($F$2),COLUMNS(transit!$A$2:$Y$402)),1,1)</f>
        <v>11</v>
      </c>
      <c r="G7556">
        <f ca="1">OFFSET(drive!$A$2:$Y$402,TRUNC((ROW()-ROW($G$2))/COLUMNS(drive!$A$2:$Y$402)),MOD(ROW()-ROW($G$2),COLUMNS(drive!$A$2:$Y$402)),1,1)</f>
        <v>4</v>
      </c>
      <c r="H7556" s="5">
        <f ca="1">(VLOOKUP($B7556,weights!$A$2:$R$6,4))*VLOOKUP($B7556,weights!$A$2:$R$6,6)^C7556*(VLOOKUP($B7556,weights!$A$2:$R$6,15)*EXP(VLOOKUP($B7556,weights!$A$2:$R$6,11)*D7556)+VLOOKUP($B7556,weights!$A$2:$R$6,16)*EXP(VLOOKUP($B7556,weights!$A$2:$R$6,12)*E7556)+VLOOKUP($B7556,weights!$A$2:$R$6,17)*EXP(VLOOKUP($B7556,weights!$A$2:$R$6,13)*F7556)+VLOOKUP($B7556,weights!$A$2:$R$6,18)*EXP(VLOOKUP($B7556,weights!$A$2:$R$6,14)*G7556))</f>
        <v>13.363423020892652</v>
      </c>
    </row>
    <row r="7557" spans="1:8" ht="12.75" x14ac:dyDescent="0.2">
      <c r="A7557">
        <f t="shared" si="0"/>
        <v>303</v>
      </c>
      <c r="B7557" t="str">
        <f t="shared" ref="B7557:C7557" si="7531">B7532</f>
        <v>restaurant</v>
      </c>
      <c r="C7557">
        <f t="shared" si="7531"/>
        <v>5</v>
      </c>
      <c r="D7557">
        <f ca="1">OFFSET(walk!$A$2:$Y$402,TRUNC((ROW()-ROW($D$2))/COLUMNS(walk!$A$2:$Y$402)),MOD(ROW()-ROW($D$2),COLUMNS(walk!$A$2:$Y$402)),1,1)</f>
        <v>14</v>
      </c>
      <c r="E7557">
        <f ca="1">OFFSET(bike!$A$2:$Y$402,TRUNC((ROW()-ROW($E$2))/COLUMNS(bike!$A$2:$Y$402)),MOD(ROW()-ROW($E$2),COLUMNS(bike!$A$2:$Y$402)),1,1)</f>
        <v>4</v>
      </c>
      <c r="F7557">
        <f ca="1">OFFSET(transit!$A$2:$Y$402,TRUNC((ROW()-ROW($F$2))/COLUMNS(transit!$A$2:$Y$402)),MOD(ROW()-ROW($F$2),COLUMNS(transit!$A$2:$Y$402)),1,1)</f>
        <v>14</v>
      </c>
      <c r="G7557">
        <f ca="1">OFFSET(drive!$A$2:$Y$402,TRUNC((ROW()-ROW($G$2))/COLUMNS(drive!$A$2:$Y$402)),MOD(ROW()-ROW($G$2),COLUMNS(drive!$A$2:$Y$402)),1,1)</f>
        <v>4</v>
      </c>
      <c r="H7557" s="5">
        <f ca="1">(VLOOKUP($B7557,weights!$A$2:$R$6,4))*VLOOKUP($B7557,weights!$A$2:$R$6,6)^C7557*(VLOOKUP($B7557,weights!$A$2:$R$6,15)*EXP(VLOOKUP($B7557,weights!$A$2:$R$6,11)*D7557)+VLOOKUP($B7557,weights!$A$2:$R$6,16)*EXP(VLOOKUP($B7557,weights!$A$2:$R$6,12)*E7557)+VLOOKUP($B7557,weights!$A$2:$R$6,17)*EXP(VLOOKUP($B7557,weights!$A$2:$R$6,13)*F7557)+VLOOKUP($B7557,weights!$A$2:$R$6,18)*EXP(VLOOKUP($B7557,weights!$A$2:$R$6,14)*G7557))</f>
        <v>10.374337874427647</v>
      </c>
    </row>
    <row r="7558" spans="1:8" ht="12.75" x14ac:dyDescent="0.2">
      <c r="A7558">
        <f t="shared" si="0"/>
        <v>303</v>
      </c>
      <c r="B7558" t="str">
        <f t="shared" ref="B7558:C7558" si="7532">B7533</f>
        <v>restaurant</v>
      </c>
      <c r="C7558">
        <f t="shared" si="7532"/>
        <v>6</v>
      </c>
      <c r="D7558">
        <f ca="1">OFFSET(walk!$A$2:$Y$402,TRUNC((ROW()-ROW($D$2))/COLUMNS(walk!$A$2:$Y$402)),MOD(ROW()-ROW($D$2),COLUMNS(walk!$A$2:$Y$402)),1,1)</f>
        <v>15</v>
      </c>
      <c r="E7558">
        <f ca="1">OFFSET(bike!$A$2:$Y$402,TRUNC((ROW()-ROW($E$2))/COLUMNS(bike!$A$2:$Y$402)),MOD(ROW()-ROW($E$2),COLUMNS(bike!$A$2:$Y$402)),1,1)</f>
        <v>5</v>
      </c>
      <c r="F7558">
        <f ca="1">OFFSET(transit!$A$2:$Y$402,TRUNC((ROW()-ROW($F$2))/COLUMNS(transit!$A$2:$Y$402)),MOD(ROW()-ROW($F$2),COLUMNS(transit!$A$2:$Y$402)),1,1)</f>
        <v>14</v>
      </c>
      <c r="G7558">
        <f ca="1">OFFSET(drive!$A$2:$Y$402,TRUNC((ROW()-ROW($G$2))/COLUMNS(drive!$A$2:$Y$402)),MOD(ROW()-ROW($G$2),COLUMNS(drive!$A$2:$Y$402)),1,1)</f>
        <v>4</v>
      </c>
      <c r="H7558" s="5">
        <f ca="1">(VLOOKUP($B7558,weights!$A$2:$R$6,4))*VLOOKUP($B7558,weights!$A$2:$R$6,6)^C7558*(VLOOKUP($B7558,weights!$A$2:$R$6,15)*EXP(VLOOKUP($B7558,weights!$A$2:$R$6,11)*D7558)+VLOOKUP($B7558,weights!$A$2:$R$6,16)*EXP(VLOOKUP($B7558,weights!$A$2:$R$6,12)*E7558)+VLOOKUP($B7558,weights!$A$2:$R$6,17)*EXP(VLOOKUP($B7558,weights!$A$2:$R$6,13)*F7558)+VLOOKUP($B7558,weights!$A$2:$R$6,18)*EXP(VLOOKUP($B7558,weights!$A$2:$R$6,14)*G7558))</f>
        <v>8.5331525960017292</v>
      </c>
    </row>
    <row r="7559" spans="1:8" ht="12.75" x14ac:dyDescent="0.2">
      <c r="A7559">
        <f t="shared" si="0"/>
        <v>303</v>
      </c>
      <c r="B7559" t="str">
        <f t="shared" ref="B7559:C7559" si="7533">B7534</f>
        <v>restaurant</v>
      </c>
      <c r="C7559">
        <f t="shared" si="7533"/>
        <v>7</v>
      </c>
      <c r="D7559">
        <f ca="1">OFFSET(walk!$A$2:$Y$402,TRUNC((ROW()-ROW($D$2))/COLUMNS(walk!$A$2:$Y$402)),MOD(ROW()-ROW($D$2),COLUMNS(walk!$A$2:$Y$402)),1,1)</f>
        <v>16</v>
      </c>
      <c r="E7559">
        <f ca="1">OFFSET(bike!$A$2:$Y$402,TRUNC((ROW()-ROW($E$2))/COLUMNS(bike!$A$2:$Y$402)),MOD(ROW()-ROW($E$2),COLUMNS(bike!$A$2:$Y$402)),1,1)</f>
        <v>5</v>
      </c>
      <c r="F7559">
        <f ca="1">OFFSET(transit!$A$2:$Y$402,TRUNC((ROW()-ROW($F$2))/COLUMNS(transit!$A$2:$Y$402)),MOD(ROW()-ROW($F$2),COLUMNS(transit!$A$2:$Y$402)),1,1)</f>
        <v>15</v>
      </c>
      <c r="G7559">
        <f ca="1">OFFSET(drive!$A$2:$Y$402,TRUNC((ROW()-ROW($G$2))/COLUMNS(drive!$A$2:$Y$402)),MOD(ROW()-ROW($G$2),COLUMNS(drive!$A$2:$Y$402)),1,1)</f>
        <v>4</v>
      </c>
      <c r="H7559" s="5">
        <f ca="1">(VLOOKUP($B7559,weights!$A$2:$R$6,4))*VLOOKUP($B7559,weights!$A$2:$R$6,6)^C7559*(VLOOKUP($B7559,weights!$A$2:$R$6,15)*EXP(VLOOKUP($B7559,weights!$A$2:$R$6,11)*D7559)+VLOOKUP($B7559,weights!$A$2:$R$6,16)*EXP(VLOOKUP($B7559,weights!$A$2:$R$6,12)*E7559)+VLOOKUP($B7559,weights!$A$2:$R$6,17)*EXP(VLOOKUP($B7559,weights!$A$2:$R$6,13)*F7559)+VLOOKUP($B7559,weights!$A$2:$R$6,18)*EXP(VLOOKUP($B7559,weights!$A$2:$R$6,14)*G7559))</f>
        <v>7.4575870378002058</v>
      </c>
    </row>
    <row r="7560" spans="1:8" ht="12.75" x14ac:dyDescent="0.2">
      <c r="A7560">
        <f t="shared" si="0"/>
        <v>303</v>
      </c>
      <c r="B7560" t="str">
        <f t="shared" ref="B7560:C7560" si="7534">B7535</f>
        <v>restaurant</v>
      </c>
      <c r="C7560">
        <f t="shared" si="7534"/>
        <v>8</v>
      </c>
      <c r="D7560">
        <f ca="1">OFFSET(walk!$A$2:$Y$402,TRUNC((ROW()-ROW($D$2))/COLUMNS(walk!$A$2:$Y$402)),MOD(ROW()-ROW($D$2),COLUMNS(walk!$A$2:$Y$402)),1,1)</f>
        <v>16</v>
      </c>
      <c r="E7560">
        <f ca="1">OFFSET(bike!$A$2:$Y$402,TRUNC((ROW()-ROW($E$2))/COLUMNS(bike!$A$2:$Y$402)),MOD(ROW()-ROW($E$2),COLUMNS(bike!$A$2:$Y$402)),1,1)</f>
        <v>5</v>
      </c>
      <c r="F7560">
        <f ca="1">OFFSET(transit!$A$2:$Y$402,TRUNC((ROW()-ROW($F$2))/COLUMNS(transit!$A$2:$Y$402)),MOD(ROW()-ROW($F$2),COLUMNS(transit!$A$2:$Y$402)),1,1)</f>
        <v>16</v>
      </c>
      <c r="G7560">
        <f ca="1">OFFSET(drive!$A$2:$Y$402,TRUNC((ROW()-ROW($G$2))/COLUMNS(drive!$A$2:$Y$402)),MOD(ROW()-ROW($G$2),COLUMNS(drive!$A$2:$Y$402)),1,1)</f>
        <v>4</v>
      </c>
      <c r="H7560" s="5">
        <f ca="1">(VLOOKUP($B7560,weights!$A$2:$R$6,4))*VLOOKUP($B7560,weights!$A$2:$R$6,6)^C7560*(VLOOKUP($B7560,weights!$A$2:$R$6,15)*EXP(VLOOKUP($B7560,weights!$A$2:$R$6,11)*D7560)+VLOOKUP($B7560,weights!$A$2:$R$6,16)*EXP(VLOOKUP($B7560,weights!$A$2:$R$6,12)*E7560)+VLOOKUP($B7560,weights!$A$2:$R$6,17)*EXP(VLOOKUP($B7560,weights!$A$2:$R$6,13)*F7560)+VLOOKUP($B7560,weights!$A$2:$R$6,18)*EXP(VLOOKUP($B7560,weights!$A$2:$R$6,14)*G7560))</f>
        <v>6.5869234896450015</v>
      </c>
    </row>
    <row r="7561" spans="1:8" ht="12.75" x14ac:dyDescent="0.2">
      <c r="A7561">
        <f t="shared" si="0"/>
        <v>303</v>
      </c>
      <c r="B7561" t="str">
        <f t="shared" ref="B7561:C7561" si="7535">B7536</f>
        <v>restaurant</v>
      </c>
      <c r="C7561">
        <f t="shared" si="7535"/>
        <v>9</v>
      </c>
      <c r="D7561">
        <f ca="1">OFFSET(walk!$A$2:$Y$402,TRUNC((ROW()-ROW($D$2))/COLUMNS(walk!$A$2:$Y$402)),MOD(ROW()-ROW($D$2),COLUMNS(walk!$A$2:$Y$402)),1,1)</f>
        <v>18</v>
      </c>
      <c r="E7561">
        <f ca="1">OFFSET(bike!$A$2:$Y$402,TRUNC((ROW()-ROW($E$2))/COLUMNS(bike!$A$2:$Y$402)),MOD(ROW()-ROW($E$2),COLUMNS(bike!$A$2:$Y$402)),1,1)</f>
        <v>5</v>
      </c>
      <c r="F7561">
        <f ca="1">OFFSET(transit!$A$2:$Y$402,TRUNC((ROW()-ROW($F$2))/COLUMNS(transit!$A$2:$Y$402)),MOD(ROW()-ROW($F$2),COLUMNS(transit!$A$2:$Y$402)),1,1)</f>
        <v>16</v>
      </c>
      <c r="G7561">
        <f ca="1">OFFSET(drive!$A$2:$Y$402,TRUNC((ROW()-ROW($G$2))/COLUMNS(drive!$A$2:$Y$402)),MOD(ROW()-ROW($G$2),COLUMNS(drive!$A$2:$Y$402)),1,1)</f>
        <v>4</v>
      </c>
      <c r="H7561" s="5">
        <f ca="1">(VLOOKUP($B7561,weights!$A$2:$R$6,4))*VLOOKUP($B7561,weights!$A$2:$R$6,6)^C7561*(VLOOKUP($B7561,weights!$A$2:$R$6,15)*EXP(VLOOKUP($B7561,weights!$A$2:$R$6,11)*D7561)+VLOOKUP($B7561,weights!$A$2:$R$6,16)*EXP(VLOOKUP($B7561,weights!$A$2:$R$6,12)*E7561)+VLOOKUP($B7561,weights!$A$2:$R$6,17)*EXP(VLOOKUP($B7561,weights!$A$2:$R$6,13)*F7561)+VLOOKUP($B7561,weights!$A$2:$R$6,18)*EXP(VLOOKUP($B7561,weights!$A$2:$R$6,14)*G7561))</f>
        <v>5.8300992945688748</v>
      </c>
    </row>
    <row r="7562" spans="1:8" ht="12.75" x14ac:dyDescent="0.2">
      <c r="A7562">
        <f t="shared" si="0"/>
        <v>303</v>
      </c>
      <c r="B7562" t="str">
        <f t="shared" ref="B7562:C7562" si="7536">B7537</f>
        <v>supermarket</v>
      </c>
      <c r="C7562">
        <f t="shared" si="7536"/>
        <v>0</v>
      </c>
      <c r="D7562">
        <f ca="1">OFFSET(walk!$A$2:$Y$402,TRUNC((ROW()-ROW($D$2))/COLUMNS(walk!$A$2:$Y$402)),MOD(ROW()-ROW($D$2),COLUMNS(walk!$A$2:$Y$402)),1,1)</f>
        <v>41</v>
      </c>
      <c r="E7562">
        <f ca="1">OFFSET(bike!$A$2:$Y$402,TRUNC((ROW()-ROW($E$2))/COLUMNS(bike!$A$2:$Y$402)),MOD(ROW()-ROW($E$2),COLUMNS(bike!$A$2:$Y$402)),1,1)</f>
        <v>14</v>
      </c>
      <c r="F7562">
        <f ca="1">OFFSET(transit!$A$2:$Y$402,TRUNC((ROW()-ROW($F$2))/COLUMNS(transit!$A$2:$Y$402)),MOD(ROW()-ROW($F$2),COLUMNS(transit!$A$2:$Y$402)),1,1)</f>
        <v>22</v>
      </c>
      <c r="G7562">
        <f ca="1">OFFSET(drive!$A$2:$Y$402,TRUNC((ROW()-ROW($G$2))/COLUMNS(drive!$A$2:$Y$402)),MOD(ROW()-ROW($G$2),COLUMNS(drive!$A$2:$Y$402)),1,1)</f>
        <v>9</v>
      </c>
      <c r="H7562" s="5">
        <f ca="1">(VLOOKUP($B7562,weights!$A$2:$R$6,4))*VLOOKUP($B7562,weights!$A$2:$R$6,6)^C7562*(VLOOKUP($B7562,weights!$A$2:$R$6,15)*EXP(VLOOKUP($B7562,weights!$A$2:$R$6,11)*D7562)+VLOOKUP($B7562,weights!$A$2:$R$6,16)*EXP(VLOOKUP($B7562,weights!$A$2:$R$6,12)*E7562)+VLOOKUP($B7562,weights!$A$2:$R$6,17)*EXP(VLOOKUP($B7562,weights!$A$2:$R$6,13)*F7562)+VLOOKUP($B7562,weights!$A$2:$R$6,18)*EXP(VLOOKUP($B7562,weights!$A$2:$R$6,14)*G7562))</f>
        <v>2.9142236110184054</v>
      </c>
    </row>
    <row r="7563" spans="1:8" ht="12.75" x14ac:dyDescent="0.2">
      <c r="A7563">
        <f t="shared" si="0"/>
        <v>303</v>
      </c>
      <c r="B7563" t="str">
        <f t="shared" ref="B7563:C7563" si="7537">B7538</f>
        <v>supermarket</v>
      </c>
      <c r="C7563">
        <f t="shared" si="7537"/>
        <v>1</v>
      </c>
      <c r="D7563">
        <f ca="1">OFFSET(walk!$A$2:$Y$402,TRUNC((ROW()-ROW($D$2))/COLUMNS(walk!$A$2:$Y$402)),MOD(ROW()-ROW($D$2),COLUMNS(walk!$A$2:$Y$402)),1,1)</f>
        <v>49</v>
      </c>
      <c r="E7563">
        <f ca="1">OFFSET(bike!$A$2:$Y$402,TRUNC((ROW()-ROW($E$2))/COLUMNS(bike!$A$2:$Y$402)),MOD(ROW()-ROW($E$2),COLUMNS(bike!$A$2:$Y$402)),1,1)</f>
        <v>15</v>
      </c>
      <c r="F7563">
        <f ca="1">OFFSET(transit!$A$2:$Y$402,TRUNC((ROW()-ROW($F$2))/COLUMNS(transit!$A$2:$Y$402)),MOD(ROW()-ROW($F$2),COLUMNS(transit!$A$2:$Y$402)),1,1)</f>
        <v>26</v>
      </c>
      <c r="G7563">
        <f ca="1">OFFSET(drive!$A$2:$Y$402,TRUNC((ROW()-ROW($G$2))/COLUMNS(drive!$A$2:$Y$402)),MOD(ROW()-ROW($G$2),COLUMNS(drive!$A$2:$Y$402)),1,1)</f>
        <v>10</v>
      </c>
      <c r="H7563" s="5">
        <f ca="1">(VLOOKUP($B7563,weights!$A$2:$R$6,4))*VLOOKUP($B7563,weights!$A$2:$R$6,6)^C7563*(VLOOKUP($B7563,weights!$A$2:$R$6,15)*EXP(VLOOKUP($B7563,weights!$A$2:$R$6,11)*D7563)+VLOOKUP($B7563,weights!$A$2:$R$6,16)*EXP(VLOOKUP($B7563,weights!$A$2:$R$6,12)*E7563)+VLOOKUP($B7563,weights!$A$2:$R$6,17)*EXP(VLOOKUP($B7563,weights!$A$2:$R$6,13)*F7563)+VLOOKUP($B7563,weights!$A$2:$R$6,18)*EXP(VLOOKUP($B7563,weights!$A$2:$R$6,14)*G7563))</f>
        <v>1.3520950060798407</v>
      </c>
    </row>
    <row r="7564" spans="1:8" ht="12.75" x14ac:dyDescent="0.2">
      <c r="A7564">
        <f t="shared" si="0"/>
        <v>303</v>
      </c>
      <c r="B7564" t="str">
        <f t="shared" ref="B7564:C7564" si="7538">B7539</f>
        <v>supermarket</v>
      </c>
      <c r="C7564">
        <f t="shared" si="7538"/>
        <v>2</v>
      </c>
      <c r="D7564">
        <f ca="1">OFFSET(walk!$A$2:$Y$402,TRUNC((ROW()-ROW($D$2))/COLUMNS(walk!$A$2:$Y$402)),MOD(ROW()-ROW($D$2),COLUMNS(walk!$A$2:$Y$402)),1,1)</f>
        <v>54</v>
      </c>
      <c r="E7564">
        <f ca="1">OFFSET(bike!$A$2:$Y$402,TRUNC((ROW()-ROW($E$2))/COLUMNS(bike!$A$2:$Y$402)),MOD(ROW()-ROW($E$2),COLUMNS(bike!$A$2:$Y$402)),1,1)</f>
        <v>16</v>
      </c>
      <c r="F7564">
        <f ca="1">OFFSET(transit!$A$2:$Y$402,TRUNC((ROW()-ROW($F$2))/COLUMNS(transit!$A$2:$Y$402)),MOD(ROW()-ROW($F$2),COLUMNS(transit!$A$2:$Y$402)),1,1)</f>
        <v>39</v>
      </c>
      <c r="G7564">
        <f ca="1">OFFSET(drive!$A$2:$Y$402,TRUNC((ROW()-ROW($G$2))/COLUMNS(drive!$A$2:$Y$402)),MOD(ROW()-ROW($G$2),COLUMNS(drive!$A$2:$Y$402)),1,1)</f>
        <v>13</v>
      </c>
      <c r="H7564" s="5">
        <f ca="1">(VLOOKUP($B7564,weights!$A$2:$R$6,4))*VLOOKUP($B7564,weights!$A$2:$R$6,6)^C7564*(VLOOKUP($B7564,weights!$A$2:$R$6,15)*EXP(VLOOKUP($B7564,weights!$A$2:$R$6,11)*D7564)+VLOOKUP($B7564,weights!$A$2:$R$6,16)*EXP(VLOOKUP($B7564,weights!$A$2:$R$6,12)*E7564)+VLOOKUP($B7564,weights!$A$2:$R$6,17)*EXP(VLOOKUP($B7564,weights!$A$2:$R$6,13)*F7564)+VLOOKUP($B7564,weights!$A$2:$R$6,18)*EXP(VLOOKUP($B7564,weights!$A$2:$R$6,14)*G7564))</f>
        <v>0.42082468076640683</v>
      </c>
    </row>
    <row r="7565" spans="1:8" ht="12.75" x14ac:dyDescent="0.2">
      <c r="A7565">
        <f t="shared" si="0"/>
        <v>303</v>
      </c>
      <c r="B7565" t="str">
        <f t="shared" ref="B7565:C7565" si="7539">B7540</f>
        <v>supermarket</v>
      </c>
      <c r="C7565">
        <f t="shared" si="7539"/>
        <v>3</v>
      </c>
      <c r="D7565">
        <f ca="1">OFFSET(walk!$A$2:$Y$402,TRUNC((ROW()-ROW($D$2))/COLUMNS(walk!$A$2:$Y$402)),MOD(ROW()-ROW($D$2),COLUMNS(walk!$A$2:$Y$402)),1,1)</f>
        <v>61</v>
      </c>
      <c r="E7565">
        <f ca="1">OFFSET(bike!$A$2:$Y$402,TRUNC((ROW()-ROW($E$2))/COLUMNS(bike!$A$2:$Y$402)),MOD(ROW()-ROW($E$2),COLUMNS(bike!$A$2:$Y$402)),1,1)</f>
        <v>20</v>
      </c>
      <c r="F7565">
        <f ca="1">OFFSET(transit!$A$2:$Y$402,TRUNC((ROW()-ROW($F$2))/COLUMNS(transit!$A$2:$Y$402)),MOD(ROW()-ROW($F$2),COLUMNS(transit!$A$2:$Y$402)),1,1)</f>
        <v>43</v>
      </c>
      <c r="G7565">
        <f ca="1">OFFSET(drive!$A$2:$Y$402,TRUNC((ROW()-ROW($G$2))/COLUMNS(drive!$A$2:$Y$402)),MOD(ROW()-ROW($G$2),COLUMNS(drive!$A$2:$Y$402)),1,1)</f>
        <v>14</v>
      </c>
      <c r="H7565" s="5">
        <f ca="1">(VLOOKUP($B7565,weights!$A$2:$R$6,4))*VLOOKUP($B7565,weights!$A$2:$R$6,6)^C7565*(VLOOKUP($B7565,weights!$A$2:$R$6,15)*EXP(VLOOKUP($B7565,weights!$A$2:$R$6,11)*D7565)+VLOOKUP($B7565,weights!$A$2:$R$6,16)*EXP(VLOOKUP($B7565,weights!$A$2:$R$6,12)*E7565)+VLOOKUP($B7565,weights!$A$2:$R$6,17)*EXP(VLOOKUP($B7565,weights!$A$2:$R$6,13)*F7565)+VLOOKUP($B7565,weights!$A$2:$R$6,18)*EXP(VLOOKUP($B7565,weights!$A$2:$R$6,14)*G7565))</f>
        <v>0.18919553388139901</v>
      </c>
    </row>
    <row r="7566" spans="1:8" ht="12.75" x14ac:dyDescent="0.2">
      <c r="A7566">
        <f t="shared" si="0"/>
        <v>303</v>
      </c>
      <c r="B7566" t="str">
        <f t="shared" ref="B7566:C7566" si="7540">B7541</f>
        <v>supermarket</v>
      </c>
      <c r="C7566">
        <f t="shared" si="7540"/>
        <v>4</v>
      </c>
      <c r="D7566">
        <f ca="1">OFFSET(walk!$A$2:$Y$402,TRUNC((ROW()-ROW($D$2))/COLUMNS(walk!$A$2:$Y$402)),MOD(ROW()-ROW($D$2),COLUMNS(walk!$A$2:$Y$402)),1,1)</f>
        <v>77</v>
      </c>
      <c r="E7566">
        <f ca="1">OFFSET(bike!$A$2:$Y$402,TRUNC((ROW()-ROW($E$2))/COLUMNS(bike!$A$2:$Y$402)),MOD(ROW()-ROW($E$2),COLUMNS(bike!$A$2:$Y$402)),1,1)</f>
        <v>25</v>
      </c>
      <c r="F7566">
        <f ca="1">OFFSET(transit!$A$2:$Y$402,TRUNC((ROW()-ROW($F$2))/COLUMNS(transit!$A$2:$Y$402)),MOD(ROW()-ROW($F$2),COLUMNS(transit!$A$2:$Y$402)),1,1)</f>
        <v>50</v>
      </c>
      <c r="G7566">
        <f ca="1">OFFSET(drive!$A$2:$Y$402,TRUNC((ROW()-ROW($G$2))/COLUMNS(drive!$A$2:$Y$402)),MOD(ROW()-ROW($G$2),COLUMNS(drive!$A$2:$Y$402)),1,1)</f>
        <v>15</v>
      </c>
      <c r="H7566" s="5">
        <f ca="1">(VLOOKUP($B7566,weights!$A$2:$R$6,4))*VLOOKUP($B7566,weights!$A$2:$R$6,6)^C7566*(VLOOKUP($B7566,weights!$A$2:$R$6,15)*EXP(VLOOKUP($B7566,weights!$A$2:$R$6,11)*D7566)+VLOOKUP($B7566,weights!$A$2:$R$6,16)*EXP(VLOOKUP($B7566,weights!$A$2:$R$6,12)*E7566)+VLOOKUP($B7566,weights!$A$2:$R$6,17)*EXP(VLOOKUP($B7566,weights!$A$2:$R$6,13)*F7566)+VLOOKUP($B7566,weights!$A$2:$R$6,18)*EXP(VLOOKUP($B7566,weights!$A$2:$R$6,14)*G7566))</f>
        <v>8.8049065130085979E-2</v>
      </c>
    </row>
    <row r="7567" spans="1:8" ht="12.75" x14ac:dyDescent="0.2">
      <c r="A7567">
        <f t="shared" si="0"/>
        <v>303</v>
      </c>
      <c r="B7567" t="str">
        <f t="shared" ref="B7567:C7567" si="7541">B7542</f>
        <v>store</v>
      </c>
      <c r="C7567">
        <f t="shared" si="7541"/>
        <v>0</v>
      </c>
      <c r="D7567">
        <f ca="1">OFFSET(walk!$A$2:$Y$402,TRUNC((ROW()-ROW($D$2))/COLUMNS(walk!$A$2:$Y$402)),MOD(ROW()-ROW($D$2),COLUMNS(walk!$A$2:$Y$402)),1,1)</f>
        <v>6</v>
      </c>
      <c r="E7567">
        <f ca="1">OFFSET(bike!$A$2:$Y$402,TRUNC((ROW()-ROW($E$2))/COLUMNS(bike!$A$2:$Y$402)),MOD(ROW()-ROW($E$2),COLUMNS(bike!$A$2:$Y$402)),1,1)</f>
        <v>1</v>
      </c>
      <c r="F7567">
        <f ca="1">OFFSET(transit!$A$2:$Y$402,TRUNC((ROW()-ROW($F$2))/COLUMNS(transit!$A$2:$Y$402)),MOD(ROW()-ROW($F$2),COLUMNS(transit!$A$2:$Y$402)),1,1)</f>
        <v>6</v>
      </c>
      <c r="G7567">
        <f ca="1">OFFSET(drive!$A$2:$Y$402,TRUNC((ROW()-ROW($G$2))/COLUMNS(drive!$A$2:$Y$402)),MOD(ROW()-ROW($G$2),COLUMNS(drive!$A$2:$Y$402)),1,1)</f>
        <v>2</v>
      </c>
      <c r="H7567" s="5">
        <f ca="1">(VLOOKUP($B7567,weights!$A$2:$R$6,4))*VLOOKUP($B7567,weights!$A$2:$R$6,6)^C7567*(VLOOKUP($B7567,weights!$A$2:$R$6,15)*EXP(VLOOKUP($B7567,weights!$A$2:$R$6,11)*D7567)+VLOOKUP($B7567,weights!$A$2:$R$6,16)*EXP(VLOOKUP($B7567,weights!$A$2:$R$6,12)*E7567)+VLOOKUP($B7567,weights!$A$2:$R$6,17)*EXP(VLOOKUP($B7567,weights!$A$2:$R$6,13)*F7567)+VLOOKUP($B7567,weights!$A$2:$R$6,18)*EXP(VLOOKUP($B7567,weights!$A$2:$R$6,14)*G7567))</f>
        <v>17.258191747111471</v>
      </c>
    </row>
    <row r="7568" spans="1:8" ht="12.75" x14ac:dyDescent="0.2">
      <c r="A7568">
        <f t="shared" si="0"/>
        <v>303</v>
      </c>
      <c r="B7568" t="str">
        <f t="shared" ref="B7568:C7568" si="7542">B7543</f>
        <v>store</v>
      </c>
      <c r="C7568">
        <f t="shared" si="7542"/>
        <v>1</v>
      </c>
      <c r="D7568">
        <f ca="1">OFFSET(walk!$A$2:$Y$402,TRUNC((ROW()-ROW($D$2))/COLUMNS(walk!$A$2:$Y$402)),MOD(ROW()-ROW($D$2),COLUMNS(walk!$A$2:$Y$402)),1,1)</f>
        <v>6</v>
      </c>
      <c r="E7568">
        <f ca="1">OFFSET(bike!$A$2:$Y$402,TRUNC((ROW()-ROW($E$2))/COLUMNS(bike!$A$2:$Y$402)),MOD(ROW()-ROW($E$2),COLUMNS(bike!$A$2:$Y$402)),1,1)</f>
        <v>2</v>
      </c>
      <c r="F7568">
        <f ca="1">OFFSET(transit!$A$2:$Y$402,TRUNC((ROW()-ROW($F$2))/COLUMNS(transit!$A$2:$Y$402)),MOD(ROW()-ROW($F$2),COLUMNS(transit!$A$2:$Y$402)),1,1)</f>
        <v>6</v>
      </c>
      <c r="G7568">
        <f ca="1">OFFSET(drive!$A$2:$Y$402,TRUNC((ROW()-ROW($G$2))/COLUMNS(drive!$A$2:$Y$402)),MOD(ROW()-ROW($G$2),COLUMNS(drive!$A$2:$Y$402)),1,1)</f>
        <v>2</v>
      </c>
      <c r="H7568" s="5">
        <f ca="1">(VLOOKUP($B7568,weights!$A$2:$R$6,4))*VLOOKUP($B7568,weights!$A$2:$R$6,6)^C7568*(VLOOKUP($B7568,weights!$A$2:$R$6,15)*EXP(VLOOKUP($B7568,weights!$A$2:$R$6,11)*D7568)+VLOOKUP($B7568,weights!$A$2:$R$6,16)*EXP(VLOOKUP($B7568,weights!$A$2:$R$6,12)*E7568)+VLOOKUP($B7568,weights!$A$2:$R$6,17)*EXP(VLOOKUP($B7568,weights!$A$2:$R$6,13)*F7568)+VLOOKUP($B7568,weights!$A$2:$R$6,18)*EXP(VLOOKUP($B7568,weights!$A$2:$R$6,14)*G7568))</f>
        <v>9.8065348736126552</v>
      </c>
    </row>
    <row r="7569" spans="1:8" ht="12.75" x14ac:dyDescent="0.2">
      <c r="A7569">
        <f t="shared" si="0"/>
        <v>303</v>
      </c>
      <c r="B7569" t="str">
        <f t="shared" ref="B7569:C7569" si="7543">B7544</f>
        <v>store</v>
      </c>
      <c r="C7569">
        <f t="shared" si="7543"/>
        <v>2</v>
      </c>
      <c r="D7569">
        <f ca="1">OFFSET(walk!$A$2:$Y$402,TRUNC((ROW()-ROW($D$2))/COLUMNS(walk!$A$2:$Y$402)),MOD(ROW()-ROW($D$2),COLUMNS(walk!$A$2:$Y$402)),1,1)</f>
        <v>15</v>
      </c>
      <c r="E7569">
        <f ca="1">OFFSET(bike!$A$2:$Y$402,TRUNC((ROW()-ROW($E$2))/COLUMNS(bike!$A$2:$Y$402)),MOD(ROW()-ROW($E$2),COLUMNS(bike!$A$2:$Y$402)),1,1)</f>
        <v>5</v>
      </c>
      <c r="F7569">
        <f ca="1">OFFSET(transit!$A$2:$Y$402,TRUNC((ROW()-ROW($F$2))/COLUMNS(transit!$A$2:$Y$402)),MOD(ROW()-ROW($F$2),COLUMNS(transit!$A$2:$Y$402)),1,1)</f>
        <v>9</v>
      </c>
      <c r="G7569">
        <f ca="1">OFFSET(drive!$A$2:$Y$402,TRUNC((ROW()-ROW($G$2))/COLUMNS(drive!$A$2:$Y$402)),MOD(ROW()-ROW($G$2),COLUMNS(drive!$A$2:$Y$402)),1,1)</f>
        <v>4</v>
      </c>
      <c r="H7569" s="5">
        <f ca="1">(VLOOKUP($B7569,weights!$A$2:$R$6,4))*VLOOKUP($B7569,weights!$A$2:$R$6,6)^C7569*(VLOOKUP($B7569,weights!$A$2:$R$6,15)*EXP(VLOOKUP($B7569,weights!$A$2:$R$6,11)*D7569)+VLOOKUP($B7569,weights!$A$2:$R$6,16)*EXP(VLOOKUP($B7569,weights!$A$2:$R$6,12)*E7569)+VLOOKUP($B7569,weights!$A$2:$R$6,17)*EXP(VLOOKUP($B7569,weights!$A$2:$R$6,13)*F7569)+VLOOKUP($B7569,weights!$A$2:$R$6,18)*EXP(VLOOKUP($B7569,weights!$A$2:$R$6,14)*G7569))</f>
        <v>2.4932848126297826</v>
      </c>
    </row>
    <row r="7570" spans="1:8" ht="12.75" x14ac:dyDescent="0.2">
      <c r="A7570">
        <f t="shared" si="0"/>
        <v>303</v>
      </c>
      <c r="B7570" t="str">
        <f t="shared" ref="B7570:C7570" si="7544">B7545</f>
        <v>store</v>
      </c>
      <c r="C7570">
        <f t="shared" si="7544"/>
        <v>3</v>
      </c>
      <c r="D7570">
        <f ca="1">OFFSET(walk!$A$2:$Y$402,TRUNC((ROW()-ROW($D$2))/COLUMNS(walk!$A$2:$Y$402)),MOD(ROW()-ROW($D$2),COLUMNS(walk!$A$2:$Y$402)),1,1)</f>
        <v>19</v>
      </c>
      <c r="E7570">
        <f ca="1">OFFSET(bike!$A$2:$Y$402,TRUNC((ROW()-ROW($E$2))/COLUMNS(bike!$A$2:$Y$402)),MOD(ROW()-ROW($E$2),COLUMNS(bike!$A$2:$Y$402)),1,1)</f>
        <v>5</v>
      </c>
      <c r="F7570">
        <f ca="1">OFFSET(transit!$A$2:$Y$402,TRUNC((ROW()-ROW($F$2))/COLUMNS(transit!$A$2:$Y$402)),MOD(ROW()-ROW($F$2),COLUMNS(transit!$A$2:$Y$402)),1,1)</f>
        <v>11</v>
      </c>
      <c r="G7570">
        <f ca="1">OFFSET(drive!$A$2:$Y$402,TRUNC((ROW()-ROW($G$2))/COLUMNS(drive!$A$2:$Y$402)),MOD(ROW()-ROW($G$2),COLUMNS(drive!$A$2:$Y$402)),1,1)</f>
        <v>5</v>
      </c>
      <c r="H7570" s="5">
        <f ca="1">(VLOOKUP($B7570,weights!$A$2:$R$6,4))*VLOOKUP($B7570,weights!$A$2:$R$6,6)^C7570*(VLOOKUP($B7570,weights!$A$2:$R$6,15)*EXP(VLOOKUP($B7570,weights!$A$2:$R$6,11)*D7570)+VLOOKUP($B7570,weights!$A$2:$R$6,16)*EXP(VLOOKUP($B7570,weights!$A$2:$R$6,12)*E7570)+VLOOKUP($B7570,weights!$A$2:$R$6,17)*EXP(VLOOKUP($B7570,weights!$A$2:$R$6,13)*F7570)+VLOOKUP($B7570,weights!$A$2:$R$6,18)*EXP(VLOOKUP($B7570,weights!$A$2:$R$6,14)*G7570))</f>
        <v>1.3521020904403322</v>
      </c>
    </row>
    <row r="7571" spans="1:8" ht="12.75" x14ac:dyDescent="0.2">
      <c r="A7571">
        <f t="shared" si="0"/>
        <v>303</v>
      </c>
      <c r="B7571" t="str">
        <f t="shared" ref="B7571:C7571" si="7545">B7546</f>
        <v>store</v>
      </c>
      <c r="C7571">
        <f t="shared" si="7545"/>
        <v>4</v>
      </c>
      <c r="D7571">
        <f ca="1">OFFSET(walk!$A$2:$Y$402,TRUNC((ROW()-ROW($D$2))/COLUMNS(walk!$A$2:$Y$402)),MOD(ROW()-ROW($D$2),COLUMNS(walk!$A$2:$Y$402)),1,1)</f>
        <v>19</v>
      </c>
      <c r="E7571">
        <f ca="1">OFFSET(bike!$A$2:$Y$402,TRUNC((ROW()-ROW($E$2))/COLUMNS(bike!$A$2:$Y$402)),MOD(ROW()-ROW($E$2),COLUMNS(bike!$A$2:$Y$402)),1,1)</f>
        <v>6</v>
      </c>
      <c r="F7571">
        <f ca="1">OFFSET(transit!$A$2:$Y$402,TRUNC((ROW()-ROW($F$2))/COLUMNS(transit!$A$2:$Y$402)),MOD(ROW()-ROW($F$2),COLUMNS(transit!$A$2:$Y$402)),1,1)</f>
        <v>11</v>
      </c>
      <c r="G7571">
        <f ca="1">OFFSET(drive!$A$2:$Y$402,TRUNC((ROW()-ROW($G$2))/COLUMNS(drive!$A$2:$Y$402)),MOD(ROW()-ROW($G$2),COLUMNS(drive!$A$2:$Y$402)),1,1)</f>
        <v>5</v>
      </c>
      <c r="H7571" s="5">
        <f ca="1">(VLOOKUP($B7571,weights!$A$2:$R$6,4))*VLOOKUP($B7571,weights!$A$2:$R$6,6)^C7571*(VLOOKUP($B7571,weights!$A$2:$R$6,15)*EXP(VLOOKUP($B7571,weights!$A$2:$R$6,11)*D7571)+VLOOKUP($B7571,weights!$A$2:$R$6,16)*EXP(VLOOKUP($B7571,weights!$A$2:$R$6,12)*E7571)+VLOOKUP($B7571,weights!$A$2:$R$6,17)*EXP(VLOOKUP($B7571,weights!$A$2:$R$6,13)*F7571)+VLOOKUP($B7571,weights!$A$2:$R$6,18)*EXP(VLOOKUP($B7571,weights!$A$2:$R$6,14)*G7571))</f>
        <v>0.77611316779498474</v>
      </c>
    </row>
    <row r="7572" spans="1:8" ht="12.75" x14ac:dyDescent="0.2">
      <c r="A7572">
        <f t="shared" si="0"/>
        <v>303</v>
      </c>
      <c r="B7572" t="str">
        <f t="shared" ref="B7572:C7572" si="7546">B7547</f>
        <v>pharmacy</v>
      </c>
      <c r="C7572">
        <f t="shared" si="7546"/>
        <v>0</v>
      </c>
      <c r="D7572">
        <f ca="1">OFFSET(walk!$A$2:$Y$402,TRUNC((ROW()-ROW($D$2))/COLUMNS(walk!$A$2:$Y$402)),MOD(ROW()-ROW($D$2),COLUMNS(walk!$A$2:$Y$402)),1,1)</f>
        <v>10</v>
      </c>
      <c r="E7572">
        <f ca="1">OFFSET(bike!$A$2:$Y$402,TRUNC((ROW()-ROW($E$2))/COLUMNS(bike!$A$2:$Y$402)),MOD(ROW()-ROW($E$2),COLUMNS(bike!$A$2:$Y$402)),1,1)</f>
        <v>3</v>
      </c>
      <c r="F7572">
        <f ca="1">OFFSET(transit!$A$2:$Y$402,TRUNC((ROW()-ROW($F$2))/COLUMNS(transit!$A$2:$Y$402)),MOD(ROW()-ROW($F$2),COLUMNS(transit!$A$2:$Y$402)),1,1)</f>
        <v>10</v>
      </c>
      <c r="G7572">
        <f ca="1">OFFSET(drive!$A$2:$Y$402,TRUNC((ROW()-ROW($G$2))/COLUMNS(drive!$A$2:$Y$402)),MOD(ROW()-ROW($G$2),COLUMNS(drive!$A$2:$Y$402)),1,1)</f>
        <v>2</v>
      </c>
      <c r="H7572" s="5">
        <f ca="1">(VLOOKUP($B7572,weights!$A$2:$R$6,4))*VLOOKUP($B7572,weights!$A$2:$R$6,6)^C7572*(VLOOKUP($B7572,weights!$A$2:$R$6,15)*EXP(VLOOKUP($B7572,weights!$A$2:$R$6,11)*D7572)+VLOOKUP($B7572,weights!$A$2:$R$6,16)*EXP(VLOOKUP($B7572,weights!$A$2:$R$6,12)*E7572)+VLOOKUP($B7572,weights!$A$2:$R$6,17)*EXP(VLOOKUP($B7572,weights!$A$2:$R$6,13)*F7572)+VLOOKUP($B7572,weights!$A$2:$R$6,18)*EXP(VLOOKUP($B7572,weights!$A$2:$R$6,14)*G7572))</f>
        <v>6.9306407284183704</v>
      </c>
    </row>
    <row r="7573" spans="1:8" ht="12.75" x14ac:dyDescent="0.2">
      <c r="A7573">
        <f t="shared" si="0"/>
        <v>303</v>
      </c>
      <c r="B7573" t="str">
        <f t="shared" ref="B7573:C7573" si="7547">B7548</f>
        <v>pharmacy</v>
      </c>
      <c r="C7573">
        <f t="shared" si="7547"/>
        <v>1</v>
      </c>
      <c r="D7573">
        <f ca="1">OFFSET(walk!$A$2:$Y$402,TRUNC((ROW()-ROW($D$2))/COLUMNS(walk!$A$2:$Y$402)),MOD(ROW()-ROW($D$2),COLUMNS(walk!$A$2:$Y$402)),1,1)</f>
        <v>13</v>
      </c>
      <c r="E7573">
        <f ca="1">OFFSET(bike!$A$2:$Y$402,TRUNC((ROW()-ROW($E$2))/COLUMNS(bike!$A$2:$Y$402)),MOD(ROW()-ROW($E$2),COLUMNS(bike!$A$2:$Y$402)),1,1)</f>
        <v>6</v>
      </c>
      <c r="F7573">
        <f ca="1">OFFSET(transit!$A$2:$Y$402,TRUNC((ROW()-ROW($F$2))/COLUMNS(transit!$A$2:$Y$402)),MOD(ROW()-ROW($F$2),COLUMNS(transit!$A$2:$Y$402)),1,1)</f>
        <v>13</v>
      </c>
      <c r="G7573">
        <f ca="1">OFFSET(drive!$A$2:$Y$402,TRUNC((ROW()-ROW($G$2))/COLUMNS(drive!$A$2:$Y$402)),MOD(ROW()-ROW($G$2),COLUMNS(drive!$A$2:$Y$402)),1,1)</f>
        <v>4</v>
      </c>
      <c r="H7573" s="5">
        <f ca="1">(VLOOKUP($B7573,weights!$A$2:$R$6,4))*VLOOKUP($B7573,weights!$A$2:$R$6,6)^C7573*(VLOOKUP($B7573,weights!$A$2:$R$6,15)*EXP(VLOOKUP($B7573,weights!$A$2:$R$6,11)*D7573)+VLOOKUP($B7573,weights!$A$2:$R$6,16)*EXP(VLOOKUP($B7573,weights!$A$2:$R$6,12)*E7573)+VLOOKUP($B7573,weights!$A$2:$R$6,17)*EXP(VLOOKUP($B7573,weights!$A$2:$R$6,13)*F7573)+VLOOKUP($B7573,weights!$A$2:$R$6,18)*EXP(VLOOKUP($B7573,weights!$A$2:$R$6,14)*G7573))</f>
        <v>1.822725958583393</v>
      </c>
    </row>
    <row r="7574" spans="1:8" ht="12.75" x14ac:dyDescent="0.2">
      <c r="A7574">
        <f t="shared" si="0"/>
        <v>303</v>
      </c>
      <c r="B7574" t="str">
        <f t="shared" ref="B7574:C7574" si="7548">B7549</f>
        <v>pharmacy</v>
      </c>
      <c r="C7574">
        <f t="shared" si="7548"/>
        <v>2</v>
      </c>
      <c r="D7574">
        <f ca="1">OFFSET(walk!$A$2:$Y$402,TRUNC((ROW()-ROW($D$2))/COLUMNS(walk!$A$2:$Y$402)),MOD(ROW()-ROW($D$2),COLUMNS(walk!$A$2:$Y$402)),1,1)</f>
        <v>13</v>
      </c>
      <c r="E7574">
        <f ca="1">OFFSET(bike!$A$2:$Y$402,TRUNC((ROW()-ROW($E$2))/COLUMNS(bike!$A$2:$Y$402)),MOD(ROW()-ROW($E$2),COLUMNS(bike!$A$2:$Y$402)),1,1)</f>
        <v>6</v>
      </c>
      <c r="F7574">
        <f ca="1">OFFSET(transit!$A$2:$Y$402,TRUNC((ROW()-ROW($F$2))/COLUMNS(transit!$A$2:$Y$402)),MOD(ROW()-ROW($F$2),COLUMNS(transit!$A$2:$Y$402)),1,1)</f>
        <v>13</v>
      </c>
      <c r="G7574">
        <f ca="1">OFFSET(drive!$A$2:$Y$402,TRUNC((ROW()-ROW($G$2))/COLUMNS(drive!$A$2:$Y$402)),MOD(ROW()-ROW($G$2),COLUMNS(drive!$A$2:$Y$402)),1,1)</f>
        <v>4</v>
      </c>
      <c r="H7574" s="5">
        <f ca="1">(VLOOKUP($B7574,weights!$A$2:$R$6,4))*VLOOKUP($B7574,weights!$A$2:$R$6,6)^C7574*(VLOOKUP($B7574,weights!$A$2:$R$6,15)*EXP(VLOOKUP($B7574,weights!$A$2:$R$6,11)*D7574)+VLOOKUP($B7574,weights!$A$2:$R$6,16)*EXP(VLOOKUP($B7574,weights!$A$2:$R$6,12)*E7574)+VLOOKUP($B7574,weights!$A$2:$R$6,17)*EXP(VLOOKUP($B7574,weights!$A$2:$R$6,13)*F7574)+VLOOKUP($B7574,weights!$A$2:$R$6,18)*EXP(VLOOKUP($B7574,weights!$A$2:$R$6,14)*G7574))</f>
        <v>0.87760879487348564</v>
      </c>
    </row>
    <row r="7575" spans="1:8" ht="12.75" x14ac:dyDescent="0.2">
      <c r="A7575">
        <f t="shared" si="0"/>
        <v>303</v>
      </c>
      <c r="B7575" t="str">
        <f t="shared" ref="B7575:C7575" si="7549">B7550</f>
        <v>bank</v>
      </c>
      <c r="C7575">
        <f t="shared" si="7549"/>
        <v>0</v>
      </c>
      <c r="D7575">
        <f ca="1">OFFSET(walk!$A$2:$Y$402,TRUNC((ROW()-ROW($D$2))/COLUMNS(walk!$A$2:$Y$402)),MOD(ROW()-ROW($D$2),COLUMNS(walk!$A$2:$Y$402)),1,1)</f>
        <v>23</v>
      </c>
      <c r="E7575">
        <f ca="1">OFFSET(bike!$A$2:$Y$402,TRUNC((ROW()-ROW($E$2))/COLUMNS(bike!$A$2:$Y$402)),MOD(ROW()-ROW($E$2),COLUMNS(bike!$A$2:$Y$402)),1,1)</f>
        <v>8</v>
      </c>
      <c r="F7575">
        <f ca="1">OFFSET(transit!$A$2:$Y$402,TRUNC((ROW()-ROW($F$2))/COLUMNS(transit!$A$2:$Y$402)),MOD(ROW()-ROW($F$2),COLUMNS(transit!$A$2:$Y$402)),1,1)</f>
        <v>22</v>
      </c>
      <c r="G7575">
        <f ca="1">OFFSET(drive!$A$2:$Y$402,TRUNC((ROW()-ROW($G$2))/COLUMNS(drive!$A$2:$Y$402)),MOD(ROW()-ROW($G$2),COLUMNS(drive!$A$2:$Y$402)),1,1)</f>
        <v>7</v>
      </c>
      <c r="H7575" s="5">
        <f ca="1">(VLOOKUP($B7575,weights!$A$2:$R$6,4))*VLOOKUP($B7575,weights!$A$2:$R$6,6)^C7575*(VLOOKUP($B7575,weights!$A$2:$R$6,15)*EXP(VLOOKUP($B7575,weights!$A$2:$R$6,11)*D7575)+VLOOKUP($B7575,weights!$A$2:$R$6,16)*EXP(VLOOKUP($B7575,weights!$A$2:$R$6,12)*E7575)+VLOOKUP($B7575,weights!$A$2:$R$6,17)*EXP(VLOOKUP($B7575,weights!$A$2:$R$6,13)*F7575)+VLOOKUP($B7575,weights!$A$2:$R$6,18)*EXP(VLOOKUP($B7575,weights!$A$2:$R$6,14)*G7575))</f>
        <v>2.0534640867488951</v>
      </c>
    </row>
    <row r="7576" spans="1:8" ht="12.75" x14ac:dyDescent="0.2">
      <c r="A7576">
        <f t="shared" si="0"/>
        <v>303</v>
      </c>
      <c r="B7576" t="str">
        <f t="shared" ref="B7576:C7576" si="7550">B7551</f>
        <v>bank</v>
      </c>
      <c r="C7576">
        <f t="shared" si="7550"/>
        <v>1</v>
      </c>
      <c r="D7576">
        <f ca="1">OFFSET(walk!$A$2:$Y$402,TRUNC((ROW()-ROW($D$2))/COLUMNS(walk!$A$2:$Y$402)),MOD(ROW()-ROW($D$2),COLUMNS(walk!$A$2:$Y$402)),1,1)</f>
        <v>39</v>
      </c>
      <c r="E7576">
        <f ca="1">OFFSET(bike!$A$2:$Y$402,TRUNC((ROW()-ROW($E$2))/COLUMNS(bike!$A$2:$Y$402)),MOD(ROW()-ROW($E$2),COLUMNS(bike!$A$2:$Y$402)),1,1)</f>
        <v>12</v>
      </c>
      <c r="F7576">
        <f ca="1">OFFSET(transit!$A$2:$Y$402,TRUNC((ROW()-ROW($F$2))/COLUMNS(transit!$A$2:$Y$402)),MOD(ROW()-ROW($F$2),COLUMNS(transit!$A$2:$Y$402)),1,1)</f>
        <v>36</v>
      </c>
      <c r="G7576">
        <f ca="1">OFFSET(drive!$A$2:$Y$402,TRUNC((ROW()-ROW($G$2))/COLUMNS(drive!$A$2:$Y$402)),MOD(ROW()-ROW($G$2),COLUMNS(drive!$A$2:$Y$402)),1,1)</f>
        <v>7</v>
      </c>
      <c r="H7576" s="5">
        <f ca="1">(VLOOKUP($B7576,weights!$A$2:$R$6,4))*VLOOKUP($B7576,weights!$A$2:$R$6,6)^C7576*(VLOOKUP($B7576,weights!$A$2:$R$6,15)*EXP(VLOOKUP($B7576,weights!$A$2:$R$6,11)*D7576)+VLOOKUP($B7576,weights!$A$2:$R$6,16)*EXP(VLOOKUP($B7576,weights!$A$2:$R$6,12)*E7576)+VLOOKUP($B7576,weights!$A$2:$R$6,17)*EXP(VLOOKUP($B7576,weights!$A$2:$R$6,13)*F7576)+VLOOKUP($B7576,weights!$A$2:$R$6,18)*EXP(VLOOKUP($B7576,weights!$A$2:$R$6,14)*G7576))</f>
        <v>0.5742696977131162</v>
      </c>
    </row>
    <row r="7577" spans="1:8" ht="12.75" x14ac:dyDescent="0.2">
      <c r="A7577">
        <f t="shared" si="0"/>
        <v>304</v>
      </c>
      <c r="B7577" t="str">
        <f t="shared" ref="B7577:C7577" si="7551">B7552</f>
        <v>restaurant</v>
      </c>
      <c r="C7577">
        <f t="shared" si="7551"/>
        <v>0</v>
      </c>
      <c r="D7577">
        <f ca="1">OFFSET(walk!$A$2:$Y$402,TRUNC((ROW()-ROW($D$2))/COLUMNS(walk!$A$2:$Y$402)),MOD(ROW()-ROW($D$2),COLUMNS(walk!$A$2:$Y$402)),1,1)</f>
        <v>6</v>
      </c>
      <c r="E7577">
        <f ca="1">OFFSET(bike!$A$2:$Y$402,TRUNC((ROW()-ROW($E$2))/COLUMNS(bike!$A$2:$Y$402)),MOD(ROW()-ROW($E$2),COLUMNS(bike!$A$2:$Y$402)),1,1)</f>
        <v>2</v>
      </c>
      <c r="F7577">
        <f ca="1">OFFSET(transit!$A$2:$Y$402,TRUNC((ROW()-ROW($F$2))/COLUMNS(transit!$A$2:$Y$402)),MOD(ROW()-ROW($F$2),COLUMNS(transit!$A$2:$Y$402)),1,1)</f>
        <v>6</v>
      </c>
      <c r="G7577">
        <f ca="1">OFFSET(drive!$A$2:$Y$402,TRUNC((ROW()-ROW($G$2))/COLUMNS(drive!$A$2:$Y$402)),MOD(ROW()-ROW($G$2),COLUMNS(drive!$A$2:$Y$402)),1,1)</f>
        <v>2</v>
      </c>
      <c r="H7577" s="5">
        <f ca="1">(VLOOKUP($B7577,weights!$A$2:$R$6,4))*VLOOKUP($B7577,weights!$A$2:$R$6,6)^C7577*(VLOOKUP($B7577,weights!$A$2:$R$6,15)*EXP(VLOOKUP($B7577,weights!$A$2:$R$6,11)*D7577)+VLOOKUP($B7577,weights!$A$2:$R$6,16)*EXP(VLOOKUP($B7577,weights!$A$2:$R$6,12)*E7577)+VLOOKUP($B7577,weights!$A$2:$R$6,17)*EXP(VLOOKUP($B7577,weights!$A$2:$R$6,13)*F7577)+VLOOKUP($B7577,weights!$A$2:$R$6,18)*EXP(VLOOKUP($B7577,weights!$A$2:$R$6,14)*G7577))</f>
        <v>34.018659724442237</v>
      </c>
    </row>
    <row r="7578" spans="1:8" ht="12.75" x14ac:dyDescent="0.2">
      <c r="A7578">
        <f t="shared" si="0"/>
        <v>304</v>
      </c>
      <c r="B7578" t="str">
        <f t="shared" ref="B7578:C7578" si="7552">B7553</f>
        <v>restaurant</v>
      </c>
      <c r="C7578">
        <f t="shared" si="7552"/>
        <v>1</v>
      </c>
      <c r="D7578">
        <f ca="1">OFFSET(walk!$A$2:$Y$402,TRUNC((ROW()-ROW($D$2))/COLUMNS(walk!$A$2:$Y$402)),MOD(ROW()-ROW($D$2),COLUMNS(walk!$A$2:$Y$402)),1,1)</f>
        <v>8</v>
      </c>
      <c r="E7578">
        <f ca="1">OFFSET(bike!$A$2:$Y$402,TRUNC((ROW()-ROW($E$2))/COLUMNS(bike!$A$2:$Y$402)),MOD(ROW()-ROW($E$2),COLUMNS(bike!$A$2:$Y$402)),1,1)</f>
        <v>2</v>
      </c>
      <c r="F7578">
        <f ca="1">OFFSET(transit!$A$2:$Y$402,TRUNC((ROW()-ROW($F$2))/COLUMNS(transit!$A$2:$Y$402)),MOD(ROW()-ROW($F$2),COLUMNS(transit!$A$2:$Y$402)),1,1)</f>
        <v>8</v>
      </c>
      <c r="G7578">
        <f ca="1">OFFSET(drive!$A$2:$Y$402,TRUNC((ROW()-ROW($G$2))/COLUMNS(drive!$A$2:$Y$402)),MOD(ROW()-ROW($G$2),COLUMNS(drive!$A$2:$Y$402)),1,1)</f>
        <v>3</v>
      </c>
      <c r="H7578" s="5">
        <f ca="1">(VLOOKUP($B7578,weights!$A$2:$R$6,4))*VLOOKUP($B7578,weights!$A$2:$R$6,6)^C7578*(VLOOKUP($B7578,weights!$A$2:$R$6,15)*EXP(VLOOKUP($B7578,weights!$A$2:$R$6,11)*D7578)+VLOOKUP($B7578,weights!$A$2:$R$6,16)*EXP(VLOOKUP($B7578,weights!$A$2:$R$6,12)*E7578)+VLOOKUP($B7578,weights!$A$2:$R$6,17)*EXP(VLOOKUP($B7578,weights!$A$2:$R$6,13)*F7578)+VLOOKUP($B7578,weights!$A$2:$R$6,18)*EXP(VLOOKUP($B7578,weights!$A$2:$R$6,14)*G7578))</f>
        <v>25.620272508131702</v>
      </c>
    </row>
    <row r="7579" spans="1:8" ht="12.75" x14ac:dyDescent="0.2">
      <c r="A7579">
        <f t="shared" si="0"/>
        <v>304</v>
      </c>
      <c r="B7579" t="str">
        <f t="shared" ref="B7579:C7579" si="7553">B7554</f>
        <v>restaurant</v>
      </c>
      <c r="C7579">
        <f t="shared" si="7553"/>
        <v>2</v>
      </c>
      <c r="D7579">
        <f ca="1">OFFSET(walk!$A$2:$Y$402,TRUNC((ROW()-ROW($D$2))/COLUMNS(walk!$A$2:$Y$402)),MOD(ROW()-ROW($D$2),COLUMNS(walk!$A$2:$Y$402)),1,1)</f>
        <v>11</v>
      </c>
      <c r="E7579">
        <f ca="1">OFFSET(bike!$A$2:$Y$402,TRUNC((ROW()-ROW($E$2))/COLUMNS(bike!$A$2:$Y$402)),MOD(ROW()-ROW($E$2),COLUMNS(bike!$A$2:$Y$402)),1,1)</f>
        <v>3</v>
      </c>
      <c r="F7579">
        <f ca="1">OFFSET(transit!$A$2:$Y$402,TRUNC((ROW()-ROW($F$2))/COLUMNS(transit!$A$2:$Y$402)),MOD(ROW()-ROW($F$2),COLUMNS(transit!$A$2:$Y$402)),1,1)</f>
        <v>8</v>
      </c>
      <c r="G7579">
        <f ca="1">OFFSET(drive!$A$2:$Y$402,TRUNC((ROW()-ROW($G$2))/COLUMNS(drive!$A$2:$Y$402)),MOD(ROW()-ROW($G$2),COLUMNS(drive!$A$2:$Y$402)),1,1)</f>
        <v>3</v>
      </c>
      <c r="H7579" s="5">
        <f ca="1">(VLOOKUP($B7579,weights!$A$2:$R$6,4))*VLOOKUP($B7579,weights!$A$2:$R$6,6)^C7579*(VLOOKUP($B7579,weights!$A$2:$R$6,15)*EXP(VLOOKUP($B7579,weights!$A$2:$R$6,11)*D7579)+VLOOKUP($B7579,weights!$A$2:$R$6,16)*EXP(VLOOKUP($B7579,weights!$A$2:$R$6,12)*E7579)+VLOOKUP($B7579,weights!$A$2:$R$6,17)*EXP(VLOOKUP($B7579,weights!$A$2:$R$6,13)*F7579)+VLOOKUP($B7579,weights!$A$2:$R$6,18)*EXP(VLOOKUP($B7579,weights!$A$2:$R$6,14)*G7579))</f>
        <v>19.959818134992588</v>
      </c>
    </row>
    <row r="7580" spans="1:8" ht="12.75" x14ac:dyDescent="0.2">
      <c r="A7580">
        <f t="shared" si="0"/>
        <v>304</v>
      </c>
      <c r="B7580" t="str">
        <f t="shared" ref="B7580:C7580" si="7554">B7555</f>
        <v>restaurant</v>
      </c>
      <c r="C7580">
        <f t="shared" si="7554"/>
        <v>3</v>
      </c>
      <c r="D7580">
        <f ca="1">OFFSET(walk!$A$2:$Y$402,TRUNC((ROW()-ROW($D$2))/COLUMNS(walk!$A$2:$Y$402)),MOD(ROW()-ROW($D$2),COLUMNS(walk!$A$2:$Y$402)),1,1)</f>
        <v>11</v>
      </c>
      <c r="E7580">
        <f ca="1">OFFSET(bike!$A$2:$Y$402,TRUNC((ROW()-ROW($E$2))/COLUMNS(bike!$A$2:$Y$402)),MOD(ROW()-ROW($E$2),COLUMNS(bike!$A$2:$Y$402)),1,1)</f>
        <v>3</v>
      </c>
      <c r="F7580">
        <f ca="1">OFFSET(transit!$A$2:$Y$402,TRUNC((ROW()-ROW($F$2))/COLUMNS(transit!$A$2:$Y$402)),MOD(ROW()-ROW($F$2),COLUMNS(transit!$A$2:$Y$402)),1,1)</f>
        <v>9</v>
      </c>
      <c r="G7580">
        <f ca="1">OFFSET(drive!$A$2:$Y$402,TRUNC((ROW()-ROW($G$2))/COLUMNS(drive!$A$2:$Y$402)),MOD(ROW()-ROW($G$2),COLUMNS(drive!$A$2:$Y$402)),1,1)</f>
        <v>3</v>
      </c>
      <c r="H7580" s="5">
        <f ca="1">(VLOOKUP($B7580,weights!$A$2:$R$6,4))*VLOOKUP($B7580,weights!$A$2:$R$6,6)^C7580*(VLOOKUP($B7580,weights!$A$2:$R$6,15)*EXP(VLOOKUP($B7580,weights!$A$2:$R$6,11)*D7580)+VLOOKUP($B7580,weights!$A$2:$R$6,16)*EXP(VLOOKUP($B7580,weights!$A$2:$R$6,12)*E7580)+VLOOKUP($B7580,weights!$A$2:$R$6,17)*EXP(VLOOKUP($B7580,weights!$A$2:$R$6,13)*F7580)+VLOOKUP($B7580,weights!$A$2:$R$6,18)*EXP(VLOOKUP($B7580,weights!$A$2:$R$6,14)*G7580))</f>
        <v>17.397360581258248</v>
      </c>
    </row>
    <row r="7581" spans="1:8" ht="12.75" x14ac:dyDescent="0.2">
      <c r="A7581">
        <f t="shared" si="0"/>
        <v>304</v>
      </c>
      <c r="B7581" t="str">
        <f t="shared" ref="B7581:C7581" si="7555">B7556</f>
        <v>restaurant</v>
      </c>
      <c r="C7581">
        <f t="shared" si="7555"/>
        <v>4</v>
      </c>
      <c r="D7581">
        <f ca="1">OFFSET(walk!$A$2:$Y$402,TRUNC((ROW()-ROW($D$2))/COLUMNS(walk!$A$2:$Y$402)),MOD(ROW()-ROW($D$2),COLUMNS(walk!$A$2:$Y$402)),1,1)</f>
        <v>13</v>
      </c>
      <c r="E7581">
        <f ca="1">OFFSET(bike!$A$2:$Y$402,TRUNC((ROW()-ROW($E$2))/COLUMNS(bike!$A$2:$Y$402)),MOD(ROW()-ROW($E$2),COLUMNS(bike!$A$2:$Y$402)),1,1)</f>
        <v>3</v>
      </c>
      <c r="F7581">
        <f ca="1">OFFSET(transit!$A$2:$Y$402,TRUNC((ROW()-ROW($F$2))/COLUMNS(transit!$A$2:$Y$402)),MOD(ROW()-ROW($F$2),COLUMNS(transit!$A$2:$Y$402)),1,1)</f>
        <v>11</v>
      </c>
      <c r="G7581">
        <f ca="1">OFFSET(drive!$A$2:$Y$402,TRUNC((ROW()-ROW($G$2))/COLUMNS(drive!$A$2:$Y$402)),MOD(ROW()-ROW($G$2),COLUMNS(drive!$A$2:$Y$402)),1,1)</f>
        <v>4</v>
      </c>
      <c r="H7581" s="5">
        <f ca="1">(VLOOKUP($B7581,weights!$A$2:$R$6,4))*VLOOKUP($B7581,weights!$A$2:$R$6,6)^C7581*(VLOOKUP($B7581,weights!$A$2:$R$6,15)*EXP(VLOOKUP($B7581,weights!$A$2:$R$6,11)*D7581)+VLOOKUP($B7581,weights!$A$2:$R$6,16)*EXP(VLOOKUP($B7581,weights!$A$2:$R$6,12)*E7581)+VLOOKUP($B7581,weights!$A$2:$R$6,17)*EXP(VLOOKUP($B7581,weights!$A$2:$R$6,13)*F7581)+VLOOKUP($B7581,weights!$A$2:$R$6,18)*EXP(VLOOKUP($B7581,weights!$A$2:$R$6,14)*G7581))</f>
        <v>13.503597603451254</v>
      </c>
    </row>
    <row r="7582" spans="1:8" ht="12.75" x14ac:dyDescent="0.2">
      <c r="A7582">
        <f t="shared" si="0"/>
        <v>304</v>
      </c>
      <c r="B7582" t="str">
        <f t="shared" ref="B7582:C7582" si="7556">B7557</f>
        <v>restaurant</v>
      </c>
      <c r="C7582">
        <f t="shared" si="7556"/>
        <v>5</v>
      </c>
      <c r="D7582">
        <f ca="1">OFFSET(walk!$A$2:$Y$402,TRUNC((ROW()-ROW($D$2))/COLUMNS(walk!$A$2:$Y$402)),MOD(ROW()-ROW($D$2),COLUMNS(walk!$A$2:$Y$402)),1,1)</f>
        <v>14</v>
      </c>
      <c r="E7582">
        <f ca="1">OFFSET(bike!$A$2:$Y$402,TRUNC((ROW()-ROW($E$2))/COLUMNS(bike!$A$2:$Y$402)),MOD(ROW()-ROW($E$2),COLUMNS(bike!$A$2:$Y$402)),1,1)</f>
        <v>4</v>
      </c>
      <c r="F7582">
        <f ca="1">OFFSET(transit!$A$2:$Y$402,TRUNC((ROW()-ROW($F$2))/COLUMNS(transit!$A$2:$Y$402)),MOD(ROW()-ROW($F$2),COLUMNS(transit!$A$2:$Y$402)),1,1)</f>
        <v>11</v>
      </c>
      <c r="G7582">
        <f ca="1">OFFSET(drive!$A$2:$Y$402,TRUNC((ROW()-ROW($G$2))/COLUMNS(drive!$A$2:$Y$402)),MOD(ROW()-ROW($G$2),COLUMNS(drive!$A$2:$Y$402)),1,1)</f>
        <v>4</v>
      </c>
      <c r="H7582" s="5">
        <f ca="1">(VLOOKUP($B7582,weights!$A$2:$R$6,4))*VLOOKUP($B7582,weights!$A$2:$R$6,6)^C7582*(VLOOKUP($B7582,weights!$A$2:$R$6,15)*EXP(VLOOKUP($B7582,weights!$A$2:$R$6,11)*D7582)+VLOOKUP($B7582,weights!$A$2:$R$6,16)*EXP(VLOOKUP($B7582,weights!$A$2:$R$6,12)*E7582)+VLOOKUP($B7582,weights!$A$2:$R$6,17)*EXP(VLOOKUP($B7582,weights!$A$2:$R$6,13)*F7582)+VLOOKUP($B7582,weights!$A$2:$R$6,18)*EXP(VLOOKUP($B7582,weights!$A$2:$R$6,14)*G7582))</f>
        <v>11.021798118496744</v>
      </c>
    </row>
    <row r="7583" spans="1:8" ht="12.75" x14ac:dyDescent="0.2">
      <c r="A7583">
        <f t="shared" si="0"/>
        <v>304</v>
      </c>
      <c r="B7583" t="str">
        <f t="shared" ref="B7583:C7583" si="7557">B7558</f>
        <v>restaurant</v>
      </c>
      <c r="C7583">
        <f t="shared" si="7557"/>
        <v>6</v>
      </c>
      <c r="D7583">
        <f ca="1">OFFSET(walk!$A$2:$Y$402,TRUNC((ROW()-ROW($D$2))/COLUMNS(walk!$A$2:$Y$402)),MOD(ROW()-ROW($D$2),COLUMNS(walk!$A$2:$Y$402)),1,1)</f>
        <v>14</v>
      </c>
      <c r="E7583">
        <f ca="1">OFFSET(bike!$A$2:$Y$402,TRUNC((ROW()-ROW($E$2))/COLUMNS(bike!$A$2:$Y$402)),MOD(ROW()-ROW($E$2),COLUMNS(bike!$A$2:$Y$402)),1,1)</f>
        <v>5</v>
      </c>
      <c r="F7583">
        <f ca="1">OFFSET(transit!$A$2:$Y$402,TRUNC((ROW()-ROW($F$2))/COLUMNS(transit!$A$2:$Y$402)),MOD(ROW()-ROW($F$2),COLUMNS(transit!$A$2:$Y$402)),1,1)</f>
        <v>13</v>
      </c>
      <c r="G7583">
        <f ca="1">OFFSET(drive!$A$2:$Y$402,TRUNC((ROW()-ROW($G$2))/COLUMNS(drive!$A$2:$Y$402)),MOD(ROW()-ROW($G$2),COLUMNS(drive!$A$2:$Y$402)),1,1)</f>
        <v>4</v>
      </c>
      <c r="H7583" s="5">
        <f ca="1">(VLOOKUP($B7583,weights!$A$2:$R$6,4))*VLOOKUP($B7583,weights!$A$2:$R$6,6)^C7583*(VLOOKUP($B7583,weights!$A$2:$R$6,15)*EXP(VLOOKUP($B7583,weights!$A$2:$R$6,11)*D7583)+VLOOKUP($B7583,weights!$A$2:$R$6,16)*EXP(VLOOKUP($B7583,weights!$A$2:$R$6,12)*E7583)+VLOOKUP($B7583,weights!$A$2:$R$6,17)*EXP(VLOOKUP($B7583,weights!$A$2:$R$6,13)*F7583)+VLOOKUP($B7583,weights!$A$2:$R$6,18)*EXP(VLOOKUP($B7583,weights!$A$2:$R$6,14)*G7583))</f>
        <v>8.7875076026931875</v>
      </c>
    </row>
    <row r="7584" spans="1:8" ht="12.75" x14ac:dyDescent="0.2">
      <c r="A7584">
        <f t="shared" si="0"/>
        <v>304</v>
      </c>
      <c r="B7584" t="str">
        <f t="shared" ref="B7584:C7584" si="7558">B7559</f>
        <v>restaurant</v>
      </c>
      <c r="C7584">
        <f t="shared" si="7558"/>
        <v>7</v>
      </c>
      <c r="D7584">
        <f ca="1">OFFSET(walk!$A$2:$Y$402,TRUNC((ROW()-ROW($D$2))/COLUMNS(walk!$A$2:$Y$402)),MOD(ROW()-ROW($D$2),COLUMNS(walk!$A$2:$Y$402)),1,1)</f>
        <v>15</v>
      </c>
      <c r="E7584">
        <f ca="1">OFFSET(bike!$A$2:$Y$402,TRUNC((ROW()-ROW($E$2))/COLUMNS(bike!$A$2:$Y$402)),MOD(ROW()-ROW($E$2),COLUMNS(bike!$A$2:$Y$402)),1,1)</f>
        <v>5</v>
      </c>
      <c r="F7584">
        <f ca="1">OFFSET(transit!$A$2:$Y$402,TRUNC((ROW()-ROW($F$2))/COLUMNS(transit!$A$2:$Y$402)),MOD(ROW()-ROW($F$2),COLUMNS(transit!$A$2:$Y$402)),1,1)</f>
        <v>14</v>
      </c>
      <c r="G7584">
        <f ca="1">OFFSET(drive!$A$2:$Y$402,TRUNC((ROW()-ROW($G$2))/COLUMNS(drive!$A$2:$Y$402)),MOD(ROW()-ROW($G$2),COLUMNS(drive!$A$2:$Y$402)),1,1)</f>
        <v>4</v>
      </c>
      <c r="H7584" s="5">
        <f ca="1">(VLOOKUP($B7584,weights!$A$2:$R$6,4))*VLOOKUP($B7584,weights!$A$2:$R$6,6)^C7584*(VLOOKUP($B7584,weights!$A$2:$R$6,15)*EXP(VLOOKUP($B7584,weights!$A$2:$R$6,11)*D7584)+VLOOKUP($B7584,weights!$A$2:$R$6,16)*EXP(VLOOKUP($B7584,weights!$A$2:$R$6,12)*E7584)+VLOOKUP($B7584,weights!$A$2:$R$6,17)*EXP(VLOOKUP($B7584,weights!$A$2:$R$6,13)*F7584)+VLOOKUP($B7584,weights!$A$2:$R$6,18)*EXP(VLOOKUP($B7584,weights!$A$2:$R$6,14)*G7584))</f>
        <v>7.6482330675274754</v>
      </c>
    </row>
    <row r="7585" spans="1:8" ht="12.75" x14ac:dyDescent="0.2">
      <c r="A7585">
        <f t="shared" si="0"/>
        <v>304</v>
      </c>
      <c r="B7585" t="str">
        <f t="shared" ref="B7585:C7585" si="7559">B7560</f>
        <v>restaurant</v>
      </c>
      <c r="C7585">
        <f t="shared" si="7559"/>
        <v>8</v>
      </c>
      <c r="D7585">
        <f ca="1">OFFSET(walk!$A$2:$Y$402,TRUNC((ROW()-ROW($D$2))/COLUMNS(walk!$A$2:$Y$402)),MOD(ROW()-ROW($D$2),COLUMNS(walk!$A$2:$Y$402)),1,1)</f>
        <v>19</v>
      </c>
      <c r="E7585">
        <f ca="1">OFFSET(bike!$A$2:$Y$402,TRUNC((ROW()-ROW($E$2))/COLUMNS(bike!$A$2:$Y$402)),MOD(ROW()-ROW($E$2),COLUMNS(bike!$A$2:$Y$402)),1,1)</f>
        <v>5</v>
      </c>
      <c r="F7585">
        <f ca="1">OFFSET(transit!$A$2:$Y$402,TRUNC((ROW()-ROW($F$2))/COLUMNS(transit!$A$2:$Y$402)),MOD(ROW()-ROW($F$2),COLUMNS(transit!$A$2:$Y$402)),1,1)</f>
        <v>14</v>
      </c>
      <c r="G7585">
        <f ca="1">OFFSET(drive!$A$2:$Y$402,TRUNC((ROW()-ROW($G$2))/COLUMNS(drive!$A$2:$Y$402)),MOD(ROW()-ROW($G$2),COLUMNS(drive!$A$2:$Y$402)),1,1)</f>
        <v>4</v>
      </c>
      <c r="H7585" s="5">
        <f ca="1">(VLOOKUP($B7585,weights!$A$2:$R$6,4))*VLOOKUP($B7585,weights!$A$2:$R$6,6)^C7585*(VLOOKUP($B7585,weights!$A$2:$R$6,15)*EXP(VLOOKUP($B7585,weights!$A$2:$R$6,11)*D7585)+VLOOKUP($B7585,weights!$A$2:$R$6,16)*EXP(VLOOKUP($B7585,weights!$A$2:$R$6,12)*E7585)+VLOOKUP($B7585,weights!$A$2:$R$6,17)*EXP(VLOOKUP($B7585,weights!$A$2:$R$6,13)*F7585)+VLOOKUP($B7585,weights!$A$2:$R$6,18)*EXP(VLOOKUP($B7585,weights!$A$2:$R$6,14)*G7585))</f>
        <v>6.6862905027047503</v>
      </c>
    </row>
    <row r="7586" spans="1:8" ht="12.75" x14ac:dyDescent="0.2">
      <c r="A7586">
        <f t="shared" si="0"/>
        <v>304</v>
      </c>
      <c r="B7586" t="str">
        <f t="shared" ref="B7586:C7586" si="7560">B7561</f>
        <v>restaurant</v>
      </c>
      <c r="C7586">
        <f t="shared" si="7560"/>
        <v>9</v>
      </c>
      <c r="D7586">
        <f ca="1">OFFSET(walk!$A$2:$Y$402,TRUNC((ROW()-ROW($D$2))/COLUMNS(walk!$A$2:$Y$402)),MOD(ROW()-ROW($D$2),COLUMNS(walk!$A$2:$Y$402)),1,1)</f>
        <v>20</v>
      </c>
      <c r="E7586">
        <f ca="1">OFFSET(bike!$A$2:$Y$402,TRUNC((ROW()-ROW($E$2))/COLUMNS(bike!$A$2:$Y$402)),MOD(ROW()-ROW($E$2),COLUMNS(bike!$A$2:$Y$402)),1,1)</f>
        <v>6</v>
      </c>
      <c r="F7586">
        <f ca="1">OFFSET(transit!$A$2:$Y$402,TRUNC((ROW()-ROW($F$2))/COLUMNS(transit!$A$2:$Y$402)),MOD(ROW()-ROW($F$2),COLUMNS(transit!$A$2:$Y$402)),1,1)</f>
        <v>15</v>
      </c>
      <c r="G7586">
        <f ca="1">OFFSET(drive!$A$2:$Y$402,TRUNC((ROW()-ROW($G$2))/COLUMNS(drive!$A$2:$Y$402)),MOD(ROW()-ROW($G$2),COLUMNS(drive!$A$2:$Y$402)),1,1)</f>
        <v>4</v>
      </c>
      <c r="H7586" s="5">
        <f ca="1">(VLOOKUP($B7586,weights!$A$2:$R$6,4))*VLOOKUP($B7586,weights!$A$2:$R$6,6)^C7586*(VLOOKUP($B7586,weights!$A$2:$R$6,15)*EXP(VLOOKUP($B7586,weights!$A$2:$R$6,11)*D7586)+VLOOKUP($B7586,weights!$A$2:$R$6,16)*EXP(VLOOKUP($B7586,weights!$A$2:$R$6,12)*E7586)+VLOOKUP($B7586,weights!$A$2:$R$6,17)*EXP(VLOOKUP($B7586,weights!$A$2:$R$6,13)*F7586)+VLOOKUP($B7586,weights!$A$2:$R$6,18)*EXP(VLOOKUP($B7586,weights!$A$2:$R$6,14)*G7586))</f>
        <v>5.4868430135857587</v>
      </c>
    </row>
    <row r="7587" spans="1:8" ht="12.75" x14ac:dyDescent="0.2">
      <c r="A7587">
        <f t="shared" si="0"/>
        <v>304</v>
      </c>
      <c r="B7587" t="str">
        <f t="shared" ref="B7587:C7587" si="7561">B7562</f>
        <v>supermarket</v>
      </c>
      <c r="C7587">
        <f t="shared" si="7561"/>
        <v>0</v>
      </c>
      <c r="D7587">
        <f ca="1">OFFSET(walk!$A$2:$Y$402,TRUNC((ROW()-ROW($D$2))/COLUMNS(walk!$A$2:$Y$402)),MOD(ROW()-ROW($D$2),COLUMNS(walk!$A$2:$Y$402)),1,1)</f>
        <v>40</v>
      </c>
      <c r="E7587">
        <f ca="1">OFFSET(bike!$A$2:$Y$402,TRUNC((ROW()-ROW($E$2))/COLUMNS(bike!$A$2:$Y$402)),MOD(ROW()-ROW($E$2),COLUMNS(bike!$A$2:$Y$402)),1,1)</f>
        <v>14</v>
      </c>
      <c r="F7587">
        <f ca="1">OFFSET(transit!$A$2:$Y$402,TRUNC((ROW()-ROW($F$2))/COLUMNS(transit!$A$2:$Y$402)),MOD(ROW()-ROW($F$2),COLUMNS(transit!$A$2:$Y$402)),1,1)</f>
        <v>21</v>
      </c>
      <c r="G7587">
        <f ca="1">OFFSET(drive!$A$2:$Y$402,TRUNC((ROW()-ROW($G$2))/COLUMNS(drive!$A$2:$Y$402)),MOD(ROW()-ROW($G$2),COLUMNS(drive!$A$2:$Y$402)),1,1)</f>
        <v>9</v>
      </c>
      <c r="H7587" s="5">
        <f ca="1">(VLOOKUP($B7587,weights!$A$2:$R$6,4))*VLOOKUP($B7587,weights!$A$2:$R$6,6)^C7587*(VLOOKUP($B7587,weights!$A$2:$R$6,15)*EXP(VLOOKUP($B7587,weights!$A$2:$R$6,11)*D7587)+VLOOKUP($B7587,weights!$A$2:$R$6,16)*EXP(VLOOKUP($B7587,weights!$A$2:$R$6,12)*E7587)+VLOOKUP($B7587,weights!$A$2:$R$6,17)*EXP(VLOOKUP($B7587,weights!$A$2:$R$6,13)*F7587)+VLOOKUP($B7587,weights!$A$2:$R$6,18)*EXP(VLOOKUP($B7587,weights!$A$2:$R$6,14)*G7587))</f>
        <v>2.9596216833570588</v>
      </c>
    </row>
    <row r="7588" spans="1:8" ht="12.75" x14ac:dyDescent="0.2">
      <c r="A7588">
        <f t="shared" si="0"/>
        <v>304</v>
      </c>
      <c r="B7588" t="str">
        <f t="shared" ref="B7588:C7588" si="7562">B7563</f>
        <v>supermarket</v>
      </c>
      <c r="C7588">
        <f t="shared" si="7562"/>
        <v>1</v>
      </c>
      <c r="D7588">
        <f ca="1">OFFSET(walk!$A$2:$Y$402,TRUNC((ROW()-ROW($D$2))/COLUMNS(walk!$A$2:$Y$402)),MOD(ROW()-ROW($D$2),COLUMNS(walk!$A$2:$Y$402)),1,1)</f>
        <v>48</v>
      </c>
      <c r="E7588">
        <f ca="1">OFFSET(bike!$A$2:$Y$402,TRUNC((ROW()-ROW($E$2))/COLUMNS(bike!$A$2:$Y$402)),MOD(ROW()-ROW($E$2),COLUMNS(bike!$A$2:$Y$402)),1,1)</f>
        <v>15</v>
      </c>
      <c r="F7588">
        <f ca="1">OFFSET(transit!$A$2:$Y$402,TRUNC((ROW()-ROW($F$2))/COLUMNS(transit!$A$2:$Y$402)),MOD(ROW()-ROW($F$2),COLUMNS(transit!$A$2:$Y$402)),1,1)</f>
        <v>26</v>
      </c>
      <c r="G7588">
        <f ca="1">OFFSET(drive!$A$2:$Y$402,TRUNC((ROW()-ROW($G$2))/COLUMNS(drive!$A$2:$Y$402)),MOD(ROW()-ROW($G$2),COLUMNS(drive!$A$2:$Y$402)),1,1)</f>
        <v>10</v>
      </c>
      <c r="H7588" s="5">
        <f ca="1">(VLOOKUP($B7588,weights!$A$2:$R$6,4))*VLOOKUP($B7588,weights!$A$2:$R$6,6)^C7588*(VLOOKUP($B7588,weights!$A$2:$R$6,15)*EXP(VLOOKUP($B7588,weights!$A$2:$R$6,11)*D7588)+VLOOKUP($B7588,weights!$A$2:$R$6,16)*EXP(VLOOKUP($B7588,weights!$A$2:$R$6,12)*E7588)+VLOOKUP($B7588,weights!$A$2:$R$6,17)*EXP(VLOOKUP($B7588,weights!$A$2:$R$6,13)*F7588)+VLOOKUP($B7588,weights!$A$2:$R$6,18)*EXP(VLOOKUP($B7588,weights!$A$2:$R$6,14)*G7588))</f>
        <v>1.3520977546609039</v>
      </c>
    </row>
    <row r="7589" spans="1:8" ht="12.75" x14ac:dyDescent="0.2">
      <c r="A7589">
        <f t="shared" si="0"/>
        <v>304</v>
      </c>
      <c r="B7589" t="str">
        <f t="shared" ref="B7589:C7589" si="7563">B7564</f>
        <v>supermarket</v>
      </c>
      <c r="C7589">
        <f t="shared" si="7563"/>
        <v>2</v>
      </c>
      <c r="D7589">
        <f ca="1">OFFSET(walk!$A$2:$Y$402,TRUNC((ROW()-ROW($D$2))/COLUMNS(walk!$A$2:$Y$402)),MOD(ROW()-ROW($D$2),COLUMNS(walk!$A$2:$Y$402)),1,1)</f>
        <v>53</v>
      </c>
      <c r="E7589">
        <f ca="1">OFFSET(bike!$A$2:$Y$402,TRUNC((ROW()-ROW($E$2))/COLUMNS(bike!$A$2:$Y$402)),MOD(ROW()-ROW($E$2),COLUMNS(bike!$A$2:$Y$402)),1,1)</f>
        <v>16</v>
      </c>
      <c r="F7589">
        <f ca="1">OFFSET(transit!$A$2:$Y$402,TRUNC((ROW()-ROW($F$2))/COLUMNS(transit!$A$2:$Y$402)),MOD(ROW()-ROW($F$2),COLUMNS(transit!$A$2:$Y$402)),1,1)</f>
        <v>33</v>
      </c>
      <c r="G7589">
        <f ca="1">OFFSET(drive!$A$2:$Y$402,TRUNC((ROW()-ROW($G$2))/COLUMNS(drive!$A$2:$Y$402)),MOD(ROW()-ROW($G$2),COLUMNS(drive!$A$2:$Y$402)),1,1)</f>
        <v>13</v>
      </c>
      <c r="H7589" s="5">
        <f ca="1">(VLOOKUP($B7589,weights!$A$2:$R$6,4))*VLOOKUP($B7589,weights!$A$2:$R$6,6)^C7589*(VLOOKUP($B7589,weights!$A$2:$R$6,15)*EXP(VLOOKUP($B7589,weights!$A$2:$R$6,11)*D7589)+VLOOKUP($B7589,weights!$A$2:$R$6,16)*EXP(VLOOKUP($B7589,weights!$A$2:$R$6,12)*E7589)+VLOOKUP($B7589,weights!$A$2:$R$6,17)*EXP(VLOOKUP($B7589,weights!$A$2:$R$6,13)*F7589)+VLOOKUP($B7589,weights!$A$2:$R$6,18)*EXP(VLOOKUP($B7589,weights!$A$2:$R$6,14)*G7589))</f>
        <v>0.42736084162333632</v>
      </c>
    </row>
    <row r="7590" spans="1:8" ht="12.75" x14ac:dyDescent="0.2">
      <c r="A7590">
        <f t="shared" si="0"/>
        <v>304</v>
      </c>
      <c r="B7590" t="str">
        <f t="shared" ref="B7590:C7590" si="7564">B7565</f>
        <v>supermarket</v>
      </c>
      <c r="C7590">
        <f t="shared" si="7564"/>
        <v>3</v>
      </c>
      <c r="D7590">
        <f ca="1">OFFSET(walk!$A$2:$Y$402,TRUNC((ROW()-ROW($D$2))/COLUMNS(walk!$A$2:$Y$402)),MOD(ROW()-ROW($D$2),COLUMNS(walk!$A$2:$Y$402)),1,1)</f>
        <v>60</v>
      </c>
      <c r="E7590">
        <f ca="1">OFFSET(bike!$A$2:$Y$402,TRUNC((ROW()-ROW($E$2))/COLUMNS(bike!$A$2:$Y$402)),MOD(ROW()-ROW($E$2),COLUMNS(bike!$A$2:$Y$402)),1,1)</f>
        <v>20</v>
      </c>
      <c r="F7590">
        <f ca="1">OFFSET(transit!$A$2:$Y$402,TRUNC((ROW()-ROW($F$2))/COLUMNS(transit!$A$2:$Y$402)),MOD(ROW()-ROW($F$2),COLUMNS(transit!$A$2:$Y$402)),1,1)</f>
        <v>38</v>
      </c>
      <c r="G7590">
        <f ca="1">OFFSET(drive!$A$2:$Y$402,TRUNC((ROW()-ROW($G$2))/COLUMNS(drive!$A$2:$Y$402)),MOD(ROW()-ROW($G$2),COLUMNS(drive!$A$2:$Y$402)),1,1)</f>
        <v>14</v>
      </c>
      <c r="H7590" s="5">
        <f ca="1">(VLOOKUP($B7590,weights!$A$2:$R$6,4))*VLOOKUP($B7590,weights!$A$2:$R$6,6)^C7590*(VLOOKUP($B7590,weights!$A$2:$R$6,15)*EXP(VLOOKUP($B7590,weights!$A$2:$R$6,11)*D7590)+VLOOKUP($B7590,weights!$A$2:$R$6,16)*EXP(VLOOKUP($B7590,weights!$A$2:$R$6,12)*E7590)+VLOOKUP($B7590,weights!$A$2:$R$6,17)*EXP(VLOOKUP($B7590,weights!$A$2:$R$6,13)*F7590)+VLOOKUP($B7590,weights!$A$2:$R$6,18)*EXP(VLOOKUP($B7590,weights!$A$2:$R$6,14)*G7590))</f>
        <v>0.19055876843231956</v>
      </c>
    </row>
    <row r="7591" spans="1:8" ht="12.75" x14ac:dyDescent="0.2">
      <c r="A7591">
        <f t="shared" si="0"/>
        <v>304</v>
      </c>
      <c r="B7591" t="str">
        <f t="shared" ref="B7591:C7591" si="7565">B7566</f>
        <v>supermarket</v>
      </c>
      <c r="C7591">
        <f t="shared" si="7565"/>
        <v>4</v>
      </c>
      <c r="D7591">
        <f ca="1">OFFSET(walk!$A$2:$Y$402,TRUNC((ROW()-ROW($D$2))/COLUMNS(walk!$A$2:$Y$402)),MOD(ROW()-ROW($D$2),COLUMNS(walk!$A$2:$Y$402)),1,1)</f>
        <v>77</v>
      </c>
      <c r="E7591">
        <f ca="1">OFFSET(bike!$A$2:$Y$402,TRUNC((ROW()-ROW($E$2))/COLUMNS(bike!$A$2:$Y$402)),MOD(ROW()-ROW($E$2),COLUMNS(bike!$A$2:$Y$402)),1,1)</f>
        <v>25</v>
      </c>
      <c r="F7591">
        <f ca="1">OFFSET(transit!$A$2:$Y$402,TRUNC((ROW()-ROW($F$2))/COLUMNS(transit!$A$2:$Y$402)),MOD(ROW()-ROW($F$2),COLUMNS(transit!$A$2:$Y$402)),1,1)</f>
        <v>40</v>
      </c>
      <c r="G7591">
        <f ca="1">OFFSET(drive!$A$2:$Y$402,TRUNC((ROW()-ROW($G$2))/COLUMNS(drive!$A$2:$Y$402)),MOD(ROW()-ROW($G$2),COLUMNS(drive!$A$2:$Y$402)),1,1)</f>
        <v>15</v>
      </c>
      <c r="H7591" s="5">
        <f ca="1">(VLOOKUP($B7591,weights!$A$2:$R$6,4))*VLOOKUP($B7591,weights!$A$2:$R$6,6)^C7591*(VLOOKUP($B7591,weights!$A$2:$R$6,15)*EXP(VLOOKUP($B7591,weights!$A$2:$R$6,11)*D7591)+VLOOKUP($B7591,weights!$A$2:$R$6,16)*EXP(VLOOKUP($B7591,weights!$A$2:$R$6,12)*E7591)+VLOOKUP($B7591,weights!$A$2:$R$6,17)*EXP(VLOOKUP($B7591,weights!$A$2:$R$6,13)*F7591)+VLOOKUP($B7591,weights!$A$2:$R$6,18)*EXP(VLOOKUP($B7591,weights!$A$2:$R$6,14)*G7591))</f>
        <v>8.8821995697741671E-2</v>
      </c>
    </row>
    <row r="7592" spans="1:8" ht="12.75" x14ac:dyDescent="0.2">
      <c r="A7592">
        <f t="shared" si="0"/>
        <v>304</v>
      </c>
      <c r="B7592" t="str">
        <f t="shared" ref="B7592:C7592" si="7566">B7567</f>
        <v>store</v>
      </c>
      <c r="C7592">
        <f t="shared" si="7566"/>
        <v>0</v>
      </c>
      <c r="D7592">
        <f ca="1">OFFSET(walk!$A$2:$Y$402,TRUNC((ROW()-ROW($D$2))/COLUMNS(walk!$A$2:$Y$402)),MOD(ROW()-ROW($D$2),COLUMNS(walk!$A$2:$Y$402)),1,1)</f>
        <v>5</v>
      </c>
      <c r="E7592">
        <f ca="1">OFFSET(bike!$A$2:$Y$402,TRUNC((ROW()-ROW($E$2))/COLUMNS(bike!$A$2:$Y$402)),MOD(ROW()-ROW($E$2),COLUMNS(bike!$A$2:$Y$402)),1,1)</f>
        <v>1</v>
      </c>
      <c r="F7592">
        <f ca="1">OFFSET(transit!$A$2:$Y$402,TRUNC((ROW()-ROW($F$2))/COLUMNS(transit!$A$2:$Y$402)),MOD(ROW()-ROW($F$2),COLUMNS(transit!$A$2:$Y$402)),1,1)</f>
        <v>5</v>
      </c>
      <c r="G7592">
        <f ca="1">OFFSET(drive!$A$2:$Y$402,TRUNC((ROW()-ROW($G$2))/COLUMNS(drive!$A$2:$Y$402)),MOD(ROW()-ROW($G$2),COLUMNS(drive!$A$2:$Y$402)),1,1)</f>
        <v>2</v>
      </c>
      <c r="H7592" s="5">
        <f ca="1">(VLOOKUP($B7592,weights!$A$2:$R$6,4))*VLOOKUP($B7592,weights!$A$2:$R$6,6)^C7592*(VLOOKUP($B7592,weights!$A$2:$R$6,15)*EXP(VLOOKUP($B7592,weights!$A$2:$R$6,11)*D7592)+VLOOKUP($B7592,weights!$A$2:$R$6,16)*EXP(VLOOKUP($B7592,weights!$A$2:$R$6,12)*E7592)+VLOOKUP($B7592,weights!$A$2:$R$6,17)*EXP(VLOOKUP($B7592,weights!$A$2:$R$6,13)*F7592)+VLOOKUP($B7592,weights!$A$2:$R$6,18)*EXP(VLOOKUP($B7592,weights!$A$2:$R$6,14)*G7592))</f>
        <v>18.473708708526615</v>
      </c>
    </row>
    <row r="7593" spans="1:8" ht="12.75" x14ac:dyDescent="0.2">
      <c r="A7593">
        <f t="shared" si="0"/>
        <v>304</v>
      </c>
      <c r="B7593" t="str">
        <f t="shared" ref="B7593:C7593" si="7567">B7568</f>
        <v>store</v>
      </c>
      <c r="C7593">
        <f t="shared" si="7567"/>
        <v>1</v>
      </c>
      <c r="D7593">
        <f ca="1">OFFSET(walk!$A$2:$Y$402,TRUNC((ROW()-ROW($D$2))/COLUMNS(walk!$A$2:$Y$402)),MOD(ROW()-ROW($D$2),COLUMNS(walk!$A$2:$Y$402)),1,1)</f>
        <v>6</v>
      </c>
      <c r="E7593">
        <f ca="1">OFFSET(bike!$A$2:$Y$402,TRUNC((ROW()-ROW($E$2))/COLUMNS(bike!$A$2:$Y$402)),MOD(ROW()-ROW($E$2),COLUMNS(bike!$A$2:$Y$402)),1,1)</f>
        <v>1</v>
      </c>
      <c r="F7593">
        <f ca="1">OFFSET(transit!$A$2:$Y$402,TRUNC((ROW()-ROW($F$2))/COLUMNS(transit!$A$2:$Y$402)),MOD(ROW()-ROW($F$2),COLUMNS(transit!$A$2:$Y$402)),1,1)</f>
        <v>6</v>
      </c>
      <c r="G7593">
        <f ca="1">OFFSET(drive!$A$2:$Y$402,TRUNC((ROW()-ROW($G$2))/COLUMNS(drive!$A$2:$Y$402)),MOD(ROW()-ROW($G$2),COLUMNS(drive!$A$2:$Y$402)),1,1)</f>
        <v>2</v>
      </c>
      <c r="H7593" s="5">
        <f ca="1">(VLOOKUP($B7593,weights!$A$2:$R$6,4))*VLOOKUP($B7593,weights!$A$2:$R$6,6)^C7593*(VLOOKUP($B7593,weights!$A$2:$R$6,15)*EXP(VLOOKUP($B7593,weights!$A$2:$R$6,11)*D7593)+VLOOKUP($B7593,weights!$A$2:$R$6,16)*EXP(VLOOKUP($B7593,weights!$A$2:$R$6,12)*E7593)+VLOOKUP($B7593,weights!$A$2:$R$6,17)*EXP(VLOOKUP($B7593,weights!$A$2:$R$6,13)*F7593)+VLOOKUP($B7593,weights!$A$2:$R$6,18)*EXP(VLOOKUP($B7593,weights!$A$2:$R$6,14)*G7593))</f>
        <v>11.639245596889134</v>
      </c>
    </row>
    <row r="7594" spans="1:8" ht="12.75" x14ac:dyDescent="0.2">
      <c r="A7594">
        <f t="shared" si="0"/>
        <v>304</v>
      </c>
      <c r="B7594" t="str">
        <f t="shared" ref="B7594:C7594" si="7568">B7569</f>
        <v>store</v>
      </c>
      <c r="C7594">
        <f t="shared" si="7568"/>
        <v>2</v>
      </c>
      <c r="D7594">
        <f ca="1">OFFSET(walk!$A$2:$Y$402,TRUNC((ROW()-ROW($D$2))/COLUMNS(walk!$A$2:$Y$402)),MOD(ROW()-ROW($D$2),COLUMNS(walk!$A$2:$Y$402)),1,1)</f>
        <v>17</v>
      </c>
      <c r="E7594">
        <f ca="1">OFFSET(bike!$A$2:$Y$402,TRUNC((ROW()-ROW($E$2))/COLUMNS(bike!$A$2:$Y$402)),MOD(ROW()-ROW($E$2),COLUMNS(bike!$A$2:$Y$402)),1,1)</f>
        <v>4</v>
      </c>
      <c r="F7594">
        <f ca="1">OFFSET(transit!$A$2:$Y$402,TRUNC((ROW()-ROW($F$2))/COLUMNS(transit!$A$2:$Y$402)),MOD(ROW()-ROW($F$2),COLUMNS(transit!$A$2:$Y$402)),1,1)</f>
        <v>10</v>
      </c>
      <c r="G7594">
        <f ca="1">OFFSET(drive!$A$2:$Y$402,TRUNC((ROW()-ROW($G$2))/COLUMNS(drive!$A$2:$Y$402)),MOD(ROW()-ROW($G$2),COLUMNS(drive!$A$2:$Y$402)),1,1)</f>
        <v>4</v>
      </c>
      <c r="H7594" s="5">
        <f ca="1">(VLOOKUP($B7594,weights!$A$2:$R$6,4))*VLOOKUP($B7594,weights!$A$2:$R$6,6)^C7594*(VLOOKUP($B7594,weights!$A$2:$R$6,15)*EXP(VLOOKUP($B7594,weights!$A$2:$R$6,11)*D7594)+VLOOKUP($B7594,weights!$A$2:$R$6,16)*EXP(VLOOKUP($B7594,weights!$A$2:$R$6,12)*E7594)+VLOOKUP($B7594,weights!$A$2:$R$6,17)*EXP(VLOOKUP($B7594,weights!$A$2:$R$6,13)*F7594)+VLOOKUP($B7594,weights!$A$2:$R$6,18)*EXP(VLOOKUP($B7594,weights!$A$2:$R$6,14)*G7594))</f>
        <v>2.8374484164553047</v>
      </c>
    </row>
    <row r="7595" spans="1:8" ht="12.75" x14ac:dyDescent="0.2">
      <c r="A7595">
        <f t="shared" si="0"/>
        <v>304</v>
      </c>
      <c r="B7595" t="str">
        <f t="shared" ref="B7595:C7595" si="7569">B7570</f>
        <v>store</v>
      </c>
      <c r="C7595">
        <f t="shared" si="7569"/>
        <v>3</v>
      </c>
      <c r="D7595">
        <f ca="1">OFFSET(walk!$A$2:$Y$402,TRUNC((ROW()-ROW($D$2))/COLUMNS(walk!$A$2:$Y$402)),MOD(ROW()-ROW($D$2),COLUMNS(walk!$A$2:$Y$402)),1,1)</f>
        <v>18</v>
      </c>
      <c r="E7595">
        <f ca="1">OFFSET(bike!$A$2:$Y$402,TRUNC((ROW()-ROW($E$2))/COLUMNS(bike!$A$2:$Y$402)),MOD(ROW()-ROW($E$2),COLUMNS(bike!$A$2:$Y$402)),1,1)</f>
        <v>5</v>
      </c>
      <c r="F7595">
        <f ca="1">OFFSET(transit!$A$2:$Y$402,TRUNC((ROW()-ROW($F$2))/COLUMNS(transit!$A$2:$Y$402)),MOD(ROW()-ROW($F$2),COLUMNS(transit!$A$2:$Y$402)),1,1)</f>
        <v>10</v>
      </c>
      <c r="G7595">
        <f ca="1">OFFSET(drive!$A$2:$Y$402,TRUNC((ROW()-ROW($G$2))/COLUMNS(drive!$A$2:$Y$402)),MOD(ROW()-ROW($G$2),COLUMNS(drive!$A$2:$Y$402)),1,1)</f>
        <v>4</v>
      </c>
      <c r="H7595" s="5">
        <f ca="1">(VLOOKUP($B7595,weights!$A$2:$R$6,4))*VLOOKUP($B7595,weights!$A$2:$R$6,6)^C7595*(VLOOKUP($B7595,weights!$A$2:$R$6,15)*EXP(VLOOKUP($B7595,weights!$A$2:$R$6,11)*D7595)+VLOOKUP($B7595,weights!$A$2:$R$6,16)*EXP(VLOOKUP($B7595,weights!$A$2:$R$6,12)*E7595)+VLOOKUP($B7595,weights!$A$2:$R$6,17)*EXP(VLOOKUP($B7595,weights!$A$2:$R$6,13)*F7595)+VLOOKUP($B7595,weights!$A$2:$R$6,18)*EXP(VLOOKUP($B7595,weights!$A$2:$R$6,14)*G7595))</f>
        <v>1.6243698212210762</v>
      </c>
    </row>
    <row r="7596" spans="1:8" ht="12.75" x14ac:dyDescent="0.2">
      <c r="A7596">
        <f t="shared" si="0"/>
        <v>304</v>
      </c>
      <c r="B7596" t="str">
        <f t="shared" ref="B7596:C7596" si="7570">B7571</f>
        <v>store</v>
      </c>
      <c r="C7596">
        <f t="shared" si="7570"/>
        <v>4</v>
      </c>
      <c r="D7596">
        <f ca="1">OFFSET(walk!$A$2:$Y$402,TRUNC((ROW()-ROW($D$2))/COLUMNS(walk!$A$2:$Y$402)),MOD(ROW()-ROW($D$2),COLUMNS(walk!$A$2:$Y$402)),1,1)</f>
        <v>19</v>
      </c>
      <c r="E7596">
        <f ca="1">OFFSET(bike!$A$2:$Y$402,TRUNC((ROW()-ROW($E$2))/COLUMNS(bike!$A$2:$Y$402)),MOD(ROW()-ROW($E$2),COLUMNS(bike!$A$2:$Y$402)),1,1)</f>
        <v>6</v>
      </c>
      <c r="F7596">
        <f ca="1">OFFSET(transit!$A$2:$Y$402,TRUNC((ROW()-ROW($F$2))/COLUMNS(transit!$A$2:$Y$402)),MOD(ROW()-ROW($F$2),COLUMNS(transit!$A$2:$Y$402)),1,1)</f>
        <v>11</v>
      </c>
      <c r="G7596">
        <f ca="1">OFFSET(drive!$A$2:$Y$402,TRUNC((ROW()-ROW($G$2))/COLUMNS(drive!$A$2:$Y$402)),MOD(ROW()-ROW($G$2),COLUMNS(drive!$A$2:$Y$402)),1,1)</f>
        <v>5</v>
      </c>
      <c r="H7596" s="5">
        <f ca="1">(VLOOKUP($B7596,weights!$A$2:$R$6,4))*VLOOKUP($B7596,weights!$A$2:$R$6,6)^C7596*(VLOOKUP($B7596,weights!$A$2:$R$6,15)*EXP(VLOOKUP($B7596,weights!$A$2:$R$6,11)*D7596)+VLOOKUP($B7596,weights!$A$2:$R$6,16)*EXP(VLOOKUP($B7596,weights!$A$2:$R$6,12)*E7596)+VLOOKUP($B7596,weights!$A$2:$R$6,17)*EXP(VLOOKUP($B7596,weights!$A$2:$R$6,13)*F7596)+VLOOKUP($B7596,weights!$A$2:$R$6,18)*EXP(VLOOKUP($B7596,weights!$A$2:$R$6,14)*G7596))</f>
        <v>0.77611316779498474</v>
      </c>
    </row>
    <row r="7597" spans="1:8" ht="12.75" x14ac:dyDescent="0.2">
      <c r="A7597">
        <f t="shared" si="0"/>
        <v>304</v>
      </c>
      <c r="B7597" t="str">
        <f t="shared" ref="B7597:C7597" si="7571">B7572</f>
        <v>pharmacy</v>
      </c>
      <c r="C7597">
        <f t="shared" si="7571"/>
        <v>0</v>
      </c>
      <c r="D7597">
        <f ca="1">OFFSET(walk!$A$2:$Y$402,TRUNC((ROW()-ROW($D$2))/COLUMNS(walk!$A$2:$Y$402)),MOD(ROW()-ROW($D$2),COLUMNS(walk!$A$2:$Y$402)),1,1)</f>
        <v>10</v>
      </c>
      <c r="E7597">
        <f ca="1">OFFSET(bike!$A$2:$Y$402,TRUNC((ROW()-ROW($E$2))/COLUMNS(bike!$A$2:$Y$402)),MOD(ROW()-ROW($E$2),COLUMNS(bike!$A$2:$Y$402)),1,1)</f>
        <v>3</v>
      </c>
      <c r="F7597">
        <f ca="1">OFFSET(transit!$A$2:$Y$402,TRUNC((ROW()-ROW($F$2))/COLUMNS(transit!$A$2:$Y$402)),MOD(ROW()-ROW($F$2),COLUMNS(transit!$A$2:$Y$402)),1,1)</f>
        <v>10</v>
      </c>
      <c r="G7597">
        <f ca="1">OFFSET(drive!$A$2:$Y$402,TRUNC((ROW()-ROW($G$2))/COLUMNS(drive!$A$2:$Y$402)),MOD(ROW()-ROW($G$2),COLUMNS(drive!$A$2:$Y$402)),1,1)</f>
        <v>2</v>
      </c>
      <c r="H7597" s="5">
        <f ca="1">(VLOOKUP($B7597,weights!$A$2:$R$6,4))*VLOOKUP($B7597,weights!$A$2:$R$6,6)^C7597*(VLOOKUP($B7597,weights!$A$2:$R$6,15)*EXP(VLOOKUP($B7597,weights!$A$2:$R$6,11)*D7597)+VLOOKUP($B7597,weights!$A$2:$R$6,16)*EXP(VLOOKUP($B7597,weights!$A$2:$R$6,12)*E7597)+VLOOKUP($B7597,weights!$A$2:$R$6,17)*EXP(VLOOKUP($B7597,weights!$A$2:$R$6,13)*F7597)+VLOOKUP($B7597,weights!$A$2:$R$6,18)*EXP(VLOOKUP($B7597,weights!$A$2:$R$6,14)*G7597))</f>
        <v>6.9306407284183704</v>
      </c>
    </row>
    <row r="7598" spans="1:8" ht="12.75" x14ac:dyDescent="0.2">
      <c r="A7598">
        <f t="shared" si="0"/>
        <v>304</v>
      </c>
      <c r="B7598" t="str">
        <f t="shared" ref="B7598:C7598" si="7572">B7573</f>
        <v>pharmacy</v>
      </c>
      <c r="C7598">
        <f t="shared" si="7572"/>
        <v>1</v>
      </c>
      <c r="D7598">
        <f ca="1">OFFSET(walk!$A$2:$Y$402,TRUNC((ROW()-ROW($D$2))/COLUMNS(walk!$A$2:$Y$402)),MOD(ROW()-ROW($D$2),COLUMNS(walk!$A$2:$Y$402)),1,1)</f>
        <v>13</v>
      </c>
      <c r="E7598">
        <f ca="1">OFFSET(bike!$A$2:$Y$402,TRUNC((ROW()-ROW($E$2))/COLUMNS(bike!$A$2:$Y$402)),MOD(ROW()-ROW($E$2),COLUMNS(bike!$A$2:$Y$402)),1,1)</f>
        <v>6</v>
      </c>
      <c r="F7598">
        <f ca="1">OFFSET(transit!$A$2:$Y$402,TRUNC((ROW()-ROW($F$2))/COLUMNS(transit!$A$2:$Y$402)),MOD(ROW()-ROW($F$2),COLUMNS(transit!$A$2:$Y$402)),1,1)</f>
        <v>13</v>
      </c>
      <c r="G7598">
        <f ca="1">OFFSET(drive!$A$2:$Y$402,TRUNC((ROW()-ROW($G$2))/COLUMNS(drive!$A$2:$Y$402)),MOD(ROW()-ROW($G$2),COLUMNS(drive!$A$2:$Y$402)),1,1)</f>
        <v>4</v>
      </c>
      <c r="H7598" s="5">
        <f ca="1">(VLOOKUP($B7598,weights!$A$2:$R$6,4))*VLOOKUP($B7598,weights!$A$2:$R$6,6)^C7598*(VLOOKUP($B7598,weights!$A$2:$R$6,15)*EXP(VLOOKUP($B7598,weights!$A$2:$R$6,11)*D7598)+VLOOKUP($B7598,weights!$A$2:$R$6,16)*EXP(VLOOKUP($B7598,weights!$A$2:$R$6,12)*E7598)+VLOOKUP($B7598,weights!$A$2:$R$6,17)*EXP(VLOOKUP($B7598,weights!$A$2:$R$6,13)*F7598)+VLOOKUP($B7598,weights!$A$2:$R$6,18)*EXP(VLOOKUP($B7598,weights!$A$2:$R$6,14)*G7598))</f>
        <v>1.822725958583393</v>
      </c>
    </row>
    <row r="7599" spans="1:8" ht="12.75" x14ac:dyDescent="0.2">
      <c r="A7599">
        <f t="shared" si="0"/>
        <v>304</v>
      </c>
      <c r="B7599" t="str">
        <f t="shared" ref="B7599:C7599" si="7573">B7574</f>
        <v>pharmacy</v>
      </c>
      <c r="C7599">
        <f t="shared" si="7573"/>
        <v>2</v>
      </c>
      <c r="D7599">
        <f ca="1">OFFSET(walk!$A$2:$Y$402,TRUNC((ROW()-ROW($D$2))/COLUMNS(walk!$A$2:$Y$402)),MOD(ROW()-ROW($D$2),COLUMNS(walk!$A$2:$Y$402)),1,1)</f>
        <v>13</v>
      </c>
      <c r="E7599">
        <f ca="1">OFFSET(bike!$A$2:$Y$402,TRUNC((ROW()-ROW($E$2))/COLUMNS(bike!$A$2:$Y$402)),MOD(ROW()-ROW($E$2),COLUMNS(bike!$A$2:$Y$402)),1,1)</f>
        <v>6</v>
      </c>
      <c r="F7599">
        <f ca="1">OFFSET(transit!$A$2:$Y$402,TRUNC((ROW()-ROW($F$2))/COLUMNS(transit!$A$2:$Y$402)),MOD(ROW()-ROW($F$2),COLUMNS(transit!$A$2:$Y$402)),1,1)</f>
        <v>13</v>
      </c>
      <c r="G7599">
        <f ca="1">OFFSET(drive!$A$2:$Y$402,TRUNC((ROW()-ROW($G$2))/COLUMNS(drive!$A$2:$Y$402)),MOD(ROW()-ROW($G$2),COLUMNS(drive!$A$2:$Y$402)),1,1)</f>
        <v>4</v>
      </c>
      <c r="H7599" s="5">
        <f ca="1">(VLOOKUP($B7599,weights!$A$2:$R$6,4))*VLOOKUP($B7599,weights!$A$2:$R$6,6)^C7599*(VLOOKUP($B7599,weights!$A$2:$R$6,15)*EXP(VLOOKUP($B7599,weights!$A$2:$R$6,11)*D7599)+VLOOKUP($B7599,weights!$A$2:$R$6,16)*EXP(VLOOKUP($B7599,weights!$A$2:$R$6,12)*E7599)+VLOOKUP($B7599,weights!$A$2:$R$6,17)*EXP(VLOOKUP($B7599,weights!$A$2:$R$6,13)*F7599)+VLOOKUP($B7599,weights!$A$2:$R$6,18)*EXP(VLOOKUP($B7599,weights!$A$2:$R$6,14)*G7599))</f>
        <v>0.87760879487348564</v>
      </c>
    </row>
    <row r="7600" spans="1:8" ht="12.75" x14ac:dyDescent="0.2">
      <c r="A7600">
        <f t="shared" si="0"/>
        <v>304</v>
      </c>
      <c r="B7600" t="str">
        <f t="shared" ref="B7600:C7600" si="7574">B7575</f>
        <v>bank</v>
      </c>
      <c r="C7600">
        <f t="shared" si="7574"/>
        <v>0</v>
      </c>
      <c r="D7600">
        <f ca="1">OFFSET(walk!$A$2:$Y$402,TRUNC((ROW()-ROW($D$2))/COLUMNS(walk!$A$2:$Y$402)),MOD(ROW()-ROW($D$2),COLUMNS(walk!$A$2:$Y$402)),1,1)</f>
        <v>22</v>
      </c>
      <c r="E7600">
        <f ca="1">OFFSET(bike!$A$2:$Y$402,TRUNC((ROW()-ROW($E$2))/COLUMNS(bike!$A$2:$Y$402)),MOD(ROW()-ROW($E$2),COLUMNS(bike!$A$2:$Y$402)),1,1)</f>
        <v>8</v>
      </c>
      <c r="F7600">
        <f ca="1">OFFSET(transit!$A$2:$Y$402,TRUNC((ROW()-ROW($F$2))/COLUMNS(transit!$A$2:$Y$402)),MOD(ROW()-ROW($F$2),COLUMNS(transit!$A$2:$Y$402)),1,1)</f>
        <v>22</v>
      </c>
      <c r="G7600">
        <f ca="1">OFFSET(drive!$A$2:$Y$402,TRUNC((ROW()-ROW($G$2))/COLUMNS(drive!$A$2:$Y$402)),MOD(ROW()-ROW($G$2),COLUMNS(drive!$A$2:$Y$402)),1,1)</f>
        <v>7</v>
      </c>
      <c r="H7600" s="5">
        <f ca="1">(VLOOKUP($B7600,weights!$A$2:$R$6,4))*VLOOKUP($B7600,weights!$A$2:$R$6,6)^C7600*(VLOOKUP($B7600,weights!$A$2:$R$6,15)*EXP(VLOOKUP($B7600,weights!$A$2:$R$6,11)*D7600)+VLOOKUP($B7600,weights!$A$2:$R$6,16)*EXP(VLOOKUP($B7600,weights!$A$2:$R$6,12)*E7600)+VLOOKUP($B7600,weights!$A$2:$R$6,17)*EXP(VLOOKUP($B7600,weights!$A$2:$R$6,13)*F7600)+VLOOKUP($B7600,weights!$A$2:$R$6,18)*EXP(VLOOKUP($B7600,weights!$A$2:$R$6,14)*G7600))</f>
        <v>2.0669345437150382</v>
      </c>
    </row>
    <row r="7601" spans="1:8" ht="12.75" x14ac:dyDescent="0.2">
      <c r="A7601">
        <f t="shared" si="0"/>
        <v>304</v>
      </c>
      <c r="B7601" t="str">
        <f t="shared" ref="B7601:C7601" si="7575">B7576</f>
        <v>bank</v>
      </c>
      <c r="C7601">
        <f t="shared" si="7575"/>
        <v>1</v>
      </c>
      <c r="D7601">
        <f ca="1">OFFSET(walk!$A$2:$Y$402,TRUNC((ROW()-ROW($D$2))/COLUMNS(walk!$A$2:$Y$402)),MOD(ROW()-ROW($D$2),COLUMNS(walk!$A$2:$Y$402)),1,1)</f>
        <v>40</v>
      </c>
      <c r="E7601">
        <f ca="1">OFFSET(bike!$A$2:$Y$402,TRUNC((ROW()-ROW($E$2))/COLUMNS(bike!$A$2:$Y$402)),MOD(ROW()-ROW($E$2),COLUMNS(bike!$A$2:$Y$402)),1,1)</f>
        <v>12</v>
      </c>
      <c r="F7601">
        <f ca="1">OFFSET(transit!$A$2:$Y$402,TRUNC((ROW()-ROW($F$2))/COLUMNS(transit!$A$2:$Y$402)),MOD(ROW()-ROW($F$2),COLUMNS(transit!$A$2:$Y$402)),1,1)</f>
        <v>35</v>
      </c>
      <c r="G7601">
        <f ca="1">OFFSET(drive!$A$2:$Y$402,TRUNC((ROW()-ROW($G$2))/COLUMNS(drive!$A$2:$Y$402)),MOD(ROW()-ROW($G$2),COLUMNS(drive!$A$2:$Y$402)),1,1)</f>
        <v>8</v>
      </c>
      <c r="H7601" s="5">
        <f ca="1">(VLOOKUP($B7601,weights!$A$2:$R$6,4))*VLOOKUP($B7601,weights!$A$2:$R$6,6)^C7601*(VLOOKUP($B7601,weights!$A$2:$R$6,15)*EXP(VLOOKUP($B7601,weights!$A$2:$R$6,11)*D7601)+VLOOKUP($B7601,weights!$A$2:$R$6,16)*EXP(VLOOKUP($B7601,weights!$A$2:$R$6,12)*E7601)+VLOOKUP($B7601,weights!$A$2:$R$6,17)*EXP(VLOOKUP($B7601,weights!$A$2:$R$6,13)*F7601)+VLOOKUP($B7601,weights!$A$2:$R$6,18)*EXP(VLOOKUP($B7601,weights!$A$2:$R$6,14)*G7601))</f>
        <v>0.48990823719330245</v>
      </c>
    </row>
    <row r="7602" spans="1:8" ht="12.75" x14ac:dyDescent="0.2">
      <c r="A7602">
        <f t="shared" si="0"/>
        <v>305</v>
      </c>
      <c r="B7602" t="str">
        <f t="shared" ref="B7602:C7602" si="7576">B7577</f>
        <v>restaurant</v>
      </c>
      <c r="C7602">
        <f t="shared" si="7576"/>
        <v>0</v>
      </c>
      <c r="D7602">
        <f ca="1">OFFSET(walk!$A$2:$Y$402,TRUNC((ROW()-ROW($D$2))/COLUMNS(walk!$A$2:$Y$402)),MOD(ROW()-ROW($D$2),COLUMNS(walk!$A$2:$Y$402)),1,1)</f>
        <v>9</v>
      </c>
      <c r="E7602">
        <f ca="1">OFFSET(bike!$A$2:$Y$402,TRUNC((ROW()-ROW($E$2))/COLUMNS(bike!$A$2:$Y$402)),MOD(ROW()-ROW($E$2),COLUMNS(bike!$A$2:$Y$402)),1,1)</f>
        <v>3</v>
      </c>
      <c r="F7602">
        <f ca="1">OFFSET(transit!$A$2:$Y$402,TRUNC((ROW()-ROW($F$2))/COLUMNS(transit!$A$2:$Y$402)),MOD(ROW()-ROW($F$2),COLUMNS(transit!$A$2:$Y$402)),1,1)</f>
        <v>8</v>
      </c>
      <c r="G7602">
        <f ca="1">OFFSET(drive!$A$2:$Y$402,TRUNC((ROW()-ROW($G$2))/COLUMNS(drive!$A$2:$Y$402)),MOD(ROW()-ROW($G$2),COLUMNS(drive!$A$2:$Y$402)),1,1)</f>
        <v>3</v>
      </c>
      <c r="H7602" s="5">
        <f ca="1">(VLOOKUP($B7602,weights!$A$2:$R$6,4))*VLOOKUP($B7602,weights!$A$2:$R$6,6)^C7602*(VLOOKUP($B7602,weights!$A$2:$R$6,15)*EXP(VLOOKUP($B7602,weights!$A$2:$R$6,11)*D7602)+VLOOKUP($B7602,weights!$A$2:$R$6,16)*EXP(VLOOKUP($B7602,weights!$A$2:$R$6,12)*E7602)+VLOOKUP($B7602,weights!$A$2:$R$6,17)*EXP(VLOOKUP($B7602,weights!$A$2:$R$6,13)*F7602)+VLOOKUP($B7602,weights!$A$2:$R$6,18)*EXP(VLOOKUP($B7602,weights!$A$2:$R$6,14)*G7602))</f>
        <v>25.813554201551515</v>
      </c>
    </row>
    <row r="7603" spans="1:8" ht="12.75" x14ac:dyDescent="0.2">
      <c r="A7603">
        <f t="shared" si="0"/>
        <v>305</v>
      </c>
      <c r="B7603" t="str">
        <f t="shared" ref="B7603:C7603" si="7577">B7578</f>
        <v>restaurant</v>
      </c>
      <c r="C7603">
        <f t="shared" si="7577"/>
        <v>1</v>
      </c>
      <c r="D7603">
        <f ca="1">OFFSET(walk!$A$2:$Y$402,TRUNC((ROW()-ROW($D$2))/COLUMNS(walk!$A$2:$Y$402)),MOD(ROW()-ROW($D$2),COLUMNS(walk!$A$2:$Y$402)),1,1)</f>
        <v>11</v>
      </c>
      <c r="E7603">
        <f ca="1">OFFSET(bike!$A$2:$Y$402,TRUNC((ROW()-ROW($E$2))/COLUMNS(bike!$A$2:$Y$402)),MOD(ROW()-ROW($E$2),COLUMNS(bike!$A$2:$Y$402)),1,1)</f>
        <v>3</v>
      </c>
      <c r="F7603">
        <f ca="1">OFFSET(transit!$A$2:$Y$402,TRUNC((ROW()-ROW($F$2))/COLUMNS(transit!$A$2:$Y$402)),MOD(ROW()-ROW($F$2),COLUMNS(transit!$A$2:$Y$402)),1,1)</f>
        <v>9</v>
      </c>
      <c r="G7603">
        <f ca="1">OFFSET(drive!$A$2:$Y$402,TRUNC((ROW()-ROW($G$2))/COLUMNS(drive!$A$2:$Y$402)),MOD(ROW()-ROW($G$2),COLUMNS(drive!$A$2:$Y$402)),1,1)</f>
        <v>3</v>
      </c>
      <c r="H7603" s="5">
        <f ca="1">(VLOOKUP($B7603,weights!$A$2:$R$6,4))*VLOOKUP($B7603,weights!$A$2:$R$6,6)^C7603*(VLOOKUP($B7603,weights!$A$2:$R$6,15)*EXP(VLOOKUP($B7603,weights!$A$2:$R$6,11)*D7603)+VLOOKUP($B7603,weights!$A$2:$R$6,16)*EXP(VLOOKUP($B7603,weights!$A$2:$R$6,12)*E7603)+VLOOKUP($B7603,weights!$A$2:$R$6,17)*EXP(VLOOKUP($B7603,weights!$A$2:$R$6,13)*F7603)+VLOOKUP($B7603,weights!$A$2:$R$6,18)*EXP(VLOOKUP($B7603,weights!$A$2:$R$6,14)*G7603))</f>
        <v>21.656095662415925</v>
      </c>
    </row>
    <row r="7604" spans="1:8" ht="12.75" x14ac:dyDescent="0.2">
      <c r="A7604">
        <f t="shared" si="0"/>
        <v>305</v>
      </c>
      <c r="B7604" t="str">
        <f t="shared" ref="B7604:C7604" si="7578">B7579</f>
        <v>restaurant</v>
      </c>
      <c r="C7604">
        <f t="shared" si="7578"/>
        <v>2</v>
      </c>
      <c r="D7604">
        <f ca="1">OFFSET(walk!$A$2:$Y$402,TRUNC((ROW()-ROW($D$2))/COLUMNS(walk!$A$2:$Y$402)),MOD(ROW()-ROW($D$2),COLUMNS(walk!$A$2:$Y$402)),1,1)</f>
        <v>11</v>
      </c>
      <c r="E7604">
        <f ca="1">OFFSET(bike!$A$2:$Y$402,TRUNC((ROW()-ROW($E$2))/COLUMNS(bike!$A$2:$Y$402)),MOD(ROW()-ROW($E$2),COLUMNS(bike!$A$2:$Y$402)),1,1)</f>
        <v>3</v>
      </c>
      <c r="F7604">
        <f ca="1">OFFSET(transit!$A$2:$Y$402,TRUNC((ROW()-ROW($F$2))/COLUMNS(transit!$A$2:$Y$402)),MOD(ROW()-ROW($F$2),COLUMNS(transit!$A$2:$Y$402)),1,1)</f>
        <v>9</v>
      </c>
      <c r="G7604">
        <f ca="1">OFFSET(drive!$A$2:$Y$402,TRUNC((ROW()-ROW($G$2))/COLUMNS(drive!$A$2:$Y$402)),MOD(ROW()-ROW($G$2),COLUMNS(drive!$A$2:$Y$402)),1,1)</f>
        <v>4</v>
      </c>
      <c r="H7604" s="5">
        <f ca="1">(VLOOKUP($B7604,weights!$A$2:$R$6,4))*VLOOKUP($B7604,weights!$A$2:$R$6,6)^C7604*(VLOOKUP($B7604,weights!$A$2:$R$6,15)*EXP(VLOOKUP($B7604,weights!$A$2:$R$6,11)*D7604)+VLOOKUP($B7604,weights!$A$2:$R$6,16)*EXP(VLOOKUP($B7604,weights!$A$2:$R$6,12)*E7604)+VLOOKUP($B7604,weights!$A$2:$R$6,17)*EXP(VLOOKUP($B7604,weights!$A$2:$R$6,13)*F7604)+VLOOKUP($B7604,weights!$A$2:$R$6,18)*EXP(VLOOKUP($B7604,weights!$A$2:$R$6,14)*G7604))</f>
        <v>18.178486941221674</v>
      </c>
    </row>
    <row r="7605" spans="1:8" ht="12.75" x14ac:dyDescent="0.2">
      <c r="A7605">
        <f t="shared" si="0"/>
        <v>305</v>
      </c>
      <c r="B7605" t="str">
        <f t="shared" ref="B7605:C7605" si="7579">B7580</f>
        <v>restaurant</v>
      </c>
      <c r="C7605">
        <f t="shared" si="7579"/>
        <v>3</v>
      </c>
      <c r="D7605">
        <f ca="1">OFFSET(walk!$A$2:$Y$402,TRUNC((ROW()-ROW($D$2))/COLUMNS(walk!$A$2:$Y$402)),MOD(ROW()-ROW($D$2),COLUMNS(walk!$A$2:$Y$402)),1,1)</f>
        <v>13</v>
      </c>
      <c r="E7605">
        <f ca="1">OFFSET(bike!$A$2:$Y$402,TRUNC((ROW()-ROW($E$2))/COLUMNS(bike!$A$2:$Y$402)),MOD(ROW()-ROW($E$2),COLUMNS(bike!$A$2:$Y$402)),1,1)</f>
        <v>4</v>
      </c>
      <c r="F7605">
        <f ca="1">OFFSET(transit!$A$2:$Y$402,TRUNC((ROW()-ROW($F$2))/COLUMNS(transit!$A$2:$Y$402)),MOD(ROW()-ROW($F$2),COLUMNS(transit!$A$2:$Y$402)),1,1)</f>
        <v>10</v>
      </c>
      <c r="G7605">
        <f ca="1">OFFSET(drive!$A$2:$Y$402,TRUNC((ROW()-ROW($G$2))/COLUMNS(drive!$A$2:$Y$402)),MOD(ROW()-ROW($G$2),COLUMNS(drive!$A$2:$Y$402)),1,1)</f>
        <v>4</v>
      </c>
      <c r="H7605" s="5">
        <f ca="1">(VLOOKUP($B7605,weights!$A$2:$R$6,4))*VLOOKUP($B7605,weights!$A$2:$R$6,6)^C7605*(VLOOKUP($B7605,weights!$A$2:$R$6,15)*EXP(VLOOKUP($B7605,weights!$A$2:$R$6,11)*D7605)+VLOOKUP($B7605,weights!$A$2:$R$6,16)*EXP(VLOOKUP($B7605,weights!$A$2:$R$6,12)*E7605)+VLOOKUP($B7605,weights!$A$2:$R$6,17)*EXP(VLOOKUP($B7605,weights!$A$2:$R$6,13)*F7605)+VLOOKUP($B7605,weights!$A$2:$R$6,18)*EXP(VLOOKUP($B7605,weights!$A$2:$R$6,14)*G7605))</f>
        <v>14.238580451081953</v>
      </c>
    </row>
    <row r="7606" spans="1:8" ht="12.75" x14ac:dyDescent="0.2">
      <c r="A7606">
        <f t="shared" si="0"/>
        <v>305</v>
      </c>
      <c r="B7606" t="str">
        <f t="shared" ref="B7606:C7606" si="7580">B7581</f>
        <v>restaurant</v>
      </c>
      <c r="C7606">
        <f t="shared" si="7580"/>
        <v>4</v>
      </c>
      <c r="D7606">
        <f ca="1">OFFSET(walk!$A$2:$Y$402,TRUNC((ROW()-ROW($D$2))/COLUMNS(walk!$A$2:$Y$402)),MOD(ROW()-ROW($D$2),COLUMNS(walk!$A$2:$Y$402)),1,1)</f>
        <v>14</v>
      </c>
      <c r="E7606">
        <f ca="1">OFFSET(bike!$A$2:$Y$402,TRUNC((ROW()-ROW($E$2))/COLUMNS(bike!$A$2:$Y$402)),MOD(ROW()-ROW($E$2),COLUMNS(bike!$A$2:$Y$402)),1,1)</f>
        <v>5</v>
      </c>
      <c r="F7606">
        <f ca="1">OFFSET(transit!$A$2:$Y$402,TRUNC((ROW()-ROW($F$2))/COLUMNS(transit!$A$2:$Y$402)),MOD(ROW()-ROW($F$2),COLUMNS(transit!$A$2:$Y$402)),1,1)</f>
        <v>11</v>
      </c>
      <c r="G7606">
        <f ca="1">OFFSET(drive!$A$2:$Y$402,TRUNC((ROW()-ROW($G$2))/COLUMNS(drive!$A$2:$Y$402)),MOD(ROW()-ROW($G$2),COLUMNS(drive!$A$2:$Y$402)),1,1)</f>
        <v>4</v>
      </c>
      <c r="H7606" s="5">
        <f ca="1">(VLOOKUP($B7606,weights!$A$2:$R$6,4))*VLOOKUP($B7606,weights!$A$2:$R$6,6)^C7606*(VLOOKUP($B7606,weights!$A$2:$R$6,15)*EXP(VLOOKUP($B7606,weights!$A$2:$R$6,11)*D7606)+VLOOKUP($B7606,weights!$A$2:$R$6,16)*EXP(VLOOKUP($B7606,weights!$A$2:$R$6,12)*E7606)+VLOOKUP($B7606,weights!$A$2:$R$6,17)*EXP(VLOOKUP($B7606,weights!$A$2:$R$6,13)*F7606)+VLOOKUP($B7606,weights!$A$2:$R$6,18)*EXP(VLOOKUP($B7606,weights!$A$2:$R$6,14)*G7606))</f>
        <v>11.456079591188033</v>
      </c>
    </row>
    <row r="7607" spans="1:8" ht="12.75" x14ac:dyDescent="0.2">
      <c r="A7607">
        <f t="shared" si="0"/>
        <v>305</v>
      </c>
      <c r="B7607" t="str">
        <f t="shared" ref="B7607:C7607" si="7581">B7582</f>
        <v>restaurant</v>
      </c>
      <c r="C7607">
        <f t="shared" si="7581"/>
        <v>5</v>
      </c>
      <c r="D7607">
        <f ca="1">OFFSET(walk!$A$2:$Y$402,TRUNC((ROW()-ROW($D$2))/COLUMNS(walk!$A$2:$Y$402)),MOD(ROW()-ROW($D$2),COLUMNS(walk!$A$2:$Y$402)),1,1)</f>
        <v>14</v>
      </c>
      <c r="E7607">
        <f ca="1">OFFSET(bike!$A$2:$Y$402,TRUNC((ROW()-ROW($E$2))/COLUMNS(bike!$A$2:$Y$402)),MOD(ROW()-ROW($E$2),COLUMNS(bike!$A$2:$Y$402)),1,1)</f>
        <v>5</v>
      </c>
      <c r="F7607">
        <f ca="1">OFFSET(transit!$A$2:$Y$402,TRUNC((ROW()-ROW($F$2))/COLUMNS(transit!$A$2:$Y$402)),MOD(ROW()-ROW($F$2),COLUMNS(transit!$A$2:$Y$402)),1,1)</f>
        <v>11</v>
      </c>
      <c r="G7607">
        <f ca="1">OFFSET(drive!$A$2:$Y$402,TRUNC((ROW()-ROW($G$2))/COLUMNS(drive!$A$2:$Y$402)),MOD(ROW()-ROW($G$2),COLUMNS(drive!$A$2:$Y$402)),1,1)</f>
        <v>4</v>
      </c>
      <c r="H7607" s="5">
        <f ca="1">(VLOOKUP($B7607,weights!$A$2:$R$6,4))*VLOOKUP($B7607,weights!$A$2:$R$6,6)^C7607*(VLOOKUP($B7607,weights!$A$2:$R$6,15)*EXP(VLOOKUP($B7607,weights!$A$2:$R$6,11)*D7607)+VLOOKUP($B7607,weights!$A$2:$R$6,16)*EXP(VLOOKUP($B7607,weights!$A$2:$R$6,12)*E7607)+VLOOKUP($B7607,weights!$A$2:$R$6,17)*EXP(VLOOKUP($B7607,weights!$A$2:$R$6,13)*F7607)+VLOOKUP($B7607,weights!$A$2:$R$6,18)*EXP(VLOOKUP($B7607,weights!$A$2:$R$6,14)*G7607))</f>
        <v>10.268041707657421</v>
      </c>
    </row>
    <row r="7608" spans="1:8" ht="12.75" x14ac:dyDescent="0.2">
      <c r="A7608">
        <f t="shared" si="0"/>
        <v>305</v>
      </c>
      <c r="B7608" t="str">
        <f t="shared" ref="B7608:C7608" si="7582">B7583</f>
        <v>restaurant</v>
      </c>
      <c r="C7608">
        <f t="shared" si="7582"/>
        <v>6</v>
      </c>
      <c r="D7608">
        <f ca="1">OFFSET(walk!$A$2:$Y$402,TRUNC((ROW()-ROW($D$2))/COLUMNS(walk!$A$2:$Y$402)),MOD(ROW()-ROW($D$2),COLUMNS(walk!$A$2:$Y$402)),1,1)</f>
        <v>15</v>
      </c>
      <c r="E7608">
        <f ca="1">OFFSET(bike!$A$2:$Y$402,TRUNC((ROW()-ROW($E$2))/COLUMNS(bike!$A$2:$Y$402)),MOD(ROW()-ROW($E$2),COLUMNS(bike!$A$2:$Y$402)),1,1)</f>
        <v>5</v>
      </c>
      <c r="F7608">
        <f ca="1">OFFSET(transit!$A$2:$Y$402,TRUNC((ROW()-ROW($F$2))/COLUMNS(transit!$A$2:$Y$402)),MOD(ROW()-ROW($F$2),COLUMNS(transit!$A$2:$Y$402)),1,1)</f>
        <v>13</v>
      </c>
      <c r="G7608">
        <f ca="1">OFFSET(drive!$A$2:$Y$402,TRUNC((ROW()-ROW($G$2))/COLUMNS(drive!$A$2:$Y$402)),MOD(ROW()-ROW($G$2),COLUMNS(drive!$A$2:$Y$402)),1,1)</f>
        <v>4</v>
      </c>
      <c r="H7608" s="5">
        <f ca="1">(VLOOKUP($B7608,weights!$A$2:$R$6,4))*VLOOKUP($B7608,weights!$A$2:$R$6,6)^C7608*(VLOOKUP($B7608,weights!$A$2:$R$6,15)*EXP(VLOOKUP($B7608,weights!$A$2:$R$6,11)*D7608)+VLOOKUP($B7608,weights!$A$2:$R$6,16)*EXP(VLOOKUP($B7608,weights!$A$2:$R$6,12)*E7608)+VLOOKUP($B7608,weights!$A$2:$R$6,17)*EXP(VLOOKUP($B7608,weights!$A$2:$R$6,13)*F7608)+VLOOKUP($B7608,weights!$A$2:$R$6,18)*EXP(VLOOKUP($B7608,weights!$A$2:$R$6,14)*G7608))</f>
        <v>8.697768664663899</v>
      </c>
    </row>
    <row r="7609" spans="1:8" ht="12.75" x14ac:dyDescent="0.2">
      <c r="A7609">
        <f t="shared" si="0"/>
        <v>305</v>
      </c>
      <c r="B7609" t="str">
        <f t="shared" ref="B7609:C7609" si="7583">B7584</f>
        <v>restaurant</v>
      </c>
      <c r="C7609">
        <f t="shared" si="7583"/>
        <v>7</v>
      </c>
      <c r="D7609">
        <f ca="1">OFFSET(walk!$A$2:$Y$402,TRUNC((ROW()-ROW($D$2))/COLUMNS(walk!$A$2:$Y$402)),MOD(ROW()-ROW($D$2),COLUMNS(walk!$A$2:$Y$402)),1,1)</f>
        <v>18</v>
      </c>
      <c r="E7609">
        <f ca="1">OFFSET(bike!$A$2:$Y$402,TRUNC((ROW()-ROW($E$2))/COLUMNS(bike!$A$2:$Y$402)),MOD(ROW()-ROW($E$2),COLUMNS(bike!$A$2:$Y$402)),1,1)</f>
        <v>6</v>
      </c>
      <c r="F7609">
        <f ca="1">OFFSET(transit!$A$2:$Y$402,TRUNC((ROW()-ROW($F$2))/COLUMNS(transit!$A$2:$Y$402)),MOD(ROW()-ROW($F$2),COLUMNS(transit!$A$2:$Y$402)),1,1)</f>
        <v>14</v>
      </c>
      <c r="G7609">
        <f ca="1">OFFSET(drive!$A$2:$Y$402,TRUNC((ROW()-ROW($G$2))/COLUMNS(drive!$A$2:$Y$402)),MOD(ROW()-ROW($G$2),COLUMNS(drive!$A$2:$Y$402)),1,1)</f>
        <v>4</v>
      </c>
      <c r="H7609" s="5">
        <f ca="1">(VLOOKUP($B7609,weights!$A$2:$R$6,4))*VLOOKUP($B7609,weights!$A$2:$R$6,6)^C7609*(VLOOKUP($B7609,weights!$A$2:$R$6,15)*EXP(VLOOKUP($B7609,weights!$A$2:$R$6,11)*D7609)+VLOOKUP($B7609,weights!$A$2:$R$6,16)*EXP(VLOOKUP($B7609,weights!$A$2:$R$6,12)*E7609)+VLOOKUP($B7609,weights!$A$2:$R$6,17)*EXP(VLOOKUP($B7609,weights!$A$2:$R$6,13)*F7609)+VLOOKUP($B7609,weights!$A$2:$R$6,18)*EXP(VLOOKUP($B7609,weights!$A$2:$R$6,14)*G7609))</f>
        <v>7.0148167208798418</v>
      </c>
    </row>
    <row r="7610" spans="1:8" ht="12.75" x14ac:dyDescent="0.2">
      <c r="A7610">
        <f t="shared" si="0"/>
        <v>305</v>
      </c>
      <c r="B7610" t="str">
        <f t="shared" ref="B7610:C7610" si="7584">B7585</f>
        <v>restaurant</v>
      </c>
      <c r="C7610">
        <f t="shared" si="7584"/>
        <v>8</v>
      </c>
      <c r="D7610">
        <f ca="1">OFFSET(walk!$A$2:$Y$402,TRUNC((ROW()-ROW($D$2))/COLUMNS(walk!$A$2:$Y$402)),MOD(ROW()-ROW($D$2),COLUMNS(walk!$A$2:$Y$402)),1,1)</f>
        <v>20</v>
      </c>
      <c r="E7610">
        <f ca="1">OFFSET(bike!$A$2:$Y$402,TRUNC((ROW()-ROW($E$2))/COLUMNS(bike!$A$2:$Y$402)),MOD(ROW()-ROW($E$2),COLUMNS(bike!$A$2:$Y$402)),1,1)</f>
        <v>6</v>
      </c>
      <c r="F7610">
        <f ca="1">OFFSET(transit!$A$2:$Y$402,TRUNC((ROW()-ROW($F$2))/COLUMNS(transit!$A$2:$Y$402)),MOD(ROW()-ROW($F$2),COLUMNS(transit!$A$2:$Y$402)),1,1)</f>
        <v>14</v>
      </c>
      <c r="G7610">
        <f ca="1">OFFSET(drive!$A$2:$Y$402,TRUNC((ROW()-ROW($G$2))/COLUMNS(drive!$A$2:$Y$402)),MOD(ROW()-ROW($G$2),COLUMNS(drive!$A$2:$Y$402)),1,1)</f>
        <v>4</v>
      </c>
      <c r="H7610" s="5">
        <f ca="1">(VLOOKUP($B7610,weights!$A$2:$R$6,4))*VLOOKUP($B7610,weights!$A$2:$R$6,6)^C7610*(VLOOKUP($B7610,weights!$A$2:$R$6,15)*EXP(VLOOKUP($B7610,weights!$A$2:$R$6,11)*D7610)+VLOOKUP($B7610,weights!$A$2:$R$6,16)*EXP(VLOOKUP($B7610,weights!$A$2:$R$6,12)*E7610)+VLOOKUP($B7610,weights!$A$2:$R$6,17)*EXP(VLOOKUP($B7610,weights!$A$2:$R$6,13)*F7610)+VLOOKUP($B7610,weights!$A$2:$R$6,18)*EXP(VLOOKUP($B7610,weights!$A$2:$R$6,14)*G7610))</f>
        <v>6.2351093474072981</v>
      </c>
    </row>
    <row r="7611" spans="1:8" ht="12.75" x14ac:dyDescent="0.2">
      <c r="A7611">
        <f t="shared" si="0"/>
        <v>305</v>
      </c>
      <c r="B7611" t="str">
        <f t="shared" ref="B7611:C7611" si="7585">B7586</f>
        <v>restaurant</v>
      </c>
      <c r="C7611">
        <f t="shared" si="7585"/>
        <v>9</v>
      </c>
      <c r="D7611">
        <f ca="1">OFFSET(walk!$A$2:$Y$402,TRUNC((ROW()-ROW($D$2))/COLUMNS(walk!$A$2:$Y$402)),MOD(ROW()-ROW($D$2),COLUMNS(walk!$A$2:$Y$402)),1,1)</f>
        <v>20</v>
      </c>
      <c r="E7611">
        <f ca="1">OFFSET(bike!$A$2:$Y$402,TRUNC((ROW()-ROW($E$2))/COLUMNS(bike!$A$2:$Y$402)),MOD(ROW()-ROW($E$2),COLUMNS(bike!$A$2:$Y$402)),1,1)</f>
        <v>100</v>
      </c>
      <c r="F7611">
        <f ca="1">OFFSET(transit!$A$2:$Y$402,TRUNC((ROW()-ROW($F$2))/COLUMNS(transit!$A$2:$Y$402)),MOD(ROW()-ROW($F$2),COLUMNS(transit!$A$2:$Y$402)),1,1)</f>
        <v>15</v>
      </c>
      <c r="G7611">
        <f ca="1">OFFSET(drive!$A$2:$Y$402,TRUNC((ROW()-ROW($G$2))/COLUMNS(drive!$A$2:$Y$402)),MOD(ROW()-ROW($G$2),COLUMNS(drive!$A$2:$Y$402)),1,1)</f>
        <v>7</v>
      </c>
      <c r="H7611" s="5">
        <f ca="1">(VLOOKUP($B7611,weights!$A$2:$R$6,4))*VLOOKUP($B7611,weights!$A$2:$R$6,6)^C7611*(VLOOKUP($B7611,weights!$A$2:$R$6,15)*EXP(VLOOKUP($B7611,weights!$A$2:$R$6,11)*D7611)+VLOOKUP($B7611,weights!$A$2:$R$6,16)*EXP(VLOOKUP($B7611,weights!$A$2:$R$6,12)*E7611)+VLOOKUP($B7611,weights!$A$2:$R$6,17)*EXP(VLOOKUP($B7611,weights!$A$2:$R$6,13)*F7611)+VLOOKUP($B7611,weights!$A$2:$R$6,18)*EXP(VLOOKUP($B7611,weights!$A$2:$R$6,14)*G7611))</f>
        <v>2.7914133293372179</v>
      </c>
    </row>
    <row r="7612" spans="1:8" ht="12.75" x14ac:dyDescent="0.2">
      <c r="A7612">
        <f t="shared" si="0"/>
        <v>305</v>
      </c>
      <c r="B7612" t="str">
        <f t="shared" ref="B7612:C7612" si="7586">B7587</f>
        <v>supermarket</v>
      </c>
      <c r="C7612">
        <f t="shared" si="7586"/>
        <v>0</v>
      </c>
      <c r="D7612">
        <f ca="1">OFFSET(walk!$A$2:$Y$402,TRUNC((ROW()-ROW($D$2))/COLUMNS(walk!$A$2:$Y$402)),MOD(ROW()-ROW($D$2),COLUMNS(walk!$A$2:$Y$402)),1,1)</f>
        <v>40</v>
      </c>
      <c r="E7612">
        <f ca="1">OFFSET(bike!$A$2:$Y$402,TRUNC((ROW()-ROW($E$2))/COLUMNS(bike!$A$2:$Y$402)),MOD(ROW()-ROW($E$2),COLUMNS(bike!$A$2:$Y$402)),1,1)</f>
        <v>14</v>
      </c>
      <c r="F7612">
        <f ca="1">OFFSET(transit!$A$2:$Y$402,TRUNC((ROW()-ROW($F$2))/COLUMNS(transit!$A$2:$Y$402)),MOD(ROW()-ROW($F$2),COLUMNS(transit!$A$2:$Y$402)),1,1)</f>
        <v>21</v>
      </c>
      <c r="G7612">
        <f ca="1">OFFSET(drive!$A$2:$Y$402,TRUNC((ROW()-ROW($G$2))/COLUMNS(drive!$A$2:$Y$402)),MOD(ROW()-ROW($G$2),COLUMNS(drive!$A$2:$Y$402)),1,1)</f>
        <v>9</v>
      </c>
      <c r="H7612" s="5">
        <f ca="1">(VLOOKUP($B7612,weights!$A$2:$R$6,4))*VLOOKUP($B7612,weights!$A$2:$R$6,6)^C7612*(VLOOKUP($B7612,weights!$A$2:$R$6,15)*EXP(VLOOKUP($B7612,weights!$A$2:$R$6,11)*D7612)+VLOOKUP($B7612,weights!$A$2:$R$6,16)*EXP(VLOOKUP($B7612,weights!$A$2:$R$6,12)*E7612)+VLOOKUP($B7612,weights!$A$2:$R$6,17)*EXP(VLOOKUP($B7612,weights!$A$2:$R$6,13)*F7612)+VLOOKUP($B7612,weights!$A$2:$R$6,18)*EXP(VLOOKUP($B7612,weights!$A$2:$R$6,14)*G7612))</f>
        <v>2.9596216833570588</v>
      </c>
    </row>
    <row r="7613" spans="1:8" ht="12.75" x14ac:dyDescent="0.2">
      <c r="A7613">
        <f t="shared" si="0"/>
        <v>305</v>
      </c>
      <c r="B7613" t="str">
        <f t="shared" ref="B7613:C7613" si="7587">B7588</f>
        <v>supermarket</v>
      </c>
      <c r="C7613">
        <f t="shared" si="7587"/>
        <v>1</v>
      </c>
      <c r="D7613">
        <f ca="1">OFFSET(walk!$A$2:$Y$402,TRUNC((ROW()-ROW($D$2))/COLUMNS(walk!$A$2:$Y$402)),MOD(ROW()-ROW($D$2),COLUMNS(walk!$A$2:$Y$402)),1,1)</f>
        <v>48</v>
      </c>
      <c r="E7613">
        <f ca="1">OFFSET(bike!$A$2:$Y$402,TRUNC((ROW()-ROW($E$2))/COLUMNS(bike!$A$2:$Y$402)),MOD(ROW()-ROW($E$2),COLUMNS(bike!$A$2:$Y$402)),1,1)</f>
        <v>15</v>
      </c>
      <c r="F7613">
        <f ca="1">OFFSET(transit!$A$2:$Y$402,TRUNC((ROW()-ROW($F$2))/COLUMNS(transit!$A$2:$Y$402)),MOD(ROW()-ROW($F$2),COLUMNS(transit!$A$2:$Y$402)),1,1)</f>
        <v>26</v>
      </c>
      <c r="G7613">
        <f ca="1">OFFSET(drive!$A$2:$Y$402,TRUNC((ROW()-ROW($G$2))/COLUMNS(drive!$A$2:$Y$402)),MOD(ROW()-ROW($G$2),COLUMNS(drive!$A$2:$Y$402)),1,1)</f>
        <v>10</v>
      </c>
      <c r="H7613" s="5">
        <f ca="1">(VLOOKUP($B7613,weights!$A$2:$R$6,4))*VLOOKUP($B7613,weights!$A$2:$R$6,6)^C7613*(VLOOKUP($B7613,weights!$A$2:$R$6,15)*EXP(VLOOKUP($B7613,weights!$A$2:$R$6,11)*D7613)+VLOOKUP($B7613,weights!$A$2:$R$6,16)*EXP(VLOOKUP($B7613,weights!$A$2:$R$6,12)*E7613)+VLOOKUP($B7613,weights!$A$2:$R$6,17)*EXP(VLOOKUP($B7613,weights!$A$2:$R$6,13)*F7613)+VLOOKUP($B7613,weights!$A$2:$R$6,18)*EXP(VLOOKUP($B7613,weights!$A$2:$R$6,14)*G7613))</f>
        <v>1.3520977546609039</v>
      </c>
    </row>
    <row r="7614" spans="1:8" ht="12.75" x14ac:dyDescent="0.2">
      <c r="A7614">
        <f t="shared" si="0"/>
        <v>305</v>
      </c>
      <c r="B7614" t="str">
        <f t="shared" ref="B7614:C7614" si="7588">B7589</f>
        <v>supermarket</v>
      </c>
      <c r="C7614">
        <f t="shared" si="7588"/>
        <v>2</v>
      </c>
      <c r="D7614">
        <f ca="1">OFFSET(walk!$A$2:$Y$402,TRUNC((ROW()-ROW($D$2))/COLUMNS(walk!$A$2:$Y$402)),MOD(ROW()-ROW($D$2),COLUMNS(walk!$A$2:$Y$402)),1,1)</f>
        <v>53</v>
      </c>
      <c r="E7614">
        <f ca="1">OFFSET(bike!$A$2:$Y$402,TRUNC((ROW()-ROW($E$2))/COLUMNS(bike!$A$2:$Y$402)),MOD(ROW()-ROW($E$2),COLUMNS(bike!$A$2:$Y$402)),1,1)</f>
        <v>16</v>
      </c>
      <c r="F7614">
        <f ca="1">OFFSET(transit!$A$2:$Y$402,TRUNC((ROW()-ROW($F$2))/COLUMNS(transit!$A$2:$Y$402)),MOD(ROW()-ROW($F$2),COLUMNS(transit!$A$2:$Y$402)),1,1)</f>
        <v>33</v>
      </c>
      <c r="G7614">
        <f ca="1">OFFSET(drive!$A$2:$Y$402,TRUNC((ROW()-ROW($G$2))/COLUMNS(drive!$A$2:$Y$402)),MOD(ROW()-ROW($G$2),COLUMNS(drive!$A$2:$Y$402)),1,1)</f>
        <v>13</v>
      </c>
      <c r="H7614" s="5">
        <f ca="1">(VLOOKUP($B7614,weights!$A$2:$R$6,4))*VLOOKUP($B7614,weights!$A$2:$R$6,6)^C7614*(VLOOKUP($B7614,weights!$A$2:$R$6,15)*EXP(VLOOKUP($B7614,weights!$A$2:$R$6,11)*D7614)+VLOOKUP($B7614,weights!$A$2:$R$6,16)*EXP(VLOOKUP($B7614,weights!$A$2:$R$6,12)*E7614)+VLOOKUP($B7614,weights!$A$2:$R$6,17)*EXP(VLOOKUP($B7614,weights!$A$2:$R$6,13)*F7614)+VLOOKUP($B7614,weights!$A$2:$R$6,18)*EXP(VLOOKUP($B7614,weights!$A$2:$R$6,14)*G7614))</f>
        <v>0.42736084162333632</v>
      </c>
    </row>
    <row r="7615" spans="1:8" ht="12.75" x14ac:dyDescent="0.2">
      <c r="A7615">
        <f t="shared" si="0"/>
        <v>305</v>
      </c>
      <c r="B7615" t="str">
        <f t="shared" ref="B7615:C7615" si="7589">B7590</f>
        <v>supermarket</v>
      </c>
      <c r="C7615">
        <f t="shared" si="7589"/>
        <v>3</v>
      </c>
      <c r="D7615">
        <f ca="1">OFFSET(walk!$A$2:$Y$402,TRUNC((ROW()-ROW($D$2))/COLUMNS(walk!$A$2:$Y$402)),MOD(ROW()-ROW($D$2),COLUMNS(walk!$A$2:$Y$402)),1,1)</f>
        <v>60</v>
      </c>
      <c r="E7615">
        <f ca="1">OFFSET(bike!$A$2:$Y$402,TRUNC((ROW()-ROW($E$2))/COLUMNS(bike!$A$2:$Y$402)),MOD(ROW()-ROW($E$2),COLUMNS(bike!$A$2:$Y$402)),1,1)</f>
        <v>20</v>
      </c>
      <c r="F7615">
        <f ca="1">OFFSET(transit!$A$2:$Y$402,TRUNC((ROW()-ROW($F$2))/COLUMNS(transit!$A$2:$Y$402)),MOD(ROW()-ROW($F$2),COLUMNS(transit!$A$2:$Y$402)),1,1)</f>
        <v>38</v>
      </c>
      <c r="G7615">
        <f ca="1">OFFSET(drive!$A$2:$Y$402,TRUNC((ROW()-ROW($G$2))/COLUMNS(drive!$A$2:$Y$402)),MOD(ROW()-ROW($G$2),COLUMNS(drive!$A$2:$Y$402)),1,1)</f>
        <v>14</v>
      </c>
      <c r="H7615" s="5">
        <f ca="1">(VLOOKUP($B7615,weights!$A$2:$R$6,4))*VLOOKUP($B7615,weights!$A$2:$R$6,6)^C7615*(VLOOKUP($B7615,weights!$A$2:$R$6,15)*EXP(VLOOKUP($B7615,weights!$A$2:$R$6,11)*D7615)+VLOOKUP($B7615,weights!$A$2:$R$6,16)*EXP(VLOOKUP($B7615,weights!$A$2:$R$6,12)*E7615)+VLOOKUP($B7615,weights!$A$2:$R$6,17)*EXP(VLOOKUP($B7615,weights!$A$2:$R$6,13)*F7615)+VLOOKUP($B7615,weights!$A$2:$R$6,18)*EXP(VLOOKUP($B7615,weights!$A$2:$R$6,14)*G7615))</f>
        <v>0.19055876843231956</v>
      </c>
    </row>
    <row r="7616" spans="1:8" ht="12.75" x14ac:dyDescent="0.2">
      <c r="A7616">
        <f t="shared" si="0"/>
        <v>305</v>
      </c>
      <c r="B7616" t="str">
        <f t="shared" ref="B7616:C7616" si="7590">B7591</f>
        <v>supermarket</v>
      </c>
      <c r="C7616">
        <f t="shared" si="7590"/>
        <v>4</v>
      </c>
      <c r="D7616">
        <f ca="1">OFFSET(walk!$A$2:$Y$402,TRUNC((ROW()-ROW($D$2))/COLUMNS(walk!$A$2:$Y$402)),MOD(ROW()-ROW($D$2),COLUMNS(walk!$A$2:$Y$402)),1,1)</f>
        <v>77</v>
      </c>
      <c r="E7616">
        <f ca="1">OFFSET(bike!$A$2:$Y$402,TRUNC((ROW()-ROW($E$2))/COLUMNS(bike!$A$2:$Y$402)),MOD(ROW()-ROW($E$2),COLUMNS(bike!$A$2:$Y$402)),1,1)</f>
        <v>25</v>
      </c>
      <c r="F7616">
        <f ca="1">OFFSET(transit!$A$2:$Y$402,TRUNC((ROW()-ROW($F$2))/COLUMNS(transit!$A$2:$Y$402)),MOD(ROW()-ROW($F$2),COLUMNS(transit!$A$2:$Y$402)),1,1)</f>
        <v>40</v>
      </c>
      <c r="G7616">
        <f ca="1">OFFSET(drive!$A$2:$Y$402,TRUNC((ROW()-ROW($G$2))/COLUMNS(drive!$A$2:$Y$402)),MOD(ROW()-ROW($G$2),COLUMNS(drive!$A$2:$Y$402)),1,1)</f>
        <v>15</v>
      </c>
      <c r="H7616" s="5">
        <f ca="1">(VLOOKUP($B7616,weights!$A$2:$R$6,4))*VLOOKUP($B7616,weights!$A$2:$R$6,6)^C7616*(VLOOKUP($B7616,weights!$A$2:$R$6,15)*EXP(VLOOKUP($B7616,weights!$A$2:$R$6,11)*D7616)+VLOOKUP($B7616,weights!$A$2:$R$6,16)*EXP(VLOOKUP($B7616,weights!$A$2:$R$6,12)*E7616)+VLOOKUP($B7616,weights!$A$2:$R$6,17)*EXP(VLOOKUP($B7616,weights!$A$2:$R$6,13)*F7616)+VLOOKUP($B7616,weights!$A$2:$R$6,18)*EXP(VLOOKUP($B7616,weights!$A$2:$R$6,14)*G7616))</f>
        <v>8.8821995697741671E-2</v>
      </c>
    </row>
    <row r="7617" spans="1:8" ht="12.75" x14ac:dyDescent="0.2">
      <c r="A7617">
        <f t="shared" si="0"/>
        <v>305</v>
      </c>
      <c r="B7617" t="str">
        <f t="shared" ref="B7617:C7617" si="7591">B7592</f>
        <v>store</v>
      </c>
      <c r="C7617">
        <f t="shared" si="7591"/>
        <v>0</v>
      </c>
      <c r="D7617">
        <f ca="1">OFFSET(walk!$A$2:$Y$402,TRUNC((ROW()-ROW($D$2))/COLUMNS(walk!$A$2:$Y$402)),MOD(ROW()-ROW($D$2),COLUMNS(walk!$A$2:$Y$402)),1,1)</f>
        <v>5</v>
      </c>
      <c r="E7617">
        <f ca="1">OFFSET(bike!$A$2:$Y$402,TRUNC((ROW()-ROW($E$2))/COLUMNS(bike!$A$2:$Y$402)),MOD(ROW()-ROW($E$2),COLUMNS(bike!$A$2:$Y$402)),1,1)</f>
        <v>1</v>
      </c>
      <c r="F7617">
        <f ca="1">OFFSET(transit!$A$2:$Y$402,TRUNC((ROW()-ROW($F$2))/COLUMNS(transit!$A$2:$Y$402)),MOD(ROW()-ROW($F$2),COLUMNS(transit!$A$2:$Y$402)),1,1)</f>
        <v>5</v>
      </c>
      <c r="G7617">
        <f ca="1">OFFSET(drive!$A$2:$Y$402,TRUNC((ROW()-ROW($G$2))/COLUMNS(drive!$A$2:$Y$402)),MOD(ROW()-ROW($G$2),COLUMNS(drive!$A$2:$Y$402)),1,1)</f>
        <v>2</v>
      </c>
      <c r="H7617" s="5">
        <f ca="1">(VLOOKUP($B7617,weights!$A$2:$R$6,4))*VLOOKUP($B7617,weights!$A$2:$R$6,6)^C7617*(VLOOKUP($B7617,weights!$A$2:$R$6,15)*EXP(VLOOKUP($B7617,weights!$A$2:$R$6,11)*D7617)+VLOOKUP($B7617,weights!$A$2:$R$6,16)*EXP(VLOOKUP($B7617,weights!$A$2:$R$6,12)*E7617)+VLOOKUP($B7617,weights!$A$2:$R$6,17)*EXP(VLOOKUP($B7617,weights!$A$2:$R$6,13)*F7617)+VLOOKUP($B7617,weights!$A$2:$R$6,18)*EXP(VLOOKUP($B7617,weights!$A$2:$R$6,14)*G7617))</f>
        <v>18.473708708526615</v>
      </c>
    </row>
    <row r="7618" spans="1:8" ht="12.75" x14ac:dyDescent="0.2">
      <c r="A7618">
        <f t="shared" si="0"/>
        <v>305</v>
      </c>
      <c r="B7618" t="str">
        <f t="shared" ref="B7618:C7618" si="7592">B7593</f>
        <v>store</v>
      </c>
      <c r="C7618">
        <f t="shared" si="7592"/>
        <v>1</v>
      </c>
      <c r="D7618">
        <f ca="1">OFFSET(walk!$A$2:$Y$402,TRUNC((ROW()-ROW($D$2))/COLUMNS(walk!$A$2:$Y$402)),MOD(ROW()-ROW($D$2),COLUMNS(walk!$A$2:$Y$402)),1,1)</f>
        <v>6</v>
      </c>
      <c r="E7618">
        <f ca="1">OFFSET(bike!$A$2:$Y$402,TRUNC((ROW()-ROW($E$2))/COLUMNS(bike!$A$2:$Y$402)),MOD(ROW()-ROW($E$2),COLUMNS(bike!$A$2:$Y$402)),1,1)</f>
        <v>1</v>
      </c>
      <c r="F7618">
        <f ca="1">OFFSET(transit!$A$2:$Y$402,TRUNC((ROW()-ROW($F$2))/COLUMNS(transit!$A$2:$Y$402)),MOD(ROW()-ROW($F$2),COLUMNS(transit!$A$2:$Y$402)),1,1)</f>
        <v>6</v>
      </c>
      <c r="G7618">
        <f ca="1">OFFSET(drive!$A$2:$Y$402,TRUNC((ROW()-ROW($G$2))/COLUMNS(drive!$A$2:$Y$402)),MOD(ROW()-ROW($G$2),COLUMNS(drive!$A$2:$Y$402)),1,1)</f>
        <v>2</v>
      </c>
      <c r="H7618" s="5">
        <f ca="1">(VLOOKUP($B7618,weights!$A$2:$R$6,4))*VLOOKUP($B7618,weights!$A$2:$R$6,6)^C7618*(VLOOKUP($B7618,weights!$A$2:$R$6,15)*EXP(VLOOKUP($B7618,weights!$A$2:$R$6,11)*D7618)+VLOOKUP($B7618,weights!$A$2:$R$6,16)*EXP(VLOOKUP($B7618,weights!$A$2:$R$6,12)*E7618)+VLOOKUP($B7618,weights!$A$2:$R$6,17)*EXP(VLOOKUP($B7618,weights!$A$2:$R$6,13)*F7618)+VLOOKUP($B7618,weights!$A$2:$R$6,18)*EXP(VLOOKUP($B7618,weights!$A$2:$R$6,14)*G7618))</f>
        <v>11.639245596889134</v>
      </c>
    </row>
    <row r="7619" spans="1:8" ht="12.75" x14ac:dyDescent="0.2">
      <c r="A7619">
        <f t="shared" si="0"/>
        <v>305</v>
      </c>
      <c r="B7619" t="str">
        <f t="shared" ref="B7619:C7619" si="7593">B7594</f>
        <v>store</v>
      </c>
      <c r="C7619">
        <f t="shared" si="7593"/>
        <v>2</v>
      </c>
      <c r="D7619">
        <f ca="1">OFFSET(walk!$A$2:$Y$402,TRUNC((ROW()-ROW($D$2))/COLUMNS(walk!$A$2:$Y$402)),MOD(ROW()-ROW($D$2),COLUMNS(walk!$A$2:$Y$402)),1,1)</f>
        <v>17</v>
      </c>
      <c r="E7619">
        <f ca="1">OFFSET(bike!$A$2:$Y$402,TRUNC((ROW()-ROW($E$2))/COLUMNS(bike!$A$2:$Y$402)),MOD(ROW()-ROW($E$2),COLUMNS(bike!$A$2:$Y$402)),1,1)</f>
        <v>4</v>
      </c>
      <c r="F7619">
        <f ca="1">OFFSET(transit!$A$2:$Y$402,TRUNC((ROW()-ROW($F$2))/COLUMNS(transit!$A$2:$Y$402)),MOD(ROW()-ROW($F$2),COLUMNS(transit!$A$2:$Y$402)),1,1)</f>
        <v>10</v>
      </c>
      <c r="G7619">
        <f ca="1">OFFSET(drive!$A$2:$Y$402,TRUNC((ROW()-ROW($G$2))/COLUMNS(drive!$A$2:$Y$402)),MOD(ROW()-ROW($G$2),COLUMNS(drive!$A$2:$Y$402)),1,1)</f>
        <v>4</v>
      </c>
      <c r="H7619" s="5">
        <f ca="1">(VLOOKUP($B7619,weights!$A$2:$R$6,4))*VLOOKUP($B7619,weights!$A$2:$R$6,6)^C7619*(VLOOKUP($B7619,weights!$A$2:$R$6,15)*EXP(VLOOKUP($B7619,weights!$A$2:$R$6,11)*D7619)+VLOOKUP($B7619,weights!$A$2:$R$6,16)*EXP(VLOOKUP($B7619,weights!$A$2:$R$6,12)*E7619)+VLOOKUP($B7619,weights!$A$2:$R$6,17)*EXP(VLOOKUP($B7619,weights!$A$2:$R$6,13)*F7619)+VLOOKUP($B7619,weights!$A$2:$R$6,18)*EXP(VLOOKUP($B7619,weights!$A$2:$R$6,14)*G7619))</f>
        <v>2.8374484164553047</v>
      </c>
    </row>
    <row r="7620" spans="1:8" ht="12.75" x14ac:dyDescent="0.2">
      <c r="A7620">
        <f t="shared" si="0"/>
        <v>305</v>
      </c>
      <c r="B7620" t="str">
        <f t="shared" ref="B7620:C7620" si="7594">B7595</f>
        <v>store</v>
      </c>
      <c r="C7620">
        <f t="shared" si="7594"/>
        <v>3</v>
      </c>
      <c r="D7620">
        <f ca="1">OFFSET(walk!$A$2:$Y$402,TRUNC((ROW()-ROW($D$2))/COLUMNS(walk!$A$2:$Y$402)),MOD(ROW()-ROW($D$2),COLUMNS(walk!$A$2:$Y$402)),1,1)</f>
        <v>18</v>
      </c>
      <c r="E7620">
        <f ca="1">OFFSET(bike!$A$2:$Y$402,TRUNC((ROW()-ROW($E$2))/COLUMNS(bike!$A$2:$Y$402)),MOD(ROW()-ROW($E$2),COLUMNS(bike!$A$2:$Y$402)),1,1)</f>
        <v>5</v>
      </c>
      <c r="F7620">
        <f ca="1">OFFSET(transit!$A$2:$Y$402,TRUNC((ROW()-ROW($F$2))/COLUMNS(transit!$A$2:$Y$402)),MOD(ROW()-ROW($F$2),COLUMNS(transit!$A$2:$Y$402)),1,1)</f>
        <v>10</v>
      </c>
      <c r="G7620">
        <f ca="1">OFFSET(drive!$A$2:$Y$402,TRUNC((ROW()-ROW($G$2))/COLUMNS(drive!$A$2:$Y$402)),MOD(ROW()-ROW($G$2),COLUMNS(drive!$A$2:$Y$402)),1,1)</f>
        <v>4</v>
      </c>
      <c r="H7620" s="5">
        <f ca="1">(VLOOKUP($B7620,weights!$A$2:$R$6,4))*VLOOKUP($B7620,weights!$A$2:$R$6,6)^C7620*(VLOOKUP($B7620,weights!$A$2:$R$6,15)*EXP(VLOOKUP($B7620,weights!$A$2:$R$6,11)*D7620)+VLOOKUP($B7620,weights!$A$2:$R$6,16)*EXP(VLOOKUP($B7620,weights!$A$2:$R$6,12)*E7620)+VLOOKUP($B7620,weights!$A$2:$R$6,17)*EXP(VLOOKUP($B7620,weights!$A$2:$R$6,13)*F7620)+VLOOKUP($B7620,weights!$A$2:$R$6,18)*EXP(VLOOKUP($B7620,weights!$A$2:$R$6,14)*G7620))</f>
        <v>1.6243698212210762</v>
      </c>
    </row>
    <row r="7621" spans="1:8" ht="12.75" x14ac:dyDescent="0.2">
      <c r="A7621">
        <f t="shared" si="0"/>
        <v>305</v>
      </c>
      <c r="B7621" t="str">
        <f t="shared" ref="B7621:C7621" si="7595">B7596</f>
        <v>store</v>
      </c>
      <c r="C7621">
        <f t="shared" si="7595"/>
        <v>4</v>
      </c>
      <c r="D7621">
        <f ca="1">OFFSET(walk!$A$2:$Y$402,TRUNC((ROW()-ROW($D$2))/COLUMNS(walk!$A$2:$Y$402)),MOD(ROW()-ROW($D$2),COLUMNS(walk!$A$2:$Y$402)),1,1)</f>
        <v>19</v>
      </c>
      <c r="E7621">
        <f ca="1">OFFSET(bike!$A$2:$Y$402,TRUNC((ROW()-ROW($E$2))/COLUMNS(bike!$A$2:$Y$402)),MOD(ROW()-ROW($E$2),COLUMNS(bike!$A$2:$Y$402)),1,1)</f>
        <v>6</v>
      </c>
      <c r="F7621">
        <f ca="1">OFFSET(transit!$A$2:$Y$402,TRUNC((ROW()-ROW($F$2))/COLUMNS(transit!$A$2:$Y$402)),MOD(ROW()-ROW($F$2),COLUMNS(transit!$A$2:$Y$402)),1,1)</f>
        <v>11</v>
      </c>
      <c r="G7621">
        <f ca="1">OFFSET(drive!$A$2:$Y$402,TRUNC((ROW()-ROW($G$2))/COLUMNS(drive!$A$2:$Y$402)),MOD(ROW()-ROW($G$2),COLUMNS(drive!$A$2:$Y$402)),1,1)</f>
        <v>5</v>
      </c>
      <c r="H7621" s="5">
        <f ca="1">(VLOOKUP($B7621,weights!$A$2:$R$6,4))*VLOOKUP($B7621,weights!$A$2:$R$6,6)^C7621*(VLOOKUP($B7621,weights!$A$2:$R$6,15)*EXP(VLOOKUP($B7621,weights!$A$2:$R$6,11)*D7621)+VLOOKUP($B7621,weights!$A$2:$R$6,16)*EXP(VLOOKUP($B7621,weights!$A$2:$R$6,12)*E7621)+VLOOKUP($B7621,weights!$A$2:$R$6,17)*EXP(VLOOKUP($B7621,weights!$A$2:$R$6,13)*F7621)+VLOOKUP($B7621,weights!$A$2:$R$6,18)*EXP(VLOOKUP($B7621,weights!$A$2:$R$6,14)*G7621))</f>
        <v>0.77611316779498474</v>
      </c>
    </row>
    <row r="7622" spans="1:8" ht="12.75" x14ac:dyDescent="0.2">
      <c r="A7622">
        <f t="shared" si="0"/>
        <v>305</v>
      </c>
      <c r="B7622" t="str">
        <f t="shared" ref="B7622:C7622" si="7596">B7597</f>
        <v>pharmacy</v>
      </c>
      <c r="C7622">
        <f t="shared" si="7596"/>
        <v>0</v>
      </c>
      <c r="D7622">
        <f ca="1">OFFSET(walk!$A$2:$Y$402,TRUNC((ROW()-ROW($D$2))/COLUMNS(walk!$A$2:$Y$402)),MOD(ROW()-ROW($D$2),COLUMNS(walk!$A$2:$Y$402)),1,1)</f>
        <v>10</v>
      </c>
      <c r="E7622">
        <f ca="1">OFFSET(bike!$A$2:$Y$402,TRUNC((ROW()-ROW($E$2))/COLUMNS(bike!$A$2:$Y$402)),MOD(ROW()-ROW($E$2),COLUMNS(bike!$A$2:$Y$402)),1,1)</f>
        <v>3</v>
      </c>
      <c r="F7622">
        <f ca="1">OFFSET(transit!$A$2:$Y$402,TRUNC((ROW()-ROW($F$2))/COLUMNS(transit!$A$2:$Y$402)),MOD(ROW()-ROW($F$2),COLUMNS(transit!$A$2:$Y$402)),1,1)</f>
        <v>10</v>
      </c>
      <c r="G7622">
        <f ca="1">OFFSET(drive!$A$2:$Y$402,TRUNC((ROW()-ROW($G$2))/COLUMNS(drive!$A$2:$Y$402)),MOD(ROW()-ROW($G$2),COLUMNS(drive!$A$2:$Y$402)),1,1)</f>
        <v>2</v>
      </c>
      <c r="H7622" s="5">
        <f ca="1">(VLOOKUP($B7622,weights!$A$2:$R$6,4))*VLOOKUP($B7622,weights!$A$2:$R$6,6)^C7622*(VLOOKUP($B7622,weights!$A$2:$R$6,15)*EXP(VLOOKUP($B7622,weights!$A$2:$R$6,11)*D7622)+VLOOKUP($B7622,weights!$A$2:$R$6,16)*EXP(VLOOKUP($B7622,weights!$A$2:$R$6,12)*E7622)+VLOOKUP($B7622,weights!$A$2:$R$6,17)*EXP(VLOOKUP($B7622,weights!$A$2:$R$6,13)*F7622)+VLOOKUP($B7622,weights!$A$2:$R$6,18)*EXP(VLOOKUP($B7622,weights!$A$2:$R$6,14)*G7622))</f>
        <v>6.9306407284183704</v>
      </c>
    </row>
    <row r="7623" spans="1:8" ht="12.75" x14ac:dyDescent="0.2">
      <c r="A7623">
        <f t="shared" si="0"/>
        <v>305</v>
      </c>
      <c r="B7623" t="str">
        <f t="shared" ref="B7623:C7623" si="7597">B7598</f>
        <v>pharmacy</v>
      </c>
      <c r="C7623">
        <f t="shared" si="7597"/>
        <v>1</v>
      </c>
      <c r="D7623">
        <f ca="1">OFFSET(walk!$A$2:$Y$402,TRUNC((ROW()-ROW($D$2))/COLUMNS(walk!$A$2:$Y$402)),MOD(ROW()-ROW($D$2),COLUMNS(walk!$A$2:$Y$402)),1,1)</f>
        <v>13</v>
      </c>
      <c r="E7623">
        <f ca="1">OFFSET(bike!$A$2:$Y$402,TRUNC((ROW()-ROW($E$2))/COLUMNS(bike!$A$2:$Y$402)),MOD(ROW()-ROW($E$2),COLUMNS(bike!$A$2:$Y$402)),1,1)</f>
        <v>6</v>
      </c>
      <c r="F7623">
        <f ca="1">OFFSET(transit!$A$2:$Y$402,TRUNC((ROW()-ROW($F$2))/COLUMNS(transit!$A$2:$Y$402)),MOD(ROW()-ROW($F$2),COLUMNS(transit!$A$2:$Y$402)),1,1)</f>
        <v>13</v>
      </c>
      <c r="G7623">
        <f ca="1">OFFSET(drive!$A$2:$Y$402,TRUNC((ROW()-ROW($G$2))/COLUMNS(drive!$A$2:$Y$402)),MOD(ROW()-ROW($G$2),COLUMNS(drive!$A$2:$Y$402)),1,1)</f>
        <v>4</v>
      </c>
      <c r="H7623" s="5">
        <f ca="1">(VLOOKUP($B7623,weights!$A$2:$R$6,4))*VLOOKUP($B7623,weights!$A$2:$R$6,6)^C7623*(VLOOKUP($B7623,weights!$A$2:$R$6,15)*EXP(VLOOKUP($B7623,weights!$A$2:$R$6,11)*D7623)+VLOOKUP($B7623,weights!$A$2:$R$6,16)*EXP(VLOOKUP($B7623,weights!$A$2:$R$6,12)*E7623)+VLOOKUP($B7623,weights!$A$2:$R$6,17)*EXP(VLOOKUP($B7623,weights!$A$2:$R$6,13)*F7623)+VLOOKUP($B7623,weights!$A$2:$R$6,18)*EXP(VLOOKUP($B7623,weights!$A$2:$R$6,14)*G7623))</f>
        <v>1.822725958583393</v>
      </c>
    </row>
    <row r="7624" spans="1:8" ht="12.75" x14ac:dyDescent="0.2">
      <c r="A7624">
        <f t="shared" si="0"/>
        <v>305</v>
      </c>
      <c r="B7624" t="str">
        <f t="shared" ref="B7624:C7624" si="7598">B7599</f>
        <v>pharmacy</v>
      </c>
      <c r="C7624">
        <f t="shared" si="7598"/>
        <v>2</v>
      </c>
      <c r="D7624">
        <f ca="1">OFFSET(walk!$A$2:$Y$402,TRUNC((ROW()-ROW($D$2))/COLUMNS(walk!$A$2:$Y$402)),MOD(ROW()-ROW($D$2),COLUMNS(walk!$A$2:$Y$402)),1,1)</f>
        <v>13</v>
      </c>
      <c r="E7624">
        <f ca="1">OFFSET(bike!$A$2:$Y$402,TRUNC((ROW()-ROW($E$2))/COLUMNS(bike!$A$2:$Y$402)),MOD(ROW()-ROW($E$2),COLUMNS(bike!$A$2:$Y$402)),1,1)</f>
        <v>6</v>
      </c>
      <c r="F7624">
        <f ca="1">OFFSET(transit!$A$2:$Y$402,TRUNC((ROW()-ROW($F$2))/COLUMNS(transit!$A$2:$Y$402)),MOD(ROW()-ROW($F$2),COLUMNS(transit!$A$2:$Y$402)),1,1)</f>
        <v>13</v>
      </c>
      <c r="G7624">
        <f ca="1">OFFSET(drive!$A$2:$Y$402,TRUNC((ROW()-ROW($G$2))/COLUMNS(drive!$A$2:$Y$402)),MOD(ROW()-ROW($G$2),COLUMNS(drive!$A$2:$Y$402)),1,1)</f>
        <v>4</v>
      </c>
      <c r="H7624" s="5">
        <f ca="1">(VLOOKUP($B7624,weights!$A$2:$R$6,4))*VLOOKUP($B7624,weights!$A$2:$R$6,6)^C7624*(VLOOKUP($B7624,weights!$A$2:$R$6,15)*EXP(VLOOKUP($B7624,weights!$A$2:$R$6,11)*D7624)+VLOOKUP($B7624,weights!$A$2:$R$6,16)*EXP(VLOOKUP($B7624,weights!$A$2:$R$6,12)*E7624)+VLOOKUP($B7624,weights!$A$2:$R$6,17)*EXP(VLOOKUP($B7624,weights!$A$2:$R$6,13)*F7624)+VLOOKUP($B7624,weights!$A$2:$R$6,18)*EXP(VLOOKUP($B7624,weights!$A$2:$R$6,14)*G7624))</f>
        <v>0.87760879487348564</v>
      </c>
    </row>
    <row r="7625" spans="1:8" ht="12.75" x14ac:dyDescent="0.2">
      <c r="A7625">
        <f t="shared" si="0"/>
        <v>305</v>
      </c>
      <c r="B7625" t="str">
        <f t="shared" ref="B7625:C7625" si="7599">B7600</f>
        <v>bank</v>
      </c>
      <c r="C7625">
        <f t="shared" si="7599"/>
        <v>0</v>
      </c>
      <c r="D7625">
        <f ca="1">OFFSET(walk!$A$2:$Y$402,TRUNC((ROW()-ROW($D$2))/COLUMNS(walk!$A$2:$Y$402)),MOD(ROW()-ROW($D$2),COLUMNS(walk!$A$2:$Y$402)),1,1)</f>
        <v>22</v>
      </c>
      <c r="E7625">
        <f ca="1">OFFSET(bike!$A$2:$Y$402,TRUNC((ROW()-ROW($E$2))/COLUMNS(bike!$A$2:$Y$402)),MOD(ROW()-ROW($E$2),COLUMNS(bike!$A$2:$Y$402)),1,1)</f>
        <v>8</v>
      </c>
      <c r="F7625">
        <f ca="1">OFFSET(transit!$A$2:$Y$402,TRUNC((ROW()-ROW($F$2))/COLUMNS(transit!$A$2:$Y$402)),MOD(ROW()-ROW($F$2),COLUMNS(transit!$A$2:$Y$402)),1,1)</f>
        <v>22</v>
      </c>
      <c r="G7625">
        <f ca="1">OFFSET(drive!$A$2:$Y$402,TRUNC((ROW()-ROW($G$2))/COLUMNS(drive!$A$2:$Y$402)),MOD(ROW()-ROW($G$2),COLUMNS(drive!$A$2:$Y$402)),1,1)</f>
        <v>7</v>
      </c>
      <c r="H7625" s="5">
        <f ca="1">(VLOOKUP($B7625,weights!$A$2:$R$6,4))*VLOOKUP($B7625,weights!$A$2:$R$6,6)^C7625*(VLOOKUP($B7625,weights!$A$2:$R$6,15)*EXP(VLOOKUP($B7625,weights!$A$2:$R$6,11)*D7625)+VLOOKUP($B7625,weights!$A$2:$R$6,16)*EXP(VLOOKUP($B7625,weights!$A$2:$R$6,12)*E7625)+VLOOKUP($B7625,weights!$A$2:$R$6,17)*EXP(VLOOKUP($B7625,weights!$A$2:$R$6,13)*F7625)+VLOOKUP($B7625,weights!$A$2:$R$6,18)*EXP(VLOOKUP($B7625,weights!$A$2:$R$6,14)*G7625))</f>
        <v>2.0669345437150382</v>
      </c>
    </row>
    <row r="7626" spans="1:8" ht="12.75" x14ac:dyDescent="0.2">
      <c r="A7626">
        <f t="shared" si="0"/>
        <v>305</v>
      </c>
      <c r="B7626" t="str">
        <f t="shared" ref="B7626:C7626" si="7600">B7601</f>
        <v>bank</v>
      </c>
      <c r="C7626">
        <f t="shared" si="7600"/>
        <v>1</v>
      </c>
      <c r="D7626">
        <f ca="1">OFFSET(walk!$A$2:$Y$402,TRUNC((ROW()-ROW($D$2))/COLUMNS(walk!$A$2:$Y$402)),MOD(ROW()-ROW($D$2),COLUMNS(walk!$A$2:$Y$402)),1,1)</f>
        <v>40</v>
      </c>
      <c r="E7626">
        <f ca="1">OFFSET(bike!$A$2:$Y$402,TRUNC((ROW()-ROW($E$2))/COLUMNS(bike!$A$2:$Y$402)),MOD(ROW()-ROW($E$2),COLUMNS(bike!$A$2:$Y$402)),1,1)</f>
        <v>12</v>
      </c>
      <c r="F7626">
        <f ca="1">OFFSET(transit!$A$2:$Y$402,TRUNC((ROW()-ROW($F$2))/COLUMNS(transit!$A$2:$Y$402)),MOD(ROW()-ROW($F$2),COLUMNS(transit!$A$2:$Y$402)),1,1)</f>
        <v>35</v>
      </c>
      <c r="G7626">
        <f ca="1">OFFSET(drive!$A$2:$Y$402,TRUNC((ROW()-ROW($G$2))/COLUMNS(drive!$A$2:$Y$402)),MOD(ROW()-ROW($G$2),COLUMNS(drive!$A$2:$Y$402)),1,1)</f>
        <v>8</v>
      </c>
      <c r="H7626" s="5">
        <f ca="1">(VLOOKUP($B7626,weights!$A$2:$R$6,4))*VLOOKUP($B7626,weights!$A$2:$R$6,6)^C7626*(VLOOKUP($B7626,weights!$A$2:$R$6,15)*EXP(VLOOKUP($B7626,weights!$A$2:$R$6,11)*D7626)+VLOOKUP($B7626,weights!$A$2:$R$6,16)*EXP(VLOOKUP($B7626,weights!$A$2:$R$6,12)*E7626)+VLOOKUP($B7626,weights!$A$2:$R$6,17)*EXP(VLOOKUP($B7626,weights!$A$2:$R$6,13)*F7626)+VLOOKUP($B7626,weights!$A$2:$R$6,18)*EXP(VLOOKUP($B7626,weights!$A$2:$R$6,14)*G7626))</f>
        <v>0.48990823719330245</v>
      </c>
    </row>
    <row r="7627" spans="1:8" ht="12.75" x14ac:dyDescent="0.2">
      <c r="A7627">
        <f t="shared" si="0"/>
        <v>306</v>
      </c>
      <c r="B7627" t="str">
        <f t="shared" ref="B7627:C7627" si="7601">B7602</f>
        <v>restaurant</v>
      </c>
      <c r="C7627">
        <f t="shared" si="7601"/>
        <v>0</v>
      </c>
      <c r="D7627">
        <f ca="1">OFFSET(walk!$A$2:$Y$402,TRUNC((ROW()-ROW($D$2))/COLUMNS(walk!$A$2:$Y$402)),MOD(ROW()-ROW($D$2),COLUMNS(walk!$A$2:$Y$402)),1,1)</f>
        <v>9</v>
      </c>
      <c r="E7627">
        <f ca="1">OFFSET(bike!$A$2:$Y$402,TRUNC((ROW()-ROW($E$2))/COLUMNS(bike!$A$2:$Y$402)),MOD(ROW()-ROW($E$2),COLUMNS(bike!$A$2:$Y$402)),1,1)</f>
        <v>2</v>
      </c>
      <c r="F7627">
        <f ca="1">OFFSET(transit!$A$2:$Y$402,TRUNC((ROW()-ROW($F$2))/COLUMNS(transit!$A$2:$Y$402)),MOD(ROW()-ROW($F$2),COLUMNS(transit!$A$2:$Y$402)),1,1)</f>
        <v>8</v>
      </c>
      <c r="G7627">
        <f ca="1">OFFSET(drive!$A$2:$Y$402,TRUNC((ROW()-ROW($G$2))/COLUMNS(drive!$A$2:$Y$402)),MOD(ROW()-ROW($G$2),COLUMNS(drive!$A$2:$Y$402)),1,1)</f>
        <v>2</v>
      </c>
      <c r="H7627" s="5">
        <f ca="1">(VLOOKUP($B7627,weights!$A$2:$R$6,4))*VLOOKUP($B7627,weights!$A$2:$R$6,6)^C7627*(VLOOKUP($B7627,weights!$A$2:$R$6,15)*EXP(VLOOKUP($B7627,weights!$A$2:$R$6,11)*D7627)+VLOOKUP($B7627,weights!$A$2:$R$6,16)*EXP(VLOOKUP($B7627,weights!$A$2:$R$6,12)*E7627)+VLOOKUP($B7627,weights!$A$2:$R$6,17)*EXP(VLOOKUP($B7627,weights!$A$2:$R$6,13)*F7627)+VLOOKUP($B7627,weights!$A$2:$R$6,18)*EXP(VLOOKUP($B7627,weights!$A$2:$R$6,14)*G7627))</f>
        <v>29.703228297015844</v>
      </c>
    </row>
    <row r="7628" spans="1:8" ht="12.75" x14ac:dyDescent="0.2">
      <c r="A7628">
        <f t="shared" si="0"/>
        <v>306</v>
      </c>
      <c r="B7628" t="str">
        <f t="shared" ref="B7628:C7628" si="7602">B7603</f>
        <v>restaurant</v>
      </c>
      <c r="C7628">
        <f t="shared" si="7602"/>
        <v>1</v>
      </c>
      <c r="D7628">
        <f ca="1">OFFSET(walk!$A$2:$Y$402,TRUNC((ROW()-ROW($D$2))/COLUMNS(walk!$A$2:$Y$402)),MOD(ROW()-ROW($D$2),COLUMNS(walk!$A$2:$Y$402)),1,1)</f>
        <v>10</v>
      </c>
      <c r="E7628">
        <f ca="1">OFFSET(bike!$A$2:$Y$402,TRUNC((ROW()-ROW($E$2))/COLUMNS(bike!$A$2:$Y$402)),MOD(ROW()-ROW($E$2),COLUMNS(bike!$A$2:$Y$402)),1,1)</f>
        <v>2</v>
      </c>
      <c r="F7628">
        <f ca="1">OFFSET(transit!$A$2:$Y$402,TRUNC((ROW()-ROW($F$2))/COLUMNS(transit!$A$2:$Y$402)),MOD(ROW()-ROW($F$2),COLUMNS(transit!$A$2:$Y$402)),1,1)</f>
        <v>8</v>
      </c>
      <c r="G7628">
        <f ca="1">OFFSET(drive!$A$2:$Y$402,TRUNC((ROW()-ROW($G$2))/COLUMNS(drive!$A$2:$Y$402)),MOD(ROW()-ROW($G$2),COLUMNS(drive!$A$2:$Y$402)),1,1)</f>
        <v>3</v>
      </c>
      <c r="H7628" s="5">
        <f ca="1">(VLOOKUP($B7628,weights!$A$2:$R$6,4))*VLOOKUP($B7628,weights!$A$2:$R$6,6)^C7628*(VLOOKUP($B7628,weights!$A$2:$R$6,15)*EXP(VLOOKUP($B7628,weights!$A$2:$R$6,11)*D7628)+VLOOKUP($B7628,weights!$A$2:$R$6,16)*EXP(VLOOKUP($B7628,weights!$A$2:$R$6,12)*E7628)+VLOOKUP($B7628,weights!$A$2:$R$6,17)*EXP(VLOOKUP($B7628,weights!$A$2:$R$6,13)*F7628)+VLOOKUP($B7628,weights!$A$2:$R$6,18)*EXP(VLOOKUP($B7628,weights!$A$2:$R$6,14)*G7628))</f>
        <v>24.531848352086111</v>
      </c>
    </row>
    <row r="7629" spans="1:8" ht="12.75" x14ac:dyDescent="0.2">
      <c r="A7629">
        <f t="shared" si="0"/>
        <v>306</v>
      </c>
      <c r="B7629" t="str">
        <f t="shared" ref="B7629:C7629" si="7603">B7604</f>
        <v>restaurant</v>
      </c>
      <c r="C7629">
        <f t="shared" si="7603"/>
        <v>2</v>
      </c>
      <c r="D7629">
        <f ca="1">OFFSET(walk!$A$2:$Y$402,TRUNC((ROW()-ROW($D$2))/COLUMNS(walk!$A$2:$Y$402)),MOD(ROW()-ROW($D$2),COLUMNS(walk!$A$2:$Y$402)),1,1)</f>
        <v>10</v>
      </c>
      <c r="E7629">
        <f ca="1">OFFSET(bike!$A$2:$Y$402,TRUNC((ROW()-ROW($E$2))/COLUMNS(bike!$A$2:$Y$402)),MOD(ROW()-ROW($E$2),COLUMNS(bike!$A$2:$Y$402)),1,1)</f>
        <v>3</v>
      </c>
      <c r="F7629">
        <f ca="1">OFFSET(transit!$A$2:$Y$402,TRUNC((ROW()-ROW($F$2))/COLUMNS(transit!$A$2:$Y$402)),MOD(ROW()-ROW($F$2),COLUMNS(transit!$A$2:$Y$402)),1,1)</f>
        <v>8</v>
      </c>
      <c r="G7629">
        <f ca="1">OFFSET(drive!$A$2:$Y$402,TRUNC((ROW()-ROW($G$2))/COLUMNS(drive!$A$2:$Y$402)),MOD(ROW()-ROW($G$2),COLUMNS(drive!$A$2:$Y$402)),1,1)</f>
        <v>3</v>
      </c>
      <c r="H7629" s="5">
        <f ca="1">(VLOOKUP($B7629,weights!$A$2:$R$6,4))*VLOOKUP($B7629,weights!$A$2:$R$6,6)^C7629*(VLOOKUP($B7629,weights!$A$2:$R$6,15)*EXP(VLOOKUP($B7629,weights!$A$2:$R$6,11)*D7629)+VLOOKUP($B7629,weights!$A$2:$R$6,16)*EXP(VLOOKUP($B7629,weights!$A$2:$R$6,12)*E7629)+VLOOKUP($B7629,weights!$A$2:$R$6,17)*EXP(VLOOKUP($B7629,weights!$A$2:$R$6,13)*F7629)+VLOOKUP($B7629,weights!$A$2:$R$6,18)*EXP(VLOOKUP($B7629,weights!$A$2:$R$6,14)*G7629))</f>
        <v>20.304597063532135</v>
      </c>
    </row>
    <row r="7630" spans="1:8" ht="12.75" x14ac:dyDescent="0.2">
      <c r="A7630">
        <f t="shared" si="0"/>
        <v>306</v>
      </c>
      <c r="B7630" t="str">
        <f t="shared" ref="B7630:C7630" si="7604">B7605</f>
        <v>restaurant</v>
      </c>
      <c r="C7630">
        <f t="shared" si="7604"/>
        <v>3</v>
      </c>
      <c r="D7630">
        <f ca="1">OFFSET(walk!$A$2:$Y$402,TRUNC((ROW()-ROW($D$2))/COLUMNS(walk!$A$2:$Y$402)),MOD(ROW()-ROW($D$2),COLUMNS(walk!$A$2:$Y$402)),1,1)</f>
        <v>11</v>
      </c>
      <c r="E7630">
        <f ca="1">OFFSET(bike!$A$2:$Y$402,TRUNC((ROW()-ROW($E$2))/COLUMNS(bike!$A$2:$Y$402)),MOD(ROW()-ROW($E$2),COLUMNS(bike!$A$2:$Y$402)),1,1)</f>
        <v>3</v>
      </c>
      <c r="F7630">
        <f ca="1">OFFSET(transit!$A$2:$Y$402,TRUNC((ROW()-ROW($F$2))/COLUMNS(transit!$A$2:$Y$402)),MOD(ROW()-ROW($F$2),COLUMNS(transit!$A$2:$Y$402)),1,1)</f>
        <v>9</v>
      </c>
      <c r="G7630">
        <f ca="1">OFFSET(drive!$A$2:$Y$402,TRUNC((ROW()-ROW($G$2))/COLUMNS(drive!$A$2:$Y$402)),MOD(ROW()-ROW($G$2),COLUMNS(drive!$A$2:$Y$402)),1,1)</f>
        <v>3</v>
      </c>
      <c r="H7630" s="5">
        <f ca="1">(VLOOKUP($B7630,weights!$A$2:$R$6,4))*VLOOKUP($B7630,weights!$A$2:$R$6,6)^C7630*(VLOOKUP($B7630,weights!$A$2:$R$6,15)*EXP(VLOOKUP($B7630,weights!$A$2:$R$6,11)*D7630)+VLOOKUP($B7630,weights!$A$2:$R$6,16)*EXP(VLOOKUP($B7630,weights!$A$2:$R$6,12)*E7630)+VLOOKUP($B7630,weights!$A$2:$R$6,17)*EXP(VLOOKUP($B7630,weights!$A$2:$R$6,13)*F7630)+VLOOKUP($B7630,weights!$A$2:$R$6,18)*EXP(VLOOKUP($B7630,weights!$A$2:$R$6,14)*G7630))</f>
        <v>17.397360581258248</v>
      </c>
    </row>
    <row r="7631" spans="1:8" ht="12.75" x14ac:dyDescent="0.2">
      <c r="A7631">
        <f t="shared" si="0"/>
        <v>306</v>
      </c>
      <c r="B7631" t="str">
        <f t="shared" ref="B7631:C7631" si="7605">B7606</f>
        <v>restaurant</v>
      </c>
      <c r="C7631">
        <f t="shared" si="7605"/>
        <v>4</v>
      </c>
      <c r="D7631">
        <f ca="1">OFFSET(walk!$A$2:$Y$402,TRUNC((ROW()-ROW($D$2))/COLUMNS(walk!$A$2:$Y$402)),MOD(ROW()-ROW($D$2),COLUMNS(walk!$A$2:$Y$402)),1,1)</f>
        <v>12</v>
      </c>
      <c r="E7631">
        <f ca="1">OFFSET(bike!$A$2:$Y$402,TRUNC((ROW()-ROW($E$2))/COLUMNS(bike!$A$2:$Y$402)),MOD(ROW()-ROW($E$2),COLUMNS(bike!$A$2:$Y$402)),1,1)</f>
        <v>4</v>
      </c>
      <c r="F7631">
        <f ca="1">OFFSET(transit!$A$2:$Y$402,TRUNC((ROW()-ROW($F$2))/COLUMNS(transit!$A$2:$Y$402)),MOD(ROW()-ROW($F$2),COLUMNS(transit!$A$2:$Y$402)),1,1)</f>
        <v>9</v>
      </c>
      <c r="G7631">
        <f ca="1">OFFSET(drive!$A$2:$Y$402,TRUNC((ROW()-ROW($G$2))/COLUMNS(drive!$A$2:$Y$402)),MOD(ROW()-ROW($G$2),COLUMNS(drive!$A$2:$Y$402)),1,1)</f>
        <v>4</v>
      </c>
      <c r="H7631" s="5">
        <f ca="1">(VLOOKUP($B7631,weights!$A$2:$R$6,4))*VLOOKUP($B7631,weights!$A$2:$R$6,6)^C7631*(VLOOKUP($B7631,weights!$A$2:$R$6,15)*EXP(VLOOKUP($B7631,weights!$A$2:$R$6,11)*D7631)+VLOOKUP($B7631,weights!$A$2:$R$6,16)*EXP(VLOOKUP($B7631,weights!$A$2:$R$6,12)*E7631)+VLOOKUP($B7631,weights!$A$2:$R$6,17)*EXP(VLOOKUP($B7631,weights!$A$2:$R$6,13)*F7631)+VLOOKUP($B7631,weights!$A$2:$R$6,18)*EXP(VLOOKUP($B7631,weights!$A$2:$R$6,14)*G7631))</f>
        <v>13.316532908867863</v>
      </c>
    </row>
    <row r="7632" spans="1:8" ht="12.75" x14ac:dyDescent="0.2">
      <c r="A7632">
        <f t="shared" si="0"/>
        <v>306</v>
      </c>
      <c r="B7632" t="str">
        <f t="shared" ref="B7632:C7632" si="7606">B7607</f>
        <v>restaurant</v>
      </c>
      <c r="C7632">
        <f t="shared" si="7606"/>
        <v>5</v>
      </c>
      <c r="D7632">
        <f ca="1">OFFSET(walk!$A$2:$Y$402,TRUNC((ROW()-ROW($D$2))/COLUMNS(walk!$A$2:$Y$402)),MOD(ROW()-ROW($D$2),COLUMNS(walk!$A$2:$Y$402)),1,1)</f>
        <v>13</v>
      </c>
      <c r="E7632">
        <f ca="1">OFFSET(bike!$A$2:$Y$402,TRUNC((ROW()-ROW($E$2))/COLUMNS(bike!$A$2:$Y$402)),MOD(ROW()-ROW($E$2),COLUMNS(bike!$A$2:$Y$402)),1,1)</f>
        <v>4</v>
      </c>
      <c r="F7632">
        <f ca="1">OFFSET(transit!$A$2:$Y$402,TRUNC((ROW()-ROW($F$2))/COLUMNS(transit!$A$2:$Y$402)),MOD(ROW()-ROW($F$2),COLUMNS(transit!$A$2:$Y$402)),1,1)</f>
        <v>10</v>
      </c>
      <c r="G7632">
        <f ca="1">OFFSET(drive!$A$2:$Y$402,TRUNC((ROW()-ROW($G$2))/COLUMNS(drive!$A$2:$Y$402)),MOD(ROW()-ROW($G$2),COLUMNS(drive!$A$2:$Y$402)),1,1)</f>
        <v>4</v>
      </c>
      <c r="H7632" s="5">
        <f ca="1">(VLOOKUP($B7632,weights!$A$2:$R$6,4))*VLOOKUP($B7632,weights!$A$2:$R$6,6)^C7632*(VLOOKUP($B7632,weights!$A$2:$R$6,15)*EXP(VLOOKUP($B7632,weights!$A$2:$R$6,11)*D7632)+VLOOKUP($B7632,weights!$A$2:$R$6,16)*EXP(VLOOKUP($B7632,weights!$A$2:$R$6,12)*E7632)+VLOOKUP($B7632,weights!$A$2:$R$6,17)*EXP(VLOOKUP($B7632,weights!$A$2:$R$6,13)*F7632)+VLOOKUP($B7632,weights!$A$2:$R$6,18)*EXP(VLOOKUP($B7632,weights!$A$2:$R$6,14)*G7632))</f>
        <v>11.438521612306769</v>
      </c>
    </row>
    <row r="7633" spans="1:8" ht="12.75" x14ac:dyDescent="0.2">
      <c r="A7633">
        <f t="shared" si="0"/>
        <v>306</v>
      </c>
      <c r="B7633" t="str">
        <f t="shared" ref="B7633:C7633" si="7607">B7608</f>
        <v>restaurant</v>
      </c>
      <c r="C7633">
        <f t="shared" si="7607"/>
        <v>6</v>
      </c>
      <c r="D7633">
        <f ca="1">OFFSET(walk!$A$2:$Y$402,TRUNC((ROW()-ROW($D$2))/COLUMNS(walk!$A$2:$Y$402)),MOD(ROW()-ROW($D$2),COLUMNS(walk!$A$2:$Y$402)),1,1)</f>
        <v>14</v>
      </c>
      <c r="E7633">
        <f ca="1">OFFSET(bike!$A$2:$Y$402,TRUNC((ROW()-ROW($E$2))/COLUMNS(bike!$A$2:$Y$402)),MOD(ROW()-ROW($E$2),COLUMNS(bike!$A$2:$Y$402)),1,1)</f>
        <v>5</v>
      </c>
      <c r="F7633">
        <f ca="1">OFFSET(transit!$A$2:$Y$402,TRUNC((ROW()-ROW($F$2))/COLUMNS(transit!$A$2:$Y$402)),MOD(ROW()-ROW($F$2),COLUMNS(transit!$A$2:$Y$402)),1,1)</f>
        <v>10</v>
      </c>
      <c r="G7633">
        <f ca="1">OFFSET(drive!$A$2:$Y$402,TRUNC((ROW()-ROW($G$2))/COLUMNS(drive!$A$2:$Y$402)),MOD(ROW()-ROW($G$2),COLUMNS(drive!$A$2:$Y$402)),1,1)</f>
        <v>4</v>
      </c>
      <c r="H7633" s="5">
        <f ca="1">(VLOOKUP($B7633,weights!$A$2:$R$6,4))*VLOOKUP($B7633,weights!$A$2:$R$6,6)^C7633*(VLOOKUP($B7633,weights!$A$2:$R$6,15)*EXP(VLOOKUP($B7633,weights!$A$2:$R$6,11)*D7633)+VLOOKUP($B7633,weights!$A$2:$R$6,16)*EXP(VLOOKUP($B7633,weights!$A$2:$R$6,12)*E7633)+VLOOKUP($B7633,weights!$A$2:$R$6,17)*EXP(VLOOKUP($B7633,weights!$A$2:$R$6,13)*F7633)+VLOOKUP($B7633,weights!$A$2:$R$6,18)*EXP(VLOOKUP($B7633,weights!$A$2:$R$6,14)*G7633))</f>
        <v>9.4641066393816295</v>
      </c>
    </row>
    <row r="7634" spans="1:8" ht="12.75" x14ac:dyDescent="0.2">
      <c r="A7634">
        <f t="shared" si="0"/>
        <v>306</v>
      </c>
      <c r="B7634" t="str">
        <f t="shared" ref="B7634:C7634" si="7608">B7609</f>
        <v>restaurant</v>
      </c>
      <c r="C7634">
        <f t="shared" si="7608"/>
        <v>7</v>
      </c>
      <c r="D7634">
        <f ca="1">OFFSET(walk!$A$2:$Y$402,TRUNC((ROW()-ROW($D$2))/COLUMNS(walk!$A$2:$Y$402)),MOD(ROW()-ROW($D$2),COLUMNS(walk!$A$2:$Y$402)),1,1)</f>
        <v>16</v>
      </c>
      <c r="E7634">
        <f ca="1">OFFSET(bike!$A$2:$Y$402,TRUNC((ROW()-ROW($E$2))/COLUMNS(bike!$A$2:$Y$402)),MOD(ROW()-ROW($E$2),COLUMNS(bike!$A$2:$Y$402)),1,1)</f>
        <v>5</v>
      </c>
      <c r="F7634">
        <f ca="1">OFFSET(transit!$A$2:$Y$402,TRUNC((ROW()-ROW($F$2))/COLUMNS(transit!$A$2:$Y$402)),MOD(ROW()-ROW($F$2),COLUMNS(transit!$A$2:$Y$402)),1,1)</f>
        <v>12</v>
      </c>
      <c r="G7634">
        <f ca="1">OFFSET(drive!$A$2:$Y$402,TRUNC((ROW()-ROW($G$2))/COLUMNS(drive!$A$2:$Y$402)),MOD(ROW()-ROW($G$2),COLUMNS(drive!$A$2:$Y$402)),1,1)</f>
        <v>4</v>
      </c>
      <c r="H7634" s="5">
        <f ca="1">(VLOOKUP($B7634,weights!$A$2:$R$6,4))*VLOOKUP($B7634,weights!$A$2:$R$6,6)^C7634*(VLOOKUP($B7634,weights!$A$2:$R$6,15)*EXP(VLOOKUP($B7634,weights!$A$2:$R$6,11)*D7634)+VLOOKUP($B7634,weights!$A$2:$R$6,16)*EXP(VLOOKUP($B7634,weights!$A$2:$R$6,12)*E7634)+VLOOKUP($B7634,weights!$A$2:$R$6,17)*EXP(VLOOKUP($B7634,weights!$A$2:$R$6,13)*F7634)+VLOOKUP($B7634,weights!$A$2:$R$6,18)*EXP(VLOOKUP($B7634,weights!$A$2:$R$6,14)*G7634))</f>
        <v>7.9037049320704247</v>
      </c>
    </row>
    <row r="7635" spans="1:8" ht="12.75" x14ac:dyDescent="0.2">
      <c r="A7635">
        <f t="shared" si="0"/>
        <v>306</v>
      </c>
      <c r="B7635" t="str">
        <f t="shared" ref="B7635:C7635" si="7609">B7610</f>
        <v>restaurant</v>
      </c>
      <c r="C7635">
        <f t="shared" si="7609"/>
        <v>8</v>
      </c>
      <c r="D7635">
        <f ca="1">OFFSET(walk!$A$2:$Y$402,TRUNC((ROW()-ROW($D$2))/COLUMNS(walk!$A$2:$Y$402)),MOD(ROW()-ROW($D$2),COLUMNS(walk!$A$2:$Y$402)),1,1)</f>
        <v>17</v>
      </c>
      <c r="E7635">
        <f ca="1">OFFSET(bike!$A$2:$Y$402,TRUNC((ROW()-ROW($E$2))/COLUMNS(bike!$A$2:$Y$402)),MOD(ROW()-ROW($E$2),COLUMNS(bike!$A$2:$Y$402)),1,1)</f>
        <v>5</v>
      </c>
      <c r="F7635">
        <f ca="1">OFFSET(transit!$A$2:$Y$402,TRUNC((ROW()-ROW($F$2))/COLUMNS(transit!$A$2:$Y$402)),MOD(ROW()-ROW($F$2),COLUMNS(transit!$A$2:$Y$402)),1,1)</f>
        <v>13</v>
      </c>
      <c r="G7635">
        <f ca="1">OFFSET(drive!$A$2:$Y$402,TRUNC((ROW()-ROW($G$2))/COLUMNS(drive!$A$2:$Y$402)),MOD(ROW()-ROW($G$2),COLUMNS(drive!$A$2:$Y$402)),1,1)</f>
        <v>4</v>
      </c>
      <c r="H7635" s="5">
        <f ca="1">(VLOOKUP($B7635,weights!$A$2:$R$6,4))*VLOOKUP($B7635,weights!$A$2:$R$6,6)^C7635*(VLOOKUP($B7635,weights!$A$2:$R$6,15)*EXP(VLOOKUP($B7635,weights!$A$2:$R$6,11)*D7635)+VLOOKUP($B7635,weights!$A$2:$R$6,16)*EXP(VLOOKUP($B7635,weights!$A$2:$R$6,12)*E7635)+VLOOKUP($B7635,weights!$A$2:$R$6,17)*EXP(VLOOKUP($B7635,weights!$A$2:$R$6,13)*F7635)+VLOOKUP($B7635,weights!$A$2:$R$6,18)*EXP(VLOOKUP($B7635,weights!$A$2:$R$6,14)*G7635))</f>
        <v>6.8840938070124613</v>
      </c>
    </row>
    <row r="7636" spans="1:8" ht="12.75" x14ac:dyDescent="0.2">
      <c r="A7636">
        <f t="shared" si="0"/>
        <v>306</v>
      </c>
      <c r="B7636" t="str">
        <f t="shared" ref="B7636:C7636" si="7610">B7611</f>
        <v>restaurant</v>
      </c>
      <c r="C7636">
        <f t="shared" si="7610"/>
        <v>9</v>
      </c>
      <c r="D7636">
        <f ca="1">OFFSET(walk!$A$2:$Y$402,TRUNC((ROW()-ROW($D$2))/COLUMNS(walk!$A$2:$Y$402)),MOD(ROW()-ROW($D$2),COLUMNS(walk!$A$2:$Y$402)),1,1)</f>
        <v>17</v>
      </c>
      <c r="E7636">
        <f ca="1">OFFSET(bike!$A$2:$Y$402,TRUNC((ROW()-ROW($E$2))/COLUMNS(bike!$A$2:$Y$402)),MOD(ROW()-ROW($E$2),COLUMNS(bike!$A$2:$Y$402)),1,1)</f>
        <v>100</v>
      </c>
      <c r="F7636">
        <f ca="1">OFFSET(transit!$A$2:$Y$402,TRUNC((ROW()-ROW($F$2))/COLUMNS(transit!$A$2:$Y$402)),MOD(ROW()-ROW($F$2),COLUMNS(transit!$A$2:$Y$402)),1,1)</f>
        <v>14</v>
      </c>
      <c r="G7636">
        <f ca="1">OFFSET(drive!$A$2:$Y$402,TRUNC((ROW()-ROW($G$2))/COLUMNS(drive!$A$2:$Y$402)),MOD(ROW()-ROW($G$2),COLUMNS(drive!$A$2:$Y$402)),1,1)</f>
        <v>7</v>
      </c>
      <c r="H7636" s="5">
        <f ca="1">(VLOOKUP($B7636,weights!$A$2:$R$6,4))*VLOOKUP($B7636,weights!$A$2:$R$6,6)^C7636*(VLOOKUP($B7636,weights!$A$2:$R$6,15)*EXP(VLOOKUP($B7636,weights!$A$2:$R$6,11)*D7636)+VLOOKUP($B7636,weights!$A$2:$R$6,16)*EXP(VLOOKUP($B7636,weights!$A$2:$R$6,12)*E7636)+VLOOKUP($B7636,weights!$A$2:$R$6,17)*EXP(VLOOKUP($B7636,weights!$A$2:$R$6,13)*F7636)+VLOOKUP($B7636,weights!$A$2:$R$6,18)*EXP(VLOOKUP($B7636,weights!$A$2:$R$6,14)*G7636))</f>
        <v>2.9726036437977728</v>
      </c>
    </row>
    <row r="7637" spans="1:8" ht="12.75" x14ac:dyDescent="0.2">
      <c r="A7637">
        <f t="shared" si="0"/>
        <v>306</v>
      </c>
      <c r="B7637" t="str">
        <f t="shared" ref="B7637:C7637" si="7611">B7612</f>
        <v>supermarket</v>
      </c>
      <c r="C7637">
        <f t="shared" si="7611"/>
        <v>0</v>
      </c>
      <c r="D7637">
        <f ca="1">OFFSET(walk!$A$2:$Y$402,TRUNC((ROW()-ROW($D$2))/COLUMNS(walk!$A$2:$Y$402)),MOD(ROW()-ROW($D$2),COLUMNS(walk!$A$2:$Y$402)),1,1)</f>
        <v>40</v>
      </c>
      <c r="E7637">
        <f ca="1">OFFSET(bike!$A$2:$Y$402,TRUNC((ROW()-ROW($E$2))/COLUMNS(bike!$A$2:$Y$402)),MOD(ROW()-ROW($E$2),COLUMNS(bike!$A$2:$Y$402)),1,1)</f>
        <v>14</v>
      </c>
      <c r="F7637">
        <f ca="1">OFFSET(transit!$A$2:$Y$402,TRUNC((ROW()-ROW($F$2))/COLUMNS(transit!$A$2:$Y$402)),MOD(ROW()-ROW($F$2),COLUMNS(transit!$A$2:$Y$402)),1,1)</f>
        <v>21</v>
      </c>
      <c r="G7637">
        <f ca="1">OFFSET(drive!$A$2:$Y$402,TRUNC((ROW()-ROW($G$2))/COLUMNS(drive!$A$2:$Y$402)),MOD(ROW()-ROW($G$2),COLUMNS(drive!$A$2:$Y$402)),1,1)</f>
        <v>8</v>
      </c>
      <c r="H7637" s="5">
        <f ca="1">(VLOOKUP($B7637,weights!$A$2:$R$6,4))*VLOOKUP($B7637,weights!$A$2:$R$6,6)^C7637*(VLOOKUP($B7637,weights!$A$2:$R$6,15)*EXP(VLOOKUP($B7637,weights!$A$2:$R$6,11)*D7637)+VLOOKUP($B7637,weights!$A$2:$R$6,16)*EXP(VLOOKUP($B7637,weights!$A$2:$R$6,12)*E7637)+VLOOKUP($B7637,weights!$A$2:$R$6,17)*EXP(VLOOKUP($B7637,weights!$A$2:$R$6,13)*F7637)+VLOOKUP($B7637,weights!$A$2:$R$6,18)*EXP(VLOOKUP($B7637,weights!$A$2:$R$6,14)*G7637))</f>
        <v>3.5536918861503262</v>
      </c>
    </row>
    <row r="7638" spans="1:8" ht="12.75" x14ac:dyDescent="0.2">
      <c r="A7638">
        <f t="shared" si="0"/>
        <v>306</v>
      </c>
      <c r="B7638" t="str">
        <f t="shared" ref="B7638:C7638" si="7612">B7613</f>
        <v>supermarket</v>
      </c>
      <c r="C7638">
        <f t="shared" si="7612"/>
        <v>1</v>
      </c>
      <c r="D7638">
        <f ca="1">OFFSET(walk!$A$2:$Y$402,TRUNC((ROW()-ROW($D$2))/COLUMNS(walk!$A$2:$Y$402)),MOD(ROW()-ROW($D$2),COLUMNS(walk!$A$2:$Y$402)),1,1)</f>
        <v>48</v>
      </c>
      <c r="E7638">
        <f ca="1">OFFSET(bike!$A$2:$Y$402,TRUNC((ROW()-ROW($E$2))/COLUMNS(bike!$A$2:$Y$402)),MOD(ROW()-ROW($E$2),COLUMNS(bike!$A$2:$Y$402)),1,1)</f>
        <v>15</v>
      </c>
      <c r="F7638">
        <f ca="1">OFFSET(transit!$A$2:$Y$402,TRUNC((ROW()-ROW($F$2))/COLUMNS(transit!$A$2:$Y$402)),MOD(ROW()-ROW($F$2),COLUMNS(transit!$A$2:$Y$402)),1,1)</f>
        <v>25</v>
      </c>
      <c r="G7638">
        <f ca="1">OFFSET(drive!$A$2:$Y$402,TRUNC((ROW()-ROW($G$2))/COLUMNS(drive!$A$2:$Y$402)),MOD(ROW()-ROW($G$2),COLUMNS(drive!$A$2:$Y$402)),1,1)</f>
        <v>10</v>
      </c>
      <c r="H7638" s="5">
        <f ca="1">(VLOOKUP($B7638,weights!$A$2:$R$6,4))*VLOOKUP($B7638,weights!$A$2:$R$6,6)^C7638*(VLOOKUP($B7638,weights!$A$2:$R$6,15)*EXP(VLOOKUP($B7638,weights!$A$2:$R$6,11)*D7638)+VLOOKUP($B7638,weights!$A$2:$R$6,16)*EXP(VLOOKUP($B7638,weights!$A$2:$R$6,12)*E7638)+VLOOKUP($B7638,weights!$A$2:$R$6,17)*EXP(VLOOKUP($B7638,weights!$A$2:$R$6,13)*F7638)+VLOOKUP($B7638,weights!$A$2:$R$6,18)*EXP(VLOOKUP($B7638,weights!$A$2:$R$6,14)*G7638))</f>
        <v>1.3647819109270418</v>
      </c>
    </row>
    <row r="7639" spans="1:8" ht="12.75" x14ac:dyDescent="0.2">
      <c r="A7639">
        <f t="shared" si="0"/>
        <v>306</v>
      </c>
      <c r="B7639" t="str">
        <f t="shared" ref="B7639:C7639" si="7613">B7614</f>
        <v>supermarket</v>
      </c>
      <c r="C7639">
        <f t="shared" si="7613"/>
        <v>2</v>
      </c>
      <c r="D7639">
        <f ca="1">OFFSET(walk!$A$2:$Y$402,TRUNC((ROW()-ROW($D$2))/COLUMNS(walk!$A$2:$Y$402)),MOD(ROW()-ROW($D$2),COLUMNS(walk!$A$2:$Y$402)),1,1)</f>
        <v>52</v>
      </c>
      <c r="E7639">
        <f ca="1">OFFSET(bike!$A$2:$Y$402,TRUNC((ROW()-ROW($E$2))/COLUMNS(bike!$A$2:$Y$402)),MOD(ROW()-ROW($E$2),COLUMNS(bike!$A$2:$Y$402)),1,1)</f>
        <v>16</v>
      </c>
      <c r="F7639">
        <f ca="1">OFFSET(transit!$A$2:$Y$402,TRUNC((ROW()-ROW($F$2))/COLUMNS(transit!$A$2:$Y$402)),MOD(ROW()-ROW($F$2),COLUMNS(transit!$A$2:$Y$402)),1,1)</f>
        <v>32</v>
      </c>
      <c r="G7639">
        <f ca="1">OFFSET(drive!$A$2:$Y$402,TRUNC((ROW()-ROW($G$2))/COLUMNS(drive!$A$2:$Y$402)),MOD(ROW()-ROW($G$2),COLUMNS(drive!$A$2:$Y$402)),1,1)</f>
        <v>12</v>
      </c>
      <c r="H7639" s="5">
        <f ca="1">(VLOOKUP($B7639,weights!$A$2:$R$6,4))*VLOOKUP($B7639,weights!$A$2:$R$6,6)^C7639*(VLOOKUP($B7639,weights!$A$2:$R$6,15)*EXP(VLOOKUP($B7639,weights!$A$2:$R$6,11)*D7639)+VLOOKUP($B7639,weights!$A$2:$R$6,16)*EXP(VLOOKUP($B7639,weights!$A$2:$R$6,12)*E7639)+VLOOKUP($B7639,weights!$A$2:$R$6,17)*EXP(VLOOKUP($B7639,weights!$A$2:$R$6,13)*F7639)+VLOOKUP($B7639,weights!$A$2:$R$6,18)*EXP(VLOOKUP($B7639,weights!$A$2:$R$6,14)*G7639))</f>
        <v>0.51903645313329672</v>
      </c>
    </row>
    <row r="7640" spans="1:8" ht="12.75" x14ac:dyDescent="0.2">
      <c r="A7640">
        <f t="shared" si="0"/>
        <v>306</v>
      </c>
      <c r="B7640" t="str">
        <f t="shared" ref="B7640:C7640" si="7614">B7615</f>
        <v>supermarket</v>
      </c>
      <c r="C7640">
        <f t="shared" si="7614"/>
        <v>3</v>
      </c>
      <c r="D7640">
        <f ca="1">OFFSET(walk!$A$2:$Y$402,TRUNC((ROW()-ROW($D$2))/COLUMNS(walk!$A$2:$Y$402)),MOD(ROW()-ROW($D$2),COLUMNS(walk!$A$2:$Y$402)),1,1)</f>
        <v>60</v>
      </c>
      <c r="E7640">
        <f ca="1">OFFSET(bike!$A$2:$Y$402,TRUNC((ROW()-ROW($E$2))/COLUMNS(bike!$A$2:$Y$402)),MOD(ROW()-ROW($E$2),COLUMNS(bike!$A$2:$Y$402)),1,1)</f>
        <v>19</v>
      </c>
      <c r="F7640">
        <f ca="1">OFFSET(transit!$A$2:$Y$402,TRUNC((ROW()-ROW($F$2))/COLUMNS(transit!$A$2:$Y$402)),MOD(ROW()-ROW($F$2),COLUMNS(transit!$A$2:$Y$402)),1,1)</f>
        <v>38</v>
      </c>
      <c r="G7640">
        <f ca="1">OFFSET(drive!$A$2:$Y$402,TRUNC((ROW()-ROW($G$2))/COLUMNS(drive!$A$2:$Y$402)),MOD(ROW()-ROW($G$2),COLUMNS(drive!$A$2:$Y$402)),1,1)</f>
        <v>13</v>
      </c>
      <c r="H7640" s="5">
        <f ca="1">(VLOOKUP($B7640,weights!$A$2:$R$6,4))*VLOOKUP($B7640,weights!$A$2:$R$6,6)^C7640*(VLOOKUP($B7640,weights!$A$2:$R$6,15)*EXP(VLOOKUP($B7640,weights!$A$2:$R$6,11)*D7640)+VLOOKUP($B7640,weights!$A$2:$R$6,16)*EXP(VLOOKUP($B7640,weights!$A$2:$R$6,12)*E7640)+VLOOKUP($B7640,weights!$A$2:$R$6,17)*EXP(VLOOKUP($B7640,weights!$A$2:$R$6,13)*F7640)+VLOOKUP($B7640,weights!$A$2:$R$6,18)*EXP(VLOOKUP($B7640,weights!$A$2:$R$6,14)*G7640))</f>
        <v>0.23650088150094745</v>
      </c>
    </row>
    <row r="7641" spans="1:8" ht="12.75" x14ac:dyDescent="0.2">
      <c r="A7641">
        <f t="shared" si="0"/>
        <v>306</v>
      </c>
      <c r="B7641" t="str">
        <f t="shared" ref="B7641:C7641" si="7615">B7616</f>
        <v>supermarket</v>
      </c>
      <c r="C7641">
        <f t="shared" si="7615"/>
        <v>4</v>
      </c>
      <c r="D7641">
        <f ca="1">OFFSET(walk!$A$2:$Y$402,TRUNC((ROW()-ROW($D$2))/COLUMNS(walk!$A$2:$Y$402)),MOD(ROW()-ROW($D$2),COLUMNS(walk!$A$2:$Y$402)),1,1)</f>
        <v>76</v>
      </c>
      <c r="E7641">
        <f ca="1">OFFSET(bike!$A$2:$Y$402,TRUNC((ROW()-ROW($E$2))/COLUMNS(bike!$A$2:$Y$402)),MOD(ROW()-ROW($E$2),COLUMNS(bike!$A$2:$Y$402)),1,1)</f>
        <v>25</v>
      </c>
      <c r="F7641">
        <f ca="1">OFFSET(transit!$A$2:$Y$402,TRUNC((ROW()-ROW($F$2))/COLUMNS(transit!$A$2:$Y$402)),MOD(ROW()-ROW($F$2),COLUMNS(transit!$A$2:$Y$402)),1,1)</f>
        <v>39</v>
      </c>
      <c r="G7641">
        <f ca="1">OFFSET(drive!$A$2:$Y$402,TRUNC((ROW()-ROW($G$2))/COLUMNS(drive!$A$2:$Y$402)),MOD(ROW()-ROW($G$2),COLUMNS(drive!$A$2:$Y$402)),1,1)</f>
        <v>15</v>
      </c>
      <c r="H7641" s="5">
        <f ca="1">(VLOOKUP($B7641,weights!$A$2:$R$6,4))*VLOOKUP($B7641,weights!$A$2:$R$6,6)^C7641*(VLOOKUP($B7641,weights!$A$2:$R$6,15)*EXP(VLOOKUP($B7641,weights!$A$2:$R$6,11)*D7641)+VLOOKUP($B7641,weights!$A$2:$R$6,16)*EXP(VLOOKUP($B7641,weights!$A$2:$R$6,12)*E7641)+VLOOKUP($B7641,weights!$A$2:$R$6,17)*EXP(VLOOKUP($B7641,weights!$A$2:$R$6,13)*F7641)+VLOOKUP($B7641,weights!$A$2:$R$6,18)*EXP(VLOOKUP($B7641,weights!$A$2:$R$6,14)*G7641))</f>
        <v>8.9011889484258061E-2</v>
      </c>
    </row>
    <row r="7642" spans="1:8" ht="12.75" x14ac:dyDescent="0.2">
      <c r="A7642">
        <f t="shared" si="0"/>
        <v>306</v>
      </c>
      <c r="B7642" t="str">
        <f t="shared" ref="B7642:C7642" si="7616">B7617</f>
        <v>store</v>
      </c>
      <c r="C7642">
        <f t="shared" si="7616"/>
        <v>0</v>
      </c>
      <c r="D7642">
        <f ca="1">OFFSET(walk!$A$2:$Y$402,TRUNC((ROW()-ROW($D$2))/COLUMNS(walk!$A$2:$Y$402)),MOD(ROW()-ROW($D$2),COLUMNS(walk!$A$2:$Y$402)),1,1)</f>
        <v>5</v>
      </c>
      <c r="E7642">
        <f ca="1">OFFSET(bike!$A$2:$Y$402,TRUNC((ROW()-ROW($E$2))/COLUMNS(bike!$A$2:$Y$402)),MOD(ROW()-ROW($E$2),COLUMNS(bike!$A$2:$Y$402)),1,1)</f>
        <v>1</v>
      </c>
      <c r="F7642">
        <f ca="1">OFFSET(transit!$A$2:$Y$402,TRUNC((ROW()-ROW($F$2))/COLUMNS(transit!$A$2:$Y$402)),MOD(ROW()-ROW($F$2),COLUMNS(transit!$A$2:$Y$402)),1,1)</f>
        <v>5</v>
      </c>
      <c r="G7642">
        <f ca="1">OFFSET(drive!$A$2:$Y$402,TRUNC((ROW()-ROW($G$2))/COLUMNS(drive!$A$2:$Y$402)),MOD(ROW()-ROW($G$2),COLUMNS(drive!$A$2:$Y$402)),1,1)</f>
        <v>1</v>
      </c>
      <c r="H7642" s="5">
        <f ca="1">(VLOOKUP($B7642,weights!$A$2:$R$6,4))*VLOOKUP($B7642,weights!$A$2:$R$6,6)^C7642*(VLOOKUP($B7642,weights!$A$2:$R$6,15)*EXP(VLOOKUP($B7642,weights!$A$2:$R$6,11)*D7642)+VLOOKUP($B7642,weights!$A$2:$R$6,16)*EXP(VLOOKUP($B7642,weights!$A$2:$R$6,12)*E7642)+VLOOKUP($B7642,weights!$A$2:$R$6,17)*EXP(VLOOKUP($B7642,weights!$A$2:$R$6,13)*F7642)+VLOOKUP($B7642,weights!$A$2:$R$6,18)*EXP(VLOOKUP($B7642,weights!$A$2:$R$6,14)*G7642))</f>
        <v>20.606540717564208</v>
      </c>
    </row>
    <row r="7643" spans="1:8" ht="12.75" x14ac:dyDescent="0.2">
      <c r="A7643">
        <f t="shared" si="0"/>
        <v>306</v>
      </c>
      <c r="B7643" t="str">
        <f t="shared" ref="B7643:C7643" si="7617">B7618</f>
        <v>store</v>
      </c>
      <c r="C7643">
        <f t="shared" si="7617"/>
        <v>1</v>
      </c>
      <c r="D7643">
        <f ca="1">OFFSET(walk!$A$2:$Y$402,TRUNC((ROW()-ROW($D$2))/COLUMNS(walk!$A$2:$Y$402)),MOD(ROW()-ROW($D$2),COLUMNS(walk!$A$2:$Y$402)),1,1)</f>
        <v>5</v>
      </c>
      <c r="E7643">
        <f ca="1">OFFSET(bike!$A$2:$Y$402,TRUNC((ROW()-ROW($E$2))/COLUMNS(bike!$A$2:$Y$402)),MOD(ROW()-ROW($E$2),COLUMNS(bike!$A$2:$Y$402)),1,1)</f>
        <v>1</v>
      </c>
      <c r="F7643">
        <f ca="1">OFFSET(transit!$A$2:$Y$402,TRUNC((ROW()-ROW($F$2))/COLUMNS(transit!$A$2:$Y$402)),MOD(ROW()-ROW($F$2),COLUMNS(transit!$A$2:$Y$402)),1,1)</f>
        <v>5</v>
      </c>
      <c r="G7643">
        <f ca="1">OFFSET(drive!$A$2:$Y$402,TRUNC((ROW()-ROW($G$2))/COLUMNS(drive!$A$2:$Y$402)),MOD(ROW()-ROW($G$2),COLUMNS(drive!$A$2:$Y$402)),1,1)</f>
        <v>1</v>
      </c>
      <c r="H7643" s="5">
        <f ca="1">(VLOOKUP($B7643,weights!$A$2:$R$6,4))*VLOOKUP($B7643,weights!$A$2:$R$6,6)^C7643*(VLOOKUP($B7643,weights!$A$2:$R$6,15)*EXP(VLOOKUP($B7643,weights!$A$2:$R$6,11)*D7643)+VLOOKUP($B7643,weights!$A$2:$R$6,16)*EXP(VLOOKUP($B7643,weights!$A$2:$R$6,12)*E7643)+VLOOKUP($B7643,weights!$A$2:$R$6,17)*EXP(VLOOKUP($B7643,weights!$A$2:$R$6,13)*F7643)+VLOOKUP($B7643,weights!$A$2:$R$6,18)*EXP(VLOOKUP($B7643,weights!$A$2:$R$6,14)*G7643))</f>
        <v>13.897434437427027</v>
      </c>
    </row>
    <row r="7644" spans="1:8" ht="12.75" x14ac:dyDescent="0.2">
      <c r="A7644">
        <f t="shared" si="0"/>
        <v>306</v>
      </c>
      <c r="B7644" t="str">
        <f t="shared" ref="B7644:C7644" si="7618">B7619</f>
        <v>store</v>
      </c>
      <c r="C7644">
        <f t="shared" si="7618"/>
        <v>2</v>
      </c>
      <c r="D7644">
        <f ca="1">OFFSET(walk!$A$2:$Y$402,TRUNC((ROW()-ROW($D$2))/COLUMNS(walk!$A$2:$Y$402)),MOD(ROW()-ROW($D$2),COLUMNS(walk!$A$2:$Y$402)),1,1)</f>
        <v>15</v>
      </c>
      <c r="E7644">
        <f ca="1">OFFSET(bike!$A$2:$Y$402,TRUNC((ROW()-ROW($E$2))/COLUMNS(bike!$A$2:$Y$402)),MOD(ROW()-ROW($E$2),COLUMNS(bike!$A$2:$Y$402)),1,1)</f>
        <v>4</v>
      </c>
      <c r="F7644">
        <f ca="1">OFFSET(transit!$A$2:$Y$402,TRUNC((ROW()-ROW($F$2))/COLUMNS(transit!$A$2:$Y$402)),MOD(ROW()-ROW($F$2),COLUMNS(transit!$A$2:$Y$402)),1,1)</f>
        <v>9</v>
      </c>
      <c r="G7644">
        <f ca="1">OFFSET(drive!$A$2:$Y$402,TRUNC((ROW()-ROW($G$2))/COLUMNS(drive!$A$2:$Y$402)),MOD(ROW()-ROW($G$2),COLUMNS(drive!$A$2:$Y$402)),1,1)</f>
        <v>3</v>
      </c>
      <c r="H7644" s="5">
        <f ca="1">(VLOOKUP($B7644,weights!$A$2:$R$6,4))*VLOOKUP($B7644,weights!$A$2:$R$6,6)^C7644*(VLOOKUP($B7644,weights!$A$2:$R$6,15)*EXP(VLOOKUP($B7644,weights!$A$2:$R$6,11)*D7644)+VLOOKUP($B7644,weights!$A$2:$R$6,16)*EXP(VLOOKUP($B7644,weights!$A$2:$R$6,12)*E7644)+VLOOKUP($B7644,weights!$A$2:$R$6,17)*EXP(VLOOKUP($B7644,weights!$A$2:$R$6,13)*F7644)+VLOOKUP($B7644,weights!$A$2:$R$6,18)*EXP(VLOOKUP($B7644,weights!$A$2:$R$6,14)*G7644))</f>
        <v>3.4112214732081059</v>
      </c>
    </row>
    <row r="7645" spans="1:8" ht="12.75" x14ac:dyDescent="0.2">
      <c r="A7645">
        <f t="shared" si="0"/>
        <v>306</v>
      </c>
      <c r="B7645" t="str">
        <f t="shared" ref="B7645:C7645" si="7619">B7620</f>
        <v>store</v>
      </c>
      <c r="C7645">
        <f t="shared" si="7619"/>
        <v>3</v>
      </c>
      <c r="D7645">
        <f ca="1">OFFSET(walk!$A$2:$Y$402,TRUNC((ROW()-ROW($D$2))/COLUMNS(walk!$A$2:$Y$402)),MOD(ROW()-ROW($D$2),COLUMNS(walk!$A$2:$Y$402)),1,1)</f>
        <v>16</v>
      </c>
      <c r="E7645">
        <f ca="1">OFFSET(bike!$A$2:$Y$402,TRUNC((ROW()-ROW($E$2))/COLUMNS(bike!$A$2:$Y$402)),MOD(ROW()-ROW($E$2),COLUMNS(bike!$A$2:$Y$402)),1,1)</f>
        <v>4</v>
      </c>
      <c r="F7645">
        <f ca="1">OFFSET(transit!$A$2:$Y$402,TRUNC((ROW()-ROW($F$2))/COLUMNS(transit!$A$2:$Y$402)),MOD(ROW()-ROW($F$2),COLUMNS(transit!$A$2:$Y$402)),1,1)</f>
        <v>10</v>
      </c>
      <c r="G7645">
        <f ca="1">OFFSET(drive!$A$2:$Y$402,TRUNC((ROW()-ROW($G$2))/COLUMNS(drive!$A$2:$Y$402)),MOD(ROW()-ROW($G$2),COLUMNS(drive!$A$2:$Y$402)),1,1)</f>
        <v>4</v>
      </c>
      <c r="H7645" s="5">
        <f ca="1">(VLOOKUP($B7645,weights!$A$2:$R$6,4))*VLOOKUP($B7645,weights!$A$2:$R$6,6)^C7645*(VLOOKUP($B7645,weights!$A$2:$R$6,15)*EXP(VLOOKUP($B7645,weights!$A$2:$R$6,11)*D7645)+VLOOKUP($B7645,weights!$A$2:$R$6,16)*EXP(VLOOKUP($B7645,weights!$A$2:$R$6,12)*E7645)+VLOOKUP($B7645,weights!$A$2:$R$6,17)*EXP(VLOOKUP($B7645,weights!$A$2:$R$6,13)*F7645)+VLOOKUP($B7645,weights!$A$2:$R$6,18)*EXP(VLOOKUP($B7645,weights!$A$2:$R$6,14)*G7645))</f>
        <v>1.9166787516156258</v>
      </c>
    </row>
    <row r="7646" spans="1:8" ht="12.75" x14ac:dyDescent="0.2">
      <c r="A7646">
        <f t="shared" si="0"/>
        <v>306</v>
      </c>
      <c r="B7646" t="str">
        <f t="shared" ref="B7646:C7646" si="7620">B7621</f>
        <v>store</v>
      </c>
      <c r="C7646">
        <f t="shared" si="7620"/>
        <v>4</v>
      </c>
      <c r="D7646">
        <f ca="1">OFFSET(walk!$A$2:$Y$402,TRUNC((ROW()-ROW($D$2))/COLUMNS(walk!$A$2:$Y$402)),MOD(ROW()-ROW($D$2),COLUMNS(walk!$A$2:$Y$402)),1,1)</f>
        <v>16</v>
      </c>
      <c r="E7646">
        <f ca="1">OFFSET(bike!$A$2:$Y$402,TRUNC((ROW()-ROW($E$2))/COLUMNS(bike!$A$2:$Y$402)),MOD(ROW()-ROW($E$2),COLUMNS(bike!$A$2:$Y$402)),1,1)</f>
        <v>6</v>
      </c>
      <c r="F7646">
        <f ca="1">OFFSET(transit!$A$2:$Y$402,TRUNC((ROW()-ROW($F$2))/COLUMNS(transit!$A$2:$Y$402)),MOD(ROW()-ROW($F$2),COLUMNS(transit!$A$2:$Y$402)),1,1)</f>
        <v>15</v>
      </c>
      <c r="G7646">
        <f ca="1">OFFSET(drive!$A$2:$Y$402,TRUNC((ROW()-ROW($G$2))/COLUMNS(drive!$A$2:$Y$402)),MOD(ROW()-ROW($G$2),COLUMNS(drive!$A$2:$Y$402)),1,1)</f>
        <v>4</v>
      </c>
      <c r="H7646" s="5">
        <f ca="1">(VLOOKUP($B7646,weights!$A$2:$R$6,4))*VLOOKUP($B7646,weights!$A$2:$R$6,6)^C7646*(VLOOKUP($B7646,weights!$A$2:$R$6,15)*EXP(VLOOKUP($B7646,weights!$A$2:$R$6,11)*D7646)+VLOOKUP($B7646,weights!$A$2:$R$6,16)*EXP(VLOOKUP($B7646,weights!$A$2:$R$6,12)*E7646)+VLOOKUP($B7646,weights!$A$2:$R$6,17)*EXP(VLOOKUP($B7646,weights!$A$2:$R$6,13)*F7646)+VLOOKUP($B7646,weights!$A$2:$R$6,18)*EXP(VLOOKUP($B7646,weights!$A$2:$R$6,14)*G7646))</f>
        <v>0.89571660842777667</v>
      </c>
    </row>
    <row r="7647" spans="1:8" ht="12.75" x14ac:dyDescent="0.2">
      <c r="A7647">
        <f t="shared" si="0"/>
        <v>306</v>
      </c>
      <c r="B7647" t="str">
        <f t="shared" ref="B7647:C7647" si="7621">B7622</f>
        <v>pharmacy</v>
      </c>
      <c r="C7647">
        <f t="shared" si="7621"/>
        <v>0</v>
      </c>
      <c r="D7647">
        <f ca="1">OFFSET(walk!$A$2:$Y$402,TRUNC((ROW()-ROW($D$2))/COLUMNS(walk!$A$2:$Y$402)),MOD(ROW()-ROW($D$2),COLUMNS(walk!$A$2:$Y$402)),1,1)</f>
        <v>9</v>
      </c>
      <c r="E7647">
        <f ca="1">OFFSET(bike!$A$2:$Y$402,TRUNC((ROW()-ROW($E$2))/COLUMNS(bike!$A$2:$Y$402)),MOD(ROW()-ROW($E$2),COLUMNS(bike!$A$2:$Y$402)),1,1)</f>
        <v>3</v>
      </c>
      <c r="F7647">
        <f ca="1">OFFSET(transit!$A$2:$Y$402,TRUNC((ROW()-ROW($F$2))/COLUMNS(transit!$A$2:$Y$402)),MOD(ROW()-ROW($F$2),COLUMNS(transit!$A$2:$Y$402)),1,1)</f>
        <v>9</v>
      </c>
      <c r="G7647">
        <f ca="1">OFFSET(drive!$A$2:$Y$402,TRUNC((ROW()-ROW($G$2))/COLUMNS(drive!$A$2:$Y$402)),MOD(ROW()-ROW($G$2),COLUMNS(drive!$A$2:$Y$402)),1,1)</f>
        <v>2</v>
      </c>
      <c r="H7647" s="5">
        <f ca="1">(VLOOKUP($B7647,weights!$A$2:$R$6,4))*VLOOKUP($B7647,weights!$A$2:$R$6,6)^C7647*(VLOOKUP($B7647,weights!$A$2:$R$6,15)*EXP(VLOOKUP($B7647,weights!$A$2:$R$6,11)*D7647)+VLOOKUP($B7647,weights!$A$2:$R$6,16)*EXP(VLOOKUP($B7647,weights!$A$2:$R$6,12)*E7647)+VLOOKUP($B7647,weights!$A$2:$R$6,17)*EXP(VLOOKUP($B7647,weights!$A$2:$R$6,13)*F7647)+VLOOKUP($B7647,weights!$A$2:$R$6,18)*EXP(VLOOKUP($B7647,weights!$A$2:$R$6,14)*G7647))</f>
        <v>7.2115890219049117</v>
      </c>
    </row>
    <row r="7648" spans="1:8" ht="12.75" x14ac:dyDescent="0.2">
      <c r="A7648">
        <f t="shared" si="0"/>
        <v>306</v>
      </c>
      <c r="B7648" t="str">
        <f t="shared" ref="B7648:C7648" si="7622">B7623</f>
        <v>pharmacy</v>
      </c>
      <c r="C7648">
        <f t="shared" si="7622"/>
        <v>1</v>
      </c>
      <c r="D7648">
        <f ca="1">OFFSET(walk!$A$2:$Y$402,TRUNC((ROW()-ROW($D$2))/COLUMNS(walk!$A$2:$Y$402)),MOD(ROW()-ROW($D$2),COLUMNS(walk!$A$2:$Y$402)),1,1)</f>
        <v>12</v>
      </c>
      <c r="E7648">
        <f ca="1">OFFSET(bike!$A$2:$Y$402,TRUNC((ROW()-ROW($E$2))/COLUMNS(bike!$A$2:$Y$402)),MOD(ROW()-ROW($E$2),COLUMNS(bike!$A$2:$Y$402)),1,1)</f>
        <v>6</v>
      </c>
      <c r="F7648">
        <f ca="1">OFFSET(transit!$A$2:$Y$402,TRUNC((ROW()-ROW($F$2))/COLUMNS(transit!$A$2:$Y$402)),MOD(ROW()-ROW($F$2),COLUMNS(transit!$A$2:$Y$402)),1,1)</f>
        <v>12</v>
      </c>
      <c r="G7648">
        <f ca="1">OFFSET(drive!$A$2:$Y$402,TRUNC((ROW()-ROW($G$2))/COLUMNS(drive!$A$2:$Y$402)),MOD(ROW()-ROW($G$2),COLUMNS(drive!$A$2:$Y$402)),1,1)</f>
        <v>3</v>
      </c>
      <c r="H7648" s="5">
        <f ca="1">(VLOOKUP($B7648,weights!$A$2:$R$6,4))*VLOOKUP($B7648,weights!$A$2:$R$6,6)^C7648*(VLOOKUP($B7648,weights!$A$2:$R$6,15)*EXP(VLOOKUP($B7648,weights!$A$2:$R$6,11)*D7648)+VLOOKUP($B7648,weights!$A$2:$R$6,16)*EXP(VLOOKUP($B7648,weights!$A$2:$R$6,12)*E7648)+VLOOKUP($B7648,weights!$A$2:$R$6,17)*EXP(VLOOKUP($B7648,weights!$A$2:$R$6,13)*F7648)+VLOOKUP($B7648,weights!$A$2:$R$6,18)*EXP(VLOOKUP($B7648,weights!$A$2:$R$6,14)*G7648))</f>
        <v>2.1629102012004964</v>
      </c>
    </row>
    <row r="7649" spans="1:8" ht="12.75" x14ac:dyDescent="0.2">
      <c r="A7649">
        <f t="shared" si="0"/>
        <v>306</v>
      </c>
      <c r="B7649" t="str">
        <f t="shared" ref="B7649:C7649" si="7623">B7624</f>
        <v>pharmacy</v>
      </c>
      <c r="C7649">
        <f t="shared" si="7623"/>
        <v>2</v>
      </c>
      <c r="D7649">
        <f ca="1">OFFSET(walk!$A$2:$Y$402,TRUNC((ROW()-ROW($D$2))/COLUMNS(walk!$A$2:$Y$402)),MOD(ROW()-ROW($D$2),COLUMNS(walk!$A$2:$Y$402)),1,1)</f>
        <v>12</v>
      </c>
      <c r="E7649">
        <f ca="1">OFFSET(bike!$A$2:$Y$402,TRUNC((ROW()-ROW($E$2))/COLUMNS(bike!$A$2:$Y$402)),MOD(ROW()-ROW($E$2),COLUMNS(bike!$A$2:$Y$402)),1,1)</f>
        <v>6</v>
      </c>
      <c r="F7649">
        <f ca="1">OFFSET(transit!$A$2:$Y$402,TRUNC((ROW()-ROW($F$2))/COLUMNS(transit!$A$2:$Y$402)),MOD(ROW()-ROW($F$2),COLUMNS(transit!$A$2:$Y$402)),1,1)</f>
        <v>12</v>
      </c>
      <c r="G7649">
        <f ca="1">OFFSET(drive!$A$2:$Y$402,TRUNC((ROW()-ROW($G$2))/COLUMNS(drive!$A$2:$Y$402)),MOD(ROW()-ROW($G$2),COLUMNS(drive!$A$2:$Y$402)),1,1)</f>
        <v>3</v>
      </c>
      <c r="H7649" s="5">
        <f ca="1">(VLOOKUP($B7649,weights!$A$2:$R$6,4))*VLOOKUP($B7649,weights!$A$2:$R$6,6)^C7649*(VLOOKUP($B7649,weights!$A$2:$R$6,15)*EXP(VLOOKUP($B7649,weights!$A$2:$R$6,11)*D7649)+VLOOKUP($B7649,weights!$A$2:$R$6,16)*EXP(VLOOKUP($B7649,weights!$A$2:$R$6,12)*E7649)+VLOOKUP($B7649,weights!$A$2:$R$6,17)*EXP(VLOOKUP($B7649,weights!$A$2:$R$6,13)*F7649)+VLOOKUP($B7649,weights!$A$2:$R$6,18)*EXP(VLOOKUP($B7649,weights!$A$2:$R$6,14)*G7649))</f>
        <v>1.0414012079854245</v>
      </c>
    </row>
    <row r="7650" spans="1:8" ht="12.75" x14ac:dyDescent="0.2">
      <c r="A7650">
        <f t="shared" si="0"/>
        <v>306</v>
      </c>
      <c r="B7650" t="str">
        <f t="shared" ref="B7650:C7650" si="7624">B7625</f>
        <v>bank</v>
      </c>
      <c r="C7650">
        <f t="shared" si="7624"/>
        <v>0</v>
      </c>
      <c r="D7650">
        <f ca="1">OFFSET(walk!$A$2:$Y$402,TRUNC((ROW()-ROW($D$2))/COLUMNS(walk!$A$2:$Y$402)),MOD(ROW()-ROW($D$2),COLUMNS(walk!$A$2:$Y$402)),1,1)</f>
        <v>22</v>
      </c>
      <c r="E7650">
        <f ca="1">OFFSET(bike!$A$2:$Y$402,TRUNC((ROW()-ROW($E$2))/COLUMNS(bike!$A$2:$Y$402)),MOD(ROW()-ROW($E$2),COLUMNS(bike!$A$2:$Y$402)),1,1)</f>
        <v>7</v>
      </c>
      <c r="F7650">
        <f ca="1">OFFSET(transit!$A$2:$Y$402,TRUNC((ROW()-ROW($F$2))/COLUMNS(transit!$A$2:$Y$402)),MOD(ROW()-ROW($F$2),COLUMNS(transit!$A$2:$Y$402)),1,1)</f>
        <v>22</v>
      </c>
      <c r="G7650">
        <f ca="1">OFFSET(drive!$A$2:$Y$402,TRUNC((ROW()-ROW($G$2))/COLUMNS(drive!$A$2:$Y$402)),MOD(ROW()-ROW($G$2),COLUMNS(drive!$A$2:$Y$402)),1,1)</f>
        <v>6</v>
      </c>
      <c r="H7650" s="5">
        <f ca="1">(VLOOKUP($B7650,weights!$A$2:$R$6,4))*VLOOKUP($B7650,weights!$A$2:$R$6,6)^C7650*(VLOOKUP($B7650,weights!$A$2:$R$6,15)*EXP(VLOOKUP($B7650,weights!$A$2:$R$6,11)*D7650)+VLOOKUP($B7650,weights!$A$2:$R$6,16)*EXP(VLOOKUP($B7650,weights!$A$2:$R$6,12)*E7650)+VLOOKUP($B7650,weights!$A$2:$R$6,17)*EXP(VLOOKUP($B7650,weights!$A$2:$R$6,13)*F7650)+VLOOKUP($B7650,weights!$A$2:$R$6,18)*EXP(VLOOKUP($B7650,weights!$A$2:$R$6,14)*G7650))</f>
        <v>2.5379698615685307</v>
      </c>
    </row>
    <row r="7651" spans="1:8" ht="12.75" x14ac:dyDescent="0.2">
      <c r="A7651">
        <f t="shared" si="0"/>
        <v>306</v>
      </c>
      <c r="B7651" t="str">
        <f t="shared" ref="B7651:C7651" si="7625">B7626</f>
        <v>bank</v>
      </c>
      <c r="C7651">
        <f t="shared" si="7625"/>
        <v>1</v>
      </c>
      <c r="D7651">
        <f ca="1">OFFSET(walk!$A$2:$Y$402,TRUNC((ROW()-ROW($D$2))/COLUMNS(walk!$A$2:$Y$402)),MOD(ROW()-ROW($D$2),COLUMNS(walk!$A$2:$Y$402)),1,1)</f>
        <v>39</v>
      </c>
      <c r="E7651">
        <f ca="1">OFFSET(bike!$A$2:$Y$402,TRUNC((ROW()-ROW($E$2))/COLUMNS(bike!$A$2:$Y$402)),MOD(ROW()-ROW($E$2),COLUMNS(bike!$A$2:$Y$402)),1,1)</f>
        <v>12</v>
      </c>
      <c r="F7651">
        <f ca="1">OFFSET(transit!$A$2:$Y$402,TRUNC((ROW()-ROW($F$2))/COLUMNS(transit!$A$2:$Y$402)),MOD(ROW()-ROW($F$2),COLUMNS(transit!$A$2:$Y$402)),1,1)</f>
        <v>34</v>
      </c>
      <c r="G7651">
        <f ca="1">OFFSET(drive!$A$2:$Y$402,TRUNC((ROW()-ROW($G$2))/COLUMNS(drive!$A$2:$Y$402)),MOD(ROW()-ROW($G$2),COLUMNS(drive!$A$2:$Y$402)),1,1)</f>
        <v>7</v>
      </c>
      <c r="H7651" s="5">
        <f ca="1">(VLOOKUP($B7651,weights!$A$2:$R$6,4))*VLOOKUP($B7651,weights!$A$2:$R$6,6)^C7651*(VLOOKUP($B7651,weights!$A$2:$R$6,15)*EXP(VLOOKUP($B7651,weights!$A$2:$R$6,11)*D7651)+VLOOKUP($B7651,weights!$A$2:$R$6,16)*EXP(VLOOKUP($B7651,weights!$A$2:$R$6,12)*E7651)+VLOOKUP($B7651,weights!$A$2:$R$6,17)*EXP(VLOOKUP($B7651,weights!$A$2:$R$6,13)*F7651)+VLOOKUP($B7651,weights!$A$2:$R$6,18)*EXP(VLOOKUP($B7651,weights!$A$2:$R$6,14)*G7651))</f>
        <v>0.57499259859690721</v>
      </c>
    </row>
    <row r="7652" spans="1:8" ht="12.75" x14ac:dyDescent="0.2">
      <c r="A7652">
        <f t="shared" si="0"/>
        <v>307</v>
      </c>
      <c r="B7652" t="str">
        <f t="shared" ref="B7652:C7652" si="7626">B7627</f>
        <v>restaurant</v>
      </c>
      <c r="C7652">
        <f t="shared" si="7626"/>
        <v>0</v>
      </c>
      <c r="D7652">
        <f ca="1">OFFSET(walk!$A$2:$Y$402,TRUNC((ROW()-ROW($D$2))/COLUMNS(walk!$A$2:$Y$402)),MOD(ROW()-ROW($D$2),COLUMNS(walk!$A$2:$Y$402)),1,1)</f>
        <v>6</v>
      </c>
      <c r="E7652">
        <f ca="1">OFFSET(bike!$A$2:$Y$402,TRUNC((ROW()-ROW($E$2))/COLUMNS(bike!$A$2:$Y$402)),MOD(ROW()-ROW($E$2),COLUMNS(bike!$A$2:$Y$402)),1,1)</f>
        <v>1</v>
      </c>
      <c r="F7652">
        <f ca="1">OFFSET(transit!$A$2:$Y$402,TRUNC((ROW()-ROW($F$2))/COLUMNS(transit!$A$2:$Y$402)),MOD(ROW()-ROW($F$2),COLUMNS(transit!$A$2:$Y$402)),1,1)</f>
        <v>6</v>
      </c>
      <c r="G7652">
        <f ca="1">OFFSET(drive!$A$2:$Y$402,TRUNC((ROW()-ROW($G$2))/COLUMNS(drive!$A$2:$Y$402)),MOD(ROW()-ROW($G$2),COLUMNS(drive!$A$2:$Y$402)),1,1)</f>
        <v>1</v>
      </c>
      <c r="H7652" s="5">
        <f ca="1">(VLOOKUP($B7652,weights!$A$2:$R$6,4))*VLOOKUP($B7652,weights!$A$2:$R$6,6)^C7652*(VLOOKUP($B7652,weights!$A$2:$R$6,15)*EXP(VLOOKUP($B7652,weights!$A$2:$R$6,11)*D7652)+VLOOKUP($B7652,weights!$A$2:$R$6,16)*EXP(VLOOKUP($B7652,weights!$A$2:$R$6,12)*E7652)+VLOOKUP($B7652,weights!$A$2:$R$6,17)*EXP(VLOOKUP($B7652,weights!$A$2:$R$6,13)*F7652)+VLOOKUP($B7652,weights!$A$2:$R$6,18)*EXP(VLOOKUP($B7652,weights!$A$2:$R$6,14)*G7652))</f>
        <v>38.775499111066253</v>
      </c>
    </row>
    <row r="7653" spans="1:8" ht="12.75" x14ac:dyDescent="0.2">
      <c r="A7653">
        <f t="shared" si="0"/>
        <v>307</v>
      </c>
      <c r="B7653" t="str">
        <f t="shared" ref="B7653:C7653" si="7627">B7628</f>
        <v>restaurant</v>
      </c>
      <c r="C7653">
        <f t="shared" si="7627"/>
        <v>1</v>
      </c>
      <c r="D7653">
        <f ca="1">OFFSET(walk!$A$2:$Y$402,TRUNC((ROW()-ROW($D$2))/COLUMNS(walk!$A$2:$Y$402)),MOD(ROW()-ROW($D$2),COLUMNS(walk!$A$2:$Y$402)),1,1)</f>
        <v>7</v>
      </c>
      <c r="E7653">
        <f ca="1">OFFSET(bike!$A$2:$Y$402,TRUNC((ROW()-ROW($E$2))/COLUMNS(bike!$A$2:$Y$402)),MOD(ROW()-ROW($E$2),COLUMNS(bike!$A$2:$Y$402)),1,1)</f>
        <v>2</v>
      </c>
      <c r="F7653">
        <f ca="1">OFFSET(transit!$A$2:$Y$402,TRUNC((ROW()-ROW($F$2))/COLUMNS(transit!$A$2:$Y$402)),MOD(ROW()-ROW($F$2),COLUMNS(transit!$A$2:$Y$402)),1,1)</f>
        <v>7</v>
      </c>
      <c r="G7653">
        <f ca="1">OFFSET(drive!$A$2:$Y$402,TRUNC((ROW()-ROW($G$2))/COLUMNS(drive!$A$2:$Y$402)),MOD(ROW()-ROW($G$2),COLUMNS(drive!$A$2:$Y$402)),1,1)</f>
        <v>3</v>
      </c>
      <c r="H7653" s="5">
        <f ca="1">(VLOOKUP($B7653,weights!$A$2:$R$6,4))*VLOOKUP($B7653,weights!$A$2:$R$6,6)^C7653*(VLOOKUP($B7653,weights!$A$2:$R$6,15)*EXP(VLOOKUP($B7653,weights!$A$2:$R$6,11)*D7653)+VLOOKUP($B7653,weights!$A$2:$R$6,16)*EXP(VLOOKUP($B7653,weights!$A$2:$R$6,12)*E7653)+VLOOKUP($B7653,weights!$A$2:$R$6,17)*EXP(VLOOKUP($B7653,weights!$A$2:$R$6,13)*F7653)+VLOOKUP($B7653,weights!$A$2:$R$6,18)*EXP(VLOOKUP($B7653,weights!$A$2:$R$6,14)*G7653))</f>
        <v>27.095209147728774</v>
      </c>
    </row>
    <row r="7654" spans="1:8" ht="12.75" x14ac:dyDescent="0.2">
      <c r="A7654">
        <f t="shared" si="0"/>
        <v>307</v>
      </c>
      <c r="B7654" t="str">
        <f t="shared" ref="B7654:C7654" si="7628">B7629</f>
        <v>restaurant</v>
      </c>
      <c r="C7654">
        <f t="shared" si="7628"/>
        <v>2</v>
      </c>
      <c r="D7654">
        <f ca="1">OFFSET(walk!$A$2:$Y$402,TRUNC((ROW()-ROW($D$2))/COLUMNS(walk!$A$2:$Y$402)),MOD(ROW()-ROW($D$2),COLUMNS(walk!$A$2:$Y$402)),1,1)</f>
        <v>9</v>
      </c>
      <c r="E7654">
        <f ca="1">OFFSET(bike!$A$2:$Y$402,TRUNC((ROW()-ROW($E$2))/COLUMNS(bike!$A$2:$Y$402)),MOD(ROW()-ROW($E$2),COLUMNS(bike!$A$2:$Y$402)),1,1)</f>
        <v>2</v>
      </c>
      <c r="F7654">
        <f ca="1">OFFSET(transit!$A$2:$Y$402,TRUNC((ROW()-ROW($F$2))/COLUMNS(transit!$A$2:$Y$402)),MOD(ROW()-ROW($F$2),COLUMNS(transit!$A$2:$Y$402)),1,1)</f>
        <v>8</v>
      </c>
      <c r="G7654">
        <f ca="1">OFFSET(drive!$A$2:$Y$402,TRUNC((ROW()-ROW($G$2))/COLUMNS(drive!$A$2:$Y$402)),MOD(ROW()-ROW($G$2),COLUMNS(drive!$A$2:$Y$402)),1,1)</f>
        <v>3</v>
      </c>
      <c r="H7654" s="5">
        <f ca="1">(VLOOKUP($B7654,weights!$A$2:$R$6,4))*VLOOKUP($B7654,weights!$A$2:$R$6,6)^C7654*(VLOOKUP($B7654,weights!$A$2:$R$6,15)*EXP(VLOOKUP($B7654,weights!$A$2:$R$6,11)*D7654)+VLOOKUP($B7654,weights!$A$2:$R$6,16)*EXP(VLOOKUP($B7654,weights!$A$2:$R$6,12)*E7654)+VLOOKUP($B7654,weights!$A$2:$R$6,17)*EXP(VLOOKUP($B7654,weights!$A$2:$R$6,13)*F7654)+VLOOKUP($B7654,weights!$A$2:$R$6,18)*EXP(VLOOKUP($B7654,weights!$A$2:$R$6,14)*G7654))</f>
        <v>22.420450393051802</v>
      </c>
    </row>
    <row r="7655" spans="1:8" ht="12.75" x14ac:dyDescent="0.2">
      <c r="A7655">
        <f t="shared" si="0"/>
        <v>307</v>
      </c>
      <c r="B7655" t="str">
        <f t="shared" ref="B7655:C7655" si="7629">B7630</f>
        <v>restaurant</v>
      </c>
      <c r="C7655">
        <f t="shared" si="7629"/>
        <v>3</v>
      </c>
      <c r="D7655">
        <f ca="1">OFFSET(walk!$A$2:$Y$402,TRUNC((ROW()-ROW($D$2))/COLUMNS(walk!$A$2:$Y$402)),MOD(ROW()-ROW($D$2),COLUMNS(walk!$A$2:$Y$402)),1,1)</f>
        <v>10</v>
      </c>
      <c r="E7655">
        <f ca="1">OFFSET(bike!$A$2:$Y$402,TRUNC((ROW()-ROW($E$2))/COLUMNS(bike!$A$2:$Y$402)),MOD(ROW()-ROW($E$2),COLUMNS(bike!$A$2:$Y$402)),1,1)</f>
        <v>2</v>
      </c>
      <c r="F7655">
        <f ca="1">OFFSET(transit!$A$2:$Y$402,TRUNC((ROW()-ROW($F$2))/COLUMNS(transit!$A$2:$Y$402)),MOD(ROW()-ROW($F$2),COLUMNS(transit!$A$2:$Y$402)),1,1)</f>
        <v>8</v>
      </c>
      <c r="G7655">
        <f ca="1">OFFSET(drive!$A$2:$Y$402,TRUNC((ROW()-ROW($G$2))/COLUMNS(drive!$A$2:$Y$402)),MOD(ROW()-ROW($G$2),COLUMNS(drive!$A$2:$Y$402)),1,1)</f>
        <v>3</v>
      </c>
      <c r="H7655" s="5">
        <f ca="1">(VLOOKUP($B7655,weights!$A$2:$R$6,4))*VLOOKUP($B7655,weights!$A$2:$R$6,6)^C7655*(VLOOKUP($B7655,weights!$A$2:$R$6,15)*EXP(VLOOKUP($B7655,weights!$A$2:$R$6,11)*D7655)+VLOOKUP($B7655,weights!$A$2:$R$6,16)*EXP(VLOOKUP($B7655,weights!$A$2:$R$6,12)*E7655)+VLOOKUP($B7655,weights!$A$2:$R$6,17)*EXP(VLOOKUP($B7655,weights!$A$2:$R$6,13)*F7655)+VLOOKUP($B7655,weights!$A$2:$R$6,18)*EXP(VLOOKUP($B7655,weights!$A$2:$R$6,14)*G7655))</f>
        <v>19.707588023203989</v>
      </c>
    </row>
    <row r="7656" spans="1:8" ht="12.75" x14ac:dyDescent="0.2">
      <c r="A7656">
        <f t="shared" si="0"/>
        <v>307</v>
      </c>
      <c r="B7656" t="str">
        <f t="shared" ref="B7656:C7656" si="7630">B7631</f>
        <v>restaurant</v>
      </c>
      <c r="C7656">
        <f t="shared" si="7630"/>
        <v>4</v>
      </c>
      <c r="D7656">
        <f ca="1">OFFSET(walk!$A$2:$Y$402,TRUNC((ROW()-ROW($D$2))/COLUMNS(walk!$A$2:$Y$402)),MOD(ROW()-ROW($D$2),COLUMNS(walk!$A$2:$Y$402)),1,1)</f>
        <v>10</v>
      </c>
      <c r="E7656">
        <f ca="1">OFFSET(bike!$A$2:$Y$402,TRUNC((ROW()-ROW($E$2))/COLUMNS(bike!$A$2:$Y$402)),MOD(ROW()-ROW($E$2),COLUMNS(bike!$A$2:$Y$402)),1,1)</f>
        <v>3</v>
      </c>
      <c r="F7656">
        <f ca="1">OFFSET(transit!$A$2:$Y$402,TRUNC((ROW()-ROW($F$2))/COLUMNS(transit!$A$2:$Y$402)),MOD(ROW()-ROW($F$2),COLUMNS(transit!$A$2:$Y$402)),1,1)</f>
        <v>9</v>
      </c>
      <c r="G7656">
        <f ca="1">OFFSET(drive!$A$2:$Y$402,TRUNC((ROW()-ROW($G$2))/COLUMNS(drive!$A$2:$Y$402)),MOD(ROW()-ROW($G$2),COLUMNS(drive!$A$2:$Y$402)),1,1)</f>
        <v>4</v>
      </c>
      <c r="H7656" s="5">
        <f ca="1">(VLOOKUP($B7656,weights!$A$2:$R$6,4))*VLOOKUP($B7656,weights!$A$2:$R$6,6)^C7656*(VLOOKUP($B7656,weights!$A$2:$R$6,15)*EXP(VLOOKUP($B7656,weights!$A$2:$R$6,11)*D7656)+VLOOKUP($B7656,weights!$A$2:$R$6,16)*EXP(VLOOKUP($B7656,weights!$A$2:$R$6,12)*E7656)+VLOOKUP($B7656,weights!$A$2:$R$6,17)*EXP(VLOOKUP($B7656,weights!$A$2:$R$6,13)*F7656)+VLOOKUP($B7656,weights!$A$2:$R$6,18)*EXP(VLOOKUP($B7656,weights!$A$2:$R$6,14)*G7656))</f>
        <v>14.880611006813389</v>
      </c>
    </row>
    <row r="7657" spans="1:8" ht="12.75" x14ac:dyDescent="0.2">
      <c r="A7657">
        <f t="shared" si="0"/>
        <v>307</v>
      </c>
      <c r="B7657" t="str">
        <f t="shared" ref="B7657:C7657" si="7631">B7632</f>
        <v>restaurant</v>
      </c>
      <c r="C7657">
        <f t="shared" si="7631"/>
        <v>5</v>
      </c>
      <c r="D7657">
        <f ca="1">OFFSET(walk!$A$2:$Y$402,TRUNC((ROW()-ROW($D$2))/COLUMNS(walk!$A$2:$Y$402)),MOD(ROW()-ROW($D$2),COLUMNS(walk!$A$2:$Y$402)),1,1)</f>
        <v>13</v>
      </c>
      <c r="E7657">
        <f ca="1">OFFSET(bike!$A$2:$Y$402,TRUNC((ROW()-ROW($E$2))/COLUMNS(bike!$A$2:$Y$402)),MOD(ROW()-ROW($E$2),COLUMNS(bike!$A$2:$Y$402)),1,1)</f>
        <v>4</v>
      </c>
      <c r="F7657">
        <f ca="1">OFFSET(transit!$A$2:$Y$402,TRUNC((ROW()-ROW($F$2))/COLUMNS(transit!$A$2:$Y$402)),MOD(ROW()-ROW($F$2),COLUMNS(transit!$A$2:$Y$402)),1,1)</f>
        <v>10</v>
      </c>
      <c r="G7657">
        <f ca="1">OFFSET(drive!$A$2:$Y$402,TRUNC((ROW()-ROW($G$2))/COLUMNS(drive!$A$2:$Y$402)),MOD(ROW()-ROW($G$2),COLUMNS(drive!$A$2:$Y$402)),1,1)</f>
        <v>4</v>
      </c>
      <c r="H7657" s="5">
        <f ca="1">(VLOOKUP($B7657,weights!$A$2:$R$6,4))*VLOOKUP($B7657,weights!$A$2:$R$6,6)^C7657*(VLOOKUP($B7657,weights!$A$2:$R$6,15)*EXP(VLOOKUP($B7657,weights!$A$2:$R$6,11)*D7657)+VLOOKUP($B7657,weights!$A$2:$R$6,16)*EXP(VLOOKUP($B7657,weights!$A$2:$R$6,12)*E7657)+VLOOKUP($B7657,weights!$A$2:$R$6,17)*EXP(VLOOKUP($B7657,weights!$A$2:$R$6,13)*F7657)+VLOOKUP($B7657,weights!$A$2:$R$6,18)*EXP(VLOOKUP($B7657,weights!$A$2:$R$6,14)*G7657))</f>
        <v>11.438521612306769</v>
      </c>
    </row>
    <row r="7658" spans="1:8" ht="12.75" x14ac:dyDescent="0.2">
      <c r="A7658">
        <f t="shared" si="0"/>
        <v>307</v>
      </c>
      <c r="B7658" t="str">
        <f t="shared" ref="B7658:C7658" si="7632">B7633</f>
        <v>restaurant</v>
      </c>
      <c r="C7658">
        <f t="shared" si="7632"/>
        <v>6</v>
      </c>
      <c r="D7658">
        <f ca="1">OFFSET(walk!$A$2:$Y$402,TRUNC((ROW()-ROW($D$2))/COLUMNS(walk!$A$2:$Y$402)),MOD(ROW()-ROW($D$2),COLUMNS(walk!$A$2:$Y$402)),1,1)</f>
        <v>13</v>
      </c>
      <c r="E7658">
        <f ca="1">OFFSET(bike!$A$2:$Y$402,TRUNC((ROW()-ROW($E$2))/COLUMNS(bike!$A$2:$Y$402)),MOD(ROW()-ROW($E$2),COLUMNS(bike!$A$2:$Y$402)),1,1)</f>
        <v>5</v>
      </c>
      <c r="F7658">
        <f ca="1">OFFSET(transit!$A$2:$Y$402,TRUNC((ROW()-ROW($F$2))/COLUMNS(transit!$A$2:$Y$402)),MOD(ROW()-ROW($F$2),COLUMNS(transit!$A$2:$Y$402)),1,1)</f>
        <v>10</v>
      </c>
      <c r="G7658">
        <f ca="1">OFFSET(drive!$A$2:$Y$402,TRUNC((ROW()-ROW($G$2))/COLUMNS(drive!$A$2:$Y$402)),MOD(ROW()-ROW($G$2),COLUMNS(drive!$A$2:$Y$402)),1,1)</f>
        <v>4</v>
      </c>
      <c r="H7658" s="5">
        <f ca="1">(VLOOKUP($B7658,weights!$A$2:$R$6,4))*VLOOKUP($B7658,weights!$A$2:$R$6,6)^C7658*(VLOOKUP($B7658,weights!$A$2:$R$6,15)*EXP(VLOOKUP($B7658,weights!$A$2:$R$6,11)*D7658)+VLOOKUP($B7658,weights!$A$2:$R$6,16)*EXP(VLOOKUP($B7658,weights!$A$2:$R$6,12)*E7658)+VLOOKUP($B7658,weights!$A$2:$R$6,17)*EXP(VLOOKUP($B7658,weights!$A$2:$R$6,13)*F7658)+VLOOKUP($B7658,weights!$A$2:$R$6,18)*EXP(VLOOKUP($B7658,weights!$A$2:$R$6,14)*G7658))</f>
        <v>9.5767154768708185</v>
      </c>
    </row>
    <row r="7659" spans="1:8" ht="12.75" x14ac:dyDescent="0.2">
      <c r="A7659">
        <f t="shared" si="0"/>
        <v>307</v>
      </c>
      <c r="B7659" t="str">
        <f t="shared" ref="B7659:C7659" si="7633">B7634</f>
        <v>restaurant</v>
      </c>
      <c r="C7659">
        <f t="shared" si="7633"/>
        <v>7</v>
      </c>
      <c r="D7659">
        <f ca="1">OFFSET(walk!$A$2:$Y$402,TRUNC((ROW()-ROW($D$2))/COLUMNS(walk!$A$2:$Y$402)),MOD(ROW()-ROW($D$2),COLUMNS(walk!$A$2:$Y$402)),1,1)</f>
        <v>14</v>
      </c>
      <c r="E7659">
        <f ca="1">OFFSET(bike!$A$2:$Y$402,TRUNC((ROW()-ROW($E$2))/COLUMNS(bike!$A$2:$Y$402)),MOD(ROW()-ROW($E$2),COLUMNS(bike!$A$2:$Y$402)),1,1)</f>
        <v>6</v>
      </c>
      <c r="F7659">
        <f ca="1">OFFSET(transit!$A$2:$Y$402,TRUNC((ROW()-ROW($F$2))/COLUMNS(transit!$A$2:$Y$402)),MOD(ROW()-ROW($F$2),COLUMNS(transit!$A$2:$Y$402)),1,1)</f>
        <v>10</v>
      </c>
      <c r="G7659">
        <f ca="1">OFFSET(drive!$A$2:$Y$402,TRUNC((ROW()-ROW($G$2))/COLUMNS(drive!$A$2:$Y$402)),MOD(ROW()-ROW($G$2),COLUMNS(drive!$A$2:$Y$402)),1,1)</f>
        <v>4</v>
      </c>
      <c r="H7659" s="5">
        <f ca="1">(VLOOKUP($B7659,weights!$A$2:$R$6,4))*VLOOKUP($B7659,weights!$A$2:$R$6,6)^C7659*(VLOOKUP($B7659,weights!$A$2:$R$6,15)*EXP(VLOOKUP($B7659,weights!$A$2:$R$6,11)*D7659)+VLOOKUP($B7659,weights!$A$2:$R$6,16)*EXP(VLOOKUP($B7659,weights!$A$2:$R$6,12)*E7659)+VLOOKUP($B7659,weights!$A$2:$R$6,17)*EXP(VLOOKUP($B7659,weights!$A$2:$R$6,13)*F7659)+VLOOKUP($B7659,weights!$A$2:$R$6,18)*EXP(VLOOKUP($B7659,weights!$A$2:$R$6,14)*G7659))</f>
        <v>8.0051106422642064</v>
      </c>
    </row>
    <row r="7660" spans="1:8" ht="12.75" x14ac:dyDescent="0.2">
      <c r="A7660">
        <f t="shared" si="0"/>
        <v>307</v>
      </c>
      <c r="B7660" t="str">
        <f t="shared" ref="B7660:C7660" si="7634">B7635</f>
        <v>restaurant</v>
      </c>
      <c r="C7660">
        <f t="shared" si="7634"/>
        <v>8</v>
      </c>
      <c r="D7660">
        <f ca="1">OFFSET(walk!$A$2:$Y$402,TRUNC((ROW()-ROW($D$2))/COLUMNS(walk!$A$2:$Y$402)),MOD(ROW()-ROW($D$2),COLUMNS(walk!$A$2:$Y$402)),1,1)</f>
        <v>18</v>
      </c>
      <c r="E7660">
        <f ca="1">OFFSET(bike!$A$2:$Y$402,TRUNC((ROW()-ROW($E$2))/COLUMNS(bike!$A$2:$Y$402)),MOD(ROW()-ROW($E$2),COLUMNS(bike!$A$2:$Y$402)),1,1)</f>
        <v>6</v>
      </c>
      <c r="F7660">
        <f ca="1">OFFSET(transit!$A$2:$Y$402,TRUNC((ROW()-ROW($F$2))/COLUMNS(transit!$A$2:$Y$402)),MOD(ROW()-ROW($F$2),COLUMNS(transit!$A$2:$Y$402)),1,1)</f>
        <v>13</v>
      </c>
      <c r="G7660">
        <f ca="1">OFFSET(drive!$A$2:$Y$402,TRUNC((ROW()-ROW($G$2))/COLUMNS(drive!$A$2:$Y$402)),MOD(ROW()-ROW($G$2),COLUMNS(drive!$A$2:$Y$402)),1,1)</f>
        <v>4</v>
      </c>
      <c r="H7660" s="5">
        <f ca="1">(VLOOKUP($B7660,weights!$A$2:$R$6,4))*VLOOKUP($B7660,weights!$A$2:$R$6,6)^C7660*(VLOOKUP($B7660,weights!$A$2:$R$6,15)*EXP(VLOOKUP($B7660,weights!$A$2:$R$6,11)*D7660)+VLOOKUP($B7660,weights!$A$2:$R$6,16)*EXP(VLOOKUP($B7660,weights!$A$2:$R$6,12)*E7660)+VLOOKUP($B7660,weights!$A$2:$R$6,17)*EXP(VLOOKUP($B7660,weights!$A$2:$R$6,13)*F7660)+VLOOKUP($B7660,weights!$A$2:$R$6,18)*EXP(VLOOKUP($B7660,weights!$A$2:$R$6,14)*G7660))</f>
        <v>6.4195980793884821</v>
      </c>
    </row>
    <row r="7661" spans="1:8" ht="12.75" x14ac:dyDescent="0.2">
      <c r="A7661">
        <f t="shared" si="0"/>
        <v>307</v>
      </c>
      <c r="B7661" t="str">
        <f t="shared" ref="B7661:C7661" si="7635">B7636</f>
        <v>restaurant</v>
      </c>
      <c r="C7661">
        <f t="shared" si="7635"/>
        <v>9</v>
      </c>
      <c r="D7661">
        <f ca="1">OFFSET(walk!$A$2:$Y$402,TRUNC((ROW()-ROW($D$2))/COLUMNS(walk!$A$2:$Y$402)),MOD(ROW()-ROW($D$2),COLUMNS(walk!$A$2:$Y$402)),1,1)</f>
        <v>19</v>
      </c>
      <c r="E7661">
        <f ca="1">OFFSET(bike!$A$2:$Y$402,TRUNC((ROW()-ROW($E$2))/COLUMNS(bike!$A$2:$Y$402)),MOD(ROW()-ROW($E$2),COLUMNS(bike!$A$2:$Y$402)),1,1)</f>
        <v>100</v>
      </c>
      <c r="F7661">
        <f ca="1">OFFSET(transit!$A$2:$Y$402,TRUNC((ROW()-ROW($F$2))/COLUMNS(transit!$A$2:$Y$402)),MOD(ROW()-ROW($F$2),COLUMNS(transit!$A$2:$Y$402)),1,1)</f>
        <v>14</v>
      </c>
      <c r="G7661">
        <f ca="1">OFFSET(drive!$A$2:$Y$402,TRUNC((ROW()-ROW($G$2))/COLUMNS(drive!$A$2:$Y$402)),MOD(ROW()-ROW($G$2),COLUMNS(drive!$A$2:$Y$402)),1,1)</f>
        <v>7</v>
      </c>
      <c r="H7661" s="5">
        <f ca="1">(VLOOKUP($B7661,weights!$A$2:$R$6,4))*VLOOKUP($B7661,weights!$A$2:$R$6,6)^C7661*(VLOOKUP($B7661,weights!$A$2:$R$6,15)*EXP(VLOOKUP($B7661,weights!$A$2:$R$6,11)*D7661)+VLOOKUP($B7661,weights!$A$2:$R$6,16)*EXP(VLOOKUP($B7661,weights!$A$2:$R$6,12)*E7661)+VLOOKUP($B7661,weights!$A$2:$R$6,17)*EXP(VLOOKUP($B7661,weights!$A$2:$R$6,13)*F7661)+VLOOKUP($B7661,weights!$A$2:$R$6,18)*EXP(VLOOKUP($B7661,weights!$A$2:$R$6,14)*G7661))</f>
        <v>2.9138429327164359</v>
      </c>
    </row>
    <row r="7662" spans="1:8" ht="12.75" x14ac:dyDescent="0.2">
      <c r="A7662">
        <f t="shared" si="0"/>
        <v>307</v>
      </c>
      <c r="B7662" t="str">
        <f t="shared" ref="B7662:C7662" si="7636">B7637</f>
        <v>supermarket</v>
      </c>
      <c r="C7662">
        <f t="shared" si="7636"/>
        <v>0</v>
      </c>
      <c r="D7662">
        <f ca="1">OFFSET(walk!$A$2:$Y$402,TRUNC((ROW()-ROW($D$2))/COLUMNS(walk!$A$2:$Y$402)),MOD(ROW()-ROW($D$2),COLUMNS(walk!$A$2:$Y$402)),1,1)</f>
        <v>40</v>
      </c>
      <c r="E7662">
        <f ca="1">OFFSET(bike!$A$2:$Y$402,TRUNC((ROW()-ROW($E$2))/COLUMNS(bike!$A$2:$Y$402)),MOD(ROW()-ROW($E$2),COLUMNS(bike!$A$2:$Y$402)),1,1)</f>
        <v>14</v>
      </c>
      <c r="F7662">
        <f ca="1">OFFSET(transit!$A$2:$Y$402,TRUNC((ROW()-ROW($F$2))/COLUMNS(transit!$A$2:$Y$402)),MOD(ROW()-ROW($F$2),COLUMNS(transit!$A$2:$Y$402)),1,1)</f>
        <v>21</v>
      </c>
      <c r="G7662">
        <f ca="1">OFFSET(drive!$A$2:$Y$402,TRUNC((ROW()-ROW($G$2))/COLUMNS(drive!$A$2:$Y$402)),MOD(ROW()-ROW($G$2),COLUMNS(drive!$A$2:$Y$402)),1,1)</f>
        <v>8</v>
      </c>
      <c r="H7662" s="5">
        <f ca="1">(VLOOKUP($B7662,weights!$A$2:$R$6,4))*VLOOKUP($B7662,weights!$A$2:$R$6,6)^C7662*(VLOOKUP($B7662,weights!$A$2:$R$6,15)*EXP(VLOOKUP($B7662,weights!$A$2:$R$6,11)*D7662)+VLOOKUP($B7662,weights!$A$2:$R$6,16)*EXP(VLOOKUP($B7662,weights!$A$2:$R$6,12)*E7662)+VLOOKUP($B7662,weights!$A$2:$R$6,17)*EXP(VLOOKUP($B7662,weights!$A$2:$R$6,13)*F7662)+VLOOKUP($B7662,weights!$A$2:$R$6,18)*EXP(VLOOKUP($B7662,weights!$A$2:$R$6,14)*G7662))</f>
        <v>3.5536918861503262</v>
      </c>
    </row>
    <row r="7663" spans="1:8" ht="12.75" x14ac:dyDescent="0.2">
      <c r="A7663">
        <f t="shared" si="0"/>
        <v>307</v>
      </c>
      <c r="B7663" t="str">
        <f t="shared" ref="B7663:C7663" si="7637">B7638</f>
        <v>supermarket</v>
      </c>
      <c r="C7663">
        <f t="shared" si="7637"/>
        <v>1</v>
      </c>
      <c r="D7663">
        <f ca="1">OFFSET(walk!$A$2:$Y$402,TRUNC((ROW()-ROW($D$2))/COLUMNS(walk!$A$2:$Y$402)),MOD(ROW()-ROW($D$2),COLUMNS(walk!$A$2:$Y$402)),1,1)</f>
        <v>48</v>
      </c>
      <c r="E7663">
        <f ca="1">OFFSET(bike!$A$2:$Y$402,TRUNC((ROW()-ROW($E$2))/COLUMNS(bike!$A$2:$Y$402)),MOD(ROW()-ROW($E$2),COLUMNS(bike!$A$2:$Y$402)),1,1)</f>
        <v>15</v>
      </c>
      <c r="F7663">
        <f ca="1">OFFSET(transit!$A$2:$Y$402,TRUNC((ROW()-ROW($F$2))/COLUMNS(transit!$A$2:$Y$402)),MOD(ROW()-ROW($F$2),COLUMNS(transit!$A$2:$Y$402)),1,1)</f>
        <v>25</v>
      </c>
      <c r="G7663">
        <f ca="1">OFFSET(drive!$A$2:$Y$402,TRUNC((ROW()-ROW($G$2))/COLUMNS(drive!$A$2:$Y$402)),MOD(ROW()-ROW($G$2),COLUMNS(drive!$A$2:$Y$402)),1,1)</f>
        <v>10</v>
      </c>
      <c r="H7663" s="5">
        <f ca="1">(VLOOKUP($B7663,weights!$A$2:$R$6,4))*VLOOKUP($B7663,weights!$A$2:$R$6,6)^C7663*(VLOOKUP($B7663,weights!$A$2:$R$6,15)*EXP(VLOOKUP($B7663,weights!$A$2:$R$6,11)*D7663)+VLOOKUP($B7663,weights!$A$2:$R$6,16)*EXP(VLOOKUP($B7663,weights!$A$2:$R$6,12)*E7663)+VLOOKUP($B7663,weights!$A$2:$R$6,17)*EXP(VLOOKUP($B7663,weights!$A$2:$R$6,13)*F7663)+VLOOKUP($B7663,weights!$A$2:$R$6,18)*EXP(VLOOKUP($B7663,weights!$A$2:$R$6,14)*G7663))</f>
        <v>1.3647819109270418</v>
      </c>
    </row>
    <row r="7664" spans="1:8" ht="12.75" x14ac:dyDescent="0.2">
      <c r="A7664">
        <f t="shared" si="0"/>
        <v>307</v>
      </c>
      <c r="B7664" t="str">
        <f t="shared" ref="B7664:C7664" si="7638">B7639</f>
        <v>supermarket</v>
      </c>
      <c r="C7664">
        <f t="shared" si="7638"/>
        <v>2</v>
      </c>
      <c r="D7664">
        <f ca="1">OFFSET(walk!$A$2:$Y$402,TRUNC((ROW()-ROW($D$2))/COLUMNS(walk!$A$2:$Y$402)),MOD(ROW()-ROW($D$2),COLUMNS(walk!$A$2:$Y$402)),1,1)</f>
        <v>53</v>
      </c>
      <c r="E7664">
        <f ca="1">OFFSET(bike!$A$2:$Y$402,TRUNC((ROW()-ROW($E$2))/COLUMNS(bike!$A$2:$Y$402)),MOD(ROW()-ROW($E$2),COLUMNS(bike!$A$2:$Y$402)),1,1)</f>
        <v>16</v>
      </c>
      <c r="F7664">
        <f ca="1">OFFSET(transit!$A$2:$Y$402,TRUNC((ROW()-ROW($F$2))/COLUMNS(transit!$A$2:$Y$402)),MOD(ROW()-ROW($F$2),COLUMNS(transit!$A$2:$Y$402)),1,1)</f>
        <v>32</v>
      </c>
      <c r="G7664">
        <f ca="1">OFFSET(drive!$A$2:$Y$402,TRUNC((ROW()-ROW($G$2))/COLUMNS(drive!$A$2:$Y$402)),MOD(ROW()-ROW($G$2),COLUMNS(drive!$A$2:$Y$402)),1,1)</f>
        <v>12</v>
      </c>
      <c r="H7664" s="5">
        <f ca="1">(VLOOKUP($B7664,weights!$A$2:$R$6,4))*VLOOKUP($B7664,weights!$A$2:$R$6,6)^C7664*(VLOOKUP($B7664,weights!$A$2:$R$6,15)*EXP(VLOOKUP($B7664,weights!$A$2:$R$6,11)*D7664)+VLOOKUP($B7664,weights!$A$2:$R$6,16)*EXP(VLOOKUP($B7664,weights!$A$2:$R$6,12)*E7664)+VLOOKUP($B7664,weights!$A$2:$R$6,17)*EXP(VLOOKUP($B7664,weights!$A$2:$R$6,13)*F7664)+VLOOKUP($B7664,weights!$A$2:$R$6,18)*EXP(VLOOKUP($B7664,weights!$A$2:$R$6,14)*G7664))</f>
        <v>0.51903592617072292</v>
      </c>
    </row>
    <row r="7665" spans="1:8" ht="12.75" x14ac:dyDescent="0.2">
      <c r="A7665">
        <f t="shared" si="0"/>
        <v>307</v>
      </c>
      <c r="B7665" t="str">
        <f t="shared" ref="B7665:C7665" si="7639">B7640</f>
        <v>supermarket</v>
      </c>
      <c r="C7665">
        <f t="shared" si="7639"/>
        <v>3</v>
      </c>
      <c r="D7665">
        <f ca="1">OFFSET(walk!$A$2:$Y$402,TRUNC((ROW()-ROW($D$2))/COLUMNS(walk!$A$2:$Y$402)),MOD(ROW()-ROW($D$2),COLUMNS(walk!$A$2:$Y$402)),1,1)</f>
        <v>60</v>
      </c>
      <c r="E7665">
        <f ca="1">OFFSET(bike!$A$2:$Y$402,TRUNC((ROW()-ROW($E$2))/COLUMNS(bike!$A$2:$Y$402)),MOD(ROW()-ROW($E$2),COLUMNS(bike!$A$2:$Y$402)),1,1)</f>
        <v>19</v>
      </c>
      <c r="F7665">
        <f ca="1">OFFSET(transit!$A$2:$Y$402,TRUNC((ROW()-ROW($F$2))/COLUMNS(transit!$A$2:$Y$402)),MOD(ROW()-ROW($F$2),COLUMNS(transit!$A$2:$Y$402)),1,1)</f>
        <v>38</v>
      </c>
      <c r="G7665">
        <f ca="1">OFFSET(drive!$A$2:$Y$402,TRUNC((ROW()-ROW($G$2))/COLUMNS(drive!$A$2:$Y$402)),MOD(ROW()-ROW($G$2),COLUMNS(drive!$A$2:$Y$402)),1,1)</f>
        <v>14</v>
      </c>
      <c r="H7665" s="5">
        <f ca="1">(VLOOKUP($B7665,weights!$A$2:$R$6,4))*VLOOKUP($B7665,weights!$A$2:$R$6,6)^C7665*(VLOOKUP($B7665,weights!$A$2:$R$6,15)*EXP(VLOOKUP($B7665,weights!$A$2:$R$6,11)*D7665)+VLOOKUP($B7665,weights!$A$2:$R$6,16)*EXP(VLOOKUP($B7665,weights!$A$2:$R$6,12)*E7665)+VLOOKUP($B7665,weights!$A$2:$R$6,17)*EXP(VLOOKUP($B7665,weights!$A$2:$R$6,13)*F7665)+VLOOKUP($B7665,weights!$A$2:$R$6,18)*EXP(VLOOKUP($B7665,weights!$A$2:$R$6,14)*G7665))</f>
        <v>0.19331309165545715</v>
      </c>
    </row>
    <row r="7666" spans="1:8" ht="12.75" x14ac:dyDescent="0.2">
      <c r="A7666">
        <f t="shared" si="0"/>
        <v>307</v>
      </c>
      <c r="B7666" t="str">
        <f t="shared" ref="B7666:C7666" si="7640">B7641</f>
        <v>supermarket</v>
      </c>
      <c r="C7666">
        <f t="shared" si="7640"/>
        <v>4</v>
      </c>
      <c r="D7666">
        <f ca="1">OFFSET(walk!$A$2:$Y$402,TRUNC((ROW()-ROW($D$2))/COLUMNS(walk!$A$2:$Y$402)),MOD(ROW()-ROW($D$2),COLUMNS(walk!$A$2:$Y$402)),1,1)</f>
        <v>76</v>
      </c>
      <c r="E7666">
        <f ca="1">OFFSET(bike!$A$2:$Y$402,TRUNC((ROW()-ROW($E$2))/COLUMNS(bike!$A$2:$Y$402)),MOD(ROW()-ROW($E$2),COLUMNS(bike!$A$2:$Y$402)),1,1)</f>
        <v>25</v>
      </c>
      <c r="F7666">
        <f ca="1">OFFSET(transit!$A$2:$Y$402,TRUNC((ROW()-ROW($F$2))/COLUMNS(transit!$A$2:$Y$402)),MOD(ROW()-ROW($F$2),COLUMNS(transit!$A$2:$Y$402)),1,1)</f>
        <v>39</v>
      </c>
      <c r="G7666">
        <f ca="1">OFFSET(drive!$A$2:$Y$402,TRUNC((ROW()-ROW($G$2))/COLUMNS(drive!$A$2:$Y$402)),MOD(ROW()-ROW($G$2),COLUMNS(drive!$A$2:$Y$402)),1,1)</f>
        <v>15</v>
      </c>
      <c r="H7666" s="5">
        <f ca="1">(VLOOKUP($B7666,weights!$A$2:$R$6,4))*VLOOKUP($B7666,weights!$A$2:$R$6,6)^C7666*(VLOOKUP($B7666,weights!$A$2:$R$6,15)*EXP(VLOOKUP($B7666,weights!$A$2:$R$6,11)*D7666)+VLOOKUP($B7666,weights!$A$2:$R$6,16)*EXP(VLOOKUP($B7666,weights!$A$2:$R$6,12)*E7666)+VLOOKUP($B7666,weights!$A$2:$R$6,17)*EXP(VLOOKUP($B7666,weights!$A$2:$R$6,13)*F7666)+VLOOKUP($B7666,weights!$A$2:$R$6,18)*EXP(VLOOKUP($B7666,weights!$A$2:$R$6,14)*G7666))</f>
        <v>8.9011889484258061E-2</v>
      </c>
    </row>
    <row r="7667" spans="1:8" ht="12.75" x14ac:dyDescent="0.2">
      <c r="A7667">
        <f t="shared" si="0"/>
        <v>307</v>
      </c>
      <c r="B7667" t="str">
        <f t="shared" ref="B7667:C7667" si="7641">B7642</f>
        <v>store</v>
      </c>
      <c r="C7667">
        <f t="shared" si="7641"/>
        <v>0</v>
      </c>
      <c r="D7667">
        <f ca="1">OFFSET(walk!$A$2:$Y$402,TRUNC((ROW()-ROW($D$2))/COLUMNS(walk!$A$2:$Y$402)),MOD(ROW()-ROW($D$2),COLUMNS(walk!$A$2:$Y$402)),1,1)</f>
        <v>5</v>
      </c>
      <c r="E7667">
        <f ca="1">OFFSET(bike!$A$2:$Y$402,TRUNC((ROW()-ROW($E$2))/COLUMNS(bike!$A$2:$Y$402)),MOD(ROW()-ROW($E$2),COLUMNS(bike!$A$2:$Y$402)),1,1)</f>
        <v>1</v>
      </c>
      <c r="F7667">
        <f ca="1">OFFSET(transit!$A$2:$Y$402,TRUNC((ROW()-ROW($F$2))/COLUMNS(transit!$A$2:$Y$402)),MOD(ROW()-ROW($F$2),COLUMNS(transit!$A$2:$Y$402)),1,1)</f>
        <v>5</v>
      </c>
      <c r="G7667">
        <f ca="1">OFFSET(drive!$A$2:$Y$402,TRUNC((ROW()-ROW($G$2))/COLUMNS(drive!$A$2:$Y$402)),MOD(ROW()-ROW($G$2),COLUMNS(drive!$A$2:$Y$402)),1,1)</f>
        <v>2</v>
      </c>
      <c r="H7667" s="5">
        <f ca="1">(VLOOKUP($B7667,weights!$A$2:$R$6,4))*VLOOKUP($B7667,weights!$A$2:$R$6,6)^C7667*(VLOOKUP($B7667,weights!$A$2:$R$6,15)*EXP(VLOOKUP($B7667,weights!$A$2:$R$6,11)*D7667)+VLOOKUP($B7667,weights!$A$2:$R$6,16)*EXP(VLOOKUP($B7667,weights!$A$2:$R$6,12)*E7667)+VLOOKUP($B7667,weights!$A$2:$R$6,17)*EXP(VLOOKUP($B7667,weights!$A$2:$R$6,13)*F7667)+VLOOKUP($B7667,weights!$A$2:$R$6,18)*EXP(VLOOKUP($B7667,weights!$A$2:$R$6,14)*G7667))</f>
        <v>18.473708708526615</v>
      </c>
    </row>
    <row r="7668" spans="1:8" ht="12.75" x14ac:dyDescent="0.2">
      <c r="A7668">
        <f t="shared" si="0"/>
        <v>307</v>
      </c>
      <c r="B7668" t="str">
        <f t="shared" ref="B7668:C7668" si="7642">B7643</f>
        <v>store</v>
      </c>
      <c r="C7668">
        <f t="shared" si="7642"/>
        <v>1</v>
      </c>
      <c r="D7668">
        <f ca="1">OFFSET(walk!$A$2:$Y$402,TRUNC((ROW()-ROW($D$2))/COLUMNS(walk!$A$2:$Y$402)),MOD(ROW()-ROW($D$2),COLUMNS(walk!$A$2:$Y$402)),1,1)</f>
        <v>5</v>
      </c>
      <c r="E7668">
        <f ca="1">OFFSET(bike!$A$2:$Y$402,TRUNC((ROW()-ROW($E$2))/COLUMNS(bike!$A$2:$Y$402)),MOD(ROW()-ROW($E$2),COLUMNS(bike!$A$2:$Y$402)),1,1)</f>
        <v>1</v>
      </c>
      <c r="F7668">
        <f ca="1">OFFSET(transit!$A$2:$Y$402,TRUNC((ROW()-ROW($F$2))/COLUMNS(transit!$A$2:$Y$402)),MOD(ROW()-ROW($F$2),COLUMNS(transit!$A$2:$Y$402)),1,1)</f>
        <v>5</v>
      </c>
      <c r="G7668">
        <f ca="1">OFFSET(drive!$A$2:$Y$402,TRUNC((ROW()-ROW($G$2))/COLUMNS(drive!$A$2:$Y$402)),MOD(ROW()-ROW($G$2),COLUMNS(drive!$A$2:$Y$402)),1,1)</f>
        <v>2</v>
      </c>
      <c r="H7668" s="5">
        <f ca="1">(VLOOKUP($B7668,weights!$A$2:$R$6,4))*VLOOKUP($B7668,weights!$A$2:$R$6,6)^C7668*(VLOOKUP($B7668,weights!$A$2:$R$6,15)*EXP(VLOOKUP($B7668,weights!$A$2:$R$6,11)*D7668)+VLOOKUP($B7668,weights!$A$2:$R$6,16)*EXP(VLOOKUP($B7668,weights!$A$2:$R$6,12)*E7668)+VLOOKUP($B7668,weights!$A$2:$R$6,17)*EXP(VLOOKUP($B7668,weights!$A$2:$R$6,13)*F7668)+VLOOKUP($B7668,weights!$A$2:$R$6,18)*EXP(VLOOKUP($B7668,weights!$A$2:$R$6,14)*G7668))</f>
        <v>12.459012849936558</v>
      </c>
    </row>
    <row r="7669" spans="1:8" ht="12.75" x14ac:dyDescent="0.2">
      <c r="A7669">
        <f t="shared" si="0"/>
        <v>307</v>
      </c>
      <c r="B7669" t="str">
        <f t="shared" ref="B7669:C7669" si="7643">B7644</f>
        <v>store</v>
      </c>
      <c r="C7669">
        <f t="shared" si="7643"/>
        <v>2</v>
      </c>
      <c r="D7669">
        <f ca="1">OFFSET(walk!$A$2:$Y$402,TRUNC((ROW()-ROW($D$2))/COLUMNS(walk!$A$2:$Y$402)),MOD(ROW()-ROW($D$2),COLUMNS(walk!$A$2:$Y$402)),1,1)</f>
        <v>16</v>
      </c>
      <c r="E7669">
        <f ca="1">OFFSET(bike!$A$2:$Y$402,TRUNC((ROW()-ROW($E$2))/COLUMNS(bike!$A$2:$Y$402)),MOD(ROW()-ROW($E$2),COLUMNS(bike!$A$2:$Y$402)),1,1)</f>
        <v>4</v>
      </c>
      <c r="F7669">
        <f ca="1">OFFSET(transit!$A$2:$Y$402,TRUNC((ROW()-ROW($F$2))/COLUMNS(transit!$A$2:$Y$402)),MOD(ROW()-ROW($F$2),COLUMNS(transit!$A$2:$Y$402)),1,1)</f>
        <v>9</v>
      </c>
      <c r="G7669">
        <f ca="1">OFFSET(drive!$A$2:$Y$402,TRUNC((ROW()-ROW($G$2))/COLUMNS(drive!$A$2:$Y$402)),MOD(ROW()-ROW($G$2),COLUMNS(drive!$A$2:$Y$402)),1,1)</f>
        <v>4</v>
      </c>
      <c r="H7669" s="5">
        <f ca="1">(VLOOKUP($B7669,weights!$A$2:$R$6,4))*VLOOKUP($B7669,weights!$A$2:$R$6,6)^C7669*(VLOOKUP($B7669,weights!$A$2:$R$6,15)*EXP(VLOOKUP($B7669,weights!$A$2:$R$6,11)*D7669)+VLOOKUP($B7669,weights!$A$2:$R$6,16)*EXP(VLOOKUP($B7669,weights!$A$2:$R$6,12)*E7669)+VLOOKUP($B7669,weights!$A$2:$R$6,17)*EXP(VLOOKUP($B7669,weights!$A$2:$R$6,13)*F7669)+VLOOKUP($B7669,weights!$A$2:$R$6,18)*EXP(VLOOKUP($B7669,weights!$A$2:$R$6,14)*G7669))</f>
        <v>2.9124754305223326</v>
      </c>
    </row>
    <row r="7670" spans="1:8" ht="12.75" x14ac:dyDescent="0.2">
      <c r="A7670">
        <f t="shared" si="0"/>
        <v>307</v>
      </c>
      <c r="B7670" t="str">
        <f t="shared" ref="B7670:C7670" si="7644">B7645</f>
        <v>store</v>
      </c>
      <c r="C7670">
        <f t="shared" si="7644"/>
        <v>3</v>
      </c>
      <c r="D7670">
        <f ca="1">OFFSET(walk!$A$2:$Y$402,TRUNC((ROW()-ROW($D$2))/COLUMNS(walk!$A$2:$Y$402)),MOD(ROW()-ROW($D$2),COLUMNS(walk!$A$2:$Y$402)),1,1)</f>
        <v>18</v>
      </c>
      <c r="E7670">
        <f ca="1">OFFSET(bike!$A$2:$Y$402,TRUNC((ROW()-ROW($E$2))/COLUMNS(bike!$A$2:$Y$402)),MOD(ROW()-ROW($E$2),COLUMNS(bike!$A$2:$Y$402)),1,1)</f>
        <v>5</v>
      </c>
      <c r="F7670">
        <f ca="1">OFFSET(transit!$A$2:$Y$402,TRUNC((ROW()-ROW($F$2))/COLUMNS(transit!$A$2:$Y$402)),MOD(ROW()-ROW($F$2),COLUMNS(transit!$A$2:$Y$402)),1,1)</f>
        <v>9</v>
      </c>
      <c r="G7670">
        <f ca="1">OFFSET(drive!$A$2:$Y$402,TRUNC((ROW()-ROW($G$2))/COLUMNS(drive!$A$2:$Y$402)),MOD(ROW()-ROW($G$2),COLUMNS(drive!$A$2:$Y$402)),1,1)</f>
        <v>4</v>
      </c>
      <c r="H7670" s="5">
        <f ca="1">(VLOOKUP($B7670,weights!$A$2:$R$6,4))*VLOOKUP($B7670,weights!$A$2:$R$6,6)^C7670*(VLOOKUP($B7670,weights!$A$2:$R$6,15)*EXP(VLOOKUP($B7670,weights!$A$2:$R$6,11)*D7670)+VLOOKUP($B7670,weights!$A$2:$R$6,16)*EXP(VLOOKUP($B7670,weights!$A$2:$R$6,12)*E7670)+VLOOKUP($B7670,weights!$A$2:$R$6,17)*EXP(VLOOKUP($B7670,weights!$A$2:$R$6,13)*F7670)+VLOOKUP($B7670,weights!$A$2:$R$6,18)*EXP(VLOOKUP($B7670,weights!$A$2:$R$6,14)*G7670))</f>
        <v>1.6719186855391168</v>
      </c>
    </row>
    <row r="7671" spans="1:8" ht="12.75" x14ac:dyDescent="0.2">
      <c r="A7671">
        <f t="shared" si="0"/>
        <v>307</v>
      </c>
      <c r="B7671" t="str">
        <f t="shared" ref="B7671:C7671" si="7645">B7646</f>
        <v>store</v>
      </c>
      <c r="C7671">
        <f t="shared" si="7645"/>
        <v>4</v>
      </c>
      <c r="D7671">
        <f ca="1">OFFSET(walk!$A$2:$Y$402,TRUNC((ROW()-ROW($D$2))/COLUMNS(walk!$A$2:$Y$402)),MOD(ROW()-ROW($D$2),COLUMNS(walk!$A$2:$Y$402)),1,1)</f>
        <v>18</v>
      </c>
      <c r="E7671">
        <f ca="1">OFFSET(bike!$A$2:$Y$402,TRUNC((ROW()-ROW($E$2))/COLUMNS(bike!$A$2:$Y$402)),MOD(ROW()-ROW($E$2),COLUMNS(bike!$A$2:$Y$402)),1,1)</f>
        <v>6</v>
      </c>
      <c r="F7671">
        <f ca="1">OFFSET(transit!$A$2:$Y$402,TRUNC((ROW()-ROW($F$2))/COLUMNS(transit!$A$2:$Y$402)),MOD(ROW()-ROW($F$2),COLUMNS(transit!$A$2:$Y$402)),1,1)</f>
        <v>10</v>
      </c>
      <c r="G7671">
        <f ca="1">OFFSET(drive!$A$2:$Y$402,TRUNC((ROW()-ROW($G$2))/COLUMNS(drive!$A$2:$Y$402)),MOD(ROW()-ROW($G$2),COLUMNS(drive!$A$2:$Y$402)),1,1)</f>
        <v>4</v>
      </c>
      <c r="H7671" s="5">
        <f ca="1">(VLOOKUP($B7671,weights!$A$2:$R$6,4))*VLOOKUP($B7671,weights!$A$2:$R$6,6)^C7671*(VLOOKUP($B7671,weights!$A$2:$R$6,15)*EXP(VLOOKUP($B7671,weights!$A$2:$R$6,11)*D7671)+VLOOKUP($B7671,weights!$A$2:$R$6,16)*EXP(VLOOKUP($B7671,weights!$A$2:$R$6,12)*E7671)+VLOOKUP($B7671,weights!$A$2:$R$6,17)*EXP(VLOOKUP($B7671,weights!$A$2:$R$6,13)*F7671)+VLOOKUP($B7671,weights!$A$2:$R$6,18)*EXP(VLOOKUP($B7671,weights!$A$2:$R$6,14)*G7671))</f>
        <v>0.95973559087967275</v>
      </c>
    </row>
    <row r="7672" spans="1:8" ht="12.75" x14ac:dyDescent="0.2">
      <c r="A7672">
        <f t="shared" si="0"/>
        <v>307</v>
      </c>
      <c r="B7672" t="str">
        <f t="shared" ref="B7672:C7672" si="7646">B7647</f>
        <v>pharmacy</v>
      </c>
      <c r="C7672">
        <f t="shared" si="7646"/>
        <v>0</v>
      </c>
      <c r="D7672">
        <f ca="1">OFFSET(walk!$A$2:$Y$402,TRUNC((ROW()-ROW($D$2))/COLUMNS(walk!$A$2:$Y$402)),MOD(ROW()-ROW($D$2),COLUMNS(walk!$A$2:$Y$402)),1,1)</f>
        <v>9</v>
      </c>
      <c r="E7672">
        <f ca="1">OFFSET(bike!$A$2:$Y$402,TRUNC((ROW()-ROW($E$2))/COLUMNS(bike!$A$2:$Y$402)),MOD(ROW()-ROW($E$2),COLUMNS(bike!$A$2:$Y$402)),1,1)</f>
        <v>3</v>
      </c>
      <c r="F7672">
        <f ca="1">OFFSET(transit!$A$2:$Y$402,TRUNC((ROW()-ROW($F$2))/COLUMNS(transit!$A$2:$Y$402)),MOD(ROW()-ROW($F$2),COLUMNS(transit!$A$2:$Y$402)),1,1)</f>
        <v>9</v>
      </c>
      <c r="G7672">
        <f ca="1">OFFSET(drive!$A$2:$Y$402,TRUNC((ROW()-ROW($G$2))/COLUMNS(drive!$A$2:$Y$402)),MOD(ROW()-ROW($G$2),COLUMNS(drive!$A$2:$Y$402)),1,1)</f>
        <v>2</v>
      </c>
      <c r="H7672" s="5">
        <f ca="1">(VLOOKUP($B7672,weights!$A$2:$R$6,4))*VLOOKUP($B7672,weights!$A$2:$R$6,6)^C7672*(VLOOKUP($B7672,weights!$A$2:$R$6,15)*EXP(VLOOKUP($B7672,weights!$A$2:$R$6,11)*D7672)+VLOOKUP($B7672,weights!$A$2:$R$6,16)*EXP(VLOOKUP($B7672,weights!$A$2:$R$6,12)*E7672)+VLOOKUP($B7672,weights!$A$2:$R$6,17)*EXP(VLOOKUP($B7672,weights!$A$2:$R$6,13)*F7672)+VLOOKUP($B7672,weights!$A$2:$R$6,18)*EXP(VLOOKUP($B7672,weights!$A$2:$R$6,14)*G7672))</f>
        <v>7.2115890219049117</v>
      </c>
    </row>
    <row r="7673" spans="1:8" ht="12.75" x14ac:dyDescent="0.2">
      <c r="A7673">
        <f t="shared" si="0"/>
        <v>307</v>
      </c>
      <c r="B7673" t="str">
        <f t="shared" ref="B7673:C7673" si="7647">B7648</f>
        <v>pharmacy</v>
      </c>
      <c r="C7673">
        <f t="shared" si="7647"/>
        <v>1</v>
      </c>
      <c r="D7673">
        <f ca="1">OFFSET(walk!$A$2:$Y$402,TRUNC((ROW()-ROW($D$2))/COLUMNS(walk!$A$2:$Y$402)),MOD(ROW()-ROW($D$2),COLUMNS(walk!$A$2:$Y$402)),1,1)</f>
        <v>12</v>
      </c>
      <c r="E7673">
        <f ca="1">OFFSET(bike!$A$2:$Y$402,TRUNC((ROW()-ROW($E$2))/COLUMNS(bike!$A$2:$Y$402)),MOD(ROW()-ROW($E$2),COLUMNS(bike!$A$2:$Y$402)),1,1)</f>
        <v>6</v>
      </c>
      <c r="F7673">
        <f ca="1">OFFSET(transit!$A$2:$Y$402,TRUNC((ROW()-ROW($F$2))/COLUMNS(transit!$A$2:$Y$402)),MOD(ROW()-ROW($F$2),COLUMNS(transit!$A$2:$Y$402)),1,1)</f>
        <v>12</v>
      </c>
      <c r="G7673">
        <f ca="1">OFFSET(drive!$A$2:$Y$402,TRUNC((ROW()-ROW($G$2))/COLUMNS(drive!$A$2:$Y$402)),MOD(ROW()-ROW($G$2),COLUMNS(drive!$A$2:$Y$402)),1,1)</f>
        <v>4</v>
      </c>
      <c r="H7673" s="5">
        <f ca="1">(VLOOKUP($B7673,weights!$A$2:$R$6,4))*VLOOKUP($B7673,weights!$A$2:$R$6,6)^C7673*(VLOOKUP($B7673,weights!$A$2:$R$6,15)*EXP(VLOOKUP($B7673,weights!$A$2:$R$6,11)*D7673)+VLOOKUP($B7673,weights!$A$2:$R$6,16)*EXP(VLOOKUP($B7673,weights!$A$2:$R$6,12)*E7673)+VLOOKUP($B7673,weights!$A$2:$R$6,17)*EXP(VLOOKUP($B7673,weights!$A$2:$R$6,13)*F7673)+VLOOKUP($B7673,weights!$A$2:$R$6,18)*EXP(VLOOKUP($B7673,weights!$A$2:$R$6,14)*G7673))</f>
        <v>1.8888152588243721</v>
      </c>
    </row>
    <row r="7674" spans="1:8" ht="12.75" x14ac:dyDescent="0.2">
      <c r="A7674">
        <f t="shared" si="0"/>
        <v>307</v>
      </c>
      <c r="B7674" t="str">
        <f t="shared" ref="B7674:C7674" si="7648">B7649</f>
        <v>pharmacy</v>
      </c>
      <c r="C7674">
        <f t="shared" si="7648"/>
        <v>2</v>
      </c>
      <c r="D7674">
        <f ca="1">OFFSET(walk!$A$2:$Y$402,TRUNC((ROW()-ROW($D$2))/COLUMNS(walk!$A$2:$Y$402)),MOD(ROW()-ROW($D$2),COLUMNS(walk!$A$2:$Y$402)),1,1)</f>
        <v>12</v>
      </c>
      <c r="E7674">
        <f ca="1">OFFSET(bike!$A$2:$Y$402,TRUNC((ROW()-ROW($E$2))/COLUMNS(bike!$A$2:$Y$402)),MOD(ROW()-ROW($E$2),COLUMNS(bike!$A$2:$Y$402)),1,1)</f>
        <v>6</v>
      </c>
      <c r="F7674">
        <f ca="1">OFFSET(transit!$A$2:$Y$402,TRUNC((ROW()-ROW($F$2))/COLUMNS(transit!$A$2:$Y$402)),MOD(ROW()-ROW($F$2),COLUMNS(transit!$A$2:$Y$402)),1,1)</f>
        <v>12</v>
      </c>
      <c r="G7674">
        <f ca="1">OFFSET(drive!$A$2:$Y$402,TRUNC((ROW()-ROW($G$2))/COLUMNS(drive!$A$2:$Y$402)),MOD(ROW()-ROW($G$2),COLUMNS(drive!$A$2:$Y$402)),1,1)</f>
        <v>4</v>
      </c>
      <c r="H7674" s="5">
        <f ca="1">(VLOOKUP($B7674,weights!$A$2:$R$6,4))*VLOOKUP($B7674,weights!$A$2:$R$6,6)^C7674*(VLOOKUP($B7674,weights!$A$2:$R$6,15)*EXP(VLOOKUP($B7674,weights!$A$2:$R$6,11)*D7674)+VLOOKUP($B7674,weights!$A$2:$R$6,16)*EXP(VLOOKUP($B7674,weights!$A$2:$R$6,12)*E7674)+VLOOKUP($B7674,weights!$A$2:$R$6,17)*EXP(VLOOKUP($B7674,weights!$A$2:$R$6,13)*F7674)+VLOOKUP($B7674,weights!$A$2:$R$6,18)*EXP(VLOOKUP($B7674,weights!$A$2:$R$6,14)*G7674))</f>
        <v>0.90942956906358674</v>
      </c>
    </row>
    <row r="7675" spans="1:8" ht="12.75" x14ac:dyDescent="0.2">
      <c r="A7675">
        <f t="shared" si="0"/>
        <v>307</v>
      </c>
      <c r="B7675" t="str">
        <f t="shared" ref="B7675:C7675" si="7649">B7650</f>
        <v>bank</v>
      </c>
      <c r="C7675">
        <f t="shared" si="7649"/>
        <v>0</v>
      </c>
      <c r="D7675">
        <f ca="1">OFFSET(walk!$A$2:$Y$402,TRUNC((ROW()-ROW($D$2))/COLUMNS(walk!$A$2:$Y$402)),MOD(ROW()-ROW($D$2),COLUMNS(walk!$A$2:$Y$402)),1,1)</f>
        <v>22</v>
      </c>
      <c r="E7675">
        <f ca="1">OFFSET(bike!$A$2:$Y$402,TRUNC((ROW()-ROW($E$2))/COLUMNS(bike!$A$2:$Y$402)),MOD(ROW()-ROW($E$2),COLUMNS(bike!$A$2:$Y$402)),1,1)</f>
        <v>7</v>
      </c>
      <c r="F7675">
        <f ca="1">OFFSET(transit!$A$2:$Y$402,TRUNC((ROW()-ROW($F$2))/COLUMNS(transit!$A$2:$Y$402)),MOD(ROW()-ROW($F$2),COLUMNS(transit!$A$2:$Y$402)),1,1)</f>
        <v>22</v>
      </c>
      <c r="G7675">
        <f ca="1">OFFSET(drive!$A$2:$Y$402,TRUNC((ROW()-ROW($G$2))/COLUMNS(drive!$A$2:$Y$402)),MOD(ROW()-ROW($G$2),COLUMNS(drive!$A$2:$Y$402)),1,1)</f>
        <v>6</v>
      </c>
      <c r="H7675" s="5">
        <f ca="1">(VLOOKUP($B7675,weights!$A$2:$R$6,4))*VLOOKUP($B7675,weights!$A$2:$R$6,6)^C7675*(VLOOKUP($B7675,weights!$A$2:$R$6,15)*EXP(VLOOKUP($B7675,weights!$A$2:$R$6,11)*D7675)+VLOOKUP($B7675,weights!$A$2:$R$6,16)*EXP(VLOOKUP($B7675,weights!$A$2:$R$6,12)*E7675)+VLOOKUP($B7675,weights!$A$2:$R$6,17)*EXP(VLOOKUP($B7675,weights!$A$2:$R$6,13)*F7675)+VLOOKUP($B7675,weights!$A$2:$R$6,18)*EXP(VLOOKUP($B7675,weights!$A$2:$R$6,14)*G7675))</f>
        <v>2.5379698615685307</v>
      </c>
    </row>
    <row r="7676" spans="1:8" ht="12.75" x14ac:dyDescent="0.2">
      <c r="A7676">
        <f t="shared" si="0"/>
        <v>307</v>
      </c>
      <c r="B7676" t="str">
        <f t="shared" ref="B7676:C7676" si="7650">B7651</f>
        <v>bank</v>
      </c>
      <c r="C7676">
        <f t="shared" si="7650"/>
        <v>1</v>
      </c>
      <c r="D7676">
        <f ca="1">OFFSET(walk!$A$2:$Y$402,TRUNC((ROW()-ROW($D$2))/COLUMNS(walk!$A$2:$Y$402)),MOD(ROW()-ROW($D$2),COLUMNS(walk!$A$2:$Y$402)),1,1)</f>
        <v>39</v>
      </c>
      <c r="E7676">
        <f ca="1">OFFSET(bike!$A$2:$Y$402,TRUNC((ROW()-ROW($E$2))/COLUMNS(bike!$A$2:$Y$402)),MOD(ROW()-ROW($E$2),COLUMNS(bike!$A$2:$Y$402)),1,1)</f>
        <v>12</v>
      </c>
      <c r="F7676">
        <f ca="1">OFFSET(transit!$A$2:$Y$402,TRUNC((ROW()-ROW($F$2))/COLUMNS(transit!$A$2:$Y$402)),MOD(ROW()-ROW($F$2),COLUMNS(transit!$A$2:$Y$402)),1,1)</f>
        <v>34</v>
      </c>
      <c r="G7676">
        <f ca="1">OFFSET(drive!$A$2:$Y$402,TRUNC((ROW()-ROW($G$2))/COLUMNS(drive!$A$2:$Y$402)),MOD(ROW()-ROW($G$2),COLUMNS(drive!$A$2:$Y$402)),1,1)</f>
        <v>7</v>
      </c>
      <c r="H7676" s="5">
        <f ca="1">(VLOOKUP($B7676,weights!$A$2:$R$6,4))*VLOOKUP($B7676,weights!$A$2:$R$6,6)^C7676*(VLOOKUP($B7676,weights!$A$2:$R$6,15)*EXP(VLOOKUP($B7676,weights!$A$2:$R$6,11)*D7676)+VLOOKUP($B7676,weights!$A$2:$R$6,16)*EXP(VLOOKUP($B7676,weights!$A$2:$R$6,12)*E7676)+VLOOKUP($B7676,weights!$A$2:$R$6,17)*EXP(VLOOKUP($B7676,weights!$A$2:$R$6,13)*F7676)+VLOOKUP($B7676,weights!$A$2:$R$6,18)*EXP(VLOOKUP($B7676,weights!$A$2:$R$6,14)*G7676))</f>
        <v>0.57499259859690721</v>
      </c>
    </row>
    <row r="7677" spans="1:8" ht="12.75" x14ac:dyDescent="0.2">
      <c r="A7677">
        <f t="shared" si="0"/>
        <v>308</v>
      </c>
      <c r="B7677" t="str">
        <f t="shared" ref="B7677:C7677" si="7651">B7652</f>
        <v>restaurant</v>
      </c>
      <c r="C7677">
        <f t="shared" si="7651"/>
        <v>0</v>
      </c>
      <c r="D7677">
        <f ca="1">OFFSET(walk!$A$2:$Y$402,TRUNC((ROW()-ROW($D$2))/COLUMNS(walk!$A$2:$Y$402)),MOD(ROW()-ROW($D$2),COLUMNS(walk!$A$2:$Y$402)),1,1)</f>
        <v>4</v>
      </c>
      <c r="E7677">
        <f ca="1">OFFSET(bike!$A$2:$Y$402,TRUNC((ROW()-ROW($E$2))/COLUMNS(bike!$A$2:$Y$402)),MOD(ROW()-ROW($E$2),COLUMNS(bike!$A$2:$Y$402)),1,1)</f>
        <v>1</v>
      </c>
      <c r="F7677">
        <f ca="1">OFFSET(transit!$A$2:$Y$402,TRUNC((ROW()-ROW($F$2))/COLUMNS(transit!$A$2:$Y$402)),MOD(ROW()-ROW($F$2),COLUMNS(transit!$A$2:$Y$402)),1,1)</f>
        <v>4</v>
      </c>
      <c r="G7677">
        <f ca="1">OFFSET(drive!$A$2:$Y$402,TRUNC((ROW()-ROW($G$2))/COLUMNS(drive!$A$2:$Y$402)),MOD(ROW()-ROW($G$2),COLUMNS(drive!$A$2:$Y$402)),1,1)</f>
        <v>1</v>
      </c>
      <c r="H7677" s="5">
        <f ca="1">(VLOOKUP($B7677,weights!$A$2:$R$6,4))*VLOOKUP($B7677,weights!$A$2:$R$6,6)^C7677*(VLOOKUP($B7677,weights!$A$2:$R$6,15)*EXP(VLOOKUP($B7677,weights!$A$2:$R$6,11)*D7677)+VLOOKUP($B7677,weights!$A$2:$R$6,16)*EXP(VLOOKUP($B7677,weights!$A$2:$R$6,12)*E7677)+VLOOKUP($B7677,weights!$A$2:$R$6,17)*EXP(VLOOKUP($B7677,weights!$A$2:$R$6,13)*F7677)+VLOOKUP($B7677,weights!$A$2:$R$6,18)*EXP(VLOOKUP($B7677,weights!$A$2:$R$6,14)*G7677))</f>
        <v>44.134724700805194</v>
      </c>
    </row>
    <row r="7678" spans="1:8" ht="12.75" x14ac:dyDescent="0.2">
      <c r="A7678">
        <f t="shared" si="0"/>
        <v>308</v>
      </c>
      <c r="B7678" t="str">
        <f t="shared" ref="B7678:C7678" si="7652">B7653</f>
        <v>restaurant</v>
      </c>
      <c r="C7678">
        <f t="shared" si="7652"/>
        <v>1</v>
      </c>
      <c r="D7678">
        <f ca="1">OFFSET(walk!$A$2:$Y$402,TRUNC((ROW()-ROW($D$2))/COLUMNS(walk!$A$2:$Y$402)),MOD(ROW()-ROW($D$2),COLUMNS(walk!$A$2:$Y$402)),1,1)</f>
        <v>6</v>
      </c>
      <c r="E7678">
        <f ca="1">OFFSET(bike!$A$2:$Y$402,TRUNC((ROW()-ROW($E$2))/COLUMNS(bike!$A$2:$Y$402)),MOD(ROW()-ROW($E$2),COLUMNS(bike!$A$2:$Y$402)),1,1)</f>
        <v>1</v>
      </c>
      <c r="F7678">
        <f ca="1">OFFSET(transit!$A$2:$Y$402,TRUNC((ROW()-ROW($F$2))/COLUMNS(transit!$A$2:$Y$402)),MOD(ROW()-ROW($F$2),COLUMNS(transit!$A$2:$Y$402)),1,1)</f>
        <v>6</v>
      </c>
      <c r="G7678">
        <f ca="1">OFFSET(drive!$A$2:$Y$402,TRUNC((ROW()-ROW($G$2))/COLUMNS(drive!$A$2:$Y$402)),MOD(ROW()-ROW($G$2),COLUMNS(drive!$A$2:$Y$402)),1,1)</f>
        <v>2</v>
      </c>
      <c r="H7678" s="5">
        <f ca="1">(VLOOKUP($B7678,weights!$A$2:$R$6,4))*VLOOKUP($B7678,weights!$A$2:$R$6,6)^C7678*(VLOOKUP($B7678,weights!$A$2:$R$6,15)*EXP(VLOOKUP($B7678,weights!$A$2:$R$6,11)*D7678)+VLOOKUP($B7678,weights!$A$2:$R$6,16)*EXP(VLOOKUP($B7678,weights!$A$2:$R$6,12)*E7678)+VLOOKUP($B7678,weights!$A$2:$R$6,17)*EXP(VLOOKUP($B7678,weights!$A$2:$R$6,13)*F7678)+VLOOKUP($B7678,weights!$A$2:$R$6,18)*EXP(VLOOKUP($B7678,weights!$A$2:$R$6,14)*G7678))</f>
        <v>32.872113876155886</v>
      </c>
    </row>
    <row r="7679" spans="1:8" ht="12.75" x14ac:dyDescent="0.2">
      <c r="A7679">
        <f t="shared" si="0"/>
        <v>308</v>
      </c>
      <c r="B7679" t="str">
        <f t="shared" ref="B7679:C7679" si="7653">B7654</f>
        <v>restaurant</v>
      </c>
      <c r="C7679">
        <f t="shared" si="7653"/>
        <v>2</v>
      </c>
      <c r="D7679">
        <f ca="1">OFFSET(walk!$A$2:$Y$402,TRUNC((ROW()-ROW($D$2))/COLUMNS(walk!$A$2:$Y$402)),MOD(ROW()-ROW($D$2),COLUMNS(walk!$A$2:$Y$402)),1,1)</f>
        <v>8</v>
      </c>
      <c r="E7679">
        <f ca="1">OFFSET(bike!$A$2:$Y$402,TRUNC((ROW()-ROW($E$2))/COLUMNS(bike!$A$2:$Y$402)),MOD(ROW()-ROW($E$2),COLUMNS(bike!$A$2:$Y$402)),1,1)</f>
        <v>2</v>
      </c>
      <c r="F7679">
        <f ca="1">OFFSET(transit!$A$2:$Y$402,TRUNC((ROW()-ROW($F$2))/COLUMNS(transit!$A$2:$Y$402)),MOD(ROW()-ROW($F$2),COLUMNS(transit!$A$2:$Y$402)),1,1)</f>
        <v>6</v>
      </c>
      <c r="G7679">
        <f ca="1">OFFSET(drive!$A$2:$Y$402,TRUNC((ROW()-ROW($G$2))/COLUMNS(drive!$A$2:$Y$402)),MOD(ROW()-ROW($G$2),COLUMNS(drive!$A$2:$Y$402)),1,1)</f>
        <v>3</v>
      </c>
      <c r="H7679" s="5">
        <f ca="1">(VLOOKUP($B7679,weights!$A$2:$R$6,4))*VLOOKUP($B7679,weights!$A$2:$R$6,6)^C7679*(VLOOKUP($B7679,weights!$A$2:$R$6,15)*EXP(VLOOKUP($B7679,weights!$A$2:$R$6,11)*D7679)+VLOOKUP($B7679,weights!$A$2:$R$6,16)*EXP(VLOOKUP($B7679,weights!$A$2:$R$6,12)*E7679)+VLOOKUP($B7679,weights!$A$2:$R$6,17)*EXP(VLOOKUP($B7679,weights!$A$2:$R$6,13)*F7679)+VLOOKUP($B7679,weights!$A$2:$R$6,18)*EXP(VLOOKUP($B7679,weights!$A$2:$R$6,14)*G7679))</f>
        <v>24.351092166494546</v>
      </c>
    </row>
    <row r="7680" spans="1:8" ht="12.75" x14ac:dyDescent="0.2">
      <c r="A7680">
        <f t="shared" si="0"/>
        <v>308</v>
      </c>
      <c r="B7680" t="str">
        <f t="shared" ref="B7680:C7680" si="7654">B7655</f>
        <v>restaurant</v>
      </c>
      <c r="C7680">
        <f t="shared" si="7654"/>
        <v>3</v>
      </c>
      <c r="D7680">
        <f ca="1">OFFSET(walk!$A$2:$Y$402,TRUNC((ROW()-ROW($D$2))/COLUMNS(walk!$A$2:$Y$402)),MOD(ROW()-ROW($D$2),COLUMNS(walk!$A$2:$Y$402)),1,1)</f>
        <v>9</v>
      </c>
      <c r="E7680">
        <f ca="1">OFFSET(bike!$A$2:$Y$402,TRUNC((ROW()-ROW($E$2))/COLUMNS(bike!$A$2:$Y$402)),MOD(ROW()-ROW($E$2),COLUMNS(bike!$A$2:$Y$402)),1,1)</f>
        <v>3</v>
      </c>
      <c r="F7680">
        <f ca="1">OFFSET(transit!$A$2:$Y$402,TRUNC((ROW()-ROW($F$2))/COLUMNS(transit!$A$2:$Y$402)),MOD(ROW()-ROW($F$2),COLUMNS(transit!$A$2:$Y$402)),1,1)</f>
        <v>7</v>
      </c>
      <c r="G7680">
        <f ca="1">OFFSET(drive!$A$2:$Y$402,TRUNC((ROW()-ROW($G$2))/COLUMNS(drive!$A$2:$Y$402)),MOD(ROW()-ROW($G$2),COLUMNS(drive!$A$2:$Y$402)),1,1)</f>
        <v>3</v>
      </c>
      <c r="H7680" s="5">
        <f ca="1">(VLOOKUP($B7680,weights!$A$2:$R$6,4))*VLOOKUP($B7680,weights!$A$2:$R$6,6)^C7680*(VLOOKUP($B7680,weights!$A$2:$R$6,15)*EXP(VLOOKUP($B7680,weights!$A$2:$R$6,11)*D7680)+VLOOKUP($B7680,weights!$A$2:$R$6,16)*EXP(VLOOKUP($B7680,weights!$A$2:$R$6,12)*E7680)+VLOOKUP($B7680,weights!$A$2:$R$6,17)*EXP(VLOOKUP($B7680,weights!$A$2:$R$6,13)*F7680)+VLOOKUP($B7680,weights!$A$2:$R$6,18)*EXP(VLOOKUP($B7680,weights!$A$2:$R$6,14)*G7680))</f>
        <v>19.160985478346937</v>
      </c>
    </row>
    <row r="7681" spans="1:8" ht="12.75" x14ac:dyDescent="0.2">
      <c r="A7681">
        <f t="shared" si="0"/>
        <v>308</v>
      </c>
      <c r="B7681" t="str">
        <f t="shared" ref="B7681:C7681" si="7655">B7656</f>
        <v>restaurant</v>
      </c>
      <c r="C7681">
        <f t="shared" si="7655"/>
        <v>4</v>
      </c>
      <c r="D7681">
        <f ca="1">OFFSET(walk!$A$2:$Y$402,TRUNC((ROW()-ROW($D$2))/COLUMNS(walk!$A$2:$Y$402)),MOD(ROW()-ROW($D$2),COLUMNS(walk!$A$2:$Y$402)),1,1)</f>
        <v>11</v>
      </c>
      <c r="E7681">
        <f ca="1">OFFSET(bike!$A$2:$Y$402,TRUNC((ROW()-ROW($E$2))/COLUMNS(bike!$A$2:$Y$402)),MOD(ROW()-ROW($E$2),COLUMNS(bike!$A$2:$Y$402)),1,1)</f>
        <v>4</v>
      </c>
      <c r="F7681">
        <f ca="1">OFFSET(transit!$A$2:$Y$402,TRUNC((ROW()-ROW($F$2))/COLUMNS(transit!$A$2:$Y$402)),MOD(ROW()-ROW($F$2),COLUMNS(transit!$A$2:$Y$402)),1,1)</f>
        <v>7</v>
      </c>
      <c r="G7681">
        <f ca="1">OFFSET(drive!$A$2:$Y$402,TRUNC((ROW()-ROW($G$2))/COLUMNS(drive!$A$2:$Y$402)),MOD(ROW()-ROW($G$2),COLUMNS(drive!$A$2:$Y$402)),1,1)</f>
        <v>3</v>
      </c>
      <c r="H7681" s="5">
        <f ca="1">(VLOOKUP($B7681,weights!$A$2:$R$6,4))*VLOOKUP($B7681,weights!$A$2:$R$6,6)^C7681*(VLOOKUP($B7681,weights!$A$2:$R$6,15)*EXP(VLOOKUP($B7681,weights!$A$2:$R$6,11)*D7681)+VLOOKUP($B7681,weights!$A$2:$R$6,16)*EXP(VLOOKUP($B7681,weights!$A$2:$R$6,12)*E7681)+VLOOKUP($B7681,weights!$A$2:$R$6,17)*EXP(VLOOKUP($B7681,weights!$A$2:$R$6,13)*F7681)+VLOOKUP($B7681,weights!$A$2:$R$6,18)*EXP(VLOOKUP($B7681,weights!$A$2:$R$6,14)*G7681))</f>
        <v>15.483003103197499</v>
      </c>
    </row>
    <row r="7682" spans="1:8" ht="12.75" x14ac:dyDescent="0.2">
      <c r="A7682">
        <f t="shared" si="0"/>
        <v>308</v>
      </c>
      <c r="B7682" t="str">
        <f t="shared" ref="B7682:C7682" si="7656">B7657</f>
        <v>restaurant</v>
      </c>
      <c r="C7682">
        <f t="shared" si="7656"/>
        <v>5</v>
      </c>
      <c r="D7682">
        <f ca="1">OFFSET(walk!$A$2:$Y$402,TRUNC((ROW()-ROW($D$2))/COLUMNS(walk!$A$2:$Y$402)),MOD(ROW()-ROW($D$2),COLUMNS(walk!$A$2:$Y$402)),1,1)</f>
        <v>13</v>
      </c>
      <c r="E7682">
        <f ca="1">OFFSET(bike!$A$2:$Y$402,TRUNC((ROW()-ROW($E$2))/COLUMNS(bike!$A$2:$Y$402)),MOD(ROW()-ROW($E$2),COLUMNS(bike!$A$2:$Y$402)),1,1)</f>
        <v>4</v>
      </c>
      <c r="F7682">
        <f ca="1">OFFSET(transit!$A$2:$Y$402,TRUNC((ROW()-ROW($F$2))/COLUMNS(transit!$A$2:$Y$402)),MOD(ROW()-ROW($F$2),COLUMNS(transit!$A$2:$Y$402)),1,1)</f>
        <v>8</v>
      </c>
      <c r="G7682">
        <f ca="1">OFFSET(drive!$A$2:$Y$402,TRUNC((ROW()-ROW($G$2))/COLUMNS(drive!$A$2:$Y$402)),MOD(ROW()-ROW($G$2),COLUMNS(drive!$A$2:$Y$402)),1,1)</f>
        <v>3</v>
      </c>
      <c r="H7682" s="5">
        <f ca="1">(VLOOKUP($B7682,weights!$A$2:$R$6,4))*VLOOKUP($B7682,weights!$A$2:$R$6,6)^C7682*(VLOOKUP($B7682,weights!$A$2:$R$6,15)*EXP(VLOOKUP($B7682,weights!$A$2:$R$6,11)*D7682)+VLOOKUP($B7682,weights!$A$2:$R$6,16)*EXP(VLOOKUP($B7682,weights!$A$2:$R$6,12)*E7682)+VLOOKUP($B7682,weights!$A$2:$R$6,17)*EXP(VLOOKUP($B7682,weights!$A$2:$R$6,13)*F7682)+VLOOKUP($B7682,weights!$A$2:$R$6,18)*EXP(VLOOKUP($B7682,weights!$A$2:$R$6,14)*G7682))</f>
        <v>13.06052677334799</v>
      </c>
    </row>
    <row r="7683" spans="1:8" ht="12.75" x14ac:dyDescent="0.2">
      <c r="A7683">
        <f t="shared" si="0"/>
        <v>308</v>
      </c>
      <c r="B7683" t="str">
        <f t="shared" ref="B7683:C7683" si="7657">B7658</f>
        <v>restaurant</v>
      </c>
      <c r="C7683">
        <f t="shared" si="7657"/>
        <v>6</v>
      </c>
      <c r="D7683">
        <f ca="1">OFFSET(walk!$A$2:$Y$402,TRUNC((ROW()-ROW($D$2))/COLUMNS(walk!$A$2:$Y$402)),MOD(ROW()-ROW($D$2),COLUMNS(walk!$A$2:$Y$402)),1,1)</f>
        <v>16</v>
      </c>
      <c r="E7683">
        <f ca="1">OFFSET(bike!$A$2:$Y$402,TRUNC((ROW()-ROW($E$2))/COLUMNS(bike!$A$2:$Y$402)),MOD(ROW()-ROW($E$2),COLUMNS(bike!$A$2:$Y$402)),1,1)</f>
        <v>5</v>
      </c>
      <c r="F7683">
        <f ca="1">OFFSET(transit!$A$2:$Y$402,TRUNC((ROW()-ROW($F$2))/COLUMNS(transit!$A$2:$Y$402)),MOD(ROW()-ROW($F$2),COLUMNS(transit!$A$2:$Y$402)),1,1)</f>
        <v>8</v>
      </c>
      <c r="G7683">
        <f ca="1">OFFSET(drive!$A$2:$Y$402,TRUNC((ROW()-ROW($G$2))/COLUMNS(drive!$A$2:$Y$402)),MOD(ROW()-ROW($G$2),COLUMNS(drive!$A$2:$Y$402)),1,1)</f>
        <v>3</v>
      </c>
      <c r="H7683" s="5">
        <f ca="1">(VLOOKUP($B7683,weights!$A$2:$R$6,4))*VLOOKUP($B7683,weights!$A$2:$R$6,6)^C7683*(VLOOKUP($B7683,weights!$A$2:$R$6,15)*EXP(VLOOKUP($B7683,weights!$A$2:$R$6,11)*D7683)+VLOOKUP($B7683,weights!$A$2:$R$6,16)*EXP(VLOOKUP($B7683,weights!$A$2:$R$6,12)*E7683)+VLOOKUP($B7683,weights!$A$2:$R$6,17)*EXP(VLOOKUP($B7683,weights!$A$2:$R$6,13)*F7683)+VLOOKUP($B7683,weights!$A$2:$R$6,18)*EXP(VLOOKUP($B7683,weights!$A$2:$R$6,14)*G7683))</f>
        <v>10.756651198657947</v>
      </c>
    </row>
    <row r="7684" spans="1:8" ht="12.75" x14ac:dyDescent="0.2">
      <c r="A7684">
        <f t="shared" si="0"/>
        <v>308</v>
      </c>
      <c r="B7684" t="str">
        <f t="shared" ref="B7684:C7684" si="7658">B7659</f>
        <v>restaurant</v>
      </c>
      <c r="C7684">
        <f t="shared" si="7658"/>
        <v>7</v>
      </c>
      <c r="D7684">
        <f ca="1">OFFSET(walk!$A$2:$Y$402,TRUNC((ROW()-ROW($D$2))/COLUMNS(walk!$A$2:$Y$402)),MOD(ROW()-ROW($D$2),COLUMNS(walk!$A$2:$Y$402)),1,1)</f>
        <v>16</v>
      </c>
      <c r="E7684">
        <f ca="1">OFFSET(bike!$A$2:$Y$402,TRUNC((ROW()-ROW($E$2))/COLUMNS(bike!$A$2:$Y$402)),MOD(ROW()-ROW($E$2),COLUMNS(bike!$A$2:$Y$402)),1,1)</f>
        <v>5</v>
      </c>
      <c r="F7684">
        <f ca="1">OFFSET(transit!$A$2:$Y$402,TRUNC((ROW()-ROW($F$2))/COLUMNS(transit!$A$2:$Y$402)),MOD(ROW()-ROW($F$2),COLUMNS(transit!$A$2:$Y$402)),1,1)</f>
        <v>9</v>
      </c>
      <c r="G7684">
        <f ca="1">OFFSET(drive!$A$2:$Y$402,TRUNC((ROW()-ROW($G$2))/COLUMNS(drive!$A$2:$Y$402)),MOD(ROW()-ROW($G$2),COLUMNS(drive!$A$2:$Y$402)),1,1)</f>
        <v>4</v>
      </c>
      <c r="H7684" s="5">
        <f ca="1">(VLOOKUP($B7684,weights!$A$2:$R$6,4))*VLOOKUP($B7684,weights!$A$2:$R$6,6)^C7684*(VLOOKUP($B7684,weights!$A$2:$R$6,15)*EXP(VLOOKUP($B7684,weights!$A$2:$R$6,11)*D7684)+VLOOKUP($B7684,weights!$A$2:$R$6,16)*EXP(VLOOKUP($B7684,weights!$A$2:$R$6,12)*E7684)+VLOOKUP($B7684,weights!$A$2:$R$6,17)*EXP(VLOOKUP($B7684,weights!$A$2:$R$6,13)*F7684)+VLOOKUP($B7684,weights!$A$2:$R$6,18)*EXP(VLOOKUP($B7684,weights!$A$2:$R$6,14)*G7684))</f>
        <v>8.6107541457343828</v>
      </c>
    </row>
    <row r="7685" spans="1:8" ht="12.75" x14ac:dyDescent="0.2">
      <c r="A7685">
        <f t="shared" si="0"/>
        <v>308</v>
      </c>
      <c r="B7685" t="str">
        <f t="shared" ref="B7685:C7685" si="7659">B7660</f>
        <v>restaurant</v>
      </c>
      <c r="C7685">
        <f t="shared" si="7659"/>
        <v>8</v>
      </c>
      <c r="D7685">
        <f ca="1">OFFSET(walk!$A$2:$Y$402,TRUNC((ROW()-ROW($D$2))/COLUMNS(walk!$A$2:$Y$402)),MOD(ROW()-ROW($D$2),COLUMNS(walk!$A$2:$Y$402)),1,1)</f>
        <v>16</v>
      </c>
      <c r="E7685">
        <f ca="1">OFFSET(bike!$A$2:$Y$402,TRUNC((ROW()-ROW($E$2))/COLUMNS(bike!$A$2:$Y$402)),MOD(ROW()-ROW($E$2),COLUMNS(bike!$A$2:$Y$402)),1,1)</f>
        <v>6</v>
      </c>
      <c r="F7685">
        <f ca="1">OFFSET(transit!$A$2:$Y$402,TRUNC((ROW()-ROW($F$2))/COLUMNS(transit!$A$2:$Y$402)),MOD(ROW()-ROW($F$2),COLUMNS(transit!$A$2:$Y$402)),1,1)</f>
        <v>9</v>
      </c>
      <c r="G7685">
        <f ca="1">OFFSET(drive!$A$2:$Y$402,TRUNC((ROW()-ROW($G$2))/COLUMNS(drive!$A$2:$Y$402)),MOD(ROW()-ROW($G$2),COLUMNS(drive!$A$2:$Y$402)),1,1)</f>
        <v>4</v>
      </c>
      <c r="H7685" s="5">
        <f ca="1">(VLOOKUP($B7685,weights!$A$2:$R$6,4))*VLOOKUP($B7685,weights!$A$2:$R$6,6)^C7685*(VLOOKUP($B7685,weights!$A$2:$R$6,15)*EXP(VLOOKUP($B7685,weights!$A$2:$R$6,11)*D7685)+VLOOKUP($B7685,weights!$A$2:$R$6,16)*EXP(VLOOKUP($B7685,weights!$A$2:$R$6,12)*E7685)+VLOOKUP($B7685,weights!$A$2:$R$6,17)*EXP(VLOOKUP($B7685,weights!$A$2:$R$6,13)*F7685)+VLOOKUP($B7685,weights!$A$2:$R$6,18)*EXP(VLOOKUP($B7685,weights!$A$2:$R$6,14)*G7685))</f>
        <v>7.2897759124702581</v>
      </c>
    </row>
    <row r="7686" spans="1:8" ht="12.75" x14ac:dyDescent="0.2">
      <c r="A7686">
        <f t="shared" si="0"/>
        <v>308</v>
      </c>
      <c r="B7686" t="str">
        <f t="shared" ref="B7686:C7686" si="7660">B7661</f>
        <v>restaurant</v>
      </c>
      <c r="C7686">
        <f t="shared" si="7660"/>
        <v>9</v>
      </c>
      <c r="D7686">
        <f ca="1">OFFSET(walk!$A$2:$Y$402,TRUNC((ROW()-ROW($D$2))/COLUMNS(walk!$A$2:$Y$402)),MOD(ROW()-ROW($D$2),COLUMNS(walk!$A$2:$Y$402)),1,1)</f>
        <v>17</v>
      </c>
      <c r="E7686">
        <f ca="1">OFFSET(bike!$A$2:$Y$402,TRUNC((ROW()-ROW($E$2))/COLUMNS(bike!$A$2:$Y$402)),MOD(ROW()-ROW($E$2),COLUMNS(bike!$A$2:$Y$402)),1,1)</f>
        <v>100</v>
      </c>
      <c r="F7686">
        <f ca="1">OFFSET(transit!$A$2:$Y$402,TRUNC((ROW()-ROW($F$2))/COLUMNS(transit!$A$2:$Y$402)),MOD(ROW()-ROW($F$2),COLUMNS(transit!$A$2:$Y$402)),1,1)</f>
        <v>13</v>
      </c>
      <c r="G7686">
        <f ca="1">OFFSET(drive!$A$2:$Y$402,TRUNC((ROW()-ROW($G$2))/COLUMNS(drive!$A$2:$Y$402)),MOD(ROW()-ROW($G$2),COLUMNS(drive!$A$2:$Y$402)),1,1)</f>
        <v>6</v>
      </c>
      <c r="H7686" s="5">
        <f ca="1">(VLOOKUP($B7686,weights!$A$2:$R$6,4))*VLOOKUP($B7686,weights!$A$2:$R$6,6)^C7686*(VLOOKUP($B7686,weights!$A$2:$R$6,15)*EXP(VLOOKUP($B7686,weights!$A$2:$R$6,11)*D7686)+VLOOKUP($B7686,weights!$A$2:$R$6,16)*EXP(VLOOKUP($B7686,weights!$A$2:$R$6,12)*E7686)+VLOOKUP($B7686,weights!$A$2:$R$6,17)*EXP(VLOOKUP($B7686,weights!$A$2:$R$6,13)*F7686)+VLOOKUP($B7686,weights!$A$2:$R$6,18)*EXP(VLOOKUP($B7686,weights!$A$2:$R$6,14)*G7686))</f>
        <v>3.4482583641314029</v>
      </c>
    </row>
    <row r="7687" spans="1:8" ht="12.75" x14ac:dyDescent="0.2">
      <c r="A7687">
        <f t="shared" si="0"/>
        <v>308</v>
      </c>
      <c r="B7687" t="str">
        <f t="shared" ref="B7687:C7687" si="7661">B7662</f>
        <v>supermarket</v>
      </c>
      <c r="C7687">
        <f t="shared" si="7661"/>
        <v>0</v>
      </c>
      <c r="D7687">
        <f ca="1">OFFSET(walk!$A$2:$Y$402,TRUNC((ROW()-ROW($D$2))/COLUMNS(walk!$A$2:$Y$402)),MOD(ROW()-ROW($D$2),COLUMNS(walk!$A$2:$Y$402)),1,1)</f>
        <v>39</v>
      </c>
      <c r="E7687">
        <f ca="1">OFFSET(bike!$A$2:$Y$402,TRUNC((ROW()-ROW($E$2))/COLUMNS(bike!$A$2:$Y$402)),MOD(ROW()-ROW($E$2),COLUMNS(bike!$A$2:$Y$402)),1,1)</f>
        <v>14</v>
      </c>
      <c r="F7687">
        <f ca="1">OFFSET(transit!$A$2:$Y$402,TRUNC((ROW()-ROW($F$2))/COLUMNS(transit!$A$2:$Y$402)),MOD(ROW()-ROW($F$2),COLUMNS(transit!$A$2:$Y$402)),1,1)</f>
        <v>20</v>
      </c>
      <c r="G7687">
        <f ca="1">OFFSET(drive!$A$2:$Y$402,TRUNC((ROW()-ROW($G$2))/COLUMNS(drive!$A$2:$Y$402)),MOD(ROW()-ROW($G$2),COLUMNS(drive!$A$2:$Y$402)),1,1)</f>
        <v>8</v>
      </c>
      <c r="H7687" s="5">
        <f ca="1">(VLOOKUP($B7687,weights!$A$2:$R$6,4))*VLOOKUP($B7687,weights!$A$2:$R$6,6)^C7687*(VLOOKUP($B7687,weights!$A$2:$R$6,15)*EXP(VLOOKUP($B7687,weights!$A$2:$R$6,11)*D7687)+VLOOKUP($B7687,weights!$A$2:$R$6,16)*EXP(VLOOKUP($B7687,weights!$A$2:$R$6,12)*E7687)+VLOOKUP($B7687,weights!$A$2:$R$6,17)*EXP(VLOOKUP($B7687,weights!$A$2:$R$6,13)*F7687)+VLOOKUP($B7687,weights!$A$2:$R$6,18)*EXP(VLOOKUP($B7687,weights!$A$2:$R$6,14)*G7687))</f>
        <v>3.6085742282122468</v>
      </c>
    </row>
    <row r="7688" spans="1:8" ht="12.75" x14ac:dyDescent="0.2">
      <c r="A7688">
        <f t="shared" si="0"/>
        <v>308</v>
      </c>
      <c r="B7688" t="str">
        <f t="shared" ref="B7688:C7688" si="7662">B7663</f>
        <v>supermarket</v>
      </c>
      <c r="C7688">
        <f t="shared" si="7662"/>
        <v>1</v>
      </c>
      <c r="D7688">
        <f ca="1">OFFSET(walk!$A$2:$Y$402,TRUNC((ROW()-ROW($D$2))/COLUMNS(walk!$A$2:$Y$402)),MOD(ROW()-ROW($D$2),COLUMNS(walk!$A$2:$Y$402)),1,1)</f>
        <v>46</v>
      </c>
      <c r="E7688">
        <f ca="1">OFFSET(bike!$A$2:$Y$402,TRUNC((ROW()-ROW($E$2))/COLUMNS(bike!$A$2:$Y$402)),MOD(ROW()-ROW($E$2),COLUMNS(bike!$A$2:$Y$402)),1,1)</f>
        <v>15</v>
      </c>
      <c r="F7688">
        <f ca="1">OFFSET(transit!$A$2:$Y$402,TRUNC((ROW()-ROW($F$2))/COLUMNS(transit!$A$2:$Y$402)),MOD(ROW()-ROW($F$2),COLUMNS(transit!$A$2:$Y$402)),1,1)</f>
        <v>24</v>
      </c>
      <c r="G7688">
        <f ca="1">OFFSET(drive!$A$2:$Y$402,TRUNC((ROW()-ROW($G$2))/COLUMNS(drive!$A$2:$Y$402)),MOD(ROW()-ROW($G$2),COLUMNS(drive!$A$2:$Y$402)),1,1)</f>
        <v>9</v>
      </c>
      <c r="H7688" s="5">
        <f ca="1">(VLOOKUP($B7688,weights!$A$2:$R$6,4))*VLOOKUP($B7688,weights!$A$2:$R$6,6)^C7688*(VLOOKUP($B7688,weights!$A$2:$R$6,15)*EXP(VLOOKUP($B7688,weights!$A$2:$R$6,11)*D7688)+VLOOKUP($B7688,weights!$A$2:$R$6,16)*EXP(VLOOKUP($B7688,weights!$A$2:$R$6,12)*E7688)+VLOOKUP($B7688,weights!$A$2:$R$6,17)*EXP(VLOOKUP($B7688,weights!$A$2:$R$6,13)*F7688)+VLOOKUP($B7688,weights!$A$2:$R$6,18)*EXP(VLOOKUP($B7688,weights!$A$2:$R$6,14)*G7688))</f>
        <v>1.6662558229618027</v>
      </c>
    </row>
    <row r="7689" spans="1:8" ht="12.75" x14ac:dyDescent="0.2">
      <c r="A7689">
        <f t="shared" si="0"/>
        <v>308</v>
      </c>
      <c r="B7689" t="str">
        <f t="shared" ref="B7689:C7689" si="7663">B7664</f>
        <v>supermarket</v>
      </c>
      <c r="C7689">
        <f t="shared" si="7663"/>
        <v>2</v>
      </c>
      <c r="D7689">
        <f ca="1">OFFSET(walk!$A$2:$Y$402,TRUNC((ROW()-ROW($D$2))/COLUMNS(walk!$A$2:$Y$402)),MOD(ROW()-ROW($D$2),COLUMNS(walk!$A$2:$Y$402)),1,1)</f>
        <v>51</v>
      </c>
      <c r="E7689">
        <f ca="1">OFFSET(bike!$A$2:$Y$402,TRUNC((ROW()-ROW($E$2))/COLUMNS(bike!$A$2:$Y$402)),MOD(ROW()-ROW($E$2),COLUMNS(bike!$A$2:$Y$402)),1,1)</f>
        <v>16</v>
      </c>
      <c r="F7689">
        <f ca="1">OFFSET(transit!$A$2:$Y$402,TRUNC((ROW()-ROW($F$2))/COLUMNS(transit!$A$2:$Y$402)),MOD(ROW()-ROW($F$2),COLUMNS(transit!$A$2:$Y$402)),1,1)</f>
        <v>31</v>
      </c>
      <c r="G7689">
        <f ca="1">OFFSET(drive!$A$2:$Y$402,TRUNC((ROW()-ROW($G$2))/COLUMNS(drive!$A$2:$Y$402)),MOD(ROW()-ROW($G$2),COLUMNS(drive!$A$2:$Y$402)),1,1)</f>
        <v>12</v>
      </c>
      <c r="H7689" s="5">
        <f ca="1">(VLOOKUP($B7689,weights!$A$2:$R$6,4))*VLOOKUP($B7689,weights!$A$2:$R$6,6)^C7689*(VLOOKUP($B7689,weights!$A$2:$R$6,15)*EXP(VLOOKUP($B7689,weights!$A$2:$R$6,11)*D7689)+VLOOKUP($B7689,weights!$A$2:$R$6,16)*EXP(VLOOKUP($B7689,weights!$A$2:$R$6,12)*E7689)+VLOOKUP($B7689,weights!$A$2:$R$6,17)*EXP(VLOOKUP($B7689,weights!$A$2:$R$6,13)*F7689)+VLOOKUP($B7689,weights!$A$2:$R$6,18)*EXP(VLOOKUP($B7689,weights!$A$2:$R$6,14)*G7689))</f>
        <v>0.52146492143899836</v>
      </c>
    </row>
    <row r="7690" spans="1:8" ht="12.75" x14ac:dyDescent="0.2">
      <c r="A7690">
        <f t="shared" si="0"/>
        <v>308</v>
      </c>
      <c r="B7690" t="str">
        <f t="shared" ref="B7690:C7690" si="7664">B7665</f>
        <v>supermarket</v>
      </c>
      <c r="C7690">
        <f t="shared" si="7664"/>
        <v>3</v>
      </c>
      <c r="D7690">
        <f ca="1">OFFSET(walk!$A$2:$Y$402,TRUNC((ROW()-ROW($D$2))/COLUMNS(walk!$A$2:$Y$402)),MOD(ROW()-ROW($D$2),COLUMNS(walk!$A$2:$Y$402)),1,1)</f>
        <v>59</v>
      </c>
      <c r="E7690">
        <f ca="1">OFFSET(bike!$A$2:$Y$402,TRUNC((ROW()-ROW($E$2))/COLUMNS(bike!$A$2:$Y$402)),MOD(ROW()-ROW($E$2),COLUMNS(bike!$A$2:$Y$402)),1,1)</f>
        <v>19</v>
      </c>
      <c r="F7690">
        <f ca="1">OFFSET(transit!$A$2:$Y$402,TRUNC((ROW()-ROW($F$2))/COLUMNS(transit!$A$2:$Y$402)),MOD(ROW()-ROW($F$2),COLUMNS(transit!$A$2:$Y$402)),1,1)</f>
        <v>37</v>
      </c>
      <c r="G7690">
        <f ca="1">OFFSET(drive!$A$2:$Y$402,TRUNC((ROW()-ROW($G$2))/COLUMNS(drive!$A$2:$Y$402)),MOD(ROW()-ROW($G$2),COLUMNS(drive!$A$2:$Y$402)),1,1)</f>
        <v>13</v>
      </c>
      <c r="H7690" s="5">
        <f ca="1">(VLOOKUP($B7690,weights!$A$2:$R$6,4))*VLOOKUP($B7690,weights!$A$2:$R$6,6)^C7690*(VLOOKUP($B7690,weights!$A$2:$R$6,15)*EXP(VLOOKUP($B7690,weights!$A$2:$R$6,11)*D7690)+VLOOKUP($B7690,weights!$A$2:$R$6,16)*EXP(VLOOKUP($B7690,weights!$A$2:$R$6,12)*E7690)+VLOOKUP($B7690,weights!$A$2:$R$6,17)*EXP(VLOOKUP($B7690,weights!$A$2:$R$6,13)*F7690)+VLOOKUP($B7690,weights!$A$2:$R$6,18)*EXP(VLOOKUP($B7690,weights!$A$2:$R$6,14)*G7690))</f>
        <v>0.23696560340978148</v>
      </c>
    </row>
    <row r="7691" spans="1:8" ht="12.75" x14ac:dyDescent="0.2">
      <c r="A7691">
        <f t="shared" si="0"/>
        <v>308</v>
      </c>
      <c r="B7691" t="str">
        <f t="shared" ref="B7691:C7691" si="7665">B7666</f>
        <v>supermarket</v>
      </c>
      <c r="C7691">
        <f t="shared" si="7665"/>
        <v>4</v>
      </c>
      <c r="D7691">
        <f ca="1">OFFSET(walk!$A$2:$Y$402,TRUNC((ROW()-ROW($D$2))/COLUMNS(walk!$A$2:$Y$402)),MOD(ROW()-ROW($D$2),COLUMNS(walk!$A$2:$Y$402)),1,1)</f>
        <v>75</v>
      </c>
      <c r="E7691">
        <f ca="1">OFFSET(bike!$A$2:$Y$402,TRUNC((ROW()-ROW($E$2))/COLUMNS(bike!$A$2:$Y$402)),MOD(ROW()-ROW($E$2),COLUMNS(bike!$A$2:$Y$402)),1,1)</f>
        <v>24</v>
      </c>
      <c r="F7691">
        <f ca="1">OFFSET(transit!$A$2:$Y$402,TRUNC((ROW()-ROW($F$2))/COLUMNS(transit!$A$2:$Y$402)),MOD(ROW()-ROW($F$2),COLUMNS(transit!$A$2:$Y$402)),1,1)</f>
        <v>38</v>
      </c>
      <c r="G7691">
        <f ca="1">OFFSET(drive!$A$2:$Y$402,TRUNC((ROW()-ROW($G$2))/COLUMNS(drive!$A$2:$Y$402)),MOD(ROW()-ROW($G$2),COLUMNS(drive!$A$2:$Y$402)),1,1)</f>
        <v>14</v>
      </c>
      <c r="H7691" s="5">
        <f ca="1">(VLOOKUP($B7691,weights!$A$2:$R$6,4))*VLOOKUP($B7691,weights!$A$2:$R$6,6)^C7691*(VLOOKUP($B7691,weights!$A$2:$R$6,15)*EXP(VLOOKUP($B7691,weights!$A$2:$R$6,11)*D7691)+VLOOKUP($B7691,weights!$A$2:$R$6,16)*EXP(VLOOKUP($B7691,weights!$A$2:$R$6,12)*E7691)+VLOOKUP($B7691,weights!$A$2:$R$6,17)*EXP(VLOOKUP($B7691,weights!$A$2:$R$6,13)*F7691)+VLOOKUP($B7691,weights!$A$2:$R$6,18)*EXP(VLOOKUP($B7691,weights!$A$2:$R$6,14)*G7691))</f>
        <v>0.11042900102304665</v>
      </c>
    </row>
    <row r="7692" spans="1:8" ht="12.75" x14ac:dyDescent="0.2">
      <c r="A7692">
        <f t="shared" si="0"/>
        <v>308</v>
      </c>
      <c r="B7692" t="str">
        <f t="shared" ref="B7692:C7692" si="7666">B7667</f>
        <v>store</v>
      </c>
      <c r="C7692">
        <f t="shared" si="7666"/>
        <v>0</v>
      </c>
      <c r="D7692">
        <f ca="1">OFFSET(walk!$A$2:$Y$402,TRUNC((ROW()-ROW($D$2))/COLUMNS(walk!$A$2:$Y$402)),MOD(ROW()-ROW($D$2),COLUMNS(walk!$A$2:$Y$402)),1,1)</f>
        <v>4</v>
      </c>
      <c r="E7692">
        <f ca="1">OFFSET(bike!$A$2:$Y$402,TRUNC((ROW()-ROW($E$2))/COLUMNS(bike!$A$2:$Y$402)),MOD(ROW()-ROW($E$2),COLUMNS(bike!$A$2:$Y$402)),1,1)</f>
        <v>1</v>
      </c>
      <c r="F7692">
        <f ca="1">OFFSET(transit!$A$2:$Y$402,TRUNC((ROW()-ROW($F$2))/COLUMNS(transit!$A$2:$Y$402)),MOD(ROW()-ROW($F$2),COLUMNS(transit!$A$2:$Y$402)),1,1)</f>
        <v>4</v>
      </c>
      <c r="G7692">
        <f ca="1">OFFSET(drive!$A$2:$Y$402,TRUNC((ROW()-ROW($G$2))/COLUMNS(drive!$A$2:$Y$402)),MOD(ROW()-ROW($G$2),COLUMNS(drive!$A$2:$Y$402)),1,1)</f>
        <v>1</v>
      </c>
      <c r="H7692" s="5">
        <f ca="1">(VLOOKUP($B7692,weights!$A$2:$R$6,4))*VLOOKUP($B7692,weights!$A$2:$R$6,6)^C7692*(VLOOKUP($B7692,weights!$A$2:$R$6,15)*EXP(VLOOKUP($B7692,weights!$A$2:$R$6,11)*D7692)+VLOOKUP($B7692,weights!$A$2:$R$6,16)*EXP(VLOOKUP($B7692,weights!$A$2:$R$6,12)*E7692)+VLOOKUP($B7692,weights!$A$2:$R$6,17)*EXP(VLOOKUP($B7692,weights!$A$2:$R$6,13)*F7692)+VLOOKUP($B7692,weights!$A$2:$R$6,18)*EXP(VLOOKUP($B7692,weights!$A$2:$R$6,14)*G7692))</f>
        <v>22.338230552247637</v>
      </c>
    </row>
    <row r="7693" spans="1:8" ht="12.75" x14ac:dyDescent="0.2">
      <c r="A7693">
        <f t="shared" si="0"/>
        <v>308</v>
      </c>
      <c r="B7693" t="str">
        <f t="shared" ref="B7693:C7693" si="7667">B7668</f>
        <v>store</v>
      </c>
      <c r="C7693">
        <f t="shared" si="7667"/>
        <v>1</v>
      </c>
      <c r="D7693">
        <f ca="1">OFFSET(walk!$A$2:$Y$402,TRUNC((ROW()-ROW($D$2))/COLUMNS(walk!$A$2:$Y$402)),MOD(ROW()-ROW($D$2),COLUMNS(walk!$A$2:$Y$402)),1,1)</f>
        <v>4</v>
      </c>
      <c r="E7693">
        <f ca="1">OFFSET(bike!$A$2:$Y$402,TRUNC((ROW()-ROW($E$2))/COLUMNS(bike!$A$2:$Y$402)),MOD(ROW()-ROW($E$2),COLUMNS(bike!$A$2:$Y$402)),1,1)</f>
        <v>1</v>
      </c>
      <c r="F7693">
        <f ca="1">OFFSET(transit!$A$2:$Y$402,TRUNC((ROW()-ROW($F$2))/COLUMNS(transit!$A$2:$Y$402)),MOD(ROW()-ROW($F$2),COLUMNS(transit!$A$2:$Y$402)),1,1)</f>
        <v>4</v>
      </c>
      <c r="G7693">
        <f ca="1">OFFSET(drive!$A$2:$Y$402,TRUNC((ROW()-ROW($G$2))/COLUMNS(drive!$A$2:$Y$402)),MOD(ROW()-ROW($G$2),COLUMNS(drive!$A$2:$Y$402)),1,1)</f>
        <v>1</v>
      </c>
      <c r="H7693" s="5">
        <f ca="1">(VLOOKUP($B7693,weights!$A$2:$R$6,4))*VLOOKUP($B7693,weights!$A$2:$R$6,6)^C7693*(VLOOKUP($B7693,weights!$A$2:$R$6,15)*EXP(VLOOKUP($B7693,weights!$A$2:$R$6,11)*D7693)+VLOOKUP($B7693,weights!$A$2:$R$6,16)*EXP(VLOOKUP($B7693,weights!$A$2:$R$6,12)*E7693)+VLOOKUP($B7693,weights!$A$2:$R$6,17)*EXP(VLOOKUP($B7693,weights!$A$2:$R$6,13)*F7693)+VLOOKUP($B7693,weights!$A$2:$R$6,18)*EXP(VLOOKUP($B7693,weights!$A$2:$R$6,14)*G7693))</f>
        <v>15.065318279422829</v>
      </c>
    </row>
    <row r="7694" spans="1:8" ht="12.75" x14ac:dyDescent="0.2">
      <c r="A7694">
        <f t="shared" si="0"/>
        <v>308</v>
      </c>
      <c r="B7694" t="str">
        <f t="shared" ref="B7694:C7694" si="7668">B7669</f>
        <v>store</v>
      </c>
      <c r="C7694">
        <f t="shared" si="7668"/>
        <v>2</v>
      </c>
      <c r="D7694">
        <f ca="1">OFFSET(walk!$A$2:$Y$402,TRUNC((ROW()-ROW($D$2))/COLUMNS(walk!$A$2:$Y$402)),MOD(ROW()-ROW($D$2),COLUMNS(walk!$A$2:$Y$402)),1,1)</f>
        <v>14</v>
      </c>
      <c r="E7694">
        <f ca="1">OFFSET(bike!$A$2:$Y$402,TRUNC((ROW()-ROW($E$2))/COLUMNS(bike!$A$2:$Y$402)),MOD(ROW()-ROW($E$2),COLUMNS(bike!$A$2:$Y$402)),1,1)</f>
        <v>4</v>
      </c>
      <c r="F7694">
        <f ca="1">OFFSET(transit!$A$2:$Y$402,TRUNC((ROW()-ROW($F$2))/COLUMNS(transit!$A$2:$Y$402)),MOD(ROW()-ROW($F$2),COLUMNS(transit!$A$2:$Y$402)),1,1)</f>
        <v>8</v>
      </c>
      <c r="G7694">
        <f ca="1">OFFSET(drive!$A$2:$Y$402,TRUNC((ROW()-ROW($G$2))/COLUMNS(drive!$A$2:$Y$402)),MOD(ROW()-ROW($G$2),COLUMNS(drive!$A$2:$Y$402)),1,1)</f>
        <v>3</v>
      </c>
      <c r="H7694" s="5">
        <f ca="1">(VLOOKUP($B7694,weights!$A$2:$R$6,4))*VLOOKUP($B7694,weights!$A$2:$R$6,6)^C7694*(VLOOKUP($B7694,weights!$A$2:$R$6,15)*EXP(VLOOKUP($B7694,weights!$A$2:$R$6,11)*D7694)+VLOOKUP($B7694,weights!$A$2:$R$6,16)*EXP(VLOOKUP($B7694,weights!$A$2:$R$6,12)*E7694)+VLOOKUP($B7694,weights!$A$2:$R$6,17)*EXP(VLOOKUP($B7694,weights!$A$2:$R$6,13)*F7694)+VLOOKUP($B7694,weights!$A$2:$R$6,18)*EXP(VLOOKUP($B7694,weights!$A$2:$R$6,14)*G7694))</f>
        <v>3.518223048876878</v>
      </c>
    </row>
    <row r="7695" spans="1:8" ht="12.75" x14ac:dyDescent="0.2">
      <c r="A7695">
        <f t="shared" si="0"/>
        <v>308</v>
      </c>
      <c r="B7695" t="str">
        <f t="shared" ref="B7695:C7695" si="7669">B7670</f>
        <v>store</v>
      </c>
      <c r="C7695">
        <f t="shared" si="7669"/>
        <v>3</v>
      </c>
      <c r="D7695">
        <f ca="1">OFFSET(walk!$A$2:$Y$402,TRUNC((ROW()-ROW($D$2))/COLUMNS(walk!$A$2:$Y$402)),MOD(ROW()-ROW($D$2),COLUMNS(walk!$A$2:$Y$402)),1,1)</f>
        <v>16</v>
      </c>
      <c r="E7695">
        <f ca="1">OFFSET(bike!$A$2:$Y$402,TRUNC((ROW()-ROW($E$2))/COLUMNS(bike!$A$2:$Y$402)),MOD(ROW()-ROW($E$2),COLUMNS(bike!$A$2:$Y$402)),1,1)</f>
        <v>4</v>
      </c>
      <c r="F7695">
        <f ca="1">OFFSET(transit!$A$2:$Y$402,TRUNC((ROW()-ROW($F$2))/COLUMNS(transit!$A$2:$Y$402)),MOD(ROW()-ROW($F$2),COLUMNS(transit!$A$2:$Y$402)),1,1)</f>
        <v>9</v>
      </c>
      <c r="G7695">
        <f ca="1">OFFSET(drive!$A$2:$Y$402,TRUNC((ROW()-ROW($G$2))/COLUMNS(drive!$A$2:$Y$402)),MOD(ROW()-ROW($G$2),COLUMNS(drive!$A$2:$Y$402)),1,1)</f>
        <v>3</v>
      </c>
      <c r="H7695" s="5">
        <f ca="1">(VLOOKUP($B7695,weights!$A$2:$R$6,4))*VLOOKUP($B7695,weights!$A$2:$R$6,6)^C7695*(VLOOKUP($B7695,weights!$A$2:$R$6,15)*EXP(VLOOKUP($B7695,weights!$A$2:$R$6,11)*D7695)+VLOOKUP($B7695,weights!$A$2:$R$6,16)*EXP(VLOOKUP($B7695,weights!$A$2:$R$6,12)*E7695)+VLOOKUP($B7695,weights!$A$2:$R$6,17)*EXP(VLOOKUP($B7695,weights!$A$2:$R$6,13)*F7695)+VLOOKUP($B7695,weights!$A$2:$R$6,18)*EXP(VLOOKUP($B7695,weights!$A$2:$R$6,14)*G7695))</f>
        <v>2.2961285195211238</v>
      </c>
    </row>
    <row r="7696" spans="1:8" ht="12.75" x14ac:dyDescent="0.2">
      <c r="A7696">
        <f t="shared" si="0"/>
        <v>308</v>
      </c>
      <c r="B7696" t="str">
        <f t="shared" ref="B7696:C7696" si="7670">B7671</f>
        <v>store</v>
      </c>
      <c r="C7696">
        <f t="shared" si="7670"/>
        <v>4</v>
      </c>
      <c r="D7696">
        <f ca="1">OFFSET(walk!$A$2:$Y$402,TRUNC((ROW()-ROW($D$2))/COLUMNS(walk!$A$2:$Y$402)),MOD(ROW()-ROW($D$2),COLUMNS(walk!$A$2:$Y$402)),1,1)</f>
        <v>16</v>
      </c>
      <c r="E7696">
        <f ca="1">OFFSET(bike!$A$2:$Y$402,TRUNC((ROW()-ROW($E$2))/COLUMNS(bike!$A$2:$Y$402)),MOD(ROW()-ROW($E$2),COLUMNS(bike!$A$2:$Y$402)),1,1)</f>
        <v>6</v>
      </c>
      <c r="F7696">
        <f ca="1">OFFSET(transit!$A$2:$Y$402,TRUNC((ROW()-ROW($F$2))/COLUMNS(transit!$A$2:$Y$402)),MOD(ROW()-ROW($F$2),COLUMNS(transit!$A$2:$Y$402)),1,1)</f>
        <v>14</v>
      </c>
      <c r="G7696">
        <f ca="1">OFFSET(drive!$A$2:$Y$402,TRUNC((ROW()-ROW($G$2))/COLUMNS(drive!$A$2:$Y$402)),MOD(ROW()-ROW($G$2),COLUMNS(drive!$A$2:$Y$402)),1,1)</f>
        <v>4</v>
      </c>
      <c r="H7696" s="5">
        <f ca="1">(VLOOKUP($B7696,weights!$A$2:$R$6,4))*VLOOKUP($B7696,weights!$A$2:$R$6,6)^C7696*(VLOOKUP($B7696,weights!$A$2:$R$6,15)*EXP(VLOOKUP($B7696,weights!$A$2:$R$6,11)*D7696)+VLOOKUP($B7696,weights!$A$2:$R$6,16)*EXP(VLOOKUP($B7696,weights!$A$2:$R$6,12)*E7696)+VLOOKUP($B7696,weights!$A$2:$R$6,17)*EXP(VLOOKUP($B7696,weights!$A$2:$R$6,13)*F7696)+VLOOKUP($B7696,weights!$A$2:$R$6,18)*EXP(VLOOKUP($B7696,weights!$A$2:$R$6,14)*G7696))</f>
        <v>0.90211498344104946</v>
      </c>
    </row>
    <row r="7697" spans="1:8" ht="12.75" x14ac:dyDescent="0.2">
      <c r="A7697">
        <f t="shared" si="0"/>
        <v>308</v>
      </c>
      <c r="B7697" t="str">
        <f t="shared" ref="B7697:C7697" si="7671">B7672</f>
        <v>pharmacy</v>
      </c>
      <c r="C7697">
        <f t="shared" si="7671"/>
        <v>0</v>
      </c>
      <c r="D7697">
        <f ca="1">OFFSET(walk!$A$2:$Y$402,TRUNC((ROW()-ROW($D$2))/COLUMNS(walk!$A$2:$Y$402)),MOD(ROW()-ROW($D$2),COLUMNS(walk!$A$2:$Y$402)),1,1)</f>
        <v>8</v>
      </c>
      <c r="E7697">
        <f ca="1">OFFSET(bike!$A$2:$Y$402,TRUNC((ROW()-ROW($E$2))/COLUMNS(bike!$A$2:$Y$402)),MOD(ROW()-ROW($E$2),COLUMNS(bike!$A$2:$Y$402)),1,1)</f>
        <v>2</v>
      </c>
      <c r="F7697">
        <f ca="1">OFFSET(transit!$A$2:$Y$402,TRUNC((ROW()-ROW($F$2))/COLUMNS(transit!$A$2:$Y$402)),MOD(ROW()-ROW($F$2),COLUMNS(transit!$A$2:$Y$402)),1,1)</f>
        <v>8</v>
      </c>
      <c r="G7697">
        <f ca="1">OFFSET(drive!$A$2:$Y$402,TRUNC((ROW()-ROW($G$2))/COLUMNS(drive!$A$2:$Y$402)),MOD(ROW()-ROW($G$2),COLUMNS(drive!$A$2:$Y$402)),1,1)</f>
        <v>1</v>
      </c>
      <c r="H7697" s="5">
        <f ca="1">(VLOOKUP($B7697,weights!$A$2:$R$6,4))*VLOOKUP($B7697,weights!$A$2:$R$6,6)^C7697*(VLOOKUP($B7697,weights!$A$2:$R$6,15)*EXP(VLOOKUP($B7697,weights!$A$2:$R$6,11)*D7697)+VLOOKUP($B7697,weights!$A$2:$R$6,16)*EXP(VLOOKUP($B7697,weights!$A$2:$R$6,12)*E7697)+VLOOKUP($B7697,weights!$A$2:$R$6,17)*EXP(VLOOKUP($B7697,weights!$A$2:$R$6,13)*F7697)+VLOOKUP($B7697,weights!$A$2:$R$6,18)*EXP(VLOOKUP($B7697,weights!$A$2:$R$6,14)*G7697))</f>
        <v>9.2077560144712791</v>
      </c>
    </row>
    <row r="7698" spans="1:8" ht="12.75" x14ac:dyDescent="0.2">
      <c r="A7698">
        <f t="shared" si="0"/>
        <v>308</v>
      </c>
      <c r="B7698" t="str">
        <f t="shared" ref="B7698:C7698" si="7672">B7673</f>
        <v>pharmacy</v>
      </c>
      <c r="C7698">
        <f t="shared" si="7672"/>
        <v>1</v>
      </c>
      <c r="D7698">
        <f ca="1">OFFSET(walk!$A$2:$Y$402,TRUNC((ROW()-ROW($D$2))/COLUMNS(walk!$A$2:$Y$402)),MOD(ROW()-ROW($D$2),COLUMNS(walk!$A$2:$Y$402)),1,1)</f>
        <v>11</v>
      </c>
      <c r="E7698">
        <f ca="1">OFFSET(bike!$A$2:$Y$402,TRUNC((ROW()-ROW($E$2))/COLUMNS(bike!$A$2:$Y$402)),MOD(ROW()-ROW($E$2),COLUMNS(bike!$A$2:$Y$402)),1,1)</f>
        <v>6</v>
      </c>
      <c r="F7698">
        <f ca="1">OFFSET(transit!$A$2:$Y$402,TRUNC((ROW()-ROW($F$2))/COLUMNS(transit!$A$2:$Y$402)),MOD(ROW()-ROW($F$2),COLUMNS(transit!$A$2:$Y$402)),1,1)</f>
        <v>11</v>
      </c>
      <c r="G7698">
        <f ca="1">OFFSET(drive!$A$2:$Y$402,TRUNC((ROW()-ROW($G$2))/COLUMNS(drive!$A$2:$Y$402)),MOD(ROW()-ROW($G$2),COLUMNS(drive!$A$2:$Y$402)),1,1)</f>
        <v>3</v>
      </c>
      <c r="H7698" s="5">
        <f ca="1">(VLOOKUP($B7698,weights!$A$2:$R$6,4))*VLOOKUP($B7698,weights!$A$2:$R$6,6)^C7698*(VLOOKUP($B7698,weights!$A$2:$R$6,15)*EXP(VLOOKUP($B7698,weights!$A$2:$R$6,11)*D7698)+VLOOKUP($B7698,weights!$A$2:$R$6,16)*EXP(VLOOKUP($B7698,weights!$A$2:$R$6,12)*E7698)+VLOOKUP($B7698,weights!$A$2:$R$6,17)*EXP(VLOOKUP($B7698,weights!$A$2:$R$6,13)*F7698)+VLOOKUP($B7698,weights!$A$2:$R$6,18)*EXP(VLOOKUP($B7698,weights!$A$2:$R$6,14)*G7698))</f>
        <v>2.2468163921310786</v>
      </c>
    </row>
    <row r="7699" spans="1:8" ht="12.75" x14ac:dyDescent="0.2">
      <c r="A7699">
        <f t="shared" si="0"/>
        <v>308</v>
      </c>
      <c r="B7699" t="str">
        <f t="shared" ref="B7699:C7699" si="7673">B7674</f>
        <v>pharmacy</v>
      </c>
      <c r="C7699">
        <f t="shared" si="7673"/>
        <v>2</v>
      </c>
      <c r="D7699">
        <f ca="1">OFFSET(walk!$A$2:$Y$402,TRUNC((ROW()-ROW($D$2))/COLUMNS(walk!$A$2:$Y$402)),MOD(ROW()-ROW($D$2),COLUMNS(walk!$A$2:$Y$402)),1,1)</f>
        <v>11</v>
      </c>
      <c r="E7699">
        <f ca="1">OFFSET(bike!$A$2:$Y$402,TRUNC((ROW()-ROW($E$2))/COLUMNS(bike!$A$2:$Y$402)),MOD(ROW()-ROW($E$2),COLUMNS(bike!$A$2:$Y$402)),1,1)</f>
        <v>6</v>
      </c>
      <c r="F7699">
        <f ca="1">OFFSET(transit!$A$2:$Y$402,TRUNC((ROW()-ROW($F$2))/COLUMNS(transit!$A$2:$Y$402)),MOD(ROW()-ROW($F$2),COLUMNS(transit!$A$2:$Y$402)),1,1)</f>
        <v>11</v>
      </c>
      <c r="G7699">
        <f ca="1">OFFSET(drive!$A$2:$Y$402,TRUNC((ROW()-ROW($G$2))/COLUMNS(drive!$A$2:$Y$402)),MOD(ROW()-ROW($G$2),COLUMNS(drive!$A$2:$Y$402)),1,1)</f>
        <v>3</v>
      </c>
      <c r="H7699" s="5">
        <f ca="1">(VLOOKUP($B7699,weights!$A$2:$R$6,4))*VLOOKUP($B7699,weights!$A$2:$R$6,6)^C7699*(VLOOKUP($B7699,weights!$A$2:$R$6,15)*EXP(VLOOKUP($B7699,weights!$A$2:$R$6,11)*D7699)+VLOOKUP($B7699,weights!$A$2:$R$6,16)*EXP(VLOOKUP($B7699,weights!$A$2:$R$6,12)*E7699)+VLOOKUP($B7699,weights!$A$2:$R$6,17)*EXP(VLOOKUP($B7699,weights!$A$2:$R$6,13)*F7699)+VLOOKUP($B7699,weights!$A$2:$R$6,18)*EXP(VLOOKUP($B7699,weights!$A$2:$R$6,14)*G7699))</f>
        <v>1.0818004851001493</v>
      </c>
    </row>
    <row r="7700" spans="1:8" ht="12.75" x14ac:dyDescent="0.2">
      <c r="A7700">
        <f t="shared" si="0"/>
        <v>308</v>
      </c>
      <c r="B7700" t="str">
        <f t="shared" ref="B7700:C7700" si="7674">B7675</f>
        <v>bank</v>
      </c>
      <c r="C7700">
        <f t="shared" si="7674"/>
        <v>0</v>
      </c>
      <c r="D7700">
        <f ca="1">OFFSET(walk!$A$2:$Y$402,TRUNC((ROW()-ROW($D$2))/COLUMNS(walk!$A$2:$Y$402)),MOD(ROW()-ROW($D$2),COLUMNS(walk!$A$2:$Y$402)),1,1)</f>
        <v>21</v>
      </c>
      <c r="E7700">
        <f ca="1">OFFSET(bike!$A$2:$Y$402,TRUNC((ROW()-ROW($E$2))/COLUMNS(bike!$A$2:$Y$402)),MOD(ROW()-ROW($E$2),COLUMNS(bike!$A$2:$Y$402)),1,1)</f>
        <v>7</v>
      </c>
      <c r="F7700">
        <f ca="1">OFFSET(transit!$A$2:$Y$402,TRUNC((ROW()-ROW($F$2))/COLUMNS(transit!$A$2:$Y$402)),MOD(ROW()-ROW($F$2),COLUMNS(transit!$A$2:$Y$402)),1,1)</f>
        <v>21</v>
      </c>
      <c r="G7700">
        <f ca="1">OFFSET(drive!$A$2:$Y$402,TRUNC((ROW()-ROW($G$2))/COLUMNS(drive!$A$2:$Y$402)),MOD(ROW()-ROW($G$2),COLUMNS(drive!$A$2:$Y$402)),1,1)</f>
        <v>6</v>
      </c>
      <c r="H7700" s="5">
        <f ca="1">(VLOOKUP($B7700,weights!$A$2:$R$6,4))*VLOOKUP($B7700,weights!$A$2:$R$6,6)^C7700*(VLOOKUP($B7700,weights!$A$2:$R$6,15)*EXP(VLOOKUP($B7700,weights!$A$2:$R$6,11)*D7700)+VLOOKUP($B7700,weights!$A$2:$R$6,16)*EXP(VLOOKUP($B7700,weights!$A$2:$R$6,12)*E7700)+VLOOKUP($B7700,weights!$A$2:$R$6,17)*EXP(VLOOKUP($B7700,weights!$A$2:$R$6,13)*F7700)+VLOOKUP($B7700,weights!$A$2:$R$6,18)*EXP(VLOOKUP($B7700,weights!$A$2:$R$6,14)*G7700))</f>
        <v>2.5671017494486033</v>
      </c>
    </row>
    <row r="7701" spans="1:8" ht="12.75" x14ac:dyDescent="0.2">
      <c r="A7701">
        <f t="shared" si="0"/>
        <v>308</v>
      </c>
      <c r="B7701" t="str">
        <f t="shared" ref="B7701:C7701" si="7675">B7676</f>
        <v>bank</v>
      </c>
      <c r="C7701">
        <f t="shared" si="7675"/>
        <v>1</v>
      </c>
      <c r="D7701">
        <f ca="1">OFFSET(walk!$A$2:$Y$402,TRUNC((ROW()-ROW($D$2))/COLUMNS(walk!$A$2:$Y$402)),MOD(ROW()-ROW($D$2),COLUMNS(walk!$A$2:$Y$402)),1,1)</f>
        <v>38</v>
      </c>
      <c r="E7701">
        <f ca="1">OFFSET(bike!$A$2:$Y$402,TRUNC((ROW()-ROW($E$2))/COLUMNS(bike!$A$2:$Y$402)),MOD(ROW()-ROW($E$2),COLUMNS(bike!$A$2:$Y$402)),1,1)</f>
        <v>12</v>
      </c>
      <c r="F7701">
        <f ca="1">OFFSET(transit!$A$2:$Y$402,TRUNC((ROW()-ROW($F$2))/COLUMNS(transit!$A$2:$Y$402)),MOD(ROW()-ROW($F$2),COLUMNS(transit!$A$2:$Y$402)),1,1)</f>
        <v>33</v>
      </c>
      <c r="G7701">
        <f ca="1">OFFSET(drive!$A$2:$Y$402,TRUNC((ROW()-ROW($G$2))/COLUMNS(drive!$A$2:$Y$402)),MOD(ROW()-ROW($G$2),COLUMNS(drive!$A$2:$Y$402)),1,1)</f>
        <v>7</v>
      </c>
      <c r="H7701" s="5">
        <f ca="1">(VLOOKUP($B7701,weights!$A$2:$R$6,4))*VLOOKUP($B7701,weights!$A$2:$R$6,6)^C7701*(VLOOKUP($B7701,weights!$A$2:$R$6,15)*EXP(VLOOKUP($B7701,weights!$A$2:$R$6,11)*D7701)+VLOOKUP($B7701,weights!$A$2:$R$6,16)*EXP(VLOOKUP($B7701,weights!$A$2:$R$6,12)*E7701)+VLOOKUP($B7701,weights!$A$2:$R$6,17)*EXP(VLOOKUP($B7701,weights!$A$2:$R$6,13)*F7701)+VLOOKUP($B7701,weights!$A$2:$R$6,18)*EXP(VLOOKUP($B7701,weights!$A$2:$R$6,14)*G7701))</f>
        <v>0.57568496636018551</v>
      </c>
    </row>
    <row r="7702" spans="1:8" ht="12.75" x14ac:dyDescent="0.2">
      <c r="A7702">
        <f t="shared" si="0"/>
        <v>309</v>
      </c>
      <c r="B7702" t="str">
        <f t="shared" ref="B7702:C7702" si="7676">B7677</f>
        <v>restaurant</v>
      </c>
      <c r="C7702">
        <f t="shared" si="7676"/>
        <v>0</v>
      </c>
      <c r="D7702">
        <f ca="1">OFFSET(walk!$A$2:$Y$402,TRUNC((ROW()-ROW($D$2))/COLUMNS(walk!$A$2:$Y$402)),MOD(ROW()-ROW($D$2),COLUMNS(walk!$A$2:$Y$402)),1,1)</f>
        <v>8</v>
      </c>
      <c r="E7702">
        <f ca="1">OFFSET(bike!$A$2:$Y$402,TRUNC((ROW()-ROW($E$2))/COLUMNS(bike!$A$2:$Y$402)),MOD(ROW()-ROW($E$2),COLUMNS(bike!$A$2:$Y$402)),1,1)</f>
        <v>2</v>
      </c>
      <c r="F7702">
        <f ca="1">OFFSET(transit!$A$2:$Y$402,TRUNC((ROW()-ROW($F$2))/COLUMNS(transit!$A$2:$Y$402)),MOD(ROW()-ROW($F$2),COLUMNS(transit!$A$2:$Y$402)),1,1)</f>
        <v>6</v>
      </c>
      <c r="G7702">
        <f ca="1">OFFSET(drive!$A$2:$Y$402,TRUNC((ROW()-ROW($G$2))/COLUMNS(drive!$A$2:$Y$402)),MOD(ROW()-ROW($G$2),COLUMNS(drive!$A$2:$Y$402)),1,1)</f>
        <v>2</v>
      </c>
      <c r="H7702" s="5">
        <f ca="1">(VLOOKUP($B7702,weights!$A$2:$R$6,4))*VLOOKUP($B7702,weights!$A$2:$R$6,6)^C7702*(VLOOKUP($B7702,weights!$A$2:$R$6,15)*EXP(VLOOKUP($B7702,weights!$A$2:$R$6,11)*D7702)+VLOOKUP($B7702,weights!$A$2:$R$6,16)*EXP(VLOOKUP($B7702,weights!$A$2:$R$6,12)*E7702)+VLOOKUP($B7702,weights!$A$2:$R$6,17)*EXP(VLOOKUP($B7702,weights!$A$2:$R$6,13)*F7702)+VLOOKUP($B7702,weights!$A$2:$R$6,18)*EXP(VLOOKUP($B7702,weights!$A$2:$R$6,14)*G7702))</f>
        <v>32.106475774715051</v>
      </c>
    </row>
    <row r="7703" spans="1:8" ht="12.75" x14ac:dyDescent="0.2">
      <c r="A7703">
        <f t="shared" si="0"/>
        <v>309</v>
      </c>
      <c r="B7703" t="str">
        <f t="shared" ref="B7703:C7703" si="7677">B7678</f>
        <v>restaurant</v>
      </c>
      <c r="C7703">
        <f t="shared" si="7677"/>
        <v>1</v>
      </c>
      <c r="D7703">
        <f ca="1">OFFSET(walk!$A$2:$Y$402,TRUNC((ROW()-ROW($D$2))/COLUMNS(walk!$A$2:$Y$402)),MOD(ROW()-ROW($D$2),COLUMNS(walk!$A$2:$Y$402)),1,1)</f>
        <v>9</v>
      </c>
      <c r="E7703">
        <f ca="1">OFFSET(bike!$A$2:$Y$402,TRUNC((ROW()-ROW($E$2))/COLUMNS(bike!$A$2:$Y$402)),MOD(ROW()-ROW($E$2),COLUMNS(bike!$A$2:$Y$402)),1,1)</f>
        <v>2</v>
      </c>
      <c r="F7703">
        <f ca="1">OFFSET(transit!$A$2:$Y$402,TRUNC((ROW()-ROW($F$2))/COLUMNS(transit!$A$2:$Y$402)),MOD(ROW()-ROW($F$2),COLUMNS(transit!$A$2:$Y$402)),1,1)</f>
        <v>6</v>
      </c>
      <c r="G7703">
        <f ca="1">OFFSET(drive!$A$2:$Y$402,TRUNC((ROW()-ROW($G$2))/COLUMNS(drive!$A$2:$Y$402)),MOD(ROW()-ROW($G$2),COLUMNS(drive!$A$2:$Y$402)),1,1)</f>
        <v>2</v>
      </c>
      <c r="H7703" s="5">
        <f ca="1">(VLOOKUP($B7703,weights!$A$2:$R$6,4))*VLOOKUP($B7703,weights!$A$2:$R$6,6)^C7703*(VLOOKUP($B7703,weights!$A$2:$R$6,15)*EXP(VLOOKUP($B7703,weights!$A$2:$R$6,11)*D7703)+VLOOKUP($B7703,weights!$A$2:$R$6,16)*EXP(VLOOKUP($B7703,weights!$A$2:$R$6,12)*E7703)+VLOOKUP($B7703,weights!$A$2:$R$6,17)*EXP(VLOOKUP($B7703,weights!$A$2:$R$6,13)*F7703)+VLOOKUP($B7703,weights!$A$2:$R$6,18)*EXP(VLOOKUP($B7703,weights!$A$2:$R$6,14)*G7703))</f>
        <v>28.171194907293593</v>
      </c>
    </row>
    <row r="7704" spans="1:8" ht="12.75" x14ac:dyDescent="0.2">
      <c r="A7704">
        <f t="shared" si="0"/>
        <v>309</v>
      </c>
      <c r="B7704" t="str">
        <f t="shared" ref="B7704:C7704" si="7678">B7679</f>
        <v>restaurant</v>
      </c>
      <c r="C7704">
        <f t="shared" si="7678"/>
        <v>2</v>
      </c>
      <c r="D7704">
        <f ca="1">OFFSET(walk!$A$2:$Y$402,TRUNC((ROW()-ROW($D$2))/COLUMNS(walk!$A$2:$Y$402)),MOD(ROW()-ROW($D$2),COLUMNS(walk!$A$2:$Y$402)),1,1)</f>
        <v>9</v>
      </c>
      <c r="E7704">
        <f ca="1">OFFSET(bike!$A$2:$Y$402,TRUNC((ROW()-ROW($E$2))/COLUMNS(bike!$A$2:$Y$402)),MOD(ROW()-ROW($E$2),COLUMNS(bike!$A$2:$Y$402)),1,1)</f>
        <v>2</v>
      </c>
      <c r="F7704">
        <f ca="1">OFFSET(transit!$A$2:$Y$402,TRUNC((ROW()-ROW($F$2))/COLUMNS(transit!$A$2:$Y$402)),MOD(ROW()-ROW($F$2),COLUMNS(transit!$A$2:$Y$402)),1,1)</f>
        <v>6</v>
      </c>
      <c r="G7704">
        <f ca="1">OFFSET(drive!$A$2:$Y$402,TRUNC((ROW()-ROW($G$2))/COLUMNS(drive!$A$2:$Y$402)),MOD(ROW()-ROW($G$2),COLUMNS(drive!$A$2:$Y$402)),1,1)</f>
        <v>2</v>
      </c>
      <c r="H7704" s="5">
        <f ca="1">(VLOOKUP($B7704,weights!$A$2:$R$6,4))*VLOOKUP($B7704,weights!$A$2:$R$6,6)^C7704*(VLOOKUP($B7704,weights!$A$2:$R$6,15)*EXP(VLOOKUP($B7704,weights!$A$2:$R$6,11)*D7704)+VLOOKUP($B7704,weights!$A$2:$R$6,16)*EXP(VLOOKUP($B7704,weights!$A$2:$R$6,12)*E7704)+VLOOKUP($B7704,weights!$A$2:$R$6,17)*EXP(VLOOKUP($B7704,weights!$A$2:$R$6,13)*F7704)+VLOOKUP($B7704,weights!$A$2:$R$6,18)*EXP(VLOOKUP($B7704,weights!$A$2:$R$6,14)*G7704))</f>
        <v>25.249737657648328</v>
      </c>
    </row>
    <row r="7705" spans="1:8" ht="12.75" x14ac:dyDescent="0.2">
      <c r="A7705">
        <f t="shared" si="0"/>
        <v>309</v>
      </c>
      <c r="B7705" t="str">
        <f t="shared" ref="B7705:C7705" si="7679">B7680</f>
        <v>restaurant</v>
      </c>
      <c r="C7705">
        <f t="shared" si="7679"/>
        <v>3</v>
      </c>
      <c r="D7705">
        <f ca="1">OFFSET(walk!$A$2:$Y$402,TRUNC((ROW()-ROW($D$2))/COLUMNS(walk!$A$2:$Y$402)),MOD(ROW()-ROW($D$2),COLUMNS(walk!$A$2:$Y$402)),1,1)</f>
        <v>10</v>
      </c>
      <c r="E7705">
        <f ca="1">OFFSET(bike!$A$2:$Y$402,TRUNC((ROW()-ROW($E$2))/COLUMNS(bike!$A$2:$Y$402)),MOD(ROW()-ROW($E$2),COLUMNS(bike!$A$2:$Y$402)),1,1)</f>
        <v>3</v>
      </c>
      <c r="F7705">
        <f ca="1">OFFSET(transit!$A$2:$Y$402,TRUNC((ROW()-ROW($F$2))/COLUMNS(transit!$A$2:$Y$402)),MOD(ROW()-ROW($F$2),COLUMNS(transit!$A$2:$Y$402)),1,1)</f>
        <v>6</v>
      </c>
      <c r="G7705">
        <f ca="1">OFFSET(drive!$A$2:$Y$402,TRUNC((ROW()-ROW($G$2))/COLUMNS(drive!$A$2:$Y$402)),MOD(ROW()-ROW($G$2),COLUMNS(drive!$A$2:$Y$402)),1,1)</f>
        <v>3</v>
      </c>
      <c r="H7705" s="5">
        <f ca="1">(VLOOKUP($B7705,weights!$A$2:$R$6,4))*VLOOKUP($B7705,weights!$A$2:$R$6,6)^C7705*(VLOOKUP($B7705,weights!$A$2:$R$6,15)*EXP(VLOOKUP($B7705,weights!$A$2:$R$6,11)*D7705)+VLOOKUP($B7705,weights!$A$2:$R$6,16)*EXP(VLOOKUP($B7705,weights!$A$2:$R$6,12)*E7705)+VLOOKUP($B7705,weights!$A$2:$R$6,17)*EXP(VLOOKUP($B7705,weights!$A$2:$R$6,13)*F7705)+VLOOKUP($B7705,weights!$A$2:$R$6,18)*EXP(VLOOKUP($B7705,weights!$A$2:$R$6,14)*G7705))</f>
        <v>19.442758506498201</v>
      </c>
    </row>
    <row r="7706" spans="1:8" ht="12.75" x14ac:dyDescent="0.2">
      <c r="A7706">
        <f t="shared" si="0"/>
        <v>309</v>
      </c>
      <c r="B7706" t="str">
        <f t="shared" ref="B7706:C7706" si="7680">B7681</f>
        <v>restaurant</v>
      </c>
      <c r="C7706">
        <f t="shared" si="7680"/>
        <v>4</v>
      </c>
      <c r="D7706">
        <f ca="1">OFFSET(walk!$A$2:$Y$402,TRUNC((ROW()-ROW($D$2))/COLUMNS(walk!$A$2:$Y$402)),MOD(ROW()-ROW($D$2),COLUMNS(walk!$A$2:$Y$402)),1,1)</f>
        <v>10</v>
      </c>
      <c r="E7706">
        <f ca="1">OFFSET(bike!$A$2:$Y$402,TRUNC((ROW()-ROW($E$2))/COLUMNS(bike!$A$2:$Y$402)),MOD(ROW()-ROW($E$2),COLUMNS(bike!$A$2:$Y$402)),1,1)</f>
        <v>3</v>
      </c>
      <c r="F7706">
        <f ca="1">OFFSET(transit!$A$2:$Y$402,TRUNC((ROW()-ROW($F$2))/COLUMNS(transit!$A$2:$Y$402)),MOD(ROW()-ROW($F$2),COLUMNS(transit!$A$2:$Y$402)),1,1)</f>
        <v>8</v>
      </c>
      <c r="G7706">
        <f ca="1">OFFSET(drive!$A$2:$Y$402,TRUNC((ROW()-ROW($G$2))/COLUMNS(drive!$A$2:$Y$402)),MOD(ROW()-ROW($G$2),COLUMNS(drive!$A$2:$Y$402)),1,1)</f>
        <v>3</v>
      </c>
      <c r="H7706" s="5">
        <f ca="1">(VLOOKUP($B7706,weights!$A$2:$R$6,4))*VLOOKUP($B7706,weights!$A$2:$R$6,6)^C7706*(VLOOKUP($B7706,weights!$A$2:$R$6,15)*EXP(VLOOKUP($B7706,weights!$A$2:$R$6,11)*D7706)+VLOOKUP($B7706,weights!$A$2:$R$6,16)*EXP(VLOOKUP($B7706,weights!$A$2:$R$6,12)*E7706)+VLOOKUP($B7706,weights!$A$2:$R$6,17)*EXP(VLOOKUP($B7706,weights!$A$2:$R$6,13)*F7706)+VLOOKUP($B7706,weights!$A$2:$R$6,18)*EXP(VLOOKUP($B7706,weights!$A$2:$R$6,14)*G7706))</f>
        <v>16.311638167746175</v>
      </c>
    </row>
    <row r="7707" spans="1:8" ht="12.75" x14ac:dyDescent="0.2">
      <c r="A7707">
        <f t="shared" si="0"/>
        <v>309</v>
      </c>
      <c r="B7707" t="str">
        <f t="shared" ref="B7707:C7707" si="7681">B7682</f>
        <v>restaurant</v>
      </c>
      <c r="C7707">
        <f t="shared" si="7681"/>
        <v>5</v>
      </c>
      <c r="D7707">
        <f ca="1">OFFSET(walk!$A$2:$Y$402,TRUNC((ROW()-ROW($D$2))/COLUMNS(walk!$A$2:$Y$402)),MOD(ROW()-ROW($D$2),COLUMNS(walk!$A$2:$Y$402)),1,1)</f>
        <v>10</v>
      </c>
      <c r="E7707">
        <f ca="1">OFFSET(bike!$A$2:$Y$402,TRUNC((ROW()-ROW($E$2))/COLUMNS(bike!$A$2:$Y$402)),MOD(ROW()-ROW($E$2),COLUMNS(bike!$A$2:$Y$402)),1,1)</f>
        <v>3</v>
      </c>
      <c r="F7707">
        <f ca="1">OFFSET(transit!$A$2:$Y$402,TRUNC((ROW()-ROW($F$2))/COLUMNS(transit!$A$2:$Y$402)),MOD(ROW()-ROW($F$2),COLUMNS(transit!$A$2:$Y$402)),1,1)</f>
        <v>8</v>
      </c>
      <c r="G7707">
        <f ca="1">OFFSET(drive!$A$2:$Y$402,TRUNC((ROW()-ROW($G$2))/COLUMNS(drive!$A$2:$Y$402)),MOD(ROW()-ROW($G$2),COLUMNS(drive!$A$2:$Y$402)),1,1)</f>
        <v>3</v>
      </c>
      <c r="H7707" s="5">
        <f ca="1">(VLOOKUP($B7707,weights!$A$2:$R$6,4))*VLOOKUP($B7707,weights!$A$2:$R$6,6)^C7707*(VLOOKUP($B7707,weights!$A$2:$R$6,15)*EXP(VLOOKUP($B7707,weights!$A$2:$R$6,11)*D7707)+VLOOKUP($B7707,weights!$A$2:$R$6,16)*EXP(VLOOKUP($B7707,weights!$A$2:$R$6,12)*E7707)+VLOOKUP($B7707,weights!$A$2:$R$6,17)*EXP(VLOOKUP($B7707,weights!$A$2:$R$6,13)*F7707)+VLOOKUP($B7707,weights!$A$2:$R$6,18)*EXP(VLOOKUP($B7707,weights!$A$2:$R$6,14)*G7707))</f>
        <v>14.620060876276199</v>
      </c>
    </row>
    <row r="7708" spans="1:8" ht="12.75" x14ac:dyDescent="0.2">
      <c r="A7708">
        <f t="shared" si="0"/>
        <v>309</v>
      </c>
      <c r="B7708" t="str">
        <f t="shared" ref="B7708:C7708" si="7682">B7683</f>
        <v>restaurant</v>
      </c>
      <c r="C7708">
        <f t="shared" si="7682"/>
        <v>6</v>
      </c>
      <c r="D7708">
        <f ca="1">OFFSET(walk!$A$2:$Y$402,TRUNC((ROW()-ROW($D$2))/COLUMNS(walk!$A$2:$Y$402)),MOD(ROW()-ROW($D$2),COLUMNS(walk!$A$2:$Y$402)),1,1)</f>
        <v>11</v>
      </c>
      <c r="E7708">
        <f ca="1">OFFSET(bike!$A$2:$Y$402,TRUNC((ROW()-ROW($E$2))/COLUMNS(bike!$A$2:$Y$402)),MOD(ROW()-ROW($E$2),COLUMNS(bike!$A$2:$Y$402)),1,1)</f>
        <v>3</v>
      </c>
      <c r="F7708">
        <f ca="1">OFFSET(transit!$A$2:$Y$402,TRUNC((ROW()-ROW($F$2))/COLUMNS(transit!$A$2:$Y$402)),MOD(ROW()-ROW($F$2),COLUMNS(transit!$A$2:$Y$402)),1,1)</f>
        <v>8</v>
      </c>
      <c r="G7708">
        <f ca="1">OFFSET(drive!$A$2:$Y$402,TRUNC((ROW()-ROW($G$2))/COLUMNS(drive!$A$2:$Y$402)),MOD(ROW()-ROW($G$2),COLUMNS(drive!$A$2:$Y$402)),1,1)</f>
        <v>4</v>
      </c>
      <c r="H7708" s="5">
        <f ca="1">(VLOOKUP($B7708,weights!$A$2:$R$6,4))*VLOOKUP($B7708,weights!$A$2:$R$6,6)^C7708*(VLOOKUP($B7708,weights!$A$2:$R$6,15)*EXP(VLOOKUP($B7708,weights!$A$2:$R$6,11)*D7708)+VLOOKUP($B7708,weights!$A$2:$R$6,16)*EXP(VLOOKUP($B7708,weights!$A$2:$R$6,12)*E7708)+VLOOKUP($B7708,weights!$A$2:$R$6,17)*EXP(VLOOKUP($B7708,weights!$A$2:$R$6,13)*F7708)+VLOOKUP($B7708,weights!$A$2:$R$6,18)*EXP(VLOOKUP($B7708,weights!$A$2:$R$6,14)*G7708))</f>
        <v>12.086440769756672</v>
      </c>
    </row>
    <row r="7709" spans="1:8" ht="12.75" x14ac:dyDescent="0.2">
      <c r="A7709">
        <f t="shared" si="0"/>
        <v>309</v>
      </c>
      <c r="B7709" t="str">
        <f t="shared" ref="B7709:C7709" si="7683">B7684</f>
        <v>restaurant</v>
      </c>
      <c r="C7709">
        <f t="shared" si="7683"/>
        <v>7</v>
      </c>
      <c r="D7709">
        <f ca="1">OFFSET(walk!$A$2:$Y$402,TRUNC((ROW()-ROW($D$2))/COLUMNS(walk!$A$2:$Y$402)),MOD(ROW()-ROW($D$2),COLUMNS(walk!$A$2:$Y$402)),1,1)</f>
        <v>13</v>
      </c>
      <c r="E7709">
        <f ca="1">OFFSET(bike!$A$2:$Y$402,TRUNC((ROW()-ROW($E$2))/COLUMNS(bike!$A$2:$Y$402)),MOD(ROW()-ROW($E$2),COLUMNS(bike!$A$2:$Y$402)),1,1)</f>
        <v>4</v>
      </c>
      <c r="F7709">
        <f ca="1">OFFSET(transit!$A$2:$Y$402,TRUNC((ROW()-ROW($F$2))/COLUMNS(transit!$A$2:$Y$402)),MOD(ROW()-ROW($F$2),COLUMNS(transit!$A$2:$Y$402)),1,1)</f>
        <v>8</v>
      </c>
      <c r="G7709">
        <f ca="1">OFFSET(drive!$A$2:$Y$402,TRUNC((ROW()-ROW($G$2))/COLUMNS(drive!$A$2:$Y$402)),MOD(ROW()-ROW($G$2),COLUMNS(drive!$A$2:$Y$402)),1,1)</f>
        <v>4</v>
      </c>
      <c r="H7709" s="5">
        <f ca="1">(VLOOKUP($B7709,weights!$A$2:$R$6,4))*VLOOKUP($B7709,weights!$A$2:$R$6,6)^C7709*(VLOOKUP($B7709,weights!$A$2:$R$6,15)*EXP(VLOOKUP($B7709,weights!$A$2:$R$6,11)*D7709)+VLOOKUP($B7709,weights!$A$2:$R$6,16)*EXP(VLOOKUP($B7709,weights!$A$2:$R$6,12)*E7709)+VLOOKUP($B7709,weights!$A$2:$R$6,17)*EXP(VLOOKUP($B7709,weights!$A$2:$R$6,13)*F7709)+VLOOKUP($B7709,weights!$A$2:$R$6,18)*EXP(VLOOKUP($B7709,weights!$A$2:$R$6,14)*G7709))</f>
        <v>9.7796187570308728</v>
      </c>
    </row>
    <row r="7710" spans="1:8" ht="12.75" x14ac:dyDescent="0.2">
      <c r="A7710">
        <f t="shared" si="0"/>
        <v>309</v>
      </c>
      <c r="B7710" t="str">
        <f t="shared" ref="B7710:C7710" si="7684">B7685</f>
        <v>restaurant</v>
      </c>
      <c r="C7710">
        <f t="shared" si="7684"/>
        <v>8</v>
      </c>
      <c r="D7710">
        <f ca="1">OFFSET(walk!$A$2:$Y$402,TRUNC((ROW()-ROW($D$2))/COLUMNS(walk!$A$2:$Y$402)),MOD(ROW()-ROW($D$2),COLUMNS(walk!$A$2:$Y$402)),1,1)</f>
        <v>14</v>
      </c>
      <c r="E7710">
        <f ca="1">OFFSET(bike!$A$2:$Y$402,TRUNC((ROW()-ROW($E$2))/COLUMNS(bike!$A$2:$Y$402)),MOD(ROW()-ROW($E$2),COLUMNS(bike!$A$2:$Y$402)),1,1)</f>
        <v>5</v>
      </c>
      <c r="F7710">
        <f ca="1">OFFSET(transit!$A$2:$Y$402,TRUNC((ROW()-ROW($F$2))/COLUMNS(transit!$A$2:$Y$402)),MOD(ROW()-ROW($F$2),COLUMNS(transit!$A$2:$Y$402)),1,1)</f>
        <v>8</v>
      </c>
      <c r="G7710">
        <f ca="1">OFFSET(drive!$A$2:$Y$402,TRUNC((ROW()-ROW($G$2))/COLUMNS(drive!$A$2:$Y$402)),MOD(ROW()-ROW($G$2),COLUMNS(drive!$A$2:$Y$402)),1,1)</f>
        <v>4</v>
      </c>
      <c r="H7710" s="5">
        <f ca="1">(VLOOKUP($B7710,weights!$A$2:$R$6,4))*VLOOKUP($B7710,weights!$A$2:$R$6,6)^C7710*(VLOOKUP($B7710,weights!$A$2:$R$6,15)*EXP(VLOOKUP($B7710,weights!$A$2:$R$6,11)*D7710)+VLOOKUP($B7710,weights!$A$2:$R$6,16)*EXP(VLOOKUP($B7710,weights!$A$2:$R$6,12)*E7710)+VLOOKUP($B7710,weights!$A$2:$R$6,17)*EXP(VLOOKUP($B7710,weights!$A$2:$R$6,13)*F7710)+VLOOKUP($B7710,weights!$A$2:$R$6,18)*EXP(VLOOKUP($B7710,weights!$A$2:$R$6,14)*G7710))</f>
        <v>8.1322395992171046</v>
      </c>
    </row>
    <row r="7711" spans="1:8" ht="12.75" x14ac:dyDescent="0.2">
      <c r="A7711">
        <f t="shared" si="0"/>
        <v>309</v>
      </c>
      <c r="B7711" t="str">
        <f t="shared" ref="B7711:C7711" si="7685">B7686</f>
        <v>restaurant</v>
      </c>
      <c r="C7711">
        <f t="shared" si="7685"/>
        <v>9</v>
      </c>
      <c r="D7711">
        <f ca="1">OFFSET(walk!$A$2:$Y$402,TRUNC((ROW()-ROW($D$2))/COLUMNS(walk!$A$2:$Y$402)),MOD(ROW()-ROW($D$2),COLUMNS(walk!$A$2:$Y$402)),1,1)</f>
        <v>14</v>
      </c>
      <c r="E7711">
        <f ca="1">OFFSET(bike!$A$2:$Y$402,TRUNC((ROW()-ROW($E$2))/COLUMNS(bike!$A$2:$Y$402)),MOD(ROW()-ROW($E$2),COLUMNS(bike!$A$2:$Y$402)),1,1)</f>
        <v>5</v>
      </c>
      <c r="F7711">
        <f ca="1">OFFSET(transit!$A$2:$Y$402,TRUNC((ROW()-ROW($F$2))/COLUMNS(transit!$A$2:$Y$402)),MOD(ROW()-ROW($F$2),COLUMNS(transit!$A$2:$Y$402)),1,1)</f>
        <v>13</v>
      </c>
      <c r="G7711">
        <f ca="1">OFFSET(drive!$A$2:$Y$402,TRUNC((ROW()-ROW($G$2))/COLUMNS(drive!$A$2:$Y$402)),MOD(ROW()-ROW($G$2),COLUMNS(drive!$A$2:$Y$402)),1,1)</f>
        <v>4</v>
      </c>
      <c r="H7711" s="5">
        <f ca="1">(VLOOKUP($B7711,weights!$A$2:$R$6,4))*VLOOKUP($B7711,weights!$A$2:$R$6,6)^C7711*(VLOOKUP($B7711,weights!$A$2:$R$6,15)*EXP(VLOOKUP($B7711,weights!$A$2:$R$6,11)*D7711)+VLOOKUP($B7711,weights!$A$2:$R$6,16)*EXP(VLOOKUP($B7711,weights!$A$2:$R$6,12)*E7711)+VLOOKUP($B7711,weights!$A$2:$R$6,17)*EXP(VLOOKUP($B7711,weights!$A$2:$R$6,13)*F7711)+VLOOKUP($B7711,weights!$A$2:$R$6,18)*EXP(VLOOKUP($B7711,weights!$A$2:$R$6,14)*G7711))</f>
        <v>6.3273304907320007</v>
      </c>
    </row>
    <row r="7712" spans="1:8" ht="12.75" x14ac:dyDescent="0.2">
      <c r="A7712">
        <f t="shared" si="0"/>
        <v>309</v>
      </c>
      <c r="B7712" t="str">
        <f t="shared" ref="B7712:C7712" si="7686">B7687</f>
        <v>supermarket</v>
      </c>
      <c r="C7712">
        <f t="shared" si="7686"/>
        <v>0</v>
      </c>
      <c r="D7712">
        <f ca="1">OFFSET(walk!$A$2:$Y$402,TRUNC((ROW()-ROW($D$2))/COLUMNS(walk!$A$2:$Y$402)),MOD(ROW()-ROW($D$2),COLUMNS(walk!$A$2:$Y$402)),1,1)</f>
        <v>34</v>
      </c>
      <c r="E7712">
        <f ca="1">OFFSET(bike!$A$2:$Y$402,TRUNC((ROW()-ROW($E$2))/COLUMNS(bike!$A$2:$Y$402)),MOD(ROW()-ROW($E$2),COLUMNS(bike!$A$2:$Y$402)),1,1)</f>
        <v>15</v>
      </c>
      <c r="F7712">
        <f ca="1">OFFSET(transit!$A$2:$Y$402,TRUNC((ROW()-ROW($F$2))/COLUMNS(transit!$A$2:$Y$402)),MOD(ROW()-ROW($F$2),COLUMNS(transit!$A$2:$Y$402)),1,1)</f>
        <v>19</v>
      </c>
      <c r="G7712">
        <f ca="1">OFFSET(drive!$A$2:$Y$402,TRUNC((ROW()-ROW($G$2))/COLUMNS(drive!$A$2:$Y$402)),MOD(ROW()-ROW($G$2),COLUMNS(drive!$A$2:$Y$402)),1,1)</f>
        <v>8</v>
      </c>
      <c r="H7712" s="5">
        <f ca="1">(VLOOKUP($B7712,weights!$A$2:$R$6,4))*VLOOKUP($B7712,weights!$A$2:$R$6,6)^C7712*(VLOOKUP($B7712,weights!$A$2:$R$6,15)*EXP(VLOOKUP($B7712,weights!$A$2:$R$6,11)*D7712)+VLOOKUP($B7712,weights!$A$2:$R$6,16)*EXP(VLOOKUP($B7712,weights!$A$2:$R$6,12)*E7712)+VLOOKUP($B7712,weights!$A$2:$R$6,17)*EXP(VLOOKUP($B7712,weights!$A$2:$R$6,13)*F7712)+VLOOKUP($B7712,weights!$A$2:$R$6,18)*EXP(VLOOKUP($B7712,weights!$A$2:$R$6,14)*G7712))</f>
        <v>3.6205111329369064</v>
      </c>
    </row>
    <row r="7713" spans="1:8" ht="12.75" x14ac:dyDescent="0.2">
      <c r="A7713">
        <f t="shared" si="0"/>
        <v>309</v>
      </c>
      <c r="B7713" t="str">
        <f t="shared" ref="B7713:C7713" si="7687">B7688</f>
        <v>supermarket</v>
      </c>
      <c r="C7713">
        <f t="shared" si="7687"/>
        <v>1</v>
      </c>
      <c r="D7713">
        <f ca="1">OFFSET(walk!$A$2:$Y$402,TRUNC((ROW()-ROW($D$2))/COLUMNS(walk!$A$2:$Y$402)),MOD(ROW()-ROW($D$2),COLUMNS(walk!$A$2:$Y$402)),1,1)</f>
        <v>47</v>
      </c>
      <c r="E7713">
        <f ca="1">OFFSET(bike!$A$2:$Y$402,TRUNC((ROW()-ROW($E$2))/COLUMNS(bike!$A$2:$Y$402)),MOD(ROW()-ROW($E$2),COLUMNS(bike!$A$2:$Y$402)),1,1)</f>
        <v>16</v>
      </c>
      <c r="F7713">
        <f ca="1">OFFSET(transit!$A$2:$Y$402,TRUNC((ROW()-ROW($F$2))/COLUMNS(transit!$A$2:$Y$402)),MOD(ROW()-ROW($F$2),COLUMNS(transit!$A$2:$Y$402)),1,1)</f>
        <v>23</v>
      </c>
      <c r="G7713">
        <f ca="1">OFFSET(drive!$A$2:$Y$402,TRUNC((ROW()-ROW($G$2))/COLUMNS(drive!$A$2:$Y$402)),MOD(ROW()-ROW($G$2),COLUMNS(drive!$A$2:$Y$402)),1,1)</f>
        <v>9</v>
      </c>
      <c r="H7713" s="5">
        <f ca="1">(VLOOKUP($B7713,weights!$A$2:$R$6,4))*VLOOKUP($B7713,weights!$A$2:$R$6,6)^C7713*(VLOOKUP($B7713,weights!$A$2:$R$6,15)*EXP(VLOOKUP($B7713,weights!$A$2:$R$6,11)*D7713)+VLOOKUP($B7713,weights!$A$2:$R$6,16)*EXP(VLOOKUP($B7713,weights!$A$2:$R$6,12)*E7713)+VLOOKUP($B7713,weights!$A$2:$R$6,17)*EXP(VLOOKUP($B7713,weights!$A$2:$R$6,13)*F7713)+VLOOKUP($B7713,weights!$A$2:$R$6,18)*EXP(VLOOKUP($B7713,weights!$A$2:$R$6,14)*G7713))</f>
        <v>1.6601665407110797</v>
      </c>
    </row>
    <row r="7714" spans="1:8" ht="12.75" x14ac:dyDescent="0.2">
      <c r="A7714">
        <f t="shared" si="0"/>
        <v>309</v>
      </c>
      <c r="B7714" t="str">
        <f t="shared" ref="B7714:C7714" si="7688">B7689</f>
        <v>supermarket</v>
      </c>
      <c r="C7714">
        <f t="shared" si="7688"/>
        <v>2</v>
      </c>
      <c r="D7714">
        <f ca="1">OFFSET(walk!$A$2:$Y$402,TRUNC((ROW()-ROW($D$2))/COLUMNS(walk!$A$2:$Y$402)),MOD(ROW()-ROW($D$2),COLUMNS(walk!$A$2:$Y$402)),1,1)</f>
        <v>52</v>
      </c>
      <c r="E7714">
        <f ca="1">OFFSET(bike!$A$2:$Y$402,TRUNC((ROW()-ROW($E$2))/COLUMNS(bike!$A$2:$Y$402)),MOD(ROW()-ROW($E$2),COLUMNS(bike!$A$2:$Y$402)),1,1)</f>
        <v>16</v>
      </c>
      <c r="F7714">
        <f ca="1">OFFSET(transit!$A$2:$Y$402,TRUNC((ROW()-ROW($F$2))/COLUMNS(transit!$A$2:$Y$402)),MOD(ROW()-ROW($F$2),COLUMNS(transit!$A$2:$Y$402)),1,1)</f>
        <v>28</v>
      </c>
      <c r="G7714">
        <f ca="1">OFFSET(drive!$A$2:$Y$402,TRUNC((ROW()-ROW($G$2))/COLUMNS(drive!$A$2:$Y$402)),MOD(ROW()-ROW($G$2),COLUMNS(drive!$A$2:$Y$402)),1,1)</f>
        <v>12</v>
      </c>
      <c r="H7714" s="5">
        <f ca="1">(VLOOKUP($B7714,weights!$A$2:$R$6,4))*VLOOKUP($B7714,weights!$A$2:$R$6,6)^C7714*(VLOOKUP($B7714,weights!$A$2:$R$6,15)*EXP(VLOOKUP($B7714,weights!$A$2:$R$6,11)*D7714)+VLOOKUP($B7714,weights!$A$2:$R$6,16)*EXP(VLOOKUP($B7714,weights!$A$2:$R$6,12)*E7714)+VLOOKUP($B7714,weights!$A$2:$R$6,17)*EXP(VLOOKUP($B7714,weights!$A$2:$R$6,13)*F7714)+VLOOKUP($B7714,weights!$A$2:$R$6,18)*EXP(VLOOKUP($B7714,weights!$A$2:$R$6,14)*G7714))</f>
        <v>0.53223443288081507</v>
      </c>
    </row>
    <row r="7715" spans="1:8" ht="12.75" x14ac:dyDescent="0.2">
      <c r="A7715">
        <f t="shared" si="0"/>
        <v>309</v>
      </c>
      <c r="B7715" t="str">
        <f t="shared" ref="B7715:C7715" si="7689">B7690</f>
        <v>supermarket</v>
      </c>
      <c r="C7715">
        <f t="shared" si="7689"/>
        <v>3</v>
      </c>
      <c r="D7715">
        <f ca="1">OFFSET(walk!$A$2:$Y$402,TRUNC((ROW()-ROW($D$2))/COLUMNS(walk!$A$2:$Y$402)),MOD(ROW()-ROW($D$2),COLUMNS(walk!$A$2:$Y$402)),1,1)</f>
        <v>59</v>
      </c>
      <c r="E7715">
        <f ca="1">OFFSET(bike!$A$2:$Y$402,TRUNC((ROW()-ROW($E$2))/COLUMNS(bike!$A$2:$Y$402)),MOD(ROW()-ROW($E$2),COLUMNS(bike!$A$2:$Y$402)),1,1)</f>
        <v>20</v>
      </c>
      <c r="F7715">
        <f ca="1">OFFSET(transit!$A$2:$Y$402,TRUNC((ROW()-ROW($F$2))/COLUMNS(transit!$A$2:$Y$402)),MOD(ROW()-ROW($F$2),COLUMNS(transit!$A$2:$Y$402)),1,1)</f>
        <v>35</v>
      </c>
      <c r="G7715">
        <f ca="1">OFFSET(drive!$A$2:$Y$402,TRUNC((ROW()-ROW($G$2))/COLUMNS(drive!$A$2:$Y$402)),MOD(ROW()-ROW($G$2),COLUMNS(drive!$A$2:$Y$402)),1,1)</f>
        <v>14</v>
      </c>
      <c r="H7715" s="5">
        <f ca="1">(VLOOKUP($B7715,weights!$A$2:$R$6,4))*VLOOKUP($B7715,weights!$A$2:$R$6,6)^C7715*(VLOOKUP($B7715,weights!$A$2:$R$6,15)*EXP(VLOOKUP($B7715,weights!$A$2:$R$6,11)*D7715)+VLOOKUP($B7715,weights!$A$2:$R$6,16)*EXP(VLOOKUP($B7715,weights!$A$2:$R$6,12)*E7715)+VLOOKUP($B7715,weights!$A$2:$R$6,17)*EXP(VLOOKUP($B7715,weights!$A$2:$R$6,13)*F7715)+VLOOKUP($B7715,weights!$A$2:$R$6,18)*EXP(VLOOKUP($B7715,weights!$A$2:$R$6,14)*G7715))</f>
        <v>0.19226417491459599</v>
      </c>
    </row>
    <row r="7716" spans="1:8" ht="12.75" x14ac:dyDescent="0.2">
      <c r="A7716">
        <f t="shared" si="0"/>
        <v>309</v>
      </c>
      <c r="B7716" t="str">
        <f t="shared" ref="B7716:C7716" si="7690">B7691</f>
        <v>supermarket</v>
      </c>
      <c r="C7716">
        <f t="shared" si="7690"/>
        <v>4</v>
      </c>
      <c r="D7716">
        <f ca="1">OFFSET(walk!$A$2:$Y$402,TRUNC((ROW()-ROW($D$2))/COLUMNS(walk!$A$2:$Y$402)),MOD(ROW()-ROW($D$2),COLUMNS(walk!$A$2:$Y$402)),1,1)</f>
        <v>75</v>
      </c>
      <c r="E7716">
        <f ca="1">OFFSET(bike!$A$2:$Y$402,TRUNC((ROW()-ROW($E$2))/COLUMNS(bike!$A$2:$Y$402)),MOD(ROW()-ROW($E$2),COLUMNS(bike!$A$2:$Y$402)),1,1)</f>
        <v>24</v>
      </c>
      <c r="F7716">
        <f ca="1">OFFSET(transit!$A$2:$Y$402,TRUNC((ROW()-ROW($F$2))/COLUMNS(transit!$A$2:$Y$402)),MOD(ROW()-ROW($F$2),COLUMNS(transit!$A$2:$Y$402)),1,1)</f>
        <v>37</v>
      </c>
      <c r="G7716">
        <f ca="1">OFFSET(drive!$A$2:$Y$402,TRUNC((ROW()-ROW($G$2))/COLUMNS(drive!$A$2:$Y$402)),MOD(ROW()-ROW($G$2),COLUMNS(drive!$A$2:$Y$402)),1,1)</f>
        <v>14</v>
      </c>
      <c r="H7716" s="5">
        <f ca="1">(VLOOKUP($B7716,weights!$A$2:$R$6,4))*VLOOKUP($B7716,weights!$A$2:$R$6,6)^C7716*(VLOOKUP($B7716,weights!$A$2:$R$6,15)*EXP(VLOOKUP($B7716,weights!$A$2:$R$6,11)*D7716)+VLOOKUP($B7716,weights!$A$2:$R$6,16)*EXP(VLOOKUP($B7716,weights!$A$2:$R$6,12)*E7716)+VLOOKUP($B7716,weights!$A$2:$R$6,17)*EXP(VLOOKUP($B7716,weights!$A$2:$R$6,13)*F7716)+VLOOKUP($B7716,weights!$A$2:$R$6,18)*EXP(VLOOKUP($B7716,weights!$A$2:$R$6,14)*G7716))</f>
        <v>0.11070647110730913</v>
      </c>
    </row>
    <row r="7717" spans="1:8" ht="12.75" x14ac:dyDescent="0.2">
      <c r="A7717">
        <f t="shared" si="0"/>
        <v>309</v>
      </c>
      <c r="B7717" t="str">
        <f t="shared" ref="B7717:C7717" si="7691">B7692</f>
        <v>store</v>
      </c>
      <c r="C7717">
        <f t="shared" si="7691"/>
        <v>0</v>
      </c>
      <c r="D7717">
        <f ca="1">OFFSET(walk!$A$2:$Y$402,TRUNC((ROW()-ROW($D$2))/COLUMNS(walk!$A$2:$Y$402)),MOD(ROW()-ROW($D$2),COLUMNS(walk!$A$2:$Y$402)),1,1)</f>
        <v>4</v>
      </c>
      <c r="E7717">
        <f ca="1">OFFSET(bike!$A$2:$Y$402,TRUNC((ROW()-ROW($E$2))/COLUMNS(bike!$A$2:$Y$402)),MOD(ROW()-ROW($E$2),COLUMNS(bike!$A$2:$Y$402)),1,1)</f>
        <v>1</v>
      </c>
      <c r="F7717">
        <f ca="1">OFFSET(transit!$A$2:$Y$402,TRUNC((ROW()-ROW($F$2))/COLUMNS(transit!$A$2:$Y$402)),MOD(ROW()-ROW($F$2),COLUMNS(transit!$A$2:$Y$402)),1,1)</f>
        <v>4</v>
      </c>
      <c r="G7717">
        <f ca="1">OFFSET(drive!$A$2:$Y$402,TRUNC((ROW()-ROW($G$2))/COLUMNS(drive!$A$2:$Y$402)),MOD(ROW()-ROW($G$2),COLUMNS(drive!$A$2:$Y$402)),1,1)</f>
        <v>1</v>
      </c>
      <c r="H7717" s="5">
        <f ca="1">(VLOOKUP($B7717,weights!$A$2:$R$6,4))*VLOOKUP($B7717,weights!$A$2:$R$6,6)^C7717*(VLOOKUP($B7717,weights!$A$2:$R$6,15)*EXP(VLOOKUP($B7717,weights!$A$2:$R$6,11)*D7717)+VLOOKUP($B7717,weights!$A$2:$R$6,16)*EXP(VLOOKUP($B7717,weights!$A$2:$R$6,12)*E7717)+VLOOKUP($B7717,weights!$A$2:$R$6,17)*EXP(VLOOKUP($B7717,weights!$A$2:$R$6,13)*F7717)+VLOOKUP($B7717,weights!$A$2:$R$6,18)*EXP(VLOOKUP($B7717,weights!$A$2:$R$6,14)*G7717))</f>
        <v>22.338230552247637</v>
      </c>
    </row>
    <row r="7718" spans="1:8" ht="12.75" x14ac:dyDescent="0.2">
      <c r="A7718">
        <f t="shared" si="0"/>
        <v>309</v>
      </c>
      <c r="B7718" t="str">
        <f t="shared" ref="B7718:C7718" si="7692">B7693</f>
        <v>store</v>
      </c>
      <c r="C7718">
        <f t="shared" si="7692"/>
        <v>1</v>
      </c>
      <c r="D7718">
        <f ca="1">OFFSET(walk!$A$2:$Y$402,TRUNC((ROW()-ROW($D$2))/COLUMNS(walk!$A$2:$Y$402)),MOD(ROW()-ROW($D$2),COLUMNS(walk!$A$2:$Y$402)),1,1)</f>
        <v>7</v>
      </c>
      <c r="E7718">
        <f ca="1">OFFSET(bike!$A$2:$Y$402,TRUNC((ROW()-ROW($E$2))/COLUMNS(bike!$A$2:$Y$402)),MOD(ROW()-ROW($E$2),COLUMNS(bike!$A$2:$Y$402)),1,1)</f>
        <v>2</v>
      </c>
      <c r="F7718">
        <f ca="1">OFFSET(transit!$A$2:$Y$402,TRUNC((ROW()-ROW($F$2))/COLUMNS(transit!$A$2:$Y$402)),MOD(ROW()-ROW($F$2),COLUMNS(transit!$A$2:$Y$402)),1,1)</f>
        <v>5</v>
      </c>
      <c r="G7718">
        <f ca="1">OFFSET(drive!$A$2:$Y$402,TRUNC((ROW()-ROW($G$2))/COLUMNS(drive!$A$2:$Y$402)),MOD(ROW()-ROW($G$2),COLUMNS(drive!$A$2:$Y$402)),1,1)</f>
        <v>2</v>
      </c>
      <c r="H7718" s="5">
        <f ca="1">(VLOOKUP($B7718,weights!$A$2:$R$6,4))*VLOOKUP($B7718,weights!$A$2:$R$6,6)^C7718*(VLOOKUP($B7718,weights!$A$2:$R$6,15)*EXP(VLOOKUP($B7718,weights!$A$2:$R$6,11)*D7718)+VLOOKUP($B7718,weights!$A$2:$R$6,16)*EXP(VLOOKUP($B7718,weights!$A$2:$R$6,12)*E7718)+VLOOKUP($B7718,weights!$A$2:$R$6,17)*EXP(VLOOKUP($B7718,weights!$A$2:$R$6,13)*F7718)+VLOOKUP($B7718,weights!$A$2:$R$6,18)*EXP(VLOOKUP($B7718,weights!$A$2:$R$6,14)*G7718))</f>
        <v>9.8851658164706713</v>
      </c>
    </row>
    <row r="7719" spans="1:8" ht="12.75" x14ac:dyDescent="0.2">
      <c r="A7719">
        <f t="shared" si="0"/>
        <v>309</v>
      </c>
      <c r="B7719" t="str">
        <f t="shared" ref="B7719:C7719" si="7693">B7694</f>
        <v>store</v>
      </c>
      <c r="C7719">
        <f t="shared" si="7693"/>
        <v>2</v>
      </c>
      <c r="D7719">
        <f ca="1">OFFSET(walk!$A$2:$Y$402,TRUNC((ROW()-ROW($D$2))/COLUMNS(walk!$A$2:$Y$402)),MOD(ROW()-ROW($D$2),COLUMNS(walk!$A$2:$Y$402)),1,1)</f>
        <v>9</v>
      </c>
      <c r="E7719">
        <f ca="1">OFFSET(bike!$A$2:$Y$402,TRUNC((ROW()-ROW($E$2))/COLUMNS(bike!$A$2:$Y$402)),MOD(ROW()-ROW($E$2),COLUMNS(bike!$A$2:$Y$402)),1,1)</f>
        <v>2</v>
      </c>
      <c r="F7719">
        <f ca="1">OFFSET(transit!$A$2:$Y$402,TRUNC((ROW()-ROW($F$2))/COLUMNS(transit!$A$2:$Y$402)),MOD(ROW()-ROW($F$2),COLUMNS(transit!$A$2:$Y$402)),1,1)</f>
        <v>7</v>
      </c>
      <c r="G7719">
        <f ca="1">OFFSET(drive!$A$2:$Y$402,TRUNC((ROW()-ROW($G$2))/COLUMNS(drive!$A$2:$Y$402)),MOD(ROW()-ROW($G$2),COLUMNS(drive!$A$2:$Y$402)),1,1)</f>
        <v>2</v>
      </c>
      <c r="H7719" s="5">
        <f ca="1">(VLOOKUP($B7719,weights!$A$2:$R$6,4))*VLOOKUP($B7719,weights!$A$2:$R$6,6)^C7719*(VLOOKUP($B7719,weights!$A$2:$R$6,15)*EXP(VLOOKUP($B7719,weights!$A$2:$R$6,11)*D7719)+VLOOKUP($B7719,weights!$A$2:$R$6,16)*EXP(VLOOKUP($B7719,weights!$A$2:$R$6,12)*E7719)+VLOOKUP($B7719,weights!$A$2:$R$6,17)*EXP(VLOOKUP($B7719,weights!$A$2:$R$6,13)*F7719)+VLOOKUP($B7719,weights!$A$2:$R$6,18)*EXP(VLOOKUP($B7719,weights!$A$2:$R$6,14)*G7719))</f>
        <v>5.9917294023565537</v>
      </c>
    </row>
    <row r="7720" spans="1:8" ht="12.75" x14ac:dyDescent="0.2">
      <c r="A7720">
        <f t="shared" si="0"/>
        <v>309</v>
      </c>
      <c r="B7720" t="str">
        <f t="shared" ref="B7720:C7720" si="7694">B7695</f>
        <v>store</v>
      </c>
      <c r="C7720">
        <f t="shared" si="7694"/>
        <v>3</v>
      </c>
      <c r="D7720">
        <f ca="1">OFFSET(walk!$A$2:$Y$402,TRUNC((ROW()-ROW($D$2))/COLUMNS(walk!$A$2:$Y$402)),MOD(ROW()-ROW($D$2),COLUMNS(walk!$A$2:$Y$402)),1,1)</f>
        <v>10</v>
      </c>
      <c r="E7720">
        <f ca="1">OFFSET(bike!$A$2:$Y$402,TRUNC((ROW()-ROW($E$2))/COLUMNS(bike!$A$2:$Y$402)),MOD(ROW()-ROW($E$2),COLUMNS(bike!$A$2:$Y$402)),1,1)</f>
        <v>3</v>
      </c>
      <c r="F7720">
        <f ca="1">OFFSET(transit!$A$2:$Y$402,TRUNC((ROW()-ROW($F$2))/COLUMNS(transit!$A$2:$Y$402)),MOD(ROW()-ROW($F$2),COLUMNS(transit!$A$2:$Y$402)),1,1)</f>
        <v>10</v>
      </c>
      <c r="G7720">
        <f ca="1">OFFSET(drive!$A$2:$Y$402,TRUNC((ROW()-ROW($G$2))/COLUMNS(drive!$A$2:$Y$402)),MOD(ROW()-ROW($G$2),COLUMNS(drive!$A$2:$Y$402)),1,1)</f>
        <v>3</v>
      </c>
      <c r="H7720" s="5">
        <f ca="1">(VLOOKUP($B7720,weights!$A$2:$R$6,4))*VLOOKUP($B7720,weights!$A$2:$R$6,6)^C7720*(VLOOKUP($B7720,weights!$A$2:$R$6,15)*EXP(VLOOKUP($B7720,weights!$A$2:$R$6,11)*D7720)+VLOOKUP($B7720,weights!$A$2:$R$6,16)*EXP(VLOOKUP($B7720,weights!$A$2:$R$6,12)*E7720)+VLOOKUP($B7720,weights!$A$2:$R$6,17)*EXP(VLOOKUP($B7720,weights!$A$2:$R$6,13)*F7720)+VLOOKUP($B7720,weights!$A$2:$R$6,18)*EXP(VLOOKUP($B7720,weights!$A$2:$R$6,14)*G7720))</f>
        <v>2.7430661000419896</v>
      </c>
    </row>
    <row r="7721" spans="1:8" ht="12.75" x14ac:dyDescent="0.2">
      <c r="A7721">
        <f t="shared" si="0"/>
        <v>309</v>
      </c>
      <c r="B7721" t="str">
        <f t="shared" ref="B7721:C7721" si="7695">B7696</f>
        <v>store</v>
      </c>
      <c r="C7721">
        <f t="shared" si="7695"/>
        <v>4</v>
      </c>
      <c r="D7721">
        <f ca="1">OFFSET(walk!$A$2:$Y$402,TRUNC((ROW()-ROW($D$2))/COLUMNS(walk!$A$2:$Y$402)),MOD(ROW()-ROW($D$2),COLUMNS(walk!$A$2:$Y$402)),1,1)</f>
        <v>11</v>
      </c>
      <c r="E7721">
        <f ca="1">OFFSET(bike!$A$2:$Y$402,TRUNC((ROW()-ROW($E$2))/COLUMNS(bike!$A$2:$Y$402)),MOD(ROW()-ROW($E$2),COLUMNS(bike!$A$2:$Y$402)),1,1)</f>
        <v>4</v>
      </c>
      <c r="F7721">
        <f ca="1">OFFSET(transit!$A$2:$Y$402,TRUNC((ROW()-ROW($F$2))/COLUMNS(transit!$A$2:$Y$402)),MOD(ROW()-ROW($F$2),COLUMNS(transit!$A$2:$Y$402)),1,1)</f>
        <v>11</v>
      </c>
      <c r="G7721">
        <f ca="1">OFFSET(drive!$A$2:$Y$402,TRUNC((ROW()-ROW($G$2))/COLUMNS(drive!$A$2:$Y$402)),MOD(ROW()-ROW($G$2),COLUMNS(drive!$A$2:$Y$402)),1,1)</f>
        <v>3</v>
      </c>
      <c r="H7721" s="5">
        <f ca="1">(VLOOKUP($B7721,weights!$A$2:$R$6,4))*VLOOKUP($B7721,weights!$A$2:$R$6,6)^C7721*(VLOOKUP($B7721,weights!$A$2:$R$6,15)*EXP(VLOOKUP($B7721,weights!$A$2:$R$6,11)*D7721)+VLOOKUP($B7721,weights!$A$2:$R$6,16)*EXP(VLOOKUP($B7721,weights!$A$2:$R$6,12)*E7721)+VLOOKUP($B7721,weights!$A$2:$R$6,17)*EXP(VLOOKUP($B7721,weights!$A$2:$R$6,13)*F7721)+VLOOKUP($B7721,weights!$A$2:$R$6,18)*EXP(VLOOKUP($B7721,weights!$A$2:$R$6,14)*G7721))</f>
        <v>1.5303082534668961</v>
      </c>
    </row>
    <row r="7722" spans="1:8" ht="12.75" x14ac:dyDescent="0.2">
      <c r="A7722">
        <f t="shared" si="0"/>
        <v>309</v>
      </c>
      <c r="B7722" t="str">
        <f t="shared" ref="B7722:C7722" si="7696">B7697</f>
        <v>pharmacy</v>
      </c>
      <c r="C7722">
        <f t="shared" si="7696"/>
        <v>0</v>
      </c>
      <c r="D7722">
        <f ca="1">OFFSET(walk!$A$2:$Y$402,TRUNC((ROW()-ROW($D$2))/COLUMNS(walk!$A$2:$Y$402)),MOD(ROW()-ROW($D$2),COLUMNS(walk!$A$2:$Y$402)),1,1)</f>
        <v>10</v>
      </c>
      <c r="E7722">
        <f ca="1">OFFSET(bike!$A$2:$Y$402,TRUNC((ROW()-ROW($E$2))/COLUMNS(bike!$A$2:$Y$402)),MOD(ROW()-ROW($E$2),COLUMNS(bike!$A$2:$Y$402)),1,1)</f>
        <v>4</v>
      </c>
      <c r="F7722">
        <f ca="1">OFFSET(transit!$A$2:$Y$402,TRUNC((ROW()-ROW($F$2))/COLUMNS(transit!$A$2:$Y$402)),MOD(ROW()-ROW($F$2),COLUMNS(transit!$A$2:$Y$402)),1,1)</f>
        <v>10</v>
      </c>
      <c r="G7722">
        <f ca="1">OFFSET(drive!$A$2:$Y$402,TRUNC((ROW()-ROW($G$2))/COLUMNS(drive!$A$2:$Y$402)),MOD(ROW()-ROW($G$2),COLUMNS(drive!$A$2:$Y$402)),1,1)</f>
        <v>2</v>
      </c>
      <c r="H7722" s="5">
        <f ca="1">(VLOOKUP($B7722,weights!$A$2:$R$6,4))*VLOOKUP($B7722,weights!$A$2:$R$6,6)^C7722*(VLOOKUP($B7722,weights!$A$2:$R$6,15)*EXP(VLOOKUP($B7722,weights!$A$2:$R$6,11)*D7722)+VLOOKUP($B7722,weights!$A$2:$R$6,16)*EXP(VLOOKUP($B7722,weights!$A$2:$R$6,12)*E7722)+VLOOKUP($B7722,weights!$A$2:$R$6,17)*EXP(VLOOKUP($B7722,weights!$A$2:$R$6,13)*F7722)+VLOOKUP($B7722,weights!$A$2:$R$6,18)*EXP(VLOOKUP($B7722,weights!$A$2:$R$6,14)*G7722))</f>
        <v>6.3665039401748338</v>
      </c>
    </row>
    <row r="7723" spans="1:8" ht="12.75" x14ac:dyDescent="0.2">
      <c r="A7723">
        <f t="shared" si="0"/>
        <v>309</v>
      </c>
      <c r="B7723" t="str">
        <f t="shared" ref="B7723:C7723" si="7697">B7698</f>
        <v>pharmacy</v>
      </c>
      <c r="C7723">
        <f t="shared" si="7697"/>
        <v>1</v>
      </c>
      <c r="D7723">
        <f ca="1">OFFSET(walk!$A$2:$Y$402,TRUNC((ROW()-ROW($D$2))/COLUMNS(walk!$A$2:$Y$402)),MOD(ROW()-ROW($D$2),COLUMNS(walk!$A$2:$Y$402)),1,1)</f>
        <v>10</v>
      </c>
      <c r="E7723">
        <f ca="1">OFFSET(bike!$A$2:$Y$402,TRUNC((ROW()-ROW($E$2))/COLUMNS(bike!$A$2:$Y$402)),MOD(ROW()-ROW($E$2),COLUMNS(bike!$A$2:$Y$402)),1,1)</f>
        <v>4</v>
      </c>
      <c r="F7723">
        <f ca="1">OFFSET(transit!$A$2:$Y$402,TRUNC((ROW()-ROW($F$2))/COLUMNS(transit!$A$2:$Y$402)),MOD(ROW()-ROW($F$2),COLUMNS(transit!$A$2:$Y$402)),1,1)</f>
        <v>10</v>
      </c>
      <c r="G7723">
        <f ca="1">OFFSET(drive!$A$2:$Y$402,TRUNC((ROW()-ROW($G$2))/COLUMNS(drive!$A$2:$Y$402)),MOD(ROW()-ROW($G$2),COLUMNS(drive!$A$2:$Y$402)),1,1)</f>
        <v>3</v>
      </c>
      <c r="H7723" s="5">
        <f ca="1">(VLOOKUP($B7723,weights!$A$2:$R$6,4))*VLOOKUP($B7723,weights!$A$2:$R$6,6)^C7723*(VLOOKUP($B7723,weights!$A$2:$R$6,15)*EXP(VLOOKUP($B7723,weights!$A$2:$R$6,11)*D7723)+VLOOKUP($B7723,weights!$A$2:$R$6,16)*EXP(VLOOKUP($B7723,weights!$A$2:$R$6,12)*E7723)+VLOOKUP($B7723,weights!$A$2:$R$6,17)*EXP(VLOOKUP($B7723,weights!$A$2:$R$6,13)*F7723)+VLOOKUP($B7723,weights!$A$2:$R$6,18)*EXP(VLOOKUP($B7723,weights!$A$2:$R$6,14)*G7723))</f>
        <v>2.7202886607715069</v>
      </c>
    </row>
    <row r="7724" spans="1:8" ht="12.75" x14ac:dyDescent="0.2">
      <c r="A7724">
        <f t="shared" si="0"/>
        <v>309</v>
      </c>
      <c r="B7724" t="str">
        <f t="shared" ref="B7724:C7724" si="7698">B7699</f>
        <v>pharmacy</v>
      </c>
      <c r="C7724">
        <f t="shared" si="7698"/>
        <v>2</v>
      </c>
      <c r="D7724">
        <f ca="1">OFFSET(walk!$A$2:$Y$402,TRUNC((ROW()-ROW($D$2))/COLUMNS(walk!$A$2:$Y$402)),MOD(ROW()-ROW($D$2),COLUMNS(walk!$A$2:$Y$402)),1,1)</f>
        <v>13</v>
      </c>
      <c r="E7724">
        <f ca="1">OFFSET(bike!$A$2:$Y$402,TRUNC((ROW()-ROW($E$2))/COLUMNS(bike!$A$2:$Y$402)),MOD(ROW()-ROW($E$2),COLUMNS(bike!$A$2:$Y$402)),1,1)</f>
        <v>4</v>
      </c>
      <c r="F7724">
        <f ca="1">OFFSET(transit!$A$2:$Y$402,TRUNC((ROW()-ROW($F$2))/COLUMNS(transit!$A$2:$Y$402)),MOD(ROW()-ROW($F$2),COLUMNS(transit!$A$2:$Y$402)),1,1)</f>
        <v>13</v>
      </c>
      <c r="G7724">
        <f ca="1">OFFSET(drive!$A$2:$Y$402,TRUNC((ROW()-ROW($G$2))/COLUMNS(drive!$A$2:$Y$402)),MOD(ROW()-ROW($G$2),COLUMNS(drive!$A$2:$Y$402)),1,1)</f>
        <v>3</v>
      </c>
      <c r="H7724" s="5">
        <f ca="1">(VLOOKUP($B7724,weights!$A$2:$R$6,4))*VLOOKUP($B7724,weights!$A$2:$R$6,6)^C7724*(VLOOKUP($B7724,weights!$A$2:$R$6,15)*EXP(VLOOKUP($B7724,weights!$A$2:$R$6,11)*D7724)+VLOOKUP($B7724,weights!$A$2:$R$6,16)*EXP(VLOOKUP($B7724,weights!$A$2:$R$6,12)*E7724)+VLOOKUP($B7724,weights!$A$2:$R$6,17)*EXP(VLOOKUP($B7724,weights!$A$2:$R$6,13)*F7724)+VLOOKUP($B7724,weights!$A$2:$R$6,18)*EXP(VLOOKUP($B7724,weights!$A$2:$R$6,14)*G7724))</f>
        <v>1.1862547232372256</v>
      </c>
    </row>
    <row r="7725" spans="1:8" ht="12.75" x14ac:dyDescent="0.2">
      <c r="A7725">
        <f t="shared" si="0"/>
        <v>309</v>
      </c>
      <c r="B7725" t="str">
        <f t="shared" ref="B7725:C7725" si="7699">B7700</f>
        <v>bank</v>
      </c>
      <c r="C7725">
        <f t="shared" si="7699"/>
        <v>0</v>
      </c>
      <c r="D7725">
        <f ca="1">OFFSET(walk!$A$2:$Y$402,TRUNC((ROW()-ROW($D$2))/COLUMNS(walk!$A$2:$Y$402)),MOD(ROW()-ROW($D$2),COLUMNS(walk!$A$2:$Y$402)),1,1)</f>
        <v>21</v>
      </c>
      <c r="E7725">
        <f ca="1">OFFSET(bike!$A$2:$Y$402,TRUNC((ROW()-ROW($E$2))/COLUMNS(bike!$A$2:$Y$402)),MOD(ROW()-ROW($E$2),COLUMNS(bike!$A$2:$Y$402)),1,1)</f>
        <v>8</v>
      </c>
      <c r="F7725">
        <f ca="1">OFFSET(transit!$A$2:$Y$402,TRUNC((ROW()-ROW($F$2))/COLUMNS(transit!$A$2:$Y$402)),MOD(ROW()-ROW($F$2),COLUMNS(transit!$A$2:$Y$402)),1,1)</f>
        <v>15</v>
      </c>
      <c r="G7725">
        <f ca="1">OFFSET(drive!$A$2:$Y$402,TRUNC((ROW()-ROW($G$2))/COLUMNS(drive!$A$2:$Y$402)),MOD(ROW()-ROW($G$2),COLUMNS(drive!$A$2:$Y$402)),1,1)</f>
        <v>6</v>
      </c>
      <c r="H7725" s="5">
        <f ca="1">(VLOOKUP($B7725,weights!$A$2:$R$6,4))*VLOOKUP($B7725,weights!$A$2:$R$6,6)^C7725*(VLOOKUP($B7725,weights!$A$2:$R$6,15)*EXP(VLOOKUP($B7725,weights!$A$2:$R$6,11)*D7725)+VLOOKUP($B7725,weights!$A$2:$R$6,16)*EXP(VLOOKUP($B7725,weights!$A$2:$R$6,12)*E7725)+VLOOKUP($B7725,weights!$A$2:$R$6,17)*EXP(VLOOKUP($B7725,weights!$A$2:$R$6,13)*F7725)+VLOOKUP($B7725,weights!$A$2:$R$6,18)*EXP(VLOOKUP($B7725,weights!$A$2:$R$6,14)*G7725))</f>
        <v>2.5201448454242992</v>
      </c>
    </row>
    <row r="7726" spans="1:8" ht="12.75" x14ac:dyDescent="0.2">
      <c r="A7726">
        <f t="shared" si="0"/>
        <v>309</v>
      </c>
      <c r="B7726" t="str">
        <f t="shared" ref="B7726:C7726" si="7700">B7701</f>
        <v>bank</v>
      </c>
      <c r="C7726">
        <f t="shared" si="7700"/>
        <v>1</v>
      </c>
      <c r="D7726">
        <f ca="1">OFFSET(walk!$A$2:$Y$402,TRUNC((ROW()-ROW($D$2))/COLUMNS(walk!$A$2:$Y$402)),MOD(ROW()-ROW($D$2),COLUMNS(walk!$A$2:$Y$402)),1,1)</f>
        <v>43</v>
      </c>
      <c r="E7726">
        <f ca="1">OFFSET(bike!$A$2:$Y$402,TRUNC((ROW()-ROW($E$2))/COLUMNS(bike!$A$2:$Y$402)),MOD(ROW()-ROW($E$2),COLUMNS(bike!$A$2:$Y$402)),1,1)</f>
        <v>13</v>
      </c>
      <c r="F7726">
        <f ca="1">OFFSET(transit!$A$2:$Y$402,TRUNC((ROW()-ROW($F$2))/COLUMNS(transit!$A$2:$Y$402)),MOD(ROW()-ROW($F$2),COLUMNS(transit!$A$2:$Y$402)),1,1)</f>
        <v>37</v>
      </c>
      <c r="G7726">
        <f ca="1">OFFSET(drive!$A$2:$Y$402,TRUNC((ROW()-ROW($G$2))/COLUMNS(drive!$A$2:$Y$402)),MOD(ROW()-ROW($G$2),COLUMNS(drive!$A$2:$Y$402)),1,1)</f>
        <v>8</v>
      </c>
      <c r="H7726" s="5">
        <f ca="1">(VLOOKUP($B7726,weights!$A$2:$R$6,4))*VLOOKUP($B7726,weights!$A$2:$R$6,6)^C7726*(VLOOKUP($B7726,weights!$A$2:$R$6,15)*EXP(VLOOKUP($B7726,weights!$A$2:$R$6,11)*D7726)+VLOOKUP($B7726,weights!$A$2:$R$6,16)*EXP(VLOOKUP($B7726,weights!$A$2:$R$6,12)*E7726)+VLOOKUP($B7726,weights!$A$2:$R$6,17)*EXP(VLOOKUP($B7726,weights!$A$2:$R$6,13)*F7726)+VLOOKUP($B7726,weights!$A$2:$R$6,18)*EXP(VLOOKUP($B7726,weights!$A$2:$R$6,14)*G7726))</f>
        <v>0.46067125048036645</v>
      </c>
    </row>
    <row r="7727" spans="1:8" ht="12.75" x14ac:dyDescent="0.2">
      <c r="A7727">
        <f t="shared" si="0"/>
        <v>310</v>
      </c>
      <c r="B7727" t="str">
        <f t="shared" ref="B7727:C7727" si="7701">B7702</f>
        <v>restaurant</v>
      </c>
      <c r="C7727">
        <f t="shared" si="7701"/>
        <v>0</v>
      </c>
      <c r="D7727">
        <f ca="1">OFFSET(walk!$A$2:$Y$402,TRUNC((ROW()-ROW($D$2))/COLUMNS(walk!$A$2:$Y$402)),MOD(ROW()-ROW($D$2),COLUMNS(walk!$A$2:$Y$402)),1,1)</f>
        <v>8</v>
      </c>
      <c r="E7727">
        <f ca="1">OFFSET(bike!$A$2:$Y$402,TRUNC((ROW()-ROW($E$2))/COLUMNS(bike!$A$2:$Y$402)),MOD(ROW()-ROW($E$2),COLUMNS(bike!$A$2:$Y$402)),1,1)</f>
        <v>2</v>
      </c>
      <c r="F7727">
        <f ca="1">OFFSET(transit!$A$2:$Y$402,TRUNC((ROW()-ROW($F$2))/COLUMNS(transit!$A$2:$Y$402)),MOD(ROW()-ROW($F$2),COLUMNS(transit!$A$2:$Y$402)),1,1)</f>
        <v>6</v>
      </c>
      <c r="G7727">
        <f ca="1">OFFSET(drive!$A$2:$Y$402,TRUNC((ROW()-ROW($G$2))/COLUMNS(drive!$A$2:$Y$402)),MOD(ROW()-ROW($G$2),COLUMNS(drive!$A$2:$Y$402)),1,1)</f>
        <v>2</v>
      </c>
      <c r="H7727" s="5">
        <f ca="1">(VLOOKUP($B7727,weights!$A$2:$R$6,4))*VLOOKUP($B7727,weights!$A$2:$R$6,6)^C7727*(VLOOKUP($B7727,weights!$A$2:$R$6,15)*EXP(VLOOKUP($B7727,weights!$A$2:$R$6,11)*D7727)+VLOOKUP($B7727,weights!$A$2:$R$6,16)*EXP(VLOOKUP($B7727,weights!$A$2:$R$6,12)*E7727)+VLOOKUP($B7727,weights!$A$2:$R$6,17)*EXP(VLOOKUP($B7727,weights!$A$2:$R$6,13)*F7727)+VLOOKUP($B7727,weights!$A$2:$R$6,18)*EXP(VLOOKUP($B7727,weights!$A$2:$R$6,14)*G7727))</f>
        <v>32.106475774715051</v>
      </c>
    </row>
    <row r="7728" spans="1:8" ht="12.75" x14ac:dyDescent="0.2">
      <c r="A7728">
        <f t="shared" si="0"/>
        <v>310</v>
      </c>
      <c r="B7728" t="str">
        <f t="shared" ref="B7728:C7728" si="7702">B7703</f>
        <v>restaurant</v>
      </c>
      <c r="C7728">
        <f t="shared" si="7702"/>
        <v>1</v>
      </c>
      <c r="D7728">
        <f ca="1">OFFSET(walk!$A$2:$Y$402,TRUNC((ROW()-ROW($D$2))/COLUMNS(walk!$A$2:$Y$402)),MOD(ROW()-ROW($D$2),COLUMNS(walk!$A$2:$Y$402)),1,1)</f>
        <v>8</v>
      </c>
      <c r="E7728">
        <f ca="1">OFFSET(bike!$A$2:$Y$402,TRUNC((ROW()-ROW($E$2))/COLUMNS(bike!$A$2:$Y$402)),MOD(ROW()-ROW($E$2),COLUMNS(bike!$A$2:$Y$402)),1,1)</f>
        <v>2</v>
      </c>
      <c r="F7728">
        <f ca="1">OFFSET(transit!$A$2:$Y$402,TRUNC((ROW()-ROW($F$2))/COLUMNS(transit!$A$2:$Y$402)),MOD(ROW()-ROW($F$2),COLUMNS(transit!$A$2:$Y$402)),1,1)</f>
        <v>6</v>
      </c>
      <c r="G7728">
        <f ca="1">OFFSET(drive!$A$2:$Y$402,TRUNC((ROW()-ROW($G$2))/COLUMNS(drive!$A$2:$Y$402)),MOD(ROW()-ROW($G$2),COLUMNS(drive!$A$2:$Y$402)),1,1)</f>
        <v>2</v>
      </c>
      <c r="H7728" s="5">
        <f ca="1">(VLOOKUP($B7728,weights!$A$2:$R$6,4))*VLOOKUP($B7728,weights!$A$2:$R$6,6)^C7728*(VLOOKUP($B7728,weights!$A$2:$R$6,15)*EXP(VLOOKUP($B7728,weights!$A$2:$R$6,11)*D7728)+VLOOKUP($B7728,weights!$A$2:$R$6,16)*EXP(VLOOKUP($B7728,weights!$A$2:$R$6,12)*E7728)+VLOOKUP($B7728,weights!$A$2:$R$6,17)*EXP(VLOOKUP($B7728,weights!$A$2:$R$6,13)*F7728)+VLOOKUP($B7728,weights!$A$2:$R$6,18)*EXP(VLOOKUP($B7728,weights!$A$2:$R$6,14)*G7728))</f>
        <v>28.776915324003859</v>
      </c>
    </row>
    <row r="7729" spans="1:8" ht="12.75" x14ac:dyDescent="0.2">
      <c r="A7729">
        <f t="shared" si="0"/>
        <v>310</v>
      </c>
      <c r="B7729" t="str">
        <f t="shared" ref="B7729:C7729" si="7703">B7704</f>
        <v>restaurant</v>
      </c>
      <c r="C7729">
        <f t="shared" si="7703"/>
        <v>2</v>
      </c>
      <c r="D7729">
        <f ca="1">OFFSET(walk!$A$2:$Y$402,TRUNC((ROW()-ROW($D$2))/COLUMNS(walk!$A$2:$Y$402)),MOD(ROW()-ROW($D$2),COLUMNS(walk!$A$2:$Y$402)),1,1)</f>
        <v>9</v>
      </c>
      <c r="E7729">
        <f ca="1">OFFSET(bike!$A$2:$Y$402,TRUNC((ROW()-ROW($E$2))/COLUMNS(bike!$A$2:$Y$402)),MOD(ROW()-ROW($E$2),COLUMNS(bike!$A$2:$Y$402)),1,1)</f>
        <v>3</v>
      </c>
      <c r="F7729">
        <f ca="1">OFFSET(transit!$A$2:$Y$402,TRUNC((ROW()-ROW($F$2))/COLUMNS(transit!$A$2:$Y$402)),MOD(ROW()-ROW($F$2),COLUMNS(transit!$A$2:$Y$402)),1,1)</f>
        <v>7</v>
      </c>
      <c r="G7729">
        <f ca="1">OFFSET(drive!$A$2:$Y$402,TRUNC((ROW()-ROW($G$2))/COLUMNS(drive!$A$2:$Y$402)),MOD(ROW()-ROW($G$2),COLUMNS(drive!$A$2:$Y$402)),1,1)</f>
        <v>2</v>
      </c>
      <c r="H7729" s="5">
        <f ca="1">(VLOOKUP($B7729,weights!$A$2:$R$6,4))*VLOOKUP($B7729,weights!$A$2:$R$6,6)^C7729*(VLOOKUP($B7729,weights!$A$2:$R$6,15)*EXP(VLOOKUP($B7729,weights!$A$2:$R$6,11)*D7729)+VLOOKUP($B7729,weights!$A$2:$R$6,16)*EXP(VLOOKUP($B7729,weights!$A$2:$R$6,12)*E7729)+VLOOKUP($B7729,weights!$A$2:$R$6,17)*EXP(VLOOKUP($B7729,weights!$A$2:$R$6,13)*F7729)+VLOOKUP($B7729,weights!$A$2:$R$6,18)*EXP(VLOOKUP($B7729,weights!$A$2:$R$6,14)*G7729))</f>
        <v>22.819509462009481</v>
      </c>
    </row>
    <row r="7730" spans="1:8" ht="12.75" x14ac:dyDescent="0.2">
      <c r="A7730">
        <f t="shared" si="0"/>
        <v>310</v>
      </c>
      <c r="B7730" t="str">
        <f t="shared" ref="B7730:C7730" si="7704">B7705</f>
        <v>restaurant</v>
      </c>
      <c r="C7730">
        <f t="shared" si="7704"/>
        <v>3</v>
      </c>
      <c r="D7730">
        <f ca="1">OFFSET(walk!$A$2:$Y$402,TRUNC((ROW()-ROW($D$2))/COLUMNS(walk!$A$2:$Y$402)),MOD(ROW()-ROW($D$2),COLUMNS(walk!$A$2:$Y$402)),1,1)</f>
        <v>9</v>
      </c>
      <c r="E7730">
        <f ca="1">OFFSET(bike!$A$2:$Y$402,TRUNC((ROW()-ROW($E$2))/COLUMNS(bike!$A$2:$Y$402)),MOD(ROW()-ROW($E$2),COLUMNS(bike!$A$2:$Y$402)),1,1)</f>
        <v>3</v>
      </c>
      <c r="F7730">
        <f ca="1">OFFSET(transit!$A$2:$Y$402,TRUNC((ROW()-ROW($F$2))/COLUMNS(transit!$A$2:$Y$402)),MOD(ROW()-ROW($F$2),COLUMNS(transit!$A$2:$Y$402)),1,1)</f>
        <v>7</v>
      </c>
      <c r="G7730">
        <f ca="1">OFFSET(drive!$A$2:$Y$402,TRUNC((ROW()-ROW($G$2))/COLUMNS(drive!$A$2:$Y$402)),MOD(ROW()-ROW($G$2),COLUMNS(drive!$A$2:$Y$402)),1,1)</f>
        <v>3</v>
      </c>
      <c r="H7730" s="5">
        <f ca="1">(VLOOKUP($B7730,weights!$A$2:$R$6,4))*VLOOKUP($B7730,weights!$A$2:$R$6,6)^C7730*(VLOOKUP($B7730,weights!$A$2:$R$6,15)*EXP(VLOOKUP($B7730,weights!$A$2:$R$6,11)*D7730)+VLOOKUP($B7730,weights!$A$2:$R$6,16)*EXP(VLOOKUP($B7730,weights!$A$2:$R$6,12)*E7730)+VLOOKUP($B7730,weights!$A$2:$R$6,17)*EXP(VLOOKUP($B7730,weights!$A$2:$R$6,13)*F7730)+VLOOKUP($B7730,weights!$A$2:$R$6,18)*EXP(VLOOKUP($B7730,weights!$A$2:$R$6,14)*G7730))</f>
        <v>19.160985478346937</v>
      </c>
    </row>
    <row r="7731" spans="1:8" ht="12.75" x14ac:dyDescent="0.2">
      <c r="A7731">
        <f t="shared" si="0"/>
        <v>310</v>
      </c>
      <c r="B7731" t="str">
        <f t="shared" ref="B7731:C7731" si="7705">B7706</f>
        <v>restaurant</v>
      </c>
      <c r="C7731">
        <f t="shared" si="7705"/>
        <v>4</v>
      </c>
      <c r="D7731">
        <f ca="1">OFFSET(walk!$A$2:$Y$402,TRUNC((ROW()-ROW($D$2))/COLUMNS(walk!$A$2:$Y$402)),MOD(ROW()-ROW($D$2),COLUMNS(walk!$A$2:$Y$402)),1,1)</f>
        <v>10</v>
      </c>
      <c r="E7731">
        <f ca="1">OFFSET(bike!$A$2:$Y$402,TRUNC((ROW()-ROW($E$2))/COLUMNS(bike!$A$2:$Y$402)),MOD(ROW()-ROW($E$2),COLUMNS(bike!$A$2:$Y$402)),1,1)</f>
        <v>3</v>
      </c>
      <c r="F7731">
        <f ca="1">OFFSET(transit!$A$2:$Y$402,TRUNC((ROW()-ROW($F$2))/COLUMNS(transit!$A$2:$Y$402)),MOD(ROW()-ROW($F$2),COLUMNS(transit!$A$2:$Y$402)),1,1)</f>
        <v>8</v>
      </c>
      <c r="G7731">
        <f ca="1">OFFSET(drive!$A$2:$Y$402,TRUNC((ROW()-ROW($G$2))/COLUMNS(drive!$A$2:$Y$402)),MOD(ROW()-ROW($G$2),COLUMNS(drive!$A$2:$Y$402)),1,1)</f>
        <v>3</v>
      </c>
      <c r="H7731" s="5">
        <f ca="1">(VLOOKUP($B7731,weights!$A$2:$R$6,4))*VLOOKUP($B7731,weights!$A$2:$R$6,6)^C7731*(VLOOKUP($B7731,weights!$A$2:$R$6,15)*EXP(VLOOKUP($B7731,weights!$A$2:$R$6,11)*D7731)+VLOOKUP($B7731,weights!$A$2:$R$6,16)*EXP(VLOOKUP($B7731,weights!$A$2:$R$6,12)*E7731)+VLOOKUP($B7731,weights!$A$2:$R$6,17)*EXP(VLOOKUP($B7731,weights!$A$2:$R$6,13)*F7731)+VLOOKUP($B7731,weights!$A$2:$R$6,18)*EXP(VLOOKUP($B7731,weights!$A$2:$R$6,14)*G7731))</f>
        <v>16.311638167746175</v>
      </c>
    </row>
    <row r="7732" spans="1:8" ht="12.75" x14ac:dyDescent="0.2">
      <c r="A7732">
        <f t="shared" si="0"/>
        <v>310</v>
      </c>
      <c r="B7732" t="str">
        <f t="shared" ref="B7732:C7732" si="7706">B7707</f>
        <v>restaurant</v>
      </c>
      <c r="C7732">
        <f t="shared" si="7706"/>
        <v>5</v>
      </c>
      <c r="D7732">
        <f ca="1">OFFSET(walk!$A$2:$Y$402,TRUNC((ROW()-ROW($D$2))/COLUMNS(walk!$A$2:$Y$402)),MOD(ROW()-ROW($D$2),COLUMNS(walk!$A$2:$Y$402)),1,1)</f>
        <v>10</v>
      </c>
      <c r="E7732">
        <f ca="1">OFFSET(bike!$A$2:$Y$402,TRUNC((ROW()-ROW($E$2))/COLUMNS(bike!$A$2:$Y$402)),MOD(ROW()-ROW($E$2),COLUMNS(bike!$A$2:$Y$402)),1,1)</f>
        <v>3</v>
      </c>
      <c r="F7732">
        <f ca="1">OFFSET(transit!$A$2:$Y$402,TRUNC((ROW()-ROW($F$2))/COLUMNS(transit!$A$2:$Y$402)),MOD(ROW()-ROW($F$2),COLUMNS(transit!$A$2:$Y$402)),1,1)</f>
        <v>8</v>
      </c>
      <c r="G7732">
        <f ca="1">OFFSET(drive!$A$2:$Y$402,TRUNC((ROW()-ROW($G$2))/COLUMNS(drive!$A$2:$Y$402)),MOD(ROW()-ROW($G$2),COLUMNS(drive!$A$2:$Y$402)),1,1)</f>
        <v>3</v>
      </c>
      <c r="H7732" s="5">
        <f ca="1">(VLOOKUP($B7732,weights!$A$2:$R$6,4))*VLOOKUP($B7732,weights!$A$2:$R$6,6)^C7732*(VLOOKUP($B7732,weights!$A$2:$R$6,15)*EXP(VLOOKUP($B7732,weights!$A$2:$R$6,11)*D7732)+VLOOKUP($B7732,weights!$A$2:$R$6,16)*EXP(VLOOKUP($B7732,weights!$A$2:$R$6,12)*E7732)+VLOOKUP($B7732,weights!$A$2:$R$6,17)*EXP(VLOOKUP($B7732,weights!$A$2:$R$6,13)*F7732)+VLOOKUP($B7732,weights!$A$2:$R$6,18)*EXP(VLOOKUP($B7732,weights!$A$2:$R$6,14)*G7732))</f>
        <v>14.620060876276199</v>
      </c>
    </row>
    <row r="7733" spans="1:8" ht="12.75" x14ac:dyDescent="0.2">
      <c r="A7733">
        <f t="shared" si="0"/>
        <v>310</v>
      </c>
      <c r="B7733" t="str">
        <f t="shared" ref="B7733:C7733" si="7707">B7708</f>
        <v>restaurant</v>
      </c>
      <c r="C7733">
        <f t="shared" si="7707"/>
        <v>6</v>
      </c>
      <c r="D7733">
        <f ca="1">OFFSET(walk!$A$2:$Y$402,TRUNC((ROW()-ROW($D$2))/COLUMNS(walk!$A$2:$Y$402)),MOD(ROW()-ROW($D$2),COLUMNS(walk!$A$2:$Y$402)),1,1)</f>
        <v>10</v>
      </c>
      <c r="E7733">
        <f ca="1">OFFSET(bike!$A$2:$Y$402,TRUNC((ROW()-ROW($E$2))/COLUMNS(bike!$A$2:$Y$402)),MOD(ROW()-ROW($E$2),COLUMNS(bike!$A$2:$Y$402)),1,1)</f>
        <v>4</v>
      </c>
      <c r="F7733">
        <f ca="1">OFFSET(transit!$A$2:$Y$402,TRUNC((ROW()-ROW($F$2))/COLUMNS(transit!$A$2:$Y$402)),MOD(ROW()-ROW($F$2),COLUMNS(transit!$A$2:$Y$402)),1,1)</f>
        <v>8</v>
      </c>
      <c r="G7733">
        <f ca="1">OFFSET(drive!$A$2:$Y$402,TRUNC((ROW()-ROW($G$2))/COLUMNS(drive!$A$2:$Y$402)),MOD(ROW()-ROW($G$2),COLUMNS(drive!$A$2:$Y$402)),1,1)</f>
        <v>3</v>
      </c>
      <c r="H7733" s="5">
        <f ca="1">(VLOOKUP($B7733,weights!$A$2:$R$6,4))*VLOOKUP($B7733,weights!$A$2:$R$6,6)^C7733*(VLOOKUP($B7733,weights!$A$2:$R$6,15)*EXP(VLOOKUP($B7733,weights!$A$2:$R$6,11)*D7733)+VLOOKUP($B7733,weights!$A$2:$R$6,16)*EXP(VLOOKUP($B7733,weights!$A$2:$R$6,12)*E7733)+VLOOKUP($B7733,weights!$A$2:$R$6,17)*EXP(VLOOKUP($B7733,weights!$A$2:$R$6,13)*F7733)+VLOOKUP($B7733,weights!$A$2:$R$6,18)*EXP(VLOOKUP($B7733,weights!$A$2:$R$6,14)*G7733))</f>
        <v>12.247236775348513</v>
      </c>
    </row>
    <row r="7734" spans="1:8" ht="12.75" x14ac:dyDescent="0.2">
      <c r="A7734">
        <f t="shared" si="0"/>
        <v>310</v>
      </c>
      <c r="B7734" t="str">
        <f t="shared" ref="B7734:C7734" si="7708">B7709</f>
        <v>restaurant</v>
      </c>
      <c r="C7734">
        <f t="shared" si="7708"/>
        <v>7</v>
      </c>
      <c r="D7734">
        <f ca="1">OFFSET(walk!$A$2:$Y$402,TRUNC((ROW()-ROW($D$2))/COLUMNS(walk!$A$2:$Y$402)),MOD(ROW()-ROW($D$2),COLUMNS(walk!$A$2:$Y$402)),1,1)</f>
        <v>11</v>
      </c>
      <c r="E7734">
        <f ca="1">OFFSET(bike!$A$2:$Y$402,TRUNC((ROW()-ROW($E$2))/COLUMNS(bike!$A$2:$Y$402)),MOD(ROW()-ROW($E$2),COLUMNS(bike!$A$2:$Y$402)),1,1)</f>
        <v>4</v>
      </c>
      <c r="F7734">
        <f ca="1">OFFSET(transit!$A$2:$Y$402,TRUNC((ROW()-ROW($F$2))/COLUMNS(transit!$A$2:$Y$402)),MOD(ROW()-ROW($F$2),COLUMNS(transit!$A$2:$Y$402)),1,1)</f>
        <v>8</v>
      </c>
      <c r="G7734">
        <f ca="1">OFFSET(drive!$A$2:$Y$402,TRUNC((ROW()-ROW($G$2))/COLUMNS(drive!$A$2:$Y$402)),MOD(ROW()-ROW($G$2),COLUMNS(drive!$A$2:$Y$402)),1,1)</f>
        <v>4</v>
      </c>
      <c r="H7734" s="5">
        <f ca="1">(VLOOKUP($B7734,weights!$A$2:$R$6,4))*VLOOKUP($B7734,weights!$A$2:$R$6,6)^C7734*(VLOOKUP($B7734,weights!$A$2:$R$6,15)*EXP(VLOOKUP($B7734,weights!$A$2:$R$6,11)*D7734)+VLOOKUP($B7734,weights!$A$2:$R$6,16)*EXP(VLOOKUP($B7734,weights!$A$2:$R$6,12)*E7734)+VLOOKUP($B7734,weights!$A$2:$R$6,17)*EXP(VLOOKUP($B7734,weights!$A$2:$R$6,13)*F7734)+VLOOKUP($B7734,weights!$A$2:$R$6,18)*EXP(VLOOKUP($B7734,weights!$A$2:$R$6,14)*G7734))</f>
        <v>10.065202272139009</v>
      </c>
    </row>
    <row r="7735" spans="1:8" ht="12.75" x14ac:dyDescent="0.2">
      <c r="A7735">
        <f t="shared" si="0"/>
        <v>310</v>
      </c>
      <c r="B7735" t="str">
        <f t="shared" ref="B7735:C7735" si="7709">B7710</f>
        <v>restaurant</v>
      </c>
      <c r="C7735">
        <f t="shared" si="7709"/>
        <v>8</v>
      </c>
      <c r="D7735">
        <f ca="1">OFFSET(walk!$A$2:$Y$402,TRUNC((ROW()-ROW($D$2))/COLUMNS(walk!$A$2:$Y$402)),MOD(ROW()-ROW($D$2),COLUMNS(walk!$A$2:$Y$402)),1,1)</f>
        <v>13</v>
      </c>
      <c r="E7735">
        <f ca="1">OFFSET(bike!$A$2:$Y$402,TRUNC((ROW()-ROW($E$2))/COLUMNS(bike!$A$2:$Y$402)),MOD(ROW()-ROW($E$2),COLUMNS(bike!$A$2:$Y$402)),1,1)</f>
        <v>4</v>
      </c>
      <c r="F7735">
        <f ca="1">OFFSET(transit!$A$2:$Y$402,TRUNC((ROW()-ROW($F$2))/COLUMNS(transit!$A$2:$Y$402)),MOD(ROW()-ROW($F$2),COLUMNS(transit!$A$2:$Y$402)),1,1)</f>
        <v>9</v>
      </c>
      <c r="G7735">
        <f ca="1">OFFSET(drive!$A$2:$Y$402,TRUNC((ROW()-ROW($G$2))/COLUMNS(drive!$A$2:$Y$402)),MOD(ROW()-ROW($G$2),COLUMNS(drive!$A$2:$Y$402)),1,1)</f>
        <v>4</v>
      </c>
      <c r="H7735" s="5">
        <f ca="1">(VLOOKUP($B7735,weights!$A$2:$R$6,4))*VLOOKUP($B7735,weights!$A$2:$R$6,6)^C7735*(VLOOKUP($B7735,weights!$A$2:$R$6,15)*EXP(VLOOKUP($B7735,weights!$A$2:$R$6,11)*D7735)+VLOOKUP($B7735,weights!$A$2:$R$6,16)*EXP(VLOOKUP($B7735,weights!$A$2:$R$6,12)*E7735)+VLOOKUP($B7735,weights!$A$2:$R$6,17)*EXP(VLOOKUP($B7735,weights!$A$2:$R$6,13)*F7735)+VLOOKUP($B7735,weights!$A$2:$R$6,18)*EXP(VLOOKUP($B7735,weights!$A$2:$R$6,14)*G7735))</f>
        <v>8.4805253691843134</v>
      </c>
    </row>
    <row r="7736" spans="1:8" ht="12.75" x14ac:dyDescent="0.2">
      <c r="A7736">
        <f t="shared" si="0"/>
        <v>310</v>
      </c>
      <c r="B7736" t="str">
        <f t="shared" ref="B7736:C7736" si="7710">B7711</f>
        <v>restaurant</v>
      </c>
      <c r="C7736">
        <f t="shared" si="7710"/>
        <v>9</v>
      </c>
      <c r="D7736">
        <f ca="1">OFFSET(walk!$A$2:$Y$402,TRUNC((ROW()-ROW($D$2))/COLUMNS(walk!$A$2:$Y$402)),MOD(ROW()-ROW($D$2),COLUMNS(walk!$A$2:$Y$402)),1,1)</f>
        <v>14</v>
      </c>
      <c r="E7736">
        <f ca="1">OFFSET(bike!$A$2:$Y$402,TRUNC((ROW()-ROW($E$2))/COLUMNS(bike!$A$2:$Y$402)),MOD(ROW()-ROW($E$2),COLUMNS(bike!$A$2:$Y$402)),1,1)</f>
        <v>5</v>
      </c>
      <c r="F7736">
        <f ca="1">OFFSET(transit!$A$2:$Y$402,TRUNC((ROW()-ROW($F$2))/COLUMNS(transit!$A$2:$Y$402)),MOD(ROW()-ROW($F$2),COLUMNS(transit!$A$2:$Y$402)),1,1)</f>
        <v>13</v>
      </c>
      <c r="G7736">
        <f ca="1">OFFSET(drive!$A$2:$Y$402,TRUNC((ROW()-ROW($G$2))/COLUMNS(drive!$A$2:$Y$402)),MOD(ROW()-ROW($G$2),COLUMNS(drive!$A$2:$Y$402)),1,1)</f>
        <v>4</v>
      </c>
      <c r="H7736" s="5">
        <f ca="1">(VLOOKUP($B7736,weights!$A$2:$R$6,4))*VLOOKUP($B7736,weights!$A$2:$R$6,6)^C7736*(VLOOKUP($B7736,weights!$A$2:$R$6,15)*EXP(VLOOKUP($B7736,weights!$A$2:$R$6,11)*D7736)+VLOOKUP($B7736,weights!$A$2:$R$6,16)*EXP(VLOOKUP($B7736,weights!$A$2:$R$6,12)*E7736)+VLOOKUP($B7736,weights!$A$2:$R$6,17)*EXP(VLOOKUP($B7736,weights!$A$2:$R$6,13)*F7736)+VLOOKUP($B7736,weights!$A$2:$R$6,18)*EXP(VLOOKUP($B7736,weights!$A$2:$R$6,14)*G7736))</f>
        <v>6.3273304907320007</v>
      </c>
    </row>
    <row r="7737" spans="1:8" ht="12.75" x14ac:dyDescent="0.2">
      <c r="A7737">
        <f t="shared" si="0"/>
        <v>310</v>
      </c>
      <c r="B7737" t="str">
        <f t="shared" ref="B7737:C7737" si="7711">B7712</f>
        <v>supermarket</v>
      </c>
      <c r="C7737">
        <f t="shared" si="7711"/>
        <v>0</v>
      </c>
      <c r="D7737">
        <f ca="1">OFFSET(walk!$A$2:$Y$402,TRUNC((ROW()-ROW($D$2))/COLUMNS(walk!$A$2:$Y$402)),MOD(ROW()-ROW($D$2),COLUMNS(walk!$A$2:$Y$402)),1,1)</f>
        <v>34</v>
      </c>
      <c r="E7737">
        <f ca="1">OFFSET(bike!$A$2:$Y$402,TRUNC((ROW()-ROW($E$2))/COLUMNS(bike!$A$2:$Y$402)),MOD(ROW()-ROW($E$2),COLUMNS(bike!$A$2:$Y$402)),1,1)</f>
        <v>15</v>
      </c>
      <c r="F7737">
        <f ca="1">OFFSET(transit!$A$2:$Y$402,TRUNC((ROW()-ROW($F$2))/COLUMNS(transit!$A$2:$Y$402)),MOD(ROW()-ROW($F$2),COLUMNS(transit!$A$2:$Y$402)),1,1)</f>
        <v>19</v>
      </c>
      <c r="G7737">
        <f ca="1">OFFSET(drive!$A$2:$Y$402,TRUNC((ROW()-ROW($G$2))/COLUMNS(drive!$A$2:$Y$402)),MOD(ROW()-ROW($G$2),COLUMNS(drive!$A$2:$Y$402)),1,1)</f>
        <v>8</v>
      </c>
      <c r="H7737" s="5">
        <f ca="1">(VLOOKUP($B7737,weights!$A$2:$R$6,4))*VLOOKUP($B7737,weights!$A$2:$R$6,6)^C7737*(VLOOKUP($B7737,weights!$A$2:$R$6,15)*EXP(VLOOKUP($B7737,weights!$A$2:$R$6,11)*D7737)+VLOOKUP($B7737,weights!$A$2:$R$6,16)*EXP(VLOOKUP($B7737,weights!$A$2:$R$6,12)*E7737)+VLOOKUP($B7737,weights!$A$2:$R$6,17)*EXP(VLOOKUP($B7737,weights!$A$2:$R$6,13)*F7737)+VLOOKUP($B7737,weights!$A$2:$R$6,18)*EXP(VLOOKUP($B7737,weights!$A$2:$R$6,14)*G7737))</f>
        <v>3.6205111329369064</v>
      </c>
    </row>
    <row r="7738" spans="1:8" ht="12.75" x14ac:dyDescent="0.2">
      <c r="A7738">
        <f t="shared" si="0"/>
        <v>310</v>
      </c>
      <c r="B7738" t="str">
        <f t="shared" ref="B7738:C7738" si="7712">B7713</f>
        <v>supermarket</v>
      </c>
      <c r="C7738">
        <f t="shared" si="7712"/>
        <v>1</v>
      </c>
      <c r="D7738">
        <f ca="1">OFFSET(walk!$A$2:$Y$402,TRUNC((ROW()-ROW($D$2))/COLUMNS(walk!$A$2:$Y$402)),MOD(ROW()-ROW($D$2),COLUMNS(walk!$A$2:$Y$402)),1,1)</f>
        <v>47</v>
      </c>
      <c r="E7738">
        <f ca="1">OFFSET(bike!$A$2:$Y$402,TRUNC((ROW()-ROW($E$2))/COLUMNS(bike!$A$2:$Y$402)),MOD(ROW()-ROW($E$2),COLUMNS(bike!$A$2:$Y$402)),1,1)</f>
        <v>16</v>
      </c>
      <c r="F7738">
        <f ca="1">OFFSET(transit!$A$2:$Y$402,TRUNC((ROW()-ROW($F$2))/COLUMNS(transit!$A$2:$Y$402)),MOD(ROW()-ROW($F$2),COLUMNS(transit!$A$2:$Y$402)),1,1)</f>
        <v>24</v>
      </c>
      <c r="G7738">
        <f ca="1">OFFSET(drive!$A$2:$Y$402,TRUNC((ROW()-ROW($G$2))/COLUMNS(drive!$A$2:$Y$402)),MOD(ROW()-ROW($G$2),COLUMNS(drive!$A$2:$Y$402)),1,1)</f>
        <v>9</v>
      </c>
      <c r="H7738" s="5">
        <f ca="1">(VLOOKUP($B7738,weights!$A$2:$R$6,4))*VLOOKUP($B7738,weights!$A$2:$R$6,6)^C7738*(VLOOKUP($B7738,weights!$A$2:$R$6,15)*EXP(VLOOKUP($B7738,weights!$A$2:$R$6,11)*D7738)+VLOOKUP($B7738,weights!$A$2:$R$6,16)*EXP(VLOOKUP($B7738,weights!$A$2:$R$6,12)*E7738)+VLOOKUP($B7738,weights!$A$2:$R$6,17)*EXP(VLOOKUP($B7738,weights!$A$2:$R$6,13)*F7738)+VLOOKUP($B7738,weights!$A$2:$R$6,18)*EXP(VLOOKUP($B7738,weights!$A$2:$R$6,14)*G7738))</f>
        <v>1.6416326129414298</v>
      </c>
    </row>
    <row r="7739" spans="1:8" ht="12.75" x14ac:dyDescent="0.2">
      <c r="A7739">
        <f t="shared" si="0"/>
        <v>310</v>
      </c>
      <c r="B7739" t="str">
        <f t="shared" ref="B7739:C7739" si="7713">B7714</f>
        <v>supermarket</v>
      </c>
      <c r="C7739">
        <f t="shared" si="7713"/>
        <v>2</v>
      </c>
      <c r="D7739">
        <f ca="1">OFFSET(walk!$A$2:$Y$402,TRUNC((ROW()-ROW($D$2))/COLUMNS(walk!$A$2:$Y$402)),MOD(ROW()-ROW($D$2),COLUMNS(walk!$A$2:$Y$402)),1,1)</f>
        <v>52</v>
      </c>
      <c r="E7739">
        <f ca="1">OFFSET(bike!$A$2:$Y$402,TRUNC((ROW()-ROW($E$2))/COLUMNS(bike!$A$2:$Y$402)),MOD(ROW()-ROW($E$2),COLUMNS(bike!$A$2:$Y$402)),1,1)</f>
        <v>16</v>
      </c>
      <c r="F7739">
        <f ca="1">OFFSET(transit!$A$2:$Y$402,TRUNC((ROW()-ROW($F$2))/COLUMNS(transit!$A$2:$Y$402)),MOD(ROW()-ROW($F$2),COLUMNS(transit!$A$2:$Y$402)),1,1)</f>
        <v>28</v>
      </c>
      <c r="G7739">
        <f ca="1">OFFSET(drive!$A$2:$Y$402,TRUNC((ROW()-ROW($G$2))/COLUMNS(drive!$A$2:$Y$402)),MOD(ROW()-ROW($G$2),COLUMNS(drive!$A$2:$Y$402)),1,1)</f>
        <v>12</v>
      </c>
      <c r="H7739" s="5">
        <f ca="1">(VLOOKUP($B7739,weights!$A$2:$R$6,4))*VLOOKUP($B7739,weights!$A$2:$R$6,6)^C7739*(VLOOKUP($B7739,weights!$A$2:$R$6,15)*EXP(VLOOKUP($B7739,weights!$A$2:$R$6,11)*D7739)+VLOOKUP($B7739,weights!$A$2:$R$6,16)*EXP(VLOOKUP($B7739,weights!$A$2:$R$6,12)*E7739)+VLOOKUP($B7739,weights!$A$2:$R$6,17)*EXP(VLOOKUP($B7739,weights!$A$2:$R$6,13)*F7739)+VLOOKUP($B7739,weights!$A$2:$R$6,18)*EXP(VLOOKUP($B7739,weights!$A$2:$R$6,14)*G7739))</f>
        <v>0.53223443288081507</v>
      </c>
    </row>
    <row r="7740" spans="1:8" ht="12.75" x14ac:dyDescent="0.2">
      <c r="A7740">
        <f t="shared" si="0"/>
        <v>310</v>
      </c>
      <c r="B7740" t="str">
        <f t="shared" ref="B7740:C7740" si="7714">B7715</f>
        <v>supermarket</v>
      </c>
      <c r="C7740">
        <f t="shared" si="7714"/>
        <v>3</v>
      </c>
      <c r="D7740">
        <f ca="1">OFFSET(walk!$A$2:$Y$402,TRUNC((ROW()-ROW($D$2))/COLUMNS(walk!$A$2:$Y$402)),MOD(ROW()-ROW($D$2),COLUMNS(walk!$A$2:$Y$402)),1,1)</f>
        <v>59</v>
      </c>
      <c r="E7740">
        <f ca="1">OFFSET(bike!$A$2:$Y$402,TRUNC((ROW()-ROW($E$2))/COLUMNS(bike!$A$2:$Y$402)),MOD(ROW()-ROW($E$2),COLUMNS(bike!$A$2:$Y$402)),1,1)</f>
        <v>20</v>
      </c>
      <c r="F7740">
        <f ca="1">OFFSET(transit!$A$2:$Y$402,TRUNC((ROW()-ROW($F$2))/COLUMNS(transit!$A$2:$Y$402)),MOD(ROW()-ROW($F$2),COLUMNS(transit!$A$2:$Y$402)),1,1)</f>
        <v>34</v>
      </c>
      <c r="G7740">
        <f ca="1">OFFSET(drive!$A$2:$Y$402,TRUNC((ROW()-ROW($G$2))/COLUMNS(drive!$A$2:$Y$402)),MOD(ROW()-ROW($G$2),COLUMNS(drive!$A$2:$Y$402)),1,1)</f>
        <v>14</v>
      </c>
      <c r="H7740" s="5">
        <f ca="1">(VLOOKUP($B7740,weights!$A$2:$R$6,4))*VLOOKUP($B7740,weights!$A$2:$R$6,6)^C7740*(VLOOKUP($B7740,weights!$A$2:$R$6,15)*EXP(VLOOKUP($B7740,weights!$A$2:$R$6,11)*D7740)+VLOOKUP($B7740,weights!$A$2:$R$6,16)*EXP(VLOOKUP($B7740,weights!$A$2:$R$6,12)*E7740)+VLOOKUP($B7740,weights!$A$2:$R$6,17)*EXP(VLOOKUP($B7740,weights!$A$2:$R$6,13)*F7740)+VLOOKUP($B7740,weights!$A$2:$R$6,18)*EXP(VLOOKUP($B7740,weights!$A$2:$R$6,14)*G7740))</f>
        <v>0.19308492643792546</v>
      </c>
    </row>
    <row r="7741" spans="1:8" ht="12.75" x14ac:dyDescent="0.2">
      <c r="A7741">
        <f t="shared" si="0"/>
        <v>310</v>
      </c>
      <c r="B7741" t="str">
        <f t="shared" ref="B7741:C7741" si="7715">B7716</f>
        <v>supermarket</v>
      </c>
      <c r="C7741">
        <f t="shared" si="7715"/>
        <v>4</v>
      </c>
      <c r="D7741">
        <f ca="1">OFFSET(walk!$A$2:$Y$402,TRUNC((ROW()-ROW($D$2))/COLUMNS(walk!$A$2:$Y$402)),MOD(ROW()-ROW($D$2),COLUMNS(walk!$A$2:$Y$402)),1,1)</f>
        <v>75</v>
      </c>
      <c r="E7741">
        <f ca="1">OFFSET(bike!$A$2:$Y$402,TRUNC((ROW()-ROW($E$2))/COLUMNS(bike!$A$2:$Y$402)),MOD(ROW()-ROW($E$2),COLUMNS(bike!$A$2:$Y$402)),1,1)</f>
        <v>23</v>
      </c>
      <c r="F7741">
        <f ca="1">OFFSET(transit!$A$2:$Y$402,TRUNC((ROW()-ROW($F$2))/COLUMNS(transit!$A$2:$Y$402)),MOD(ROW()-ROW($F$2),COLUMNS(transit!$A$2:$Y$402)),1,1)</f>
        <v>37</v>
      </c>
      <c r="G7741">
        <f ca="1">OFFSET(drive!$A$2:$Y$402,TRUNC((ROW()-ROW($G$2))/COLUMNS(drive!$A$2:$Y$402)),MOD(ROW()-ROW($G$2),COLUMNS(drive!$A$2:$Y$402)),1,1)</f>
        <v>14</v>
      </c>
      <c r="H7741" s="5">
        <f ca="1">(VLOOKUP($B7741,weights!$A$2:$R$6,4))*VLOOKUP($B7741,weights!$A$2:$R$6,6)^C7741*(VLOOKUP($B7741,weights!$A$2:$R$6,15)*EXP(VLOOKUP($B7741,weights!$A$2:$R$6,11)*D7741)+VLOOKUP($B7741,weights!$A$2:$R$6,16)*EXP(VLOOKUP($B7741,weights!$A$2:$R$6,12)*E7741)+VLOOKUP($B7741,weights!$A$2:$R$6,17)*EXP(VLOOKUP($B7741,weights!$A$2:$R$6,13)*F7741)+VLOOKUP($B7741,weights!$A$2:$R$6,18)*EXP(VLOOKUP($B7741,weights!$A$2:$R$6,14)*G7741))</f>
        <v>0.1112225396765399</v>
      </c>
    </row>
    <row r="7742" spans="1:8" ht="12.75" x14ac:dyDescent="0.2">
      <c r="A7742">
        <f t="shared" si="0"/>
        <v>310</v>
      </c>
      <c r="B7742" t="str">
        <f t="shared" ref="B7742:C7742" si="7716">B7717</f>
        <v>store</v>
      </c>
      <c r="C7742">
        <f t="shared" si="7716"/>
        <v>0</v>
      </c>
      <c r="D7742">
        <f ca="1">OFFSET(walk!$A$2:$Y$402,TRUNC((ROW()-ROW($D$2))/COLUMNS(walk!$A$2:$Y$402)),MOD(ROW()-ROW($D$2),COLUMNS(walk!$A$2:$Y$402)),1,1)</f>
        <v>4</v>
      </c>
      <c r="E7742">
        <f ca="1">OFFSET(bike!$A$2:$Y$402,TRUNC((ROW()-ROW($E$2))/COLUMNS(bike!$A$2:$Y$402)),MOD(ROW()-ROW($E$2),COLUMNS(bike!$A$2:$Y$402)),1,1)</f>
        <v>1</v>
      </c>
      <c r="F7742">
        <f ca="1">OFFSET(transit!$A$2:$Y$402,TRUNC((ROW()-ROW($F$2))/COLUMNS(transit!$A$2:$Y$402)),MOD(ROW()-ROW($F$2),COLUMNS(transit!$A$2:$Y$402)),1,1)</f>
        <v>4</v>
      </c>
      <c r="G7742">
        <f ca="1">OFFSET(drive!$A$2:$Y$402,TRUNC((ROW()-ROW($G$2))/COLUMNS(drive!$A$2:$Y$402)),MOD(ROW()-ROW($G$2),COLUMNS(drive!$A$2:$Y$402)),1,1)</f>
        <v>1</v>
      </c>
      <c r="H7742" s="5">
        <f ca="1">(VLOOKUP($B7742,weights!$A$2:$R$6,4))*VLOOKUP($B7742,weights!$A$2:$R$6,6)^C7742*(VLOOKUP($B7742,weights!$A$2:$R$6,15)*EXP(VLOOKUP($B7742,weights!$A$2:$R$6,11)*D7742)+VLOOKUP($B7742,weights!$A$2:$R$6,16)*EXP(VLOOKUP($B7742,weights!$A$2:$R$6,12)*E7742)+VLOOKUP($B7742,weights!$A$2:$R$6,17)*EXP(VLOOKUP($B7742,weights!$A$2:$R$6,13)*F7742)+VLOOKUP($B7742,weights!$A$2:$R$6,18)*EXP(VLOOKUP($B7742,weights!$A$2:$R$6,14)*G7742))</f>
        <v>22.338230552247637</v>
      </c>
    </row>
    <row r="7743" spans="1:8" ht="12.75" x14ac:dyDescent="0.2">
      <c r="A7743">
        <f t="shared" si="0"/>
        <v>310</v>
      </c>
      <c r="B7743" t="str">
        <f t="shared" ref="B7743:C7743" si="7717">B7718</f>
        <v>store</v>
      </c>
      <c r="C7743">
        <f t="shared" si="7717"/>
        <v>1</v>
      </c>
      <c r="D7743">
        <f ca="1">OFFSET(walk!$A$2:$Y$402,TRUNC((ROW()-ROW($D$2))/COLUMNS(walk!$A$2:$Y$402)),MOD(ROW()-ROW($D$2),COLUMNS(walk!$A$2:$Y$402)),1,1)</f>
        <v>7</v>
      </c>
      <c r="E7743">
        <f ca="1">OFFSET(bike!$A$2:$Y$402,TRUNC((ROW()-ROW($E$2))/COLUMNS(bike!$A$2:$Y$402)),MOD(ROW()-ROW($E$2),COLUMNS(bike!$A$2:$Y$402)),1,1)</f>
        <v>2</v>
      </c>
      <c r="F7743">
        <f ca="1">OFFSET(transit!$A$2:$Y$402,TRUNC((ROW()-ROW($F$2))/COLUMNS(transit!$A$2:$Y$402)),MOD(ROW()-ROW($F$2),COLUMNS(transit!$A$2:$Y$402)),1,1)</f>
        <v>7</v>
      </c>
      <c r="G7743">
        <f ca="1">OFFSET(drive!$A$2:$Y$402,TRUNC((ROW()-ROW($G$2))/COLUMNS(drive!$A$2:$Y$402)),MOD(ROW()-ROW($G$2),COLUMNS(drive!$A$2:$Y$402)),1,1)</f>
        <v>2</v>
      </c>
      <c r="H7743" s="5">
        <f ca="1">(VLOOKUP($B7743,weights!$A$2:$R$6,4))*VLOOKUP($B7743,weights!$A$2:$R$6,6)^C7743*(VLOOKUP($B7743,weights!$A$2:$R$6,15)*EXP(VLOOKUP($B7743,weights!$A$2:$R$6,11)*D7743)+VLOOKUP($B7743,weights!$A$2:$R$6,16)*EXP(VLOOKUP($B7743,weights!$A$2:$R$6,12)*E7743)+VLOOKUP($B7743,weights!$A$2:$R$6,17)*EXP(VLOOKUP($B7743,weights!$A$2:$R$6,13)*F7743)+VLOOKUP($B7743,weights!$A$2:$R$6,18)*EXP(VLOOKUP($B7743,weights!$A$2:$R$6,14)*G7743))</f>
        <v>9.230637960199946</v>
      </c>
    </row>
    <row r="7744" spans="1:8" ht="12.75" x14ac:dyDescent="0.2">
      <c r="A7744">
        <f t="shared" si="0"/>
        <v>310</v>
      </c>
      <c r="B7744" t="str">
        <f t="shared" ref="B7744:C7744" si="7718">B7719</f>
        <v>store</v>
      </c>
      <c r="C7744">
        <f t="shared" si="7718"/>
        <v>2</v>
      </c>
      <c r="D7744">
        <f ca="1">OFFSET(walk!$A$2:$Y$402,TRUNC((ROW()-ROW($D$2))/COLUMNS(walk!$A$2:$Y$402)),MOD(ROW()-ROW($D$2),COLUMNS(walk!$A$2:$Y$402)),1,1)</f>
        <v>7</v>
      </c>
      <c r="E7744">
        <f ca="1">OFFSET(bike!$A$2:$Y$402,TRUNC((ROW()-ROW($E$2))/COLUMNS(bike!$A$2:$Y$402)),MOD(ROW()-ROW($E$2),COLUMNS(bike!$A$2:$Y$402)),1,1)</f>
        <v>2</v>
      </c>
      <c r="F7744">
        <f ca="1">OFFSET(transit!$A$2:$Y$402,TRUNC((ROW()-ROW($F$2))/COLUMNS(transit!$A$2:$Y$402)),MOD(ROW()-ROW($F$2),COLUMNS(transit!$A$2:$Y$402)),1,1)</f>
        <v>7</v>
      </c>
      <c r="G7744">
        <f ca="1">OFFSET(drive!$A$2:$Y$402,TRUNC((ROW()-ROW($G$2))/COLUMNS(drive!$A$2:$Y$402)),MOD(ROW()-ROW($G$2),COLUMNS(drive!$A$2:$Y$402)),1,1)</f>
        <v>2</v>
      </c>
      <c r="H7744" s="5">
        <f ca="1">(VLOOKUP($B7744,weights!$A$2:$R$6,4))*VLOOKUP($B7744,weights!$A$2:$R$6,6)^C7744*(VLOOKUP($B7744,weights!$A$2:$R$6,15)*EXP(VLOOKUP($B7744,weights!$A$2:$R$6,11)*D7744)+VLOOKUP($B7744,weights!$A$2:$R$6,16)*EXP(VLOOKUP($B7744,weights!$A$2:$R$6,12)*E7744)+VLOOKUP($B7744,weights!$A$2:$R$6,17)*EXP(VLOOKUP($B7744,weights!$A$2:$R$6,13)*F7744)+VLOOKUP($B7744,weights!$A$2:$R$6,18)*EXP(VLOOKUP($B7744,weights!$A$2:$R$6,14)*G7744))</f>
        <v>6.2253139731581051</v>
      </c>
    </row>
    <row r="7745" spans="1:8" ht="12.75" x14ac:dyDescent="0.2">
      <c r="A7745">
        <f t="shared" si="0"/>
        <v>310</v>
      </c>
      <c r="B7745" t="str">
        <f t="shared" ref="B7745:C7745" si="7719">B7720</f>
        <v>store</v>
      </c>
      <c r="C7745">
        <f t="shared" si="7719"/>
        <v>3</v>
      </c>
      <c r="D7745">
        <f ca="1">OFFSET(walk!$A$2:$Y$402,TRUNC((ROW()-ROW($D$2))/COLUMNS(walk!$A$2:$Y$402)),MOD(ROW()-ROW($D$2),COLUMNS(walk!$A$2:$Y$402)),1,1)</f>
        <v>9</v>
      </c>
      <c r="E7745">
        <f ca="1">OFFSET(bike!$A$2:$Y$402,TRUNC((ROW()-ROW($E$2))/COLUMNS(bike!$A$2:$Y$402)),MOD(ROW()-ROW($E$2),COLUMNS(bike!$A$2:$Y$402)),1,1)</f>
        <v>2</v>
      </c>
      <c r="F7745">
        <f ca="1">OFFSET(transit!$A$2:$Y$402,TRUNC((ROW()-ROW($F$2))/COLUMNS(transit!$A$2:$Y$402)),MOD(ROW()-ROW($F$2),COLUMNS(transit!$A$2:$Y$402)),1,1)</f>
        <v>9</v>
      </c>
      <c r="G7745">
        <f ca="1">OFFSET(drive!$A$2:$Y$402,TRUNC((ROW()-ROW($G$2))/COLUMNS(drive!$A$2:$Y$402)),MOD(ROW()-ROW($G$2),COLUMNS(drive!$A$2:$Y$402)),1,1)</f>
        <v>2</v>
      </c>
      <c r="H7745" s="5">
        <f ca="1">(VLOOKUP($B7745,weights!$A$2:$R$6,4))*VLOOKUP($B7745,weights!$A$2:$R$6,6)^C7745*(VLOOKUP($B7745,weights!$A$2:$R$6,15)*EXP(VLOOKUP($B7745,weights!$A$2:$R$6,11)*D7745)+VLOOKUP($B7745,weights!$A$2:$R$6,16)*EXP(VLOOKUP($B7745,weights!$A$2:$R$6,12)*E7745)+VLOOKUP($B7745,weights!$A$2:$R$6,17)*EXP(VLOOKUP($B7745,weights!$A$2:$R$6,13)*F7745)+VLOOKUP($B7745,weights!$A$2:$R$6,18)*EXP(VLOOKUP($B7745,weights!$A$2:$R$6,14)*G7745))</f>
        <v>3.8846955857385024</v>
      </c>
    </row>
    <row r="7746" spans="1:8" ht="12.75" x14ac:dyDescent="0.2">
      <c r="A7746">
        <f t="shared" si="0"/>
        <v>310</v>
      </c>
      <c r="B7746" t="str">
        <f t="shared" ref="B7746:C7746" si="7720">B7721</f>
        <v>store</v>
      </c>
      <c r="C7746">
        <f t="shared" si="7720"/>
        <v>4</v>
      </c>
      <c r="D7746">
        <f ca="1">OFFSET(walk!$A$2:$Y$402,TRUNC((ROW()-ROW($D$2))/COLUMNS(walk!$A$2:$Y$402)),MOD(ROW()-ROW($D$2),COLUMNS(walk!$A$2:$Y$402)),1,1)</f>
        <v>11</v>
      </c>
      <c r="E7746">
        <f ca="1">OFFSET(bike!$A$2:$Y$402,TRUNC((ROW()-ROW($E$2))/COLUMNS(bike!$A$2:$Y$402)),MOD(ROW()-ROW($E$2),COLUMNS(bike!$A$2:$Y$402)),1,1)</f>
        <v>4</v>
      </c>
      <c r="F7746">
        <f ca="1">OFFSET(transit!$A$2:$Y$402,TRUNC((ROW()-ROW($F$2))/COLUMNS(transit!$A$2:$Y$402)),MOD(ROW()-ROW($F$2),COLUMNS(transit!$A$2:$Y$402)),1,1)</f>
        <v>11</v>
      </c>
      <c r="G7746">
        <f ca="1">OFFSET(drive!$A$2:$Y$402,TRUNC((ROW()-ROW($G$2))/COLUMNS(drive!$A$2:$Y$402)),MOD(ROW()-ROW($G$2),COLUMNS(drive!$A$2:$Y$402)),1,1)</f>
        <v>4</v>
      </c>
      <c r="H7746" s="5">
        <f ca="1">(VLOOKUP($B7746,weights!$A$2:$R$6,4))*VLOOKUP($B7746,weights!$A$2:$R$6,6)^C7746*(VLOOKUP($B7746,weights!$A$2:$R$6,15)*EXP(VLOOKUP($B7746,weights!$A$2:$R$6,11)*D7746)+VLOOKUP($B7746,weights!$A$2:$R$6,16)*EXP(VLOOKUP($B7746,weights!$A$2:$R$6,12)*E7746)+VLOOKUP($B7746,weights!$A$2:$R$6,17)*EXP(VLOOKUP($B7746,weights!$A$2:$R$6,13)*F7746)+VLOOKUP($B7746,weights!$A$2:$R$6,18)*EXP(VLOOKUP($B7746,weights!$A$2:$R$6,14)*G7746))</f>
        <v>1.3064681091869834</v>
      </c>
    </row>
    <row r="7747" spans="1:8" ht="12.75" x14ac:dyDescent="0.2">
      <c r="A7747">
        <f t="shared" si="0"/>
        <v>310</v>
      </c>
      <c r="B7747" t="str">
        <f t="shared" ref="B7747:C7747" si="7721">B7722</f>
        <v>pharmacy</v>
      </c>
      <c r="C7747">
        <f t="shared" si="7721"/>
        <v>0</v>
      </c>
      <c r="D7747">
        <f ca="1">OFFSET(walk!$A$2:$Y$402,TRUNC((ROW()-ROW($D$2))/COLUMNS(walk!$A$2:$Y$402)),MOD(ROW()-ROW($D$2),COLUMNS(walk!$A$2:$Y$402)),1,1)</f>
        <v>9</v>
      </c>
      <c r="E7747">
        <f ca="1">OFFSET(bike!$A$2:$Y$402,TRUNC((ROW()-ROW($E$2))/COLUMNS(bike!$A$2:$Y$402)),MOD(ROW()-ROW($E$2),COLUMNS(bike!$A$2:$Y$402)),1,1)</f>
        <v>4</v>
      </c>
      <c r="F7747">
        <f ca="1">OFFSET(transit!$A$2:$Y$402,TRUNC((ROW()-ROW($F$2))/COLUMNS(transit!$A$2:$Y$402)),MOD(ROW()-ROW($F$2),COLUMNS(transit!$A$2:$Y$402)),1,1)</f>
        <v>9</v>
      </c>
      <c r="G7747">
        <f ca="1">OFFSET(drive!$A$2:$Y$402,TRUNC((ROW()-ROW($G$2))/COLUMNS(drive!$A$2:$Y$402)),MOD(ROW()-ROW($G$2),COLUMNS(drive!$A$2:$Y$402)),1,1)</f>
        <v>2</v>
      </c>
      <c r="H7747" s="5">
        <f ca="1">(VLOOKUP($B7747,weights!$A$2:$R$6,4))*VLOOKUP($B7747,weights!$A$2:$R$6,6)^C7747*(VLOOKUP($B7747,weights!$A$2:$R$6,15)*EXP(VLOOKUP($B7747,weights!$A$2:$R$6,11)*D7747)+VLOOKUP($B7747,weights!$A$2:$R$6,16)*EXP(VLOOKUP($B7747,weights!$A$2:$R$6,12)*E7747)+VLOOKUP($B7747,weights!$A$2:$R$6,17)*EXP(VLOOKUP($B7747,weights!$A$2:$R$6,13)*F7747)+VLOOKUP($B7747,weights!$A$2:$R$6,18)*EXP(VLOOKUP($B7747,weights!$A$2:$R$6,14)*G7747))</f>
        <v>6.6474522336613751</v>
      </c>
    </row>
    <row r="7748" spans="1:8" ht="12.75" x14ac:dyDescent="0.2">
      <c r="A7748">
        <f t="shared" si="0"/>
        <v>310</v>
      </c>
      <c r="B7748" t="str">
        <f t="shared" ref="B7748:C7748" si="7722">B7723</f>
        <v>pharmacy</v>
      </c>
      <c r="C7748">
        <f t="shared" si="7722"/>
        <v>1</v>
      </c>
      <c r="D7748">
        <f ca="1">OFFSET(walk!$A$2:$Y$402,TRUNC((ROW()-ROW($D$2))/COLUMNS(walk!$A$2:$Y$402)),MOD(ROW()-ROW($D$2),COLUMNS(walk!$A$2:$Y$402)),1,1)</f>
        <v>9</v>
      </c>
      <c r="E7748">
        <f ca="1">OFFSET(bike!$A$2:$Y$402,TRUNC((ROW()-ROW($E$2))/COLUMNS(bike!$A$2:$Y$402)),MOD(ROW()-ROW($E$2),COLUMNS(bike!$A$2:$Y$402)),1,1)</f>
        <v>4</v>
      </c>
      <c r="F7748">
        <f ca="1">OFFSET(transit!$A$2:$Y$402,TRUNC((ROW()-ROW($F$2))/COLUMNS(transit!$A$2:$Y$402)),MOD(ROW()-ROW($F$2),COLUMNS(transit!$A$2:$Y$402)),1,1)</f>
        <v>9</v>
      </c>
      <c r="G7748">
        <f ca="1">OFFSET(drive!$A$2:$Y$402,TRUNC((ROW()-ROW($G$2))/COLUMNS(drive!$A$2:$Y$402)),MOD(ROW()-ROW($G$2),COLUMNS(drive!$A$2:$Y$402)),1,1)</f>
        <v>3</v>
      </c>
      <c r="H7748" s="5">
        <f ca="1">(VLOOKUP($B7748,weights!$A$2:$R$6,4))*VLOOKUP($B7748,weights!$A$2:$R$6,6)^C7748*(VLOOKUP($B7748,weights!$A$2:$R$6,15)*EXP(VLOOKUP($B7748,weights!$A$2:$R$6,11)*D7748)+VLOOKUP($B7748,weights!$A$2:$R$6,16)*EXP(VLOOKUP($B7748,weights!$A$2:$R$6,12)*E7748)+VLOOKUP($B7748,weights!$A$2:$R$6,17)*EXP(VLOOKUP($B7748,weights!$A$2:$R$6,13)*F7748)+VLOOKUP($B7748,weights!$A$2:$R$6,18)*EXP(VLOOKUP($B7748,weights!$A$2:$R$6,14)*G7748))</f>
        <v>2.8555600613391006</v>
      </c>
    </row>
    <row r="7749" spans="1:8" ht="12.75" x14ac:dyDescent="0.2">
      <c r="A7749">
        <f t="shared" si="0"/>
        <v>310</v>
      </c>
      <c r="B7749" t="str">
        <f t="shared" ref="B7749:C7749" si="7723">B7724</f>
        <v>pharmacy</v>
      </c>
      <c r="C7749">
        <f t="shared" si="7723"/>
        <v>2</v>
      </c>
      <c r="D7749">
        <f ca="1">OFFSET(walk!$A$2:$Y$402,TRUNC((ROW()-ROW($D$2))/COLUMNS(walk!$A$2:$Y$402)),MOD(ROW()-ROW($D$2),COLUMNS(walk!$A$2:$Y$402)),1,1)</f>
        <v>14</v>
      </c>
      <c r="E7749">
        <f ca="1">OFFSET(bike!$A$2:$Y$402,TRUNC((ROW()-ROW($E$2))/COLUMNS(bike!$A$2:$Y$402)),MOD(ROW()-ROW($E$2),COLUMNS(bike!$A$2:$Y$402)),1,1)</f>
        <v>4</v>
      </c>
      <c r="F7749">
        <f ca="1">OFFSET(transit!$A$2:$Y$402,TRUNC((ROW()-ROW($F$2))/COLUMNS(transit!$A$2:$Y$402)),MOD(ROW()-ROW($F$2),COLUMNS(transit!$A$2:$Y$402)),1,1)</f>
        <v>14</v>
      </c>
      <c r="G7749">
        <f ca="1">OFFSET(drive!$A$2:$Y$402,TRUNC((ROW()-ROW($G$2))/COLUMNS(drive!$A$2:$Y$402)),MOD(ROW()-ROW($G$2),COLUMNS(drive!$A$2:$Y$402)),1,1)</f>
        <v>3</v>
      </c>
      <c r="H7749" s="5">
        <f ca="1">(VLOOKUP($B7749,weights!$A$2:$R$6,4))*VLOOKUP($B7749,weights!$A$2:$R$6,6)^C7749*(VLOOKUP($B7749,weights!$A$2:$R$6,15)*EXP(VLOOKUP($B7749,weights!$A$2:$R$6,11)*D7749)+VLOOKUP($B7749,weights!$A$2:$R$6,16)*EXP(VLOOKUP($B7749,weights!$A$2:$R$6,12)*E7749)+VLOOKUP($B7749,weights!$A$2:$R$6,17)*EXP(VLOOKUP($B7749,weights!$A$2:$R$6,13)*F7749)+VLOOKUP($B7749,weights!$A$2:$R$6,18)*EXP(VLOOKUP($B7749,weights!$A$2:$R$6,14)*G7749))</f>
        <v>1.161189205974928</v>
      </c>
    </row>
    <row r="7750" spans="1:8" ht="12.75" x14ac:dyDescent="0.2">
      <c r="A7750">
        <f t="shared" si="0"/>
        <v>310</v>
      </c>
      <c r="B7750" t="str">
        <f t="shared" ref="B7750:C7750" si="7724">B7725</f>
        <v>bank</v>
      </c>
      <c r="C7750">
        <f t="shared" si="7724"/>
        <v>0</v>
      </c>
      <c r="D7750">
        <f ca="1">OFFSET(walk!$A$2:$Y$402,TRUNC((ROW()-ROW($D$2))/COLUMNS(walk!$A$2:$Y$402)),MOD(ROW()-ROW($D$2),COLUMNS(walk!$A$2:$Y$402)),1,1)</f>
        <v>21</v>
      </c>
      <c r="E7750">
        <f ca="1">OFFSET(bike!$A$2:$Y$402,TRUNC((ROW()-ROW($E$2))/COLUMNS(bike!$A$2:$Y$402)),MOD(ROW()-ROW($E$2),COLUMNS(bike!$A$2:$Y$402)),1,1)</f>
        <v>8</v>
      </c>
      <c r="F7750">
        <f ca="1">OFFSET(transit!$A$2:$Y$402,TRUNC((ROW()-ROW($F$2))/COLUMNS(transit!$A$2:$Y$402)),MOD(ROW()-ROW($F$2),COLUMNS(transit!$A$2:$Y$402)),1,1)</f>
        <v>14</v>
      </c>
      <c r="G7750">
        <f ca="1">OFFSET(drive!$A$2:$Y$402,TRUNC((ROW()-ROW($G$2))/COLUMNS(drive!$A$2:$Y$402)),MOD(ROW()-ROW($G$2),COLUMNS(drive!$A$2:$Y$402)),1,1)</f>
        <v>6</v>
      </c>
      <c r="H7750" s="5">
        <f ca="1">(VLOOKUP($B7750,weights!$A$2:$R$6,4))*VLOOKUP($B7750,weights!$A$2:$R$6,6)^C7750*(VLOOKUP($B7750,weights!$A$2:$R$6,15)*EXP(VLOOKUP($B7750,weights!$A$2:$R$6,11)*D7750)+VLOOKUP($B7750,weights!$A$2:$R$6,16)*EXP(VLOOKUP($B7750,weights!$A$2:$R$6,12)*E7750)+VLOOKUP($B7750,weights!$A$2:$R$6,17)*EXP(VLOOKUP($B7750,weights!$A$2:$R$6,13)*F7750)+VLOOKUP($B7750,weights!$A$2:$R$6,18)*EXP(VLOOKUP($B7750,weights!$A$2:$R$6,14)*G7750))</f>
        <v>2.5697646553034392</v>
      </c>
    </row>
    <row r="7751" spans="1:8" ht="12.75" x14ac:dyDescent="0.2">
      <c r="A7751">
        <f t="shared" si="0"/>
        <v>310</v>
      </c>
      <c r="B7751" t="str">
        <f t="shared" ref="B7751:C7751" si="7725">B7726</f>
        <v>bank</v>
      </c>
      <c r="C7751">
        <f t="shared" si="7725"/>
        <v>1</v>
      </c>
      <c r="D7751">
        <f ca="1">OFFSET(walk!$A$2:$Y$402,TRUNC((ROW()-ROW($D$2))/COLUMNS(walk!$A$2:$Y$402)),MOD(ROW()-ROW($D$2),COLUMNS(walk!$A$2:$Y$402)),1,1)</f>
        <v>44</v>
      </c>
      <c r="E7751">
        <f ca="1">OFFSET(bike!$A$2:$Y$402,TRUNC((ROW()-ROW($E$2))/COLUMNS(bike!$A$2:$Y$402)),MOD(ROW()-ROW($E$2),COLUMNS(bike!$A$2:$Y$402)),1,1)</f>
        <v>13</v>
      </c>
      <c r="F7751">
        <f ca="1">OFFSET(transit!$A$2:$Y$402,TRUNC((ROW()-ROW($F$2))/COLUMNS(transit!$A$2:$Y$402)),MOD(ROW()-ROW($F$2),COLUMNS(transit!$A$2:$Y$402)),1,1)</f>
        <v>37</v>
      </c>
      <c r="G7751">
        <f ca="1">OFFSET(drive!$A$2:$Y$402,TRUNC((ROW()-ROW($G$2))/COLUMNS(drive!$A$2:$Y$402)),MOD(ROW()-ROW($G$2),COLUMNS(drive!$A$2:$Y$402)),1,1)</f>
        <v>8</v>
      </c>
      <c r="H7751" s="5">
        <f ca="1">(VLOOKUP($B7751,weights!$A$2:$R$6,4))*VLOOKUP($B7751,weights!$A$2:$R$6,6)^C7751*(VLOOKUP($B7751,weights!$A$2:$R$6,15)*EXP(VLOOKUP($B7751,weights!$A$2:$R$6,11)*D7751)+VLOOKUP($B7751,weights!$A$2:$R$6,16)*EXP(VLOOKUP($B7751,weights!$A$2:$R$6,12)*E7751)+VLOOKUP($B7751,weights!$A$2:$R$6,17)*EXP(VLOOKUP($B7751,weights!$A$2:$R$6,13)*F7751)+VLOOKUP($B7751,weights!$A$2:$R$6,18)*EXP(VLOOKUP($B7751,weights!$A$2:$R$6,14)*G7751))</f>
        <v>0.46059487617766448</v>
      </c>
    </row>
    <row r="7752" spans="1:8" ht="12.75" x14ac:dyDescent="0.2">
      <c r="A7752">
        <f t="shared" si="0"/>
        <v>311</v>
      </c>
      <c r="B7752" t="str">
        <f t="shared" ref="B7752:C7752" si="7726">B7727</f>
        <v>restaurant</v>
      </c>
      <c r="C7752">
        <f t="shared" si="7726"/>
        <v>0</v>
      </c>
      <c r="D7752">
        <f ca="1">OFFSET(walk!$A$2:$Y$402,TRUNC((ROW()-ROW($D$2))/COLUMNS(walk!$A$2:$Y$402)),MOD(ROW()-ROW($D$2),COLUMNS(walk!$A$2:$Y$402)),1,1)</f>
        <v>8</v>
      </c>
      <c r="E7752">
        <f ca="1">OFFSET(bike!$A$2:$Y$402,TRUNC((ROW()-ROW($E$2))/COLUMNS(bike!$A$2:$Y$402)),MOD(ROW()-ROW($E$2),COLUMNS(bike!$A$2:$Y$402)),1,1)</f>
        <v>2</v>
      </c>
      <c r="F7752">
        <f ca="1">OFFSET(transit!$A$2:$Y$402,TRUNC((ROW()-ROW($F$2))/COLUMNS(transit!$A$2:$Y$402)),MOD(ROW()-ROW($F$2),COLUMNS(transit!$A$2:$Y$402)),1,1)</f>
        <v>4</v>
      </c>
      <c r="G7752">
        <f ca="1">OFFSET(drive!$A$2:$Y$402,TRUNC((ROW()-ROW($G$2))/COLUMNS(drive!$A$2:$Y$402)),MOD(ROW()-ROW($G$2),COLUMNS(drive!$A$2:$Y$402)),1,1)</f>
        <v>2</v>
      </c>
      <c r="H7752" s="5">
        <f ca="1">(VLOOKUP($B7752,weights!$A$2:$R$6,4))*VLOOKUP($B7752,weights!$A$2:$R$6,6)^C7752*(VLOOKUP($B7752,weights!$A$2:$R$6,15)*EXP(VLOOKUP($B7752,weights!$A$2:$R$6,11)*D7752)+VLOOKUP($B7752,weights!$A$2:$R$6,16)*EXP(VLOOKUP($B7752,weights!$A$2:$R$6,12)*E7752)+VLOOKUP($B7752,weights!$A$2:$R$6,17)*EXP(VLOOKUP($B7752,weights!$A$2:$R$6,13)*F7752)+VLOOKUP($B7752,weights!$A$2:$R$6,18)*EXP(VLOOKUP($B7752,weights!$A$2:$R$6,14)*G7752))</f>
        <v>34.454687417693989</v>
      </c>
    </row>
    <row r="7753" spans="1:8" ht="12.75" x14ac:dyDescent="0.2">
      <c r="A7753">
        <f t="shared" si="0"/>
        <v>311</v>
      </c>
      <c r="B7753" t="str">
        <f t="shared" ref="B7753:C7753" si="7727">B7728</f>
        <v>restaurant</v>
      </c>
      <c r="C7753">
        <f t="shared" si="7727"/>
        <v>1</v>
      </c>
      <c r="D7753">
        <f ca="1">OFFSET(walk!$A$2:$Y$402,TRUNC((ROW()-ROW($D$2))/COLUMNS(walk!$A$2:$Y$402)),MOD(ROW()-ROW($D$2),COLUMNS(walk!$A$2:$Y$402)),1,1)</f>
        <v>8</v>
      </c>
      <c r="E7753">
        <f ca="1">OFFSET(bike!$A$2:$Y$402,TRUNC((ROW()-ROW($E$2))/COLUMNS(bike!$A$2:$Y$402)),MOD(ROW()-ROW($E$2),COLUMNS(bike!$A$2:$Y$402)),1,1)</f>
        <v>2</v>
      </c>
      <c r="F7753">
        <f ca="1">OFFSET(transit!$A$2:$Y$402,TRUNC((ROW()-ROW($F$2))/COLUMNS(transit!$A$2:$Y$402)),MOD(ROW()-ROW($F$2),COLUMNS(transit!$A$2:$Y$402)),1,1)</f>
        <v>4</v>
      </c>
      <c r="G7753">
        <f ca="1">OFFSET(drive!$A$2:$Y$402,TRUNC((ROW()-ROW($G$2))/COLUMNS(drive!$A$2:$Y$402)),MOD(ROW()-ROW($G$2),COLUMNS(drive!$A$2:$Y$402)),1,1)</f>
        <v>2</v>
      </c>
      <c r="H7753" s="5">
        <f ca="1">(VLOOKUP($B7753,weights!$A$2:$R$6,4))*VLOOKUP($B7753,weights!$A$2:$R$6,6)^C7753*(VLOOKUP($B7753,weights!$A$2:$R$6,15)*EXP(VLOOKUP($B7753,weights!$A$2:$R$6,11)*D7753)+VLOOKUP($B7753,weights!$A$2:$R$6,16)*EXP(VLOOKUP($B7753,weights!$A$2:$R$6,12)*E7753)+VLOOKUP($B7753,weights!$A$2:$R$6,17)*EXP(VLOOKUP($B7753,weights!$A$2:$R$6,13)*F7753)+VLOOKUP($B7753,weights!$A$2:$R$6,18)*EXP(VLOOKUP($B7753,weights!$A$2:$R$6,14)*G7753))</f>
        <v>30.881608722525723</v>
      </c>
    </row>
    <row r="7754" spans="1:8" ht="12.75" x14ac:dyDescent="0.2">
      <c r="A7754">
        <f t="shared" si="0"/>
        <v>311</v>
      </c>
      <c r="B7754" t="str">
        <f t="shared" ref="B7754:C7754" si="7728">B7729</f>
        <v>restaurant</v>
      </c>
      <c r="C7754">
        <f t="shared" si="7728"/>
        <v>2</v>
      </c>
      <c r="D7754">
        <f ca="1">OFFSET(walk!$A$2:$Y$402,TRUNC((ROW()-ROW($D$2))/COLUMNS(walk!$A$2:$Y$402)),MOD(ROW()-ROW($D$2),COLUMNS(walk!$A$2:$Y$402)),1,1)</f>
        <v>8</v>
      </c>
      <c r="E7754">
        <f ca="1">OFFSET(bike!$A$2:$Y$402,TRUNC((ROW()-ROW($E$2))/COLUMNS(bike!$A$2:$Y$402)),MOD(ROW()-ROW($E$2),COLUMNS(bike!$A$2:$Y$402)),1,1)</f>
        <v>2</v>
      </c>
      <c r="F7754">
        <f ca="1">OFFSET(transit!$A$2:$Y$402,TRUNC((ROW()-ROW($F$2))/COLUMNS(transit!$A$2:$Y$402)),MOD(ROW()-ROW($F$2),COLUMNS(transit!$A$2:$Y$402)),1,1)</f>
        <v>5</v>
      </c>
      <c r="G7754">
        <f ca="1">OFFSET(drive!$A$2:$Y$402,TRUNC((ROW()-ROW($G$2))/COLUMNS(drive!$A$2:$Y$402)),MOD(ROW()-ROW($G$2),COLUMNS(drive!$A$2:$Y$402)),1,1)</f>
        <v>2</v>
      </c>
      <c r="H7754" s="5">
        <f ca="1">(VLOOKUP($B7754,weights!$A$2:$R$6,4))*VLOOKUP($B7754,weights!$A$2:$R$6,6)^C7754*(VLOOKUP($B7754,weights!$A$2:$R$6,15)*EXP(VLOOKUP($B7754,weights!$A$2:$R$6,11)*D7754)+VLOOKUP($B7754,weights!$A$2:$R$6,16)*EXP(VLOOKUP($B7754,weights!$A$2:$R$6,12)*E7754)+VLOOKUP($B7754,weights!$A$2:$R$6,17)*EXP(VLOOKUP($B7754,weights!$A$2:$R$6,13)*F7754)+VLOOKUP($B7754,weights!$A$2:$R$6,18)*EXP(VLOOKUP($B7754,weights!$A$2:$R$6,14)*G7754))</f>
        <v>26.663604512584666</v>
      </c>
    </row>
    <row r="7755" spans="1:8" ht="12.75" x14ac:dyDescent="0.2">
      <c r="A7755">
        <f t="shared" si="0"/>
        <v>311</v>
      </c>
      <c r="B7755" t="str">
        <f t="shared" ref="B7755:C7755" si="7729">B7730</f>
        <v>restaurant</v>
      </c>
      <c r="C7755">
        <f t="shared" si="7729"/>
        <v>3</v>
      </c>
      <c r="D7755">
        <f ca="1">OFFSET(walk!$A$2:$Y$402,TRUNC((ROW()-ROW($D$2))/COLUMNS(walk!$A$2:$Y$402)),MOD(ROW()-ROW($D$2),COLUMNS(walk!$A$2:$Y$402)),1,1)</f>
        <v>9</v>
      </c>
      <c r="E7755">
        <f ca="1">OFFSET(bike!$A$2:$Y$402,TRUNC((ROW()-ROW($E$2))/COLUMNS(bike!$A$2:$Y$402)),MOD(ROW()-ROW($E$2),COLUMNS(bike!$A$2:$Y$402)),1,1)</f>
        <v>2</v>
      </c>
      <c r="F7755">
        <f ca="1">OFFSET(transit!$A$2:$Y$402,TRUNC((ROW()-ROW($F$2))/COLUMNS(transit!$A$2:$Y$402)),MOD(ROW()-ROW($F$2),COLUMNS(transit!$A$2:$Y$402)),1,1)</f>
        <v>5</v>
      </c>
      <c r="G7755">
        <f ca="1">OFFSET(drive!$A$2:$Y$402,TRUNC((ROW()-ROW($G$2))/COLUMNS(drive!$A$2:$Y$402)),MOD(ROW()-ROW($G$2),COLUMNS(drive!$A$2:$Y$402)),1,1)</f>
        <v>3</v>
      </c>
      <c r="H7755" s="5">
        <f ca="1">(VLOOKUP($B7755,weights!$A$2:$R$6,4))*VLOOKUP($B7755,weights!$A$2:$R$6,6)^C7755*(VLOOKUP($B7755,weights!$A$2:$R$6,15)*EXP(VLOOKUP($B7755,weights!$A$2:$R$6,11)*D7755)+VLOOKUP($B7755,weights!$A$2:$R$6,16)*EXP(VLOOKUP($B7755,weights!$A$2:$R$6,12)*E7755)+VLOOKUP($B7755,weights!$A$2:$R$6,17)*EXP(VLOOKUP($B7755,weights!$A$2:$R$6,13)*F7755)+VLOOKUP($B7755,weights!$A$2:$R$6,18)*EXP(VLOOKUP($B7755,weights!$A$2:$R$6,14)*G7755))</f>
        <v>22.119829924442449</v>
      </c>
    </row>
    <row r="7756" spans="1:8" ht="12.75" x14ac:dyDescent="0.2">
      <c r="A7756">
        <f t="shared" si="0"/>
        <v>311</v>
      </c>
      <c r="B7756" t="str">
        <f t="shared" ref="B7756:C7756" si="7730">B7731</f>
        <v>restaurant</v>
      </c>
      <c r="C7756">
        <f t="shared" si="7730"/>
        <v>4</v>
      </c>
      <c r="D7756">
        <f ca="1">OFFSET(walk!$A$2:$Y$402,TRUNC((ROW()-ROW($D$2))/COLUMNS(walk!$A$2:$Y$402)),MOD(ROW()-ROW($D$2),COLUMNS(walk!$A$2:$Y$402)),1,1)</f>
        <v>11</v>
      </c>
      <c r="E7756">
        <f ca="1">OFFSET(bike!$A$2:$Y$402,TRUNC((ROW()-ROW($E$2))/COLUMNS(bike!$A$2:$Y$402)),MOD(ROW()-ROW($E$2),COLUMNS(bike!$A$2:$Y$402)),1,1)</f>
        <v>4</v>
      </c>
      <c r="F7756">
        <f ca="1">OFFSET(transit!$A$2:$Y$402,TRUNC((ROW()-ROW($F$2))/COLUMNS(transit!$A$2:$Y$402)),MOD(ROW()-ROW($F$2),COLUMNS(transit!$A$2:$Y$402)),1,1)</f>
        <v>5</v>
      </c>
      <c r="G7756">
        <f ca="1">OFFSET(drive!$A$2:$Y$402,TRUNC((ROW()-ROW($G$2))/COLUMNS(drive!$A$2:$Y$402)),MOD(ROW()-ROW($G$2),COLUMNS(drive!$A$2:$Y$402)),1,1)</f>
        <v>3</v>
      </c>
      <c r="H7756" s="5">
        <f ca="1">(VLOOKUP($B7756,weights!$A$2:$R$6,4))*VLOOKUP($B7756,weights!$A$2:$R$6,6)^C7756*(VLOOKUP($B7756,weights!$A$2:$R$6,15)*EXP(VLOOKUP($B7756,weights!$A$2:$R$6,11)*D7756)+VLOOKUP($B7756,weights!$A$2:$R$6,16)*EXP(VLOOKUP($B7756,weights!$A$2:$R$6,12)*E7756)+VLOOKUP($B7756,weights!$A$2:$R$6,17)*EXP(VLOOKUP($B7756,weights!$A$2:$R$6,13)*F7756)+VLOOKUP($B7756,weights!$A$2:$R$6,18)*EXP(VLOOKUP($B7756,weights!$A$2:$R$6,14)*G7756))</f>
        <v>16.782804435164962</v>
      </c>
    </row>
    <row r="7757" spans="1:8" ht="12.75" x14ac:dyDescent="0.2">
      <c r="A7757">
        <f t="shared" si="0"/>
        <v>311</v>
      </c>
      <c r="B7757" t="str">
        <f t="shared" ref="B7757:C7757" si="7731">B7732</f>
        <v>restaurant</v>
      </c>
      <c r="C7757">
        <f t="shared" si="7731"/>
        <v>5</v>
      </c>
      <c r="D7757">
        <f ca="1">OFFSET(walk!$A$2:$Y$402,TRUNC((ROW()-ROW($D$2))/COLUMNS(walk!$A$2:$Y$402)),MOD(ROW()-ROW($D$2),COLUMNS(walk!$A$2:$Y$402)),1,1)</f>
        <v>13</v>
      </c>
      <c r="E7757">
        <f ca="1">OFFSET(bike!$A$2:$Y$402,TRUNC((ROW()-ROW($E$2))/COLUMNS(bike!$A$2:$Y$402)),MOD(ROW()-ROW($E$2),COLUMNS(bike!$A$2:$Y$402)),1,1)</f>
        <v>4</v>
      </c>
      <c r="F7757">
        <f ca="1">OFFSET(transit!$A$2:$Y$402,TRUNC((ROW()-ROW($F$2))/COLUMNS(transit!$A$2:$Y$402)),MOD(ROW()-ROW($F$2),COLUMNS(transit!$A$2:$Y$402)),1,1)</f>
        <v>7</v>
      </c>
      <c r="G7757">
        <f ca="1">OFFSET(drive!$A$2:$Y$402,TRUNC((ROW()-ROW($G$2))/COLUMNS(drive!$A$2:$Y$402)),MOD(ROW()-ROW($G$2),COLUMNS(drive!$A$2:$Y$402)),1,1)</f>
        <v>3</v>
      </c>
      <c r="H7757" s="5">
        <f ca="1">(VLOOKUP($B7757,weights!$A$2:$R$6,4))*VLOOKUP($B7757,weights!$A$2:$R$6,6)^C7757*(VLOOKUP($B7757,weights!$A$2:$R$6,15)*EXP(VLOOKUP($B7757,weights!$A$2:$R$6,11)*D7757)+VLOOKUP($B7757,weights!$A$2:$R$6,16)*EXP(VLOOKUP($B7757,weights!$A$2:$R$6,12)*E7757)+VLOOKUP($B7757,weights!$A$2:$R$6,17)*EXP(VLOOKUP($B7757,weights!$A$2:$R$6,13)*F7757)+VLOOKUP($B7757,weights!$A$2:$R$6,18)*EXP(VLOOKUP($B7757,weights!$A$2:$R$6,14)*G7757))</f>
        <v>13.521866255603603</v>
      </c>
    </row>
    <row r="7758" spans="1:8" ht="12.75" x14ac:dyDescent="0.2">
      <c r="A7758">
        <f t="shared" si="0"/>
        <v>311</v>
      </c>
      <c r="B7758" t="str">
        <f t="shared" ref="B7758:C7758" si="7732">B7733</f>
        <v>restaurant</v>
      </c>
      <c r="C7758">
        <f t="shared" si="7732"/>
        <v>6</v>
      </c>
      <c r="D7758">
        <f ca="1">OFFSET(walk!$A$2:$Y$402,TRUNC((ROW()-ROW($D$2))/COLUMNS(walk!$A$2:$Y$402)),MOD(ROW()-ROW($D$2),COLUMNS(walk!$A$2:$Y$402)),1,1)</f>
        <v>13</v>
      </c>
      <c r="E7758">
        <f ca="1">OFFSET(bike!$A$2:$Y$402,TRUNC((ROW()-ROW($E$2))/COLUMNS(bike!$A$2:$Y$402)),MOD(ROW()-ROW($E$2),COLUMNS(bike!$A$2:$Y$402)),1,1)</f>
        <v>4</v>
      </c>
      <c r="F7758">
        <f ca="1">OFFSET(transit!$A$2:$Y$402,TRUNC((ROW()-ROW($F$2))/COLUMNS(transit!$A$2:$Y$402)),MOD(ROW()-ROW($F$2),COLUMNS(transit!$A$2:$Y$402)),1,1)</f>
        <v>7</v>
      </c>
      <c r="G7758">
        <f ca="1">OFFSET(drive!$A$2:$Y$402,TRUNC((ROW()-ROW($G$2))/COLUMNS(drive!$A$2:$Y$402)),MOD(ROW()-ROW($G$2),COLUMNS(drive!$A$2:$Y$402)),1,1)</f>
        <v>3</v>
      </c>
      <c r="H7758" s="5">
        <f ca="1">(VLOOKUP($B7758,weights!$A$2:$R$6,4))*VLOOKUP($B7758,weights!$A$2:$R$6,6)^C7758*(VLOOKUP($B7758,weights!$A$2:$R$6,15)*EXP(VLOOKUP($B7758,weights!$A$2:$R$6,11)*D7758)+VLOOKUP($B7758,weights!$A$2:$R$6,16)*EXP(VLOOKUP($B7758,weights!$A$2:$R$6,12)*E7758)+VLOOKUP($B7758,weights!$A$2:$R$6,17)*EXP(VLOOKUP($B7758,weights!$A$2:$R$6,13)*F7758)+VLOOKUP($B7758,weights!$A$2:$R$6,18)*EXP(VLOOKUP($B7758,weights!$A$2:$R$6,14)*G7758))</f>
        <v>12.119598643911377</v>
      </c>
    </row>
    <row r="7759" spans="1:8" ht="12.75" x14ac:dyDescent="0.2">
      <c r="A7759">
        <f t="shared" si="0"/>
        <v>311</v>
      </c>
      <c r="B7759" t="str">
        <f t="shared" ref="B7759:C7759" si="7733">B7734</f>
        <v>restaurant</v>
      </c>
      <c r="C7759">
        <f t="shared" si="7733"/>
        <v>7</v>
      </c>
      <c r="D7759">
        <f ca="1">OFFSET(walk!$A$2:$Y$402,TRUNC((ROW()-ROW($D$2))/COLUMNS(walk!$A$2:$Y$402)),MOD(ROW()-ROW($D$2),COLUMNS(walk!$A$2:$Y$402)),1,1)</f>
        <v>13</v>
      </c>
      <c r="E7759">
        <f ca="1">OFFSET(bike!$A$2:$Y$402,TRUNC((ROW()-ROW($E$2))/COLUMNS(bike!$A$2:$Y$402)),MOD(ROW()-ROW($E$2),COLUMNS(bike!$A$2:$Y$402)),1,1)</f>
        <v>5</v>
      </c>
      <c r="F7759">
        <f ca="1">OFFSET(transit!$A$2:$Y$402,TRUNC((ROW()-ROW($F$2))/COLUMNS(transit!$A$2:$Y$402)),MOD(ROW()-ROW($F$2),COLUMNS(transit!$A$2:$Y$402)),1,1)</f>
        <v>8</v>
      </c>
      <c r="G7759">
        <f ca="1">OFFSET(drive!$A$2:$Y$402,TRUNC((ROW()-ROW($G$2))/COLUMNS(drive!$A$2:$Y$402)),MOD(ROW()-ROW($G$2),COLUMNS(drive!$A$2:$Y$402)),1,1)</f>
        <v>3</v>
      </c>
      <c r="H7759" s="5">
        <f ca="1">(VLOOKUP($B7759,weights!$A$2:$R$6,4))*VLOOKUP($B7759,weights!$A$2:$R$6,6)^C7759*(VLOOKUP($B7759,weights!$A$2:$R$6,15)*EXP(VLOOKUP($B7759,weights!$A$2:$R$6,11)*D7759)+VLOOKUP($B7759,weights!$A$2:$R$6,16)*EXP(VLOOKUP($B7759,weights!$A$2:$R$6,12)*E7759)+VLOOKUP($B7759,weights!$A$2:$R$6,17)*EXP(VLOOKUP($B7759,weights!$A$2:$R$6,13)*F7759)+VLOOKUP($B7759,weights!$A$2:$R$6,18)*EXP(VLOOKUP($B7759,weights!$A$2:$R$6,14)*G7759))</f>
        <v>9.8866076750337086</v>
      </c>
    </row>
    <row r="7760" spans="1:8" ht="12.75" x14ac:dyDescent="0.2">
      <c r="A7760">
        <f t="shared" si="0"/>
        <v>311</v>
      </c>
      <c r="B7760" t="str">
        <f t="shared" ref="B7760:C7760" si="7734">B7735</f>
        <v>restaurant</v>
      </c>
      <c r="C7760">
        <f t="shared" si="7734"/>
        <v>8</v>
      </c>
      <c r="D7760">
        <f ca="1">OFFSET(walk!$A$2:$Y$402,TRUNC((ROW()-ROW($D$2))/COLUMNS(walk!$A$2:$Y$402)),MOD(ROW()-ROW($D$2),COLUMNS(walk!$A$2:$Y$402)),1,1)</f>
        <v>15</v>
      </c>
      <c r="E7760">
        <f ca="1">OFFSET(bike!$A$2:$Y$402,TRUNC((ROW()-ROW($E$2))/COLUMNS(bike!$A$2:$Y$402)),MOD(ROW()-ROW($E$2),COLUMNS(bike!$A$2:$Y$402)),1,1)</f>
        <v>5</v>
      </c>
      <c r="F7760">
        <f ca="1">OFFSET(transit!$A$2:$Y$402,TRUNC((ROW()-ROW($F$2))/COLUMNS(transit!$A$2:$Y$402)),MOD(ROW()-ROW($F$2),COLUMNS(transit!$A$2:$Y$402)),1,1)</f>
        <v>11</v>
      </c>
      <c r="G7760">
        <f ca="1">OFFSET(drive!$A$2:$Y$402,TRUNC((ROW()-ROW($G$2))/COLUMNS(drive!$A$2:$Y$402)),MOD(ROW()-ROW($G$2),COLUMNS(drive!$A$2:$Y$402)),1,1)</f>
        <v>4</v>
      </c>
      <c r="H7760" s="5">
        <f ca="1">(VLOOKUP($B7760,weights!$A$2:$R$6,4))*VLOOKUP($B7760,weights!$A$2:$R$6,6)^C7760*(VLOOKUP($B7760,weights!$A$2:$R$6,15)*EXP(VLOOKUP($B7760,weights!$A$2:$R$6,11)*D7760)+VLOOKUP($B7760,weights!$A$2:$R$6,16)*EXP(VLOOKUP($B7760,weights!$A$2:$R$6,12)*E7760)+VLOOKUP($B7760,weights!$A$2:$R$6,17)*EXP(VLOOKUP($B7760,weights!$A$2:$R$6,13)*F7760)+VLOOKUP($B7760,weights!$A$2:$R$6,18)*EXP(VLOOKUP($B7760,weights!$A$2:$R$6,14)*G7760))</f>
        <v>7.3212782944801376</v>
      </c>
    </row>
    <row r="7761" spans="1:8" ht="12.75" x14ac:dyDescent="0.2">
      <c r="A7761">
        <f t="shared" si="0"/>
        <v>311</v>
      </c>
      <c r="B7761" t="str">
        <f t="shared" ref="B7761:C7761" si="7735">B7736</f>
        <v>restaurant</v>
      </c>
      <c r="C7761">
        <f t="shared" si="7735"/>
        <v>9</v>
      </c>
      <c r="D7761">
        <f ca="1">OFFSET(walk!$A$2:$Y$402,TRUNC((ROW()-ROW($D$2))/COLUMNS(walk!$A$2:$Y$402)),MOD(ROW()-ROW($D$2),COLUMNS(walk!$A$2:$Y$402)),1,1)</f>
        <v>16</v>
      </c>
      <c r="E7761">
        <f ca="1">OFFSET(bike!$A$2:$Y$402,TRUNC((ROW()-ROW($E$2))/COLUMNS(bike!$A$2:$Y$402)),MOD(ROW()-ROW($E$2),COLUMNS(bike!$A$2:$Y$402)),1,1)</f>
        <v>6</v>
      </c>
      <c r="F7761">
        <f ca="1">OFFSET(transit!$A$2:$Y$402,TRUNC((ROW()-ROW($F$2))/COLUMNS(transit!$A$2:$Y$402)),MOD(ROW()-ROW($F$2),COLUMNS(transit!$A$2:$Y$402)),1,1)</f>
        <v>15</v>
      </c>
      <c r="G7761">
        <f ca="1">OFFSET(drive!$A$2:$Y$402,TRUNC((ROW()-ROW($G$2))/COLUMNS(drive!$A$2:$Y$402)),MOD(ROW()-ROW($G$2),COLUMNS(drive!$A$2:$Y$402)),1,1)</f>
        <v>4</v>
      </c>
      <c r="H7761" s="5">
        <f ca="1">(VLOOKUP($B7761,weights!$A$2:$R$6,4))*VLOOKUP($B7761,weights!$A$2:$R$6,6)^C7761*(VLOOKUP($B7761,weights!$A$2:$R$6,15)*EXP(VLOOKUP($B7761,weights!$A$2:$R$6,11)*D7761)+VLOOKUP($B7761,weights!$A$2:$R$6,16)*EXP(VLOOKUP($B7761,weights!$A$2:$R$6,12)*E7761)+VLOOKUP($B7761,weights!$A$2:$R$6,17)*EXP(VLOOKUP($B7761,weights!$A$2:$R$6,13)*F7761)+VLOOKUP($B7761,weights!$A$2:$R$6,18)*EXP(VLOOKUP($B7761,weights!$A$2:$R$6,14)*G7761))</f>
        <v>5.6074057559910777</v>
      </c>
    </row>
    <row r="7762" spans="1:8" ht="12.75" x14ac:dyDescent="0.2">
      <c r="A7762">
        <f t="shared" si="0"/>
        <v>311</v>
      </c>
      <c r="B7762" t="str">
        <f t="shared" ref="B7762:C7762" si="7736">B7737</f>
        <v>supermarket</v>
      </c>
      <c r="C7762">
        <f t="shared" si="7736"/>
        <v>0</v>
      </c>
      <c r="D7762">
        <f ca="1">OFFSET(walk!$A$2:$Y$402,TRUNC((ROW()-ROW($D$2))/COLUMNS(walk!$A$2:$Y$402)),MOD(ROW()-ROW($D$2),COLUMNS(walk!$A$2:$Y$402)),1,1)</f>
        <v>37</v>
      </c>
      <c r="E7762">
        <f ca="1">OFFSET(bike!$A$2:$Y$402,TRUNC((ROW()-ROW($E$2))/COLUMNS(bike!$A$2:$Y$402)),MOD(ROW()-ROW($E$2),COLUMNS(bike!$A$2:$Y$402)),1,1)</f>
        <v>15</v>
      </c>
      <c r="F7762">
        <f ca="1">OFFSET(transit!$A$2:$Y$402,TRUNC((ROW()-ROW($F$2))/COLUMNS(transit!$A$2:$Y$402)),MOD(ROW()-ROW($F$2),COLUMNS(transit!$A$2:$Y$402)),1,1)</f>
        <v>18</v>
      </c>
      <c r="G7762">
        <f ca="1">OFFSET(drive!$A$2:$Y$402,TRUNC((ROW()-ROW($G$2))/COLUMNS(drive!$A$2:$Y$402)),MOD(ROW()-ROW($G$2),COLUMNS(drive!$A$2:$Y$402)),1,1)</f>
        <v>8</v>
      </c>
      <c r="H7762" s="5">
        <f ca="1">(VLOOKUP($B7762,weights!$A$2:$R$6,4))*VLOOKUP($B7762,weights!$A$2:$R$6,6)^C7762*(VLOOKUP($B7762,weights!$A$2:$R$6,15)*EXP(VLOOKUP($B7762,weights!$A$2:$R$6,11)*D7762)+VLOOKUP($B7762,weights!$A$2:$R$6,16)*EXP(VLOOKUP($B7762,weights!$A$2:$R$6,12)*E7762)+VLOOKUP($B7762,weights!$A$2:$R$6,17)*EXP(VLOOKUP($B7762,weights!$A$2:$R$6,13)*F7762)+VLOOKUP($B7762,weights!$A$2:$R$6,18)*EXP(VLOOKUP($B7762,weights!$A$2:$R$6,14)*G7762))</f>
        <v>3.7000486059901969</v>
      </c>
    </row>
    <row r="7763" spans="1:8" ht="12.75" x14ac:dyDescent="0.2">
      <c r="A7763">
        <f t="shared" si="0"/>
        <v>311</v>
      </c>
      <c r="B7763" t="str">
        <f t="shared" ref="B7763:C7763" si="7737">B7738</f>
        <v>supermarket</v>
      </c>
      <c r="C7763">
        <f t="shared" si="7737"/>
        <v>1</v>
      </c>
      <c r="D7763">
        <f ca="1">OFFSET(walk!$A$2:$Y$402,TRUNC((ROW()-ROW($D$2))/COLUMNS(walk!$A$2:$Y$402)),MOD(ROW()-ROW($D$2),COLUMNS(walk!$A$2:$Y$402)),1,1)</f>
        <v>49</v>
      </c>
      <c r="E7763">
        <f ca="1">OFFSET(bike!$A$2:$Y$402,TRUNC((ROW()-ROW($E$2))/COLUMNS(bike!$A$2:$Y$402)),MOD(ROW()-ROW($E$2),COLUMNS(bike!$A$2:$Y$402)),1,1)</f>
        <v>16</v>
      </c>
      <c r="F7763">
        <f ca="1">OFFSET(transit!$A$2:$Y$402,TRUNC((ROW()-ROW($F$2))/COLUMNS(transit!$A$2:$Y$402)),MOD(ROW()-ROW($F$2),COLUMNS(transit!$A$2:$Y$402)),1,1)</f>
        <v>23</v>
      </c>
      <c r="G7763">
        <f ca="1">OFFSET(drive!$A$2:$Y$402,TRUNC((ROW()-ROW($G$2))/COLUMNS(drive!$A$2:$Y$402)),MOD(ROW()-ROW($G$2),COLUMNS(drive!$A$2:$Y$402)),1,1)</f>
        <v>9</v>
      </c>
      <c r="H7763" s="5">
        <f ca="1">(VLOOKUP($B7763,weights!$A$2:$R$6,4))*VLOOKUP($B7763,weights!$A$2:$R$6,6)^C7763*(VLOOKUP($B7763,weights!$A$2:$R$6,15)*EXP(VLOOKUP($B7763,weights!$A$2:$R$6,11)*D7763)+VLOOKUP($B7763,weights!$A$2:$R$6,16)*EXP(VLOOKUP($B7763,weights!$A$2:$R$6,12)*E7763)+VLOOKUP($B7763,weights!$A$2:$R$6,17)*EXP(VLOOKUP($B7763,weights!$A$2:$R$6,13)*F7763)+VLOOKUP($B7763,weights!$A$2:$R$6,18)*EXP(VLOOKUP($B7763,weights!$A$2:$R$6,14)*G7763))</f>
        <v>1.6601601407539242</v>
      </c>
    </row>
    <row r="7764" spans="1:8" ht="12.75" x14ac:dyDescent="0.2">
      <c r="A7764">
        <f t="shared" si="0"/>
        <v>311</v>
      </c>
      <c r="B7764" t="str">
        <f t="shared" ref="B7764:C7764" si="7738">B7739</f>
        <v>supermarket</v>
      </c>
      <c r="C7764">
        <f t="shared" si="7738"/>
        <v>2</v>
      </c>
      <c r="D7764">
        <f ca="1">OFFSET(walk!$A$2:$Y$402,TRUNC((ROW()-ROW($D$2))/COLUMNS(walk!$A$2:$Y$402)),MOD(ROW()-ROW($D$2),COLUMNS(walk!$A$2:$Y$402)),1,1)</f>
        <v>54</v>
      </c>
      <c r="E7764">
        <f ca="1">OFFSET(bike!$A$2:$Y$402,TRUNC((ROW()-ROW($E$2))/COLUMNS(bike!$A$2:$Y$402)),MOD(ROW()-ROW($E$2),COLUMNS(bike!$A$2:$Y$402)),1,1)</f>
        <v>17</v>
      </c>
      <c r="F7764">
        <f ca="1">OFFSET(transit!$A$2:$Y$402,TRUNC((ROW()-ROW($F$2))/COLUMNS(transit!$A$2:$Y$402)),MOD(ROW()-ROW($F$2),COLUMNS(transit!$A$2:$Y$402)),1,1)</f>
        <v>31</v>
      </c>
      <c r="G7764">
        <f ca="1">OFFSET(drive!$A$2:$Y$402,TRUNC((ROW()-ROW($G$2))/COLUMNS(drive!$A$2:$Y$402)),MOD(ROW()-ROW($G$2),COLUMNS(drive!$A$2:$Y$402)),1,1)</f>
        <v>12</v>
      </c>
      <c r="H7764" s="5">
        <f ca="1">(VLOOKUP($B7764,weights!$A$2:$R$6,4))*VLOOKUP($B7764,weights!$A$2:$R$6,6)^C7764*(VLOOKUP($B7764,weights!$A$2:$R$6,15)*EXP(VLOOKUP($B7764,weights!$A$2:$R$6,11)*D7764)+VLOOKUP($B7764,weights!$A$2:$R$6,16)*EXP(VLOOKUP($B7764,weights!$A$2:$R$6,12)*E7764)+VLOOKUP($B7764,weights!$A$2:$R$6,17)*EXP(VLOOKUP($B7764,weights!$A$2:$R$6,13)*F7764)+VLOOKUP($B7764,weights!$A$2:$R$6,18)*EXP(VLOOKUP($B7764,weights!$A$2:$R$6,14)*G7764))</f>
        <v>0.5104610935436682</v>
      </c>
    </row>
    <row r="7765" spans="1:8" ht="12.75" x14ac:dyDescent="0.2">
      <c r="A7765">
        <f t="shared" si="0"/>
        <v>311</v>
      </c>
      <c r="B7765" t="str">
        <f t="shared" ref="B7765:C7765" si="7739">B7740</f>
        <v>supermarket</v>
      </c>
      <c r="C7765">
        <f t="shared" si="7739"/>
        <v>3</v>
      </c>
      <c r="D7765">
        <f ca="1">OFFSET(walk!$A$2:$Y$402,TRUNC((ROW()-ROW($D$2))/COLUMNS(walk!$A$2:$Y$402)),MOD(ROW()-ROW($D$2),COLUMNS(walk!$A$2:$Y$402)),1,1)</f>
        <v>61</v>
      </c>
      <c r="E7765">
        <f ca="1">OFFSET(bike!$A$2:$Y$402,TRUNC((ROW()-ROW($E$2))/COLUMNS(bike!$A$2:$Y$402)),MOD(ROW()-ROW($E$2),COLUMNS(bike!$A$2:$Y$402)),1,1)</f>
        <v>21</v>
      </c>
      <c r="F7765">
        <f ca="1">OFFSET(transit!$A$2:$Y$402,TRUNC((ROW()-ROW($F$2))/COLUMNS(transit!$A$2:$Y$402)),MOD(ROW()-ROW($F$2),COLUMNS(transit!$A$2:$Y$402)),1,1)</f>
        <v>36</v>
      </c>
      <c r="G7765">
        <f ca="1">OFFSET(drive!$A$2:$Y$402,TRUNC((ROW()-ROW($G$2))/COLUMNS(drive!$A$2:$Y$402)),MOD(ROW()-ROW($G$2),COLUMNS(drive!$A$2:$Y$402)),1,1)</f>
        <v>14</v>
      </c>
      <c r="H7765" s="5">
        <f ca="1">(VLOOKUP($B7765,weights!$A$2:$R$6,4))*VLOOKUP($B7765,weights!$A$2:$R$6,6)^C7765*(VLOOKUP($B7765,weights!$A$2:$R$6,15)*EXP(VLOOKUP($B7765,weights!$A$2:$R$6,11)*D7765)+VLOOKUP($B7765,weights!$A$2:$R$6,16)*EXP(VLOOKUP($B7765,weights!$A$2:$R$6,12)*E7765)+VLOOKUP($B7765,weights!$A$2:$R$6,17)*EXP(VLOOKUP($B7765,weights!$A$2:$R$6,13)*F7765)+VLOOKUP($B7765,weights!$A$2:$R$6,18)*EXP(VLOOKUP($B7765,weights!$A$2:$R$6,14)*G7765))</f>
        <v>0.1895236694490193</v>
      </c>
    </row>
    <row r="7766" spans="1:8" ht="12.75" x14ac:dyDescent="0.2">
      <c r="A7766">
        <f t="shared" si="0"/>
        <v>311</v>
      </c>
      <c r="B7766" t="str">
        <f t="shared" ref="B7766:C7766" si="7740">B7741</f>
        <v>supermarket</v>
      </c>
      <c r="C7766">
        <f t="shared" si="7740"/>
        <v>4</v>
      </c>
      <c r="D7766">
        <f ca="1">OFFSET(walk!$A$2:$Y$402,TRUNC((ROW()-ROW($D$2))/COLUMNS(walk!$A$2:$Y$402)),MOD(ROW()-ROW($D$2),COLUMNS(walk!$A$2:$Y$402)),1,1)</f>
        <v>77</v>
      </c>
      <c r="E7766">
        <f ca="1">OFFSET(bike!$A$2:$Y$402,TRUNC((ROW()-ROW($E$2))/COLUMNS(bike!$A$2:$Y$402)),MOD(ROW()-ROW($E$2),COLUMNS(bike!$A$2:$Y$402)),1,1)</f>
        <v>24</v>
      </c>
      <c r="F7766">
        <f ca="1">OFFSET(transit!$A$2:$Y$402,TRUNC((ROW()-ROW($F$2))/COLUMNS(transit!$A$2:$Y$402)),MOD(ROW()-ROW($F$2),COLUMNS(transit!$A$2:$Y$402)),1,1)</f>
        <v>38</v>
      </c>
      <c r="G7766">
        <f ca="1">OFFSET(drive!$A$2:$Y$402,TRUNC((ROW()-ROW($G$2))/COLUMNS(drive!$A$2:$Y$402)),MOD(ROW()-ROW($G$2),COLUMNS(drive!$A$2:$Y$402)),1,1)</f>
        <v>15</v>
      </c>
      <c r="H7766" s="5">
        <f ca="1">(VLOOKUP($B7766,weights!$A$2:$R$6,4))*VLOOKUP($B7766,weights!$A$2:$R$6,6)^C7766*(VLOOKUP($B7766,weights!$A$2:$R$6,15)*EXP(VLOOKUP($B7766,weights!$A$2:$R$6,11)*D7766)+VLOOKUP($B7766,weights!$A$2:$R$6,16)*EXP(VLOOKUP($B7766,weights!$A$2:$R$6,12)*E7766)+VLOOKUP($B7766,weights!$A$2:$R$6,17)*EXP(VLOOKUP($B7766,weights!$A$2:$R$6,13)*F7766)+VLOOKUP($B7766,weights!$A$2:$R$6,18)*EXP(VLOOKUP($B7766,weights!$A$2:$R$6,14)*G7766))</f>
        <v>8.9627678479102371E-2</v>
      </c>
    </row>
    <row r="7767" spans="1:8" ht="12.75" x14ac:dyDescent="0.2">
      <c r="A7767">
        <f t="shared" si="0"/>
        <v>311</v>
      </c>
      <c r="B7767" t="str">
        <f t="shared" ref="B7767:C7767" si="7741">B7742</f>
        <v>store</v>
      </c>
      <c r="C7767">
        <f t="shared" si="7741"/>
        <v>0</v>
      </c>
      <c r="D7767">
        <f ca="1">OFFSET(walk!$A$2:$Y$402,TRUNC((ROW()-ROW($D$2))/COLUMNS(walk!$A$2:$Y$402)),MOD(ROW()-ROW($D$2),COLUMNS(walk!$A$2:$Y$402)),1,1)</f>
        <v>6</v>
      </c>
      <c r="E7767">
        <f ca="1">OFFSET(bike!$A$2:$Y$402,TRUNC((ROW()-ROW($E$2))/COLUMNS(bike!$A$2:$Y$402)),MOD(ROW()-ROW($E$2),COLUMNS(bike!$A$2:$Y$402)),1,1)</f>
        <v>1</v>
      </c>
      <c r="F7767">
        <f ca="1">OFFSET(transit!$A$2:$Y$402,TRUNC((ROW()-ROW($F$2))/COLUMNS(transit!$A$2:$Y$402)),MOD(ROW()-ROW($F$2),COLUMNS(transit!$A$2:$Y$402)),1,1)</f>
        <v>3</v>
      </c>
      <c r="G7767">
        <f ca="1">OFFSET(drive!$A$2:$Y$402,TRUNC((ROW()-ROW($G$2))/COLUMNS(drive!$A$2:$Y$402)),MOD(ROW()-ROW($G$2),COLUMNS(drive!$A$2:$Y$402)),1,1)</f>
        <v>1</v>
      </c>
      <c r="H7767" s="5">
        <f ca="1">(VLOOKUP($B7767,weights!$A$2:$R$6,4))*VLOOKUP($B7767,weights!$A$2:$R$6,6)^C7767*(VLOOKUP($B7767,weights!$A$2:$R$6,15)*EXP(VLOOKUP($B7767,weights!$A$2:$R$6,11)*D7767)+VLOOKUP($B7767,weights!$A$2:$R$6,16)*EXP(VLOOKUP($B7767,weights!$A$2:$R$6,12)*E7767)+VLOOKUP($B7767,weights!$A$2:$R$6,17)*EXP(VLOOKUP($B7767,weights!$A$2:$R$6,13)*F7767)+VLOOKUP($B7767,weights!$A$2:$R$6,18)*EXP(VLOOKUP($B7767,weights!$A$2:$R$6,14)*G7767))</f>
        <v>21.803083053915515</v>
      </c>
    </row>
    <row r="7768" spans="1:8" ht="12.75" x14ac:dyDescent="0.2">
      <c r="A7768">
        <f t="shared" si="0"/>
        <v>311</v>
      </c>
      <c r="B7768" t="str">
        <f t="shared" ref="B7768:C7768" si="7742">B7743</f>
        <v>store</v>
      </c>
      <c r="C7768">
        <f t="shared" si="7742"/>
        <v>1</v>
      </c>
      <c r="D7768">
        <f ca="1">OFFSET(walk!$A$2:$Y$402,TRUNC((ROW()-ROW($D$2))/COLUMNS(walk!$A$2:$Y$402)),MOD(ROW()-ROW($D$2),COLUMNS(walk!$A$2:$Y$402)),1,1)</f>
        <v>7</v>
      </c>
      <c r="E7768">
        <f ca="1">OFFSET(bike!$A$2:$Y$402,TRUNC((ROW()-ROW($E$2))/COLUMNS(bike!$A$2:$Y$402)),MOD(ROW()-ROW($E$2),COLUMNS(bike!$A$2:$Y$402)),1,1)</f>
        <v>2</v>
      </c>
      <c r="F7768">
        <f ca="1">OFFSET(transit!$A$2:$Y$402,TRUNC((ROW()-ROW($F$2))/COLUMNS(transit!$A$2:$Y$402)),MOD(ROW()-ROW($F$2),COLUMNS(transit!$A$2:$Y$402)),1,1)</f>
        <v>6</v>
      </c>
      <c r="G7768">
        <f ca="1">OFFSET(drive!$A$2:$Y$402,TRUNC((ROW()-ROW($G$2))/COLUMNS(drive!$A$2:$Y$402)),MOD(ROW()-ROW($G$2),COLUMNS(drive!$A$2:$Y$402)),1,1)</f>
        <v>2</v>
      </c>
      <c r="H7768" s="5">
        <f ca="1">(VLOOKUP($B7768,weights!$A$2:$R$6,4))*VLOOKUP($B7768,weights!$A$2:$R$6,6)^C7768*(VLOOKUP($B7768,weights!$A$2:$R$6,15)*EXP(VLOOKUP($B7768,weights!$A$2:$R$6,11)*D7768)+VLOOKUP($B7768,weights!$A$2:$R$6,16)*EXP(VLOOKUP($B7768,weights!$A$2:$R$6,12)*E7768)+VLOOKUP($B7768,weights!$A$2:$R$6,17)*EXP(VLOOKUP($B7768,weights!$A$2:$R$6,13)*F7768)+VLOOKUP($B7768,weights!$A$2:$R$6,18)*EXP(VLOOKUP($B7768,weights!$A$2:$R$6,14)*G7768))</f>
        <v>9.5056052694717206</v>
      </c>
    </row>
    <row r="7769" spans="1:8" ht="12.75" x14ac:dyDescent="0.2">
      <c r="A7769">
        <f t="shared" si="0"/>
        <v>311</v>
      </c>
      <c r="B7769" t="str">
        <f t="shared" ref="B7769:C7769" si="7743">B7744</f>
        <v>store</v>
      </c>
      <c r="C7769">
        <f t="shared" si="7743"/>
        <v>2</v>
      </c>
      <c r="D7769">
        <f ca="1">OFFSET(walk!$A$2:$Y$402,TRUNC((ROW()-ROW($D$2))/COLUMNS(walk!$A$2:$Y$402)),MOD(ROW()-ROW($D$2),COLUMNS(walk!$A$2:$Y$402)),1,1)</f>
        <v>8</v>
      </c>
      <c r="E7769">
        <f ca="1">OFFSET(bike!$A$2:$Y$402,TRUNC((ROW()-ROW($E$2))/COLUMNS(bike!$A$2:$Y$402)),MOD(ROW()-ROW($E$2),COLUMNS(bike!$A$2:$Y$402)),1,1)</f>
        <v>2</v>
      </c>
      <c r="F7769">
        <f ca="1">OFFSET(transit!$A$2:$Y$402,TRUNC((ROW()-ROW($F$2))/COLUMNS(transit!$A$2:$Y$402)),MOD(ROW()-ROW($F$2),COLUMNS(transit!$A$2:$Y$402)),1,1)</f>
        <v>7</v>
      </c>
      <c r="G7769">
        <f ca="1">OFFSET(drive!$A$2:$Y$402,TRUNC((ROW()-ROW($G$2))/COLUMNS(drive!$A$2:$Y$402)),MOD(ROW()-ROW($G$2),COLUMNS(drive!$A$2:$Y$402)),1,1)</f>
        <v>2</v>
      </c>
      <c r="H7769" s="5">
        <f ca="1">(VLOOKUP($B7769,weights!$A$2:$R$6,4))*VLOOKUP($B7769,weights!$A$2:$R$6,6)^C7769*(VLOOKUP($B7769,weights!$A$2:$R$6,15)*EXP(VLOOKUP($B7769,weights!$A$2:$R$6,11)*D7769)+VLOOKUP($B7769,weights!$A$2:$R$6,16)*EXP(VLOOKUP($B7769,weights!$A$2:$R$6,12)*E7769)+VLOOKUP($B7769,weights!$A$2:$R$6,17)*EXP(VLOOKUP($B7769,weights!$A$2:$R$6,13)*F7769)+VLOOKUP($B7769,weights!$A$2:$R$6,18)*EXP(VLOOKUP($B7769,weights!$A$2:$R$6,14)*G7769))</f>
        <v>6.0865736455252319</v>
      </c>
    </row>
    <row r="7770" spans="1:8" ht="12.75" x14ac:dyDescent="0.2">
      <c r="A7770">
        <f t="shared" si="0"/>
        <v>311</v>
      </c>
      <c r="B7770" t="str">
        <f t="shared" ref="B7770:C7770" si="7744">B7745</f>
        <v>store</v>
      </c>
      <c r="C7770">
        <f t="shared" si="7744"/>
        <v>3</v>
      </c>
      <c r="D7770">
        <f ca="1">OFFSET(walk!$A$2:$Y$402,TRUNC((ROW()-ROW($D$2))/COLUMNS(walk!$A$2:$Y$402)),MOD(ROW()-ROW($D$2),COLUMNS(walk!$A$2:$Y$402)),1,1)</f>
        <v>13</v>
      </c>
      <c r="E7770">
        <f ca="1">OFFSET(bike!$A$2:$Y$402,TRUNC((ROW()-ROW($E$2))/COLUMNS(bike!$A$2:$Y$402)),MOD(ROW()-ROW($E$2),COLUMNS(bike!$A$2:$Y$402)),1,1)</f>
        <v>4</v>
      </c>
      <c r="F7770">
        <f ca="1">OFFSET(transit!$A$2:$Y$402,TRUNC((ROW()-ROW($F$2))/COLUMNS(transit!$A$2:$Y$402)),MOD(ROW()-ROW($F$2),COLUMNS(transit!$A$2:$Y$402)),1,1)</f>
        <v>7</v>
      </c>
      <c r="G7770">
        <f ca="1">OFFSET(drive!$A$2:$Y$402,TRUNC((ROW()-ROW($G$2))/COLUMNS(drive!$A$2:$Y$402)),MOD(ROW()-ROW($G$2),COLUMNS(drive!$A$2:$Y$402)),1,1)</f>
        <v>3</v>
      </c>
      <c r="H7770" s="5">
        <f ca="1">(VLOOKUP($B7770,weights!$A$2:$R$6,4))*VLOOKUP($B7770,weights!$A$2:$R$6,6)^C7770*(VLOOKUP($B7770,weights!$A$2:$R$6,15)*EXP(VLOOKUP($B7770,weights!$A$2:$R$6,11)*D7770)+VLOOKUP($B7770,weights!$A$2:$R$6,16)*EXP(VLOOKUP($B7770,weights!$A$2:$R$6,12)*E7770)+VLOOKUP($B7770,weights!$A$2:$R$6,17)*EXP(VLOOKUP($B7770,weights!$A$2:$R$6,13)*F7770)+VLOOKUP($B7770,weights!$A$2:$R$6,18)*EXP(VLOOKUP($B7770,weights!$A$2:$R$6,14)*G7770))</f>
        <v>2.4729070986189807</v>
      </c>
    </row>
    <row r="7771" spans="1:8" ht="12.75" x14ac:dyDescent="0.2">
      <c r="A7771">
        <f t="shared" si="0"/>
        <v>311</v>
      </c>
      <c r="B7771" t="str">
        <f t="shared" ref="B7771:C7771" si="7745">B7746</f>
        <v>store</v>
      </c>
      <c r="C7771">
        <f t="shared" si="7745"/>
        <v>4</v>
      </c>
      <c r="D7771">
        <f ca="1">OFFSET(walk!$A$2:$Y$402,TRUNC((ROW()-ROW($D$2))/COLUMNS(walk!$A$2:$Y$402)),MOD(ROW()-ROW($D$2),COLUMNS(walk!$A$2:$Y$402)),1,1)</f>
        <v>13</v>
      </c>
      <c r="E7771">
        <f ca="1">OFFSET(bike!$A$2:$Y$402,TRUNC((ROW()-ROW($E$2))/COLUMNS(bike!$A$2:$Y$402)),MOD(ROW()-ROW($E$2),COLUMNS(bike!$A$2:$Y$402)),1,1)</f>
        <v>4</v>
      </c>
      <c r="F7771">
        <f ca="1">OFFSET(transit!$A$2:$Y$402,TRUNC((ROW()-ROW($F$2))/COLUMNS(transit!$A$2:$Y$402)),MOD(ROW()-ROW($F$2),COLUMNS(transit!$A$2:$Y$402)),1,1)</f>
        <v>7</v>
      </c>
      <c r="G7771">
        <f ca="1">OFFSET(drive!$A$2:$Y$402,TRUNC((ROW()-ROW($G$2))/COLUMNS(drive!$A$2:$Y$402)),MOD(ROW()-ROW($G$2),COLUMNS(drive!$A$2:$Y$402)),1,1)</f>
        <v>3</v>
      </c>
      <c r="H7771" s="5">
        <f ca="1">(VLOOKUP($B7771,weights!$A$2:$R$6,4))*VLOOKUP($B7771,weights!$A$2:$R$6,6)^C7771*(VLOOKUP($B7771,weights!$A$2:$R$6,15)*EXP(VLOOKUP($B7771,weights!$A$2:$R$6,11)*D7771)+VLOOKUP($B7771,weights!$A$2:$R$6,16)*EXP(VLOOKUP($B7771,weights!$A$2:$R$6,12)*E7771)+VLOOKUP($B7771,weights!$A$2:$R$6,17)*EXP(VLOOKUP($B7771,weights!$A$2:$R$6,13)*F7771)+VLOOKUP($B7771,weights!$A$2:$R$6,18)*EXP(VLOOKUP($B7771,weights!$A$2:$R$6,14)*G7771))</f>
        <v>1.6677745548825686</v>
      </c>
    </row>
    <row r="7772" spans="1:8" ht="12.75" x14ac:dyDescent="0.2">
      <c r="A7772">
        <f t="shared" si="0"/>
        <v>311</v>
      </c>
      <c r="B7772" t="str">
        <f t="shared" ref="B7772:C7772" si="7746">B7747</f>
        <v>pharmacy</v>
      </c>
      <c r="C7772">
        <f t="shared" si="7746"/>
        <v>0</v>
      </c>
      <c r="D7772">
        <f ca="1">OFFSET(walk!$A$2:$Y$402,TRUNC((ROW()-ROW($D$2))/COLUMNS(walk!$A$2:$Y$402)),MOD(ROW()-ROW($D$2),COLUMNS(walk!$A$2:$Y$402)),1,1)</f>
        <v>11</v>
      </c>
      <c r="E7772">
        <f ca="1">OFFSET(bike!$A$2:$Y$402,TRUNC((ROW()-ROW($E$2))/COLUMNS(bike!$A$2:$Y$402)),MOD(ROW()-ROW($E$2),COLUMNS(bike!$A$2:$Y$402)),1,1)</f>
        <v>3</v>
      </c>
      <c r="F7772">
        <f ca="1">OFFSET(transit!$A$2:$Y$402,TRUNC((ROW()-ROW($F$2))/COLUMNS(transit!$A$2:$Y$402)),MOD(ROW()-ROW($F$2),COLUMNS(transit!$A$2:$Y$402)),1,1)</f>
        <v>11</v>
      </c>
      <c r="G7772">
        <f ca="1">OFFSET(drive!$A$2:$Y$402,TRUNC((ROW()-ROW($G$2))/COLUMNS(drive!$A$2:$Y$402)),MOD(ROW()-ROW($G$2),COLUMNS(drive!$A$2:$Y$402)),1,1)</f>
        <v>2</v>
      </c>
      <c r="H7772" s="5">
        <f ca="1">(VLOOKUP($B7772,weights!$A$2:$R$6,4))*VLOOKUP($B7772,weights!$A$2:$R$6,6)^C7772*(VLOOKUP($B7772,weights!$A$2:$R$6,15)*EXP(VLOOKUP($B7772,weights!$A$2:$R$6,11)*D7772)+VLOOKUP($B7772,weights!$A$2:$R$6,16)*EXP(VLOOKUP($B7772,weights!$A$2:$R$6,12)*E7772)+VLOOKUP($B7772,weights!$A$2:$R$6,17)*EXP(VLOOKUP($B7772,weights!$A$2:$R$6,13)*F7772)+VLOOKUP($B7772,weights!$A$2:$R$6,18)*EXP(VLOOKUP($B7772,weights!$A$2:$R$6,14)*G7772))</f>
        <v>6.7093791349885272</v>
      </c>
    </row>
    <row r="7773" spans="1:8" ht="12.75" x14ac:dyDescent="0.2">
      <c r="A7773">
        <f t="shared" si="0"/>
        <v>311</v>
      </c>
      <c r="B7773" t="str">
        <f t="shared" ref="B7773:C7773" si="7747">B7748</f>
        <v>pharmacy</v>
      </c>
      <c r="C7773">
        <f t="shared" si="7747"/>
        <v>1</v>
      </c>
      <c r="D7773">
        <f ca="1">OFFSET(walk!$A$2:$Y$402,TRUNC((ROW()-ROW($D$2))/COLUMNS(walk!$A$2:$Y$402)),MOD(ROW()-ROW($D$2),COLUMNS(walk!$A$2:$Y$402)),1,1)</f>
        <v>12</v>
      </c>
      <c r="E7773">
        <f ca="1">OFFSET(bike!$A$2:$Y$402,TRUNC((ROW()-ROW($E$2))/COLUMNS(bike!$A$2:$Y$402)),MOD(ROW()-ROW($E$2),COLUMNS(bike!$A$2:$Y$402)),1,1)</f>
        <v>5</v>
      </c>
      <c r="F7773">
        <f ca="1">OFFSET(transit!$A$2:$Y$402,TRUNC((ROW()-ROW($F$2))/COLUMNS(transit!$A$2:$Y$402)),MOD(ROW()-ROW($F$2),COLUMNS(transit!$A$2:$Y$402)),1,1)</f>
        <v>12</v>
      </c>
      <c r="G7773">
        <f ca="1">OFFSET(drive!$A$2:$Y$402,TRUNC((ROW()-ROW($G$2))/COLUMNS(drive!$A$2:$Y$402)),MOD(ROW()-ROW($G$2),COLUMNS(drive!$A$2:$Y$402)),1,1)</f>
        <v>3</v>
      </c>
      <c r="H7773" s="5">
        <f ca="1">(VLOOKUP($B7773,weights!$A$2:$R$6,4))*VLOOKUP($B7773,weights!$A$2:$R$6,6)^C7773*(VLOOKUP($B7773,weights!$A$2:$R$6,15)*EXP(VLOOKUP($B7773,weights!$A$2:$R$6,11)*D7773)+VLOOKUP($B7773,weights!$A$2:$R$6,16)*EXP(VLOOKUP($B7773,weights!$A$2:$R$6,12)*E7773)+VLOOKUP($B7773,weights!$A$2:$R$6,17)*EXP(VLOOKUP($B7773,weights!$A$2:$R$6,13)*F7773)+VLOOKUP($B7773,weights!$A$2:$R$6,18)*EXP(VLOOKUP($B7773,weights!$A$2:$R$6,14)*G7773))</f>
        <v>2.3219840776963956</v>
      </c>
    </row>
    <row r="7774" spans="1:8" ht="12.75" x14ac:dyDescent="0.2">
      <c r="A7774">
        <f t="shared" si="0"/>
        <v>311</v>
      </c>
      <c r="B7774" t="str">
        <f t="shared" ref="B7774:C7774" si="7748">B7749</f>
        <v>pharmacy</v>
      </c>
      <c r="C7774">
        <f t="shared" si="7748"/>
        <v>2</v>
      </c>
      <c r="D7774">
        <f ca="1">OFFSET(walk!$A$2:$Y$402,TRUNC((ROW()-ROW($D$2))/COLUMNS(walk!$A$2:$Y$402)),MOD(ROW()-ROW($D$2),COLUMNS(walk!$A$2:$Y$402)),1,1)</f>
        <v>13</v>
      </c>
      <c r="E7774">
        <f ca="1">OFFSET(bike!$A$2:$Y$402,TRUNC((ROW()-ROW($E$2))/COLUMNS(bike!$A$2:$Y$402)),MOD(ROW()-ROW($E$2),COLUMNS(bike!$A$2:$Y$402)),1,1)</f>
        <v>5</v>
      </c>
      <c r="F7774">
        <f ca="1">OFFSET(transit!$A$2:$Y$402,TRUNC((ROW()-ROW($F$2))/COLUMNS(transit!$A$2:$Y$402)),MOD(ROW()-ROW($F$2),COLUMNS(transit!$A$2:$Y$402)),1,1)</f>
        <v>12</v>
      </c>
      <c r="G7774">
        <f ca="1">OFFSET(drive!$A$2:$Y$402,TRUNC((ROW()-ROW($G$2))/COLUMNS(drive!$A$2:$Y$402)),MOD(ROW()-ROW($G$2),COLUMNS(drive!$A$2:$Y$402)),1,1)</f>
        <v>3</v>
      </c>
      <c r="H7774" s="5">
        <f ca="1">(VLOOKUP($B7774,weights!$A$2:$R$6,4))*VLOOKUP($B7774,weights!$A$2:$R$6,6)^C7774*(VLOOKUP($B7774,weights!$A$2:$R$6,15)*EXP(VLOOKUP($B7774,weights!$A$2:$R$6,11)*D7774)+VLOOKUP($B7774,weights!$A$2:$R$6,16)*EXP(VLOOKUP($B7774,weights!$A$2:$R$6,12)*E7774)+VLOOKUP($B7774,weights!$A$2:$R$6,17)*EXP(VLOOKUP($B7774,weights!$A$2:$R$6,13)*F7774)+VLOOKUP($B7774,weights!$A$2:$R$6,18)*EXP(VLOOKUP($B7774,weights!$A$2:$R$6,14)*G7774))</f>
        <v>1.1015818737068592</v>
      </c>
    </row>
    <row r="7775" spans="1:8" ht="12.75" x14ac:dyDescent="0.2">
      <c r="A7775">
        <f t="shared" si="0"/>
        <v>311</v>
      </c>
      <c r="B7775" t="str">
        <f t="shared" ref="B7775:C7775" si="7749">B7750</f>
        <v>bank</v>
      </c>
      <c r="C7775">
        <f t="shared" si="7749"/>
        <v>0</v>
      </c>
      <c r="D7775">
        <f ca="1">OFFSET(walk!$A$2:$Y$402,TRUNC((ROW()-ROW($D$2))/COLUMNS(walk!$A$2:$Y$402)),MOD(ROW()-ROW($D$2),COLUMNS(walk!$A$2:$Y$402)),1,1)</f>
        <v>23</v>
      </c>
      <c r="E7775">
        <f ca="1">OFFSET(bike!$A$2:$Y$402,TRUNC((ROW()-ROW($E$2))/COLUMNS(bike!$A$2:$Y$402)),MOD(ROW()-ROW($E$2),COLUMNS(bike!$A$2:$Y$402)),1,1)</f>
        <v>9</v>
      </c>
      <c r="F7775">
        <f ca="1">OFFSET(transit!$A$2:$Y$402,TRUNC((ROW()-ROW($F$2))/COLUMNS(transit!$A$2:$Y$402)),MOD(ROW()-ROW($F$2),COLUMNS(transit!$A$2:$Y$402)),1,1)</f>
        <v>21</v>
      </c>
      <c r="G7775">
        <f ca="1">OFFSET(drive!$A$2:$Y$402,TRUNC((ROW()-ROW($G$2))/COLUMNS(drive!$A$2:$Y$402)),MOD(ROW()-ROW($G$2),COLUMNS(drive!$A$2:$Y$402)),1,1)</f>
        <v>6</v>
      </c>
      <c r="H7775" s="5">
        <f ca="1">(VLOOKUP($B7775,weights!$A$2:$R$6,4))*VLOOKUP($B7775,weights!$A$2:$R$6,6)^C7775*(VLOOKUP($B7775,weights!$A$2:$R$6,15)*EXP(VLOOKUP($B7775,weights!$A$2:$R$6,11)*D7775)+VLOOKUP($B7775,weights!$A$2:$R$6,16)*EXP(VLOOKUP($B7775,weights!$A$2:$R$6,12)*E7775)+VLOOKUP($B7775,weights!$A$2:$R$6,17)*EXP(VLOOKUP($B7775,weights!$A$2:$R$6,13)*F7775)+VLOOKUP($B7775,weights!$A$2:$R$6,18)*EXP(VLOOKUP($B7775,weights!$A$2:$R$6,14)*G7775))</f>
        <v>2.1650807874531925</v>
      </c>
    </row>
    <row r="7776" spans="1:8" ht="12.75" x14ac:dyDescent="0.2">
      <c r="A7776">
        <f t="shared" si="0"/>
        <v>311</v>
      </c>
      <c r="B7776" t="str">
        <f t="shared" ref="B7776:C7776" si="7750">B7751</f>
        <v>bank</v>
      </c>
      <c r="C7776">
        <f t="shared" si="7750"/>
        <v>1</v>
      </c>
      <c r="D7776">
        <f ca="1">OFFSET(walk!$A$2:$Y$402,TRUNC((ROW()-ROW($D$2))/COLUMNS(walk!$A$2:$Y$402)),MOD(ROW()-ROW($D$2),COLUMNS(walk!$A$2:$Y$402)),1,1)</f>
        <v>41</v>
      </c>
      <c r="E7776">
        <f ca="1">OFFSET(bike!$A$2:$Y$402,TRUNC((ROW()-ROW($E$2))/COLUMNS(bike!$A$2:$Y$402)),MOD(ROW()-ROW($E$2),COLUMNS(bike!$A$2:$Y$402)),1,1)</f>
        <v>13</v>
      </c>
      <c r="F7776">
        <f ca="1">OFFSET(transit!$A$2:$Y$402,TRUNC((ROW()-ROW($F$2))/COLUMNS(transit!$A$2:$Y$402)),MOD(ROW()-ROW($F$2),COLUMNS(transit!$A$2:$Y$402)),1,1)</f>
        <v>34</v>
      </c>
      <c r="G7776">
        <f ca="1">OFFSET(drive!$A$2:$Y$402,TRUNC((ROW()-ROW($G$2))/COLUMNS(drive!$A$2:$Y$402)),MOD(ROW()-ROW($G$2),COLUMNS(drive!$A$2:$Y$402)),1,1)</f>
        <v>7</v>
      </c>
      <c r="H7776" s="5">
        <f ca="1">(VLOOKUP($B7776,weights!$A$2:$R$6,4))*VLOOKUP($B7776,weights!$A$2:$R$6,6)^C7776*(VLOOKUP($B7776,weights!$A$2:$R$6,15)*EXP(VLOOKUP($B7776,weights!$A$2:$R$6,11)*D7776)+VLOOKUP($B7776,weights!$A$2:$R$6,16)*EXP(VLOOKUP($B7776,weights!$A$2:$R$6,12)*E7776)+VLOOKUP($B7776,weights!$A$2:$R$6,17)*EXP(VLOOKUP($B7776,weights!$A$2:$R$6,13)*F7776)+VLOOKUP($B7776,weights!$A$2:$R$6,18)*EXP(VLOOKUP($B7776,weights!$A$2:$R$6,14)*G7776))</f>
        <v>0.54638658957936803</v>
      </c>
    </row>
    <row r="7777" spans="1:8" ht="12.75" x14ac:dyDescent="0.2">
      <c r="A7777">
        <f t="shared" si="0"/>
        <v>312</v>
      </c>
      <c r="B7777" t="str">
        <f t="shared" ref="B7777:C7777" si="7751">B7752</f>
        <v>restaurant</v>
      </c>
      <c r="C7777">
        <f t="shared" si="7751"/>
        <v>0</v>
      </c>
      <c r="D7777">
        <f ca="1">OFFSET(walk!$A$2:$Y$402,TRUNC((ROW()-ROW($D$2))/COLUMNS(walk!$A$2:$Y$402)),MOD(ROW()-ROW($D$2),COLUMNS(walk!$A$2:$Y$402)),1,1)</f>
        <v>7</v>
      </c>
      <c r="E7777">
        <f ca="1">OFFSET(bike!$A$2:$Y$402,TRUNC((ROW()-ROW($E$2))/COLUMNS(bike!$A$2:$Y$402)),MOD(ROW()-ROW($E$2),COLUMNS(bike!$A$2:$Y$402)),1,1)</f>
        <v>2</v>
      </c>
      <c r="F7777">
        <f ca="1">OFFSET(transit!$A$2:$Y$402,TRUNC((ROW()-ROW($F$2))/COLUMNS(transit!$A$2:$Y$402)),MOD(ROW()-ROW($F$2),COLUMNS(transit!$A$2:$Y$402)),1,1)</f>
        <v>6</v>
      </c>
      <c r="G7777">
        <f ca="1">OFFSET(drive!$A$2:$Y$402,TRUNC((ROW()-ROW($G$2))/COLUMNS(drive!$A$2:$Y$402)),MOD(ROW()-ROW($G$2),COLUMNS(drive!$A$2:$Y$402)),1,1)</f>
        <v>2</v>
      </c>
      <c r="H7777" s="5">
        <f ca="1">(VLOOKUP($B7777,weights!$A$2:$R$6,4))*VLOOKUP($B7777,weights!$A$2:$R$6,6)^C7777*(VLOOKUP($B7777,weights!$A$2:$R$6,15)*EXP(VLOOKUP($B7777,weights!$A$2:$R$6,11)*D7777)+VLOOKUP($B7777,weights!$A$2:$R$6,16)*EXP(VLOOKUP($B7777,weights!$A$2:$R$6,12)*E7777)+VLOOKUP($B7777,weights!$A$2:$R$6,17)*EXP(VLOOKUP($B7777,weights!$A$2:$R$6,13)*F7777)+VLOOKUP($B7777,weights!$A$2:$R$6,18)*EXP(VLOOKUP($B7777,weights!$A$2:$R$6,14)*G7777))</f>
        <v>32.95450761754347</v>
      </c>
    </row>
    <row r="7778" spans="1:8" ht="12.75" x14ac:dyDescent="0.2">
      <c r="A7778">
        <f t="shared" si="0"/>
        <v>312</v>
      </c>
      <c r="B7778" t="str">
        <f t="shared" ref="B7778:C7778" si="7752">B7753</f>
        <v>restaurant</v>
      </c>
      <c r="C7778">
        <f t="shared" si="7752"/>
        <v>1</v>
      </c>
      <c r="D7778">
        <f ca="1">OFFSET(walk!$A$2:$Y$402,TRUNC((ROW()-ROW($D$2))/COLUMNS(walk!$A$2:$Y$402)),MOD(ROW()-ROW($D$2),COLUMNS(walk!$A$2:$Y$402)),1,1)</f>
        <v>7</v>
      </c>
      <c r="E7778">
        <f ca="1">OFFSET(bike!$A$2:$Y$402,TRUNC((ROW()-ROW($E$2))/COLUMNS(bike!$A$2:$Y$402)),MOD(ROW()-ROW($E$2),COLUMNS(bike!$A$2:$Y$402)),1,1)</f>
        <v>2</v>
      </c>
      <c r="F7778">
        <f ca="1">OFFSET(transit!$A$2:$Y$402,TRUNC((ROW()-ROW($F$2))/COLUMNS(transit!$A$2:$Y$402)),MOD(ROW()-ROW($F$2),COLUMNS(transit!$A$2:$Y$402)),1,1)</f>
        <v>6</v>
      </c>
      <c r="G7778">
        <f ca="1">OFFSET(drive!$A$2:$Y$402,TRUNC((ROW()-ROW($G$2))/COLUMNS(drive!$A$2:$Y$402)),MOD(ROW()-ROW($G$2),COLUMNS(drive!$A$2:$Y$402)),1,1)</f>
        <v>2</v>
      </c>
      <c r="H7778" s="5">
        <f ca="1">(VLOOKUP($B7778,weights!$A$2:$R$6,4))*VLOOKUP($B7778,weights!$A$2:$R$6,6)^C7778*(VLOOKUP($B7778,weights!$A$2:$R$6,15)*EXP(VLOOKUP($B7778,weights!$A$2:$R$6,11)*D7778)+VLOOKUP($B7778,weights!$A$2:$R$6,16)*EXP(VLOOKUP($B7778,weights!$A$2:$R$6,12)*E7778)+VLOOKUP($B7778,weights!$A$2:$R$6,17)*EXP(VLOOKUP($B7778,weights!$A$2:$R$6,13)*F7778)+VLOOKUP($B7778,weights!$A$2:$R$6,18)*EXP(VLOOKUP($B7778,weights!$A$2:$R$6,14)*G7778))</f>
        <v>29.537003123872296</v>
      </c>
    </row>
    <row r="7779" spans="1:8" ht="12.75" x14ac:dyDescent="0.2">
      <c r="A7779">
        <f t="shared" si="0"/>
        <v>312</v>
      </c>
      <c r="B7779" t="str">
        <f t="shared" ref="B7779:C7779" si="7753">B7754</f>
        <v>restaurant</v>
      </c>
      <c r="C7779">
        <f t="shared" si="7753"/>
        <v>2</v>
      </c>
      <c r="D7779">
        <f ca="1">OFFSET(walk!$A$2:$Y$402,TRUNC((ROW()-ROW($D$2))/COLUMNS(walk!$A$2:$Y$402)),MOD(ROW()-ROW($D$2),COLUMNS(walk!$A$2:$Y$402)),1,1)</f>
        <v>9</v>
      </c>
      <c r="E7779">
        <f ca="1">OFFSET(bike!$A$2:$Y$402,TRUNC((ROW()-ROW($E$2))/COLUMNS(bike!$A$2:$Y$402)),MOD(ROW()-ROW($E$2),COLUMNS(bike!$A$2:$Y$402)),1,1)</f>
        <v>2</v>
      </c>
      <c r="F7779">
        <f ca="1">OFFSET(transit!$A$2:$Y$402,TRUNC((ROW()-ROW($F$2))/COLUMNS(transit!$A$2:$Y$402)),MOD(ROW()-ROW($F$2),COLUMNS(transit!$A$2:$Y$402)),1,1)</f>
        <v>7</v>
      </c>
      <c r="G7779">
        <f ca="1">OFFSET(drive!$A$2:$Y$402,TRUNC((ROW()-ROW($G$2))/COLUMNS(drive!$A$2:$Y$402)),MOD(ROW()-ROW($G$2),COLUMNS(drive!$A$2:$Y$402)),1,1)</f>
        <v>3</v>
      </c>
      <c r="H7779" s="5">
        <f ca="1">(VLOOKUP($B7779,weights!$A$2:$R$6,4))*VLOOKUP($B7779,weights!$A$2:$R$6,6)^C7779*(VLOOKUP($B7779,weights!$A$2:$R$6,15)*EXP(VLOOKUP($B7779,weights!$A$2:$R$6,11)*D7779)+VLOOKUP($B7779,weights!$A$2:$R$6,16)*EXP(VLOOKUP($B7779,weights!$A$2:$R$6,12)*E7779)+VLOOKUP($B7779,weights!$A$2:$R$6,17)*EXP(VLOOKUP($B7779,weights!$A$2:$R$6,13)*F7779)+VLOOKUP($B7779,weights!$A$2:$R$6,18)*EXP(VLOOKUP($B7779,weights!$A$2:$R$6,14)*G7779))</f>
        <v>23.061166760512286</v>
      </c>
    </row>
    <row r="7780" spans="1:8" ht="12.75" x14ac:dyDescent="0.2">
      <c r="A7780">
        <f t="shared" si="0"/>
        <v>312</v>
      </c>
      <c r="B7780" t="str">
        <f t="shared" ref="B7780:C7780" si="7754">B7755</f>
        <v>restaurant</v>
      </c>
      <c r="C7780">
        <f t="shared" si="7754"/>
        <v>3</v>
      </c>
      <c r="D7780">
        <f ca="1">OFFSET(walk!$A$2:$Y$402,TRUNC((ROW()-ROW($D$2))/COLUMNS(walk!$A$2:$Y$402)),MOD(ROW()-ROW($D$2),COLUMNS(walk!$A$2:$Y$402)),1,1)</f>
        <v>9</v>
      </c>
      <c r="E7780">
        <f ca="1">OFFSET(bike!$A$2:$Y$402,TRUNC((ROW()-ROW($E$2))/COLUMNS(bike!$A$2:$Y$402)),MOD(ROW()-ROW($E$2),COLUMNS(bike!$A$2:$Y$402)),1,1)</f>
        <v>2</v>
      </c>
      <c r="F7780">
        <f ca="1">OFFSET(transit!$A$2:$Y$402,TRUNC((ROW()-ROW($F$2))/COLUMNS(transit!$A$2:$Y$402)),MOD(ROW()-ROW($F$2),COLUMNS(transit!$A$2:$Y$402)),1,1)</f>
        <v>7</v>
      </c>
      <c r="G7780">
        <f ca="1">OFFSET(drive!$A$2:$Y$402,TRUNC((ROW()-ROW($G$2))/COLUMNS(drive!$A$2:$Y$402)),MOD(ROW()-ROW($G$2),COLUMNS(drive!$A$2:$Y$402)),1,1)</f>
        <v>3</v>
      </c>
      <c r="H7780" s="5">
        <f ca="1">(VLOOKUP($B7780,weights!$A$2:$R$6,4))*VLOOKUP($B7780,weights!$A$2:$R$6,6)^C7780*(VLOOKUP($B7780,weights!$A$2:$R$6,15)*EXP(VLOOKUP($B7780,weights!$A$2:$R$6,11)*D7780)+VLOOKUP($B7780,weights!$A$2:$R$6,16)*EXP(VLOOKUP($B7780,weights!$A$2:$R$6,12)*E7780)+VLOOKUP($B7780,weights!$A$2:$R$6,17)*EXP(VLOOKUP($B7780,weights!$A$2:$R$6,13)*F7780)+VLOOKUP($B7780,weights!$A$2:$R$6,18)*EXP(VLOOKUP($B7780,weights!$A$2:$R$6,14)*G7780))</f>
        <v>20.669638355718423</v>
      </c>
    </row>
    <row r="7781" spans="1:8" ht="12.75" x14ac:dyDescent="0.2">
      <c r="A7781">
        <f t="shared" si="0"/>
        <v>312</v>
      </c>
      <c r="B7781" t="str">
        <f t="shared" ref="B7781:C7781" si="7755">B7756</f>
        <v>restaurant</v>
      </c>
      <c r="C7781">
        <f t="shared" si="7755"/>
        <v>4</v>
      </c>
      <c r="D7781">
        <f ca="1">OFFSET(walk!$A$2:$Y$402,TRUNC((ROW()-ROW($D$2))/COLUMNS(walk!$A$2:$Y$402)),MOD(ROW()-ROW($D$2),COLUMNS(walk!$A$2:$Y$402)),1,1)</f>
        <v>10</v>
      </c>
      <c r="E7781">
        <f ca="1">OFFSET(bike!$A$2:$Y$402,TRUNC((ROW()-ROW($E$2))/COLUMNS(bike!$A$2:$Y$402)),MOD(ROW()-ROW($E$2),COLUMNS(bike!$A$2:$Y$402)),1,1)</f>
        <v>2</v>
      </c>
      <c r="F7781">
        <f ca="1">OFFSET(transit!$A$2:$Y$402,TRUNC((ROW()-ROW($F$2))/COLUMNS(transit!$A$2:$Y$402)),MOD(ROW()-ROW($F$2),COLUMNS(transit!$A$2:$Y$402)),1,1)</f>
        <v>8</v>
      </c>
      <c r="G7781">
        <f ca="1">OFFSET(drive!$A$2:$Y$402,TRUNC((ROW()-ROW($G$2))/COLUMNS(drive!$A$2:$Y$402)),MOD(ROW()-ROW($G$2),COLUMNS(drive!$A$2:$Y$402)),1,1)</f>
        <v>3</v>
      </c>
      <c r="H7781" s="5">
        <f ca="1">(VLOOKUP($B7781,weights!$A$2:$R$6,4))*VLOOKUP($B7781,weights!$A$2:$R$6,6)^C7781*(VLOOKUP($B7781,weights!$A$2:$R$6,15)*EXP(VLOOKUP($B7781,weights!$A$2:$R$6,11)*D7781)+VLOOKUP($B7781,weights!$A$2:$R$6,16)*EXP(VLOOKUP($B7781,weights!$A$2:$R$6,12)*E7781)+VLOOKUP($B7781,weights!$A$2:$R$6,17)*EXP(VLOOKUP($B7781,weights!$A$2:$R$6,13)*F7781)+VLOOKUP($B7781,weights!$A$2:$R$6,18)*EXP(VLOOKUP($B7781,weights!$A$2:$R$6,14)*G7781))</f>
        <v>17.663838154130985</v>
      </c>
    </row>
    <row r="7782" spans="1:8" ht="12.75" x14ac:dyDescent="0.2">
      <c r="A7782">
        <f t="shared" si="0"/>
        <v>312</v>
      </c>
      <c r="B7782" t="str">
        <f t="shared" ref="B7782:C7782" si="7756">B7757</f>
        <v>restaurant</v>
      </c>
      <c r="C7782">
        <f t="shared" si="7756"/>
        <v>5</v>
      </c>
      <c r="D7782">
        <f ca="1">OFFSET(walk!$A$2:$Y$402,TRUNC((ROW()-ROW($D$2))/COLUMNS(walk!$A$2:$Y$402)),MOD(ROW()-ROW($D$2),COLUMNS(walk!$A$2:$Y$402)),1,1)</f>
        <v>10</v>
      </c>
      <c r="E7782">
        <f ca="1">OFFSET(bike!$A$2:$Y$402,TRUNC((ROW()-ROW($E$2))/COLUMNS(bike!$A$2:$Y$402)),MOD(ROW()-ROW($E$2),COLUMNS(bike!$A$2:$Y$402)),1,1)</f>
        <v>2</v>
      </c>
      <c r="F7782">
        <f ca="1">OFFSET(transit!$A$2:$Y$402,TRUNC((ROW()-ROW($F$2))/COLUMNS(transit!$A$2:$Y$402)),MOD(ROW()-ROW($F$2),COLUMNS(transit!$A$2:$Y$402)),1,1)</f>
        <v>9</v>
      </c>
      <c r="G7782">
        <f ca="1">OFFSET(drive!$A$2:$Y$402,TRUNC((ROW()-ROW($G$2))/COLUMNS(drive!$A$2:$Y$402)),MOD(ROW()-ROW($G$2),COLUMNS(drive!$A$2:$Y$402)),1,1)</f>
        <v>3</v>
      </c>
      <c r="H7782" s="5">
        <f ca="1">(VLOOKUP($B7782,weights!$A$2:$R$6,4))*VLOOKUP($B7782,weights!$A$2:$R$6,6)^C7782*(VLOOKUP($B7782,weights!$A$2:$R$6,15)*EXP(VLOOKUP($B7782,weights!$A$2:$R$6,11)*D7782)+VLOOKUP($B7782,weights!$A$2:$R$6,16)*EXP(VLOOKUP($B7782,weights!$A$2:$R$6,12)*E7782)+VLOOKUP($B7782,weights!$A$2:$R$6,17)*EXP(VLOOKUP($B7782,weights!$A$2:$R$6,13)*F7782)+VLOOKUP($B7782,weights!$A$2:$R$6,18)*EXP(VLOOKUP($B7782,weights!$A$2:$R$6,14)*G7782))</f>
        <v>15.436343734136116</v>
      </c>
    </row>
    <row r="7783" spans="1:8" ht="12.75" x14ac:dyDescent="0.2">
      <c r="A7783">
        <f t="shared" si="0"/>
        <v>312</v>
      </c>
      <c r="B7783" t="str">
        <f t="shared" ref="B7783:C7783" si="7757">B7758</f>
        <v>restaurant</v>
      </c>
      <c r="C7783">
        <f t="shared" si="7757"/>
        <v>6</v>
      </c>
      <c r="D7783">
        <f ca="1">OFFSET(walk!$A$2:$Y$402,TRUNC((ROW()-ROW($D$2))/COLUMNS(walk!$A$2:$Y$402)),MOD(ROW()-ROW($D$2),COLUMNS(walk!$A$2:$Y$402)),1,1)</f>
        <v>10</v>
      </c>
      <c r="E7783">
        <f ca="1">OFFSET(bike!$A$2:$Y$402,TRUNC((ROW()-ROW($E$2))/COLUMNS(bike!$A$2:$Y$402)),MOD(ROW()-ROW($E$2),COLUMNS(bike!$A$2:$Y$402)),1,1)</f>
        <v>4</v>
      </c>
      <c r="F7783">
        <f ca="1">OFFSET(transit!$A$2:$Y$402,TRUNC((ROW()-ROW($F$2))/COLUMNS(transit!$A$2:$Y$402)),MOD(ROW()-ROW($F$2),COLUMNS(transit!$A$2:$Y$402)),1,1)</f>
        <v>9</v>
      </c>
      <c r="G7783">
        <f ca="1">OFFSET(drive!$A$2:$Y$402,TRUNC((ROW()-ROW($G$2))/COLUMNS(drive!$A$2:$Y$402)),MOD(ROW()-ROW($G$2),COLUMNS(drive!$A$2:$Y$402)),1,1)</f>
        <v>3</v>
      </c>
      <c r="H7783" s="5">
        <f ca="1">(VLOOKUP($B7783,weights!$A$2:$R$6,4))*VLOOKUP($B7783,weights!$A$2:$R$6,6)^C7783*(VLOOKUP($B7783,weights!$A$2:$R$6,15)*EXP(VLOOKUP($B7783,weights!$A$2:$R$6,11)*D7783)+VLOOKUP($B7783,weights!$A$2:$R$6,16)*EXP(VLOOKUP($B7783,weights!$A$2:$R$6,12)*E7783)+VLOOKUP($B7783,weights!$A$2:$R$6,17)*EXP(VLOOKUP($B7783,weights!$A$2:$R$6,13)*F7783)+VLOOKUP($B7783,weights!$A$2:$R$6,18)*EXP(VLOOKUP($B7783,weights!$A$2:$R$6,14)*G7783))</f>
        <v>11.892582206486059</v>
      </c>
    </row>
    <row r="7784" spans="1:8" ht="12.75" x14ac:dyDescent="0.2">
      <c r="A7784">
        <f t="shared" si="0"/>
        <v>312</v>
      </c>
      <c r="B7784" t="str">
        <f t="shared" ref="B7784:C7784" si="7758">B7759</f>
        <v>restaurant</v>
      </c>
      <c r="C7784">
        <f t="shared" si="7758"/>
        <v>7</v>
      </c>
      <c r="D7784">
        <f ca="1">OFFSET(walk!$A$2:$Y$402,TRUNC((ROW()-ROW($D$2))/COLUMNS(walk!$A$2:$Y$402)),MOD(ROW()-ROW($D$2),COLUMNS(walk!$A$2:$Y$402)),1,1)</f>
        <v>12</v>
      </c>
      <c r="E7784">
        <f ca="1">OFFSET(bike!$A$2:$Y$402,TRUNC((ROW()-ROW($E$2))/COLUMNS(bike!$A$2:$Y$402)),MOD(ROW()-ROW($E$2),COLUMNS(bike!$A$2:$Y$402)),1,1)</f>
        <v>4</v>
      </c>
      <c r="F7784">
        <f ca="1">OFFSET(transit!$A$2:$Y$402,TRUNC((ROW()-ROW($F$2))/COLUMNS(transit!$A$2:$Y$402)),MOD(ROW()-ROW($F$2),COLUMNS(transit!$A$2:$Y$402)),1,1)</f>
        <v>9</v>
      </c>
      <c r="G7784">
        <f ca="1">OFFSET(drive!$A$2:$Y$402,TRUNC((ROW()-ROW($G$2))/COLUMNS(drive!$A$2:$Y$402)),MOD(ROW()-ROW($G$2),COLUMNS(drive!$A$2:$Y$402)),1,1)</f>
        <v>4</v>
      </c>
      <c r="H7784" s="5">
        <f ca="1">(VLOOKUP($B7784,weights!$A$2:$R$6,4))*VLOOKUP($B7784,weights!$A$2:$R$6,6)^C7784*(VLOOKUP($B7784,weights!$A$2:$R$6,15)*EXP(VLOOKUP($B7784,weights!$A$2:$R$6,11)*D7784)+VLOOKUP($B7784,weights!$A$2:$R$6,16)*EXP(VLOOKUP($B7784,weights!$A$2:$R$6,12)*E7784)+VLOOKUP($B7784,weights!$A$2:$R$6,17)*EXP(VLOOKUP($B7784,weights!$A$2:$R$6,13)*F7784)+VLOOKUP($B7784,weights!$A$2:$R$6,18)*EXP(VLOOKUP($B7784,weights!$A$2:$R$6,14)*G7784))</f>
        <v>9.5883962227574475</v>
      </c>
    </row>
    <row r="7785" spans="1:8" ht="12.75" x14ac:dyDescent="0.2">
      <c r="A7785">
        <f t="shared" si="0"/>
        <v>312</v>
      </c>
      <c r="B7785" t="str">
        <f t="shared" ref="B7785:C7785" si="7759">B7760</f>
        <v>restaurant</v>
      </c>
      <c r="C7785">
        <f t="shared" si="7759"/>
        <v>8</v>
      </c>
      <c r="D7785">
        <f ca="1">OFFSET(walk!$A$2:$Y$402,TRUNC((ROW()-ROW($D$2))/COLUMNS(walk!$A$2:$Y$402)),MOD(ROW()-ROW($D$2),COLUMNS(walk!$A$2:$Y$402)),1,1)</f>
        <v>14</v>
      </c>
      <c r="E7785">
        <f ca="1">OFFSET(bike!$A$2:$Y$402,TRUNC((ROW()-ROW($E$2))/COLUMNS(bike!$A$2:$Y$402)),MOD(ROW()-ROW($E$2),COLUMNS(bike!$A$2:$Y$402)),1,1)</f>
        <v>5</v>
      </c>
      <c r="F7785">
        <f ca="1">OFFSET(transit!$A$2:$Y$402,TRUNC((ROW()-ROW($F$2))/COLUMNS(transit!$A$2:$Y$402)),MOD(ROW()-ROW($F$2),COLUMNS(transit!$A$2:$Y$402)),1,1)</f>
        <v>10</v>
      </c>
      <c r="G7785">
        <f ca="1">OFFSET(drive!$A$2:$Y$402,TRUNC((ROW()-ROW($G$2))/COLUMNS(drive!$A$2:$Y$402)),MOD(ROW()-ROW($G$2),COLUMNS(drive!$A$2:$Y$402)),1,1)</f>
        <v>4</v>
      </c>
      <c r="H7785" s="5">
        <f ca="1">(VLOOKUP($B7785,weights!$A$2:$R$6,4))*VLOOKUP($B7785,weights!$A$2:$R$6,6)^C7785*(VLOOKUP($B7785,weights!$A$2:$R$6,15)*EXP(VLOOKUP($B7785,weights!$A$2:$R$6,11)*D7785)+VLOOKUP($B7785,weights!$A$2:$R$6,16)*EXP(VLOOKUP($B7785,weights!$A$2:$R$6,12)*E7785)+VLOOKUP($B7785,weights!$A$2:$R$6,17)*EXP(VLOOKUP($B7785,weights!$A$2:$R$6,13)*F7785)+VLOOKUP($B7785,weights!$A$2:$R$6,18)*EXP(VLOOKUP($B7785,weights!$A$2:$R$6,14)*G7785))</f>
        <v>7.6029621567729189</v>
      </c>
    </row>
    <row r="7786" spans="1:8" ht="12.75" x14ac:dyDescent="0.2">
      <c r="A7786">
        <f t="shared" si="0"/>
        <v>312</v>
      </c>
      <c r="B7786" t="str">
        <f t="shared" ref="B7786:C7786" si="7760">B7761</f>
        <v>restaurant</v>
      </c>
      <c r="C7786">
        <f t="shared" si="7760"/>
        <v>9</v>
      </c>
      <c r="D7786">
        <f ca="1">OFFSET(walk!$A$2:$Y$402,TRUNC((ROW()-ROW($D$2))/COLUMNS(walk!$A$2:$Y$402)),MOD(ROW()-ROW($D$2),COLUMNS(walk!$A$2:$Y$402)),1,1)</f>
        <v>17</v>
      </c>
      <c r="E7786">
        <f ca="1">OFFSET(bike!$A$2:$Y$402,TRUNC((ROW()-ROW($E$2))/COLUMNS(bike!$A$2:$Y$402)),MOD(ROW()-ROW($E$2),COLUMNS(bike!$A$2:$Y$402)),1,1)</f>
        <v>100</v>
      </c>
      <c r="F7786">
        <f ca="1">OFFSET(transit!$A$2:$Y$402,TRUNC((ROW()-ROW($F$2))/COLUMNS(transit!$A$2:$Y$402)),MOD(ROW()-ROW($F$2),COLUMNS(transit!$A$2:$Y$402)),1,1)</f>
        <v>12</v>
      </c>
      <c r="G7786">
        <f ca="1">OFFSET(drive!$A$2:$Y$402,TRUNC((ROW()-ROW($G$2))/COLUMNS(drive!$A$2:$Y$402)),MOD(ROW()-ROW($G$2),COLUMNS(drive!$A$2:$Y$402)),1,1)</f>
        <v>7</v>
      </c>
      <c r="H7786" s="5">
        <f ca="1">(VLOOKUP($B7786,weights!$A$2:$R$6,4))*VLOOKUP($B7786,weights!$A$2:$R$6,6)^C7786*(VLOOKUP($B7786,weights!$A$2:$R$6,15)*EXP(VLOOKUP($B7786,weights!$A$2:$R$6,11)*D7786)+VLOOKUP($B7786,weights!$A$2:$R$6,16)*EXP(VLOOKUP($B7786,weights!$A$2:$R$6,12)*E7786)+VLOOKUP($B7786,weights!$A$2:$R$6,17)*EXP(VLOOKUP($B7786,weights!$A$2:$R$6,13)*F7786)+VLOOKUP($B7786,weights!$A$2:$R$6,18)*EXP(VLOOKUP($B7786,weights!$A$2:$R$6,14)*G7786))</f>
        <v>3.2293287369507238</v>
      </c>
    </row>
    <row r="7787" spans="1:8" ht="12.75" x14ac:dyDescent="0.2">
      <c r="A7787">
        <f t="shared" si="0"/>
        <v>312</v>
      </c>
      <c r="B7787" t="str">
        <f t="shared" ref="B7787:C7787" si="7761">B7762</f>
        <v>supermarket</v>
      </c>
      <c r="C7787">
        <f t="shared" si="7761"/>
        <v>0</v>
      </c>
      <c r="D7787">
        <f ca="1">OFFSET(walk!$A$2:$Y$402,TRUNC((ROW()-ROW($D$2))/COLUMNS(walk!$A$2:$Y$402)),MOD(ROW()-ROW($D$2),COLUMNS(walk!$A$2:$Y$402)),1,1)</f>
        <v>38</v>
      </c>
      <c r="E7787">
        <f ca="1">OFFSET(bike!$A$2:$Y$402,TRUNC((ROW()-ROW($E$2))/COLUMNS(bike!$A$2:$Y$402)),MOD(ROW()-ROW($E$2),COLUMNS(bike!$A$2:$Y$402)),1,1)</f>
        <v>14</v>
      </c>
      <c r="F7787">
        <f ca="1">OFFSET(transit!$A$2:$Y$402,TRUNC((ROW()-ROW($F$2))/COLUMNS(transit!$A$2:$Y$402)),MOD(ROW()-ROW($F$2),COLUMNS(transit!$A$2:$Y$402)),1,1)</f>
        <v>19</v>
      </c>
      <c r="G7787">
        <f ca="1">OFFSET(drive!$A$2:$Y$402,TRUNC((ROW()-ROW($G$2))/COLUMNS(drive!$A$2:$Y$402)),MOD(ROW()-ROW($G$2),COLUMNS(drive!$A$2:$Y$402)),1,1)</f>
        <v>8</v>
      </c>
      <c r="H7787" s="5">
        <f ca="1">(VLOOKUP($B7787,weights!$A$2:$R$6,4))*VLOOKUP($B7787,weights!$A$2:$R$6,6)^C7787*(VLOOKUP($B7787,weights!$A$2:$R$6,15)*EXP(VLOOKUP($B7787,weights!$A$2:$R$6,11)*D7787)+VLOOKUP($B7787,weights!$A$2:$R$6,16)*EXP(VLOOKUP($B7787,weights!$A$2:$R$6,12)*E7787)+VLOOKUP($B7787,weights!$A$2:$R$6,17)*EXP(VLOOKUP($B7787,weights!$A$2:$R$6,13)*F7787)+VLOOKUP($B7787,weights!$A$2:$R$6,18)*EXP(VLOOKUP($B7787,weights!$A$2:$R$6,14)*G7787))</f>
        <v>3.6749228706179866</v>
      </c>
    </row>
    <row r="7788" spans="1:8" ht="12.75" x14ac:dyDescent="0.2">
      <c r="A7788">
        <f t="shared" si="0"/>
        <v>312</v>
      </c>
      <c r="B7788" t="str">
        <f t="shared" ref="B7788:C7788" si="7762">B7763</f>
        <v>supermarket</v>
      </c>
      <c r="C7788">
        <f t="shared" si="7762"/>
        <v>1</v>
      </c>
      <c r="D7788">
        <f ca="1">OFFSET(walk!$A$2:$Y$402,TRUNC((ROW()-ROW($D$2))/COLUMNS(walk!$A$2:$Y$402)),MOD(ROW()-ROW($D$2),COLUMNS(walk!$A$2:$Y$402)),1,1)</f>
        <v>47</v>
      </c>
      <c r="E7788">
        <f ca="1">OFFSET(bike!$A$2:$Y$402,TRUNC((ROW()-ROW($E$2))/COLUMNS(bike!$A$2:$Y$402)),MOD(ROW()-ROW($E$2),COLUMNS(bike!$A$2:$Y$402)),1,1)</f>
        <v>15</v>
      </c>
      <c r="F7788">
        <f ca="1">OFFSET(transit!$A$2:$Y$402,TRUNC((ROW()-ROW($F$2))/COLUMNS(transit!$A$2:$Y$402)),MOD(ROW()-ROW($F$2),COLUMNS(transit!$A$2:$Y$402)),1,1)</f>
        <v>24</v>
      </c>
      <c r="G7788">
        <f ca="1">OFFSET(drive!$A$2:$Y$402,TRUNC((ROW()-ROW($G$2))/COLUMNS(drive!$A$2:$Y$402)),MOD(ROW()-ROW($G$2),COLUMNS(drive!$A$2:$Y$402)),1,1)</f>
        <v>9</v>
      </c>
      <c r="H7788" s="5">
        <f ca="1">(VLOOKUP($B7788,weights!$A$2:$R$6,4))*VLOOKUP($B7788,weights!$A$2:$R$6,6)^C7788*(VLOOKUP($B7788,weights!$A$2:$R$6,15)*EXP(VLOOKUP($B7788,weights!$A$2:$R$6,11)*D7788)+VLOOKUP($B7788,weights!$A$2:$R$6,16)*EXP(VLOOKUP($B7788,weights!$A$2:$R$6,12)*E7788)+VLOOKUP($B7788,weights!$A$2:$R$6,17)*EXP(VLOOKUP($B7788,weights!$A$2:$R$6,13)*F7788)+VLOOKUP($B7788,weights!$A$2:$R$6,18)*EXP(VLOOKUP($B7788,weights!$A$2:$R$6,14)*G7788))</f>
        <v>1.6662509722599095</v>
      </c>
    </row>
    <row r="7789" spans="1:8" ht="12.75" x14ac:dyDescent="0.2">
      <c r="A7789">
        <f t="shared" si="0"/>
        <v>312</v>
      </c>
      <c r="B7789" t="str">
        <f t="shared" ref="B7789:C7789" si="7763">B7764</f>
        <v>supermarket</v>
      </c>
      <c r="C7789">
        <f t="shared" si="7763"/>
        <v>2</v>
      </c>
      <c r="D7789">
        <f ca="1">OFFSET(walk!$A$2:$Y$402,TRUNC((ROW()-ROW($D$2))/COLUMNS(walk!$A$2:$Y$402)),MOD(ROW()-ROW($D$2),COLUMNS(walk!$A$2:$Y$402)),1,1)</f>
        <v>52</v>
      </c>
      <c r="E7789">
        <f ca="1">OFFSET(bike!$A$2:$Y$402,TRUNC((ROW()-ROW($E$2))/COLUMNS(bike!$A$2:$Y$402)),MOD(ROW()-ROW($E$2),COLUMNS(bike!$A$2:$Y$402)),1,1)</f>
        <v>16</v>
      </c>
      <c r="F7789">
        <f ca="1">OFFSET(transit!$A$2:$Y$402,TRUNC((ROW()-ROW($F$2))/COLUMNS(transit!$A$2:$Y$402)),MOD(ROW()-ROW($F$2),COLUMNS(transit!$A$2:$Y$402)),1,1)</f>
        <v>31</v>
      </c>
      <c r="G7789">
        <f ca="1">OFFSET(drive!$A$2:$Y$402,TRUNC((ROW()-ROW($G$2))/COLUMNS(drive!$A$2:$Y$402)),MOD(ROW()-ROW($G$2),COLUMNS(drive!$A$2:$Y$402)),1,1)</f>
        <v>12</v>
      </c>
      <c r="H7789" s="5">
        <f ca="1">(VLOOKUP($B7789,weights!$A$2:$R$6,4))*VLOOKUP($B7789,weights!$A$2:$R$6,6)^C7789*(VLOOKUP($B7789,weights!$A$2:$R$6,15)*EXP(VLOOKUP($B7789,weights!$A$2:$R$6,11)*D7789)+VLOOKUP($B7789,weights!$A$2:$R$6,16)*EXP(VLOOKUP($B7789,weights!$A$2:$R$6,12)*E7789)+VLOOKUP($B7789,weights!$A$2:$R$6,17)*EXP(VLOOKUP($B7789,weights!$A$2:$R$6,13)*F7789)+VLOOKUP($B7789,weights!$A$2:$R$6,18)*EXP(VLOOKUP($B7789,weights!$A$2:$R$6,14)*G7789))</f>
        <v>0.52146422139104653</v>
      </c>
    </row>
    <row r="7790" spans="1:8" ht="12.75" x14ac:dyDescent="0.2">
      <c r="A7790">
        <f t="shared" si="0"/>
        <v>312</v>
      </c>
      <c r="B7790" t="str">
        <f t="shared" ref="B7790:C7790" si="7764">B7765</f>
        <v>supermarket</v>
      </c>
      <c r="C7790">
        <f t="shared" si="7764"/>
        <v>3</v>
      </c>
      <c r="D7790">
        <f ca="1">OFFSET(walk!$A$2:$Y$402,TRUNC((ROW()-ROW($D$2))/COLUMNS(walk!$A$2:$Y$402)),MOD(ROW()-ROW($D$2),COLUMNS(walk!$A$2:$Y$402)),1,1)</f>
        <v>59</v>
      </c>
      <c r="E7790">
        <f ca="1">OFFSET(bike!$A$2:$Y$402,TRUNC((ROW()-ROW($E$2))/COLUMNS(bike!$A$2:$Y$402)),MOD(ROW()-ROW($E$2),COLUMNS(bike!$A$2:$Y$402)),1,1)</f>
        <v>19</v>
      </c>
      <c r="F7790">
        <f ca="1">OFFSET(transit!$A$2:$Y$402,TRUNC((ROW()-ROW($F$2))/COLUMNS(transit!$A$2:$Y$402)),MOD(ROW()-ROW($F$2),COLUMNS(transit!$A$2:$Y$402)),1,1)</f>
        <v>37</v>
      </c>
      <c r="G7790">
        <f ca="1">OFFSET(drive!$A$2:$Y$402,TRUNC((ROW()-ROW($G$2))/COLUMNS(drive!$A$2:$Y$402)),MOD(ROW()-ROW($G$2),COLUMNS(drive!$A$2:$Y$402)),1,1)</f>
        <v>13</v>
      </c>
      <c r="H7790" s="5">
        <f ca="1">(VLOOKUP($B7790,weights!$A$2:$R$6,4))*VLOOKUP($B7790,weights!$A$2:$R$6,6)^C7790*(VLOOKUP($B7790,weights!$A$2:$R$6,15)*EXP(VLOOKUP($B7790,weights!$A$2:$R$6,11)*D7790)+VLOOKUP($B7790,weights!$A$2:$R$6,16)*EXP(VLOOKUP($B7790,weights!$A$2:$R$6,12)*E7790)+VLOOKUP($B7790,weights!$A$2:$R$6,17)*EXP(VLOOKUP($B7790,weights!$A$2:$R$6,13)*F7790)+VLOOKUP($B7790,weights!$A$2:$R$6,18)*EXP(VLOOKUP($B7790,weights!$A$2:$R$6,14)*G7790))</f>
        <v>0.23696560340978148</v>
      </c>
    </row>
    <row r="7791" spans="1:8" ht="12.75" x14ac:dyDescent="0.2">
      <c r="A7791">
        <f t="shared" si="0"/>
        <v>312</v>
      </c>
      <c r="B7791" t="str">
        <f t="shared" ref="B7791:C7791" si="7765">B7766</f>
        <v>supermarket</v>
      </c>
      <c r="C7791">
        <f t="shared" si="7765"/>
        <v>4</v>
      </c>
      <c r="D7791">
        <f ca="1">OFFSET(walk!$A$2:$Y$402,TRUNC((ROW()-ROW($D$2))/COLUMNS(walk!$A$2:$Y$402)),MOD(ROW()-ROW($D$2),COLUMNS(walk!$A$2:$Y$402)),1,1)</f>
        <v>75</v>
      </c>
      <c r="E7791">
        <f ca="1">OFFSET(bike!$A$2:$Y$402,TRUNC((ROW()-ROW($E$2))/COLUMNS(bike!$A$2:$Y$402)),MOD(ROW()-ROW($E$2),COLUMNS(bike!$A$2:$Y$402)),1,1)</f>
        <v>24</v>
      </c>
      <c r="F7791">
        <f ca="1">OFFSET(transit!$A$2:$Y$402,TRUNC((ROW()-ROW($F$2))/COLUMNS(transit!$A$2:$Y$402)),MOD(ROW()-ROW($F$2),COLUMNS(transit!$A$2:$Y$402)),1,1)</f>
        <v>38</v>
      </c>
      <c r="G7791">
        <f ca="1">OFFSET(drive!$A$2:$Y$402,TRUNC((ROW()-ROW($G$2))/COLUMNS(drive!$A$2:$Y$402)),MOD(ROW()-ROW($G$2),COLUMNS(drive!$A$2:$Y$402)),1,1)</f>
        <v>14</v>
      </c>
      <c r="H7791" s="5">
        <f ca="1">(VLOOKUP($B7791,weights!$A$2:$R$6,4))*VLOOKUP($B7791,weights!$A$2:$R$6,6)^C7791*(VLOOKUP($B7791,weights!$A$2:$R$6,15)*EXP(VLOOKUP($B7791,weights!$A$2:$R$6,11)*D7791)+VLOOKUP($B7791,weights!$A$2:$R$6,16)*EXP(VLOOKUP($B7791,weights!$A$2:$R$6,12)*E7791)+VLOOKUP($B7791,weights!$A$2:$R$6,17)*EXP(VLOOKUP($B7791,weights!$A$2:$R$6,13)*F7791)+VLOOKUP($B7791,weights!$A$2:$R$6,18)*EXP(VLOOKUP($B7791,weights!$A$2:$R$6,14)*G7791))</f>
        <v>0.11042900102304665</v>
      </c>
    </row>
    <row r="7792" spans="1:8" ht="12.75" x14ac:dyDescent="0.2">
      <c r="A7792">
        <f t="shared" si="0"/>
        <v>312</v>
      </c>
      <c r="B7792" t="str">
        <f t="shared" ref="B7792:C7792" si="7766">B7767</f>
        <v>store</v>
      </c>
      <c r="C7792">
        <f t="shared" si="7766"/>
        <v>0</v>
      </c>
      <c r="D7792">
        <f ca="1">OFFSET(walk!$A$2:$Y$402,TRUNC((ROW()-ROW($D$2))/COLUMNS(walk!$A$2:$Y$402)),MOD(ROW()-ROW($D$2),COLUMNS(walk!$A$2:$Y$402)),1,1)</f>
        <v>5</v>
      </c>
      <c r="E7792">
        <f ca="1">OFFSET(bike!$A$2:$Y$402,TRUNC((ROW()-ROW($E$2))/COLUMNS(bike!$A$2:$Y$402)),MOD(ROW()-ROW($E$2),COLUMNS(bike!$A$2:$Y$402)),1,1)</f>
        <v>1</v>
      </c>
      <c r="F7792">
        <f ca="1">OFFSET(transit!$A$2:$Y$402,TRUNC((ROW()-ROW($F$2))/COLUMNS(transit!$A$2:$Y$402)),MOD(ROW()-ROW($F$2),COLUMNS(transit!$A$2:$Y$402)),1,1)</f>
        <v>5</v>
      </c>
      <c r="G7792">
        <f ca="1">OFFSET(drive!$A$2:$Y$402,TRUNC((ROW()-ROW($G$2))/COLUMNS(drive!$A$2:$Y$402)),MOD(ROW()-ROW($G$2),COLUMNS(drive!$A$2:$Y$402)),1,1)</f>
        <v>1</v>
      </c>
      <c r="H7792" s="5">
        <f ca="1">(VLOOKUP($B7792,weights!$A$2:$R$6,4))*VLOOKUP($B7792,weights!$A$2:$R$6,6)^C7792*(VLOOKUP($B7792,weights!$A$2:$R$6,15)*EXP(VLOOKUP($B7792,weights!$A$2:$R$6,11)*D7792)+VLOOKUP($B7792,weights!$A$2:$R$6,16)*EXP(VLOOKUP($B7792,weights!$A$2:$R$6,12)*E7792)+VLOOKUP($B7792,weights!$A$2:$R$6,17)*EXP(VLOOKUP($B7792,weights!$A$2:$R$6,13)*F7792)+VLOOKUP($B7792,weights!$A$2:$R$6,18)*EXP(VLOOKUP($B7792,weights!$A$2:$R$6,14)*G7792))</f>
        <v>20.606540717564208</v>
      </c>
    </row>
    <row r="7793" spans="1:8" ht="12.75" x14ac:dyDescent="0.2">
      <c r="A7793">
        <f t="shared" si="0"/>
        <v>312</v>
      </c>
      <c r="B7793" t="str">
        <f t="shared" ref="B7793:C7793" si="7767">B7768</f>
        <v>store</v>
      </c>
      <c r="C7793">
        <f t="shared" si="7767"/>
        <v>1</v>
      </c>
      <c r="D7793">
        <f ca="1">OFFSET(walk!$A$2:$Y$402,TRUNC((ROW()-ROW($D$2))/COLUMNS(walk!$A$2:$Y$402)),MOD(ROW()-ROW($D$2),COLUMNS(walk!$A$2:$Y$402)),1,1)</f>
        <v>5</v>
      </c>
      <c r="E7793">
        <f ca="1">OFFSET(bike!$A$2:$Y$402,TRUNC((ROW()-ROW($E$2))/COLUMNS(bike!$A$2:$Y$402)),MOD(ROW()-ROW($E$2),COLUMNS(bike!$A$2:$Y$402)),1,1)</f>
        <v>1</v>
      </c>
      <c r="F7793">
        <f ca="1">OFFSET(transit!$A$2:$Y$402,TRUNC((ROW()-ROW($F$2))/COLUMNS(transit!$A$2:$Y$402)),MOD(ROW()-ROW($F$2),COLUMNS(transit!$A$2:$Y$402)),1,1)</f>
        <v>5</v>
      </c>
      <c r="G7793">
        <f ca="1">OFFSET(drive!$A$2:$Y$402,TRUNC((ROW()-ROW($G$2))/COLUMNS(drive!$A$2:$Y$402)),MOD(ROW()-ROW($G$2),COLUMNS(drive!$A$2:$Y$402)),1,1)</f>
        <v>1</v>
      </c>
      <c r="H7793" s="5">
        <f ca="1">(VLOOKUP($B7793,weights!$A$2:$R$6,4))*VLOOKUP($B7793,weights!$A$2:$R$6,6)^C7793*(VLOOKUP($B7793,weights!$A$2:$R$6,15)*EXP(VLOOKUP($B7793,weights!$A$2:$R$6,11)*D7793)+VLOOKUP($B7793,weights!$A$2:$R$6,16)*EXP(VLOOKUP($B7793,weights!$A$2:$R$6,12)*E7793)+VLOOKUP($B7793,weights!$A$2:$R$6,17)*EXP(VLOOKUP($B7793,weights!$A$2:$R$6,13)*F7793)+VLOOKUP($B7793,weights!$A$2:$R$6,18)*EXP(VLOOKUP($B7793,weights!$A$2:$R$6,14)*G7793))</f>
        <v>13.897434437427027</v>
      </c>
    </row>
    <row r="7794" spans="1:8" ht="12.75" x14ac:dyDescent="0.2">
      <c r="A7794">
        <f t="shared" si="0"/>
        <v>312</v>
      </c>
      <c r="B7794" t="str">
        <f t="shared" ref="B7794:C7794" si="7768">B7769</f>
        <v>store</v>
      </c>
      <c r="C7794">
        <f t="shared" si="7768"/>
        <v>2</v>
      </c>
      <c r="D7794">
        <f ca="1">OFFSET(walk!$A$2:$Y$402,TRUNC((ROW()-ROW($D$2))/COLUMNS(walk!$A$2:$Y$402)),MOD(ROW()-ROW($D$2),COLUMNS(walk!$A$2:$Y$402)),1,1)</f>
        <v>5</v>
      </c>
      <c r="E7794">
        <f ca="1">OFFSET(bike!$A$2:$Y$402,TRUNC((ROW()-ROW($E$2))/COLUMNS(bike!$A$2:$Y$402)),MOD(ROW()-ROW($E$2),COLUMNS(bike!$A$2:$Y$402)),1,1)</f>
        <v>1</v>
      </c>
      <c r="F7794">
        <f ca="1">OFFSET(transit!$A$2:$Y$402,TRUNC((ROW()-ROW($F$2))/COLUMNS(transit!$A$2:$Y$402)),MOD(ROW()-ROW($F$2),COLUMNS(transit!$A$2:$Y$402)),1,1)</f>
        <v>5</v>
      </c>
      <c r="G7794">
        <f ca="1">OFFSET(drive!$A$2:$Y$402,TRUNC((ROW()-ROW($G$2))/COLUMNS(drive!$A$2:$Y$402)),MOD(ROW()-ROW($G$2),COLUMNS(drive!$A$2:$Y$402)),1,1)</f>
        <v>1</v>
      </c>
      <c r="H7794" s="5">
        <f ca="1">(VLOOKUP($B7794,weights!$A$2:$R$6,4))*VLOOKUP($B7794,weights!$A$2:$R$6,6)^C7794*(VLOOKUP($B7794,weights!$A$2:$R$6,15)*EXP(VLOOKUP($B7794,weights!$A$2:$R$6,11)*D7794)+VLOOKUP($B7794,weights!$A$2:$R$6,16)*EXP(VLOOKUP($B7794,weights!$A$2:$R$6,12)*E7794)+VLOOKUP($B7794,weights!$A$2:$R$6,17)*EXP(VLOOKUP($B7794,weights!$A$2:$R$6,13)*F7794)+VLOOKUP($B7794,weights!$A$2:$R$6,18)*EXP(VLOOKUP($B7794,weights!$A$2:$R$6,14)*G7794))</f>
        <v>9.3726883415205542</v>
      </c>
    </row>
    <row r="7795" spans="1:8" ht="12.75" x14ac:dyDescent="0.2">
      <c r="A7795">
        <f t="shared" si="0"/>
        <v>312</v>
      </c>
      <c r="B7795" t="str">
        <f t="shared" ref="B7795:C7795" si="7769">B7770</f>
        <v>store</v>
      </c>
      <c r="C7795">
        <f t="shared" si="7769"/>
        <v>3</v>
      </c>
      <c r="D7795">
        <f ca="1">OFFSET(walk!$A$2:$Y$402,TRUNC((ROW()-ROW($D$2))/COLUMNS(walk!$A$2:$Y$402)),MOD(ROW()-ROW($D$2),COLUMNS(walk!$A$2:$Y$402)),1,1)</f>
        <v>15</v>
      </c>
      <c r="E7795">
        <f ca="1">OFFSET(bike!$A$2:$Y$402,TRUNC((ROW()-ROW($E$2))/COLUMNS(bike!$A$2:$Y$402)),MOD(ROW()-ROW($E$2),COLUMNS(bike!$A$2:$Y$402)),1,1)</f>
        <v>4</v>
      </c>
      <c r="F7795">
        <f ca="1">OFFSET(transit!$A$2:$Y$402,TRUNC((ROW()-ROW($F$2))/COLUMNS(transit!$A$2:$Y$402)),MOD(ROW()-ROW($F$2),COLUMNS(transit!$A$2:$Y$402)),1,1)</f>
        <v>8</v>
      </c>
      <c r="G7795">
        <f ca="1">OFFSET(drive!$A$2:$Y$402,TRUNC((ROW()-ROW($G$2))/COLUMNS(drive!$A$2:$Y$402)),MOD(ROW()-ROW($G$2),COLUMNS(drive!$A$2:$Y$402)),1,1)</f>
        <v>3</v>
      </c>
      <c r="H7795" s="5">
        <f ca="1">(VLOOKUP($B7795,weights!$A$2:$R$6,4))*VLOOKUP($B7795,weights!$A$2:$R$6,6)^C7795*(VLOOKUP($B7795,weights!$A$2:$R$6,15)*EXP(VLOOKUP($B7795,weights!$A$2:$R$6,11)*D7795)+VLOOKUP($B7795,weights!$A$2:$R$6,16)*EXP(VLOOKUP($B7795,weights!$A$2:$R$6,12)*E7795)+VLOOKUP($B7795,weights!$A$2:$R$6,17)*EXP(VLOOKUP($B7795,weights!$A$2:$R$6,13)*F7795)+VLOOKUP($B7795,weights!$A$2:$R$6,18)*EXP(VLOOKUP($B7795,weights!$A$2:$R$6,14)*G7795))</f>
        <v>2.3662269302214551</v>
      </c>
    </row>
    <row r="7796" spans="1:8" ht="12.75" x14ac:dyDescent="0.2">
      <c r="A7796">
        <f t="shared" si="0"/>
        <v>312</v>
      </c>
      <c r="B7796" t="str">
        <f t="shared" ref="B7796:C7796" si="7770">B7771</f>
        <v>store</v>
      </c>
      <c r="C7796">
        <f t="shared" si="7770"/>
        <v>4</v>
      </c>
      <c r="D7796">
        <f ca="1">OFFSET(walk!$A$2:$Y$402,TRUNC((ROW()-ROW($D$2))/COLUMNS(walk!$A$2:$Y$402)),MOD(ROW()-ROW($D$2),COLUMNS(walk!$A$2:$Y$402)),1,1)</f>
        <v>15</v>
      </c>
      <c r="E7796">
        <f ca="1">OFFSET(bike!$A$2:$Y$402,TRUNC((ROW()-ROW($E$2))/COLUMNS(bike!$A$2:$Y$402)),MOD(ROW()-ROW($E$2),COLUMNS(bike!$A$2:$Y$402)),1,1)</f>
        <v>5</v>
      </c>
      <c r="F7796">
        <f ca="1">OFFSET(transit!$A$2:$Y$402,TRUNC((ROW()-ROW($F$2))/COLUMNS(transit!$A$2:$Y$402)),MOD(ROW()-ROW($F$2),COLUMNS(transit!$A$2:$Y$402)),1,1)</f>
        <v>9</v>
      </c>
      <c r="G7796">
        <f ca="1">OFFSET(drive!$A$2:$Y$402,TRUNC((ROW()-ROW($G$2))/COLUMNS(drive!$A$2:$Y$402)),MOD(ROW()-ROW($G$2),COLUMNS(drive!$A$2:$Y$402)),1,1)</f>
        <v>3</v>
      </c>
      <c r="H7796" s="5">
        <f ca="1">(VLOOKUP($B7796,weights!$A$2:$R$6,4))*VLOOKUP($B7796,weights!$A$2:$R$6,6)^C7796*(VLOOKUP($B7796,weights!$A$2:$R$6,15)*EXP(VLOOKUP($B7796,weights!$A$2:$R$6,11)*D7796)+VLOOKUP($B7796,weights!$A$2:$R$6,16)*EXP(VLOOKUP($B7796,weights!$A$2:$R$6,12)*E7796)+VLOOKUP($B7796,weights!$A$2:$R$6,17)*EXP(VLOOKUP($B7796,weights!$A$2:$R$6,13)*F7796)+VLOOKUP($B7796,weights!$A$2:$R$6,18)*EXP(VLOOKUP($B7796,weights!$A$2:$R$6,14)*G7796))</f>
        <v>1.35788694115479</v>
      </c>
    </row>
    <row r="7797" spans="1:8" ht="12.75" x14ac:dyDescent="0.2">
      <c r="A7797">
        <f t="shared" si="0"/>
        <v>312</v>
      </c>
      <c r="B7797" t="str">
        <f t="shared" ref="B7797:C7797" si="7771">B7772</f>
        <v>pharmacy</v>
      </c>
      <c r="C7797">
        <f t="shared" si="7771"/>
        <v>0</v>
      </c>
      <c r="D7797">
        <f ca="1">OFFSET(walk!$A$2:$Y$402,TRUNC((ROW()-ROW($D$2))/COLUMNS(walk!$A$2:$Y$402)),MOD(ROW()-ROW($D$2),COLUMNS(walk!$A$2:$Y$402)),1,1)</f>
        <v>9</v>
      </c>
      <c r="E7797">
        <f ca="1">OFFSET(bike!$A$2:$Y$402,TRUNC((ROW()-ROW($E$2))/COLUMNS(bike!$A$2:$Y$402)),MOD(ROW()-ROW($E$2),COLUMNS(bike!$A$2:$Y$402)),1,1)</f>
        <v>3</v>
      </c>
      <c r="F7797">
        <f ca="1">OFFSET(transit!$A$2:$Y$402,TRUNC((ROW()-ROW($F$2))/COLUMNS(transit!$A$2:$Y$402)),MOD(ROW()-ROW($F$2),COLUMNS(transit!$A$2:$Y$402)),1,1)</f>
        <v>9</v>
      </c>
      <c r="G7797">
        <f ca="1">OFFSET(drive!$A$2:$Y$402,TRUNC((ROW()-ROW($G$2))/COLUMNS(drive!$A$2:$Y$402)),MOD(ROW()-ROW($G$2),COLUMNS(drive!$A$2:$Y$402)),1,1)</f>
        <v>2</v>
      </c>
      <c r="H7797" s="5">
        <f ca="1">(VLOOKUP($B7797,weights!$A$2:$R$6,4))*VLOOKUP($B7797,weights!$A$2:$R$6,6)^C7797*(VLOOKUP($B7797,weights!$A$2:$R$6,15)*EXP(VLOOKUP($B7797,weights!$A$2:$R$6,11)*D7797)+VLOOKUP($B7797,weights!$A$2:$R$6,16)*EXP(VLOOKUP($B7797,weights!$A$2:$R$6,12)*E7797)+VLOOKUP($B7797,weights!$A$2:$R$6,17)*EXP(VLOOKUP($B7797,weights!$A$2:$R$6,13)*F7797)+VLOOKUP($B7797,weights!$A$2:$R$6,18)*EXP(VLOOKUP($B7797,weights!$A$2:$R$6,14)*G7797))</f>
        <v>7.2115890219049117</v>
      </c>
    </row>
    <row r="7798" spans="1:8" ht="12.75" x14ac:dyDescent="0.2">
      <c r="A7798">
        <f t="shared" si="0"/>
        <v>312</v>
      </c>
      <c r="B7798" t="str">
        <f t="shared" ref="B7798:C7798" si="7772">B7773</f>
        <v>pharmacy</v>
      </c>
      <c r="C7798">
        <f t="shared" si="7772"/>
        <v>1</v>
      </c>
      <c r="D7798">
        <f ca="1">OFFSET(walk!$A$2:$Y$402,TRUNC((ROW()-ROW($D$2))/COLUMNS(walk!$A$2:$Y$402)),MOD(ROW()-ROW($D$2),COLUMNS(walk!$A$2:$Y$402)),1,1)</f>
        <v>11</v>
      </c>
      <c r="E7798">
        <f ca="1">OFFSET(bike!$A$2:$Y$402,TRUNC((ROW()-ROW($E$2))/COLUMNS(bike!$A$2:$Y$402)),MOD(ROW()-ROW($E$2),COLUMNS(bike!$A$2:$Y$402)),1,1)</f>
        <v>5</v>
      </c>
      <c r="F7798">
        <f ca="1">OFFSET(transit!$A$2:$Y$402,TRUNC((ROW()-ROW($F$2))/COLUMNS(transit!$A$2:$Y$402)),MOD(ROW()-ROW($F$2),COLUMNS(transit!$A$2:$Y$402)),1,1)</f>
        <v>11</v>
      </c>
      <c r="G7798">
        <f ca="1">OFFSET(drive!$A$2:$Y$402,TRUNC((ROW()-ROW($G$2))/COLUMNS(drive!$A$2:$Y$402)),MOD(ROW()-ROW($G$2),COLUMNS(drive!$A$2:$Y$402)),1,1)</f>
        <v>3</v>
      </c>
      <c r="H7798" s="5">
        <f ca="1">(VLOOKUP($B7798,weights!$A$2:$R$6,4))*VLOOKUP($B7798,weights!$A$2:$R$6,6)^C7798*(VLOOKUP($B7798,weights!$A$2:$R$6,15)*EXP(VLOOKUP($B7798,weights!$A$2:$R$6,11)*D7798)+VLOOKUP($B7798,weights!$A$2:$R$6,16)*EXP(VLOOKUP($B7798,weights!$A$2:$R$6,12)*E7798)+VLOOKUP($B7798,weights!$A$2:$R$6,17)*EXP(VLOOKUP($B7798,weights!$A$2:$R$6,13)*F7798)+VLOOKUP($B7798,weights!$A$2:$R$6,18)*EXP(VLOOKUP($B7798,weights!$A$2:$R$6,14)*G7798))</f>
        <v>2.4058902686269774</v>
      </c>
    </row>
    <row r="7799" spans="1:8" ht="12.75" x14ac:dyDescent="0.2">
      <c r="A7799">
        <f t="shared" si="0"/>
        <v>312</v>
      </c>
      <c r="B7799" t="str">
        <f t="shared" ref="B7799:C7799" si="7773">B7774</f>
        <v>pharmacy</v>
      </c>
      <c r="C7799">
        <f t="shared" si="7773"/>
        <v>2</v>
      </c>
      <c r="D7799">
        <f ca="1">OFFSET(walk!$A$2:$Y$402,TRUNC((ROW()-ROW($D$2))/COLUMNS(walk!$A$2:$Y$402)),MOD(ROW()-ROW($D$2),COLUMNS(walk!$A$2:$Y$402)),1,1)</f>
        <v>12</v>
      </c>
      <c r="E7799">
        <f ca="1">OFFSET(bike!$A$2:$Y$402,TRUNC((ROW()-ROW($E$2))/COLUMNS(bike!$A$2:$Y$402)),MOD(ROW()-ROW($E$2),COLUMNS(bike!$A$2:$Y$402)),1,1)</f>
        <v>5</v>
      </c>
      <c r="F7799">
        <f ca="1">OFFSET(transit!$A$2:$Y$402,TRUNC((ROW()-ROW($F$2))/COLUMNS(transit!$A$2:$Y$402)),MOD(ROW()-ROW($F$2),COLUMNS(transit!$A$2:$Y$402)),1,1)</f>
        <v>12</v>
      </c>
      <c r="G7799">
        <f ca="1">OFFSET(drive!$A$2:$Y$402,TRUNC((ROW()-ROW($G$2))/COLUMNS(drive!$A$2:$Y$402)),MOD(ROW()-ROW($G$2),COLUMNS(drive!$A$2:$Y$402)),1,1)</f>
        <v>3</v>
      </c>
      <c r="H7799" s="5">
        <f ca="1">(VLOOKUP($B7799,weights!$A$2:$R$6,4))*VLOOKUP($B7799,weights!$A$2:$R$6,6)^C7799*(VLOOKUP($B7799,weights!$A$2:$R$6,15)*EXP(VLOOKUP($B7799,weights!$A$2:$R$6,11)*D7799)+VLOOKUP($B7799,weights!$A$2:$R$6,16)*EXP(VLOOKUP($B7799,weights!$A$2:$R$6,12)*E7799)+VLOOKUP($B7799,weights!$A$2:$R$6,17)*EXP(VLOOKUP($B7799,weights!$A$2:$R$6,13)*F7799)+VLOOKUP($B7799,weights!$A$2:$R$6,18)*EXP(VLOOKUP($B7799,weights!$A$2:$R$6,14)*G7799))</f>
        <v>1.1179923337056723</v>
      </c>
    </row>
    <row r="7800" spans="1:8" ht="12.75" x14ac:dyDescent="0.2">
      <c r="A7800">
        <f t="shared" si="0"/>
        <v>312</v>
      </c>
      <c r="B7800" t="str">
        <f t="shared" ref="B7800:C7800" si="7774">B7775</f>
        <v>bank</v>
      </c>
      <c r="C7800">
        <f t="shared" si="7774"/>
        <v>0</v>
      </c>
      <c r="D7800">
        <f ca="1">OFFSET(walk!$A$2:$Y$402,TRUNC((ROW()-ROW($D$2))/COLUMNS(walk!$A$2:$Y$402)),MOD(ROW()-ROW($D$2),COLUMNS(walk!$A$2:$Y$402)),1,1)</f>
        <v>21</v>
      </c>
      <c r="E7800">
        <f ca="1">OFFSET(bike!$A$2:$Y$402,TRUNC((ROW()-ROW($E$2))/COLUMNS(bike!$A$2:$Y$402)),MOD(ROW()-ROW($E$2),COLUMNS(bike!$A$2:$Y$402)),1,1)</f>
        <v>7</v>
      </c>
      <c r="F7800">
        <f ca="1">OFFSET(transit!$A$2:$Y$402,TRUNC((ROW()-ROW($F$2))/COLUMNS(transit!$A$2:$Y$402)),MOD(ROW()-ROW($F$2),COLUMNS(transit!$A$2:$Y$402)),1,1)</f>
        <v>21</v>
      </c>
      <c r="G7800">
        <f ca="1">OFFSET(drive!$A$2:$Y$402,TRUNC((ROW()-ROW($G$2))/COLUMNS(drive!$A$2:$Y$402)),MOD(ROW()-ROW($G$2),COLUMNS(drive!$A$2:$Y$402)),1,1)</f>
        <v>6</v>
      </c>
      <c r="H7800" s="5">
        <f ca="1">(VLOOKUP($B7800,weights!$A$2:$R$6,4))*VLOOKUP($B7800,weights!$A$2:$R$6,6)^C7800*(VLOOKUP($B7800,weights!$A$2:$R$6,15)*EXP(VLOOKUP($B7800,weights!$A$2:$R$6,11)*D7800)+VLOOKUP($B7800,weights!$A$2:$R$6,16)*EXP(VLOOKUP($B7800,weights!$A$2:$R$6,12)*E7800)+VLOOKUP($B7800,weights!$A$2:$R$6,17)*EXP(VLOOKUP($B7800,weights!$A$2:$R$6,13)*F7800)+VLOOKUP($B7800,weights!$A$2:$R$6,18)*EXP(VLOOKUP($B7800,weights!$A$2:$R$6,14)*G7800))</f>
        <v>2.5671017494486033</v>
      </c>
    </row>
    <row r="7801" spans="1:8" ht="12.75" x14ac:dyDescent="0.2">
      <c r="A7801">
        <f t="shared" si="0"/>
        <v>312</v>
      </c>
      <c r="B7801" t="str">
        <f t="shared" ref="B7801:C7801" si="7775">B7776</f>
        <v>bank</v>
      </c>
      <c r="C7801">
        <f t="shared" si="7775"/>
        <v>1</v>
      </c>
      <c r="D7801">
        <f ca="1">OFFSET(walk!$A$2:$Y$402,TRUNC((ROW()-ROW($D$2))/COLUMNS(walk!$A$2:$Y$402)),MOD(ROW()-ROW($D$2),COLUMNS(walk!$A$2:$Y$402)),1,1)</f>
        <v>39</v>
      </c>
      <c r="E7801">
        <f ca="1">OFFSET(bike!$A$2:$Y$402,TRUNC((ROW()-ROW($E$2))/COLUMNS(bike!$A$2:$Y$402)),MOD(ROW()-ROW($E$2),COLUMNS(bike!$A$2:$Y$402)),1,1)</f>
        <v>12</v>
      </c>
      <c r="F7801">
        <f ca="1">OFFSET(transit!$A$2:$Y$402,TRUNC((ROW()-ROW($F$2))/COLUMNS(transit!$A$2:$Y$402)),MOD(ROW()-ROW($F$2),COLUMNS(transit!$A$2:$Y$402)),1,1)</f>
        <v>35</v>
      </c>
      <c r="G7801">
        <f ca="1">OFFSET(drive!$A$2:$Y$402,TRUNC((ROW()-ROW($G$2))/COLUMNS(drive!$A$2:$Y$402)),MOD(ROW()-ROW($G$2),COLUMNS(drive!$A$2:$Y$402)),1,1)</f>
        <v>7</v>
      </c>
      <c r="H7801" s="5">
        <f ca="1">(VLOOKUP($B7801,weights!$A$2:$R$6,4))*VLOOKUP($B7801,weights!$A$2:$R$6,6)^C7801*(VLOOKUP($B7801,weights!$A$2:$R$6,15)*EXP(VLOOKUP($B7801,weights!$A$2:$R$6,11)*D7801)+VLOOKUP($B7801,weights!$A$2:$R$6,16)*EXP(VLOOKUP($B7801,weights!$A$2:$R$6,12)*E7801)+VLOOKUP($B7801,weights!$A$2:$R$6,17)*EXP(VLOOKUP($B7801,weights!$A$2:$R$6,13)*F7801)+VLOOKUP($B7801,weights!$A$2:$R$6,18)*EXP(VLOOKUP($B7801,weights!$A$2:$R$6,14)*G7801))</f>
        <v>0.57459595159638721</v>
      </c>
    </row>
    <row r="7802" spans="1:8" ht="12.75" x14ac:dyDescent="0.2">
      <c r="A7802">
        <f t="shared" si="0"/>
        <v>313</v>
      </c>
      <c r="B7802" t="str">
        <f t="shared" ref="B7802:C7802" si="7776">B7777</f>
        <v>restaurant</v>
      </c>
      <c r="C7802">
        <f t="shared" si="7776"/>
        <v>0</v>
      </c>
      <c r="D7802">
        <f ca="1">OFFSET(walk!$A$2:$Y$402,TRUNC((ROW()-ROW($D$2))/COLUMNS(walk!$A$2:$Y$402)),MOD(ROW()-ROW($D$2),COLUMNS(walk!$A$2:$Y$402)),1,1)</f>
        <v>5</v>
      </c>
      <c r="E7802">
        <f ca="1">OFFSET(bike!$A$2:$Y$402,TRUNC((ROW()-ROW($E$2))/COLUMNS(bike!$A$2:$Y$402)),MOD(ROW()-ROW($E$2),COLUMNS(bike!$A$2:$Y$402)),1,1)</f>
        <v>1</v>
      </c>
      <c r="F7802">
        <f ca="1">OFFSET(transit!$A$2:$Y$402,TRUNC((ROW()-ROW($F$2))/COLUMNS(transit!$A$2:$Y$402)),MOD(ROW()-ROW($F$2),COLUMNS(transit!$A$2:$Y$402)),1,1)</f>
        <v>5</v>
      </c>
      <c r="G7802">
        <f ca="1">OFFSET(drive!$A$2:$Y$402,TRUNC((ROW()-ROW($G$2))/COLUMNS(drive!$A$2:$Y$402)),MOD(ROW()-ROW($G$2),COLUMNS(drive!$A$2:$Y$402)),1,1)</f>
        <v>1</v>
      </c>
      <c r="H7802" s="5">
        <f ca="1">(VLOOKUP($B7802,weights!$A$2:$R$6,4))*VLOOKUP($B7802,weights!$A$2:$R$6,6)^C7802*(VLOOKUP($B7802,weights!$A$2:$R$6,15)*EXP(VLOOKUP($B7802,weights!$A$2:$R$6,11)*D7802)+VLOOKUP($B7802,weights!$A$2:$R$6,16)*EXP(VLOOKUP($B7802,weights!$A$2:$R$6,12)*E7802)+VLOOKUP($B7802,weights!$A$2:$R$6,17)*EXP(VLOOKUP($B7802,weights!$A$2:$R$6,13)*F7802)+VLOOKUP($B7802,weights!$A$2:$R$6,18)*EXP(VLOOKUP($B7802,weights!$A$2:$R$6,14)*G7802))</f>
        <v>41.195015976462628</v>
      </c>
    </row>
    <row r="7803" spans="1:8" ht="12.75" x14ac:dyDescent="0.2">
      <c r="A7803">
        <f t="shared" si="0"/>
        <v>313</v>
      </c>
      <c r="B7803" t="str">
        <f t="shared" ref="B7803:C7803" si="7777">B7778</f>
        <v>restaurant</v>
      </c>
      <c r="C7803">
        <f t="shared" si="7777"/>
        <v>1</v>
      </c>
      <c r="D7803">
        <f ca="1">OFFSET(walk!$A$2:$Y$402,TRUNC((ROW()-ROW($D$2))/COLUMNS(walk!$A$2:$Y$402)),MOD(ROW()-ROW($D$2),COLUMNS(walk!$A$2:$Y$402)),1,1)</f>
        <v>7</v>
      </c>
      <c r="E7803">
        <f ca="1">OFFSET(bike!$A$2:$Y$402,TRUNC((ROW()-ROW($E$2))/COLUMNS(bike!$A$2:$Y$402)),MOD(ROW()-ROW($E$2),COLUMNS(bike!$A$2:$Y$402)),1,1)</f>
        <v>2</v>
      </c>
      <c r="F7803">
        <f ca="1">OFFSET(transit!$A$2:$Y$402,TRUNC((ROW()-ROW($F$2))/COLUMNS(transit!$A$2:$Y$402)),MOD(ROW()-ROW($F$2),COLUMNS(transit!$A$2:$Y$402)),1,1)</f>
        <v>7</v>
      </c>
      <c r="G7803">
        <f ca="1">OFFSET(drive!$A$2:$Y$402,TRUNC((ROW()-ROW($G$2))/COLUMNS(drive!$A$2:$Y$402)),MOD(ROW()-ROW($G$2),COLUMNS(drive!$A$2:$Y$402)),1,1)</f>
        <v>2</v>
      </c>
      <c r="H7803" s="5">
        <f ca="1">(VLOOKUP($B7803,weights!$A$2:$R$6,4))*VLOOKUP($B7803,weights!$A$2:$R$6,6)^C7803*(VLOOKUP($B7803,weights!$A$2:$R$6,15)*EXP(VLOOKUP($B7803,weights!$A$2:$R$6,11)*D7803)+VLOOKUP($B7803,weights!$A$2:$R$6,16)*EXP(VLOOKUP($B7803,weights!$A$2:$R$6,12)*E7803)+VLOOKUP($B7803,weights!$A$2:$R$6,17)*EXP(VLOOKUP($B7803,weights!$A$2:$R$6,13)*F7803)+VLOOKUP($B7803,weights!$A$2:$R$6,18)*EXP(VLOOKUP($B7803,weights!$A$2:$R$6,14)*G7803))</f>
        <v>28.70355056696598</v>
      </c>
    </row>
    <row r="7804" spans="1:8" ht="12.75" x14ac:dyDescent="0.2">
      <c r="A7804">
        <f t="shared" si="0"/>
        <v>313</v>
      </c>
      <c r="B7804" t="str">
        <f t="shared" ref="B7804:C7804" si="7778">B7779</f>
        <v>restaurant</v>
      </c>
      <c r="C7804">
        <f t="shared" si="7778"/>
        <v>2</v>
      </c>
      <c r="D7804">
        <f ca="1">OFFSET(walk!$A$2:$Y$402,TRUNC((ROW()-ROW($D$2))/COLUMNS(walk!$A$2:$Y$402)),MOD(ROW()-ROW($D$2),COLUMNS(walk!$A$2:$Y$402)),1,1)</f>
        <v>8</v>
      </c>
      <c r="E7804">
        <f ca="1">OFFSET(bike!$A$2:$Y$402,TRUNC((ROW()-ROW($E$2))/COLUMNS(bike!$A$2:$Y$402)),MOD(ROW()-ROW($E$2),COLUMNS(bike!$A$2:$Y$402)),1,1)</f>
        <v>2</v>
      </c>
      <c r="F7804">
        <f ca="1">OFFSET(transit!$A$2:$Y$402,TRUNC((ROW()-ROW($F$2))/COLUMNS(transit!$A$2:$Y$402)),MOD(ROW()-ROW($F$2),COLUMNS(transit!$A$2:$Y$402)),1,1)</f>
        <v>7</v>
      </c>
      <c r="G7804">
        <f ca="1">OFFSET(drive!$A$2:$Y$402,TRUNC((ROW()-ROW($G$2))/COLUMNS(drive!$A$2:$Y$402)),MOD(ROW()-ROW($G$2),COLUMNS(drive!$A$2:$Y$402)),1,1)</f>
        <v>3</v>
      </c>
      <c r="H7804" s="5">
        <f ca="1">(VLOOKUP($B7804,weights!$A$2:$R$6,4))*VLOOKUP($B7804,weights!$A$2:$R$6,6)^C7804*(VLOOKUP($B7804,weights!$A$2:$R$6,15)*EXP(VLOOKUP($B7804,weights!$A$2:$R$6,11)*D7804)+VLOOKUP($B7804,weights!$A$2:$R$6,16)*EXP(VLOOKUP($B7804,weights!$A$2:$R$6,12)*E7804)+VLOOKUP($B7804,weights!$A$2:$R$6,17)*EXP(VLOOKUP($B7804,weights!$A$2:$R$6,13)*F7804)+VLOOKUP($B7804,weights!$A$2:$R$6,18)*EXP(VLOOKUP($B7804,weights!$A$2:$R$6,14)*G7804))</f>
        <v>23.604071726600743</v>
      </c>
    </row>
    <row r="7805" spans="1:8" ht="12.75" x14ac:dyDescent="0.2">
      <c r="A7805">
        <f t="shared" si="0"/>
        <v>313</v>
      </c>
      <c r="B7805" t="str">
        <f t="shared" ref="B7805:C7805" si="7779">B7780</f>
        <v>restaurant</v>
      </c>
      <c r="C7805">
        <f t="shared" si="7779"/>
        <v>3</v>
      </c>
      <c r="D7805">
        <f ca="1">OFFSET(walk!$A$2:$Y$402,TRUNC((ROW()-ROW($D$2))/COLUMNS(walk!$A$2:$Y$402)),MOD(ROW()-ROW($D$2),COLUMNS(walk!$A$2:$Y$402)),1,1)</f>
        <v>10</v>
      </c>
      <c r="E7805">
        <f ca="1">OFFSET(bike!$A$2:$Y$402,TRUNC((ROW()-ROW($E$2))/COLUMNS(bike!$A$2:$Y$402)),MOD(ROW()-ROW($E$2),COLUMNS(bike!$A$2:$Y$402)),1,1)</f>
        <v>2</v>
      </c>
      <c r="F7805">
        <f ca="1">OFFSET(transit!$A$2:$Y$402,TRUNC((ROW()-ROW($F$2))/COLUMNS(transit!$A$2:$Y$402)),MOD(ROW()-ROW($F$2),COLUMNS(transit!$A$2:$Y$402)),1,1)</f>
        <v>8</v>
      </c>
      <c r="G7805">
        <f ca="1">OFFSET(drive!$A$2:$Y$402,TRUNC((ROW()-ROW($G$2))/COLUMNS(drive!$A$2:$Y$402)),MOD(ROW()-ROW($G$2),COLUMNS(drive!$A$2:$Y$402)),1,1)</f>
        <v>3</v>
      </c>
      <c r="H7805" s="5">
        <f ca="1">(VLOOKUP($B7805,weights!$A$2:$R$6,4))*VLOOKUP($B7805,weights!$A$2:$R$6,6)^C7805*(VLOOKUP($B7805,weights!$A$2:$R$6,15)*EXP(VLOOKUP($B7805,weights!$A$2:$R$6,11)*D7805)+VLOOKUP($B7805,weights!$A$2:$R$6,16)*EXP(VLOOKUP($B7805,weights!$A$2:$R$6,12)*E7805)+VLOOKUP($B7805,weights!$A$2:$R$6,17)*EXP(VLOOKUP($B7805,weights!$A$2:$R$6,13)*F7805)+VLOOKUP($B7805,weights!$A$2:$R$6,18)*EXP(VLOOKUP($B7805,weights!$A$2:$R$6,14)*G7805))</f>
        <v>19.707588023203989</v>
      </c>
    </row>
    <row r="7806" spans="1:8" ht="12.75" x14ac:dyDescent="0.2">
      <c r="A7806">
        <f t="shared" si="0"/>
        <v>313</v>
      </c>
      <c r="B7806" t="str">
        <f t="shared" ref="B7806:C7806" si="7780">B7781</f>
        <v>restaurant</v>
      </c>
      <c r="C7806">
        <f t="shared" si="7780"/>
        <v>4</v>
      </c>
      <c r="D7806">
        <f ca="1">OFFSET(walk!$A$2:$Y$402,TRUNC((ROW()-ROW($D$2))/COLUMNS(walk!$A$2:$Y$402)),MOD(ROW()-ROW($D$2),COLUMNS(walk!$A$2:$Y$402)),1,1)</f>
        <v>10</v>
      </c>
      <c r="E7806">
        <f ca="1">OFFSET(bike!$A$2:$Y$402,TRUNC((ROW()-ROW($E$2))/COLUMNS(bike!$A$2:$Y$402)),MOD(ROW()-ROW($E$2),COLUMNS(bike!$A$2:$Y$402)),1,1)</f>
        <v>3</v>
      </c>
      <c r="F7806">
        <f ca="1">OFFSET(transit!$A$2:$Y$402,TRUNC((ROW()-ROW($F$2))/COLUMNS(transit!$A$2:$Y$402)),MOD(ROW()-ROW($F$2),COLUMNS(transit!$A$2:$Y$402)),1,1)</f>
        <v>8</v>
      </c>
      <c r="G7806">
        <f ca="1">OFFSET(drive!$A$2:$Y$402,TRUNC((ROW()-ROW($G$2))/COLUMNS(drive!$A$2:$Y$402)),MOD(ROW()-ROW($G$2),COLUMNS(drive!$A$2:$Y$402)),1,1)</f>
        <v>4</v>
      </c>
      <c r="H7806" s="5">
        <f ca="1">(VLOOKUP($B7806,weights!$A$2:$R$6,4))*VLOOKUP($B7806,weights!$A$2:$R$6,6)^C7806*(VLOOKUP($B7806,weights!$A$2:$R$6,15)*EXP(VLOOKUP($B7806,weights!$A$2:$R$6,11)*D7806)+VLOOKUP($B7806,weights!$A$2:$R$6,16)*EXP(VLOOKUP($B7806,weights!$A$2:$R$6,12)*E7806)+VLOOKUP($B7806,weights!$A$2:$R$6,17)*EXP(VLOOKUP($B7806,weights!$A$2:$R$6,13)*F7806)+VLOOKUP($B7806,weights!$A$2:$R$6,18)*EXP(VLOOKUP($B7806,weights!$A$2:$R$6,14)*G7806))</f>
        <v>15.322082184842094</v>
      </c>
    </row>
    <row r="7807" spans="1:8" ht="12.75" x14ac:dyDescent="0.2">
      <c r="A7807">
        <f t="shared" si="0"/>
        <v>313</v>
      </c>
      <c r="B7807" t="str">
        <f t="shared" ref="B7807:C7807" si="7781">B7782</f>
        <v>restaurant</v>
      </c>
      <c r="C7807">
        <f t="shared" si="7781"/>
        <v>5</v>
      </c>
      <c r="D7807">
        <f ca="1">OFFSET(walk!$A$2:$Y$402,TRUNC((ROW()-ROW($D$2))/COLUMNS(walk!$A$2:$Y$402)),MOD(ROW()-ROW($D$2),COLUMNS(walk!$A$2:$Y$402)),1,1)</f>
        <v>11</v>
      </c>
      <c r="E7807">
        <f ca="1">OFFSET(bike!$A$2:$Y$402,TRUNC((ROW()-ROW($E$2))/COLUMNS(bike!$A$2:$Y$402)),MOD(ROW()-ROW($E$2),COLUMNS(bike!$A$2:$Y$402)),1,1)</f>
        <v>4</v>
      </c>
      <c r="F7807">
        <f ca="1">OFFSET(transit!$A$2:$Y$402,TRUNC((ROW()-ROW($F$2))/COLUMNS(transit!$A$2:$Y$402)),MOD(ROW()-ROW($F$2),COLUMNS(transit!$A$2:$Y$402)),1,1)</f>
        <v>9</v>
      </c>
      <c r="G7807">
        <f ca="1">OFFSET(drive!$A$2:$Y$402,TRUNC((ROW()-ROW($G$2))/COLUMNS(drive!$A$2:$Y$402)),MOD(ROW()-ROW($G$2),COLUMNS(drive!$A$2:$Y$402)),1,1)</f>
        <v>4</v>
      </c>
      <c r="H7807" s="5">
        <f ca="1">(VLOOKUP($B7807,weights!$A$2:$R$6,4))*VLOOKUP($B7807,weights!$A$2:$R$6,6)^C7807*(VLOOKUP($B7807,weights!$A$2:$R$6,15)*EXP(VLOOKUP($B7807,weights!$A$2:$R$6,11)*D7807)+VLOOKUP($B7807,weights!$A$2:$R$6,16)*EXP(VLOOKUP($B7807,weights!$A$2:$R$6,12)*E7807)+VLOOKUP($B7807,weights!$A$2:$R$6,17)*EXP(VLOOKUP($B7807,weights!$A$2:$R$6,13)*F7807)+VLOOKUP($B7807,weights!$A$2:$R$6,18)*EXP(VLOOKUP($B7807,weights!$A$2:$R$6,14)*G7807))</f>
        <v>12.133394510440905</v>
      </c>
    </row>
    <row r="7808" spans="1:8" ht="12.75" x14ac:dyDescent="0.2">
      <c r="A7808">
        <f t="shared" si="0"/>
        <v>313</v>
      </c>
      <c r="B7808" t="str">
        <f t="shared" ref="B7808:C7808" si="7782">B7783</f>
        <v>restaurant</v>
      </c>
      <c r="C7808">
        <f t="shared" si="7782"/>
        <v>6</v>
      </c>
      <c r="D7808">
        <f ca="1">OFFSET(walk!$A$2:$Y$402,TRUNC((ROW()-ROW($D$2))/COLUMNS(walk!$A$2:$Y$402)),MOD(ROW()-ROW($D$2),COLUMNS(walk!$A$2:$Y$402)),1,1)</f>
        <v>14</v>
      </c>
      <c r="E7808">
        <f ca="1">OFFSET(bike!$A$2:$Y$402,TRUNC((ROW()-ROW($E$2))/COLUMNS(bike!$A$2:$Y$402)),MOD(ROW()-ROW($E$2),COLUMNS(bike!$A$2:$Y$402)),1,1)</f>
        <v>4</v>
      </c>
      <c r="F7808">
        <f ca="1">OFFSET(transit!$A$2:$Y$402,TRUNC((ROW()-ROW($F$2))/COLUMNS(transit!$A$2:$Y$402)),MOD(ROW()-ROW($F$2),COLUMNS(transit!$A$2:$Y$402)),1,1)</f>
        <v>9</v>
      </c>
      <c r="G7808">
        <f ca="1">OFFSET(drive!$A$2:$Y$402,TRUNC((ROW()-ROW($G$2))/COLUMNS(drive!$A$2:$Y$402)),MOD(ROW()-ROW($G$2),COLUMNS(drive!$A$2:$Y$402)),1,1)</f>
        <v>4</v>
      </c>
      <c r="H7808" s="5">
        <f ca="1">(VLOOKUP($B7808,weights!$A$2:$R$6,4))*VLOOKUP($B7808,weights!$A$2:$R$6,6)^C7808*(VLOOKUP($B7808,weights!$A$2:$R$6,15)*EXP(VLOOKUP($B7808,weights!$A$2:$R$6,11)*D7808)+VLOOKUP($B7808,weights!$A$2:$R$6,16)*EXP(VLOOKUP($B7808,weights!$A$2:$R$6,12)*E7808)+VLOOKUP($B7808,weights!$A$2:$R$6,17)*EXP(VLOOKUP($B7808,weights!$A$2:$R$6,13)*F7808)+VLOOKUP($B7808,weights!$A$2:$R$6,18)*EXP(VLOOKUP($B7808,weights!$A$2:$R$6,14)*G7808))</f>
        <v>10.443881487856354</v>
      </c>
    </row>
    <row r="7809" spans="1:8" ht="12.75" x14ac:dyDescent="0.2">
      <c r="A7809">
        <f t="shared" si="0"/>
        <v>313</v>
      </c>
      <c r="B7809" t="str">
        <f t="shared" ref="B7809:C7809" si="7783">B7784</f>
        <v>restaurant</v>
      </c>
      <c r="C7809">
        <f t="shared" si="7783"/>
        <v>7</v>
      </c>
      <c r="D7809">
        <f ca="1">OFFSET(walk!$A$2:$Y$402,TRUNC((ROW()-ROW($D$2))/COLUMNS(walk!$A$2:$Y$402)),MOD(ROW()-ROW($D$2),COLUMNS(walk!$A$2:$Y$402)),1,1)</f>
        <v>16</v>
      </c>
      <c r="E7809">
        <f ca="1">OFFSET(bike!$A$2:$Y$402,TRUNC((ROW()-ROW($E$2))/COLUMNS(bike!$A$2:$Y$402)),MOD(ROW()-ROW($E$2),COLUMNS(bike!$A$2:$Y$402)),1,1)</f>
        <v>5</v>
      </c>
      <c r="F7809">
        <f ca="1">OFFSET(transit!$A$2:$Y$402,TRUNC((ROW()-ROW($F$2))/COLUMNS(transit!$A$2:$Y$402)),MOD(ROW()-ROW($F$2),COLUMNS(transit!$A$2:$Y$402)),1,1)</f>
        <v>10</v>
      </c>
      <c r="G7809">
        <f ca="1">OFFSET(drive!$A$2:$Y$402,TRUNC((ROW()-ROW($G$2))/COLUMNS(drive!$A$2:$Y$402)),MOD(ROW()-ROW($G$2),COLUMNS(drive!$A$2:$Y$402)),1,1)</f>
        <v>4</v>
      </c>
      <c r="H7809" s="5">
        <f ca="1">(VLOOKUP($B7809,weights!$A$2:$R$6,4))*VLOOKUP($B7809,weights!$A$2:$R$6,6)^C7809*(VLOOKUP($B7809,weights!$A$2:$R$6,15)*EXP(VLOOKUP($B7809,weights!$A$2:$R$6,11)*D7809)+VLOOKUP($B7809,weights!$A$2:$R$6,16)*EXP(VLOOKUP($B7809,weights!$A$2:$R$6,12)*E7809)+VLOOKUP($B7809,weights!$A$2:$R$6,17)*EXP(VLOOKUP($B7809,weights!$A$2:$R$6,13)*F7809)+VLOOKUP($B7809,weights!$A$2:$R$6,18)*EXP(VLOOKUP($B7809,weights!$A$2:$R$6,14)*G7809))</f>
        <v>8.3381135674772597</v>
      </c>
    </row>
    <row r="7810" spans="1:8" ht="12.75" x14ac:dyDescent="0.2">
      <c r="A7810">
        <f t="shared" si="0"/>
        <v>313</v>
      </c>
      <c r="B7810" t="str">
        <f t="shared" ref="B7810:C7810" si="7784">B7785</f>
        <v>restaurant</v>
      </c>
      <c r="C7810">
        <f t="shared" si="7784"/>
        <v>8</v>
      </c>
      <c r="D7810">
        <f ca="1">OFFSET(walk!$A$2:$Y$402,TRUNC((ROW()-ROW($D$2))/COLUMNS(walk!$A$2:$Y$402)),MOD(ROW()-ROW($D$2),COLUMNS(walk!$A$2:$Y$402)),1,1)</f>
        <v>16</v>
      </c>
      <c r="E7810">
        <f ca="1">OFFSET(bike!$A$2:$Y$402,TRUNC((ROW()-ROW($E$2))/COLUMNS(bike!$A$2:$Y$402)),MOD(ROW()-ROW($E$2),COLUMNS(bike!$A$2:$Y$402)),1,1)</f>
        <v>5</v>
      </c>
      <c r="F7810">
        <f ca="1">OFFSET(transit!$A$2:$Y$402,TRUNC((ROW()-ROW($F$2))/COLUMNS(transit!$A$2:$Y$402)),MOD(ROW()-ROW($F$2),COLUMNS(transit!$A$2:$Y$402)),1,1)</f>
        <v>10</v>
      </c>
      <c r="G7810">
        <f ca="1">OFFSET(drive!$A$2:$Y$402,TRUNC((ROW()-ROW($G$2))/COLUMNS(drive!$A$2:$Y$402)),MOD(ROW()-ROW($G$2),COLUMNS(drive!$A$2:$Y$402)),1,1)</f>
        <v>4</v>
      </c>
      <c r="H7810" s="5">
        <f ca="1">(VLOOKUP($B7810,weights!$A$2:$R$6,4))*VLOOKUP($B7810,weights!$A$2:$R$6,6)^C7810*(VLOOKUP($B7810,weights!$A$2:$R$6,15)*EXP(VLOOKUP($B7810,weights!$A$2:$R$6,11)*D7810)+VLOOKUP($B7810,weights!$A$2:$R$6,16)*EXP(VLOOKUP($B7810,weights!$A$2:$R$6,12)*E7810)+VLOOKUP($B7810,weights!$A$2:$R$6,17)*EXP(VLOOKUP($B7810,weights!$A$2:$R$6,13)*F7810)+VLOOKUP($B7810,weights!$A$2:$R$6,18)*EXP(VLOOKUP($B7810,weights!$A$2:$R$6,14)*G7810))</f>
        <v>7.473420308627766</v>
      </c>
    </row>
    <row r="7811" spans="1:8" ht="12.75" x14ac:dyDescent="0.2">
      <c r="A7811">
        <f t="shared" si="0"/>
        <v>313</v>
      </c>
      <c r="B7811" t="str">
        <f t="shared" ref="B7811:C7811" si="7785">B7786</f>
        <v>restaurant</v>
      </c>
      <c r="C7811">
        <f t="shared" si="7785"/>
        <v>9</v>
      </c>
      <c r="D7811">
        <f ca="1">OFFSET(walk!$A$2:$Y$402,TRUNC((ROW()-ROW($D$2))/COLUMNS(walk!$A$2:$Y$402)),MOD(ROW()-ROW($D$2),COLUMNS(walk!$A$2:$Y$402)),1,1)</f>
        <v>17</v>
      </c>
      <c r="E7811">
        <f ca="1">OFFSET(bike!$A$2:$Y$402,TRUNC((ROW()-ROW($E$2))/COLUMNS(bike!$A$2:$Y$402)),MOD(ROW()-ROW($E$2),COLUMNS(bike!$A$2:$Y$402)),1,1)</f>
        <v>100</v>
      </c>
      <c r="F7811">
        <f ca="1">OFFSET(transit!$A$2:$Y$402,TRUNC((ROW()-ROW($F$2))/COLUMNS(transit!$A$2:$Y$402)),MOD(ROW()-ROW($F$2),COLUMNS(transit!$A$2:$Y$402)),1,1)</f>
        <v>14</v>
      </c>
      <c r="G7811">
        <f ca="1">OFFSET(drive!$A$2:$Y$402,TRUNC((ROW()-ROW($G$2))/COLUMNS(drive!$A$2:$Y$402)),MOD(ROW()-ROW($G$2),COLUMNS(drive!$A$2:$Y$402)),1,1)</f>
        <v>7</v>
      </c>
      <c r="H7811" s="5">
        <f ca="1">(VLOOKUP($B7811,weights!$A$2:$R$6,4))*VLOOKUP($B7811,weights!$A$2:$R$6,6)^C7811*(VLOOKUP($B7811,weights!$A$2:$R$6,15)*EXP(VLOOKUP($B7811,weights!$A$2:$R$6,11)*D7811)+VLOOKUP($B7811,weights!$A$2:$R$6,16)*EXP(VLOOKUP($B7811,weights!$A$2:$R$6,12)*E7811)+VLOOKUP($B7811,weights!$A$2:$R$6,17)*EXP(VLOOKUP($B7811,weights!$A$2:$R$6,13)*F7811)+VLOOKUP($B7811,weights!$A$2:$R$6,18)*EXP(VLOOKUP($B7811,weights!$A$2:$R$6,14)*G7811))</f>
        <v>2.9726036437977728</v>
      </c>
    </row>
    <row r="7812" spans="1:8" ht="12.75" x14ac:dyDescent="0.2">
      <c r="A7812">
        <f t="shared" si="0"/>
        <v>313</v>
      </c>
      <c r="B7812" t="str">
        <f t="shared" ref="B7812:C7812" si="7786">B7787</f>
        <v>supermarket</v>
      </c>
      <c r="C7812">
        <f t="shared" si="7786"/>
        <v>0</v>
      </c>
      <c r="D7812">
        <f ca="1">OFFSET(walk!$A$2:$Y$402,TRUNC((ROW()-ROW($D$2))/COLUMNS(walk!$A$2:$Y$402)),MOD(ROW()-ROW($D$2),COLUMNS(walk!$A$2:$Y$402)),1,1)</f>
        <v>39</v>
      </c>
      <c r="E7812">
        <f ca="1">OFFSET(bike!$A$2:$Y$402,TRUNC((ROW()-ROW($E$2))/COLUMNS(bike!$A$2:$Y$402)),MOD(ROW()-ROW($E$2),COLUMNS(bike!$A$2:$Y$402)),1,1)</f>
        <v>14</v>
      </c>
      <c r="F7812">
        <f ca="1">OFFSET(transit!$A$2:$Y$402,TRUNC((ROW()-ROW($F$2))/COLUMNS(transit!$A$2:$Y$402)),MOD(ROW()-ROW($F$2),COLUMNS(transit!$A$2:$Y$402)),1,1)</f>
        <v>20</v>
      </c>
      <c r="G7812">
        <f ca="1">OFFSET(drive!$A$2:$Y$402,TRUNC((ROW()-ROW($G$2))/COLUMNS(drive!$A$2:$Y$402)),MOD(ROW()-ROW($G$2),COLUMNS(drive!$A$2:$Y$402)),1,1)</f>
        <v>8</v>
      </c>
      <c r="H7812" s="5">
        <f ca="1">(VLOOKUP($B7812,weights!$A$2:$R$6,4))*VLOOKUP($B7812,weights!$A$2:$R$6,6)^C7812*(VLOOKUP($B7812,weights!$A$2:$R$6,15)*EXP(VLOOKUP($B7812,weights!$A$2:$R$6,11)*D7812)+VLOOKUP($B7812,weights!$A$2:$R$6,16)*EXP(VLOOKUP($B7812,weights!$A$2:$R$6,12)*E7812)+VLOOKUP($B7812,weights!$A$2:$R$6,17)*EXP(VLOOKUP($B7812,weights!$A$2:$R$6,13)*F7812)+VLOOKUP($B7812,weights!$A$2:$R$6,18)*EXP(VLOOKUP($B7812,weights!$A$2:$R$6,14)*G7812))</f>
        <v>3.6085742282122468</v>
      </c>
    </row>
    <row r="7813" spans="1:8" ht="12.75" x14ac:dyDescent="0.2">
      <c r="A7813">
        <f t="shared" si="0"/>
        <v>313</v>
      </c>
      <c r="B7813" t="str">
        <f t="shared" ref="B7813:C7813" si="7787">B7788</f>
        <v>supermarket</v>
      </c>
      <c r="C7813">
        <f t="shared" si="7787"/>
        <v>1</v>
      </c>
      <c r="D7813">
        <f ca="1">OFFSET(walk!$A$2:$Y$402,TRUNC((ROW()-ROW($D$2))/COLUMNS(walk!$A$2:$Y$402)),MOD(ROW()-ROW($D$2),COLUMNS(walk!$A$2:$Y$402)),1,1)</f>
        <v>47</v>
      </c>
      <c r="E7813">
        <f ca="1">OFFSET(bike!$A$2:$Y$402,TRUNC((ROW()-ROW($E$2))/COLUMNS(bike!$A$2:$Y$402)),MOD(ROW()-ROW($E$2),COLUMNS(bike!$A$2:$Y$402)),1,1)</f>
        <v>15</v>
      </c>
      <c r="F7813">
        <f ca="1">OFFSET(transit!$A$2:$Y$402,TRUNC((ROW()-ROW($F$2))/COLUMNS(transit!$A$2:$Y$402)),MOD(ROW()-ROW($F$2),COLUMNS(transit!$A$2:$Y$402)),1,1)</f>
        <v>25</v>
      </c>
      <c r="G7813">
        <f ca="1">OFFSET(drive!$A$2:$Y$402,TRUNC((ROW()-ROW($G$2))/COLUMNS(drive!$A$2:$Y$402)),MOD(ROW()-ROW($G$2),COLUMNS(drive!$A$2:$Y$402)),1,1)</f>
        <v>10</v>
      </c>
      <c r="H7813" s="5">
        <f ca="1">(VLOOKUP($B7813,weights!$A$2:$R$6,4))*VLOOKUP($B7813,weights!$A$2:$R$6,6)^C7813*(VLOOKUP($B7813,weights!$A$2:$R$6,15)*EXP(VLOOKUP($B7813,weights!$A$2:$R$6,11)*D7813)+VLOOKUP($B7813,weights!$A$2:$R$6,16)*EXP(VLOOKUP($B7813,weights!$A$2:$R$6,12)*E7813)+VLOOKUP($B7813,weights!$A$2:$R$6,17)*EXP(VLOOKUP($B7813,weights!$A$2:$R$6,13)*F7813)+VLOOKUP($B7813,weights!$A$2:$R$6,18)*EXP(VLOOKUP($B7813,weights!$A$2:$R$6,14)*G7813))</f>
        <v>1.3647855623031342</v>
      </c>
    </row>
    <row r="7814" spans="1:8" ht="12.75" x14ac:dyDescent="0.2">
      <c r="A7814">
        <f t="shared" si="0"/>
        <v>313</v>
      </c>
      <c r="B7814" t="str">
        <f t="shared" ref="B7814:C7814" si="7788">B7789</f>
        <v>supermarket</v>
      </c>
      <c r="C7814">
        <f t="shared" si="7788"/>
        <v>2</v>
      </c>
      <c r="D7814">
        <f ca="1">OFFSET(walk!$A$2:$Y$402,TRUNC((ROW()-ROW($D$2))/COLUMNS(walk!$A$2:$Y$402)),MOD(ROW()-ROW($D$2),COLUMNS(walk!$A$2:$Y$402)),1,1)</f>
        <v>52</v>
      </c>
      <c r="E7814">
        <f ca="1">OFFSET(bike!$A$2:$Y$402,TRUNC((ROW()-ROW($E$2))/COLUMNS(bike!$A$2:$Y$402)),MOD(ROW()-ROW($E$2),COLUMNS(bike!$A$2:$Y$402)),1,1)</f>
        <v>16</v>
      </c>
      <c r="F7814">
        <f ca="1">OFFSET(transit!$A$2:$Y$402,TRUNC((ROW()-ROW($F$2))/COLUMNS(transit!$A$2:$Y$402)),MOD(ROW()-ROW($F$2),COLUMNS(transit!$A$2:$Y$402)),1,1)</f>
        <v>32</v>
      </c>
      <c r="G7814">
        <f ca="1">OFFSET(drive!$A$2:$Y$402,TRUNC((ROW()-ROW($G$2))/COLUMNS(drive!$A$2:$Y$402)),MOD(ROW()-ROW($G$2),COLUMNS(drive!$A$2:$Y$402)),1,1)</f>
        <v>12</v>
      </c>
      <c r="H7814" s="5">
        <f ca="1">(VLOOKUP($B7814,weights!$A$2:$R$6,4))*VLOOKUP($B7814,weights!$A$2:$R$6,6)^C7814*(VLOOKUP($B7814,weights!$A$2:$R$6,15)*EXP(VLOOKUP($B7814,weights!$A$2:$R$6,11)*D7814)+VLOOKUP($B7814,weights!$A$2:$R$6,16)*EXP(VLOOKUP($B7814,weights!$A$2:$R$6,12)*E7814)+VLOOKUP($B7814,weights!$A$2:$R$6,17)*EXP(VLOOKUP($B7814,weights!$A$2:$R$6,13)*F7814)+VLOOKUP($B7814,weights!$A$2:$R$6,18)*EXP(VLOOKUP($B7814,weights!$A$2:$R$6,14)*G7814))</f>
        <v>0.51903645313329672</v>
      </c>
    </row>
    <row r="7815" spans="1:8" ht="12.75" x14ac:dyDescent="0.2">
      <c r="A7815">
        <f t="shared" si="0"/>
        <v>313</v>
      </c>
      <c r="B7815" t="str">
        <f t="shared" ref="B7815:C7815" si="7789">B7790</f>
        <v>supermarket</v>
      </c>
      <c r="C7815">
        <f t="shared" si="7789"/>
        <v>3</v>
      </c>
      <c r="D7815">
        <f ca="1">OFFSET(walk!$A$2:$Y$402,TRUNC((ROW()-ROW($D$2))/COLUMNS(walk!$A$2:$Y$402)),MOD(ROW()-ROW($D$2),COLUMNS(walk!$A$2:$Y$402)),1,1)</f>
        <v>59</v>
      </c>
      <c r="E7815">
        <f ca="1">OFFSET(bike!$A$2:$Y$402,TRUNC((ROW()-ROW($E$2))/COLUMNS(bike!$A$2:$Y$402)),MOD(ROW()-ROW($E$2),COLUMNS(bike!$A$2:$Y$402)),1,1)</f>
        <v>19</v>
      </c>
      <c r="F7815">
        <f ca="1">OFFSET(transit!$A$2:$Y$402,TRUNC((ROW()-ROW($F$2))/COLUMNS(transit!$A$2:$Y$402)),MOD(ROW()-ROW($F$2),COLUMNS(transit!$A$2:$Y$402)),1,1)</f>
        <v>37</v>
      </c>
      <c r="G7815">
        <f ca="1">OFFSET(drive!$A$2:$Y$402,TRUNC((ROW()-ROW($G$2))/COLUMNS(drive!$A$2:$Y$402)),MOD(ROW()-ROW($G$2),COLUMNS(drive!$A$2:$Y$402)),1,1)</f>
        <v>13</v>
      </c>
      <c r="H7815" s="5">
        <f ca="1">(VLOOKUP($B7815,weights!$A$2:$R$6,4))*VLOOKUP($B7815,weights!$A$2:$R$6,6)^C7815*(VLOOKUP($B7815,weights!$A$2:$R$6,15)*EXP(VLOOKUP($B7815,weights!$A$2:$R$6,11)*D7815)+VLOOKUP($B7815,weights!$A$2:$R$6,16)*EXP(VLOOKUP($B7815,weights!$A$2:$R$6,12)*E7815)+VLOOKUP($B7815,weights!$A$2:$R$6,17)*EXP(VLOOKUP($B7815,weights!$A$2:$R$6,13)*F7815)+VLOOKUP($B7815,weights!$A$2:$R$6,18)*EXP(VLOOKUP($B7815,weights!$A$2:$R$6,14)*G7815))</f>
        <v>0.23696560340978148</v>
      </c>
    </row>
    <row r="7816" spans="1:8" ht="12.75" x14ac:dyDescent="0.2">
      <c r="A7816">
        <f t="shared" si="0"/>
        <v>313</v>
      </c>
      <c r="B7816" t="str">
        <f t="shared" ref="B7816:C7816" si="7790">B7791</f>
        <v>supermarket</v>
      </c>
      <c r="C7816">
        <f t="shared" si="7790"/>
        <v>4</v>
      </c>
      <c r="D7816">
        <f ca="1">OFFSET(walk!$A$2:$Y$402,TRUNC((ROW()-ROW($D$2))/COLUMNS(walk!$A$2:$Y$402)),MOD(ROW()-ROW($D$2),COLUMNS(walk!$A$2:$Y$402)),1,1)</f>
        <v>76</v>
      </c>
      <c r="E7816">
        <f ca="1">OFFSET(bike!$A$2:$Y$402,TRUNC((ROW()-ROW($E$2))/COLUMNS(bike!$A$2:$Y$402)),MOD(ROW()-ROW($E$2),COLUMNS(bike!$A$2:$Y$402)),1,1)</f>
        <v>24</v>
      </c>
      <c r="F7816">
        <f ca="1">OFFSET(transit!$A$2:$Y$402,TRUNC((ROW()-ROW($F$2))/COLUMNS(transit!$A$2:$Y$402)),MOD(ROW()-ROW($F$2),COLUMNS(transit!$A$2:$Y$402)),1,1)</f>
        <v>39</v>
      </c>
      <c r="G7816">
        <f ca="1">OFFSET(drive!$A$2:$Y$402,TRUNC((ROW()-ROW($G$2))/COLUMNS(drive!$A$2:$Y$402)),MOD(ROW()-ROW($G$2),COLUMNS(drive!$A$2:$Y$402)),1,1)</f>
        <v>15</v>
      </c>
      <c r="H7816" s="5">
        <f ca="1">(VLOOKUP($B7816,weights!$A$2:$R$6,4))*VLOOKUP($B7816,weights!$A$2:$R$6,6)^C7816*(VLOOKUP($B7816,weights!$A$2:$R$6,15)*EXP(VLOOKUP($B7816,weights!$A$2:$R$6,11)*D7816)+VLOOKUP($B7816,weights!$A$2:$R$6,16)*EXP(VLOOKUP($B7816,weights!$A$2:$R$6,12)*E7816)+VLOOKUP($B7816,weights!$A$2:$R$6,17)*EXP(VLOOKUP($B7816,weights!$A$2:$R$6,13)*F7816)+VLOOKUP($B7816,weights!$A$2:$R$6,18)*EXP(VLOOKUP($B7816,weights!$A$2:$R$6,14)*G7816))</f>
        <v>8.9398136122826433E-2</v>
      </c>
    </row>
    <row r="7817" spans="1:8" ht="12.75" x14ac:dyDescent="0.2">
      <c r="A7817">
        <f t="shared" si="0"/>
        <v>313</v>
      </c>
      <c r="B7817" t="str">
        <f t="shared" ref="B7817:C7817" si="7791">B7792</f>
        <v>store</v>
      </c>
      <c r="C7817">
        <f t="shared" si="7791"/>
        <v>0</v>
      </c>
      <c r="D7817">
        <f ca="1">OFFSET(walk!$A$2:$Y$402,TRUNC((ROW()-ROW($D$2))/COLUMNS(walk!$A$2:$Y$402)),MOD(ROW()-ROW($D$2),COLUMNS(walk!$A$2:$Y$402)),1,1)</f>
        <v>4</v>
      </c>
      <c r="E7817">
        <f ca="1">OFFSET(bike!$A$2:$Y$402,TRUNC((ROW()-ROW($E$2))/COLUMNS(bike!$A$2:$Y$402)),MOD(ROW()-ROW($E$2),COLUMNS(bike!$A$2:$Y$402)),1,1)</f>
        <v>1</v>
      </c>
      <c r="F7817">
        <f ca="1">OFFSET(transit!$A$2:$Y$402,TRUNC((ROW()-ROW($F$2))/COLUMNS(transit!$A$2:$Y$402)),MOD(ROW()-ROW($F$2),COLUMNS(transit!$A$2:$Y$402)),1,1)</f>
        <v>4</v>
      </c>
      <c r="G7817">
        <f ca="1">OFFSET(drive!$A$2:$Y$402,TRUNC((ROW()-ROW($G$2))/COLUMNS(drive!$A$2:$Y$402)),MOD(ROW()-ROW($G$2),COLUMNS(drive!$A$2:$Y$402)),1,1)</f>
        <v>1</v>
      </c>
      <c r="H7817" s="5">
        <f ca="1">(VLOOKUP($B7817,weights!$A$2:$R$6,4))*VLOOKUP($B7817,weights!$A$2:$R$6,6)^C7817*(VLOOKUP($B7817,weights!$A$2:$R$6,15)*EXP(VLOOKUP($B7817,weights!$A$2:$R$6,11)*D7817)+VLOOKUP($B7817,weights!$A$2:$R$6,16)*EXP(VLOOKUP($B7817,weights!$A$2:$R$6,12)*E7817)+VLOOKUP($B7817,weights!$A$2:$R$6,17)*EXP(VLOOKUP($B7817,weights!$A$2:$R$6,13)*F7817)+VLOOKUP($B7817,weights!$A$2:$R$6,18)*EXP(VLOOKUP($B7817,weights!$A$2:$R$6,14)*G7817))</f>
        <v>22.338230552247637</v>
      </c>
    </row>
    <row r="7818" spans="1:8" ht="12.75" x14ac:dyDescent="0.2">
      <c r="A7818">
        <f t="shared" si="0"/>
        <v>313</v>
      </c>
      <c r="B7818" t="str">
        <f t="shared" ref="B7818:C7818" si="7792">B7793</f>
        <v>store</v>
      </c>
      <c r="C7818">
        <f t="shared" si="7792"/>
        <v>1</v>
      </c>
      <c r="D7818">
        <f ca="1">OFFSET(walk!$A$2:$Y$402,TRUNC((ROW()-ROW($D$2))/COLUMNS(walk!$A$2:$Y$402)),MOD(ROW()-ROW($D$2),COLUMNS(walk!$A$2:$Y$402)),1,1)</f>
        <v>5</v>
      </c>
      <c r="E7818">
        <f ca="1">OFFSET(bike!$A$2:$Y$402,TRUNC((ROW()-ROW($E$2))/COLUMNS(bike!$A$2:$Y$402)),MOD(ROW()-ROW($E$2),COLUMNS(bike!$A$2:$Y$402)),1,1)</f>
        <v>1</v>
      </c>
      <c r="F7818">
        <f ca="1">OFFSET(transit!$A$2:$Y$402,TRUNC((ROW()-ROW($F$2))/COLUMNS(transit!$A$2:$Y$402)),MOD(ROW()-ROW($F$2),COLUMNS(transit!$A$2:$Y$402)),1,1)</f>
        <v>5</v>
      </c>
      <c r="G7818">
        <f ca="1">OFFSET(drive!$A$2:$Y$402,TRUNC((ROW()-ROW($G$2))/COLUMNS(drive!$A$2:$Y$402)),MOD(ROW()-ROW($G$2),COLUMNS(drive!$A$2:$Y$402)),1,1)</f>
        <v>1</v>
      </c>
      <c r="H7818" s="5">
        <f ca="1">(VLOOKUP($B7818,weights!$A$2:$R$6,4))*VLOOKUP($B7818,weights!$A$2:$R$6,6)^C7818*(VLOOKUP($B7818,weights!$A$2:$R$6,15)*EXP(VLOOKUP($B7818,weights!$A$2:$R$6,11)*D7818)+VLOOKUP($B7818,weights!$A$2:$R$6,16)*EXP(VLOOKUP($B7818,weights!$A$2:$R$6,12)*E7818)+VLOOKUP($B7818,weights!$A$2:$R$6,17)*EXP(VLOOKUP($B7818,weights!$A$2:$R$6,13)*F7818)+VLOOKUP($B7818,weights!$A$2:$R$6,18)*EXP(VLOOKUP($B7818,weights!$A$2:$R$6,14)*G7818))</f>
        <v>13.897434437427027</v>
      </c>
    </row>
    <row r="7819" spans="1:8" ht="12.75" x14ac:dyDescent="0.2">
      <c r="A7819">
        <f t="shared" si="0"/>
        <v>313</v>
      </c>
      <c r="B7819" t="str">
        <f t="shared" ref="B7819:C7819" si="7793">B7794</f>
        <v>store</v>
      </c>
      <c r="C7819">
        <f t="shared" si="7793"/>
        <v>2</v>
      </c>
      <c r="D7819">
        <f ca="1">OFFSET(walk!$A$2:$Y$402,TRUNC((ROW()-ROW($D$2))/COLUMNS(walk!$A$2:$Y$402)),MOD(ROW()-ROW($D$2),COLUMNS(walk!$A$2:$Y$402)),1,1)</f>
        <v>14</v>
      </c>
      <c r="E7819">
        <f ca="1">OFFSET(bike!$A$2:$Y$402,TRUNC((ROW()-ROW($E$2))/COLUMNS(bike!$A$2:$Y$402)),MOD(ROW()-ROW($E$2),COLUMNS(bike!$A$2:$Y$402)),1,1)</f>
        <v>4</v>
      </c>
      <c r="F7819">
        <f ca="1">OFFSET(transit!$A$2:$Y$402,TRUNC((ROW()-ROW($F$2))/COLUMNS(transit!$A$2:$Y$402)),MOD(ROW()-ROW($F$2),COLUMNS(transit!$A$2:$Y$402)),1,1)</f>
        <v>9</v>
      </c>
      <c r="G7819">
        <f ca="1">OFFSET(drive!$A$2:$Y$402,TRUNC((ROW()-ROW($G$2))/COLUMNS(drive!$A$2:$Y$402)),MOD(ROW()-ROW($G$2),COLUMNS(drive!$A$2:$Y$402)),1,1)</f>
        <v>3</v>
      </c>
      <c r="H7819" s="5">
        <f ca="1">(VLOOKUP($B7819,weights!$A$2:$R$6,4))*VLOOKUP($B7819,weights!$A$2:$R$6,6)^C7819*(VLOOKUP($B7819,weights!$A$2:$R$6,15)*EXP(VLOOKUP($B7819,weights!$A$2:$R$6,11)*D7819)+VLOOKUP($B7819,weights!$A$2:$R$6,16)*EXP(VLOOKUP($B7819,weights!$A$2:$R$6,12)*E7819)+VLOOKUP($B7819,weights!$A$2:$R$6,17)*EXP(VLOOKUP($B7819,weights!$A$2:$R$6,13)*F7819)+VLOOKUP($B7819,weights!$A$2:$R$6,18)*EXP(VLOOKUP($B7819,weights!$A$2:$R$6,14)*G7819))</f>
        <v>3.4209011427911022</v>
      </c>
    </row>
    <row r="7820" spans="1:8" ht="12.75" x14ac:dyDescent="0.2">
      <c r="A7820">
        <f t="shared" si="0"/>
        <v>313</v>
      </c>
      <c r="B7820" t="str">
        <f t="shared" ref="B7820:C7820" si="7794">B7795</f>
        <v>store</v>
      </c>
      <c r="C7820">
        <f t="shared" si="7794"/>
        <v>3</v>
      </c>
      <c r="D7820">
        <f ca="1">OFFSET(walk!$A$2:$Y$402,TRUNC((ROW()-ROW($D$2))/COLUMNS(walk!$A$2:$Y$402)),MOD(ROW()-ROW($D$2),COLUMNS(walk!$A$2:$Y$402)),1,1)</f>
        <v>16</v>
      </c>
      <c r="E7820">
        <f ca="1">OFFSET(bike!$A$2:$Y$402,TRUNC((ROW()-ROW($E$2))/COLUMNS(bike!$A$2:$Y$402)),MOD(ROW()-ROW($E$2),COLUMNS(bike!$A$2:$Y$402)),1,1)</f>
        <v>4</v>
      </c>
      <c r="F7820">
        <f ca="1">OFFSET(transit!$A$2:$Y$402,TRUNC((ROW()-ROW($F$2))/COLUMNS(transit!$A$2:$Y$402)),MOD(ROW()-ROW($F$2),COLUMNS(transit!$A$2:$Y$402)),1,1)</f>
        <v>10</v>
      </c>
      <c r="G7820">
        <f ca="1">OFFSET(drive!$A$2:$Y$402,TRUNC((ROW()-ROW($G$2))/COLUMNS(drive!$A$2:$Y$402)),MOD(ROW()-ROW($G$2),COLUMNS(drive!$A$2:$Y$402)),1,1)</f>
        <v>4</v>
      </c>
      <c r="H7820" s="5">
        <f ca="1">(VLOOKUP($B7820,weights!$A$2:$R$6,4))*VLOOKUP($B7820,weights!$A$2:$R$6,6)^C7820*(VLOOKUP($B7820,weights!$A$2:$R$6,15)*EXP(VLOOKUP($B7820,weights!$A$2:$R$6,11)*D7820)+VLOOKUP($B7820,weights!$A$2:$R$6,16)*EXP(VLOOKUP($B7820,weights!$A$2:$R$6,12)*E7820)+VLOOKUP($B7820,weights!$A$2:$R$6,17)*EXP(VLOOKUP($B7820,weights!$A$2:$R$6,13)*F7820)+VLOOKUP($B7820,weights!$A$2:$R$6,18)*EXP(VLOOKUP($B7820,weights!$A$2:$R$6,14)*G7820))</f>
        <v>1.9166787516156258</v>
      </c>
    </row>
    <row r="7821" spans="1:8" ht="12.75" x14ac:dyDescent="0.2">
      <c r="A7821">
        <f t="shared" si="0"/>
        <v>313</v>
      </c>
      <c r="B7821" t="str">
        <f t="shared" ref="B7821:C7821" si="7795">B7796</f>
        <v>store</v>
      </c>
      <c r="C7821">
        <f t="shared" si="7795"/>
        <v>4</v>
      </c>
      <c r="D7821">
        <f ca="1">OFFSET(walk!$A$2:$Y$402,TRUNC((ROW()-ROW($D$2))/COLUMNS(walk!$A$2:$Y$402)),MOD(ROW()-ROW($D$2),COLUMNS(walk!$A$2:$Y$402)),1,1)</f>
        <v>16</v>
      </c>
      <c r="E7821">
        <f ca="1">OFFSET(bike!$A$2:$Y$402,TRUNC((ROW()-ROW($E$2))/COLUMNS(bike!$A$2:$Y$402)),MOD(ROW()-ROW($E$2),COLUMNS(bike!$A$2:$Y$402)),1,1)</f>
        <v>6</v>
      </c>
      <c r="F7821">
        <f ca="1">OFFSET(transit!$A$2:$Y$402,TRUNC((ROW()-ROW($F$2))/COLUMNS(transit!$A$2:$Y$402)),MOD(ROW()-ROW($F$2),COLUMNS(transit!$A$2:$Y$402)),1,1)</f>
        <v>14</v>
      </c>
      <c r="G7821">
        <f ca="1">OFFSET(drive!$A$2:$Y$402,TRUNC((ROW()-ROW($G$2))/COLUMNS(drive!$A$2:$Y$402)),MOD(ROW()-ROW($G$2),COLUMNS(drive!$A$2:$Y$402)),1,1)</f>
        <v>4</v>
      </c>
      <c r="H7821" s="5">
        <f ca="1">(VLOOKUP($B7821,weights!$A$2:$R$6,4))*VLOOKUP($B7821,weights!$A$2:$R$6,6)^C7821*(VLOOKUP($B7821,weights!$A$2:$R$6,15)*EXP(VLOOKUP($B7821,weights!$A$2:$R$6,11)*D7821)+VLOOKUP($B7821,weights!$A$2:$R$6,16)*EXP(VLOOKUP($B7821,weights!$A$2:$R$6,12)*E7821)+VLOOKUP($B7821,weights!$A$2:$R$6,17)*EXP(VLOOKUP($B7821,weights!$A$2:$R$6,13)*F7821)+VLOOKUP($B7821,weights!$A$2:$R$6,18)*EXP(VLOOKUP($B7821,weights!$A$2:$R$6,14)*G7821))</f>
        <v>0.90211498344104946</v>
      </c>
    </row>
    <row r="7822" spans="1:8" ht="12.75" x14ac:dyDescent="0.2">
      <c r="A7822">
        <f t="shared" si="0"/>
        <v>313</v>
      </c>
      <c r="B7822" t="str">
        <f t="shared" ref="B7822:C7822" si="7796">B7797</f>
        <v>pharmacy</v>
      </c>
      <c r="C7822">
        <f t="shared" si="7796"/>
        <v>0</v>
      </c>
      <c r="D7822">
        <f ca="1">OFFSET(walk!$A$2:$Y$402,TRUNC((ROW()-ROW($D$2))/COLUMNS(walk!$A$2:$Y$402)),MOD(ROW()-ROW($D$2),COLUMNS(walk!$A$2:$Y$402)),1,1)</f>
        <v>9</v>
      </c>
      <c r="E7822">
        <f ca="1">OFFSET(bike!$A$2:$Y$402,TRUNC((ROW()-ROW($E$2))/COLUMNS(bike!$A$2:$Y$402)),MOD(ROW()-ROW($E$2),COLUMNS(bike!$A$2:$Y$402)),1,1)</f>
        <v>3</v>
      </c>
      <c r="F7822">
        <f ca="1">OFFSET(transit!$A$2:$Y$402,TRUNC((ROW()-ROW($F$2))/COLUMNS(transit!$A$2:$Y$402)),MOD(ROW()-ROW($F$2),COLUMNS(transit!$A$2:$Y$402)),1,1)</f>
        <v>9</v>
      </c>
      <c r="G7822">
        <f ca="1">OFFSET(drive!$A$2:$Y$402,TRUNC((ROW()-ROW($G$2))/COLUMNS(drive!$A$2:$Y$402)),MOD(ROW()-ROW($G$2),COLUMNS(drive!$A$2:$Y$402)),1,1)</f>
        <v>2</v>
      </c>
      <c r="H7822" s="5">
        <f ca="1">(VLOOKUP($B7822,weights!$A$2:$R$6,4))*VLOOKUP($B7822,weights!$A$2:$R$6,6)^C7822*(VLOOKUP($B7822,weights!$A$2:$R$6,15)*EXP(VLOOKUP($B7822,weights!$A$2:$R$6,11)*D7822)+VLOOKUP($B7822,weights!$A$2:$R$6,16)*EXP(VLOOKUP($B7822,weights!$A$2:$R$6,12)*E7822)+VLOOKUP($B7822,weights!$A$2:$R$6,17)*EXP(VLOOKUP($B7822,weights!$A$2:$R$6,13)*F7822)+VLOOKUP($B7822,weights!$A$2:$R$6,18)*EXP(VLOOKUP($B7822,weights!$A$2:$R$6,14)*G7822))</f>
        <v>7.2115890219049117</v>
      </c>
    </row>
    <row r="7823" spans="1:8" ht="12.75" x14ac:dyDescent="0.2">
      <c r="A7823">
        <f t="shared" si="0"/>
        <v>313</v>
      </c>
      <c r="B7823" t="str">
        <f t="shared" ref="B7823:C7823" si="7797">B7798</f>
        <v>pharmacy</v>
      </c>
      <c r="C7823">
        <f t="shared" si="7797"/>
        <v>1</v>
      </c>
      <c r="D7823">
        <f ca="1">OFFSET(walk!$A$2:$Y$402,TRUNC((ROW()-ROW($D$2))/COLUMNS(walk!$A$2:$Y$402)),MOD(ROW()-ROW($D$2),COLUMNS(walk!$A$2:$Y$402)),1,1)</f>
        <v>12</v>
      </c>
      <c r="E7823">
        <f ca="1">OFFSET(bike!$A$2:$Y$402,TRUNC((ROW()-ROW($E$2))/COLUMNS(bike!$A$2:$Y$402)),MOD(ROW()-ROW($E$2),COLUMNS(bike!$A$2:$Y$402)),1,1)</f>
        <v>6</v>
      </c>
      <c r="F7823">
        <f ca="1">OFFSET(transit!$A$2:$Y$402,TRUNC((ROW()-ROW($F$2))/COLUMNS(transit!$A$2:$Y$402)),MOD(ROW()-ROW($F$2),COLUMNS(transit!$A$2:$Y$402)),1,1)</f>
        <v>12</v>
      </c>
      <c r="G7823">
        <f ca="1">OFFSET(drive!$A$2:$Y$402,TRUNC((ROW()-ROW($G$2))/COLUMNS(drive!$A$2:$Y$402)),MOD(ROW()-ROW($G$2),COLUMNS(drive!$A$2:$Y$402)),1,1)</f>
        <v>3</v>
      </c>
      <c r="H7823" s="5">
        <f ca="1">(VLOOKUP($B7823,weights!$A$2:$R$6,4))*VLOOKUP($B7823,weights!$A$2:$R$6,6)^C7823*(VLOOKUP($B7823,weights!$A$2:$R$6,15)*EXP(VLOOKUP($B7823,weights!$A$2:$R$6,11)*D7823)+VLOOKUP($B7823,weights!$A$2:$R$6,16)*EXP(VLOOKUP($B7823,weights!$A$2:$R$6,12)*E7823)+VLOOKUP($B7823,weights!$A$2:$R$6,17)*EXP(VLOOKUP($B7823,weights!$A$2:$R$6,13)*F7823)+VLOOKUP($B7823,weights!$A$2:$R$6,18)*EXP(VLOOKUP($B7823,weights!$A$2:$R$6,14)*G7823))</f>
        <v>2.1629102012004964</v>
      </c>
    </row>
    <row r="7824" spans="1:8" ht="12.75" x14ac:dyDescent="0.2">
      <c r="A7824">
        <f t="shared" si="0"/>
        <v>313</v>
      </c>
      <c r="B7824" t="str">
        <f t="shared" ref="B7824:C7824" si="7798">B7799</f>
        <v>pharmacy</v>
      </c>
      <c r="C7824">
        <f t="shared" si="7798"/>
        <v>2</v>
      </c>
      <c r="D7824">
        <f ca="1">OFFSET(walk!$A$2:$Y$402,TRUNC((ROW()-ROW($D$2))/COLUMNS(walk!$A$2:$Y$402)),MOD(ROW()-ROW($D$2),COLUMNS(walk!$A$2:$Y$402)),1,1)</f>
        <v>12</v>
      </c>
      <c r="E7824">
        <f ca="1">OFFSET(bike!$A$2:$Y$402,TRUNC((ROW()-ROW($E$2))/COLUMNS(bike!$A$2:$Y$402)),MOD(ROW()-ROW($E$2),COLUMNS(bike!$A$2:$Y$402)),1,1)</f>
        <v>6</v>
      </c>
      <c r="F7824">
        <f ca="1">OFFSET(transit!$A$2:$Y$402,TRUNC((ROW()-ROW($F$2))/COLUMNS(transit!$A$2:$Y$402)),MOD(ROW()-ROW($F$2),COLUMNS(transit!$A$2:$Y$402)),1,1)</f>
        <v>12</v>
      </c>
      <c r="G7824">
        <f ca="1">OFFSET(drive!$A$2:$Y$402,TRUNC((ROW()-ROW($G$2))/COLUMNS(drive!$A$2:$Y$402)),MOD(ROW()-ROW($G$2),COLUMNS(drive!$A$2:$Y$402)),1,1)</f>
        <v>3</v>
      </c>
      <c r="H7824" s="5">
        <f ca="1">(VLOOKUP($B7824,weights!$A$2:$R$6,4))*VLOOKUP($B7824,weights!$A$2:$R$6,6)^C7824*(VLOOKUP($B7824,weights!$A$2:$R$6,15)*EXP(VLOOKUP($B7824,weights!$A$2:$R$6,11)*D7824)+VLOOKUP($B7824,weights!$A$2:$R$6,16)*EXP(VLOOKUP($B7824,weights!$A$2:$R$6,12)*E7824)+VLOOKUP($B7824,weights!$A$2:$R$6,17)*EXP(VLOOKUP($B7824,weights!$A$2:$R$6,13)*F7824)+VLOOKUP($B7824,weights!$A$2:$R$6,18)*EXP(VLOOKUP($B7824,weights!$A$2:$R$6,14)*G7824))</f>
        <v>1.0414012079854245</v>
      </c>
    </row>
    <row r="7825" spans="1:8" ht="12.75" x14ac:dyDescent="0.2">
      <c r="A7825">
        <f t="shared" si="0"/>
        <v>313</v>
      </c>
      <c r="B7825" t="str">
        <f t="shared" ref="B7825:C7825" si="7799">B7800</f>
        <v>bank</v>
      </c>
      <c r="C7825">
        <f t="shared" si="7799"/>
        <v>0</v>
      </c>
      <c r="D7825">
        <f ca="1">OFFSET(walk!$A$2:$Y$402,TRUNC((ROW()-ROW($D$2))/COLUMNS(walk!$A$2:$Y$402)),MOD(ROW()-ROW($D$2),COLUMNS(walk!$A$2:$Y$402)),1,1)</f>
        <v>21</v>
      </c>
      <c r="E7825">
        <f ca="1">OFFSET(bike!$A$2:$Y$402,TRUNC((ROW()-ROW($E$2))/COLUMNS(bike!$A$2:$Y$402)),MOD(ROW()-ROW($E$2),COLUMNS(bike!$A$2:$Y$402)),1,1)</f>
        <v>7</v>
      </c>
      <c r="F7825">
        <f ca="1">OFFSET(transit!$A$2:$Y$402,TRUNC((ROW()-ROW($F$2))/COLUMNS(transit!$A$2:$Y$402)),MOD(ROW()-ROW($F$2),COLUMNS(transit!$A$2:$Y$402)),1,1)</f>
        <v>21</v>
      </c>
      <c r="G7825">
        <f ca="1">OFFSET(drive!$A$2:$Y$402,TRUNC((ROW()-ROW($G$2))/COLUMNS(drive!$A$2:$Y$402)),MOD(ROW()-ROW($G$2),COLUMNS(drive!$A$2:$Y$402)),1,1)</f>
        <v>6</v>
      </c>
      <c r="H7825" s="5">
        <f ca="1">(VLOOKUP($B7825,weights!$A$2:$R$6,4))*VLOOKUP($B7825,weights!$A$2:$R$6,6)^C7825*(VLOOKUP($B7825,weights!$A$2:$R$6,15)*EXP(VLOOKUP($B7825,weights!$A$2:$R$6,11)*D7825)+VLOOKUP($B7825,weights!$A$2:$R$6,16)*EXP(VLOOKUP($B7825,weights!$A$2:$R$6,12)*E7825)+VLOOKUP($B7825,weights!$A$2:$R$6,17)*EXP(VLOOKUP($B7825,weights!$A$2:$R$6,13)*F7825)+VLOOKUP($B7825,weights!$A$2:$R$6,18)*EXP(VLOOKUP($B7825,weights!$A$2:$R$6,14)*G7825))</f>
        <v>2.5671017494486033</v>
      </c>
    </row>
    <row r="7826" spans="1:8" ht="12.75" x14ac:dyDescent="0.2">
      <c r="A7826">
        <f t="shared" si="0"/>
        <v>313</v>
      </c>
      <c r="B7826" t="str">
        <f t="shared" ref="B7826:C7826" si="7800">B7801</f>
        <v>bank</v>
      </c>
      <c r="C7826">
        <f t="shared" si="7800"/>
        <v>1</v>
      </c>
      <c r="D7826">
        <f ca="1">OFFSET(walk!$A$2:$Y$402,TRUNC((ROW()-ROW($D$2))/COLUMNS(walk!$A$2:$Y$402)),MOD(ROW()-ROW($D$2),COLUMNS(walk!$A$2:$Y$402)),1,1)</f>
        <v>39</v>
      </c>
      <c r="E7826">
        <f ca="1">OFFSET(bike!$A$2:$Y$402,TRUNC((ROW()-ROW($E$2))/COLUMNS(bike!$A$2:$Y$402)),MOD(ROW()-ROW($E$2),COLUMNS(bike!$A$2:$Y$402)),1,1)</f>
        <v>12</v>
      </c>
      <c r="F7826">
        <f ca="1">OFFSET(transit!$A$2:$Y$402,TRUNC((ROW()-ROW($F$2))/COLUMNS(transit!$A$2:$Y$402)),MOD(ROW()-ROW($F$2),COLUMNS(transit!$A$2:$Y$402)),1,1)</f>
        <v>34</v>
      </c>
      <c r="G7826">
        <f ca="1">OFFSET(drive!$A$2:$Y$402,TRUNC((ROW()-ROW($G$2))/COLUMNS(drive!$A$2:$Y$402)),MOD(ROW()-ROW($G$2),COLUMNS(drive!$A$2:$Y$402)),1,1)</f>
        <v>7</v>
      </c>
      <c r="H7826" s="5">
        <f ca="1">(VLOOKUP($B7826,weights!$A$2:$R$6,4))*VLOOKUP($B7826,weights!$A$2:$R$6,6)^C7826*(VLOOKUP($B7826,weights!$A$2:$R$6,15)*EXP(VLOOKUP($B7826,weights!$A$2:$R$6,11)*D7826)+VLOOKUP($B7826,weights!$A$2:$R$6,16)*EXP(VLOOKUP($B7826,weights!$A$2:$R$6,12)*E7826)+VLOOKUP($B7826,weights!$A$2:$R$6,17)*EXP(VLOOKUP($B7826,weights!$A$2:$R$6,13)*F7826)+VLOOKUP($B7826,weights!$A$2:$R$6,18)*EXP(VLOOKUP($B7826,weights!$A$2:$R$6,14)*G7826))</f>
        <v>0.57499259859690721</v>
      </c>
    </row>
    <row r="7827" spans="1:8" ht="12.75" x14ac:dyDescent="0.2">
      <c r="A7827">
        <f t="shared" si="0"/>
        <v>314</v>
      </c>
      <c r="B7827" t="str">
        <f t="shared" ref="B7827:C7827" si="7801">B7802</f>
        <v>restaurant</v>
      </c>
      <c r="C7827">
        <f t="shared" si="7801"/>
        <v>0</v>
      </c>
      <c r="D7827">
        <f ca="1">OFFSET(walk!$A$2:$Y$402,TRUNC((ROW()-ROW($D$2))/COLUMNS(walk!$A$2:$Y$402)),MOD(ROW()-ROW($D$2),COLUMNS(walk!$A$2:$Y$402)),1,1)</f>
        <v>7</v>
      </c>
      <c r="E7827">
        <f ca="1">OFFSET(bike!$A$2:$Y$402,TRUNC((ROW()-ROW($E$2))/COLUMNS(bike!$A$2:$Y$402)),MOD(ROW()-ROW($E$2),COLUMNS(bike!$A$2:$Y$402)),1,1)</f>
        <v>2</v>
      </c>
      <c r="F7827">
        <f ca="1">OFFSET(transit!$A$2:$Y$402,TRUNC((ROW()-ROW($F$2))/COLUMNS(transit!$A$2:$Y$402)),MOD(ROW()-ROW($F$2),COLUMNS(transit!$A$2:$Y$402)),1,1)</f>
        <v>7</v>
      </c>
      <c r="G7827">
        <f ca="1">OFFSET(drive!$A$2:$Y$402,TRUNC((ROW()-ROW($G$2))/COLUMNS(drive!$A$2:$Y$402)),MOD(ROW()-ROW($G$2),COLUMNS(drive!$A$2:$Y$402)),1,1)</f>
        <v>2</v>
      </c>
      <c r="H7827" s="5">
        <f ca="1">(VLOOKUP($B7827,weights!$A$2:$R$6,4))*VLOOKUP($B7827,weights!$A$2:$R$6,6)^C7827*(VLOOKUP($B7827,weights!$A$2:$R$6,15)*EXP(VLOOKUP($B7827,weights!$A$2:$R$6,11)*D7827)+VLOOKUP($B7827,weights!$A$2:$R$6,16)*EXP(VLOOKUP($B7827,weights!$A$2:$R$6,12)*E7827)+VLOOKUP($B7827,weights!$A$2:$R$6,17)*EXP(VLOOKUP($B7827,weights!$A$2:$R$6,13)*F7827)+VLOOKUP($B7827,weights!$A$2:$R$6,18)*EXP(VLOOKUP($B7827,weights!$A$2:$R$6,14)*G7827))</f>
        <v>32.024622533391799</v>
      </c>
    </row>
    <row r="7828" spans="1:8" ht="12.75" x14ac:dyDescent="0.2">
      <c r="A7828">
        <f t="shared" si="0"/>
        <v>314</v>
      </c>
      <c r="B7828" t="str">
        <f t="shared" ref="B7828:C7828" si="7802">B7803</f>
        <v>restaurant</v>
      </c>
      <c r="C7828">
        <f t="shared" si="7802"/>
        <v>1</v>
      </c>
      <c r="D7828">
        <f ca="1">OFFSET(walk!$A$2:$Y$402,TRUNC((ROW()-ROW($D$2))/COLUMNS(walk!$A$2:$Y$402)),MOD(ROW()-ROW($D$2),COLUMNS(walk!$A$2:$Y$402)),1,1)</f>
        <v>8</v>
      </c>
      <c r="E7828">
        <f ca="1">OFFSET(bike!$A$2:$Y$402,TRUNC((ROW()-ROW($E$2))/COLUMNS(bike!$A$2:$Y$402)),MOD(ROW()-ROW($E$2),COLUMNS(bike!$A$2:$Y$402)),1,1)</f>
        <v>2</v>
      </c>
      <c r="F7828">
        <f ca="1">OFFSET(transit!$A$2:$Y$402,TRUNC((ROW()-ROW($F$2))/COLUMNS(transit!$A$2:$Y$402)),MOD(ROW()-ROW($F$2),COLUMNS(transit!$A$2:$Y$402)),1,1)</f>
        <v>8</v>
      </c>
      <c r="G7828">
        <f ca="1">OFFSET(drive!$A$2:$Y$402,TRUNC((ROW()-ROW($G$2))/COLUMNS(drive!$A$2:$Y$402)),MOD(ROW()-ROW($G$2),COLUMNS(drive!$A$2:$Y$402)),1,1)</f>
        <v>3</v>
      </c>
      <c r="H7828" s="5">
        <f ca="1">(VLOOKUP($B7828,weights!$A$2:$R$6,4))*VLOOKUP($B7828,weights!$A$2:$R$6,6)^C7828*(VLOOKUP($B7828,weights!$A$2:$R$6,15)*EXP(VLOOKUP($B7828,weights!$A$2:$R$6,11)*D7828)+VLOOKUP($B7828,weights!$A$2:$R$6,16)*EXP(VLOOKUP($B7828,weights!$A$2:$R$6,12)*E7828)+VLOOKUP($B7828,weights!$A$2:$R$6,17)*EXP(VLOOKUP($B7828,weights!$A$2:$R$6,13)*F7828)+VLOOKUP($B7828,weights!$A$2:$R$6,18)*EXP(VLOOKUP($B7828,weights!$A$2:$R$6,14)*G7828))</f>
        <v>25.620272508131702</v>
      </c>
    </row>
    <row r="7829" spans="1:8" ht="12.75" x14ac:dyDescent="0.2">
      <c r="A7829">
        <f t="shared" si="0"/>
        <v>314</v>
      </c>
      <c r="B7829" t="str">
        <f t="shared" ref="B7829:C7829" si="7803">B7804</f>
        <v>restaurant</v>
      </c>
      <c r="C7829">
        <f t="shared" si="7803"/>
        <v>2</v>
      </c>
      <c r="D7829">
        <f ca="1">OFFSET(walk!$A$2:$Y$402,TRUNC((ROW()-ROW($D$2))/COLUMNS(walk!$A$2:$Y$402)),MOD(ROW()-ROW($D$2),COLUMNS(walk!$A$2:$Y$402)),1,1)</f>
        <v>11</v>
      </c>
      <c r="E7829">
        <f ca="1">OFFSET(bike!$A$2:$Y$402,TRUNC((ROW()-ROW($E$2))/COLUMNS(bike!$A$2:$Y$402)),MOD(ROW()-ROW($E$2),COLUMNS(bike!$A$2:$Y$402)),1,1)</f>
        <v>3</v>
      </c>
      <c r="F7829">
        <f ca="1">OFFSET(transit!$A$2:$Y$402,TRUNC((ROW()-ROW($F$2))/COLUMNS(transit!$A$2:$Y$402)),MOD(ROW()-ROW($F$2),COLUMNS(transit!$A$2:$Y$402)),1,1)</f>
        <v>9</v>
      </c>
      <c r="G7829">
        <f ca="1">OFFSET(drive!$A$2:$Y$402,TRUNC((ROW()-ROW($G$2))/COLUMNS(drive!$A$2:$Y$402)),MOD(ROW()-ROW($G$2),COLUMNS(drive!$A$2:$Y$402)),1,1)</f>
        <v>3</v>
      </c>
      <c r="H7829" s="5">
        <f ca="1">(VLOOKUP($B7829,weights!$A$2:$R$6,4))*VLOOKUP($B7829,weights!$A$2:$R$6,6)^C7829*(VLOOKUP($B7829,weights!$A$2:$R$6,15)*EXP(VLOOKUP($B7829,weights!$A$2:$R$6,11)*D7829)+VLOOKUP($B7829,weights!$A$2:$R$6,16)*EXP(VLOOKUP($B7829,weights!$A$2:$R$6,12)*E7829)+VLOOKUP($B7829,weights!$A$2:$R$6,17)*EXP(VLOOKUP($B7829,weights!$A$2:$R$6,13)*F7829)+VLOOKUP($B7829,weights!$A$2:$R$6,18)*EXP(VLOOKUP($B7829,weights!$A$2:$R$6,14)*G7829))</f>
        <v>19.41027833446168</v>
      </c>
    </row>
    <row r="7830" spans="1:8" ht="12.75" x14ac:dyDescent="0.2">
      <c r="A7830">
        <f t="shared" si="0"/>
        <v>314</v>
      </c>
      <c r="B7830" t="str">
        <f t="shared" ref="B7830:C7830" si="7804">B7805</f>
        <v>restaurant</v>
      </c>
      <c r="C7830">
        <f t="shared" si="7804"/>
        <v>3</v>
      </c>
      <c r="D7830">
        <f ca="1">OFFSET(walk!$A$2:$Y$402,TRUNC((ROW()-ROW($D$2))/COLUMNS(walk!$A$2:$Y$402)),MOD(ROW()-ROW($D$2),COLUMNS(walk!$A$2:$Y$402)),1,1)</f>
        <v>11</v>
      </c>
      <c r="E7830">
        <f ca="1">OFFSET(bike!$A$2:$Y$402,TRUNC((ROW()-ROW($E$2))/COLUMNS(bike!$A$2:$Y$402)),MOD(ROW()-ROW($E$2),COLUMNS(bike!$A$2:$Y$402)),1,1)</f>
        <v>3</v>
      </c>
      <c r="F7830">
        <f ca="1">OFFSET(transit!$A$2:$Y$402,TRUNC((ROW()-ROW($F$2))/COLUMNS(transit!$A$2:$Y$402)),MOD(ROW()-ROW($F$2),COLUMNS(transit!$A$2:$Y$402)),1,1)</f>
        <v>9</v>
      </c>
      <c r="G7830">
        <f ca="1">OFFSET(drive!$A$2:$Y$402,TRUNC((ROW()-ROW($G$2))/COLUMNS(drive!$A$2:$Y$402)),MOD(ROW()-ROW($G$2),COLUMNS(drive!$A$2:$Y$402)),1,1)</f>
        <v>3</v>
      </c>
      <c r="H7830" s="5">
        <f ca="1">(VLOOKUP($B7830,weights!$A$2:$R$6,4))*VLOOKUP($B7830,weights!$A$2:$R$6,6)^C7830*(VLOOKUP($B7830,weights!$A$2:$R$6,15)*EXP(VLOOKUP($B7830,weights!$A$2:$R$6,11)*D7830)+VLOOKUP($B7830,weights!$A$2:$R$6,16)*EXP(VLOOKUP($B7830,weights!$A$2:$R$6,12)*E7830)+VLOOKUP($B7830,weights!$A$2:$R$6,17)*EXP(VLOOKUP($B7830,weights!$A$2:$R$6,13)*F7830)+VLOOKUP($B7830,weights!$A$2:$R$6,18)*EXP(VLOOKUP($B7830,weights!$A$2:$R$6,14)*G7830))</f>
        <v>17.397360581258248</v>
      </c>
    </row>
    <row r="7831" spans="1:8" ht="12.75" x14ac:dyDescent="0.2">
      <c r="A7831">
        <f t="shared" si="0"/>
        <v>314</v>
      </c>
      <c r="B7831" t="str">
        <f t="shared" ref="B7831:C7831" si="7805">B7806</f>
        <v>restaurant</v>
      </c>
      <c r="C7831">
        <f t="shared" si="7805"/>
        <v>4</v>
      </c>
      <c r="D7831">
        <f ca="1">OFFSET(walk!$A$2:$Y$402,TRUNC((ROW()-ROW($D$2))/COLUMNS(walk!$A$2:$Y$402)),MOD(ROW()-ROW($D$2),COLUMNS(walk!$A$2:$Y$402)),1,1)</f>
        <v>14</v>
      </c>
      <c r="E7831">
        <f ca="1">OFFSET(bike!$A$2:$Y$402,TRUNC((ROW()-ROW($E$2))/COLUMNS(bike!$A$2:$Y$402)),MOD(ROW()-ROW($E$2),COLUMNS(bike!$A$2:$Y$402)),1,1)</f>
        <v>3</v>
      </c>
      <c r="F7831">
        <f ca="1">OFFSET(transit!$A$2:$Y$402,TRUNC((ROW()-ROW($F$2))/COLUMNS(transit!$A$2:$Y$402)),MOD(ROW()-ROW($F$2),COLUMNS(transit!$A$2:$Y$402)),1,1)</f>
        <v>11</v>
      </c>
      <c r="G7831">
        <f ca="1">OFFSET(drive!$A$2:$Y$402,TRUNC((ROW()-ROW($G$2))/COLUMNS(drive!$A$2:$Y$402)),MOD(ROW()-ROW($G$2),COLUMNS(drive!$A$2:$Y$402)),1,1)</f>
        <v>4</v>
      </c>
      <c r="H7831" s="5">
        <f ca="1">(VLOOKUP($B7831,weights!$A$2:$R$6,4))*VLOOKUP($B7831,weights!$A$2:$R$6,6)^C7831*(VLOOKUP($B7831,weights!$A$2:$R$6,15)*EXP(VLOOKUP($B7831,weights!$A$2:$R$6,11)*D7831)+VLOOKUP($B7831,weights!$A$2:$R$6,16)*EXP(VLOOKUP($B7831,weights!$A$2:$R$6,12)*E7831)+VLOOKUP($B7831,weights!$A$2:$R$6,17)*EXP(VLOOKUP($B7831,weights!$A$2:$R$6,13)*F7831)+VLOOKUP($B7831,weights!$A$2:$R$6,18)*EXP(VLOOKUP($B7831,weights!$A$2:$R$6,14)*G7831))</f>
        <v>13.363423020892652</v>
      </c>
    </row>
    <row r="7832" spans="1:8" ht="12.75" x14ac:dyDescent="0.2">
      <c r="A7832">
        <f t="shared" si="0"/>
        <v>314</v>
      </c>
      <c r="B7832" t="str">
        <f t="shared" ref="B7832:C7832" si="7806">B7807</f>
        <v>restaurant</v>
      </c>
      <c r="C7832">
        <f t="shared" si="7806"/>
        <v>5</v>
      </c>
      <c r="D7832">
        <f ca="1">OFFSET(walk!$A$2:$Y$402,TRUNC((ROW()-ROW($D$2))/COLUMNS(walk!$A$2:$Y$402)),MOD(ROW()-ROW($D$2),COLUMNS(walk!$A$2:$Y$402)),1,1)</f>
        <v>14</v>
      </c>
      <c r="E7832">
        <f ca="1">OFFSET(bike!$A$2:$Y$402,TRUNC((ROW()-ROW($E$2))/COLUMNS(bike!$A$2:$Y$402)),MOD(ROW()-ROW($E$2),COLUMNS(bike!$A$2:$Y$402)),1,1)</f>
        <v>4</v>
      </c>
      <c r="F7832">
        <f ca="1">OFFSET(transit!$A$2:$Y$402,TRUNC((ROW()-ROW($F$2))/COLUMNS(transit!$A$2:$Y$402)),MOD(ROW()-ROW($F$2),COLUMNS(transit!$A$2:$Y$402)),1,1)</f>
        <v>11</v>
      </c>
      <c r="G7832">
        <f ca="1">OFFSET(drive!$A$2:$Y$402,TRUNC((ROW()-ROW($G$2))/COLUMNS(drive!$A$2:$Y$402)),MOD(ROW()-ROW($G$2),COLUMNS(drive!$A$2:$Y$402)),1,1)</f>
        <v>4</v>
      </c>
      <c r="H7832" s="5">
        <f ca="1">(VLOOKUP($B7832,weights!$A$2:$R$6,4))*VLOOKUP($B7832,weights!$A$2:$R$6,6)^C7832*(VLOOKUP($B7832,weights!$A$2:$R$6,15)*EXP(VLOOKUP($B7832,weights!$A$2:$R$6,11)*D7832)+VLOOKUP($B7832,weights!$A$2:$R$6,16)*EXP(VLOOKUP($B7832,weights!$A$2:$R$6,12)*E7832)+VLOOKUP($B7832,weights!$A$2:$R$6,17)*EXP(VLOOKUP($B7832,weights!$A$2:$R$6,13)*F7832)+VLOOKUP($B7832,weights!$A$2:$R$6,18)*EXP(VLOOKUP($B7832,weights!$A$2:$R$6,14)*G7832))</f>
        <v>11.021798118496744</v>
      </c>
    </row>
    <row r="7833" spans="1:8" ht="12.75" x14ac:dyDescent="0.2">
      <c r="A7833">
        <f t="shared" si="0"/>
        <v>314</v>
      </c>
      <c r="B7833" t="str">
        <f t="shared" ref="B7833:C7833" si="7807">B7808</f>
        <v>restaurant</v>
      </c>
      <c r="C7833">
        <f t="shared" si="7807"/>
        <v>6</v>
      </c>
      <c r="D7833">
        <f ca="1">OFFSET(walk!$A$2:$Y$402,TRUNC((ROW()-ROW($D$2))/COLUMNS(walk!$A$2:$Y$402)),MOD(ROW()-ROW($D$2),COLUMNS(walk!$A$2:$Y$402)),1,1)</f>
        <v>15</v>
      </c>
      <c r="E7833">
        <f ca="1">OFFSET(bike!$A$2:$Y$402,TRUNC((ROW()-ROW($E$2))/COLUMNS(bike!$A$2:$Y$402)),MOD(ROW()-ROW($E$2),COLUMNS(bike!$A$2:$Y$402)),1,1)</f>
        <v>5</v>
      </c>
      <c r="F7833">
        <f ca="1">OFFSET(transit!$A$2:$Y$402,TRUNC((ROW()-ROW($F$2))/COLUMNS(transit!$A$2:$Y$402)),MOD(ROW()-ROW($F$2),COLUMNS(transit!$A$2:$Y$402)),1,1)</f>
        <v>14</v>
      </c>
      <c r="G7833">
        <f ca="1">OFFSET(drive!$A$2:$Y$402,TRUNC((ROW()-ROW($G$2))/COLUMNS(drive!$A$2:$Y$402)),MOD(ROW()-ROW($G$2),COLUMNS(drive!$A$2:$Y$402)),1,1)</f>
        <v>4</v>
      </c>
      <c r="H7833" s="5">
        <f ca="1">(VLOOKUP($B7833,weights!$A$2:$R$6,4))*VLOOKUP($B7833,weights!$A$2:$R$6,6)^C7833*(VLOOKUP($B7833,weights!$A$2:$R$6,15)*EXP(VLOOKUP($B7833,weights!$A$2:$R$6,11)*D7833)+VLOOKUP($B7833,weights!$A$2:$R$6,16)*EXP(VLOOKUP($B7833,weights!$A$2:$R$6,12)*E7833)+VLOOKUP($B7833,weights!$A$2:$R$6,17)*EXP(VLOOKUP($B7833,weights!$A$2:$R$6,13)*F7833)+VLOOKUP($B7833,weights!$A$2:$R$6,18)*EXP(VLOOKUP($B7833,weights!$A$2:$R$6,14)*G7833))</f>
        <v>8.5331525960017292</v>
      </c>
    </row>
    <row r="7834" spans="1:8" ht="12.75" x14ac:dyDescent="0.2">
      <c r="A7834">
        <f t="shared" si="0"/>
        <v>314</v>
      </c>
      <c r="B7834" t="str">
        <f t="shared" ref="B7834:C7834" si="7808">B7809</f>
        <v>restaurant</v>
      </c>
      <c r="C7834">
        <f t="shared" si="7808"/>
        <v>7</v>
      </c>
      <c r="D7834">
        <f ca="1">OFFSET(walk!$A$2:$Y$402,TRUNC((ROW()-ROW($D$2))/COLUMNS(walk!$A$2:$Y$402)),MOD(ROW()-ROW($D$2),COLUMNS(walk!$A$2:$Y$402)),1,1)</f>
        <v>16</v>
      </c>
      <c r="E7834">
        <f ca="1">OFFSET(bike!$A$2:$Y$402,TRUNC((ROW()-ROW($E$2))/COLUMNS(bike!$A$2:$Y$402)),MOD(ROW()-ROW($E$2),COLUMNS(bike!$A$2:$Y$402)),1,1)</f>
        <v>5</v>
      </c>
      <c r="F7834">
        <f ca="1">OFFSET(transit!$A$2:$Y$402,TRUNC((ROW()-ROW($F$2))/COLUMNS(transit!$A$2:$Y$402)),MOD(ROW()-ROW($F$2),COLUMNS(transit!$A$2:$Y$402)),1,1)</f>
        <v>14</v>
      </c>
      <c r="G7834">
        <f ca="1">OFFSET(drive!$A$2:$Y$402,TRUNC((ROW()-ROW($G$2))/COLUMNS(drive!$A$2:$Y$402)),MOD(ROW()-ROW($G$2),COLUMNS(drive!$A$2:$Y$402)),1,1)</f>
        <v>4</v>
      </c>
      <c r="H7834" s="5">
        <f ca="1">(VLOOKUP($B7834,weights!$A$2:$R$6,4))*VLOOKUP($B7834,weights!$A$2:$R$6,6)^C7834*(VLOOKUP($B7834,weights!$A$2:$R$6,15)*EXP(VLOOKUP($B7834,weights!$A$2:$R$6,11)*D7834)+VLOOKUP($B7834,weights!$A$2:$R$6,16)*EXP(VLOOKUP($B7834,weights!$A$2:$R$6,12)*E7834)+VLOOKUP($B7834,weights!$A$2:$R$6,17)*EXP(VLOOKUP($B7834,weights!$A$2:$R$6,13)*F7834)+VLOOKUP($B7834,weights!$A$2:$R$6,18)*EXP(VLOOKUP($B7834,weights!$A$2:$R$6,14)*G7834))</f>
        <v>7.584135584163004</v>
      </c>
    </row>
    <row r="7835" spans="1:8" ht="12.75" x14ac:dyDescent="0.2">
      <c r="A7835">
        <f t="shared" si="0"/>
        <v>314</v>
      </c>
      <c r="B7835" t="str">
        <f t="shared" ref="B7835:C7835" si="7809">B7810</f>
        <v>restaurant</v>
      </c>
      <c r="C7835">
        <f t="shared" si="7809"/>
        <v>8</v>
      </c>
      <c r="D7835">
        <f ca="1">OFFSET(walk!$A$2:$Y$402,TRUNC((ROW()-ROW($D$2))/COLUMNS(walk!$A$2:$Y$402)),MOD(ROW()-ROW($D$2),COLUMNS(walk!$A$2:$Y$402)),1,1)</f>
        <v>18</v>
      </c>
      <c r="E7835">
        <f ca="1">OFFSET(bike!$A$2:$Y$402,TRUNC((ROW()-ROW($E$2))/COLUMNS(bike!$A$2:$Y$402)),MOD(ROW()-ROW($E$2),COLUMNS(bike!$A$2:$Y$402)),1,1)</f>
        <v>5</v>
      </c>
      <c r="F7835">
        <f ca="1">OFFSET(transit!$A$2:$Y$402,TRUNC((ROW()-ROW($F$2))/COLUMNS(transit!$A$2:$Y$402)),MOD(ROW()-ROW($F$2),COLUMNS(transit!$A$2:$Y$402)),1,1)</f>
        <v>15</v>
      </c>
      <c r="G7835">
        <f ca="1">OFFSET(drive!$A$2:$Y$402,TRUNC((ROW()-ROW($G$2))/COLUMNS(drive!$A$2:$Y$402)),MOD(ROW()-ROW($G$2),COLUMNS(drive!$A$2:$Y$402)),1,1)</f>
        <v>4</v>
      </c>
      <c r="H7835" s="5">
        <f ca="1">(VLOOKUP($B7835,weights!$A$2:$R$6,4))*VLOOKUP($B7835,weights!$A$2:$R$6,6)^C7835*(VLOOKUP($B7835,weights!$A$2:$R$6,15)*EXP(VLOOKUP($B7835,weights!$A$2:$R$6,11)*D7835)+VLOOKUP($B7835,weights!$A$2:$R$6,16)*EXP(VLOOKUP($B7835,weights!$A$2:$R$6,12)*E7835)+VLOOKUP($B7835,weights!$A$2:$R$6,17)*EXP(VLOOKUP($B7835,weights!$A$2:$R$6,13)*F7835)+VLOOKUP($B7835,weights!$A$2:$R$6,18)*EXP(VLOOKUP($B7835,weights!$A$2:$R$6,14)*G7835))</f>
        <v>6.6019403893847208</v>
      </c>
    </row>
    <row r="7836" spans="1:8" ht="12.75" x14ac:dyDescent="0.2">
      <c r="A7836">
        <f t="shared" si="0"/>
        <v>314</v>
      </c>
      <c r="B7836" t="str">
        <f t="shared" ref="B7836:C7836" si="7810">B7811</f>
        <v>restaurant</v>
      </c>
      <c r="C7836">
        <f t="shared" si="7810"/>
        <v>9</v>
      </c>
      <c r="D7836">
        <f ca="1">OFFSET(walk!$A$2:$Y$402,TRUNC((ROW()-ROW($D$2))/COLUMNS(walk!$A$2:$Y$402)),MOD(ROW()-ROW($D$2),COLUMNS(walk!$A$2:$Y$402)),1,1)</f>
        <v>20</v>
      </c>
      <c r="E7836">
        <f ca="1">OFFSET(bike!$A$2:$Y$402,TRUNC((ROW()-ROW($E$2))/COLUMNS(bike!$A$2:$Y$402)),MOD(ROW()-ROW($E$2),COLUMNS(bike!$A$2:$Y$402)),1,1)</f>
        <v>6</v>
      </c>
      <c r="F7836">
        <f ca="1">OFFSET(transit!$A$2:$Y$402,TRUNC((ROW()-ROW($F$2))/COLUMNS(transit!$A$2:$Y$402)),MOD(ROW()-ROW($F$2),COLUMNS(transit!$A$2:$Y$402)),1,1)</f>
        <v>16</v>
      </c>
      <c r="G7836">
        <f ca="1">OFFSET(drive!$A$2:$Y$402,TRUNC((ROW()-ROW($G$2))/COLUMNS(drive!$A$2:$Y$402)),MOD(ROW()-ROW($G$2),COLUMNS(drive!$A$2:$Y$402)),1,1)</f>
        <v>4</v>
      </c>
      <c r="H7836" s="5">
        <f ca="1">(VLOOKUP($B7836,weights!$A$2:$R$6,4))*VLOOKUP($B7836,weights!$A$2:$R$6,6)^C7836*(VLOOKUP($B7836,weights!$A$2:$R$6,15)*EXP(VLOOKUP($B7836,weights!$A$2:$R$6,11)*D7836)+VLOOKUP($B7836,weights!$A$2:$R$6,16)*EXP(VLOOKUP($B7836,weights!$A$2:$R$6,12)*E7836)+VLOOKUP($B7836,weights!$A$2:$R$6,17)*EXP(VLOOKUP($B7836,weights!$A$2:$R$6,13)*F7836)+VLOOKUP($B7836,weights!$A$2:$R$6,18)*EXP(VLOOKUP($B7836,weights!$A$2:$R$6,14)*G7836))</f>
        <v>5.3996475887801791</v>
      </c>
    </row>
    <row r="7837" spans="1:8" ht="12.75" x14ac:dyDescent="0.2">
      <c r="A7837">
        <f t="shared" si="0"/>
        <v>314</v>
      </c>
      <c r="B7837" t="str">
        <f t="shared" ref="B7837:C7837" si="7811">B7812</f>
        <v>supermarket</v>
      </c>
      <c r="C7837">
        <f t="shared" si="7811"/>
        <v>0</v>
      </c>
      <c r="D7837">
        <f ca="1">OFFSET(walk!$A$2:$Y$402,TRUNC((ROW()-ROW($D$2))/COLUMNS(walk!$A$2:$Y$402)),MOD(ROW()-ROW($D$2),COLUMNS(walk!$A$2:$Y$402)),1,1)</f>
        <v>41</v>
      </c>
      <c r="E7837">
        <f ca="1">OFFSET(bike!$A$2:$Y$402,TRUNC((ROW()-ROW($E$2))/COLUMNS(bike!$A$2:$Y$402)),MOD(ROW()-ROW($E$2),COLUMNS(bike!$A$2:$Y$402)),1,1)</f>
        <v>14</v>
      </c>
      <c r="F7837">
        <f ca="1">OFFSET(transit!$A$2:$Y$402,TRUNC((ROW()-ROW($F$2))/COLUMNS(transit!$A$2:$Y$402)),MOD(ROW()-ROW($F$2),COLUMNS(transit!$A$2:$Y$402)),1,1)</f>
        <v>22</v>
      </c>
      <c r="G7837">
        <f ca="1">OFFSET(drive!$A$2:$Y$402,TRUNC((ROW()-ROW($G$2))/COLUMNS(drive!$A$2:$Y$402)),MOD(ROW()-ROW($G$2),COLUMNS(drive!$A$2:$Y$402)),1,1)</f>
        <v>9</v>
      </c>
      <c r="H7837" s="5">
        <f ca="1">(VLOOKUP($B7837,weights!$A$2:$R$6,4))*VLOOKUP($B7837,weights!$A$2:$R$6,6)^C7837*(VLOOKUP($B7837,weights!$A$2:$R$6,15)*EXP(VLOOKUP($B7837,weights!$A$2:$R$6,11)*D7837)+VLOOKUP($B7837,weights!$A$2:$R$6,16)*EXP(VLOOKUP($B7837,weights!$A$2:$R$6,12)*E7837)+VLOOKUP($B7837,weights!$A$2:$R$6,17)*EXP(VLOOKUP($B7837,weights!$A$2:$R$6,13)*F7837)+VLOOKUP($B7837,weights!$A$2:$R$6,18)*EXP(VLOOKUP($B7837,weights!$A$2:$R$6,14)*G7837))</f>
        <v>2.9142236110184054</v>
      </c>
    </row>
    <row r="7838" spans="1:8" ht="12.75" x14ac:dyDescent="0.2">
      <c r="A7838">
        <f t="shared" si="0"/>
        <v>314</v>
      </c>
      <c r="B7838" t="str">
        <f t="shared" ref="B7838:C7838" si="7812">B7813</f>
        <v>supermarket</v>
      </c>
      <c r="C7838">
        <f t="shared" si="7812"/>
        <v>1</v>
      </c>
      <c r="D7838">
        <f ca="1">OFFSET(walk!$A$2:$Y$402,TRUNC((ROW()-ROW($D$2))/COLUMNS(walk!$A$2:$Y$402)),MOD(ROW()-ROW($D$2),COLUMNS(walk!$A$2:$Y$402)),1,1)</f>
        <v>49</v>
      </c>
      <c r="E7838">
        <f ca="1">OFFSET(bike!$A$2:$Y$402,TRUNC((ROW()-ROW($E$2))/COLUMNS(bike!$A$2:$Y$402)),MOD(ROW()-ROW($E$2),COLUMNS(bike!$A$2:$Y$402)),1,1)</f>
        <v>15</v>
      </c>
      <c r="F7838">
        <f ca="1">OFFSET(transit!$A$2:$Y$402,TRUNC((ROW()-ROW($F$2))/COLUMNS(transit!$A$2:$Y$402)),MOD(ROW()-ROW($F$2),COLUMNS(transit!$A$2:$Y$402)),1,1)</f>
        <v>26</v>
      </c>
      <c r="G7838">
        <f ca="1">OFFSET(drive!$A$2:$Y$402,TRUNC((ROW()-ROW($G$2))/COLUMNS(drive!$A$2:$Y$402)),MOD(ROW()-ROW($G$2),COLUMNS(drive!$A$2:$Y$402)),1,1)</f>
        <v>10</v>
      </c>
      <c r="H7838" s="5">
        <f ca="1">(VLOOKUP($B7838,weights!$A$2:$R$6,4))*VLOOKUP($B7838,weights!$A$2:$R$6,6)^C7838*(VLOOKUP($B7838,weights!$A$2:$R$6,15)*EXP(VLOOKUP($B7838,weights!$A$2:$R$6,11)*D7838)+VLOOKUP($B7838,weights!$A$2:$R$6,16)*EXP(VLOOKUP($B7838,weights!$A$2:$R$6,12)*E7838)+VLOOKUP($B7838,weights!$A$2:$R$6,17)*EXP(VLOOKUP($B7838,weights!$A$2:$R$6,13)*F7838)+VLOOKUP($B7838,weights!$A$2:$R$6,18)*EXP(VLOOKUP($B7838,weights!$A$2:$R$6,14)*G7838))</f>
        <v>1.3520950060798407</v>
      </c>
    </row>
    <row r="7839" spans="1:8" ht="12.75" x14ac:dyDescent="0.2">
      <c r="A7839">
        <f t="shared" si="0"/>
        <v>314</v>
      </c>
      <c r="B7839" t="str">
        <f t="shared" ref="B7839:C7839" si="7813">B7814</f>
        <v>supermarket</v>
      </c>
      <c r="C7839">
        <f t="shared" si="7813"/>
        <v>2</v>
      </c>
      <c r="D7839">
        <f ca="1">OFFSET(walk!$A$2:$Y$402,TRUNC((ROW()-ROW($D$2))/COLUMNS(walk!$A$2:$Y$402)),MOD(ROW()-ROW($D$2),COLUMNS(walk!$A$2:$Y$402)),1,1)</f>
        <v>54</v>
      </c>
      <c r="E7839">
        <f ca="1">OFFSET(bike!$A$2:$Y$402,TRUNC((ROW()-ROW($E$2))/COLUMNS(bike!$A$2:$Y$402)),MOD(ROW()-ROW($E$2),COLUMNS(bike!$A$2:$Y$402)),1,1)</f>
        <v>16</v>
      </c>
      <c r="F7839">
        <f ca="1">OFFSET(transit!$A$2:$Y$402,TRUNC((ROW()-ROW($F$2))/COLUMNS(transit!$A$2:$Y$402)),MOD(ROW()-ROW($F$2),COLUMNS(transit!$A$2:$Y$402)),1,1)</f>
        <v>33</v>
      </c>
      <c r="G7839">
        <f ca="1">OFFSET(drive!$A$2:$Y$402,TRUNC((ROW()-ROW($G$2))/COLUMNS(drive!$A$2:$Y$402)),MOD(ROW()-ROW($G$2),COLUMNS(drive!$A$2:$Y$402)),1,1)</f>
        <v>13</v>
      </c>
      <c r="H7839" s="5">
        <f ca="1">(VLOOKUP($B7839,weights!$A$2:$R$6,4))*VLOOKUP($B7839,weights!$A$2:$R$6,6)^C7839*(VLOOKUP($B7839,weights!$A$2:$R$6,15)*EXP(VLOOKUP($B7839,weights!$A$2:$R$6,11)*D7839)+VLOOKUP($B7839,weights!$A$2:$R$6,16)*EXP(VLOOKUP($B7839,weights!$A$2:$R$6,12)*E7839)+VLOOKUP($B7839,weights!$A$2:$R$6,17)*EXP(VLOOKUP($B7839,weights!$A$2:$R$6,13)*F7839)+VLOOKUP($B7839,weights!$A$2:$R$6,18)*EXP(VLOOKUP($B7839,weights!$A$2:$R$6,14)*G7839))</f>
        <v>0.42736044495114622</v>
      </c>
    </row>
    <row r="7840" spans="1:8" ht="12.75" x14ac:dyDescent="0.2">
      <c r="A7840">
        <f t="shared" si="0"/>
        <v>314</v>
      </c>
      <c r="B7840" t="str">
        <f t="shared" ref="B7840:C7840" si="7814">B7815</f>
        <v>supermarket</v>
      </c>
      <c r="C7840">
        <f t="shared" si="7814"/>
        <v>3</v>
      </c>
      <c r="D7840">
        <f ca="1">OFFSET(walk!$A$2:$Y$402,TRUNC((ROW()-ROW($D$2))/COLUMNS(walk!$A$2:$Y$402)),MOD(ROW()-ROW($D$2),COLUMNS(walk!$A$2:$Y$402)),1,1)</f>
        <v>61</v>
      </c>
      <c r="E7840">
        <f ca="1">OFFSET(bike!$A$2:$Y$402,TRUNC((ROW()-ROW($E$2))/COLUMNS(bike!$A$2:$Y$402)),MOD(ROW()-ROW($E$2),COLUMNS(bike!$A$2:$Y$402)),1,1)</f>
        <v>20</v>
      </c>
      <c r="F7840">
        <f ca="1">OFFSET(transit!$A$2:$Y$402,TRUNC((ROW()-ROW($F$2))/COLUMNS(transit!$A$2:$Y$402)),MOD(ROW()-ROW($F$2),COLUMNS(transit!$A$2:$Y$402)),1,1)</f>
        <v>39</v>
      </c>
      <c r="G7840">
        <f ca="1">OFFSET(drive!$A$2:$Y$402,TRUNC((ROW()-ROW($G$2))/COLUMNS(drive!$A$2:$Y$402)),MOD(ROW()-ROW($G$2),COLUMNS(drive!$A$2:$Y$402)),1,1)</f>
        <v>14</v>
      </c>
      <c r="H7840" s="5">
        <f ca="1">(VLOOKUP($B7840,weights!$A$2:$R$6,4))*VLOOKUP($B7840,weights!$A$2:$R$6,6)^C7840*(VLOOKUP($B7840,weights!$A$2:$R$6,15)*EXP(VLOOKUP($B7840,weights!$A$2:$R$6,11)*D7840)+VLOOKUP($B7840,weights!$A$2:$R$6,16)*EXP(VLOOKUP($B7840,weights!$A$2:$R$6,12)*E7840)+VLOOKUP($B7840,weights!$A$2:$R$6,17)*EXP(VLOOKUP($B7840,weights!$A$2:$R$6,13)*F7840)+VLOOKUP($B7840,weights!$A$2:$R$6,18)*EXP(VLOOKUP($B7840,weights!$A$2:$R$6,14)*G7840))</f>
        <v>0.19017432134171963</v>
      </c>
    </row>
    <row r="7841" spans="1:8" ht="12.75" x14ac:dyDescent="0.2">
      <c r="A7841">
        <f t="shared" si="0"/>
        <v>314</v>
      </c>
      <c r="B7841" t="str">
        <f t="shared" ref="B7841:C7841" si="7815">B7816</f>
        <v>supermarket</v>
      </c>
      <c r="C7841">
        <f t="shared" si="7815"/>
        <v>4</v>
      </c>
      <c r="D7841">
        <f ca="1">OFFSET(walk!$A$2:$Y$402,TRUNC((ROW()-ROW($D$2))/COLUMNS(walk!$A$2:$Y$402)),MOD(ROW()-ROW($D$2),COLUMNS(walk!$A$2:$Y$402)),1,1)</f>
        <v>77</v>
      </c>
      <c r="E7841">
        <f ca="1">OFFSET(bike!$A$2:$Y$402,TRUNC((ROW()-ROW($E$2))/COLUMNS(bike!$A$2:$Y$402)),MOD(ROW()-ROW($E$2),COLUMNS(bike!$A$2:$Y$402)),1,1)</f>
        <v>25</v>
      </c>
      <c r="F7841">
        <f ca="1">OFFSET(transit!$A$2:$Y$402,TRUNC((ROW()-ROW($F$2))/COLUMNS(transit!$A$2:$Y$402)),MOD(ROW()-ROW($F$2),COLUMNS(transit!$A$2:$Y$402)),1,1)</f>
        <v>40</v>
      </c>
      <c r="G7841">
        <f ca="1">OFFSET(drive!$A$2:$Y$402,TRUNC((ROW()-ROW($G$2))/COLUMNS(drive!$A$2:$Y$402)),MOD(ROW()-ROW($G$2),COLUMNS(drive!$A$2:$Y$402)),1,1)</f>
        <v>15</v>
      </c>
      <c r="H7841" s="5">
        <f ca="1">(VLOOKUP($B7841,weights!$A$2:$R$6,4))*VLOOKUP($B7841,weights!$A$2:$R$6,6)^C7841*(VLOOKUP($B7841,weights!$A$2:$R$6,15)*EXP(VLOOKUP($B7841,weights!$A$2:$R$6,11)*D7841)+VLOOKUP($B7841,weights!$A$2:$R$6,16)*EXP(VLOOKUP($B7841,weights!$A$2:$R$6,12)*E7841)+VLOOKUP($B7841,weights!$A$2:$R$6,17)*EXP(VLOOKUP($B7841,weights!$A$2:$R$6,13)*F7841)+VLOOKUP($B7841,weights!$A$2:$R$6,18)*EXP(VLOOKUP($B7841,weights!$A$2:$R$6,14)*G7841))</f>
        <v>8.8821995697741671E-2</v>
      </c>
    </row>
    <row r="7842" spans="1:8" ht="12.75" x14ac:dyDescent="0.2">
      <c r="A7842">
        <f t="shared" si="0"/>
        <v>314</v>
      </c>
      <c r="B7842" t="str">
        <f t="shared" ref="B7842:C7842" si="7816">B7817</f>
        <v>store</v>
      </c>
      <c r="C7842">
        <f t="shared" si="7816"/>
        <v>0</v>
      </c>
      <c r="D7842">
        <f ca="1">OFFSET(walk!$A$2:$Y$402,TRUNC((ROW()-ROW($D$2))/COLUMNS(walk!$A$2:$Y$402)),MOD(ROW()-ROW($D$2),COLUMNS(walk!$A$2:$Y$402)),1,1)</f>
        <v>6</v>
      </c>
      <c r="E7842">
        <f ca="1">OFFSET(bike!$A$2:$Y$402,TRUNC((ROW()-ROW($E$2))/COLUMNS(bike!$A$2:$Y$402)),MOD(ROW()-ROW($E$2),COLUMNS(bike!$A$2:$Y$402)),1,1)</f>
        <v>1</v>
      </c>
      <c r="F7842">
        <f ca="1">OFFSET(transit!$A$2:$Y$402,TRUNC((ROW()-ROW($F$2))/COLUMNS(transit!$A$2:$Y$402)),MOD(ROW()-ROW($F$2),COLUMNS(transit!$A$2:$Y$402)),1,1)</f>
        <v>6</v>
      </c>
      <c r="G7842">
        <f ca="1">OFFSET(drive!$A$2:$Y$402,TRUNC((ROW()-ROW($G$2))/COLUMNS(drive!$A$2:$Y$402)),MOD(ROW()-ROW($G$2),COLUMNS(drive!$A$2:$Y$402)),1,1)</f>
        <v>2</v>
      </c>
      <c r="H7842" s="5">
        <f ca="1">(VLOOKUP($B7842,weights!$A$2:$R$6,4))*VLOOKUP($B7842,weights!$A$2:$R$6,6)^C7842*(VLOOKUP($B7842,weights!$A$2:$R$6,15)*EXP(VLOOKUP($B7842,weights!$A$2:$R$6,11)*D7842)+VLOOKUP($B7842,weights!$A$2:$R$6,16)*EXP(VLOOKUP($B7842,weights!$A$2:$R$6,12)*E7842)+VLOOKUP($B7842,weights!$A$2:$R$6,17)*EXP(VLOOKUP($B7842,weights!$A$2:$R$6,13)*F7842)+VLOOKUP($B7842,weights!$A$2:$R$6,18)*EXP(VLOOKUP($B7842,weights!$A$2:$R$6,14)*G7842))</f>
        <v>17.258191747111471</v>
      </c>
    </row>
    <row r="7843" spans="1:8" ht="12.75" x14ac:dyDescent="0.2">
      <c r="A7843">
        <f t="shared" si="0"/>
        <v>314</v>
      </c>
      <c r="B7843" t="str">
        <f t="shared" ref="B7843:C7843" si="7817">B7818</f>
        <v>store</v>
      </c>
      <c r="C7843">
        <f t="shared" si="7817"/>
        <v>1</v>
      </c>
      <c r="D7843">
        <f ca="1">OFFSET(walk!$A$2:$Y$402,TRUNC((ROW()-ROW($D$2))/COLUMNS(walk!$A$2:$Y$402)),MOD(ROW()-ROW($D$2),COLUMNS(walk!$A$2:$Y$402)),1,1)</f>
        <v>6</v>
      </c>
      <c r="E7843">
        <f ca="1">OFFSET(bike!$A$2:$Y$402,TRUNC((ROW()-ROW($E$2))/COLUMNS(bike!$A$2:$Y$402)),MOD(ROW()-ROW($E$2),COLUMNS(bike!$A$2:$Y$402)),1,1)</f>
        <v>2</v>
      </c>
      <c r="F7843">
        <f ca="1">OFFSET(transit!$A$2:$Y$402,TRUNC((ROW()-ROW($F$2))/COLUMNS(transit!$A$2:$Y$402)),MOD(ROW()-ROW($F$2),COLUMNS(transit!$A$2:$Y$402)),1,1)</f>
        <v>6</v>
      </c>
      <c r="G7843">
        <f ca="1">OFFSET(drive!$A$2:$Y$402,TRUNC((ROW()-ROW($G$2))/COLUMNS(drive!$A$2:$Y$402)),MOD(ROW()-ROW($G$2),COLUMNS(drive!$A$2:$Y$402)),1,1)</f>
        <v>2</v>
      </c>
      <c r="H7843" s="5">
        <f ca="1">(VLOOKUP($B7843,weights!$A$2:$R$6,4))*VLOOKUP($B7843,weights!$A$2:$R$6,6)^C7843*(VLOOKUP($B7843,weights!$A$2:$R$6,15)*EXP(VLOOKUP($B7843,weights!$A$2:$R$6,11)*D7843)+VLOOKUP($B7843,weights!$A$2:$R$6,16)*EXP(VLOOKUP($B7843,weights!$A$2:$R$6,12)*E7843)+VLOOKUP($B7843,weights!$A$2:$R$6,17)*EXP(VLOOKUP($B7843,weights!$A$2:$R$6,13)*F7843)+VLOOKUP($B7843,weights!$A$2:$R$6,18)*EXP(VLOOKUP($B7843,weights!$A$2:$R$6,14)*G7843))</f>
        <v>9.8065348736126552</v>
      </c>
    </row>
    <row r="7844" spans="1:8" ht="12.75" x14ac:dyDescent="0.2">
      <c r="A7844">
        <f t="shared" si="0"/>
        <v>314</v>
      </c>
      <c r="B7844" t="str">
        <f t="shared" ref="B7844:C7844" si="7818">B7819</f>
        <v>store</v>
      </c>
      <c r="C7844">
        <f t="shared" si="7818"/>
        <v>2</v>
      </c>
      <c r="D7844">
        <f ca="1">OFFSET(walk!$A$2:$Y$402,TRUNC((ROW()-ROW($D$2))/COLUMNS(walk!$A$2:$Y$402)),MOD(ROW()-ROW($D$2),COLUMNS(walk!$A$2:$Y$402)),1,1)</f>
        <v>18</v>
      </c>
      <c r="E7844">
        <f ca="1">OFFSET(bike!$A$2:$Y$402,TRUNC((ROW()-ROW($E$2))/COLUMNS(bike!$A$2:$Y$402)),MOD(ROW()-ROW($E$2),COLUMNS(bike!$A$2:$Y$402)),1,1)</f>
        <v>5</v>
      </c>
      <c r="F7844">
        <f ca="1">OFFSET(transit!$A$2:$Y$402,TRUNC((ROW()-ROW($F$2))/COLUMNS(transit!$A$2:$Y$402)),MOD(ROW()-ROW($F$2),COLUMNS(transit!$A$2:$Y$402)),1,1)</f>
        <v>10</v>
      </c>
      <c r="G7844">
        <f ca="1">OFFSET(drive!$A$2:$Y$402,TRUNC((ROW()-ROW($G$2))/COLUMNS(drive!$A$2:$Y$402)),MOD(ROW()-ROW($G$2),COLUMNS(drive!$A$2:$Y$402)),1,1)</f>
        <v>4</v>
      </c>
      <c r="H7844" s="5">
        <f ca="1">(VLOOKUP($B7844,weights!$A$2:$R$6,4))*VLOOKUP($B7844,weights!$A$2:$R$6,6)^C7844*(VLOOKUP($B7844,weights!$A$2:$R$6,15)*EXP(VLOOKUP($B7844,weights!$A$2:$R$6,11)*D7844)+VLOOKUP($B7844,weights!$A$2:$R$6,16)*EXP(VLOOKUP($B7844,weights!$A$2:$R$6,12)*E7844)+VLOOKUP($B7844,weights!$A$2:$R$6,17)*EXP(VLOOKUP($B7844,weights!$A$2:$R$6,13)*F7844)+VLOOKUP($B7844,weights!$A$2:$R$6,18)*EXP(VLOOKUP($B7844,weights!$A$2:$R$6,14)*G7844))</f>
        <v>2.4085483556036644</v>
      </c>
    </row>
    <row r="7845" spans="1:8" ht="12.75" x14ac:dyDescent="0.2">
      <c r="A7845">
        <f t="shared" si="0"/>
        <v>314</v>
      </c>
      <c r="B7845" t="str">
        <f t="shared" ref="B7845:C7845" si="7819">B7820</f>
        <v>store</v>
      </c>
      <c r="C7845">
        <f t="shared" si="7819"/>
        <v>3</v>
      </c>
      <c r="D7845">
        <f ca="1">OFFSET(walk!$A$2:$Y$402,TRUNC((ROW()-ROW($D$2))/COLUMNS(walk!$A$2:$Y$402)),MOD(ROW()-ROW($D$2),COLUMNS(walk!$A$2:$Y$402)),1,1)</f>
        <v>19</v>
      </c>
      <c r="E7845">
        <f ca="1">OFFSET(bike!$A$2:$Y$402,TRUNC((ROW()-ROW($E$2))/COLUMNS(bike!$A$2:$Y$402)),MOD(ROW()-ROW($E$2),COLUMNS(bike!$A$2:$Y$402)),1,1)</f>
        <v>5</v>
      </c>
      <c r="F7845">
        <f ca="1">OFFSET(transit!$A$2:$Y$402,TRUNC((ROW()-ROW($F$2))/COLUMNS(transit!$A$2:$Y$402)),MOD(ROW()-ROW($F$2),COLUMNS(transit!$A$2:$Y$402)),1,1)</f>
        <v>11</v>
      </c>
      <c r="G7845">
        <f ca="1">OFFSET(drive!$A$2:$Y$402,TRUNC((ROW()-ROW($G$2))/COLUMNS(drive!$A$2:$Y$402)),MOD(ROW()-ROW($G$2),COLUMNS(drive!$A$2:$Y$402)),1,1)</f>
        <v>4</v>
      </c>
      <c r="H7845" s="5">
        <f ca="1">(VLOOKUP($B7845,weights!$A$2:$R$6,4))*VLOOKUP($B7845,weights!$A$2:$R$6,6)^C7845*(VLOOKUP($B7845,weights!$A$2:$R$6,15)*EXP(VLOOKUP($B7845,weights!$A$2:$R$6,11)*D7845)+VLOOKUP($B7845,weights!$A$2:$R$6,16)*EXP(VLOOKUP($B7845,weights!$A$2:$R$6,12)*E7845)+VLOOKUP($B7845,weights!$A$2:$R$6,17)*EXP(VLOOKUP($B7845,weights!$A$2:$R$6,13)*F7845)+VLOOKUP($B7845,weights!$A$2:$R$6,18)*EXP(VLOOKUP($B7845,weights!$A$2:$R$6,14)*G7845))</f>
        <v>1.5884980305806964</v>
      </c>
    </row>
    <row r="7846" spans="1:8" ht="12.75" x14ac:dyDescent="0.2">
      <c r="A7846">
        <f t="shared" si="0"/>
        <v>314</v>
      </c>
      <c r="B7846" t="str">
        <f t="shared" ref="B7846:C7846" si="7820">B7821</f>
        <v>store</v>
      </c>
      <c r="C7846">
        <f t="shared" si="7820"/>
        <v>4</v>
      </c>
      <c r="D7846">
        <f ca="1">OFFSET(walk!$A$2:$Y$402,TRUNC((ROW()-ROW($D$2))/COLUMNS(walk!$A$2:$Y$402)),MOD(ROW()-ROW($D$2),COLUMNS(walk!$A$2:$Y$402)),1,1)</f>
        <v>19</v>
      </c>
      <c r="E7846">
        <f ca="1">OFFSET(bike!$A$2:$Y$402,TRUNC((ROW()-ROW($E$2))/COLUMNS(bike!$A$2:$Y$402)),MOD(ROW()-ROW($E$2),COLUMNS(bike!$A$2:$Y$402)),1,1)</f>
        <v>6</v>
      </c>
      <c r="F7846">
        <f ca="1">OFFSET(transit!$A$2:$Y$402,TRUNC((ROW()-ROW($F$2))/COLUMNS(transit!$A$2:$Y$402)),MOD(ROW()-ROW($F$2),COLUMNS(transit!$A$2:$Y$402)),1,1)</f>
        <v>11</v>
      </c>
      <c r="G7846">
        <f ca="1">OFFSET(drive!$A$2:$Y$402,TRUNC((ROW()-ROW($G$2))/COLUMNS(drive!$A$2:$Y$402)),MOD(ROW()-ROW($G$2),COLUMNS(drive!$A$2:$Y$402)),1,1)</f>
        <v>5</v>
      </c>
      <c r="H7846" s="5">
        <f ca="1">(VLOOKUP($B7846,weights!$A$2:$R$6,4))*VLOOKUP($B7846,weights!$A$2:$R$6,6)^C7846*(VLOOKUP($B7846,weights!$A$2:$R$6,15)*EXP(VLOOKUP($B7846,weights!$A$2:$R$6,11)*D7846)+VLOOKUP($B7846,weights!$A$2:$R$6,16)*EXP(VLOOKUP($B7846,weights!$A$2:$R$6,12)*E7846)+VLOOKUP($B7846,weights!$A$2:$R$6,17)*EXP(VLOOKUP($B7846,weights!$A$2:$R$6,13)*F7846)+VLOOKUP($B7846,weights!$A$2:$R$6,18)*EXP(VLOOKUP($B7846,weights!$A$2:$R$6,14)*G7846))</f>
        <v>0.77611316779498474</v>
      </c>
    </row>
    <row r="7847" spans="1:8" ht="12.75" x14ac:dyDescent="0.2">
      <c r="A7847">
        <f t="shared" si="0"/>
        <v>314</v>
      </c>
      <c r="B7847" t="str">
        <f t="shared" ref="B7847:C7847" si="7821">B7822</f>
        <v>pharmacy</v>
      </c>
      <c r="C7847">
        <f t="shared" si="7821"/>
        <v>0</v>
      </c>
      <c r="D7847">
        <f ca="1">OFFSET(walk!$A$2:$Y$402,TRUNC((ROW()-ROW($D$2))/COLUMNS(walk!$A$2:$Y$402)),MOD(ROW()-ROW($D$2),COLUMNS(walk!$A$2:$Y$402)),1,1)</f>
        <v>10</v>
      </c>
      <c r="E7847">
        <f ca="1">OFFSET(bike!$A$2:$Y$402,TRUNC((ROW()-ROW($E$2))/COLUMNS(bike!$A$2:$Y$402)),MOD(ROW()-ROW($E$2),COLUMNS(bike!$A$2:$Y$402)),1,1)</f>
        <v>3</v>
      </c>
      <c r="F7847">
        <f ca="1">OFFSET(transit!$A$2:$Y$402,TRUNC((ROW()-ROW($F$2))/COLUMNS(transit!$A$2:$Y$402)),MOD(ROW()-ROW($F$2),COLUMNS(transit!$A$2:$Y$402)),1,1)</f>
        <v>10</v>
      </c>
      <c r="G7847">
        <f ca="1">OFFSET(drive!$A$2:$Y$402,TRUNC((ROW()-ROW($G$2))/COLUMNS(drive!$A$2:$Y$402)),MOD(ROW()-ROW($G$2),COLUMNS(drive!$A$2:$Y$402)),1,1)</f>
        <v>2</v>
      </c>
      <c r="H7847" s="5">
        <f ca="1">(VLOOKUP($B7847,weights!$A$2:$R$6,4))*VLOOKUP($B7847,weights!$A$2:$R$6,6)^C7847*(VLOOKUP($B7847,weights!$A$2:$R$6,15)*EXP(VLOOKUP($B7847,weights!$A$2:$R$6,11)*D7847)+VLOOKUP($B7847,weights!$A$2:$R$6,16)*EXP(VLOOKUP($B7847,weights!$A$2:$R$6,12)*E7847)+VLOOKUP($B7847,weights!$A$2:$R$6,17)*EXP(VLOOKUP($B7847,weights!$A$2:$R$6,13)*F7847)+VLOOKUP($B7847,weights!$A$2:$R$6,18)*EXP(VLOOKUP($B7847,weights!$A$2:$R$6,14)*G7847))</f>
        <v>6.9306407284183704</v>
      </c>
    </row>
    <row r="7848" spans="1:8" ht="12.75" x14ac:dyDescent="0.2">
      <c r="A7848">
        <f t="shared" si="0"/>
        <v>314</v>
      </c>
      <c r="B7848" t="str">
        <f t="shared" ref="B7848:C7848" si="7822">B7823</f>
        <v>pharmacy</v>
      </c>
      <c r="C7848">
        <f t="shared" si="7822"/>
        <v>1</v>
      </c>
      <c r="D7848">
        <f ca="1">OFFSET(walk!$A$2:$Y$402,TRUNC((ROW()-ROW($D$2))/COLUMNS(walk!$A$2:$Y$402)),MOD(ROW()-ROW($D$2),COLUMNS(walk!$A$2:$Y$402)),1,1)</f>
        <v>13</v>
      </c>
      <c r="E7848">
        <f ca="1">OFFSET(bike!$A$2:$Y$402,TRUNC((ROW()-ROW($E$2))/COLUMNS(bike!$A$2:$Y$402)),MOD(ROW()-ROW($E$2),COLUMNS(bike!$A$2:$Y$402)),1,1)</f>
        <v>6</v>
      </c>
      <c r="F7848">
        <f ca="1">OFFSET(transit!$A$2:$Y$402,TRUNC((ROW()-ROW($F$2))/COLUMNS(transit!$A$2:$Y$402)),MOD(ROW()-ROW($F$2),COLUMNS(transit!$A$2:$Y$402)),1,1)</f>
        <v>13</v>
      </c>
      <c r="G7848">
        <f ca="1">OFFSET(drive!$A$2:$Y$402,TRUNC((ROW()-ROW($G$2))/COLUMNS(drive!$A$2:$Y$402)),MOD(ROW()-ROW($G$2),COLUMNS(drive!$A$2:$Y$402)),1,1)</f>
        <v>4</v>
      </c>
      <c r="H7848" s="5">
        <f ca="1">(VLOOKUP($B7848,weights!$A$2:$R$6,4))*VLOOKUP($B7848,weights!$A$2:$R$6,6)^C7848*(VLOOKUP($B7848,weights!$A$2:$R$6,15)*EXP(VLOOKUP($B7848,weights!$A$2:$R$6,11)*D7848)+VLOOKUP($B7848,weights!$A$2:$R$6,16)*EXP(VLOOKUP($B7848,weights!$A$2:$R$6,12)*E7848)+VLOOKUP($B7848,weights!$A$2:$R$6,17)*EXP(VLOOKUP($B7848,weights!$A$2:$R$6,13)*F7848)+VLOOKUP($B7848,weights!$A$2:$R$6,18)*EXP(VLOOKUP($B7848,weights!$A$2:$R$6,14)*G7848))</f>
        <v>1.822725958583393</v>
      </c>
    </row>
    <row r="7849" spans="1:8" ht="12.75" x14ac:dyDescent="0.2">
      <c r="A7849">
        <f t="shared" si="0"/>
        <v>314</v>
      </c>
      <c r="B7849" t="str">
        <f t="shared" ref="B7849:C7849" si="7823">B7824</f>
        <v>pharmacy</v>
      </c>
      <c r="C7849">
        <f t="shared" si="7823"/>
        <v>2</v>
      </c>
      <c r="D7849">
        <f ca="1">OFFSET(walk!$A$2:$Y$402,TRUNC((ROW()-ROW($D$2))/COLUMNS(walk!$A$2:$Y$402)),MOD(ROW()-ROW($D$2),COLUMNS(walk!$A$2:$Y$402)),1,1)</f>
        <v>13</v>
      </c>
      <c r="E7849">
        <f ca="1">OFFSET(bike!$A$2:$Y$402,TRUNC((ROW()-ROW($E$2))/COLUMNS(bike!$A$2:$Y$402)),MOD(ROW()-ROW($E$2),COLUMNS(bike!$A$2:$Y$402)),1,1)</f>
        <v>6</v>
      </c>
      <c r="F7849">
        <f ca="1">OFFSET(transit!$A$2:$Y$402,TRUNC((ROW()-ROW($F$2))/COLUMNS(transit!$A$2:$Y$402)),MOD(ROW()-ROW($F$2),COLUMNS(transit!$A$2:$Y$402)),1,1)</f>
        <v>13</v>
      </c>
      <c r="G7849">
        <f ca="1">OFFSET(drive!$A$2:$Y$402,TRUNC((ROW()-ROW($G$2))/COLUMNS(drive!$A$2:$Y$402)),MOD(ROW()-ROW($G$2),COLUMNS(drive!$A$2:$Y$402)),1,1)</f>
        <v>4</v>
      </c>
      <c r="H7849" s="5">
        <f ca="1">(VLOOKUP($B7849,weights!$A$2:$R$6,4))*VLOOKUP($B7849,weights!$A$2:$R$6,6)^C7849*(VLOOKUP($B7849,weights!$A$2:$R$6,15)*EXP(VLOOKUP($B7849,weights!$A$2:$R$6,11)*D7849)+VLOOKUP($B7849,weights!$A$2:$R$6,16)*EXP(VLOOKUP($B7849,weights!$A$2:$R$6,12)*E7849)+VLOOKUP($B7849,weights!$A$2:$R$6,17)*EXP(VLOOKUP($B7849,weights!$A$2:$R$6,13)*F7849)+VLOOKUP($B7849,weights!$A$2:$R$6,18)*EXP(VLOOKUP($B7849,weights!$A$2:$R$6,14)*G7849))</f>
        <v>0.87760879487348564</v>
      </c>
    </row>
    <row r="7850" spans="1:8" ht="12.75" x14ac:dyDescent="0.2">
      <c r="A7850">
        <f t="shared" si="0"/>
        <v>314</v>
      </c>
      <c r="B7850" t="str">
        <f t="shared" ref="B7850:C7850" si="7824">B7825</f>
        <v>bank</v>
      </c>
      <c r="C7850">
        <f t="shared" si="7824"/>
        <v>0</v>
      </c>
      <c r="D7850">
        <f ca="1">OFFSET(walk!$A$2:$Y$402,TRUNC((ROW()-ROW($D$2))/COLUMNS(walk!$A$2:$Y$402)),MOD(ROW()-ROW($D$2),COLUMNS(walk!$A$2:$Y$402)),1,1)</f>
        <v>23</v>
      </c>
      <c r="E7850">
        <f ca="1">OFFSET(bike!$A$2:$Y$402,TRUNC((ROW()-ROW($E$2))/COLUMNS(bike!$A$2:$Y$402)),MOD(ROW()-ROW($E$2),COLUMNS(bike!$A$2:$Y$402)),1,1)</f>
        <v>8</v>
      </c>
      <c r="F7850">
        <f ca="1">OFFSET(transit!$A$2:$Y$402,TRUNC((ROW()-ROW($F$2))/COLUMNS(transit!$A$2:$Y$402)),MOD(ROW()-ROW($F$2),COLUMNS(transit!$A$2:$Y$402)),1,1)</f>
        <v>22</v>
      </c>
      <c r="G7850">
        <f ca="1">OFFSET(drive!$A$2:$Y$402,TRUNC((ROW()-ROW($G$2))/COLUMNS(drive!$A$2:$Y$402)),MOD(ROW()-ROW($G$2),COLUMNS(drive!$A$2:$Y$402)),1,1)</f>
        <v>7</v>
      </c>
      <c r="H7850" s="5">
        <f ca="1">(VLOOKUP($B7850,weights!$A$2:$R$6,4))*VLOOKUP($B7850,weights!$A$2:$R$6,6)^C7850*(VLOOKUP($B7850,weights!$A$2:$R$6,15)*EXP(VLOOKUP($B7850,weights!$A$2:$R$6,11)*D7850)+VLOOKUP($B7850,weights!$A$2:$R$6,16)*EXP(VLOOKUP($B7850,weights!$A$2:$R$6,12)*E7850)+VLOOKUP($B7850,weights!$A$2:$R$6,17)*EXP(VLOOKUP($B7850,weights!$A$2:$R$6,13)*F7850)+VLOOKUP($B7850,weights!$A$2:$R$6,18)*EXP(VLOOKUP($B7850,weights!$A$2:$R$6,14)*G7850))</f>
        <v>2.0534640867488951</v>
      </c>
    </row>
    <row r="7851" spans="1:8" ht="12.75" x14ac:dyDescent="0.2">
      <c r="A7851">
        <f t="shared" si="0"/>
        <v>314</v>
      </c>
      <c r="B7851" t="str">
        <f t="shared" ref="B7851:C7851" si="7825">B7826</f>
        <v>bank</v>
      </c>
      <c r="C7851">
        <f t="shared" si="7825"/>
        <v>1</v>
      </c>
      <c r="D7851">
        <f ca="1">OFFSET(walk!$A$2:$Y$402,TRUNC((ROW()-ROW($D$2))/COLUMNS(walk!$A$2:$Y$402)),MOD(ROW()-ROW($D$2),COLUMNS(walk!$A$2:$Y$402)),1,1)</f>
        <v>39</v>
      </c>
      <c r="E7851">
        <f ca="1">OFFSET(bike!$A$2:$Y$402,TRUNC((ROW()-ROW($E$2))/COLUMNS(bike!$A$2:$Y$402)),MOD(ROW()-ROW($E$2),COLUMNS(bike!$A$2:$Y$402)),1,1)</f>
        <v>12</v>
      </c>
      <c r="F7851">
        <f ca="1">OFFSET(transit!$A$2:$Y$402,TRUNC((ROW()-ROW($F$2))/COLUMNS(transit!$A$2:$Y$402)),MOD(ROW()-ROW($F$2),COLUMNS(transit!$A$2:$Y$402)),1,1)</f>
        <v>36</v>
      </c>
      <c r="G7851">
        <f ca="1">OFFSET(drive!$A$2:$Y$402,TRUNC((ROW()-ROW($G$2))/COLUMNS(drive!$A$2:$Y$402)),MOD(ROW()-ROW($G$2),COLUMNS(drive!$A$2:$Y$402)),1,1)</f>
        <v>7</v>
      </c>
      <c r="H7851" s="5">
        <f ca="1">(VLOOKUP($B7851,weights!$A$2:$R$6,4))*VLOOKUP($B7851,weights!$A$2:$R$6,6)^C7851*(VLOOKUP($B7851,weights!$A$2:$R$6,15)*EXP(VLOOKUP($B7851,weights!$A$2:$R$6,11)*D7851)+VLOOKUP($B7851,weights!$A$2:$R$6,16)*EXP(VLOOKUP($B7851,weights!$A$2:$R$6,12)*E7851)+VLOOKUP($B7851,weights!$A$2:$R$6,17)*EXP(VLOOKUP($B7851,weights!$A$2:$R$6,13)*F7851)+VLOOKUP($B7851,weights!$A$2:$R$6,18)*EXP(VLOOKUP($B7851,weights!$A$2:$R$6,14)*G7851))</f>
        <v>0.5742696977131162</v>
      </c>
    </row>
    <row r="7852" spans="1:8" ht="12.75" x14ac:dyDescent="0.2">
      <c r="A7852">
        <f t="shared" si="0"/>
        <v>315</v>
      </c>
      <c r="B7852" t="str">
        <f t="shared" ref="B7852:C7852" si="7826">B7827</f>
        <v>restaurant</v>
      </c>
      <c r="C7852">
        <f t="shared" si="7826"/>
        <v>0</v>
      </c>
      <c r="D7852">
        <f ca="1">OFFSET(walk!$A$2:$Y$402,TRUNC((ROW()-ROW($D$2))/COLUMNS(walk!$A$2:$Y$402)),MOD(ROW()-ROW($D$2),COLUMNS(walk!$A$2:$Y$402)),1,1)</f>
        <v>6</v>
      </c>
      <c r="E7852">
        <f ca="1">OFFSET(bike!$A$2:$Y$402,TRUNC((ROW()-ROW($E$2))/COLUMNS(bike!$A$2:$Y$402)),MOD(ROW()-ROW($E$2),COLUMNS(bike!$A$2:$Y$402)),1,1)</f>
        <v>2</v>
      </c>
      <c r="F7852">
        <f ca="1">OFFSET(transit!$A$2:$Y$402,TRUNC((ROW()-ROW($F$2))/COLUMNS(transit!$A$2:$Y$402)),MOD(ROW()-ROW($F$2),COLUMNS(transit!$A$2:$Y$402)),1,1)</f>
        <v>6</v>
      </c>
      <c r="G7852">
        <f ca="1">OFFSET(drive!$A$2:$Y$402,TRUNC((ROW()-ROW($G$2))/COLUMNS(drive!$A$2:$Y$402)),MOD(ROW()-ROW($G$2),COLUMNS(drive!$A$2:$Y$402)),1,1)</f>
        <v>2</v>
      </c>
      <c r="H7852" s="5">
        <f ca="1">(VLOOKUP($B7852,weights!$A$2:$R$6,4))*VLOOKUP($B7852,weights!$A$2:$R$6,6)^C7852*(VLOOKUP($B7852,weights!$A$2:$R$6,15)*EXP(VLOOKUP($B7852,weights!$A$2:$R$6,11)*D7852)+VLOOKUP($B7852,weights!$A$2:$R$6,16)*EXP(VLOOKUP($B7852,weights!$A$2:$R$6,12)*E7852)+VLOOKUP($B7852,weights!$A$2:$R$6,17)*EXP(VLOOKUP($B7852,weights!$A$2:$R$6,13)*F7852)+VLOOKUP($B7852,weights!$A$2:$R$6,18)*EXP(VLOOKUP($B7852,weights!$A$2:$R$6,14)*G7852))</f>
        <v>34.018659724442237</v>
      </c>
    </row>
    <row r="7853" spans="1:8" ht="12.75" x14ac:dyDescent="0.2">
      <c r="A7853">
        <f t="shared" si="0"/>
        <v>315</v>
      </c>
      <c r="B7853" t="str">
        <f t="shared" ref="B7853:C7853" si="7827">B7828</f>
        <v>restaurant</v>
      </c>
      <c r="C7853">
        <f t="shared" si="7827"/>
        <v>1</v>
      </c>
      <c r="D7853">
        <f ca="1">OFFSET(walk!$A$2:$Y$402,TRUNC((ROW()-ROW($D$2))/COLUMNS(walk!$A$2:$Y$402)),MOD(ROW()-ROW($D$2),COLUMNS(walk!$A$2:$Y$402)),1,1)</f>
        <v>8</v>
      </c>
      <c r="E7853">
        <f ca="1">OFFSET(bike!$A$2:$Y$402,TRUNC((ROW()-ROW($E$2))/COLUMNS(bike!$A$2:$Y$402)),MOD(ROW()-ROW($E$2),COLUMNS(bike!$A$2:$Y$402)),1,1)</f>
        <v>2</v>
      </c>
      <c r="F7853">
        <f ca="1">OFFSET(transit!$A$2:$Y$402,TRUNC((ROW()-ROW($F$2))/COLUMNS(transit!$A$2:$Y$402)),MOD(ROW()-ROW($F$2),COLUMNS(transit!$A$2:$Y$402)),1,1)</f>
        <v>8</v>
      </c>
      <c r="G7853">
        <f ca="1">OFFSET(drive!$A$2:$Y$402,TRUNC((ROW()-ROW($G$2))/COLUMNS(drive!$A$2:$Y$402)),MOD(ROW()-ROW($G$2),COLUMNS(drive!$A$2:$Y$402)),1,1)</f>
        <v>3</v>
      </c>
      <c r="H7853" s="5">
        <f ca="1">(VLOOKUP($B7853,weights!$A$2:$R$6,4))*VLOOKUP($B7853,weights!$A$2:$R$6,6)^C7853*(VLOOKUP($B7853,weights!$A$2:$R$6,15)*EXP(VLOOKUP($B7853,weights!$A$2:$R$6,11)*D7853)+VLOOKUP($B7853,weights!$A$2:$R$6,16)*EXP(VLOOKUP($B7853,weights!$A$2:$R$6,12)*E7853)+VLOOKUP($B7853,weights!$A$2:$R$6,17)*EXP(VLOOKUP($B7853,weights!$A$2:$R$6,13)*F7853)+VLOOKUP($B7853,weights!$A$2:$R$6,18)*EXP(VLOOKUP($B7853,weights!$A$2:$R$6,14)*G7853))</f>
        <v>25.620272508131702</v>
      </c>
    </row>
    <row r="7854" spans="1:8" ht="12.75" x14ac:dyDescent="0.2">
      <c r="A7854">
        <f t="shared" si="0"/>
        <v>315</v>
      </c>
      <c r="B7854" t="str">
        <f t="shared" ref="B7854:C7854" si="7828">B7829</f>
        <v>restaurant</v>
      </c>
      <c r="C7854">
        <f t="shared" si="7828"/>
        <v>2</v>
      </c>
      <c r="D7854">
        <f ca="1">OFFSET(walk!$A$2:$Y$402,TRUNC((ROW()-ROW($D$2))/COLUMNS(walk!$A$2:$Y$402)),MOD(ROW()-ROW($D$2),COLUMNS(walk!$A$2:$Y$402)),1,1)</f>
        <v>11</v>
      </c>
      <c r="E7854">
        <f ca="1">OFFSET(bike!$A$2:$Y$402,TRUNC((ROW()-ROW($E$2))/COLUMNS(bike!$A$2:$Y$402)),MOD(ROW()-ROW($E$2),COLUMNS(bike!$A$2:$Y$402)),1,1)</f>
        <v>3</v>
      </c>
      <c r="F7854">
        <f ca="1">OFFSET(transit!$A$2:$Y$402,TRUNC((ROW()-ROW($F$2))/COLUMNS(transit!$A$2:$Y$402)),MOD(ROW()-ROW($F$2),COLUMNS(transit!$A$2:$Y$402)),1,1)</f>
        <v>8</v>
      </c>
      <c r="G7854">
        <f ca="1">OFFSET(drive!$A$2:$Y$402,TRUNC((ROW()-ROW($G$2))/COLUMNS(drive!$A$2:$Y$402)),MOD(ROW()-ROW($G$2),COLUMNS(drive!$A$2:$Y$402)),1,1)</f>
        <v>3</v>
      </c>
      <c r="H7854" s="5">
        <f ca="1">(VLOOKUP($B7854,weights!$A$2:$R$6,4))*VLOOKUP($B7854,weights!$A$2:$R$6,6)^C7854*(VLOOKUP($B7854,weights!$A$2:$R$6,15)*EXP(VLOOKUP($B7854,weights!$A$2:$R$6,11)*D7854)+VLOOKUP($B7854,weights!$A$2:$R$6,16)*EXP(VLOOKUP($B7854,weights!$A$2:$R$6,12)*E7854)+VLOOKUP($B7854,weights!$A$2:$R$6,17)*EXP(VLOOKUP($B7854,weights!$A$2:$R$6,13)*F7854)+VLOOKUP($B7854,weights!$A$2:$R$6,18)*EXP(VLOOKUP($B7854,weights!$A$2:$R$6,14)*G7854))</f>
        <v>19.959818134992588</v>
      </c>
    </row>
    <row r="7855" spans="1:8" ht="12.75" x14ac:dyDescent="0.2">
      <c r="A7855">
        <f t="shared" si="0"/>
        <v>315</v>
      </c>
      <c r="B7855" t="str">
        <f t="shared" ref="B7855:C7855" si="7829">B7830</f>
        <v>restaurant</v>
      </c>
      <c r="C7855">
        <f t="shared" si="7829"/>
        <v>3</v>
      </c>
      <c r="D7855">
        <f ca="1">OFFSET(walk!$A$2:$Y$402,TRUNC((ROW()-ROW($D$2))/COLUMNS(walk!$A$2:$Y$402)),MOD(ROW()-ROW($D$2),COLUMNS(walk!$A$2:$Y$402)),1,1)</f>
        <v>11</v>
      </c>
      <c r="E7855">
        <f ca="1">OFFSET(bike!$A$2:$Y$402,TRUNC((ROW()-ROW($E$2))/COLUMNS(bike!$A$2:$Y$402)),MOD(ROW()-ROW($E$2),COLUMNS(bike!$A$2:$Y$402)),1,1)</f>
        <v>3</v>
      </c>
      <c r="F7855">
        <f ca="1">OFFSET(transit!$A$2:$Y$402,TRUNC((ROW()-ROW($F$2))/COLUMNS(transit!$A$2:$Y$402)),MOD(ROW()-ROW($F$2),COLUMNS(transit!$A$2:$Y$402)),1,1)</f>
        <v>9</v>
      </c>
      <c r="G7855">
        <f ca="1">OFFSET(drive!$A$2:$Y$402,TRUNC((ROW()-ROW($G$2))/COLUMNS(drive!$A$2:$Y$402)),MOD(ROW()-ROW($G$2),COLUMNS(drive!$A$2:$Y$402)),1,1)</f>
        <v>4</v>
      </c>
      <c r="H7855" s="5">
        <f ca="1">(VLOOKUP($B7855,weights!$A$2:$R$6,4))*VLOOKUP($B7855,weights!$A$2:$R$6,6)^C7855*(VLOOKUP($B7855,weights!$A$2:$R$6,15)*EXP(VLOOKUP($B7855,weights!$A$2:$R$6,11)*D7855)+VLOOKUP($B7855,weights!$A$2:$R$6,16)*EXP(VLOOKUP($B7855,weights!$A$2:$R$6,12)*E7855)+VLOOKUP($B7855,weights!$A$2:$R$6,17)*EXP(VLOOKUP($B7855,weights!$A$2:$R$6,13)*F7855)+VLOOKUP($B7855,weights!$A$2:$R$6,18)*EXP(VLOOKUP($B7855,weights!$A$2:$R$6,14)*G7855))</f>
        <v>16.293310517687576</v>
      </c>
    </row>
    <row r="7856" spans="1:8" ht="12.75" x14ac:dyDescent="0.2">
      <c r="A7856">
        <f t="shared" si="0"/>
        <v>315</v>
      </c>
      <c r="B7856" t="str">
        <f t="shared" ref="B7856:C7856" si="7830">B7831</f>
        <v>restaurant</v>
      </c>
      <c r="C7856">
        <f t="shared" si="7830"/>
        <v>4</v>
      </c>
      <c r="D7856">
        <f ca="1">OFFSET(walk!$A$2:$Y$402,TRUNC((ROW()-ROW($D$2))/COLUMNS(walk!$A$2:$Y$402)),MOD(ROW()-ROW($D$2),COLUMNS(walk!$A$2:$Y$402)),1,1)</f>
        <v>14</v>
      </c>
      <c r="E7856">
        <f ca="1">OFFSET(bike!$A$2:$Y$402,TRUNC((ROW()-ROW($E$2))/COLUMNS(bike!$A$2:$Y$402)),MOD(ROW()-ROW($E$2),COLUMNS(bike!$A$2:$Y$402)),1,1)</f>
        <v>4</v>
      </c>
      <c r="F7856">
        <f ca="1">OFFSET(transit!$A$2:$Y$402,TRUNC((ROW()-ROW($F$2))/COLUMNS(transit!$A$2:$Y$402)),MOD(ROW()-ROW($F$2),COLUMNS(transit!$A$2:$Y$402)),1,1)</f>
        <v>10</v>
      </c>
      <c r="G7856">
        <f ca="1">OFFSET(drive!$A$2:$Y$402,TRUNC((ROW()-ROW($G$2))/COLUMNS(drive!$A$2:$Y$402)),MOD(ROW()-ROW($G$2),COLUMNS(drive!$A$2:$Y$402)),1,1)</f>
        <v>4</v>
      </c>
      <c r="H7856" s="5">
        <f ca="1">(VLOOKUP($B7856,weights!$A$2:$R$6,4))*VLOOKUP($B7856,weights!$A$2:$R$6,6)^C7856*(VLOOKUP($B7856,weights!$A$2:$R$6,15)*EXP(VLOOKUP($B7856,weights!$A$2:$R$6,11)*D7856)+VLOOKUP($B7856,weights!$A$2:$R$6,16)*EXP(VLOOKUP($B7856,weights!$A$2:$R$6,12)*E7856)+VLOOKUP($B7856,weights!$A$2:$R$6,17)*EXP(VLOOKUP($B7856,weights!$A$2:$R$6,13)*F7856)+VLOOKUP($B7856,weights!$A$2:$R$6,18)*EXP(VLOOKUP($B7856,weights!$A$2:$R$6,14)*G7856))</f>
        <v>12.621812340263002</v>
      </c>
    </row>
    <row r="7857" spans="1:8" ht="12.75" x14ac:dyDescent="0.2">
      <c r="A7857">
        <f t="shared" si="0"/>
        <v>315</v>
      </c>
      <c r="B7857" t="str">
        <f t="shared" ref="B7857:C7857" si="7831">B7832</f>
        <v>restaurant</v>
      </c>
      <c r="C7857">
        <f t="shared" si="7831"/>
        <v>5</v>
      </c>
      <c r="D7857">
        <f ca="1">OFFSET(walk!$A$2:$Y$402,TRUNC((ROW()-ROW($D$2))/COLUMNS(walk!$A$2:$Y$402)),MOD(ROW()-ROW($D$2),COLUMNS(walk!$A$2:$Y$402)),1,1)</f>
        <v>15</v>
      </c>
      <c r="E7857">
        <f ca="1">OFFSET(bike!$A$2:$Y$402,TRUNC((ROW()-ROW($E$2))/COLUMNS(bike!$A$2:$Y$402)),MOD(ROW()-ROW($E$2),COLUMNS(bike!$A$2:$Y$402)),1,1)</f>
        <v>5</v>
      </c>
      <c r="F7857">
        <f ca="1">OFFSET(transit!$A$2:$Y$402,TRUNC((ROW()-ROW($F$2))/COLUMNS(transit!$A$2:$Y$402)),MOD(ROW()-ROW($F$2),COLUMNS(transit!$A$2:$Y$402)),1,1)</f>
        <v>10</v>
      </c>
      <c r="G7857">
        <f ca="1">OFFSET(drive!$A$2:$Y$402,TRUNC((ROW()-ROW($G$2))/COLUMNS(drive!$A$2:$Y$402)),MOD(ROW()-ROW($G$2),COLUMNS(drive!$A$2:$Y$402)),1,1)</f>
        <v>4</v>
      </c>
      <c r="H7857" s="5">
        <f ca="1">(VLOOKUP($B7857,weights!$A$2:$R$6,4))*VLOOKUP($B7857,weights!$A$2:$R$6,6)^C7857*(VLOOKUP($B7857,weights!$A$2:$R$6,15)*EXP(VLOOKUP($B7857,weights!$A$2:$R$6,11)*D7857)+VLOOKUP($B7857,weights!$A$2:$R$6,16)*EXP(VLOOKUP($B7857,weights!$A$2:$R$6,12)*E7857)+VLOOKUP($B7857,weights!$A$2:$R$6,17)*EXP(VLOOKUP($B7857,weights!$A$2:$R$6,13)*F7857)+VLOOKUP($B7857,weights!$A$2:$R$6,18)*EXP(VLOOKUP($B7857,weights!$A$2:$R$6,14)*G7857))</f>
        <v>10.459005286632779</v>
      </c>
    </row>
    <row r="7858" spans="1:8" ht="12.75" x14ac:dyDescent="0.2">
      <c r="A7858">
        <f t="shared" si="0"/>
        <v>315</v>
      </c>
      <c r="B7858" t="str">
        <f t="shared" ref="B7858:C7858" si="7832">B7833</f>
        <v>restaurant</v>
      </c>
      <c r="C7858">
        <f t="shared" si="7832"/>
        <v>6</v>
      </c>
      <c r="D7858">
        <f ca="1">OFFSET(walk!$A$2:$Y$402,TRUNC((ROW()-ROW($D$2))/COLUMNS(walk!$A$2:$Y$402)),MOD(ROW()-ROW($D$2),COLUMNS(walk!$A$2:$Y$402)),1,1)</f>
        <v>18</v>
      </c>
      <c r="E7858">
        <f ca="1">OFFSET(bike!$A$2:$Y$402,TRUNC((ROW()-ROW($E$2))/COLUMNS(bike!$A$2:$Y$402)),MOD(ROW()-ROW($E$2),COLUMNS(bike!$A$2:$Y$402)),1,1)</f>
        <v>5</v>
      </c>
      <c r="F7858">
        <f ca="1">OFFSET(transit!$A$2:$Y$402,TRUNC((ROW()-ROW($F$2))/COLUMNS(transit!$A$2:$Y$402)),MOD(ROW()-ROW($F$2),COLUMNS(transit!$A$2:$Y$402)),1,1)</f>
        <v>11</v>
      </c>
      <c r="G7858">
        <f ca="1">OFFSET(drive!$A$2:$Y$402,TRUNC((ROW()-ROW($G$2))/COLUMNS(drive!$A$2:$Y$402)),MOD(ROW()-ROW($G$2),COLUMNS(drive!$A$2:$Y$402)),1,1)</f>
        <v>4</v>
      </c>
      <c r="H7858" s="5">
        <f ca="1">(VLOOKUP($B7858,weights!$A$2:$R$6,4))*VLOOKUP($B7858,weights!$A$2:$R$6,6)^C7858*(VLOOKUP($B7858,weights!$A$2:$R$6,15)*EXP(VLOOKUP($B7858,weights!$A$2:$R$6,11)*D7858)+VLOOKUP($B7858,weights!$A$2:$R$6,16)*EXP(VLOOKUP($B7858,weights!$A$2:$R$6,12)*E7858)+VLOOKUP($B7858,weights!$A$2:$R$6,17)*EXP(VLOOKUP($B7858,weights!$A$2:$R$6,13)*F7858)+VLOOKUP($B7858,weights!$A$2:$R$6,18)*EXP(VLOOKUP($B7858,weights!$A$2:$R$6,14)*G7858))</f>
        <v>8.939549474777138</v>
      </c>
    </row>
    <row r="7859" spans="1:8" ht="12.75" x14ac:dyDescent="0.2">
      <c r="A7859">
        <f t="shared" si="0"/>
        <v>315</v>
      </c>
      <c r="B7859" t="str">
        <f t="shared" ref="B7859:C7859" si="7833">B7834</f>
        <v>restaurant</v>
      </c>
      <c r="C7859">
        <f t="shared" si="7833"/>
        <v>7</v>
      </c>
      <c r="D7859">
        <f ca="1">OFFSET(walk!$A$2:$Y$402,TRUNC((ROW()-ROW($D$2))/COLUMNS(walk!$A$2:$Y$402)),MOD(ROW()-ROW($D$2),COLUMNS(walk!$A$2:$Y$402)),1,1)</f>
        <v>19</v>
      </c>
      <c r="E7859">
        <f ca="1">OFFSET(bike!$A$2:$Y$402,TRUNC((ROW()-ROW($E$2))/COLUMNS(bike!$A$2:$Y$402)),MOD(ROW()-ROW($E$2),COLUMNS(bike!$A$2:$Y$402)),1,1)</f>
        <v>5</v>
      </c>
      <c r="F7859">
        <f ca="1">OFFSET(transit!$A$2:$Y$402,TRUNC((ROW()-ROW($F$2))/COLUMNS(transit!$A$2:$Y$402)),MOD(ROW()-ROW($F$2),COLUMNS(transit!$A$2:$Y$402)),1,1)</f>
        <v>11</v>
      </c>
      <c r="G7859">
        <f ca="1">OFFSET(drive!$A$2:$Y$402,TRUNC((ROW()-ROW($G$2))/COLUMNS(drive!$A$2:$Y$402)),MOD(ROW()-ROW($G$2),COLUMNS(drive!$A$2:$Y$402)),1,1)</f>
        <v>4</v>
      </c>
      <c r="H7859" s="5">
        <f ca="1">(VLOOKUP($B7859,weights!$A$2:$R$6,4))*VLOOKUP($B7859,weights!$A$2:$R$6,6)^C7859*(VLOOKUP($B7859,weights!$A$2:$R$6,15)*EXP(VLOOKUP($B7859,weights!$A$2:$R$6,11)*D7859)+VLOOKUP($B7859,weights!$A$2:$R$6,16)*EXP(VLOOKUP($B7859,weights!$A$2:$R$6,12)*E7859)+VLOOKUP($B7859,weights!$A$2:$R$6,17)*EXP(VLOOKUP($B7859,weights!$A$2:$R$6,13)*F7859)+VLOOKUP($B7859,weights!$A$2:$R$6,18)*EXP(VLOOKUP($B7859,weights!$A$2:$R$6,14)*G7859))</f>
        <v>7.9800461690011213</v>
      </c>
    </row>
    <row r="7860" spans="1:8" ht="12.75" x14ac:dyDescent="0.2">
      <c r="A7860">
        <f t="shared" si="0"/>
        <v>315</v>
      </c>
      <c r="B7860" t="str">
        <f t="shared" ref="B7860:C7860" si="7834">B7835</f>
        <v>restaurant</v>
      </c>
      <c r="C7860">
        <f t="shared" si="7834"/>
        <v>8</v>
      </c>
      <c r="D7860">
        <f ca="1">OFFSET(walk!$A$2:$Y$402,TRUNC((ROW()-ROW($D$2))/COLUMNS(walk!$A$2:$Y$402)),MOD(ROW()-ROW($D$2),COLUMNS(walk!$A$2:$Y$402)),1,1)</f>
        <v>19</v>
      </c>
      <c r="E7860">
        <f ca="1">OFFSET(bike!$A$2:$Y$402,TRUNC((ROW()-ROW($E$2))/COLUMNS(bike!$A$2:$Y$402)),MOD(ROW()-ROW($E$2),COLUMNS(bike!$A$2:$Y$402)),1,1)</f>
        <v>5</v>
      </c>
      <c r="F7860">
        <f ca="1">OFFSET(transit!$A$2:$Y$402,TRUNC((ROW()-ROW($F$2))/COLUMNS(transit!$A$2:$Y$402)),MOD(ROW()-ROW($F$2),COLUMNS(transit!$A$2:$Y$402)),1,1)</f>
        <v>14</v>
      </c>
      <c r="G7860">
        <f ca="1">OFFSET(drive!$A$2:$Y$402,TRUNC((ROW()-ROW($G$2))/COLUMNS(drive!$A$2:$Y$402)),MOD(ROW()-ROW($G$2),COLUMNS(drive!$A$2:$Y$402)),1,1)</f>
        <v>4</v>
      </c>
      <c r="H7860" s="5">
        <f ca="1">(VLOOKUP($B7860,weights!$A$2:$R$6,4))*VLOOKUP($B7860,weights!$A$2:$R$6,6)^C7860*(VLOOKUP($B7860,weights!$A$2:$R$6,15)*EXP(VLOOKUP($B7860,weights!$A$2:$R$6,11)*D7860)+VLOOKUP($B7860,weights!$A$2:$R$6,16)*EXP(VLOOKUP($B7860,weights!$A$2:$R$6,12)*E7860)+VLOOKUP($B7860,weights!$A$2:$R$6,17)*EXP(VLOOKUP($B7860,weights!$A$2:$R$6,13)*F7860)+VLOOKUP($B7860,weights!$A$2:$R$6,18)*EXP(VLOOKUP($B7860,weights!$A$2:$R$6,14)*G7860))</f>
        <v>6.6862905027047503</v>
      </c>
    </row>
    <row r="7861" spans="1:8" ht="12.75" x14ac:dyDescent="0.2">
      <c r="A7861">
        <f t="shared" si="0"/>
        <v>315</v>
      </c>
      <c r="B7861" t="str">
        <f t="shared" ref="B7861:C7861" si="7835">B7836</f>
        <v>restaurant</v>
      </c>
      <c r="C7861">
        <f t="shared" si="7835"/>
        <v>9</v>
      </c>
      <c r="D7861">
        <f ca="1">OFFSET(walk!$A$2:$Y$402,TRUNC((ROW()-ROW($D$2))/COLUMNS(walk!$A$2:$Y$402)),MOD(ROW()-ROW($D$2),COLUMNS(walk!$A$2:$Y$402)),1,1)</f>
        <v>20</v>
      </c>
      <c r="E7861">
        <f ca="1">OFFSET(bike!$A$2:$Y$402,TRUNC((ROW()-ROW($E$2))/COLUMNS(bike!$A$2:$Y$402)),MOD(ROW()-ROW($E$2),COLUMNS(bike!$A$2:$Y$402)),1,1)</f>
        <v>6</v>
      </c>
      <c r="F7861">
        <f ca="1">OFFSET(transit!$A$2:$Y$402,TRUNC((ROW()-ROW($F$2))/COLUMNS(transit!$A$2:$Y$402)),MOD(ROW()-ROW($F$2),COLUMNS(transit!$A$2:$Y$402)),1,1)</f>
        <v>15</v>
      </c>
      <c r="G7861">
        <f ca="1">OFFSET(drive!$A$2:$Y$402,TRUNC((ROW()-ROW($G$2))/COLUMNS(drive!$A$2:$Y$402)),MOD(ROW()-ROW($G$2),COLUMNS(drive!$A$2:$Y$402)),1,1)</f>
        <v>4</v>
      </c>
      <c r="H7861" s="5">
        <f ca="1">(VLOOKUP($B7861,weights!$A$2:$R$6,4))*VLOOKUP($B7861,weights!$A$2:$R$6,6)^C7861*(VLOOKUP($B7861,weights!$A$2:$R$6,15)*EXP(VLOOKUP($B7861,weights!$A$2:$R$6,11)*D7861)+VLOOKUP($B7861,weights!$A$2:$R$6,16)*EXP(VLOOKUP($B7861,weights!$A$2:$R$6,12)*E7861)+VLOOKUP($B7861,weights!$A$2:$R$6,17)*EXP(VLOOKUP($B7861,weights!$A$2:$R$6,13)*F7861)+VLOOKUP($B7861,weights!$A$2:$R$6,18)*EXP(VLOOKUP($B7861,weights!$A$2:$R$6,14)*G7861))</f>
        <v>5.4868430135857587</v>
      </c>
    </row>
    <row r="7862" spans="1:8" ht="12.75" x14ac:dyDescent="0.2">
      <c r="A7862">
        <f t="shared" si="0"/>
        <v>315</v>
      </c>
      <c r="B7862" t="str">
        <f t="shared" ref="B7862:C7862" si="7836">B7837</f>
        <v>supermarket</v>
      </c>
      <c r="C7862">
        <f t="shared" si="7836"/>
        <v>0</v>
      </c>
      <c r="D7862">
        <f ca="1">OFFSET(walk!$A$2:$Y$402,TRUNC((ROW()-ROW($D$2))/COLUMNS(walk!$A$2:$Y$402)),MOD(ROW()-ROW($D$2),COLUMNS(walk!$A$2:$Y$402)),1,1)</f>
        <v>41</v>
      </c>
      <c r="E7862">
        <f ca="1">OFFSET(bike!$A$2:$Y$402,TRUNC((ROW()-ROW($E$2))/COLUMNS(bike!$A$2:$Y$402)),MOD(ROW()-ROW($E$2),COLUMNS(bike!$A$2:$Y$402)),1,1)</f>
        <v>14</v>
      </c>
      <c r="F7862">
        <f ca="1">OFFSET(transit!$A$2:$Y$402,TRUNC((ROW()-ROW($F$2))/COLUMNS(transit!$A$2:$Y$402)),MOD(ROW()-ROW($F$2),COLUMNS(transit!$A$2:$Y$402)),1,1)</f>
        <v>21</v>
      </c>
      <c r="G7862">
        <f ca="1">OFFSET(drive!$A$2:$Y$402,TRUNC((ROW()-ROW($G$2))/COLUMNS(drive!$A$2:$Y$402)),MOD(ROW()-ROW($G$2),COLUMNS(drive!$A$2:$Y$402)),1,1)</f>
        <v>9</v>
      </c>
      <c r="H7862" s="5">
        <f ca="1">(VLOOKUP($B7862,weights!$A$2:$R$6,4))*VLOOKUP($B7862,weights!$A$2:$R$6,6)^C7862*(VLOOKUP($B7862,weights!$A$2:$R$6,15)*EXP(VLOOKUP($B7862,weights!$A$2:$R$6,11)*D7862)+VLOOKUP($B7862,weights!$A$2:$R$6,16)*EXP(VLOOKUP($B7862,weights!$A$2:$R$6,12)*E7862)+VLOOKUP($B7862,weights!$A$2:$R$6,17)*EXP(VLOOKUP($B7862,weights!$A$2:$R$6,13)*F7862)+VLOOKUP($B7862,weights!$A$2:$R$6,18)*EXP(VLOOKUP($B7862,weights!$A$2:$R$6,14)*G7862))</f>
        <v>2.9595770325411834</v>
      </c>
    </row>
    <row r="7863" spans="1:8" ht="12.75" x14ac:dyDescent="0.2">
      <c r="A7863">
        <f t="shared" si="0"/>
        <v>315</v>
      </c>
      <c r="B7863" t="str">
        <f t="shared" ref="B7863:C7863" si="7837">B7838</f>
        <v>supermarket</v>
      </c>
      <c r="C7863">
        <f t="shared" si="7837"/>
        <v>1</v>
      </c>
      <c r="D7863">
        <f ca="1">OFFSET(walk!$A$2:$Y$402,TRUNC((ROW()-ROW($D$2))/COLUMNS(walk!$A$2:$Y$402)),MOD(ROW()-ROW($D$2),COLUMNS(walk!$A$2:$Y$402)),1,1)</f>
        <v>48</v>
      </c>
      <c r="E7863">
        <f ca="1">OFFSET(bike!$A$2:$Y$402,TRUNC((ROW()-ROW($E$2))/COLUMNS(bike!$A$2:$Y$402)),MOD(ROW()-ROW($E$2),COLUMNS(bike!$A$2:$Y$402)),1,1)</f>
        <v>15</v>
      </c>
      <c r="F7863">
        <f ca="1">OFFSET(transit!$A$2:$Y$402,TRUNC((ROW()-ROW($F$2))/COLUMNS(transit!$A$2:$Y$402)),MOD(ROW()-ROW($F$2),COLUMNS(transit!$A$2:$Y$402)),1,1)</f>
        <v>26</v>
      </c>
      <c r="G7863">
        <f ca="1">OFFSET(drive!$A$2:$Y$402,TRUNC((ROW()-ROW($G$2))/COLUMNS(drive!$A$2:$Y$402)),MOD(ROW()-ROW($G$2),COLUMNS(drive!$A$2:$Y$402)),1,1)</f>
        <v>10</v>
      </c>
      <c r="H7863" s="5">
        <f ca="1">(VLOOKUP($B7863,weights!$A$2:$R$6,4))*VLOOKUP($B7863,weights!$A$2:$R$6,6)^C7863*(VLOOKUP($B7863,weights!$A$2:$R$6,15)*EXP(VLOOKUP($B7863,weights!$A$2:$R$6,11)*D7863)+VLOOKUP($B7863,weights!$A$2:$R$6,16)*EXP(VLOOKUP($B7863,weights!$A$2:$R$6,12)*E7863)+VLOOKUP($B7863,weights!$A$2:$R$6,17)*EXP(VLOOKUP($B7863,weights!$A$2:$R$6,13)*F7863)+VLOOKUP($B7863,weights!$A$2:$R$6,18)*EXP(VLOOKUP($B7863,weights!$A$2:$R$6,14)*G7863))</f>
        <v>1.3520977546609039</v>
      </c>
    </row>
    <row r="7864" spans="1:8" ht="12.75" x14ac:dyDescent="0.2">
      <c r="A7864">
        <f t="shared" si="0"/>
        <v>315</v>
      </c>
      <c r="B7864" t="str">
        <f t="shared" ref="B7864:C7864" si="7838">B7839</f>
        <v>supermarket</v>
      </c>
      <c r="C7864">
        <f t="shared" si="7838"/>
        <v>2</v>
      </c>
      <c r="D7864">
        <f ca="1">OFFSET(walk!$A$2:$Y$402,TRUNC((ROW()-ROW($D$2))/COLUMNS(walk!$A$2:$Y$402)),MOD(ROW()-ROW($D$2),COLUMNS(walk!$A$2:$Y$402)),1,1)</f>
        <v>53</v>
      </c>
      <c r="E7864">
        <f ca="1">OFFSET(bike!$A$2:$Y$402,TRUNC((ROW()-ROW($E$2))/COLUMNS(bike!$A$2:$Y$402)),MOD(ROW()-ROW($E$2),COLUMNS(bike!$A$2:$Y$402)),1,1)</f>
        <v>16</v>
      </c>
      <c r="F7864">
        <f ca="1">OFFSET(transit!$A$2:$Y$402,TRUNC((ROW()-ROW($F$2))/COLUMNS(transit!$A$2:$Y$402)),MOD(ROW()-ROW($F$2),COLUMNS(transit!$A$2:$Y$402)),1,1)</f>
        <v>33</v>
      </c>
      <c r="G7864">
        <f ca="1">OFFSET(drive!$A$2:$Y$402,TRUNC((ROW()-ROW($G$2))/COLUMNS(drive!$A$2:$Y$402)),MOD(ROW()-ROW($G$2),COLUMNS(drive!$A$2:$Y$402)),1,1)</f>
        <v>13</v>
      </c>
      <c r="H7864" s="5">
        <f ca="1">(VLOOKUP($B7864,weights!$A$2:$R$6,4))*VLOOKUP($B7864,weights!$A$2:$R$6,6)^C7864*(VLOOKUP($B7864,weights!$A$2:$R$6,15)*EXP(VLOOKUP($B7864,weights!$A$2:$R$6,11)*D7864)+VLOOKUP($B7864,weights!$A$2:$R$6,16)*EXP(VLOOKUP($B7864,weights!$A$2:$R$6,12)*E7864)+VLOOKUP($B7864,weights!$A$2:$R$6,17)*EXP(VLOOKUP($B7864,weights!$A$2:$R$6,13)*F7864)+VLOOKUP($B7864,weights!$A$2:$R$6,18)*EXP(VLOOKUP($B7864,weights!$A$2:$R$6,14)*G7864))</f>
        <v>0.42736084162333632</v>
      </c>
    </row>
    <row r="7865" spans="1:8" ht="12.75" x14ac:dyDescent="0.2">
      <c r="A7865">
        <f t="shared" si="0"/>
        <v>315</v>
      </c>
      <c r="B7865" t="str">
        <f t="shared" ref="B7865:C7865" si="7839">B7840</f>
        <v>supermarket</v>
      </c>
      <c r="C7865">
        <f t="shared" si="7839"/>
        <v>3</v>
      </c>
      <c r="D7865">
        <f ca="1">OFFSET(walk!$A$2:$Y$402,TRUNC((ROW()-ROW($D$2))/COLUMNS(walk!$A$2:$Y$402)),MOD(ROW()-ROW($D$2),COLUMNS(walk!$A$2:$Y$402)),1,1)</f>
        <v>61</v>
      </c>
      <c r="E7865">
        <f ca="1">OFFSET(bike!$A$2:$Y$402,TRUNC((ROW()-ROW($E$2))/COLUMNS(bike!$A$2:$Y$402)),MOD(ROW()-ROW($E$2),COLUMNS(bike!$A$2:$Y$402)),1,1)</f>
        <v>20</v>
      </c>
      <c r="F7865">
        <f ca="1">OFFSET(transit!$A$2:$Y$402,TRUNC((ROW()-ROW($F$2))/COLUMNS(transit!$A$2:$Y$402)),MOD(ROW()-ROW($F$2),COLUMNS(transit!$A$2:$Y$402)),1,1)</f>
        <v>39</v>
      </c>
      <c r="G7865">
        <f ca="1">OFFSET(drive!$A$2:$Y$402,TRUNC((ROW()-ROW($G$2))/COLUMNS(drive!$A$2:$Y$402)),MOD(ROW()-ROW($G$2),COLUMNS(drive!$A$2:$Y$402)),1,1)</f>
        <v>14</v>
      </c>
      <c r="H7865" s="5">
        <f ca="1">(VLOOKUP($B7865,weights!$A$2:$R$6,4))*VLOOKUP($B7865,weights!$A$2:$R$6,6)^C7865*(VLOOKUP($B7865,weights!$A$2:$R$6,15)*EXP(VLOOKUP($B7865,weights!$A$2:$R$6,11)*D7865)+VLOOKUP($B7865,weights!$A$2:$R$6,16)*EXP(VLOOKUP($B7865,weights!$A$2:$R$6,12)*E7865)+VLOOKUP($B7865,weights!$A$2:$R$6,17)*EXP(VLOOKUP($B7865,weights!$A$2:$R$6,13)*F7865)+VLOOKUP($B7865,weights!$A$2:$R$6,18)*EXP(VLOOKUP($B7865,weights!$A$2:$R$6,14)*G7865))</f>
        <v>0.19017432134171963</v>
      </c>
    </row>
    <row r="7866" spans="1:8" ht="12.75" x14ac:dyDescent="0.2">
      <c r="A7866">
        <f t="shared" si="0"/>
        <v>315</v>
      </c>
      <c r="B7866" t="str">
        <f t="shared" ref="B7866:C7866" si="7840">B7841</f>
        <v>supermarket</v>
      </c>
      <c r="C7866">
        <f t="shared" si="7840"/>
        <v>4</v>
      </c>
      <c r="D7866">
        <f ca="1">OFFSET(walk!$A$2:$Y$402,TRUNC((ROW()-ROW($D$2))/COLUMNS(walk!$A$2:$Y$402)),MOD(ROW()-ROW($D$2),COLUMNS(walk!$A$2:$Y$402)),1,1)</f>
        <v>77</v>
      </c>
      <c r="E7866">
        <f ca="1">OFFSET(bike!$A$2:$Y$402,TRUNC((ROW()-ROW($E$2))/COLUMNS(bike!$A$2:$Y$402)),MOD(ROW()-ROW($E$2),COLUMNS(bike!$A$2:$Y$402)),1,1)</f>
        <v>25</v>
      </c>
      <c r="F7866">
        <f ca="1">OFFSET(transit!$A$2:$Y$402,TRUNC((ROW()-ROW($F$2))/COLUMNS(transit!$A$2:$Y$402)),MOD(ROW()-ROW($F$2),COLUMNS(transit!$A$2:$Y$402)),1,1)</f>
        <v>40</v>
      </c>
      <c r="G7866">
        <f ca="1">OFFSET(drive!$A$2:$Y$402,TRUNC((ROW()-ROW($G$2))/COLUMNS(drive!$A$2:$Y$402)),MOD(ROW()-ROW($G$2),COLUMNS(drive!$A$2:$Y$402)),1,1)</f>
        <v>15</v>
      </c>
      <c r="H7866" s="5">
        <f ca="1">(VLOOKUP($B7866,weights!$A$2:$R$6,4))*VLOOKUP($B7866,weights!$A$2:$R$6,6)^C7866*(VLOOKUP($B7866,weights!$A$2:$R$6,15)*EXP(VLOOKUP($B7866,weights!$A$2:$R$6,11)*D7866)+VLOOKUP($B7866,weights!$A$2:$R$6,16)*EXP(VLOOKUP($B7866,weights!$A$2:$R$6,12)*E7866)+VLOOKUP($B7866,weights!$A$2:$R$6,17)*EXP(VLOOKUP($B7866,weights!$A$2:$R$6,13)*F7866)+VLOOKUP($B7866,weights!$A$2:$R$6,18)*EXP(VLOOKUP($B7866,weights!$A$2:$R$6,14)*G7866))</f>
        <v>8.8821995697741671E-2</v>
      </c>
    </row>
    <row r="7867" spans="1:8" ht="12.75" x14ac:dyDescent="0.2">
      <c r="A7867">
        <f t="shared" si="0"/>
        <v>315</v>
      </c>
      <c r="B7867" t="str">
        <f t="shared" ref="B7867:C7867" si="7841">B7842</f>
        <v>store</v>
      </c>
      <c r="C7867">
        <f t="shared" si="7841"/>
        <v>0</v>
      </c>
      <c r="D7867">
        <f ca="1">OFFSET(walk!$A$2:$Y$402,TRUNC((ROW()-ROW($D$2))/COLUMNS(walk!$A$2:$Y$402)),MOD(ROW()-ROW($D$2),COLUMNS(walk!$A$2:$Y$402)),1,1)</f>
        <v>6</v>
      </c>
      <c r="E7867">
        <f ca="1">OFFSET(bike!$A$2:$Y$402,TRUNC((ROW()-ROW($E$2))/COLUMNS(bike!$A$2:$Y$402)),MOD(ROW()-ROW($E$2),COLUMNS(bike!$A$2:$Y$402)),1,1)</f>
        <v>1</v>
      </c>
      <c r="F7867">
        <f ca="1">OFFSET(transit!$A$2:$Y$402,TRUNC((ROW()-ROW($F$2))/COLUMNS(transit!$A$2:$Y$402)),MOD(ROW()-ROW($F$2),COLUMNS(transit!$A$2:$Y$402)),1,1)</f>
        <v>6</v>
      </c>
      <c r="G7867">
        <f ca="1">OFFSET(drive!$A$2:$Y$402,TRUNC((ROW()-ROW($G$2))/COLUMNS(drive!$A$2:$Y$402)),MOD(ROW()-ROW($G$2),COLUMNS(drive!$A$2:$Y$402)),1,1)</f>
        <v>2</v>
      </c>
      <c r="H7867" s="5">
        <f ca="1">(VLOOKUP($B7867,weights!$A$2:$R$6,4))*VLOOKUP($B7867,weights!$A$2:$R$6,6)^C7867*(VLOOKUP($B7867,weights!$A$2:$R$6,15)*EXP(VLOOKUP($B7867,weights!$A$2:$R$6,11)*D7867)+VLOOKUP($B7867,weights!$A$2:$R$6,16)*EXP(VLOOKUP($B7867,weights!$A$2:$R$6,12)*E7867)+VLOOKUP($B7867,weights!$A$2:$R$6,17)*EXP(VLOOKUP($B7867,weights!$A$2:$R$6,13)*F7867)+VLOOKUP($B7867,weights!$A$2:$R$6,18)*EXP(VLOOKUP($B7867,weights!$A$2:$R$6,14)*G7867))</f>
        <v>17.258191747111471</v>
      </c>
    </row>
    <row r="7868" spans="1:8" ht="12.75" x14ac:dyDescent="0.2">
      <c r="A7868">
        <f t="shared" si="0"/>
        <v>315</v>
      </c>
      <c r="B7868" t="str">
        <f t="shared" ref="B7868:C7868" si="7842">B7843</f>
        <v>store</v>
      </c>
      <c r="C7868">
        <f t="shared" si="7842"/>
        <v>1</v>
      </c>
      <c r="D7868">
        <f ca="1">OFFSET(walk!$A$2:$Y$402,TRUNC((ROW()-ROW($D$2))/COLUMNS(walk!$A$2:$Y$402)),MOD(ROW()-ROW($D$2),COLUMNS(walk!$A$2:$Y$402)),1,1)</f>
        <v>6</v>
      </c>
      <c r="E7868">
        <f ca="1">OFFSET(bike!$A$2:$Y$402,TRUNC((ROW()-ROW($E$2))/COLUMNS(bike!$A$2:$Y$402)),MOD(ROW()-ROW($E$2),COLUMNS(bike!$A$2:$Y$402)),1,1)</f>
        <v>2</v>
      </c>
      <c r="F7868">
        <f ca="1">OFFSET(transit!$A$2:$Y$402,TRUNC((ROW()-ROW($F$2))/COLUMNS(transit!$A$2:$Y$402)),MOD(ROW()-ROW($F$2),COLUMNS(transit!$A$2:$Y$402)),1,1)</f>
        <v>6</v>
      </c>
      <c r="G7868">
        <f ca="1">OFFSET(drive!$A$2:$Y$402,TRUNC((ROW()-ROW($G$2))/COLUMNS(drive!$A$2:$Y$402)),MOD(ROW()-ROW($G$2),COLUMNS(drive!$A$2:$Y$402)),1,1)</f>
        <v>2</v>
      </c>
      <c r="H7868" s="5">
        <f ca="1">(VLOOKUP($B7868,weights!$A$2:$R$6,4))*VLOOKUP($B7868,weights!$A$2:$R$6,6)^C7868*(VLOOKUP($B7868,weights!$A$2:$R$6,15)*EXP(VLOOKUP($B7868,weights!$A$2:$R$6,11)*D7868)+VLOOKUP($B7868,weights!$A$2:$R$6,16)*EXP(VLOOKUP($B7868,weights!$A$2:$R$6,12)*E7868)+VLOOKUP($B7868,weights!$A$2:$R$6,17)*EXP(VLOOKUP($B7868,weights!$A$2:$R$6,13)*F7868)+VLOOKUP($B7868,weights!$A$2:$R$6,18)*EXP(VLOOKUP($B7868,weights!$A$2:$R$6,14)*G7868))</f>
        <v>9.8065348736126552</v>
      </c>
    </row>
    <row r="7869" spans="1:8" ht="12.75" x14ac:dyDescent="0.2">
      <c r="A7869">
        <f t="shared" si="0"/>
        <v>315</v>
      </c>
      <c r="B7869" t="str">
        <f t="shared" ref="B7869:C7869" si="7843">B7844</f>
        <v>store</v>
      </c>
      <c r="C7869">
        <f t="shared" si="7843"/>
        <v>2</v>
      </c>
      <c r="D7869">
        <f ca="1">OFFSET(walk!$A$2:$Y$402,TRUNC((ROW()-ROW($D$2))/COLUMNS(walk!$A$2:$Y$402)),MOD(ROW()-ROW($D$2),COLUMNS(walk!$A$2:$Y$402)),1,1)</f>
        <v>17</v>
      </c>
      <c r="E7869">
        <f ca="1">OFFSET(bike!$A$2:$Y$402,TRUNC((ROW()-ROW($E$2))/COLUMNS(bike!$A$2:$Y$402)),MOD(ROW()-ROW($E$2),COLUMNS(bike!$A$2:$Y$402)),1,1)</f>
        <v>4</v>
      </c>
      <c r="F7869">
        <f ca="1">OFFSET(transit!$A$2:$Y$402,TRUNC((ROW()-ROW($F$2))/COLUMNS(transit!$A$2:$Y$402)),MOD(ROW()-ROW($F$2),COLUMNS(transit!$A$2:$Y$402)),1,1)</f>
        <v>10</v>
      </c>
      <c r="G7869">
        <f ca="1">OFFSET(drive!$A$2:$Y$402,TRUNC((ROW()-ROW($G$2))/COLUMNS(drive!$A$2:$Y$402)),MOD(ROW()-ROW($G$2),COLUMNS(drive!$A$2:$Y$402)),1,1)</f>
        <v>4</v>
      </c>
      <c r="H7869" s="5">
        <f ca="1">(VLOOKUP($B7869,weights!$A$2:$R$6,4))*VLOOKUP($B7869,weights!$A$2:$R$6,6)^C7869*(VLOOKUP($B7869,weights!$A$2:$R$6,15)*EXP(VLOOKUP($B7869,weights!$A$2:$R$6,11)*D7869)+VLOOKUP($B7869,weights!$A$2:$R$6,16)*EXP(VLOOKUP($B7869,weights!$A$2:$R$6,12)*E7869)+VLOOKUP($B7869,weights!$A$2:$R$6,17)*EXP(VLOOKUP($B7869,weights!$A$2:$R$6,13)*F7869)+VLOOKUP($B7869,weights!$A$2:$R$6,18)*EXP(VLOOKUP($B7869,weights!$A$2:$R$6,14)*G7869))</f>
        <v>2.8374484164553047</v>
      </c>
    </row>
    <row r="7870" spans="1:8" ht="12.75" x14ac:dyDescent="0.2">
      <c r="A7870">
        <f t="shared" si="0"/>
        <v>315</v>
      </c>
      <c r="B7870" t="str">
        <f t="shared" ref="B7870:C7870" si="7844">B7845</f>
        <v>store</v>
      </c>
      <c r="C7870">
        <f t="shared" si="7844"/>
        <v>3</v>
      </c>
      <c r="D7870">
        <f ca="1">OFFSET(walk!$A$2:$Y$402,TRUNC((ROW()-ROW($D$2))/COLUMNS(walk!$A$2:$Y$402)),MOD(ROW()-ROW($D$2),COLUMNS(walk!$A$2:$Y$402)),1,1)</f>
        <v>19</v>
      </c>
      <c r="E7870">
        <f ca="1">OFFSET(bike!$A$2:$Y$402,TRUNC((ROW()-ROW($E$2))/COLUMNS(bike!$A$2:$Y$402)),MOD(ROW()-ROW($E$2),COLUMNS(bike!$A$2:$Y$402)),1,1)</f>
        <v>5</v>
      </c>
      <c r="F7870">
        <f ca="1">OFFSET(transit!$A$2:$Y$402,TRUNC((ROW()-ROW($F$2))/COLUMNS(transit!$A$2:$Y$402)),MOD(ROW()-ROW($F$2),COLUMNS(transit!$A$2:$Y$402)),1,1)</f>
        <v>10</v>
      </c>
      <c r="G7870">
        <f ca="1">OFFSET(drive!$A$2:$Y$402,TRUNC((ROW()-ROW($G$2))/COLUMNS(drive!$A$2:$Y$402)),MOD(ROW()-ROW($G$2),COLUMNS(drive!$A$2:$Y$402)),1,1)</f>
        <v>4</v>
      </c>
      <c r="H7870" s="5">
        <f ca="1">(VLOOKUP($B7870,weights!$A$2:$R$6,4))*VLOOKUP($B7870,weights!$A$2:$R$6,6)^C7870*(VLOOKUP($B7870,weights!$A$2:$R$6,15)*EXP(VLOOKUP($B7870,weights!$A$2:$R$6,11)*D7870)+VLOOKUP($B7870,weights!$A$2:$R$6,16)*EXP(VLOOKUP($B7870,weights!$A$2:$R$6,12)*E7870)+VLOOKUP($B7870,weights!$A$2:$R$6,17)*EXP(VLOOKUP($B7870,weights!$A$2:$R$6,13)*F7870)+VLOOKUP($B7870,weights!$A$2:$R$6,18)*EXP(VLOOKUP($B7870,weights!$A$2:$R$6,14)*G7870))</f>
        <v>1.6229441377534115</v>
      </c>
    </row>
    <row r="7871" spans="1:8" ht="12.75" x14ac:dyDescent="0.2">
      <c r="A7871">
        <f t="shared" si="0"/>
        <v>315</v>
      </c>
      <c r="B7871" t="str">
        <f t="shared" ref="B7871:C7871" si="7845">B7846</f>
        <v>store</v>
      </c>
      <c r="C7871">
        <f t="shared" si="7845"/>
        <v>4</v>
      </c>
      <c r="D7871">
        <f ca="1">OFFSET(walk!$A$2:$Y$402,TRUNC((ROW()-ROW($D$2))/COLUMNS(walk!$A$2:$Y$402)),MOD(ROW()-ROW($D$2),COLUMNS(walk!$A$2:$Y$402)),1,1)</f>
        <v>19</v>
      </c>
      <c r="E7871">
        <f ca="1">OFFSET(bike!$A$2:$Y$402,TRUNC((ROW()-ROW($E$2))/COLUMNS(bike!$A$2:$Y$402)),MOD(ROW()-ROW($E$2),COLUMNS(bike!$A$2:$Y$402)),1,1)</f>
        <v>6</v>
      </c>
      <c r="F7871">
        <f ca="1">OFFSET(transit!$A$2:$Y$402,TRUNC((ROW()-ROW($F$2))/COLUMNS(transit!$A$2:$Y$402)),MOD(ROW()-ROW($F$2),COLUMNS(transit!$A$2:$Y$402)),1,1)</f>
        <v>11</v>
      </c>
      <c r="G7871">
        <f ca="1">OFFSET(drive!$A$2:$Y$402,TRUNC((ROW()-ROW($G$2))/COLUMNS(drive!$A$2:$Y$402)),MOD(ROW()-ROW($G$2),COLUMNS(drive!$A$2:$Y$402)),1,1)</f>
        <v>4</v>
      </c>
      <c r="H7871" s="5">
        <f ca="1">(VLOOKUP($B7871,weights!$A$2:$R$6,4))*VLOOKUP($B7871,weights!$A$2:$R$6,6)^C7871*(VLOOKUP($B7871,weights!$A$2:$R$6,15)*EXP(VLOOKUP($B7871,weights!$A$2:$R$6,11)*D7871)+VLOOKUP($B7871,weights!$A$2:$R$6,16)*EXP(VLOOKUP($B7871,weights!$A$2:$R$6,12)*E7871)+VLOOKUP($B7871,weights!$A$2:$R$6,17)*EXP(VLOOKUP($B7871,weights!$A$2:$R$6,13)*F7871)+VLOOKUP($B7871,weights!$A$2:$R$6,18)*EXP(VLOOKUP($B7871,weights!$A$2:$R$6,14)*G7871))</f>
        <v>0.93554298788964907</v>
      </c>
    </row>
    <row r="7872" spans="1:8" ht="12.75" x14ac:dyDescent="0.2">
      <c r="A7872">
        <f t="shared" si="0"/>
        <v>315</v>
      </c>
      <c r="B7872" t="str">
        <f t="shared" ref="B7872:C7872" si="7846">B7847</f>
        <v>pharmacy</v>
      </c>
      <c r="C7872">
        <f t="shared" si="7846"/>
        <v>0</v>
      </c>
      <c r="D7872">
        <f ca="1">OFFSET(walk!$A$2:$Y$402,TRUNC((ROW()-ROW($D$2))/COLUMNS(walk!$A$2:$Y$402)),MOD(ROW()-ROW($D$2),COLUMNS(walk!$A$2:$Y$402)),1,1)</f>
        <v>10</v>
      </c>
      <c r="E7872">
        <f ca="1">OFFSET(bike!$A$2:$Y$402,TRUNC((ROW()-ROW($E$2))/COLUMNS(bike!$A$2:$Y$402)),MOD(ROW()-ROW($E$2),COLUMNS(bike!$A$2:$Y$402)),1,1)</f>
        <v>3</v>
      </c>
      <c r="F7872">
        <f ca="1">OFFSET(transit!$A$2:$Y$402,TRUNC((ROW()-ROW($F$2))/COLUMNS(transit!$A$2:$Y$402)),MOD(ROW()-ROW($F$2),COLUMNS(transit!$A$2:$Y$402)),1,1)</f>
        <v>10</v>
      </c>
      <c r="G7872">
        <f ca="1">OFFSET(drive!$A$2:$Y$402,TRUNC((ROW()-ROW($G$2))/COLUMNS(drive!$A$2:$Y$402)),MOD(ROW()-ROW($G$2),COLUMNS(drive!$A$2:$Y$402)),1,1)</f>
        <v>2</v>
      </c>
      <c r="H7872" s="5">
        <f ca="1">(VLOOKUP($B7872,weights!$A$2:$R$6,4))*VLOOKUP($B7872,weights!$A$2:$R$6,6)^C7872*(VLOOKUP($B7872,weights!$A$2:$R$6,15)*EXP(VLOOKUP($B7872,weights!$A$2:$R$6,11)*D7872)+VLOOKUP($B7872,weights!$A$2:$R$6,16)*EXP(VLOOKUP($B7872,weights!$A$2:$R$6,12)*E7872)+VLOOKUP($B7872,weights!$A$2:$R$6,17)*EXP(VLOOKUP($B7872,weights!$A$2:$R$6,13)*F7872)+VLOOKUP($B7872,weights!$A$2:$R$6,18)*EXP(VLOOKUP($B7872,weights!$A$2:$R$6,14)*G7872))</f>
        <v>6.9306407284183704</v>
      </c>
    </row>
    <row r="7873" spans="1:8" ht="12.75" x14ac:dyDescent="0.2">
      <c r="A7873">
        <f t="shared" si="0"/>
        <v>315</v>
      </c>
      <c r="B7873" t="str">
        <f t="shared" ref="B7873:C7873" si="7847">B7848</f>
        <v>pharmacy</v>
      </c>
      <c r="C7873">
        <f t="shared" si="7847"/>
        <v>1</v>
      </c>
      <c r="D7873">
        <f ca="1">OFFSET(walk!$A$2:$Y$402,TRUNC((ROW()-ROW($D$2))/COLUMNS(walk!$A$2:$Y$402)),MOD(ROW()-ROW($D$2),COLUMNS(walk!$A$2:$Y$402)),1,1)</f>
        <v>13</v>
      </c>
      <c r="E7873">
        <f ca="1">OFFSET(bike!$A$2:$Y$402,TRUNC((ROW()-ROW($E$2))/COLUMNS(bike!$A$2:$Y$402)),MOD(ROW()-ROW($E$2),COLUMNS(bike!$A$2:$Y$402)),1,1)</f>
        <v>6</v>
      </c>
      <c r="F7873">
        <f ca="1">OFFSET(transit!$A$2:$Y$402,TRUNC((ROW()-ROW($F$2))/COLUMNS(transit!$A$2:$Y$402)),MOD(ROW()-ROW($F$2),COLUMNS(transit!$A$2:$Y$402)),1,1)</f>
        <v>13</v>
      </c>
      <c r="G7873">
        <f ca="1">OFFSET(drive!$A$2:$Y$402,TRUNC((ROW()-ROW($G$2))/COLUMNS(drive!$A$2:$Y$402)),MOD(ROW()-ROW($G$2),COLUMNS(drive!$A$2:$Y$402)),1,1)</f>
        <v>4</v>
      </c>
      <c r="H7873" s="5">
        <f ca="1">(VLOOKUP($B7873,weights!$A$2:$R$6,4))*VLOOKUP($B7873,weights!$A$2:$R$6,6)^C7873*(VLOOKUP($B7873,weights!$A$2:$R$6,15)*EXP(VLOOKUP($B7873,weights!$A$2:$R$6,11)*D7873)+VLOOKUP($B7873,weights!$A$2:$R$6,16)*EXP(VLOOKUP($B7873,weights!$A$2:$R$6,12)*E7873)+VLOOKUP($B7873,weights!$A$2:$R$6,17)*EXP(VLOOKUP($B7873,weights!$A$2:$R$6,13)*F7873)+VLOOKUP($B7873,weights!$A$2:$R$6,18)*EXP(VLOOKUP($B7873,weights!$A$2:$R$6,14)*G7873))</f>
        <v>1.822725958583393</v>
      </c>
    </row>
    <row r="7874" spans="1:8" ht="12.75" x14ac:dyDescent="0.2">
      <c r="A7874">
        <f t="shared" si="0"/>
        <v>315</v>
      </c>
      <c r="B7874" t="str">
        <f t="shared" ref="B7874:C7874" si="7848">B7849</f>
        <v>pharmacy</v>
      </c>
      <c r="C7874">
        <f t="shared" si="7848"/>
        <v>2</v>
      </c>
      <c r="D7874">
        <f ca="1">OFFSET(walk!$A$2:$Y$402,TRUNC((ROW()-ROW($D$2))/COLUMNS(walk!$A$2:$Y$402)),MOD(ROW()-ROW($D$2),COLUMNS(walk!$A$2:$Y$402)),1,1)</f>
        <v>13</v>
      </c>
      <c r="E7874">
        <f ca="1">OFFSET(bike!$A$2:$Y$402,TRUNC((ROW()-ROW($E$2))/COLUMNS(bike!$A$2:$Y$402)),MOD(ROW()-ROW($E$2),COLUMNS(bike!$A$2:$Y$402)),1,1)</f>
        <v>6</v>
      </c>
      <c r="F7874">
        <f ca="1">OFFSET(transit!$A$2:$Y$402,TRUNC((ROW()-ROW($F$2))/COLUMNS(transit!$A$2:$Y$402)),MOD(ROW()-ROW($F$2),COLUMNS(transit!$A$2:$Y$402)),1,1)</f>
        <v>13</v>
      </c>
      <c r="G7874">
        <f ca="1">OFFSET(drive!$A$2:$Y$402,TRUNC((ROW()-ROW($G$2))/COLUMNS(drive!$A$2:$Y$402)),MOD(ROW()-ROW($G$2),COLUMNS(drive!$A$2:$Y$402)),1,1)</f>
        <v>4</v>
      </c>
      <c r="H7874" s="5">
        <f ca="1">(VLOOKUP($B7874,weights!$A$2:$R$6,4))*VLOOKUP($B7874,weights!$A$2:$R$6,6)^C7874*(VLOOKUP($B7874,weights!$A$2:$R$6,15)*EXP(VLOOKUP($B7874,weights!$A$2:$R$6,11)*D7874)+VLOOKUP($B7874,weights!$A$2:$R$6,16)*EXP(VLOOKUP($B7874,weights!$A$2:$R$6,12)*E7874)+VLOOKUP($B7874,weights!$A$2:$R$6,17)*EXP(VLOOKUP($B7874,weights!$A$2:$R$6,13)*F7874)+VLOOKUP($B7874,weights!$A$2:$R$6,18)*EXP(VLOOKUP($B7874,weights!$A$2:$R$6,14)*G7874))</f>
        <v>0.87760879487348564</v>
      </c>
    </row>
    <row r="7875" spans="1:8" ht="12.75" x14ac:dyDescent="0.2">
      <c r="A7875">
        <f t="shared" si="0"/>
        <v>315</v>
      </c>
      <c r="B7875" t="str">
        <f t="shared" ref="B7875:C7875" si="7849">B7850</f>
        <v>bank</v>
      </c>
      <c r="C7875">
        <f t="shared" si="7849"/>
        <v>0</v>
      </c>
      <c r="D7875">
        <f ca="1">OFFSET(walk!$A$2:$Y$402,TRUNC((ROW()-ROW($D$2))/COLUMNS(walk!$A$2:$Y$402)),MOD(ROW()-ROW($D$2),COLUMNS(walk!$A$2:$Y$402)),1,1)</f>
        <v>23</v>
      </c>
      <c r="E7875">
        <f ca="1">OFFSET(bike!$A$2:$Y$402,TRUNC((ROW()-ROW($E$2))/COLUMNS(bike!$A$2:$Y$402)),MOD(ROW()-ROW($E$2),COLUMNS(bike!$A$2:$Y$402)),1,1)</f>
        <v>8</v>
      </c>
      <c r="F7875">
        <f ca="1">OFFSET(transit!$A$2:$Y$402,TRUNC((ROW()-ROW($F$2))/COLUMNS(transit!$A$2:$Y$402)),MOD(ROW()-ROW($F$2),COLUMNS(transit!$A$2:$Y$402)),1,1)</f>
        <v>22</v>
      </c>
      <c r="G7875">
        <f ca="1">OFFSET(drive!$A$2:$Y$402,TRUNC((ROW()-ROW($G$2))/COLUMNS(drive!$A$2:$Y$402)),MOD(ROW()-ROW($G$2),COLUMNS(drive!$A$2:$Y$402)),1,1)</f>
        <v>7</v>
      </c>
      <c r="H7875" s="5">
        <f ca="1">(VLOOKUP($B7875,weights!$A$2:$R$6,4))*VLOOKUP($B7875,weights!$A$2:$R$6,6)^C7875*(VLOOKUP($B7875,weights!$A$2:$R$6,15)*EXP(VLOOKUP($B7875,weights!$A$2:$R$6,11)*D7875)+VLOOKUP($B7875,weights!$A$2:$R$6,16)*EXP(VLOOKUP($B7875,weights!$A$2:$R$6,12)*E7875)+VLOOKUP($B7875,weights!$A$2:$R$6,17)*EXP(VLOOKUP($B7875,weights!$A$2:$R$6,13)*F7875)+VLOOKUP($B7875,weights!$A$2:$R$6,18)*EXP(VLOOKUP($B7875,weights!$A$2:$R$6,14)*G7875))</f>
        <v>2.0534640867488951</v>
      </c>
    </row>
    <row r="7876" spans="1:8" ht="12.75" x14ac:dyDescent="0.2">
      <c r="A7876">
        <f t="shared" si="0"/>
        <v>315</v>
      </c>
      <c r="B7876" t="str">
        <f t="shared" ref="B7876:C7876" si="7850">B7851</f>
        <v>bank</v>
      </c>
      <c r="C7876">
        <f t="shared" si="7850"/>
        <v>1</v>
      </c>
      <c r="D7876">
        <f ca="1">OFFSET(walk!$A$2:$Y$402,TRUNC((ROW()-ROW($D$2))/COLUMNS(walk!$A$2:$Y$402)),MOD(ROW()-ROW($D$2),COLUMNS(walk!$A$2:$Y$402)),1,1)</f>
        <v>38</v>
      </c>
      <c r="E7876">
        <f ca="1">OFFSET(bike!$A$2:$Y$402,TRUNC((ROW()-ROW($E$2))/COLUMNS(bike!$A$2:$Y$402)),MOD(ROW()-ROW($E$2),COLUMNS(bike!$A$2:$Y$402)),1,1)</f>
        <v>12</v>
      </c>
      <c r="F7876">
        <f ca="1">OFFSET(transit!$A$2:$Y$402,TRUNC((ROW()-ROW($F$2))/COLUMNS(transit!$A$2:$Y$402)),MOD(ROW()-ROW($F$2),COLUMNS(transit!$A$2:$Y$402)),1,1)</f>
        <v>35</v>
      </c>
      <c r="G7876">
        <f ca="1">OFFSET(drive!$A$2:$Y$402,TRUNC((ROW()-ROW($G$2))/COLUMNS(drive!$A$2:$Y$402)),MOD(ROW()-ROW($G$2),COLUMNS(drive!$A$2:$Y$402)),1,1)</f>
        <v>7</v>
      </c>
      <c r="H7876" s="5">
        <f ca="1">(VLOOKUP($B7876,weights!$A$2:$R$6,4))*VLOOKUP($B7876,weights!$A$2:$R$6,6)^C7876*(VLOOKUP($B7876,weights!$A$2:$R$6,15)*EXP(VLOOKUP($B7876,weights!$A$2:$R$6,11)*D7876)+VLOOKUP($B7876,weights!$A$2:$R$6,16)*EXP(VLOOKUP($B7876,weights!$A$2:$R$6,12)*E7876)+VLOOKUP($B7876,weights!$A$2:$R$6,17)*EXP(VLOOKUP($B7876,weights!$A$2:$R$6,13)*F7876)+VLOOKUP($B7876,weights!$A$2:$R$6,18)*EXP(VLOOKUP($B7876,weights!$A$2:$R$6,14)*G7876))</f>
        <v>0.57480609109790748</v>
      </c>
    </row>
    <row r="7877" spans="1:8" ht="12.75" x14ac:dyDescent="0.2">
      <c r="A7877">
        <f t="shared" si="0"/>
        <v>316</v>
      </c>
      <c r="B7877" t="str">
        <f t="shared" ref="B7877:C7877" si="7851">B7852</f>
        <v>restaurant</v>
      </c>
      <c r="C7877">
        <f t="shared" si="7851"/>
        <v>0</v>
      </c>
      <c r="D7877">
        <f ca="1">OFFSET(walk!$A$2:$Y$402,TRUNC((ROW()-ROW($D$2))/COLUMNS(walk!$A$2:$Y$402)),MOD(ROW()-ROW($D$2),COLUMNS(walk!$A$2:$Y$402)),1,1)</f>
        <v>11</v>
      </c>
      <c r="E7877">
        <f ca="1">OFFSET(bike!$A$2:$Y$402,TRUNC((ROW()-ROW($E$2))/COLUMNS(bike!$A$2:$Y$402)),MOD(ROW()-ROW($E$2),COLUMNS(bike!$A$2:$Y$402)),1,1)</f>
        <v>3</v>
      </c>
      <c r="F7877">
        <f ca="1">OFFSET(transit!$A$2:$Y$402,TRUNC((ROW()-ROW($F$2))/COLUMNS(transit!$A$2:$Y$402)),MOD(ROW()-ROW($F$2),COLUMNS(transit!$A$2:$Y$402)),1,1)</f>
        <v>10</v>
      </c>
      <c r="G7877">
        <f ca="1">OFFSET(drive!$A$2:$Y$402,TRUNC((ROW()-ROW($G$2))/COLUMNS(drive!$A$2:$Y$402)),MOD(ROW()-ROW($G$2),COLUMNS(drive!$A$2:$Y$402)),1,1)</f>
        <v>3</v>
      </c>
      <c r="H7877" s="5">
        <f ca="1">(VLOOKUP($B7877,weights!$A$2:$R$6,4))*VLOOKUP($B7877,weights!$A$2:$R$6,6)^C7877*(VLOOKUP($B7877,weights!$A$2:$R$6,15)*EXP(VLOOKUP($B7877,weights!$A$2:$R$6,11)*D7877)+VLOOKUP($B7877,weights!$A$2:$R$6,16)*EXP(VLOOKUP($B7877,weights!$A$2:$R$6,12)*E7877)+VLOOKUP($B7877,weights!$A$2:$R$6,17)*EXP(VLOOKUP($B7877,weights!$A$2:$R$6,13)*F7877)+VLOOKUP($B7877,weights!$A$2:$R$6,18)*EXP(VLOOKUP($B7877,weights!$A$2:$R$6,14)*G7877))</f>
        <v>23.575041799988533</v>
      </c>
    </row>
    <row r="7878" spans="1:8" ht="12.75" x14ac:dyDescent="0.2">
      <c r="A7878">
        <f t="shared" si="0"/>
        <v>316</v>
      </c>
      <c r="B7878" t="str">
        <f t="shared" ref="B7878:C7878" si="7852">B7853</f>
        <v>restaurant</v>
      </c>
      <c r="C7878">
        <f t="shared" si="7852"/>
        <v>1</v>
      </c>
      <c r="D7878">
        <f ca="1">OFFSET(walk!$A$2:$Y$402,TRUNC((ROW()-ROW($D$2))/COLUMNS(walk!$A$2:$Y$402)),MOD(ROW()-ROW($D$2),COLUMNS(walk!$A$2:$Y$402)),1,1)</f>
        <v>11</v>
      </c>
      <c r="E7878">
        <f ca="1">OFFSET(bike!$A$2:$Y$402,TRUNC((ROW()-ROW($E$2))/COLUMNS(bike!$A$2:$Y$402)),MOD(ROW()-ROW($E$2),COLUMNS(bike!$A$2:$Y$402)),1,1)</f>
        <v>3</v>
      </c>
      <c r="F7878">
        <f ca="1">OFFSET(transit!$A$2:$Y$402,TRUNC((ROW()-ROW($F$2))/COLUMNS(transit!$A$2:$Y$402)),MOD(ROW()-ROW($F$2),COLUMNS(transit!$A$2:$Y$402)),1,1)</f>
        <v>11</v>
      </c>
      <c r="G7878">
        <f ca="1">OFFSET(drive!$A$2:$Y$402,TRUNC((ROW()-ROW($G$2))/COLUMNS(drive!$A$2:$Y$402)),MOD(ROW()-ROW($G$2),COLUMNS(drive!$A$2:$Y$402)),1,1)</f>
        <v>3</v>
      </c>
      <c r="H7878" s="5">
        <f ca="1">(VLOOKUP($B7878,weights!$A$2:$R$6,4))*VLOOKUP($B7878,weights!$A$2:$R$6,6)^C7878*(VLOOKUP($B7878,weights!$A$2:$R$6,15)*EXP(VLOOKUP($B7878,weights!$A$2:$R$6,11)*D7878)+VLOOKUP($B7878,weights!$A$2:$R$6,16)*EXP(VLOOKUP($B7878,weights!$A$2:$R$6,12)*E7878)+VLOOKUP($B7878,weights!$A$2:$R$6,17)*EXP(VLOOKUP($B7878,weights!$A$2:$R$6,13)*F7878)+VLOOKUP($B7878,weights!$A$2:$R$6,18)*EXP(VLOOKUP($B7878,weights!$A$2:$R$6,14)*G7878))</f>
        <v>20.679183524740161</v>
      </c>
    </row>
    <row r="7879" spans="1:8" ht="12.75" x14ac:dyDescent="0.2">
      <c r="A7879">
        <f t="shared" si="0"/>
        <v>316</v>
      </c>
      <c r="B7879" t="str">
        <f t="shared" ref="B7879:C7879" si="7853">B7854</f>
        <v>restaurant</v>
      </c>
      <c r="C7879">
        <f t="shared" si="7853"/>
        <v>2</v>
      </c>
      <c r="D7879">
        <f ca="1">OFFSET(walk!$A$2:$Y$402,TRUNC((ROW()-ROW($D$2))/COLUMNS(walk!$A$2:$Y$402)),MOD(ROW()-ROW($D$2),COLUMNS(walk!$A$2:$Y$402)),1,1)</f>
        <v>12</v>
      </c>
      <c r="E7879">
        <f ca="1">OFFSET(bike!$A$2:$Y$402,TRUNC((ROW()-ROW($E$2))/COLUMNS(bike!$A$2:$Y$402)),MOD(ROW()-ROW($E$2),COLUMNS(bike!$A$2:$Y$402)),1,1)</f>
        <v>3</v>
      </c>
      <c r="F7879">
        <f ca="1">OFFSET(transit!$A$2:$Y$402,TRUNC((ROW()-ROW($F$2))/COLUMNS(transit!$A$2:$Y$402)),MOD(ROW()-ROW($F$2),COLUMNS(transit!$A$2:$Y$402)),1,1)</f>
        <v>11</v>
      </c>
      <c r="G7879">
        <f ca="1">OFFSET(drive!$A$2:$Y$402,TRUNC((ROW()-ROW($G$2))/COLUMNS(drive!$A$2:$Y$402)),MOD(ROW()-ROW($G$2),COLUMNS(drive!$A$2:$Y$402)),1,1)</f>
        <v>3</v>
      </c>
      <c r="H7879" s="5">
        <f ca="1">(VLOOKUP($B7879,weights!$A$2:$R$6,4))*VLOOKUP($B7879,weights!$A$2:$R$6,6)^C7879*(VLOOKUP($B7879,weights!$A$2:$R$6,15)*EXP(VLOOKUP($B7879,weights!$A$2:$R$6,11)*D7879)+VLOOKUP($B7879,weights!$A$2:$R$6,16)*EXP(VLOOKUP($B7879,weights!$A$2:$R$6,12)*E7879)+VLOOKUP($B7879,weights!$A$2:$R$6,17)*EXP(VLOOKUP($B7879,weights!$A$2:$R$6,13)*F7879)+VLOOKUP($B7879,weights!$A$2:$R$6,18)*EXP(VLOOKUP($B7879,weights!$A$2:$R$6,14)*G7879))</f>
        <v>18.259918350212331</v>
      </c>
    </row>
    <row r="7880" spans="1:8" ht="12.75" x14ac:dyDescent="0.2">
      <c r="A7880">
        <f t="shared" si="0"/>
        <v>316</v>
      </c>
      <c r="B7880" t="str">
        <f t="shared" ref="B7880:C7880" si="7854">B7855</f>
        <v>restaurant</v>
      </c>
      <c r="C7880">
        <f t="shared" si="7854"/>
        <v>3</v>
      </c>
      <c r="D7880">
        <f ca="1">OFFSET(walk!$A$2:$Y$402,TRUNC((ROW()-ROW($D$2))/COLUMNS(walk!$A$2:$Y$402)),MOD(ROW()-ROW($D$2),COLUMNS(walk!$A$2:$Y$402)),1,1)</f>
        <v>13</v>
      </c>
      <c r="E7880">
        <f ca="1">OFFSET(bike!$A$2:$Y$402,TRUNC((ROW()-ROW($E$2))/COLUMNS(bike!$A$2:$Y$402)),MOD(ROW()-ROW($E$2),COLUMNS(bike!$A$2:$Y$402)),1,1)</f>
        <v>3</v>
      </c>
      <c r="F7880">
        <f ca="1">OFFSET(transit!$A$2:$Y$402,TRUNC((ROW()-ROW($F$2))/COLUMNS(transit!$A$2:$Y$402)),MOD(ROW()-ROW($F$2),COLUMNS(transit!$A$2:$Y$402)),1,1)</f>
        <v>11</v>
      </c>
      <c r="G7880">
        <f ca="1">OFFSET(drive!$A$2:$Y$402,TRUNC((ROW()-ROW($G$2))/COLUMNS(drive!$A$2:$Y$402)),MOD(ROW()-ROW($G$2),COLUMNS(drive!$A$2:$Y$402)),1,1)</f>
        <v>3</v>
      </c>
      <c r="H7880" s="5">
        <f ca="1">(VLOOKUP($B7880,weights!$A$2:$R$6,4))*VLOOKUP($B7880,weights!$A$2:$R$6,6)^C7880*(VLOOKUP($B7880,weights!$A$2:$R$6,15)*EXP(VLOOKUP($B7880,weights!$A$2:$R$6,11)*D7880)+VLOOKUP($B7880,weights!$A$2:$R$6,16)*EXP(VLOOKUP($B7880,weights!$A$2:$R$6,12)*E7880)+VLOOKUP($B7880,weights!$A$2:$R$6,17)*EXP(VLOOKUP($B7880,weights!$A$2:$R$6,13)*F7880)+VLOOKUP($B7880,weights!$A$2:$R$6,18)*EXP(VLOOKUP($B7880,weights!$A$2:$R$6,14)*G7880))</f>
        <v>16.170047389735291</v>
      </c>
    </row>
    <row r="7881" spans="1:8" ht="12.75" x14ac:dyDescent="0.2">
      <c r="A7881">
        <f t="shared" si="0"/>
        <v>316</v>
      </c>
      <c r="B7881" t="str">
        <f t="shared" ref="B7881:C7881" si="7855">B7856</f>
        <v>restaurant</v>
      </c>
      <c r="C7881">
        <f t="shared" si="7855"/>
        <v>4</v>
      </c>
      <c r="D7881">
        <f ca="1">OFFSET(walk!$A$2:$Y$402,TRUNC((ROW()-ROW($D$2))/COLUMNS(walk!$A$2:$Y$402)),MOD(ROW()-ROW($D$2),COLUMNS(walk!$A$2:$Y$402)),1,1)</f>
        <v>14</v>
      </c>
      <c r="E7881">
        <f ca="1">OFFSET(bike!$A$2:$Y$402,TRUNC((ROW()-ROW($E$2))/COLUMNS(bike!$A$2:$Y$402)),MOD(ROW()-ROW($E$2),COLUMNS(bike!$A$2:$Y$402)),1,1)</f>
        <v>3</v>
      </c>
      <c r="F7881">
        <f ca="1">OFFSET(transit!$A$2:$Y$402,TRUNC((ROW()-ROW($F$2))/COLUMNS(transit!$A$2:$Y$402)),MOD(ROW()-ROW($F$2),COLUMNS(transit!$A$2:$Y$402)),1,1)</f>
        <v>11</v>
      </c>
      <c r="G7881">
        <f ca="1">OFFSET(drive!$A$2:$Y$402,TRUNC((ROW()-ROW($G$2))/COLUMNS(drive!$A$2:$Y$402)),MOD(ROW()-ROW($G$2),COLUMNS(drive!$A$2:$Y$402)),1,1)</f>
        <v>4</v>
      </c>
      <c r="H7881" s="5">
        <f ca="1">(VLOOKUP($B7881,weights!$A$2:$R$6,4))*VLOOKUP($B7881,weights!$A$2:$R$6,6)^C7881*(VLOOKUP($B7881,weights!$A$2:$R$6,15)*EXP(VLOOKUP($B7881,weights!$A$2:$R$6,11)*D7881)+VLOOKUP($B7881,weights!$A$2:$R$6,16)*EXP(VLOOKUP($B7881,weights!$A$2:$R$6,12)*E7881)+VLOOKUP($B7881,weights!$A$2:$R$6,17)*EXP(VLOOKUP($B7881,weights!$A$2:$R$6,13)*F7881)+VLOOKUP($B7881,weights!$A$2:$R$6,18)*EXP(VLOOKUP($B7881,weights!$A$2:$R$6,14)*G7881))</f>
        <v>13.363423020892652</v>
      </c>
    </row>
    <row r="7882" spans="1:8" ht="12.75" x14ac:dyDescent="0.2">
      <c r="A7882">
        <f t="shared" si="0"/>
        <v>316</v>
      </c>
      <c r="B7882" t="str">
        <f t="shared" ref="B7882:C7882" si="7856">B7857</f>
        <v>restaurant</v>
      </c>
      <c r="C7882">
        <f t="shared" si="7856"/>
        <v>5</v>
      </c>
      <c r="D7882">
        <f ca="1">OFFSET(walk!$A$2:$Y$402,TRUNC((ROW()-ROW($D$2))/COLUMNS(walk!$A$2:$Y$402)),MOD(ROW()-ROW($D$2),COLUMNS(walk!$A$2:$Y$402)),1,1)</f>
        <v>14</v>
      </c>
      <c r="E7882">
        <f ca="1">OFFSET(bike!$A$2:$Y$402,TRUNC((ROW()-ROW($E$2))/COLUMNS(bike!$A$2:$Y$402)),MOD(ROW()-ROW($E$2),COLUMNS(bike!$A$2:$Y$402)),1,1)</f>
        <v>5</v>
      </c>
      <c r="F7882">
        <f ca="1">OFFSET(transit!$A$2:$Y$402,TRUNC((ROW()-ROW($F$2))/COLUMNS(transit!$A$2:$Y$402)),MOD(ROW()-ROW($F$2),COLUMNS(transit!$A$2:$Y$402)),1,1)</f>
        <v>12</v>
      </c>
      <c r="G7882">
        <f ca="1">OFFSET(drive!$A$2:$Y$402,TRUNC((ROW()-ROW($G$2))/COLUMNS(drive!$A$2:$Y$402)),MOD(ROW()-ROW($G$2),COLUMNS(drive!$A$2:$Y$402)),1,1)</f>
        <v>4</v>
      </c>
      <c r="H7882" s="5">
        <f ca="1">(VLOOKUP($B7882,weights!$A$2:$R$6,4))*VLOOKUP($B7882,weights!$A$2:$R$6,6)^C7882*(VLOOKUP($B7882,weights!$A$2:$R$6,15)*EXP(VLOOKUP($B7882,weights!$A$2:$R$6,11)*D7882)+VLOOKUP($B7882,weights!$A$2:$R$6,16)*EXP(VLOOKUP($B7882,weights!$A$2:$R$6,12)*E7882)+VLOOKUP($B7882,weights!$A$2:$R$6,17)*EXP(VLOOKUP($B7882,weights!$A$2:$R$6,13)*F7882)+VLOOKUP($B7882,weights!$A$2:$R$6,18)*EXP(VLOOKUP($B7882,weights!$A$2:$R$6,14)*G7882))</f>
        <v>10.018378838467958</v>
      </c>
    </row>
    <row r="7883" spans="1:8" ht="12.75" x14ac:dyDescent="0.2">
      <c r="A7883">
        <f t="shared" si="0"/>
        <v>316</v>
      </c>
      <c r="B7883" t="str">
        <f t="shared" ref="B7883:C7883" si="7857">B7858</f>
        <v>restaurant</v>
      </c>
      <c r="C7883">
        <f t="shared" si="7857"/>
        <v>6</v>
      </c>
      <c r="D7883">
        <f ca="1">OFFSET(walk!$A$2:$Y$402,TRUNC((ROW()-ROW($D$2))/COLUMNS(walk!$A$2:$Y$402)),MOD(ROW()-ROW($D$2),COLUMNS(walk!$A$2:$Y$402)),1,1)</f>
        <v>15</v>
      </c>
      <c r="E7883">
        <f ca="1">OFFSET(bike!$A$2:$Y$402,TRUNC((ROW()-ROW($E$2))/COLUMNS(bike!$A$2:$Y$402)),MOD(ROW()-ROW($E$2),COLUMNS(bike!$A$2:$Y$402)),1,1)</f>
        <v>5</v>
      </c>
      <c r="F7883">
        <f ca="1">OFFSET(transit!$A$2:$Y$402,TRUNC((ROW()-ROW($F$2))/COLUMNS(transit!$A$2:$Y$402)),MOD(ROW()-ROW($F$2),COLUMNS(transit!$A$2:$Y$402)),1,1)</f>
        <v>12</v>
      </c>
      <c r="G7883">
        <f ca="1">OFFSET(drive!$A$2:$Y$402,TRUNC((ROW()-ROW($G$2))/COLUMNS(drive!$A$2:$Y$402)),MOD(ROW()-ROW($G$2),COLUMNS(drive!$A$2:$Y$402)),1,1)</f>
        <v>4</v>
      </c>
      <c r="H7883" s="5">
        <f ca="1">(VLOOKUP($B7883,weights!$A$2:$R$6,4))*VLOOKUP($B7883,weights!$A$2:$R$6,6)^C7883*(VLOOKUP($B7883,weights!$A$2:$R$6,15)*EXP(VLOOKUP($B7883,weights!$A$2:$R$6,11)*D7883)+VLOOKUP($B7883,weights!$A$2:$R$6,16)*EXP(VLOOKUP($B7883,weights!$A$2:$R$6,12)*E7883)+VLOOKUP($B7883,weights!$A$2:$R$6,17)*EXP(VLOOKUP($B7883,weights!$A$2:$R$6,13)*F7883)+VLOOKUP($B7883,weights!$A$2:$R$6,18)*EXP(VLOOKUP($B7883,weights!$A$2:$R$6,14)*G7883))</f>
        <v>8.8896969097827334</v>
      </c>
    </row>
    <row r="7884" spans="1:8" ht="12.75" x14ac:dyDescent="0.2">
      <c r="A7884">
        <f t="shared" si="0"/>
        <v>316</v>
      </c>
      <c r="B7884" t="str">
        <f t="shared" ref="B7884:C7884" si="7858">B7859</f>
        <v>restaurant</v>
      </c>
      <c r="C7884">
        <f t="shared" si="7858"/>
        <v>7</v>
      </c>
      <c r="D7884">
        <f ca="1">OFFSET(walk!$A$2:$Y$402,TRUNC((ROW()-ROW($D$2))/COLUMNS(walk!$A$2:$Y$402)),MOD(ROW()-ROW($D$2),COLUMNS(walk!$A$2:$Y$402)),1,1)</f>
        <v>17</v>
      </c>
      <c r="E7884">
        <f ca="1">OFFSET(bike!$A$2:$Y$402,TRUNC((ROW()-ROW($E$2))/COLUMNS(bike!$A$2:$Y$402)),MOD(ROW()-ROW($E$2),COLUMNS(bike!$A$2:$Y$402)),1,1)</f>
        <v>5</v>
      </c>
      <c r="F7884">
        <f ca="1">OFFSET(transit!$A$2:$Y$402,TRUNC((ROW()-ROW($F$2))/COLUMNS(transit!$A$2:$Y$402)),MOD(ROW()-ROW($F$2),COLUMNS(transit!$A$2:$Y$402)),1,1)</f>
        <v>13</v>
      </c>
      <c r="G7884">
        <f ca="1">OFFSET(drive!$A$2:$Y$402,TRUNC((ROW()-ROW($G$2))/COLUMNS(drive!$A$2:$Y$402)),MOD(ROW()-ROW($G$2),COLUMNS(drive!$A$2:$Y$402)),1,1)</f>
        <v>4</v>
      </c>
      <c r="H7884" s="5">
        <f ca="1">(VLOOKUP($B7884,weights!$A$2:$R$6,4))*VLOOKUP($B7884,weights!$A$2:$R$6,6)^C7884*(VLOOKUP($B7884,weights!$A$2:$R$6,15)*EXP(VLOOKUP($B7884,weights!$A$2:$R$6,11)*D7884)+VLOOKUP($B7884,weights!$A$2:$R$6,16)*EXP(VLOOKUP($B7884,weights!$A$2:$R$6,12)*E7884)+VLOOKUP($B7884,weights!$A$2:$R$6,17)*EXP(VLOOKUP($B7884,weights!$A$2:$R$6,13)*F7884)+VLOOKUP($B7884,weights!$A$2:$R$6,18)*EXP(VLOOKUP($B7884,weights!$A$2:$R$6,14)*G7884))</f>
        <v>7.6806005284849777</v>
      </c>
    </row>
    <row r="7885" spans="1:8" ht="12.75" x14ac:dyDescent="0.2">
      <c r="A7885">
        <f t="shared" si="0"/>
        <v>316</v>
      </c>
      <c r="B7885" t="str">
        <f t="shared" ref="B7885:C7885" si="7859">B7860</f>
        <v>restaurant</v>
      </c>
      <c r="C7885">
        <f t="shared" si="7859"/>
        <v>8</v>
      </c>
      <c r="D7885">
        <f ca="1">OFFSET(walk!$A$2:$Y$402,TRUNC((ROW()-ROW($D$2))/COLUMNS(walk!$A$2:$Y$402)),MOD(ROW()-ROW($D$2),COLUMNS(walk!$A$2:$Y$402)),1,1)</f>
        <v>17</v>
      </c>
      <c r="E7885">
        <f ca="1">OFFSET(bike!$A$2:$Y$402,TRUNC((ROW()-ROW($E$2))/COLUMNS(bike!$A$2:$Y$402)),MOD(ROW()-ROW($E$2),COLUMNS(bike!$A$2:$Y$402)),1,1)</f>
        <v>5</v>
      </c>
      <c r="F7885">
        <f ca="1">OFFSET(transit!$A$2:$Y$402,TRUNC((ROW()-ROW($F$2))/COLUMNS(transit!$A$2:$Y$402)),MOD(ROW()-ROW($F$2),COLUMNS(transit!$A$2:$Y$402)),1,1)</f>
        <v>14</v>
      </c>
      <c r="G7885">
        <f ca="1">OFFSET(drive!$A$2:$Y$402,TRUNC((ROW()-ROW($G$2))/COLUMNS(drive!$A$2:$Y$402)),MOD(ROW()-ROW($G$2),COLUMNS(drive!$A$2:$Y$402)),1,1)</f>
        <v>4</v>
      </c>
      <c r="H7885" s="5">
        <f ca="1">(VLOOKUP($B7885,weights!$A$2:$R$6,4))*VLOOKUP($B7885,weights!$A$2:$R$6,6)^C7885*(VLOOKUP($B7885,weights!$A$2:$R$6,15)*EXP(VLOOKUP($B7885,weights!$A$2:$R$6,11)*D7885)+VLOOKUP($B7885,weights!$A$2:$R$6,16)*EXP(VLOOKUP($B7885,weights!$A$2:$R$6,12)*E7885)+VLOOKUP($B7885,weights!$A$2:$R$6,17)*EXP(VLOOKUP($B7885,weights!$A$2:$R$6,13)*F7885)+VLOOKUP($B7885,weights!$A$2:$R$6,18)*EXP(VLOOKUP($B7885,weights!$A$2:$R$6,14)*G7885))</f>
        <v>6.7518499737459114</v>
      </c>
    </row>
    <row r="7886" spans="1:8" ht="12.75" x14ac:dyDescent="0.2">
      <c r="A7886">
        <f t="shared" si="0"/>
        <v>316</v>
      </c>
      <c r="B7886" t="str">
        <f t="shared" ref="B7886:C7886" si="7860">B7861</f>
        <v>restaurant</v>
      </c>
      <c r="C7886">
        <f t="shared" si="7860"/>
        <v>9</v>
      </c>
      <c r="D7886">
        <f ca="1">OFFSET(walk!$A$2:$Y$402,TRUNC((ROW()-ROW($D$2))/COLUMNS(walk!$A$2:$Y$402)),MOD(ROW()-ROW($D$2),COLUMNS(walk!$A$2:$Y$402)),1,1)</f>
        <v>20</v>
      </c>
      <c r="E7886">
        <f ca="1">OFFSET(bike!$A$2:$Y$402,TRUNC((ROW()-ROW($E$2))/COLUMNS(bike!$A$2:$Y$402)),MOD(ROW()-ROW($E$2),COLUMNS(bike!$A$2:$Y$402)),1,1)</f>
        <v>6</v>
      </c>
      <c r="F7886">
        <f ca="1">OFFSET(transit!$A$2:$Y$402,TRUNC((ROW()-ROW($F$2))/COLUMNS(transit!$A$2:$Y$402)),MOD(ROW()-ROW($F$2),COLUMNS(transit!$A$2:$Y$402)),1,1)</f>
        <v>15</v>
      </c>
      <c r="G7886">
        <f ca="1">OFFSET(drive!$A$2:$Y$402,TRUNC((ROW()-ROW($G$2))/COLUMNS(drive!$A$2:$Y$402)),MOD(ROW()-ROW($G$2),COLUMNS(drive!$A$2:$Y$402)),1,1)</f>
        <v>5</v>
      </c>
      <c r="H7886" s="5">
        <f ca="1">(VLOOKUP($B7886,weights!$A$2:$R$6,4))*VLOOKUP($B7886,weights!$A$2:$R$6,6)^C7886*(VLOOKUP($B7886,weights!$A$2:$R$6,15)*EXP(VLOOKUP($B7886,weights!$A$2:$R$6,11)*D7886)+VLOOKUP($B7886,weights!$A$2:$R$6,16)*EXP(VLOOKUP($B7886,weights!$A$2:$R$6,12)*E7886)+VLOOKUP($B7886,weights!$A$2:$R$6,17)*EXP(VLOOKUP($B7886,weights!$A$2:$R$6,13)*F7886)+VLOOKUP($B7886,weights!$A$2:$R$6,18)*EXP(VLOOKUP($B7886,weights!$A$2:$R$6,14)*G7886))</f>
        <v>4.9977339676060444</v>
      </c>
    </row>
    <row r="7887" spans="1:8" ht="12.75" x14ac:dyDescent="0.2">
      <c r="A7887">
        <f t="shared" si="0"/>
        <v>316</v>
      </c>
      <c r="B7887" t="str">
        <f t="shared" ref="B7887:C7887" si="7861">B7862</f>
        <v>supermarket</v>
      </c>
      <c r="C7887">
        <f t="shared" si="7861"/>
        <v>0</v>
      </c>
      <c r="D7887">
        <f ca="1">OFFSET(walk!$A$2:$Y$402,TRUNC((ROW()-ROW($D$2))/COLUMNS(walk!$A$2:$Y$402)),MOD(ROW()-ROW($D$2),COLUMNS(walk!$A$2:$Y$402)),1,1)</f>
        <v>41</v>
      </c>
      <c r="E7887">
        <f ca="1">OFFSET(bike!$A$2:$Y$402,TRUNC((ROW()-ROW($E$2))/COLUMNS(bike!$A$2:$Y$402)),MOD(ROW()-ROW($E$2),COLUMNS(bike!$A$2:$Y$402)),1,1)</f>
        <v>16</v>
      </c>
      <c r="F7887">
        <f ca="1">OFFSET(transit!$A$2:$Y$402,TRUNC((ROW()-ROW($F$2))/COLUMNS(transit!$A$2:$Y$402)),MOD(ROW()-ROW($F$2),COLUMNS(transit!$A$2:$Y$402)),1,1)</f>
        <v>22</v>
      </c>
      <c r="G7887">
        <f ca="1">OFFSET(drive!$A$2:$Y$402,TRUNC((ROW()-ROW($G$2))/COLUMNS(drive!$A$2:$Y$402)),MOD(ROW()-ROW($G$2),COLUMNS(drive!$A$2:$Y$402)),1,1)</f>
        <v>9</v>
      </c>
      <c r="H7887" s="5">
        <f ca="1">(VLOOKUP($B7887,weights!$A$2:$R$6,4))*VLOOKUP($B7887,weights!$A$2:$R$6,6)^C7887*(VLOOKUP($B7887,weights!$A$2:$R$6,15)*EXP(VLOOKUP($B7887,weights!$A$2:$R$6,11)*D7887)+VLOOKUP($B7887,weights!$A$2:$R$6,16)*EXP(VLOOKUP($B7887,weights!$A$2:$R$6,12)*E7887)+VLOOKUP($B7887,weights!$A$2:$R$6,17)*EXP(VLOOKUP($B7887,weights!$A$2:$R$6,13)*F7887)+VLOOKUP($B7887,weights!$A$2:$R$6,18)*EXP(VLOOKUP($B7887,weights!$A$2:$R$6,14)*G7887))</f>
        <v>2.8179096202338632</v>
      </c>
    </row>
    <row r="7888" spans="1:8" ht="12.75" x14ac:dyDescent="0.2">
      <c r="A7888">
        <f t="shared" si="0"/>
        <v>316</v>
      </c>
      <c r="B7888" t="str">
        <f t="shared" ref="B7888:C7888" si="7862">B7863</f>
        <v>supermarket</v>
      </c>
      <c r="C7888">
        <f t="shared" si="7862"/>
        <v>1</v>
      </c>
      <c r="D7888">
        <f ca="1">OFFSET(walk!$A$2:$Y$402,TRUNC((ROW()-ROW($D$2))/COLUMNS(walk!$A$2:$Y$402)),MOD(ROW()-ROW($D$2),COLUMNS(walk!$A$2:$Y$402)),1,1)</f>
        <v>51</v>
      </c>
      <c r="E7888">
        <f ca="1">OFFSET(bike!$A$2:$Y$402,TRUNC((ROW()-ROW($E$2))/COLUMNS(bike!$A$2:$Y$402)),MOD(ROW()-ROW($E$2),COLUMNS(bike!$A$2:$Y$402)),1,1)</f>
        <v>17</v>
      </c>
      <c r="F7888">
        <f ca="1">OFFSET(transit!$A$2:$Y$402,TRUNC((ROW()-ROW($F$2))/COLUMNS(transit!$A$2:$Y$402)),MOD(ROW()-ROW($F$2),COLUMNS(transit!$A$2:$Y$402)),1,1)</f>
        <v>27</v>
      </c>
      <c r="G7888">
        <f ca="1">OFFSET(drive!$A$2:$Y$402,TRUNC((ROW()-ROW($G$2))/COLUMNS(drive!$A$2:$Y$402)),MOD(ROW()-ROW($G$2),COLUMNS(drive!$A$2:$Y$402)),1,1)</f>
        <v>10</v>
      </c>
      <c r="H7888" s="5">
        <f ca="1">(VLOOKUP($B7888,weights!$A$2:$R$6,4))*VLOOKUP($B7888,weights!$A$2:$R$6,6)^C7888*(VLOOKUP($B7888,weights!$A$2:$R$6,15)*EXP(VLOOKUP($B7888,weights!$A$2:$R$6,11)*D7888)+VLOOKUP($B7888,weights!$A$2:$R$6,16)*EXP(VLOOKUP($B7888,weights!$A$2:$R$6,12)*E7888)+VLOOKUP($B7888,weights!$A$2:$R$6,17)*EXP(VLOOKUP($B7888,weights!$A$2:$R$6,13)*F7888)+VLOOKUP($B7888,weights!$A$2:$R$6,18)*EXP(VLOOKUP($B7888,weights!$A$2:$R$6,14)*G7888))</f>
        <v>1.2985544254567214</v>
      </c>
    </row>
    <row r="7889" spans="1:8" ht="12.75" x14ac:dyDescent="0.2">
      <c r="A7889">
        <f t="shared" si="0"/>
        <v>316</v>
      </c>
      <c r="B7889" t="str">
        <f t="shared" ref="B7889:C7889" si="7863">B7864</f>
        <v>supermarket</v>
      </c>
      <c r="C7889">
        <f t="shared" si="7863"/>
        <v>2</v>
      </c>
      <c r="D7889">
        <f ca="1">OFFSET(walk!$A$2:$Y$402,TRUNC((ROW()-ROW($D$2))/COLUMNS(walk!$A$2:$Y$402)),MOD(ROW()-ROW($D$2),COLUMNS(walk!$A$2:$Y$402)),1,1)</f>
        <v>56</v>
      </c>
      <c r="E7889">
        <f ca="1">OFFSET(bike!$A$2:$Y$402,TRUNC((ROW()-ROW($E$2))/COLUMNS(bike!$A$2:$Y$402)),MOD(ROW()-ROW($E$2),COLUMNS(bike!$A$2:$Y$402)),1,1)</f>
        <v>18</v>
      </c>
      <c r="F7889">
        <f ca="1">OFFSET(transit!$A$2:$Y$402,TRUNC((ROW()-ROW($F$2))/COLUMNS(transit!$A$2:$Y$402)),MOD(ROW()-ROW($F$2),COLUMNS(transit!$A$2:$Y$402)),1,1)</f>
        <v>35</v>
      </c>
      <c r="G7889">
        <f ca="1">OFFSET(drive!$A$2:$Y$402,TRUNC((ROW()-ROW($G$2))/COLUMNS(drive!$A$2:$Y$402)),MOD(ROW()-ROW($G$2),COLUMNS(drive!$A$2:$Y$402)),1,1)</f>
        <v>13</v>
      </c>
      <c r="H7889" s="5">
        <f ca="1">(VLOOKUP($B7889,weights!$A$2:$R$6,4))*VLOOKUP($B7889,weights!$A$2:$R$6,6)^C7889*(VLOOKUP($B7889,weights!$A$2:$R$6,15)*EXP(VLOOKUP($B7889,weights!$A$2:$R$6,11)*D7889)+VLOOKUP($B7889,weights!$A$2:$R$6,16)*EXP(VLOOKUP($B7889,weights!$A$2:$R$6,12)*E7889)+VLOOKUP($B7889,weights!$A$2:$R$6,17)*EXP(VLOOKUP($B7889,weights!$A$2:$R$6,13)*F7889)+VLOOKUP($B7889,weights!$A$2:$R$6,18)*EXP(VLOOKUP($B7889,weights!$A$2:$R$6,14)*G7889))</f>
        <v>0.40508720629688555</v>
      </c>
    </row>
    <row r="7890" spans="1:8" ht="12.75" x14ac:dyDescent="0.2">
      <c r="A7890">
        <f t="shared" si="0"/>
        <v>316</v>
      </c>
      <c r="B7890" t="str">
        <f t="shared" ref="B7890:C7890" si="7864">B7865</f>
        <v>supermarket</v>
      </c>
      <c r="C7890">
        <f t="shared" si="7864"/>
        <v>3</v>
      </c>
      <c r="D7890">
        <f ca="1">OFFSET(walk!$A$2:$Y$402,TRUNC((ROW()-ROW($D$2))/COLUMNS(walk!$A$2:$Y$402)),MOD(ROW()-ROW($D$2),COLUMNS(walk!$A$2:$Y$402)),1,1)</f>
        <v>64</v>
      </c>
      <c r="E7890">
        <f ca="1">OFFSET(bike!$A$2:$Y$402,TRUNC((ROW()-ROW($E$2))/COLUMNS(bike!$A$2:$Y$402)),MOD(ROW()-ROW($E$2),COLUMNS(bike!$A$2:$Y$402)),1,1)</f>
        <v>22</v>
      </c>
      <c r="F7890">
        <f ca="1">OFFSET(transit!$A$2:$Y$402,TRUNC((ROW()-ROW($F$2))/COLUMNS(transit!$A$2:$Y$402)),MOD(ROW()-ROW($F$2),COLUMNS(transit!$A$2:$Y$402)),1,1)</f>
        <v>39</v>
      </c>
      <c r="G7890">
        <f ca="1">OFFSET(drive!$A$2:$Y$402,TRUNC((ROW()-ROW($G$2))/COLUMNS(drive!$A$2:$Y$402)),MOD(ROW()-ROW($G$2),COLUMNS(drive!$A$2:$Y$402)),1,1)</f>
        <v>14</v>
      </c>
      <c r="H7890" s="5">
        <f ca="1">(VLOOKUP($B7890,weights!$A$2:$R$6,4))*VLOOKUP($B7890,weights!$A$2:$R$6,6)^C7890*(VLOOKUP($B7890,weights!$A$2:$R$6,15)*EXP(VLOOKUP($B7890,weights!$A$2:$R$6,11)*D7890)+VLOOKUP($B7890,weights!$A$2:$R$6,16)*EXP(VLOOKUP($B7890,weights!$A$2:$R$6,12)*E7890)+VLOOKUP($B7890,weights!$A$2:$R$6,17)*EXP(VLOOKUP($B7890,weights!$A$2:$R$6,13)*F7890)+VLOOKUP($B7890,weights!$A$2:$R$6,18)*EXP(VLOOKUP($B7890,weights!$A$2:$R$6,14)*G7890))</f>
        <v>0.18656994692123421</v>
      </c>
    </row>
    <row r="7891" spans="1:8" ht="12.75" x14ac:dyDescent="0.2">
      <c r="A7891">
        <f t="shared" si="0"/>
        <v>316</v>
      </c>
      <c r="B7891" t="str">
        <f t="shared" ref="B7891:C7891" si="7865">B7866</f>
        <v>supermarket</v>
      </c>
      <c r="C7891">
        <f t="shared" si="7865"/>
        <v>4</v>
      </c>
      <c r="D7891">
        <f ca="1">OFFSET(walk!$A$2:$Y$402,TRUNC((ROW()-ROW($D$2))/COLUMNS(walk!$A$2:$Y$402)),MOD(ROW()-ROW($D$2),COLUMNS(walk!$A$2:$Y$402)),1,1)</f>
        <v>80</v>
      </c>
      <c r="E7891">
        <f ca="1">OFFSET(bike!$A$2:$Y$402,TRUNC((ROW()-ROW($E$2))/COLUMNS(bike!$A$2:$Y$402)),MOD(ROW()-ROW($E$2),COLUMNS(bike!$A$2:$Y$402)),1,1)</f>
        <v>25</v>
      </c>
      <c r="F7891">
        <f ca="1">OFFSET(transit!$A$2:$Y$402,TRUNC((ROW()-ROW($F$2))/COLUMNS(transit!$A$2:$Y$402)),MOD(ROW()-ROW($F$2),COLUMNS(transit!$A$2:$Y$402)),1,1)</f>
        <v>42</v>
      </c>
      <c r="G7891">
        <f ca="1">OFFSET(drive!$A$2:$Y$402,TRUNC((ROW()-ROW($G$2))/COLUMNS(drive!$A$2:$Y$402)),MOD(ROW()-ROW($G$2),COLUMNS(drive!$A$2:$Y$402)),1,1)</f>
        <v>15</v>
      </c>
      <c r="H7891" s="5">
        <f ca="1">(VLOOKUP($B7891,weights!$A$2:$R$6,4))*VLOOKUP($B7891,weights!$A$2:$R$6,6)^C7891*(VLOOKUP($B7891,weights!$A$2:$R$6,15)*EXP(VLOOKUP($B7891,weights!$A$2:$R$6,11)*D7891)+VLOOKUP($B7891,weights!$A$2:$R$6,16)*EXP(VLOOKUP($B7891,weights!$A$2:$R$6,12)*E7891)+VLOOKUP($B7891,weights!$A$2:$R$6,17)*EXP(VLOOKUP($B7891,weights!$A$2:$R$6,13)*F7891)+VLOOKUP($B7891,weights!$A$2:$R$6,18)*EXP(VLOOKUP($B7891,weights!$A$2:$R$6,14)*G7891))</f>
        <v>8.8534943740591579E-2</v>
      </c>
    </row>
    <row r="7892" spans="1:8" ht="12.75" x14ac:dyDescent="0.2">
      <c r="A7892">
        <f t="shared" si="0"/>
        <v>316</v>
      </c>
      <c r="B7892" t="str">
        <f t="shared" ref="B7892:C7892" si="7866">B7867</f>
        <v>store</v>
      </c>
      <c r="C7892">
        <f t="shared" si="7866"/>
        <v>0</v>
      </c>
      <c r="D7892">
        <f ca="1">OFFSET(walk!$A$2:$Y$402,TRUNC((ROW()-ROW($D$2))/COLUMNS(walk!$A$2:$Y$402)),MOD(ROW()-ROW($D$2),COLUMNS(walk!$A$2:$Y$402)),1,1)</f>
        <v>9</v>
      </c>
      <c r="E7892">
        <f ca="1">OFFSET(bike!$A$2:$Y$402,TRUNC((ROW()-ROW($E$2))/COLUMNS(bike!$A$2:$Y$402)),MOD(ROW()-ROW($E$2),COLUMNS(bike!$A$2:$Y$402)),1,1)</f>
        <v>2</v>
      </c>
      <c r="F7892">
        <f ca="1">OFFSET(transit!$A$2:$Y$402,TRUNC((ROW()-ROW($F$2))/COLUMNS(transit!$A$2:$Y$402)),MOD(ROW()-ROW($F$2),COLUMNS(transit!$A$2:$Y$402)),1,1)</f>
        <v>8</v>
      </c>
      <c r="G7892">
        <f ca="1">OFFSET(drive!$A$2:$Y$402,TRUNC((ROW()-ROW($G$2))/COLUMNS(drive!$A$2:$Y$402)),MOD(ROW()-ROW($G$2),COLUMNS(drive!$A$2:$Y$402)),1,1)</f>
        <v>2</v>
      </c>
      <c r="H7892" s="5">
        <f ca="1">(VLOOKUP($B7892,weights!$A$2:$R$6,4))*VLOOKUP($B7892,weights!$A$2:$R$6,6)^C7892*(VLOOKUP($B7892,weights!$A$2:$R$6,15)*EXP(VLOOKUP($B7892,weights!$A$2:$R$6,11)*D7892)+VLOOKUP($B7892,weights!$A$2:$R$6,16)*EXP(VLOOKUP($B7892,weights!$A$2:$R$6,12)*E7892)+VLOOKUP($B7892,weights!$A$2:$R$6,17)*EXP(VLOOKUP($B7892,weights!$A$2:$R$6,13)*F7892)+VLOOKUP($B7892,weights!$A$2:$R$6,18)*EXP(VLOOKUP($B7892,weights!$A$2:$R$6,14)*G7892))</f>
        <v>12.877895356986194</v>
      </c>
    </row>
    <row r="7893" spans="1:8" ht="12.75" x14ac:dyDescent="0.2">
      <c r="A7893">
        <f t="shared" si="0"/>
        <v>316</v>
      </c>
      <c r="B7893" t="str">
        <f t="shared" ref="B7893:C7893" si="7867">B7868</f>
        <v>store</v>
      </c>
      <c r="C7893">
        <f t="shared" si="7867"/>
        <v>1</v>
      </c>
      <c r="D7893">
        <f ca="1">OFFSET(walk!$A$2:$Y$402,TRUNC((ROW()-ROW($D$2))/COLUMNS(walk!$A$2:$Y$402)),MOD(ROW()-ROW($D$2),COLUMNS(walk!$A$2:$Y$402)),1,1)</f>
        <v>10</v>
      </c>
      <c r="E7893">
        <f ca="1">OFFSET(bike!$A$2:$Y$402,TRUNC((ROW()-ROW($E$2))/COLUMNS(bike!$A$2:$Y$402)),MOD(ROW()-ROW($E$2),COLUMNS(bike!$A$2:$Y$402)),1,1)</f>
        <v>2</v>
      </c>
      <c r="F7893">
        <f ca="1">OFFSET(transit!$A$2:$Y$402,TRUNC((ROW()-ROW($F$2))/COLUMNS(transit!$A$2:$Y$402)),MOD(ROW()-ROW($F$2),COLUMNS(transit!$A$2:$Y$402)),1,1)</f>
        <v>10</v>
      </c>
      <c r="G7893">
        <f ca="1">OFFSET(drive!$A$2:$Y$402,TRUNC((ROW()-ROW($G$2))/COLUMNS(drive!$A$2:$Y$402)),MOD(ROW()-ROW($G$2),COLUMNS(drive!$A$2:$Y$402)),1,1)</f>
        <v>2</v>
      </c>
      <c r="H7893" s="5">
        <f ca="1">(VLOOKUP($B7893,weights!$A$2:$R$6,4))*VLOOKUP($B7893,weights!$A$2:$R$6,6)^C7893*(VLOOKUP($B7893,weights!$A$2:$R$6,15)*EXP(VLOOKUP($B7893,weights!$A$2:$R$6,11)*D7893)+VLOOKUP($B7893,weights!$A$2:$R$6,16)*EXP(VLOOKUP($B7893,weights!$A$2:$R$6,12)*E7893)+VLOOKUP($B7893,weights!$A$2:$R$6,17)*EXP(VLOOKUP($B7893,weights!$A$2:$R$6,13)*F7893)+VLOOKUP($B7893,weights!$A$2:$R$6,18)*EXP(VLOOKUP($B7893,weights!$A$2:$R$6,14)*G7893))</f>
        <v>8.3401108602116629</v>
      </c>
    </row>
    <row r="7894" spans="1:8" ht="12.75" x14ac:dyDescent="0.2">
      <c r="A7894">
        <f t="shared" si="0"/>
        <v>316</v>
      </c>
      <c r="B7894" t="str">
        <f t="shared" ref="B7894:C7894" si="7868">B7869</f>
        <v>store</v>
      </c>
      <c r="C7894">
        <f t="shared" si="7868"/>
        <v>2</v>
      </c>
      <c r="D7894">
        <f ca="1">OFFSET(walk!$A$2:$Y$402,TRUNC((ROW()-ROW($D$2))/COLUMNS(walk!$A$2:$Y$402)),MOD(ROW()-ROW($D$2),COLUMNS(walk!$A$2:$Y$402)),1,1)</f>
        <v>12</v>
      </c>
      <c r="E7894">
        <f ca="1">OFFSET(bike!$A$2:$Y$402,TRUNC((ROW()-ROW($E$2))/COLUMNS(bike!$A$2:$Y$402)),MOD(ROW()-ROW($E$2),COLUMNS(bike!$A$2:$Y$402)),1,1)</f>
        <v>3</v>
      </c>
      <c r="F7894">
        <f ca="1">OFFSET(transit!$A$2:$Y$402,TRUNC((ROW()-ROW($F$2))/COLUMNS(transit!$A$2:$Y$402)),MOD(ROW()-ROW($F$2),COLUMNS(transit!$A$2:$Y$402)),1,1)</f>
        <v>10</v>
      </c>
      <c r="G7894">
        <f ca="1">OFFSET(drive!$A$2:$Y$402,TRUNC((ROW()-ROW($G$2))/COLUMNS(drive!$A$2:$Y$402)),MOD(ROW()-ROW($G$2),COLUMNS(drive!$A$2:$Y$402)),1,1)</f>
        <v>4</v>
      </c>
      <c r="H7894" s="5">
        <f ca="1">(VLOOKUP($B7894,weights!$A$2:$R$6,4))*VLOOKUP($B7894,weights!$A$2:$R$6,6)^C7894*(VLOOKUP($B7894,weights!$A$2:$R$6,15)*EXP(VLOOKUP($B7894,weights!$A$2:$R$6,11)*D7894)+VLOOKUP($B7894,weights!$A$2:$R$6,16)*EXP(VLOOKUP($B7894,weights!$A$2:$R$6,12)*E7894)+VLOOKUP($B7894,weights!$A$2:$R$6,17)*EXP(VLOOKUP($B7894,weights!$A$2:$R$6,13)*F7894)+VLOOKUP($B7894,weights!$A$2:$R$6,18)*EXP(VLOOKUP($B7894,weights!$A$2:$R$6,14)*G7894))</f>
        <v>3.5005536293047497</v>
      </c>
    </row>
    <row r="7895" spans="1:8" ht="12.75" x14ac:dyDescent="0.2">
      <c r="A7895">
        <f t="shared" si="0"/>
        <v>316</v>
      </c>
      <c r="B7895" t="str">
        <f t="shared" ref="B7895:C7895" si="7869">B7870</f>
        <v>store</v>
      </c>
      <c r="C7895">
        <f t="shared" si="7869"/>
        <v>3</v>
      </c>
      <c r="D7895">
        <f ca="1">OFFSET(walk!$A$2:$Y$402,TRUNC((ROW()-ROW($D$2))/COLUMNS(walk!$A$2:$Y$402)),MOD(ROW()-ROW($D$2),COLUMNS(walk!$A$2:$Y$402)),1,1)</f>
        <v>18</v>
      </c>
      <c r="E7895">
        <f ca="1">OFFSET(bike!$A$2:$Y$402,TRUNC((ROW()-ROW($E$2))/COLUMNS(bike!$A$2:$Y$402)),MOD(ROW()-ROW($E$2),COLUMNS(bike!$A$2:$Y$402)),1,1)</f>
        <v>5</v>
      </c>
      <c r="F7895">
        <f ca="1">OFFSET(transit!$A$2:$Y$402,TRUNC((ROW()-ROW($F$2))/COLUMNS(transit!$A$2:$Y$402)),MOD(ROW()-ROW($F$2),COLUMNS(transit!$A$2:$Y$402)),1,1)</f>
        <v>11</v>
      </c>
      <c r="G7895">
        <f ca="1">OFFSET(drive!$A$2:$Y$402,TRUNC((ROW()-ROW($G$2))/COLUMNS(drive!$A$2:$Y$402)),MOD(ROW()-ROW($G$2),COLUMNS(drive!$A$2:$Y$402)),1,1)</f>
        <v>4</v>
      </c>
      <c r="H7895" s="5">
        <f ca="1">(VLOOKUP($B7895,weights!$A$2:$R$6,4))*VLOOKUP($B7895,weights!$A$2:$R$6,6)^C7895*(VLOOKUP($B7895,weights!$A$2:$R$6,15)*EXP(VLOOKUP($B7895,weights!$A$2:$R$6,11)*D7895)+VLOOKUP($B7895,weights!$A$2:$R$6,16)*EXP(VLOOKUP($B7895,weights!$A$2:$R$6,12)*E7895)+VLOOKUP($B7895,weights!$A$2:$R$6,17)*EXP(VLOOKUP($B7895,weights!$A$2:$R$6,13)*F7895)+VLOOKUP($B7895,weights!$A$2:$R$6,18)*EXP(VLOOKUP($B7895,weights!$A$2:$R$6,14)*G7895))</f>
        <v>1.5899237140483613</v>
      </c>
    </row>
    <row r="7896" spans="1:8" ht="12.75" x14ac:dyDescent="0.2">
      <c r="A7896">
        <f t="shared" si="0"/>
        <v>316</v>
      </c>
      <c r="B7896" t="str">
        <f t="shared" ref="B7896:C7896" si="7870">B7871</f>
        <v>store</v>
      </c>
      <c r="C7896">
        <f t="shared" si="7870"/>
        <v>4</v>
      </c>
      <c r="D7896">
        <f ca="1">OFFSET(walk!$A$2:$Y$402,TRUNC((ROW()-ROW($D$2))/COLUMNS(walk!$A$2:$Y$402)),MOD(ROW()-ROW($D$2),COLUMNS(walk!$A$2:$Y$402)),1,1)</f>
        <v>18</v>
      </c>
      <c r="E7896">
        <f ca="1">OFFSET(bike!$A$2:$Y$402,TRUNC((ROW()-ROW($E$2))/COLUMNS(bike!$A$2:$Y$402)),MOD(ROW()-ROW($E$2),COLUMNS(bike!$A$2:$Y$402)),1,1)</f>
        <v>6</v>
      </c>
      <c r="F7896">
        <f ca="1">OFFSET(transit!$A$2:$Y$402,TRUNC((ROW()-ROW($F$2))/COLUMNS(transit!$A$2:$Y$402)),MOD(ROW()-ROW($F$2),COLUMNS(transit!$A$2:$Y$402)),1,1)</f>
        <v>12</v>
      </c>
      <c r="G7896">
        <f ca="1">OFFSET(drive!$A$2:$Y$402,TRUNC((ROW()-ROW($G$2))/COLUMNS(drive!$A$2:$Y$402)),MOD(ROW()-ROW($G$2),COLUMNS(drive!$A$2:$Y$402)),1,1)</f>
        <v>4</v>
      </c>
      <c r="H7896" s="5">
        <f ca="1">(VLOOKUP($B7896,weights!$A$2:$R$6,4))*VLOOKUP($B7896,weights!$A$2:$R$6,6)^C7896*(VLOOKUP($B7896,weights!$A$2:$R$6,15)*EXP(VLOOKUP($B7896,weights!$A$2:$R$6,11)*D7896)+VLOOKUP($B7896,weights!$A$2:$R$6,16)*EXP(VLOOKUP($B7896,weights!$A$2:$R$6,12)*E7896)+VLOOKUP($B7896,weights!$A$2:$R$6,17)*EXP(VLOOKUP($B7896,weights!$A$2:$R$6,13)*F7896)+VLOOKUP($B7896,weights!$A$2:$R$6,18)*EXP(VLOOKUP($B7896,weights!$A$2:$R$6,14)*G7896))</f>
        <v>0.91967505434703134</v>
      </c>
    </row>
    <row r="7897" spans="1:8" ht="12.75" x14ac:dyDescent="0.2">
      <c r="A7897">
        <f t="shared" si="0"/>
        <v>316</v>
      </c>
      <c r="B7897" t="str">
        <f t="shared" ref="B7897:C7897" si="7871">B7872</f>
        <v>pharmacy</v>
      </c>
      <c r="C7897">
        <f t="shared" si="7871"/>
        <v>0</v>
      </c>
      <c r="D7897">
        <f ca="1">OFFSET(walk!$A$2:$Y$402,TRUNC((ROW()-ROW($D$2))/COLUMNS(walk!$A$2:$Y$402)),MOD(ROW()-ROW($D$2),COLUMNS(walk!$A$2:$Y$402)),1,1)</f>
        <v>14</v>
      </c>
      <c r="E7897">
        <f ca="1">OFFSET(bike!$A$2:$Y$402,TRUNC((ROW()-ROW($E$2))/COLUMNS(bike!$A$2:$Y$402)),MOD(ROW()-ROW($E$2),COLUMNS(bike!$A$2:$Y$402)),1,1)</f>
        <v>4</v>
      </c>
      <c r="F7897">
        <f ca="1">OFFSET(transit!$A$2:$Y$402,TRUNC((ROW()-ROW($F$2))/COLUMNS(transit!$A$2:$Y$402)),MOD(ROW()-ROW($F$2),COLUMNS(transit!$A$2:$Y$402)),1,1)</f>
        <v>14</v>
      </c>
      <c r="G7897">
        <f ca="1">OFFSET(drive!$A$2:$Y$402,TRUNC((ROW()-ROW($G$2))/COLUMNS(drive!$A$2:$Y$402)),MOD(ROW()-ROW($G$2),COLUMNS(drive!$A$2:$Y$402)),1,1)</f>
        <v>3</v>
      </c>
      <c r="H7897" s="5">
        <f ca="1">(VLOOKUP($B7897,weights!$A$2:$R$6,4))*VLOOKUP($B7897,weights!$A$2:$R$6,6)^C7897*(VLOOKUP($B7897,weights!$A$2:$R$6,15)*EXP(VLOOKUP($B7897,weights!$A$2:$R$6,11)*D7897)+VLOOKUP($B7897,weights!$A$2:$R$6,16)*EXP(VLOOKUP($B7897,weights!$A$2:$R$6,12)*E7897)+VLOOKUP($B7897,weights!$A$2:$R$6,17)*EXP(VLOOKUP($B7897,weights!$A$2:$R$6,13)*F7897)+VLOOKUP($B7897,weights!$A$2:$R$6,18)*EXP(VLOOKUP($B7897,weights!$A$2:$R$6,14)*G7897))</f>
        <v>5.008916752400725</v>
      </c>
    </row>
    <row r="7898" spans="1:8" ht="12.75" x14ac:dyDescent="0.2">
      <c r="A7898">
        <f t="shared" si="0"/>
        <v>316</v>
      </c>
      <c r="B7898" t="str">
        <f t="shared" ref="B7898:C7898" si="7872">B7873</f>
        <v>pharmacy</v>
      </c>
      <c r="C7898">
        <f t="shared" si="7872"/>
        <v>1</v>
      </c>
      <c r="D7898">
        <f ca="1">OFFSET(walk!$A$2:$Y$402,TRUNC((ROW()-ROW($D$2))/COLUMNS(walk!$A$2:$Y$402)),MOD(ROW()-ROW($D$2),COLUMNS(walk!$A$2:$Y$402)),1,1)</f>
        <v>16</v>
      </c>
      <c r="E7898">
        <f ca="1">OFFSET(bike!$A$2:$Y$402,TRUNC((ROW()-ROW($E$2))/COLUMNS(bike!$A$2:$Y$402)),MOD(ROW()-ROW($E$2),COLUMNS(bike!$A$2:$Y$402)),1,1)</f>
        <v>6</v>
      </c>
      <c r="F7898">
        <f ca="1">OFFSET(transit!$A$2:$Y$402,TRUNC((ROW()-ROW($F$2))/COLUMNS(transit!$A$2:$Y$402)),MOD(ROW()-ROW($F$2),COLUMNS(transit!$A$2:$Y$402)),1,1)</f>
        <v>15</v>
      </c>
      <c r="G7898">
        <f ca="1">OFFSET(drive!$A$2:$Y$402,TRUNC((ROW()-ROW($G$2))/COLUMNS(drive!$A$2:$Y$402)),MOD(ROW()-ROW($G$2),COLUMNS(drive!$A$2:$Y$402)),1,1)</f>
        <v>4</v>
      </c>
      <c r="H7898" s="5">
        <f ca="1">(VLOOKUP($B7898,weights!$A$2:$R$6,4))*VLOOKUP($B7898,weights!$A$2:$R$6,6)^C7898*(VLOOKUP($B7898,weights!$A$2:$R$6,15)*EXP(VLOOKUP($B7898,weights!$A$2:$R$6,11)*D7898)+VLOOKUP($B7898,weights!$A$2:$R$6,16)*EXP(VLOOKUP($B7898,weights!$A$2:$R$6,12)*E7898)+VLOOKUP($B7898,weights!$A$2:$R$6,17)*EXP(VLOOKUP($B7898,weights!$A$2:$R$6,13)*F7898)+VLOOKUP($B7898,weights!$A$2:$R$6,18)*EXP(VLOOKUP($B7898,weights!$A$2:$R$6,14)*G7898))</f>
        <v>1.7133892406461182</v>
      </c>
    </row>
    <row r="7899" spans="1:8" ht="12.75" x14ac:dyDescent="0.2">
      <c r="A7899">
        <f t="shared" si="0"/>
        <v>316</v>
      </c>
      <c r="B7899" t="str">
        <f t="shared" ref="B7899:C7899" si="7873">B7874</f>
        <v>pharmacy</v>
      </c>
      <c r="C7899">
        <f t="shared" si="7873"/>
        <v>2</v>
      </c>
      <c r="D7899">
        <f ca="1">OFFSET(walk!$A$2:$Y$402,TRUNC((ROW()-ROW($D$2))/COLUMNS(walk!$A$2:$Y$402)),MOD(ROW()-ROW($D$2),COLUMNS(walk!$A$2:$Y$402)),1,1)</f>
        <v>16</v>
      </c>
      <c r="E7899">
        <f ca="1">OFFSET(bike!$A$2:$Y$402,TRUNC((ROW()-ROW($E$2))/COLUMNS(bike!$A$2:$Y$402)),MOD(ROW()-ROW($E$2),COLUMNS(bike!$A$2:$Y$402)),1,1)</f>
        <v>6</v>
      </c>
      <c r="F7899">
        <f ca="1">OFFSET(transit!$A$2:$Y$402,TRUNC((ROW()-ROW($F$2))/COLUMNS(transit!$A$2:$Y$402)),MOD(ROW()-ROW($F$2),COLUMNS(transit!$A$2:$Y$402)),1,1)</f>
        <v>15</v>
      </c>
      <c r="G7899">
        <f ca="1">OFFSET(drive!$A$2:$Y$402,TRUNC((ROW()-ROW($G$2))/COLUMNS(drive!$A$2:$Y$402)),MOD(ROW()-ROW($G$2),COLUMNS(drive!$A$2:$Y$402)),1,1)</f>
        <v>4</v>
      </c>
      <c r="H7899" s="5">
        <f ca="1">(VLOOKUP($B7899,weights!$A$2:$R$6,4))*VLOOKUP($B7899,weights!$A$2:$R$6,6)^C7899*(VLOOKUP($B7899,weights!$A$2:$R$6,15)*EXP(VLOOKUP($B7899,weights!$A$2:$R$6,11)*D7899)+VLOOKUP($B7899,weights!$A$2:$R$6,16)*EXP(VLOOKUP($B7899,weights!$A$2:$R$6,12)*E7899)+VLOOKUP($B7899,weights!$A$2:$R$6,17)*EXP(VLOOKUP($B7899,weights!$A$2:$R$6,13)*F7899)+VLOOKUP($B7899,weights!$A$2:$R$6,18)*EXP(VLOOKUP($B7899,weights!$A$2:$R$6,14)*G7899))</f>
        <v>0.82496518994072365</v>
      </c>
    </row>
    <row r="7900" spans="1:8" ht="12.75" x14ac:dyDescent="0.2">
      <c r="A7900">
        <f t="shared" si="0"/>
        <v>316</v>
      </c>
      <c r="B7900" t="str">
        <f t="shared" ref="B7900:C7900" si="7874">B7875</f>
        <v>bank</v>
      </c>
      <c r="C7900">
        <f t="shared" si="7874"/>
        <v>0</v>
      </c>
      <c r="D7900">
        <f ca="1">OFFSET(walk!$A$2:$Y$402,TRUNC((ROW()-ROW($D$2))/COLUMNS(walk!$A$2:$Y$402)),MOD(ROW()-ROW($D$2),COLUMNS(walk!$A$2:$Y$402)),1,1)</f>
        <v>26</v>
      </c>
      <c r="E7900">
        <f ca="1">OFFSET(bike!$A$2:$Y$402,TRUNC((ROW()-ROW($E$2))/COLUMNS(bike!$A$2:$Y$402)),MOD(ROW()-ROW($E$2),COLUMNS(bike!$A$2:$Y$402)),1,1)</f>
        <v>10</v>
      </c>
      <c r="F7900">
        <f ca="1">OFFSET(transit!$A$2:$Y$402,TRUNC((ROW()-ROW($F$2))/COLUMNS(transit!$A$2:$Y$402)),MOD(ROW()-ROW($F$2),COLUMNS(transit!$A$2:$Y$402)),1,1)</f>
        <v>25</v>
      </c>
      <c r="G7900">
        <f ca="1">OFFSET(drive!$A$2:$Y$402,TRUNC((ROW()-ROW($G$2))/COLUMNS(drive!$A$2:$Y$402)),MOD(ROW()-ROW($G$2),COLUMNS(drive!$A$2:$Y$402)),1,1)</f>
        <v>7</v>
      </c>
      <c r="H7900" s="5">
        <f ca="1">(VLOOKUP($B7900,weights!$A$2:$R$6,4))*VLOOKUP($B7900,weights!$A$2:$R$6,6)^C7900*(VLOOKUP($B7900,weights!$A$2:$R$6,15)*EXP(VLOOKUP($B7900,weights!$A$2:$R$6,11)*D7900)+VLOOKUP($B7900,weights!$A$2:$R$6,16)*EXP(VLOOKUP($B7900,weights!$A$2:$R$6,12)*E7900)+VLOOKUP($B7900,weights!$A$2:$R$6,17)*EXP(VLOOKUP($B7900,weights!$A$2:$R$6,13)*F7900)+VLOOKUP($B7900,weights!$A$2:$R$6,18)*EXP(VLOOKUP($B7900,weights!$A$2:$R$6,14)*G7900))</f>
        <v>1.699304324436669</v>
      </c>
    </row>
    <row r="7901" spans="1:8" ht="12.75" x14ac:dyDescent="0.2">
      <c r="A7901">
        <f t="shared" si="0"/>
        <v>316</v>
      </c>
      <c r="B7901" t="str">
        <f t="shared" ref="B7901:C7901" si="7875">B7876</f>
        <v>bank</v>
      </c>
      <c r="C7901">
        <f t="shared" si="7875"/>
        <v>1</v>
      </c>
      <c r="D7901">
        <f ca="1">OFFSET(walk!$A$2:$Y$402,TRUNC((ROW()-ROW($D$2))/COLUMNS(walk!$A$2:$Y$402)),MOD(ROW()-ROW($D$2),COLUMNS(walk!$A$2:$Y$402)),1,1)</f>
        <v>40</v>
      </c>
      <c r="E7901">
        <f ca="1">OFFSET(bike!$A$2:$Y$402,TRUNC((ROW()-ROW($E$2))/COLUMNS(bike!$A$2:$Y$402)),MOD(ROW()-ROW($E$2),COLUMNS(bike!$A$2:$Y$402)),1,1)</f>
        <v>14</v>
      </c>
      <c r="F7901">
        <f ca="1">OFFSET(transit!$A$2:$Y$402,TRUNC((ROW()-ROW($F$2))/COLUMNS(transit!$A$2:$Y$402)),MOD(ROW()-ROW($F$2),COLUMNS(transit!$A$2:$Y$402)),1,1)</f>
        <v>33</v>
      </c>
      <c r="G7901">
        <f ca="1">OFFSET(drive!$A$2:$Y$402,TRUNC((ROW()-ROW($G$2))/COLUMNS(drive!$A$2:$Y$402)),MOD(ROW()-ROW($G$2),COLUMNS(drive!$A$2:$Y$402)),1,1)</f>
        <v>8</v>
      </c>
      <c r="H7901" s="5">
        <f ca="1">(VLOOKUP($B7901,weights!$A$2:$R$6,4))*VLOOKUP($B7901,weights!$A$2:$R$6,6)^C7901*(VLOOKUP($B7901,weights!$A$2:$R$6,15)*EXP(VLOOKUP($B7901,weights!$A$2:$R$6,11)*D7901)+VLOOKUP($B7901,weights!$A$2:$R$6,16)*EXP(VLOOKUP($B7901,weights!$A$2:$R$6,12)*E7901)+VLOOKUP($B7901,weights!$A$2:$R$6,17)*EXP(VLOOKUP($B7901,weights!$A$2:$R$6,13)*F7901)+VLOOKUP($B7901,weights!$A$2:$R$6,18)*EXP(VLOOKUP($B7901,weights!$A$2:$R$6,14)*G7901))</f>
        <v>0.43961373645937968</v>
      </c>
    </row>
    <row r="7902" spans="1:8" ht="12.75" x14ac:dyDescent="0.2">
      <c r="A7902">
        <f t="shared" si="0"/>
        <v>317</v>
      </c>
      <c r="B7902" t="str">
        <f t="shared" ref="B7902:C7902" si="7876">B7877</f>
        <v>restaurant</v>
      </c>
      <c r="C7902">
        <f t="shared" si="7876"/>
        <v>0</v>
      </c>
      <c r="D7902">
        <f ca="1">OFFSET(walk!$A$2:$Y$402,TRUNC((ROW()-ROW($D$2))/COLUMNS(walk!$A$2:$Y$402)),MOD(ROW()-ROW($D$2),COLUMNS(walk!$A$2:$Y$402)),1,1)</f>
        <v>11</v>
      </c>
      <c r="E7902">
        <f ca="1">OFFSET(bike!$A$2:$Y$402,TRUNC((ROW()-ROW($E$2))/COLUMNS(bike!$A$2:$Y$402)),MOD(ROW()-ROW($E$2),COLUMNS(bike!$A$2:$Y$402)),1,1)</f>
        <v>3</v>
      </c>
      <c r="F7902">
        <f ca="1">OFFSET(transit!$A$2:$Y$402,TRUNC((ROW()-ROW($F$2))/COLUMNS(transit!$A$2:$Y$402)),MOD(ROW()-ROW($F$2),COLUMNS(transit!$A$2:$Y$402)),1,1)</f>
        <v>10</v>
      </c>
      <c r="G7902">
        <f ca="1">OFFSET(drive!$A$2:$Y$402,TRUNC((ROW()-ROW($G$2))/COLUMNS(drive!$A$2:$Y$402)),MOD(ROW()-ROW($G$2),COLUMNS(drive!$A$2:$Y$402)),1,1)</f>
        <v>3</v>
      </c>
      <c r="H7902" s="5">
        <f ca="1">(VLOOKUP($B7902,weights!$A$2:$R$6,4))*VLOOKUP($B7902,weights!$A$2:$R$6,6)^C7902*(VLOOKUP($B7902,weights!$A$2:$R$6,15)*EXP(VLOOKUP($B7902,weights!$A$2:$R$6,11)*D7902)+VLOOKUP($B7902,weights!$A$2:$R$6,16)*EXP(VLOOKUP($B7902,weights!$A$2:$R$6,12)*E7902)+VLOOKUP($B7902,weights!$A$2:$R$6,17)*EXP(VLOOKUP($B7902,weights!$A$2:$R$6,13)*F7902)+VLOOKUP($B7902,weights!$A$2:$R$6,18)*EXP(VLOOKUP($B7902,weights!$A$2:$R$6,14)*G7902))</f>
        <v>23.575041799988533</v>
      </c>
    </row>
    <row r="7903" spans="1:8" ht="12.75" x14ac:dyDescent="0.2">
      <c r="A7903">
        <f t="shared" si="0"/>
        <v>317</v>
      </c>
      <c r="B7903" t="str">
        <f t="shared" ref="B7903:C7903" si="7877">B7878</f>
        <v>restaurant</v>
      </c>
      <c r="C7903">
        <f t="shared" si="7877"/>
        <v>1</v>
      </c>
      <c r="D7903">
        <f ca="1">OFFSET(walk!$A$2:$Y$402,TRUNC((ROW()-ROW($D$2))/COLUMNS(walk!$A$2:$Y$402)),MOD(ROW()-ROW($D$2),COLUMNS(walk!$A$2:$Y$402)),1,1)</f>
        <v>11</v>
      </c>
      <c r="E7903">
        <f ca="1">OFFSET(bike!$A$2:$Y$402,TRUNC((ROW()-ROW($E$2))/COLUMNS(bike!$A$2:$Y$402)),MOD(ROW()-ROW($E$2),COLUMNS(bike!$A$2:$Y$402)),1,1)</f>
        <v>3</v>
      </c>
      <c r="F7903">
        <f ca="1">OFFSET(transit!$A$2:$Y$402,TRUNC((ROW()-ROW($F$2))/COLUMNS(transit!$A$2:$Y$402)),MOD(ROW()-ROW($F$2),COLUMNS(transit!$A$2:$Y$402)),1,1)</f>
        <v>11</v>
      </c>
      <c r="G7903">
        <f ca="1">OFFSET(drive!$A$2:$Y$402,TRUNC((ROW()-ROW($G$2))/COLUMNS(drive!$A$2:$Y$402)),MOD(ROW()-ROW($G$2),COLUMNS(drive!$A$2:$Y$402)),1,1)</f>
        <v>3</v>
      </c>
      <c r="H7903" s="5">
        <f ca="1">(VLOOKUP($B7903,weights!$A$2:$R$6,4))*VLOOKUP($B7903,weights!$A$2:$R$6,6)^C7903*(VLOOKUP($B7903,weights!$A$2:$R$6,15)*EXP(VLOOKUP($B7903,weights!$A$2:$R$6,11)*D7903)+VLOOKUP($B7903,weights!$A$2:$R$6,16)*EXP(VLOOKUP($B7903,weights!$A$2:$R$6,12)*E7903)+VLOOKUP($B7903,weights!$A$2:$R$6,17)*EXP(VLOOKUP($B7903,weights!$A$2:$R$6,13)*F7903)+VLOOKUP($B7903,weights!$A$2:$R$6,18)*EXP(VLOOKUP($B7903,weights!$A$2:$R$6,14)*G7903))</f>
        <v>20.679183524740161</v>
      </c>
    </row>
    <row r="7904" spans="1:8" ht="12.75" x14ac:dyDescent="0.2">
      <c r="A7904">
        <f t="shared" si="0"/>
        <v>317</v>
      </c>
      <c r="B7904" t="str">
        <f t="shared" ref="B7904:C7904" si="7878">B7879</f>
        <v>restaurant</v>
      </c>
      <c r="C7904">
        <f t="shared" si="7878"/>
        <v>2</v>
      </c>
      <c r="D7904">
        <f ca="1">OFFSET(walk!$A$2:$Y$402,TRUNC((ROW()-ROW($D$2))/COLUMNS(walk!$A$2:$Y$402)),MOD(ROW()-ROW($D$2),COLUMNS(walk!$A$2:$Y$402)),1,1)</f>
        <v>12</v>
      </c>
      <c r="E7904">
        <f ca="1">OFFSET(bike!$A$2:$Y$402,TRUNC((ROW()-ROW($E$2))/COLUMNS(bike!$A$2:$Y$402)),MOD(ROW()-ROW($E$2),COLUMNS(bike!$A$2:$Y$402)),1,1)</f>
        <v>3</v>
      </c>
      <c r="F7904">
        <f ca="1">OFFSET(transit!$A$2:$Y$402,TRUNC((ROW()-ROW($F$2))/COLUMNS(transit!$A$2:$Y$402)),MOD(ROW()-ROW($F$2),COLUMNS(transit!$A$2:$Y$402)),1,1)</f>
        <v>11</v>
      </c>
      <c r="G7904">
        <f ca="1">OFFSET(drive!$A$2:$Y$402,TRUNC((ROW()-ROW($G$2))/COLUMNS(drive!$A$2:$Y$402)),MOD(ROW()-ROW($G$2),COLUMNS(drive!$A$2:$Y$402)),1,1)</f>
        <v>3</v>
      </c>
      <c r="H7904" s="5">
        <f ca="1">(VLOOKUP($B7904,weights!$A$2:$R$6,4))*VLOOKUP($B7904,weights!$A$2:$R$6,6)^C7904*(VLOOKUP($B7904,weights!$A$2:$R$6,15)*EXP(VLOOKUP($B7904,weights!$A$2:$R$6,11)*D7904)+VLOOKUP($B7904,weights!$A$2:$R$6,16)*EXP(VLOOKUP($B7904,weights!$A$2:$R$6,12)*E7904)+VLOOKUP($B7904,weights!$A$2:$R$6,17)*EXP(VLOOKUP($B7904,weights!$A$2:$R$6,13)*F7904)+VLOOKUP($B7904,weights!$A$2:$R$6,18)*EXP(VLOOKUP($B7904,weights!$A$2:$R$6,14)*G7904))</f>
        <v>18.259918350212331</v>
      </c>
    </row>
    <row r="7905" spans="1:8" ht="12.75" x14ac:dyDescent="0.2">
      <c r="A7905">
        <f t="shared" si="0"/>
        <v>317</v>
      </c>
      <c r="B7905" t="str">
        <f t="shared" ref="B7905:C7905" si="7879">B7880</f>
        <v>restaurant</v>
      </c>
      <c r="C7905">
        <f t="shared" si="7879"/>
        <v>3</v>
      </c>
      <c r="D7905">
        <f ca="1">OFFSET(walk!$A$2:$Y$402,TRUNC((ROW()-ROW($D$2))/COLUMNS(walk!$A$2:$Y$402)),MOD(ROW()-ROW($D$2),COLUMNS(walk!$A$2:$Y$402)),1,1)</f>
        <v>13</v>
      </c>
      <c r="E7905">
        <f ca="1">OFFSET(bike!$A$2:$Y$402,TRUNC((ROW()-ROW($E$2))/COLUMNS(bike!$A$2:$Y$402)),MOD(ROW()-ROW($E$2),COLUMNS(bike!$A$2:$Y$402)),1,1)</f>
        <v>3</v>
      </c>
      <c r="F7905">
        <f ca="1">OFFSET(transit!$A$2:$Y$402,TRUNC((ROW()-ROW($F$2))/COLUMNS(transit!$A$2:$Y$402)),MOD(ROW()-ROW($F$2),COLUMNS(transit!$A$2:$Y$402)),1,1)</f>
        <v>12</v>
      </c>
      <c r="G7905">
        <f ca="1">OFFSET(drive!$A$2:$Y$402,TRUNC((ROW()-ROW($G$2))/COLUMNS(drive!$A$2:$Y$402)),MOD(ROW()-ROW($G$2),COLUMNS(drive!$A$2:$Y$402)),1,1)</f>
        <v>3</v>
      </c>
      <c r="H7905" s="5">
        <f ca="1">(VLOOKUP($B7905,weights!$A$2:$R$6,4))*VLOOKUP($B7905,weights!$A$2:$R$6,6)^C7905*(VLOOKUP($B7905,weights!$A$2:$R$6,15)*EXP(VLOOKUP($B7905,weights!$A$2:$R$6,11)*D7905)+VLOOKUP($B7905,weights!$A$2:$R$6,16)*EXP(VLOOKUP($B7905,weights!$A$2:$R$6,12)*E7905)+VLOOKUP($B7905,weights!$A$2:$R$6,17)*EXP(VLOOKUP($B7905,weights!$A$2:$R$6,13)*F7905)+VLOOKUP($B7905,weights!$A$2:$R$6,18)*EXP(VLOOKUP($B7905,weights!$A$2:$R$6,14)*G7905))</f>
        <v>15.859269041878045</v>
      </c>
    </row>
    <row r="7906" spans="1:8" ht="12.75" x14ac:dyDescent="0.2">
      <c r="A7906">
        <f t="shared" si="0"/>
        <v>317</v>
      </c>
      <c r="B7906" t="str">
        <f t="shared" ref="B7906:C7906" si="7880">B7881</f>
        <v>restaurant</v>
      </c>
      <c r="C7906">
        <f t="shared" si="7880"/>
        <v>4</v>
      </c>
      <c r="D7906">
        <f ca="1">OFFSET(walk!$A$2:$Y$402,TRUNC((ROW()-ROW($D$2))/COLUMNS(walk!$A$2:$Y$402)),MOD(ROW()-ROW($D$2),COLUMNS(walk!$A$2:$Y$402)),1,1)</f>
        <v>13</v>
      </c>
      <c r="E7906">
        <f ca="1">OFFSET(bike!$A$2:$Y$402,TRUNC((ROW()-ROW($E$2))/COLUMNS(bike!$A$2:$Y$402)),MOD(ROW()-ROW($E$2),COLUMNS(bike!$A$2:$Y$402)),1,1)</f>
        <v>3</v>
      </c>
      <c r="F7906">
        <f ca="1">OFFSET(transit!$A$2:$Y$402,TRUNC((ROW()-ROW($F$2))/COLUMNS(transit!$A$2:$Y$402)),MOD(ROW()-ROW($F$2),COLUMNS(transit!$A$2:$Y$402)),1,1)</f>
        <v>12</v>
      </c>
      <c r="G7906">
        <f ca="1">OFFSET(drive!$A$2:$Y$402,TRUNC((ROW()-ROW($G$2))/COLUMNS(drive!$A$2:$Y$402)),MOD(ROW()-ROW($G$2),COLUMNS(drive!$A$2:$Y$402)),1,1)</f>
        <v>3</v>
      </c>
      <c r="H7906" s="5">
        <f ca="1">(VLOOKUP($B7906,weights!$A$2:$R$6,4))*VLOOKUP($B7906,weights!$A$2:$R$6,6)^C7906*(VLOOKUP($B7906,weights!$A$2:$R$6,15)*EXP(VLOOKUP($B7906,weights!$A$2:$R$6,11)*D7906)+VLOOKUP($B7906,weights!$A$2:$R$6,16)*EXP(VLOOKUP($B7906,weights!$A$2:$R$6,12)*E7906)+VLOOKUP($B7906,weights!$A$2:$R$6,17)*EXP(VLOOKUP($B7906,weights!$A$2:$R$6,13)*F7906)+VLOOKUP($B7906,weights!$A$2:$R$6,18)*EXP(VLOOKUP($B7906,weights!$A$2:$R$6,14)*G7906))</f>
        <v>14.214604104201804</v>
      </c>
    </row>
    <row r="7907" spans="1:8" ht="12.75" x14ac:dyDescent="0.2">
      <c r="A7907">
        <f t="shared" si="0"/>
        <v>317</v>
      </c>
      <c r="B7907" t="str">
        <f t="shared" ref="B7907:C7907" si="7881">B7882</f>
        <v>restaurant</v>
      </c>
      <c r="C7907">
        <f t="shared" si="7881"/>
        <v>5</v>
      </c>
      <c r="D7907">
        <f ca="1">OFFSET(walk!$A$2:$Y$402,TRUNC((ROW()-ROW($D$2))/COLUMNS(walk!$A$2:$Y$402)),MOD(ROW()-ROW($D$2),COLUMNS(walk!$A$2:$Y$402)),1,1)</f>
        <v>14</v>
      </c>
      <c r="E7907">
        <f ca="1">OFFSET(bike!$A$2:$Y$402,TRUNC((ROW()-ROW($E$2))/COLUMNS(bike!$A$2:$Y$402)),MOD(ROW()-ROW($E$2),COLUMNS(bike!$A$2:$Y$402)),1,1)</f>
        <v>5</v>
      </c>
      <c r="F7907">
        <f ca="1">OFFSET(transit!$A$2:$Y$402,TRUNC((ROW()-ROW($F$2))/COLUMNS(transit!$A$2:$Y$402)),MOD(ROW()-ROW($F$2),COLUMNS(transit!$A$2:$Y$402)),1,1)</f>
        <v>13</v>
      </c>
      <c r="G7907">
        <f ca="1">OFFSET(drive!$A$2:$Y$402,TRUNC((ROW()-ROW($G$2))/COLUMNS(drive!$A$2:$Y$402)),MOD(ROW()-ROW($G$2),COLUMNS(drive!$A$2:$Y$402)),1,1)</f>
        <v>4</v>
      </c>
      <c r="H7907" s="5">
        <f ca="1">(VLOOKUP($B7907,weights!$A$2:$R$6,4))*VLOOKUP($B7907,weights!$A$2:$R$6,6)^C7907*(VLOOKUP($B7907,weights!$A$2:$R$6,15)*EXP(VLOOKUP($B7907,weights!$A$2:$R$6,11)*D7907)+VLOOKUP($B7907,weights!$A$2:$R$6,16)*EXP(VLOOKUP($B7907,weights!$A$2:$R$6,12)*E7907)+VLOOKUP($B7907,weights!$A$2:$R$6,17)*EXP(VLOOKUP($B7907,weights!$A$2:$R$6,13)*F7907)+VLOOKUP($B7907,weights!$A$2:$R$6,18)*EXP(VLOOKUP($B7907,weights!$A$2:$R$6,14)*G7907))</f>
        <v>9.804244019533721</v>
      </c>
    </row>
    <row r="7908" spans="1:8" ht="12.75" x14ac:dyDescent="0.2">
      <c r="A7908">
        <f t="shared" si="0"/>
        <v>317</v>
      </c>
      <c r="B7908" t="str">
        <f t="shared" ref="B7908:C7908" si="7882">B7883</f>
        <v>restaurant</v>
      </c>
      <c r="C7908">
        <f t="shared" si="7882"/>
        <v>6</v>
      </c>
      <c r="D7908">
        <f ca="1">OFFSET(walk!$A$2:$Y$402,TRUNC((ROW()-ROW($D$2))/COLUMNS(walk!$A$2:$Y$402)),MOD(ROW()-ROW($D$2),COLUMNS(walk!$A$2:$Y$402)),1,1)</f>
        <v>15</v>
      </c>
      <c r="E7908">
        <f ca="1">OFFSET(bike!$A$2:$Y$402,TRUNC((ROW()-ROW($E$2))/COLUMNS(bike!$A$2:$Y$402)),MOD(ROW()-ROW($E$2),COLUMNS(bike!$A$2:$Y$402)),1,1)</f>
        <v>5</v>
      </c>
      <c r="F7908">
        <f ca="1">OFFSET(transit!$A$2:$Y$402,TRUNC((ROW()-ROW($F$2))/COLUMNS(transit!$A$2:$Y$402)),MOD(ROW()-ROW($F$2),COLUMNS(transit!$A$2:$Y$402)),1,1)</f>
        <v>13</v>
      </c>
      <c r="G7908">
        <f ca="1">OFFSET(drive!$A$2:$Y$402,TRUNC((ROW()-ROW($G$2))/COLUMNS(drive!$A$2:$Y$402)),MOD(ROW()-ROW($G$2),COLUMNS(drive!$A$2:$Y$402)),1,1)</f>
        <v>4</v>
      </c>
      <c r="H7908" s="5">
        <f ca="1">(VLOOKUP($B7908,weights!$A$2:$R$6,4))*VLOOKUP($B7908,weights!$A$2:$R$6,6)^C7908*(VLOOKUP($B7908,weights!$A$2:$R$6,15)*EXP(VLOOKUP($B7908,weights!$A$2:$R$6,11)*D7908)+VLOOKUP($B7908,weights!$A$2:$R$6,16)*EXP(VLOOKUP($B7908,weights!$A$2:$R$6,12)*E7908)+VLOOKUP($B7908,weights!$A$2:$R$6,17)*EXP(VLOOKUP($B7908,weights!$A$2:$R$6,13)*F7908)+VLOOKUP($B7908,weights!$A$2:$R$6,18)*EXP(VLOOKUP($B7908,weights!$A$2:$R$6,14)*G7908))</f>
        <v>8.697768664663899</v>
      </c>
    </row>
    <row r="7909" spans="1:8" ht="12.75" x14ac:dyDescent="0.2">
      <c r="A7909">
        <f t="shared" si="0"/>
        <v>317</v>
      </c>
      <c r="B7909" t="str">
        <f t="shared" ref="B7909:C7909" si="7883">B7884</f>
        <v>restaurant</v>
      </c>
      <c r="C7909">
        <f t="shared" si="7883"/>
        <v>7</v>
      </c>
      <c r="D7909">
        <f ca="1">OFFSET(walk!$A$2:$Y$402,TRUNC((ROW()-ROW($D$2))/COLUMNS(walk!$A$2:$Y$402)),MOD(ROW()-ROW($D$2),COLUMNS(walk!$A$2:$Y$402)),1,1)</f>
        <v>18</v>
      </c>
      <c r="E7909">
        <f ca="1">OFFSET(bike!$A$2:$Y$402,TRUNC((ROW()-ROW($E$2))/COLUMNS(bike!$A$2:$Y$402)),MOD(ROW()-ROW($E$2),COLUMNS(bike!$A$2:$Y$402)),1,1)</f>
        <v>6</v>
      </c>
      <c r="F7909">
        <f ca="1">OFFSET(transit!$A$2:$Y$402,TRUNC((ROW()-ROW($F$2))/COLUMNS(transit!$A$2:$Y$402)),MOD(ROW()-ROW($F$2),COLUMNS(transit!$A$2:$Y$402)),1,1)</f>
        <v>14</v>
      </c>
      <c r="G7909">
        <f ca="1">OFFSET(drive!$A$2:$Y$402,TRUNC((ROW()-ROW($G$2))/COLUMNS(drive!$A$2:$Y$402)),MOD(ROW()-ROW($G$2),COLUMNS(drive!$A$2:$Y$402)),1,1)</f>
        <v>5</v>
      </c>
      <c r="H7909" s="5">
        <f ca="1">(VLOOKUP($B7909,weights!$A$2:$R$6,4))*VLOOKUP($B7909,weights!$A$2:$R$6,6)^C7909*(VLOOKUP($B7909,weights!$A$2:$R$6,15)*EXP(VLOOKUP($B7909,weights!$A$2:$R$6,11)*D7909)+VLOOKUP($B7909,weights!$A$2:$R$6,16)*EXP(VLOOKUP($B7909,weights!$A$2:$R$6,12)*E7909)+VLOOKUP($B7909,weights!$A$2:$R$6,17)*EXP(VLOOKUP($B7909,weights!$A$2:$R$6,13)*F7909)+VLOOKUP($B7909,weights!$A$2:$R$6,18)*EXP(VLOOKUP($B7909,weights!$A$2:$R$6,14)*G7909))</f>
        <v>6.4059776823592287</v>
      </c>
    </row>
    <row r="7910" spans="1:8" ht="12.75" x14ac:dyDescent="0.2">
      <c r="A7910">
        <f t="shared" si="0"/>
        <v>317</v>
      </c>
      <c r="B7910" t="str">
        <f t="shared" ref="B7910:C7910" si="7884">B7885</f>
        <v>restaurant</v>
      </c>
      <c r="C7910">
        <f t="shared" si="7884"/>
        <v>8</v>
      </c>
      <c r="D7910">
        <f ca="1">OFFSET(walk!$A$2:$Y$402,TRUNC((ROW()-ROW($D$2))/COLUMNS(walk!$A$2:$Y$402)),MOD(ROW()-ROW($D$2),COLUMNS(walk!$A$2:$Y$402)),1,1)</f>
        <v>21</v>
      </c>
      <c r="E7910">
        <f ca="1">OFFSET(bike!$A$2:$Y$402,TRUNC((ROW()-ROW($E$2))/COLUMNS(bike!$A$2:$Y$402)),MOD(ROW()-ROW($E$2),COLUMNS(bike!$A$2:$Y$402)),1,1)</f>
        <v>6</v>
      </c>
      <c r="F7910">
        <f ca="1">OFFSET(transit!$A$2:$Y$402,TRUNC((ROW()-ROW($F$2))/COLUMNS(transit!$A$2:$Y$402)),MOD(ROW()-ROW($F$2),COLUMNS(transit!$A$2:$Y$402)),1,1)</f>
        <v>15</v>
      </c>
      <c r="G7910">
        <f ca="1">OFFSET(drive!$A$2:$Y$402,TRUNC((ROW()-ROW($G$2))/COLUMNS(drive!$A$2:$Y$402)),MOD(ROW()-ROW($G$2),COLUMNS(drive!$A$2:$Y$402)),1,1)</f>
        <v>5</v>
      </c>
      <c r="H7910" s="5">
        <f ca="1">(VLOOKUP($B7910,weights!$A$2:$R$6,4))*VLOOKUP($B7910,weights!$A$2:$R$6,6)^C7910*(VLOOKUP($B7910,weights!$A$2:$R$6,15)*EXP(VLOOKUP($B7910,weights!$A$2:$R$6,11)*D7910)+VLOOKUP($B7910,weights!$A$2:$R$6,16)*EXP(VLOOKUP($B7910,weights!$A$2:$R$6,12)*E7910)+VLOOKUP($B7910,weights!$A$2:$R$6,17)*EXP(VLOOKUP($B7910,weights!$A$2:$R$6,13)*F7910)+VLOOKUP($B7910,weights!$A$2:$R$6,18)*EXP(VLOOKUP($B7910,weights!$A$2:$R$6,14)*G7910))</f>
        <v>5.5575197943024133</v>
      </c>
    </row>
    <row r="7911" spans="1:8" ht="12.75" x14ac:dyDescent="0.2">
      <c r="A7911">
        <f t="shared" si="0"/>
        <v>317</v>
      </c>
      <c r="B7911" t="str">
        <f t="shared" ref="B7911:C7911" si="7885">B7886</f>
        <v>restaurant</v>
      </c>
      <c r="C7911">
        <f t="shared" si="7885"/>
        <v>9</v>
      </c>
      <c r="D7911">
        <f ca="1">OFFSET(walk!$A$2:$Y$402,TRUNC((ROW()-ROW($D$2))/COLUMNS(walk!$A$2:$Y$402)),MOD(ROW()-ROW($D$2),COLUMNS(walk!$A$2:$Y$402)),1,1)</f>
        <v>21</v>
      </c>
      <c r="E7911">
        <f ca="1">OFFSET(bike!$A$2:$Y$402,TRUNC((ROW()-ROW($E$2))/COLUMNS(bike!$A$2:$Y$402)),MOD(ROW()-ROW($E$2),COLUMNS(bike!$A$2:$Y$402)),1,1)</f>
        <v>7</v>
      </c>
      <c r="F7911">
        <f ca="1">OFFSET(transit!$A$2:$Y$402,TRUNC((ROW()-ROW($F$2))/COLUMNS(transit!$A$2:$Y$402)),MOD(ROW()-ROW($F$2),COLUMNS(transit!$A$2:$Y$402)),1,1)</f>
        <v>18</v>
      </c>
      <c r="G7911">
        <f ca="1">OFFSET(drive!$A$2:$Y$402,TRUNC((ROW()-ROW($G$2))/COLUMNS(drive!$A$2:$Y$402)),MOD(ROW()-ROW($G$2),COLUMNS(drive!$A$2:$Y$402)),1,1)</f>
        <v>5</v>
      </c>
      <c r="H7911" s="5">
        <f ca="1">(VLOOKUP($B7911,weights!$A$2:$R$6,4))*VLOOKUP($B7911,weights!$A$2:$R$6,6)^C7911*(VLOOKUP($B7911,weights!$A$2:$R$6,15)*EXP(VLOOKUP($B7911,weights!$A$2:$R$6,11)*D7911)+VLOOKUP($B7911,weights!$A$2:$R$6,16)*EXP(VLOOKUP($B7911,weights!$A$2:$R$6,12)*E7911)+VLOOKUP($B7911,weights!$A$2:$R$6,17)*EXP(VLOOKUP($B7911,weights!$A$2:$R$6,13)*F7911)+VLOOKUP($B7911,weights!$A$2:$R$6,18)*EXP(VLOOKUP($B7911,weights!$A$2:$R$6,14)*G7911))</f>
        <v>4.452521983560092</v>
      </c>
    </row>
    <row r="7912" spans="1:8" ht="12.75" x14ac:dyDescent="0.2">
      <c r="A7912">
        <f t="shared" si="0"/>
        <v>317</v>
      </c>
      <c r="B7912" t="str">
        <f t="shared" ref="B7912:C7912" si="7886">B7887</f>
        <v>supermarket</v>
      </c>
      <c r="C7912">
        <f t="shared" si="7886"/>
        <v>0</v>
      </c>
      <c r="D7912">
        <f ca="1">OFFSET(walk!$A$2:$Y$402,TRUNC((ROW()-ROW($D$2))/COLUMNS(walk!$A$2:$Y$402)),MOD(ROW()-ROW($D$2),COLUMNS(walk!$A$2:$Y$402)),1,1)</f>
        <v>42</v>
      </c>
      <c r="E7912">
        <f ca="1">OFFSET(bike!$A$2:$Y$402,TRUNC((ROW()-ROW($E$2))/COLUMNS(bike!$A$2:$Y$402)),MOD(ROW()-ROW($E$2),COLUMNS(bike!$A$2:$Y$402)),1,1)</f>
        <v>16</v>
      </c>
      <c r="F7912">
        <f ca="1">OFFSET(transit!$A$2:$Y$402,TRUNC((ROW()-ROW($F$2))/COLUMNS(transit!$A$2:$Y$402)),MOD(ROW()-ROW($F$2),COLUMNS(transit!$A$2:$Y$402)),1,1)</f>
        <v>22</v>
      </c>
      <c r="G7912">
        <f ca="1">OFFSET(drive!$A$2:$Y$402,TRUNC((ROW()-ROW($G$2))/COLUMNS(drive!$A$2:$Y$402)),MOD(ROW()-ROW($G$2),COLUMNS(drive!$A$2:$Y$402)),1,1)</f>
        <v>9</v>
      </c>
      <c r="H7912" s="5">
        <f ca="1">(VLOOKUP($B7912,weights!$A$2:$R$6,4))*VLOOKUP($B7912,weights!$A$2:$R$6,6)^C7912*(VLOOKUP($B7912,weights!$A$2:$R$6,15)*EXP(VLOOKUP($B7912,weights!$A$2:$R$6,11)*D7912)+VLOOKUP($B7912,weights!$A$2:$R$6,16)*EXP(VLOOKUP($B7912,weights!$A$2:$R$6,12)*E7912)+VLOOKUP($B7912,weights!$A$2:$R$6,17)*EXP(VLOOKUP($B7912,weights!$A$2:$R$6,13)*F7912)+VLOOKUP($B7912,weights!$A$2:$R$6,18)*EXP(VLOOKUP($B7912,weights!$A$2:$R$6,14)*G7912))</f>
        <v>2.8178760092379345</v>
      </c>
    </row>
    <row r="7913" spans="1:8" ht="12.75" x14ac:dyDescent="0.2">
      <c r="A7913">
        <f t="shared" si="0"/>
        <v>317</v>
      </c>
      <c r="B7913" t="str">
        <f t="shared" ref="B7913:C7913" si="7887">B7888</f>
        <v>supermarket</v>
      </c>
      <c r="C7913">
        <f t="shared" si="7887"/>
        <v>1</v>
      </c>
      <c r="D7913">
        <f ca="1">OFFSET(walk!$A$2:$Y$402,TRUNC((ROW()-ROW($D$2))/COLUMNS(walk!$A$2:$Y$402)),MOD(ROW()-ROW($D$2),COLUMNS(walk!$A$2:$Y$402)),1,1)</f>
        <v>52</v>
      </c>
      <c r="E7913">
        <f ca="1">OFFSET(bike!$A$2:$Y$402,TRUNC((ROW()-ROW($E$2))/COLUMNS(bike!$A$2:$Y$402)),MOD(ROW()-ROW($E$2),COLUMNS(bike!$A$2:$Y$402)),1,1)</f>
        <v>17</v>
      </c>
      <c r="F7913">
        <f ca="1">OFFSET(transit!$A$2:$Y$402,TRUNC((ROW()-ROW($F$2))/COLUMNS(transit!$A$2:$Y$402)),MOD(ROW()-ROW($F$2),COLUMNS(transit!$A$2:$Y$402)),1,1)</f>
        <v>27</v>
      </c>
      <c r="G7913">
        <f ca="1">OFFSET(drive!$A$2:$Y$402,TRUNC((ROW()-ROW($G$2))/COLUMNS(drive!$A$2:$Y$402)),MOD(ROW()-ROW($G$2),COLUMNS(drive!$A$2:$Y$402)),1,1)</f>
        <v>10</v>
      </c>
      <c r="H7913" s="5">
        <f ca="1">(VLOOKUP($B7913,weights!$A$2:$R$6,4))*VLOOKUP($B7913,weights!$A$2:$R$6,6)^C7913*(VLOOKUP($B7913,weights!$A$2:$R$6,15)*EXP(VLOOKUP($B7913,weights!$A$2:$R$6,11)*D7913)+VLOOKUP($B7913,weights!$A$2:$R$6,16)*EXP(VLOOKUP($B7913,weights!$A$2:$R$6,12)*E7913)+VLOOKUP($B7913,weights!$A$2:$R$6,17)*EXP(VLOOKUP($B7913,weights!$A$2:$R$6,13)*F7913)+VLOOKUP($B7913,weights!$A$2:$R$6,18)*EXP(VLOOKUP($B7913,weights!$A$2:$R$6,14)*G7913))</f>
        <v>1.2985532530872599</v>
      </c>
    </row>
    <row r="7914" spans="1:8" ht="12.75" x14ac:dyDescent="0.2">
      <c r="A7914">
        <f t="shared" si="0"/>
        <v>317</v>
      </c>
      <c r="B7914" t="str">
        <f t="shared" ref="B7914:C7914" si="7888">B7889</f>
        <v>supermarket</v>
      </c>
      <c r="C7914">
        <f t="shared" si="7888"/>
        <v>2</v>
      </c>
      <c r="D7914">
        <f ca="1">OFFSET(walk!$A$2:$Y$402,TRUNC((ROW()-ROW($D$2))/COLUMNS(walk!$A$2:$Y$402)),MOD(ROW()-ROW($D$2),COLUMNS(walk!$A$2:$Y$402)),1,1)</f>
        <v>57</v>
      </c>
      <c r="E7914">
        <f ca="1">OFFSET(bike!$A$2:$Y$402,TRUNC((ROW()-ROW($E$2))/COLUMNS(bike!$A$2:$Y$402)),MOD(ROW()-ROW($E$2),COLUMNS(bike!$A$2:$Y$402)),1,1)</f>
        <v>18</v>
      </c>
      <c r="F7914">
        <f ca="1">OFFSET(transit!$A$2:$Y$402,TRUNC((ROW()-ROW($F$2))/COLUMNS(transit!$A$2:$Y$402)),MOD(ROW()-ROW($F$2),COLUMNS(transit!$A$2:$Y$402)),1,1)</f>
        <v>35</v>
      </c>
      <c r="G7914">
        <f ca="1">OFFSET(drive!$A$2:$Y$402,TRUNC((ROW()-ROW($G$2))/COLUMNS(drive!$A$2:$Y$402)),MOD(ROW()-ROW($G$2),COLUMNS(drive!$A$2:$Y$402)),1,1)</f>
        <v>13</v>
      </c>
      <c r="H7914" s="5">
        <f ca="1">(VLOOKUP($B7914,weights!$A$2:$R$6,4))*VLOOKUP($B7914,weights!$A$2:$R$6,6)^C7914*(VLOOKUP($B7914,weights!$A$2:$R$6,15)*EXP(VLOOKUP($B7914,weights!$A$2:$R$6,11)*D7914)+VLOOKUP($B7914,weights!$A$2:$R$6,16)*EXP(VLOOKUP($B7914,weights!$A$2:$R$6,12)*E7914)+VLOOKUP($B7914,weights!$A$2:$R$6,17)*EXP(VLOOKUP($B7914,weights!$A$2:$R$6,13)*F7914)+VLOOKUP($B7914,weights!$A$2:$R$6,18)*EXP(VLOOKUP($B7914,weights!$A$2:$R$6,14)*G7914))</f>
        <v>0.40508703710181676</v>
      </c>
    </row>
    <row r="7915" spans="1:8" ht="12.75" x14ac:dyDescent="0.2">
      <c r="A7915">
        <f t="shared" si="0"/>
        <v>317</v>
      </c>
      <c r="B7915" t="str">
        <f t="shared" ref="B7915:C7915" si="7889">B7890</f>
        <v>supermarket</v>
      </c>
      <c r="C7915">
        <f t="shared" si="7889"/>
        <v>3</v>
      </c>
      <c r="D7915">
        <f ca="1">OFFSET(walk!$A$2:$Y$402,TRUNC((ROW()-ROW($D$2))/COLUMNS(walk!$A$2:$Y$402)),MOD(ROW()-ROW($D$2),COLUMNS(walk!$A$2:$Y$402)),1,1)</f>
        <v>64</v>
      </c>
      <c r="E7915">
        <f ca="1">OFFSET(bike!$A$2:$Y$402,TRUNC((ROW()-ROW($E$2))/COLUMNS(bike!$A$2:$Y$402)),MOD(ROW()-ROW($E$2),COLUMNS(bike!$A$2:$Y$402)),1,1)</f>
        <v>22</v>
      </c>
      <c r="F7915">
        <f ca="1">OFFSET(transit!$A$2:$Y$402,TRUNC((ROW()-ROW($F$2))/COLUMNS(transit!$A$2:$Y$402)),MOD(ROW()-ROW($F$2),COLUMNS(transit!$A$2:$Y$402)),1,1)</f>
        <v>40</v>
      </c>
      <c r="G7915">
        <f ca="1">OFFSET(drive!$A$2:$Y$402,TRUNC((ROW()-ROW($G$2))/COLUMNS(drive!$A$2:$Y$402)),MOD(ROW()-ROW($G$2),COLUMNS(drive!$A$2:$Y$402)),1,1)</f>
        <v>14</v>
      </c>
      <c r="H7915" s="5">
        <f ca="1">(VLOOKUP($B7915,weights!$A$2:$R$6,4))*VLOOKUP($B7915,weights!$A$2:$R$6,6)^C7915*(VLOOKUP($B7915,weights!$A$2:$R$6,15)*EXP(VLOOKUP($B7915,weights!$A$2:$R$6,11)*D7915)+VLOOKUP($B7915,weights!$A$2:$R$6,16)*EXP(VLOOKUP($B7915,weights!$A$2:$R$6,12)*E7915)+VLOOKUP($B7915,weights!$A$2:$R$6,17)*EXP(VLOOKUP($B7915,weights!$A$2:$R$6,13)*F7915)+VLOOKUP($B7915,weights!$A$2:$R$6,18)*EXP(VLOOKUP($B7915,weights!$A$2:$R$6,14)*G7915))</f>
        <v>0.1862519323704821</v>
      </c>
    </row>
    <row r="7916" spans="1:8" ht="12.75" x14ac:dyDescent="0.2">
      <c r="A7916">
        <f t="shared" si="0"/>
        <v>317</v>
      </c>
      <c r="B7916" t="str">
        <f t="shared" ref="B7916:C7916" si="7890">B7891</f>
        <v>supermarket</v>
      </c>
      <c r="C7916">
        <f t="shared" si="7890"/>
        <v>4</v>
      </c>
      <c r="D7916">
        <f ca="1">OFFSET(walk!$A$2:$Y$402,TRUNC((ROW()-ROW($D$2))/COLUMNS(walk!$A$2:$Y$402)),MOD(ROW()-ROW($D$2),COLUMNS(walk!$A$2:$Y$402)),1,1)</f>
        <v>80</v>
      </c>
      <c r="E7916">
        <f ca="1">OFFSET(bike!$A$2:$Y$402,TRUNC((ROW()-ROW($E$2))/COLUMNS(bike!$A$2:$Y$402)),MOD(ROW()-ROW($E$2),COLUMNS(bike!$A$2:$Y$402)),1,1)</f>
        <v>25</v>
      </c>
      <c r="F7916">
        <f ca="1">OFFSET(transit!$A$2:$Y$402,TRUNC((ROW()-ROW($F$2))/COLUMNS(transit!$A$2:$Y$402)),MOD(ROW()-ROW($F$2),COLUMNS(transit!$A$2:$Y$402)),1,1)</f>
        <v>42</v>
      </c>
      <c r="G7916">
        <f ca="1">OFFSET(drive!$A$2:$Y$402,TRUNC((ROW()-ROW($G$2))/COLUMNS(drive!$A$2:$Y$402)),MOD(ROW()-ROW($G$2),COLUMNS(drive!$A$2:$Y$402)),1,1)</f>
        <v>15</v>
      </c>
      <c r="H7916" s="5">
        <f ca="1">(VLOOKUP($B7916,weights!$A$2:$R$6,4))*VLOOKUP($B7916,weights!$A$2:$R$6,6)^C7916*(VLOOKUP($B7916,weights!$A$2:$R$6,15)*EXP(VLOOKUP($B7916,weights!$A$2:$R$6,11)*D7916)+VLOOKUP($B7916,weights!$A$2:$R$6,16)*EXP(VLOOKUP($B7916,weights!$A$2:$R$6,12)*E7916)+VLOOKUP($B7916,weights!$A$2:$R$6,17)*EXP(VLOOKUP($B7916,weights!$A$2:$R$6,13)*F7916)+VLOOKUP($B7916,weights!$A$2:$R$6,18)*EXP(VLOOKUP($B7916,weights!$A$2:$R$6,14)*G7916))</f>
        <v>8.8534943740591579E-2</v>
      </c>
    </row>
    <row r="7917" spans="1:8" ht="12.75" x14ac:dyDescent="0.2">
      <c r="A7917">
        <f t="shared" si="0"/>
        <v>317</v>
      </c>
      <c r="B7917" t="str">
        <f t="shared" ref="B7917:C7917" si="7891">B7892</f>
        <v>store</v>
      </c>
      <c r="C7917">
        <f t="shared" si="7891"/>
        <v>0</v>
      </c>
      <c r="D7917">
        <f ca="1">OFFSET(walk!$A$2:$Y$402,TRUNC((ROW()-ROW($D$2))/COLUMNS(walk!$A$2:$Y$402)),MOD(ROW()-ROW($D$2),COLUMNS(walk!$A$2:$Y$402)),1,1)</f>
        <v>10</v>
      </c>
      <c r="E7917">
        <f ca="1">OFFSET(bike!$A$2:$Y$402,TRUNC((ROW()-ROW($E$2))/COLUMNS(bike!$A$2:$Y$402)),MOD(ROW()-ROW($E$2),COLUMNS(bike!$A$2:$Y$402)),1,1)</f>
        <v>2</v>
      </c>
      <c r="F7917">
        <f ca="1">OFFSET(transit!$A$2:$Y$402,TRUNC((ROW()-ROW($F$2))/COLUMNS(transit!$A$2:$Y$402)),MOD(ROW()-ROW($F$2),COLUMNS(transit!$A$2:$Y$402)),1,1)</f>
        <v>10</v>
      </c>
      <c r="G7917">
        <f ca="1">OFFSET(drive!$A$2:$Y$402,TRUNC((ROW()-ROW($G$2))/COLUMNS(drive!$A$2:$Y$402)),MOD(ROW()-ROW($G$2),COLUMNS(drive!$A$2:$Y$402)),1,1)</f>
        <v>2</v>
      </c>
      <c r="H7917" s="5">
        <f ca="1">(VLOOKUP($B7917,weights!$A$2:$R$6,4))*VLOOKUP($B7917,weights!$A$2:$R$6,6)^C7917*(VLOOKUP($B7917,weights!$A$2:$R$6,15)*EXP(VLOOKUP($B7917,weights!$A$2:$R$6,11)*D7917)+VLOOKUP($B7917,weights!$A$2:$R$6,16)*EXP(VLOOKUP($B7917,weights!$A$2:$R$6,12)*E7917)+VLOOKUP($B7917,weights!$A$2:$R$6,17)*EXP(VLOOKUP($B7917,weights!$A$2:$R$6,13)*F7917)+VLOOKUP($B7917,weights!$A$2:$R$6,18)*EXP(VLOOKUP($B7917,weights!$A$2:$R$6,14)*G7917))</f>
        <v>12.366371275486257</v>
      </c>
    </row>
    <row r="7918" spans="1:8" ht="12.75" x14ac:dyDescent="0.2">
      <c r="A7918">
        <f t="shared" si="0"/>
        <v>317</v>
      </c>
      <c r="B7918" t="str">
        <f t="shared" ref="B7918:C7918" si="7892">B7893</f>
        <v>store</v>
      </c>
      <c r="C7918">
        <f t="shared" si="7892"/>
        <v>1</v>
      </c>
      <c r="D7918">
        <f ca="1">OFFSET(walk!$A$2:$Y$402,TRUNC((ROW()-ROW($D$2))/COLUMNS(walk!$A$2:$Y$402)),MOD(ROW()-ROW($D$2),COLUMNS(walk!$A$2:$Y$402)),1,1)</f>
        <v>12</v>
      </c>
      <c r="E7918">
        <f ca="1">OFFSET(bike!$A$2:$Y$402,TRUNC((ROW()-ROW($E$2))/COLUMNS(bike!$A$2:$Y$402)),MOD(ROW()-ROW($E$2),COLUMNS(bike!$A$2:$Y$402)),1,1)</f>
        <v>3</v>
      </c>
      <c r="F7918">
        <f ca="1">OFFSET(transit!$A$2:$Y$402,TRUNC((ROW()-ROW($F$2))/COLUMNS(transit!$A$2:$Y$402)),MOD(ROW()-ROW($F$2),COLUMNS(transit!$A$2:$Y$402)),1,1)</f>
        <v>10</v>
      </c>
      <c r="G7918">
        <f ca="1">OFFSET(drive!$A$2:$Y$402,TRUNC((ROW()-ROW($G$2))/COLUMNS(drive!$A$2:$Y$402)),MOD(ROW()-ROW($G$2),COLUMNS(drive!$A$2:$Y$402)),1,1)</f>
        <v>3</v>
      </c>
      <c r="H7918" s="5">
        <f ca="1">(VLOOKUP($B7918,weights!$A$2:$R$6,4))*VLOOKUP($B7918,weights!$A$2:$R$6,6)^C7918*(VLOOKUP($B7918,weights!$A$2:$R$6,15)*EXP(VLOOKUP($B7918,weights!$A$2:$R$6,11)*D7918)+VLOOKUP($B7918,weights!$A$2:$R$6,16)*EXP(VLOOKUP($B7918,weights!$A$2:$R$6,12)*E7918)+VLOOKUP($B7918,weights!$A$2:$R$6,17)*EXP(VLOOKUP($B7918,weights!$A$2:$R$6,13)*F7918)+VLOOKUP($B7918,weights!$A$2:$R$6,18)*EXP(VLOOKUP($B7918,weights!$A$2:$R$6,14)*G7918))</f>
        <v>5.9201844785686442</v>
      </c>
    </row>
    <row r="7919" spans="1:8" ht="12.75" x14ac:dyDescent="0.2">
      <c r="A7919">
        <f t="shared" si="0"/>
        <v>317</v>
      </c>
      <c r="B7919" t="str">
        <f t="shared" ref="B7919:C7919" si="7893">B7894</f>
        <v>store</v>
      </c>
      <c r="C7919">
        <f t="shared" si="7893"/>
        <v>2</v>
      </c>
      <c r="D7919">
        <f ca="1">OFFSET(walk!$A$2:$Y$402,TRUNC((ROW()-ROW($D$2))/COLUMNS(walk!$A$2:$Y$402)),MOD(ROW()-ROW($D$2),COLUMNS(walk!$A$2:$Y$402)),1,1)</f>
        <v>16</v>
      </c>
      <c r="E7919">
        <f ca="1">OFFSET(bike!$A$2:$Y$402,TRUNC((ROW()-ROW($E$2))/COLUMNS(bike!$A$2:$Y$402)),MOD(ROW()-ROW($E$2),COLUMNS(bike!$A$2:$Y$402)),1,1)</f>
        <v>4</v>
      </c>
      <c r="F7919">
        <f ca="1">OFFSET(transit!$A$2:$Y$402,TRUNC((ROW()-ROW($F$2))/COLUMNS(transit!$A$2:$Y$402)),MOD(ROW()-ROW($F$2),COLUMNS(transit!$A$2:$Y$402)),1,1)</f>
        <v>11</v>
      </c>
      <c r="G7919">
        <f ca="1">OFFSET(drive!$A$2:$Y$402,TRUNC((ROW()-ROW($G$2))/COLUMNS(drive!$A$2:$Y$402)),MOD(ROW()-ROW($G$2),COLUMNS(drive!$A$2:$Y$402)),1,1)</f>
        <v>4</v>
      </c>
      <c r="H7919" s="5">
        <f ca="1">(VLOOKUP($B7919,weights!$A$2:$R$6,4))*VLOOKUP($B7919,weights!$A$2:$R$6,6)^C7919*(VLOOKUP($B7919,weights!$A$2:$R$6,15)*EXP(VLOOKUP($B7919,weights!$A$2:$R$6,11)*D7919)+VLOOKUP($B7919,weights!$A$2:$R$6,16)*EXP(VLOOKUP($B7919,weights!$A$2:$R$6,12)*E7919)+VLOOKUP($B7919,weights!$A$2:$R$6,17)*EXP(VLOOKUP($B7919,weights!$A$2:$R$6,13)*F7919)+VLOOKUP($B7919,weights!$A$2:$R$6,18)*EXP(VLOOKUP($B7919,weights!$A$2:$R$6,14)*G7919))</f>
        <v>2.7908966796912127</v>
      </c>
    </row>
    <row r="7920" spans="1:8" ht="12.75" x14ac:dyDescent="0.2">
      <c r="A7920">
        <f t="shared" si="0"/>
        <v>317</v>
      </c>
      <c r="B7920" t="str">
        <f t="shared" ref="B7920:C7920" si="7894">B7895</f>
        <v>store</v>
      </c>
      <c r="C7920">
        <f t="shared" si="7894"/>
        <v>3</v>
      </c>
      <c r="D7920">
        <f ca="1">OFFSET(walk!$A$2:$Y$402,TRUNC((ROW()-ROW($D$2))/COLUMNS(walk!$A$2:$Y$402)),MOD(ROW()-ROW($D$2),COLUMNS(walk!$A$2:$Y$402)),1,1)</f>
        <v>18</v>
      </c>
      <c r="E7920">
        <f ca="1">OFFSET(bike!$A$2:$Y$402,TRUNC((ROW()-ROW($E$2))/COLUMNS(bike!$A$2:$Y$402)),MOD(ROW()-ROW($E$2),COLUMNS(bike!$A$2:$Y$402)),1,1)</f>
        <v>5</v>
      </c>
      <c r="F7920">
        <f ca="1">OFFSET(transit!$A$2:$Y$402,TRUNC((ROW()-ROW($F$2))/COLUMNS(transit!$A$2:$Y$402)),MOD(ROW()-ROW($F$2),COLUMNS(transit!$A$2:$Y$402)),1,1)</f>
        <v>12</v>
      </c>
      <c r="G7920">
        <f ca="1">OFFSET(drive!$A$2:$Y$402,TRUNC((ROW()-ROW($G$2))/COLUMNS(drive!$A$2:$Y$402)),MOD(ROW()-ROW($G$2),COLUMNS(drive!$A$2:$Y$402)),1,1)</f>
        <v>4</v>
      </c>
      <c r="H7920" s="5">
        <f ca="1">(VLOOKUP($B7920,weights!$A$2:$R$6,4))*VLOOKUP($B7920,weights!$A$2:$R$6,6)^C7920*(VLOOKUP($B7920,weights!$A$2:$R$6,15)*EXP(VLOOKUP($B7920,weights!$A$2:$R$6,11)*D7920)+VLOOKUP($B7920,weights!$A$2:$R$6,16)*EXP(VLOOKUP($B7920,weights!$A$2:$R$6,12)*E7920)+VLOOKUP($B7920,weights!$A$2:$R$6,17)*EXP(VLOOKUP($B7920,weights!$A$2:$R$6,13)*F7920)+VLOOKUP($B7920,weights!$A$2:$R$6,18)*EXP(VLOOKUP($B7920,weights!$A$2:$R$6,14)*G7920))</f>
        <v>1.5649697153278495</v>
      </c>
    </row>
    <row r="7921" spans="1:8" ht="12.75" x14ac:dyDescent="0.2">
      <c r="A7921">
        <f t="shared" si="0"/>
        <v>317</v>
      </c>
      <c r="B7921" t="str">
        <f t="shared" ref="B7921:C7921" si="7895">B7896</f>
        <v>store</v>
      </c>
      <c r="C7921">
        <f t="shared" si="7895"/>
        <v>4</v>
      </c>
      <c r="D7921">
        <f ca="1">OFFSET(walk!$A$2:$Y$402,TRUNC((ROW()-ROW($D$2))/COLUMNS(walk!$A$2:$Y$402)),MOD(ROW()-ROW($D$2),COLUMNS(walk!$A$2:$Y$402)),1,1)</f>
        <v>18</v>
      </c>
      <c r="E7921">
        <f ca="1">OFFSET(bike!$A$2:$Y$402,TRUNC((ROW()-ROW($E$2))/COLUMNS(bike!$A$2:$Y$402)),MOD(ROW()-ROW($E$2),COLUMNS(bike!$A$2:$Y$402)),1,1)</f>
        <v>6</v>
      </c>
      <c r="F7921">
        <f ca="1">OFFSET(transit!$A$2:$Y$402,TRUNC((ROW()-ROW($F$2))/COLUMNS(transit!$A$2:$Y$402)),MOD(ROW()-ROW($F$2),COLUMNS(transit!$A$2:$Y$402)),1,1)</f>
        <v>16</v>
      </c>
      <c r="G7921">
        <f ca="1">OFFSET(drive!$A$2:$Y$402,TRUNC((ROW()-ROW($G$2))/COLUMNS(drive!$A$2:$Y$402)),MOD(ROW()-ROW($G$2),COLUMNS(drive!$A$2:$Y$402)),1,1)</f>
        <v>4</v>
      </c>
      <c r="H7921" s="5">
        <f ca="1">(VLOOKUP($B7921,weights!$A$2:$R$6,4))*VLOOKUP($B7921,weights!$A$2:$R$6,6)^C7921*(VLOOKUP($B7921,weights!$A$2:$R$6,15)*EXP(VLOOKUP($B7921,weights!$A$2:$R$6,11)*D7921)+VLOOKUP($B7921,weights!$A$2:$R$6,16)*EXP(VLOOKUP($B7921,weights!$A$2:$R$6,12)*E7921)+VLOOKUP($B7921,weights!$A$2:$R$6,17)*EXP(VLOOKUP($B7921,weights!$A$2:$R$6,13)*F7921)+VLOOKUP($B7921,weights!$A$2:$R$6,18)*EXP(VLOOKUP($B7921,weights!$A$2:$R$6,14)*G7921))</f>
        <v>0.88761739795415984</v>
      </c>
    </row>
    <row r="7922" spans="1:8" ht="12.75" x14ac:dyDescent="0.2">
      <c r="A7922">
        <f t="shared" si="0"/>
        <v>317</v>
      </c>
      <c r="B7922" t="str">
        <f t="shared" ref="B7922:C7922" si="7896">B7897</f>
        <v>pharmacy</v>
      </c>
      <c r="C7922">
        <f t="shared" si="7896"/>
        <v>0</v>
      </c>
      <c r="D7922">
        <f ca="1">OFFSET(walk!$A$2:$Y$402,TRUNC((ROW()-ROW($D$2))/COLUMNS(walk!$A$2:$Y$402)),MOD(ROW()-ROW($D$2),COLUMNS(walk!$A$2:$Y$402)),1,1)</f>
        <v>14</v>
      </c>
      <c r="E7922">
        <f ca="1">OFFSET(bike!$A$2:$Y$402,TRUNC((ROW()-ROW($E$2))/COLUMNS(bike!$A$2:$Y$402)),MOD(ROW()-ROW($E$2),COLUMNS(bike!$A$2:$Y$402)),1,1)</f>
        <v>4</v>
      </c>
      <c r="F7922">
        <f ca="1">OFFSET(transit!$A$2:$Y$402,TRUNC((ROW()-ROW($F$2))/COLUMNS(transit!$A$2:$Y$402)),MOD(ROW()-ROW($F$2),COLUMNS(transit!$A$2:$Y$402)),1,1)</f>
        <v>14</v>
      </c>
      <c r="G7922">
        <f ca="1">OFFSET(drive!$A$2:$Y$402,TRUNC((ROW()-ROW($G$2))/COLUMNS(drive!$A$2:$Y$402)),MOD(ROW()-ROW($G$2),COLUMNS(drive!$A$2:$Y$402)),1,1)</f>
        <v>3</v>
      </c>
      <c r="H7922" s="5">
        <f ca="1">(VLOOKUP($B7922,weights!$A$2:$R$6,4))*VLOOKUP($B7922,weights!$A$2:$R$6,6)^C7922*(VLOOKUP($B7922,weights!$A$2:$R$6,15)*EXP(VLOOKUP($B7922,weights!$A$2:$R$6,11)*D7922)+VLOOKUP($B7922,weights!$A$2:$R$6,16)*EXP(VLOOKUP($B7922,weights!$A$2:$R$6,12)*E7922)+VLOOKUP($B7922,weights!$A$2:$R$6,17)*EXP(VLOOKUP($B7922,weights!$A$2:$R$6,13)*F7922)+VLOOKUP($B7922,weights!$A$2:$R$6,18)*EXP(VLOOKUP($B7922,weights!$A$2:$R$6,14)*G7922))</f>
        <v>5.008916752400725</v>
      </c>
    </row>
    <row r="7923" spans="1:8" ht="12.75" x14ac:dyDescent="0.2">
      <c r="A7923">
        <f t="shared" si="0"/>
        <v>317</v>
      </c>
      <c r="B7923" t="str">
        <f t="shared" ref="B7923:C7923" si="7897">B7898</f>
        <v>pharmacy</v>
      </c>
      <c r="C7923">
        <f t="shared" si="7897"/>
        <v>1</v>
      </c>
      <c r="D7923">
        <f ca="1">OFFSET(walk!$A$2:$Y$402,TRUNC((ROW()-ROW($D$2))/COLUMNS(walk!$A$2:$Y$402)),MOD(ROW()-ROW($D$2),COLUMNS(walk!$A$2:$Y$402)),1,1)</f>
        <v>16</v>
      </c>
      <c r="E7923">
        <f ca="1">OFFSET(bike!$A$2:$Y$402,TRUNC((ROW()-ROW($E$2))/COLUMNS(bike!$A$2:$Y$402)),MOD(ROW()-ROW($E$2),COLUMNS(bike!$A$2:$Y$402)),1,1)</f>
        <v>6</v>
      </c>
      <c r="F7923">
        <f ca="1">OFFSET(transit!$A$2:$Y$402,TRUNC((ROW()-ROW($F$2))/COLUMNS(transit!$A$2:$Y$402)),MOD(ROW()-ROW($F$2),COLUMNS(transit!$A$2:$Y$402)),1,1)</f>
        <v>15</v>
      </c>
      <c r="G7923">
        <f ca="1">OFFSET(drive!$A$2:$Y$402,TRUNC((ROW()-ROW($G$2))/COLUMNS(drive!$A$2:$Y$402)),MOD(ROW()-ROW($G$2),COLUMNS(drive!$A$2:$Y$402)),1,1)</f>
        <v>4</v>
      </c>
      <c r="H7923" s="5">
        <f ca="1">(VLOOKUP($B7923,weights!$A$2:$R$6,4))*VLOOKUP($B7923,weights!$A$2:$R$6,6)^C7923*(VLOOKUP($B7923,weights!$A$2:$R$6,15)*EXP(VLOOKUP($B7923,weights!$A$2:$R$6,11)*D7923)+VLOOKUP($B7923,weights!$A$2:$R$6,16)*EXP(VLOOKUP($B7923,weights!$A$2:$R$6,12)*E7923)+VLOOKUP($B7923,weights!$A$2:$R$6,17)*EXP(VLOOKUP($B7923,weights!$A$2:$R$6,13)*F7923)+VLOOKUP($B7923,weights!$A$2:$R$6,18)*EXP(VLOOKUP($B7923,weights!$A$2:$R$6,14)*G7923))</f>
        <v>1.7133892406461182</v>
      </c>
    </row>
    <row r="7924" spans="1:8" ht="12.75" x14ac:dyDescent="0.2">
      <c r="A7924">
        <f t="shared" si="0"/>
        <v>317</v>
      </c>
      <c r="B7924" t="str">
        <f t="shared" ref="B7924:C7924" si="7898">B7899</f>
        <v>pharmacy</v>
      </c>
      <c r="C7924">
        <f t="shared" si="7898"/>
        <v>2</v>
      </c>
      <c r="D7924">
        <f ca="1">OFFSET(walk!$A$2:$Y$402,TRUNC((ROW()-ROW($D$2))/COLUMNS(walk!$A$2:$Y$402)),MOD(ROW()-ROW($D$2),COLUMNS(walk!$A$2:$Y$402)),1,1)</f>
        <v>16</v>
      </c>
      <c r="E7924">
        <f ca="1">OFFSET(bike!$A$2:$Y$402,TRUNC((ROW()-ROW($E$2))/COLUMNS(bike!$A$2:$Y$402)),MOD(ROW()-ROW($E$2),COLUMNS(bike!$A$2:$Y$402)),1,1)</f>
        <v>6</v>
      </c>
      <c r="F7924">
        <f ca="1">OFFSET(transit!$A$2:$Y$402,TRUNC((ROW()-ROW($F$2))/COLUMNS(transit!$A$2:$Y$402)),MOD(ROW()-ROW($F$2),COLUMNS(transit!$A$2:$Y$402)),1,1)</f>
        <v>15</v>
      </c>
      <c r="G7924">
        <f ca="1">OFFSET(drive!$A$2:$Y$402,TRUNC((ROW()-ROW($G$2))/COLUMNS(drive!$A$2:$Y$402)),MOD(ROW()-ROW($G$2),COLUMNS(drive!$A$2:$Y$402)),1,1)</f>
        <v>4</v>
      </c>
      <c r="H7924" s="5">
        <f ca="1">(VLOOKUP($B7924,weights!$A$2:$R$6,4))*VLOOKUP($B7924,weights!$A$2:$R$6,6)^C7924*(VLOOKUP($B7924,weights!$A$2:$R$6,15)*EXP(VLOOKUP($B7924,weights!$A$2:$R$6,11)*D7924)+VLOOKUP($B7924,weights!$A$2:$R$6,16)*EXP(VLOOKUP($B7924,weights!$A$2:$R$6,12)*E7924)+VLOOKUP($B7924,weights!$A$2:$R$6,17)*EXP(VLOOKUP($B7924,weights!$A$2:$R$6,13)*F7924)+VLOOKUP($B7924,weights!$A$2:$R$6,18)*EXP(VLOOKUP($B7924,weights!$A$2:$R$6,14)*G7924))</f>
        <v>0.82496518994072365</v>
      </c>
    </row>
    <row r="7925" spans="1:8" ht="12.75" x14ac:dyDescent="0.2">
      <c r="A7925">
        <f t="shared" si="0"/>
        <v>317</v>
      </c>
      <c r="B7925" t="str">
        <f t="shared" ref="B7925:C7925" si="7899">B7900</f>
        <v>bank</v>
      </c>
      <c r="C7925">
        <f t="shared" si="7899"/>
        <v>0</v>
      </c>
      <c r="D7925">
        <f ca="1">OFFSET(walk!$A$2:$Y$402,TRUNC((ROW()-ROW($D$2))/COLUMNS(walk!$A$2:$Y$402)),MOD(ROW()-ROW($D$2),COLUMNS(walk!$A$2:$Y$402)),1,1)</f>
        <v>26</v>
      </c>
      <c r="E7925">
        <f ca="1">OFFSET(bike!$A$2:$Y$402,TRUNC((ROW()-ROW($E$2))/COLUMNS(bike!$A$2:$Y$402)),MOD(ROW()-ROW($E$2),COLUMNS(bike!$A$2:$Y$402)),1,1)</f>
        <v>10</v>
      </c>
      <c r="F7925">
        <f ca="1">OFFSET(transit!$A$2:$Y$402,TRUNC((ROW()-ROW($F$2))/COLUMNS(transit!$A$2:$Y$402)),MOD(ROW()-ROW($F$2),COLUMNS(transit!$A$2:$Y$402)),1,1)</f>
        <v>25</v>
      </c>
      <c r="G7925">
        <f ca="1">OFFSET(drive!$A$2:$Y$402,TRUNC((ROW()-ROW($G$2))/COLUMNS(drive!$A$2:$Y$402)),MOD(ROW()-ROW($G$2),COLUMNS(drive!$A$2:$Y$402)),1,1)</f>
        <v>7</v>
      </c>
      <c r="H7925" s="5">
        <f ca="1">(VLOOKUP($B7925,weights!$A$2:$R$6,4))*VLOOKUP($B7925,weights!$A$2:$R$6,6)^C7925*(VLOOKUP($B7925,weights!$A$2:$R$6,15)*EXP(VLOOKUP($B7925,weights!$A$2:$R$6,11)*D7925)+VLOOKUP($B7925,weights!$A$2:$R$6,16)*EXP(VLOOKUP($B7925,weights!$A$2:$R$6,12)*E7925)+VLOOKUP($B7925,weights!$A$2:$R$6,17)*EXP(VLOOKUP($B7925,weights!$A$2:$R$6,13)*F7925)+VLOOKUP($B7925,weights!$A$2:$R$6,18)*EXP(VLOOKUP($B7925,weights!$A$2:$R$6,14)*G7925))</f>
        <v>1.699304324436669</v>
      </c>
    </row>
    <row r="7926" spans="1:8" ht="12.75" x14ac:dyDescent="0.2">
      <c r="A7926">
        <f t="shared" si="0"/>
        <v>317</v>
      </c>
      <c r="B7926" t="str">
        <f t="shared" ref="B7926:C7926" si="7900">B7901</f>
        <v>bank</v>
      </c>
      <c r="C7926">
        <f t="shared" si="7900"/>
        <v>1</v>
      </c>
      <c r="D7926">
        <f ca="1">OFFSET(walk!$A$2:$Y$402,TRUNC((ROW()-ROW($D$2))/COLUMNS(walk!$A$2:$Y$402)),MOD(ROW()-ROW($D$2),COLUMNS(walk!$A$2:$Y$402)),1,1)</f>
        <v>40</v>
      </c>
      <c r="E7926">
        <f ca="1">OFFSET(bike!$A$2:$Y$402,TRUNC((ROW()-ROW($E$2))/COLUMNS(bike!$A$2:$Y$402)),MOD(ROW()-ROW($E$2),COLUMNS(bike!$A$2:$Y$402)),1,1)</f>
        <v>14</v>
      </c>
      <c r="F7926">
        <f ca="1">OFFSET(transit!$A$2:$Y$402,TRUNC((ROW()-ROW($F$2))/COLUMNS(transit!$A$2:$Y$402)),MOD(ROW()-ROW($F$2),COLUMNS(transit!$A$2:$Y$402)),1,1)</f>
        <v>33</v>
      </c>
      <c r="G7926">
        <f ca="1">OFFSET(drive!$A$2:$Y$402,TRUNC((ROW()-ROW($G$2))/COLUMNS(drive!$A$2:$Y$402)),MOD(ROW()-ROW($G$2),COLUMNS(drive!$A$2:$Y$402)),1,1)</f>
        <v>8</v>
      </c>
      <c r="H7926" s="5">
        <f ca="1">(VLOOKUP($B7926,weights!$A$2:$R$6,4))*VLOOKUP($B7926,weights!$A$2:$R$6,6)^C7926*(VLOOKUP($B7926,weights!$A$2:$R$6,15)*EXP(VLOOKUP($B7926,weights!$A$2:$R$6,11)*D7926)+VLOOKUP($B7926,weights!$A$2:$R$6,16)*EXP(VLOOKUP($B7926,weights!$A$2:$R$6,12)*E7926)+VLOOKUP($B7926,weights!$A$2:$R$6,17)*EXP(VLOOKUP($B7926,weights!$A$2:$R$6,13)*F7926)+VLOOKUP($B7926,weights!$A$2:$R$6,18)*EXP(VLOOKUP($B7926,weights!$A$2:$R$6,14)*G7926))</f>
        <v>0.43961373645937968</v>
      </c>
    </row>
    <row r="7927" spans="1:8" ht="12.75" x14ac:dyDescent="0.2">
      <c r="A7927">
        <f t="shared" si="0"/>
        <v>318</v>
      </c>
      <c r="B7927" t="str">
        <f t="shared" ref="B7927:C7927" si="7901">B7902</f>
        <v>restaurant</v>
      </c>
      <c r="C7927">
        <f t="shared" si="7901"/>
        <v>0</v>
      </c>
      <c r="D7927">
        <f ca="1">OFFSET(walk!$A$2:$Y$402,TRUNC((ROW()-ROW($D$2))/COLUMNS(walk!$A$2:$Y$402)),MOD(ROW()-ROW($D$2),COLUMNS(walk!$A$2:$Y$402)),1,1)</f>
        <v>11</v>
      </c>
      <c r="E7927">
        <f ca="1">OFFSET(bike!$A$2:$Y$402,TRUNC((ROW()-ROW($E$2))/COLUMNS(bike!$A$2:$Y$402)),MOD(ROW()-ROW($E$2),COLUMNS(bike!$A$2:$Y$402)),1,1)</f>
        <v>3</v>
      </c>
      <c r="F7927">
        <f ca="1">OFFSET(transit!$A$2:$Y$402,TRUNC((ROW()-ROW($F$2))/COLUMNS(transit!$A$2:$Y$402)),MOD(ROW()-ROW($F$2),COLUMNS(transit!$A$2:$Y$402)),1,1)</f>
        <v>10</v>
      </c>
      <c r="G7927">
        <f ca="1">OFFSET(drive!$A$2:$Y$402,TRUNC((ROW()-ROW($G$2))/COLUMNS(drive!$A$2:$Y$402)),MOD(ROW()-ROW($G$2),COLUMNS(drive!$A$2:$Y$402)),1,1)</f>
        <v>2</v>
      </c>
      <c r="H7927" s="5">
        <f ca="1">(VLOOKUP($B7927,weights!$A$2:$R$6,4))*VLOOKUP($B7927,weights!$A$2:$R$6,6)^C7927*(VLOOKUP($B7927,weights!$A$2:$R$6,15)*EXP(VLOOKUP($B7927,weights!$A$2:$R$6,11)*D7927)+VLOOKUP($B7927,weights!$A$2:$R$6,16)*EXP(VLOOKUP($B7927,weights!$A$2:$R$6,12)*E7927)+VLOOKUP($B7927,weights!$A$2:$R$6,17)*EXP(VLOOKUP($B7927,weights!$A$2:$R$6,13)*F7927)+VLOOKUP($B7927,weights!$A$2:$R$6,18)*EXP(VLOOKUP($B7927,weights!$A$2:$R$6,14)*G7927))</f>
        <v>25.369472309054839</v>
      </c>
    </row>
    <row r="7928" spans="1:8" ht="12.75" x14ac:dyDescent="0.2">
      <c r="A7928">
        <f t="shared" si="0"/>
        <v>318</v>
      </c>
      <c r="B7928" t="str">
        <f t="shared" ref="B7928:C7928" si="7902">B7903</f>
        <v>restaurant</v>
      </c>
      <c r="C7928">
        <f t="shared" si="7902"/>
        <v>1</v>
      </c>
      <c r="D7928">
        <f ca="1">OFFSET(walk!$A$2:$Y$402,TRUNC((ROW()-ROW($D$2))/COLUMNS(walk!$A$2:$Y$402)),MOD(ROW()-ROW($D$2),COLUMNS(walk!$A$2:$Y$402)),1,1)</f>
        <v>11</v>
      </c>
      <c r="E7928">
        <f ca="1">OFFSET(bike!$A$2:$Y$402,TRUNC((ROW()-ROW($E$2))/COLUMNS(bike!$A$2:$Y$402)),MOD(ROW()-ROW($E$2),COLUMNS(bike!$A$2:$Y$402)),1,1)</f>
        <v>3</v>
      </c>
      <c r="F7928">
        <f ca="1">OFFSET(transit!$A$2:$Y$402,TRUNC((ROW()-ROW($F$2))/COLUMNS(transit!$A$2:$Y$402)),MOD(ROW()-ROW($F$2),COLUMNS(transit!$A$2:$Y$402)),1,1)</f>
        <v>10</v>
      </c>
      <c r="G7928">
        <f ca="1">OFFSET(drive!$A$2:$Y$402,TRUNC((ROW()-ROW($G$2))/COLUMNS(drive!$A$2:$Y$402)),MOD(ROW()-ROW($G$2),COLUMNS(drive!$A$2:$Y$402)),1,1)</f>
        <v>3</v>
      </c>
      <c r="H7928" s="5">
        <f ca="1">(VLOOKUP($B7928,weights!$A$2:$R$6,4))*VLOOKUP($B7928,weights!$A$2:$R$6,6)^C7928*(VLOOKUP($B7928,weights!$A$2:$R$6,15)*EXP(VLOOKUP($B7928,weights!$A$2:$R$6,11)*D7928)+VLOOKUP($B7928,weights!$A$2:$R$6,16)*EXP(VLOOKUP($B7928,weights!$A$2:$R$6,12)*E7928)+VLOOKUP($B7928,weights!$A$2:$R$6,17)*EXP(VLOOKUP($B7928,weights!$A$2:$R$6,13)*F7928)+VLOOKUP($B7928,weights!$A$2:$R$6,18)*EXP(VLOOKUP($B7928,weights!$A$2:$R$6,14)*G7928))</f>
        <v>21.130222650360093</v>
      </c>
    </row>
    <row r="7929" spans="1:8" ht="12.75" x14ac:dyDescent="0.2">
      <c r="A7929">
        <f t="shared" si="0"/>
        <v>318</v>
      </c>
      <c r="B7929" t="str">
        <f t="shared" ref="B7929:C7929" si="7903">B7904</f>
        <v>restaurant</v>
      </c>
      <c r="C7929">
        <f t="shared" si="7903"/>
        <v>2</v>
      </c>
      <c r="D7929">
        <f ca="1">OFFSET(walk!$A$2:$Y$402,TRUNC((ROW()-ROW($D$2))/COLUMNS(walk!$A$2:$Y$402)),MOD(ROW()-ROW($D$2),COLUMNS(walk!$A$2:$Y$402)),1,1)</f>
        <v>12</v>
      </c>
      <c r="E7929">
        <f ca="1">OFFSET(bike!$A$2:$Y$402,TRUNC((ROW()-ROW($E$2))/COLUMNS(bike!$A$2:$Y$402)),MOD(ROW()-ROW($E$2),COLUMNS(bike!$A$2:$Y$402)),1,1)</f>
        <v>3</v>
      </c>
      <c r="F7929">
        <f ca="1">OFFSET(transit!$A$2:$Y$402,TRUNC((ROW()-ROW($F$2))/COLUMNS(transit!$A$2:$Y$402)),MOD(ROW()-ROW($F$2),COLUMNS(transit!$A$2:$Y$402)),1,1)</f>
        <v>11</v>
      </c>
      <c r="G7929">
        <f ca="1">OFFSET(drive!$A$2:$Y$402,TRUNC((ROW()-ROW($G$2))/COLUMNS(drive!$A$2:$Y$402)),MOD(ROW()-ROW($G$2),COLUMNS(drive!$A$2:$Y$402)),1,1)</f>
        <v>3</v>
      </c>
      <c r="H7929" s="5">
        <f ca="1">(VLOOKUP($B7929,weights!$A$2:$R$6,4))*VLOOKUP($B7929,weights!$A$2:$R$6,6)^C7929*(VLOOKUP($B7929,weights!$A$2:$R$6,15)*EXP(VLOOKUP($B7929,weights!$A$2:$R$6,11)*D7929)+VLOOKUP($B7929,weights!$A$2:$R$6,16)*EXP(VLOOKUP($B7929,weights!$A$2:$R$6,12)*E7929)+VLOOKUP($B7929,weights!$A$2:$R$6,17)*EXP(VLOOKUP($B7929,weights!$A$2:$R$6,13)*F7929)+VLOOKUP($B7929,weights!$A$2:$R$6,18)*EXP(VLOOKUP($B7929,weights!$A$2:$R$6,14)*G7929))</f>
        <v>18.259918350212331</v>
      </c>
    </row>
    <row r="7930" spans="1:8" ht="12.75" x14ac:dyDescent="0.2">
      <c r="A7930">
        <f t="shared" si="0"/>
        <v>318</v>
      </c>
      <c r="B7930" t="str">
        <f t="shared" ref="B7930:C7930" si="7904">B7905</f>
        <v>restaurant</v>
      </c>
      <c r="C7930">
        <f t="shared" si="7904"/>
        <v>3</v>
      </c>
      <c r="D7930">
        <f ca="1">OFFSET(walk!$A$2:$Y$402,TRUNC((ROW()-ROW($D$2))/COLUMNS(walk!$A$2:$Y$402)),MOD(ROW()-ROW($D$2),COLUMNS(walk!$A$2:$Y$402)),1,1)</f>
        <v>12</v>
      </c>
      <c r="E7930">
        <f ca="1">OFFSET(bike!$A$2:$Y$402,TRUNC((ROW()-ROW($E$2))/COLUMNS(bike!$A$2:$Y$402)),MOD(ROW()-ROW($E$2),COLUMNS(bike!$A$2:$Y$402)),1,1)</f>
        <v>3</v>
      </c>
      <c r="F7930">
        <f ca="1">OFFSET(transit!$A$2:$Y$402,TRUNC((ROW()-ROW($F$2))/COLUMNS(transit!$A$2:$Y$402)),MOD(ROW()-ROW($F$2),COLUMNS(transit!$A$2:$Y$402)),1,1)</f>
        <v>11</v>
      </c>
      <c r="G7930">
        <f ca="1">OFFSET(drive!$A$2:$Y$402,TRUNC((ROW()-ROW($G$2))/COLUMNS(drive!$A$2:$Y$402)),MOD(ROW()-ROW($G$2),COLUMNS(drive!$A$2:$Y$402)),1,1)</f>
        <v>4</v>
      </c>
      <c r="H7930" s="5">
        <f ca="1">(VLOOKUP($B7930,weights!$A$2:$R$6,4))*VLOOKUP($B7930,weights!$A$2:$R$6,6)^C7930*(VLOOKUP($B7930,weights!$A$2:$R$6,15)*EXP(VLOOKUP($B7930,weights!$A$2:$R$6,11)*D7930)+VLOOKUP($B7930,weights!$A$2:$R$6,16)*EXP(VLOOKUP($B7930,weights!$A$2:$R$6,12)*E7930)+VLOOKUP($B7930,weights!$A$2:$R$6,17)*EXP(VLOOKUP($B7930,weights!$A$2:$R$6,13)*F7930)+VLOOKUP($B7930,weights!$A$2:$R$6,18)*EXP(VLOOKUP($B7930,weights!$A$2:$R$6,14)*G7930))</f>
        <v>15.262247124397421</v>
      </c>
    </row>
    <row r="7931" spans="1:8" ht="12.75" x14ac:dyDescent="0.2">
      <c r="A7931">
        <f t="shared" si="0"/>
        <v>318</v>
      </c>
      <c r="B7931" t="str">
        <f t="shared" ref="B7931:C7931" si="7905">B7906</f>
        <v>restaurant</v>
      </c>
      <c r="C7931">
        <f t="shared" si="7905"/>
        <v>4</v>
      </c>
      <c r="D7931">
        <f ca="1">OFFSET(walk!$A$2:$Y$402,TRUNC((ROW()-ROW($D$2))/COLUMNS(walk!$A$2:$Y$402)),MOD(ROW()-ROW($D$2),COLUMNS(walk!$A$2:$Y$402)),1,1)</f>
        <v>12</v>
      </c>
      <c r="E7931">
        <f ca="1">OFFSET(bike!$A$2:$Y$402,TRUNC((ROW()-ROW($E$2))/COLUMNS(bike!$A$2:$Y$402)),MOD(ROW()-ROW($E$2),COLUMNS(bike!$A$2:$Y$402)),1,1)</f>
        <v>4</v>
      </c>
      <c r="F7931">
        <f ca="1">OFFSET(transit!$A$2:$Y$402,TRUNC((ROW()-ROW($F$2))/COLUMNS(transit!$A$2:$Y$402)),MOD(ROW()-ROW($F$2),COLUMNS(transit!$A$2:$Y$402)),1,1)</f>
        <v>12</v>
      </c>
      <c r="G7931">
        <f ca="1">OFFSET(drive!$A$2:$Y$402,TRUNC((ROW()-ROW($G$2))/COLUMNS(drive!$A$2:$Y$402)),MOD(ROW()-ROW($G$2),COLUMNS(drive!$A$2:$Y$402)),1,1)</f>
        <v>4</v>
      </c>
      <c r="H7931" s="5">
        <f ca="1">(VLOOKUP($B7931,weights!$A$2:$R$6,4))*VLOOKUP($B7931,weights!$A$2:$R$6,6)^C7931*(VLOOKUP($B7931,weights!$A$2:$R$6,15)*EXP(VLOOKUP($B7931,weights!$A$2:$R$6,11)*D7931)+VLOOKUP($B7931,weights!$A$2:$R$6,16)*EXP(VLOOKUP($B7931,weights!$A$2:$R$6,12)*E7931)+VLOOKUP($B7931,weights!$A$2:$R$6,17)*EXP(VLOOKUP($B7931,weights!$A$2:$R$6,13)*F7931)+VLOOKUP($B7931,weights!$A$2:$R$6,18)*EXP(VLOOKUP($B7931,weights!$A$2:$R$6,14)*G7931))</f>
        <v>12.334570555289037</v>
      </c>
    </row>
    <row r="7932" spans="1:8" ht="12.75" x14ac:dyDescent="0.2">
      <c r="A7932">
        <f t="shared" si="0"/>
        <v>318</v>
      </c>
      <c r="B7932" t="str">
        <f t="shared" ref="B7932:C7932" si="7906">B7907</f>
        <v>restaurant</v>
      </c>
      <c r="C7932">
        <f t="shared" si="7906"/>
        <v>5</v>
      </c>
      <c r="D7932">
        <f ca="1">OFFSET(walk!$A$2:$Y$402,TRUNC((ROW()-ROW($D$2))/COLUMNS(walk!$A$2:$Y$402)),MOD(ROW()-ROW($D$2),COLUMNS(walk!$A$2:$Y$402)),1,1)</f>
        <v>14</v>
      </c>
      <c r="E7932">
        <f ca="1">OFFSET(bike!$A$2:$Y$402,TRUNC((ROW()-ROW($E$2))/COLUMNS(bike!$A$2:$Y$402)),MOD(ROW()-ROW($E$2),COLUMNS(bike!$A$2:$Y$402)),1,1)</f>
        <v>4</v>
      </c>
      <c r="F7932">
        <f ca="1">OFFSET(transit!$A$2:$Y$402,TRUNC((ROW()-ROW($F$2))/COLUMNS(transit!$A$2:$Y$402)),MOD(ROW()-ROW($F$2),COLUMNS(transit!$A$2:$Y$402)),1,1)</f>
        <v>12</v>
      </c>
      <c r="G7932">
        <f ca="1">OFFSET(drive!$A$2:$Y$402,TRUNC((ROW()-ROW($G$2))/COLUMNS(drive!$A$2:$Y$402)),MOD(ROW()-ROW($G$2),COLUMNS(drive!$A$2:$Y$402)),1,1)</f>
        <v>4</v>
      </c>
      <c r="H7932" s="5">
        <f ca="1">(VLOOKUP($B7932,weights!$A$2:$R$6,4))*VLOOKUP($B7932,weights!$A$2:$R$6,6)^C7932*(VLOOKUP($B7932,weights!$A$2:$R$6,15)*EXP(VLOOKUP($B7932,weights!$A$2:$R$6,11)*D7932)+VLOOKUP($B7932,weights!$A$2:$R$6,16)*EXP(VLOOKUP($B7932,weights!$A$2:$R$6,12)*E7932)+VLOOKUP($B7932,weights!$A$2:$R$6,17)*EXP(VLOOKUP($B7932,weights!$A$2:$R$6,13)*F7932)+VLOOKUP($B7932,weights!$A$2:$R$6,18)*EXP(VLOOKUP($B7932,weights!$A$2:$R$6,14)*G7932))</f>
        <v>10.772135249307281</v>
      </c>
    </row>
    <row r="7933" spans="1:8" ht="12.75" x14ac:dyDescent="0.2">
      <c r="A7933">
        <f t="shared" si="0"/>
        <v>318</v>
      </c>
      <c r="B7933" t="str">
        <f t="shared" ref="B7933:C7933" si="7907">B7908</f>
        <v>restaurant</v>
      </c>
      <c r="C7933">
        <f t="shared" si="7907"/>
        <v>6</v>
      </c>
      <c r="D7933">
        <f ca="1">OFFSET(walk!$A$2:$Y$402,TRUNC((ROW()-ROW($D$2))/COLUMNS(walk!$A$2:$Y$402)),MOD(ROW()-ROW($D$2),COLUMNS(walk!$A$2:$Y$402)),1,1)</f>
        <v>15</v>
      </c>
      <c r="E7933">
        <f ca="1">OFFSET(bike!$A$2:$Y$402,TRUNC((ROW()-ROW($E$2))/COLUMNS(bike!$A$2:$Y$402)),MOD(ROW()-ROW($E$2),COLUMNS(bike!$A$2:$Y$402)),1,1)</f>
        <v>5</v>
      </c>
      <c r="F7933">
        <f ca="1">OFFSET(transit!$A$2:$Y$402,TRUNC((ROW()-ROW($F$2))/COLUMNS(transit!$A$2:$Y$402)),MOD(ROW()-ROW($F$2),COLUMNS(transit!$A$2:$Y$402)),1,1)</f>
        <v>14</v>
      </c>
      <c r="G7933">
        <f ca="1">OFFSET(drive!$A$2:$Y$402,TRUNC((ROW()-ROW($G$2))/COLUMNS(drive!$A$2:$Y$402)),MOD(ROW()-ROW($G$2),COLUMNS(drive!$A$2:$Y$402)),1,1)</f>
        <v>4</v>
      </c>
      <c r="H7933" s="5">
        <f ca="1">(VLOOKUP($B7933,weights!$A$2:$R$6,4))*VLOOKUP($B7933,weights!$A$2:$R$6,6)^C7933*(VLOOKUP($B7933,weights!$A$2:$R$6,15)*EXP(VLOOKUP($B7933,weights!$A$2:$R$6,11)*D7933)+VLOOKUP($B7933,weights!$A$2:$R$6,16)*EXP(VLOOKUP($B7933,weights!$A$2:$R$6,12)*E7933)+VLOOKUP($B7933,weights!$A$2:$R$6,17)*EXP(VLOOKUP($B7933,weights!$A$2:$R$6,13)*F7933)+VLOOKUP($B7933,weights!$A$2:$R$6,18)*EXP(VLOOKUP($B7933,weights!$A$2:$R$6,14)*G7933))</f>
        <v>8.5331525960017292</v>
      </c>
    </row>
    <row r="7934" spans="1:8" ht="12.75" x14ac:dyDescent="0.2">
      <c r="A7934">
        <f t="shared" si="0"/>
        <v>318</v>
      </c>
      <c r="B7934" t="str">
        <f t="shared" ref="B7934:C7934" si="7908">B7909</f>
        <v>restaurant</v>
      </c>
      <c r="C7934">
        <f t="shared" si="7908"/>
        <v>7</v>
      </c>
      <c r="D7934">
        <f ca="1">OFFSET(walk!$A$2:$Y$402,TRUNC((ROW()-ROW($D$2))/COLUMNS(walk!$A$2:$Y$402)),MOD(ROW()-ROW($D$2),COLUMNS(walk!$A$2:$Y$402)),1,1)</f>
        <v>16</v>
      </c>
      <c r="E7934">
        <f ca="1">OFFSET(bike!$A$2:$Y$402,TRUNC((ROW()-ROW($E$2))/COLUMNS(bike!$A$2:$Y$402)),MOD(ROW()-ROW($E$2),COLUMNS(bike!$A$2:$Y$402)),1,1)</f>
        <v>5</v>
      </c>
      <c r="F7934">
        <f ca="1">OFFSET(transit!$A$2:$Y$402,TRUNC((ROW()-ROW($F$2))/COLUMNS(transit!$A$2:$Y$402)),MOD(ROW()-ROW($F$2),COLUMNS(transit!$A$2:$Y$402)),1,1)</f>
        <v>16</v>
      </c>
      <c r="G7934">
        <f ca="1">OFFSET(drive!$A$2:$Y$402,TRUNC((ROW()-ROW($G$2))/COLUMNS(drive!$A$2:$Y$402)),MOD(ROW()-ROW($G$2),COLUMNS(drive!$A$2:$Y$402)),1,1)</f>
        <v>4</v>
      </c>
      <c r="H7934" s="5">
        <f ca="1">(VLOOKUP($B7934,weights!$A$2:$R$6,4))*VLOOKUP($B7934,weights!$A$2:$R$6,6)^C7934*(VLOOKUP($B7934,weights!$A$2:$R$6,15)*EXP(VLOOKUP($B7934,weights!$A$2:$R$6,11)*D7934)+VLOOKUP($B7934,weights!$A$2:$R$6,16)*EXP(VLOOKUP($B7934,weights!$A$2:$R$6,12)*E7934)+VLOOKUP($B7934,weights!$A$2:$R$6,17)*EXP(VLOOKUP($B7934,weights!$A$2:$R$6,13)*F7934)+VLOOKUP($B7934,weights!$A$2:$R$6,18)*EXP(VLOOKUP($B7934,weights!$A$2:$R$6,14)*G7934))</f>
        <v>7.3490468686121915</v>
      </c>
    </row>
    <row r="7935" spans="1:8" ht="12.75" x14ac:dyDescent="0.2">
      <c r="A7935">
        <f t="shared" si="0"/>
        <v>318</v>
      </c>
      <c r="B7935" t="str">
        <f t="shared" ref="B7935:C7935" si="7909">B7910</f>
        <v>restaurant</v>
      </c>
      <c r="C7935">
        <f t="shared" si="7909"/>
        <v>8</v>
      </c>
      <c r="D7935">
        <f ca="1">OFFSET(walk!$A$2:$Y$402,TRUNC((ROW()-ROW($D$2))/COLUMNS(walk!$A$2:$Y$402)),MOD(ROW()-ROW($D$2),COLUMNS(walk!$A$2:$Y$402)),1,1)</f>
        <v>16</v>
      </c>
      <c r="E7935">
        <f ca="1">OFFSET(bike!$A$2:$Y$402,TRUNC((ROW()-ROW($E$2))/COLUMNS(bike!$A$2:$Y$402)),MOD(ROW()-ROW($E$2),COLUMNS(bike!$A$2:$Y$402)),1,1)</f>
        <v>5</v>
      </c>
      <c r="F7935">
        <f ca="1">OFFSET(transit!$A$2:$Y$402,TRUNC((ROW()-ROW($F$2))/COLUMNS(transit!$A$2:$Y$402)),MOD(ROW()-ROW($F$2),COLUMNS(transit!$A$2:$Y$402)),1,1)</f>
        <v>16</v>
      </c>
      <c r="G7935">
        <f ca="1">OFFSET(drive!$A$2:$Y$402,TRUNC((ROW()-ROW($G$2))/COLUMNS(drive!$A$2:$Y$402)),MOD(ROW()-ROW($G$2),COLUMNS(drive!$A$2:$Y$402)),1,1)</f>
        <v>4</v>
      </c>
      <c r="H7935" s="5">
        <f ca="1">(VLOOKUP($B7935,weights!$A$2:$R$6,4))*VLOOKUP($B7935,weights!$A$2:$R$6,6)^C7935*(VLOOKUP($B7935,weights!$A$2:$R$6,15)*EXP(VLOOKUP($B7935,weights!$A$2:$R$6,11)*D7935)+VLOOKUP($B7935,weights!$A$2:$R$6,16)*EXP(VLOOKUP($B7935,weights!$A$2:$R$6,12)*E7935)+VLOOKUP($B7935,weights!$A$2:$R$6,17)*EXP(VLOOKUP($B7935,weights!$A$2:$R$6,13)*F7935)+VLOOKUP($B7935,weights!$A$2:$R$6,18)*EXP(VLOOKUP($B7935,weights!$A$2:$R$6,14)*G7935))</f>
        <v>6.5869234896450015</v>
      </c>
    </row>
    <row r="7936" spans="1:8" ht="12.75" x14ac:dyDescent="0.2">
      <c r="A7936">
        <f t="shared" si="0"/>
        <v>318</v>
      </c>
      <c r="B7936" t="str">
        <f t="shared" ref="B7936:C7936" si="7910">B7911</f>
        <v>restaurant</v>
      </c>
      <c r="C7936">
        <f t="shared" si="7910"/>
        <v>9</v>
      </c>
      <c r="D7936">
        <f ca="1">OFFSET(walk!$A$2:$Y$402,TRUNC((ROW()-ROW($D$2))/COLUMNS(walk!$A$2:$Y$402)),MOD(ROW()-ROW($D$2),COLUMNS(walk!$A$2:$Y$402)),1,1)</f>
        <v>17</v>
      </c>
      <c r="E7936">
        <f ca="1">OFFSET(bike!$A$2:$Y$402,TRUNC((ROW()-ROW($E$2))/COLUMNS(bike!$A$2:$Y$402)),MOD(ROW()-ROW($E$2),COLUMNS(bike!$A$2:$Y$402)),1,1)</f>
        <v>100</v>
      </c>
      <c r="F7936">
        <f ca="1">OFFSET(transit!$A$2:$Y$402,TRUNC((ROW()-ROW($F$2))/COLUMNS(transit!$A$2:$Y$402)),MOD(ROW()-ROW($F$2),COLUMNS(transit!$A$2:$Y$402)),1,1)</f>
        <v>17</v>
      </c>
      <c r="G7936">
        <f ca="1">OFFSET(drive!$A$2:$Y$402,TRUNC((ROW()-ROW($G$2))/COLUMNS(drive!$A$2:$Y$402)),MOD(ROW()-ROW($G$2),COLUMNS(drive!$A$2:$Y$402)),1,1)</f>
        <v>7</v>
      </c>
      <c r="H7936" s="5">
        <f ca="1">(VLOOKUP($B7936,weights!$A$2:$R$6,4))*VLOOKUP($B7936,weights!$A$2:$R$6,6)^C7936*(VLOOKUP($B7936,weights!$A$2:$R$6,15)*EXP(VLOOKUP($B7936,weights!$A$2:$R$6,11)*D7936)+VLOOKUP($B7936,weights!$A$2:$R$6,16)*EXP(VLOOKUP($B7936,weights!$A$2:$R$6,12)*E7936)+VLOOKUP($B7936,weights!$A$2:$R$6,17)*EXP(VLOOKUP($B7936,weights!$A$2:$R$6,13)*F7936)+VLOOKUP($B7936,weights!$A$2:$R$6,18)*EXP(VLOOKUP($B7936,weights!$A$2:$R$6,14)*G7936))</f>
        <v>2.7089586592627377</v>
      </c>
    </row>
    <row r="7937" spans="1:8" ht="12.75" x14ac:dyDescent="0.2">
      <c r="A7937">
        <f t="shared" si="0"/>
        <v>318</v>
      </c>
      <c r="B7937" t="str">
        <f t="shared" ref="B7937:C7937" si="7911">B7912</f>
        <v>supermarket</v>
      </c>
      <c r="C7937">
        <f t="shared" si="7911"/>
        <v>0</v>
      </c>
      <c r="D7937">
        <f ca="1">OFFSET(walk!$A$2:$Y$402,TRUNC((ROW()-ROW($D$2))/COLUMNS(walk!$A$2:$Y$402)),MOD(ROW()-ROW($D$2),COLUMNS(walk!$A$2:$Y$402)),1,1)</f>
        <v>42</v>
      </c>
      <c r="E7937">
        <f ca="1">OFFSET(bike!$A$2:$Y$402,TRUNC((ROW()-ROW($E$2))/COLUMNS(bike!$A$2:$Y$402)),MOD(ROW()-ROW($E$2),COLUMNS(bike!$A$2:$Y$402)),1,1)</f>
        <v>16</v>
      </c>
      <c r="F7937">
        <f ca="1">OFFSET(transit!$A$2:$Y$402,TRUNC((ROW()-ROW($F$2))/COLUMNS(transit!$A$2:$Y$402)),MOD(ROW()-ROW($F$2),COLUMNS(transit!$A$2:$Y$402)),1,1)</f>
        <v>23</v>
      </c>
      <c r="G7937">
        <f ca="1">OFFSET(drive!$A$2:$Y$402,TRUNC((ROW()-ROW($G$2))/COLUMNS(drive!$A$2:$Y$402)),MOD(ROW()-ROW($G$2),COLUMNS(drive!$A$2:$Y$402)),1,1)</f>
        <v>9</v>
      </c>
      <c r="H7937" s="5">
        <f ca="1">(VLOOKUP($B7937,weights!$A$2:$R$6,4))*VLOOKUP($B7937,weights!$A$2:$R$6,6)^C7937*(VLOOKUP($B7937,weights!$A$2:$R$6,15)*EXP(VLOOKUP($B7937,weights!$A$2:$R$6,11)*D7937)+VLOOKUP($B7937,weights!$A$2:$R$6,16)*EXP(VLOOKUP($B7937,weights!$A$2:$R$6,12)*E7937)+VLOOKUP($B7937,weights!$A$2:$R$6,17)*EXP(VLOOKUP($B7937,weights!$A$2:$R$6,13)*F7937)+VLOOKUP($B7937,weights!$A$2:$R$6,18)*EXP(VLOOKUP($B7937,weights!$A$2:$R$6,14)*G7937))</f>
        <v>2.7803565029270008</v>
      </c>
    </row>
    <row r="7938" spans="1:8" ht="12.75" x14ac:dyDescent="0.2">
      <c r="A7938">
        <f t="shared" si="0"/>
        <v>318</v>
      </c>
      <c r="B7938" t="str">
        <f t="shared" ref="B7938:C7938" si="7912">B7913</f>
        <v>supermarket</v>
      </c>
      <c r="C7938">
        <f t="shared" si="7912"/>
        <v>1</v>
      </c>
      <c r="D7938">
        <f ca="1">OFFSET(walk!$A$2:$Y$402,TRUNC((ROW()-ROW($D$2))/COLUMNS(walk!$A$2:$Y$402)),MOD(ROW()-ROW($D$2),COLUMNS(walk!$A$2:$Y$402)),1,1)</f>
        <v>52</v>
      </c>
      <c r="E7938">
        <f ca="1">OFFSET(bike!$A$2:$Y$402,TRUNC((ROW()-ROW($E$2))/COLUMNS(bike!$A$2:$Y$402)),MOD(ROW()-ROW($E$2),COLUMNS(bike!$A$2:$Y$402)),1,1)</f>
        <v>17</v>
      </c>
      <c r="F7938">
        <f ca="1">OFFSET(transit!$A$2:$Y$402,TRUNC((ROW()-ROW($F$2))/COLUMNS(transit!$A$2:$Y$402)),MOD(ROW()-ROW($F$2),COLUMNS(transit!$A$2:$Y$402)),1,1)</f>
        <v>27</v>
      </c>
      <c r="G7938">
        <f ca="1">OFFSET(drive!$A$2:$Y$402,TRUNC((ROW()-ROW($G$2))/COLUMNS(drive!$A$2:$Y$402)),MOD(ROW()-ROW($G$2),COLUMNS(drive!$A$2:$Y$402)),1,1)</f>
        <v>10</v>
      </c>
      <c r="H7938" s="5">
        <f ca="1">(VLOOKUP($B7938,weights!$A$2:$R$6,4))*VLOOKUP($B7938,weights!$A$2:$R$6,6)^C7938*(VLOOKUP($B7938,weights!$A$2:$R$6,15)*EXP(VLOOKUP($B7938,weights!$A$2:$R$6,11)*D7938)+VLOOKUP($B7938,weights!$A$2:$R$6,16)*EXP(VLOOKUP($B7938,weights!$A$2:$R$6,12)*E7938)+VLOOKUP($B7938,weights!$A$2:$R$6,17)*EXP(VLOOKUP($B7938,weights!$A$2:$R$6,13)*F7938)+VLOOKUP($B7938,weights!$A$2:$R$6,18)*EXP(VLOOKUP($B7938,weights!$A$2:$R$6,14)*G7938))</f>
        <v>1.2985532530872599</v>
      </c>
    </row>
    <row r="7939" spans="1:8" ht="12.75" x14ac:dyDescent="0.2">
      <c r="A7939">
        <f t="shared" si="0"/>
        <v>318</v>
      </c>
      <c r="B7939" t="str">
        <f t="shared" ref="B7939:C7939" si="7913">B7914</f>
        <v>supermarket</v>
      </c>
      <c r="C7939">
        <f t="shared" si="7913"/>
        <v>2</v>
      </c>
      <c r="D7939">
        <f ca="1">OFFSET(walk!$A$2:$Y$402,TRUNC((ROW()-ROW($D$2))/COLUMNS(walk!$A$2:$Y$402)),MOD(ROW()-ROW($D$2),COLUMNS(walk!$A$2:$Y$402)),1,1)</f>
        <v>57</v>
      </c>
      <c r="E7939">
        <f ca="1">OFFSET(bike!$A$2:$Y$402,TRUNC((ROW()-ROW($E$2))/COLUMNS(bike!$A$2:$Y$402)),MOD(ROW()-ROW($E$2),COLUMNS(bike!$A$2:$Y$402)),1,1)</f>
        <v>18</v>
      </c>
      <c r="F7939">
        <f ca="1">OFFSET(transit!$A$2:$Y$402,TRUNC((ROW()-ROW($F$2))/COLUMNS(transit!$A$2:$Y$402)),MOD(ROW()-ROW($F$2),COLUMNS(transit!$A$2:$Y$402)),1,1)</f>
        <v>36</v>
      </c>
      <c r="G7939">
        <f ca="1">OFFSET(drive!$A$2:$Y$402,TRUNC((ROW()-ROW($G$2))/COLUMNS(drive!$A$2:$Y$402)),MOD(ROW()-ROW($G$2),COLUMNS(drive!$A$2:$Y$402)),1,1)</f>
        <v>13</v>
      </c>
      <c r="H7939" s="5">
        <f ca="1">(VLOOKUP($B7939,weights!$A$2:$R$6,4))*VLOOKUP($B7939,weights!$A$2:$R$6,6)^C7939*(VLOOKUP($B7939,weights!$A$2:$R$6,15)*EXP(VLOOKUP($B7939,weights!$A$2:$R$6,11)*D7939)+VLOOKUP($B7939,weights!$A$2:$R$6,16)*EXP(VLOOKUP($B7939,weights!$A$2:$R$6,12)*E7939)+VLOOKUP($B7939,weights!$A$2:$R$6,17)*EXP(VLOOKUP($B7939,weights!$A$2:$R$6,13)*F7939)+VLOOKUP($B7939,weights!$A$2:$R$6,18)*EXP(VLOOKUP($B7939,weights!$A$2:$R$6,14)*G7939))</f>
        <v>0.40394994546812713</v>
      </c>
    </row>
    <row r="7940" spans="1:8" ht="12.75" x14ac:dyDescent="0.2">
      <c r="A7940">
        <f t="shared" si="0"/>
        <v>318</v>
      </c>
      <c r="B7940" t="str">
        <f t="shared" ref="B7940:C7940" si="7914">B7915</f>
        <v>supermarket</v>
      </c>
      <c r="C7940">
        <f t="shared" si="7914"/>
        <v>3</v>
      </c>
      <c r="D7940">
        <f ca="1">OFFSET(walk!$A$2:$Y$402,TRUNC((ROW()-ROW($D$2))/COLUMNS(walk!$A$2:$Y$402)),MOD(ROW()-ROW($D$2),COLUMNS(walk!$A$2:$Y$402)),1,1)</f>
        <v>64</v>
      </c>
      <c r="E7940">
        <f ca="1">OFFSET(bike!$A$2:$Y$402,TRUNC((ROW()-ROW($E$2))/COLUMNS(bike!$A$2:$Y$402)),MOD(ROW()-ROW($E$2),COLUMNS(bike!$A$2:$Y$402)),1,1)</f>
        <v>22</v>
      </c>
      <c r="F7940">
        <f ca="1">OFFSET(transit!$A$2:$Y$402,TRUNC((ROW()-ROW($F$2))/COLUMNS(transit!$A$2:$Y$402)),MOD(ROW()-ROW($F$2),COLUMNS(transit!$A$2:$Y$402)),1,1)</f>
        <v>40</v>
      </c>
      <c r="G7940">
        <f ca="1">OFFSET(drive!$A$2:$Y$402,TRUNC((ROW()-ROW($G$2))/COLUMNS(drive!$A$2:$Y$402)),MOD(ROW()-ROW($G$2),COLUMNS(drive!$A$2:$Y$402)),1,1)</f>
        <v>13</v>
      </c>
      <c r="H7940" s="5">
        <f ca="1">(VLOOKUP($B7940,weights!$A$2:$R$6,4))*VLOOKUP($B7940,weights!$A$2:$R$6,6)^C7940*(VLOOKUP($B7940,weights!$A$2:$R$6,15)*EXP(VLOOKUP($B7940,weights!$A$2:$R$6,11)*D7940)+VLOOKUP($B7940,weights!$A$2:$R$6,16)*EXP(VLOOKUP($B7940,weights!$A$2:$R$6,12)*E7940)+VLOOKUP($B7940,weights!$A$2:$R$6,17)*EXP(VLOOKUP($B7940,weights!$A$2:$R$6,13)*F7940)+VLOOKUP($B7940,weights!$A$2:$R$6,18)*EXP(VLOOKUP($B7940,weights!$A$2:$R$6,14)*G7940))</f>
        <v>0.22943972221597236</v>
      </c>
    </row>
    <row r="7941" spans="1:8" ht="12.75" x14ac:dyDescent="0.2">
      <c r="A7941">
        <f t="shared" si="0"/>
        <v>318</v>
      </c>
      <c r="B7941" t="str">
        <f t="shared" ref="B7941:C7941" si="7915">B7916</f>
        <v>supermarket</v>
      </c>
      <c r="C7941">
        <f t="shared" si="7915"/>
        <v>4</v>
      </c>
      <c r="D7941">
        <f ca="1">OFFSET(walk!$A$2:$Y$402,TRUNC((ROW()-ROW($D$2))/COLUMNS(walk!$A$2:$Y$402)),MOD(ROW()-ROW($D$2),COLUMNS(walk!$A$2:$Y$402)),1,1)</f>
        <v>81</v>
      </c>
      <c r="E7941">
        <f ca="1">OFFSET(bike!$A$2:$Y$402,TRUNC((ROW()-ROW($E$2))/COLUMNS(bike!$A$2:$Y$402)),MOD(ROW()-ROW($E$2),COLUMNS(bike!$A$2:$Y$402)),1,1)</f>
        <v>25</v>
      </c>
      <c r="F7941">
        <f ca="1">OFFSET(transit!$A$2:$Y$402,TRUNC((ROW()-ROW($F$2))/COLUMNS(transit!$A$2:$Y$402)),MOD(ROW()-ROW($F$2),COLUMNS(transit!$A$2:$Y$402)),1,1)</f>
        <v>43</v>
      </c>
      <c r="G7941">
        <f ca="1">OFFSET(drive!$A$2:$Y$402,TRUNC((ROW()-ROW($G$2))/COLUMNS(drive!$A$2:$Y$402)),MOD(ROW()-ROW($G$2),COLUMNS(drive!$A$2:$Y$402)),1,1)</f>
        <v>15</v>
      </c>
      <c r="H7941" s="5">
        <f ca="1">(VLOOKUP($B7941,weights!$A$2:$R$6,4))*VLOOKUP($B7941,weights!$A$2:$R$6,6)^C7941*(VLOOKUP($B7941,weights!$A$2:$R$6,15)*EXP(VLOOKUP($B7941,weights!$A$2:$R$6,11)*D7941)+VLOOKUP($B7941,weights!$A$2:$R$6,16)*EXP(VLOOKUP($B7941,weights!$A$2:$R$6,12)*E7941)+VLOOKUP($B7941,weights!$A$2:$R$6,17)*EXP(VLOOKUP($B7941,weights!$A$2:$R$6,13)*F7941)+VLOOKUP($B7941,weights!$A$2:$R$6,18)*EXP(VLOOKUP($B7941,weights!$A$2:$R$6,14)*G7941))</f>
        <v>8.8427433031281338E-2</v>
      </c>
    </row>
    <row r="7942" spans="1:8" ht="12.75" x14ac:dyDescent="0.2">
      <c r="A7942">
        <f t="shared" si="0"/>
        <v>318</v>
      </c>
      <c r="B7942" t="str">
        <f t="shared" ref="B7942:C7942" si="7916">B7917</f>
        <v>store</v>
      </c>
      <c r="C7942">
        <f t="shared" si="7916"/>
        <v>0</v>
      </c>
      <c r="D7942">
        <f ca="1">OFFSET(walk!$A$2:$Y$402,TRUNC((ROW()-ROW($D$2))/COLUMNS(walk!$A$2:$Y$402)),MOD(ROW()-ROW($D$2),COLUMNS(walk!$A$2:$Y$402)),1,1)</f>
        <v>10</v>
      </c>
      <c r="E7942">
        <f ca="1">OFFSET(bike!$A$2:$Y$402,TRUNC((ROW()-ROW($E$2))/COLUMNS(bike!$A$2:$Y$402)),MOD(ROW()-ROW($E$2),COLUMNS(bike!$A$2:$Y$402)),1,1)</f>
        <v>2</v>
      </c>
      <c r="F7942">
        <f ca="1">OFFSET(transit!$A$2:$Y$402,TRUNC((ROW()-ROW($F$2))/COLUMNS(transit!$A$2:$Y$402)),MOD(ROW()-ROW($F$2),COLUMNS(transit!$A$2:$Y$402)),1,1)</f>
        <v>10</v>
      </c>
      <c r="G7942">
        <f ca="1">OFFSET(drive!$A$2:$Y$402,TRUNC((ROW()-ROW($G$2))/COLUMNS(drive!$A$2:$Y$402)),MOD(ROW()-ROW($G$2),COLUMNS(drive!$A$2:$Y$402)),1,1)</f>
        <v>2</v>
      </c>
      <c r="H7942" s="5">
        <f ca="1">(VLOOKUP($B7942,weights!$A$2:$R$6,4))*VLOOKUP($B7942,weights!$A$2:$R$6,6)^C7942*(VLOOKUP($B7942,weights!$A$2:$R$6,15)*EXP(VLOOKUP($B7942,weights!$A$2:$R$6,11)*D7942)+VLOOKUP($B7942,weights!$A$2:$R$6,16)*EXP(VLOOKUP($B7942,weights!$A$2:$R$6,12)*E7942)+VLOOKUP($B7942,weights!$A$2:$R$6,17)*EXP(VLOOKUP($B7942,weights!$A$2:$R$6,13)*F7942)+VLOOKUP($B7942,weights!$A$2:$R$6,18)*EXP(VLOOKUP($B7942,weights!$A$2:$R$6,14)*G7942))</f>
        <v>12.366371275486257</v>
      </c>
    </row>
    <row r="7943" spans="1:8" ht="12.75" x14ac:dyDescent="0.2">
      <c r="A7943">
        <f t="shared" si="0"/>
        <v>318</v>
      </c>
      <c r="B7943" t="str">
        <f t="shared" ref="B7943:C7943" si="7917">B7918</f>
        <v>store</v>
      </c>
      <c r="C7943">
        <f t="shared" si="7917"/>
        <v>1</v>
      </c>
      <c r="D7943">
        <f ca="1">OFFSET(walk!$A$2:$Y$402,TRUNC((ROW()-ROW($D$2))/COLUMNS(walk!$A$2:$Y$402)),MOD(ROW()-ROW($D$2),COLUMNS(walk!$A$2:$Y$402)),1,1)</f>
        <v>12</v>
      </c>
      <c r="E7943">
        <f ca="1">OFFSET(bike!$A$2:$Y$402,TRUNC((ROW()-ROW($E$2))/COLUMNS(bike!$A$2:$Y$402)),MOD(ROW()-ROW($E$2),COLUMNS(bike!$A$2:$Y$402)),1,1)</f>
        <v>3</v>
      </c>
      <c r="F7943">
        <f ca="1">OFFSET(transit!$A$2:$Y$402,TRUNC((ROW()-ROW($F$2))/COLUMNS(transit!$A$2:$Y$402)),MOD(ROW()-ROW($F$2),COLUMNS(transit!$A$2:$Y$402)),1,1)</f>
        <v>10</v>
      </c>
      <c r="G7943">
        <f ca="1">OFFSET(drive!$A$2:$Y$402,TRUNC((ROW()-ROW($G$2))/COLUMNS(drive!$A$2:$Y$402)),MOD(ROW()-ROW($G$2),COLUMNS(drive!$A$2:$Y$402)),1,1)</f>
        <v>4</v>
      </c>
      <c r="H7943" s="5">
        <f ca="1">(VLOOKUP($B7943,weights!$A$2:$R$6,4))*VLOOKUP($B7943,weights!$A$2:$R$6,6)^C7943*(VLOOKUP($B7943,weights!$A$2:$R$6,15)*EXP(VLOOKUP($B7943,weights!$A$2:$R$6,11)*D7943)+VLOOKUP($B7943,weights!$A$2:$R$6,16)*EXP(VLOOKUP($B7943,weights!$A$2:$R$6,12)*E7943)+VLOOKUP($B7943,weights!$A$2:$R$6,17)*EXP(VLOOKUP($B7943,weights!$A$2:$R$6,13)*F7943)+VLOOKUP($B7943,weights!$A$2:$R$6,18)*EXP(VLOOKUP($B7943,weights!$A$2:$R$6,14)*G7943))</f>
        <v>5.1904760710380762</v>
      </c>
    </row>
    <row r="7944" spans="1:8" ht="12.75" x14ac:dyDescent="0.2">
      <c r="A7944">
        <f t="shared" si="0"/>
        <v>318</v>
      </c>
      <c r="B7944" t="str">
        <f t="shared" ref="B7944:C7944" si="7918">B7919</f>
        <v>store</v>
      </c>
      <c r="C7944">
        <f t="shared" si="7918"/>
        <v>2</v>
      </c>
      <c r="D7944">
        <f ca="1">OFFSET(walk!$A$2:$Y$402,TRUNC((ROW()-ROW($D$2))/COLUMNS(walk!$A$2:$Y$402)),MOD(ROW()-ROW($D$2),COLUMNS(walk!$A$2:$Y$402)),1,1)</f>
        <v>17</v>
      </c>
      <c r="E7944">
        <f ca="1">OFFSET(bike!$A$2:$Y$402,TRUNC((ROW()-ROW($E$2))/COLUMNS(bike!$A$2:$Y$402)),MOD(ROW()-ROW($E$2),COLUMNS(bike!$A$2:$Y$402)),1,1)</f>
        <v>5</v>
      </c>
      <c r="F7944">
        <f ca="1">OFFSET(transit!$A$2:$Y$402,TRUNC((ROW()-ROW($F$2))/COLUMNS(transit!$A$2:$Y$402)),MOD(ROW()-ROW($F$2),COLUMNS(transit!$A$2:$Y$402)),1,1)</f>
        <v>12</v>
      </c>
      <c r="G7944">
        <f ca="1">OFFSET(drive!$A$2:$Y$402,TRUNC((ROW()-ROW($G$2))/COLUMNS(drive!$A$2:$Y$402)),MOD(ROW()-ROW($G$2),COLUMNS(drive!$A$2:$Y$402)),1,1)</f>
        <v>4</v>
      </c>
      <c r="H7944" s="5">
        <f ca="1">(VLOOKUP($B7944,weights!$A$2:$R$6,4))*VLOOKUP($B7944,weights!$A$2:$R$6,6)^C7944*(VLOOKUP($B7944,weights!$A$2:$R$6,15)*EXP(VLOOKUP($B7944,weights!$A$2:$R$6,11)*D7944)+VLOOKUP($B7944,weights!$A$2:$R$6,16)*EXP(VLOOKUP($B7944,weights!$A$2:$R$6,12)*E7944)+VLOOKUP($B7944,weights!$A$2:$R$6,17)*EXP(VLOOKUP($B7944,weights!$A$2:$R$6,13)*F7944)+VLOOKUP($B7944,weights!$A$2:$R$6,18)*EXP(VLOOKUP($B7944,weights!$A$2:$R$6,14)*G7944))</f>
        <v>2.3235646628029092</v>
      </c>
    </row>
    <row r="7945" spans="1:8" ht="12.75" x14ac:dyDescent="0.2">
      <c r="A7945">
        <f t="shared" si="0"/>
        <v>318</v>
      </c>
      <c r="B7945" t="str">
        <f t="shared" ref="B7945:C7945" si="7919">B7920</f>
        <v>store</v>
      </c>
      <c r="C7945">
        <f t="shared" si="7919"/>
        <v>3</v>
      </c>
      <c r="D7945">
        <f ca="1">OFFSET(walk!$A$2:$Y$402,TRUNC((ROW()-ROW($D$2))/COLUMNS(walk!$A$2:$Y$402)),MOD(ROW()-ROW($D$2),COLUMNS(walk!$A$2:$Y$402)),1,1)</f>
        <v>17</v>
      </c>
      <c r="E7945">
        <f ca="1">OFFSET(bike!$A$2:$Y$402,TRUNC((ROW()-ROW($E$2))/COLUMNS(bike!$A$2:$Y$402)),MOD(ROW()-ROW($E$2),COLUMNS(bike!$A$2:$Y$402)),1,1)</f>
        <v>5</v>
      </c>
      <c r="F7945">
        <f ca="1">OFFSET(transit!$A$2:$Y$402,TRUNC((ROW()-ROW($F$2))/COLUMNS(transit!$A$2:$Y$402)),MOD(ROW()-ROW($F$2),COLUMNS(transit!$A$2:$Y$402)),1,1)</f>
        <v>12</v>
      </c>
      <c r="G7945">
        <f ca="1">OFFSET(drive!$A$2:$Y$402,TRUNC((ROW()-ROW($G$2))/COLUMNS(drive!$A$2:$Y$402)),MOD(ROW()-ROW($G$2),COLUMNS(drive!$A$2:$Y$402)),1,1)</f>
        <v>4</v>
      </c>
      <c r="H7945" s="5">
        <f ca="1">(VLOOKUP($B7945,weights!$A$2:$R$6,4))*VLOOKUP($B7945,weights!$A$2:$R$6,6)^C7945*(VLOOKUP($B7945,weights!$A$2:$R$6,15)*EXP(VLOOKUP($B7945,weights!$A$2:$R$6,11)*D7945)+VLOOKUP($B7945,weights!$A$2:$R$6,16)*EXP(VLOOKUP($B7945,weights!$A$2:$R$6,12)*E7945)+VLOOKUP($B7945,weights!$A$2:$R$6,17)*EXP(VLOOKUP($B7945,weights!$A$2:$R$6,13)*F7945)+VLOOKUP($B7945,weights!$A$2:$R$6,18)*EXP(VLOOKUP($B7945,weights!$A$2:$R$6,14)*G7945))</f>
        <v>1.5670552377042877</v>
      </c>
    </row>
    <row r="7946" spans="1:8" ht="12.75" x14ac:dyDescent="0.2">
      <c r="A7946">
        <f t="shared" si="0"/>
        <v>318</v>
      </c>
      <c r="B7946" t="str">
        <f t="shared" ref="B7946:C7946" si="7920">B7921</f>
        <v>store</v>
      </c>
      <c r="C7946">
        <f t="shared" si="7920"/>
        <v>4</v>
      </c>
      <c r="D7946">
        <f ca="1">OFFSET(walk!$A$2:$Y$402,TRUNC((ROW()-ROW($D$2))/COLUMNS(walk!$A$2:$Y$402)),MOD(ROW()-ROW($D$2),COLUMNS(walk!$A$2:$Y$402)),1,1)</f>
        <v>18</v>
      </c>
      <c r="E7946">
        <f ca="1">OFFSET(bike!$A$2:$Y$402,TRUNC((ROW()-ROW($E$2))/COLUMNS(bike!$A$2:$Y$402)),MOD(ROW()-ROW($E$2),COLUMNS(bike!$A$2:$Y$402)),1,1)</f>
        <v>6</v>
      </c>
      <c r="F7946">
        <f ca="1">OFFSET(transit!$A$2:$Y$402,TRUNC((ROW()-ROW($F$2))/COLUMNS(transit!$A$2:$Y$402)),MOD(ROW()-ROW($F$2),COLUMNS(transit!$A$2:$Y$402)),1,1)</f>
        <v>12</v>
      </c>
      <c r="G7946">
        <f ca="1">OFFSET(drive!$A$2:$Y$402,TRUNC((ROW()-ROW($G$2))/COLUMNS(drive!$A$2:$Y$402)),MOD(ROW()-ROW($G$2),COLUMNS(drive!$A$2:$Y$402)),1,1)</f>
        <v>4</v>
      </c>
      <c r="H7946" s="5">
        <f ca="1">(VLOOKUP($B7946,weights!$A$2:$R$6,4))*VLOOKUP($B7946,weights!$A$2:$R$6,6)^C7946*(VLOOKUP($B7946,weights!$A$2:$R$6,15)*EXP(VLOOKUP($B7946,weights!$A$2:$R$6,11)*D7946)+VLOOKUP($B7946,weights!$A$2:$R$6,16)*EXP(VLOOKUP($B7946,weights!$A$2:$R$6,12)*E7946)+VLOOKUP($B7946,weights!$A$2:$R$6,17)*EXP(VLOOKUP($B7946,weights!$A$2:$R$6,13)*F7946)+VLOOKUP($B7946,weights!$A$2:$R$6,18)*EXP(VLOOKUP($B7946,weights!$A$2:$R$6,14)*G7946))</f>
        <v>0.91967505434703134</v>
      </c>
    </row>
    <row r="7947" spans="1:8" ht="12.75" x14ac:dyDescent="0.2">
      <c r="A7947">
        <f t="shared" si="0"/>
        <v>318</v>
      </c>
      <c r="B7947" t="str">
        <f t="shared" ref="B7947:C7947" si="7921">B7922</f>
        <v>pharmacy</v>
      </c>
      <c r="C7947">
        <f t="shared" si="7921"/>
        <v>0</v>
      </c>
      <c r="D7947">
        <f ca="1">OFFSET(walk!$A$2:$Y$402,TRUNC((ROW()-ROW($D$2))/COLUMNS(walk!$A$2:$Y$402)),MOD(ROW()-ROW($D$2),COLUMNS(walk!$A$2:$Y$402)),1,1)</f>
        <v>14</v>
      </c>
      <c r="E7947">
        <f ca="1">OFFSET(bike!$A$2:$Y$402,TRUNC((ROW()-ROW($E$2))/COLUMNS(bike!$A$2:$Y$402)),MOD(ROW()-ROW($E$2),COLUMNS(bike!$A$2:$Y$402)),1,1)</f>
        <v>4</v>
      </c>
      <c r="F7947">
        <f ca="1">OFFSET(transit!$A$2:$Y$402,TRUNC((ROW()-ROW($F$2))/COLUMNS(transit!$A$2:$Y$402)),MOD(ROW()-ROW($F$2),COLUMNS(transit!$A$2:$Y$402)),1,1)</f>
        <v>14</v>
      </c>
      <c r="G7947">
        <f ca="1">OFFSET(drive!$A$2:$Y$402,TRUNC((ROW()-ROW($G$2))/COLUMNS(drive!$A$2:$Y$402)),MOD(ROW()-ROW($G$2),COLUMNS(drive!$A$2:$Y$402)),1,1)</f>
        <v>3</v>
      </c>
      <c r="H7947" s="5">
        <f ca="1">(VLOOKUP($B7947,weights!$A$2:$R$6,4))*VLOOKUP($B7947,weights!$A$2:$R$6,6)^C7947*(VLOOKUP($B7947,weights!$A$2:$R$6,15)*EXP(VLOOKUP($B7947,weights!$A$2:$R$6,11)*D7947)+VLOOKUP($B7947,weights!$A$2:$R$6,16)*EXP(VLOOKUP($B7947,weights!$A$2:$R$6,12)*E7947)+VLOOKUP($B7947,weights!$A$2:$R$6,17)*EXP(VLOOKUP($B7947,weights!$A$2:$R$6,13)*F7947)+VLOOKUP($B7947,weights!$A$2:$R$6,18)*EXP(VLOOKUP($B7947,weights!$A$2:$R$6,14)*G7947))</f>
        <v>5.008916752400725</v>
      </c>
    </row>
    <row r="7948" spans="1:8" ht="12.75" x14ac:dyDescent="0.2">
      <c r="A7948">
        <f t="shared" si="0"/>
        <v>318</v>
      </c>
      <c r="B7948" t="str">
        <f t="shared" ref="B7948:C7948" si="7922">B7923</f>
        <v>pharmacy</v>
      </c>
      <c r="C7948">
        <f t="shared" si="7922"/>
        <v>1</v>
      </c>
      <c r="D7948">
        <f ca="1">OFFSET(walk!$A$2:$Y$402,TRUNC((ROW()-ROW($D$2))/COLUMNS(walk!$A$2:$Y$402)),MOD(ROW()-ROW($D$2),COLUMNS(walk!$A$2:$Y$402)),1,1)</f>
        <v>17</v>
      </c>
      <c r="E7948">
        <f ca="1">OFFSET(bike!$A$2:$Y$402,TRUNC((ROW()-ROW($E$2))/COLUMNS(bike!$A$2:$Y$402)),MOD(ROW()-ROW($E$2),COLUMNS(bike!$A$2:$Y$402)),1,1)</f>
        <v>6</v>
      </c>
      <c r="F7948">
        <f ca="1">OFFSET(transit!$A$2:$Y$402,TRUNC((ROW()-ROW($F$2))/COLUMNS(transit!$A$2:$Y$402)),MOD(ROW()-ROW($F$2),COLUMNS(transit!$A$2:$Y$402)),1,1)</f>
        <v>16</v>
      </c>
      <c r="G7948">
        <f ca="1">OFFSET(drive!$A$2:$Y$402,TRUNC((ROW()-ROW($G$2))/COLUMNS(drive!$A$2:$Y$402)),MOD(ROW()-ROW($G$2),COLUMNS(drive!$A$2:$Y$402)),1,1)</f>
        <v>4</v>
      </c>
      <c r="H7948" s="5">
        <f ca="1">(VLOOKUP($B7948,weights!$A$2:$R$6,4))*VLOOKUP($B7948,weights!$A$2:$R$6,6)^C7948*(VLOOKUP($B7948,weights!$A$2:$R$6,15)*EXP(VLOOKUP($B7948,weights!$A$2:$R$6,11)*D7948)+VLOOKUP($B7948,weights!$A$2:$R$6,16)*EXP(VLOOKUP($B7948,weights!$A$2:$R$6,12)*E7948)+VLOOKUP($B7948,weights!$A$2:$R$6,17)*EXP(VLOOKUP($B7948,weights!$A$2:$R$6,13)*F7948)+VLOOKUP($B7948,weights!$A$2:$R$6,18)*EXP(VLOOKUP($B7948,weights!$A$2:$R$6,14)*G7948))</f>
        <v>1.6846353744493883</v>
      </c>
    </row>
    <row r="7949" spans="1:8" ht="12.75" x14ac:dyDescent="0.2">
      <c r="A7949">
        <f t="shared" si="0"/>
        <v>318</v>
      </c>
      <c r="B7949" t="str">
        <f t="shared" ref="B7949:C7949" si="7923">B7924</f>
        <v>pharmacy</v>
      </c>
      <c r="C7949">
        <f t="shared" si="7923"/>
        <v>2</v>
      </c>
      <c r="D7949">
        <f ca="1">OFFSET(walk!$A$2:$Y$402,TRUNC((ROW()-ROW($D$2))/COLUMNS(walk!$A$2:$Y$402)),MOD(ROW()-ROW($D$2),COLUMNS(walk!$A$2:$Y$402)),1,1)</f>
        <v>17</v>
      </c>
      <c r="E7949">
        <f ca="1">OFFSET(bike!$A$2:$Y$402,TRUNC((ROW()-ROW($E$2))/COLUMNS(bike!$A$2:$Y$402)),MOD(ROW()-ROW($E$2),COLUMNS(bike!$A$2:$Y$402)),1,1)</f>
        <v>6</v>
      </c>
      <c r="F7949">
        <f ca="1">OFFSET(transit!$A$2:$Y$402,TRUNC((ROW()-ROW($F$2))/COLUMNS(transit!$A$2:$Y$402)),MOD(ROW()-ROW($F$2),COLUMNS(transit!$A$2:$Y$402)),1,1)</f>
        <v>16</v>
      </c>
      <c r="G7949">
        <f ca="1">OFFSET(drive!$A$2:$Y$402,TRUNC((ROW()-ROW($G$2))/COLUMNS(drive!$A$2:$Y$402)),MOD(ROW()-ROW($G$2),COLUMNS(drive!$A$2:$Y$402)),1,1)</f>
        <v>4</v>
      </c>
      <c r="H7949" s="5">
        <f ca="1">(VLOOKUP($B7949,weights!$A$2:$R$6,4))*VLOOKUP($B7949,weights!$A$2:$R$6,6)^C7949*(VLOOKUP($B7949,weights!$A$2:$R$6,15)*EXP(VLOOKUP($B7949,weights!$A$2:$R$6,11)*D7949)+VLOOKUP($B7949,weights!$A$2:$R$6,16)*EXP(VLOOKUP($B7949,weights!$A$2:$R$6,12)*E7949)+VLOOKUP($B7949,weights!$A$2:$R$6,17)*EXP(VLOOKUP($B7949,weights!$A$2:$R$6,13)*F7949)+VLOOKUP($B7949,weights!$A$2:$R$6,18)*EXP(VLOOKUP($B7949,weights!$A$2:$R$6,14)*G7949))</f>
        <v>0.81112073584600186</v>
      </c>
    </row>
    <row r="7950" spans="1:8" ht="12.75" x14ac:dyDescent="0.2">
      <c r="A7950">
        <f t="shared" si="0"/>
        <v>318</v>
      </c>
      <c r="B7950" t="str">
        <f t="shared" ref="B7950:C7950" si="7924">B7925</f>
        <v>bank</v>
      </c>
      <c r="C7950">
        <f t="shared" si="7924"/>
        <v>0</v>
      </c>
      <c r="D7950">
        <f ca="1">OFFSET(walk!$A$2:$Y$402,TRUNC((ROW()-ROW($D$2))/COLUMNS(walk!$A$2:$Y$402)),MOD(ROW()-ROW($D$2),COLUMNS(walk!$A$2:$Y$402)),1,1)</f>
        <v>26</v>
      </c>
      <c r="E7950">
        <f ca="1">OFFSET(bike!$A$2:$Y$402,TRUNC((ROW()-ROW($E$2))/COLUMNS(bike!$A$2:$Y$402)),MOD(ROW()-ROW($E$2),COLUMNS(bike!$A$2:$Y$402)),1,1)</f>
        <v>9</v>
      </c>
      <c r="F7950">
        <f ca="1">OFFSET(transit!$A$2:$Y$402,TRUNC((ROW()-ROW($F$2))/COLUMNS(transit!$A$2:$Y$402)),MOD(ROW()-ROW($F$2),COLUMNS(transit!$A$2:$Y$402)),1,1)</f>
        <v>23</v>
      </c>
      <c r="G7950">
        <f ca="1">OFFSET(drive!$A$2:$Y$402,TRUNC((ROW()-ROW($G$2))/COLUMNS(drive!$A$2:$Y$402)),MOD(ROW()-ROW($G$2),COLUMNS(drive!$A$2:$Y$402)),1,1)</f>
        <v>7</v>
      </c>
      <c r="H7950" s="5">
        <f ca="1">(VLOOKUP($B7950,weights!$A$2:$R$6,4))*VLOOKUP($B7950,weights!$A$2:$R$6,6)^C7950*(VLOOKUP($B7950,weights!$A$2:$R$6,15)*EXP(VLOOKUP($B7950,weights!$A$2:$R$6,11)*D7950)+VLOOKUP($B7950,weights!$A$2:$R$6,16)*EXP(VLOOKUP($B7950,weights!$A$2:$R$6,12)*E7950)+VLOOKUP($B7950,weights!$A$2:$R$6,17)*EXP(VLOOKUP($B7950,weights!$A$2:$R$6,13)*F7950)+VLOOKUP($B7950,weights!$A$2:$R$6,18)*EXP(VLOOKUP($B7950,weights!$A$2:$R$6,14)*G7950))</f>
        <v>1.8493973098076979</v>
      </c>
    </row>
    <row r="7951" spans="1:8" ht="12.75" x14ac:dyDescent="0.2">
      <c r="A7951">
        <f t="shared" si="0"/>
        <v>318</v>
      </c>
      <c r="B7951" t="str">
        <f t="shared" ref="B7951:C7951" si="7925">B7926</f>
        <v>bank</v>
      </c>
      <c r="C7951">
        <f t="shared" si="7925"/>
        <v>1</v>
      </c>
      <c r="D7951">
        <f ca="1">OFFSET(walk!$A$2:$Y$402,TRUNC((ROW()-ROW($D$2))/COLUMNS(walk!$A$2:$Y$402)),MOD(ROW()-ROW($D$2),COLUMNS(walk!$A$2:$Y$402)),1,1)</f>
        <v>39</v>
      </c>
      <c r="E7951">
        <f ca="1">OFFSET(bike!$A$2:$Y$402,TRUNC((ROW()-ROW($E$2))/COLUMNS(bike!$A$2:$Y$402)),MOD(ROW()-ROW($E$2),COLUMNS(bike!$A$2:$Y$402)),1,1)</f>
        <v>13</v>
      </c>
      <c r="F7951">
        <f ca="1">OFFSET(transit!$A$2:$Y$402,TRUNC((ROW()-ROW($F$2))/COLUMNS(transit!$A$2:$Y$402)),MOD(ROW()-ROW($F$2),COLUMNS(transit!$A$2:$Y$402)),1,1)</f>
        <v>32</v>
      </c>
      <c r="G7951">
        <f ca="1">OFFSET(drive!$A$2:$Y$402,TRUNC((ROW()-ROW($G$2))/COLUMNS(drive!$A$2:$Y$402)),MOD(ROW()-ROW($G$2),COLUMNS(drive!$A$2:$Y$402)),1,1)</f>
        <v>7</v>
      </c>
      <c r="H7951" s="5">
        <f ca="1">(VLOOKUP($B7951,weights!$A$2:$R$6,4))*VLOOKUP($B7951,weights!$A$2:$R$6,6)^C7951*(VLOOKUP($B7951,weights!$A$2:$R$6,15)*EXP(VLOOKUP($B7951,weights!$A$2:$R$6,11)*D7951)+VLOOKUP($B7951,weights!$A$2:$R$6,16)*EXP(VLOOKUP($B7951,weights!$A$2:$R$6,12)*E7951)+VLOOKUP($B7951,weights!$A$2:$R$6,17)*EXP(VLOOKUP($B7951,weights!$A$2:$R$6,13)*F7951)+VLOOKUP($B7951,weights!$A$2:$R$6,18)*EXP(VLOOKUP($B7951,weights!$A$2:$R$6,14)*G7951))</f>
        <v>0.54776690266255423</v>
      </c>
    </row>
    <row r="7952" spans="1:8" ht="12.75" x14ac:dyDescent="0.2">
      <c r="A7952">
        <f t="shared" si="0"/>
        <v>319</v>
      </c>
      <c r="B7952" t="str">
        <f t="shared" ref="B7952:C7952" si="7926">B7927</f>
        <v>restaurant</v>
      </c>
      <c r="C7952">
        <f t="shared" si="7926"/>
        <v>0</v>
      </c>
      <c r="D7952">
        <f ca="1">OFFSET(walk!$A$2:$Y$402,TRUNC((ROW()-ROW($D$2))/COLUMNS(walk!$A$2:$Y$402)),MOD(ROW()-ROW($D$2),COLUMNS(walk!$A$2:$Y$402)),1,1)</f>
        <v>7</v>
      </c>
      <c r="E7952">
        <f ca="1">OFFSET(bike!$A$2:$Y$402,TRUNC((ROW()-ROW($E$2))/COLUMNS(bike!$A$2:$Y$402)),MOD(ROW()-ROW($E$2),COLUMNS(bike!$A$2:$Y$402)),1,1)</f>
        <v>2</v>
      </c>
      <c r="F7952">
        <f ca="1">OFFSET(transit!$A$2:$Y$402,TRUNC((ROW()-ROW($F$2))/COLUMNS(transit!$A$2:$Y$402)),MOD(ROW()-ROW($F$2),COLUMNS(transit!$A$2:$Y$402)),1,1)</f>
        <v>3</v>
      </c>
      <c r="G7952">
        <f ca="1">OFFSET(drive!$A$2:$Y$402,TRUNC((ROW()-ROW($G$2))/COLUMNS(drive!$A$2:$Y$402)),MOD(ROW()-ROW($G$2),COLUMNS(drive!$A$2:$Y$402)),1,1)</f>
        <v>1</v>
      </c>
      <c r="H7952" s="5">
        <f ca="1">(VLOOKUP($B7952,weights!$A$2:$R$6,4))*VLOOKUP($B7952,weights!$A$2:$R$6,6)^C7952*(VLOOKUP($B7952,weights!$A$2:$R$6,15)*EXP(VLOOKUP($B7952,weights!$A$2:$R$6,11)*D7952)+VLOOKUP($B7952,weights!$A$2:$R$6,16)*EXP(VLOOKUP($B7952,weights!$A$2:$R$6,12)*E7952)+VLOOKUP($B7952,weights!$A$2:$R$6,17)*EXP(VLOOKUP($B7952,weights!$A$2:$R$6,13)*F7952)+VLOOKUP($B7952,weights!$A$2:$R$6,18)*EXP(VLOOKUP($B7952,weights!$A$2:$R$6,14)*G7952))</f>
        <v>38.876487958495865</v>
      </c>
    </row>
    <row r="7953" spans="1:8" ht="12.75" x14ac:dyDescent="0.2">
      <c r="A7953">
        <f t="shared" si="0"/>
        <v>319</v>
      </c>
      <c r="B7953" t="str">
        <f t="shared" ref="B7953:C7953" si="7927">B7928</f>
        <v>restaurant</v>
      </c>
      <c r="C7953">
        <f t="shared" si="7927"/>
        <v>1</v>
      </c>
      <c r="D7953">
        <f ca="1">OFFSET(walk!$A$2:$Y$402,TRUNC((ROW()-ROW($D$2))/COLUMNS(walk!$A$2:$Y$402)),MOD(ROW()-ROW($D$2),COLUMNS(walk!$A$2:$Y$402)),1,1)</f>
        <v>7</v>
      </c>
      <c r="E7953">
        <f ca="1">OFFSET(bike!$A$2:$Y$402,TRUNC((ROW()-ROW($E$2))/COLUMNS(bike!$A$2:$Y$402)),MOD(ROW()-ROW($E$2),COLUMNS(bike!$A$2:$Y$402)),1,1)</f>
        <v>2</v>
      </c>
      <c r="F7953">
        <f ca="1">OFFSET(transit!$A$2:$Y$402,TRUNC((ROW()-ROW($F$2))/COLUMNS(transit!$A$2:$Y$402)),MOD(ROW()-ROW($F$2),COLUMNS(transit!$A$2:$Y$402)),1,1)</f>
        <v>5</v>
      </c>
      <c r="G7953">
        <f ca="1">OFFSET(drive!$A$2:$Y$402,TRUNC((ROW()-ROW($G$2))/COLUMNS(drive!$A$2:$Y$402)),MOD(ROW()-ROW($G$2),COLUMNS(drive!$A$2:$Y$402)),1,1)</f>
        <v>2</v>
      </c>
      <c r="H7953" s="5">
        <f ca="1">(VLOOKUP($B7953,weights!$A$2:$R$6,4))*VLOOKUP($B7953,weights!$A$2:$R$6,6)^C7953*(VLOOKUP($B7953,weights!$A$2:$R$6,15)*EXP(VLOOKUP($B7953,weights!$A$2:$R$6,11)*D7953)+VLOOKUP($B7953,weights!$A$2:$R$6,16)*EXP(VLOOKUP($B7953,weights!$A$2:$R$6,12)*E7953)+VLOOKUP($B7953,weights!$A$2:$R$6,17)*EXP(VLOOKUP($B7953,weights!$A$2:$R$6,13)*F7953)+VLOOKUP($B7953,weights!$A$2:$R$6,18)*EXP(VLOOKUP($B7953,weights!$A$2:$R$6,14)*G7953))</f>
        <v>30.508737462669515</v>
      </c>
    </row>
    <row r="7954" spans="1:8" ht="12.75" x14ac:dyDescent="0.2">
      <c r="A7954">
        <f t="shared" si="0"/>
        <v>319</v>
      </c>
      <c r="B7954" t="str">
        <f t="shared" ref="B7954:C7954" si="7928">B7929</f>
        <v>restaurant</v>
      </c>
      <c r="C7954">
        <f t="shared" si="7928"/>
        <v>2</v>
      </c>
      <c r="D7954">
        <f ca="1">OFFSET(walk!$A$2:$Y$402,TRUNC((ROW()-ROW($D$2))/COLUMNS(walk!$A$2:$Y$402)),MOD(ROW()-ROW($D$2),COLUMNS(walk!$A$2:$Y$402)),1,1)</f>
        <v>8</v>
      </c>
      <c r="E7954">
        <f ca="1">OFFSET(bike!$A$2:$Y$402,TRUNC((ROW()-ROW($E$2))/COLUMNS(bike!$A$2:$Y$402)),MOD(ROW()-ROW($E$2),COLUMNS(bike!$A$2:$Y$402)),1,1)</f>
        <v>2</v>
      </c>
      <c r="F7954">
        <f ca="1">OFFSET(transit!$A$2:$Y$402,TRUNC((ROW()-ROW($F$2))/COLUMNS(transit!$A$2:$Y$402)),MOD(ROW()-ROW($F$2),COLUMNS(transit!$A$2:$Y$402)),1,1)</f>
        <v>7</v>
      </c>
      <c r="G7954">
        <f ca="1">OFFSET(drive!$A$2:$Y$402,TRUNC((ROW()-ROW($G$2))/COLUMNS(drive!$A$2:$Y$402)),MOD(ROW()-ROW($G$2),COLUMNS(drive!$A$2:$Y$402)),1,1)</f>
        <v>2</v>
      </c>
      <c r="H7954" s="5">
        <f ca="1">(VLOOKUP($B7954,weights!$A$2:$R$6,4))*VLOOKUP($B7954,weights!$A$2:$R$6,6)^C7954*(VLOOKUP($B7954,weights!$A$2:$R$6,15)*EXP(VLOOKUP($B7954,weights!$A$2:$R$6,11)*D7954)+VLOOKUP($B7954,weights!$A$2:$R$6,16)*EXP(VLOOKUP($B7954,weights!$A$2:$R$6,12)*E7954)+VLOOKUP($B7954,weights!$A$2:$R$6,17)*EXP(VLOOKUP($B7954,weights!$A$2:$R$6,13)*F7954)+VLOOKUP($B7954,weights!$A$2:$R$6,18)*EXP(VLOOKUP($B7954,weights!$A$2:$R$6,14)*G7954))</f>
        <v>25.04562218384298</v>
      </c>
    </row>
    <row r="7955" spans="1:8" ht="12.75" x14ac:dyDescent="0.2">
      <c r="A7955">
        <f t="shared" si="0"/>
        <v>319</v>
      </c>
      <c r="B7955" t="str">
        <f t="shared" ref="B7955:C7955" si="7929">B7930</f>
        <v>restaurant</v>
      </c>
      <c r="C7955">
        <f t="shared" si="7929"/>
        <v>3</v>
      </c>
      <c r="D7955">
        <f ca="1">OFFSET(walk!$A$2:$Y$402,TRUNC((ROW()-ROW($D$2))/COLUMNS(walk!$A$2:$Y$402)),MOD(ROW()-ROW($D$2),COLUMNS(walk!$A$2:$Y$402)),1,1)</f>
        <v>8</v>
      </c>
      <c r="E7955">
        <f ca="1">OFFSET(bike!$A$2:$Y$402,TRUNC((ROW()-ROW($E$2))/COLUMNS(bike!$A$2:$Y$402)),MOD(ROW()-ROW($E$2),COLUMNS(bike!$A$2:$Y$402)),1,1)</f>
        <v>2</v>
      </c>
      <c r="F7955">
        <f ca="1">OFFSET(transit!$A$2:$Y$402,TRUNC((ROW()-ROW($F$2))/COLUMNS(transit!$A$2:$Y$402)),MOD(ROW()-ROW($F$2),COLUMNS(transit!$A$2:$Y$402)),1,1)</f>
        <v>7</v>
      </c>
      <c r="G7955">
        <f ca="1">OFFSET(drive!$A$2:$Y$402,TRUNC((ROW()-ROW($G$2))/COLUMNS(drive!$A$2:$Y$402)),MOD(ROW()-ROW($G$2),COLUMNS(drive!$A$2:$Y$402)),1,1)</f>
        <v>3</v>
      </c>
      <c r="H7955" s="5">
        <f ca="1">(VLOOKUP($B7955,weights!$A$2:$R$6,4))*VLOOKUP($B7955,weights!$A$2:$R$6,6)^C7955*(VLOOKUP($B7955,weights!$A$2:$R$6,15)*EXP(VLOOKUP($B7955,weights!$A$2:$R$6,11)*D7955)+VLOOKUP($B7955,weights!$A$2:$R$6,16)*EXP(VLOOKUP($B7955,weights!$A$2:$R$6,12)*E7955)+VLOOKUP($B7955,weights!$A$2:$R$6,17)*EXP(VLOOKUP($B7955,weights!$A$2:$R$6,13)*F7955)+VLOOKUP($B7955,weights!$A$2:$R$6,18)*EXP(VLOOKUP($B7955,weights!$A$2:$R$6,14)*G7955))</f>
        <v>21.156242066064372</v>
      </c>
    </row>
    <row r="7956" spans="1:8" ht="12.75" x14ac:dyDescent="0.2">
      <c r="A7956">
        <f t="shared" si="0"/>
        <v>319</v>
      </c>
      <c r="B7956" t="str">
        <f t="shared" ref="B7956:C7956" si="7930">B7931</f>
        <v>restaurant</v>
      </c>
      <c r="C7956">
        <f t="shared" si="7930"/>
        <v>4</v>
      </c>
      <c r="D7956">
        <f ca="1">OFFSET(walk!$A$2:$Y$402,TRUNC((ROW()-ROW($D$2))/COLUMNS(walk!$A$2:$Y$402)),MOD(ROW()-ROW($D$2),COLUMNS(walk!$A$2:$Y$402)),1,1)</f>
        <v>8</v>
      </c>
      <c r="E7956">
        <f ca="1">OFFSET(bike!$A$2:$Y$402,TRUNC((ROW()-ROW($E$2))/COLUMNS(bike!$A$2:$Y$402)),MOD(ROW()-ROW($E$2),COLUMNS(bike!$A$2:$Y$402)),1,1)</f>
        <v>2</v>
      </c>
      <c r="F7956">
        <f ca="1">OFFSET(transit!$A$2:$Y$402,TRUNC((ROW()-ROW($F$2))/COLUMNS(transit!$A$2:$Y$402)),MOD(ROW()-ROW($F$2),COLUMNS(transit!$A$2:$Y$402)),1,1)</f>
        <v>7</v>
      </c>
      <c r="G7956">
        <f ca="1">OFFSET(drive!$A$2:$Y$402,TRUNC((ROW()-ROW($G$2))/COLUMNS(drive!$A$2:$Y$402)),MOD(ROW()-ROW($G$2),COLUMNS(drive!$A$2:$Y$402)),1,1)</f>
        <v>3</v>
      </c>
      <c r="H7956" s="5">
        <f ca="1">(VLOOKUP($B7956,weights!$A$2:$R$6,4))*VLOOKUP($B7956,weights!$A$2:$R$6,6)^C7956*(VLOOKUP($B7956,weights!$A$2:$R$6,15)*EXP(VLOOKUP($B7956,weights!$A$2:$R$6,11)*D7956)+VLOOKUP($B7956,weights!$A$2:$R$6,16)*EXP(VLOOKUP($B7956,weights!$A$2:$R$6,12)*E7956)+VLOOKUP($B7956,weights!$A$2:$R$6,17)*EXP(VLOOKUP($B7956,weights!$A$2:$R$6,13)*F7956)+VLOOKUP($B7956,weights!$A$2:$R$6,18)*EXP(VLOOKUP($B7956,weights!$A$2:$R$6,14)*G7956))</f>
        <v>18.9622614073614</v>
      </c>
    </row>
    <row r="7957" spans="1:8" ht="12.75" x14ac:dyDescent="0.2">
      <c r="A7957">
        <f t="shared" si="0"/>
        <v>319</v>
      </c>
      <c r="B7957" t="str">
        <f t="shared" ref="B7957:C7957" si="7931">B7932</f>
        <v>restaurant</v>
      </c>
      <c r="C7957">
        <f t="shared" si="7931"/>
        <v>5</v>
      </c>
      <c r="D7957">
        <f ca="1">OFFSET(walk!$A$2:$Y$402,TRUNC((ROW()-ROW($D$2))/COLUMNS(walk!$A$2:$Y$402)),MOD(ROW()-ROW($D$2),COLUMNS(walk!$A$2:$Y$402)),1,1)</f>
        <v>11</v>
      </c>
      <c r="E7957">
        <f ca="1">OFFSET(bike!$A$2:$Y$402,TRUNC((ROW()-ROW($E$2))/COLUMNS(bike!$A$2:$Y$402)),MOD(ROW()-ROW($E$2),COLUMNS(bike!$A$2:$Y$402)),1,1)</f>
        <v>3</v>
      </c>
      <c r="F7957">
        <f ca="1">OFFSET(transit!$A$2:$Y$402,TRUNC((ROW()-ROW($F$2))/COLUMNS(transit!$A$2:$Y$402)),MOD(ROW()-ROW($F$2),COLUMNS(transit!$A$2:$Y$402)),1,1)</f>
        <v>7</v>
      </c>
      <c r="G7957">
        <f ca="1">OFFSET(drive!$A$2:$Y$402,TRUNC((ROW()-ROW($G$2))/COLUMNS(drive!$A$2:$Y$402)),MOD(ROW()-ROW($G$2),COLUMNS(drive!$A$2:$Y$402)),1,1)</f>
        <v>3</v>
      </c>
      <c r="H7957" s="5">
        <f ca="1">(VLOOKUP($B7957,weights!$A$2:$R$6,4))*VLOOKUP($B7957,weights!$A$2:$R$6,6)^C7957*(VLOOKUP($B7957,weights!$A$2:$R$6,15)*EXP(VLOOKUP($B7957,weights!$A$2:$R$6,11)*D7957)+VLOOKUP($B7957,weights!$A$2:$R$6,16)*EXP(VLOOKUP($B7957,weights!$A$2:$R$6,12)*E7957)+VLOOKUP($B7957,weights!$A$2:$R$6,17)*EXP(VLOOKUP($B7957,weights!$A$2:$R$6,13)*F7957)+VLOOKUP($B7957,weights!$A$2:$R$6,18)*EXP(VLOOKUP($B7957,weights!$A$2:$R$6,14)*G7957))</f>
        <v>14.833146777909977</v>
      </c>
    </row>
    <row r="7958" spans="1:8" ht="12.75" x14ac:dyDescent="0.2">
      <c r="A7958">
        <f t="shared" si="0"/>
        <v>319</v>
      </c>
      <c r="B7958" t="str">
        <f t="shared" ref="B7958:C7958" si="7932">B7933</f>
        <v>restaurant</v>
      </c>
      <c r="C7958">
        <f t="shared" si="7932"/>
        <v>6</v>
      </c>
      <c r="D7958">
        <f ca="1">OFFSET(walk!$A$2:$Y$402,TRUNC((ROW()-ROW($D$2))/COLUMNS(walk!$A$2:$Y$402)),MOD(ROW()-ROW($D$2),COLUMNS(walk!$A$2:$Y$402)),1,1)</f>
        <v>11</v>
      </c>
      <c r="E7958">
        <f ca="1">OFFSET(bike!$A$2:$Y$402,TRUNC((ROW()-ROW($E$2))/COLUMNS(bike!$A$2:$Y$402)),MOD(ROW()-ROW($E$2),COLUMNS(bike!$A$2:$Y$402)),1,1)</f>
        <v>4</v>
      </c>
      <c r="F7958">
        <f ca="1">OFFSET(transit!$A$2:$Y$402,TRUNC((ROW()-ROW($F$2))/COLUMNS(transit!$A$2:$Y$402)),MOD(ROW()-ROW($F$2),COLUMNS(transit!$A$2:$Y$402)),1,1)</f>
        <v>8</v>
      </c>
      <c r="G7958">
        <f ca="1">OFFSET(drive!$A$2:$Y$402,TRUNC((ROW()-ROW($G$2))/COLUMNS(drive!$A$2:$Y$402)),MOD(ROW()-ROW($G$2),COLUMNS(drive!$A$2:$Y$402)),1,1)</f>
        <v>3</v>
      </c>
      <c r="H7958" s="5">
        <f ca="1">(VLOOKUP($B7958,weights!$A$2:$R$6,4))*VLOOKUP($B7958,weights!$A$2:$R$6,6)^C7958*(VLOOKUP($B7958,weights!$A$2:$R$6,15)*EXP(VLOOKUP($B7958,weights!$A$2:$R$6,11)*D7958)+VLOOKUP($B7958,weights!$A$2:$R$6,16)*EXP(VLOOKUP($B7958,weights!$A$2:$R$6,12)*E7958)+VLOOKUP($B7958,weights!$A$2:$R$6,17)*EXP(VLOOKUP($B7958,weights!$A$2:$R$6,13)*F7958)+VLOOKUP($B7958,weights!$A$2:$R$6,18)*EXP(VLOOKUP($B7958,weights!$A$2:$R$6,14)*G7958))</f>
        <v>12.02472801049487</v>
      </c>
    </row>
    <row r="7959" spans="1:8" ht="12.75" x14ac:dyDescent="0.2">
      <c r="A7959">
        <f t="shared" si="0"/>
        <v>319</v>
      </c>
      <c r="B7959" t="str">
        <f t="shared" ref="B7959:C7959" si="7933">B7934</f>
        <v>restaurant</v>
      </c>
      <c r="C7959">
        <f t="shared" si="7933"/>
        <v>7</v>
      </c>
      <c r="D7959">
        <f ca="1">OFFSET(walk!$A$2:$Y$402,TRUNC((ROW()-ROW($D$2))/COLUMNS(walk!$A$2:$Y$402)),MOD(ROW()-ROW($D$2),COLUMNS(walk!$A$2:$Y$402)),1,1)</f>
        <v>13</v>
      </c>
      <c r="E7959">
        <f ca="1">OFFSET(bike!$A$2:$Y$402,TRUNC((ROW()-ROW($E$2))/COLUMNS(bike!$A$2:$Y$402)),MOD(ROW()-ROW($E$2),COLUMNS(bike!$A$2:$Y$402)),1,1)</f>
        <v>4</v>
      </c>
      <c r="F7959">
        <f ca="1">OFFSET(transit!$A$2:$Y$402,TRUNC((ROW()-ROW($F$2))/COLUMNS(transit!$A$2:$Y$402)),MOD(ROW()-ROW($F$2),COLUMNS(transit!$A$2:$Y$402)),1,1)</f>
        <v>8</v>
      </c>
      <c r="G7959">
        <f ca="1">OFFSET(drive!$A$2:$Y$402,TRUNC((ROW()-ROW($G$2))/COLUMNS(drive!$A$2:$Y$402)),MOD(ROW()-ROW($G$2),COLUMNS(drive!$A$2:$Y$402)),1,1)</f>
        <v>3</v>
      </c>
      <c r="H7959" s="5">
        <f ca="1">(VLOOKUP($B7959,weights!$A$2:$R$6,4))*VLOOKUP($B7959,weights!$A$2:$R$6,6)^C7959*(VLOOKUP($B7959,weights!$A$2:$R$6,15)*EXP(VLOOKUP($B7959,weights!$A$2:$R$6,11)*D7959)+VLOOKUP($B7959,weights!$A$2:$R$6,16)*EXP(VLOOKUP($B7959,weights!$A$2:$R$6,12)*E7959)+VLOOKUP($B7959,weights!$A$2:$R$6,17)*EXP(VLOOKUP($B7959,weights!$A$2:$R$6,13)*F7959)+VLOOKUP($B7959,weights!$A$2:$R$6,18)*EXP(VLOOKUP($B7959,weights!$A$2:$R$6,14)*G7959))</f>
        <v>10.492135664668748</v>
      </c>
    </row>
    <row r="7960" spans="1:8" ht="12.75" x14ac:dyDescent="0.2">
      <c r="A7960">
        <f t="shared" si="0"/>
        <v>319</v>
      </c>
      <c r="B7960" t="str">
        <f t="shared" ref="B7960:C7960" si="7934">B7935</f>
        <v>restaurant</v>
      </c>
      <c r="C7960">
        <f t="shared" si="7934"/>
        <v>8</v>
      </c>
      <c r="D7960">
        <f ca="1">OFFSET(walk!$A$2:$Y$402,TRUNC((ROW()-ROW($D$2))/COLUMNS(walk!$A$2:$Y$402)),MOD(ROW()-ROW($D$2),COLUMNS(walk!$A$2:$Y$402)),1,1)</f>
        <v>13</v>
      </c>
      <c r="E7960">
        <f ca="1">OFFSET(bike!$A$2:$Y$402,TRUNC((ROW()-ROW($E$2))/COLUMNS(bike!$A$2:$Y$402)),MOD(ROW()-ROW($E$2),COLUMNS(bike!$A$2:$Y$402)),1,1)</f>
        <v>4</v>
      </c>
      <c r="F7960">
        <f ca="1">OFFSET(transit!$A$2:$Y$402,TRUNC((ROW()-ROW($F$2))/COLUMNS(transit!$A$2:$Y$402)),MOD(ROW()-ROW($F$2),COLUMNS(transit!$A$2:$Y$402)),1,1)</f>
        <v>8</v>
      </c>
      <c r="G7960">
        <f ca="1">OFFSET(drive!$A$2:$Y$402,TRUNC((ROW()-ROW($G$2))/COLUMNS(drive!$A$2:$Y$402)),MOD(ROW()-ROW($G$2),COLUMNS(drive!$A$2:$Y$402)),1,1)</f>
        <v>3</v>
      </c>
      <c r="H7960" s="5">
        <f ca="1">(VLOOKUP($B7960,weights!$A$2:$R$6,4))*VLOOKUP($B7960,weights!$A$2:$R$6,6)^C7960*(VLOOKUP($B7960,weights!$A$2:$R$6,15)*EXP(VLOOKUP($B7960,weights!$A$2:$R$6,11)*D7960)+VLOOKUP($B7960,weights!$A$2:$R$6,16)*EXP(VLOOKUP($B7960,weights!$A$2:$R$6,12)*E7960)+VLOOKUP($B7960,weights!$A$2:$R$6,17)*EXP(VLOOKUP($B7960,weights!$A$2:$R$6,13)*F7960)+VLOOKUP($B7960,weights!$A$2:$R$6,18)*EXP(VLOOKUP($B7960,weights!$A$2:$R$6,14)*G7960))</f>
        <v>9.4040623364808766</v>
      </c>
    </row>
    <row r="7961" spans="1:8" ht="12.75" x14ac:dyDescent="0.2">
      <c r="A7961">
        <f t="shared" si="0"/>
        <v>319</v>
      </c>
      <c r="B7961" t="str">
        <f t="shared" ref="B7961:C7961" si="7935">B7936</f>
        <v>restaurant</v>
      </c>
      <c r="C7961">
        <f t="shared" si="7935"/>
        <v>9</v>
      </c>
      <c r="D7961">
        <f ca="1">OFFSET(walk!$A$2:$Y$402,TRUNC((ROW()-ROW($D$2))/COLUMNS(walk!$A$2:$Y$402)),MOD(ROW()-ROW($D$2),COLUMNS(walk!$A$2:$Y$402)),1,1)</f>
        <v>16</v>
      </c>
      <c r="E7961">
        <f ca="1">OFFSET(bike!$A$2:$Y$402,TRUNC((ROW()-ROW($E$2))/COLUMNS(bike!$A$2:$Y$402)),MOD(ROW()-ROW($E$2),COLUMNS(bike!$A$2:$Y$402)),1,1)</f>
        <v>5</v>
      </c>
      <c r="F7961">
        <f ca="1">OFFSET(transit!$A$2:$Y$402,TRUNC((ROW()-ROW($F$2))/COLUMNS(transit!$A$2:$Y$402)),MOD(ROW()-ROW($F$2),COLUMNS(transit!$A$2:$Y$402)),1,1)</f>
        <v>11</v>
      </c>
      <c r="G7961">
        <f ca="1">OFFSET(drive!$A$2:$Y$402,TRUNC((ROW()-ROW($G$2))/COLUMNS(drive!$A$2:$Y$402)),MOD(ROW()-ROW($G$2),COLUMNS(drive!$A$2:$Y$402)),1,1)</f>
        <v>4</v>
      </c>
      <c r="H7961" s="5">
        <f ca="1">(VLOOKUP($B7961,weights!$A$2:$R$6,4))*VLOOKUP($B7961,weights!$A$2:$R$6,6)^C7961*(VLOOKUP($B7961,weights!$A$2:$R$6,15)*EXP(VLOOKUP($B7961,weights!$A$2:$R$6,11)*D7961)+VLOOKUP($B7961,weights!$A$2:$R$6,16)*EXP(VLOOKUP($B7961,weights!$A$2:$R$6,12)*E7961)+VLOOKUP($B7961,weights!$A$2:$R$6,17)*EXP(VLOOKUP($B7961,weights!$A$2:$R$6,13)*F7961)+VLOOKUP($B7961,weights!$A$2:$R$6,18)*EXP(VLOOKUP($B7961,weights!$A$2:$R$6,14)*G7961))</f>
        <v>6.5105420952753814</v>
      </c>
    </row>
    <row r="7962" spans="1:8" ht="12.75" x14ac:dyDescent="0.2">
      <c r="A7962">
        <f t="shared" si="0"/>
        <v>319</v>
      </c>
      <c r="B7962" t="str">
        <f t="shared" ref="B7962:C7962" si="7936">B7937</f>
        <v>supermarket</v>
      </c>
      <c r="C7962">
        <f t="shared" si="7936"/>
        <v>0</v>
      </c>
      <c r="D7962">
        <f ca="1">OFFSET(walk!$A$2:$Y$402,TRUNC((ROW()-ROW($D$2))/COLUMNS(walk!$A$2:$Y$402)),MOD(ROW()-ROW($D$2),COLUMNS(walk!$A$2:$Y$402)),1,1)</f>
        <v>37</v>
      </c>
      <c r="E7962">
        <f ca="1">OFFSET(bike!$A$2:$Y$402,TRUNC((ROW()-ROW($E$2))/COLUMNS(bike!$A$2:$Y$402)),MOD(ROW()-ROW($E$2),COLUMNS(bike!$A$2:$Y$402)),1,1)</f>
        <v>15</v>
      </c>
      <c r="F7962">
        <f ca="1">OFFSET(transit!$A$2:$Y$402,TRUNC((ROW()-ROW($F$2))/COLUMNS(transit!$A$2:$Y$402)),MOD(ROW()-ROW($F$2),COLUMNS(transit!$A$2:$Y$402)),1,1)</f>
        <v>18</v>
      </c>
      <c r="G7962">
        <f ca="1">OFFSET(drive!$A$2:$Y$402,TRUNC((ROW()-ROW($G$2))/COLUMNS(drive!$A$2:$Y$402)),MOD(ROW()-ROW($G$2),COLUMNS(drive!$A$2:$Y$402)),1,1)</f>
        <v>8</v>
      </c>
      <c r="H7962" s="5">
        <f ca="1">(VLOOKUP($B7962,weights!$A$2:$R$6,4))*VLOOKUP($B7962,weights!$A$2:$R$6,6)^C7962*(VLOOKUP($B7962,weights!$A$2:$R$6,15)*EXP(VLOOKUP($B7962,weights!$A$2:$R$6,11)*D7962)+VLOOKUP($B7962,weights!$A$2:$R$6,16)*EXP(VLOOKUP($B7962,weights!$A$2:$R$6,12)*E7962)+VLOOKUP($B7962,weights!$A$2:$R$6,17)*EXP(VLOOKUP($B7962,weights!$A$2:$R$6,13)*F7962)+VLOOKUP($B7962,weights!$A$2:$R$6,18)*EXP(VLOOKUP($B7962,weights!$A$2:$R$6,14)*G7962))</f>
        <v>3.7000486059901969</v>
      </c>
    </row>
    <row r="7963" spans="1:8" ht="12.75" x14ac:dyDescent="0.2">
      <c r="A7963">
        <f t="shared" si="0"/>
        <v>319</v>
      </c>
      <c r="B7963" t="str">
        <f t="shared" ref="B7963:C7963" si="7937">B7938</f>
        <v>supermarket</v>
      </c>
      <c r="C7963">
        <f t="shared" si="7937"/>
        <v>1</v>
      </c>
      <c r="D7963">
        <f ca="1">OFFSET(walk!$A$2:$Y$402,TRUNC((ROW()-ROW($D$2))/COLUMNS(walk!$A$2:$Y$402)),MOD(ROW()-ROW($D$2),COLUMNS(walk!$A$2:$Y$402)),1,1)</f>
        <v>48</v>
      </c>
      <c r="E7963">
        <f ca="1">OFFSET(bike!$A$2:$Y$402,TRUNC((ROW()-ROW($E$2))/COLUMNS(bike!$A$2:$Y$402)),MOD(ROW()-ROW($E$2),COLUMNS(bike!$A$2:$Y$402)),1,1)</f>
        <v>16</v>
      </c>
      <c r="F7963">
        <f ca="1">OFFSET(transit!$A$2:$Y$402,TRUNC((ROW()-ROW($F$2))/COLUMNS(transit!$A$2:$Y$402)),MOD(ROW()-ROW($F$2),COLUMNS(transit!$A$2:$Y$402)),1,1)</f>
        <v>23</v>
      </c>
      <c r="G7963">
        <f ca="1">OFFSET(drive!$A$2:$Y$402,TRUNC((ROW()-ROW($G$2))/COLUMNS(drive!$A$2:$Y$402)),MOD(ROW()-ROW($G$2),COLUMNS(drive!$A$2:$Y$402)),1,1)</f>
        <v>9</v>
      </c>
      <c r="H7963" s="5">
        <f ca="1">(VLOOKUP($B7963,weights!$A$2:$R$6,4))*VLOOKUP($B7963,weights!$A$2:$R$6,6)^C7963*(VLOOKUP($B7963,weights!$A$2:$R$6,15)*EXP(VLOOKUP($B7963,weights!$A$2:$R$6,11)*D7963)+VLOOKUP($B7963,weights!$A$2:$R$6,16)*EXP(VLOOKUP($B7963,weights!$A$2:$R$6,12)*E7963)+VLOOKUP($B7963,weights!$A$2:$R$6,17)*EXP(VLOOKUP($B7963,weights!$A$2:$R$6,13)*F7963)+VLOOKUP($B7963,weights!$A$2:$R$6,18)*EXP(VLOOKUP($B7963,weights!$A$2:$R$6,14)*G7963))</f>
        <v>1.6601628893349873</v>
      </c>
    </row>
    <row r="7964" spans="1:8" ht="12.75" x14ac:dyDescent="0.2">
      <c r="A7964">
        <f t="shared" si="0"/>
        <v>319</v>
      </c>
      <c r="B7964" t="str">
        <f t="shared" ref="B7964:C7964" si="7938">B7939</f>
        <v>supermarket</v>
      </c>
      <c r="C7964">
        <f t="shared" si="7938"/>
        <v>2</v>
      </c>
      <c r="D7964">
        <f ca="1">OFFSET(walk!$A$2:$Y$402,TRUNC((ROW()-ROW($D$2))/COLUMNS(walk!$A$2:$Y$402)),MOD(ROW()-ROW($D$2),COLUMNS(walk!$A$2:$Y$402)),1,1)</f>
        <v>53</v>
      </c>
      <c r="E7964">
        <f ca="1">OFFSET(bike!$A$2:$Y$402,TRUNC((ROW()-ROW($E$2))/COLUMNS(bike!$A$2:$Y$402)),MOD(ROW()-ROW($E$2),COLUMNS(bike!$A$2:$Y$402)),1,1)</f>
        <v>17</v>
      </c>
      <c r="F7964">
        <f ca="1">OFFSET(transit!$A$2:$Y$402,TRUNC((ROW()-ROW($F$2))/COLUMNS(transit!$A$2:$Y$402)),MOD(ROW()-ROW($F$2),COLUMNS(transit!$A$2:$Y$402)),1,1)</f>
        <v>31</v>
      </c>
      <c r="G7964">
        <f ca="1">OFFSET(drive!$A$2:$Y$402,TRUNC((ROW()-ROW($G$2))/COLUMNS(drive!$A$2:$Y$402)),MOD(ROW()-ROW($G$2),COLUMNS(drive!$A$2:$Y$402)),1,1)</f>
        <v>12</v>
      </c>
      <c r="H7964" s="5">
        <f ca="1">(VLOOKUP($B7964,weights!$A$2:$R$6,4))*VLOOKUP($B7964,weights!$A$2:$R$6,6)^C7964*(VLOOKUP($B7964,weights!$A$2:$R$6,15)*EXP(VLOOKUP($B7964,weights!$A$2:$R$6,11)*D7964)+VLOOKUP($B7964,weights!$A$2:$R$6,16)*EXP(VLOOKUP($B7964,weights!$A$2:$R$6,12)*E7964)+VLOOKUP($B7964,weights!$A$2:$R$6,17)*EXP(VLOOKUP($B7964,weights!$A$2:$R$6,13)*F7964)+VLOOKUP($B7964,weights!$A$2:$R$6,18)*EXP(VLOOKUP($B7964,weights!$A$2:$R$6,14)*G7964))</f>
        <v>0.51046149021585829</v>
      </c>
    </row>
    <row r="7965" spans="1:8" ht="12.75" x14ac:dyDescent="0.2">
      <c r="A7965">
        <f t="shared" si="0"/>
        <v>319</v>
      </c>
      <c r="B7965" t="str">
        <f t="shared" ref="B7965:C7965" si="7939">B7940</f>
        <v>supermarket</v>
      </c>
      <c r="C7965">
        <f t="shared" si="7939"/>
        <v>3</v>
      </c>
      <c r="D7965">
        <f ca="1">OFFSET(walk!$A$2:$Y$402,TRUNC((ROW()-ROW($D$2))/COLUMNS(walk!$A$2:$Y$402)),MOD(ROW()-ROW($D$2),COLUMNS(walk!$A$2:$Y$402)),1,1)</f>
        <v>60</v>
      </c>
      <c r="E7965">
        <f ca="1">OFFSET(bike!$A$2:$Y$402,TRUNC((ROW()-ROW($E$2))/COLUMNS(bike!$A$2:$Y$402)),MOD(ROW()-ROW($E$2),COLUMNS(bike!$A$2:$Y$402)),1,1)</f>
        <v>21</v>
      </c>
      <c r="F7965">
        <f ca="1">OFFSET(transit!$A$2:$Y$402,TRUNC((ROW()-ROW($F$2))/COLUMNS(transit!$A$2:$Y$402)),MOD(ROW()-ROW($F$2),COLUMNS(transit!$A$2:$Y$402)),1,1)</f>
        <v>36</v>
      </c>
      <c r="G7965">
        <f ca="1">OFFSET(drive!$A$2:$Y$402,TRUNC((ROW()-ROW($G$2))/COLUMNS(drive!$A$2:$Y$402)),MOD(ROW()-ROW($G$2),COLUMNS(drive!$A$2:$Y$402)),1,1)</f>
        <v>13</v>
      </c>
      <c r="H7965" s="5">
        <f ca="1">(VLOOKUP($B7965,weights!$A$2:$R$6,4))*VLOOKUP($B7965,weights!$A$2:$R$6,6)^C7965*(VLOOKUP($B7965,weights!$A$2:$R$6,15)*EXP(VLOOKUP($B7965,weights!$A$2:$R$6,11)*D7965)+VLOOKUP($B7965,weights!$A$2:$R$6,16)*EXP(VLOOKUP($B7965,weights!$A$2:$R$6,12)*E7965)+VLOOKUP($B7965,weights!$A$2:$R$6,17)*EXP(VLOOKUP($B7965,weights!$A$2:$R$6,13)*F7965)+VLOOKUP($B7965,weights!$A$2:$R$6,18)*EXP(VLOOKUP($B7965,weights!$A$2:$R$6,14)*G7965))</f>
        <v>0.23271149173287209</v>
      </c>
    </row>
    <row r="7966" spans="1:8" ht="12.75" x14ac:dyDescent="0.2">
      <c r="A7966">
        <f t="shared" si="0"/>
        <v>319</v>
      </c>
      <c r="B7966" t="str">
        <f t="shared" ref="B7966:C7966" si="7940">B7941</f>
        <v>supermarket</v>
      </c>
      <c r="C7966">
        <f t="shared" si="7940"/>
        <v>4</v>
      </c>
      <c r="D7966">
        <f ca="1">OFFSET(walk!$A$2:$Y$402,TRUNC((ROW()-ROW($D$2))/COLUMNS(walk!$A$2:$Y$402)),MOD(ROW()-ROW($D$2),COLUMNS(walk!$A$2:$Y$402)),1,1)</f>
        <v>76</v>
      </c>
      <c r="E7966">
        <f ca="1">OFFSET(bike!$A$2:$Y$402,TRUNC((ROW()-ROW($E$2))/COLUMNS(bike!$A$2:$Y$402)),MOD(ROW()-ROW($E$2),COLUMNS(bike!$A$2:$Y$402)),1,1)</f>
        <v>24</v>
      </c>
      <c r="F7966">
        <f ca="1">OFFSET(transit!$A$2:$Y$402,TRUNC((ROW()-ROW($F$2))/COLUMNS(transit!$A$2:$Y$402)),MOD(ROW()-ROW($F$2),COLUMNS(transit!$A$2:$Y$402)),1,1)</f>
        <v>38</v>
      </c>
      <c r="G7966">
        <f ca="1">OFFSET(drive!$A$2:$Y$402,TRUNC((ROW()-ROW($G$2))/COLUMNS(drive!$A$2:$Y$402)),MOD(ROW()-ROW($G$2),COLUMNS(drive!$A$2:$Y$402)),1,1)</f>
        <v>14</v>
      </c>
      <c r="H7966" s="5">
        <f ca="1">(VLOOKUP($B7966,weights!$A$2:$R$6,4))*VLOOKUP($B7966,weights!$A$2:$R$6,6)^C7966*(VLOOKUP($B7966,weights!$A$2:$R$6,15)*EXP(VLOOKUP($B7966,weights!$A$2:$R$6,11)*D7966)+VLOOKUP($B7966,weights!$A$2:$R$6,16)*EXP(VLOOKUP($B7966,weights!$A$2:$R$6,12)*E7966)+VLOOKUP($B7966,weights!$A$2:$R$6,17)*EXP(VLOOKUP($B7966,weights!$A$2:$R$6,13)*F7966)+VLOOKUP($B7966,weights!$A$2:$R$6,18)*EXP(VLOOKUP($B7966,weights!$A$2:$R$6,14)*G7966))</f>
        <v>0.11042900074958152</v>
      </c>
    </row>
    <row r="7967" spans="1:8" ht="12.75" x14ac:dyDescent="0.2">
      <c r="A7967">
        <f t="shared" si="0"/>
        <v>319</v>
      </c>
      <c r="B7967" t="str">
        <f t="shared" ref="B7967:C7967" si="7941">B7942</f>
        <v>store</v>
      </c>
      <c r="C7967">
        <f t="shared" si="7941"/>
        <v>0</v>
      </c>
      <c r="D7967">
        <f ca="1">OFFSET(walk!$A$2:$Y$402,TRUNC((ROW()-ROW($D$2))/COLUMNS(walk!$A$2:$Y$402)),MOD(ROW()-ROW($D$2),COLUMNS(walk!$A$2:$Y$402)),1,1)</f>
        <v>6</v>
      </c>
      <c r="E7967">
        <f ca="1">OFFSET(bike!$A$2:$Y$402,TRUNC((ROW()-ROW($E$2))/COLUMNS(bike!$A$2:$Y$402)),MOD(ROW()-ROW($E$2),COLUMNS(bike!$A$2:$Y$402)),1,1)</f>
        <v>1</v>
      </c>
      <c r="F7967">
        <f ca="1">OFFSET(transit!$A$2:$Y$402,TRUNC((ROW()-ROW($F$2))/COLUMNS(transit!$A$2:$Y$402)),MOD(ROW()-ROW($F$2),COLUMNS(transit!$A$2:$Y$402)),1,1)</f>
        <v>3</v>
      </c>
      <c r="G7967">
        <f ca="1">OFFSET(drive!$A$2:$Y$402,TRUNC((ROW()-ROW($G$2))/COLUMNS(drive!$A$2:$Y$402)),MOD(ROW()-ROW($G$2),COLUMNS(drive!$A$2:$Y$402)),1,1)</f>
        <v>1</v>
      </c>
      <c r="H7967" s="5">
        <f ca="1">(VLOOKUP($B7967,weights!$A$2:$R$6,4))*VLOOKUP($B7967,weights!$A$2:$R$6,6)^C7967*(VLOOKUP($B7967,weights!$A$2:$R$6,15)*EXP(VLOOKUP($B7967,weights!$A$2:$R$6,11)*D7967)+VLOOKUP($B7967,weights!$A$2:$R$6,16)*EXP(VLOOKUP($B7967,weights!$A$2:$R$6,12)*E7967)+VLOOKUP($B7967,weights!$A$2:$R$6,17)*EXP(VLOOKUP($B7967,weights!$A$2:$R$6,13)*F7967)+VLOOKUP($B7967,weights!$A$2:$R$6,18)*EXP(VLOOKUP($B7967,weights!$A$2:$R$6,14)*G7967))</f>
        <v>21.803083053915515</v>
      </c>
    </row>
    <row r="7968" spans="1:8" ht="12.75" x14ac:dyDescent="0.2">
      <c r="A7968">
        <f t="shared" si="0"/>
        <v>319</v>
      </c>
      <c r="B7968" t="str">
        <f t="shared" ref="B7968:C7968" si="7942">B7943</f>
        <v>store</v>
      </c>
      <c r="C7968">
        <f t="shared" si="7942"/>
        <v>1</v>
      </c>
      <c r="D7968">
        <f ca="1">OFFSET(walk!$A$2:$Y$402,TRUNC((ROW()-ROW($D$2))/COLUMNS(walk!$A$2:$Y$402)),MOD(ROW()-ROW($D$2),COLUMNS(walk!$A$2:$Y$402)),1,1)</f>
        <v>13</v>
      </c>
      <c r="E7968">
        <f ca="1">OFFSET(bike!$A$2:$Y$402,TRUNC((ROW()-ROW($E$2))/COLUMNS(bike!$A$2:$Y$402)),MOD(ROW()-ROW($E$2),COLUMNS(bike!$A$2:$Y$402)),1,1)</f>
        <v>4</v>
      </c>
      <c r="F7968">
        <f ca="1">OFFSET(transit!$A$2:$Y$402,TRUNC((ROW()-ROW($F$2))/COLUMNS(transit!$A$2:$Y$402)),MOD(ROW()-ROW($F$2),COLUMNS(transit!$A$2:$Y$402)),1,1)</f>
        <v>7</v>
      </c>
      <c r="G7968">
        <f ca="1">OFFSET(drive!$A$2:$Y$402,TRUNC((ROW()-ROW($G$2))/COLUMNS(drive!$A$2:$Y$402)),MOD(ROW()-ROW($G$2),COLUMNS(drive!$A$2:$Y$402)),1,1)</f>
        <v>3</v>
      </c>
      <c r="H7968" s="5">
        <f ca="1">(VLOOKUP($B7968,weights!$A$2:$R$6,4))*VLOOKUP($B7968,weights!$A$2:$R$6,6)^C7968*(VLOOKUP($B7968,weights!$A$2:$R$6,15)*EXP(VLOOKUP($B7968,weights!$A$2:$R$6,11)*D7968)+VLOOKUP($B7968,weights!$A$2:$R$6,16)*EXP(VLOOKUP($B7968,weights!$A$2:$R$6,12)*E7968)+VLOOKUP($B7968,weights!$A$2:$R$6,17)*EXP(VLOOKUP($B7968,weights!$A$2:$R$6,13)*F7968)+VLOOKUP($B7968,weights!$A$2:$R$6,18)*EXP(VLOOKUP($B7968,weights!$A$2:$R$6,14)*G7968))</f>
        <v>5.4368670931587326</v>
      </c>
    </row>
    <row r="7969" spans="1:8" ht="12.75" x14ac:dyDescent="0.2">
      <c r="A7969">
        <f t="shared" si="0"/>
        <v>319</v>
      </c>
      <c r="B7969" t="str">
        <f t="shared" ref="B7969:C7969" si="7943">B7944</f>
        <v>store</v>
      </c>
      <c r="C7969">
        <f t="shared" si="7943"/>
        <v>2</v>
      </c>
      <c r="D7969">
        <f ca="1">OFFSET(walk!$A$2:$Y$402,TRUNC((ROW()-ROW($D$2))/COLUMNS(walk!$A$2:$Y$402)),MOD(ROW()-ROW($D$2),COLUMNS(walk!$A$2:$Y$402)),1,1)</f>
        <v>13</v>
      </c>
      <c r="E7969">
        <f ca="1">OFFSET(bike!$A$2:$Y$402,TRUNC((ROW()-ROW($E$2))/COLUMNS(bike!$A$2:$Y$402)),MOD(ROW()-ROW($E$2),COLUMNS(bike!$A$2:$Y$402)),1,1)</f>
        <v>4</v>
      </c>
      <c r="F7969">
        <f ca="1">OFFSET(transit!$A$2:$Y$402,TRUNC((ROW()-ROW($F$2))/COLUMNS(transit!$A$2:$Y$402)),MOD(ROW()-ROW($F$2),COLUMNS(transit!$A$2:$Y$402)),1,1)</f>
        <v>7</v>
      </c>
      <c r="G7969">
        <f ca="1">OFFSET(drive!$A$2:$Y$402,TRUNC((ROW()-ROW($G$2))/COLUMNS(drive!$A$2:$Y$402)),MOD(ROW()-ROW($G$2),COLUMNS(drive!$A$2:$Y$402)),1,1)</f>
        <v>3</v>
      </c>
      <c r="H7969" s="5">
        <f ca="1">(VLOOKUP($B7969,weights!$A$2:$R$6,4))*VLOOKUP($B7969,weights!$A$2:$R$6,6)^C7969*(VLOOKUP($B7969,weights!$A$2:$R$6,15)*EXP(VLOOKUP($B7969,weights!$A$2:$R$6,11)*D7969)+VLOOKUP($B7969,weights!$A$2:$R$6,16)*EXP(VLOOKUP($B7969,weights!$A$2:$R$6,12)*E7969)+VLOOKUP($B7969,weights!$A$2:$R$6,17)*EXP(VLOOKUP($B7969,weights!$A$2:$R$6,13)*F7969)+VLOOKUP($B7969,weights!$A$2:$R$6,18)*EXP(VLOOKUP($B7969,weights!$A$2:$R$6,14)*G7969))</f>
        <v>3.6667243186419367</v>
      </c>
    </row>
    <row r="7970" spans="1:8" ht="12.75" x14ac:dyDescent="0.2">
      <c r="A7970">
        <f t="shared" si="0"/>
        <v>319</v>
      </c>
      <c r="B7970" t="str">
        <f t="shared" ref="B7970:C7970" si="7944">B7945</f>
        <v>store</v>
      </c>
      <c r="C7970">
        <f t="shared" si="7944"/>
        <v>3</v>
      </c>
      <c r="D7970">
        <f ca="1">OFFSET(walk!$A$2:$Y$402,TRUNC((ROW()-ROW($D$2))/COLUMNS(walk!$A$2:$Y$402)),MOD(ROW()-ROW($D$2),COLUMNS(walk!$A$2:$Y$402)),1,1)</f>
        <v>14</v>
      </c>
      <c r="E7970">
        <f ca="1">OFFSET(bike!$A$2:$Y$402,TRUNC((ROW()-ROW($E$2))/COLUMNS(bike!$A$2:$Y$402)),MOD(ROW()-ROW($E$2),COLUMNS(bike!$A$2:$Y$402)),1,1)</f>
        <v>4</v>
      </c>
      <c r="F7970">
        <f ca="1">OFFSET(transit!$A$2:$Y$402,TRUNC((ROW()-ROW($F$2))/COLUMNS(transit!$A$2:$Y$402)),MOD(ROW()-ROW($F$2),COLUMNS(transit!$A$2:$Y$402)),1,1)</f>
        <v>7</v>
      </c>
      <c r="G7970">
        <f ca="1">OFFSET(drive!$A$2:$Y$402,TRUNC((ROW()-ROW($G$2))/COLUMNS(drive!$A$2:$Y$402)),MOD(ROW()-ROW($G$2),COLUMNS(drive!$A$2:$Y$402)),1,1)</f>
        <v>3</v>
      </c>
      <c r="H7970" s="5">
        <f ca="1">(VLOOKUP($B7970,weights!$A$2:$R$6,4))*VLOOKUP($B7970,weights!$A$2:$R$6,6)^C7970*(VLOOKUP($B7970,weights!$A$2:$R$6,15)*EXP(VLOOKUP($B7970,weights!$A$2:$R$6,11)*D7970)+VLOOKUP($B7970,weights!$A$2:$R$6,16)*EXP(VLOOKUP($B7970,weights!$A$2:$R$6,12)*E7970)+VLOOKUP($B7970,weights!$A$2:$R$6,17)*EXP(VLOOKUP($B7970,weights!$A$2:$R$6,13)*F7970)+VLOOKUP($B7970,weights!$A$2:$R$6,18)*EXP(VLOOKUP($B7970,weights!$A$2:$R$6,14)*G7970))</f>
        <v>2.4633575726168941</v>
      </c>
    </row>
    <row r="7971" spans="1:8" ht="12.75" x14ac:dyDescent="0.2">
      <c r="A7971">
        <f t="shared" si="0"/>
        <v>319</v>
      </c>
      <c r="B7971" t="str">
        <f t="shared" ref="B7971:C7971" si="7945">B7946</f>
        <v>store</v>
      </c>
      <c r="C7971">
        <f t="shared" si="7945"/>
        <v>4</v>
      </c>
      <c r="D7971">
        <f ca="1">OFFSET(walk!$A$2:$Y$402,TRUNC((ROW()-ROW($D$2))/COLUMNS(walk!$A$2:$Y$402)),MOD(ROW()-ROW($D$2),COLUMNS(walk!$A$2:$Y$402)),1,1)</f>
        <v>14</v>
      </c>
      <c r="E7971">
        <f ca="1">OFFSET(bike!$A$2:$Y$402,TRUNC((ROW()-ROW($E$2))/COLUMNS(bike!$A$2:$Y$402)),MOD(ROW()-ROW($E$2),COLUMNS(bike!$A$2:$Y$402)),1,1)</f>
        <v>5</v>
      </c>
      <c r="F7971">
        <f ca="1">OFFSET(transit!$A$2:$Y$402,TRUNC((ROW()-ROW($F$2))/COLUMNS(transit!$A$2:$Y$402)),MOD(ROW()-ROW($F$2),COLUMNS(transit!$A$2:$Y$402)),1,1)</f>
        <v>8</v>
      </c>
      <c r="G7971">
        <f ca="1">OFFSET(drive!$A$2:$Y$402,TRUNC((ROW()-ROW($G$2))/COLUMNS(drive!$A$2:$Y$402)),MOD(ROW()-ROW($G$2),COLUMNS(drive!$A$2:$Y$402)),1,1)</f>
        <v>3</v>
      </c>
      <c r="H7971" s="5">
        <f ca="1">(VLOOKUP($B7971,weights!$A$2:$R$6,4))*VLOOKUP($B7971,weights!$A$2:$R$6,6)^C7971*(VLOOKUP($B7971,weights!$A$2:$R$6,15)*EXP(VLOOKUP($B7971,weights!$A$2:$R$6,11)*D7971)+VLOOKUP($B7971,weights!$A$2:$R$6,16)*EXP(VLOOKUP($B7971,weights!$A$2:$R$6,12)*E7971)+VLOOKUP($B7971,weights!$A$2:$R$6,17)*EXP(VLOOKUP($B7971,weights!$A$2:$R$6,13)*F7971)+VLOOKUP($B7971,weights!$A$2:$R$6,18)*EXP(VLOOKUP($B7971,weights!$A$2:$R$6,14)*G7971))</f>
        <v>1.4065555864427497</v>
      </c>
    </row>
    <row r="7972" spans="1:8" ht="12.75" x14ac:dyDescent="0.2">
      <c r="A7972">
        <f t="shared" si="0"/>
        <v>319</v>
      </c>
      <c r="B7972" t="str">
        <f t="shared" ref="B7972:C7972" si="7946">B7947</f>
        <v>pharmacy</v>
      </c>
      <c r="C7972">
        <f t="shared" si="7946"/>
        <v>0</v>
      </c>
      <c r="D7972">
        <f ca="1">OFFSET(walk!$A$2:$Y$402,TRUNC((ROW()-ROW($D$2))/COLUMNS(walk!$A$2:$Y$402)),MOD(ROW()-ROW($D$2),COLUMNS(walk!$A$2:$Y$402)),1,1)</f>
        <v>10</v>
      </c>
      <c r="E7972">
        <f ca="1">OFFSET(bike!$A$2:$Y$402,TRUNC((ROW()-ROW($E$2))/COLUMNS(bike!$A$2:$Y$402)),MOD(ROW()-ROW($E$2),COLUMNS(bike!$A$2:$Y$402)),1,1)</f>
        <v>3</v>
      </c>
      <c r="F7972">
        <f ca="1">OFFSET(transit!$A$2:$Y$402,TRUNC((ROW()-ROW($F$2))/COLUMNS(transit!$A$2:$Y$402)),MOD(ROW()-ROW($F$2),COLUMNS(transit!$A$2:$Y$402)),1,1)</f>
        <v>10</v>
      </c>
      <c r="G7972">
        <f ca="1">OFFSET(drive!$A$2:$Y$402,TRUNC((ROW()-ROW($G$2))/COLUMNS(drive!$A$2:$Y$402)),MOD(ROW()-ROW($G$2),COLUMNS(drive!$A$2:$Y$402)),1,1)</f>
        <v>2</v>
      </c>
      <c r="H7972" s="5">
        <f ca="1">(VLOOKUP($B7972,weights!$A$2:$R$6,4))*VLOOKUP($B7972,weights!$A$2:$R$6,6)^C7972*(VLOOKUP($B7972,weights!$A$2:$R$6,15)*EXP(VLOOKUP($B7972,weights!$A$2:$R$6,11)*D7972)+VLOOKUP($B7972,weights!$A$2:$R$6,16)*EXP(VLOOKUP($B7972,weights!$A$2:$R$6,12)*E7972)+VLOOKUP($B7972,weights!$A$2:$R$6,17)*EXP(VLOOKUP($B7972,weights!$A$2:$R$6,13)*F7972)+VLOOKUP($B7972,weights!$A$2:$R$6,18)*EXP(VLOOKUP($B7972,weights!$A$2:$R$6,14)*G7972))</f>
        <v>6.9306407284183704</v>
      </c>
    </row>
    <row r="7973" spans="1:8" ht="12.75" x14ac:dyDescent="0.2">
      <c r="A7973">
        <f t="shared" si="0"/>
        <v>319</v>
      </c>
      <c r="B7973" t="str">
        <f t="shared" ref="B7973:C7973" si="7947">B7948</f>
        <v>pharmacy</v>
      </c>
      <c r="C7973">
        <f t="shared" si="7947"/>
        <v>1</v>
      </c>
      <c r="D7973">
        <f ca="1">OFFSET(walk!$A$2:$Y$402,TRUNC((ROW()-ROW($D$2))/COLUMNS(walk!$A$2:$Y$402)),MOD(ROW()-ROW($D$2),COLUMNS(walk!$A$2:$Y$402)),1,1)</f>
        <v>13</v>
      </c>
      <c r="E7973">
        <f ca="1">OFFSET(bike!$A$2:$Y$402,TRUNC((ROW()-ROW($E$2))/COLUMNS(bike!$A$2:$Y$402)),MOD(ROW()-ROW($E$2),COLUMNS(bike!$A$2:$Y$402)),1,1)</f>
        <v>5</v>
      </c>
      <c r="F7973">
        <f ca="1">OFFSET(transit!$A$2:$Y$402,TRUNC((ROW()-ROW($F$2))/COLUMNS(transit!$A$2:$Y$402)),MOD(ROW()-ROW($F$2),COLUMNS(transit!$A$2:$Y$402)),1,1)</f>
        <v>12</v>
      </c>
      <c r="G7973">
        <f ca="1">OFFSET(drive!$A$2:$Y$402,TRUNC((ROW()-ROW($G$2))/COLUMNS(drive!$A$2:$Y$402)),MOD(ROW()-ROW($G$2),COLUMNS(drive!$A$2:$Y$402)),1,1)</f>
        <v>3</v>
      </c>
      <c r="H7973" s="5">
        <f ca="1">(VLOOKUP($B7973,weights!$A$2:$R$6,4))*VLOOKUP($B7973,weights!$A$2:$R$6,6)^C7973*(VLOOKUP($B7973,weights!$A$2:$R$6,15)*EXP(VLOOKUP($B7973,weights!$A$2:$R$6,11)*D7973)+VLOOKUP($B7973,weights!$A$2:$R$6,16)*EXP(VLOOKUP($B7973,weights!$A$2:$R$6,12)*E7973)+VLOOKUP($B7973,weights!$A$2:$R$6,17)*EXP(VLOOKUP($B7973,weights!$A$2:$R$6,13)*F7973)+VLOOKUP($B7973,weights!$A$2:$R$6,18)*EXP(VLOOKUP($B7973,weights!$A$2:$R$6,14)*G7973))</f>
        <v>2.287900814621938</v>
      </c>
    </row>
    <row r="7974" spans="1:8" ht="12.75" x14ac:dyDescent="0.2">
      <c r="A7974">
        <f t="shared" si="0"/>
        <v>319</v>
      </c>
      <c r="B7974" t="str">
        <f t="shared" ref="B7974:C7974" si="7948">B7949</f>
        <v>pharmacy</v>
      </c>
      <c r="C7974">
        <f t="shared" si="7948"/>
        <v>2</v>
      </c>
      <c r="D7974">
        <f ca="1">OFFSET(walk!$A$2:$Y$402,TRUNC((ROW()-ROW($D$2))/COLUMNS(walk!$A$2:$Y$402)),MOD(ROW()-ROW($D$2),COLUMNS(walk!$A$2:$Y$402)),1,1)</f>
        <v>13</v>
      </c>
      <c r="E7974">
        <f ca="1">OFFSET(bike!$A$2:$Y$402,TRUNC((ROW()-ROW($E$2))/COLUMNS(bike!$A$2:$Y$402)),MOD(ROW()-ROW($E$2),COLUMNS(bike!$A$2:$Y$402)),1,1)</f>
        <v>5</v>
      </c>
      <c r="F7974">
        <f ca="1">OFFSET(transit!$A$2:$Y$402,TRUNC((ROW()-ROW($F$2))/COLUMNS(transit!$A$2:$Y$402)),MOD(ROW()-ROW($F$2),COLUMNS(transit!$A$2:$Y$402)),1,1)</f>
        <v>12</v>
      </c>
      <c r="G7974">
        <f ca="1">OFFSET(drive!$A$2:$Y$402,TRUNC((ROW()-ROW($G$2))/COLUMNS(drive!$A$2:$Y$402)),MOD(ROW()-ROW($G$2),COLUMNS(drive!$A$2:$Y$402)),1,1)</f>
        <v>3</v>
      </c>
      <c r="H7974" s="5">
        <f ca="1">(VLOOKUP($B7974,weights!$A$2:$R$6,4))*VLOOKUP($B7974,weights!$A$2:$R$6,6)^C7974*(VLOOKUP($B7974,weights!$A$2:$R$6,15)*EXP(VLOOKUP($B7974,weights!$A$2:$R$6,11)*D7974)+VLOOKUP($B7974,weights!$A$2:$R$6,16)*EXP(VLOOKUP($B7974,weights!$A$2:$R$6,12)*E7974)+VLOOKUP($B7974,weights!$A$2:$R$6,17)*EXP(VLOOKUP($B7974,weights!$A$2:$R$6,13)*F7974)+VLOOKUP($B7974,weights!$A$2:$R$6,18)*EXP(VLOOKUP($B7974,weights!$A$2:$R$6,14)*G7974))</f>
        <v>1.1015818737068592</v>
      </c>
    </row>
    <row r="7975" spans="1:8" ht="12.75" x14ac:dyDescent="0.2">
      <c r="A7975">
        <f t="shared" si="0"/>
        <v>319</v>
      </c>
      <c r="B7975" t="str">
        <f t="shared" ref="B7975:C7975" si="7949">B7950</f>
        <v>bank</v>
      </c>
      <c r="C7975">
        <f t="shared" si="7949"/>
        <v>0</v>
      </c>
      <c r="D7975">
        <f ca="1">OFFSET(walk!$A$2:$Y$402,TRUNC((ROW()-ROW($D$2))/COLUMNS(walk!$A$2:$Y$402)),MOD(ROW()-ROW($D$2),COLUMNS(walk!$A$2:$Y$402)),1,1)</f>
        <v>22</v>
      </c>
      <c r="E7975">
        <f ca="1">OFFSET(bike!$A$2:$Y$402,TRUNC((ROW()-ROW($E$2))/COLUMNS(bike!$A$2:$Y$402)),MOD(ROW()-ROW($E$2),COLUMNS(bike!$A$2:$Y$402)),1,1)</f>
        <v>9</v>
      </c>
      <c r="F7975">
        <f ca="1">OFFSET(transit!$A$2:$Y$402,TRUNC((ROW()-ROW($F$2))/COLUMNS(transit!$A$2:$Y$402)),MOD(ROW()-ROW($F$2),COLUMNS(transit!$A$2:$Y$402)),1,1)</f>
        <v>21</v>
      </c>
      <c r="G7975">
        <f ca="1">OFFSET(drive!$A$2:$Y$402,TRUNC((ROW()-ROW($G$2))/COLUMNS(drive!$A$2:$Y$402)),MOD(ROW()-ROW($G$2),COLUMNS(drive!$A$2:$Y$402)),1,1)</f>
        <v>6</v>
      </c>
      <c r="H7975" s="5">
        <f ca="1">(VLOOKUP($B7975,weights!$A$2:$R$6,4))*VLOOKUP($B7975,weights!$A$2:$R$6,6)^C7975*(VLOOKUP($B7975,weights!$A$2:$R$6,15)*EXP(VLOOKUP($B7975,weights!$A$2:$R$6,11)*D7975)+VLOOKUP($B7975,weights!$A$2:$R$6,16)*EXP(VLOOKUP($B7975,weights!$A$2:$R$6,12)*E7975)+VLOOKUP($B7975,weights!$A$2:$R$6,17)*EXP(VLOOKUP($B7975,weights!$A$2:$R$6,13)*F7975)+VLOOKUP($B7975,weights!$A$2:$R$6,18)*EXP(VLOOKUP($B7975,weights!$A$2:$R$6,14)*G7975))</f>
        <v>2.1785512444193356</v>
      </c>
    </row>
    <row r="7976" spans="1:8" ht="12.75" x14ac:dyDescent="0.2">
      <c r="A7976">
        <f t="shared" si="0"/>
        <v>319</v>
      </c>
      <c r="B7976" t="str">
        <f t="shared" ref="B7976:C7976" si="7950">B7951</f>
        <v>bank</v>
      </c>
      <c r="C7976">
        <f t="shared" si="7950"/>
        <v>1</v>
      </c>
      <c r="D7976">
        <f ca="1">OFFSET(walk!$A$2:$Y$402,TRUNC((ROW()-ROW($D$2))/COLUMNS(walk!$A$2:$Y$402)),MOD(ROW()-ROW($D$2),COLUMNS(walk!$A$2:$Y$402)),1,1)</f>
        <v>40</v>
      </c>
      <c r="E7976">
        <f ca="1">OFFSET(bike!$A$2:$Y$402,TRUNC((ROW()-ROW($E$2))/COLUMNS(bike!$A$2:$Y$402)),MOD(ROW()-ROW($E$2),COLUMNS(bike!$A$2:$Y$402)),1,1)</f>
        <v>12</v>
      </c>
      <c r="F7976">
        <f ca="1">OFFSET(transit!$A$2:$Y$402,TRUNC((ROW()-ROW($F$2))/COLUMNS(transit!$A$2:$Y$402)),MOD(ROW()-ROW($F$2),COLUMNS(transit!$A$2:$Y$402)),1,1)</f>
        <v>34</v>
      </c>
      <c r="G7976">
        <f ca="1">OFFSET(drive!$A$2:$Y$402,TRUNC((ROW()-ROW($G$2))/COLUMNS(drive!$A$2:$Y$402)),MOD(ROW()-ROW($G$2),COLUMNS(drive!$A$2:$Y$402)),1,1)</f>
        <v>7</v>
      </c>
      <c r="H7976" s="5">
        <f ca="1">(VLOOKUP($B7976,weights!$A$2:$R$6,4))*VLOOKUP($B7976,weights!$A$2:$R$6,6)^C7976*(VLOOKUP($B7976,weights!$A$2:$R$6,15)*EXP(VLOOKUP($B7976,weights!$A$2:$R$6,11)*D7976)+VLOOKUP($B7976,weights!$A$2:$R$6,16)*EXP(VLOOKUP($B7976,weights!$A$2:$R$6,12)*E7976)+VLOOKUP($B7976,weights!$A$2:$R$6,17)*EXP(VLOOKUP($B7976,weights!$A$2:$R$6,13)*F7976)+VLOOKUP($B7976,weights!$A$2:$R$6,18)*EXP(VLOOKUP($B7976,weights!$A$2:$R$6,14)*G7976))</f>
        <v>0.57482096764554957</v>
      </c>
    </row>
    <row r="7977" spans="1:8" ht="12.75" x14ac:dyDescent="0.2">
      <c r="A7977">
        <f t="shared" si="0"/>
        <v>320</v>
      </c>
      <c r="B7977" t="str">
        <f t="shared" ref="B7977:C7977" si="7951">B7952</f>
        <v>restaurant</v>
      </c>
      <c r="C7977">
        <f t="shared" si="7951"/>
        <v>0</v>
      </c>
      <c r="D7977">
        <f ca="1">OFFSET(walk!$A$2:$Y$402,TRUNC((ROW()-ROW($D$2))/COLUMNS(walk!$A$2:$Y$402)),MOD(ROW()-ROW($D$2),COLUMNS(walk!$A$2:$Y$402)),1,1)</f>
        <v>6</v>
      </c>
      <c r="E7977">
        <f ca="1">OFFSET(bike!$A$2:$Y$402,TRUNC((ROW()-ROW($E$2))/COLUMNS(bike!$A$2:$Y$402)),MOD(ROW()-ROW($E$2),COLUMNS(bike!$A$2:$Y$402)),1,1)</f>
        <v>2</v>
      </c>
      <c r="F7977">
        <f ca="1">OFFSET(transit!$A$2:$Y$402,TRUNC((ROW()-ROW($F$2))/COLUMNS(transit!$A$2:$Y$402)),MOD(ROW()-ROW($F$2),COLUMNS(transit!$A$2:$Y$402)),1,1)</f>
        <v>6</v>
      </c>
      <c r="G7977">
        <f ca="1">OFFSET(drive!$A$2:$Y$402,TRUNC((ROW()-ROW($G$2))/COLUMNS(drive!$A$2:$Y$402)),MOD(ROW()-ROW($G$2),COLUMNS(drive!$A$2:$Y$402)),1,1)</f>
        <v>2</v>
      </c>
      <c r="H7977" s="5">
        <f ca="1">(VLOOKUP($B7977,weights!$A$2:$R$6,4))*VLOOKUP($B7977,weights!$A$2:$R$6,6)^C7977*(VLOOKUP($B7977,weights!$A$2:$R$6,15)*EXP(VLOOKUP($B7977,weights!$A$2:$R$6,11)*D7977)+VLOOKUP($B7977,weights!$A$2:$R$6,16)*EXP(VLOOKUP($B7977,weights!$A$2:$R$6,12)*E7977)+VLOOKUP($B7977,weights!$A$2:$R$6,17)*EXP(VLOOKUP($B7977,weights!$A$2:$R$6,13)*F7977)+VLOOKUP($B7977,weights!$A$2:$R$6,18)*EXP(VLOOKUP($B7977,weights!$A$2:$R$6,14)*G7977))</f>
        <v>34.018659724442237</v>
      </c>
    </row>
    <row r="7978" spans="1:8" ht="12.75" x14ac:dyDescent="0.2">
      <c r="A7978">
        <f t="shared" si="0"/>
        <v>320</v>
      </c>
      <c r="B7978" t="str">
        <f t="shared" ref="B7978:C7978" si="7952">B7953</f>
        <v>restaurant</v>
      </c>
      <c r="C7978">
        <f t="shared" si="7952"/>
        <v>1</v>
      </c>
      <c r="D7978">
        <f ca="1">OFFSET(walk!$A$2:$Y$402,TRUNC((ROW()-ROW($D$2))/COLUMNS(walk!$A$2:$Y$402)),MOD(ROW()-ROW($D$2),COLUMNS(walk!$A$2:$Y$402)),1,1)</f>
        <v>8</v>
      </c>
      <c r="E7978">
        <f ca="1">OFFSET(bike!$A$2:$Y$402,TRUNC((ROW()-ROW($E$2))/COLUMNS(bike!$A$2:$Y$402)),MOD(ROW()-ROW($E$2),COLUMNS(bike!$A$2:$Y$402)),1,1)</f>
        <v>2</v>
      </c>
      <c r="F7978">
        <f ca="1">OFFSET(transit!$A$2:$Y$402,TRUNC((ROW()-ROW($F$2))/COLUMNS(transit!$A$2:$Y$402)),MOD(ROW()-ROW($F$2),COLUMNS(transit!$A$2:$Y$402)),1,1)</f>
        <v>8</v>
      </c>
      <c r="G7978">
        <f ca="1">OFFSET(drive!$A$2:$Y$402,TRUNC((ROW()-ROW($G$2))/COLUMNS(drive!$A$2:$Y$402)),MOD(ROW()-ROW($G$2),COLUMNS(drive!$A$2:$Y$402)),1,1)</f>
        <v>2</v>
      </c>
      <c r="H7978" s="5">
        <f ca="1">(VLOOKUP($B7978,weights!$A$2:$R$6,4))*VLOOKUP($B7978,weights!$A$2:$R$6,6)^C7978*(VLOOKUP($B7978,weights!$A$2:$R$6,15)*EXP(VLOOKUP($B7978,weights!$A$2:$R$6,11)*D7978)+VLOOKUP($B7978,weights!$A$2:$R$6,16)*EXP(VLOOKUP($B7978,weights!$A$2:$R$6,12)*E7978)+VLOOKUP($B7978,weights!$A$2:$R$6,17)*EXP(VLOOKUP($B7978,weights!$A$2:$R$6,13)*F7978)+VLOOKUP($B7978,weights!$A$2:$R$6,18)*EXP(VLOOKUP($B7978,weights!$A$2:$R$6,14)*G7978))</f>
        <v>27.228613927368908</v>
      </c>
    </row>
    <row r="7979" spans="1:8" ht="12.75" x14ac:dyDescent="0.2">
      <c r="A7979">
        <f t="shared" si="0"/>
        <v>320</v>
      </c>
      <c r="B7979" t="str">
        <f t="shared" ref="B7979:C7979" si="7953">B7954</f>
        <v>restaurant</v>
      </c>
      <c r="C7979">
        <f t="shared" si="7953"/>
        <v>2</v>
      </c>
      <c r="D7979">
        <f ca="1">OFFSET(walk!$A$2:$Y$402,TRUNC((ROW()-ROW($D$2))/COLUMNS(walk!$A$2:$Y$402)),MOD(ROW()-ROW($D$2),COLUMNS(walk!$A$2:$Y$402)),1,1)</f>
        <v>8</v>
      </c>
      <c r="E7979">
        <f ca="1">OFFSET(bike!$A$2:$Y$402,TRUNC((ROW()-ROW($E$2))/COLUMNS(bike!$A$2:$Y$402)),MOD(ROW()-ROW($E$2),COLUMNS(bike!$A$2:$Y$402)),1,1)</f>
        <v>3</v>
      </c>
      <c r="F7979">
        <f ca="1">OFFSET(transit!$A$2:$Y$402,TRUNC((ROW()-ROW($F$2))/COLUMNS(transit!$A$2:$Y$402)),MOD(ROW()-ROW($F$2),COLUMNS(transit!$A$2:$Y$402)),1,1)</f>
        <v>8</v>
      </c>
      <c r="G7979">
        <f ca="1">OFFSET(drive!$A$2:$Y$402,TRUNC((ROW()-ROW($G$2))/COLUMNS(drive!$A$2:$Y$402)),MOD(ROW()-ROW($G$2),COLUMNS(drive!$A$2:$Y$402)),1,1)</f>
        <v>2</v>
      </c>
      <c r="H7979" s="5">
        <f ca="1">(VLOOKUP($B7979,weights!$A$2:$R$6,4))*VLOOKUP($B7979,weights!$A$2:$R$6,6)^C7979*(VLOOKUP($B7979,weights!$A$2:$R$6,15)*EXP(VLOOKUP($B7979,weights!$A$2:$R$6,11)*D7979)+VLOOKUP($B7979,weights!$A$2:$R$6,16)*EXP(VLOOKUP($B7979,weights!$A$2:$R$6,12)*E7979)+VLOOKUP($B7979,weights!$A$2:$R$6,17)*EXP(VLOOKUP($B7979,weights!$A$2:$R$6,13)*F7979)+VLOOKUP($B7979,weights!$A$2:$R$6,18)*EXP(VLOOKUP($B7979,weights!$A$2:$R$6,14)*G7979))</f>
        <v>22.721698060637458</v>
      </c>
    </row>
    <row r="7980" spans="1:8" ht="12.75" x14ac:dyDescent="0.2">
      <c r="A7980">
        <f t="shared" si="0"/>
        <v>320</v>
      </c>
      <c r="B7980" t="str">
        <f t="shared" ref="B7980:C7980" si="7954">B7955</f>
        <v>restaurant</v>
      </c>
      <c r="C7980">
        <f t="shared" si="7954"/>
        <v>3</v>
      </c>
      <c r="D7980">
        <f ca="1">OFFSET(walk!$A$2:$Y$402,TRUNC((ROW()-ROW($D$2))/COLUMNS(walk!$A$2:$Y$402)),MOD(ROW()-ROW($D$2),COLUMNS(walk!$A$2:$Y$402)),1,1)</f>
        <v>8</v>
      </c>
      <c r="E7980">
        <f ca="1">OFFSET(bike!$A$2:$Y$402,TRUNC((ROW()-ROW($E$2))/COLUMNS(bike!$A$2:$Y$402)),MOD(ROW()-ROW($E$2),COLUMNS(bike!$A$2:$Y$402)),1,1)</f>
        <v>3</v>
      </c>
      <c r="F7980">
        <f ca="1">OFFSET(transit!$A$2:$Y$402,TRUNC((ROW()-ROW($F$2))/COLUMNS(transit!$A$2:$Y$402)),MOD(ROW()-ROW($F$2),COLUMNS(transit!$A$2:$Y$402)),1,1)</f>
        <v>8</v>
      </c>
      <c r="G7980">
        <f ca="1">OFFSET(drive!$A$2:$Y$402,TRUNC((ROW()-ROW($G$2))/COLUMNS(drive!$A$2:$Y$402)),MOD(ROW()-ROW($G$2),COLUMNS(drive!$A$2:$Y$402)),1,1)</f>
        <v>3</v>
      </c>
      <c r="H7980" s="5">
        <f ca="1">(VLOOKUP($B7980,weights!$A$2:$R$6,4))*VLOOKUP($B7980,weights!$A$2:$R$6,6)^C7980*(VLOOKUP($B7980,weights!$A$2:$R$6,15)*EXP(VLOOKUP($B7980,weights!$A$2:$R$6,11)*D7980)+VLOOKUP($B7980,weights!$A$2:$R$6,16)*EXP(VLOOKUP($B7980,weights!$A$2:$R$6,12)*E7980)+VLOOKUP($B7980,weights!$A$2:$R$6,17)*EXP(VLOOKUP($B7980,weights!$A$2:$R$6,13)*F7980)+VLOOKUP($B7980,weights!$A$2:$R$6,18)*EXP(VLOOKUP($B7980,weights!$A$2:$R$6,14)*G7980))</f>
        <v>19.073317481561642</v>
      </c>
    </row>
    <row r="7981" spans="1:8" ht="12.75" x14ac:dyDescent="0.2">
      <c r="A7981">
        <f t="shared" si="0"/>
        <v>320</v>
      </c>
      <c r="B7981" t="str">
        <f t="shared" ref="B7981:C7981" si="7955">B7956</f>
        <v>restaurant</v>
      </c>
      <c r="C7981">
        <f t="shared" si="7955"/>
        <v>4</v>
      </c>
      <c r="D7981">
        <f ca="1">OFFSET(walk!$A$2:$Y$402,TRUNC((ROW()-ROW($D$2))/COLUMNS(walk!$A$2:$Y$402)),MOD(ROW()-ROW($D$2),COLUMNS(walk!$A$2:$Y$402)),1,1)</f>
        <v>9</v>
      </c>
      <c r="E7981">
        <f ca="1">OFFSET(bike!$A$2:$Y$402,TRUNC((ROW()-ROW($E$2))/COLUMNS(bike!$A$2:$Y$402)),MOD(ROW()-ROW($E$2),COLUMNS(bike!$A$2:$Y$402)),1,1)</f>
        <v>3</v>
      </c>
      <c r="F7981">
        <f ca="1">OFFSET(transit!$A$2:$Y$402,TRUNC((ROW()-ROW($F$2))/COLUMNS(transit!$A$2:$Y$402)),MOD(ROW()-ROW($F$2),COLUMNS(transit!$A$2:$Y$402)),1,1)</f>
        <v>9</v>
      </c>
      <c r="G7981">
        <f ca="1">OFFSET(drive!$A$2:$Y$402,TRUNC((ROW()-ROW($G$2))/COLUMNS(drive!$A$2:$Y$402)),MOD(ROW()-ROW($G$2),COLUMNS(drive!$A$2:$Y$402)),1,1)</f>
        <v>3</v>
      </c>
      <c r="H7981" s="5">
        <f ca="1">(VLOOKUP($B7981,weights!$A$2:$R$6,4))*VLOOKUP($B7981,weights!$A$2:$R$6,6)^C7981*(VLOOKUP($B7981,weights!$A$2:$R$6,15)*EXP(VLOOKUP($B7981,weights!$A$2:$R$6,11)*D7981)+VLOOKUP($B7981,weights!$A$2:$R$6,16)*EXP(VLOOKUP($B7981,weights!$A$2:$R$6,12)*E7981)+VLOOKUP($B7981,weights!$A$2:$R$6,17)*EXP(VLOOKUP($B7981,weights!$A$2:$R$6,13)*F7981)+VLOOKUP($B7981,weights!$A$2:$R$6,18)*EXP(VLOOKUP($B7981,weights!$A$2:$R$6,14)*G7981))</f>
        <v>16.217731535431287</v>
      </c>
    </row>
    <row r="7982" spans="1:8" ht="12.75" x14ac:dyDescent="0.2">
      <c r="A7982">
        <f t="shared" si="0"/>
        <v>320</v>
      </c>
      <c r="B7982" t="str">
        <f t="shared" ref="B7982:C7982" si="7956">B7957</f>
        <v>restaurant</v>
      </c>
      <c r="C7982">
        <f t="shared" si="7956"/>
        <v>5</v>
      </c>
      <c r="D7982">
        <f ca="1">OFFSET(walk!$A$2:$Y$402,TRUNC((ROW()-ROW($D$2))/COLUMNS(walk!$A$2:$Y$402)),MOD(ROW()-ROW($D$2),COLUMNS(walk!$A$2:$Y$402)),1,1)</f>
        <v>11</v>
      </c>
      <c r="E7982">
        <f ca="1">OFFSET(bike!$A$2:$Y$402,TRUNC((ROW()-ROW($E$2))/COLUMNS(bike!$A$2:$Y$402)),MOD(ROW()-ROW($E$2),COLUMNS(bike!$A$2:$Y$402)),1,1)</f>
        <v>3</v>
      </c>
      <c r="F7982">
        <f ca="1">OFFSET(transit!$A$2:$Y$402,TRUNC((ROW()-ROW($F$2))/COLUMNS(transit!$A$2:$Y$402)),MOD(ROW()-ROW($F$2),COLUMNS(transit!$A$2:$Y$402)),1,1)</f>
        <v>10</v>
      </c>
      <c r="G7982">
        <f ca="1">OFFSET(drive!$A$2:$Y$402,TRUNC((ROW()-ROW($G$2))/COLUMNS(drive!$A$2:$Y$402)),MOD(ROW()-ROW($G$2),COLUMNS(drive!$A$2:$Y$402)),1,1)</f>
        <v>3</v>
      </c>
      <c r="H7982" s="5">
        <f ca="1">(VLOOKUP($B7982,weights!$A$2:$R$6,4))*VLOOKUP($B7982,weights!$A$2:$R$6,6)^C7982*(VLOOKUP($B7982,weights!$A$2:$R$6,15)*EXP(VLOOKUP($B7982,weights!$A$2:$R$6,11)*D7982)+VLOOKUP($B7982,weights!$A$2:$R$6,16)*EXP(VLOOKUP($B7982,weights!$A$2:$R$6,12)*E7982)+VLOOKUP($B7982,weights!$A$2:$R$6,17)*EXP(VLOOKUP($B7982,weights!$A$2:$R$6,13)*F7982)+VLOOKUP($B7982,weights!$A$2:$R$6,18)*EXP(VLOOKUP($B7982,weights!$A$2:$R$6,14)*G7982))</f>
        <v>13.636737497067912</v>
      </c>
    </row>
    <row r="7983" spans="1:8" ht="12.75" x14ac:dyDescent="0.2">
      <c r="A7983">
        <f t="shared" si="0"/>
        <v>320</v>
      </c>
      <c r="B7983" t="str">
        <f t="shared" ref="B7983:C7983" si="7957">B7958</f>
        <v>restaurant</v>
      </c>
      <c r="C7983">
        <f t="shared" si="7957"/>
        <v>6</v>
      </c>
      <c r="D7983">
        <f ca="1">OFFSET(walk!$A$2:$Y$402,TRUNC((ROW()-ROW($D$2))/COLUMNS(walk!$A$2:$Y$402)),MOD(ROW()-ROW($D$2),COLUMNS(walk!$A$2:$Y$402)),1,1)</f>
        <v>13</v>
      </c>
      <c r="E7983">
        <f ca="1">OFFSET(bike!$A$2:$Y$402,TRUNC((ROW()-ROW($E$2))/COLUMNS(bike!$A$2:$Y$402)),MOD(ROW()-ROW($E$2),COLUMNS(bike!$A$2:$Y$402)),1,1)</f>
        <v>3</v>
      </c>
      <c r="F7983">
        <f ca="1">OFFSET(transit!$A$2:$Y$402,TRUNC((ROW()-ROW($F$2))/COLUMNS(transit!$A$2:$Y$402)),MOD(ROW()-ROW($F$2),COLUMNS(transit!$A$2:$Y$402)),1,1)</f>
        <v>11</v>
      </c>
      <c r="G7983">
        <f ca="1">OFFSET(drive!$A$2:$Y$402,TRUNC((ROW()-ROW($G$2))/COLUMNS(drive!$A$2:$Y$402)),MOD(ROW()-ROW($G$2),COLUMNS(drive!$A$2:$Y$402)),1,1)</f>
        <v>3</v>
      </c>
      <c r="H7983" s="5">
        <f ca="1">(VLOOKUP($B7983,weights!$A$2:$R$6,4))*VLOOKUP($B7983,weights!$A$2:$R$6,6)^C7983*(VLOOKUP($B7983,weights!$A$2:$R$6,15)*EXP(VLOOKUP($B7983,weights!$A$2:$R$6,11)*D7983)+VLOOKUP($B7983,weights!$A$2:$R$6,16)*EXP(VLOOKUP($B7983,weights!$A$2:$R$6,12)*E7983)+VLOOKUP($B7983,weights!$A$2:$R$6,17)*EXP(VLOOKUP($B7983,weights!$A$2:$R$6,13)*F7983)+VLOOKUP($B7983,weights!$A$2:$R$6,18)*EXP(VLOOKUP($B7983,weights!$A$2:$R$6,14)*G7983))</f>
        <v>11.643032189729956</v>
      </c>
    </row>
    <row r="7984" spans="1:8" ht="12.75" x14ac:dyDescent="0.2">
      <c r="A7984">
        <f t="shared" si="0"/>
        <v>320</v>
      </c>
      <c r="B7984" t="str">
        <f t="shared" ref="B7984:C7984" si="7958">B7959</f>
        <v>restaurant</v>
      </c>
      <c r="C7984">
        <f t="shared" si="7958"/>
        <v>7</v>
      </c>
      <c r="D7984">
        <f ca="1">OFFSET(walk!$A$2:$Y$402,TRUNC((ROW()-ROW($D$2))/COLUMNS(walk!$A$2:$Y$402)),MOD(ROW()-ROW($D$2),COLUMNS(walk!$A$2:$Y$402)),1,1)</f>
        <v>14</v>
      </c>
      <c r="E7984">
        <f ca="1">OFFSET(bike!$A$2:$Y$402,TRUNC((ROW()-ROW($E$2))/COLUMNS(bike!$A$2:$Y$402)),MOD(ROW()-ROW($E$2),COLUMNS(bike!$A$2:$Y$402)),1,1)</f>
        <v>5</v>
      </c>
      <c r="F7984">
        <f ca="1">OFFSET(transit!$A$2:$Y$402,TRUNC((ROW()-ROW($F$2))/COLUMNS(transit!$A$2:$Y$402)),MOD(ROW()-ROW($F$2),COLUMNS(transit!$A$2:$Y$402)),1,1)</f>
        <v>11</v>
      </c>
      <c r="G7984">
        <f ca="1">OFFSET(drive!$A$2:$Y$402,TRUNC((ROW()-ROW($G$2))/COLUMNS(drive!$A$2:$Y$402)),MOD(ROW()-ROW($G$2),COLUMNS(drive!$A$2:$Y$402)),1,1)</f>
        <v>4</v>
      </c>
      <c r="H7984" s="5">
        <f ca="1">(VLOOKUP($B7984,weights!$A$2:$R$6,4))*VLOOKUP($B7984,weights!$A$2:$R$6,6)^C7984*(VLOOKUP($B7984,weights!$A$2:$R$6,15)*EXP(VLOOKUP($B7984,weights!$A$2:$R$6,11)*D7984)+VLOOKUP($B7984,weights!$A$2:$R$6,16)*EXP(VLOOKUP($B7984,weights!$A$2:$R$6,12)*E7984)+VLOOKUP($B7984,weights!$A$2:$R$6,17)*EXP(VLOOKUP($B7984,weights!$A$2:$R$6,13)*F7984)+VLOOKUP($B7984,weights!$A$2:$R$6,18)*EXP(VLOOKUP($B7984,weights!$A$2:$R$6,14)*G7984))</f>
        <v>8.2488010228703601</v>
      </c>
    </row>
    <row r="7985" spans="1:8" ht="12.75" x14ac:dyDescent="0.2">
      <c r="A7985">
        <f t="shared" si="0"/>
        <v>320</v>
      </c>
      <c r="B7985" t="str">
        <f t="shared" ref="B7985:C7985" si="7959">B7960</f>
        <v>restaurant</v>
      </c>
      <c r="C7985">
        <f t="shared" si="7959"/>
        <v>8</v>
      </c>
      <c r="D7985">
        <f ca="1">OFFSET(walk!$A$2:$Y$402,TRUNC((ROW()-ROW($D$2))/COLUMNS(walk!$A$2:$Y$402)),MOD(ROW()-ROW($D$2),COLUMNS(walk!$A$2:$Y$402)),1,1)</f>
        <v>18</v>
      </c>
      <c r="E7985">
        <f ca="1">OFFSET(bike!$A$2:$Y$402,TRUNC((ROW()-ROW($E$2))/COLUMNS(bike!$A$2:$Y$402)),MOD(ROW()-ROW($E$2),COLUMNS(bike!$A$2:$Y$402)),1,1)</f>
        <v>5</v>
      </c>
      <c r="F7985">
        <f ca="1">OFFSET(transit!$A$2:$Y$402,TRUNC((ROW()-ROW($F$2))/COLUMNS(transit!$A$2:$Y$402)),MOD(ROW()-ROW($F$2),COLUMNS(transit!$A$2:$Y$402)),1,1)</f>
        <v>12</v>
      </c>
      <c r="G7985">
        <f ca="1">OFFSET(drive!$A$2:$Y$402,TRUNC((ROW()-ROW($G$2))/COLUMNS(drive!$A$2:$Y$402)),MOD(ROW()-ROW($G$2),COLUMNS(drive!$A$2:$Y$402)),1,1)</f>
        <v>4</v>
      </c>
      <c r="H7985" s="5">
        <f ca="1">(VLOOKUP($B7985,weights!$A$2:$R$6,4))*VLOOKUP($B7985,weights!$A$2:$R$6,6)^C7985*(VLOOKUP($B7985,weights!$A$2:$R$6,15)*EXP(VLOOKUP($B7985,weights!$A$2:$R$6,11)*D7985)+VLOOKUP($B7985,weights!$A$2:$R$6,16)*EXP(VLOOKUP($B7985,weights!$A$2:$R$6,12)*E7985)+VLOOKUP($B7985,weights!$A$2:$R$6,17)*EXP(VLOOKUP($B7985,weights!$A$2:$R$6,13)*F7985)+VLOOKUP($B7985,weights!$A$2:$R$6,18)*EXP(VLOOKUP($B7985,weights!$A$2:$R$6,14)*G7985))</f>
        <v>7.0017942057306222</v>
      </c>
    </row>
    <row r="7986" spans="1:8" ht="12.75" x14ac:dyDescent="0.2">
      <c r="A7986">
        <f t="shared" si="0"/>
        <v>320</v>
      </c>
      <c r="B7986" t="str">
        <f t="shared" ref="B7986:C7986" si="7960">B7961</f>
        <v>restaurant</v>
      </c>
      <c r="C7986">
        <f t="shared" si="7960"/>
        <v>9</v>
      </c>
      <c r="D7986">
        <f ca="1">OFFSET(walk!$A$2:$Y$402,TRUNC((ROW()-ROW($D$2))/COLUMNS(walk!$A$2:$Y$402)),MOD(ROW()-ROW($D$2),COLUMNS(walk!$A$2:$Y$402)),1,1)</f>
        <v>18</v>
      </c>
      <c r="E7986">
        <f ca="1">OFFSET(bike!$A$2:$Y$402,TRUNC((ROW()-ROW($E$2))/COLUMNS(bike!$A$2:$Y$402)),MOD(ROW()-ROW($E$2),COLUMNS(bike!$A$2:$Y$402)),1,1)</f>
        <v>5</v>
      </c>
      <c r="F7986">
        <f ca="1">OFFSET(transit!$A$2:$Y$402,TRUNC((ROW()-ROW($F$2))/COLUMNS(transit!$A$2:$Y$402)),MOD(ROW()-ROW($F$2),COLUMNS(transit!$A$2:$Y$402)),1,1)</f>
        <v>12</v>
      </c>
      <c r="G7986">
        <f ca="1">OFFSET(drive!$A$2:$Y$402,TRUNC((ROW()-ROW($G$2))/COLUMNS(drive!$A$2:$Y$402)),MOD(ROW()-ROW($G$2),COLUMNS(drive!$A$2:$Y$402)),1,1)</f>
        <v>4</v>
      </c>
      <c r="H7986" s="5">
        <f ca="1">(VLOOKUP($B7986,weights!$A$2:$R$6,4))*VLOOKUP($B7986,weights!$A$2:$R$6,6)^C7986*(VLOOKUP($B7986,weights!$A$2:$R$6,15)*EXP(VLOOKUP($B7986,weights!$A$2:$R$6,11)*D7986)+VLOOKUP($B7986,weights!$A$2:$R$6,16)*EXP(VLOOKUP($B7986,weights!$A$2:$R$6,12)*E7986)+VLOOKUP($B7986,weights!$A$2:$R$6,17)*EXP(VLOOKUP($B7986,weights!$A$2:$R$6,13)*F7986)+VLOOKUP($B7986,weights!$A$2:$R$6,18)*EXP(VLOOKUP($B7986,weights!$A$2:$R$6,14)*G7986))</f>
        <v>6.275682214025224</v>
      </c>
    </row>
    <row r="7987" spans="1:8" ht="12.75" x14ac:dyDescent="0.2">
      <c r="A7987">
        <f t="shared" si="0"/>
        <v>320</v>
      </c>
      <c r="B7987" t="str">
        <f t="shared" ref="B7987:C7987" si="7961">B7962</f>
        <v>supermarket</v>
      </c>
      <c r="C7987">
        <f t="shared" si="7961"/>
        <v>0</v>
      </c>
      <c r="D7987">
        <f ca="1">OFFSET(walk!$A$2:$Y$402,TRUNC((ROW()-ROW($D$2))/COLUMNS(walk!$A$2:$Y$402)),MOD(ROW()-ROW($D$2),COLUMNS(walk!$A$2:$Y$402)),1,1)</f>
        <v>34</v>
      </c>
      <c r="E7987">
        <f ca="1">OFFSET(bike!$A$2:$Y$402,TRUNC((ROW()-ROW($E$2))/COLUMNS(bike!$A$2:$Y$402)),MOD(ROW()-ROW($E$2),COLUMNS(bike!$A$2:$Y$402)),1,1)</f>
        <v>13</v>
      </c>
      <c r="F7987">
        <f ca="1">OFFSET(transit!$A$2:$Y$402,TRUNC((ROW()-ROW($F$2))/COLUMNS(transit!$A$2:$Y$402)),MOD(ROW()-ROW($F$2),COLUMNS(transit!$A$2:$Y$402)),1,1)</f>
        <v>23</v>
      </c>
      <c r="G7987">
        <f ca="1">OFFSET(drive!$A$2:$Y$402,TRUNC((ROW()-ROW($G$2))/COLUMNS(drive!$A$2:$Y$402)),MOD(ROW()-ROW($G$2),COLUMNS(drive!$A$2:$Y$402)),1,1)</f>
        <v>7</v>
      </c>
      <c r="H7987" s="5">
        <f ca="1">(VLOOKUP($B7987,weights!$A$2:$R$6,4))*VLOOKUP($B7987,weights!$A$2:$R$6,6)^C7987*(VLOOKUP($B7987,weights!$A$2:$R$6,15)*EXP(VLOOKUP($B7987,weights!$A$2:$R$6,11)*D7987)+VLOOKUP($B7987,weights!$A$2:$R$6,16)*EXP(VLOOKUP($B7987,weights!$A$2:$R$6,12)*E7987)+VLOOKUP($B7987,weights!$A$2:$R$6,17)*EXP(VLOOKUP($B7987,weights!$A$2:$R$6,13)*F7987)+VLOOKUP($B7987,weights!$A$2:$R$6,18)*EXP(VLOOKUP($B7987,weights!$A$2:$R$6,14)*G7987))</f>
        <v>4.2817287713509122</v>
      </c>
    </row>
    <row r="7988" spans="1:8" ht="12.75" x14ac:dyDescent="0.2">
      <c r="A7988">
        <f t="shared" si="0"/>
        <v>320</v>
      </c>
      <c r="B7988" t="str">
        <f t="shared" ref="B7988:C7988" si="7962">B7963</f>
        <v>supermarket</v>
      </c>
      <c r="C7988">
        <f t="shared" si="7962"/>
        <v>1</v>
      </c>
      <c r="D7988">
        <f ca="1">OFFSET(walk!$A$2:$Y$402,TRUNC((ROW()-ROW($D$2))/COLUMNS(walk!$A$2:$Y$402)),MOD(ROW()-ROW($D$2),COLUMNS(walk!$A$2:$Y$402)),1,1)</f>
        <v>43</v>
      </c>
      <c r="E7988">
        <f ca="1">OFFSET(bike!$A$2:$Y$402,TRUNC((ROW()-ROW($E$2))/COLUMNS(bike!$A$2:$Y$402)),MOD(ROW()-ROW($E$2),COLUMNS(bike!$A$2:$Y$402)),1,1)</f>
        <v>14</v>
      </c>
      <c r="F7988">
        <f ca="1">OFFSET(transit!$A$2:$Y$402,TRUNC((ROW()-ROW($F$2))/COLUMNS(transit!$A$2:$Y$402)),MOD(ROW()-ROW($F$2),COLUMNS(transit!$A$2:$Y$402)),1,1)</f>
        <v>26</v>
      </c>
      <c r="G7988">
        <f ca="1">OFFSET(drive!$A$2:$Y$402,TRUNC((ROW()-ROW($G$2))/COLUMNS(drive!$A$2:$Y$402)),MOD(ROW()-ROW($G$2),COLUMNS(drive!$A$2:$Y$402)),1,1)</f>
        <v>8</v>
      </c>
      <c r="H7988" s="5">
        <f ca="1">(VLOOKUP($B7988,weights!$A$2:$R$6,4))*VLOOKUP($B7988,weights!$A$2:$R$6,6)^C7988*(VLOOKUP($B7988,weights!$A$2:$R$6,15)*EXP(VLOOKUP($B7988,weights!$A$2:$R$6,11)*D7988)+VLOOKUP($B7988,weights!$A$2:$R$6,16)*EXP(VLOOKUP($B7988,weights!$A$2:$R$6,12)*E7988)+VLOOKUP($B7988,weights!$A$2:$R$6,17)*EXP(VLOOKUP($B7988,weights!$A$2:$R$6,13)*F7988)+VLOOKUP($B7988,weights!$A$2:$R$6,18)*EXP(VLOOKUP($B7988,weights!$A$2:$R$6,14)*G7988))</f>
        <v>2.0258909284354427</v>
      </c>
    </row>
    <row r="7989" spans="1:8" ht="12.75" x14ac:dyDescent="0.2">
      <c r="A7989">
        <f t="shared" si="0"/>
        <v>320</v>
      </c>
      <c r="B7989" t="str">
        <f t="shared" ref="B7989:C7989" si="7963">B7964</f>
        <v>supermarket</v>
      </c>
      <c r="C7989">
        <f t="shared" si="7963"/>
        <v>2</v>
      </c>
      <c r="D7989">
        <f ca="1">OFFSET(walk!$A$2:$Y$402,TRUNC((ROW()-ROW($D$2))/COLUMNS(walk!$A$2:$Y$402)),MOD(ROW()-ROW($D$2),COLUMNS(walk!$A$2:$Y$402)),1,1)</f>
        <v>48</v>
      </c>
      <c r="E7989">
        <f ca="1">OFFSET(bike!$A$2:$Y$402,TRUNC((ROW()-ROW($E$2))/COLUMNS(bike!$A$2:$Y$402)),MOD(ROW()-ROW($E$2),COLUMNS(bike!$A$2:$Y$402)),1,1)</f>
        <v>15</v>
      </c>
      <c r="F7989">
        <f ca="1">OFFSET(transit!$A$2:$Y$402,TRUNC((ROW()-ROW($F$2))/COLUMNS(transit!$A$2:$Y$402)),MOD(ROW()-ROW($F$2),COLUMNS(transit!$A$2:$Y$402)),1,1)</f>
        <v>27</v>
      </c>
      <c r="G7989">
        <f ca="1">OFFSET(drive!$A$2:$Y$402,TRUNC((ROW()-ROW($G$2))/COLUMNS(drive!$A$2:$Y$402)),MOD(ROW()-ROW($G$2),COLUMNS(drive!$A$2:$Y$402)),1,1)</f>
        <v>11</v>
      </c>
      <c r="H7989" s="5">
        <f ca="1">(VLOOKUP($B7989,weights!$A$2:$R$6,4))*VLOOKUP($B7989,weights!$A$2:$R$6,6)^C7989*(VLOOKUP($B7989,weights!$A$2:$R$6,15)*EXP(VLOOKUP($B7989,weights!$A$2:$R$6,11)*D7989)+VLOOKUP($B7989,weights!$A$2:$R$6,16)*EXP(VLOOKUP($B7989,weights!$A$2:$R$6,12)*E7989)+VLOOKUP($B7989,weights!$A$2:$R$6,17)*EXP(VLOOKUP($B7989,weights!$A$2:$R$6,13)*F7989)+VLOOKUP($B7989,weights!$A$2:$R$6,18)*EXP(VLOOKUP($B7989,weights!$A$2:$R$6,14)*G7989))</f>
        <v>0.663286610167105</v>
      </c>
    </row>
    <row r="7990" spans="1:8" ht="12.75" x14ac:dyDescent="0.2">
      <c r="A7990">
        <f t="shared" si="0"/>
        <v>320</v>
      </c>
      <c r="B7990" t="str">
        <f t="shared" ref="B7990:C7990" si="7964">B7965</f>
        <v>supermarket</v>
      </c>
      <c r="C7990">
        <f t="shared" si="7964"/>
        <v>3</v>
      </c>
      <c r="D7990">
        <f ca="1">OFFSET(walk!$A$2:$Y$402,TRUNC((ROW()-ROW($D$2))/COLUMNS(walk!$A$2:$Y$402)),MOD(ROW()-ROW($D$2),COLUMNS(walk!$A$2:$Y$402)),1,1)</f>
        <v>55</v>
      </c>
      <c r="E7990">
        <f ca="1">OFFSET(bike!$A$2:$Y$402,TRUNC((ROW()-ROW($E$2))/COLUMNS(bike!$A$2:$Y$402)),MOD(ROW()-ROW($E$2),COLUMNS(bike!$A$2:$Y$402)),1,1)</f>
        <v>18</v>
      </c>
      <c r="F7990">
        <f ca="1">OFFSET(transit!$A$2:$Y$402,TRUNC((ROW()-ROW($F$2))/COLUMNS(transit!$A$2:$Y$402)),MOD(ROW()-ROW($F$2),COLUMNS(transit!$A$2:$Y$402)),1,1)</f>
        <v>34</v>
      </c>
      <c r="G7990">
        <f ca="1">OFFSET(drive!$A$2:$Y$402,TRUNC((ROW()-ROW($G$2))/COLUMNS(drive!$A$2:$Y$402)),MOD(ROW()-ROW($G$2),COLUMNS(drive!$A$2:$Y$402)),1,1)</f>
        <v>13</v>
      </c>
      <c r="H7990" s="5">
        <f ca="1">(VLOOKUP($B7990,weights!$A$2:$R$6,4))*VLOOKUP($B7990,weights!$A$2:$R$6,6)^C7990*(VLOOKUP($B7990,weights!$A$2:$R$6,15)*EXP(VLOOKUP($B7990,weights!$A$2:$R$6,11)*D7990)+VLOOKUP($B7990,weights!$A$2:$R$6,16)*EXP(VLOOKUP($B7990,weights!$A$2:$R$6,12)*E7990)+VLOOKUP($B7990,weights!$A$2:$R$6,17)*EXP(VLOOKUP($B7990,weights!$A$2:$R$6,13)*F7990)+VLOOKUP($B7990,weights!$A$2:$R$6,18)*EXP(VLOOKUP($B7990,weights!$A$2:$R$6,14)*G7990))</f>
        <v>0.24270749093655725</v>
      </c>
    </row>
    <row r="7991" spans="1:8" ht="12.75" x14ac:dyDescent="0.2">
      <c r="A7991">
        <f t="shared" si="0"/>
        <v>320</v>
      </c>
      <c r="B7991" t="str">
        <f t="shared" ref="B7991:C7991" si="7965">B7966</f>
        <v>supermarket</v>
      </c>
      <c r="C7991">
        <f t="shared" si="7965"/>
        <v>4</v>
      </c>
      <c r="D7991">
        <f ca="1">OFFSET(walk!$A$2:$Y$402,TRUNC((ROW()-ROW($D$2))/COLUMNS(walk!$A$2:$Y$402)),MOD(ROW()-ROW($D$2),COLUMNS(walk!$A$2:$Y$402)),1,1)</f>
        <v>71</v>
      </c>
      <c r="E7991">
        <f ca="1">OFFSET(bike!$A$2:$Y$402,TRUNC((ROW()-ROW($E$2))/COLUMNS(bike!$A$2:$Y$402)),MOD(ROW()-ROW($E$2),COLUMNS(bike!$A$2:$Y$402)),1,1)</f>
        <v>24</v>
      </c>
      <c r="F7991">
        <f ca="1">OFFSET(transit!$A$2:$Y$402,TRUNC((ROW()-ROW($F$2))/COLUMNS(transit!$A$2:$Y$402)),MOD(ROW()-ROW($F$2),COLUMNS(transit!$A$2:$Y$402)),1,1)</f>
        <v>40</v>
      </c>
      <c r="G7991">
        <f ca="1">OFFSET(drive!$A$2:$Y$402,TRUNC((ROW()-ROW($G$2))/COLUMNS(drive!$A$2:$Y$402)),MOD(ROW()-ROW($G$2),COLUMNS(drive!$A$2:$Y$402)),1,1)</f>
        <v>14</v>
      </c>
      <c r="H7991" s="5">
        <f ca="1">(VLOOKUP($B7991,weights!$A$2:$R$6,4))*VLOOKUP($B7991,weights!$A$2:$R$6,6)^C7991*(VLOOKUP($B7991,weights!$A$2:$R$6,15)*EXP(VLOOKUP($B7991,weights!$A$2:$R$6,11)*D7991)+VLOOKUP($B7991,weights!$A$2:$R$6,16)*EXP(VLOOKUP($B7991,weights!$A$2:$R$6,12)*E7991)+VLOOKUP($B7991,weights!$A$2:$R$6,17)*EXP(VLOOKUP($B7991,weights!$A$2:$R$6,13)*F7991)+VLOOKUP($B7991,weights!$A$2:$R$6,18)*EXP(VLOOKUP($B7991,weights!$A$2:$R$6,14)*G7991))</f>
        <v>0.11000956721899759</v>
      </c>
    </row>
    <row r="7992" spans="1:8" ht="12.75" x14ac:dyDescent="0.2">
      <c r="A7992">
        <f t="shared" si="0"/>
        <v>320</v>
      </c>
      <c r="B7992" t="str">
        <f t="shared" ref="B7992:C7992" si="7966">B7967</f>
        <v>store</v>
      </c>
      <c r="C7992">
        <f t="shared" si="7966"/>
        <v>0</v>
      </c>
      <c r="D7992">
        <f ca="1">OFFSET(walk!$A$2:$Y$402,TRUNC((ROW()-ROW($D$2))/COLUMNS(walk!$A$2:$Y$402)),MOD(ROW()-ROW($D$2),COLUMNS(walk!$A$2:$Y$402)),1,1)</f>
        <v>6</v>
      </c>
      <c r="E7992">
        <f ca="1">OFFSET(bike!$A$2:$Y$402,TRUNC((ROW()-ROW($E$2))/COLUMNS(bike!$A$2:$Y$402)),MOD(ROW()-ROW($E$2),COLUMNS(bike!$A$2:$Y$402)),1,1)</f>
        <v>2</v>
      </c>
      <c r="F7992">
        <f ca="1">OFFSET(transit!$A$2:$Y$402,TRUNC((ROW()-ROW($F$2))/COLUMNS(transit!$A$2:$Y$402)),MOD(ROW()-ROW($F$2),COLUMNS(transit!$A$2:$Y$402)),1,1)</f>
        <v>6</v>
      </c>
      <c r="G7992">
        <f ca="1">OFFSET(drive!$A$2:$Y$402,TRUNC((ROW()-ROW($G$2))/COLUMNS(drive!$A$2:$Y$402)),MOD(ROW()-ROW($G$2),COLUMNS(drive!$A$2:$Y$402)),1,1)</f>
        <v>2</v>
      </c>
      <c r="H7992" s="5">
        <f ca="1">(VLOOKUP($B7992,weights!$A$2:$R$6,4))*VLOOKUP($B7992,weights!$A$2:$R$6,6)^C7992*(VLOOKUP($B7992,weights!$A$2:$R$6,15)*EXP(VLOOKUP($B7992,weights!$A$2:$R$6,11)*D7992)+VLOOKUP($B7992,weights!$A$2:$R$6,16)*EXP(VLOOKUP($B7992,weights!$A$2:$R$6,12)*E7992)+VLOOKUP($B7992,weights!$A$2:$R$6,17)*EXP(VLOOKUP($B7992,weights!$A$2:$R$6,13)*F7992)+VLOOKUP($B7992,weights!$A$2:$R$6,18)*EXP(VLOOKUP($B7992,weights!$A$2:$R$6,14)*G7992))</f>
        <v>14.540724122942899</v>
      </c>
    </row>
    <row r="7993" spans="1:8" ht="12.75" x14ac:dyDescent="0.2">
      <c r="A7993">
        <f t="shared" si="0"/>
        <v>320</v>
      </c>
      <c r="B7993" t="str">
        <f t="shared" ref="B7993:C7993" si="7967">B7968</f>
        <v>store</v>
      </c>
      <c r="C7993">
        <f t="shared" si="7967"/>
        <v>1</v>
      </c>
      <c r="D7993">
        <f ca="1">OFFSET(walk!$A$2:$Y$402,TRUNC((ROW()-ROW($D$2))/COLUMNS(walk!$A$2:$Y$402)),MOD(ROW()-ROW($D$2),COLUMNS(walk!$A$2:$Y$402)),1,1)</f>
        <v>7</v>
      </c>
      <c r="E7993">
        <f ca="1">OFFSET(bike!$A$2:$Y$402,TRUNC((ROW()-ROW($E$2))/COLUMNS(bike!$A$2:$Y$402)),MOD(ROW()-ROW($E$2),COLUMNS(bike!$A$2:$Y$402)),1,1)</f>
        <v>3</v>
      </c>
      <c r="F7993">
        <f ca="1">OFFSET(transit!$A$2:$Y$402,TRUNC((ROW()-ROW($F$2))/COLUMNS(transit!$A$2:$Y$402)),MOD(ROW()-ROW($F$2),COLUMNS(transit!$A$2:$Y$402)),1,1)</f>
        <v>7</v>
      </c>
      <c r="G7993">
        <f ca="1">OFFSET(drive!$A$2:$Y$402,TRUNC((ROW()-ROW($G$2))/COLUMNS(drive!$A$2:$Y$402)),MOD(ROW()-ROW($G$2),COLUMNS(drive!$A$2:$Y$402)),1,1)</f>
        <v>2</v>
      </c>
      <c r="H7993" s="5">
        <f ca="1">(VLOOKUP($B7993,weights!$A$2:$R$6,4))*VLOOKUP($B7993,weights!$A$2:$R$6,6)^C7993*(VLOOKUP($B7993,weights!$A$2:$R$6,15)*EXP(VLOOKUP($B7993,weights!$A$2:$R$6,11)*D7993)+VLOOKUP($B7993,weights!$A$2:$R$6,16)*EXP(VLOOKUP($B7993,weights!$A$2:$R$6,12)*E7993)+VLOOKUP($B7993,weights!$A$2:$R$6,17)*EXP(VLOOKUP($B7993,weights!$A$2:$R$6,13)*F7993)+VLOOKUP($B7993,weights!$A$2:$R$6,18)*EXP(VLOOKUP($B7993,weights!$A$2:$R$6,14)*G7993))</f>
        <v>7.9458722159400157</v>
      </c>
    </row>
    <row r="7994" spans="1:8" ht="12.75" x14ac:dyDescent="0.2">
      <c r="A7994">
        <f t="shared" si="0"/>
        <v>320</v>
      </c>
      <c r="B7994" t="str">
        <f t="shared" ref="B7994:C7994" si="7968">B7969</f>
        <v>store</v>
      </c>
      <c r="C7994">
        <f t="shared" si="7968"/>
        <v>2</v>
      </c>
      <c r="D7994">
        <f ca="1">OFFSET(walk!$A$2:$Y$402,TRUNC((ROW()-ROW($D$2))/COLUMNS(walk!$A$2:$Y$402)),MOD(ROW()-ROW($D$2),COLUMNS(walk!$A$2:$Y$402)),1,1)</f>
        <v>11</v>
      </c>
      <c r="E7994">
        <f ca="1">OFFSET(bike!$A$2:$Y$402,TRUNC((ROW()-ROW($E$2))/COLUMNS(bike!$A$2:$Y$402)),MOD(ROW()-ROW($E$2),COLUMNS(bike!$A$2:$Y$402)),1,1)</f>
        <v>3</v>
      </c>
      <c r="F7994">
        <f ca="1">OFFSET(transit!$A$2:$Y$402,TRUNC((ROW()-ROW($F$2))/COLUMNS(transit!$A$2:$Y$402)),MOD(ROW()-ROW($F$2),COLUMNS(transit!$A$2:$Y$402)),1,1)</f>
        <v>11</v>
      </c>
      <c r="G7994">
        <f ca="1">OFFSET(drive!$A$2:$Y$402,TRUNC((ROW()-ROW($G$2))/COLUMNS(drive!$A$2:$Y$402)),MOD(ROW()-ROW($G$2),COLUMNS(drive!$A$2:$Y$402)),1,1)</f>
        <v>2</v>
      </c>
      <c r="H7994" s="5">
        <f ca="1">(VLOOKUP($B7994,weights!$A$2:$R$6,4))*VLOOKUP($B7994,weights!$A$2:$R$6,6)^C7994*(VLOOKUP($B7994,weights!$A$2:$R$6,15)*EXP(VLOOKUP($B7994,weights!$A$2:$R$6,11)*D7994)+VLOOKUP($B7994,weights!$A$2:$R$6,16)*EXP(VLOOKUP($B7994,weights!$A$2:$R$6,12)*E7994)+VLOOKUP($B7994,weights!$A$2:$R$6,17)*EXP(VLOOKUP($B7994,weights!$A$2:$R$6,13)*F7994)+VLOOKUP($B7994,weights!$A$2:$R$6,18)*EXP(VLOOKUP($B7994,weights!$A$2:$R$6,14)*G7994))</f>
        <v>4.6628579148156053</v>
      </c>
    </row>
    <row r="7995" spans="1:8" ht="12.75" x14ac:dyDescent="0.2">
      <c r="A7995">
        <f t="shared" si="0"/>
        <v>320</v>
      </c>
      <c r="B7995" t="str">
        <f t="shared" ref="B7995:C7995" si="7969">B7970</f>
        <v>store</v>
      </c>
      <c r="C7995">
        <f t="shared" si="7969"/>
        <v>3</v>
      </c>
      <c r="D7995">
        <f ca="1">OFFSET(walk!$A$2:$Y$402,TRUNC((ROW()-ROW($D$2))/COLUMNS(walk!$A$2:$Y$402)),MOD(ROW()-ROW($D$2),COLUMNS(walk!$A$2:$Y$402)),1,1)</f>
        <v>13</v>
      </c>
      <c r="E7995">
        <f ca="1">OFFSET(bike!$A$2:$Y$402,TRUNC((ROW()-ROW($E$2))/COLUMNS(bike!$A$2:$Y$402)),MOD(ROW()-ROW($E$2),COLUMNS(bike!$A$2:$Y$402)),1,1)</f>
        <v>3</v>
      </c>
      <c r="F7995">
        <f ca="1">OFFSET(transit!$A$2:$Y$402,TRUNC((ROW()-ROW($F$2))/COLUMNS(transit!$A$2:$Y$402)),MOD(ROW()-ROW($F$2),COLUMNS(transit!$A$2:$Y$402)),1,1)</f>
        <v>11</v>
      </c>
      <c r="G7995">
        <f ca="1">OFFSET(drive!$A$2:$Y$402,TRUNC((ROW()-ROW($G$2))/COLUMNS(drive!$A$2:$Y$402)),MOD(ROW()-ROW($G$2),COLUMNS(drive!$A$2:$Y$402)),1,1)</f>
        <v>2</v>
      </c>
      <c r="H7995" s="5">
        <f ca="1">(VLOOKUP($B7995,weights!$A$2:$R$6,4))*VLOOKUP($B7995,weights!$A$2:$R$6,6)^C7995*(VLOOKUP($B7995,weights!$A$2:$R$6,15)*EXP(VLOOKUP($B7995,weights!$A$2:$R$6,11)*D7995)+VLOOKUP($B7995,weights!$A$2:$R$6,16)*EXP(VLOOKUP($B7995,weights!$A$2:$R$6,12)*E7995)+VLOOKUP($B7995,weights!$A$2:$R$6,17)*EXP(VLOOKUP($B7995,weights!$A$2:$R$6,13)*F7995)+VLOOKUP($B7995,weights!$A$2:$R$6,18)*EXP(VLOOKUP($B7995,weights!$A$2:$R$6,14)*G7995))</f>
        <v>3.1103143033380749</v>
      </c>
    </row>
    <row r="7996" spans="1:8" ht="12.75" x14ac:dyDescent="0.2">
      <c r="A7996">
        <f t="shared" si="0"/>
        <v>320</v>
      </c>
      <c r="B7996" t="str">
        <f t="shared" ref="B7996:C7996" si="7970">B7971</f>
        <v>store</v>
      </c>
      <c r="C7996">
        <f t="shared" si="7970"/>
        <v>4</v>
      </c>
      <c r="D7996">
        <f ca="1">OFFSET(walk!$A$2:$Y$402,TRUNC((ROW()-ROW($D$2))/COLUMNS(walk!$A$2:$Y$402)),MOD(ROW()-ROW($D$2),COLUMNS(walk!$A$2:$Y$402)),1,1)</f>
        <v>15</v>
      </c>
      <c r="E7996">
        <f ca="1">OFFSET(bike!$A$2:$Y$402,TRUNC((ROW()-ROW($E$2))/COLUMNS(bike!$A$2:$Y$402)),MOD(ROW()-ROW($E$2),COLUMNS(bike!$A$2:$Y$402)),1,1)</f>
        <v>5</v>
      </c>
      <c r="F7996">
        <f ca="1">OFFSET(transit!$A$2:$Y$402,TRUNC((ROW()-ROW($F$2))/COLUMNS(transit!$A$2:$Y$402)),MOD(ROW()-ROW($F$2),COLUMNS(transit!$A$2:$Y$402)),1,1)</f>
        <v>11</v>
      </c>
      <c r="G7996">
        <f ca="1">OFFSET(drive!$A$2:$Y$402,TRUNC((ROW()-ROW($G$2))/COLUMNS(drive!$A$2:$Y$402)),MOD(ROW()-ROW($G$2),COLUMNS(drive!$A$2:$Y$402)),1,1)</f>
        <v>4</v>
      </c>
      <c r="H7996" s="5">
        <f ca="1">(VLOOKUP($B7996,weights!$A$2:$R$6,4))*VLOOKUP($B7996,weights!$A$2:$R$6,6)^C7996*(VLOOKUP($B7996,weights!$A$2:$R$6,15)*EXP(VLOOKUP($B7996,weights!$A$2:$R$6,11)*D7996)+VLOOKUP($B7996,weights!$A$2:$R$6,16)*EXP(VLOOKUP($B7996,weights!$A$2:$R$6,12)*E7996)+VLOOKUP($B7996,weights!$A$2:$R$6,17)*EXP(VLOOKUP($B7996,weights!$A$2:$R$6,13)*F7996)+VLOOKUP($B7996,weights!$A$2:$R$6,18)*EXP(VLOOKUP($B7996,weights!$A$2:$R$6,14)*G7996))</f>
        <v>1.0787478626136697</v>
      </c>
    </row>
    <row r="7997" spans="1:8" ht="12.75" x14ac:dyDescent="0.2">
      <c r="A7997">
        <f t="shared" si="0"/>
        <v>320</v>
      </c>
      <c r="B7997" t="str">
        <f t="shared" ref="B7997:C7997" si="7971">B7972</f>
        <v>pharmacy</v>
      </c>
      <c r="C7997">
        <f t="shared" si="7971"/>
        <v>0</v>
      </c>
      <c r="D7997">
        <f ca="1">OFFSET(walk!$A$2:$Y$402,TRUNC((ROW()-ROW($D$2))/COLUMNS(walk!$A$2:$Y$402)),MOD(ROW()-ROW($D$2),COLUMNS(walk!$A$2:$Y$402)),1,1)</f>
        <v>8</v>
      </c>
      <c r="E7997">
        <f ca="1">OFFSET(bike!$A$2:$Y$402,TRUNC((ROW()-ROW($E$2))/COLUMNS(bike!$A$2:$Y$402)),MOD(ROW()-ROW($E$2),COLUMNS(bike!$A$2:$Y$402)),1,1)</f>
        <v>3</v>
      </c>
      <c r="F7997">
        <f ca="1">OFFSET(transit!$A$2:$Y$402,TRUNC((ROW()-ROW($F$2))/COLUMNS(transit!$A$2:$Y$402)),MOD(ROW()-ROW($F$2),COLUMNS(transit!$A$2:$Y$402)),1,1)</f>
        <v>8</v>
      </c>
      <c r="G7997">
        <f ca="1">OFFSET(drive!$A$2:$Y$402,TRUNC((ROW()-ROW($G$2))/COLUMNS(drive!$A$2:$Y$402)),MOD(ROW()-ROW($G$2),COLUMNS(drive!$A$2:$Y$402)),1,1)</f>
        <v>2</v>
      </c>
      <c r="H7997" s="5">
        <f ca="1">(VLOOKUP($B7997,weights!$A$2:$R$6,4))*VLOOKUP($B7997,weights!$A$2:$R$6,6)^C7997*(VLOOKUP($B7997,weights!$A$2:$R$6,15)*EXP(VLOOKUP($B7997,weights!$A$2:$R$6,11)*D7997)+VLOOKUP($B7997,weights!$A$2:$R$6,16)*EXP(VLOOKUP($B7997,weights!$A$2:$R$6,12)*E7997)+VLOOKUP($B7997,weights!$A$2:$R$6,17)*EXP(VLOOKUP($B7997,weights!$A$2:$R$6,13)*F7997)+VLOOKUP($B7997,weights!$A$2:$R$6,18)*EXP(VLOOKUP($B7997,weights!$A$2:$R$6,14)*G7997))</f>
        <v>7.5683484688896856</v>
      </c>
    </row>
    <row r="7998" spans="1:8" ht="12.75" x14ac:dyDescent="0.2">
      <c r="A7998">
        <f t="shared" si="0"/>
        <v>320</v>
      </c>
      <c r="B7998" t="str">
        <f t="shared" ref="B7998:C7998" si="7972">B7973</f>
        <v>pharmacy</v>
      </c>
      <c r="C7998">
        <f t="shared" si="7972"/>
        <v>1</v>
      </c>
      <c r="D7998">
        <f ca="1">OFFSET(walk!$A$2:$Y$402,TRUNC((ROW()-ROW($D$2))/COLUMNS(walk!$A$2:$Y$402)),MOD(ROW()-ROW($D$2),COLUMNS(walk!$A$2:$Y$402)),1,1)</f>
        <v>8</v>
      </c>
      <c r="E7998">
        <f ca="1">OFFSET(bike!$A$2:$Y$402,TRUNC((ROW()-ROW($E$2))/COLUMNS(bike!$A$2:$Y$402)),MOD(ROW()-ROW($E$2),COLUMNS(bike!$A$2:$Y$402)),1,1)</f>
        <v>3</v>
      </c>
      <c r="F7998">
        <f ca="1">OFFSET(transit!$A$2:$Y$402,TRUNC((ROW()-ROW($F$2))/COLUMNS(transit!$A$2:$Y$402)),MOD(ROW()-ROW($F$2),COLUMNS(transit!$A$2:$Y$402)),1,1)</f>
        <v>8</v>
      </c>
      <c r="G7998">
        <f ca="1">OFFSET(drive!$A$2:$Y$402,TRUNC((ROW()-ROW($G$2))/COLUMNS(drive!$A$2:$Y$402)),MOD(ROW()-ROW($G$2),COLUMNS(drive!$A$2:$Y$402)),1,1)</f>
        <v>2</v>
      </c>
      <c r="H7998" s="5">
        <f ca="1">(VLOOKUP($B7998,weights!$A$2:$R$6,4))*VLOOKUP($B7998,weights!$A$2:$R$6,6)^C7998*(VLOOKUP($B7998,weights!$A$2:$R$6,15)*EXP(VLOOKUP($B7998,weights!$A$2:$R$6,11)*D7998)+VLOOKUP($B7998,weights!$A$2:$R$6,16)*EXP(VLOOKUP($B7998,weights!$A$2:$R$6,12)*E7998)+VLOOKUP($B7998,weights!$A$2:$R$6,17)*EXP(VLOOKUP($B7998,weights!$A$2:$R$6,13)*F7998)+VLOOKUP($B7998,weights!$A$2:$R$6,18)*EXP(VLOOKUP($B7998,weights!$A$2:$R$6,14)*G7998))</f>
        <v>3.6440196331691075</v>
      </c>
    </row>
    <row r="7999" spans="1:8" ht="12.75" x14ac:dyDescent="0.2">
      <c r="A7999">
        <f t="shared" si="0"/>
        <v>320</v>
      </c>
      <c r="B7999" t="str">
        <f t="shared" ref="B7999:C7999" si="7973">B7974</f>
        <v>pharmacy</v>
      </c>
      <c r="C7999">
        <f t="shared" si="7973"/>
        <v>2</v>
      </c>
      <c r="D7999">
        <f ca="1">OFFSET(walk!$A$2:$Y$402,TRUNC((ROW()-ROW($D$2))/COLUMNS(walk!$A$2:$Y$402)),MOD(ROW()-ROW($D$2),COLUMNS(walk!$A$2:$Y$402)),1,1)</f>
        <v>11</v>
      </c>
      <c r="E7999">
        <f ca="1">OFFSET(bike!$A$2:$Y$402,TRUNC((ROW()-ROW($E$2))/COLUMNS(bike!$A$2:$Y$402)),MOD(ROW()-ROW($E$2),COLUMNS(bike!$A$2:$Y$402)),1,1)</f>
        <v>3</v>
      </c>
      <c r="F7999">
        <f ca="1">OFFSET(transit!$A$2:$Y$402,TRUNC((ROW()-ROW($F$2))/COLUMNS(transit!$A$2:$Y$402)),MOD(ROW()-ROW($F$2),COLUMNS(transit!$A$2:$Y$402)),1,1)</f>
        <v>11</v>
      </c>
      <c r="G7999">
        <f ca="1">OFFSET(drive!$A$2:$Y$402,TRUNC((ROW()-ROW($G$2))/COLUMNS(drive!$A$2:$Y$402)),MOD(ROW()-ROW($G$2),COLUMNS(drive!$A$2:$Y$402)),1,1)</f>
        <v>2</v>
      </c>
      <c r="H7999" s="5">
        <f ca="1">(VLOOKUP($B7999,weights!$A$2:$R$6,4))*VLOOKUP($B7999,weights!$A$2:$R$6,6)^C7999*(VLOOKUP($B7999,weights!$A$2:$R$6,15)*EXP(VLOOKUP($B7999,weights!$A$2:$R$6,11)*D7999)+VLOOKUP($B7999,weights!$A$2:$R$6,16)*EXP(VLOOKUP($B7999,weights!$A$2:$R$6,12)*E7999)+VLOOKUP($B7999,weights!$A$2:$R$6,17)*EXP(VLOOKUP($B7999,weights!$A$2:$R$6,13)*F7999)+VLOOKUP($B7999,weights!$A$2:$R$6,18)*EXP(VLOOKUP($B7999,weights!$A$2:$R$6,14)*G7999))</f>
        <v>1.5553979064651047</v>
      </c>
    </row>
    <row r="8000" spans="1:8" ht="12.75" x14ac:dyDescent="0.2">
      <c r="A8000">
        <f t="shared" si="0"/>
        <v>320</v>
      </c>
      <c r="B8000" t="str">
        <f t="shared" ref="B8000:C8000" si="7974">B7975</f>
        <v>bank</v>
      </c>
      <c r="C8000">
        <f t="shared" si="7974"/>
        <v>0</v>
      </c>
      <c r="D8000">
        <f ca="1">OFFSET(walk!$A$2:$Y$402,TRUNC((ROW()-ROW($D$2))/COLUMNS(walk!$A$2:$Y$402)),MOD(ROW()-ROW($D$2),COLUMNS(walk!$A$2:$Y$402)),1,1)</f>
        <v>17</v>
      </c>
      <c r="E8000">
        <f ca="1">OFFSET(bike!$A$2:$Y$402,TRUNC((ROW()-ROW($E$2))/COLUMNS(bike!$A$2:$Y$402)),MOD(ROW()-ROW($E$2),COLUMNS(bike!$A$2:$Y$402)),1,1)</f>
        <v>6</v>
      </c>
      <c r="F8000">
        <f ca="1">OFFSET(transit!$A$2:$Y$402,TRUNC((ROW()-ROW($F$2))/COLUMNS(transit!$A$2:$Y$402)),MOD(ROW()-ROW($F$2),COLUMNS(transit!$A$2:$Y$402)),1,1)</f>
        <v>14</v>
      </c>
      <c r="G8000">
        <f ca="1">OFFSET(drive!$A$2:$Y$402,TRUNC((ROW()-ROW($G$2))/COLUMNS(drive!$A$2:$Y$402)),MOD(ROW()-ROW($G$2),COLUMNS(drive!$A$2:$Y$402)),1,1)</f>
        <v>5</v>
      </c>
      <c r="H8000" s="5">
        <f ca="1">(VLOOKUP($B8000,weights!$A$2:$R$6,4))*VLOOKUP($B8000,weights!$A$2:$R$6,6)^C8000*(VLOOKUP($B8000,weights!$A$2:$R$6,15)*EXP(VLOOKUP($B8000,weights!$A$2:$R$6,11)*D8000)+VLOOKUP($B8000,weights!$A$2:$R$6,16)*EXP(VLOOKUP($B8000,weights!$A$2:$R$6,12)*E8000)+VLOOKUP($B8000,weights!$A$2:$R$6,17)*EXP(VLOOKUP($B8000,weights!$A$2:$R$6,13)*F8000)+VLOOKUP($B8000,weights!$A$2:$R$6,18)*EXP(VLOOKUP($B8000,weights!$A$2:$R$6,14)*G8000))</f>
        <v>3.4735106140022283</v>
      </c>
    </row>
    <row r="8001" spans="1:8" ht="12.75" x14ac:dyDescent="0.2">
      <c r="A8001">
        <f t="shared" si="0"/>
        <v>320</v>
      </c>
      <c r="B8001" t="str">
        <f t="shared" ref="B8001:C8001" si="7975">B7976</f>
        <v>bank</v>
      </c>
      <c r="C8001">
        <f t="shared" si="7975"/>
        <v>1</v>
      </c>
      <c r="D8001">
        <f ca="1">OFFSET(walk!$A$2:$Y$402,TRUNC((ROW()-ROW($D$2))/COLUMNS(walk!$A$2:$Y$402)),MOD(ROW()-ROW($D$2),COLUMNS(walk!$A$2:$Y$402)),1,1)</f>
        <v>42</v>
      </c>
      <c r="E8001">
        <f ca="1">OFFSET(bike!$A$2:$Y$402,TRUNC((ROW()-ROW($E$2))/COLUMNS(bike!$A$2:$Y$402)),MOD(ROW()-ROW($E$2),COLUMNS(bike!$A$2:$Y$402)),1,1)</f>
        <v>13</v>
      </c>
      <c r="F8001">
        <f ca="1">OFFSET(transit!$A$2:$Y$402,TRUNC((ROW()-ROW($F$2))/COLUMNS(transit!$A$2:$Y$402)),MOD(ROW()-ROW($F$2),COLUMNS(transit!$A$2:$Y$402)),1,1)</f>
        <v>35</v>
      </c>
      <c r="G8001">
        <f ca="1">OFFSET(drive!$A$2:$Y$402,TRUNC((ROW()-ROW($G$2))/COLUMNS(drive!$A$2:$Y$402)),MOD(ROW()-ROW($G$2),COLUMNS(drive!$A$2:$Y$402)),1,1)</f>
        <v>7</v>
      </c>
      <c r="H8001" s="5">
        <f ca="1">(VLOOKUP($B8001,weights!$A$2:$R$6,4))*VLOOKUP($B8001,weights!$A$2:$R$6,6)^C8001*(VLOOKUP($B8001,weights!$A$2:$R$6,15)*EXP(VLOOKUP($B8001,weights!$A$2:$R$6,11)*D8001)+VLOOKUP($B8001,weights!$A$2:$R$6,16)*EXP(VLOOKUP($B8001,weights!$A$2:$R$6,12)*E8001)+VLOOKUP($B8001,weights!$A$2:$R$6,17)*EXP(VLOOKUP($B8001,weights!$A$2:$R$6,13)*F8001)+VLOOKUP($B8001,weights!$A$2:$R$6,18)*EXP(VLOOKUP($B8001,weights!$A$2:$R$6,14)*G8001))</f>
        <v>0.54587545155635264</v>
      </c>
    </row>
    <row r="8002" spans="1:8" ht="12.75" x14ac:dyDescent="0.2">
      <c r="A8002">
        <f t="shared" si="0"/>
        <v>321</v>
      </c>
      <c r="B8002" t="str">
        <f t="shared" ref="B8002:C8002" si="7976">B7977</f>
        <v>restaurant</v>
      </c>
      <c r="C8002">
        <f t="shared" si="7976"/>
        <v>0</v>
      </c>
      <c r="D8002">
        <f ca="1">OFFSET(walk!$A$2:$Y$402,TRUNC((ROW()-ROW($D$2))/COLUMNS(walk!$A$2:$Y$402)),MOD(ROW()-ROW($D$2),COLUMNS(walk!$A$2:$Y$402)),1,1)</f>
        <v>5</v>
      </c>
      <c r="E8002">
        <f ca="1">OFFSET(bike!$A$2:$Y$402,TRUNC((ROW()-ROW($E$2))/COLUMNS(bike!$A$2:$Y$402)),MOD(ROW()-ROW($E$2),COLUMNS(bike!$A$2:$Y$402)),1,1)</f>
        <v>1</v>
      </c>
      <c r="F8002">
        <f ca="1">OFFSET(transit!$A$2:$Y$402,TRUNC((ROW()-ROW($F$2))/COLUMNS(transit!$A$2:$Y$402)),MOD(ROW()-ROW($F$2),COLUMNS(transit!$A$2:$Y$402)),1,1)</f>
        <v>5</v>
      </c>
      <c r="G8002">
        <f ca="1">OFFSET(drive!$A$2:$Y$402,TRUNC((ROW()-ROW($G$2))/COLUMNS(drive!$A$2:$Y$402)),MOD(ROW()-ROW($G$2),COLUMNS(drive!$A$2:$Y$402)),1,1)</f>
        <v>1</v>
      </c>
      <c r="H8002" s="5">
        <f ca="1">(VLOOKUP($B8002,weights!$A$2:$R$6,4))*VLOOKUP($B8002,weights!$A$2:$R$6,6)^C8002*(VLOOKUP($B8002,weights!$A$2:$R$6,15)*EXP(VLOOKUP($B8002,weights!$A$2:$R$6,11)*D8002)+VLOOKUP($B8002,weights!$A$2:$R$6,16)*EXP(VLOOKUP($B8002,weights!$A$2:$R$6,12)*E8002)+VLOOKUP($B8002,weights!$A$2:$R$6,17)*EXP(VLOOKUP($B8002,weights!$A$2:$R$6,13)*F8002)+VLOOKUP($B8002,weights!$A$2:$R$6,18)*EXP(VLOOKUP($B8002,weights!$A$2:$R$6,14)*G8002))</f>
        <v>41.195015976462628</v>
      </c>
    </row>
    <row r="8003" spans="1:8" ht="12.75" x14ac:dyDescent="0.2">
      <c r="A8003">
        <f t="shared" si="0"/>
        <v>321</v>
      </c>
      <c r="B8003" t="str">
        <f t="shared" ref="B8003:C8003" si="7977">B7978</f>
        <v>restaurant</v>
      </c>
      <c r="C8003">
        <f t="shared" si="7977"/>
        <v>1</v>
      </c>
      <c r="D8003">
        <f ca="1">OFFSET(walk!$A$2:$Y$402,TRUNC((ROW()-ROW($D$2))/COLUMNS(walk!$A$2:$Y$402)),MOD(ROW()-ROW($D$2),COLUMNS(walk!$A$2:$Y$402)),1,1)</f>
        <v>5</v>
      </c>
      <c r="E8003">
        <f ca="1">OFFSET(bike!$A$2:$Y$402,TRUNC((ROW()-ROW($E$2))/COLUMNS(bike!$A$2:$Y$402)),MOD(ROW()-ROW($E$2),COLUMNS(bike!$A$2:$Y$402)),1,1)</f>
        <v>1</v>
      </c>
      <c r="F8003">
        <f ca="1">OFFSET(transit!$A$2:$Y$402,TRUNC((ROW()-ROW($F$2))/COLUMNS(transit!$A$2:$Y$402)),MOD(ROW()-ROW($F$2),COLUMNS(transit!$A$2:$Y$402)),1,1)</f>
        <v>5</v>
      </c>
      <c r="G8003">
        <f ca="1">OFFSET(drive!$A$2:$Y$402,TRUNC((ROW()-ROW($G$2))/COLUMNS(drive!$A$2:$Y$402)),MOD(ROW()-ROW($G$2),COLUMNS(drive!$A$2:$Y$402)),1,1)</f>
        <v>2</v>
      </c>
      <c r="H8003" s="5">
        <f ca="1">(VLOOKUP($B8003,weights!$A$2:$R$6,4))*VLOOKUP($B8003,weights!$A$2:$R$6,6)^C8003*(VLOOKUP($B8003,weights!$A$2:$R$6,15)*EXP(VLOOKUP($B8003,weights!$A$2:$R$6,11)*D8003)+VLOOKUP($B8003,weights!$A$2:$R$6,16)*EXP(VLOOKUP($B8003,weights!$A$2:$R$6,12)*E8003)+VLOOKUP($B8003,weights!$A$2:$R$6,17)*EXP(VLOOKUP($B8003,weights!$A$2:$R$6,13)*F8003)+VLOOKUP($B8003,weights!$A$2:$R$6,18)*EXP(VLOOKUP($B8003,weights!$A$2:$R$6,14)*G8003))</f>
        <v>35.040717881437082</v>
      </c>
    </row>
    <row r="8004" spans="1:8" ht="12.75" x14ac:dyDescent="0.2">
      <c r="A8004">
        <f t="shared" si="0"/>
        <v>321</v>
      </c>
      <c r="B8004" t="str">
        <f t="shared" ref="B8004:C8004" si="7978">B7979</f>
        <v>restaurant</v>
      </c>
      <c r="C8004">
        <f t="shared" si="7978"/>
        <v>2</v>
      </c>
      <c r="D8004">
        <f ca="1">OFFSET(walk!$A$2:$Y$402,TRUNC((ROW()-ROW($D$2))/COLUMNS(walk!$A$2:$Y$402)),MOD(ROW()-ROW($D$2),COLUMNS(walk!$A$2:$Y$402)),1,1)</f>
        <v>7</v>
      </c>
      <c r="E8004">
        <f ca="1">OFFSET(bike!$A$2:$Y$402,TRUNC((ROW()-ROW($E$2))/COLUMNS(bike!$A$2:$Y$402)),MOD(ROW()-ROW($E$2),COLUMNS(bike!$A$2:$Y$402)),1,1)</f>
        <v>2</v>
      </c>
      <c r="F8004">
        <f ca="1">OFFSET(transit!$A$2:$Y$402,TRUNC((ROW()-ROW($F$2))/COLUMNS(transit!$A$2:$Y$402)),MOD(ROW()-ROW($F$2),COLUMNS(transit!$A$2:$Y$402)),1,1)</f>
        <v>7</v>
      </c>
      <c r="G8004">
        <f ca="1">OFFSET(drive!$A$2:$Y$402,TRUNC((ROW()-ROW($G$2))/COLUMNS(drive!$A$2:$Y$402)),MOD(ROW()-ROW($G$2),COLUMNS(drive!$A$2:$Y$402)),1,1)</f>
        <v>2</v>
      </c>
      <c r="H8004" s="5">
        <f ca="1">(VLOOKUP($B8004,weights!$A$2:$R$6,4))*VLOOKUP($B8004,weights!$A$2:$R$6,6)^C8004*(VLOOKUP($B8004,weights!$A$2:$R$6,15)*EXP(VLOOKUP($B8004,weights!$A$2:$R$6,11)*D8004)+VLOOKUP($B8004,weights!$A$2:$R$6,16)*EXP(VLOOKUP($B8004,weights!$A$2:$R$6,12)*E8004)+VLOOKUP($B8004,weights!$A$2:$R$6,17)*EXP(VLOOKUP($B8004,weights!$A$2:$R$6,13)*F8004)+VLOOKUP($B8004,weights!$A$2:$R$6,18)*EXP(VLOOKUP($B8004,weights!$A$2:$R$6,14)*G8004))</f>
        <v>25.726886063725061</v>
      </c>
    </row>
    <row r="8005" spans="1:8" ht="12.75" x14ac:dyDescent="0.2">
      <c r="A8005">
        <f t="shared" si="0"/>
        <v>321</v>
      </c>
      <c r="B8005" t="str">
        <f t="shared" ref="B8005:C8005" si="7979">B7980</f>
        <v>restaurant</v>
      </c>
      <c r="C8005">
        <f t="shared" si="7979"/>
        <v>3</v>
      </c>
      <c r="D8005">
        <f ca="1">OFFSET(walk!$A$2:$Y$402,TRUNC((ROW()-ROW($D$2))/COLUMNS(walk!$A$2:$Y$402)),MOD(ROW()-ROW($D$2),COLUMNS(walk!$A$2:$Y$402)),1,1)</f>
        <v>8</v>
      </c>
      <c r="E8005">
        <f ca="1">OFFSET(bike!$A$2:$Y$402,TRUNC((ROW()-ROW($E$2))/COLUMNS(bike!$A$2:$Y$402)),MOD(ROW()-ROW($E$2),COLUMNS(bike!$A$2:$Y$402)),1,1)</f>
        <v>2</v>
      </c>
      <c r="F8005">
        <f ca="1">OFFSET(transit!$A$2:$Y$402,TRUNC((ROW()-ROW($F$2))/COLUMNS(transit!$A$2:$Y$402)),MOD(ROW()-ROW($F$2),COLUMNS(transit!$A$2:$Y$402)),1,1)</f>
        <v>7</v>
      </c>
      <c r="G8005">
        <f ca="1">OFFSET(drive!$A$2:$Y$402,TRUNC((ROW()-ROW($G$2))/COLUMNS(drive!$A$2:$Y$402)),MOD(ROW()-ROW($G$2),COLUMNS(drive!$A$2:$Y$402)),1,1)</f>
        <v>3</v>
      </c>
      <c r="H8005" s="5">
        <f ca="1">(VLOOKUP($B8005,weights!$A$2:$R$6,4))*VLOOKUP($B8005,weights!$A$2:$R$6,6)^C8005*(VLOOKUP($B8005,weights!$A$2:$R$6,15)*EXP(VLOOKUP($B8005,weights!$A$2:$R$6,11)*D8005)+VLOOKUP($B8005,weights!$A$2:$R$6,16)*EXP(VLOOKUP($B8005,weights!$A$2:$R$6,12)*E8005)+VLOOKUP($B8005,weights!$A$2:$R$6,17)*EXP(VLOOKUP($B8005,weights!$A$2:$R$6,13)*F8005)+VLOOKUP($B8005,weights!$A$2:$R$6,18)*EXP(VLOOKUP($B8005,weights!$A$2:$R$6,14)*G8005))</f>
        <v>21.156242066064372</v>
      </c>
    </row>
    <row r="8006" spans="1:8" ht="12.75" x14ac:dyDescent="0.2">
      <c r="A8006">
        <f t="shared" si="0"/>
        <v>321</v>
      </c>
      <c r="B8006" t="str">
        <f t="shared" ref="B8006:C8006" si="7980">B7981</f>
        <v>restaurant</v>
      </c>
      <c r="C8006">
        <f t="shared" si="7980"/>
        <v>4</v>
      </c>
      <c r="D8006">
        <f ca="1">OFFSET(walk!$A$2:$Y$402,TRUNC((ROW()-ROW($D$2))/COLUMNS(walk!$A$2:$Y$402)),MOD(ROW()-ROW($D$2),COLUMNS(walk!$A$2:$Y$402)),1,1)</f>
        <v>10</v>
      </c>
      <c r="E8006">
        <f ca="1">OFFSET(bike!$A$2:$Y$402,TRUNC((ROW()-ROW($E$2))/COLUMNS(bike!$A$2:$Y$402)),MOD(ROW()-ROW($E$2),COLUMNS(bike!$A$2:$Y$402)),1,1)</f>
        <v>2</v>
      </c>
      <c r="F8006">
        <f ca="1">OFFSET(transit!$A$2:$Y$402,TRUNC((ROW()-ROW($F$2))/COLUMNS(transit!$A$2:$Y$402)),MOD(ROW()-ROW($F$2),COLUMNS(transit!$A$2:$Y$402)),1,1)</f>
        <v>8</v>
      </c>
      <c r="G8006">
        <f ca="1">OFFSET(drive!$A$2:$Y$402,TRUNC((ROW()-ROW($G$2))/COLUMNS(drive!$A$2:$Y$402)),MOD(ROW()-ROW($G$2),COLUMNS(drive!$A$2:$Y$402)),1,1)</f>
        <v>3</v>
      </c>
      <c r="H8006" s="5">
        <f ca="1">(VLOOKUP($B8006,weights!$A$2:$R$6,4))*VLOOKUP($B8006,weights!$A$2:$R$6,6)^C8006*(VLOOKUP($B8006,weights!$A$2:$R$6,15)*EXP(VLOOKUP($B8006,weights!$A$2:$R$6,11)*D8006)+VLOOKUP($B8006,weights!$A$2:$R$6,16)*EXP(VLOOKUP($B8006,weights!$A$2:$R$6,12)*E8006)+VLOOKUP($B8006,weights!$A$2:$R$6,17)*EXP(VLOOKUP($B8006,weights!$A$2:$R$6,13)*F8006)+VLOOKUP($B8006,weights!$A$2:$R$6,18)*EXP(VLOOKUP($B8006,weights!$A$2:$R$6,14)*G8006))</f>
        <v>17.663838154130985</v>
      </c>
    </row>
    <row r="8007" spans="1:8" ht="12.75" x14ac:dyDescent="0.2">
      <c r="A8007">
        <f t="shared" si="0"/>
        <v>321</v>
      </c>
      <c r="B8007" t="str">
        <f t="shared" ref="B8007:C8007" si="7981">B7982</f>
        <v>restaurant</v>
      </c>
      <c r="C8007">
        <f t="shared" si="7981"/>
        <v>5</v>
      </c>
      <c r="D8007">
        <f ca="1">OFFSET(walk!$A$2:$Y$402,TRUNC((ROW()-ROW($D$2))/COLUMNS(walk!$A$2:$Y$402)),MOD(ROW()-ROW($D$2),COLUMNS(walk!$A$2:$Y$402)),1,1)</f>
        <v>10</v>
      </c>
      <c r="E8007">
        <f ca="1">OFFSET(bike!$A$2:$Y$402,TRUNC((ROW()-ROW($E$2))/COLUMNS(bike!$A$2:$Y$402)),MOD(ROW()-ROW($E$2),COLUMNS(bike!$A$2:$Y$402)),1,1)</f>
        <v>3</v>
      </c>
      <c r="F8007">
        <f ca="1">OFFSET(transit!$A$2:$Y$402,TRUNC((ROW()-ROW($F$2))/COLUMNS(transit!$A$2:$Y$402)),MOD(ROW()-ROW($F$2),COLUMNS(transit!$A$2:$Y$402)),1,1)</f>
        <v>9</v>
      </c>
      <c r="G8007">
        <f ca="1">OFFSET(drive!$A$2:$Y$402,TRUNC((ROW()-ROW($G$2))/COLUMNS(drive!$A$2:$Y$402)),MOD(ROW()-ROW($G$2),COLUMNS(drive!$A$2:$Y$402)),1,1)</f>
        <v>4</v>
      </c>
      <c r="H8007" s="5">
        <f ca="1">(VLOOKUP($B8007,weights!$A$2:$R$6,4))*VLOOKUP($B8007,weights!$A$2:$R$6,6)^C8007*(VLOOKUP($B8007,weights!$A$2:$R$6,15)*EXP(VLOOKUP($B8007,weights!$A$2:$R$6,11)*D8007)+VLOOKUP($B8007,weights!$A$2:$R$6,16)*EXP(VLOOKUP($B8007,weights!$A$2:$R$6,12)*E8007)+VLOOKUP($B8007,weights!$A$2:$R$6,17)*EXP(VLOOKUP($B8007,weights!$A$2:$R$6,13)*F8007)+VLOOKUP($B8007,weights!$A$2:$R$6,18)*EXP(VLOOKUP($B8007,weights!$A$2:$R$6,14)*G8007))</f>
        <v>13.337436532032738</v>
      </c>
    </row>
    <row r="8008" spans="1:8" ht="12.75" x14ac:dyDescent="0.2">
      <c r="A8008">
        <f t="shared" si="0"/>
        <v>321</v>
      </c>
      <c r="B8008" t="str">
        <f t="shared" ref="B8008:C8008" si="7982">B7983</f>
        <v>restaurant</v>
      </c>
      <c r="C8008">
        <f t="shared" si="7982"/>
        <v>6</v>
      </c>
      <c r="D8008">
        <f ca="1">OFFSET(walk!$A$2:$Y$402,TRUNC((ROW()-ROW($D$2))/COLUMNS(walk!$A$2:$Y$402)),MOD(ROW()-ROW($D$2),COLUMNS(walk!$A$2:$Y$402)),1,1)</f>
        <v>11</v>
      </c>
      <c r="E8008">
        <f ca="1">OFFSET(bike!$A$2:$Y$402,TRUNC((ROW()-ROW($E$2))/COLUMNS(bike!$A$2:$Y$402)),MOD(ROW()-ROW($E$2),COLUMNS(bike!$A$2:$Y$402)),1,1)</f>
        <v>4</v>
      </c>
      <c r="F8008">
        <f ca="1">OFFSET(transit!$A$2:$Y$402,TRUNC((ROW()-ROW($F$2))/COLUMNS(transit!$A$2:$Y$402)),MOD(ROW()-ROW($F$2),COLUMNS(transit!$A$2:$Y$402)),1,1)</f>
        <v>9</v>
      </c>
      <c r="G8008">
        <f ca="1">OFFSET(drive!$A$2:$Y$402,TRUNC((ROW()-ROW($G$2))/COLUMNS(drive!$A$2:$Y$402)),MOD(ROW()-ROW($G$2),COLUMNS(drive!$A$2:$Y$402)),1,1)</f>
        <v>4</v>
      </c>
      <c r="H8008" s="5">
        <f ca="1">(VLOOKUP($B8008,weights!$A$2:$R$6,4))*VLOOKUP($B8008,weights!$A$2:$R$6,6)^C8008*(VLOOKUP($B8008,weights!$A$2:$R$6,15)*EXP(VLOOKUP($B8008,weights!$A$2:$R$6,11)*D8008)+VLOOKUP($B8008,weights!$A$2:$R$6,16)*EXP(VLOOKUP($B8008,weights!$A$2:$R$6,12)*E8008)+VLOOKUP($B8008,weights!$A$2:$R$6,17)*EXP(VLOOKUP($B8008,weights!$A$2:$R$6,13)*F8008)+VLOOKUP($B8008,weights!$A$2:$R$6,18)*EXP(VLOOKUP($B8008,weights!$A$2:$R$6,14)*G8008))</f>
        <v>10.875116561209996</v>
      </c>
    </row>
    <row r="8009" spans="1:8" ht="12.75" x14ac:dyDescent="0.2">
      <c r="A8009">
        <f t="shared" si="0"/>
        <v>321</v>
      </c>
      <c r="B8009" t="str">
        <f t="shared" ref="B8009:C8009" si="7983">B7984</f>
        <v>restaurant</v>
      </c>
      <c r="C8009">
        <f t="shared" si="7983"/>
        <v>7</v>
      </c>
      <c r="D8009">
        <f ca="1">OFFSET(walk!$A$2:$Y$402,TRUNC((ROW()-ROW($D$2))/COLUMNS(walk!$A$2:$Y$402)),MOD(ROW()-ROW($D$2),COLUMNS(walk!$A$2:$Y$402)),1,1)</f>
        <v>14</v>
      </c>
      <c r="E8009">
        <f ca="1">OFFSET(bike!$A$2:$Y$402,TRUNC((ROW()-ROW($E$2))/COLUMNS(bike!$A$2:$Y$402)),MOD(ROW()-ROW($E$2),COLUMNS(bike!$A$2:$Y$402)),1,1)</f>
        <v>5</v>
      </c>
      <c r="F8009">
        <f ca="1">OFFSET(transit!$A$2:$Y$402,TRUNC((ROW()-ROW($F$2))/COLUMNS(transit!$A$2:$Y$402)),MOD(ROW()-ROW($F$2),COLUMNS(transit!$A$2:$Y$402)),1,1)</f>
        <v>10</v>
      </c>
      <c r="G8009">
        <f ca="1">OFFSET(drive!$A$2:$Y$402,TRUNC((ROW()-ROW($G$2))/COLUMNS(drive!$A$2:$Y$402)),MOD(ROW()-ROW($G$2),COLUMNS(drive!$A$2:$Y$402)),1,1)</f>
        <v>4</v>
      </c>
      <c r="H8009" s="5">
        <f ca="1">(VLOOKUP($B8009,weights!$A$2:$R$6,4))*VLOOKUP($B8009,weights!$A$2:$R$6,6)^C8009*(VLOOKUP($B8009,weights!$A$2:$R$6,15)*EXP(VLOOKUP($B8009,weights!$A$2:$R$6,11)*D8009)+VLOOKUP($B8009,weights!$A$2:$R$6,16)*EXP(VLOOKUP($B8009,weights!$A$2:$R$6,12)*E8009)+VLOOKUP($B8009,weights!$A$2:$R$6,17)*EXP(VLOOKUP($B8009,weights!$A$2:$R$6,13)*F8009)+VLOOKUP($B8009,weights!$A$2:$R$6,18)*EXP(VLOOKUP($B8009,weights!$A$2:$R$6,14)*G8009))</f>
        <v>8.4826437286309435</v>
      </c>
    </row>
    <row r="8010" spans="1:8" ht="12.75" x14ac:dyDescent="0.2">
      <c r="A8010">
        <f t="shared" si="0"/>
        <v>321</v>
      </c>
      <c r="B8010" t="str">
        <f t="shared" ref="B8010:C8010" si="7984">B7985</f>
        <v>restaurant</v>
      </c>
      <c r="C8010">
        <f t="shared" si="7984"/>
        <v>8</v>
      </c>
      <c r="D8010">
        <f ca="1">OFFSET(walk!$A$2:$Y$402,TRUNC((ROW()-ROW($D$2))/COLUMNS(walk!$A$2:$Y$402)),MOD(ROW()-ROW($D$2),COLUMNS(walk!$A$2:$Y$402)),1,1)</f>
        <v>16</v>
      </c>
      <c r="E8010">
        <f ca="1">OFFSET(bike!$A$2:$Y$402,TRUNC((ROW()-ROW($E$2))/COLUMNS(bike!$A$2:$Y$402)),MOD(ROW()-ROW($E$2),COLUMNS(bike!$A$2:$Y$402)),1,1)</f>
        <v>6</v>
      </c>
      <c r="F8010">
        <f ca="1">OFFSET(transit!$A$2:$Y$402,TRUNC((ROW()-ROW($F$2))/COLUMNS(transit!$A$2:$Y$402)),MOD(ROW()-ROW($F$2),COLUMNS(transit!$A$2:$Y$402)),1,1)</f>
        <v>10</v>
      </c>
      <c r="G8010">
        <f ca="1">OFFSET(drive!$A$2:$Y$402,TRUNC((ROW()-ROW($G$2))/COLUMNS(drive!$A$2:$Y$402)),MOD(ROW()-ROW($G$2),COLUMNS(drive!$A$2:$Y$402)),1,1)</f>
        <v>4</v>
      </c>
      <c r="H8010" s="5">
        <f ca="1">(VLOOKUP($B8010,weights!$A$2:$R$6,4))*VLOOKUP($B8010,weights!$A$2:$R$6,6)^C8010*(VLOOKUP($B8010,weights!$A$2:$R$6,15)*EXP(VLOOKUP($B8010,weights!$A$2:$R$6,11)*D8010)+VLOOKUP($B8010,weights!$A$2:$R$6,16)*EXP(VLOOKUP($B8010,weights!$A$2:$R$6,12)*E8010)+VLOOKUP($B8010,weights!$A$2:$R$6,17)*EXP(VLOOKUP($B8010,weights!$A$2:$R$6,13)*F8010)+VLOOKUP($B8010,weights!$A$2:$R$6,18)*EXP(VLOOKUP($B8010,weights!$A$2:$R$6,14)*G8010))</f>
        <v>7.045409171958319</v>
      </c>
    </row>
    <row r="8011" spans="1:8" ht="12.75" x14ac:dyDescent="0.2">
      <c r="A8011">
        <f t="shared" si="0"/>
        <v>321</v>
      </c>
      <c r="B8011" t="str">
        <f t="shared" ref="B8011:C8011" si="7985">B7986</f>
        <v>restaurant</v>
      </c>
      <c r="C8011">
        <f t="shared" si="7985"/>
        <v>9</v>
      </c>
      <c r="D8011">
        <f ca="1">OFFSET(walk!$A$2:$Y$402,TRUNC((ROW()-ROW($D$2))/COLUMNS(walk!$A$2:$Y$402)),MOD(ROW()-ROW($D$2),COLUMNS(walk!$A$2:$Y$402)),1,1)</f>
        <v>16</v>
      </c>
      <c r="E8011">
        <f ca="1">OFFSET(bike!$A$2:$Y$402,TRUNC((ROW()-ROW($E$2))/COLUMNS(bike!$A$2:$Y$402)),MOD(ROW()-ROW($E$2),COLUMNS(bike!$A$2:$Y$402)),1,1)</f>
        <v>100</v>
      </c>
      <c r="F8011">
        <f ca="1">OFFSET(transit!$A$2:$Y$402,TRUNC((ROW()-ROW($F$2))/COLUMNS(transit!$A$2:$Y$402)),MOD(ROW()-ROW($F$2),COLUMNS(transit!$A$2:$Y$402)),1,1)</f>
        <v>14</v>
      </c>
      <c r="G8011">
        <f ca="1">OFFSET(drive!$A$2:$Y$402,TRUNC((ROW()-ROW($G$2))/COLUMNS(drive!$A$2:$Y$402)),MOD(ROW()-ROW($G$2),COLUMNS(drive!$A$2:$Y$402)),1,1)</f>
        <v>7</v>
      </c>
      <c r="H8011" s="5">
        <f ca="1">(VLOOKUP($B8011,weights!$A$2:$R$6,4))*VLOOKUP($B8011,weights!$A$2:$R$6,6)^C8011*(VLOOKUP($B8011,weights!$A$2:$R$6,15)*EXP(VLOOKUP($B8011,weights!$A$2:$R$6,11)*D8011)+VLOOKUP($B8011,weights!$A$2:$R$6,16)*EXP(VLOOKUP($B8011,weights!$A$2:$R$6,12)*E8011)+VLOOKUP($B8011,weights!$A$2:$R$6,17)*EXP(VLOOKUP($B8011,weights!$A$2:$R$6,13)*F8011)+VLOOKUP($B8011,weights!$A$2:$R$6,18)*EXP(VLOOKUP($B8011,weights!$A$2:$R$6,14)*G8011))</f>
        <v>3.0136384732403561</v>
      </c>
    </row>
    <row r="8012" spans="1:8" ht="12.75" x14ac:dyDescent="0.2">
      <c r="A8012">
        <f t="shared" si="0"/>
        <v>321</v>
      </c>
      <c r="B8012" t="str">
        <f t="shared" ref="B8012:C8012" si="7986">B7987</f>
        <v>supermarket</v>
      </c>
      <c r="C8012">
        <f t="shared" si="7986"/>
        <v>0</v>
      </c>
      <c r="D8012">
        <f ca="1">OFFSET(walk!$A$2:$Y$402,TRUNC((ROW()-ROW($D$2))/COLUMNS(walk!$A$2:$Y$402)),MOD(ROW()-ROW($D$2),COLUMNS(walk!$A$2:$Y$402)),1,1)</f>
        <v>39</v>
      </c>
      <c r="E8012">
        <f ca="1">OFFSET(bike!$A$2:$Y$402,TRUNC((ROW()-ROW($E$2))/COLUMNS(bike!$A$2:$Y$402)),MOD(ROW()-ROW($E$2),COLUMNS(bike!$A$2:$Y$402)),1,1)</f>
        <v>14</v>
      </c>
      <c r="F8012">
        <f ca="1">OFFSET(transit!$A$2:$Y$402,TRUNC((ROW()-ROW($F$2))/COLUMNS(transit!$A$2:$Y$402)),MOD(ROW()-ROW($F$2),COLUMNS(transit!$A$2:$Y$402)),1,1)</f>
        <v>20</v>
      </c>
      <c r="G8012">
        <f ca="1">OFFSET(drive!$A$2:$Y$402,TRUNC((ROW()-ROW($G$2))/COLUMNS(drive!$A$2:$Y$402)),MOD(ROW()-ROW($G$2),COLUMNS(drive!$A$2:$Y$402)),1,1)</f>
        <v>8</v>
      </c>
      <c r="H8012" s="5">
        <f ca="1">(VLOOKUP($B8012,weights!$A$2:$R$6,4))*VLOOKUP($B8012,weights!$A$2:$R$6,6)^C8012*(VLOOKUP($B8012,weights!$A$2:$R$6,15)*EXP(VLOOKUP($B8012,weights!$A$2:$R$6,11)*D8012)+VLOOKUP($B8012,weights!$A$2:$R$6,16)*EXP(VLOOKUP($B8012,weights!$A$2:$R$6,12)*E8012)+VLOOKUP($B8012,weights!$A$2:$R$6,17)*EXP(VLOOKUP($B8012,weights!$A$2:$R$6,13)*F8012)+VLOOKUP($B8012,weights!$A$2:$R$6,18)*EXP(VLOOKUP($B8012,weights!$A$2:$R$6,14)*G8012))</f>
        <v>3.6085742282122468</v>
      </c>
    </row>
    <row r="8013" spans="1:8" ht="12.75" x14ac:dyDescent="0.2">
      <c r="A8013">
        <f t="shared" si="0"/>
        <v>321</v>
      </c>
      <c r="B8013" t="str">
        <f t="shared" ref="B8013:C8013" si="7987">B7988</f>
        <v>supermarket</v>
      </c>
      <c r="C8013">
        <f t="shared" si="7987"/>
        <v>1</v>
      </c>
      <c r="D8013">
        <f ca="1">OFFSET(walk!$A$2:$Y$402,TRUNC((ROW()-ROW($D$2))/COLUMNS(walk!$A$2:$Y$402)),MOD(ROW()-ROW($D$2),COLUMNS(walk!$A$2:$Y$402)),1,1)</f>
        <v>47</v>
      </c>
      <c r="E8013">
        <f ca="1">OFFSET(bike!$A$2:$Y$402,TRUNC((ROW()-ROW($E$2))/COLUMNS(bike!$A$2:$Y$402)),MOD(ROW()-ROW($E$2),COLUMNS(bike!$A$2:$Y$402)),1,1)</f>
        <v>15</v>
      </c>
      <c r="F8013">
        <f ca="1">OFFSET(transit!$A$2:$Y$402,TRUNC((ROW()-ROW($F$2))/COLUMNS(transit!$A$2:$Y$402)),MOD(ROW()-ROW($F$2),COLUMNS(transit!$A$2:$Y$402)),1,1)</f>
        <v>25</v>
      </c>
      <c r="G8013">
        <f ca="1">OFFSET(drive!$A$2:$Y$402,TRUNC((ROW()-ROW($G$2))/COLUMNS(drive!$A$2:$Y$402)),MOD(ROW()-ROW($G$2),COLUMNS(drive!$A$2:$Y$402)),1,1)</f>
        <v>10</v>
      </c>
      <c r="H8013" s="5">
        <f ca="1">(VLOOKUP($B8013,weights!$A$2:$R$6,4))*VLOOKUP($B8013,weights!$A$2:$R$6,6)^C8013*(VLOOKUP($B8013,weights!$A$2:$R$6,15)*EXP(VLOOKUP($B8013,weights!$A$2:$R$6,11)*D8013)+VLOOKUP($B8013,weights!$A$2:$R$6,16)*EXP(VLOOKUP($B8013,weights!$A$2:$R$6,12)*E8013)+VLOOKUP($B8013,weights!$A$2:$R$6,17)*EXP(VLOOKUP($B8013,weights!$A$2:$R$6,13)*F8013)+VLOOKUP($B8013,weights!$A$2:$R$6,18)*EXP(VLOOKUP($B8013,weights!$A$2:$R$6,14)*G8013))</f>
        <v>1.3647855623031342</v>
      </c>
    </row>
    <row r="8014" spans="1:8" ht="12.75" x14ac:dyDescent="0.2">
      <c r="A8014">
        <f t="shared" si="0"/>
        <v>321</v>
      </c>
      <c r="B8014" t="str">
        <f t="shared" ref="B8014:C8014" si="7988">B7989</f>
        <v>supermarket</v>
      </c>
      <c r="C8014">
        <f t="shared" si="7988"/>
        <v>2</v>
      </c>
      <c r="D8014">
        <f ca="1">OFFSET(walk!$A$2:$Y$402,TRUNC((ROW()-ROW($D$2))/COLUMNS(walk!$A$2:$Y$402)),MOD(ROW()-ROW($D$2),COLUMNS(walk!$A$2:$Y$402)),1,1)</f>
        <v>52</v>
      </c>
      <c r="E8014">
        <f ca="1">OFFSET(bike!$A$2:$Y$402,TRUNC((ROW()-ROW($E$2))/COLUMNS(bike!$A$2:$Y$402)),MOD(ROW()-ROW($E$2),COLUMNS(bike!$A$2:$Y$402)),1,1)</f>
        <v>16</v>
      </c>
      <c r="F8014">
        <f ca="1">OFFSET(transit!$A$2:$Y$402,TRUNC((ROW()-ROW($F$2))/COLUMNS(transit!$A$2:$Y$402)),MOD(ROW()-ROW($F$2),COLUMNS(transit!$A$2:$Y$402)),1,1)</f>
        <v>32</v>
      </c>
      <c r="G8014">
        <f ca="1">OFFSET(drive!$A$2:$Y$402,TRUNC((ROW()-ROW($G$2))/COLUMNS(drive!$A$2:$Y$402)),MOD(ROW()-ROW($G$2),COLUMNS(drive!$A$2:$Y$402)),1,1)</f>
        <v>12</v>
      </c>
      <c r="H8014" s="5">
        <f ca="1">(VLOOKUP($B8014,weights!$A$2:$R$6,4))*VLOOKUP($B8014,weights!$A$2:$R$6,6)^C8014*(VLOOKUP($B8014,weights!$A$2:$R$6,15)*EXP(VLOOKUP($B8014,weights!$A$2:$R$6,11)*D8014)+VLOOKUP($B8014,weights!$A$2:$R$6,16)*EXP(VLOOKUP($B8014,weights!$A$2:$R$6,12)*E8014)+VLOOKUP($B8014,weights!$A$2:$R$6,17)*EXP(VLOOKUP($B8014,weights!$A$2:$R$6,13)*F8014)+VLOOKUP($B8014,weights!$A$2:$R$6,18)*EXP(VLOOKUP($B8014,weights!$A$2:$R$6,14)*G8014))</f>
        <v>0.51903645313329672</v>
      </c>
    </row>
    <row r="8015" spans="1:8" ht="12.75" x14ac:dyDescent="0.2">
      <c r="A8015">
        <f t="shared" si="0"/>
        <v>321</v>
      </c>
      <c r="B8015" t="str">
        <f t="shared" ref="B8015:C8015" si="7989">B7990</f>
        <v>supermarket</v>
      </c>
      <c r="C8015">
        <f t="shared" si="7989"/>
        <v>3</v>
      </c>
      <c r="D8015">
        <f ca="1">OFFSET(walk!$A$2:$Y$402,TRUNC((ROW()-ROW($D$2))/COLUMNS(walk!$A$2:$Y$402)),MOD(ROW()-ROW($D$2),COLUMNS(walk!$A$2:$Y$402)),1,1)</f>
        <v>59</v>
      </c>
      <c r="E8015">
        <f ca="1">OFFSET(bike!$A$2:$Y$402,TRUNC((ROW()-ROW($E$2))/COLUMNS(bike!$A$2:$Y$402)),MOD(ROW()-ROW($E$2),COLUMNS(bike!$A$2:$Y$402)),1,1)</f>
        <v>19</v>
      </c>
      <c r="F8015">
        <f ca="1">OFFSET(transit!$A$2:$Y$402,TRUNC((ROW()-ROW($F$2))/COLUMNS(transit!$A$2:$Y$402)),MOD(ROW()-ROW($F$2),COLUMNS(transit!$A$2:$Y$402)),1,1)</f>
        <v>37</v>
      </c>
      <c r="G8015">
        <f ca="1">OFFSET(drive!$A$2:$Y$402,TRUNC((ROW()-ROW($G$2))/COLUMNS(drive!$A$2:$Y$402)),MOD(ROW()-ROW($G$2),COLUMNS(drive!$A$2:$Y$402)),1,1)</f>
        <v>13</v>
      </c>
      <c r="H8015" s="5">
        <f ca="1">(VLOOKUP($B8015,weights!$A$2:$R$6,4))*VLOOKUP($B8015,weights!$A$2:$R$6,6)^C8015*(VLOOKUP($B8015,weights!$A$2:$R$6,15)*EXP(VLOOKUP($B8015,weights!$A$2:$R$6,11)*D8015)+VLOOKUP($B8015,weights!$A$2:$R$6,16)*EXP(VLOOKUP($B8015,weights!$A$2:$R$6,12)*E8015)+VLOOKUP($B8015,weights!$A$2:$R$6,17)*EXP(VLOOKUP($B8015,weights!$A$2:$R$6,13)*F8015)+VLOOKUP($B8015,weights!$A$2:$R$6,18)*EXP(VLOOKUP($B8015,weights!$A$2:$R$6,14)*G8015))</f>
        <v>0.23696560340978148</v>
      </c>
    </row>
    <row r="8016" spans="1:8" ht="12.75" x14ac:dyDescent="0.2">
      <c r="A8016">
        <f t="shared" si="0"/>
        <v>321</v>
      </c>
      <c r="B8016" t="str">
        <f t="shared" ref="B8016:C8016" si="7990">B7991</f>
        <v>supermarket</v>
      </c>
      <c r="C8016">
        <f t="shared" si="7990"/>
        <v>4</v>
      </c>
      <c r="D8016">
        <f ca="1">OFFSET(walk!$A$2:$Y$402,TRUNC((ROW()-ROW($D$2))/COLUMNS(walk!$A$2:$Y$402)),MOD(ROW()-ROW($D$2),COLUMNS(walk!$A$2:$Y$402)),1,1)</f>
        <v>76</v>
      </c>
      <c r="E8016">
        <f ca="1">OFFSET(bike!$A$2:$Y$402,TRUNC((ROW()-ROW($E$2))/COLUMNS(bike!$A$2:$Y$402)),MOD(ROW()-ROW($E$2),COLUMNS(bike!$A$2:$Y$402)),1,1)</f>
        <v>24</v>
      </c>
      <c r="F8016">
        <f ca="1">OFFSET(transit!$A$2:$Y$402,TRUNC((ROW()-ROW($F$2))/COLUMNS(transit!$A$2:$Y$402)),MOD(ROW()-ROW($F$2),COLUMNS(transit!$A$2:$Y$402)),1,1)</f>
        <v>39</v>
      </c>
      <c r="G8016">
        <f ca="1">OFFSET(drive!$A$2:$Y$402,TRUNC((ROW()-ROW($G$2))/COLUMNS(drive!$A$2:$Y$402)),MOD(ROW()-ROW($G$2),COLUMNS(drive!$A$2:$Y$402)),1,1)</f>
        <v>15</v>
      </c>
      <c r="H8016" s="5">
        <f ca="1">(VLOOKUP($B8016,weights!$A$2:$R$6,4))*VLOOKUP($B8016,weights!$A$2:$R$6,6)^C8016*(VLOOKUP($B8016,weights!$A$2:$R$6,15)*EXP(VLOOKUP($B8016,weights!$A$2:$R$6,11)*D8016)+VLOOKUP($B8016,weights!$A$2:$R$6,16)*EXP(VLOOKUP($B8016,weights!$A$2:$R$6,12)*E8016)+VLOOKUP($B8016,weights!$A$2:$R$6,17)*EXP(VLOOKUP($B8016,weights!$A$2:$R$6,13)*F8016)+VLOOKUP($B8016,weights!$A$2:$R$6,18)*EXP(VLOOKUP($B8016,weights!$A$2:$R$6,14)*G8016))</f>
        <v>8.9398136122826433E-2</v>
      </c>
    </row>
    <row r="8017" spans="1:8" ht="12.75" x14ac:dyDescent="0.2">
      <c r="A8017">
        <f t="shared" si="0"/>
        <v>321</v>
      </c>
      <c r="B8017" t="str">
        <f t="shared" ref="B8017:C8017" si="7991">B7992</f>
        <v>store</v>
      </c>
      <c r="C8017">
        <f t="shared" si="7991"/>
        <v>0</v>
      </c>
      <c r="D8017">
        <f ca="1">OFFSET(walk!$A$2:$Y$402,TRUNC((ROW()-ROW($D$2))/COLUMNS(walk!$A$2:$Y$402)),MOD(ROW()-ROW($D$2),COLUMNS(walk!$A$2:$Y$402)),1,1)</f>
        <v>4</v>
      </c>
      <c r="E8017">
        <f ca="1">OFFSET(bike!$A$2:$Y$402,TRUNC((ROW()-ROW($E$2))/COLUMNS(bike!$A$2:$Y$402)),MOD(ROW()-ROW($E$2),COLUMNS(bike!$A$2:$Y$402)),1,1)</f>
        <v>1</v>
      </c>
      <c r="F8017">
        <f ca="1">OFFSET(transit!$A$2:$Y$402,TRUNC((ROW()-ROW($F$2))/COLUMNS(transit!$A$2:$Y$402)),MOD(ROW()-ROW($F$2),COLUMNS(transit!$A$2:$Y$402)),1,1)</f>
        <v>4</v>
      </c>
      <c r="G8017">
        <f ca="1">OFFSET(drive!$A$2:$Y$402,TRUNC((ROW()-ROW($G$2))/COLUMNS(drive!$A$2:$Y$402)),MOD(ROW()-ROW($G$2),COLUMNS(drive!$A$2:$Y$402)),1,1)</f>
        <v>1</v>
      </c>
      <c r="H8017" s="5">
        <f ca="1">(VLOOKUP($B8017,weights!$A$2:$R$6,4))*VLOOKUP($B8017,weights!$A$2:$R$6,6)^C8017*(VLOOKUP($B8017,weights!$A$2:$R$6,15)*EXP(VLOOKUP($B8017,weights!$A$2:$R$6,11)*D8017)+VLOOKUP($B8017,weights!$A$2:$R$6,16)*EXP(VLOOKUP($B8017,weights!$A$2:$R$6,12)*E8017)+VLOOKUP($B8017,weights!$A$2:$R$6,17)*EXP(VLOOKUP($B8017,weights!$A$2:$R$6,13)*F8017)+VLOOKUP($B8017,weights!$A$2:$R$6,18)*EXP(VLOOKUP($B8017,weights!$A$2:$R$6,14)*G8017))</f>
        <v>22.338230552247637</v>
      </c>
    </row>
    <row r="8018" spans="1:8" ht="12.75" x14ac:dyDescent="0.2">
      <c r="A8018">
        <f t="shared" si="0"/>
        <v>321</v>
      </c>
      <c r="B8018" t="str">
        <f t="shared" ref="B8018:C8018" si="7992">B7993</f>
        <v>store</v>
      </c>
      <c r="C8018">
        <f t="shared" si="7992"/>
        <v>1</v>
      </c>
      <c r="D8018">
        <f ca="1">OFFSET(walk!$A$2:$Y$402,TRUNC((ROW()-ROW($D$2))/COLUMNS(walk!$A$2:$Y$402)),MOD(ROW()-ROW($D$2),COLUMNS(walk!$A$2:$Y$402)),1,1)</f>
        <v>5</v>
      </c>
      <c r="E8018">
        <f ca="1">OFFSET(bike!$A$2:$Y$402,TRUNC((ROW()-ROW($E$2))/COLUMNS(bike!$A$2:$Y$402)),MOD(ROW()-ROW($E$2),COLUMNS(bike!$A$2:$Y$402)),1,1)</f>
        <v>1</v>
      </c>
      <c r="F8018">
        <f ca="1">OFFSET(transit!$A$2:$Y$402,TRUNC((ROW()-ROW($F$2))/COLUMNS(transit!$A$2:$Y$402)),MOD(ROW()-ROW($F$2),COLUMNS(transit!$A$2:$Y$402)),1,1)</f>
        <v>5</v>
      </c>
      <c r="G8018">
        <f ca="1">OFFSET(drive!$A$2:$Y$402,TRUNC((ROW()-ROW($G$2))/COLUMNS(drive!$A$2:$Y$402)),MOD(ROW()-ROW($G$2),COLUMNS(drive!$A$2:$Y$402)),1,1)</f>
        <v>1</v>
      </c>
      <c r="H8018" s="5">
        <f ca="1">(VLOOKUP($B8018,weights!$A$2:$R$6,4))*VLOOKUP($B8018,weights!$A$2:$R$6,6)^C8018*(VLOOKUP($B8018,weights!$A$2:$R$6,15)*EXP(VLOOKUP($B8018,weights!$A$2:$R$6,11)*D8018)+VLOOKUP($B8018,weights!$A$2:$R$6,16)*EXP(VLOOKUP($B8018,weights!$A$2:$R$6,12)*E8018)+VLOOKUP($B8018,weights!$A$2:$R$6,17)*EXP(VLOOKUP($B8018,weights!$A$2:$R$6,13)*F8018)+VLOOKUP($B8018,weights!$A$2:$R$6,18)*EXP(VLOOKUP($B8018,weights!$A$2:$R$6,14)*G8018))</f>
        <v>13.897434437427027</v>
      </c>
    </row>
    <row r="8019" spans="1:8" ht="12.75" x14ac:dyDescent="0.2">
      <c r="A8019">
        <f t="shared" si="0"/>
        <v>321</v>
      </c>
      <c r="B8019" t="str">
        <f t="shared" ref="B8019:C8019" si="7993">B7994</f>
        <v>store</v>
      </c>
      <c r="C8019">
        <f t="shared" si="7993"/>
        <v>2</v>
      </c>
      <c r="D8019">
        <f ca="1">OFFSET(walk!$A$2:$Y$402,TRUNC((ROW()-ROW($D$2))/COLUMNS(walk!$A$2:$Y$402)),MOD(ROW()-ROW($D$2),COLUMNS(walk!$A$2:$Y$402)),1,1)</f>
        <v>14</v>
      </c>
      <c r="E8019">
        <f ca="1">OFFSET(bike!$A$2:$Y$402,TRUNC((ROW()-ROW($E$2))/COLUMNS(bike!$A$2:$Y$402)),MOD(ROW()-ROW($E$2),COLUMNS(bike!$A$2:$Y$402)),1,1)</f>
        <v>4</v>
      </c>
      <c r="F8019">
        <f ca="1">OFFSET(transit!$A$2:$Y$402,TRUNC((ROW()-ROW($F$2))/COLUMNS(transit!$A$2:$Y$402)),MOD(ROW()-ROW($F$2),COLUMNS(transit!$A$2:$Y$402)),1,1)</f>
        <v>9</v>
      </c>
      <c r="G8019">
        <f ca="1">OFFSET(drive!$A$2:$Y$402,TRUNC((ROW()-ROW($G$2))/COLUMNS(drive!$A$2:$Y$402)),MOD(ROW()-ROW($G$2),COLUMNS(drive!$A$2:$Y$402)),1,1)</f>
        <v>3</v>
      </c>
      <c r="H8019" s="5">
        <f ca="1">(VLOOKUP($B8019,weights!$A$2:$R$6,4))*VLOOKUP($B8019,weights!$A$2:$R$6,6)^C8019*(VLOOKUP($B8019,weights!$A$2:$R$6,15)*EXP(VLOOKUP($B8019,weights!$A$2:$R$6,11)*D8019)+VLOOKUP($B8019,weights!$A$2:$R$6,16)*EXP(VLOOKUP($B8019,weights!$A$2:$R$6,12)*E8019)+VLOOKUP($B8019,weights!$A$2:$R$6,17)*EXP(VLOOKUP($B8019,weights!$A$2:$R$6,13)*F8019)+VLOOKUP($B8019,weights!$A$2:$R$6,18)*EXP(VLOOKUP($B8019,weights!$A$2:$R$6,14)*G8019))</f>
        <v>3.4209011427911022</v>
      </c>
    </row>
    <row r="8020" spans="1:8" ht="12.75" x14ac:dyDescent="0.2">
      <c r="A8020">
        <f t="shared" si="0"/>
        <v>321</v>
      </c>
      <c r="B8020" t="str">
        <f t="shared" ref="B8020:C8020" si="7994">B7995</f>
        <v>store</v>
      </c>
      <c r="C8020">
        <f t="shared" si="7994"/>
        <v>3</v>
      </c>
      <c r="D8020">
        <f ca="1">OFFSET(walk!$A$2:$Y$402,TRUNC((ROW()-ROW($D$2))/COLUMNS(walk!$A$2:$Y$402)),MOD(ROW()-ROW($D$2),COLUMNS(walk!$A$2:$Y$402)),1,1)</f>
        <v>16</v>
      </c>
      <c r="E8020">
        <f ca="1">OFFSET(bike!$A$2:$Y$402,TRUNC((ROW()-ROW($E$2))/COLUMNS(bike!$A$2:$Y$402)),MOD(ROW()-ROW($E$2),COLUMNS(bike!$A$2:$Y$402)),1,1)</f>
        <v>4</v>
      </c>
      <c r="F8020">
        <f ca="1">OFFSET(transit!$A$2:$Y$402,TRUNC((ROW()-ROW($F$2))/COLUMNS(transit!$A$2:$Y$402)),MOD(ROW()-ROW($F$2),COLUMNS(transit!$A$2:$Y$402)),1,1)</f>
        <v>10</v>
      </c>
      <c r="G8020">
        <f ca="1">OFFSET(drive!$A$2:$Y$402,TRUNC((ROW()-ROW($G$2))/COLUMNS(drive!$A$2:$Y$402)),MOD(ROW()-ROW($G$2),COLUMNS(drive!$A$2:$Y$402)),1,1)</f>
        <v>4</v>
      </c>
      <c r="H8020" s="5">
        <f ca="1">(VLOOKUP($B8020,weights!$A$2:$R$6,4))*VLOOKUP($B8020,weights!$A$2:$R$6,6)^C8020*(VLOOKUP($B8020,weights!$A$2:$R$6,15)*EXP(VLOOKUP($B8020,weights!$A$2:$R$6,11)*D8020)+VLOOKUP($B8020,weights!$A$2:$R$6,16)*EXP(VLOOKUP($B8020,weights!$A$2:$R$6,12)*E8020)+VLOOKUP($B8020,weights!$A$2:$R$6,17)*EXP(VLOOKUP($B8020,weights!$A$2:$R$6,13)*F8020)+VLOOKUP($B8020,weights!$A$2:$R$6,18)*EXP(VLOOKUP($B8020,weights!$A$2:$R$6,14)*G8020))</f>
        <v>1.9166787516156258</v>
      </c>
    </row>
    <row r="8021" spans="1:8" ht="12.75" x14ac:dyDescent="0.2">
      <c r="A8021">
        <f t="shared" si="0"/>
        <v>321</v>
      </c>
      <c r="B8021" t="str">
        <f t="shared" ref="B8021:C8021" si="7995">B7996</f>
        <v>store</v>
      </c>
      <c r="C8021">
        <f t="shared" si="7995"/>
        <v>4</v>
      </c>
      <c r="D8021">
        <f ca="1">OFFSET(walk!$A$2:$Y$402,TRUNC((ROW()-ROW($D$2))/COLUMNS(walk!$A$2:$Y$402)),MOD(ROW()-ROW($D$2),COLUMNS(walk!$A$2:$Y$402)),1,1)</f>
        <v>16</v>
      </c>
      <c r="E8021">
        <f ca="1">OFFSET(bike!$A$2:$Y$402,TRUNC((ROW()-ROW($E$2))/COLUMNS(bike!$A$2:$Y$402)),MOD(ROW()-ROW($E$2),COLUMNS(bike!$A$2:$Y$402)),1,1)</f>
        <v>6</v>
      </c>
      <c r="F8021">
        <f ca="1">OFFSET(transit!$A$2:$Y$402,TRUNC((ROW()-ROW($F$2))/COLUMNS(transit!$A$2:$Y$402)),MOD(ROW()-ROW($F$2),COLUMNS(transit!$A$2:$Y$402)),1,1)</f>
        <v>14</v>
      </c>
      <c r="G8021">
        <f ca="1">OFFSET(drive!$A$2:$Y$402,TRUNC((ROW()-ROW($G$2))/COLUMNS(drive!$A$2:$Y$402)),MOD(ROW()-ROW($G$2),COLUMNS(drive!$A$2:$Y$402)),1,1)</f>
        <v>4</v>
      </c>
      <c r="H8021" s="5">
        <f ca="1">(VLOOKUP($B8021,weights!$A$2:$R$6,4))*VLOOKUP($B8021,weights!$A$2:$R$6,6)^C8021*(VLOOKUP($B8021,weights!$A$2:$R$6,15)*EXP(VLOOKUP($B8021,weights!$A$2:$R$6,11)*D8021)+VLOOKUP($B8021,weights!$A$2:$R$6,16)*EXP(VLOOKUP($B8021,weights!$A$2:$R$6,12)*E8021)+VLOOKUP($B8021,weights!$A$2:$R$6,17)*EXP(VLOOKUP($B8021,weights!$A$2:$R$6,13)*F8021)+VLOOKUP($B8021,weights!$A$2:$R$6,18)*EXP(VLOOKUP($B8021,weights!$A$2:$R$6,14)*G8021))</f>
        <v>0.90211498344104946</v>
      </c>
    </row>
    <row r="8022" spans="1:8" ht="12.75" x14ac:dyDescent="0.2">
      <c r="A8022">
        <f t="shared" si="0"/>
        <v>321</v>
      </c>
      <c r="B8022" t="str">
        <f t="shared" ref="B8022:C8022" si="7996">B7997</f>
        <v>pharmacy</v>
      </c>
      <c r="C8022">
        <f t="shared" si="7996"/>
        <v>0</v>
      </c>
      <c r="D8022">
        <f ca="1">OFFSET(walk!$A$2:$Y$402,TRUNC((ROW()-ROW($D$2))/COLUMNS(walk!$A$2:$Y$402)),MOD(ROW()-ROW($D$2),COLUMNS(walk!$A$2:$Y$402)),1,1)</f>
        <v>9</v>
      </c>
      <c r="E8022">
        <f ca="1">OFFSET(bike!$A$2:$Y$402,TRUNC((ROW()-ROW($E$2))/COLUMNS(bike!$A$2:$Y$402)),MOD(ROW()-ROW($E$2),COLUMNS(bike!$A$2:$Y$402)),1,1)</f>
        <v>3</v>
      </c>
      <c r="F8022">
        <f ca="1">OFFSET(transit!$A$2:$Y$402,TRUNC((ROW()-ROW($F$2))/COLUMNS(transit!$A$2:$Y$402)),MOD(ROW()-ROW($F$2),COLUMNS(transit!$A$2:$Y$402)),1,1)</f>
        <v>9</v>
      </c>
      <c r="G8022">
        <f ca="1">OFFSET(drive!$A$2:$Y$402,TRUNC((ROW()-ROW($G$2))/COLUMNS(drive!$A$2:$Y$402)),MOD(ROW()-ROW($G$2),COLUMNS(drive!$A$2:$Y$402)),1,1)</f>
        <v>2</v>
      </c>
      <c r="H8022" s="5">
        <f ca="1">(VLOOKUP($B8022,weights!$A$2:$R$6,4))*VLOOKUP($B8022,weights!$A$2:$R$6,6)^C8022*(VLOOKUP($B8022,weights!$A$2:$R$6,15)*EXP(VLOOKUP($B8022,weights!$A$2:$R$6,11)*D8022)+VLOOKUP($B8022,weights!$A$2:$R$6,16)*EXP(VLOOKUP($B8022,weights!$A$2:$R$6,12)*E8022)+VLOOKUP($B8022,weights!$A$2:$R$6,17)*EXP(VLOOKUP($B8022,weights!$A$2:$R$6,13)*F8022)+VLOOKUP($B8022,weights!$A$2:$R$6,18)*EXP(VLOOKUP($B8022,weights!$A$2:$R$6,14)*G8022))</f>
        <v>7.2115890219049117</v>
      </c>
    </row>
    <row r="8023" spans="1:8" ht="12.75" x14ac:dyDescent="0.2">
      <c r="A8023">
        <f t="shared" si="0"/>
        <v>321</v>
      </c>
      <c r="B8023" t="str">
        <f t="shared" ref="B8023:C8023" si="7997">B7998</f>
        <v>pharmacy</v>
      </c>
      <c r="C8023">
        <f t="shared" si="7997"/>
        <v>1</v>
      </c>
      <c r="D8023">
        <f ca="1">OFFSET(walk!$A$2:$Y$402,TRUNC((ROW()-ROW($D$2))/COLUMNS(walk!$A$2:$Y$402)),MOD(ROW()-ROW($D$2),COLUMNS(walk!$A$2:$Y$402)),1,1)</f>
        <v>12</v>
      </c>
      <c r="E8023">
        <f ca="1">OFFSET(bike!$A$2:$Y$402,TRUNC((ROW()-ROW($E$2))/COLUMNS(bike!$A$2:$Y$402)),MOD(ROW()-ROW($E$2),COLUMNS(bike!$A$2:$Y$402)),1,1)</f>
        <v>6</v>
      </c>
      <c r="F8023">
        <f ca="1">OFFSET(transit!$A$2:$Y$402,TRUNC((ROW()-ROW($F$2))/COLUMNS(transit!$A$2:$Y$402)),MOD(ROW()-ROW($F$2),COLUMNS(transit!$A$2:$Y$402)),1,1)</f>
        <v>12</v>
      </c>
      <c r="G8023">
        <f ca="1">OFFSET(drive!$A$2:$Y$402,TRUNC((ROW()-ROW($G$2))/COLUMNS(drive!$A$2:$Y$402)),MOD(ROW()-ROW($G$2),COLUMNS(drive!$A$2:$Y$402)),1,1)</f>
        <v>3</v>
      </c>
      <c r="H8023" s="5">
        <f ca="1">(VLOOKUP($B8023,weights!$A$2:$R$6,4))*VLOOKUP($B8023,weights!$A$2:$R$6,6)^C8023*(VLOOKUP($B8023,weights!$A$2:$R$6,15)*EXP(VLOOKUP($B8023,weights!$A$2:$R$6,11)*D8023)+VLOOKUP($B8023,weights!$A$2:$R$6,16)*EXP(VLOOKUP($B8023,weights!$A$2:$R$6,12)*E8023)+VLOOKUP($B8023,weights!$A$2:$R$6,17)*EXP(VLOOKUP($B8023,weights!$A$2:$R$6,13)*F8023)+VLOOKUP($B8023,weights!$A$2:$R$6,18)*EXP(VLOOKUP($B8023,weights!$A$2:$R$6,14)*G8023))</f>
        <v>2.1629102012004964</v>
      </c>
    </row>
    <row r="8024" spans="1:8" ht="12.75" x14ac:dyDescent="0.2">
      <c r="A8024">
        <f t="shared" si="0"/>
        <v>321</v>
      </c>
      <c r="B8024" t="str">
        <f t="shared" ref="B8024:C8024" si="7998">B7999</f>
        <v>pharmacy</v>
      </c>
      <c r="C8024">
        <f t="shared" si="7998"/>
        <v>2</v>
      </c>
      <c r="D8024">
        <f ca="1">OFFSET(walk!$A$2:$Y$402,TRUNC((ROW()-ROW($D$2))/COLUMNS(walk!$A$2:$Y$402)),MOD(ROW()-ROW($D$2),COLUMNS(walk!$A$2:$Y$402)),1,1)</f>
        <v>12</v>
      </c>
      <c r="E8024">
        <f ca="1">OFFSET(bike!$A$2:$Y$402,TRUNC((ROW()-ROW($E$2))/COLUMNS(bike!$A$2:$Y$402)),MOD(ROW()-ROW($E$2),COLUMNS(bike!$A$2:$Y$402)),1,1)</f>
        <v>6</v>
      </c>
      <c r="F8024">
        <f ca="1">OFFSET(transit!$A$2:$Y$402,TRUNC((ROW()-ROW($F$2))/COLUMNS(transit!$A$2:$Y$402)),MOD(ROW()-ROW($F$2),COLUMNS(transit!$A$2:$Y$402)),1,1)</f>
        <v>12</v>
      </c>
      <c r="G8024">
        <f ca="1">OFFSET(drive!$A$2:$Y$402,TRUNC((ROW()-ROW($G$2))/COLUMNS(drive!$A$2:$Y$402)),MOD(ROW()-ROW($G$2),COLUMNS(drive!$A$2:$Y$402)),1,1)</f>
        <v>3</v>
      </c>
      <c r="H8024" s="5">
        <f ca="1">(VLOOKUP($B8024,weights!$A$2:$R$6,4))*VLOOKUP($B8024,weights!$A$2:$R$6,6)^C8024*(VLOOKUP($B8024,weights!$A$2:$R$6,15)*EXP(VLOOKUP($B8024,weights!$A$2:$R$6,11)*D8024)+VLOOKUP($B8024,weights!$A$2:$R$6,16)*EXP(VLOOKUP($B8024,weights!$A$2:$R$6,12)*E8024)+VLOOKUP($B8024,weights!$A$2:$R$6,17)*EXP(VLOOKUP($B8024,weights!$A$2:$R$6,13)*F8024)+VLOOKUP($B8024,weights!$A$2:$R$6,18)*EXP(VLOOKUP($B8024,weights!$A$2:$R$6,14)*G8024))</f>
        <v>1.0414012079854245</v>
      </c>
    </row>
    <row r="8025" spans="1:8" ht="12.75" x14ac:dyDescent="0.2">
      <c r="A8025">
        <f t="shared" si="0"/>
        <v>321</v>
      </c>
      <c r="B8025" t="str">
        <f t="shared" ref="B8025:C8025" si="7999">B8000</f>
        <v>bank</v>
      </c>
      <c r="C8025">
        <f t="shared" si="7999"/>
        <v>0</v>
      </c>
      <c r="D8025">
        <f ca="1">OFFSET(walk!$A$2:$Y$402,TRUNC((ROW()-ROW($D$2))/COLUMNS(walk!$A$2:$Y$402)),MOD(ROW()-ROW($D$2),COLUMNS(walk!$A$2:$Y$402)),1,1)</f>
        <v>21</v>
      </c>
      <c r="E8025">
        <f ca="1">OFFSET(bike!$A$2:$Y$402,TRUNC((ROW()-ROW($E$2))/COLUMNS(bike!$A$2:$Y$402)),MOD(ROW()-ROW($E$2),COLUMNS(bike!$A$2:$Y$402)),1,1)</f>
        <v>7</v>
      </c>
      <c r="F8025">
        <f ca="1">OFFSET(transit!$A$2:$Y$402,TRUNC((ROW()-ROW($F$2))/COLUMNS(transit!$A$2:$Y$402)),MOD(ROW()-ROW($F$2),COLUMNS(transit!$A$2:$Y$402)),1,1)</f>
        <v>21</v>
      </c>
      <c r="G8025">
        <f ca="1">OFFSET(drive!$A$2:$Y$402,TRUNC((ROW()-ROW($G$2))/COLUMNS(drive!$A$2:$Y$402)),MOD(ROW()-ROW($G$2),COLUMNS(drive!$A$2:$Y$402)),1,1)</f>
        <v>6</v>
      </c>
      <c r="H8025" s="5">
        <f ca="1">(VLOOKUP($B8025,weights!$A$2:$R$6,4))*VLOOKUP($B8025,weights!$A$2:$R$6,6)^C8025*(VLOOKUP($B8025,weights!$A$2:$R$6,15)*EXP(VLOOKUP($B8025,weights!$A$2:$R$6,11)*D8025)+VLOOKUP($B8025,weights!$A$2:$R$6,16)*EXP(VLOOKUP($B8025,weights!$A$2:$R$6,12)*E8025)+VLOOKUP($B8025,weights!$A$2:$R$6,17)*EXP(VLOOKUP($B8025,weights!$A$2:$R$6,13)*F8025)+VLOOKUP($B8025,weights!$A$2:$R$6,18)*EXP(VLOOKUP($B8025,weights!$A$2:$R$6,14)*G8025))</f>
        <v>2.5671017494486033</v>
      </c>
    </row>
    <row r="8026" spans="1:8" ht="12.75" x14ac:dyDescent="0.2">
      <c r="A8026">
        <f t="shared" si="0"/>
        <v>321</v>
      </c>
      <c r="B8026" t="str">
        <f t="shared" ref="B8026:C8026" si="8000">B8001</f>
        <v>bank</v>
      </c>
      <c r="C8026">
        <f t="shared" si="8000"/>
        <v>1</v>
      </c>
      <c r="D8026">
        <f ca="1">OFFSET(walk!$A$2:$Y$402,TRUNC((ROW()-ROW($D$2))/COLUMNS(walk!$A$2:$Y$402)),MOD(ROW()-ROW($D$2),COLUMNS(walk!$A$2:$Y$402)),1,1)</f>
        <v>39</v>
      </c>
      <c r="E8026">
        <f ca="1">OFFSET(bike!$A$2:$Y$402,TRUNC((ROW()-ROW($E$2))/COLUMNS(bike!$A$2:$Y$402)),MOD(ROW()-ROW($E$2),COLUMNS(bike!$A$2:$Y$402)),1,1)</f>
        <v>12</v>
      </c>
      <c r="F8026">
        <f ca="1">OFFSET(transit!$A$2:$Y$402,TRUNC((ROW()-ROW($F$2))/COLUMNS(transit!$A$2:$Y$402)),MOD(ROW()-ROW($F$2),COLUMNS(transit!$A$2:$Y$402)),1,1)</f>
        <v>34</v>
      </c>
      <c r="G8026">
        <f ca="1">OFFSET(drive!$A$2:$Y$402,TRUNC((ROW()-ROW($G$2))/COLUMNS(drive!$A$2:$Y$402)),MOD(ROW()-ROW($G$2),COLUMNS(drive!$A$2:$Y$402)),1,1)</f>
        <v>7</v>
      </c>
      <c r="H8026" s="5">
        <f ca="1">(VLOOKUP($B8026,weights!$A$2:$R$6,4))*VLOOKUP($B8026,weights!$A$2:$R$6,6)^C8026*(VLOOKUP($B8026,weights!$A$2:$R$6,15)*EXP(VLOOKUP($B8026,weights!$A$2:$R$6,11)*D8026)+VLOOKUP($B8026,weights!$A$2:$R$6,16)*EXP(VLOOKUP($B8026,weights!$A$2:$R$6,12)*E8026)+VLOOKUP($B8026,weights!$A$2:$R$6,17)*EXP(VLOOKUP($B8026,weights!$A$2:$R$6,13)*F8026)+VLOOKUP($B8026,weights!$A$2:$R$6,18)*EXP(VLOOKUP($B8026,weights!$A$2:$R$6,14)*G8026))</f>
        <v>0.57499259859690721</v>
      </c>
    </row>
    <row r="8027" spans="1:8" ht="12.75" x14ac:dyDescent="0.2">
      <c r="A8027">
        <f t="shared" si="0"/>
        <v>322</v>
      </c>
      <c r="B8027" t="str">
        <f t="shared" ref="B8027:C8027" si="8001">B8002</f>
        <v>restaurant</v>
      </c>
      <c r="C8027">
        <f t="shared" si="8001"/>
        <v>0</v>
      </c>
      <c r="D8027">
        <f ca="1">OFFSET(walk!$A$2:$Y$402,TRUNC((ROW()-ROW($D$2))/COLUMNS(walk!$A$2:$Y$402)),MOD(ROW()-ROW($D$2),COLUMNS(walk!$A$2:$Y$402)),1,1)</f>
        <v>8</v>
      </c>
      <c r="E8027">
        <f ca="1">OFFSET(bike!$A$2:$Y$402,TRUNC((ROW()-ROW($E$2))/COLUMNS(bike!$A$2:$Y$402)),MOD(ROW()-ROW($E$2),COLUMNS(bike!$A$2:$Y$402)),1,1)</f>
        <v>2</v>
      </c>
      <c r="F8027">
        <f ca="1">OFFSET(transit!$A$2:$Y$402,TRUNC((ROW()-ROW($F$2))/COLUMNS(transit!$A$2:$Y$402)),MOD(ROW()-ROW($F$2),COLUMNS(transit!$A$2:$Y$402)),1,1)</f>
        <v>6</v>
      </c>
      <c r="G8027">
        <f ca="1">OFFSET(drive!$A$2:$Y$402,TRUNC((ROW()-ROW($G$2))/COLUMNS(drive!$A$2:$Y$402)),MOD(ROW()-ROW($G$2),COLUMNS(drive!$A$2:$Y$402)),1,1)</f>
        <v>2</v>
      </c>
      <c r="H8027" s="5">
        <f ca="1">(VLOOKUP($B8027,weights!$A$2:$R$6,4))*VLOOKUP($B8027,weights!$A$2:$R$6,6)^C8027*(VLOOKUP($B8027,weights!$A$2:$R$6,15)*EXP(VLOOKUP($B8027,weights!$A$2:$R$6,11)*D8027)+VLOOKUP($B8027,weights!$A$2:$R$6,16)*EXP(VLOOKUP($B8027,weights!$A$2:$R$6,12)*E8027)+VLOOKUP($B8027,weights!$A$2:$R$6,17)*EXP(VLOOKUP($B8027,weights!$A$2:$R$6,13)*F8027)+VLOOKUP($B8027,weights!$A$2:$R$6,18)*EXP(VLOOKUP($B8027,weights!$A$2:$R$6,14)*G8027))</f>
        <v>32.106475774715051</v>
      </c>
    </row>
    <row r="8028" spans="1:8" ht="12.75" x14ac:dyDescent="0.2">
      <c r="A8028">
        <f t="shared" si="0"/>
        <v>322</v>
      </c>
      <c r="B8028" t="str">
        <f t="shared" ref="B8028:C8028" si="8002">B8003</f>
        <v>restaurant</v>
      </c>
      <c r="C8028">
        <f t="shared" si="8002"/>
        <v>1</v>
      </c>
      <c r="D8028">
        <f ca="1">OFFSET(walk!$A$2:$Y$402,TRUNC((ROW()-ROW($D$2))/COLUMNS(walk!$A$2:$Y$402)),MOD(ROW()-ROW($D$2),COLUMNS(walk!$A$2:$Y$402)),1,1)</f>
        <v>10</v>
      </c>
      <c r="E8028">
        <f ca="1">OFFSET(bike!$A$2:$Y$402,TRUNC((ROW()-ROW($E$2))/COLUMNS(bike!$A$2:$Y$402)),MOD(ROW()-ROW($E$2),COLUMNS(bike!$A$2:$Y$402)),1,1)</f>
        <v>2</v>
      </c>
      <c r="F8028">
        <f ca="1">OFFSET(transit!$A$2:$Y$402,TRUNC((ROW()-ROW($F$2))/COLUMNS(transit!$A$2:$Y$402)),MOD(ROW()-ROW($F$2),COLUMNS(transit!$A$2:$Y$402)),1,1)</f>
        <v>6</v>
      </c>
      <c r="G8028">
        <f ca="1">OFFSET(drive!$A$2:$Y$402,TRUNC((ROW()-ROW($G$2))/COLUMNS(drive!$A$2:$Y$402)),MOD(ROW()-ROW($G$2),COLUMNS(drive!$A$2:$Y$402)),1,1)</f>
        <v>2</v>
      </c>
      <c r="H8028" s="5">
        <f ca="1">(VLOOKUP($B8028,weights!$A$2:$R$6,4))*VLOOKUP($B8028,weights!$A$2:$R$6,6)^C8028*(VLOOKUP($B8028,weights!$A$2:$R$6,15)*EXP(VLOOKUP($B8028,weights!$A$2:$R$6,11)*D8028)+VLOOKUP($B8028,weights!$A$2:$R$6,16)*EXP(VLOOKUP($B8028,weights!$A$2:$R$6,12)*E8028)+VLOOKUP($B8028,weights!$A$2:$R$6,17)*EXP(VLOOKUP($B8028,weights!$A$2:$R$6,13)*F8028)+VLOOKUP($B8028,weights!$A$2:$R$6,18)*EXP(VLOOKUP($B8028,weights!$A$2:$R$6,14)*G8028))</f>
        <v>27.688491167958269</v>
      </c>
    </row>
    <row r="8029" spans="1:8" ht="12.75" x14ac:dyDescent="0.2">
      <c r="A8029">
        <f t="shared" si="0"/>
        <v>322</v>
      </c>
      <c r="B8029" t="str">
        <f t="shared" ref="B8029:C8029" si="8003">B8004</f>
        <v>restaurant</v>
      </c>
      <c r="C8029">
        <f t="shared" si="8003"/>
        <v>2</v>
      </c>
      <c r="D8029">
        <f ca="1">OFFSET(walk!$A$2:$Y$402,TRUNC((ROW()-ROW($D$2))/COLUMNS(walk!$A$2:$Y$402)),MOD(ROW()-ROW($D$2),COLUMNS(walk!$A$2:$Y$402)),1,1)</f>
        <v>10</v>
      </c>
      <c r="E8029">
        <f ca="1">OFFSET(bike!$A$2:$Y$402,TRUNC((ROW()-ROW($E$2))/COLUMNS(bike!$A$2:$Y$402)),MOD(ROW()-ROW($E$2),COLUMNS(bike!$A$2:$Y$402)),1,1)</f>
        <v>3</v>
      </c>
      <c r="F8029">
        <f ca="1">OFFSET(transit!$A$2:$Y$402,TRUNC((ROW()-ROW($F$2))/COLUMNS(transit!$A$2:$Y$402)),MOD(ROW()-ROW($F$2),COLUMNS(transit!$A$2:$Y$402)),1,1)</f>
        <v>7</v>
      </c>
      <c r="G8029">
        <f ca="1">OFFSET(drive!$A$2:$Y$402,TRUNC((ROW()-ROW($G$2))/COLUMNS(drive!$A$2:$Y$402)),MOD(ROW()-ROW($G$2),COLUMNS(drive!$A$2:$Y$402)),1,1)</f>
        <v>2</v>
      </c>
      <c r="H8029" s="5">
        <f ca="1">(VLOOKUP($B8029,weights!$A$2:$R$6,4))*VLOOKUP($B8029,weights!$A$2:$R$6,6)^C8029*(VLOOKUP($B8029,weights!$A$2:$R$6,15)*EXP(VLOOKUP($B8029,weights!$A$2:$R$6,11)*D8029)+VLOOKUP($B8029,weights!$A$2:$R$6,16)*EXP(VLOOKUP($B8029,weights!$A$2:$R$6,12)*E8029)+VLOOKUP($B8029,weights!$A$2:$R$6,17)*EXP(VLOOKUP($B8029,weights!$A$2:$R$6,13)*F8029)+VLOOKUP($B8029,weights!$A$2:$R$6,18)*EXP(VLOOKUP($B8029,weights!$A$2:$R$6,14)*G8029))</f>
        <v>22.386863888234856</v>
      </c>
    </row>
    <row r="8030" spans="1:8" ht="12.75" x14ac:dyDescent="0.2">
      <c r="A8030">
        <f t="shared" si="0"/>
        <v>322</v>
      </c>
      <c r="B8030" t="str">
        <f t="shared" ref="B8030:C8030" si="8004">B8005</f>
        <v>restaurant</v>
      </c>
      <c r="C8030">
        <f t="shared" si="8004"/>
        <v>3</v>
      </c>
      <c r="D8030">
        <f ca="1">OFFSET(walk!$A$2:$Y$402,TRUNC((ROW()-ROW($D$2))/COLUMNS(walk!$A$2:$Y$402)),MOD(ROW()-ROW($D$2),COLUMNS(walk!$A$2:$Y$402)),1,1)</f>
        <v>10</v>
      </c>
      <c r="E8030">
        <f ca="1">OFFSET(bike!$A$2:$Y$402,TRUNC((ROW()-ROW($E$2))/COLUMNS(bike!$A$2:$Y$402)),MOD(ROW()-ROW($E$2),COLUMNS(bike!$A$2:$Y$402)),1,1)</f>
        <v>3</v>
      </c>
      <c r="F8030">
        <f ca="1">OFFSET(transit!$A$2:$Y$402,TRUNC((ROW()-ROW($F$2))/COLUMNS(transit!$A$2:$Y$402)),MOD(ROW()-ROW($F$2),COLUMNS(transit!$A$2:$Y$402)),1,1)</f>
        <v>7</v>
      </c>
      <c r="G8030">
        <f ca="1">OFFSET(drive!$A$2:$Y$402,TRUNC((ROW()-ROW($G$2))/COLUMNS(drive!$A$2:$Y$402)),MOD(ROW()-ROW($G$2),COLUMNS(drive!$A$2:$Y$402)),1,1)</f>
        <v>3</v>
      </c>
      <c r="H8030" s="5">
        <f ca="1">(VLOOKUP($B8030,weights!$A$2:$R$6,4))*VLOOKUP($B8030,weights!$A$2:$R$6,6)^C8030*(VLOOKUP($B8030,weights!$A$2:$R$6,15)*EXP(VLOOKUP($B8030,weights!$A$2:$R$6,11)*D8030)+VLOOKUP($B8030,weights!$A$2:$R$6,16)*EXP(VLOOKUP($B8030,weights!$A$2:$R$6,12)*E8030)+VLOOKUP($B8030,weights!$A$2:$R$6,17)*EXP(VLOOKUP($B8030,weights!$A$2:$R$6,13)*F8030)+VLOOKUP($B8030,weights!$A$2:$R$6,18)*EXP(VLOOKUP($B8030,weights!$A$2:$R$6,14)*G8030))</f>
        <v>18.773206852963753</v>
      </c>
    </row>
    <row r="8031" spans="1:8" ht="12.75" x14ac:dyDescent="0.2">
      <c r="A8031">
        <f t="shared" si="0"/>
        <v>322</v>
      </c>
      <c r="B8031" t="str">
        <f t="shared" ref="B8031:C8031" si="8005">B8006</f>
        <v>restaurant</v>
      </c>
      <c r="C8031">
        <f t="shared" si="8005"/>
        <v>4</v>
      </c>
      <c r="D8031">
        <f ca="1">OFFSET(walk!$A$2:$Y$402,TRUNC((ROW()-ROW($D$2))/COLUMNS(walk!$A$2:$Y$402)),MOD(ROW()-ROW($D$2),COLUMNS(walk!$A$2:$Y$402)),1,1)</f>
        <v>10</v>
      </c>
      <c r="E8031">
        <f ca="1">OFFSET(bike!$A$2:$Y$402,TRUNC((ROW()-ROW($E$2))/COLUMNS(bike!$A$2:$Y$402)),MOD(ROW()-ROW($E$2),COLUMNS(bike!$A$2:$Y$402)),1,1)</f>
        <v>3</v>
      </c>
      <c r="F8031">
        <f ca="1">OFFSET(transit!$A$2:$Y$402,TRUNC((ROW()-ROW($F$2))/COLUMNS(transit!$A$2:$Y$402)),MOD(ROW()-ROW($F$2),COLUMNS(transit!$A$2:$Y$402)),1,1)</f>
        <v>8</v>
      </c>
      <c r="G8031">
        <f ca="1">OFFSET(drive!$A$2:$Y$402,TRUNC((ROW()-ROW($G$2))/COLUMNS(drive!$A$2:$Y$402)),MOD(ROW()-ROW($G$2),COLUMNS(drive!$A$2:$Y$402)),1,1)</f>
        <v>3</v>
      </c>
      <c r="H8031" s="5">
        <f ca="1">(VLOOKUP($B8031,weights!$A$2:$R$6,4))*VLOOKUP($B8031,weights!$A$2:$R$6,6)^C8031*(VLOOKUP($B8031,weights!$A$2:$R$6,15)*EXP(VLOOKUP($B8031,weights!$A$2:$R$6,11)*D8031)+VLOOKUP($B8031,weights!$A$2:$R$6,16)*EXP(VLOOKUP($B8031,weights!$A$2:$R$6,12)*E8031)+VLOOKUP($B8031,weights!$A$2:$R$6,17)*EXP(VLOOKUP($B8031,weights!$A$2:$R$6,13)*F8031)+VLOOKUP($B8031,weights!$A$2:$R$6,18)*EXP(VLOOKUP($B8031,weights!$A$2:$R$6,14)*G8031))</f>
        <v>16.311638167746175</v>
      </c>
    </row>
    <row r="8032" spans="1:8" ht="12.75" x14ac:dyDescent="0.2">
      <c r="A8032">
        <f t="shared" si="0"/>
        <v>322</v>
      </c>
      <c r="B8032" t="str">
        <f t="shared" ref="B8032:C8032" si="8006">B8007</f>
        <v>restaurant</v>
      </c>
      <c r="C8032">
        <f t="shared" si="8006"/>
        <v>5</v>
      </c>
      <c r="D8032">
        <f ca="1">OFFSET(walk!$A$2:$Y$402,TRUNC((ROW()-ROW($D$2))/COLUMNS(walk!$A$2:$Y$402)),MOD(ROW()-ROW($D$2),COLUMNS(walk!$A$2:$Y$402)),1,1)</f>
        <v>10</v>
      </c>
      <c r="E8032">
        <f ca="1">OFFSET(bike!$A$2:$Y$402,TRUNC((ROW()-ROW($E$2))/COLUMNS(bike!$A$2:$Y$402)),MOD(ROW()-ROW($E$2),COLUMNS(bike!$A$2:$Y$402)),1,1)</f>
        <v>3</v>
      </c>
      <c r="F8032">
        <f ca="1">OFFSET(transit!$A$2:$Y$402,TRUNC((ROW()-ROW($F$2))/COLUMNS(transit!$A$2:$Y$402)),MOD(ROW()-ROW($F$2),COLUMNS(transit!$A$2:$Y$402)),1,1)</f>
        <v>8</v>
      </c>
      <c r="G8032">
        <f ca="1">OFFSET(drive!$A$2:$Y$402,TRUNC((ROW()-ROW($G$2))/COLUMNS(drive!$A$2:$Y$402)),MOD(ROW()-ROW($G$2),COLUMNS(drive!$A$2:$Y$402)),1,1)</f>
        <v>3</v>
      </c>
      <c r="H8032" s="5">
        <f ca="1">(VLOOKUP($B8032,weights!$A$2:$R$6,4))*VLOOKUP($B8032,weights!$A$2:$R$6,6)^C8032*(VLOOKUP($B8032,weights!$A$2:$R$6,15)*EXP(VLOOKUP($B8032,weights!$A$2:$R$6,11)*D8032)+VLOOKUP($B8032,weights!$A$2:$R$6,16)*EXP(VLOOKUP($B8032,weights!$A$2:$R$6,12)*E8032)+VLOOKUP($B8032,weights!$A$2:$R$6,17)*EXP(VLOOKUP($B8032,weights!$A$2:$R$6,13)*F8032)+VLOOKUP($B8032,weights!$A$2:$R$6,18)*EXP(VLOOKUP($B8032,weights!$A$2:$R$6,14)*G8032))</f>
        <v>14.620060876276199</v>
      </c>
    </row>
    <row r="8033" spans="1:8" ht="12.75" x14ac:dyDescent="0.2">
      <c r="A8033">
        <f t="shared" si="0"/>
        <v>322</v>
      </c>
      <c r="B8033" t="str">
        <f t="shared" ref="B8033:C8033" si="8007">B8008</f>
        <v>restaurant</v>
      </c>
      <c r="C8033">
        <f t="shared" si="8007"/>
        <v>6</v>
      </c>
      <c r="D8033">
        <f ca="1">OFFSET(walk!$A$2:$Y$402,TRUNC((ROW()-ROW($D$2))/COLUMNS(walk!$A$2:$Y$402)),MOD(ROW()-ROW($D$2),COLUMNS(walk!$A$2:$Y$402)),1,1)</f>
        <v>11</v>
      </c>
      <c r="E8033">
        <f ca="1">OFFSET(bike!$A$2:$Y$402,TRUNC((ROW()-ROW($E$2))/COLUMNS(bike!$A$2:$Y$402)),MOD(ROW()-ROW($E$2),COLUMNS(bike!$A$2:$Y$402)),1,1)</f>
        <v>3</v>
      </c>
      <c r="F8033">
        <f ca="1">OFFSET(transit!$A$2:$Y$402,TRUNC((ROW()-ROW($F$2))/COLUMNS(transit!$A$2:$Y$402)),MOD(ROW()-ROW($F$2),COLUMNS(transit!$A$2:$Y$402)),1,1)</f>
        <v>8</v>
      </c>
      <c r="G8033">
        <f ca="1">OFFSET(drive!$A$2:$Y$402,TRUNC((ROW()-ROW($G$2))/COLUMNS(drive!$A$2:$Y$402)),MOD(ROW()-ROW($G$2),COLUMNS(drive!$A$2:$Y$402)),1,1)</f>
        <v>3</v>
      </c>
      <c r="H8033" s="5">
        <f ca="1">(VLOOKUP($B8033,weights!$A$2:$R$6,4))*VLOOKUP($B8033,weights!$A$2:$R$6,6)^C8033*(VLOOKUP($B8033,weights!$A$2:$R$6,15)*EXP(VLOOKUP($B8033,weights!$A$2:$R$6,11)*D8033)+VLOOKUP($B8033,weights!$A$2:$R$6,16)*EXP(VLOOKUP($B8033,weights!$A$2:$R$6,12)*E8033)+VLOOKUP($B8033,weights!$A$2:$R$6,17)*EXP(VLOOKUP($B8033,weights!$A$2:$R$6,13)*F8033)+VLOOKUP($B8033,weights!$A$2:$R$6,18)*EXP(VLOOKUP($B8033,weights!$A$2:$R$6,14)*G8033))</f>
        <v>12.881397650179096</v>
      </c>
    </row>
    <row r="8034" spans="1:8" ht="12.75" x14ac:dyDescent="0.2">
      <c r="A8034">
        <f t="shared" si="0"/>
        <v>322</v>
      </c>
      <c r="B8034" t="str">
        <f t="shared" ref="B8034:C8034" si="8008">B8009</f>
        <v>restaurant</v>
      </c>
      <c r="C8034">
        <f t="shared" si="8008"/>
        <v>7</v>
      </c>
      <c r="D8034">
        <f ca="1">OFFSET(walk!$A$2:$Y$402,TRUNC((ROW()-ROW($D$2))/COLUMNS(walk!$A$2:$Y$402)),MOD(ROW()-ROW($D$2),COLUMNS(walk!$A$2:$Y$402)),1,1)</f>
        <v>13</v>
      </c>
      <c r="E8034">
        <f ca="1">OFFSET(bike!$A$2:$Y$402,TRUNC((ROW()-ROW($E$2))/COLUMNS(bike!$A$2:$Y$402)),MOD(ROW()-ROW($E$2),COLUMNS(bike!$A$2:$Y$402)),1,1)</f>
        <v>4</v>
      </c>
      <c r="F8034">
        <f ca="1">OFFSET(transit!$A$2:$Y$402,TRUNC((ROW()-ROW($F$2))/COLUMNS(transit!$A$2:$Y$402)),MOD(ROW()-ROW($F$2),COLUMNS(transit!$A$2:$Y$402)),1,1)</f>
        <v>8</v>
      </c>
      <c r="G8034">
        <f ca="1">OFFSET(drive!$A$2:$Y$402,TRUNC((ROW()-ROW($G$2))/COLUMNS(drive!$A$2:$Y$402)),MOD(ROW()-ROW($G$2),COLUMNS(drive!$A$2:$Y$402)),1,1)</f>
        <v>4</v>
      </c>
      <c r="H8034" s="5">
        <f ca="1">(VLOOKUP($B8034,weights!$A$2:$R$6,4))*VLOOKUP($B8034,weights!$A$2:$R$6,6)^C8034*(VLOOKUP($B8034,weights!$A$2:$R$6,15)*EXP(VLOOKUP($B8034,weights!$A$2:$R$6,11)*D8034)+VLOOKUP($B8034,weights!$A$2:$R$6,16)*EXP(VLOOKUP($B8034,weights!$A$2:$R$6,12)*E8034)+VLOOKUP($B8034,weights!$A$2:$R$6,17)*EXP(VLOOKUP($B8034,weights!$A$2:$R$6,13)*F8034)+VLOOKUP($B8034,weights!$A$2:$R$6,18)*EXP(VLOOKUP($B8034,weights!$A$2:$R$6,14)*G8034))</f>
        <v>9.7796187570308728</v>
      </c>
    </row>
    <row r="8035" spans="1:8" ht="12.75" x14ac:dyDescent="0.2">
      <c r="A8035">
        <f t="shared" si="0"/>
        <v>322</v>
      </c>
      <c r="B8035" t="str">
        <f t="shared" ref="B8035:C8035" si="8009">B8010</f>
        <v>restaurant</v>
      </c>
      <c r="C8035">
        <f t="shared" si="8009"/>
        <v>8</v>
      </c>
      <c r="D8035">
        <f ca="1">OFFSET(walk!$A$2:$Y$402,TRUNC((ROW()-ROW($D$2))/COLUMNS(walk!$A$2:$Y$402)),MOD(ROW()-ROW($D$2),COLUMNS(walk!$A$2:$Y$402)),1,1)</f>
        <v>13</v>
      </c>
      <c r="E8035">
        <f ca="1">OFFSET(bike!$A$2:$Y$402,TRUNC((ROW()-ROW($E$2))/COLUMNS(bike!$A$2:$Y$402)),MOD(ROW()-ROW($E$2),COLUMNS(bike!$A$2:$Y$402)),1,1)</f>
        <v>4</v>
      </c>
      <c r="F8035">
        <f ca="1">OFFSET(transit!$A$2:$Y$402,TRUNC((ROW()-ROW($F$2))/COLUMNS(transit!$A$2:$Y$402)),MOD(ROW()-ROW($F$2),COLUMNS(transit!$A$2:$Y$402)),1,1)</f>
        <v>9</v>
      </c>
      <c r="G8035">
        <f ca="1">OFFSET(drive!$A$2:$Y$402,TRUNC((ROW()-ROW($G$2))/COLUMNS(drive!$A$2:$Y$402)),MOD(ROW()-ROW($G$2),COLUMNS(drive!$A$2:$Y$402)),1,1)</f>
        <v>4</v>
      </c>
      <c r="H8035" s="5">
        <f ca="1">(VLOOKUP($B8035,weights!$A$2:$R$6,4))*VLOOKUP($B8035,weights!$A$2:$R$6,6)^C8035*(VLOOKUP($B8035,weights!$A$2:$R$6,15)*EXP(VLOOKUP($B8035,weights!$A$2:$R$6,11)*D8035)+VLOOKUP($B8035,weights!$A$2:$R$6,16)*EXP(VLOOKUP($B8035,weights!$A$2:$R$6,12)*E8035)+VLOOKUP($B8035,weights!$A$2:$R$6,17)*EXP(VLOOKUP($B8035,weights!$A$2:$R$6,13)*F8035)+VLOOKUP($B8035,weights!$A$2:$R$6,18)*EXP(VLOOKUP($B8035,weights!$A$2:$R$6,14)*G8035))</f>
        <v>8.4805253691843134</v>
      </c>
    </row>
    <row r="8036" spans="1:8" ht="12.75" x14ac:dyDescent="0.2">
      <c r="A8036">
        <f t="shared" si="0"/>
        <v>322</v>
      </c>
      <c r="B8036" t="str">
        <f t="shared" ref="B8036:C8036" si="8010">B8011</f>
        <v>restaurant</v>
      </c>
      <c r="C8036">
        <f t="shared" si="8010"/>
        <v>9</v>
      </c>
      <c r="D8036">
        <f ca="1">OFFSET(walk!$A$2:$Y$402,TRUNC((ROW()-ROW($D$2))/COLUMNS(walk!$A$2:$Y$402)),MOD(ROW()-ROW($D$2),COLUMNS(walk!$A$2:$Y$402)),1,1)</f>
        <v>14</v>
      </c>
      <c r="E8036">
        <f ca="1">OFFSET(bike!$A$2:$Y$402,TRUNC((ROW()-ROW($E$2))/COLUMNS(bike!$A$2:$Y$402)),MOD(ROW()-ROW($E$2),COLUMNS(bike!$A$2:$Y$402)),1,1)</f>
        <v>5</v>
      </c>
      <c r="F8036">
        <f ca="1">OFFSET(transit!$A$2:$Y$402,TRUNC((ROW()-ROW($F$2))/COLUMNS(transit!$A$2:$Y$402)),MOD(ROW()-ROW($F$2),COLUMNS(transit!$A$2:$Y$402)),1,1)</f>
        <v>13</v>
      </c>
      <c r="G8036">
        <f ca="1">OFFSET(drive!$A$2:$Y$402,TRUNC((ROW()-ROW($G$2))/COLUMNS(drive!$A$2:$Y$402)),MOD(ROW()-ROW($G$2),COLUMNS(drive!$A$2:$Y$402)),1,1)</f>
        <v>4</v>
      </c>
      <c r="H8036" s="5">
        <f ca="1">(VLOOKUP($B8036,weights!$A$2:$R$6,4))*VLOOKUP($B8036,weights!$A$2:$R$6,6)^C8036*(VLOOKUP($B8036,weights!$A$2:$R$6,15)*EXP(VLOOKUP($B8036,weights!$A$2:$R$6,11)*D8036)+VLOOKUP($B8036,weights!$A$2:$R$6,16)*EXP(VLOOKUP($B8036,weights!$A$2:$R$6,12)*E8036)+VLOOKUP($B8036,weights!$A$2:$R$6,17)*EXP(VLOOKUP($B8036,weights!$A$2:$R$6,13)*F8036)+VLOOKUP($B8036,weights!$A$2:$R$6,18)*EXP(VLOOKUP($B8036,weights!$A$2:$R$6,14)*G8036))</f>
        <v>6.3273304907320007</v>
      </c>
    </row>
    <row r="8037" spans="1:8" ht="12.75" x14ac:dyDescent="0.2">
      <c r="A8037">
        <f t="shared" si="0"/>
        <v>322</v>
      </c>
      <c r="B8037" t="str">
        <f t="shared" ref="B8037:C8037" si="8011">B8012</f>
        <v>supermarket</v>
      </c>
      <c r="C8037">
        <f t="shared" si="8011"/>
        <v>0</v>
      </c>
      <c r="D8037">
        <f ca="1">OFFSET(walk!$A$2:$Y$402,TRUNC((ROW()-ROW($D$2))/COLUMNS(walk!$A$2:$Y$402)),MOD(ROW()-ROW($D$2),COLUMNS(walk!$A$2:$Y$402)),1,1)</f>
        <v>34</v>
      </c>
      <c r="E8037">
        <f ca="1">OFFSET(bike!$A$2:$Y$402,TRUNC((ROW()-ROW($E$2))/COLUMNS(bike!$A$2:$Y$402)),MOD(ROW()-ROW($E$2),COLUMNS(bike!$A$2:$Y$402)),1,1)</f>
        <v>15</v>
      </c>
      <c r="F8037">
        <f ca="1">OFFSET(transit!$A$2:$Y$402,TRUNC((ROW()-ROW($F$2))/COLUMNS(transit!$A$2:$Y$402)),MOD(ROW()-ROW($F$2),COLUMNS(transit!$A$2:$Y$402)),1,1)</f>
        <v>19</v>
      </c>
      <c r="G8037">
        <f ca="1">OFFSET(drive!$A$2:$Y$402,TRUNC((ROW()-ROW($G$2))/COLUMNS(drive!$A$2:$Y$402)),MOD(ROW()-ROW($G$2),COLUMNS(drive!$A$2:$Y$402)),1,1)</f>
        <v>8</v>
      </c>
      <c r="H8037" s="5">
        <f ca="1">(VLOOKUP($B8037,weights!$A$2:$R$6,4))*VLOOKUP($B8037,weights!$A$2:$R$6,6)^C8037*(VLOOKUP($B8037,weights!$A$2:$R$6,15)*EXP(VLOOKUP($B8037,weights!$A$2:$R$6,11)*D8037)+VLOOKUP($B8037,weights!$A$2:$R$6,16)*EXP(VLOOKUP($B8037,weights!$A$2:$R$6,12)*E8037)+VLOOKUP($B8037,weights!$A$2:$R$6,17)*EXP(VLOOKUP($B8037,weights!$A$2:$R$6,13)*F8037)+VLOOKUP($B8037,weights!$A$2:$R$6,18)*EXP(VLOOKUP($B8037,weights!$A$2:$R$6,14)*G8037))</f>
        <v>3.6205111329369064</v>
      </c>
    </row>
    <row r="8038" spans="1:8" ht="12.75" x14ac:dyDescent="0.2">
      <c r="A8038">
        <f t="shared" si="0"/>
        <v>322</v>
      </c>
      <c r="B8038" t="str">
        <f t="shared" ref="B8038:C8038" si="8012">B8013</f>
        <v>supermarket</v>
      </c>
      <c r="C8038">
        <f t="shared" si="8012"/>
        <v>1</v>
      </c>
      <c r="D8038">
        <f ca="1">OFFSET(walk!$A$2:$Y$402,TRUNC((ROW()-ROW($D$2))/COLUMNS(walk!$A$2:$Y$402)),MOD(ROW()-ROW($D$2),COLUMNS(walk!$A$2:$Y$402)),1,1)</f>
        <v>46</v>
      </c>
      <c r="E8038">
        <f ca="1">OFFSET(bike!$A$2:$Y$402,TRUNC((ROW()-ROW($E$2))/COLUMNS(bike!$A$2:$Y$402)),MOD(ROW()-ROW($E$2),COLUMNS(bike!$A$2:$Y$402)),1,1)</f>
        <v>15</v>
      </c>
      <c r="F8038">
        <f ca="1">OFFSET(transit!$A$2:$Y$402,TRUNC((ROW()-ROW($F$2))/COLUMNS(transit!$A$2:$Y$402)),MOD(ROW()-ROW($F$2),COLUMNS(transit!$A$2:$Y$402)),1,1)</f>
        <v>24</v>
      </c>
      <c r="G8038">
        <f ca="1">OFFSET(drive!$A$2:$Y$402,TRUNC((ROW()-ROW($G$2))/COLUMNS(drive!$A$2:$Y$402)),MOD(ROW()-ROW($G$2),COLUMNS(drive!$A$2:$Y$402)),1,1)</f>
        <v>9</v>
      </c>
      <c r="H8038" s="5">
        <f ca="1">(VLOOKUP($B8038,weights!$A$2:$R$6,4))*VLOOKUP($B8038,weights!$A$2:$R$6,6)^C8038*(VLOOKUP($B8038,weights!$A$2:$R$6,15)*EXP(VLOOKUP($B8038,weights!$A$2:$R$6,11)*D8038)+VLOOKUP($B8038,weights!$A$2:$R$6,16)*EXP(VLOOKUP($B8038,weights!$A$2:$R$6,12)*E8038)+VLOOKUP($B8038,weights!$A$2:$R$6,17)*EXP(VLOOKUP($B8038,weights!$A$2:$R$6,13)*F8038)+VLOOKUP($B8038,weights!$A$2:$R$6,18)*EXP(VLOOKUP($B8038,weights!$A$2:$R$6,14)*G8038))</f>
        <v>1.6662558229618027</v>
      </c>
    </row>
    <row r="8039" spans="1:8" ht="12.75" x14ac:dyDescent="0.2">
      <c r="A8039">
        <f t="shared" si="0"/>
        <v>322</v>
      </c>
      <c r="B8039" t="str">
        <f t="shared" ref="B8039:C8039" si="8013">B8014</f>
        <v>supermarket</v>
      </c>
      <c r="C8039">
        <f t="shared" si="8013"/>
        <v>2</v>
      </c>
      <c r="D8039">
        <f ca="1">OFFSET(walk!$A$2:$Y$402,TRUNC((ROW()-ROW($D$2))/COLUMNS(walk!$A$2:$Y$402)),MOD(ROW()-ROW($D$2),COLUMNS(walk!$A$2:$Y$402)),1,1)</f>
        <v>51</v>
      </c>
      <c r="E8039">
        <f ca="1">OFFSET(bike!$A$2:$Y$402,TRUNC((ROW()-ROW($E$2))/COLUMNS(bike!$A$2:$Y$402)),MOD(ROW()-ROW($E$2),COLUMNS(bike!$A$2:$Y$402)),1,1)</f>
        <v>16</v>
      </c>
      <c r="F8039">
        <f ca="1">OFFSET(transit!$A$2:$Y$402,TRUNC((ROW()-ROW($F$2))/COLUMNS(transit!$A$2:$Y$402)),MOD(ROW()-ROW($F$2),COLUMNS(transit!$A$2:$Y$402)),1,1)</f>
        <v>27</v>
      </c>
      <c r="G8039">
        <f ca="1">OFFSET(drive!$A$2:$Y$402,TRUNC((ROW()-ROW($G$2))/COLUMNS(drive!$A$2:$Y$402)),MOD(ROW()-ROW($G$2),COLUMNS(drive!$A$2:$Y$402)),1,1)</f>
        <v>12</v>
      </c>
      <c r="H8039" s="5">
        <f ca="1">(VLOOKUP($B8039,weights!$A$2:$R$6,4))*VLOOKUP($B8039,weights!$A$2:$R$6,6)^C8039*(VLOOKUP($B8039,weights!$A$2:$R$6,15)*EXP(VLOOKUP($B8039,weights!$A$2:$R$6,11)*D8039)+VLOOKUP($B8039,weights!$A$2:$R$6,16)*EXP(VLOOKUP($B8039,weights!$A$2:$R$6,12)*E8039)+VLOOKUP($B8039,weights!$A$2:$R$6,17)*EXP(VLOOKUP($B8039,weights!$A$2:$R$6,13)*F8039)+VLOOKUP($B8039,weights!$A$2:$R$6,18)*EXP(VLOOKUP($B8039,weights!$A$2:$R$6,14)*G8039))</f>
        <v>0.53741858388268193</v>
      </c>
    </row>
    <row r="8040" spans="1:8" ht="12.75" x14ac:dyDescent="0.2">
      <c r="A8040">
        <f t="shared" si="0"/>
        <v>322</v>
      </c>
      <c r="B8040" t="str">
        <f t="shared" ref="B8040:C8040" si="8014">B8015</f>
        <v>supermarket</v>
      </c>
      <c r="C8040">
        <f t="shared" si="8014"/>
        <v>3</v>
      </c>
      <c r="D8040">
        <f ca="1">OFFSET(walk!$A$2:$Y$402,TRUNC((ROW()-ROW($D$2))/COLUMNS(walk!$A$2:$Y$402)),MOD(ROW()-ROW($D$2),COLUMNS(walk!$A$2:$Y$402)),1,1)</f>
        <v>59</v>
      </c>
      <c r="E8040">
        <f ca="1">OFFSET(bike!$A$2:$Y$402,TRUNC((ROW()-ROW($E$2))/COLUMNS(bike!$A$2:$Y$402)),MOD(ROW()-ROW($E$2),COLUMNS(bike!$A$2:$Y$402)),1,1)</f>
        <v>20</v>
      </c>
      <c r="F8040">
        <f ca="1">OFFSET(transit!$A$2:$Y$402,TRUNC((ROW()-ROW($F$2))/COLUMNS(transit!$A$2:$Y$402)),MOD(ROW()-ROW($F$2),COLUMNS(transit!$A$2:$Y$402)),1,1)</f>
        <v>34</v>
      </c>
      <c r="G8040">
        <f ca="1">OFFSET(drive!$A$2:$Y$402,TRUNC((ROW()-ROW($G$2))/COLUMNS(drive!$A$2:$Y$402)),MOD(ROW()-ROW($G$2),COLUMNS(drive!$A$2:$Y$402)),1,1)</f>
        <v>13</v>
      </c>
      <c r="H8040" s="5">
        <f ca="1">(VLOOKUP($B8040,weights!$A$2:$R$6,4))*VLOOKUP($B8040,weights!$A$2:$R$6,6)^C8040*(VLOOKUP($B8040,weights!$A$2:$R$6,15)*EXP(VLOOKUP($B8040,weights!$A$2:$R$6,11)*D8040)+VLOOKUP($B8040,weights!$A$2:$R$6,16)*EXP(VLOOKUP($B8040,weights!$A$2:$R$6,12)*E8040)+VLOOKUP($B8040,weights!$A$2:$R$6,17)*EXP(VLOOKUP($B8040,weights!$A$2:$R$6,13)*F8040)+VLOOKUP($B8040,weights!$A$2:$R$6,18)*EXP(VLOOKUP($B8040,weights!$A$2:$R$6,14)*G8040))</f>
        <v>0.23627271628341573</v>
      </c>
    </row>
    <row r="8041" spans="1:8" ht="12.75" x14ac:dyDescent="0.2">
      <c r="A8041">
        <f t="shared" si="0"/>
        <v>322</v>
      </c>
      <c r="B8041" t="str">
        <f t="shared" ref="B8041:C8041" si="8015">B8016</f>
        <v>supermarket</v>
      </c>
      <c r="C8041">
        <f t="shared" si="8015"/>
        <v>4</v>
      </c>
      <c r="D8041">
        <f ca="1">OFFSET(walk!$A$2:$Y$402,TRUNC((ROW()-ROW($D$2))/COLUMNS(walk!$A$2:$Y$402)),MOD(ROW()-ROW($D$2),COLUMNS(walk!$A$2:$Y$402)),1,1)</f>
        <v>75</v>
      </c>
      <c r="E8041">
        <f ca="1">OFFSET(bike!$A$2:$Y$402,TRUNC((ROW()-ROW($E$2))/COLUMNS(bike!$A$2:$Y$402)),MOD(ROW()-ROW($E$2),COLUMNS(bike!$A$2:$Y$402)),1,1)</f>
        <v>23</v>
      </c>
      <c r="F8041">
        <f ca="1">OFFSET(transit!$A$2:$Y$402,TRUNC((ROW()-ROW($F$2))/COLUMNS(transit!$A$2:$Y$402)),MOD(ROW()-ROW($F$2),COLUMNS(transit!$A$2:$Y$402)),1,1)</f>
        <v>38</v>
      </c>
      <c r="G8041">
        <f ca="1">OFFSET(drive!$A$2:$Y$402,TRUNC((ROW()-ROW($G$2))/COLUMNS(drive!$A$2:$Y$402)),MOD(ROW()-ROW($G$2),COLUMNS(drive!$A$2:$Y$402)),1,1)</f>
        <v>14</v>
      </c>
      <c r="H8041" s="5">
        <f ca="1">(VLOOKUP($B8041,weights!$A$2:$R$6,4))*VLOOKUP($B8041,weights!$A$2:$R$6,6)^C8041*(VLOOKUP($B8041,weights!$A$2:$R$6,15)*EXP(VLOOKUP($B8041,weights!$A$2:$R$6,11)*D8041)+VLOOKUP($B8041,weights!$A$2:$R$6,16)*EXP(VLOOKUP($B8041,weights!$A$2:$R$6,12)*E8041)+VLOOKUP($B8041,weights!$A$2:$R$6,17)*EXP(VLOOKUP($B8041,weights!$A$2:$R$6,13)*F8041)+VLOOKUP($B8041,weights!$A$2:$R$6,18)*EXP(VLOOKUP($B8041,weights!$A$2:$R$6,14)*G8041))</f>
        <v>0.11094506959227739</v>
      </c>
    </row>
    <row r="8042" spans="1:8" ht="12.75" x14ac:dyDescent="0.2">
      <c r="A8042">
        <f t="shared" si="0"/>
        <v>322</v>
      </c>
      <c r="B8042" t="str">
        <f t="shared" ref="B8042:C8042" si="8016">B8017</f>
        <v>store</v>
      </c>
      <c r="C8042">
        <f t="shared" si="8016"/>
        <v>0</v>
      </c>
      <c r="D8042">
        <f ca="1">OFFSET(walk!$A$2:$Y$402,TRUNC((ROW()-ROW($D$2))/COLUMNS(walk!$A$2:$Y$402)),MOD(ROW()-ROW($D$2),COLUMNS(walk!$A$2:$Y$402)),1,1)</f>
        <v>3</v>
      </c>
      <c r="E8042">
        <f ca="1">OFFSET(bike!$A$2:$Y$402,TRUNC((ROW()-ROW($E$2))/COLUMNS(bike!$A$2:$Y$402)),MOD(ROW()-ROW($E$2),COLUMNS(bike!$A$2:$Y$402)),1,1)</f>
        <v>1</v>
      </c>
      <c r="F8042">
        <f ca="1">OFFSET(transit!$A$2:$Y$402,TRUNC((ROW()-ROW($F$2))/COLUMNS(transit!$A$2:$Y$402)),MOD(ROW()-ROW($F$2),COLUMNS(transit!$A$2:$Y$402)),1,1)</f>
        <v>3</v>
      </c>
      <c r="G8042">
        <f ca="1">OFFSET(drive!$A$2:$Y$402,TRUNC((ROW()-ROW($G$2))/COLUMNS(drive!$A$2:$Y$402)),MOD(ROW()-ROW($G$2),COLUMNS(drive!$A$2:$Y$402)),1,1)</f>
        <v>1</v>
      </c>
      <c r="H8042" s="5">
        <f ca="1">(VLOOKUP($B8042,weights!$A$2:$R$6,4))*VLOOKUP($B8042,weights!$A$2:$R$6,6)^C8042*(VLOOKUP($B8042,weights!$A$2:$R$6,15)*EXP(VLOOKUP($B8042,weights!$A$2:$R$6,11)*D8042)+VLOOKUP($B8042,weights!$A$2:$R$6,16)*EXP(VLOOKUP($B8042,weights!$A$2:$R$6,12)*E8042)+VLOOKUP($B8042,weights!$A$2:$R$6,17)*EXP(VLOOKUP($B8042,weights!$A$2:$R$6,13)*F8042)+VLOOKUP($B8042,weights!$A$2:$R$6,18)*EXP(VLOOKUP($B8042,weights!$A$2:$R$6,14)*G8042))</f>
        <v>24.807341495576125</v>
      </c>
    </row>
    <row r="8043" spans="1:8" ht="12.75" x14ac:dyDescent="0.2">
      <c r="A8043">
        <f t="shared" si="0"/>
        <v>322</v>
      </c>
      <c r="B8043" t="str">
        <f t="shared" ref="B8043:C8043" si="8017">B8018</f>
        <v>store</v>
      </c>
      <c r="C8043">
        <f t="shared" si="8017"/>
        <v>1</v>
      </c>
      <c r="D8043">
        <f ca="1">OFFSET(walk!$A$2:$Y$402,TRUNC((ROW()-ROW($D$2))/COLUMNS(walk!$A$2:$Y$402)),MOD(ROW()-ROW($D$2),COLUMNS(walk!$A$2:$Y$402)),1,1)</f>
        <v>7</v>
      </c>
      <c r="E8043">
        <f ca="1">OFFSET(bike!$A$2:$Y$402,TRUNC((ROW()-ROW($E$2))/COLUMNS(bike!$A$2:$Y$402)),MOD(ROW()-ROW($E$2),COLUMNS(bike!$A$2:$Y$402)),1,1)</f>
        <v>2</v>
      </c>
      <c r="F8043">
        <f ca="1">OFFSET(transit!$A$2:$Y$402,TRUNC((ROW()-ROW($F$2))/COLUMNS(transit!$A$2:$Y$402)),MOD(ROW()-ROW($F$2),COLUMNS(transit!$A$2:$Y$402)),1,1)</f>
        <v>7</v>
      </c>
      <c r="G8043">
        <f ca="1">OFFSET(drive!$A$2:$Y$402,TRUNC((ROW()-ROW($G$2))/COLUMNS(drive!$A$2:$Y$402)),MOD(ROW()-ROW($G$2),COLUMNS(drive!$A$2:$Y$402)),1,1)</f>
        <v>2</v>
      </c>
      <c r="H8043" s="5">
        <f ca="1">(VLOOKUP($B8043,weights!$A$2:$R$6,4))*VLOOKUP($B8043,weights!$A$2:$R$6,6)^C8043*(VLOOKUP($B8043,weights!$A$2:$R$6,15)*EXP(VLOOKUP($B8043,weights!$A$2:$R$6,11)*D8043)+VLOOKUP($B8043,weights!$A$2:$R$6,16)*EXP(VLOOKUP($B8043,weights!$A$2:$R$6,12)*E8043)+VLOOKUP($B8043,weights!$A$2:$R$6,17)*EXP(VLOOKUP($B8043,weights!$A$2:$R$6,13)*F8043)+VLOOKUP($B8043,weights!$A$2:$R$6,18)*EXP(VLOOKUP($B8043,weights!$A$2:$R$6,14)*G8043))</f>
        <v>9.230637960199946</v>
      </c>
    </row>
    <row r="8044" spans="1:8" ht="12.75" x14ac:dyDescent="0.2">
      <c r="A8044">
        <f t="shared" si="0"/>
        <v>322</v>
      </c>
      <c r="B8044" t="str">
        <f t="shared" ref="B8044:C8044" si="8018">B8019</f>
        <v>store</v>
      </c>
      <c r="C8044">
        <f t="shared" si="8018"/>
        <v>2</v>
      </c>
      <c r="D8044">
        <f ca="1">OFFSET(walk!$A$2:$Y$402,TRUNC((ROW()-ROW($D$2))/COLUMNS(walk!$A$2:$Y$402)),MOD(ROW()-ROW($D$2),COLUMNS(walk!$A$2:$Y$402)),1,1)</f>
        <v>7</v>
      </c>
      <c r="E8044">
        <f ca="1">OFFSET(bike!$A$2:$Y$402,TRUNC((ROW()-ROW($E$2))/COLUMNS(bike!$A$2:$Y$402)),MOD(ROW()-ROW($E$2),COLUMNS(bike!$A$2:$Y$402)),1,1)</f>
        <v>2</v>
      </c>
      <c r="F8044">
        <f ca="1">OFFSET(transit!$A$2:$Y$402,TRUNC((ROW()-ROW($F$2))/COLUMNS(transit!$A$2:$Y$402)),MOD(ROW()-ROW($F$2),COLUMNS(transit!$A$2:$Y$402)),1,1)</f>
        <v>7</v>
      </c>
      <c r="G8044">
        <f ca="1">OFFSET(drive!$A$2:$Y$402,TRUNC((ROW()-ROW($G$2))/COLUMNS(drive!$A$2:$Y$402)),MOD(ROW()-ROW($G$2),COLUMNS(drive!$A$2:$Y$402)),1,1)</f>
        <v>2</v>
      </c>
      <c r="H8044" s="5">
        <f ca="1">(VLOOKUP($B8044,weights!$A$2:$R$6,4))*VLOOKUP($B8044,weights!$A$2:$R$6,6)^C8044*(VLOOKUP($B8044,weights!$A$2:$R$6,15)*EXP(VLOOKUP($B8044,weights!$A$2:$R$6,11)*D8044)+VLOOKUP($B8044,weights!$A$2:$R$6,16)*EXP(VLOOKUP($B8044,weights!$A$2:$R$6,12)*E8044)+VLOOKUP($B8044,weights!$A$2:$R$6,17)*EXP(VLOOKUP($B8044,weights!$A$2:$R$6,13)*F8044)+VLOOKUP($B8044,weights!$A$2:$R$6,18)*EXP(VLOOKUP($B8044,weights!$A$2:$R$6,14)*G8044))</f>
        <v>6.2253139731581051</v>
      </c>
    </row>
    <row r="8045" spans="1:8" ht="12.75" x14ac:dyDescent="0.2">
      <c r="A8045">
        <f t="shared" si="0"/>
        <v>322</v>
      </c>
      <c r="B8045" t="str">
        <f t="shared" ref="B8045:C8045" si="8019">B8020</f>
        <v>store</v>
      </c>
      <c r="C8045">
        <f t="shared" si="8019"/>
        <v>3</v>
      </c>
      <c r="D8045">
        <f ca="1">OFFSET(walk!$A$2:$Y$402,TRUNC((ROW()-ROW($D$2))/COLUMNS(walk!$A$2:$Y$402)),MOD(ROW()-ROW($D$2),COLUMNS(walk!$A$2:$Y$402)),1,1)</f>
        <v>9</v>
      </c>
      <c r="E8045">
        <f ca="1">OFFSET(bike!$A$2:$Y$402,TRUNC((ROW()-ROW($E$2))/COLUMNS(bike!$A$2:$Y$402)),MOD(ROW()-ROW($E$2),COLUMNS(bike!$A$2:$Y$402)),1,1)</f>
        <v>2</v>
      </c>
      <c r="F8045">
        <f ca="1">OFFSET(transit!$A$2:$Y$402,TRUNC((ROW()-ROW($F$2))/COLUMNS(transit!$A$2:$Y$402)),MOD(ROW()-ROW($F$2),COLUMNS(transit!$A$2:$Y$402)),1,1)</f>
        <v>9</v>
      </c>
      <c r="G8045">
        <f ca="1">OFFSET(drive!$A$2:$Y$402,TRUNC((ROW()-ROW($G$2))/COLUMNS(drive!$A$2:$Y$402)),MOD(ROW()-ROW($G$2),COLUMNS(drive!$A$2:$Y$402)),1,1)</f>
        <v>2</v>
      </c>
      <c r="H8045" s="5">
        <f ca="1">(VLOOKUP($B8045,weights!$A$2:$R$6,4))*VLOOKUP($B8045,weights!$A$2:$R$6,6)^C8045*(VLOOKUP($B8045,weights!$A$2:$R$6,15)*EXP(VLOOKUP($B8045,weights!$A$2:$R$6,11)*D8045)+VLOOKUP($B8045,weights!$A$2:$R$6,16)*EXP(VLOOKUP($B8045,weights!$A$2:$R$6,12)*E8045)+VLOOKUP($B8045,weights!$A$2:$R$6,17)*EXP(VLOOKUP($B8045,weights!$A$2:$R$6,13)*F8045)+VLOOKUP($B8045,weights!$A$2:$R$6,18)*EXP(VLOOKUP($B8045,weights!$A$2:$R$6,14)*G8045))</f>
        <v>3.8846955857385024</v>
      </c>
    </row>
    <row r="8046" spans="1:8" ht="12.75" x14ac:dyDescent="0.2">
      <c r="A8046">
        <f t="shared" si="0"/>
        <v>322</v>
      </c>
      <c r="B8046" t="str">
        <f t="shared" ref="B8046:C8046" si="8020">B8021</f>
        <v>store</v>
      </c>
      <c r="C8046">
        <f t="shared" si="8020"/>
        <v>4</v>
      </c>
      <c r="D8046">
        <f ca="1">OFFSET(walk!$A$2:$Y$402,TRUNC((ROW()-ROW($D$2))/COLUMNS(walk!$A$2:$Y$402)),MOD(ROW()-ROW($D$2),COLUMNS(walk!$A$2:$Y$402)),1,1)</f>
        <v>10</v>
      </c>
      <c r="E8046">
        <f ca="1">OFFSET(bike!$A$2:$Y$402,TRUNC((ROW()-ROW($E$2))/COLUMNS(bike!$A$2:$Y$402)),MOD(ROW()-ROW($E$2),COLUMNS(bike!$A$2:$Y$402)),1,1)</f>
        <v>4</v>
      </c>
      <c r="F8046">
        <f ca="1">OFFSET(transit!$A$2:$Y$402,TRUNC((ROW()-ROW($F$2))/COLUMNS(transit!$A$2:$Y$402)),MOD(ROW()-ROW($F$2),COLUMNS(transit!$A$2:$Y$402)),1,1)</f>
        <v>10</v>
      </c>
      <c r="G8046">
        <f ca="1">OFFSET(drive!$A$2:$Y$402,TRUNC((ROW()-ROW($G$2))/COLUMNS(drive!$A$2:$Y$402)),MOD(ROW()-ROW($G$2),COLUMNS(drive!$A$2:$Y$402)),1,1)</f>
        <v>4</v>
      </c>
      <c r="H8046" s="5">
        <f ca="1">(VLOOKUP($B8046,weights!$A$2:$R$6,4))*VLOOKUP($B8046,weights!$A$2:$R$6,6)^C8046*(VLOOKUP($B8046,weights!$A$2:$R$6,15)*EXP(VLOOKUP($B8046,weights!$A$2:$R$6,11)*D8046)+VLOOKUP($B8046,weights!$A$2:$R$6,16)*EXP(VLOOKUP($B8046,weights!$A$2:$R$6,12)*E8046)+VLOOKUP($B8046,weights!$A$2:$R$6,17)*EXP(VLOOKUP($B8046,weights!$A$2:$R$6,13)*F8046)+VLOOKUP($B8046,weights!$A$2:$R$6,18)*EXP(VLOOKUP($B8046,weights!$A$2:$R$6,14)*G8046))</f>
        <v>1.3498590214270387</v>
      </c>
    </row>
    <row r="8047" spans="1:8" ht="12.75" x14ac:dyDescent="0.2">
      <c r="A8047">
        <f t="shared" si="0"/>
        <v>322</v>
      </c>
      <c r="B8047" t="str">
        <f t="shared" ref="B8047:C8047" si="8021">B8022</f>
        <v>pharmacy</v>
      </c>
      <c r="C8047">
        <f t="shared" si="8021"/>
        <v>0</v>
      </c>
      <c r="D8047">
        <f ca="1">OFFSET(walk!$A$2:$Y$402,TRUNC((ROW()-ROW($D$2))/COLUMNS(walk!$A$2:$Y$402)),MOD(ROW()-ROW($D$2),COLUMNS(walk!$A$2:$Y$402)),1,1)</f>
        <v>9</v>
      </c>
      <c r="E8047">
        <f ca="1">OFFSET(bike!$A$2:$Y$402,TRUNC((ROW()-ROW($E$2))/COLUMNS(bike!$A$2:$Y$402)),MOD(ROW()-ROW($E$2),COLUMNS(bike!$A$2:$Y$402)),1,1)</f>
        <v>4</v>
      </c>
      <c r="F8047">
        <f ca="1">OFFSET(transit!$A$2:$Y$402,TRUNC((ROW()-ROW($F$2))/COLUMNS(transit!$A$2:$Y$402)),MOD(ROW()-ROW($F$2),COLUMNS(transit!$A$2:$Y$402)),1,1)</f>
        <v>9</v>
      </c>
      <c r="G8047">
        <f ca="1">OFFSET(drive!$A$2:$Y$402,TRUNC((ROW()-ROW($G$2))/COLUMNS(drive!$A$2:$Y$402)),MOD(ROW()-ROW($G$2),COLUMNS(drive!$A$2:$Y$402)),1,1)</f>
        <v>2</v>
      </c>
      <c r="H8047" s="5">
        <f ca="1">(VLOOKUP($B8047,weights!$A$2:$R$6,4))*VLOOKUP($B8047,weights!$A$2:$R$6,6)^C8047*(VLOOKUP($B8047,weights!$A$2:$R$6,15)*EXP(VLOOKUP($B8047,weights!$A$2:$R$6,11)*D8047)+VLOOKUP($B8047,weights!$A$2:$R$6,16)*EXP(VLOOKUP($B8047,weights!$A$2:$R$6,12)*E8047)+VLOOKUP($B8047,weights!$A$2:$R$6,17)*EXP(VLOOKUP($B8047,weights!$A$2:$R$6,13)*F8047)+VLOOKUP($B8047,weights!$A$2:$R$6,18)*EXP(VLOOKUP($B8047,weights!$A$2:$R$6,14)*G8047))</f>
        <v>6.6474522336613751</v>
      </c>
    </row>
    <row r="8048" spans="1:8" ht="12.75" x14ac:dyDescent="0.2">
      <c r="A8048">
        <f t="shared" si="0"/>
        <v>322</v>
      </c>
      <c r="B8048" t="str">
        <f t="shared" ref="B8048:C8048" si="8022">B8023</f>
        <v>pharmacy</v>
      </c>
      <c r="C8048">
        <f t="shared" si="8022"/>
        <v>1</v>
      </c>
      <c r="D8048">
        <f ca="1">OFFSET(walk!$A$2:$Y$402,TRUNC((ROW()-ROW($D$2))/COLUMNS(walk!$A$2:$Y$402)),MOD(ROW()-ROW($D$2),COLUMNS(walk!$A$2:$Y$402)),1,1)</f>
        <v>9</v>
      </c>
      <c r="E8048">
        <f ca="1">OFFSET(bike!$A$2:$Y$402,TRUNC((ROW()-ROW($E$2))/COLUMNS(bike!$A$2:$Y$402)),MOD(ROW()-ROW($E$2),COLUMNS(bike!$A$2:$Y$402)),1,1)</f>
        <v>4</v>
      </c>
      <c r="F8048">
        <f ca="1">OFFSET(transit!$A$2:$Y$402,TRUNC((ROW()-ROW($F$2))/COLUMNS(transit!$A$2:$Y$402)),MOD(ROW()-ROW($F$2),COLUMNS(transit!$A$2:$Y$402)),1,1)</f>
        <v>9</v>
      </c>
      <c r="G8048">
        <f ca="1">OFFSET(drive!$A$2:$Y$402,TRUNC((ROW()-ROW($G$2))/COLUMNS(drive!$A$2:$Y$402)),MOD(ROW()-ROW($G$2),COLUMNS(drive!$A$2:$Y$402)),1,1)</f>
        <v>3</v>
      </c>
      <c r="H8048" s="5">
        <f ca="1">(VLOOKUP($B8048,weights!$A$2:$R$6,4))*VLOOKUP($B8048,weights!$A$2:$R$6,6)^C8048*(VLOOKUP($B8048,weights!$A$2:$R$6,15)*EXP(VLOOKUP($B8048,weights!$A$2:$R$6,11)*D8048)+VLOOKUP($B8048,weights!$A$2:$R$6,16)*EXP(VLOOKUP($B8048,weights!$A$2:$R$6,12)*E8048)+VLOOKUP($B8048,weights!$A$2:$R$6,17)*EXP(VLOOKUP($B8048,weights!$A$2:$R$6,13)*F8048)+VLOOKUP($B8048,weights!$A$2:$R$6,18)*EXP(VLOOKUP($B8048,weights!$A$2:$R$6,14)*G8048))</f>
        <v>2.8555600613391006</v>
      </c>
    </row>
    <row r="8049" spans="1:8" ht="12.75" x14ac:dyDescent="0.2">
      <c r="A8049">
        <f t="shared" si="0"/>
        <v>322</v>
      </c>
      <c r="B8049" t="str">
        <f t="shared" ref="B8049:C8049" si="8023">B8024</f>
        <v>pharmacy</v>
      </c>
      <c r="C8049">
        <f t="shared" si="8023"/>
        <v>2</v>
      </c>
      <c r="D8049">
        <f ca="1">OFFSET(walk!$A$2:$Y$402,TRUNC((ROW()-ROW($D$2))/COLUMNS(walk!$A$2:$Y$402)),MOD(ROW()-ROW($D$2),COLUMNS(walk!$A$2:$Y$402)),1,1)</f>
        <v>14</v>
      </c>
      <c r="E8049">
        <f ca="1">OFFSET(bike!$A$2:$Y$402,TRUNC((ROW()-ROW($E$2))/COLUMNS(bike!$A$2:$Y$402)),MOD(ROW()-ROW($E$2),COLUMNS(bike!$A$2:$Y$402)),1,1)</f>
        <v>4</v>
      </c>
      <c r="F8049">
        <f ca="1">OFFSET(transit!$A$2:$Y$402,TRUNC((ROW()-ROW($F$2))/COLUMNS(transit!$A$2:$Y$402)),MOD(ROW()-ROW($F$2),COLUMNS(transit!$A$2:$Y$402)),1,1)</f>
        <v>14</v>
      </c>
      <c r="G8049">
        <f ca="1">OFFSET(drive!$A$2:$Y$402,TRUNC((ROW()-ROW($G$2))/COLUMNS(drive!$A$2:$Y$402)),MOD(ROW()-ROW($G$2),COLUMNS(drive!$A$2:$Y$402)),1,1)</f>
        <v>3</v>
      </c>
      <c r="H8049" s="5">
        <f ca="1">(VLOOKUP($B8049,weights!$A$2:$R$6,4))*VLOOKUP($B8049,weights!$A$2:$R$6,6)^C8049*(VLOOKUP($B8049,weights!$A$2:$R$6,15)*EXP(VLOOKUP($B8049,weights!$A$2:$R$6,11)*D8049)+VLOOKUP($B8049,weights!$A$2:$R$6,16)*EXP(VLOOKUP($B8049,weights!$A$2:$R$6,12)*E8049)+VLOOKUP($B8049,weights!$A$2:$R$6,17)*EXP(VLOOKUP($B8049,weights!$A$2:$R$6,13)*F8049)+VLOOKUP($B8049,weights!$A$2:$R$6,18)*EXP(VLOOKUP($B8049,weights!$A$2:$R$6,14)*G8049))</f>
        <v>1.161189205974928</v>
      </c>
    </row>
    <row r="8050" spans="1:8" ht="12.75" x14ac:dyDescent="0.2">
      <c r="A8050">
        <f t="shared" si="0"/>
        <v>322</v>
      </c>
      <c r="B8050" t="str">
        <f t="shared" ref="B8050:C8050" si="8024">B8025</f>
        <v>bank</v>
      </c>
      <c r="C8050">
        <f t="shared" si="8024"/>
        <v>0</v>
      </c>
      <c r="D8050">
        <f ca="1">OFFSET(walk!$A$2:$Y$402,TRUNC((ROW()-ROW($D$2))/COLUMNS(walk!$A$2:$Y$402)),MOD(ROW()-ROW($D$2),COLUMNS(walk!$A$2:$Y$402)),1,1)</f>
        <v>21</v>
      </c>
      <c r="E8050">
        <f ca="1">OFFSET(bike!$A$2:$Y$402,TRUNC((ROW()-ROW($E$2))/COLUMNS(bike!$A$2:$Y$402)),MOD(ROW()-ROW($E$2),COLUMNS(bike!$A$2:$Y$402)),1,1)</f>
        <v>8</v>
      </c>
      <c r="F8050">
        <f ca="1">OFFSET(transit!$A$2:$Y$402,TRUNC((ROW()-ROW($F$2))/COLUMNS(transit!$A$2:$Y$402)),MOD(ROW()-ROW($F$2),COLUMNS(transit!$A$2:$Y$402)),1,1)</f>
        <v>14</v>
      </c>
      <c r="G8050">
        <f ca="1">OFFSET(drive!$A$2:$Y$402,TRUNC((ROW()-ROW($G$2))/COLUMNS(drive!$A$2:$Y$402)),MOD(ROW()-ROW($G$2),COLUMNS(drive!$A$2:$Y$402)),1,1)</f>
        <v>6</v>
      </c>
      <c r="H8050" s="5">
        <f ca="1">(VLOOKUP($B8050,weights!$A$2:$R$6,4))*VLOOKUP($B8050,weights!$A$2:$R$6,6)^C8050*(VLOOKUP($B8050,weights!$A$2:$R$6,15)*EXP(VLOOKUP($B8050,weights!$A$2:$R$6,11)*D8050)+VLOOKUP($B8050,weights!$A$2:$R$6,16)*EXP(VLOOKUP($B8050,weights!$A$2:$R$6,12)*E8050)+VLOOKUP($B8050,weights!$A$2:$R$6,17)*EXP(VLOOKUP($B8050,weights!$A$2:$R$6,13)*F8050)+VLOOKUP($B8050,weights!$A$2:$R$6,18)*EXP(VLOOKUP($B8050,weights!$A$2:$R$6,14)*G8050))</f>
        <v>2.5697646553034392</v>
      </c>
    </row>
    <row r="8051" spans="1:8" ht="12.75" x14ac:dyDescent="0.2">
      <c r="A8051">
        <f t="shared" si="0"/>
        <v>322</v>
      </c>
      <c r="B8051" t="str">
        <f t="shared" ref="B8051:C8051" si="8025">B8026</f>
        <v>bank</v>
      </c>
      <c r="C8051">
        <f t="shared" si="8025"/>
        <v>1</v>
      </c>
      <c r="D8051">
        <f ca="1">OFFSET(walk!$A$2:$Y$402,TRUNC((ROW()-ROW($D$2))/COLUMNS(walk!$A$2:$Y$402)),MOD(ROW()-ROW($D$2),COLUMNS(walk!$A$2:$Y$402)),1,1)</f>
        <v>44</v>
      </c>
      <c r="E8051">
        <f ca="1">OFFSET(bike!$A$2:$Y$402,TRUNC((ROW()-ROW($E$2))/COLUMNS(bike!$A$2:$Y$402)),MOD(ROW()-ROW($E$2),COLUMNS(bike!$A$2:$Y$402)),1,1)</f>
        <v>13</v>
      </c>
      <c r="F8051">
        <f ca="1">OFFSET(transit!$A$2:$Y$402,TRUNC((ROW()-ROW($F$2))/COLUMNS(transit!$A$2:$Y$402)),MOD(ROW()-ROW($F$2),COLUMNS(transit!$A$2:$Y$402)),1,1)</f>
        <v>36</v>
      </c>
      <c r="G8051">
        <f ca="1">OFFSET(drive!$A$2:$Y$402,TRUNC((ROW()-ROW($G$2))/COLUMNS(drive!$A$2:$Y$402)),MOD(ROW()-ROW($G$2),COLUMNS(drive!$A$2:$Y$402)),1,1)</f>
        <v>8</v>
      </c>
      <c r="H8051" s="5">
        <f ca="1">(VLOOKUP($B8051,weights!$A$2:$R$6,4))*VLOOKUP($B8051,weights!$A$2:$R$6,6)^C8051*(VLOOKUP($B8051,weights!$A$2:$R$6,15)*EXP(VLOOKUP($B8051,weights!$A$2:$R$6,11)*D8051)+VLOOKUP($B8051,weights!$A$2:$R$6,16)*EXP(VLOOKUP($B8051,weights!$A$2:$R$6,12)*E8051)+VLOOKUP($B8051,weights!$A$2:$R$6,17)*EXP(VLOOKUP($B8051,weights!$A$2:$R$6,13)*F8051)+VLOOKUP($B8051,weights!$A$2:$R$6,18)*EXP(VLOOKUP($B8051,weights!$A$2:$R$6,14)*G8051))</f>
        <v>0.46086322964109616</v>
      </c>
    </row>
    <row r="8052" spans="1:8" ht="12.75" x14ac:dyDescent="0.2">
      <c r="A8052">
        <f t="shared" si="0"/>
        <v>323</v>
      </c>
      <c r="B8052" t="str">
        <f t="shared" ref="B8052:C8052" si="8026">B8027</f>
        <v>restaurant</v>
      </c>
      <c r="C8052">
        <f t="shared" si="8026"/>
        <v>0</v>
      </c>
      <c r="D8052">
        <f ca="1">OFFSET(walk!$A$2:$Y$402,TRUNC((ROW()-ROW($D$2))/COLUMNS(walk!$A$2:$Y$402)),MOD(ROW()-ROW($D$2),COLUMNS(walk!$A$2:$Y$402)),1,1)</f>
        <v>7</v>
      </c>
      <c r="E8052">
        <f ca="1">OFFSET(bike!$A$2:$Y$402,TRUNC((ROW()-ROW($E$2))/COLUMNS(bike!$A$2:$Y$402)),MOD(ROW()-ROW($E$2),COLUMNS(bike!$A$2:$Y$402)),1,1)</f>
        <v>2</v>
      </c>
      <c r="F8052">
        <f ca="1">OFFSET(transit!$A$2:$Y$402,TRUNC((ROW()-ROW($F$2))/COLUMNS(transit!$A$2:$Y$402)),MOD(ROW()-ROW($F$2),COLUMNS(transit!$A$2:$Y$402)),1,1)</f>
        <v>5</v>
      </c>
      <c r="G8052">
        <f ca="1">OFFSET(drive!$A$2:$Y$402,TRUNC((ROW()-ROW($G$2))/COLUMNS(drive!$A$2:$Y$402)),MOD(ROW()-ROW($G$2),COLUMNS(drive!$A$2:$Y$402)),1,1)</f>
        <v>2</v>
      </c>
      <c r="H8052" s="5">
        <f ca="1">(VLOOKUP($B8052,weights!$A$2:$R$6,4))*VLOOKUP($B8052,weights!$A$2:$R$6,6)^C8052*(VLOOKUP($B8052,weights!$A$2:$R$6,15)*EXP(VLOOKUP($B8052,weights!$A$2:$R$6,11)*D8052)+VLOOKUP($B8052,weights!$A$2:$R$6,16)*EXP(VLOOKUP($B8052,weights!$A$2:$R$6,12)*E8052)+VLOOKUP($B8052,weights!$A$2:$R$6,17)*EXP(VLOOKUP($B8052,weights!$A$2:$R$6,13)*F8052)+VLOOKUP($B8052,weights!$A$2:$R$6,18)*EXP(VLOOKUP($B8052,weights!$A$2:$R$6,14)*G8052))</f>
        <v>34.038674028598216</v>
      </c>
    </row>
    <row r="8053" spans="1:8" ht="12.75" x14ac:dyDescent="0.2">
      <c r="A8053">
        <f t="shared" si="0"/>
        <v>323</v>
      </c>
      <c r="B8053" t="str">
        <f t="shared" ref="B8053:C8053" si="8027">B8028</f>
        <v>restaurant</v>
      </c>
      <c r="C8053">
        <f t="shared" si="8027"/>
        <v>1</v>
      </c>
      <c r="D8053">
        <f ca="1">OFFSET(walk!$A$2:$Y$402,TRUNC((ROW()-ROW($D$2))/COLUMNS(walk!$A$2:$Y$402)),MOD(ROW()-ROW($D$2),COLUMNS(walk!$A$2:$Y$402)),1,1)</f>
        <v>10</v>
      </c>
      <c r="E8053">
        <f ca="1">OFFSET(bike!$A$2:$Y$402,TRUNC((ROW()-ROW($E$2))/COLUMNS(bike!$A$2:$Y$402)),MOD(ROW()-ROW($E$2),COLUMNS(bike!$A$2:$Y$402)),1,1)</f>
        <v>2</v>
      </c>
      <c r="F8053">
        <f ca="1">OFFSET(transit!$A$2:$Y$402,TRUNC((ROW()-ROW($F$2))/COLUMNS(transit!$A$2:$Y$402)),MOD(ROW()-ROW($F$2),COLUMNS(transit!$A$2:$Y$402)),1,1)</f>
        <v>7</v>
      </c>
      <c r="G8053">
        <f ca="1">OFFSET(drive!$A$2:$Y$402,TRUNC((ROW()-ROW($G$2))/COLUMNS(drive!$A$2:$Y$402)),MOD(ROW()-ROW($G$2),COLUMNS(drive!$A$2:$Y$402)),1,1)</f>
        <v>2</v>
      </c>
      <c r="H8053" s="5">
        <f ca="1">(VLOOKUP($B8053,weights!$A$2:$R$6,4))*VLOOKUP($B8053,weights!$A$2:$R$6,6)^C8053*(VLOOKUP($B8053,weights!$A$2:$R$6,15)*EXP(VLOOKUP($B8053,weights!$A$2:$R$6,11)*D8053)+VLOOKUP($B8053,weights!$A$2:$R$6,16)*EXP(VLOOKUP($B8053,weights!$A$2:$R$6,12)*E8053)+VLOOKUP($B8053,weights!$A$2:$R$6,17)*EXP(VLOOKUP($B8053,weights!$A$2:$R$6,13)*F8053)+VLOOKUP($B8053,weights!$A$2:$R$6,18)*EXP(VLOOKUP($B8053,weights!$A$2:$R$6,14)*G8053))</f>
        <v>26.855038611051956</v>
      </c>
    </row>
    <row r="8054" spans="1:8" ht="12.75" x14ac:dyDescent="0.2">
      <c r="A8054">
        <f t="shared" si="0"/>
        <v>323</v>
      </c>
      <c r="B8054" t="str">
        <f t="shared" ref="B8054:C8054" si="8028">B8029</f>
        <v>restaurant</v>
      </c>
      <c r="C8054">
        <f t="shared" si="8028"/>
        <v>2</v>
      </c>
      <c r="D8054">
        <f ca="1">OFFSET(walk!$A$2:$Y$402,TRUNC((ROW()-ROW($D$2))/COLUMNS(walk!$A$2:$Y$402)),MOD(ROW()-ROW($D$2),COLUMNS(walk!$A$2:$Y$402)),1,1)</f>
        <v>10</v>
      </c>
      <c r="E8054">
        <f ca="1">OFFSET(bike!$A$2:$Y$402,TRUNC((ROW()-ROW($E$2))/COLUMNS(bike!$A$2:$Y$402)),MOD(ROW()-ROW($E$2),COLUMNS(bike!$A$2:$Y$402)),1,1)</f>
        <v>3</v>
      </c>
      <c r="F8054">
        <f ca="1">OFFSET(transit!$A$2:$Y$402,TRUNC((ROW()-ROW($F$2))/COLUMNS(transit!$A$2:$Y$402)),MOD(ROW()-ROW($F$2),COLUMNS(transit!$A$2:$Y$402)),1,1)</f>
        <v>7</v>
      </c>
      <c r="G8054">
        <f ca="1">OFFSET(drive!$A$2:$Y$402,TRUNC((ROW()-ROW($G$2))/COLUMNS(drive!$A$2:$Y$402)),MOD(ROW()-ROW($G$2),COLUMNS(drive!$A$2:$Y$402)),1,1)</f>
        <v>3</v>
      </c>
      <c r="H8054" s="5">
        <f ca="1">(VLOOKUP($B8054,weights!$A$2:$R$6,4))*VLOOKUP($B8054,weights!$A$2:$R$6,6)^C8054*(VLOOKUP($B8054,weights!$A$2:$R$6,15)*EXP(VLOOKUP($B8054,weights!$A$2:$R$6,11)*D8054)+VLOOKUP($B8054,weights!$A$2:$R$6,16)*EXP(VLOOKUP($B8054,weights!$A$2:$R$6,12)*E8054)+VLOOKUP($B8054,weights!$A$2:$R$6,17)*EXP(VLOOKUP($B8054,weights!$A$2:$R$6,13)*F8054)+VLOOKUP($B8054,weights!$A$2:$R$6,18)*EXP(VLOOKUP($B8054,weights!$A$2:$R$6,14)*G8054))</f>
        <v>20.945313430992616</v>
      </c>
    </row>
    <row r="8055" spans="1:8" ht="12.75" x14ac:dyDescent="0.2">
      <c r="A8055">
        <f t="shared" si="0"/>
        <v>323</v>
      </c>
      <c r="B8055" t="str">
        <f t="shared" ref="B8055:C8055" si="8029">B8030</f>
        <v>restaurant</v>
      </c>
      <c r="C8055">
        <f t="shared" si="8029"/>
        <v>3</v>
      </c>
      <c r="D8055">
        <f ca="1">OFFSET(walk!$A$2:$Y$402,TRUNC((ROW()-ROW($D$2))/COLUMNS(walk!$A$2:$Y$402)),MOD(ROW()-ROW($D$2),COLUMNS(walk!$A$2:$Y$402)),1,1)</f>
        <v>10</v>
      </c>
      <c r="E8055">
        <f ca="1">OFFSET(bike!$A$2:$Y$402,TRUNC((ROW()-ROW($E$2))/COLUMNS(bike!$A$2:$Y$402)),MOD(ROW()-ROW($E$2),COLUMNS(bike!$A$2:$Y$402)),1,1)</f>
        <v>3</v>
      </c>
      <c r="F8055">
        <f ca="1">OFFSET(transit!$A$2:$Y$402,TRUNC((ROW()-ROW($F$2))/COLUMNS(transit!$A$2:$Y$402)),MOD(ROW()-ROW($F$2),COLUMNS(transit!$A$2:$Y$402)),1,1)</f>
        <v>7</v>
      </c>
      <c r="G8055">
        <f ca="1">OFFSET(drive!$A$2:$Y$402,TRUNC((ROW()-ROW($G$2))/COLUMNS(drive!$A$2:$Y$402)),MOD(ROW()-ROW($G$2),COLUMNS(drive!$A$2:$Y$402)),1,1)</f>
        <v>3</v>
      </c>
      <c r="H8055" s="5">
        <f ca="1">(VLOOKUP($B8055,weights!$A$2:$R$6,4))*VLOOKUP($B8055,weights!$A$2:$R$6,6)^C8055*(VLOOKUP($B8055,weights!$A$2:$R$6,15)*EXP(VLOOKUP($B8055,weights!$A$2:$R$6,11)*D8055)+VLOOKUP($B8055,weights!$A$2:$R$6,16)*EXP(VLOOKUP($B8055,weights!$A$2:$R$6,12)*E8055)+VLOOKUP($B8055,weights!$A$2:$R$6,17)*EXP(VLOOKUP($B8055,weights!$A$2:$R$6,13)*F8055)+VLOOKUP($B8055,weights!$A$2:$R$6,18)*EXP(VLOOKUP($B8055,weights!$A$2:$R$6,14)*G8055))</f>
        <v>18.773206852963753</v>
      </c>
    </row>
    <row r="8056" spans="1:8" ht="12.75" x14ac:dyDescent="0.2">
      <c r="A8056">
        <f t="shared" si="0"/>
        <v>323</v>
      </c>
      <c r="B8056" t="str">
        <f t="shared" ref="B8056:C8056" si="8030">B8031</f>
        <v>restaurant</v>
      </c>
      <c r="C8056">
        <f t="shared" si="8030"/>
        <v>4</v>
      </c>
      <c r="D8056">
        <f ca="1">OFFSET(walk!$A$2:$Y$402,TRUNC((ROW()-ROW($D$2))/COLUMNS(walk!$A$2:$Y$402)),MOD(ROW()-ROW($D$2),COLUMNS(walk!$A$2:$Y$402)),1,1)</f>
        <v>10</v>
      </c>
      <c r="E8056">
        <f ca="1">OFFSET(bike!$A$2:$Y$402,TRUNC((ROW()-ROW($E$2))/COLUMNS(bike!$A$2:$Y$402)),MOD(ROW()-ROW($E$2),COLUMNS(bike!$A$2:$Y$402)),1,1)</f>
        <v>3</v>
      </c>
      <c r="F8056">
        <f ca="1">OFFSET(transit!$A$2:$Y$402,TRUNC((ROW()-ROW($F$2))/COLUMNS(transit!$A$2:$Y$402)),MOD(ROW()-ROW($F$2),COLUMNS(transit!$A$2:$Y$402)),1,1)</f>
        <v>7</v>
      </c>
      <c r="G8056">
        <f ca="1">OFFSET(drive!$A$2:$Y$402,TRUNC((ROW()-ROW($G$2))/COLUMNS(drive!$A$2:$Y$402)),MOD(ROW()-ROW($G$2),COLUMNS(drive!$A$2:$Y$402)),1,1)</f>
        <v>3</v>
      </c>
      <c r="H8056" s="5">
        <f ca="1">(VLOOKUP($B8056,weights!$A$2:$R$6,4))*VLOOKUP($B8056,weights!$A$2:$R$6,6)^C8056*(VLOOKUP($B8056,weights!$A$2:$R$6,15)*EXP(VLOOKUP($B8056,weights!$A$2:$R$6,11)*D8056)+VLOOKUP($B8056,weights!$A$2:$R$6,16)*EXP(VLOOKUP($B8056,weights!$A$2:$R$6,12)*E8056)+VLOOKUP($B8056,weights!$A$2:$R$6,17)*EXP(VLOOKUP($B8056,weights!$A$2:$R$6,13)*F8056)+VLOOKUP($B8056,weights!$A$2:$R$6,18)*EXP(VLOOKUP($B8056,weights!$A$2:$R$6,14)*G8056))</f>
        <v>16.826355771915662</v>
      </c>
    </row>
    <row r="8057" spans="1:8" ht="12.75" x14ac:dyDescent="0.2">
      <c r="A8057">
        <f t="shared" si="0"/>
        <v>323</v>
      </c>
      <c r="B8057" t="str">
        <f t="shared" ref="B8057:C8057" si="8031">B8032</f>
        <v>restaurant</v>
      </c>
      <c r="C8057">
        <f t="shared" si="8031"/>
        <v>5</v>
      </c>
      <c r="D8057">
        <f ca="1">OFFSET(walk!$A$2:$Y$402,TRUNC((ROW()-ROW($D$2))/COLUMNS(walk!$A$2:$Y$402)),MOD(ROW()-ROW($D$2),COLUMNS(walk!$A$2:$Y$402)),1,1)</f>
        <v>10</v>
      </c>
      <c r="E8057">
        <f ca="1">OFFSET(bike!$A$2:$Y$402,TRUNC((ROW()-ROW($E$2))/COLUMNS(bike!$A$2:$Y$402)),MOD(ROW()-ROW($E$2),COLUMNS(bike!$A$2:$Y$402)),1,1)</f>
        <v>4</v>
      </c>
      <c r="F8057">
        <f ca="1">OFFSET(transit!$A$2:$Y$402,TRUNC((ROW()-ROW($F$2))/COLUMNS(transit!$A$2:$Y$402)),MOD(ROW()-ROW($F$2),COLUMNS(transit!$A$2:$Y$402)),1,1)</f>
        <v>7</v>
      </c>
      <c r="G8057">
        <f ca="1">OFFSET(drive!$A$2:$Y$402,TRUNC((ROW()-ROW($G$2))/COLUMNS(drive!$A$2:$Y$402)),MOD(ROW()-ROW($G$2),COLUMNS(drive!$A$2:$Y$402)),1,1)</f>
        <v>3</v>
      </c>
      <c r="H8057" s="5">
        <f ca="1">(VLOOKUP($B8057,weights!$A$2:$R$6,4))*VLOOKUP($B8057,weights!$A$2:$R$6,6)^C8057*(VLOOKUP($B8057,weights!$A$2:$R$6,15)*EXP(VLOOKUP($B8057,weights!$A$2:$R$6,11)*D8057)+VLOOKUP($B8057,weights!$A$2:$R$6,16)*EXP(VLOOKUP($B8057,weights!$A$2:$R$6,12)*E8057)+VLOOKUP($B8057,weights!$A$2:$R$6,17)*EXP(VLOOKUP($B8057,weights!$A$2:$R$6,13)*F8057)+VLOOKUP($B8057,weights!$A$2:$R$6,18)*EXP(VLOOKUP($B8057,weights!$A$2:$R$6,14)*G8057))</f>
        <v>14.125611917561809</v>
      </c>
    </row>
    <row r="8058" spans="1:8" ht="12.75" x14ac:dyDescent="0.2">
      <c r="A8058">
        <f t="shared" si="0"/>
        <v>323</v>
      </c>
      <c r="B8058" t="str">
        <f t="shared" ref="B8058:C8058" si="8032">B8033</f>
        <v>restaurant</v>
      </c>
      <c r="C8058">
        <f t="shared" si="8032"/>
        <v>6</v>
      </c>
      <c r="D8058">
        <f ca="1">OFFSET(walk!$A$2:$Y$402,TRUNC((ROW()-ROW($D$2))/COLUMNS(walk!$A$2:$Y$402)),MOD(ROW()-ROW($D$2),COLUMNS(walk!$A$2:$Y$402)),1,1)</f>
        <v>10</v>
      </c>
      <c r="E8058">
        <f ca="1">OFFSET(bike!$A$2:$Y$402,TRUNC((ROW()-ROW($E$2))/COLUMNS(bike!$A$2:$Y$402)),MOD(ROW()-ROW($E$2),COLUMNS(bike!$A$2:$Y$402)),1,1)</f>
        <v>4</v>
      </c>
      <c r="F8058">
        <f ca="1">OFFSET(transit!$A$2:$Y$402,TRUNC((ROW()-ROW($F$2))/COLUMNS(transit!$A$2:$Y$402)),MOD(ROW()-ROW($F$2),COLUMNS(transit!$A$2:$Y$402)),1,1)</f>
        <v>8</v>
      </c>
      <c r="G8058">
        <f ca="1">OFFSET(drive!$A$2:$Y$402,TRUNC((ROW()-ROW($G$2))/COLUMNS(drive!$A$2:$Y$402)),MOD(ROW()-ROW($G$2),COLUMNS(drive!$A$2:$Y$402)),1,1)</f>
        <v>4</v>
      </c>
      <c r="H8058" s="5">
        <f ca="1">(VLOOKUP($B8058,weights!$A$2:$R$6,4))*VLOOKUP($B8058,weights!$A$2:$R$6,6)^C8058*(VLOOKUP($B8058,weights!$A$2:$R$6,15)*EXP(VLOOKUP($B8058,weights!$A$2:$R$6,11)*D8058)+VLOOKUP($B8058,weights!$A$2:$R$6,16)*EXP(VLOOKUP($B8058,weights!$A$2:$R$6,12)*E8058)+VLOOKUP($B8058,weights!$A$2:$R$6,17)*EXP(VLOOKUP($B8058,weights!$A$2:$R$6,13)*F8058)+VLOOKUP($B8058,weights!$A$2:$R$6,18)*EXP(VLOOKUP($B8058,weights!$A$2:$R$6,14)*G8058))</f>
        <v>11.452279894926091</v>
      </c>
    </row>
    <row r="8059" spans="1:8" ht="12.75" x14ac:dyDescent="0.2">
      <c r="A8059">
        <f t="shared" si="0"/>
        <v>323</v>
      </c>
      <c r="B8059" t="str">
        <f t="shared" ref="B8059:C8059" si="8033">B8034</f>
        <v>restaurant</v>
      </c>
      <c r="C8059">
        <f t="shared" si="8033"/>
        <v>7</v>
      </c>
      <c r="D8059">
        <f ca="1">OFFSET(walk!$A$2:$Y$402,TRUNC((ROW()-ROW($D$2))/COLUMNS(walk!$A$2:$Y$402)),MOD(ROW()-ROW($D$2),COLUMNS(walk!$A$2:$Y$402)),1,1)</f>
        <v>12</v>
      </c>
      <c r="E8059">
        <f ca="1">OFFSET(bike!$A$2:$Y$402,TRUNC((ROW()-ROW($E$2))/COLUMNS(bike!$A$2:$Y$402)),MOD(ROW()-ROW($E$2),COLUMNS(bike!$A$2:$Y$402)),1,1)</f>
        <v>4</v>
      </c>
      <c r="F8059">
        <f ca="1">OFFSET(transit!$A$2:$Y$402,TRUNC((ROW()-ROW($F$2))/COLUMNS(transit!$A$2:$Y$402)),MOD(ROW()-ROW($F$2),COLUMNS(transit!$A$2:$Y$402)),1,1)</f>
        <v>9</v>
      </c>
      <c r="G8059">
        <f ca="1">OFFSET(drive!$A$2:$Y$402,TRUNC((ROW()-ROW($G$2))/COLUMNS(drive!$A$2:$Y$402)),MOD(ROW()-ROW($G$2),COLUMNS(drive!$A$2:$Y$402)),1,1)</f>
        <v>4</v>
      </c>
      <c r="H8059" s="5">
        <f ca="1">(VLOOKUP($B8059,weights!$A$2:$R$6,4))*VLOOKUP($B8059,weights!$A$2:$R$6,6)^C8059*(VLOOKUP($B8059,weights!$A$2:$R$6,15)*EXP(VLOOKUP($B8059,weights!$A$2:$R$6,11)*D8059)+VLOOKUP($B8059,weights!$A$2:$R$6,16)*EXP(VLOOKUP($B8059,weights!$A$2:$R$6,12)*E8059)+VLOOKUP($B8059,weights!$A$2:$R$6,17)*EXP(VLOOKUP($B8059,weights!$A$2:$R$6,13)*F8059)+VLOOKUP($B8059,weights!$A$2:$R$6,18)*EXP(VLOOKUP($B8059,weights!$A$2:$R$6,14)*G8059))</f>
        <v>9.5883962227574475</v>
      </c>
    </row>
    <row r="8060" spans="1:8" ht="12.75" x14ac:dyDescent="0.2">
      <c r="A8060">
        <f t="shared" si="0"/>
        <v>323</v>
      </c>
      <c r="B8060" t="str">
        <f t="shared" ref="B8060:C8060" si="8034">B8035</f>
        <v>restaurant</v>
      </c>
      <c r="C8060">
        <f t="shared" si="8034"/>
        <v>8</v>
      </c>
      <c r="D8060">
        <f ca="1">OFFSET(walk!$A$2:$Y$402,TRUNC((ROW()-ROW($D$2))/COLUMNS(walk!$A$2:$Y$402)),MOD(ROW()-ROW($D$2),COLUMNS(walk!$A$2:$Y$402)),1,1)</f>
        <v>14</v>
      </c>
      <c r="E8060">
        <f ca="1">OFFSET(bike!$A$2:$Y$402,TRUNC((ROW()-ROW($E$2))/COLUMNS(bike!$A$2:$Y$402)),MOD(ROW()-ROW($E$2),COLUMNS(bike!$A$2:$Y$402)),1,1)</f>
        <v>5</v>
      </c>
      <c r="F8060">
        <f ca="1">OFFSET(transit!$A$2:$Y$402,TRUNC((ROW()-ROW($F$2))/COLUMNS(transit!$A$2:$Y$402)),MOD(ROW()-ROW($F$2),COLUMNS(transit!$A$2:$Y$402)),1,1)</f>
        <v>10</v>
      </c>
      <c r="G8060">
        <f ca="1">OFFSET(drive!$A$2:$Y$402,TRUNC((ROW()-ROW($G$2))/COLUMNS(drive!$A$2:$Y$402)),MOD(ROW()-ROW($G$2),COLUMNS(drive!$A$2:$Y$402)),1,1)</f>
        <v>4</v>
      </c>
      <c r="H8060" s="5">
        <f ca="1">(VLOOKUP($B8060,weights!$A$2:$R$6,4))*VLOOKUP($B8060,weights!$A$2:$R$6,6)^C8060*(VLOOKUP($B8060,weights!$A$2:$R$6,15)*EXP(VLOOKUP($B8060,weights!$A$2:$R$6,11)*D8060)+VLOOKUP($B8060,weights!$A$2:$R$6,16)*EXP(VLOOKUP($B8060,weights!$A$2:$R$6,12)*E8060)+VLOOKUP($B8060,weights!$A$2:$R$6,17)*EXP(VLOOKUP($B8060,weights!$A$2:$R$6,13)*F8060)+VLOOKUP($B8060,weights!$A$2:$R$6,18)*EXP(VLOOKUP($B8060,weights!$A$2:$R$6,14)*G8060))</f>
        <v>7.6029621567729189</v>
      </c>
    </row>
    <row r="8061" spans="1:8" ht="12.75" x14ac:dyDescent="0.2">
      <c r="A8061">
        <f t="shared" si="0"/>
        <v>323</v>
      </c>
      <c r="B8061" t="str">
        <f t="shared" ref="B8061:C8061" si="8035">B8036</f>
        <v>restaurant</v>
      </c>
      <c r="C8061">
        <f t="shared" si="8035"/>
        <v>9</v>
      </c>
      <c r="D8061">
        <f ca="1">OFFSET(walk!$A$2:$Y$402,TRUNC((ROW()-ROW($D$2))/COLUMNS(walk!$A$2:$Y$402)),MOD(ROW()-ROW($D$2),COLUMNS(walk!$A$2:$Y$402)),1,1)</f>
        <v>14</v>
      </c>
      <c r="E8061">
        <f ca="1">OFFSET(bike!$A$2:$Y$402,TRUNC((ROW()-ROW($E$2))/COLUMNS(bike!$A$2:$Y$402)),MOD(ROW()-ROW($E$2),COLUMNS(bike!$A$2:$Y$402)),1,1)</f>
        <v>100</v>
      </c>
      <c r="F8061">
        <f ca="1">OFFSET(transit!$A$2:$Y$402,TRUNC((ROW()-ROW($F$2))/COLUMNS(transit!$A$2:$Y$402)),MOD(ROW()-ROW($F$2),COLUMNS(transit!$A$2:$Y$402)),1,1)</f>
        <v>12</v>
      </c>
      <c r="G8061">
        <f ca="1">OFFSET(drive!$A$2:$Y$402,TRUNC((ROW()-ROW($G$2))/COLUMNS(drive!$A$2:$Y$402)),MOD(ROW()-ROW($G$2),COLUMNS(drive!$A$2:$Y$402)),1,1)</f>
        <v>8</v>
      </c>
      <c r="H8061" s="5">
        <f ca="1">(VLOOKUP($B8061,weights!$A$2:$R$6,4))*VLOOKUP($B8061,weights!$A$2:$R$6,6)^C8061*(VLOOKUP($B8061,weights!$A$2:$R$6,15)*EXP(VLOOKUP($B8061,weights!$A$2:$R$6,11)*D8061)+VLOOKUP($B8061,weights!$A$2:$R$6,16)*EXP(VLOOKUP($B8061,weights!$A$2:$R$6,12)*E8061)+VLOOKUP($B8061,weights!$A$2:$R$6,17)*EXP(VLOOKUP($B8061,weights!$A$2:$R$6,13)*F8061)+VLOOKUP($B8061,weights!$A$2:$R$6,18)*EXP(VLOOKUP($B8061,weights!$A$2:$R$6,14)*G8061))</f>
        <v>3.0813114169341911</v>
      </c>
    </row>
    <row r="8062" spans="1:8" ht="12.75" x14ac:dyDescent="0.2">
      <c r="A8062">
        <f t="shared" si="0"/>
        <v>323</v>
      </c>
      <c r="B8062" t="str">
        <f t="shared" ref="B8062:C8062" si="8036">B8037</f>
        <v>supermarket</v>
      </c>
      <c r="C8062">
        <f t="shared" si="8036"/>
        <v>0</v>
      </c>
      <c r="D8062">
        <f ca="1">OFFSET(walk!$A$2:$Y$402,TRUNC((ROW()-ROW($D$2))/COLUMNS(walk!$A$2:$Y$402)),MOD(ROW()-ROW($D$2),COLUMNS(walk!$A$2:$Y$402)),1,1)</f>
        <v>34</v>
      </c>
      <c r="E8062">
        <f ca="1">OFFSET(bike!$A$2:$Y$402,TRUNC((ROW()-ROW($E$2))/COLUMNS(bike!$A$2:$Y$402)),MOD(ROW()-ROW($E$2),COLUMNS(bike!$A$2:$Y$402)),1,1)</f>
        <v>14</v>
      </c>
      <c r="F8062">
        <f ca="1">OFFSET(transit!$A$2:$Y$402,TRUNC((ROW()-ROW($F$2))/COLUMNS(transit!$A$2:$Y$402)),MOD(ROW()-ROW($F$2),COLUMNS(transit!$A$2:$Y$402)),1,1)</f>
        <v>20</v>
      </c>
      <c r="G8062">
        <f ca="1">OFFSET(drive!$A$2:$Y$402,TRUNC((ROW()-ROW($G$2))/COLUMNS(drive!$A$2:$Y$402)),MOD(ROW()-ROW($G$2),COLUMNS(drive!$A$2:$Y$402)),1,1)</f>
        <v>8</v>
      </c>
      <c r="H8062" s="5">
        <f ca="1">(VLOOKUP($B8062,weights!$A$2:$R$6,4))*VLOOKUP($B8062,weights!$A$2:$R$6,6)^C8062*(VLOOKUP($B8062,weights!$A$2:$R$6,15)*EXP(VLOOKUP($B8062,weights!$A$2:$R$6,11)*D8062)+VLOOKUP($B8062,weights!$A$2:$R$6,16)*EXP(VLOOKUP($B8062,weights!$A$2:$R$6,12)*E8062)+VLOOKUP($B8062,weights!$A$2:$R$6,17)*EXP(VLOOKUP($B8062,weights!$A$2:$R$6,13)*F8062)+VLOOKUP($B8062,weights!$A$2:$R$6,18)*EXP(VLOOKUP($B8062,weights!$A$2:$R$6,14)*G8062))</f>
        <v>3.6093269444835872</v>
      </c>
    </row>
    <row r="8063" spans="1:8" ht="12.75" x14ac:dyDescent="0.2">
      <c r="A8063">
        <f t="shared" si="0"/>
        <v>323</v>
      </c>
      <c r="B8063" t="str">
        <f t="shared" ref="B8063:C8063" si="8037">B8038</f>
        <v>supermarket</v>
      </c>
      <c r="C8063">
        <f t="shared" si="8037"/>
        <v>1</v>
      </c>
      <c r="D8063">
        <f ca="1">OFFSET(walk!$A$2:$Y$402,TRUNC((ROW()-ROW($D$2))/COLUMNS(walk!$A$2:$Y$402)),MOD(ROW()-ROW($D$2),COLUMNS(walk!$A$2:$Y$402)),1,1)</f>
        <v>46</v>
      </c>
      <c r="E8063">
        <f ca="1">OFFSET(bike!$A$2:$Y$402,TRUNC((ROW()-ROW($E$2))/COLUMNS(bike!$A$2:$Y$402)),MOD(ROW()-ROW($E$2),COLUMNS(bike!$A$2:$Y$402)),1,1)</f>
        <v>15</v>
      </c>
      <c r="F8063">
        <f ca="1">OFFSET(transit!$A$2:$Y$402,TRUNC((ROW()-ROW($F$2))/COLUMNS(transit!$A$2:$Y$402)),MOD(ROW()-ROW($F$2),COLUMNS(transit!$A$2:$Y$402)),1,1)</f>
        <v>24</v>
      </c>
      <c r="G8063">
        <f ca="1">OFFSET(drive!$A$2:$Y$402,TRUNC((ROW()-ROW($G$2))/COLUMNS(drive!$A$2:$Y$402)),MOD(ROW()-ROW($G$2),COLUMNS(drive!$A$2:$Y$402)),1,1)</f>
        <v>9</v>
      </c>
      <c r="H8063" s="5">
        <f ca="1">(VLOOKUP($B8063,weights!$A$2:$R$6,4))*VLOOKUP($B8063,weights!$A$2:$R$6,6)^C8063*(VLOOKUP($B8063,weights!$A$2:$R$6,15)*EXP(VLOOKUP($B8063,weights!$A$2:$R$6,11)*D8063)+VLOOKUP($B8063,weights!$A$2:$R$6,16)*EXP(VLOOKUP($B8063,weights!$A$2:$R$6,12)*E8063)+VLOOKUP($B8063,weights!$A$2:$R$6,17)*EXP(VLOOKUP($B8063,weights!$A$2:$R$6,13)*F8063)+VLOOKUP($B8063,weights!$A$2:$R$6,18)*EXP(VLOOKUP($B8063,weights!$A$2:$R$6,14)*G8063))</f>
        <v>1.6662558229618027</v>
      </c>
    </row>
    <row r="8064" spans="1:8" ht="12.75" x14ac:dyDescent="0.2">
      <c r="A8064">
        <f t="shared" si="0"/>
        <v>323</v>
      </c>
      <c r="B8064" t="str">
        <f t="shared" ref="B8064:C8064" si="8038">B8039</f>
        <v>supermarket</v>
      </c>
      <c r="C8064">
        <f t="shared" si="8038"/>
        <v>2</v>
      </c>
      <c r="D8064">
        <f ca="1">OFFSET(walk!$A$2:$Y$402,TRUNC((ROW()-ROW($D$2))/COLUMNS(walk!$A$2:$Y$402)),MOD(ROW()-ROW($D$2),COLUMNS(walk!$A$2:$Y$402)),1,1)</f>
        <v>51</v>
      </c>
      <c r="E8064">
        <f ca="1">OFFSET(bike!$A$2:$Y$402,TRUNC((ROW()-ROW($E$2))/COLUMNS(bike!$A$2:$Y$402)),MOD(ROW()-ROW($E$2),COLUMNS(bike!$A$2:$Y$402)),1,1)</f>
        <v>16</v>
      </c>
      <c r="F8064">
        <f ca="1">OFFSET(transit!$A$2:$Y$402,TRUNC((ROW()-ROW($F$2))/COLUMNS(transit!$A$2:$Y$402)),MOD(ROW()-ROW($F$2),COLUMNS(transit!$A$2:$Y$402)),1,1)</f>
        <v>27</v>
      </c>
      <c r="G8064">
        <f ca="1">OFFSET(drive!$A$2:$Y$402,TRUNC((ROW()-ROW($G$2))/COLUMNS(drive!$A$2:$Y$402)),MOD(ROW()-ROW($G$2),COLUMNS(drive!$A$2:$Y$402)),1,1)</f>
        <v>12</v>
      </c>
      <c r="H8064" s="5">
        <f ca="1">(VLOOKUP($B8064,weights!$A$2:$R$6,4))*VLOOKUP($B8064,weights!$A$2:$R$6,6)^C8064*(VLOOKUP($B8064,weights!$A$2:$R$6,15)*EXP(VLOOKUP($B8064,weights!$A$2:$R$6,11)*D8064)+VLOOKUP($B8064,weights!$A$2:$R$6,16)*EXP(VLOOKUP($B8064,weights!$A$2:$R$6,12)*E8064)+VLOOKUP($B8064,weights!$A$2:$R$6,17)*EXP(VLOOKUP($B8064,weights!$A$2:$R$6,13)*F8064)+VLOOKUP($B8064,weights!$A$2:$R$6,18)*EXP(VLOOKUP($B8064,weights!$A$2:$R$6,14)*G8064))</f>
        <v>0.53741858388268193</v>
      </c>
    </row>
    <row r="8065" spans="1:8" ht="12.75" x14ac:dyDescent="0.2">
      <c r="A8065">
        <f t="shared" si="0"/>
        <v>323</v>
      </c>
      <c r="B8065" t="str">
        <f t="shared" ref="B8065:C8065" si="8039">B8040</f>
        <v>supermarket</v>
      </c>
      <c r="C8065">
        <f t="shared" si="8039"/>
        <v>3</v>
      </c>
      <c r="D8065">
        <f ca="1">OFFSET(walk!$A$2:$Y$402,TRUNC((ROW()-ROW($D$2))/COLUMNS(walk!$A$2:$Y$402)),MOD(ROW()-ROW($D$2),COLUMNS(walk!$A$2:$Y$402)),1,1)</f>
        <v>58</v>
      </c>
      <c r="E8065">
        <f ca="1">OFFSET(bike!$A$2:$Y$402,TRUNC((ROW()-ROW($E$2))/COLUMNS(bike!$A$2:$Y$402)),MOD(ROW()-ROW($E$2),COLUMNS(bike!$A$2:$Y$402)),1,1)</f>
        <v>20</v>
      </c>
      <c r="F8065">
        <f ca="1">OFFSET(transit!$A$2:$Y$402,TRUNC((ROW()-ROW($F$2))/COLUMNS(transit!$A$2:$Y$402)),MOD(ROW()-ROW($F$2),COLUMNS(transit!$A$2:$Y$402)),1,1)</f>
        <v>34</v>
      </c>
      <c r="G8065">
        <f ca="1">OFFSET(drive!$A$2:$Y$402,TRUNC((ROW()-ROW($G$2))/COLUMNS(drive!$A$2:$Y$402)),MOD(ROW()-ROW($G$2),COLUMNS(drive!$A$2:$Y$402)),1,1)</f>
        <v>13</v>
      </c>
      <c r="H8065" s="5">
        <f ca="1">(VLOOKUP($B8065,weights!$A$2:$R$6,4))*VLOOKUP($B8065,weights!$A$2:$R$6,6)^C8065*(VLOOKUP($B8065,weights!$A$2:$R$6,15)*EXP(VLOOKUP($B8065,weights!$A$2:$R$6,11)*D8065)+VLOOKUP($B8065,weights!$A$2:$R$6,16)*EXP(VLOOKUP($B8065,weights!$A$2:$R$6,12)*E8065)+VLOOKUP($B8065,weights!$A$2:$R$6,17)*EXP(VLOOKUP($B8065,weights!$A$2:$R$6,13)*F8065)+VLOOKUP($B8065,weights!$A$2:$R$6,18)*EXP(VLOOKUP($B8065,weights!$A$2:$R$6,14)*G8065))</f>
        <v>0.23627277353070908</v>
      </c>
    </row>
    <row r="8066" spans="1:8" ht="12.75" x14ac:dyDescent="0.2">
      <c r="A8066">
        <f t="shared" si="0"/>
        <v>323</v>
      </c>
      <c r="B8066" t="str">
        <f t="shared" ref="B8066:C8066" si="8040">B8041</f>
        <v>supermarket</v>
      </c>
      <c r="C8066">
        <f t="shared" si="8040"/>
        <v>4</v>
      </c>
      <c r="D8066">
        <f ca="1">OFFSET(walk!$A$2:$Y$402,TRUNC((ROW()-ROW($D$2))/COLUMNS(walk!$A$2:$Y$402)),MOD(ROW()-ROW($D$2),COLUMNS(walk!$A$2:$Y$402)),1,1)</f>
        <v>75</v>
      </c>
      <c r="E8066">
        <f ca="1">OFFSET(bike!$A$2:$Y$402,TRUNC((ROW()-ROW($E$2))/COLUMNS(bike!$A$2:$Y$402)),MOD(ROW()-ROW($E$2),COLUMNS(bike!$A$2:$Y$402)),1,1)</f>
        <v>23</v>
      </c>
      <c r="F8066">
        <f ca="1">OFFSET(transit!$A$2:$Y$402,TRUNC((ROW()-ROW($F$2))/COLUMNS(transit!$A$2:$Y$402)),MOD(ROW()-ROW($F$2),COLUMNS(transit!$A$2:$Y$402)),1,1)</f>
        <v>37</v>
      </c>
      <c r="G8066">
        <f ca="1">OFFSET(drive!$A$2:$Y$402,TRUNC((ROW()-ROW($G$2))/COLUMNS(drive!$A$2:$Y$402)),MOD(ROW()-ROW($G$2),COLUMNS(drive!$A$2:$Y$402)),1,1)</f>
        <v>14</v>
      </c>
      <c r="H8066" s="5">
        <f ca="1">(VLOOKUP($B8066,weights!$A$2:$R$6,4))*VLOOKUP($B8066,weights!$A$2:$R$6,6)^C8066*(VLOOKUP($B8066,weights!$A$2:$R$6,15)*EXP(VLOOKUP($B8066,weights!$A$2:$R$6,11)*D8066)+VLOOKUP($B8066,weights!$A$2:$R$6,16)*EXP(VLOOKUP($B8066,weights!$A$2:$R$6,12)*E8066)+VLOOKUP($B8066,weights!$A$2:$R$6,17)*EXP(VLOOKUP($B8066,weights!$A$2:$R$6,13)*F8066)+VLOOKUP($B8066,weights!$A$2:$R$6,18)*EXP(VLOOKUP($B8066,weights!$A$2:$R$6,14)*G8066))</f>
        <v>0.1112225396765399</v>
      </c>
    </row>
    <row r="8067" spans="1:8" ht="12.75" x14ac:dyDescent="0.2">
      <c r="A8067">
        <f t="shared" si="0"/>
        <v>323</v>
      </c>
      <c r="B8067" t="str">
        <f t="shared" ref="B8067:C8067" si="8041">B8042</f>
        <v>store</v>
      </c>
      <c r="C8067">
        <f t="shared" si="8041"/>
        <v>0</v>
      </c>
      <c r="D8067">
        <f ca="1">OFFSET(walk!$A$2:$Y$402,TRUNC((ROW()-ROW($D$2))/COLUMNS(walk!$A$2:$Y$402)),MOD(ROW()-ROW($D$2),COLUMNS(walk!$A$2:$Y$402)),1,1)</f>
        <v>3</v>
      </c>
      <c r="E8067">
        <f ca="1">OFFSET(bike!$A$2:$Y$402,TRUNC((ROW()-ROW($E$2))/COLUMNS(bike!$A$2:$Y$402)),MOD(ROW()-ROW($E$2),COLUMNS(bike!$A$2:$Y$402)),1,1)</f>
        <v>1</v>
      </c>
      <c r="F8067">
        <f ca="1">OFFSET(transit!$A$2:$Y$402,TRUNC((ROW()-ROW($F$2))/COLUMNS(transit!$A$2:$Y$402)),MOD(ROW()-ROW($F$2),COLUMNS(transit!$A$2:$Y$402)),1,1)</f>
        <v>3</v>
      </c>
      <c r="G8067">
        <f ca="1">OFFSET(drive!$A$2:$Y$402,TRUNC((ROW()-ROW($G$2))/COLUMNS(drive!$A$2:$Y$402)),MOD(ROW()-ROW($G$2),COLUMNS(drive!$A$2:$Y$402)),1,1)</f>
        <v>1</v>
      </c>
      <c r="H8067" s="5">
        <f ca="1">(VLOOKUP($B8067,weights!$A$2:$R$6,4))*VLOOKUP($B8067,weights!$A$2:$R$6,6)^C8067*(VLOOKUP($B8067,weights!$A$2:$R$6,15)*EXP(VLOOKUP($B8067,weights!$A$2:$R$6,11)*D8067)+VLOOKUP($B8067,weights!$A$2:$R$6,16)*EXP(VLOOKUP($B8067,weights!$A$2:$R$6,12)*E8067)+VLOOKUP($B8067,weights!$A$2:$R$6,17)*EXP(VLOOKUP($B8067,weights!$A$2:$R$6,13)*F8067)+VLOOKUP($B8067,weights!$A$2:$R$6,18)*EXP(VLOOKUP($B8067,weights!$A$2:$R$6,14)*G8067))</f>
        <v>24.807341495576125</v>
      </c>
    </row>
    <row r="8068" spans="1:8" ht="12.75" x14ac:dyDescent="0.2">
      <c r="A8068">
        <f t="shared" si="0"/>
        <v>323</v>
      </c>
      <c r="B8068" t="str">
        <f t="shared" ref="B8068:C8068" si="8042">B8043</f>
        <v>store</v>
      </c>
      <c r="C8068">
        <f t="shared" si="8042"/>
        <v>1</v>
      </c>
      <c r="D8068">
        <f ca="1">OFFSET(walk!$A$2:$Y$402,TRUNC((ROW()-ROW($D$2))/COLUMNS(walk!$A$2:$Y$402)),MOD(ROW()-ROW($D$2),COLUMNS(walk!$A$2:$Y$402)),1,1)</f>
        <v>6</v>
      </c>
      <c r="E8068">
        <f ca="1">OFFSET(bike!$A$2:$Y$402,TRUNC((ROW()-ROW($E$2))/COLUMNS(bike!$A$2:$Y$402)),MOD(ROW()-ROW($E$2),COLUMNS(bike!$A$2:$Y$402)),1,1)</f>
        <v>2</v>
      </c>
      <c r="F8068">
        <f ca="1">OFFSET(transit!$A$2:$Y$402,TRUNC((ROW()-ROW($F$2))/COLUMNS(transit!$A$2:$Y$402)),MOD(ROW()-ROW($F$2),COLUMNS(transit!$A$2:$Y$402)),1,1)</f>
        <v>6</v>
      </c>
      <c r="G8068">
        <f ca="1">OFFSET(drive!$A$2:$Y$402,TRUNC((ROW()-ROW($G$2))/COLUMNS(drive!$A$2:$Y$402)),MOD(ROW()-ROW($G$2),COLUMNS(drive!$A$2:$Y$402)),1,1)</f>
        <v>2</v>
      </c>
      <c r="H8068" s="5">
        <f ca="1">(VLOOKUP($B8068,weights!$A$2:$R$6,4))*VLOOKUP($B8068,weights!$A$2:$R$6,6)^C8068*(VLOOKUP($B8068,weights!$A$2:$R$6,15)*EXP(VLOOKUP($B8068,weights!$A$2:$R$6,11)*D8068)+VLOOKUP($B8068,weights!$A$2:$R$6,16)*EXP(VLOOKUP($B8068,weights!$A$2:$R$6,12)*E8068)+VLOOKUP($B8068,weights!$A$2:$R$6,17)*EXP(VLOOKUP($B8068,weights!$A$2:$R$6,13)*F8068)+VLOOKUP($B8068,weights!$A$2:$R$6,18)*EXP(VLOOKUP($B8068,weights!$A$2:$R$6,14)*G8068))</f>
        <v>9.8065348736126552</v>
      </c>
    </row>
    <row r="8069" spans="1:8" ht="12.75" x14ac:dyDescent="0.2">
      <c r="A8069">
        <f t="shared" si="0"/>
        <v>323</v>
      </c>
      <c r="B8069" t="str">
        <f t="shared" ref="B8069:C8069" si="8043">B8044</f>
        <v>store</v>
      </c>
      <c r="C8069">
        <f t="shared" si="8043"/>
        <v>2</v>
      </c>
      <c r="D8069">
        <f ca="1">OFFSET(walk!$A$2:$Y$402,TRUNC((ROW()-ROW($D$2))/COLUMNS(walk!$A$2:$Y$402)),MOD(ROW()-ROW($D$2),COLUMNS(walk!$A$2:$Y$402)),1,1)</f>
        <v>7</v>
      </c>
      <c r="E8069">
        <f ca="1">OFFSET(bike!$A$2:$Y$402,TRUNC((ROW()-ROW($E$2))/COLUMNS(bike!$A$2:$Y$402)),MOD(ROW()-ROW($E$2),COLUMNS(bike!$A$2:$Y$402)),1,1)</f>
        <v>2</v>
      </c>
      <c r="F8069">
        <f ca="1">OFFSET(transit!$A$2:$Y$402,TRUNC((ROW()-ROW($F$2))/COLUMNS(transit!$A$2:$Y$402)),MOD(ROW()-ROW($F$2),COLUMNS(transit!$A$2:$Y$402)),1,1)</f>
        <v>7</v>
      </c>
      <c r="G8069">
        <f ca="1">OFFSET(drive!$A$2:$Y$402,TRUNC((ROW()-ROW($G$2))/COLUMNS(drive!$A$2:$Y$402)),MOD(ROW()-ROW($G$2),COLUMNS(drive!$A$2:$Y$402)),1,1)</f>
        <v>2</v>
      </c>
      <c r="H8069" s="5">
        <f ca="1">(VLOOKUP($B8069,weights!$A$2:$R$6,4))*VLOOKUP($B8069,weights!$A$2:$R$6,6)^C8069*(VLOOKUP($B8069,weights!$A$2:$R$6,15)*EXP(VLOOKUP($B8069,weights!$A$2:$R$6,11)*D8069)+VLOOKUP($B8069,weights!$A$2:$R$6,16)*EXP(VLOOKUP($B8069,weights!$A$2:$R$6,12)*E8069)+VLOOKUP($B8069,weights!$A$2:$R$6,17)*EXP(VLOOKUP($B8069,weights!$A$2:$R$6,13)*F8069)+VLOOKUP($B8069,weights!$A$2:$R$6,18)*EXP(VLOOKUP($B8069,weights!$A$2:$R$6,14)*G8069))</f>
        <v>6.2253139731581051</v>
      </c>
    </row>
    <row r="8070" spans="1:8" ht="12.75" x14ac:dyDescent="0.2">
      <c r="A8070">
        <f t="shared" si="0"/>
        <v>323</v>
      </c>
      <c r="B8070" t="str">
        <f t="shared" ref="B8070:C8070" si="8044">B8045</f>
        <v>store</v>
      </c>
      <c r="C8070">
        <f t="shared" si="8044"/>
        <v>3</v>
      </c>
      <c r="D8070">
        <f ca="1">OFFSET(walk!$A$2:$Y$402,TRUNC((ROW()-ROW($D$2))/COLUMNS(walk!$A$2:$Y$402)),MOD(ROW()-ROW($D$2),COLUMNS(walk!$A$2:$Y$402)),1,1)</f>
        <v>9</v>
      </c>
      <c r="E8070">
        <f ca="1">OFFSET(bike!$A$2:$Y$402,TRUNC((ROW()-ROW($E$2))/COLUMNS(bike!$A$2:$Y$402)),MOD(ROW()-ROW($E$2),COLUMNS(bike!$A$2:$Y$402)),1,1)</f>
        <v>2</v>
      </c>
      <c r="F8070">
        <f ca="1">OFFSET(transit!$A$2:$Y$402,TRUNC((ROW()-ROW($F$2))/COLUMNS(transit!$A$2:$Y$402)),MOD(ROW()-ROW($F$2),COLUMNS(transit!$A$2:$Y$402)),1,1)</f>
        <v>7</v>
      </c>
      <c r="G8070">
        <f ca="1">OFFSET(drive!$A$2:$Y$402,TRUNC((ROW()-ROW($G$2))/COLUMNS(drive!$A$2:$Y$402)),MOD(ROW()-ROW($G$2),COLUMNS(drive!$A$2:$Y$402)),1,1)</f>
        <v>2</v>
      </c>
      <c r="H8070" s="5">
        <f ca="1">(VLOOKUP($B8070,weights!$A$2:$R$6,4))*VLOOKUP($B8070,weights!$A$2:$R$6,6)^C8070*(VLOOKUP($B8070,weights!$A$2:$R$6,15)*EXP(VLOOKUP($B8070,weights!$A$2:$R$6,11)*D8070)+VLOOKUP($B8070,weights!$A$2:$R$6,16)*EXP(VLOOKUP($B8070,weights!$A$2:$R$6,12)*E8070)+VLOOKUP($B8070,weights!$A$2:$R$6,17)*EXP(VLOOKUP($B8070,weights!$A$2:$R$6,13)*F8070)+VLOOKUP($B8070,weights!$A$2:$R$6,18)*EXP(VLOOKUP($B8070,weights!$A$2:$R$6,14)*G8070))</f>
        <v>4.040933782984653</v>
      </c>
    </row>
    <row r="8071" spans="1:8" ht="12.75" x14ac:dyDescent="0.2">
      <c r="A8071">
        <f t="shared" si="0"/>
        <v>323</v>
      </c>
      <c r="B8071" t="str">
        <f t="shared" ref="B8071:C8071" si="8045">B8046</f>
        <v>store</v>
      </c>
      <c r="C8071">
        <f t="shared" si="8045"/>
        <v>4</v>
      </c>
      <c r="D8071">
        <f ca="1">OFFSET(walk!$A$2:$Y$402,TRUNC((ROW()-ROW($D$2))/COLUMNS(walk!$A$2:$Y$402)),MOD(ROW()-ROW($D$2),COLUMNS(walk!$A$2:$Y$402)),1,1)</f>
        <v>9</v>
      </c>
      <c r="E8071">
        <f ca="1">OFFSET(bike!$A$2:$Y$402,TRUNC((ROW()-ROW($E$2))/COLUMNS(bike!$A$2:$Y$402)),MOD(ROW()-ROW($E$2),COLUMNS(bike!$A$2:$Y$402)),1,1)</f>
        <v>4</v>
      </c>
      <c r="F8071">
        <f ca="1">OFFSET(transit!$A$2:$Y$402,TRUNC((ROW()-ROW($F$2))/COLUMNS(transit!$A$2:$Y$402)),MOD(ROW()-ROW($F$2),COLUMNS(transit!$A$2:$Y$402)),1,1)</f>
        <v>9</v>
      </c>
      <c r="G8071">
        <f ca="1">OFFSET(drive!$A$2:$Y$402,TRUNC((ROW()-ROW($G$2))/COLUMNS(drive!$A$2:$Y$402)),MOD(ROW()-ROW($G$2),COLUMNS(drive!$A$2:$Y$402)),1,1)</f>
        <v>4</v>
      </c>
      <c r="H8071" s="5">
        <f ca="1">(VLOOKUP($B8071,weights!$A$2:$R$6,4))*VLOOKUP($B8071,weights!$A$2:$R$6,6)^C8071*(VLOOKUP($B8071,weights!$A$2:$R$6,15)*EXP(VLOOKUP($B8071,weights!$A$2:$R$6,11)*D8071)+VLOOKUP($B8071,weights!$A$2:$R$6,16)*EXP(VLOOKUP($B8071,weights!$A$2:$R$6,12)*E8071)+VLOOKUP($B8071,weights!$A$2:$R$6,17)*EXP(VLOOKUP($B8071,weights!$A$2:$R$6,13)*F8071)+VLOOKUP($B8071,weights!$A$2:$R$6,18)*EXP(VLOOKUP($B8071,weights!$A$2:$R$6,14)*G8071))</f>
        <v>1.4114171010072261</v>
      </c>
    </row>
    <row r="8072" spans="1:8" ht="12.75" x14ac:dyDescent="0.2">
      <c r="A8072">
        <f t="shared" si="0"/>
        <v>323</v>
      </c>
      <c r="B8072" t="str">
        <f t="shared" ref="B8072:C8072" si="8046">B8047</f>
        <v>pharmacy</v>
      </c>
      <c r="C8072">
        <f t="shared" si="8046"/>
        <v>0</v>
      </c>
      <c r="D8072">
        <f ca="1">OFFSET(walk!$A$2:$Y$402,TRUNC((ROW()-ROW($D$2))/COLUMNS(walk!$A$2:$Y$402)),MOD(ROW()-ROW($D$2),COLUMNS(walk!$A$2:$Y$402)),1,1)</f>
        <v>9</v>
      </c>
      <c r="E8072">
        <f ca="1">OFFSET(bike!$A$2:$Y$402,TRUNC((ROW()-ROW($E$2))/COLUMNS(bike!$A$2:$Y$402)),MOD(ROW()-ROW($E$2),COLUMNS(bike!$A$2:$Y$402)),1,1)</f>
        <v>4</v>
      </c>
      <c r="F8072">
        <f ca="1">OFFSET(transit!$A$2:$Y$402,TRUNC((ROW()-ROW($F$2))/COLUMNS(transit!$A$2:$Y$402)),MOD(ROW()-ROW($F$2),COLUMNS(transit!$A$2:$Y$402)),1,1)</f>
        <v>9</v>
      </c>
      <c r="G8072">
        <f ca="1">OFFSET(drive!$A$2:$Y$402,TRUNC((ROW()-ROW($G$2))/COLUMNS(drive!$A$2:$Y$402)),MOD(ROW()-ROW($G$2),COLUMNS(drive!$A$2:$Y$402)),1,1)</f>
        <v>2</v>
      </c>
      <c r="H8072" s="5">
        <f ca="1">(VLOOKUP($B8072,weights!$A$2:$R$6,4))*VLOOKUP($B8072,weights!$A$2:$R$6,6)^C8072*(VLOOKUP($B8072,weights!$A$2:$R$6,15)*EXP(VLOOKUP($B8072,weights!$A$2:$R$6,11)*D8072)+VLOOKUP($B8072,weights!$A$2:$R$6,16)*EXP(VLOOKUP($B8072,weights!$A$2:$R$6,12)*E8072)+VLOOKUP($B8072,weights!$A$2:$R$6,17)*EXP(VLOOKUP($B8072,weights!$A$2:$R$6,13)*F8072)+VLOOKUP($B8072,weights!$A$2:$R$6,18)*EXP(VLOOKUP($B8072,weights!$A$2:$R$6,14)*G8072))</f>
        <v>6.6474522336613751</v>
      </c>
    </row>
    <row r="8073" spans="1:8" ht="12.75" x14ac:dyDescent="0.2">
      <c r="A8073">
        <f t="shared" si="0"/>
        <v>323</v>
      </c>
      <c r="B8073" t="str">
        <f t="shared" ref="B8073:C8073" si="8047">B8048</f>
        <v>pharmacy</v>
      </c>
      <c r="C8073">
        <f t="shared" si="8047"/>
        <v>1</v>
      </c>
      <c r="D8073">
        <f ca="1">OFFSET(walk!$A$2:$Y$402,TRUNC((ROW()-ROW($D$2))/COLUMNS(walk!$A$2:$Y$402)),MOD(ROW()-ROW($D$2),COLUMNS(walk!$A$2:$Y$402)),1,1)</f>
        <v>9</v>
      </c>
      <c r="E8073">
        <f ca="1">OFFSET(bike!$A$2:$Y$402,TRUNC((ROW()-ROW($E$2))/COLUMNS(bike!$A$2:$Y$402)),MOD(ROW()-ROW($E$2),COLUMNS(bike!$A$2:$Y$402)),1,1)</f>
        <v>4</v>
      </c>
      <c r="F8073">
        <f ca="1">OFFSET(transit!$A$2:$Y$402,TRUNC((ROW()-ROW($F$2))/COLUMNS(transit!$A$2:$Y$402)),MOD(ROW()-ROW($F$2),COLUMNS(transit!$A$2:$Y$402)),1,1)</f>
        <v>9</v>
      </c>
      <c r="G8073">
        <f ca="1">OFFSET(drive!$A$2:$Y$402,TRUNC((ROW()-ROW($G$2))/COLUMNS(drive!$A$2:$Y$402)),MOD(ROW()-ROW($G$2),COLUMNS(drive!$A$2:$Y$402)),1,1)</f>
        <v>3</v>
      </c>
      <c r="H8073" s="5">
        <f ca="1">(VLOOKUP($B8073,weights!$A$2:$R$6,4))*VLOOKUP($B8073,weights!$A$2:$R$6,6)^C8073*(VLOOKUP($B8073,weights!$A$2:$R$6,15)*EXP(VLOOKUP($B8073,weights!$A$2:$R$6,11)*D8073)+VLOOKUP($B8073,weights!$A$2:$R$6,16)*EXP(VLOOKUP($B8073,weights!$A$2:$R$6,12)*E8073)+VLOOKUP($B8073,weights!$A$2:$R$6,17)*EXP(VLOOKUP($B8073,weights!$A$2:$R$6,13)*F8073)+VLOOKUP($B8073,weights!$A$2:$R$6,18)*EXP(VLOOKUP($B8073,weights!$A$2:$R$6,14)*G8073))</f>
        <v>2.8555600613391006</v>
      </c>
    </row>
    <row r="8074" spans="1:8" ht="12.75" x14ac:dyDescent="0.2">
      <c r="A8074">
        <f t="shared" si="0"/>
        <v>323</v>
      </c>
      <c r="B8074" t="str">
        <f t="shared" ref="B8074:C8074" si="8048">B8049</f>
        <v>pharmacy</v>
      </c>
      <c r="C8074">
        <f t="shared" si="8048"/>
        <v>2</v>
      </c>
      <c r="D8074">
        <f ca="1">OFFSET(walk!$A$2:$Y$402,TRUNC((ROW()-ROW($D$2))/COLUMNS(walk!$A$2:$Y$402)),MOD(ROW()-ROW($D$2),COLUMNS(walk!$A$2:$Y$402)),1,1)</f>
        <v>14</v>
      </c>
      <c r="E8074">
        <f ca="1">OFFSET(bike!$A$2:$Y$402,TRUNC((ROW()-ROW($E$2))/COLUMNS(bike!$A$2:$Y$402)),MOD(ROW()-ROW($E$2),COLUMNS(bike!$A$2:$Y$402)),1,1)</f>
        <v>4</v>
      </c>
      <c r="F8074">
        <f ca="1">OFFSET(transit!$A$2:$Y$402,TRUNC((ROW()-ROW($F$2))/COLUMNS(transit!$A$2:$Y$402)),MOD(ROW()-ROW($F$2),COLUMNS(transit!$A$2:$Y$402)),1,1)</f>
        <v>14</v>
      </c>
      <c r="G8074">
        <f ca="1">OFFSET(drive!$A$2:$Y$402,TRUNC((ROW()-ROW($G$2))/COLUMNS(drive!$A$2:$Y$402)),MOD(ROW()-ROW($G$2),COLUMNS(drive!$A$2:$Y$402)),1,1)</f>
        <v>3</v>
      </c>
      <c r="H8074" s="5">
        <f ca="1">(VLOOKUP($B8074,weights!$A$2:$R$6,4))*VLOOKUP($B8074,weights!$A$2:$R$6,6)^C8074*(VLOOKUP($B8074,weights!$A$2:$R$6,15)*EXP(VLOOKUP($B8074,weights!$A$2:$R$6,11)*D8074)+VLOOKUP($B8074,weights!$A$2:$R$6,16)*EXP(VLOOKUP($B8074,weights!$A$2:$R$6,12)*E8074)+VLOOKUP($B8074,weights!$A$2:$R$6,17)*EXP(VLOOKUP($B8074,weights!$A$2:$R$6,13)*F8074)+VLOOKUP($B8074,weights!$A$2:$R$6,18)*EXP(VLOOKUP($B8074,weights!$A$2:$R$6,14)*G8074))</f>
        <v>1.161189205974928</v>
      </c>
    </row>
    <row r="8075" spans="1:8" ht="12.75" x14ac:dyDescent="0.2">
      <c r="A8075">
        <f t="shared" si="0"/>
        <v>323</v>
      </c>
      <c r="B8075" t="str">
        <f t="shared" ref="B8075:C8075" si="8049">B8050</f>
        <v>bank</v>
      </c>
      <c r="C8075">
        <f t="shared" si="8049"/>
        <v>0</v>
      </c>
      <c r="D8075">
        <f ca="1">OFFSET(walk!$A$2:$Y$402,TRUNC((ROW()-ROW($D$2))/COLUMNS(walk!$A$2:$Y$402)),MOD(ROW()-ROW($D$2),COLUMNS(walk!$A$2:$Y$402)),1,1)</f>
        <v>20</v>
      </c>
      <c r="E8075">
        <f ca="1">OFFSET(bike!$A$2:$Y$402,TRUNC((ROW()-ROW($E$2))/COLUMNS(bike!$A$2:$Y$402)),MOD(ROW()-ROW($E$2),COLUMNS(bike!$A$2:$Y$402)),1,1)</f>
        <v>8</v>
      </c>
      <c r="F8075">
        <f ca="1">OFFSET(transit!$A$2:$Y$402,TRUNC((ROW()-ROW($F$2))/COLUMNS(transit!$A$2:$Y$402)),MOD(ROW()-ROW($F$2),COLUMNS(transit!$A$2:$Y$402)),1,1)</f>
        <v>14</v>
      </c>
      <c r="G8075">
        <f ca="1">OFFSET(drive!$A$2:$Y$402,TRUNC((ROW()-ROW($G$2))/COLUMNS(drive!$A$2:$Y$402)),MOD(ROW()-ROW($G$2),COLUMNS(drive!$A$2:$Y$402)),1,1)</f>
        <v>6</v>
      </c>
      <c r="H8075" s="5">
        <f ca="1">(VLOOKUP($B8075,weights!$A$2:$R$6,4))*VLOOKUP($B8075,weights!$A$2:$R$6,6)^C8075*(VLOOKUP($B8075,weights!$A$2:$R$6,15)*EXP(VLOOKUP($B8075,weights!$A$2:$R$6,11)*D8075)+VLOOKUP($B8075,weights!$A$2:$R$6,16)*EXP(VLOOKUP($B8075,weights!$A$2:$R$6,12)*E8075)+VLOOKUP($B8075,weights!$A$2:$R$6,17)*EXP(VLOOKUP($B8075,weights!$A$2:$R$6,13)*F8075)+VLOOKUP($B8075,weights!$A$2:$R$6,18)*EXP(VLOOKUP($B8075,weights!$A$2:$R$6,14)*G8075))</f>
        <v>2.5899579184426225</v>
      </c>
    </row>
    <row r="8076" spans="1:8" ht="12.75" x14ac:dyDescent="0.2">
      <c r="A8076">
        <f t="shared" si="0"/>
        <v>323</v>
      </c>
      <c r="B8076" t="str">
        <f t="shared" ref="B8076:C8076" si="8050">B8051</f>
        <v>bank</v>
      </c>
      <c r="C8076">
        <f t="shared" si="8050"/>
        <v>1</v>
      </c>
      <c r="D8076">
        <f ca="1">OFFSET(walk!$A$2:$Y$402,TRUNC((ROW()-ROW($D$2))/COLUMNS(walk!$A$2:$Y$402)),MOD(ROW()-ROW($D$2),COLUMNS(walk!$A$2:$Y$402)),1,1)</f>
        <v>44</v>
      </c>
      <c r="E8076">
        <f ca="1">OFFSET(bike!$A$2:$Y$402,TRUNC((ROW()-ROW($E$2))/COLUMNS(bike!$A$2:$Y$402)),MOD(ROW()-ROW($E$2),COLUMNS(bike!$A$2:$Y$402)),1,1)</f>
        <v>13</v>
      </c>
      <c r="F8076">
        <f ca="1">OFFSET(transit!$A$2:$Y$402,TRUNC((ROW()-ROW($F$2))/COLUMNS(transit!$A$2:$Y$402)),MOD(ROW()-ROW($F$2),COLUMNS(transit!$A$2:$Y$402)),1,1)</f>
        <v>36</v>
      </c>
      <c r="G8076">
        <f ca="1">OFFSET(drive!$A$2:$Y$402,TRUNC((ROW()-ROW($G$2))/COLUMNS(drive!$A$2:$Y$402)),MOD(ROW()-ROW($G$2),COLUMNS(drive!$A$2:$Y$402)),1,1)</f>
        <v>8</v>
      </c>
      <c r="H8076" s="5">
        <f ca="1">(VLOOKUP($B8076,weights!$A$2:$R$6,4))*VLOOKUP($B8076,weights!$A$2:$R$6,6)^C8076*(VLOOKUP($B8076,weights!$A$2:$R$6,15)*EXP(VLOOKUP($B8076,weights!$A$2:$R$6,11)*D8076)+VLOOKUP($B8076,weights!$A$2:$R$6,16)*EXP(VLOOKUP($B8076,weights!$A$2:$R$6,12)*E8076)+VLOOKUP($B8076,weights!$A$2:$R$6,17)*EXP(VLOOKUP($B8076,weights!$A$2:$R$6,13)*F8076)+VLOOKUP($B8076,weights!$A$2:$R$6,18)*EXP(VLOOKUP($B8076,weights!$A$2:$R$6,14)*G8076))</f>
        <v>0.46086322964109616</v>
      </c>
    </row>
    <row r="8077" spans="1:8" ht="12.75" x14ac:dyDescent="0.2">
      <c r="A8077">
        <f t="shared" si="0"/>
        <v>324</v>
      </c>
      <c r="B8077" t="str">
        <f t="shared" ref="B8077:C8077" si="8051">B8052</f>
        <v>restaurant</v>
      </c>
      <c r="C8077">
        <f t="shared" si="8051"/>
        <v>0</v>
      </c>
      <c r="D8077">
        <f ca="1">OFFSET(walk!$A$2:$Y$402,TRUNC((ROW()-ROW($D$2))/COLUMNS(walk!$A$2:$Y$402)),MOD(ROW()-ROW($D$2),COLUMNS(walk!$A$2:$Y$402)),1,1)</f>
        <v>7</v>
      </c>
      <c r="E8077">
        <f ca="1">OFFSET(bike!$A$2:$Y$402,TRUNC((ROW()-ROW($E$2))/COLUMNS(bike!$A$2:$Y$402)),MOD(ROW()-ROW($E$2),COLUMNS(bike!$A$2:$Y$402)),1,1)</f>
        <v>2</v>
      </c>
      <c r="F8077">
        <f ca="1">OFFSET(transit!$A$2:$Y$402,TRUNC((ROW()-ROW($F$2))/COLUMNS(transit!$A$2:$Y$402)),MOD(ROW()-ROW($F$2),COLUMNS(transit!$A$2:$Y$402)),1,1)</f>
        <v>6</v>
      </c>
      <c r="G8077">
        <f ca="1">OFFSET(drive!$A$2:$Y$402,TRUNC((ROW()-ROW($G$2))/COLUMNS(drive!$A$2:$Y$402)),MOD(ROW()-ROW($G$2),COLUMNS(drive!$A$2:$Y$402)),1,1)</f>
        <v>2</v>
      </c>
      <c r="H8077" s="5">
        <f ca="1">(VLOOKUP($B8077,weights!$A$2:$R$6,4))*VLOOKUP($B8077,weights!$A$2:$R$6,6)^C8077*(VLOOKUP($B8077,weights!$A$2:$R$6,15)*EXP(VLOOKUP($B8077,weights!$A$2:$R$6,11)*D8077)+VLOOKUP($B8077,weights!$A$2:$R$6,16)*EXP(VLOOKUP($B8077,weights!$A$2:$R$6,12)*E8077)+VLOOKUP($B8077,weights!$A$2:$R$6,17)*EXP(VLOOKUP($B8077,weights!$A$2:$R$6,13)*F8077)+VLOOKUP($B8077,weights!$A$2:$R$6,18)*EXP(VLOOKUP($B8077,weights!$A$2:$R$6,14)*G8077))</f>
        <v>32.95450761754347</v>
      </c>
    </row>
    <row r="8078" spans="1:8" ht="12.75" x14ac:dyDescent="0.2">
      <c r="A8078">
        <f t="shared" si="0"/>
        <v>324</v>
      </c>
      <c r="B8078" t="str">
        <f t="shared" ref="B8078:C8078" si="8052">B8053</f>
        <v>restaurant</v>
      </c>
      <c r="C8078">
        <f t="shared" si="8052"/>
        <v>1</v>
      </c>
      <c r="D8078">
        <f ca="1">OFFSET(walk!$A$2:$Y$402,TRUNC((ROW()-ROW($D$2))/COLUMNS(walk!$A$2:$Y$402)),MOD(ROW()-ROW($D$2),COLUMNS(walk!$A$2:$Y$402)),1,1)</f>
        <v>9</v>
      </c>
      <c r="E8078">
        <f ca="1">OFFSET(bike!$A$2:$Y$402,TRUNC((ROW()-ROW($E$2))/COLUMNS(bike!$A$2:$Y$402)),MOD(ROW()-ROW($E$2),COLUMNS(bike!$A$2:$Y$402)),1,1)</f>
        <v>3</v>
      </c>
      <c r="F8078">
        <f ca="1">OFFSET(transit!$A$2:$Y$402,TRUNC((ROW()-ROW($F$2))/COLUMNS(transit!$A$2:$Y$402)),MOD(ROW()-ROW($F$2),COLUMNS(transit!$A$2:$Y$402)),1,1)</f>
        <v>7</v>
      </c>
      <c r="G8078">
        <f ca="1">OFFSET(drive!$A$2:$Y$402,TRUNC((ROW()-ROW($G$2))/COLUMNS(drive!$A$2:$Y$402)),MOD(ROW()-ROW($G$2),COLUMNS(drive!$A$2:$Y$402)),1,1)</f>
        <v>2</v>
      </c>
      <c r="H8078" s="5">
        <f ca="1">(VLOOKUP($B8078,weights!$A$2:$R$6,4))*VLOOKUP($B8078,weights!$A$2:$R$6,6)^C8078*(VLOOKUP($B8078,weights!$A$2:$R$6,15)*EXP(VLOOKUP($B8078,weights!$A$2:$R$6,11)*D8078)+VLOOKUP($B8078,weights!$A$2:$R$6,16)*EXP(VLOOKUP($B8078,weights!$A$2:$R$6,12)*E8078)+VLOOKUP($B8078,weights!$A$2:$R$6,17)*EXP(VLOOKUP($B8078,weights!$A$2:$R$6,13)*F8078)+VLOOKUP($B8078,weights!$A$2:$R$6,18)*EXP(VLOOKUP($B8078,weights!$A$2:$R$6,14)*G8078))</f>
        <v>25.459783284060169</v>
      </c>
    </row>
    <row r="8079" spans="1:8" ht="12.75" x14ac:dyDescent="0.2">
      <c r="A8079">
        <f t="shared" si="0"/>
        <v>324</v>
      </c>
      <c r="B8079" t="str">
        <f t="shared" ref="B8079:C8079" si="8053">B8054</f>
        <v>restaurant</v>
      </c>
      <c r="C8079">
        <f t="shared" si="8053"/>
        <v>2</v>
      </c>
      <c r="D8079">
        <f ca="1">OFFSET(walk!$A$2:$Y$402,TRUNC((ROW()-ROW($D$2))/COLUMNS(walk!$A$2:$Y$402)),MOD(ROW()-ROW($D$2),COLUMNS(walk!$A$2:$Y$402)),1,1)</f>
        <v>9</v>
      </c>
      <c r="E8079">
        <f ca="1">OFFSET(bike!$A$2:$Y$402,TRUNC((ROW()-ROW($E$2))/COLUMNS(bike!$A$2:$Y$402)),MOD(ROW()-ROW($E$2),COLUMNS(bike!$A$2:$Y$402)),1,1)</f>
        <v>3</v>
      </c>
      <c r="F8079">
        <f ca="1">OFFSET(transit!$A$2:$Y$402,TRUNC((ROW()-ROW($F$2))/COLUMNS(transit!$A$2:$Y$402)),MOD(ROW()-ROW($F$2),COLUMNS(transit!$A$2:$Y$402)),1,1)</f>
        <v>7</v>
      </c>
      <c r="G8079">
        <f ca="1">OFFSET(drive!$A$2:$Y$402,TRUNC((ROW()-ROW($G$2))/COLUMNS(drive!$A$2:$Y$402)),MOD(ROW()-ROW($G$2),COLUMNS(drive!$A$2:$Y$402)),1,1)</f>
        <v>3</v>
      </c>
      <c r="H8079" s="5">
        <f ca="1">(VLOOKUP($B8079,weights!$A$2:$R$6,4))*VLOOKUP($B8079,weights!$A$2:$R$6,6)^C8079*(VLOOKUP($B8079,weights!$A$2:$R$6,15)*EXP(VLOOKUP($B8079,weights!$A$2:$R$6,11)*D8079)+VLOOKUP($B8079,weights!$A$2:$R$6,16)*EXP(VLOOKUP($B8079,weights!$A$2:$R$6,12)*E8079)+VLOOKUP($B8079,weights!$A$2:$R$6,17)*EXP(VLOOKUP($B8079,weights!$A$2:$R$6,13)*F8079)+VLOOKUP($B8079,weights!$A$2:$R$6,18)*EXP(VLOOKUP($B8079,weights!$A$2:$R$6,14)*G8079))</f>
        <v>21.377959004767245</v>
      </c>
    </row>
    <row r="8080" spans="1:8" ht="12.75" x14ac:dyDescent="0.2">
      <c r="A8080">
        <f t="shared" si="0"/>
        <v>324</v>
      </c>
      <c r="B8080" t="str">
        <f t="shared" ref="B8080:C8080" si="8054">B8055</f>
        <v>restaurant</v>
      </c>
      <c r="C8080">
        <f t="shared" si="8054"/>
        <v>3</v>
      </c>
      <c r="D8080">
        <f ca="1">OFFSET(walk!$A$2:$Y$402,TRUNC((ROW()-ROW($D$2))/COLUMNS(walk!$A$2:$Y$402)),MOD(ROW()-ROW($D$2),COLUMNS(walk!$A$2:$Y$402)),1,1)</f>
        <v>10</v>
      </c>
      <c r="E8080">
        <f ca="1">OFFSET(bike!$A$2:$Y$402,TRUNC((ROW()-ROW($E$2))/COLUMNS(bike!$A$2:$Y$402)),MOD(ROW()-ROW($E$2),COLUMNS(bike!$A$2:$Y$402)),1,1)</f>
        <v>3</v>
      </c>
      <c r="F8080">
        <f ca="1">OFFSET(transit!$A$2:$Y$402,TRUNC((ROW()-ROW($F$2))/COLUMNS(transit!$A$2:$Y$402)),MOD(ROW()-ROW($F$2),COLUMNS(transit!$A$2:$Y$402)),1,1)</f>
        <v>7</v>
      </c>
      <c r="G8080">
        <f ca="1">OFFSET(drive!$A$2:$Y$402,TRUNC((ROW()-ROW($G$2))/COLUMNS(drive!$A$2:$Y$402)),MOD(ROW()-ROW($G$2),COLUMNS(drive!$A$2:$Y$402)),1,1)</f>
        <v>3</v>
      </c>
      <c r="H8080" s="5">
        <f ca="1">(VLOOKUP($B8080,weights!$A$2:$R$6,4))*VLOOKUP($B8080,weights!$A$2:$R$6,6)^C8080*(VLOOKUP($B8080,weights!$A$2:$R$6,15)*EXP(VLOOKUP($B8080,weights!$A$2:$R$6,11)*D8080)+VLOOKUP($B8080,weights!$A$2:$R$6,16)*EXP(VLOOKUP($B8080,weights!$A$2:$R$6,12)*E8080)+VLOOKUP($B8080,weights!$A$2:$R$6,17)*EXP(VLOOKUP($B8080,weights!$A$2:$R$6,13)*F8080)+VLOOKUP($B8080,weights!$A$2:$R$6,18)*EXP(VLOOKUP($B8080,weights!$A$2:$R$6,14)*G8080))</f>
        <v>18.773206852963753</v>
      </c>
    </row>
    <row r="8081" spans="1:8" ht="12.75" x14ac:dyDescent="0.2">
      <c r="A8081">
        <f t="shared" si="0"/>
        <v>324</v>
      </c>
      <c r="B8081" t="str">
        <f t="shared" ref="B8081:C8081" si="8055">B8056</f>
        <v>restaurant</v>
      </c>
      <c r="C8081">
        <f t="shared" si="8055"/>
        <v>4</v>
      </c>
      <c r="D8081">
        <f ca="1">OFFSET(walk!$A$2:$Y$402,TRUNC((ROW()-ROW($D$2))/COLUMNS(walk!$A$2:$Y$402)),MOD(ROW()-ROW($D$2),COLUMNS(walk!$A$2:$Y$402)),1,1)</f>
        <v>10</v>
      </c>
      <c r="E8081">
        <f ca="1">OFFSET(bike!$A$2:$Y$402,TRUNC((ROW()-ROW($E$2))/COLUMNS(bike!$A$2:$Y$402)),MOD(ROW()-ROW($E$2),COLUMNS(bike!$A$2:$Y$402)),1,1)</f>
        <v>3</v>
      </c>
      <c r="F8081">
        <f ca="1">OFFSET(transit!$A$2:$Y$402,TRUNC((ROW()-ROW($F$2))/COLUMNS(transit!$A$2:$Y$402)),MOD(ROW()-ROW($F$2),COLUMNS(transit!$A$2:$Y$402)),1,1)</f>
        <v>7</v>
      </c>
      <c r="G8081">
        <f ca="1">OFFSET(drive!$A$2:$Y$402,TRUNC((ROW()-ROW($G$2))/COLUMNS(drive!$A$2:$Y$402)),MOD(ROW()-ROW($G$2),COLUMNS(drive!$A$2:$Y$402)),1,1)</f>
        <v>3</v>
      </c>
      <c r="H8081" s="5">
        <f ca="1">(VLOOKUP($B8081,weights!$A$2:$R$6,4))*VLOOKUP($B8081,weights!$A$2:$R$6,6)^C8081*(VLOOKUP($B8081,weights!$A$2:$R$6,15)*EXP(VLOOKUP($B8081,weights!$A$2:$R$6,11)*D8081)+VLOOKUP($B8081,weights!$A$2:$R$6,16)*EXP(VLOOKUP($B8081,weights!$A$2:$R$6,12)*E8081)+VLOOKUP($B8081,weights!$A$2:$R$6,17)*EXP(VLOOKUP($B8081,weights!$A$2:$R$6,13)*F8081)+VLOOKUP($B8081,weights!$A$2:$R$6,18)*EXP(VLOOKUP($B8081,weights!$A$2:$R$6,14)*G8081))</f>
        <v>16.826355771915662</v>
      </c>
    </row>
    <row r="8082" spans="1:8" ht="12.75" x14ac:dyDescent="0.2">
      <c r="A8082">
        <f t="shared" si="0"/>
        <v>324</v>
      </c>
      <c r="B8082" t="str">
        <f t="shared" ref="B8082:C8082" si="8056">B8057</f>
        <v>restaurant</v>
      </c>
      <c r="C8082">
        <f t="shared" si="8056"/>
        <v>5</v>
      </c>
      <c r="D8082">
        <f ca="1">OFFSET(walk!$A$2:$Y$402,TRUNC((ROW()-ROW($D$2))/COLUMNS(walk!$A$2:$Y$402)),MOD(ROW()-ROW($D$2),COLUMNS(walk!$A$2:$Y$402)),1,1)</f>
        <v>10</v>
      </c>
      <c r="E8082">
        <f ca="1">OFFSET(bike!$A$2:$Y$402,TRUNC((ROW()-ROW($E$2))/COLUMNS(bike!$A$2:$Y$402)),MOD(ROW()-ROW($E$2),COLUMNS(bike!$A$2:$Y$402)),1,1)</f>
        <v>4</v>
      </c>
      <c r="F8082">
        <f ca="1">OFFSET(transit!$A$2:$Y$402,TRUNC((ROW()-ROW($F$2))/COLUMNS(transit!$A$2:$Y$402)),MOD(ROW()-ROW($F$2),COLUMNS(transit!$A$2:$Y$402)),1,1)</f>
        <v>7</v>
      </c>
      <c r="G8082">
        <f ca="1">OFFSET(drive!$A$2:$Y$402,TRUNC((ROW()-ROW($G$2))/COLUMNS(drive!$A$2:$Y$402)),MOD(ROW()-ROW($G$2),COLUMNS(drive!$A$2:$Y$402)),1,1)</f>
        <v>3</v>
      </c>
      <c r="H8082" s="5">
        <f ca="1">(VLOOKUP($B8082,weights!$A$2:$R$6,4))*VLOOKUP($B8082,weights!$A$2:$R$6,6)^C8082*(VLOOKUP($B8082,weights!$A$2:$R$6,15)*EXP(VLOOKUP($B8082,weights!$A$2:$R$6,11)*D8082)+VLOOKUP($B8082,weights!$A$2:$R$6,16)*EXP(VLOOKUP($B8082,weights!$A$2:$R$6,12)*E8082)+VLOOKUP($B8082,weights!$A$2:$R$6,17)*EXP(VLOOKUP($B8082,weights!$A$2:$R$6,13)*F8082)+VLOOKUP($B8082,weights!$A$2:$R$6,18)*EXP(VLOOKUP($B8082,weights!$A$2:$R$6,14)*G8082))</f>
        <v>14.125611917561809</v>
      </c>
    </row>
    <row r="8083" spans="1:8" ht="12.75" x14ac:dyDescent="0.2">
      <c r="A8083">
        <f t="shared" si="0"/>
        <v>324</v>
      </c>
      <c r="B8083" t="str">
        <f t="shared" ref="B8083:C8083" si="8057">B8058</f>
        <v>restaurant</v>
      </c>
      <c r="C8083">
        <f t="shared" si="8057"/>
        <v>6</v>
      </c>
      <c r="D8083">
        <f ca="1">OFFSET(walk!$A$2:$Y$402,TRUNC((ROW()-ROW($D$2))/COLUMNS(walk!$A$2:$Y$402)),MOD(ROW()-ROW($D$2),COLUMNS(walk!$A$2:$Y$402)),1,1)</f>
        <v>11</v>
      </c>
      <c r="E8083">
        <f ca="1">OFFSET(bike!$A$2:$Y$402,TRUNC((ROW()-ROW($E$2))/COLUMNS(bike!$A$2:$Y$402)),MOD(ROW()-ROW($E$2),COLUMNS(bike!$A$2:$Y$402)),1,1)</f>
        <v>4</v>
      </c>
      <c r="F8083">
        <f ca="1">OFFSET(transit!$A$2:$Y$402,TRUNC((ROW()-ROW($F$2))/COLUMNS(transit!$A$2:$Y$402)),MOD(ROW()-ROW($F$2),COLUMNS(transit!$A$2:$Y$402)),1,1)</f>
        <v>9</v>
      </c>
      <c r="G8083">
        <f ca="1">OFFSET(drive!$A$2:$Y$402,TRUNC((ROW()-ROW($G$2))/COLUMNS(drive!$A$2:$Y$402)),MOD(ROW()-ROW($G$2),COLUMNS(drive!$A$2:$Y$402)),1,1)</f>
        <v>3</v>
      </c>
      <c r="H8083" s="5">
        <f ca="1">(VLOOKUP($B8083,weights!$A$2:$R$6,4))*VLOOKUP($B8083,weights!$A$2:$R$6,6)^C8083*(VLOOKUP($B8083,weights!$A$2:$R$6,15)*EXP(VLOOKUP($B8083,weights!$A$2:$R$6,11)*D8083)+VLOOKUP($B8083,weights!$A$2:$R$6,16)*EXP(VLOOKUP($B8083,weights!$A$2:$R$6,12)*E8083)+VLOOKUP($B8083,weights!$A$2:$R$6,17)*EXP(VLOOKUP($B8083,weights!$A$2:$R$6,13)*F8083)+VLOOKUP($B8083,weights!$A$2:$R$6,18)*EXP(VLOOKUP($B8083,weights!$A$2:$R$6,14)*G8083))</f>
        <v>11.670073441632418</v>
      </c>
    </row>
    <row r="8084" spans="1:8" ht="12.75" x14ac:dyDescent="0.2">
      <c r="A8084">
        <f t="shared" si="0"/>
        <v>324</v>
      </c>
      <c r="B8084" t="str">
        <f t="shared" ref="B8084:C8084" si="8058">B8059</f>
        <v>restaurant</v>
      </c>
      <c r="C8084">
        <f t="shared" si="8058"/>
        <v>7</v>
      </c>
      <c r="D8084">
        <f ca="1">OFFSET(walk!$A$2:$Y$402,TRUNC((ROW()-ROW($D$2))/COLUMNS(walk!$A$2:$Y$402)),MOD(ROW()-ROW($D$2),COLUMNS(walk!$A$2:$Y$402)),1,1)</f>
        <v>12</v>
      </c>
      <c r="E8084">
        <f ca="1">OFFSET(bike!$A$2:$Y$402,TRUNC((ROW()-ROW($E$2))/COLUMNS(bike!$A$2:$Y$402)),MOD(ROW()-ROW($E$2),COLUMNS(bike!$A$2:$Y$402)),1,1)</f>
        <v>4</v>
      </c>
      <c r="F8084">
        <f ca="1">OFFSET(transit!$A$2:$Y$402,TRUNC((ROW()-ROW($F$2))/COLUMNS(transit!$A$2:$Y$402)),MOD(ROW()-ROW($F$2),COLUMNS(transit!$A$2:$Y$402)),1,1)</f>
        <v>9</v>
      </c>
      <c r="G8084">
        <f ca="1">OFFSET(drive!$A$2:$Y$402,TRUNC((ROW()-ROW($G$2))/COLUMNS(drive!$A$2:$Y$402)),MOD(ROW()-ROW($G$2),COLUMNS(drive!$A$2:$Y$402)),1,1)</f>
        <v>4</v>
      </c>
      <c r="H8084" s="5">
        <f ca="1">(VLOOKUP($B8084,weights!$A$2:$R$6,4))*VLOOKUP($B8084,weights!$A$2:$R$6,6)^C8084*(VLOOKUP($B8084,weights!$A$2:$R$6,15)*EXP(VLOOKUP($B8084,weights!$A$2:$R$6,11)*D8084)+VLOOKUP($B8084,weights!$A$2:$R$6,16)*EXP(VLOOKUP($B8084,weights!$A$2:$R$6,12)*E8084)+VLOOKUP($B8084,weights!$A$2:$R$6,17)*EXP(VLOOKUP($B8084,weights!$A$2:$R$6,13)*F8084)+VLOOKUP($B8084,weights!$A$2:$R$6,18)*EXP(VLOOKUP($B8084,weights!$A$2:$R$6,14)*G8084))</f>
        <v>9.5883962227574475</v>
      </c>
    </row>
    <row r="8085" spans="1:8" ht="12.75" x14ac:dyDescent="0.2">
      <c r="A8085">
        <f t="shared" si="0"/>
        <v>324</v>
      </c>
      <c r="B8085" t="str">
        <f t="shared" ref="B8085:C8085" si="8059">B8060</f>
        <v>restaurant</v>
      </c>
      <c r="C8085">
        <f t="shared" si="8059"/>
        <v>8</v>
      </c>
      <c r="D8085">
        <f ca="1">OFFSET(walk!$A$2:$Y$402,TRUNC((ROW()-ROW($D$2))/COLUMNS(walk!$A$2:$Y$402)),MOD(ROW()-ROW($D$2),COLUMNS(walk!$A$2:$Y$402)),1,1)</f>
        <v>13</v>
      </c>
      <c r="E8085">
        <f ca="1">OFFSET(bike!$A$2:$Y$402,TRUNC((ROW()-ROW($E$2))/COLUMNS(bike!$A$2:$Y$402)),MOD(ROW()-ROW($E$2),COLUMNS(bike!$A$2:$Y$402)),1,1)</f>
        <v>5</v>
      </c>
      <c r="F8085">
        <f ca="1">OFFSET(transit!$A$2:$Y$402,TRUNC((ROW()-ROW($F$2))/COLUMNS(transit!$A$2:$Y$402)),MOD(ROW()-ROW($F$2),COLUMNS(transit!$A$2:$Y$402)),1,1)</f>
        <v>9</v>
      </c>
      <c r="G8085">
        <f ca="1">OFFSET(drive!$A$2:$Y$402,TRUNC((ROW()-ROW($G$2))/COLUMNS(drive!$A$2:$Y$402)),MOD(ROW()-ROW($G$2),COLUMNS(drive!$A$2:$Y$402)),1,1)</f>
        <v>4</v>
      </c>
      <c r="H8085" s="5">
        <f ca="1">(VLOOKUP($B8085,weights!$A$2:$R$6,4))*VLOOKUP($B8085,weights!$A$2:$R$6,6)^C8085*(VLOOKUP($B8085,weights!$A$2:$R$6,15)*EXP(VLOOKUP($B8085,weights!$A$2:$R$6,11)*D8085)+VLOOKUP($B8085,weights!$A$2:$R$6,16)*EXP(VLOOKUP($B8085,weights!$A$2:$R$6,12)*E8085)+VLOOKUP($B8085,weights!$A$2:$R$6,17)*EXP(VLOOKUP($B8085,weights!$A$2:$R$6,13)*F8085)+VLOOKUP($B8085,weights!$A$2:$R$6,18)*EXP(VLOOKUP($B8085,weights!$A$2:$R$6,14)*G8085))</f>
        <v>7.937792874770687</v>
      </c>
    </row>
    <row r="8086" spans="1:8" ht="12.75" x14ac:dyDescent="0.2">
      <c r="A8086">
        <f t="shared" si="0"/>
        <v>324</v>
      </c>
      <c r="B8086" t="str">
        <f t="shared" ref="B8086:C8086" si="8060">B8061</f>
        <v>restaurant</v>
      </c>
      <c r="C8086">
        <f t="shared" si="8060"/>
        <v>9</v>
      </c>
      <c r="D8086">
        <f ca="1">OFFSET(walk!$A$2:$Y$402,TRUNC((ROW()-ROW($D$2))/COLUMNS(walk!$A$2:$Y$402)),MOD(ROW()-ROW($D$2),COLUMNS(walk!$A$2:$Y$402)),1,1)</f>
        <v>14</v>
      </c>
      <c r="E8086">
        <f ca="1">OFFSET(bike!$A$2:$Y$402,TRUNC((ROW()-ROW($E$2))/COLUMNS(bike!$A$2:$Y$402)),MOD(ROW()-ROW($E$2),COLUMNS(bike!$A$2:$Y$402)),1,1)</f>
        <v>100</v>
      </c>
      <c r="F8086">
        <f ca="1">OFFSET(transit!$A$2:$Y$402,TRUNC((ROW()-ROW($F$2))/COLUMNS(transit!$A$2:$Y$402)),MOD(ROW()-ROW($F$2),COLUMNS(transit!$A$2:$Y$402)),1,1)</f>
        <v>12</v>
      </c>
      <c r="G8086">
        <f ca="1">OFFSET(drive!$A$2:$Y$402,TRUNC((ROW()-ROW($G$2))/COLUMNS(drive!$A$2:$Y$402)),MOD(ROW()-ROW($G$2),COLUMNS(drive!$A$2:$Y$402)),1,1)</f>
        <v>8</v>
      </c>
      <c r="H8086" s="5">
        <f ca="1">(VLOOKUP($B8086,weights!$A$2:$R$6,4))*VLOOKUP($B8086,weights!$A$2:$R$6,6)^C8086*(VLOOKUP($B8086,weights!$A$2:$R$6,15)*EXP(VLOOKUP($B8086,weights!$A$2:$R$6,11)*D8086)+VLOOKUP($B8086,weights!$A$2:$R$6,16)*EXP(VLOOKUP($B8086,weights!$A$2:$R$6,12)*E8086)+VLOOKUP($B8086,weights!$A$2:$R$6,17)*EXP(VLOOKUP($B8086,weights!$A$2:$R$6,13)*F8086)+VLOOKUP($B8086,weights!$A$2:$R$6,18)*EXP(VLOOKUP($B8086,weights!$A$2:$R$6,14)*G8086))</f>
        <v>3.0813114169341911</v>
      </c>
    </row>
    <row r="8087" spans="1:8" ht="12.75" x14ac:dyDescent="0.2">
      <c r="A8087">
        <f t="shared" si="0"/>
        <v>324</v>
      </c>
      <c r="B8087" t="str">
        <f t="shared" ref="B8087:C8087" si="8061">B8062</f>
        <v>supermarket</v>
      </c>
      <c r="C8087">
        <f t="shared" si="8061"/>
        <v>0</v>
      </c>
      <c r="D8087">
        <f ca="1">OFFSET(walk!$A$2:$Y$402,TRUNC((ROW()-ROW($D$2))/COLUMNS(walk!$A$2:$Y$402)),MOD(ROW()-ROW($D$2),COLUMNS(walk!$A$2:$Y$402)),1,1)</f>
        <v>33</v>
      </c>
      <c r="E8087">
        <f ca="1">OFFSET(bike!$A$2:$Y$402,TRUNC((ROW()-ROW($E$2))/COLUMNS(bike!$A$2:$Y$402)),MOD(ROW()-ROW($E$2),COLUMNS(bike!$A$2:$Y$402)),1,1)</f>
        <v>14</v>
      </c>
      <c r="F8087">
        <f ca="1">OFFSET(transit!$A$2:$Y$402,TRUNC((ROW()-ROW($F$2))/COLUMNS(transit!$A$2:$Y$402)),MOD(ROW()-ROW($F$2),COLUMNS(transit!$A$2:$Y$402)),1,1)</f>
        <v>20</v>
      </c>
      <c r="G8087">
        <f ca="1">OFFSET(drive!$A$2:$Y$402,TRUNC((ROW()-ROW($G$2))/COLUMNS(drive!$A$2:$Y$402)),MOD(ROW()-ROW($G$2),COLUMNS(drive!$A$2:$Y$402)),1,1)</f>
        <v>8</v>
      </c>
      <c r="H8087" s="5">
        <f ca="1">(VLOOKUP($B8087,weights!$A$2:$R$6,4))*VLOOKUP($B8087,weights!$A$2:$R$6,6)^C8087*(VLOOKUP($B8087,weights!$A$2:$R$6,15)*EXP(VLOOKUP($B8087,weights!$A$2:$R$6,11)*D8087)+VLOOKUP($B8087,weights!$A$2:$R$6,16)*EXP(VLOOKUP($B8087,weights!$A$2:$R$6,12)*E8087)+VLOOKUP($B8087,weights!$A$2:$R$6,17)*EXP(VLOOKUP($B8087,weights!$A$2:$R$6,13)*F8087)+VLOOKUP($B8087,weights!$A$2:$R$6,18)*EXP(VLOOKUP($B8087,weights!$A$2:$R$6,14)*G8087))</f>
        <v>3.6096529804579904</v>
      </c>
    </row>
    <row r="8088" spans="1:8" ht="12.75" x14ac:dyDescent="0.2">
      <c r="A8088">
        <f t="shared" si="0"/>
        <v>324</v>
      </c>
      <c r="B8088" t="str">
        <f t="shared" ref="B8088:C8088" si="8062">B8063</f>
        <v>supermarket</v>
      </c>
      <c r="C8088">
        <f t="shared" si="8062"/>
        <v>1</v>
      </c>
      <c r="D8088">
        <f ca="1">OFFSET(walk!$A$2:$Y$402,TRUNC((ROW()-ROW($D$2))/COLUMNS(walk!$A$2:$Y$402)),MOD(ROW()-ROW($D$2),COLUMNS(walk!$A$2:$Y$402)),1,1)</f>
        <v>46</v>
      </c>
      <c r="E8088">
        <f ca="1">OFFSET(bike!$A$2:$Y$402,TRUNC((ROW()-ROW($E$2))/COLUMNS(bike!$A$2:$Y$402)),MOD(ROW()-ROW($E$2),COLUMNS(bike!$A$2:$Y$402)),1,1)</f>
        <v>15</v>
      </c>
      <c r="F8088">
        <f ca="1">OFFSET(transit!$A$2:$Y$402,TRUNC((ROW()-ROW($F$2))/COLUMNS(transit!$A$2:$Y$402)),MOD(ROW()-ROW($F$2),COLUMNS(transit!$A$2:$Y$402)),1,1)</f>
        <v>24</v>
      </c>
      <c r="G8088">
        <f ca="1">OFFSET(drive!$A$2:$Y$402,TRUNC((ROW()-ROW($G$2))/COLUMNS(drive!$A$2:$Y$402)),MOD(ROW()-ROW($G$2),COLUMNS(drive!$A$2:$Y$402)),1,1)</f>
        <v>9</v>
      </c>
      <c r="H8088" s="5">
        <f ca="1">(VLOOKUP($B8088,weights!$A$2:$R$6,4))*VLOOKUP($B8088,weights!$A$2:$R$6,6)^C8088*(VLOOKUP($B8088,weights!$A$2:$R$6,15)*EXP(VLOOKUP($B8088,weights!$A$2:$R$6,11)*D8088)+VLOOKUP($B8088,weights!$A$2:$R$6,16)*EXP(VLOOKUP($B8088,weights!$A$2:$R$6,12)*E8088)+VLOOKUP($B8088,weights!$A$2:$R$6,17)*EXP(VLOOKUP($B8088,weights!$A$2:$R$6,13)*F8088)+VLOOKUP($B8088,weights!$A$2:$R$6,18)*EXP(VLOOKUP($B8088,weights!$A$2:$R$6,14)*G8088))</f>
        <v>1.6662558229618027</v>
      </c>
    </row>
    <row r="8089" spans="1:8" ht="12.75" x14ac:dyDescent="0.2">
      <c r="A8089">
        <f t="shared" si="0"/>
        <v>324</v>
      </c>
      <c r="B8089" t="str">
        <f t="shared" ref="B8089:C8089" si="8063">B8064</f>
        <v>supermarket</v>
      </c>
      <c r="C8089">
        <f t="shared" si="8063"/>
        <v>2</v>
      </c>
      <c r="D8089">
        <f ca="1">OFFSET(walk!$A$2:$Y$402,TRUNC((ROW()-ROW($D$2))/COLUMNS(walk!$A$2:$Y$402)),MOD(ROW()-ROW($D$2),COLUMNS(walk!$A$2:$Y$402)),1,1)</f>
        <v>51</v>
      </c>
      <c r="E8089">
        <f ca="1">OFFSET(bike!$A$2:$Y$402,TRUNC((ROW()-ROW($E$2))/COLUMNS(bike!$A$2:$Y$402)),MOD(ROW()-ROW($E$2),COLUMNS(bike!$A$2:$Y$402)),1,1)</f>
        <v>16</v>
      </c>
      <c r="F8089">
        <f ca="1">OFFSET(transit!$A$2:$Y$402,TRUNC((ROW()-ROW($F$2))/COLUMNS(transit!$A$2:$Y$402)),MOD(ROW()-ROW($F$2),COLUMNS(transit!$A$2:$Y$402)),1,1)</f>
        <v>27</v>
      </c>
      <c r="G8089">
        <f ca="1">OFFSET(drive!$A$2:$Y$402,TRUNC((ROW()-ROW($G$2))/COLUMNS(drive!$A$2:$Y$402)),MOD(ROW()-ROW($G$2),COLUMNS(drive!$A$2:$Y$402)),1,1)</f>
        <v>12</v>
      </c>
      <c r="H8089" s="5">
        <f ca="1">(VLOOKUP($B8089,weights!$A$2:$R$6,4))*VLOOKUP($B8089,weights!$A$2:$R$6,6)^C8089*(VLOOKUP($B8089,weights!$A$2:$R$6,15)*EXP(VLOOKUP($B8089,weights!$A$2:$R$6,11)*D8089)+VLOOKUP($B8089,weights!$A$2:$R$6,16)*EXP(VLOOKUP($B8089,weights!$A$2:$R$6,12)*E8089)+VLOOKUP($B8089,weights!$A$2:$R$6,17)*EXP(VLOOKUP($B8089,weights!$A$2:$R$6,13)*F8089)+VLOOKUP($B8089,weights!$A$2:$R$6,18)*EXP(VLOOKUP($B8089,weights!$A$2:$R$6,14)*G8089))</f>
        <v>0.53741858388268193</v>
      </c>
    </row>
    <row r="8090" spans="1:8" ht="12.75" x14ac:dyDescent="0.2">
      <c r="A8090">
        <f t="shared" si="0"/>
        <v>324</v>
      </c>
      <c r="B8090" t="str">
        <f t="shared" ref="B8090:C8090" si="8064">B8065</f>
        <v>supermarket</v>
      </c>
      <c r="C8090">
        <f t="shared" si="8064"/>
        <v>3</v>
      </c>
      <c r="D8090">
        <f ca="1">OFFSET(walk!$A$2:$Y$402,TRUNC((ROW()-ROW($D$2))/COLUMNS(walk!$A$2:$Y$402)),MOD(ROW()-ROW($D$2),COLUMNS(walk!$A$2:$Y$402)),1,1)</f>
        <v>58</v>
      </c>
      <c r="E8090">
        <f ca="1">OFFSET(bike!$A$2:$Y$402,TRUNC((ROW()-ROW($E$2))/COLUMNS(bike!$A$2:$Y$402)),MOD(ROW()-ROW($E$2),COLUMNS(bike!$A$2:$Y$402)),1,1)</f>
        <v>20</v>
      </c>
      <c r="F8090">
        <f ca="1">OFFSET(transit!$A$2:$Y$402,TRUNC((ROW()-ROW($F$2))/COLUMNS(transit!$A$2:$Y$402)),MOD(ROW()-ROW($F$2),COLUMNS(transit!$A$2:$Y$402)),1,1)</f>
        <v>34</v>
      </c>
      <c r="G8090">
        <f ca="1">OFFSET(drive!$A$2:$Y$402,TRUNC((ROW()-ROW($G$2))/COLUMNS(drive!$A$2:$Y$402)),MOD(ROW()-ROW($G$2),COLUMNS(drive!$A$2:$Y$402)),1,1)</f>
        <v>13</v>
      </c>
      <c r="H8090" s="5">
        <f ca="1">(VLOOKUP($B8090,weights!$A$2:$R$6,4))*VLOOKUP($B8090,weights!$A$2:$R$6,6)^C8090*(VLOOKUP($B8090,weights!$A$2:$R$6,15)*EXP(VLOOKUP($B8090,weights!$A$2:$R$6,11)*D8090)+VLOOKUP($B8090,weights!$A$2:$R$6,16)*EXP(VLOOKUP($B8090,weights!$A$2:$R$6,12)*E8090)+VLOOKUP($B8090,weights!$A$2:$R$6,17)*EXP(VLOOKUP($B8090,weights!$A$2:$R$6,13)*F8090)+VLOOKUP($B8090,weights!$A$2:$R$6,18)*EXP(VLOOKUP($B8090,weights!$A$2:$R$6,14)*G8090))</f>
        <v>0.23627277353070908</v>
      </c>
    </row>
    <row r="8091" spans="1:8" ht="12.75" x14ac:dyDescent="0.2">
      <c r="A8091">
        <f t="shared" si="0"/>
        <v>324</v>
      </c>
      <c r="B8091" t="str">
        <f t="shared" ref="B8091:C8091" si="8065">B8066</f>
        <v>supermarket</v>
      </c>
      <c r="C8091">
        <f t="shared" si="8065"/>
        <v>4</v>
      </c>
      <c r="D8091">
        <f ca="1">OFFSET(walk!$A$2:$Y$402,TRUNC((ROW()-ROW($D$2))/COLUMNS(walk!$A$2:$Y$402)),MOD(ROW()-ROW($D$2),COLUMNS(walk!$A$2:$Y$402)),1,1)</f>
        <v>74</v>
      </c>
      <c r="E8091">
        <f ca="1">OFFSET(bike!$A$2:$Y$402,TRUNC((ROW()-ROW($E$2))/COLUMNS(bike!$A$2:$Y$402)),MOD(ROW()-ROW($E$2),COLUMNS(bike!$A$2:$Y$402)),1,1)</f>
        <v>23</v>
      </c>
      <c r="F8091">
        <f ca="1">OFFSET(transit!$A$2:$Y$402,TRUNC((ROW()-ROW($F$2))/COLUMNS(transit!$A$2:$Y$402)),MOD(ROW()-ROW($F$2),COLUMNS(transit!$A$2:$Y$402)),1,1)</f>
        <v>37</v>
      </c>
      <c r="G8091">
        <f ca="1">OFFSET(drive!$A$2:$Y$402,TRUNC((ROW()-ROW($G$2))/COLUMNS(drive!$A$2:$Y$402)),MOD(ROW()-ROW($G$2),COLUMNS(drive!$A$2:$Y$402)),1,1)</f>
        <v>14</v>
      </c>
      <c r="H8091" s="5">
        <f ca="1">(VLOOKUP($B8091,weights!$A$2:$R$6,4))*VLOOKUP($B8091,weights!$A$2:$R$6,6)^C8091*(VLOOKUP($B8091,weights!$A$2:$R$6,15)*EXP(VLOOKUP($B8091,weights!$A$2:$R$6,11)*D8091)+VLOOKUP($B8091,weights!$A$2:$R$6,16)*EXP(VLOOKUP($B8091,weights!$A$2:$R$6,12)*E8091)+VLOOKUP($B8091,weights!$A$2:$R$6,17)*EXP(VLOOKUP($B8091,weights!$A$2:$R$6,13)*F8091)+VLOOKUP($B8091,weights!$A$2:$R$6,18)*EXP(VLOOKUP($B8091,weights!$A$2:$R$6,14)*G8091))</f>
        <v>0.11122254003982698</v>
      </c>
    </row>
    <row r="8092" spans="1:8" ht="12.75" x14ac:dyDescent="0.2">
      <c r="A8092">
        <f t="shared" si="0"/>
        <v>324</v>
      </c>
      <c r="B8092" t="str">
        <f t="shared" ref="B8092:C8092" si="8066">B8067</f>
        <v>store</v>
      </c>
      <c r="C8092">
        <f t="shared" si="8066"/>
        <v>0</v>
      </c>
      <c r="D8092">
        <f ca="1">OFFSET(walk!$A$2:$Y$402,TRUNC((ROW()-ROW($D$2))/COLUMNS(walk!$A$2:$Y$402)),MOD(ROW()-ROW($D$2),COLUMNS(walk!$A$2:$Y$402)),1,1)</f>
        <v>3</v>
      </c>
      <c r="E8092">
        <f ca="1">OFFSET(bike!$A$2:$Y$402,TRUNC((ROW()-ROW($E$2))/COLUMNS(bike!$A$2:$Y$402)),MOD(ROW()-ROW($E$2),COLUMNS(bike!$A$2:$Y$402)),1,1)</f>
        <v>1</v>
      </c>
      <c r="F8092">
        <f ca="1">OFFSET(transit!$A$2:$Y$402,TRUNC((ROW()-ROW($F$2))/COLUMNS(transit!$A$2:$Y$402)),MOD(ROW()-ROW($F$2),COLUMNS(transit!$A$2:$Y$402)),1,1)</f>
        <v>3</v>
      </c>
      <c r="G8092">
        <f ca="1">OFFSET(drive!$A$2:$Y$402,TRUNC((ROW()-ROW($G$2))/COLUMNS(drive!$A$2:$Y$402)),MOD(ROW()-ROW($G$2),COLUMNS(drive!$A$2:$Y$402)),1,1)</f>
        <v>1</v>
      </c>
      <c r="H8092" s="5">
        <f ca="1">(VLOOKUP($B8092,weights!$A$2:$R$6,4))*VLOOKUP($B8092,weights!$A$2:$R$6,6)^C8092*(VLOOKUP($B8092,weights!$A$2:$R$6,15)*EXP(VLOOKUP($B8092,weights!$A$2:$R$6,11)*D8092)+VLOOKUP($B8092,weights!$A$2:$R$6,16)*EXP(VLOOKUP($B8092,weights!$A$2:$R$6,12)*E8092)+VLOOKUP($B8092,weights!$A$2:$R$6,17)*EXP(VLOOKUP($B8092,weights!$A$2:$R$6,13)*F8092)+VLOOKUP($B8092,weights!$A$2:$R$6,18)*EXP(VLOOKUP($B8092,weights!$A$2:$R$6,14)*G8092))</f>
        <v>24.807341495576125</v>
      </c>
    </row>
    <row r="8093" spans="1:8" ht="12.75" x14ac:dyDescent="0.2">
      <c r="A8093">
        <f t="shared" si="0"/>
        <v>324</v>
      </c>
      <c r="B8093" t="str">
        <f t="shared" ref="B8093:C8093" si="8067">B8068</f>
        <v>store</v>
      </c>
      <c r="C8093">
        <f t="shared" si="8067"/>
        <v>1</v>
      </c>
      <c r="D8093">
        <f ca="1">OFFSET(walk!$A$2:$Y$402,TRUNC((ROW()-ROW($D$2))/COLUMNS(walk!$A$2:$Y$402)),MOD(ROW()-ROW($D$2),COLUMNS(walk!$A$2:$Y$402)),1,1)</f>
        <v>6</v>
      </c>
      <c r="E8093">
        <f ca="1">OFFSET(bike!$A$2:$Y$402,TRUNC((ROW()-ROW($E$2))/COLUMNS(bike!$A$2:$Y$402)),MOD(ROW()-ROW($E$2),COLUMNS(bike!$A$2:$Y$402)),1,1)</f>
        <v>2</v>
      </c>
      <c r="F8093">
        <f ca="1">OFFSET(transit!$A$2:$Y$402,TRUNC((ROW()-ROW($F$2))/COLUMNS(transit!$A$2:$Y$402)),MOD(ROW()-ROW($F$2),COLUMNS(transit!$A$2:$Y$402)),1,1)</f>
        <v>6</v>
      </c>
      <c r="G8093">
        <f ca="1">OFFSET(drive!$A$2:$Y$402,TRUNC((ROW()-ROW($G$2))/COLUMNS(drive!$A$2:$Y$402)),MOD(ROW()-ROW($G$2),COLUMNS(drive!$A$2:$Y$402)),1,1)</f>
        <v>2</v>
      </c>
      <c r="H8093" s="5">
        <f ca="1">(VLOOKUP($B8093,weights!$A$2:$R$6,4))*VLOOKUP($B8093,weights!$A$2:$R$6,6)^C8093*(VLOOKUP($B8093,weights!$A$2:$R$6,15)*EXP(VLOOKUP($B8093,weights!$A$2:$R$6,11)*D8093)+VLOOKUP($B8093,weights!$A$2:$R$6,16)*EXP(VLOOKUP($B8093,weights!$A$2:$R$6,12)*E8093)+VLOOKUP($B8093,weights!$A$2:$R$6,17)*EXP(VLOOKUP($B8093,weights!$A$2:$R$6,13)*F8093)+VLOOKUP($B8093,weights!$A$2:$R$6,18)*EXP(VLOOKUP($B8093,weights!$A$2:$R$6,14)*G8093))</f>
        <v>9.8065348736126552</v>
      </c>
    </row>
    <row r="8094" spans="1:8" ht="12.75" x14ac:dyDescent="0.2">
      <c r="A8094">
        <f t="shared" si="0"/>
        <v>324</v>
      </c>
      <c r="B8094" t="str">
        <f t="shared" ref="B8094:C8094" si="8068">B8069</f>
        <v>store</v>
      </c>
      <c r="C8094">
        <f t="shared" si="8068"/>
        <v>2</v>
      </c>
      <c r="D8094">
        <f ca="1">OFFSET(walk!$A$2:$Y$402,TRUNC((ROW()-ROW($D$2))/COLUMNS(walk!$A$2:$Y$402)),MOD(ROW()-ROW($D$2),COLUMNS(walk!$A$2:$Y$402)),1,1)</f>
        <v>7</v>
      </c>
      <c r="E8094">
        <f ca="1">OFFSET(bike!$A$2:$Y$402,TRUNC((ROW()-ROW($E$2))/COLUMNS(bike!$A$2:$Y$402)),MOD(ROW()-ROW($E$2),COLUMNS(bike!$A$2:$Y$402)),1,1)</f>
        <v>2</v>
      </c>
      <c r="F8094">
        <f ca="1">OFFSET(transit!$A$2:$Y$402,TRUNC((ROW()-ROW($F$2))/COLUMNS(transit!$A$2:$Y$402)),MOD(ROW()-ROW($F$2),COLUMNS(transit!$A$2:$Y$402)),1,1)</f>
        <v>7</v>
      </c>
      <c r="G8094">
        <f ca="1">OFFSET(drive!$A$2:$Y$402,TRUNC((ROW()-ROW($G$2))/COLUMNS(drive!$A$2:$Y$402)),MOD(ROW()-ROW($G$2),COLUMNS(drive!$A$2:$Y$402)),1,1)</f>
        <v>2</v>
      </c>
      <c r="H8094" s="5">
        <f ca="1">(VLOOKUP($B8094,weights!$A$2:$R$6,4))*VLOOKUP($B8094,weights!$A$2:$R$6,6)^C8094*(VLOOKUP($B8094,weights!$A$2:$R$6,15)*EXP(VLOOKUP($B8094,weights!$A$2:$R$6,11)*D8094)+VLOOKUP($B8094,weights!$A$2:$R$6,16)*EXP(VLOOKUP($B8094,weights!$A$2:$R$6,12)*E8094)+VLOOKUP($B8094,weights!$A$2:$R$6,17)*EXP(VLOOKUP($B8094,weights!$A$2:$R$6,13)*F8094)+VLOOKUP($B8094,weights!$A$2:$R$6,18)*EXP(VLOOKUP($B8094,weights!$A$2:$R$6,14)*G8094))</f>
        <v>6.2253139731581051</v>
      </c>
    </row>
    <row r="8095" spans="1:8" ht="12.75" x14ac:dyDescent="0.2">
      <c r="A8095">
        <f t="shared" si="0"/>
        <v>324</v>
      </c>
      <c r="B8095" t="str">
        <f t="shared" ref="B8095:C8095" si="8069">B8070</f>
        <v>store</v>
      </c>
      <c r="C8095">
        <f t="shared" si="8069"/>
        <v>3</v>
      </c>
      <c r="D8095">
        <f ca="1">OFFSET(walk!$A$2:$Y$402,TRUNC((ROW()-ROW($D$2))/COLUMNS(walk!$A$2:$Y$402)),MOD(ROW()-ROW($D$2),COLUMNS(walk!$A$2:$Y$402)),1,1)</f>
        <v>8</v>
      </c>
      <c r="E8095">
        <f ca="1">OFFSET(bike!$A$2:$Y$402,TRUNC((ROW()-ROW($E$2))/COLUMNS(bike!$A$2:$Y$402)),MOD(ROW()-ROW($E$2),COLUMNS(bike!$A$2:$Y$402)),1,1)</f>
        <v>2</v>
      </c>
      <c r="F8095">
        <f ca="1">OFFSET(transit!$A$2:$Y$402,TRUNC((ROW()-ROW($F$2))/COLUMNS(transit!$A$2:$Y$402)),MOD(ROW()-ROW($F$2),COLUMNS(transit!$A$2:$Y$402)),1,1)</f>
        <v>8</v>
      </c>
      <c r="G8095">
        <f ca="1">OFFSET(drive!$A$2:$Y$402,TRUNC((ROW()-ROW($G$2))/COLUMNS(drive!$A$2:$Y$402)),MOD(ROW()-ROW($G$2),COLUMNS(drive!$A$2:$Y$402)),1,1)</f>
        <v>2</v>
      </c>
      <c r="H8095" s="5">
        <f ca="1">(VLOOKUP($B8095,weights!$A$2:$R$6,4))*VLOOKUP($B8095,weights!$A$2:$R$6,6)^C8095*(VLOOKUP($B8095,weights!$A$2:$R$6,15)*EXP(VLOOKUP($B8095,weights!$A$2:$R$6,11)*D8095)+VLOOKUP($B8095,weights!$A$2:$R$6,16)*EXP(VLOOKUP($B8095,weights!$A$2:$R$6,12)*E8095)+VLOOKUP($B8095,weights!$A$2:$R$6,17)*EXP(VLOOKUP($B8095,weights!$A$2:$R$6,13)*F8095)+VLOOKUP($B8095,weights!$A$2:$R$6,18)*EXP(VLOOKUP($B8095,weights!$A$2:$R$6,14)*G8095))</f>
        <v>4.0142960119798774</v>
      </c>
    </row>
    <row r="8096" spans="1:8" ht="12.75" x14ac:dyDescent="0.2">
      <c r="A8096">
        <f t="shared" si="0"/>
        <v>324</v>
      </c>
      <c r="B8096" t="str">
        <f t="shared" ref="B8096:C8096" si="8070">B8071</f>
        <v>store</v>
      </c>
      <c r="C8096">
        <f t="shared" si="8070"/>
        <v>4</v>
      </c>
      <c r="D8096">
        <f ca="1">OFFSET(walk!$A$2:$Y$402,TRUNC((ROW()-ROW($D$2))/COLUMNS(walk!$A$2:$Y$402)),MOD(ROW()-ROW($D$2),COLUMNS(walk!$A$2:$Y$402)),1,1)</f>
        <v>10</v>
      </c>
      <c r="E8096">
        <f ca="1">OFFSET(bike!$A$2:$Y$402,TRUNC((ROW()-ROW($E$2))/COLUMNS(bike!$A$2:$Y$402)),MOD(ROW()-ROW($E$2),COLUMNS(bike!$A$2:$Y$402)),1,1)</f>
        <v>4</v>
      </c>
      <c r="F8096">
        <f ca="1">OFFSET(transit!$A$2:$Y$402,TRUNC((ROW()-ROW($F$2))/COLUMNS(transit!$A$2:$Y$402)),MOD(ROW()-ROW($F$2),COLUMNS(transit!$A$2:$Y$402)),1,1)</f>
        <v>10</v>
      </c>
      <c r="G8096">
        <f ca="1">OFFSET(drive!$A$2:$Y$402,TRUNC((ROW()-ROW($G$2))/COLUMNS(drive!$A$2:$Y$402)),MOD(ROW()-ROW($G$2),COLUMNS(drive!$A$2:$Y$402)),1,1)</f>
        <v>3</v>
      </c>
      <c r="H8096" s="5">
        <f ca="1">(VLOOKUP($B8096,weights!$A$2:$R$6,4))*VLOOKUP($B8096,weights!$A$2:$R$6,6)^C8096*(VLOOKUP($B8096,weights!$A$2:$R$6,15)*EXP(VLOOKUP($B8096,weights!$A$2:$R$6,11)*D8096)+VLOOKUP($B8096,weights!$A$2:$R$6,16)*EXP(VLOOKUP($B8096,weights!$A$2:$R$6,12)*E8096)+VLOOKUP($B8096,weights!$A$2:$R$6,17)*EXP(VLOOKUP($B8096,weights!$A$2:$R$6,13)*F8096)+VLOOKUP($B8096,weights!$A$2:$R$6,18)*EXP(VLOOKUP($B8096,weights!$A$2:$R$6,14)*G8096))</f>
        <v>1.5736991657069519</v>
      </c>
    </row>
    <row r="8097" spans="1:8" ht="12.75" x14ac:dyDescent="0.2">
      <c r="A8097">
        <f t="shared" si="0"/>
        <v>324</v>
      </c>
      <c r="B8097" t="str">
        <f t="shared" ref="B8097:C8097" si="8071">B8072</f>
        <v>pharmacy</v>
      </c>
      <c r="C8097">
        <f t="shared" si="8071"/>
        <v>0</v>
      </c>
      <c r="D8097">
        <f ca="1">OFFSET(walk!$A$2:$Y$402,TRUNC((ROW()-ROW($D$2))/COLUMNS(walk!$A$2:$Y$402)),MOD(ROW()-ROW($D$2),COLUMNS(walk!$A$2:$Y$402)),1,1)</f>
        <v>8</v>
      </c>
      <c r="E8097">
        <f ca="1">OFFSET(bike!$A$2:$Y$402,TRUNC((ROW()-ROW($E$2))/COLUMNS(bike!$A$2:$Y$402)),MOD(ROW()-ROW($E$2),COLUMNS(bike!$A$2:$Y$402)),1,1)</f>
        <v>4</v>
      </c>
      <c r="F8097">
        <f ca="1">OFFSET(transit!$A$2:$Y$402,TRUNC((ROW()-ROW($F$2))/COLUMNS(transit!$A$2:$Y$402)),MOD(ROW()-ROW($F$2),COLUMNS(transit!$A$2:$Y$402)),1,1)</f>
        <v>8</v>
      </c>
      <c r="G8097">
        <f ca="1">OFFSET(drive!$A$2:$Y$402,TRUNC((ROW()-ROW($G$2))/COLUMNS(drive!$A$2:$Y$402)),MOD(ROW()-ROW($G$2),COLUMNS(drive!$A$2:$Y$402)),1,1)</f>
        <v>2</v>
      </c>
      <c r="H8097" s="5">
        <f ca="1">(VLOOKUP($B8097,weights!$A$2:$R$6,4))*VLOOKUP($B8097,weights!$A$2:$R$6,6)^C8097*(VLOOKUP($B8097,weights!$A$2:$R$6,15)*EXP(VLOOKUP($B8097,weights!$A$2:$R$6,11)*D8097)+VLOOKUP($B8097,weights!$A$2:$R$6,16)*EXP(VLOOKUP($B8097,weights!$A$2:$R$6,12)*E8097)+VLOOKUP($B8097,weights!$A$2:$R$6,17)*EXP(VLOOKUP($B8097,weights!$A$2:$R$6,13)*F8097)+VLOOKUP($B8097,weights!$A$2:$R$6,18)*EXP(VLOOKUP($B8097,weights!$A$2:$R$6,14)*G8097))</f>
        <v>7.0042116806461472</v>
      </c>
    </row>
    <row r="8098" spans="1:8" ht="12.75" x14ac:dyDescent="0.2">
      <c r="A8098">
        <f t="shared" si="0"/>
        <v>324</v>
      </c>
      <c r="B8098" t="str">
        <f t="shared" ref="B8098:C8098" si="8072">B8073</f>
        <v>pharmacy</v>
      </c>
      <c r="C8098">
        <f t="shared" si="8072"/>
        <v>1</v>
      </c>
      <c r="D8098">
        <f ca="1">OFFSET(walk!$A$2:$Y$402,TRUNC((ROW()-ROW($D$2))/COLUMNS(walk!$A$2:$Y$402)),MOD(ROW()-ROW($D$2),COLUMNS(walk!$A$2:$Y$402)),1,1)</f>
        <v>8</v>
      </c>
      <c r="E8098">
        <f ca="1">OFFSET(bike!$A$2:$Y$402,TRUNC((ROW()-ROW($E$2))/COLUMNS(bike!$A$2:$Y$402)),MOD(ROW()-ROW($E$2),COLUMNS(bike!$A$2:$Y$402)),1,1)</f>
        <v>4</v>
      </c>
      <c r="F8098">
        <f ca="1">OFFSET(transit!$A$2:$Y$402,TRUNC((ROW()-ROW($F$2))/COLUMNS(transit!$A$2:$Y$402)),MOD(ROW()-ROW($F$2),COLUMNS(transit!$A$2:$Y$402)),1,1)</f>
        <v>8</v>
      </c>
      <c r="G8098">
        <f ca="1">OFFSET(drive!$A$2:$Y$402,TRUNC((ROW()-ROW($G$2))/COLUMNS(drive!$A$2:$Y$402)),MOD(ROW()-ROW($G$2),COLUMNS(drive!$A$2:$Y$402)),1,1)</f>
        <v>2</v>
      </c>
      <c r="H8098" s="5">
        <f ca="1">(VLOOKUP($B8098,weights!$A$2:$R$6,4))*VLOOKUP($B8098,weights!$A$2:$R$6,6)^C8098*(VLOOKUP($B8098,weights!$A$2:$R$6,15)*EXP(VLOOKUP($B8098,weights!$A$2:$R$6,11)*D8098)+VLOOKUP($B8098,weights!$A$2:$R$6,16)*EXP(VLOOKUP($B8098,weights!$A$2:$R$6,12)*E8098)+VLOOKUP($B8098,weights!$A$2:$R$6,17)*EXP(VLOOKUP($B8098,weights!$A$2:$R$6,13)*F8098)+VLOOKUP($B8098,weights!$A$2:$R$6,18)*EXP(VLOOKUP($B8098,weights!$A$2:$R$6,14)*G8098))</f>
        <v>3.372398216607404</v>
      </c>
    </row>
    <row r="8099" spans="1:8" ht="12.75" x14ac:dyDescent="0.2">
      <c r="A8099">
        <f t="shared" si="0"/>
        <v>324</v>
      </c>
      <c r="B8099" t="str">
        <f t="shared" ref="B8099:C8099" si="8073">B8074</f>
        <v>pharmacy</v>
      </c>
      <c r="C8099">
        <f t="shared" si="8073"/>
        <v>2</v>
      </c>
      <c r="D8099">
        <f ca="1">OFFSET(walk!$A$2:$Y$402,TRUNC((ROW()-ROW($D$2))/COLUMNS(walk!$A$2:$Y$402)),MOD(ROW()-ROW($D$2),COLUMNS(walk!$A$2:$Y$402)),1,1)</f>
        <v>14</v>
      </c>
      <c r="E8099">
        <f ca="1">OFFSET(bike!$A$2:$Y$402,TRUNC((ROW()-ROW($E$2))/COLUMNS(bike!$A$2:$Y$402)),MOD(ROW()-ROW($E$2),COLUMNS(bike!$A$2:$Y$402)),1,1)</f>
        <v>4</v>
      </c>
      <c r="F8099">
        <f ca="1">OFFSET(transit!$A$2:$Y$402,TRUNC((ROW()-ROW($F$2))/COLUMNS(transit!$A$2:$Y$402)),MOD(ROW()-ROW($F$2),COLUMNS(transit!$A$2:$Y$402)),1,1)</f>
        <v>14</v>
      </c>
      <c r="G8099">
        <f ca="1">OFFSET(drive!$A$2:$Y$402,TRUNC((ROW()-ROW($G$2))/COLUMNS(drive!$A$2:$Y$402)),MOD(ROW()-ROW($G$2),COLUMNS(drive!$A$2:$Y$402)),1,1)</f>
        <v>2</v>
      </c>
      <c r="H8099" s="5">
        <f ca="1">(VLOOKUP($B8099,weights!$A$2:$R$6,4))*VLOOKUP($B8099,weights!$A$2:$R$6,6)^C8099*(VLOOKUP($B8099,weights!$A$2:$R$6,15)*EXP(VLOOKUP($B8099,weights!$A$2:$R$6,11)*D8099)+VLOOKUP($B8099,weights!$A$2:$R$6,16)*EXP(VLOOKUP($B8099,weights!$A$2:$R$6,12)*E8099)+VLOOKUP($B8099,weights!$A$2:$R$6,17)*EXP(VLOOKUP($B8099,weights!$A$2:$R$6,13)*F8099)+VLOOKUP($B8099,weights!$A$2:$R$6,18)*EXP(VLOOKUP($B8099,weights!$A$2:$R$6,14)*G8099))</f>
        <v>1.3273316558497541</v>
      </c>
    </row>
    <row r="8100" spans="1:8" ht="12.75" x14ac:dyDescent="0.2">
      <c r="A8100">
        <f t="shared" si="0"/>
        <v>324</v>
      </c>
      <c r="B8100" t="str">
        <f t="shared" ref="B8100:C8100" si="8074">B8075</f>
        <v>bank</v>
      </c>
      <c r="C8100">
        <f t="shared" si="8074"/>
        <v>0</v>
      </c>
      <c r="D8100">
        <f ca="1">OFFSET(walk!$A$2:$Y$402,TRUNC((ROW()-ROW($D$2))/COLUMNS(walk!$A$2:$Y$402)),MOD(ROW()-ROW($D$2),COLUMNS(walk!$A$2:$Y$402)),1,1)</f>
        <v>20</v>
      </c>
      <c r="E8100">
        <f ca="1">OFFSET(bike!$A$2:$Y$402,TRUNC((ROW()-ROW($E$2))/COLUMNS(bike!$A$2:$Y$402)),MOD(ROW()-ROW($E$2),COLUMNS(bike!$A$2:$Y$402)),1,1)</f>
        <v>8</v>
      </c>
      <c r="F8100">
        <f ca="1">OFFSET(transit!$A$2:$Y$402,TRUNC((ROW()-ROW($F$2))/COLUMNS(transit!$A$2:$Y$402)),MOD(ROW()-ROW($F$2),COLUMNS(transit!$A$2:$Y$402)),1,1)</f>
        <v>14</v>
      </c>
      <c r="G8100">
        <f ca="1">OFFSET(drive!$A$2:$Y$402,TRUNC((ROW()-ROW($G$2))/COLUMNS(drive!$A$2:$Y$402)),MOD(ROW()-ROW($G$2),COLUMNS(drive!$A$2:$Y$402)),1,1)</f>
        <v>6</v>
      </c>
      <c r="H8100" s="5">
        <f ca="1">(VLOOKUP($B8100,weights!$A$2:$R$6,4))*VLOOKUP($B8100,weights!$A$2:$R$6,6)^C8100*(VLOOKUP($B8100,weights!$A$2:$R$6,15)*EXP(VLOOKUP($B8100,weights!$A$2:$R$6,11)*D8100)+VLOOKUP($B8100,weights!$A$2:$R$6,16)*EXP(VLOOKUP($B8100,weights!$A$2:$R$6,12)*E8100)+VLOOKUP($B8100,weights!$A$2:$R$6,17)*EXP(VLOOKUP($B8100,weights!$A$2:$R$6,13)*F8100)+VLOOKUP($B8100,weights!$A$2:$R$6,18)*EXP(VLOOKUP($B8100,weights!$A$2:$R$6,14)*G8100))</f>
        <v>2.5899579184426225</v>
      </c>
    </row>
    <row r="8101" spans="1:8" ht="12.75" x14ac:dyDescent="0.2">
      <c r="A8101">
        <f t="shared" si="0"/>
        <v>324</v>
      </c>
      <c r="B8101" t="str">
        <f t="shared" ref="B8101:C8101" si="8075">B8076</f>
        <v>bank</v>
      </c>
      <c r="C8101">
        <f t="shared" si="8075"/>
        <v>1</v>
      </c>
      <c r="D8101">
        <f ca="1">OFFSET(walk!$A$2:$Y$402,TRUNC((ROW()-ROW($D$2))/COLUMNS(walk!$A$2:$Y$402)),MOD(ROW()-ROW($D$2),COLUMNS(walk!$A$2:$Y$402)),1,1)</f>
        <v>44</v>
      </c>
      <c r="E8101">
        <f ca="1">OFFSET(bike!$A$2:$Y$402,TRUNC((ROW()-ROW($E$2))/COLUMNS(bike!$A$2:$Y$402)),MOD(ROW()-ROW($E$2),COLUMNS(bike!$A$2:$Y$402)),1,1)</f>
        <v>13</v>
      </c>
      <c r="F8101">
        <f ca="1">OFFSET(transit!$A$2:$Y$402,TRUNC((ROW()-ROW($F$2))/COLUMNS(transit!$A$2:$Y$402)),MOD(ROW()-ROW($F$2),COLUMNS(transit!$A$2:$Y$402)),1,1)</f>
        <v>36</v>
      </c>
      <c r="G8101">
        <f ca="1">OFFSET(drive!$A$2:$Y$402,TRUNC((ROW()-ROW($G$2))/COLUMNS(drive!$A$2:$Y$402)),MOD(ROW()-ROW($G$2),COLUMNS(drive!$A$2:$Y$402)),1,1)</f>
        <v>8</v>
      </c>
      <c r="H8101" s="5">
        <f ca="1">(VLOOKUP($B8101,weights!$A$2:$R$6,4))*VLOOKUP($B8101,weights!$A$2:$R$6,6)^C8101*(VLOOKUP($B8101,weights!$A$2:$R$6,15)*EXP(VLOOKUP($B8101,weights!$A$2:$R$6,11)*D8101)+VLOOKUP($B8101,weights!$A$2:$R$6,16)*EXP(VLOOKUP($B8101,weights!$A$2:$R$6,12)*E8101)+VLOOKUP($B8101,weights!$A$2:$R$6,17)*EXP(VLOOKUP($B8101,weights!$A$2:$R$6,13)*F8101)+VLOOKUP($B8101,weights!$A$2:$R$6,18)*EXP(VLOOKUP($B8101,weights!$A$2:$R$6,14)*G8101))</f>
        <v>0.46086322964109616</v>
      </c>
    </row>
    <row r="8102" spans="1:8" ht="12.75" x14ac:dyDescent="0.2">
      <c r="A8102">
        <f t="shared" si="0"/>
        <v>325</v>
      </c>
      <c r="B8102" t="str">
        <f t="shared" ref="B8102:C8102" si="8076">B8077</f>
        <v>restaurant</v>
      </c>
      <c r="C8102">
        <f t="shared" si="8076"/>
        <v>0</v>
      </c>
      <c r="D8102">
        <f ca="1">OFFSET(walk!$A$2:$Y$402,TRUNC((ROW()-ROW($D$2))/COLUMNS(walk!$A$2:$Y$402)),MOD(ROW()-ROW($D$2),COLUMNS(walk!$A$2:$Y$402)),1,1)</f>
        <v>7</v>
      </c>
      <c r="E8102">
        <f ca="1">OFFSET(bike!$A$2:$Y$402,TRUNC((ROW()-ROW($E$2))/COLUMNS(bike!$A$2:$Y$402)),MOD(ROW()-ROW($E$2),COLUMNS(bike!$A$2:$Y$402)),1,1)</f>
        <v>3</v>
      </c>
      <c r="F8102">
        <f ca="1">OFFSET(transit!$A$2:$Y$402,TRUNC((ROW()-ROW($F$2))/COLUMNS(transit!$A$2:$Y$402)),MOD(ROW()-ROW($F$2),COLUMNS(transit!$A$2:$Y$402)),1,1)</f>
        <v>7</v>
      </c>
      <c r="G8102">
        <f ca="1">OFFSET(drive!$A$2:$Y$402,TRUNC((ROW()-ROW($G$2))/COLUMNS(drive!$A$2:$Y$402)),MOD(ROW()-ROW($G$2),COLUMNS(drive!$A$2:$Y$402)),1,1)</f>
        <v>3</v>
      </c>
      <c r="H8102" s="5">
        <f ca="1">(VLOOKUP($B8102,weights!$A$2:$R$6,4))*VLOOKUP($B8102,weights!$A$2:$R$6,6)^C8102*(VLOOKUP($B8102,weights!$A$2:$R$6,15)*EXP(VLOOKUP($B8102,weights!$A$2:$R$6,11)*D8102)+VLOOKUP($B8102,weights!$A$2:$R$6,16)*EXP(VLOOKUP($B8102,weights!$A$2:$R$6,12)*E8102)+VLOOKUP($B8102,weights!$A$2:$R$6,17)*EXP(VLOOKUP($B8102,weights!$A$2:$R$6,13)*F8102)+VLOOKUP($B8102,weights!$A$2:$R$6,18)*EXP(VLOOKUP($B8102,weights!$A$2:$R$6,14)*G8102))</f>
        <v>28.13494843792747</v>
      </c>
    </row>
    <row r="8103" spans="1:8" ht="12.75" x14ac:dyDescent="0.2">
      <c r="A8103">
        <f t="shared" si="0"/>
        <v>325</v>
      </c>
      <c r="B8103" t="str">
        <f t="shared" ref="B8103:C8103" si="8077">B8078</f>
        <v>restaurant</v>
      </c>
      <c r="C8103">
        <f t="shared" si="8077"/>
        <v>1</v>
      </c>
      <c r="D8103">
        <f ca="1">OFFSET(walk!$A$2:$Y$402,TRUNC((ROW()-ROW($D$2))/COLUMNS(walk!$A$2:$Y$402)),MOD(ROW()-ROW($D$2),COLUMNS(walk!$A$2:$Y$402)),1,1)</f>
        <v>9</v>
      </c>
      <c r="E8103">
        <f ca="1">OFFSET(bike!$A$2:$Y$402,TRUNC((ROW()-ROW($E$2))/COLUMNS(bike!$A$2:$Y$402)),MOD(ROW()-ROW($E$2),COLUMNS(bike!$A$2:$Y$402)),1,1)</f>
        <v>3</v>
      </c>
      <c r="F8103">
        <f ca="1">OFFSET(transit!$A$2:$Y$402,TRUNC((ROW()-ROW($F$2))/COLUMNS(transit!$A$2:$Y$402)),MOD(ROW()-ROW($F$2),COLUMNS(transit!$A$2:$Y$402)),1,1)</f>
        <v>9</v>
      </c>
      <c r="G8103">
        <f ca="1">OFFSET(drive!$A$2:$Y$402,TRUNC((ROW()-ROW($G$2))/COLUMNS(drive!$A$2:$Y$402)),MOD(ROW()-ROW($G$2),COLUMNS(drive!$A$2:$Y$402)),1,1)</f>
        <v>3</v>
      </c>
      <c r="H8103" s="5">
        <f ca="1">(VLOOKUP($B8103,weights!$A$2:$R$6,4))*VLOOKUP($B8103,weights!$A$2:$R$6,6)^C8103*(VLOOKUP($B8103,weights!$A$2:$R$6,15)*EXP(VLOOKUP($B8103,weights!$A$2:$R$6,11)*D8103)+VLOOKUP($B8103,weights!$A$2:$R$6,16)*EXP(VLOOKUP($B8103,weights!$A$2:$R$6,12)*E8103)+VLOOKUP($B8103,weights!$A$2:$R$6,17)*EXP(VLOOKUP($B8103,weights!$A$2:$R$6,13)*F8103)+VLOOKUP($B8103,weights!$A$2:$R$6,18)*EXP(VLOOKUP($B8103,weights!$A$2:$R$6,14)*G8103))</f>
        <v>22.523470107146611</v>
      </c>
    </row>
    <row r="8104" spans="1:8" ht="12.75" x14ac:dyDescent="0.2">
      <c r="A8104">
        <f t="shared" si="0"/>
        <v>325</v>
      </c>
      <c r="B8104" t="str">
        <f t="shared" ref="B8104:C8104" si="8078">B8079</f>
        <v>restaurant</v>
      </c>
      <c r="C8104">
        <f t="shared" si="8078"/>
        <v>2</v>
      </c>
      <c r="D8104">
        <f ca="1">OFFSET(walk!$A$2:$Y$402,TRUNC((ROW()-ROW($D$2))/COLUMNS(walk!$A$2:$Y$402)),MOD(ROW()-ROW($D$2),COLUMNS(walk!$A$2:$Y$402)),1,1)</f>
        <v>9</v>
      </c>
      <c r="E8104">
        <f ca="1">OFFSET(bike!$A$2:$Y$402,TRUNC((ROW()-ROW($E$2))/COLUMNS(bike!$A$2:$Y$402)),MOD(ROW()-ROW($E$2),COLUMNS(bike!$A$2:$Y$402)),1,1)</f>
        <v>3</v>
      </c>
      <c r="F8104">
        <f ca="1">OFFSET(transit!$A$2:$Y$402,TRUNC((ROW()-ROW($F$2))/COLUMNS(transit!$A$2:$Y$402)),MOD(ROW()-ROW($F$2),COLUMNS(transit!$A$2:$Y$402)),1,1)</f>
        <v>9</v>
      </c>
      <c r="G8104">
        <f ca="1">OFFSET(drive!$A$2:$Y$402,TRUNC((ROW()-ROW($G$2))/COLUMNS(drive!$A$2:$Y$402)),MOD(ROW()-ROW($G$2),COLUMNS(drive!$A$2:$Y$402)),1,1)</f>
        <v>3</v>
      </c>
      <c r="H8104" s="5">
        <f ca="1">(VLOOKUP($B8104,weights!$A$2:$R$6,4))*VLOOKUP($B8104,weights!$A$2:$R$6,6)^C8104*(VLOOKUP($B8104,weights!$A$2:$R$6,15)*EXP(VLOOKUP($B8104,weights!$A$2:$R$6,11)*D8104)+VLOOKUP($B8104,weights!$A$2:$R$6,16)*EXP(VLOOKUP($B8104,weights!$A$2:$R$6,12)*E8104)+VLOOKUP($B8104,weights!$A$2:$R$6,17)*EXP(VLOOKUP($B8104,weights!$A$2:$R$6,13)*F8104)+VLOOKUP($B8104,weights!$A$2:$R$6,18)*EXP(VLOOKUP($B8104,weights!$A$2:$R$6,14)*G8104))</f>
        <v>20.187702836775848</v>
      </c>
    </row>
    <row r="8105" spans="1:8" ht="12.75" x14ac:dyDescent="0.2">
      <c r="A8105">
        <f t="shared" si="0"/>
        <v>325</v>
      </c>
      <c r="B8105" t="str">
        <f t="shared" ref="B8105:C8105" si="8079">B8080</f>
        <v>restaurant</v>
      </c>
      <c r="C8105">
        <f t="shared" si="8079"/>
        <v>3</v>
      </c>
      <c r="D8105">
        <f ca="1">OFFSET(walk!$A$2:$Y$402,TRUNC((ROW()-ROW($D$2))/COLUMNS(walk!$A$2:$Y$402)),MOD(ROW()-ROW($D$2),COLUMNS(walk!$A$2:$Y$402)),1,1)</f>
        <v>10</v>
      </c>
      <c r="E8105">
        <f ca="1">OFFSET(bike!$A$2:$Y$402,TRUNC((ROW()-ROW($E$2))/COLUMNS(bike!$A$2:$Y$402)),MOD(ROW()-ROW($E$2),COLUMNS(bike!$A$2:$Y$402)),1,1)</f>
        <v>3</v>
      </c>
      <c r="F8105">
        <f ca="1">OFFSET(transit!$A$2:$Y$402,TRUNC((ROW()-ROW($F$2))/COLUMNS(transit!$A$2:$Y$402)),MOD(ROW()-ROW($F$2),COLUMNS(transit!$A$2:$Y$402)),1,1)</f>
        <v>9</v>
      </c>
      <c r="G8105">
        <f ca="1">OFFSET(drive!$A$2:$Y$402,TRUNC((ROW()-ROW($G$2))/COLUMNS(drive!$A$2:$Y$402)),MOD(ROW()-ROW($G$2),COLUMNS(drive!$A$2:$Y$402)),1,1)</f>
        <v>3</v>
      </c>
      <c r="H8105" s="5">
        <f ca="1">(VLOOKUP($B8105,weights!$A$2:$R$6,4))*VLOOKUP($B8105,weights!$A$2:$R$6,6)^C8105*(VLOOKUP($B8105,weights!$A$2:$R$6,15)*EXP(VLOOKUP($B8105,weights!$A$2:$R$6,11)*D8105)+VLOOKUP($B8105,weights!$A$2:$R$6,16)*EXP(VLOOKUP($B8105,weights!$A$2:$R$6,12)*E8105)+VLOOKUP($B8105,weights!$A$2:$R$6,17)*EXP(VLOOKUP($B8105,weights!$A$2:$R$6,13)*F8105)+VLOOKUP($B8105,weights!$A$2:$R$6,18)*EXP(VLOOKUP($B8105,weights!$A$2:$R$6,14)*G8105))</f>
        <v>17.706384657949243</v>
      </c>
    </row>
    <row r="8106" spans="1:8" ht="12.75" x14ac:dyDescent="0.2">
      <c r="A8106">
        <f t="shared" si="0"/>
        <v>325</v>
      </c>
      <c r="B8106" t="str">
        <f t="shared" ref="B8106:C8106" si="8080">B8081</f>
        <v>restaurant</v>
      </c>
      <c r="C8106">
        <f t="shared" si="8080"/>
        <v>4</v>
      </c>
      <c r="D8106">
        <f ca="1">OFFSET(walk!$A$2:$Y$402,TRUNC((ROW()-ROW($D$2))/COLUMNS(walk!$A$2:$Y$402)),MOD(ROW()-ROW($D$2),COLUMNS(walk!$A$2:$Y$402)),1,1)</f>
        <v>10</v>
      </c>
      <c r="E8106">
        <f ca="1">OFFSET(bike!$A$2:$Y$402,TRUNC((ROW()-ROW($E$2))/COLUMNS(bike!$A$2:$Y$402)),MOD(ROW()-ROW($E$2),COLUMNS(bike!$A$2:$Y$402)),1,1)</f>
        <v>3</v>
      </c>
      <c r="F8106">
        <f ca="1">OFFSET(transit!$A$2:$Y$402,TRUNC((ROW()-ROW($F$2))/COLUMNS(transit!$A$2:$Y$402)),MOD(ROW()-ROW($F$2),COLUMNS(transit!$A$2:$Y$402)),1,1)</f>
        <v>10</v>
      </c>
      <c r="G8106">
        <f ca="1">OFFSET(drive!$A$2:$Y$402,TRUNC((ROW()-ROW($G$2))/COLUMNS(drive!$A$2:$Y$402)),MOD(ROW()-ROW($G$2),COLUMNS(drive!$A$2:$Y$402)),1,1)</f>
        <v>3</v>
      </c>
      <c r="H8106" s="5">
        <f ca="1">(VLOOKUP($B8106,weights!$A$2:$R$6,4))*VLOOKUP($B8106,weights!$A$2:$R$6,6)^C8106*(VLOOKUP($B8106,weights!$A$2:$R$6,15)*EXP(VLOOKUP($B8106,weights!$A$2:$R$6,11)*D8106)+VLOOKUP($B8106,weights!$A$2:$R$6,16)*EXP(VLOOKUP($B8106,weights!$A$2:$R$6,12)*E8106)+VLOOKUP($B8106,weights!$A$2:$R$6,17)*EXP(VLOOKUP($B8106,weights!$A$2:$R$6,13)*F8106)+VLOOKUP($B8106,weights!$A$2:$R$6,18)*EXP(VLOOKUP($B8106,weights!$A$2:$R$6,14)*G8106))</f>
        <v>15.491518970976163</v>
      </c>
    </row>
    <row r="8107" spans="1:8" ht="12.75" x14ac:dyDescent="0.2">
      <c r="A8107">
        <f t="shared" si="0"/>
        <v>325</v>
      </c>
      <c r="B8107" t="str">
        <f t="shared" ref="B8107:C8107" si="8081">B8082</f>
        <v>restaurant</v>
      </c>
      <c r="C8107">
        <f t="shared" si="8081"/>
        <v>5</v>
      </c>
      <c r="D8107">
        <f ca="1">OFFSET(walk!$A$2:$Y$402,TRUNC((ROW()-ROW($D$2))/COLUMNS(walk!$A$2:$Y$402)),MOD(ROW()-ROW($D$2),COLUMNS(walk!$A$2:$Y$402)),1,1)</f>
        <v>11</v>
      </c>
      <c r="E8107">
        <f ca="1">OFFSET(bike!$A$2:$Y$402,TRUNC((ROW()-ROW($E$2))/COLUMNS(bike!$A$2:$Y$402)),MOD(ROW()-ROW($E$2),COLUMNS(bike!$A$2:$Y$402)),1,1)</f>
        <v>4</v>
      </c>
      <c r="F8107">
        <f ca="1">OFFSET(transit!$A$2:$Y$402,TRUNC((ROW()-ROW($F$2))/COLUMNS(transit!$A$2:$Y$402)),MOD(ROW()-ROW($F$2),COLUMNS(transit!$A$2:$Y$402)),1,1)</f>
        <v>10</v>
      </c>
      <c r="G8107">
        <f ca="1">OFFSET(drive!$A$2:$Y$402,TRUNC((ROW()-ROW($G$2))/COLUMNS(drive!$A$2:$Y$402)),MOD(ROW()-ROW($G$2),COLUMNS(drive!$A$2:$Y$402)),1,1)</f>
        <v>4</v>
      </c>
      <c r="H8107" s="5">
        <f ca="1">(VLOOKUP($B8107,weights!$A$2:$R$6,4))*VLOOKUP($B8107,weights!$A$2:$R$6,6)^C8107*(VLOOKUP($B8107,weights!$A$2:$R$6,15)*EXP(VLOOKUP($B8107,weights!$A$2:$R$6,11)*D8107)+VLOOKUP($B8107,weights!$A$2:$R$6,16)*EXP(VLOOKUP($B8107,weights!$A$2:$R$6,12)*E8107)+VLOOKUP($B8107,weights!$A$2:$R$6,17)*EXP(VLOOKUP($B8107,weights!$A$2:$R$6,13)*F8107)+VLOOKUP($B8107,weights!$A$2:$R$6,18)*EXP(VLOOKUP($B8107,weights!$A$2:$R$6,14)*G8107))</f>
        <v>11.794013693643139</v>
      </c>
    </row>
    <row r="8108" spans="1:8" ht="12.75" x14ac:dyDescent="0.2">
      <c r="A8108">
        <f t="shared" si="0"/>
        <v>325</v>
      </c>
      <c r="B8108" t="str">
        <f t="shared" ref="B8108:C8108" si="8082">B8083</f>
        <v>restaurant</v>
      </c>
      <c r="C8108">
        <f t="shared" si="8082"/>
        <v>6</v>
      </c>
      <c r="D8108">
        <f ca="1">OFFSET(walk!$A$2:$Y$402,TRUNC((ROW()-ROW($D$2))/COLUMNS(walk!$A$2:$Y$402)),MOD(ROW()-ROW($D$2),COLUMNS(walk!$A$2:$Y$402)),1,1)</f>
        <v>12</v>
      </c>
      <c r="E8108">
        <f ca="1">OFFSET(bike!$A$2:$Y$402,TRUNC((ROW()-ROW($E$2))/COLUMNS(bike!$A$2:$Y$402)),MOD(ROW()-ROW($E$2),COLUMNS(bike!$A$2:$Y$402)),1,1)</f>
        <v>4</v>
      </c>
      <c r="F8108">
        <f ca="1">OFFSET(transit!$A$2:$Y$402,TRUNC((ROW()-ROW($F$2))/COLUMNS(transit!$A$2:$Y$402)),MOD(ROW()-ROW($F$2),COLUMNS(transit!$A$2:$Y$402)),1,1)</f>
        <v>10</v>
      </c>
      <c r="G8108">
        <f ca="1">OFFSET(drive!$A$2:$Y$402,TRUNC((ROW()-ROW($G$2))/COLUMNS(drive!$A$2:$Y$402)),MOD(ROW()-ROW($G$2),COLUMNS(drive!$A$2:$Y$402)),1,1)</f>
        <v>4</v>
      </c>
      <c r="H8108" s="5">
        <f ca="1">(VLOOKUP($B8108,weights!$A$2:$R$6,4))*VLOOKUP($B8108,weights!$A$2:$R$6,6)^C8108*(VLOOKUP($B8108,weights!$A$2:$R$6,15)*EXP(VLOOKUP($B8108,weights!$A$2:$R$6,11)*D8108)+VLOOKUP($B8108,weights!$A$2:$R$6,16)*EXP(VLOOKUP($B8108,weights!$A$2:$R$6,12)*E8108)+VLOOKUP($B8108,weights!$A$2:$R$6,17)*EXP(VLOOKUP($B8108,weights!$A$2:$R$6,13)*F8108)+VLOOKUP($B8108,weights!$A$2:$R$6,18)*EXP(VLOOKUP($B8108,weights!$A$2:$R$6,14)*G8108))</f>
        <v>10.393611669483832</v>
      </c>
    </row>
    <row r="8109" spans="1:8" ht="12.75" x14ac:dyDescent="0.2">
      <c r="A8109">
        <f t="shared" si="0"/>
        <v>325</v>
      </c>
      <c r="B8109" t="str">
        <f t="shared" ref="B8109:C8109" si="8083">B8084</f>
        <v>restaurant</v>
      </c>
      <c r="C8109">
        <f t="shared" si="8083"/>
        <v>7</v>
      </c>
      <c r="D8109">
        <f ca="1">OFFSET(walk!$A$2:$Y$402,TRUNC((ROW()-ROW($D$2))/COLUMNS(walk!$A$2:$Y$402)),MOD(ROW()-ROW($D$2),COLUMNS(walk!$A$2:$Y$402)),1,1)</f>
        <v>13</v>
      </c>
      <c r="E8109">
        <f ca="1">OFFSET(bike!$A$2:$Y$402,TRUNC((ROW()-ROW($E$2))/COLUMNS(bike!$A$2:$Y$402)),MOD(ROW()-ROW($E$2),COLUMNS(bike!$A$2:$Y$402)),1,1)</f>
        <v>4</v>
      </c>
      <c r="F8109">
        <f ca="1">OFFSET(transit!$A$2:$Y$402,TRUNC((ROW()-ROW($F$2))/COLUMNS(transit!$A$2:$Y$402)),MOD(ROW()-ROW($F$2),COLUMNS(transit!$A$2:$Y$402)),1,1)</f>
        <v>10</v>
      </c>
      <c r="G8109">
        <f ca="1">OFFSET(drive!$A$2:$Y$402,TRUNC((ROW()-ROW($G$2))/COLUMNS(drive!$A$2:$Y$402)),MOD(ROW()-ROW($G$2),COLUMNS(drive!$A$2:$Y$402)),1,1)</f>
        <v>4</v>
      </c>
      <c r="H8109" s="5">
        <f ca="1">(VLOOKUP($B8109,weights!$A$2:$R$6,4))*VLOOKUP($B8109,weights!$A$2:$R$6,6)^C8109*(VLOOKUP($B8109,weights!$A$2:$R$6,15)*EXP(VLOOKUP($B8109,weights!$A$2:$R$6,11)*D8109)+VLOOKUP($B8109,weights!$A$2:$R$6,16)*EXP(VLOOKUP($B8109,weights!$A$2:$R$6,12)*E8109)+VLOOKUP($B8109,weights!$A$2:$R$6,17)*EXP(VLOOKUP($B8109,weights!$A$2:$R$6,13)*F8109)+VLOOKUP($B8109,weights!$A$2:$R$6,18)*EXP(VLOOKUP($B8109,weights!$A$2:$R$6,14)*G8109))</f>
        <v>9.1891026022377726</v>
      </c>
    </row>
    <row r="8110" spans="1:8" ht="12.75" x14ac:dyDescent="0.2">
      <c r="A8110">
        <f t="shared" si="0"/>
        <v>325</v>
      </c>
      <c r="B8110" t="str">
        <f t="shared" ref="B8110:C8110" si="8084">B8085</f>
        <v>restaurant</v>
      </c>
      <c r="C8110">
        <f t="shared" si="8084"/>
        <v>8</v>
      </c>
      <c r="D8110">
        <f ca="1">OFFSET(walk!$A$2:$Y$402,TRUNC((ROW()-ROW($D$2))/COLUMNS(walk!$A$2:$Y$402)),MOD(ROW()-ROW($D$2),COLUMNS(walk!$A$2:$Y$402)),1,1)</f>
        <v>13</v>
      </c>
      <c r="E8110">
        <f ca="1">OFFSET(bike!$A$2:$Y$402,TRUNC((ROW()-ROW($E$2))/COLUMNS(bike!$A$2:$Y$402)),MOD(ROW()-ROW($E$2),COLUMNS(bike!$A$2:$Y$402)),1,1)</f>
        <v>5</v>
      </c>
      <c r="F8110">
        <f ca="1">OFFSET(transit!$A$2:$Y$402,TRUNC((ROW()-ROW($F$2))/COLUMNS(transit!$A$2:$Y$402)),MOD(ROW()-ROW($F$2),COLUMNS(transit!$A$2:$Y$402)),1,1)</f>
        <v>11</v>
      </c>
      <c r="G8110">
        <f ca="1">OFFSET(drive!$A$2:$Y$402,TRUNC((ROW()-ROW($G$2))/COLUMNS(drive!$A$2:$Y$402)),MOD(ROW()-ROW($G$2),COLUMNS(drive!$A$2:$Y$402)),1,1)</f>
        <v>4</v>
      </c>
      <c r="H8110" s="5">
        <f ca="1">(VLOOKUP($B8110,weights!$A$2:$R$6,4))*VLOOKUP($B8110,weights!$A$2:$R$6,6)^C8110*(VLOOKUP($B8110,weights!$A$2:$R$6,15)*EXP(VLOOKUP($B8110,weights!$A$2:$R$6,11)*D8110)+VLOOKUP($B8110,weights!$A$2:$R$6,16)*EXP(VLOOKUP($B8110,weights!$A$2:$R$6,12)*E8110)+VLOOKUP($B8110,weights!$A$2:$R$6,17)*EXP(VLOOKUP($B8110,weights!$A$2:$R$6,13)*F8110)+VLOOKUP($B8110,weights!$A$2:$R$6,18)*EXP(VLOOKUP($B8110,weights!$A$2:$R$6,14)*G8110))</f>
        <v>7.4838337831696311</v>
      </c>
    </row>
    <row r="8111" spans="1:8" ht="12.75" x14ac:dyDescent="0.2">
      <c r="A8111">
        <f t="shared" si="0"/>
        <v>325</v>
      </c>
      <c r="B8111" t="str">
        <f t="shared" ref="B8111:C8111" si="8085">B8086</f>
        <v>restaurant</v>
      </c>
      <c r="C8111">
        <f t="shared" si="8085"/>
        <v>9</v>
      </c>
      <c r="D8111">
        <f ca="1">OFFSET(walk!$A$2:$Y$402,TRUNC((ROW()-ROW($D$2))/COLUMNS(walk!$A$2:$Y$402)),MOD(ROW()-ROW($D$2),COLUMNS(walk!$A$2:$Y$402)),1,1)</f>
        <v>16</v>
      </c>
      <c r="E8111">
        <f ca="1">OFFSET(bike!$A$2:$Y$402,TRUNC((ROW()-ROW($E$2))/COLUMNS(bike!$A$2:$Y$402)),MOD(ROW()-ROW($E$2),COLUMNS(bike!$A$2:$Y$402)),1,1)</f>
        <v>100</v>
      </c>
      <c r="F8111">
        <f ca="1">OFFSET(transit!$A$2:$Y$402,TRUNC((ROW()-ROW($F$2))/COLUMNS(transit!$A$2:$Y$402)),MOD(ROW()-ROW($F$2),COLUMNS(transit!$A$2:$Y$402)),1,1)</f>
        <v>12</v>
      </c>
      <c r="G8111">
        <f ca="1">OFFSET(drive!$A$2:$Y$402,TRUNC((ROW()-ROW($G$2))/COLUMNS(drive!$A$2:$Y$402)),MOD(ROW()-ROW($G$2),COLUMNS(drive!$A$2:$Y$402)),1,1)</f>
        <v>8</v>
      </c>
      <c r="H8111" s="5">
        <f ca="1">(VLOOKUP($B8111,weights!$A$2:$R$6,4))*VLOOKUP($B8111,weights!$A$2:$R$6,6)^C8111*(VLOOKUP($B8111,weights!$A$2:$R$6,15)*EXP(VLOOKUP($B8111,weights!$A$2:$R$6,11)*D8111)+VLOOKUP($B8111,weights!$A$2:$R$6,16)*EXP(VLOOKUP($B8111,weights!$A$2:$R$6,12)*E8111)+VLOOKUP($B8111,weights!$A$2:$R$6,17)*EXP(VLOOKUP($B8111,weights!$A$2:$R$6,13)*F8111)+VLOOKUP($B8111,weights!$A$2:$R$6,18)*EXP(VLOOKUP($B8111,weights!$A$2:$R$6,14)*G8111))</f>
        <v>2.9652035382263131</v>
      </c>
    </row>
    <row r="8112" spans="1:8" ht="12.75" x14ac:dyDescent="0.2">
      <c r="A8112">
        <f t="shared" si="0"/>
        <v>325</v>
      </c>
      <c r="B8112" t="str">
        <f t="shared" ref="B8112:C8112" si="8086">B8087</f>
        <v>supermarket</v>
      </c>
      <c r="C8112">
        <f t="shared" si="8086"/>
        <v>0</v>
      </c>
      <c r="D8112">
        <f ca="1">OFFSET(walk!$A$2:$Y$402,TRUNC((ROW()-ROW($D$2))/COLUMNS(walk!$A$2:$Y$402)),MOD(ROW()-ROW($D$2),COLUMNS(walk!$A$2:$Y$402)),1,1)</f>
        <v>33</v>
      </c>
      <c r="E8112">
        <f ca="1">OFFSET(bike!$A$2:$Y$402,TRUNC((ROW()-ROW($E$2))/COLUMNS(bike!$A$2:$Y$402)),MOD(ROW()-ROW($E$2),COLUMNS(bike!$A$2:$Y$402)),1,1)</f>
        <v>14</v>
      </c>
      <c r="F8112">
        <f ca="1">OFFSET(transit!$A$2:$Y$402,TRUNC((ROW()-ROW($F$2))/COLUMNS(transit!$A$2:$Y$402)),MOD(ROW()-ROW($F$2),COLUMNS(transit!$A$2:$Y$402)),1,1)</f>
        <v>21</v>
      </c>
      <c r="G8112">
        <f ca="1">OFFSET(drive!$A$2:$Y$402,TRUNC((ROW()-ROW($G$2))/COLUMNS(drive!$A$2:$Y$402)),MOD(ROW()-ROW($G$2),COLUMNS(drive!$A$2:$Y$402)),1,1)</f>
        <v>8</v>
      </c>
      <c r="H8112" s="5">
        <f ca="1">(VLOOKUP($B8112,weights!$A$2:$R$6,4))*VLOOKUP($B8112,weights!$A$2:$R$6,6)^C8112*(VLOOKUP($B8112,weights!$A$2:$R$6,15)*EXP(VLOOKUP($B8112,weights!$A$2:$R$6,11)*D8112)+VLOOKUP($B8112,weights!$A$2:$R$6,16)*EXP(VLOOKUP($B8112,weights!$A$2:$R$6,12)*E8112)+VLOOKUP($B8112,weights!$A$2:$R$6,17)*EXP(VLOOKUP($B8112,weights!$A$2:$R$6,13)*F8112)+VLOOKUP($B8112,weights!$A$2:$R$6,18)*EXP(VLOOKUP($B8112,weights!$A$2:$R$6,14)*G8112))</f>
        <v>3.5548299551554585</v>
      </c>
    </row>
    <row r="8113" spans="1:8" ht="12.75" x14ac:dyDescent="0.2">
      <c r="A8113">
        <f t="shared" si="0"/>
        <v>325</v>
      </c>
      <c r="B8113" t="str">
        <f t="shared" ref="B8113:C8113" si="8087">B8088</f>
        <v>supermarket</v>
      </c>
      <c r="C8113">
        <f t="shared" si="8087"/>
        <v>1</v>
      </c>
      <c r="D8113">
        <f ca="1">OFFSET(walk!$A$2:$Y$402,TRUNC((ROW()-ROW($D$2))/COLUMNS(walk!$A$2:$Y$402)),MOD(ROW()-ROW($D$2),COLUMNS(walk!$A$2:$Y$402)),1,1)</f>
        <v>46</v>
      </c>
      <c r="E8113">
        <f ca="1">OFFSET(bike!$A$2:$Y$402,TRUNC((ROW()-ROW($E$2))/COLUMNS(bike!$A$2:$Y$402)),MOD(ROW()-ROW($E$2),COLUMNS(bike!$A$2:$Y$402)),1,1)</f>
        <v>15</v>
      </c>
      <c r="F8113">
        <f ca="1">OFFSET(transit!$A$2:$Y$402,TRUNC((ROW()-ROW($F$2))/COLUMNS(transit!$A$2:$Y$402)),MOD(ROW()-ROW($F$2),COLUMNS(transit!$A$2:$Y$402)),1,1)</f>
        <v>26</v>
      </c>
      <c r="G8113">
        <f ca="1">OFFSET(drive!$A$2:$Y$402,TRUNC((ROW()-ROW($G$2))/COLUMNS(drive!$A$2:$Y$402)),MOD(ROW()-ROW($G$2),COLUMNS(drive!$A$2:$Y$402)),1,1)</f>
        <v>9</v>
      </c>
      <c r="H8113" s="5">
        <f ca="1">(VLOOKUP($B8113,weights!$A$2:$R$6,4))*VLOOKUP($B8113,weights!$A$2:$R$6,6)^C8113*(VLOOKUP($B8113,weights!$A$2:$R$6,15)*EXP(VLOOKUP($B8113,weights!$A$2:$R$6,11)*D8113)+VLOOKUP($B8113,weights!$A$2:$R$6,16)*EXP(VLOOKUP($B8113,weights!$A$2:$R$6,12)*E8113)+VLOOKUP($B8113,weights!$A$2:$R$6,17)*EXP(VLOOKUP($B8113,weights!$A$2:$R$6,13)*F8113)+VLOOKUP($B8113,weights!$A$2:$R$6,18)*EXP(VLOOKUP($B8113,weights!$A$2:$R$6,14)*G8113))</f>
        <v>1.6382391119165169</v>
      </c>
    </row>
    <row r="8114" spans="1:8" ht="12.75" x14ac:dyDescent="0.2">
      <c r="A8114">
        <f t="shared" si="0"/>
        <v>325</v>
      </c>
      <c r="B8114" t="str">
        <f t="shared" ref="B8114:C8114" si="8088">B8089</f>
        <v>supermarket</v>
      </c>
      <c r="C8114">
        <f t="shared" si="8088"/>
        <v>2</v>
      </c>
      <c r="D8114">
        <f ca="1">OFFSET(walk!$A$2:$Y$402,TRUNC((ROW()-ROW($D$2))/COLUMNS(walk!$A$2:$Y$402)),MOD(ROW()-ROW($D$2),COLUMNS(walk!$A$2:$Y$402)),1,1)</f>
        <v>51</v>
      </c>
      <c r="E8114">
        <f ca="1">OFFSET(bike!$A$2:$Y$402,TRUNC((ROW()-ROW($E$2))/COLUMNS(bike!$A$2:$Y$402)),MOD(ROW()-ROW($E$2),COLUMNS(bike!$A$2:$Y$402)),1,1)</f>
        <v>16</v>
      </c>
      <c r="F8114">
        <f ca="1">OFFSET(transit!$A$2:$Y$402,TRUNC((ROW()-ROW($F$2))/COLUMNS(transit!$A$2:$Y$402)),MOD(ROW()-ROW($F$2),COLUMNS(transit!$A$2:$Y$402)),1,1)</f>
        <v>27</v>
      </c>
      <c r="G8114">
        <f ca="1">OFFSET(drive!$A$2:$Y$402,TRUNC((ROW()-ROW($G$2))/COLUMNS(drive!$A$2:$Y$402)),MOD(ROW()-ROW($G$2),COLUMNS(drive!$A$2:$Y$402)),1,1)</f>
        <v>12</v>
      </c>
      <c r="H8114" s="5">
        <f ca="1">(VLOOKUP($B8114,weights!$A$2:$R$6,4))*VLOOKUP($B8114,weights!$A$2:$R$6,6)^C8114*(VLOOKUP($B8114,weights!$A$2:$R$6,15)*EXP(VLOOKUP($B8114,weights!$A$2:$R$6,11)*D8114)+VLOOKUP($B8114,weights!$A$2:$R$6,16)*EXP(VLOOKUP($B8114,weights!$A$2:$R$6,12)*E8114)+VLOOKUP($B8114,weights!$A$2:$R$6,17)*EXP(VLOOKUP($B8114,weights!$A$2:$R$6,13)*F8114)+VLOOKUP($B8114,weights!$A$2:$R$6,18)*EXP(VLOOKUP($B8114,weights!$A$2:$R$6,14)*G8114))</f>
        <v>0.53741858388268193</v>
      </c>
    </row>
    <row r="8115" spans="1:8" ht="12.75" x14ac:dyDescent="0.2">
      <c r="A8115">
        <f t="shared" si="0"/>
        <v>325</v>
      </c>
      <c r="B8115" t="str">
        <f t="shared" ref="B8115:C8115" si="8089">B8090</f>
        <v>supermarket</v>
      </c>
      <c r="C8115">
        <f t="shared" si="8089"/>
        <v>3</v>
      </c>
      <c r="D8115">
        <f ca="1">OFFSET(walk!$A$2:$Y$402,TRUNC((ROW()-ROW($D$2))/COLUMNS(walk!$A$2:$Y$402)),MOD(ROW()-ROW($D$2),COLUMNS(walk!$A$2:$Y$402)),1,1)</f>
        <v>58</v>
      </c>
      <c r="E8115">
        <f ca="1">OFFSET(bike!$A$2:$Y$402,TRUNC((ROW()-ROW($E$2))/COLUMNS(bike!$A$2:$Y$402)),MOD(ROW()-ROW($E$2),COLUMNS(bike!$A$2:$Y$402)),1,1)</f>
        <v>20</v>
      </c>
      <c r="F8115">
        <f ca="1">OFFSET(transit!$A$2:$Y$402,TRUNC((ROW()-ROW($F$2))/COLUMNS(transit!$A$2:$Y$402)),MOD(ROW()-ROW($F$2),COLUMNS(transit!$A$2:$Y$402)),1,1)</f>
        <v>34</v>
      </c>
      <c r="G8115">
        <f ca="1">OFFSET(drive!$A$2:$Y$402,TRUNC((ROW()-ROW($G$2))/COLUMNS(drive!$A$2:$Y$402)),MOD(ROW()-ROW($G$2),COLUMNS(drive!$A$2:$Y$402)),1,1)</f>
        <v>13</v>
      </c>
      <c r="H8115" s="5">
        <f ca="1">(VLOOKUP($B8115,weights!$A$2:$R$6,4))*VLOOKUP($B8115,weights!$A$2:$R$6,6)^C8115*(VLOOKUP($B8115,weights!$A$2:$R$6,15)*EXP(VLOOKUP($B8115,weights!$A$2:$R$6,11)*D8115)+VLOOKUP($B8115,weights!$A$2:$R$6,16)*EXP(VLOOKUP($B8115,weights!$A$2:$R$6,12)*E8115)+VLOOKUP($B8115,weights!$A$2:$R$6,17)*EXP(VLOOKUP($B8115,weights!$A$2:$R$6,13)*F8115)+VLOOKUP($B8115,weights!$A$2:$R$6,18)*EXP(VLOOKUP($B8115,weights!$A$2:$R$6,14)*G8115))</f>
        <v>0.23627277353070908</v>
      </c>
    </row>
    <row r="8116" spans="1:8" ht="12.75" x14ac:dyDescent="0.2">
      <c r="A8116">
        <f t="shared" si="0"/>
        <v>325</v>
      </c>
      <c r="B8116" t="str">
        <f t="shared" ref="B8116:C8116" si="8090">B8091</f>
        <v>supermarket</v>
      </c>
      <c r="C8116">
        <f t="shared" si="8090"/>
        <v>4</v>
      </c>
      <c r="D8116">
        <f ca="1">OFFSET(walk!$A$2:$Y$402,TRUNC((ROW()-ROW($D$2))/COLUMNS(walk!$A$2:$Y$402)),MOD(ROW()-ROW($D$2),COLUMNS(walk!$A$2:$Y$402)),1,1)</f>
        <v>74</v>
      </c>
      <c r="E8116">
        <f ca="1">OFFSET(bike!$A$2:$Y$402,TRUNC((ROW()-ROW($E$2))/COLUMNS(bike!$A$2:$Y$402)),MOD(ROW()-ROW($E$2),COLUMNS(bike!$A$2:$Y$402)),1,1)</f>
        <v>23</v>
      </c>
      <c r="F8116">
        <f ca="1">OFFSET(transit!$A$2:$Y$402,TRUNC((ROW()-ROW($F$2))/COLUMNS(transit!$A$2:$Y$402)),MOD(ROW()-ROW($F$2),COLUMNS(transit!$A$2:$Y$402)),1,1)</f>
        <v>38</v>
      </c>
      <c r="G8116">
        <f ca="1">OFFSET(drive!$A$2:$Y$402,TRUNC((ROW()-ROW($G$2))/COLUMNS(drive!$A$2:$Y$402)),MOD(ROW()-ROW($G$2),COLUMNS(drive!$A$2:$Y$402)),1,1)</f>
        <v>14</v>
      </c>
      <c r="H8116" s="5">
        <f ca="1">(VLOOKUP($B8116,weights!$A$2:$R$6,4))*VLOOKUP($B8116,weights!$A$2:$R$6,6)^C8116*(VLOOKUP($B8116,weights!$A$2:$R$6,15)*EXP(VLOOKUP($B8116,weights!$A$2:$R$6,11)*D8116)+VLOOKUP($B8116,weights!$A$2:$R$6,16)*EXP(VLOOKUP($B8116,weights!$A$2:$R$6,12)*E8116)+VLOOKUP($B8116,weights!$A$2:$R$6,17)*EXP(VLOOKUP($B8116,weights!$A$2:$R$6,13)*F8116)+VLOOKUP($B8116,weights!$A$2:$R$6,18)*EXP(VLOOKUP($B8116,weights!$A$2:$R$6,14)*G8116))</f>
        <v>0.1109450699555645</v>
      </c>
    </row>
    <row r="8117" spans="1:8" ht="12.75" x14ac:dyDescent="0.2">
      <c r="A8117">
        <f t="shared" si="0"/>
        <v>325</v>
      </c>
      <c r="B8117" t="str">
        <f t="shared" ref="B8117:C8117" si="8091">B8092</f>
        <v>store</v>
      </c>
      <c r="C8117">
        <f t="shared" si="8091"/>
        <v>0</v>
      </c>
      <c r="D8117">
        <f ca="1">OFFSET(walk!$A$2:$Y$402,TRUNC((ROW()-ROW($D$2))/COLUMNS(walk!$A$2:$Y$402)),MOD(ROW()-ROW($D$2),COLUMNS(walk!$A$2:$Y$402)),1,1)</f>
        <v>3</v>
      </c>
      <c r="E8117">
        <f ca="1">OFFSET(bike!$A$2:$Y$402,TRUNC((ROW()-ROW($E$2))/COLUMNS(bike!$A$2:$Y$402)),MOD(ROW()-ROW($E$2),COLUMNS(bike!$A$2:$Y$402)),1,1)</f>
        <v>1</v>
      </c>
      <c r="F8117">
        <f ca="1">OFFSET(transit!$A$2:$Y$402,TRUNC((ROW()-ROW($F$2))/COLUMNS(transit!$A$2:$Y$402)),MOD(ROW()-ROW($F$2),COLUMNS(transit!$A$2:$Y$402)),1,1)</f>
        <v>3</v>
      </c>
      <c r="G8117">
        <f ca="1">OFFSET(drive!$A$2:$Y$402,TRUNC((ROW()-ROW($G$2))/COLUMNS(drive!$A$2:$Y$402)),MOD(ROW()-ROW($G$2),COLUMNS(drive!$A$2:$Y$402)),1,1)</f>
        <v>1</v>
      </c>
      <c r="H8117" s="5">
        <f ca="1">(VLOOKUP($B8117,weights!$A$2:$R$6,4))*VLOOKUP($B8117,weights!$A$2:$R$6,6)^C8117*(VLOOKUP($B8117,weights!$A$2:$R$6,15)*EXP(VLOOKUP($B8117,weights!$A$2:$R$6,11)*D8117)+VLOOKUP($B8117,weights!$A$2:$R$6,16)*EXP(VLOOKUP($B8117,weights!$A$2:$R$6,12)*E8117)+VLOOKUP($B8117,weights!$A$2:$R$6,17)*EXP(VLOOKUP($B8117,weights!$A$2:$R$6,13)*F8117)+VLOOKUP($B8117,weights!$A$2:$R$6,18)*EXP(VLOOKUP($B8117,weights!$A$2:$R$6,14)*G8117))</f>
        <v>24.807341495576125</v>
      </c>
    </row>
    <row r="8118" spans="1:8" ht="12.75" x14ac:dyDescent="0.2">
      <c r="A8118">
        <f t="shared" si="0"/>
        <v>325</v>
      </c>
      <c r="B8118" t="str">
        <f t="shared" ref="B8118:C8118" si="8092">B8093</f>
        <v>store</v>
      </c>
      <c r="C8118">
        <f t="shared" si="8092"/>
        <v>1</v>
      </c>
      <c r="D8118">
        <f ca="1">OFFSET(walk!$A$2:$Y$402,TRUNC((ROW()-ROW($D$2))/COLUMNS(walk!$A$2:$Y$402)),MOD(ROW()-ROW($D$2),COLUMNS(walk!$A$2:$Y$402)),1,1)</f>
        <v>6</v>
      </c>
      <c r="E8118">
        <f ca="1">OFFSET(bike!$A$2:$Y$402,TRUNC((ROW()-ROW($E$2))/COLUMNS(bike!$A$2:$Y$402)),MOD(ROW()-ROW($E$2),COLUMNS(bike!$A$2:$Y$402)),1,1)</f>
        <v>2</v>
      </c>
      <c r="F8118">
        <f ca="1">OFFSET(transit!$A$2:$Y$402,TRUNC((ROW()-ROW($F$2))/COLUMNS(transit!$A$2:$Y$402)),MOD(ROW()-ROW($F$2),COLUMNS(transit!$A$2:$Y$402)),1,1)</f>
        <v>6</v>
      </c>
      <c r="G8118">
        <f ca="1">OFFSET(drive!$A$2:$Y$402,TRUNC((ROW()-ROW($G$2))/COLUMNS(drive!$A$2:$Y$402)),MOD(ROW()-ROW($G$2),COLUMNS(drive!$A$2:$Y$402)),1,1)</f>
        <v>2</v>
      </c>
      <c r="H8118" s="5">
        <f ca="1">(VLOOKUP($B8118,weights!$A$2:$R$6,4))*VLOOKUP($B8118,weights!$A$2:$R$6,6)^C8118*(VLOOKUP($B8118,weights!$A$2:$R$6,15)*EXP(VLOOKUP($B8118,weights!$A$2:$R$6,11)*D8118)+VLOOKUP($B8118,weights!$A$2:$R$6,16)*EXP(VLOOKUP($B8118,weights!$A$2:$R$6,12)*E8118)+VLOOKUP($B8118,weights!$A$2:$R$6,17)*EXP(VLOOKUP($B8118,weights!$A$2:$R$6,13)*F8118)+VLOOKUP($B8118,weights!$A$2:$R$6,18)*EXP(VLOOKUP($B8118,weights!$A$2:$R$6,14)*G8118))</f>
        <v>9.8065348736126552</v>
      </c>
    </row>
    <row r="8119" spans="1:8" ht="12.75" x14ac:dyDescent="0.2">
      <c r="A8119">
        <f t="shared" si="0"/>
        <v>325</v>
      </c>
      <c r="B8119" t="str">
        <f t="shared" ref="B8119:C8119" si="8093">B8094</f>
        <v>store</v>
      </c>
      <c r="C8119">
        <f t="shared" si="8093"/>
        <v>2</v>
      </c>
      <c r="D8119">
        <f ca="1">OFFSET(walk!$A$2:$Y$402,TRUNC((ROW()-ROW($D$2))/COLUMNS(walk!$A$2:$Y$402)),MOD(ROW()-ROW($D$2),COLUMNS(walk!$A$2:$Y$402)),1,1)</f>
        <v>7</v>
      </c>
      <c r="E8119">
        <f ca="1">OFFSET(bike!$A$2:$Y$402,TRUNC((ROW()-ROW($E$2))/COLUMNS(bike!$A$2:$Y$402)),MOD(ROW()-ROW($E$2),COLUMNS(bike!$A$2:$Y$402)),1,1)</f>
        <v>2</v>
      </c>
      <c r="F8119">
        <f ca="1">OFFSET(transit!$A$2:$Y$402,TRUNC((ROW()-ROW($F$2))/COLUMNS(transit!$A$2:$Y$402)),MOD(ROW()-ROW($F$2),COLUMNS(transit!$A$2:$Y$402)),1,1)</f>
        <v>7</v>
      </c>
      <c r="G8119">
        <f ca="1">OFFSET(drive!$A$2:$Y$402,TRUNC((ROW()-ROW($G$2))/COLUMNS(drive!$A$2:$Y$402)),MOD(ROW()-ROW($G$2),COLUMNS(drive!$A$2:$Y$402)),1,1)</f>
        <v>2</v>
      </c>
      <c r="H8119" s="5">
        <f ca="1">(VLOOKUP($B8119,weights!$A$2:$R$6,4))*VLOOKUP($B8119,weights!$A$2:$R$6,6)^C8119*(VLOOKUP($B8119,weights!$A$2:$R$6,15)*EXP(VLOOKUP($B8119,weights!$A$2:$R$6,11)*D8119)+VLOOKUP($B8119,weights!$A$2:$R$6,16)*EXP(VLOOKUP($B8119,weights!$A$2:$R$6,12)*E8119)+VLOOKUP($B8119,weights!$A$2:$R$6,17)*EXP(VLOOKUP($B8119,weights!$A$2:$R$6,13)*F8119)+VLOOKUP($B8119,weights!$A$2:$R$6,18)*EXP(VLOOKUP($B8119,weights!$A$2:$R$6,14)*G8119))</f>
        <v>6.2253139731581051</v>
      </c>
    </row>
    <row r="8120" spans="1:8" ht="12.75" x14ac:dyDescent="0.2">
      <c r="A8120">
        <f t="shared" si="0"/>
        <v>325</v>
      </c>
      <c r="B8120" t="str">
        <f t="shared" ref="B8120:C8120" si="8094">B8095</f>
        <v>store</v>
      </c>
      <c r="C8120">
        <f t="shared" si="8094"/>
        <v>3</v>
      </c>
      <c r="D8120">
        <f ca="1">OFFSET(walk!$A$2:$Y$402,TRUNC((ROW()-ROW($D$2))/COLUMNS(walk!$A$2:$Y$402)),MOD(ROW()-ROW($D$2),COLUMNS(walk!$A$2:$Y$402)),1,1)</f>
        <v>9</v>
      </c>
      <c r="E8120">
        <f ca="1">OFFSET(bike!$A$2:$Y$402,TRUNC((ROW()-ROW($E$2))/COLUMNS(bike!$A$2:$Y$402)),MOD(ROW()-ROW($E$2),COLUMNS(bike!$A$2:$Y$402)),1,1)</f>
        <v>3</v>
      </c>
      <c r="F8120">
        <f ca="1">OFFSET(transit!$A$2:$Y$402,TRUNC((ROW()-ROW($F$2))/COLUMNS(transit!$A$2:$Y$402)),MOD(ROW()-ROW($F$2),COLUMNS(transit!$A$2:$Y$402)),1,1)</f>
        <v>9</v>
      </c>
      <c r="G8120">
        <f ca="1">OFFSET(drive!$A$2:$Y$402,TRUNC((ROW()-ROW($G$2))/COLUMNS(drive!$A$2:$Y$402)),MOD(ROW()-ROW($G$2),COLUMNS(drive!$A$2:$Y$402)),1,1)</f>
        <v>2</v>
      </c>
      <c r="H8120" s="5">
        <f ca="1">(VLOOKUP($B8120,weights!$A$2:$R$6,4))*VLOOKUP($B8120,weights!$A$2:$R$6,6)^C8120*(VLOOKUP($B8120,weights!$A$2:$R$6,15)*EXP(VLOOKUP($B8120,weights!$A$2:$R$6,11)*D8120)+VLOOKUP($B8120,weights!$A$2:$R$6,16)*EXP(VLOOKUP($B8120,weights!$A$2:$R$6,12)*E8120)+VLOOKUP($B8120,weights!$A$2:$R$6,17)*EXP(VLOOKUP($B8120,weights!$A$2:$R$6,13)*F8120)+VLOOKUP($B8120,weights!$A$2:$R$6,18)*EXP(VLOOKUP($B8120,weights!$A$2:$R$6,14)*G8120))</f>
        <v>3.3003321509507231</v>
      </c>
    </row>
    <row r="8121" spans="1:8" ht="12.75" x14ac:dyDescent="0.2">
      <c r="A8121">
        <f t="shared" si="0"/>
        <v>325</v>
      </c>
      <c r="B8121" t="str">
        <f t="shared" ref="B8121:C8121" si="8095">B8096</f>
        <v>store</v>
      </c>
      <c r="C8121">
        <f t="shared" si="8095"/>
        <v>4</v>
      </c>
      <c r="D8121">
        <f ca="1">OFFSET(walk!$A$2:$Y$402,TRUNC((ROW()-ROW($D$2))/COLUMNS(walk!$A$2:$Y$402)),MOD(ROW()-ROW($D$2),COLUMNS(walk!$A$2:$Y$402)),1,1)</f>
        <v>11</v>
      </c>
      <c r="E8121">
        <f ca="1">OFFSET(bike!$A$2:$Y$402,TRUNC((ROW()-ROW($E$2))/COLUMNS(bike!$A$2:$Y$402)),MOD(ROW()-ROW($E$2),COLUMNS(bike!$A$2:$Y$402)),1,1)</f>
        <v>4</v>
      </c>
      <c r="F8121">
        <f ca="1">OFFSET(transit!$A$2:$Y$402,TRUNC((ROW()-ROW($F$2))/COLUMNS(transit!$A$2:$Y$402)),MOD(ROW()-ROW($F$2),COLUMNS(transit!$A$2:$Y$402)),1,1)</f>
        <v>10</v>
      </c>
      <c r="G8121">
        <f ca="1">OFFSET(drive!$A$2:$Y$402,TRUNC((ROW()-ROW($G$2))/COLUMNS(drive!$A$2:$Y$402)),MOD(ROW()-ROW($G$2),COLUMNS(drive!$A$2:$Y$402)),1,1)</f>
        <v>3</v>
      </c>
      <c r="H8121" s="5">
        <f ca="1">(VLOOKUP($B8121,weights!$A$2:$R$6,4))*VLOOKUP($B8121,weights!$A$2:$R$6,6)^C8121*(VLOOKUP($B8121,weights!$A$2:$R$6,15)*EXP(VLOOKUP($B8121,weights!$A$2:$R$6,11)*D8121)+VLOOKUP($B8121,weights!$A$2:$R$6,16)*EXP(VLOOKUP($B8121,weights!$A$2:$R$6,12)*E8121)+VLOOKUP($B8121,weights!$A$2:$R$6,17)*EXP(VLOOKUP($B8121,weights!$A$2:$R$6,13)*F8121)+VLOOKUP($B8121,weights!$A$2:$R$6,18)*EXP(VLOOKUP($B8121,weights!$A$2:$R$6,14)*G8121))</f>
        <v>1.5535393490019831</v>
      </c>
    </row>
    <row r="8122" spans="1:8" ht="12.75" x14ac:dyDescent="0.2">
      <c r="A8122">
        <f t="shared" si="0"/>
        <v>325</v>
      </c>
      <c r="B8122" t="str">
        <f t="shared" ref="B8122:C8122" si="8096">B8097</f>
        <v>pharmacy</v>
      </c>
      <c r="C8122">
        <f t="shared" si="8096"/>
        <v>0</v>
      </c>
      <c r="D8122">
        <f ca="1">OFFSET(walk!$A$2:$Y$402,TRUNC((ROW()-ROW($D$2))/COLUMNS(walk!$A$2:$Y$402)),MOD(ROW()-ROW($D$2),COLUMNS(walk!$A$2:$Y$402)),1,1)</f>
        <v>9</v>
      </c>
      <c r="E8122">
        <f ca="1">OFFSET(bike!$A$2:$Y$402,TRUNC((ROW()-ROW($E$2))/COLUMNS(bike!$A$2:$Y$402)),MOD(ROW()-ROW($E$2),COLUMNS(bike!$A$2:$Y$402)),1,1)</f>
        <v>4</v>
      </c>
      <c r="F8122">
        <f ca="1">OFFSET(transit!$A$2:$Y$402,TRUNC((ROW()-ROW($F$2))/COLUMNS(transit!$A$2:$Y$402)),MOD(ROW()-ROW($F$2),COLUMNS(transit!$A$2:$Y$402)),1,1)</f>
        <v>9</v>
      </c>
      <c r="G8122">
        <f ca="1">OFFSET(drive!$A$2:$Y$402,TRUNC((ROW()-ROW($G$2))/COLUMNS(drive!$A$2:$Y$402)),MOD(ROW()-ROW($G$2),COLUMNS(drive!$A$2:$Y$402)),1,1)</f>
        <v>3</v>
      </c>
      <c r="H8122" s="5">
        <f ca="1">(VLOOKUP($B8122,weights!$A$2:$R$6,4))*VLOOKUP($B8122,weights!$A$2:$R$6,6)^C8122*(VLOOKUP($B8122,weights!$A$2:$R$6,15)*EXP(VLOOKUP($B8122,weights!$A$2:$R$6,11)*D8122)+VLOOKUP($B8122,weights!$A$2:$R$6,16)*EXP(VLOOKUP($B8122,weights!$A$2:$R$6,12)*E8122)+VLOOKUP($B8122,weights!$A$2:$R$6,17)*EXP(VLOOKUP($B8122,weights!$A$2:$R$6,13)*F8122)+VLOOKUP($B8122,weights!$A$2:$R$6,18)*EXP(VLOOKUP($B8122,weights!$A$2:$R$6,14)*G8122))</f>
        <v>5.9307785889350555</v>
      </c>
    </row>
    <row r="8123" spans="1:8" ht="12.75" x14ac:dyDescent="0.2">
      <c r="A8123">
        <f t="shared" si="0"/>
        <v>325</v>
      </c>
      <c r="B8123" t="str">
        <f t="shared" ref="B8123:C8123" si="8097">B8098</f>
        <v>pharmacy</v>
      </c>
      <c r="C8123">
        <f t="shared" si="8097"/>
        <v>1</v>
      </c>
      <c r="D8123">
        <f ca="1">OFFSET(walk!$A$2:$Y$402,TRUNC((ROW()-ROW($D$2))/COLUMNS(walk!$A$2:$Y$402)),MOD(ROW()-ROW($D$2),COLUMNS(walk!$A$2:$Y$402)),1,1)</f>
        <v>9</v>
      </c>
      <c r="E8123">
        <f ca="1">OFFSET(bike!$A$2:$Y$402,TRUNC((ROW()-ROW($E$2))/COLUMNS(bike!$A$2:$Y$402)),MOD(ROW()-ROW($E$2),COLUMNS(bike!$A$2:$Y$402)),1,1)</f>
        <v>4</v>
      </c>
      <c r="F8123">
        <f ca="1">OFFSET(transit!$A$2:$Y$402,TRUNC((ROW()-ROW($F$2))/COLUMNS(transit!$A$2:$Y$402)),MOD(ROW()-ROW($F$2),COLUMNS(transit!$A$2:$Y$402)),1,1)</f>
        <v>9</v>
      </c>
      <c r="G8123">
        <f ca="1">OFFSET(drive!$A$2:$Y$402,TRUNC((ROW()-ROW($G$2))/COLUMNS(drive!$A$2:$Y$402)),MOD(ROW()-ROW($G$2),COLUMNS(drive!$A$2:$Y$402)),1,1)</f>
        <v>3</v>
      </c>
      <c r="H8123" s="5">
        <f ca="1">(VLOOKUP($B8123,weights!$A$2:$R$6,4))*VLOOKUP($B8123,weights!$A$2:$R$6,6)^C8123*(VLOOKUP($B8123,weights!$A$2:$R$6,15)*EXP(VLOOKUP($B8123,weights!$A$2:$R$6,11)*D8123)+VLOOKUP($B8123,weights!$A$2:$R$6,16)*EXP(VLOOKUP($B8123,weights!$A$2:$R$6,12)*E8123)+VLOOKUP($B8123,weights!$A$2:$R$6,17)*EXP(VLOOKUP($B8123,weights!$A$2:$R$6,13)*F8123)+VLOOKUP($B8123,weights!$A$2:$R$6,18)*EXP(VLOOKUP($B8123,weights!$A$2:$R$6,14)*G8123))</f>
        <v>2.8555600613391006</v>
      </c>
    </row>
    <row r="8124" spans="1:8" ht="12.75" x14ac:dyDescent="0.2">
      <c r="A8124">
        <f t="shared" si="0"/>
        <v>325</v>
      </c>
      <c r="B8124" t="str">
        <f t="shared" ref="B8124:C8124" si="8098">B8099</f>
        <v>pharmacy</v>
      </c>
      <c r="C8124">
        <f t="shared" si="8098"/>
        <v>2</v>
      </c>
      <c r="D8124">
        <f ca="1">OFFSET(walk!$A$2:$Y$402,TRUNC((ROW()-ROW($D$2))/COLUMNS(walk!$A$2:$Y$402)),MOD(ROW()-ROW($D$2),COLUMNS(walk!$A$2:$Y$402)),1,1)</f>
        <v>15</v>
      </c>
      <c r="E8124">
        <f ca="1">OFFSET(bike!$A$2:$Y$402,TRUNC((ROW()-ROW($E$2))/COLUMNS(bike!$A$2:$Y$402)),MOD(ROW()-ROW($E$2),COLUMNS(bike!$A$2:$Y$402)),1,1)</f>
        <v>4</v>
      </c>
      <c r="F8124">
        <f ca="1">OFFSET(transit!$A$2:$Y$402,TRUNC((ROW()-ROW($F$2))/COLUMNS(transit!$A$2:$Y$402)),MOD(ROW()-ROW($F$2),COLUMNS(transit!$A$2:$Y$402)),1,1)</f>
        <v>15</v>
      </c>
      <c r="G8124">
        <f ca="1">OFFSET(drive!$A$2:$Y$402,TRUNC((ROW()-ROW($G$2))/COLUMNS(drive!$A$2:$Y$402)),MOD(ROW()-ROW($G$2),COLUMNS(drive!$A$2:$Y$402)),1,1)</f>
        <v>3</v>
      </c>
      <c r="H8124" s="5">
        <f ca="1">(VLOOKUP($B8124,weights!$A$2:$R$6,4))*VLOOKUP($B8124,weights!$A$2:$R$6,6)^C8124*(VLOOKUP($B8124,weights!$A$2:$R$6,15)*EXP(VLOOKUP($B8124,weights!$A$2:$R$6,11)*D8124)+VLOOKUP($B8124,weights!$A$2:$R$6,16)*EXP(VLOOKUP($B8124,weights!$A$2:$R$6,12)*E8124)+VLOOKUP($B8124,weights!$A$2:$R$6,17)*EXP(VLOOKUP($B8124,weights!$A$2:$R$6,13)*F8124)+VLOOKUP($B8124,weights!$A$2:$R$6,18)*EXP(VLOOKUP($B8124,weights!$A$2:$R$6,14)*G8124))</f>
        <v>1.1414435577420159</v>
      </c>
    </row>
    <row r="8125" spans="1:8" ht="12.75" x14ac:dyDescent="0.2">
      <c r="A8125">
        <f t="shared" si="0"/>
        <v>325</v>
      </c>
      <c r="B8125" t="str">
        <f t="shared" ref="B8125:C8125" si="8099">B8100</f>
        <v>bank</v>
      </c>
      <c r="C8125">
        <f t="shared" si="8099"/>
        <v>0</v>
      </c>
      <c r="D8125">
        <f ca="1">OFFSET(walk!$A$2:$Y$402,TRUNC((ROW()-ROW($D$2))/COLUMNS(walk!$A$2:$Y$402)),MOD(ROW()-ROW($D$2),COLUMNS(walk!$A$2:$Y$402)),1,1)</f>
        <v>20</v>
      </c>
      <c r="E8125">
        <f ca="1">OFFSET(bike!$A$2:$Y$402,TRUNC((ROW()-ROW($E$2))/COLUMNS(bike!$A$2:$Y$402)),MOD(ROW()-ROW($E$2),COLUMNS(bike!$A$2:$Y$402)),1,1)</f>
        <v>8</v>
      </c>
      <c r="F8125">
        <f ca="1">OFFSET(transit!$A$2:$Y$402,TRUNC((ROW()-ROW($F$2))/COLUMNS(transit!$A$2:$Y$402)),MOD(ROW()-ROW($F$2),COLUMNS(transit!$A$2:$Y$402)),1,1)</f>
        <v>14</v>
      </c>
      <c r="G8125">
        <f ca="1">OFFSET(drive!$A$2:$Y$402,TRUNC((ROW()-ROW($G$2))/COLUMNS(drive!$A$2:$Y$402)),MOD(ROW()-ROW($G$2),COLUMNS(drive!$A$2:$Y$402)),1,1)</f>
        <v>6</v>
      </c>
      <c r="H8125" s="5">
        <f ca="1">(VLOOKUP($B8125,weights!$A$2:$R$6,4))*VLOOKUP($B8125,weights!$A$2:$R$6,6)^C8125*(VLOOKUP($B8125,weights!$A$2:$R$6,15)*EXP(VLOOKUP($B8125,weights!$A$2:$R$6,11)*D8125)+VLOOKUP($B8125,weights!$A$2:$R$6,16)*EXP(VLOOKUP($B8125,weights!$A$2:$R$6,12)*E8125)+VLOOKUP($B8125,weights!$A$2:$R$6,17)*EXP(VLOOKUP($B8125,weights!$A$2:$R$6,13)*F8125)+VLOOKUP($B8125,weights!$A$2:$R$6,18)*EXP(VLOOKUP($B8125,weights!$A$2:$R$6,14)*G8125))</f>
        <v>2.5899579184426225</v>
      </c>
    </row>
    <row r="8126" spans="1:8" ht="12.75" x14ac:dyDescent="0.2">
      <c r="A8126">
        <f t="shared" si="0"/>
        <v>325</v>
      </c>
      <c r="B8126" t="str">
        <f t="shared" ref="B8126:C8126" si="8100">B8101</f>
        <v>bank</v>
      </c>
      <c r="C8126">
        <f t="shared" si="8100"/>
        <v>1</v>
      </c>
      <c r="D8126">
        <f ca="1">OFFSET(walk!$A$2:$Y$402,TRUNC((ROW()-ROW($D$2))/COLUMNS(walk!$A$2:$Y$402)),MOD(ROW()-ROW($D$2),COLUMNS(walk!$A$2:$Y$402)),1,1)</f>
        <v>46</v>
      </c>
      <c r="E8126">
        <f ca="1">OFFSET(bike!$A$2:$Y$402,TRUNC((ROW()-ROW($E$2))/COLUMNS(bike!$A$2:$Y$402)),MOD(ROW()-ROW($E$2),COLUMNS(bike!$A$2:$Y$402)),1,1)</f>
        <v>14</v>
      </c>
      <c r="F8126">
        <f ca="1">OFFSET(transit!$A$2:$Y$402,TRUNC((ROW()-ROW($F$2))/COLUMNS(transit!$A$2:$Y$402)),MOD(ROW()-ROW($F$2),COLUMNS(transit!$A$2:$Y$402)),1,1)</f>
        <v>36</v>
      </c>
      <c r="G8126">
        <f ca="1">OFFSET(drive!$A$2:$Y$402,TRUNC((ROW()-ROW($G$2))/COLUMNS(drive!$A$2:$Y$402)),MOD(ROW()-ROW($G$2),COLUMNS(drive!$A$2:$Y$402)),1,1)</f>
        <v>7</v>
      </c>
      <c r="H8126" s="5">
        <f ca="1">(VLOOKUP($B8126,weights!$A$2:$R$6,4))*VLOOKUP($B8126,weights!$A$2:$R$6,6)^C8126*(VLOOKUP($B8126,weights!$A$2:$R$6,15)*EXP(VLOOKUP($B8126,weights!$A$2:$R$6,11)*D8126)+VLOOKUP($B8126,weights!$A$2:$R$6,16)*EXP(VLOOKUP($B8126,weights!$A$2:$R$6,12)*E8126)+VLOOKUP($B8126,weights!$A$2:$R$6,17)*EXP(VLOOKUP($B8126,weights!$A$2:$R$6,13)*F8126)+VLOOKUP($B8126,weights!$A$2:$R$6,18)*EXP(VLOOKUP($B8126,weights!$A$2:$R$6,14)*G8126))</f>
        <v>0.52238680992175324</v>
      </c>
    </row>
    <row r="8127" spans="1:8" ht="12.75" x14ac:dyDescent="0.2">
      <c r="A8127">
        <f t="shared" si="0"/>
        <v>326</v>
      </c>
      <c r="B8127" t="str">
        <f t="shared" ref="B8127:C8127" si="8101">B8102</f>
        <v>restaurant</v>
      </c>
      <c r="C8127">
        <f t="shared" si="8101"/>
        <v>0</v>
      </c>
      <c r="D8127">
        <f ca="1">OFFSET(walk!$A$2:$Y$402,TRUNC((ROW()-ROW($D$2))/COLUMNS(walk!$A$2:$Y$402)),MOD(ROW()-ROW($D$2),COLUMNS(walk!$A$2:$Y$402)),1,1)</f>
        <v>8</v>
      </c>
      <c r="E8127">
        <f ca="1">OFFSET(bike!$A$2:$Y$402,TRUNC((ROW()-ROW($E$2))/COLUMNS(bike!$A$2:$Y$402)),MOD(ROW()-ROW($E$2),COLUMNS(bike!$A$2:$Y$402)),1,1)</f>
        <v>2</v>
      </c>
      <c r="F8127">
        <f ca="1">OFFSET(transit!$A$2:$Y$402,TRUNC((ROW()-ROW($F$2))/COLUMNS(transit!$A$2:$Y$402)),MOD(ROW()-ROW($F$2),COLUMNS(transit!$A$2:$Y$402)),1,1)</f>
        <v>3</v>
      </c>
      <c r="G8127">
        <f ca="1">OFFSET(drive!$A$2:$Y$402,TRUNC((ROW()-ROW($G$2))/COLUMNS(drive!$A$2:$Y$402)),MOD(ROW()-ROW($G$2),COLUMNS(drive!$A$2:$Y$402)),1,1)</f>
        <v>1</v>
      </c>
      <c r="H8127" s="5">
        <f ca="1">(VLOOKUP($B8127,weights!$A$2:$R$6,4))*VLOOKUP($B8127,weights!$A$2:$R$6,6)^C8127*(VLOOKUP($B8127,weights!$A$2:$R$6,15)*EXP(VLOOKUP($B8127,weights!$A$2:$R$6,11)*D8127)+VLOOKUP($B8127,weights!$A$2:$R$6,16)*EXP(VLOOKUP($B8127,weights!$A$2:$R$6,12)*E8127)+VLOOKUP($B8127,weights!$A$2:$R$6,17)*EXP(VLOOKUP($B8127,weights!$A$2:$R$6,13)*F8127)+VLOOKUP($B8127,weights!$A$2:$R$6,18)*EXP(VLOOKUP($B8127,weights!$A$2:$R$6,14)*G8127))</f>
        <v>38.028456115667446</v>
      </c>
    </row>
    <row r="8128" spans="1:8" ht="12.75" x14ac:dyDescent="0.2">
      <c r="A8128">
        <f t="shared" si="0"/>
        <v>326</v>
      </c>
      <c r="B8128" t="str">
        <f t="shared" ref="B8128:C8128" si="8102">B8103</f>
        <v>restaurant</v>
      </c>
      <c r="C8128">
        <f t="shared" si="8102"/>
        <v>1</v>
      </c>
      <c r="D8128">
        <f ca="1">OFFSET(walk!$A$2:$Y$402,TRUNC((ROW()-ROW($D$2))/COLUMNS(walk!$A$2:$Y$402)),MOD(ROW()-ROW($D$2),COLUMNS(walk!$A$2:$Y$402)),1,1)</f>
        <v>8</v>
      </c>
      <c r="E8128">
        <f ca="1">OFFSET(bike!$A$2:$Y$402,TRUNC((ROW()-ROW($E$2))/COLUMNS(bike!$A$2:$Y$402)),MOD(ROW()-ROW($E$2),COLUMNS(bike!$A$2:$Y$402)),1,1)</f>
        <v>2</v>
      </c>
      <c r="F8128">
        <f ca="1">OFFSET(transit!$A$2:$Y$402,TRUNC((ROW()-ROW($F$2))/COLUMNS(transit!$A$2:$Y$402)),MOD(ROW()-ROW($F$2),COLUMNS(transit!$A$2:$Y$402)),1,1)</f>
        <v>5</v>
      </c>
      <c r="G8128">
        <f ca="1">OFFSET(drive!$A$2:$Y$402,TRUNC((ROW()-ROW($G$2))/COLUMNS(drive!$A$2:$Y$402)),MOD(ROW()-ROW($G$2),COLUMNS(drive!$A$2:$Y$402)),1,1)</f>
        <v>1</v>
      </c>
      <c r="H8128" s="5">
        <f ca="1">(VLOOKUP($B8128,weights!$A$2:$R$6,4))*VLOOKUP($B8128,weights!$A$2:$R$6,6)^C8128*(VLOOKUP($B8128,weights!$A$2:$R$6,15)*EXP(VLOOKUP($B8128,weights!$A$2:$R$6,11)*D8128)+VLOOKUP($B8128,weights!$A$2:$R$6,16)*EXP(VLOOKUP($B8128,weights!$A$2:$R$6,12)*E8128)+VLOOKUP($B8128,weights!$A$2:$R$6,17)*EXP(VLOOKUP($B8128,weights!$A$2:$R$6,13)*F8128)+VLOOKUP($B8128,weights!$A$2:$R$6,18)*EXP(VLOOKUP($B8128,weights!$A$2:$R$6,14)*G8128))</f>
        <v>31.630872026934203</v>
      </c>
    </row>
    <row r="8129" spans="1:8" ht="12.75" x14ac:dyDescent="0.2">
      <c r="A8129">
        <f t="shared" si="0"/>
        <v>326</v>
      </c>
      <c r="B8129" t="str">
        <f t="shared" ref="B8129:C8129" si="8103">B8104</f>
        <v>restaurant</v>
      </c>
      <c r="C8129">
        <f t="shared" si="8103"/>
        <v>2</v>
      </c>
      <c r="D8129">
        <f ca="1">OFFSET(walk!$A$2:$Y$402,TRUNC((ROW()-ROW($D$2))/COLUMNS(walk!$A$2:$Y$402)),MOD(ROW()-ROW($D$2),COLUMNS(walk!$A$2:$Y$402)),1,1)</f>
        <v>8</v>
      </c>
      <c r="E8129">
        <f ca="1">OFFSET(bike!$A$2:$Y$402,TRUNC((ROW()-ROW($E$2))/COLUMNS(bike!$A$2:$Y$402)),MOD(ROW()-ROW($E$2),COLUMNS(bike!$A$2:$Y$402)),1,1)</f>
        <v>2</v>
      </c>
      <c r="F8129">
        <f ca="1">OFFSET(transit!$A$2:$Y$402,TRUNC((ROW()-ROW($F$2))/COLUMNS(transit!$A$2:$Y$402)),MOD(ROW()-ROW($F$2),COLUMNS(transit!$A$2:$Y$402)),1,1)</f>
        <v>5</v>
      </c>
      <c r="G8129">
        <f ca="1">OFFSET(drive!$A$2:$Y$402,TRUNC((ROW()-ROW($G$2))/COLUMNS(drive!$A$2:$Y$402)),MOD(ROW()-ROW($G$2),COLUMNS(drive!$A$2:$Y$402)),1,1)</f>
        <v>2</v>
      </c>
      <c r="H8129" s="5">
        <f ca="1">(VLOOKUP($B8129,weights!$A$2:$R$6,4))*VLOOKUP($B8129,weights!$A$2:$R$6,6)^C8129*(VLOOKUP($B8129,weights!$A$2:$R$6,15)*EXP(VLOOKUP($B8129,weights!$A$2:$R$6,11)*D8129)+VLOOKUP($B8129,weights!$A$2:$R$6,16)*EXP(VLOOKUP($B8129,weights!$A$2:$R$6,12)*E8129)+VLOOKUP($B8129,weights!$A$2:$R$6,17)*EXP(VLOOKUP($B8129,weights!$A$2:$R$6,13)*F8129)+VLOOKUP($B8129,weights!$A$2:$R$6,18)*EXP(VLOOKUP($B8129,weights!$A$2:$R$6,14)*G8129))</f>
        <v>26.663604512584666</v>
      </c>
    </row>
    <row r="8130" spans="1:8" ht="12.75" x14ac:dyDescent="0.2">
      <c r="A8130">
        <f t="shared" si="0"/>
        <v>326</v>
      </c>
      <c r="B8130" t="str">
        <f t="shared" ref="B8130:C8130" si="8104">B8105</f>
        <v>restaurant</v>
      </c>
      <c r="C8130">
        <f t="shared" si="8104"/>
        <v>3</v>
      </c>
      <c r="D8130">
        <f ca="1">OFFSET(walk!$A$2:$Y$402,TRUNC((ROW()-ROW($D$2))/COLUMNS(walk!$A$2:$Y$402)),MOD(ROW()-ROW($D$2),COLUMNS(walk!$A$2:$Y$402)),1,1)</f>
        <v>9</v>
      </c>
      <c r="E8130">
        <f ca="1">OFFSET(bike!$A$2:$Y$402,TRUNC((ROW()-ROW($E$2))/COLUMNS(bike!$A$2:$Y$402)),MOD(ROW()-ROW($E$2),COLUMNS(bike!$A$2:$Y$402)),1,1)</f>
        <v>2</v>
      </c>
      <c r="F8130">
        <f ca="1">OFFSET(transit!$A$2:$Y$402,TRUNC((ROW()-ROW($F$2))/COLUMNS(transit!$A$2:$Y$402)),MOD(ROW()-ROW($F$2),COLUMNS(transit!$A$2:$Y$402)),1,1)</f>
        <v>5</v>
      </c>
      <c r="G8130">
        <f ca="1">OFFSET(drive!$A$2:$Y$402,TRUNC((ROW()-ROW($G$2))/COLUMNS(drive!$A$2:$Y$402)),MOD(ROW()-ROW($G$2),COLUMNS(drive!$A$2:$Y$402)),1,1)</f>
        <v>3</v>
      </c>
      <c r="H8130" s="5">
        <f ca="1">(VLOOKUP($B8130,weights!$A$2:$R$6,4))*VLOOKUP($B8130,weights!$A$2:$R$6,6)^C8130*(VLOOKUP($B8130,weights!$A$2:$R$6,15)*EXP(VLOOKUP($B8130,weights!$A$2:$R$6,11)*D8130)+VLOOKUP($B8130,weights!$A$2:$R$6,16)*EXP(VLOOKUP($B8130,weights!$A$2:$R$6,12)*E8130)+VLOOKUP($B8130,weights!$A$2:$R$6,17)*EXP(VLOOKUP($B8130,weights!$A$2:$R$6,13)*F8130)+VLOOKUP($B8130,weights!$A$2:$R$6,18)*EXP(VLOOKUP($B8130,weights!$A$2:$R$6,14)*G8130))</f>
        <v>22.119829924442449</v>
      </c>
    </row>
    <row r="8131" spans="1:8" ht="12.75" x14ac:dyDescent="0.2">
      <c r="A8131">
        <f t="shared" si="0"/>
        <v>326</v>
      </c>
      <c r="B8131" t="str">
        <f t="shared" ref="B8131:C8131" si="8105">B8106</f>
        <v>restaurant</v>
      </c>
      <c r="C8131">
        <f t="shared" si="8105"/>
        <v>4</v>
      </c>
      <c r="D8131">
        <f ca="1">OFFSET(walk!$A$2:$Y$402,TRUNC((ROW()-ROW($D$2))/COLUMNS(walk!$A$2:$Y$402)),MOD(ROW()-ROW($D$2),COLUMNS(walk!$A$2:$Y$402)),1,1)</f>
        <v>11</v>
      </c>
      <c r="E8131">
        <f ca="1">OFFSET(bike!$A$2:$Y$402,TRUNC((ROW()-ROW($E$2))/COLUMNS(bike!$A$2:$Y$402)),MOD(ROW()-ROW($E$2),COLUMNS(bike!$A$2:$Y$402)),1,1)</f>
        <v>3</v>
      </c>
      <c r="F8131">
        <f ca="1">OFFSET(transit!$A$2:$Y$402,TRUNC((ROW()-ROW($F$2))/COLUMNS(transit!$A$2:$Y$402)),MOD(ROW()-ROW($F$2),COLUMNS(transit!$A$2:$Y$402)),1,1)</f>
        <v>6</v>
      </c>
      <c r="G8131">
        <f ca="1">OFFSET(drive!$A$2:$Y$402,TRUNC((ROW()-ROW($G$2))/COLUMNS(drive!$A$2:$Y$402)),MOD(ROW()-ROW($G$2),COLUMNS(drive!$A$2:$Y$402)),1,1)</f>
        <v>3</v>
      </c>
      <c r="H8131" s="5">
        <f ca="1">(VLOOKUP($B8131,weights!$A$2:$R$6,4))*VLOOKUP($B8131,weights!$A$2:$R$6,6)^C8131*(VLOOKUP($B8131,weights!$A$2:$R$6,15)*EXP(VLOOKUP($B8131,weights!$A$2:$R$6,11)*D8131)+VLOOKUP($B8131,weights!$A$2:$R$6,16)*EXP(VLOOKUP($B8131,weights!$A$2:$R$6,12)*E8131)+VLOOKUP($B8131,weights!$A$2:$R$6,17)*EXP(VLOOKUP($B8131,weights!$A$2:$R$6,13)*F8131)+VLOOKUP($B8131,weights!$A$2:$R$6,18)*EXP(VLOOKUP($B8131,weights!$A$2:$R$6,14)*G8131))</f>
        <v>17.149495303753124</v>
      </c>
    </row>
    <row r="8132" spans="1:8" ht="12.75" x14ac:dyDescent="0.2">
      <c r="A8132">
        <f t="shared" si="0"/>
        <v>326</v>
      </c>
      <c r="B8132" t="str">
        <f t="shared" ref="B8132:C8132" si="8106">B8107</f>
        <v>restaurant</v>
      </c>
      <c r="C8132">
        <f t="shared" si="8106"/>
        <v>5</v>
      </c>
      <c r="D8132">
        <f ca="1">OFFSET(walk!$A$2:$Y$402,TRUNC((ROW()-ROW($D$2))/COLUMNS(walk!$A$2:$Y$402)),MOD(ROW()-ROW($D$2),COLUMNS(walk!$A$2:$Y$402)),1,1)</f>
        <v>11</v>
      </c>
      <c r="E8132">
        <f ca="1">OFFSET(bike!$A$2:$Y$402,TRUNC((ROW()-ROW($E$2))/COLUMNS(bike!$A$2:$Y$402)),MOD(ROW()-ROW($E$2),COLUMNS(bike!$A$2:$Y$402)),1,1)</f>
        <v>4</v>
      </c>
      <c r="F8132">
        <f ca="1">OFFSET(transit!$A$2:$Y$402,TRUNC((ROW()-ROW($F$2))/COLUMNS(transit!$A$2:$Y$402)),MOD(ROW()-ROW($F$2),COLUMNS(transit!$A$2:$Y$402)),1,1)</f>
        <v>7</v>
      </c>
      <c r="G8132">
        <f ca="1">OFFSET(drive!$A$2:$Y$402,TRUNC((ROW()-ROW($G$2))/COLUMNS(drive!$A$2:$Y$402)),MOD(ROW()-ROW($G$2),COLUMNS(drive!$A$2:$Y$402)),1,1)</f>
        <v>3</v>
      </c>
      <c r="H8132" s="5">
        <f ca="1">(VLOOKUP($B8132,weights!$A$2:$R$6,4))*VLOOKUP($B8132,weights!$A$2:$R$6,6)^C8132*(VLOOKUP($B8132,weights!$A$2:$R$6,15)*EXP(VLOOKUP($B8132,weights!$A$2:$R$6,11)*D8132)+VLOOKUP($B8132,weights!$A$2:$R$6,16)*EXP(VLOOKUP($B8132,weights!$A$2:$R$6,12)*E8132)+VLOOKUP($B8132,weights!$A$2:$R$6,17)*EXP(VLOOKUP($B8132,weights!$A$2:$R$6,13)*F8132)+VLOOKUP($B8132,weights!$A$2:$R$6,18)*EXP(VLOOKUP($B8132,weights!$A$2:$R$6,14)*G8132))</f>
        <v>13.877358336939979</v>
      </c>
    </row>
    <row r="8133" spans="1:8" ht="12.75" x14ac:dyDescent="0.2">
      <c r="A8133">
        <f t="shared" si="0"/>
        <v>326</v>
      </c>
      <c r="B8133" t="str">
        <f t="shared" ref="B8133:C8133" si="8107">B8108</f>
        <v>restaurant</v>
      </c>
      <c r="C8133">
        <f t="shared" si="8107"/>
        <v>6</v>
      </c>
      <c r="D8133">
        <f ca="1">OFFSET(walk!$A$2:$Y$402,TRUNC((ROW()-ROW($D$2))/COLUMNS(walk!$A$2:$Y$402)),MOD(ROW()-ROW($D$2),COLUMNS(walk!$A$2:$Y$402)),1,1)</f>
        <v>11</v>
      </c>
      <c r="E8133">
        <f ca="1">OFFSET(bike!$A$2:$Y$402,TRUNC((ROW()-ROW($E$2))/COLUMNS(bike!$A$2:$Y$402)),MOD(ROW()-ROW($E$2),COLUMNS(bike!$A$2:$Y$402)),1,1)</f>
        <v>4</v>
      </c>
      <c r="F8133">
        <f ca="1">OFFSET(transit!$A$2:$Y$402,TRUNC((ROW()-ROW($F$2))/COLUMNS(transit!$A$2:$Y$402)),MOD(ROW()-ROW($F$2),COLUMNS(transit!$A$2:$Y$402)),1,1)</f>
        <v>8</v>
      </c>
      <c r="G8133">
        <f ca="1">OFFSET(drive!$A$2:$Y$402,TRUNC((ROW()-ROW($G$2))/COLUMNS(drive!$A$2:$Y$402)),MOD(ROW()-ROW($G$2),COLUMNS(drive!$A$2:$Y$402)),1,1)</f>
        <v>3</v>
      </c>
      <c r="H8133" s="5">
        <f ca="1">(VLOOKUP($B8133,weights!$A$2:$R$6,4))*VLOOKUP($B8133,weights!$A$2:$R$6,6)^C8133*(VLOOKUP($B8133,weights!$A$2:$R$6,15)*EXP(VLOOKUP($B8133,weights!$A$2:$R$6,11)*D8133)+VLOOKUP($B8133,weights!$A$2:$R$6,16)*EXP(VLOOKUP($B8133,weights!$A$2:$R$6,12)*E8133)+VLOOKUP($B8133,weights!$A$2:$R$6,17)*EXP(VLOOKUP($B8133,weights!$A$2:$R$6,13)*F8133)+VLOOKUP($B8133,weights!$A$2:$R$6,18)*EXP(VLOOKUP($B8133,weights!$A$2:$R$6,14)*G8133))</f>
        <v>12.02472801049487</v>
      </c>
    </row>
    <row r="8134" spans="1:8" ht="12.75" x14ac:dyDescent="0.2">
      <c r="A8134">
        <f t="shared" si="0"/>
        <v>326</v>
      </c>
      <c r="B8134" t="str">
        <f t="shared" ref="B8134:C8134" si="8108">B8109</f>
        <v>restaurant</v>
      </c>
      <c r="C8134">
        <f t="shared" si="8108"/>
        <v>7</v>
      </c>
      <c r="D8134">
        <f ca="1">OFFSET(walk!$A$2:$Y$402,TRUNC((ROW()-ROW($D$2))/COLUMNS(walk!$A$2:$Y$402)),MOD(ROW()-ROW($D$2),COLUMNS(walk!$A$2:$Y$402)),1,1)</f>
        <v>12</v>
      </c>
      <c r="E8134">
        <f ca="1">OFFSET(bike!$A$2:$Y$402,TRUNC((ROW()-ROW($E$2))/COLUMNS(bike!$A$2:$Y$402)),MOD(ROW()-ROW($E$2),COLUMNS(bike!$A$2:$Y$402)),1,1)</f>
        <v>4</v>
      </c>
      <c r="F8134">
        <f ca="1">OFFSET(transit!$A$2:$Y$402,TRUNC((ROW()-ROW($F$2))/COLUMNS(transit!$A$2:$Y$402)),MOD(ROW()-ROW($F$2),COLUMNS(transit!$A$2:$Y$402)),1,1)</f>
        <v>11</v>
      </c>
      <c r="G8134">
        <f ca="1">OFFSET(drive!$A$2:$Y$402,TRUNC((ROW()-ROW($G$2))/COLUMNS(drive!$A$2:$Y$402)),MOD(ROW()-ROW($G$2),COLUMNS(drive!$A$2:$Y$402)),1,1)</f>
        <v>3</v>
      </c>
      <c r="H8134" s="5">
        <f ca="1">(VLOOKUP($B8134,weights!$A$2:$R$6,4))*VLOOKUP($B8134,weights!$A$2:$R$6,6)^C8134*(VLOOKUP($B8134,weights!$A$2:$R$6,15)*EXP(VLOOKUP($B8134,weights!$A$2:$R$6,11)*D8134)+VLOOKUP($B8134,weights!$A$2:$R$6,16)*EXP(VLOOKUP($B8134,weights!$A$2:$R$6,12)*E8134)+VLOOKUP($B8134,weights!$A$2:$R$6,17)*EXP(VLOOKUP($B8134,weights!$A$2:$R$6,13)*F8134)+VLOOKUP($B8134,weights!$A$2:$R$6,18)*EXP(VLOOKUP($B8134,weights!$A$2:$R$6,14)*G8134))</f>
        <v>9.794429846377616</v>
      </c>
    </row>
    <row r="8135" spans="1:8" ht="12.75" x14ac:dyDescent="0.2">
      <c r="A8135">
        <f t="shared" si="0"/>
        <v>326</v>
      </c>
      <c r="B8135" t="str">
        <f t="shared" ref="B8135:C8135" si="8109">B8110</f>
        <v>restaurant</v>
      </c>
      <c r="C8135">
        <f t="shared" si="8109"/>
        <v>8</v>
      </c>
      <c r="D8135">
        <f ca="1">OFFSET(walk!$A$2:$Y$402,TRUNC((ROW()-ROW($D$2))/COLUMNS(walk!$A$2:$Y$402)),MOD(ROW()-ROW($D$2),COLUMNS(walk!$A$2:$Y$402)),1,1)</f>
        <v>13</v>
      </c>
      <c r="E8135">
        <f ca="1">OFFSET(bike!$A$2:$Y$402,TRUNC((ROW()-ROW($E$2))/COLUMNS(bike!$A$2:$Y$402)),MOD(ROW()-ROW($E$2),COLUMNS(bike!$A$2:$Y$402)),1,1)</f>
        <v>4</v>
      </c>
      <c r="F8135">
        <f ca="1">OFFSET(transit!$A$2:$Y$402,TRUNC((ROW()-ROW($F$2))/COLUMNS(transit!$A$2:$Y$402)),MOD(ROW()-ROW($F$2),COLUMNS(transit!$A$2:$Y$402)),1,1)</f>
        <v>11</v>
      </c>
      <c r="G8135">
        <f ca="1">OFFSET(drive!$A$2:$Y$402,TRUNC((ROW()-ROW($G$2))/COLUMNS(drive!$A$2:$Y$402)),MOD(ROW()-ROW($G$2),COLUMNS(drive!$A$2:$Y$402)),1,1)</f>
        <v>3</v>
      </c>
      <c r="H8135" s="5">
        <f ca="1">(VLOOKUP($B8135,weights!$A$2:$R$6,4))*VLOOKUP($B8135,weights!$A$2:$R$6,6)^C8135*(VLOOKUP($B8135,weights!$A$2:$R$6,15)*EXP(VLOOKUP($B8135,weights!$A$2:$R$6,11)*D8135)+VLOOKUP($B8135,weights!$A$2:$R$6,16)*EXP(VLOOKUP($B8135,weights!$A$2:$R$6,12)*E8135)+VLOOKUP($B8135,weights!$A$2:$R$6,17)*EXP(VLOOKUP($B8135,weights!$A$2:$R$6,13)*F8135)+VLOOKUP($B8135,weights!$A$2:$R$6,18)*EXP(VLOOKUP($B8135,weights!$A$2:$R$6,14)*G8135))</f>
        <v>8.6651925429475742</v>
      </c>
    </row>
    <row r="8136" spans="1:8" ht="12.75" x14ac:dyDescent="0.2">
      <c r="A8136">
        <f t="shared" si="0"/>
        <v>326</v>
      </c>
      <c r="B8136" t="str">
        <f t="shared" ref="B8136:C8136" si="8110">B8111</f>
        <v>restaurant</v>
      </c>
      <c r="C8136">
        <f t="shared" si="8110"/>
        <v>9</v>
      </c>
      <c r="D8136">
        <f ca="1">OFFSET(walk!$A$2:$Y$402,TRUNC((ROW()-ROW($D$2))/COLUMNS(walk!$A$2:$Y$402)),MOD(ROW()-ROW($D$2),COLUMNS(walk!$A$2:$Y$402)),1,1)</f>
        <v>15</v>
      </c>
      <c r="E8136">
        <f ca="1">OFFSET(bike!$A$2:$Y$402,TRUNC((ROW()-ROW($E$2))/COLUMNS(bike!$A$2:$Y$402)),MOD(ROW()-ROW($E$2),COLUMNS(bike!$A$2:$Y$402)),1,1)</f>
        <v>5</v>
      </c>
      <c r="F8136">
        <f ca="1">OFFSET(transit!$A$2:$Y$402,TRUNC((ROW()-ROW($F$2))/COLUMNS(transit!$A$2:$Y$402)),MOD(ROW()-ROW($F$2),COLUMNS(transit!$A$2:$Y$402)),1,1)</f>
        <v>15</v>
      </c>
      <c r="G8136">
        <f ca="1">OFFSET(drive!$A$2:$Y$402,TRUNC((ROW()-ROW($G$2))/COLUMNS(drive!$A$2:$Y$402)),MOD(ROW()-ROW($G$2),COLUMNS(drive!$A$2:$Y$402)),1,1)</f>
        <v>4</v>
      </c>
      <c r="H8136" s="5">
        <f ca="1">(VLOOKUP($B8136,weights!$A$2:$R$6,4))*VLOOKUP($B8136,weights!$A$2:$R$6,6)^C8136*(VLOOKUP($B8136,weights!$A$2:$R$6,15)*EXP(VLOOKUP($B8136,weights!$A$2:$R$6,11)*D8136)+VLOOKUP($B8136,weights!$A$2:$R$6,16)*EXP(VLOOKUP($B8136,weights!$A$2:$R$6,12)*E8136)+VLOOKUP($B8136,weights!$A$2:$R$6,17)*EXP(VLOOKUP($B8136,weights!$A$2:$R$6,13)*F8136)+VLOOKUP($B8136,weights!$A$2:$R$6,18)*EXP(VLOOKUP($B8136,weights!$A$2:$R$6,14)*G8136))</f>
        <v>6.0425230767831009</v>
      </c>
    </row>
    <row r="8137" spans="1:8" ht="12.75" x14ac:dyDescent="0.2">
      <c r="A8137">
        <f t="shared" si="0"/>
        <v>326</v>
      </c>
      <c r="B8137" t="str">
        <f t="shared" ref="B8137:C8137" si="8111">B8112</f>
        <v>supermarket</v>
      </c>
      <c r="C8137">
        <f t="shared" si="8111"/>
        <v>0</v>
      </c>
      <c r="D8137">
        <f ca="1">OFFSET(walk!$A$2:$Y$402,TRUNC((ROW()-ROW($D$2))/COLUMNS(walk!$A$2:$Y$402)),MOD(ROW()-ROW($D$2),COLUMNS(walk!$A$2:$Y$402)),1,1)</f>
        <v>37</v>
      </c>
      <c r="E8137">
        <f ca="1">OFFSET(bike!$A$2:$Y$402,TRUNC((ROW()-ROW($E$2))/COLUMNS(bike!$A$2:$Y$402)),MOD(ROW()-ROW($E$2),COLUMNS(bike!$A$2:$Y$402)),1,1)</f>
        <v>15</v>
      </c>
      <c r="F8137">
        <f ca="1">OFFSET(transit!$A$2:$Y$402,TRUNC((ROW()-ROW($F$2))/COLUMNS(transit!$A$2:$Y$402)),MOD(ROW()-ROW($F$2),COLUMNS(transit!$A$2:$Y$402)),1,1)</f>
        <v>18</v>
      </c>
      <c r="G8137">
        <f ca="1">OFFSET(drive!$A$2:$Y$402,TRUNC((ROW()-ROW($G$2))/COLUMNS(drive!$A$2:$Y$402)),MOD(ROW()-ROW($G$2),COLUMNS(drive!$A$2:$Y$402)),1,1)</f>
        <v>8</v>
      </c>
      <c r="H8137" s="5">
        <f ca="1">(VLOOKUP($B8137,weights!$A$2:$R$6,4))*VLOOKUP($B8137,weights!$A$2:$R$6,6)^C8137*(VLOOKUP($B8137,weights!$A$2:$R$6,15)*EXP(VLOOKUP($B8137,weights!$A$2:$R$6,11)*D8137)+VLOOKUP($B8137,weights!$A$2:$R$6,16)*EXP(VLOOKUP($B8137,weights!$A$2:$R$6,12)*E8137)+VLOOKUP($B8137,weights!$A$2:$R$6,17)*EXP(VLOOKUP($B8137,weights!$A$2:$R$6,13)*F8137)+VLOOKUP($B8137,weights!$A$2:$R$6,18)*EXP(VLOOKUP($B8137,weights!$A$2:$R$6,14)*G8137))</f>
        <v>3.7000486059901969</v>
      </c>
    </row>
    <row r="8138" spans="1:8" ht="12.75" x14ac:dyDescent="0.2">
      <c r="A8138">
        <f t="shared" si="0"/>
        <v>326</v>
      </c>
      <c r="B8138" t="str">
        <f t="shared" ref="B8138:C8138" si="8112">B8113</f>
        <v>supermarket</v>
      </c>
      <c r="C8138">
        <f t="shared" si="8112"/>
        <v>1</v>
      </c>
      <c r="D8138">
        <f ca="1">OFFSET(walk!$A$2:$Y$402,TRUNC((ROW()-ROW($D$2))/COLUMNS(walk!$A$2:$Y$402)),MOD(ROW()-ROW($D$2),COLUMNS(walk!$A$2:$Y$402)),1,1)</f>
        <v>49</v>
      </c>
      <c r="E8138">
        <f ca="1">OFFSET(bike!$A$2:$Y$402,TRUNC((ROW()-ROW($E$2))/COLUMNS(bike!$A$2:$Y$402)),MOD(ROW()-ROW($E$2),COLUMNS(bike!$A$2:$Y$402)),1,1)</f>
        <v>16</v>
      </c>
      <c r="F8138">
        <f ca="1">OFFSET(transit!$A$2:$Y$402,TRUNC((ROW()-ROW($F$2))/COLUMNS(transit!$A$2:$Y$402)),MOD(ROW()-ROW($F$2),COLUMNS(transit!$A$2:$Y$402)),1,1)</f>
        <v>22</v>
      </c>
      <c r="G8138">
        <f ca="1">OFFSET(drive!$A$2:$Y$402,TRUNC((ROW()-ROW($G$2))/COLUMNS(drive!$A$2:$Y$402)),MOD(ROW()-ROW($G$2),COLUMNS(drive!$A$2:$Y$402)),1,1)</f>
        <v>9</v>
      </c>
      <c r="H8138" s="5">
        <f ca="1">(VLOOKUP($B8138,weights!$A$2:$R$6,4))*VLOOKUP($B8138,weights!$A$2:$R$6,6)^C8138*(VLOOKUP($B8138,weights!$A$2:$R$6,15)*EXP(VLOOKUP($B8138,weights!$A$2:$R$6,11)*D8138)+VLOOKUP($B8138,weights!$A$2:$R$6,16)*EXP(VLOOKUP($B8138,weights!$A$2:$R$6,12)*E8138)+VLOOKUP($B8138,weights!$A$2:$R$6,17)*EXP(VLOOKUP($B8138,weights!$A$2:$R$6,13)*F8138)+VLOOKUP($B8138,weights!$A$2:$R$6,18)*EXP(VLOOKUP($B8138,weights!$A$2:$R$6,14)*G8138))</f>
        <v>1.6825638747381506</v>
      </c>
    </row>
    <row r="8139" spans="1:8" ht="12.75" x14ac:dyDescent="0.2">
      <c r="A8139">
        <f t="shared" si="0"/>
        <v>326</v>
      </c>
      <c r="B8139" t="str">
        <f t="shared" ref="B8139:C8139" si="8113">B8114</f>
        <v>supermarket</v>
      </c>
      <c r="C8139">
        <f t="shared" si="8113"/>
        <v>2</v>
      </c>
      <c r="D8139">
        <f ca="1">OFFSET(walk!$A$2:$Y$402,TRUNC((ROW()-ROW($D$2))/COLUMNS(walk!$A$2:$Y$402)),MOD(ROW()-ROW($D$2),COLUMNS(walk!$A$2:$Y$402)),1,1)</f>
        <v>53</v>
      </c>
      <c r="E8139">
        <f ca="1">OFFSET(bike!$A$2:$Y$402,TRUNC((ROW()-ROW($E$2))/COLUMNS(bike!$A$2:$Y$402)),MOD(ROW()-ROW($E$2),COLUMNS(bike!$A$2:$Y$402)),1,1)</f>
        <v>17</v>
      </c>
      <c r="F8139">
        <f ca="1">OFFSET(transit!$A$2:$Y$402,TRUNC((ROW()-ROW($F$2))/COLUMNS(transit!$A$2:$Y$402)),MOD(ROW()-ROW($F$2),COLUMNS(transit!$A$2:$Y$402)),1,1)</f>
        <v>30</v>
      </c>
      <c r="G8139">
        <f ca="1">OFFSET(drive!$A$2:$Y$402,TRUNC((ROW()-ROW($G$2))/COLUMNS(drive!$A$2:$Y$402)),MOD(ROW()-ROW($G$2),COLUMNS(drive!$A$2:$Y$402)),1,1)</f>
        <v>12</v>
      </c>
      <c r="H8139" s="5">
        <f ca="1">(VLOOKUP($B8139,weights!$A$2:$R$6,4))*VLOOKUP($B8139,weights!$A$2:$R$6,6)^C8139*(VLOOKUP($B8139,weights!$A$2:$R$6,15)*EXP(VLOOKUP($B8139,weights!$A$2:$R$6,11)*D8139)+VLOOKUP($B8139,weights!$A$2:$R$6,16)*EXP(VLOOKUP($B8139,weights!$A$2:$R$6,12)*E8139)+VLOOKUP($B8139,weights!$A$2:$R$6,17)*EXP(VLOOKUP($B8139,weights!$A$2:$R$6,13)*F8139)+VLOOKUP($B8139,weights!$A$2:$R$6,18)*EXP(VLOOKUP($B8139,weights!$A$2:$R$6,14)*G8139))</f>
        <v>0.51339616628117901</v>
      </c>
    </row>
    <row r="8140" spans="1:8" ht="12.75" x14ac:dyDescent="0.2">
      <c r="A8140">
        <f t="shared" si="0"/>
        <v>326</v>
      </c>
      <c r="B8140" t="str">
        <f t="shared" ref="B8140:C8140" si="8114">B8115</f>
        <v>supermarket</v>
      </c>
      <c r="C8140">
        <f t="shared" si="8114"/>
        <v>3</v>
      </c>
      <c r="D8140">
        <f ca="1">OFFSET(walk!$A$2:$Y$402,TRUNC((ROW()-ROW($D$2))/COLUMNS(walk!$A$2:$Y$402)),MOD(ROW()-ROW($D$2),COLUMNS(walk!$A$2:$Y$402)),1,1)</f>
        <v>61</v>
      </c>
      <c r="E8140">
        <f ca="1">OFFSET(bike!$A$2:$Y$402,TRUNC((ROW()-ROW($E$2))/COLUMNS(bike!$A$2:$Y$402)),MOD(ROW()-ROW($E$2),COLUMNS(bike!$A$2:$Y$402)),1,1)</f>
        <v>20</v>
      </c>
      <c r="F8140">
        <f ca="1">OFFSET(transit!$A$2:$Y$402,TRUNC((ROW()-ROW($F$2))/COLUMNS(transit!$A$2:$Y$402)),MOD(ROW()-ROW($F$2),COLUMNS(transit!$A$2:$Y$402)),1,1)</f>
        <v>36</v>
      </c>
      <c r="G8140">
        <f ca="1">OFFSET(drive!$A$2:$Y$402,TRUNC((ROW()-ROW($G$2))/COLUMNS(drive!$A$2:$Y$402)),MOD(ROW()-ROW($G$2),COLUMNS(drive!$A$2:$Y$402)),1,1)</f>
        <v>13</v>
      </c>
      <c r="H8140" s="5">
        <f ca="1">(VLOOKUP($B8140,weights!$A$2:$R$6,4))*VLOOKUP($B8140,weights!$A$2:$R$6,6)^C8140*(VLOOKUP($B8140,weights!$A$2:$R$6,15)*EXP(VLOOKUP($B8140,weights!$A$2:$R$6,11)*D8140)+VLOOKUP($B8140,weights!$A$2:$R$6,16)*EXP(VLOOKUP($B8140,weights!$A$2:$R$6,12)*E8140)+VLOOKUP($B8140,weights!$A$2:$R$6,17)*EXP(VLOOKUP($B8140,weights!$A$2:$R$6,13)*F8140)+VLOOKUP($B8140,weights!$A$2:$R$6,18)*EXP(VLOOKUP($B8140,weights!$A$2:$R$6,14)*G8140))</f>
        <v>0.23477290645462914</v>
      </c>
    </row>
    <row r="8141" spans="1:8" ht="12.75" x14ac:dyDescent="0.2">
      <c r="A8141">
        <f t="shared" si="0"/>
        <v>326</v>
      </c>
      <c r="B8141" t="str">
        <f t="shared" ref="B8141:C8141" si="8115">B8116</f>
        <v>supermarket</v>
      </c>
      <c r="C8141">
        <f t="shared" si="8115"/>
        <v>4</v>
      </c>
      <c r="D8141">
        <f ca="1">OFFSET(walk!$A$2:$Y$402,TRUNC((ROW()-ROW($D$2))/COLUMNS(walk!$A$2:$Y$402)),MOD(ROW()-ROW($D$2),COLUMNS(walk!$A$2:$Y$402)),1,1)</f>
        <v>77</v>
      </c>
      <c r="E8141">
        <f ca="1">OFFSET(bike!$A$2:$Y$402,TRUNC((ROW()-ROW($E$2))/COLUMNS(bike!$A$2:$Y$402)),MOD(ROW()-ROW($E$2),COLUMNS(bike!$A$2:$Y$402)),1,1)</f>
        <v>24</v>
      </c>
      <c r="F8141">
        <f ca="1">OFFSET(transit!$A$2:$Y$402,TRUNC((ROW()-ROW($F$2))/COLUMNS(transit!$A$2:$Y$402)),MOD(ROW()-ROW($F$2),COLUMNS(transit!$A$2:$Y$402)),1,1)</f>
        <v>37</v>
      </c>
      <c r="G8141">
        <f ca="1">OFFSET(drive!$A$2:$Y$402,TRUNC((ROW()-ROW($G$2))/COLUMNS(drive!$A$2:$Y$402)),MOD(ROW()-ROW($G$2),COLUMNS(drive!$A$2:$Y$402)),1,1)</f>
        <v>14</v>
      </c>
      <c r="H8141" s="5">
        <f ca="1">(VLOOKUP($B8141,weights!$A$2:$R$6,4))*VLOOKUP($B8141,weights!$A$2:$R$6,6)^C8141*(VLOOKUP($B8141,weights!$A$2:$R$6,15)*EXP(VLOOKUP($B8141,weights!$A$2:$R$6,11)*D8141)+VLOOKUP($B8141,weights!$A$2:$R$6,16)*EXP(VLOOKUP($B8141,weights!$A$2:$R$6,12)*E8141)+VLOOKUP($B8141,weights!$A$2:$R$6,17)*EXP(VLOOKUP($B8141,weights!$A$2:$R$6,13)*F8141)+VLOOKUP($B8141,weights!$A$2:$R$6,18)*EXP(VLOOKUP($B8141,weights!$A$2:$R$6,14)*G8141))</f>
        <v>0.11070647062799258</v>
      </c>
    </row>
    <row r="8142" spans="1:8" ht="12.75" x14ac:dyDescent="0.2">
      <c r="A8142">
        <f t="shared" si="0"/>
        <v>326</v>
      </c>
      <c r="B8142" t="str">
        <f t="shared" ref="B8142:C8142" si="8116">B8117</f>
        <v>store</v>
      </c>
      <c r="C8142">
        <f t="shared" si="8116"/>
        <v>0</v>
      </c>
      <c r="D8142">
        <f ca="1">OFFSET(walk!$A$2:$Y$402,TRUNC((ROW()-ROW($D$2))/COLUMNS(walk!$A$2:$Y$402)),MOD(ROW()-ROW($D$2),COLUMNS(walk!$A$2:$Y$402)),1,1)</f>
        <v>5</v>
      </c>
      <c r="E8142">
        <f ca="1">OFFSET(bike!$A$2:$Y$402,TRUNC((ROW()-ROW($E$2))/COLUMNS(bike!$A$2:$Y$402)),MOD(ROW()-ROW($E$2),COLUMNS(bike!$A$2:$Y$402)),1,1)</f>
        <v>1</v>
      </c>
      <c r="F8142">
        <f ca="1">OFFSET(transit!$A$2:$Y$402,TRUNC((ROW()-ROW($F$2))/COLUMNS(transit!$A$2:$Y$402)),MOD(ROW()-ROW($F$2),COLUMNS(transit!$A$2:$Y$402)),1,1)</f>
        <v>3</v>
      </c>
      <c r="G8142">
        <f ca="1">OFFSET(drive!$A$2:$Y$402,TRUNC((ROW()-ROW($G$2))/COLUMNS(drive!$A$2:$Y$402)),MOD(ROW()-ROW($G$2),COLUMNS(drive!$A$2:$Y$402)),1,1)</f>
        <v>1</v>
      </c>
      <c r="H8142" s="5">
        <f ca="1">(VLOOKUP($B8142,weights!$A$2:$R$6,4))*VLOOKUP($B8142,weights!$A$2:$R$6,6)^C8142*(VLOOKUP($B8142,weights!$A$2:$R$6,15)*EXP(VLOOKUP($B8142,weights!$A$2:$R$6,11)*D8142)+VLOOKUP($B8142,weights!$A$2:$R$6,16)*EXP(VLOOKUP($B8142,weights!$A$2:$R$6,12)*E8142)+VLOOKUP($B8142,weights!$A$2:$R$6,17)*EXP(VLOOKUP($B8142,weights!$A$2:$R$6,13)*F8142)+VLOOKUP($B8142,weights!$A$2:$R$6,18)*EXP(VLOOKUP($B8142,weights!$A$2:$R$6,14)*G8142))</f>
        <v>22.45580334219428</v>
      </c>
    </row>
    <row r="8143" spans="1:8" ht="12.75" x14ac:dyDescent="0.2">
      <c r="A8143">
        <f t="shared" si="0"/>
        <v>326</v>
      </c>
      <c r="B8143" t="str">
        <f t="shared" ref="B8143:C8143" si="8117">B8118</f>
        <v>store</v>
      </c>
      <c r="C8143">
        <f t="shared" si="8117"/>
        <v>1</v>
      </c>
      <c r="D8143">
        <f ca="1">OFFSET(walk!$A$2:$Y$402,TRUNC((ROW()-ROW($D$2))/COLUMNS(walk!$A$2:$Y$402)),MOD(ROW()-ROW($D$2),COLUMNS(walk!$A$2:$Y$402)),1,1)</f>
        <v>6</v>
      </c>
      <c r="E8143">
        <f ca="1">OFFSET(bike!$A$2:$Y$402,TRUNC((ROW()-ROW($E$2))/COLUMNS(bike!$A$2:$Y$402)),MOD(ROW()-ROW($E$2),COLUMNS(bike!$A$2:$Y$402)),1,1)</f>
        <v>2</v>
      </c>
      <c r="F8143">
        <f ca="1">OFFSET(transit!$A$2:$Y$402,TRUNC((ROW()-ROW($F$2))/COLUMNS(transit!$A$2:$Y$402)),MOD(ROW()-ROW($F$2),COLUMNS(transit!$A$2:$Y$402)),1,1)</f>
        <v>6</v>
      </c>
      <c r="G8143">
        <f ca="1">OFFSET(drive!$A$2:$Y$402,TRUNC((ROW()-ROW($G$2))/COLUMNS(drive!$A$2:$Y$402)),MOD(ROW()-ROW($G$2),COLUMNS(drive!$A$2:$Y$402)),1,1)</f>
        <v>1</v>
      </c>
      <c r="H8143" s="5">
        <f ca="1">(VLOOKUP($B8143,weights!$A$2:$R$6,4))*VLOOKUP($B8143,weights!$A$2:$R$6,6)^C8143*(VLOOKUP($B8143,weights!$A$2:$R$6,15)*EXP(VLOOKUP($B8143,weights!$A$2:$R$6,11)*D8143)+VLOOKUP($B8143,weights!$A$2:$R$6,16)*EXP(VLOOKUP($B8143,weights!$A$2:$R$6,12)*E8143)+VLOOKUP($B8143,weights!$A$2:$R$6,17)*EXP(VLOOKUP($B8143,weights!$A$2:$R$6,13)*F8143)+VLOOKUP($B8143,weights!$A$2:$R$6,18)*EXP(VLOOKUP($B8143,weights!$A$2:$R$6,14)*G8143))</f>
        <v>11.244956461103126</v>
      </c>
    </row>
    <row r="8144" spans="1:8" ht="12.75" x14ac:dyDescent="0.2">
      <c r="A8144">
        <f t="shared" si="0"/>
        <v>326</v>
      </c>
      <c r="B8144" t="str">
        <f t="shared" ref="B8144:C8144" si="8118">B8119</f>
        <v>store</v>
      </c>
      <c r="C8144">
        <f t="shared" si="8118"/>
        <v>2</v>
      </c>
      <c r="D8144">
        <f ca="1">OFFSET(walk!$A$2:$Y$402,TRUNC((ROW()-ROW($D$2))/COLUMNS(walk!$A$2:$Y$402)),MOD(ROW()-ROW($D$2),COLUMNS(walk!$A$2:$Y$402)),1,1)</f>
        <v>13</v>
      </c>
      <c r="E8144">
        <f ca="1">OFFSET(bike!$A$2:$Y$402,TRUNC((ROW()-ROW($E$2))/COLUMNS(bike!$A$2:$Y$402)),MOD(ROW()-ROW($E$2),COLUMNS(bike!$A$2:$Y$402)),1,1)</f>
        <v>4</v>
      </c>
      <c r="F8144">
        <f ca="1">OFFSET(transit!$A$2:$Y$402,TRUNC((ROW()-ROW($F$2))/COLUMNS(transit!$A$2:$Y$402)),MOD(ROW()-ROW($F$2),COLUMNS(transit!$A$2:$Y$402)),1,1)</f>
        <v>6</v>
      </c>
      <c r="G8144">
        <f ca="1">OFFSET(drive!$A$2:$Y$402,TRUNC((ROW()-ROW($G$2))/COLUMNS(drive!$A$2:$Y$402)),MOD(ROW()-ROW($G$2),COLUMNS(drive!$A$2:$Y$402)),1,1)</f>
        <v>3</v>
      </c>
      <c r="H8144" s="5">
        <f ca="1">(VLOOKUP($B8144,weights!$A$2:$R$6,4))*VLOOKUP($B8144,weights!$A$2:$R$6,6)^C8144*(VLOOKUP($B8144,weights!$A$2:$R$6,15)*EXP(VLOOKUP($B8144,weights!$A$2:$R$6,11)*D8144)+VLOOKUP($B8144,weights!$A$2:$R$6,16)*EXP(VLOOKUP($B8144,weights!$A$2:$R$6,12)*E8144)+VLOOKUP($B8144,weights!$A$2:$R$6,17)*EXP(VLOOKUP($B8144,weights!$A$2:$R$6,13)*F8144)+VLOOKUP($B8144,weights!$A$2:$R$6,18)*EXP(VLOOKUP($B8144,weights!$A$2:$R$6,14)*G8144))</f>
        <v>3.8521673876856908</v>
      </c>
    </row>
    <row r="8145" spans="1:8" ht="12.75" x14ac:dyDescent="0.2">
      <c r="A8145">
        <f t="shared" si="0"/>
        <v>326</v>
      </c>
      <c r="B8145" t="str">
        <f t="shared" ref="B8145:C8145" si="8119">B8120</f>
        <v>store</v>
      </c>
      <c r="C8145">
        <f t="shared" si="8119"/>
        <v>3</v>
      </c>
      <c r="D8145">
        <f ca="1">OFFSET(walk!$A$2:$Y$402,TRUNC((ROW()-ROW($D$2))/COLUMNS(walk!$A$2:$Y$402)),MOD(ROW()-ROW($D$2),COLUMNS(walk!$A$2:$Y$402)),1,1)</f>
        <v>13</v>
      </c>
      <c r="E8145">
        <f ca="1">OFFSET(bike!$A$2:$Y$402,TRUNC((ROW()-ROW($E$2))/COLUMNS(bike!$A$2:$Y$402)),MOD(ROW()-ROW($E$2),COLUMNS(bike!$A$2:$Y$402)),1,1)</f>
        <v>4</v>
      </c>
      <c r="F8145">
        <f ca="1">OFFSET(transit!$A$2:$Y$402,TRUNC((ROW()-ROW($F$2))/COLUMNS(transit!$A$2:$Y$402)),MOD(ROW()-ROW($F$2),COLUMNS(transit!$A$2:$Y$402)),1,1)</f>
        <v>6</v>
      </c>
      <c r="G8145">
        <f ca="1">OFFSET(drive!$A$2:$Y$402,TRUNC((ROW()-ROW($G$2))/COLUMNS(drive!$A$2:$Y$402)),MOD(ROW()-ROW($G$2),COLUMNS(drive!$A$2:$Y$402)),1,1)</f>
        <v>3</v>
      </c>
      <c r="H8145" s="5">
        <f ca="1">(VLOOKUP($B8145,weights!$A$2:$R$6,4))*VLOOKUP($B8145,weights!$A$2:$R$6,6)^C8145*(VLOOKUP($B8145,weights!$A$2:$R$6,15)*EXP(VLOOKUP($B8145,weights!$A$2:$R$6,11)*D8145)+VLOOKUP($B8145,weights!$A$2:$R$6,16)*EXP(VLOOKUP($B8145,weights!$A$2:$R$6,12)*E8145)+VLOOKUP($B8145,weights!$A$2:$R$6,17)*EXP(VLOOKUP($B8145,weights!$A$2:$R$6,13)*F8145)+VLOOKUP($B8145,weights!$A$2:$R$6,18)*EXP(VLOOKUP($B8145,weights!$A$2:$R$6,14)*G8145))</f>
        <v>2.5979733544856987</v>
      </c>
    </row>
    <row r="8146" spans="1:8" ht="12.75" x14ac:dyDescent="0.2">
      <c r="A8146">
        <f t="shared" si="0"/>
        <v>326</v>
      </c>
      <c r="B8146" t="str">
        <f t="shared" ref="B8146:C8146" si="8120">B8121</f>
        <v>store</v>
      </c>
      <c r="C8146">
        <f t="shared" si="8120"/>
        <v>4</v>
      </c>
      <c r="D8146">
        <f ca="1">OFFSET(walk!$A$2:$Y$402,TRUNC((ROW()-ROW($D$2))/COLUMNS(walk!$A$2:$Y$402)),MOD(ROW()-ROW($D$2),COLUMNS(walk!$A$2:$Y$402)),1,1)</f>
        <v>13</v>
      </c>
      <c r="E8146">
        <f ca="1">OFFSET(bike!$A$2:$Y$402,TRUNC((ROW()-ROW($E$2))/COLUMNS(bike!$A$2:$Y$402)),MOD(ROW()-ROW($E$2),COLUMNS(bike!$A$2:$Y$402)),1,1)</f>
        <v>5</v>
      </c>
      <c r="F8146">
        <f ca="1">OFFSET(transit!$A$2:$Y$402,TRUNC((ROW()-ROW($F$2))/COLUMNS(transit!$A$2:$Y$402)),MOD(ROW()-ROW($F$2),COLUMNS(transit!$A$2:$Y$402)),1,1)</f>
        <v>7</v>
      </c>
      <c r="G8146">
        <f ca="1">OFFSET(drive!$A$2:$Y$402,TRUNC((ROW()-ROW($G$2))/COLUMNS(drive!$A$2:$Y$402)),MOD(ROW()-ROW($G$2),COLUMNS(drive!$A$2:$Y$402)),1,1)</f>
        <v>3</v>
      </c>
      <c r="H8146" s="5">
        <f ca="1">(VLOOKUP($B8146,weights!$A$2:$R$6,4))*VLOOKUP($B8146,weights!$A$2:$R$6,6)^C8146*(VLOOKUP($B8146,weights!$A$2:$R$6,15)*EXP(VLOOKUP($B8146,weights!$A$2:$R$6,11)*D8146)+VLOOKUP($B8146,weights!$A$2:$R$6,16)*EXP(VLOOKUP($B8146,weights!$A$2:$R$6,12)*E8146)+VLOOKUP($B8146,weights!$A$2:$R$6,17)*EXP(VLOOKUP($B8146,weights!$A$2:$R$6,13)*F8146)+VLOOKUP($B8146,weights!$A$2:$R$6,18)*EXP(VLOOKUP($B8146,weights!$A$2:$R$6,14)*G8146))</f>
        <v>1.4740999714467595</v>
      </c>
    </row>
    <row r="8147" spans="1:8" ht="12.75" x14ac:dyDescent="0.2">
      <c r="A8147">
        <f t="shared" si="0"/>
        <v>326</v>
      </c>
      <c r="B8147" t="str">
        <f t="shared" ref="B8147:C8147" si="8121">B8122</f>
        <v>pharmacy</v>
      </c>
      <c r="C8147">
        <f t="shared" si="8121"/>
        <v>0</v>
      </c>
      <c r="D8147">
        <f ca="1">OFFSET(walk!$A$2:$Y$402,TRUNC((ROW()-ROW($D$2))/COLUMNS(walk!$A$2:$Y$402)),MOD(ROW()-ROW($D$2),COLUMNS(walk!$A$2:$Y$402)),1,1)</f>
        <v>11</v>
      </c>
      <c r="E8147">
        <f ca="1">OFFSET(bike!$A$2:$Y$402,TRUNC((ROW()-ROW($E$2))/COLUMNS(bike!$A$2:$Y$402)),MOD(ROW()-ROW($E$2),COLUMNS(bike!$A$2:$Y$402)),1,1)</f>
        <v>3</v>
      </c>
      <c r="F8147">
        <f ca="1">OFFSET(transit!$A$2:$Y$402,TRUNC((ROW()-ROW($F$2))/COLUMNS(transit!$A$2:$Y$402)),MOD(ROW()-ROW($F$2),COLUMNS(transit!$A$2:$Y$402)),1,1)</f>
        <v>11</v>
      </c>
      <c r="G8147">
        <f ca="1">OFFSET(drive!$A$2:$Y$402,TRUNC((ROW()-ROW($G$2))/COLUMNS(drive!$A$2:$Y$402)),MOD(ROW()-ROW($G$2),COLUMNS(drive!$A$2:$Y$402)),1,1)</f>
        <v>2</v>
      </c>
      <c r="H8147" s="5">
        <f ca="1">(VLOOKUP($B8147,weights!$A$2:$R$6,4))*VLOOKUP($B8147,weights!$A$2:$R$6,6)^C8147*(VLOOKUP($B8147,weights!$A$2:$R$6,15)*EXP(VLOOKUP($B8147,weights!$A$2:$R$6,11)*D8147)+VLOOKUP($B8147,weights!$A$2:$R$6,16)*EXP(VLOOKUP($B8147,weights!$A$2:$R$6,12)*E8147)+VLOOKUP($B8147,weights!$A$2:$R$6,17)*EXP(VLOOKUP($B8147,weights!$A$2:$R$6,13)*F8147)+VLOOKUP($B8147,weights!$A$2:$R$6,18)*EXP(VLOOKUP($B8147,weights!$A$2:$R$6,14)*G8147))</f>
        <v>6.7093791349885272</v>
      </c>
    </row>
    <row r="8148" spans="1:8" ht="12.75" x14ac:dyDescent="0.2">
      <c r="A8148">
        <f t="shared" si="0"/>
        <v>326</v>
      </c>
      <c r="B8148" t="str">
        <f t="shared" ref="B8148:C8148" si="8122">B8123</f>
        <v>pharmacy</v>
      </c>
      <c r="C8148">
        <f t="shared" si="8122"/>
        <v>1</v>
      </c>
      <c r="D8148">
        <f ca="1">OFFSET(walk!$A$2:$Y$402,TRUNC((ROW()-ROW($D$2))/COLUMNS(walk!$A$2:$Y$402)),MOD(ROW()-ROW($D$2),COLUMNS(walk!$A$2:$Y$402)),1,1)</f>
        <v>12</v>
      </c>
      <c r="E8148">
        <f ca="1">OFFSET(bike!$A$2:$Y$402,TRUNC((ROW()-ROW($E$2))/COLUMNS(bike!$A$2:$Y$402)),MOD(ROW()-ROW($E$2),COLUMNS(bike!$A$2:$Y$402)),1,1)</f>
        <v>5</v>
      </c>
      <c r="F8148">
        <f ca="1">OFFSET(transit!$A$2:$Y$402,TRUNC((ROW()-ROW($F$2))/COLUMNS(transit!$A$2:$Y$402)),MOD(ROW()-ROW($F$2),COLUMNS(transit!$A$2:$Y$402)),1,1)</f>
        <v>12</v>
      </c>
      <c r="G8148">
        <f ca="1">OFFSET(drive!$A$2:$Y$402,TRUNC((ROW()-ROW($G$2))/COLUMNS(drive!$A$2:$Y$402)),MOD(ROW()-ROW($G$2),COLUMNS(drive!$A$2:$Y$402)),1,1)</f>
        <v>3</v>
      </c>
      <c r="H8148" s="5">
        <f ca="1">(VLOOKUP($B8148,weights!$A$2:$R$6,4))*VLOOKUP($B8148,weights!$A$2:$R$6,6)^C8148*(VLOOKUP($B8148,weights!$A$2:$R$6,15)*EXP(VLOOKUP($B8148,weights!$A$2:$R$6,11)*D8148)+VLOOKUP($B8148,weights!$A$2:$R$6,16)*EXP(VLOOKUP($B8148,weights!$A$2:$R$6,12)*E8148)+VLOOKUP($B8148,weights!$A$2:$R$6,17)*EXP(VLOOKUP($B8148,weights!$A$2:$R$6,13)*F8148)+VLOOKUP($B8148,weights!$A$2:$R$6,18)*EXP(VLOOKUP($B8148,weights!$A$2:$R$6,14)*G8148))</f>
        <v>2.3219840776963956</v>
      </c>
    </row>
    <row r="8149" spans="1:8" ht="12.75" x14ac:dyDescent="0.2">
      <c r="A8149">
        <f t="shared" si="0"/>
        <v>326</v>
      </c>
      <c r="B8149" t="str">
        <f t="shared" ref="B8149:C8149" si="8123">B8124</f>
        <v>pharmacy</v>
      </c>
      <c r="C8149">
        <f t="shared" si="8123"/>
        <v>2</v>
      </c>
      <c r="D8149">
        <f ca="1">OFFSET(walk!$A$2:$Y$402,TRUNC((ROW()-ROW($D$2))/COLUMNS(walk!$A$2:$Y$402)),MOD(ROW()-ROW($D$2),COLUMNS(walk!$A$2:$Y$402)),1,1)</f>
        <v>12</v>
      </c>
      <c r="E8149">
        <f ca="1">OFFSET(bike!$A$2:$Y$402,TRUNC((ROW()-ROW($E$2))/COLUMNS(bike!$A$2:$Y$402)),MOD(ROW()-ROW($E$2),COLUMNS(bike!$A$2:$Y$402)),1,1)</f>
        <v>5</v>
      </c>
      <c r="F8149">
        <f ca="1">OFFSET(transit!$A$2:$Y$402,TRUNC((ROW()-ROW($F$2))/COLUMNS(transit!$A$2:$Y$402)),MOD(ROW()-ROW($F$2),COLUMNS(transit!$A$2:$Y$402)),1,1)</f>
        <v>12</v>
      </c>
      <c r="G8149">
        <f ca="1">OFFSET(drive!$A$2:$Y$402,TRUNC((ROW()-ROW($G$2))/COLUMNS(drive!$A$2:$Y$402)),MOD(ROW()-ROW($G$2),COLUMNS(drive!$A$2:$Y$402)),1,1)</f>
        <v>3</v>
      </c>
      <c r="H8149" s="5">
        <f ca="1">(VLOOKUP($B8149,weights!$A$2:$R$6,4))*VLOOKUP($B8149,weights!$A$2:$R$6,6)^C8149*(VLOOKUP($B8149,weights!$A$2:$R$6,15)*EXP(VLOOKUP($B8149,weights!$A$2:$R$6,11)*D8149)+VLOOKUP($B8149,weights!$A$2:$R$6,16)*EXP(VLOOKUP($B8149,weights!$A$2:$R$6,12)*E8149)+VLOOKUP($B8149,weights!$A$2:$R$6,17)*EXP(VLOOKUP($B8149,weights!$A$2:$R$6,13)*F8149)+VLOOKUP($B8149,weights!$A$2:$R$6,18)*EXP(VLOOKUP($B8149,weights!$A$2:$R$6,14)*G8149))</f>
        <v>1.1179923337056723</v>
      </c>
    </row>
    <row r="8150" spans="1:8" ht="12.75" x14ac:dyDescent="0.2">
      <c r="A8150">
        <f t="shared" si="0"/>
        <v>326</v>
      </c>
      <c r="B8150" t="str">
        <f t="shared" ref="B8150:C8150" si="8124">B8125</f>
        <v>bank</v>
      </c>
      <c r="C8150">
        <f t="shared" si="8124"/>
        <v>0</v>
      </c>
      <c r="D8150">
        <f ca="1">OFFSET(walk!$A$2:$Y$402,TRUNC((ROW()-ROW($D$2))/COLUMNS(walk!$A$2:$Y$402)),MOD(ROW()-ROW($D$2),COLUMNS(walk!$A$2:$Y$402)),1,1)</f>
        <v>23</v>
      </c>
      <c r="E8150">
        <f ca="1">OFFSET(bike!$A$2:$Y$402,TRUNC((ROW()-ROW($E$2))/COLUMNS(bike!$A$2:$Y$402)),MOD(ROW()-ROW($E$2),COLUMNS(bike!$A$2:$Y$402)),1,1)</f>
        <v>8</v>
      </c>
      <c r="F8150">
        <f ca="1">OFFSET(transit!$A$2:$Y$402,TRUNC((ROW()-ROW($F$2))/COLUMNS(transit!$A$2:$Y$402)),MOD(ROW()-ROW($F$2),COLUMNS(transit!$A$2:$Y$402)),1,1)</f>
        <v>17</v>
      </c>
      <c r="G8150">
        <f ca="1">OFFSET(drive!$A$2:$Y$402,TRUNC((ROW()-ROW($G$2))/COLUMNS(drive!$A$2:$Y$402)),MOD(ROW()-ROW($G$2),COLUMNS(drive!$A$2:$Y$402)),1,1)</f>
        <v>6</v>
      </c>
      <c r="H8150" s="5">
        <f ca="1">(VLOOKUP($B8150,weights!$A$2:$R$6,4))*VLOOKUP($B8150,weights!$A$2:$R$6,6)^C8150*(VLOOKUP($B8150,weights!$A$2:$R$6,15)*EXP(VLOOKUP($B8150,weights!$A$2:$R$6,11)*D8150)+VLOOKUP($B8150,weights!$A$2:$R$6,16)*EXP(VLOOKUP($B8150,weights!$A$2:$R$6,12)*E8150)+VLOOKUP($B8150,weights!$A$2:$R$6,17)*EXP(VLOOKUP($B8150,weights!$A$2:$R$6,13)*F8150)+VLOOKUP($B8150,weights!$A$2:$R$6,18)*EXP(VLOOKUP($B8150,weights!$A$2:$R$6,14)*G8150))</f>
        <v>2.4157973026282211</v>
      </c>
    </row>
    <row r="8151" spans="1:8" ht="12.75" x14ac:dyDescent="0.2">
      <c r="A8151">
        <f t="shared" si="0"/>
        <v>326</v>
      </c>
      <c r="B8151" t="str">
        <f t="shared" ref="B8151:C8151" si="8125">B8126</f>
        <v>bank</v>
      </c>
      <c r="C8151">
        <f t="shared" si="8125"/>
        <v>1</v>
      </c>
      <c r="D8151">
        <f ca="1">OFFSET(walk!$A$2:$Y$402,TRUNC((ROW()-ROW($D$2))/COLUMNS(walk!$A$2:$Y$402)),MOD(ROW()-ROW($D$2),COLUMNS(walk!$A$2:$Y$402)),1,1)</f>
        <v>41</v>
      </c>
      <c r="E8151">
        <f ca="1">OFFSET(bike!$A$2:$Y$402,TRUNC((ROW()-ROW($E$2))/COLUMNS(bike!$A$2:$Y$402)),MOD(ROW()-ROW($E$2),COLUMNS(bike!$A$2:$Y$402)),1,1)</f>
        <v>13</v>
      </c>
      <c r="F8151">
        <f ca="1">OFFSET(transit!$A$2:$Y$402,TRUNC((ROW()-ROW($F$2))/COLUMNS(transit!$A$2:$Y$402)),MOD(ROW()-ROW($F$2),COLUMNS(transit!$A$2:$Y$402)),1,1)</f>
        <v>33</v>
      </c>
      <c r="G8151">
        <f ca="1">OFFSET(drive!$A$2:$Y$402,TRUNC((ROW()-ROW($G$2))/COLUMNS(drive!$A$2:$Y$402)),MOD(ROW()-ROW($G$2),COLUMNS(drive!$A$2:$Y$402)),1,1)</f>
        <v>7</v>
      </c>
      <c r="H8151" s="5">
        <f ca="1">(VLOOKUP($B8151,weights!$A$2:$R$6,4))*VLOOKUP($B8151,weights!$A$2:$R$6,6)^C8151*(VLOOKUP($B8151,weights!$A$2:$R$6,15)*EXP(VLOOKUP($B8151,weights!$A$2:$R$6,11)*D8151)+VLOOKUP($B8151,weights!$A$2:$R$6,16)*EXP(VLOOKUP($B8151,weights!$A$2:$R$6,12)*E8151)+VLOOKUP($B8151,weights!$A$2:$R$6,17)*EXP(VLOOKUP($B8151,weights!$A$2:$R$6,13)*F8151)+VLOOKUP($B8151,weights!$A$2:$R$6,18)*EXP(VLOOKUP($B8151,weights!$A$2:$R$6,14)*G8151))</f>
        <v>0.54686881784112595</v>
      </c>
    </row>
    <row r="8152" spans="1:8" ht="12.75" x14ac:dyDescent="0.2">
      <c r="A8152">
        <f t="shared" si="0"/>
        <v>327</v>
      </c>
      <c r="B8152" t="str">
        <f t="shared" ref="B8152:C8152" si="8126">B8127</f>
        <v>restaurant</v>
      </c>
      <c r="C8152">
        <f t="shared" si="8126"/>
        <v>0</v>
      </c>
      <c r="D8152">
        <f ca="1">OFFSET(walk!$A$2:$Y$402,TRUNC((ROW()-ROW($D$2))/COLUMNS(walk!$A$2:$Y$402)),MOD(ROW()-ROW($D$2),COLUMNS(walk!$A$2:$Y$402)),1,1)</f>
        <v>11</v>
      </c>
      <c r="E8152">
        <f ca="1">OFFSET(bike!$A$2:$Y$402,TRUNC((ROW()-ROW($E$2))/COLUMNS(bike!$A$2:$Y$402)),MOD(ROW()-ROW($E$2),COLUMNS(bike!$A$2:$Y$402)),1,1)</f>
        <v>3</v>
      </c>
      <c r="F8152">
        <f ca="1">OFFSET(transit!$A$2:$Y$402,TRUNC((ROW()-ROW($F$2))/COLUMNS(transit!$A$2:$Y$402)),MOD(ROW()-ROW($F$2),COLUMNS(transit!$A$2:$Y$402)),1,1)</f>
        <v>10</v>
      </c>
      <c r="G8152">
        <f ca="1">OFFSET(drive!$A$2:$Y$402,TRUNC((ROW()-ROW($G$2))/COLUMNS(drive!$A$2:$Y$402)),MOD(ROW()-ROW($G$2),COLUMNS(drive!$A$2:$Y$402)),1,1)</f>
        <v>2</v>
      </c>
      <c r="H8152" s="5">
        <f ca="1">(VLOOKUP($B8152,weights!$A$2:$R$6,4))*VLOOKUP($B8152,weights!$A$2:$R$6,6)^C8152*(VLOOKUP($B8152,weights!$A$2:$R$6,15)*EXP(VLOOKUP($B8152,weights!$A$2:$R$6,11)*D8152)+VLOOKUP($B8152,weights!$A$2:$R$6,16)*EXP(VLOOKUP($B8152,weights!$A$2:$R$6,12)*E8152)+VLOOKUP($B8152,weights!$A$2:$R$6,17)*EXP(VLOOKUP($B8152,weights!$A$2:$R$6,13)*F8152)+VLOOKUP($B8152,weights!$A$2:$R$6,18)*EXP(VLOOKUP($B8152,weights!$A$2:$R$6,14)*G8152))</f>
        <v>25.369472309054839</v>
      </c>
    </row>
    <row r="8153" spans="1:8" ht="12.75" x14ac:dyDescent="0.2">
      <c r="A8153">
        <f t="shared" si="0"/>
        <v>327</v>
      </c>
      <c r="B8153" t="str">
        <f t="shared" ref="B8153:C8153" si="8127">B8128</f>
        <v>restaurant</v>
      </c>
      <c r="C8153">
        <f t="shared" si="8127"/>
        <v>1</v>
      </c>
      <c r="D8153">
        <f ca="1">OFFSET(walk!$A$2:$Y$402,TRUNC((ROW()-ROW($D$2))/COLUMNS(walk!$A$2:$Y$402)),MOD(ROW()-ROW($D$2),COLUMNS(walk!$A$2:$Y$402)),1,1)</f>
        <v>11</v>
      </c>
      <c r="E8153">
        <f ca="1">OFFSET(bike!$A$2:$Y$402,TRUNC((ROW()-ROW($E$2))/COLUMNS(bike!$A$2:$Y$402)),MOD(ROW()-ROW($E$2),COLUMNS(bike!$A$2:$Y$402)),1,1)</f>
        <v>3</v>
      </c>
      <c r="F8153">
        <f ca="1">OFFSET(transit!$A$2:$Y$402,TRUNC((ROW()-ROW($F$2))/COLUMNS(transit!$A$2:$Y$402)),MOD(ROW()-ROW($F$2),COLUMNS(transit!$A$2:$Y$402)),1,1)</f>
        <v>10</v>
      </c>
      <c r="G8153">
        <f ca="1">OFFSET(drive!$A$2:$Y$402,TRUNC((ROW()-ROW($G$2))/COLUMNS(drive!$A$2:$Y$402)),MOD(ROW()-ROW($G$2),COLUMNS(drive!$A$2:$Y$402)),1,1)</f>
        <v>3</v>
      </c>
      <c r="H8153" s="5">
        <f ca="1">(VLOOKUP($B8153,weights!$A$2:$R$6,4))*VLOOKUP($B8153,weights!$A$2:$R$6,6)^C8153*(VLOOKUP($B8153,weights!$A$2:$R$6,15)*EXP(VLOOKUP($B8153,weights!$A$2:$R$6,11)*D8153)+VLOOKUP($B8153,weights!$A$2:$R$6,16)*EXP(VLOOKUP($B8153,weights!$A$2:$R$6,12)*E8153)+VLOOKUP($B8153,weights!$A$2:$R$6,17)*EXP(VLOOKUP($B8153,weights!$A$2:$R$6,13)*F8153)+VLOOKUP($B8153,weights!$A$2:$R$6,18)*EXP(VLOOKUP($B8153,weights!$A$2:$R$6,14)*G8153))</f>
        <v>21.130222650360093</v>
      </c>
    </row>
    <row r="8154" spans="1:8" ht="12.75" x14ac:dyDescent="0.2">
      <c r="A8154">
        <f t="shared" si="0"/>
        <v>327</v>
      </c>
      <c r="B8154" t="str">
        <f t="shared" ref="B8154:C8154" si="8128">B8129</f>
        <v>restaurant</v>
      </c>
      <c r="C8154">
        <f t="shared" si="8128"/>
        <v>2</v>
      </c>
      <c r="D8154">
        <f ca="1">OFFSET(walk!$A$2:$Y$402,TRUNC((ROW()-ROW($D$2))/COLUMNS(walk!$A$2:$Y$402)),MOD(ROW()-ROW($D$2),COLUMNS(walk!$A$2:$Y$402)),1,1)</f>
        <v>12</v>
      </c>
      <c r="E8154">
        <f ca="1">OFFSET(bike!$A$2:$Y$402,TRUNC((ROW()-ROW($E$2))/COLUMNS(bike!$A$2:$Y$402)),MOD(ROW()-ROW($E$2),COLUMNS(bike!$A$2:$Y$402)),1,1)</f>
        <v>3</v>
      </c>
      <c r="F8154">
        <f ca="1">OFFSET(transit!$A$2:$Y$402,TRUNC((ROW()-ROW($F$2))/COLUMNS(transit!$A$2:$Y$402)),MOD(ROW()-ROW($F$2),COLUMNS(transit!$A$2:$Y$402)),1,1)</f>
        <v>11</v>
      </c>
      <c r="G8154">
        <f ca="1">OFFSET(drive!$A$2:$Y$402,TRUNC((ROW()-ROW($G$2))/COLUMNS(drive!$A$2:$Y$402)),MOD(ROW()-ROW($G$2),COLUMNS(drive!$A$2:$Y$402)),1,1)</f>
        <v>3</v>
      </c>
      <c r="H8154" s="5">
        <f ca="1">(VLOOKUP($B8154,weights!$A$2:$R$6,4))*VLOOKUP($B8154,weights!$A$2:$R$6,6)^C8154*(VLOOKUP($B8154,weights!$A$2:$R$6,15)*EXP(VLOOKUP($B8154,weights!$A$2:$R$6,11)*D8154)+VLOOKUP($B8154,weights!$A$2:$R$6,16)*EXP(VLOOKUP($B8154,weights!$A$2:$R$6,12)*E8154)+VLOOKUP($B8154,weights!$A$2:$R$6,17)*EXP(VLOOKUP($B8154,weights!$A$2:$R$6,13)*F8154)+VLOOKUP($B8154,weights!$A$2:$R$6,18)*EXP(VLOOKUP($B8154,weights!$A$2:$R$6,14)*G8154))</f>
        <v>18.259918350212331</v>
      </c>
    </row>
    <row r="8155" spans="1:8" ht="12.75" x14ac:dyDescent="0.2">
      <c r="A8155">
        <f t="shared" si="0"/>
        <v>327</v>
      </c>
      <c r="B8155" t="str">
        <f t="shared" ref="B8155:C8155" si="8129">B8130</f>
        <v>restaurant</v>
      </c>
      <c r="C8155">
        <f t="shared" si="8129"/>
        <v>3</v>
      </c>
      <c r="D8155">
        <f ca="1">OFFSET(walk!$A$2:$Y$402,TRUNC((ROW()-ROW($D$2))/COLUMNS(walk!$A$2:$Y$402)),MOD(ROW()-ROW($D$2),COLUMNS(walk!$A$2:$Y$402)),1,1)</f>
        <v>12</v>
      </c>
      <c r="E8155">
        <f ca="1">OFFSET(bike!$A$2:$Y$402,TRUNC((ROW()-ROW($E$2))/COLUMNS(bike!$A$2:$Y$402)),MOD(ROW()-ROW($E$2),COLUMNS(bike!$A$2:$Y$402)),1,1)</f>
        <v>3</v>
      </c>
      <c r="F8155">
        <f ca="1">OFFSET(transit!$A$2:$Y$402,TRUNC((ROW()-ROW($F$2))/COLUMNS(transit!$A$2:$Y$402)),MOD(ROW()-ROW($F$2),COLUMNS(transit!$A$2:$Y$402)),1,1)</f>
        <v>11</v>
      </c>
      <c r="G8155">
        <f ca="1">OFFSET(drive!$A$2:$Y$402,TRUNC((ROW()-ROW($G$2))/COLUMNS(drive!$A$2:$Y$402)),MOD(ROW()-ROW($G$2),COLUMNS(drive!$A$2:$Y$402)),1,1)</f>
        <v>3</v>
      </c>
      <c r="H8155" s="5">
        <f ca="1">(VLOOKUP($B8155,weights!$A$2:$R$6,4))*VLOOKUP($B8155,weights!$A$2:$R$6,6)^C8155*(VLOOKUP($B8155,weights!$A$2:$R$6,15)*EXP(VLOOKUP($B8155,weights!$A$2:$R$6,11)*D8155)+VLOOKUP($B8155,weights!$A$2:$R$6,16)*EXP(VLOOKUP($B8155,weights!$A$2:$R$6,12)*E8155)+VLOOKUP($B8155,weights!$A$2:$R$6,17)*EXP(VLOOKUP($B8155,weights!$A$2:$R$6,13)*F8155)+VLOOKUP($B8155,weights!$A$2:$R$6,18)*EXP(VLOOKUP($B8155,weights!$A$2:$R$6,14)*G8155))</f>
        <v>16.36629718796809</v>
      </c>
    </row>
    <row r="8156" spans="1:8" ht="12.75" x14ac:dyDescent="0.2">
      <c r="A8156">
        <f t="shared" si="0"/>
        <v>327</v>
      </c>
      <c r="B8156" t="str">
        <f t="shared" ref="B8156:C8156" si="8130">B8131</f>
        <v>restaurant</v>
      </c>
      <c r="C8156">
        <f t="shared" si="8130"/>
        <v>4</v>
      </c>
      <c r="D8156">
        <f ca="1">OFFSET(walk!$A$2:$Y$402,TRUNC((ROW()-ROW($D$2))/COLUMNS(walk!$A$2:$Y$402)),MOD(ROW()-ROW($D$2),COLUMNS(walk!$A$2:$Y$402)),1,1)</f>
        <v>12</v>
      </c>
      <c r="E8156">
        <f ca="1">OFFSET(bike!$A$2:$Y$402,TRUNC((ROW()-ROW($E$2))/COLUMNS(bike!$A$2:$Y$402)),MOD(ROW()-ROW($E$2),COLUMNS(bike!$A$2:$Y$402)),1,1)</f>
        <v>3</v>
      </c>
      <c r="F8156">
        <f ca="1">OFFSET(transit!$A$2:$Y$402,TRUNC((ROW()-ROW($F$2))/COLUMNS(transit!$A$2:$Y$402)),MOD(ROW()-ROW($F$2),COLUMNS(transit!$A$2:$Y$402)),1,1)</f>
        <v>12</v>
      </c>
      <c r="G8156">
        <f ca="1">OFFSET(drive!$A$2:$Y$402,TRUNC((ROW()-ROW($G$2))/COLUMNS(drive!$A$2:$Y$402)),MOD(ROW()-ROW($G$2),COLUMNS(drive!$A$2:$Y$402)),1,1)</f>
        <v>4</v>
      </c>
      <c r="H8156" s="5">
        <f ca="1">(VLOOKUP($B8156,weights!$A$2:$R$6,4))*VLOOKUP($B8156,weights!$A$2:$R$6,6)^C8156*(VLOOKUP($B8156,weights!$A$2:$R$6,15)*EXP(VLOOKUP($B8156,weights!$A$2:$R$6,11)*D8156)+VLOOKUP($B8156,weights!$A$2:$R$6,16)*EXP(VLOOKUP($B8156,weights!$A$2:$R$6,12)*E8156)+VLOOKUP($B8156,weights!$A$2:$R$6,17)*EXP(VLOOKUP($B8156,weights!$A$2:$R$6,13)*F8156)+VLOOKUP($B8156,weights!$A$2:$R$6,18)*EXP(VLOOKUP($B8156,weights!$A$2:$R$6,14)*G8156))</f>
        <v>13.400946088602675</v>
      </c>
    </row>
    <row r="8157" spans="1:8" ht="12.75" x14ac:dyDescent="0.2">
      <c r="A8157">
        <f t="shared" si="0"/>
        <v>327</v>
      </c>
      <c r="B8157" t="str">
        <f t="shared" ref="B8157:C8157" si="8131">B8132</f>
        <v>restaurant</v>
      </c>
      <c r="C8157">
        <f t="shared" si="8131"/>
        <v>5</v>
      </c>
      <c r="D8157">
        <f ca="1">OFFSET(walk!$A$2:$Y$402,TRUNC((ROW()-ROW($D$2))/COLUMNS(walk!$A$2:$Y$402)),MOD(ROW()-ROW($D$2),COLUMNS(walk!$A$2:$Y$402)),1,1)</f>
        <v>12</v>
      </c>
      <c r="E8157">
        <f ca="1">OFFSET(bike!$A$2:$Y$402,TRUNC((ROW()-ROW($E$2))/COLUMNS(bike!$A$2:$Y$402)),MOD(ROW()-ROW($E$2),COLUMNS(bike!$A$2:$Y$402)),1,1)</f>
        <v>4</v>
      </c>
      <c r="F8157">
        <f ca="1">OFFSET(transit!$A$2:$Y$402,TRUNC((ROW()-ROW($F$2))/COLUMNS(transit!$A$2:$Y$402)),MOD(ROW()-ROW($F$2),COLUMNS(transit!$A$2:$Y$402)),1,1)</f>
        <v>12</v>
      </c>
      <c r="G8157">
        <f ca="1">OFFSET(drive!$A$2:$Y$402,TRUNC((ROW()-ROW($G$2))/COLUMNS(drive!$A$2:$Y$402)),MOD(ROW()-ROW($G$2),COLUMNS(drive!$A$2:$Y$402)),1,1)</f>
        <v>4</v>
      </c>
      <c r="H8157" s="5">
        <f ca="1">(VLOOKUP($B8157,weights!$A$2:$R$6,4))*VLOOKUP($B8157,weights!$A$2:$R$6,6)^C8157*(VLOOKUP($B8157,weights!$A$2:$R$6,15)*EXP(VLOOKUP($B8157,weights!$A$2:$R$6,11)*D8157)+VLOOKUP($B8157,weights!$A$2:$R$6,16)*EXP(VLOOKUP($B8157,weights!$A$2:$R$6,12)*E8157)+VLOOKUP($B8157,weights!$A$2:$R$6,17)*EXP(VLOOKUP($B8157,weights!$A$2:$R$6,13)*F8157)+VLOOKUP($B8157,weights!$A$2:$R$6,18)*EXP(VLOOKUP($B8157,weights!$A$2:$R$6,14)*G8157))</f>
        <v>11.055429905110913</v>
      </c>
    </row>
    <row r="8158" spans="1:8" ht="12.75" x14ac:dyDescent="0.2">
      <c r="A8158">
        <f t="shared" si="0"/>
        <v>327</v>
      </c>
      <c r="B8158" t="str">
        <f t="shared" ref="B8158:C8158" si="8132">B8133</f>
        <v>restaurant</v>
      </c>
      <c r="C8158">
        <f t="shared" si="8132"/>
        <v>6</v>
      </c>
      <c r="D8158">
        <f ca="1">OFFSET(walk!$A$2:$Y$402,TRUNC((ROW()-ROW($D$2))/COLUMNS(walk!$A$2:$Y$402)),MOD(ROW()-ROW($D$2),COLUMNS(walk!$A$2:$Y$402)),1,1)</f>
        <v>14</v>
      </c>
      <c r="E8158">
        <f ca="1">OFFSET(bike!$A$2:$Y$402,TRUNC((ROW()-ROW($E$2))/COLUMNS(bike!$A$2:$Y$402)),MOD(ROW()-ROW($E$2),COLUMNS(bike!$A$2:$Y$402)),1,1)</f>
        <v>5</v>
      </c>
      <c r="F8158">
        <f ca="1">OFFSET(transit!$A$2:$Y$402,TRUNC((ROW()-ROW($F$2))/COLUMNS(transit!$A$2:$Y$402)),MOD(ROW()-ROW($F$2),COLUMNS(transit!$A$2:$Y$402)),1,1)</f>
        <v>14</v>
      </c>
      <c r="G8158">
        <f ca="1">OFFSET(drive!$A$2:$Y$402,TRUNC((ROW()-ROW($G$2))/COLUMNS(drive!$A$2:$Y$402)),MOD(ROW()-ROW($G$2),COLUMNS(drive!$A$2:$Y$402)),1,1)</f>
        <v>4</v>
      </c>
      <c r="H8158" s="5">
        <f ca="1">(VLOOKUP($B8158,weights!$A$2:$R$6,4))*VLOOKUP($B8158,weights!$A$2:$R$6,6)^C8158*(VLOOKUP($B8158,weights!$A$2:$R$6,15)*EXP(VLOOKUP($B8158,weights!$A$2:$R$6,11)*D8158)+VLOOKUP($B8158,weights!$A$2:$R$6,16)*EXP(VLOOKUP($B8158,weights!$A$2:$R$6,12)*E8158)+VLOOKUP($B8158,weights!$A$2:$R$6,17)*EXP(VLOOKUP($B8158,weights!$A$2:$R$6,13)*F8158)+VLOOKUP($B8158,weights!$A$2:$R$6,18)*EXP(VLOOKUP($B8158,weights!$A$2:$R$6,14)*G8158))</f>
        <v>8.6228915340310142</v>
      </c>
    </row>
    <row r="8159" spans="1:8" ht="12.75" x14ac:dyDescent="0.2">
      <c r="A8159">
        <f t="shared" si="0"/>
        <v>327</v>
      </c>
      <c r="B8159" t="str">
        <f t="shared" ref="B8159:C8159" si="8133">B8134</f>
        <v>restaurant</v>
      </c>
      <c r="C8159">
        <f t="shared" si="8133"/>
        <v>7</v>
      </c>
      <c r="D8159">
        <f ca="1">OFFSET(walk!$A$2:$Y$402,TRUNC((ROW()-ROW($D$2))/COLUMNS(walk!$A$2:$Y$402)),MOD(ROW()-ROW($D$2),COLUMNS(walk!$A$2:$Y$402)),1,1)</f>
        <v>16</v>
      </c>
      <c r="E8159">
        <f ca="1">OFFSET(bike!$A$2:$Y$402,TRUNC((ROW()-ROW($E$2))/COLUMNS(bike!$A$2:$Y$402)),MOD(ROW()-ROW($E$2),COLUMNS(bike!$A$2:$Y$402)),1,1)</f>
        <v>5</v>
      </c>
      <c r="F8159">
        <f ca="1">OFFSET(transit!$A$2:$Y$402,TRUNC((ROW()-ROW($F$2))/COLUMNS(transit!$A$2:$Y$402)),MOD(ROW()-ROW($F$2),COLUMNS(transit!$A$2:$Y$402)),1,1)</f>
        <v>16</v>
      </c>
      <c r="G8159">
        <f ca="1">OFFSET(drive!$A$2:$Y$402,TRUNC((ROW()-ROW($G$2))/COLUMNS(drive!$A$2:$Y$402)),MOD(ROW()-ROW($G$2),COLUMNS(drive!$A$2:$Y$402)),1,1)</f>
        <v>4</v>
      </c>
      <c r="H8159" s="5">
        <f ca="1">(VLOOKUP($B8159,weights!$A$2:$R$6,4))*VLOOKUP($B8159,weights!$A$2:$R$6,6)^C8159*(VLOOKUP($B8159,weights!$A$2:$R$6,15)*EXP(VLOOKUP($B8159,weights!$A$2:$R$6,11)*D8159)+VLOOKUP($B8159,weights!$A$2:$R$6,16)*EXP(VLOOKUP($B8159,weights!$A$2:$R$6,12)*E8159)+VLOOKUP($B8159,weights!$A$2:$R$6,17)*EXP(VLOOKUP($B8159,weights!$A$2:$R$6,13)*F8159)+VLOOKUP($B8159,weights!$A$2:$R$6,18)*EXP(VLOOKUP($B8159,weights!$A$2:$R$6,14)*G8159))</f>
        <v>7.3490468686121915</v>
      </c>
    </row>
    <row r="8160" spans="1:8" ht="12.75" x14ac:dyDescent="0.2">
      <c r="A8160">
        <f t="shared" si="0"/>
        <v>327</v>
      </c>
      <c r="B8160" t="str">
        <f t="shared" ref="B8160:C8160" si="8134">B8135</f>
        <v>restaurant</v>
      </c>
      <c r="C8160">
        <f t="shared" si="8134"/>
        <v>8</v>
      </c>
      <c r="D8160">
        <f ca="1">OFFSET(walk!$A$2:$Y$402,TRUNC((ROW()-ROW($D$2))/COLUMNS(walk!$A$2:$Y$402)),MOD(ROW()-ROW($D$2),COLUMNS(walk!$A$2:$Y$402)),1,1)</f>
        <v>16</v>
      </c>
      <c r="E8160">
        <f ca="1">OFFSET(bike!$A$2:$Y$402,TRUNC((ROW()-ROW($E$2))/COLUMNS(bike!$A$2:$Y$402)),MOD(ROW()-ROW($E$2),COLUMNS(bike!$A$2:$Y$402)),1,1)</f>
        <v>5</v>
      </c>
      <c r="F8160">
        <f ca="1">OFFSET(transit!$A$2:$Y$402,TRUNC((ROW()-ROW($F$2))/COLUMNS(transit!$A$2:$Y$402)),MOD(ROW()-ROW($F$2),COLUMNS(transit!$A$2:$Y$402)),1,1)</f>
        <v>16</v>
      </c>
      <c r="G8160">
        <f ca="1">OFFSET(drive!$A$2:$Y$402,TRUNC((ROW()-ROW($G$2))/COLUMNS(drive!$A$2:$Y$402)),MOD(ROW()-ROW($G$2),COLUMNS(drive!$A$2:$Y$402)),1,1)</f>
        <v>4</v>
      </c>
      <c r="H8160" s="5">
        <f ca="1">(VLOOKUP($B8160,weights!$A$2:$R$6,4))*VLOOKUP($B8160,weights!$A$2:$R$6,6)^C8160*(VLOOKUP($B8160,weights!$A$2:$R$6,15)*EXP(VLOOKUP($B8160,weights!$A$2:$R$6,11)*D8160)+VLOOKUP($B8160,weights!$A$2:$R$6,16)*EXP(VLOOKUP($B8160,weights!$A$2:$R$6,12)*E8160)+VLOOKUP($B8160,weights!$A$2:$R$6,17)*EXP(VLOOKUP($B8160,weights!$A$2:$R$6,13)*F8160)+VLOOKUP($B8160,weights!$A$2:$R$6,18)*EXP(VLOOKUP($B8160,weights!$A$2:$R$6,14)*G8160))</f>
        <v>6.5869234896450015</v>
      </c>
    </row>
    <row r="8161" spans="1:8" ht="12.75" x14ac:dyDescent="0.2">
      <c r="A8161">
        <f t="shared" si="0"/>
        <v>327</v>
      </c>
      <c r="B8161" t="str">
        <f t="shared" ref="B8161:C8161" si="8135">B8136</f>
        <v>restaurant</v>
      </c>
      <c r="C8161">
        <f t="shared" si="8135"/>
        <v>9</v>
      </c>
      <c r="D8161">
        <f ca="1">OFFSET(walk!$A$2:$Y$402,TRUNC((ROW()-ROW($D$2))/COLUMNS(walk!$A$2:$Y$402)),MOD(ROW()-ROW($D$2),COLUMNS(walk!$A$2:$Y$402)),1,1)</f>
        <v>17</v>
      </c>
      <c r="E8161">
        <f ca="1">OFFSET(bike!$A$2:$Y$402,TRUNC((ROW()-ROW($E$2))/COLUMNS(bike!$A$2:$Y$402)),MOD(ROW()-ROW($E$2),COLUMNS(bike!$A$2:$Y$402)),1,1)</f>
        <v>100</v>
      </c>
      <c r="F8161">
        <f ca="1">OFFSET(transit!$A$2:$Y$402,TRUNC((ROW()-ROW($F$2))/COLUMNS(transit!$A$2:$Y$402)),MOD(ROW()-ROW($F$2),COLUMNS(transit!$A$2:$Y$402)),1,1)</f>
        <v>17</v>
      </c>
      <c r="G8161">
        <f ca="1">OFFSET(drive!$A$2:$Y$402,TRUNC((ROW()-ROW($G$2))/COLUMNS(drive!$A$2:$Y$402)),MOD(ROW()-ROW($G$2),COLUMNS(drive!$A$2:$Y$402)),1,1)</f>
        <v>7</v>
      </c>
      <c r="H8161" s="5">
        <f ca="1">(VLOOKUP($B8161,weights!$A$2:$R$6,4))*VLOOKUP($B8161,weights!$A$2:$R$6,6)^C8161*(VLOOKUP($B8161,weights!$A$2:$R$6,15)*EXP(VLOOKUP($B8161,weights!$A$2:$R$6,11)*D8161)+VLOOKUP($B8161,weights!$A$2:$R$6,16)*EXP(VLOOKUP($B8161,weights!$A$2:$R$6,12)*E8161)+VLOOKUP($B8161,weights!$A$2:$R$6,17)*EXP(VLOOKUP($B8161,weights!$A$2:$R$6,13)*F8161)+VLOOKUP($B8161,weights!$A$2:$R$6,18)*EXP(VLOOKUP($B8161,weights!$A$2:$R$6,14)*G8161))</f>
        <v>2.7089586592627377</v>
      </c>
    </row>
    <row r="8162" spans="1:8" ht="12.75" x14ac:dyDescent="0.2">
      <c r="A8162">
        <f t="shared" si="0"/>
        <v>327</v>
      </c>
      <c r="B8162" t="str">
        <f t="shared" ref="B8162:C8162" si="8136">B8137</f>
        <v>supermarket</v>
      </c>
      <c r="C8162">
        <f t="shared" si="8136"/>
        <v>0</v>
      </c>
      <c r="D8162">
        <f ca="1">OFFSET(walk!$A$2:$Y$402,TRUNC((ROW()-ROW($D$2))/COLUMNS(walk!$A$2:$Y$402)),MOD(ROW()-ROW($D$2),COLUMNS(walk!$A$2:$Y$402)),1,1)</f>
        <v>42</v>
      </c>
      <c r="E8162">
        <f ca="1">OFFSET(bike!$A$2:$Y$402,TRUNC((ROW()-ROW($E$2))/COLUMNS(bike!$A$2:$Y$402)),MOD(ROW()-ROW($E$2),COLUMNS(bike!$A$2:$Y$402)),1,1)</f>
        <v>16</v>
      </c>
      <c r="F8162">
        <f ca="1">OFFSET(transit!$A$2:$Y$402,TRUNC((ROW()-ROW($F$2))/COLUMNS(transit!$A$2:$Y$402)),MOD(ROW()-ROW($F$2),COLUMNS(transit!$A$2:$Y$402)),1,1)</f>
        <v>23</v>
      </c>
      <c r="G8162">
        <f ca="1">OFFSET(drive!$A$2:$Y$402,TRUNC((ROW()-ROW($G$2))/COLUMNS(drive!$A$2:$Y$402)),MOD(ROW()-ROW($G$2),COLUMNS(drive!$A$2:$Y$402)),1,1)</f>
        <v>9</v>
      </c>
      <c r="H8162" s="5">
        <f ca="1">(VLOOKUP($B8162,weights!$A$2:$R$6,4))*VLOOKUP($B8162,weights!$A$2:$R$6,6)^C8162*(VLOOKUP($B8162,weights!$A$2:$R$6,15)*EXP(VLOOKUP($B8162,weights!$A$2:$R$6,11)*D8162)+VLOOKUP($B8162,weights!$A$2:$R$6,16)*EXP(VLOOKUP($B8162,weights!$A$2:$R$6,12)*E8162)+VLOOKUP($B8162,weights!$A$2:$R$6,17)*EXP(VLOOKUP($B8162,weights!$A$2:$R$6,13)*F8162)+VLOOKUP($B8162,weights!$A$2:$R$6,18)*EXP(VLOOKUP($B8162,weights!$A$2:$R$6,14)*G8162))</f>
        <v>2.7803565029270008</v>
      </c>
    </row>
    <row r="8163" spans="1:8" ht="12.75" x14ac:dyDescent="0.2">
      <c r="A8163">
        <f t="shared" si="0"/>
        <v>327</v>
      </c>
      <c r="B8163" t="str">
        <f t="shared" ref="B8163:C8163" si="8137">B8138</f>
        <v>supermarket</v>
      </c>
      <c r="C8163">
        <f t="shared" si="8137"/>
        <v>1</v>
      </c>
      <c r="D8163">
        <f ca="1">OFFSET(walk!$A$2:$Y$402,TRUNC((ROW()-ROW($D$2))/COLUMNS(walk!$A$2:$Y$402)),MOD(ROW()-ROW($D$2),COLUMNS(walk!$A$2:$Y$402)),1,1)</f>
        <v>52</v>
      </c>
      <c r="E8163">
        <f ca="1">OFFSET(bike!$A$2:$Y$402,TRUNC((ROW()-ROW($E$2))/COLUMNS(bike!$A$2:$Y$402)),MOD(ROW()-ROW($E$2),COLUMNS(bike!$A$2:$Y$402)),1,1)</f>
        <v>17</v>
      </c>
      <c r="F8163">
        <f ca="1">OFFSET(transit!$A$2:$Y$402,TRUNC((ROW()-ROW($F$2))/COLUMNS(transit!$A$2:$Y$402)),MOD(ROW()-ROW($F$2),COLUMNS(transit!$A$2:$Y$402)),1,1)</f>
        <v>27</v>
      </c>
      <c r="G8163">
        <f ca="1">OFFSET(drive!$A$2:$Y$402,TRUNC((ROW()-ROW($G$2))/COLUMNS(drive!$A$2:$Y$402)),MOD(ROW()-ROW($G$2),COLUMNS(drive!$A$2:$Y$402)),1,1)</f>
        <v>10</v>
      </c>
      <c r="H8163" s="5">
        <f ca="1">(VLOOKUP($B8163,weights!$A$2:$R$6,4))*VLOOKUP($B8163,weights!$A$2:$R$6,6)^C8163*(VLOOKUP($B8163,weights!$A$2:$R$6,15)*EXP(VLOOKUP($B8163,weights!$A$2:$R$6,11)*D8163)+VLOOKUP($B8163,weights!$A$2:$R$6,16)*EXP(VLOOKUP($B8163,weights!$A$2:$R$6,12)*E8163)+VLOOKUP($B8163,weights!$A$2:$R$6,17)*EXP(VLOOKUP($B8163,weights!$A$2:$R$6,13)*F8163)+VLOOKUP($B8163,weights!$A$2:$R$6,18)*EXP(VLOOKUP($B8163,weights!$A$2:$R$6,14)*G8163))</f>
        <v>1.2985532530872599</v>
      </c>
    </row>
    <row r="8164" spans="1:8" ht="12.75" x14ac:dyDescent="0.2">
      <c r="A8164">
        <f t="shared" si="0"/>
        <v>327</v>
      </c>
      <c r="B8164" t="str">
        <f t="shared" ref="B8164:C8164" si="8138">B8139</f>
        <v>supermarket</v>
      </c>
      <c r="C8164">
        <f t="shared" si="8138"/>
        <v>2</v>
      </c>
      <c r="D8164">
        <f ca="1">OFFSET(walk!$A$2:$Y$402,TRUNC((ROW()-ROW($D$2))/COLUMNS(walk!$A$2:$Y$402)),MOD(ROW()-ROW($D$2),COLUMNS(walk!$A$2:$Y$402)),1,1)</f>
        <v>57</v>
      </c>
      <c r="E8164">
        <f ca="1">OFFSET(bike!$A$2:$Y$402,TRUNC((ROW()-ROW($E$2))/COLUMNS(bike!$A$2:$Y$402)),MOD(ROW()-ROW($E$2),COLUMNS(bike!$A$2:$Y$402)),1,1)</f>
        <v>18</v>
      </c>
      <c r="F8164">
        <f ca="1">OFFSET(transit!$A$2:$Y$402,TRUNC((ROW()-ROW($F$2))/COLUMNS(transit!$A$2:$Y$402)),MOD(ROW()-ROW($F$2),COLUMNS(transit!$A$2:$Y$402)),1,1)</f>
        <v>36</v>
      </c>
      <c r="G8164">
        <f ca="1">OFFSET(drive!$A$2:$Y$402,TRUNC((ROW()-ROW($G$2))/COLUMNS(drive!$A$2:$Y$402)),MOD(ROW()-ROW($G$2),COLUMNS(drive!$A$2:$Y$402)),1,1)</f>
        <v>13</v>
      </c>
      <c r="H8164" s="5">
        <f ca="1">(VLOOKUP($B8164,weights!$A$2:$R$6,4))*VLOOKUP($B8164,weights!$A$2:$R$6,6)^C8164*(VLOOKUP($B8164,weights!$A$2:$R$6,15)*EXP(VLOOKUP($B8164,weights!$A$2:$R$6,11)*D8164)+VLOOKUP($B8164,weights!$A$2:$R$6,16)*EXP(VLOOKUP($B8164,weights!$A$2:$R$6,12)*E8164)+VLOOKUP($B8164,weights!$A$2:$R$6,17)*EXP(VLOOKUP($B8164,weights!$A$2:$R$6,13)*F8164)+VLOOKUP($B8164,weights!$A$2:$R$6,18)*EXP(VLOOKUP($B8164,weights!$A$2:$R$6,14)*G8164))</f>
        <v>0.40394994546812713</v>
      </c>
    </row>
    <row r="8165" spans="1:8" ht="12.75" x14ac:dyDescent="0.2">
      <c r="A8165">
        <f t="shared" si="0"/>
        <v>327</v>
      </c>
      <c r="B8165" t="str">
        <f t="shared" ref="B8165:C8165" si="8139">B8140</f>
        <v>supermarket</v>
      </c>
      <c r="C8165">
        <f t="shared" si="8139"/>
        <v>3</v>
      </c>
      <c r="D8165">
        <f ca="1">OFFSET(walk!$A$2:$Y$402,TRUNC((ROW()-ROW($D$2))/COLUMNS(walk!$A$2:$Y$402)),MOD(ROW()-ROW($D$2),COLUMNS(walk!$A$2:$Y$402)),1,1)</f>
        <v>64</v>
      </c>
      <c r="E8165">
        <f ca="1">OFFSET(bike!$A$2:$Y$402,TRUNC((ROW()-ROW($E$2))/COLUMNS(bike!$A$2:$Y$402)),MOD(ROW()-ROW($E$2),COLUMNS(bike!$A$2:$Y$402)),1,1)</f>
        <v>22</v>
      </c>
      <c r="F8165">
        <f ca="1">OFFSET(transit!$A$2:$Y$402,TRUNC((ROW()-ROW($F$2))/COLUMNS(transit!$A$2:$Y$402)),MOD(ROW()-ROW($F$2),COLUMNS(transit!$A$2:$Y$402)),1,1)</f>
        <v>40</v>
      </c>
      <c r="G8165">
        <f ca="1">OFFSET(drive!$A$2:$Y$402,TRUNC((ROW()-ROW($G$2))/COLUMNS(drive!$A$2:$Y$402)),MOD(ROW()-ROW($G$2),COLUMNS(drive!$A$2:$Y$402)),1,1)</f>
        <v>13</v>
      </c>
      <c r="H8165" s="5">
        <f ca="1">(VLOOKUP($B8165,weights!$A$2:$R$6,4))*VLOOKUP($B8165,weights!$A$2:$R$6,6)^C8165*(VLOOKUP($B8165,weights!$A$2:$R$6,15)*EXP(VLOOKUP($B8165,weights!$A$2:$R$6,11)*D8165)+VLOOKUP($B8165,weights!$A$2:$R$6,16)*EXP(VLOOKUP($B8165,weights!$A$2:$R$6,12)*E8165)+VLOOKUP($B8165,weights!$A$2:$R$6,17)*EXP(VLOOKUP($B8165,weights!$A$2:$R$6,13)*F8165)+VLOOKUP($B8165,weights!$A$2:$R$6,18)*EXP(VLOOKUP($B8165,weights!$A$2:$R$6,14)*G8165))</f>
        <v>0.22943972221597236</v>
      </c>
    </row>
    <row r="8166" spans="1:8" ht="12.75" x14ac:dyDescent="0.2">
      <c r="A8166">
        <f t="shared" si="0"/>
        <v>327</v>
      </c>
      <c r="B8166" t="str">
        <f t="shared" ref="B8166:C8166" si="8140">B8141</f>
        <v>supermarket</v>
      </c>
      <c r="C8166">
        <f t="shared" si="8140"/>
        <v>4</v>
      </c>
      <c r="D8166">
        <f ca="1">OFFSET(walk!$A$2:$Y$402,TRUNC((ROW()-ROW($D$2))/COLUMNS(walk!$A$2:$Y$402)),MOD(ROW()-ROW($D$2),COLUMNS(walk!$A$2:$Y$402)),1,1)</f>
        <v>81</v>
      </c>
      <c r="E8166">
        <f ca="1">OFFSET(bike!$A$2:$Y$402,TRUNC((ROW()-ROW($E$2))/COLUMNS(bike!$A$2:$Y$402)),MOD(ROW()-ROW($E$2),COLUMNS(bike!$A$2:$Y$402)),1,1)</f>
        <v>25</v>
      </c>
      <c r="F8166">
        <f ca="1">OFFSET(transit!$A$2:$Y$402,TRUNC((ROW()-ROW($F$2))/COLUMNS(transit!$A$2:$Y$402)),MOD(ROW()-ROW($F$2),COLUMNS(transit!$A$2:$Y$402)),1,1)</f>
        <v>43</v>
      </c>
      <c r="G8166">
        <f ca="1">OFFSET(drive!$A$2:$Y$402,TRUNC((ROW()-ROW($G$2))/COLUMNS(drive!$A$2:$Y$402)),MOD(ROW()-ROW($G$2),COLUMNS(drive!$A$2:$Y$402)),1,1)</f>
        <v>15</v>
      </c>
      <c r="H8166" s="5">
        <f ca="1">(VLOOKUP($B8166,weights!$A$2:$R$6,4))*VLOOKUP($B8166,weights!$A$2:$R$6,6)^C8166*(VLOOKUP($B8166,weights!$A$2:$R$6,15)*EXP(VLOOKUP($B8166,weights!$A$2:$R$6,11)*D8166)+VLOOKUP($B8166,weights!$A$2:$R$6,16)*EXP(VLOOKUP($B8166,weights!$A$2:$R$6,12)*E8166)+VLOOKUP($B8166,weights!$A$2:$R$6,17)*EXP(VLOOKUP($B8166,weights!$A$2:$R$6,13)*F8166)+VLOOKUP($B8166,weights!$A$2:$R$6,18)*EXP(VLOOKUP($B8166,weights!$A$2:$R$6,14)*G8166))</f>
        <v>8.8427433031281338E-2</v>
      </c>
    </row>
    <row r="8167" spans="1:8" ht="12.75" x14ac:dyDescent="0.2">
      <c r="A8167">
        <f t="shared" si="0"/>
        <v>327</v>
      </c>
      <c r="B8167" t="str">
        <f t="shared" ref="B8167:C8167" si="8141">B8142</f>
        <v>store</v>
      </c>
      <c r="C8167">
        <f t="shared" si="8141"/>
        <v>0</v>
      </c>
      <c r="D8167">
        <f ca="1">OFFSET(walk!$A$2:$Y$402,TRUNC((ROW()-ROW($D$2))/COLUMNS(walk!$A$2:$Y$402)),MOD(ROW()-ROW($D$2),COLUMNS(walk!$A$2:$Y$402)),1,1)</f>
        <v>10</v>
      </c>
      <c r="E8167">
        <f ca="1">OFFSET(bike!$A$2:$Y$402,TRUNC((ROW()-ROW($E$2))/COLUMNS(bike!$A$2:$Y$402)),MOD(ROW()-ROW($E$2),COLUMNS(bike!$A$2:$Y$402)),1,1)</f>
        <v>2</v>
      </c>
      <c r="F8167">
        <f ca="1">OFFSET(transit!$A$2:$Y$402,TRUNC((ROW()-ROW($F$2))/COLUMNS(transit!$A$2:$Y$402)),MOD(ROW()-ROW($F$2),COLUMNS(transit!$A$2:$Y$402)),1,1)</f>
        <v>10</v>
      </c>
      <c r="G8167">
        <f ca="1">OFFSET(drive!$A$2:$Y$402,TRUNC((ROW()-ROW($G$2))/COLUMNS(drive!$A$2:$Y$402)),MOD(ROW()-ROW($G$2),COLUMNS(drive!$A$2:$Y$402)),1,1)</f>
        <v>2</v>
      </c>
      <c r="H8167" s="5">
        <f ca="1">(VLOOKUP($B8167,weights!$A$2:$R$6,4))*VLOOKUP($B8167,weights!$A$2:$R$6,6)^C8167*(VLOOKUP($B8167,weights!$A$2:$R$6,15)*EXP(VLOOKUP($B8167,weights!$A$2:$R$6,11)*D8167)+VLOOKUP($B8167,weights!$A$2:$R$6,16)*EXP(VLOOKUP($B8167,weights!$A$2:$R$6,12)*E8167)+VLOOKUP($B8167,weights!$A$2:$R$6,17)*EXP(VLOOKUP($B8167,weights!$A$2:$R$6,13)*F8167)+VLOOKUP($B8167,weights!$A$2:$R$6,18)*EXP(VLOOKUP($B8167,weights!$A$2:$R$6,14)*G8167))</f>
        <v>12.366371275486257</v>
      </c>
    </row>
    <row r="8168" spans="1:8" ht="12.75" x14ac:dyDescent="0.2">
      <c r="A8168">
        <f t="shared" si="0"/>
        <v>327</v>
      </c>
      <c r="B8168" t="str">
        <f t="shared" ref="B8168:C8168" si="8142">B8143</f>
        <v>store</v>
      </c>
      <c r="C8168">
        <f t="shared" si="8142"/>
        <v>1</v>
      </c>
      <c r="D8168">
        <f ca="1">OFFSET(walk!$A$2:$Y$402,TRUNC((ROW()-ROW($D$2))/COLUMNS(walk!$A$2:$Y$402)),MOD(ROW()-ROW($D$2),COLUMNS(walk!$A$2:$Y$402)),1,1)</f>
        <v>12</v>
      </c>
      <c r="E8168">
        <f ca="1">OFFSET(bike!$A$2:$Y$402,TRUNC((ROW()-ROW($E$2))/COLUMNS(bike!$A$2:$Y$402)),MOD(ROW()-ROW($E$2),COLUMNS(bike!$A$2:$Y$402)),1,1)</f>
        <v>3</v>
      </c>
      <c r="F8168">
        <f ca="1">OFFSET(transit!$A$2:$Y$402,TRUNC((ROW()-ROW($F$2))/COLUMNS(transit!$A$2:$Y$402)),MOD(ROW()-ROW($F$2),COLUMNS(transit!$A$2:$Y$402)),1,1)</f>
        <v>10</v>
      </c>
      <c r="G8168">
        <f ca="1">OFFSET(drive!$A$2:$Y$402,TRUNC((ROW()-ROW($G$2))/COLUMNS(drive!$A$2:$Y$402)),MOD(ROW()-ROW($G$2),COLUMNS(drive!$A$2:$Y$402)),1,1)</f>
        <v>4</v>
      </c>
      <c r="H8168" s="5">
        <f ca="1">(VLOOKUP($B8168,weights!$A$2:$R$6,4))*VLOOKUP($B8168,weights!$A$2:$R$6,6)^C8168*(VLOOKUP($B8168,weights!$A$2:$R$6,15)*EXP(VLOOKUP($B8168,weights!$A$2:$R$6,11)*D8168)+VLOOKUP($B8168,weights!$A$2:$R$6,16)*EXP(VLOOKUP($B8168,weights!$A$2:$R$6,12)*E8168)+VLOOKUP($B8168,weights!$A$2:$R$6,17)*EXP(VLOOKUP($B8168,weights!$A$2:$R$6,13)*F8168)+VLOOKUP($B8168,weights!$A$2:$R$6,18)*EXP(VLOOKUP($B8168,weights!$A$2:$R$6,14)*G8168))</f>
        <v>5.1904760710380762</v>
      </c>
    </row>
    <row r="8169" spans="1:8" ht="12.75" x14ac:dyDescent="0.2">
      <c r="A8169">
        <f t="shared" si="0"/>
        <v>327</v>
      </c>
      <c r="B8169" t="str">
        <f t="shared" ref="B8169:C8169" si="8143">B8144</f>
        <v>store</v>
      </c>
      <c r="C8169">
        <f t="shared" si="8143"/>
        <v>2</v>
      </c>
      <c r="D8169">
        <f ca="1">OFFSET(walk!$A$2:$Y$402,TRUNC((ROW()-ROW($D$2))/COLUMNS(walk!$A$2:$Y$402)),MOD(ROW()-ROW($D$2),COLUMNS(walk!$A$2:$Y$402)),1,1)</f>
        <v>17</v>
      </c>
      <c r="E8169">
        <f ca="1">OFFSET(bike!$A$2:$Y$402,TRUNC((ROW()-ROW($E$2))/COLUMNS(bike!$A$2:$Y$402)),MOD(ROW()-ROW($E$2),COLUMNS(bike!$A$2:$Y$402)),1,1)</f>
        <v>5</v>
      </c>
      <c r="F8169">
        <f ca="1">OFFSET(transit!$A$2:$Y$402,TRUNC((ROW()-ROW($F$2))/COLUMNS(transit!$A$2:$Y$402)),MOD(ROW()-ROW($F$2),COLUMNS(transit!$A$2:$Y$402)),1,1)</f>
        <v>12</v>
      </c>
      <c r="G8169">
        <f ca="1">OFFSET(drive!$A$2:$Y$402,TRUNC((ROW()-ROW($G$2))/COLUMNS(drive!$A$2:$Y$402)),MOD(ROW()-ROW($G$2),COLUMNS(drive!$A$2:$Y$402)),1,1)</f>
        <v>4</v>
      </c>
      <c r="H8169" s="5">
        <f ca="1">(VLOOKUP($B8169,weights!$A$2:$R$6,4))*VLOOKUP($B8169,weights!$A$2:$R$6,6)^C8169*(VLOOKUP($B8169,weights!$A$2:$R$6,15)*EXP(VLOOKUP($B8169,weights!$A$2:$R$6,11)*D8169)+VLOOKUP($B8169,weights!$A$2:$R$6,16)*EXP(VLOOKUP($B8169,weights!$A$2:$R$6,12)*E8169)+VLOOKUP($B8169,weights!$A$2:$R$6,17)*EXP(VLOOKUP($B8169,weights!$A$2:$R$6,13)*F8169)+VLOOKUP($B8169,weights!$A$2:$R$6,18)*EXP(VLOOKUP($B8169,weights!$A$2:$R$6,14)*G8169))</f>
        <v>2.3235646628029092</v>
      </c>
    </row>
    <row r="8170" spans="1:8" ht="12.75" x14ac:dyDescent="0.2">
      <c r="A8170">
        <f t="shared" si="0"/>
        <v>327</v>
      </c>
      <c r="B8170" t="str">
        <f t="shared" ref="B8170:C8170" si="8144">B8145</f>
        <v>store</v>
      </c>
      <c r="C8170">
        <f t="shared" si="8144"/>
        <v>3</v>
      </c>
      <c r="D8170">
        <f ca="1">OFFSET(walk!$A$2:$Y$402,TRUNC((ROW()-ROW($D$2))/COLUMNS(walk!$A$2:$Y$402)),MOD(ROW()-ROW($D$2),COLUMNS(walk!$A$2:$Y$402)),1,1)</f>
        <v>17</v>
      </c>
      <c r="E8170">
        <f ca="1">OFFSET(bike!$A$2:$Y$402,TRUNC((ROW()-ROW($E$2))/COLUMNS(bike!$A$2:$Y$402)),MOD(ROW()-ROW($E$2),COLUMNS(bike!$A$2:$Y$402)),1,1)</f>
        <v>5</v>
      </c>
      <c r="F8170">
        <f ca="1">OFFSET(transit!$A$2:$Y$402,TRUNC((ROW()-ROW($F$2))/COLUMNS(transit!$A$2:$Y$402)),MOD(ROW()-ROW($F$2),COLUMNS(transit!$A$2:$Y$402)),1,1)</f>
        <v>12</v>
      </c>
      <c r="G8170">
        <f ca="1">OFFSET(drive!$A$2:$Y$402,TRUNC((ROW()-ROW($G$2))/COLUMNS(drive!$A$2:$Y$402)),MOD(ROW()-ROW($G$2),COLUMNS(drive!$A$2:$Y$402)),1,1)</f>
        <v>4</v>
      </c>
      <c r="H8170" s="5">
        <f ca="1">(VLOOKUP($B8170,weights!$A$2:$R$6,4))*VLOOKUP($B8170,weights!$A$2:$R$6,6)^C8170*(VLOOKUP($B8170,weights!$A$2:$R$6,15)*EXP(VLOOKUP($B8170,weights!$A$2:$R$6,11)*D8170)+VLOOKUP($B8170,weights!$A$2:$R$6,16)*EXP(VLOOKUP($B8170,weights!$A$2:$R$6,12)*E8170)+VLOOKUP($B8170,weights!$A$2:$R$6,17)*EXP(VLOOKUP($B8170,weights!$A$2:$R$6,13)*F8170)+VLOOKUP($B8170,weights!$A$2:$R$6,18)*EXP(VLOOKUP($B8170,weights!$A$2:$R$6,14)*G8170))</f>
        <v>1.5670552377042877</v>
      </c>
    </row>
    <row r="8171" spans="1:8" ht="12.75" x14ac:dyDescent="0.2">
      <c r="A8171">
        <f t="shared" si="0"/>
        <v>327</v>
      </c>
      <c r="B8171" t="str">
        <f t="shared" ref="B8171:C8171" si="8145">B8146</f>
        <v>store</v>
      </c>
      <c r="C8171">
        <f t="shared" si="8145"/>
        <v>4</v>
      </c>
      <c r="D8171">
        <f ca="1">OFFSET(walk!$A$2:$Y$402,TRUNC((ROW()-ROW($D$2))/COLUMNS(walk!$A$2:$Y$402)),MOD(ROW()-ROW($D$2),COLUMNS(walk!$A$2:$Y$402)),1,1)</f>
        <v>18</v>
      </c>
      <c r="E8171">
        <f ca="1">OFFSET(bike!$A$2:$Y$402,TRUNC((ROW()-ROW($E$2))/COLUMNS(bike!$A$2:$Y$402)),MOD(ROW()-ROW($E$2),COLUMNS(bike!$A$2:$Y$402)),1,1)</f>
        <v>6</v>
      </c>
      <c r="F8171">
        <f ca="1">OFFSET(transit!$A$2:$Y$402,TRUNC((ROW()-ROW($F$2))/COLUMNS(transit!$A$2:$Y$402)),MOD(ROW()-ROW($F$2),COLUMNS(transit!$A$2:$Y$402)),1,1)</f>
        <v>12</v>
      </c>
      <c r="G8171">
        <f ca="1">OFFSET(drive!$A$2:$Y$402,TRUNC((ROW()-ROW($G$2))/COLUMNS(drive!$A$2:$Y$402)),MOD(ROW()-ROW($G$2),COLUMNS(drive!$A$2:$Y$402)),1,1)</f>
        <v>4</v>
      </c>
      <c r="H8171" s="5">
        <f ca="1">(VLOOKUP($B8171,weights!$A$2:$R$6,4))*VLOOKUP($B8171,weights!$A$2:$R$6,6)^C8171*(VLOOKUP($B8171,weights!$A$2:$R$6,15)*EXP(VLOOKUP($B8171,weights!$A$2:$R$6,11)*D8171)+VLOOKUP($B8171,weights!$A$2:$R$6,16)*EXP(VLOOKUP($B8171,weights!$A$2:$R$6,12)*E8171)+VLOOKUP($B8171,weights!$A$2:$R$6,17)*EXP(VLOOKUP($B8171,weights!$A$2:$R$6,13)*F8171)+VLOOKUP($B8171,weights!$A$2:$R$6,18)*EXP(VLOOKUP($B8171,weights!$A$2:$R$6,14)*G8171))</f>
        <v>0.91967505434703134</v>
      </c>
    </row>
    <row r="8172" spans="1:8" ht="12.75" x14ac:dyDescent="0.2">
      <c r="A8172">
        <f t="shared" si="0"/>
        <v>327</v>
      </c>
      <c r="B8172" t="str">
        <f t="shared" ref="B8172:C8172" si="8146">B8147</f>
        <v>pharmacy</v>
      </c>
      <c r="C8172">
        <f t="shared" si="8146"/>
        <v>0</v>
      </c>
      <c r="D8172">
        <f ca="1">OFFSET(walk!$A$2:$Y$402,TRUNC((ROW()-ROW($D$2))/COLUMNS(walk!$A$2:$Y$402)),MOD(ROW()-ROW($D$2),COLUMNS(walk!$A$2:$Y$402)),1,1)</f>
        <v>14</v>
      </c>
      <c r="E8172">
        <f ca="1">OFFSET(bike!$A$2:$Y$402,TRUNC((ROW()-ROW($E$2))/COLUMNS(bike!$A$2:$Y$402)),MOD(ROW()-ROW($E$2),COLUMNS(bike!$A$2:$Y$402)),1,1)</f>
        <v>4</v>
      </c>
      <c r="F8172">
        <f ca="1">OFFSET(transit!$A$2:$Y$402,TRUNC((ROW()-ROW($F$2))/COLUMNS(transit!$A$2:$Y$402)),MOD(ROW()-ROW($F$2),COLUMNS(transit!$A$2:$Y$402)),1,1)</f>
        <v>14</v>
      </c>
      <c r="G8172">
        <f ca="1">OFFSET(drive!$A$2:$Y$402,TRUNC((ROW()-ROW($G$2))/COLUMNS(drive!$A$2:$Y$402)),MOD(ROW()-ROW($G$2),COLUMNS(drive!$A$2:$Y$402)),1,1)</f>
        <v>3</v>
      </c>
      <c r="H8172" s="5">
        <f ca="1">(VLOOKUP($B8172,weights!$A$2:$R$6,4))*VLOOKUP($B8172,weights!$A$2:$R$6,6)^C8172*(VLOOKUP($B8172,weights!$A$2:$R$6,15)*EXP(VLOOKUP($B8172,weights!$A$2:$R$6,11)*D8172)+VLOOKUP($B8172,weights!$A$2:$R$6,16)*EXP(VLOOKUP($B8172,weights!$A$2:$R$6,12)*E8172)+VLOOKUP($B8172,weights!$A$2:$R$6,17)*EXP(VLOOKUP($B8172,weights!$A$2:$R$6,13)*F8172)+VLOOKUP($B8172,weights!$A$2:$R$6,18)*EXP(VLOOKUP($B8172,weights!$A$2:$R$6,14)*G8172))</f>
        <v>5.008916752400725</v>
      </c>
    </row>
    <row r="8173" spans="1:8" ht="12.75" x14ac:dyDescent="0.2">
      <c r="A8173">
        <f t="shared" si="0"/>
        <v>327</v>
      </c>
      <c r="B8173" t="str">
        <f t="shared" ref="B8173:C8173" si="8147">B8148</f>
        <v>pharmacy</v>
      </c>
      <c r="C8173">
        <f t="shared" si="8147"/>
        <v>1</v>
      </c>
      <c r="D8173">
        <f ca="1">OFFSET(walk!$A$2:$Y$402,TRUNC((ROW()-ROW($D$2))/COLUMNS(walk!$A$2:$Y$402)),MOD(ROW()-ROW($D$2),COLUMNS(walk!$A$2:$Y$402)),1,1)</f>
        <v>17</v>
      </c>
      <c r="E8173">
        <f ca="1">OFFSET(bike!$A$2:$Y$402,TRUNC((ROW()-ROW($E$2))/COLUMNS(bike!$A$2:$Y$402)),MOD(ROW()-ROW($E$2),COLUMNS(bike!$A$2:$Y$402)),1,1)</f>
        <v>6</v>
      </c>
      <c r="F8173">
        <f ca="1">OFFSET(transit!$A$2:$Y$402,TRUNC((ROW()-ROW($F$2))/COLUMNS(transit!$A$2:$Y$402)),MOD(ROW()-ROW($F$2),COLUMNS(transit!$A$2:$Y$402)),1,1)</f>
        <v>16</v>
      </c>
      <c r="G8173">
        <f ca="1">OFFSET(drive!$A$2:$Y$402,TRUNC((ROW()-ROW($G$2))/COLUMNS(drive!$A$2:$Y$402)),MOD(ROW()-ROW($G$2),COLUMNS(drive!$A$2:$Y$402)),1,1)</f>
        <v>4</v>
      </c>
      <c r="H8173" s="5">
        <f ca="1">(VLOOKUP($B8173,weights!$A$2:$R$6,4))*VLOOKUP($B8173,weights!$A$2:$R$6,6)^C8173*(VLOOKUP($B8173,weights!$A$2:$R$6,15)*EXP(VLOOKUP($B8173,weights!$A$2:$R$6,11)*D8173)+VLOOKUP($B8173,weights!$A$2:$R$6,16)*EXP(VLOOKUP($B8173,weights!$A$2:$R$6,12)*E8173)+VLOOKUP($B8173,weights!$A$2:$R$6,17)*EXP(VLOOKUP($B8173,weights!$A$2:$R$6,13)*F8173)+VLOOKUP($B8173,weights!$A$2:$R$6,18)*EXP(VLOOKUP($B8173,weights!$A$2:$R$6,14)*G8173))</f>
        <v>1.6846353744493883</v>
      </c>
    </row>
    <row r="8174" spans="1:8" ht="12.75" x14ac:dyDescent="0.2">
      <c r="A8174">
        <f t="shared" si="0"/>
        <v>327</v>
      </c>
      <c r="B8174" t="str">
        <f t="shared" ref="B8174:C8174" si="8148">B8149</f>
        <v>pharmacy</v>
      </c>
      <c r="C8174">
        <f t="shared" si="8148"/>
        <v>2</v>
      </c>
      <c r="D8174">
        <f ca="1">OFFSET(walk!$A$2:$Y$402,TRUNC((ROW()-ROW($D$2))/COLUMNS(walk!$A$2:$Y$402)),MOD(ROW()-ROW($D$2),COLUMNS(walk!$A$2:$Y$402)),1,1)</f>
        <v>17</v>
      </c>
      <c r="E8174">
        <f ca="1">OFFSET(bike!$A$2:$Y$402,TRUNC((ROW()-ROW($E$2))/COLUMNS(bike!$A$2:$Y$402)),MOD(ROW()-ROW($E$2),COLUMNS(bike!$A$2:$Y$402)),1,1)</f>
        <v>6</v>
      </c>
      <c r="F8174">
        <f ca="1">OFFSET(transit!$A$2:$Y$402,TRUNC((ROW()-ROW($F$2))/COLUMNS(transit!$A$2:$Y$402)),MOD(ROW()-ROW($F$2),COLUMNS(transit!$A$2:$Y$402)),1,1)</f>
        <v>16</v>
      </c>
      <c r="G8174">
        <f ca="1">OFFSET(drive!$A$2:$Y$402,TRUNC((ROW()-ROW($G$2))/COLUMNS(drive!$A$2:$Y$402)),MOD(ROW()-ROW($G$2),COLUMNS(drive!$A$2:$Y$402)),1,1)</f>
        <v>4</v>
      </c>
      <c r="H8174" s="5">
        <f ca="1">(VLOOKUP($B8174,weights!$A$2:$R$6,4))*VLOOKUP($B8174,weights!$A$2:$R$6,6)^C8174*(VLOOKUP($B8174,weights!$A$2:$R$6,15)*EXP(VLOOKUP($B8174,weights!$A$2:$R$6,11)*D8174)+VLOOKUP($B8174,weights!$A$2:$R$6,16)*EXP(VLOOKUP($B8174,weights!$A$2:$R$6,12)*E8174)+VLOOKUP($B8174,weights!$A$2:$R$6,17)*EXP(VLOOKUP($B8174,weights!$A$2:$R$6,13)*F8174)+VLOOKUP($B8174,weights!$A$2:$R$6,18)*EXP(VLOOKUP($B8174,weights!$A$2:$R$6,14)*G8174))</f>
        <v>0.81112073584600186</v>
      </c>
    </row>
    <row r="8175" spans="1:8" ht="12.75" x14ac:dyDescent="0.2">
      <c r="A8175">
        <f t="shared" si="0"/>
        <v>327</v>
      </c>
      <c r="B8175" t="str">
        <f t="shared" ref="B8175:C8175" si="8149">B8150</f>
        <v>bank</v>
      </c>
      <c r="C8175">
        <f t="shared" si="8149"/>
        <v>0</v>
      </c>
      <c r="D8175">
        <f ca="1">OFFSET(walk!$A$2:$Y$402,TRUNC((ROW()-ROW($D$2))/COLUMNS(walk!$A$2:$Y$402)),MOD(ROW()-ROW($D$2),COLUMNS(walk!$A$2:$Y$402)),1,1)</f>
        <v>26</v>
      </c>
      <c r="E8175">
        <f ca="1">OFFSET(bike!$A$2:$Y$402,TRUNC((ROW()-ROW($E$2))/COLUMNS(bike!$A$2:$Y$402)),MOD(ROW()-ROW($E$2),COLUMNS(bike!$A$2:$Y$402)),1,1)</f>
        <v>9</v>
      </c>
      <c r="F8175">
        <f ca="1">OFFSET(transit!$A$2:$Y$402,TRUNC((ROW()-ROW($F$2))/COLUMNS(transit!$A$2:$Y$402)),MOD(ROW()-ROW($F$2),COLUMNS(transit!$A$2:$Y$402)),1,1)</f>
        <v>23</v>
      </c>
      <c r="G8175">
        <f ca="1">OFFSET(drive!$A$2:$Y$402,TRUNC((ROW()-ROW($G$2))/COLUMNS(drive!$A$2:$Y$402)),MOD(ROW()-ROW($G$2),COLUMNS(drive!$A$2:$Y$402)),1,1)</f>
        <v>7</v>
      </c>
      <c r="H8175" s="5">
        <f ca="1">(VLOOKUP($B8175,weights!$A$2:$R$6,4))*VLOOKUP($B8175,weights!$A$2:$R$6,6)^C8175*(VLOOKUP($B8175,weights!$A$2:$R$6,15)*EXP(VLOOKUP($B8175,weights!$A$2:$R$6,11)*D8175)+VLOOKUP($B8175,weights!$A$2:$R$6,16)*EXP(VLOOKUP($B8175,weights!$A$2:$R$6,12)*E8175)+VLOOKUP($B8175,weights!$A$2:$R$6,17)*EXP(VLOOKUP($B8175,weights!$A$2:$R$6,13)*F8175)+VLOOKUP($B8175,weights!$A$2:$R$6,18)*EXP(VLOOKUP($B8175,weights!$A$2:$R$6,14)*G8175))</f>
        <v>1.8493973098076979</v>
      </c>
    </row>
    <row r="8176" spans="1:8" ht="12.75" x14ac:dyDescent="0.2">
      <c r="A8176">
        <f t="shared" si="0"/>
        <v>327</v>
      </c>
      <c r="B8176" t="str">
        <f t="shared" ref="B8176:C8176" si="8150">B8151</f>
        <v>bank</v>
      </c>
      <c r="C8176">
        <f t="shared" si="8150"/>
        <v>1</v>
      </c>
      <c r="D8176">
        <f ca="1">OFFSET(walk!$A$2:$Y$402,TRUNC((ROW()-ROW($D$2))/COLUMNS(walk!$A$2:$Y$402)),MOD(ROW()-ROW($D$2),COLUMNS(walk!$A$2:$Y$402)),1,1)</f>
        <v>39</v>
      </c>
      <c r="E8176">
        <f ca="1">OFFSET(bike!$A$2:$Y$402,TRUNC((ROW()-ROW($E$2))/COLUMNS(bike!$A$2:$Y$402)),MOD(ROW()-ROW($E$2),COLUMNS(bike!$A$2:$Y$402)),1,1)</f>
        <v>13</v>
      </c>
      <c r="F8176">
        <f ca="1">OFFSET(transit!$A$2:$Y$402,TRUNC((ROW()-ROW($F$2))/COLUMNS(transit!$A$2:$Y$402)),MOD(ROW()-ROW($F$2),COLUMNS(transit!$A$2:$Y$402)),1,1)</f>
        <v>32</v>
      </c>
      <c r="G8176">
        <f ca="1">OFFSET(drive!$A$2:$Y$402,TRUNC((ROW()-ROW($G$2))/COLUMNS(drive!$A$2:$Y$402)),MOD(ROW()-ROW($G$2),COLUMNS(drive!$A$2:$Y$402)),1,1)</f>
        <v>7</v>
      </c>
      <c r="H8176" s="5">
        <f ca="1">(VLOOKUP($B8176,weights!$A$2:$R$6,4))*VLOOKUP($B8176,weights!$A$2:$R$6,6)^C8176*(VLOOKUP($B8176,weights!$A$2:$R$6,15)*EXP(VLOOKUP($B8176,weights!$A$2:$R$6,11)*D8176)+VLOOKUP($B8176,weights!$A$2:$R$6,16)*EXP(VLOOKUP($B8176,weights!$A$2:$R$6,12)*E8176)+VLOOKUP($B8176,weights!$A$2:$R$6,17)*EXP(VLOOKUP($B8176,weights!$A$2:$R$6,13)*F8176)+VLOOKUP($B8176,weights!$A$2:$R$6,18)*EXP(VLOOKUP($B8176,weights!$A$2:$R$6,14)*G8176))</f>
        <v>0.54776690266255423</v>
      </c>
    </row>
    <row r="8177" spans="1:8" ht="12.75" x14ac:dyDescent="0.2">
      <c r="A8177">
        <f t="shared" si="0"/>
        <v>328</v>
      </c>
      <c r="B8177" t="str">
        <f t="shared" ref="B8177:C8177" si="8151">B8152</f>
        <v>restaurant</v>
      </c>
      <c r="C8177">
        <f t="shared" si="8151"/>
        <v>0</v>
      </c>
      <c r="D8177">
        <f ca="1">OFFSET(walk!$A$2:$Y$402,TRUNC((ROW()-ROW($D$2))/COLUMNS(walk!$A$2:$Y$402)),MOD(ROW()-ROW($D$2),COLUMNS(walk!$A$2:$Y$402)),1,1)</f>
        <v>11</v>
      </c>
      <c r="E8177">
        <f ca="1">OFFSET(bike!$A$2:$Y$402,TRUNC((ROW()-ROW($E$2))/COLUMNS(bike!$A$2:$Y$402)),MOD(ROW()-ROW($E$2),COLUMNS(bike!$A$2:$Y$402)),1,1)</f>
        <v>3</v>
      </c>
      <c r="F8177">
        <f ca="1">OFFSET(transit!$A$2:$Y$402,TRUNC((ROW()-ROW($F$2))/COLUMNS(transit!$A$2:$Y$402)),MOD(ROW()-ROW($F$2),COLUMNS(transit!$A$2:$Y$402)),1,1)</f>
        <v>9</v>
      </c>
      <c r="G8177">
        <f ca="1">OFFSET(drive!$A$2:$Y$402,TRUNC((ROW()-ROW($G$2))/COLUMNS(drive!$A$2:$Y$402)),MOD(ROW()-ROW($G$2),COLUMNS(drive!$A$2:$Y$402)),1,1)</f>
        <v>2</v>
      </c>
      <c r="H8177" s="5">
        <f ca="1">(VLOOKUP($B8177,weights!$A$2:$R$6,4))*VLOOKUP($B8177,weights!$A$2:$R$6,6)^C8177*(VLOOKUP($B8177,weights!$A$2:$R$6,15)*EXP(VLOOKUP($B8177,weights!$A$2:$R$6,11)*D8177)+VLOOKUP($B8177,weights!$A$2:$R$6,16)*EXP(VLOOKUP($B8177,weights!$A$2:$R$6,12)*E8177)+VLOOKUP($B8177,weights!$A$2:$R$6,17)*EXP(VLOOKUP($B8177,weights!$A$2:$R$6,13)*F8177)+VLOOKUP($B8177,weights!$A$2:$R$6,18)*EXP(VLOOKUP($B8177,weights!$A$2:$R$6,14)*G8177))</f>
        <v>25.956190132422918</v>
      </c>
    </row>
    <row r="8178" spans="1:8" ht="12.75" x14ac:dyDescent="0.2">
      <c r="A8178">
        <f t="shared" si="0"/>
        <v>328</v>
      </c>
      <c r="B8178" t="str">
        <f t="shared" ref="B8178:C8178" si="8152">B8153</f>
        <v>restaurant</v>
      </c>
      <c r="C8178">
        <f t="shared" si="8152"/>
        <v>1</v>
      </c>
      <c r="D8178">
        <f ca="1">OFFSET(walk!$A$2:$Y$402,TRUNC((ROW()-ROW($D$2))/COLUMNS(walk!$A$2:$Y$402)),MOD(ROW()-ROW($D$2),COLUMNS(walk!$A$2:$Y$402)),1,1)</f>
        <v>12</v>
      </c>
      <c r="E8178">
        <f ca="1">OFFSET(bike!$A$2:$Y$402,TRUNC((ROW()-ROW($E$2))/COLUMNS(bike!$A$2:$Y$402)),MOD(ROW()-ROW($E$2),COLUMNS(bike!$A$2:$Y$402)),1,1)</f>
        <v>3</v>
      </c>
      <c r="F8178">
        <f ca="1">OFFSET(transit!$A$2:$Y$402,TRUNC((ROW()-ROW($F$2))/COLUMNS(transit!$A$2:$Y$402)),MOD(ROW()-ROW($F$2),COLUMNS(transit!$A$2:$Y$402)),1,1)</f>
        <v>11</v>
      </c>
      <c r="G8178">
        <f ca="1">OFFSET(drive!$A$2:$Y$402,TRUNC((ROW()-ROW($G$2))/COLUMNS(drive!$A$2:$Y$402)),MOD(ROW()-ROW($G$2),COLUMNS(drive!$A$2:$Y$402)),1,1)</f>
        <v>3</v>
      </c>
      <c r="H8178" s="5">
        <f ca="1">(VLOOKUP($B8178,weights!$A$2:$R$6,4))*VLOOKUP($B8178,weights!$A$2:$R$6,6)^C8178*(VLOOKUP($B8178,weights!$A$2:$R$6,15)*EXP(VLOOKUP($B8178,weights!$A$2:$R$6,11)*D8178)+VLOOKUP($B8178,weights!$A$2:$R$6,16)*EXP(VLOOKUP($B8178,weights!$A$2:$R$6,12)*E8178)+VLOOKUP($B8178,weights!$A$2:$R$6,17)*EXP(VLOOKUP($B8178,weights!$A$2:$R$6,13)*F8178)+VLOOKUP($B8178,weights!$A$2:$R$6,18)*EXP(VLOOKUP($B8178,weights!$A$2:$R$6,14)*G8178))</f>
        <v>20.372636175856734</v>
      </c>
    </row>
    <row r="8179" spans="1:8" ht="12.75" x14ac:dyDescent="0.2">
      <c r="A8179">
        <f t="shared" si="0"/>
        <v>328</v>
      </c>
      <c r="B8179" t="str">
        <f t="shared" ref="B8179:C8179" si="8153">B8154</f>
        <v>restaurant</v>
      </c>
      <c r="C8179">
        <f t="shared" si="8153"/>
        <v>2</v>
      </c>
      <c r="D8179">
        <f ca="1">OFFSET(walk!$A$2:$Y$402,TRUNC((ROW()-ROW($D$2))/COLUMNS(walk!$A$2:$Y$402)),MOD(ROW()-ROW($D$2),COLUMNS(walk!$A$2:$Y$402)),1,1)</f>
        <v>12</v>
      </c>
      <c r="E8179">
        <f ca="1">OFFSET(bike!$A$2:$Y$402,TRUNC((ROW()-ROW($E$2))/COLUMNS(bike!$A$2:$Y$402)),MOD(ROW()-ROW($E$2),COLUMNS(bike!$A$2:$Y$402)),1,1)</f>
        <v>3</v>
      </c>
      <c r="F8179">
        <f ca="1">OFFSET(transit!$A$2:$Y$402,TRUNC((ROW()-ROW($F$2))/COLUMNS(transit!$A$2:$Y$402)),MOD(ROW()-ROW($F$2),COLUMNS(transit!$A$2:$Y$402)),1,1)</f>
        <v>11</v>
      </c>
      <c r="G8179">
        <f ca="1">OFFSET(drive!$A$2:$Y$402,TRUNC((ROW()-ROW($G$2))/COLUMNS(drive!$A$2:$Y$402)),MOD(ROW()-ROW($G$2),COLUMNS(drive!$A$2:$Y$402)),1,1)</f>
        <v>3</v>
      </c>
      <c r="H8179" s="5">
        <f ca="1">(VLOOKUP($B8179,weights!$A$2:$R$6,4))*VLOOKUP($B8179,weights!$A$2:$R$6,6)^C8179*(VLOOKUP($B8179,weights!$A$2:$R$6,15)*EXP(VLOOKUP($B8179,weights!$A$2:$R$6,11)*D8179)+VLOOKUP($B8179,weights!$A$2:$R$6,16)*EXP(VLOOKUP($B8179,weights!$A$2:$R$6,12)*E8179)+VLOOKUP($B8179,weights!$A$2:$R$6,17)*EXP(VLOOKUP($B8179,weights!$A$2:$R$6,13)*F8179)+VLOOKUP($B8179,weights!$A$2:$R$6,18)*EXP(VLOOKUP($B8179,weights!$A$2:$R$6,14)*G8179))</f>
        <v>18.259918350212331</v>
      </c>
    </row>
    <row r="8180" spans="1:8" ht="12.75" x14ac:dyDescent="0.2">
      <c r="A8180">
        <f t="shared" si="0"/>
        <v>328</v>
      </c>
      <c r="B8180" t="str">
        <f t="shared" ref="B8180:C8180" si="8154">B8155</f>
        <v>restaurant</v>
      </c>
      <c r="C8180">
        <f t="shared" si="8154"/>
        <v>3</v>
      </c>
      <c r="D8180">
        <f ca="1">OFFSET(walk!$A$2:$Y$402,TRUNC((ROW()-ROW($D$2))/COLUMNS(walk!$A$2:$Y$402)),MOD(ROW()-ROW($D$2),COLUMNS(walk!$A$2:$Y$402)),1,1)</f>
        <v>13</v>
      </c>
      <c r="E8180">
        <f ca="1">OFFSET(bike!$A$2:$Y$402,TRUNC((ROW()-ROW($E$2))/COLUMNS(bike!$A$2:$Y$402)),MOD(ROW()-ROW($E$2),COLUMNS(bike!$A$2:$Y$402)),1,1)</f>
        <v>3</v>
      </c>
      <c r="F8180">
        <f ca="1">OFFSET(transit!$A$2:$Y$402,TRUNC((ROW()-ROW($F$2))/COLUMNS(transit!$A$2:$Y$402)),MOD(ROW()-ROW($F$2),COLUMNS(transit!$A$2:$Y$402)),1,1)</f>
        <v>11</v>
      </c>
      <c r="G8180">
        <f ca="1">OFFSET(drive!$A$2:$Y$402,TRUNC((ROW()-ROW($G$2))/COLUMNS(drive!$A$2:$Y$402)),MOD(ROW()-ROW($G$2),COLUMNS(drive!$A$2:$Y$402)),1,1)</f>
        <v>4</v>
      </c>
      <c r="H8180" s="5">
        <f ca="1">(VLOOKUP($B8180,weights!$A$2:$R$6,4))*VLOOKUP($B8180,weights!$A$2:$R$6,6)^C8180*(VLOOKUP($B8180,weights!$A$2:$R$6,15)*EXP(VLOOKUP($B8180,weights!$A$2:$R$6,11)*D8180)+VLOOKUP($B8180,weights!$A$2:$R$6,16)*EXP(VLOOKUP($B8180,weights!$A$2:$R$6,12)*E8180)+VLOOKUP($B8180,weights!$A$2:$R$6,17)*EXP(VLOOKUP($B8180,weights!$A$2:$R$6,13)*F8180)+VLOOKUP($B8180,weights!$A$2:$R$6,18)*EXP(VLOOKUP($B8180,weights!$A$2:$R$6,14)*G8180))</f>
        <v>15.065997326164622</v>
      </c>
    </row>
    <row r="8181" spans="1:8" ht="12.75" x14ac:dyDescent="0.2">
      <c r="A8181">
        <f t="shared" si="0"/>
        <v>328</v>
      </c>
      <c r="B8181" t="str">
        <f t="shared" ref="B8181:C8181" si="8155">B8156</f>
        <v>restaurant</v>
      </c>
      <c r="C8181">
        <f t="shared" si="8155"/>
        <v>4</v>
      </c>
      <c r="D8181">
        <f ca="1">OFFSET(walk!$A$2:$Y$402,TRUNC((ROW()-ROW($D$2))/COLUMNS(walk!$A$2:$Y$402)),MOD(ROW()-ROW($D$2),COLUMNS(walk!$A$2:$Y$402)),1,1)</f>
        <v>13</v>
      </c>
      <c r="E8181">
        <f ca="1">OFFSET(bike!$A$2:$Y$402,TRUNC((ROW()-ROW($E$2))/COLUMNS(bike!$A$2:$Y$402)),MOD(ROW()-ROW($E$2),COLUMNS(bike!$A$2:$Y$402)),1,1)</f>
        <v>3</v>
      </c>
      <c r="F8181">
        <f ca="1">OFFSET(transit!$A$2:$Y$402,TRUNC((ROW()-ROW($F$2))/COLUMNS(transit!$A$2:$Y$402)),MOD(ROW()-ROW($F$2),COLUMNS(transit!$A$2:$Y$402)),1,1)</f>
        <v>11</v>
      </c>
      <c r="G8181">
        <f ca="1">OFFSET(drive!$A$2:$Y$402,TRUNC((ROW()-ROW($G$2))/COLUMNS(drive!$A$2:$Y$402)),MOD(ROW()-ROW($G$2),COLUMNS(drive!$A$2:$Y$402)),1,1)</f>
        <v>4</v>
      </c>
      <c r="H8181" s="5">
        <f ca="1">(VLOOKUP($B8181,weights!$A$2:$R$6,4))*VLOOKUP($B8181,weights!$A$2:$R$6,6)^C8181*(VLOOKUP($B8181,weights!$A$2:$R$6,15)*EXP(VLOOKUP($B8181,weights!$A$2:$R$6,11)*D8181)+VLOOKUP($B8181,weights!$A$2:$R$6,16)*EXP(VLOOKUP($B8181,weights!$A$2:$R$6,12)*E8181)+VLOOKUP($B8181,weights!$A$2:$R$6,17)*EXP(VLOOKUP($B8181,weights!$A$2:$R$6,13)*F8181)+VLOOKUP($B8181,weights!$A$2:$R$6,18)*EXP(VLOOKUP($B8181,weights!$A$2:$R$6,14)*G8181))</f>
        <v>13.503597603451254</v>
      </c>
    </row>
    <row r="8182" spans="1:8" ht="12.75" x14ac:dyDescent="0.2">
      <c r="A8182">
        <f t="shared" si="0"/>
        <v>328</v>
      </c>
      <c r="B8182" t="str">
        <f t="shared" ref="B8182:C8182" si="8156">B8157</f>
        <v>restaurant</v>
      </c>
      <c r="C8182">
        <f t="shared" si="8156"/>
        <v>5</v>
      </c>
      <c r="D8182">
        <f ca="1">OFFSET(walk!$A$2:$Y$402,TRUNC((ROW()-ROW($D$2))/COLUMNS(walk!$A$2:$Y$402)),MOD(ROW()-ROW($D$2),COLUMNS(walk!$A$2:$Y$402)),1,1)</f>
        <v>15</v>
      </c>
      <c r="E8182">
        <f ca="1">OFFSET(bike!$A$2:$Y$402,TRUNC((ROW()-ROW($E$2))/COLUMNS(bike!$A$2:$Y$402)),MOD(ROW()-ROW($E$2),COLUMNS(bike!$A$2:$Y$402)),1,1)</f>
        <v>5</v>
      </c>
      <c r="F8182">
        <f ca="1">OFFSET(transit!$A$2:$Y$402,TRUNC((ROW()-ROW($F$2))/COLUMNS(transit!$A$2:$Y$402)),MOD(ROW()-ROW($F$2),COLUMNS(transit!$A$2:$Y$402)),1,1)</f>
        <v>15</v>
      </c>
      <c r="G8182">
        <f ca="1">OFFSET(drive!$A$2:$Y$402,TRUNC((ROW()-ROW($G$2))/COLUMNS(drive!$A$2:$Y$402)),MOD(ROW()-ROW($G$2),COLUMNS(drive!$A$2:$Y$402)),1,1)</f>
        <v>4</v>
      </c>
      <c r="H8182" s="5">
        <f ca="1">(VLOOKUP($B8182,weights!$A$2:$R$6,4))*VLOOKUP($B8182,weights!$A$2:$R$6,6)^C8182*(VLOOKUP($B8182,weights!$A$2:$R$6,15)*EXP(VLOOKUP($B8182,weights!$A$2:$R$6,11)*D8182)+VLOOKUP($B8182,weights!$A$2:$R$6,16)*EXP(VLOOKUP($B8182,weights!$A$2:$R$6,12)*E8182)+VLOOKUP($B8182,weights!$A$2:$R$6,17)*EXP(VLOOKUP($B8182,weights!$A$2:$R$6,13)*F8182)+VLOOKUP($B8182,weights!$A$2:$R$6,18)*EXP(VLOOKUP($B8182,weights!$A$2:$R$6,14)*G8182))</f>
        <v>9.3629328869767239</v>
      </c>
    </row>
    <row r="8183" spans="1:8" ht="12.75" x14ac:dyDescent="0.2">
      <c r="A8183">
        <f t="shared" si="0"/>
        <v>328</v>
      </c>
      <c r="B8183" t="str">
        <f t="shared" ref="B8183:C8183" si="8157">B8158</f>
        <v>restaurant</v>
      </c>
      <c r="C8183">
        <f t="shared" si="8157"/>
        <v>6</v>
      </c>
      <c r="D8183">
        <f ca="1">OFFSET(walk!$A$2:$Y$402,TRUNC((ROW()-ROW($D$2))/COLUMNS(walk!$A$2:$Y$402)),MOD(ROW()-ROW($D$2),COLUMNS(walk!$A$2:$Y$402)),1,1)</f>
        <v>17</v>
      </c>
      <c r="E8183">
        <f ca="1">OFFSET(bike!$A$2:$Y$402,TRUNC((ROW()-ROW($E$2))/COLUMNS(bike!$A$2:$Y$402)),MOD(ROW()-ROW($E$2),COLUMNS(bike!$A$2:$Y$402)),1,1)</f>
        <v>5</v>
      </c>
      <c r="F8183">
        <f ca="1">OFFSET(transit!$A$2:$Y$402,TRUNC((ROW()-ROW($F$2))/COLUMNS(transit!$A$2:$Y$402)),MOD(ROW()-ROW($F$2),COLUMNS(transit!$A$2:$Y$402)),1,1)</f>
        <v>17</v>
      </c>
      <c r="G8183">
        <f ca="1">OFFSET(drive!$A$2:$Y$402,TRUNC((ROW()-ROW($G$2))/COLUMNS(drive!$A$2:$Y$402)),MOD(ROW()-ROW($G$2),COLUMNS(drive!$A$2:$Y$402)),1,1)</f>
        <v>4</v>
      </c>
      <c r="H8183" s="5">
        <f ca="1">(VLOOKUP($B8183,weights!$A$2:$R$6,4))*VLOOKUP($B8183,weights!$A$2:$R$6,6)^C8183*(VLOOKUP($B8183,weights!$A$2:$R$6,15)*EXP(VLOOKUP($B8183,weights!$A$2:$R$6,11)*D8183)+VLOOKUP($B8183,weights!$A$2:$R$6,16)*EXP(VLOOKUP($B8183,weights!$A$2:$R$6,12)*E8183)+VLOOKUP($B8183,weights!$A$2:$R$6,17)*EXP(VLOOKUP($B8183,weights!$A$2:$R$6,13)*F8183)+VLOOKUP($B8183,weights!$A$2:$R$6,18)*EXP(VLOOKUP($B8183,weights!$A$2:$R$6,14)*G8183))</f>
        <v>8.0384942034332667</v>
      </c>
    </row>
    <row r="8184" spans="1:8" ht="12.75" x14ac:dyDescent="0.2">
      <c r="A8184">
        <f t="shared" si="0"/>
        <v>328</v>
      </c>
      <c r="B8184" t="str">
        <f t="shared" ref="B8184:C8184" si="8158">B8159</f>
        <v>restaurant</v>
      </c>
      <c r="C8184">
        <f t="shared" si="8158"/>
        <v>7</v>
      </c>
      <c r="D8184">
        <f ca="1">OFFSET(walk!$A$2:$Y$402,TRUNC((ROW()-ROW($D$2))/COLUMNS(walk!$A$2:$Y$402)),MOD(ROW()-ROW($D$2),COLUMNS(walk!$A$2:$Y$402)),1,1)</f>
        <v>17</v>
      </c>
      <c r="E8184">
        <f ca="1">OFFSET(bike!$A$2:$Y$402,TRUNC((ROW()-ROW($E$2))/COLUMNS(bike!$A$2:$Y$402)),MOD(ROW()-ROW($E$2),COLUMNS(bike!$A$2:$Y$402)),1,1)</f>
        <v>6</v>
      </c>
      <c r="F8184">
        <f ca="1">OFFSET(transit!$A$2:$Y$402,TRUNC((ROW()-ROW($F$2))/COLUMNS(transit!$A$2:$Y$402)),MOD(ROW()-ROW($F$2),COLUMNS(transit!$A$2:$Y$402)),1,1)</f>
        <v>17</v>
      </c>
      <c r="G8184">
        <f ca="1">OFFSET(drive!$A$2:$Y$402,TRUNC((ROW()-ROW($G$2))/COLUMNS(drive!$A$2:$Y$402)),MOD(ROW()-ROW($G$2),COLUMNS(drive!$A$2:$Y$402)),1,1)</f>
        <v>4</v>
      </c>
      <c r="H8184" s="5">
        <f ca="1">(VLOOKUP($B8184,weights!$A$2:$R$6,4))*VLOOKUP($B8184,weights!$A$2:$R$6,6)^C8184*(VLOOKUP($B8184,weights!$A$2:$R$6,15)*EXP(VLOOKUP($B8184,weights!$A$2:$R$6,11)*D8184)+VLOOKUP($B8184,weights!$A$2:$R$6,16)*EXP(VLOOKUP($B8184,weights!$A$2:$R$6,12)*E8184)+VLOOKUP($B8184,weights!$A$2:$R$6,17)*EXP(VLOOKUP($B8184,weights!$A$2:$R$6,13)*F8184)+VLOOKUP($B8184,weights!$A$2:$R$6,18)*EXP(VLOOKUP($B8184,weights!$A$2:$R$6,14)*G8184))</f>
        <v>6.7273394959697459</v>
      </c>
    </row>
    <row r="8185" spans="1:8" ht="12.75" x14ac:dyDescent="0.2">
      <c r="A8185">
        <f t="shared" si="0"/>
        <v>328</v>
      </c>
      <c r="B8185" t="str">
        <f t="shared" ref="B8185:C8185" si="8159">B8160</f>
        <v>restaurant</v>
      </c>
      <c r="C8185">
        <f t="shared" si="8159"/>
        <v>8</v>
      </c>
      <c r="D8185">
        <f ca="1">OFFSET(walk!$A$2:$Y$402,TRUNC((ROW()-ROW($D$2))/COLUMNS(walk!$A$2:$Y$402)),MOD(ROW()-ROW($D$2),COLUMNS(walk!$A$2:$Y$402)),1,1)</f>
        <v>18</v>
      </c>
      <c r="E8185">
        <f ca="1">OFFSET(bike!$A$2:$Y$402,TRUNC((ROW()-ROW($E$2))/COLUMNS(bike!$A$2:$Y$402)),MOD(ROW()-ROW($E$2),COLUMNS(bike!$A$2:$Y$402)),1,1)</f>
        <v>6</v>
      </c>
      <c r="F8185">
        <f ca="1">OFFSET(transit!$A$2:$Y$402,TRUNC((ROW()-ROW($F$2))/COLUMNS(transit!$A$2:$Y$402)),MOD(ROW()-ROW($F$2),COLUMNS(transit!$A$2:$Y$402)),1,1)</f>
        <v>17</v>
      </c>
      <c r="G8185">
        <f ca="1">OFFSET(drive!$A$2:$Y$402,TRUNC((ROW()-ROW($G$2))/COLUMNS(drive!$A$2:$Y$402)),MOD(ROW()-ROW($G$2),COLUMNS(drive!$A$2:$Y$402)),1,1)</f>
        <v>4</v>
      </c>
      <c r="H8185" s="5">
        <f ca="1">(VLOOKUP($B8185,weights!$A$2:$R$6,4))*VLOOKUP($B8185,weights!$A$2:$R$6,6)^C8185*(VLOOKUP($B8185,weights!$A$2:$R$6,15)*EXP(VLOOKUP($B8185,weights!$A$2:$R$6,11)*D8185)+VLOOKUP($B8185,weights!$A$2:$R$6,16)*EXP(VLOOKUP($B8185,weights!$A$2:$R$6,12)*E8185)+VLOOKUP($B8185,weights!$A$2:$R$6,17)*EXP(VLOOKUP($B8185,weights!$A$2:$R$6,13)*F8185)+VLOOKUP($B8185,weights!$A$2:$R$6,18)*EXP(VLOOKUP($B8185,weights!$A$2:$R$6,14)*G8185))</f>
        <v>5.9932048832109439</v>
      </c>
    </row>
    <row r="8186" spans="1:8" ht="12.75" x14ac:dyDescent="0.2">
      <c r="A8186">
        <f t="shared" si="0"/>
        <v>328</v>
      </c>
      <c r="B8186" t="str">
        <f t="shared" ref="B8186:C8186" si="8160">B8161</f>
        <v>restaurant</v>
      </c>
      <c r="C8186">
        <f t="shared" si="8160"/>
        <v>9</v>
      </c>
      <c r="D8186">
        <f ca="1">OFFSET(walk!$A$2:$Y$402,TRUNC((ROW()-ROW($D$2))/COLUMNS(walk!$A$2:$Y$402)),MOD(ROW()-ROW($D$2),COLUMNS(walk!$A$2:$Y$402)),1,1)</f>
        <v>18</v>
      </c>
      <c r="E8186">
        <f ca="1">OFFSET(bike!$A$2:$Y$402,TRUNC((ROW()-ROW($E$2))/COLUMNS(bike!$A$2:$Y$402)),MOD(ROW()-ROW($E$2),COLUMNS(bike!$A$2:$Y$402)),1,1)</f>
        <v>100</v>
      </c>
      <c r="F8186">
        <f ca="1">OFFSET(transit!$A$2:$Y$402,TRUNC((ROW()-ROW($F$2))/COLUMNS(transit!$A$2:$Y$402)),MOD(ROW()-ROW($F$2),COLUMNS(transit!$A$2:$Y$402)),1,1)</f>
        <v>17</v>
      </c>
      <c r="G8186">
        <f ca="1">OFFSET(drive!$A$2:$Y$402,TRUNC((ROW()-ROW($G$2))/COLUMNS(drive!$A$2:$Y$402)),MOD(ROW()-ROW($G$2),COLUMNS(drive!$A$2:$Y$402)),1,1)</f>
        <v>6</v>
      </c>
      <c r="H8186" s="5">
        <f ca="1">(VLOOKUP($B8186,weights!$A$2:$R$6,4))*VLOOKUP($B8186,weights!$A$2:$R$6,6)^C8186*(VLOOKUP($B8186,weights!$A$2:$R$6,15)*EXP(VLOOKUP($B8186,weights!$A$2:$R$6,11)*D8186)+VLOOKUP($B8186,weights!$A$2:$R$6,16)*EXP(VLOOKUP($B8186,weights!$A$2:$R$6,12)*E8186)+VLOOKUP($B8186,weights!$A$2:$R$6,17)*EXP(VLOOKUP($B8186,weights!$A$2:$R$6,13)*F8186)+VLOOKUP($B8186,weights!$A$2:$R$6,18)*EXP(VLOOKUP($B8186,weights!$A$2:$R$6,14)*G8186))</f>
        <v>3.0333827178871018</v>
      </c>
    </row>
    <row r="8187" spans="1:8" ht="12.75" x14ac:dyDescent="0.2">
      <c r="A8187">
        <f t="shared" si="0"/>
        <v>328</v>
      </c>
      <c r="B8187" t="str">
        <f t="shared" ref="B8187:C8187" si="8161">B8162</f>
        <v>supermarket</v>
      </c>
      <c r="C8187">
        <f t="shared" si="8161"/>
        <v>0</v>
      </c>
      <c r="D8187">
        <f ca="1">OFFSET(walk!$A$2:$Y$402,TRUNC((ROW()-ROW($D$2))/COLUMNS(walk!$A$2:$Y$402)),MOD(ROW()-ROW($D$2),COLUMNS(walk!$A$2:$Y$402)),1,1)</f>
        <v>43</v>
      </c>
      <c r="E8187">
        <f ca="1">OFFSET(bike!$A$2:$Y$402,TRUNC((ROW()-ROW($E$2))/COLUMNS(bike!$A$2:$Y$402)),MOD(ROW()-ROW($E$2),COLUMNS(bike!$A$2:$Y$402)),1,1)</f>
        <v>17</v>
      </c>
      <c r="F8187">
        <f ca="1">OFFSET(transit!$A$2:$Y$402,TRUNC((ROW()-ROW($F$2))/COLUMNS(transit!$A$2:$Y$402)),MOD(ROW()-ROW($F$2),COLUMNS(transit!$A$2:$Y$402)),1,1)</f>
        <v>21</v>
      </c>
      <c r="G8187">
        <f ca="1">OFFSET(drive!$A$2:$Y$402,TRUNC((ROW()-ROW($G$2))/COLUMNS(drive!$A$2:$Y$402)),MOD(ROW()-ROW($G$2),COLUMNS(drive!$A$2:$Y$402)),1,1)</f>
        <v>9</v>
      </c>
      <c r="H8187" s="5">
        <f ca="1">(VLOOKUP($B8187,weights!$A$2:$R$6,4))*VLOOKUP($B8187,weights!$A$2:$R$6,6)^C8187*(VLOOKUP($B8187,weights!$A$2:$R$6,15)*EXP(VLOOKUP($B8187,weights!$A$2:$R$6,11)*D8187)+VLOOKUP($B8187,weights!$A$2:$R$6,16)*EXP(VLOOKUP($B8187,weights!$A$2:$R$6,12)*E8187)+VLOOKUP($B8187,weights!$A$2:$R$6,17)*EXP(VLOOKUP($B8187,weights!$A$2:$R$6,13)*F8187)+VLOOKUP($B8187,weights!$A$2:$R$6,18)*EXP(VLOOKUP($B8187,weights!$A$2:$R$6,14)*G8187))</f>
        <v>2.832347171442096</v>
      </c>
    </row>
    <row r="8188" spans="1:8" ht="12.75" x14ac:dyDescent="0.2">
      <c r="A8188">
        <f t="shared" si="0"/>
        <v>328</v>
      </c>
      <c r="B8188" t="str">
        <f t="shared" ref="B8188:C8188" si="8162">B8163</f>
        <v>supermarket</v>
      </c>
      <c r="C8188">
        <f t="shared" si="8162"/>
        <v>1</v>
      </c>
      <c r="D8188">
        <f ca="1">OFFSET(walk!$A$2:$Y$402,TRUNC((ROW()-ROW($D$2))/COLUMNS(walk!$A$2:$Y$402)),MOD(ROW()-ROW($D$2),COLUMNS(walk!$A$2:$Y$402)),1,1)</f>
        <v>53</v>
      </c>
      <c r="E8188">
        <f ca="1">OFFSET(bike!$A$2:$Y$402,TRUNC((ROW()-ROW($E$2))/COLUMNS(bike!$A$2:$Y$402)),MOD(ROW()-ROW($E$2),COLUMNS(bike!$A$2:$Y$402)),1,1)</f>
        <v>18</v>
      </c>
      <c r="F8188">
        <f ca="1">OFFSET(transit!$A$2:$Y$402,TRUNC((ROW()-ROW($F$2))/COLUMNS(transit!$A$2:$Y$402)),MOD(ROW()-ROW($F$2),COLUMNS(transit!$A$2:$Y$402)),1,1)</f>
        <v>26</v>
      </c>
      <c r="G8188">
        <f ca="1">OFFSET(drive!$A$2:$Y$402,TRUNC((ROW()-ROW($G$2))/COLUMNS(drive!$A$2:$Y$402)),MOD(ROW()-ROW($G$2),COLUMNS(drive!$A$2:$Y$402)),1,1)</f>
        <v>10</v>
      </c>
      <c r="H8188" s="5">
        <f ca="1">(VLOOKUP($B8188,weights!$A$2:$R$6,4))*VLOOKUP($B8188,weights!$A$2:$R$6,6)^C8188*(VLOOKUP($B8188,weights!$A$2:$R$6,15)*EXP(VLOOKUP($B8188,weights!$A$2:$R$6,11)*D8188)+VLOOKUP($B8188,weights!$A$2:$R$6,16)*EXP(VLOOKUP($B8188,weights!$A$2:$R$6,12)*E8188)+VLOOKUP($B8188,weights!$A$2:$R$6,17)*EXP(VLOOKUP($B8188,weights!$A$2:$R$6,13)*F8188)+VLOOKUP($B8188,weights!$A$2:$R$6,18)*EXP(VLOOKUP($B8188,weights!$A$2:$R$6,14)*G8188))</f>
        <v>1.2952552873427168</v>
      </c>
    </row>
    <row r="8189" spans="1:8" ht="12.75" x14ac:dyDescent="0.2">
      <c r="A8189">
        <f t="shared" si="0"/>
        <v>328</v>
      </c>
      <c r="B8189" t="str">
        <f t="shared" ref="B8189:C8189" si="8163">B8164</f>
        <v>supermarket</v>
      </c>
      <c r="C8189">
        <f t="shared" si="8163"/>
        <v>2</v>
      </c>
      <c r="D8189">
        <f ca="1">OFFSET(walk!$A$2:$Y$402,TRUNC((ROW()-ROW($D$2))/COLUMNS(walk!$A$2:$Y$402)),MOD(ROW()-ROW($D$2),COLUMNS(walk!$A$2:$Y$402)),1,1)</f>
        <v>58</v>
      </c>
      <c r="E8189">
        <f ca="1">OFFSET(bike!$A$2:$Y$402,TRUNC((ROW()-ROW($E$2))/COLUMNS(bike!$A$2:$Y$402)),MOD(ROW()-ROW($E$2),COLUMNS(bike!$A$2:$Y$402)),1,1)</f>
        <v>18</v>
      </c>
      <c r="F8189">
        <f ca="1">OFFSET(transit!$A$2:$Y$402,TRUNC((ROW()-ROW($F$2))/COLUMNS(transit!$A$2:$Y$402)),MOD(ROW()-ROW($F$2),COLUMNS(transit!$A$2:$Y$402)),1,1)</f>
        <v>37</v>
      </c>
      <c r="G8189">
        <f ca="1">OFFSET(drive!$A$2:$Y$402,TRUNC((ROW()-ROW($G$2))/COLUMNS(drive!$A$2:$Y$402)),MOD(ROW()-ROW($G$2),COLUMNS(drive!$A$2:$Y$402)),1,1)</f>
        <v>13</v>
      </c>
      <c r="H8189" s="5">
        <f ca="1">(VLOOKUP($B8189,weights!$A$2:$R$6,4))*VLOOKUP($B8189,weights!$A$2:$R$6,6)^C8189*(VLOOKUP($B8189,weights!$A$2:$R$6,15)*EXP(VLOOKUP($B8189,weights!$A$2:$R$6,11)*D8189)+VLOOKUP($B8189,weights!$A$2:$R$6,16)*EXP(VLOOKUP($B8189,weights!$A$2:$R$6,12)*E8189)+VLOOKUP($B8189,weights!$A$2:$R$6,17)*EXP(VLOOKUP($B8189,weights!$A$2:$R$6,13)*F8189)+VLOOKUP($B8189,weights!$A$2:$R$6,18)*EXP(VLOOKUP($B8189,weights!$A$2:$R$6,14)*G8189))</f>
        <v>0.40300913677952832</v>
      </c>
    </row>
    <row r="8190" spans="1:8" ht="12.75" x14ac:dyDescent="0.2">
      <c r="A8190">
        <f t="shared" si="0"/>
        <v>328</v>
      </c>
      <c r="B8190" t="str">
        <f t="shared" ref="B8190:C8190" si="8164">B8165</f>
        <v>supermarket</v>
      </c>
      <c r="C8190">
        <f t="shared" si="8164"/>
        <v>3</v>
      </c>
      <c r="D8190">
        <f ca="1">OFFSET(walk!$A$2:$Y$402,TRUNC((ROW()-ROW($D$2))/COLUMNS(walk!$A$2:$Y$402)),MOD(ROW()-ROW($D$2),COLUMNS(walk!$A$2:$Y$402)),1,1)</f>
        <v>65</v>
      </c>
      <c r="E8190">
        <f ca="1">OFFSET(bike!$A$2:$Y$402,TRUNC((ROW()-ROW($E$2))/COLUMNS(bike!$A$2:$Y$402)),MOD(ROW()-ROW($E$2),COLUMNS(bike!$A$2:$Y$402)),1,1)</f>
        <v>22</v>
      </c>
      <c r="F8190">
        <f ca="1">OFFSET(transit!$A$2:$Y$402,TRUNC((ROW()-ROW($F$2))/COLUMNS(transit!$A$2:$Y$402)),MOD(ROW()-ROW($F$2),COLUMNS(transit!$A$2:$Y$402)),1,1)</f>
        <v>38</v>
      </c>
      <c r="G8190">
        <f ca="1">OFFSET(drive!$A$2:$Y$402,TRUNC((ROW()-ROW($G$2))/COLUMNS(drive!$A$2:$Y$402)),MOD(ROW()-ROW($G$2),COLUMNS(drive!$A$2:$Y$402)),1,1)</f>
        <v>13</v>
      </c>
      <c r="H8190" s="5">
        <f ca="1">(VLOOKUP($B8190,weights!$A$2:$R$6,4))*VLOOKUP($B8190,weights!$A$2:$R$6,6)^C8190*(VLOOKUP($B8190,weights!$A$2:$R$6,15)*EXP(VLOOKUP($B8190,weights!$A$2:$R$6,11)*D8190)+VLOOKUP($B8190,weights!$A$2:$R$6,16)*EXP(VLOOKUP($B8190,weights!$A$2:$R$6,12)*E8190)+VLOOKUP($B8190,weights!$A$2:$R$6,17)*EXP(VLOOKUP($B8190,weights!$A$2:$R$6,13)*F8190)+VLOOKUP($B8190,weights!$A$2:$R$6,18)*EXP(VLOOKUP($B8190,weights!$A$2:$R$6,14)*G8190))</f>
        <v>0.23014214100378019</v>
      </c>
    </row>
    <row r="8191" spans="1:8" ht="12.75" x14ac:dyDescent="0.2">
      <c r="A8191">
        <f t="shared" si="0"/>
        <v>328</v>
      </c>
      <c r="B8191" t="str">
        <f t="shared" ref="B8191:C8191" si="8165">B8166</f>
        <v>supermarket</v>
      </c>
      <c r="C8191">
        <f t="shared" si="8165"/>
        <v>4</v>
      </c>
      <c r="D8191">
        <f ca="1">OFFSET(walk!$A$2:$Y$402,TRUNC((ROW()-ROW($D$2))/COLUMNS(walk!$A$2:$Y$402)),MOD(ROW()-ROW($D$2),COLUMNS(walk!$A$2:$Y$402)),1,1)</f>
        <v>82</v>
      </c>
      <c r="E8191">
        <f ca="1">OFFSET(bike!$A$2:$Y$402,TRUNC((ROW()-ROW($E$2))/COLUMNS(bike!$A$2:$Y$402)),MOD(ROW()-ROW($E$2),COLUMNS(bike!$A$2:$Y$402)),1,1)</f>
        <v>25</v>
      </c>
      <c r="F8191">
        <f ca="1">OFFSET(transit!$A$2:$Y$402,TRUNC((ROW()-ROW($F$2))/COLUMNS(transit!$A$2:$Y$402)),MOD(ROW()-ROW($F$2),COLUMNS(transit!$A$2:$Y$402)),1,1)</f>
        <v>41</v>
      </c>
      <c r="G8191">
        <f ca="1">OFFSET(drive!$A$2:$Y$402,TRUNC((ROW()-ROW($G$2))/COLUMNS(drive!$A$2:$Y$402)),MOD(ROW()-ROW($G$2),COLUMNS(drive!$A$2:$Y$402)),1,1)</f>
        <v>16</v>
      </c>
      <c r="H8191" s="5">
        <f ca="1">(VLOOKUP($B8191,weights!$A$2:$R$6,4))*VLOOKUP($B8191,weights!$A$2:$R$6,6)^C8191*(VLOOKUP($B8191,weights!$A$2:$R$6,15)*EXP(VLOOKUP($B8191,weights!$A$2:$R$6,11)*D8191)+VLOOKUP($B8191,weights!$A$2:$R$6,16)*EXP(VLOOKUP($B8191,weights!$A$2:$R$6,12)*E8191)+VLOOKUP($B8191,weights!$A$2:$R$6,17)*EXP(VLOOKUP($B8191,weights!$A$2:$R$6,13)*F8191)+VLOOKUP($B8191,weights!$A$2:$R$6,18)*EXP(VLOOKUP($B8191,weights!$A$2:$R$6,14)*G8191))</f>
        <v>7.1886229243016797E-2</v>
      </c>
    </row>
    <row r="8192" spans="1:8" ht="12.75" x14ac:dyDescent="0.2">
      <c r="A8192">
        <f t="shared" si="0"/>
        <v>328</v>
      </c>
      <c r="B8192" t="str">
        <f t="shared" ref="B8192:C8192" si="8166">B8167</f>
        <v>store</v>
      </c>
      <c r="C8192">
        <f t="shared" si="8166"/>
        <v>0</v>
      </c>
      <c r="D8192">
        <f ca="1">OFFSET(walk!$A$2:$Y$402,TRUNC((ROW()-ROW($D$2))/COLUMNS(walk!$A$2:$Y$402)),MOD(ROW()-ROW($D$2),COLUMNS(walk!$A$2:$Y$402)),1,1)</f>
        <v>11</v>
      </c>
      <c r="E8192">
        <f ca="1">OFFSET(bike!$A$2:$Y$402,TRUNC((ROW()-ROW($E$2))/COLUMNS(bike!$A$2:$Y$402)),MOD(ROW()-ROW($E$2),COLUMNS(bike!$A$2:$Y$402)),1,1)</f>
        <v>3</v>
      </c>
      <c r="F8192">
        <f ca="1">OFFSET(transit!$A$2:$Y$402,TRUNC((ROW()-ROW($F$2))/COLUMNS(transit!$A$2:$Y$402)),MOD(ROW()-ROW($F$2),COLUMNS(transit!$A$2:$Y$402)),1,1)</f>
        <v>10</v>
      </c>
      <c r="G8192">
        <f ca="1">OFFSET(drive!$A$2:$Y$402,TRUNC((ROW()-ROW($G$2))/COLUMNS(drive!$A$2:$Y$402)),MOD(ROW()-ROW($G$2),COLUMNS(drive!$A$2:$Y$402)),1,1)</f>
        <v>2</v>
      </c>
      <c r="H8192" s="5">
        <f ca="1">(VLOOKUP($B8192,weights!$A$2:$R$6,4))*VLOOKUP($B8192,weights!$A$2:$R$6,6)^C8192*(VLOOKUP($B8192,weights!$A$2:$R$6,15)*EXP(VLOOKUP($B8192,weights!$A$2:$R$6,11)*D8192)+VLOOKUP($B8192,weights!$A$2:$R$6,16)*EXP(VLOOKUP($B8192,weights!$A$2:$R$6,12)*E8192)+VLOOKUP($B8192,weights!$A$2:$R$6,17)*EXP(VLOOKUP($B8192,weights!$A$2:$R$6,13)*F8192)+VLOOKUP($B8192,weights!$A$2:$R$6,18)*EXP(VLOOKUP($B8192,weights!$A$2:$R$6,14)*G8192))</f>
        <v>10.363926806892801</v>
      </c>
    </row>
    <row r="8193" spans="1:8" ht="12.75" x14ac:dyDescent="0.2">
      <c r="A8193">
        <f t="shared" si="0"/>
        <v>328</v>
      </c>
      <c r="B8193" t="str">
        <f t="shared" ref="B8193:C8193" si="8167">B8168</f>
        <v>store</v>
      </c>
      <c r="C8193">
        <f t="shared" si="8167"/>
        <v>1</v>
      </c>
      <c r="D8193">
        <f ca="1">OFFSET(walk!$A$2:$Y$402,TRUNC((ROW()-ROW($D$2))/COLUMNS(walk!$A$2:$Y$402)),MOD(ROW()-ROW($D$2),COLUMNS(walk!$A$2:$Y$402)),1,1)</f>
        <v>13</v>
      </c>
      <c r="E8193">
        <f ca="1">OFFSET(bike!$A$2:$Y$402,TRUNC((ROW()-ROW($E$2))/COLUMNS(bike!$A$2:$Y$402)),MOD(ROW()-ROW($E$2),COLUMNS(bike!$A$2:$Y$402)),1,1)</f>
        <v>3</v>
      </c>
      <c r="F8193">
        <f ca="1">OFFSET(transit!$A$2:$Y$402,TRUNC((ROW()-ROW($F$2))/COLUMNS(transit!$A$2:$Y$402)),MOD(ROW()-ROW($F$2),COLUMNS(transit!$A$2:$Y$402)),1,1)</f>
        <v>10</v>
      </c>
      <c r="G8193">
        <f ca="1">OFFSET(drive!$A$2:$Y$402,TRUNC((ROW()-ROW($G$2))/COLUMNS(drive!$A$2:$Y$402)),MOD(ROW()-ROW($G$2),COLUMNS(drive!$A$2:$Y$402)),1,1)</f>
        <v>4</v>
      </c>
      <c r="H8193" s="5">
        <f ca="1">(VLOOKUP($B8193,weights!$A$2:$R$6,4))*VLOOKUP($B8193,weights!$A$2:$R$6,6)^C8193*(VLOOKUP($B8193,weights!$A$2:$R$6,15)*EXP(VLOOKUP($B8193,weights!$A$2:$R$6,11)*D8193)+VLOOKUP($B8193,weights!$A$2:$R$6,16)*EXP(VLOOKUP($B8193,weights!$A$2:$R$6,12)*E8193)+VLOOKUP($B8193,weights!$A$2:$R$6,17)*EXP(VLOOKUP($B8193,weights!$A$2:$R$6,13)*F8193)+VLOOKUP($B8193,weights!$A$2:$R$6,18)*EXP(VLOOKUP($B8193,weights!$A$2:$R$6,14)*G8193))</f>
        <v>5.1597636204084099</v>
      </c>
    </row>
    <row r="8194" spans="1:8" ht="12.75" x14ac:dyDescent="0.2">
      <c r="A8194">
        <f t="shared" si="0"/>
        <v>328</v>
      </c>
      <c r="B8194" t="str">
        <f t="shared" ref="B8194:C8194" si="8168">B8169</f>
        <v>store</v>
      </c>
      <c r="C8194">
        <f t="shared" si="8168"/>
        <v>2</v>
      </c>
      <c r="D8194">
        <f ca="1">OFFSET(walk!$A$2:$Y$402,TRUNC((ROW()-ROW($D$2))/COLUMNS(walk!$A$2:$Y$402)),MOD(ROW()-ROW($D$2),COLUMNS(walk!$A$2:$Y$402)),1,1)</f>
        <v>18</v>
      </c>
      <c r="E8194">
        <f ca="1">OFFSET(bike!$A$2:$Y$402,TRUNC((ROW()-ROW($E$2))/COLUMNS(bike!$A$2:$Y$402)),MOD(ROW()-ROW($E$2),COLUMNS(bike!$A$2:$Y$402)),1,1)</f>
        <v>5</v>
      </c>
      <c r="F8194">
        <f ca="1">OFFSET(transit!$A$2:$Y$402,TRUNC((ROW()-ROW($F$2))/COLUMNS(transit!$A$2:$Y$402)),MOD(ROW()-ROW($F$2),COLUMNS(transit!$A$2:$Y$402)),1,1)</f>
        <v>11</v>
      </c>
      <c r="G8194">
        <f ca="1">OFFSET(drive!$A$2:$Y$402,TRUNC((ROW()-ROW($G$2))/COLUMNS(drive!$A$2:$Y$402)),MOD(ROW()-ROW($G$2),COLUMNS(drive!$A$2:$Y$402)),1,1)</f>
        <v>4</v>
      </c>
      <c r="H8194" s="5">
        <f ca="1">(VLOOKUP($B8194,weights!$A$2:$R$6,4))*VLOOKUP($B8194,weights!$A$2:$R$6,6)^C8194*(VLOOKUP($B8194,weights!$A$2:$R$6,15)*EXP(VLOOKUP($B8194,weights!$A$2:$R$6,11)*D8194)+VLOOKUP($B8194,weights!$A$2:$R$6,16)*EXP(VLOOKUP($B8194,weights!$A$2:$R$6,12)*E8194)+VLOOKUP($B8194,weights!$A$2:$R$6,17)*EXP(VLOOKUP($B8194,weights!$A$2:$R$6,13)*F8194)+VLOOKUP($B8194,weights!$A$2:$R$6,18)*EXP(VLOOKUP($B8194,weights!$A$2:$R$6,14)*G8194))</f>
        <v>2.3574730932441215</v>
      </c>
    </row>
    <row r="8195" spans="1:8" ht="12.75" x14ac:dyDescent="0.2">
      <c r="A8195">
        <f t="shared" si="0"/>
        <v>328</v>
      </c>
      <c r="B8195" t="str">
        <f t="shared" ref="B8195:C8195" si="8169">B8170</f>
        <v>store</v>
      </c>
      <c r="C8195">
        <f t="shared" si="8169"/>
        <v>3</v>
      </c>
      <c r="D8195">
        <f ca="1">OFFSET(walk!$A$2:$Y$402,TRUNC((ROW()-ROW($D$2))/COLUMNS(walk!$A$2:$Y$402)),MOD(ROW()-ROW($D$2),COLUMNS(walk!$A$2:$Y$402)),1,1)</f>
        <v>18</v>
      </c>
      <c r="E8195">
        <f ca="1">OFFSET(bike!$A$2:$Y$402,TRUNC((ROW()-ROW($E$2))/COLUMNS(bike!$A$2:$Y$402)),MOD(ROW()-ROW($E$2),COLUMNS(bike!$A$2:$Y$402)),1,1)</f>
        <v>5</v>
      </c>
      <c r="F8195">
        <f ca="1">OFFSET(transit!$A$2:$Y$402,TRUNC((ROW()-ROW($F$2))/COLUMNS(transit!$A$2:$Y$402)),MOD(ROW()-ROW($F$2),COLUMNS(transit!$A$2:$Y$402)),1,1)</f>
        <v>11</v>
      </c>
      <c r="G8195">
        <f ca="1">OFFSET(drive!$A$2:$Y$402,TRUNC((ROW()-ROW($G$2))/COLUMNS(drive!$A$2:$Y$402)),MOD(ROW()-ROW($G$2),COLUMNS(drive!$A$2:$Y$402)),1,1)</f>
        <v>4</v>
      </c>
      <c r="H8195" s="5">
        <f ca="1">(VLOOKUP($B8195,weights!$A$2:$R$6,4))*VLOOKUP($B8195,weights!$A$2:$R$6,6)^C8195*(VLOOKUP($B8195,weights!$A$2:$R$6,15)*EXP(VLOOKUP($B8195,weights!$A$2:$R$6,11)*D8195)+VLOOKUP($B8195,weights!$A$2:$R$6,16)*EXP(VLOOKUP($B8195,weights!$A$2:$R$6,12)*E8195)+VLOOKUP($B8195,weights!$A$2:$R$6,17)*EXP(VLOOKUP($B8195,weights!$A$2:$R$6,13)*F8195)+VLOOKUP($B8195,weights!$A$2:$R$6,18)*EXP(VLOOKUP($B8195,weights!$A$2:$R$6,14)*G8195))</f>
        <v>1.5899237140483613</v>
      </c>
    </row>
    <row r="8196" spans="1:8" ht="12.75" x14ac:dyDescent="0.2">
      <c r="A8196">
        <f t="shared" si="0"/>
        <v>328</v>
      </c>
      <c r="B8196" t="str">
        <f t="shared" ref="B8196:C8196" si="8170">B8171</f>
        <v>store</v>
      </c>
      <c r="C8196">
        <f t="shared" si="8170"/>
        <v>4</v>
      </c>
      <c r="D8196">
        <f ca="1">OFFSET(walk!$A$2:$Y$402,TRUNC((ROW()-ROW($D$2))/COLUMNS(walk!$A$2:$Y$402)),MOD(ROW()-ROW($D$2),COLUMNS(walk!$A$2:$Y$402)),1,1)</f>
        <v>19</v>
      </c>
      <c r="E8196">
        <f ca="1">OFFSET(bike!$A$2:$Y$402,TRUNC((ROW()-ROW($E$2))/COLUMNS(bike!$A$2:$Y$402)),MOD(ROW()-ROW($E$2),COLUMNS(bike!$A$2:$Y$402)),1,1)</f>
        <v>6</v>
      </c>
      <c r="F8196">
        <f ca="1">OFFSET(transit!$A$2:$Y$402,TRUNC((ROW()-ROW($F$2))/COLUMNS(transit!$A$2:$Y$402)),MOD(ROW()-ROW($F$2),COLUMNS(transit!$A$2:$Y$402)),1,1)</f>
        <v>11</v>
      </c>
      <c r="G8196">
        <f ca="1">OFFSET(drive!$A$2:$Y$402,TRUNC((ROW()-ROW($G$2))/COLUMNS(drive!$A$2:$Y$402)),MOD(ROW()-ROW($G$2),COLUMNS(drive!$A$2:$Y$402)),1,1)</f>
        <v>4</v>
      </c>
      <c r="H8196" s="5">
        <f ca="1">(VLOOKUP($B8196,weights!$A$2:$R$6,4))*VLOOKUP($B8196,weights!$A$2:$R$6,6)^C8196*(VLOOKUP($B8196,weights!$A$2:$R$6,15)*EXP(VLOOKUP($B8196,weights!$A$2:$R$6,11)*D8196)+VLOOKUP($B8196,weights!$A$2:$R$6,16)*EXP(VLOOKUP($B8196,weights!$A$2:$R$6,12)*E8196)+VLOOKUP($B8196,weights!$A$2:$R$6,17)*EXP(VLOOKUP($B8196,weights!$A$2:$R$6,13)*F8196)+VLOOKUP($B8196,weights!$A$2:$R$6,18)*EXP(VLOOKUP($B8196,weights!$A$2:$R$6,14)*G8196))</f>
        <v>0.93554298788964907</v>
      </c>
    </row>
    <row r="8197" spans="1:8" ht="12.75" x14ac:dyDescent="0.2">
      <c r="A8197">
        <f t="shared" si="0"/>
        <v>328</v>
      </c>
      <c r="B8197" t="str">
        <f t="shared" ref="B8197:C8197" si="8171">B8172</f>
        <v>pharmacy</v>
      </c>
      <c r="C8197">
        <f t="shared" si="8171"/>
        <v>0</v>
      </c>
      <c r="D8197">
        <f ca="1">OFFSET(walk!$A$2:$Y$402,TRUNC((ROW()-ROW($D$2))/COLUMNS(walk!$A$2:$Y$402)),MOD(ROW()-ROW($D$2),COLUMNS(walk!$A$2:$Y$402)),1,1)</f>
        <v>16</v>
      </c>
      <c r="E8197">
        <f ca="1">OFFSET(bike!$A$2:$Y$402,TRUNC((ROW()-ROW($E$2))/COLUMNS(bike!$A$2:$Y$402)),MOD(ROW()-ROW($E$2),COLUMNS(bike!$A$2:$Y$402)),1,1)</f>
        <v>4</v>
      </c>
      <c r="F8197">
        <f ca="1">OFFSET(transit!$A$2:$Y$402,TRUNC((ROW()-ROW($F$2))/COLUMNS(transit!$A$2:$Y$402)),MOD(ROW()-ROW($F$2),COLUMNS(transit!$A$2:$Y$402)),1,1)</f>
        <v>16</v>
      </c>
      <c r="G8197">
        <f ca="1">OFFSET(drive!$A$2:$Y$402,TRUNC((ROW()-ROW($G$2))/COLUMNS(drive!$A$2:$Y$402)),MOD(ROW()-ROW($G$2),COLUMNS(drive!$A$2:$Y$402)),1,1)</f>
        <v>3</v>
      </c>
      <c r="H8197" s="5">
        <f ca="1">(VLOOKUP($B8197,weights!$A$2:$R$6,4))*VLOOKUP($B8197,weights!$A$2:$R$6,6)^C8197*(VLOOKUP($B8197,weights!$A$2:$R$6,15)*EXP(VLOOKUP($B8197,weights!$A$2:$R$6,11)*D8197)+VLOOKUP($B8197,weights!$A$2:$R$6,16)*EXP(VLOOKUP($B8197,weights!$A$2:$R$6,12)*E8197)+VLOOKUP($B8197,weights!$A$2:$R$6,17)*EXP(VLOOKUP($B8197,weights!$A$2:$R$6,13)*F8197)+VLOOKUP($B8197,weights!$A$2:$R$6,18)*EXP(VLOOKUP($B8197,weights!$A$2:$R$6,14)*G8197))</f>
        <v>4.8566396934753016</v>
      </c>
    </row>
    <row r="8198" spans="1:8" ht="12.75" x14ac:dyDescent="0.2">
      <c r="A8198">
        <f t="shared" si="0"/>
        <v>328</v>
      </c>
      <c r="B8198" t="str">
        <f t="shared" ref="B8198:C8198" si="8172">B8173</f>
        <v>pharmacy</v>
      </c>
      <c r="C8198">
        <f t="shared" si="8172"/>
        <v>1</v>
      </c>
      <c r="D8198">
        <f ca="1">OFFSET(walk!$A$2:$Y$402,TRUNC((ROW()-ROW($D$2))/COLUMNS(walk!$A$2:$Y$402)),MOD(ROW()-ROW($D$2),COLUMNS(walk!$A$2:$Y$402)),1,1)</f>
        <v>18</v>
      </c>
      <c r="E8198">
        <f ca="1">OFFSET(bike!$A$2:$Y$402,TRUNC((ROW()-ROW($E$2))/COLUMNS(bike!$A$2:$Y$402)),MOD(ROW()-ROW($E$2),COLUMNS(bike!$A$2:$Y$402)),1,1)</f>
        <v>7</v>
      </c>
      <c r="F8198">
        <f ca="1">OFFSET(transit!$A$2:$Y$402,TRUNC((ROW()-ROW($F$2))/COLUMNS(transit!$A$2:$Y$402)),MOD(ROW()-ROW($F$2),COLUMNS(transit!$A$2:$Y$402)),1,1)</f>
        <v>18</v>
      </c>
      <c r="G8198">
        <f ca="1">OFFSET(drive!$A$2:$Y$402,TRUNC((ROW()-ROW($G$2))/COLUMNS(drive!$A$2:$Y$402)),MOD(ROW()-ROW($G$2),COLUMNS(drive!$A$2:$Y$402)),1,1)</f>
        <v>4</v>
      </c>
      <c r="H8198" s="5">
        <f ca="1">(VLOOKUP($B8198,weights!$A$2:$R$6,4))*VLOOKUP($B8198,weights!$A$2:$R$6,6)^C8198*(VLOOKUP($B8198,weights!$A$2:$R$6,15)*EXP(VLOOKUP($B8198,weights!$A$2:$R$6,11)*D8198)+VLOOKUP($B8198,weights!$A$2:$R$6,16)*EXP(VLOOKUP($B8198,weights!$A$2:$R$6,12)*E8198)+VLOOKUP($B8198,weights!$A$2:$R$6,17)*EXP(VLOOKUP($B8198,weights!$A$2:$R$6,13)*F8198)+VLOOKUP($B8198,weights!$A$2:$R$6,18)*EXP(VLOOKUP($B8198,weights!$A$2:$R$6,14)*G8198))</f>
        <v>1.5301021005255879</v>
      </c>
    </row>
    <row r="8199" spans="1:8" ht="12.75" x14ac:dyDescent="0.2">
      <c r="A8199">
        <f t="shared" si="0"/>
        <v>328</v>
      </c>
      <c r="B8199" t="str">
        <f t="shared" ref="B8199:C8199" si="8173">B8174</f>
        <v>pharmacy</v>
      </c>
      <c r="C8199">
        <f t="shared" si="8173"/>
        <v>2</v>
      </c>
      <c r="D8199">
        <f ca="1">OFFSET(walk!$A$2:$Y$402,TRUNC((ROW()-ROW($D$2))/COLUMNS(walk!$A$2:$Y$402)),MOD(ROW()-ROW($D$2),COLUMNS(walk!$A$2:$Y$402)),1,1)</f>
        <v>18</v>
      </c>
      <c r="E8199">
        <f ca="1">OFFSET(bike!$A$2:$Y$402,TRUNC((ROW()-ROW($E$2))/COLUMNS(bike!$A$2:$Y$402)),MOD(ROW()-ROW($E$2),COLUMNS(bike!$A$2:$Y$402)),1,1)</f>
        <v>7</v>
      </c>
      <c r="F8199">
        <f ca="1">OFFSET(transit!$A$2:$Y$402,TRUNC((ROW()-ROW($F$2))/COLUMNS(transit!$A$2:$Y$402)),MOD(ROW()-ROW($F$2),COLUMNS(transit!$A$2:$Y$402)),1,1)</f>
        <v>18</v>
      </c>
      <c r="G8199">
        <f ca="1">OFFSET(drive!$A$2:$Y$402,TRUNC((ROW()-ROW($G$2))/COLUMNS(drive!$A$2:$Y$402)),MOD(ROW()-ROW($G$2),COLUMNS(drive!$A$2:$Y$402)),1,1)</f>
        <v>4</v>
      </c>
      <c r="H8199" s="5">
        <f ca="1">(VLOOKUP($B8199,weights!$A$2:$R$6,4))*VLOOKUP($B8199,weights!$A$2:$R$6,6)^C8199*(VLOOKUP($B8199,weights!$A$2:$R$6,15)*EXP(VLOOKUP($B8199,weights!$A$2:$R$6,11)*D8199)+VLOOKUP($B8199,weights!$A$2:$R$6,16)*EXP(VLOOKUP($B8199,weights!$A$2:$R$6,12)*E8199)+VLOOKUP($B8199,weights!$A$2:$R$6,17)*EXP(VLOOKUP($B8199,weights!$A$2:$R$6,13)*F8199)+VLOOKUP($B8199,weights!$A$2:$R$6,18)*EXP(VLOOKUP($B8199,weights!$A$2:$R$6,14)*G8199))</f>
        <v>0.7367158261789869</v>
      </c>
    </row>
    <row r="8200" spans="1:8" ht="12.75" x14ac:dyDescent="0.2">
      <c r="A8200">
        <f t="shared" si="0"/>
        <v>328</v>
      </c>
      <c r="B8200" t="str">
        <f t="shared" ref="B8200:C8200" si="8174">B8175</f>
        <v>bank</v>
      </c>
      <c r="C8200">
        <f t="shared" si="8174"/>
        <v>0</v>
      </c>
      <c r="D8200">
        <f ca="1">OFFSET(walk!$A$2:$Y$402,TRUNC((ROW()-ROW($D$2))/COLUMNS(walk!$A$2:$Y$402)),MOD(ROW()-ROW($D$2),COLUMNS(walk!$A$2:$Y$402)),1,1)</f>
        <v>27</v>
      </c>
      <c r="E8200">
        <f ca="1">OFFSET(bike!$A$2:$Y$402,TRUNC((ROW()-ROW($E$2))/COLUMNS(bike!$A$2:$Y$402)),MOD(ROW()-ROW($E$2),COLUMNS(bike!$A$2:$Y$402)),1,1)</f>
        <v>10</v>
      </c>
      <c r="F8200">
        <f ca="1">OFFSET(transit!$A$2:$Y$402,TRUNC((ROW()-ROW($F$2))/COLUMNS(transit!$A$2:$Y$402)),MOD(ROW()-ROW($F$2),COLUMNS(transit!$A$2:$Y$402)),1,1)</f>
        <v>24</v>
      </c>
      <c r="G8200">
        <f ca="1">OFFSET(drive!$A$2:$Y$402,TRUNC((ROW()-ROW($G$2))/COLUMNS(drive!$A$2:$Y$402)),MOD(ROW()-ROW($G$2),COLUMNS(drive!$A$2:$Y$402)),1,1)</f>
        <v>7</v>
      </c>
      <c r="H8200" s="5">
        <f ca="1">(VLOOKUP($B8200,weights!$A$2:$R$6,4))*VLOOKUP($B8200,weights!$A$2:$R$6,6)^C8200*(VLOOKUP($B8200,weights!$A$2:$R$6,15)*EXP(VLOOKUP($B8200,weights!$A$2:$R$6,11)*D8200)+VLOOKUP($B8200,weights!$A$2:$R$6,16)*EXP(VLOOKUP($B8200,weights!$A$2:$R$6,12)*E8200)+VLOOKUP($B8200,weights!$A$2:$R$6,17)*EXP(VLOOKUP($B8200,weights!$A$2:$R$6,13)*F8200)+VLOOKUP($B8200,weights!$A$2:$R$6,18)*EXP(VLOOKUP($B8200,weights!$A$2:$R$6,14)*G8200))</f>
        <v>1.7003435663581892</v>
      </c>
    </row>
    <row r="8201" spans="1:8" ht="12.75" x14ac:dyDescent="0.2">
      <c r="A8201">
        <f t="shared" si="0"/>
        <v>328</v>
      </c>
      <c r="B8201" t="str">
        <f t="shared" ref="B8201:C8201" si="8175">B8176</f>
        <v>bank</v>
      </c>
      <c r="C8201">
        <f t="shared" si="8175"/>
        <v>1</v>
      </c>
      <c r="D8201">
        <f ca="1">OFFSET(walk!$A$2:$Y$402,TRUNC((ROW()-ROW($D$2))/COLUMNS(walk!$A$2:$Y$402)),MOD(ROW()-ROW($D$2),COLUMNS(walk!$A$2:$Y$402)),1,1)</f>
        <v>38</v>
      </c>
      <c r="E8201">
        <f ca="1">OFFSET(bike!$A$2:$Y$402,TRUNC((ROW()-ROW($E$2))/COLUMNS(bike!$A$2:$Y$402)),MOD(ROW()-ROW($E$2),COLUMNS(bike!$A$2:$Y$402)),1,1)</f>
        <v>12</v>
      </c>
      <c r="F8201">
        <f ca="1">OFFSET(transit!$A$2:$Y$402,TRUNC((ROW()-ROW($F$2))/COLUMNS(transit!$A$2:$Y$402)),MOD(ROW()-ROW($F$2),COLUMNS(transit!$A$2:$Y$402)),1,1)</f>
        <v>31</v>
      </c>
      <c r="G8201">
        <f ca="1">OFFSET(drive!$A$2:$Y$402,TRUNC((ROW()-ROW($G$2))/COLUMNS(drive!$A$2:$Y$402)),MOD(ROW()-ROW($G$2),COLUMNS(drive!$A$2:$Y$402)),1,1)</f>
        <v>7</v>
      </c>
      <c r="H8201" s="5">
        <f ca="1">(VLOOKUP($B8201,weights!$A$2:$R$6,4))*VLOOKUP($B8201,weights!$A$2:$R$6,6)^C8201*(VLOOKUP($B8201,weights!$A$2:$R$6,15)*EXP(VLOOKUP($B8201,weights!$A$2:$R$6,11)*D8201)+VLOOKUP($B8201,weights!$A$2:$R$6,16)*EXP(VLOOKUP($B8201,weights!$A$2:$R$6,12)*E8201)+VLOOKUP($B8201,weights!$A$2:$R$6,17)*EXP(VLOOKUP($B8201,weights!$A$2:$R$6,13)*F8201)+VLOOKUP($B8201,weights!$A$2:$R$6,18)*EXP(VLOOKUP($B8201,weights!$A$2:$R$6,14)*G8201))</f>
        <v>0.57698401140382249</v>
      </c>
    </row>
    <row r="8202" spans="1:8" ht="12.75" x14ac:dyDescent="0.2">
      <c r="A8202">
        <f t="shared" si="0"/>
        <v>329</v>
      </c>
      <c r="B8202" t="str">
        <f t="shared" ref="B8202:C8202" si="8176">B8177</f>
        <v>restaurant</v>
      </c>
      <c r="C8202">
        <f t="shared" si="8176"/>
        <v>0</v>
      </c>
      <c r="D8202">
        <f ca="1">OFFSET(walk!$A$2:$Y$402,TRUNC((ROW()-ROW($D$2))/COLUMNS(walk!$A$2:$Y$402)),MOD(ROW()-ROW($D$2),COLUMNS(walk!$A$2:$Y$402)),1,1)</f>
        <v>9</v>
      </c>
      <c r="E8202">
        <f ca="1">OFFSET(bike!$A$2:$Y$402,TRUNC((ROW()-ROW($E$2))/COLUMNS(bike!$A$2:$Y$402)),MOD(ROW()-ROW($E$2),COLUMNS(bike!$A$2:$Y$402)),1,1)</f>
        <v>3</v>
      </c>
      <c r="F8202">
        <f ca="1">OFFSET(transit!$A$2:$Y$402,TRUNC((ROW()-ROW($F$2))/COLUMNS(transit!$A$2:$Y$402)),MOD(ROW()-ROW($F$2),COLUMNS(transit!$A$2:$Y$402)),1,1)</f>
        <v>6</v>
      </c>
      <c r="G8202">
        <f ca="1">OFFSET(drive!$A$2:$Y$402,TRUNC((ROW()-ROW($G$2))/COLUMNS(drive!$A$2:$Y$402)),MOD(ROW()-ROW($G$2),COLUMNS(drive!$A$2:$Y$402)),1,1)</f>
        <v>3</v>
      </c>
      <c r="H8202" s="5">
        <f ca="1">(VLOOKUP($B8202,weights!$A$2:$R$6,4))*VLOOKUP($B8202,weights!$A$2:$R$6,6)^C8202*(VLOOKUP($B8202,weights!$A$2:$R$6,15)*EXP(VLOOKUP($B8202,weights!$A$2:$R$6,11)*D8202)+VLOOKUP($B8202,weights!$A$2:$R$6,16)*EXP(VLOOKUP($B8202,weights!$A$2:$R$6,12)*E8202)+VLOOKUP($B8202,weights!$A$2:$R$6,17)*EXP(VLOOKUP($B8202,weights!$A$2:$R$6,13)*F8202)+VLOOKUP($B8202,weights!$A$2:$R$6,18)*EXP(VLOOKUP($B8202,weights!$A$2:$R$6,14)*G8202))</f>
        <v>27.540997908540923</v>
      </c>
    </row>
    <row r="8203" spans="1:8" ht="12.75" x14ac:dyDescent="0.2">
      <c r="A8203">
        <f t="shared" si="0"/>
        <v>329</v>
      </c>
      <c r="B8203" t="str">
        <f t="shared" ref="B8203:C8203" si="8177">B8178</f>
        <v>restaurant</v>
      </c>
      <c r="C8203">
        <f t="shared" si="8177"/>
        <v>1</v>
      </c>
      <c r="D8203">
        <f ca="1">OFFSET(walk!$A$2:$Y$402,TRUNC((ROW()-ROW($D$2))/COLUMNS(walk!$A$2:$Y$402)),MOD(ROW()-ROW($D$2),COLUMNS(walk!$A$2:$Y$402)),1,1)</f>
        <v>9</v>
      </c>
      <c r="E8203">
        <f ca="1">OFFSET(bike!$A$2:$Y$402,TRUNC((ROW()-ROW($E$2))/COLUMNS(bike!$A$2:$Y$402)),MOD(ROW()-ROW($E$2),COLUMNS(bike!$A$2:$Y$402)),1,1)</f>
        <v>3</v>
      </c>
      <c r="F8203">
        <f ca="1">OFFSET(transit!$A$2:$Y$402,TRUNC((ROW()-ROW($F$2))/COLUMNS(transit!$A$2:$Y$402)),MOD(ROW()-ROW($F$2),COLUMNS(transit!$A$2:$Y$402)),1,1)</f>
        <v>9</v>
      </c>
      <c r="G8203">
        <f ca="1">OFFSET(drive!$A$2:$Y$402,TRUNC((ROW()-ROW($G$2))/COLUMNS(drive!$A$2:$Y$402)),MOD(ROW()-ROW($G$2),COLUMNS(drive!$A$2:$Y$402)),1,1)</f>
        <v>3</v>
      </c>
      <c r="H8203" s="5">
        <f ca="1">(VLOOKUP($B8203,weights!$A$2:$R$6,4))*VLOOKUP($B8203,weights!$A$2:$R$6,6)^C8203*(VLOOKUP($B8203,weights!$A$2:$R$6,15)*EXP(VLOOKUP($B8203,weights!$A$2:$R$6,11)*D8203)+VLOOKUP($B8203,weights!$A$2:$R$6,16)*EXP(VLOOKUP($B8203,weights!$A$2:$R$6,12)*E8203)+VLOOKUP($B8203,weights!$A$2:$R$6,17)*EXP(VLOOKUP($B8203,weights!$A$2:$R$6,13)*F8203)+VLOOKUP($B8203,weights!$A$2:$R$6,18)*EXP(VLOOKUP($B8203,weights!$A$2:$R$6,14)*G8203))</f>
        <v>22.523470107146611</v>
      </c>
    </row>
    <row r="8204" spans="1:8" ht="12.75" x14ac:dyDescent="0.2">
      <c r="A8204">
        <f t="shared" si="0"/>
        <v>329</v>
      </c>
      <c r="B8204" t="str">
        <f t="shared" ref="B8204:C8204" si="8178">B8179</f>
        <v>restaurant</v>
      </c>
      <c r="C8204">
        <f t="shared" si="8178"/>
        <v>2</v>
      </c>
      <c r="D8204">
        <f ca="1">OFFSET(walk!$A$2:$Y$402,TRUNC((ROW()-ROW($D$2))/COLUMNS(walk!$A$2:$Y$402)),MOD(ROW()-ROW($D$2),COLUMNS(walk!$A$2:$Y$402)),1,1)</f>
        <v>10</v>
      </c>
      <c r="E8204">
        <f ca="1">OFFSET(bike!$A$2:$Y$402,TRUNC((ROW()-ROW($E$2))/COLUMNS(bike!$A$2:$Y$402)),MOD(ROW()-ROW($E$2),COLUMNS(bike!$A$2:$Y$402)),1,1)</f>
        <v>3</v>
      </c>
      <c r="F8204">
        <f ca="1">OFFSET(transit!$A$2:$Y$402,TRUNC((ROW()-ROW($F$2))/COLUMNS(transit!$A$2:$Y$402)),MOD(ROW()-ROW($F$2),COLUMNS(transit!$A$2:$Y$402)),1,1)</f>
        <v>9</v>
      </c>
      <c r="G8204">
        <f ca="1">OFFSET(drive!$A$2:$Y$402,TRUNC((ROW()-ROW($G$2))/COLUMNS(drive!$A$2:$Y$402)),MOD(ROW()-ROW($G$2),COLUMNS(drive!$A$2:$Y$402)),1,1)</f>
        <v>3</v>
      </c>
      <c r="H8204" s="5">
        <f ca="1">(VLOOKUP($B8204,weights!$A$2:$R$6,4))*VLOOKUP($B8204,weights!$A$2:$R$6,6)^C8204*(VLOOKUP($B8204,weights!$A$2:$R$6,15)*EXP(VLOOKUP($B8204,weights!$A$2:$R$6,11)*D8204)+VLOOKUP($B8204,weights!$A$2:$R$6,16)*EXP(VLOOKUP($B8204,weights!$A$2:$R$6,12)*E8204)+VLOOKUP($B8204,weights!$A$2:$R$6,17)*EXP(VLOOKUP($B8204,weights!$A$2:$R$6,13)*F8204)+VLOOKUP($B8204,weights!$A$2:$R$6,18)*EXP(VLOOKUP($B8204,weights!$A$2:$R$6,14)*G8204))</f>
        <v>19.75505726300122</v>
      </c>
    </row>
    <row r="8205" spans="1:8" ht="12.75" x14ac:dyDescent="0.2">
      <c r="A8205">
        <f t="shared" si="0"/>
        <v>329</v>
      </c>
      <c r="B8205" t="str">
        <f t="shared" ref="B8205:C8205" si="8179">B8180</f>
        <v>restaurant</v>
      </c>
      <c r="C8205">
        <f t="shared" si="8179"/>
        <v>3</v>
      </c>
      <c r="D8205">
        <f ca="1">OFFSET(walk!$A$2:$Y$402,TRUNC((ROW()-ROW($D$2))/COLUMNS(walk!$A$2:$Y$402)),MOD(ROW()-ROW($D$2),COLUMNS(walk!$A$2:$Y$402)),1,1)</f>
        <v>11</v>
      </c>
      <c r="E8205">
        <f ca="1">OFFSET(bike!$A$2:$Y$402,TRUNC((ROW()-ROW($E$2))/COLUMNS(bike!$A$2:$Y$402)),MOD(ROW()-ROW($E$2),COLUMNS(bike!$A$2:$Y$402)),1,1)</f>
        <v>3</v>
      </c>
      <c r="F8205">
        <f ca="1">OFFSET(transit!$A$2:$Y$402,TRUNC((ROW()-ROW($F$2))/COLUMNS(transit!$A$2:$Y$402)),MOD(ROW()-ROW($F$2),COLUMNS(transit!$A$2:$Y$402)),1,1)</f>
        <v>9</v>
      </c>
      <c r="G8205">
        <f ca="1">OFFSET(drive!$A$2:$Y$402,TRUNC((ROW()-ROW($G$2))/COLUMNS(drive!$A$2:$Y$402)),MOD(ROW()-ROW($G$2),COLUMNS(drive!$A$2:$Y$402)),1,1)</f>
        <v>3</v>
      </c>
      <c r="H8205" s="5">
        <f ca="1">(VLOOKUP($B8205,weights!$A$2:$R$6,4))*VLOOKUP($B8205,weights!$A$2:$R$6,6)^C8205*(VLOOKUP($B8205,weights!$A$2:$R$6,15)*EXP(VLOOKUP($B8205,weights!$A$2:$R$6,11)*D8205)+VLOOKUP($B8205,weights!$A$2:$R$6,16)*EXP(VLOOKUP($B8205,weights!$A$2:$R$6,12)*E8205)+VLOOKUP($B8205,weights!$A$2:$R$6,17)*EXP(VLOOKUP($B8205,weights!$A$2:$R$6,13)*F8205)+VLOOKUP($B8205,weights!$A$2:$R$6,18)*EXP(VLOOKUP($B8205,weights!$A$2:$R$6,14)*G8205))</f>
        <v>17.397360581258248</v>
      </c>
    </row>
    <row r="8206" spans="1:8" ht="12.75" x14ac:dyDescent="0.2">
      <c r="A8206">
        <f t="shared" si="0"/>
        <v>329</v>
      </c>
      <c r="B8206" t="str">
        <f t="shared" ref="B8206:C8206" si="8180">B8181</f>
        <v>restaurant</v>
      </c>
      <c r="C8206">
        <f t="shared" si="8180"/>
        <v>4</v>
      </c>
      <c r="D8206">
        <f ca="1">OFFSET(walk!$A$2:$Y$402,TRUNC((ROW()-ROW($D$2))/COLUMNS(walk!$A$2:$Y$402)),MOD(ROW()-ROW($D$2),COLUMNS(walk!$A$2:$Y$402)),1,1)</f>
        <v>11</v>
      </c>
      <c r="E8206">
        <f ca="1">OFFSET(bike!$A$2:$Y$402,TRUNC((ROW()-ROW($E$2))/COLUMNS(bike!$A$2:$Y$402)),MOD(ROW()-ROW($E$2),COLUMNS(bike!$A$2:$Y$402)),1,1)</f>
        <v>3</v>
      </c>
      <c r="F8206">
        <f ca="1">OFFSET(transit!$A$2:$Y$402,TRUNC((ROW()-ROW($F$2))/COLUMNS(transit!$A$2:$Y$402)),MOD(ROW()-ROW($F$2),COLUMNS(transit!$A$2:$Y$402)),1,1)</f>
        <v>10</v>
      </c>
      <c r="G8206">
        <f ca="1">OFFSET(drive!$A$2:$Y$402,TRUNC((ROW()-ROW($G$2))/COLUMNS(drive!$A$2:$Y$402)),MOD(ROW()-ROW($G$2),COLUMNS(drive!$A$2:$Y$402)),1,1)</f>
        <v>3</v>
      </c>
      <c r="H8206" s="5">
        <f ca="1">(VLOOKUP($B8206,weights!$A$2:$R$6,4))*VLOOKUP($B8206,weights!$A$2:$R$6,6)^C8206*(VLOOKUP($B8206,weights!$A$2:$R$6,15)*EXP(VLOOKUP($B8206,weights!$A$2:$R$6,11)*D8206)+VLOOKUP($B8206,weights!$A$2:$R$6,16)*EXP(VLOOKUP($B8206,weights!$A$2:$R$6,12)*E8206)+VLOOKUP($B8206,weights!$A$2:$R$6,17)*EXP(VLOOKUP($B8206,weights!$A$2:$R$6,13)*F8206)+VLOOKUP($B8206,weights!$A$2:$R$6,18)*EXP(VLOOKUP($B8206,weights!$A$2:$R$6,14)*G8206))</f>
        <v>15.214541835571639</v>
      </c>
    </row>
    <row r="8207" spans="1:8" ht="12.75" x14ac:dyDescent="0.2">
      <c r="A8207">
        <f t="shared" si="0"/>
        <v>329</v>
      </c>
      <c r="B8207" t="str">
        <f t="shared" ref="B8207:C8207" si="8181">B8182</f>
        <v>restaurant</v>
      </c>
      <c r="C8207">
        <f t="shared" si="8181"/>
        <v>5</v>
      </c>
      <c r="D8207">
        <f ca="1">OFFSET(walk!$A$2:$Y$402,TRUNC((ROW()-ROW($D$2))/COLUMNS(walk!$A$2:$Y$402)),MOD(ROW()-ROW($D$2),COLUMNS(walk!$A$2:$Y$402)),1,1)</f>
        <v>11</v>
      </c>
      <c r="E8207">
        <f ca="1">OFFSET(bike!$A$2:$Y$402,TRUNC((ROW()-ROW($E$2))/COLUMNS(bike!$A$2:$Y$402)),MOD(ROW()-ROW($E$2),COLUMNS(bike!$A$2:$Y$402)),1,1)</f>
        <v>3</v>
      </c>
      <c r="F8207">
        <f ca="1">OFFSET(transit!$A$2:$Y$402,TRUNC((ROW()-ROW($F$2))/COLUMNS(transit!$A$2:$Y$402)),MOD(ROW()-ROW($F$2),COLUMNS(transit!$A$2:$Y$402)),1,1)</f>
        <v>10</v>
      </c>
      <c r="G8207">
        <f ca="1">OFFSET(drive!$A$2:$Y$402,TRUNC((ROW()-ROW($G$2))/COLUMNS(drive!$A$2:$Y$402)),MOD(ROW()-ROW($G$2),COLUMNS(drive!$A$2:$Y$402)),1,1)</f>
        <v>4</v>
      </c>
      <c r="H8207" s="5">
        <f ca="1">(VLOOKUP($B8207,weights!$A$2:$R$6,4))*VLOOKUP($B8207,weights!$A$2:$R$6,6)^C8207*(VLOOKUP($B8207,weights!$A$2:$R$6,15)*EXP(VLOOKUP($B8207,weights!$A$2:$R$6,11)*D8207)+VLOOKUP($B8207,weights!$A$2:$R$6,16)*EXP(VLOOKUP($B8207,weights!$A$2:$R$6,12)*E8207)+VLOOKUP($B8207,weights!$A$2:$R$6,17)*EXP(VLOOKUP($B8207,weights!$A$2:$R$6,13)*F8207)+VLOOKUP($B8207,weights!$A$2:$R$6,18)*EXP(VLOOKUP($B8207,weights!$A$2:$R$6,14)*G8207))</f>
        <v>12.749802134613143</v>
      </c>
    </row>
    <row r="8208" spans="1:8" ht="12.75" x14ac:dyDescent="0.2">
      <c r="A8208">
        <f t="shared" si="0"/>
        <v>329</v>
      </c>
      <c r="B8208" t="str">
        <f t="shared" ref="B8208:C8208" si="8182">B8183</f>
        <v>restaurant</v>
      </c>
      <c r="C8208">
        <f t="shared" si="8182"/>
        <v>6</v>
      </c>
      <c r="D8208">
        <f ca="1">OFFSET(walk!$A$2:$Y$402,TRUNC((ROW()-ROW($D$2))/COLUMNS(walk!$A$2:$Y$402)),MOD(ROW()-ROW($D$2),COLUMNS(walk!$A$2:$Y$402)),1,1)</f>
        <v>12</v>
      </c>
      <c r="E8208">
        <f ca="1">OFFSET(bike!$A$2:$Y$402,TRUNC((ROW()-ROW($E$2))/COLUMNS(bike!$A$2:$Y$402)),MOD(ROW()-ROW($E$2),COLUMNS(bike!$A$2:$Y$402)),1,1)</f>
        <v>4</v>
      </c>
      <c r="F8208">
        <f ca="1">OFFSET(transit!$A$2:$Y$402,TRUNC((ROW()-ROW($F$2))/COLUMNS(transit!$A$2:$Y$402)),MOD(ROW()-ROW($F$2),COLUMNS(transit!$A$2:$Y$402)),1,1)</f>
        <v>10</v>
      </c>
      <c r="G8208">
        <f ca="1">OFFSET(drive!$A$2:$Y$402,TRUNC((ROW()-ROW($G$2))/COLUMNS(drive!$A$2:$Y$402)),MOD(ROW()-ROW($G$2),COLUMNS(drive!$A$2:$Y$402)),1,1)</f>
        <v>4</v>
      </c>
      <c r="H8208" s="5">
        <f ca="1">(VLOOKUP($B8208,weights!$A$2:$R$6,4))*VLOOKUP($B8208,weights!$A$2:$R$6,6)^C8208*(VLOOKUP($B8208,weights!$A$2:$R$6,15)*EXP(VLOOKUP($B8208,weights!$A$2:$R$6,11)*D8208)+VLOOKUP($B8208,weights!$A$2:$R$6,16)*EXP(VLOOKUP($B8208,weights!$A$2:$R$6,12)*E8208)+VLOOKUP($B8208,weights!$A$2:$R$6,17)*EXP(VLOOKUP($B8208,weights!$A$2:$R$6,13)*F8208)+VLOOKUP($B8208,weights!$A$2:$R$6,18)*EXP(VLOOKUP($B8208,weights!$A$2:$R$6,14)*G8208))</f>
        <v>10.393611669483832</v>
      </c>
    </row>
    <row r="8209" spans="1:8" ht="12.75" x14ac:dyDescent="0.2">
      <c r="A8209">
        <f t="shared" si="0"/>
        <v>329</v>
      </c>
      <c r="B8209" t="str">
        <f t="shared" ref="B8209:C8209" si="8183">B8184</f>
        <v>restaurant</v>
      </c>
      <c r="C8209">
        <f t="shared" si="8183"/>
        <v>7</v>
      </c>
      <c r="D8209">
        <f ca="1">OFFSET(walk!$A$2:$Y$402,TRUNC((ROW()-ROW($D$2))/COLUMNS(walk!$A$2:$Y$402)),MOD(ROW()-ROW($D$2),COLUMNS(walk!$A$2:$Y$402)),1,1)</f>
        <v>12</v>
      </c>
      <c r="E8209">
        <f ca="1">OFFSET(bike!$A$2:$Y$402,TRUNC((ROW()-ROW($E$2))/COLUMNS(bike!$A$2:$Y$402)),MOD(ROW()-ROW($E$2),COLUMNS(bike!$A$2:$Y$402)),1,1)</f>
        <v>5</v>
      </c>
      <c r="F8209">
        <f ca="1">OFFSET(transit!$A$2:$Y$402,TRUNC((ROW()-ROW($F$2))/COLUMNS(transit!$A$2:$Y$402)),MOD(ROW()-ROW($F$2),COLUMNS(transit!$A$2:$Y$402)),1,1)</f>
        <v>11</v>
      </c>
      <c r="G8209">
        <f ca="1">OFFSET(drive!$A$2:$Y$402,TRUNC((ROW()-ROW($G$2))/COLUMNS(drive!$A$2:$Y$402)),MOD(ROW()-ROW($G$2),COLUMNS(drive!$A$2:$Y$402)),1,1)</f>
        <v>4</v>
      </c>
      <c r="H8209" s="5">
        <f ca="1">(VLOOKUP($B8209,weights!$A$2:$R$6,4))*VLOOKUP($B8209,weights!$A$2:$R$6,6)^C8209*(VLOOKUP($B8209,weights!$A$2:$R$6,15)*EXP(VLOOKUP($B8209,weights!$A$2:$R$6,11)*D8209)+VLOOKUP($B8209,weights!$A$2:$R$6,16)*EXP(VLOOKUP($B8209,weights!$A$2:$R$6,12)*E8209)+VLOOKUP($B8209,weights!$A$2:$R$6,17)*EXP(VLOOKUP($B8209,weights!$A$2:$R$6,13)*F8209)+VLOOKUP($B8209,weights!$A$2:$R$6,18)*EXP(VLOOKUP($B8209,weights!$A$2:$R$6,14)*G8209))</f>
        <v>8.4763849491047036</v>
      </c>
    </row>
    <row r="8210" spans="1:8" ht="12.75" x14ac:dyDescent="0.2">
      <c r="A8210">
        <f t="shared" si="0"/>
        <v>329</v>
      </c>
      <c r="B8210" t="str">
        <f t="shared" ref="B8210:C8210" si="8184">B8185</f>
        <v>restaurant</v>
      </c>
      <c r="C8210">
        <f t="shared" si="8184"/>
        <v>8</v>
      </c>
      <c r="D8210">
        <f ca="1">OFFSET(walk!$A$2:$Y$402,TRUNC((ROW()-ROW($D$2))/COLUMNS(walk!$A$2:$Y$402)),MOD(ROW()-ROW($D$2),COLUMNS(walk!$A$2:$Y$402)),1,1)</f>
        <v>12</v>
      </c>
      <c r="E8210">
        <f ca="1">OFFSET(bike!$A$2:$Y$402,TRUNC((ROW()-ROW($E$2))/COLUMNS(bike!$A$2:$Y$402)),MOD(ROW()-ROW($E$2),COLUMNS(bike!$A$2:$Y$402)),1,1)</f>
        <v>5</v>
      </c>
      <c r="F8210">
        <f ca="1">OFFSET(transit!$A$2:$Y$402,TRUNC((ROW()-ROW($F$2))/COLUMNS(transit!$A$2:$Y$402)),MOD(ROW()-ROW($F$2),COLUMNS(transit!$A$2:$Y$402)),1,1)</f>
        <v>12</v>
      </c>
      <c r="G8210">
        <f ca="1">OFFSET(drive!$A$2:$Y$402,TRUNC((ROW()-ROW($G$2))/COLUMNS(drive!$A$2:$Y$402)),MOD(ROW()-ROW($G$2),COLUMNS(drive!$A$2:$Y$402)),1,1)</f>
        <v>4</v>
      </c>
      <c r="H8210" s="5">
        <f ca="1">(VLOOKUP($B8210,weights!$A$2:$R$6,4))*VLOOKUP($B8210,weights!$A$2:$R$6,6)^C8210*(VLOOKUP($B8210,weights!$A$2:$R$6,15)*EXP(VLOOKUP($B8210,weights!$A$2:$R$6,11)*D8210)+VLOOKUP($B8210,weights!$A$2:$R$6,16)*EXP(VLOOKUP($B8210,weights!$A$2:$R$6,12)*E8210)+VLOOKUP($B8210,weights!$A$2:$R$6,17)*EXP(VLOOKUP($B8210,weights!$A$2:$R$6,13)*F8210)+VLOOKUP($B8210,weights!$A$2:$R$6,18)*EXP(VLOOKUP($B8210,weights!$A$2:$R$6,14)*G8210))</f>
        <v>7.4175859359590577</v>
      </c>
    </row>
    <row r="8211" spans="1:8" ht="12.75" x14ac:dyDescent="0.2">
      <c r="A8211">
        <f t="shared" si="0"/>
        <v>329</v>
      </c>
      <c r="B8211" t="str">
        <f t="shared" ref="B8211:C8211" si="8185">B8186</f>
        <v>restaurant</v>
      </c>
      <c r="C8211">
        <f t="shared" si="8185"/>
        <v>9</v>
      </c>
      <c r="D8211">
        <f ca="1">OFFSET(walk!$A$2:$Y$402,TRUNC((ROW()-ROW($D$2))/COLUMNS(walk!$A$2:$Y$402)),MOD(ROW()-ROW($D$2),COLUMNS(walk!$A$2:$Y$402)),1,1)</f>
        <v>16</v>
      </c>
      <c r="E8211">
        <f ca="1">OFFSET(bike!$A$2:$Y$402,TRUNC((ROW()-ROW($E$2))/COLUMNS(bike!$A$2:$Y$402)),MOD(ROW()-ROW($E$2),COLUMNS(bike!$A$2:$Y$402)),1,1)</f>
        <v>100</v>
      </c>
      <c r="F8211">
        <f ca="1">OFFSET(transit!$A$2:$Y$402,TRUNC((ROW()-ROW($F$2))/COLUMNS(transit!$A$2:$Y$402)),MOD(ROW()-ROW($F$2),COLUMNS(transit!$A$2:$Y$402)),1,1)</f>
        <v>12</v>
      </c>
      <c r="G8211">
        <f ca="1">OFFSET(drive!$A$2:$Y$402,TRUNC((ROW()-ROW($G$2))/COLUMNS(drive!$A$2:$Y$402)),MOD(ROW()-ROW($G$2),COLUMNS(drive!$A$2:$Y$402)),1,1)</f>
        <v>8</v>
      </c>
      <c r="H8211" s="5">
        <f ca="1">(VLOOKUP($B8211,weights!$A$2:$R$6,4))*VLOOKUP($B8211,weights!$A$2:$R$6,6)^C8211*(VLOOKUP($B8211,weights!$A$2:$R$6,15)*EXP(VLOOKUP($B8211,weights!$A$2:$R$6,11)*D8211)+VLOOKUP($B8211,weights!$A$2:$R$6,16)*EXP(VLOOKUP($B8211,weights!$A$2:$R$6,12)*E8211)+VLOOKUP($B8211,weights!$A$2:$R$6,17)*EXP(VLOOKUP($B8211,weights!$A$2:$R$6,13)*F8211)+VLOOKUP($B8211,weights!$A$2:$R$6,18)*EXP(VLOOKUP($B8211,weights!$A$2:$R$6,14)*G8211))</f>
        <v>2.9652035382263131</v>
      </c>
    </row>
    <row r="8212" spans="1:8" ht="12.75" x14ac:dyDescent="0.2">
      <c r="A8212">
        <f t="shared" si="0"/>
        <v>329</v>
      </c>
      <c r="B8212" t="str">
        <f t="shared" ref="B8212:C8212" si="8186">B8187</f>
        <v>supermarket</v>
      </c>
      <c r="C8212">
        <f t="shared" si="8186"/>
        <v>0</v>
      </c>
      <c r="D8212">
        <f ca="1">OFFSET(walk!$A$2:$Y$402,TRUNC((ROW()-ROW($D$2))/COLUMNS(walk!$A$2:$Y$402)),MOD(ROW()-ROW($D$2),COLUMNS(walk!$A$2:$Y$402)),1,1)</f>
        <v>33</v>
      </c>
      <c r="E8212">
        <f ca="1">OFFSET(bike!$A$2:$Y$402,TRUNC((ROW()-ROW($E$2))/COLUMNS(bike!$A$2:$Y$402)),MOD(ROW()-ROW($E$2),COLUMNS(bike!$A$2:$Y$402)),1,1)</f>
        <v>14</v>
      </c>
      <c r="F8212">
        <f ca="1">OFFSET(transit!$A$2:$Y$402,TRUNC((ROW()-ROW($F$2))/COLUMNS(transit!$A$2:$Y$402)),MOD(ROW()-ROW($F$2),COLUMNS(transit!$A$2:$Y$402)),1,1)</f>
        <v>21</v>
      </c>
      <c r="G8212">
        <f ca="1">OFFSET(drive!$A$2:$Y$402,TRUNC((ROW()-ROW($G$2))/COLUMNS(drive!$A$2:$Y$402)),MOD(ROW()-ROW($G$2),COLUMNS(drive!$A$2:$Y$402)),1,1)</f>
        <v>8</v>
      </c>
      <c r="H8212" s="5">
        <f ca="1">(VLOOKUP($B8212,weights!$A$2:$R$6,4))*VLOOKUP($B8212,weights!$A$2:$R$6,6)^C8212*(VLOOKUP($B8212,weights!$A$2:$R$6,15)*EXP(VLOOKUP($B8212,weights!$A$2:$R$6,11)*D8212)+VLOOKUP($B8212,weights!$A$2:$R$6,16)*EXP(VLOOKUP($B8212,weights!$A$2:$R$6,12)*E8212)+VLOOKUP($B8212,weights!$A$2:$R$6,17)*EXP(VLOOKUP($B8212,weights!$A$2:$R$6,13)*F8212)+VLOOKUP($B8212,weights!$A$2:$R$6,18)*EXP(VLOOKUP($B8212,weights!$A$2:$R$6,14)*G8212))</f>
        <v>3.5548299551554585</v>
      </c>
    </row>
    <row r="8213" spans="1:8" ht="12.75" x14ac:dyDescent="0.2">
      <c r="A8213">
        <f t="shared" si="0"/>
        <v>329</v>
      </c>
      <c r="B8213" t="str">
        <f t="shared" ref="B8213:C8213" si="8187">B8188</f>
        <v>supermarket</v>
      </c>
      <c r="C8213">
        <f t="shared" si="8187"/>
        <v>1</v>
      </c>
      <c r="D8213">
        <f ca="1">OFFSET(walk!$A$2:$Y$402,TRUNC((ROW()-ROW($D$2))/COLUMNS(walk!$A$2:$Y$402)),MOD(ROW()-ROW($D$2),COLUMNS(walk!$A$2:$Y$402)),1,1)</f>
        <v>46</v>
      </c>
      <c r="E8213">
        <f ca="1">OFFSET(bike!$A$2:$Y$402,TRUNC((ROW()-ROW($E$2))/COLUMNS(bike!$A$2:$Y$402)),MOD(ROW()-ROW($E$2),COLUMNS(bike!$A$2:$Y$402)),1,1)</f>
        <v>15</v>
      </c>
      <c r="F8213">
        <f ca="1">OFFSET(transit!$A$2:$Y$402,TRUNC((ROW()-ROW($F$2))/COLUMNS(transit!$A$2:$Y$402)),MOD(ROW()-ROW($F$2),COLUMNS(transit!$A$2:$Y$402)),1,1)</f>
        <v>26</v>
      </c>
      <c r="G8213">
        <f ca="1">OFFSET(drive!$A$2:$Y$402,TRUNC((ROW()-ROW($G$2))/COLUMNS(drive!$A$2:$Y$402)),MOD(ROW()-ROW($G$2),COLUMNS(drive!$A$2:$Y$402)),1,1)</f>
        <v>9</v>
      </c>
      <c r="H8213" s="5">
        <f ca="1">(VLOOKUP($B8213,weights!$A$2:$R$6,4))*VLOOKUP($B8213,weights!$A$2:$R$6,6)^C8213*(VLOOKUP($B8213,weights!$A$2:$R$6,15)*EXP(VLOOKUP($B8213,weights!$A$2:$R$6,11)*D8213)+VLOOKUP($B8213,weights!$A$2:$R$6,16)*EXP(VLOOKUP($B8213,weights!$A$2:$R$6,12)*E8213)+VLOOKUP($B8213,weights!$A$2:$R$6,17)*EXP(VLOOKUP($B8213,weights!$A$2:$R$6,13)*F8213)+VLOOKUP($B8213,weights!$A$2:$R$6,18)*EXP(VLOOKUP($B8213,weights!$A$2:$R$6,14)*G8213))</f>
        <v>1.6382391119165169</v>
      </c>
    </row>
    <row r="8214" spans="1:8" ht="12.75" x14ac:dyDescent="0.2">
      <c r="A8214">
        <f t="shared" si="0"/>
        <v>329</v>
      </c>
      <c r="B8214" t="str">
        <f t="shared" ref="B8214:C8214" si="8188">B8189</f>
        <v>supermarket</v>
      </c>
      <c r="C8214">
        <f t="shared" si="8188"/>
        <v>2</v>
      </c>
      <c r="D8214">
        <f ca="1">OFFSET(walk!$A$2:$Y$402,TRUNC((ROW()-ROW($D$2))/COLUMNS(walk!$A$2:$Y$402)),MOD(ROW()-ROW($D$2),COLUMNS(walk!$A$2:$Y$402)),1,1)</f>
        <v>51</v>
      </c>
      <c r="E8214">
        <f ca="1">OFFSET(bike!$A$2:$Y$402,TRUNC((ROW()-ROW($E$2))/COLUMNS(bike!$A$2:$Y$402)),MOD(ROW()-ROW($E$2),COLUMNS(bike!$A$2:$Y$402)),1,1)</f>
        <v>16</v>
      </c>
      <c r="F8214">
        <f ca="1">OFFSET(transit!$A$2:$Y$402,TRUNC((ROW()-ROW($F$2))/COLUMNS(transit!$A$2:$Y$402)),MOD(ROW()-ROW($F$2),COLUMNS(transit!$A$2:$Y$402)),1,1)</f>
        <v>27</v>
      </c>
      <c r="G8214">
        <f ca="1">OFFSET(drive!$A$2:$Y$402,TRUNC((ROW()-ROW($G$2))/COLUMNS(drive!$A$2:$Y$402)),MOD(ROW()-ROW($G$2),COLUMNS(drive!$A$2:$Y$402)),1,1)</f>
        <v>12</v>
      </c>
      <c r="H8214" s="5">
        <f ca="1">(VLOOKUP($B8214,weights!$A$2:$R$6,4))*VLOOKUP($B8214,weights!$A$2:$R$6,6)^C8214*(VLOOKUP($B8214,weights!$A$2:$R$6,15)*EXP(VLOOKUP($B8214,weights!$A$2:$R$6,11)*D8214)+VLOOKUP($B8214,weights!$A$2:$R$6,16)*EXP(VLOOKUP($B8214,weights!$A$2:$R$6,12)*E8214)+VLOOKUP($B8214,weights!$A$2:$R$6,17)*EXP(VLOOKUP($B8214,weights!$A$2:$R$6,13)*F8214)+VLOOKUP($B8214,weights!$A$2:$R$6,18)*EXP(VLOOKUP($B8214,weights!$A$2:$R$6,14)*G8214))</f>
        <v>0.53741858388268193</v>
      </c>
    </row>
    <row r="8215" spans="1:8" ht="12.75" x14ac:dyDescent="0.2">
      <c r="A8215">
        <f t="shared" si="0"/>
        <v>329</v>
      </c>
      <c r="B8215" t="str">
        <f t="shared" ref="B8215:C8215" si="8189">B8190</f>
        <v>supermarket</v>
      </c>
      <c r="C8215">
        <f t="shared" si="8189"/>
        <v>3</v>
      </c>
      <c r="D8215">
        <f ca="1">OFFSET(walk!$A$2:$Y$402,TRUNC((ROW()-ROW($D$2))/COLUMNS(walk!$A$2:$Y$402)),MOD(ROW()-ROW($D$2),COLUMNS(walk!$A$2:$Y$402)),1,1)</f>
        <v>58</v>
      </c>
      <c r="E8215">
        <f ca="1">OFFSET(bike!$A$2:$Y$402,TRUNC((ROW()-ROW($E$2))/COLUMNS(bike!$A$2:$Y$402)),MOD(ROW()-ROW($E$2),COLUMNS(bike!$A$2:$Y$402)),1,1)</f>
        <v>20</v>
      </c>
      <c r="F8215">
        <f ca="1">OFFSET(transit!$A$2:$Y$402,TRUNC((ROW()-ROW($F$2))/COLUMNS(transit!$A$2:$Y$402)),MOD(ROW()-ROW($F$2),COLUMNS(transit!$A$2:$Y$402)),1,1)</f>
        <v>34</v>
      </c>
      <c r="G8215">
        <f ca="1">OFFSET(drive!$A$2:$Y$402,TRUNC((ROW()-ROW($G$2))/COLUMNS(drive!$A$2:$Y$402)),MOD(ROW()-ROW($G$2),COLUMNS(drive!$A$2:$Y$402)),1,1)</f>
        <v>13</v>
      </c>
      <c r="H8215" s="5">
        <f ca="1">(VLOOKUP($B8215,weights!$A$2:$R$6,4))*VLOOKUP($B8215,weights!$A$2:$R$6,6)^C8215*(VLOOKUP($B8215,weights!$A$2:$R$6,15)*EXP(VLOOKUP($B8215,weights!$A$2:$R$6,11)*D8215)+VLOOKUP($B8215,weights!$A$2:$R$6,16)*EXP(VLOOKUP($B8215,weights!$A$2:$R$6,12)*E8215)+VLOOKUP($B8215,weights!$A$2:$R$6,17)*EXP(VLOOKUP($B8215,weights!$A$2:$R$6,13)*F8215)+VLOOKUP($B8215,weights!$A$2:$R$6,18)*EXP(VLOOKUP($B8215,weights!$A$2:$R$6,14)*G8215))</f>
        <v>0.23627277353070908</v>
      </c>
    </row>
    <row r="8216" spans="1:8" ht="12.75" x14ac:dyDescent="0.2">
      <c r="A8216">
        <f t="shared" si="0"/>
        <v>329</v>
      </c>
      <c r="B8216" t="str">
        <f t="shared" ref="B8216:C8216" si="8190">B8191</f>
        <v>supermarket</v>
      </c>
      <c r="C8216">
        <f t="shared" si="8190"/>
        <v>4</v>
      </c>
      <c r="D8216">
        <f ca="1">OFFSET(walk!$A$2:$Y$402,TRUNC((ROW()-ROW($D$2))/COLUMNS(walk!$A$2:$Y$402)),MOD(ROW()-ROW($D$2),COLUMNS(walk!$A$2:$Y$402)),1,1)</f>
        <v>74</v>
      </c>
      <c r="E8216">
        <f ca="1">OFFSET(bike!$A$2:$Y$402,TRUNC((ROW()-ROW($E$2))/COLUMNS(bike!$A$2:$Y$402)),MOD(ROW()-ROW($E$2),COLUMNS(bike!$A$2:$Y$402)),1,1)</f>
        <v>23</v>
      </c>
      <c r="F8216">
        <f ca="1">OFFSET(transit!$A$2:$Y$402,TRUNC((ROW()-ROW($F$2))/COLUMNS(transit!$A$2:$Y$402)),MOD(ROW()-ROW($F$2),COLUMNS(transit!$A$2:$Y$402)),1,1)</f>
        <v>38</v>
      </c>
      <c r="G8216">
        <f ca="1">OFFSET(drive!$A$2:$Y$402,TRUNC((ROW()-ROW($G$2))/COLUMNS(drive!$A$2:$Y$402)),MOD(ROW()-ROW($G$2),COLUMNS(drive!$A$2:$Y$402)),1,1)</f>
        <v>14</v>
      </c>
      <c r="H8216" s="5">
        <f ca="1">(VLOOKUP($B8216,weights!$A$2:$R$6,4))*VLOOKUP($B8216,weights!$A$2:$R$6,6)^C8216*(VLOOKUP($B8216,weights!$A$2:$R$6,15)*EXP(VLOOKUP($B8216,weights!$A$2:$R$6,11)*D8216)+VLOOKUP($B8216,weights!$A$2:$R$6,16)*EXP(VLOOKUP($B8216,weights!$A$2:$R$6,12)*E8216)+VLOOKUP($B8216,weights!$A$2:$R$6,17)*EXP(VLOOKUP($B8216,weights!$A$2:$R$6,13)*F8216)+VLOOKUP($B8216,weights!$A$2:$R$6,18)*EXP(VLOOKUP($B8216,weights!$A$2:$R$6,14)*G8216))</f>
        <v>0.1109450699555645</v>
      </c>
    </row>
    <row r="8217" spans="1:8" ht="12.75" x14ac:dyDescent="0.2">
      <c r="A8217">
        <f t="shared" si="0"/>
        <v>329</v>
      </c>
      <c r="B8217" t="str">
        <f t="shared" ref="B8217:C8217" si="8191">B8192</f>
        <v>store</v>
      </c>
      <c r="C8217">
        <f t="shared" si="8191"/>
        <v>0</v>
      </c>
      <c r="D8217">
        <f ca="1">OFFSET(walk!$A$2:$Y$402,TRUNC((ROW()-ROW($D$2))/COLUMNS(walk!$A$2:$Y$402)),MOD(ROW()-ROW($D$2),COLUMNS(walk!$A$2:$Y$402)),1,1)</f>
        <v>3</v>
      </c>
      <c r="E8217">
        <f ca="1">OFFSET(bike!$A$2:$Y$402,TRUNC((ROW()-ROW($E$2))/COLUMNS(bike!$A$2:$Y$402)),MOD(ROW()-ROW($E$2),COLUMNS(bike!$A$2:$Y$402)),1,1)</f>
        <v>1</v>
      </c>
      <c r="F8217">
        <f ca="1">OFFSET(transit!$A$2:$Y$402,TRUNC((ROW()-ROW($F$2))/COLUMNS(transit!$A$2:$Y$402)),MOD(ROW()-ROW($F$2),COLUMNS(transit!$A$2:$Y$402)),1,1)</f>
        <v>3</v>
      </c>
      <c r="G8217">
        <f ca="1">OFFSET(drive!$A$2:$Y$402,TRUNC((ROW()-ROW($G$2))/COLUMNS(drive!$A$2:$Y$402)),MOD(ROW()-ROW($G$2),COLUMNS(drive!$A$2:$Y$402)),1,1)</f>
        <v>1</v>
      </c>
      <c r="H8217" s="5">
        <f ca="1">(VLOOKUP($B8217,weights!$A$2:$R$6,4))*VLOOKUP($B8217,weights!$A$2:$R$6,6)^C8217*(VLOOKUP($B8217,weights!$A$2:$R$6,15)*EXP(VLOOKUP($B8217,weights!$A$2:$R$6,11)*D8217)+VLOOKUP($B8217,weights!$A$2:$R$6,16)*EXP(VLOOKUP($B8217,weights!$A$2:$R$6,12)*E8217)+VLOOKUP($B8217,weights!$A$2:$R$6,17)*EXP(VLOOKUP($B8217,weights!$A$2:$R$6,13)*F8217)+VLOOKUP($B8217,weights!$A$2:$R$6,18)*EXP(VLOOKUP($B8217,weights!$A$2:$R$6,14)*G8217))</f>
        <v>24.807341495576125</v>
      </c>
    </row>
    <row r="8218" spans="1:8" ht="12.75" x14ac:dyDescent="0.2">
      <c r="A8218">
        <f t="shared" si="0"/>
        <v>329</v>
      </c>
      <c r="B8218" t="str">
        <f t="shared" ref="B8218:C8218" si="8192">B8193</f>
        <v>store</v>
      </c>
      <c r="C8218">
        <f t="shared" si="8192"/>
        <v>1</v>
      </c>
      <c r="D8218">
        <f ca="1">OFFSET(walk!$A$2:$Y$402,TRUNC((ROW()-ROW($D$2))/COLUMNS(walk!$A$2:$Y$402)),MOD(ROW()-ROW($D$2),COLUMNS(walk!$A$2:$Y$402)),1,1)</f>
        <v>6</v>
      </c>
      <c r="E8218">
        <f ca="1">OFFSET(bike!$A$2:$Y$402,TRUNC((ROW()-ROW($E$2))/COLUMNS(bike!$A$2:$Y$402)),MOD(ROW()-ROW($E$2),COLUMNS(bike!$A$2:$Y$402)),1,1)</f>
        <v>2</v>
      </c>
      <c r="F8218">
        <f ca="1">OFFSET(transit!$A$2:$Y$402,TRUNC((ROW()-ROW($F$2))/COLUMNS(transit!$A$2:$Y$402)),MOD(ROW()-ROW($F$2),COLUMNS(transit!$A$2:$Y$402)),1,1)</f>
        <v>6</v>
      </c>
      <c r="G8218">
        <f ca="1">OFFSET(drive!$A$2:$Y$402,TRUNC((ROW()-ROW($G$2))/COLUMNS(drive!$A$2:$Y$402)),MOD(ROW()-ROW($G$2),COLUMNS(drive!$A$2:$Y$402)),1,1)</f>
        <v>2</v>
      </c>
      <c r="H8218" s="5">
        <f ca="1">(VLOOKUP($B8218,weights!$A$2:$R$6,4))*VLOOKUP($B8218,weights!$A$2:$R$6,6)^C8218*(VLOOKUP($B8218,weights!$A$2:$R$6,15)*EXP(VLOOKUP($B8218,weights!$A$2:$R$6,11)*D8218)+VLOOKUP($B8218,weights!$A$2:$R$6,16)*EXP(VLOOKUP($B8218,weights!$A$2:$R$6,12)*E8218)+VLOOKUP($B8218,weights!$A$2:$R$6,17)*EXP(VLOOKUP($B8218,weights!$A$2:$R$6,13)*F8218)+VLOOKUP($B8218,weights!$A$2:$R$6,18)*EXP(VLOOKUP($B8218,weights!$A$2:$R$6,14)*G8218))</f>
        <v>9.8065348736126552</v>
      </c>
    </row>
    <row r="8219" spans="1:8" ht="12.75" x14ac:dyDescent="0.2">
      <c r="A8219">
        <f t="shared" si="0"/>
        <v>329</v>
      </c>
      <c r="B8219" t="str">
        <f t="shared" ref="B8219:C8219" si="8193">B8194</f>
        <v>store</v>
      </c>
      <c r="C8219">
        <f t="shared" si="8193"/>
        <v>2</v>
      </c>
      <c r="D8219">
        <f ca="1">OFFSET(walk!$A$2:$Y$402,TRUNC((ROW()-ROW($D$2))/COLUMNS(walk!$A$2:$Y$402)),MOD(ROW()-ROW($D$2),COLUMNS(walk!$A$2:$Y$402)),1,1)</f>
        <v>7</v>
      </c>
      <c r="E8219">
        <f ca="1">OFFSET(bike!$A$2:$Y$402,TRUNC((ROW()-ROW($E$2))/COLUMNS(bike!$A$2:$Y$402)),MOD(ROW()-ROW($E$2),COLUMNS(bike!$A$2:$Y$402)),1,1)</f>
        <v>2</v>
      </c>
      <c r="F8219">
        <f ca="1">OFFSET(transit!$A$2:$Y$402,TRUNC((ROW()-ROW($F$2))/COLUMNS(transit!$A$2:$Y$402)),MOD(ROW()-ROW($F$2),COLUMNS(transit!$A$2:$Y$402)),1,1)</f>
        <v>7</v>
      </c>
      <c r="G8219">
        <f ca="1">OFFSET(drive!$A$2:$Y$402,TRUNC((ROW()-ROW($G$2))/COLUMNS(drive!$A$2:$Y$402)),MOD(ROW()-ROW($G$2),COLUMNS(drive!$A$2:$Y$402)),1,1)</f>
        <v>2</v>
      </c>
      <c r="H8219" s="5">
        <f ca="1">(VLOOKUP($B8219,weights!$A$2:$R$6,4))*VLOOKUP($B8219,weights!$A$2:$R$6,6)^C8219*(VLOOKUP($B8219,weights!$A$2:$R$6,15)*EXP(VLOOKUP($B8219,weights!$A$2:$R$6,11)*D8219)+VLOOKUP($B8219,weights!$A$2:$R$6,16)*EXP(VLOOKUP($B8219,weights!$A$2:$R$6,12)*E8219)+VLOOKUP($B8219,weights!$A$2:$R$6,17)*EXP(VLOOKUP($B8219,weights!$A$2:$R$6,13)*F8219)+VLOOKUP($B8219,weights!$A$2:$R$6,18)*EXP(VLOOKUP($B8219,weights!$A$2:$R$6,14)*G8219))</f>
        <v>6.2253139731581051</v>
      </c>
    </row>
    <row r="8220" spans="1:8" ht="12.75" x14ac:dyDescent="0.2">
      <c r="A8220">
        <f t="shared" si="0"/>
        <v>329</v>
      </c>
      <c r="B8220" t="str">
        <f t="shared" ref="B8220:C8220" si="8194">B8195</f>
        <v>store</v>
      </c>
      <c r="C8220">
        <f t="shared" si="8194"/>
        <v>3</v>
      </c>
      <c r="D8220">
        <f ca="1">OFFSET(walk!$A$2:$Y$402,TRUNC((ROW()-ROW($D$2))/COLUMNS(walk!$A$2:$Y$402)),MOD(ROW()-ROW($D$2),COLUMNS(walk!$A$2:$Y$402)),1,1)</f>
        <v>9</v>
      </c>
      <c r="E8220">
        <f ca="1">OFFSET(bike!$A$2:$Y$402,TRUNC((ROW()-ROW($E$2))/COLUMNS(bike!$A$2:$Y$402)),MOD(ROW()-ROW($E$2),COLUMNS(bike!$A$2:$Y$402)),1,1)</f>
        <v>3</v>
      </c>
      <c r="F8220">
        <f ca="1">OFFSET(transit!$A$2:$Y$402,TRUNC((ROW()-ROW($F$2))/COLUMNS(transit!$A$2:$Y$402)),MOD(ROW()-ROW($F$2),COLUMNS(transit!$A$2:$Y$402)),1,1)</f>
        <v>9</v>
      </c>
      <c r="G8220">
        <f ca="1">OFFSET(drive!$A$2:$Y$402,TRUNC((ROW()-ROW($G$2))/COLUMNS(drive!$A$2:$Y$402)),MOD(ROW()-ROW($G$2),COLUMNS(drive!$A$2:$Y$402)),1,1)</f>
        <v>2</v>
      </c>
      <c r="H8220" s="5">
        <f ca="1">(VLOOKUP($B8220,weights!$A$2:$R$6,4))*VLOOKUP($B8220,weights!$A$2:$R$6,6)^C8220*(VLOOKUP($B8220,weights!$A$2:$R$6,15)*EXP(VLOOKUP($B8220,weights!$A$2:$R$6,11)*D8220)+VLOOKUP($B8220,weights!$A$2:$R$6,16)*EXP(VLOOKUP($B8220,weights!$A$2:$R$6,12)*E8220)+VLOOKUP($B8220,weights!$A$2:$R$6,17)*EXP(VLOOKUP($B8220,weights!$A$2:$R$6,13)*F8220)+VLOOKUP($B8220,weights!$A$2:$R$6,18)*EXP(VLOOKUP($B8220,weights!$A$2:$R$6,14)*G8220))</f>
        <v>3.3003321509507231</v>
      </c>
    </row>
    <row r="8221" spans="1:8" ht="12.75" x14ac:dyDescent="0.2">
      <c r="A8221">
        <f t="shared" si="0"/>
        <v>329</v>
      </c>
      <c r="B8221" t="str">
        <f t="shared" ref="B8221:C8221" si="8195">B8196</f>
        <v>store</v>
      </c>
      <c r="C8221">
        <f t="shared" si="8195"/>
        <v>4</v>
      </c>
      <c r="D8221">
        <f ca="1">OFFSET(walk!$A$2:$Y$402,TRUNC((ROW()-ROW($D$2))/COLUMNS(walk!$A$2:$Y$402)),MOD(ROW()-ROW($D$2),COLUMNS(walk!$A$2:$Y$402)),1,1)</f>
        <v>11</v>
      </c>
      <c r="E8221">
        <f ca="1">OFFSET(bike!$A$2:$Y$402,TRUNC((ROW()-ROW($E$2))/COLUMNS(bike!$A$2:$Y$402)),MOD(ROW()-ROW($E$2),COLUMNS(bike!$A$2:$Y$402)),1,1)</f>
        <v>4</v>
      </c>
      <c r="F8221">
        <f ca="1">OFFSET(transit!$A$2:$Y$402,TRUNC((ROW()-ROW($F$2))/COLUMNS(transit!$A$2:$Y$402)),MOD(ROW()-ROW($F$2),COLUMNS(transit!$A$2:$Y$402)),1,1)</f>
        <v>10</v>
      </c>
      <c r="G8221">
        <f ca="1">OFFSET(drive!$A$2:$Y$402,TRUNC((ROW()-ROW($G$2))/COLUMNS(drive!$A$2:$Y$402)),MOD(ROW()-ROW($G$2),COLUMNS(drive!$A$2:$Y$402)),1,1)</f>
        <v>3</v>
      </c>
      <c r="H8221" s="5">
        <f ca="1">(VLOOKUP($B8221,weights!$A$2:$R$6,4))*VLOOKUP($B8221,weights!$A$2:$R$6,6)^C8221*(VLOOKUP($B8221,weights!$A$2:$R$6,15)*EXP(VLOOKUP($B8221,weights!$A$2:$R$6,11)*D8221)+VLOOKUP($B8221,weights!$A$2:$R$6,16)*EXP(VLOOKUP($B8221,weights!$A$2:$R$6,12)*E8221)+VLOOKUP($B8221,weights!$A$2:$R$6,17)*EXP(VLOOKUP($B8221,weights!$A$2:$R$6,13)*F8221)+VLOOKUP($B8221,weights!$A$2:$R$6,18)*EXP(VLOOKUP($B8221,weights!$A$2:$R$6,14)*G8221))</f>
        <v>1.5535393490019831</v>
      </c>
    </row>
    <row r="8222" spans="1:8" ht="12.75" x14ac:dyDescent="0.2">
      <c r="A8222">
        <f t="shared" si="0"/>
        <v>329</v>
      </c>
      <c r="B8222" t="str">
        <f t="shared" ref="B8222:C8222" si="8196">B8197</f>
        <v>pharmacy</v>
      </c>
      <c r="C8222">
        <f t="shared" si="8196"/>
        <v>0</v>
      </c>
      <c r="D8222">
        <f ca="1">OFFSET(walk!$A$2:$Y$402,TRUNC((ROW()-ROW($D$2))/COLUMNS(walk!$A$2:$Y$402)),MOD(ROW()-ROW($D$2),COLUMNS(walk!$A$2:$Y$402)),1,1)</f>
        <v>9</v>
      </c>
      <c r="E8222">
        <f ca="1">OFFSET(bike!$A$2:$Y$402,TRUNC((ROW()-ROW($E$2))/COLUMNS(bike!$A$2:$Y$402)),MOD(ROW()-ROW($E$2),COLUMNS(bike!$A$2:$Y$402)),1,1)</f>
        <v>4</v>
      </c>
      <c r="F8222">
        <f ca="1">OFFSET(transit!$A$2:$Y$402,TRUNC((ROW()-ROW($F$2))/COLUMNS(transit!$A$2:$Y$402)),MOD(ROW()-ROW($F$2),COLUMNS(transit!$A$2:$Y$402)),1,1)</f>
        <v>9</v>
      </c>
      <c r="G8222">
        <f ca="1">OFFSET(drive!$A$2:$Y$402,TRUNC((ROW()-ROW($G$2))/COLUMNS(drive!$A$2:$Y$402)),MOD(ROW()-ROW($G$2),COLUMNS(drive!$A$2:$Y$402)),1,1)</f>
        <v>3</v>
      </c>
      <c r="H8222" s="5">
        <f ca="1">(VLOOKUP($B8222,weights!$A$2:$R$6,4))*VLOOKUP($B8222,weights!$A$2:$R$6,6)^C8222*(VLOOKUP($B8222,weights!$A$2:$R$6,15)*EXP(VLOOKUP($B8222,weights!$A$2:$R$6,11)*D8222)+VLOOKUP($B8222,weights!$A$2:$R$6,16)*EXP(VLOOKUP($B8222,weights!$A$2:$R$6,12)*E8222)+VLOOKUP($B8222,weights!$A$2:$R$6,17)*EXP(VLOOKUP($B8222,weights!$A$2:$R$6,13)*F8222)+VLOOKUP($B8222,weights!$A$2:$R$6,18)*EXP(VLOOKUP($B8222,weights!$A$2:$R$6,14)*G8222))</f>
        <v>5.9307785889350555</v>
      </c>
    </row>
    <row r="8223" spans="1:8" ht="12.75" x14ac:dyDescent="0.2">
      <c r="A8223">
        <f t="shared" si="0"/>
        <v>329</v>
      </c>
      <c r="B8223" t="str">
        <f t="shared" ref="B8223:C8223" si="8197">B8198</f>
        <v>pharmacy</v>
      </c>
      <c r="C8223">
        <f t="shared" si="8197"/>
        <v>1</v>
      </c>
      <c r="D8223">
        <f ca="1">OFFSET(walk!$A$2:$Y$402,TRUNC((ROW()-ROW($D$2))/COLUMNS(walk!$A$2:$Y$402)),MOD(ROW()-ROW($D$2),COLUMNS(walk!$A$2:$Y$402)),1,1)</f>
        <v>9</v>
      </c>
      <c r="E8223">
        <f ca="1">OFFSET(bike!$A$2:$Y$402,TRUNC((ROW()-ROW($E$2))/COLUMNS(bike!$A$2:$Y$402)),MOD(ROW()-ROW($E$2),COLUMNS(bike!$A$2:$Y$402)),1,1)</f>
        <v>4</v>
      </c>
      <c r="F8223">
        <f ca="1">OFFSET(transit!$A$2:$Y$402,TRUNC((ROW()-ROW($F$2))/COLUMNS(transit!$A$2:$Y$402)),MOD(ROW()-ROW($F$2),COLUMNS(transit!$A$2:$Y$402)),1,1)</f>
        <v>9</v>
      </c>
      <c r="G8223">
        <f ca="1">OFFSET(drive!$A$2:$Y$402,TRUNC((ROW()-ROW($G$2))/COLUMNS(drive!$A$2:$Y$402)),MOD(ROW()-ROW($G$2),COLUMNS(drive!$A$2:$Y$402)),1,1)</f>
        <v>3</v>
      </c>
      <c r="H8223" s="5">
        <f ca="1">(VLOOKUP($B8223,weights!$A$2:$R$6,4))*VLOOKUP($B8223,weights!$A$2:$R$6,6)^C8223*(VLOOKUP($B8223,weights!$A$2:$R$6,15)*EXP(VLOOKUP($B8223,weights!$A$2:$R$6,11)*D8223)+VLOOKUP($B8223,weights!$A$2:$R$6,16)*EXP(VLOOKUP($B8223,weights!$A$2:$R$6,12)*E8223)+VLOOKUP($B8223,weights!$A$2:$R$6,17)*EXP(VLOOKUP($B8223,weights!$A$2:$R$6,13)*F8223)+VLOOKUP($B8223,weights!$A$2:$R$6,18)*EXP(VLOOKUP($B8223,weights!$A$2:$R$6,14)*G8223))</f>
        <v>2.8555600613391006</v>
      </c>
    </row>
    <row r="8224" spans="1:8" ht="12.75" x14ac:dyDescent="0.2">
      <c r="A8224">
        <f t="shared" si="0"/>
        <v>329</v>
      </c>
      <c r="B8224" t="str">
        <f t="shared" ref="B8224:C8224" si="8198">B8199</f>
        <v>pharmacy</v>
      </c>
      <c r="C8224">
        <f t="shared" si="8198"/>
        <v>2</v>
      </c>
      <c r="D8224">
        <f ca="1">OFFSET(walk!$A$2:$Y$402,TRUNC((ROW()-ROW($D$2))/COLUMNS(walk!$A$2:$Y$402)),MOD(ROW()-ROW($D$2),COLUMNS(walk!$A$2:$Y$402)),1,1)</f>
        <v>15</v>
      </c>
      <c r="E8224">
        <f ca="1">OFFSET(bike!$A$2:$Y$402,TRUNC((ROW()-ROW($E$2))/COLUMNS(bike!$A$2:$Y$402)),MOD(ROW()-ROW($E$2),COLUMNS(bike!$A$2:$Y$402)),1,1)</f>
        <v>4</v>
      </c>
      <c r="F8224">
        <f ca="1">OFFSET(transit!$A$2:$Y$402,TRUNC((ROW()-ROW($F$2))/COLUMNS(transit!$A$2:$Y$402)),MOD(ROW()-ROW($F$2),COLUMNS(transit!$A$2:$Y$402)),1,1)</f>
        <v>15</v>
      </c>
      <c r="G8224">
        <f ca="1">OFFSET(drive!$A$2:$Y$402,TRUNC((ROW()-ROW($G$2))/COLUMNS(drive!$A$2:$Y$402)),MOD(ROW()-ROW($G$2),COLUMNS(drive!$A$2:$Y$402)),1,1)</f>
        <v>3</v>
      </c>
      <c r="H8224" s="5">
        <f ca="1">(VLOOKUP($B8224,weights!$A$2:$R$6,4))*VLOOKUP($B8224,weights!$A$2:$R$6,6)^C8224*(VLOOKUP($B8224,weights!$A$2:$R$6,15)*EXP(VLOOKUP($B8224,weights!$A$2:$R$6,11)*D8224)+VLOOKUP($B8224,weights!$A$2:$R$6,16)*EXP(VLOOKUP($B8224,weights!$A$2:$R$6,12)*E8224)+VLOOKUP($B8224,weights!$A$2:$R$6,17)*EXP(VLOOKUP($B8224,weights!$A$2:$R$6,13)*F8224)+VLOOKUP($B8224,weights!$A$2:$R$6,18)*EXP(VLOOKUP($B8224,weights!$A$2:$R$6,14)*G8224))</f>
        <v>1.1414435577420159</v>
      </c>
    </row>
    <row r="8225" spans="1:8" ht="12.75" x14ac:dyDescent="0.2">
      <c r="A8225">
        <f t="shared" si="0"/>
        <v>329</v>
      </c>
      <c r="B8225" t="str">
        <f t="shared" ref="B8225:C8225" si="8199">B8200</f>
        <v>bank</v>
      </c>
      <c r="C8225">
        <f t="shared" si="8199"/>
        <v>0</v>
      </c>
      <c r="D8225">
        <f ca="1">OFFSET(walk!$A$2:$Y$402,TRUNC((ROW()-ROW($D$2))/COLUMNS(walk!$A$2:$Y$402)),MOD(ROW()-ROW($D$2),COLUMNS(walk!$A$2:$Y$402)),1,1)</f>
        <v>20</v>
      </c>
      <c r="E8225">
        <f ca="1">OFFSET(bike!$A$2:$Y$402,TRUNC((ROW()-ROW($E$2))/COLUMNS(bike!$A$2:$Y$402)),MOD(ROW()-ROW($E$2),COLUMNS(bike!$A$2:$Y$402)),1,1)</f>
        <v>8</v>
      </c>
      <c r="F8225">
        <f ca="1">OFFSET(transit!$A$2:$Y$402,TRUNC((ROW()-ROW($F$2))/COLUMNS(transit!$A$2:$Y$402)),MOD(ROW()-ROW($F$2),COLUMNS(transit!$A$2:$Y$402)),1,1)</f>
        <v>14</v>
      </c>
      <c r="G8225">
        <f ca="1">OFFSET(drive!$A$2:$Y$402,TRUNC((ROW()-ROW($G$2))/COLUMNS(drive!$A$2:$Y$402)),MOD(ROW()-ROW($G$2),COLUMNS(drive!$A$2:$Y$402)),1,1)</f>
        <v>6</v>
      </c>
      <c r="H8225" s="5">
        <f ca="1">(VLOOKUP($B8225,weights!$A$2:$R$6,4))*VLOOKUP($B8225,weights!$A$2:$R$6,6)^C8225*(VLOOKUP($B8225,weights!$A$2:$R$6,15)*EXP(VLOOKUP($B8225,weights!$A$2:$R$6,11)*D8225)+VLOOKUP($B8225,weights!$A$2:$R$6,16)*EXP(VLOOKUP($B8225,weights!$A$2:$R$6,12)*E8225)+VLOOKUP($B8225,weights!$A$2:$R$6,17)*EXP(VLOOKUP($B8225,weights!$A$2:$R$6,13)*F8225)+VLOOKUP($B8225,weights!$A$2:$R$6,18)*EXP(VLOOKUP($B8225,weights!$A$2:$R$6,14)*G8225))</f>
        <v>2.5899579184426225</v>
      </c>
    </row>
    <row r="8226" spans="1:8" ht="12.75" x14ac:dyDescent="0.2">
      <c r="A8226">
        <f t="shared" si="0"/>
        <v>329</v>
      </c>
      <c r="B8226" t="str">
        <f t="shared" ref="B8226:C8226" si="8200">B8201</f>
        <v>bank</v>
      </c>
      <c r="C8226">
        <f t="shared" si="8200"/>
        <v>1</v>
      </c>
      <c r="D8226">
        <f ca="1">OFFSET(walk!$A$2:$Y$402,TRUNC((ROW()-ROW($D$2))/COLUMNS(walk!$A$2:$Y$402)),MOD(ROW()-ROW($D$2),COLUMNS(walk!$A$2:$Y$402)),1,1)</f>
        <v>46</v>
      </c>
      <c r="E8226">
        <f ca="1">OFFSET(bike!$A$2:$Y$402,TRUNC((ROW()-ROW($E$2))/COLUMNS(bike!$A$2:$Y$402)),MOD(ROW()-ROW($E$2),COLUMNS(bike!$A$2:$Y$402)),1,1)</f>
        <v>14</v>
      </c>
      <c r="F8226">
        <f ca="1">OFFSET(transit!$A$2:$Y$402,TRUNC((ROW()-ROW($F$2))/COLUMNS(transit!$A$2:$Y$402)),MOD(ROW()-ROW($F$2),COLUMNS(transit!$A$2:$Y$402)),1,1)</f>
        <v>36</v>
      </c>
      <c r="G8226">
        <f ca="1">OFFSET(drive!$A$2:$Y$402,TRUNC((ROW()-ROW($G$2))/COLUMNS(drive!$A$2:$Y$402)),MOD(ROW()-ROW($G$2),COLUMNS(drive!$A$2:$Y$402)),1,1)</f>
        <v>7</v>
      </c>
      <c r="H8226" s="5">
        <f ca="1">(VLOOKUP($B8226,weights!$A$2:$R$6,4))*VLOOKUP($B8226,weights!$A$2:$R$6,6)^C8226*(VLOOKUP($B8226,weights!$A$2:$R$6,15)*EXP(VLOOKUP($B8226,weights!$A$2:$R$6,11)*D8226)+VLOOKUP($B8226,weights!$A$2:$R$6,16)*EXP(VLOOKUP($B8226,weights!$A$2:$R$6,12)*E8226)+VLOOKUP($B8226,weights!$A$2:$R$6,17)*EXP(VLOOKUP($B8226,weights!$A$2:$R$6,13)*F8226)+VLOOKUP($B8226,weights!$A$2:$R$6,18)*EXP(VLOOKUP($B8226,weights!$A$2:$R$6,14)*G8226))</f>
        <v>0.52238680992175324</v>
      </c>
    </row>
    <row r="8227" spans="1:8" ht="12.75" x14ac:dyDescent="0.2">
      <c r="A8227">
        <f t="shared" si="0"/>
        <v>330</v>
      </c>
      <c r="B8227" t="str">
        <f t="shared" ref="B8227:C8227" si="8201">B8202</f>
        <v>restaurant</v>
      </c>
      <c r="C8227">
        <f t="shared" si="8201"/>
        <v>0</v>
      </c>
      <c r="D8227">
        <f ca="1">OFFSET(walk!$A$2:$Y$402,TRUNC((ROW()-ROW($D$2))/COLUMNS(walk!$A$2:$Y$402)),MOD(ROW()-ROW($D$2),COLUMNS(walk!$A$2:$Y$402)),1,1)</f>
        <v>9</v>
      </c>
      <c r="E8227">
        <f ca="1">OFFSET(bike!$A$2:$Y$402,TRUNC((ROW()-ROW($E$2))/COLUMNS(bike!$A$2:$Y$402)),MOD(ROW()-ROW($E$2),COLUMNS(bike!$A$2:$Y$402)),1,1)</f>
        <v>2</v>
      </c>
      <c r="F8227">
        <f ca="1">OFFSET(transit!$A$2:$Y$402,TRUNC((ROW()-ROW($F$2))/COLUMNS(transit!$A$2:$Y$402)),MOD(ROW()-ROW($F$2),COLUMNS(transit!$A$2:$Y$402)),1,1)</f>
        <v>5</v>
      </c>
      <c r="G8227">
        <f ca="1">OFFSET(drive!$A$2:$Y$402,TRUNC((ROW()-ROW($G$2))/COLUMNS(drive!$A$2:$Y$402)),MOD(ROW()-ROW($G$2),COLUMNS(drive!$A$2:$Y$402)),1,1)</f>
        <v>2</v>
      </c>
      <c r="H8227" s="5">
        <f ca="1">(VLOOKUP($B8227,weights!$A$2:$R$6,4))*VLOOKUP($B8227,weights!$A$2:$R$6,6)^C8227*(VLOOKUP($B8227,weights!$A$2:$R$6,15)*EXP(VLOOKUP($B8227,weights!$A$2:$R$6,11)*D8227)+VLOOKUP($B8227,weights!$A$2:$R$6,16)*EXP(VLOOKUP($B8227,weights!$A$2:$R$6,12)*E8227)+VLOOKUP($B8227,weights!$A$2:$R$6,17)*EXP(VLOOKUP($B8227,weights!$A$2:$R$6,13)*F8227)+VLOOKUP($B8227,weights!$A$2:$R$6,18)*EXP(VLOOKUP($B8227,weights!$A$2:$R$6,14)*G8227))</f>
        <v>32.514838415059998</v>
      </c>
    </row>
    <row r="8228" spans="1:8" ht="12.75" x14ac:dyDescent="0.2">
      <c r="A8228">
        <f t="shared" si="0"/>
        <v>330</v>
      </c>
      <c r="B8228" t="str">
        <f t="shared" ref="B8228:C8228" si="8202">B8203</f>
        <v>restaurant</v>
      </c>
      <c r="C8228">
        <f t="shared" si="8202"/>
        <v>1</v>
      </c>
      <c r="D8228">
        <f ca="1">OFFSET(walk!$A$2:$Y$402,TRUNC((ROW()-ROW($D$2))/COLUMNS(walk!$A$2:$Y$402)),MOD(ROW()-ROW($D$2),COLUMNS(walk!$A$2:$Y$402)),1,1)</f>
        <v>9</v>
      </c>
      <c r="E8228">
        <f ca="1">OFFSET(bike!$A$2:$Y$402,TRUNC((ROW()-ROW($E$2))/COLUMNS(bike!$A$2:$Y$402)),MOD(ROW()-ROW($E$2),COLUMNS(bike!$A$2:$Y$402)),1,1)</f>
        <v>2</v>
      </c>
      <c r="F8228">
        <f ca="1">OFFSET(transit!$A$2:$Y$402,TRUNC((ROW()-ROW($F$2))/COLUMNS(transit!$A$2:$Y$402)),MOD(ROW()-ROW($F$2),COLUMNS(transit!$A$2:$Y$402)),1,1)</f>
        <v>6</v>
      </c>
      <c r="G8228">
        <f ca="1">OFFSET(drive!$A$2:$Y$402,TRUNC((ROW()-ROW($G$2))/COLUMNS(drive!$A$2:$Y$402)),MOD(ROW()-ROW($G$2),COLUMNS(drive!$A$2:$Y$402)),1,1)</f>
        <v>3</v>
      </c>
      <c r="H8228" s="5">
        <f ca="1">(VLOOKUP($B8228,weights!$A$2:$R$6,4))*VLOOKUP($B8228,weights!$A$2:$R$6,6)^C8228*(VLOOKUP($B8228,weights!$A$2:$R$6,15)*EXP(VLOOKUP($B8228,weights!$A$2:$R$6,11)*D8228)+VLOOKUP($B8228,weights!$A$2:$R$6,16)*EXP(VLOOKUP($B8228,weights!$A$2:$R$6,12)*E8228)+VLOOKUP($B8228,weights!$A$2:$R$6,17)*EXP(VLOOKUP($B8228,weights!$A$2:$R$6,13)*F8228)+VLOOKUP($B8228,weights!$A$2:$R$6,18)*EXP(VLOOKUP($B8228,weights!$A$2:$R$6,14)*G8228))</f>
        <v>26.562853488056383</v>
      </c>
    </row>
    <row r="8229" spans="1:8" ht="12.75" x14ac:dyDescent="0.2">
      <c r="A8229">
        <f t="shared" si="0"/>
        <v>330</v>
      </c>
      <c r="B8229" t="str">
        <f t="shared" ref="B8229:C8229" si="8203">B8204</f>
        <v>restaurant</v>
      </c>
      <c r="C8229">
        <f t="shared" si="8203"/>
        <v>2</v>
      </c>
      <c r="D8229">
        <f ca="1">OFFSET(walk!$A$2:$Y$402,TRUNC((ROW()-ROW($D$2))/COLUMNS(walk!$A$2:$Y$402)),MOD(ROW()-ROW($D$2),COLUMNS(walk!$A$2:$Y$402)),1,1)</f>
        <v>9</v>
      </c>
      <c r="E8229">
        <f ca="1">OFFSET(bike!$A$2:$Y$402,TRUNC((ROW()-ROW($E$2))/COLUMNS(bike!$A$2:$Y$402)),MOD(ROW()-ROW($E$2),COLUMNS(bike!$A$2:$Y$402)),1,1)</f>
        <v>2</v>
      </c>
      <c r="F8229">
        <f ca="1">OFFSET(transit!$A$2:$Y$402,TRUNC((ROW()-ROW($F$2))/COLUMNS(transit!$A$2:$Y$402)),MOD(ROW()-ROW($F$2),COLUMNS(transit!$A$2:$Y$402)),1,1)</f>
        <v>6</v>
      </c>
      <c r="G8229">
        <f ca="1">OFFSET(drive!$A$2:$Y$402,TRUNC((ROW()-ROW($G$2))/COLUMNS(drive!$A$2:$Y$402)),MOD(ROW()-ROW($G$2),COLUMNS(drive!$A$2:$Y$402)),1,1)</f>
        <v>3</v>
      </c>
      <c r="H8229" s="5">
        <f ca="1">(VLOOKUP($B8229,weights!$A$2:$R$6,4))*VLOOKUP($B8229,weights!$A$2:$R$6,6)^C8229*(VLOOKUP($B8229,weights!$A$2:$R$6,15)*EXP(VLOOKUP($B8229,weights!$A$2:$R$6,11)*D8229)+VLOOKUP($B8229,weights!$A$2:$R$6,16)*EXP(VLOOKUP($B8229,weights!$A$2:$R$6,12)*E8229)+VLOOKUP($B8229,weights!$A$2:$R$6,17)*EXP(VLOOKUP($B8229,weights!$A$2:$R$6,13)*F8229)+VLOOKUP($B8229,weights!$A$2:$R$6,18)*EXP(VLOOKUP($B8229,weights!$A$2:$R$6,14)*G8229))</f>
        <v>23.808187200406088</v>
      </c>
    </row>
    <row r="8230" spans="1:8" ht="12.75" x14ac:dyDescent="0.2">
      <c r="A8230">
        <f t="shared" si="0"/>
        <v>330</v>
      </c>
      <c r="B8230" t="str">
        <f t="shared" ref="B8230:C8230" si="8204">B8205</f>
        <v>restaurant</v>
      </c>
      <c r="C8230">
        <f t="shared" si="8204"/>
        <v>3</v>
      </c>
      <c r="D8230">
        <f ca="1">OFFSET(walk!$A$2:$Y$402,TRUNC((ROW()-ROW($D$2))/COLUMNS(walk!$A$2:$Y$402)),MOD(ROW()-ROW($D$2),COLUMNS(walk!$A$2:$Y$402)),1,1)</f>
        <v>12</v>
      </c>
      <c r="E8230">
        <f ca="1">OFFSET(bike!$A$2:$Y$402,TRUNC((ROW()-ROW($E$2))/COLUMNS(bike!$A$2:$Y$402)),MOD(ROW()-ROW($E$2),COLUMNS(bike!$A$2:$Y$402)),1,1)</f>
        <v>3</v>
      </c>
      <c r="F8230">
        <f ca="1">OFFSET(transit!$A$2:$Y$402,TRUNC((ROW()-ROW($F$2))/COLUMNS(transit!$A$2:$Y$402)),MOD(ROW()-ROW($F$2),COLUMNS(transit!$A$2:$Y$402)),1,1)</f>
        <v>8</v>
      </c>
      <c r="G8230">
        <f ca="1">OFFSET(drive!$A$2:$Y$402,TRUNC((ROW()-ROW($G$2))/COLUMNS(drive!$A$2:$Y$402)),MOD(ROW()-ROW($G$2),COLUMNS(drive!$A$2:$Y$402)),1,1)</f>
        <v>3</v>
      </c>
      <c r="H8230" s="5">
        <f ca="1">(VLOOKUP($B8230,weights!$A$2:$R$6,4))*VLOOKUP($B8230,weights!$A$2:$R$6,6)^C8230*(VLOOKUP($B8230,weights!$A$2:$R$6,15)*EXP(VLOOKUP($B8230,weights!$A$2:$R$6,11)*D8230)+VLOOKUP($B8230,weights!$A$2:$R$6,16)*EXP(VLOOKUP($B8230,weights!$A$2:$R$6,12)*E8230)+VLOOKUP($B8230,weights!$A$2:$R$6,17)*EXP(VLOOKUP($B8230,weights!$A$2:$R$6,13)*F8230)+VLOOKUP($B8230,weights!$A$2:$R$6,18)*EXP(VLOOKUP($B8230,weights!$A$2:$R$6,14)*G8230))</f>
        <v>17.643647160499409</v>
      </c>
    </row>
    <row r="8231" spans="1:8" ht="12.75" x14ac:dyDescent="0.2">
      <c r="A8231">
        <f t="shared" si="0"/>
        <v>330</v>
      </c>
      <c r="B8231" t="str">
        <f t="shared" ref="B8231:C8231" si="8205">B8206</f>
        <v>restaurant</v>
      </c>
      <c r="C8231">
        <f t="shared" si="8205"/>
        <v>4</v>
      </c>
      <c r="D8231">
        <f ca="1">OFFSET(walk!$A$2:$Y$402,TRUNC((ROW()-ROW($D$2))/COLUMNS(walk!$A$2:$Y$402)),MOD(ROW()-ROW($D$2),COLUMNS(walk!$A$2:$Y$402)),1,1)</f>
        <v>12</v>
      </c>
      <c r="E8231">
        <f ca="1">OFFSET(bike!$A$2:$Y$402,TRUNC((ROW()-ROW($E$2))/COLUMNS(bike!$A$2:$Y$402)),MOD(ROW()-ROW($E$2),COLUMNS(bike!$A$2:$Y$402)),1,1)</f>
        <v>4</v>
      </c>
      <c r="F8231">
        <f ca="1">OFFSET(transit!$A$2:$Y$402,TRUNC((ROW()-ROW($F$2))/COLUMNS(transit!$A$2:$Y$402)),MOD(ROW()-ROW($F$2),COLUMNS(transit!$A$2:$Y$402)),1,1)</f>
        <v>8</v>
      </c>
      <c r="G8231">
        <f ca="1">OFFSET(drive!$A$2:$Y$402,TRUNC((ROW()-ROW($G$2))/COLUMNS(drive!$A$2:$Y$402)),MOD(ROW()-ROW($G$2),COLUMNS(drive!$A$2:$Y$402)),1,1)</f>
        <v>3</v>
      </c>
      <c r="H8231" s="5">
        <f ca="1">(VLOOKUP($B8231,weights!$A$2:$R$6,4))*VLOOKUP($B8231,weights!$A$2:$R$6,6)^C8231*(VLOOKUP($B8231,weights!$A$2:$R$6,15)*EXP(VLOOKUP($B8231,weights!$A$2:$R$6,11)*D8231)+VLOOKUP($B8231,weights!$A$2:$R$6,16)*EXP(VLOOKUP($B8231,weights!$A$2:$R$6,12)*E8231)+VLOOKUP($B8231,weights!$A$2:$R$6,17)*EXP(VLOOKUP($B8231,weights!$A$2:$R$6,13)*F8231)+VLOOKUP($B8231,weights!$A$2:$R$6,18)*EXP(VLOOKUP($B8231,weights!$A$2:$R$6,14)*G8231))</f>
        <v>14.747560069800645</v>
      </c>
    </row>
    <row r="8232" spans="1:8" ht="12.75" x14ac:dyDescent="0.2">
      <c r="A8232">
        <f t="shared" si="0"/>
        <v>330</v>
      </c>
      <c r="B8232" t="str">
        <f t="shared" ref="B8232:C8232" si="8206">B8207</f>
        <v>restaurant</v>
      </c>
      <c r="C8232">
        <f t="shared" si="8206"/>
        <v>5</v>
      </c>
      <c r="D8232">
        <f ca="1">OFFSET(walk!$A$2:$Y$402,TRUNC((ROW()-ROW($D$2))/COLUMNS(walk!$A$2:$Y$402)),MOD(ROW()-ROW($D$2),COLUMNS(walk!$A$2:$Y$402)),1,1)</f>
        <v>12</v>
      </c>
      <c r="E8232">
        <f ca="1">OFFSET(bike!$A$2:$Y$402,TRUNC((ROW()-ROW($E$2))/COLUMNS(bike!$A$2:$Y$402)),MOD(ROW()-ROW($E$2),COLUMNS(bike!$A$2:$Y$402)),1,1)</f>
        <v>4</v>
      </c>
      <c r="F8232">
        <f ca="1">OFFSET(transit!$A$2:$Y$402,TRUNC((ROW()-ROW($F$2))/COLUMNS(transit!$A$2:$Y$402)),MOD(ROW()-ROW($F$2),COLUMNS(transit!$A$2:$Y$402)),1,1)</f>
        <v>9</v>
      </c>
      <c r="G8232">
        <f ca="1">OFFSET(drive!$A$2:$Y$402,TRUNC((ROW()-ROW($G$2))/COLUMNS(drive!$A$2:$Y$402)),MOD(ROW()-ROW($G$2),COLUMNS(drive!$A$2:$Y$402)),1,1)</f>
        <v>3</v>
      </c>
      <c r="H8232" s="5">
        <f ca="1">(VLOOKUP($B8232,weights!$A$2:$R$6,4))*VLOOKUP($B8232,weights!$A$2:$R$6,6)^C8232*(VLOOKUP($B8232,weights!$A$2:$R$6,15)*EXP(VLOOKUP($B8232,weights!$A$2:$R$6,11)*D8232)+VLOOKUP($B8232,weights!$A$2:$R$6,16)*EXP(VLOOKUP($B8232,weights!$A$2:$R$6,12)*E8232)+VLOOKUP($B8232,weights!$A$2:$R$6,17)*EXP(VLOOKUP($B8232,weights!$A$2:$R$6,13)*F8232)+VLOOKUP($B8232,weights!$A$2:$R$6,18)*EXP(VLOOKUP($B8232,weights!$A$2:$R$6,14)*G8232))</f>
        <v>12.822494488180777</v>
      </c>
    </row>
    <row r="8233" spans="1:8" ht="12.75" x14ac:dyDescent="0.2">
      <c r="A8233">
        <f t="shared" si="0"/>
        <v>330</v>
      </c>
      <c r="B8233" t="str">
        <f t="shared" ref="B8233:C8233" si="8207">B8208</f>
        <v>restaurant</v>
      </c>
      <c r="C8233">
        <f t="shared" si="8207"/>
        <v>6</v>
      </c>
      <c r="D8233">
        <f ca="1">OFFSET(walk!$A$2:$Y$402,TRUNC((ROW()-ROW($D$2))/COLUMNS(walk!$A$2:$Y$402)),MOD(ROW()-ROW($D$2),COLUMNS(walk!$A$2:$Y$402)),1,1)</f>
        <v>13</v>
      </c>
      <c r="E8233">
        <f ca="1">OFFSET(bike!$A$2:$Y$402,TRUNC((ROW()-ROW($E$2))/COLUMNS(bike!$A$2:$Y$402)),MOD(ROW()-ROW($E$2),COLUMNS(bike!$A$2:$Y$402)),1,1)</f>
        <v>4</v>
      </c>
      <c r="F8233">
        <f ca="1">OFFSET(transit!$A$2:$Y$402,TRUNC((ROW()-ROW($F$2))/COLUMNS(transit!$A$2:$Y$402)),MOD(ROW()-ROW($F$2),COLUMNS(transit!$A$2:$Y$402)),1,1)</f>
        <v>9</v>
      </c>
      <c r="G8233">
        <f ca="1">OFFSET(drive!$A$2:$Y$402,TRUNC((ROW()-ROW($G$2))/COLUMNS(drive!$A$2:$Y$402)),MOD(ROW()-ROW($G$2),COLUMNS(drive!$A$2:$Y$402)),1,1)</f>
        <v>3</v>
      </c>
      <c r="H8233" s="5">
        <f ca="1">(VLOOKUP($B8233,weights!$A$2:$R$6,4))*VLOOKUP($B8233,weights!$A$2:$R$6,6)^C8233*(VLOOKUP($B8233,weights!$A$2:$R$6,15)*EXP(VLOOKUP($B8233,weights!$A$2:$R$6,11)*D8233)+VLOOKUP($B8233,weights!$A$2:$R$6,16)*EXP(VLOOKUP($B8233,weights!$A$2:$R$6,12)*E8233)+VLOOKUP($B8233,weights!$A$2:$R$6,17)*EXP(VLOOKUP($B8233,weights!$A$2:$R$6,13)*F8233)+VLOOKUP($B8233,weights!$A$2:$R$6,18)*EXP(VLOOKUP($B8233,weights!$A$2:$R$6,14)*G8233))</f>
        <v>11.351447205767967</v>
      </c>
    </row>
    <row r="8234" spans="1:8" ht="12.75" x14ac:dyDescent="0.2">
      <c r="A8234">
        <f t="shared" si="0"/>
        <v>330</v>
      </c>
      <c r="B8234" t="str">
        <f t="shared" ref="B8234:C8234" si="8208">B8209</f>
        <v>restaurant</v>
      </c>
      <c r="C8234">
        <f t="shared" si="8208"/>
        <v>7</v>
      </c>
      <c r="D8234">
        <f ca="1">OFFSET(walk!$A$2:$Y$402,TRUNC((ROW()-ROW($D$2))/COLUMNS(walk!$A$2:$Y$402)),MOD(ROW()-ROW($D$2),COLUMNS(walk!$A$2:$Y$402)),1,1)</f>
        <v>14</v>
      </c>
      <c r="E8234">
        <f ca="1">OFFSET(bike!$A$2:$Y$402,TRUNC((ROW()-ROW($E$2))/COLUMNS(bike!$A$2:$Y$402)),MOD(ROW()-ROW($E$2),COLUMNS(bike!$A$2:$Y$402)),1,1)</f>
        <v>4</v>
      </c>
      <c r="F8234">
        <f ca="1">OFFSET(transit!$A$2:$Y$402,TRUNC((ROW()-ROW($F$2))/COLUMNS(transit!$A$2:$Y$402)),MOD(ROW()-ROW($F$2),COLUMNS(transit!$A$2:$Y$402)),1,1)</f>
        <v>12</v>
      </c>
      <c r="G8234">
        <f ca="1">OFFSET(drive!$A$2:$Y$402,TRUNC((ROW()-ROW($G$2))/COLUMNS(drive!$A$2:$Y$402)),MOD(ROW()-ROW($G$2),COLUMNS(drive!$A$2:$Y$402)),1,1)</f>
        <v>3</v>
      </c>
      <c r="H8234" s="5">
        <f ca="1">(VLOOKUP($B8234,weights!$A$2:$R$6,4))*VLOOKUP($B8234,weights!$A$2:$R$6,6)^C8234*(VLOOKUP($B8234,weights!$A$2:$R$6,15)*EXP(VLOOKUP($B8234,weights!$A$2:$R$6,11)*D8234)+VLOOKUP($B8234,weights!$A$2:$R$6,16)*EXP(VLOOKUP($B8234,weights!$A$2:$R$6,12)*E8234)+VLOOKUP($B8234,weights!$A$2:$R$6,17)*EXP(VLOOKUP($B8234,weights!$A$2:$R$6,13)*F8234)+VLOOKUP($B8234,weights!$A$2:$R$6,18)*EXP(VLOOKUP($B8234,weights!$A$2:$R$6,14)*G8234))</f>
        <v>9.36627999049702</v>
      </c>
    </row>
    <row r="8235" spans="1:8" ht="12.75" x14ac:dyDescent="0.2">
      <c r="A8235">
        <f t="shared" si="0"/>
        <v>330</v>
      </c>
      <c r="B8235" t="str">
        <f t="shared" ref="B8235:C8235" si="8209">B8210</f>
        <v>restaurant</v>
      </c>
      <c r="C8235">
        <f t="shared" si="8209"/>
        <v>8</v>
      </c>
      <c r="D8235">
        <f ca="1">OFFSET(walk!$A$2:$Y$402,TRUNC((ROW()-ROW($D$2))/COLUMNS(walk!$A$2:$Y$402)),MOD(ROW()-ROW($D$2),COLUMNS(walk!$A$2:$Y$402)),1,1)</f>
        <v>15</v>
      </c>
      <c r="E8235">
        <f ca="1">OFFSET(bike!$A$2:$Y$402,TRUNC((ROW()-ROW($E$2))/COLUMNS(bike!$A$2:$Y$402)),MOD(ROW()-ROW($E$2),COLUMNS(bike!$A$2:$Y$402)),1,1)</f>
        <v>5</v>
      </c>
      <c r="F8235">
        <f ca="1">OFFSET(transit!$A$2:$Y$402,TRUNC((ROW()-ROW($F$2))/COLUMNS(transit!$A$2:$Y$402)),MOD(ROW()-ROW($F$2),COLUMNS(transit!$A$2:$Y$402)),1,1)</f>
        <v>12</v>
      </c>
      <c r="G8235">
        <f ca="1">OFFSET(drive!$A$2:$Y$402,TRUNC((ROW()-ROW($G$2))/COLUMNS(drive!$A$2:$Y$402)),MOD(ROW()-ROW($G$2),COLUMNS(drive!$A$2:$Y$402)),1,1)</f>
        <v>3</v>
      </c>
      <c r="H8235" s="5">
        <f ca="1">(VLOOKUP($B8235,weights!$A$2:$R$6,4))*VLOOKUP($B8235,weights!$A$2:$R$6,6)^C8235*(VLOOKUP($B8235,weights!$A$2:$R$6,15)*EXP(VLOOKUP($B8235,weights!$A$2:$R$6,11)*D8235)+VLOOKUP($B8235,weights!$A$2:$R$6,16)*EXP(VLOOKUP($B8235,weights!$A$2:$R$6,12)*E8235)+VLOOKUP($B8235,weights!$A$2:$R$6,17)*EXP(VLOOKUP($B8235,weights!$A$2:$R$6,13)*F8235)+VLOOKUP($B8235,weights!$A$2:$R$6,18)*EXP(VLOOKUP($B8235,weights!$A$2:$R$6,14)*G8235))</f>
        <v>7.780138059939298</v>
      </c>
    </row>
    <row r="8236" spans="1:8" ht="12.75" x14ac:dyDescent="0.2">
      <c r="A8236">
        <f t="shared" si="0"/>
        <v>330</v>
      </c>
      <c r="B8236" t="str">
        <f t="shared" ref="B8236:C8236" si="8210">B8211</f>
        <v>restaurant</v>
      </c>
      <c r="C8236">
        <f t="shared" si="8210"/>
        <v>9</v>
      </c>
      <c r="D8236">
        <f ca="1">OFFSET(walk!$A$2:$Y$402,TRUNC((ROW()-ROW($D$2))/COLUMNS(walk!$A$2:$Y$402)),MOD(ROW()-ROW($D$2),COLUMNS(walk!$A$2:$Y$402)),1,1)</f>
        <v>16</v>
      </c>
      <c r="E8236">
        <f ca="1">OFFSET(bike!$A$2:$Y$402,TRUNC((ROW()-ROW($E$2))/COLUMNS(bike!$A$2:$Y$402)),MOD(ROW()-ROW($E$2),COLUMNS(bike!$A$2:$Y$402)),1,1)</f>
        <v>6</v>
      </c>
      <c r="F8236">
        <f ca="1">OFFSET(transit!$A$2:$Y$402,TRUNC((ROW()-ROW($F$2))/COLUMNS(transit!$A$2:$Y$402)),MOD(ROW()-ROW($F$2),COLUMNS(transit!$A$2:$Y$402)),1,1)</f>
        <v>15</v>
      </c>
      <c r="G8236">
        <f ca="1">OFFSET(drive!$A$2:$Y$402,TRUNC((ROW()-ROW($G$2))/COLUMNS(drive!$A$2:$Y$402)),MOD(ROW()-ROW($G$2),COLUMNS(drive!$A$2:$Y$402)),1,1)</f>
        <v>4</v>
      </c>
      <c r="H8236" s="5">
        <f ca="1">(VLOOKUP($B8236,weights!$A$2:$R$6,4))*VLOOKUP($B8236,weights!$A$2:$R$6,6)^C8236*(VLOOKUP($B8236,weights!$A$2:$R$6,15)*EXP(VLOOKUP($B8236,weights!$A$2:$R$6,11)*D8236)+VLOOKUP($B8236,weights!$A$2:$R$6,16)*EXP(VLOOKUP($B8236,weights!$A$2:$R$6,12)*E8236)+VLOOKUP($B8236,weights!$A$2:$R$6,17)*EXP(VLOOKUP($B8236,weights!$A$2:$R$6,13)*F8236)+VLOOKUP($B8236,weights!$A$2:$R$6,18)*EXP(VLOOKUP($B8236,weights!$A$2:$R$6,14)*G8236))</f>
        <v>5.6074057559910777</v>
      </c>
    </row>
    <row r="8237" spans="1:8" ht="12.75" x14ac:dyDescent="0.2">
      <c r="A8237">
        <f t="shared" si="0"/>
        <v>330</v>
      </c>
      <c r="B8237" t="str">
        <f t="shared" ref="B8237:C8237" si="8211">B8212</f>
        <v>supermarket</v>
      </c>
      <c r="C8237">
        <f t="shared" si="8211"/>
        <v>0</v>
      </c>
      <c r="D8237">
        <f ca="1">OFFSET(walk!$A$2:$Y$402,TRUNC((ROW()-ROW($D$2))/COLUMNS(walk!$A$2:$Y$402)),MOD(ROW()-ROW($D$2),COLUMNS(walk!$A$2:$Y$402)),1,1)</f>
        <v>38</v>
      </c>
      <c r="E8237">
        <f ca="1">OFFSET(bike!$A$2:$Y$402,TRUNC((ROW()-ROW($E$2))/COLUMNS(bike!$A$2:$Y$402)),MOD(ROW()-ROW($E$2),COLUMNS(bike!$A$2:$Y$402)),1,1)</f>
        <v>16</v>
      </c>
      <c r="F8237">
        <f ca="1">OFFSET(transit!$A$2:$Y$402,TRUNC((ROW()-ROW($F$2))/COLUMNS(transit!$A$2:$Y$402)),MOD(ROW()-ROW($F$2),COLUMNS(transit!$A$2:$Y$402)),1,1)</f>
        <v>19</v>
      </c>
      <c r="G8237">
        <f ca="1">OFFSET(drive!$A$2:$Y$402,TRUNC((ROW()-ROW($G$2))/COLUMNS(drive!$A$2:$Y$402)),MOD(ROW()-ROW($G$2),COLUMNS(drive!$A$2:$Y$402)),1,1)</f>
        <v>8</v>
      </c>
      <c r="H8237" s="5">
        <f ca="1">(VLOOKUP($B8237,weights!$A$2:$R$6,4))*VLOOKUP($B8237,weights!$A$2:$R$6,6)^C8237*(VLOOKUP($B8237,weights!$A$2:$R$6,15)*EXP(VLOOKUP($B8237,weights!$A$2:$R$6,11)*D8237)+VLOOKUP($B8237,weights!$A$2:$R$6,16)*EXP(VLOOKUP($B8237,weights!$A$2:$R$6,12)*E8237)+VLOOKUP($B8237,weights!$A$2:$R$6,17)*EXP(VLOOKUP($B8237,weights!$A$2:$R$6,13)*F8237)+VLOOKUP($B8237,weights!$A$2:$R$6,18)*EXP(VLOOKUP($B8237,weights!$A$2:$R$6,14)*G8237))</f>
        <v>3.5786088798334439</v>
      </c>
    </row>
    <row r="8238" spans="1:8" ht="12.75" x14ac:dyDescent="0.2">
      <c r="A8238">
        <f t="shared" si="0"/>
        <v>330</v>
      </c>
      <c r="B8238" t="str">
        <f t="shared" ref="B8238:C8238" si="8212">B8213</f>
        <v>supermarket</v>
      </c>
      <c r="C8238">
        <f t="shared" si="8212"/>
        <v>1</v>
      </c>
      <c r="D8238">
        <f ca="1">OFFSET(walk!$A$2:$Y$402,TRUNC((ROW()-ROW($D$2))/COLUMNS(walk!$A$2:$Y$402)),MOD(ROW()-ROW($D$2),COLUMNS(walk!$A$2:$Y$402)),1,1)</f>
        <v>48</v>
      </c>
      <c r="E8238">
        <f ca="1">OFFSET(bike!$A$2:$Y$402,TRUNC((ROW()-ROW($E$2))/COLUMNS(bike!$A$2:$Y$402)),MOD(ROW()-ROW($E$2),COLUMNS(bike!$A$2:$Y$402)),1,1)</f>
        <v>16</v>
      </c>
      <c r="F8238">
        <f ca="1">OFFSET(transit!$A$2:$Y$402,TRUNC((ROW()-ROW($F$2))/COLUMNS(transit!$A$2:$Y$402)),MOD(ROW()-ROW($F$2),COLUMNS(transit!$A$2:$Y$402)),1,1)</f>
        <v>23</v>
      </c>
      <c r="G8238">
        <f ca="1">OFFSET(drive!$A$2:$Y$402,TRUNC((ROW()-ROW($G$2))/COLUMNS(drive!$A$2:$Y$402)),MOD(ROW()-ROW($G$2),COLUMNS(drive!$A$2:$Y$402)),1,1)</f>
        <v>9</v>
      </c>
      <c r="H8238" s="5">
        <f ca="1">(VLOOKUP($B8238,weights!$A$2:$R$6,4))*VLOOKUP($B8238,weights!$A$2:$R$6,6)^C8238*(VLOOKUP($B8238,weights!$A$2:$R$6,15)*EXP(VLOOKUP($B8238,weights!$A$2:$R$6,11)*D8238)+VLOOKUP($B8238,weights!$A$2:$R$6,16)*EXP(VLOOKUP($B8238,weights!$A$2:$R$6,12)*E8238)+VLOOKUP($B8238,weights!$A$2:$R$6,17)*EXP(VLOOKUP($B8238,weights!$A$2:$R$6,13)*F8238)+VLOOKUP($B8238,weights!$A$2:$R$6,18)*EXP(VLOOKUP($B8238,weights!$A$2:$R$6,14)*G8238))</f>
        <v>1.6601628893349873</v>
      </c>
    </row>
    <row r="8239" spans="1:8" ht="12.75" x14ac:dyDescent="0.2">
      <c r="A8239">
        <f t="shared" si="0"/>
        <v>330</v>
      </c>
      <c r="B8239" t="str">
        <f t="shared" ref="B8239:C8239" si="8213">B8214</f>
        <v>supermarket</v>
      </c>
      <c r="C8239">
        <f t="shared" si="8213"/>
        <v>2</v>
      </c>
      <c r="D8239">
        <f ca="1">OFFSET(walk!$A$2:$Y$402,TRUNC((ROW()-ROW($D$2))/COLUMNS(walk!$A$2:$Y$402)),MOD(ROW()-ROW($D$2),COLUMNS(walk!$A$2:$Y$402)),1,1)</f>
        <v>53</v>
      </c>
      <c r="E8239">
        <f ca="1">OFFSET(bike!$A$2:$Y$402,TRUNC((ROW()-ROW($E$2))/COLUMNS(bike!$A$2:$Y$402)),MOD(ROW()-ROW($E$2),COLUMNS(bike!$A$2:$Y$402)),1,1)</f>
        <v>17</v>
      </c>
      <c r="F8239">
        <f ca="1">OFFSET(transit!$A$2:$Y$402,TRUNC((ROW()-ROW($F$2))/COLUMNS(transit!$A$2:$Y$402)),MOD(ROW()-ROW($F$2),COLUMNS(transit!$A$2:$Y$402)),1,1)</f>
        <v>32</v>
      </c>
      <c r="G8239">
        <f ca="1">OFFSET(drive!$A$2:$Y$402,TRUNC((ROW()-ROW($G$2))/COLUMNS(drive!$A$2:$Y$402)),MOD(ROW()-ROW($G$2),COLUMNS(drive!$A$2:$Y$402)),1,1)</f>
        <v>12</v>
      </c>
      <c r="H8239" s="5">
        <f ca="1">(VLOOKUP($B8239,weights!$A$2:$R$6,4))*VLOOKUP($B8239,weights!$A$2:$R$6,6)^C8239*(VLOOKUP($B8239,weights!$A$2:$R$6,15)*EXP(VLOOKUP($B8239,weights!$A$2:$R$6,11)*D8239)+VLOOKUP($B8239,weights!$A$2:$R$6,16)*EXP(VLOOKUP($B8239,weights!$A$2:$R$6,12)*E8239)+VLOOKUP($B8239,weights!$A$2:$R$6,17)*EXP(VLOOKUP($B8239,weights!$A$2:$R$6,13)*F8239)+VLOOKUP($B8239,weights!$A$2:$R$6,18)*EXP(VLOOKUP($B8239,weights!$A$2:$R$6,14)*G8239))</f>
        <v>0.50803372195810848</v>
      </c>
    </row>
    <row r="8240" spans="1:8" ht="12.75" x14ac:dyDescent="0.2">
      <c r="A8240">
        <f t="shared" si="0"/>
        <v>330</v>
      </c>
      <c r="B8240" t="str">
        <f t="shared" ref="B8240:C8240" si="8214">B8215</f>
        <v>supermarket</v>
      </c>
      <c r="C8240">
        <f t="shared" si="8214"/>
        <v>3</v>
      </c>
      <c r="D8240">
        <f ca="1">OFFSET(walk!$A$2:$Y$402,TRUNC((ROW()-ROW($D$2))/COLUMNS(walk!$A$2:$Y$402)),MOD(ROW()-ROW($D$2),COLUMNS(walk!$A$2:$Y$402)),1,1)</f>
        <v>60</v>
      </c>
      <c r="E8240">
        <f ca="1">OFFSET(bike!$A$2:$Y$402,TRUNC((ROW()-ROW($E$2))/COLUMNS(bike!$A$2:$Y$402)),MOD(ROW()-ROW($E$2),COLUMNS(bike!$A$2:$Y$402)),1,1)</f>
        <v>21</v>
      </c>
      <c r="F8240">
        <f ca="1">OFFSET(transit!$A$2:$Y$402,TRUNC((ROW()-ROW($F$2))/COLUMNS(transit!$A$2:$Y$402)),MOD(ROW()-ROW($F$2),COLUMNS(transit!$A$2:$Y$402)),1,1)</f>
        <v>37</v>
      </c>
      <c r="G8240">
        <f ca="1">OFFSET(drive!$A$2:$Y$402,TRUNC((ROW()-ROW($G$2))/COLUMNS(drive!$A$2:$Y$402)),MOD(ROW()-ROW($G$2),COLUMNS(drive!$A$2:$Y$402)),1,1)</f>
        <v>14</v>
      </c>
      <c r="H8240" s="5">
        <f ca="1">(VLOOKUP($B8240,weights!$A$2:$R$6,4))*VLOOKUP($B8240,weights!$A$2:$R$6,6)^C8240*(VLOOKUP($B8240,weights!$A$2:$R$6,15)*EXP(VLOOKUP($B8240,weights!$A$2:$R$6,11)*D8240)+VLOOKUP($B8240,weights!$A$2:$R$6,16)*EXP(VLOOKUP($B8240,weights!$A$2:$R$6,12)*E8240)+VLOOKUP($B8240,weights!$A$2:$R$6,17)*EXP(VLOOKUP($B8240,weights!$A$2:$R$6,13)*F8240)+VLOOKUP($B8240,weights!$A$2:$R$6,18)*EXP(VLOOKUP($B8240,weights!$A$2:$R$6,14)*G8240))</f>
        <v>0.18896200008801309</v>
      </c>
    </row>
    <row r="8241" spans="1:8" ht="12.75" x14ac:dyDescent="0.2">
      <c r="A8241">
        <f t="shared" si="0"/>
        <v>330</v>
      </c>
      <c r="B8241" t="str">
        <f t="shared" ref="B8241:C8241" si="8215">B8216</f>
        <v>supermarket</v>
      </c>
      <c r="C8241">
        <f t="shared" si="8215"/>
        <v>4</v>
      </c>
      <c r="D8241">
        <f ca="1">OFFSET(walk!$A$2:$Y$402,TRUNC((ROW()-ROW($D$2))/COLUMNS(walk!$A$2:$Y$402)),MOD(ROW()-ROW($D$2),COLUMNS(walk!$A$2:$Y$402)),1,1)</f>
        <v>77</v>
      </c>
      <c r="E8241">
        <f ca="1">OFFSET(bike!$A$2:$Y$402,TRUNC((ROW()-ROW($E$2))/COLUMNS(bike!$A$2:$Y$402)),MOD(ROW()-ROW($E$2),COLUMNS(bike!$A$2:$Y$402)),1,1)</f>
        <v>24</v>
      </c>
      <c r="F8241">
        <f ca="1">OFFSET(transit!$A$2:$Y$402,TRUNC((ROW()-ROW($F$2))/COLUMNS(transit!$A$2:$Y$402)),MOD(ROW()-ROW($F$2),COLUMNS(transit!$A$2:$Y$402)),1,1)</f>
        <v>38</v>
      </c>
      <c r="G8241">
        <f ca="1">OFFSET(drive!$A$2:$Y$402,TRUNC((ROW()-ROW($G$2))/COLUMNS(drive!$A$2:$Y$402)),MOD(ROW()-ROW($G$2),COLUMNS(drive!$A$2:$Y$402)),1,1)</f>
        <v>15</v>
      </c>
      <c r="H8241" s="5">
        <f ca="1">(VLOOKUP($B8241,weights!$A$2:$R$6,4))*VLOOKUP($B8241,weights!$A$2:$R$6,6)^C8241*(VLOOKUP($B8241,weights!$A$2:$R$6,15)*EXP(VLOOKUP($B8241,weights!$A$2:$R$6,11)*D8241)+VLOOKUP($B8241,weights!$A$2:$R$6,16)*EXP(VLOOKUP($B8241,weights!$A$2:$R$6,12)*E8241)+VLOOKUP($B8241,weights!$A$2:$R$6,17)*EXP(VLOOKUP($B8241,weights!$A$2:$R$6,13)*F8241)+VLOOKUP($B8241,weights!$A$2:$R$6,18)*EXP(VLOOKUP($B8241,weights!$A$2:$R$6,14)*G8241))</f>
        <v>8.9627678479102371E-2</v>
      </c>
    </row>
    <row r="8242" spans="1:8" ht="12.75" x14ac:dyDescent="0.2">
      <c r="A8242">
        <f t="shared" si="0"/>
        <v>330</v>
      </c>
      <c r="B8242" t="str">
        <f t="shared" ref="B8242:C8242" si="8216">B8217</f>
        <v>store</v>
      </c>
      <c r="C8242">
        <f t="shared" si="8216"/>
        <v>0</v>
      </c>
      <c r="D8242">
        <f ca="1">OFFSET(walk!$A$2:$Y$402,TRUNC((ROW()-ROW($D$2))/COLUMNS(walk!$A$2:$Y$402)),MOD(ROW()-ROW($D$2),COLUMNS(walk!$A$2:$Y$402)),1,1)</f>
        <v>7</v>
      </c>
      <c r="E8242">
        <f ca="1">OFFSET(bike!$A$2:$Y$402,TRUNC((ROW()-ROW($E$2))/COLUMNS(bike!$A$2:$Y$402)),MOD(ROW()-ROW($E$2),COLUMNS(bike!$A$2:$Y$402)),1,1)</f>
        <v>2</v>
      </c>
      <c r="F8242">
        <f ca="1">OFFSET(transit!$A$2:$Y$402,TRUNC((ROW()-ROW($F$2))/COLUMNS(transit!$A$2:$Y$402)),MOD(ROW()-ROW($F$2),COLUMNS(transit!$A$2:$Y$402)),1,1)</f>
        <v>7</v>
      </c>
      <c r="G8242">
        <f ca="1">OFFSET(drive!$A$2:$Y$402,TRUNC((ROW()-ROW($G$2))/COLUMNS(drive!$A$2:$Y$402)),MOD(ROW()-ROW($G$2),COLUMNS(drive!$A$2:$Y$402)),1,1)</f>
        <v>2</v>
      </c>
      <c r="H8242" s="5">
        <f ca="1">(VLOOKUP($B8242,weights!$A$2:$R$6,4))*VLOOKUP($B8242,weights!$A$2:$R$6,6)^C8242*(VLOOKUP($B8242,weights!$A$2:$R$6,15)*EXP(VLOOKUP($B8242,weights!$A$2:$R$6,11)*D8242)+VLOOKUP($B8242,weights!$A$2:$R$6,16)*EXP(VLOOKUP($B8242,weights!$A$2:$R$6,12)*E8242)+VLOOKUP($B8242,weights!$A$2:$R$6,17)*EXP(VLOOKUP($B8242,weights!$A$2:$R$6,13)*F8242)+VLOOKUP($B8242,weights!$A$2:$R$6,18)*EXP(VLOOKUP($B8242,weights!$A$2:$R$6,14)*G8242))</f>
        <v>13.686808009951642</v>
      </c>
    </row>
    <row r="8243" spans="1:8" ht="12.75" x14ac:dyDescent="0.2">
      <c r="A8243">
        <f t="shared" si="0"/>
        <v>330</v>
      </c>
      <c r="B8243" t="str">
        <f t="shared" ref="B8243:C8243" si="8217">B8218</f>
        <v>store</v>
      </c>
      <c r="C8243">
        <f t="shared" si="8217"/>
        <v>1</v>
      </c>
      <c r="D8243">
        <f ca="1">OFFSET(walk!$A$2:$Y$402,TRUNC((ROW()-ROW($D$2))/COLUMNS(walk!$A$2:$Y$402)),MOD(ROW()-ROW($D$2),COLUMNS(walk!$A$2:$Y$402)),1,1)</f>
        <v>8</v>
      </c>
      <c r="E8243">
        <f ca="1">OFFSET(bike!$A$2:$Y$402,TRUNC((ROW()-ROW($E$2))/COLUMNS(bike!$A$2:$Y$402)),MOD(ROW()-ROW($E$2),COLUMNS(bike!$A$2:$Y$402)),1,1)</f>
        <v>2</v>
      </c>
      <c r="F8243">
        <f ca="1">OFFSET(transit!$A$2:$Y$402,TRUNC((ROW()-ROW($F$2))/COLUMNS(transit!$A$2:$Y$402)),MOD(ROW()-ROW($F$2),COLUMNS(transit!$A$2:$Y$402)),1,1)</f>
        <v>8</v>
      </c>
      <c r="G8243">
        <f ca="1">OFFSET(drive!$A$2:$Y$402,TRUNC((ROW()-ROW($G$2))/COLUMNS(drive!$A$2:$Y$402)),MOD(ROW()-ROW($G$2),COLUMNS(drive!$A$2:$Y$402)),1,1)</f>
        <v>2</v>
      </c>
      <c r="H8243" s="5">
        <f ca="1">(VLOOKUP($B8243,weights!$A$2:$R$6,4))*VLOOKUP($B8243,weights!$A$2:$R$6,6)^C8243*(VLOOKUP($B8243,weights!$A$2:$R$6,15)*EXP(VLOOKUP($B8243,weights!$A$2:$R$6,11)*D8243)+VLOOKUP($B8243,weights!$A$2:$R$6,16)*EXP(VLOOKUP($B8243,weights!$A$2:$R$6,12)*E8243)+VLOOKUP($B8243,weights!$A$2:$R$6,17)*EXP(VLOOKUP($B8243,weights!$A$2:$R$6,13)*F8243)+VLOOKUP($B8243,weights!$A$2:$R$6,18)*EXP(VLOOKUP($B8243,weights!$A$2:$R$6,14)*G8243))</f>
        <v>8.8257233366834615</v>
      </c>
    </row>
    <row r="8244" spans="1:8" ht="12.75" x14ac:dyDescent="0.2">
      <c r="A8244">
        <f t="shared" si="0"/>
        <v>330</v>
      </c>
      <c r="B8244" t="str">
        <f t="shared" ref="B8244:C8244" si="8218">B8219</f>
        <v>store</v>
      </c>
      <c r="C8244">
        <f t="shared" si="8218"/>
        <v>2</v>
      </c>
      <c r="D8244">
        <f ca="1">OFFSET(walk!$A$2:$Y$402,TRUNC((ROW()-ROW($D$2))/COLUMNS(walk!$A$2:$Y$402)),MOD(ROW()-ROW($D$2),COLUMNS(walk!$A$2:$Y$402)),1,1)</f>
        <v>14</v>
      </c>
      <c r="E8244">
        <f ca="1">OFFSET(bike!$A$2:$Y$402,TRUNC((ROW()-ROW($E$2))/COLUMNS(bike!$A$2:$Y$402)),MOD(ROW()-ROW($E$2),COLUMNS(bike!$A$2:$Y$402)),1,1)</f>
        <v>4</v>
      </c>
      <c r="F8244">
        <f ca="1">OFFSET(transit!$A$2:$Y$402,TRUNC((ROW()-ROW($F$2))/COLUMNS(transit!$A$2:$Y$402)),MOD(ROW()-ROW($F$2),COLUMNS(transit!$A$2:$Y$402)),1,1)</f>
        <v>8</v>
      </c>
      <c r="G8244">
        <f ca="1">OFFSET(drive!$A$2:$Y$402,TRUNC((ROW()-ROW($G$2))/COLUMNS(drive!$A$2:$Y$402)),MOD(ROW()-ROW($G$2),COLUMNS(drive!$A$2:$Y$402)),1,1)</f>
        <v>3</v>
      </c>
      <c r="H8244" s="5">
        <f ca="1">(VLOOKUP($B8244,weights!$A$2:$R$6,4))*VLOOKUP($B8244,weights!$A$2:$R$6,6)^C8244*(VLOOKUP($B8244,weights!$A$2:$R$6,15)*EXP(VLOOKUP($B8244,weights!$A$2:$R$6,11)*D8244)+VLOOKUP($B8244,weights!$A$2:$R$6,16)*EXP(VLOOKUP($B8244,weights!$A$2:$R$6,12)*E8244)+VLOOKUP($B8244,weights!$A$2:$R$6,17)*EXP(VLOOKUP($B8244,weights!$A$2:$R$6,13)*F8244)+VLOOKUP($B8244,weights!$A$2:$R$6,18)*EXP(VLOOKUP($B8244,weights!$A$2:$R$6,14)*G8244))</f>
        <v>3.518223048876878</v>
      </c>
    </row>
    <row r="8245" spans="1:8" ht="12.75" x14ac:dyDescent="0.2">
      <c r="A8245">
        <f t="shared" si="0"/>
        <v>330</v>
      </c>
      <c r="B8245" t="str">
        <f t="shared" ref="B8245:C8245" si="8219">B8220</f>
        <v>store</v>
      </c>
      <c r="C8245">
        <f t="shared" si="8219"/>
        <v>3</v>
      </c>
      <c r="D8245">
        <f ca="1">OFFSET(walk!$A$2:$Y$402,TRUNC((ROW()-ROW($D$2))/COLUMNS(walk!$A$2:$Y$402)),MOD(ROW()-ROW($D$2),COLUMNS(walk!$A$2:$Y$402)),1,1)</f>
        <v>14</v>
      </c>
      <c r="E8245">
        <f ca="1">OFFSET(bike!$A$2:$Y$402,TRUNC((ROW()-ROW($E$2))/COLUMNS(bike!$A$2:$Y$402)),MOD(ROW()-ROW($E$2),COLUMNS(bike!$A$2:$Y$402)),1,1)</f>
        <v>4</v>
      </c>
      <c r="F8245">
        <f ca="1">OFFSET(transit!$A$2:$Y$402,TRUNC((ROW()-ROW($F$2))/COLUMNS(transit!$A$2:$Y$402)),MOD(ROW()-ROW($F$2),COLUMNS(transit!$A$2:$Y$402)),1,1)</f>
        <v>8</v>
      </c>
      <c r="G8245">
        <f ca="1">OFFSET(drive!$A$2:$Y$402,TRUNC((ROW()-ROW($G$2))/COLUMNS(drive!$A$2:$Y$402)),MOD(ROW()-ROW($G$2),COLUMNS(drive!$A$2:$Y$402)),1,1)</f>
        <v>3</v>
      </c>
      <c r="H8245" s="5">
        <f ca="1">(VLOOKUP($B8245,weights!$A$2:$R$6,4))*VLOOKUP($B8245,weights!$A$2:$R$6,6)^C8245*(VLOOKUP($B8245,weights!$A$2:$R$6,15)*EXP(VLOOKUP($B8245,weights!$A$2:$R$6,11)*D8245)+VLOOKUP($B8245,weights!$A$2:$R$6,16)*EXP(VLOOKUP($B8245,weights!$A$2:$R$6,12)*E8245)+VLOOKUP($B8245,weights!$A$2:$R$6,17)*EXP(VLOOKUP($B8245,weights!$A$2:$R$6,13)*F8245)+VLOOKUP($B8245,weights!$A$2:$R$6,18)*EXP(VLOOKUP($B8245,weights!$A$2:$R$6,14)*G8245))</f>
        <v>2.372755079475104</v>
      </c>
    </row>
    <row r="8246" spans="1:8" ht="12.75" x14ac:dyDescent="0.2">
      <c r="A8246">
        <f t="shared" si="0"/>
        <v>330</v>
      </c>
      <c r="B8246" t="str">
        <f t="shared" ref="B8246:C8246" si="8220">B8221</f>
        <v>store</v>
      </c>
      <c r="C8246">
        <f t="shared" si="8220"/>
        <v>4</v>
      </c>
      <c r="D8246">
        <f ca="1">OFFSET(walk!$A$2:$Y$402,TRUNC((ROW()-ROW($D$2))/COLUMNS(walk!$A$2:$Y$402)),MOD(ROW()-ROW($D$2),COLUMNS(walk!$A$2:$Y$402)),1,1)</f>
        <v>15</v>
      </c>
      <c r="E8246">
        <f ca="1">OFFSET(bike!$A$2:$Y$402,TRUNC((ROW()-ROW($E$2))/COLUMNS(bike!$A$2:$Y$402)),MOD(ROW()-ROW($E$2),COLUMNS(bike!$A$2:$Y$402)),1,1)</f>
        <v>5</v>
      </c>
      <c r="F8246">
        <f ca="1">OFFSET(transit!$A$2:$Y$402,TRUNC((ROW()-ROW($F$2))/COLUMNS(transit!$A$2:$Y$402)),MOD(ROW()-ROW($F$2),COLUMNS(transit!$A$2:$Y$402)),1,1)</f>
        <v>15</v>
      </c>
      <c r="G8246">
        <f ca="1">OFFSET(drive!$A$2:$Y$402,TRUNC((ROW()-ROW($G$2))/COLUMNS(drive!$A$2:$Y$402)),MOD(ROW()-ROW($G$2),COLUMNS(drive!$A$2:$Y$402)),1,1)</f>
        <v>3</v>
      </c>
      <c r="H8246" s="5">
        <f ca="1">(VLOOKUP($B8246,weights!$A$2:$R$6,4))*VLOOKUP($B8246,weights!$A$2:$R$6,6)^C8246*(VLOOKUP($B8246,weights!$A$2:$R$6,15)*EXP(VLOOKUP($B8246,weights!$A$2:$R$6,11)*D8246)+VLOOKUP($B8246,weights!$A$2:$R$6,16)*EXP(VLOOKUP($B8246,weights!$A$2:$R$6,12)*E8246)+VLOOKUP($B8246,weights!$A$2:$R$6,17)*EXP(VLOOKUP($B8246,weights!$A$2:$R$6,13)*F8246)+VLOOKUP($B8246,weights!$A$2:$R$6,18)*EXP(VLOOKUP($B8246,weights!$A$2:$R$6,14)*G8246))</f>
        <v>1.2583361224488168</v>
      </c>
    </row>
    <row r="8247" spans="1:8" ht="12.75" x14ac:dyDescent="0.2">
      <c r="A8247">
        <f t="shared" si="0"/>
        <v>330</v>
      </c>
      <c r="B8247" t="str">
        <f t="shared" ref="B8247:C8247" si="8221">B8222</f>
        <v>pharmacy</v>
      </c>
      <c r="C8247">
        <f t="shared" si="8221"/>
        <v>0</v>
      </c>
      <c r="D8247">
        <f ca="1">OFFSET(walk!$A$2:$Y$402,TRUNC((ROW()-ROW($D$2))/COLUMNS(walk!$A$2:$Y$402)),MOD(ROW()-ROW($D$2),COLUMNS(walk!$A$2:$Y$402)),1,1)</f>
        <v>11</v>
      </c>
      <c r="E8247">
        <f ca="1">OFFSET(bike!$A$2:$Y$402,TRUNC((ROW()-ROW($E$2))/COLUMNS(bike!$A$2:$Y$402)),MOD(ROW()-ROW($E$2),COLUMNS(bike!$A$2:$Y$402)),1,1)</f>
        <v>3</v>
      </c>
      <c r="F8247">
        <f ca="1">OFFSET(transit!$A$2:$Y$402,TRUNC((ROW()-ROW($F$2))/COLUMNS(transit!$A$2:$Y$402)),MOD(ROW()-ROW($F$2),COLUMNS(transit!$A$2:$Y$402)),1,1)</f>
        <v>11</v>
      </c>
      <c r="G8247">
        <f ca="1">OFFSET(drive!$A$2:$Y$402,TRUNC((ROW()-ROW($G$2))/COLUMNS(drive!$A$2:$Y$402)),MOD(ROW()-ROW($G$2),COLUMNS(drive!$A$2:$Y$402)),1,1)</f>
        <v>2</v>
      </c>
      <c r="H8247" s="5">
        <f ca="1">(VLOOKUP($B8247,weights!$A$2:$R$6,4))*VLOOKUP($B8247,weights!$A$2:$R$6,6)^C8247*(VLOOKUP($B8247,weights!$A$2:$R$6,15)*EXP(VLOOKUP($B8247,weights!$A$2:$R$6,11)*D8247)+VLOOKUP($B8247,weights!$A$2:$R$6,16)*EXP(VLOOKUP($B8247,weights!$A$2:$R$6,12)*E8247)+VLOOKUP($B8247,weights!$A$2:$R$6,17)*EXP(VLOOKUP($B8247,weights!$A$2:$R$6,13)*F8247)+VLOOKUP($B8247,weights!$A$2:$R$6,18)*EXP(VLOOKUP($B8247,weights!$A$2:$R$6,14)*G8247))</f>
        <v>6.7093791349885272</v>
      </c>
    </row>
    <row r="8248" spans="1:8" ht="12.75" x14ac:dyDescent="0.2">
      <c r="A8248">
        <f t="shared" si="0"/>
        <v>330</v>
      </c>
      <c r="B8248" t="str">
        <f t="shared" ref="B8248:C8248" si="8222">B8223</f>
        <v>pharmacy</v>
      </c>
      <c r="C8248">
        <f t="shared" si="8222"/>
        <v>1</v>
      </c>
      <c r="D8248">
        <f ca="1">OFFSET(walk!$A$2:$Y$402,TRUNC((ROW()-ROW($D$2))/COLUMNS(walk!$A$2:$Y$402)),MOD(ROW()-ROW($D$2),COLUMNS(walk!$A$2:$Y$402)),1,1)</f>
        <v>13</v>
      </c>
      <c r="E8248">
        <f ca="1">OFFSET(bike!$A$2:$Y$402,TRUNC((ROW()-ROW($E$2))/COLUMNS(bike!$A$2:$Y$402)),MOD(ROW()-ROW($E$2),COLUMNS(bike!$A$2:$Y$402)),1,1)</f>
        <v>5</v>
      </c>
      <c r="F8248">
        <f ca="1">OFFSET(transit!$A$2:$Y$402,TRUNC((ROW()-ROW($F$2))/COLUMNS(transit!$A$2:$Y$402)),MOD(ROW()-ROW($F$2),COLUMNS(transit!$A$2:$Y$402)),1,1)</f>
        <v>12</v>
      </c>
      <c r="G8248">
        <f ca="1">OFFSET(drive!$A$2:$Y$402,TRUNC((ROW()-ROW($G$2))/COLUMNS(drive!$A$2:$Y$402)),MOD(ROW()-ROW($G$2),COLUMNS(drive!$A$2:$Y$402)),1,1)</f>
        <v>3</v>
      </c>
      <c r="H8248" s="5">
        <f ca="1">(VLOOKUP($B8248,weights!$A$2:$R$6,4))*VLOOKUP($B8248,weights!$A$2:$R$6,6)^C8248*(VLOOKUP($B8248,weights!$A$2:$R$6,15)*EXP(VLOOKUP($B8248,weights!$A$2:$R$6,11)*D8248)+VLOOKUP($B8248,weights!$A$2:$R$6,16)*EXP(VLOOKUP($B8248,weights!$A$2:$R$6,12)*E8248)+VLOOKUP($B8248,weights!$A$2:$R$6,17)*EXP(VLOOKUP($B8248,weights!$A$2:$R$6,13)*F8248)+VLOOKUP($B8248,weights!$A$2:$R$6,18)*EXP(VLOOKUP($B8248,weights!$A$2:$R$6,14)*G8248))</f>
        <v>2.287900814621938</v>
      </c>
    </row>
    <row r="8249" spans="1:8" ht="12.75" x14ac:dyDescent="0.2">
      <c r="A8249">
        <f t="shared" si="0"/>
        <v>330</v>
      </c>
      <c r="B8249" t="str">
        <f t="shared" ref="B8249:C8249" si="8223">B8224</f>
        <v>pharmacy</v>
      </c>
      <c r="C8249">
        <f t="shared" si="8223"/>
        <v>2</v>
      </c>
      <c r="D8249">
        <f ca="1">OFFSET(walk!$A$2:$Y$402,TRUNC((ROW()-ROW($D$2))/COLUMNS(walk!$A$2:$Y$402)),MOD(ROW()-ROW($D$2),COLUMNS(walk!$A$2:$Y$402)),1,1)</f>
        <v>13</v>
      </c>
      <c r="E8249">
        <f ca="1">OFFSET(bike!$A$2:$Y$402,TRUNC((ROW()-ROW($E$2))/COLUMNS(bike!$A$2:$Y$402)),MOD(ROW()-ROW($E$2),COLUMNS(bike!$A$2:$Y$402)),1,1)</f>
        <v>5</v>
      </c>
      <c r="F8249">
        <f ca="1">OFFSET(transit!$A$2:$Y$402,TRUNC((ROW()-ROW($F$2))/COLUMNS(transit!$A$2:$Y$402)),MOD(ROW()-ROW($F$2),COLUMNS(transit!$A$2:$Y$402)),1,1)</f>
        <v>12</v>
      </c>
      <c r="G8249">
        <f ca="1">OFFSET(drive!$A$2:$Y$402,TRUNC((ROW()-ROW($G$2))/COLUMNS(drive!$A$2:$Y$402)),MOD(ROW()-ROW($G$2),COLUMNS(drive!$A$2:$Y$402)),1,1)</f>
        <v>3</v>
      </c>
      <c r="H8249" s="5">
        <f ca="1">(VLOOKUP($B8249,weights!$A$2:$R$6,4))*VLOOKUP($B8249,weights!$A$2:$R$6,6)^C8249*(VLOOKUP($B8249,weights!$A$2:$R$6,15)*EXP(VLOOKUP($B8249,weights!$A$2:$R$6,11)*D8249)+VLOOKUP($B8249,weights!$A$2:$R$6,16)*EXP(VLOOKUP($B8249,weights!$A$2:$R$6,12)*E8249)+VLOOKUP($B8249,weights!$A$2:$R$6,17)*EXP(VLOOKUP($B8249,weights!$A$2:$R$6,13)*F8249)+VLOOKUP($B8249,weights!$A$2:$R$6,18)*EXP(VLOOKUP($B8249,weights!$A$2:$R$6,14)*G8249))</f>
        <v>1.1015818737068592</v>
      </c>
    </row>
    <row r="8250" spans="1:8" ht="12.75" x14ac:dyDescent="0.2">
      <c r="A8250">
        <f t="shared" si="0"/>
        <v>330</v>
      </c>
      <c r="B8250" t="str">
        <f t="shared" ref="B8250:C8250" si="8224">B8225</f>
        <v>bank</v>
      </c>
      <c r="C8250">
        <f t="shared" si="8224"/>
        <v>0</v>
      </c>
      <c r="D8250">
        <f ca="1">OFFSET(walk!$A$2:$Y$402,TRUNC((ROW()-ROW($D$2))/COLUMNS(walk!$A$2:$Y$402)),MOD(ROW()-ROW($D$2),COLUMNS(walk!$A$2:$Y$402)),1,1)</f>
        <v>23</v>
      </c>
      <c r="E8250">
        <f ca="1">OFFSET(bike!$A$2:$Y$402,TRUNC((ROW()-ROW($E$2))/COLUMNS(bike!$A$2:$Y$402)),MOD(ROW()-ROW($E$2),COLUMNS(bike!$A$2:$Y$402)),1,1)</f>
        <v>9</v>
      </c>
      <c r="F8250">
        <f ca="1">OFFSET(transit!$A$2:$Y$402,TRUNC((ROW()-ROW($F$2))/COLUMNS(transit!$A$2:$Y$402)),MOD(ROW()-ROW($F$2),COLUMNS(transit!$A$2:$Y$402)),1,1)</f>
        <v>22</v>
      </c>
      <c r="G8250">
        <f ca="1">OFFSET(drive!$A$2:$Y$402,TRUNC((ROW()-ROW($G$2))/COLUMNS(drive!$A$2:$Y$402)),MOD(ROW()-ROW($G$2),COLUMNS(drive!$A$2:$Y$402)),1,1)</f>
        <v>6</v>
      </c>
      <c r="H8250" s="5">
        <f ca="1">(VLOOKUP($B8250,weights!$A$2:$R$6,4))*VLOOKUP($B8250,weights!$A$2:$R$6,6)^C8250*(VLOOKUP($B8250,weights!$A$2:$R$6,15)*EXP(VLOOKUP($B8250,weights!$A$2:$R$6,11)*D8250)+VLOOKUP($B8250,weights!$A$2:$R$6,16)*EXP(VLOOKUP($B8250,weights!$A$2:$R$6,12)*E8250)+VLOOKUP($B8250,weights!$A$2:$R$6,17)*EXP(VLOOKUP($B8250,weights!$A$2:$R$6,13)*F8250)+VLOOKUP($B8250,weights!$A$2:$R$6,18)*EXP(VLOOKUP($B8250,weights!$A$2:$R$6,14)*G8250))</f>
        <v>2.1524417004911678</v>
      </c>
    </row>
    <row r="8251" spans="1:8" ht="12.75" x14ac:dyDescent="0.2">
      <c r="A8251">
        <f t="shared" si="0"/>
        <v>330</v>
      </c>
      <c r="B8251" t="str">
        <f t="shared" ref="B8251:C8251" si="8225">B8226</f>
        <v>bank</v>
      </c>
      <c r="C8251">
        <f t="shared" si="8225"/>
        <v>1</v>
      </c>
      <c r="D8251">
        <f ca="1">OFFSET(walk!$A$2:$Y$402,TRUNC((ROW()-ROW($D$2))/COLUMNS(walk!$A$2:$Y$402)),MOD(ROW()-ROW($D$2),COLUMNS(walk!$A$2:$Y$402)),1,1)</f>
        <v>41</v>
      </c>
      <c r="E8251">
        <f ca="1">OFFSET(bike!$A$2:$Y$402,TRUNC((ROW()-ROW($E$2))/COLUMNS(bike!$A$2:$Y$402)),MOD(ROW()-ROW($E$2),COLUMNS(bike!$A$2:$Y$402)),1,1)</f>
        <v>13</v>
      </c>
      <c r="F8251">
        <f ca="1">OFFSET(transit!$A$2:$Y$402,TRUNC((ROW()-ROW($F$2))/COLUMNS(transit!$A$2:$Y$402)),MOD(ROW()-ROW($F$2),COLUMNS(transit!$A$2:$Y$402)),1,1)</f>
        <v>35</v>
      </c>
      <c r="G8251">
        <f ca="1">OFFSET(drive!$A$2:$Y$402,TRUNC((ROW()-ROW($G$2))/COLUMNS(drive!$A$2:$Y$402)),MOD(ROW()-ROW($G$2),COLUMNS(drive!$A$2:$Y$402)),1,1)</f>
        <v>7</v>
      </c>
      <c r="H8251" s="5">
        <f ca="1">(VLOOKUP($B8251,weights!$A$2:$R$6,4))*VLOOKUP($B8251,weights!$A$2:$R$6,6)^C8251*(VLOOKUP($B8251,weights!$A$2:$R$6,15)*EXP(VLOOKUP($B8251,weights!$A$2:$R$6,11)*D8251)+VLOOKUP($B8251,weights!$A$2:$R$6,16)*EXP(VLOOKUP($B8251,weights!$A$2:$R$6,12)*E8251)+VLOOKUP($B8251,weights!$A$2:$R$6,17)*EXP(VLOOKUP($B8251,weights!$A$2:$R$6,13)*F8251)+VLOOKUP($B8251,weights!$A$2:$R$6,18)*EXP(VLOOKUP($B8251,weights!$A$2:$R$6,14)*G8251))</f>
        <v>0.54598994257884792</v>
      </c>
    </row>
    <row r="8252" spans="1:8" ht="12.75" x14ac:dyDescent="0.2">
      <c r="A8252">
        <f t="shared" si="0"/>
        <v>331</v>
      </c>
      <c r="B8252" t="str">
        <f t="shared" ref="B8252:C8252" si="8226">B8227</f>
        <v>restaurant</v>
      </c>
      <c r="C8252">
        <f t="shared" si="8226"/>
        <v>0</v>
      </c>
      <c r="D8252">
        <f ca="1">OFFSET(walk!$A$2:$Y$402,TRUNC((ROW()-ROW($D$2))/COLUMNS(walk!$A$2:$Y$402)),MOD(ROW()-ROW($D$2),COLUMNS(walk!$A$2:$Y$402)),1,1)</f>
        <v>7</v>
      </c>
      <c r="E8252">
        <f ca="1">OFFSET(bike!$A$2:$Y$402,TRUNC((ROW()-ROW($E$2))/COLUMNS(bike!$A$2:$Y$402)),MOD(ROW()-ROW($E$2),COLUMNS(bike!$A$2:$Y$402)),1,1)</f>
        <v>2</v>
      </c>
      <c r="F8252">
        <f ca="1">OFFSET(transit!$A$2:$Y$402,TRUNC((ROW()-ROW($F$2))/COLUMNS(transit!$A$2:$Y$402)),MOD(ROW()-ROW($F$2),COLUMNS(transit!$A$2:$Y$402)),1,1)</f>
        <v>7</v>
      </c>
      <c r="G8252">
        <f ca="1">OFFSET(drive!$A$2:$Y$402,TRUNC((ROW()-ROW($G$2))/COLUMNS(drive!$A$2:$Y$402)),MOD(ROW()-ROW($G$2),COLUMNS(drive!$A$2:$Y$402)),1,1)</f>
        <v>2</v>
      </c>
      <c r="H8252" s="5">
        <f ca="1">(VLOOKUP($B8252,weights!$A$2:$R$6,4))*VLOOKUP($B8252,weights!$A$2:$R$6,6)^C8252*(VLOOKUP($B8252,weights!$A$2:$R$6,15)*EXP(VLOOKUP($B8252,weights!$A$2:$R$6,11)*D8252)+VLOOKUP($B8252,weights!$A$2:$R$6,16)*EXP(VLOOKUP($B8252,weights!$A$2:$R$6,12)*E8252)+VLOOKUP($B8252,weights!$A$2:$R$6,17)*EXP(VLOOKUP($B8252,weights!$A$2:$R$6,13)*F8252)+VLOOKUP($B8252,weights!$A$2:$R$6,18)*EXP(VLOOKUP($B8252,weights!$A$2:$R$6,14)*G8252))</f>
        <v>32.024622533391799</v>
      </c>
    </row>
    <row r="8253" spans="1:8" ht="12.75" x14ac:dyDescent="0.2">
      <c r="A8253">
        <f t="shared" si="0"/>
        <v>331</v>
      </c>
      <c r="B8253" t="str">
        <f t="shared" ref="B8253:C8253" si="8227">B8228</f>
        <v>restaurant</v>
      </c>
      <c r="C8253">
        <f t="shared" si="8227"/>
        <v>1</v>
      </c>
      <c r="D8253">
        <f ca="1">OFFSET(walk!$A$2:$Y$402,TRUNC((ROW()-ROW($D$2))/COLUMNS(walk!$A$2:$Y$402)),MOD(ROW()-ROW($D$2),COLUMNS(walk!$A$2:$Y$402)),1,1)</f>
        <v>8</v>
      </c>
      <c r="E8253">
        <f ca="1">OFFSET(bike!$A$2:$Y$402,TRUNC((ROW()-ROW($E$2))/COLUMNS(bike!$A$2:$Y$402)),MOD(ROW()-ROW($E$2),COLUMNS(bike!$A$2:$Y$402)),1,1)</f>
        <v>3</v>
      </c>
      <c r="F8253">
        <f ca="1">OFFSET(transit!$A$2:$Y$402,TRUNC((ROW()-ROW($F$2))/COLUMNS(transit!$A$2:$Y$402)),MOD(ROW()-ROW($F$2),COLUMNS(transit!$A$2:$Y$402)),1,1)</f>
        <v>7</v>
      </c>
      <c r="G8253">
        <f ca="1">OFFSET(drive!$A$2:$Y$402,TRUNC((ROW()-ROW($G$2))/COLUMNS(drive!$A$2:$Y$402)),MOD(ROW()-ROW($G$2),COLUMNS(drive!$A$2:$Y$402)),1,1)</f>
        <v>2</v>
      </c>
      <c r="H8253" s="5">
        <f ca="1">(VLOOKUP($B8253,weights!$A$2:$R$6,4))*VLOOKUP($B8253,weights!$A$2:$R$6,6)^C8253*(VLOOKUP($B8253,weights!$A$2:$R$6,15)*EXP(VLOOKUP($B8253,weights!$A$2:$R$6,11)*D8253)+VLOOKUP($B8253,weights!$A$2:$R$6,16)*EXP(VLOOKUP($B8253,weights!$A$2:$R$6,12)*E8253)+VLOOKUP($B8253,weights!$A$2:$R$6,17)*EXP(VLOOKUP($B8253,weights!$A$2:$R$6,13)*F8253)+VLOOKUP($B8253,weights!$A$2:$R$6,18)*EXP(VLOOKUP($B8253,weights!$A$2:$R$6,14)*G8253))</f>
        <v>26.065503700770432</v>
      </c>
    </row>
    <row r="8254" spans="1:8" ht="12.75" x14ac:dyDescent="0.2">
      <c r="A8254">
        <f t="shared" si="0"/>
        <v>331</v>
      </c>
      <c r="B8254" t="str">
        <f t="shared" ref="B8254:C8254" si="8228">B8229</f>
        <v>restaurant</v>
      </c>
      <c r="C8254">
        <f t="shared" si="8228"/>
        <v>2</v>
      </c>
      <c r="D8254">
        <f ca="1">OFFSET(walk!$A$2:$Y$402,TRUNC((ROW()-ROW($D$2))/COLUMNS(walk!$A$2:$Y$402)),MOD(ROW()-ROW($D$2),COLUMNS(walk!$A$2:$Y$402)),1,1)</f>
        <v>9</v>
      </c>
      <c r="E8254">
        <f ca="1">OFFSET(bike!$A$2:$Y$402,TRUNC((ROW()-ROW($E$2))/COLUMNS(bike!$A$2:$Y$402)),MOD(ROW()-ROW($E$2),COLUMNS(bike!$A$2:$Y$402)),1,1)</f>
        <v>3</v>
      </c>
      <c r="F8254">
        <f ca="1">OFFSET(transit!$A$2:$Y$402,TRUNC((ROW()-ROW($F$2))/COLUMNS(transit!$A$2:$Y$402)),MOD(ROW()-ROW($F$2),COLUMNS(transit!$A$2:$Y$402)),1,1)</f>
        <v>7</v>
      </c>
      <c r="G8254">
        <f ca="1">OFFSET(drive!$A$2:$Y$402,TRUNC((ROW()-ROW($G$2))/COLUMNS(drive!$A$2:$Y$402)),MOD(ROW()-ROW($G$2),COLUMNS(drive!$A$2:$Y$402)),1,1)</f>
        <v>2</v>
      </c>
      <c r="H8254" s="5">
        <f ca="1">(VLOOKUP($B8254,weights!$A$2:$R$6,4))*VLOOKUP($B8254,weights!$A$2:$R$6,6)^C8254*(VLOOKUP($B8254,weights!$A$2:$R$6,15)*EXP(VLOOKUP($B8254,weights!$A$2:$R$6,11)*D8254)+VLOOKUP($B8254,weights!$A$2:$R$6,16)*EXP(VLOOKUP($B8254,weights!$A$2:$R$6,12)*E8254)+VLOOKUP($B8254,weights!$A$2:$R$6,17)*EXP(VLOOKUP($B8254,weights!$A$2:$R$6,13)*F8254)+VLOOKUP($B8254,weights!$A$2:$R$6,18)*EXP(VLOOKUP($B8254,weights!$A$2:$R$6,14)*G8254))</f>
        <v>22.819509462009481</v>
      </c>
    </row>
    <row r="8255" spans="1:8" ht="12.75" x14ac:dyDescent="0.2">
      <c r="A8255">
        <f t="shared" si="0"/>
        <v>331</v>
      </c>
      <c r="B8255" t="str">
        <f t="shared" ref="B8255:C8255" si="8229">B8230</f>
        <v>restaurant</v>
      </c>
      <c r="C8255">
        <f t="shared" si="8229"/>
        <v>3</v>
      </c>
      <c r="D8255">
        <f ca="1">OFFSET(walk!$A$2:$Y$402,TRUNC((ROW()-ROW($D$2))/COLUMNS(walk!$A$2:$Y$402)),MOD(ROW()-ROW($D$2),COLUMNS(walk!$A$2:$Y$402)),1,1)</f>
        <v>10</v>
      </c>
      <c r="E8255">
        <f ca="1">OFFSET(bike!$A$2:$Y$402,TRUNC((ROW()-ROW($E$2))/COLUMNS(bike!$A$2:$Y$402)),MOD(ROW()-ROW($E$2),COLUMNS(bike!$A$2:$Y$402)),1,1)</f>
        <v>3</v>
      </c>
      <c r="F8255">
        <f ca="1">OFFSET(transit!$A$2:$Y$402,TRUNC((ROW()-ROW($F$2))/COLUMNS(transit!$A$2:$Y$402)),MOD(ROW()-ROW($F$2),COLUMNS(transit!$A$2:$Y$402)),1,1)</f>
        <v>8</v>
      </c>
      <c r="G8255">
        <f ca="1">OFFSET(drive!$A$2:$Y$402,TRUNC((ROW()-ROW($G$2))/COLUMNS(drive!$A$2:$Y$402)),MOD(ROW()-ROW($G$2),COLUMNS(drive!$A$2:$Y$402)),1,1)</f>
        <v>2</v>
      </c>
      <c r="H8255" s="5">
        <f ca="1">(VLOOKUP($B8255,weights!$A$2:$R$6,4))*VLOOKUP($B8255,weights!$A$2:$R$6,6)^C8255*(VLOOKUP($B8255,weights!$A$2:$R$6,15)*EXP(VLOOKUP($B8255,weights!$A$2:$R$6,11)*D8255)+VLOOKUP($B8255,weights!$A$2:$R$6,16)*EXP(VLOOKUP($B8255,weights!$A$2:$R$6,12)*E8255)+VLOOKUP($B8255,weights!$A$2:$R$6,17)*EXP(VLOOKUP($B8255,weights!$A$2:$R$6,13)*F8255)+VLOOKUP($B8255,weights!$A$2:$R$6,18)*EXP(VLOOKUP($B8255,weights!$A$2:$R$6,14)*G8255))</f>
        <v>19.490991481582959</v>
      </c>
    </row>
    <row r="8256" spans="1:8" ht="12.75" x14ac:dyDescent="0.2">
      <c r="A8256">
        <f t="shared" si="0"/>
        <v>331</v>
      </c>
      <c r="B8256" t="str">
        <f t="shared" ref="B8256:C8256" si="8230">B8231</f>
        <v>restaurant</v>
      </c>
      <c r="C8256">
        <f t="shared" si="8230"/>
        <v>4</v>
      </c>
      <c r="D8256">
        <f ca="1">OFFSET(walk!$A$2:$Y$402,TRUNC((ROW()-ROW($D$2))/COLUMNS(walk!$A$2:$Y$402)),MOD(ROW()-ROW($D$2),COLUMNS(walk!$A$2:$Y$402)),1,1)</f>
        <v>10</v>
      </c>
      <c r="E8256">
        <f ca="1">OFFSET(bike!$A$2:$Y$402,TRUNC((ROW()-ROW($E$2))/COLUMNS(bike!$A$2:$Y$402)),MOD(ROW()-ROW($E$2),COLUMNS(bike!$A$2:$Y$402)),1,1)</f>
        <v>4</v>
      </c>
      <c r="F8256">
        <f ca="1">OFFSET(transit!$A$2:$Y$402,TRUNC((ROW()-ROW($F$2))/COLUMNS(transit!$A$2:$Y$402)),MOD(ROW()-ROW($F$2),COLUMNS(transit!$A$2:$Y$402)),1,1)</f>
        <v>8</v>
      </c>
      <c r="G8256">
        <f ca="1">OFFSET(drive!$A$2:$Y$402,TRUNC((ROW()-ROW($G$2))/COLUMNS(drive!$A$2:$Y$402)),MOD(ROW()-ROW($G$2),COLUMNS(drive!$A$2:$Y$402)),1,1)</f>
        <v>3</v>
      </c>
      <c r="H8256" s="5">
        <f ca="1">(VLOOKUP($B8256,weights!$A$2:$R$6,4))*VLOOKUP($B8256,weights!$A$2:$R$6,6)^C8256*(VLOOKUP($B8256,weights!$A$2:$R$6,15)*EXP(VLOOKUP($B8256,weights!$A$2:$R$6,11)*D8256)+VLOOKUP($B8256,weights!$A$2:$R$6,16)*EXP(VLOOKUP($B8256,weights!$A$2:$R$6,12)*E8256)+VLOOKUP($B8256,weights!$A$2:$R$6,17)*EXP(VLOOKUP($B8256,weights!$A$2:$R$6,13)*F8256)+VLOOKUP($B8256,weights!$A$2:$R$6,18)*EXP(VLOOKUP($B8256,weights!$A$2:$R$6,14)*G8256))</f>
        <v>15.245262634432533</v>
      </c>
    </row>
    <row r="8257" spans="1:8" ht="12.75" x14ac:dyDescent="0.2">
      <c r="A8257">
        <f t="shared" si="0"/>
        <v>331</v>
      </c>
      <c r="B8257" t="str">
        <f t="shared" ref="B8257:C8257" si="8231">B8232</f>
        <v>restaurant</v>
      </c>
      <c r="C8257">
        <f t="shared" si="8231"/>
        <v>5</v>
      </c>
      <c r="D8257">
        <f ca="1">OFFSET(walk!$A$2:$Y$402,TRUNC((ROW()-ROW($D$2))/COLUMNS(walk!$A$2:$Y$402)),MOD(ROW()-ROW($D$2),COLUMNS(walk!$A$2:$Y$402)),1,1)</f>
        <v>11</v>
      </c>
      <c r="E8257">
        <f ca="1">OFFSET(bike!$A$2:$Y$402,TRUNC((ROW()-ROW($E$2))/COLUMNS(bike!$A$2:$Y$402)),MOD(ROW()-ROW($E$2),COLUMNS(bike!$A$2:$Y$402)),1,1)</f>
        <v>4</v>
      </c>
      <c r="F8257">
        <f ca="1">OFFSET(transit!$A$2:$Y$402,TRUNC((ROW()-ROW($F$2))/COLUMNS(transit!$A$2:$Y$402)),MOD(ROW()-ROW($F$2),COLUMNS(transit!$A$2:$Y$402)),1,1)</f>
        <v>10</v>
      </c>
      <c r="G8257">
        <f ca="1">OFFSET(drive!$A$2:$Y$402,TRUNC((ROW()-ROW($G$2))/COLUMNS(drive!$A$2:$Y$402)),MOD(ROW()-ROW($G$2),COLUMNS(drive!$A$2:$Y$402)),1,1)</f>
        <v>3</v>
      </c>
      <c r="H8257" s="5">
        <f ca="1">(VLOOKUP($B8257,weights!$A$2:$R$6,4))*VLOOKUP($B8257,weights!$A$2:$R$6,6)^C8257*(VLOOKUP($B8257,weights!$A$2:$R$6,15)*EXP(VLOOKUP($B8257,weights!$A$2:$R$6,11)*D8257)+VLOOKUP($B8257,weights!$A$2:$R$6,16)*EXP(VLOOKUP($B8257,weights!$A$2:$R$6,12)*E8257)+VLOOKUP($B8257,weights!$A$2:$R$6,17)*EXP(VLOOKUP($B8257,weights!$A$2:$R$6,13)*F8257)+VLOOKUP($B8257,weights!$A$2:$R$6,18)*EXP(VLOOKUP($B8257,weights!$A$2:$R$6,14)*G8257))</f>
        <v>12.680949056097909</v>
      </c>
    </row>
    <row r="8258" spans="1:8" ht="12.75" x14ac:dyDescent="0.2">
      <c r="A8258">
        <f t="shared" si="0"/>
        <v>331</v>
      </c>
      <c r="B8258" t="str">
        <f t="shared" ref="B8258:C8258" si="8232">B8233</f>
        <v>restaurant</v>
      </c>
      <c r="C8258">
        <f t="shared" si="8232"/>
        <v>6</v>
      </c>
      <c r="D8258">
        <f ca="1">OFFSET(walk!$A$2:$Y$402,TRUNC((ROW()-ROW($D$2))/COLUMNS(walk!$A$2:$Y$402)),MOD(ROW()-ROW($D$2),COLUMNS(walk!$A$2:$Y$402)),1,1)</f>
        <v>11</v>
      </c>
      <c r="E8258">
        <f ca="1">OFFSET(bike!$A$2:$Y$402,TRUNC((ROW()-ROW($E$2))/COLUMNS(bike!$A$2:$Y$402)),MOD(ROW()-ROW($E$2),COLUMNS(bike!$A$2:$Y$402)),1,1)</f>
        <v>4</v>
      </c>
      <c r="F8258">
        <f ca="1">OFFSET(transit!$A$2:$Y$402,TRUNC((ROW()-ROW($F$2))/COLUMNS(transit!$A$2:$Y$402)),MOD(ROW()-ROW($F$2),COLUMNS(transit!$A$2:$Y$402)),1,1)</f>
        <v>10</v>
      </c>
      <c r="G8258">
        <f ca="1">OFFSET(drive!$A$2:$Y$402,TRUNC((ROW()-ROW($G$2))/COLUMNS(drive!$A$2:$Y$402)),MOD(ROW()-ROW($G$2),COLUMNS(drive!$A$2:$Y$402)),1,1)</f>
        <v>3</v>
      </c>
      <c r="H8258" s="5">
        <f ca="1">(VLOOKUP($B8258,weights!$A$2:$R$6,4))*VLOOKUP($B8258,weights!$A$2:$R$6,6)^C8258*(VLOOKUP($B8258,weights!$A$2:$R$6,15)*EXP(VLOOKUP($B8258,weights!$A$2:$R$6,11)*D8258)+VLOOKUP($B8258,weights!$A$2:$R$6,16)*EXP(VLOOKUP($B8258,weights!$A$2:$R$6,12)*E8258)+VLOOKUP($B8258,weights!$A$2:$R$6,17)*EXP(VLOOKUP($B8258,weights!$A$2:$R$6,13)*F8258)+VLOOKUP($B8258,weights!$A$2:$R$6,18)*EXP(VLOOKUP($B8258,weights!$A$2:$R$6,14)*G8258))</f>
        <v>11.36588767250257</v>
      </c>
    </row>
    <row r="8259" spans="1:8" ht="12.75" x14ac:dyDescent="0.2">
      <c r="A8259">
        <f t="shared" si="0"/>
        <v>331</v>
      </c>
      <c r="B8259" t="str">
        <f t="shared" ref="B8259:C8259" si="8233">B8234</f>
        <v>restaurant</v>
      </c>
      <c r="C8259">
        <f t="shared" si="8233"/>
        <v>7</v>
      </c>
      <c r="D8259">
        <f ca="1">OFFSET(walk!$A$2:$Y$402,TRUNC((ROW()-ROW($D$2))/COLUMNS(walk!$A$2:$Y$402)),MOD(ROW()-ROW($D$2),COLUMNS(walk!$A$2:$Y$402)),1,1)</f>
        <v>11</v>
      </c>
      <c r="E8259">
        <f ca="1">OFFSET(bike!$A$2:$Y$402,TRUNC((ROW()-ROW($E$2))/COLUMNS(bike!$A$2:$Y$402)),MOD(ROW()-ROW($E$2),COLUMNS(bike!$A$2:$Y$402)),1,1)</f>
        <v>4</v>
      </c>
      <c r="F8259">
        <f ca="1">OFFSET(transit!$A$2:$Y$402,TRUNC((ROW()-ROW($F$2))/COLUMNS(transit!$A$2:$Y$402)),MOD(ROW()-ROW($F$2),COLUMNS(transit!$A$2:$Y$402)),1,1)</f>
        <v>10</v>
      </c>
      <c r="G8259">
        <f ca="1">OFFSET(drive!$A$2:$Y$402,TRUNC((ROW()-ROW($G$2))/COLUMNS(drive!$A$2:$Y$402)),MOD(ROW()-ROW($G$2),COLUMNS(drive!$A$2:$Y$402)),1,1)</f>
        <v>3</v>
      </c>
      <c r="H8259" s="5">
        <f ca="1">(VLOOKUP($B8259,weights!$A$2:$R$6,4))*VLOOKUP($B8259,weights!$A$2:$R$6,6)^C8259*(VLOOKUP($B8259,weights!$A$2:$R$6,15)*EXP(VLOOKUP($B8259,weights!$A$2:$R$6,11)*D8259)+VLOOKUP($B8259,weights!$A$2:$R$6,16)*EXP(VLOOKUP($B8259,weights!$A$2:$R$6,12)*E8259)+VLOOKUP($B8259,weights!$A$2:$R$6,17)*EXP(VLOOKUP($B8259,weights!$A$2:$R$6,13)*F8259)+VLOOKUP($B8259,weights!$A$2:$R$6,18)*EXP(VLOOKUP($B8259,weights!$A$2:$R$6,14)*G8259))</f>
        <v>10.187203024983786</v>
      </c>
    </row>
    <row r="8260" spans="1:8" ht="12.75" x14ac:dyDescent="0.2">
      <c r="A8260">
        <f t="shared" si="0"/>
        <v>331</v>
      </c>
      <c r="B8260" t="str">
        <f t="shared" ref="B8260:C8260" si="8234">B8235</f>
        <v>restaurant</v>
      </c>
      <c r="C8260">
        <f t="shared" si="8234"/>
        <v>8</v>
      </c>
      <c r="D8260">
        <f ca="1">OFFSET(walk!$A$2:$Y$402,TRUNC((ROW()-ROW($D$2))/COLUMNS(walk!$A$2:$Y$402)),MOD(ROW()-ROW($D$2),COLUMNS(walk!$A$2:$Y$402)),1,1)</f>
        <v>13</v>
      </c>
      <c r="E8260">
        <f ca="1">OFFSET(bike!$A$2:$Y$402,TRUNC((ROW()-ROW($E$2))/COLUMNS(bike!$A$2:$Y$402)),MOD(ROW()-ROW($E$2),COLUMNS(bike!$A$2:$Y$402)),1,1)</f>
        <v>4</v>
      </c>
      <c r="F8260">
        <f ca="1">OFFSET(transit!$A$2:$Y$402,TRUNC((ROW()-ROW($F$2))/COLUMNS(transit!$A$2:$Y$402)),MOD(ROW()-ROW($F$2),COLUMNS(transit!$A$2:$Y$402)),1,1)</f>
        <v>10</v>
      </c>
      <c r="G8260">
        <f ca="1">OFFSET(drive!$A$2:$Y$402,TRUNC((ROW()-ROW($G$2))/COLUMNS(drive!$A$2:$Y$402)),MOD(ROW()-ROW($G$2),COLUMNS(drive!$A$2:$Y$402)),1,1)</f>
        <v>4</v>
      </c>
      <c r="H8260" s="5">
        <f ca="1">(VLOOKUP($B8260,weights!$A$2:$R$6,4))*VLOOKUP($B8260,weights!$A$2:$R$6,6)^C8260*(VLOOKUP($B8260,weights!$A$2:$R$6,15)*EXP(VLOOKUP($B8260,weights!$A$2:$R$6,11)*D8260)+VLOOKUP($B8260,weights!$A$2:$R$6,16)*EXP(VLOOKUP($B8260,weights!$A$2:$R$6,12)*E8260)+VLOOKUP($B8260,weights!$A$2:$R$6,17)*EXP(VLOOKUP($B8260,weights!$A$2:$R$6,13)*F8260)+VLOOKUP($B8260,weights!$A$2:$R$6,18)*EXP(VLOOKUP($B8260,weights!$A$2:$R$6,14)*G8260))</f>
        <v>8.2361586286723742</v>
      </c>
    </row>
    <row r="8261" spans="1:8" ht="12.75" x14ac:dyDescent="0.2">
      <c r="A8261">
        <f t="shared" si="0"/>
        <v>331</v>
      </c>
      <c r="B8261" t="str">
        <f t="shared" ref="B8261:C8261" si="8235">B8236</f>
        <v>restaurant</v>
      </c>
      <c r="C8261">
        <f t="shared" si="8235"/>
        <v>9</v>
      </c>
      <c r="D8261">
        <f ca="1">OFFSET(walk!$A$2:$Y$402,TRUNC((ROW()-ROW($D$2))/COLUMNS(walk!$A$2:$Y$402)),MOD(ROW()-ROW($D$2),COLUMNS(walk!$A$2:$Y$402)),1,1)</f>
        <v>13</v>
      </c>
      <c r="E8261">
        <f ca="1">OFFSET(bike!$A$2:$Y$402,TRUNC((ROW()-ROW($E$2))/COLUMNS(bike!$A$2:$Y$402)),MOD(ROW()-ROW($E$2),COLUMNS(bike!$A$2:$Y$402)),1,1)</f>
        <v>4</v>
      </c>
      <c r="F8261">
        <f ca="1">OFFSET(transit!$A$2:$Y$402,TRUNC((ROW()-ROW($F$2))/COLUMNS(transit!$A$2:$Y$402)),MOD(ROW()-ROW($F$2),COLUMNS(transit!$A$2:$Y$402)),1,1)</f>
        <v>11</v>
      </c>
      <c r="G8261">
        <f ca="1">OFFSET(drive!$A$2:$Y$402,TRUNC((ROW()-ROW($G$2))/COLUMNS(drive!$A$2:$Y$402)),MOD(ROW()-ROW($G$2),COLUMNS(drive!$A$2:$Y$402)),1,1)</f>
        <v>4</v>
      </c>
      <c r="H8261" s="5">
        <f ca="1">(VLOOKUP($B8261,weights!$A$2:$R$6,4))*VLOOKUP($B8261,weights!$A$2:$R$6,6)^C8261*(VLOOKUP($B8261,weights!$A$2:$R$6,15)*EXP(VLOOKUP($B8261,weights!$A$2:$R$6,11)*D8261)+VLOOKUP($B8261,weights!$A$2:$R$6,16)*EXP(VLOOKUP($B8261,weights!$A$2:$R$6,12)*E8261)+VLOOKUP($B8261,weights!$A$2:$R$6,17)*EXP(VLOOKUP($B8261,weights!$A$2:$R$6,13)*F8261)+VLOOKUP($B8261,weights!$A$2:$R$6,18)*EXP(VLOOKUP($B8261,weights!$A$2:$R$6,14)*G8261))</f>
        <v>7.1941816265746228</v>
      </c>
    </row>
    <row r="8262" spans="1:8" ht="12.75" x14ac:dyDescent="0.2">
      <c r="A8262">
        <f t="shared" si="0"/>
        <v>331</v>
      </c>
      <c r="B8262" t="str">
        <f t="shared" ref="B8262:C8262" si="8236">B8237</f>
        <v>supermarket</v>
      </c>
      <c r="C8262">
        <f t="shared" si="8236"/>
        <v>0</v>
      </c>
      <c r="D8262">
        <f ca="1">OFFSET(walk!$A$2:$Y$402,TRUNC((ROW()-ROW($D$2))/COLUMNS(walk!$A$2:$Y$402)),MOD(ROW()-ROW($D$2),COLUMNS(walk!$A$2:$Y$402)),1,1)</f>
        <v>31</v>
      </c>
      <c r="E8262">
        <f ca="1">OFFSET(bike!$A$2:$Y$402,TRUNC((ROW()-ROW($E$2))/COLUMNS(bike!$A$2:$Y$402)),MOD(ROW()-ROW($E$2),COLUMNS(bike!$A$2:$Y$402)),1,1)</f>
        <v>13</v>
      </c>
      <c r="F8262">
        <f ca="1">OFFSET(transit!$A$2:$Y$402,TRUNC((ROW()-ROW($F$2))/COLUMNS(transit!$A$2:$Y$402)),MOD(ROW()-ROW($F$2),COLUMNS(transit!$A$2:$Y$402)),1,1)</f>
        <v>23</v>
      </c>
      <c r="G8262">
        <f ca="1">OFFSET(drive!$A$2:$Y$402,TRUNC((ROW()-ROW($G$2))/COLUMNS(drive!$A$2:$Y$402)),MOD(ROW()-ROW($G$2),COLUMNS(drive!$A$2:$Y$402)),1,1)</f>
        <v>7</v>
      </c>
      <c r="H8262" s="5">
        <f ca="1">(VLOOKUP($B8262,weights!$A$2:$R$6,4))*VLOOKUP($B8262,weights!$A$2:$R$6,6)^C8262*(VLOOKUP($B8262,weights!$A$2:$R$6,15)*EXP(VLOOKUP($B8262,weights!$A$2:$R$6,11)*D8262)+VLOOKUP($B8262,weights!$A$2:$R$6,16)*EXP(VLOOKUP($B8262,weights!$A$2:$R$6,12)*E8262)+VLOOKUP($B8262,weights!$A$2:$R$6,17)*EXP(VLOOKUP($B8262,weights!$A$2:$R$6,13)*F8262)+VLOOKUP($B8262,weights!$A$2:$R$6,18)*EXP(VLOOKUP($B8262,weights!$A$2:$R$6,14)*G8262))</f>
        <v>4.2830633216156864</v>
      </c>
    </row>
    <row r="8263" spans="1:8" ht="12.75" x14ac:dyDescent="0.2">
      <c r="A8263">
        <f t="shared" si="0"/>
        <v>331</v>
      </c>
      <c r="B8263" t="str">
        <f t="shared" ref="B8263:C8263" si="8237">B8238</f>
        <v>supermarket</v>
      </c>
      <c r="C8263">
        <f t="shared" si="8237"/>
        <v>1</v>
      </c>
      <c r="D8263">
        <f ca="1">OFFSET(walk!$A$2:$Y$402,TRUNC((ROW()-ROW($D$2))/COLUMNS(walk!$A$2:$Y$402)),MOD(ROW()-ROW($D$2),COLUMNS(walk!$A$2:$Y$402)),1,1)</f>
        <v>43</v>
      </c>
      <c r="E8263">
        <f ca="1">OFFSET(bike!$A$2:$Y$402,TRUNC((ROW()-ROW($E$2))/COLUMNS(bike!$A$2:$Y$402)),MOD(ROW()-ROW($E$2),COLUMNS(bike!$A$2:$Y$402)),1,1)</f>
        <v>14</v>
      </c>
      <c r="F8263">
        <f ca="1">OFFSET(transit!$A$2:$Y$402,TRUNC((ROW()-ROW($F$2))/COLUMNS(transit!$A$2:$Y$402)),MOD(ROW()-ROW($F$2),COLUMNS(transit!$A$2:$Y$402)),1,1)</f>
        <v>23</v>
      </c>
      <c r="G8263">
        <f ca="1">OFFSET(drive!$A$2:$Y$402,TRUNC((ROW()-ROW($G$2))/COLUMNS(drive!$A$2:$Y$402)),MOD(ROW()-ROW($G$2),COLUMNS(drive!$A$2:$Y$402)),1,1)</f>
        <v>8</v>
      </c>
      <c r="H8263" s="5">
        <f ca="1">(VLOOKUP($B8263,weights!$A$2:$R$6,4))*VLOOKUP($B8263,weights!$A$2:$R$6,6)^C8263*(VLOOKUP($B8263,weights!$A$2:$R$6,15)*EXP(VLOOKUP($B8263,weights!$A$2:$R$6,11)*D8263)+VLOOKUP($B8263,weights!$A$2:$R$6,16)*EXP(VLOOKUP($B8263,weights!$A$2:$R$6,12)*E8263)+VLOOKUP($B8263,weights!$A$2:$R$6,17)*EXP(VLOOKUP($B8263,weights!$A$2:$R$6,13)*F8263)+VLOOKUP($B8263,weights!$A$2:$R$6,18)*EXP(VLOOKUP($B8263,weights!$A$2:$R$6,14)*G8263))</f>
        <v>2.0724415672503782</v>
      </c>
    </row>
    <row r="8264" spans="1:8" ht="12.75" x14ac:dyDescent="0.2">
      <c r="A8264">
        <f t="shared" si="0"/>
        <v>331</v>
      </c>
      <c r="B8264" t="str">
        <f t="shared" ref="B8264:C8264" si="8238">B8239</f>
        <v>supermarket</v>
      </c>
      <c r="C8264">
        <f t="shared" si="8238"/>
        <v>2</v>
      </c>
      <c r="D8264">
        <f ca="1">OFFSET(walk!$A$2:$Y$402,TRUNC((ROW()-ROW($D$2))/COLUMNS(walk!$A$2:$Y$402)),MOD(ROW()-ROW($D$2),COLUMNS(walk!$A$2:$Y$402)),1,1)</f>
        <v>48</v>
      </c>
      <c r="E8264">
        <f ca="1">OFFSET(bike!$A$2:$Y$402,TRUNC((ROW()-ROW($E$2))/COLUMNS(bike!$A$2:$Y$402)),MOD(ROW()-ROW($E$2),COLUMNS(bike!$A$2:$Y$402)),1,1)</f>
        <v>15</v>
      </c>
      <c r="F8264">
        <f ca="1">OFFSET(transit!$A$2:$Y$402,TRUNC((ROW()-ROW($F$2))/COLUMNS(transit!$A$2:$Y$402)),MOD(ROW()-ROW($F$2),COLUMNS(transit!$A$2:$Y$402)),1,1)</f>
        <v>24</v>
      </c>
      <c r="G8264">
        <f ca="1">OFFSET(drive!$A$2:$Y$402,TRUNC((ROW()-ROW($G$2))/COLUMNS(drive!$A$2:$Y$402)),MOD(ROW()-ROW($G$2),COLUMNS(drive!$A$2:$Y$402)),1,1)</f>
        <v>11</v>
      </c>
      <c r="H8264" s="5">
        <f ca="1">(VLOOKUP($B8264,weights!$A$2:$R$6,4))*VLOOKUP($B8264,weights!$A$2:$R$6,6)^C8264*(VLOOKUP($B8264,weights!$A$2:$R$6,15)*EXP(VLOOKUP($B8264,weights!$A$2:$R$6,11)*D8264)+VLOOKUP($B8264,weights!$A$2:$R$6,16)*EXP(VLOOKUP($B8264,weights!$A$2:$R$6,12)*E8264)+VLOOKUP($B8264,weights!$A$2:$R$6,17)*EXP(VLOOKUP($B8264,weights!$A$2:$R$6,13)*F8264)+VLOOKUP($B8264,weights!$A$2:$R$6,18)*EXP(VLOOKUP($B8264,weights!$A$2:$R$6,14)*G8264))</f>
        <v>0.68628174689084342</v>
      </c>
    </row>
    <row r="8265" spans="1:8" ht="12.75" x14ac:dyDescent="0.2">
      <c r="A8265">
        <f t="shared" si="0"/>
        <v>331</v>
      </c>
      <c r="B8265" t="str">
        <f t="shared" ref="B8265:C8265" si="8239">B8240</f>
        <v>supermarket</v>
      </c>
      <c r="C8265">
        <f t="shared" si="8239"/>
        <v>3</v>
      </c>
      <c r="D8265">
        <f ca="1">OFFSET(walk!$A$2:$Y$402,TRUNC((ROW()-ROW($D$2))/COLUMNS(walk!$A$2:$Y$402)),MOD(ROW()-ROW($D$2),COLUMNS(walk!$A$2:$Y$402)),1,1)</f>
        <v>55</v>
      </c>
      <c r="E8265">
        <f ca="1">OFFSET(bike!$A$2:$Y$402,TRUNC((ROW()-ROW($E$2))/COLUMNS(bike!$A$2:$Y$402)),MOD(ROW()-ROW($E$2),COLUMNS(bike!$A$2:$Y$402)),1,1)</f>
        <v>18</v>
      </c>
      <c r="F8265">
        <f ca="1">OFFSET(transit!$A$2:$Y$402,TRUNC((ROW()-ROW($F$2))/COLUMNS(transit!$A$2:$Y$402)),MOD(ROW()-ROW($F$2),COLUMNS(transit!$A$2:$Y$402)),1,1)</f>
        <v>31</v>
      </c>
      <c r="G8265">
        <f ca="1">OFFSET(drive!$A$2:$Y$402,TRUNC((ROW()-ROW($G$2))/COLUMNS(drive!$A$2:$Y$402)),MOD(ROW()-ROW($G$2),COLUMNS(drive!$A$2:$Y$402)),1,1)</f>
        <v>13</v>
      </c>
      <c r="H8265" s="5">
        <f ca="1">(VLOOKUP($B8265,weights!$A$2:$R$6,4))*VLOOKUP($B8265,weights!$A$2:$R$6,6)^C8265*(VLOOKUP($B8265,weights!$A$2:$R$6,15)*EXP(VLOOKUP($B8265,weights!$A$2:$R$6,11)*D8265)+VLOOKUP($B8265,weights!$A$2:$R$6,16)*EXP(VLOOKUP($B8265,weights!$A$2:$R$6,12)*E8265)+VLOOKUP($B8265,weights!$A$2:$R$6,17)*EXP(VLOOKUP($B8265,weights!$A$2:$R$6,13)*F8265)+VLOOKUP($B8265,weights!$A$2:$R$6,18)*EXP(VLOOKUP($B8265,weights!$A$2:$R$6,14)*G8265))</f>
        <v>0.24634855818364343</v>
      </c>
    </row>
    <row r="8266" spans="1:8" ht="12.75" x14ac:dyDescent="0.2">
      <c r="A8266">
        <f t="shared" si="0"/>
        <v>331</v>
      </c>
      <c r="B8266" t="str">
        <f t="shared" ref="B8266:C8266" si="8240">B8241</f>
        <v>supermarket</v>
      </c>
      <c r="C8266">
        <f t="shared" si="8240"/>
        <v>4</v>
      </c>
      <c r="D8266">
        <f ca="1">OFFSET(walk!$A$2:$Y$402,TRUNC((ROW()-ROW($D$2))/COLUMNS(walk!$A$2:$Y$402)),MOD(ROW()-ROW($D$2),COLUMNS(walk!$A$2:$Y$402)),1,1)</f>
        <v>72</v>
      </c>
      <c r="E8266">
        <f ca="1">OFFSET(bike!$A$2:$Y$402,TRUNC((ROW()-ROW($E$2))/COLUMNS(bike!$A$2:$Y$402)),MOD(ROW()-ROW($E$2),COLUMNS(bike!$A$2:$Y$402)),1,1)</f>
        <v>23</v>
      </c>
      <c r="F8266">
        <f ca="1">OFFSET(transit!$A$2:$Y$402,TRUNC((ROW()-ROW($F$2))/COLUMNS(transit!$A$2:$Y$402)),MOD(ROW()-ROW($F$2),COLUMNS(transit!$A$2:$Y$402)),1,1)</f>
        <v>40</v>
      </c>
      <c r="G8266">
        <f ca="1">OFFSET(drive!$A$2:$Y$402,TRUNC((ROW()-ROW($G$2))/COLUMNS(drive!$A$2:$Y$402)),MOD(ROW()-ROW($G$2),COLUMNS(drive!$A$2:$Y$402)),1,1)</f>
        <v>13</v>
      </c>
      <c r="H8266" s="5">
        <f ca="1">(VLOOKUP($B8266,weights!$A$2:$R$6,4))*VLOOKUP($B8266,weights!$A$2:$R$6,6)^C8266*(VLOOKUP($B8266,weights!$A$2:$R$6,15)*EXP(VLOOKUP($B8266,weights!$A$2:$R$6,11)*D8266)+VLOOKUP($B8266,weights!$A$2:$R$6,16)*EXP(VLOOKUP($B8266,weights!$A$2:$R$6,12)*E8266)+VLOOKUP($B8266,weights!$A$2:$R$6,17)*EXP(VLOOKUP($B8266,weights!$A$2:$R$6,13)*F8266)+VLOOKUP($B8266,weights!$A$2:$R$6,18)*EXP(VLOOKUP($B8266,weights!$A$2:$R$6,14)*G8266))</f>
        <v>0.13631402743418072</v>
      </c>
    </row>
    <row r="8267" spans="1:8" ht="12.75" x14ac:dyDescent="0.2">
      <c r="A8267">
        <f t="shared" si="0"/>
        <v>331</v>
      </c>
      <c r="B8267" t="str">
        <f t="shared" ref="B8267:C8267" si="8241">B8242</f>
        <v>store</v>
      </c>
      <c r="C8267">
        <f t="shared" si="8241"/>
        <v>0</v>
      </c>
      <c r="D8267">
        <f ca="1">OFFSET(walk!$A$2:$Y$402,TRUNC((ROW()-ROW($D$2))/COLUMNS(walk!$A$2:$Y$402)),MOD(ROW()-ROW($D$2),COLUMNS(walk!$A$2:$Y$402)),1,1)</f>
        <v>2</v>
      </c>
      <c r="E8267">
        <f ca="1">OFFSET(bike!$A$2:$Y$402,TRUNC((ROW()-ROW($E$2))/COLUMNS(bike!$A$2:$Y$402)),MOD(ROW()-ROW($E$2),COLUMNS(bike!$A$2:$Y$402)),1,1)</f>
        <v>0</v>
      </c>
      <c r="F8267">
        <f ca="1">OFFSET(transit!$A$2:$Y$402,TRUNC((ROW()-ROW($F$2))/COLUMNS(transit!$A$2:$Y$402)),MOD(ROW()-ROW($F$2),COLUMNS(transit!$A$2:$Y$402)),1,1)</f>
        <v>2</v>
      </c>
      <c r="G8267">
        <f ca="1">OFFSET(drive!$A$2:$Y$402,TRUNC((ROW()-ROW($G$2))/COLUMNS(drive!$A$2:$Y$402)),MOD(ROW()-ROW($G$2),COLUMNS(drive!$A$2:$Y$402)),1,1)</f>
        <v>0</v>
      </c>
      <c r="H8267" s="5">
        <f ca="1">(VLOOKUP($B8267,weights!$A$2:$R$6,4))*VLOOKUP($B8267,weights!$A$2:$R$6,6)^C8267*(VLOOKUP($B8267,weights!$A$2:$R$6,15)*EXP(VLOOKUP($B8267,weights!$A$2:$R$6,11)*D8267)+VLOOKUP($B8267,weights!$A$2:$R$6,16)*EXP(VLOOKUP($B8267,weights!$A$2:$R$6,12)*E8267)+VLOOKUP($B8267,weights!$A$2:$R$6,17)*EXP(VLOOKUP($B8267,weights!$A$2:$R$6,13)*F8267)+VLOOKUP($B8267,weights!$A$2:$R$6,18)*EXP(VLOOKUP($B8267,weights!$A$2:$R$6,14)*G8267))</f>
        <v>35.201764025288824</v>
      </c>
    </row>
    <row r="8268" spans="1:8" ht="12.75" x14ac:dyDescent="0.2">
      <c r="A8268">
        <f t="shared" si="0"/>
        <v>331</v>
      </c>
      <c r="B8268" t="str">
        <f t="shared" ref="B8268:C8268" si="8242">B8243</f>
        <v>store</v>
      </c>
      <c r="C8268">
        <f t="shared" si="8242"/>
        <v>1</v>
      </c>
      <c r="D8268">
        <f ca="1">OFFSET(walk!$A$2:$Y$402,TRUNC((ROW()-ROW($D$2))/COLUMNS(walk!$A$2:$Y$402)),MOD(ROW()-ROW($D$2),COLUMNS(walk!$A$2:$Y$402)),1,1)</f>
        <v>4</v>
      </c>
      <c r="E8268">
        <f ca="1">OFFSET(bike!$A$2:$Y$402,TRUNC((ROW()-ROW($E$2))/COLUMNS(bike!$A$2:$Y$402)),MOD(ROW()-ROW($E$2),COLUMNS(bike!$A$2:$Y$402)),1,1)</f>
        <v>2</v>
      </c>
      <c r="F8268">
        <f ca="1">OFFSET(transit!$A$2:$Y$402,TRUNC((ROW()-ROW($F$2))/COLUMNS(transit!$A$2:$Y$402)),MOD(ROW()-ROW($F$2),COLUMNS(transit!$A$2:$Y$402)),1,1)</f>
        <v>4</v>
      </c>
      <c r="G8268">
        <f ca="1">OFFSET(drive!$A$2:$Y$402,TRUNC((ROW()-ROW($G$2))/COLUMNS(drive!$A$2:$Y$402)),MOD(ROW()-ROW($G$2),COLUMNS(drive!$A$2:$Y$402)),1,1)</f>
        <v>2</v>
      </c>
      <c r="H8268" s="5">
        <f ca="1">(VLOOKUP($B8268,weights!$A$2:$R$6,4))*VLOOKUP($B8268,weights!$A$2:$R$6,6)^C8268*(VLOOKUP($B8268,weights!$A$2:$R$6,15)*EXP(VLOOKUP($B8268,weights!$A$2:$R$6,11)*D8268)+VLOOKUP($B8268,weights!$A$2:$R$6,16)*EXP(VLOOKUP($B8268,weights!$A$2:$R$6,12)*E8268)+VLOOKUP($B8268,weights!$A$2:$R$6,17)*EXP(VLOOKUP($B8268,weights!$A$2:$R$6,13)*F8268)+VLOOKUP($B8268,weights!$A$2:$R$6,18)*EXP(VLOOKUP($B8268,weights!$A$2:$R$6,14)*G8268))</f>
        <v>11.79418596865588</v>
      </c>
    </row>
    <row r="8269" spans="1:8" ht="12.75" x14ac:dyDescent="0.2">
      <c r="A8269">
        <f t="shared" si="0"/>
        <v>331</v>
      </c>
      <c r="B8269" t="str">
        <f t="shared" ref="B8269:C8269" si="8243">B8244</f>
        <v>store</v>
      </c>
      <c r="C8269">
        <f t="shared" si="8243"/>
        <v>2</v>
      </c>
      <c r="D8269">
        <f ca="1">OFFSET(walk!$A$2:$Y$402,TRUNC((ROW()-ROW($D$2))/COLUMNS(walk!$A$2:$Y$402)),MOD(ROW()-ROW($D$2),COLUMNS(walk!$A$2:$Y$402)),1,1)</f>
        <v>9</v>
      </c>
      <c r="E8269">
        <f ca="1">OFFSET(bike!$A$2:$Y$402,TRUNC((ROW()-ROW($E$2))/COLUMNS(bike!$A$2:$Y$402)),MOD(ROW()-ROW($E$2),COLUMNS(bike!$A$2:$Y$402)),1,1)</f>
        <v>3</v>
      </c>
      <c r="F8269">
        <f ca="1">OFFSET(transit!$A$2:$Y$402,TRUNC((ROW()-ROW($F$2))/COLUMNS(transit!$A$2:$Y$402)),MOD(ROW()-ROW($F$2),COLUMNS(transit!$A$2:$Y$402)),1,1)</f>
        <v>8</v>
      </c>
      <c r="G8269">
        <f ca="1">OFFSET(drive!$A$2:$Y$402,TRUNC((ROW()-ROW($G$2))/COLUMNS(drive!$A$2:$Y$402)),MOD(ROW()-ROW($G$2),COLUMNS(drive!$A$2:$Y$402)),1,1)</f>
        <v>2</v>
      </c>
      <c r="H8269" s="5">
        <f ca="1">(VLOOKUP($B8269,weights!$A$2:$R$6,4))*VLOOKUP($B8269,weights!$A$2:$R$6,6)^C8269*(VLOOKUP($B8269,weights!$A$2:$R$6,15)*EXP(VLOOKUP($B8269,weights!$A$2:$R$6,11)*D8269)+VLOOKUP($B8269,weights!$A$2:$R$6,16)*EXP(VLOOKUP($B8269,weights!$A$2:$R$6,12)*E8269)+VLOOKUP($B8269,weights!$A$2:$R$6,17)*EXP(VLOOKUP($B8269,weights!$A$2:$R$6,13)*F8269)+VLOOKUP($B8269,weights!$A$2:$R$6,18)*EXP(VLOOKUP($B8269,weights!$A$2:$R$6,14)*G8269))</f>
        <v>4.9909178540471926</v>
      </c>
    </row>
    <row r="8270" spans="1:8" ht="12.75" x14ac:dyDescent="0.2">
      <c r="A8270">
        <f t="shared" si="0"/>
        <v>331</v>
      </c>
      <c r="B8270" t="str">
        <f t="shared" ref="B8270:C8270" si="8244">B8245</f>
        <v>store</v>
      </c>
      <c r="C8270">
        <f t="shared" si="8244"/>
        <v>3</v>
      </c>
      <c r="D8270">
        <f ca="1">OFFSET(walk!$A$2:$Y$402,TRUNC((ROW()-ROW($D$2))/COLUMNS(walk!$A$2:$Y$402)),MOD(ROW()-ROW($D$2),COLUMNS(walk!$A$2:$Y$402)),1,1)</f>
        <v>9</v>
      </c>
      <c r="E8270">
        <f ca="1">OFFSET(bike!$A$2:$Y$402,TRUNC((ROW()-ROW($E$2))/COLUMNS(bike!$A$2:$Y$402)),MOD(ROW()-ROW($E$2),COLUMNS(bike!$A$2:$Y$402)),1,1)</f>
        <v>3</v>
      </c>
      <c r="F8270">
        <f ca="1">OFFSET(transit!$A$2:$Y$402,TRUNC((ROW()-ROW($F$2))/COLUMNS(transit!$A$2:$Y$402)),MOD(ROW()-ROW($F$2),COLUMNS(transit!$A$2:$Y$402)),1,1)</f>
        <v>9</v>
      </c>
      <c r="G8270">
        <f ca="1">OFFSET(drive!$A$2:$Y$402,TRUNC((ROW()-ROW($G$2))/COLUMNS(drive!$A$2:$Y$402)),MOD(ROW()-ROW($G$2),COLUMNS(drive!$A$2:$Y$402)),1,1)</f>
        <v>2</v>
      </c>
      <c r="H8270" s="5">
        <f ca="1">(VLOOKUP($B8270,weights!$A$2:$R$6,4))*VLOOKUP($B8270,weights!$A$2:$R$6,6)^C8270*(VLOOKUP($B8270,weights!$A$2:$R$6,15)*EXP(VLOOKUP($B8270,weights!$A$2:$R$6,11)*D8270)+VLOOKUP($B8270,weights!$A$2:$R$6,16)*EXP(VLOOKUP($B8270,weights!$A$2:$R$6,12)*E8270)+VLOOKUP($B8270,weights!$A$2:$R$6,17)*EXP(VLOOKUP($B8270,weights!$A$2:$R$6,13)*F8270)+VLOOKUP($B8270,weights!$A$2:$R$6,18)*EXP(VLOOKUP($B8270,weights!$A$2:$R$6,14)*G8270))</f>
        <v>3.3003321509507231</v>
      </c>
    </row>
    <row r="8271" spans="1:8" ht="12.75" x14ac:dyDescent="0.2">
      <c r="A8271">
        <f t="shared" si="0"/>
        <v>331</v>
      </c>
      <c r="B8271" t="str">
        <f t="shared" ref="B8271:C8271" si="8245">B8246</f>
        <v>store</v>
      </c>
      <c r="C8271">
        <f t="shared" si="8245"/>
        <v>4</v>
      </c>
      <c r="D8271">
        <f ca="1">OFFSET(walk!$A$2:$Y$402,TRUNC((ROW()-ROW($D$2))/COLUMNS(walk!$A$2:$Y$402)),MOD(ROW()-ROW($D$2),COLUMNS(walk!$A$2:$Y$402)),1,1)</f>
        <v>12</v>
      </c>
      <c r="E8271">
        <f ca="1">OFFSET(bike!$A$2:$Y$402,TRUNC((ROW()-ROW($E$2))/COLUMNS(bike!$A$2:$Y$402)),MOD(ROW()-ROW($E$2),COLUMNS(bike!$A$2:$Y$402)),1,1)</f>
        <v>3</v>
      </c>
      <c r="F8271">
        <f ca="1">OFFSET(transit!$A$2:$Y$402,TRUNC((ROW()-ROW($F$2))/COLUMNS(transit!$A$2:$Y$402)),MOD(ROW()-ROW($F$2),COLUMNS(transit!$A$2:$Y$402)),1,1)</f>
        <v>9</v>
      </c>
      <c r="G8271">
        <f ca="1">OFFSET(drive!$A$2:$Y$402,TRUNC((ROW()-ROW($G$2))/COLUMNS(drive!$A$2:$Y$402)),MOD(ROW()-ROW($G$2),COLUMNS(drive!$A$2:$Y$402)),1,1)</f>
        <v>2</v>
      </c>
      <c r="H8271" s="5">
        <f ca="1">(VLOOKUP($B8271,weights!$A$2:$R$6,4))*VLOOKUP($B8271,weights!$A$2:$R$6,6)^C8271*(VLOOKUP($B8271,weights!$A$2:$R$6,15)*EXP(VLOOKUP($B8271,weights!$A$2:$R$6,11)*D8271)+VLOOKUP($B8271,weights!$A$2:$R$6,16)*EXP(VLOOKUP($B8271,weights!$A$2:$R$6,12)*E8271)+VLOOKUP($B8271,weights!$A$2:$R$6,17)*EXP(VLOOKUP($B8271,weights!$A$2:$R$6,13)*F8271)+VLOOKUP($B8271,weights!$A$2:$R$6,18)*EXP(VLOOKUP($B8271,weights!$A$2:$R$6,14)*G8271))</f>
        <v>2.1623738989523398</v>
      </c>
    </row>
    <row r="8272" spans="1:8" ht="12.75" x14ac:dyDescent="0.2">
      <c r="A8272">
        <f t="shared" si="0"/>
        <v>331</v>
      </c>
      <c r="B8272" t="str">
        <f t="shared" ref="B8272:C8272" si="8246">B8247</f>
        <v>pharmacy</v>
      </c>
      <c r="C8272">
        <f t="shared" si="8246"/>
        <v>0</v>
      </c>
      <c r="D8272">
        <f ca="1">OFFSET(walk!$A$2:$Y$402,TRUNC((ROW()-ROW($D$2))/COLUMNS(walk!$A$2:$Y$402)),MOD(ROW()-ROW($D$2),COLUMNS(walk!$A$2:$Y$402)),1,1)</f>
        <v>6</v>
      </c>
      <c r="E8272">
        <f ca="1">OFFSET(bike!$A$2:$Y$402,TRUNC((ROW()-ROW($E$2))/COLUMNS(bike!$A$2:$Y$402)),MOD(ROW()-ROW($E$2),COLUMNS(bike!$A$2:$Y$402)),1,1)</f>
        <v>2</v>
      </c>
      <c r="F8272">
        <f ca="1">OFFSET(transit!$A$2:$Y$402,TRUNC((ROW()-ROW($F$2))/COLUMNS(transit!$A$2:$Y$402)),MOD(ROW()-ROW($F$2),COLUMNS(transit!$A$2:$Y$402)),1,1)</f>
        <v>6</v>
      </c>
      <c r="G8272">
        <f ca="1">OFFSET(drive!$A$2:$Y$402,TRUNC((ROW()-ROW($G$2))/COLUMNS(drive!$A$2:$Y$402)),MOD(ROW()-ROW($G$2),COLUMNS(drive!$A$2:$Y$402)),1,1)</f>
        <v>2</v>
      </c>
      <c r="H8272" s="5">
        <f ca="1">(VLOOKUP($B8272,weights!$A$2:$R$6,4))*VLOOKUP($B8272,weights!$A$2:$R$6,6)^C8272*(VLOOKUP($B8272,weights!$A$2:$R$6,15)*EXP(VLOOKUP($B8272,weights!$A$2:$R$6,11)*D8272)+VLOOKUP($B8272,weights!$A$2:$R$6,16)*EXP(VLOOKUP($B8272,weights!$A$2:$R$6,12)*E8272)+VLOOKUP($B8272,weights!$A$2:$R$6,17)*EXP(VLOOKUP($B8272,weights!$A$2:$R$6,13)*F8272)+VLOOKUP($B8272,weights!$A$2:$R$6,18)*EXP(VLOOKUP($B8272,weights!$A$2:$R$6,14)*G8272))</f>
        <v>9.3339613191208421</v>
      </c>
    </row>
    <row r="8273" spans="1:8" ht="12.75" x14ac:dyDescent="0.2">
      <c r="A8273">
        <f t="shared" si="0"/>
        <v>331</v>
      </c>
      <c r="B8273" t="str">
        <f t="shared" ref="B8273:C8273" si="8247">B8248</f>
        <v>pharmacy</v>
      </c>
      <c r="C8273">
        <f t="shared" si="8247"/>
        <v>1</v>
      </c>
      <c r="D8273">
        <f ca="1">OFFSET(walk!$A$2:$Y$402,TRUNC((ROW()-ROW($D$2))/COLUMNS(walk!$A$2:$Y$402)),MOD(ROW()-ROW($D$2),COLUMNS(walk!$A$2:$Y$402)),1,1)</f>
        <v>6</v>
      </c>
      <c r="E8273">
        <f ca="1">OFFSET(bike!$A$2:$Y$402,TRUNC((ROW()-ROW($E$2))/COLUMNS(bike!$A$2:$Y$402)),MOD(ROW()-ROW($E$2),COLUMNS(bike!$A$2:$Y$402)),1,1)</f>
        <v>2</v>
      </c>
      <c r="F8273">
        <f ca="1">OFFSET(transit!$A$2:$Y$402,TRUNC((ROW()-ROW($F$2))/COLUMNS(transit!$A$2:$Y$402)),MOD(ROW()-ROW($F$2),COLUMNS(transit!$A$2:$Y$402)),1,1)</f>
        <v>6</v>
      </c>
      <c r="G8273">
        <f ca="1">OFFSET(drive!$A$2:$Y$402,TRUNC((ROW()-ROW($G$2))/COLUMNS(drive!$A$2:$Y$402)),MOD(ROW()-ROW($G$2),COLUMNS(drive!$A$2:$Y$402)),1,1)</f>
        <v>2</v>
      </c>
      <c r="H8273" s="5">
        <f ca="1">(VLOOKUP($B8273,weights!$A$2:$R$6,4))*VLOOKUP($B8273,weights!$A$2:$R$6,6)^C8273*(VLOOKUP($B8273,weights!$A$2:$R$6,15)*EXP(VLOOKUP($B8273,weights!$A$2:$R$6,11)*D8273)+VLOOKUP($B8273,weights!$A$2:$R$6,16)*EXP(VLOOKUP($B8273,weights!$A$2:$R$6,12)*E8273)+VLOOKUP($B8273,weights!$A$2:$R$6,17)*EXP(VLOOKUP($B8273,weights!$A$2:$R$6,13)*F8273)+VLOOKUP($B8273,weights!$A$2:$R$6,18)*EXP(VLOOKUP($B8273,weights!$A$2:$R$6,14)*G8273))</f>
        <v>4.4941295240211456</v>
      </c>
    </row>
    <row r="8274" spans="1:8" ht="12.75" x14ac:dyDescent="0.2">
      <c r="A8274">
        <f t="shared" si="0"/>
        <v>331</v>
      </c>
      <c r="B8274" t="str">
        <f t="shared" ref="B8274:C8274" si="8248">B8249</f>
        <v>pharmacy</v>
      </c>
      <c r="C8274">
        <f t="shared" si="8248"/>
        <v>2</v>
      </c>
      <c r="D8274">
        <f ca="1">OFFSET(walk!$A$2:$Y$402,TRUNC((ROW()-ROW($D$2))/COLUMNS(walk!$A$2:$Y$402)),MOD(ROW()-ROW($D$2),COLUMNS(walk!$A$2:$Y$402)),1,1)</f>
        <v>12</v>
      </c>
      <c r="E8274">
        <f ca="1">OFFSET(bike!$A$2:$Y$402,TRUNC((ROW()-ROW($E$2))/COLUMNS(bike!$A$2:$Y$402)),MOD(ROW()-ROW($E$2),COLUMNS(bike!$A$2:$Y$402)),1,1)</f>
        <v>4</v>
      </c>
      <c r="F8274">
        <f ca="1">OFFSET(transit!$A$2:$Y$402,TRUNC((ROW()-ROW($F$2))/COLUMNS(transit!$A$2:$Y$402)),MOD(ROW()-ROW($F$2),COLUMNS(transit!$A$2:$Y$402)),1,1)</f>
        <v>12</v>
      </c>
      <c r="G8274">
        <f ca="1">OFFSET(drive!$A$2:$Y$402,TRUNC((ROW()-ROW($G$2))/COLUMNS(drive!$A$2:$Y$402)),MOD(ROW()-ROW($G$2),COLUMNS(drive!$A$2:$Y$402)),1,1)</f>
        <v>3</v>
      </c>
      <c r="H8274" s="5">
        <f ca="1">(VLOOKUP($B8274,weights!$A$2:$R$6,4))*VLOOKUP($B8274,weights!$A$2:$R$6,6)^C8274*(VLOOKUP($B8274,weights!$A$2:$R$6,15)*EXP(VLOOKUP($B8274,weights!$A$2:$R$6,11)*D8274)+VLOOKUP($B8274,weights!$A$2:$R$6,16)*EXP(VLOOKUP($B8274,weights!$A$2:$R$6,12)*E8274)+VLOOKUP($B8274,weights!$A$2:$R$6,17)*EXP(VLOOKUP($B8274,weights!$A$2:$R$6,13)*F8274)+VLOOKUP($B8274,weights!$A$2:$R$6,18)*EXP(VLOOKUP($B8274,weights!$A$2:$R$6,14)*G8274))</f>
        <v>1.2180754974273269</v>
      </c>
    </row>
    <row r="8275" spans="1:8" ht="12.75" x14ac:dyDescent="0.2">
      <c r="A8275">
        <f t="shared" si="0"/>
        <v>331</v>
      </c>
      <c r="B8275" t="str">
        <f t="shared" ref="B8275:C8275" si="8249">B8250</f>
        <v>bank</v>
      </c>
      <c r="C8275">
        <f t="shared" si="8249"/>
        <v>0</v>
      </c>
      <c r="D8275">
        <f ca="1">OFFSET(walk!$A$2:$Y$402,TRUNC((ROW()-ROW($D$2))/COLUMNS(walk!$A$2:$Y$402)),MOD(ROW()-ROW($D$2),COLUMNS(walk!$A$2:$Y$402)),1,1)</f>
        <v>18</v>
      </c>
      <c r="E8275">
        <f ca="1">OFFSET(bike!$A$2:$Y$402,TRUNC((ROW()-ROW($E$2))/COLUMNS(bike!$A$2:$Y$402)),MOD(ROW()-ROW($E$2),COLUMNS(bike!$A$2:$Y$402)),1,1)</f>
        <v>6</v>
      </c>
      <c r="F8275">
        <f ca="1">OFFSET(transit!$A$2:$Y$402,TRUNC((ROW()-ROW($F$2))/COLUMNS(transit!$A$2:$Y$402)),MOD(ROW()-ROW($F$2),COLUMNS(transit!$A$2:$Y$402)),1,1)</f>
        <v>11</v>
      </c>
      <c r="G8275">
        <f ca="1">OFFSET(drive!$A$2:$Y$402,TRUNC((ROW()-ROW($G$2))/COLUMNS(drive!$A$2:$Y$402)),MOD(ROW()-ROW($G$2),COLUMNS(drive!$A$2:$Y$402)),1,1)</f>
        <v>5</v>
      </c>
      <c r="H8275" s="5">
        <f ca="1">(VLOOKUP($B8275,weights!$A$2:$R$6,4))*VLOOKUP($B8275,weights!$A$2:$R$6,6)^C8275*(VLOOKUP($B8275,weights!$A$2:$R$6,15)*EXP(VLOOKUP($B8275,weights!$A$2:$R$6,11)*D8275)+VLOOKUP($B8275,weights!$A$2:$R$6,16)*EXP(VLOOKUP($B8275,weights!$A$2:$R$6,12)*E8275)+VLOOKUP($B8275,weights!$A$2:$R$6,17)*EXP(VLOOKUP($B8275,weights!$A$2:$R$6,13)*F8275)+VLOOKUP($B8275,weights!$A$2:$R$6,18)*EXP(VLOOKUP($B8275,weights!$A$2:$R$6,14)*G8275))</f>
        <v>3.6592814390726938</v>
      </c>
    </row>
    <row r="8276" spans="1:8" ht="12.75" x14ac:dyDescent="0.2">
      <c r="A8276">
        <f t="shared" si="0"/>
        <v>331</v>
      </c>
      <c r="B8276" t="str">
        <f t="shared" ref="B8276:C8276" si="8250">B8251</f>
        <v>bank</v>
      </c>
      <c r="C8276">
        <f t="shared" si="8250"/>
        <v>1</v>
      </c>
      <c r="D8276">
        <f ca="1">OFFSET(walk!$A$2:$Y$402,TRUNC((ROW()-ROW($D$2))/COLUMNS(walk!$A$2:$Y$402)),MOD(ROW()-ROW($D$2),COLUMNS(walk!$A$2:$Y$402)),1,1)</f>
        <v>43</v>
      </c>
      <c r="E8276">
        <f ca="1">OFFSET(bike!$A$2:$Y$402,TRUNC((ROW()-ROW($E$2))/COLUMNS(bike!$A$2:$Y$402)),MOD(ROW()-ROW($E$2),COLUMNS(bike!$A$2:$Y$402)),1,1)</f>
        <v>13</v>
      </c>
      <c r="F8276">
        <f ca="1">OFFSET(transit!$A$2:$Y$402,TRUNC((ROW()-ROW($F$2))/COLUMNS(transit!$A$2:$Y$402)),MOD(ROW()-ROW($F$2),COLUMNS(transit!$A$2:$Y$402)),1,1)</f>
        <v>33</v>
      </c>
      <c r="G8276">
        <f ca="1">OFFSET(drive!$A$2:$Y$402,TRUNC((ROW()-ROW($G$2))/COLUMNS(drive!$A$2:$Y$402)),MOD(ROW()-ROW($G$2),COLUMNS(drive!$A$2:$Y$402)),1,1)</f>
        <v>6</v>
      </c>
      <c r="H8276" s="5">
        <f ca="1">(VLOOKUP($B8276,weights!$A$2:$R$6,4))*VLOOKUP($B8276,weights!$A$2:$R$6,6)^C8276*(VLOOKUP($B8276,weights!$A$2:$R$6,15)*EXP(VLOOKUP($B8276,weights!$A$2:$R$6,11)*D8276)+VLOOKUP($B8276,weights!$A$2:$R$6,16)*EXP(VLOOKUP($B8276,weights!$A$2:$R$6,12)*E8276)+VLOOKUP($B8276,weights!$A$2:$R$6,17)*EXP(VLOOKUP($B8276,weights!$A$2:$R$6,13)*F8276)+VLOOKUP($B8276,weights!$A$2:$R$6,18)*EXP(VLOOKUP($B8276,weights!$A$2:$R$6,14)*G8276))</f>
        <v>0.65221880057818671</v>
      </c>
    </row>
    <row r="8277" spans="1:8" ht="12.75" x14ac:dyDescent="0.2">
      <c r="A8277">
        <f t="shared" si="0"/>
        <v>332</v>
      </c>
      <c r="B8277" t="str">
        <f t="shared" ref="B8277:C8277" si="8251">B8252</f>
        <v>restaurant</v>
      </c>
      <c r="C8277">
        <f t="shared" si="8251"/>
        <v>0</v>
      </c>
      <c r="D8277">
        <f ca="1">OFFSET(walk!$A$2:$Y$402,TRUNC((ROW()-ROW($D$2))/COLUMNS(walk!$A$2:$Y$402)),MOD(ROW()-ROW($D$2),COLUMNS(walk!$A$2:$Y$402)),1,1)</f>
        <v>6</v>
      </c>
      <c r="E8277">
        <f ca="1">OFFSET(bike!$A$2:$Y$402,TRUNC((ROW()-ROW($E$2))/COLUMNS(bike!$A$2:$Y$402)),MOD(ROW()-ROW($E$2),COLUMNS(bike!$A$2:$Y$402)),1,1)</f>
        <v>2</v>
      </c>
      <c r="F8277">
        <f ca="1">OFFSET(transit!$A$2:$Y$402,TRUNC((ROW()-ROW($F$2))/COLUMNS(transit!$A$2:$Y$402)),MOD(ROW()-ROW($F$2),COLUMNS(transit!$A$2:$Y$402)),1,1)</f>
        <v>6</v>
      </c>
      <c r="G8277">
        <f ca="1">OFFSET(drive!$A$2:$Y$402,TRUNC((ROW()-ROW($G$2))/COLUMNS(drive!$A$2:$Y$402)),MOD(ROW()-ROW($G$2),COLUMNS(drive!$A$2:$Y$402)),1,1)</f>
        <v>2</v>
      </c>
      <c r="H8277" s="5">
        <f ca="1">(VLOOKUP($B8277,weights!$A$2:$R$6,4))*VLOOKUP($B8277,weights!$A$2:$R$6,6)^C8277*(VLOOKUP($B8277,weights!$A$2:$R$6,15)*EXP(VLOOKUP($B8277,weights!$A$2:$R$6,11)*D8277)+VLOOKUP($B8277,weights!$A$2:$R$6,16)*EXP(VLOOKUP($B8277,weights!$A$2:$R$6,12)*E8277)+VLOOKUP($B8277,weights!$A$2:$R$6,17)*EXP(VLOOKUP($B8277,weights!$A$2:$R$6,13)*F8277)+VLOOKUP($B8277,weights!$A$2:$R$6,18)*EXP(VLOOKUP($B8277,weights!$A$2:$R$6,14)*G8277))</f>
        <v>34.018659724442237</v>
      </c>
    </row>
    <row r="8278" spans="1:8" ht="12.75" x14ac:dyDescent="0.2">
      <c r="A8278">
        <f t="shared" si="0"/>
        <v>332</v>
      </c>
      <c r="B8278" t="str">
        <f t="shared" ref="B8278:C8278" si="8252">B8253</f>
        <v>restaurant</v>
      </c>
      <c r="C8278">
        <f t="shared" si="8252"/>
        <v>1</v>
      </c>
      <c r="D8278">
        <f ca="1">OFFSET(walk!$A$2:$Y$402,TRUNC((ROW()-ROW($D$2))/COLUMNS(walk!$A$2:$Y$402)),MOD(ROW()-ROW($D$2),COLUMNS(walk!$A$2:$Y$402)),1,1)</f>
        <v>7</v>
      </c>
      <c r="E8278">
        <f ca="1">OFFSET(bike!$A$2:$Y$402,TRUNC((ROW()-ROW($E$2))/COLUMNS(bike!$A$2:$Y$402)),MOD(ROW()-ROW($E$2),COLUMNS(bike!$A$2:$Y$402)),1,1)</f>
        <v>2</v>
      </c>
      <c r="F8278">
        <f ca="1">OFFSET(transit!$A$2:$Y$402,TRUNC((ROW()-ROW($F$2))/COLUMNS(transit!$A$2:$Y$402)),MOD(ROW()-ROW($F$2),COLUMNS(transit!$A$2:$Y$402)),1,1)</f>
        <v>7</v>
      </c>
      <c r="G8278">
        <f ca="1">OFFSET(drive!$A$2:$Y$402,TRUNC((ROW()-ROW($G$2))/COLUMNS(drive!$A$2:$Y$402)),MOD(ROW()-ROW($G$2),COLUMNS(drive!$A$2:$Y$402)),1,1)</f>
        <v>2</v>
      </c>
      <c r="H8278" s="5">
        <f ca="1">(VLOOKUP($B8278,weights!$A$2:$R$6,4))*VLOOKUP($B8278,weights!$A$2:$R$6,6)^C8278*(VLOOKUP($B8278,weights!$A$2:$R$6,15)*EXP(VLOOKUP($B8278,weights!$A$2:$R$6,11)*D8278)+VLOOKUP($B8278,weights!$A$2:$R$6,16)*EXP(VLOOKUP($B8278,weights!$A$2:$R$6,12)*E8278)+VLOOKUP($B8278,weights!$A$2:$R$6,17)*EXP(VLOOKUP($B8278,weights!$A$2:$R$6,13)*F8278)+VLOOKUP($B8278,weights!$A$2:$R$6,18)*EXP(VLOOKUP($B8278,weights!$A$2:$R$6,14)*G8278))</f>
        <v>28.70355056696598</v>
      </c>
    </row>
    <row r="8279" spans="1:8" ht="12.75" x14ac:dyDescent="0.2">
      <c r="A8279">
        <f t="shared" si="0"/>
        <v>332</v>
      </c>
      <c r="B8279" t="str">
        <f t="shared" ref="B8279:C8279" si="8253">B8254</f>
        <v>restaurant</v>
      </c>
      <c r="C8279">
        <f t="shared" si="8253"/>
        <v>2</v>
      </c>
      <c r="D8279">
        <f ca="1">OFFSET(walk!$A$2:$Y$402,TRUNC((ROW()-ROW($D$2))/COLUMNS(walk!$A$2:$Y$402)),MOD(ROW()-ROW($D$2),COLUMNS(walk!$A$2:$Y$402)),1,1)</f>
        <v>9</v>
      </c>
      <c r="E8279">
        <f ca="1">OFFSET(bike!$A$2:$Y$402,TRUNC((ROW()-ROW($E$2))/COLUMNS(bike!$A$2:$Y$402)),MOD(ROW()-ROW($E$2),COLUMNS(bike!$A$2:$Y$402)),1,1)</f>
        <v>3</v>
      </c>
      <c r="F8279">
        <f ca="1">OFFSET(transit!$A$2:$Y$402,TRUNC((ROW()-ROW($F$2))/COLUMNS(transit!$A$2:$Y$402)),MOD(ROW()-ROW($F$2),COLUMNS(transit!$A$2:$Y$402)),1,1)</f>
        <v>9</v>
      </c>
      <c r="G8279">
        <f ca="1">OFFSET(drive!$A$2:$Y$402,TRUNC((ROW()-ROW($G$2))/COLUMNS(drive!$A$2:$Y$402)),MOD(ROW()-ROW($G$2),COLUMNS(drive!$A$2:$Y$402)),1,1)</f>
        <v>2</v>
      </c>
      <c r="H8279" s="5">
        <f ca="1">(VLOOKUP($B8279,weights!$A$2:$R$6,4))*VLOOKUP($B8279,weights!$A$2:$R$6,6)^C8279*(VLOOKUP($B8279,weights!$A$2:$R$6,15)*EXP(VLOOKUP($B8279,weights!$A$2:$R$6,11)*D8279)+VLOOKUP($B8279,weights!$A$2:$R$6,16)*EXP(VLOOKUP($B8279,weights!$A$2:$R$6,12)*E8279)+VLOOKUP($B8279,weights!$A$2:$R$6,17)*EXP(VLOOKUP($B8279,weights!$A$2:$R$6,13)*F8279)+VLOOKUP($B8279,weights!$A$2:$R$6,18)*EXP(VLOOKUP($B8279,weights!$A$2:$R$6,14)*G8279))</f>
        <v>21.629253294018085</v>
      </c>
    </row>
    <row r="8280" spans="1:8" ht="12.75" x14ac:dyDescent="0.2">
      <c r="A8280">
        <f t="shared" si="0"/>
        <v>332</v>
      </c>
      <c r="B8280" t="str">
        <f t="shared" ref="B8280:C8280" si="8254">B8255</f>
        <v>restaurant</v>
      </c>
      <c r="C8280">
        <f t="shared" si="8254"/>
        <v>3</v>
      </c>
      <c r="D8280">
        <f ca="1">OFFSET(walk!$A$2:$Y$402,TRUNC((ROW()-ROW($D$2))/COLUMNS(walk!$A$2:$Y$402)),MOD(ROW()-ROW($D$2),COLUMNS(walk!$A$2:$Y$402)),1,1)</f>
        <v>9</v>
      </c>
      <c r="E8280">
        <f ca="1">OFFSET(bike!$A$2:$Y$402,TRUNC((ROW()-ROW($E$2))/COLUMNS(bike!$A$2:$Y$402)),MOD(ROW()-ROW($E$2),COLUMNS(bike!$A$2:$Y$402)),1,1)</f>
        <v>3</v>
      </c>
      <c r="F8280">
        <f ca="1">OFFSET(transit!$A$2:$Y$402,TRUNC((ROW()-ROW($F$2))/COLUMNS(transit!$A$2:$Y$402)),MOD(ROW()-ROW($F$2),COLUMNS(transit!$A$2:$Y$402)),1,1)</f>
        <v>9</v>
      </c>
      <c r="G8280">
        <f ca="1">OFFSET(drive!$A$2:$Y$402,TRUNC((ROW()-ROW($G$2))/COLUMNS(drive!$A$2:$Y$402)),MOD(ROW()-ROW($G$2),COLUMNS(drive!$A$2:$Y$402)),1,1)</f>
        <v>3</v>
      </c>
      <c r="H8280" s="5">
        <f ca="1">(VLOOKUP($B8280,weights!$A$2:$R$6,4))*VLOOKUP($B8280,weights!$A$2:$R$6,6)^C8280*(VLOOKUP($B8280,weights!$A$2:$R$6,15)*EXP(VLOOKUP($B8280,weights!$A$2:$R$6,11)*D8280)+VLOOKUP($B8280,weights!$A$2:$R$6,16)*EXP(VLOOKUP($B8280,weights!$A$2:$R$6,12)*E8280)+VLOOKUP($B8280,weights!$A$2:$R$6,17)*EXP(VLOOKUP($B8280,weights!$A$2:$R$6,13)*F8280)+VLOOKUP($B8280,weights!$A$2:$R$6,18)*EXP(VLOOKUP($B8280,weights!$A$2:$R$6,14)*G8280))</f>
        <v>18.094163283332428</v>
      </c>
    </row>
    <row r="8281" spans="1:8" ht="12.75" x14ac:dyDescent="0.2">
      <c r="A8281">
        <f t="shared" si="0"/>
        <v>332</v>
      </c>
      <c r="B8281" t="str">
        <f t="shared" ref="B8281:C8281" si="8255">B8256</f>
        <v>restaurant</v>
      </c>
      <c r="C8281">
        <f t="shared" si="8255"/>
        <v>4</v>
      </c>
      <c r="D8281">
        <f ca="1">OFFSET(walk!$A$2:$Y$402,TRUNC((ROW()-ROW($D$2))/COLUMNS(walk!$A$2:$Y$402)),MOD(ROW()-ROW($D$2),COLUMNS(walk!$A$2:$Y$402)),1,1)</f>
        <v>9</v>
      </c>
      <c r="E8281">
        <f ca="1">OFFSET(bike!$A$2:$Y$402,TRUNC((ROW()-ROW($E$2))/COLUMNS(bike!$A$2:$Y$402)),MOD(ROW()-ROW($E$2),COLUMNS(bike!$A$2:$Y$402)),1,1)</f>
        <v>3</v>
      </c>
      <c r="F8281">
        <f ca="1">OFFSET(transit!$A$2:$Y$402,TRUNC((ROW()-ROW($F$2))/COLUMNS(transit!$A$2:$Y$402)),MOD(ROW()-ROW($F$2),COLUMNS(transit!$A$2:$Y$402)),1,1)</f>
        <v>9</v>
      </c>
      <c r="G8281">
        <f ca="1">OFFSET(drive!$A$2:$Y$402,TRUNC((ROW()-ROW($G$2))/COLUMNS(drive!$A$2:$Y$402)),MOD(ROW()-ROW($G$2),COLUMNS(drive!$A$2:$Y$402)),1,1)</f>
        <v>3</v>
      </c>
      <c r="H8281" s="5">
        <f ca="1">(VLOOKUP($B8281,weights!$A$2:$R$6,4))*VLOOKUP($B8281,weights!$A$2:$R$6,6)^C8281*(VLOOKUP($B8281,weights!$A$2:$R$6,15)*EXP(VLOOKUP($B8281,weights!$A$2:$R$6,11)*D8281)+VLOOKUP($B8281,weights!$A$2:$R$6,16)*EXP(VLOOKUP($B8281,weights!$A$2:$R$6,12)*E8281)+VLOOKUP($B8281,weights!$A$2:$R$6,17)*EXP(VLOOKUP($B8281,weights!$A$2:$R$6,13)*F8281)+VLOOKUP($B8281,weights!$A$2:$R$6,18)*EXP(VLOOKUP($B8281,weights!$A$2:$R$6,14)*G8281))</f>
        <v>16.217731535431287</v>
      </c>
    </row>
    <row r="8282" spans="1:8" ht="12.75" x14ac:dyDescent="0.2">
      <c r="A8282">
        <f t="shared" si="0"/>
        <v>332</v>
      </c>
      <c r="B8282" t="str">
        <f t="shared" ref="B8282:C8282" si="8256">B8257</f>
        <v>restaurant</v>
      </c>
      <c r="C8282">
        <f t="shared" si="8256"/>
        <v>5</v>
      </c>
      <c r="D8282">
        <f ca="1">OFFSET(walk!$A$2:$Y$402,TRUNC((ROW()-ROW($D$2))/COLUMNS(walk!$A$2:$Y$402)),MOD(ROW()-ROW($D$2),COLUMNS(walk!$A$2:$Y$402)),1,1)</f>
        <v>11</v>
      </c>
      <c r="E8282">
        <f ca="1">OFFSET(bike!$A$2:$Y$402,TRUNC((ROW()-ROW($E$2))/COLUMNS(bike!$A$2:$Y$402)),MOD(ROW()-ROW($E$2),COLUMNS(bike!$A$2:$Y$402)),1,1)</f>
        <v>3</v>
      </c>
      <c r="F8282">
        <f ca="1">OFFSET(transit!$A$2:$Y$402,TRUNC((ROW()-ROW($F$2))/COLUMNS(transit!$A$2:$Y$402)),MOD(ROW()-ROW($F$2),COLUMNS(transit!$A$2:$Y$402)),1,1)</f>
        <v>10</v>
      </c>
      <c r="G8282">
        <f ca="1">OFFSET(drive!$A$2:$Y$402,TRUNC((ROW()-ROW($G$2))/COLUMNS(drive!$A$2:$Y$402)),MOD(ROW()-ROW($G$2),COLUMNS(drive!$A$2:$Y$402)),1,1)</f>
        <v>3</v>
      </c>
      <c r="H8282" s="5">
        <f ca="1">(VLOOKUP($B8282,weights!$A$2:$R$6,4))*VLOOKUP($B8282,weights!$A$2:$R$6,6)^C8282*(VLOOKUP($B8282,weights!$A$2:$R$6,15)*EXP(VLOOKUP($B8282,weights!$A$2:$R$6,11)*D8282)+VLOOKUP($B8282,weights!$A$2:$R$6,16)*EXP(VLOOKUP($B8282,weights!$A$2:$R$6,12)*E8282)+VLOOKUP($B8282,weights!$A$2:$R$6,17)*EXP(VLOOKUP($B8282,weights!$A$2:$R$6,13)*F8282)+VLOOKUP($B8282,weights!$A$2:$R$6,18)*EXP(VLOOKUP($B8282,weights!$A$2:$R$6,14)*G8282))</f>
        <v>13.636737497067912</v>
      </c>
    </row>
    <row r="8283" spans="1:8" ht="12.75" x14ac:dyDescent="0.2">
      <c r="A8283">
        <f t="shared" si="0"/>
        <v>332</v>
      </c>
      <c r="B8283" t="str">
        <f t="shared" ref="B8283:C8283" si="8257">B8258</f>
        <v>restaurant</v>
      </c>
      <c r="C8283">
        <f t="shared" si="8257"/>
        <v>6</v>
      </c>
      <c r="D8283">
        <f ca="1">OFFSET(walk!$A$2:$Y$402,TRUNC((ROW()-ROW($D$2))/COLUMNS(walk!$A$2:$Y$402)),MOD(ROW()-ROW($D$2),COLUMNS(walk!$A$2:$Y$402)),1,1)</f>
        <v>14</v>
      </c>
      <c r="E8283">
        <f ca="1">OFFSET(bike!$A$2:$Y$402,TRUNC((ROW()-ROW($E$2))/COLUMNS(bike!$A$2:$Y$402)),MOD(ROW()-ROW($E$2),COLUMNS(bike!$A$2:$Y$402)),1,1)</f>
        <v>3</v>
      </c>
      <c r="F8283">
        <f ca="1">OFFSET(transit!$A$2:$Y$402,TRUNC((ROW()-ROW($F$2))/COLUMNS(transit!$A$2:$Y$402)),MOD(ROW()-ROW($F$2),COLUMNS(transit!$A$2:$Y$402)),1,1)</f>
        <v>11</v>
      </c>
      <c r="G8283">
        <f ca="1">OFFSET(drive!$A$2:$Y$402,TRUNC((ROW()-ROW($G$2))/COLUMNS(drive!$A$2:$Y$402)),MOD(ROW()-ROW($G$2),COLUMNS(drive!$A$2:$Y$402)),1,1)</f>
        <v>3</v>
      </c>
      <c r="H8283" s="5">
        <f ca="1">(VLOOKUP($B8283,weights!$A$2:$R$6,4))*VLOOKUP($B8283,weights!$A$2:$R$6,6)^C8283*(VLOOKUP($B8283,weights!$A$2:$R$6,15)*EXP(VLOOKUP($B8283,weights!$A$2:$R$6,11)*D8283)+VLOOKUP($B8283,weights!$A$2:$R$6,16)*EXP(VLOOKUP($B8283,weights!$A$2:$R$6,12)*E8283)+VLOOKUP($B8283,weights!$A$2:$R$6,17)*EXP(VLOOKUP($B8283,weights!$A$2:$R$6,13)*F8283)+VLOOKUP($B8283,weights!$A$2:$R$6,18)*EXP(VLOOKUP($B8283,weights!$A$2:$R$6,14)*G8283))</f>
        <v>11.530423352240765</v>
      </c>
    </row>
    <row r="8284" spans="1:8" ht="12.75" x14ac:dyDescent="0.2">
      <c r="A8284">
        <f t="shared" si="0"/>
        <v>332</v>
      </c>
      <c r="B8284" t="str">
        <f t="shared" ref="B8284:C8284" si="8258">B8259</f>
        <v>restaurant</v>
      </c>
      <c r="C8284">
        <f t="shared" si="8258"/>
        <v>7</v>
      </c>
      <c r="D8284">
        <f ca="1">OFFSET(walk!$A$2:$Y$402,TRUNC((ROW()-ROW($D$2))/COLUMNS(walk!$A$2:$Y$402)),MOD(ROW()-ROW($D$2),COLUMNS(walk!$A$2:$Y$402)),1,1)</f>
        <v>14</v>
      </c>
      <c r="E8284">
        <f ca="1">OFFSET(bike!$A$2:$Y$402,TRUNC((ROW()-ROW($E$2))/COLUMNS(bike!$A$2:$Y$402)),MOD(ROW()-ROW($E$2),COLUMNS(bike!$A$2:$Y$402)),1,1)</f>
        <v>5</v>
      </c>
      <c r="F8284">
        <f ca="1">OFFSET(transit!$A$2:$Y$402,TRUNC((ROW()-ROW($F$2))/COLUMNS(transit!$A$2:$Y$402)),MOD(ROW()-ROW($F$2),COLUMNS(transit!$A$2:$Y$402)),1,1)</f>
        <v>11</v>
      </c>
      <c r="G8284">
        <f ca="1">OFFSET(drive!$A$2:$Y$402,TRUNC((ROW()-ROW($G$2))/COLUMNS(drive!$A$2:$Y$402)),MOD(ROW()-ROW($G$2),COLUMNS(drive!$A$2:$Y$402)),1,1)</f>
        <v>4</v>
      </c>
      <c r="H8284" s="5">
        <f ca="1">(VLOOKUP($B8284,weights!$A$2:$R$6,4))*VLOOKUP($B8284,weights!$A$2:$R$6,6)^C8284*(VLOOKUP($B8284,weights!$A$2:$R$6,15)*EXP(VLOOKUP($B8284,weights!$A$2:$R$6,11)*D8284)+VLOOKUP($B8284,weights!$A$2:$R$6,16)*EXP(VLOOKUP($B8284,weights!$A$2:$R$6,12)*E8284)+VLOOKUP($B8284,weights!$A$2:$R$6,17)*EXP(VLOOKUP($B8284,weights!$A$2:$R$6,13)*F8284)+VLOOKUP($B8284,weights!$A$2:$R$6,18)*EXP(VLOOKUP($B8284,weights!$A$2:$R$6,14)*G8284))</f>
        <v>8.2488010228703601</v>
      </c>
    </row>
    <row r="8285" spans="1:8" ht="12.75" x14ac:dyDescent="0.2">
      <c r="A8285">
        <f t="shared" si="0"/>
        <v>332</v>
      </c>
      <c r="B8285" t="str">
        <f t="shared" ref="B8285:C8285" si="8259">B8260</f>
        <v>restaurant</v>
      </c>
      <c r="C8285">
        <f t="shared" si="8259"/>
        <v>8</v>
      </c>
      <c r="D8285">
        <f ca="1">OFFSET(walk!$A$2:$Y$402,TRUNC((ROW()-ROW($D$2))/COLUMNS(walk!$A$2:$Y$402)),MOD(ROW()-ROW($D$2),COLUMNS(walk!$A$2:$Y$402)),1,1)</f>
        <v>14</v>
      </c>
      <c r="E8285">
        <f ca="1">OFFSET(bike!$A$2:$Y$402,TRUNC((ROW()-ROW($E$2))/COLUMNS(bike!$A$2:$Y$402)),MOD(ROW()-ROW($E$2),COLUMNS(bike!$A$2:$Y$402)),1,1)</f>
        <v>5</v>
      </c>
      <c r="F8285">
        <f ca="1">OFFSET(transit!$A$2:$Y$402,TRUNC((ROW()-ROW($F$2))/COLUMNS(transit!$A$2:$Y$402)),MOD(ROW()-ROW($F$2),COLUMNS(transit!$A$2:$Y$402)),1,1)</f>
        <v>11</v>
      </c>
      <c r="G8285">
        <f ca="1">OFFSET(drive!$A$2:$Y$402,TRUNC((ROW()-ROW($G$2))/COLUMNS(drive!$A$2:$Y$402)),MOD(ROW()-ROW($G$2),COLUMNS(drive!$A$2:$Y$402)),1,1)</f>
        <v>4</v>
      </c>
      <c r="H8285" s="5">
        <f ca="1">(VLOOKUP($B8285,weights!$A$2:$R$6,4))*VLOOKUP($B8285,weights!$A$2:$R$6,6)^C8285*(VLOOKUP($B8285,weights!$A$2:$R$6,15)*EXP(VLOOKUP($B8285,weights!$A$2:$R$6,11)*D8285)+VLOOKUP($B8285,weights!$A$2:$R$6,16)*EXP(VLOOKUP($B8285,weights!$A$2:$R$6,12)*E8285)+VLOOKUP($B8285,weights!$A$2:$R$6,17)*EXP(VLOOKUP($B8285,weights!$A$2:$R$6,13)*F8285)+VLOOKUP($B8285,weights!$A$2:$R$6,18)*EXP(VLOOKUP($B8285,weights!$A$2:$R$6,14)*G8285))</f>
        <v>7.3933698056838031</v>
      </c>
    </row>
    <row r="8286" spans="1:8" ht="12.75" x14ac:dyDescent="0.2">
      <c r="A8286">
        <f t="shared" si="0"/>
        <v>332</v>
      </c>
      <c r="B8286" t="str">
        <f t="shared" ref="B8286:C8286" si="8260">B8261</f>
        <v>restaurant</v>
      </c>
      <c r="C8286">
        <f t="shared" si="8260"/>
        <v>9</v>
      </c>
      <c r="D8286">
        <f ca="1">OFFSET(walk!$A$2:$Y$402,TRUNC((ROW()-ROW($D$2))/COLUMNS(walk!$A$2:$Y$402)),MOD(ROW()-ROW($D$2),COLUMNS(walk!$A$2:$Y$402)),1,1)</f>
        <v>18</v>
      </c>
      <c r="E8286">
        <f ca="1">OFFSET(bike!$A$2:$Y$402,TRUNC((ROW()-ROW($E$2))/COLUMNS(bike!$A$2:$Y$402)),MOD(ROW()-ROW($E$2),COLUMNS(bike!$A$2:$Y$402)),1,1)</f>
        <v>5</v>
      </c>
      <c r="F8286">
        <f ca="1">OFFSET(transit!$A$2:$Y$402,TRUNC((ROW()-ROW($F$2))/COLUMNS(transit!$A$2:$Y$402)),MOD(ROW()-ROW($F$2),COLUMNS(transit!$A$2:$Y$402)),1,1)</f>
        <v>12</v>
      </c>
      <c r="G8286">
        <f ca="1">OFFSET(drive!$A$2:$Y$402,TRUNC((ROW()-ROW($G$2))/COLUMNS(drive!$A$2:$Y$402)),MOD(ROW()-ROW($G$2),COLUMNS(drive!$A$2:$Y$402)),1,1)</f>
        <v>4</v>
      </c>
      <c r="H8286" s="5">
        <f ca="1">(VLOOKUP($B8286,weights!$A$2:$R$6,4))*VLOOKUP($B8286,weights!$A$2:$R$6,6)^C8286*(VLOOKUP($B8286,weights!$A$2:$R$6,15)*EXP(VLOOKUP($B8286,weights!$A$2:$R$6,11)*D8286)+VLOOKUP($B8286,weights!$A$2:$R$6,16)*EXP(VLOOKUP($B8286,weights!$A$2:$R$6,12)*E8286)+VLOOKUP($B8286,weights!$A$2:$R$6,17)*EXP(VLOOKUP($B8286,weights!$A$2:$R$6,13)*F8286)+VLOOKUP($B8286,weights!$A$2:$R$6,18)*EXP(VLOOKUP($B8286,weights!$A$2:$R$6,14)*G8286))</f>
        <v>6.275682214025224</v>
      </c>
    </row>
    <row r="8287" spans="1:8" ht="12.75" x14ac:dyDescent="0.2">
      <c r="A8287">
        <f t="shared" si="0"/>
        <v>332</v>
      </c>
      <c r="B8287" t="str">
        <f t="shared" ref="B8287:C8287" si="8261">B8262</f>
        <v>supermarket</v>
      </c>
      <c r="C8287">
        <f t="shared" si="8261"/>
        <v>0</v>
      </c>
      <c r="D8287">
        <f ca="1">OFFSET(walk!$A$2:$Y$402,TRUNC((ROW()-ROW($D$2))/COLUMNS(walk!$A$2:$Y$402)),MOD(ROW()-ROW($D$2),COLUMNS(walk!$A$2:$Y$402)),1,1)</f>
        <v>33</v>
      </c>
      <c r="E8287">
        <f ca="1">OFFSET(bike!$A$2:$Y$402,TRUNC((ROW()-ROW($E$2))/COLUMNS(bike!$A$2:$Y$402)),MOD(ROW()-ROW($E$2),COLUMNS(bike!$A$2:$Y$402)),1,1)</f>
        <v>13</v>
      </c>
      <c r="F8287">
        <f ca="1">OFFSET(transit!$A$2:$Y$402,TRUNC((ROW()-ROW($F$2))/COLUMNS(transit!$A$2:$Y$402)),MOD(ROW()-ROW($F$2),COLUMNS(transit!$A$2:$Y$402)),1,1)</f>
        <v>23</v>
      </c>
      <c r="G8287">
        <f ca="1">OFFSET(drive!$A$2:$Y$402,TRUNC((ROW()-ROW($G$2))/COLUMNS(drive!$A$2:$Y$402)),MOD(ROW()-ROW($G$2),COLUMNS(drive!$A$2:$Y$402)),1,1)</f>
        <v>7</v>
      </c>
      <c r="H8287" s="5">
        <f ca="1">(VLOOKUP($B8287,weights!$A$2:$R$6,4))*VLOOKUP($B8287,weights!$A$2:$R$6,6)^C8287*(VLOOKUP($B8287,weights!$A$2:$R$6,15)*EXP(VLOOKUP($B8287,weights!$A$2:$R$6,11)*D8287)+VLOOKUP($B8287,weights!$A$2:$R$6,16)*EXP(VLOOKUP($B8287,weights!$A$2:$R$6,12)*E8287)+VLOOKUP($B8287,weights!$A$2:$R$6,17)*EXP(VLOOKUP($B8287,weights!$A$2:$R$6,13)*F8287)+VLOOKUP($B8287,weights!$A$2:$R$6,18)*EXP(VLOOKUP($B8287,weights!$A$2:$R$6,14)*G8287))</f>
        <v>4.2820548073253164</v>
      </c>
    </row>
    <row r="8288" spans="1:8" ht="12.75" x14ac:dyDescent="0.2">
      <c r="A8288">
        <f t="shared" si="0"/>
        <v>332</v>
      </c>
      <c r="B8288" t="str">
        <f t="shared" ref="B8288:C8288" si="8262">B8263</f>
        <v>supermarket</v>
      </c>
      <c r="C8288">
        <f t="shared" si="8262"/>
        <v>1</v>
      </c>
      <c r="D8288">
        <f ca="1">OFFSET(walk!$A$2:$Y$402,TRUNC((ROW()-ROW($D$2))/COLUMNS(walk!$A$2:$Y$402)),MOD(ROW()-ROW($D$2),COLUMNS(walk!$A$2:$Y$402)),1,1)</f>
        <v>43</v>
      </c>
      <c r="E8288">
        <f ca="1">OFFSET(bike!$A$2:$Y$402,TRUNC((ROW()-ROW($E$2))/COLUMNS(bike!$A$2:$Y$402)),MOD(ROW()-ROW($E$2),COLUMNS(bike!$A$2:$Y$402)),1,1)</f>
        <v>14</v>
      </c>
      <c r="F8288">
        <f ca="1">OFFSET(transit!$A$2:$Y$402,TRUNC((ROW()-ROW($F$2))/COLUMNS(transit!$A$2:$Y$402)),MOD(ROW()-ROW($F$2),COLUMNS(transit!$A$2:$Y$402)),1,1)</f>
        <v>26</v>
      </c>
      <c r="G8288">
        <f ca="1">OFFSET(drive!$A$2:$Y$402,TRUNC((ROW()-ROW($G$2))/COLUMNS(drive!$A$2:$Y$402)),MOD(ROW()-ROW($G$2),COLUMNS(drive!$A$2:$Y$402)),1,1)</f>
        <v>8</v>
      </c>
      <c r="H8288" s="5">
        <f ca="1">(VLOOKUP($B8288,weights!$A$2:$R$6,4))*VLOOKUP($B8288,weights!$A$2:$R$6,6)^C8288*(VLOOKUP($B8288,weights!$A$2:$R$6,15)*EXP(VLOOKUP($B8288,weights!$A$2:$R$6,11)*D8288)+VLOOKUP($B8288,weights!$A$2:$R$6,16)*EXP(VLOOKUP($B8288,weights!$A$2:$R$6,12)*E8288)+VLOOKUP($B8288,weights!$A$2:$R$6,17)*EXP(VLOOKUP($B8288,weights!$A$2:$R$6,13)*F8288)+VLOOKUP($B8288,weights!$A$2:$R$6,18)*EXP(VLOOKUP($B8288,weights!$A$2:$R$6,14)*G8288))</f>
        <v>2.0258909284354427</v>
      </c>
    </row>
    <row r="8289" spans="1:8" ht="12.75" x14ac:dyDescent="0.2">
      <c r="A8289">
        <f t="shared" si="0"/>
        <v>332</v>
      </c>
      <c r="B8289" t="str">
        <f t="shared" ref="B8289:C8289" si="8263">B8264</f>
        <v>supermarket</v>
      </c>
      <c r="C8289">
        <f t="shared" si="8263"/>
        <v>2</v>
      </c>
      <c r="D8289">
        <f ca="1">OFFSET(walk!$A$2:$Y$402,TRUNC((ROW()-ROW($D$2))/COLUMNS(walk!$A$2:$Y$402)),MOD(ROW()-ROW($D$2),COLUMNS(walk!$A$2:$Y$402)),1,1)</f>
        <v>47</v>
      </c>
      <c r="E8289">
        <f ca="1">OFFSET(bike!$A$2:$Y$402,TRUNC((ROW()-ROW($E$2))/COLUMNS(bike!$A$2:$Y$402)),MOD(ROW()-ROW($E$2),COLUMNS(bike!$A$2:$Y$402)),1,1)</f>
        <v>15</v>
      </c>
      <c r="F8289">
        <f ca="1">OFFSET(transit!$A$2:$Y$402,TRUNC((ROW()-ROW($F$2))/COLUMNS(transit!$A$2:$Y$402)),MOD(ROW()-ROW($F$2),COLUMNS(transit!$A$2:$Y$402)),1,1)</f>
        <v>27</v>
      </c>
      <c r="G8289">
        <f ca="1">OFFSET(drive!$A$2:$Y$402,TRUNC((ROW()-ROW($G$2))/COLUMNS(drive!$A$2:$Y$402)),MOD(ROW()-ROW($G$2),COLUMNS(drive!$A$2:$Y$402)),1,1)</f>
        <v>11</v>
      </c>
      <c r="H8289" s="5">
        <f ca="1">(VLOOKUP($B8289,weights!$A$2:$R$6,4))*VLOOKUP($B8289,weights!$A$2:$R$6,6)^C8289*(VLOOKUP($B8289,weights!$A$2:$R$6,15)*EXP(VLOOKUP($B8289,weights!$A$2:$R$6,11)*D8289)+VLOOKUP($B8289,weights!$A$2:$R$6,16)*EXP(VLOOKUP($B8289,weights!$A$2:$R$6,12)*E8289)+VLOOKUP($B8289,weights!$A$2:$R$6,17)*EXP(VLOOKUP($B8289,weights!$A$2:$R$6,13)*F8289)+VLOOKUP($B8289,weights!$A$2:$R$6,18)*EXP(VLOOKUP($B8289,weights!$A$2:$R$6,14)*G8289))</f>
        <v>0.66328879048520328</v>
      </c>
    </row>
    <row r="8290" spans="1:8" ht="12.75" x14ac:dyDescent="0.2">
      <c r="A8290">
        <f t="shared" si="0"/>
        <v>332</v>
      </c>
      <c r="B8290" t="str">
        <f t="shared" ref="B8290:C8290" si="8264">B8265</f>
        <v>supermarket</v>
      </c>
      <c r="C8290">
        <f t="shared" si="8264"/>
        <v>3</v>
      </c>
      <c r="D8290">
        <f ca="1">OFFSET(walk!$A$2:$Y$402,TRUNC((ROW()-ROW($D$2))/COLUMNS(walk!$A$2:$Y$402)),MOD(ROW()-ROW($D$2),COLUMNS(walk!$A$2:$Y$402)),1,1)</f>
        <v>55</v>
      </c>
      <c r="E8290">
        <f ca="1">OFFSET(bike!$A$2:$Y$402,TRUNC((ROW()-ROW($E$2))/COLUMNS(bike!$A$2:$Y$402)),MOD(ROW()-ROW($E$2),COLUMNS(bike!$A$2:$Y$402)),1,1)</f>
        <v>18</v>
      </c>
      <c r="F8290">
        <f ca="1">OFFSET(transit!$A$2:$Y$402,TRUNC((ROW()-ROW($F$2))/COLUMNS(transit!$A$2:$Y$402)),MOD(ROW()-ROW($F$2),COLUMNS(transit!$A$2:$Y$402)),1,1)</f>
        <v>34</v>
      </c>
      <c r="G8290">
        <f ca="1">OFFSET(drive!$A$2:$Y$402,TRUNC((ROW()-ROW($G$2))/COLUMNS(drive!$A$2:$Y$402)),MOD(ROW()-ROW($G$2),COLUMNS(drive!$A$2:$Y$402)),1,1)</f>
        <v>13</v>
      </c>
      <c r="H8290" s="5">
        <f ca="1">(VLOOKUP($B8290,weights!$A$2:$R$6,4))*VLOOKUP($B8290,weights!$A$2:$R$6,6)^C8290*(VLOOKUP($B8290,weights!$A$2:$R$6,15)*EXP(VLOOKUP($B8290,weights!$A$2:$R$6,11)*D8290)+VLOOKUP($B8290,weights!$A$2:$R$6,16)*EXP(VLOOKUP($B8290,weights!$A$2:$R$6,12)*E8290)+VLOOKUP($B8290,weights!$A$2:$R$6,17)*EXP(VLOOKUP($B8290,weights!$A$2:$R$6,13)*F8290)+VLOOKUP($B8290,weights!$A$2:$R$6,18)*EXP(VLOOKUP($B8290,weights!$A$2:$R$6,14)*G8290))</f>
        <v>0.24270749093655725</v>
      </c>
    </row>
    <row r="8291" spans="1:8" ht="12.75" x14ac:dyDescent="0.2">
      <c r="A8291">
        <f t="shared" si="0"/>
        <v>332</v>
      </c>
      <c r="B8291" t="str">
        <f t="shared" ref="B8291:C8291" si="8265">B8266</f>
        <v>supermarket</v>
      </c>
      <c r="C8291">
        <f t="shared" si="8265"/>
        <v>4</v>
      </c>
      <c r="D8291">
        <f ca="1">OFFSET(walk!$A$2:$Y$402,TRUNC((ROW()-ROW($D$2))/COLUMNS(walk!$A$2:$Y$402)),MOD(ROW()-ROW($D$2),COLUMNS(walk!$A$2:$Y$402)),1,1)</f>
        <v>71</v>
      </c>
      <c r="E8291">
        <f ca="1">OFFSET(bike!$A$2:$Y$402,TRUNC((ROW()-ROW($E$2))/COLUMNS(bike!$A$2:$Y$402)),MOD(ROW()-ROW($E$2),COLUMNS(bike!$A$2:$Y$402)),1,1)</f>
        <v>24</v>
      </c>
      <c r="F8291">
        <f ca="1">OFFSET(transit!$A$2:$Y$402,TRUNC((ROW()-ROW($F$2))/COLUMNS(transit!$A$2:$Y$402)),MOD(ROW()-ROW($F$2),COLUMNS(transit!$A$2:$Y$402)),1,1)</f>
        <v>40</v>
      </c>
      <c r="G8291">
        <f ca="1">OFFSET(drive!$A$2:$Y$402,TRUNC((ROW()-ROW($G$2))/COLUMNS(drive!$A$2:$Y$402)),MOD(ROW()-ROW($G$2),COLUMNS(drive!$A$2:$Y$402)),1,1)</f>
        <v>13</v>
      </c>
      <c r="H8291" s="5">
        <f ca="1">(VLOOKUP($B8291,weights!$A$2:$R$6,4))*VLOOKUP($B8291,weights!$A$2:$R$6,6)^C8291*(VLOOKUP($B8291,weights!$A$2:$R$6,15)*EXP(VLOOKUP($B8291,weights!$A$2:$R$6,11)*D8291)+VLOOKUP($B8291,weights!$A$2:$R$6,16)*EXP(VLOOKUP($B8291,weights!$A$2:$R$6,12)*E8291)+VLOOKUP($B8291,weights!$A$2:$R$6,17)*EXP(VLOOKUP($B8291,weights!$A$2:$R$6,13)*F8291)+VLOOKUP($B8291,weights!$A$2:$R$6,18)*EXP(VLOOKUP($B8291,weights!$A$2:$R$6,14)*G8291))</f>
        <v>0.13579795971666445</v>
      </c>
    </row>
    <row r="8292" spans="1:8" ht="12.75" x14ac:dyDescent="0.2">
      <c r="A8292">
        <f t="shared" si="0"/>
        <v>332</v>
      </c>
      <c r="B8292" t="str">
        <f t="shared" ref="B8292:C8292" si="8266">B8267</f>
        <v>store</v>
      </c>
      <c r="C8292">
        <f t="shared" si="8266"/>
        <v>0</v>
      </c>
      <c r="D8292">
        <f ca="1">OFFSET(walk!$A$2:$Y$402,TRUNC((ROW()-ROW($D$2))/COLUMNS(walk!$A$2:$Y$402)),MOD(ROW()-ROW($D$2),COLUMNS(walk!$A$2:$Y$402)),1,1)</f>
        <v>6</v>
      </c>
      <c r="E8292">
        <f ca="1">OFFSET(bike!$A$2:$Y$402,TRUNC((ROW()-ROW($E$2))/COLUMNS(bike!$A$2:$Y$402)),MOD(ROW()-ROW($E$2),COLUMNS(bike!$A$2:$Y$402)),1,1)</f>
        <v>2</v>
      </c>
      <c r="F8292">
        <f ca="1">OFFSET(transit!$A$2:$Y$402,TRUNC((ROW()-ROW($F$2))/COLUMNS(transit!$A$2:$Y$402)),MOD(ROW()-ROW($F$2),COLUMNS(transit!$A$2:$Y$402)),1,1)</f>
        <v>6</v>
      </c>
      <c r="G8292">
        <f ca="1">OFFSET(drive!$A$2:$Y$402,TRUNC((ROW()-ROW($G$2))/COLUMNS(drive!$A$2:$Y$402)),MOD(ROW()-ROW($G$2),COLUMNS(drive!$A$2:$Y$402)),1,1)</f>
        <v>2</v>
      </c>
      <c r="H8292" s="5">
        <f ca="1">(VLOOKUP($B8292,weights!$A$2:$R$6,4))*VLOOKUP($B8292,weights!$A$2:$R$6,6)^C8292*(VLOOKUP($B8292,weights!$A$2:$R$6,15)*EXP(VLOOKUP($B8292,weights!$A$2:$R$6,11)*D8292)+VLOOKUP($B8292,weights!$A$2:$R$6,16)*EXP(VLOOKUP($B8292,weights!$A$2:$R$6,12)*E8292)+VLOOKUP($B8292,weights!$A$2:$R$6,17)*EXP(VLOOKUP($B8292,weights!$A$2:$R$6,13)*F8292)+VLOOKUP($B8292,weights!$A$2:$R$6,18)*EXP(VLOOKUP($B8292,weights!$A$2:$R$6,14)*G8292))</f>
        <v>14.540724122942899</v>
      </c>
    </row>
    <row r="8293" spans="1:8" ht="12.75" x14ac:dyDescent="0.2">
      <c r="A8293">
        <f t="shared" si="0"/>
        <v>332</v>
      </c>
      <c r="B8293" t="str">
        <f t="shared" ref="B8293:C8293" si="8267">B8268</f>
        <v>store</v>
      </c>
      <c r="C8293">
        <f t="shared" si="8267"/>
        <v>1</v>
      </c>
      <c r="D8293">
        <f ca="1">OFFSET(walk!$A$2:$Y$402,TRUNC((ROW()-ROW($D$2))/COLUMNS(walk!$A$2:$Y$402)),MOD(ROW()-ROW($D$2),COLUMNS(walk!$A$2:$Y$402)),1,1)</f>
        <v>6</v>
      </c>
      <c r="E8293">
        <f ca="1">OFFSET(bike!$A$2:$Y$402,TRUNC((ROW()-ROW($E$2))/COLUMNS(bike!$A$2:$Y$402)),MOD(ROW()-ROW($E$2),COLUMNS(bike!$A$2:$Y$402)),1,1)</f>
        <v>2</v>
      </c>
      <c r="F8293">
        <f ca="1">OFFSET(transit!$A$2:$Y$402,TRUNC((ROW()-ROW($F$2))/COLUMNS(transit!$A$2:$Y$402)),MOD(ROW()-ROW($F$2),COLUMNS(transit!$A$2:$Y$402)),1,1)</f>
        <v>6</v>
      </c>
      <c r="G8293">
        <f ca="1">OFFSET(drive!$A$2:$Y$402,TRUNC((ROW()-ROW($G$2))/COLUMNS(drive!$A$2:$Y$402)),MOD(ROW()-ROW($G$2),COLUMNS(drive!$A$2:$Y$402)),1,1)</f>
        <v>2</v>
      </c>
      <c r="H8293" s="5">
        <f ca="1">(VLOOKUP($B8293,weights!$A$2:$R$6,4))*VLOOKUP($B8293,weights!$A$2:$R$6,6)^C8293*(VLOOKUP($B8293,weights!$A$2:$R$6,15)*EXP(VLOOKUP($B8293,weights!$A$2:$R$6,11)*D8293)+VLOOKUP($B8293,weights!$A$2:$R$6,16)*EXP(VLOOKUP($B8293,weights!$A$2:$R$6,12)*E8293)+VLOOKUP($B8293,weights!$A$2:$R$6,17)*EXP(VLOOKUP($B8293,weights!$A$2:$R$6,13)*F8293)+VLOOKUP($B8293,weights!$A$2:$R$6,18)*EXP(VLOOKUP($B8293,weights!$A$2:$R$6,14)*G8293))</f>
        <v>9.8065348736126552</v>
      </c>
    </row>
    <row r="8294" spans="1:8" ht="12.75" x14ac:dyDescent="0.2">
      <c r="A8294">
        <f t="shared" si="0"/>
        <v>332</v>
      </c>
      <c r="B8294" t="str">
        <f t="shared" ref="B8294:C8294" si="8268">B8269</f>
        <v>store</v>
      </c>
      <c r="C8294">
        <f t="shared" si="8268"/>
        <v>2</v>
      </c>
      <c r="D8294">
        <f ca="1">OFFSET(walk!$A$2:$Y$402,TRUNC((ROW()-ROW($D$2))/COLUMNS(walk!$A$2:$Y$402)),MOD(ROW()-ROW($D$2),COLUMNS(walk!$A$2:$Y$402)),1,1)</f>
        <v>7</v>
      </c>
      <c r="E8294">
        <f ca="1">OFFSET(bike!$A$2:$Y$402,TRUNC((ROW()-ROW($E$2))/COLUMNS(bike!$A$2:$Y$402)),MOD(ROW()-ROW($E$2),COLUMNS(bike!$A$2:$Y$402)),1,1)</f>
        <v>3</v>
      </c>
      <c r="F8294">
        <f ca="1">OFFSET(transit!$A$2:$Y$402,TRUNC((ROW()-ROW($F$2))/COLUMNS(transit!$A$2:$Y$402)),MOD(ROW()-ROW($F$2),COLUMNS(transit!$A$2:$Y$402)),1,1)</f>
        <v>7</v>
      </c>
      <c r="G8294">
        <f ca="1">OFFSET(drive!$A$2:$Y$402,TRUNC((ROW()-ROW($G$2))/COLUMNS(drive!$A$2:$Y$402)),MOD(ROW()-ROW($G$2),COLUMNS(drive!$A$2:$Y$402)),1,1)</f>
        <v>2</v>
      </c>
      <c r="H8294" s="5">
        <f ca="1">(VLOOKUP($B8294,weights!$A$2:$R$6,4))*VLOOKUP($B8294,weights!$A$2:$R$6,6)^C8294*(VLOOKUP($B8294,weights!$A$2:$R$6,15)*EXP(VLOOKUP($B8294,weights!$A$2:$R$6,11)*D8294)+VLOOKUP($B8294,weights!$A$2:$R$6,16)*EXP(VLOOKUP($B8294,weights!$A$2:$R$6,12)*E8294)+VLOOKUP($B8294,weights!$A$2:$R$6,17)*EXP(VLOOKUP($B8294,weights!$A$2:$R$6,13)*F8294)+VLOOKUP($B8294,weights!$A$2:$R$6,18)*EXP(VLOOKUP($B8294,weights!$A$2:$R$6,14)*G8294))</f>
        <v>5.3588440526107091</v>
      </c>
    </row>
    <row r="8295" spans="1:8" ht="12.75" x14ac:dyDescent="0.2">
      <c r="A8295">
        <f t="shared" si="0"/>
        <v>332</v>
      </c>
      <c r="B8295" t="str">
        <f t="shared" ref="B8295:C8295" si="8269">B8270</f>
        <v>store</v>
      </c>
      <c r="C8295">
        <f t="shared" si="8269"/>
        <v>3</v>
      </c>
      <c r="D8295">
        <f ca="1">OFFSET(walk!$A$2:$Y$402,TRUNC((ROW()-ROW($D$2))/COLUMNS(walk!$A$2:$Y$402)),MOD(ROW()-ROW($D$2),COLUMNS(walk!$A$2:$Y$402)),1,1)</f>
        <v>11</v>
      </c>
      <c r="E8295">
        <f ca="1">OFFSET(bike!$A$2:$Y$402,TRUNC((ROW()-ROW($E$2))/COLUMNS(bike!$A$2:$Y$402)),MOD(ROW()-ROW($E$2),COLUMNS(bike!$A$2:$Y$402)),1,1)</f>
        <v>3</v>
      </c>
      <c r="F8295">
        <f ca="1">OFFSET(transit!$A$2:$Y$402,TRUNC((ROW()-ROW($F$2))/COLUMNS(transit!$A$2:$Y$402)),MOD(ROW()-ROW($F$2),COLUMNS(transit!$A$2:$Y$402)),1,1)</f>
        <v>11</v>
      </c>
      <c r="G8295">
        <f ca="1">OFFSET(drive!$A$2:$Y$402,TRUNC((ROW()-ROW($G$2))/COLUMNS(drive!$A$2:$Y$402)),MOD(ROW()-ROW($G$2),COLUMNS(drive!$A$2:$Y$402)),1,1)</f>
        <v>2</v>
      </c>
      <c r="H8295" s="5">
        <f ca="1">(VLOOKUP($B8295,weights!$A$2:$R$6,4))*VLOOKUP($B8295,weights!$A$2:$R$6,6)^C8295*(VLOOKUP($B8295,weights!$A$2:$R$6,15)*EXP(VLOOKUP($B8295,weights!$A$2:$R$6,11)*D8295)+VLOOKUP($B8295,weights!$A$2:$R$6,16)*EXP(VLOOKUP($B8295,weights!$A$2:$R$6,12)*E8295)+VLOOKUP($B8295,weights!$A$2:$R$6,17)*EXP(VLOOKUP($B8295,weights!$A$2:$R$6,13)*F8295)+VLOOKUP($B8295,weights!$A$2:$R$6,18)*EXP(VLOOKUP($B8295,weights!$A$2:$R$6,14)*G8295))</f>
        <v>3.1447181285965708</v>
      </c>
    </row>
    <row r="8296" spans="1:8" ht="12.75" x14ac:dyDescent="0.2">
      <c r="A8296">
        <f t="shared" si="0"/>
        <v>332</v>
      </c>
      <c r="B8296" t="str">
        <f t="shared" ref="B8296:C8296" si="8270">B8271</f>
        <v>store</v>
      </c>
      <c r="C8296">
        <f t="shared" si="8270"/>
        <v>4</v>
      </c>
      <c r="D8296">
        <f ca="1">OFFSET(walk!$A$2:$Y$402,TRUNC((ROW()-ROW($D$2))/COLUMNS(walk!$A$2:$Y$402)),MOD(ROW()-ROW($D$2),COLUMNS(walk!$A$2:$Y$402)),1,1)</f>
        <v>13</v>
      </c>
      <c r="E8296">
        <f ca="1">OFFSET(bike!$A$2:$Y$402,TRUNC((ROW()-ROW($E$2))/COLUMNS(bike!$A$2:$Y$402)),MOD(ROW()-ROW($E$2),COLUMNS(bike!$A$2:$Y$402)),1,1)</f>
        <v>3</v>
      </c>
      <c r="F8296">
        <f ca="1">OFFSET(transit!$A$2:$Y$402,TRUNC((ROW()-ROW($F$2))/COLUMNS(transit!$A$2:$Y$402)),MOD(ROW()-ROW($F$2),COLUMNS(transit!$A$2:$Y$402)),1,1)</f>
        <v>11</v>
      </c>
      <c r="G8296">
        <f ca="1">OFFSET(drive!$A$2:$Y$402,TRUNC((ROW()-ROW($G$2))/COLUMNS(drive!$A$2:$Y$402)),MOD(ROW()-ROW($G$2),COLUMNS(drive!$A$2:$Y$402)),1,1)</f>
        <v>2</v>
      </c>
      <c r="H8296" s="5">
        <f ca="1">(VLOOKUP($B8296,weights!$A$2:$R$6,4))*VLOOKUP($B8296,weights!$A$2:$R$6,6)^C8296*(VLOOKUP($B8296,weights!$A$2:$R$6,15)*EXP(VLOOKUP($B8296,weights!$A$2:$R$6,11)*D8296)+VLOOKUP($B8296,weights!$A$2:$R$6,16)*EXP(VLOOKUP($B8296,weights!$A$2:$R$6,12)*E8296)+VLOOKUP($B8296,weights!$A$2:$R$6,17)*EXP(VLOOKUP($B8296,weights!$A$2:$R$6,13)*F8296)+VLOOKUP($B8296,weights!$A$2:$R$6,18)*EXP(VLOOKUP($B8296,weights!$A$2:$R$6,14)*G8296))</f>
        <v>2.0976538324838185</v>
      </c>
    </row>
    <row r="8297" spans="1:8" ht="12.75" x14ac:dyDescent="0.2">
      <c r="A8297">
        <f t="shared" si="0"/>
        <v>332</v>
      </c>
      <c r="B8297" t="str">
        <f t="shared" ref="B8297:C8297" si="8271">B8272</f>
        <v>pharmacy</v>
      </c>
      <c r="C8297">
        <f t="shared" si="8271"/>
        <v>0</v>
      </c>
      <c r="D8297">
        <f ca="1">OFFSET(walk!$A$2:$Y$402,TRUNC((ROW()-ROW($D$2))/COLUMNS(walk!$A$2:$Y$402)),MOD(ROW()-ROW($D$2),COLUMNS(walk!$A$2:$Y$402)),1,1)</f>
        <v>7</v>
      </c>
      <c r="E8297">
        <f ca="1">OFFSET(bike!$A$2:$Y$402,TRUNC((ROW()-ROW($E$2))/COLUMNS(bike!$A$2:$Y$402)),MOD(ROW()-ROW($E$2),COLUMNS(bike!$A$2:$Y$402)),1,1)</f>
        <v>3</v>
      </c>
      <c r="F8297">
        <f ca="1">OFFSET(transit!$A$2:$Y$402,TRUNC((ROW()-ROW($F$2))/COLUMNS(transit!$A$2:$Y$402)),MOD(ROW()-ROW($F$2),COLUMNS(transit!$A$2:$Y$402)),1,1)</f>
        <v>7</v>
      </c>
      <c r="G8297">
        <f ca="1">OFFSET(drive!$A$2:$Y$402,TRUNC((ROW()-ROW($G$2))/COLUMNS(drive!$A$2:$Y$402)),MOD(ROW()-ROW($G$2),COLUMNS(drive!$A$2:$Y$402)),1,1)</f>
        <v>2</v>
      </c>
      <c r="H8297" s="5">
        <f ca="1">(VLOOKUP($B8297,weights!$A$2:$R$6,4))*VLOOKUP($B8297,weights!$A$2:$R$6,6)^C8297*(VLOOKUP($B8297,weights!$A$2:$R$6,15)*EXP(VLOOKUP($B8297,weights!$A$2:$R$6,11)*D8297)+VLOOKUP($B8297,weights!$A$2:$R$6,16)*EXP(VLOOKUP($B8297,weights!$A$2:$R$6,12)*E8297)+VLOOKUP($B8297,weights!$A$2:$R$6,17)*EXP(VLOOKUP($B8297,weights!$A$2:$R$6,13)*F8297)+VLOOKUP($B8297,weights!$A$2:$R$6,18)*EXP(VLOOKUP($B8297,weights!$A$2:$R$6,14)*G8297))</f>
        <v>8.0214059002237423</v>
      </c>
    </row>
    <row r="8298" spans="1:8" ht="12.75" x14ac:dyDescent="0.2">
      <c r="A8298">
        <f t="shared" si="0"/>
        <v>332</v>
      </c>
      <c r="B8298" t="str">
        <f t="shared" ref="B8298:C8298" si="8272">B8273</f>
        <v>pharmacy</v>
      </c>
      <c r="C8298">
        <f t="shared" si="8272"/>
        <v>1</v>
      </c>
      <c r="D8298">
        <f ca="1">OFFSET(walk!$A$2:$Y$402,TRUNC((ROW()-ROW($D$2))/COLUMNS(walk!$A$2:$Y$402)),MOD(ROW()-ROW($D$2),COLUMNS(walk!$A$2:$Y$402)),1,1)</f>
        <v>7</v>
      </c>
      <c r="E8298">
        <f ca="1">OFFSET(bike!$A$2:$Y$402,TRUNC((ROW()-ROW($E$2))/COLUMNS(bike!$A$2:$Y$402)),MOD(ROW()-ROW($E$2),COLUMNS(bike!$A$2:$Y$402)),1,1)</f>
        <v>3</v>
      </c>
      <c r="F8298">
        <f ca="1">OFFSET(transit!$A$2:$Y$402,TRUNC((ROW()-ROW($F$2))/COLUMNS(transit!$A$2:$Y$402)),MOD(ROW()-ROW($F$2),COLUMNS(transit!$A$2:$Y$402)),1,1)</f>
        <v>7</v>
      </c>
      <c r="G8298">
        <f ca="1">OFFSET(drive!$A$2:$Y$402,TRUNC((ROW()-ROW($G$2))/COLUMNS(drive!$A$2:$Y$402)),MOD(ROW()-ROW($G$2),COLUMNS(drive!$A$2:$Y$402)),1,1)</f>
        <v>2</v>
      </c>
      <c r="H8298" s="5">
        <f ca="1">(VLOOKUP($B8298,weights!$A$2:$R$6,4))*VLOOKUP($B8298,weights!$A$2:$R$6,6)^C8298*(VLOOKUP($B8298,weights!$A$2:$R$6,15)*EXP(VLOOKUP($B8298,weights!$A$2:$R$6,11)*D8298)+VLOOKUP($B8298,weights!$A$2:$R$6,16)*EXP(VLOOKUP($B8298,weights!$A$2:$R$6,12)*E8298)+VLOOKUP($B8298,weights!$A$2:$R$6,17)*EXP(VLOOKUP($B8298,weights!$A$2:$R$6,13)*F8298)+VLOOKUP($B8298,weights!$A$2:$R$6,18)*EXP(VLOOKUP($B8298,weights!$A$2:$R$6,14)*G8298))</f>
        <v>3.8621583964040238</v>
      </c>
    </row>
    <row r="8299" spans="1:8" ht="12.75" x14ac:dyDescent="0.2">
      <c r="A8299">
        <f t="shared" si="0"/>
        <v>332</v>
      </c>
      <c r="B8299" t="str">
        <f t="shared" ref="B8299:C8299" si="8273">B8274</f>
        <v>pharmacy</v>
      </c>
      <c r="C8299">
        <f t="shared" si="8273"/>
        <v>2</v>
      </c>
      <c r="D8299">
        <f ca="1">OFFSET(walk!$A$2:$Y$402,TRUNC((ROW()-ROW($D$2))/COLUMNS(walk!$A$2:$Y$402)),MOD(ROW()-ROW($D$2),COLUMNS(walk!$A$2:$Y$402)),1,1)</f>
        <v>11</v>
      </c>
      <c r="E8299">
        <f ca="1">OFFSET(bike!$A$2:$Y$402,TRUNC((ROW()-ROW($E$2))/COLUMNS(bike!$A$2:$Y$402)),MOD(ROW()-ROW($E$2),COLUMNS(bike!$A$2:$Y$402)),1,1)</f>
        <v>4</v>
      </c>
      <c r="F8299">
        <f ca="1">OFFSET(transit!$A$2:$Y$402,TRUNC((ROW()-ROW($F$2))/COLUMNS(transit!$A$2:$Y$402)),MOD(ROW()-ROW($F$2),COLUMNS(transit!$A$2:$Y$402)),1,1)</f>
        <v>11</v>
      </c>
      <c r="G8299">
        <f ca="1">OFFSET(drive!$A$2:$Y$402,TRUNC((ROW()-ROW($G$2))/COLUMNS(drive!$A$2:$Y$402)),MOD(ROW()-ROW($G$2),COLUMNS(drive!$A$2:$Y$402)),1,1)</f>
        <v>2</v>
      </c>
      <c r="H8299" s="5">
        <f ca="1">(VLOOKUP($B8299,weights!$A$2:$R$6,4))*VLOOKUP($B8299,weights!$A$2:$R$6,6)^C8299*(VLOOKUP($B8299,weights!$A$2:$R$6,15)*EXP(VLOOKUP($B8299,weights!$A$2:$R$6,11)*D8299)+VLOOKUP($B8299,weights!$A$2:$R$6,16)*EXP(VLOOKUP($B8299,weights!$A$2:$R$6,12)*E8299)+VLOOKUP($B8299,weights!$A$2:$R$6,17)*EXP(VLOOKUP($B8299,weights!$A$2:$R$6,13)*F8299)+VLOOKUP($B8299,weights!$A$2:$R$6,18)*EXP(VLOOKUP($B8299,weights!$A$2:$R$6,14)*G8299))</f>
        <v>1.4246172244168773</v>
      </c>
    </row>
    <row r="8300" spans="1:8" ht="12.75" x14ac:dyDescent="0.2">
      <c r="A8300">
        <f t="shared" si="0"/>
        <v>332</v>
      </c>
      <c r="B8300" t="str">
        <f t="shared" ref="B8300:C8300" si="8274">B8275</f>
        <v>bank</v>
      </c>
      <c r="C8300">
        <f t="shared" si="8274"/>
        <v>0</v>
      </c>
      <c r="D8300">
        <f ca="1">OFFSET(walk!$A$2:$Y$402,TRUNC((ROW()-ROW($D$2))/COLUMNS(walk!$A$2:$Y$402)),MOD(ROW()-ROW($D$2),COLUMNS(walk!$A$2:$Y$402)),1,1)</f>
        <v>17</v>
      </c>
      <c r="E8300">
        <f ca="1">OFFSET(bike!$A$2:$Y$402,TRUNC((ROW()-ROW($E$2))/COLUMNS(bike!$A$2:$Y$402)),MOD(ROW()-ROW($E$2),COLUMNS(bike!$A$2:$Y$402)),1,1)</f>
        <v>6</v>
      </c>
      <c r="F8300">
        <f ca="1">OFFSET(transit!$A$2:$Y$402,TRUNC((ROW()-ROW($F$2))/COLUMNS(transit!$A$2:$Y$402)),MOD(ROW()-ROW($F$2),COLUMNS(transit!$A$2:$Y$402)),1,1)</f>
        <v>14</v>
      </c>
      <c r="G8300">
        <f ca="1">OFFSET(drive!$A$2:$Y$402,TRUNC((ROW()-ROW($G$2))/COLUMNS(drive!$A$2:$Y$402)),MOD(ROW()-ROW($G$2),COLUMNS(drive!$A$2:$Y$402)),1,1)</f>
        <v>5</v>
      </c>
      <c r="H8300" s="5">
        <f ca="1">(VLOOKUP($B8300,weights!$A$2:$R$6,4))*VLOOKUP($B8300,weights!$A$2:$R$6,6)^C8300*(VLOOKUP($B8300,weights!$A$2:$R$6,15)*EXP(VLOOKUP($B8300,weights!$A$2:$R$6,11)*D8300)+VLOOKUP($B8300,weights!$A$2:$R$6,16)*EXP(VLOOKUP($B8300,weights!$A$2:$R$6,12)*E8300)+VLOOKUP($B8300,weights!$A$2:$R$6,17)*EXP(VLOOKUP($B8300,weights!$A$2:$R$6,13)*F8300)+VLOOKUP($B8300,weights!$A$2:$R$6,18)*EXP(VLOOKUP($B8300,weights!$A$2:$R$6,14)*G8300))</f>
        <v>3.4735106140022283</v>
      </c>
    </row>
    <row r="8301" spans="1:8" ht="12.75" x14ac:dyDescent="0.2">
      <c r="A8301">
        <f t="shared" si="0"/>
        <v>332</v>
      </c>
      <c r="B8301" t="str">
        <f t="shared" ref="B8301:C8301" si="8275">B8276</f>
        <v>bank</v>
      </c>
      <c r="C8301">
        <f t="shared" si="8275"/>
        <v>1</v>
      </c>
      <c r="D8301">
        <f ca="1">OFFSET(walk!$A$2:$Y$402,TRUNC((ROW()-ROW($D$2))/COLUMNS(walk!$A$2:$Y$402)),MOD(ROW()-ROW($D$2),COLUMNS(walk!$A$2:$Y$402)),1,1)</f>
        <v>42</v>
      </c>
      <c r="E8301">
        <f ca="1">OFFSET(bike!$A$2:$Y$402,TRUNC((ROW()-ROW($E$2))/COLUMNS(bike!$A$2:$Y$402)),MOD(ROW()-ROW($E$2),COLUMNS(bike!$A$2:$Y$402)),1,1)</f>
        <v>13</v>
      </c>
      <c r="F8301">
        <f ca="1">OFFSET(transit!$A$2:$Y$402,TRUNC((ROW()-ROW($F$2))/COLUMNS(transit!$A$2:$Y$402)),MOD(ROW()-ROW($F$2),COLUMNS(transit!$A$2:$Y$402)),1,1)</f>
        <v>35</v>
      </c>
      <c r="G8301">
        <f ca="1">OFFSET(drive!$A$2:$Y$402,TRUNC((ROW()-ROW($G$2))/COLUMNS(drive!$A$2:$Y$402)),MOD(ROW()-ROW($G$2),COLUMNS(drive!$A$2:$Y$402)),1,1)</f>
        <v>6</v>
      </c>
      <c r="H8301" s="5">
        <f ca="1">(VLOOKUP($B8301,weights!$A$2:$R$6,4))*VLOOKUP($B8301,weights!$A$2:$R$6,6)^C8301*(VLOOKUP($B8301,weights!$A$2:$R$6,15)*EXP(VLOOKUP($B8301,weights!$A$2:$R$6,11)*D8301)+VLOOKUP($B8301,weights!$A$2:$R$6,16)*EXP(VLOOKUP($B8301,weights!$A$2:$R$6,12)*E8301)+VLOOKUP($B8301,weights!$A$2:$R$6,17)*EXP(VLOOKUP($B8301,weights!$A$2:$R$6,13)*F8301)+VLOOKUP($B8301,weights!$A$2:$R$6,18)*EXP(VLOOKUP($B8301,weights!$A$2:$R$6,14)*G8301))</f>
        <v>0.65143343559346523</v>
      </c>
    </row>
    <row r="8302" spans="1:8" ht="12.75" x14ac:dyDescent="0.2">
      <c r="A8302">
        <f t="shared" si="0"/>
        <v>333</v>
      </c>
      <c r="B8302" t="str">
        <f t="shared" ref="B8302:C8302" si="8276">B8277</f>
        <v>restaurant</v>
      </c>
      <c r="C8302">
        <f t="shared" si="8276"/>
        <v>0</v>
      </c>
      <c r="D8302">
        <f ca="1">OFFSET(walk!$A$2:$Y$402,TRUNC((ROW()-ROW($D$2))/COLUMNS(walk!$A$2:$Y$402)),MOD(ROW()-ROW($D$2),COLUMNS(walk!$A$2:$Y$402)),1,1)</f>
        <v>6</v>
      </c>
      <c r="E8302">
        <f ca="1">OFFSET(bike!$A$2:$Y$402,TRUNC((ROW()-ROW($E$2))/COLUMNS(bike!$A$2:$Y$402)),MOD(ROW()-ROW($E$2),COLUMNS(bike!$A$2:$Y$402)),1,1)</f>
        <v>2</v>
      </c>
      <c r="F8302">
        <f ca="1">OFFSET(transit!$A$2:$Y$402,TRUNC((ROW()-ROW($F$2))/COLUMNS(transit!$A$2:$Y$402)),MOD(ROW()-ROW($F$2),COLUMNS(transit!$A$2:$Y$402)),1,1)</f>
        <v>6</v>
      </c>
      <c r="G8302">
        <f ca="1">OFFSET(drive!$A$2:$Y$402,TRUNC((ROW()-ROW($G$2))/COLUMNS(drive!$A$2:$Y$402)),MOD(ROW()-ROW($G$2),COLUMNS(drive!$A$2:$Y$402)),1,1)</f>
        <v>2</v>
      </c>
      <c r="H8302" s="5">
        <f ca="1">(VLOOKUP($B8302,weights!$A$2:$R$6,4))*VLOOKUP($B8302,weights!$A$2:$R$6,6)^C8302*(VLOOKUP($B8302,weights!$A$2:$R$6,15)*EXP(VLOOKUP($B8302,weights!$A$2:$R$6,11)*D8302)+VLOOKUP($B8302,weights!$A$2:$R$6,16)*EXP(VLOOKUP($B8302,weights!$A$2:$R$6,12)*E8302)+VLOOKUP($B8302,weights!$A$2:$R$6,17)*EXP(VLOOKUP($B8302,weights!$A$2:$R$6,13)*F8302)+VLOOKUP($B8302,weights!$A$2:$R$6,18)*EXP(VLOOKUP($B8302,weights!$A$2:$R$6,14)*G8302))</f>
        <v>34.018659724442237</v>
      </c>
    </row>
    <row r="8303" spans="1:8" ht="12.75" x14ac:dyDescent="0.2">
      <c r="A8303">
        <f t="shared" si="0"/>
        <v>333</v>
      </c>
      <c r="B8303" t="str">
        <f t="shared" ref="B8303:C8303" si="8277">B8278</f>
        <v>restaurant</v>
      </c>
      <c r="C8303">
        <f t="shared" si="8277"/>
        <v>1</v>
      </c>
      <c r="D8303">
        <f ca="1">OFFSET(walk!$A$2:$Y$402,TRUNC((ROW()-ROW($D$2))/COLUMNS(walk!$A$2:$Y$402)),MOD(ROW()-ROW($D$2),COLUMNS(walk!$A$2:$Y$402)),1,1)</f>
        <v>7</v>
      </c>
      <c r="E8303">
        <f ca="1">OFFSET(bike!$A$2:$Y$402,TRUNC((ROW()-ROW($E$2))/COLUMNS(bike!$A$2:$Y$402)),MOD(ROW()-ROW($E$2),COLUMNS(bike!$A$2:$Y$402)),1,1)</f>
        <v>2</v>
      </c>
      <c r="F8303">
        <f ca="1">OFFSET(transit!$A$2:$Y$402,TRUNC((ROW()-ROW($F$2))/COLUMNS(transit!$A$2:$Y$402)),MOD(ROW()-ROW($F$2),COLUMNS(transit!$A$2:$Y$402)),1,1)</f>
        <v>6</v>
      </c>
      <c r="G8303">
        <f ca="1">OFFSET(drive!$A$2:$Y$402,TRUNC((ROW()-ROW($G$2))/COLUMNS(drive!$A$2:$Y$402)),MOD(ROW()-ROW($G$2),COLUMNS(drive!$A$2:$Y$402)),1,1)</f>
        <v>2</v>
      </c>
      <c r="H8303" s="5">
        <f ca="1">(VLOOKUP($B8303,weights!$A$2:$R$6,4))*VLOOKUP($B8303,weights!$A$2:$R$6,6)^C8303*(VLOOKUP($B8303,weights!$A$2:$R$6,15)*EXP(VLOOKUP($B8303,weights!$A$2:$R$6,11)*D8303)+VLOOKUP($B8303,weights!$A$2:$R$6,16)*EXP(VLOOKUP($B8303,weights!$A$2:$R$6,12)*E8303)+VLOOKUP($B8303,weights!$A$2:$R$6,17)*EXP(VLOOKUP($B8303,weights!$A$2:$R$6,13)*F8303)+VLOOKUP($B8303,weights!$A$2:$R$6,18)*EXP(VLOOKUP($B8303,weights!$A$2:$R$6,14)*G8303))</f>
        <v>29.537003123872296</v>
      </c>
    </row>
    <row r="8304" spans="1:8" ht="12.75" x14ac:dyDescent="0.2">
      <c r="A8304">
        <f t="shared" si="0"/>
        <v>333</v>
      </c>
      <c r="B8304" t="str">
        <f t="shared" ref="B8304:C8304" si="8278">B8279</f>
        <v>restaurant</v>
      </c>
      <c r="C8304">
        <f t="shared" si="8278"/>
        <v>2</v>
      </c>
      <c r="D8304">
        <f ca="1">OFFSET(walk!$A$2:$Y$402,TRUNC((ROW()-ROW($D$2))/COLUMNS(walk!$A$2:$Y$402)),MOD(ROW()-ROW($D$2),COLUMNS(walk!$A$2:$Y$402)),1,1)</f>
        <v>8</v>
      </c>
      <c r="E8304">
        <f ca="1">OFFSET(bike!$A$2:$Y$402,TRUNC((ROW()-ROW($E$2))/COLUMNS(bike!$A$2:$Y$402)),MOD(ROW()-ROW($E$2),COLUMNS(bike!$A$2:$Y$402)),1,1)</f>
        <v>2</v>
      </c>
      <c r="F8304">
        <f ca="1">OFFSET(transit!$A$2:$Y$402,TRUNC((ROW()-ROW($F$2))/COLUMNS(transit!$A$2:$Y$402)),MOD(ROW()-ROW($F$2),COLUMNS(transit!$A$2:$Y$402)),1,1)</f>
        <v>6</v>
      </c>
      <c r="G8304">
        <f ca="1">OFFSET(drive!$A$2:$Y$402,TRUNC((ROW()-ROW($G$2))/COLUMNS(drive!$A$2:$Y$402)),MOD(ROW()-ROW($G$2),COLUMNS(drive!$A$2:$Y$402)),1,1)</f>
        <v>2</v>
      </c>
      <c r="H8304" s="5">
        <f ca="1">(VLOOKUP($B8304,weights!$A$2:$R$6,4))*VLOOKUP($B8304,weights!$A$2:$R$6,6)^C8304*(VLOOKUP($B8304,weights!$A$2:$R$6,15)*EXP(VLOOKUP($B8304,weights!$A$2:$R$6,11)*D8304)+VLOOKUP($B8304,weights!$A$2:$R$6,16)*EXP(VLOOKUP($B8304,weights!$A$2:$R$6,12)*E8304)+VLOOKUP($B8304,weights!$A$2:$R$6,17)*EXP(VLOOKUP($B8304,weights!$A$2:$R$6,13)*F8304)+VLOOKUP($B8304,weights!$A$2:$R$6,18)*EXP(VLOOKUP($B8304,weights!$A$2:$R$6,14)*G8304))</f>
        <v>25.792642623736789</v>
      </c>
    </row>
    <row r="8305" spans="1:8" ht="12.75" x14ac:dyDescent="0.2">
      <c r="A8305">
        <f t="shared" si="0"/>
        <v>333</v>
      </c>
      <c r="B8305" t="str">
        <f t="shared" ref="B8305:C8305" si="8279">B8280</f>
        <v>restaurant</v>
      </c>
      <c r="C8305">
        <f t="shared" si="8279"/>
        <v>3</v>
      </c>
      <c r="D8305">
        <f ca="1">OFFSET(walk!$A$2:$Y$402,TRUNC((ROW()-ROW($D$2))/COLUMNS(walk!$A$2:$Y$402)),MOD(ROW()-ROW($D$2),COLUMNS(walk!$A$2:$Y$402)),1,1)</f>
        <v>8</v>
      </c>
      <c r="E8305">
        <f ca="1">OFFSET(bike!$A$2:$Y$402,TRUNC((ROW()-ROW($E$2))/COLUMNS(bike!$A$2:$Y$402)),MOD(ROW()-ROW($E$2),COLUMNS(bike!$A$2:$Y$402)),1,1)</f>
        <v>2</v>
      </c>
      <c r="F8305">
        <f ca="1">OFFSET(transit!$A$2:$Y$402,TRUNC((ROW()-ROW($F$2))/COLUMNS(transit!$A$2:$Y$402)),MOD(ROW()-ROW($F$2),COLUMNS(transit!$A$2:$Y$402)),1,1)</f>
        <v>6</v>
      </c>
      <c r="G8305">
        <f ca="1">OFFSET(drive!$A$2:$Y$402,TRUNC((ROW()-ROW($G$2))/COLUMNS(drive!$A$2:$Y$402)),MOD(ROW()-ROW($G$2),COLUMNS(drive!$A$2:$Y$402)),1,1)</f>
        <v>2</v>
      </c>
      <c r="H8305" s="5">
        <f ca="1">(VLOOKUP($B8305,weights!$A$2:$R$6,4))*VLOOKUP($B8305,weights!$A$2:$R$6,6)^C8305*(VLOOKUP($B8305,weights!$A$2:$R$6,15)*EXP(VLOOKUP($B8305,weights!$A$2:$R$6,11)*D8305)+VLOOKUP($B8305,weights!$A$2:$R$6,16)*EXP(VLOOKUP($B8305,weights!$A$2:$R$6,12)*E8305)+VLOOKUP($B8305,weights!$A$2:$R$6,17)*EXP(VLOOKUP($B8305,weights!$A$2:$R$6,13)*F8305)+VLOOKUP($B8305,weights!$A$2:$R$6,18)*EXP(VLOOKUP($B8305,weights!$A$2:$R$6,14)*G8305))</f>
        <v>23.117850055349273</v>
      </c>
    </row>
    <row r="8306" spans="1:8" ht="12.75" x14ac:dyDescent="0.2">
      <c r="A8306">
        <f t="shared" si="0"/>
        <v>333</v>
      </c>
      <c r="B8306" t="str">
        <f t="shared" ref="B8306:C8306" si="8280">B8281</f>
        <v>restaurant</v>
      </c>
      <c r="C8306">
        <f t="shared" si="8280"/>
        <v>4</v>
      </c>
      <c r="D8306">
        <f ca="1">OFFSET(walk!$A$2:$Y$402,TRUNC((ROW()-ROW($D$2))/COLUMNS(walk!$A$2:$Y$402)),MOD(ROW()-ROW($D$2),COLUMNS(walk!$A$2:$Y$402)),1,1)</f>
        <v>9</v>
      </c>
      <c r="E8306">
        <f ca="1">OFFSET(bike!$A$2:$Y$402,TRUNC((ROW()-ROW($E$2))/COLUMNS(bike!$A$2:$Y$402)),MOD(ROW()-ROW($E$2),COLUMNS(bike!$A$2:$Y$402)),1,1)</f>
        <v>2</v>
      </c>
      <c r="F8306">
        <f ca="1">OFFSET(transit!$A$2:$Y$402,TRUNC((ROW()-ROW($F$2))/COLUMNS(transit!$A$2:$Y$402)),MOD(ROW()-ROW($F$2),COLUMNS(transit!$A$2:$Y$402)),1,1)</f>
        <v>7</v>
      </c>
      <c r="G8306">
        <f ca="1">OFFSET(drive!$A$2:$Y$402,TRUNC((ROW()-ROW($G$2))/COLUMNS(drive!$A$2:$Y$402)),MOD(ROW()-ROW($G$2),COLUMNS(drive!$A$2:$Y$402)),1,1)</f>
        <v>3</v>
      </c>
      <c r="H8306" s="5">
        <f ca="1">(VLOOKUP($B8306,weights!$A$2:$R$6,4))*VLOOKUP($B8306,weights!$A$2:$R$6,6)^C8306*(VLOOKUP($B8306,weights!$A$2:$R$6,15)*EXP(VLOOKUP($B8306,weights!$A$2:$R$6,11)*D8306)+VLOOKUP($B8306,weights!$A$2:$R$6,16)*EXP(VLOOKUP($B8306,weights!$A$2:$R$6,12)*E8306)+VLOOKUP($B8306,weights!$A$2:$R$6,17)*EXP(VLOOKUP($B8306,weights!$A$2:$R$6,13)*F8306)+VLOOKUP($B8306,weights!$A$2:$R$6,18)*EXP(VLOOKUP($B8306,weights!$A$2:$R$6,14)*G8306))</f>
        <v>18.526120304014288</v>
      </c>
    </row>
    <row r="8307" spans="1:8" ht="12.75" x14ac:dyDescent="0.2">
      <c r="A8307">
        <f t="shared" si="0"/>
        <v>333</v>
      </c>
      <c r="B8307" t="str">
        <f t="shared" ref="B8307:C8307" si="8281">B8282</f>
        <v>restaurant</v>
      </c>
      <c r="C8307">
        <f t="shared" si="8281"/>
        <v>5</v>
      </c>
      <c r="D8307">
        <f ca="1">OFFSET(walk!$A$2:$Y$402,TRUNC((ROW()-ROW($D$2))/COLUMNS(walk!$A$2:$Y$402)),MOD(ROW()-ROW($D$2),COLUMNS(walk!$A$2:$Y$402)),1,1)</f>
        <v>9</v>
      </c>
      <c r="E8307">
        <f ca="1">OFFSET(bike!$A$2:$Y$402,TRUNC((ROW()-ROW($E$2))/COLUMNS(bike!$A$2:$Y$402)),MOD(ROW()-ROW($E$2),COLUMNS(bike!$A$2:$Y$402)),1,1)</f>
        <v>2</v>
      </c>
      <c r="F8307">
        <f ca="1">OFFSET(transit!$A$2:$Y$402,TRUNC((ROW()-ROW($F$2))/COLUMNS(transit!$A$2:$Y$402)),MOD(ROW()-ROW($F$2),COLUMNS(transit!$A$2:$Y$402)),1,1)</f>
        <v>8</v>
      </c>
      <c r="G8307">
        <f ca="1">OFFSET(drive!$A$2:$Y$402,TRUNC((ROW()-ROW($G$2))/COLUMNS(drive!$A$2:$Y$402)),MOD(ROW()-ROW($G$2),COLUMNS(drive!$A$2:$Y$402)),1,1)</f>
        <v>3</v>
      </c>
      <c r="H8307" s="5">
        <f ca="1">(VLOOKUP($B8307,weights!$A$2:$R$6,4))*VLOOKUP($B8307,weights!$A$2:$R$6,6)^C8307*(VLOOKUP($B8307,weights!$A$2:$R$6,15)*EXP(VLOOKUP($B8307,weights!$A$2:$R$6,11)*D8307)+VLOOKUP($B8307,weights!$A$2:$R$6,16)*EXP(VLOOKUP($B8307,weights!$A$2:$R$6,12)*E8307)+VLOOKUP($B8307,weights!$A$2:$R$6,17)*EXP(VLOOKUP($B8307,weights!$A$2:$R$6,13)*F8307)+VLOOKUP($B8307,weights!$A$2:$R$6,18)*EXP(VLOOKUP($B8307,weights!$A$2:$R$6,14)*G8307))</f>
        <v>16.143553530972003</v>
      </c>
    </row>
    <row r="8308" spans="1:8" ht="12.75" x14ac:dyDescent="0.2">
      <c r="A8308">
        <f t="shared" si="0"/>
        <v>333</v>
      </c>
      <c r="B8308" t="str">
        <f t="shared" ref="B8308:C8308" si="8282">B8283</f>
        <v>restaurant</v>
      </c>
      <c r="C8308">
        <f t="shared" si="8282"/>
        <v>6</v>
      </c>
      <c r="D8308">
        <f ca="1">OFFSET(walk!$A$2:$Y$402,TRUNC((ROW()-ROW($D$2))/COLUMNS(walk!$A$2:$Y$402)),MOD(ROW()-ROW($D$2),COLUMNS(walk!$A$2:$Y$402)),1,1)</f>
        <v>10</v>
      </c>
      <c r="E8308">
        <f ca="1">OFFSET(bike!$A$2:$Y$402,TRUNC((ROW()-ROW($E$2))/COLUMNS(bike!$A$2:$Y$402)),MOD(ROW()-ROW($E$2),COLUMNS(bike!$A$2:$Y$402)),1,1)</f>
        <v>2</v>
      </c>
      <c r="F8308">
        <f ca="1">OFFSET(transit!$A$2:$Y$402,TRUNC((ROW()-ROW($F$2))/COLUMNS(transit!$A$2:$Y$402)),MOD(ROW()-ROW($F$2),COLUMNS(transit!$A$2:$Y$402)),1,1)</f>
        <v>8</v>
      </c>
      <c r="G8308">
        <f ca="1">OFFSET(drive!$A$2:$Y$402,TRUNC((ROW()-ROW($G$2))/COLUMNS(drive!$A$2:$Y$402)),MOD(ROW()-ROW($G$2),COLUMNS(drive!$A$2:$Y$402)),1,1)</f>
        <v>3</v>
      </c>
      <c r="H8308" s="5">
        <f ca="1">(VLOOKUP($B8308,weights!$A$2:$R$6,4))*VLOOKUP($B8308,weights!$A$2:$R$6,6)^C8308*(VLOOKUP($B8308,weights!$A$2:$R$6,15)*EXP(VLOOKUP($B8308,weights!$A$2:$R$6,11)*D8308)+VLOOKUP($B8308,weights!$A$2:$R$6,16)*EXP(VLOOKUP($B8308,weights!$A$2:$R$6,12)*E8308)+VLOOKUP($B8308,weights!$A$2:$R$6,17)*EXP(VLOOKUP($B8308,weights!$A$2:$R$6,13)*F8308)+VLOOKUP($B8308,weights!$A$2:$R$6,18)*EXP(VLOOKUP($B8308,weights!$A$2:$R$6,14)*G8308))</f>
        <v>14.190192286125196</v>
      </c>
    </row>
    <row r="8309" spans="1:8" ht="12.75" x14ac:dyDescent="0.2">
      <c r="A8309">
        <f t="shared" si="0"/>
        <v>333</v>
      </c>
      <c r="B8309" t="str">
        <f t="shared" ref="B8309:C8309" si="8283">B8284</f>
        <v>restaurant</v>
      </c>
      <c r="C8309">
        <f t="shared" si="8283"/>
        <v>7</v>
      </c>
      <c r="D8309">
        <f ca="1">OFFSET(walk!$A$2:$Y$402,TRUNC((ROW()-ROW($D$2))/COLUMNS(walk!$A$2:$Y$402)),MOD(ROW()-ROW($D$2),COLUMNS(walk!$A$2:$Y$402)),1,1)</f>
        <v>14</v>
      </c>
      <c r="E8309">
        <f ca="1">OFFSET(bike!$A$2:$Y$402,TRUNC((ROW()-ROW($E$2))/COLUMNS(bike!$A$2:$Y$402)),MOD(ROW()-ROW($E$2),COLUMNS(bike!$A$2:$Y$402)),1,1)</f>
        <v>4</v>
      </c>
      <c r="F8309">
        <f ca="1">OFFSET(transit!$A$2:$Y$402,TRUNC((ROW()-ROW($F$2))/COLUMNS(transit!$A$2:$Y$402)),MOD(ROW()-ROW($F$2),COLUMNS(transit!$A$2:$Y$402)),1,1)</f>
        <v>8</v>
      </c>
      <c r="G8309">
        <f ca="1">OFFSET(drive!$A$2:$Y$402,TRUNC((ROW()-ROW($G$2))/COLUMNS(drive!$A$2:$Y$402)),MOD(ROW()-ROW($G$2),COLUMNS(drive!$A$2:$Y$402)),1,1)</f>
        <v>3</v>
      </c>
      <c r="H8309" s="5">
        <f ca="1">(VLOOKUP($B8309,weights!$A$2:$R$6,4))*VLOOKUP($B8309,weights!$A$2:$R$6,6)^C8309*(VLOOKUP($B8309,weights!$A$2:$R$6,15)*EXP(VLOOKUP($B8309,weights!$A$2:$R$6,11)*D8309)+VLOOKUP($B8309,weights!$A$2:$R$6,16)*EXP(VLOOKUP($B8309,weights!$A$2:$R$6,12)*E8309)+VLOOKUP($B8309,weights!$A$2:$R$6,17)*EXP(VLOOKUP($B8309,weights!$A$2:$R$6,13)*F8309)+VLOOKUP($B8309,weights!$A$2:$R$6,18)*EXP(VLOOKUP($B8309,weights!$A$2:$R$6,14)*G8309))</f>
        <v>10.391204780696956</v>
      </c>
    </row>
    <row r="8310" spans="1:8" ht="12.75" x14ac:dyDescent="0.2">
      <c r="A8310">
        <f t="shared" si="0"/>
        <v>333</v>
      </c>
      <c r="B8310" t="str">
        <f t="shared" ref="B8310:C8310" si="8284">B8285</f>
        <v>restaurant</v>
      </c>
      <c r="C8310">
        <f t="shared" si="8284"/>
        <v>8</v>
      </c>
      <c r="D8310">
        <f ca="1">OFFSET(walk!$A$2:$Y$402,TRUNC((ROW()-ROW($D$2))/COLUMNS(walk!$A$2:$Y$402)),MOD(ROW()-ROW($D$2),COLUMNS(walk!$A$2:$Y$402)),1,1)</f>
        <v>14</v>
      </c>
      <c r="E8310">
        <f ca="1">OFFSET(bike!$A$2:$Y$402,TRUNC((ROW()-ROW($E$2))/COLUMNS(bike!$A$2:$Y$402)),MOD(ROW()-ROW($E$2),COLUMNS(bike!$A$2:$Y$402)),1,1)</f>
        <v>4</v>
      </c>
      <c r="F8310">
        <f ca="1">OFFSET(transit!$A$2:$Y$402,TRUNC((ROW()-ROW($F$2))/COLUMNS(transit!$A$2:$Y$402)),MOD(ROW()-ROW($F$2),COLUMNS(transit!$A$2:$Y$402)),1,1)</f>
        <v>8</v>
      </c>
      <c r="G8310">
        <f ca="1">OFFSET(drive!$A$2:$Y$402,TRUNC((ROW()-ROW($G$2))/COLUMNS(drive!$A$2:$Y$402)),MOD(ROW()-ROW($G$2),COLUMNS(drive!$A$2:$Y$402)),1,1)</f>
        <v>3</v>
      </c>
      <c r="H8310" s="5">
        <f ca="1">(VLOOKUP($B8310,weights!$A$2:$R$6,4))*VLOOKUP($B8310,weights!$A$2:$R$6,6)^C8310*(VLOOKUP($B8310,weights!$A$2:$R$6,15)*EXP(VLOOKUP($B8310,weights!$A$2:$R$6,11)*D8310)+VLOOKUP($B8310,weights!$A$2:$R$6,16)*EXP(VLOOKUP($B8310,weights!$A$2:$R$6,12)*E8310)+VLOOKUP($B8310,weights!$A$2:$R$6,17)*EXP(VLOOKUP($B8310,weights!$A$2:$R$6,13)*F8310)+VLOOKUP($B8310,weights!$A$2:$R$6,18)*EXP(VLOOKUP($B8310,weights!$A$2:$R$6,14)*G8310))</f>
        <v>9.3135983589950495</v>
      </c>
    </row>
    <row r="8311" spans="1:8" ht="12.75" x14ac:dyDescent="0.2">
      <c r="A8311">
        <f t="shared" si="0"/>
        <v>333</v>
      </c>
      <c r="B8311" t="str">
        <f t="shared" ref="B8311:C8311" si="8285">B8286</f>
        <v>restaurant</v>
      </c>
      <c r="C8311">
        <f t="shared" si="8285"/>
        <v>9</v>
      </c>
      <c r="D8311">
        <f ca="1">OFFSET(walk!$A$2:$Y$402,TRUNC((ROW()-ROW($D$2))/COLUMNS(walk!$A$2:$Y$402)),MOD(ROW()-ROW($D$2),COLUMNS(walk!$A$2:$Y$402)),1,1)</f>
        <v>14</v>
      </c>
      <c r="E8311">
        <f ca="1">OFFSET(bike!$A$2:$Y$402,TRUNC((ROW()-ROW($E$2))/COLUMNS(bike!$A$2:$Y$402)),MOD(ROW()-ROW($E$2),COLUMNS(bike!$A$2:$Y$402)),1,1)</f>
        <v>4</v>
      </c>
      <c r="F8311">
        <f ca="1">OFFSET(transit!$A$2:$Y$402,TRUNC((ROW()-ROW($F$2))/COLUMNS(transit!$A$2:$Y$402)),MOD(ROW()-ROW($F$2),COLUMNS(transit!$A$2:$Y$402)),1,1)</f>
        <v>10</v>
      </c>
      <c r="G8311">
        <f ca="1">OFFSET(drive!$A$2:$Y$402,TRUNC((ROW()-ROW($G$2))/COLUMNS(drive!$A$2:$Y$402)),MOD(ROW()-ROW($G$2),COLUMNS(drive!$A$2:$Y$402)),1,1)</f>
        <v>3</v>
      </c>
      <c r="H8311" s="5">
        <f ca="1">(VLOOKUP($B8311,weights!$A$2:$R$6,4))*VLOOKUP($B8311,weights!$A$2:$R$6,6)^C8311*(VLOOKUP($B8311,weights!$A$2:$R$6,15)*EXP(VLOOKUP($B8311,weights!$A$2:$R$6,11)*D8311)+VLOOKUP($B8311,weights!$A$2:$R$6,16)*EXP(VLOOKUP($B8311,weights!$A$2:$R$6,12)*E8311)+VLOOKUP($B8311,weights!$A$2:$R$6,17)*EXP(VLOOKUP($B8311,weights!$A$2:$R$6,13)*F8311)+VLOOKUP($B8311,weights!$A$2:$R$6,18)*EXP(VLOOKUP($B8311,weights!$A$2:$R$6,14)*G8311))</f>
        <v>7.8733543029826256</v>
      </c>
    </row>
    <row r="8312" spans="1:8" ht="12.75" x14ac:dyDescent="0.2">
      <c r="A8312">
        <f t="shared" si="0"/>
        <v>333</v>
      </c>
      <c r="B8312" t="str">
        <f t="shared" ref="B8312:C8312" si="8286">B8287</f>
        <v>supermarket</v>
      </c>
      <c r="C8312">
        <f t="shared" si="8286"/>
        <v>0</v>
      </c>
      <c r="D8312">
        <f ca="1">OFFSET(walk!$A$2:$Y$402,TRUNC((ROW()-ROW($D$2))/COLUMNS(walk!$A$2:$Y$402)),MOD(ROW()-ROW($D$2),COLUMNS(walk!$A$2:$Y$402)),1,1)</f>
        <v>38</v>
      </c>
      <c r="E8312">
        <f ca="1">OFFSET(bike!$A$2:$Y$402,TRUNC((ROW()-ROW($E$2))/COLUMNS(bike!$A$2:$Y$402)),MOD(ROW()-ROW($E$2),COLUMNS(bike!$A$2:$Y$402)),1,1)</f>
        <v>15</v>
      </c>
      <c r="F8312">
        <f ca="1">OFFSET(transit!$A$2:$Y$402,TRUNC((ROW()-ROW($F$2))/COLUMNS(transit!$A$2:$Y$402)),MOD(ROW()-ROW($F$2),COLUMNS(transit!$A$2:$Y$402)),1,1)</f>
        <v>19</v>
      </c>
      <c r="G8312">
        <f ca="1">OFFSET(drive!$A$2:$Y$402,TRUNC((ROW()-ROW($G$2))/COLUMNS(drive!$A$2:$Y$402)),MOD(ROW()-ROW($G$2),COLUMNS(drive!$A$2:$Y$402)),1,1)</f>
        <v>8</v>
      </c>
      <c r="H8312" s="5">
        <f ca="1">(VLOOKUP($B8312,weights!$A$2:$R$6,4))*VLOOKUP($B8312,weights!$A$2:$R$6,6)^C8312*(VLOOKUP($B8312,weights!$A$2:$R$6,15)*EXP(VLOOKUP($B8312,weights!$A$2:$R$6,11)*D8312)+VLOOKUP($B8312,weights!$A$2:$R$6,16)*EXP(VLOOKUP($B8312,weights!$A$2:$R$6,12)*E8312)+VLOOKUP($B8312,weights!$A$2:$R$6,17)*EXP(VLOOKUP($B8312,weights!$A$2:$R$6,13)*F8312)+VLOOKUP($B8312,weights!$A$2:$R$6,18)*EXP(VLOOKUP($B8312,weights!$A$2:$R$6,14)*G8312))</f>
        <v>3.619837216523428</v>
      </c>
    </row>
    <row r="8313" spans="1:8" ht="12.75" x14ac:dyDescent="0.2">
      <c r="A8313">
        <f t="shared" si="0"/>
        <v>333</v>
      </c>
      <c r="B8313" t="str">
        <f t="shared" ref="B8313:C8313" si="8287">B8288</f>
        <v>supermarket</v>
      </c>
      <c r="C8313">
        <f t="shared" si="8287"/>
        <v>1</v>
      </c>
      <c r="D8313">
        <f ca="1">OFFSET(walk!$A$2:$Y$402,TRUNC((ROW()-ROW($D$2))/COLUMNS(walk!$A$2:$Y$402)),MOD(ROW()-ROW($D$2),COLUMNS(walk!$A$2:$Y$402)),1,1)</f>
        <v>47</v>
      </c>
      <c r="E8313">
        <f ca="1">OFFSET(bike!$A$2:$Y$402,TRUNC((ROW()-ROW($E$2))/COLUMNS(bike!$A$2:$Y$402)),MOD(ROW()-ROW($E$2),COLUMNS(bike!$A$2:$Y$402)),1,1)</f>
        <v>16</v>
      </c>
      <c r="F8313">
        <f ca="1">OFFSET(transit!$A$2:$Y$402,TRUNC((ROW()-ROW($F$2))/COLUMNS(transit!$A$2:$Y$402)),MOD(ROW()-ROW($F$2),COLUMNS(transit!$A$2:$Y$402)),1,1)</f>
        <v>23</v>
      </c>
      <c r="G8313">
        <f ca="1">OFFSET(drive!$A$2:$Y$402,TRUNC((ROW()-ROW($G$2))/COLUMNS(drive!$A$2:$Y$402)),MOD(ROW()-ROW($G$2),COLUMNS(drive!$A$2:$Y$402)),1,1)</f>
        <v>9</v>
      </c>
      <c r="H8313" s="5">
        <f ca="1">(VLOOKUP($B8313,weights!$A$2:$R$6,4))*VLOOKUP($B8313,weights!$A$2:$R$6,6)^C8313*(VLOOKUP($B8313,weights!$A$2:$R$6,15)*EXP(VLOOKUP($B8313,weights!$A$2:$R$6,11)*D8313)+VLOOKUP($B8313,weights!$A$2:$R$6,16)*EXP(VLOOKUP($B8313,weights!$A$2:$R$6,12)*E8313)+VLOOKUP($B8313,weights!$A$2:$R$6,17)*EXP(VLOOKUP($B8313,weights!$A$2:$R$6,13)*F8313)+VLOOKUP($B8313,weights!$A$2:$R$6,18)*EXP(VLOOKUP($B8313,weights!$A$2:$R$6,14)*G8313))</f>
        <v>1.6601665407110797</v>
      </c>
    </row>
    <row r="8314" spans="1:8" ht="12.75" x14ac:dyDescent="0.2">
      <c r="A8314">
        <f t="shared" si="0"/>
        <v>333</v>
      </c>
      <c r="B8314" t="str">
        <f t="shared" ref="B8314:C8314" si="8288">B8289</f>
        <v>supermarket</v>
      </c>
      <c r="C8314">
        <f t="shared" si="8288"/>
        <v>2</v>
      </c>
      <c r="D8314">
        <f ca="1">OFFSET(walk!$A$2:$Y$402,TRUNC((ROW()-ROW($D$2))/COLUMNS(walk!$A$2:$Y$402)),MOD(ROW()-ROW($D$2),COLUMNS(walk!$A$2:$Y$402)),1,1)</f>
        <v>52</v>
      </c>
      <c r="E8314">
        <f ca="1">OFFSET(bike!$A$2:$Y$402,TRUNC((ROW()-ROW($E$2))/COLUMNS(bike!$A$2:$Y$402)),MOD(ROW()-ROW($E$2),COLUMNS(bike!$A$2:$Y$402)),1,1)</f>
        <v>17</v>
      </c>
      <c r="F8314">
        <f ca="1">OFFSET(transit!$A$2:$Y$402,TRUNC((ROW()-ROW($F$2))/COLUMNS(transit!$A$2:$Y$402)),MOD(ROW()-ROW($F$2),COLUMNS(transit!$A$2:$Y$402)),1,1)</f>
        <v>31</v>
      </c>
      <c r="G8314">
        <f ca="1">OFFSET(drive!$A$2:$Y$402,TRUNC((ROW()-ROW($G$2))/COLUMNS(drive!$A$2:$Y$402)),MOD(ROW()-ROW($G$2),COLUMNS(drive!$A$2:$Y$402)),1,1)</f>
        <v>12</v>
      </c>
      <c r="H8314" s="5">
        <f ca="1">(VLOOKUP($B8314,weights!$A$2:$R$6,4))*VLOOKUP($B8314,weights!$A$2:$R$6,6)^C8314*(VLOOKUP($B8314,weights!$A$2:$R$6,15)*EXP(VLOOKUP($B8314,weights!$A$2:$R$6,11)*D8314)+VLOOKUP($B8314,weights!$A$2:$R$6,16)*EXP(VLOOKUP($B8314,weights!$A$2:$R$6,12)*E8314)+VLOOKUP($B8314,weights!$A$2:$R$6,17)*EXP(VLOOKUP($B8314,weights!$A$2:$R$6,13)*F8314)+VLOOKUP($B8314,weights!$A$2:$R$6,18)*EXP(VLOOKUP($B8314,weights!$A$2:$R$6,14)*G8314))</f>
        <v>0.51046201717843209</v>
      </c>
    </row>
    <row r="8315" spans="1:8" ht="12.75" x14ac:dyDescent="0.2">
      <c r="A8315">
        <f t="shared" si="0"/>
        <v>333</v>
      </c>
      <c r="B8315" t="str">
        <f t="shared" ref="B8315:C8315" si="8289">B8290</f>
        <v>supermarket</v>
      </c>
      <c r="C8315">
        <f t="shared" si="8289"/>
        <v>3</v>
      </c>
      <c r="D8315">
        <f ca="1">OFFSET(walk!$A$2:$Y$402,TRUNC((ROW()-ROW($D$2))/COLUMNS(walk!$A$2:$Y$402)),MOD(ROW()-ROW($D$2),COLUMNS(walk!$A$2:$Y$402)),1,1)</f>
        <v>59</v>
      </c>
      <c r="E8315">
        <f ca="1">OFFSET(bike!$A$2:$Y$402,TRUNC((ROW()-ROW($E$2))/COLUMNS(bike!$A$2:$Y$402)),MOD(ROW()-ROW($E$2),COLUMNS(bike!$A$2:$Y$402)),1,1)</f>
        <v>21</v>
      </c>
      <c r="F8315">
        <f ca="1">OFFSET(transit!$A$2:$Y$402,TRUNC((ROW()-ROW($F$2))/COLUMNS(transit!$A$2:$Y$402)),MOD(ROW()-ROW($F$2),COLUMNS(transit!$A$2:$Y$402)),1,1)</f>
        <v>37</v>
      </c>
      <c r="G8315">
        <f ca="1">OFFSET(drive!$A$2:$Y$402,TRUNC((ROW()-ROW($G$2))/COLUMNS(drive!$A$2:$Y$402)),MOD(ROW()-ROW($G$2),COLUMNS(drive!$A$2:$Y$402)),1,1)</f>
        <v>13</v>
      </c>
      <c r="H8315" s="5">
        <f ca="1">(VLOOKUP($B8315,weights!$A$2:$R$6,4))*VLOOKUP($B8315,weights!$A$2:$R$6,6)^C8315*(VLOOKUP($B8315,weights!$A$2:$R$6,15)*EXP(VLOOKUP($B8315,weights!$A$2:$R$6,11)*D8315)+VLOOKUP($B8315,weights!$A$2:$R$6,16)*EXP(VLOOKUP($B8315,weights!$A$2:$R$6,12)*E8315)+VLOOKUP($B8315,weights!$A$2:$R$6,17)*EXP(VLOOKUP($B8315,weights!$A$2:$R$6,13)*F8315)+VLOOKUP($B8315,weights!$A$2:$R$6,18)*EXP(VLOOKUP($B8315,weights!$A$2:$R$6,14)*G8315))</f>
        <v>0.23214983302652428</v>
      </c>
    </row>
    <row r="8316" spans="1:8" ht="12.75" x14ac:dyDescent="0.2">
      <c r="A8316">
        <f t="shared" si="0"/>
        <v>333</v>
      </c>
      <c r="B8316" t="str">
        <f t="shared" ref="B8316:C8316" si="8290">B8291</f>
        <v>supermarket</v>
      </c>
      <c r="C8316">
        <f t="shared" si="8290"/>
        <v>4</v>
      </c>
      <c r="D8316">
        <f ca="1">OFFSET(walk!$A$2:$Y$402,TRUNC((ROW()-ROW($D$2))/COLUMNS(walk!$A$2:$Y$402)),MOD(ROW()-ROW($D$2),COLUMNS(walk!$A$2:$Y$402)),1,1)</f>
        <v>76</v>
      </c>
      <c r="E8316">
        <f ca="1">OFFSET(bike!$A$2:$Y$402,TRUNC((ROW()-ROW($E$2))/COLUMNS(bike!$A$2:$Y$402)),MOD(ROW()-ROW($E$2),COLUMNS(bike!$A$2:$Y$402)),1,1)</f>
        <v>24</v>
      </c>
      <c r="F8316">
        <f ca="1">OFFSET(transit!$A$2:$Y$402,TRUNC((ROW()-ROW($F$2))/COLUMNS(transit!$A$2:$Y$402)),MOD(ROW()-ROW($F$2),COLUMNS(transit!$A$2:$Y$402)),1,1)</f>
        <v>38</v>
      </c>
      <c r="G8316">
        <f ca="1">OFFSET(drive!$A$2:$Y$402,TRUNC((ROW()-ROW($G$2))/COLUMNS(drive!$A$2:$Y$402)),MOD(ROW()-ROW($G$2),COLUMNS(drive!$A$2:$Y$402)),1,1)</f>
        <v>14</v>
      </c>
      <c r="H8316" s="5">
        <f ca="1">(VLOOKUP($B8316,weights!$A$2:$R$6,4))*VLOOKUP($B8316,weights!$A$2:$R$6,6)^C8316*(VLOOKUP($B8316,weights!$A$2:$R$6,15)*EXP(VLOOKUP($B8316,weights!$A$2:$R$6,11)*D8316)+VLOOKUP($B8316,weights!$A$2:$R$6,16)*EXP(VLOOKUP($B8316,weights!$A$2:$R$6,12)*E8316)+VLOOKUP($B8316,weights!$A$2:$R$6,17)*EXP(VLOOKUP($B8316,weights!$A$2:$R$6,13)*F8316)+VLOOKUP($B8316,weights!$A$2:$R$6,18)*EXP(VLOOKUP($B8316,weights!$A$2:$R$6,14)*G8316))</f>
        <v>0.11042900074958152</v>
      </c>
    </row>
    <row r="8317" spans="1:8" ht="12.75" x14ac:dyDescent="0.2">
      <c r="A8317">
        <f t="shared" si="0"/>
        <v>333</v>
      </c>
      <c r="B8317" t="str">
        <f t="shared" ref="B8317:C8317" si="8291">B8292</f>
        <v>store</v>
      </c>
      <c r="C8317">
        <f t="shared" si="8291"/>
        <v>0</v>
      </c>
      <c r="D8317">
        <f ca="1">OFFSET(walk!$A$2:$Y$402,TRUNC((ROW()-ROW($D$2))/COLUMNS(walk!$A$2:$Y$402)),MOD(ROW()-ROW($D$2),COLUMNS(walk!$A$2:$Y$402)),1,1)</f>
        <v>5</v>
      </c>
      <c r="E8317">
        <f ca="1">OFFSET(bike!$A$2:$Y$402,TRUNC((ROW()-ROW($E$2))/COLUMNS(bike!$A$2:$Y$402)),MOD(ROW()-ROW($E$2),COLUMNS(bike!$A$2:$Y$402)),1,1)</f>
        <v>1</v>
      </c>
      <c r="F8317">
        <f ca="1">OFFSET(transit!$A$2:$Y$402,TRUNC((ROW()-ROW($F$2))/COLUMNS(transit!$A$2:$Y$402)),MOD(ROW()-ROW($F$2),COLUMNS(transit!$A$2:$Y$402)),1,1)</f>
        <v>5</v>
      </c>
      <c r="G8317">
        <f ca="1">OFFSET(drive!$A$2:$Y$402,TRUNC((ROW()-ROW($G$2))/COLUMNS(drive!$A$2:$Y$402)),MOD(ROW()-ROW($G$2),COLUMNS(drive!$A$2:$Y$402)),1,1)</f>
        <v>1</v>
      </c>
      <c r="H8317" s="5">
        <f ca="1">(VLOOKUP($B8317,weights!$A$2:$R$6,4))*VLOOKUP($B8317,weights!$A$2:$R$6,6)^C8317*(VLOOKUP($B8317,weights!$A$2:$R$6,15)*EXP(VLOOKUP($B8317,weights!$A$2:$R$6,11)*D8317)+VLOOKUP($B8317,weights!$A$2:$R$6,16)*EXP(VLOOKUP($B8317,weights!$A$2:$R$6,12)*E8317)+VLOOKUP($B8317,weights!$A$2:$R$6,17)*EXP(VLOOKUP($B8317,weights!$A$2:$R$6,13)*F8317)+VLOOKUP($B8317,weights!$A$2:$R$6,18)*EXP(VLOOKUP($B8317,weights!$A$2:$R$6,14)*G8317))</f>
        <v>20.606540717564208</v>
      </c>
    </row>
    <row r="8318" spans="1:8" ht="12.75" x14ac:dyDescent="0.2">
      <c r="A8318">
        <f t="shared" si="0"/>
        <v>333</v>
      </c>
      <c r="B8318" t="str">
        <f t="shared" ref="B8318:C8318" si="8292">B8293</f>
        <v>store</v>
      </c>
      <c r="C8318">
        <f t="shared" si="8292"/>
        <v>1</v>
      </c>
      <c r="D8318">
        <f ca="1">OFFSET(walk!$A$2:$Y$402,TRUNC((ROW()-ROW($D$2))/COLUMNS(walk!$A$2:$Y$402)),MOD(ROW()-ROW($D$2),COLUMNS(walk!$A$2:$Y$402)),1,1)</f>
        <v>6</v>
      </c>
      <c r="E8318">
        <f ca="1">OFFSET(bike!$A$2:$Y$402,TRUNC((ROW()-ROW($E$2))/COLUMNS(bike!$A$2:$Y$402)),MOD(ROW()-ROW($E$2),COLUMNS(bike!$A$2:$Y$402)),1,1)</f>
        <v>1</v>
      </c>
      <c r="F8318">
        <f ca="1">OFFSET(transit!$A$2:$Y$402,TRUNC((ROW()-ROW($F$2))/COLUMNS(transit!$A$2:$Y$402)),MOD(ROW()-ROW($F$2),COLUMNS(transit!$A$2:$Y$402)),1,1)</f>
        <v>6</v>
      </c>
      <c r="G8318">
        <f ca="1">OFFSET(drive!$A$2:$Y$402,TRUNC((ROW()-ROW($G$2))/COLUMNS(drive!$A$2:$Y$402)),MOD(ROW()-ROW($G$2),COLUMNS(drive!$A$2:$Y$402)),1,1)</f>
        <v>1</v>
      </c>
      <c r="H8318" s="5">
        <f ca="1">(VLOOKUP($B8318,weights!$A$2:$R$6,4))*VLOOKUP($B8318,weights!$A$2:$R$6,6)^C8318*(VLOOKUP($B8318,weights!$A$2:$R$6,15)*EXP(VLOOKUP($B8318,weights!$A$2:$R$6,11)*D8318)+VLOOKUP($B8318,weights!$A$2:$R$6,16)*EXP(VLOOKUP($B8318,weights!$A$2:$R$6,12)*E8318)+VLOOKUP($B8318,weights!$A$2:$R$6,17)*EXP(VLOOKUP($B8318,weights!$A$2:$R$6,13)*F8318)+VLOOKUP($B8318,weights!$A$2:$R$6,18)*EXP(VLOOKUP($B8318,weights!$A$2:$R$6,14)*G8318))</f>
        <v>13.077667184379605</v>
      </c>
    </row>
    <row r="8319" spans="1:8" ht="12.75" x14ac:dyDescent="0.2">
      <c r="A8319">
        <f t="shared" si="0"/>
        <v>333</v>
      </c>
      <c r="B8319" t="str">
        <f t="shared" ref="B8319:C8319" si="8293">B8294</f>
        <v>store</v>
      </c>
      <c r="C8319">
        <f t="shared" si="8293"/>
        <v>2</v>
      </c>
      <c r="D8319">
        <f ca="1">OFFSET(walk!$A$2:$Y$402,TRUNC((ROW()-ROW($D$2))/COLUMNS(walk!$A$2:$Y$402)),MOD(ROW()-ROW($D$2),COLUMNS(walk!$A$2:$Y$402)),1,1)</f>
        <v>8</v>
      </c>
      <c r="E8319">
        <f ca="1">OFFSET(bike!$A$2:$Y$402,TRUNC((ROW()-ROW($E$2))/COLUMNS(bike!$A$2:$Y$402)),MOD(ROW()-ROW($E$2),COLUMNS(bike!$A$2:$Y$402)),1,1)</f>
        <v>2</v>
      </c>
      <c r="F8319">
        <f ca="1">OFFSET(transit!$A$2:$Y$402,TRUNC((ROW()-ROW($F$2))/COLUMNS(transit!$A$2:$Y$402)),MOD(ROW()-ROW($F$2),COLUMNS(transit!$A$2:$Y$402)),1,1)</f>
        <v>7</v>
      </c>
      <c r="G8319">
        <f ca="1">OFFSET(drive!$A$2:$Y$402,TRUNC((ROW()-ROW($G$2))/COLUMNS(drive!$A$2:$Y$402)),MOD(ROW()-ROW($G$2),COLUMNS(drive!$A$2:$Y$402)),1,1)</f>
        <v>2</v>
      </c>
      <c r="H8319" s="5">
        <f ca="1">(VLOOKUP($B8319,weights!$A$2:$R$6,4))*VLOOKUP($B8319,weights!$A$2:$R$6,6)^C8319*(VLOOKUP($B8319,weights!$A$2:$R$6,15)*EXP(VLOOKUP($B8319,weights!$A$2:$R$6,11)*D8319)+VLOOKUP($B8319,weights!$A$2:$R$6,16)*EXP(VLOOKUP($B8319,weights!$A$2:$R$6,12)*E8319)+VLOOKUP($B8319,weights!$A$2:$R$6,17)*EXP(VLOOKUP($B8319,weights!$A$2:$R$6,13)*F8319)+VLOOKUP($B8319,weights!$A$2:$R$6,18)*EXP(VLOOKUP($B8319,weights!$A$2:$R$6,14)*G8319))</f>
        <v>6.0865736455252319</v>
      </c>
    </row>
    <row r="8320" spans="1:8" ht="12.75" x14ac:dyDescent="0.2">
      <c r="A8320">
        <f t="shared" si="0"/>
        <v>333</v>
      </c>
      <c r="B8320" t="str">
        <f t="shared" ref="B8320:C8320" si="8294">B8295</f>
        <v>store</v>
      </c>
      <c r="C8320">
        <f t="shared" si="8294"/>
        <v>3</v>
      </c>
      <c r="D8320">
        <f ca="1">OFFSET(walk!$A$2:$Y$402,TRUNC((ROW()-ROW($D$2))/COLUMNS(walk!$A$2:$Y$402)),MOD(ROW()-ROW($D$2),COLUMNS(walk!$A$2:$Y$402)),1,1)</f>
        <v>14</v>
      </c>
      <c r="E8320">
        <f ca="1">OFFSET(bike!$A$2:$Y$402,TRUNC((ROW()-ROW($E$2))/COLUMNS(bike!$A$2:$Y$402)),MOD(ROW()-ROW($E$2),COLUMNS(bike!$A$2:$Y$402)),1,1)</f>
        <v>4</v>
      </c>
      <c r="F8320">
        <f ca="1">OFFSET(transit!$A$2:$Y$402,TRUNC((ROW()-ROW($F$2))/COLUMNS(transit!$A$2:$Y$402)),MOD(ROW()-ROW($F$2),COLUMNS(transit!$A$2:$Y$402)),1,1)</f>
        <v>8</v>
      </c>
      <c r="G8320">
        <f ca="1">OFFSET(drive!$A$2:$Y$402,TRUNC((ROW()-ROW($G$2))/COLUMNS(drive!$A$2:$Y$402)),MOD(ROW()-ROW($G$2),COLUMNS(drive!$A$2:$Y$402)),1,1)</f>
        <v>3</v>
      </c>
      <c r="H8320" s="5">
        <f ca="1">(VLOOKUP($B8320,weights!$A$2:$R$6,4))*VLOOKUP($B8320,weights!$A$2:$R$6,6)^C8320*(VLOOKUP($B8320,weights!$A$2:$R$6,15)*EXP(VLOOKUP($B8320,weights!$A$2:$R$6,11)*D8320)+VLOOKUP($B8320,weights!$A$2:$R$6,16)*EXP(VLOOKUP($B8320,weights!$A$2:$R$6,12)*E8320)+VLOOKUP($B8320,weights!$A$2:$R$6,17)*EXP(VLOOKUP($B8320,weights!$A$2:$R$6,13)*F8320)+VLOOKUP($B8320,weights!$A$2:$R$6,18)*EXP(VLOOKUP($B8320,weights!$A$2:$R$6,14)*G8320))</f>
        <v>2.372755079475104</v>
      </c>
    </row>
    <row r="8321" spans="1:8" ht="12.75" x14ac:dyDescent="0.2">
      <c r="A8321">
        <f t="shared" si="0"/>
        <v>333</v>
      </c>
      <c r="B8321" t="str">
        <f t="shared" ref="B8321:C8321" si="8295">B8296</f>
        <v>store</v>
      </c>
      <c r="C8321">
        <f t="shared" si="8295"/>
        <v>4</v>
      </c>
      <c r="D8321">
        <f ca="1">OFFSET(walk!$A$2:$Y$402,TRUNC((ROW()-ROW($D$2))/COLUMNS(walk!$A$2:$Y$402)),MOD(ROW()-ROW($D$2),COLUMNS(walk!$A$2:$Y$402)),1,1)</f>
        <v>14</v>
      </c>
      <c r="E8321">
        <f ca="1">OFFSET(bike!$A$2:$Y$402,TRUNC((ROW()-ROW($E$2))/COLUMNS(bike!$A$2:$Y$402)),MOD(ROW()-ROW($E$2),COLUMNS(bike!$A$2:$Y$402)),1,1)</f>
        <v>5</v>
      </c>
      <c r="F8321">
        <f ca="1">OFFSET(transit!$A$2:$Y$402,TRUNC((ROW()-ROW($F$2))/COLUMNS(transit!$A$2:$Y$402)),MOD(ROW()-ROW($F$2),COLUMNS(transit!$A$2:$Y$402)),1,1)</f>
        <v>14</v>
      </c>
      <c r="G8321">
        <f ca="1">OFFSET(drive!$A$2:$Y$402,TRUNC((ROW()-ROW($G$2))/COLUMNS(drive!$A$2:$Y$402)),MOD(ROW()-ROW($G$2),COLUMNS(drive!$A$2:$Y$402)),1,1)</f>
        <v>3</v>
      </c>
      <c r="H8321" s="5">
        <f ca="1">(VLOOKUP($B8321,weights!$A$2:$R$6,4))*VLOOKUP($B8321,weights!$A$2:$R$6,6)^C8321*(VLOOKUP($B8321,weights!$A$2:$R$6,15)*EXP(VLOOKUP($B8321,weights!$A$2:$R$6,11)*D8321)+VLOOKUP($B8321,weights!$A$2:$R$6,16)*EXP(VLOOKUP($B8321,weights!$A$2:$R$6,12)*E8321)+VLOOKUP($B8321,weights!$A$2:$R$6,17)*EXP(VLOOKUP($B8321,weights!$A$2:$R$6,13)*F8321)+VLOOKUP($B8321,weights!$A$2:$R$6,18)*EXP(VLOOKUP($B8321,weights!$A$2:$R$6,14)*G8321))</f>
        <v>1.2691372027726897</v>
      </c>
    </row>
    <row r="8322" spans="1:8" ht="12.75" x14ac:dyDescent="0.2">
      <c r="A8322">
        <f t="shared" si="0"/>
        <v>333</v>
      </c>
      <c r="B8322" t="str">
        <f t="shared" ref="B8322:C8322" si="8296">B8297</f>
        <v>pharmacy</v>
      </c>
      <c r="C8322">
        <f t="shared" si="8296"/>
        <v>0</v>
      </c>
      <c r="D8322">
        <f ca="1">OFFSET(walk!$A$2:$Y$402,TRUNC((ROW()-ROW($D$2))/COLUMNS(walk!$A$2:$Y$402)),MOD(ROW()-ROW($D$2),COLUMNS(walk!$A$2:$Y$402)),1,1)</f>
        <v>10</v>
      </c>
      <c r="E8322">
        <f ca="1">OFFSET(bike!$A$2:$Y$402,TRUNC((ROW()-ROW($E$2))/COLUMNS(bike!$A$2:$Y$402)),MOD(ROW()-ROW($E$2),COLUMNS(bike!$A$2:$Y$402)),1,1)</f>
        <v>3</v>
      </c>
      <c r="F8322">
        <f ca="1">OFFSET(transit!$A$2:$Y$402,TRUNC((ROW()-ROW($F$2))/COLUMNS(transit!$A$2:$Y$402)),MOD(ROW()-ROW($F$2),COLUMNS(transit!$A$2:$Y$402)),1,1)</f>
        <v>10</v>
      </c>
      <c r="G8322">
        <f ca="1">OFFSET(drive!$A$2:$Y$402,TRUNC((ROW()-ROW($G$2))/COLUMNS(drive!$A$2:$Y$402)),MOD(ROW()-ROW($G$2),COLUMNS(drive!$A$2:$Y$402)),1,1)</f>
        <v>2</v>
      </c>
      <c r="H8322" s="5">
        <f ca="1">(VLOOKUP($B8322,weights!$A$2:$R$6,4))*VLOOKUP($B8322,weights!$A$2:$R$6,6)^C8322*(VLOOKUP($B8322,weights!$A$2:$R$6,15)*EXP(VLOOKUP($B8322,weights!$A$2:$R$6,11)*D8322)+VLOOKUP($B8322,weights!$A$2:$R$6,16)*EXP(VLOOKUP($B8322,weights!$A$2:$R$6,12)*E8322)+VLOOKUP($B8322,weights!$A$2:$R$6,17)*EXP(VLOOKUP($B8322,weights!$A$2:$R$6,13)*F8322)+VLOOKUP($B8322,weights!$A$2:$R$6,18)*EXP(VLOOKUP($B8322,weights!$A$2:$R$6,14)*G8322))</f>
        <v>6.9306407284183704</v>
      </c>
    </row>
    <row r="8323" spans="1:8" ht="12.75" x14ac:dyDescent="0.2">
      <c r="A8323">
        <f t="shared" si="0"/>
        <v>333</v>
      </c>
      <c r="B8323" t="str">
        <f t="shared" ref="B8323:C8323" si="8297">B8298</f>
        <v>pharmacy</v>
      </c>
      <c r="C8323">
        <f t="shared" si="8297"/>
        <v>1</v>
      </c>
      <c r="D8323">
        <f ca="1">OFFSET(walk!$A$2:$Y$402,TRUNC((ROW()-ROW($D$2))/COLUMNS(walk!$A$2:$Y$402)),MOD(ROW()-ROW($D$2),COLUMNS(walk!$A$2:$Y$402)),1,1)</f>
        <v>12</v>
      </c>
      <c r="E8323">
        <f ca="1">OFFSET(bike!$A$2:$Y$402,TRUNC((ROW()-ROW($E$2))/COLUMNS(bike!$A$2:$Y$402)),MOD(ROW()-ROW($E$2),COLUMNS(bike!$A$2:$Y$402)),1,1)</f>
        <v>5</v>
      </c>
      <c r="F8323">
        <f ca="1">OFFSET(transit!$A$2:$Y$402,TRUNC((ROW()-ROW($F$2))/COLUMNS(transit!$A$2:$Y$402)),MOD(ROW()-ROW($F$2),COLUMNS(transit!$A$2:$Y$402)),1,1)</f>
        <v>12</v>
      </c>
      <c r="G8323">
        <f ca="1">OFFSET(drive!$A$2:$Y$402,TRUNC((ROW()-ROW($G$2))/COLUMNS(drive!$A$2:$Y$402)),MOD(ROW()-ROW($G$2),COLUMNS(drive!$A$2:$Y$402)),1,1)</f>
        <v>3</v>
      </c>
      <c r="H8323" s="5">
        <f ca="1">(VLOOKUP($B8323,weights!$A$2:$R$6,4))*VLOOKUP($B8323,weights!$A$2:$R$6,6)^C8323*(VLOOKUP($B8323,weights!$A$2:$R$6,15)*EXP(VLOOKUP($B8323,weights!$A$2:$R$6,11)*D8323)+VLOOKUP($B8323,weights!$A$2:$R$6,16)*EXP(VLOOKUP($B8323,weights!$A$2:$R$6,12)*E8323)+VLOOKUP($B8323,weights!$A$2:$R$6,17)*EXP(VLOOKUP($B8323,weights!$A$2:$R$6,13)*F8323)+VLOOKUP($B8323,weights!$A$2:$R$6,18)*EXP(VLOOKUP($B8323,weights!$A$2:$R$6,14)*G8323))</f>
        <v>2.3219840776963956</v>
      </c>
    </row>
    <row r="8324" spans="1:8" ht="12.75" x14ac:dyDescent="0.2">
      <c r="A8324">
        <f t="shared" si="0"/>
        <v>333</v>
      </c>
      <c r="B8324" t="str">
        <f t="shared" ref="B8324:C8324" si="8298">B8299</f>
        <v>pharmacy</v>
      </c>
      <c r="C8324">
        <f t="shared" si="8298"/>
        <v>2</v>
      </c>
      <c r="D8324">
        <f ca="1">OFFSET(walk!$A$2:$Y$402,TRUNC((ROW()-ROW($D$2))/COLUMNS(walk!$A$2:$Y$402)),MOD(ROW()-ROW($D$2),COLUMNS(walk!$A$2:$Y$402)),1,1)</f>
        <v>12</v>
      </c>
      <c r="E8324">
        <f ca="1">OFFSET(bike!$A$2:$Y$402,TRUNC((ROW()-ROW($E$2))/COLUMNS(bike!$A$2:$Y$402)),MOD(ROW()-ROW($E$2),COLUMNS(bike!$A$2:$Y$402)),1,1)</f>
        <v>5</v>
      </c>
      <c r="F8324">
        <f ca="1">OFFSET(transit!$A$2:$Y$402,TRUNC((ROW()-ROW($F$2))/COLUMNS(transit!$A$2:$Y$402)),MOD(ROW()-ROW($F$2),COLUMNS(transit!$A$2:$Y$402)),1,1)</f>
        <v>12</v>
      </c>
      <c r="G8324">
        <f ca="1">OFFSET(drive!$A$2:$Y$402,TRUNC((ROW()-ROW($G$2))/COLUMNS(drive!$A$2:$Y$402)),MOD(ROW()-ROW($G$2),COLUMNS(drive!$A$2:$Y$402)),1,1)</f>
        <v>3</v>
      </c>
      <c r="H8324" s="5">
        <f ca="1">(VLOOKUP($B8324,weights!$A$2:$R$6,4))*VLOOKUP($B8324,weights!$A$2:$R$6,6)^C8324*(VLOOKUP($B8324,weights!$A$2:$R$6,15)*EXP(VLOOKUP($B8324,weights!$A$2:$R$6,11)*D8324)+VLOOKUP($B8324,weights!$A$2:$R$6,16)*EXP(VLOOKUP($B8324,weights!$A$2:$R$6,12)*E8324)+VLOOKUP($B8324,weights!$A$2:$R$6,17)*EXP(VLOOKUP($B8324,weights!$A$2:$R$6,13)*F8324)+VLOOKUP($B8324,weights!$A$2:$R$6,18)*EXP(VLOOKUP($B8324,weights!$A$2:$R$6,14)*G8324))</f>
        <v>1.1179923337056723</v>
      </c>
    </row>
    <row r="8325" spans="1:8" ht="12.75" x14ac:dyDescent="0.2">
      <c r="A8325">
        <f t="shared" si="0"/>
        <v>333</v>
      </c>
      <c r="B8325" t="str">
        <f t="shared" ref="B8325:C8325" si="8299">B8300</f>
        <v>bank</v>
      </c>
      <c r="C8325">
        <f t="shared" si="8299"/>
        <v>0</v>
      </c>
      <c r="D8325">
        <f ca="1">OFFSET(walk!$A$2:$Y$402,TRUNC((ROW()-ROW($D$2))/COLUMNS(walk!$A$2:$Y$402)),MOD(ROW()-ROW($D$2),COLUMNS(walk!$A$2:$Y$402)),1,1)</f>
        <v>22</v>
      </c>
      <c r="E8325">
        <f ca="1">OFFSET(bike!$A$2:$Y$402,TRUNC((ROW()-ROW($E$2))/COLUMNS(bike!$A$2:$Y$402)),MOD(ROW()-ROW($E$2),COLUMNS(bike!$A$2:$Y$402)),1,1)</f>
        <v>9</v>
      </c>
      <c r="F8325">
        <f ca="1">OFFSET(transit!$A$2:$Y$402,TRUNC((ROW()-ROW($F$2))/COLUMNS(transit!$A$2:$Y$402)),MOD(ROW()-ROW($F$2),COLUMNS(transit!$A$2:$Y$402)),1,1)</f>
        <v>22</v>
      </c>
      <c r="G8325">
        <f ca="1">OFFSET(drive!$A$2:$Y$402,TRUNC((ROW()-ROW($G$2))/COLUMNS(drive!$A$2:$Y$402)),MOD(ROW()-ROW($G$2),COLUMNS(drive!$A$2:$Y$402)),1,1)</f>
        <v>6</v>
      </c>
      <c r="H8325" s="5">
        <f ca="1">(VLOOKUP($B8325,weights!$A$2:$R$6,4))*VLOOKUP($B8325,weights!$A$2:$R$6,6)^C8325*(VLOOKUP($B8325,weights!$A$2:$R$6,15)*EXP(VLOOKUP($B8325,weights!$A$2:$R$6,11)*D8325)+VLOOKUP($B8325,weights!$A$2:$R$6,16)*EXP(VLOOKUP($B8325,weights!$A$2:$R$6,12)*E8325)+VLOOKUP($B8325,weights!$A$2:$R$6,17)*EXP(VLOOKUP($B8325,weights!$A$2:$R$6,13)*F8325)+VLOOKUP($B8325,weights!$A$2:$R$6,18)*EXP(VLOOKUP($B8325,weights!$A$2:$R$6,14)*G8325))</f>
        <v>2.1659121574573112</v>
      </c>
    </row>
    <row r="8326" spans="1:8" ht="12.75" x14ac:dyDescent="0.2">
      <c r="A8326">
        <f t="shared" si="0"/>
        <v>333</v>
      </c>
      <c r="B8326" t="str">
        <f t="shared" ref="B8326:C8326" si="8300">B8301</f>
        <v>bank</v>
      </c>
      <c r="C8326">
        <f t="shared" si="8300"/>
        <v>1</v>
      </c>
      <c r="D8326">
        <f ca="1">OFFSET(walk!$A$2:$Y$402,TRUNC((ROW()-ROW($D$2))/COLUMNS(walk!$A$2:$Y$402)),MOD(ROW()-ROW($D$2),COLUMNS(walk!$A$2:$Y$402)),1,1)</f>
        <v>40</v>
      </c>
      <c r="E8326">
        <f ca="1">OFFSET(bike!$A$2:$Y$402,TRUNC((ROW()-ROW($E$2))/COLUMNS(bike!$A$2:$Y$402)),MOD(ROW()-ROW($E$2),COLUMNS(bike!$A$2:$Y$402)),1,1)</f>
        <v>12</v>
      </c>
      <c r="F8326">
        <f ca="1">OFFSET(transit!$A$2:$Y$402,TRUNC((ROW()-ROW($F$2))/COLUMNS(transit!$A$2:$Y$402)),MOD(ROW()-ROW($F$2),COLUMNS(transit!$A$2:$Y$402)),1,1)</f>
        <v>35</v>
      </c>
      <c r="G8326">
        <f ca="1">OFFSET(drive!$A$2:$Y$402,TRUNC((ROW()-ROW($G$2))/COLUMNS(drive!$A$2:$Y$402)),MOD(ROW()-ROW($G$2),COLUMNS(drive!$A$2:$Y$402)),1,1)</f>
        <v>7</v>
      </c>
      <c r="H8326" s="5">
        <f ca="1">(VLOOKUP($B8326,weights!$A$2:$R$6,4))*VLOOKUP($B8326,weights!$A$2:$R$6,6)^C8326*(VLOOKUP($B8326,weights!$A$2:$R$6,15)*EXP(VLOOKUP($B8326,weights!$A$2:$R$6,11)*D8326)+VLOOKUP($B8326,weights!$A$2:$R$6,16)*EXP(VLOOKUP($B8326,weights!$A$2:$R$6,12)*E8326)+VLOOKUP($B8326,weights!$A$2:$R$6,17)*EXP(VLOOKUP($B8326,weights!$A$2:$R$6,13)*F8326)+VLOOKUP($B8326,weights!$A$2:$R$6,18)*EXP(VLOOKUP($B8326,weights!$A$2:$R$6,14)*G8326))</f>
        <v>0.57442432064502946</v>
      </c>
    </row>
    <row r="8327" spans="1:8" ht="12.75" x14ac:dyDescent="0.2">
      <c r="A8327">
        <f t="shared" si="0"/>
        <v>334</v>
      </c>
      <c r="B8327" t="str">
        <f t="shared" ref="B8327:C8327" si="8301">B8302</f>
        <v>restaurant</v>
      </c>
      <c r="C8327">
        <f t="shared" si="8301"/>
        <v>0</v>
      </c>
      <c r="D8327">
        <f ca="1">OFFSET(walk!$A$2:$Y$402,TRUNC((ROW()-ROW($D$2))/COLUMNS(walk!$A$2:$Y$402)),MOD(ROW()-ROW($D$2),COLUMNS(walk!$A$2:$Y$402)),1,1)</f>
        <v>6</v>
      </c>
      <c r="E8327">
        <f ca="1">OFFSET(bike!$A$2:$Y$402,TRUNC((ROW()-ROW($E$2))/COLUMNS(bike!$A$2:$Y$402)),MOD(ROW()-ROW($E$2),COLUMNS(bike!$A$2:$Y$402)),1,1)</f>
        <v>2</v>
      </c>
      <c r="F8327">
        <f ca="1">OFFSET(transit!$A$2:$Y$402,TRUNC((ROW()-ROW($F$2))/COLUMNS(transit!$A$2:$Y$402)),MOD(ROW()-ROW($F$2),COLUMNS(transit!$A$2:$Y$402)),1,1)</f>
        <v>6</v>
      </c>
      <c r="G8327">
        <f ca="1">OFFSET(drive!$A$2:$Y$402,TRUNC((ROW()-ROW($G$2))/COLUMNS(drive!$A$2:$Y$402)),MOD(ROW()-ROW($G$2),COLUMNS(drive!$A$2:$Y$402)),1,1)</f>
        <v>2</v>
      </c>
      <c r="H8327" s="5">
        <f ca="1">(VLOOKUP($B8327,weights!$A$2:$R$6,4))*VLOOKUP($B8327,weights!$A$2:$R$6,6)^C8327*(VLOOKUP($B8327,weights!$A$2:$R$6,15)*EXP(VLOOKUP($B8327,weights!$A$2:$R$6,11)*D8327)+VLOOKUP($B8327,weights!$A$2:$R$6,16)*EXP(VLOOKUP($B8327,weights!$A$2:$R$6,12)*E8327)+VLOOKUP($B8327,weights!$A$2:$R$6,17)*EXP(VLOOKUP($B8327,weights!$A$2:$R$6,13)*F8327)+VLOOKUP($B8327,weights!$A$2:$R$6,18)*EXP(VLOOKUP($B8327,weights!$A$2:$R$6,14)*G8327))</f>
        <v>34.018659724442237</v>
      </c>
    </row>
    <row r="8328" spans="1:8" ht="12.75" x14ac:dyDescent="0.2">
      <c r="A8328">
        <f t="shared" si="0"/>
        <v>334</v>
      </c>
      <c r="B8328" t="str">
        <f t="shared" ref="B8328:C8328" si="8302">B8303</f>
        <v>restaurant</v>
      </c>
      <c r="C8328">
        <f t="shared" si="8302"/>
        <v>1</v>
      </c>
      <c r="D8328">
        <f ca="1">OFFSET(walk!$A$2:$Y$402,TRUNC((ROW()-ROW($D$2))/COLUMNS(walk!$A$2:$Y$402)),MOD(ROW()-ROW($D$2),COLUMNS(walk!$A$2:$Y$402)),1,1)</f>
        <v>8</v>
      </c>
      <c r="E8328">
        <f ca="1">OFFSET(bike!$A$2:$Y$402,TRUNC((ROW()-ROW($E$2))/COLUMNS(bike!$A$2:$Y$402)),MOD(ROW()-ROW($E$2),COLUMNS(bike!$A$2:$Y$402)),1,1)</f>
        <v>2</v>
      </c>
      <c r="F8328">
        <f ca="1">OFFSET(transit!$A$2:$Y$402,TRUNC((ROW()-ROW($F$2))/COLUMNS(transit!$A$2:$Y$402)),MOD(ROW()-ROW($F$2),COLUMNS(transit!$A$2:$Y$402)),1,1)</f>
        <v>7</v>
      </c>
      <c r="G8328">
        <f ca="1">OFFSET(drive!$A$2:$Y$402,TRUNC((ROW()-ROW($G$2))/COLUMNS(drive!$A$2:$Y$402)),MOD(ROW()-ROW($G$2),COLUMNS(drive!$A$2:$Y$402)),1,1)</f>
        <v>2</v>
      </c>
      <c r="H8328" s="5">
        <f ca="1">(VLOOKUP($B8328,weights!$A$2:$R$6,4))*VLOOKUP($B8328,weights!$A$2:$R$6,6)^C8328*(VLOOKUP($B8328,weights!$A$2:$R$6,15)*EXP(VLOOKUP($B8328,weights!$A$2:$R$6,11)*D8328)+VLOOKUP($B8328,weights!$A$2:$R$6,16)*EXP(VLOOKUP($B8328,weights!$A$2:$R$6,12)*E8328)+VLOOKUP($B8328,weights!$A$2:$R$6,17)*EXP(VLOOKUP($B8328,weights!$A$2:$R$6,13)*F8328)+VLOOKUP($B8328,weights!$A$2:$R$6,18)*EXP(VLOOKUP($B8328,weights!$A$2:$R$6,14)*G8328))</f>
        <v>27.943462767097543</v>
      </c>
    </row>
    <row r="8329" spans="1:8" ht="12.75" x14ac:dyDescent="0.2">
      <c r="A8329">
        <f t="shared" si="0"/>
        <v>334</v>
      </c>
      <c r="B8329" t="str">
        <f t="shared" ref="B8329:C8329" si="8303">B8304</f>
        <v>restaurant</v>
      </c>
      <c r="C8329">
        <f t="shared" si="8303"/>
        <v>2</v>
      </c>
      <c r="D8329">
        <f ca="1">OFFSET(walk!$A$2:$Y$402,TRUNC((ROW()-ROW($D$2))/COLUMNS(walk!$A$2:$Y$402)),MOD(ROW()-ROW($D$2),COLUMNS(walk!$A$2:$Y$402)),1,1)</f>
        <v>8</v>
      </c>
      <c r="E8329">
        <f ca="1">OFFSET(bike!$A$2:$Y$402,TRUNC((ROW()-ROW($E$2))/COLUMNS(bike!$A$2:$Y$402)),MOD(ROW()-ROW($E$2),COLUMNS(bike!$A$2:$Y$402)),1,1)</f>
        <v>2</v>
      </c>
      <c r="F8329">
        <f ca="1">OFFSET(transit!$A$2:$Y$402,TRUNC((ROW()-ROW($F$2))/COLUMNS(transit!$A$2:$Y$402)),MOD(ROW()-ROW($F$2),COLUMNS(transit!$A$2:$Y$402)),1,1)</f>
        <v>7</v>
      </c>
      <c r="G8329">
        <f ca="1">OFFSET(drive!$A$2:$Y$402,TRUNC((ROW()-ROW($G$2))/COLUMNS(drive!$A$2:$Y$402)),MOD(ROW()-ROW($G$2),COLUMNS(drive!$A$2:$Y$402)),1,1)</f>
        <v>3</v>
      </c>
      <c r="H8329" s="5">
        <f ca="1">(VLOOKUP($B8329,weights!$A$2:$R$6,4))*VLOOKUP($B8329,weights!$A$2:$R$6,6)^C8329*(VLOOKUP($B8329,weights!$A$2:$R$6,15)*EXP(VLOOKUP($B8329,weights!$A$2:$R$6,11)*D8329)+VLOOKUP($B8329,weights!$A$2:$R$6,16)*EXP(VLOOKUP($B8329,weights!$A$2:$R$6,12)*E8329)+VLOOKUP($B8329,weights!$A$2:$R$6,17)*EXP(VLOOKUP($B8329,weights!$A$2:$R$6,13)*F8329)+VLOOKUP($B8329,weights!$A$2:$R$6,18)*EXP(VLOOKUP($B8329,weights!$A$2:$R$6,14)*G8329))</f>
        <v>23.604071726600743</v>
      </c>
    </row>
    <row r="8330" spans="1:8" ht="12.75" x14ac:dyDescent="0.2">
      <c r="A8330">
        <f t="shared" si="0"/>
        <v>334</v>
      </c>
      <c r="B8330" t="str">
        <f t="shared" ref="B8330:C8330" si="8304">B8305</f>
        <v>restaurant</v>
      </c>
      <c r="C8330">
        <f t="shared" si="8304"/>
        <v>3</v>
      </c>
      <c r="D8330">
        <f ca="1">OFFSET(walk!$A$2:$Y$402,TRUNC((ROW()-ROW($D$2))/COLUMNS(walk!$A$2:$Y$402)),MOD(ROW()-ROW($D$2),COLUMNS(walk!$A$2:$Y$402)),1,1)</f>
        <v>10</v>
      </c>
      <c r="E8330">
        <f ca="1">OFFSET(bike!$A$2:$Y$402,TRUNC((ROW()-ROW($E$2))/COLUMNS(bike!$A$2:$Y$402)),MOD(ROW()-ROW($E$2),COLUMNS(bike!$A$2:$Y$402)),1,1)</f>
        <v>3</v>
      </c>
      <c r="F8330">
        <f ca="1">OFFSET(transit!$A$2:$Y$402,TRUNC((ROW()-ROW($F$2))/COLUMNS(transit!$A$2:$Y$402)),MOD(ROW()-ROW($F$2),COLUMNS(transit!$A$2:$Y$402)),1,1)</f>
        <v>8</v>
      </c>
      <c r="G8330">
        <f ca="1">OFFSET(drive!$A$2:$Y$402,TRUNC((ROW()-ROW($G$2))/COLUMNS(drive!$A$2:$Y$402)),MOD(ROW()-ROW($G$2),COLUMNS(drive!$A$2:$Y$402)),1,1)</f>
        <v>3</v>
      </c>
      <c r="H8330" s="5">
        <f ca="1">(VLOOKUP($B8330,weights!$A$2:$R$6,4))*VLOOKUP($B8330,weights!$A$2:$R$6,6)^C8330*(VLOOKUP($B8330,weights!$A$2:$R$6,15)*EXP(VLOOKUP($B8330,weights!$A$2:$R$6,11)*D8330)+VLOOKUP($B8330,weights!$A$2:$R$6,16)*EXP(VLOOKUP($B8330,weights!$A$2:$R$6,12)*E8330)+VLOOKUP($B8330,weights!$A$2:$R$6,17)*EXP(VLOOKUP($B8330,weights!$A$2:$R$6,13)*F8330)+VLOOKUP($B8330,weights!$A$2:$R$6,18)*EXP(VLOOKUP($B8330,weights!$A$2:$R$6,14)*G8330))</f>
        <v>18.198935145832507</v>
      </c>
    </row>
    <row r="8331" spans="1:8" ht="12.75" x14ac:dyDescent="0.2">
      <c r="A8331">
        <f t="shared" si="0"/>
        <v>334</v>
      </c>
      <c r="B8331" t="str">
        <f t="shared" ref="B8331:C8331" si="8305">B8306</f>
        <v>restaurant</v>
      </c>
      <c r="C8331">
        <f t="shared" si="8305"/>
        <v>4</v>
      </c>
      <c r="D8331">
        <f ca="1">OFFSET(walk!$A$2:$Y$402,TRUNC((ROW()-ROW($D$2))/COLUMNS(walk!$A$2:$Y$402)),MOD(ROW()-ROW($D$2),COLUMNS(walk!$A$2:$Y$402)),1,1)</f>
        <v>10</v>
      </c>
      <c r="E8331">
        <f ca="1">OFFSET(bike!$A$2:$Y$402,TRUNC((ROW()-ROW($E$2))/COLUMNS(bike!$A$2:$Y$402)),MOD(ROW()-ROW($E$2),COLUMNS(bike!$A$2:$Y$402)),1,1)</f>
        <v>3</v>
      </c>
      <c r="F8331">
        <f ca="1">OFFSET(transit!$A$2:$Y$402,TRUNC((ROW()-ROW($F$2))/COLUMNS(transit!$A$2:$Y$402)),MOD(ROW()-ROW($F$2),COLUMNS(transit!$A$2:$Y$402)),1,1)</f>
        <v>8</v>
      </c>
      <c r="G8331">
        <f ca="1">OFFSET(drive!$A$2:$Y$402,TRUNC((ROW()-ROW($G$2))/COLUMNS(drive!$A$2:$Y$402)),MOD(ROW()-ROW($G$2),COLUMNS(drive!$A$2:$Y$402)),1,1)</f>
        <v>3</v>
      </c>
      <c r="H8331" s="5">
        <f ca="1">(VLOOKUP($B8331,weights!$A$2:$R$6,4))*VLOOKUP($B8331,weights!$A$2:$R$6,6)^C8331*(VLOOKUP($B8331,weights!$A$2:$R$6,15)*EXP(VLOOKUP($B8331,weights!$A$2:$R$6,11)*D8331)+VLOOKUP($B8331,weights!$A$2:$R$6,16)*EXP(VLOOKUP($B8331,weights!$A$2:$R$6,12)*E8331)+VLOOKUP($B8331,weights!$A$2:$R$6,17)*EXP(VLOOKUP($B8331,weights!$A$2:$R$6,13)*F8331)+VLOOKUP($B8331,weights!$A$2:$R$6,18)*EXP(VLOOKUP($B8331,weights!$A$2:$R$6,14)*G8331))</f>
        <v>16.311638167746175</v>
      </c>
    </row>
    <row r="8332" spans="1:8" ht="12.75" x14ac:dyDescent="0.2">
      <c r="A8332">
        <f t="shared" si="0"/>
        <v>334</v>
      </c>
      <c r="B8332" t="str">
        <f t="shared" ref="B8332:C8332" si="8306">B8307</f>
        <v>restaurant</v>
      </c>
      <c r="C8332">
        <f t="shared" si="8306"/>
        <v>5</v>
      </c>
      <c r="D8332">
        <f ca="1">OFFSET(walk!$A$2:$Y$402,TRUNC((ROW()-ROW($D$2))/COLUMNS(walk!$A$2:$Y$402)),MOD(ROW()-ROW($D$2),COLUMNS(walk!$A$2:$Y$402)),1,1)</f>
        <v>11</v>
      </c>
      <c r="E8332">
        <f ca="1">OFFSET(bike!$A$2:$Y$402,TRUNC((ROW()-ROW($E$2))/COLUMNS(bike!$A$2:$Y$402)),MOD(ROW()-ROW($E$2),COLUMNS(bike!$A$2:$Y$402)),1,1)</f>
        <v>4</v>
      </c>
      <c r="F8332">
        <f ca="1">OFFSET(transit!$A$2:$Y$402,TRUNC((ROW()-ROW($F$2))/COLUMNS(transit!$A$2:$Y$402)),MOD(ROW()-ROW($F$2),COLUMNS(transit!$A$2:$Y$402)),1,1)</f>
        <v>9</v>
      </c>
      <c r="G8332">
        <f ca="1">OFFSET(drive!$A$2:$Y$402,TRUNC((ROW()-ROW($G$2))/COLUMNS(drive!$A$2:$Y$402)),MOD(ROW()-ROW($G$2),COLUMNS(drive!$A$2:$Y$402)),1,1)</f>
        <v>3</v>
      </c>
      <c r="H8332" s="5">
        <f ca="1">(VLOOKUP($B8332,weights!$A$2:$R$6,4))*VLOOKUP($B8332,weights!$A$2:$R$6,6)^C8332*(VLOOKUP($B8332,weights!$A$2:$R$6,15)*EXP(VLOOKUP($B8332,weights!$A$2:$R$6,11)*D8332)+VLOOKUP($B8332,weights!$A$2:$R$6,16)*EXP(VLOOKUP($B8332,weights!$A$2:$R$6,12)*E8332)+VLOOKUP($B8332,weights!$A$2:$R$6,17)*EXP(VLOOKUP($B8332,weights!$A$2:$R$6,13)*F8332)+VLOOKUP($B8332,weights!$A$2:$R$6,18)*EXP(VLOOKUP($B8332,weights!$A$2:$R$6,14)*G8332))</f>
        <v>13.020329872895674</v>
      </c>
    </row>
    <row r="8333" spans="1:8" ht="12.75" x14ac:dyDescent="0.2">
      <c r="A8333">
        <f t="shared" si="0"/>
        <v>334</v>
      </c>
      <c r="B8333" t="str">
        <f t="shared" ref="B8333:C8333" si="8307">B8308</f>
        <v>restaurant</v>
      </c>
      <c r="C8333">
        <f t="shared" si="8307"/>
        <v>6</v>
      </c>
      <c r="D8333">
        <f ca="1">OFFSET(walk!$A$2:$Y$402,TRUNC((ROW()-ROW($D$2))/COLUMNS(walk!$A$2:$Y$402)),MOD(ROW()-ROW($D$2),COLUMNS(walk!$A$2:$Y$402)),1,1)</f>
        <v>14</v>
      </c>
      <c r="E8333">
        <f ca="1">OFFSET(bike!$A$2:$Y$402,TRUNC((ROW()-ROW($E$2))/COLUMNS(bike!$A$2:$Y$402)),MOD(ROW()-ROW($E$2),COLUMNS(bike!$A$2:$Y$402)),1,1)</f>
        <v>4</v>
      </c>
      <c r="F8333">
        <f ca="1">OFFSET(transit!$A$2:$Y$402,TRUNC((ROW()-ROW($F$2))/COLUMNS(transit!$A$2:$Y$402)),MOD(ROW()-ROW($F$2),COLUMNS(transit!$A$2:$Y$402)),1,1)</f>
        <v>9</v>
      </c>
      <c r="G8333">
        <f ca="1">OFFSET(drive!$A$2:$Y$402,TRUNC((ROW()-ROW($G$2))/COLUMNS(drive!$A$2:$Y$402)),MOD(ROW()-ROW($G$2),COLUMNS(drive!$A$2:$Y$402)),1,1)</f>
        <v>3</v>
      </c>
      <c r="H8333" s="5">
        <f ca="1">(VLOOKUP($B8333,weights!$A$2:$R$6,4))*VLOOKUP($B8333,weights!$A$2:$R$6,6)^C8333*(VLOOKUP($B8333,weights!$A$2:$R$6,15)*EXP(VLOOKUP($B8333,weights!$A$2:$R$6,11)*D8333)+VLOOKUP($B8333,weights!$A$2:$R$6,16)*EXP(VLOOKUP($B8333,weights!$A$2:$R$6,12)*E8333)+VLOOKUP($B8333,weights!$A$2:$R$6,17)*EXP(VLOOKUP($B8333,weights!$A$2:$R$6,13)*F8333)+VLOOKUP($B8333,weights!$A$2:$R$6,18)*EXP(VLOOKUP($B8333,weights!$A$2:$R$6,14)*G8333))</f>
        <v>11.238838368278776</v>
      </c>
    </row>
    <row r="8334" spans="1:8" ht="12.75" x14ac:dyDescent="0.2">
      <c r="A8334">
        <f t="shared" si="0"/>
        <v>334</v>
      </c>
      <c r="B8334" t="str">
        <f t="shared" ref="B8334:C8334" si="8308">B8309</f>
        <v>restaurant</v>
      </c>
      <c r="C8334">
        <f t="shared" si="8308"/>
        <v>7</v>
      </c>
      <c r="D8334">
        <f ca="1">OFFSET(walk!$A$2:$Y$402,TRUNC((ROW()-ROW($D$2))/COLUMNS(walk!$A$2:$Y$402)),MOD(ROW()-ROW($D$2),COLUMNS(walk!$A$2:$Y$402)),1,1)</f>
        <v>15</v>
      </c>
      <c r="E8334">
        <f ca="1">OFFSET(bike!$A$2:$Y$402,TRUNC((ROW()-ROW($E$2))/COLUMNS(bike!$A$2:$Y$402)),MOD(ROW()-ROW($E$2),COLUMNS(bike!$A$2:$Y$402)),1,1)</f>
        <v>5</v>
      </c>
      <c r="F8334">
        <f ca="1">OFFSET(transit!$A$2:$Y$402,TRUNC((ROW()-ROW($F$2))/COLUMNS(transit!$A$2:$Y$402)),MOD(ROW()-ROW($F$2),COLUMNS(transit!$A$2:$Y$402)),1,1)</f>
        <v>10</v>
      </c>
      <c r="G8334">
        <f ca="1">OFFSET(drive!$A$2:$Y$402,TRUNC((ROW()-ROW($G$2))/COLUMNS(drive!$A$2:$Y$402)),MOD(ROW()-ROW($G$2),COLUMNS(drive!$A$2:$Y$402)),1,1)</f>
        <v>4</v>
      </c>
      <c r="H8334" s="5">
        <f ca="1">(VLOOKUP($B8334,weights!$A$2:$R$6,4))*VLOOKUP($B8334,weights!$A$2:$R$6,6)^C8334*(VLOOKUP($B8334,weights!$A$2:$R$6,15)*EXP(VLOOKUP($B8334,weights!$A$2:$R$6,11)*D8334)+VLOOKUP($B8334,weights!$A$2:$R$6,16)*EXP(VLOOKUP($B8334,weights!$A$2:$R$6,12)*E8334)+VLOOKUP($B8334,weights!$A$2:$R$6,17)*EXP(VLOOKUP($B8334,weights!$A$2:$R$6,13)*F8334)+VLOOKUP($B8334,weights!$A$2:$R$6,18)*EXP(VLOOKUP($B8334,weights!$A$2:$R$6,14)*G8334))</f>
        <v>8.4022110508417303</v>
      </c>
    </row>
    <row r="8335" spans="1:8" ht="12.75" x14ac:dyDescent="0.2">
      <c r="A8335">
        <f t="shared" si="0"/>
        <v>334</v>
      </c>
      <c r="B8335" t="str">
        <f t="shared" ref="B8335:C8335" si="8309">B8310</f>
        <v>restaurant</v>
      </c>
      <c r="C8335">
        <f t="shared" si="8309"/>
        <v>8</v>
      </c>
      <c r="D8335">
        <f ca="1">OFFSET(walk!$A$2:$Y$402,TRUNC((ROW()-ROW($D$2))/COLUMNS(walk!$A$2:$Y$402)),MOD(ROW()-ROW($D$2),COLUMNS(walk!$A$2:$Y$402)),1,1)</f>
        <v>16</v>
      </c>
      <c r="E8335">
        <f ca="1">OFFSET(bike!$A$2:$Y$402,TRUNC((ROW()-ROW($E$2))/COLUMNS(bike!$A$2:$Y$402)),MOD(ROW()-ROW($E$2),COLUMNS(bike!$A$2:$Y$402)),1,1)</f>
        <v>5</v>
      </c>
      <c r="F8335">
        <f ca="1">OFFSET(transit!$A$2:$Y$402,TRUNC((ROW()-ROW($F$2))/COLUMNS(transit!$A$2:$Y$402)),MOD(ROW()-ROW($F$2),COLUMNS(transit!$A$2:$Y$402)),1,1)</f>
        <v>10</v>
      </c>
      <c r="G8335">
        <f ca="1">OFFSET(drive!$A$2:$Y$402,TRUNC((ROW()-ROW($G$2))/COLUMNS(drive!$A$2:$Y$402)),MOD(ROW()-ROW($G$2),COLUMNS(drive!$A$2:$Y$402)),1,1)</f>
        <v>4</v>
      </c>
      <c r="H8335" s="5">
        <f ca="1">(VLOOKUP($B8335,weights!$A$2:$R$6,4))*VLOOKUP($B8335,weights!$A$2:$R$6,6)^C8335*(VLOOKUP($B8335,weights!$A$2:$R$6,15)*EXP(VLOOKUP($B8335,weights!$A$2:$R$6,11)*D8335)+VLOOKUP($B8335,weights!$A$2:$R$6,16)*EXP(VLOOKUP($B8335,weights!$A$2:$R$6,12)*E8335)+VLOOKUP($B8335,weights!$A$2:$R$6,17)*EXP(VLOOKUP($B8335,weights!$A$2:$R$6,13)*F8335)+VLOOKUP($B8335,weights!$A$2:$R$6,18)*EXP(VLOOKUP($B8335,weights!$A$2:$R$6,14)*G8335))</f>
        <v>7.473420308627766</v>
      </c>
    </row>
    <row r="8336" spans="1:8" ht="12.75" x14ac:dyDescent="0.2">
      <c r="A8336">
        <f t="shared" si="0"/>
        <v>334</v>
      </c>
      <c r="B8336" t="str">
        <f t="shared" ref="B8336:C8336" si="8310">B8311</f>
        <v>restaurant</v>
      </c>
      <c r="C8336">
        <f t="shared" si="8310"/>
        <v>9</v>
      </c>
      <c r="D8336">
        <f ca="1">OFFSET(walk!$A$2:$Y$402,TRUNC((ROW()-ROW($D$2))/COLUMNS(walk!$A$2:$Y$402)),MOD(ROW()-ROW($D$2),COLUMNS(walk!$A$2:$Y$402)),1,1)</f>
        <v>17</v>
      </c>
      <c r="E8336">
        <f ca="1">OFFSET(bike!$A$2:$Y$402,TRUNC((ROW()-ROW($E$2))/COLUMNS(bike!$A$2:$Y$402)),MOD(ROW()-ROW($E$2),COLUMNS(bike!$A$2:$Y$402)),1,1)</f>
        <v>100</v>
      </c>
      <c r="F8336">
        <f ca="1">OFFSET(transit!$A$2:$Y$402,TRUNC((ROW()-ROW($F$2))/COLUMNS(transit!$A$2:$Y$402)),MOD(ROW()-ROW($F$2),COLUMNS(transit!$A$2:$Y$402)),1,1)</f>
        <v>10</v>
      </c>
      <c r="G8336">
        <f ca="1">OFFSET(drive!$A$2:$Y$402,TRUNC((ROW()-ROW($G$2))/COLUMNS(drive!$A$2:$Y$402)),MOD(ROW()-ROW($G$2),COLUMNS(drive!$A$2:$Y$402)),1,1)</f>
        <v>7</v>
      </c>
      <c r="H8336" s="5">
        <f ca="1">(VLOOKUP($B8336,weights!$A$2:$R$6,4))*VLOOKUP($B8336,weights!$A$2:$R$6,6)^C8336*(VLOOKUP($B8336,weights!$A$2:$R$6,15)*EXP(VLOOKUP($B8336,weights!$A$2:$R$6,11)*D8336)+VLOOKUP($B8336,weights!$A$2:$R$6,16)*EXP(VLOOKUP($B8336,weights!$A$2:$R$6,12)*E8336)+VLOOKUP($B8336,weights!$A$2:$R$6,17)*EXP(VLOOKUP($B8336,weights!$A$2:$R$6,13)*F8336)+VLOOKUP($B8336,weights!$A$2:$R$6,18)*EXP(VLOOKUP($B8336,weights!$A$2:$R$6,14)*G8336))</f>
        <v>3.5783096330270734</v>
      </c>
    </row>
    <row r="8337" spans="1:8" ht="12.75" x14ac:dyDescent="0.2">
      <c r="A8337">
        <f t="shared" si="0"/>
        <v>334</v>
      </c>
      <c r="B8337" t="str">
        <f t="shared" ref="B8337:C8337" si="8311">B8312</f>
        <v>supermarket</v>
      </c>
      <c r="C8337">
        <f t="shared" si="8311"/>
        <v>0</v>
      </c>
      <c r="D8337">
        <f ca="1">OFFSET(walk!$A$2:$Y$402,TRUNC((ROW()-ROW($D$2))/COLUMNS(walk!$A$2:$Y$402)),MOD(ROW()-ROW($D$2),COLUMNS(walk!$A$2:$Y$402)),1,1)</f>
        <v>37</v>
      </c>
      <c r="E8337">
        <f ca="1">OFFSET(bike!$A$2:$Y$402,TRUNC((ROW()-ROW($E$2))/COLUMNS(bike!$A$2:$Y$402)),MOD(ROW()-ROW($E$2),COLUMNS(bike!$A$2:$Y$402)),1,1)</f>
        <v>14</v>
      </c>
      <c r="F8337">
        <f ca="1">OFFSET(transit!$A$2:$Y$402,TRUNC((ROW()-ROW($F$2))/COLUMNS(transit!$A$2:$Y$402)),MOD(ROW()-ROW($F$2),COLUMNS(transit!$A$2:$Y$402)),1,1)</f>
        <v>20</v>
      </c>
      <c r="G8337">
        <f ca="1">OFFSET(drive!$A$2:$Y$402,TRUNC((ROW()-ROW($G$2))/COLUMNS(drive!$A$2:$Y$402)),MOD(ROW()-ROW($G$2),COLUMNS(drive!$A$2:$Y$402)),1,1)</f>
        <v>7</v>
      </c>
      <c r="H8337" s="5">
        <f ca="1">(VLOOKUP($B8337,weights!$A$2:$R$6,4))*VLOOKUP($B8337,weights!$A$2:$R$6,6)^C8337*(VLOOKUP($B8337,weights!$A$2:$R$6,15)*EXP(VLOOKUP($B8337,weights!$A$2:$R$6,11)*D8337)+VLOOKUP($B8337,weights!$A$2:$R$6,16)*EXP(VLOOKUP($B8337,weights!$A$2:$R$6,12)*E8337)+VLOOKUP($B8337,weights!$A$2:$R$6,17)*EXP(VLOOKUP($B8337,weights!$A$2:$R$6,13)*F8337)+VLOOKUP($B8337,weights!$A$2:$R$6,18)*EXP(VLOOKUP($B8337,weights!$A$2:$R$6,14)*G8337))</f>
        <v>4.3452549154123803</v>
      </c>
    </row>
    <row r="8338" spans="1:8" ht="12.75" x14ac:dyDescent="0.2">
      <c r="A8338">
        <f t="shared" si="0"/>
        <v>334</v>
      </c>
      <c r="B8338" t="str">
        <f t="shared" ref="B8338:C8338" si="8312">B8313</f>
        <v>supermarket</v>
      </c>
      <c r="C8338">
        <f t="shared" si="8312"/>
        <v>1</v>
      </c>
      <c r="D8338">
        <f ca="1">OFFSET(walk!$A$2:$Y$402,TRUNC((ROW()-ROW($D$2))/COLUMNS(walk!$A$2:$Y$402)),MOD(ROW()-ROW($D$2),COLUMNS(walk!$A$2:$Y$402)),1,1)</f>
        <v>46</v>
      </c>
      <c r="E8338">
        <f ca="1">OFFSET(bike!$A$2:$Y$402,TRUNC((ROW()-ROW($E$2))/COLUMNS(bike!$A$2:$Y$402)),MOD(ROW()-ROW($E$2),COLUMNS(bike!$A$2:$Y$402)),1,1)</f>
        <v>15</v>
      </c>
      <c r="F8338">
        <f ca="1">OFFSET(transit!$A$2:$Y$402,TRUNC((ROW()-ROW($F$2))/COLUMNS(transit!$A$2:$Y$402)),MOD(ROW()-ROW($F$2),COLUMNS(transit!$A$2:$Y$402)),1,1)</f>
        <v>25</v>
      </c>
      <c r="G8338">
        <f ca="1">OFFSET(drive!$A$2:$Y$402,TRUNC((ROW()-ROW($G$2))/COLUMNS(drive!$A$2:$Y$402)),MOD(ROW()-ROW($G$2),COLUMNS(drive!$A$2:$Y$402)),1,1)</f>
        <v>9</v>
      </c>
      <c r="H8338" s="5">
        <f ca="1">(VLOOKUP($B8338,weights!$A$2:$R$6,4))*VLOOKUP($B8338,weights!$A$2:$R$6,6)^C8338*(VLOOKUP($B8338,weights!$A$2:$R$6,15)*EXP(VLOOKUP($B8338,weights!$A$2:$R$6,11)*D8338)+VLOOKUP($B8338,weights!$A$2:$R$6,16)*EXP(VLOOKUP($B8338,weights!$A$2:$R$6,12)*E8338)+VLOOKUP($B8338,weights!$A$2:$R$6,17)*EXP(VLOOKUP($B8338,weights!$A$2:$R$6,13)*F8338)+VLOOKUP($B8338,weights!$A$2:$R$6,18)*EXP(VLOOKUP($B8338,weights!$A$2:$R$6,14)*G8338))</f>
        <v>1.6509232681826551</v>
      </c>
    </row>
    <row r="8339" spans="1:8" ht="12.75" x14ac:dyDescent="0.2">
      <c r="A8339">
        <f t="shared" si="0"/>
        <v>334</v>
      </c>
      <c r="B8339" t="str">
        <f t="shared" ref="B8339:C8339" si="8313">B8314</f>
        <v>supermarket</v>
      </c>
      <c r="C8339">
        <f t="shared" si="8313"/>
        <v>2</v>
      </c>
      <c r="D8339">
        <f ca="1">OFFSET(walk!$A$2:$Y$402,TRUNC((ROW()-ROW($D$2))/COLUMNS(walk!$A$2:$Y$402)),MOD(ROW()-ROW($D$2),COLUMNS(walk!$A$2:$Y$402)),1,1)</f>
        <v>51</v>
      </c>
      <c r="E8339">
        <f ca="1">OFFSET(bike!$A$2:$Y$402,TRUNC((ROW()-ROW($E$2))/COLUMNS(bike!$A$2:$Y$402)),MOD(ROW()-ROW($E$2),COLUMNS(bike!$A$2:$Y$402)),1,1)</f>
        <v>15</v>
      </c>
      <c r="F8339">
        <f ca="1">OFFSET(transit!$A$2:$Y$402,TRUNC((ROW()-ROW($F$2))/COLUMNS(transit!$A$2:$Y$402)),MOD(ROW()-ROW($F$2),COLUMNS(transit!$A$2:$Y$402)),1,1)</f>
        <v>30</v>
      </c>
      <c r="G8339">
        <f ca="1">OFFSET(drive!$A$2:$Y$402,TRUNC((ROW()-ROW($G$2))/COLUMNS(drive!$A$2:$Y$402)),MOD(ROW()-ROW($G$2),COLUMNS(drive!$A$2:$Y$402)),1,1)</f>
        <v>12</v>
      </c>
      <c r="H8339" s="5">
        <f ca="1">(VLOOKUP($B8339,weights!$A$2:$R$6,4))*VLOOKUP($B8339,weights!$A$2:$R$6,6)^C8339*(VLOOKUP($B8339,weights!$A$2:$R$6,15)*EXP(VLOOKUP($B8339,weights!$A$2:$R$6,11)*D8339)+VLOOKUP($B8339,weights!$A$2:$R$6,16)*EXP(VLOOKUP($B8339,weights!$A$2:$R$6,12)*E8339)+VLOOKUP($B8339,weights!$A$2:$R$6,17)*EXP(VLOOKUP($B8339,weights!$A$2:$R$6,13)*F8339)+VLOOKUP($B8339,weights!$A$2:$R$6,18)*EXP(VLOOKUP($B8339,weights!$A$2:$R$6,14)*G8339))</f>
        <v>0.53909976889592914</v>
      </c>
    </row>
    <row r="8340" spans="1:8" ht="12.75" x14ac:dyDescent="0.2">
      <c r="A8340">
        <f t="shared" si="0"/>
        <v>334</v>
      </c>
      <c r="B8340" t="str">
        <f t="shared" ref="B8340:C8340" si="8314">B8315</f>
        <v>supermarket</v>
      </c>
      <c r="C8340">
        <f t="shared" si="8314"/>
        <v>3</v>
      </c>
      <c r="D8340">
        <f ca="1">OFFSET(walk!$A$2:$Y$402,TRUNC((ROW()-ROW($D$2))/COLUMNS(walk!$A$2:$Y$402)),MOD(ROW()-ROW($D$2),COLUMNS(walk!$A$2:$Y$402)),1,1)</f>
        <v>58</v>
      </c>
      <c r="E8340">
        <f ca="1">OFFSET(bike!$A$2:$Y$402,TRUNC((ROW()-ROW($E$2))/COLUMNS(bike!$A$2:$Y$402)),MOD(ROW()-ROW($E$2),COLUMNS(bike!$A$2:$Y$402)),1,1)</f>
        <v>19</v>
      </c>
      <c r="F8340">
        <f ca="1">OFFSET(transit!$A$2:$Y$402,TRUNC((ROW()-ROW($F$2))/COLUMNS(transit!$A$2:$Y$402)),MOD(ROW()-ROW($F$2),COLUMNS(transit!$A$2:$Y$402)),1,1)</f>
        <v>37</v>
      </c>
      <c r="G8340">
        <f ca="1">OFFSET(drive!$A$2:$Y$402,TRUNC((ROW()-ROW($G$2))/COLUMNS(drive!$A$2:$Y$402)),MOD(ROW()-ROW($G$2),COLUMNS(drive!$A$2:$Y$402)),1,1)</f>
        <v>13</v>
      </c>
      <c r="H8340" s="5">
        <f ca="1">(VLOOKUP($B8340,weights!$A$2:$R$6,4))*VLOOKUP($B8340,weights!$A$2:$R$6,6)^C8340*(VLOOKUP($B8340,weights!$A$2:$R$6,15)*EXP(VLOOKUP($B8340,weights!$A$2:$R$6,11)*D8340)+VLOOKUP($B8340,weights!$A$2:$R$6,16)*EXP(VLOOKUP($B8340,weights!$A$2:$R$6,12)*E8340)+VLOOKUP($B8340,weights!$A$2:$R$6,17)*EXP(VLOOKUP($B8340,weights!$A$2:$R$6,13)*F8340)+VLOOKUP($B8340,weights!$A$2:$R$6,18)*EXP(VLOOKUP($B8340,weights!$A$2:$R$6,14)*G8340))</f>
        <v>0.23696566065707483</v>
      </c>
    </row>
    <row r="8341" spans="1:8" ht="12.75" x14ac:dyDescent="0.2">
      <c r="A8341">
        <f t="shared" si="0"/>
        <v>334</v>
      </c>
      <c r="B8341" t="str">
        <f t="shared" ref="B8341:C8341" si="8315">B8316</f>
        <v>supermarket</v>
      </c>
      <c r="C8341">
        <f t="shared" si="8315"/>
        <v>4</v>
      </c>
      <c r="D8341">
        <f ca="1">OFFSET(walk!$A$2:$Y$402,TRUNC((ROW()-ROW($D$2))/COLUMNS(walk!$A$2:$Y$402)),MOD(ROW()-ROW($D$2),COLUMNS(walk!$A$2:$Y$402)),1,1)</f>
        <v>74</v>
      </c>
      <c r="E8341">
        <f ca="1">OFFSET(bike!$A$2:$Y$402,TRUNC((ROW()-ROW($E$2))/COLUMNS(bike!$A$2:$Y$402)),MOD(ROW()-ROW($E$2),COLUMNS(bike!$A$2:$Y$402)),1,1)</f>
        <v>24</v>
      </c>
      <c r="F8341">
        <f ca="1">OFFSET(transit!$A$2:$Y$402,TRUNC((ROW()-ROW($F$2))/COLUMNS(transit!$A$2:$Y$402)),MOD(ROW()-ROW($F$2),COLUMNS(transit!$A$2:$Y$402)),1,1)</f>
        <v>37</v>
      </c>
      <c r="G8341">
        <f ca="1">OFFSET(drive!$A$2:$Y$402,TRUNC((ROW()-ROW($G$2))/COLUMNS(drive!$A$2:$Y$402)),MOD(ROW()-ROW($G$2),COLUMNS(drive!$A$2:$Y$402)),1,1)</f>
        <v>14</v>
      </c>
      <c r="H8341" s="5">
        <f ca="1">(VLOOKUP($B8341,weights!$A$2:$R$6,4))*VLOOKUP($B8341,weights!$A$2:$R$6,6)^C8341*(VLOOKUP($B8341,weights!$A$2:$R$6,15)*EXP(VLOOKUP($B8341,weights!$A$2:$R$6,11)*D8341)+VLOOKUP($B8341,weights!$A$2:$R$6,16)*EXP(VLOOKUP($B8341,weights!$A$2:$R$6,12)*E8341)+VLOOKUP($B8341,weights!$A$2:$R$6,17)*EXP(VLOOKUP($B8341,weights!$A$2:$R$6,13)*F8341)+VLOOKUP($B8341,weights!$A$2:$R$6,18)*EXP(VLOOKUP($B8341,weights!$A$2:$R$6,14)*G8341))</f>
        <v>0.11070647147059624</v>
      </c>
    </row>
    <row r="8342" spans="1:8" ht="12.75" x14ac:dyDescent="0.2">
      <c r="A8342">
        <f t="shared" si="0"/>
        <v>334</v>
      </c>
      <c r="B8342" t="str">
        <f t="shared" ref="B8342:C8342" si="8316">B8317</f>
        <v>store</v>
      </c>
      <c r="C8342">
        <f t="shared" si="8316"/>
        <v>0</v>
      </c>
      <c r="D8342">
        <f ca="1">OFFSET(walk!$A$2:$Y$402,TRUNC((ROW()-ROW($D$2))/COLUMNS(walk!$A$2:$Y$402)),MOD(ROW()-ROW($D$2),COLUMNS(walk!$A$2:$Y$402)),1,1)</f>
        <v>5</v>
      </c>
      <c r="E8342">
        <f ca="1">OFFSET(bike!$A$2:$Y$402,TRUNC((ROW()-ROW($E$2))/COLUMNS(bike!$A$2:$Y$402)),MOD(ROW()-ROW($E$2),COLUMNS(bike!$A$2:$Y$402)),1,1)</f>
        <v>1</v>
      </c>
      <c r="F8342">
        <f ca="1">OFFSET(transit!$A$2:$Y$402,TRUNC((ROW()-ROW($F$2))/COLUMNS(transit!$A$2:$Y$402)),MOD(ROW()-ROW($F$2),COLUMNS(transit!$A$2:$Y$402)),1,1)</f>
        <v>5</v>
      </c>
      <c r="G8342">
        <f ca="1">OFFSET(drive!$A$2:$Y$402,TRUNC((ROW()-ROW($G$2))/COLUMNS(drive!$A$2:$Y$402)),MOD(ROW()-ROW($G$2),COLUMNS(drive!$A$2:$Y$402)),1,1)</f>
        <v>1</v>
      </c>
      <c r="H8342" s="5">
        <f ca="1">(VLOOKUP($B8342,weights!$A$2:$R$6,4))*VLOOKUP($B8342,weights!$A$2:$R$6,6)^C8342*(VLOOKUP($B8342,weights!$A$2:$R$6,15)*EXP(VLOOKUP($B8342,weights!$A$2:$R$6,11)*D8342)+VLOOKUP($B8342,weights!$A$2:$R$6,16)*EXP(VLOOKUP($B8342,weights!$A$2:$R$6,12)*E8342)+VLOOKUP($B8342,weights!$A$2:$R$6,17)*EXP(VLOOKUP($B8342,weights!$A$2:$R$6,13)*F8342)+VLOOKUP($B8342,weights!$A$2:$R$6,18)*EXP(VLOOKUP($B8342,weights!$A$2:$R$6,14)*G8342))</f>
        <v>20.606540717564208</v>
      </c>
    </row>
    <row r="8343" spans="1:8" ht="12.75" x14ac:dyDescent="0.2">
      <c r="A8343">
        <f t="shared" si="0"/>
        <v>334</v>
      </c>
      <c r="B8343" t="str">
        <f t="shared" ref="B8343:C8343" si="8317">B8318</f>
        <v>store</v>
      </c>
      <c r="C8343">
        <f t="shared" si="8317"/>
        <v>1</v>
      </c>
      <c r="D8343">
        <f ca="1">OFFSET(walk!$A$2:$Y$402,TRUNC((ROW()-ROW($D$2))/COLUMNS(walk!$A$2:$Y$402)),MOD(ROW()-ROW($D$2),COLUMNS(walk!$A$2:$Y$402)),1,1)</f>
        <v>6</v>
      </c>
      <c r="E8343">
        <f ca="1">OFFSET(bike!$A$2:$Y$402,TRUNC((ROW()-ROW($E$2))/COLUMNS(bike!$A$2:$Y$402)),MOD(ROW()-ROW($E$2),COLUMNS(bike!$A$2:$Y$402)),1,1)</f>
        <v>1</v>
      </c>
      <c r="F8343">
        <f ca="1">OFFSET(transit!$A$2:$Y$402,TRUNC((ROW()-ROW($F$2))/COLUMNS(transit!$A$2:$Y$402)),MOD(ROW()-ROW($F$2),COLUMNS(transit!$A$2:$Y$402)),1,1)</f>
        <v>6</v>
      </c>
      <c r="G8343">
        <f ca="1">OFFSET(drive!$A$2:$Y$402,TRUNC((ROW()-ROW($G$2))/COLUMNS(drive!$A$2:$Y$402)),MOD(ROW()-ROW($G$2),COLUMNS(drive!$A$2:$Y$402)),1,1)</f>
        <v>1</v>
      </c>
      <c r="H8343" s="5">
        <f ca="1">(VLOOKUP($B8343,weights!$A$2:$R$6,4))*VLOOKUP($B8343,weights!$A$2:$R$6,6)^C8343*(VLOOKUP($B8343,weights!$A$2:$R$6,15)*EXP(VLOOKUP($B8343,weights!$A$2:$R$6,11)*D8343)+VLOOKUP($B8343,weights!$A$2:$R$6,16)*EXP(VLOOKUP($B8343,weights!$A$2:$R$6,12)*E8343)+VLOOKUP($B8343,weights!$A$2:$R$6,17)*EXP(VLOOKUP($B8343,weights!$A$2:$R$6,13)*F8343)+VLOOKUP($B8343,weights!$A$2:$R$6,18)*EXP(VLOOKUP($B8343,weights!$A$2:$R$6,14)*G8343))</f>
        <v>13.077667184379605</v>
      </c>
    </row>
    <row r="8344" spans="1:8" ht="12.75" x14ac:dyDescent="0.2">
      <c r="A8344">
        <f t="shared" si="0"/>
        <v>334</v>
      </c>
      <c r="B8344" t="str">
        <f t="shared" ref="B8344:C8344" si="8318">B8319</f>
        <v>store</v>
      </c>
      <c r="C8344">
        <f t="shared" si="8318"/>
        <v>2</v>
      </c>
      <c r="D8344">
        <f ca="1">OFFSET(walk!$A$2:$Y$402,TRUNC((ROW()-ROW($D$2))/COLUMNS(walk!$A$2:$Y$402)),MOD(ROW()-ROW($D$2),COLUMNS(walk!$A$2:$Y$402)),1,1)</f>
        <v>14</v>
      </c>
      <c r="E8344">
        <f ca="1">OFFSET(bike!$A$2:$Y$402,TRUNC((ROW()-ROW($E$2))/COLUMNS(bike!$A$2:$Y$402)),MOD(ROW()-ROW($E$2),COLUMNS(bike!$A$2:$Y$402)),1,1)</f>
        <v>4</v>
      </c>
      <c r="F8344">
        <f ca="1">OFFSET(transit!$A$2:$Y$402,TRUNC((ROW()-ROW($F$2))/COLUMNS(transit!$A$2:$Y$402)),MOD(ROW()-ROW($F$2),COLUMNS(transit!$A$2:$Y$402)),1,1)</f>
        <v>12</v>
      </c>
      <c r="G8344">
        <f ca="1">OFFSET(drive!$A$2:$Y$402,TRUNC((ROW()-ROW($G$2))/COLUMNS(drive!$A$2:$Y$402)),MOD(ROW()-ROW($G$2),COLUMNS(drive!$A$2:$Y$402)),1,1)</f>
        <v>3</v>
      </c>
      <c r="H8344" s="5">
        <f ca="1">(VLOOKUP($B8344,weights!$A$2:$R$6,4))*VLOOKUP($B8344,weights!$A$2:$R$6,6)^C8344*(VLOOKUP($B8344,weights!$A$2:$R$6,15)*EXP(VLOOKUP($B8344,weights!$A$2:$R$6,11)*D8344)+VLOOKUP($B8344,weights!$A$2:$R$6,16)*EXP(VLOOKUP($B8344,weights!$A$2:$R$6,12)*E8344)+VLOOKUP($B8344,weights!$A$2:$R$6,17)*EXP(VLOOKUP($B8344,weights!$A$2:$R$6,13)*F8344)+VLOOKUP($B8344,weights!$A$2:$R$6,18)*EXP(VLOOKUP($B8344,weights!$A$2:$R$6,14)*G8344))</f>
        <v>3.2623216352364643</v>
      </c>
    </row>
    <row r="8345" spans="1:8" ht="12.75" x14ac:dyDescent="0.2">
      <c r="A8345">
        <f t="shared" si="0"/>
        <v>334</v>
      </c>
      <c r="B8345" t="str">
        <f t="shared" ref="B8345:C8345" si="8319">B8320</f>
        <v>store</v>
      </c>
      <c r="C8345">
        <f t="shared" si="8319"/>
        <v>3</v>
      </c>
      <c r="D8345">
        <f ca="1">OFFSET(walk!$A$2:$Y$402,TRUNC((ROW()-ROW($D$2))/COLUMNS(walk!$A$2:$Y$402)),MOD(ROW()-ROW($D$2),COLUMNS(walk!$A$2:$Y$402)),1,1)</f>
        <v>14</v>
      </c>
      <c r="E8345">
        <f ca="1">OFFSET(bike!$A$2:$Y$402,TRUNC((ROW()-ROW($E$2))/COLUMNS(bike!$A$2:$Y$402)),MOD(ROW()-ROW($E$2),COLUMNS(bike!$A$2:$Y$402)),1,1)</f>
        <v>4</v>
      </c>
      <c r="F8345">
        <f ca="1">OFFSET(transit!$A$2:$Y$402,TRUNC((ROW()-ROW($F$2))/COLUMNS(transit!$A$2:$Y$402)),MOD(ROW()-ROW($F$2),COLUMNS(transit!$A$2:$Y$402)),1,1)</f>
        <v>14</v>
      </c>
      <c r="G8345">
        <f ca="1">OFFSET(drive!$A$2:$Y$402,TRUNC((ROW()-ROW($G$2))/COLUMNS(drive!$A$2:$Y$402)),MOD(ROW()-ROW($G$2),COLUMNS(drive!$A$2:$Y$402)),1,1)</f>
        <v>3</v>
      </c>
      <c r="H8345" s="5">
        <f ca="1">(VLOOKUP($B8345,weights!$A$2:$R$6,4))*VLOOKUP($B8345,weights!$A$2:$R$6,6)^C8345*(VLOOKUP($B8345,weights!$A$2:$R$6,15)*EXP(VLOOKUP($B8345,weights!$A$2:$R$6,11)*D8345)+VLOOKUP($B8345,weights!$A$2:$R$6,16)*EXP(VLOOKUP($B8345,weights!$A$2:$R$6,12)*E8345)+VLOOKUP($B8345,weights!$A$2:$R$6,17)*EXP(VLOOKUP($B8345,weights!$A$2:$R$6,13)*F8345)+VLOOKUP($B8345,weights!$A$2:$R$6,18)*EXP(VLOOKUP($B8345,weights!$A$2:$R$6,14)*G8345))</f>
        <v>2.1689967864470843</v>
      </c>
    </row>
    <row r="8346" spans="1:8" ht="12.75" x14ac:dyDescent="0.2">
      <c r="A8346">
        <f t="shared" si="0"/>
        <v>334</v>
      </c>
      <c r="B8346" t="str">
        <f t="shared" ref="B8346:C8346" si="8320">B8321</f>
        <v>store</v>
      </c>
      <c r="C8346">
        <f t="shared" si="8320"/>
        <v>4</v>
      </c>
      <c r="D8346">
        <f ca="1">OFFSET(walk!$A$2:$Y$402,TRUNC((ROW()-ROW($D$2))/COLUMNS(walk!$A$2:$Y$402)),MOD(ROW()-ROW($D$2),COLUMNS(walk!$A$2:$Y$402)),1,1)</f>
        <v>14</v>
      </c>
      <c r="E8346">
        <f ca="1">OFFSET(bike!$A$2:$Y$402,TRUNC((ROW()-ROW($E$2))/COLUMNS(bike!$A$2:$Y$402)),MOD(ROW()-ROW($E$2),COLUMNS(bike!$A$2:$Y$402)),1,1)</f>
        <v>5</v>
      </c>
      <c r="F8346">
        <f ca="1">OFFSET(transit!$A$2:$Y$402,TRUNC((ROW()-ROW($F$2))/COLUMNS(transit!$A$2:$Y$402)),MOD(ROW()-ROW($F$2),COLUMNS(transit!$A$2:$Y$402)),1,1)</f>
        <v>16</v>
      </c>
      <c r="G8346">
        <f ca="1">OFFSET(drive!$A$2:$Y$402,TRUNC((ROW()-ROW($G$2))/COLUMNS(drive!$A$2:$Y$402)),MOD(ROW()-ROW($G$2),COLUMNS(drive!$A$2:$Y$402)),1,1)</f>
        <v>4</v>
      </c>
      <c r="H8346" s="5">
        <f ca="1">(VLOOKUP($B8346,weights!$A$2:$R$6,4))*VLOOKUP($B8346,weights!$A$2:$R$6,6)^C8346*(VLOOKUP($B8346,weights!$A$2:$R$6,15)*EXP(VLOOKUP($B8346,weights!$A$2:$R$6,11)*D8346)+VLOOKUP($B8346,weights!$A$2:$R$6,16)*EXP(VLOOKUP($B8346,weights!$A$2:$R$6,12)*E8346)+VLOOKUP($B8346,weights!$A$2:$R$6,17)*EXP(VLOOKUP($B8346,weights!$A$2:$R$6,13)*F8346)+VLOOKUP($B8346,weights!$A$2:$R$6,18)*EXP(VLOOKUP($B8346,weights!$A$2:$R$6,14)*G8346))</f>
        <v>1.0342634705338438</v>
      </c>
    </row>
    <row r="8347" spans="1:8" ht="12.75" x14ac:dyDescent="0.2">
      <c r="A8347">
        <f t="shared" si="0"/>
        <v>334</v>
      </c>
      <c r="B8347" t="str">
        <f t="shared" ref="B8347:C8347" si="8321">B8322</f>
        <v>pharmacy</v>
      </c>
      <c r="C8347">
        <f t="shared" si="8321"/>
        <v>0</v>
      </c>
      <c r="D8347">
        <f ca="1">OFFSET(walk!$A$2:$Y$402,TRUNC((ROW()-ROW($D$2))/COLUMNS(walk!$A$2:$Y$402)),MOD(ROW()-ROW($D$2),COLUMNS(walk!$A$2:$Y$402)),1,1)</f>
        <v>10</v>
      </c>
      <c r="E8347">
        <f ca="1">OFFSET(bike!$A$2:$Y$402,TRUNC((ROW()-ROW($E$2))/COLUMNS(bike!$A$2:$Y$402)),MOD(ROW()-ROW($E$2),COLUMNS(bike!$A$2:$Y$402)),1,1)</f>
        <v>3</v>
      </c>
      <c r="F8347">
        <f ca="1">OFFSET(transit!$A$2:$Y$402,TRUNC((ROW()-ROW($F$2))/COLUMNS(transit!$A$2:$Y$402)),MOD(ROW()-ROW($F$2),COLUMNS(transit!$A$2:$Y$402)),1,1)</f>
        <v>10</v>
      </c>
      <c r="G8347">
        <f ca="1">OFFSET(drive!$A$2:$Y$402,TRUNC((ROW()-ROW($G$2))/COLUMNS(drive!$A$2:$Y$402)),MOD(ROW()-ROW($G$2),COLUMNS(drive!$A$2:$Y$402)),1,1)</f>
        <v>2</v>
      </c>
      <c r="H8347" s="5">
        <f ca="1">(VLOOKUP($B8347,weights!$A$2:$R$6,4))*VLOOKUP($B8347,weights!$A$2:$R$6,6)^C8347*(VLOOKUP($B8347,weights!$A$2:$R$6,15)*EXP(VLOOKUP($B8347,weights!$A$2:$R$6,11)*D8347)+VLOOKUP($B8347,weights!$A$2:$R$6,16)*EXP(VLOOKUP($B8347,weights!$A$2:$R$6,12)*E8347)+VLOOKUP($B8347,weights!$A$2:$R$6,17)*EXP(VLOOKUP($B8347,weights!$A$2:$R$6,13)*F8347)+VLOOKUP($B8347,weights!$A$2:$R$6,18)*EXP(VLOOKUP($B8347,weights!$A$2:$R$6,14)*G8347))</f>
        <v>6.9306407284183704</v>
      </c>
    </row>
    <row r="8348" spans="1:8" ht="12.75" x14ac:dyDescent="0.2">
      <c r="A8348">
        <f t="shared" si="0"/>
        <v>334</v>
      </c>
      <c r="B8348" t="str">
        <f t="shared" ref="B8348:C8348" si="8322">B8323</f>
        <v>pharmacy</v>
      </c>
      <c r="C8348">
        <f t="shared" si="8322"/>
        <v>1</v>
      </c>
      <c r="D8348">
        <f ca="1">OFFSET(walk!$A$2:$Y$402,TRUNC((ROW()-ROW($D$2))/COLUMNS(walk!$A$2:$Y$402)),MOD(ROW()-ROW($D$2),COLUMNS(walk!$A$2:$Y$402)),1,1)</f>
        <v>10</v>
      </c>
      <c r="E8348">
        <f ca="1">OFFSET(bike!$A$2:$Y$402,TRUNC((ROW()-ROW($E$2))/COLUMNS(bike!$A$2:$Y$402)),MOD(ROW()-ROW($E$2),COLUMNS(bike!$A$2:$Y$402)),1,1)</f>
        <v>3</v>
      </c>
      <c r="F8348">
        <f ca="1">OFFSET(transit!$A$2:$Y$402,TRUNC((ROW()-ROW($F$2))/COLUMNS(transit!$A$2:$Y$402)),MOD(ROW()-ROW($F$2),COLUMNS(transit!$A$2:$Y$402)),1,1)</f>
        <v>10</v>
      </c>
      <c r="G8348">
        <f ca="1">OFFSET(drive!$A$2:$Y$402,TRUNC((ROW()-ROW($G$2))/COLUMNS(drive!$A$2:$Y$402)),MOD(ROW()-ROW($G$2),COLUMNS(drive!$A$2:$Y$402)),1,1)</f>
        <v>3</v>
      </c>
      <c r="H8348" s="5">
        <f ca="1">(VLOOKUP($B8348,weights!$A$2:$R$6,4))*VLOOKUP($B8348,weights!$A$2:$R$6,6)^C8348*(VLOOKUP($B8348,weights!$A$2:$R$6,15)*EXP(VLOOKUP($B8348,weights!$A$2:$R$6,11)*D8348)+VLOOKUP($B8348,weights!$A$2:$R$6,16)*EXP(VLOOKUP($B8348,weights!$A$2:$R$6,12)*E8348)+VLOOKUP($B8348,weights!$A$2:$R$6,17)*EXP(VLOOKUP($B8348,weights!$A$2:$R$6,13)*F8348)+VLOOKUP($B8348,weights!$A$2:$R$6,18)*EXP(VLOOKUP($B8348,weights!$A$2:$R$6,14)*G8348))</f>
        <v>2.9919100773332099</v>
      </c>
    </row>
    <row r="8349" spans="1:8" ht="12.75" x14ac:dyDescent="0.2">
      <c r="A8349">
        <f t="shared" si="0"/>
        <v>334</v>
      </c>
      <c r="B8349" t="str">
        <f t="shared" ref="B8349:C8349" si="8323">B8324</f>
        <v>pharmacy</v>
      </c>
      <c r="C8349">
        <f t="shared" si="8323"/>
        <v>2</v>
      </c>
      <c r="D8349">
        <f ca="1">OFFSET(walk!$A$2:$Y$402,TRUNC((ROW()-ROW($D$2))/COLUMNS(walk!$A$2:$Y$402)),MOD(ROW()-ROW($D$2),COLUMNS(walk!$A$2:$Y$402)),1,1)</f>
        <v>10</v>
      </c>
      <c r="E8349">
        <f ca="1">OFFSET(bike!$A$2:$Y$402,TRUNC((ROW()-ROW($E$2))/COLUMNS(bike!$A$2:$Y$402)),MOD(ROW()-ROW($E$2),COLUMNS(bike!$A$2:$Y$402)),1,1)</f>
        <v>3</v>
      </c>
      <c r="F8349">
        <f ca="1">OFFSET(transit!$A$2:$Y$402,TRUNC((ROW()-ROW($F$2))/COLUMNS(transit!$A$2:$Y$402)),MOD(ROW()-ROW($F$2),COLUMNS(transit!$A$2:$Y$402)),1,1)</f>
        <v>10</v>
      </c>
      <c r="G8349">
        <f ca="1">OFFSET(drive!$A$2:$Y$402,TRUNC((ROW()-ROW($G$2))/COLUMNS(drive!$A$2:$Y$402)),MOD(ROW()-ROW($G$2),COLUMNS(drive!$A$2:$Y$402)),1,1)</f>
        <v>3</v>
      </c>
      <c r="H8349" s="5">
        <f ca="1">(VLOOKUP($B8349,weights!$A$2:$R$6,4))*VLOOKUP($B8349,weights!$A$2:$R$6,6)^C8349*(VLOOKUP($B8349,weights!$A$2:$R$6,15)*EXP(VLOOKUP($B8349,weights!$A$2:$R$6,11)*D8349)+VLOOKUP($B8349,weights!$A$2:$R$6,16)*EXP(VLOOKUP($B8349,weights!$A$2:$R$6,12)*E8349)+VLOOKUP($B8349,weights!$A$2:$R$6,17)*EXP(VLOOKUP($B8349,weights!$A$2:$R$6,13)*F8349)+VLOOKUP($B8349,weights!$A$2:$R$6,18)*EXP(VLOOKUP($B8349,weights!$A$2:$R$6,14)*G8349))</f>
        <v>1.4405492964937678</v>
      </c>
    </row>
    <row r="8350" spans="1:8" ht="12.75" x14ac:dyDescent="0.2">
      <c r="A8350">
        <f t="shared" si="0"/>
        <v>334</v>
      </c>
      <c r="B8350" t="str">
        <f t="shared" ref="B8350:C8350" si="8324">B8325</f>
        <v>bank</v>
      </c>
      <c r="C8350">
        <f t="shared" si="8324"/>
        <v>0</v>
      </c>
      <c r="D8350">
        <f ca="1">OFFSET(walk!$A$2:$Y$402,TRUNC((ROW()-ROW($D$2))/COLUMNS(walk!$A$2:$Y$402)),MOD(ROW()-ROW($D$2),COLUMNS(walk!$A$2:$Y$402)),1,1)</f>
        <v>20</v>
      </c>
      <c r="E8350">
        <f ca="1">OFFSET(bike!$A$2:$Y$402,TRUNC((ROW()-ROW($E$2))/COLUMNS(bike!$A$2:$Y$402)),MOD(ROW()-ROW($E$2),COLUMNS(bike!$A$2:$Y$402)),1,1)</f>
        <v>7</v>
      </c>
      <c r="F8350">
        <f ca="1">OFFSET(transit!$A$2:$Y$402,TRUNC((ROW()-ROW($F$2))/COLUMNS(transit!$A$2:$Y$402)),MOD(ROW()-ROW($F$2),COLUMNS(transit!$A$2:$Y$402)),1,1)</f>
        <v>17</v>
      </c>
      <c r="G8350">
        <f ca="1">OFFSET(drive!$A$2:$Y$402,TRUNC((ROW()-ROW($G$2))/COLUMNS(drive!$A$2:$Y$402)),MOD(ROW()-ROW($G$2),COLUMNS(drive!$A$2:$Y$402)),1,1)</f>
        <v>5</v>
      </c>
      <c r="H8350" s="5">
        <f ca="1">(VLOOKUP($B8350,weights!$A$2:$R$6,4))*VLOOKUP($B8350,weights!$A$2:$R$6,6)^C8350*(VLOOKUP($B8350,weights!$A$2:$R$6,15)*EXP(VLOOKUP($B8350,weights!$A$2:$R$6,11)*D8350)+VLOOKUP($B8350,weights!$A$2:$R$6,16)*EXP(VLOOKUP($B8350,weights!$A$2:$R$6,12)*E8350)+VLOOKUP($B8350,weights!$A$2:$R$6,17)*EXP(VLOOKUP($B8350,weights!$A$2:$R$6,13)*F8350)+VLOOKUP($B8350,weights!$A$2:$R$6,18)*EXP(VLOOKUP($B8350,weights!$A$2:$R$6,14)*G8350))</f>
        <v>3.0030459995709409</v>
      </c>
    </row>
    <row r="8351" spans="1:8" ht="12.75" x14ac:dyDescent="0.2">
      <c r="A8351">
        <f t="shared" si="0"/>
        <v>334</v>
      </c>
      <c r="B8351" t="str">
        <f t="shared" ref="B8351:C8351" si="8325">B8326</f>
        <v>bank</v>
      </c>
      <c r="C8351">
        <f t="shared" si="8325"/>
        <v>1</v>
      </c>
      <c r="D8351">
        <f ca="1">OFFSET(walk!$A$2:$Y$402,TRUNC((ROW()-ROW($D$2))/COLUMNS(walk!$A$2:$Y$402)),MOD(ROW()-ROW($D$2),COLUMNS(walk!$A$2:$Y$402)),1,1)</f>
        <v>40</v>
      </c>
      <c r="E8351">
        <f ca="1">OFFSET(bike!$A$2:$Y$402,TRUNC((ROW()-ROW($E$2))/COLUMNS(bike!$A$2:$Y$402)),MOD(ROW()-ROW($E$2),COLUMNS(bike!$A$2:$Y$402)),1,1)</f>
        <v>12</v>
      </c>
      <c r="F8351">
        <f ca="1">OFFSET(transit!$A$2:$Y$402,TRUNC((ROW()-ROW($F$2))/COLUMNS(transit!$A$2:$Y$402)),MOD(ROW()-ROW($F$2),COLUMNS(transit!$A$2:$Y$402)),1,1)</f>
        <v>38</v>
      </c>
      <c r="G8351">
        <f ca="1">OFFSET(drive!$A$2:$Y$402,TRUNC((ROW()-ROW($G$2))/COLUMNS(drive!$A$2:$Y$402)),MOD(ROW()-ROW($G$2),COLUMNS(drive!$A$2:$Y$402)),1,1)</f>
        <v>7</v>
      </c>
      <c r="H8351" s="5">
        <f ca="1">(VLOOKUP($B8351,weights!$A$2:$R$6,4))*VLOOKUP($B8351,weights!$A$2:$R$6,6)^C8351*(VLOOKUP($B8351,weights!$A$2:$R$6,15)*EXP(VLOOKUP($B8351,weights!$A$2:$R$6,11)*D8351)+VLOOKUP($B8351,weights!$A$2:$R$6,16)*EXP(VLOOKUP($B8351,weights!$A$2:$R$6,12)*E8351)+VLOOKUP($B8351,weights!$A$2:$R$6,17)*EXP(VLOOKUP($B8351,weights!$A$2:$R$6,13)*F8351)+VLOOKUP($B8351,weights!$A$2:$R$6,18)*EXP(VLOOKUP($B8351,weights!$A$2:$R$6,14)*G8351))</f>
        <v>0.57360898464181609</v>
      </c>
    </row>
    <row r="8352" spans="1:8" ht="12.75" x14ac:dyDescent="0.2">
      <c r="A8352">
        <f t="shared" si="0"/>
        <v>335</v>
      </c>
      <c r="B8352" t="str">
        <f t="shared" ref="B8352:C8352" si="8326">B8327</f>
        <v>restaurant</v>
      </c>
      <c r="C8352">
        <f t="shared" si="8326"/>
        <v>0</v>
      </c>
      <c r="D8352">
        <f ca="1">OFFSET(walk!$A$2:$Y$402,TRUNC((ROW()-ROW($D$2))/COLUMNS(walk!$A$2:$Y$402)),MOD(ROW()-ROW($D$2),COLUMNS(walk!$A$2:$Y$402)),1,1)</f>
        <v>5</v>
      </c>
      <c r="E8352">
        <f ca="1">OFFSET(bike!$A$2:$Y$402,TRUNC((ROW()-ROW($E$2))/COLUMNS(bike!$A$2:$Y$402)),MOD(ROW()-ROW($E$2),COLUMNS(bike!$A$2:$Y$402)),1,1)</f>
        <v>1</v>
      </c>
      <c r="F8352">
        <f ca="1">OFFSET(transit!$A$2:$Y$402,TRUNC((ROW()-ROW($F$2))/COLUMNS(transit!$A$2:$Y$402)),MOD(ROW()-ROW($F$2),COLUMNS(transit!$A$2:$Y$402)),1,1)</f>
        <v>5</v>
      </c>
      <c r="G8352">
        <f ca="1">OFFSET(drive!$A$2:$Y$402,TRUNC((ROW()-ROW($G$2))/COLUMNS(drive!$A$2:$Y$402)),MOD(ROW()-ROW($G$2),COLUMNS(drive!$A$2:$Y$402)),1,1)</f>
        <v>1</v>
      </c>
      <c r="H8352" s="5">
        <f ca="1">(VLOOKUP($B8352,weights!$A$2:$R$6,4))*VLOOKUP($B8352,weights!$A$2:$R$6,6)^C8352*(VLOOKUP($B8352,weights!$A$2:$R$6,15)*EXP(VLOOKUP($B8352,weights!$A$2:$R$6,11)*D8352)+VLOOKUP($B8352,weights!$A$2:$R$6,16)*EXP(VLOOKUP($B8352,weights!$A$2:$R$6,12)*E8352)+VLOOKUP($B8352,weights!$A$2:$R$6,17)*EXP(VLOOKUP($B8352,weights!$A$2:$R$6,13)*F8352)+VLOOKUP($B8352,weights!$A$2:$R$6,18)*EXP(VLOOKUP($B8352,weights!$A$2:$R$6,14)*G8352))</f>
        <v>41.195015976462628</v>
      </c>
    </row>
    <row r="8353" spans="1:8" ht="12.75" x14ac:dyDescent="0.2">
      <c r="A8353">
        <f t="shared" si="0"/>
        <v>335</v>
      </c>
      <c r="B8353" t="str">
        <f t="shared" ref="B8353:C8353" si="8327">B8328</f>
        <v>restaurant</v>
      </c>
      <c r="C8353">
        <f t="shared" si="8327"/>
        <v>1</v>
      </c>
      <c r="D8353">
        <f ca="1">OFFSET(walk!$A$2:$Y$402,TRUNC((ROW()-ROW($D$2))/COLUMNS(walk!$A$2:$Y$402)),MOD(ROW()-ROW($D$2),COLUMNS(walk!$A$2:$Y$402)),1,1)</f>
        <v>6</v>
      </c>
      <c r="E8353">
        <f ca="1">OFFSET(bike!$A$2:$Y$402,TRUNC((ROW()-ROW($E$2))/COLUMNS(bike!$A$2:$Y$402)),MOD(ROW()-ROW($E$2),COLUMNS(bike!$A$2:$Y$402)),1,1)</f>
        <v>1</v>
      </c>
      <c r="F8353">
        <f ca="1">OFFSET(transit!$A$2:$Y$402,TRUNC((ROW()-ROW($F$2))/COLUMNS(transit!$A$2:$Y$402)),MOD(ROW()-ROW($F$2),COLUMNS(transit!$A$2:$Y$402)),1,1)</f>
        <v>6</v>
      </c>
      <c r="G8353">
        <f ca="1">OFFSET(drive!$A$2:$Y$402,TRUNC((ROW()-ROW($G$2))/COLUMNS(drive!$A$2:$Y$402)),MOD(ROW()-ROW($G$2),COLUMNS(drive!$A$2:$Y$402)),1,1)</f>
        <v>2</v>
      </c>
      <c r="H8353" s="5">
        <f ca="1">(VLOOKUP($B8353,weights!$A$2:$R$6,4))*VLOOKUP($B8353,weights!$A$2:$R$6,6)^C8353*(VLOOKUP($B8353,weights!$A$2:$R$6,15)*EXP(VLOOKUP($B8353,weights!$A$2:$R$6,11)*D8353)+VLOOKUP($B8353,weights!$A$2:$R$6,16)*EXP(VLOOKUP($B8353,weights!$A$2:$R$6,12)*E8353)+VLOOKUP($B8353,weights!$A$2:$R$6,17)*EXP(VLOOKUP($B8353,weights!$A$2:$R$6,13)*F8353)+VLOOKUP($B8353,weights!$A$2:$R$6,18)*EXP(VLOOKUP($B8353,weights!$A$2:$R$6,14)*G8353))</f>
        <v>32.872113876155886</v>
      </c>
    </row>
    <row r="8354" spans="1:8" ht="12.75" x14ac:dyDescent="0.2">
      <c r="A8354">
        <f t="shared" si="0"/>
        <v>335</v>
      </c>
      <c r="B8354" t="str">
        <f t="shared" ref="B8354:C8354" si="8328">B8329</f>
        <v>restaurant</v>
      </c>
      <c r="C8354">
        <f t="shared" si="8328"/>
        <v>2</v>
      </c>
      <c r="D8354">
        <f ca="1">OFFSET(walk!$A$2:$Y$402,TRUNC((ROW()-ROW($D$2))/COLUMNS(walk!$A$2:$Y$402)),MOD(ROW()-ROW($D$2),COLUMNS(walk!$A$2:$Y$402)),1,1)</f>
        <v>9</v>
      </c>
      <c r="E8354">
        <f ca="1">OFFSET(bike!$A$2:$Y$402,TRUNC((ROW()-ROW($E$2))/COLUMNS(bike!$A$2:$Y$402)),MOD(ROW()-ROW($E$2),COLUMNS(bike!$A$2:$Y$402)),1,1)</f>
        <v>2</v>
      </c>
      <c r="F8354">
        <f ca="1">OFFSET(transit!$A$2:$Y$402,TRUNC((ROW()-ROW($F$2))/COLUMNS(transit!$A$2:$Y$402)),MOD(ROW()-ROW($F$2),COLUMNS(transit!$A$2:$Y$402)),1,1)</f>
        <v>9</v>
      </c>
      <c r="G8354">
        <f ca="1">OFFSET(drive!$A$2:$Y$402,TRUNC((ROW()-ROW($G$2))/COLUMNS(drive!$A$2:$Y$402)),MOD(ROW()-ROW($G$2),COLUMNS(drive!$A$2:$Y$402)),1,1)</f>
        <v>2</v>
      </c>
      <c r="H8354" s="5">
        <f ca="1">(VLOOKUP($B8354,weights!$A$2:$R$6,4))*VLOOKUP($B8354,weights!$A$2:$R$6,6)^C8354*(VLOOKUP($B8354,weights!$A$2:$R$6,15)*EXP(VLOOKUP($B8354,weights!$A$2:$R$6,11)*D8354)+VLOOKUP($B8354,weights!$A$2:$R$6,16)*EXP(VLOOKUP($B8354,weights!$A$2:$R$6,12)*E8354)+VLOOKUP($B8354,weights!$A$2:$R$6,17)*EXP(VLOOKUP($B8354,weights!$A$2:$R$6,13)*F8354)+VLOOKUP($B8354,weights!$A$2:$R$6,18)*EXP(VLOOKUP($B8354,weights!$A$2:$R$6,14)*G8354))</f>
        <v>23.312461049763129</v>
      </c>
    </row>
    <row r="8355" spans="1:8" ht="12.75" x14ac:dyDescent="0.2">
      <c r="A8355">
        <f t="shared" si="0"/>
        <v>335</v>
      </c>
      <c r="B8355" t="str">
        <f t="shared" ref="B8355:C8355" si="8329">B8330</f>
        <v>restaurant</v>
      </c>
      <c r="C8355">
        <f t="shared" si="8329"/>
        <v>3</v>
      </c>
      <c r="D8355">
        <f ca="1">OFFSET(walk!$A$2:$Y$402,TRUNC((ROW()-ROW($D$2))/COLUMNS(walk!$A$2:$Y$402)),MOD(ROW()-ROW($D$2),COLUMNS(walk!$A$2:$Y$402)),1,1)</f>
        <v>10</v>
      </c>
      <c r="E8355">
        <f ca="1">OFFSET(bike!$A$2:$Y$402,TRUNC((ROW()-ROW($E$2))/COLUMNS(bike!$A$2:$Y$402)),MOD(ROW()-ROW($E$2),COLUMNS(bike!$A$2:$Y$402)),1,1)</f>
        <v>2</v>
      </c>
      <c r="F8355">
        <f ca="1">OFFSET(transit!$A$2:$Y$402,TRUNC((ROW()-ROW($F$2))/COLUMNS(transit!$A$2:$Y$402)),MOD(ROW()-ROW($F$2),COLUMNS(transit!$A$2:$Y$402)),1,1)</f>
        <v>10</v>
      </c>
      <c r="G8355">
        <f ca="1">OFFSET(drive!$A$2:$Y$402,TRUNC((ROW()-ROW($G$2))/COLUMNS(drive!$A$2:$Y$402)),MOD(ROW()-ROW($G$2),COLUMNS(drive!$A$2:$Y$402)),1,1)</f>
        <v>3</v>
      </c>
      <c r="H8355" s="5">
        <f ca="1">(VLOOKUP($B8355,weights!$A$2:$R$6,4))*VLOOKUP($B8355,weights!$A$2:$R$6,6)^C8355*(VLOOKUP($B8355,weights!$A$2:$R$6,15)*EXP(VLOOKUP($B8355,weights!$A$2:$R$6,11)*D8355)+VLOOKUP($B8355,weights!$A$2:$R$6,16)*EXP(VLOOKUP($B8355,weights!$A$2:$R$6,12)*E8355)+VLOOKUP($B8355,weights!$A$2:$R$6,17)*EXP(VLOOKUP($B8355,weights!$A$2:$R$6,13)*F8355)+VLOOKUP($B8355,weights!$A$2:$R$6,18)*EXP(VLOOKUP($B8355,weights!$A$2:$R$6,14)*G8355))</f>
        <v>18.792579002014307</v>
      </c>
    </row>
    <row r="8356" spans="1:8" ht="12.75" x14ac:dyDescent="0.2">
      <c r="A8356">
        <f t="shared" si="0"/>
        <v>335</v>
      </c>
      <c r="B8356" t="str">
        <f t="shared" ref="B8356:C8356" si="8330">B8331</f>
        <v>restaurant</v>
      </c>
      <c r="C8356">
        <f t="shared" si="8330"/>
        <v>4</v>
      </c>
      <c r="D8356">
        <f ca="1">OFFSET(walk!$A$2:$Y$402,TRUNC((ROW()-ROW($D$2))/COLUMNS(walk!$A$2:$Y$402)),MOD(ROW()-ROW($D$2),COLUMNS(walk!$A$2:$Y$402)),1,1)</f>
        <v>10</v>
      </c>
      <c r="E8356">
        <f ca="1">OFFSET(bike!$A$2:$Y$402,TRUNC((ROW()-ROW($E$2))/COLUMNS(bike!$A$2:$Y$402)),MOD(ROW()-ROW($E$2),COLUMNS(bike!$A$2:$Y$402)),1,1)</f>
        <v>3</v>
      </c>
      <c r="F8356">
        <f ca="1">OFFSET(transit!$A$2:$Y$402,TRUNC((ROW()-ROW($F$2))/COLUMNS(transit!$A$2:$Y$402)),MOD(ROW()-ROW($F$2),COLUMNS(transit!$A$2:$Y$402)),1,1)</f>
        <v>10</v>
      </c>
      <c r="G8356">
        <f ca="1">OFFSET(drive!$A$2:$Y$402,TRUNC((ROW()-ROW($G$2))/COLUMNS(drive!$A$2:$Y$402)),MOD(ROW()-ROW($G$2),COLUMNS(drive!$A$2:$Y$402)),1,1)</f>
        <v>3</v>
      </c>
      <c r="H8356" s="5">
        <f ca="1">(VLOOKUP($B8356,weights!$A$2:$R$6,4))*VLOOKUP($B8356,weights!$A$2:$R$6,6)^C8356*(VLOOKUP($B8356,weights!$A$2:$R$6,15)*EXP(VLOOKUP($B8356,weights!$A$2:$R$6,11)*D8356)+VLOOKUP($B8356,weights!$A$2:$R$6,16)*EXP(VLOOKUP($B8356,weights!$A$2:$R$6,12)*E8356)+VLOOKUP($B8356,weights!$A$2:$R$6,17)*EXP(VLOOKUP($B8356,weights!$A$2:$R$6,13)*F8356)+VLOOKUP($B8356,weights!$A$2:$R$6,18)*EXP(VLOOKUP($B8356,weights!$A$2:$R$6,14)*G8356))</f>
        <v>15.491518970976163</v>
      </c>
    </row>
    <row r="8357" spans="1:8" ht="12.75" x14ac:dyDescent="0.2">
      <c r="A8357">
        <f t="shared" si="0"/>
        <v>335</v>
      </c>
      <c r="B8357" t="str">
        <f t="shared" ref="B8357:C8357" si="8331">B8332</f>
        <v>restaurant</v>
      </c>
      <c r="C8357">
        <f t="shared" si="8331"/>
        <v>5</v>
      </c>
      <c r="D8357">
        <f ca="1">OFFSET(walk!$A$2:$Y$402,TRUNC((ROW()-ROW($D$2))/COLUMNS(walk!$A$2:$Y$402)),MOD(ROW()-ROW($D$2),COLUMNS(walk!$A$2:$Y$402)),1,1)</f>
        <v>11</v>
      </c>
      <c r="E8357">
        <f ca="1">OFFSET(bike!$A$2:$Y$402,TRUNC((ROW()-ROW($E$2))/COLUMNS(bike!$A$2:$Y$402)),MOD(ROW()-ROW($E$2),COLUMNS(bike!$A$2:$Y$402)),1,1)</f>
        <v>4</v>
      </c>
      <c r="F8357">
        <f ca="1">OFFSET(transit!$A$2:$Y$402,TRUNC((ROW()-ROW($F$2))/COLUMNS(transit!$A$2:$Y$402)),MOD(ROW()-ROW($F$2),COLUMNS(transit!$A$2:$Y$402)),1,1)</f>
        <v>11</v>
      </c>
      <c r="G8357">
        <f ca="1">OFFSET(drive!$A$2:$Y$402,TRUNC((ROW()-ROW($G$2))/COLUMNS(drive!$A$2:$Y$402)),MOD(ROW()-ROW($G$2),COLUMNS(drive!$A$2:$Y$402)),1,1)</f>
        <v>4</v>
      </c>
      <c r="H8357" s="5">
        <f ca="1">(VLOOKUP($B8357,weights!$A$2:$R$6,4))*VLOOKUP($B8357,weights!$A$2:$R$6,6)^C8357*(VLOOKUP($B8357,weights!$A$2:$R$6,15)*EXP(VLOOKUP($B8357,weights!$A$2:$R$6,11)*D8357)+VLOOKUP($B8357,weights!$A$2:$R$6,16)*EXP(VLOOKUP($B8357,weights!$A$2:$R$6,12)*E8357)+VLOOKUP($B8357,weights!$A$2:$R$6,17)*EXP(VLOOKUP($B8357,weights!$A$2:$R$6,13)*F8357)+VLOOKUP($B8357,weights!$A$2:$R$6,18)*EXP(VLOOKUP($B8357,weights!$A$2:$R$6,14)*G8357))</f>
        <v>11.502928159015271</v>
      </c>
    </row>
    <row r="8358" spans="1:8" ht="12.75" x14ac:dyDescent="0.2">
      <c r="A8358">
        <f t="shared" si="0"/>
        <v>335</v>
      </c>
      <c r="B8358" t="str">
        <f t="shared" ref="B8358:C8358" si="8332">B8333</f>
        <v>restaurant</v>
      </c>
      <c r="C8358">
        <f t="shared" si="8332"/>
        <v>6</v>
      </c>
      <c r="D8358">
        <f ca="1">OFFSET(walk!$A$2:$Y$402,TRUNC((ROW()-ROW($D$2))/COLUMNS(walk!$A$2:$Y$402)),MOD(ROW()-ROW($D$2),COLUMNS(walk!$A$2:$Y$402)),1,1)</f>
        <v>13</v>
      </c>
      <c r="E8358">
        <f ca="1">OFFSET(bike!$A$2:$Y$402,TRUNC((ROW()-ROW($E$2))/COLUMNS(bike!$A$2:$Y$402)),MOD(ROW()-ROW($E$2),COLUMNS(bike!$A$2:$Y$402)),1,1)</f>
        <v>4</v>
      </c>
      <c r="F8358">
        <f ca="1">OFFSET(transit!$A$2:$Y$402,TRUNC((ROW()-ROW($F$2))/COLUMNS(transit!$A$2:$Y$402)),MOD(ROW()-ROW($F$2),COLUMNS(transit!$A$2:$Y$402)),1,1)</f>
        <v>13</v>
      </c>
      <c r="G8358">
        <f ca="1">OFFSET(drive!$A$2:$Y$402,TRUNC((ROW()-ROW($G$2))/COLUMNS(drive!$A$2:$Y$402)),MOD(ROW()-ROW($G$2),COLUMNS(drive!$A$2:$Y$402)),1,1)</f>
        <v>4</v>
      </c>
      <c r="H8358" s="5">
        <f ca="1">(VLOOKUP($B8358,weights!$A$2:$R$6,4))*VLOOKUP($B8358,weights!$A$2:$R$6,6)^C8358*(VLOOKUP($B8358,weights!$A$2:$R$6,15)*EXP(VLOOKUP($B8358,weights!$A$2:$R$6,11)*D8358)+VLOOKUP($B8358,weights!$A$2:$R$6,16)*EXP(VLOOKUP($B8358,weights!$A$2:$R$6,12)*E8358)+VLOOKUP($B8358,weights!$A$2:$R$6,17)*EXP(VLOOKUP($B8358,weights!$A$2:$R$6,13)*F8358)+VLOOKUP($B8358,weights!$A$2:$R$6,18)*EXP(VLOOKUP($B8358,weights!$A$2:$R$6,14)*G8358))</f>
        <v>9.5757055195272525</v>
      </c>
    </row>
    <row r="8359" spans="1:8" ht="12.75" x14ac:dyDescent="0.2">
      <c r="A8359">
        <f t="shared" si="0"/>
        <v>335</v>
      </c>
      <c r="B8359" t="str">
        <f t="shared" ref="B8359:C8359" si="8333">B8334</f>
        <v>restaurant</v>
      </c>
      <c r="C8359">
        <f t="shared" si="8333"/>
        <v>7</v>
      </c>
      <c r="D8359">
        <f ca="1">OFFSET(walk!$A$2:$Y$402,TRUNC((ROW()-ROW($D$2))/COLUMNS(walk!$A$2:$Y$402)),MOD(ROW()-ROW($D$2),COLUMNS(walk!$A$2:$Y$402)),1,1)</f>
        <v>14</v>
      </c>
      <c r="E8359">
        <f ca="1">OFFSET(bike!$A$2:$Y$402,TRUNC((ROW()-ROW($E$2))/COLUMNS(bike!$A$2:$Y$402)),MOD(ROW()-ROW($E$2),COLUMNS(bike!$A$2:$Y$402)),1,1)</f>
        <v>4</v>
      </c>
      <c r="F8359">
        <f ca="1">OFFSET(transit!$A$2:$Y$402,TRUNC((ROW()-ROW($F$2))/COLUMNS(transit!$A$2:$Y$402)),MOD(ROW()-ROW($F$2),COLUMNS(transit!$A$2:$Y$402)),1,1)</f>
        <v>14</v>
      </c>
      <c r="G8359">
        <f ca="1">OFFSET(drive!$A$2:$Y$402,TRUNC((ROW()-ROW($G$2))/COLUMNS(drive!$A$2:$Y$402)),MOD(ROW()-ROW($G$2),COLUMNS(drive!$A$2:$Y$402)),1,1)</f>
        <v>4</v>
      </c>
      <c r="H8359" s="5">
        <f ca="1">(VLOOKUP($B8359,weights!$A$2:$R$6,4))*VLOOKUP($B8359,weights!$A$2:$R$6,6)^C8359*(VLOOKUP($B8359,weights!$A$2:$R$6,15)*EXP(VLOOKUP($B8359,weights!$A$2:$R$6,11)*D8359)+VLOOKUP($B8359,weights!$A$2:$R$6,16)*EXP(VLOOKUP($B8359,weights!$A$2:$R$6,12)*E8359)+VLOOKUP($B8359,weights!$A$2:$R$6,17)*EXP(VLOOKUP($B8359,weights!$A$2:$R$6,13)*F8359)+VLOOKUP($B8359,weights!$A$2:$R$6,18)*EXP(VLOOKUP($B8359,weights!$A$2:$R$6,14)*G8359))</f>
        <v>8.3341937349517252</v>
      </c>
    </row>
    <row r="8360" spans="1:8" ht="12.75" x14ac:dyDescent="0.2">
      <c r="A8360">
        <f t="shared" si="0"/>
        <v>335</v>
      </c>
      <c r="B8360" t="str">
        <f t="shared" ref="B8360:C8360" si="8334">B8335</f>
        <v>restaurant</v>
      </c>
      <c r="C8360">
        <f t="shared" si="8334"/>
        <v>8</v>
      </c>
      <c r="D8360">
        <f ca="1">OFFSET(walk!$A$2:$Y$402,TRUNC((ROW()-ROW($D$2))/COLUMNS(walk!$A$2:$Y$402)),MOD(ROW()-ROW($D$2),COLUMNS(walk!$A$2:$Y$402)),1,1)</f>
        <v>16</v>
      </c>
      <c r="E8360">
        <f ca="1">OFFSET(bike!$A$2:$Y$402,TRUNC((ROW()-ROW($E$2))/COLUMNS(bike!$A$2:$Y$402)),MOD(ROW()-ROW($E$2),COLUMNS(bike!$A$2:$Y$402)),1,1)</f>
        <v>5</v>
      </c>
      <c r="F8360">
        <f ca="1">OFFSET(transit!$A$2:$Y$402,TRUNC((ROW()-ROW($F$2))/COLUMNS(transit!$A$2:$Y$402)),MOD(ROW()-ROW($F$2),COLUMNS(transit!$A$2:$Y$402)),1,1)</f>
        <v>14</v>
      </c>
      <c r="G8360">
        <f ca="1">OFFSET(drive!$A$2:$Y$402,TRUNC((ROW()-ROW($G$2))/COLUMNS(drive!$A$2:$Y$402)),MOD(ROW()-ROW($G$2),COLUMNS(drive!$A$2:$Y$402)),1,1)</f>
        <v>4</v>
      </c>
      <c r="H8360" s="5">
        <f ca="1">(VLOOKUP($B8360,weights!$A$2:$R$6,4))*VLOOKUP($B8360,weights!$A$2:$R$6,6)^C8360*(VLOOKUP($B8360,weights!$A$2:$R$6,15)*EXP(VLOOKUP($B8360,weights!$A$2:$R$6,11)*D8360)+VLOOKUP($B8360,weights!$A$2:$R$6,16)*EXP(VLOOKUP($B8360,weights!$A$2:$R$6,12)*E8360)+VLOOKUP($B8360,weights!$A$2:$R$6,17)*EXP(VLOOKUP($B8360,weights!$A$2:$R$6,13)*F8360)+VLOOKUP($B8360,weights!$A$2:$R$6,18)*EXP(VLOOKUP($B8360,weights!$A$2:$R$6,14)*G8360))</f>
        <v>6.7976326346942475</v>
      </c>
    </row>
    <row r="8361" spans="1:8" ht="12.75" x14ac:dyDescent="0.2">
      <c r="A8361">
        <f t="shared" si="0"/>
        <v>335</v>
      </c>
      <c r="B8361" t="str">
        <f t="shared" ref="B8361:C8361" si="8335">B8336</f>
        <v>restaurant</v>
      </c>
      <c r="C8361">
        <f t="shared" si="8335"/>
        <v>9</v>
      </c>
      <c r="D8361">
        <f ca="1">OFFSET(walk!$A$2:$Y$402,TRUNC((ROW()-ROW($D$2))/COLUMNS(walk!$A$2:$Y$402)),MOD(ROW()-ROW($D$2),COLUMNS(walk!$A$2:$Y$402)),1,1)</f>
        <v>16</v>
      </c>
      <c r="E8361">
        <f ca="1">OFFSET(bike!$A$2:$Y$402,TRUNC((ROW()-ROW($E$2))/COLUMNS(bike!$A$2:$Y$402)),MOD(ROW()-ROW($E$2),COLUMNS(bike!$A$2:$Y$402)),1,1)</f>
        <v>100</v>
      </c>
      <c r="F8361">
        <f ca="1">OFFSET(transit!$A$2:$Y$402,TRUNC((ROW()-ROW($F$2))/COLUMNS(transit!$A$2:$Y$402)),MOD(ROW()-ROW($F$2),COLUMNS(transit!$A$2:$Y$402)),1,1)</f>
        <v>14</v>
      </c>
      <c r="G8361">
        <f ca="1">OFFSET(drive!$A$2:$Y$402,TRUNC((ROW()-ROW($G$2))/COLUMNS(drive!$A$2:$Y$402)),MOD(ROW()-ROW($G$2),COLUMNS(drive!$A$2:$Y$402)),1,1)</f>
        <v>7</v>
      </c>
      <c r="H8361" s="5">
        <f ca="1">(VLOOKUP($B8361,weights!$A$2:$R$6,4))*VLOOKUP($B8361,weights!$A$2:$R$6,6)^C8361*(VLOOKUP($B8361,weights!$A$2:$R$6,15)*EXP(VLOOKUP($B8361,weights!$A$2:$R$6,11)*D8361)+VLOOKUP($B8361,weights!$A$2:$R$6,16)*EXP(VLOOKUP($B8361,weights!$A$2:$R$6,12)*E8361)+VLOOKUP($B8361,weights!$A$2:$R$6,17)*EXP(VLOOKUP($B8361,weights!$A$2:$R$6,13)*F8361)+VLOOKUP($B8361,weights!$A$2:$R$6,18)*EXP(VLOOKUP($B8361,weights!$A$2:$R$6,14)*G8361))</f>
        <v>3.0136384732403561</v>
      </c>
    </row>
    <row r="8362" spans="1:8" ht="12.75" x14ac:dyDescent="0.2">
      <c r="A8362">
        <f t="shared" si="0"/>
        <v>335</v>
      </c>
      <c r="B8362" t="str">
        <f t="shared" ref="B8362:C8362" si="8336">B8337</f>
        <v>supermarket</v>
      </c>
      <c r="C8362">
        <f t="shared" si="8336"/>
        <v>0</v>
      </c>
      <c r="D8362">
        <f ca="1">OFFSET(walk!$A$2:$Y$402,TRUNC((ROW()-ROW($D$2))/COLUMNS(walk!$A$2:$Y$402)),MOD(ROW()-ROW($D$2),COLUMNS(walk!$A$2:$Y$402)),1,1)</f>
        <v>40</v>
      </c>
      <c r="E8362">
        <f ca="1">OFFSET(bike!$A$2:$Y$402,TRUNC((ROW()-ROW($E$2))/COLUMNS(bike!$A$2:$Y$402)),MOD(ROW()-ROW($E$2),COLUMNS(bike!$A$2:$Y$402)),1,1)</f>
        <v>14</v>
      </c>
      <c r="F8362">
        <f ca="1">OFFSET(transit!$A$2:$Y$402,TRUNC((ROW()-ROW($F$2))/COLUMNS(transit!$A$2:$Y$402)),MOD(ROW()-ROW($F$2),COLUMNS(transit!$A$2:$Y$402)),1,1)</f>
        <v>21</v>
      </c>
      <c r="G8362">
        <f ca="1">OFFSET(drive!$A$2:$Y$402,TRUNC((ROW()-ROW($G$2))/COLUMNS(drive!$A$2:$Y$402)),MOD(ROW()-ROW($G$2),COLUMNS(drive!$A$2:$Y$402)),1,1)</f>
        <v>8</v>
      </c>
      <c r="H8362" s="5">
        <f ca="1">(VLOOKUP($B8362,weights!$A$2:$R$6,4))*VLOOKUP($B8362,weights!$A$2:$R$6,6)^C8362*(VLOOKUP($B8362,weights!$A$2:$R$6,15)*EXP(VLOOKUP($B8362,weights!$A$2:$R$6,11)*D8362)+VLOOKUP($B8362,weights!$A$2:$R$6,16)*EXP(VLOOKUP($B8362,weights!$A$2:$R$6,12)*E8362)+VLOOKUP($B8362,weights!$A$2:$R$6,17)*EXP(VLOOKUP($B8362,weights!$A$2:$R$6,13)*F8362)+VLOOKUP($B8362,weights!$A$2:$R$6,18)*EXP(VLOOKUP($B8362,weights!$A$2:$R$6,14)*G8362))</f>
        <v>3.5536918861503262</v>
      </c>
    </row>
    <row r="8363" spans="1:8" ht="12.75" x14ac:dyDescent="0.2">
      <c r="A8363">
        <f t="shared" si="0"/>
        <v>335</v>
      </c>
      <c r="B8363" t="str">
        <f t="shared" ref="B8363:C8363" si="8337">B8338</f>
        <v>supermarket</v>
      </c>
      <c r="C8363">
        <f t="shared" si="8337"/>
        <v>1</v>
      </c>
      <c r="D8363">
        <f ca="1">OFFSET(walk!$A$2:$Y$402,TRUNC((ROW()-ROW($D$2))/COLUMNS(walk!$A$2:$Y$402)),MOD(ROW()-ROW($D$2),COLUMNS(walk!$A$2:$Y$402)),1,1)</f>
        <v>48</v>
      </c>
      <c r="E8363">
        <f ca="1">OFFSET(bike!$A$2:$Y$402,TRUNC((ROW()-ROW($E$2))/COLUMNS(bike!$A$2:$Y$402)),MOD(ROW()-ROW($E$2),COLUMNS(bike!$A$2:$Y$402)),1,1)</f>
        <v>15</v>
      </c>
      <c r="F8363">
        <f ca="1">OFFSET(transit!$A$2:$Y$402,TRUNC((ROW()-ROW($F$2))/COLUMNS(transit!$A$2:$Y$402)),MOD(ROW()-ROW($F$2),COLUMNS(transit!$A$2:$Y$402)),1,1)</f>
        <v>25</v>
      </c>
      <c r="G8363">
        <f ca="1">OFFSET(drive!$A$2:$Y$402,TRUNC((ROW()-ROW($G$2))/COLUMNS(drive!$A$2:$Y$402)),MOD(ROW()-ROW($G$2),COLUMNS(drive!$A$2:$Y$402)),1,1)</f>
        <v>10</v>
      </c>
      <c r="H8363" s="5">
        <f ca="1">(VLOOKUP($B8363,weights!$A$2:$R$6,4))*VLOOKUP($B8363,weights!$A$2:$R$6,6)^C8363*(VLOOKUP($B8363,weights!$A$2:$R$6,15)*EXP(VLOOKUP($B8363,weights!$A$2:$R$6,11)*D8363)+VLOOKUP($B8363,weights!$A$2:$R$6,16)*EXP(VLOOKUP($B8363,weights!$A$2:$R$6,12)*E8363)+VLOOKUP($B8363,weights!$A$2:$R$6,17)*EXP(VLOOKUP($B8363,weights!$A$2:$R$6,13)*F8363)+VLOOKUP($B8363,weights!$A$2:$R$6,18)*EXP(VLOOKUP($B8363,weights!$A$2:$R$6,14)*G8363))</f>
        <v>1.3647819109270418</v>
      </c>
    </row>
    <row r="8364" spans="1:8" ht="12.75" x14ac:dyDescent="0.2">
      <c r="A8364">
        <f t="shared" si="0"/>
        <v>335</v>
      </c>
      <c r="B8364" t="str">
        <f t="shared" ref="B8364:C8364" si="8338">B8339</f>
        <v>supermarket</v>
      </c>
      <c r="C8364">
        <f t="shared" si="8338"/>
        <v>2</v>
      </c>
      <c r="D8364">
        <f ca="1">OFFSET(walk!$A$2:$Y$402,TRUNC((ROW()-ROW($D$2))/COLUMNS(walk!$A$2:$Y$402)),MOD(ROW()-ROW($D$2),COLUMNS(walk!$A$2:$Y$402)),1,1)</f>
        <v>52</v>
      </c>
      <c r="E8364">
        <f ca="1">OFFSET(bike!$A$2:$Y$402,TRUNC((ROW()-ROW($E$2))/COLUMNS(bike!$A$2:$Y$402)),MOD(ROW()-ROW($E$2),COLUMNS(bike!$A$2:$Y$402)),1,1)</f>
        <v>16</v>
      </c>
      <c r="F8364">
        <f ca="1">OFFSET(transit!$A$2:$Y$402,TRUNC((ROW()-ROW($F$2))/COLUMNS(transit!$A$2:$Y$402)),MOD(ROW()-ROW($F$2),COLUMNS(transit!$A$2:$Y$402)),1,1)</f>
        <v>32</v>
      </c>
      <c r="G8364">
        <f ca="1">OFFSET(drive!$A$2:$Y$402,TRUNC((ROW()-ROW($G$2))/COLUMNS(drive!$A$2:$Y$402)),MOD(ROW()-ROW($G$2),COLUMNS(drive!$A$2:$Y$402)),1,1)</f>
        <v>12</v>
      </c>
      <c r="H8364" s="5">
        <f ca="1">(VLOOKUP($B8364,weights!$A$2:$R$6,4))*VLOOKUP($B8364,weights!$A$2:$R$6,6)^C8364*(VLOOKUP($B8364,weights!$A$2:$R$6,15)*EXP(VLOOKUP($B8364,weights!$A$2:$R$6,11)*D8364)+VLOOKUP($B8364,weights!$A$2:$R$6,16)*EXP(VLOOKUP($B8364,weights!$A$2:$R$6,12)*E8364)+VLOOKUP($B8364,weights!$A$2:$R$6,17)*EXP(VLOOKUP($B8364,weights!$A$2:$R$6,13)*F8364)+VLOOKUP($B8364,weights!$A$2:$R$6,18)*EXP(VLOOKUP($B8364,weights!$A$2:$R$6,14)*G8364))</f>
        <v>0.51903645313329672</v>
      </c>
    </row>
    <row r="8365" spans="1:8" ht="12.75" x14ac:dyDescent="0.2">
      <c r="A8365">
        <f t="shared" si="0"/>
        <v>335</v>
      </c>
      <c r="B8365" t="str">
        <f t="shared" ref="B8365:C8365" si="8339">B8340</f>
        <v>supermarket</v>
      </c>
      <c r="C8365">
        <f t="shared" si="8339"/>
        <v>3</v>
      </c>
      <c r="D8365">
        <f ca="1">OFFSET(walk!$A$2:$Y$402,TRUNC((ROW()-ROW($D$2))/COLUMNS(walk!$A$2:$Y$402)),MOD(ROW()-ROW($D$2),COLUMNS(walk!$A$2:$Y$402)),1,1)</f>
        <v>60</v>
      </c>
      <c r="E8365">
        <f ca="1">OFFSET(bike!$A$2:$Y$402,TRUNC((ROW()-ROW($E$2))/COLUMNS(bike!$A$2:$Y$402)),MOD(ROW()-ROW($E$2),COLUMNS(bike!$A$2:$Y$402)),1,1)</f>
        <v>19</v>
      </c>
      <c r="F8365">
        <f ca="1">OFFSET(transit!$A$2:$Y$402,TRUNC((ROW()-ROW($F$2))/COLUMNS(transit!$A$2:$Y$402)),MOD(ROW()-ROW($F$2),COLUMNS(transit!$A$2:$Y$402)),1,1)</f>
        <v>38</v>
      </c>
      <c r="G8365">
        <f ca="1">OFFSET(drive!$A$2:$Y$402,TRUNC((ROW()-ROW($G$2))/COLUMNS(drive!$A$2:$Y$402)),MOD(ROW()-ROW($G$2),COLUMNS(drive!$A$2:$Y$402)),1,1)</f>
        <v>13</v>
      </c>
      <c r="H8365" s="5">
        <f ca="1">(VLOOKUP($B8365,weights!$A$2:$R$6,4))*VLOOKUP($B8365,weights!$A$2:$R$6,6)^C8365*(VLOOKUP($B8365,weights!$A$2:$R$6,15)*EXP(VLOOKUP($B8365,weights!$A$2:$R$6,11)*D8365)+VLOOKUP($B8365,weights!$A$2:$R$6,16)*EXP(VLOOKUP($B8365,weights!$A$2:$R$6,12)*E8365)+VLOOKUP($B8365,weights!$A$2:$R$6,17)*EXP(VLOOKUP($B8365,weights!$A$2:$R$6,13)*F8365)+VLOOKUP($B8365,weights!$A$2:$R$6,18)*EXP(VLOOKUP($B8365,weights!$A$2:$R$6,14)*G8365))</f>
        <v>0.23650088150094745</v>
      </c>
    </row>
    <row r="8366" spans="1:8" ht="12.75" x14ac:dyDescent="0.2">
      <c r="A8366">
        <f t="shared" si="0"/>
        <v>335</v>
      </c>
      <c r="B8366" t="str">
        <f t="shared" ref="B8366:C8366" si="8340">B8341</f>
        <v>supermarket</v>
      </c>
      <c r="C8366">
        <f t="shared" si="8340"/>
        <v>4</v>
      </c>
      <c r="D8366">
        <f ca="1">OFFSET(walk!$A$2:$Y$402,TRUNC((ROW()-ROW($D$2))/COLUMNS(walk!$A$2:$Y$402)),MOD(ROW()-ROW($D$2),COLUMNS(walk!$A$2:$Y$402)),1,1)</f>
        <v>76</v>
      </c>
      <c r="E8366">
        <f ca="1">OFFSET(bike!$A$2:$Y$402,TRUNC((ROW()-ROW($E$2))/COLUMNS(bike!$A$2:$Y$402)),MOD(ROW()-ROW($E$2),COLUMNS(bike!$A$2:$Y$402)),1,1)</f>
        <v>25</v>
      </c>
      <c r="F8366">
        <f ca="1">OFFSET(transit!$A$2:$Y$402,TRUNC((ROW()-ROW($F$2))/COLUMNS(transit!$A$2:$Y$402)),MOD(ROW()-ROW($F$2),COLUMNS(transit!$A$2:$Y$402)),1,1)</f>
        <v>39</v>
      </c>
      <c r="G8366">
        <f ca="1">OFFSET(drive!$A$2:$Y$402,TRUNC((ROW()-ROW($G$2))/COLUMNS(drive!$A$2:$Y$402)),MOD(ROW()-ROW($G$2),COLUMNS(drive!$A$2:$Y$402)),1,1)</f>
        <v>15</v>
      </c>
      <c r="H8366" s="5">
        <f ca="1">(VLOOKUP($B8366,weights!$A$2:$R$6,4))*VLOOKUP($B8366,weights!$A$2:$R$6,6)^C8366*(VLOOKUP($B8366,weights!$A$2:$R$6,15)*EXP(VLOOKUP($B8366,weights!$A$2:$R$6,11)*D8366)+VLOOKUP($B8366,weights!$A$2:$R$6,16)*EXP(VLOOKUP($B8366,weights!$A$2:$R$6,12)*E8366)+VLOOKUP($B8366,weights!$A$2:$R$6,17)*EXP(VLOOKUP($B8366,weights!$A$2:$R$6,13)*F8366)+VLOOKUP($B8366,weights!$A$2:$R$6,18)*EXP(VLOOKUP($B8366,weights!$A$2:$R$6,14)*G8366))</f>
        <v>8.9011889484258061E-2</v>
      </c>
    </row>
    <row r="8367" spans="1:8" ht="12.75" x14ac:dyDescent="0.2">
      <c r="A8367">
        <f t="shared" si="0"/>
        <v>335</v>
      </c>
      <c r="B8367" t="str">
        <f t="shared" ref="B8367:C8367" si="8341">B8342</f>
        <v>store</v>
      </c>
      <c r="C8367">
        <f t="shared" si="8341"/>
        <v>0</v>
      </c>
      <c r="D8367">
        <f ca="1">OFFSET(walk!$A$2:$Y$402,TRUNC((ROW()-ROW($D$2))/COLUMNS(walk!$A$2:$Y$402)),MOD(ROW()-ROW($D$2),COLUMNS(walk!$A$2:$Y$402)),1,1)</f>
        <v>5</v>
      </c>
      <c r="E8367">
        <f ca="1">OFFSET(bike!$A$2:$Y$402,TRUNC((ROW()-ROW($E$2))/COLUMNS(bike!$A$2:$Y$402)),MOD(ROW()-ROW($E$2),COLUMNS(bike!$A$2:$Y$402)),1,1)</f>
        <v>1</v>
      </c>
      <c r="F8367">
        <f ca="1">OFFSET(transit!$A$2:$Y$402,TRUNC((ROW()-ROW($F$2))/COLUMNS(transit!$A$2:$Y$402)),MOD(ROW()-ROW($F$2),COLUMNS(transit!$A$2:$Y$402)),1,1)</f>
        <v>5</v>
      </c>
      <c r="G8367">
        <f ca="1">OFFSET(drive!$A$2:$Y$402,TRUNC((ROW()-ROW($G$2))/COLUMNS(drive!$A$2:$Y$402)),MOD(ROW()-ROW($G$2),COLUMNS(drive!$A$2:$Y$402)),1,1)</f>
        <v>1</v>
      </c>
      <c r="H8367" s="5">
        <f ca="1">(VLOOKUP($B8367,weights!$A$2:$R$6,4))*VLOOKUP($B8367,weights!$A$2:$R$6,6)^C8367*(VLOOKUP($B8367,weights!$A$2:$R$6,15)*EXP(VLOOKUP($B8367,weights!$A$2:$R$6,11)*D8367)+VLOOKUP($B8367,weights!$A$2:$R$6,16)*EXP(VLOOKUP($B8367,weights!$A$2:$R$6,12)*E8367)+VLOOKUP($B8367,weights!$A$2:$R$6,17)*EXP(VLOOKUP($B8367,weights!$A$2:$R$6,13)*F8367)+VLOOKUP($B8367,weights!$A$2:$R$6,18)*EXP(VLOOKUP($B8367,weights!$A$2:$R$6,14)*G8367))</f>
        <v>20.606540717564208</v>
      </c>
    </row>
    <row r="8368" spans="1:8" ht="12.75" x14ac:dyDescent="0.2">
      <c r="A8368">
        <f t="shared" si="0"/>
        <v>335</v>
      </c>
      <c r="B8368" t="str">
        <f t="shared" ref="B8368:C8368" si="8342">B8343</f>
        <v>store</v>
      </c>
      <c r="C8368">
        <f t="shared" si="8342"/>
        <v>1</v>
      </c>
      <c r="D8368">
        <f ca="1">OFFSET(walk!$A$2:$Y$402,TRUNC((ROW()-ROW($D$2))/COLUMNS(walk!$A$2:$Y$402)),MOD(ROW()-ROW($D$2),COLUMNS(walk!$A$2:$Y$402)),1,1)</f>
        <v>5</v>
      </c>
      <c r="E8368">
        <f ca="1">OFFSET(bike!$A$2:$Y$402,TRUNC((ROW()-ROW($E$2))/COLUMNS(bike!$A$2:$Y$402)),MOD(ROW()-ROW($E$2),COLUMNS(bike!$A$2:$Y$402)),1,1)</f>
        <v>1</v>
      </c>
      <c r="F8368">
        <f ca="1">OFFSET(transit!$A$2:$Y$402,TRUNC((ROW()-ROW($F$2))/COLUMNS(transit!$A$2:$Y$402)),MOD(ROW()-ROW($F$2),COLUMNS(transit!$A$2:$Y$402)),1,1)</f>
        <v>5</v>
      </c>
      <c r="G8368">
        <f ca="1">OFFSET(drive!$A$2:$Y$402,TRUNC((ROW()-ROW($G$2))/COLUMNS(drive!$A$2:$Y$402)),MOD(ROW()-ROW($G$2),COLUMNS(drive!$A$2:$Y$402)),1,1)</f>
        <v>1</v>
      </c>
      <c r="H8368" s="5">
        <f ca="1">(VLOOKUP($B8368,weights!$A$2:$R$6,4))*VLOOKUP($B8368,weights!$A$2:$R$6,6)^C8368*(VLOOKUP($B8368,weights!$A$2:$R$6,15)*EXP(VLOOKUP($B8368,weights!$A$2:$R$6,11)*D8368)+VLOOKUP($B8368,weights!$A$2:$R$6,16)*EXP(VLOOKUP($B8368,weights!$A$2:$R$6,12)*E8368)+VLOOKUP($B8368,weights!$A$2:$R$6,17)*EXP(VLOOKUP($B8368,weights!$A$2:$R$6,13)*F8368)+VLOOKUP($B8368,weights!$A$2:$R$6,18)*EXP(VLOOKUP($B8368,weights!$A$2:$R$6,14)*G8368))</f>
        <v>13.897434437427027</v>
      </c>
    </row>
    <row r="8369" spans="1:8" ht="12.75" x14ac:dyDescent="0.2">
      <c r="A8369">
        <f t="shared" si="0"/>
        <v>335</v>
      </c>
      <c r="B8369" t="str">
        <f t="shared" ref="B8369:C8369" si="8343">B8344</f>
        <v>store</v>
      </c>
      <c r="C8369">
        <f t="shared" si="8343"/>
        <v>2</v>
      </c>
      <c r="D8369">
        <f ca="1">OFFSET(walk!$A$2:$Y$402,TRUNC((ROW()-ROW($D$2))/COLUMNS(walk!$A$2:$Y$402)),MOD(ROW()-ROW($D$2),COLUMNS(walk!$A$2:$Y$402)),1,1)</f>
        <v>15</v>
      </c>
      <c r="E8369">
        <f ca="1">OFFSET(bike!$A$2:$Y$402,TRUNC((ROW()-ROW($E$2))/COLUMNS(bike!$A$2:$Y$402)),MOD(ROW()-ROW($E$2),COLUMNS(bike!$A$2:$Y$402)),1,1)</f>
        <v>4</v>
      </c>
      <c r="F8369">
        <f ca="1">OFFSET(transit!$A$2:$Y$402,TRUNC((ROW()-ROW($F$2))/COLUMNS(transit!$A$2:$Y$402)),MOD(ROW()-ROW($F$2),COLUMNS(transit!$A$2:$Y$402)),1,1)</f>
        <v>9</v>
      </c>
      <c r="G8369">
        <f ca="1">OFFSET(drive!$A$2:$Y$402,TRUNC((ROW()-ROW($G$2))/COLUMNS(drive!$A$2:$Y$402)),MOD(ROW()-ROW($G$2),COLUMNS(drive!$A$2:$Y$402)),1,1)</f>
        <v>3</v>
      </c>
      <c r="H8369" s="5">
        <f ca="1">(VLOOKUP($B8369,weights!$A$2:$R$6,4))*VLOOKUP($B8369,weights!$A$2:$R$6,6)^C8369*(VLOOKUP($B8369,weights!$A$2:$R$6,15)*EXP(VLOOKUP($B8369,weights!$A$2:$R$6,11)*D8369)+VLOOKUP($B8369,weights!$A$2:$R$6,16)*EXP(VLOOKUP($B8369,weights!$A$2:$R$6,12)*E8369)+VLOOKUP($B8369,weights!$A$2:$R$6,17)*EXP(VLOOKUP($B8369,weights!$A$2:$R$6,13)*F8369)+VLOOKUP($B8369,weights!$A$2:$R$6,18)*EXP(VLOOKUP($B8369,weights!$A$2:$R$6,14)*G8369))</f>
        <v>3.4112214732081059</v>
      </c>
    </row>
    <row r="8370" spans="1:8" ht="12.75" x14ac:dyDescent="0.2">
      <c r="A8370">
        <f t="shared" si="0"/>
        <v>335</v>
      </c>
      <c r="B8370" t="str">
        <f t="shared" ref="B8370:C8370" si="8344">B8345</f>
        <v>store</v>
      </c>
      <c r="C8370">
        <f t="shared" si="8344"/>
        <v>3</v>
      </c>
      <c r="D8370">
        <f ca="1">OFFSET(walk!$A$2:$Y$402,TRUNC((ROW()-ROW($D$2))/COLUMNS(walk!$A$2:$Y$402)),MOD(ROW()-ROW($D$2),COLUMNS(walk!$A$2:$Y$402)),1,1)</f>
        <v>16</v>
      </c>
      <c r="E8370">
        <f ca="1">OFFSET(bike!$A$2:$Y$402,TRUNC((ROW()-ROW($E$2))/COLUMNS(bike!$A$2:$Y$402)),MOD(ROW()-ROW($E$2),COLUMNS(bike!$A$2:$Y$402)),1,1)</f>
        <v>4</v>
      </c>
      <c r="F8370">
        <f ca="1">OFFSET(transit!$A$2:$Y$402,TRUNC((ROW()-ROW($F$2))/COLUMNS(transit!$A$2:$Y$402)),MOD(ROW()-ROW($F$2),COLUMNS(transit!$A$2:$Y$402)),1,1)</f>
        <v>10</v>
      </c>
      <c r="G8370">
        <f ca="1">OFFSET(drive!$A$2:$Y$402,TRUNC((ROW()-ROW($G$2))/COLUMNS(drive!$A$2:$Y$402)),MOD(ROW()-ROW($G$2),COLUMNS(drive!$A$2:$Y$402)),1,1)</f>
        <v>4</v>
      </c>
      <c r="H8370" s="5">
        <f ca="1">(VLOOKUP($B8370,weights!$A$2:$R$6,4))*VLOOKUP($B8370,weights!$A$2:$R$6,6)^C8370*(VLOOKUP($B8370,weights!$A$2:$R$6,15)*EXP(VLOOKUP($B8370,weights!$A$2:$R$6,11)*D8370)+VLOOKUP($B8370,weights!$A$2:$R$6,16)*EXP(VLOOKUP($B8370,weights!$A$2:$R$6,12)*E8370)+VLOOKUP($B8370,weights!$A$2:$R$6,17)*EXP(VLOOKUP($B8370,weights!$A$2:$R$6,13)*F8370)+VLOOKUP($B8370,weights!$A$2:$R$6,18)*EXP(VLOOKUP($B8370,weights!$A$2:$R$6,14)*G8370))</f>
        <v>1.9166787516156258</v>
      </c>
    </row>
    <row r="8371" spans="1:8" ht="12.75" x14ac:dyDescent="0.2">
      <c r="A8371">
        <f t="shared" si="0"/>
        <v>335</v>
      </c>
      <c r="B8371" t="str">
        <f t="shared" ref="B8371:C8371" si="8345">B8346</f>
        <v>store</v>
      </c>
      <c r="C8371">
        <f t="shared" si="8345"/>
        <v>4</v>
      </c>
      <c r="D8371">
        <f ca="1">OFFSET(walk!$A$2:$Y$402,TRUNC((ROW()-ROW($D$2))/COLUMNS(walk!$A$2:$Y$402)),MOD(ROW()-ROW($D$2),COLUMNS(walk!$A$2:$Y$402)),1,1)</f>
        <v>16</v>
      </c>
      <c r="E8371">
        <f ca="1">OFFSET(bike!$A$2:$Y$402,TRUNC((ROW()-ROW($E$2))/COLUMNS(bike!$A$2:$Y$402)),MOD(ROW()-ROW($E$2),COLUMNS(bike!$A$2:$Y$402)),1,1)</f>
        <v>6</v>
      </c>
      <c r="F8371">
        <f ca="1">OFFSET(transit!$A$2:$Y$402,TRUNC((ROW()-ROW($F$2))/COLUMNS(transit!$A$2:$Y$402)),MOD(ROW()-ROW($F$2),COLUMNS(transit!$A$2:$Y$402)),1,1)</f>
        <v>15</v>
      </c>
      <c r="G8371">
        <f ca="1">OFFSET(drive!$A$2:$Y$402,TRUNC((ROW()-ROW($G$2))/COLUMNS(drive!$A$2:$Y$402)),MOD(ROW()-ROW($G$2),COLUMNS(drive!$A$2:$Y$402)),1,1)</f>
        <v>4</v>
      </c>
      <c r="H8371" s="5">
        <f ca="1">(VLOOKUP($B8371,weights!$A$2:$R$6,4))*VLOOKUP($B8371,weights!$A$2:$R$6,6)^C8371*(VLOOKUP($B8371,weights!$A$2:$R$6,15)*EXP(VLOOKUP($B8371,weights!$A$2:$R$6,11)*D8371)+VLOOKUP($B8371,weights!$A$2:$R$6,16)*EXP(VLOOKUP($B8371,weights!$A$2:$R$6,12)*E8371)+VLOOKUP($B8371,weights!$A$2:$R$6,17)*EXP(VLOOKUP($B8371,weights!$A$2:$R$6,13)*F8371)+VLOOKUP($B8371,weights!$A$2:$R$6,18)*EXP(VLOOKUP($B8371,weights!$A$2:$R$6,14)*G8371))</f>
        <v>0.89571660842777667</v>
      </c>
    </row>
    <row r="8372" spans="1:8" ht="12.75" x14ac:dyDescent="0.2">
      <c r="A8372">
        <f t="shared" si="0"/>
        <v>335</v>
      </c>
      <c r="B8372" t="str">
        <f t="shared" ref="B8372:C8372" si="8346">B8347</f>
        <v>pharmacy</v>
      </c>
      <c r="C8372">
        <f t="shared" si="8346"/>
        <v>0</v>
      </c>
      <c r="D8372">
        <f ca="1">OFFSET(walk!$A$2:$Y$402,TRUNC((ROW()-ROW($D$2))/COLUMNS(walk!$A$2:$Y$402)),MOD(ROW()-ROW($D$2),COLUMNS(walk!$A$2:$Y$402)),1,1)</f>
        <v>9</v>
      </c>
      <c r="E8372">
        <f ca="1">OFFSET(bike!$A$2:$Y$402,TRUNC((ROW()-ROW($E$2))/COLUMNS(bike!$A$2:$Y$402)),MOD(ROW()-ROW($E$2),COLUMNS(bike!$A$2:$Y$402)),1,1)</f>
        <v>3</v>
      </c>
      <c r="F8372">
        <f ca="1">OFFSET(transit!$A$2:$Y$402,TRUNC((ROW()-ROW($F$2))/COLUMNS(transit!$A$2:$Y$402)),MOD(ROW()-ROW($F$2),COLUMNS(transit!$A$2:$Y$402)),1,1)</f>
        <v>9</v>
      </c>
      <c r="G8372">
        <f ca="1">OFFSET(drive!$A$2:$Y$402,TRUNC((ROW()-ROW($G$2))/COLUMNS(drive!$A$2:$Y$402)),MOD(ROW()-ROW($G$2),COLUMNS(drive!$A$2:$Y$402)),1,1)</f>
        <v>2</v>
      </c>
      <c r="H8372" s="5">
        <f ca="1">(VLOOKUP($B8372,weights!$A$2:$R$6,4))*VLOOKUP($B8372,weights!$A$2:$R$6,6)^C8372*(VLOOKUP($B8372,weights!$A$2:$R$6,15)*EXP(VLOOKUP($B8372,weights!$A$2:$R$6,11)*D8372)+VLOOKUP($B8372,weights!$A$2:$R$6,16)*EXP(VLOOKUP($B8372,weights!$A$2:$R$6,12)*E8372)+VLOOKUP($B8372,weights!$A$2:$R$6,17)*EXP(VLOOKUP($B8372,weights!$A$2:$R$6,13)*F8372)+VLOOKUP($B8372,weights!$A$2:$R$6,18)*EXP(VLOOKUP($B8372,weights!$A$2:$R$6,14)*G8372))</f>
        <v>7.2115890219049117</v>
      </c>
    </row>
    <row r="8373" spans="1:8" ht="12.75" x14ac:dyDescent="0.2">
      <c r="A8373">
        <f t="shared" si="0"/>
        <v>335</v>
      </c>
      <c r="B8373" t="str">
        <f t="shared" ref="B8373:C8373" si="8347">B8348</f>
        <v>pharmacy</v>
      </c>
      <c r="C8373">
        <f t="shared" si="8347"/>
        <v>1</v>
      </c>
      <c r="D8373">
        <f ca="1">OFFSET(walk!$A$2:$Y$402,TRUNC((ROW()-ROW($D$2))/COLUMNS(walk!$A$2:$Y$402)),MOD(ROW()-ROW($D$2),COLUMNS(walk!$A$2:$Y$402)),1,1)</f>
        <v>12</v>
      </c>
      <c r="E8373">
        <f ca="1">OFFSET(bike!$A$2:$Y$402,TRUNC((ROW()-ROW($E$2))/COLUMNS(bike!$A$2:$Y$402)),MOD(ROW()-ROW($E$2),COLUMNS(bike!$A$2:$Y$402)),1,1)</f>
        <v>6</v>
      </c>
      <c r="F8373">
        <f ca="1">OFFSET(transit!$A$2:$Y$402,TRUNC((ROW()-ROW($F$2))/COLUMNS(transit!$A$2:$Y$402)),MOD(ROW()-ROW($F$2),COLUMNS(transit!$A$2:$Y$402)),1,1)</f>
        <v>12</v>
      </c>
      <c r="G8373">
        <f ca="1">OFFSET(drive!$A$2:$Y$402,TRUNC((ROW()-ROW($G$2))/COLUMNS(drive!$A$2:$Y$402)),MOD(ROW()-ROW($G$2),COLUMNS(drive!$A$2:$Y$402)),1,1)</f>
        <v>3</v>
      </c>
      <c r="H8373" s="5">
        <f ca="1">(VLOOKUP($B8373,weights!$A$2:$R$6,4))*VLOOKUP($B8373,weights!$A$2:$R$6,6)^C8373*(VLOOKUP($B8373,weights!$A$2:$R$6,15)*EXP(VLOOKUP($B8373,weights!$A$2:$R$6,11)*D8373)+VLOOKUP($B8373,weights!$A$2:$R$6,16)*EXP(VLOOKUP($B8373,weights!$A$2:$R$6,12)*E8373)+VLOOKUP($B8373,weights!$A$2:$R$6,17)*EXP(VLOOKUP($B8373,weights!$A$2:$R$6,13)*F8373)+VLOOKUP($B8373,weights!$A$2:$R$6,18)*EXP(VLOOKUP($B8373,weights!$A$2:$R$6,14)*G8373))</f>
        <v>2.1629102012004964</v>
      </c>
    </row>
    <row r="8374" spans="1:8" ht="12.75" x14ac:dyDescent="0.2">
      <c r="A8374">
        <f t="shared" si="0"/>
        <v>335</v>
      </c>
      <c r="B8374" t="str">
        <f t="shared" ref="B8374:C8374" si="8348">B8349</f>
        <v>pharmacy</v>
      </c>
      <c r="C8374">
        <f t="shared" si="8348"/>
        <v>2</v>
      </c>
      <c r="D8374">
        <f ca="1">OFFSET(walk!$A$2:$Y$402,TRUNC((ROW()-ROW($D$2))/COLUMNS(walk!$A$2:$Y$402)),MOD(ROW()-ROW($D$2),COLUMNS(walk!$A$2:$Y$402)),1,1)</f>
        <v>12</v>
      </c>
      <c r="E8374">
        <f ca="1">OFFSET(bike!$A$2:$Y$402,TRUNC((ROW()-ROW($E$2))/COLUMNS(bike!$A$2:$Y$402)),MOD(ROW()-ROW($E$2),COLUMNS(bike!$A$2:$Y$402)),1,1)</f>
        <v>6</v>
      </c>
      <c r="F8374">
        <f ca="1">OFFSET(transit!$A$2:$Y$402,TRUNC((ROW()-ROW($F$2))/COLUMNS(transit!$A$2:$Y$402)),MOD(ROW()-ROW($F$2),COLUMNS(transit!$A$2:$Y$402)),1,1)</f>
        <v>12</v>
      </c>
      <c r="G8374">
        <f ca="1">OFFSET(drive!$A$2:$Y$402,TRUNC((ROW()-ROW($G$2))/COLUMNS(drive!$A$2:$Y$402)),MOD(ROW()-ROW($G$2),COLUMNS(drive!$A$2:$Y$402)),1,1)</f>
        <v>3</v>
      </c>
      <c r="H8374" s="5">
        <f ca="1">(VLOOKUP($B8374,weights!$A$2:$R$6,4))*VLOOKUP($B8374,weights!$A$2:$R$6,6)^C8374*(VLOOKUP($B8374,weights!$A$2:$R$6,15)*EXP(VLOOKUP($B8374,weights!$A$2:$R$6,11)*D8374)+VLOOKUP($B8374,weights!$A$2:$R$6,16)*EXP(VLOOKUP($B8374,weights!$A$2:$R$6,12)*E8374)+VLOOKUP($B8374,weights!$A$2:$R$6,17)*EXP(VLOOKUP($B8374,weights!$A$2:$R$6,13)*F8374)+VLOOKUP($B8374,weights!$A$2:$R$6,18)*EXP(VLOOKUP($B8374,weights!$A$2:$R$6,14)*G8374))</f>
        <v>1.0414012079854245</v>
      </c>
    </row>
    <row r="8375" spans="1:8" ht="12.75" x14ac:dyDescent="0.2">
      <c r="A8375">
        <f t="shared" si="0"/>
        <v>335</v>
      </c>
      <c r="B8375" t="str">
        <f t="shared" ref="B8375:C8375" si="8349">B8350</f>
        <v>bank</v>
      </c>
      <c r="C8375">
        <f t="shared" si="8349"/>
        <v>0</v>
      </c>
      <c r="D8375">
        <f ca="1">OFFSET(walk!$A$2:$Y$402,TRUNC((ROW()-ROW($D$2))/COLUMNS(walk!$A$2:$Y$402)),MOD(ROW()-ROW($D$2),COLUMNS(walk!$A$2:$Y$402)),1,1)</f>
        <v>22</v>
      </c>
      <c r="E8375">
        <f ca="1">OFFSET(bike!$A$2:$Y$402,TRUNC((ROW()-ROW($E$2))/COLUMNS(bike!$A$2:$Y$402)),MOD(ROW()-ROW($E$2),COLUMNS(bike!$A$2:$Y$402)),1,1)</f>
        <v>7</v>
      </c>
      <c r="F8375">
        <f ca="1">OFFSET(transit!$A$2:$Y$402,TRUNC((ROW()-ROW($F$2))/COLUMNS(transit!$A$2:$Y$402)),MOD(ROW()-ROW($F$2),COLUMNS(transit!$A$2:$Y$402)),1,1)</f>
        <v>22</v>
      </c>
      <c r="G8375">
        <f ca="1">OFFSET(drive!$A$2:$Y$402,TRUNC((ROW()-ROW($G$2))/COLUMNS(drive!$A$2:$Y$402)),MOD(ROW()-ROW($G$2),COLUMNS(drive!$A$2:$Y$402)),1,1)</f>
        <v>6</v>
      </c>
      <c r="H8375" s="5">
        <f ca="1">(VLOOKUP($B8375,weights!$A$2:$R$6,4))*VLOOKUP($B8375,weights!$A$2:$R$6,6)^C8375*(VLOOKUP($B8375,weights!$A$2:$R$6,15)*EXP(VLOOKUP($B8375,weights!$A$2:$R$6,11)*D8375)+VLOOKUP($B8375,weights!$A$2:$R$6,16)*EXP(VLOOKUP($B8375,weights!$A$2:$R$6,12)*E8375)+VLOOKUP($B8375,weights!$A$2:$R$6,17)*EXP(VLOOKUP($B8375,weights!$A$2:$R$6,13)*F8375)+VLOOKUP($B8375,weights!$A$2:$R$6,18)*EXP(VLOOKUP($B8375,weights!$A$2:$R$6,14)*G8375))</f>
        <v>2.5379698615685307</v>
      </c>
    </row>
    <row r="8376" spans="1:8" ht="12.75" x14ac:dyDescent="0.2">
      <c r="A8376">
        <f t="shared" si="0"/>
        <v>335</v>
      </c>
      <c r="B8376" t="str">
        <f t="shared" ref="B8376:C8376" si="8350">B8351</f>
        <v>bank</v>
      </c>
      <c r="C8376">
        <f t="shared" si="8350"/>
        <v>1</v>
      </c>
      <c r="D8376">
        <f ca="1">OFFSET(walk!$A$2:$Y$402,TRUNC((ROW()-ROW($D$2))/COLUMNS(walk!$A$2:$Y$402)),MOD(ROW()-ROW($D$2),COLUMNS(walk!$A$2:$Y$402)),1,1)</f>
        <v>39</v>
      </c>
      <c r="E8376">
        <f ca="1">OFFSET(bike!$A$2:$Y$402,TRUNC((ROW()-ROW($E$2))/COLUMNS(bike!$A$2:$Y$402)),MOD(ROW()-ROW($E$2),COLUMNS(bike!$A$2:$Y$402)),1,1)</f>
        <v>12</v>
      </c>
      <c r="F8376">
        <f ca="1">OFFSET(transit!$A$2:$Y$402,TRUNC((ROW()-ROW($F$2))/COLUMNS(transit!$A$2:$Y$402)),MOD(ROW()-ROW($F$2),COLUMNS(transit!$A$2:$Y$402)),1,1)</f>
        <v>34</v>
      </c>
      <c r="G8376">
        <f ca="1">OFFSET(drive!$A$2:$Y$402,TRUNC((ROW()-ROW($G$2))/COLUMNS(drive!$A$2:$Y$402)),MOD(ROW()-ROW($G$2),COLUMNS(drive!$A$2:$Y$402)),1,1)</f>
        <v>7</v>
      </c>
      <c r="H8376" s="5">
        <f ca="1">(VLOOKUP($B8376,weights!$A$2:$R$6,4))*VLOOKUP($B8376,weights!$A$2:$R$6,6)^C8376*(VLOOKUP($B8376,weights!$A$2:$R$6,15)*EXP(VLOOKUP($B8376,weights!$A$2:$R$6,11)*D8376)+VLOOKUP($B8376,weights!$A$2:$R$6,16)*EXP(VLOOKUP($B8376,weights!$A$2:$R$6,12)*E8376)+VLOOKUP($B8376,weights!$A$2:$R$6,17)*EXP(VLOOKUP($B8376,weights!$A$2:$R$6,13)*F8376)+VLOOKUP($B8376,weights!$A$2:$R$6,18)*EXP(VLOOKUP($B8376,weights!$A$2:$R$6,14)*G8376))</f>
        <v>0.57499259859690721</v>
      </c>
    </row>
    <row r="8377" spans="1:8" ht="12.75" x14ac:dyDescent="0.2">
      <c r="A8377">
        <f t="shared" si="0"/>
        <v>336</v>
      </c>
      <c r="B8377" t="str">
        <f t="shared" ref="B8377:C8377" si="8351">B8352</f>
        <v>restaurant</v>
      </c>
      <c r="C8377">
        <f t="shared" si="8351"/>
        <v>0</v>
      </c>
      <c r="D8377">
        <f ca="1">OFFSET(walk!$A$2:$Y$402,TRUNC((ROW()-ROW($D$2))/COLUMNS(walk!$A$2:$Y$402)),MOD(ROW()-ROW($D$2),COLUMNS(walk!$A$2:$Y$402)),1,1)</f>
        <v>9</v>
      </c>
      <c r="E8377">
        <f ca="1">OFFSET(bike!$A$2:$Y$402,TRUNC((ROW()-ROW($E$2))/COLUMNS(bike!$A$2:$Y$402)),MOD(ROW()-ROW($E$2),COLUMNS(bike!$A$2:$Y$402)),1,1)</f>
        <v>2</v>
      </c>
      <c r="F8377">
        <f ca="1">OFFSET(transit!$A$2:$Y$402,TRUNC((ROW()-ROW($F$2))/COLUMNS(transit!$A$2:$Y$402)),MOD(ROW()-ROW($F$2),COLUMNS(transit!$A$2:$Y$402)),1,1)</f>
        <v>6</v>
      </c>
      <c r="G8377">
        <f ca="1">OFFSET(drive!$A$2:$Y$402,TRUNC((ROW()-ROW($G$2))/COLUMNS(drive!$A$2:$Y$402)),MOD(ROW()-ROW($G$2),COLUMNS(drive!$A$2:$Y$402)),1,1)</f>
        <v>2</v>
      </c>
      <c r="H8377" s="5">
        <f ca="1">(VLOOKUP($B8377,weights!$A$2:$R$6,4))*VLOOKUP($B8377,weights!$A$2:$R$6,6)^C8377*(VLOOKUP($B8377,weights!$A$2:$R$6,15)*EXP(VLOOKUP($B8377,weights!$A$2:$R$6,11)*D8377)+VLOOKUP($B8377,weights!$A$2:$R$6,16)*EXP(VLOOKUP($B8377,weights!$A$2:$R$6,12)*E8377)+VLOOKUP($B8377,weights!$A$2:$R$6,17)*EXP(VLOOKUP($B8377,weights!$A$2:$R$6,13)*F8377)+VLOOKUP($B8377,weights!$A$2:$R$6,18)*EXP(VLOOKUP($B8377,weights!$A$2:$R$6,14)*G8377))</f>
        <v>31.430672004005245</v>
      </c>
    </row>
    <row r="8378" spans="1:8" ht="12.75" x14ac:dyDescent="0.2">
      <c r="A8378">
        <f t="shared" si="0"/>
        <v>336</v>
      </c>
      <c r="B8378" t="str">
        <f t="shared" ref="B8378:C8378" si="8352">B8353</f>
        <v>restaurant</v>
      </c>
      <c r="C8378">
        <f t="shared" si="8352"/>
        <v>1</v>
      </c>
      <c r="D8378">
        <f ca="1">OFFSET(walk!$A$2:$Y$402,TRUNC((ROW()-ROW($D$2))/COLUMNS(walk!$A$2:$Y$402)),MOD(ROW()-ROW($D$2),COLUMNS(walk!$A$2:$Y$402)),1,1)</f>
        <v>12</v>
      </c>
      <c r="E8378">
        <f ca="1">OFFSET(bike!$A$2:$Y$402,TRUNC((ROW()-ROW($E$2))/COLUMNS(bike!$A$2:$Y$402)),MOD(ROW()-ROW($E$2),COLUMNS(bike!$A$2:$Y$402)),1,1)</f>
        <v>3</v>
      </c>
      <c r="F8378">
        <f ca="1">OFFSET(transit!$A$2:$Y$402,TRUNC((ROW()-ROW($F$2))/COLUMNS(transit!$A$2:$Y$402)),MOD(ROW()-ROW($F$2),COLUMNS(transit!$A$2:$Y$402)),1,1)</f>
        <v>7</v>
      </c>
      <c r="G8378">
        <f ca="1">OFFSET(drive!$A$2:$Y$402,TRUNC((ROW()-ROW($G$2))/COLUMNS(drive!$A$2:$Y$402)),MOD(ROW()-ROW($G$2),COLUMNS(drive!$A$2:$Y$402)),1,1)</f>
        <v>2</v>
      </c>
      <c r="H8378" s="5">
        <f ca="1">(VLOOKUP($B8378,weights!$A$2:$R$6,4))*VLOOKUP($B8378,weights!$A$2:$R$6,6)^C8378*(VLOOKUP($B8378,weights!$A$2:$R$6,15)*EXP(VLOOKUP($B8378,weights!$A$2:$R$6,11)*D8378)+VLOOKUP($B8378,weights!$A$2:$R$6,16)*EXP(VLOOKUP($B8378,weights!$A$2:$R$6,12)*E8378)+VLOOKUP($B8378,weights!$A$2:$R$6,17)*EXP(VLOOKUP($B8378,weights!$A$2:$R$6,13)*F8378)+VLOOKUP($B8378,weights!$A$2:$R$6,18)*EXP(VLOOKUP($B8378,weights!$A$2:$R$6,14)*G8378))</f>
        <v>24.285861490446056</v>
      </c>
    </row>
    <row r="8379" spans="1:8" ht="12.75" x14ac:dyDescent="0.2">
      <c r="A8379">
        <f t="shared" si="0"/>
        <v>336</v>
      </c>
      <c r="B8379" t="str">
        <f t="shared" ref="B8379:C8379" si="8353">B8354</f>
        <v>restaurant</v>
      </c>
      <c r="C8379">
        <f t="shared" si="8353"/>
        <v>2</v>
      </c>
      <c r="D8379">
        <f ca="1">OFFSET(walk!$A$2:$Y$402,TRUNC((ROW()-ROW($D$2))/COLUMNS(walk!$A$2:$Y$402)),MOD(ROW()-ROW($D$2),COLUMNS(walk!$A$2:$Y$402)),1,1)</f>
        <v>12</v>
      </c>
      <c r="E8379">
        <f ca="1">OFFSET(bike!$A$2:$Y$402,TRUNC((ROW()-ROW($E$2))/COLUMNS(bike!$A$2:$Y$402)),MOD(ROW()-ROW($E$2),COLUMNS(bike!$A$2:$Y$402)),1,1)</f>
        <v>4</v>
      </c>
      <c r="F8379">
        <f ca="1">OFFSET(transit!$A$2:$Y$402,TRUNC((ROW()-ROW($F$2))/COLUMNS(transit!$A$2:$Y$402)),MOD(ROW()-ROW($F$2),COLUMNS(transit!$A$2:$Y$402)),1,1)</f>
        <v>8</v>
      </c>
      <c r="G8379">
        <f ca="1">OFFSET(drive!$A$2:$Y$402,TRUNC((ROW()-ROW($G$2))/COLUMNS(drive!$A$2:$Y$402)),MOD(ROW()-ROW($G$2),COLUMNS(drive!$A$2:$Y$402)),1,1)</f>
        <v>3</v>
      </c>
      <c r="H8379" s="5">
        <f ca="1">(VLOOKUP($B8379,weights!$A$2:$R$6,4))*VLOOKUP($B8379,weights!$A$2:$R$6,6)^C8379*(VLOOKUP($B8379,weights!$A$2:$R$6,15)*EXP(VLOOKUP($B8379,weights!$A$2:$R$6,11)*D8379)+VLOOKUP($B8379,weights!$A$2:$R$6,16)*EXP(VLOOKUP($B8379,weights!$A$2:$R$6,12)*E8379)+VLOOKUP($B8379,weights!$A$2:$R$6,17)*EXP(VLOOKUP($B8379,weights!$A$2:$R$6,13)*F8379)+VLOOKUP($B8379,weights!$A$2:$R$6,18)*EXP(VLOOKUP($B8379,weights!$A$2:$R$6,14)*G8379))</f>
        <v>18.35764512479453</v>
      </c>
    </row>
    <row r="8380" spans="1:8" ht="12.75" x14ac:dyDescent="0.2">
      <c r="A8380">
        <f t="shared" si="0"/>
        <v>336</v>
      </c>
      <c r="B8380" t="str">
        <f t="shared" ref="B8380:C8380" si="8354">B8355</f>
        <v>restaurant</v>
      </c>
      <c r="C8380">
        <f t="shared" si="8354"/>
        <v>3</v>
      </c>
      <c r="D8380">
        <f ca="1">OFFSET(walk!$A$2:$Y$402,TRUNC((ROW()-ROW($D$2))/COLUMNS(walk!$A$2:$Y$402)),MOD(ROW()-ROW($D$2),COLUMNS(walk!$A$2:$Y$402)),1,1)</f>
        <v>13</v>
      </c>
      <c r="E8380">
        <f ca="1">OFFSET(bike!$A$2:$Y$402,TRUNC((ROW()-ROW($E$2))/COLUMNS(bike!$A$2:$Y$402)),MOD(ROW()-ROW($E$2),COLUMNS(bike!$A$2:$Y$402)),1,1)</f>
        <v>4</v>
      </c>
      <c r="F8380">
        <f ca="1">OFFSET(transit!$A$2:$Y$402,TRUNC((ROW()-ROW($F$2))/COLUMNS(transit!$A$2:$Y$402)),MOD(ROW()-ROW($F$2),COLUMNS(transit!$A$2:$Y$402)),1,1)</f>
        <v>9</v>
      </c>
      <c r="G8380">
        <f ca="1">OFFSET(drive!$A$2:$Y$402,TRUNC((ROW()-ROW($G$2))/COLUMNS(drive!$A$2:$Y$402)),MOD(ROW()-ROW($G$2),COLUMNS(drive!$A$2:$Y$402)),1,1)</f>
        <v>3</v>
      </c>
      <c r="H8380" s="5">
        <f ca="1">(VLOOKUP($B8380,weights!$A$2:$R$6,4))*VLOOKUP($B8380,weights!$A$2:$R$6,6)^C8380*(VLOOKUP($B8380,weights!$A$2:$R$6,15)*EXP(VLOOKUP($B8380,weights!$A$2:$R$6,11)*D8380)+VLOOKUP($B8380,weights!$A$2:$R$6,16)*EXP(VLOOKUP($B8380,weights!$A$2:$R$6,12)*E8380)+VLOOKUP($B8380,weights!$A$2:$R$6,17)*EXP(VLOOKUP($B8380,weights!$A$2:$R$6,13)*F8380)+VLOOKUP($B8380,weights!$A$2:$R$6,18)*EXP(VLOOKUP($B8380,weights!$A$2:$R$6,14)*G8380))</f>
        <v>15.765089047959041</v>
      </c>
    </row>
    <row r="8381" spans="1:8" ht="12.75" x14ac:dyDescent="0.2">
      <c r="A8381">
        <f t="shared" si="0"/>
        <v>336</v>
      </c>
      <c r="B8381" t="str">
        <f t="shared" ref="B8381:C8381" si="8355">B8356</f>
        <v>restaurant</v>
      </c>
      <c r="C8381">
        <f t="shared" si="8355"/>
        <v>4</v>
      </c>
      <c r="D8381">
        <f ca="1">OFFSET(walk!$A$2:$Y$402,TRUNC((ROW()-ROW($D$2))/COLUMNS(walk!$A$2:$Y$402)),MOD(ROW()-ROW($D$2),COLUMNS(walk!$A$2:$Y$402)),1,1)</f>
        <v>13</v>
      </c>
      <c r="E8381">
        <f ca="1">OFFSET(bike!$A$2:$Y$402,TRUNC((ROW()-ROW($E$2))/COLUMNS(bike!$A$2:$Y$402)),MOD(ROW()-ROW($E$2),COLUMNS(bike!$A$2:$Y$402)),1,1)</f>
        <v>4</v>
      </c>
      <c r="F8381">
        <f ca="1">OFFSET(transit!$A$2:$Y$402,TRUNC((ROW()-ROW($F$2))/COLUMNS(transit!$A$2:$Y$402)),MOD(ROW()-ROW($F$2),COLUMNS(transit!$A$2:$Y$402)),1,1)</f>
        <v>9</v>
      </c>
      <c r="G8381">
        <f ca="1">OFFSET(drive!$A$2:$Y$402,TRUNC((ROW()-ROW($G$2))/COLUMNS(drive!$A$2:$Y$402)),MOD(ROW()-ROW($G$2),COLUMNS(drive!$A$2:$Y$402)),1,1)</f>
        <v>4</v>
      </c>
      <c r="H8381" s="5">
        <f ca="1">(VLOOKUP($B8381,weights!$A$2:$R$6,4))*VLOOKUP($B8381,weights!$A$2:$R$6,6)^C8381*(VLOOKUP($B8381,weights!$A$2:$R$6,15)*EXP(VLOOKUP($B8381,weights!$A$2:$R$6,11)*D8381)+VLOOKUP($B8381,weights!$A$2:$R$6,16)*EXP(VLOOKUP($B8381,weights!$A$2:$R$6,12)*E8381)+VLOOKUP($B8381,weights!$A$2:$R$6,17)*EXP(VLOOKUP($B8381,weights!$A$2:$R$6,13)*F8381)+VLOOKUP($B8381,weights!$A$2:$R$6,18)*EXP(VLOOKUP($B8381,weights!$A$2:$R$6,14)*G8381))</f>
        <v>13.140634941562912</v>
      </c>
    </row>
    <row r="8382" spans="1:8" ht="12.75" x14ac:dyDescent="0.2">
      <c r="A8382">
        <f t="shared" si="0"/>
        <v>336</v>
      </c>
      <c r="B8382" t="str">
        <f t="shared" ref="B8382:C8382" si="8356">B8357</f>
        <v>restaurant</v>
      </c>
      <c r="C8382">
        <f t="shared" si="8356"/>
        <v>5</v>
      </c>
      <c r="D8382">
        <f ca="1">OFFSET(walk!$A$2:$Y$402,TRUNC((ROW()-ROW($D$2))/COLUMNS(walk!$A$2:$Y$402)),MOD(ROW()-ROW($D$2),COLUMNS(walk!$A$2:$Y$402)),1,1)</f>
        <v>13</v>
      </c>
      <c r="E8382">
        <f ca="1">OFFSET(bike!$A$2:$Y$402,TRUNC((ROW()-ROW($E$2))/COLUMNS(bike!$A$2:$Y$402)),MOD(ROW()-ROW($E$2),COLUMNS(bike!$A$2:$Y$402)),1,1)</f>
        <v>4</v>
      </c>
      <c r="F8382">
        <f ca="1">OFFSET(transit!$A$2:$Y$402,TRUNC((ROW()-ROW($F$2))/COLUMNS(transit!$A$2:$Y$402)),MOD(ROW()-ROW($F$2),COLUMNS(transit!$A$2:$Y$402)),1,1)</f>
        <v>10</v>
      </c>
      <c r="G8382">
        <f ca="1">OFFSET(drive!$A$2:$Y$402,TRUNC((ROW()-ROW($G$2))/COLUMNS(drive!$A$2:$Y$402)),MOD(ROW()-ROW($G$2),COLUMNS(drive!$A$2:$Y$402)),1,1)</f>
        <v>4</v>
      </c>
      <c r="H8382" s="5">
        <f ca="1">(VLOOKUP($B8382,weights!$A$2:$R$6,4))*VLOOKUP($B8382,weights!$A$2:$R$6,6)^C8382*(VLOOKUP($B8382,weights!$A$2:$R$6,15)*EXP(VLOOKUP($B8382,weights!$A$2:$R$6,11)*D8382)+VLOOKUP($B8382,weights!$A$2:$R$6,16)*EXP(VLOOKUP($B8382,weights!$A$2:$R$6,12)*E8382)+VLOOKUP($B8382,weights!$A$2:$R$6,17)*EXP(VLOOKUP($B8382,weights!$A$2:$R$6,13)*F8382)+VLOOKUP($B8382,weights!$A$2:$R$6,18)*EXP(VLOOKUP($B8382,weights!$A$2:$R$6,14)*G8382))</f>
        <v>11.438521612306769</v>
      </c>
    </row>
    <row r="8383" spans="1:8" ht="12.75" x14ac:dyDescent="0.2">
      <c r="A8383">
        <f t="shared" si="0"/>
        <v>336</v>
      </c>
      <c r="B8383" t="str">
        <f t="shared" ref="B8383:C8383" si="8357">B8358</f>
        <v>restaurant</v>
      </c>
      <c r="C8383">
        <f t="shared" si="8357"/>
        <v>6</v>
      </c>
      <c r="D8383">
        <f ca="1">OFFSET(walk!$A$2:$Y$402,TRUNC((ROW()-ROW($D$2))/COLUMNS(walk!$A$2:$Y$402)),MOD(ROW()-ROW($D$2),COLUMNS(walk!$A$2:$Y$402)),1,1)</f>
        <v>15</v>
      </c>
      <c r="E8383">
        <f ca="1">OFFSET(bike!$A$2:$Y$402,TRUNC((ROW()-ROW($E$2))/COLUMNS(bike!$A$2:$Y$402)),MOD(ROW()-ROW($E$2),COLUMNS(bike!$A$2:$Y$402)),1,1)</f>
        <v>5</v>
      </c>
      <c r="F8383">
        <f ca="1">OFFSET(transit!$A$2:$Y$402,TRUNC((ROW()-ROW($F$2))/COLUMNS(transit!$A$2:$Y$402)),MOD(ROW()-ROW($F$2),COLUMNS(transit!$A$2:$Y$402)),1,1)</f>
        <v>10</v>
      </c>
      <c r="G8383">
        <f ca="1">OFFSET(drive!$A$2:$Y$402,TRUNC((ROW()-ROW($G$2))/COLUMNS(drive!$A$2:$Y$402)),MOD(ROW()-ROW($G$2),COLUMNS(drive!$A$2:$Y$402)),1,1)</f>
        <v>4</v>
      </c>
      <c r="H8383" s="5">
        <f ca="1">(VLOOKUP($B8383,weights!$A$2:$R$6,4))*VLOOKUP($B8383,weights!$A$2:$R$6,6)^C8383*(VLOOKUP($B8383,weights!$A$2:$R$6,15)*EXP(VLOOKUP($B8383,weights!$A$2:$R$6,11)*D8383)+VLOOKUP($B8383,weights!$A$2:$R$6,16)*EXP(VLOOKUP($B8383,weights!$A$2:$R$6,12)*E8383)+VLOOKUP($B8383,weights!$A$2:$R$6,17)*EXP(VLOOKUP($B8383,weights!$A$2:$R$6,13)*F8383)+VLOOKUP($B8383,weights!$A$2:$R$6,18)*EXP(VLOOKUP($B8383,weights!$A$2:$R$6,14)*G8383))</f>
        <v>9.3743677013523428</v>
      </c>
    </row>
    <row r="8384" spans="1:8" ht="12.75" x14ac:dyDescent="0.2">
      <c r="A8384">
        <f t="shared" si="0"/>
        <v>336</v>
      </c>
      <c r="B8384" t="str">
        <f t="shared" ref="B8384:C8384" si="8358">B8359</f>
        <v>restaurant</v>
      </c>
      <c r="C8384">
        <f t="shared" si="8358"/>
        <v>7</v>
      </c>
      <c r="D8384">
        <f ca="1">OFFSET(walk!$A$2:$Y$402,TRUNC((ROW()-ROW($D$2))/COLUMNS(walk!$A$2:$Y$402)),MOD(ROW()-ROW($D$2),COLUMNS(walk!$A$2:$Y$402)),1,1)</f>
        <v>16</v>
      </c>
      <c r="E8384">
        <f ca="1">OFFSET(bike!$A$2:$Y$402,TRUNC((ROW()-ROW($E$2))/COLUMNS(bike!$A$2:$Y$402)),MOD(ROW()-ROW($E$2),COLUMNS(bike!$A$2:$Y$402)),1,1)</f>
        <v>5</v>
      </c>
      <c r="F8384">
        <f ca="1">OFFSET(transit!$A$2:$Y$402,TRUNC((ROW()-ROW($F$2))/COLUMNS(transit!$A$2:$Y$402)),MOD(ROW()-ROW($F$2),COLUMNS(transit!$A$2:$Y$402)),1,1)</f>
        <v>13</v>
      </c>
      <c r="G8384">
        <f ca="1">OFFSET(drive!$A$2:$Y$402,TRUNC((ROW()-ROW($G$2))/COLUMNS(drive!$A$2:$Y$402)),MOD(ROW()-ROW($G$2),COLUMNS(drive!$A$2:$Y$402)),1,1)</f>
        <v>4</v>
      </c>
      <c r="H8384" s="5">
        <f ca="1">(VLOOKUP($B8384,weights!$A$2:$R$6,4))*VLOOKUP($B8384,weights!$A$2:$R$6,6)^C8384*(VLOOKUP($B8384,weights!$A$2:$R$6,15)*EXP(VLOOKUP($B8384,weights!$A$2:$R$6,11)*D8384)+VLOOKUP($B8384,weights!$A$2:$R$6,16)*EXP(VLOOKUP($B8384,weights!$A$2:$R$6,12)*E8384)+VLOOKUP($B8384,weights!$A$2:$R$6,17)*EXP(VLOOKUP($B8384,weights!$A$2:$R$6,13)*F8384)+VLOOKUP($B8384,weights!$A$2:$R$6,18)*EXP(VLOOKUP($B8384,weights!$A$2:$R$6,14)*G8384))</f>
        <v>7.7316803568157653</v>
      </c>
    </row>
    <row r="8385" spans="1:8" ht="12.75" x14ac:dyDescent="0.2">
      <c r="A8385">
        <f t="shared" si="0"/>
        <v>336</v>
      </c>
      <c r="B8385" t="str">
        <f t="shared" ref="B8385:C8385" si="8359">B8360</f>
        <v>restaurant</v>
      </c>
      <c r="C8385">
        <f t="shared" si="8359"/>
        <v>8</v>
      </c>
      <c r="D8385">
        <f ca="1">OFFSET(walk!$A$2:$Y$402,TRUNC((ROW()-ROW($D$2))/COLUMNS(walk!$A$2:$Y$402)),MOD(ROW()-ROW($D$2),COLUMNS(walk!$A$2:$Y$402)),1,1)</f>
        <v>16</v>
      </c>
      <c r="E8385">
        <f ca="1">OFFSET(bike!$A$2:$Y$402,TRUNC((ROW()-ROW($E$2))/COLUMNS(bike!$A$2:$Y$402)),MOD(ROW()-ROW($E$2),COLUMNS(bike!$A$2:$Y$402)),1,1)</f>
        <v>5</v>
      </c>
      <c r="F8385">
        <f ca="1">OFFSET(transit!$A$2:$Y$402,TRUNC((ROW()-ROW($F$2))/COLUMNS(transit!$A$2:$Y$402)),MOD(ROW()-ROW($F$2),COLUMNS(transit!$A$2:$Y$402)),1,1)</f>
        <v>13</v>
      </c>
      <c r="G8385">
        <f ca="1">OFFSET(drive!$A$2:$Y$402,TRUNC((ROW()-ROW($G$2))/COLUMNS(drive!$A$2:$Y$402)),MOD(ROW()-ROW($G$2),COLUMNS(drive!$A$2:$Y$402)),1,1)</f>
        <v>4</v>
      </c>
      <c r="H8385" s="5">
        <f ca="1">(VLOOKUP($B8385,weights!$A$2:$R$6,4))*VLOOKUP($B8385,weights!$A$2:$R$6,6)^C8385*(VLOOKUP($B8385,weights!$A$2:$R$6,15)*EXP(VLOOKUP($B8385,weights!$A$2:$R$6,11)*D8385)+VLOOKUP($B8385,weights!$A$2:$R$6,16)*EXP(VLOOKUP($B8385,weights!$A$2:$R$6,12)*E8385)+VLOOKUP($B8385,weights!$A$2:$R$6,17)*EXP(VLOOKUP($B8385,weights!$A$2:$R$6,13)*F8385)+VLOOKUP($B8385,weights!$A$2:$R$6,18)*EXP(VLOOKUP($B8385,weights!$A$2:$R$6,14)*G8385))</f>
        <v>6.9298764679607974</v>
      </c>
    </row>
    <row r="8386" spans="1:8" ht="12.75" x14ac:dyDescent="0.2">
      <c r="A8386">
        <f t="shared" si="0"/>
        <v>336</v>
      </c>
      <c r="B8386" t="str">
        <f t="shared" ref="B8386:C8386" si="8360">B8361</f>
        <v>restaurant</v>
      </c>
      <c r="C8386">
        <f t="shared" si="8360"/>
        <v>9</v>
      </c>
      <c r="D8386">
        <f ca="1">OFFSET(walk!$A$2:$Y$402,TRUNC((ROW()-ROW($D$2))/COLUMNS(walk!$A$2:$Y$402)),MOD(ROW()-ROW($D$2),COLUMNS(walk!$A$2:$Y$402)),1,1)</f>
        <v>18</v>
      </c>
      <c r="E8386">
        <f ca="1">OFFSET(bike!$A$2:$Y$402,TRUNC((ROW()-ROW($E$2))/COLUMNS(bike!$A$2:$Y$402)),MOD(ROW()-ROW($E$2),COLUMNS(bike!$A$2:$Y$402)),1,1)</f>
        <v>6</v>
      </c>
      <c r="F8386">
        <f ca="1">OFFSET(transit!$A$2:$Y$402,TRUNC((ROW()-ROW($F$2))/COLUMNS(transit!$A$2:$Y$402)),MOD(ROW()-ROW($F$2),COLUMNS(transit!$A$2:$Y$402)),1,1)</f>
        <v>15</v>
      </c>
      <c r="G8386">
        <f ca="1">OFFSET(drive!$A$2:$Y$402,TRUNC((ROW()-ROW($G$2))/COLUMNS(drive!$A$2:$Y$402)),MOD(ROW()-ROW($G$2),COLUMNS(drive!$A$2:$Y$402)),1,1)</f>
        <v>4</v>
      </c>
      <c r="H8386" s="5">
        <f ca="1">(VLOOKUP($B8386,weights!$A$2:$R$6,4))*VLOOKUP($B8386,weights!$A$2:$R$6,6)^C8386*(VLOOKUP($B8386,weights!$A$2:$R$6,15)*EXP(VLOOKUP($B8386,weights!$A$2:$R$6,11)*D8386)+VLOOKUP($B8386,weights!$A$2:$R$6,16)*EXP(VLOOKUP($B8386,weights!$A$2:$R$6,12)*E8386)+VLOOKUP($B8386,weights!$A$2:$R$6,17)*EXP(VLOOKUP($B8386,weights!$A$2:$R$6,13)*F8386)+VLOOKUP($B8386,weights!$A$2:$R$6,18)*EXP(VLOOKUP($B8386,weights!$A$2:$R$6,14)*G8386))</f>
        <v>5.5336699228040613</v>
      </c>
    </row>
    <row r="8387" spans="1:8" ht="12.75" x14ac:dyDescent="0.2">
      <c r="A8387">
        <f t="shared" si="0"/>
        <v>336</v>
      </c>
      <c r="B8387" t="str">
        <f t="shared" ref="B8387:C8387" si="8361">B8362</f>
        <v>supermarket</v>
      </c>
      <c r="C8387">
        <f t="shared" si="8361"/>
        <v>0</v>
      </c>
      <c r="D8387">
        <f ca="1">OFFSET(walk!$A$2:$Y$402,TRUNC((ROW()-ROW($D$2))/COLUMNS(walk!$A$2:$Y$402)),MOD(ROW()-ROW($D$2),COLUMNS(walk!$A$2:$Y$402)),1,1)</f>
        <v>39</v>
      </c>
      <c r="E8387">
        <f ca="1">OFFSET(bike!$A$2:$Y$402,TRUNC((ROW()-ROW($E$2))/COLUMNS(bike!$A$2:$Y$402)),MOD(ROW()-ROW($E$2),COLUMNS(bike!$A$2:$Y$402)),1,1)</f>
        <v>15</v>
      </c>
      <c r="F8387">
        <f ca="1">OFFSET(transit!$A$2:$Y$402,TRUNC((ROW()-ROW($F$2))/COLUMNS(transit!$A$2:$Y$402)),MOD(ROW()-ROW($F$2),COLUMNS(transit!$A$2:$Y$402)),1,1)</f>
        <v>20</v>
      </c>
      <c r="G8387">
        <f ca="1">OFFSET(drive!$A$2:$Y$402,TRUNC((ROW()-ROW($G$2))/COLUMNS(drive!$A$2:$Y$402)),MOD(ROW()-ROW($G$2),COLUMNS(drive!$A$2:$Y$402)),1,1)</f>
        <v>9</v>
      </c>
      <c r="H8387" s="5">
        <f ca="1">(VLOOKUP($B8387,weights!$A$2:$R$6,4))*VLOOKUP($B8387,weights!$A$2:$R$6,6)^C8387*(VLOOKUP($B8387,weights!$A$2:$R$6,15)*EXP(VLOOKUP($B8387,weights!$A$2:$R$6,11)*D8387)+VLOOKUP($B8387,weights!$A$2:$R$6,16)*EXP(VLOOKUP($B8387,weights!$A$2:$R$6,12)*E8387)+VLOOKUP($B8387,weights!$A$2:$R$6,17)*EXP(VLOOKUP($B8387,weights!$A$2:$R$6,13)*F8387)+VLOOKUP($B8387,weights!$A$2:$R$6,18)*EXP(VLOOKUP($B8387,weights!$A$2:$R$6,14)*G8387))</f>
        <v>2.9594183713244209</v>
      </c>
    </row>
    <row r="8388" spans="1:8" ht="12.75" x14ac:dyDescent="0.2">
      <c r="A8388">
        <f t="shared" si="0"/>
        <v>336</v>
      </c>
      <c r="B8388" t="str">
        <f t="shared" ref="B8388:C8388" si="8362">B8363</f>
        <v>supermarket</v>
      </c>
      <c r="C8388">
        <f t="shared" si="8362"/>
        <v>1</v>
      </c>
      <c r="D8388">
        <f ca="1">OFFSET(walk!$A$2:$Y$402,TRUNC((ROW()-ROW($D$2))/COLUMNS(walk!$A$2:$Y$402)),MOD(ROW()-ROW($D$2),COLUMNS(walk!$A$2:$Y$402)),1,1)</f>
        <v>52</v>
      </c>
      <c r="E8388">
        <f ca="1">OFFSET(bike!$A$2:$Y$402,TRUNC((ROW()-ROW($E$2))/COLUMNS(bike!$A$2:$Y$402)),MOD(ROW()-ROW($E$2),COLUMNS(bike!$A$2:$Y$402)),1,1)</f>
        <v>16</v>
      </c>
      <c r="F8388">
        <f ca="1">OFFSET(transit!$A$2:$Y$402,TRUNC((ROW()-ROW($F$2))/COLUMNS(transit!$A$2:$Y$402)),MOD(ROW()-ROW($F$2),COLUMNS(transit!$A$2:$Y$402)),1,1)</f>
        <v>25</v>
      </c>
      <c r="G8388">
        <f ca="1">OFFSET(drive!$A$2:$Y$402,TRUNC((ROW()-ROW($G$2))/COLUMNS(drive!$A$2:$Y$402)),MOD(ROW()-ROW($G$2),COLUMNS(drive!$A$2:$Y$402)),1,1)</f>
        <v>10</v>
      </c>
      <c r="H8388" s="5">
        <f ca="1">(VLOOKUP($B8388,weights!$A$2:$R$6,4))*VLOOKUP($B8388,weights!$A$2:$R$6,6)^C8388*(VLOOKUP($B8388,weights!$A$2:$R$6,15)*EXP(VLOOKUP($B8388,weights!$A$2:$R$6,11)*D8388)+VLOOKUP($B8388,weights!$A$2:$R$6,16)*EXP(VLOOKUP($B8388,weights!$A$2:$R$6,12)*E8388)+VLOOKUP($B8388,weights!$A$2:$R$6,17)*EXP(VLOOKUP($B8388,weights!$A$2:$R$6,13)*F8388)+VLOOKUP($B8388,weights!$A$2:$R$6,18)*EXP(VLOOKUP($B8388,weights!$A$2:$R$6,14)*G8388))</f>
        <v>1.3401560042135705</v>
      </c>
    </row>
    <row r="8389" spans="1:8" ht="12.75" x14ac:dyDescent="0.2">
      <c r="A8389">
        <f t="shared" si="0"/>
        <v>336</v>
      </c>
      <c r="B8389" t="str">
        <f t="shared" ref="B8389:C8389" si="8363">B8364</f>
        <v>supermarket</v>
      </c>
      <c r="C8389">
        <f t="shared" si="8363"/>
        <v>2</v>
      </c>
      <c r="D8389">
        <f ca="1">OFFSET(walk!$A$2:$Y$402,TRUNC((ROW()-ROW($D$2))/COLUMNS(walk!$A$2:$Y$402)),MOD(ROW()-ROW($D$2),COLUMNS(walk!$A$2:$Y$402)),1,1)</f>
        <v>57</v>
      </c>
      <c r="E8389">
        <f ca="1">OFFSET(bike!$A$2:$Y$402,TRUNC((ROW()-ROW($E$2))/COLUMNS(bike!$A$2:$Y$402)),MOD(ROW()-ROW($E$2),COLUMNS(bike!$A$2:$Y$402)),1,1)</f>
        <v>17</v>
      </c>
      <c r="F8389">
        <f ca="1">OFFSET(transit!$A$2:$Y$402,TRUNC((ROW()-ROW($F$2))/COLUMNS(transit!$A$2:$Y$402)),MOD(ROW()-ROW($F$2),COLUMNS(transit!$A$2:$Y$402)),1,1)</f>
        <v>33</v>
      </c>
      <c r="G8389">
        <f ca="1">OFFSET(drive!$A$2:$Y$402,TRUNC((ROW()-ROW($G$2))/COLUMNS(drive!$A$2:$Y$402)),MOD(ROW()-ROW($G$2),COLUMNS(drive!$A$2:$Y$402)),1,1)</f>
        <v>13</v>
      </c>
      <c r="H8389" s="5">
        <f ca="1">(VLOOKUP($B8389,weights!$A$2:$R$6,4))*VLOOKUP($B8389,weights!$A$2:$R$6,6)^C8389*(VLOOKUP($B8389,weights!$A$2:$R$6,15)*EXP(VLOOKUP($B8389,weights!$A$2:$R$6,11)*D8389)+VLOOKUP($B8389,weights!$A$2:$R$6,16)*EXP(VLOOKUP($B8389,weights!$A$2:$R$6,12)*E8389)+VLOOKUP($B8389,weights!$A$2:$R$6,17)*EXP(VLOOKUP($B8389,weights!$A$2:$R$6,13)*F8389)+VLOOKUP($B8389,weights!$A$2:$R$6,18)*EXP(VLOOKUP($B8389,weights!$A$2:$R$6,14)*G8389))</f>
        <v>0.41635754817899395</v>
      </c>
    </row>
    <row r="8390" spans="1:8" ht="12.75" x14ac:dyDescent="0.2">
      <c r="A8390">
        <f t="shared" si="0"/>
        <v>336</v>
      </c>
      <c r="B8390" t="str">
        <f t="shared" ref="B8390:C8390" si="8364">B8365</f>
        <v>supermarket</v>
      </c>
      <c r="C8390">
        <f t="shared" si="8364"/>
        <v>3</v>
      </c>
      <c r="D8390">
        <f ca="1">OFFSET(walk!$A$2:$Y$402,TRUNC((ROW()-ROW($D$2))/COLUMNS(walk!$A$2:$Y$402)),MOD(ROW()-ROW($D$2),COLUMNS(walk!$A$2:$Y$402)),1,1)</f>
        <v>64</v>
      </c>
      <c r="E8390">
        <f ca="1">OFFSET(bike!$A$2:$Y$402,TRUNC((ROW()-ROW($E$2))/COLUMNS(bike!$A$2:$Y$402)),MOD(ROW()-ROW($E$2),COLUMNS(bike!$A$2:$Y$402)),1,1)</f>
        <v>21</v>
      </c>
      <c r="F8390">
        <f ca="1">OFFSET(transit!$A$2:$Y$402,TRUNC((ROW()-ROW($F$2))/COLUMNS(transit!$A$2:$Y$402)),MOD(ROW()-ROW($F$2),COLUMNS(transit!$A$2:$Y$402)),1,1)</f>
        <v>37</v>
      </c>
      <c r="G8390">
        <f ca="1">OFFSET(drive!$A$2:$Y$402,TRUNC((ROW()-ROW($G$2))/COLUMNS(drive!$A$2:$Y$402)),MOD(ROW()-ROW($G$2),COLUMNS(drive!$A$2:$Y$402)),1,1)</f>
        <v>14</v>
      </c>
      <c r="H8390" s="5">
        <f ca="1">(VLOOKUP($B8390,weights!$A$2:$R$6,4))*VLOOKUP($B8390,weights!$A$2:$R$6,6)^C8390*(VLOOKUP($B8390,weights!$A$2:$R$6,15)*EXP(VLOOKUP($B8390,weights!$A$2:$R$6,11)*D8390)+VLOOKUP($B8390,weights!$A$2:$R$6,16)*EXP(VLOOKUP($B8390,weights!$A$2:$R$6,12)*E8390)+VLOOKUP($B8390,weights!$A$2:$R$6,17)*EXP(VLOOKUP($B8390,weights!$A$2:$R$6,13)*F8390)+VLOOKUP($B8390,weights!$A$2:$R$6,18)*EXP(VLOOKUP($B8390,weights!$A$2:$R$6,14)*G8390))</f>
        <v>0.18896191101473161</v>
      </c>
    </row>
    <row r="8391" spans="1:8" ht="12.75" x14ac:dyDescent="0.2">
      <c r="A8391">
        <f t="shared" si="0"/>
        <v>336</v>
      </c>
      <c r="B8391" t="str">
        <f t="shared" ref="B8391:C8391" si="8365">B8366</f>
        <v>supermarket</v>
      </c>
      <c r="C8391">
        <f t="shared" si="8365"/>
        <v>4</v>
      </c>
      <c r="D8391">
        <f ca="1">OFFSET(walk!$A$2:$Y$402,TRUNC((ROW()-ROW($D$2))/COLUMNS(walk!$A$2:$Y$402)),MOD(ROW()-ROW($D$2),COLUMNS(walk!$A$2:$Y$402)),1,1)</f>
        <v>80</v>
      </c>
      <c r="E8391">
        <f ca="1">OFFSET(bike!$A$2:$Y$402,TRUNC((ROW()-ROW($E$2))/COLUMNS(bike!$A$2:$Y$402)),MOD(ROW()-ROW($E$2),COLUMNS(bike!$A$2:$Y$402)),1,1)</f>
        <v>24</v>
      </c>
      <c r="F8391">
        <f ca="1">OFFSET(transit!$A$2:$Y$402,TRUNC((ROW()-ROW($F$2))/COLUMNS(transit!$A$2:$Y$402)),MOD(ROW()-ROW($F$2),COLUMNS(transit!$A$2:$Y$402)),1,1)</f>
        <v>40</v>
      </c>
      <c r="G8391">
        <f ca="1">OFFSET(drive!$A$2:$Y$402,TRUNC((ROW()-ROW($G$2))/COLUMNS(drive!$A$2:$Y$402)),MOD(ROW()-ROW($G$2),COLUMNS(drive!$A$2:$Y$402)),1,1)</f>
        <v>15</v>
      </c>
      <c r="H8391" s="5">
        <f ca="1">(VLOOKUP($B8391,weights!$A$2:$R$6,4))*VLOOKUP($B8391,weights!$A$2:$R$6,6)^C8391*(VLOOKUP($B8391,weights!$A$2:$R$6,15)*EXP(VLOOKUP($B8391,weights!$A$2:$R$6,11)*D8391)+VLOOKUP($B8391,weights!$A$2:$R$6,16)*EXP(VLOOKUP($B8391,weights!$A$2:$R$6,12)*E8391)+VLOOKUP($B8391,weights!$A$2:$R$6,17)*EXP(VLOOKUP($B8391,weights!$A$2:$R$6,13)*F8391)+VLOOKUP($B8391,weights!$A$2:$R$6,18)*EXP(VLOOKUP($B8391,weights!$A$2:$R$6,14)*G8391))</f>
        <v>8.9208241976909047E-2</v>
      </c>
    </row>
    <row r="8392" spans="1:8" ht="12.75" x14ac:dyDescent="0.2">
      <c r="A8392">
        <f t="shared" si="0"/>
        <v>336</v>
      </c>
      <c r="B8392" t="str">
        <f t="shared" ref="B8392:C8392" si="8366">B8367</f>
        <v>store</v>
      </c>
      <c r="C8392">
        <f t="shared" si="8366"/>
        <v>0</v>
      </c>
      <c r="D8392">
        <f ca="1">OFFSET(walk!$A$2:$Y$402,TRUNC((ROW()-ROW($D$2))/COLUMNS(walk!$A$2:$Y$402)),MOD(ROW()-ROW($D$2),COLUMNS(walk!$A$2:$Y$402)),1,1)</f>
        <v>6</v>
      </c>
      <c r="E8392">
        <f ca="1">OFFSET(bike!$A$2:$Y$402,TRUNC((ROW()-ROW($E$2))/COLUMNS(bike!$A$2:$Y$402)),MOD(ROW()-ROW($E$2),COLUMNS(bike!$A$2:$Y$402)),1,1)</f>
        <v>1</v>
      </c>
      <c r="F8392">
        <f ca="1">OFFSET(transit!$A$2:$Y$402,TRUNC((ROW()-ROW($F$2))/COLUMNS(transit!$A$2:$Y$402)),MOD(ROW()-ROW($F$2),COLUMNS(transit!$A$2:$Y$402)),1,1)</f>
        <v>6</v>
      </c>
      <c r="G8392">
        <f ca="1">OFFSET(drive!$A$2:$Y$402,TRUNC((ROW()-ROW($G$2))/COLUMNS(drive!$A$2:$Y$402)),MOD(ROW()-ROW($G$2),COLUMNS(drive!$A$2:$Y$402)),1,1)</f>
        <v>2</v>
      </c>
      <c r="H8392" s="5">
        <f ca="1">(VLOOKUP($B8392,weights!$A$2:$R$6,4))*VLOOKUP($B8392,weights!$A$2:$R$6,6)^C8392*(VLOOKUP($B8392,weights!$A$2:$R$6,15)*EXP(VLOOKUP($B8392,weights!$A$2:$R$6,11)*D8392)+VLOOKUP($B8392,weights!$A$2:$R$6,16)*EXP(VLOOKUP($B8392,weights!$A$2:$R$6,12)*E8392)+VLOOKUP($B8392,weights!$A$2:$R$6,17)*EXP(VLOOKUP($B8392,weights!$A$2:$R$6,13)*F8392)+VLOOKUP($B8392,weights!$A$2:$R$6,18)*EXP(VLOOKUP($B8392,weights!$A$2:$R$6,14)*G8392))</f>
        <v>17.258191747111471</v>
      </c>
    </row>
    <row r="8393" spans="1:8" ht="12.75" x14ac:dyDescent="0.2">
      <c r="A8393">
        <f t="shared" si="0"/>
        <v>336</v>
      </c>
      <c r="B8393" t="str">
        <f t="shared" ref="B8393:C8393" si="8367">B8368</f>
        <v>store</v>
      </c>
      <c r="C8393">
        <f t="shared" si="8367"/>
        <v>1</v>
      </c>
      <c r="D8393">
        <f ca="1">OFFSET(walk!$A$2:$Y$402,TRUNC((ROW()-ROW($D$2))/COLUMNS(walk!$A$2:$Y$402)),MOD(ROW()-ROW($D$2),COLUMNS(walk!$A$2:$Y$402)),1,1)</f>
        <v>8</v>
      </c>
      <c r="E8393">
        <f ca="1">OFFSET(bike!$A$2:$Y$402,TRUNC((ROW()-ROW($E$2))/COLUMNS(bike!$A$2:$Y$402)),MOD(ROW()-ROW($E$2),COLUMNS(bike!$A$2:$Y$402)),1,1)</f>
        <v>2</v>
      </c>
      <c r="F8393">
        <f ca="1">OFFSET(transit!$A$2:$Y$402,TRUNC((ROW()-ROW($F$2))/COLUMNS(transit!$A$2:$Y$402)),MOD(ROW()-ROW($F$2),COLUMNS(transit!$A$2:$Y$402)),1,1)</f>
        <v>7</v>
      </c>
      <c r="G8393">
        <f ca="1">OFFSET(drive!$A$2:$Y$402,TRUNC((ROW()-ROW($G$2))/COLUMNS(drive!$A$2:$Y$402)),MOD(ROW()-ROW($G$2),COLUMNS(drive!$A$2:$Y$402)),1,1)</f>
        <v>2</v>
      </c>
      <c r="H8393" s="5">
        <f ca="1">(VLOOKUP($B8393,weights!$A$2:$R$6,4))*VLOOKUP($B8393,weights!$A$2:$R$6,6)^C8393*(VLOOKUP($B8393,weights!$A$2:$R$6,15)*EXP(VLOOKUP($B8393,weights!$A$2:$R$6,11)*D8393)+VLOOKUP($B8393,weights!$A$2:$R$6,16)*EXP(VLOOKUP($B8393,weights!$A$2:$R$6,12)*E8393)+VLOOKUP($B8393,weights!$A$2:$R$6,17)*EXP(VLOOKUP($B8393,weights!$A$2:$R$6,13)*F8393)+VLOOKUP($B8393,weights!$A$2:$R$6,18)*EXP(VLOOKUP($B8393,weights!$A$2:$R$6,14)*G8393))</f>
        <v>9.0249195433649962</v>
      </c>
    </row>
    <row r="8394" spans="1:8" ht="12.75" x14ac:dyDescent="0.2">
      <c r="A8394">
        <f t="shared" si="0"/>
        <v>336</v>
      </c>
      <c r="B8394" t="str">
        <f t="shared" ref="B8394:C8394" si="8368">B8369</f>
        <v>store</v>
      </c>
      <c r="C8394">
        <f t="shared" si="8368"/>
        <v>2</v>
      </c>
      <c r="D8394">
        <f ca="1">OFFSET(walk!$A$2:$Y$402,TRUNC((ROW()-ROW($D$2))/COLUMNS(walk!$A$2:$Y$402)),MOD(ROW()-ROW($D$2),COLUMNS(walk!$A$2:$Y$402)),1,1)</f>
        <v>11</v>
      </c>
      <c r="E8394">
        <f ca="1">OFFSET(bike!$A$2:$Y$402,TRUNC((ROW()-ROW($E$2))/COLUMNS(bike!$A$2:$Y$402)),MOD(ROW()-ROW($E$2),COLUMNS(bike!$A$2:$Y$402)),1,1)</f>
        <v>3</v>
      </c>
      <c r="F8394">
        <f ca="1">OFFSET(transit!$A$2:$Y$402,TRUNC((ROW()-ROW($F$2))/COLUMNS(transit!$A$2:$Y$402)),MOD(ROW()-ROW($F$2),COLUMNS(transit!$A$2:$Y$402)),1,1)</f>
        <v>8</v>
      </c>
      <c r="G8394">
        <f ca="1">OFFSET(drive!$A$2:$Y$402,TRUNC((ROW()-ROW($G$2))/COLUMNS(drive!$A$2:$Y$402)),MOD(ROW()-ROW($G$2),COLUMNS(drive!$A$2:$Y$402)),1,1)</f>
        <v>2</v>
      </c>
      <c r="H8394" s="5">
        <f ca="1">(VLOOKUP($B8394,weights!$A$2:$R$6,4))*VLOOKUP($B8394,weights!$A$2:$R$6,6)^C8394*(VLOOKUP($B8394,weights!$A$2:$R$6,15)*EXP(VLOOKUP($B8394,weights!$A$2:$R$6,11)*D8394)+VLOOKUP($B8394,weights!$A$2:$R$6,16)*EXP(VLOOKUP($B8394,weights!$A$2:$R$6,12)*E8394)+VLOOKUP($B8394,weights!$A$2:$R$6,17)*EXP(VLOOKUP($B8394,weights!$A$2:$R$6,13)*F8394)+VLOOKUP($B8394,weights!$A$2:$R$6,18)*EXP(VLOOKUP($B8394,weights!$A$2:$R$6,14)*G8394))</f>
        <v>4.8817585717325001</v>
      </c>
    </row>
    <row r="8395" spans="1:8" ht="12.75" x14ac:dyDescent="0.2">
      <c r="A8395">
        <f t="shared" si="0"/>
        <v>336</v>
      </c>
      <c r="B8395" t="str">
        <f t="shared" ref="B8395:C8395" si="8369">B8370</f>
        <v>store</v>
      </c>
      <c r="C8395">
        <f t="shared" si="8369"/>
        <v>3</v>
      </c>
      <c r="D8395">
        <f ca="1">OFFSET(walk!$A$2:$Y$402,TRUNC((ROW()-ROW($D$2))/COLUMNS(walk!$A$2:$Y$402)),MOD(ROW()-ROW($D$2),COLUMNS(walk!$A$2:$Y$402)),1,1)</f>
        <v>13</v>
      </c>
      <c r="E8395">
        <f ca="1">OFFSET(bike!$A$2:$Y$402,TRUNC((ROW()-ROW($E$2))/COLUMNS(bike!$A$2:$Y$402)),MOD(ROW()-ROW($E$2),COLUMNS(bike!$A$2:$Y$402)),1,1)</f>
        <v>3</v>
      </c>
      <c r="F8395">
        <f ca="1">OFFSET(transit!$A$2:$Y$402,TRUNC((ROW()-ROW($F$2))/COLUMNS(transit!$A$2:$Y$402)),MOD(ROW()-ROW($F$2),COLUMNS(transit!$A$2:$Y$402)),1,1)</f>
        <v>8</v>
      </c>
      <c r="G8395">
        <f ca="1">OFFSET(drive!$A$2:$Y$402,TRUNC((ROW()-ROW($G$2))/COLUMNS(drive!$A$2:$Y$402)),MOD(ROW()-ROW($G$2),COLUMNS(drive!$A$2:$Y$402)),1,1)</f>
        <v>4</v>
      </c>
      <c r="H8395" s="5">
        <f ca="1">(VLOOKUP($B8395,weights!$A$2:$R$6,4))*VLOOKUP($B8395,weights!$A$2:$R$6,6)^C8395*(VLOOKUP($B8395,weights!$A$2:$R$6,15)*EXP(VLOOKUP($B8395,weights!$A$2:$R$6,11)*D8395)+VLOOKUP($B8395,weights!$A$2:$R$6,16)*EXP(VLOOKUP($B8395,weights!$A$2:$R$6,12)*E8395)+VLOOKUP($B8395,weights!$A$2:$R$6,17)*EXP(VLOOKUP($B8395,weights!$A$2:$R$6,13)*F8395)+VLOOKUP($B8395,weights!$A$2:$R$6,18)*EXP(VLOOKUP($B8395,weights!$A$2:$R$6,14)*G8395))</f>
        <v>2.460053797607622</v>
      </c>
    </row>
    <row r="8396" spans="1:8" ht="12.75" x14ac:dyDescent="0.2">
      <c r="A8396">
        <f t="shared" si="0"/>
        <v>336</v>
      </c>
      <c r="B8396" t="str">
        <f t="shared" ref="B8396:C8396" si="8370">B8371</f>
        <v>store</v>
      </c>
      <c r="C8396">
        <f t="shared" si="8370"/>
        <v>4</v>
      </c>
      <c r="D8396">
        <f ca="1">OFFSET(walk!$A$2:$Y$402,TRUNC((ROW()-ROW($D$2))/COLUMNS(walk!$A$2:$Y$402)),MOD(ROW()-ROW($D$2),COLUMNS(walk!$A$2:$Y$402)),1,1)</f>
        <v>13</v>
      </c>
      <c r="E8396">
        <f ca="1">OFFSET(bike!$A$2:$Y$402,TRUNC((ROW()-ROW($E$2))/COLUMNS(bike!$A$2:$Y$402)),MOD(ROW()-ROW($E$2),COLUMNS(bike!$A$2:$Y$402)),1,1)</f>
        <v>4</v>
      </c>
      <c r="F8396">
        <f ca="1">OFFSET(transit!$A$2:$Y$402,TRUNC((ROW()-ROW($F$2))/COLUMNS(transit!$A$2:$Y$402)),MOD(ROW()-ROW($F$2),COLUMNS(transit!$A$2:$Y$402)),1,1)</f>
        <v>13</v>
      </c>
      <c r="G8396">
        <f ca="1">OFFSET(drive!$A$2:$Y$402,TRUNC((ROW()-ROW($G$2))/COLUMNS(drive!$A$2:$Y$402)),MOD(ROW()-ROW($G$2),COLUMNS(drive!$A$2:$Y$402)),1,1)</f>
        <v>4</v>
      </c>
      <c r="H8396" s="5">
        <f ca="1">(VLOOKUP($B8396,weights!$A$2:$R$6,4))*VLOOKUP($B8396,weights!$A$2:$R$6,6)^C8396*(VLOOKUP($B8396,weights!$A$2:$R$6,15)*EXP(VLOOKUP($B8396,weights!$A$2:$R$6,11)*D8396)+VLOOKUP($B8396,weights!$A$2:$R$6,16)*EXP(VLOOKUP($B8396,weights!$A$2:$R$6,12)*E8396)+VLOOKUP($B8396,weights!$A$2:$R$6,17)*EXP(VLOOKUP($B8396,weights!$A$2:$R$6,13)*F8396)+VLOOKUP($B8396,weights!$A$2:$R$6,18)*EXP(VLOOKUP($B8396,weights!$A$2:$R$6,14)*G8396))</f>
        <v>1.2542442361173429</v>
      </c>
    </row>
    <row r="8397" spans="1:8" ht="12.75" x14ac:dyDescent="0.2">
      <c r="A8397">
        <f t="shared" si="0"/>
        <v>336</v>
      </c>
      <c r="B8397" t="str">
        <f t="shared" ref="B8397:C8397" si="8371">B8372</f>
        <v>pharmacy</v>
      </c>
      <c r="C8397">
        <f t="shared" si="8371"/>
        <v>0</v>
      </c>
      <c r="D8397">
        <f ca="1">OFFSET(walk!$A$2:$Y$402,TRUNC((ROW()-ROW($D$2))/COLUMNS(walk!$A$2:$Y$402)),MOD(ROW()-ROW($D$2),COLUMNS(walk!$A$2:$Y$402)),1,1)</f>
        <v>15</v>
      </c>
      <c r="E8397">
        <f ca="1">OFFSET(bike!$A$2:$Y$402,TRUNC((ROW()-ROW($E$2))/COLUMNS(bike!$A$2:$Y$402)),MOD(ROW()-ROW($E$2),COLUMNS(bike!$A$2:$Y$402)),1,1)</f>
        <v>4</v>
      </c>
      <c r="F8397">
        <f ca="1">OFFSET(transit!$A$2:$Y$402,TRUNC((ROW()-ROW($F$2))/COLUMNS(transit!$A$2:$Y$402)),MOD(ROW()-ROW($F$2),COLUMNS(transit!$A$2:$Y$402)),1,1)</f>
        <v>13</v>
      </c>
      <c r="G8397">
        <f ca="1">OFFSET(drive!$A$2:$Y$402,TRUNC((ROW()-ROW($G$2))/COLUMNS(drive!$A$2:$Y$402)),MOD(ROW()-ROW($G$2),COLUMNS(drive!$A$2:$Y$402)),1,1)</f>
        <v>3</v>
      </c>
      <c r="H8397" s="5">
        <f ca="1">(VLOOKUP($B8397,weights!$A$2:$R$6,4))*VLOOKUP($B8397,weights!$A$2:$R$6,6)^C8397*(VLOOKUP($B8397,weights!$A$2:$R$6,15)*EXP(VLOOKUP($B8397,weights!$A$2:$R$6,11)*D8397)+VLOOKUP($B8397,weights!$A$2:$R$6,16)*EXP(VLOOKUP($B8397,weights!$A$2:$R$6,12)*E8397)+VLOOKUP($B8397,weights!$A$2:$R$6,17)*EXP(VLOOKUP($B8397,weights!$A$2:$R$6,13)*F8397)+VLOOKUP($B8397,weights!$A$2:$R$6,18)*EXP(VLOOKUP($B8397,weights!$A$2:$R$6,14)*G8397))</f>
        <v>5.0184862808548782</v>
      </c>
    </row>
    <row r="8398" spans="1:8" ht="12.75" x14ac:dyDescent="0.2">
      <c r="A8398">
        <f t="shared" si="0"/>
        <v>336</v>
      </c>
      <c r="B8398" t="str">
        <f t="shared" ref="B8398:C8398" si="8372">B8373</f>
        <v>pharmacy</v>
      </c>
      <c r="C8398">
        <f t="shared" si="8372"/>
        <v>1</v>
      </c>
      <c r="D8398">
        <f ca="1">OFFSET(walk!$A$2:$Y$402,TRUNC((ROW()-ROW($D$2))/COLUMNS(walk!$A$2:$Y$402)),MOD(ROW()-ROW($D$2),COLUMNS(walk!$A$2:$Y$402)),1,1)</f>
        <v>15</v>
      </c>
      <c r="E8398">
        <f ca="1">OFFSET(bike!$A$2:$Y$402,TRUNC((ROW()-ROW($E$2))/COLUMNS(bike!$A$2:$Y$402)),MOD(ROW()-ROW($E$2),COLUMNS(bike!$A$2:$Y$402)),1,1)</f>
        <v>5</v>
      </c>
      <c r="F8398">
        <f ca="1">OFFSET(transit!$A$2:$Y$402,TRUNC((ROW()-ROW($F$2))/COLUMNS(transit!$A$2:$Y$402)),MOD(ROW()-ROW($F$2),COLUMNS(transit!$A$2:$Y$402)),1,1)</f>
        <v>13</v>
      </c>
      <c r="G8398">
        <f ca="1">OFFSET(drive!$A$2:$Y$402,TRUNC((ROW()-ROW($G$2))/COLUMNS(drive!$A$2:$Y$402)),MOD(ROW()-ROW($G$2),COLUMNS(drive!$A$2:$Y$402)),1,1)</f>
        <v>4</v>
      </c>
      <c r="H8398" s="5">
        <f ca="1">(VLOOKUP($B8398,weights!$A$2:$R$6,4))*VLOOKUP($B8398,weights!$A$2:$R$6,6)^C8398*(VLOOKUP($B8398,weights!$A$2:$R$6,15)*EXP(VLOOKUP($B8398,weights!$A$2:$R$6,11)*D8398)+VLOOKUP($B8398,weights!$A$2:$R$6,16)*EXP(VLOOKUP($B8398,weights!$A$2:$R$6,12)*E8398)+VLOOKUP($B8398,weights!$A$2:$R$6,17)*EXP(VLOOKUP($B8398,weights!$A$2:$R$6,13)*F8398)+VLOOKUP($B8398,weights!$A$2:$R$6,18)*EXP(VLOOKUP($B8398,weights!$A$2:$R$6,14)*G8398))</f>
        <v>1.9343482345793972</v>
      </c>
    </row>
    <row r="8399" spans="1:8" ht="12.75" x14ac:dyDescent="0.2">
      <c r="A8399">
        <f t="shared" si="0"/>
        <v>336</v>
      </c>
      <c r="B8399" t="str">
        <f t="shared" ref="B8399:C8399" si="8373">B8374</f>
        <v>pharmacy</v>
      </c>
      <c r="C8399">
        <f t="shared" si="8373"/>
        <v>2</v>
      </c>
      <c r="D8399">
        <f ca="1">OFFSET(walk!$A$2:$Y$402,TRUNC((ROW()-ROW($D$2))/COLUMNS(walk!$A$2:$Y$402)),MOD(ROW()-ROW($D$2),COLUMNS(walk!$A$2:$Y$402)),1,1)</f>
        <v>15</v>
      </c>
      <c r="E8399">
        <f ca="1">OFFSET(bike!$A$2:$Y$402,TRUNC((ROW()-ROW($E$2))/COLUMNS(bike!$A$2:$Y$402)),MOD(ROW()-ROW($E$2),COLUMNS(bike!$A$2:$Y$402)),1,1)</f>
        <v>5</v>
      </c>
      <c r="F8399">
        <f ca="1">OFFSET(transit!$A$2:$Y$402,TRUNC((ROW()-ROW($F$2))/COLUMNS(transit!$A$2:$Y$402)),MOD(ROW()-ROW($F$2),COLUMNS(transit!$A$2:$Y$402)),1,1)</f>
        <v>15</v>
      </c>
      <c r="G8399">
        <f ca="1">OFFSET(drive!$A$2:$Y$402,TRUNC((ROW()-ROW($G$2))/COLUMNS(drive!$A$2:$Y$402)),MOD(ROW()-ROW($G$2),COLUMNS(drive!$A$2:$Y$402)),1,1)</f>
        <v>4</v>
      </c>
      <c r="H8399" s="5">
        <f ca="1">(VLOOKUP($B8399,weights!$A$2:$R$6,4))*VLOOKUP($B8399,weights!$A$2:$R$6,6)^C8399*(VLOOKUP($B8399,weights!$A$2:$R$6,15)*EXP(VLOOKUP($B8399,weights!$A$2:$R$6,11)*D8399)+VLOOKUP($B8399,weights!$A$2:$R$6,16)*EXP(VLOOKUP($B8399,weights!$A$2:$R$6,12)*E8399)+VLOOKUP($B8399,weights!$A$2:$R$6,17)*EXP(VLOOKUP($B8399,weights!$A$2:$R$6,13)*F8399)+VLOOKUP($B8399,weights!$A$2:$R$6,18)*EXP(VLOOKUP($B8399,weights!$A$2:$R$6,14)*G8399))</f>
        <v>0.90938875509852346</v>
      </c>
    </row>
    <row r="8400" spans="1:8" ht="12.75" x14ac:dyDescent="0.2">
      <c r="A8400">
        <f t="shared" si="0"/>
        <v>336</v>
      </c>
      <c r="B8400" t="str">
        <f t="shared" ref="B8400:C8400" si="8374">B8375</f>
        <v>bank</v>
      </c>
      <c r="C8400">
        <f t="shared" si="8374"/>
        <v>0</v>
      </c>
      <c r="D8400">
        <f ca="1">OFFSET(walk!$A$2:$Y$402,TRUNC((ROW()-ROW($D$2))/COLUMNS(walk!$A$2:$Y$402)),MOD(ROW()-ROW($D$2),COLUMNS(walk!$A$2:$Y$402)),1,1)</f>
        <v>26</v>
      </c>
      <c r="E8400">
        <f ca="1">OFFSET(bike!$A$2:$Y$402,TRUNC((ROW()-ROW($E$2))/COLUMNS(bike!$A$2:$Y$402)),MOD(ROW()-ROW($E$2),COLUMNS(bike!$A$2:$Y$402)),1,1)</f>
        <v>9</v>
      </c>
      <c r="F8400">
        <f ca="1">OFFSET(transit!$A$2:$Y$402,TRUNC((ROW()-ROW($F$2))/COLUMNS(transit!$A$2:$Y$402)),MOD(ROW()-ROW($F$2),COLUMNS(transit!$A$2:$Y$402)),1,1)</f>
        <v>23</v>
      </c>
      <c r="G8400">
        <f ca="1">OFFSET(drive!$A$2:$Y$402,TRUNC((ROW()-ROW($G$2))/COLUMNS(drive!$A$2:$Y$402)),MOD(ROW()-ROW($G$2),COLUMNS(drive!$A$2:$Y$402)),1,1)</f>
        <v>7</v>
      </c>
      <c r="H8400" s="5">
        <f ca="1">(VLOOKUP($B8400,weights!$A$2:$R$6,4))*VLOOKUP($B8400,weights!$A$2:$R$6,6)^C8400*(VLOOKUP($B8400,weights!$A$2:$R$6,15)*EXP(VLOOKUP($B8400,weights!$A$2:$R$6,11)*D8400)+VLOOKUP($B8400,weights!$A$2:$R$6,16)*EXP(VLOOKUP($B8400,weights!$A$2:$R$6,12)*E8400)+VLOOKUP($B8400,weights!$A$2:$R$6,17)*EXP(VLOOKUP($B8400,weights!$A$2:$R$6,13)*F8400)+VLOOKUP($B8400,weights!$A$2:$R$6,18)*EXP(VLOOKUP($B8400,weights!$A$2:$R$6,14)*G8400))</f>
        <v>1.8493973098076979</v>
      </c>
    </row>
    <row r="8401" spans="1:8" ht="12.75" x14ac:dyDescent="0.2">
      <c r="A8401">
        <f t="shared" si="0"/>
        <v>336</v>
      </c>
      <c r="B8401" t="str">
        <f t="shared" ref="B8401:C8401" si="8375">B8376</f>
        <v>bank</v>
      </c>
      <c r="C8401">
        <f t="shared" si="8375"/>
        <v>1</v>
      </c>
      <c r="D8401">
        <f ca="1">OFFSET(walk!$A$2:$Y$402,TRUNC((ROW()-ROW($D$2))/COLUMNS(walk!$A$2:$Y$402)),MOD(ROW()-ROW($D$2),COLUMNS(walk!$A$2:$Y$402)),1,1)</f>
        <v>43</v>
      </c>
      <c r="E8401">
        <f ca="1">OFFSET(bike!$A$2:$Y$402,TRUNC((ROW()-ROW($E$2))/COLUMNS(bike!$A$2:$Y$402)),MOD(ROW()-ROW($E$2),COLUMNS(bike!$A$2:$Y$402)),1,1)</f>
        <v>14</v>
      </c>
      <c r="F8401">
        <f ca="1">OFFSET(transit!$A$2:$Y$402,TRUNC((ROW()-ROW($F$2))/COLUMNS(transit!$A$2:$Y$402)),MOD(ROW()-ROW($F$2),COLUMNS(transit!$A$2:$Y$402)),1,1)</f>
        <v>33</v>
      </c>
      <c r="G8401">
        <f ca="1">OFFSET(drive!$A$2:$Y$402,TRUNC((ROW()-ROW($G$2))/COLUMNS(drive!$A$2:$Y$402)),MOD(ROW()-ROW($G$2),COLUMNS(drive!$A$2:$Y$402)),1,1)</f>
        <v>8</v>
      </c>
      <c r="H8401" s="5">
        <f ca="1">(VLOOKUP($B8401,weights!$A$2:$R$6,4))*VLOOKUP($B8401,weights!$A$2:$R$6,6)^C8401*(VLOOKUP($B8401,weights!$A$2:$R$6,15)*EXP(VLOOKUP($B8401,weights!$A$2:$R$6,11)*D8401)+VLOOKUP($B8401,weights!$A$2:$R$6,16)*EXP(VLOOKUP($B8401,weights!$A$2:$R$6,12)*E8401)+VLOOKUP($B8401,weights!$A$2:$R$6,17)*EXP(VLOOKUP($B8401,weights!$A$2:$R$6,13)*F8401)+VLOOKUP($B8401,weights!$A$2:$R$6,18)*EXP(VLOOKUP($B8401,weights!$A$2:$R$6,14)*G8401))</f>
        <v>0.43926555597716166</v>
      </c>
    </row>
    <row r="8402" spans="1:8" ht="12.75" x14ac:dyDescent="0.2">
      <c r="A8402">
        <f t="shared" si="0"/>
        <v>337</v>
      </c>
      <c r="B8402" t="str">
        <f t="shared" ref="B8402:C8402" si="8376">B8377</f>
        <v>restaurant</v>
      </c>
      <c r="C8402">
        <f t="shared" si="8376"/>
        <v>0</v>
      </c>
      <c r="D8402">
        <f ca="1">OFFSET(walk!$A$2:$Y$402,TRUNC((ROW()-ROW($D$2))/COLUMNS(walk!$A$2:$Y$402)),MOD(ROW()-ROW($D$2),COLUMNS(walk!$A$2:$Y$402)),1,1)</f>
        <v>9</v>
      </c>
      <c r="E8402">
        <f ca="1">OFFSET(bike!$A$2:$Y$402,TRUNC((ROW()-ROW($E$2))/COLUMNS(bike!$A$2:$Y$402)),MOD(ROW()-ROW($E$2),COLUMNS(bike!$A$2:$Y$402)),1,1)</f>
        <v>2</v>
      </c>
      <c r="F8402">
        <f ca="1">OFFSET(transit!$A$2:$Y$402,TRUNC((ROW()-ROW($F$2))/COLUMNS(transit!$A$2:$Y$402)),MOD(ROW()-ROW($F$2),COLUMNS(transit!$A$2:$Y$402)),1,1)</f>
        <v>6</v>
      </c>
      <c r="G8402">
        <f ca="1">OFFSET(drive!$A$2:$Y$402,TRUNC((ROW()-ROW($G$2))/COLUMNS(drive!$A$2:$Y$402)),MOD(ROW()-ROW($G$2),COLUMNS(drive!$A$2:$Y$402)),1,1)</f>
        <v>2</v>
      </c>
      <c r="H8402" s="5">
        <f ca="1">(VLOOKUP($B8402,weights!$A$2:$R$6,4))*VLOOKUP($B8402,weights!$A$2:$R$6,6)^C8402*(VLOOKUP($B8402,weights!$A$2:$R$6,15)*EXP(VLOOKUP($B8402,weights!$A$2:$R$6,11)*D8402)+VLOOKUP($B8402,weights!$A$2:$R$6,16)*EXP(VLOOKUP($B8402,weights!$A$2:$R$6,12)*E8402)+VLOOKUP($B8402,weights!$A$2:$R$6,17)*EXP(VLOOKUP($B8402,weights!$A$2:$R$6,13)*F8402)+VLOOKUP($B8402,weights!$A$2:$R$6,18)*EXP(VLOOKUP($B8402,weights!$A$2:$R$6,14)*G8402))</f>
        <v>31.430672004005245</v>
      </c>
    </row>
    <row r="8403" spans="1:8" ht="12.75" x14ac:dyDescent="0.2">
      <c r="A8403">
        <f t="shared" si="0"/>
        <v>337</v>
      </c>
      <c r="B8403" t="str">
        <f t="shared" ref="B8403:C8403" si="8377">B8378</f>
        <v>restaurant</v>
      </c>
      <c r="C8403">
        <f t="shared" si="8377"/>
        <v>1</v>
      </c>
      <c r="D8403">
        <f ca="1">OFFSET(walk!$A$2:$Y$402,TRUNC((ROW()-ROW($D$2))/COLUMNS(walk!$A$2:$Y$402)),MOD(ROW()-ROW($D$2),COLUMNS(walk!$A$2:$Y$402)),1,1)</f>
        <v>9</v>
      </c>
      <c r="E8403">
        <f ca="1">OFFSET(bike!$A$2:$Y$402,TRUNC((ROW()-ROW($E$2))/COLUMNS(bike!$A$2:$Y$402)),MOD(ROW()-ROW($E$2),COLUMNS(bike!$A$2:$Y$402)),1,1)</f>
        <v>2</v>
      </c>
      <c r="F8403">
        <f ca="1">OFFSET(transit!$A$2:$Y$402,TRUNC((ROW()-ROW($F$2))/COLUMNS(transit!$A$2:$Y$402)),MOD(ROW()-ROW($F$2),COLUMNS(transit!$A$2:$Y$402)),1,1)</f>
        <v>7</v>
      </c>
      <c r="G8403">
        <f ca="1">OFFSET(drive!$A$2:$Y$402,TRUNC((ROW()-ROW($G$2))/COLUMNS(drive!$A$2:$Y$402)),MOD(ROW()-ROW($G$2),COLUMNS(drive!$A$2:$Y$402)),1,1)</f>
        <v>2</v>
      </c>
      <c r="H8403" s="5">
        <f ca="1">(VLOOKUP($B8403,weights!$A$2:$R$6,4))*VLOOKUP($B8403,weights!$A$2:$R$6,6)^C8403*(VLOOKUP($B8403,weights!$A$2:$R$6,15)*EXP(VLOOKUP($B8403,weights!$A$2:$R$6,11)*D8403)+VLOOKUP($B8403,weights!$A$2:$R$6,16)*EXP(VLOOKUP($B8403,weights!$A$2:$R$6,12)*E8403)+VLOOKUP($B8403,weights!$A$2:$R$6,17)*EXP(VLOOKUP($B8403,weights!$A$2:$R$6,13)*F8403)+VLOOKUP($B8403,weights!$A$2:$R$6,18)*EXP(VLOOKUP($B8403,weights!$A$2:$R$6,14)*G8403))</f>
        <v>27.337742350387284</v>
      </c>
    </row>
    <row r="8404" spans="1:8" ht="12.75" x14ac:dyDescent="0.2">
      <c r="A8404">
        <f t="shared" si="0"/>
        <v>337</v>
      </c>
      <c r="B8404" t="str">
        <f t="shared" ref="B8404:C8404" si="8378">B8379</f>
        <v>restaurant</v>
      </c>
      <c r="C8404">
        <f t="shared" si="8378"/>
        <v>2</v>
      </c>
      <c r="D8404">
        <f ca="1">OFFSET(walk!$A$2:$Y$402,TRUNC((ROW()-ROW($D$2))/COLUMNS(walk!$A$2:$Y$402)),MOD(ROW()-ROW($D$2),COLUMNS(walk!$A$2:$Y$402)),1,1)</f>
        <v>11</v>
      </c>
      <c r="E8404">
        <f ca="1">OFFSET(bike!$A$2:$Y$402,TRUNC((ROW()-ROW($E$2))/COLUMNS(bike!$A$2:$Y$402)),MOD(ROW()-ROW($E$2),COLUMNS(bike!$A$2:$Y$402)),1,1)</f>
        <v>3</v>
      </c>
      <c r="F8404">
        <f ca="1">OFFSET(transit!$A$2:$Y$402,TRUNC((ROW()-ROW($F$2))/COLUMNS(transit!$A$2:$Y$402)),MOD(ROW()-ROW($F$2),COLUMNS(transit!$A$2:$Y$402)),1,1)</f>
        <v>7</v>
      </c>
      <c r="G8404">
        <f ca="1">OFFSET(drive!$A$2:$Y$402,TRUNC((ROW()-ROW($G$2))/COLUMNS(drive!$A$2:$Y$402)),MOD(ROW()-ROW($G$2),COLUMNS(drive!$A$2:$Y$402)),1,1)</f>
        <v>2</v>
      </c>
      <c r="H8404" s="5">
        <f ca="1">(VLOOKUP($B8404,weights!$A$2:$R$6,4))*VLOOKUP($B8404,weights!$A$2:$R$6,6)^C8404*(VLOOKUP($B8404,weights!$A$2:$R$6,15)*EXP(VLOOKUP($B8404,weights!$A$2:$R$6,11)*D8404)+VLOOKUP($B8404,weights!$A$2:$R$6,16)*EXP(VLOOKUP($B8404,weights!$A$2:$R$6,12)*E8404)+VLOOKUP($B8404,weights!$A$2:$R$6,17)*EXP(VLOOKUP($B8404,weights!$A$2:$R$6,13)*F8404)+VLOOKUP($B8404,weights!$A$2:$R$6,18)*EXP(VLOOKUP($B8404,weights!$A$2:$R$6,14)*G8404))</f>
        <v>22.042084959695313</v>
      </c>
    </row>
    <row r="8405" spans="1:8" ht="12.75" x14ac:dyDescent="0.2">
      <c r="A8405">
        <f t="shared" si="0"/>
        <v>337</v>
      </c>
      <c r="B8405" t="str">
        <f t="shared" ref="B8405:C8405" si="8379">B8380</f>
        <v>restaurant</v>
      </c>
      <c r="C8405">
        <f t="shared" si="8379"/>
        <v>3</v>
      </c>
      <c r="D8405">
        <f ca="1">OFFSET(walk!$A$2:$Y$402,TRUNC((ROW()-ROW($D$2))/COLUMNS(walk!$A$2:$Y$402)),MOD(ROW()-ROW($D$2),COLUMNS(walk!$A$2:$Y$402)),1,1)</f>
        <v>12</v>
      </c>
      <c r="E8405">
        <f ca="1">OFFSET(bike!$A$2:$Y$402,TRUNC((ROW()-ROW($E$2))/COLUMNS(bike!$A$2:$Y$402)),MOD(ROW()-ROW($E$2),COLUMNS(bike!$A$2:$Y$402)),1,1)</f>
        <v>3</v>
      </c>
      <c r="F8405">
        <f ca="1">OFFSET(transit!$A$2:$Y$402,TRUNC((ROW()-ROW($F$2))/COLUMNS(transit!$A$2:$Y$402)),MOD(ROW()-ROW($F$2),COLUMNS(transit!$A$2:$Y$402)),1,1)</f>
        <v>8</v>
      </c>
      <c r="G8405">
        <f ca="1">OFFSET(drive!$A$2:$Y$402,TRUNC((ROW()-ROW($G$2))/COLUMNS(drive!$A$2:$Y$402)),MOD(ROW()-ROW($G$2),COLUMNS(drive!$A$2:$Y$402)),1,1)</f>
        <v>3</v>
      </c>
      <c r="H8405" s="5">
        <f ca="1">(VLOOKUP($B8405,weights!$A$2:$R$6,4))*VLOOKUP($B8405,weights!$A$2:$R$6,6)^C8405*(VLOOKUP($B8405,weights!$A$2:$R$6,15)*EXP(VLOOKUP($B8405,weights!$A$2:$R$6,11)*D8405)+VLOOKUP($B8405,weights!$A$2:$R$6,16)*EXP(VLOOKUP($B8405,weights!$A$2:$R$6,12)*E8405)+VLOOKUP($B8405,weights!$A$2:$R$6,17)*EXP(VLOOKUP($B8405,weights!$A$2:$R$6,13)*F8405)+VLOOKUP($B8405,weights!$A$2:$R$6,18)*EXP(VLOOKUP($B8405,weights!$A$2:$R$6,14)*G8405))</f>
        <v>17.643647160499409</v>
      </c>
    </row>
    <row r="8406" spans="1:8" ht="12.75" x14ac:dyDescent="0.2">
      <c r="A8406">
        <f t="shared" si="0"/>
        <v>337</v>
      </c>
      <c r="B8406" t="str">
        <f t="shared" ref="B8406:C8406" si="8380">B8381</f>
        <v>restaurant</v>
      </c>
      <c r="C8406">
        <f t="shared" si="8380"/>
        <v>4</v>
      </c>
      <c r="D8406">
        <f ca="1">OFFSET(walk!$A$2:$Y$402,TRUNC((ROW()-ROW($D$2))/COLUMNS(walk!$A$2:$Y$402)),MOD(ROW()-ROW($D$2),COLUMNS(walk!$A$2:$Y$402)),1,1)</f>
        <v>13</v>
      </c>
      <c r="E8406">
        <f ca="1">OFFSET(bike!$A$2:$Y$402,TRUNC((ROW()-ROW($E$2))/COLUMNS(bike!$A$2:$Y$402)),MOD(ROW()-ROW($E$2),COLUMNS(bike!$A$2:$Y$402)),1,1)</f>
        <v>3</v>
      </c>
      <c r="F8406">
        <f ca="1">OFFSET(transit!$A$2:$Y$402,TRUNC((ROW()-ROW($F$2))/COLUMNS(transit!$A$2:$Y$402)),MOD(ROW()-ROW($F$2),COLUMNS(transit!$A$2:$Y$402)),1,1)</f>
        <v>8</v>
      </c>
      <c r="G8406">
        <f ca="1">OFFSET(drive!$A$2:$Y$402,TRUNC((ROW()-ROW($G$2))/COLUMNS(drive!$A$2:$Y$402)),MOD(ROW()-ROW($G$2),COLUMNS(drive!$A$2:$Y$402)),1,1)</f>
        <v>3</v>
      </c>
      <c r="H8406" s="5">
        <f ca="1">(VLOOKUP($B8406,weights!$A$2:$R$6,4))*VLOOKUP($B8406,weights!$A$2:$R$6,6)^C8406*(VLOOKUP($B8406,weights!$A$2:$R$6,15)*EXP(VLOOKUP($B8406,weights!$A$2:$R$6,11)*D8406)+VLOOKUP($B8406,weights!$A$2:$R$6,16)*EXP(VLOOKUP($B8406,weights!$A$2:$R$6,12)*E8406)+VLOOKUP($B8406,weights!$A$2:$R$6,17)*EXP(VLOOKUP($B8406,weights!$A$2:$R$6,13)*F8406)+VLOOKUP($B8406,weights!$A$2:$R$6,18)*EXP(VLOOKUP($B8406,weights!$A$2:$R$6,14)*G8406))</f>
        <v>15.638037635809333</v>
      </c>
    </row>
    <row r="8407" spans="1:8" ht="12.75" x14ac:dyDescent="0.2">
      <c r="A8407">
        <f t="shared" si="0"/>
        <v>337</v>
      </c>
      <c r="B8407" t="str">
        <f t="shared" ref="B8407:C8407" si="8381">B8382</f>
        <v>restaurant</v>
      </c>
      <c r="C8407">
        <f t="shared" si="8381"/>
        <v>5</v>
      </c>
      <c r="D8407">
        <f ca="1">OFFSET(walk!$A$2:$Y$402,TRUNC((ROW()-ROW($D$2))/COLUMNS(walk!$A$2:$Y$402)),MOD(ROW()-ROW($D$2),COLUMNS(walk!$A$2:$Y$402)),1,1)</f>
        <v>13</v>
      </c>
      <c r="E8407">
        <f ca="1">OFFSET(bike!$A$2:$Y$402,TRUNC((ROW()-ROW($E$2))/COLUMNS(bike!$A$2:$Y$402)),MOD(ROW()-ROW($E$2),COLUMNS(bike!$A$2:$Y$402)),1,1)</f>
        <v>4</v>
      </c>
      <c r="F8407">
        <f ca="1">OFFSET(transit!$A$2:$Y$402,TRUNC((ROW()-ROW($F$2))/COLUMNS(transit!$A$2:$Y$402)),MOD(ROW()-ROW($F$2),COLUMNS(transit!$A$2:$Y$402)),1,1)</f>
        <v>8</v>
      </c>
      <c r="G8407">
        <f ca="1">OFFSET(drive!$A$2:$Y$402,TRUNC((ROW()-ROW($G$2))/COLUMNS(drive!$A$2:$Y$402)),MOD(ROW()-ROW($G$2),COLUMNS(drive!$A$2:$Y$402)),1,1)</f>
        <v>4</v>
      </c>
      <c r="H8407" s="5">
        <f ca="1">(VLOOKUP($B8407,weights!$A$2:$R$6,4))*VLOOKUP($B8407,weights!$A$2:$R$6,6)^C8407*(VLOOKUP($B8407,weights!$A$2:$R$6,15)*EXP(VLOOKUP($B8407,weights!$A$2:$R$6,11)*D8407)+VLOOKUP($B8407,weights!$A$2:$R$6,16)*EXP(VLOOKUP($B8407,weights!$A$2:$R$6,12)*E8407)+VLOOKUP($B8407,weights!$A$2:$R$6,17)*EXP(VLOOKUP($B8407,weights!$A$2:$R$6,13)*F8407)+VLOOKUP($B8407,weights!$A$2:$R$6,18)*EXP(VLOOKUP($B8407,weights!$A$2:$R$6,14)*G8407))</f>
        <v>12.17359141089322</v>
      </c>
    </row>
    <row r="8408" spans="1:8" ht="12.75" x14ac:dyDescent="0.2">
      <c r="A8408">
        <f t="shared" si="0"/>
        <v>337</v>
      </c>
      <c r="B8408" t="str">
        <f t="shared" ref="B8408:C8408" si="8382">B8383</f>
        <v>restaurant</v>
      </c>
      <c r="C8408">
        <f t="shared" si="8382"/>
        <v>6</v>
      </c>
      <c r="D8408">
        <f ca="1">OFFSET(walk!$A$2:$Y$402,TRUNC((ROW()-ROW($D$2))/COLUMNS(walk!$A$2:$Y$402)),MOD(ROW()-ROW($D$2),COLUMNS(walk!$A$2:$Y$402)),1,1)</f>
        <v>13</v>
      </c>
      <c r="E8408">
        <f ca="1">OFFSET(bike!$A$2:$Y$402,TRUNC((ROW()-ROW($E$2))/COLUMNS(bike!$A$2:$Y$402)),MOD(ROW()-ROW($E$2),COLUMNS(bike!$A$2:$Y$402)),1,1)</f>
        <v>4</v>
      </c>
      <c r="F8408">
        <f ca="1">OFFSET(transit!$A$2:$Y$402,TRUNC((ROW()-ROW($F$2))/COLUMNS(transit!$A$2:$Y$402)),MOD(ROW()-ROW($F$2),COLUMNS(transit!$A$2:$Y$402)),1,1)</f>
        <v>9</v>
      </c>
      <c r="G8408">
        <f ca="1">OFFSET(drive!$A$2:$Y$402,TRUNC((ROW()-ROW($G$2))/COLUMNS(drive!$A$2:$Y$402)),MOD(ROW()-ROW($G$2),COLUMNS(drive!$A$2:$Y$402)),1,1)</f>
        <v>4</v>
      </c>
      <c r="H8408" s="5">
        <f ca="1">(VLOOKUP($B8408,weights!$A$2:$R$6,4))*VLOOKUP($B8408,weights!$A$2:$R$6,6)^C8408*(VLOOKUP($B8408,weights!$A$2:$R$6,15)*EXP(VLOOKUP($B8408,weights!$A$2:$R$6,11)*D8408)+VLOOKUP($B8408,weights!$A$2:$R$6,16)*EXP(VLOOKUP($B8408,weights!$A$2:$R$6,12)*E8408)+VLOOKUP($B8408,weights!$A$2:$R$6,17)*EXP(VLOOKUP($B8408,weights!$A$2:$R$6,13)*F8408)+VLOOKUP($B8408,weights!$A$2:$R$6,18)*EXP(VLOOKUP($B8408,weights!$A$2:$R$6,14)*G8408))</f>
        <v>10.556490325345544</v>
      </c>
    </row>
    <row r="8409" spans="1:8" ht="12.75" x14ac:dyDescent="0.2">
      <c r="A8409">
        <f t="shared" si="0"/>
        <v>337</v>
      </c>
      <c r="B8409" t="str">
        <f t="shared" ref="B8409:C8409" si="8383">B8384</f>
        <v>restaurant</v>
      </c>
      <c r="C8409">
        <f t="shared" si="8383"/>
        <v>7</v>
      </c>
      <c r="D8409">
        <f ca="1">OFFSET(walk!$A$2:$Y$402,TRUNC((ROW()-ROW($D$2))/COLUMNS(walk!$A$2:$Y$402)),MOD(ROW()-ROW($D$2),COLUMNS(walk!$A$2:$Y$402)),1,1)</f>
        <v>16</v>
      </c>
      <c r="E8409">
        <f ca="1">OFFSET(bike!$A$2:$Y$402,TRUNC((ROW()-ROW($E$2))/COLUMNS(bike!$A$2:$Y$402)),MOD(ROW()-ROW($E$2),COLUMNS(bike!$A$2:$Y$402)),1,1)</f>
        <v>4</v>
      </c>
      <c r="F8409">
        <f ca="1">OFFSET(transit!$A$2:$Y$402,TRUNC((ROW()-ROW($F$2))/COLUMNS(transit!$A$2:$Y$402)),MOD(ROW()-ROW($F$2),COLUMNS(transit!$A$2:$Y$402)),1,1)</f>
        <v>9</v>
      </c>
      <c r="G8409">
        <f ca="1">OFFSET(drive!$A$2:$Y$402,TRUNC((ROW()-ROW($G$2))/COLUMNS(drive!$A$2:$Y$402)),MOD(ROW()-ROW($G$2),COLUMNS(drive!$A$2:$Y$402)),1,1)</f>
        <v>4</v>
      </c>
      <c r="H8409" s="5">
        <f ca="1">(VLOOKUP($B8409,weights!$A$2:$R$6,4))*VLOOKUP($B8409,weights!$A$2:$R$6,6)^C8409*(VLOOKUP($B8409,weights!$A$2:$R$6,15)*EXP(VLOOKUP($B8409,weights!$A$2:$R$6,11)*D8409)+VLOOKUP($B8409,weights!$A$2:$R$6,16)*EXP(VLOOKUP($B8409,weights!$A$2:$R$6,12)*E8409)+VLOOKUP($B8409,weights!$A$2:$R$6,17)*EXP(VLOOKUP($B8409,weights!$A$2:$R$6,13)*F8409)+VLOOKUP($B8409,weights!$A$2:$R$6,18)*EXP(VLOOKUP($B8409,weights!$A$2:$R$6,14)*G8409))</f>
        <v>9.2162821353694202</v>
      </c>
    </row>
    <row r="8410" spans="1:8" ht="12.75" x14ac:dyDescent="0.2">
      <c r="A8410">
        <f t="shared" si="0"/>
        <v>337</v>
      </c>
      <c r="B8410" t="str">
        <f t="shared" ref="B8410:C8410" si="8384">B8385</f>
        <v>restaurant</v>
      </c>
      <c r="C8410">
        <f t="shared" si="8384"/>
        <v>8</v>
      </c>
      <c r="D8410">
        <f ca="1">OFFSET(walk!$A$2:$Y$402,TRUNC((ROW()-ROW($D$2))/COLUMNS(walk!$A$2:$Y$402)),MOD(ROW()-ROW($D$2),COLUMNS(walk!$A$2:$Y$402)),1,1)</f>
        <v>16</v>
      </c>
      <c r="E8410">
        <f ca="1">OFFSET(bike!$A$2:$Y$402,TRUNC((ROW()-ROW($E$2))/COLUMNS(bike!$A$2:$Y$402)),MOD(ROW()-ROW($E$2),COLUMNS(bike!$A$2:$Y$402)),1,1)</f>
        <v>5</v>
      </c>
      <c r="F8410">
        <f ca="1">OFFSET(transit!$A$2:$Y$402,TRUNC((ROW()-ROW($F$2))/COLUMNS(transit!$A$2:$Y$402)),MOD(ROW()-ROW($F$2),COLUMNS(transit!$A$2:$Y$402)),1,1)</f>
        <v>10</v>
      </c>
      <c r="G8410">
        <f ca="1">OFFSET(drive!$A$2:$Y$402,TRUNC((ROW()-ROW($G$2))/COLUMNS(drive!$A$2:$Y$402)),MOD(ROW()-ROW($G$2),COLUMNS(drive!$A$2:$Y$402)),1,1)</f>
        <v>4</v>
      </c>
      <c r="H8410" s="5">
        <f ca="1">(VLOOKUP($B8410,weights!$A$2:$R$6,4))*VLOOKUP($B8410,weights!$A$2:$R$6,6)^C8410*(VLOOKUP($B8410,weights!$A$2:$R$6,15)*EXP(VLOOKUP($B8410,weights!$A$2:$R$6,11)*D8410)+VLOOKUP($B8410,weights!$A$2:$R$6,16)*EXP(VLOOKUP($B8410,weights!$A$2:$R$6,12)*E8410)+VLOOKUP($B8410,weights!$A$2:$R$6,17)*EXP(VLOOKUP($B8410,weights!$A$2:$R$6,13)*F8410)+VLOOKUP($B8410,weights!$A$2:$R$6,18)*EXP(VLOOKUP($B8410,weights!$A$2:$R$6,14)*G8410))</f>
        <v>7.473420308627766</v>
      </c>
    </row>
    <row r="8411" spans="1:8" ht="12.75" x14ac:dyDescent="0.2">
      <c r="A8411">
        <f t="shared" si="0"/>
        <v>337</v>
      </c>
      <c r="B8411" t="str">
        <f t="shared" ref="B8411:C8411" si="8385">B8386</f>
        <v>restaurant</v>
      </c>
      <c r="C8411">
        <f t="shared" si="8385"/>
        <v>9</v>
      </c>
      <c r="D8411">
        <f ca="1">OFFSET(walk!$A$2:$Y$402,TRUNC((ROW()-ROW($D$2))/COLUMNS(walk!$A$2:$Y$402)),MOD(ROW()-ROW($D$2),COLUMNS(walk!$A$2:$Y$402)),1,1)</f>
        <v>18</v>
      </c>
      <c r="E8411">
        <f ca="1">OFFSET(bike!$A$2:$Y$402,TRUNC((ROW()-ROW($E$2))/COLUMNS(bike!$A$2:$Y$402)),MOD(ROW()-ROW($E$2),COLUMNS(bike!$A$2:$Y$402)),1,1)</f>
        <v>6</v>
      </c>
      <c r="F8411">
        <f ca="1">OFFSET(transit!$A$2:$Y$402,TRUNC((ROW()-ROW($F$2))/COLUMNS(transit!$A$2:$Y$402)),MOD(ROW()-ROW($F$2),COLUMNS(transit!$A$2:$Y$402)),1,1)</f>
        <v>15</v>
      </c>
      <c r="G8411">
        <f ca="1">OFFSET(drive!$A$2:$Y$402,TRUNC((ROW()-ROW($G$2))/COLUMNS(drive!$A$2:$Y$402)),MOD(ROW()-ROW($G$2),COLUMNS(drive!$A$2:$Y$402)),1,1)</f>
        <v>5</v>
      </c>
      <c r="H8411" s="5">
        <f ca="1">(VLOOKUP($B8411,weights!$A$2:$R$6,4))*VLOOKUP($B8411,weights!$A$2:$R$6,6)^C8411*(VLOOKUP($B8411,weights!$A$2:$R$6,15)*EXP(VLOOKUP($B8411,weights!$A$2:$R$6,11)*D8411)+VLOOKUP($B8411,weights!$A$2:$R$6,16)*EXP(VLOOKUP($B8411,weights!$A$2:$R$6,12)*E8411)+VLOOKUP($B8411,weights!$A$2:$R$6,17)*EXP(VLOOKUP($B8411,weights!$A$2:$R$6,13)*F8411)+VLOOKUP($B8411,weights!$A$2:$R$6,18)*EXP(VLOOKUP($B8411,weights!$A$2:$R$6,14)*G8411))</f>
        <v>5.0445608768243462</v>
      </c>
    </row>
    <row r="8412" spans="1:8" ht="12.75" x14ac:dyDescent="0.2">
      <c r="A8412">
        <f t="shared" si="0"/>
        <v>337</v>
      </c>
      <c r="B8412" t="str">
        <f t="shared" ref="B8412:C8412" si="8386">B8387</f>
        <v>supermarket</v>
      </c>
      <c r="C8412">
        <f t="shared" si="8386"/>
        <v>0</v>
      </c>
      <c r="D8412">
        <f ca="1">OFFSET(walk!$A$2:$Y$402,TRUNC((ROW()-ROW($D$2))/COLUMNS(walk!$A$2:$Y$402)),MOD(ROW()-ROW($D$2),COLUMNS(walk!$A$2:$Y$402)),1,1)</f>
        <v>39</v>
      </c>
      <c r="E8412">
        <f ca="1">OFFSET(bike!$A$2:$Y$402,TRUNC((ROW()-ROW($E$2))/COLUMNS(bike!$A$2:$Y$402)),MOD(ROW()-ROW($E$2),COLUMNS(bike!$A$2:$Y$402)),1,1)</f>
        <v>15</v>
      </c>
      <c r="F8412">
        <f ca="1">OFFSET(transit!$A$2:$Y$402,TRUNC((ROW()-ROW($F$2))/COLUMNS(transit!$A$2:$Y$402)),MOD(ROW()-ROW($F$2),COLUMNS(transit!$A$2:$Y$402)),1,1)</f>
        <v>20</v>
      </c>
      <c r="G8412">
        <f ca="1">OFFSET(drive!$A$2:$Y$402,TRUNC((ROW()-ROW($G$2))/COLUMNS(drive!$A$2:$Y$402)),MOD(ROW()-ROW($G$2),COLUMNS(drive!$A$2:$Y$402)),1,1)</f>
        <v>9</v>
      </c>
      <c r="H8412" s="5">
        <f ca="1">(VLOOKUP($B8412,weights!$A$2:$R$6,4))*VLOOKUP($B8412,weights!$A$2:$R$6,6)^C8412*(VLOOKUP($B8412,weights!$A$2:$R$6,15)*EXP(VLOOKUP($B8412,weights!$A$2:$R$6,11)*D8412)+VLOOKUP($B8412,weights!$A$2:$R$6,16)*EXP(VLOOKUP($B8412,weights!$A$2:$R$6,12)*E8412)+VLOOKUP($B8412,weights!$A$2:$R$6,17)*EXP(VLOOKUP($B8412,weights!$A$2:$R$6,13)*F8412)+VLOOKUP($B8412,weights!$A$2:$R$6,18)*EXP(VLOOKUP($B8412,weights!$A$2:$R$6,14)*G8412))</f>
        <v>2.9594183713244209</v>
      </c>
    </row>
    <row r="8413" spans="1:8" ht="12.75" x14ac:dyDescent="0.2">
      <c r="A8413">
        <f t="shared" si="0"/>
        <v>337</v>
      </c>
      <c r="B8413" t="str">
        <f t="shared" ref="B8413:C8413" si="8387">B8388</f>
        <v>supermarket</v>
      </c>
      <c r="C8413">
        <f t="shared" si="8387"/>
        <v>1</v>
      </c>
      <c r="D8413">
        <f ca="1">OFFSET(walk!$A$2:$Y$402,TRUNC((ROW()-ROW($D$2))/COLUMNS(walk!$A$2:$Y$402)),MOD(ROW()-ROW($D$2),COLUMNS(walk!$A$2:$Y$402)),1,1)</f>
        <v>52</v>
      </c>
      <c r="E8413">
        <f ca="1">OFFSET(bike!$A$2:$Y$402,TRUNC((ROW()-ROW($E$2))/COLUMNS(bike!$A$2:$Y$402)),MOD(ROW()-ROW($E$2),COLUMNS(bike!$A$2:$Y$402)),1,1)</f>
        <v>16</v>
      </c>
      <c r="F8413">
        <f ca="1">OFFSET(transit!$A$2:$Y$402,TRUNC((ROW()-ROW($F$2))/COLUMNS(transit!$A$2:$Y$402)),MOD(ROW()-ROW($F$2),COLUMNS(transit!$A$2:$Y$402)),1,1)</f>
        <v>25</v>
      </c>
      <c r="G8413">
        <f ca="1">OFFSET(drive!$A$2:$Y$402,TRUNC((ROW()-ROW($G$2))/COLUMNS(drive!$A$2:$Y$402)),MOD(ROW()-ROW($G$2),COLUMNS(drive!$A$2:$Y$402)),1,1)</f>
        <v>10</v>
      </c>
      <c r="H8413" s="5">
        <f ca="1">(VLOOKUP($B8413,weights!$A$2:$R$6,4))*VLOOKUP($B8413,weights!$A$2:$R$6,6)^C8413*(VLOOKUP($B8413,weights!$A$2:$R$6,15)*EXP(VLOOKUP($B8413,weights!$A$2:$R$6,11)*D8413)+VLOOKUP($B8413,weights!$A$2:$R$6,16)*EXP(VLOOKUP($B8413,weights!$A$2:$R$6,12)*E8413)+VLOOKUP($B8413,weights!$A$2:$R$6,17)*EXP(VLOOKUP($B8413,weights!$A$2:$R$6,13)*F8413)+VLOOKUP($B8413,weights!$A$2:$R$6,18)*EXP(VLOOKUP($B8413,weights!$A$2:$R$6,14)*G8413))</f>
        <v>1.3401560042135705</v>
      </c>
    </row>
    <row r="8414" spans="1:8" ht="12.75" x14ac:dyDescent="0.2">
      <c r="A8414">
        <f t="shared" si="0"/>
        <v>337</v>
      </c>
      <c r="B8414" t="str">
        <f t="shared" ref="B8414:C8414" si="8388">B8389</f>
        <v>supermarket</v>
      </c>
      <c r="C8414">
        <f t="shared" si="8388"/>
        <v>2</v>
      </c>
      <c r="D8414">
        <f ca="1">OFFSET(walk!$A$2:$Y$402,TRUNC((ROW()-ROW($D$2))/COLUMNS(walk!$A$2:$Y$402)),MOD(ROW()-ROW($D$2),COLUMNS(walk!$A$2:$Y$402)),1,1)</f>
        <v>57</v>
      </c>
      <c r="E8414">
        <f ca="1">OFFSET(bike!$A$2:$Y$402,TRUNC((ROW()-ROW($E$2))/COLUMNS(bike!$A$2:$Y$402)),MOD(ROW()-ROW($E$2),COLUMNS(bike!$A$2:$Y$402)),1,1)</f>
        <v>17</v>
      </c>
      <c r="F8414">
        <f ca="1">OFFSET(transit!$A$2:$Y$402,TRUNC((ROW()-ROW($F$2))/COLUMNS(transit!$A$2:$Y$402)),MOD(ROW()-ROW($F$2),COLUMNS(transit!$A$2:$Y$402)),1,1)</f>
        <v>33</v>
      </c>
      <c r="G8414">
        <f ca="1">OFFSET(drive!$A$2:$Y$402,TRUNC((ROW()-ROW($G$2))/COLUMNS(drive!$A$2:$Y$402)),MOD(ROW()-ROW($G$2),COLUMNS(drive!$A$2:$Y$402)),1,1)</f>
        <v>13</v>
      </c>
      <c r="H8414" s="5">
        <f ca="1">(VLOOKUP($B8414,weights!$A$2:$R$6,4))*VLOOKUP($B8414,weights!$A$2:$R$6,6)^C8414*(VLOOKUP($B8414,weights!$A$2:$R$6,15)*EXP(VLOOKUP($B8414,weights!$A$2:$R$6,11)*D8414)+VLOOKUP($B8414,weights!$A$2:$R$6,16)*EXP(VLOOKUP($B8414,weights!$A$2:$R$6,12)*E8414)+VLOOKUP($B8414,weights!$A$2:$R$6,17)*EXP(VLOOKUP($B8414,weights!$A$2:$R$6,13)*F8414)+VLOOKUP($B8414,weights!$A$2:$R$6,18)*EXP(VLOOKUP($B8414,weights!$A$2:$R$6,14)*G8414))</f>
        <v>0.41635754817899395</v>
      </c>
    </row>
    <row r="8415" spans="1:8" ht="12.75" x14ac:dyDescent="0.2">
      <c r="A8415">
        <f t="shared" si="0"/>
        <v>337</v>
      </c>
      <c r="B8415" t="str">
        <f t="shared" ref="B8415:C8415" si="8389">B8390</f>
        <v>supermarket</v>
      </c>
      <c r="C8415">
        <f t="shared" si="8389"/>
        <v>3</v>
      </c>
      <c r="D8415">
        <f ca="1">OFFSET(walk!$A$2:$Y$402,TRUNC((ROW()-ROW($D$2))/COLUMNS(walk!$A$2:$Y$402)),MOD(ROW()-ROW($D$2),COLUMNS(walk!$A$2:$Y$402)),1,1)</f>
        <v>64</v>
      </c>
      <c r="E8415">
        <f ca="1">OFFSET(bike!$A$2:$Y$402,TRUNC((ROW()-ROW($E$2))/COLUMNS(bike!$A$2:$Y$402)),MOD(ROW()-ROW($E$2),COLUMNS(bike!$A$2:$Y$402)),1,1)</f>
        <v>21</v>
      </c>
      <c r="F8415">
        <f ca="1">OFFSET(transit!$A$2:$Y$402,TRUNC((ROW()-ROW($F$2))/COLUMNS(transit!$A$2:$Y$402)),MOD(ROW()-ROW($F$2),COLUMNS(transit!$A$2:$Y$402)),1,1)</f>
        <v>37</v>
      </c>
      <c r="G8415">
        <f ca="1">OFFSET(drive!$A$2:$Y$402,TRUNC((ROW()-ROW($G$2))/COLUMNS(drive!$A$2:$Y$402)),MOD(ROW()-ROW($G$2),COLUMNS(drive!$A$2:$Y$402)),1,1)</f>
        <v>14</v>
      </c>
      <c r="H8415" s="5">
        <f ca="1">(VLOOKUP($B8415,weights!$A$2:$R$6,4))*VLOOKUP($B8415,weights!$A$2:$R$6,6)^C8415*(VLOOKUP($B8415,weights!$A$2:$R$6,15)*EXP(VLOOKUP($B8415,weights!$A$2:$R$6,11)*D8415)+VLOOKUP($B8415,weights!$A$2:$R$6,16)*EXP(VLOOKUP($B8415,weights!$A$2:$R$6,12)*E8415)+VLOOKUP($B8415,weights!$A$2:$R$6,17)*EXP(VLOOKUP($B8415,weights!$A$2:$R$6,13)*F8415)+VLOOKUP($B8415,weights!$A$2:$R$6,18)*EXP(VLOOKUP($B8415,weights!$A$2:$R$6,14)*G8415))</f>
        <v>0.18896191101473161</v>
      </c>
    </row>
    <row r="8416" spans="1:8" ht="12.75" x14ac:dyDescent="0.2">
      <c r="A8416">
        <f t="shared" si="0"/>
        <v>337</v>
      </c>
      <c r="B8416" t="str">
        <f t="shared" ref="B8416:C8416" si="8390">B8391</f>
        <v>supermarket</v>
      </c>
      <c r="C8416">
        <f t="shared" si="8390"/>
        <v>4</v>
      </c>
      <c r="D8416">
        <f ca="1">OFFSET(walk!$A$2:$Y$402,TRUNC((ROW()-ROW($D$2))/COLUMNS(walk!$A$2:$Y$402)),MOD(ROW()-ROW($D$2),COLUMNS(walk!$A$2:$Y$402)),1,1)</f>
        <v>80</v>
      </c>
      <c r="E8416">
        <f ca="1">OFFSET(bike!$A$2:$Y$402,TRUNC((ROW()-ROW($E$2))/COLUMNS(bike!$A$2:$Y$402)),MOD(ROW()-ROW($E$2),COLUMNS(bike!$A$2:$Y$402)),1,1)</f>
        <v>24</v>
      </c>
      <c r="F8416">
        <f ca="1">OFFSET(transit!$A$2:$Y$402,TRUNC((ROW()-ROW($F$2))/COLUMNS(transit!$A$2:$Y$402)),MOD(ROW()-ROW($F$2),COLUMNS(transit!$A$2:$Y$402)),1,1)</f>
        <v>40</v>
      </c>
      <c r="G8416">
        <f ca="1">OFFSET(drive!$A$2:$Y$402,TRUNC((ROW()-ROW($G$2))/COLUMNS(drive!$A$2:$Y$402)),MOD(ROW()-ROW($G$2),COLUMNS(drive!$A$2:$Y$402)),1,1)</f>
        <v>15</v>
      </c>
      <c r="H8416" s="5">
        <f ca="1">(VLOOKUP($B8416,weights!$A$2:$R$6,4))*VLOOKUP($B8416,weights!$A$2:$R$6,6)^C8416*(VLOOKUP($B8416,weights!$A$2:$R$6,15)*EXP(VLOOKUP($B8416,weights!$A$2:$R$6,11)*D8416)+VLOOKUP($B8416,weights!$A$2:$R$6,16)*EXP(VLOOKUP($B8416,weights!$A$2:$R$6,12)*E8416)+VLOOKUP($B8416,weights!$A$2:$R$6,17)*EXP(VLOOKUP($B8416,weights!$A$2:$R$6,13)*F8416)+VLOOKUP($B8416,weights!$A$2:$R$6,18)*EXP(VLOOKUP($B8416,weights!$A$2:$R$6,14)*G8416))</f>
        <v>8.9208241976909047E-2</v>
      </c>
    </row>
    <row r="8417" spans="1:8" ht="12.75" x14ac:dyDescent="0.2">
      <c r="A8417">
        <f t="shared" si="0"/>
        <v>337</v>
      </c>
      <c r="B8417" t="str">
        <f t="shared" ref="B8417:C8417" si="8391">B8392</f>
        <v>store</v>
      </c>
      <c r="C8417">
        <f t="shared" si="8391"/>
        <v>0</v>
      </c>
      <c r="D8417">
        <f ca="1">OFFSET(walk!$A$2:$Y$402,TRUNC((ROW()-ROW($D$2))/COLUMNS(walk!$A$2:$Y$402)),MOD(ROW()-ROW($D$2),COLUMNS(walk!$A$2:$Y$402)),1,1)</f>
        <v>6</v>
      </c>
      <c r="E8417">
        <f ca="1">OFFSET(bike!$A$2:$Y$402,TRUNC((ROW()-ROW($E$2))/COLUMNS(bike!$A$2:$Y$402)),MOD(ROW()-ROW($E$2),COLUMNS(bike!$A$2:$Y$402)),1,1)</f>
        <v>2</v>
      </c>
      <c r="F8417">
        <f ca="1">OFFSET(transit!$A$2:$Y$402,TRUNC((ROW()-ROW($F$2))/COLUMNS(transit!$A$2:$Y$402)),MOD(ROW()-ROW($F$2),COLUMNS(transit!$A$2:$Y$402)),1,1)</f>
        <v>6</v>
      </c>
      <c r="G8417">
        <f ca="1">OFFSET(drive!$A$2:$Y$402,TRUNC((ROW()-ROW($G$2))/COLUMNS(drive!$A$2:$Y$402)),MOD(ROW()-ROW($G$2),COLUMNS(drive!$A$2:$Y$402)),1,1)</f>
        <v>2</v>
      </c>
      <c r="H8417" s="5">
        <f ca="1">(VLOOKUP($B8417,weights!$A$2:$R$6,4))*VLOOKUP($B8417,weights!$A$2:$R$6,6)^C8417*(VLOOKUP($B8417,weights!$A$2:$R$6,15)*EXP(VLOOKUP($B8417,weights!$A$2:$R$6,11)*D8417)+VLOOKUP($B8417,weights!$A$2:$R$6,16)*EXP(VLOOKUP($B8417,weights!$A$2:$R$6,12)*E8417)+VLOOKUP($B8417,weights!$A$2:$R$6,17)*EXP(VLOOKUP($B8417,weights!$A$2:$R$6,13)*F8417)+VLOOKUP($B8417,weights!$A$2:$R$6,18)*EXP(VLOOKUP($B8417,weights!$A$2:$R$6,14)*G8417))</f>
        <v>14.540724122942899</v>
      </c>
    </row>
    <row r="8418" spans="1:8" ht="12.75" x14ac:dyDescent="0.2">
      <c r="A8418">
        <f t="shared" si="0"/>
        <v>337</v>
      </c>
      <c r="B8418" t="str">
        <f t="shared" ref="B8418:C8418" si="8392">B8393</f>
        <v>store</v>
      </c>
      <c r="C8418">
        <f t="shared" si="8392"/>
        <v>1</v>
      </c>
      <c r="D8418">
        <f ca="1">OFFSET(walk!$A$2:$Y$402,TRUNC((ROW()-ROW($D$2))/COLUMNS(walk!$A$2:$Y$402)),MOD(ROW()-ROW($D$2),COLUMNS(walk!$A$2:$Y$402)),1,1)</f>
        <v>8</v>
      </c>
      <c r="E8418">
        <f ca="1">OFFSET(bike!$A$2:$Y$402,TRUNC((ROW()-ROW($E$2))/COLUMNS(bike!$A$2:$Y$402)),MOD(ROW()-ROW($E$2),COLUMNS(bike!$A$2:$Y$402)),1,1)</f>
        <v>2</v>
      </c>
      <c r="F8418">
        <f ca="1">OFFSET(transit!$A$2:$Y$402,TRUNC((ROW()-ROW($F$2))/COLUMNS(transit!$A$2:$Y$402)),MOD(ROW()-ROW($F$2),COLUMNS(transit!$A$2:$Y$402)),1,1)</f>
        <v>7</v>
      </c>
      <c r="G8418">
        <f ca="1">OFFSET(drive!$A$2:$Y$402,TRUNC((ROW()-ROW($G$2))/COLUMNS(drive!$A$2:$Y$402)),MOD(ROW()-ROW($G$2),COLUMNS(drive!$A$2:$Y$402)),1,1)</f>
        <v>2</v>
      </c>
      <c r="H8418" s="5">
        <f ca="1">(VLOOKUP($B8418,weights!$A$2:$R$6,4))*VLOOKUP($B8418,weights!$A$2:$R$6,6)^C8418*(VLOOKUP($B8418,weights!$A$2:$R$6,15)*EXP(VLOOKUP($B8418,weights!$A$2:$R$6,11)*D8418)+VLOOKUP($B8418,weights!$A$2:$R$6,16)*EXP(VLOOKUP($B8418,weights!$A$2:$R$6,12)*E8418)+VLOOKUP($B8418,weights!$A$2:$R$6,17)*EXP(VLOOKUP($B8418,weights!$A$2:$R$6,13)*F8418)+VLOOKUP($B8418,weights!$A$2:$R$6,18)*EXP(VLOOKUP($B8418,weights!$A$2:$R$6,14)*G8418))</f>
        <v>9.0249195433649962</v>
      </c>
    </row>
    <row r="8419" spans="1:8" ht="12.75" x14ac:dyDescent="0.2">
      <c r="A8419">
        <f t="shared" si="0"/>
        <v>337</v>
      </c>
      <c r="B8419" t="str">
        <f t="shared" ref="B8419:C8419" si="8393">B8394</f>
        <v>store</v>
      </c>
      <c r="C8419">
        <f t="shared" si="8393"/>
        <v>2</v>
      </c>
      <c r="D8419">
        <f ca="1">OFFSET(walk!$A$2:$Y$402,TRUNC((ROW()-ROW($D$2))/COLUMNS(walk!$A$2:$Y$402)),MOD(ROW()-ROW($D$2),COLUMNS(walk!$A$2:$Y$402)),1,1)</f>
        <v>13</v>
      </c>
      <c r="E8419">
        <f ca="1">OFFSET(bike!$A$2:$Y$402,TRUNC((ROW()-ROW($E$2))/COLUMNS(bike!$A$2:$Y$402)),MOD(ROW()-ROW($E$2),COLUMNS(bike!$A$2:$Y$402)),1,1)</f>
        <v>3</v>
      </c>
      <c r="F8419">
        <f ca="1">OFFSET(transit!$A$2:$Y$402,TRUNC((ROW()-ROW($F$2))/COLUMNS(transit!$A$2:$Y$402)),MOD(ROW()-ROW($F$2),COLUMNS(transit!$A$2:$Y$402)),1,1)</f>
        <v>8</v>
      </c>
      <c r="G8419">
        <f ca="1">OFFSET(drive!$A$2:$Y$402,TRUNC((ROW()-ROW($G$2))/COLUMNS(drive!$A$2:$Y$402)),MOD(ROW()-ROW($G$2),COLUMNS(drive!$A$2:$Y$402)),1,1)</f>
        <v>4</v>
      </c>
      <c r="H8419" s="5">
        <f ca="1">(VLOOKUP($B8419,weights!$A$2:$R$6,4))*VLOOKUP($B8419,weights!$A$2:$R$6,6)^C8419*(VLOOKUP($B8419,weights!$A$2:$R$6,15)*EXP(VLOOKUP($B8419,weights!$A$2:$R$6,11)*D8419)+VLOOKUP($B8419,weights!$A$2:$R$6,16)*EXP(VLOOKUP($B8419,weights!$A$2:$R$6,12)*E8419)+VLOOKUP($B8419,weights!$A$2:$R$6,17)*EXP(VLOOKUP($B8419,weights!$A$2:$R$6,13)*F8419)+VLOOKUP($B8419,weights!$A$2:$R$6,18)*EXP(VLOOKUP($B8419,weights!$A$2:$R$6,14)*G8419))</f>
        <v>3.6476659757630254</v>
      </c>
    </row>
    <row r="8420" spans="1:8" ht="12.75" x14ac:dyDescent="0.2">
      <c r="A8420">
        <f t="shared" si="0"/>
        <v>337</v>
      </c>
      <c r="B8420" t="str">
        <f t="shared" ref="B8420:C8420" si="8394">B8395</f>
        <v>store</v>
      </c>
      <c r="C8420">
        <f t="shared" si="8394"/>
        <v>3</v>
      </c>
      <c r="D8420">
        <f ca="1">OFFSET(walk!$A$2:$Y$402,TRUNC((ROW()-ROW($D$2))/COLUMNS(walk!$A$2:$Y$402)),MOD(ROW()-ROW($D$2),COLUMNS(walk!$A$2:$Y$402)),1,1)</f>
        <v>13</v>
      </c>
      <c r="E8420">
        <f ca="1">OFFSET(bike!$A$2:$Y$402,TRUNC((ROW()-ROW($E$2))/COLUMNS(bike!$A$2:$Y$402)),MOD(ROW()-ROW($E$2),COLUMNS(bike!$A$2:$Y$402)),1,1)</f>
        <v>4</v>
      </c>
      <c r="F8420">
        <f ca="1">OFFSET(transit!$A$2:$Y$402,TRUNC((ROW()-ROW($F$2))/COLUMNS(transit!$A$2:$Y$402)),MOD(ROW()-ROW($F$2),COLUMNS(transit!$A$2:$Y$402)),1,1)</f>
        <v>13</v>
      </c>
      <c r="G8420">
        <f ca="1">OFFSET(drive!$A$2:$Y$402,TRUNC((ROW()-ROW($G$2))/COLUMNS(drive!$A$2:$Y$402)),MOD(ROW()-ROW($G$2),COLUMNS(drive!$A$2:$Y$402)),1,1)</f>
        <v>4</v>
      </c>
      <c r="H8420" s="5">
        <f ca="1">(VLOOKUP($B8420,weights!$A$2:$R$6,4))*VLOOKUP($B8420,weights!$A$2:$R$6,6)^C8420*(VLOOKUP($B8420,weights!$A$2:$R$6,15)*EXP(VLOOKUP($B8420,weights!$A$2:$R$6,11)*D8420)+VLOOKUP($B8420,weights!$A$2:$R$6,16)*EXP(VLOOKUP($B8420,weights!$A$2:$R$6,12)*E8420)+VLOOKUP($B8420,weights!$A$2:$R$6,17)*EXP(VLOOKUP($B8420,weights!$A$2:$R$6,13)*F8420)+VLOOKUP($B8420,weights!$A$2:$R$6,18)*EXP(VLOOKUP($B8420,weights!$A$2:$R$6,14)*G8420))</f>
        <v>1.8597414535533012</v>
      </c>
    </row>
    <row r="8421" spans="1:8" ht="12.75" x14ac:dyDescent="0.2">
      <c r="A8421">
        <f t="shared" si="0"/>
        <v>337</v>
      </c>
      <c r="B8421" t="str">
        <f t="shared" ref="B8421:C8421" si="8395">B8396</f>
        <v>store</v>
      </c>
      <c r="C8421">
        <f t="shared" si="8395"/>
        <v>4</v>
      </c>
      <c r="D8421">
        <f ca="1">OFFSET(walk!$A$2:$Y$402,TRUNC((ROW()-ROW($D$2))/COLUMNS(walk!$A$2:$Y$402)),MOD(ROW()-ROW($D$2),COLUMNS(walk!$A$2:$Y$402)),1,1)</f>
        <v>13</v>
      </c>
      <c r="E8421">
        <f ca="1">OFFSET(bike!$A$2:$Y$402,TRUNC((ROW()-ROW($E$2))/COLUMNS(bike!$A$2:$Y$402)),MOD(ROW()-ROW($E$2),COLUMNS(bike!$A$2:$Y$402)),1,1)</f>
        <v>6</v>
      </c>
      <c r="F8421">
        <f ca="1">OFFSET(transit!$A$2:$Y$402,TRUNC((ROW()-ROW($F$2))/COLUMNS(transit!$A$2:$Y$402)),MOD(ROW()-ROW($F$2),COLUMNS(transit!$A$2:$Y$402)),1,1)</f>
        <v>13</v>
      </c>
      <c r="G8421">
        <f ca="1">OFFSET(drive!$A$2:$Y$402,TRUNC((ROW()-ROW($G$2))/COLUMNS(drive!$A$2:$Y$402)),MOD(ROW()-ROW($G$2),COLUMNS(drive!$A$2:$Y$402)),1,1)</f>
        <v>4</v>
      </c>
      <c r="H8421" s="5">
        <f ca="1">(VLOOKUP($B8421,weights!$A$2:$R$6,4))*VLOOKUP($B8421,weights!$A$2:$R$6,6)^C8421*(VLOOKUP($B8421,weights!$A$2:$R$6,15)*EXP(VLOOKUP($B8421,weights!$A$2:$R$6,11)*D8421)+VLOOKUP($B8421,weights!$A$2:$R$6,16)*EXP(VLOOKUP($B8421,weights!$A$2:$R$6,12)*E8421)+VLOOKUP($B8421,weights!$A$2:$R$6,17)*EXP(VLOOKUP($B8421,weights!$A$2:$R$6,13)*F8421)+VLOOKUP($B8421,weights!$A$2:$R$6,18)*EXP(VLOOKUP($B8421,weights!$A$2:$R$6,14)*G8421))</f>
        <v>0.92480001529582911</v>
      </c>
    </row>
    <row r="8422" spans="1:8" ht="12.75" x14ac:dyDescent="0.2">
      <c r="A8422">
        <f t="shared" si="0"/>
        <v>337</v>
      </c>
      <c r="B8422" t="str">
        <f t="shared" ref="B8422:C8422" si="8396">B8397</f>
        <v>pharmacy</v>
      </c>
      <c r="C8422">
        <f t="shared" si="8396"/>
        <v>0</v>
      </c>
      <c r="D8422">
        <f ca="1">OFFSET(walk!$A$2:$Y$402,TRUNC((ROW()-ROW($D$2))/COLUMNS(walk!$A$2:$Y$402)),MOD(ROW()-ROW($D$2),COLUMNS(walk!$A$2:$Y$402)),1,1)</f>
        <v>15</v>
      </c>
      <c r="E8422">
        <f ca="1">OFFSET(bike!$A$2:$Y$402,TRUNC((ROW()-ROW($E$2))/COLUMNS(bike!$A$2:$Y$402)),MOD(ROW()-ROW($E$2),COLUMNS(bike!$A$2:$Y$402)),1,1)</f>
        <v>4</v>
      </c>
      <c r="F8422">
        <f ca="1">OFFSET(transit!$A$2:$Y$402,TRUNC((ROW()-ROW($F$2))/COLUMNS(transit!$A$2:$Y$402)),MOD(ROW()-ROW($F$2),COLUMNS(transit!$A$2:$Y$402)),1,1)</f>
        <v>13</v>
      </c>
      <c r="G8422">
        <f ca="1">OFFSET(drive!$A$2:$Y$402,TRUNC((ROW()-ROW($G$2))/COLUMNS(drive!$A$2:$Y$402)),MOD(ROW()-ROW($G$2),COLUMNS(drive!$A$2:$Y$402)),1,1)</f>
        <v>3</v>
      </c>
      <c r="H8422" s="5">
        <f ca="1">(VLOOKUP($B8422,weights!$A$2:$R$6,4))*VLOOKUP($B8422,weights!$A$2:$R$6,6)^C8422*(VLOOKUP($B8422,weights!$A$2:$R$6,15)*EXP(VLOOKUP($B8422,weights!$A$2:$R$6,11)*D8422)+VLOOKUP($B8422,weights!$A$2:$R$6,16)*EXP(VLOOKUP($B8422,weights!$A$2:$R$6,12)*E8422)+VLOOKUP($B8422,weights!$A$2:$R$6,17)*EXP(VLOOKUP($B8422,weights!$A$2:$R$6,13)*F8422)+VLOOKUP($B8422,weights!$A$2:$R$6,18)*EXP(VLOOKUP($B8422,weights!$A$2:$R$6,14)*G8422))</f>
        <v>5.0184862808548782</v>
      </c>
    </row>
    <row r="8423" spans="1:8" ht="12.75" x14ac:dyDescent="0.2">
      <c r="A8423">
        <f t="shared" si="0"/>
        <v>337</v>
      </c>
      <c r="B8423" t="str">
        <f t="shared" ref="B8423:C8423" si="8397">B8398</f>
        <v>pharmacy</v>
      </c>
      <c r="C8423">
        <f t="shared" si="8397"/>
        <v>1</v>
      </c>
      <c r="D8423">
        <f ca="1">OFFSET(walk!$A$2:$Y$402,TRUNC((ROW()-ROW($D$2))/COLUMNS(walk!$A$2:$Y$402)),MOD(ROW()-ROW($D$2),COLUMNS(walk!$A$2:$Y$402)),1,1)</f>
        <v>15</v>
      </c>
      <c r="E8423">
        <f ca="1">OFFSET(bike!$A$2:$Y$402,TRUNC((ROW()-ROW($E$2))/COLUMNS(bike!$A$2:$Y$402)),MOD(ROW()-ROW($E$2),COLUMNS(bike!$A$2:$Y$402)),1,1)</f>
        <v>5</v>
      </c>
      <c r="F8423">
        <f ca="1">OFFSET(transit!$A$2:$Y$402,TRUNC((ROW()-ROW($F$2))/COLUMNS(transit!$A$2:$Y$402)),MOD(ROW()-ROW($F$2),COLUMNS(transit!$A$2:$Y$402)),1,1)</f>
        <v>13</v>
      </c>
      <c r="G8423">
        <f ca="1">OFFSET(drive!$A$2:$Y$402,TRUNC((ROW()-ROW($G$2))/COLUMNS(drive!$A$2:$Y$402)),MOD(ROW()-ROW($G$2),COLUMNS(drive!$A$2:$Y$402)),1,1)</f>
        <v>4</v>
      </c>
      <c r="H8423" s="5">
        <f ca="1">(VLOOKUP($B8423,weights!$A$2:$R$6,4))*VLOOKUP($B8423,weights!$A$2:$R$6,6)^C8423*(VLOOKUP($B8423,weights!$A$2:$R$6,15)*EXP(VLOOKUP($B8423,weights!$A$2:$R$6,11)*D8423)+VLOOKUP($B8423,weights!$A$2:$R$6,16)*EXP(VLOOKUP($B8423,weights!$A$2:$R$6,12)*E8423)+VLOOKUP($B8423,weights!$A$2:$R$6,17)*EXP(VLOOKUP($B8423,weights!$A$2:$R$6,13)*F8423)+VLOOKUP($B8423,weights!$A$2:$R$6,18)*EXP(VLOOKUP($B8423,weights!$A$2:$R$6,14)*G8423))</f>
        <v>1.9343482345793972</v>
      </c>
    </row>
    <row r="8424" spans="1:8" ht="12.75" x14ac:dyDescent="0.2">
      <c r="A8424">
        <f t="shared" si="0"/>
        <v>337</v>
      </c>
      <c r="B8424" t="str">
        <f t="shared" ref="B8424:C8424" si="8398">B8399</f>
        <v>pharmacy</v>
      </c>
      <c r="C8424">
        <f t="shared" si="8398"/>
        <v>2</v>
      </c>
      <c r="D8424">
        <f ca="1">OFFSET(walk!$A$2:$Y$402,TRUNC((ROW()-ROW($D$2))/COLUMNS(walk!$A$2:$Y$402)),MOD(ROW()-ROW($D$2),COLUMNS(walk!$A$2:$Y$402)),1,1)</f>
        <v>15</v>
      </c>
      <c r="E8424">
        <f ca="1">OFFSET(bike!$A$2:$Y$402,TRUNC((ROW()-ROW($E$2))/COLUMNS(bike!$A$2:$Y$402)),MOD(ROW()-ROW($E$2),COLUMNS(bike!$A$2:$Y$402)),1,1)</f>
        <v>5</v>
      </c>
      <c r="F8424">
        <f ca="1">OFFSET(transit!$A$2:$Y$402,TRUNC((ROW()-ROW($F$2))/COLUMNS(transit!$A$2:$Y$402)),MOD(ROW()-ROW($F$2),COLUMNS(transit!$A$2:$Y$402)),1,1)</f>
        <v>15</v>
      </c>
      <c r="G8424">
        <f ca="1">OFFSET(drive!$A$2:$Y$402,TRUNC((ROW()-ROW($G$2))/COLUMNS(drive!$A$2:$Y$402)),MOD(ROW()-ROW($G$2),COLUMNS(drive!$A$2:$Y$402)),1,1)</f>
        <v>4</v>
      </c>
      <c r="H8424" s="5">
        <f ca="1">(VLOOKUP($B8424,weights!$A$2:$R$6,4))*VLOOKUP($B8424,weights!$A$2:$R$6,6)^C8424*(VLOOKUP($B8424,weights!$A$2:$R$6,15)*EXP(VLOOKUP($B8424,weights!$A$2:$R$6,11)*D8424)+VLOOKUP($B8424,weights!$A$2:$R$6,16)*EXP(VLOOKUP($B8424,weights!$A$2:$R$6,12)*E8424)+VLOOKUP($B8424,weights!$A$2:$R$6,17)*EXP(VLOOKUP($B8424,weights!$A$2:$R$6,13)*F8424)+VLOOKUP($B8424,weights!$A$2:$R$6,18)*EXP(VLOOKUP($B8424,weights!$A$2:$R$6,14)*G8424))</f>
        <v>0.90938875509852346</v>
      </c>
    </row>
    <row r="8425" spans="1:8" ht="12.75" x14ac:dyDescent="0.2">
      <c r="A8425">
        <f t="shared" si="0"/>
        <v>337</v>
      </c>
      <c r="B8425" t="str">
        <f t="shared" ref="B8425:C8425" si="8399">B8400</f>
        <v>bank</v>
      </c>
      <c r="C8425">
        <f t="shared" si="8399"/>
        <v>0</v>
      </c>
      <c r="D8425">
        <f ca="1">OFFSET(walk!$A$2:$Y$402,TRUNC((ROW()-ROW($D$2))/COLUMNS(walk!$A$2:$Y$402)),MOD(ROW()-ROW($D$2),COLUMNS(walk!$A$2:$Y$402)),1,1)</f>
        <v>26</v>
      </c>
      <c r="E8425">
        <f ca="1">OFFSET(bike!$A$2:$Y$402,TRUNC((ROW()-ROW($E$2))/COLUMNS(bike!$A$2:$Y$402)),MOD(ROW()-ROW($E$2),COLUMNS(bike!$A$2:$Y$402)),1,1)</f>
        <v>9</v>
      </c>
      <c r="F8425">
        <f ca="1">OFFSET(transit!$A$2:$Y$402,TRUNC((ROW()-ROW($F$2))/COLUMNS(transit!$A$2:$Y$402)),MOD(ROW()-ROW($F$2),COLUMNS(transit!$A$2:$Y$402)),1,1)</f>
        <v>23</v>
      </c>
      <c r="G8425">
        <f ca="1">OFFSET(drive!$A$2:$Y$402,TRUNC((ROW()-ROW($G$2))/COLUMNS(drive!$A$2:$Y$402)),MOD(ROW()-ROW($G$2),COLUMNS(drive!$A$2:$Y$402)),1,1)</f>
        <v>7</v>
      </c>
      <c r="H8425" s="5">
        <f ca="1">(VLOOKUP($B8425,weights!$A$2:$R$6,4))*VLOOKUP($B8425,weights!$A$2:$R$6,6)^C8425*(VLOOKUP($B8425,weights!$A$2:$R$6,15)*EXP(VLOOKUP($B8425,weights!$A$2:$R$6,11)*D8425)+VLOOKUP($B8425,weights!$A$2:$R$6,16)*EXP(VLOOKUP($B8425,weights!$A$2:$R$6,12)*E8425)+VLOOKUP($B8425,weights!$A$2:$R$6,17)*EXP(VLOOKUP($B8425,weights!$A$2:$R$6,13)*F8425)+VLOOKUP($B8425,weights!$A$2:$R$6,18)*EXP(VLOOKUP($B8425,weights!$A$2:$R$6,14)*G8425))</f>
        <v>1.8493973098076979</v>
      </c>
    </row>
    <row r="8426" spans="1:8" ht="12.75" x14ac:dyDescent="0.2">
      <c r="A8426">
        <f t="shared" si="0"/>
        <v>337</v>
      </c>
      <c r="B8426" t="str">
        <f t="shared" ref="B8426:C8426" si="8400">B8401</f>
        <v>bank</v>
      </c>
      <c r="C8426">
        <f t="shared" si="8400"/>
        <v>1</v>
      </c>
      <c r="D8426">
        <f ca="1">OFFSET(walk!$A$2:$Y$402,TRUNC((ROW()-ROW($D$2))/COLUMNS(walk!$A$2:$Y$402)),MOD(ROW()-ROW($D$2),COLUMNS(walk!$A$2:$Y$402)),1,1)</f>
        <v>43</v>
      </c>
      <c r="E8426">
        <f ca="1">OFFSET(bike!$A$2:$Y$402,TRUNC((ROW()-ROW($E$2))/COLUMNS(bike!$A$2:$Y$402)),MOD(ROW()-ROW($E$2),COLUMNS(bike!$A$2:$Y$402)),1,1)</f>
        <v>14</v>
      </c>
      <c r="F8426">
        <f ca="1">OFFSET(transit!$A$2:$Y$402,TRUNC((ROW()-ROW($F$2))/COLUMNS(transit!$A$2:$Y$402)),MOD(ROW()-ROW($F$2),COLUMNS(transit!$A$2:$Y$402)),1,1)</f>
        <v>33</v>
      </c>
      <c r="G8426">
        <f ca="1">OFFSET(drive!$A$2:$Y$402,TRUNC((ROW()-ROW($G$2))/COLUMNS(drive!$A$2:$Y$402)),MOD(ROW()-ROW($G$2),COLUMNS(drive!$A$2:$Y$402)),1,1)</f>
        <v>8</v>
      </c>
      <c r="H8426" s="5">
        <f ca="1">(VLOOKUP($B8426,weights!$A$2:$R$6,4))*VLOOKUP($B8426,weights!$A$2:$R$6,6)^C8426*(VLOOKUP($B8426,weights!$A$2:$R$6,15)*EXP(VLOOKUP($B8426,weights!$A$2:$R$6,11)*D8426)+VLOOKUP($B8426,weights!$A$2:$R$6,16)*EXP(VLOOKUP($B8426,weights!$A$2:$R$6,12)*E8426)+VLOOKUP($B8426,weights!$A$2:$R$6,17)*EXP(VLOOKUP($B8426,weights!$A$2:$R$6,13)*F8426)+VLOOKUP($B8426,weights!$A$2:$R$6,18)*EXP(VLOOKUP($B8426,weights!$A$2:$R$6,14)*G8426))</f>
        <v>0.43926555597716166</v>
      </c>
    </row>
    <row r="8427" spans="1:8" ht="12.75" x14ac:dyDescent="0.2">
      <c r="A8427">
        <f t="shared" si="0"/>
        <v>338</v>
      </c>
      <c r="B8427" t="str">
        <f t="shared" ref="B8427:C8427" si="8401">B8402</f>
        <v>restaurant</v>
      </c>
      <c r="C8427">
        <f t="shared" si="8401"/>
        <v>0</v>
      </c>
      <c r="D8427">
        <f ca="1">OFFSET(walk!$A$2:$Y$402,TRUNC((ROW()-ROW($D$2))/COLUMNS(walk!$A$2:$Y$402)),MOD(ROW()-ROW($D$2),COLUMNS(walk!$A$2:$Y$402)),1,1)</f>
        <v>9</v>
      </c>
      <c r="E8427">
        <f ca="1">OFFSET(bike!$A$2:$Y$402,TRUNC((ROW()-ROW($E$2))/COLUMNS(bike!$A$2:$Y$402)),MOD(ROW()-ROW($E$2),COLUMNS(bike!$A$2:$Y$402)),1,1)</f>
        <v>3</v>
      </c>
      <c r="F8427">
        <f ca="1">OFFSET(transit!$A$2:$Y$402,TRUNC((ROW()-ROW($F$2))/COLUMNS(transit!$A$2:$Y$402)),MOD(ROW()-ROW($F$2),COLUMNS(transit!$A$2:$Y$402)),1,1)</f>
        <v>8</v>
      </c>
      <c r="G8427">
        <f ca="1">OFFSET(drive!$A$2:$Y$402,TRUNC((ROW()-ROW($G$2))/COLUMNS(drive!$A$2:$Y$402)),MOD(ROW()-ROW($G$2),COLUMNS(drive!$A$2:$Y$402)),1,1)</f>
        <v>3</v>
      </c>
      <c r="H8427" s="5">
        <f ca="1">(VLOOKUP($B8427,weights!$A$2:$R$6,4))*VLOOKUP($B8427,weights!$A$2:$R$6,6)^C8427*(VLOOKUP($B8427,weights!$A$2:$R$6,15)*EXP(VLOOKUP($B8427,weights!$A$2:$R$6,11)*D8427)+VLOOKUP($B8427,weights!$A$2:$R$6,16)*EXP(VLOOKUP($B8427,weights!$A$2:$R$6,12)*E8427)+VLOOKUP($B8427,weights!$A$2:$R$6,17)*EXP(VLOOKUP($B8427,weights!$A$2:$R$6,13)*F8427)+VLOOKUP($B8427,weights!$A$2:$R$6,18)*EXP(VLOOKUP($B8427,weights!$A$2:$R$6,14)*G8427))</f>
        <v>25.813554201551515</v>
      </c>
    </row>
    <row r="8428" spans="1:8" ht="12.75" x14ac:dyDescent="0.2">
      <c r="A8428">
        <f t="shared" si="0"/>
        <v>338</v>
      </c>
      <c r="B8428" t="str">
        <f t="shared" ref="B8428:C8428" si="8402">B8403</f>
        <v>restaurant</v>
      </c>
      <c r="C8428">
        <f t="shared" si="8402"/>
        <v>1</v>
      </c>
      <c r="D8428">
        <f ca="1">OFFSET(walk!$A$2:$Y$402,TRUNC((ROW()-ROW($D$2))/COLUMNS(walk!$A$2:$Y$402)),MOD(ROW()-ROW($D$2),COLUMNS(walk!$A$2:$Y$402)),1,1)</f>
        <v>10</v>
      </c>
      <c r="E8428">
        <f ca="1">OFFSET(bike!$A$2:$Y$402,TRUNC((ROW()-ROW($E$2))/COLUMNS(bike!$A$2:$Y$402)),MOD(ROW()-ROW($E$2),COLUMNS(bike!$A$2:$Y$402)),1,1)</f>
        <v>3</v>
      </c>
      <c r="F8428">
        <f ca="1">OFFSET(transit!$A$2:$Y$402,TRUNC((ROW()-ROW($F$2))/COLUMNS(transit!$A$2:$Y$402)),MOD(ROW()-ROW($F$2),COLUMNS(transit!$A$2:$Y$402)),1,1)</f>
        <v>9</v>
      </c>
      <c r="G8428">
        <f ca="1">OFFSET(drive!$A$2:$Y$402,TRUNC((ROW()-ROW($G$2))/COLUMNS(drive!$A$2:$Y$402)),MOD(ROW()-ROW($G$2),COLUMNS(drive!$A$2:$Y$402)),1,1)</f>
        <v>3</v>
      </c>
      <c r="H8428" s="5">
        <f ca="1">(VLOOKUP($B8428,weights!$A$2:$R$6,4))*VLOOKUP($B8428,weights!$A$2:$R$6,6)^C8428*(VLOOKUP($B8428,weights!$A$2:$R$6,15)*EXP(VLOOKUP($B8428,weights!$A$2:$R$6,11)*D8428)+VLOOKUP($B8428,weights!$A$2:$R$6,16)*EXP(VLOOKUP($B8428,weights!$A$2:$R$6,12)*E8428)+VLOOKUP($B8428,weights!$A$2:$R$6,17)*EXP(VLOOKUP($B8428,weights!$A$2:$R$6,13)*F8428)+VLOOKUP($B8428,weights!$A$2:$R$6,18)*EXP(VLOOKUP($B8428,weights!$A$2:$R$6,14)*G8428))</f>
        <v>22.040766367811283</v>
      </c>
    </row>
    <row r="8429" spans="1:8" ht="12.75" x14ac:dyDescent="0.2">
      <c r="A8429">
        <f t="shared" si="0"/>
        <v>338</v>
      </c>
      <c r="B8429" t="str">
        <f t="shared" ref="B8429:C8429" si="8403">B8404</f>
        <v>restaurant</v>
      </c>
      <c r="C8429">
        <f t="shared" si="8403"/>
        <v>2</v>
      </c>
      <c r="D8429">
        <f ca="1">OFFSET(walk!$A$2:$Y$402,TRUNC((ROW()-ROW($D$2))/COLUMNS(walk!$A$2:$Y$402)),MOD(ROW()-ROW($D$2),COLUMNS(walk!$A$2:$Y$402)),1,1)</f>
        <v>11</v>
      </c>
      <c r="E8429">
        <f ca="1">OFFSET(bike!$A$2:$Y$402,TRUNC((ROW()-ROW($E$2))/COLUMNS(bike!$A$2:$Y$402)),MOD(ROW()-ROW($E$2),COLUMNS(bike!$A$2:$Y$402)),1,1)</f>
        <v>3</v>
      </c>
      <c r="F8429">
        <f ca="1">OFFSET(transit!$A$2:$Y$402,TRUNC((ROW()-ROW($F$2))/COLUMNS(transit!$A$2:$Y$402)),MOD(ROW()-ROW($F$2),COLUMNS(transit!$A$2:$Y$402)),1,1)</f>
        <v>9</v>
      </c>
      <c r="G8429">
        <f ca="1">OFFSET(drive!$A$2:$Y$402,TRUNC((ROW()-ROW($G$2))/COLUMNS(drive!$A$2:$Y$402)),MOD(ROW()-ROW($G$2),COLUMNS(drive!$A$2:$Y$402)),1,1)</f>
        <v>3</v>
      </c>
      <c r="H8429" s="5">
        <f ca="1">(VLOOKUP($B8429,weights!$A$2:$R$6,4))*VLOOKUP($B8429,weights!$A$2:$R$6,6)^C8429*(VLOOKUP($B8429,weights!$A$2:$R$6,15)*EXP(VLOOKUP($B8429,weights!$A$2:$R$6,11)*D8429)+VLOOKUP($B8429,weights!$A$2:$R$6,16)*EXP(VLOOKUP($B8429,weights!$A$2:$R$6,12)*E8429)+VLOOKUP($B8429,weights!$A$2:$R$6,17)*EXP(VLOOKUP($B8429,weights!$A$2:$R$6,13)*F8429)+VLOOKUP($B8429,weights!$A$2:$R$6,18)*EXP(VLOOKUP($B8429,weights!$A$2:$R$6,14)*G8429))</f>
        <v>19.41027833446168</v>
      </c>
    </row>
    <row r="8430" spans="1:8" ht="12.75" x14ac:dyDescent="0.2">
      <c r="A8430">
        <f t="shared" si="0"/>
        <v>338</v>
      </c>
      <c r="B8430" t="str">
        <f t="shared" ref="B8430:C8430" si="8404">B8405</f>
        <v>restaurant</v>
      </c>
      <c r="C8430">
        <f t="shared" si="8404"/>
        <v>3</v>
      </c>
      <c r="D8430">
        <f ca="1">OFFSET(walk!$A$2:$Y$402,TRUNC((ROW()-ROW($D$2))/COLUMNS(walk!$A$2:$Y$402)),MOD(ROW()-ROW($D$2),COLUMNS(walk!$A$2:$Y$402)),1,1)</f>
        <v>11</v>
      </c>
      <c r="E8430">
        <f ca="1">OFFSET(bike!$A$2:$Y$402,TRUNC((ROW()-ROW($E$2))/COLUMNS(bike!$A$2:$Y$402)),MOD(ROW()-ROW($E$2),COLUMNS(bike!$A$2:$Y$402)),1,1)</f>
        <v>3</v>
      </c>
      <c r="F8430">
        <f ca="1">OFFSET(transit!$A$2:$Y$402,TRUNC((ROW()-ROW($F$2))/COLUMNS(transit!$A$2:$Y$402)),MOD(ROW()-ROW($F$2),COLUMNS(transit!$A$2:$Y$402)),1,1)</f>
        <v>10</v>
      </c>
      <c r="G8430">
        <f ca="1">OFFSET(drive!$A$2:$Y$402,TRUNC((ROW()-ROW($G$2))/COLUMNS(drive!$A$2:$Y$402)),MOD(ROW()-ROW($G$2),COLUMNS(drive!$A$2:$Y$402)),1,1)</f>
        <v>3</v>
      </c>
      <c r="H8430" s="5">
        <f ca="1">(VLOOKUP($B8430,weights!$A$2:$R$6,4))*VLOOKUP($B8430,weights!$A$2:$R$6,6)^C8430*(VLOOKUP($B8430,weights!$A$2:$R$6,15)*EXP(VLOOKUP($B8430,weights!$A$2:$R$6,11)*D8430)+VLOOKUP($B8430,weights!$A$2:$R$6,16)*EXP(VLOOKUP($B8430,weights!$A$2:$R$6,12)*E8430)+VLOOKUP($B8430,weights!$A$2:$R$6,17)*EXP(VLOOKUP($B8430,weights!$A$2:$R$6,13)*F8430)+VLOOKUP($B8430,weights!$A$2:$R$6,18)*EXP(VLOOKUP($B8430,weights!$A$2:$R$6,14)*G8430))</f>
        <v>16.974902047951829</v>
      </c>
    </row>
    <row r="8431" spans="1:8" ht="12.75" x14ac:dyDescent="0.2">
      <c r="A8431">
        <f t="shared" si="0"/>
        <v>338</v>
      </c>
      <c r="B8431" t="str">
        <f t="shared" ref="B8431:C8431" si="8405">B8406</f>
        <v>restaurant</v>
      </c>
      <c r="C8431">
        <f t="shared" si="8405"/>
        <v>4</v>
      </c>
      <c r="D8431">
        <f ca="1">OFFSET(walk!$A$2:$Y$402,TRUNC((ROW()-ROW($D$2))/COLUMNS(walk!$A$2:$Y$402)),MOD(ROW()-ROW($D$2),COLUMNS(walk!$A$2:$Y$402)),1,1)</f>
        <v>12</v>
      </c>
      <c r="E8431">
        <f ca="1">OFFSET(bike!$A$2:$Y$402,TRUNC((ROW()-ROW($E$2))/COLUMNS(bike!$A$2:$Y$402)),MOD(ROW()-ROW($E$2),COLUMNS(bike!$A$2:$Y$402)),1,1)</f>
        <v>3</v>
      </c>
      <c r="F8431">
        <f ca="1">OFFSET(transit!$A$2:$Y$402,TRUNC((ROW()-ROW($F$2))/COLUMNS(transit!$A$2:$Y$402)),MOD(ROW()-ROW($F$2),COLUMNS(transit!$A$2:$Y$402)),1,1)</f>
        <v>10</v>
      </c>
      <c r="G8431">
        <f ca="1">OFFSET(drive!$A$2:$Y$402,TRUNC((ROW()-ROW($G$2))/COLUMNS(drive!$A$2:$Y$402)),MOD(ROW()-ROW($G$2),COLUMNS(drive!$A$2:$Y$402)),1,1)</f>
        <v>4</v>
      </c>
      <c r="H8431" s="5">
        <f ca="1">(VLOOKUP($B8431,weights!$A$2:$R$6,4))*VLOOKUP($B8431,weights!$A$2:$R$6,6)^C8431*(VLOOKUP($B8431,weights!$A$2:$R$6,15)*EXP(VLOOKUP($B8431,weights!$A$2:$R$6,11)*D8431)+VLOOKUP($B8431,weights!$A$2:$R$6,16)*EXP(VLOOKUP($B8431,weights!$A$2:$R$6,12)*E8431)+VLOOKUP($B8431,weights!$A$2:$R$6,17)*EXP(VLOOKUP($B8431,weights!$A$2:$R$6,13)*F8431)+VLOOKUP($B8431,weights!$A$2:$R$6,18)*EXP(VLOOKUP($B8431,weights!$A$2:$R$6,14)*G8431))</f>
        <v>14.004260423440195</v>
      </c>
    </row>
    <row r="8432" spans="1:8" ht="12.75" x14ac:dyDescent="0.2">
      <c r="A8432">
        <f t="shared" si="0"/>
        <v>338</v>
      </c>
      <c r="B8432" t="str">
        <f t="shared" ref="B8432:C8432" si="8406">B8407</f>
        <v>restaurant</v>
      </c>
      <c r="C8432">
        <f t="shared" si="8406"/>
        <v>5</v>
      </c>
      <c r="D8432">
        <f ca="1">OFFSET(walk!$A$2:$Y$402,TRUNC((ROW()-ROW($D$2))/COLUMNS(walk!$A$2:$Y$402)),MOD(ROW()-ROW($D$2),COLUMNS(walk!$A$2:$Y$402)),1,1)</f>
        <v>12</v>
      </c>
      <c r="E8432">
        <f ca="1">OFFSET(bike!$A$2:$Y$402,TRUNC((ROW()-ROW($E$2))/COLUMNS(bike!$A$2:$Y$402)),MOD(ROW()-ROW($E$2),COLUMNS(bike!$A$2:$Y$402)),1,1)</f>
        <v>4</v>
      </c>
      <c r="F8432">
        <f ca="1">OFFSET(transit!$A$2:$Y$402,TRUNC((ROW()-ROW($F$2))/COLUMNS(transit!$A$2:$Y$402)),MOD(ROW()-ROW($F$2),COLUMNS(transit!$A$2:$Y$402)),1,1)</f>
        <v>11</v>
      </c>
      <c r="G8432">
        <f ca="1">OFFSET(drive!$A$2:$Y$402,TRUNC((ROW()-ROW($G$2))/COLUMNS(drive!$A$2:$Y$402)),MOD(ROW()-ROW($G$2),COLUMNS(drive!$A$2:$Y$402)),1,1)</f>
        <v>4</v>
      </c>
      <c r="H8432" s="5">
        <f ca="1">(VLOOKUP($B8432,weights!$A$2:$R$6,4))*VLOOKUP($B8432,weights!$A$2:$R$6,6)^C8432*(VLOOKUP($B8432,weights!$A$2:$R$6,15)*EXP(VLOOKUP($B8432,weights!$A$2:$R$6,11)*D8432)+VLOOKUP($B8432,weights!$A$2:$R$6,16)*EXP(VLOOKUP($B8432,weights!$A$2:$R$6,12)*E8432)+VLOOKUP($B8432,weights!$A$2:$R$6,17)*EXP(VLOOKUP($B8432,weights!$A$2:$R$6,13)*F8432)+VLOOKUP($B8432,weights!$A$2:$R$6,18)*EXP(VLOOKUP($B8432,weights!$A$2:$R$6,14)*G8432))</f>
        <v>11.305092774300375</v>
      </c>
    </row>
    <row r="8433" spans="1:8" ht="12.75" x14ac:dyDescent="0.2">
      <c r="A8433">
        <f t="shared" si="0"/>
        <v>338</v>
      </c>
      <c r="B8433" t="str">
        <f t="shared" ref="B8433:C8433" si="8407">B8408</f>
        <v>restaurant</v>
      </c>
      <c r="C8433">
        <f t="shared" si="8407"/>
        <v>6</v>
      </c>
      <c r="D8433">
        <f ca="1">OFFSET(walk!$A$2:$Y$402,TRUNC((ROW()-ROW($D$2))/COLUMNS(walk!$A$2:$Y$402)),MOD(ROW()-ROW($D$2),COLUMNS(walk!$A$2:$Y$402)),1,1)</f>
        <v>13</v>
      </c>
      <c r="E8433">
        <f ca="1">OFFSET(bike!$A$2:$Y$402,TRUNC((ROW()-ROW($E$2))/COLUMNS(bike!$A$2:$Y$402)),MOD(ROW()-ROW($E$2),COLUMNS(bike!$A$2:$Y$402)),1,1)</f>
        <v>4</v>
      </c>
      <c r="F8433">
        <f ca="1">OFFSET(transit!$A$2:$Y$402,TRUNC((ROW()-ROW($F$2))/COLUMNS(transit!$A$2:$Y$402)),MOD(ROW()-ROW($F$2),COLUMNS(transit!$A$2:$Y$402)),1,1)</f>
        <v>11</v>
      </c>
      <c r="G8433">
        <f ca="1">OFFSET(drive!$A$2:$Y$402,TRUNC((ROW()-ROW($G$2))/COLUMNS(drive!$A$2:$Y$402)),MOD(ROW()-ROW($G$2),COLUMNS(drive!$A$2:$Y$402)),1,1)</f>
        <v>4</v>
      </c>
      <c r="H8433" s="5">
        <f ca="1">(VLOOKUP($B8433,weights!$A$2:$R$6,4))*VLOOKUP($B8433,weights!$A$2:$R$6,6)^C8433*(VLOOKUP($B8433,weights!$A$2:$R$6,15)*EXP(VLOOKUP($B8433,weights!$A$2:$R$6,11)*D8433)+VLOOKUP($B8433,weights!$A$2:$R$6,16)*EXP(VLOOKUP($B8433,weights!$A$2:$R$6,12)*E8433)+VLOOKUP($B8433,weights!$A$2:$R$6,17)*EXP(VLOOKUP($B8433,weights!$A$2:$R$6,13)*F8433)+VLOOKUP($B8433,weights!$A$2:$R$6,18)*EXP(VLOOKUP($B8433,weights!$A$2:$R$6,14)*G8433))</f>
        <v>9.9914056696233082</v>
      </c>
    </row>
    <row r="8434" spans="1:8" ht="12.75" x14ac:dyDescent="0.2">
      <c r="A8434">
        <f t="shared" si="0"/>
        <v>338</v>
      </c>
      <c r="B8434" t="str">
        <f t="shared" ref="B8434:C8434" si="8408">B8409</f>
        <v>restaurant</v>
      </c>
      <c r="C8434">
        <f t="shared" si="8408"/>
        <v>7</v>
      </c>
      <c r="D8434">
        <f ca="1">OFFSET(walk!$A$2:$Y$402,TRUNC((ROW()-ROW($D$2))/COLUMNS(walk!$A$2:$Y$402)),MOD(ROW()-ROW($D$2),COLUMNS(walk!$A$2:$Y$402)),1,1)</f>
        <v>13</v>
      </c>
      <c r="E8434">
        <f ca="1">OFFSET(bike!$A$2:$Y$402,TRUNC((ROW()-ROW($E$2))/COLUMNS(bike!$A$2:$Y$402)),MOD(ROW()-ROW($E$2),COLUMNS(bike!$A$2:$Y$402)),1,1)</f>
        <v>4</v>
      </c>
      <c r="F8434">
        <f ca="1">OFFSET(transit!$A$2:$Y$402,TRUNC((ROW()-ROW($F$2))/COLUMNS(transit!$A$2:$Y$402)),MOD(ROW()-ROW($F$2),COLUMNS(transit!$A$2:$Y$402)),1,1)</f>
        <v>12</v>
      </c>
      <c r="G8434">
        <f ca="1">OFFSET(drive!$A$2:$Y$402,TRUNC((ROW()-ROW($G$2))/COLUMNS(drive!$A$2:$Y$402)),MOD(ROW()-ROW($G$2),COLUMNS(drive!$A$2:$Y$402)),1,1)</f>
        <v>4</v>
      </c>
      <c r="H8434" s="5">
        <f ca="1">(VLOOKUP($B8434,weights!$A$2:$R$6,4))*VLOOKUP($B8434,weights!$A$2:$R$6,6)^C8434*(VLOOKUP($B8434,weights!$A$2:$R$6,15)*EXP(VLOOKUP($B8434,weights!$A$2:$R$6,11)*D8434)+VLOOKUP($B8434,weights!$A$2:$R$6,16)*EXP(VLOOKUP($B8434,weights!$A$2:$R$6,12)*E8434)+VLOOKUP($B8434,weights!$A$2:$R$6,17)*EXP(VLOOKUP($B8434,weights!$A$2:$R$6,13)*F8434)+VLOOKUP($B8434,weights!$A$2:$R$6,18)*EXP(VLOOKUP($B8434,weights!$A$2:$R$6,14)*G8434))</f>
        <v>8.7546939668309367</v>
      </c>
    </row>
    <row r="8435" spans="1:8" ht="12.75" x14ac:dyDescent="0.2">
      <c r="A8435">
        <f t="shared" si="0"/>
        <v>338</v>
      </c>
      <c r="B8435" t="str">
        <f t="shared" ref="B8435:C8435" si="8409">B8410</f>
        <v>restaurant</v>
      </c>
      <c r="C8435">
        <f t="shared" si="8409"/>
        <v>8</v>
      </c>
      <c r="D8435">
        <f ca="1">OFFSET(walk!$A$2:$Y$402,TRUNC((ROW()-ROW($D$2))/COLUMNS(walk!$A$2:$Y$402)),MOD(ROW()-ROW($D$2),COLUMNS(walk!$A$2:$Y$402)),1,1)</f>
        <v>16</v>
      </c>
      <c r="E8435">
        <f ca="1">OFFSET(bike!$A$2:$Y$402,TRUNC((ROW()-ROW($E$2))/COLUMNS(bike!$A$2:$Y$402)),MOD(ROW()-ROW($E$2),COLUMNS(bike!$A$2:$Y$402)),1,1)</f>
        <v>5</v>
      </c>
      <c r="F8435">
        <f ca="1">OFFSET(transit!$A$2:$Y$402,TRUNC((ROW()-ROW($F$2))/COLUMNS(transit!$A$2:$Y$402)),MOD(ROW()-ROW($F$2),COLUMNS(transit!$A$2:$Y$402)),1,1)</f>
        <v>12</v>
      </c>
      <c r="G8435">
        <f ca="1">OFFSET(drive!$A$2:$Y$402,TRUNC((ROW()-ROW($G$2))/COLUMNS(drive!$A$2:$Y$402)),MOD(ROW()-ROW($G$2),COLUMNS(drive!$A$2:$Y$402)),1,1)</f>
        <v>4</v>
      </c>
      <c r="H8435" s="5">
        <f ca="1">(VLOOKUP($B8435,weights!$A$2:$R$6,4))*VLOOKUP($B8435,weights!$A$2:$R$6,6)^C8435*(VLOOKUP($B8435,weights!$A$2:$R$6,15)*EXP(VLOOKUP($B8435,weights!$A$2:$R$6,11)*D8435)+VLOOKUP($B8435,weights!$A$2:$R$6,16)*EXP(VLOOKUP($B8435,weights!$A$2:$R$6,12)*E8435)+VLOOKUP($B8435,weights!$A$2:$R$6,17)*EXP(VLOOKUP($B8435,weights!$A$2:$R$6,13)*F8435)+VLOOKUP($B8435,weights!$A$2:$R$6,18)*EXP(VLOOKUP($B8435,weights!$A$2:$R$6,14)*G8435))</f>
        <v>7.0840614576334913</v>
      </c>
    </row>
    <row r="8436" spans="1:8" ht="12.75" x14ac:dyDescent="0.2">
      <c r="A8436">
        <f t="shared" si="0"/>
        <v>338</v>
      </c>
      <c r="B8436" t="str">
        <f t="shared" ref="B8436:C8436" si="8410">B8411</f>
        <v>restaurant</v>
      </c>
      <c r="C8436">
        <f t="shared" si="8410"/>
        <v>9</v>
      </c>
      <c r="D8436">
        <f ca="1">OFFSET(walk!$A$2:$Y$402,TRUNC((ROW()-ROW($D$2))/COLUMNS(walk!$A$2:$Y$402)),MOD(ROW()-ROW($D$2),COLUMNS(walk!$A$2:$Y$402)),1,1)</f>
        <v>16</v>
      </c>
      <c r="E8436">
        <f ca="1">OFFSET(bike!$A$2:$Y$402,TRUNC((ROW()-ROW($E$2))/COLUMNS(bike!$A$2:$Y$402)),MOD(ROW()-ROW($E$2),COLUMNS(bike!$A$2:$Y$402)),1,1)</f>
        <v>5</v>
      </c>
      <c r="F8436">
        <f ca="1">OFFSET(transit!$A$2:$Y$402,TRUNC((ROW()-ROW($F$2))/COLUMNS(transit!$A$2:$Y$402)),MOD(ROW()-ROW($F$2),COLUMNS(transit!$A$2:$Y$402)),1,1)</f>
        <v>13</v>
      </c>
      <c r="G8436">
        <f ca="1">OFFSET(drive!$A$2:$Y$402,TRUNC((ROW()-ROW($G$2))/COLUMNS(drive!$A$2:$Y$402)),MOD(ROW()-ROW($G$2),COLUMNS(drive!$A$2:$Y$402)),1,1)</f>
        <v>4</v>
      </c>
      <c r="H8436" s="5">
        <f ca="1">(VLOOKUP($B8436,weights!$A$2:$R$6,4))*VLOOKUP($B8436,weights!$A$2:$R$6,6)^C8436*(VLOOKUP($B8436,weights!$A$2:$R$6,15)*EXP(VLOOKUP($B8436,weights!$A$2:$R$6,11)*D8436)+VLOOKUP($B8436,weights!$A$2:$R$6,16)*EXP(VLOOKUP($B8436,weights!$A$2:$R$6,12)*E8436)+VLOOKUP($B8436,weights!$A$2:$R$6,17)*EXP(VLOOKUP($B8436,weights!$A$2:$R$6,13)*F8436)+VLOOKUP($B8436,weights!$A$2:$R$6,18)*EXP(VLOOKUP($B8436,weights!$A$2:$R$6,14)*G8436))</f>
        <v>6.2112226120241214</v>
      </c>
    </row>
    <row r="8437" spans="1:8" ht="12.75" x14ac:dyDescent="0.2">
      <c r="A8437">
        <f t="shared" si="0"/>
        <v>338</v>
      </c>
      <c r="B8437" t="str">
        <f t="shared" ref="B8437:C8437" si="8411">B8412</f>
        <v>supermarket</v>
      </c>
      <c r="C8437">
        <f t="shared" si="8411"/>
        <v>0</v>
      </c>
      <c r="D8437">
        <f ca="1">OFFSET(walk!$A$2:$Y$402,TRUNC((ROW()-ROW($D$2))/COLUMNS(walk!$A$2:$Y$402)),MOD(ROW()-ROW($D$2),COLUMNS(walk!$A$2:$Y$402)),1,1)</f>
        <v>33</v>
      </c>
      <c r="E8437">
        <f ca="1">OFFSET(bike!$A$2:$Y$402,TRUNC((ROW()-ROW($E$2))/COLUMNS(bike!$A$2:$Y$402)),MOD(ROW()-ROW($E$2),COLUMNS(bike!$A$2:$Y$402)),1,1)</f>
        <v>14</v>
      </c>
      <c r="F8437">
        <f ca="1">OFFSET(transit!$A$2:$Y$402,TRUNC((ROW()-ROW($F$2))/COLUMNS(transit!$A$2:$Y$402)),MOD(ROW()-ROW($F$2),COLUMNS(transit!$A$2:$Y$402)),1,1)</f>
        <v>21</v>
      </c>
      <c r="G8437">
        <f ca="1">OFFSET(drive!$A$2:$Y$402,TRUNC((ROW()-ROW($G$2))/COLUMNS(drive!$A$2:$Y$402)),MOD(ROW()-ROW($G$2),COLUMNS(drive!$A$2:$Y$402)),1,1)</f>
        <v>8</v>
      </c>
      <c r="H8437" s="5">
        <f ca="1">(VLOOKUP($B8437,weights!$A$2:$R$6,4))*VLOOKUP($B8437,weights!$A$2:$R$6,6)^C8437*(VLOOKUP($B8437,weights!$A$2:$R$6,15)*EXP(VLOOKUP($B8437,weights!$A$2:$R$6,11)*D8437)+VLOOKUP($B8437,weights!$A$2:$R$6,16)*EXP(VLOOKUP($B8437,weights!$A$2:$R$6,12)*E8437)+VLOOKUP($B8437,weights!$A$2:$R$6,17)*EXP(VLOOKUP($B8437,weights!$A$2:$R$6,13)*F8437)+VLOOKUP($B8437,weights!$A$2:$R$6,18)*EXP(VLOOKUP($B8437,weights!$A$2:$R$6,14)*G8437))</f>
        <v>3.5548299551554585</v>
      </c>
    </row>
    <row r="8438" spans="1:8" ht="12.75" x14ac:dyDescent="0.2">
      <c r="A8438">
        <f t="shared" si="0"/>
        <v>338</v>
      </c>
      <c r="B8438" t="str">
        <f t="shared" ref="B8438:C8438" si="8412">B8413</f>
        <v>supermarket</v>
      </c>
      <c r="C8438">
        <f t="shared" si="8412"/>
        <v>1</v>
      </c>
      <c r="D8438">
        <f ca="1">OFFSET(walk!$A$2:$Y$402,TRUNC((ROW()-ROW($D$2))/COLUMNS(walk!$A$2:$Y$402)),MOD(ROW()-ROW($D$2),COLUMNS(walk!$A$2:$Y$402)),1,1)</f>
        <v>46</v>
      </c>
      <c r="E8438">
        <f ca="1">OFFSET(bike!$A$2:$Y$402,TRUNC((ROW()-ROW($E$2))/COLUMNS(bike!$A$2:$Y$402)),MOD(ROW()-ROW($E$2),COLUMNS(bike!$A$2:$Y$402)),1,1)</f>
        <v>15</v>
      </c>
      <c r="F8438">
        <f ca="1">OFFSET(transit!$A$2:$Y$402,TRUNC((ROW()-ROW($F$2))/COLUMNS(transit!$A$2:$Y$402)),MOD(ROW()-ROW($F$2),COLUMNS(transit!$A$2:$Y$402)),1,1)</f>
        <v>26</v>
      </c>
      <c r="G8438">
        <f ca="1">OFFSET(drive!$A$2:$Y$402,TRUNC((ROW()-ROW($G$2))/COLUMNS(drive!$A$2:$Y$402)),MOD(ROW()-ROW($G$2),COLUMNS(drive!$A$2:$Y$402)),1,1)</f>
        <v>9</v>
      </c>
      <c r="H8438" s="5">
        <f ca="1">(VLOOKUP($B8438,weights!$A$2:$R$6,4))*VLOOKUP($B8438,weights!$A$2:$R$6,6)^C8438*(VLOOKUP($B8438,weights!$A$2:$R$6,15)*EXP(VLOOKUP($B8438,weights!$A$2:$R$6,11)*D8438)+VLOOKUP($B8438,weights!$A$2:$R$6,16)*EXP(VLOOKUP($B8438,weights!$A$2:$R$6,12)*E8438)+VLOOKUP($B8438,weights!$A$2:$R$6,17)*EXP(VLOOKUP($B8438,weights!$A$2:$R$6,13)*F8438)+VLOOKUP($B8438,weights!$A$2:$R$6,18)*EXP(VLOOKUP($B8438,weights!$A$2:$R$6,14)*G8438))</f>
        <v>1.6382391119165169</v>
      </c>
    </row>
    <row r="8439" spans="1:8" ht="12.75" x14ac:dyDescent="0.2">
      <c r="A8439">
        <f t="shared" si="0"/>
        <v>338</v>
      </c>
      <c r="B8439" t="str">
        <f t="shared" ref="B8439:C8439" si="8413">B8414</f>
        <v>supermarket</v>
      </c>
      <c r="C8439">
        <f t="shared" si="8413"/>
        <v>2</v>
      </c>
      <c r="D8439">
        <f ca="1">OFFSET(walk!$A$2:$Y$402,TRUNC((ROW()-ROW($D$2))/COLUMNS(walk!$A$2:$Y$402)),MOD(ROW()-ROW($D$2),COLUMNS(walk!$A$2:$Y$402)),1,1)</f>
        <v>51</v>
      </c>
      <c r="E8439">
        <f ca="1">OFFSET(bike!$A$2:$Y$402,TRUNC((ROW()-ROW($E$2))/COLUMNS(bike!$A$2:$Y$402)),MOD(ROW()-ROW($E$2),COLUMNS(bike!$A$2:$Y$402)),1,1)</f>
        <v>16</v>
      </c>
      <c r="F8439">
        <f ca="1">OFFSET(transit!$A$2:$Y$402,TRUNC((ROW()-ROW($F$2))/COLUMNS(transit!$A$2:$Y$402)),MOD(ROW()-ROW($F$2),COLUMNS(transit!$A$2:$Y$402)),1,1)</f>
        <v>27</v>
      </c>
      <c r="G8439">
        <f ca="1">OFFSET(drive!$A$2:$Y$402,TRUNC((ROW()-ROW($G$2))/COLUMNS(drive!$A$2:$Y$402)),MOD(ROW()-ROW($G$2),COLUMNS(drive!$A$2:$Y$402)),1,1)</f>
        <v>12</v>
      </c>
      <c r="H8439" s="5">
        <f ca="1">(VLOOKUP($B8439,weights!$A$2:$R$6,4))*VLOOKUP($B8439,weights!$A$2:$R$6,6)^C8439*(VLOOKUP($B8439,weights!$A$2:$R$6,15)*EXP(VLOOKUP($B8439,weights!$A$2:$R$6,11)*D8439)+VLOOKUP($B8439,weights!$A$2:$R$6,16)*EXP(VLOOKUP($B8439,weights!$A$2:$R$6,12)*E8439)+VLOOKUP($B8439,weights!$A$2:$R$6,17)*EXP(VLOOKUP($B8439,weights!$A$2:$R$6,13)*F8439)+VLOOKUP($B8439,weights!$A$2:$R$6,18)*EXP(VLOOKUP($B8439,weights!$A$2:$R$6,14)*G8439))</f>
        <v>0.53741858388268193</v>
      </c>
    </row>
    <row r="8440" spans="1:8" ht="12.75" x14ac:dyDescent="0.2">
      <c r="A8440">
        <f t="shared" si="0"/>
        <v>338</v>
      </c>
      <c r="B8440" t="str">
        <f t="shared" ref="B8440:C8440" si="8414">B8415</f>
        <v>supermarket</v>
      </c>
      <c r="C8440">
        <f t="shared" si="8414"/>
        <v>3</v>
      </c>
      <c r="D8440">
        <f ca="1">OFFSET(walk!$A$2:$Y$402,TRUNC((ROW()-ROW($D$2))/COLUMNS(walk!$A$2:$Y$402)),MOD(ROW()-ROW($D$2),COLUMNS(walk!$A$2:$Y$402)),1,1)</f>
        <v>58</v>
      </c>
      <c r="E8440">
        <f ca="1">OFFSET(bike!$A$2:$Y$402,TRUNC((ROW()-ROW($E$2))/COLUMNS(bike!$A$2:$Y$402)),MOD(ROW()-ROW($E$2),COLUMNS(bike!$A$2:$Y$402)),1,1)</f>
        <v>20</v>
      </c>
      <c r="F8440">
        <f ca="1">OFFSET(transit!$A$2:$Y$402,TRUNC((ROW()-ROW($F$2))/COLUMNS(transit!$A$2:$Y$402)),MOD(ROW()-ROW($F$2),COLUMNS(transit!$A$2:$Y$402)),1,1)</f>
        <v>34</v>
      </c>
      <c r="G8440">
        <f ca="1">OFFSET(drive!$A$2:$Y$402,TRUNC((ROW()-ROW($G$2))/COLUMNS(drive!$A$2:$Y$402)),MOD(ROW()-ROW($G$2),COLUMNS(drive!$A$2:$Y$402)),1,1)</f>
        <v>13</v>
      </c>
      <c r="H8440" s="5">
        <f ca="1">(VLOOKUP($B8440,weights!$A$2:$R$6,4))*VLOOKUP($B8440,weights!$A$2:$R$6,6)^C8440*(VLOOKUP($B8440,weights!$A$2:$R$6,15)*EXP(VLOOKUP($B8440,weights!$A$2:$R$6,11)*D8440)+VLOOKUP($B8440,weights!$A$2:$R$6,16)*EXP(VLOOKUP($B8440,weights!$A$2:$R$6,12)*E8440)+VLOOKUP($B8440,weights!$A$2:$R$6,17)*EXP(VLOOKUP($B8440,weights!$A$2:$R$6,13)*F8440)+VLOOKUP($B8440,weights!$A$2:$R$6,18)*EXP(VLOOKUP($B8440,weights!$A$2:$R$6,14)*G8440))</f>
        <v>0.23627277353070908</v>
      </c>
    </row>
    <row r="8441" spans="1:8" ht="12.75" x14ac:dyDescent="0.2">
      <c r="A8441">
        <f t="shared" si="0"/>
        <v>338</v>
      </c>
      <c r="B8441" t="str">
        <f t="shared" ref="B8441:C8441" si="8415">B8416</f>
        <v>supermarket</v>
      </c>
      <c r="C8441">
        <f t="shared" si="8415"/>
        <v>4</v>
      </c>
      <c r="D8441">
        <f ca="1">OFFSET(walk!$A$2:$Y$402,TRUNC((ROW()-ROW($D$2))/COLUMNS(walk!$A$2:$Y$402)),MOD(ROW()-ROW($D$2),COLUMNS(walk!$A$2:$Y$402)),1,1)</f>
        <v>74</v>
      </c>
      <c r="E8441">
        <f ca="1">OFFSET(bike!$A$2:$Y$402,TRUNC((ROW()-ROW($E$2))/COLUMNS(bike!$A$2:$Y$402)),MOD(ROW()-ROW($E$2),COLUMNS(bike!$A$2:$Y$402)),1,1)</f>
        <v>23</v>
      </c>
      <c r="F8441">
        <f ca="1">OFFSET(transit!$A$2:$Y$402,TRUNC((ROW()-ROW($F$2))/COLUMNS(transit!$A$2:$Y$402)),MOD(ROW()-ROW($F$2),COLUMNS(transit!$A$2:$Y$402)),1,1)</f>
        <v>38</v>
      </c>
      <c r="G8441">
        <f ca="1">OFFSET(drive!$A$2:$Y$402,TRUNC((ROW()-ROW($G$2))/COLUMNS(drive!$A$2:$Y$402)),MOD(ROW()-ROW($G$2),COLUMNS(drive!$A$2:$Y$402)),1,1)</f>
        <v>14</v>
      </c>
      <c r="H8441" s="5">
        <f ca="1">(VLOOKUP($B8441,weights!$A$2:$R$6,4))*VLOOKUP($B8441,weights!$A$2:$R$6,6)^C8441*(VLOOKUP($B8441,weights!$A$2:$R$6,15)*EXP(VLOOKUP($B8441,weights!$A$2:$R$6,11)*D8441)+VLOOKUP($B8441,weights!$A$2:$R$6,16)*EXP(VLOOKUP($B8441,weights!$A$2:$R$6,12)*E8441)+VLOOKUP($B8441,weights!$A$2:$R$6,17)*EXP(VLOOKUP($B8441,weights!$A$2:$R$6,13)*F8441)+VLOOKUP($B8441,weights!$A$2:$R$6,18)*EXP(VLOOKUP($B8441,weights!$A$2:$R$6,14)*G8441))</f>
        <v>0.1109450699555645</v>
      </c>
    </row>
    <row r="8442" spans="1:8" ht="12.75" x14ac:dyDescent="0.2">
      <c r="A8442">
        <f t="shared" si="0"/>
        <v>338</v>
      </c>
      <c r="B8442" t="str">
        <f t="shared" ref="B8442:C8442" si="8416">B8417</f>
        <v>store</v>
      </c>
      <c r="C8442">
        <f t="shared" si="8416"/>
        <v>0</v>
      </c>
      <c r="D8442">
        <f ca="1">OFFSET(walk!$A$2:$Y$402,TRUNC((ROW()-ROW($D$2))/COLUMNS(walk!$A$2:$Y$402)),MOD(ROW()-ROW($D$2),COLUMNS(walk!$A$2:$Y$402)),1,1)</f>
        <v>3</v>
      </c>
      <c r="E8442">
        <f ca="1">OFFSET(bike!$A$2:$Y$402,TRUNC((ROW()-ROW($E$2))/COLUMNS(bike!$A$2:$Y$402)),MOD(ROW()-ROW($E$2),COLUMNS(bike!$A$2:$Y$402)),1,1)</f>
        <v>1</v>
      </c>
      <c r="F8442">
        <f ca="1">OFFSET(transit!$A$2:$Y$402,TRUNC((ROW()-ROW($F$2))/COLUMNS(transit!$A$2:$Y$402)),MOD(ROW()-ROW($F$2),COLUMNS(transit!$A$2:$Y$402)),1,1)</f>
        <v>3</v>
      </c>
      <c r="G8442">
        <f ca="1">OFFSET(drive!$A$2:$Y$402,TRUNC((ROW()-ROW($G$2))/COLUMNS(drive!$A$2:$Y$402)),MOD(ROW()-ROW($G$2),COLUMNS(drive!$A$2:$Y$402)),1,1)</f>
        <v>1</v>
      </c>
      <c r="H8442" s="5">
        <f ca="1">(VLOOKUP($B8442,weights!$A$2:$R$6,4))*VLOOKUP($B8442,weights!$A$2:$R$6,6)^C8442*(VLOOKUP($B8442,weights!$A$2:$R$6,15)*EXP(VLOOKUP($B8442,weights!$A$2:$R$6,11)*D8442)+VLOOKUP($B8442,weights!$A$2:$R$6,16)*EXP(VLOOKUP($B8442,weights!$A$2:$R$6,12)*E8442)+VLOOKUP($B8442,weights!$A$2:$R$6,17)*EXP(VLOOKUP($B8442,weights!$A$2:$R$6,13)*F8442)+VLOOKUP($B8442,weights!$A$2:$R$6,18)*EXP(VLOOKUP($B8442,weights!$A$2:$R$6,14)*G8442))</f>
        <v>24.807341495576125</v>
      </c>
    </row>
    <row r="8443" spans="1:8" ht="12.75" x14ac:dyDescent="0.2">
      <c r="A8443">
        <f t="shared" si="0"/>
        <v>338</v>
      </c>
      <c r="B8443" t="str">
        <f t="shared" ref="B8443:C8443" si="8417">B8418</f>
        <v>store</v>
      </c>
      <c r="C8443">
        <f t="shared" si="8417"/>
        <v>1</v>
      </c>
      <c r="D8443">
        <f ca="1">OFFSET(walk!$A$2:$Y$402,TRUNC((ROW()-ROW($D$2))/COLUMNS(walk!$A$2:$Y$402)),MOD(ROW()-ROW($D$2),COLUMNS(walk!$A$2:$Y$402)),1,1)</f>
        <v>6</v>
      </c>
      <c r="E8443">
        <f ca="1">OFFSET(bike!$A$2:$Y$402,TRUNC((ROW()-ROW($E$2))/COLUMNS(bike!$A$2:$Y$402)),MOD(ROW()-ROW($E$2),COLUMNS(bike!$A$2:$Y$402)),1,1)</f>
        <v>2</v>
      </c>
      <c r="F8443">
        <f ca="1">OFFSET(transit!$A$2:$Y$402,TRUNC((ROW()-ROW($F$2))/COLUMNS(transit!$A$2:$Y$402)),MOD(ROW()-ROW($F$2),COLUMNS(transit!$A$2:$Y$402)),1,1)</f>
        <v>6</v>
      </c>
      <c r="G8443">
        <f ca="1">OFFSET(drive!$A$2:$Y$402,TRUNC((ROW()-ROW($G$2))/COLUMNS(drive!$A$2:$Y$402)),MOD(ROW()-ROW($G$2),COLUMNS(drive!$A$2:$Y$402)),1,1)</f>
        <v>2</v>
      </c>
      <c r="H8443" s="5">
        <f ca="1">(VLOOKUP($B8443,weights!$A$2:$R$6,4))*VLOOKUP($B8443,weights!$A$2:$R$6,6)^C8443*(VLOOKUP($B8443,weights!$A$2:$R$6,15)*EXP(VLOOKUP($B8443,weights!$A$2:$R$6,11)*D8443)+VLOOKUP($B8443,weights!$A$2:$R$6,16)*EXP(VLOOKUP($B8443,weights!$A$2:$R$6,12)*E8443)+VLOOKUP($B8443,weights!$A$2:$R$6,17)*EXP(VLOOKUP($B8443,weights!$A$2:$R$6,13)*F8443)+VLOOKUP($B8443,weights!$A$2:$R$6,18)*EXP(VLOOKUP($B8443,weights!$A$2:$R$6,14)*G8443))</f>
        <v>9.8065348736126552</v>
      </c>
    </row>
    <row r="8444" spans="1:8" ht="12.75" x14ac:dyDescent="0.2">
      <c r="A8444">
        <f t="shared" si="0"/>
        <v>338</v>
      </c>
      <c r="B8444" t="str">
        <f t="shared" ref="B8444:C8444" si="8418">B8419</f>
        <v>store</v>
      </c>
      <c r="C8444">
        <f t="shared" si="8418"/>
        <v>2</v>
      </c>
      <c r="D8444">
        <f ca="1">OFFSET(walk!$A$2:$Y$402,TRUNC((ROW()-ROW($D$2))/COLUMNS(walk!$A$2:$Y$402)),MOD(ROW()-ROW($D$2),COLUMNS(walk!$A$2:$Y$402)),1,1)</f>
        <v>7</v>
      </c>
      <c r="E8444">
        <f ca="1">OFFSET(bike!$A$2:$Y$402,TRUNC((ROW()-ROW($E$2))/COLUMNS(bike!$A$2:$Y$402)),MOD(ROW()-ROW($E$2),COLUMNS(bike!$A$2:$Y$402)),1,1)</f>
        <v>2</v>
      </c>
      <c r="F8444">
        <f ca="1">OFFSET(transit!$A$2:$Y$402,TRUNC((ROW()-ROW($F$2))/COLUMNS(transit!$A$2:$Y$402)),MOD(ROW()-ROW($F$2),COLUMNS(transit!$A$2:$Y$402)),1,1)</f>
        <v>7</v>
      </c>
      <c r="G8444">
        <f ca="1">OFFSET(drive!$A$2:$Y$402,TRUNC((ROW()-ROW($G$2))/COLUMNS(drive!$A$2:$Y$402)),MOD(ROW()-ROW($G$2),COLUMNS(drive!$A$2:$Y$402)),1,1)</f>
        <v>2</v>
      </c>
      <c r="H8444" s="5">
        <f ca="1">(VLOOKUP($B8444,weights!$A$2:$R$6,4))*VLOOKUP($B8444,weights!$A$2:$R$6,6)^C8444*(VLOOKUP($B8444,weights!$A$2:$R$6,15)*EXP(VLOOKUP($B8444,weights!$A$2:$R$6,11)*D8444)+VLOOKUP($B8444,weights!$A$2:$R$6,16)*EXP(VLOOKUP($B8444,weights!$A$2:$R$6,12)*E8444)+VLOOKUP($B8444,weights!$A$2:$R$6,17)*EXP(VLOOKUP($B8444,weights!$A$2:$R$6,13)*F8444)+VLOOKUP($B8444,weights!$A$2:$R$6,18)*EXP(VLOOKUP($B8444,weights!$A$2:$R$6,14)*G8444))</f>
        <v>6.2253139731581051</v>
      </c>
    </row>
    <row r="8445" spans="1:8" ht="12.75" x14ac:dyDescent="0.2">
      <c r="A8445">
        <f t="shared" si="0"/>
        <v>338</v>
      </c>
      <c r="B8445" t="str">
        <f t="shared" ref="B8445:C8445" si="8419">B8420</f>
        <v>store</v>
      </c>
      <c r="C8445">
        <f t="shared" si="8419"/>
        <v>3</v>
      </c>
      <c r="D8445">
        <f ca="1">OFFSET(walk!$A$2:$Y$402,TRUNC((ROW()-ROW($D$2))/COLUMNS(walk!$A$2:$Y$402)),MOD(ROW()-ROW($D$2),COLUMNS(walk!$A$2:$Y$402)),1,1)</f>
        <v>9</v>
      </c>
      <c r="E8445">
        <f ca="1">OFFSET(bike!$A$2:$Y$402,TRUNC((ROW()-ROW($E$2))/COLUMNS(bike!$A$2:$Y$402)),MOD(ROW()-ROW($E$2),COLUMNS(bike!$A$2:$Y$402)),1,1)</f>
        <v>3</v>
      </c>
      <c r="F8445">
        <f ca="1">OFFSET(transit!$A$2:$Y$402,TRUNC((ROW()-ROW($F$2))/COLUMNS(transit!$A$2:$Y$402)),MOD(ROW()-ROW($F$2),COLUMNS(transit!$A$2:$Y$402)),1,1)</f>
        <v>9</v>
      </c>
      <c r="G8445">
        <f ca="1">OFFSET(drive!$A$2:$Y$402,TRUNC((ROW()-ROW($G$2))/COLUMNS(drive!$A$2:$Y$402)),MOD(ROW()-ROW($G$2),COLUMNS(drive!$A$2:$Y$402)),1,1)</f>
        <v>3</v>
      </c>
      <c r="H8445" s="5">
        <f ca="1">(VLOOKUP($B8445,weights!$A$2:$R$6,4))*VLOOKUP($B8445,weights!$A$2:$R$6,6)^C8445*(VLOOKUP($B8445,weights!$A$2:$R$6,15)*EXP(VLOOKUP($B8445,weights!$A$2:$R$6,11)*D8445)+VLOOKUP($B8445,weights!$A$2:$R$6,16)*EXP(VLOOKUP($B8445,weights!$A$2:$R$6,12)*E8445)+VLOOKUP($B8445,weights!$A$2:$R$6,17)*EXP(VLOOKUP($B8445,weights!$A$2:$R$6,13)*F8445)+VLOOKUP($B8445,weights!$A$2:$R$6,18)*EXP(VLOOKUP($B8445,weights!$A$2:$R$6,14)*G8445))</f>
        <v>2.8343418732126113</v>
      </c>
    </row>
    <row r="8446" spans="1:8" ht="12.75" x14ac:dyDescent="0.2">
      <c r="A8446">
        <f t="shared" si="0"/>
        <v>338</v>
      </c>
      <c r="B8446" t="str">
        <f t="shared" ref="B8446:C8446" si="8420">B8421</f>
        <v>store</v>
      </c>
      <c r="C8446">
        <f t="shared" si="8420"/>
        <v>4</v>
      </c>
      <c r="D8446">
        <f ca="1">OFFSET(walk!$A$2:$Y$402,TRUNC((ROW()-ROW($D$2))/COLUMNS(walk!$A$2:$Y$402)),MOD(ROW()-ROW($D$2),COLUMNS(walk!$A$2:$Y$402)),1,1)</f>
        <v>9</v>
      </c>
      <c r="E8446">
        <f ca="1">OFFSET(bike!$A$2:$Y$402,TRUNC((ROW()-ROW($E$2))/COLUMNS(bike!$A$2:$Y$402)),MOD(ROW()-ROW($E$2),COLUMNS(bike!$A$2:$Y$402)),1,1)</f>
        <v>4</v>
      </c>
      <c r="F8446">
        <f ca="1">OFFSET(transit!$A$2:$Y$402,TRUNC((ROW()-ROW($F$2))/COLUMNS(transit!$A$2:$Y$402)),MOD(ROW()-ROW($F$2),COLUMNS(transit!$A$2:$Y$402)),1,1)</f>
        <v>9</v>
      </c>
      <c r="G8446">
        <f ca="1">OFFSET(drive!$A$2:$Y$402,TRUNC((ROW()-ROW($G$2))/COLUMNS(drive!$A$2:$Y$402)),MOD(ROW()-ROW($G$2),COLUMNS(drive!$A$2:$Y$402)),1,1)</f>
        <v>3</v>
      </c>
      <c r="H8446" s="5">
        <f ca="1">(VLOOKUP($B8446,weights!$A$2:$R$6,4))*VLOOKUP($B8446,weights!$A$2:$R$6,6)^C8446*(VLOOKUP($B8446,weights!$A$2:$R$6,15)*EXP(VLOOKUP($B8446,weights!$A$2:$R$6,11)*D8446)+VLOOKUP($B8446,weights!$A$2:$R$6,16)*EXP(VLOOKUP($B8446,weights!$A$2:$R$6,12)*E8446)+VLOOKUP($B8446,weights!$A$2:$R$6,17)*EXP(VLOOKUP($B8446,weights!$A$2:$R$6,13)*F8446)+VLOOKUP($B8446,weights!$A$2:$R$6,18)*EXP(VLOOKUP($B8446,weights!$A$2:$R$6,14)*G8446))</f>
        <v>1.6352572452871388</v>
      </c>
    </row>
    <row r="8447" spans="1:8" ht="12.75" x14ac:dyDescent="0.2">
      <c r="A8447">
        <f t="shared" si="0"/>
        <v>338</v>
      </c>
      <c r="B8447" t="str">
        <f t="shared" ref="B8447:C8447" si="8421">B8422</f>
        <v>pharmacy</v>
      </c>
      <c r="C8447">
        <f t="shared" si="8421"/>
        <v>0</v>
      </c>
      <c r="D8447">
        <f ca="1">OFFSET(walk!$A$2:$Y$402,TRUNC((ROW()-ROW($D$2))/COLUMNS(walk!$A$2:$Y$402)),MOD(ROW()-ROW($D$2),COLUMNS(walk!$A$2:$Y$402)),1,1)</f>
        <v>9</v>
      </c>
      <c r="E8447">
        <f ca="1">OFFSET(bike!$A$2:$Y$402,TRUNC((ROW()-ROW($E$2))/COLUMNS(bike!$A$2:$Y$402)),MOD(ROW()-ROW($E$2),COLUMNS(bike!$A$2:$Y$402)),1,1)</f>
        <v>4</v>
      </c>
      <c r="F8447">
        <f ca="1">OFFSET(transit!$A$2:$Y$402,TRUNC((ROW()-ROW($F$2))/COLUMNS(transit!$A$2:$Y$402)),MOD(ROW()-ROW($F$2),COLUMNS(transit!$A$2:$Y$402)),1,1)</f>
        <v>9</v>
      </c>
      <c r="G8447">
        <f ca="1">OFFSET(drive!$A$2:$Y$402,TRUNC((ROW()-ROW($G$2))/COLUMNS(drive!$A$2:$Y$402)),MOD(ROW()-ROW($G$2),COLUMNS(drive!$A$2:$Y$402)),1,1)</f>
        <v>3</v>
      </c>
      <c r="H8447" s="5">
        <f ca="1">(VLOOKUP($B8447,weights!$A$2:$R$6,4))*VLOOKUP($B8447,weights!$A$2:$R$6,6)^C8447*(VLOOKUP($B8447,weights!$A$2:$R$6,15)*EXP(VLOOKUP($B8447,weights!$A$2:$R$6,11)*D8447)+VLOOKUP($B8447,weights!$A$2:$R$6,16)*EXP(VLOOKUP($B8447,weights!$A$2:$R$6,12)*E8447)+VLOOKUP($B8447,weights!$A$2:$R$6,17)*EXP(VLOOKUP($B8447,weights!$A$2:$R$6,13)*F8447)+VLOOKUP($B8447,weights!$A$2:$R$6,18)*EXP(VLOOKUP($B8447,weights!$A$2:$R$6,14)*G8447))</f>
        <v>5.9307785889350555</v>
      </c>
    </row>
    <row r="8448" spans="1:8" ht="12.75" x14ac:dyDescent="0.2">
      <c r="A8448">
        <f t="shared" si="0"/>
        <v>338</v>
      </c>
      <c r="B8448" t="str">
        <f t="shared" ref="B8448:C8448" si="8422">B8423</f>
        <v>pharmacy</v>
      </c>
      <c r="C8448">
        <f t="shared" si="8422"/>
        <v>1</v>
      </c>
      <c r="D8448">
        <f ca="1">OFFSET(walk!$A$2:$Y$402,TRUNC((ROW()-ROW($D$2))/COLUMNS(walk!$A$2:$Y$402)),MOD(ROW()-ROW($D$2),COLUMNS(walk!$A$2:$Y$402)),1,1)</f>
        <v>9</v>
      </c>
      <c r="E8448">
        <f ca="1">OFFSET(bike!$A$2:$Y$402,TRUNC((ROW()-ROW($E$2))/COLUMNS(bike!$A$2:$Y$402)),MOD(ROW()-ROW($E$2),COLUMNS(bike!$A$2:$Y$402)),1,1)</f>
        <v>4</v>
      </c>
      <c r="F8448">
        <f ca="1">OFFSET(transit!$A$2:$Y$402,TRUNC((ROW()-ROW($F$2))/COLUMNS(transit!$A$2:$Y$402)),MOD(ROW()-ROW($F$2),COLUMNS(transit!$A$2:$Y$402)),1,1)</f>
        <v>9</v>
      </c>
      <c r="G8448">
        <f ca="1">OFFSET(drive!$A$2:$Y$402,TRUNC((ROW()-ROW($G$2))/COLUMNS(drive!$A$2:$Y$402)),MOD(ROW()-ROW($G$2),COLUMNS(drive!$A$2:$Y$402)),1,1)</f>
        <v>3</v>
      </c>
      <c r="H8448" s="5">
        <f ca="1">(VLOOKUP($B8448,weights!$A$2:$R$6,4))*VLOOKUP($B8448,weights!$A$2:$R$6,6)^C8448*(VLOOKUP($B8448,weights!$A$2:$R$6,15)*EXP(VLOOKUP($B8448,weights!$A$2:$R$6,11)*D8448)+VLOOKUP($B8448,weights!$A$2:$R$6,16)*EXP(VLOOKUP($B8448,weights!$A$2:$R$6,12)*E8448)+VLOOKUP($B8448,weights!$A$2:$R$6,17)*EXP(VLOOKUP($B8448,weights!$A$2:$R$6,13)*F8448)+VLOOKUP($B8448,weights!$A$2:$R$6,18)*EXP(VLOOKUP($B8448,weights!$A$2:$R$6,14)*G8448))</f>
        <v>2.8555600613391006</v>
      </c>
    </row>
    <row r="8449" spans="1:8" ht="12.75" x14ac:dyDescent="0.2">
      <c r="A8449">
        <f t="shared" si="0"/>
        <v>338</v>
      </c>
      <c r="B8449" t="str">
        <f t="shared" ref="B8449:C8449" si="8423">B8424</f>
        <v>pharmacy</v>
      </c>
      <c r="C8449">
        <f t="shared" si="8423"/>
        <v>2</v>
      </c>
      <c r="D8449">
        <f ca="1">OFFSET(walk!$A$2:$Y$402,TRUNC((ROW()-ROW($D$2))/COLUMNS(walk!$A$2:$Y$402)),MOD(ROW()-ROW($D$2),COLUMNS(walk!$A$2:$Y$402)),1,1)</f>
        <v>15</v>
      </c>
      <c r="E8449">
        <f ca="1">OFFSET(bike!$A$2:$Y$402,TRUNC((ROW()-ROW($E$2))/COLUMNS(bike!$A$2:$Y$402)),MOD(ROW()-ROW($E$2),COLUMNS(bike!$A$2:$Y$402)),1,1)</f>
        <v>4</v>
      </c>
      <c r="F8449">
        <f ca="1">OFFSET(transit!$A$2:$Y$402,TRUNC((ROW()-ROW($F$2))/COLUMNS(transit!$A$2:$Y$402)),MOD(ROW()-ROW($F$2),COLUMNS(transit!$A$2:$Y$402)),1,1)</f>
        <v>15</v>
      </c>
      <c r="G8449">
        <f ca="1">OFFSET(drive!$A$2:$Y$402,TRUNC((ROW()-ROW($G$2))/COLUMNS(drive!$A$2:$Y$402)),MOD(ROW()-ROW($G$2),COLUMNS(drive!$A$2:$Y$402)),1,1)</f>
        <v>3</v>
      </c>
      <c r="H8449" s="5">
        <f ca="1">(VLOOKUP($B8449,weights!$A$2:$R$6,4))*VLOOKUP($B8449,weights!$A$2:$R$6,6)^C8449*(VLOOKUP($B8449,weights!$A$2:$R$6,15)*EXP(VLOOKUP($B8449,weights!$A$2:$R$6,11)*D8449)+VLOOKUP($B8449,weights!$A$2:$R$6,16)*EXP(VLOOKUP($B8449,weights!$A$2:$R$6,12)*E8449)+VLOOKUP($B8449,weights!$A$2:$R$6,17)*EXP(VLOOKUP($B8449,weights!$A$2:$R$6,13)*F8449)+VLOOKUP($B8449,weights!$A$2:$R$6,18)*EXP(VLOOKUP($B8449,weights!$A$2:$R$6,14)*G8449))</f>
        <v>1.1414435577420159</v>
      </c>
    </row>
    <row r="8450" spans="1:8" ht="12.75" x14ac:dyDescent="0.2">
      <c r="A8450">
        <f t="shared" si="0"/>
        <v>338</v>
      </c>
      <c r="B8450" t="str">
        <f t="shared" ref="B8450:C8450" si="8424">B8425</f>
        <v>bank</v>
      </c>
      <c r="C8450">
        <f t="shared" si="8424"/>
        <v>0</v>
      </c>
      <c r="D8450">
        <f ca="1">OFFSET(walk!$A$2:$Y$402,TRUNC((ROW()-ROW($D$2))/COLUMNS(walk!$A$2:$Y$402)),MOD(ROW()-ROW($D$2),COLUMNS(walk!$A$2:$Y$402)),1,1)</f>
        <v>20</v>
      </c>
      <c r="E8450">
        <f ca="1">OFFSET(bike!$A$2:$Y$402,TRUNC((ROW()-ROW($E$2))/COLUMNS(bike!$A$2:$Y$402)),MOD(ROW()-ROW($E$2),COLUMNS(bike!$A$2:$Y$402)),1,1)</f>
        <v>8</v>
      </c>
      <c r="F8450">
        <f ca="1">OFFSET(transit!$A$2:$Y$402,TRUNC((ROW()-ROW($F$2))/COLUMNS(transit!$A$2:$Y$402)),MOD(ROW()-ROW($F$2),COLUMNS(transit!$A$2:$Y$402)),1,1)</f>
        <v>14</v>
      </c>
      <c r="G8450">
        <f ca="1">OFFSET(drive!$A$2:$Y$402,TRUNC((ROW()-ROW($G$2))/COLUMNS(drive!$A$2:$Y$402)),MOD(ROW()-ROW($G$2),COLUMNS(drive!$A$2:$Y$402)),1,1)</f>
        <v>6</v>
      </c>
      <c r="H8450" s="5">
        <f ca="1">(VLOOKUP($B8450,weights!$A$2:$R$6,4))*VLOOKUP($B8450,weights!$A$2:$R$6,6)^C8450*(VLOOKUP($B8450,weights!$A$2:$R$6,15)*EXP(VLOOKUP($B8450,weights!$A$2:$R$6,11)*D8450)+VLOOKUP($B8450,weights!$A$2:$R$6,16)*EXP(VLOOKUP($B8450,weights!$A$2:$R$6,12)*E8450)+VLOOKUP($B8450,weights!$A$2:$R$6,17)*EXP(VLOOKUP($B8450,weights!$A$2:$R$6,13)*F8450)+VLOOKUP($B8450,weights!$A$2:$R$6,18)*EXP(VLOOKUP($B8450,weights!$A$2:$R$6,14)*G8450))</f>
        <v>2.5899579184426225</v>
      </c>
    </row>
    <row r="8451" spans="1:8" ht="12.75" x14ac:dyDescent="0.2">
      <c r="A8451">
        <f t="shared" si="0"/>
        <v>338</v>
      </c>
      <c r="B8451" t="str">
        <f t="shared" ref="B8451:C8451" si="8425">B8426</f>
        <v>bank</v>
      </c>
      <c r="C8451">
        <f t="shared" si="8425"/>
        <v>1</v>
      </c>
      <c r="D8451">
        <f ca="1">OFFSET(walk!$A$2:$Y$402,TRUNC((ROW()-ROW($D$2))/COLUMNS(walk!$A$2:$Y$402)),MOD(ROW()-ROW($D$2),COLUMNS(walk!$A$2:$Y$402)),1,1)</f>
        <v>46</v>
      </c>
      <c r="E8451">
        <f ca="1">OFFSET(bike!$A$2:$Y$402,TRUNC((ROW()-ROW($E$2))/COLUMNS(bike!$A$2:$Y$402)),MOD(ROW()-ROW($E$2),COLUMNS(bike!$A$2:$Y$402)),1,1)</f>
        <v>14</v>
      </c>
      <c r="F8451">
        <f ca="1">OFFSET(transit!$A$2:$Y$402,TRUNC((ROW()-ROW($F$2))/COLUMNS(transit!$A$2:$Y$402)),MOD(ROW()-ROW($F$2),COLUMNS(transit!$A$2:$Y$402)),1,1)</f>
        <v>36</v>
      </c>
      <c r="G8451">
        <f ca="1">OFFSET(drive!$A$2:$Y$402,TRUNC((ROW()-ROW($G$2))/COLUMNS(drive!$A$2:$Y$402)),MOD(ROW()-ROW($G$2),COLUMNS(drive!$A$2:$Y$402)),1,1)</f>
        <v>7</v>
      </c>
      <c r="H8451" s="5">
        <f ca="1">(VLOOKUP($B8451,weights!$A$2:$R$6,4))*VLOOKUP($B8451,weights!$A$2:$R$6,6)^C8451*(VLOOKUP($B8451,weights!$A$2:$R$6,15)*EXP(VLOOKUP($B8451,weights!$A$2:$R$6,11)*D8451)+VLOOKUP($B8451,weights!$A$2:$R$6,16)*EXP(VLOOKUP($B8451,weights!$A$2:$R$6,12)*E8451)+VLOOKUP($B8451,weights!$A$2:$R$6,17)*EXP(VLOOKUP($B8451,weights!$A$2:$R$6,13)*F8451)+VLOOKUP($B8451,weights!$A$2:$R$6,18)*EXP(VLOOKUP($B8451,weights!$A$2:$R$6,14)*G8451))</f>
        <v>0.52238680992175324</v>
      </c>
    </row>
    <row r="8452" spans="1:8" ht="12.75" x14ac:dyDescent="0.2">
      <c r="A8452">
        <f t="shared" si="0"/>
        <v>339</v>
      </c>
      <c r="B8452" t="str">
        <f t="shared" ref="B8452:C8452" si="8426">B8427</f>
        <v>restaurant</v>
      </c>
      <c r="C8452">
        <f t="shared" si="8426"/>
        <v>0</v>
      </c>
      <c r="D8452">
        <f ca="1">OFFSET(walk!$A$2:$Y$402,TRUNC((ROW()-ROW($D$2))/COLUMNS(walk!$A$2:$Y$402)),MOD(ROW()-ROW($D$2),COLUMNS(walk!$A$2:$Y$402)),1,1)</f>
        <v>5</v>
      </c>
      <c r="E8452">
        <f ca="1">OFFSET(bike!$A$2:$Y$402,TRUNC((ROW()-ROW($E$2))/COLUMNS(bike!$A$2:$Y$402)),MOD(ROW()-ROW($E$2),COLUMNS(bike!$A$2:$Y$402)),1,1)</f>
        <v>3</v>
      </c>
      <c r="F8452">
        <f ca="1">OFFSET(transit!$A$2:$Y$402,TRUNC((ROW()-ROW($F$2))/COLUMNS(transit!$A$2:$Y$402)),MOD(ROW()-ROW($F$2),COLUMNS(transit!$A$2:$Y$402)),1,1)</f>
        <v>5</v>
      </c>
      <c r="G8452">
        <f ca="1">OFFSET(drive!$A$2:$Y$402,TRUNC((ROW()-ROW($G$2))/COLUMNS(drive!$A$2:$Y$402)),MOD(ROW()-ROW($G$2),COLUMNS(drive!$A$2:$Y$402)),1,1)</f>
        <v>2</v>
      </c>
      <c r="H8452" s="5">
        <f ca="1">(VLOOKUP($B8452,weights!$A$2:$R$6,4))*VLOOKUP($B8452,weights!$A$2:$R$6,6)^C8452*(VLOOKUP($B8452,weights!$A$2:$R$6,15)*EXP(VLOOKUP($B8452,weights!$A$2:$R$6,11)*D8452)+VLOOKUP($B8452,weights!$A$2:$R$6,16)*EXP(VLOOKUP($B8452,weights!$A$2:$R$6,12)*E8452)+VLOOKUP($B8452,weights!$A$2:$R$6,17)*EXP(VLOOKUP($B8452,weights!$A$2:$R$6,13)*F8452)+VLOOKUP($B8452,weights!$A$2:$R$6,18)*EXP(VLOOKUP($B8452,weights!$A$2:$R$6,14)*G8452))</f>
        <v>34.342933003440592</v>
      </c>
    </row>
    <row r="8453" spans="1:8" ht="12.75" x14ac:dyDescent="0.2">
      <c r="A8453">
        <f t="shared" si="0"/>
        <v>339</v>
      </c>
      <c r="B8453" t="str">
        <f t="shared" ref="B8453:C8453" si="8427">B8428</f>
        <v>restaurant</v>
      </c>
      <c r="C8453">
        <f t="shared" si="8427"/>
        <v>1</v>
      </c>
      <c r="D8453">
        <f ca="1">OFFSET(walk!$A$2:$Y$402,TRUNC((ROW()-ROW($D$2))/COLUMNS(walk!$A$2:$Y$402)),MOD(ROW()-ROW($D$2),COLUMNS(walk!$A$2:$Y$402)),1,1)</f>
        <v>6</v>
      </c>
      <c r="E8453">
        <f ca="1">OFFSET(bike!$A$2:$Y$402,TRUNC((ROW()-ROW($E$2))/COLUMNS(bike!$A$2:$Y$402)),MOD(ROW()-ROW($E$2),COLUMNS(bike!$A$2:$Y$402)),1,1)</f>
        <v>3</v>
      </c>
      <c r="F8453">
        <f ca="1">OFFSET(transit!$A$2:$Y$402,TRUNC((ROW()-ROW($F$2))/COLUMNS(transit!$A$2:$Y$402)),MOD(ROW()-ROW($F$2),COLUMNS(transit!$A$2:$Y$402)),1,1)</f>
        <v>6</v>
      </c>
      <c r="G8453">
        <f ca="1">OFFSET(drive!$A$2:$Y$402,TRUNC((ROW()-ROW($G$2))/COLUMNS(drive!$A$2:$Y$402)),MOD(ROW()-ROW($G$2),COLUMNS(drive!$A$2:$Y$402)),1,1)</f>
        <v>2</v>
      </c>
      <c r="H8453" s="5">
        <f ca="1">(VLOOKUP($B8453,weights!$A$2:$R$6,4))*VLOOKUP($B8453,weights!$A$2:$R$6,6)^C8453*(VLOOKUP($B8453,weights!$A$2:$R$6,15)*EXP(VLOOKUP($B8453,weights!$A$2:$R$6,11)*D8453)+VLOOKUP($B8453,weights!$A$2:$R$6,16)*EXP(VLOOKUP($B8453,weights!$A$2:$R$6,12)*E8453)+VLOOKUP($B8453,weights!$A$2:$R$6,17)*EXP(VLOOKUP($B8453,weights!$A$2:$R$6,13)*F8453)+VLOOKUP($B8453,weights!$A$2:$R$6,18)*EXP(VLOOKUP($B8453,weights!$A$2:$R$6,14)*G8453))</f>
        <v>28.612839649654447</v>
      </c>
    </row>
    <row r="8454" spans="1:8" ht="12.75" x14ac:dyDescent="0.2">
      <c r="A8454">
        <f t="shared" si="0"/>
        <v>339</v>
      </c>
      <c r="B8454" t="str">
        <f t="shared" ref="B8454:C8454" si="8428">B8429</f>
        <v>restaurant</v>
      </c>
      <c r="C8454">
        <f t="shared" si="8428"/>
        <v>2</v>
      </c>
      <c r="D8454">
        <f ca="1">OFFSET(walk!$A$2:$Y$402,TRUNC((ROW()-ROW($D$2))/COLUMNS(walk!$A$2:$Y$402)),MOD(ROW()-ROW($D$2),COLUMNS(walk!$A$2:$Y$402)),1,1)</f>
        <v>9</v>
      </c>
      <c r="E8454">
        <f ca="1">OFFSET(bike!$A$2:$Y$402,TRUNC((ROW()-ROW($E$2))/COLUMNS(bike!$A$2:$Y$402)),MOD(ROW()-ROW($E$2),COLUMNS(bike!$A$2:$Y$402)),1,1)</f>
        <v>3</v>
      </c>
      <c r="F8454">
        <f ca="1">OFFSET(transit!$A$2:$Y$402,TRUNC((ROW()-ROW($F$2))/COLUMNS(transit!$A$2:$Y$402)),MOD(ROW()-ROW($F$2),COLUMNS(transit!$A$2:$Y$402)),1,1)</f>
        <v>8</v>
      </c>
      <c r="G8454">
        <f ca="1">OFFSET(drive!$A$2:$Y$402,TRUNC((ROW()-ROW($G$2))/COLUMNS(drive!$A$2:$Y$402)),MOD(ROW()-ROW($G$2),COLUMNS(drive!$A$2:$Y$402)),1,1)</f>
        <v>2</v>
      </c>
      <c r="H8454" s="5">
        <f ca="1">(VLOOKUP($B8454,weights!$A$2:$R$6,4))*VLOOKUP($B8454,weights!$A$2:$R$6,6)^C8454*(VLOOKUP($B8454,weights!$A$2:$R$6,15)*EXP(VLOOKUP($B8454,weights!$A$2:$R$6,11)*D8454)+VLOOKUP($B8454,weights!$A$2:$R$6,16)*EXP(VLOOKUP($B8454,weights!$A$2:$R$6,12)*E8454)+VLOOKUP($B8454,weights!$A$2:$R$6,17)*EXP(VLOOKUP($B8454,weights!$A$2:$R$6,13)*F8454)+VLOOKUP($B8454,weights!$A$2:$R$6,18)*EXP(VLOOKUP($B8454,weights!$A$2:$R$6,14)*G8454))</f>
        <v>22.178793094549</v>
      </c>
    </row>
    <row r="8455" spans="1:8" ht="12.75" x14ac:dyDescent="0.2">
      <c r="A8455">
        <f t="shared" si="0"/>
        <v>339</v>
      </c>
      <c r="B8455" t="str">
        <f t="shared" ref="B8455:C8455" si="8429">B8430</f>
        <v>restaurant</v>
      </c>
      <c r="C8455">
        <f t="shared" si="8429"/>
        <v>3</v>
      </c>
      <c r="D8455">
        <f ca="1">OFFSET(walk!$A$2:$Y$402,TRUNC((ROW()-ROW($D$2))/COLUMNS(walk!$A$2:$Y$402)),MOD(ROW()-ROW($D$2),COLUMNS(walk!$A$2:$Y$402)),1,1)</f>
        <v>9</v>
      </c>
      <c r="E8455">
        <f ca="1">OFFSET(bike!$A$2:$Y$402,TRUNC((ROW()-ROW($E$2))/COLUMNS(bike!$A$2:$Y$402)),MOD(ROW()-ROW($E$2),COLUMNS(bike!$A$2:$Y$402)),1,1)</f>
        <v>3</v>
      </c>
      <c r="F8455">
        <f ca="1">OFFSET(transit!$A$2:$Y$402,TRUNC((ROW()-ROW($F$2))/COLUMNS(transit!$A$2:$Y$402)),MOD(ROW()-ROW($F$2),COLUMNS(transit!$A$2:$Y$402)),1,1)</f>
        <v>9</v>
      </c>
      <c r="G8455">
        <f ca="1">OFFSET(drive!$A$2:$Y$402,TRUNC((ROW()-ROW($G$2))/COLUMNS(drive!$A$2:$Y$402)),MOD(ROW()-ROW($G$2),COLUMNS(drive!$A$2:$Y$402)),1,1)</f>
        <v>2</v>
      </c>
      <c r="H8455" s="5">
        <f ca="1">(VLOOKUP($B8455,weights!$A$2:$R$6,4))*VLOOKUP($B8455,weights!$A$2:$R$6,6)^C8455*(VLOOKUP($B8455,weights!$A$2:$R$6,15)*EXP(VLOOKUP($B8455,weights!$A$2:$R$6,11)*D8455)+VLOOKUP($B8455,weights!$A$2:$R$6,16)*EXP(VLOOKUP($B8455,weights!$A$2:$R$6,12)*E8455)+VLOOKUP($B8455,weights!$A$2:$R$6,17)*EXP(VLOOKUP($B8455,weights!$A$2:$R$6,13)*F8455)+VLOOKUP($B8455,weights!$A$2:$R$6,18)*EXP(VLOOKUP($B8455,weights!$A$2:$R$6,14)*G8455))</f>
        <v>19.38621961908288</v>
      </c>
    </row>
    <row r="8456" spans="1:8" ht="12.75" x14ac:dyDescent="0.2">
      <c r="A8456">
        <f t="shared" si="0"/>
        <v>339</v>
      </c>
      <c r="B8456" t="str">
        <f t="shared" ref="B8456:C8456" si="8430">B8431</f>
        <v>restaurant</v>
      </c>
      <c r="C8456">
        <f t="shared" si="8430"/>
        <v>4</v>
      </c>
      <c r="D8456">
        <f ca="1">OFFSET(walk!$A$2:$Y$402,TRUNC((ROW()-ROW($D$2))/COLUMNS(walk!$A$2:$Y$402)),MOD(ROW()-ROW($D$2),COLUMNS(walk!$A$2:$Y$402)),1,1)</f>
        <v>9</v>
      </c>
      <c r="E8456">
        <f ca="1">OFFSET(bike!$A$2:$Y$402,TRUNC((ROW()-ROW($E$2))/COLUMNS(bike!$A$2:$Y$402)),MOD(ROW()-ROW($E$2),COLUMNS(bike!$A$2:$Y$402)),1,1)</f>
        <v>3</v>
      </c>
      <c r="F8456">
        <f ca="1">OFFSET(transit!$A$2:$Y$402,TRUNC((ROW()-ROW($F$2))/COLUMNS(transit!$A$2:$Y$402)),MOD(ROW()-ROW($F$2),COLUMNS(transit!$A$2:$Y$402)),1,1)</f>
        <v>9</v>
      </c>
      <c r="G8456">
        <f ca="1">OFFSET(drive!$A$2:$Y$402,TRUNC((ROW()-ROW($G$2))/COLUMNS(drive!$A$2:$Y$402)),MOD(ROW()-ROW($G$2),COLUMNS(drive!$A$2:$Y$402)),1,1)</f>
        <v>2</v>
      </c>
      <c r="H8456" s="5">
        <f ca="1">(VLOOKUP($B8456,weights!$A$2:$R$6,4))*VLOOKUP($B8456,weights!$A$2:$R$6,6)^C8456*(VLOOKUP($B8456,weights!$A$2:$R$6,15)*EXP(VLOOKUP($B8456,weights!$A$2:$R$6,11)*D8456)+VLOOKUP($B8456,weights!$A$2:$R$6,16)*EXP(VLOOKUP($B8456,weights!$A$2:$R$6,12)*E8456)+VLOOKUP($B8456,weights!$A$2:$R$6,17)*EXP(VLOOKUP($B8456,weights!$A$2:$R$6,13)*F8456)+VLOOKUP($B8456,weights!$A$2:$R$6,18)*EXP(VLOOKUP($B8456,weights!$A$2:$R$6,14)*G8456))</f>
        <v>17.37579684377058</v>
      </c>
    </row>
    <row r="8457" spans="1:8" ht="12.75" x14ac:dyDescent="0.2">
      <c r="A8457">
        <f t="shared" si="0"/>
        <v>339</v>
      </c>
      <c r="B8457" t="str">
        <f t="shared" ref="B8457:C8457" si="8431">B8432</f>
        <v>restaurant</v>
      </c>
      <c r="C8457">
        <f t="shared" si="8431"/>
        <v>5</v>
      </c>
      <c r="D8457">
        <f ca="1">OFFSET(walk!$A$2:$Y$402,TRUNC((ROW()-ROW($D$2))/COLUMNS(walk!$A$2:$Y$402)),MOD(ROW()-ROW($D$2),COLUMNS(walk!$A$2:$Y$402)),1,1)</f>
        <v>9</v>
      </c>
      <c r="E8457">
        <f ca="1">OFFSET(bike!$A$2:$Y$402,TRUNC((ROW()-ROW($E$2))/COLUMNS(bike!$A$2:$Y$402)),MOD(ROW()-ROW($E$2),COLUMNS(bike!$A$2:$Y$402)),1,1)</f>
        <v>3</v>
      </c>
      <c r="F8457">
        <f ca="1">OFFSET(transit!$A$2:$Y$402,TRUNC((ROW()-ROW($F$2))/COLUMNS(transit!$A$2:$Y$402)),MOD(ROW()-ROW($F$2),COLUMNS(transit!$A$2:$Y$402)),1,1)</f>
        <v>9</v>
      </c>
      <c r="G8457">
        <f ca="1">OFFSET(drive!$A$2:$Y$402,TRUNC((ROW()-ROW($G$2))/COLUMNS(drive!$A$2:$Y$402)),MOD(ROW()-ROW($G$2),COLUMNS(drive!$A$2:$Y$402)),1,1)</f>
        <v>3</v>
      </c>
      <c r="H8457" s="5">
        <f ca="1">(VLOOKUP($B8457,weights!$A$2:$R$6,4))*VLOOKUP($B8457,weights!$A$2:$R$6,6)^C8457*(VLOOKUP($B8457,weights!$A$2:$R$6,15)*EXP(VLOOKUP($B8457,weights!$A$2:$R$6,11)*D8457)+VLOOKUP($B8457,weights!$A$2:$R$6,16)*EXP(VLOOKUP($B8457,weights!$A$2:$R$6,12)*E8457)+VLOOKUP($B8457,weights!$A$2:$R$6,17)*EXP(VLOOKUP($B8457,weights!$A$2:$R$6,13)*F8457)+VLOOKUP($B8457,weights!$A$2:$R$6,18)*EXP(VLOOKUP($B8457,weights!$A$2:$R$6,14)*G8457))</f>
        <v>14.535892709534707</v>
      </c>
    </row>
    <row r="8458" spans="1:8" ht="12.75" x14ac:dyDescent="0.2">
      <c r="A8458">
        <f t="shared" si="0"/>
        <v>339</v>
      </c>
      <c r="B8458" t="str">
        <f t="shared" ref="B8458:C8458" si="8432">B8433</f>
        <v>restaurant</v>
      </c>
      <c r="C8458">
        <f t="shared" si="8432"/>
        <v>6</v>
      </c>
      <c r="D8458">
        <f ca="1">OFFSET(walk!$A$2:$Y$402,TRUNC((ROW()-ROW($D$2))/COLUMNS(walk!$A$2:$Y$402)),MOD(ROW()-ROW($D$2),COLUMNS(walk!$A$2:$Y$402)),1,1)</f>
        <v>12</v>
      </c>
      <c r="E8458">
        <f ca="1">OFFSET(bike!$A$2:$Y$402,TRUNC((ROW()-ROW($E$2))/COLUMNS(bike!$A$2:$Y$402)),MOD(ROW()-ROW($E$2),COLUMNS(bike!$A$2:$Y$402)),1,1)</f>
        <v>3</v>
      </c>
      <c r="F8458">
        <f ca="1">OFFSET(transit!$A$2:$Y$402,TRUNC((ROW()-ROW($F$2))/COLUMNS(transit!$A$2:$Y$402)),MOD(ROW()-ROW($F$2),COLUMNS(transit!$A$2:$Y$402)),1,1)</f>
        <v>10</v>
      </c>
      <c r="G8458">
        <f ca="1">OFFSET(drive!$A$2:$Y$402,TRUNC((ROW()-ROW($G$2))/COLUMNS(drive!$A$2:$Y$402)),MOD(ROW()-ROW($G$2),COLUMNS(drive!$A$2:$Y$402)),1,1)</f>
        <v>3</v>
      </c>
      <c r="H8458" s="5">
        <f ca="1">(VLOOKUP($B8458,weights!$A$2:$R$6,4))*VLOOKUP($B8458,weights!$A$2:$R$6,6)^C8458*(VLOOKUP($B8458,weights!$A$2:$R$6,15)*EXP(VLOOKUP($B8458,weights!$A$2:$R$6,11)*D8458)+VLOOKUP($B8458,weights!$A$2:$R$6,16)*EXP(VLOOKUP($B8458,weights!$A$2:$R$6,12)*E8458)+VLOOKUP($B8458,weights!$A$2:$R$6,17)*EXP(VLOOKUP($B8458,weights!$A$2:$R$6,13)*F8458)+VLOOKUP($B8458,weights!$A$2:$R$6,18)*EXP(VLOOKUP($B8458,weights!$A$2:$R$6,14)*G8458))</f>
        <v>12.04523818959048</v>
      </c>
    </row>
    <row r="8459" spans="1:8" ht="12.75" x14ac:dyDescent="0.2">
      <c r="A8459">
        <f t="shared" si="0"/>
        <v>339</v>
      </c>
      <c r="B8459" t="str">
        <f t="shared" ref="B8459:C8459" si="8433">B8434</f>
        <v>restaurant</v>
      </c>
      <c r="C8459">
        <f t="shared" si="8433"/>
        <v>7</v>
      </c>
      <c r="D8459">
        <f ca="1">OFFSET(walk!$A$2:$Y$402,TRUNC((ROW()-ROW($D$2))/COLUMNS(walk!$A$2:$Y$402)),MOD(ROW()-ROW($D$2),COLUMNS(walk!$A$2:$Y$402)),1,1)</f>
        <v>12</v>
      </c>
      <c r="E8459">
        <f ca="1">OFFSET(bike!$A$2:$Y$402,TRUNC((ROW()-ROW($E$2))/COLUMNS(bike!$A$2:$Y$402)),MOD(ROW()-ROW($E$2),COLUMNS(bike!$A$2:$Y$402)),1,1)</f>
        <v>4</v>
      </c>
      <c r="F8459">
        <f ca="1">OFFSET(transit!$A$2:$Y$402,TRUNC((ROW()-ROW($F$2))/COLUMNS(transit!$A$2:$Y$402)),MOD(ROW()-ROW($F$2),COLUMNS(transit!$A$2:$Y$402)),1,1)</f>
        <v>10</v>
      </c>
      <c r="G8459">
        <f ca="1">OFFSET(drive!$A$2:$Y$402,TRUNC((ROW()-ROW($G$2))/COLUMNS(drive!$A$2:$Y$402)),MOD(ROW()-ROW($G$2),COLUMNS(drive!$A$2:$Y$402)),1,1)</f>
        <v>4</v>
      </c>
      <c r="H8459" s="5">
        <f ca="1">(VLOOKUP($B8459,weights!$A$2:$R$6,4))*VLOOKUP($B8459,weights!$A$2:$R$6,6)^C8459*(VLOOKUP($B8459,weights!$A$2:$R$6,15)*EXP(VLOOKUP($B8459,weights!$A$2:$R$6,11)*D8459)+VLOOKUP($B8459,weights!$A$2:$R$6,16)*EXP(VLOOKUP($B8459,weights!$A$2:$R$6,12)*E8459)+VLOOKUP($B8459,weights!$A$2:$R$6,17)*EXP(VLOOKUP($B8459,weights!$A$2:$R$6,13)*F8459)+VLOOKUP($B8459,weights!$A$2:$R$6,18)*EXP(VLOOKUP($B8459,weights!$A$2:$R$6,14)*G8459))</f>
        <v>9.3157556445003245</v>
      </c>
    </row>
    <row r="8460" spans="1:8" ht="12.75" x14ac:dyDescent="0.2">
      <c r="A8460">
        <f t="shared" si="0"/>
        <v>339</v>
      </c>
      <c r="B8460" t="str">
        <f t="shared" ref="B8460:C8460" si="8434">B8435</f>
        <v>restaurant</v>
      </c>
      <c r="C8460">
        <f t="shared" si="8434"/>
        <v>8</v>
      </c>
      <c r="D8460">
        <f ca="1">OFFSET(walk!$A$2:$Y$402,TRUNC((ROW()-ROW($D$2))/COLUMNS(walk!$A$2:$Y$402)),MOD(ROW()-ROW($D$2),COLUMNS(walk!$A$2:$Y$402)),1,1)</f>
        <v>14</v>
      </c>
      <c r="E8460">
        <f ca="1">OFFSET(bike!$A$2:$Y$402,TRUNC((ROW()-ROW($E$2))/COLUMNS(bike!$A$2:$Y$402)),MOD(ROW()-ROW($E$2),COLUMNS(bike!$A$2:$Y$402)),1,1)</f>
        <v>4</v>
      </c>
      <c r="F8460">
        <f ca="1">OFFSET(transit!$A$2:$Y$402,TRUNC((ROW()-ROW($F$2))/COLUMNS(transit!$A$2:$Y$402)),MOD(ROW()-ROW($F$2),COLUMNS(transit!$A$2:$Y$402)),1,1)</f>
        <v>11</v>
      </c>
      <c r="G8460">
        <f ca="1">OFFSET(drive!$A$2:$Y$402,TRUNC((ROW()-ROW($G$2))/COLUMNS(drive!$A$2:$Y$402)),MOD(ROW()-ROW($G$2),COLUMNS(drive!$A$2:$Y$402)),1,1)</f>
        <v>4</v>
      </c>
      <c r="H8460" s="5">
        <f ca="1">(VLOOKUP($B8460,weights!$A$2:$R$6,4))*VLOOKUP($B8460,weights!$A$2:$R$6,6)^C8460*(VLOOKUP($B8460,weights!$A$2:$R$6,15)*EXP(VLOOKUP($B8460,weights!$A$2:$R$6,11)*D8460)+VLOOKUP($B8460,weights!$A$2:$R$6,16)*EXP(VLOOKUP($B8460,weights!$A$2:$R$6,12)*E8460)+VLOOKUP($B8460,weights!$A$2:$R$6,17)*EXP(VLOOKUP($B8460,weights!$A$2:$R$6,13)*F8460)+VLOOKUP($B8460,weights!$A$2:$R$6,18)*EXP(VLOOKUP($B8460,weights!$A$2:$R$6,14)*G8460))</f>
        <v>7.9361023000974278</v>
      </c>
    </row>
    <row r="8461" spans="1:8" ht="12.75" x14ac:dyDescent="0.2">
      <c r="A8461">
        <f t="shared" si="0"/>
        <v>339</v>
      </c>
      <c r="B8461" t="str">
        <f t="shared" ref="B8461:C8461" si="8435">B8436</f>
        <v>restaurant</v>
      </c>
      <c r="C8461">
        <f t="shared" si="8435"/>
        <v>9</v>
      </c>
      <c r="D8461">
        <f ca="1">OFFSET(walk!$A$2:$Y$402,TRUNC((ROW()-ROW($D$2))/COLUMNS(walk!$A$2:$Y$402)),MOD(ROW()-ROW($D$2),COLUMNS(walk!$A$2:$Y$402)),1,1)</f>
        <v>18</v>
      </c>
      <c r="E8461">
        <f ca="1">OFFSET(bike!$A$2:$Y$402,TRUNC((ROW()-ROW($E$2))/COLUMNS(bike!$A$2:$Y$402)),MOD(ROW()-ROW($E$2),COLUMNS(bike!$A$2:$Y$402)),1,1)</f>
        <v>5</v>
      </c>
      <c r="F8461">
        <f ca="1">OFFSET(transit!$A$2:$Y$402,TRUNC((ROW()-ROW($F$2))/COLUMNS(transit!$A$2:$Y$402)),MOD(ROW()-ROW($F$2),COLUMNS(transit!$A$2:$Y$402)),1,1)</f>
        <v>11</v>
      </c>
      <c r="G8461">
        <f ca="1">OFFSET(drive!$A$2:$Y$402,TRUNC((ROW()-ROW($G$2))/COLUMNS(drive!$A$2:$Y$402)),MOD(ROW()-ROW($G$2),COLUMNS(drive!$A$2:$Y$402)),1,1)</f>
        <v>4</v>
      </c>
      <c r="H8461" s="5">
        <f ca="1">(VLOOKUP($B8461,weights!$A$2:$R$6,4))*VLOOKUP($B8461,weights!$A$2:$R$6,6)^C8461*(VLOOKUP($B8461,weights!$A$2:$R$6,15)*EXP(VLOOKUP($B8461,weights!$A$2:$R$6,11)*D8461)+VLOOKUP($B8461,weights!$A$2:$R$6,16)*EXP(VLOOKUP($B8461,weights!$A$2:$R$6,12)*E8461)+VLOOKUP($B8461,weights!$A$2:$R$6,17)*EXP(VLOOKUP($B8461,weights!$A$2:$R$6,13)*F8461)+VLOOKUP($B8461,weights!$A$2:$R$6,18)*EXP(VLOOKUP($B8461,weights!$A$2:$R$6,14)*G8461))</f>
        <v>6.436806262088365</v>
      </c>
    </row>
    <row r="8462" spans="1:8" ht="12.75" x14ac:dyDescent="0.2">
      <c r="A8462">
        <f t="shared" si="0"/>
        <v>339</v>
      </c>
      <c r="B8462" t="str">
        <f t="shared" ref="B8462:C8462" si="8436">B8437</f>
        <v>supermarket</v>
      </c>
      <c r="C8462">
        <f t="shared" si="8436"/>
        <v>0</v>
      </c>
      <c r="D8462">
        <f ca="1">OFFSET(walk!$A$2:$Y$402,TRUNC((ROW()-ROW($D$2))/COLUMNS(walk!$A$2:$Y$402)),MOD(ROW()-ROW($D$2),COLUMNS(walk!$A$2:$Y$402)),1,1)</f>
        <v>32</v>
      </c>
      <c r="E8462">
        <f ca="1">OFFSET(bike!$A$2:$Y$402,TRUNC((ROW()-ROW($E$2))/COLUMNS(bike!$A$2:$Y$402)),MOD(ROW()-ROW($E$2),COLUMNS(bike!$A$2:$Y$402)),1,1)</f>
        <v>13</v>
      </c>
      <c r="F8462">
        <f ca="1">OFFSET(transit!$A$2:$Y$402,TRUNC((ROW()-ROW($F$2))/COLUMNS(transit!$A$2:$Y$402)),MOD(ROW()-ROW($F$2),COLUMNS(transit!$A$2:$Y$402)),1,1)</f>
        <v>23</v>
      </c>
      <c r="G8462">
        <f ca="1">OFFSET(drive!$A$2:$Y$402,TRUNC((ROW()-ROW($G$2))/COLUMNS(drive!$A$2:$Y$402)),MOD(ROW()-ROW($G$2),COLUMNS(drive!$A$2:$Y$402)),1,1)</f>
        <v>7</v>
      </c>
      <c r="H8462" s="5">
        <f ca="1">(VLOOKUP($B8462,weights!$A$2:$R$6,4))*VLOOKUP($B8462,weights!$A$2:$R$6,6)^C8462*(VLOOKUP($B8462,weights!$A$2:$R$6,15)*EXP(VLOOKUP($B8462,weights!$A$2:$R$6,11)*D8462)+VLOOKUP($B8462,weights!$A$2:$R$6,16)*EXP(VLOOKUP($B8462,weights!$A$2:$R$6,12)*E8462)+VLOOKUP($B8462,weights!$A$2:$R$6,17)*EXP(VLOOKUP($B8462,weights!$A$2:$R$6,13)*F8462)+VLOOKUP($B8462,weights!$A$2:$R$6,18)*EXP(VLOOKUP($B8462,weights!$A$2:$R$6,14)*G8462))</f>
        <v>4.2824879326124297</v>
      </c>
    </row>
    <row r="8463" spans="1:8" ht="12.75" x14ac:dyDescent="0.2">
      <c r="A8463">
        <f t="shared" si="0"/>
        <v>339</v>
      </c>
      <c r="B8463" t="str">
        <f t="shared" ref="B8463:C8463" si="8437">B8438</f>
        <v>supermarket</v>
      </c>
      <c r="C8463">
        <f t="shared" si="8437"/>
        <v>1</v>
      </c>
      <c r="D8463">
        <f ca="1">OFFSET(walk!$A$2:$Y$402,TRUNC((ROW()-ROW($D$2))/COLUMNS(walk!$A$2:$Y$402)),MOD(ROW()-ROW($D$2),COLUMNS(walk!$A$2:$Y$402)),1,1)</f>
        <v>43</v>
      </c>
      <c r="E8463">
        <f ca="1">OFFSET(bike!$A$2:$Y$402,TRUNC((ROW()-ROW($E$2))/COLUMNS(bike!$A$2:$Y$402)),MOD(ROW()-ROW($E$2),COLUMNS(bike!$A$2:$Y$402)),1,1)</f>
        <v>14</v>
      </c>
      <c r="F8463">
        <f ca="1">OFFSET(transit!$A$2:$Y$402,TRUNC((ROW()-ROW($F$2))/COLUMNS(transit!$A$2:$Y$402)),MOD(ROW()-ROW($F$2),COLUMNS(transit!$A$2:$Y$402)),1,1)</f>
        <v>24</v>
      </c>
      <c r="G8463">
        <f ca="1">OFFSET(drive!$A$2:$Y$402,TRUNC((ROW()-ROW($G$2))/COLUMNS(drive!$A$2:$Y$402)),MOD(ROW()-ROW($G$2),COLUMNS(drive!$A$2:$Y$402)),1,1)</f>
        <v>8</v>
      </c>
      <c r="H8463" s="5">
        <f ca="1">(VLOOKUP($B8463,weights!$A$2:$R$6,4))*VLOOKUP($B8463,weights!$A$2:$R$6,6)^C8463*(VLOOKUP($B8463,weights!$A$2:$R$6,15)*EXP(VLOOKUP($B8463,weights!$A$2:$R$6,11)*D8463)+VLOOKUP($B8463,weights!$A$2:$R$6,16)*EXP(VLOOKUP($B8463,weights!$A$2:$R$6,12)*E8463)+VLOOKUP($B8463,weights!$A$2:$R$6,17)*EXP(VLOOKUP($B8463,weights!$A$2:$R$6,13)*F8463)+VLOOKUP($B8463,weights!$A$2:$R$6,18)*EXP(VLOOKUP($B8463,weights!$A$2:$R$6,14)*G8463))</f>
        <v>2.0539076394807285</v>
      </c>
    </row>
    <row r="8464" spans="1:8" ht="12.75" x14ac:dyDescent="0.2">
      <c r="A8464">
        <f t="shared" si="0"/>
        <v>339</v>
      </c>
      <c r="B8464" t="str">
        <f t="shared" ref="B8464:C8464" si="8438">B8439</f>
        <v>supermarket</v>
      </c>
      <c r="C8464">
        <f t="shared" si="8438"/>
        <v>2</v>
      </c>
      <c r="D8464">
        <f ca="1">OFFSET(walk!$A$2:$Y$402,TRUNC((ROW()-ROW($D$2))/COLUMNS(walk!$A$2:$Y$402)),MOD(ROW()-ROW($D$2),COLUMNS(walk!$A$2:$Y$402)),1,1)</f>
        <v>47</v>
      </c>
      <c r="E8464">
        <f ca="1">OFFSET(bike!$A$2:$Y$402,TRUNC((ROW()-ROW($E$2))/COLUMNS(bike!$A$2:$Y$402)),MOD(ROW()-ROW($E$2),COLUMNS(bike!$A$2:$Y$402)),1,1)</f>
        <v>15</v>
      </c>
      <c r="F8464">
        <f ca="1">OFFSET(transit!$A$2:$Y$402,TRUNC((ROW()-ROW($F$2))/COLUMNS(transit!$A$2:$Y$402)),MOD(ROW()-ROW($F$2),COLUMNS(transit!$A$2:$Y$402)),1,1)</f>
        <v>25</v>
      </c>
      <c r="G8464">
        <f ca="1">OFFSET(drive!$A$2:$Y$402,TRUNC((ROW()-ROW($G$2))/COLUMNS(drive!$A$2:$Y$402)),MOD(ROW()-ROW($G$2),COLUMNS(drive!$A$2:$Y$402)),1,1)</f>
        <v>11</v>
      </c>
      <c r="H8464" s="5">
        <f ca="1">(VLOOKUP($B8464,weights!$A$2:$R$6,4))*VLOOKUP($B8464,weights!$A$2:$R$6,6)^C8464*(VLOOKUP($B8464,weights!$A$2:$R$6,15)*EXP(VLOOKUP($B8464,weights!$A$2:$R$6,11)*D8464)+VLOOKUP($B8464,weights!$A$2:$R$6,16)*EXP(VLOOKUP($B8464,weights!$A$2:$R$6,12)*E8464)+VLOOKUP($B8464,weights!$A$2:$R$6,17)*EXP(VLOOKUP($B8464,weights!$A$2:$R$6,13)*F8464)+VLOOKUP($B8464,weights!$A$2:$R$6,18)*EXP(VLOOKUP($B8464,weights!$A$2:$R$6,14)*G8464))</f>
        <v>0.67712851680124919</v>
      </c>
    </row>
    <row r="8465" spans="1:8" ht="12.75" x14ac:dyDescent="0.2">
      <c r="A8465">
        <f t="shared" si="0"/>
        <v>339</v>
      </c>
      <c r="B8465" t="str">
        <f t="shared" ref="B8465:C8465" si="8439">B8440</f>
        <v>supermarket</v>
      </c>
      <c r="C8465">
        <f t="shared" si="8439"/>
        <v>3</v>
      </c>
      <c r="D8465">
        <f ca="1">OFFSET(walk!$A$2:$Y$402,TRUNC((ROW()-ROW($D$2))/COLUMNS(walk!$A$2:$Y$402)),MOD(ROW()-ROW($D$2),COLUMNS(walk!$A$2:$Y$402)),1,1)</f>
        <v>55</v>
      </c>
      <c r="E8465">
        <f ca="1">OFFSET(bike!$A$2:$Y$402,TRUNC((ROW()-ROW($E$2))/COLUMNS(bike!$A$2:$Y$402)),MOD(ROW()-ROW($E$2),COLUMNS(bike!$A$2:$Y$402)),1,1)</f>
        <v>18</v>
      </c>
      <c r="F8465">
        <f ca="1">OFFSET(transit!$A$2:$Y$402,TRUNC((ROW()-ROW($F$2))/COLUMNS(transit!$A$2:$Y$402)),MOD(ROW()-ROW($F$2),COLUMNS(transit!$A$2:$Y$402)),1,1)</f>
        <v>32</v>
      </c>
      <c r="G8465">
        <f ca="1">OFFSET(drive!$A$2:$Y$402,TRUNC((ROW()-ROW($G$2))/COLUMNS(drive!$A$2:$Y$402)),MOD(ROW()-ROW($G$2),COLUMNS(drive!$A$2:$Y$402)),1,1)</f>
        <v>12</v>
      </c>
      <c r="H8465" s="5">
        <f ca="1">(VLOOKUP($B8465,weights!$A$2:$R$6,4))*VLOOKUP($B8465,weights!$A$2:$R$6,6)^C8465*(VLOOKUP($B8465,weights!$A$2:$R$6,15)*EXP(VLOOKUP($B8465,weights!$A$2:$R$6,11)*D8465)+VLOOKUP($B8465,weights!$A$2:$R$6,16)*EXP(VLOOKUP($B8465,weights!$A$2:$R$6,12)*E8465)+VLOOKUP($B8465,weights!$A$2:$R$6,17)*EXP(VLOOKUP($B8465,weights!$A$2:$R$6,13)*F8465)+VLOOKUP($B8465,weights!$A$2:$R$6,18)*EXP(VLOOKUP($B8465,weights!$A$2:$R$6,14)*G8465))</f>
        <v>0.29844084946357985</v>
      </c>
    </row>
    <row r="8466" spans="1:8" ht="12.75" x14ac:dyDescent="0.2">
      <c r="A8466">
        <f t="shared" si="0"/>
        <v>339</v>
      </c>
      <c r="B8466" t="str">
        <f t="shared" ref="B8466:C8466" si="8440">B8441</f>
        <v>supermarket</v>
      </c>
      <c r="C8466">
        <f t="shared" si="8440"/>
        <v>4</v>
      </c>
      <c r="D8466">
        <f ca="1">OFFSET(walk!$A$2:$Y$402,TRUNC((ROW()-ROW($D$2))/COLUMNS(walk!$A$2:$Y$402)),MOD(ROW()-ROW($D$2),COLUMNS(walk!$A$2:$Y$402)),1,1)</f>
        <v>71</v>
      </c>
      <c r="E8466">
        <f ca="1">OFFSET(bike!$A$2:$Y$402,TRUNC((ROW()-ROW($E$2))/COLUMNS(bike!$A$2:$Y$402)),MOD(ROW()-ROW($E$2),COLUMNS(bike!$A$2:$Y$402)),1,1)</f>
        <v>23</v>
      </c>
      <c r="F8466">
        <f ca="1">OFFSET(transit!$A$2:$Y$402,TRUNC((ROW()-ROW($F$2))/COLUMNS(transit!$A$2:$Y$402)),MOD(ROW()-ROW($F$2),COLUMNS(transit!$A$2:$Y$402)),1,1)</f>
        <v>41</v>
      </c>
      <c r="G8466">
        <f ca="1">OFFSET(drive!$A$2:$Y$402,TRUNC((ROW()-ROW($G$2))/COLUMNS(drive!$A$2:$Y$402)),MOD(ROW()-ROW($G$2),COLUMNS(drive!$A$2:$Y$402)),1,1)</f>
        <v>13</v>
      </c>
      <c r="H8466" s="5">
        <f ca="1">(VLOOKUP($B8466,weights!$A$2:$R$6,4))*VLOOKUP($B8466,weights!$A$2:$R$6,6)^C8466*(VLOOKUP($B8466,weights!$A$2:$R$6,15)*EXP(VLOOKUP($B8466,weights!$A$2:$R$6,11)*D8466)+VLOOKUP($B8466,weights!$A$2:$R$6,16)*EXP(VLOOKUP($B8466,weights!$A$2:$R$6,12)*E8466)+VLOOKUP($B8466,weights!$A$2:$R$6,17)*EXP(VLOOKUP($B8466,weights!$A$2:$R$6,13)*F8466)+VLOOKUP($B8466,weights!$A$2:$R$6,18)*EXP(VLOOKUP($B8466,weights!$A$2:$R$6,14)*G8466))</f>
        <v>0.13615693510176607</v>
      </c>
    </row>
    <row r="8467" spans="1:8" ht="12.75" x14ac:dyDescent="0.2">
      <c r="A8467">
        <f t="shared" si="0"/>
        <v>339</v>
      </c>
      <c r="B8467" t="str">
        <f t="shared" ref="B8467:C8467" si="8441">B8442</f>
        <v>store</v>
      </c>
      <c r="C8467">
        <f t="shared" si="8441"/>
        <v>0</v>
      </c>
      <c r="D8467">
        <f ca="1">OFFSET(walk!$A$2:$Y$402,TRUNC((ROW()-ROW($D$2))/COLUMNS(walk!$A$2:$Y$402)),MOD(ROW()-ROW($D$2),COLUMNS(walk!$A$2:$Y$402)),1,1)</f>
        <v>4</v>
      </c>
      <c r="E8467">
        <f ca="1">OFFSET(bike!$A$2:$Y$402,TRUNC((ROW()-ROW($E$2))/COLUMNS(bike!$A$2:$Y$402)),MOD(ROW()-ROW($E$2),COLUMNS(bike!$A$2:$Y$402)),1,1)</f>
        <v>2</v>
      </c>
      <c r="F8467">
        <f ca="1">OFFSET(transit!$A$2:$Y$402,TRUNC((ROW()-ROW($F$2))/COLUMNS(transit!$A$2:$Y$402)),MOD(ROW()-ROW($F$2),COLUMNS(transit!$A$2:$Y$402)),1,1)</f>
        <v>4</v>
      </c>
      <c r="G8467">
        <f ca="1">OFFSET(drive!$A$2:$Y$402,TRUNC((ROW()-ROW($G$2))/COLUMNS(drive!$A$2:$Y$402)),MOD(ROW()-ROW($G$2),COLUMNS(drive!$A$2:$Y$402)),1,1)</f>
        <v>2</v>
      </c>
      <c r="H8467" s="5">
        <f ca="1">(VLOOKUP($B8467,weights!$A$2:$R$6,4))*VLOOKUP($B8467,weights!$A$2:$R$6,6)^C8467*(VLOOKUP($B8467,weights!$A$2:$R$6,15)*EXP(VLOOKUP($B8467,weights!$A$2:$R$6,11)*D8467)+VLOOKUP($B8467,weights!$A$2:$R$6,16)*EXP(VLOOKUP($B8467,weights!$A$2:$R$6,12)*E8467)+VLOOKUP($B8467,weights!$A$2:$R$6,17)*EXP(VLOOKUP($B8467,weights!$A$2:$R$6,13)*F8467)+VLOOKUP($B8467,weights!$A$2:$R$6,18)*EXP(VLOOKUP($B8467,weights!$A$2:$R$6,14)*G8467))</f>
        <v>17.487930919041474</v>
      </c>
    </row>
    <row r="8468" spans="1:8" ht="12.75" x14ac:dyDescent="0.2">
      <c r="A8468">
        <f t="shared" si="0"/>
        <v>339</v>
      </c>
      <c r="B8468" t="str">
        <f t="shared" ref="B8468:C8468" si="8442">B8443</f>
        <v>store</v>
      </c>
      <c r="C8468">
        <f t="shared" si="8442"/>
        <v>1</v>
      </c>
      <c r="D8468">
        <f ca="1">OFFSET(walk!$A$2:$Y$402,TRUNC((ROW()-ROW($D$2))/COLUMNS(walk!$A$2:$Y$402)),MOD(ROW()-ROW($D$2),COLUMNS(walk!$A$2:$Y$402)),1,1)</f>
        <v>5</v>
      </c>
      <c r="E8468">
        <f ca="1">OFFSET(bike!$A$2:$Y$402,TRUNC((ROW()-ROW($E$2))/COLUMNS(bike!$A$2:$Y$402)),MOD(ROW()-ROW($E$2),COLUMNS(bike!$A$2:$Y$402)),1,1)</f>
        <v>2</v>
      </c>
      <c r="F8468">
        <f ca="1">OFFSET(transit!$A$2:$Y$402,TRUNC((ROW()-ROW($F$2))/COLUMNS(transit!$A$2:$Y$402)),MOD(ROW()-ROW($F$2),COLUMNS(transit!$A$2:$Y$402)),1,1)</f>
        <v>5</v>
      </c>
      <c r="G8468">
        <f ca="1">OFFSET(drive!$A$2:$Y$402,TRUNC((ROW()-ROW($G$2))/COLUMNS(drive!$A$2:$Y$402)),MOD(ROW()-ROW($G$2),COLUMNS(drive!$A$2:$Y$402)),1,1)</f>
        <v>2</v>
      </c>
      <c r="H8468" s="5">
        <f ca="1">(VLOOKUP($B8468,weights!$A$2:$R$6,4))*VLOOKUP($B8468,weights!$A$2:$R$6,6)^C8468*(VLOOKUP($B8468,weights!$A$2:$R$6,15)*EXP(VLOOKUP($B8468,weights!$A$2:$R$6,11)*D8468)+VLOOKUP($B8468,weights!$A$2:$R$6,16)*EXP(VLOOKUP($B8468,weights!$A$2:$R$6,12)*E8468)+VLOOKUP($B8468,weights!$A$2:$R$6,17)*EXP(VLOOKUP($B8468,weights!$A$2:$R$6,13)*F8468)+VLOOKUP($B8468,weights!$A$2:$R$6,18)*EXP(VLOOKUP($B8468,weights!$A$2:$R$6,14)*G8468))</f>
        <v>10.626302126660077</v>
      </c>
    </row>
    <row r="8469" spans="1:8" ht="12.75" x14ac:dyDescent="0.2">
      <c r="A8469">
        <f t="shared" si="0"/>
        <v>339</v>
      </c>
      <c r="B8469" t="str">
        <f t="shared" ref="B8469:C8469" si="8443">B8444</f>
        <v>store</v>
      </c>
      <c r="C8469">
        <f t="shared" si="8443"/>
        <v>2</v>
      </c>
      <c r="D8469">
        <f ca="1">OFFSET(walk!$A$2:$Y$402,TRUNC((ROW()-ROW($D$2))/COLUMNS(walk!$A$2:$Y$402)),MOD(ROW()-ROW($D$2),COLUMNS(walk!$A$2:$Y$402)),1,1)</f>
        <v>9</v>
      </c>
      <c r="E8469">
        <f ca="1">OFFSET(bike!$A$2:$Y$402,TRUNC((ROW()-ROW($E$2))/COLUMNS(bike!$A$2:$Y$402)),MOD(ROW()-ROW($E$2),COLUMNS(bike!$A$2:$Y$402)),1,1)</f>
        <v>3</v>
      </c>
      <c r="F8469">
        <f ca="1">OFFSET(transit!$A$2:$Y$402,TRUNC((ROW()-ROW($F$2))/COLUMNS(transit!$A$2:$Y$402)),MOD(ROW()-ROW($F$2),COLUMNS(transit!$A$2:$Y$402)),1,1)</f>
        <v>7</v>
      </c>
      <c r="G8469">
        <f ca="1">OFFSET(drive!$A$2:$Y$402,TRUNC((ROW()-ROW($G$2))/COLUMNS(drive!$A$2:$Y$402)),MOD(ROW()-ROW($G$2),COLUMNS(drive!$A$2:$Y$402)),1,1)</f>
        <v>2</v>
      </c>
      <c r="H8469" s="5">
        <f ca="1">(VLOOKUP($B8469,weights!$A$2:$R$6,4))*VLOOKUP($B8469,weights!$A$2:$R$6,6)^C8469*(VLOOKUP($B8469,weights!$A$2:$R$6,15)*EXP(VLOOKUP($B8469,weights!$A$2:$R$6,11)*D8469)+VLOOKUP($B8469,weights!$A$2:$R$6,16)*EXP(VLOOKUP($B8469,weights!$A$2:$R$6,12)*E8469)+VLOOKUP($B8469,weights!$A$2:$R$6,17)*EXP(VLOOKUP($B8469,weights!$A$2:$R$6,13)*F8469)+VLOOKUP($B8469,weights!$A$2:$R$6,18)*EXP(VLOOKUP($B8469,weights!$A$2:$R$6,14)*G8469))</f>
        <v>5.1252594818091577</v>
      </c>
    </row>
    <row r="8470" spans="1:8" ht="12.75" x14ac:dyDescent="0.2">
      <c r="A8470">
        <f t="shared" si="0"/>
        <v>339</v>
      </c>
      <c r="B8470" t="str">
        <f t="shared" ref="B8470:C8470" si="8444">B8445</f>
        <v>store</v>
      </c>
      <c r="C8470">
        <f t="shared" si="8444"/>
        <v>3</v>
      </c>
      <c r="D8470">
        <f ca="1">OFFSET(walk!$A$2:$Y$402,TRUNC((ROW()-ROW($D$2))/COLUMNS(walk!$A$2:$Y$402)),MOD(ROW()-ROW($D$2),COLUMNS(walk!$A$2:$Y$402)),1,1)</f>
        <v>10</v>
      </c>
      <c r="E8470">
        <f ca="1">OFFSET(bike!$A$2:$Y$402,TRUNC((ROW()-ROW($E$2))/COLUMNS(bike!$A$2:$Y$402)),MOD(ROW()-ROW($E$2),COLUMNS(bike!$A$2:$Y$402)),1,1)</f>
        <v>3</v>
      </c>
      <c r="F8470">
        <f ca="1">OFFSET(transit!$A$2:$Y$402,TRUNC((ROW()-ROW($F$2))/COLUMNS(transit!$A$2:$Y$402)),MOD(ROW()-ROW($F$2),COLUMNS(transit!$A$2:$Y$402)),1,1)</f>
        <v>9</v>
      </c>
      <c r="G8470">
        <f ca="1">OFFSET(drive!$A$2:$Y$402,TRUNC((ROW()-ROW($G$2))/COLUMNS(drive!$A$2:$Y$402)),MOD(ROW()-ROW($G$2),COLUMNS(drive!$A$2:$Y$402)),1,1)</f>
        <v>2</v>
      </c>
      <c r="H8470" s="5">
        <f ca="1">(VLOOKUP($B8470,weights!$A$2:$R$6,4))*VLOOKUP($B8470,weights!$A$2:$R$6,6)^C8470*(VLOOKUP($B8470,weights!$A$2:$R$6,15)*EXP(VLOOKUP($B8470,weights!$A$2:$R$6,11)*D8470)+VLOOKUP($B8470,weights!$A$2:$R$6,16)*EXP(VLOOKUP($B8470,weights!$A$2:$R$6,12)*E8470)+VLOOKUP($B8470,weights!$A$2:$R$6,17)*EXP(VLOOKUP($B8470,weights!$A$2:$R$6,13)*F8470)+VLOOKUP($B8470,weights!$A$2:$R$6,18)*EXP(VLOOKUP($B8470,weights!$A$2:$R$6,14)*G8470))</f>
        <v>3.2566052420981415</v>
      </c>
    </row>
    <row r="8471" spans="1:8" ht="12.75" x14ac:dyDescent="0.2">
      <c r="A8471">
        <f t="shared" si="0"/>
        <v>339</v>
      </c>
      <c r="B8471" t="str">
        <f t="shared" ref="B8471:C8471" si="8445">B8446</f>
        <v>store</v>
      </c>
      <c r="C8471">
        <f t="shared" si="8445"/>
        <v>4</v>
      </c>
      <c r="D8471">
        <f ca="1">OFFSET(walk!$A$2:$Y$402,TRUNC((ROW()-ROW($D$2))/COLUMNS(walk!$A$2:$Y$402)),MOD(ROW()-ROW($D$2),COLUMNS(walk!$A$2:$Y$402)),1,1)</f>
        <v>13</v>
      </c>
      <c r="E8471">
        <f ca="1">OFFSET(bike!$A$2:$Y$402,TRUNC((ROW()-ROW($E$2))/COLUMNS(bike!$A$2:$Y$402)),MOD(ROW()-ROW($E$2),COLUMNS(bike!$A$2:$Y$402)),1,1)</f>
        <v>3</v>
      </c>
      <c r="F8471">
        <f ca="1">OFFSET(transit!$A$2:$Y$402,TRUNC((ROW()-ROW($F$2))/COLUMNS(transit!$A$2:$Y$402)),MOD(ROW()-ROW($F$2),COLUMNS(transit!$A$2:$Y$402)),1,1)</f>
        <v>10</v>
      </c>
      <c r="G8471">
        <f ca="1">OFFSET(drive!$A$2:$Y$402,TRUNC((ROW()-ROW($G$2))/COLUMNS(drive!$A$2:$Y$402)),MOD(ROW()-ROW($G$2),COLUMNS(drive!$A$2:$Y$402)),1,1)</f>
        <v>2</v>
      </c>
      <c r="H8471" s="5">
        <f ca="1">(VLOOKUP($B8471,weights!$A$2:$R$6,4))*VLOOKUP($B8471,weights!$A$2:$R$6,6)^C8471*(VLOOKUP($B8471,weights!$A$2:$R$6,15)*EXP(VLOOKUP($B8471,weights!$A$2:$R$6,11)*D8471)+VLOOKUP($B8471,weights!$A$2:$R$6,16)*EXP(VLOOKUP($B8471,weights!$A$2:$R$6,12)*E8471)+VLOOKUP($B8471,weights!$A$2:$R$6,17)*EXP(VLOOKUP($B8471,weights!$A$2:$R$6,13)*F8471)+VLOOKUP($B8471,weights!$A$2:$R$6,18)*EXP(VLOOKUP($B8471,weights!$A$2:$R$6,14)*G8471))</f>
        <v>2.1208849280189055</v>
      </c>
    </row>
    <row r="8472" spans="1:8" ht="12.75" x14ac:dyDescent="0.2">
      <c r="A8472">
        <f t="shared" si="0"/>
        <v>339</v>
      </c>
      <c r="B8472" t="str">
        <f t="shared" ref="B8472:C8472" si="8446">B8447</f>
        <v>pharmacy</v>
      </c>
      <c r="C8472">
        <f t="shared" si="8446"/>
        <v>0</v>
      </c>
      <c r="D8472">
        <f ca="1">OFFSET(walk!$A$2:$Y$402,TRUNC((ROW()-ROW($D$2))/COLUMNS(walk!$A$2:$Y$402)),MOD(ROW()-ROW($D$2),COLUMNS(walk!$A$2:$Y$402)),1,1)</f>
        <v>7</v>
      </c>
      <c r="E8472">
        <f ca="1">OFFSET(bike!$A$2:$Y$402,TRUNC((ROW()-ROW($E$2))/COLUMNS(bike!$A$2:$Y$402)),MOD(ROW()-ROW($E$2),COLUMNS(bike!$A$2:$Y$402)),1,1)</f>
        <v>2</v>
      </c>
      <c r="F8472">
        <f ca="1">OFFSET(transit!$A$2:$Y$402,TRUNC((ROW()-ROW($F$2))/COLUMNS(transit!$A$2:$Y$402)),MOD(ROW()-ROW($F$2),COLUMNS(transit!$A$2:$Y$402)),1,1)</f>
        <v>7</v>
      </c>
      <c r="G8472">
        <f ca="1">OFFSET(drive!$A$2:$Y$402,TRUNC((ROW()-ROW($G$2))/COLUMNS(drive!$A$2:$Y$402)),MOD(ROW()-ROW($G$2),COLUMNS(drive!$A$2:$Y$402)),1,1)</f>
        <v>2</v>
      </c>
      <c r="H8472" s="5">
        <f ca="1">(VLOOKUP($B8472,weights!$A$2:$R$6,4))*VLOOKUP($B8472,weights!$A$2:$R$6,6)^C8472*(VLOOKUP($B8472,weights!$A$2:$R$6,15)*EXP(VLOOKUP($B8472,weights!$A$2:$R$6,11)*D8472)+VLOOKUP($B8472,weights!$A$2:$R$6,16)*EXP(VLOOKUP($B8472,weights!$A$2:$R$6,12)*E8472)+VLOOKUP($B8472,weights!$A$2:$R$6,17)*EXP(VLOOKUP($B8472,weights!$A$2:$R$6,13)*F8472)+VLOOKUP($B8472,weights!$A$2:$R$6,18)*EXP(VLOOKUP($B8472,weights!$A$2:$R$6,14)*G8472))</f>
        <v>8.758574782496229</v>
      </c>
    </row>
    <row r="8473" spans="1:8" ht="12.75" x14ac:dyDescent="0.2">
      <c r="A8473">
        <f t="shared" si="0"/>
        <v>339</v>
      </c>
      <c r="B8473" t="str">
        <f t="shared" ref="B8473:C8473" si="8447">B8448</f>
        <v>pharmacy</v>
      </c>
      <c r="C8473">
        <f t="shared" si="8447"/>
        <v>1</v>
      </c>
      <c r="D8473">
        <f ca="1">OFFSET(walk!$A$2:$Y$402,TRUNC((ROW()-ROW($D$2))/COLUMNS(walk!$A$2:$Y$402)),MOD(ROW()-ROW($D$2),COLUMNS(walk!$A$2:$Y$402)),1,1)</f>
        <v>7</v>
      </c>
      <c r="E8473">
        <f ca="1">OFFSET(bike!$A$2:$Y$402,TRUNC((ROW()-ROW($E$2))/COLUMNS(bike!$A$2:$Y$402)),MOD(ROW()-ROW($E$2),COLUMNS(bike!$A$2:$Y$402)),1,1)</f>
        <v>2</v>
      </c>
      <c r="F8473">
        <f ca="1">OFFSET(transit!$A$2:$Y$402,TRUNC((ROW()-ROW($F$2))/COLUMNS(transit!$A$2:$Y$402)),MOD(ROW()-ROW($F$2),COLUMNS(transit!$A$2:$Y$402)),1,1)</f>
        <v>7</v>
      </c>
      <c r="G8473">
        <f ca="1">OFFSET(drive!$A$2:$Y$402,TRUNC((ROW()-ROW($G$2))/COLUMNS(drive!$A$2:$Y$402)),MOD(ROW()-ROW($G$2),COLUMNS(drive!$A$2:$Y$402)),1,1)</f>
        <v>2</v>
      </c>
      <c r="H8473" s="5">
        <f ca="1">(VLOOKUP($B8473,weights!$A$2:$R$6,4))*VLOOKUP($B8473,weights!$A$2:$R$6,6)^C8473*(VLOOKUP($B8473,weights!$A$2:$R$6,15)*EXP(VLOOKUP($B8473,weights!$A$2:$R$6,11)*D8473)+VLOOKUP($B8473,weights!$A$2:$R$6,16)*EXP(VLOOKUP($B8473,weights!$A$2:$R$6,12)*E8473)+VLOOKUP($B8473,weights!$A$2:$R$6,17)*EXP(VLOOKUP($B8473,weights!$A$2:$R$6,13)*F8473)+VLOOKUP($B8473,weights!$A$2:$R$6,18)*EXP(VLOOKUP($B8473,weights!$A$2:$R$6,14)*G8473))</f>
        <v>4.2170915619426284</v>
      </c>
    </row>
    <row r="8474" spans="1:8" ht="12.75" x14ac:dyDescent="0.2">
      <c r="A8474">
        <f t="shared" si="0"/>
        <v>339</v>
      </c>
      <c r="B8474" t="str">
        <f t="shared" ref="B8474:C8474" si="8448">B8449</f>
        <v>pharmacy</v>
      </c>
      <c r="C8474">
        <f t="shared" si="8448"/>
        <v>2</v>
      </c>
      <c r="D8474">
        <f ca="1">OFFSET(walk!$A$2:$Y$402,TRUNC((ROW()-ROW($D$2))/COLUMNS(walk!$A$2:$Y$402)),MOD(ROW()-ROW($D$2),COLUMNS(walk!$A$2:$Y$402)),1,1)</f>
        <v>11</v>
      </c>
      <c r="E8474">
        <f ca="1">OFFSET(bike!$A$2:$Y$402,TRUNC((ROW()-ROW($E$2))/COLUMNS(bike!$A$2:$Y$402)),MOD(ROW()-ROW($E$2),COLUMNS(bike!$A$2:$Y$402)),1,1)</f>
        <v>4</v>
      </c>
      <c r="F8474">
        <f ca="1">OFFSET(transit!$A$2:$Y$402,TRUNC((ROW()-ROW($F$2))/COLUMNS(transit!$A$2:$Y$402)),MOD(ROW()-ROW($F$2),COLUMNS(transit!$A$2:$Y$402)),1,1)</f>
        <v>11</v>
      </c>
      <c r="G8474">
        <f ca="1">OFFSET(drive!$A$2:$Y$402,TRUNC((ROW()-ROW($G$2))/COLUMNS(drive!$A$2:$Y$402)),MOD(ROW()-ROW($G$2),COLUMNS(drive!$A$2:$Y$402)),1,1)</f>
        <v>2</v>
      </c>
      <c r="H8474" s="5">
        <f ca="1">(VLOOKUP($B8474,weights!$A$2:$R$6,4))*VLOOKUP($B8474,weights!$A$2:$R$6,6)^C8474*(VLOOKUP($B8474,weights!$A$2:$R$6,15)*EXP(VLOOKUP($B8474,weights!$A$2:$R$6,11)*D8474)+VLOOKUP($B8474,weights!$A$2:$R$6,16)*EXP(VLOOKUP($B8474,weights!$A$2:$R$6,12)*E8474)+VLOOKUP($B8474,weights!$A$2:$R$6,17)*EXP(VLOOKUP($B8474,weights!$A$2:$R$6,13)*F8474)+VLOOKUP($B8474,weights!$A$2:$R$6,18)*EXP(VLOOKUP($B8474,weights!$A$2:$R$6,14)*G8474))</f>
        <v>1.4246172244168773</v>
      </c>
    </row>
    <row r="8475" spans="1:8" ht="12.75" x14ac:dyDescent="0.2">
      <c r="A8475">
        <f t="shared" si="0"/>
        <v>339</v>
      </c>
      <c r="B8475" t="str">
        <f t="shared" ref="B8475:C8475" si="8449">B8450</f>
        <v>bank</v>
      </c>
      <c r="C8475">
        <f t="shared" si="8449"/>
        <v>0</v>
      </c>
      <c r="D8475">
        <f ca="1">OFFSET(walk!$A$2:$Y$402,TRUNC((ROW()-ROW($D$2))/COLUMNS(walk!$A$2:$Y$402)),MOD(ROW()-ROW($D$2),COLUMNS(walk!$A$2:$Y$402)),1,1)</f>
        <v>17</v>
      </c>
      <c r="E8475">
        <f ca="1">OFFSET(bike!$A$2:$Y$402,TRUNC((ROW()-ROW($E$2))/COLUMNS(bike!$A$2:$Y$402)),MOD(ROW()-ROW($E$2),COLUMNS(bike!$A$2:$Y$402)),1,1)</f>
        <v>6</v>
      </c>
      <c r="F8475">
        <f ca="1">OFFSET(transit!$A$2:$Y$402,TRUNC((ROW()-ROW($F$2))/COLUMNS(transit!$A$2:$Y$402)),MOD(ROW()-ROW($F$2),COLUMNS(transit!$A$2:$Y$402)),1,1)</f>
        <v>12</v>
      </c>
      <c r="G8475">
        <f ca="1">OFFSET(drive!$A$2:$Y$402,TRUNC((ROW()-ROW($G$2))/COLUMNS(drive!$A$2:$Y$402)),MOD(ROW()-ROW($G$2),COLUMNS(drive!$A$2:$Y$402)),1,1)</f>
        <v>5</v>
      </c>
      <c r="H8475" s="5">
        <f ca="1">(VLOOKUP($B8475,weights!$A$2:$R$6,4))*VLOOKUP($B8475,weights!$A$2:$R$6,6)^C8475*(VLOOKUP($B8475,weights!$A$2:$R$6,15)*EXP(VLOOKUP($B8475,weights!$A$2:$R$6,11)*D8475)+VLOOKUP($B8475,weights!$A$2:$R$6,16)*EXP(VLOOKUP($B8475,weights!$A$2:$R$6,12)*E8475)+VLOOKUP($B8475,weights!$A$2:$R$6,17)*EXP(VLOOKUP($B8475,weights!$A$2:$R$6,13)*F8475)+VLOOKUP($B8475,weights!$A$2:$R$6,18)*EXP(VLOOKUP($B8475,weights!$A$2:$R$6,14)*G8475))</f>
        <v>3.6071783668102446</v>
      </c>
    </row>
    <row r="8476" spans="1:8" ht="12.75" x14ac:dyDescent="0.2">
      <c r="A8476">
        <f t="shared" si="0"/>
        <v>339</v>
      </c>
      <c r="B8476" t="str">
        <f t="shared" ref="B8476:C8476" si="8450">B8451</f>
        <v>bank</v>
      </c>
      <c r="C8476">
        <f t="shared" si="8450"/>
        <v>1</v>
      </c>
      <c r="D8476">
        <f ca="1">OFFSET(walk!$A$2:$Y$402,TRUNC((ROW()-ROW($D$2))/COLUMNS(walk!$A$2:$Y$402)),MOD(ROW()-ROW($D$2),COLUMNS(walk!$A$2:$Y$402)),1,1)</f>
        <v>42</v>
      </c>
      <c r="E8476">
        <f ca="1">OFFSET(bike!$A$2:$Y$402,TRUNC((ROW()-ROW($E$2))/COLUMNS(bike!$A$2:$Y$402)),MOD(ROW()-ROW($E$2),COLUMNS(bike!$A$2:$Y$402)),1,1)</f>
        <v>13</v>
      </c>
      <c r="F8476">
        <f ca="1">OFFSET(transit!$A$2:$Y$402,TRUNC((ROW()-ROW($F$2))/COLUMNS(transit!$A$2:$Y$402)),MOD(ROW()-ROW($F$2),COLUMNS(transit!$A$2:$Y$402)),1,1)</f>
        <v>34</v>
      </c>
      <c r="G8476">
        <f ca="1">OFFSET(drive!$A$2:$Y$402,TRUNC((ROW()-ROW($G$2))/COLUMNS(drive!$A$2:$Y$402)),MOD(ROW()-ROW($G$2),COLUMNS(drive!$A$2:$Y$402)),1,1)</f>
        <v>6</v>
      </c>
      <c r="H8476" s="5">
        <f ca="1">(VLOOKUP($B8476,weights!$A$2:$R$6,4))*VLOOKUP($B8476,weights!$A$2:$R$6,6)^C8476*(VLOOKUP($B8476,weights!$A$2:$R$6,15)*EXP(VLOOKUP($B8476,weights!$A$2:$R$6,11)*D8476)+VLOOKUP($B8476,weights!$A$2:$R$6,16)*EXP(VLOOKUP($B8476,weights!$A$2:$R$6,12)*E8476)+VLOOKUP($B8476,weights!$A$2:$R$6,17)*EXP(VLOOKUP($B8476,weights!$A$2:$R$6,13)*F8476)+VLOOKUP($B8476,weights!$A$2:$R$6,18)*EXP(VLOOKUP($B8476,weights!$A$2:$R$6,14)*G8476))</f>
        <v>0.65183008259398534</v>
      </c>
    </row>
    <row r="8477" spans="1:8" ht="12.75" x14ac:dyDescent="0.2">
      <c r="A8477">
        <f t="shared" si="0"/>
        <v>340</v>
      </c>
      <c r="B8477" t="str">
        <f t="shared" ref="B8477:C8477" si="8451">B8452</f>
        <v>restaurant</v>
      </c>
      <c r="C8477">
        <f t="shared" si="8451"/>
        <v>0</v>
      </c>
      <c r="D8477">
        <f ca="1">OFFSET(walk!$A$2:$Y$402,TRUNC((ROW()-ROW($D$2))/COLUMNS(walk!$A$2:$Y$402)),MOD(ROW()-ROW($D$2),COLUMNS(walk!$A$2:$Y$402)),1,1)</f>
        <v>6</v>
      </c>
      <c r="E8477">
        <f ca="1">OFFSET(bike!$A$2:$Y$402,TRUNC((ROW()-ROW($E$2))/COLUMNS(bike!$A$2:$Y$402)),MOD(ROW()-ROW($E$2),COLUMNS(bike!$A$2:$Y$402)),1,1)</f>
        <v>3</v>
      </c>
      <c r="F8477">
        <f ca="1">OFFSET(transit!$A$2:$Y$402,TRUNC((ROW()-ROW($F$2))/COLUMNS(transit!$A$2:$Y$402)),MOD(ROW()-ROW($F$2),COLUMNS(transit!$A$2:$Y$402)),1,1)</f>
        <v>6</v>
      </c>
      <c r="G8477">
        <f ca="1">OFFSET(drive!$A$2:$Y$402,TRUNC((ROW()-ROW($G$2))/COLUMNS(drive!$A$2:$Y$402)),MOD(ROW()-ROW($G$2),COLUMNS(drive!$A$2:$Y$402)),1,1)</f>
        <v>2</v>
      </c>
      <c r="H8477" s="5">
        <f ca="1">(VLOOKUP($B8477,weights!$A$2:$R$6,4))*VLOOKUP($B8477,weights!$A$2:$R$6,6)^C8477*(VLOOKUP($B8477,weights!$A$2:$R$6,15)*EXP(VLOOKUP($B8477,weights!$A$2:$R$6,11)*D8477)+VLOOKUP($B8477,weights!$A$2:$R$6,16)*EXP(VLOOKUP($B8477,weights!$A$2:$R$6,12)*E8477)+VLOOKUP($B8477,weights!$A$2:$R$6,17)*EXP(VLOOKUP($B8477,weights!$A$2:$R$6,13)*F8477)+VLOOKUP($B8477,weights!$A$2:$R$6,18)*EXP(VLOOKUP($B8477,weights!$A$2:$R$6,14)*G8477))</f>
        <v>31.923416138044217</v>
      </c>
    </row>
    <row r="8478" spans="1:8" ht="12.75" x14ac:dyDescent="0.2">
      <c r="A8478">
        <f t="shared" si="0"/>
        <v>340</v>
      </c>
      <c r="B8478" t="str">
        <f t="shared" ref="B8478:C8478" si="8452">B8453</f>
        <v>restaurant</v>
      </c>
      <c r="C8478">
        <f t="shared" si="8452"/>
        <v>1</v>
      </c>
      <c r="D8478">
        <f ca="1">OFFSET(walk!$A$2:$Y$402,TRUNC((ROW()-ROW($D$2))/COLUMNS(walk!$A$2:$Y$402)),MOD(ROW()-ROW($D$2),COLUMNS(walk!$A$2:$Y$402)),1,1)</f>
        <v>6</v>
      </c>
      <c r="E8478">
        <f ca="1">OFFSET(bike!$A$2:$Y$402,TRUNC((ROW()-ROW($E$2))/COLUMNS(bike!$A$2:$Y$402)),MOD(ROW()-ROW($E$2),COLUMNS(bike!$A$2:$Y$402)),1,1)</f>
        <v>3</v>
      </c>
      <c r="F8478">
        <f ca="1">OFFSET(transit!$A$2:$Y$402,TRUNC((ROW()-ROW($F$2))/COLUMNS(transit!$A$2:$Y$402)),MOD(ROW()-ROW($F$2),COLUMNS(transit!$A$2:$Y$402)),1,1)</f>
        <v>6</v>
      </c>
      <c r="G8478">
        <f ca="1">OFFSET(drive!$A$2:$Y$402,TRUNC((ROW()-ROW($G$2))/COLUMNS(drive!$A$2:$Y$402)),MOD(ROW()-ROW($G$2),COLUMNS(drive!$A$2:$Y$402)),1,1)</f>
        <v>2</v>
      </c>
      <c r="H8478" s="5">
        <f ca="1">(VLOOKUP($B8478,weights!$A$2:$R$6,4))*VLOOKUP($B8478,weights!$A$2:$R$6,6)^C8478*(VLOOKUP($B8478,weights!$A$2:$R$6,15)*EXP(VLOOKUP($B8478,weights!$A$2:$R$6,11)*D8478)+VLOOKUP($B8478,weights!$A$2:$R$6,16)*EXP(VLOOKUP($B8478,weights!$A$2:$R$6,12)*E8478)+VLOOKUP($B8478,weights!$A$2:$R$6,17)*EXP(VLOOKUP($B8478,weights!$A$2:$R$6,13)*F8478)+VLOOKUP($B8478,weights!$A$2:$R$6,18)*EXP(VLOOKUP($B8478,weights!$A$2:$R$6,14)*G8478))</f>
        <v>28.612839649654447</v>
      </c>
    </row>
    <row r="8479" spans="1:8" ht="12.75" x14ac:dyDescent="0.2">
      <c r="A8479">
        <f t="shared" si="0"/>
        <v>340</v>
      </c>
      <c r="B8479" t="str">
        <f t="shared" ref="B8479:C8479" si="8453">B8454</f>
        <v>restaurant</v>
      </c>
      <c r="C8479">
        <f t="shared" si="8453"/>
        <v>2</v>
      </c>
      <c r="D8479">
        <f ca="1">OFFSET(walk!$A$2:$Y$402,TRUNC((ROW()-ROW($D$2))/COLUMNS(walk!$A$2:$Y$402)),MOD(ROW()-ROW($D$2),COLUMNS(walk!$A$2:$Y$402)),1,1)</f>
        <v>9</v>
      </c>
      <c r="E8479">
        <f ca="1">OFFSET(bike!$A$2:$Y$402,TRUNC((ROW()-ROW($E$2))/COLUMNS(bike!$A$2:$Y$402)),MOD(ROW()-ROW($E$2),COLUMNS(bike!$A$2:$Y$402)),1,1)</f>
        <v>3</v>
      </c>
      <c r="F8479">
        <f ca="1">OFFSET(transit!$A$2:$Y$402,TRUNC((ROW()-ROW($F$2))/COLUMNS(transit!$A$2:$Y$402)),MOD(ROW()-ROW($F$2),COLUMNS(transit!$A$2:$Y$402)),1,1)</f>
        <v>8</v>
      </c>
      <c r="G8479">
        <f ca="1">OFFSET(drive!$A$2:$Y$402,TRUNC((ROW()-ROW($G$2))/COLUMNS(drive!$A$2:$Y$402)),MOD(ROW()-ROW($G$2),COLUMNS(drive!$A$2:$Y$402)),1,1)</f>
        <v>2</v>
      </c>
      <c r="H8479" s="5">
        <f ca="1">(VLOOKUP($B8479,weights!$A$2:$R$6,4))*VLOOKUP($B8479,weights!$A$2:$R$6,6)^C8479*(VLOOKUP($B8479,weights!$A$2:$R$6,15)*EXP(VLOOKUP($B8479,weights!$A$2:$R$6,11)*D8479)+VLOOKUP($B8479,weights!$A$2:$R$6,16)*EXP(VLOOKUP($B8479,weights!$A$2:$R$6,12)*E8479)+VLOOKUP($B8479,weights!$A$2:$R$6,17)*EXP(VLOOKUP($B8479,weights!$A$2:$R$6,13)*F8479)+VLOOKUP($B8479,weights!$A$2:$R$6,18)*EXP(VLOOKUP($B8479,weights!$A$2:$R$6,14)*G8479))</f>
        <v>22.178793094549</v>
      </c>
    </row>
    <row r="8480" spans="1:8" ht="12.75" x14ac:dyDescent="0.2">
      <c r="A8480">
        <f t="shared" si="0"/>
        <v>340</v>
      </c>
      <c r="B8480" t="str">
        <f t="shared" ref="B8480:C8480" si="8454">B8455</f>
        <v>restaurant</v>
      </c>
      <c r="C8480">
        <f t="shared" si="8454"/>
        <v>3</v>
      </c>
      <c r="D8480">
        <f ca="1">OFFSET(walk!$A$2:$Y$402,TRUNC((ROW()-ROW($D$2))/COLUMNS(walk!$A$2:$Y$402)),MOD(ROW()-ROW($D$2),COLUMNS(walk!$A$2:$Y$402)),1,1)</f>
        <v>9</v>
      </c>
      <c r="E8480">
        <f ca="1">OFFSET(bike!$A$2:$Y$402,TRUNC((ROW()-ROW($E$2))/COLUMNS(bike!$A$2:$Y$402)),MOD(ROW()-ROW($E$2),COLUMNS(bike!$A$2:$Y$402)),1,1)</f>
        <v>3</v>
      </c>
      <c r="F8480">
        <f ca="1">OFFSET(transit!$A$2:$Y$402,TRUNC((ROW()-ROW($F$2))/COLUMNS(transit!$A$2:$Y$402)),MOD(ROW()-ROW($F$2),COLUMNS(transit!$A$2:$Y$402)),1,1)</f>
        <v>9</v>
      </c>
      <c r="G8480">
        <f ca="1">OFFSET(drive!$A$2:$Y$402,TRUNC((ROW()-ROW($G$2))/COLUMNS(drive!$A$2:$Y$402)),MOD(ROW()-ROW($G$2),COLUMNS(drive!$A$2:$Y$402)),1,1)</f>
        <v>2</v>
      </c>
      <c r="H8480" s="5">
        <f ca="1">(VLOOKUP($B8480,weights!$A$2:$R$6,4))*VLOOKUP($B8480,weights!$A$2:$R$6,6)^C8480*(VLOOKUP($B8480,weights!$A$2:$R$6,15)*EXP(VLOOKUP($B8480,weights!$A$2:$R$6,11)*D8480)+VLOOKUP($B8480,weights!$A$2:$R$6,16)*EXP(VLOOKUP($B8480,weights!$A$2:$R$6,12)*E8480)+VLOOKUP($B8480,weights!$A$2:$R$6,17)*EXP(VLOOKUP($B8480,weights!$A$2:$R$6,13)*F8480)+VLOOKUP($B8480,weights!$A$2:$R$6,18)*EXP(VLOOKUP($B8480,weights!$A$2:$R$6,14)*G8480))</f>
        <v>19.38621961908288</v>
      </c>
    </row>
    <row r="8481" spans="1:8" ht="12.75" x14ac:dyDescent="0.2">
      <c r="A8481">
        <f t="shared" si="0"/>
        <v>340</v>
      </c>
      <c r="B8481" t="str">
        <f t="shared" ref="B8481:C8481" si="8455">B8456</f>
        <v>restaurant</v>
      </c>
      <c r="C8481">
        <f t="shared" si="8455"/>
        <v>4</v>
      </c>
      <c r="D8481">
        <f ca="1">OFFSET(walk!$A$2:$Y$402,TRUNC((ROW()-ROW($D$2))/COLUMNS(walk!$A$2:$Y$402)),MOD(ROW()-ROW($D$2),COLUMNS(walk!$A$2:$Y$402)),1,1)</f>
        <v>9</v>
      </c>
      <c r="E8481">
        <f ca="1">OFFSET(bike!$A$2:$Y$402,TRUNC((ROW()-ROW($E$2))/COLUMNS(bike!$A$2:$Y$402)),MOD(ROW()-ROW($E$2),COLUMNS(bike!$A$2:$Y$402)),1,1)</f>
        <v>3</v>
      </c>
      <c r="F8481">
        <f ca="1">OFFSET(transit!$A$2:$Y$402,TRUNC((ROW()-ROW($F$2))/COLUMNS(transit!$A$2:$Y$402)),MOD(ROW()-ROW($F$2),COLUMNS(transit!$A$2:$Y$402)),1,1)</f>
        <v>9</v>
      </c>
      <c r="G8481">
        <f ca="1">OFFSET(drive!$A$2:$Y$402,TRUNC((ROW()-ROW($G$2))/COLUMNS(drive!$A$2:$Y$402)),MOD(ROW()-ROW($G$2),COLUMNS(drive!$A$2:$Y$402)),1,1)</f>
        <v>3</v>
      </c>
      <c r="H8481" s="5">
        <f ca="1">(VLOOKUP($B8481,weights!$A$2:$R$6,4))*VLOOKUP($B8481,weights!$A$2:$R$6,6)^C8481*(VLOOKUP($B8481,weights!$A$2:$R$6,15)*EXP(VLOOKUP($B8481,weights!$A$2:$R$6,11)*D8481)+VLOOKUP($B8481,weights!$A$2:$R$6,16)*EXP(VLOOKUP($B8481,weights!$A$2:$R$6,12)*E8481)+VLOOKUP($B8481,weights!$A$2:$R$6,17)*EXP(VLOOKUP($B8481,weights!$A$2:$R$6,13)*F8481)+VLOOKUP($B8481,weights!$A$2:$R$6,18)*EXP(VLOOKUP($B8481,weights!$A$2:$R$6,14)*G8481))</f>
        <v>16.217731535431287</v>
      </c>
    </row>
    <row r="8482" spans="1:8" ht="12.75" x14ac:dyDescent="0.2">
      <c r="A8482">
        <f t="shared" si="0"/>
        <v>340</v>
      </c>
      <c r="B8482" t="str">
        <f t="shared" ref="B8482:C8482" si="8456">B8457</f>
        <v>restaurant</v>
      </c>
      <c r="C8482">
        <f t="shared" si="8456"/>
        <v>5</v>
      </c>
      <c r="D8482">
        <f ca="1">OFFSET(walk!$A$2:$Y$402,TRUNC((ROW()-ROW($D$2))/COLUMNS(walk!$A$2:$Y$402)),MOD(ROW()-ROW($D$2),COLUMNS(walk!$A$2:$Y$402)),1,1)</f>
        <v>9</v>
      </c>
      <c r="E8482">
        <f ca="1">OFFSET(bike!$A$2:$Y$402,TRUNC((ROW()-ROW($E$2))/COLUMNS(bike!$A$2:$Y$402)),MOD(ROW()-ROW($E$2),COLUMNS(bike!$A$2:$Y$402)),1,1)</f>
        <v>3</v>
      </c>
      <c r="F8482">
        <f ca="1">OFFSET(transit!$A$2:$Y$402,TRUNC((ROW()-ROW($F$2))/COLUMNS(transit!$A$2:$Y$402)),MOD(ROW()-ROW($F$2),COLUMNS(transit!$A$2:$Y$402)),1,1)</f>
        <v>9</v>
      </c>
      <c r="G8482">
        <f ca="1">OFFSET(drive!$A$2:$Y$402,TRUNC((ROW()-ROW($G$2))/COLUMNS(drive!$A$2:$Y$402)),MOD(ROW()-ROW($G$2),COLUMNS(drive!$A$2:$Y$402)),1,1)</f>
        <v>3</v>
      </c>
      <c r="H8482" s="5">
        <f ca="1">(VLOOKUP($B8482,weights!$A$2:$R$6,4))*VLOOKUP($B8482,weights!$A$2:$R$6,6)^C8482*(VLOOKUP($B8482,weights!$A$2:$R$6,15)*EXP(VLOOKUP($B8482,weights!$A$2:$R$6,11)*D8482)+VLOOKUP($B8482,weights!$A$2:$R$6,16)*EXP(VLOOKUP($B8482,weights!$A$2:$R$6,12)*E8482)+VLOOKUP($B8482,weights!$A$2:$R$6,17)*EXP(VLOOKUP($B8482,weights!$A$2:$R$6,13)*F8482)+VLOOKUP($B8482,weights!$A$2:$R$6,18)*EXP(VLOOKUP($B8482,weights!$A$2:$R$6,14)*G8482))</f>
        <v>14.535892709534707</v>
      </c>
    </row>
    <row r="8483" spans="1:8" ht="12.75" x14ac:dyDescent="0.2">
      <c r="A8483">
        <f t="shared" si="0"/>
        <v>340</v>
      </c>
      <c r="B8483" t="str">
        <f t="shared" ref="B8483:C8483" si="8457">B8458</f>
        <v>restaurant</v>
      </c>
      <c r="C8483">
        <f t="shared" si="8457"/>
        <v>6</v>
      </c>
      <c r="D8483">
        <f ca="1">OFFSET(walk!$A$2:$Y$402,TRUNC((ROW()-ROW($D$2))/COLUMNS(walk!$A$2:$Y$402)),MOD(ROW()-ROW($D$2),COLUMNS(walk!$A$2:$Y$402)),1,1)</f>
        <v>12</v>
      </c>
      <c r="E8483">
        <f ca="1">OFFSET(bike!$A$2:$Y$402,TRUNC((ROW()-ROW($E$2))/COLUMNS(bike!$A$2:$Y$402)),MOD(ROW()-ROW($E$2),COLUMNS(bike!$A$2:$Y$402)),1,1)</f>
        <v>3</v>
      </c>
      <c r="F8483">
        <f ca="1">OFFSET(transit!$A$2:$Y$402,TRUNC((ROW()-ROW($F$2))/COLUMNS(transit!$A$2:$Y$402)),MOD(ROW()-ROW($F$2),COLUMNS(transit!$A$2:$Y$402)),1,1)</f>
        <v>10</v>
      </c>
      <c r="G8483">
        <f ca="1">OFFSET(drive!$A$2:$Y$402,TRUNC((ROW()-ROW($G$2))/COLUMNS(drive!$A$2:$Y$402)),MOD(ROW()-ROW($G$2),COLUMNS(drive!$A$2:$Y$402)),1,1)</f>
        <v>3</v>
      </c>
      <c r="H8483" s="5">
        <f ca="1">(VLOOKUP($B8483,weights!$A$2:$R$6,4))*VLOOKUP($B8483,weights!$A$2:$R$6,6)^C8483*(VLOOKUP($B8483,weights!$A$2:$R$6,15)*EXP(VLOOKUP($B8483,weights!$A$2:$R$6,11)*D8483)+VLOOKUP($B8483,weights!$A$2:$R$6,16)*EXP(VLOOKUP($B8483,weights!$A$2:$R$6,12)*E8483)+VLOOKUP($B8483,weights!$A$2:$R$6,17)*EXP(VLOOKUP($B8483,weights!$A$2:$R$6,13)*F8483)+VLOOKUP($B8483,weights!$A$2:$R$6,18)*EXP(VLOOKUP($B8483,weights!$A$2:$R$6,14)*G8483))</f>
        <v>12.04523818959048</v>
      </c>
    </row>
    <row r="8484" spans="1:8" ht="12.75" x14ac:dyDescent="0.2">
      <c r="A8484">
        <f t="shared" si="0"/>
        <v>340</v>
      </c>
      <c r="B8484" t="str">
        <f t="shared" ref="B8484:C8484" si="8458">B8459</f>
        <v>restaurant</v>
      </c>
      <c r="C8484">
        <f t="shared" si="8458"/>
        <v>7</v>
      </c>
      <c r="D8484">
        <f ca="1">OFFSET(walk!$A$2:$Y$402,TRUNC((ROW()-ROW($D$2))/COLUMNS(walk!$A$2:$Y$402)),MOD(ROW()-ROW($D$2),COLUMNS(walk!$A$2:$Y$402)),1,1)</f>
        <v>12</v>
      </c>
      <c r="E8484">
        <f ca="1">OFFSET(bike!$A$2:$Y$402,TRUNC((ROW()-ROW($E$2))/COLUMNS(bike!$A$2:$Y$402)),MOD(ROW()-ROW($E$2),COLUMNS(bike!$A$2:$Y$402)),1,1)</f>
        <v>4</v>
      </c>
      <c r="F8484">
        <f ca="1">OFFSET(transit!$A$2:$Y$402,TRUNC((ROW()-ROW($F$2))/COLUMNS(transit!$A$2:$Y$402)),MOD(ROW()-ROW($F$2),COLUMNS(transit!$A$2:$Y$402)),1,1)</f>
        <v>11</v>
      </c>
      <c r="G8484">
        <f ca="1">OFFSET(drive!$A$2:$Y$402,TRUNC((ROW()-ROW($G$2))/COLUMNS(drive!$A$2:$Y$402)),MOD(ROW()-ROW($G$2),COLUMNS(drive!$A$2:$Y$402)),1,1)</f>
        <v>4</v>
      </c>
      <c r="H8484" s="5">
        <f ca="1">(VLOOKUP($B8484,weights!$A$2:$R$6,4))*VLOOKUP($B8484,weights!$A$2:$R$6,6)^C8484*(VLOOKUP($B8484,weights!$A$2:$R$6,15)*EXP(VLOOKUP($B8484,weights!$A$2:$R$6,11)*D8484)+VLOOKUP($B8484,weights!$A$2:$R$6,16)*EXP(VLOOKUP($B8484,weights!$A$2:$R$6,12)*E8484)+VLOOKUP($B8484,weights!$A$2:$R$6,17)*EXP(VLOOKUP($B8484,weights!$A$2:$R$6,13)*F8484)+VLOOKUP($B8484,weights!$A$2:$R$6,18)*EXP(VLOOKUP($B8484,weights!$A$2:$R$6,14)*G8484))</f>
        <v>9.081912938739741</v>
      </c>
    </row>
    <row r="8485" spans="1:8" ht="12.75" x14ac:dyDescent="0.2">
      <c r="A8485">
        <f t="shared" si="0"/>
        <v>340</v>
      </c>
      <c r="B8485" t="str">
        <f t="shared" ref="B8485:C8485" si="8459">B8460</f>
        <v>restaurant</v>
      </c>
      <c r="C8485">
        <f t="shared" si="8459"/>
        <v>8</v>
      </c>
      <c r="D8485">
        <f ca="1">OFFSET(walk!$A$2:$Y$402,TRUNC((ROW()-ROW($D$2))/COLUMNS(walk!$A$2:$Y$402)),MOD(ROW()-ROW($D$2),COLUMNS(walk!$A$2:$Y$402)),1,1)</f>
        <v>14</v>
      </c>
      <c r="E8485">
        <f ca="1">OFFSET(bike!$A$2:$Y$402,TRUNC((ROW()-ROW($E$2))/COLUMNS(bike!$A$2:$Y$402)),MOD(ROW()-ROW($E$2),COLUMNS(bike!$A$2:$Y$402)),1,1)</f>
        <v>4</v>
      </c>
      <c r="F8485">
        <f ca="1">OFFSET(transit!$A$2:$Y$402,TRUNC((ROW()-ROW($F$2))/COLUMNS(transit!$A$2:$Y$402)),MOD(ROW()-ROW($F$2),COLUMNS(transit!$A$2:$Y$402)),1,1)</f>
        <v>11</v>
      </c>
      <c r="G8485">
        <f ca="1">OFFSET(drive!$A$2:$Y$402,TRUNC((ROW()-ROW($G$2))/COLUMNS(drive!$A$2:$Y$402)),MOD(ROW()-ROW($G$2),COLUMNS(drive!$A$2:$Y$402)),1,1)</f>
        <v>4</v>
      </c>
      <c r="H8485" s="5">
        <f ca="1">(VLOOKUP($B8485,weights!$A$2:$R$6,4))*VLOOKUP($B8485,weights!$A$2:$R$6,6)^C8485*(VLOOKUP($B8485,weights!$A$2:$R$6,15)*EXP(VLOOKUP($B8485,weights!$A$2:$R$6,11)*D8485)+VLOOKUP($B8485,weights!$A$2:$R$6,16)*EXP(VLOOKUP($B8485,weights!$A$2:$R$6,12)*E8485)+VLOOKUP($B8485,weights!$A$2:$R$6,17)*EXP(VLOOKUP($B8485,weights!$A$2:$R$6,13)*F8485)+VLOOKUP($B8485,weights!$A$2:$R$6,18)*EXP(VLOOKUP($B8485,weights!$A$2:$R$6,14)*G8485))</f>
        <v>7.9361023000974278</v>
      </c>
    </row>
    <row r="8486" spans="1:8" ht="12.75" x14ac:dyDescent="0.2">
      <c r="A8486">
        <f t="shared" si="0"/>
        <v>340</v>
      </c>
      <c r="B8486" t="str">
        <f t="shared" ref="B8486:C8486" si="8460">B8461</f>
        <v>restaurant</v>
      </c>
      <c r="C8486">
        <f t="shared" si="8460"/>
        <v>9</v>
      </c>
      <c r="D8486">
        <f ca="1">OFFSET(walk!$A$2:$Y$402,TRUNC((ROW()-ROW($D$2))/COLUMNS(walk!$A$2:$Y$402)),MOD(ROW()-ROW($D$2),COLUMNS(walk!$A$2:$Y$402)),1,1)</f>
        <v>18</v>
      </c>
      <c r="E8486">
        <f ca="1">OFFSET(bike!$A$2:$Y$402,TRUNC((ROW()-ROW($E$2))/COLUMNS(bike!$A$2:$Y$402)),MOD(ROW()-ROW($E$2),COLUMNS(bike!$A$2:$Y$402)),1,1)</f>
        <v>5</v>
      </c>
      <c r="F8486">
        <f ca="1">OFFSET(transit!$A$2:$Y$402,TRUNC((ROW()-ROW($F$2))/COLUMNS(transit!$A$2:$Y$402)),MOD(ROW()-ROW($F$2),COLUMNS(transit!$A$2:$Y$402)),1,1)</f>
        <v>11</v>
      </c>
      <c r="G8486">
        <f ca="1">OFFSET(drive!$A$2:$Y$402,TRUNC((ROW()-ROW($G$2))/COLUMNS(drive!$A$2:$Y$402)),MOD(ROW()-ROW($G$2),COLUMNS(drive!$A$2:$Y$402)),1,1)</f>
        <v>4</v>
      </c>
      <c r="H8486" s="5">
        <f ca="1">(VLOOKUP($B8486,weights!$A$2:$R$6,4))*VLOOKUP($B8486,weights!$A$2:$R$6,6)^C8486*(VLOOKUP($B8486,weights!$A$2:$R$6,15)*EXP(VLOOKUP($B8486,weights!$A$2:$R$6,11)*D8486)+VLOOKUP($B8486,weights!$A$2:$R$6,16)*EXP(VLOOKUP($B8486,weights!$A$2:$R$6,12)*E8486)+VLOOKUP($B8486,weights!$A$2:$R$6,17)*EXP(VLOOKUP($B8486,weights!$A$2:$R$6,13)*F8486)+VLOOKUP($B8486,weights!$A$2:$R$6,18)*EXP(VLOOKUP($B8486,weights!$A$2:$R$6,14)*G8486))</f>
        <v>6.436806262088365</v>
      </c>
    </row>
    <row r="8487" spans="1:8" ht="12.75" x14ac:dyDescent="0.2">
      <c r="A8487">
        <f t="shared" si="0"/>
        <v>340</v>
      </c>
      <c r="B8487" t="str">
        <f t="shared" ref="B8487:C8487" si="8461">B8462</f>
        <v>supermarket</v>
      </c>
      <c r="C8487">
        <f t="shared" si="8461"/>
        <v>0</v>
      </c>
      <c r="D8487">
        <f ca="1">OFFSET(walk!$A$2:$Y$402,TRUNC((ROW()-ROW($D$2))/COLUMNS(walk!$A$2:$Y$402)),MOD(ROW()-ROW($D$2),COLUMNS(walk!$A$2:$Y$402)),1,1)</f>
        <v>32</v>
      </c>
      <c r="E8487">
        <f ca="1">OFFSET(bike!$A$2:$Y$402,TRUNC((ROW()-ROW($E$2))/COLUMNS(bike!$A$2:$Y$402)),MOD(ROW()-ROW($E$2),COLUMNS(bike!$A$2:$Y$402)),1,1)</f>
        <v>13</v>
      </c>
      <c r="F8487">
        <f ca="1">OFFSET(transit!$A$2:$Y$402,TRUNC((ROW()-ROW($F$2))/COLUMNS(transit!$A$2:$Y$402)),MOD(ROW()-ROW($F$2),COLUMNS(transit!$A$2:$Y$402)),1,1)</f>
        <v>24</v>
      </c>
      <c r="G8487">
        <f ca="1">OFFSET(drive!$A$2:$Y$402,TRUNC((ROW()-ROW($G$2))/COLUMNS(drive!$A$2:$Y$402)),MOD(ROW()-ROW($G$2),COLUMNS(drive!$A$2:$Y$402)),1,1)</f>
        <v>7</v>
      </c>
      <c r="H8487" s="5">
        <f ca="1">(VLOOKUP($B8487,weights!$A$2:$R$6,4))*VLOOKUP($B8487,weights!$A$2:$R$6,6)^C8487*(VLOOKUP($B8487,weights!$A$2:$R$6,15)*EXP(VLOOKUP($B8487,weights!$A$2:$R$6,11)*D8487)+VLOOKUP($B8487,weights!$A$2:$R$6,16)*EXP(VLOOKUP($B8487,weights!$A$2:$R$6,12)*E8487)+VLOOKUP($B8487,weights!$A$2:$R$6,17)*EXP(VLOOKUP($B8487,weights!$A$2:$R$6,13)*F8487)+VLOOKUP($B8487,weights!$A$2:$R$6,18)*EXP(VLOOKUP($B8487,weights!$A$2:$R$6,14)*G8487))</f>
        <v>4.2514491861066306</v>
      </c>
    </row>
    <row r="8488" spans="1:8" ht="12.75" x14ac:dyDescent="0.2">
      <c r="A8488">
        <f t="shared" si="0"/>
        <v>340</v>
      </c>
      <c r="B8488" t="str">
        <f t="shared" ref="B8488:C8488" si="8462">B8463</f>
        <v>supermarket</v>
      </c>
      <c r="C8488">
        <f t="shared" si="8462"/>
        <v>1</v>
      </c>
      <c r="D8488">
        <f ca="1">OFFSET(walk!$A$2:$Y$402,TRUNC((ROW()-ROW($D$2))/COLUMNS(walk!$A$2:$Y$402)),MOD(ROW()-ROW($D$2),COLUMNS(walk!$A$2:$Y$402)),1,1)</f>
        <v>42</v>
      </c>
      <c r="E8488">
        <f ca="1">OFFSET(bike!$A$2:$Y$402,TRUNC((ROW()-ROW($E$2))/COLUMNS(bike!$A$2:$Y$402)),MOD(ROW()-ROW($E$2),COLUMNS(bike!$A$2:$Y$402)),1,1)</f>
        <v>14</v>
      </c>
      <c r="F8488">
        <f ca="1">OFFSET(transit!$A$2:$Y$402,TRUNC((ROW()-ROW($F$2))/COLUMNS(transit!$A$2:$Y$402)),MOD(ROW()-ROW($F$2),COLUMNS(transit!$A$2:$Y$402)),1,1)</f>
        <v>24</v>
      </c>
      <c r="G8488">
        <f ca="1">OFFSET(drive!$A$2:$Y$402,TRUNC((ROW()-ROW($G$2))/COLUMNS(drive!$A$2:$Y$402)),MOD(ROW()-ROW($G$2),COLUMNS(drive!$A$2:$Y$402)),1,1)</f>
        <v>8</v>
      </c>
      <c r="H8488" s="5">
        <f ca="1">(VLOOKUP($B8488,weights!$A$2:$R$6,4))*VLOOKUP($B8488,weights!$A$2:$R$6,6)^C8488*(VLOOKUP($B8488,weights!$A$2:$R$6,15)*EXP(VLOOKUP($B8488,weights!$A$2:$R$6,11)*D8488)+VLOOKUP($B8488,weights!$A$2:$R$6,16)*EXP(VLOOKUP($B8488,weights!$A$2:$R$6,12)*E8488)+VLOOKUP($B8488,weights!$A$2:$R$6,17)*EXP(VLOOKUP($B8488,weights!$A$2:$R$6,13)*F8488)+VLOOKUP($B8488,weights!$A$2:$R$6,18)*EXP(VLOOKUP($B8488,weights!$A$2:$R$6,14)*G8488))</f>
        <v>2.0539227471217121</v>
      </c>
    </row>
    <row r="8489" spans="1:8" ht="12.75" x14ac:dyDescent="0.2">
      <c r="A8489">
        <f t="shared" si="0"/>
        <v>340</v>
      </c>
      <c r="B8489" t="str">
        <f t="shared" ref="B8489:C8489" si="8463">B8464</f>
        <v>supermarket</v>
      </c>
      <c r="C8489">
        <f t="shared" si="8463"/>
        <v>2</v>
      </c>
      <c r="D8489">
        <f ca="1">OFFSET(walk!$A$2:$Y$402,TRUNC((ROW()-ROW($D$2))/COLUMNS(walk!$A$2:$Y$402)),MOD(ROW()-ROW($D$2),COLUMNS(walk!$A$2:$Y$402)),1,1)</f>
        <v>47</v>
      </c>
      <c r="E8489">
        <f ca="1">OFFSET(bike!$A$2:$Y$402,TRUNC((ROW()-ROW($E$2))/COLUMNS(bike!$A$2:$Y$402)),MOD(ROW()-ROW($E$2),COLUMNS(bike!$A$2:$Y$402)),1,1)</f>
        <v>14</v>
      </c>
      <c r="F8489">
        <f ca="1">OFFSET(transit!$A$2:$Y$402,TRUNC((ROW()-ROW($F$2))/COLUMNS(transit!$A$2:$Y$402)),MOD(ROW()-ROW($F$2),COLUMNS(transit!$A$2:$Y$402)),1,1)</f>
        <v>25</v>
      </c>
      <c r="G8489">
        <f ca="1">OFFSET(drive!$A$2:$Y$402,TRUNC((ROW()-ROW($G$2))/COLUMNS(drive!$A$2:$Y$402)),MOD(ROW()-ROW($G$2),COLUMNS(drive!$A$2:$Y$402)),1,1)</f>
        <v>11</v>
      </c>
      <c r="H8489" s="5">
        <f ca="1">(VLOOKUP($B8489,weights!$A$2:$R$6,4))*VLOOKUP($B8489,weights!$A$2:$R$6,6)^C8489*(VLOOKUP($B8489,weights!$A$2:$R$6,15)*EXP(VLOOKUP($B8489,weights!$A$2:$R$6,11)*D8489)+VLOOKUP($B8489,weights!$A$2:$R$6,16)*EXP(VLOOKUP($B8489,weights!$A$2:$R$6,12)*E8489)+VLOOKUP($B8489,weights!$A$2:$R$6,17)*EXP(VLOOKUP($B8489,weights!$A$2:$R$6,13)*F8489)+VLOOKUP($B8489,weights!$A$2:$R$6,18)*EXP(VLOOKUP($B8489,weights!$A$2:$R$6,14)*G8489))</f>
        <v>0.69676958460609451</v>
      </c>
    </row>
    <row r="8490" spans="1:8" ht="12.75" x14ac:dyDescent="0.2">
      <c r="A8490">
        <f t="shared" si="0"/>
        <v>340</v>
      </c>
      <c r="B8490" t="str">
        <f t="shared" ref="B8490:C8490" si="8464">B8465</f>
        <v>supermarket</v>
      </c>
      <c r="C8490">
        <f t="shared" si="8464"/>
        <v>3</v>
      </c>
      <c r="D8490">
        <f ca="1">OFFSET(walk!$A$2:$Y$402,TRUNC((ROW()-ROW($D$2))/COLUMNS(walk!$A$2:$Y$402)),MOD(ROW()-ROW($D$2),COLUMNS(walk!$A$2:$Y$402)),1,1)</f>
        <v>54</v>
      </c>
      <c r="E8490">
        <f ca="1">OFFSET(bike!$A$2:$Y$402,TRUNC((ROW()-ROW($E$2))/COLUMNS(bike!$A$2:$Y$402)),MOD(ROW()-ROW($E$2),COLUMNS(bike!$A$2:$Y$402)),1,1)</f>
        <v>18</v>
      </c>
      <c r="F8490">
        <f ca="1">OFFSET(transit!$A$2:$Y$402,TRUNC((ROW()-ROW($F$2))/COLUMNS(transit!$A$2:$Y$402)),MOD(ROW()-ROW($F$2),COLUMNS(transit!$A$2:$Y$402)),1,1)</f>
        <v>32</v>
      </c>
      <c r="G8490">
        <f ca="1">OFFSET(drive!$A$2:$Y$402,TRUNC((ROW()-ROW($G$2))/COLUMNS(drive!$A$2:$Y$402)),MOD(ROW()-ROW($G$2),COLUMNS(drive!$A$2:$Y$402)),1,1)</f>
        <v>12</v>
      </c>
      <c r="H8490" s="5">
        <f ca="1">(VLOOKUP($B8490,weights!$A$2:$R$6,4))*VLOOKUP($B8490,weights!$A$2:$R$6,6)^C8490*(VLOOKUP($B8490,weights!$A$2:$R$6,15)*EXP(VLOOKUP($B8490,weights!$A$2:$R$6,11)*D8490)+VLOOKUP($B8490,weights!$A$2:$R$6,16)*EXP(VLOOKUP($B8490,weights!$A$2:$R$6,12)*E8490)+VLOOKUP($B8490,weights!$A$2:$R$6,17)*EXP(VLOOKUP($B8490,weights!$A$2:$R$6,13)*F8490)+VLOOKUP($B8490,weights!$A$2:$R$6,18)*EXP(VLOOKUP($B8490,weights!$A$2:$R$6,14)*G8490))</f>
        <v>0.29844102776180848</v>
      </c>
    </row>
    <row r="8491" spans="1:8" ht="12.75" x14ac:dyDescent="0.2">
      <c r="A8491">
        <f t="shared" si="0"/>
        <v>340</v>
      </c>
      <c r="B8491" t="str">
        <f t="shared" ref="B8491:C8491" si="8465">B8466</f>
        <v>supermarket</v>
      </c>
      <c r="C8491">
        <f t="shared" si="8465"/>
        <v>4</v>
      </c>
      <c r="D8491">
        <f ca="1">OFFSET(walk!$A$2:$Y$402,TRUNC((ROW()-ROW($D$2))/COLUMNS(walk!$A$2:$Y$402)),MOD(ROW()-ROW($D$2),COLUMNS(walk!$A$2:$Y$402)),1,1)</f>
        <v>71</v>
      </c>
      <c r="E8491">
        <f ca="1">OFFSET(bike!$A$2:$Y$402,TRUNC((ROW()-ROW($E$2))/COLUMNS(bike!$A$2:$Y$402)),MOD(ROW()-ROW($E$2),COLUMNS(bike!$A$2:$Y$402)),1,1)</f>
        <v>23</v>
      </c>
      <c r="F8491">
        <f ca="1">OFFSET(transit!$A$2:$Y$402,TRUNC((ROW()-ROW($F$2))/COLUMNS(transit!$A$2:$Y$402)),MOD(ROW()-ROW($F$2),COLUMNS(transit!$A$2:$Y$402)),1,1)</f>
        <v>42</v>
      </c>
      <c r="G8491">
        <f ca="1">OFFSET(drive!$A$2:$Y$402,TRUNC((ROW()-ROW($G$2))/COLUMNS(drive!$A$2:$Y$402)),MOD(ROW()-ROW($G$2),COLUMNS(drive!$A$2:$Y$402)),1,1)</f>
        <v>13</v>
      </c>
      <c r="H8491" s="5">
        <f ca="1">(VLOOKUP($B8491,weights!$A$2:$R$6,4))*VLOOKUP($B8491,weights!$A$2:$R$6,6)^C8491*(VLOOKUP($B8491,weights!$A$2:$R$6,15)*EXP(VLOOKUP($B8491,weights!$A$2:$R$6,11)*D8491)+VLOOKUP($B8491,weights!$A$2:$R$6,16)*EXP(VLOOKUP($B8491,weights!$A$2:$R$6,12)*E8491)+VLOOKUP($B8491,weights!$A$2:$R$6,17)*EXP(VLOOKUP($B8491,weights!$A$2:$R$6,13)*F8491)+VLOOKUP($B8491,weights!$A$2:$R$6,18)*EXP(VLOOKUP($B8491,weights!$A$2:$R$6,14)*G8491))</f>
        <v>0.13602697668814609</v>
      </c>
    </row>
    <row r="8492" spans="1:8" ht="12.75" x14ac:dyDescent="0.2">
      <c r="A8492">
        <f t="shared" si="0"/>
        <v>340</v>
      </c>
      <c r="B8492" t="str">
        <f t="shared" ref="B8492:C8492" si="8466">B8467</f>
        <v>store</v>
      </c>
      <c r="C8492">
        <f t="shared" si="8466"/>
        <v>0</v>
      </c>
      <c r="D8492">
        <f ca="1">OFFSET(walk!$A$2:$Y$402,TRUNC((ROW()-ROW($D$2))/COLUMNS(walk!$A$2:$Y$402)),MOD(ROW()-ROW($D$2),COLUMNS(walk!$A$2:$Y$402)),1,1)</f>
        <v>5</v>
      </c>
      <c r="E8492">
        <f ca="1">OFFSET(bike!$A$2:$Y$402,TRUNC((ROW()-ROW($E$2))/COLUMNS(bike!$A$2:$Y$402)),MOD(ROW()-ROW($E$2),COLUMNS(bike!$A$2:$Y$402)),1,1)</f>
        <v>2</v>
      </c>
      <c r="F8492">
        <f ca="1">OFFSET(transit!$A$2:$Y$402,TRUNC((ROW()-ROW($F$2))/COLUMNS(transit!$A$2:$Y$402)),MOD(ROW()-ROW($F$2),COLUMNS(transit!$A$2:$Y$402)),1,1)</f>
        <v>5</v>
      </c>
      <c r="G8492">
        <f ca="1">OFFSET(drive!$A$2:$Y$402,TRUNC((ROW()-ROW($G$2))/COLUMNS(drive!$A$2:$Y$402)),MOD(ROW()-ROW($G$2),COLUMNS(drive!$A$2:$Y$402)),1,1)</f>
        <v>2</v>
      </c>
      <c r="H8492" s="5">
        <f ca="1">(VLOOKUP($B8492,weights!$A$2:$R$6,4))*VLOOKUP($B8492,weights!$A$2:$R$6,6)^C8492*(VLOOKUP($B8492,weights!$A$2:$R$6,15)*EXP(VLOOKUP($B8492,weights!$A$2:$R$6,11)*D8492)+VLOOKUP($B8492,weights!$A$2:$R$6,16)*EXP(VLOOKUP($B8492,weights!$A$2:$R$6,12)*E8492)+VLOOKUP($B8492,weights!$A$2:$R$6,17)*EXP(VLOOKUP($B8492,weights!$A$2:$R$6,13)*F8492)+VLOOKUP($B8492,weights!$A$2:$R$6,18)*EXP(VLOOKUP($B8492,weights!$A$2:$R$6,14)*G8492))</f>
        <v>15.756241084358043</v>
      </c>
    </row>
    <row r="8493" spans="1:8" ht="12.75" x14ac:dyDescent="0.2">
      <c r="A8493">
        <f t="shared" si="0"/>
        <v>340</v>
      </c>
      <c r="B8493" t="str">
        <f t="shared" ref="B8493:C8493" si="8467">B8468</f>
        <v>store</v>
      </c>
      <c r="C8493">
        <f t="shared" si="8467"/>
        <v>1</v>
      </c>
      <c r="D8493">
        <f ca="1">OFFSET(walk!$A$2:$Y$402,TRUNC((ROW()-ROW($D$2))/COLUMNS(walk!$A$2:$Y$402)),MOD(ROW()-ROW($D$2),COLUMNS(walk!$A$2:$Y$402)),1,1)</f>
        <v>5</v>
      </c>
      <c r="E8493">
        <f ca="1">OFFSET(bike!$A$2:$Y$402,TRUNC((ROW()-ROW($E$2))/COLUMNS(bike!$A$2:$Y$402)),MOD(ROW()-ROW($E$2),COLUMNS(bike!$A$2:$Y$402)),1,1)</f>
        <v>2</v>
      </c>
      <c r="F8493">
        <f ca="1">OFFSET(transit!$A$2:$Y$402,TRUNC((ROW()-ROW($F$2))/COLUMNS(transit!$A$2:$Y$402)),MOD(ROW()-ROW($F$2),COLUMNS(transit!$A$2:$Y$402)),1,1)</f>
        <v>5</v>
      </c>
      <c r="G8493">
        <f ca="1">OFFSET(drive!$A$2:$Y$402,TRUNC((ROW()-ROW($G$2))/COLUMNS(drive!$A$2:$Y$402)),MOD(ROW()-ROW($G$2),COLUMNS(drive!$A$2:$Y$402)),1,1)</f>
        <v>2</v>
      </c>
      <c r="H8493" s="5">
        <f ca="1">(VLOOKUP($B8493,weights!$A$2:$R$6,4))*VLOOKUP($B8493,weights!$A$2:$R$6,6)^C8493*(VLOOKUP($B8493,weights!$A$2:$R$6,15)*EXP(VLOOKUP($B8493,weights!$A$2:$R$6,11)*D8493)+VLOOKUP($B8493,weights!$A$2:$R$6,16)*EXP(VLOOKUP($B8493,weights!$A$2:$R$6,12)*E8493)+VLOOKUP($B8493,weights!$A$2:$R$6,17)*EXP(VLOOKUP($B8493,weights!$A$2:$R$6,13)*F8493)+VLOOKUP($B8493,weights!$A$2:$R$6,18)*EXP(VLOOKUP($B8493,weights!$A$2:$R$6,14)*G8493))</f>
        <v>10.626302126660077</v>
      </c>
    </row>
    <row r="8494" spans="1:8" ht="12.75" x14ac:dyDescent="0.2">
      <c r="A8494">
        <f t="shared" si="0"/>
        <v>340</v>
      </c>
      <c r="B8494" t="str">
        <f t="shared" ref="B8494:C8494" si="8468">B8469</f>
        <v>store</v>
      </c>
      <c r="C8494">
        <f t="shared" si="8468"/>
        <v>2</v>
      </c>
      <c r="D8494">
        <f ca="1">OFFSET(walk!$A$2:$Y$402,TRUNC((ROW()-ROW($D$2))/COLUMNS(walk!$A$2:$Y$402)),MOD(ROW()-ROW($D$2),COLUMNS(walk!$A$2:$Y$402)),1,1)</f>
        <v>6</v>
      </c>
      <c r="E8494">
        <f ca="1">OFFSET(bike!$A$2:$Y$402,TRUNC((ROW()-ROW($E$2))/COLUMNS(bike!$A$2:$Y$402)),MOD(ROW()-ROW($E$2),COLUMNS(bike!$A$2:$Y$402)),1,1)</f>
        <v>2</v>
      </c>
      <c r="F8494">
        <f ca="1">OFFSET(transit!$A$2:$Y$402,TRUNC((ROW()-ROW($F$2))/COLUMNS(transit!$A$2:$Y$402)),MOD(ROW()-ROW($F$2),COLUMNS(transit!$A$2:$Y$402)),1,1)</f>
        <v>6</v>
      </c>
      <c r="G8494">
        <f ca="1">OFFSET(drive!$A$2:$Y$402,TRUNC((ROW()-ROW($G$2))/COLUMNS(drive!$A$2:$Y$402)),MOD(ROW()-ROW($G$2),COLUMNS(drive!$A$2:$Y$402)),1,1)</f>
        <v>2</v>
      </c>
      <c r="H8494" s="5">
        <f ca="1">(VLOOKUP($B8494,weights!$A$2:$R$6,4))*VLOOKUP($B8494,weights!$A$2:$R$6,6)^C8494*(VLOOKUP($B8494,weights!$A$2:$R$6,15)*EXP(VLOOKUP($B8494,weights!$A$2:$R$6,11)*D8494)+VLOOKUP($B8494,weights!$A$2:$R$6,16)*EXP(VLOOKUP($B8494,weights!$A$2:$R$6,12)*E8494)+VLOOKUP($B8494,weights!$A$2:$R$6,17)*EXP(VLOOKUP($B8494,weights!$A$2:$R$6,13)*F8494)+VLOOKUP($B8494,weights!$A$2:$R$6,18)*EXP(VLOOKUP($B8494,weights!$A$2:$R$6,14)*G8494))</f>
        <v>6.6137095659248146</v>
      </c>
    </row>
    <row r="8495" spans="1:8" ht="12.75" x14ac:dyDescent="0.2">
      <c r="A8495">
        <f t="shared" si="0"/>
        <v>340</v>
      </c>
      <c r="B8495" t="str">
        <f t="shared" ref="B8495:C8495" si="8469">B8470</f>
        <v>store</v>
      </c>
      <c r="C8495">
        <f t="shared" si="8469"/>
        <v>3</v>
      </c>
      <c r="D8495">
        <f ca="1">OFFSET(walk!$A$2:$Y$402,TRUNC((ROW()-ROW($D$2))/COLUMNS(walk!$A$2:$Y$402)),MOD(ROW()-ROW($D$2),COLUMNS(walk!$A$2:$Y$402)),1,1)</f>
        <v>10</v>
      </c>
      <c r="E8495">
        <f ca="1">OFFSET(bike!$A$2:$Y$402,TRUNC((ROW()-ROW($E$2))/COLUMNS(bike!$A$2:$Y$402)),MOD(ROW()-ROW($E$2),COLUMNS(bike!$A$2:$Y$402)),1,1)</f>
        <v>3</v>
      </c>
      <c r="F8495">
        <f ca="1">OFFSET(transit!$A$2:$Y$402,TRUNC((ROW()-ROW($F$2))/COLUMNS(transit!$A$2:$Y$402)),MOD(ROW()-ROW($F$2),COLUMNS(transit!$A$2:$Y$402)),1,1)</f>
        <v>9</v>
      </c>
      <c r="G8495">
        <f ca="1">OFFSET(drive!$A$2:$Y$402,TRUNC((ROW()-ROW($G$2))/COLUMNS(drive!$A$2:$Y$402)),MOD(ROW()-ROW($G$2),COLUMNS(drive!$A$2:$Y$402)),1,1)</f>
        <v>2</v>
      </c>
      <c r="H8495" s="5">
        <f ca="1">(VLOOKUP($B8495,weights!$A$2:$R$6,4))*VLOOKUP($B8495,weights!$A$2:$R$6,6)^C8495*(VLOOKUP($B8495,weights!$A$2:$R$6,15)*EXP(VLOOKUP($B8495,weights!$A$2:$R$6,11)*D8495)+VLOOKUP($B8495,weights!$A$2:$R$6,16)*EXP(VLOOKUP($B8495,weights!$A$2:$R$6,12)*E8495)+VLOOKUP($B8495,weights!$A$2:$R$6,17)*EXP(VLOOKUP($B8495,weights!$A$2:$R$6,13)*F8495)+VLOOKUP($B8495,weights!$A$2:$R$6,18)*EXP(VLOOKUP($B8495,weights!$A$2:$R$6,14)*G8495))</f>
        <v>3.2566052420981415</v>
      </c>
    </row>
    <row r="8496" spans="1:8" ht="12.75" x14ac:dyDescent="0.2">
      <c r="A8496">
        <f t="shared" si="0"/>
        <v>340</v>
      </c>
      <c r="B8496" t="str">
        <f t="shared" ref="B8496:C8496" si="8470">B8471</f>
        <v>store</v>
      </c>
      <c r="C8496">
        <f t="shared" si="8470"/>
        <v>4</v>
      </c>
      <c r="D8496">
        <f ca="1">OFFSET(walk!$A$2:$Y$402,TRUNC((ROW()-ROW($D$2))/COLUMNS(walk!$A$2:$Y$402)),MOD(ROW()-ROW($D$2),COLUMNS(walk!$A$2:$Y$402)),1,1)</f>
        <v>13</v>
      </c>
      <c r="E8496">
        <f ca="1">OFFSET(bike!$A$2:$Y$402,TRUNC((ROW()-ROW($E$2))/COLUMNS(bike!$A$2:$Y$402)),MOD(ROW()-ROW($E$2),COLUMNS(bike!$A$2:$Y$402)),1,1)</f>
        <v>3</v>
      </c>
      <c r="F8496">
        <f ca="1">OFFSET(transit!$A$2:$Y$402,TRUNC((ROW()-ROW($F$2))/COLUMNS(transit!$A$2:$Y$402)),MOD(ROW()-ROW($F$2),COLUMNS(transit!$A$2:$Y$402)),1,1)</f>
        <v>10</v>
      </c>
      <c r="G8496">
        <f ca="1">OFFSET(drive!$A$2:$Y$402,TRUNC((ROW()-ROW($G$2))/COLUMNS(drive!$A$2:$Y$402)),MOD(ROW()-ROW($G$2),COLUMNS(drive!$A$2:$Y$402)),1,1)</f>
        <v>2</v>
      </c>
      <c r="H8496" s="5">
        <f ca="1">(VLOOKUP($B8496,weights!$A$2:$R$6,4))*VLOOKUP($B8496,weights!$A$2:$R$6,6)^C8496*(VLOOKUP($B8496,weights!$A$2:$R$6,15)*EXP(VLOOKUP($B8496,weights!$A$2:$R$6,11)*D8496)+VLOOKUP($B8496,weights!$A$2:$R$6,16)*EXP(VLOOKUP($B8496,weights!$A$2:$R$6,12)*E8496)+VLOOKUP($B8496,weights!$A$2:$R$6,17)*EXP(VLOOKUP($B8496,weights!$A$2:$R$6,13)*F8496)+VLOOKUP($B8496,weights!$A$2:$R$6,18)*EXP(VLOOKUP($B8496,weights!$A$2:$R$6,14)*G8496))</f>
        <v>2.1208849280189055</v>
      </c>
    </row>
    <row r="8497" spans="1:8" ht="12.75" x14ac:dyDescent="0.2">
      <c r="A8497">
        <f t="shared" si="0"/>
        <v>340</v>
      </c>
      <c r="B8497" t="str">
        <f t="shared" ref="B8497:C8497" si="8471">B8472</f>
        <v>pharmacy</v>
      </c>
      <c r="C8497">
        <f t="shared" si="8471"/>
        <v>0</v>
      </c>
      <c r="D8497">
        <f ca="1">OFFSET(walk!$A$2:$Y$402,TRUNC((ROW()-ROW($D$2))/COLUMNS(walk!$A$2:$Y$402)),MOD(ROW()-ROW($D$2),COLUMNS(walk!$A$2:$Y$402)),1,1)</f>
        <v>7</v>
      </c>
      <c r="E8497">
        <f ca="1">OFFSET(bike!$A$2:$Y$402,TRUNC((ROW()-ROW($E$2))/COLUMNS(bike!$A$2:$Y$402)),MOD(ROW()-ROW($E$2),COLUMNS(bike!$A$2:$Y$402)),1,1)</f>
        <v>2</v>
      </c>
      <c r="F8497">
        <f ca="1">OFFSET(transit!$A$2:$Y$402,TRUNC((ROW()-ROW($F$2))/COLUMNS(transit!$A$2:$Y$402)),MOD(ROW()-ROW($F$2),COLUMNS(transit!$A$2:$Y$402)),1,1)</f>
        <v>7</v>
      </c>
      <c r="G8497">
        <f ca="1">OFFSET(drive!$A$2:$Y$402,TRUNC((ROW()-ROW($G$2))/COLUMNS(drive!$A$2:$Y$402)),MOD(ROW()-ROW($G$2),COLUMNS(drive!$A$2:$Y$402)),1,1)</f>
        <v>2</v>
      </c>
      <c r="H8497" s="5">
        <f ca="1">(VLOOKUP($B8497,weights!$A$2:$R$6,4))*VLOOKUP($B8497,weights!$A$2:$R$6,6)^C8497*(VLOOKUP($B8497,weights!$A$2:$R$6,15)*EXP(VLOOKUP($B8497,weights!$A$2:$R$6,11)*D8497)+VLOOKUP($B8497,weights!$A$2:$R$6,16)*EXP(VLOOKUP($B8497,weights!$A$2:$R$6,12)*E8497)+VLOOKUP($B8497,weights!$A$2:$R$6,17)*EXP(VLOOKUP($B8497,weights!$A$2:$R$6,13)*F8497)+VLOOKUP($B8497,weights!$A$2:$R$6,18)*EXP(VLOOKUP($B8497,weights!$A$2:$R$6,14)*G8497))</f>
        <v>8.758574782496229</v>
      </c>
    </row>
    <row r="8498" spans="1:8" ht="12.75" x14ac:dyDescent="0.2">
      <c r="A8498">
        <f t="shared" si="0"/>
        <v>340</v>
      </c>
      <c r="B8498" t="str">
        <f t="shared" ref="B8498:C8498" si="8472">B8473</f>
        <v>pharmacy</v>
      </c>
      <c r="C8498">
        <f t="shared" si="8472"/>
        <v>1</v>
      </c>
      <c r="D8498">
        <f ca="1">OFFSET(walk!$A$2:$Y$402,TRUNC((ROW()-ROW($D$2))/COLUMNS(walk!$A$2:$Y$402)),MOD(ROW()-ROW($D$2),COLUMNS(walk!$A$2:$Y$402)),1,1)</f>
        <v>7</v>
      </c>
      <c r="E8498">
        <f ca="1">OFFSET(bike!$A$2:$Y$402,TRUNC((ROW()-ROW($E$2))/COLUMNS(bike!$A$2:$Y$402)),MOD(ROW()-ROW($E$2),COLUMNS(bike!$A$2:$Y$402)),1,1)</f>
        <v>2</v>
      </c>
      <c r="F8498">
        <f ca="1">OFFSET(transit!$A$2:$Y$402,TRUNC((ROW()-ROW($F$2))/COLUMNS(transit!$A$2:$Y$402)),MOD(ROW()-ROW($F$2),COLUMNS(transit!$A$2:$Y$402)),1,1)</f>
        <v>7</v>
      </c>
      <c r="G8498">
        <f ca="1">OFFSET(drive!$A$2:$Y$402,TRUNC((ROW()-ROW($G$2))/COLUMNS(drive!$A$2:$Y$402)),MOD(ROW()-ROW($G$2),COLUMNS(drive!$A$2:$Y$402)),1,1)</f>
        <v>2</v>
      </c>
      <c r="H8498" s="5">
        <f ca="1">(VLOOKUP($B8498,weights!$A$2:$R$6,4))*VLOOKUP($B8498,weights!$A$2:$R$6,6)^C8498*(VLOOKUP($B8498,weights!$A$2:$R$6,15)*EXP(VLOOKUP($B8498,weights!$A$2:$R$6,11)*D8498)+VLOOKUP($B8498,weights!$A$2:$R$6,16)*EXP(VLOOKUP($B8498,weights!$A$2:$R$6,12)*E8498)+VLOOKUP($B8498,weights!$A$2:$R$6,17)*EXP(VLOOKUP($B8498,weights!$A$2:$R$6,13)*F8498)+VLOOKUP($B8498,weights!$A$2:$R$6,18)*EXP(VLOOKUP($B8498,weights!$A$2:$R$6,14)*G8498))</f>
        <v>4.2170915619426284</v>
      </c>
    </row>
    <row r="8499" spans="1:8" ht="12.75" x14ac:dyDescent="0.2">
      <c r="A8499">
        <f t="shared" si="0"/>
        <v>340</v>
      </c>
      <c r="B8499" t="str">
        <f t="shared" ref="B8499:C8499" si="8473">B8474</f>
        <v>pharmacy</v>
      </c>
      <c r="C8499">
        <f t="shared" si="8473"/>
        <v>2</v>
      </c>
      <c r="D8499">
        <f ca="1">OFFSET(walk!$A$2:$Y$402,TRUNC((ROW()-ROW($D$2))/COLUMNS(walk!$A$2:$Y$402)),MOD(ROW()-ROW($D$2),COLUMNS(walk!$A$2:$Y$402)),1,1)</f>
        <v>11</v>
      </c>
      <c r="E8499">
        <f ca="1">OFFSET(bike!$A$2:$Y$402,TRUNC((ROW()-ROW($E$2))/COLUMNS(bike!$A$2:$Y$402)),MOD(ROW()-ROW($E$2),COLUMNS(bike!$A$2:$Y$402)),1,1)</f>
        <v>3</v>
      </c>
      <c r="F8499">
        <f ca="1">OFFSET(transit!$A$2:$Y$402,TRUNC((ROW()-ROW($F$2))/COLUMNS(transit!$A$2:$Y$402)),MOD(ROW()-ROW($F$2),COLUMNS(transit!$A$2:$Y$402)),1,1)</f>
        <v>11</v>
      </c>
      <c r="G8499">
        <f ca="1">OFFSET(drive!$A$2:$Y$402,TRUNC((ROW()-ROW($G$2))/COLUMNS(drive!$A$2:$Y$402)),MOD(ROW()-ROW($G$2),COLUMNS(drive!$A$2:$Y$402)),1,1)</f>
        <v>2</v>
      </c>
      <c r="H8499" s="5">
        <f ca="1">(VLOOKUP($B8499,weights!$A$2:$R$6,4))*VLOOKUP($B8499,weights!$A$2:$R$6,6)^C8499*(VLOOKUP($B8499,weights!$A$2:$R$6,15)*EXP(VLOOKUP($B8499,weights!$A$2:$R$6,11)*D8499)+VLOOKUP($B8499,weights!$A$2:$R$6,16)*EXP(VLOOKUP($B8499,weights!$A$2:$R$6,12)*E8499)+VLOOKUP($B8499,weights!$A$2:$R$6,17)*EXP(VLOOKUP($B8499,weights!$A$2:$R$6,13)*F8499)+VLOOKUP($B8499,weights!$A$2:$R$6,18)*EXP(VLOOKUP($B8499,weights!$A$2:$R$6,14)*G8499))</f>
        <v>1.5553979064651047</v>
      </c>
    </row>
    <row r="8500" spans="1:8" ht="12.75" x14ac:dyDescent="0.2">
      <c r="A8500">
        <f t="shared" si="0"/>
        <v>340</v>
      </c>
      <c r="B8500" t="str">
        <f t="shared" ref="B8500:C8500" si="8474">B8475</f>
        <v>bank</v>
      </c>
      <c r="C8500">
        <f t="shared" si="8474"/>
        <v>0</v>
      </c>
      <c r="D8500">
        <f ca="1">OFFSET(walk!$A$2:$Y$402,TRUNC((ROW()-ROW($D$2))/COLUMNS(walk!$A$2:$Y$402)),MOD(ROW()-ROW($D$2),COLUMNS(walk!$A$2:$Y$402)),1,1)</f>
        <v>17</v>
      </c>
      <c r="E8500">
        <f ca="1">OFFSET(bike!$A$2:$Y$402,TRUNC((ROW()-ROW($E$2))/COLUMNS(bike!$A$2:$Y$402)),MOD(ROW()-ROW($E$2),COLUMNS(bike!$A$2:$Y$402)),1,1)</f>
        <v>6</v>
      </c>
      <c r="F8500">
        <f ca="1">OFFSET(transit!$A$2:$Y$402,TRUNC((ROW()-ROW($F$2))/COLUMNS(transit!$A$2:$Y$402)),MOD(ROW()-ROW($F$2),COLUMNS(transit!$A$2:$Y$402)),1,1)</f>
        <v>12</v>
      </c>
      <c r="G8500">
        <f ca="1">OFFSET(drive!$A$2:$Y$402,TRUNC((ROW()-ROW($G$2))/COLUMNS(drive!$A$2:$Y$402)),MOD(ROW()-ROW($G$2),COLUMNS(drive!$A$2:$Y$402)),1,1)</f>
        <v>5</v>
      </c>
      <c r="H8500" s="5">
        <f ca="1">(VLOOKUP($B8500,weights!$A$2:$R$6,4))*VLOOKUP($B8500,weights!$A$2:$R$6,6)^C8500*(VLOOKUP($B8500,weights!$A$2:$R$6,15)*EXP(VLOOKUP($B8500,weights!$A$2:$R$6,11)*D8500)+VLOOKUP($B8500,weights!$A$2:$R$6,16)*EXP(VLOOKUP($B8500,weights!$A$2:$R$6,12)*E8500)+VLOOKUP($B8500,weights!$A$2:$R$6,17)*EXP(VLOOKUP($B8500,weights!$A$2:$R$6,13)*F8500)+VLOOKUP($B8500,weights!$A$2:$R$6,18)*EXP(VLOOKUP($B8500,weights!$A$2:$R$6,14)*G8500))</f>
        <v>3.6071783668102446</v>
      </c>
    </row>
    <row r="8501" spans="1:8" ht="12.75" x14ac:dyDescent="0.2">
      <c r="A8501">
        <f t="shared" si="0"/>
        <v>340</v>
      </c>
      <c r="B8501" t="str">
        <f t="shared" ref="B8501:C8501" si="8475">B8476</f>
        <v>bank</v>
      </c>
      <c r="C8501">
        <f t="shared" si="8475"/>
        <v>1</v>
      </c>
      <c r="D8501">
        <f ca="1">OFFSET(walk!$A$2:$Y$402,TRUNC((ROW()-ROW($D$2))/COLUMNS(walk!$A$2:$Y$402)),MOD(ROW()-ROW($D$2),COLUMNS(walk!$A$2:$Y$402)),1,1)</f>
        <v>42</v>
      </c>
      <c r="E8501">
        <f ca="1">OFFSET(bike!$A$2:$Y$402,TRUNC((ROW()-ROW($E$2))/COLUMNS(bike!$A$2:$Y$402)),MOD(ROW()-ROW($E$2),COLUMNS(bike!$A$2:$Y$402)),1,1)</f>
        <v>13</v>
      </c>
      <c r="F8501">
        <f ca="1">OFFSET(transit!$A$2:$Y$402,TRUNC((ROW()-ROW($F$2))/COLUMNS(transit!$A$2:$Y$402)),MOD(ROW()-ROW($F$2),COLUMNS(transit!$A$2:$Y$402)),1,1)</f>
        <v>34</v>
      </c>
      <c r="G8501">
        <f ca="1">OFFSET(drive!$A$2:$Y$402,TRUNC((ROW()-ROW($G$2))/COLUMNS(drive!$A$2:$Y$402)),MOD(ROW()-ROW($G$2),COLUMNS(drive!$A$2:$Y$402)),1,1)</f>
        <v>6</v>
      </c>
      <c r="H8501" s="5">
        <f ca="1">(VLOOKUP($B8501,weights!$A$2:$R$6,4))*VLOOKUP($B8501,weights!$A$2:$R$6,6)^C8501*(VLOOKUP($B8501,weights!$A$2:$R$6,15)*EXP(VLOOKUP($B8501,weights!$A$2:$R$6,11)*D8501)+VLOOKUP($B8501,weights!$A$2:$R$6,16)*EXP(VLOOKUP($B8501,weights!$A$2:$R$6,12)*E8501)+VLOOKUP($B8501,weights!$A$2:$R$6,17)*EXP(VLOOKUP($B8501,weights!$A$2:$R$6,13)*F8501)+VLOOKUP($B8501,weights!$A$2:$R$6,18)*EXP(VLOOKUP($B8501,weights!$A$2:$R$6,14)*G8501))</f>
        <v>0.65183008259398534</v>
      </c>
    </row>
    <row r="8502" spans="1:8" ht="12.75" x14ac:dyDescent="0.2">
      <c r="A8502">
        <f t="shared" si="0"/>
        <v>341</v>
      </c>
      <c r="B8502" t="str">
        <f t="shared" ref="B8502:C8502" si="8476">B8477</f>
        <v>restaurant</v>
      </c>
      <c r="C8502">
        <f t="shared" si="8476"/>
        <v>0</v>
      </c>
      <c r="D8502">
        <f ca="1">OFFSET(walk!$A$2:$Y$402,TRUNC((ROW()-ROW($D$2))/COLUMNS(walk!$A$2:$Y$402)),MOD(ROW()-ROW($D$2),COLUMNS(walk!$A$2:$Y$402)),1,1)</f>
        <v>6</v>
      </c>
      <c r="E8502">
        <f ca="1">OFFSET(bike!$A$2:$Y$402,TRUNC((ROW()-ROW($E$2))/COLUMNS(bike!$A$2:$Y$402)),MOD(ROW()-ROW($E$2),COLUMNS(bike!$A$2:$Y$402)),1,1)</f>
        <v>2</v>
      </c>
      <c r="F8502">
        <f ca="1">OFFSET(transit!$A$2:$Y$402,TRUNC((ROW()-ROW($F$2))/COLUMNS(transit!$A$2:$Y$402)),MOD(ROW()-ROW($F$2),COLUMNS(transit!$A$2:$Y$402)),1,1)</f>
        <v>6</v>
      </c>
      <c r="G8502">
        <f ca="1">OFFSET(drive!$A$2:$Y$402,TRUNC((ROW()-ROW($G$2))/COLUMNS(drive!$A$2:$Y$402)),MOD(ROW()-ROW($G$2),COLUMNS(drive!$A$2:$Y$402)),1,1)</f>
        <v>2</v>
      </c>
      <c r="H8502" s="5">
        <f ca="1">(VLOOKUP($B8502,weights!$A$2:$R$6,4))*VLOOKUP($B8502,weights!$A$2:$R$6,6)^C8502*(VLOOKUP($B8502,weights!$A$2:$R$6,15)*EXP(VLOOKUP($B8502,weights!$A$2:$R$6,11)*D8502)+VLOOKUP($B8502,weights!$A$2:$R$6,16)*EXP(VLOOKUP($B8502,weights!$A$2:$R$6,12)*E8502)+VLOOKUP($B8502,weights!$A$2:$R$6,17)*EXP(VLOOKUP($B8502,weights!$A$2:$R$6,13)*F8502)+VLOOKUP($B8502,weights!$A$2:$R$6,18)*EXP(VLOOKUP($B8502,weights!$A$2:$R$6,14)*G8502))</f>
        <v>34.018659724442237</v>
      </c>
    </row>
    <row r="8503" spans="1:8" ht="12.75" x14ac:dyDescent="0.2">
      <c r="A8503">
        <f t="shared" si="0"/>
        <v>341</v>
      </c>
      <c r="B8503" t="str">
        <f t="shared" ref="B8503:C8503" si="8477">B8478</f>
        <v>restaurant</v>
      </c>
      <c r="C8503">
        <f t="shared" si="8477"/>
        <v>1</v>
      </c>
      <c r="D8503">
        <f ca="1">OFFSET(walk!$A$2:$Y$402,TRUNC((ROW()-ROW($D$2))/COLUMNS(walk!$A$2:$Y$402)),MOD(ROW()-ROW($D$2),COLUMNS(walk!$A$2:$Y$402)),1,1)</f>
        <v>6</v>
      </c>
      <c r="E8503">
        <f ca="1">OFFSET(bike!$A$2:$Y$402,TRUNC((ROW()-ROW($E$2))/COLUMNS(bike!$A$2:$Y$402)),MOD(ROW()-ROW($E$2),COLUMNS(bike!$A$2:$Y$402)),1,1)</f>
        <v>3</v>
      </c>
      <c r="F8503">
        <f ca="1">OFFSET(transit!$A$2:$Y$402,TRUNC((ROW()-ROW($F$2))/COLUMNS(transit!$A$2:$Y$402)),MOD(ROW()-ROW($F$2),COLUMNS(transit!$A$2:$Y$402)),1,1)</f>
        <v>6</v>
      </c>
      <c r="G8503">
        <f ca="1">OFFSET(drive!$A$2:$Y$402,TRUNC((ROW()-ROW($G$2))/COLUMNS(drive!$A$2:$Y$402)),MOD(ROW()-ROW($G$2),COLUMNS(drive!$A$2:$Y$402)),1,1)</f>
        <v>2</v>
      </c>
      <c r="H8503" s="5">
        <f ca="1">(VLOOKUP($B8503,weights!$A$2:$R$6,4))*VLOOKUP($B8503,weights!$A$2:$R$6,6)^C8503*(VLOOKUP($B8503,weights!$A$2:$R$6,15)*EXP(VLOOKUP($B8503,weights!$A$2:$R$6,11)*D8503)+VLOOKUP($B8503,weights!$A$2:$R$6,16)*EXP(VLOOKUP($B8503,weights!$A$2:$R$6,12)*E8503)+VLOOKUP($B8503,weights!$A$2:$R$6,17)*EXP(VLOOKUP($B8503,weights!$A$2:$R$6,13)*F8503)+VLOOKUP($B8503,weights!$A$2:$R$6,18)*EXP(VLOOKUP($B8503,weights!$A$2:$R$6,14)*G8503))</f>
        <v>28.612839649654447</v>
      </c>
    </row>
    <row r="8504" spans="1:8" ht="12.75" x14ac:dyDescent="0.2">
      <c r="A8504">
        <f t="shared" si="0"/>
        <v>341</v>
      </c>
      <c r="B8504" t="str">
        <f t="shared" ref="B8504:C8504" si="8478">B8479</f>
        <v>restaurant</v>
      </c>
      <c r="C8504">
        <f t="shared" si="8478"/>
        <v>2</v>
      </c>
      <c r="D8504">
        <f ca="1">OFFSET(walk!$A$2:$Y$402,TRUNC((ROW()-ROW($D$2))/COLUMNS(walk!$A$2:$Y$402)),MOD(ROW()-ROW($D$2),COLUMNS(walk!$A$2:$Y$402)),1,1)</f>
        <v>7</v>
      </c>
      <c r="E8504">
        <f ca="1">OFFSET(bike!$A$2:$Y$402,TRUNC((ROW()-ROW($E$2))/COLUMNS(bike!$A$2:$Y$402)),MOD(ROW()-ROW($E$2),COLUMNS(bike!$A$2:$Y$402)),1,1)</f>
        <v>3</v>
      </c>
      <c r="F8504">
        <f ca="1">OFFSET(transit!$A$2:$Y$402,TRUNC((ROW()-ROW($F$2))/COLUMNS(transit!$A$2:$Y$402)),MOD(ROW()-ROW($F$2),COLUMNS(transit!$A$2:$Y$402)),1,1)</f>
        <v>7</v>
      </c>
      <c r="G8504">
        <f ca="1">OFFSET(drive!$A$2:$Y$402,TRUNC((ROW()-ROW($G$2))/COLUMNS(drive!$A$2:$Y$402)),MOD(ROW()-ROW($G$2),COLUMNS(drive!$A$2:$Y$402)),1,1)</f>
        <v>3</v>
      </c>
      <c r="H8504" s="5">
        <f ca="1">(VLOOKUP($B8504,weights!$A$2:$R$6,4))*VLOOKUP($B8504,weights!$A$2:$R$6,6)^C8504*(VLOOKUP($B8504,weights!$A$2:$R$6,15)*EXP(VLOOKUP($B8504,weights!$A$2:$R$6,11)*D8504)+VLOOKUP($B8504,weights!$A$2:$R$6,16)*EXP(VLOOKUP($B8504,weights!$A$2:$R$6,12)*E8504)+VLOOKUP($B8504,weights!$A$2:$R$6,17)*EXP(VLOOKUP($B8504,weights!$A$2:$R$6,13)*F8504)+VLOOKUP($B8504,weights!$A$2:$R$6,18)*EXP(VLOOKUP($B8504,weights!$A$2:$R$6,14)*G8504))</f>
        <v>22.60212785073778</v>
      </c>
    </row>
    <row r="8505" spans="1:8" ht="12.75" x14ac:dyDescent="0.2">
      <c r="A8505">
        <f t="shared" si="0"/>
        <v>341</v>
      </c>
      <c r="B8505" t="str">
        <f t="shared" ref="B8505:C8505" si="8479">B8480</f>
        <v>restaurant</v>
      </c>
      <c r="C8505">
        <f t="shared" si="8479"/>
        <v>3</v>
      </c>
      <c r="D8505">
        <f ca="1">OFFSET(walk!$A$2:$Y$402,TRUNC((ROW()-ROW($D$2))/COLUMNS(walk!$A$2:$Y$402)),MOD(ROW()-ROW($D$2),COLUMNS(walk!$A$2:$Y$402)),1,1)</f>
        <v>8</v>
      </c>
      <c r="E8505">
        <f ca="1">OFFSET(bike!$A$2:$Y$402,TRUNC((ROW()-ROW($E$2))/COLUMNS(bike!$A$2:$Y$402)),MOD(ROW()-ROW($E$2),COLUMNS(bike!$A$2:$Y$402)),1,1)</f>
        <v>3</v>
      </c>
      <c r="F8505">
        <f ca="1">OFFSET(transit!$A$2:$Y$402,TRUNC((ROW()-ROW($F$2))/COLUMNS(transit!$A$2:$Y$402)),MOD(ROW()-ROW($F$2),COLUMNS(transit!$A$2:$Y$402)),1,1)</f>
        <v>8</v>
      </c>
      <c r="G8505">
        <f ca="1">OFFSET(drive!$A$2:$Y$402,TRUNC((ROW()-ROW($G$2))/COLUMNS(drive!$A$2:$Y$402)),MOD(ROW()-ROW($G$2),COLUMNS(drive!$A$2:$Y$402)),1,1)</f>
        <v>3</v>
      </c>
      <c r="H8505" s="5">
        <f ca="1">(VLOOKUP($B8505,weights!$A$2:$R$6,4))*VLOOKUP($B8505,weights!$A$2:$R$6,6)^C8505*(VLOOKUP($B8505,weights!$A$2:$R$6,15)*EXP(VLOOKUP($B8505,weights!$A$2:$R$6,11)*D8505)+VLOOKUP($B8505,weights!$A$2:$R$6,16)*EXP(VLOOKUP($B8505,weights!$A$2:$R$6,12)*E8505)+VLOOKUP($B8505,weights!$A$2:$R$6,17)*EXP(VLOOKUP($B8505,weights!$A$2:$R$6,13)*F8505)+VLOOKUP($B8505,weights!$A$2:$R$6,18)*EXP(VLOOKUP($B8505,weights!$A$2:$R$6,14)*G8505))</f>
        <v>19.073317481561642</v>
      </c>
    </row>
    <row r="8506" spans="1:8" ht="12.75" x14ac:dyDescent="0.2">
      <c r="A8506">
        <f t="shared" si="0"/>
        <v>341</v>
      </c>
      <c r="B8506" t="str">
        <f t="shared" ref="B8506:C8506" si="8480">B8481</f>
        <v>restaurant</v>
      </c>
      <c r="C8506">
        <f t="shared" si="8480"/>
        <v>4</v>
      </c>
      <c r="D8506">
        <f ca="1">OFFSET(walk!$A$2:$Y$402,TRUNC((ROW()-ROW($D$2))/COLUMNS(walk!$A$2:$Y$402)),MOD(ROW()-ROW($D$2),COLUMNS(walk!$A$2:$Y$402)),1,1)</f>
        <v>10</v>
      </c>
      <c r="E8506">
        <f ca="1">OFFSET(bike!$A$2:$Y$402,TRUNC((ROW()-ROW($E$2))/COLUMNS(bike!$A$2:$Y$402)),MOD(ROW()-ROW($E$2),COLUMNS(bike!$A$2:$Y$402)),1,1)</f>
        <v>3</v>
      </c>
      <c r="F8506">
        <f ca="1">OFFSET(transit!$A$2:$Y$402,TRUNC((ROW()-ROW($F$2))/COLUMNS(transit!$A$2:$Y$402)),MOD(ROW()-ROW($F$2),COLUMNS(transit!$A$2:$Y$402)),1,1)</f>
        <v>10</v>
      </c>
      <c r="G8506">
        <f ca="1">OFFSET(drive!$A$2:$Y$402,TRUNC((ROW()-ROW($G$2))/COLUMNS(drive!$A$2:$Y$402)),MOD(ROW()-ROW($G$2),COLUMNS(drive!$A$2:$Y$402)),1,1)</f>
        <v>3</v>
      </c>
      <c r="H8506" s="5">
        <f ca="1">(VLOOKUP($B8506,weights!$A$2:$R$6,4))*VLOOKUP($B8506,weights!$A$2:$R$6,6)^C8506*(VLOOKUP($B8506,weights!$A$2:$R$6,15)*EXP(VLOOKUP($B8506,weights!$A$2:$R$6,11)*D8506)+VLOOKUP($B8506,weights!$A$2:$R$6,16)*EXP(VLOOKUP($B8506,weights!$A$2:$R$6,12)*E8506)+VLOOKUP($B8506,weights!$A$2:$R$6,17)*EXP(VLOOKUP($B8506,weights!$A$2:$R$6,13)*F8506)+VLOOKUP($B8506,weights!$A$2:$R$6,18)*EXP(VLOOKUP($B8506,weights!$A$2:$R$6,14)*G8506))</f>
        <v>15.491518970976163</v>
      </c>
    </row>
    <row r="8507" spans="1:8" ht="12.75" x14ac:dyDescent="0.2">
      <c r="A8507">
        <f t="shared" si="0"/>
        <v>341</v>
      </c>
      <c r="B8507" t="str">
        <f t="shared" ref="B8507:C8507" si="8481">B8482</f>
        <v>restaurant</v>
      </c>
      <c r="C8507">
        <f t="shared" si="8481"/>
        <v>5</v>
      </c>
      <c r="D8507">
        <f ca="1">OFFSET(walk!$A$2:$Y$402,TRUNC((ROW()-ROW($D$2))/COLUMNS(walk!$A$2:$Y$402)),MOD(ROW()-ROW($D$2),COLUMNS(walk!$A$2:$Y$402)),1,1)</f>
        <v>14</v>
      </c>
      <c r="E8507">
        <f ca="1">OFFSET(bike!$A$2:$Y$402,TRUNC((ROW()-ROW($E$2))/COLUMNS(bike!$A$2:$Y$402)),MOD(ROW()-ROW($E$2),COLUMNS(bike!$A$2:$Y$402)),1,1)</f>
        <v>4</v>
      </c>
      <c r="F8507">
        <f ca="1">OFFSET(transit!$A$2:$Y$402,TRUNC((ROW()-ROW($F$2))/COLUMNS(transit!$A$2:$Y$402)),MOD(ROW()-ROW($F$2),COLUMNS(transit!$A$2:$Y$402)),1,1)</f>
        <v>10</v>
      </c>
      <c r="G8507">
        <f ca="1">OFFSET(drive!$A$2:$Y$402,TRUNC((ROW()-ROW($G$2))/COLUMNS(drive!$A$2:$Y$402)),MOD(ROW()-ROW($G$2),COLUMNS(drive!$A$2:$Y$402)),1,1)</f>
        <v>4</v>
      </c>
      <c r="H8507" s="5">
        <f ca="1">(VLOOKUP($B8507,weights!$A$2:$R$6,4))*VLOOKUP($B8507,weights!$A$2:$R$6,6)^C8507*(VLOOKUP($B8507,weights!$A$2:$R$6,15)*EXP(VLOOKUP($B8507,weights!$A$2:$R$6,11)*D8507)+VLOOKUP($B8507,weights!$A$2:$R$6,16)*EXP(VLOOKUP($B8507,weights!$A$2:$R$6,12)*E8507)+VLOOKUP($B8507,weights!$A$2:$R$6,17)*EXP(VLOOKUP($B8507,weights!$A$2:$R$6,13)*F8507)+VLOOKUP($B8507,weights!$A$2:$R$6,18)*EXP(VLOOKUP($B8507,weights!$A$2:$R$6,14)*G8507))</f>
        <v>11.312883653124615</v>
      </c>
    </row>
    <row r="8508" spans="1:8" ht="12.75" x14ac:dyDescent="0.2">
      <c r="A8508">
        <f t="shared" si="0"/>
        <v>341</v>
      </c>
      <c r="B8508" t="str">
        <f t="shared" ref="B8508:C8508" si="8482">B8483</f>
        <v>restaurant</v>
      </c>
      <c r="C8508">
        <f t="shared" si="8482"/>
        <v>6</v>
      </c>
      <c r="D8508">
        <f ca="1">OFFSET(walk!$A$2:$Y$402,TRUNC((ROW()-ROW($D$2))/COLUMNS(walk!$A$2:$Y$402)),MOD(ROW()-ROW($D$2),COLUMNS(walk!$A$2:$Y$402)),1,1)</f>
        <v>14</v>
      </c>
      <c r="E8508">
        <f ca="1">OFFSET(bike!$A$2:$Y$402,TRUNC((ROW()-ROW($E$2))/COLUMNS(bike!$A$2:$Y$402)),MOD(ROW()-ROW($E$2),COLUMNS(bike!$A$2:$Y$402)),1,1)</f>
        <v>6</v>
      </c>
      <c r="F8508">
        <f ca="1">OFFSET(transit!$A$2:$Y$402,TRUNC((ROW()-ROW($F$2))/COLUMNS(transit!$A$2:$Y$402)),MOD(ROW()-ROW($F$2),COLUMNS(transit!$A$2:$Y$402)),1,1)</f>
        <v>11</v>
      </c>
      <c r="G8508">
        <f ca="1">OFFSET(drive!$A$2:$Y$402,TRUNC((ROW()-ROW($G$2))/COLUMNS(drive!$A$2:$Y$402)),MOD(ROW()-ROW($G$2),COLUMNS(drive!$A$2:$Y$402)),1,1)</f>
        <v>4</v>
      </c>
      <c r="H8508" s="5">
        <f ca="1">(VLOOKUP($B8508,weights!$A$2:$R$6,4))*VLOOKUP($B8508,weights!$A$2:$R$6,6)^C8508*(VLOOKUP($B8508,weights!$A$2:$R$6,15)*EXP(VLOOKUP($B8508,weights!$A$2:$R$6,11)*D8508)+VLOOKUP($B8508,weights!$A$2:$R$6,16)*EXP(VLOOKUP($B8508,weights!$A$2:$R$6,12)*E8508)+VLOOKUP($B8508,weights!$A$2:$R$6,17)*EXP(VLOOKUP($B8508,weights!$A$2:$R$6,13)*F8508)+VLOOKUP($B8508,weights!$A$2:$R$6,18)*EXP(VLOOKUP($B8508,weights!$A$2:$R$6,14)*G8508))</f>
        <v>8.6704229043635426</v>
      </c>
    </row>
    <row r="8509" spans="1:8" ht="12.75" x14ac:dyDescent="0.2">
      <c r="A8509">
        <f t="shared" si="0"/>
        <v>341</v>
      </c>
      <c r="B8509" t="str">
        <f t="shared" ref="B8509:C8509" si="8483">B8484</f>
        <v>restaurant</v>
      </c>
      <c r="C8509">
        <f t="shared" si="8483"/>
        <v>7</v>
      </c>
      <c r="D8509">
        <f ca="1">OFFSET(walk!$A$2:$Y$402,TRUNC((ROW()-ROW($D$2))/COLUMNS(walk!$A$2:$Y$402)),MOD(ROW()-ROW($D$2),COLUMNS(walk!$A$2:$Y$402)),1,1)</f>
        <v>18</v>
      </c>
      <c r="E8509">
        <f ca="1">OFFSET(bike!$A$2:$Y$402,TRUNC((ROW()-ROW($E$2))/COLUMNS(bike!$A$2:$Y$402)),MOD(ROW()-ROW($E$2),COLUMNS(bike!$A$2:$Y$402)),1,1)</f>
        <v>6</v>
      </c>
      <c r="F8509">
        <f ca="1">OFFSET(transit!$A$2:$Y$402,TRUNC((ROW()-ROW($F$2))/COLUMNS(transit!$A$2:$Y$402)),MOD(ROW()-ROW($F$2),COLUMNS(transit!$A$2:$Y$402)),1,1)</f>
        <v>12</v>
      </c>
      <c r="G8509">
        <f ca="1">OFFSET(drive!$A$2:$Y$402,TRUNC((ROW()-ROW($G$2))/COLUMNS(drive!$A$2:$Y$402)),MOD(ROW()-ROW($G$2),COLUMNS(drive!$A$2:$Y$402)),1,1)</f>
        <v>4</v>
      </c>
      <c r="H8509" s="5">
        <f ca="1">(VLOOKUP($B8509,weights!$A$2:$R$6,4))*VLOOKUP($B8509,weights!$A$2:$R$6,6)^C8509*(VLOOKUP($B8509,weights!$A$2:$R$6,15)*EXP(VLOOKUP($B8509,weights!$A$2:$R$6,11)*D8509)+VLOOKUP($B8509,weights!$A$2:$R$6,16)*EXP(VLOOKUP($B8509,weights!$A$2:$R$6,12)*E8509)+VLOOKUP($B8509,weights!$A$2:$R$6,17)*EXP(VLOOKUP($B8509,weights!$A$2:$R$6,13)*F8509)+VLOOKUP($B8509,weights!$A$2:$R$6,18)*EXP(VLOOKUP($B8509,weights!$A$2:$R$6,14)*G8509))</f>
        <v>7.3343860687872633</v>
      </c>
    </row>
    <row r="8510" spans="1:8" ht="12.75" x14ac:dyDescent="0.2">
      <c r="A8510">
        <f t="shared" si="0"/>
        <v>341</v>
      </c>
      <c r="B8510" t="str">
        <f t="shared" ref="B8510:C8510" si="8484">B8485</f>
        <v>restaurant</v>
      </c>
      <c r="C8510">
        <f t="shared" si="8484"/>
        <v>8</v>
      </c>
      <c r="D8510">
        <f ca="1">OFFSET(walk!$A$2:$Y$402,TRUNC((ROW()-ROW($D$2))/COLUMNS(walk!$A$2:$Y$402)),MOD(ROW()-ROW($D$2),COLUMNS(walk!$A$2:$Y$402)),1,1)</f>
        <v>18</v>
      </c>
      <c r="E8510">
        <f ca="1">OFFSET(bike!$A$2:$Y$402,TRUNC((ROW()-ROW($E$2))/COLUMNS(bike!$A$2:$Y$402)),MOD(ROW()-ROW($E$2),COLUMNS(bike!$A$2:$Y$402)),1,1)</f>
        <v>6</v>
      </c>
      <c r="F8510">
        <f ca="1">OFFSET(transit!$A$2:$Y$402,TRUNC((ROW()-ROW($F$2))/COLUMNS(transit!$A$2:$Y$402)),MOD(ROW()-ROW($F$2),COLUMNS(transit!$A$2:$Y$402)),1,1)</f>
        <v>12</v>
      </c>
      <c r="G8510">
        <f ca="1">OFFSET(drive!$A$2:$Y$402,TRUNC((ROW()-ROW($G$2))/COLUMNS(drive!$A$2:$Y$402)),MOD(ROW()-ROW($G$2),COLUMNS(drive!$A$2:$Y$402)),1,1)</f>
        <v>4</v>
      </c>
      <c r="H8510" s="5">
        <f ca="1">(VLOOKUP($B8510,weights!$A$2:$R$6,4))*VLOOKUP($B8510,weights!$A$2:$R$6,6)^C8510*(VLOOKUP($B8510,weights!$A$2:$R$6,15)*EXP(VLOOKUP($B8510,weights!$A$2:$R$6,11)*D8510)+VLOOKUP($B8510,weights!$A$2:$R$6,16)*EXP(VLOOKUP($B8510,weights!$A$2:$R$6,12)*E8510)+VLOOKUP($B8510,weights!$A$2:$R$6,17)*EXP(VLOOKUP($B8510,weights!$A$2:$R$6,13)*F8510)+VLOOKUP($B8510,weights!$A$2:$R$6,18)*EXP(VLOOKUP($B8510,weights!$A$2:$R$6,14)*G8510))</f>
        <v>6.5737830690611769</v>
      </c>
    </row>
    <row r="8511" spans="1:8" ht="12.75" x14ac:dyDescent="0.2">
      <c r="A8511">
        <f t="shared" si="0"/>
        <v>341</v>
      </c>
      <c r="B8511" t="str">
        <f t="shared" ref="B8511:C8511" si="8485">B8486</f>
        <v>restaurant</v>
      </c>
      <c r="C8511">
        <f t="shared" si="8485"/>
        <v>9</v>
      </c>
      <c r="D8511">
        <f ca="1">OFFSET(walk!$A$2:$Y$402,TRUNC((ROW()-ROW($D$2))/COLUMNS(walk!$A$2:$Y$402)),MOD(ROW()-ROW($D$2),COLUMNS(walk!$A$2:$Y$402)),1,1)</f>
        <v>19</v>
      </c>
      <c r="E8511">
        <f ca="1">OFFSET(bike!$A$2:$Y$402,TRUNC((ROW()-ROW($E$2))/COLUMNS(bike!$A$2:$Y$402)),MOD(ROW()-ROW($E$2),COLUMNS(bike!$A$2:$Y$402)),1,1)</f>
        <v>100</v>
      </c>
      <c r="F8511">
        <f ca="1">OFFSET(transit!$A$2:$Y$402,TRUNC((ROW()-ROW($F$2))/COLUMNS(transit!$A$2:$Y$402)),MOD(ROW()-ROW($F$2),COLUMNS(transit!$A$2:$Y$402)),1,1)</f>
        <v>12</v>
      </c>
      <c r="G8511">
        <f ca="1">OFFSET(drive!$A$2:$Y$402,TRUNC((ROW()-ROW($G$2))/COLUMNS(drive!$A$2:$Y$402)),MOD(ROW()-ROW($G$2),COLUMNS(drive!$A$2:$Y$402)),1,1)</f>
        <v>7</v>
      </c>
      <c r="H8511" s="5">
        <f ca="1">(VLOOKUP($B8511,weights!$A$2:$R$6,4))*VLOOKUP($B8511,weights!$A$2:$R$6,6)^C8511*(VLOOKUP($B8511,weights!$A$2:$R$6,15)*EXP(VLOOKUP($B8511,weights!$A$2:$R$6,11)*D8511)+VLOOKUP($B8511,weights!$A$2:$R$6,16)*EXP(VLOOKUP($B8511,weights!$A$2:$R$6,12)*E8511)+VLOOKUP($B8511,weights!$A$2:$R$6,17)*EXP(VLOOKUP($B8511,weights!$A$2:$R$6,13)*F8511)+VLOOKUP($B8511,weights!$A$2:$R$6,18)*EXP(VLOOKUP($B8511,weights!$A$2:$R$6,14)*G8511))</f>
        <v>3.1705680258693869</v>
      </c>
    </row>
    <row r="8512" spans="1:8" ht="12.75" x14ac:dyDescent="0.2">
      <c r="A8512">
        <f t="shared" si="0"/>
        <v>341</v>
      </c>
      <c r="B8512" t="str">
        <f t="shared" ref="B8512:C8512" si="8486">B8487</f>
        <v>supermarket</v>
      </c>
      <c r="C8512">
        <f t="shared" si="8486"/>
        <v>0</v>
      </c>
      <c r="D8512">
        <f ca="1">OFFSET(walk!$A$2:$Y$402,TRUNC((ROW()-ROW($D$2))/COLUMNS(walk!$A$2:$Y$402)),MOD(ROW()-ROW($D$2),COLUMNS(walk!$A$2:$Y$402)),1,1)</f>
        <v>33</v>
      </c>
      <c r="E8512">
        <f ca="1">OFFSET(bike!$A$2:$Y$402,TRUNC((ROW()-ROW($E$2))/COLUMNS(bike!$A$2:$Y$402)),MOD(ROW()-ROW($E$2),COLUMNS(bike!$A$2:$Y$402)),1,1)</f>
        <v>13</v>
      </c>
      <c r="F8512">
        <f ca="1">OFFSET(transit!$A$2:$Y$402,TRUNC((ROW()-ROW($F$2))/COLUMNS(transit!$A$2:$Y$402)),MOD(ROW()-ROW($F$2),COLUMNS(transit!$A$2:$Y$402)),1,1)</f>
        <v>24</v>
      </c>
      <c r="G8512">
        <f ca="1">OFFSET(drive!$A$2:$Y$402,TRUNC((ROW()-ROW($G$2))/COLUMNS(drive!$A$2:$Y$402)),MOD(ROW()-ROW($G$2),COLUMNS(drive!$A$2:$Y$402)),1,1)</f>
        <v>7</v>
      </c>
      <c r="H8512" s="5">
        <f ca="1">(VLOOKUP($B8512,weights!$A$2:$R$6,4))*VLOOKUP($B8512,weights!$A$2:$R$6,6)^C8512*(VLOOKUP($B8512,weights!$A$2:$R$6,15)*EXP(VLOOKUP($B8512,weights!$A$2:$R$6,11)*D8512)+VLOOKUP($B8512,weights!$A$2:$R$6,16)*EXP(VLOOKUP($B8512,weights!$A$2:$R$6,12)*E8512)+VLOOKUP($B8512,weights!$A$2:$R$6,17)*EXP(VLOOKUP($B8512,weights!$A$2:$R$6,13)*F8512)+VLOOKUP($B8512,weights!$A$2:$R$6,18)*EXP(VLOOKUP($B8512,weights!$A$2:$R$6,14)*G8512))</f>
        <v>4.2510160608195164</v>
      </c>
    </row>
    <row r="8513" spans="1:8" ht="12.75" x14ac:dyDescent="0.2">
      <c r="A8513">
        <f t="shared" si="0"/>
        <v>341</v>
      </c>
      <c r="B8513" t="str">
        <f t="shared" ref="B8513:C8513" si="8487">B8488</f>
        <v>supermarket</v>
      </c>
      <c r="C8513">
        <f t="shared" si="8487"/>
        <v>1</v>
      </c>
      <c r="D8513">
        <f ca="1">OFFSET(walk!$A$2:$Y$402,TRUNC((ROW()-ROW($D$2))/COLUMNS(walk!$A$2:$Y$402)),MOD(ROW()-ROW($D$2),COLUMNS(walk!$A$2:$Y$402)),1,1)</f>
        <v>42</v>
      </c>
      <c r="E8513">
        <f ca="1">OFFSET(bike!$A$2:$Y$402,TRUNC((ROW()-ROW($E$2))/COLUMNS(bike!$A$2:$Y$402)),MOD(ROW()-ROW($E$2),COLUMNS(bike!$A$2:$Y$402)),1,1)</f>
        <v>14</v>
      </c>
      <c r="F8513">
        <f ca="1">OFFSET(transit!$A$2:$Y$402,TRUNC((ROW()-ROW($F$2))/COLUMNS(transit!$A$2:$Y$402)),MOD(ROW()-ROW($F$2),COLUMNS(transit!$A$2:$Y$402)),1,1)</f>
        <v>25</v>
      </c>
      <c r="G8513">
        <f ca="1">OFFSET(drive!$A$2:$Y$402,TRUNC((ROW()-ROW($G$2))/COLUMNS(drive!$A$2:$Y$402)),MOD(ROW()-ROW($G$2),COLUMNS(drive!$A$2:$Y$402)),1,1)</f>
        <v>8</v>
      </c>
      <c r="H8513" s="5">
        <f ca="1">(VLOOKUP($B8513,weights!$A$2:$R$6,4))*VLOOKUP($B8513,weights!$A$2:$R$6,6)^C8513*(VLOOKUP($B8513,weights!$A$2:$R$6,15)*EXP(VLOOKUP($B8513,weights!$A$2:$R$6,11)*D8513)+VLOOKUP($B8513,weights!$A$2:$R$6,16)*EXP(VLOOKUP($B8513,weights!$A$2:$R$6,12)*E8513)+VLOOKUP($B8513,weights!$A$2:$R$6,17)*EXP(VLOOKUP($B8513,weights!$A$2:$R$6,13)*F8513)+VLOOKUP($B8513,weights!$A$2:$R$6,18)*EXP(VLOOKUP($B8513,weights!$A$2:$R$6,14)*G8513))</f>
        <v>2.0385901923425651</v>
      </c>
    </row>
    <row r="8514" spans="1:8" ht="12.75" x14ac:dyDescent="0.2">
      <c r="A8514">
        <f t="shared" si="0"/>
        <v>341</v>
      </c>
      <c r="B8514" t="str">
        <f t="shared" ref="B8514:C8514" si="8488">B8489</f>
        <v>supermarket</v>
      </c>
      <c r="C8514">
        <f t="shared" si="8488"/>
        <v>2</v>
      </c>
      <c r="D8514">
        <f ca="1">OFFSET(walk!$A$2:$Y$402,TRUNC((ROW()-ROW($D$2))/COLUMNS(walk!$A$2:$Y$402)),MOD(ROW()-ROW($D$2),COLUMNS(walk!$A$2:$Y$402)),1,1)</f>
        <v>47</v>
      </c>
      <c r="E8514">
        <f ca="1">OFFSET(bike!$A$2:$Y$402,TRUNC((ROW()-ROW($E$2))/COLUMNS(bike!$A$2:$Y$402)),MOD(ROW()-ROW($E$2),COLUMNS(bike!$A$2:$Y$402)),1,1)</f>
        <v>14</v>
      </c>
      <c r="F8514">
        <f ca="1">OFFSET(transit!$A$2:$Y$402,TRUNC((ROW()-ROW($F$2))/COLUMNS(transit!$A$2:$Y$402)),MOD(ROW()-ROW($F$2),COLUMNS(transit!$A$2:$Y$402)),1,1)</f>
        <v>27</v>
      </c>
      <c r="G8514">
        <f ca="1">OFFSET(drive!$A$2:$Y$402,TRUNC((ROW()-ROW($G$2))/COLUMNS(drive!$A$2:$Y$402)),MOD(ROW()-ROW($G$2),COLUMNS(drive!$A$2:$Y$402)),1,1)</f>
        <v>11</v>
      </c>
      <c r="H8514" s="5">
        <f ca="1">(VLOOKUP($B8514,weights!$A$2:$R$6,4))*VLOOKUP($B8514,weights!$A$2:$R$6,6)^C8514*(VLOOKUP($B8514,weights!$A$2:$R$6,15)*EXP(VLOOKUP($B8514,weights!$A$2:$R$6,11)*D8514)+VLOOKUP($B8514,weights!$A$2:$R$6,16)*EXP(VLOOKUP($B8514,weights!$A$2:$R$6,12)*E8514)+VLOOKUP($B8514,weights!$A$2:$R$6,17)*EXP(VLOOKUP($B8514,weights!$A$2:$R$6,13)*F8514)+VLOOKUP($B8514,weights!$A$2:$R$6,18)*EXP(VLOOKUP($B8514,weights!$A$2:$R$6,14)*G8514))</f>
        <v>0.6829298582900486</v>
      </c>
    </row>
    <row r="8515" spans="1:8" ht="12.75" x14ac:dyDescent="0.2">
      <c r="A8515">
        <f t="shared" si="0"/>
        <v>341</v>
      </c>
      <c r="B8515" t="str">
        <f t="shared" ref="B8515:C8515" si="8489">B8490</f>
        <v>supermarket</v>
      </c>
      <c r="C8515">
        <f t="shared" si="8489"/>
        <v>3</v>
      </c>
      <c r="D8515">
        <f ca="1">OFFSET(walk!$A$2:$Y$402,TRUNC((ROW()-ROW($D$2))/COLUMNS(walk!$A$2:$Y$402)),MOD(ROW()-ROW($D$2),COLUMNS(walk!$A$2:$Y$402)),1,1)</f>
        <v>54</v>
      </c>
      <c r="E8515">
        <f ca="1">OFFSET(bike!$A$2:$Y$402,TRUNC((ROW()-ROW($E$2))/COLUMNS(bike!$A$2:$Y$402)),MOD(ROW()-ROW($E$2),COLUMNS(bike!$A$2:$Y$402)),1,1)</f>
        <v>18</v>
      </c>
      <c r="F8515">
        <f ca="1">OFFSET(transit!$A$2:$Y$402,TRUNC((ROW()-ROW($F$2))/COLUMNS(transit!$A$2:$Y$402)),MOD(ROW()-ROW($F$2),COLUMNS(transit!$A$2:$Y$402)),1,1)</f>
        <v>34</v>
      </c>
      <c r="G8515">
        <f ca="1">OFFSET(drive!$A$2:$Y$402,TRUNC((ROW()-ROW($G$2))/COLUMNS(drive!$A$2:$Y$402)),MOD(ROW()-ROW($G$2),COLUMNS(drive!$A$2:$Y$402)),1,1)</f>
        <v>12</v>
      </c>
      <c r="H8515" s="5">
        <f ca="1">(VLOOKUP($B8515,weights!$A$2:$R$6,4))*VLOOKUP($B8515,weights!$A$2:$R$6,6)^C8515*(VLOOKUP($B8515,weights!$A$2:$R$6,15)*EXP(VLOOKUP($B8515,weights!$A$2:$R$6,11)*D8515)+VLOOKUP($B8515,weights!$A$2:$R$6,16)*EXP(VLOOKUP($B8515,weights!$A$2:$R$6,12)*E8515)+VLOOKUP($B8515,weights!$A$2:$R$6,17)*EXP(VLOOKUP($B8515,weights!$A$2:$R$6,13)*F8515)+VLOOKUP($B8515,weights!$A$2:$R$6,18)*EXP(VLOOKUP($B8515,weights!$A$2:$R$6,14)*G8515))</f>
        <v>0.29624963508589669</v>
      </c>
    </row>
    <row r="8516" spans="1:8" ht="12.75" x14ac:dyDescent="0.2">
      <c r="A8516">
        <f t="shared" si="0"/>
        <v>341</v>
      </c>
      <c r="B8516" t="str">
        <f t="shared" ref="B8516:C8516" si="8490">B8491</f>
        <v>supermarket</v>
      </c>
      <c r="C8516">
        <f t="shared" si="8490"/>
        <v>4</v>
      </c>
      <c r="D8516">
        <f ca="1">OFFSET(walk!$A$2:$Y$402,TRUNC((ROW()-ROW($D$2))/COLUMNS(walk!$A$2:$Y$402)),MOD(ROW()-ROW($D$2),COLUMNS(walk!$A$2:$Y$402)),1,1)</f>
        <v>71</v>
      </c>
      <c r="E8516">
        <f ca="1">OFFSET(bike!$A$2:$Y$402,TRUNC((ROW()-ROW($E$2))/COLUMNS(bike!$A$2:$Y$402)),MOD(ROW()-ROW($E$2),COLUMNS(bike!$A$2:$Y$402)),1,1)</f>
        <v>24</v>
      </c>
      <c r="F8516">
        <f ca="1">OFFSET(transit!$A$2:$Y$402,TRUNC((ROW()-ROW($F$2))/COLUMNS(transit!$A$2:$Y$402)),MOD(ROW()-ROW($F$2),COLUMNS(transit!$A$2:$Y$402)),1,1)</f>
        <v>42</v>
      </c>
      <c r="G8516">
        <f ca="1">OFFSET(drive!$A$2:$Y$402,TRUNC((ROW()-ROW($G$2))/COLUMNS(drive!$A$2:$Y$402)),MOD(ROW()-ROW($G$2),COLUMNS(drive!$A$2:$Y$402)),1,1)</f>
        <v>13</v>
      </c>
      <c r="H8516" s="5">
        <f ca="1">(VLOOKUP($B8516,weights!$A$2:$R$6,4))*VLOOKUP($B8516,weights!$A$2:$R$6,6)^C8516*(VLOOKUP($B8516,weights!$A$2:$R$6,15)*EXP(VLOOKUP($B8516,weights!$A$2:$R$6,11)*D8516)+VLOOKUP($B8516,weights!$A$2:$R$6,16)*EXP(VLOOKUP($B8516,weights!$A$2:$R$6,12)*E8516)+VLOOKUP($B8516,weights!$A$2:$R$6,17)*EXP(VLOOKUP($B8516,weights!$A$2:$R$6,13)*F8516)+VLOOKUP($B8516,weights!$A$2:$R$6,18)*EXP(VLOOKUP($B8516,weights!$A$2:$R$6,14)*G8516))</f>
        <v>0.13551090811891536</v>
      </c>
    </row>
    <row r="8517" spans="1:8" ht="12.75" x14ac:dyDescent="0.2">
      <c r="A8517">
        <f t="shared" si="0"/>
        <v>341</v>
      </c>
      <c r="B8517" t="str">
        <f t="shared" ref="B8517:C8517" si="8491">B8492</f>
        <v>store</v>
      </c>
      <c r="C8517">
        <f t="shared" si="8491"/>
        <v>0</v>
      </c>
      <c r="D8517">
        <f ca="1">OFFSET(walk!$A$2:$Y$402,TRUNC((ROW()-ROW($D$2))/COLUMNS(walk!$A$2:$Y$402)),MOD(ROW()-ROW($D$2),COLUMNS(walk!$A$2:$Y$402)),1,1)</f>
        <v>4</v>
      </c>
      <c r="E8517">
        <f ca="1">OFFSET(bike!$A$2:$Y$402,TRUNC((ROW()-ROW($E$2))/COLUMNS(bike!$A$2:$Y$402)),MOD(ROW()-ROW($E$2),COLUMNS(bike!$A$2:$Y$402)),1,1)</f>
        <v>1</v>
      </c>
      <c r="F8517">
        <f ca="1">OFFSET(transit!$A$2:$Y$402,TRUNC((ROW()-ROW($F$2))/COLUMNS(transit!$A$2:$Y$402)),MOD(ROW()-ROW($F$2),COLUMNS(transit!$A$2:$Y$402)),1,1)</f>
        <v>4</v>
      </c>
      <c r="G8517">
        <f ca="1">OFFSET(drive!$A$2:$Y$402,TRUNC((ROW()-ROW($G$2))/COLUMNS(drive!$A$2:$Y$402)),MOD(ROW()-ROW($G$2),COLUMNS(drive!$A$2:$Y$402)),1,1)</f>
        <v>1</v>
      </c>
      <c r="H8517" s="5">
        <f ca="1">(VLOOKUP($B8517,weights!$A$2:$R$6,4))*VLOOKUP($B8517,weights!$A$2:$R$6,6)^C8517*(VLOOKUP($B8517,weights!$A$2:$R$6,15)*EXP(VLOOKUP($B8517,weights!$A$2:$R$6,11)*D8517)+VLOOKUP($B8517,weights!$A$2:$R$6,16)*EXP(VLOOKUP($B8517,weights!$A$2:$R$6,12)*E8517)+VLOOKUP($B8517,weights!$A$2:$R$6,17)*EXP(VLOOKUP($B8517,weights!$A$2:$R$6,13)*F8517)+VLOOKUP($B8517,weights!$A$2:$R$6,18)*EXP(VLOOKUP($B8517,weights!$A$2:$R$6,14)*G8517))</f>
        <v>22.338230552247637</v>
      </c>
    </row>
    <row r="8518" spans="1:8" ht="12.75" x14ac:dyDescent="0.2">
      <c r="A8518">
        <f t="shared" si="0"/>
        <v>341</v>
      </c>
      <c r="B8518" t="str">
        <f t="shared" ref="B8518:C8518" si="8492">B8493</f>
        <v>store</v>
      </c>
      <c r="C8518">
        <f t="shared" si="8492"/>
        <v>1</v>
      </c>
      <c r="D8518">
        <f ca="1">OFFSET(walk!$A$2:$Y$402,TRUNC((ROW()-ROW($D$2))/COLUMNS(walk!$A$2:$Y$402)),MOD(ROW()-ROW($D$2),COLUMNS(walk!$A$2:$Y$402)),1,1)</f>
        <v>6</v>
      </c>
      <c r="E8518">
        <f ca="1">OFFSET(bike!$A$2:$Y$402,TRUNC((ROW()-ROW($E$2))/COLUMNS(bike!$A$2:$Y$402)),MOD(ROW()-ROW($E$2),COLUMNS(bike!$A$2:$Y$402)),1,1)</f>
        <v>2</v>
      </c>
      <c r="F8518">
        <f ca="1">OFFSET(transit!$A$2:$Y$402,TRUNC((ROW()-ROW($F$2))/COLUMNS(transit!$A$2:$Y$402)),MOD(ROW()-ROW($F$2),COLUMNS(transit!$A$2:$Y$402)),1,1)</f>
        <v>6</v>
      </c>
      <c r="G8518">
        <f ca="1">OFFSET(drive!$A$2:$Y$402,TRUNC((ROW()-ROW($G$2))/COLUMNS(drive!$A$2:$Y$402)),MOD(ROW()-ROW($G$2),COLUMNS(drive!$A$2:$Y$402)),1,1)</f>
        <v>2</v>
      </c>
      <c r="H8518" s="5">
        <f ca="1">(VLOOKUP($B8518,weights!$A$2:$R$6,4))*VLOOKUP($B8518,weights!$A$2:$R$6,6)^C8518*(VLOOKUP($B8518,weights!$A$2:$R$6,15)*EXP(VLOOKUP($B8518,weights!$A$2:$R$6,11)*D8518)+VLOOKUP($B8518,weights!$A$2:$R$6,16)*EXP(VLOOKUP($B8518,weights!$A$2:$R$6,12)*E8518)+VLOOKUP($B8518,weights!$A$2:$R$6,17)*EXP(VLOOKUP($B8518,weights!$A$2:$R$6,13)*F8518)+VLOOKUP($B8518,weights!$A$2:$R$6,18)*EXP(VLOOKUP($B8518,weights!$A$2:$R$6,14)*G8518))</f>
        <v>9.8065348736126552</v>
      </c>
    </row>
    <row r="8519" spans="1:8" ht="12.75" x14ac:dyDescent="0.2">
      <c r="A8519">
        <f t="shared" si="0"/>
        <v>341</v>
      </c>
      <c r="B8519" t="str">
        <f t="shared" ref="B8519:C8519" si="8493">B8494</f>
        <v>store</v>
      </c>
      <c r="C8519">
        <f t="shared" si="8493"/>
        <v>2</v>
      </c>
      <c r="D8519">
        <f ca="1">OFFSET(walk!$A$2:$Y$402,TRUNC((ROW()-ROW($D$2))/COLUMNS(walk!$A$2:$Y$402)),MOD(ROW()-ROW($D$2),COLUMNS(walk!$A$2:$Y$402)),1,1)</f>
        <v>6</v>
      </c>
      <c r="E8519">
        <f ca="1">OFFSET(bike!$A$2:$Y$402,TRUNC((ROW()-ROW($E$2))/COLUMNS(bike!$A$2:$Y$402)),MOD(ROW()-ROW($E$2),COLUMNS(bike!$A$2:$Y$402)),1,1)</f>
        <v>2</v>
      </c>
      <c r="F8519">
        <f ca="1">OFFSET(transit!$A$2:$Y$402,TRUNC((ROW()-ROW($F$2))/COLUMNS(transit!$A$2:$Y$402)),MOD(ROW()-ROW($F$2),COLUMNS(transit!$A$2:$Y$402)),1,1)</f>
        <v>6</v>
      </c>
      <c r="G8519">
        <f ca="1">OFFSET(drive!$A$2:$Y$402,TRUNC((ROW()-ROW($G$2))/COLUMNS(drive!$A$2:$Y$402)),MOD(ROW()-ROW($G$2),COLUMNS(drive!$A$2:$Y$402)),1,1)</f>
        <v>2</v>
      </c>
      <c r="H8519" s="5">
        <f ca="1">(VLOOKUP($B8519,weights!$A$2:$R$6,4))*VLOOKUP($B8519,weights!$A$2:$R$6,6)^C8519*(VLOOKUP($B8519,weights!$A$2:$R$6,15)*EXP(VLOOKUP($B8519,weights!$A$2:$R$6,11)*D8519)+VLOOKUP($B8519,weights!$A$2:$R$6,16)*EXP(VLOOKUP($B8519,weights!$A$2:$R$6,12)*E8519)+VLOOKUP($B8519,weights!$A$2:$R$6,17)*EXP(VLOOKUP($B8519,weights!$A$2:$R$6,13)*F8519)+VLOOKUP($B8519,weights!$A$2:$R$6,18)*EXP(VLOOKUP($B8519,weights!$A$2:$R$6,14)*G8519))</f>
        <v>6.6137095659248146</v>
      </c>
    </row>
    <row r="8520" spans="1:8" ht="12.75" x14ac:dyDescent="0.2">
      <c r="A8520">
        <f t="shared" si="0"/>
        <v>341</v>
      </c>
      <c r="B8520" t="str">
        <f t="shared" ref="B8520:C8520" si="8494">B8495</f>
        <v>store</v>
      </c>
      <c r="C8520">
        <f t="shared" si="8494"/>
        <v>3</v>
      </c>
      <c r="D8520">
        <f ca="1">OFFSET(walk!$A$2:$Y$402,TRUNC((ROW()-ROW($D$2))/COLUMNS(walk!$A$2:$Y$402)),MOD(ROW()-ROW($D$2),COLUMNS(walk!$A$2:$Y$402)),1,1)</f>
        <v>7</v>
      </c>
      <c r="E8520">
        <f ca="1">OFFSET(bike!$A$2:$Y$402,TRUNC((ROW()-ROW($E$2))/COLUMNS(bike!$A$2:$Y$402)),MOD(ROW()-ROW($E$2),COLUMNS(bike!$A$2:$Y$402)),1,1)</f>
        <v>2</v>
      </c>
      <c r="F8520">
        <f ca="1">OFFSET(transit!$A$2:$Y$402,TRUNC((ROW()-ROW($F$2))/COLUMNS(transit!$A$2:$Y$402)),MOD(ROW()-ROW($F$2),COLUMNS(transit!$A$2:$Y$402)),1,1)</f>
        <v>7</v>
      </c>
      <c r="G8520">
        <f ca="1">OFFSET(drive!$A$2:$Y$402,TRUNC((ROW()-ROW($G$2))/COLUMNS(drive!$A$2:$Y$402)),MOD(ROW()-ROW($G$2),COLUMNS(drive!$A$2:$Y$402)),1,1)</f>
        <v>2</v>
      </c>
      <c r="H8520" s="5">
        <f ca="1">(VLOOKUP($B8520,weights!$A$2:$R$6,4))*VLOOKUP($B8520,weights!$A$2:$R$6,6)^C8520*(VLOOKUP($B8520,weights!$A$2:$R$6,15)*EXP(VLOOKUP($B8520,weights!$A$2:$R$6,11)*D8520)+VLOOKUP($B8520,weights!$A$2:$R$6,16)*EXP(VLOOKUP($B8520,weights!$A$2:$R$6,12)*E8520)+VLOOKUP($B8520,weights!$A$2:$R$6,17)*EXP(VLOOKUP($B8520,weights!$A$2:$R$6,13)*F8520)+VLOOKUP($B8520,weights!$A$2:$R$6,18)*EXP(VLOOKUP($B8520,weights!$A$2:$R$6,14)*G8520))</f>
        <v>4.1984675632926756</v>
      </c>
    </row>
    <row r="8521" spans="1:8" ht="12.75" x14ac:dyDescent="0.2">
      <c r="A8521">
        <f t="shared" si="0"/>
        <v>341</v>
      </c>
      <c r="B8521" t="str">
        <f t="shared" ref="B8521:C8521" si="8495">B8496</f>
        <v>store</v>
      </c>
      <c r="C8521">
        <f t="shared" si="8495"/>
        <v>4</v>
      </c>
      <c r="D8521">
        <f ca="1">OFFSET(walk!$A$2:$Y$402,TRUNC((ROW()-ROW($D$2))/COLUMNS(walk!$A$2:$Y$402)),MOD(ROW()-ROW($D$2),COLUMNS(walk!$A$2:$Y$402)),1,1)</f>
        <v>8</v>
      </c>
      <c r="E8521">
        <f ca="1">OFFSET(bike!$A$2:$Y$402,TRUNC((ROW()-ROW($E$2))/COLUMNS(bike!$A$2:$Y$402)),MOD(ROW()-ROW($E$2),COLUMNS(bike!$A$2:$Y$402)),1,1)</f>
        <v>3</v>
      </c>
      <c r="F8521">
        <f ca="1">OFFSET(transit!$A$2:$Y$402,TRUNC((ROW()-ROW($F$2))/COLUMNS(transit!$A$2:$Y$402)),MOD(ROW()-ROW($F$2),COLUMNS(transit!$A$2:$Y$402)),1,1)</f>
        <v>8</v>
      </c>
      <c r="G8521">
        <f ca="1">OFFSET(drive!$A$2:$Y$402,TRUNC((ROW()-ROW($G$2))/COLUMNS(drive!$A$2:$Y$402)),MOD(ROW()-ROW($G$2),COLUMNS(drive!$A$2:$Y$402)),1,1)</f>
        <v>2</v>
      </c>
      <c r="H8521" s="5">
        <f ca="1">(VLOOKUP($B8521,weights!$A$2:$R$6,4))*VLOOKUP($B8521,weights!$A$2:$R$6,6)^C8521*(VLOOKUP($B8521,weights!$A$2:$R$6,15)*EXP(VLOOKUP($B8521,weights!$A$2:$R$6,11)*D8521)+VLOOKUP($B8521,weights!$A$2:$R$6,16)*EXP(VLOOKUP($B8521,weights!$A$2:$R$6,12)*E8521)+VLOOKUP($B8521,weights!$A$2:$R$6,17)*EXP(VLOOKUP($B8521,weights!$A$2:$R$6,13)*F8521)+VLOOKUP($B8521,weights!$A$2:$R$6,18)*EXP(VLOOKUP($B8521,weights!$A$2:$R$6,14)*G8521))</f>
        <v>2.3132103427574626</v>
      </c>
    </row>
    <row r="8522" spans="1:8" ht="12.75" x14ac:dyDescent="0.2">
      <c r="A8522">
        <f t="shared" si="0"/>
        <v>341</v>
      </c>
      <c r="B8522" t="str">
        <f t="shared" ref="B8522:C8522" si="8496">B8497</f>
        <v>pharmacy</v>
      </c>
      <c r="C8522">
        <f t="shared" si="8496"/>
        <v>0</v>
      </c>
      <c r="D8522">
        <f ca="1">OFFSET(walk!$A$2:$Y$402,TRUNC((ROW()-ROW($D$2))/COLUMNS(walk!$A$2:$Y$402)),MOD(ROW()-ROW($D$2),COLUMNS(walk!$A$2:$Y$402)),1,1)</f>
        <v>7</v>
      </c>
      <c r="E8522">
        <f ca="1">OFFSET(bike!$A$2:$Y$402,TRUNC((ROW()-ROW($E$2))/COLUMNS(bike!$A$2:$Y$402)),MOD(ROW()-ROW($E$2),COLUMNS(bike!$A$2:$Y$402)),1,1)</f>
        <v>2</v>
      </c>
      <c r="F8522">
        <f ca="1">OFFSET(transit!$A$2:$Y$402,TRUNC((ROW()-ROW($F$2))/COLUMNS(transit!$A$2:$Y$402)),MOD(ROW()-ROW($F$2),COLUMNS(transit!$A$2:$Y$402)),1,1)</f>
        <v>7</v>
      </c>
      <c r="G8522">
        <f ca="1">OFFSET(drive!$A$2:$Y$402,TRUNC((ROW()-ROW($G$2))/COLUMNS(drive!$A$2:$Y$402)),MOD(ROW()-ROW($G$2),COLUMNS(drive!$A$2:$Y$402)),1,1)</f>
        <v>2</v>
      </c>
      <c r="H8522" s="5">
        <f ca="1">(VLOOKUP($B8522,weights!$A$2:$R$6,4))*VLOOKUP($B8522,weights!$A$2:$R$6,6)^C8522*(VLOOKUP($B8522,weights!$A$2:$R$6,15)*EXP(VLOOKUP($B8522,weights!$A$2:$R$6,11)*D8522)+VLOOKUP($B8522,weights!$A$2:$R$6,16)*EXP(VLOOKUP($B8522,weights!$A$2:$R$6,12)*E8522)+VLOOKUP($B8522,weights!$A$2:$R$6,17)*EXP(VLOOKUP($B8522,weights!$A$2:$R$6,13)*F8522)+VLOOKUP($B8522,weights!$A$2:$R$6,18)*EXP(VLOOKUP($B8522,weights!$A$2:$R$6,14)*G8522))</f>
        <v>8.758574782496229</v>
      </c>
    </row>
    <row r="8523" spans="1:8" ht="12.75" x14ac:dyDescent="0.2">
      <c r="A8523">
        <f t="shared" si="0"/>
        <v>341</v>
      </c>
      <c r="B8523" t="str">
        <f t="shared" ref="B8523:C8523" si="8497">B8498</f>
        <v>pharmacy</v>
      </c>
      <c r="C8523">
        <f t="shared" si="8497"/>
        <v>1</v>
      </c>
      <c r="D8523">
        <f ca="1">OFFSET(walk!$A$2:$Y$402,TRUNC((ROW()-ROW($D$2))/COLUMNS(walk!$A$2:$Y$402)),MOD(ROW()-ROW($D$2),COLUMNS(walk!$A$2:$Y$402)),1,1)</f>
        <v>7</v>
      </c>
      <c r="E8523">
        <f ca="1">OFFSET(bike!$A$2:$Y$402,TRUNC((ROW()-ROW($E$2))/COLUMNS(bike!$A$2:$Y$402)),MOD(ROW()-ROW($E$2),COLUMNS(bike!$A$2:$Y$402)),1,1)</f>
        <v>2</v>
      </c>
      <c r="F8523">
        <f ca="1">OFFSET(transit!$A$2:$Y$402,TRUNC((ROW()-ROW($F$2))/COLUMNS(transit!$A$2:$Y$402)),MOD(ROW()-ROW($F$2),COLUMNS(transit!$A$2:$Y$402)),1,1)</f>
        <v>7</v>
      </c>
      <c r="G8523">
        <f ca="1">OFFSET(drive!$A$2:$Y$402,TRUNC((ROW()-ROW($G$2))/COLUMNS(drive!$A$2:$Y$402)),MOD(ROW()-ROW($G$2),COLUMNS(drive!$A$2:$Y$402)),1,1)</f>
        <v>2</v>
      </c>
      <c r="H8523" s="5">
        <f ca="1">(VLOOKUP($B8523,weights!$A$2:$R$6,4))*VLOOKUP($B8523,weights!$A$2:$R$6,6)^C8523*(VLOOKUP($B8523,weights!$A$2:$R$6,15)*EXP(VLOOKUP($B8523,weights!$A$2:$R$6,11)*D8523)+VLOOKUP($B8523,weights!$A$2:$R$6,16)*EXP(VLOOKUP($B8523,weights!$A$2:$R$6,12)*E8523)+VLOOKUP($B8523,weights!$A$2:$R$6,17)*EXP(VLOOKUP($B8523,weights!$A$2:$R$6,13)*F8523)+VLOOKUP($B8523,weights!$A$2:$R$6,18)*EXP(VLOOKUP($B8523,weights!$A$2:$R$6,14)*G8523))</f>
        <v>4.2170915619426284</v>
      </c>
    </row>
    <row r="8524" spans="1:8" ht="12.75" x14ac:dyDescent="0.2">
      <c r="A8524">
        <f t="shared" si="0"/>
        <v>341</v>
      </c>
      <c r="B8524" t="str">
        <f t="shared" ref="B8524:C8524" si="8498">B8499</f>
        <v>pharmacy</v>
      </c>
      <c r="C8524">
        <f t="shared" si="8498"/>
        <v>2</v>
      </c>
      <c r="D8524">
        <f ca="1">OFFSET(walk!$A$2:$Y$402,TRUNC((ROW()-ROW($D$2))/COLUMNS(walk!$A$2:$Y$402)),MOD(ROW()-ROW($D$2),COLUMNS(walk!$A$2:$Y$402)),1,1)</f>
        <v>11</v>
      </c>
      <c r="E8524">
        <f ca="1">OFFSET(bike!$A$2:$Y$402,TRUNC((ROW()-ROW($E$2))/COLUMNS(bike!$A$2:$Y$402)),MOD(ROW()-ROW($E$2),COLUMNS(bike!$A$2:$Y$402)),1,1)</f>
        <v>4</v>
      </c>
      <c r="F8524">
        <f ca="1">OFFSET(transit!$A$2:$Y$402,TRUNC((ROW()-ROW($F$2))/COLUMNS(transit!$A$2:$Y$402)),MOD(ROW()-ROW($F$2),COLUMNS(transit!$A$2:$Y$402)),1,1)</f>
        <v>11</v>
      </c>
      <c r="G8524">
        <f ca="1">OFFSET(drive!$A$2:$Y$402,TRUNC((ROW()-ROW($G$2))/COLUMNS(drive!$A$2:$Y$402)),MOD(ROW()-ROW($G$2),COLUMNS(drive!$A$2:$Y$402)),1,1)</f>
        <v>2</v>
      </c>
      <c r="H8524" s="5">
        <f ca="1">(VLOOKUP($B8524,weights!$A$2:$R$6,4))*VLOOKUP($B8524,weights!$A$2:$R$6,6)^C8524*(VLOOKUP($B8524,weights!$A$2:$R$6,15)*EXP(VLOOKUP($B8524,weights!$A$2:$R$6,11)*D8524)+VLOOKUP($B8524,weights!$A$2:$R$6,16)*EXP(VLOOKUP($B8524,weights!$A$2:$R$6,12)*E8524)+VLOOKUP($B8524,weights!$A$2:$R$6,17)*EXP(VLOOKUP($B8524,weights!$A$2:$R$6,13)*F8524)+VLOOKUP($B8524,weights!$A$2:$R$6,18)*EXP(VLOOKUP($B8524,weights!$A$2:$R$6,14)*G8524))</f>
        <v>1.4246172244168773</v>
      </c>
    </row>
    <row r="8525" spans="1:8" ht="12.75" x14ac:dyDescent="0.2">
      <c r="A8525">
        <f t="shared" si="0"/>
        <v>341</v>
      </c>
      <c r="B8525" t="str">
        <f t="shared" ref="B8525:C8525" si="8499">B8500</f>
        <v>bank</v>
      </c>
      <c r="C8525">
        <f t="shared" si="8499"/>
        <v>0</v>
      </c>
      <c r="D8525">
        <f ca="1">OFFSET(walk!$A$2:$Y$402,TRUNC((ROW()-ROW($D$2))/COLUMNS(walk!$A$2:$Y$402)),MOD(ROW()-ROW($D$2),COLUMNS(walk!$A$2:$Y$402)),1,1)</f>
        <v>16</v>
      </c>
      <c r="E8525">
        <f ca="1">OFFSET(bike!$A$2:$Y$402,TRUNC((ROW()-ROW($E$2))/COLUMNS(bike!$A$2:$Y$402)),MOD(ROW()-ROW($E$2),COLUMNS(bike!$A$2:$Y$402)),1,1)</f>
        <v>6</v>
      </c>
      <c r="F8525">
        <f ca="1">OFFSET(transit!$A$2:$Y$402,TRUNC((ROW()-ROW($F$2))/COLUMNS(transit!$A$2:$Y$402)),MOD(ROW()-ROW($F$2),COLUMNS(transit!$A$2:$Y$402)),1,1)</f>
        <v>13</v>
      </c>
      <c r="G8525">
        <f ca="1">OFFSET(drive!$A$2:$Y$402,TRUNC((ROW()-ROW($G$2))/COLUMNS(drive!$A$2:$Y$402)),MOD(ROW()-ROW($G$2),COLUMNS(drive!$A$2:$Y$402)),1,1)</f>
        <v>5</v>
      </c>
      <c r="H8525" s="5">
        <f ca="1">(VLOOKUP($B8525,weights!$A$2:$R$6,4))*VLOOKUP($B8525,weights!$A$2:$R$6,6)^C8525*(VLOOKUP($B8525,weights!$A$2:$R$6,15)*EXP(VLOOKUP($B8525,weights!$A$2:$R$6,11)*D8525)+VLOOKUP($B8525,weights!$A$2:$R$6,16)*EXP(VLOOKUP($B8525,weights!$A$2:$R$6,12)*E8525)+VLOOKUP($B8525,weights!$A$2:$R$6,17)*EXP(VLOOKUP($B8525,weights!$A$2:$R$6,13)*F8525)+VLOOKUP($B8525,weights!$A$2:$R$6,18)*EXP(VLOOKUP($B8525,weights!$A$2:$R$6,14)*G8525))</f>
        <v>3.5792154753889527</v>
      </c>
    </row>
    <row r="8526" spans="1:8" ht="12.75" x14ac:dyDescent="0.2">
      <c r="A8526">
        <f t="shared" si="0"/>
        <v>341</v>
      </c>
      <c r="B8526" t="str">
        <f t="shared" ref="B8526:C8526" si="8500">B8501</f>
        <v>bank</v>
      </c>
      <c r="C8526">
        <f t="shared" si="8500"/>
        <v>1</v>
      </c>
      <c r="D8526">
        <f ca="1">OFFSET(walk!$A$2:$Y$402,TRUNC((ROW()-ROW($D$2))/COLUMNS(walk!$A$2:$Y$402)),MOD(ROW()-ROW($D$2),COLUMNS(walk!$A$2:$Y$402)),1,1)</f>
        <v>42</v>
      </c>
      <c r="E8526">
        <f ca="1">OFFSET(bike!$A$2:$Y$402,TRUNC((ROW()-ROW($E$2))/COLUMNS(bike!$A$2:$Y$402)),MOD(ROW()-ROW($E$2),COLUMNS(bike!$A$2:$Y$402)),1,1)</f>
        <v>13</v>
      </c>
      <c r="F8526">
        <f ca="1">OFFSET(transit!$A$2:$Y$402,TRUNC((ROW()-ROW($F$2))/COLUMNS(transit!$A$2:$Y$402)),MOD(ROW()-ROW($F$2),COLUMNS(transit!$A$2:$Y$402)),1,1)</f>
        <v>34</v>
      </c>
      <c r="G8526">
        <f ca="1">OFFSET(drive!$A$2:$Y$402,TRUNC((ROW()-ROW($G$2))/COLUMNS(drive!$A$2:$Y$402)),MOD(ROW()-ROW($G$2),COLUMNS(drive!$A$2:$Y$402)),1,1)</f>
        <v>6</v>
      </c>
      <c r="H8526" s="5">
        <f ca="1">(VLOOKUP($B8526,weights!$A$2:$R$6,4))*VLOOKUP($B8526,weights!$A$2:$R$6,6)^C8526*(VLOOKUP($B8526,weights!$A$2:$R$6,15)*EXP(VLOOKUP($B8526,weights!$A$2:$R$6,11)*D8526)+VLOOKUP($B8526,weights!$A$2:$R$6,16)*EXP(VLOOKUP($B8526,weights!$A$2:$R$6,12)*E8526)+VLOOKUP($B8526,weights!$A$2:$R$6,17)*EXP(VLOOKUP($B8526,weights!$A$2:$R$6,13)*F8526)+VLOOKUP($B8526,weights!$A$2:$R$6,18)*EXP(VLOOKUP($B8526,weights!$A$2:$R$6,14)*G8526))</f>
        <v>0.65183008259398534</v>
      </c>
    </row>
    <row r="8527" spans="1:8" ht="12.75" x14ac:dyDescent="0.2">
      <c r="A8527">
        <f t="shared" si="0"/>
        <v>342</v>
      </c>
      <c r="B8527" t="str">
        <f t="shared" ref="B8527:C8527" si="8501">B8502</f>
        <v>restaurant</v>
      </c>
      <c r="C8527">
        <f t="shared" si="8501"/>
        <v>0</v>
      </c>
      <c r="D8527">
        <f ca="1">OFFSET(walk!$A$2:$Y$402,TRUNC((ROW()-ROW($D$2))/COLUMNS(walk!$A$2:$Y$402)),MOD(ROW()-ROW($D$2),COLUMNS(walk!$A$2:$Y$402)),1,1)</f>
        <v>5</v>
      </c>
      <c r="E8527">
        <f ca="1">OFFSET(bike!$A$2:$Y$402,TRUNC((ROW()-ROW($E$2))/COLUMNS(bike!$A$2:$Y$402)),MOD(ROW()-ROW($E$2),COLUMNS(bike!$A$2:$Y$402)),1,1)</f>
        <v>2</v>
      </c>
      <c r="F8527">
        <f ca="1">OFFSET(transit!$A$2:$Y$402,TRUNC((ROW()-ROW($F$2))/COLUMNS(transit!$A$2:$Y$402)),MOD(ROW()-ROW($F$2),COLUMNS(transit!$A$2:$Y$402)),1,1)</f>
        <v>5</v>
      </c>
      <c r="G8527">
        <f ca="1">OFFSET(drive!$A$2:$Y$402,TRUNC((ROW()-ROW($G$2))/COLUMNS(drive!$A$2:$Y$402)),MOD(ROW()-ROW($G$2),COLUMNS(drive!$A$2:$Y$402)),1,1)</f>
        <v>2</v>
      </c>
      <c r="H8527" s="5">
        <f ca="1">(VLOOKUP($B8527,weights!$A$2:$R$6,4))*VLOOKUP($B8527,weights!$A$2:$R$6,6)^C8527*(VLOOKUP($B8527,weights!$A$2:$R$6,15)*EXP(VLOOKUP($B8527,weights!$A$2:$R$6,11)*D8527)+VLOOKUP($B8527,weights!$A$2:$R$6,16)*EXP(VLOOKUP($B8527,weights!$A$2:$R$6,12)*E8527)+VLOOKUP($B8527,weights!$A$2:$R$6,17)*EXP(VLOOKUP($B8527,weights!$A$2:$R$6,13)*F8527)+VLOOKUP($B8527,weights!$A$2:$R$6,18)*EXP(VLOOKUP($B8527,weights!$A$2:$R$6,14)*G8527))</f>
        <v>36.438176589838612</v>
      </c>
    </row>
    <row r="8528" spans="1:8" ht="12.75" x14ac:dyDescent="0.2">
      <c r="A8528">
        <f t="shared" si="0"/>
        <v>342</v>
      </c>
      <c r="B8528" t="str">
        <f t="shared" ref="B8528:C8528" si="8502">B8503</f>
        <v>restaurant</v>
      </c>
      <c r="C8528">
        <f t="shared" si="8502"/>
        <v>1</v>
      </c>
      <c r="D8528">
        <f ca="1">OFFSET(walk!$A$2:$Y$402,TRUNC((ROW()-ROW($D$2))/COLUMNS(walk!$A$2:$Y$402)),MOD(ROW()-ROW($D$2),COLUMNS(walk!$A$2:$Y$402)),1,1)</f>
        <v>8</v>
      </c>
      <c r="E8528">
        <f ca="1">OFFSET(bike!$A$2:$Y$402,TRUNC((ROW()-ROW($E$2))/COLUMNS(bike!$A$2:$Y$402)),MOD(ROW()-ROW($E$2),COLUMNS(bike!$A$2:$Y$402)),1,1)</f>
        <v>2</v>
      </c>
      <c r="F8528">
        <f ca="1">OFFSET(transit!$A$2:$Y$402,TRUNC((ROW()-ROW($F$2))/COLUMNS(transit!$A$2:$Y$402)),MOD(ROW()-ROW($F$2),COLUMNS(transit!$A$2:$Y$402)),1,1)</f>
        <v>8</v>
      </c>
      <c r="G8528">
        <f ca="1">OFFSET(drive!$A$2:$Y$402,TRUNC((ROW()-ROW($G$2))/COLUMNS(drive!$A$2:$Y$402)),MOD(ROW()-ROW($G$2),COLUMNS(drive!$A$2:$Y$402)),1,1)</f>
        <v>2</v>
      </c>
      <c r="H8528" s="5">
        <f ca="1">(VLOOKUP($B8528,weights!$A$2:$R$6,4))*VLOOKUP($B8528,weights!$A$2:$R$6,6)^C8528*(VLOOKUP($B8528,weights!$A$2:$R$6,15)*EXP(VLOOKUP($B8528,weights!$A$2:$R$6,11)*D8528)+VLOOKUP($B8528,weights!$A$2:$R$6,16)*EXP(VLOOKUP($B8528,weights!$A$2:$R$6,12)*E8528)+VLOOKUP($B8528,weights!$A$2:$R$6,17)*EXP(VLOOKUP($B8528,weights!$A$2:$R$6,13)*F8528)+VLOOKUP($B8528,weights!$A$2:$R$6,18)*EXP(VLOOKUP($B8528,weights!$A$2:$R$6,14)*G8528))</f>
        <v>27.228613927368908</v>
      </c>
    </row>
    <row r="8529" spans="1:8" ht="12.75" x14ac:dyDescent="0.2">
      <c r="A8529">
        <f t="shared" si="0"/>
        <v>342</v>
      </c>
      <c r="B8529" t="str">
        <f t="shared" ref="B8529:C8529" si="8503">B8504</f>
        <v>restaurant</v>
      </c>
      <c r="C8529">
        <f t="shared" si="8503"/>
        <v>2</v>
      </c>
      <c r="D8529">
        <f ca="1">OFFSET(walk!$A$2:$Y$402,TRUNC((ROW()-ROW($D$2))/COLUMNS(walk!$A$2:$Y$402)),MOD(ROW()-ROW($D$2),COLUMNS(walk!$A$2:$Y$402)),1,1)</f>
        <v>8</v>
      </c>
      <c r="E8529">
        <f ca="1">OFFSET(bike!$A$2:$Y$402,TRUNC((ROW()-ROW($E$2))/COLUMNS(bike!$A$2:$Y$402)),MOD(ROW()-ROW($E$2),COLUMNS(bike!$A$2:$Y$402)),1,1)</f>
        <v>2</v>
      </c>
      <c r="F8529">
        <f ca="1">OFFSET(transit!$A$2:$Y$402,TRUNC((ROW()-ROW($F$2))/COLUMNS(transit!$A$2:$Y$402)),MOD(ROW()-ROW($F$2),COLUMNS(transit!$A$2:$Y$402)),1,1)</f>
        <v>8</v>
      </c>
      <c r="G8529">
        <f ca="1">OFFSET(drive!$A$2:$Y$402,TRUNC((ROW()-ROW($G$2))/COLUMNS(drive!$A$2:$Y$402)),MOD(ROW()-ROW($G$2),COLUMNS(drive!$A$2:$Y$402)),1,1)</f>
        <v>2</v>
      </c>
      <c r="H8529" s="5">
        <f ca="1">(VLOOKUP($B8529,weights!$A$2:$R$6,4))*VLOOKUP($B8529,weights!$A$2:$R$6,6)^C8529*(VLOOKUP($B8529,weights!$A$2:$R$6,15)*EXP(VLOOKUP($B8529,weights!$A$2:$R$6,11)*D8529)+VLOOKUP($B8529,weights!$A$2:$R$6,16)*EXP(VLOOKUP($B8529,weights!$A$2:$R$6,12)*E8529)+VLOOKUP($B8529,weights!$A$2:$R$6,17)*EXP(VLOOKUP($B8529,weights!$A$2:$R$6,13)*F8529)+VLOOKUP($B8529,weights!$A$2:$R$6,18)*EXP(VLOOKUP($B8529,weights!$A$2:$R$6,14)*G8529))</f>
        <v>24.404905816382499</v>
      </c>
    </row>
    <row r="8530" spans="1:8" ht="12.75" x14ac:dyDescent="0.2">
      <c r="A8530">
        <f t="shared" si="0"/>
        <v>342</v>
      </c>
      <c r="B8530" t="str">
        <f t="shared" ref="B8530:C8530" si="8504">B8505</f>
        <v>restaurant</v>
      </c>
      <c r="C8530">
        <f t="shared" si="8504"/>
        <v>3</v>
      </c>
      <c r="D8530">
        <f ca="1">OFFSET(walk!$A$2:$Y$402,TRUNC((ROW()-ROW($D$2))/COLUMNS(walk!$A$2:$Y$402)),MOD(ROW()-ROW($D$2),COLUMNS(walk!$A$2:$Y$402)),1,1)</f>
        <v>9</v>
      </c>
      <c r="E8530">
        <f ca="1">OFFSET(bike!$A$2:$Y$402,TRUNC((ROW()-ROW($E$2))/COLUMNS(bike!$A$2:$Y$402)),MOD(ROW()-ROW($E$2),COLUMNS(bike!$A$2:$Y$402)),1,1)</f>
        <v>3</v>
      </c>
      <c r="F8530">
        <f ca="1">OFFSET(transit!$A$2:$Y$402,TRUNC((ROW()-ROW($F$2))/COLUMNS(transit!$A$2:$Y$402)),MOD(ROW()-ROW($F$2),COLUMNS(transit!$A$2:$Y$402)),1,1)</f>
        <v>9</v>
      </c>
      <c r="G8530">
        <f ca="1">OFFSET(drive!$A$2:$Y$402,TRUNC((ROW()-ROW($G$2))/COLUMNS(drive!$A$2:$Y$402)),MOD(ROW()-ROW($G$2),COLUMNS(drive!$A$2:$Y$402)),1,1)</f>
        <v>3</v>
      </c>
      <c r="H8530" s="5">
        <f ca="1">(VLOOKUP($B8530,weights!$A$2:$R$6,4))*VLOOKUP($B8530,weights!$A$2:$R$6,6)^C8530*(VLOOKUP($B8530,weights!$A$2:$R$6,15)*EXP(VLOOKUP($B8530,weights!$A$2:$R$6,11)*D8530)+VLOOKUP($B8530,weights!$A$2:$R$6,16)*EXP(VLOOKUP($B8530,weights!$A$2:$R$6,12)*E8530)+VLOOKUP($B8530,weights!$A$2:$R$6,17)*EXP(VLOOKUP($B8530,weights!$A$2:$R$6,13)*F8530)+VLOOKUP($B8530,weights!$A$2:$R$6,18)*EXP(VLOOKUP($B8530,weights!$A$2:$R$6,14)*G8530))</f>
        <v>18.094163283332428</v>
      </c>
    </row>
    <row r="8531" spans="1:8" ht="12.75" x14ac:dyDescent="0.2">
      <c r="A8531">
        <f t="shared" si="0"/>
        <v>342</v>
      </c>
      <c r="B8531" t="str">
        <f t="shared" ref="B8531:C8531" si="8505">B8506</f>
        <v>restaurant</v>
      </c>
      <c r="C8531">
        <f t="shared" si="8505"/>
        <v>4</v>
      </c>
      <c r="D8531">
        <f ca="1">OFFSET(walk!$A$2:$Y$402,TRUNC((ROW()-ROW($D$2))/COLUMNS(walk!$A$2:$Y$402)),MOD(ROW()-ROW($D$2),COLUMNS(walk!$A$2:$Y$402)),1,1)</f>
        <v>11</v>
      </c>
      <c r="E8531">
        <f ca="1">OFFSET(bike!$A$2:$Y$402,TRUNC((ROW()-ROW($E$2))/COLUMNS(bike!$A$2:$Y$402)),MOD(ROW()-ROW($E$2),COLUMNS(bike!$A$2:$Y$402)),1,1)</f>
        <v>3</v>
      </c>
      <c r="F8531">
        <f ca="1">OFFSET(transit!$A$2:$Y$402,TRUNC((ROW()-ROW($F$2))/COLUMNS(transit!$A$2:$Y$402)),MOD(ROW()-ROW($F$2),COLUMNS(transit!$A$2:$Y$402)),1,1)</f>
        <v>10</v>
      </c>
      <c r="G8531">
        <f ca="1">OFFSET(drive!$A$2:$Y$402,TRUNC((ROW()-ROW($G$2))/COLUMNS(drive!$A$2:$Y$402)),MOD(ROW()-ROW($G$2),COLUMNS(drive!$A$2:$Y$402)),1,1)</f>
        <v>3</v>
      </c>
      <c r="H8531" s="5">
        <f ca="1">(VLOOKUP($B8531,weights!$A$2:$R$6,4))*VLOOKUP($B8531,weights!$A$2:$R$6,6)^C8531*(VLOOKUP($B8531,weights!$A$2:$R$6,15)*EXP(VLOOKUP($B8531,weights!$A$2:$R$6,11)*D8531)+VLOOKUP($B8531,weights!$A$2:$R$6,16)*EXP(VLOOKUP($B8531,weights!$A$2:$R$6,12)*E8531)+VLOOKUP($B8531,weights!$A$2:$R$6,17)*EXP(VLOOKUP($B8531,weights!$A$2:$R$6,13)*F8531)+VLOOKUP($B8531,weights!$A$2:$R$6,18)*EXP(VLOOKUP($B8531,weights!$A$2:$R$6,14)*G8531))</f>
        <v>15.214541835571639</v>
      </c>
    </row>
    <row r="8532" spans="1:8" ht="12.75" x14ac:dyDescent="0.2">
      <c r="A8532">
        <f t="shared" si="0"/>
        <v>342</v>
      </c>
      <c r="B8532" t="str">
        <f t="shared" ref="B8532:C8532" si="8506">B8507</f>
        <v>restaurant</v>
      </c>
      <c r="C8532">
        <f t="shared" si="8506"/>
        <v>5</v>
      </c>
      <c r="D8532">
        <f ca="1">OFFSET(walk!$A$2:$Y$402,TRUNC((ROW()-ROW($D$2))/COLUMNS(walk!$A$2:$Y$402)),MOD(ROW()-ROW($D$2),COLUMNS(walk!$A$2:$Y$402)),1,1)</f>
        <v>13</v>
      </c>
      <c r="E8532">
        <f ca="1">OFFSET(bike!$A$2:$Y$402,TRUNC((ROW()-ROW($E$2))/COLUMNS(bike!$A$2:$Y$402)),MOD(ROW()-ROW($E$2),COLUMNS(bike!$A$2:$Y$402)),1,1)</f>
        <v>3</v>
      </c>
      <c r="F8532">
        <f ca="1">OFFSET(transit!$A$2:$Y$402,TRUNC((ROW()-ROW($F$2))/COLUMNS(transit!$A$2:$Y$402)),MOD(ROW()-ROW($F$2),COLUMNS(transit!$A$2:$Y$402)),1,1)</f>
        <v>10</v>
      </c>
      <c r="G8532">
        <f ca="1">OFFSET(drive!$A$2:$Y$402,TRUNC((ROW()-ROW($G$2))/COLUMNS(drive!$A$2:$Y$402)),MOD(ROW()-ROW($G$2),COLUMNS(drive!$A$2:$Y$402)),1,1)</f>
        <v>3</v>
      </c>
      <c r="H8532" s="5">
        <f ca="1">(VLOOKUP($B8532,weights!$A$2:$R$6,4))*VLOOKUP($B8532,weights!$A$2:$R$6,6)^C8532*(VLOOKUP($B8532,weights!$A$2:$R$6,15)*EXP(VLOOKUP($B8532,weights!$A$2:$R$6,11)*D8532)+VLOOKUP($B8532,weights!$A$2:$R$6,16)*EXP(VLOOKUP($B8532,weights!$A$2:$R$6,12)*E8532)+VLOOKUP($B8532,weights!$A$2:$R$6,17)*EXP(VLOOKUP($B8532,weights!$A$2:$R$6,13)*F8532)+VLOOKUP($B8532,weights!$A$2:$R$6,18)*EXP(VLOOKUP($B8532,weights!$A$2:$R$6,14)*G8532))</f>
        <v>13.28124541573154</v>
      </c>
    </row>
    <row r="8533" spans="1:8" ht="12.75" x14ac:dyDescent="0.2">
      <c r="A8533">
        <f t="shared" si="0"/>
        <v>342</v>
      </c>
      <c r="B8533" t="str">
        <f t="shared" ref="B8533:C8533" si="8507">B8508</f>
        <v>restaurant</v>
      </c>
      <c r="C8533">
        <f t="shared" si="8507"/>
        <v>6</v>
      </c>
      <c r="D8533">
        <f ca="1">OFFSET(walk!$A$2:$Y$402,TRUNC((ROW()-ROW($D$2))/COLUMNS(walk!$A$2:$Y$402)),MOD(ROW()-ROW($D$2),COLUMNS(walk!$A$2:$Y$402)),1,1)</f>
        <v>13</v>
      </c>
      <c r="E8533">
        <f ca="1">OFFSET(bike!$A$2:$Y$402,TRUNC((ROW()-ROW($E$2))/COLUMNS(bike!$A$2:$Y$402)),MOD(ROW()-ROW($E$2),COLUMNS(bike!$A$2:$Y$402)),1,1)</f>
        <v>4</v>
      </c>
      <c r="F8533">
        <f ca="1">OFFSET(transit!$A$2:$Y$402,TRUNC((ROW()-ROW($F$2))/COLUMNS(transit!$A$2:$Y$402)),MOD(ROW()-ROW($F$2),COLUMNS(transit!$A$2:$Y$402)),1,1)</f>
        <v>11</v>
      </c>
      <c r="G8533">
        <f ca="1">OFFSET(drive!$A$2:$Y$402,TRUNC((ROW()-ROW($G$2))/COLUMNS(drive!$A$2:$Y$402)),MOD(ROW()-ROW($G$2),COLUMNS(drive!$A$2:$Y$402)),1,1)</f>
        <v>4</v>
      </c>
      <c r="H8533" s="5">
        <f ca="1">(VLOOKUP($B8533,weights!$A$2:$R$6,4))*VLOOKUP($B8533,weights!$A$2:$R$6,6)^C8533*(VLOOKUP($B8533,weights!$A$2:$R$6,15)*EXP(VLOOKUP($B8533,weights!$A$2:$R$6,11)*D8533)+VLOOKUP($B8533,weights!$A$2:$R$6,16)*EXP(VLOOKUP($B8533,weights!$A$2:$R$6,12)*E8533)+VLOOKUP($B8533,weights!$A$2:$R$6,17)*EXP(VLOOKUP($B8533,weights!$A$2:$R$6,13)*F8533)+VLOOKUP($B8533,weights!$A$2:$R$6,18)*EXP(VLOOKUP($B8533,weights!$A$2:$R$6,14)*G8533))</f>
        <v>9.9914056696233082</v>
      </c>
    </row>
    <row r="8534" spans="1:8" ht="12.75" x14ac:dyDescent="0.2">
      <c r="A8534">
        <f t="shared" si="0"/>
        <v>342</v>
      </c>
      <c r="B8534" t="str">
        <f t="shared" ref="B8534:C8534" si="8508">B8509</f>
        <v>restaurant</v>
      </c>
      <c r="C8534">
        <f t="shared" si="8508"/>
        <v>7</v>
      </c>
      <c r="D8534">
        <f ca="1">OFFSET(walk!$A$2:$Y$402,TRUNC((ROW()-ROW($D$2))/COLUMNS(walk!$A$2:$Y$402)),MOD(ROW()-ROW($D$2),COLUMNS(walk!$A$2:$Y$402)),1,1)</f>
        <v>15</v>
      </c>
      <c r="E8534">
        <f ca="1">OFFSET(bike!$A$2:$Y$402,TRUNC((ROW()-ROW($E$2))/COLUMNS(bike!$A$2:$Y$402)),MOD(ROW()-ROW($E$2),COLUMNS(bike!$A$2:$Y$402)),1,1)</f>
        <v>5</v>
      </c>
      <c r="F8534">
        <f ca="1">OFFSET(transit!$A$2:$Y$402,TRUNC((ROW()-ROW($F$2))/COLUMNS(transit!$A$2:$Y$402)),MOD(ROW()-ROW($F$2),COLUMNS(transit!$A$2:$Y$402)),1,1)</f>
        <v>12</v>
      </c>
      <c r="G8534">
        <f ca="1">OFFSET(drive!$A$2:$Y$402,TRUNC((ROW()-ROW($G$2))/COLUMNS(drive!$A$2:$Y$402)),MOD(ROW()-ROW($G$2),COLUMNS(drive!$A$2:$Y$402)),1,1)</f>
        <v>4</v>
      </c>
      <c r="H8534" s="5">
        <f ca="1">(VLOOKUP($B8534,weights!$A$2:$R$6,4))*VLOOKUP($B8534,weights!$A$2:$R$6,6)^C8534*(VLOOKUP($B8534,weights!$A$2:$R$6,15)*EXP(VLOOKUP($B8534,weights!$A$2:$R$6,11)*D8534)+VLOOKUP($B8534,weights!$A$2:$R$6,16)*EXP(VLOOKUP($B8534,weights!$A$2:$R$6,12)*E8534)+VLOOKUP($B8534,weights!$A$2:$R$6,17)*EXP(VLOOKUP($B8534,weights!$A$2:$R$6,13)*F8534)+VLOOKUP($B8534,weights!$A$2:$R$6,18)*EXP(VLOOKUP($B8534,weights!$A$2:$R$6,14)*G8534))</f>
        <v>7.9678024154348952</v>
      </c>
    </row>
    <row r="8535" spans="1:8" ht="12.75" x14ac:dyDescent="0.2">
      <c r="A8535">
        <f t="shared" si="0"/>
        <v>342</v>
      </c>
      <c r="B8535" t="str">
        <f t="shared" ref="B8535:C8535" si="8509">B8510</f>
        <v>restaurant</v>
      </c>
      <c r="C8535">
        <f t="shared" si="8509"/>
        <v>8</v>
      </c>
      <c r="D8535">
        <f ca="1">OFFSET(walk!$A$2:$Y$402,TRUNC((ROW()-ROW($D$2))/COLUMNS(walk!$A$2:$Y$402)),MOD(ROW()-ROW($D$2),COLUMNS(walk!$A$2:$Y$402)),1,1)</f>
        <v>17</v>
      </c>
      <c r="E8535">
        <f ca="1">OFFSET(bike!$A$2:$Y$402,TRUNC((ROW()-ROW($E$2))/COLUMNS(bike!$A$2:$Y$402)),MOD(ROW()-ROW($E$2),COLUMNS(bike!$A$2:$Y$402)),1,1)</f>
        <v>5</v>
      </c>
      <c r="F8535">
        <f ca="1">OFFSET(transit!$A$2:$Y$402,TRUNC((ROW()-ROW($F$2))/COLUMNS(transit!$A$2:$Y$402)),MOD(ROW()-ROW($F$2),COLUMNS(transit!$A$2:$Y$402)),1,1)</f>
        <v>13</v>
      </c>
      <c r="G8535">
        <f ca="1">OFFSET(drive!$A$2:$Y$402,TRUNC((ROW()-ROW($G$2))/COLUMNS(drive!$A$2:$Y$402)),MOD(ROW()-ROW($G$2),COLUMNS(drive!$A$2:$Y$402)),1,1)</f>
        <v>4</v>
      </c>
      <c r="H8535" s="5">
        <f ca="1">(VLOOKUP($B8535,weights!$A$2:$R$6,4))*VLOOKUP($B8535,weights!$A$2:$R$6,6)^C8535*(VLOOKUP($B8535,weights!$A$2:$R$6,15)*EXP(VLOOKUP($B8535,weights!$A$2:$R$6,11)*D8535)+VLOOKUP($B8535,weights!$A$2:$R$6,16)*EXP(VLOOKUP($B8535,weights!$A$2:$R$6,12)*E8535)+VLOOKUP($B8535,weights!$A$2:$R$6,17)*EXP(VLOOKUP($B8535,weights!$A$2:$R$6,13)*F8535)+VLOOKUP($B8535,weights!$A$2:$R$6,18)*EXP(VLOOKUP($B8535,weights!$A$2:$R$6,14)*G8535))</f>
        <v>6.8840938070124613</v>
      </c>
    </row>
    <row r="8536" spans="1:8" ht="12.75" x14ac:dyDescent="0.2">
      <c r="A8536">
        <f t="shared" si="0"/>
        <v>342</v>
      </c>
      <c r="B8536" t="str">
        <f t="shared" ref="B8536:C8536" si="8510">B8511</f>
        <v>restaurant</v>
      </c>
      <c r="C8536">
        <f t="shared" si="8510"/>
        <v>9</v>
      </c>
      <c r="D8536">
        <f ca="1">OFFSET(walk!$A$2:$Y$402,TRUNC((ROW()-ROW($D$2))/COLUMNS(walk!$A$2:$Y$402)),MOD(ROW()-ROW($D$2),COLUMNS(walk!$A$2:$Y$402)),1,1)</f>
        <v>17</v>
      </c>
      <c r="E8536">
        <f ca="1">OFFSET(bike!$A$2:$Y$402,TRUNC((ROW()-ROW($E$2))/COLUMNS(bike!$A$2:$Y$402)),MOD(ROW()-ROW($E$2),COLUMNS(bike!$A$2:$Y$402)),1,1)</f>
        <v>5</v>
      </c>
      <c r="F8536">
        <f ca="1">OFFSET(transit!$A$2:$Y$402,TRUNC((ROW()-ROW($F$2))/COLUMNS(transit!$A$2:$Y$402)),MOD(ROW()-ROW($F$2),COLUMNS(transit!$A$2:$Y$402)),1,1)</f>
        <v>13</v>
      </c>
      <c r="G8536">
        <f ca="1">OFFSET(drive!$A$2:$Y$402,TRUNC((ROW()-ROW($G$2))/COLUMNS(drive!$A$2:$Y$402)),MOD(ROW()-ROW($G$2),COLUMNS(drive!$A$2:$Y$402)),1,1)</f>
        <v>4</v>
      </c>
      <c r="H8536" s="5">
        <f ca="1">(VLOOKUP($B8536,weights!$A$2:$R$6,4))*VLOOKUP($B8536,weights!$A$2:$R$6,6)^C8536*(VLOOKUP($B8536,weights!$A$2:$R$6,15)*EXP(VLOOKUP($B8536,weights!$A$2:$R$6,11)*D8536)+VLOOKUP($B8536,weights!$A$2:$R$6,16)*EXP(VLOOKUP($B8536,weights!$A$2:$R$6,12)*E8536)+VLOOKUP($B8536,weights!$A$2:$R$6,17)*EXP(VLOOKUP($B8536,weights!$A$2:$R$6,13)*F8536)+VLOOKUP($B8536,weights!$A$2:$R$6,18)*EXP(VLOOKUP($B8536,weights!$A$2:$R$6,14)*G8536))</f>
        <v>6.1701877825815385</v>
      </c>
    </row>
    <row r="8537" spans="1:8" ht="12.75" x14ac:dyDescent="0.2">
      <c r="A8537">
        <f t="shared" si="0"/>
        <v>342</v>
      </c>
      <c r="B8537" t="str">
        <f t="shared" ref="B8537:C8537" si="8511">B8512</f>
        <v>supermarket</v>
      </c>
      <c r="C8537">
        <f t="shared" si="8511"/>
        <v>0</v>
      </c>
      <c r="D8537">
        <f ca="1">OFFSET(walk!$A$2:$Y$402,TRUNC((ROW()-ROW($D$2))/COLUMNS(walk!$A$2:$Y$402)),MOD(ROW()-ROW($D$2),COLUMNS(walk!$A$2:$Y$402)),1,1)</f>
        <v>34</v>
      </c>
      <c r="E8537">
        <f ca="1">OFFSET(bike!$A$2:$Y$402,TRUNC((ROW()-ROW($E$2))/COLUMNS(bike!$A$2:$Y$402)),MOD(ROW()-ROW($E$2),COLUMNS(bike!$A$2:$Y$402)),1,1)</f>
        <v>13</v>
      </c>
      <c r="F8537">
        <f ca="1">OFFSET(transit!$A$2:$Y$402,TRUNC((ROW()-ROW($F$2))/COLUMNS(transit!$A$2:$Y$402)),MOD(ROW()-ROW($F$2),COLUMNS(transit!$A$2:$Y$402)),1,1)</f>
        <v>23</v>
      </c>
      <c r="G8537">
        <f ca="1">OFFSET(drive!$A$2:$Y$402,TRUNC((ROW()-ROW($G$2))/COLUMNS(drive!$A$2:$Y$402)),MOD(ROW()-ROW($G$2),COLUMNS(drive!$A$2:$Y$402)),1,1)</f>
        <v>7</v>
      </c>
      <c r="H8537" s="5">
        <f ca="1">(VLOOKUP($B8537,weights!$A$2:$R$6,4))*VLOOKUP($B8537,weights!$A$2:$R$6,6)^C8537*(VLOOKUP($B8537,weights!$A$2:$R$6,15)*EXP(VLOOKUP($B8537,weights!$A$2:$R$6,11)*D8537)+VLOOKUP($B8537,weights!$A$2:$R$6,16)*EXP(VLOOKUP($B8537,weights!$A$2:$R$6,12)*E8537)+VLOOKUP($B8537,weights!$A$2:$R$6,17)*EXP(VLOOKUP($B8537,weights!$A$2:$R$6,13)*F8537)+VLOOKUP($B8537,weights!$A$2:$R$6,18)*EXP(VLOOKUP($B8537,weights!$A$2:$R$6,14)*G8537))</f>
        <v>4.2817287713509122</v>
      </c>
    </row>
    <row r="8538" spans="1:8" ht="12.75" x14ac:dyDescent="0.2">
      <c r="A8538">
        <f t="shared" si="0"/>
        <v>342</v>
      </c>
      <c r="B8538" t="str">
        <f t="shared" ref="B8538:C8538" si="8512">B8513</f>
        <v>supermarket</v>
      </c>
      <c r="C8538">
        <f t="shared" si="8512"/>
        <v>1</v>
      </c>
      <c r="D8538">
        <f ca="1">OFFSET(walk!$A$2:$Y$402,TRUNC((ROW()-ROW($D$2))/COLUMNS(walk!$A$2:$Y$402)),MOD(ROW()-ROW($D$2),COLUMNS(walk!$A$2:$Y$402)),1,1)</f>
        <v>43</v>
      </c>
      <c r="E8538">
        <f ca="1">OFFSET(bike!$A$2:$Y$402,TRUNC((ROW()-ROW($E$2))/COLUMNS(bike!$A$2:$Y$402)),MOD(ROW()-ROW($E$2),COLUMNS(bike!$A$2:$Y$402)),1,1)</f>
        <v>14</v>
      </c>
      <c r="F8538">
        <f ca="1">OFFSET(transit!$A$2:$Y$402,TRUNC((ROW()-ROW($F$2))/COLUMNS(transit!$A$2:$Y$402)),MOD(ROW()-ROW($F$2),COLUMNS(transit!$A$2:$Y$402)),1,1)</f>
        <v>26</v>
      </c>
      <c r="G8538">
        <f ca="1">OFFSET(drive!$A$2:$Y$402,TRUNC((ROW()-ROW($G$2))/COLUMNS(drive!$A$2:$Y$402)),MOD(ROW()-ROW($G$2),COLUMNS(drive!$A$2:$Y$402)),1,1)</f>
        <v>8</v>
      </c>
      <c r="H8538" s="5">
        <f ca="1">(VLOOKUP($B8538,weights!$A$2:$R$6,4))*VLOOKUP($B8538,weights!$A$2:$R$6,6)^C8538*(VLOOKUP($B8538,weights!$A$2:$R$6,15)*EXP(VLOOKUP($B8538,weights!$A$2:$R$6,11)*D8538)+VLOOKUP($B8538,weights!$A$2:$R$6,16)*EXP(VLOOKUP($B8538,weights!$A$2:$R$6,12)*E8538)+VLOOKUP($B8538,weights!$A$2:$R$6,17)*EXP(VLOOKUP($B8538,weights!$A$2:$R$6,13)*F8538)+VLOOKUP($B8538,weights!$A$2:$R$6,18)*EXP(VLOOKUP($B8538,weights!$A$2:$R$6,14)*G8538))</f>
        <v>2.0258909284354427</v>
      </c>
    </row>
    <row r="8539" spans="1:8" ht="12.75" x14ac:dyDescent="0.2">
      <c r="A8539">
        <f t="shared" si="0"/>
        <v>342</v>
      </c>
      <c r="B8539" t="str">
        <f t="shared" ref="B8539:C8539" si="8513">B8514</f>
        <v>supermarket</v>
      </c>
      <c r="C8539">
        <f t="shared" si="8513"/>
        <v>2</v>
      </c>
      <c r="D8539">
        <f ca="1">OFFSET(walk!$A$2:$Y$402,TRUNC((ROW()-ROW($D$2))/COLUMNS(walk!$A$2:$Y$402)),MOD(ROW()-ROW($D$2),COLUMNS(walk!$A$2:$Y$402)),1,1)</f>
        <v>48</v>
      </c>
      <c r="E8539">
        <f ca="1">OFFSET(bike!$A$2:$Y$402,TRUNC((ROW()-ROW($E$2))/COLUMNS(bike!$A$2:$Y$402)),MOD(ROW()-ROW($E$2),COLUMNS(bike!$A$2:$Y$402)),1,1)</f>
        <v>15</v>
      </c>
      <c r="F8539">
        <f ca="1">OFFSET(transit!$A$2:$Y$402,TRUNC((ROW()-ROW($F$2))/COLUMNS(transit!$A$2:$Y$402)),MOD(ROW()-ROW($F$2),COLUMNS(transit!$A$2:$Y$402)),1,1)</f>
        <v>28</v>
      </c>
      <c r="G8539">
        <f ca="1">OFFSET(drive!$A$2:$Y$402,TRUNC((ROW()-ROW($G$2))/COLUMNS(drive!$A$2:$Y$402)),MOD(ROW()-ROW($G$2),COLUMNS(drive!$A$2:$Y$402)),1,1)</f>
        <v>11</v>
      </c>
      <c r="H8539" s="5">
        <f ca="1">(VLOOKUP($B8539,weights!$A$2:$R$6,4))*VLOOKUP($B8539,weights!$A$2:$R$6,6)^C8539*(VLOOKUP($B8539,weights!$A$2:$R$6,15)*EXP(VLOOKUP($B8539,weights!$A$2:$R$6,11)*D8539)+VLOOKUP($B8539,weights!$A$2:$R$6,16)*EXP(VLOOKUP($B8539,weights!$A$2:$R$6,12)*E8539)+VLOOKUP($B8539,weights!$A$2:$R$6,17)*EXP(VLOOKUP($B8539,weights!$A$2:$R$6,13)*F8539)+VLOOKUP($B8539,weights!$A$2:$R$6,18)*EXP(VLOOKUP($B8539,weights!$A$2:$R$6,14)*G8539))</f>
        <v>0.65810315921318996</v>
      </c>
    </row>
    <row r="8540" spans="1:8" ht="12.75" x14ac:dyDescent="0.2">
      <c r="A8540">
        <f t="shared" si="0"/>
        <v>342</v>
      </c>
      <c r="B8540" t="str">
        <f t="shared" ref="B8540:C8540" si="8514">B8515</f>
        <v>supermarket</v>
      </c>
      <c r="C8540">
        <f t="shared" si="8514"/>
        <v>3</v>
      </c>
      <c r="D8540">
        <f ca="1">OFFSET(walk!$A$2:$Y$402,TRUNC((ROW()-ROW($D$2))/COLUMNS(walk!$A$2:$Y$402)),MOD(ROW()-ROW($D$2),COLUMNS(walk!$A$2:$Y$402)),1,1)</f>
        <v>55</v>
      </c>
      <c r="E8540">
        <f ca="1">OFFSET(bike!$A$2:$Y$402,TRUNC((ROW()-ROW($E$2))/COLUMNS(bike!$A$2:$Y$402)),MOD(ROW()-ROW($E$2),COLUMNS(bike!$A$2:$Y$402)),1,1)</f>
        <v>18</v>
      </c>
      <c r="F8540">
        <f ca="1">OFFSET(transit!$A$2:$Y$402,TRUNC((ROW()-ROW($F$2))/COLUMNS(transit!$A$2:$Y$402)),MOD(ROW()-ROW($F$2),COLUMNS(transit!$A$2:$Y$402)),1,1)</f>
        <v>34</v>
      </c>
      <c r="G8540">
        <f ca="1">OFFSET(drive!$A$2:$Y$402,TRUNC((ROW()-ROW($G$2))/COLUMNS(drive!$A$2:$Y$402)),MOD(ROW()-ROW($G$2),COLUMNS(drive!$A$2:$Y$402)),1,1)</f>
        <v>13</v>
      </c>
      <c r="H8540" s="5">
        <f ca="1">(VLOOKUP($B8540,weights!$A$2:$R$6,4))*VLOOKUP($B8540,weights!$A$2:$R$6,6)^C8540*(VLOOKUP($B8540,weights!$A$2:$R$6,15)*EXP(VLOOKUP($B8540,weights!$A$2:$R$6,11)*D8540)+VLOOKUP($B8540,weights!$A$2:$R$6,16)*EXP(VLOOKUP($B8540,weights!$A$2:$R$6,12)*E8540)+VLOOKUP($B8540,weights!$A$2:$R$6,17)*EXP(VLOOKUP($B8540,weights!$A$2:$R$6,13)*F8540)+VLOOKUP($B8540,weights!$A$2:$R$6,18)*EXP(VLOOKUP($B8540,weights!$A$2:$R$6,14)*G8540))</f>
        <v>0.24270749093655725</v>
      </c>
    </row>
    <row r="8541" spans="1:8" ht="12.75" x14ac:dyDescent="0.2">
      <c r="A8541">
        <f t="shared" si="0"/>
        <v>342</v>
      </c>
      <c r="B8541" t="str">
        <f t="shared" ref="B8541:C8541" si="8515">B8516</f>
        <v>supermarket</v>
      </c>
      <c r="C8541">
        <f t="shared" si="8515"/>
        <v>4</v>
      </c>
      <c r="D8541">
        <f ca="1">OFFSET(walk!$A$2:$Y$402,TRUNC((ROW()-ROW($D$2))/COLUMNS(walk!$A$2:$Y$402)),MOD(ROW()-ROW($D$2),COLUMNS(walk!$A$2:$Y$402)),1,1)</f>
        <v>72</v>
      </c>
      <c r="E8541">
        <f ca="1">OFFSET(bike!$A$2:$Y$402,TRUNC((ROW()-ROW($E$2))/COLUMNS(bike!$A$2:$Y$402)),MOD(ROW()-ROW($E$2),COLUMNS(bike!$A$2:$Y$402)),1,1)</f>
        <v>24</v>
      </c>
      <c r="F8541">
        <f ca="1">OFFSET(transit!$A$2:$Y$402,TRUNC((ROW()-ROW($F$2))/COLUMNS(transit!$A$2:$Y$402)),MOD(ROW()-ROW($F$2),COLUMNS(transit!$A$2:$Y$402)),1,1)</f>
        <v>40</v>
      </c>
      <c r="G8541">
        <f ca="1">OFFSET(drive!$A$2:$Y$402,TRUNC((ROW()-ROW($G$2))/COLUMNS(drive!$A$2:$Y$402)),MOD(ROW()-ROW($G$2),COLUMNS(drive!$A$2:$Y$402)),1,1)</f>
        <v>14</v>
      </c>
      <c r="H8541" s="5">
        <f ca="1">(VLOOKUP($B8541,weights!$A$2:$R$6,4))*VLOOKUP($B8541,weights!$A$2:$R$6,6)^C8541*(VLOOKUP($B8541,weights!$A$2:$R$6,15)*EXP(VLOOKUP($B8541,weights!$A$2:$R$6,11)*D8541)+VLOOKUP($B8541,weights!$A$2:$R$6,16)*EXP(VLOOKUP($B8541,weights!$A$2:$R$6,12)*E8541)+VLOOKUP($B8541,weights!$A$2:$R$6,17)*EXP(VLOOKUP($B8541,weights!$A$2:$R$6,13)*F8541)+VLOOKUP($B8541,weights!$A$2:$R$6,18)*EXP(VLOOKUP($B8541,weights!$A$2:$R$6,14)*G8541))</f>
        <v>0.11000956636728314</v>
      </c>
    </row>
    <row r="8542" spans="1:8" ht="12.75" x14ac:dyDescent="0.2">
      <c r="A8542">
        <f t="shared" si="0"/>
        <v>342</v>
      </c>
      <c r="B8542" t="str">
        <f t="shared" ref="B8542:C8542" si="8516">B8517</f>
        <v>store</v>
      </c>
      <c r="C8542">
        <f t="shared" si="8516"/>
        <v>0</v>
      </c>
      <c r="D8542">
        <f ca="1">OFFSET(walk!$A$2:$Y$402,TRUNC((ROW()-ROW($D$2))/COLUMNS(walk!$A$2:$Y$402)),MOD(ROW()-ROW($D$2),COLUMNS(walk!$A$2:$Y$402)),1,1)</f>
        <v>8</v>
      </c>
      <c r="E8542">
        <f ca="1">OFFSET(bike!$A$2:$Y$402,TRUNC((ROW()-ROW($E$2))/COLUMNS(bike!$A$2:$Y$402)),MOD(ROW()-ROW($E$2),COLUMNS(bike!$A$2:$Y$402)),1,1)</f>
        <v>2</v>
      </c>
      <c r="F8542">
        <f ca="1">OFFSET(transit!$A$2:$Y$402,TRUNC((ROW()-ROW($F$2))/COLUMNS(transit!$A$2:$Y$402)),MOD(ROW()-ROW($F$2),COLUMNS(transit!$A$2:$Y$402)),1,1)</f>
        <v>8</v>
      </c>
      <c r="G8542">
        <f ca="1">OFFSET(drive!$A$2:$Y$402,TRUNC((ROW()-ROW($G$2))/COLUMNS(drive!$A$2:$Y$402)),MOD(ROW()-ROW($G$2),COLUMNS(drive!$A$2:$Y$402)),1,1)</f>
        <v>2</v>
      </c>
      <c r="H8542" s="5">
        <f ca="1">(VLOOKUP($B8542,weights!$A$2:$R$6,4))*VLOOKUP($B8542,weights!$A$2:$R$6,6)^C8542*(VLOOKUP($B8542,weights!$A$2:$R$6,15)*EXP(VLOOKUP($B8542,weights!$A$2:$R$6,11)*D8542)+VLOOKUP($B8542,weights!$A$2:$R$6,16)*EXP(VLOOKUP($B8542,weights!$A$2:$R$6,12)*E8542)+VLOOKUP($B8542,weights!$A$2:$R$6,17)*EXP(VLOOKUP($B8542,weights!$A$2:$R$6,13)*F8542)+VLOOKUP($B8542,weights!$A$2:$R$6,18)*EXP(VLOOKUP($B8542,weights!$A$2:$R$6,14)*G8542))</f>
        <v>13.08641736128927</v>
      </c>
    </row>
    <row r="8543" spans="1:8" ht="12.75" x14ac:dyDescent="0.2">
      <c r="A8543">
        <f t="shared" si="0"/>
        <v>342</v>
      </c>
      <c r="B8543" t="str">
        <f t="shared" ref="B8543:C8543" si="8517">B8518</f>
        <v>store</v>
      </c>
      <c r="C8543">
        <f t="shared" si="8517"/>
        <v>1</v>
      </c>
      <c r="D8543">
        <f ca="1">OFFSET(walk!$A$2:$Y$402,TRUNC((ROW()-ROW($D$2))/COLUMNS(walk!$A$2:$Y$402)),MOD(ROW()-ROW($D$2),COLUMNS(walk!$A$2:$Y$402)),1,1)</f>
        <v>10</v>
      </c>
      <c r="E8543">
        <f ca="1">OFFSET(bike!$A$2:$Y$402,TRUNC((ROW()-ROW($E$2))/COLUMNS(bike!$A$2:$Y$402)),MOD(ROW()-ROW($E$2),COLUMNS(bike!$A$2:$Y$402)),1,1)</f>
        <v>3</v>
      </c>
      <c r="F8543">
        <f ca="1">OFFSET(transit!$A$2:$Y$402,TRUNC((ROW()-ROW($F$2))/COLUMNS(transit!$A$2:$Y$402)),MOD(ROW()-ROW($F$2),COLUMNS(transit!$A$2:$Y$402)),1,1)</f>
        <v>10</v>
      </c>
      <c r="G8543">
        <f ca="1">OFFSET(drive!$A$2:$Y$402,TRUNC((ROW()-ROW($G$2))/COLUMNS(drive!$A$2:$Y$402)),MOD(ROW()-ROW($G$2),COLUMNS(drive!$A$2:$Y$402)),1,1)</f>
        <v>2</v>
      </c>
      <c r="H8543" s="5">
        <f ca="1">(VLOOKUP($B8543,weights!$A$2:$R$6,4))*VLOOKUP($B8543,weights!$A$2:$R$6,6)^C8543*(VLOOKUP($B8543,weights!$A$2:$R$6,15)*EXP(VLOOKUP($B8543,weights!$A$2:$R$6,11)*D8543)+VLOOKUP($B8543,weights!$A$2:$R$6,16)*EXP(VLOOKUP($B8543,weights!$A$2:$R$6,12)*E8543)+VLOOKUP($B8543,weights!$A$2:$R$6,17)*EXP(VLOOKUP($B8543,weights!$A$2:$R$6,13)*F8543)+VLOOKUP($B8543,weights!$A$2:$R$6,18)*EXP(VLOOKUP($B8543,weights!$A$2:$R$6,14)*G8543))</f>
        <v>7.0553451159517309</v>
      </c>
    </row>
    <row r="8544" spans="1:8" ht="12.75" x14ac:dyDescent="0.2">
      <c r="A8544">
        <f t="shared" si="0"/>
        <v>342</v>
      </c>
      <c r="B8544" t="str">
        <f t="shared" ref="B8544:C8544" si="8518">B8519</f>
        <v>store</v>
      </c>
      <c r="C8544">
        <f t="shared" si="8518"/>
        <v>2</v>
      </c>
      <c r="D8544">
        <f ca="1">OFFSET(walk!$A$2:$Y$402,TRUNC((ROW()-ROW($D$2))/COLUMNS(walk!$A$2:$Y$402)),MOD(ROW()-ROW($D$2),COLUMNS(walk!$A$2:$Y$402)),1,1)</f>
        <v>11</v>
      </c>
      <c r="E8544">
        <f ca="1">OFFSET(bike!$A$2:$Y$402,TRUNC((ROW()-ROW($E$2))/COLUMNS(bike!$A$2:$Y$402)),MOD(ROW()-ROW($E$2),COLUMNS(bike!$A$2:$Y$402)),1,1)</f>
        <v>3</v>
      </c>
      <c r="F8544">
        <f ca="1">OFFSET(transit!$A$2:$Y$402,TRUNC((ROW()-ROW($F$2))/COLUMNS(transit!$A$2:$Y$402)),MOD(ROW()-ROW($F$2),COLUMNS(transit!$A$2:$Y$402)),1,1)</f>
        <v>10</v>
      </c>
      <c r="G8544">
        <f ca="1">OFFSET(drive!$A$2:$Y$402,TRUNC((ROW()-ROW($G$2))/COLUMNS(drive!$A$2:$Y$402)),MOD(ROW()-ROW($G$2),COLUMNS(drive!$A$2:$Y$402)),1,1)</f>
        <v>2</v>
      </c>
      <c r="H8544" s="5">
        <f ca="1">(VLOOKUP($B8544,weights!$A$2:$R$6,4))*VLOOKUP($B8544,weights!$A$2:$R$6,6)^C8544*(VLOOKUP($B8544,weights!$A$2:$R$6,15)*EXP(VLOOKUP($B8544,weights!$A$2:$R$6,11)*D8544)+VLOOKUP($B8544,weights!$A$2:$R$6,16)*EXP(VLOOKUP($B8544,weights!$A$2:$R$6,12)*E8544)+VLOOKUP($B8544,weights!$A$2:$R$6,17)*EXP(VLOOKUP($B8544,weights!$A$2:$R$6,13)*F8544)+VLOOKUP($B8544,weights!$A$2:$R$6,18)*EXP(VLOOKUP($B8544,weights!$A$2:$R$6,14)*G8544))</f>
        <v>4.7139331771751483</v>
      </c>
    </row>
    <row r="8545" spans="1:8" ht="12.75" x14ac:dyDescent="0.2">
      <c r="A8545">
        <f t="shared" si="0"/>
        <v>342</v>
      </c>
      <c r="B8545" t="str">
        <f t="shared" ref="B8545:C8545" si="8519">B8520</f>
        <v>store</v>
      </c>
      <c r="C8545">
        <f t="shared" si="8519"/>
        <v>3</v>
      </c>
      <c r="D8545">
        <f ca="1">OFFSET(walk!$A$2:$Y$402,TRUNC((ROW()-ROW($D$2))/COLUMNS(walk!$A$2:$Y$402)),MOD(ROW()-ROW($D$2),COLUMNS(walk!$A$2:$Y$402)),1,1)</f>
        <v>12</v>
      </c>
      <c r="E8545">
        <f ca="1">OFFSET(bike!$A$2:$Y$402,TRUNC((ROW()-ROW($E$2))/COLUMNS(bike!$A$2:$Y$402)),MOD(ROW()-ROW($E$2),COLUMNS(bike!$A$2:$Y$402)),1,1)</f>
        <v>3</v>
      </c>
      <c r="F8545">
        <f ca="1">OFFSET(transit!$A$2:$Y$402,TRUNC((ROW()-ROW($F$2))/COLUMNS(transit!$A$2:$Y$402)),MOD(ROW()-ROW($F$2),COLUMNS(transit!$A$2:$Y$402)),1,1)</f>
        <v>11</v>
      </c>
      <c r="G8545">
        <f ca="1">OFFSET(drive!$A$2:$Y$402,TRUNC((ROW()-ROW($G$2))/COLUMNS(drive!$A$2:$Y$402)),MOD(ROW()-ROW($G$2),COLUMNS(drive!$A$2:$Y$402)),1,1)</f>
        <v>3</v>
      </c>
      <c r="H8545" s="5">
        <f ca="1">(VLOOKUP($B8545,weights!$A$2:$R$6,4))*VLOOKUP($B8545,weights!$A$2:$R$6,6)^C8545*(VLOOKUP($B8545,weights!$A$2:$R$6,15)*EXP(VLOOKUP($B8545,weights!$A$2:$R$6,11)*D8545)+VLOOKUP($B8545,weights!$A$2:$R$6,16)*EXP(VLOOKUP($B8545,weights!$A$2:$R$6,12)*E8545)+VLOOKUP($B8545,weights!$A$2:$R$6,17)*EXP(VLOOKUP($B8545,weights!$A$2:$R$6,13)*F8545)+VLOOKUP($B8545,weights!$A$2:$R$6,18)*EXP(VLOOKUP($B8545,weights!$A$2:$R$6,14)*G8545))</f>
        <v>2.6582932905970154</v>
      </c>
    </row>
    <row r="8546" spans="1:8" ht="12.75" x14ac:dyDescent="0.2">
      <c r="A8546">
        <f t="shared" si="0"/>
        <v>342</v>
      </c>
      <c r="B8546" t="str">
        <f t="shared" ref="B8546:C8546" si="8520">B8521</f>
        <v>store</v>
      </c>
      <c r="C8546">
        <f t="shared" si="8520"/>
        <v>4</v>
      </c>
      <c r="D8546">
        <f ca="1">OFFSET(walk!$A$2:$Y$402,TRUNC((ROW()-ROW($D$2))/COLUMNS(walk!$A$2:$Y$402)),MOD(ROW()-ROW($D$2),COLUMNS(walk!$A$2:$Y$402)),1,1)</f>
        <v>14</v>
      </c>
      <c r="E8546">
        <f ca="1">OFFSET(bike!$A$2:$Y$402,TRUNC((ROW()-ROW($E$2))/COLUMNS(bike!$A$2:$Y$402)),MOD(ROW()-ROW($E$2),COLUMNS(bike!$A$2:$Y$402)),1,1)</f>
        <v>4</v>
      </c>
      <c r="F8546">
        <f ca="1">OFFSET(transit!$A$2:$Y$402,TRUNC((ROW()-ROW($F$2))/COLUMNS(transit!$A$2:$Y$402)),MOD(ROW()-ROW($F$2),COLUMNS(transit!$A$2:$Y$402)),1,1)</f>
        <v>11</v>
      </c>
      <c r="G8546">
        <f ca="1">OFFSET(drive!$A$2:$Y$402,TRUNC((ROW()-ROW($G$2))/COLUMNS(drive!$A$2:$Y$402)),MOD(ROW()-ROW($G$2),COLUMNS(drive!$A$2:$Y$402)),1,1)</f>
        <v>4</v>
      </c>
      <c r="H8546" s="5">
        <f ca="1">(VLOOKUP($B8546,weights!$A$2:$R$6,4))*VLOOKUP($B8546,weights!$A$2:$R$6,6)^C8546*(VLOOKUP($B8546,weights!$A$2:$R$6,15)*EXP(VLOOKUP($B8546,weights!$A$2:$R$6,11)*D8546)+VLOOKUP($B8546,weights!$A$2:$R$6,16)*EXP(VLOOKUP($B8546,weights!$A$2:$R$6,12)*E8546)+VLOOKUP($B8546,weights!$A$2:$R$6,17)*EXP(VLOOKUP($B8546,weights!$A$2:$R$6,13)*F8546)+VLOOKUP($B8546,weights!$A$2:$R$6,18)*EXP(VLOOKUP($B8546,weights!$A$2:$R$6,14)*G8546))</f>
        <v>1.276825151360079</v>
      </c>
    </row>
    <row r="8547" spans="1:8" ht="12.75" x14ac:dyDescent="0.2">
      <c r="A8547">
        <f t="shared" si="0"/>
        <v>342</v>
      </c>
      <c r="B8547" t="str">
        <f t="shared" ref="B8547:C8547" si="8521">B8522</f>
        <v>pharmacy</v>
      </c>
      <c r="C8547">
        <f t="shared" si="8521"/>
        <v>0</v>
      </c>
      <c r="D8547">
        <f ca="1">OFFSET(walk!$A$2:$Y$402,TRUNC((ROW()-ROW($D$2))/COLUMNS(walk!$A$2:$Y$402)),MOD(ROW()-ROW($D$2),COLUMNS(walk!$A$2:$Y$402)),1,1)</f>
        <v>8</v>
      </c>
      <c r="E8547">
        <f ca="1">OFFSET(bike!$A$2:$Y$402,TRUNC((ROW()-ROW($E$2))/COLUMNS(bike!$A$2:$Y$402)),MOD(ROW()-ROW($E$2),COLUMNS(bike!$A$2:$Y$402)),1,1)</f>
        <v>3</v>
      </c>
      <c r="F8547">
        <f ca="1">OFFSET(transit!$A$2:$Y$402,TRUNC((ROW()-ROW($F$2))/COLUMNS(transit!$A$2:$Y$402)),MOD(ROW()-ROW($F$2),COLUMNS(transit!$A$2:$Y$402)),1,1)</f>
        <v>8</v>
      </c>
      <c r="G8547">
        <f ca="1">OFFSET(drive!$A$2:$Y$402,TRUNC((ROW()-ROW($G$2))/COLUMNS(drive!$A$2:$Y$402)),MOD(ROW()-ROW($G$2),COLUMNS(drive!$A$2:$Y$402)),1,1)</f>
        <v>2</v>
      </c>
      <c r="H8547" s="5">
        <f ca="1">(VLOOKUP($B8547,weights!$A$2:$R$6,4))*VLOOKUP($B8547,weights!$A$2:$R$6,6)^C8547*(VLOOKUP($B8547,weights!$A$2:$R$6,15)*EXP(VLOOKUP($B8547,weights!$A$2:$R$6,11)*D8547)+VLOOKUP($B8547,weights!$A$2:$R$6,16)*EXP(VLOOKUP($B8547,weights!$A$2:$R$6,12)*E8547)+VLOOKUP($B8547,weights!$A$2:$R$6,17)*EXP(VLOOKUP($B8547,weights!$A$2:$R$6,13)*F8547)+VLOOKUP($B8547,weights!$A$2:$R$6,18)*EXP(VLOOKUP($B8547,weights!$A$2:$R$6,14)*G8547))</f>
        <v>7.5683484688896856</v>
      </c>
    </row>
    <row r="8548" spans="1:8" ht="12.75" x14ac:dyDescent="0.2">
      <c r="A8548">
        <f t="shared" si="0"/>
        <v>342</v>
      </c>
      <c r="B8548" t="str">
        <f t="shared" ref="B8548:C8548" si="8522">B8523</f>
        <v>pharmacy</v>
      </c>
      <c r="C8548">
        <f t="shared" si="8522"/>
        <v>1</v>
      </c>
      <c r="D8548">
        <f ca="1">OFFSET(walk!$A$2:$Y$402,TRUNC((ROW()-ROW($D$2))/COLUMNS(walk!$A$2:$Y$402)),MOD(ROW()-ROW($D$2),COLUMNS(walk!$A$2:$Y$402)),1,1)</f>
        <v>8</v>
      </c>
      <c r="E8548">
        <f ca="1">OFFSET(bike!$A$2:$Y$402,TRUNC((ROW()-ROW($E$2))/COLUMNS(bike!$A$2:$Y$402)),MOD(ROW()-ROW($E$2),COLUMNS(bike!$A$2:$Y$402)),1,1)</f>
        <v>3</v>
      </c>
      <c r="F8548">
        <f ca="1">OFFSET(transit!$A$2:$Y$402,TRUNC((ROW()-ROW($F$2))/COLUMNS(transit!$A$2:$Y$402)),MOD(ROW()-ROW($F$2),COLUMNS(transit!$A$2:$Y$402)),1,1)</f>
        <v>8</v>
      </c>
      <c r="G8548">
        <f ca="1">OFFSET(drive!$A$2:$Y$402,TRUNC((ROW()-ROW($G$2))/COLUMNS(drive!$A$2:$Y$402)),MOD(ROW()-ROW($G$2),COLUMNS(drive!$A$2:$Y$402)),1,1)</f>
        <v>2</v>
      </c>
      <c r="H8548" s="5">
        <f ca="1">(VLOOKUP($B8548,weights!$A$2:$R$6,4))*VLOOKUP($B8548,weights!$A$2:$R$6,6)^C8548*(VLOOKUP($B8548,weights!$A$2:$R$6,15)*EXP(VLOOKUP($B8548,weights!$A$2:$R$6,11)*D8548)+VLOOKUP($B8548,weights!$A$2:$R$6,16)*EXP(VLOOKUP($B8548,weights!$A$2:$R$6,12)*E8548)+VLOOKUP($B8548,weights!$A$2:$R$6,17)*EXP(VLOOKUP($B8548,weights!$A$2:$R$6,13)*F8548)+VLOOKUP($B8548,weights!$A$2:$R$6,18)*EXP(VLOOKUP($B8548,weights!$A$2:$R$6,14)*G8548))</f>
        <v>3.6440196331691075</v>
      </c>
    </row>
    <row r="8549" spans="1:8" ht="12.75" x14ac:dyDescent="0.2">
      <c r="A8549">
        <f t="shared" si="0"/>
        <v>342</v>
      </c>
      <c r="B8549" t="str">
        <f t="shared" ref="B8549:C8549" si="8523">B8524</f>
        <v>pharmacy</v>
      </c>
      <c r="C8549">
        <f t="shared" si="8523"/>
        <v>2</v>
      </c>
      <c r="D8549">
        <f ca="1">OFFSET(walk!$A$2:$Y$402,TRUNC((ROW()-ROW($D$2))/COLUMNS(walk!$A$2:$Y$402)),MOD(ROW()-ROW($D$2),COLUMNS(walk!$A$2:$Y$402)),1,1)</f>
        <v>10</v>
      </c>
      <c r="E8549">
        <f ca="1">OFFSET(bike!$A$2:$Y$402,TRUNC((ROW()-ROW($E$2))/COLUMNS(bike!$A$2:$Y$402)),MOD(ROW()-ROW($E$2),COLUMNS(bike!$A$2:$Y$402)),1,1)</f>
        <v>3</v>
      </c>
      <c r="F8549">
        <f ca="1">OFFSET(transit!$A$2:$Y$402,TRUNC((ROW()-ROW($F$2))/COLUMNS(transit!$A$2:$Y$402)),MOD(ROW()-ROW($F$2),COLUMNS(transit!$A$2:$Y$402)),1,1)</f>
        <v>10</v>
      </c>
      <c r="G8549">
        <f ca="1">OFFSET(drive!$A$2:$Y$402,TRUNC((ROW()-ROW($G$2))/COLUMNS(drive!$A$2:$Y$402)),MOD(ROW()-ROW($G$2),COLUMNS(drive!$A$2:$Y$402)),1,1)</f>
        <v>2</v>
      </c>
      <c r="H8549" s="5">
        <f ca="1">(VLOOKUP($B8549,weights!$A$2:$R$6,4))*VLOOKUP($B8549,weights!$A$2:$R$6,6)^C8549*(VLOOKUP($B8549,weights!$A$2:$R$6,15)*EXP(VLOOKUP($B8549,weights!$A$2:$R$6,11)*D8549)+VLOOKUP($B8549,weights!$A$2:$R$6,16)*EXP(VLOOKUP($B8549,weights!$A$2:$R$6,12)*E8549)+VLOOKUP($B8549,weights!$A$2:$R$6,17)*EXP(VLOOKUP($B8549,weights!$A$2:$R$6,13)*F8549)+VLOOKUP($B8549,weights!$A$2:$R$6,18)*EXP(VLOOKUP($B8549,weights!$A$2:$R$6,14)*G8549))</f>
        <v>1.6066917463685937</v>
      </c>
    </row>
    <row r="8550" spans="1:8" ht="12.75" x14ac:dyDescent="0.2">
      <c r="A8550">
        <f t="shared" si="0"/>
        <v>342</v>
      </c>
      <c r="B8550" t="str">
        <f t="shared" ref="B8550:C8550" si="8524">B8525</f>
        <v>bank</v>
      </c>
      <c r="C8550">
        <f t="shared" si="8524"/>
        <v>0</v>
      </c>
      <c r="D8550">
        <f ca="1">OFFSET(walk!$A$2:$Y$402,TRUNC((ROW()-ROW($D$2))/COLUMNS(walk!$A$2:$Y$402)),MOD(ROW()-ROW($D$2),COLUMNS(walk!$A$2:$Y$402)),1,1)</f>
        <v>18</v>
      </c>
      <c r="E8550">
        <f ca="1">OFFSET(bike!$A$2:$Y$402,TRUNC((ROW()-ROW($E$2))/COLUMNS(bike!$A$2:$Y$402)),MOD(ROW()-ROW($E$2),COLUMNS(bike!$A$2:$Y$402)),1,1)</f>
        <v>6</v>
      </c>
      <c r="F8550">
        <f ca="1">OFFSET(transit!$A$2:$Y$402,TRUNC((ROW()-ROW($F$2))/COLUMNS(transit!$A$2:$Y$402)),MOD(ROW()-ROW($F$2),COLUMNS(transit!$A$2:$Y$402)),1,1)</f>
        <v>14</v>
      </c>
      <c r="G8550">
        <f ca="1">OFFSET(drive!$A$2:$Y$402,TRUNC((ROW()-ROW($G$2))/COLUMNS(drive!$A$2:$Y$402)),MOD(ROW()-ROW($G$2),COLUMNS(drive!$A$2:$Y$402)),1,1)</f>
        <v>5</v>
      </c>
      <c r="H8550" s="5">
        <f ca="1">(VLOOKUP($B8550,weights!$A$2:$R$6,4))*VLOOKUP($B8550,weights!$A$2:$R$6,6)^C8550*(VLOOKUP($B8550,weights!$A$2:$R$6,15)*EXP(VLOOKUP($B8550,weights!$A$2:$R$6,11)*D8550)+VLOOKUP($B8550,weights!$A$2:$R$6,16)*EXP(VLOOKUP($B8550,weights!$A$2:$R$6,12)*E8550)+VLOOKUP($B8550,weights!$A$2:$R$6,17)*EXP(VLOOKUP($B8550,weights!$A$2:$R$6,13)*F8550)+VLOOKUP($B8550,weights!$A$2:$R$6,18)*EXP(VLOOKUP($B8550,weights!$A$2:$R$6,14)*G8550))</f>
        <v>3.4364474263596128</v>
      </c>
    </row>
    <row r="8551" spans="1:8" ht="12.75" x14ac:dyDescent="0.2">
      <c r="A8551">
        <f t="shared" si="0"/>
        <v>342</v>
      </c>
      <c r="B8551" t="str">
        <f t="shared" ref="B8551:C8551" si="8525">B8526</f>
        <v>bank</v>
      </c>
      <c r="C8551">
        <f t="shared" si="8525"/>
        <v>1</v>
      </c>
      <c r="D8551">
        <f ca="1">OFFSET(walk!$A$2:$Y$402,TRUNC((ROW()-ROW($D$2))/COLUMNS(walk!$A$2:$Y$402)),MOD(ROW()-ROW($D$2),COLUMNS(walk!$A$2:$Y$402)),1,1)</f>
        <v>41</v>
      </c>
      <c r="E8551">
        <f ca="1">OFFSET(bike!$A$2:$Y$402,TRUNC((ROW()-ROW($E$2))/COLUMNS(bike!$A$2:$Y$402)),MOD(ROW()-ROW($E$2),COLUMNS(bike!$A$2:$Y$402)),1,1)</f>
        <v>13</v>
      </c>
      <c r="F8551">
        <f ca="1">OFFSET(transit!$A$2:$Y$402,TRUNC((ROW()-ROW($F$2))/COLUMNS(transit!$A$2:$Y$402)),MOD(ROW()-ROW($F$2),COLUMNS(transit!$A$2:$Y$402)),1,1)</f>
        <v>35</v>
      </c>
      <c r="G8551">
        <f ca="1">OFFSET(drive!$A$2:$Y$402,TRUNC((ROW()-ROW($G$2))/COLUMNS(drive!$A$2:$Y$402)),MOD(ROW()-ROW($G$2),COLUMNS(drive!$A$2:$Y$402)),1,1)</f>
        <v>7</v>
      </c>
      <c r="H8551" s="5">
        <f ca="1">(VLOOKUP($B8551,weights!$A$2:$R$6,4))*VLOOKUP($B8551,weights!$A$2:$R$6,6)^C8551*(VLOOKUP($B8551,weights!$A$2:$R$6,15)*EXP(VLOOKUP($B8551,weights!$A$2:$R$6,11)*D8551)+VLOOKUP($B8551,weights!$A$2:$R$6,16)*EXP(VLOOKUP($B8551,weights!$A$2:$R$6,12)*E8551)+VLOOKUP($B8551,weights!$A$2:$R$6,17)*EXP(VLOOKUP($B8551,weights!$A$2:$R$6,13)*F8551)+VLOOKUP($B8551,weights!$A$2:$R$6,18)*EXP(VLOOKUP($B8551,weights!$A$2:$R$6,14)*G8551))</f>
        <v>0.54598994257884792</v>
      </c>
    </row>
    <row r="8552" spans="1:8" ht="12.75" x14ac:dyDescent="0.2">
      <c r="A8552">
        <f t="shared" si="0"/>
        <v>343</v>
      </c>
      <c r="B8552" t="str">
        <f t="shared" ref="B8552:C8552" si="8526">B8527</f>
        <v>restaurant</v>
      </c>
      <c r="C8552">
        <f t="shared" si="8526"/>
        <v>0</v>
      </c>
      <c r="D8552">
        <f ca="1">OFFSET(walk!$A$2:$Y$402,TRUNC((ROW()-ROW($D$2))/COLUMNS(walk!$A$2:$Y$402)),MOD(ROW()-ROW($D$2),COLUMNS(walk!$A$2:$Y$402)),1,1)</f>
        <v>5</v>
      </c>
      <c r="E8552">
        <f ca="1">OFFSET(bike!$A$2:$Y$402,TRUNC((ROW()-ROW($E$2))/COLUMNS(bike!$A$2:$Y$402)),MOD(ROW()-ROW($E$2),COLUMNS(bike!$A$2:$Y$402)),1,1)</f>
        <v>2</v>
      </c>
      <c r="F8552">
        <f ca="1">OFFSET(transit!$A$2:$Y$402,TRUNC((ROW()-ROW($F$2))/COLUMNS(transit!$A$2:$Y$402)),MOD(ROW()-ROW($F$2),COLUMNS(transit!$A$2:$Y$402)),1,1)</f>
        <v>5</v>
      </c>
      <c r="G8552">
        <f ca="1">OFFSET(drive!$A$2:$Y$402,TRUNC((ROW()-ROW($G$2))/COLUMNS(drive!$A$2:$Y$402)),MOD(ROW()-ROW($G$2),COLUMNS(drive!$A$2:$Y$402)),1,1)</f>
        <v>2</v>
      </c>
      <c r="H8552" s="5">
        <f ca="1">(VLOOKUP($B8552,weights!$A$2:$R$6,4))*VLOOKUP($B8552,weights!$A$2:$R$6,6)^C8552*(VLOOKUP($B8552,weights!$A$2:$R$6,15)*EXP(VLOOKUP($B8552,weights!$A$2:$R$6,11)*D8552)+VLOOKUP($B8552,weights!$A$2:$R$6,16)*EXP(VLOOKUP($B8552,weights!$A$2:$R$6,12)*E8552)+VLOOKUP($B8552,weights!$A$2:$R$6,17)*EXP(VLOOKUP($B8552,weights!$A$2:$R$6,13)*F8552)+VLOOKUP($B8552,weights!$A$2:$R$6,18)*EXP(VLOOKUP($B8552,weights!$A$2:$R$6,14)*G8552))</f>
        <v>36.438176589838612</v>
      </c>
    </row>
    <row r="8553" spans="1:8" ht="12.75" x14ac:dyDescent="0.2">
      <c r="A8553">
        <f t="shared" si="0"/>
        <v>343</v>
      </c>
      <c r="B8553" t="str">
        <f t="shared" ref="B8553:C8553" si="8527">B8528</f>
        <v>restaurant</v>
      </c>
      <c r="C8553">
        <f t="shared" si="8527"/>
        <v>1</v>
      </c>
      <c r="D8553">
        <f ca="1">OFFSET(walk!$A$2:$Y$402,TRUNC((ROW()-ROW($D$2))/COLUMNS(walk!$A$2:$Y$402)),MOD(ROW()-ROW($D$2),COLUMNS(walk!$A$2:$Y$402)),1,1)</f>
        <v>8</v>
      </c>
      <c r="E8553">
        <f ca="1">OFFSET(bike!$A$2:$Y$402,TRUNC((ROW()-ROW($E$2))/COLUMNS(bike!$A$2:$Y$402)),MOD(ROW()-ROW($E$2),COLUMNS(bike!$A$2:$Y$402)),1,1)</f>
        <v>2</v>
      </c>
      <c r="F8553">
        <f ca="1">OFFSET(transit!$A$2:$Y$402,TRUNC((ROW()-ROW($F$2))/COLUMNS(transit!$A$2:$Y$402)),MOD(ROW()-ROW($F$2),COLUMNS(transit!$A$2:$Y$402)),1,1)</f>
        <v>8</v>
      </c>
      <c r="G8553">
        <f ca="1">OFFSET(drive!$A$2:$Y$402,TRUNC((ROW()-ROW($G$2))/COLUMNS(drive!$A$2:$Y$402)),MOD(ROW()-ROW($G$2),COLUMNS(drive!$A$2:$Y$402)),1,1)</f>
        <v>2</v>
      </c>
      <c r="H8553" s="5">
        <f ca="1">(VLOOKUP($B8553,weights!$A$2:$R$6,4))*VLOOKUP($B8553,weights!$A$2:$R$6,6)^C8553*(VLOOKUP($B8553,weights!$A$2:$R$6,15)*EXP(VLOOKUP($B8553,weights!$A$2:$R$6,11)*D8553)+VLOOKUP($B8553,weights!$A$2:$R$6,16)*EXP(VLOOKUP($B8553,weights!$A$2:$R$6,12)*E8553)+VLOOKUP($B8553,weights!$A$2:$R$6,17)*EXP(VLOOKUP($B8553,weights!$A$2:$R$6,13)*F8553)+VLOOKUP($B8553,weights!$A$2:$R$6,18)*EXP(VLOOKUP($B8553,weights!$A$2:$R$6,14)*G8553))</f>
        <v>27.228613927368908</v>
      </c>
    </row>
    <row r="8554" spans="1:8" ht="12.75" x14ac:dyDescent="0.2">
      <c r="A8554">
        <f t="shared" si="0"/>
        <v>343</v>
      </c>
      <c r="B8554" t="str">
        <f t="shared" ref="B8554:C8554" si="8528">B8529</f>
        <v>restaurant</v>
      </c>
      <c r="C8554">
        <f t="shared" si="8528"/>
        <v>2</v>
      </c>
      <c r="D8554">
        <f ca="1">OFFSET(walk!$A$2:$Y$402,TRUNC((ROW()-ROW($D$2))/COLUMNS(walk!$A$2:$Y$402)),MOD(ROW()-ROW($D$2),COLUMNS(walk!$A$2:$Y$402)),1,1)</f>
        <v>8</v>
      </c>
      <c r="E8554">
        <f ca="1">OFFSET(bike!$A$2:$Y$402,TRUNC((ROW()-ROW($E$2))/COLUMNS(bike!$A$2:$Y$402)),MOD(ROW()-ROW($E$2),COLUMNS(bike!$A$2:$Y$402)),1,1)</f>
        <v>2</v>
      </c>
      <c r="F8554">
        <f ca="1">OFFSET(transit!$A$2:$Y$402,TRUNC((ROW()-ROW($F$2))/COLUMNS(transit!$A$2:$Y$402)),MOD(ROW()-ROW($F$2),COLUMNS(transit!$A$2:$Y$402)),1,1)</f>
        <v>8</v>
      </c>
      <c r="G8554">
        <f ca="1">OFFSET(drive!$A$2:$Y$402,TRUNC((ROW()-ROW($G$2))/COLUMNS(drive!$A$2:$Y$402)),MOD(ROW()-ROW($G$2),COLUMNS(drive!$A$2:$Y$402)),1,1)</f>
        <v>2</v>
      </c>
      <c r="H8554" s="5">
        <f ca="1">(VLOOKUP($B8554,weights!$A$2:$R$6,4))*VLOOKUP($B8554,weights!$A$2:$R$6,6)^C8554*(VLOOKUP($B8554,weights!$A$2:$R$6,15)*EXP(VLOOKUP($B8554,weights!$A$2:$R$6,11)*D8554)+VLOOKUP($B8554,weights!$A$2:$R$6,16)*EXP(VLOOKUP($B8554,weights!$A$2:$R$6,12)*E8554)+VLOOKUP($B8554,weights!$A$2:$R$6,17)*EXP(VLOOKUP($B8554,weights!$A$2:$R$6,13)*F8554)+VLOOKUP($B8554,weights!$A$2:$R$6,18)*EXP(VLOOKUP($B8554,weights!$A$2:$R$6,14)*G8554))</f>
        <v>24.404905816382499</v>
      </c>
    </row>
    <row r="8555" spans="1:8" ht="12.75" x14ac:dyDescent="0.2">
      <c r="A8555">
        <f t="shared" si="0"/>
        <v>343</v>
      </c>
      <c r="B8555" t="str">
        <f t="shared" ref="B8555:C8555" si="8529">B8530</f>
        <v>restaurant</v>
      </c>
      <c r="C8555">
        <f t="shared" si="8529"/>
        <v>3</v>
      </c>
      <c r="D8555">
        <f ca="1">OFFSET(walk!$A$2:$Y$402,TRUNC((ROW()-ROW($D$2))/COLUMNS(walk!$A$2:$Y$402)),MOD(ROW()-ROW($D$2),COLUMNS(walk!$A$2:$Y$402)),1,1)</f>
        <v>9</v>
      </c>
      <c r="E8555">
        <f ca="1">OFFSET(bike!$A$2:$Y$402,TRUNC((ROW()-ROW($E$2))/COLUMNS(bike!$A$2:$Y$402)),MOD(ROW()-ROW($E$2),COLUMNS(bike!$A$2:$Y$402)),1,1)</f>
        <v>3</v>
      </c>
      <c r="F8555">
        <f ca="1">OFFSET(transit!$A$2:$Y$402,TRUNC((ROW()-ROW($F$2))/COLUMNS(transit!$A$2:$Y$402)),MOD(ROW()-ROW($F$2),COLUMNS(transit!$A$2:$Y$402)),1,1)</f>
        <v>9</v>
      </c>
      <c r="G8555">
        <f ca="1">OFFSET(drive!$A$2:$Y$402,TRUNC((ROW()-ROW($G$2))/COLUMNS(drive!$A$2:$Y$402)),MOD(ROW()-ROW($G$2),COLUMNS(drive!$A$2:$Y$402)),1,1)</f>
        <v>3</v>
      </c>
      <c r="H8555" s="5">
        <f ca="1">(VLOOKUP($B8555,weights!$A$2:$R$6,4))*VLOOKUP($B8555,weights!$A$2:$R$6,6)^C8555*(VLOOKUP($B8555,weights!$A$2:$R$6,15)*EXP(VLOOKUP($B8555,weights!$A$2:$R$6,11)*D8555)+VLOOKUP($B8555,weights!$A$2:$R$6,16)*EXP(VLOOKUP($B8555,weights!$A$2:$R$6,12)*E8555)+VLOOKUP($B8555,weights!$A$2:$R$6,17)*EXP(VLOOKUP($B8555,weights!$A$2:$R$6,13)*F8555)+VLOOKUP($B8555,weights!$A$2:$R$6,18)*EXP(VLOOKUP($B8555,weights!$A$2:$R$6,14)*G8555))</f>
        <v>18.094163283332428</v>
      </c>
    </row>
    <row r="8556" spans="1:8" ht="12.75" x14ac:dyDescent="0.2">
      <c r="A8556">
        <f t="shared" si="0"/>
        <v>343</v>
      </c>
      <c r="B8556" t="str">
        <f t="shared" ref="B8556:C8556" si="8530">B8531</f>
        <v>restaurant</v>
      </c>
      <c r="C8556">
        <f t="shared" si="8530"/>
        <v>4</v>
      </c>
      <c r="D8556">
        <f ca="1">OFFSET(walk!$A$2:$Y$402,TRUNC((ROW()-ROW($D$2))/COLUMNS(walk!$A$2:$Y$402)),MOD(ROW()-ROW($D$2),COLUMNS(walk!$A$2:$Y$402)),1,1)</f>
        <v>11</v>
      </c>
      <c r="E8556">
        <f ca="1">OFFSET(bike!$A$2:$Y$402,TRUNC((ROW()-ROW($E$2))/COLUMNS(bike!$A$2:$Y$402)),MOD(ROW()-ROW($E$2),COLUMNS(bike!$A$2:$Y$402)),1,1)</f>
        <v>3</v>
      </c>
      <c r="F8556">
        <f ca="1">OFFSET(transit!$A$2:$Y$402,TRUNC((ROW()-ROW($F$2))/COLUMNS(transit!$A$2:$Y$402)),MOD(ROW()-ROW($F$2),COLUMNS(transit!$A$2:$Y$402)),1,1)</f>
        <v>10</v>
      </c>
      <c r="G8556">
        <f ca="1">OFFSET(drive!$A$2:$Y$402,TRUNC((ROW()-ROW($G$2))/COLUMNS(drive!$A$2:$Y$402)),MOD(ROW()-ROW($G$2),COLUMNS(drive!$A$2:$Y$402)),1,1)</f>
        <v>3</v>
      </c>
      <c r="H8556" s="5">
        <f ca="1">(VLOOKUP($B8556,weights!$A$2:$R$6,4))*VLOOKUP($B8556,weights!$A$2:$R$6,6)^C8556*(VLOOKUP($B8556,weights!$A$2:$R$6,15)*EXP(VLOOKUP($B8556,weights!$A$2:$R$6,11)*D8556)+VLOOKUP($B8556,weights!$A$2:$R$6,16)*EXP(VLOOKUP($B8556,weights!$A$2:$R$6,12)*E8556)+VLOOKUP($B8556,weights!$A$2:$R$6,17)*EXP(VLOOKUP($B8556,weights!$A$2:$R$6,13)*F8556)+VLOOKUP($B8556,weights!$A$2:$R$6,18)*EXP(VLOOKUP($B8556,weights!$A$2:$R$6,14)*G8556))</f>
        <v>15.214541835571639</v>
      </c>
    </row>
    <row r="8557" spans="1:8" ht="12.75" x14ac:dyDescent="0.2">
      <c r="A8557">
        <f t="shared" si="0"/>
        <v>343</v>
      </c>
      <c r="B8557" t="str">
        <f t="shared" ref="B8557:C8557" si="8531">B8532</f>
        <v>restaurant</v>
      </c>
      <c r="C8557">
        <f t="shared" si="8531"/>
        <v>5</v>
      </c>
      <c r="D8557">
        <f ca="1">OFFSET(walk!$A$2:$Y$402,TRUNC((ROW()-ROW($D$2))/COLUMNS(walk!$A$2:$Y$402)),MOD(ROW()-ROW($D$2),COLUMNS(walk!$A$2:$Y$402)),1,1)</f>
        <v>13</v>
      </c>
      <c r="E8557">
        <f ca="1">OFFSET(bike!$A$2:$Y$402,TRUNC((ROW()-ROW($E$2))/COLUMNS(bike!$A$2:$Y$402)),MOD(ROW()-ROW($E$2),COLUMNS(bike!$A$2:$Y$402)),1,1)</f>
        <v>3</v>
      </c>
      <c r="F8557">
        <f ca="1">OFFSET(transit!$A$2:$Y$402,TRUNC((ROW()-ROW($F$2))/COLUMNS(transit!$A$2:$Y$402)),MOD(ROW()-ROW($F$2),COLUMNS(transit!$A$2:$Y$402)),1,1)</f>
        <v>10</v>
      </c>
      <c r="G8557">
        <f ca="1">OFFSET(drive!$A$2:$Y$402,TRUNC((ROW()-ROW($G$2))/COLUMNS(drive!$A$2:$Y$402)),MOD(ROW()-ROW($G$2),COLUMNS(drive!$A$2:$Y$402)),1,1)</f>
        <v>3</v>
      </c>
      <c r="H8557" s="5">
        <f ca="1">(VLOOKUP($B8557,weights!$A$2:$R$6,4))*VLOOKUP($B8557,weights!$A$2:$R$6,6)^C8557*(VLOOKUP($B8557,weights!$A$2:$R$6,15)*EXP(VLOOKUP($B8557,weights!$A$2:$R$6,11)*D8557)+VLOOKUP($B8557,weights!$A$2:$R$6,16)*EXP(VLOOKUP($B8557,weights!$A$2:$R$6,12)*E8557)+VLOOKUP($B8557,weights!$A$2:$R$6,17)*EXP(VLOOKUP($B8557,weights!$A$2:$R$6,13)*F8557)+VLOOKUP($B8557,weights!$A$2:$R$6,18)*EXP(VLOOKUP($B8557,weights!$A$2:$R$6,14)*G8557))</f>
        <v>13.28124541573154</v>
      </c>
    </row>
    <row r="8558" spans="1:8" ht="12.75" x14ac:dyDescent="0.2">
      <c r="A8558">
        <f t="shared" si="0"/>
        <v>343</v>
      </c>
      <c r="B8558" t="str">
        <f t="shared" ref="B8558:C8558" si="8532">B8533</f>
        <v>restaurant</v>
      </c>
      <c r="C8558">
        <f t="shared" si="8532"/>
        <v>6</v>
      </c>
      <c r="D8558">
        <f ca="1">OFFSET(walk!$A$2:$Y$402,TRUNC((ROW()-ROW($D$2))/COLUMNS(walk!$A$2:$Y$402)),MOD(ROW()-ROW($D$2),COLUMNS(walk!$A$2:$Y$402)),1,1)</f>
        <v>13</v>
      </c>
      <c r="E8558">
        <f ca="1">OFFSET(bike!$A$2:$Y$402,TRUNC((ROW()-ROW($E$2))/COLUMNS(bike!$A$2:$Y$402)),MOD(ROW()-ROW($E$2),COLUMNS(bike!$A$2:$Y$402)),1,1)</f>
        <v>4</v>
      </c>
      <c r="F8558">
        <f ca="1">OFFSET(transit!$A$2:$Y$402,TRUNC((ROW()-ROW($F$2))/COLUMNS(transit!$A$2:$Y$402)),MOD(ROW()-ROW($F$2),COLUMNS(transit!$A$2:$Y$402)),1,1)</f>
        <v>11</v>
      </c>
      <c r="G8558">
        <f ca="1">OFFSET(drive!$A$2:$Y$402,TRUNC((ROW()-ROW($G$2))/COLUMNS(drive!$A$2:$Y$402)),MOD(ROW()-ROW($G$2),COLUMNS(drive!$A$2:$Y$402)),1,1)</f>
        <v>4</v>
      </c>
      <c r="H8558" s="5">
        <f ca="1">(VLOOKUP($B8558,weights!$A$2:$R$6,4))*VLOOKUP($B8558,weights!$A$2:$R$6,6)^C8558*(VLOOKUP($B8558,weights!$A$2:$R$6,15)*EXP(VLOOKUP($B8558,weights!$A$2:$R$6,11)*D8558)+VLOOKUP($B8558,weights!$A$2:$R$6,16)*EXP(VLOOKUP($B8558,weights!$A$2:$R$6,12)*E8558)+VLOOKUP($B8558,weights!$A$2:$R$6,17)*EXP(VLOOKUP($B8558,weights!$A$2:$R$6,13)*F8558)+VLOOKUP($B8558,weights!$A$2:$R$6,18)*EXP(VLOOKUP($B8558,weights!$A$2:$R$6,14)*G8558))</f>
        <v>9.9914056696233082</v>
      </c>
    </row>
    <row r="8559" spans="1:8" ht="12.75" x14ac:dyDescent="0.2">
      <c r="A8559">
        <f t="shared" si="0"/>
        <v>343</v>
      </c>
      <c r="B8559" t="str">
        <f t="shared" ref="B8559:C8559" si="8533">B8534</f>
        <v>restaurant</v>
      </c>
      <c r="C8559">
        <f t="shared" si="8533"/>
        <v>7</v>
      </c>
      <c r="D8559">
        <f ca="1">OFFSET(walk!$A$2:$Y$402,TRUNC((ROW()-ROW($D$2))/COLUMNS(walk!$A$2:$Y$402)),MOD(ROW()-ROW($D$2),COLUMNS(walk!$A$2:$Y$402)),1,1)</f>
        <v>15</v>
      </c>
      <c r="E8559">
        <f ca="1">OFFSET(bike!$A$2:$Y$402,TRUNC((ROW()-ROW($E$2))/COLUMNS(bike!$A$2:$Y$402)),MOD(ROW()-ROW($E$2),COLUMNS(bike!$A$2:$Y$402)),1,1)</f>
        <v>5</v>
      </c>
      <c r="F8559">
        <f ca="1">OFFSET(transit!$A$2:$Y$402,TRUNC((ROW()-ROW($F$2))/COLUMNS(transit!$A$2:$Y$402)),MOD(ROW()-ROW($F$2),COLUMNS(transit!$A$2:$Y$402)),1,1)</f>
        <v>12</v>
      </c>
      <c r="G8559">
        <f ca="1">OFFSET(drive!$A$2:$Y$402,TRUNC((ROW()-ROW($G$2))/COLUMNS(drive!$A$2:$Y$402)),MOD(ROW()-ROW($G$2),COLUMNS(drive!$A$2:$Y$402)),1,1)</f>
        <v>4</v>
      </c>
      <c r="H8559" s="5">
        <f ca="1">(VLOOKUP($B8559,weights!$A$2:$R$6,4))*VLOOKUP($B8559,weights!$A$2:$R$6,6)^C8559*(VLOOKUP($B8559,weights!$A$2:$R$6,15)*EXP(VLOOKUP($B8559,weights!$A$2:$R$6,11)*D8559)+VLOOKUP($B8559,weights!$A$2:$R$6,16)*EXP(VLOOKUP($B8559,weights!$A$2:$R$6,12)*E8559)+VLOOKUP($B8559,weights!$A$2:$R$6,17)*EXP(VLOOKUP($B8559,weights!$A$2:$R$6,13)*F8559)+VLOOKUP($B8559,weights!$A$2:$R$6,18)*EXP(VLOOKUP($B8559,weights!$A$2:$R$6,14)*G8559))</f>
        <v>7.9678024154348952</v>
      </c>
    </row>
    <row r="8560" spans="1:8" ht="12.75" x14ac:dyDescent="0.2">
      <c r="A8560">
        <f t="shared" si="0"/>
        <v>343</v>
      </c>
      <c r="B8560" t="str">
        <f t="shared" ref="B8560:C8560" si="8534">B8535</f>
        <v>restaurant</v>
      </c>
      <c r="C8560">
        <f t="shared" si="8534"/>
        <v>8</v>
      </c>
      <c r="D8560">
        <f ca="1">OFFSET(walk!$A$2:$Y$402,TRUNC((ROW()-ROW($D$2))/COLUMNS(walk!$A$2:$Y$402)),MOD(ROW()-ROW($D$2),COLUMNS(walk!$A$2:$Y$402)),1,1)</f>
        <v>17</v>
      </c>
      <c r="E8560">
        <f ca="1">OFFSET(bike!$A$2:$Y$402,TRUNC((ROW()-ROW($E$2))/COLUMNS(bike!$A$2:$Y$402)),MOD(ROW()-ROW($E$2),COLUMNS(bike!$A$2:$Y$402)),1,1)</f>
        <v>5</v>
      </c>
      <c r="F8560">
        <f ca="1">OFFSET(transit!$A$2:$Y$402,TRUNC((ROW()-ROW($F$2))/COLUMNS(transit!$A$2:$Y$402)),MOD(ROW()-ROW($F$2),COLUMNS(transit!$A$2:$Y$402)),1,1)</f>
        <v>13</v>
      </c>
      <c r="G8560">
        <f ca="1">OFFSET(drive!$A$2:$Y$402,TRUNC((ROW()-ROW($G$2))/COLUMNS(drive!$A$2:$Y$402)),MOD(ROW()-ROW($G$2),COLUMNS(drive!$A$2:$Y$402)),1,1)</f>
        <v>4</v>
      </c>
      <c r="H8560" s="5">
        <f ca="1">(VLOOKUP($B8560,weights!$A$2:$R$6,4))*VLOOKUP($B8560,weights!$A$2:$R$6,6)^C8560*(VLOOKUP($B8560,weights!$A$2:$R$6,15)*EXP(VLOOKUP($B8560,weights!$A$2:$R$6,11)*D8560)+VLOOKUP($B8560,weights!$A$2:$R$6,16)*EXP(VLOOKUP($B8560,weights!$A$2:$R$6,12)*E8560)+VLOOKUP($B8560,weights!$A$2:$R$6,17)*EXP(VLOOKUP($B8560,weights!$A$2:$R$6,13)*F8560)+VLOOKUP($B8560,weights!$A$2:$R$6,18)*EXP(VLOOKUP($B8560,weights!$A$2:$R$6,14)*G8560))</f>
        <v>6.8840938070124613</v>
      </c>
    </row>
    <row r="8561" spans="1:8" ht="12.75" x14ac:dyDescent="0.2">
      <c r="A8561">
        <f t="shared" si="0"/>
        <v>343</v>
      </c>
      <c r="B8561" t="str">
        <f t="shared" ref="B8561:C8561" si="8535">B8536</f>
        <v>restaurant</v>
      </c>
      <c r="C8561">
        <f t="shared" si="8535"/>
        <v>9</v>
      </c>
      <c r="D8561">
        <f ca="1">OFFSET(walk!$A$2:$Y$402,TRUNC((ROW()-ROW($D$2))/COLUMNS(walk!$A$2:$Y$402)),MOD(ROW()-ROW($D$2),COLUMNS(walk!$A$2:$Y$402)),1,1)</f>
        <v>17</v>
      </c>
      <c r="E8561">
        <f ca="1">OFFSET(bike!$A$2:$Y$402,TRUNC((ROW()-ROW($E$2))/COLUMNS(bike!$A$2:$Y$402)),MOD(ROW()-ROW($E$2),COLUMNS(bike!$A$2:$Y$402)),1,1)</f>
        <v>5</v>
      </c>
      <c r="F8561">
        <f ca="1">OFFSET(transit!$A$2:$Y$402,TRUNC((ROW()-ROW($F$2))/COLUMNS(transit!$A$2:$Y$402)),MOD(ROW()-ROW($F$2),COLUMNS(transit!$A$2:$Y$402)),1,1)</f>
        <v>13</v>
      </c>
      <c r="G8561">
        <f ca="1">OFFSET(drive!$A$2:$Y$402,TRUNC((ROW()-ROW($G$2))/COLUMNS(drive!$A$2:$Y$402)),MOD(ROW()-ROW($G$2),COLUMNS(drive!$A$2:$Y$402)),1,1)</f>
        <v>4</v>
      </c>
      <c r="H8561" s="5">
        <f ca="1">(VLOOKUP($B8561,weights!$A$2:$R$6,4))*VLOOKUP($B8561,weights!$A$2:$R$6,6)^C8561*(VLOOKUP($B8561,weights!$A$2:$R$6,15)*EXP(VLOOKUP($B8561,weights!$A$2:$R$6,11)*D8561)+VLOOKUP($B8561,weights!$A$2:$R$6,16)*EXP(VLOOKUP($B8561,weights!$A$2:$R$6,12)*E8561)+VLOOKUP($B8561,weights!$A$2:$R$6,17)*EXP(VLOOKUP($B8561,weights!$A$2:$R$6,13)*F8561)+VLOOKUP($B8561,weights!$A$2:$R$6,18)*EXP(VLOOKUP($B8561,weights!$A$2:$R$6,14)*G8561))</f>
        <v>6.1701877825815385</v>
      </c>
    </row>
    <row r="8562" spans="1:8" ht="12.75" x14ac:dyDescent="0.2">
      <c r="A8562">
        <f t="shared" si="0"/>
        <v>343</v>
      </c>
      <c r="B8562" t="str">
        <f t="shared" ref="B8562:C8562" si="8536">B8537</f>
        <v>supermarket</v>
      </c>
      <c r="C8562">
        <f t="shared" si="8536"/>
        <v>0</v>
      </c>
      <c r="D8562">
        <f ca="1">OFFSET(walk!$A$2:$Y$402,TRUNC((ROW()-ROW($D$2))/COLUMNS(walk!$A$2:$Y$402)),MOD(ROW()-ROW($D$2),COLUMNS(walk!$A$2:$Y$402)),1,1)</f>
        <v>34</v>
      </c>
      <c r="E8562">
        <f ca="1">OFFSET(bike!$A$2:$Y$402,TRUNC((ROW()-ROW($E$2))/COLUMNS(bike!$A$2:$Y$402)),MOD(ROW()-ROW($E$2),COLUMNS(bike!$A$2:$Y$402)),1,1)</f>
        <v>13</v>
      </c>
      <c r="F8562">
        <f ca="1">OFFSET(transit!$A$2:$Y$402,TRUNC((ROW()-ROW($F$2))/COLUMNS(transit!$A$2:$Y$402)),MOD(ROW()-ROW($F$2),COLUMNS(transit!$A$2:$Y$402)),1,1)</f>
        <v>22</v>
      </c>
      <c r="G8562">
        <f ca="1">OFFSET(drive!$A$2:$Y$402,TRUNC((ROW()-ROW($G$2))/COLUMNS(drive!$A$2:$Y$402)),MOD(ROW()-ROW($G$2),COLUMNS(drive!$A$2:$Y$402)),1,1)</f>
        <v>7</v>
      </c>
      <c r="H8562" s="5">
        <f ca="1">(VLOOKUP($B8562,weights!$A$2:$R$6,4))*VLOOKUP($B8562,weights!$A$2:$R$6,6)^C8562*(VLOOKUP($B8562,weights!$A$2:$R$6,15)*EXP(VLOOKUP($B8562,weights!$A$2:$R$6,11)*D8562)+VLOOKUP($B8562,weights!$A$2:$R$6,16)*EXP(VLOOKUP($B8562,weights!$A$2:$R$6,12)*E8562)+VLOOKUP($B8562,weights!$A$2:$R$6,17)*EXP(VLOOKUP($B8562,weights!$A$2:$R$6,13)*F8562)+VLOOKUP($B8562,weights!$A$2:$R$6,18)*EXP(VLOOKUP($B8562,weights!$A$2:$R$6,14)*G8562))</f>
        <v>4.3192482776618455</v>
      </c>
    </row>
    <row r="8563" spans="1:8" ht="12.75" x14ac:dyDescent="0.2">
      <c r="A8563">
        <f t="shared" si="0"/>
        <v>343</v>
      </c>
      <c r="B8563" t="str">
        <f t="shared" ref="B8563:C8563" si="8537">B8538</f>
        <v>supermarket</v>
      </c>
      <c r="C8563">
        <f t="shared" si="8537"/>
        <v>1</v>
      </c>
      <c r="D8563">
        <f ca="1">OFFSET(walk!$A$2:$Y$402,TRUNC((ROW()-ROW($D$2))/COLUMNS(walk!$A$2:$Y$402)),MOD(ROW()-ROW($D$2),COLUMNS(walk!$A$2:$Y$402)),1,1)</f>
        <v>43</v>
      </c>
      <c r="E8563">
        <f ca="1">OFFSET(bike!$A$2:$Y$402,TRUNC((ROW()-ROW($E$2))/COLUMNS(bike!$A$2:$Y$402)),MOD(ROW()-ROW($E$2),COLUMNS(bike!$A$2:$Y$402)),1,1)</f>
        <v>14</v>
      </c>
      <c r="F8563">
        <f ca="1">OFFSET(transit!$A$2:$Y$402,TRUNC((ROW()-ROW($F$2))/COLUMNS(transit!$A$2:$Y$402)),MOD(ROW()-ROW($F$2),COLUMNS(transit!$A$2:$Y$402)),1,1)</f>
        <v>27</v>
      </c>
      <c r="G8563">
        <f ca="1">OFFSET(drive!$A$2:$Y$402,TRUNC((ROW()-ROW($G$2))/COLUMNS(drive!$A$2:$Y$402)),MOD(ROW()-ROW($G$2),COLUMNS(drive!$A$2:$Y$402)),1,1)</f>
        <v>8</v>
      </c>
      <c r="H8563" s="5">
        <f ca="1">(VLOOKUP($B8563,weights!$A$2:$R$6,4))*VLOOKUP($B8563,weights!$A$2:$R$6,6)^C8563*(VLOOKUP($B8563,weights!$A$2:$R$6,15)*EXP(VLOOKUP($B8563,weights!$A$2:$R$6,11)*D8563)+VLOOKUP($B8563,weights!$A$2:$R$6,16)*EXP(VLOOKUP($B8563,weights!$A$2:$R$6,12)*E8563)+VLOOKUP($B8563,weights!$A$2:$R$6,17)*EXP(VLOOKUP($B8563,weights!$A$2:$R$6,13)*F8563)+VLOOKUP($B8563,weights!$A$2:$R$6,18)*EXP(VLOOKUP($B8563,weights!$A$2:$R$6,14)*G8563))</f>
        <v>2.0153977117144679</v>
      </c>
    </row>
    <row r="8564" spans="1:8" ht="12.75" x14ac:dyDescent="0.2">
      <c r="A8564">
        <f t="shared" si="0"/>
        <v>343</v>
      </c>
      <c r="B8564" t="str">
        <f t="shared" ref="B8564:C8564" si="8538">B8539</f>
        <v>supermarket</v>
      </c>
      <c r="C8564">
        <f t="shared" si="8538"/>
        <v>2</v>
      </c>
      <c r="D8564">
        <f ca="1">OFFSET(walk!$A$2:$Y$402,TRUNC((ROW()-ROW($D$2))/COLUMNS(walk!$A$2:$Y$402)),MOD(ROW()-ROW($D$2),COLUMNS(walk!$A$2:$Y$402)),1,1)</f>
        <v>48</v>
      </c>
      <c r="E8564">
        <f ca="1">OFFSET(bike!$A$2:$Y$402,TRUNC((ROW()-ROW($E$2))/COLUMNS(bike!$A$2:$Y$402)),MOD(ROW()-ROW($E$2),COLUMNS(bike!$A$2:$Y$402)),1,1)</f>
        <v>15</v>
      </c>
      <c r="F8564">
        <f ca="1">OFFSET(transit!$A$2:$Y$402,TRUNC((ROW()-ROW($F$2))/COLUMNS(transit!$A$2:$Y$402)),MOD(ROW()-ROW($F$2),COLUMNS(transit!$A$2:$Y$402)),1,1)</f>
        <v>28</v>
      </c>
      <c r="G8564">
        <f ca="1">OFFSET(drive!$A$2:$Y$402,TRUNC((ROW()-ROW($G$2))/COLUMNS(drive!$A$2:$Y$402)),MOD(ROW()-ROW($G$2),COLUMNS(drive!$A$2:$Y$402)),1,1)</f>
        <v>11</v>
      </c>
      <c r="H8564" s="5">
        <f ca="1">(VLOOKUP($B8564,weights!$A$2:$R$6,4))*VLOOKUP($B8564,weights!$A$2:$R$6,6)^C8564*(VLOOKUP($B8564,weights!$A$2:$R$6,15)*EXP(VLOOKUP($B8564,weights!$A$2:$R$6,11)*D8564)+VLOOKUP($B8564,weights!$A$2:$R$6,16)*EXP(VLOOKUP($B8564,weights!$A$2:$R$6,12)*E8564)+VLOOKUP($B8564,weights!$A$2:$R$6,17)*EXP(VLOOKUP($B8564,weights!$A$2:$R$6,13)*F8564)+VLOOKUP($B8564,weights!$A$2:$R$6,18)*EXP(VLOOKUP($B8564,weights!$A$2:$R$6,14)*G8564))</f>
        <v>0.65810315921318996</v>
      </c>
    </row>
    <row r="8565" spans="1:8" ht="12.75" x14ac:dyDescent="0.2">
      <c r="A8565">
        <f t="shared" si="0"/>
        <v>343</v>
      </c>
      <c r="B8565" t="str">
        <f t="shared" ref="B8565:C8565" si="8539">B8540</f>
        <v>supermarket</v>
      </c>
      <c r="C8565">
        <f t="shared" si="8539"/>
        <v>3</v>
      </c>
      <c r="D8565">
        <f ca="1">OFFSET(walk!$A$2:$Y$402,TRUNC((ROW()-ROW($D$2))/COLUMNS(walk!$A$2:$Y$402)),MOD(ROW()-ROW($D$2),COLUMNS(walk!$A$2:$Y$402)),1,1)</f>
        <v>55</v>
      </c>
      <c r="E8565">
        <f ca="1">OFFSET(bike!$A$2:$Y$402,TRUNC((ROW()-ROW($E$2))/COLUMNS(bike!$A$2:$Y$402)),MOD(ROW()-ROW($E$2),COLUMNS(bike!$A$2:$Y$402)),1,1)</f>
        <v>18</v>
      </c>
      <c r="F8565">
        <f ca="1">OFFSET(transit!$A$2:$Y$402,TRUNC((ROW()-ROW($F$2))/COLUMNS(transit!$A$2:$Y$402)),MOD(ROW()-ROW($F$2),COLUMNS(transit!$A$2:$Y$402)),1,1)</f>
        <v>35</v>
      </c>
      <c r="G8565">
        <f ca="1">OFFSET(drive!$A$2:$Y$402,TRUNC((ROW()-ROW($G$2))/COLUMNS(drive!$A$2:$Y$402)),MOD(ROW()-ROW($G$2),COLUMNS(drive!$A$2:$Y$402)),1,1)</f>
        <v>13</v>
      </c>
      <c r="H8565" s="5">
        <f ca="1">(VLOOKUP($B8565,weights!$A$2:$R$6,4))*VLOOKUP($B8565,weights!$A$2:$R$6,6)^C8565*(VLOOKUP($B8565,weights!$A$2:$R$6,15)*EXP(VLOOKUP($B8565,weights!$A$2:$R$6,11)*D8565)+VLOOKUP($B8565,weights!$A$2:$R$6,16)*EXP(VLOOKUP($B8565,weights!$A$2:$R$6,12)*E8565)+VLOOKUP($B8565,weights!$A$2:$R$6,17)*EXP(VLOOKUP($B8565,weights!$A$2:$R$6,13)*F8565)+VLOOKUP($B8565,weights!$A$2:$R$6,18)*EXP(VLOOKUP($B8565,weights!$A$2:$R$6,14)*G8565))</f>
        <v>0.2418867394132278</v>
      </c>
    </row>
    <row r="8566" spans="1:8" ht="12.75" x14ac:dyDescent="0.2">
      <c r="A8566">
        <f t="shared" si="0"/>
        <v>343</v>
      </c>
      <c r="B8566" t="str">
        <f t="shared" ref="B8566:C8566" si="8540">B8541</f>
        <v>supermarket</v>
      </c>
      <c r="C8566">
        <f t="shared" si="8540"/>
        <v>4</v>
      </c>
      <c r="D8566">
        <f ca="1">OFFSET(walk!$A$2:$Y$402,TRUNC((ROW()-ROW($D$2))/COLUMNS(walk!$A$2:$Y$402)),MOD(ROW()-ROW($D$2),COLUMNS(walk!$A$2:$Y$402)),1,1)</f>
        <v>72</v>
      </c>
      <c r="E8566">
        <f ca="1">OFFSET(bike!$A$2:$Y$402,TRUNC((ROW()-ROW($E$2))/COLUMNS(bike!$A$2:$Y$402)),MOD(ROW()-ROW($E$2),COLUMNS(bike!$A$2:$Y$402)),1,1)</f>
        <v>24</v>
      </c>
      <c r="F8566">
        <f ca="1">OFFSET(transit!$A$2:$Y$402,TRUNC((ROW()-ROW($F$2))/COLUMNS(transit!$A$2:$Y$402)),MOD(ROW()-ROW($F$2),COLUMNS(transit!$A$2:$Y$402)),1,1)</f>
        <v>40</v>
      </c>
      <c r="G8566">
        <f ca="1">OFFSET(drive!$A$2:$Y$402,TRUNC((ROW()-ROW($G$2))/COLUMNS(drive!$A$2:$Y$402)),MOD(ROW()-ROW($G$2),COLUMNS(drive!$A$2:$Y$402)),1,1)</f>
        <v>14</v>
      </c>
      <c r="H8566" s="5">
        <f ca="1">(VLOOKUP($B8566,weights!$A$2:$R$6,4))*VLOOKUP($B8566,weights!$A$2:$R$6,6)^C8566*(VLOOKUP($B8566,weights!$A$2:$R$6,15)*EXP(VLOOKUP($B8566,weights!$A$2:$R$6,11)*D8566)+VLOOKUP($B8566,weights!$A$2:$R$6,16)*EXP(VLOOKUP($B8566,weights!$A$2:$R$6,12)*E8566)+VLOOKUP($B8566,weights!$A$2:$R$6,17)*EXP(VLOOKUP($B8566,weights!$A$2:$R$6,13)*F8566)+VLOOKUP($B8566,weights!$A$2:$R$6,18)*EXP(VLOOKUP($B8566,weights!$A$2:$R$6,14)*G8566))</f>
        <v>0.11000956636728314</v>
      </c>
    </row>
    <row r="8567" spans="1:8" ht="12.75" x14ac:dyDescent="0.2">
      <c r="A8567">
        <f t="shared" si="0"/>
        <v>343</v>
      </c>
      <c r="B8567" t="str">
        <f t="shared" ref="B8567:C8567" si="8541">B8542</f>
        <v>store</v>
      </c>
      <c r="C8567">
        <f t="shared" si="8541"/>
        <v>0</v>
      </c>
      <c r="D8567">
        <f ca="1">OFFSET(walk!$A$2:$Y$402,TRUNC((ROW()-ROW($D$2))/COLUMNS(walk!$A$2:$Y$402)),MOD(ROW()-ROW($D$2),COLUMNS(walk!$A$2:$Y$402)),1,1)</f>
        <v>6</v>
      </c>
      <c r="E8567">
        <f ca="1">OFFSET(bike!$A$2:$Y$402,TRUNC((ROW()-ROW($E$2))/COLUMNS(bike!$A$2:$Y$402)),MOD(ROW()-ROW($E$2),COLUMNS(bike!$A$2:$Y$402)),1,1)</f>
        <v>2</v>
      </c>
      <c r="F8567">
        <f ca="1">OFFSET(transit!$A$2:$Y$402,TRUNC((ROW()-ROW($F$2))/COLUMNS(transit!$A$2:$Y$402)),MOD(ROW()-ROW($F$2),COLUMNS(transit!$A$2:$Y$402)),1,1)</f>
        <v>6</v>
      </c>
      <c r="G8567">
        <f ca="1">OFFSET(drive!$A$2:$Y$402,TRUNC((ROW()-ROW($G$2))/COLUMNS(drive!$A$2:$Y$402)),MOD(ROW()-ROW($G$2),COLUMNS(drive!$A$2:$Y$402)),1,1)</f>
        <v>2</v>
      </c>
      <c r="H8567" s="5">
        <f ca="1">(VLOOKUP($B8567,weights!$A$2:$R$6,4))*VLOOKUP($B8567,weights!$A$2:$R$6,6)^C8567*(VLOOKUP($B8567,weights!$A$2:$R$6,15)*EXP(VLOOKUP($B8567,weights!$A$2:$R$6,11)*D8567)+VLOOKUP($B8567,weights!$A$2:$R$6,16)*EXP(VLOOKUP($B8567,weights!$A$2:$R$6,12)*E8567)+VLOOKUP($B8567,weights!$A$2:$R$6,17)*EXP(VLOOKUP($B8567,weights!$A$2:$R$6,13)*F8567)+VLOOKUP($B8567,weights!$A$2:$R$6,18)*EXP(VLOOKUP($B8567,weights!$A$2:$R$6,14)*G8567))</f>
        <v>14.540724122942899</v>
      </c>
    </row>
    <row r="8568" spans="1:8" ht="12.75" x14ac:dyDescent="0.2">
      <c r="A8568">
        <f t="shared" si="0"/>
        <v>343</v>
      </c>
      <c r="B8568" t="str">
        <f t="shared" ref="B8568:C8568" si="8542">B8543</f>
        <v>store</v>
      </c>
      <c r="C8568">
        <f t="shared" si="8542"/>
        <v>1</v>
      </c>
      <c r="D8568">
        <f ca="1">OFFSET(walk!$A$2:$Y$402,TRUNC((ROW()-ROW($D$2))/COLUMNS(walk!$A$2:$Y$402)),MOD(ROW()-ROW($D$2),COLUMNS(walk!$A$2:$Y$402)),1,1)</f>
        <v>8</v>
      </c>
      <c r="E8568">
        <f ca="1">OFFSET(bike!$A$2:$Y$402,TRUNC((ROW()-ROW($E$2))/COLUMNS(bike!$A$2:$Y$402)),MOD(ROW()-ROW($E$2),COLUMNS(bike!$A$2:$Y$402)),1,1)</f>
        <v>2</v>
      </c>
      <c r="F8568">
        <f ca="1">OFFSET(transit!$A$2:$Y$402,TRUNC((ROW()-ROW($F$2))/COLUMNS(transit!$A$2:$Y$402)),MOD(ROW()-ROW($F$2),COLUMNS(transit!$A$2:$Y$402)),1,1)</f>
        <v>8</v>
      </c>
      <c r="G8568">
        <f ca="1">OFFSET(drive!$A$2:$Y$402,TRUNC((ROW()-ROW($G$2))/COLUMNS(drive!$A$2:$Y$402)),MOD(ROW()-ROW($G$2),COLUMNS(drive!$A$2:$Y$402)),1,1)</f>
        <v>2</v>
      </c>
      <c r="H8568" s="5">
        <f ca="1">(VLOOKUP($B8568,weights!$A$2:$R$6,4))*VLOOKUP($B8568,weights!$A$2:$R$6,6)^C8568*(VLOOKUP($B8568,weights!$A$2:$R$6,15)*EXP(VLOOKUP($B8568,weights!$A$2:$R$6,11)*D8568)+VLOOKUP($B8568,weights!$A$2:$R$6,16)*EXP(VLOOKUP($B8568,weights!$A$2:$R$6,12)*E8568)+VLOOKUP($B8568,weights!$A$2:$R$6,17)*EXP(VLOOKUP($B8568,weights!$A$2:$R$6,13)*F8568)+VLOOKUP($B8568,weights!$A$2:$R$6,18)*EXP(VLOOKUP($B8568,weights!$A$2:$R$6,14)*G8568))</f>
        <v>8.8257233366834615</v>
      </c>
    </row>
    <row r="8569" spans="1:8" ht="12.75" x14ac:dyDescent="0.2">
      <c r="A8569">
        <f t="shared" si="0"/>
        <v>343</v>
      </c>
      <c r="B8569" t="str">
        <f t="shared" ref="B8569:C8569" si="8543">B8544</f>
        <v>store</v>
      </c>
      <c r="C8569">
        <f t="shared" si="8543"/>
        <v>2</v>
      </c>
      <c r="D8569">
        <f ca="1">OFFSET(walk!$A$2:$Y$402,TRUNC((ROW()-ROW($D$2))/COLUMNS(walk!$A$2:$Y$402)),MOD(ROW()-ROW($D$2),COLUMNS(walk!$A$2:$Y$402)),1,1)</f>
        <v>10</v>
      </c>
      <c r="E8569">
        <f ca="1">OFFSET(bike!$A$2:$Y$402,TRUNC((ROW()-ROW($E$2))/COLUMNS(bike!$A$2:$Y$402)),MOD(ROW()-ROW($E$2),COLUMNS(bike!$A$2:$Y$402)),1,1)</f>
        <v>3</v>
      </c>
      <c r="F8569">
        <f ca="1">OFFSET(transit!$A$2:$Y$402,TRUNC((ROW()-ROW($F$2))/COLUMNS(transit!$A$2:$Y$402)),MOD(ROW()-ROW($F$2),COLUMNS(transit!$A$2:$Y$402)),1,1)</f>
        <v>10</v>
      </c>
      <c r="G8569">
        <f ca="1">OFFSET(drive!$A$2:$Y$402,TRUNC((ROW()-ROW($G$2))/COLUMNS(drive!$A$2:$Y$402)),MOD(ROW()-ROW($G$2),COLUMNS(drive!$A$2:$Y$402)),1,1)</f>
        <v>2</v>
      </c>
      <c r="H8569" s="5">
        <f ca="1">(VLOOKUP($B8569,weights!$A$2:$R$6,4))*VLOOKUP($B8569,weights!$A$2:$R$6,6)^C8569*(VLOOKUP($B8569,weights!$A$2:$R$6,15)*EXP(VLOOKUP($B8569,weights!$A$2:$R$6,11)*D8569)+VLOOKUP($B8569,weights!$A$2:$R$6,16)*EXP(VLOOKUP($B8569,weights!$A$2:$R$6,12)*E8569)+VLOOKUP($B8569,weights!$A$2:$R$6,17)*EXP(VLOOKUP($B8569,weights!$A$2:$R$6,13)*F8569)+VLOOKUP($B8569,weights!$A$2:$R$6,18)*EXP(VLOOKUP($B8569,weights!$A$2:$R$6,14)*G8569))</f>
        <v>4.7582560084325634</v>
      </c>
    </row>
    <row r="8570" spans="1:8" ht="12.75" x14ac:dyDescent="0.2">
      <c r="A8570">
        <f t="shared" si="0"/>
        <v>343</v>
      </c>
      <c r="B8570" t="str">
        <f t="shared" ref="B8570:C8570" si="8544">B8545</f>
        <v>store</v>
      </c>
      <c r="C8570">
        <f t="shared" si="8544"/>
        <v>3</v>
      </c>
      <c r="D8570">
        <f ca="1">OFFSET(walk!$A$2:$Y$402,TRUNC((ROW()-ROW($D$2))/COLUMNS(walk!$A$2:$Y$402)),MOD(ROW()-ROW($D$2),COLUMNS(walk!$A$2:$Y$402)),1,1)</f>
        <v>12</v>
      </c>
      <c r="E8570">
        <f ca="1">OFFSET(bike!$A$2:$Y$402,TRUNC((ROW()-ROW($E$2))/COLUMNS(bike!$A$2:$Y$402)),MOD(ROW()-ROW($E$2),COLUMNS(bike!$A$2:$Y$402)),1,1)</f>
        <v>3</v>
      </c>
      <c r="F8570">
        <f ca="1">OFFSET(transit!$A$2:$Y$402,TRUNC((ROW()-ROW($F$2))/COLUMNS(transit!$A$2:$Y$402)),MOD(ROW()-ROW($F$2),COLUMNS(transit!$A$2:$Y$402)),1,1)</f>
        <v>10</v>
      </c>
      <c r="G8570">
        <f ca="1">OFFSET(drive!$A$2:$Y$402,TRUNC((ROW()-ROW($G$2))/COLUMNS(drive!$A$2:$Y$402)),MOD(ROW()-ROW($G$2),COLUMNS(drive!$A$2:$Y$402)),1,1)</f>
        <v>3</v>
      </c>
      <c r="H8570" s="5">
        <f ca="1">(VLOOKUP($B8570,weights!$A$2:$R$6,4))*VLOOKUP($B8570,weights!$A$2:$R$6,6)^C8570*(VLOOKUP($B8570,weights!$A$2:$R$6,15)*EXP(VLOOKUP($B8570,weights!$A$2:$R$6,11)*D8570)+VLOOKUP($B8570,weights!$A$2:$R$6,16)*EXP(VLOOKUP($B8570,weights!$A$2:$R$6,12)*E8570)+VLOOKUP($B8570,weights!$A$2:$R$6,17)*EXP(VLOOKUP($B8570,weights!$A$2:$R$6,13)*F8570)+VLOOKUP($B8570,weights!$A$2:$R$6,18)*EXP(VLOOKUP($B8570,weights!$A$2:$R$6,14)*G8570))</f>
        <v>2.69273939776973</v>
      </c>
    </row>
    <row r="8571" spans="1:8" ht="12.75" x14ac:dyDescent="0.2">
      <c r="A8571">
        <f t="shared" si="0"/>
        <v>343</v>
      </c>
      <c r="B8571" t="str">
        <f t="shared" ref="B8571:C8571" si="8545">B8546</f>
        <v>store</v>
      </c>
      <c r="C8571">
        <f t="shared" si="8545"/>
        <v>4</v>
      </c>
      <c r="D8571">
        <f ca="1">OFFSET(walk!$A$2:$Y$402,TRUNC((ROW()-ROW($D$2))/COLUMNS(walk!$A$2:$Y$402)),MOD(ROW()-ROW($D$2),COLUMNS(walk!$A$2:$Y$402)),1,1)</f>
        <v>12</v>
      </c>
      <c r="E8571">
        <f ca="1">OFFSET(bike!$A$2:$Y$402,TRUNC((ROW()-ROW($E$2))/COLUMNS(bike!$A$2:$Y$402)),MOD(ROW()-ROW($E$2),COLUMNS(bike!$A$2:$Y$402)),1,1)</f>
        <v>3</v>
      </c>
      <c r="F8571">
        <f ca="1">OFFSET(transit!$A$2:$Y$402,TRUNC((ROW()-ROW($F$2))/COLUMNS(transit!$A$2:$Y$402)),MOD(ROW()-ROW($F$2),COLUMNS(transit!$A$2:$Y$402)),1,1)</f>
        <v>10</v>
      </c>
      <c r="G8571">
        <f ca="1">OFFSET(drive!$A$2:$Y$402,TRUNC((ROW()-ROW($G$2))/COLUMNS(drive!$A$2:$Y$402)),MOD(ROW()-ROW($G$2),COLUMNS(drive!$A$2:$Y$402)),1,1)</f>
        <v>3</v>
      </c>
      <c r="H8571" s="5">
        <f ca="1">(VLOOKUP($B8571,weights!$A$2:$R$6,4))*VLOOKUP($B8571,weights!$A$2:$R$6,6)^C8571*(VLOOKUP($B8571,weights!$A$2:$R$6,15)*EXP(VLOOKUP($B8571,weights!$A$2:$R$6,11)*D8571)+VLOOKUP($B8571,weights!$A$2:$R$6,16)*EXP(VLOOKUP($B8571,weights!$A$2:$R$6,12)*E8571)+VLOOKUP($B8571,weights!$A$2:$R$6,17)*EXP(VLOOKUP($B8571,weights!$A$2:$R$6,13)*F8571)+VLOOKUP($B8571,weights!$A$2:$R$6,18)*EXP(VLOOKUP($B8571,weights!$A$2:$R$6,14)*G8571))</f>
        <v>1.8160335473330742</v>
      </c>
    </row>
    <row r="8572" spans="1:8" ht="12.75" x14ac:dyDescent="0.2">
      <c r="A8572">
        <f t="shared" si="0"/>
        <v>343</v>
      </c>
      <c r="B8572" t="str">
        <f t="shared" ref="B8572:C8572" si="8546">B8547</f>
        <v>pharmacy</v>
      </c>
      <c r="C8572">
        <f t="shared" si="8546"/>
        <v>0</v>
      </c>
      <c r="D8572">
        <f ca="1">OFFSET(walk!$A$2:$Y$402,TRUNC((ROW()-ROW($D$2))/COLUMNS(walk!$A$2:$Y$402)),MOD(ROW()-ROW($D$2),COLUMNS(walk!$A$2:$Y$402)),1,1)</f>
        <v>8</v>
      </c>
      <c r="E8572">
        <f ca="1">OFFSET(bike!$A$2:$Y$402,TRUNC((ROW()-ROW($E$2))/COLUMNS(bike!$A$2:$Y$402)),MOD(ROW()-ROW($E$2),COLUMNS(bike!$A$2:$Y$402)),1,1)</f>
        <v>3</v>
      </c>
      <c r="F8572">
        <f ca="1">OFFSET(transit!$A$2:$Y$402,TRUNC((ROW()-ROW($F$2))/COLUMNS(transit!$A$2:$Y$402)),MOD(ROW()-ROW($F$2),COLUMNS(transit!$A$2:$Y$402)),1,1)</f>
        <v>8</v>
      </c>
      <c r="G8572">
        <f ca="1">OFFSET(drive!$A$2:$Y$402,TRUNC((ROW()-ROW($G$2))/COLUMNS(drive!$A$2:$Y$402)),MOD(ROW()-ROW($G$2),COLUMNS(drive!$A$2:$Y$402)),1,1)</f>
        <v>2</v>
      </c>
      <c r="H8572" s="5">
        <f ca="1">(VLOOKUP($B8572,weights!$A$2:$R$6,4))*VLOOKUP($B8572,weights!$A$2:$R$6,6)^C8572*(VLOOKUP($B8572,weights!$A$2:$R$6,15)*EXP(VLOOKUP($B8572,weights!$A$2:$R$6,11)*D8572)+VLOOKUP($B8572,weights!$A$2:$R$6,16)*EXP(VLOOKUP($B8572,weights!$A$2:$R$6,12)*E8572)+VLOOKUP($B8572,weights!$A$2:$R$6,17)*EXP(VLOOKUP($B8572,weights!$A$2:$R$6,13)*F8572)+VLOOKUP($B8572,weights!$A$2:$R$6,18)*EXP(VLOOKUP($B8572,weights!$A$2:$R$6,14)*G8572))</f>
        <v>7.5683484688896856</v>
      </c>
    </row>
    <row r="8573" spans="1:8" ht="12.75" x14ac:dyDescent="0.2">
      <c r="A8573">
        <f t="shared" si="0"/>
        <v>343</v>
      </c>
      <c r="B8573" t="str">
        <f t="shared" ref="B8573:C8573" si="8547">B8548</f>
        <v>pharmacy</v>
      </c>
      <c r="C8573">
        <f t="shared" si="8547"/>
        <v>1</v>
      </c>
      <c r="D8573">
        <f ca="1">OFFSET(walk!$A$2:$Y$402,TRUNC((ROW()-ROW($D$2))/COLUMNS(walk!$A$2:$Y$402)),MOD(ROW()-ROW($D$2),COLUMNS(walk!$A$2:$Y$402)),1,1)</f>
        <v>8</v>
      </c>
      <c r="E8573">
        <f ca="1">OFFSET(bike!$A$2:$Y$402,TRUNC((ROW()-ROW($E$2))/COLUMNS(bike!$A$2:$Y$402)),MOD(ROW()-ROW($E$2),COLUMNS(bike!$A$2:$Y$402)),1,1)</f>
        <v>3</v>
      </c>
      <c r="F8573">
        <f ca="1">OFFSET(transit!$A$2:$Y$402,TRUNC((ROW()-ROW($F$2))/COLUMNS(transit!$A$2:$Y$402)),MOD(ROW()-ROW($F$2),COLUMNS(transit!$A$2:$Y$402)),1,1)</f>
        <v>8</v>
      </c>
      <c r="G8573">
        <f ca="1">OFFSET(drive!$A$2:$Y$402,TRUNC((ROW()-ROW($G$2))/COLUMNS(drive!$A$2:$Y$402)),MOD(ROW()-ROW($G$2),COLUMNS(drive!$A$2:$Y$402)),1,1)</f>
        <v>2</v>
      </c>
      <c r="H8573" s="5">
        <f ca="1">(VLOOKUP($B8573,weights!$A$2:$R$6,4))*VLOOKUP($B8573,weights!$A$2:$R$6,6)^C8573*(VLOOKUP($B8573,weights!$A$2:$R$6,15)*EXP(VLOOKUP($B8573,weights!$A$2:$R$6,11)*D8573)+VLOOKUP($B8573,weights!$A$2:$R$6,16)*EXP(VLOOKUP($B8573,weights!$A$2:$R$6,12)*E8573)+VLOOKUP($B8573,weights!$A$2:$R$6,17)*EXP(VLOOKUP($B8573,weights!$A$2:$R$6,13)*F8573)+VLOOKUP($B8573,weights!$A$2:$R$6,18)*EXP(VLOOKUP($B8573,weights!$A$2:$R$6,14)*G8573))</f>
        <v>3.6440196331691075</v>
      </c>
    </row>
    <row r="8574" spans="1:8" ht="12.75" x14ac:dyDescent="0.2">
      <c r="A8574">
        <f t="shared" si="0"/>
        <v>343</v>
      </c>
      <c r="B8574" t="str">
        <f t="shared" ref="B8574:C8574" si="8548">B8549</f>
        <v>pharmacy</v>
      </c>
      <c r="C8574">
        <f t="shared" si="8548"/>
        <v>2</v>
      </c>
      <c r="D8574">
        <f ca="1">OFFSET(walk!$A$2:$Y$402,TRUNC((ROW()-ROW($D$2))/COLUMNS(walk!$A$2:$Y$402)),MOD(ROW()-ROW($D$2),COLUMNS(walk!$A$2:$Y$402)),1,1)</f>
        <v>10</v>
      </c>
      <c r="E8574">
        <f ca="1">OFFSET(bike!$A$2:$Y$402,TRUNC((ROW()-ROW($E$2))/COLUMNS(bike!$A$2:$Y$402)),MOD(ROW()-ROW($E$2),COLUMNS(bike!$A$2:$Y$402)),1,1)</f>
        <v>3</v>
      </c>
      <c r="F8574">
        <f ca="1">OFFSET(transit!$A$2:$Y$402,TRUNC((ROW()-ROW($F$2))/COLUMNS(transit!$A$2:$Y$402)),MOD(ROW()-ROW($F$2),COLUMNS(transit!$A$2:$Y$402)),1,1)</f>
        <v>10</v>
      </c>
      <c r="G8574">
        <f ca="1">OFFSET(drive!$A$2:$Y$402,TRUNC((ROW()-ROW($G$2))/COLUMNS(drive!$A$2:$Y$402)),MOD(ROW()-ROW($G$2),COLUMNS(drive!$A$2:$Y$402)),1,1)</f>
        <v>2</v>
      </c>
      <c r="H8574" s="5">
        <f ca="1">(VLOOKUP($B8574,weights!$A$2:$R$6,4))*VLOOKUP($B8574,weights!$A$2:$R$6,6)^C8574*(VLOOKUP($B8574,weights!$A$2:$R$6,15)*EXP(VLOOKUP($B8574,weights!$A$2:$R$6,11)*D8574)+VLOOKUP($B8574,weights!$A$2:$R$6,16)*EXP(VLOOKUP($B8574,weights!$A$2:$R$6,12)*E8574)+VLOOKUP($B8574,weights!$A$2:$R$6,17)*EXP(VLOOKUP($B8574,weights!$A$2:$R$6,13)*F8574)+VLOOKUP($B8574,weights!$A$2:$R$6,18)*EXP(VLOOKUP($B8574,weights!$A$2:$R$6,14)*G8574))</f>
        <v>1.6066917463685937</v>
      </c>
    </row>
    <row r="8575" spans="1:8" ht="12.75" x14ac:dyDescent="0.2">
      <c r="A8575">
        <f t="shared" si="0"/>
        <v>343</v>
      </c>
      <c r="B8575" t="str">
        <f t="shared" ref="B8575:C8575" si="8549">B8550</f>
        <v>bank</v>
      </c>
      <c r="C8575">
        <f t="shared" si="8549"/>
        <v>0</v>
      </c>
      <c r="D8575">
        <f ca="1">OFFSET(walk!$A$2:$Y$402,TRUNC((ROW()-ROW($D$2))/COLUMNS(walk!$A$2:$Y$402)),MOD(ROW()-ROW($D$2),COLUMNS(walk!$A$2:$Y$402)),1,1)</f>
        <v>18</v>
      </c>
      <c r="E8575">
        <f ca="1">OFFSET(bike!$A$2:$Y$402,TRUNC((ROW()-ROW($E$2))/COLUMNS(bike!$A$2:$Y$402)),MOD(ROW()-ROW($E$2),COLUMNS(bike!$A$2:$Y$402)),1,1)</f>
        <v>6</v>
      </c>
      <c r="F8575">
        <f ca="1">OFFSET(transit!$A$2:$Y$402,TRUNC((ROW()-ROW($F$2))/COLUMNS(transit!$A$2:$Y$402)),MOD(ROW()-ROW($F$2),COLUMNS(transit!$A$2:$Y$402)),1,1)</f>
        <v>15</v>
      </c>
      <c r="G8575">
        <f ca="1">OFFSET(drive!$A$2:$Y$402,TRUNC((ROW()-ROW($G$2))/COLUMNS(drive!$A$2:$Y$402)),MOD(ROW()-ROW($G$2),COLUMNS(drive!$A$2:$Y$402)),1,1)</f>
        <v>5</v>
      </c>
      <c r="H8575" s="5">
        <f ca="1">(VLOOKUP($B8575,weights!$A$2:$R$6,4))*VLOOKUP($B8575,weights!$A$2:$R$6,6)^C8575*(VLOOKUP($B8575,weights!$A$2:$R$6,15)*EXP(VLOOKUP($B8575,weights!$A$2:$R$6,11)*D8575)+VLOOKUP($B8575,weights!$A$2:$R$6,16)*EXP(VLOOKUP($B8575,weights!$A$2:$R$6,12)*E8575)+VLOOKUP($B8575,weights!$A$2:$R$6,17)*EXP(VLOOKUP($B8575,weights!$A$2:$R$6,13)*F8575)+VLOOKUP($B8575,weights!$A$2:$R$6,18)*EXP(VLOOKUP($B8575,weights!$A$2:$R$6,14)*G8575))</f>
        <v>3.3868276164804727</v>
      </c>
    </row>
    <row r="8576" spans="1:8" ht="12.75" x14ac:dyDescent="0.2">
      <c r="A8576">
        <f t="shared" si="0"/>
        <v>343</v>
      </c>
      <c r="B8576" t="str">
        <f t="shared" ref="B8576:C8576" si="8550">B8551</f>
        <v>bank</v>
      </c>
      <c r="C8576">
        <f t="shared" si="8550"/>
        <v>1</v>
      </c>
      <c r="D8576">
        <f ca="1">OFFSET(walk!$A$2:$Y$402,TRUNC((ROW()-ROW($D$2))/COLUMNS(walk!$A$2:$Y$402)),MOD(ROW()-ROW($D$2),COLUMNS(walk!$A$2:$Y$402)),1,1)</f>
        <v>41</v>
      </c>
      <c r="E8576">
        <f ca="1">OFFSET(bike!$A$2:$Y$402,TRUNC((ROW()-ROW($E$2))/COLUMNS(bike!$A$2:$Y$402)),MOD(ROW()-ROW($E$2),COLUMNS(bike!$A$2:$Y$402)),1,1)</f>
        <v>13</v>
      </c>
      <c r="F8576">
        <f ca="1">OFFSET(transit!$A$2:$Y$402,TRUNC((ROW()-ROW($F$2))/COLUMNS(transit!$A$2:$Y$402)),MOD(ROW()-ROW($F$2),COLUMNS(transit!$A$2:$Y$402)),1,1)</f>
        <v>36</v>
      </c>
      <c r="G8576">
        <f ca="1">OFFSET(drive!$A$2:$Y$402,TRUNC((ROW()-ROW($G$2))/COLUMNS(drive!$A$2:$Y$402)),MOD(ROW()-ROW($G$2),COLUMNS(drive!$A$2:$Y$402)),1,1)</f>
        <v>7</v>
      </c>
      <c r="H8576" s="5">
        <f ca="1">(VLOOKUP($B8576,weights!$A$2:$R$6,4))*VLOOKUP($B8576,weights!$A$2:$R$6,6)^C8576*(VLOOKUP($B8576,weights!$A$2:$R$6,15)*EXP(VLOOKUP($B8576,weights!$A$2:$R$6,11)*D8576)+VLOOKUP($B8576,weights!$A$2:$R$6,16)*EXP(VLOOKUP($B8576,weights!$A$2:$R$6,12)*E8576)+VLOOKUP($B8576,weights!$A$2:$R$6,17)*EXP(VLOOKUP($B8576,weights!$A$2:$R$6,13)*F8576)+VLOOKUP($B8576,weights!$A$2:$R$6,18)*EXP(VLOOKUP($B8576,weights!$A$2:$R$6,14)*G8576))</f>
        <v>0.54566368869557702</v>
      </c>
    </row>
    <row r="8577" spans="1:8" ht="12.75" x14ac:dyDescent="0.2">
      <c r="A8577">
        <f t="shared" si="0"/>
        <v>344</v>
      </c>
      <c r="B8577" t="str">
        <f t="shared" ref="B8577:C8577" si="8551">B8552</f>
        <v>restaurant</v>
      </c>
      <c r="C8577">
        <f t="shared" si="8551"/>
        <v>0</v>
      </c>
      <c r="D8577">
        <f ca="1">OFFSET(walk!$A$2:$Y$402,TRUNC((ROW()-ROW($D$2))/COLUMNS(walk!$A$2:$Y$402)),MOD(ROW()-ROW($D$2),COLUMNS(walk!$A$2:$Y$402)),1,1)</f>
        <v>5</v>
      </c>
      <c r="E8577">
        <f ca="1">OFFSET(bike!$A$2:$Y$402,TRUNC((ROW()-ROW($E$2))/COLUMNS(bike!$A$2:$Y$402)),MOD(ROW()-ROW($E$2),COLUMNS(bike!$A$2:$Y$402)),1,1)</f>
        <v>2</v>
      </c>
      <c r="F8577">
        <f ca="1">OFFSET(transit!$A$2:$Y$402,TRUNC((ROW()-ROW($F$2))/COLUMNS(transit!$A$2:$Y$402)),MOD(ROW()-ROW($F$2),COLUMNS(transit!$A$2:$Y$402)),1,1)</f>
        <v>5</v>
      </c>
      <c r="G8577">
        <f ca="1">OFFSET(drive!$A$2:$Y$402,TRUNC((ROW()-ROW($G$2))/COLUMNS(drive!$A$2:$Y$402)),MOD(ROW()-ROW($G$2),COLUMNS(drive!$A$2:$Y$402)),1,1)</f>
        <v>2</v>
      </c>
      <c r="H8577" s="5">
        <f ca="1">(VLOOKUP($B8577,weights!$A$2:$R$6,4))*VLOOKUP($B8577,weights!$A$2:$R$6,6)^C8577*(VLOOKUP($B8577,weights!$A$2:$R$6,15)*EXP(VLOOKUP($B8577,weights!$A$2:$R$6,11)*D8577)+VLOOKUP($B8577,weights!$A$2:$R$6,16)*EXP(VLOOKUP($B8577,weights!$A$2:$R$6,12)*E8577)+VLOOKUP($B8577,weights!$A$2:$R$6,17)*EXP(VLOOKUP($B8577,weights!$A$2:$R$6,13)*F8577)+VLOOKUP($B8577,weights!$A$2:$R$6,18)*EXP(VLOOKUP($B8577,weights!$A$2:$R$6,14)*G8577))</f>
        <v>36.438176589838612</v>
      </c>
    </row>
    <row r="8578" spans="1:8" ht="12.75" x14ac:dyDescent="0.2">
      <c r="A8578">
        <f t="shared" si="0"/>
        <v>344</v>
      </c>
      <c r="B8578" t="str">
        <f t="shared" ref="B8578:C8578" si="8552">B8553</f>
        <v>restaurant</v>
      </c>
      <c r="C8578">
        <f t="shared" si="8552"/>
        <v>1</v>
      </c>
      <c r="D8578">
        <f ca="1">OFFSET(walk!$A$2:$Y$402,TRUNC((ROW()-ROW($D$2))/COLUMNS(walk!$A$2:$Y$402)),MOD(ROW()-ROW($D$2),COLUMNS(walk!$A$2:$Y$402)),1,1)</f>
        <v>8</v>
      </c>
      <c r="E8578">
        <f ca="1">OFFSET(bike!$A$2:$Y$402,TRUNC((ROW()-ROW($E$2))/COLUMNS(bike!$A$2:$Y$402)),MOD(ROW()-ROW($E$2),COLUMNS(bike!$A$2:$Y$402)),1,1)</f>
        <v>2</v>
      </c>
      <c r="F8578">
        <f ca="1">OFFSET(transit!$A$2:$Y$402,TRUNC((ROW()-ROW($F$2))/COLUMNS(transit!$A$2:$Y$402)),MOD(ROW()-ROW($F$2),COLUMNS(transit!$A$2:$Y$402)),1,1)</f>
        <v>8</v>
      </c>
      <c r="G8578">
        <f ca="1">OFFSET(drive!$A$2:$Y$402,TRUNC((ROW()-ROW($G$2))/COLUMNS(drive!$A$2:$Y$402)),MOD(ROW()-ROW($G$2),COLUMNS(drive!$A$2:$Y$402)),1,1)</f>
        <v>2</v>
      </c>
      <c r="H8578" s="5">
        <f ca="1">(VLOOKUP($B8578,weights!$A$2:$R$6,4))*VLOOKUP($B8578,weights!$A$2:$R$6,6)^C8578*(VLOOKUP($B8578,weights!$A$2:$R$6,15)*EXP(VLOOKUP($B8578,weights!$A$2:$R$6,11)*D8578)+VLOOKUP($B8578,weights!$A$2:$R$6,16)*EXP(VLOOKUP($B8578,weights!$A$2:$R$6,12)*E8578)+VLOOKUP($B8578,weights!$A$2:$R$6,17)*EXP(VLOOKUP($B8578,weights!$A$2:$R$6,13)*F8578)+VLOOKUP($B8578,weights!$A$2:$R$6,18)*EXP(VLOOKUP($B8578,weights!$A$2:$R$6,14)*G8578))</f>
        <v>27.228613927368908</v>
      </c>
    </row>
    <row r="8579" spans="1:8" ht="12.75" x14ac:dyDescent="0.2">
      <c r="A8579">
        <f t="shared" si="0"/>
        <v>344</v>
      </c>
      <c r="B8579" t="str">
        <f t="shared" ref="B8579:C8579" si="8553">B8554</f>
        <v>restaurant</v>
      </c>
      <c r="C8579">
        <f t="shared" si="8553"/>
        <v>2</v>
      </c>
      <c r="D8579">
        <f ca="1">OFFSET(walk!$A$2:$Y$402,TRUNC((ROW()-ROW($D$2))/COLUMNS(walk!$A$2:$Y$402)),MOD(ROW()-ROW($D$2),COLUMNS(walk!$A$2:$Y$402)),1,1)</f>
        <v>8</v>
      </c>
      <c r="E8579">
        <f ca="1">OFFSET(bike!$A$2:$Y$402,TRUNC((ROW()-ROW($E$2))/COLUMNS(bike!$A$2:$Y$402)),MOD(ROW()-ROW($E$2),COLUMNS(bike!$A$2:$Y$402)),1,1)</f>
        <v>2</v>
      </c>
      <c r="F8579">
        <f ca="1">OFFSET(transit!$A$2:$Y$402,TRUNC((ROW()-ROW($F$2))/COLUMNS(transit!$A$2:$Y$402)),MOD(ROW()-ROW($F$2),COLUMNS(transit!$A$2:$Y$402)),1,1)</f>
        <v>8</v>
      </c>
      <c r="G8579">
        <f ca="1">OFFSET(drive!$A$2:$Y$402,TRUNC((ROW()-ROW($G$2))/COLUMNS(drive!$A$2:$Y$402)),MOD(ROW()-ROW($G$2),COLUMNS(drive!$A$2:$Y$402)),1,1)</f>
        <v>2</v>
      </c>
      <c r="H8579" s="5">
        <f ca="1">(VLOOKUP($B8579,weights!$A$2:$R$6,4))*VLOOKUP($B8579,weights!$A$2:$R$6,6)^C8579*(VLOOKUP($B8579,weights!$A$2:$R$6,15)*EXP(VLOOKUP($B8579,weights!$A$2:$R$6,11)*D8579)+VLOOKUP($B8579,weights!$A$2:$R$6,16)*EXP(VLOOKUP($B8579,weights!$A$2:$R$6,12)*E8579)+VLOOKUP($B8579,weights!$A$2:$R$6,17)*EXP(VLOOKUP($B8579,weights!$A$2:$R$6,13)*F8579)+VLOOKUP($B8579,weights!$A$2:$R$6,18)*EXP(VLOOKUP($B8579,weights!$A$2:$R$6,14)*G8579))</f>
        <v>24.404905816382499</v>
      </c>
    </row>
    <row r="8580" spans="1:8" ht="12.75" x14ac:dyDescent="0.2">
      <c r="A8580">
        <f t="shared" si="0"/>
        <v>344</v>
      </c>
      <c r="B8580" t="str">
        <f t="shared" ref="B8580:C8580" si="8554">B8555</f>
        <v>restaurant</v>
      </c>
      <c r="C8580">
        <f t="shared" si="8554"/>
        <v>3</v>
      </c>
      <c r="D8580">
        <f ca="1">OFFSET(walk!$A$2:$Y$402,TRUNC((ROW()-ROW($D$2))/COLUMNS(walk!$A$2:$Y$402)),MOD(ROW()-ROW($D$2),COLUMNS(walk!$A$2:$Y$402)),1,1)</f>
        <v>8</v>
      </c>
      <c r="E8580">
        <f ca="1">OFFSET(bike!$A$2:$Y$402,TRUNC((ROW()-ROW($E$2))/COLUMNS(bike!$A$2:$Y$402)),MOD(ROW()-ROW($E$2),COLUMNS(bike!$A$2:$Y$402)),1,1)</f>
        <v>3</v>
      </c>
      <c r="F8580">
        <f ca="1">OFFSET(transit!$A$2:$Y$402,TRUNC((ROW()-ROW($F$2))/COLUMNS(transit!$A$2:$Y$402)),MOD(ROW()-ROW($F$2),COLUMNS(transit!$A$2:$Y$402)),1,1)</f>
        <v>8</v>
      </c>
      <c r="G8580">
        <f ca="1">OFFSET(drive!$A$2:$Y$402,TRUNC((ROW()-ROW($G$2))/COLUMNS(drive!$A$2:$Y$402)),MOD(ROW()-ROW($G$2),COLUMNS(drive!$A$2:$Y$402)),1,1)</f>
        <v>2</v>
      </c>
      <c r="H8580" s="5">
        <f ca="1">(VLOOKUP($B8580,weights!$A$2:$R$6,4))*VLOOKUP($B8580,weights!$A$2:$R$6,6)^C8580*(VLOOKUP($B8580,weights!$A$2:$R$6,15)*EXP(VLOOKUP($B8580,weights!$A$2:$R$6,11)*D8580)+VLOOKUP($B8580,weights!$A$2:$R$6,16)*EXP(VLOOKUP($B8580,weights!$A$2:$R$6,12)*E8580)+VLOOKUP($B8580,weights!$A$2:$R$6,17)*EXP(VLOOKUP($B8580,weights!$A$2:$R$6,13)*F8580)+VLOOKUP($B8580,weights!$A$2:$R$6,18)*EXP(VLOOKUP($B8580,weights!$A$2:$R$6,14)*G8580))</f>
        <v>20.365373817312094</v>
      </c>
    </row>
    <row r="8581" spans="1:8" ht="12.75" x14ac:dyDescent="0.2">
      <c r="A8581">
        <f t="shared" si="0"/>
        <v>344</v>
      </c>
      <c r="B8581" t="str">
        <f t="shared" ref="B8581:C8581" si="8555">B8556</f>
        <v>restaurant</v>
      </c>
      <c r="C8581">
        <f t="shared" si="8555"/>
        <v>4</v>
      </c>
      <c r="D8581">
        <f ca="1">OFFSET(walk!$A$2:$Y$402,TRUNC((ROW()-ROW($D$2))/COLUMNS(walk!$A$2:$Y$402)),MOD(ROW()-ROW($D$2),COLUMNS(walk!$A$2:$Y$402)),1,1)</f>
        <v>11</v>
      </c>
      <c r="E8581">
        <f ca="1">OFFSET(bike!$A$2:$Y$402,TRUNC((ROW()-ROW($E$2))/COLUMNS(bike!$A$2:$Y$402)),MOD(ROW()-ROW($E$2),COLUMNS(bike!$A$2:$Y$402)),1,1)</f>
        <v>3</v>
      </c>
      <c r="F8581">
        <f ca="1">OFFSET(transit!$A$2:$Y$402,TRUNC((ROW()-ROW($F$2))/COLUMNS(transit!$A$2:$Y$402)),MOD(ROW()-ROW($F$2),COLUMNS(transit!$A$2:$Y$402)),1,1)</f>
        <v>10</v>
      </c>
      <c r="G8581">
        <f ca="1">OFFSET(drive!$A$2:$Y$402,TRUNC((ROW()-ROW($G$2))/COLUMNS(drive!$A$2:$Y$402)),MOD(ROW()-ROW($G$2),COLUMNS(drive!$A$2:$Y$402)),1,1)</f>
        <v>3</v>
      </c>
      <c r="H8581" s="5">
        <f ca="1">(VLOOKUP($B8581,weights!$A$2:$R$6,4))*VLOOKUP($B8581,weights!$A$2:$R$6,6)^C8581*(VLOOKUP($B8581,weights!$A$2:$R$6,15)*EXP(VLOOKUP($B8581,weights!$A$2:$R$6,11)*D8581)+VLOOKUP($B8581,weights!$A$2:$R$6,16)*EXP(VLOOKUP($B8581,weights!$A$2:$R$6,12)*E8581)+VLOOKUP($B8581,weights!$A$2:$R$6,17)*EXP(VLOOKUP($B8581,weights!$A$2:$R$6,13)*F8581)+VLOOKUP($B8581,weights!$A$2:$R$6,18)*EXP(VLOOKUP($B8581,weights!$A$2:$R$6,14)*G8581))</f>
        <v>15.214541835571639</v>
      </c>
    </row>
    <row r="8582" spans="1:8" ht="12.75" x14ac:dyDescent="0.2">
      <c r="A8582">
        <f t="shared" si="0"/>
        <v>344</v>
      </c>
      <c r="B8582" t="str">
        <f t="shared" ref="B8582:C8582" si="8556">B8557</f>
        <v>restaurant</v>
      </c>
      <c r="C8582">
        <f t="shared" si="8556"/>
        <v>5</v>
      </c>
      <c r="D8582">
        <f ca="1">OFFSET(walk!$A$2:$Y$402,TRUNC((ROW()-ROW($D$2))/COLUMNS(walk!$A$2:$Y$402)),MOD(ROW()-ROW($D$2),COLUMNS(walk!$A$2:$Y$402)),1,1)</f>
        <v>13</v>
      </c>
      <c r="E8582">
        <f ca="1">OFFSET(bike!$A$2:$Y$402,TRUNC((ROW()-ROW($E$2))/COLUMNS(bike!$A$2:$Y$402)),MOD(ROW()-ROW($E$2),COLUMNS(bike!$A$2:$Y$402)),1,1)</f>
        <v>3</v>
      </c>
      <c r="F8582">
        <f ca="1">OFFSET(transit!$A$2:$Y$402,TRUNC((ROW()-ROW($F$2))/COLUMNS(transit!$A$2:$Y$402)),MOD(ROW()-ROW($F$2),COLUMNS(transit!$A$2:$Y$402)),1,1)</f>
        <v>11</v>
      </c>
      <c r="G8582">
        <f ca="1">OFFSET(drive!$A$2:$Y$402,TRUNC((ROW()-ROW($G$2))/COLUMNS(drive!$A$2:$Y$402)),MOD(ROW()-ROW($G$2),COLUMNS(drive!$A$2:$Y$402)),1,1)</f>
        <v>3</v>
      </c>
      <c r="H8582" s="5">
        <f ca="1">(VLOOKUP($B8582,weights!$A$2:$R$6,4))*VLOOKUP($B8582,weights!$A$2:$R$6,6)^C8582*(VLOOKUP($B8582,weights!$A$2:$R$6,15)*EXP(VLOOKUP($B8582,weights!$A$2:$R$6,11)*D8582)+VLOOKUP($B8582,weights!$A$2:$R$6,16)*EXP(VLOOKUP($B8582,weights!$A$2:$R$6,12)*E8582)+VLOOKUP($B8582,weights!$A$2:$R$6,17)*EXP(VLOOKUP($B8582,weights!$A$2:$R$6,13)*F8582)+VLOOKUP($B8582,weights!$A$2:$R$6,18)*EXP(VLOOKUP($B8582,weights!$A$2:$R$6,14)*G8582))</f>
        <v>12.99015988110367</v>
      </c>
    </row>
    <row r="8583" spans="1:8" ht="12.75" x14ac:dyDescent="0.2">
      <c r="A8583">
        <f t="shared" si="0"/>
        <v>344</v>
      </c>
      <c r="B8583" t="str">
        <f t="shared" ref="B8583:C8583" si="8557">B8558</f>
        <v>restaurant</v>
      </c>
      <c r="C8583">
        <f t="shared" si="8557"/>
        <v>6</v>
      </c>
      <c r="D8583">
        <f ca="1">OFFSET(walk!$A$2:$Y$402,TRUNC((ROW()-ROW($D$2))/COLUMNS(walk!$A$2:$Y$402)),MOD(ROW()-ROW($D$2),COLUMNS(walk!$A$2:$Y$402)),1,1)</f>
        <v>15</v>
      </c>
      <c r="E8583">
        <f ca="1">OFFSET(bike!$A$2:$Y$402,TRUNC((ROW()-ROW($E$2))/COLUMNS(bike!$A$2:$Y$402)),MOD(ROW()-ROW($E$2),COLUMNS(bike!$A$2:$Y$402)),1,1)</f>
        <v>5</v>
      </c>
      <c r="F8583">
        <f ca="1">OFFSET(transit!$A$2:$Y$402,TRUNC((ROW()-ROW($F$2))/COLUMNS(transit!$A$2:$Y$402)),MOD(ROW()-ROW($F$2),COLUMNS(transit!$A$2:$Y$402)),1,1)</f>
        <v>12</v>
      </c>
      <c r="G8583">
        <f ca="1">OFFSET(drive!$A$2:$Y$402,TRUNC((ROW()-ROW($G$2))/COLUMNS(drive!$A$2:$Y$402)),MOD(ROW()-ROW($G$2),COLUMNS(drive!$A$2:$Y$402)),1,1)</f>
        <v>3</v>
      </c>
      <c r="H8583" s="5">
        <f ca="1">(VLOOKUP($B8583,weights!$A$2:$R$6,4))*VLOOKUP($B8583,weights!$A$2:$R$6,6)^C8583*(VLOOKUP($B8583,weights!$A$2:$R$6,15)*EXP(VLOOKUP($B8583,weights!$A$2:$R$6,11)*D8583)+VLOOKUP($B8583,weights!$A$2:$R$6,16)*EXP(VLOOKUP($B8583,weights!$A$2:$R$6,12)*E8583)+VLOOKUP($B8583,weights!$A$2:$R$6,17)*EXP(VLOOKUP($B8583,weights!$A$2:$R$6,13)*F8583)+VLOOKUP($B8583,weights!$A$2:$R$6,18)*EXP(VLOOKUP($B8583,weights!$A$2:$R$6,14)*G8583))</f>
        <v>9.6846537902051555</v>
      </c>
    </row>
    <row r="8584" spans="1:8" ht="12.75" x14ac:dyDescent="0.2">
      <c r="A8584">
        <f t="shared" si="0"/>
        <v>344</v>
      </c>
      <c r="B8584" t="str">
        <f t="shared" ref="B8584:C8584" si="8558">B8559</f>
        <v>restaurant</v>
      </c>
      <c r="C8584">
        <f t="shared" si="8558"/>
        <v>7</v>
      </c>
      <c r="D8584">
        <f ca="1">OFFSET(walk!$A$2:$Y$402,TRUNC((ROW()-ROW($D$2))/COLUMNS(walk!$A$2:$Y$402)),MOD(ROW()-ROW($D$2),COLUMNS(walk!$A$2:$Y$402)),1,1)</f>
        <v>17</v>
      </c>
      <c r="E8584">
        <f ca="1">OFFSET(bike!$A$2:$Y$402,TRUNC((ROW()-ROW($E$2))/COLUMNS(bike!$A$2:$Y$402)),MOD(ROW()-ROW($E$2),COLUMNS(bike!$A$2:$Y$402)),1,1)</f>
        <v>5</v>
      </c>
      <c r="F8584">
        <f ca="1">OFFSET(transit!$A$2:$Y$402,TRUNC((ROW()-ROW($F$2))/COLUMNS(transit!$A$2:$Y$402)),MOD(ROW()-ROW($F$2),COLUMNS(transit!$A$2:$Y$402)),1,1)</f>
        <v>13</v>
      </c>
      <c r="G8584">
        <f ca="1">OFFSET(drive!$A$2:$Y$402,TRUNC((ROW()-ROW($G$2))/COLUMNS(drive!$A$2:$Y$402)),MOD(ROW()-ROW($G$2),COLUMNS(drive!$A$2:$Y$402)),1,1)</f>
        <v>4</v>
      </c>
      <c r="H8584" s="5">
        <f ca="1">(VLOOKUP($B8584,weights!$A$2:$R$6,4))*VLOOKUP($B8584,weights!$A$2:$R$6,6)^C8584*(VLOOKUP($B8584,weights!$A$2:$R$6,15)*EXP(VLOOKUP($B8584,weights!$A$2:$R$6,11)*D8584)+VLOOKUP($B8584,weights!$A$2:$R$6,16)*EXP(VLOOKUP($B8584,weights!$A$2:$R$6,12)*E8584)+VLOOKUP($B8584,weights!$A$2:$R$6,17)*EXP(VLOOKUP($B8584,weights!$A$2:$R$6,13)*F8584)+VLOOKUP($B8584,weights!$A$2:$R$6,18)*EXP(VLOOKUP($B8584,weights!$A$2:$R$6,14)*G8584))</f>
        <v>7.6806005284849777</v>
      </c>
    </row>
    <row r="8585" spans="1:8" ht="12.75" x14ac:dyDescent="0.2">
      <c r="A8585">
        <f t="shared" si="0"/>
        <v>344</v>
      </c>
      <c r="B8585" t="str">
        <f t="shared" ref="B8585:C8585" si="8559">B8560</f>
        <v>restaurant</v>
      </c>
      <c r="C8585">
        <f t="shared" si="8559"/>
        <v>8</v>
      </c>
      <c r="D8585">
        <f ca="1">OFFSET(walk!$A$2:$Y$402,TRUNC((ROW()-ROW($D$2))/COLUMNS(walk!$A$2:$Y$402)),MOD(ROW()-ROW($D$2),COLUMNS(walk!$A$2:$Y$402)),1,1)</f>
        <v>17</v>
      </c>
      <c r="E8585">
        <f ca="1">OFFSET(bike!$A$2:$Y$402,TRUNC((ROW()-ROW($E$2))/COLUMNS(bike!$A$2:$Y$402)),MOD(ROW()-ROW($E$2),COLUMNS(bike!$A$2:$Y$402)),1,1)</f>
        <v>5</v>
      </c>
      <c r="F8585">
        <f ca="1">OFFSET(transit!$A$2:$Y$402,TRUNC((ROW()-ROW($F$2))/COLUMNS(transit!$A$2:$Y$402)),MOD(ROW()-ROW($F$2),COLUMNS(transit!$A$2:$Y$402)),1,1)</f>
        <v>13</v>
      </c>
      <c r="G8585">
        <f ca="1">OFFSET(drive!$A$2:$Y$402,TRUNC((ROW()-ROW($G$2))/COLUMNS(drive!$A$2:$Y$402)),MOD(ROW()-ROW($G$2),COLUMNS(drive!$A$2:$Y$402)),1,1)</f>
        <v>4</v>
      </c>
      <c r="H8585" s="5">
        <f ca="1">(VLOOKUP($B8585,weights!$A$2:$R$6,4))*VLOOKUP($B8585,weights!$A$2:$R$6,6)^C8585*(VLOOKUP($B8585,weights!$A$2:$R$6,15)*EXP(VLOOKUP($B8585,weights!$A$2:$R$6,11)*D8585)+VLOOKUP($B8585,weights!$A$2:$R$6,16)*EXP(VLOOKUP($B8585,weights!$A$2:$R$6,12)*E8585)+VLOOKUP($B8585,weights!$A$2:$R$6,17)*EXP(VLOOKUP($B8585,weights!$A$2:$R$6,13)*F8585)+VLOOKUP($B8585,weights!$A$2:$R$6,18)*EXP(VLOOKUP($B8585,weights!$A$2:$R$6,14)*G8585))</f>
        <v>6.8840938070124613</v>
      </c>
    </row>
    <row r="8586" spans="1:8" ht="12.75" x14ac:dyDescent="0.2">
      <c r="A8586">
        <f t="shared" si="0"/>
        <v>344</v>
      </c>
      <c r="B8586" t="str">
        <f t="shared" ref="B8586:C8586" si="8560">B8561</f>
        <v>restaurant</v>
      </c>
      <c r="C8586">
        <f t="shared" si="8560"/>
        <v>9</v>
      </c>
      <c r="D8586">
        <f ca="1">OFFSET(walk!$A$2:$Y$402,TRUNC((ROW()-ROW($D$2))/COLUMNS(walk!$A$2:$Y$402)),MOD(ROW()-ROW($D$2),COLUMNS(walk!$A$2:$Y$402)),1,1)</f>
        <v>18</v>
      </c>
      <c r="E8586">
        <f ca="1">OFFSET(bike!$A$2:$Y$402,TRUNC((ROW()-ROW($E$2))/COLUMNS(bike!$A$2:$Y$402)),MOD(ROW()-ROW($E$2),COLUMNS(bike!$A$2:$Y$402)),1,1)</f>
        <v>5</v>
      </c>
      <c r="F8586">
        <f ca="1">OFFSET(transit!$A$2:$Y$402,TRUNC((ROW()-ROW($F$2))/COLUMNS(transit!$A$2:$Y$402)),MOD(ROW()-ROW($F$2),COLUMNS(transit!$A$2:$Y$402)),1,1)</f>
        <v>13</v>
      </c>
      <c r="G8586">
        <f ca="1">OFFSET(drive!$A$2:$Y$402,TRUNC((ROW()-ROW($G$2))/COLUMNS(drive!$A$2:$Y$402)),MOD(ROW()-ROW($G$2),COLUMNS(drive!$A$2:$Y$402)),1,1)</f>
        <v>4</v>
      </c>
      <c r="H8586" s="5">
        <f ca="1">(VLOOKUP($B8586,weights!$A$2:$R$6,4))*VLOOKUP($B8586,weights!$A$2:$R$6,6)^C8586*(VLOOKUP($B8586,weights!$A$2:$R$6,15)*EXP(VLOOKUP($B8586,weights!$A$2:$R$6,11)*D8586)+VLOOKUP($B8586,weights!$A$2:$R$6,16)*EXP(VLOOKUP($B8586,weights!$A$2:$R$6,12)*E8586)+VLOOKUP($B8586,weights!$A$2:$R$6,17)*EXP(VLOOKUP($B8586,weights!$A$2:$R$6,13)*F8586)+VLOOKUP($B8586,weights!$A$2:$R$6,18)*EXP(VLOOKUP($B8586,weights!$A$2:$R$6,14)*G8586))</f>
        <v>6.137486778837105</v>
      </c>
    </row>
    <row r="8587" spans="1:8" ht="12.75" x14ac:dyDescent="0.2">
      <c r="A8587">
        <f t="shared" si="0"/>
        <v>344</v>
      </c>
      <c r="B8587" t="str">
        <f t="shared" ref="B8587:C8587" si="8561">B8562</f>
        <v>supermarket</v>
      </c>
      <c r="C8587">
        <f t="shared" si="8561"/>
        <v>0</v>
      </c>
      <c r="D8587">
        <f ca="1">OFFSET(walk!$A$2:$Y$402,TRUNC((ROW()-ROW($D$2))/COLUMNS(walk!$A$2:$Y$402)),MOD(ROW()-ROW($D$2),COLUMNS(walk!$A$2:$Y$402)),1,1)</f>
        <v>34</v>
      </c>
      <c r="E8587">
        <f ca="1">OFFSET(bike!$A$2:$Y$402,TRUNC((ROW()-ROW($E$2))/COLUMNS(bike!$A$2:$Y$402)),MOD(ROW()-ROW($E$2),COLUMNS(bike!$A$2:$Y$402)),1,1)</f>
        <v>13</v>
      </c>
      <c r="F8587">
        <f ca="1">OFFSET(transit!$A$2:$Y$402,TRUNC((ROW()-ROW($F$2))/COLUMNS(transit!$A$2:$Y$402)),MOD(ROW()-ROW($F$2),COLUMNS(transit!$A$2:$Y$402)),1,1)</f>
        <v>23</v>
      </c>
      <c r="G8587">
        <f ca="1">OFFSET(drive!$A$2:$Y$402,TRUNC((ROW()-ROW($G$2))/COLUMNS(drive!$A$2:$Y$402)),MOD(ROW()-ROW($G$2),COLUMNS(drive!$A$2:$Y$402)),1,1)</f>
        <v>7</v>
      </c>
      <c r="H8587" s="5">
        <f ca="1">(VLOOKUP($B8587,weights!$A$2:$R$6,4))*VLOOKUP($B8587,weights!$A$2:$R$6,6)^C8587*(VLOOKUP($B8587,weights!$A$2:$R$6,15)*EXP(VLOOKUP($B8587,weights!$A$2:$R$6,11)*D8587)+VLOOKUP($B8587,weights!$A$2:$R$6,16)*EXP(VLOOKUP($B8587,weights!$A$2:$R$6,12)*E8587)+VLOOKUP($B8587,weights!$A$2:$R$6,17)*EXP(VLOOKUP($B8587,weights!$A$2:$R$6,13)*F8587)+VLOOKUP($B8587,weights!$A$2:$R$6,18)*EXP(VLOOKUP($B8587,weights!$A$2:$R$6,14)*G8587))</f>
        <v>4.2817287713509122</v>
      </c>
    </row>
    <row r="8588" spans="1:8" ht="12.75" x14ac:dyDescent="0.2">
      <c r="A8588">
        <f t="shared" si="0"/>
        <v>344</v>
      </c>
      <c r="B8588" t="str">
        <f t="shared" ref="B8588:C8588" si="8562">B8563</f>
        <v>supermarket</v>
      </c>
      <c r="C8588">
        <f t="shared" si="8562"/>
        <v>1</v>
      </c>
      <c r="D8588">
        <f ca="1">OFFSET(walk!$A$2:$Y$402,TRUNC((ROW()-ROW($D$2))/COLUMNS(walk!$A$2:$Y$402)),MOD(ROW()-ROW($D$2),COLUMNS(walk!$A$2:$Y$402)),1,1)</f>
        <v>43</v>
      </c>
      <c r="E8588">
        <f ca="1">OFFSET(bike!$A$2:$Y$402,TRUNC((ROW()-ROW($E$2))/COLUMNS(bike!$A$2:$Y$402)),MOD(ROW()-ROW($E$2),COLUMNS(bike!$A$2:$Y$402)),1,1)</f>
        <v>14</v>
      </c>
      <c r="F8588">
        <f ca="1">OFFSET(transit!$A$2:$Y$402,TRUNC((ROW()-ROW($F$2))/COLUMNS(transit!$A$2:$Y$402)),MOD(ROW()-ROW($F$2),COLUMNS(transit!$A$2:$Y$402)),1,1)</f>
        <v>27</v>
      </c>
      <c r="G8588">
        <f ca="1">OFFSET(drive!$A$2:$Y$402,TRUNC((ROW()-ROW($G$2))/COLUMNS(drive!$A$2:$Y$402)),MOD(ROW()-ROW($G$2),COLUMNS(drive!$A$2:$Y$402)),1,1)</f>
        <v>8</v>
      </c>
      <c r="H8588" s="5">
        <f ca="1">(VLOOKUP($B8588,weights!$A$2:$R$6,4))*VLOOKUP($B8588,weights!$A$2:$R$6,6)^C8588*(VLOOKUP($B8588,weights!$A$2:$R$6,15)*EXP(VLOOKUP($B8588,weights!$A$2:$R$6,11)*D8588)+VLOOKUP($B8588,weights!$A$2:$R$6,16)*EXP(VLOOKUP($B8588,weights!$A$2:$R$6,12)*E8588)+VLOOKUP($B8588,weights!$A$2:$R$6,17)*EXP(VLOOKUP($B8588,weights!$A$2:$R$6,13)*F8588)+VLOOKUP($B8588,weights!$A$2:$R$6,18)*EXP(VLOOKUP($B8588,weights!$A$2:$R$6,14)*G8588))</f>
        <v>2.0153977117144679</v>
      </c>
    </row>
    <row r="8589" spans="1:8" ht="12.75" x14ac:dyDescent="0.2">
      <c r="A8589">
        <f t="shared" si="0"/>
        <v>344</v>
      </c>
      <c r="B8589" t="str">
        <f t="shared" ref="B8589:C8589" si="8563">B8564</f>
        <v>supermarket</v>
      </c>
      <c r="C8589">
        <f t="shared" si="8563"/>
        <v>2</v>
      </c>
      <c r="D8589">
        <f ca="1">OFFSET(walk!$A$2:$Y$402,TRUNC((ROW()-ROW($D$2))/COLUMNS(walk!$A$2:$Y$402)),MOD(ROW()-ROW($D$2),COLUMNS(walk!$A$2:$Y$402)),1,1)</f>
        <v>48</v>
      </c>
      <c r="E8589">
        <f ca="1">OFFSET(bike!$A$2:$Y$402,TRUNC((ROW()-ROW($E$2))/COLUMNS(bike!$A$2:$Y$402)),MOD(ROW()-ROW($E$2),COLUMNS(bike!$A$2:$Y$402)),1,1)</f>
        <v>15</v>
      </c>
      <c r="F8589">
        <f ca="1">OFFSET(transit!$A$2:$Y$402,TRUNC((ROW()-ROW($F$2))/COLUMNS(transit!$A$2:$Y$402)),MOD(ROW()-ROW($F$2),COLUMNS(transit!$A$2:$Y$402)),1,1)</f>
        <v>28</v>
      </c>
      <c r="G8589">
        <f ca="1">OFFSET(drive!$A$2:$Y$402,TRUNC((ROW()-ROW($G$2))/COLUMNS(drive!$A$2:$Y$402)),MOD(ROW()-ROW($G$2),COLUMNS(drive!$A$2:$Y$402)),1,1)</f>
        <v>11</v>
      </c>
      <c r="H8589" s="5">
        <f ca="1">(VLOOKUP($B8589,weights!$A$2:$R$6,4))*VLOOKUP($B8589,weights!$A$2:$R$6,6)^C8589*(VLOOKUP($B8589,weights!$A$2:$R$6,15)*EXP(VLOOKUP($B8589,weights!$A$2:$R$6,11)*D8589)+VLOOKUP($B8589,weights!$A$2:$R$6,16)*EXP(VLOOKUP($B8589,weights!$A$2:$R$6,12)*E8589)+VLOOKUP($B8589,weights!$A$2:$R$6,17)*EXP(VLOOKUP($B8589,weights!$A$2:$R$6,13)*F8589)+VLOOKUP($B8589,weights!$A$2:$R$6,18)*EXP(VLOOKUP($B8589,weights!$A$2:$R$6,14)*G8589))</f>
        <v>0.65810315921318996</v>
      </c>
    </row>
    <row r="8590" spans="1:8" ht="12.75" x14ac:dyDescent="0.2">
      <c r="A8590">
        <f t="shared" si="0"/>
        <v>344</v>
      </c>
      <c r="B8590" t="str">
        <f t="shared" ref="B8590:C8590" si="8564">B8565</f>
        <v>supermarket</v>
      </c>
      <c r="C8590">
        <f t="shared" si="8564"/>
        <v>3</v>
      </c>
      <c r="D8590">
        <f ca="1">OFFSET(walk!$A$2:$Y$402,TRUNC((ROW()-ROW($D$2))/COLUMNS(walk!$A$2:$Y$402)),MOD(ROW()-ROW($D$2),COLUMNS(walk!$A$2:$Y$402)),1,1)</f>
        <v>55</v>
      </c>
      <c r="E8590">
        <f ca="1">OFFSET(bike!$A$2:$Y$402,TRUNC((ROW()-ROW($E$2))/COLUMNS(bike!$A$2:$Y$402)),MOD(ROW()-ROW($E$2),COLUMNS(bike!$A$2:$Y$402)),1,1)</f>
        <v>18</v>
      </c>
      <c r="F8590">
        <f ca="1">OFFSET(transit!$A$2:$Y$402,TRUNC((ROW()-ROW($F$2))/COLUMNS(transit!$A$2:$Y$402)),MOD(ROW()-ROW($F$2),COLUMNS(transit!$A$2:$Y$402)),1,1)</f>
        <v>35</v>
      </c>
      <c r="G8590">
        <f ca="1">OFFSET(drive!$A$2:$Y$402,TRUNC((ROW()-ROW($G$2))/COLUMNS(drive!$A$2:$Y$402)),MOD(ROW()-ROW($G$2),COLUMNS(drive!$A$2:$Y$402)),1,1)</f>
        <v>13</v>
      </c>
      <c r="H8590" s="5">
        <f ca="1">(VLOOKUP($B8590,weights!$A$2:$R$6,4))*VLOOKUP($B8590,weights!$A$2:$R$6,6)^C8590*(VLOOKUP($B8590,weights!$A$2:$R$6,15)*EXP(VLOOKUP($B8590,weights!$A$2:$R$6,11)*D8590)+VLOOKUP($B8590,weights!$A$2:$R$6,16)*EXP(VLOOKUP($B8590,weights!$A$2:$R$6,12)*E8590)+VLOOKUP($B8590,weights!$A$2:$R$6,17)*EXP(VLOOKUP($B8590,weights!$A$2:$R$6,13)*F8590)+VLOOKUP($B8590,weights!$A$2:$R$6,18)*EXP(VLOOKUP($B8590,weights!$A$2:$R$6,14)*G8590))</f>
        <v>0.2418867394132278</v>
      </c>
    </row>
    <row r="8591" spans="1:8" ht="12.75" x14ac:dyDescent="0.2">
      <c r="A8591">
        <f t="shared" si="0"/>
        <v>344</v>
      </c>
      <c r="B8591" t="str">
        <f t="shared" ref="B8591:C8591" si="8565">B8566</f>
        <v>supermarket</v>
      </c>
      <c r="C8591">
        <f t="shared" si="8565"/>
        <v>4</v>
      </c>
      <c r="D8591">
        <f ca="1">OFFSET(walk!$A$2:$Y$402,TRUNC((ROW()-ROW($D$2))/COLUMNS(walk!$A$2:$Y$402)),MOD(ROW()-ROW($D$2),COLUMNS(walk!$A$2:$Y$402)),1,1)</f>
        <v>72</v>
      </c>
      <c r="E8591">
        <f ca="1">OFFSET(bike!$A$2:$Y$402,TRUNC((ROW()-ROW($E$2))/COLUMNS(bike!$A$2:$Y$402)),MOD(ROW()-ROW($E$2),COLUMNS(bike!$A$2:$Y$402)),1,1)</f>
        <v>24</v>
      </c>
      <c r="F8591">
        <f ca="1">OFFSET(transit!$A$2:$Y$402,TRUNC((ROW()-ROW($F$2))/COLUMNS(transit!$A$2:$Y$402)),MOD(ROW()-ROW($F$2),COLUMNS(transit!$A$2:$Y$402)),1,1)</f>
        <v>40</v>
      </c>
      <c r="G8591">
        <f ca="1">OFFSET(drive!$A$2:$Y$402,TRUNC((ROW()-ROW($G$2))/COLUMNS(drive!$A$2:$Y$402)),MOD(ROW()-ROW($G$2),COLUMNS(drive!$A$2:$Y$402)),1,1)</f>
        <v>14</v>
      </c>
      <c r="H8591" s="5">
        <f ca="1">(VLOOKUP($B8591,weights!$A$2:$R$6,4))*VLOOKUP($B8591,weights!$A$2:$R$6,6)^C8591*(VLOOKUP($B8591,weights!$A$2:$R$6,15)*EXP(VLOOKUP($B8591,weights!$A$2:$R$6,11)*D8591)+VLOOKUP($B8591,weights!$A$2:$R$6,16)*EXP(VLOOKUP($B8591,weights!$A$2:$R$6,12)*E8591)+VLOOKUP($B8591,weights!$A$2:$R$6,17)*EXP(VLOOKUP($B8591,weights!$A$2:$R$6,13)*F8591)+VLOOKUP($B8591,weights!$A$2:$R$6,18)*EXP(VLOOKUP($B8591,weights!$A$2:$R$6,14)*G8591))</f>
        <v>0.11000956636728314</v>
      </c>
    </row>
    <row r="8592" spans="1:8" ht="12.75" x14ac:dyDescent="0.2">
      <c r="A8592">
        <f t="shared" si="0"/>
        <v>344</v>
      </c>
      <c r="B8592" t="str">
        <f t="shared" ref="B8592:C8592" si="8566">B8567</f>
        <v>store</v>
      </c>
      <c r="C8592">
        <f t="shared" si="8566"/>
        <v>0</v>
      </c>
      <c r="D8592">
        <f ca="1">OFFSET(walk!$A$2:$Y$402,TRUNC((ROW()-ROW($D$2))/COLUMNS(walk!$A$2:$Y$402)),MOD(ROW()-ROW($D$2),COLUMNS(walk!$A$2:$Y$402)),1,1)</f>
        <v>5</v>
      </c>
      <c r="E8592">
        <f ca="1">OFFSET(bike!$A$2:$Y$402,TRUNC((ROW()-ROW($E$2))/COLUMNS(bike!$A$2:$Y$402)),MOD(ROW()-ROW($E$2),COLUMNS(bike!$A$2:$Y$402)),1,1)</f>
        <v>2</v>
      </c>
      <c r="F8592">
        <f ca="1">OFFSET(transit!$A$2:$Y$402,TRUNC((ROW()-ROW($F$2))/COLUMNS(transit!$A$2:$Y$402)),MOD(ROW()-ROW($F$2),COLUMNS(transit!$A$2:$Y$402)),1,1)</f>
        <v>5</v>
      </c>
      <c r="G8592">
        <f ca="1">OFFSET(drive!$A$2:$Y$402,TRUNC((ROW()-ROW($G$2))/COLUMNS(drive!$A$2:$Y$402)),MOD(ROW()-ROW($G$2),COLUMNS(drive!$A$2:$Y$402)),1,1)</f>
        <v>2</v>
      </c>
      <c r="H8592" s="5">
        <f ca="1">(VLOOKUP($B8592,weights!$A$2:$R$6,4))*VLOOKUP($B8592,weights!$A$2:$R$6,6)^C8592*(VLOOKUP($B8592,weights!$A$2:$R$6,15)*EXP(VLOOKUP($B8592,weights!$A$2:$R$6,11)*D8592)+VLOOKUP($B8592,weights!$A$2:$R$6,16)*EXP(VLOOKUP($B8592,weights!$A$2:$R$6,12)*E8592)+VLOOKUP($B8592,weights!$A$2:$R$6,17)*EXP(VLOOKUP($B8592,weights!$A$2:$R$6,13)*F8592)+VLOOKUP($B8592,weights!$A$2:$R$6,18)*EXP(VLOOKUP($B8592,weights!$A$2:$R$6,14)*G8592))</f>
        <v>15.756241084358043</v>
      </c>
    </row>
    <row r="8593" spans="1:8" ht="12.75" x14ac:dyDescent="0.2">
      <c r="A8593">
        <f t="shared" si="0"/>
        <v>344</v>
      </c>
      <c r="B8593" t="str">
        <f t="shared" ref="B8593:C8593" si="8567">B8568</f>
        <v>store</v>
      </c>
      <c r="C8593">
        <f t="shared" si="8567"/>
        <v>1</v>
      </c>
      <c r="D8593">
        <f ca="1">OFFSET(walk!$A$2:$Y$402,TRUNC((ROW()-ROW($D$2))/COLUMNS(walk!$A$2:$Y$402)),MOD(ROW()-ROW($D$2),COLUMNS(walk!$A$2:$Y$402)),1,1)</f>
        <v>7</v>
      </c>
      <c r="E8593">
        <f ca="1">OFFSET(bike!$A$2:$Y$402,TRUNC((ROW()-ROW($E$2))/COLUMNS(bike!$A$2:$Y$402)),MOD(ROW()-ROW($E$2),COLUMNS(bike!$A$2:$Y$402)),1,1)</f>
        <v>2</v>
      </c>
      <c r="F8593">
        <f ca="1">OFFSET(transit!$A$2:$Y$402,TRUNC((ROW()-ROW($F$2))/COLUMNS(transit!$A$2:$Y$402)),MOD(ROW()-ROW($F$2),COLUMNS(transit!$A$2:$Y$402)),1,1)</f>
        <v>7</v>
      </c>
      <c r="G8593">
        <f ca="1">OFFSET(drive!$A$2:$Y$402,TRUNC((ROW()-ROW($G$2))/COLUMNS(drive!$A$2:$Y$402)),MOD(ROW()-ROW($G$2),COLUMNS(drive!$A$2:$Y$402)),1,1)</f>
        <v>2</v>
      </c>
      <c r="H8593" s="5">
        <f ca="1">(VLOOKUP($B8593,weights!$A$2:$R$6,4))*VLOOKUP($B8593,weights!$A$2:$R$6,6)^C8593*(VLOOKUP($B8593,weights!$A$2:$R$6,15)*EXP(VLOOKUP($B8593,weights!$A$2:$R$6,11)*D8593)+VLOOKUP($B8593,weights!$A$2:$R$6,16)*EXP(VLOOKUP($B8593,weights!$A$2:$R$6,12)*E8593)+VLOOKUP($B8593,weights!$A$2:$R$6,17)*EXP(VLOOKUP($B8593,weights!$A$2:$R$6,13)*F8593)+VLOOKUP($B8593,weights!$A$2:$R$6,18)*EXP(VLOOKUP($B8593,weights!$A$2:$R$6,14)*G8593))</f>
        <v>9.230637960199946</v>
      </c>
    </row>
    <row r="8594" spans="1:8" ht="12.75" x14ac:dyDescent="0.2">
      <c r="A8594">
        <f t="shared" si="0"/>
        <v>344</v>
      </c>
      <c r="B8594" t="str">
        <f t="shared" ref="B8594:C8594" si="8568">B8569</f>
        <v>store</v>
      </c>
      <c r="C8594">
        <f t="shared" si="8568"/>
        <v>2</v>
      </c>
      <c r="D8594">
        <f ca="1">OFFSET(walk!$A$2:$Y$402,TRUNC((ROW()-ROW($D$2))/COLUMNS(walk!$A$2:$Y$402)),MOD(ROW()-ROW($D$2),COLUMNS(walk!$A$2:$Y$402)),1,1)</f>
        <v>8</v>
      </c>
      <c r="E8594">
        <f ca="1">OFFSET(bike!$A$2:$Y$402,TRUNC((ROW()-ROW($E$2))/COLUMNS(bike!$A$2:$Y$402)),MOD(ROW()-ROW($E$2),COLUMNS(bike!$A$2:$Y$402)),1,1)</f>
        <v>2</v>
      </c>
      <c r="F8594">
        <f ca="1">OFFSET(transit!$A$2:$Y$402,TRUNC((ROW()-ROW($F$2))/COLUMNS(transit!$A$2:$Y$402)),MOD(ROW()-ROW($F$2),COLUMNS(transit!$A$2:$Y$402)),1,1)</f>
        <v>8</v>
      </c>
      <c r="G8594">
        <f ca="1">OFFSET(drive!$A$2:$Y$402,TRUNC((ROW()-ROW($G$2))/COLUMNS(drive!$A$2:$Y$402)),MOD(ROW()-ROW($G$2),COLUMNS(drive!$A$2:$Y$402)),1,1)</f>
        <v>2</v>
      </c>
      <c r="H8594" s="5">
        <f ca="1">(VLOOKUP($B8594,weights!$A$2:$R$6,4))*VLOOKUP($B8594,weights!$A$2:$R$6,6)^C8594*(VLOOKUP($B8594,weights!$A$2:$R$6,15)*EXP(VLOOKUP($B8594,weights!$A$2:$R$6,11)*D8594)+VLOOKUP($B8594,weights!$A$2:$R$6,16)*EXP(VLOOKUP($B8594,weights!$A$2:$R$6,12)*E8594)+VLOOKUP($B8594,weights!$A$2:$R$6,17)*EXP(VLOOKUP($B8594,weights!$A$2:$R$6,13)*F8594)+VLOOKUP($B8594,weights!$A$2:$R$6,18)*EXP(VLOOKUP($B8594,weights!$A$2:$R$6,14)*G8594))</f>
        <v>5.9522320177632659</v>
      </c>
    </row>
    <row r="8595" spans="1:8" ht="12.75" x14ac:dyDescent="0.2">
      <c r="A8595">
        <f t="shared" si="0"/>
        <v>344</v>
      </c>
      <c r="B8595" t="str">
        <f t="shared" ref="B8595:C8595" si="8569">B8570</f>
        <v>store</v>
      </c>
      <c r="C8595">
        <f t="shared" si="8569"/>
        <v>3</v>
      </c>
      <c r="D8595">
        <f ca="1">OFFSET(walk!$A$2:$Y$402,TRUNC((ROW()-ROW($D$2))/COLUMNS(walk!$A$2:$Y$402)),MOD(ROW()-ROW($D$2),COLUMNS(walk!$A$2:$Y$402)),1,1)</f>
        <v>10</v>
      </c>
      <c r="E8595">
        <f ca="1">OFFSET(bike!$A$2:$Y$402,TRUNC((ROW()-ROW($E$2))/COLUMNS(bike!$A$2:$Y$402)),MOD(ROW()-ROW($E$2),COLUMNS(bike!$A$2:$Y$402)),1,1)</f>
        <v>3</v>
      </c>
      <c r="F8595">
        <f ca="1">OFFSET(transit!$A$2:$Y$402,TRUNC((ROW()-ROW($F$2))/COLUMNS(transit!$A$2:$Y$402)),MOD(ROW()-ROW($F$2),COLUMNS(transit!$A$2:$Y$402)),1,1)</f>
        <v>10</v>
      </c>
      <c r="G8595">
        <f ca="1">OFFSET(drive!$A$2:$Y$402,TRUNC((ROW()-ROW($G$2))/COLUMNS(drive!$A$2:$Y$402)),MOD(ROW()-ROW($G$2),COLUMNS(drive!$A$2:$Y$402)),1,1)</f>
        <v>2</v>
      </c>
      <c r="H8595" s="5">
        <f ca="1">(VLOOKUP($B8595,weights!$A$2:$R$6,4))*VLOOKUP($B8595,weights!$A$2:$R$6,6)^C8595*(VLOOKUP($B8595,weights!$A$2:$R$6,15)*EXP(VLOOKUP($B8595,weights!$A$2:$R$6,11)*D8595)+VLOOKUP($B8595,weights!$A$2:$R$6,16)*EXP(VLOOKUP($B8595,weights!$A$2:$R$6,12)*E8595)+VLOOKUP($B8595,weights!$A$2:$R$6,17)*EXP(VLOOKUP($B8595,weights!$A$2:$R$6,13)*F8595)+VLOOKUP($B8595,weights!$A$2:$R$6,18)*EXP(VLOOKUP($B8595,weights!$A$2:$R$6,14)*G8595))</f>
        <v>3.2090563777801013</v>
      </c>
    </row>
    <row r="8596" spans="1:8" ht="12.75" x14ac:dyDescent="0.2">
      <c r="A8596">
        <f t="shared" si="0"/>
        <v>344</v>
      </c>
      <c r="B8596" t="str">
        <f t="shared" ref="B8596:C8596" si="8570">B8571</f>
        <v>store</v>
      </c>
      <c r="C8596">
        <f t="shared" si="8570"/>
        <v>4</v>
      </c>
      <c r="D8596">
        <f ca="1">OFFSET(walk!$A$2:$Y$402,TRUNC((ROW()-ROW($D$2))/COLUMNS(walk!$A$2:$Y$402)),MOD(ROW()-ROW($D$2),COLUMNS(walk!$A$2:$Y$402)),1,1)</f>
        <v>12</v>
      </c>
      <c r="E8596">
        <f ca="1">OFFSET(bike!$A$2:$Y$402,TRUNC((ROW()-ROW($E$2))/COLUMNS(bike!$A$2:$Y$402)),MOD(ROW()-ROW($E$2),COLUMNS(bike!$A$2:$Y$402)),1,1)</f>
        <v>3</v>
      </c>
      <c r="F8596">
        <f ca="1">OFFSET(transit!$A$2:$Y$402,TRUNC((ROW()-ROW($F$2))/COLUMNS(transit!$A$2:$Y$402)),MOD(ROW()-ROW($F$2),COLUMNS(transit!$A$2:$Y$402)),1,1)</f>
        <v>10</v>
      </c>
      <c r="G8596">
        <f ca="1">OFFSET(drive!$A$2:$Y$402,TRUNC((ROW()-ROW($G$2))/COLUMNS(drive!$A$2:$Y$402)),MOD(ROW()-ROW($G$2),COLUMNS(drive!$A$2:$Y$402)),1,1)</f>
        <v>3</v>
      </c>
      <c r="H8596" s="5">
        <f ca="1">(VLOOKUP($B8596,weights!$A$2:$R$6,4))*VLOOKUP($B8596,weights!$A$2:$R$6,6)^C8596*(VLOOKUP($B8596,weights!$A$2:$R$6,15)*EXP(VLOOKUP($B8596,weights!$A$2:$R$6,11)*D8596)+VLOOKUP($B8596,weights!$A$2:$R$6,16)*EXP(VLOOKUP($B8596,weights!$A$2:$R$6,12)*E8596)+VLOOKUP($B8596,weights!$A$2:$R$6,17)*EXP(VLOOKUP($B8596,weights!$A$2:$R$6,13)*F8596)+VLOOKUP($B8596,weights!$A$2:$R$6,18)*EXP(VLOOKUP($B8596,weights!$A$2:$R$6,14)*G8596))</f>
        <v>1.8160335473330742</v>
      </c>
    </row>
    <row r="8597" spans="1:8" ht="12.75" x14ac:dyDescent="0.2">
      <c r="A8597">
        <f t="shared" si="0"/>
        <v>344</v>
      </c>
      <c r="B8597" t="str">
        <f t="shared" ref="B8597:C8597" si="8571">B8572</f>
        <v>pharmacy</v>
      </c>
      <c r="C8597">
        <f t="shared" si="8571"/>
        <v>0</v>
      </c>
      <c r="D8597">
        <f ca="1">OFFSET(walk!$A$2:$Y$402,TRUNC((ROW()-ROW($D$2))/COLUMNS(walk!$A$2:$Y$402)),MOD(ROW()-ROW($D$2),COLUMNS(walk!$A$2:$Y$402)),1,1)</f>
        <v>8</v>
      </c>
      <c r="E8597">
        <f ca="1">OFFSET(bike!$A$2:$Y$402,TRUNC((ROW()-ROW($E$2))/COLUMNS(bike!$A$2:$Y$402)),MOD(ROW()-ROW($E$2),COLUMNS(bike!$A$2:$Y$402)),1,1)</f>
        <v>3</v>
      </c>
      <c r="F8597">
        <f ca="1">OFFSET(transit!$A$2:$Y$402,TRUNC((ROW()-ROW($F$2))/COLUMNS(transit!$A$2:$Y$402)),MOD(ROW()-ROW($F$2),COLUMNS(transit!$A$2:$Y$402)),1,1)</f>
        <v>8</v>
      </c>
      <c r="G8597">
        <f ca="1">OFFSET(drive!$A$2:$Y$402,TRUNC((ROW()-ROW($G$2))/COLUMNS(drive!$A$2:$Y$402)),MOD(ROW()-ROW($G$2),COLUMNS(drive!$A$2:$Y$402)),1,1)</f>
        <v>2</v>
      </c>
      <c r="H8597" s="5">
        <f ca="1">(VLOOKUP($B8597,weights!$A$2:$R$6,4))*VLOOKUP($B8597,weights!$A$2:$R$6,6)^C8597*(VLOOKUP($B8597,weights!$A$2:$R$6,15)*EXP(VLOOKUP($B8597,weights!$A$2:$R$6,11)*D8597)+VLOOKUP($B8597,weights!$A$2:$R$6,16)*EXP(VLOOKUP($B8597,weights!$A$2:$R$6,12)*E8597)+VLOOKUP($B8597,weights!$A$2:$R$6,17)*EXP(VLOOKUP($B8597,weights!$A$2:$R$6,13)*F8597)+VLOOKUP($B8597,weights!$A$2:$R$6,18)*EXP(VLOOKUP($B8597,weights!$A$2:$R$6,14)*G8597))</f>
        <v>7.5683484688896856</v>
      </c>
    </row>
    <row r="8598" spans="1:8" ht="12.75" x14ac:dyDescent="0.2">
      <c r="A8598">
        <f t="shared" si="0"/>
        <v>344</v>
      </c>
      <c r="B8598" t="str">
        <f t="shared" ref="B8598:C8598" si="8572">B8573</f>
        <v>pharmacy</v>
      </c>
      <c r="C8598">
        <f t="shared" si="8572"/>
        <v>1</v>
      </c>
      <c r="D8598">
        <f ca="1">OFFSET(walk!$A$2:$Y$402,TRUNC((ROW()-ROW($D$2))/COLUMNS(walk!$A$2:$Y$402)),MOD(ROW()-ROW($D$2),COLUMNS(walk!$A$2:$Y$402)),1,1)</f>
        <v>8</v>
      </c>
      <c r="E8598">
        <f ca="1">OFFSET(bike!$A$2:$Y$402,TRUNC((ROW()-ROW($E$2))/COLUMNS(bike!$A$2:$Y$402)),MOD(ROW()-ROW($E$2),COLUMNS(bike!$A$2:$Y$402)),1,1)</f>
        <v>3</v>
      </c>
      <c r="F8598">
        <f ca="1">OFFSET(transit!$A$2:$Y$402,TRUNC((ROW()-ROW($F$2))/COLUMNS(transit!$A$2:$Y$402)),MOD(ROW()-ROW($F$2),COLUMNS(transit!$A$2:$Y$402)),1,1)</f>
        <v>8</v>
      </c>
      <c r="G8598">
        <f ca="1">OFFSET(drive!$A$2:$Y$402,TRUNC((ROW()-ROW($G$2))/COLUMNS(drive!$A$2:$Y$402)),MOD(ROW()-ROW($G$2),COLUMNS(drive!$A$2:$Y$402)),1,1)</f>
        <v>2</v>
      </c>
      <c r="H8598" s="5">
        <f ca="1">(VLOOKUP($B8598,weights!$A$2:$R$6,4))*VLOOKUP($B8598,weights!$A$2:$R$6,6)^C8598*(VLOOKUP($B8598,weights!$A$2:$R$6,15)*EXP(VLOOKUP($B8598,weights!$A$2:$R$6,11)*D8598)+VLOOKUP($B8598,weights!$A$2:$R$6,16)*EXP(VLOOKUP($B8598,weights!$A$2:$R$6,12)*E8598)+VLOOKUP($B8598,weights!$A$2:$R$6,17)*EXP(VLOOKUP($B8598,weights!$A$2:$R$6,13)*F8598)+VLOOKUP($B8598,weights!$A$2:$R$6,18)*EXP(VLOOKUP($B8598,weights!$A$2:$R$6,14)*G8598))</f>
        <v>3.6440196331691075</v>
      </c>
    </row>
    <row r="8599" spans="1:8" ht="12.75" x14ac:dyDescent="0.2">
      <c r="A8599">
        <f t="shared" si="0"/>
        <v>344</v>
      </c>
      <c r="B8599" t="str">
        <f t="shared" ref="B8599:C8599" si="8573">B8574</f>
        <v>pharmacy</v>
      </c>
      <c r="C8599">
        <f t="shared" si="8573"/>
        <v>2</v>
      </c>
      <c r="D8599">
        <f ca="1">OFFSET(walk!$A$2:$Y$402,TRUNC((ROW()-ROW($D$2))/COLUMNS(walk!$A$2:$Y$402)),MOD(ROW()-ROW($D$2),COLUMNS(walk!$A$2:$Y$402)),1,1)</f>
        <v>10</v>
      </c>
      <c r="E8599">
        <f ca="1">OFFSET(bike!$A$2:$Y$402,TRUNC((ROW()-ROW($E$2))/COLUMNS(bike!$A$2:$Y$402)),MOD(ROW()-ROW($E$2),COLUMNS(bike!$A$2:$Y$402)),1,1)</f>
        <v>3</v>
      </c>
      <c r="F8599">
        <f ca="1">OFFSET(transit!$A$2:$Y$402,TRUNC((ROW()-ROW($F$2))/COLUMNS(transit!$A$2:$Y$402)),MOD(ROW()-ROW($F$2),COLUMNS(transit!$A$2:$Y$402)),1,1)</f>
        <v>10</v>
      </c>
      <c r="G8599">
        <f ca="1">OFFSET(drive!$A$2:$Y$402,TRUNC((ROW()-ROW($G$2))/COLUMNS(drive!$A$2:$Y$402)),MOD(ROW()-ROW($G$2),COLUMNS(drive!$A$2:$Y$402)),1,1)</f>
        <v>2</v>
      </c>
      <c r="H8599" s="5">
        <f ca="1">(VLOOKUP($B8599,weights!$A$2:$R$6,4))*VLOOKUP($B8599,weights!$A$2:$R$6,6)^C8599*(VLOOKUP($B8599,weights!$A$2:$R$6,15)*EXP(VLOOKUP($B8599,weights!$A$2:$R$6,11)*D8599)+VLOOKUP($B8599,weights!$A$2:$R$6,16)*EXP(VLOOKUP($B8599,weights!$A$2:$R$6,12)*E8599)+VLOOKUP($B8599,weights!$A$2:$R$6,17)*EXP(VLOOKUP($B8599,weights!$A$2:$R$6,13)*F8599)+VLOOKUP($B8599,weights!$A$2:$R$6,18)*EXP(VLOOKUP($B8599,weights!$A$2:$R$6,14)*G8599))</f>
        <v>1.6066917463685937</v>
      </c>
    </row>
    <row r="8600" spans="1:8" ht="12.75" x14ac:dyDescent="0.2">
      <c r="A8600">
        <f t="shared" si="0"/>
        <v>344</v>
      </c>
      <c r="B8600" t="str">
        <f t="shared" ref="B8600:C8600" si="8574">B8575</f>
        <v>bank</v>
      </c>
      <c r="C8600">
        <f t="shared" si="8574"/>
        <v>0</v>
      </c>
      <c r="D8600">
        <f ca="1">OFFSET(walk!$A$2:$Y$402,TRUNC((ROW()-ROW($D$2))/COLUMNS(walk!$A$2:$Y$402)),MOD(ROW()-ROW($D$2),COLUMNS(walk!$A$2:$Y$402)),1,1)</f>
        <v>18</v>
      </c>
      <c r="E8600">
        <f ca="1">OFFSET(bike!$A$2:$Y$402,TRUNC((ROW()-ROW($E$2))/COLUMNS(bike!$A$2:$Y$402)),MOD(ROW()-ROW($E$2),COLUMNS(bike!$A$2:$Y$402)),1,1)</f>
        <v>6</v>
      </c>
      <c r="F8600">
        <f ca="1">OFFSET(transit!$A$2:$Y$402,TRUNC((ROW()-ROW($F$2))/COLUMNS(transit!$A$2:$Y$402)),MOD(ROW()-ROW($F$2),COLUMNS(transit!$A$2:$Y$402)),1,1)</f>
        <v>15</v>
      </c>
      <c r="G8600">
        <f ca="1">OFFSET(drive!$A$2:$Y$402,TRUNC((ROW()-ROW($G$2))/COLUMNS(drive!$A$2:$Y$402)),MOD(ROW()-ROW($G$2),COLUMNS(drive!$A$2:$Y$402)),1,1)</f>
        <v>5</v>
      </c>
      <c r="H8600" s="5">
        <f ca="1">(VLOOKUP($B8600,weights!$A$2:$R$6,4))*VLOOKUP($B8600,weights!$A$2:$R$6,6)^C8600*(VLOOKUP($B8600,weights!$A$2:$R$6,15)*EXP(VLOOKUP($B8600,weights!$A$2:$R$6,11)*D8600)+VLOOKUP($B8600,weights!$A$2:$R$6,16)*EXP(VLOOKUP($B8600,weights!$A$2:$R$6,12)*E8600)+VLOOKUP($B8600,weights!$A$2:$R$6,17)*EXP(VLOOKUP($B8600,weights!$A$2:$R$6,13)*F8600)+VLOOKUP($B8600,weights!$A$2:$R$6,18)*EXP(VLOOKUP($B8600,weights!$A$2:$R$6,14)*G8600))</f>
        <v>3.3868276164804727</v>
      </c>
    </row>
    <row r="8601" spans="1:8" ht="12.75" x14ac:dyDescent="0.2">
      <c r="A8601">
        <f t="shared" si="0"/>
        <v>344</v>
      </c>
      <c r="B8601" t="str">
        <f t="shared" ref="B8601:C8601" si="8575">B8576</f>
        <v>bank</v>
      </c>
      <c r="C8601">
        <f t="shared" si="8575"/>
        <v>1</v>
      </c>
      <c r="D8601">
        <f ca="1">OFFSET(walk!$A$2:$Y$402,TRUNC((ROW()-ROW($D$2))/COLUMNS(walk!$A$2:$Y$402)),MOD(ROW()-ROW($D$2),COLUMNS(walk!$A$2:$Y$402)),1,1)</f>
        <v>41</v>
      </c>
      <c r="E8601">
        <f ca="1">OFFSET(bike!$A$2:$Y$402,TRUNC((ROW()-ROW($E$2))/COLUMNS(bike!$A$2:$Y$402)),MOD(ROW()-ROW($E$2),COLUMNS(bike!$A$2:$Y$402)),1,1)</f>
        <v>13</v>
      </c>
      <c r="F8601">
        <f ca="1">OFFSET(transit!$A$2:$Y$402,TRUNC((ROW()-ROW($F$2))/COLUMNS(transit!$A$2:$Y$402)),MOD(ROW()-ROW($F$2),COLUMNS(transit!$A$2:$Y$402)),1,1)</f>
        <v>36</v>
      </c>
      <c r="G8601">
        <f ca="1">OFFSET(drive!$A$2:$Y$402,TRUNC((ROW()-ROW($G$2))/COLUMNS(drive!$A$2:$Y$402)),MOD(ROW()-ROW($G$2),COLUMNS(drive!$A$2:$Y$402)),1,1)</f>
        <v>7</v>
      </c>
      <c r="H8601" s="5">
        <f ca="1">(VLOOKUP($B8601,weights!$A$2:$R$6,4))*VLOOKUP($B8601,weights!$A$2:$R$6,6)^C8601*(VLOOKUP($B8601,weights!$A$2:$R$6,15)*EXP(VLOOKUP($B8601,weights!$A$2:$R$6,11)*D8601)+VLOOKUP($B8601,weights!$A$2:$R$6,16)*EXP(VLOOKUP($B8601,weights!$A$2:$R$6,12)*E8601)+VLOOKUP($B8601,weights!$A$2:$R$6,17)*EXP(VLOOKUP($B8601,weights!$A$2:$R$6,13)*F8601)+VLOOKUP($B8601,weights!$A$2:$R$6,18)*EXP(VLOOKUP($B8601,weights!$A$2:$R$6,14)*G8601))</f>
        <v>0.54566368869557702</v>
      </c>
    </row>
    <row r="8602" spans="1:8" ht="12.75" x14ac:dyDescent="0.2">
      <c r="A8602">
        <f t="shared" si="0"/>
        <v>345</v>
      </c>
      <c r="B8602" t="str">
        <f t="shared" ref="B8602:C8602" si="8576">B8577</f>
        <v>restaurant</v>
      </c>
      <c r="C8602">
        <f t="shared" si="8576"/>
        <v>0</v>
      </c>
      <c r="D8602">
        <f ca="1">OFFSET(walk!$A$2:$Y$402,TRUNC((ROW()-ROW($D$2))/COLUMNS(walk!$A$2:$Y$402)),MOD(ROW()-ROW($D$2),COLUMNS(walk!$A$2:$Y$402)),1,1)</f>
        <v>5</v>
      </c>
      <c r="E8602">
        <f ca="1">OFFSET(bike!$A$2:$Y$402,TRUNC((ROW()-ROW($E$2))/COLUMNS(bike!$A$2:$Y$402)),MOD(ROW()-ROW($E$2),COLUMNS(bike!$A$2:$Y$402)),1,1)</f>
        <v>2</v>
      </c>
      <c r="F8602">
        <f ca="1">OFFSET(transit!$A$2:$Y$402,TRUNC((ROW()-ROW($F$2))/COLUMNS(transit!$A$2:$Y$402)),MOD(ROW()-ROW($F$2),COLUMNS(transit!$A$2:$Y$402)),1,1)</f>
        <v>5</v>
      </c>
      <c r="G8602">
        <f ca="1">OFFSET(drive!$A$2:$Y$402,TRUNC((ROW()-ROW($G$2))/COLUMNS(drive!$A$2:$Y$402)),MOD(ROW()-ROW($G$2),COLUMNS(drive!$A$2:$Y$402)),1,1)</f>
        <v>2</v>
      </c>
      <c r="H8602" s="5">
        <f ca="1">(VLOOKUP($B8602,weights!$A$2:$R$6,4))*VLOOKUP($B8602,weights!$A$2:$R$6,6)^C8602*(VLOOKUP($B8602,weights!$A$2:$R$6,15)*EXP(VLOOKUP($B8602,weights!$A$2:$R$6,11)*D8602)+VLOOKUP($B8602,weights!$A$2:$R$6,16)*EXP(VLOOKUP($B8602,weights!$A$2:$R$6,12)*E8602)+VLOOKUP($B8602,weights!$A$2:$R$6,17)*EXP(VLOOKUP($B8602,weights!$A$2:$R$6,13)*F8602)+VLOOKUP($B8602,weights!$A$2:$R$6,18)*EXP(VLOOKUP($B8602,weights!$A$2:$R$6,14)*G8602))</f>
        <v>36.438176589838612</v>
      </c>
    </row>
    <row r="8603" spans="1:8" ht="12.75" x14ac:dyDescent="0.2">
      <c r="A8603">
        <f t="shared" si="0"/>
        <v>345</v>
      </c>
      <c r="B8603" t="str">
        <f t="shared" ref="B8603:C8603" si="8577">B8578</f>
        <v>restaurant</v>
      </c>
      <c r="C8603">
        <f t="shared" si="8577"/>
        <v>1</v>
      </c>
      <c r="D8603">
        <f ca="1">OFFSET(walk!$A$2:$Y$402,TRUNC((ROW()-ROW($D$2))/COLUMNS(walk!$A$2:$Y$402)),MOD(ROW()-ROW($D$2),COLUMNS(walk!$A$2:$Y$402)),1,1)</f>
        <v>6</v>
      </c>
      <c r="E8603">
        <f ca="1">OFFSET(bike!$A$2:$Y$402,TRUNC((ROW()-ROW($E$2))/COLUMNS(bike!$A$2:$Y$402)),MOD(ROW()-ROW($E$2),COLUMNS(bike!$A$2:$Y$402)),1,1)</f>
        <v>2</v>
      </c>
      <c r="F8603">
        <f ca="1">OFFSET(transit!$A$2:$Y$402,TRUNC((ROW()-ROW($F$2))/COLUMNS(transit!$A$2:$Y$402)),MOD(ROW()-ROW($F$2),COLUMNS(transit!$A$2:$Y$402)),1,1)</f>
        <v>6</v>
      </c>
      <c r="G8603">
        <f ca="1">OFFSET(drive!$A$2:$Y$402,TRUNC((ROW()-ROW($G$2))/COLUMNS(drive!$A$2:$Y$402)),MOD(ROW()-ROW($G$2),COLUMNS(drive!$A$2:$Y$402)),1,1)</f>
        <v>2</v>
      </c>
      <c r="H8603" s="5">
        <f ca="1">(VLOOKUP($B8603,weights!$A$2:$R$6,4))*VLOOKUP($B8603,weights!$A$2:$R$6,6)^C8603*(VLOOKUP($B8603,weights!$A$2:$R$6,15)*EXP(VLOOKUP($B8603,weights!$A$2:$R$6,11)*D8603)+VLOOKUP($B8603,weights!$A$2:$R$6,16)*EXP(VLOOKUP($B8603,weights!$A$2:$R$6,12)*E8603)+VLOOKUP($B8603,weights!$A$2:$R$6,17)*EXP(VLOOKUP($B8603,weights!$A$2:$R$6,13)*F8603)+VLOOKUP($B8603,weights!$A$2:$R$6,18)*EXP(VLOOKUP($B8603,weights!$A$2:$R$6,14)*G8603))</f>
        <v>30.490798715981562</v>
      </c>
    </row>
    <row r="8604" spans="1:8" ht="12.75" x14ac:dyDescent="0.2">
      <c r="A8604">
        <f t="shared" si="0"/>
        <v>345</v>
      </c>
      <c r="B8604" t="str">
        <f t="shared" ref="B8604:C8604" si="8578">B8579</f>
        <v>restaurant</v>
      </c>
      <c r="C8604">
        <f t="shared" si="8578"/>
        <v>2</v>
      </c>
      <c r="D8604">
        <f ca="1">OFFSET(walk!$A$2:$Y$402,TRUNC((ROW()-ROW($D$2))/COLUMNS(walk!$A$2:$Y$402)),MOD(ROW()-ROW($D$2),COLUMNS(walk!$A$2:$Y$402)),1,1)</f>
        <v>8</v>
      </c>
      <c r="E8604">
        <f ca="1">OFFSET(bike!$A$2:$Y$402,TRUNC((ROW()-ROW($E$2))/COLUMNS(bike!$A$2:$Y$402)),MOD(ROW()-ROW($E$2),COLUMNS(bike!$A$2:$Y$402)),1,1)</f>
        <v>2</v>
      </c>
      <c r="F8604">
        <f ca="1">OFFSET(transit!$A$2:$Y$402,TRUNC((ROW()-ROW($F$2))/COLUMNS(transit!$A$2:$Y$402)),MOD(ROW()-ROW($F$2),COLUMNS(transit!$A$2:$Y$402)),1,1)</f>
        <v>8</v>
      </c>
      <c r="G8604">
        <f ca="1">OFFSET(drive!$A$2:$Y$402,TRUNC((ROW()-ROW($G$2))/COLUMNS(drive!$A$2:$Y$402)),MOD(ROW()-ROW($G$2),COLUMNS(drive!$A$2:$Y$402)),1,1)</f>
        <v>2</v>
      </c>
      <c r="H8604" s="5">
        <f ca="1">(VLOOKUP($B8604,weights!$A$2:$R$6,4))*VLOOKUP($B8604,weights!$A$2:$R$6,6)^C8604*(VLOOKUP($B8604,weights!$A$2:$R$6,15)*EXP(VLOOKUP($B8604,weights!$A$2:$R$6,11)*D8604)+VLOOKUP($B8604,weights!$A$2:$R$6,16)*EXP(VLOOKUP($B8604,weights!$A$2:$R$6,12)*E8604)+VLOOKUP($B8604,weights!$A$2:$R$6,17)*EXP(VLOOKUP($B8604,weights!$A$2:$R$6,13)*F8604)+VLOOKUP($B8604,weights!$A$2:$R$6,18)*EXP(VLOOKUP($B8604,weights!$A$2:$R$6,14)*G8604))</f>
        <v>24.404905816382499</v>
      </c>
    </row>
    <row r="8605" spans="1:8" ht="12.75" x14ac:dyDescent="0.2">
      <c r="A8605">
        <f t="shared" si="0"/>
        <v>345</v>
      </c>
      <c r="B8605" t="str">
        <f t="shared" ref="B8605:C8605" si="8579">B8580</f>
        <v>restaurant</v>
      </c>
      <c r="C8605">
        <f t="shared" si="8579"/>
        <v>3</v>
      </c>
      <c r="D8605">
        <f ca="1">OFFSET(walk!$A$2:$Y$402,TRUNC((ROW()-ROW($D$2))/COLUMNS(walk!$A$2:$Y$402)),MOD(ROW()-ROW($D$2),COLUMNS(walk!$A$2:$Y$402)),1,1)</f>
        <v>8</v>
      </c>
      <c r="E8605">
        <f ca="1">OFFSET(bike!$A$2:$Y$402,TRUNC((ROW()-ROW($E$2))/COLUMNS(bike!$A$2:$Y$402)),MOD(ROW()-ROW($E$2),COLUMNS(bike!$A$2:$Y$402)),1,1)</f>
        <v>3</v>
      </c>
      <c r="F8605">
        <f ca="1">OFFSET(transit!$A$2:$Y$402,TRUNC((ROW()-ROW($F$2))/COLUMNS(transit!$A$2:$Y$402)),MOD(ROW()-ROW($F$2),COLUMNS(transit!$A$2:$Y$402)),1,1)</f>
        <v>8</v>
      </c>
      <c r="G8605">
        <f ca="1">OFFSET(drive!$A$2:$Y$402,TRUNC((ROW()-ROW($G$2))/COLUMNS(drive!$A$2:$Y$402)),MOD(ROW()-ROW($G$2),COLUMNS(drive!$A$2:$Y$402)),1,1)</f>
        <v>2</v>
      </c>
      <c r="H8605" s="5">
        <f ca="1">(VLOOKUP($B8605,weights!$A$2:$R$6,4))*VLOOKUP($B8605,weights!$A$2:$R$6,6)^C8605*(VLOOKUP($B8605,weights!$A$2:$R$6,15)*EXP(VLOOKUP($B8605,weights!$A$2:$R$6,11)*D8605)+VLOOKUP($B8605,weights!$A$2:$R$6,16)*EXP(VLOOKUP($B8605,weights!$A$2:$R$6,12)*E8605)+VLOOKUP($B8605,weights!$A$2:$R$6,17)*EXP(VLOOKUP($B8605,weights!$A$2:$R$6,13)*F8605)+VLOOKUP($B8605,weights!$A$2:$R$6,18)*EXP(VLOOKUP($B8605,weights!$A$2:$R$6,14)*G8605))</f>
        <v>20.365373817312094</v>
      </c>
    </row>
    <row r="8606" spans="1:8" ht="12.75" x14ac:dyDescent="0.2">
      <c r="A8606">
        <f t="shared" si="0"/>
        <v>345</v>
      </c>
      <c r="B8606" t="str">
        <f t="shared" ref="B8606:C8606" si="8580">B8581</f>
        <v>restaurant</v>
      </c>
      <c r="C8606">
        <f t="shared" si="8580"/>
        <v>4</v>
      </c>
      <c r="D8606">
        <f ca="1">OFFSET(walk!$A$2:$Y$402,TRUNC((ROW()-ROW($D$2))/COLUMNS(walk!$A$2:$Y$402)),MOD(ROW()-ROW($D$2),COLUMNS(walk!$A$2:$Y$402)),1,1)</f>
        <v>8</v>
      </c>
      <c r="E8606">
        <f ca="1">OFFSET(bike!$A$2:$Y$402,TRUNC((ROW()-ROW($E$2))/COLUMNS(bike!$A$2:$Y$402)),MOD(ROW()-ROW($E$2),COLUMNS(bike!$A$2:$Y$402)),1,1)</f>
        <v>3</v>
      </c>
      <c r="F8606">
        <f ca="1">OFFSET(transit!$A$2:$Y$402,TRUNC((ROW()-ROW($F$2))/COLUMNS(transit!$A$2:$Y$402)),MOD(ROW()-ROW($F$2),COLUMNS(transit!$A$2:$Y$402)),1,1)</f>
        <v>8</v>
      </c>
      <c r="G8606">
        <f ca="1">OFFSET(drive!$A$2:$Y$402,TRUNC((ROW()-ROW($G$2))/COLUMNS(drive!$A$2:$Y$402)),MOD(ROW()-ROW($G$2),COLUMNS(drive!$A$2:$Y$402)),1,1)</f>
        <v>3</v>
      </c>
      <c r="H8606" s="5">
        <f ca="1">(VLOOKUP($B8606,weights!$A$2:$R$6,4))*VLOOKUP($B8606,weights!$A$2:$R$6,6)^C8606*(VLOOKUP($B8606,weights!$A$2:$R$6,15)*EXP(VLOOKUP($B8606,weights!$A$2:$R$6,11)*D8606)+VLOOKUP($B8606,weights!$A$2:$R$6,16)*EXP(VLOOKUP($B8606,weights!$A$2:$R$6,12)*E8606)+VLOOKUP($B8606,weights!$A$2:$R$6,17)*EXP(VLOOKUP($B8606,weights!$A$2:$R$6,13)*F8606)+VLOOKUP($B8606,weights!$A$2:$R$6,18)*EXP(VLOOKUP($B8606,weights!$A$2:$R$6,14)*G8606))</f>
        <v>17.095343816807102</v>
      </c>
    </row>
    <row r="8607" spans="1:8" ht="12.75" x14ac:dyDescent="0.2">
      <c r="A8607">
        <f t="shared" si="0"/>
        <v>345</v>
      </c>
      <c r="B8607" t="str">
        <f t="shared" ref="B8607:C8607" si="8581">B8582</f>
        <v>restaurant</v>
      </c>
      <c r="C8607">
        <f t="shared" si="8581"/>
        <v>5</v>
      </c>
      <c r="D8607">
        <f ca="1">OFFSET(walk!$A$2:$Y$402,TRUNC((ROW()-ROW($D$2))/COLUMNS(walk!$A$2:$Y$402)),MOD(ROW()-ROW($D$2),COLUMNS(walk!$A$2:$Y$402)),1,1)</f>
        <v>12</v>
      </c>
      <c r="E8607">
        <f ca="1">OFFSET(bike!$A$2:$Y$402,TRUNC((ROW()-ROW($E$2))/COLUMNS(bike!$A$2:$Y$402)),MOD(ROW()-ROW($E$2),COLUMNS(bike!$A$2:$Y$402)),1,1)</f>
        <v>3</v>
      </c>
      <c r="F8607">
        <f ca="1">OFFSET(transit!$A$2:$Y$402,TRUNC((ROW()-ROW($F$2))/COLUMNS(transit!$A$2:$Y$402)),MOD(ROW()-ROW($F$2),COLUMNS(transit!$A$2:$Y$402)),1,1)</f>
        <v>10</v>
      </c>
      <c r="G8607">
        <f ca="1">OFFSET(drive!$A$2:$Y$402,TRUNC((ROW()-ROW($G$2))/COLUMNS(drive!$A$2:$Y$402)),MOD(ROW()-ROW($G$2),COLUMNS(drive!$A$2:$Y$402)),1,1)</f>
        <v>3</v>
      </c>
      <c r="H8607" s="5">
        <f ca="1">(VLOOKUP($B8607,weights!$A$2:$R$6,4))*VLOOKUP($B8607,weights!$A$2:$R$6,6)^C8607*(VLOOKUP($B8607,weights!$A$2:$R$6,15)*EXP(VLOOKUP($B8607,weights!$A$2:$R$6,11)*D8607)+VLOOKUP($B8607,weights!$A$2:$R$6,16)*EXP(VLOOKUP($B8607,weights!$A$2:$R$6,12)*E8607)+VLOOKUP($B8607,weights!$A$2:$R$6,17)*EXP(VLOOKUP($B8607,weights!$A$2:$R$6,13)*F8607)+VLOOKUP($B8607,weights!$A$2:$R$6,18)*EXP(VLOOKUP($B8607,weights!$A$2:$R$6,14)*G8607))</f>
        <v>13.438902112353016</v>
      </c>
    </row>
    <row r="8608" spans="1:8" ht="12.75" x14ac:dyDescent="0.2">
      <c r="A8608">
        <f t="shared" si="0"/>
        <v>345</v>
      </c>
      <c r="B8608" t="str">
        <f t="shared" ref="B8608:C8608" si="8582">B8583</f>
        <v>restaurant</v>
      </c>
      <c r="C8608">
        <f t="shared" si="8582"/>
        <v>6</v>
      </c>
      <c r="D8608">
        <f ca="1">OFFSET(walk!$A$2:$Y$402,TRUNC((ROW()-ROW($D$2))/COLUMNS(walk!$A$2:$Y$402)),MOD(ROW()-ROW($D$2),COLUMNS(walk!$A$2:$Y$402)),1,1)</f>
        <v>13</v>
      </c>
      <c r="E8608">
        <f ca="1">OFFSET(bike!$A$2:$Y$402,TRUNC((ROW()-ROW($E$2))/COLUMNS(bike!$A$2:$Y$402)),MOD(ROW()-ROW($E$2),COLUMNS(bike!$A$2:$Y$402)),1,1)</f>
        <v>5</v>
      </c>
      <c r="F8608">
        <f ca="1">OFFSET(transit!$A$2:$Y$402,TRUNC((ROW()-ROW($F$2))/COLUMNS(transit!$A$2:$Y$402)),MOD(ROW()-ROW($F$2),COLUMNS(transit!$A$2:$Y$402)),1,1)</f>
        <v>11</v>
      </c>
      <c r="G8608">
        <f ca="1">OFFSET(drive!$A$2:$Y$402,TRUNC((ROW()-ROW($G$2))/COLUMNS(drive!$A$2:$Y$402)),MOD(ROW()-ROW($G$2),COLUMNS(drive!$A$2:$Y$402)),1,1)</f>
        <v>3</v>
      </c>
      <c r="H8608" s="5">
        <f ca="1">(VLOOKUP($B8608,weights!$A$2:$R$6,4))*VLOOKUP($B8608,weights!$A$2:$R$6,6)^C8608*(VLOOKUP($B8608,weights!$A$2:$R$6,15)*EXP(VLOOKUP($B8608,weights!$A$2:$R$6,11)*D8608)+VLOOKUP($B8608,weights!$A$2:$R$6,16)*EXP(VLOOKUP($B8608,weights!$A$2:$R$6,12)*E8608)+VLOOKUP($B8608,weights!$A$2:$R$6,17)*EXP(VLOOKUP($B8608,weights!$A$2:$R$6,13)*F8608)+VLOOKUP($B8608,weights!$A$2:$R$6,18)*EXP(VLOOKUP($B8608,weights!$A$2:$R$6,14)*G8608))</f>
        <v>10.110773470700854</v>
      </c>
    </row>
    <row r="8609" spans="1:8" ht="12.75" x14ac:dyDescent="0.2">
      <c r="A8609">
        <f t="shared" si="0"/>
        <v>345</v>
      </c>
      <c r="B8609" t="str">
        <f t="shared" ref="B8609:C8609" si="8583">B8584</f>
        <v>restaurant</v>
      </c>
      <c r="C8609">
        <f t="shared" si="8583"/>
        <v>7</v>
      </c>
      <c r="D8609">
        <f ca="1">OFFSET(walk!$A$2:$Y$402,TRUNC((ROW()-ROW($D$2))/COLUMNS(walk!$A$2:$Y$402)),MOD(ROW()-ROW($D$2),COLUMNS(walk!$A$2:$Y$402)),1,1)</f>
        <v>17</v>
      </c>
      <c r="E8609">
        <f ca="1">OFFSET(bike!$A$2:$Y$402,TRUNC((ROW()-ROW($E$2))/COLUMNS(bike!$A$2:$Y$402)),MOD(ROW()-ROW($E$2),COLUMNS(bike!$A$2:$Y$402)),1,1)</f>
        <v>5</v>
      </c>
      <c r="F8609">
        <f ca="1">OFFSET(transit!$A$2:$Y$402,TRUNC((ROW()-ROW($F$2))/COLUMNS(transit!$A$2:$Y$402)),MOD(ROW()-ROW($F$2),COLUMNS(transit!$A$2:$Y$402)),1,1)</f>
        <v>13</v>
      </c>
      <c r="G8609">
        <f ca="1">OFFSET(drive!$A$2:$Y$402,TRUNC((ROW()-ROW($G$2))/COLUMNS(drive!$A$2:$Y$402)),MOD(ROW()-ROW($G$2),COLUMNS(drive!$A$2:$Y$402)),1,1)</f>
        <v>4</v>
      </c>
      <c r="H8609" s="5">
        <f ca="1">(VLOOKUP($B8609,weights!$A$2:$R$6,4))*VLOOKUP($B8609,weights!$A$2:$R$6,6)^C8609*(VLOOKUP($B8609,weights!$A$2:$R$6,15)*EXP(VLOOKUP($B8609,weights!$A$2:$R$6,11)*D8609)+VLOOKUP($B8609,weights!$A$2:$R$6,16)*EXP(VLOOKUP($B8609,weights!$A$2:$R$6,12)*E8609)+VLOOKUP($B8609,weights!$A$2:$R$6,17)*EXP(VLOOKUP($B8609,weights!$A$2:$R$6,13)*F8609)+VLOOKUP($B8609,weights!$A$2:$R$6,18)*EXP(VLOOKUP($B8609,weights!$A$2:$R$6,14)*G8609))</f>
        <v>7.6806005284849777</v>
      </c>
    </row>
    <row r="8610" spans="1:8" ht="12.75" x14ac:dyDescent="0.2">
      <c r="A8610">
        <f t="shared" si="0"/>
        <v>345</v>
      </c>
      <c r="B8610" t="str">
        <f t="shared" ref="B8610:C8610" si="8584">B8585</f>
        <v>restaurant</v>
      </c>
      <c r="C8610">
        <f t="shared" si="8584"/>
        <v>8</v>
      </c>
      <c r="D8610">
        <f ca="1">OFFSET(walk!$A$2:$Y$402,TRUNC((ROW()-ROW($D$2))/COLUMNS(walk!$A$2:$Y$402)),MOD(ROW()-ROW($D$2),COLUMNS(walk!$A$2:$Y$402)),1,1)</f>
        <v>17</v>
      </c>
      <c r="E8610">
        <f ca="1">OFFSET(bike!$A$2:$Y$402,TRUNC((ROW()-ROW($E$2))/COLUMNS(bike!$A$2:$Y$402)),MOD(ROW()-ROW($E$2),COLUMNS(bike!$A$2:$Y$402)),1,1)</f>
        <v>5</v>
      </c>
      <c r="F8610">
        <f ca="1">OFFSET(transit!$A$2:$Y$402,TRUNC((ROW()-ROW($F$2))/COLUMNS(transit!$A$2:$Y$402)),MOD(ROW()-ROW($F$2),COLUMNS(transit!$A$2:$Y$402)),1,1)</f>
        <v>13</v>
      </c>
      <c r="G8610">
        <f ca="1">OFFSET(drive!$A$2:$Y$402,TRUNC((ROW()-ROW($G$2))/COLUMNS(drive!$A$2:$Y$402)),MOD(ROW()-ROW($G$2),COLUMNS(drive!$A$2:$Y$402)),1,1)</f>
        <v>4</v>
      </c>
      <c r="H8610" s="5">
        <f ca="1">(VLOOKUP($B8610,weights!$A$2:$R$6,4))*VLOOKUP($B8610,weights!$A$2:$R$6,6)^C8610*(VLOOKUP($B8610,weights!$A$2:$R$6,15)*EXP(VLOOKUP($B8610,weights!$A$2:$R$6,11)*D8610)+VLOOKUP($B8610,weights!$A$2:$R$6,16)*EXP(VLOOKUP($B8610,weights!$A$2:$R$6,12)*E8610)+VLOOKUP($B8610,weights!$A$2:$R$6,17)*EXP(VLOOKUP($B8610,weights!$A$2:$R$6,13)*F8610)+VLOOKUP($B8610,weights!$A$2:$R$6,18)*EXP(VLOOKUP($B8610,weights!$A$2:$R$6,14)*G8610))</f>
        <v>6.8840938070124613</v>
      </c>
    </row>
    <row r="8611" spans="1:8" ht="12.75" x14ac:dyDescent="0.2">
      <c r="A8611">
        <f t="shared" si="0"/>
        <v>345</v>
      </c>
      <c r="B8611" t="str">
        <f t="shared" ref="B8611:C8611" si="8585">B8586</f>
        <v>restaurant</v>
      </c>
      <c r="C8611">
        <f t="shared" si="8585"/>
        <v>9</v>
      </c>
      <c r="D8611">
        <f ca="1">OFFSET(walk!$A$2:$Y$402,TRUNC((ROW()-ROW($D$2))/COLUMNS(walk!$A$2:$Y$402)),MOD(ROW()-ROW($D$2),COLUMNS(walk!$A$2:$Y$402)),1,1)</f>
        <v>18</v>
      </c>
      <c r="E8611">
        <f ca="1">OFFSET(bike!$A$2:$Y$402,TRUNC((ROW()-ROW($E$2))/COLUMNS(bike!$A$2:$Y$402)),MOD(ROW()-ROW($E$2),COLUMNS(bike!$A$2:$Y$402)),1,1)</f>
        <v>100</v>
      </c>
      <c r="F8611">
        <f ca="1">OFFSET(transit!$A$2:$Y$402,TRUNC((ROW()-ROW($F$2))/COLUMNS(transit!$A$2:$Y$402)),MOD(ROW()-ROW($F$2),COLUMNS(transit!$A$2:$Y$402)),1,1)</f>
        <v>13</v>
      </c>
      <c r="G8611">
        <f ca="1">OFFSET(drive!$A$2:$Y$402,TRUNC((ROW()-ROW($G$2))/COLUMNS(drive!$A$2:$Y$402)),MOD(ROW()-ROW($G$2),COLUMNS(drive!$A$2:$Y$402)),1,1)</f>
        <v>7</v>
      </c>
      <c r="H8611" s="5">
        <f ca="1">(VLOOKUP($B8611,weights!$A$2:$R$6,4))*VLOOKUP($B8611,weights!$A$2:$R$6,6)^C8611*(VLOOKUP($B8611,weights!$A$2:$R$6,15)*EXP(VLOOKUP($B8611,weights!$A$2:$R$6,11)*D8611)+VLOOKUP($B8611,weights!$A$2:$R$6,16)*EXP(VLOOKUP($B8611,weights!$A$2:$R$6,12)*E8611)+VLOOKUP($B8611,weights!$A$2:$R$6,17)*EXP(VLOOKUP($B8611,weights!$A$2:$R$6,13)*F8611)+VLOOKUP($B8611,weights!$A$2:$R$6,18)*EXP(VLOOKUP($B8611,weights!$A$2:$R$6,14)*G8611))</f>
        <v>3.0584322980181717</v>
      </c>
    </row>
    <row r="8612" spans="1:8" ht="12.75" x14ac:dyDescent="0.2">
      <c r="A8612">
        <f t="shared" si="0"/>
        <v>345</v>
      </c>
      <c r="B8612" t="str">
        <f t="shared" ref="B8612:C8612" si="8586">B8587</f>
        <v>supermarket</v>
      </c>
      <c r="C8612">
        <f t="shared" si="8586"/>
        <v>0</v>
      </c>
      <c r="D8612">
        <f ca="1">OFFSET(walk!$A$2:$Y$402,TRUNC((ROW()-ROW($D$2))/COLUMNS(walk!$A$2:$Y$402)),MOD(ROW()-ROW($D$2),COLUMNS(walk!$A$2:$Y$402)),1,1)</f>
        <v>34</v>
      </c>
      <c r="E8612">
        <f ca="1">OFFSET(bike!$A$2:$Y$402,TRUNC((ROW()-ROW($E$2))/COLUMNS(bike!$A$2:$Y$402)),MOD(ROW()-ROW($E$2),COLUMNS(bike!$A$2:$Y$402)),1,1)</f>
        <v>13</v>
      </c>
      <c r="F8612">
        <f ca="1">OFFSET(transit!$A$2:$Y$402,TRUNC((ROW()-ROW($F$2))/COLUMNS(transit!$A$2:$Y$402)),MOD(ROW()-ROW($F$2),COLUMNS(transit!$A$2:$Y$402)),1,1)</f>
        <v>22</v>
      </c>
      <c r="G8612">
        <f ca="1">OFFSET(drive!$A$2:$Y$402,TRUNC((ROW()-ROW($G$2))/COLUMNS(drive!$A$2:$Y$402)),MOD(ROW()-ROW($G$2),COLUMNS(drive!$A$2:$Y$402)),1,1)</f>
        <v>7</v>
      </c>
      <c r="H8612" s="5">
        <f ca="1">(VLOOKUP($B8612,weights!$A$2:$R$6,4))*VLOOKUP($B8612,weights!$A$2:$R$6,6)^C8612*(VLOOKUP($B8612,weights!$A$2:$R$6,15)*EXP(VLOOKUP($B8612,weights!$A$2:$R$6,11)*D8612)+VLOOKUP($B8612,weights!$A$2:$R$6,16)*EXP(VLOOKUP($B8612,weights!$A$2:$R$6,12)*E8612)+VLOOKUP($B8612,weights!$A$2:$R$6,17)*EXP(VLOOKUP($B8612,weights!$A$2:$R$6,13)*F8612)+VLOOKUP($B8612,weights!$A$2:$R$6,18)*EXP(VLOOKUP($B8612,weights!$A$2:$R$6,14)*G8612))</f>
        <v>4.3192482776618455</v>
      </c>
    </row>
    <row r="8613" spans="1:8" ht="12.75" x14ac:dyDescent="0.2">
      <c r="A8613">
        <f t="shared" si="0"/>
        <v>345</v>
      </c>
      <c r="B8613" t="str">
        <f t="shared" ref="B8613:C8613" si="8587">B8588</f>
        <v>supermarket</v>
      </c>
      <c r="C8613">
        <f t="shared" si="8587"/>
        <v>1</v>
      </c>
      <c r="D8613">
        <f ca="1">OFFSET(walk!$A$2:$Y$402,TRUNC((ROW()-ROW($D$2))/COLUMNS(walk!$A$2:$Y$402)),MOD(ROW()-ROW($D$2),COLUMNS(walk!$A$2:$Y$402)),1,1)</f>
        <v>44</v>
      </c>
      <c r="E8613">
        <f ca="1">OFFSET(bike!$A$2:$Y$402,TRUNC((ROW()-ROW($E$2))/COLUMNS(bike!$A$2:$Y$402)),MOD(ROW()-ROW($E$2),COLUMNS(bike!$A$2:$Y$402)),1,1)</f>
        <v>14</v>
      </c>
      <c r="F8613">
        <f ca="1">OFFSET(transit!$A$2:$Y$402,TRUNC((ROW()-ROW($F$2))/COLUMNS(transit!$A$2:$Y$402)),MOD(ROW()-ROW($F$2),COLUMNS(transit!$A$2:$Y$402)),1,1)</f>
        <v>27</v>
      </c>
      <c r="G8613">
        <f ca="1">OFFSET(drive!$A$2:$Y$402,TRUNC((ROW()-ROW($G$2))/COLUMNS(drive!$A$2:$Y$402)),MOD(ROW()-ROW($G$2),COLUMNS(drive!$A$2:$Y$402)),1,1)</f>
        <v>9</v>
      </c>
      <c r="H8613" s="5">
        <f ca="1">(VLOOKUP($B8613,weights!$A$2:$R$6,4))*VLOOKUP($B8613,weights!$A$2:$R$6,6)^C8613*(VLOOKUP($B8613,weights!$A$2:$R$6,15)*EXP(VLOOKUP($B8613,weights!$A$2:$R$6,11)*D8613)+VLOOKUP($B8613,weights!$A$2:$R$6,16)*EXP(VLOOKUP($B8613,weights!$A$2:$R$6,12)*E8613)+VLOOKUP($B8613,weights!$A$2:$R$6,17)*EXP(VLOOKUP($B8613,weights!$A$2:$R$6,13)*F8613)+VLOOKUP($B8613,weights!$A$2:$R$6,18)*EXP(VLOOKUP($B8613,weights!$A$2:$R$6,14)*G8613))</f>
        <v>1.6606537722702699</v>
      </c>
    </row>
    <row r="8614" spans="1:8" ht="12.75" x14ac:dyDescent="0.2">
      <c r="A8614">
        <f t="shared" si="0"/>
        <v>345</v>
      </c>
      <c r="B8614" t="str">
        <f t="shared" ref="B8614:C8614" si="8588">B8589</f>
        <v>supermarket</v>
      </c>
      <c r="C8614">
        <f t="shared" si="8588"/>
        <v>2</v>
      </c>
      <c r="D8614">
        <f ca="1">OFFSET(walk!$A$2:$Y$402,TRUNC((ROW()-ROW($D$2))/COLUMNS(walk!$A$2:$Y$402)),MOD(ROW()-ROW($D$2),COLUMNS(walk!$A$2:$Y$402)),1,1)</f>
        <v>48</v>
      </c>
      <c r="E8614">
        <f ca="1">OFFSET(bike!$A$2:$Y$402,TRUNC((ROW()-ROW($E$2))/COLUMNS(bike!$A$2:$Y$402)),MOD(ROW()-ROW($E$2),COLUMNS(bike!$A$2:$Y$402)),1,1)</f>
        <v>15</v>
      </c>
      <c r="F8614">
        <f ca="1">OFFSET(transit!$A$2:$Y$402,TRUNC((ROW()-ROW($F$2))/COLUMNS(transit!$A$2:$Y$402)),MOD(ROW()-ROW($F$2),COLUMNS(transit!$A$2:$Y$402)),1,1)</f>
        <v>28</v>
      </c>
      <c r="G8614">
        <f ca="1">OFFSET(drive!$A$2:$Y$402,TRUNC((ROW()-ROW($G$2))/COLUMNS(drive!$A$2:$Y$402)),MOD(ROW()-ROW($G$2),COLUMNS(drive!$A$2:$Y$402)),1,1)</f>
        <v>11</v>
      </c>
      <c r="H8614" s="5">
        <f ca="1">(VLOOKUP($B8614,weights!$A$2:$R$6,4))*VLOOKUP($B8614,weights!$A$2:$R$6,6)^C8614*(VLOOKUP($B8614,weights!$A$2:$R$6,15)*EXP(VLOOKUP($B8614,weights!$A$2:$R$6,11)*D8614)+VLOOKUP($B8614,weights!$A$2:$R$6,16)*EXP(VLOOKUP($B8614,weights!$A$2:$R$6,12)*E8614)+VLOOKUP($B8614,weights!$A$2:$R$6,17)*EXP(VLOOKUP($B8614,weights!$A$2:$R$6,13)*F8614)+VLOOKUP($B8614,weights!$A$2:$R$6,18)*EXP(VLOOKUP($B8614,weights!$A$2:$R$6,14)*G8614))</f>
        <v>0.65810315921318996</v>
      </c>
    </row>
    <row r="8615" spans="1:8" ht="12.75" x14ac:dyDescent="0.2">
      <c r="A8615">
        <f t="shared" si="0"/>
        <v>345</v>
      </c>
      <c r="B8615" t="str">
        <f t="shared" ref="B8615:C8615" si="8589">B8590</f>
        <v>supermarket</v>
      </c>
      <c r="C8615">
        <f t="shared" si="8589"/>
        <v>3</v>
      </c>
      <c r="D8615">
        <f ca="1">OFFSET(walk!$A$2:$Y$402,TRUNC((ROW()-ROW($D$2))/COLUMNS(walk!$A$2:$Y$402)),MOD(ROW()-ROW($D$2),COLUMNS(walk!$A$2:$Y$402)),1,1)</f>
        <v>56</v>
      </c>
      <c r="E8615">
        <f ca="1">OFFSET(bike!$A$2:$Y$402,TRUNC((ROW()-ROW($E$2))/COLUMNS(bike!$A$2:$Y$402)),MOD(ROW()-ROW($E$2),COLUMNS(bike!$A$2:$Y$402)),1,1)</f>
        <v>18</v>
      </c>
      <c r="F8615">
        <f ca="1">OFFSET(transit!$A$2:$Y$402,TRUNC((ROW()-ROW($F$2))/COLUMNS(transit!$A$2:$Y$402)),MOD(ROW()-ROW($F$2),COLUMNS(transit!$A$2:$Y$402)),1,1)</f>
        <v>35</v>
      </c>
      <c r="G8615">
        <f ca="1">OFFSET(drive!$A$2:$Y$402,TRUNC((ROW()-ROW($G$2))/COLUMNS(drive!$A$2:$Y$402)),MOD(ROW()-ROW($G$2),COLUMNS(drive!$A$2:$Y$402)),1,1)</f>
        <v>13</v>
      </c>
      <c r="H8615" s="5">
        <f ca="1">(VLOOKUP($B8615,weights!$A$2:$R$6,4))*VLOOKUP($B8615,weights!$A$2:$R$6,6)^C8615*(VLOOKUP($B8615,weights!$A$2:$R$6,15)*EXP(VLOOKUP($B8615,weights!$A$2:$R$6,11)*D8615)+VLOOKUP($B8615,weights!$A$2:$R$6,16)*EXP(VLOOKUP($B8615,weights!$A$2:$R$6,12)*E8615)+VLOOKUP($B8615,weights!$A$2:$R$6,17)*EXP(VLOOKUP($B8615,weights!$A$2:$R$6,13)*F8615)+VLOOKUP($B8615,weights!$A$2:$R$6,18)*EXP(VLOOKUP($B8615,weights!$A$2:$R$6,14)*G8615))</f>
        <v>0.24188660519885974</v>
      </c>
    </row>
    <row r="8616" spans="1:8" ht="12.75" x14ac:dyDescent="0.2">
      <c r="A8616">
        <f t="shared" si="0"/>
        <v>345</v>
      </c>
      <c r="B8616" t="str">
        <f t="shared" ref="B8616:C8616" si="8590">B8591</f>
        <v>supermarket</v>
      </c>
      <c r="C8616">
        <f t="shared" si="8590"/>
        <v>4</v>
      </c>
      <c r="D8616">
        <f ca="1">OFFSET(walk!$A$2:$Y$402,TRUNC((ROW()-ROW($D$2))/COLUMNS(walk!$A$2:$Y$402)),MOD(ROW()-ROW($D$2),COLUMNS(walk!$A$2:$Y$402)),1,1)</f>
        <v>72</v>
      </c>
      <c r="E8616">
        <f ca="1">OFFSET(bike!$A$2:$Y$402,TRUNC((ROW()-ROW($E$2))/COLUMNS(bike!$A$2:$Y$402)),MOD(ROW()-ROW($E$2),COLUMNS(bike!$A$2:$Y$402)),1,1)</f>
        <v>24</v>
      </c>
      <c r="F8616">
        <f ca="1">OFFSET(transit!$A$2:$Y$402,TRUNC((ROW()-ROW($F$2))/COLUMNS(transit!$A$2:$Y$402)),MOD(ROW()-ROW($F$2),COLUMNS(transit!$A$2:$Y$402)),1,1)</f>
        <v>40</v>
      </c>
      <c r="G8616">
        <f ca="1">OFFSET(drive!$A$2:$Y$402,TRUNC((ROW()-ROW($G$2))/COLUMNS(drive!$A$2:$Y$402)),MOD(ROW()-ROW($G$2),COLUMNS(drive!$A$2:$Y$402)),1,1)</f>
        <v>14</v>
      </c>
      <c r="H8616" s="5">
        <f ca="1">(VLOOKUP($B8616,weights!$A$2:$R$6,4))*VLOOKUP($B8616,weights!$A$2:$R$6,6)^C8616*(VLOOKUP($B8616,weights!$A$2:$R$6,15)*EXP(VLOOKUP($B8616,weights!$A$2:$R$6,11)*D8616)+VLOOKUP($B8616,weights!$A$2:$R$6,16)*EXP(VLOOKUP($B8616,weights!$A$2:$R$6,12)*E8616)+VLOOKUP($B8616,weights!$A$2:$R$6,17)*EXP(VLOOKUP($B8616,weights!$A$2:$R$6,13)*F8616)+VLOOKUP($B8616,weights!$A$2:$R$6,18)*EXP(VLOOKUP($B8616,weights!$A$2:$R$6,14)*G8616))</f>
        <v>0.11000956636728314</v>
      </c>
    </row>
    <row r="8617" spans="1:8" ht="12.75" x14ac:dyDescent="0.2">
      <c r="A8617">
        <f t="shared" si="0"/>
        <v>345</v>
      </c>
      <c r="B8617" t="str">
        <f t="shared" ref="B8617:C8617" si="8591">B8592</f>
        <v>store</v>
      </c>
      <c r="C8617">
        <f t="shared" si="8591"/>
        <v>0</v>
      </c>
      <c r="D8617">
        <f ca="1">OFFSET(walk!$A$2:$Y$402,TRUNC((ROW()-ROW($D$2))/COLUMNS(walk!$A$2:$Y$402)),MOD(ROW()-ROW($D$2),COLUMNS(walk!$A$2:$Y$402)),1,1)</f>
        <v>6</v>
      </c>
      <c r="E8617">
        <f ca="1">OFFSET(bike!$A$2:$Y$402,TRUNC((ROW()-ROW($E$2))/COLUMNS(bike!$A$2:$Y$402)),MOD(ROW()-ROW($E$2),COLUMNS(bike!$A$2:$Y$402)),1,1)</f>
        <v>2</v>
      </c>
      <c r="F8617">
        <f ca="1">OFFSET(transit!$A$2:$Y$402,TRUNC((ROW()-ROW($F$2))/COLUMNS(transit!$A$2:$Y$402)),MOD(ROW()-ROW($F$2),COLUMNS(transit!$A$2:$Y$402)),1,1)</f>
        <v>6</v>
      </c>
      <c r="G8617">
        <f ca="1">OFFSET(drive!$A$2:$Y$402,TRUNC((ROW()-ROW($G$2))/COLUMNS(drive!$A$2:$Y$402)),MOD(ROW()-ROW($G$2),COLUMNS(drive!$A$2:$Y$402)),1,1)</f>
        <v>2</v>
      </c>
      <c r="H8617" s="5">
        <f ca="1">(VLOOKUP($B8617,weights!$A$2:$R$6,4))*VLOOKUP($B8617,weights!$A$2:$R$6,6)^C8617*(VLOOKUP($B8617,weights!$A$2:$R$6,15)*EXP(VLOOKUP($B8617,weights!$A$2:$R$6,11)*D8617)+VLOOKUP($B8617,weights!$A$2:$R$6,16)*EXP(VLOOKUP($B8617,weights!$A$2:$R$6,12)*E8617)+VLOOKUP($B8617,weights!$A$2:$R$6,17)*EXP(VLOOKUP($B8617,weights!$A$2:$R$6,13)*F8617)+VLOOKUP($B8617,weights!$A$2:$R$6,18)*EXP(VLOOKUP($B8617,weights!$A$2:$R$6,14)*G8617))</f>
        <v>14.540724122942899</v>
      </c>
    </row>
    <row r="8618" spans="1:8" ht="12.75" x14ac:dyDescent="0.2">
      <c r="A8618">
        <f t="shared" si="0"/>
        <v>345</v>
      </c>
      <c r="B8618" t="str">
        <f t="shared" ref="B8618:C8618" si="8592">B8593</f>
        <v>store</v>
      </c>
      <c r="C8618">
        <f t="shared" si="8592"/>
        <v>1</v>
      </c>
      <c r="D8618">
        <f ca="1">OFFSET(walk!$A$2:$Y$402,TRUNC((ROW()-ROW($D$2))/COLUMNS(walk!$A$2:$Y$402)),MOD(ROW()-ROW($D$2),COLUMNS(walk!$A$2:$Y$402)),1,1)</f>
        <v>7</v>
      </c>
      <c r="E8618">
        <f ca="1">OFFSET(bike!$A$2:$Y$402,TRUNC((ROW()-ROW($E$2))/COLUMNS(bike!$A$2:$Y$402)),MOD(ROW()-ROW($E$2),COLUMNS(bike!$A$2:$Y$402)),1,1)</f>
        <v>2</v>
      </c>
      <c r="F8618">
        <f ca="1">OFFSET(transit!$A$2:$Y$402,TRUNC((ROW()-ROW($F$2))/COLUMNS(transit!$A$2:$Y$402)),MOD(ROW()-ROW($F$2),COLUMNS(transit!$A$2:$Y$402)),1,1)</f>
        <v>7</v>
      </c>
      <c r="G8618">
        <f ca="1">OFFSET(drive!$A$2:$Y$402,TRUNC((ROW()-ROW($G$2))/COLUMNS(drive!$A$2:$Y$402)),MOD(ROW()-ROW($G$2),COLUMNS(drive!$A$2:$Y$402)),1,1)</f>
        <v>2</v>
      </c>
      <c r="H8618" s="5">
        <f ca="1">(VLOOKUP($B8618,weights!$A$2:$R$6,4))*VLOOKUP($B8618,weights!$A$2:$R$6,6)^C8618*(VLOOKUP($B8618,weights!$A$2:$R$6,15)*EXP(VLOOKUP($B8618,weights!$A$2:$R$6,11)*D8618)+VLOOKUP($B8618,weights!$A$2:$R$6,16)*EXP(VLOOKUP($B8618,weights!$A$2:$R$6,12)*E8618)+VLOOKUP($B8618,weights!$A$2:$R$6,17)*EXP(VLOOKUP($B8618,weights!$A$2:$R$6,13)*F8618)+VLOOKUP($B8618,weights!$A$2:$R$6,18)*EXP(VLOOKUP($B8618,weights!$A$2:$R$6,14)*G8618))</f>
        <v>9.230637960199946</v>
      </c>
    </row>
    <row r="8619" spans="1:8" ht="12.75" x14ac:dyDescent="0.2">
      <c r="A8619">
        <f t="shared" si="0"/>
        <v>345</v>
      </c>
      <c r="B8619" t="str">
        <f t="shared" ref="B8619:C8619" si="8593">B8594</f>
        <v>store</v>
      </c>
      <c r="C8619">
        <f t="shared" si="8593"/>
        <v>2</v>
      </c>
      <c r="D8619">
        <f ca="1">OFFSET(walk!$A$2:$Y$402,TRUNC((ROW()-ROW($D$2))/COLUMNS(walk!$A$2:$Y$402)),MOD(ROW()-ROW($D$2),COLUMNS(walk!$A$2:$Y$402)),1,1)</f>
        <v>8</v>
      </c>
      <c r="E8619">
        <f ca="1">OFFSET(bike!$A$2:$Y$402,TRUNC((ROW()-ROW($E$2))/COLUMNS(bike!$A$2:$Y$402)),MOD(ROW()-ROW($E$2),COLUMNS(bike!$A$2:$Y$402)),1,1)</f>
        <v>2</v>
      </c>
      <c r="F8619">
        <f ca="1">OFFSET(transit!$A$2:$Y$402,TRUNC((ROW()-ROW($F$2))/COLUMNS(transit!$A$2:$Y$402)),MOD(ROW()-ROW($F$2),COLUMNS(transit!$A$2:$Y$402)),1,1)</f>
        <v>8</v>
      </c>
      <c r="G8619">
        <f ca="1">OFFSET(drive!$A$2:$Y$402,TRUNC((ROW()-ROW($G$2))/COLUMNS(drive!$A$2:$Y$402)),MOD(ROW()-ROW($G$2),COLUMNS(drive!$A$2:$Y$402)),1,1)</f>
        <v>2</v>
      </c>
      <c r="H8619" s="5">
        <f ca="1">(VLOOKUP($B8619,weights!$A$2:$R$6,4))*VLOOKUP($B8619,weights!$A$2:$R$6,6)^C8619*(VLOOKUP($B8619,weights!$A$2:$R$6,15)*EXP(VLOOKUP($B8619,weights!$A$2:$R$6,11)*D8619)+VLOOKUP($B8619,weights!$A$2:$R$6,16)*EXP(VLOOKUP($B8619,weights!$A$2:$R$6,12)*E8619)+VLOOKUP($B8619,weights!$A$2:$R$6,17)*EXP(VLOOKUP($B8619,weights!$A$2:$R$6,13)*F8619)+VLOOKUP($B8619,weights!$A$2:$R$6,18)*EXP(VLOOKUP($B8619,weights!$A$2:$R$6,14)*G8619))</f>
        <v>5.9522320177632659</v>
      </c>
    </row>
    <row r="8620" spans="1:8" ht="12.75" x14ac:dyDescent="0.2">
      <c r="A8620">
        <f t="shared" si="0"/>
        <v>345</v>
      </c>
      <c r="B8620" t="str">
        <f t="shared" ref="B8620:C8620" si="8594">B8595</f>
        <v>store</v>
      </c>
      <c r="C8620">
        <f t="shared" si="8594"/>
        <v>3</v>
      </c>
      <c r="D8620">
        <f ca="1">OFFSET(walk!$A$2:$Y$402,TRUNC((ROW()-ROW($D$2))/COLUMNS(walk!$A$2:$Y$402)),MOD(ROW()-ROW($D$2),COLUMNS(walk!$A$2:$Y$402)),1,1)</f>
        <v>10</v>
      </c>
      <c r="E8620">
        <f ca="1">OFFSET(bike!$A$2:$Y$402,TRUNC((ROW()-ROW($E$2))/COLUMNS(bike!$A$2:$Y$402)),MOD(ROW()-ROW($E$2),COLUMNS(bike!$A$2:$Y$402)),1,1)</f>
        <v>3</v>
      </c>
      <c r="F8620">
        <f ca="1">OFFSET(transit!$A$2:$Y$402,TRUNC((ROW()-ROW($F$2))/COLUMNS(transit!$A$2:$Y$402)),MOD(ROW()-ROW($F$2),COLUMNS(transit!$A$2:$Y$402)),1,1)</f>
        <v>10</v>
      </c>
      <c r="G8620">
        <f ca="1">OFFSET(drive!$A$2:$Y$402,TRUNC((ROW()-ROW($G$2))/COLUMNS(drive!$A$2:$Y$402)),MOD(ROW()-ROW($G$2),COLUMNS(drive!$A$2:$Y$402)),1,1)</f>
        <v>2</v>
      </c>
      <c r="H8620" s="5">
        <f ca="1">(VLOOKUP($B8620,weights!$A$2:$R$6,4))*VLOOKUP($B8620,weights!$A$2:$R$6,6)^C8620*(VLOOKUP($B8620,weights!$A$2:$R$6,15)*EXP(VLOOKUP($B8620,weights!$A$2:$R$6,11)*D8620)+VLOOKUP($B8620,weights!$A$2:$R$6,16)*EXP(VLOOKUP($B8620,weights!$A$2:$R$6,12)*E8620)+VLOOKUP($B8620,weights!$A$2:$R$6,17)*EXP(VLOOKUP($B8620,weights!$A$2:$R$6,13)*F8620)+VLOOKUP($B8620,weights!$A$2:$R$6,18)*EXP(VLOOKUP($B8620,weights!$A$2:$R$6,14)*G8620))</f>
        <v>3.2090563777801013</v>
      </c>
    </row>
    <row r="8621" spans="1:8" ht="12.75" x14ac:dyDescent="0.2">
      <c r="A8621">
        <f t="shared" si="0"/>
        <v>345</v>
      </c>
      <c r="B8621" t="str">
        <f t="shared" ref="B8621:C8621" si="8595">B8596</f>
        <v>store</v>
      </c>
      <c r="C8621">
        <f t="shared" si="8595"/>
        <v>4</v>
      </c>
      <c r="D8621">
        <f ca="1">OFFSET(walk!$A$2:$Y$402,TRUNC((ROW()-ROW($D$2))/COLUMNS(walk!$A$2:$Y$402)),MOD(ROW()-ROW($D$2),COLUMNS(walk!$A$2:$Y$402)),1,1)</f>
        <v>12</v>
      </c>
      <c r="E8621">
        <f ca="1">OFFSET(bike!$A$2:$Y$402,TRUNC((ROW()-ROW($E$2))/COLUMNS(bike!$A$2:$Y$402)),MOD(ROW()-ROW($E$2),COLUMNS(bike!$A$2:$Y$402)),1,1)</f>
        <v>3</v>
      </c>
      <c r="F8621">
        <f ca="1">OFFSET(transit!$A$2:$Y$402,TRUNC((ROW()-ROW($F$2))/COLUMNS(transit!$A$2:$Y$402)),MOD(ROW()-ROW($F$2),COLUMNS(transit!$A$2:$Y$402)),1,1)</f>
        <v>10</v>
      </c>
      <c r="G8621">
        <f ca="1">OFFSET(drive!$A$2:$Y$402,TRUNC((ROW()-ROW($G$2))/COLUMNS(drive!$A$2:$Y$402)),MOD(ROW()-ROW($G$2),COLUMNS(drive!$A$2:$Y$402)),1,1)</f>
        <v>3</v>
      </c>
      <c r="H8621" s="5">
        <f ca="1">(VLOOKUP($B8621,weights!$A$2:$R$6,4))*VLOOKUP($B8621,weights!$A$2:$R$6,6)^C8621*(VLOOKUP($B8621,weights!$A$2:$R$6,15)*EXP(VLOOKUP($B8621,weights!$A$2:$R$6,11)*D8621)+VLOOKUP($B8621,weights!$A$2:$R$6,16)*EXP(VLOOKUP($B8621,weights!$A$2:$R$6,12)*E8621)+VLOOKUP($B8621,weights!$A$2:$R$6,17)*EXP(VLOOKUP($B8621,weights!$A$2:$R$6,13)*F8621)+VLOOKUP($B8621,weights!$A$2:$R$6,18)*EXP(VLOOKUP($B8621,weights!$A$2:$R$6,14)*G8621))</f>
        <v>1.8160335473330742</v>
      </c>
    </row>
    <row r="8622" spans="1:8" ht="12.75" x14ac:dyDescent="0.2">
      <c r="A8622">
        <f t="shared" si="0"/>
        <v>345</v>
      </c>
      <c r="B8622" t="str">
        <f t="shared" ref="B8622:C8622" si="8596">B8597</f>
        <v>pharmacy</v>
      </c>
      <c r="C8622">
        <f t="shared" si="8596"/>
        <v>0</v>
      </c>
      <c r="D8622">
        <f ca="1">OFFSET(walk!$A$2:$Y$402,TRUNC((ROW()-ROW($D$2))/COLUMNS(walk!$A$2:$Y$402)),MOD(ROW()-ROW($D$2),COLUMNS(walk!$A$2:$Y$402)),1,1)</f>
        <v>8</v>
      </c>
      <c r="E8622">
        <f ca="1">OFFSET(bike!$A$2:$Y$402,TRUNC((ROW()-ROW($E$2))/COLUMNS(bike!$A$2:$Y$402)),MOD(ROW()-ROW($E$2),COLUMNS(bike!$A$2:$Y$402)),1,1)</f>
        <v>3</v>
      </c>
      <c r="F8622">
        <f ca="1">OFFSET(transit!$A$2:$Y$402,TRUNC((ROW()-ROW($F$2))/COLUMNS(transit!$A$2:$Y$402)),MOD(ROW()-ROW($F$2),COLUMNS(transit!$A$2:$Y$402)),1,1)</f>
        <v>8</v>
      </c>
      <c r="G8622">
        <f ca="1">OFFSET(drive!$A$2:$Y$402,TRUNC((ROW()-ROW($G$2))/COLUMNS(drive!$A$2:$Y$402)),MOD(ROW()-ROW($G$2),COLUMNS(drive!$A$2:$Y$402)),1,1)</f>
        <v>2</v>
      </c>
      <c r="H8622" s="5">
        <f ca="1">(VLOOKUP($B8622,weights!$A$2:$R$6,4))*VLOOKUP($B8622,weights!$A$2:$R$6,6)^C8622*(VLOOKUP($B8622,weights!$A$2:$R$6,15)*EXP(VLOOKUP($B8622,weights!$A$2:$R$6,11)*D8622)+VLOOKUP($B8622,weights!$A$2:$R$6,16)*EXP(VLOOKUP($B8622,weights!$A$2:$R$6,12)*E8622)+VLOOKUP($B8622,weights!$A$2:$R$6,17)*EXP(VLOOKUP($B8622,weights!$A$2:$R$6,13)*F8622)+VLOOKUP($B8622,weights!$A$2:$R$6,18)*EXP(VLOOKUP($B8622,weights!$A$2:$R$6,14)*G8622))</f>
        <v>7.5683484688896856</v>
      </c>
    </row>
    <row r="8623" spans="1:8" ht="12.75" x14ac:dyDescent="0.2">
      <c r="A8623">
        <f t="shared" si="0"/>
        <v>345</v>
      </c>
      <c r="B8623" t="str">
        <f t="shared" ref="B8623:C8623" si="8597">B8598</f>
        <v>pharmacy</v>
      </c>
      <c r="C8623">
        <f t="shared" si="8597"/>
        <v>1</v>
      </c>
      <c r="D8623">
        <f ca="1">OFFSET(walk!$A$2:$Y$402,TRUNC((ROW()-ROW($D$2))/COLUMNS(walk!$A$2:$Y$402)),MOD(ROW()-ROW($D$2),COLUMNS(walk!$A$2:$Y$402)),1,1)</f>
        <v>8</v>
      </c>
      <c r="E8623">
        <f ca="1">OFFSET(bike!$A$2:$Y$402,TRUNC((ROW()-ROW($E$2))/COLUMNS(bike!$A$2:$Y$402)),MOD(ROW()-ROW($E$2),COLUMNS(bike!$A$2:$Y$402)),1,1)</f>
        <v>3</v>
      </c>
      <c r="F8623">
        <f ca="1">OFFSET(transit!$A$2:$Y$402,TRUNC((ROW()-ROW($F$2))/COLUMNS(transit!$A$2:$Y$402)),MOD(ROW()-ROW($F$2),COLUMNS(transit!$A$2:$Y$402)),1,1)</f>
        <v>8</v>
      </c>
      <c r="G8623">
        <f ca="1">OFFSET(drive!$A$2:$Y$402,TRUNC((ROW()-ROW($G$2))/COLUMNS(drive!$A$2:$Y$402)),MOD(ROW()-ROW($G$2),COLUMNS(drive!$A$2:$Y$402)),1,1)</f>
        <v>2</v>
      </c>
      <c r="H8623" s="5">
        <f ca="1">(VLOOKUP($B8623,weights!$A$2:$R$6,4))*VLOOKUP($B8623,weights!$A$2:$R$6,6)^C8623*(VLOOKUP($B8623,weights!$A$2:$R$6,15)*EXP(VLOOKUP($B8623,weights!$A$2:$R$6,11)*D8623)+VLOOKUP($B8623,weights!$A$2:$R$6,16)*EXP(VLOOKUP($B8623,weights!$A$2:$R$6,12)*E8623)+VLOOKUP($B8623,weights!$A$2:$R$6,17)*EXP(VLOOKUP($B8623,weights!$A$2:$R$6,13)*F8623)+VLOOKUP($B8623,weights!$A$2:$R$6,18)*EXP(VLOOKUP($B8623,weights!$A$2:$R$6,14)*G8623))</f>
        <v>3.6440196331691075</v>
      </c>
    </row>
    <row r="8624" spans="1:8" ht="12.75" x14ac:dyDescent="0.2">
      <c r="A8624">
        <f t="shared" si="0"/>
        <v>345</v>
      </c>
      <c r="B8624" t="str">
        <f t="shared" ref="B8624:C8624" si="8598">B8599</f>
        <v>pharmacy</v>
      </c>
      <c r="C8624">
        <f t="shared" si="8598"/>
        <v>2</v>
      </c>
      <c r="D8624">
        <f ca="1">OFFSET(walk!$A$2:$Y$402,TRUNC((ROW()-ROW($D$2))/COLUMNS(walk!$A$2:$Y$402)),MOD(ROW()-ROW($D$2),COLUMNS(walk!$A$2:$Y$402)),1,1)</f>
        <v>10</v>
      </c>
      <c r="E8624">
        <f ca="1">OFFSET(bike!$A$2:$Y$402,TRUNC((ROW()-ROW($E$2))/COLUMNS(bike!$A$2:$Y$402)),MOD(ROW()-ROW($E$2),COLUMNS(bike!$A$2:$Y$402)),1,1)</f>
        <v>3</v>
      </c>
      <c r="F8624">
        <f ca="1">OFFSET(transit!$A$2:$Y$402,TRUNC((ROW()-ROW($F$2))/COLUMNS(transit!$A$2:$Y$402)),MOD(ROW()-ROW($F$2),COLUMNS(transit!$A$2:$Y$402)),1,1)</f>
        <v>10</v>
      </c>
      <c r="G8624">
        <f ca="1">OFFSET(drive!$A$2:$Y$402,TRUNC((ROW()-ROW($G$2))/COLUMNS(drive!$A$2:$Y$402)),MOD(ROW()-ROW($G$2),COLUMNS(drive!$A$2:$Y$402)),1,1)</f>
        <v>2</v>
      </c>
      <c r="H8624" s="5">
        <f ca="1">(VLOOKUP($B8624,weights!$A$2:$R$6,4))*VLOOKUP($B8624,weights!$A$2:$R$6,6)^C8624*(VLOOKUP($B8624,weights!$A$2:$R$6,15)*EXP(VLOOKUP($B8624,weights!$A$2:$R$6,11)*D8624)+VLOOKUP($B8624,weights!$A$2:$R$6,16)*EXP(VLOOKUP($B8624,weights!$A$2:$R$6,12)*E8624)+VLOOKUP($B8624,weights!$A$2:$R$6,17)*EXP(VLOOKUP($B8624,weights!$A$2:$R$6,13)*F8624)+VLOOKUP($B8624,weights!$A$2:$R$6,18)*EXP(VLOOKUP($B8624,weights!$A$2:$R$6,14)*G8624))</f>
        <v>1.6066917463685937</v>
      </c>
    </row>
    <row r="8625" spans="1:8" ht="12.75" x14ac:dyDescent="0.2">
      <c r="A8625">
        <f t="shared" si="0"/>
        <v>345</v>
      </c>
      <c r="B8625" t="str">
        <f t="shared" ref="B8625:C8625" si="8599">B8600</f>
        <v>bank</v>
      </c>
      <c r="C8625">
        <f t="shared" si="8599"/>
        <v>0</v>
      </c>
      <c r="D8625">
        <f ca="1">OFFSET(walk!$A$2:$Y$402,TRUNC((ROW()-ROW($D$2))/COLUMNS(walk!$A$2:$Y$402)),MOD(ROW()-ROW($D$2),COLUMNS(walk!$A$2:$Y$402)),1,1)</f>
        <v>18</v>
      </c>
      <c r="E8625">
        <f ca="1">OFFSET(bike!$A$2:$Y$402,TRUNC((ROW()-ROW($E$2))/COLUMNS(bike!$A$2:$Y$402)),MOD(ROW()-ROW($E$2),COLUMNS(bike!$A$2:$Y$402)),1,1)</f>
        <v>6</v>
      </c>
      <c r="F8625">
        <f ca="1">OFFSET(transit!$A$2:$Y$402,TRUNC((ROW()-ROW($F$2))/COLUMNS(transit!$A$2:$Y$402)),MOD(ROW()-ROW($F$2),COLUMNS(transit!$A$2:$Y$402)),1,1)</f>
        <v>15</v>
      </c>
      <c r="G8625">
        <f ca="1">OFFSET(drive!$A$2:$Y$402,TRUNC((ROW()-ROW($G$2))/COLUMNS(drive!$A$2:$Y$402)),MOD(ROW()-ROW($G$2),COLUMNS(drive!$A$2:$Y$402)),1,1)</f>
        <v>5</v>
      </c>
      <c r="H8625" s="5">
        <f ca="1">(VLOOKUP($B8625,weights!$A$2:$R$6,4))*VLOOKUP($B8625,weights!$A$2:$R$6,6)^C8625*(VLOOKUP($B8625,weights!$A$2:$R$6,15)*EXP(VLOOKUP($B8625,weights!$A$2:$R$6,11)*D8625)+VLOOKUP($B8625,weights!$A$2:$R$6,16)*EXP(VLOOKUP($B8625,weights!$A$2:$R$6,12)*E8625)+VLOOKUP($B8625,weights!$A$2:$R$6,17)*EXP(VLOOKUP($B8625,weights!$A$2:$R$6,13)*F8625)+VLOOKUP($B8625,weights!$A$2:$R$6,18)*EXP(VLOOKUP($B8625,weights!$A$2:$R$6,14)*G8625))</f>
        <v>3.3868276164804727</v>
      </c>
    </row>
    <row r="8626" spans="1:8" ht="12.75" x14ac:dyDescent="0.2">
      <c r="A8626">
        <f t="shared" si="0"/>
        <v>345</v>
      </c>
      <c r="B8626" t="str">
        <f t="shared" ref="B8626:C8626" si="8600">B8601</f>
        <v>bank</v>
      </c>
      <c r="C8626">
        <f t="shared" si="8600"/>
        <v>1</v>
      </c>
      <c r="D8626">
        <f ca="1">OFFSET(walk!$A$2:$Y$402,TRUNC((ROW()-ROW($D$2))/COLUMNS(walk!$A$2:$Y$402)),MOD(ROW()-ROW($D$2),COLUMNS(walk!$A$2:$Y$402)),1,1)</f>
        <v>41</v>
      </c>
      <c r="E8626">
        <f ca="1">OFFSET(bike!$A$2:$Y$402,TRUNC((ROW()-ROW($E$2))/COLUMNS(bike!$A$2:$Y$402)),MOD(ROW()-ROW($E$2),COLUMNS(bike!$A$2:$Y$402)),1,1)</f>
        <v>13</v>
      </c>
      <c r="F8626">
        <f ca="1">OFFSET(transit!$A$2:$Y$402,TRUNC((ROW()-ROW($F$2))/COLUMNS(transit!$A$2:$Y$402)),MOD(ROW()-ROW($F$2),COLUMNS(transit!$A$2:$Y$402)),1,1)</f>
        <v>36</v>
      </c>
      <c r="G8626">
        <f ca="1">OFFSET(drive!$A$2:$Y$402,TRUNC((ROW()-ROW($G$2))/COLUMNS(drive!$A$2:$Y$402)),MOD(ROW()-ROW($G$2),COLUMNS(drive!$A$2:$Y$402)),1,1)</f>
        <v>7</v>
      </c>
      <c r="H8626" s="5">
        <f ca="1">(VLOOKUP($B8626,weights!$A$2:$R$6,4))*VLOOKUP($B8626,weights!$A$2:$R$6,6)^C8626*(VLOOKUP($B8626,weights!$A$2:$R$6,15)*EXP(VLOOKUP($B8626,weights!$A$2:$R$6,11)*D8626)+VLOOKUP($B8626,weights!$A$2:$R$6,16)*EXP(VLOOKUP($B8626,weights!$A$2:$R$6,12)*E8626)+VLOOKUP($B8626,weights!$A$2:$R$6,17)*EXP(VLOOKUP($B8626,weights!$A$2:$R$6,13)*F8626)+VLOOKUP($B8626,weights!$A$2:$R$6,18)*EXP(VLOOKUP($B8626,weights!$A$2:$R$6,14)*G8626))</f>
        <v>0.54566368869557702</v>
      </c>
    </row>
    <row r="8627" spans="1:8" ht="12.75" x14ac:dyDescent="0.2">
      <c r="A8627">
        <f t="shared" si="0"/>
        <v>346</v>
      </c>
      <c r="B8627" t="str">
        <f t="shared" ref="B8627:C8627" si="8601">B8602</f>
        <v>restaurant</v>
      </c>
      <c r="C8627">
        <f t="shared" si="8601"/>
        <v>0</v>
      </c>
      <c r="D8627">
        <f ca="1">OFFSET(walk!$A$2:$Y$402,TRUNC((ROW()-ROW($D$2))/COLUMNS(walk!$A$2:$Y$402)),MOD(ROW()-ROW($D$2),COLUMNS(walk!$A$2:$Y$402)),1,1)</f>
        <v>5</v>
      </c>
      <c r="E8627">
        <f ca="1">OFFSET(bike!$A$2:$Y$402,TRUNC((ROW()-ROW($E$2))/COLUMNS(bike!$A$2:$Y$402)),MOD(ROW()-ROW($E$2),COLUMNS(bike!$A$2:$Y$402)),1,1)</f>
        <v>2</v>
      </c>
      <c r="F8627">
        <f ca="1">OFFSET(transit!$A$2:$Y$402,TRUNC((ROW()-ROW($F$2))/COLUMNS(transit!$A$2:$Y$402)),MOD(ROW()-ROW($F$2),COLUMNS(transit!$A$2:$Y$402)),1,1)</f>
        <v>5</v>
      </c>
      <c r="G8627">
        <f ca="1">OFFSET(drive!$A$2:$Y$402,TRUNC((ROW()-ROW($G$2))/COLUMNS(drive!$A$2:$Y$402)),MOD(ROW()-ROW($G$2),COLUMNS(drive!$A$2:$Y$402)),1,1)</f>
        <v>2</v>
      </c>
      <c r="H8627" s="5">
        <f ca="1">(VLOOKUP($B8627,weights!$A$2:$R$6,4))*VLOOKUP($B8627,weights!$A$2:$R$6,6)^C8627*(VLOOKUP($B8627,weights!$A$2:$R$6,15)*EXP(VLOOKUP($B8627,weights!$A$2:$R$6,11)*D8627)+VLOOKUP($B8627,weights!$A$2:$R$6,16)*EXP(VLOOKUP($B8627,weights!$A$2:$R$6,12)*E8627)+VLOOKUP($B8627,weights!$A$2:$R$6,17)*EXP(VLOOKUP($B8627,weights!$A$2:$R$6,13)*F8627)+VLOOKUP($B8627,weights!$A$2:$R$6,18)*EXP(VLOOKUP($B8627,weights!$A$2:$R$6,14)*G8627))</f>
        <v>36.438176589838612</v>
      </c>
    </row>
    <row r="8628" spans="1:8" ht="12.75" x14ac:dyDescent="0.2">
      <c r="A8628">
        <f t="shared" si="0"/>
        <v>346</v>
      </c>
      <c r="B8628" t="str">
        <f t="shared" ref="B8628:C8628" si="8602">B8603</f>
        <v>restaurant</v>
      </c>
      <c r="C8628">
        <f t="shared" si="8602"/>
        <v>1</v>
      </c>
      <c r="D8628">
        <f ca="1">OFFSET(walk!$A$2:$Y$402,TRUNC((ROW()-ROW($D$2))/COLUMNS(walk!$A$2:$Y$402)),MOD(ROW()-ROW($D$2),COLUMNS(walk!$A$2:$Y$402)),1,1)</f>
        <v>5</v>
      </c>
      <c r="E8628">
        <f ca="1">OFFSET(bike!$A$2:$Y$402,TRUNC((ROW()-ROW($E$2))/COLUMNS(bike!$A$2:$Y$402)),MOD(ROW()-ROW($E$2),COLUMNS(bike!$A$2:$Y$402)),1,1)</f>
        <v>2</v>
      </c>
      <c r="F8628">
        <f ca="1">OFFSET(transit!$A$2:$Y$402,TRUNC((ROW()-ROW($F$2))/COLUMNS(transit!$A$2:$Y$402)),MOD(ROW()-ROW($F$2),COLUMNS(transit!$A$2:$Y$402)),1,1)</f>
        <v>5</v>
      </c>
      <c r="G8628">
        <f ca="1">OFFSET(drive!$A$2:$Y$402,TRUNC((ROW()-ROW($G$2))/COLUMNS(drive!$A$2:$Y$402)),MOD(ROW()-ROW($G$2),COLUMNS(drive!$A$2:$Y$402)),1,1)</f>
        <v>2</v>
      </c>
      <c r="H8628" s="5">
        <f ca="1">(VLOOKUP($B8628,weights!$A$2:$R$6,4))*VLOOKUP($B8628,weights!$A$2:$R$6,6)^C8628*(VLOOKUP($B8628,weights!$A$2:$R$6,15)*EXP(VLOOKUP($B8628,weights!$A$2:$R$6,11)*D8628)+VLOOKUP($B8628,weights!$A$2:$R$6,16)*EXP(VLOOKUP($B8628,weights!$A$2:$R$6,12)*E8628)+VLOOKUP($B8628,weights!$A$2:$R$6,17)*EXP(VLOOKUP($B8628,weights!$A$2:$R$6,13)*F8628)+VLOOKUP($B8628,weights!$A$2:$R$6,18)*EXP(VLOOKUP($B8628,weights!$A$2:$R$6,14)*G8628))</f>
        <v>32.659402721262758</v>
      </c>
    </row>
    <row r="8629" spans="1:8" ht="12.75" x14ac:dyDescent="0.2">
      <c r="A8629">
        <f t="shared" si="0"/>
        <v>346</v>
      </c>
      <c r="B8629" t="str">
        <f t="shared" ref="B8629:C8629" si="8603">B8604</f>
        <v>restaurant</v>
      </c>
      <c r="C8629">
        <f t="shared" si="8603"/>
        <v>2</v>
      </c>
      <c r="D8629">
        <f ca="1">OFFSET(walk!$A$2:$Y$402,TRUNC((ROW()-ROW($D$2))/COLUMNS(walk!$A$2:$Y$402)),MOD(ROW()-ROW($D$2),COLUMNS(walk!$A$2:$Y$402)),1,1)</f>
        <v>8</v>
      </c>
      <c r="E8629">
        <f ca="1">OFFSET(bike!$A$2:$Y$402,TRUNC((ROW()-ROW($E$2))/COLUMNS(bike!$A$2:$Y$402)),MOD(ROW()-ROW($E$2),COLUMNS(bike!$A$2:$Y$402)),1,1)</f>
        <v>2</v>
      </c>
      <c r="F8629">
        <f ca="1">OFFSET(transit!$A$2:$Y$402,TRUNC((ROW()-ROW($F$2))/COLUMNS(transit!$A$2:$Y$402)),MOD(ROW()-ROW($F$2),COLUMNS(transit!$A$2:$Y$402)),1,1)</f>
        <v>8</v>
      </c>
      <c r="G8629">
        <f ca="1">OFFSET(drive!$A$2:$Y$402,TRUNC((ROW()-ROW($G$2))/COLUMNS(drive!$A$2:$Y$402)),MOD(ROW()-ROW($G$2),COLUMNS(drive!$A$2:$Y$402)),1,1)</f>
        <v>2</v>
      </c>
      <c r="H8629" s="5">
        <f ca="1">(VLOOKUP($B8629,weights!$A$2:$R$6,4))*VLOOKUP($B8629,weights!$A$2:$R$6,6)^C8629*(VLOOKUP($B8629,weights!$A$2:$R$6,15)*EXP(VLOOKUP($B8629,weights!$A$2:$R$6,11)*D8629)+VLOOKUP($B8629,weights!$A$2:$R$6,16)*EXP(VLOOKUP($B8629,weights!$A$2:$R$6,12)*E8629)+VLOOKUP($B8629,weights!$A$2:$R$6,17)*EXP(VLOOKUP($B8629,weights!$A$2:$R$6,13)*F8629)+VLOOKUP($B8629,weights!$A$2:$R$6,18)*EXP(VLOOKUP($B8629,weights!$A$2:$R$6,14)*G8629))</f>
        <v>24.404905816382499</v>
      </c>
    </row>
    <row r="8630" spans="1:8" ht="12.75" x14ac:dyDescent="0.2">
      <c r="A8630">
        <f t="shared" si="0"/>
        <v>346</v>
      </c>
      <c r="B8630" t="str">
        <f t="shared" ref="B8630:C8630" si="8604">B8605</f>
        <v>restaurant</v>
      </c>
      <c r="C8630">
        <f t="shared" si="8604"/>
        <v>3</v>
      </c>
      <c r="D8630">
        <f ca="1">OFFSET(walk!$A$2:$Y$402,TRUNC((ROW()-ROW($D$2))/COLUMNS(walk!$A$2:$Y$402)),MOD(ROW()-ROW($D$2),COLUMNS(walk!$A$2:$Y$402)),1,1)</f>
        <v>8</v>
      </c>
      <c r="E8630">
        <f ca="1">OFFSET(bike!$A$2:$Y$402,TRUNC((ROW()-ROW($E$2))/COLUMNS(bike!$A$2:$Y$402)),MOD(ROW()-ROW($E$2),COLUMNS(bike!$A$2:$Y$402)),1,1)</f>
        <v>3</v>
      </c>
      <c r="F8630">
        <f ca="1">OFFSET(transit!$A$2:$Y$402,TRUNC((ROW()-ROW($F$2))/COLUMNS(transit!$A$2:$Y$402)),MOD(ROW()-ROW($F$2),COLUMNS(transit!$A$2:$Y$402)),1,1)</f>
        <v>8</v>
      </c>
      <c r="G8630">
        <f ca="1">OFFSET(drive!$A$2:$Y$402,TRUNC((ROW()-ROW($G$2))/COLUMNS(drive!$A$2:$Y$402)),MOD(ROW()-ROW($G$2),COLUMNS(drive!$A$2:$Y$402)),1,1)</f>
        <v>2</v>
      </c>
      <c r="H8630" s="5">
        <f ca="1">(VLOOKUP($B8630,weights!$A$2:$R$6,4))*VLOOKUP($B8630,weights!$A$2:$R$6,6)^C8630*(VLOOKUP($B8630,weights!$A$2:$R$6,15)*EXP(VLOOKUP($B8630,weights!$A$2:$R$6,11)*D8630)+VLOOKUP($B8630,weights!$A$2:$R$6,16)*EXP(VLOOKUP($B8630,weights!$A$2:$R$6,12)*E8630)+VLOOKUP($B8630,weights!$A$2:$R$6,17)*EXP(VLOOKUP($B8630,weights!$A$2:$R$6,13)*F8630)+VLOOKUP($B8630,weights!$A$2:$R$6,18)*EXP(VLOOKUP($B8630,weights!$A$2:$R$6,14)*G8630))</f>
        <v>20.365373817312094</v>
      </c>
    </row>
    <row r="8631" spans="1:8" ht="12.75" x14ac:dyDescent="0.2">
      <c r="A8631">
        <f t="shared" si="0"/>
        <v>346</v>
      </c>
      <c r="B8631" t="str">
        <f t="shared" ref="B8631:C8631" si="8605">B8606</f>
        <v>restaurant</v>
      </c>
      <c r="C8631">
        <f t="shared" si="8605"/>
        <v>4</v>
      </c>
      <c r="D8631">
        <f ca="1">OFFSET(walk!$A$2:$Y$402,TRUNC((ROW()-ROW($D$2))/COLUMNS(walk!$A$2:$Y$402)),MOD(ROW()-ROW($D$2),COLUMNS(walk!$A$2:$Y$402)),1,1)</f>
        <v>8</v>
      </c>
      <c r="E8631">
        <f ca="1">OFFSET(bike!$A$2:$Y$402,TRUNC((ROW()-ROW($E$2))/COLUMNS(bike!$A$2:$Y$402)),MOD(ROW()-ROW($E$2),COLUMNS(bike!$A$2:$Y$402)),1,1)</f>
        <v>3</v>
      </c>
      <c r="F8631">
        <f ca="1">OFFSET(transit!$A$2:$Y$402,TRUNC((ROW()-ROW($F$2))/COLUMNS(transit!$A$2:$Y$402)),MOD(ROW()-ROW($F$2),COLUMNS(transit!$A$2:$Y$402)),1,1)</f>
        <v>8</v>
      </c>
      <c r="G8631">
        <f ca="1">OFFSET(drive!$A$2:$Y$402,TRUNC((ROW()-ROW($G$2))/COLUMNS(drive!$A$2:$Y$402)),MOD(ROW()-ROW($G$2),COLUMNS(drive!$A$2:$Y$402)),1,1)</f>
        <v>3</v>
      </c>
      <c r="H8631" s="5">
        <f ca="1">(VLOOKUP($B8631,weights!$A$2:$R$6,4))*VLOOKUP($B8631,weights!$A$2:$R$6,6)^C8631*(VLOOKUP($B8631,weights!$A$2:$R$6,15)*EXP(VLOOKUP($B8631,weights!$A$2:$R$6,11)*D8631)+VLOOKUP($B8631,weights!$A$2:$R$6,16)*EXP(VLOOKUP($B8631,weights!$A$2:$R$6,12)*E8631)+VLOOKUP($B8631,weights!$A$2:$R$6,17)*EXP(VLOOKUP($B8631,weights!$A$2:$R$6,13)*F8631)+VLOOKUP($B8631,weights!$A$2:$R$6,18)*EXP(VLOOKUP($B8631,weights!$A$2:$R$6,14)*G8631))</f>
        <v>17.095343816807102</v>
      </c>
    </row>
    <row r="8632" spans="1:8" ht="12.75" x14ac:dyDescent="0.2">
      <c r="A8632">
        <f t="shared" si="0"/>
        <v>346</v>
      </c>
      <c r="B8632" t="str">
        <f t="shared" ref="B8632:C8632" si="8606">B8607</f>
        <v>restaurant</v>
      </c>
      <c r="C8632">
        <f t="shared" si="8606"/>
        <v>5</v>
      </c>
      <c r="D8632">
        <f ca="1">OFFSET(walk!$A$2:$Y$402,TRUNC((ROW()-ROW($D$2))/COLUMNS(walk!$A$2:$Y$402)),MOD(ROW()-ROW($D$2),COLUMNS(walk!$A$2:$Y$402)),1,1)</f>
        <v>11</v>
      </c>
      <c r="E8632">
        <f ca="1">OFFSET(bike!$A$2:$Y$402,TRUNC((ROW()-ROW($E$2))/COLUMNS(bike!$A$2:$Y$402)),MOD(ROW()-ROW($E$2),COLUMNS(bike!$A$2:$Y$402)),1,1)</f>
        <v>3</v>
      </c>
      <c r="F8632">
        <f ca="1">OFFSET(transit!$A$2:$Y$402,TRUNC((ROW()-ROW($F$2))/COLUMNS(transit!$A$2:$Y$402)),MOD(ROW()-ROW($F$2),COLUMNS(transit!$A$2:$Y$402)),1,1)</f>
        <v>10</v>
      </c>
      <c r="G8632">
        <f ca="1">OFFSET(drive!$A$2:$Y$402,TRUNC((ROW()-ROW($G$2))/COLUMNS(drive!$A$2:$Y$402)),MOD(ROW()-ROW($G$2),COLUMNS(drive!$A$2:$Y$402)),1,1)</f>
        <v>3</v>
      </c>
      <c r="H8632" s="5">
        <f ca="1">(VLOOKUP($B8632,weights!$A$2:$R$6,4))*VLOOKUP($B8632,weights!$A$2:$R$6,6)^C8632*(VLOOKUP($B8632,weights!$A$2:$R$6,15)*EXP(VLOOKUP($B8632,weights!$A$2:$R$6,11)*D8632)+VLOOKUP($B8632,weights!$A$2:$R$6,16)*EXP(VLOOKUP($B8632,weights!$A$2:$R$6,12)*E8632)+VLOOKUP($B8632,weights!$A$2:$R$6,17)*EXP(VLOOKUP($B8632,weights!$A$2:$R$6,13)*F8632)+VLOOKUP($B8632,weights!$A$2:$R$6,18)*EXP(VLOOKUP($B8632,weights!$A$2:$R$6,14)*G8632))</f>
        <v>13.636737497067912</v>
      </c>
    </row>
    <row r="8633" spans="1:8" ht="12.75" x14ac:dyDescent="0.2">
      <c r="A8633">
        <f t="shared" si="0"/>
        <v>346</v>
      </c>
      <c r="B8633" t="str">
        <f t="shared" ref="B8633:C8633" si="8607">B8608</f>
        <v>restaurant</v>
      </c>
      <c r="C8633">
        <f t="shared" si="8607"/>
        <v>6</v>
      </c>
      <c r="D8633">
        <f ca="1">OFFSET(walk!$A$2:$Y$402,TRUNC((ROW()-ROW($D$2))/COLUMNS(walk!$A$2:$Y$402)),MOD(ROW()-ROW($D$2),COLUMNS(walk!$A$2:$Y$402)),1,1)</f>
        <v>13</v>
      </c>
      <c r="E8633">
        <f ca="1">OFFSET(bike!$A$2:$Y$402,TRUNC((ROW()-ROW($E$2))/COLUMNS(bike!$A$2:$Y$402)),MOD(ROW()-ROW($E$2),COLUMNS(bike!$A$2:$Y$402)),1,1)</f>
        <v>5</v>
      </c>
      <c r="F8633">
        <f ca="1">OFFSET(transit!$A$2:$Y$402,TRUNC((ROW()-ROW($F$2))/COLUMNS(transit!$A$2:$Y$402)),MOD(ROW()-ROW($F$2),COLUMNS(transit!$A$2:$Y$402)),1,1)</f>
        <v>11</v>
      </c>
      <c r="G8633">
        <f ca="1">OFFSET(drive!$A$2:$Y$402,TRUNC((ROW()-ROW($G$2))/COLUMNS(drive!$A$2:$Y$402)),MOD(ROW()-ROW($G$2),COLUMNS(drive!$A$2:$Y$402)),1,1)</f>
        <v>3</v>
      </c>
      <c r="H8633" s="5">
        <f ca="1">(VLOOKUP($B8633,weights!$A$2:$R$6,4))*VLOOKUP($B8633,weights!$A$2:$R$6,6)^C8633*(VLOOKUP($B8633,weights!$A$2:$R$6,15)*EXP(VLOOKUP($B8633,weights!$A$2:$R$6,11)*D8633)+VLOOKUP($B8633,weights!$A$2:$R$6,16)*EXP(VLOOKUP($B8633,weights!$A$2:$R$6,12)*E8633)+VLOOKUP($B8633,weights!$A$2:$R$6,17)*EXP(VLOOKUP($B8633,weights!$A$2:$R$6,13)*F8633)+VLOOKUP($B8633,weights!$A$2:$R$6,18)*EXP(VLOOKUP($B8633,weights!$A$2:$R$6,14)*G8633))</f>
        <v>10.110773470700854</v>
      </c>
    </row>
    <row r="8634" spans="1:8" ht="12.75" x14ac:dyDescent="0.2">
      <c r="A8634">
        <f t="shared" si="0"/>
        <v>346</v>
      </c>
      <c r="B8634" t="str">
        <f t="shared" ref="B8634:C8634" si="8608">B8609</f>
        <v>restaurant</v>
      </c>
      <c r="C8634">
        <f t="shared" si="8608"/>
        <v>7</v>
      </c>
      <c r="D8634">
        <f ca="1">OFFSET(walk!$A$2:$Y$402,TRUNC((ROW()-ROW($D$2))/COLUMNS(walk!$A$2:$Y$402)),MOD(ROW()-ROW($D$2),COLUMNS(walk!$A$2:$Y$402)),1,1)</f>
        <v>17</v>
      </c>
      <c r="E8634">
        <f ca="1">OFFSET(bike!$A$2:$Y$402,TRUNC((ROW()-ROW($E$2))/COLUMNS(bike!$A$2:$Y$402)),MOD(ROW()-ROW($E$2),COLUMNS(bike!$A$2:$Y$402)),1,1)</f>
        <v>5</v>
      </c>
      <c r="F8634">
        <f ca="1">OFFSET(transit!$A$2:$Y$402,TRUNC((ROW()-ROW($F$2))/COLUMNS(transit!$A$2:$Y$402)),MOD(ROW()-ROW($F$2),COLUMNS(transit!$A$2:$Y$402)),1,1)</f>
        <v>13</v>
      </c>
      <c r="G8634">
        <f ca="1">OFFSET(drive!$A$2:$Y$402,TRUNC((ROW()-ROW($G$2))/COLUMNS(drive!$A$2:$Y$402)),MOD(ROW()-ROW($G$2),COLUMNS(drive!$A$2:$Y$402)),1,1)</f>
        <v>4</v>
      </c>
      <c r="H8634" s="5">
        <f ca="1">(VLOOKUP($B8634,weights!$A$2:$R$6,4))*VLOOKUP($B8634,weights!$A$2:$R$6,6)^C8634*(VLOOKUP($B8634,weights!$A$2:$R$6,15)*EXP(VLOOKUP($B8634,weights!$A$2:$R$6,11)*D8634)+VLOOKUP($B8634,weights!$A$2:$R$6,16)*EXP(VLOOKUP($B8634,weights!$A$2:$R$6,12)*E8634)+VLOOKUP($B8634,weights!$A$2:$R$6,17)*EXP(VLOOKUP($B8634,weights!$A$2:$R$6,13)*F8634)+VLOOKUP($B8634,weights!$A$2:$R$6,18)*EXP(VLOOKUP($B8634,weights!$A$2:$R$6,14)*G8634))</f>
        <v>7.6806005284849777</v>
      </c>
    </row>
    <row r="8635" spans="1:8" ht="12.75" x14ac:dyDescent="0.2">
      <c r="A8635">
        <f t="shared" si="0"/>
        <v>346</v>
      </c>
      <c r="B8635" t="str">
        <f t="shared" ref="B8635:C8635" si="8609">B8610</f>
        <v>restaurant</v>
      </c>
      <c r="C8635">
        <f t="shared" si="8609"/>
        <v>8</v>
      </c>
      <c r="D8635">
        <f ca="1">OFFSET(walk!$A$2:$Y$402,TRUNC((ROW()-ROW($D$2))/COLUMNS(walk!$A$2:$Y$402)),MOD(ROW()-ROW($D$2),COLUMNS(walk!$A$2:$Y$402)),1,1)</f>
        <v>17</v>
      </c>
      <c r="E8635">
        <f ca="1">OFFSET(bike!$A$2:$Y$402,TRUNC((ROW()-ROW($E$2))/COLUMNS(bike!$A$2:$Y$402)),MOD(ROW()-ROW($E$2),COLUMNS(bike!$A$2:$Y$402)),1,1)</f>
        <v>5</v>
      </c>
      <c r="F8635">
        <f ca="1">OFFSET(transit!$A$2:$Y$402,TRUNC((ROW()-ROW($F$2))/COLUMNS(transit!$A$2:$Y$402)),MOD(ROW()-ROW($F$2),COLUMNS(transit!$A$2:$Y$402)),1,1)</f>
        <v>13</v>
      </c>
      <c r="G8635">
        <f ca="1">OFFSET(drive!$A$2:$Y$402,TRUNC((ROW()-ROW($G$2))/COLUMNS(drive!$A$2:$Y$402)),MOD(ROW()-ROW($G$2),COLUMNS(drive!$A$2:$Y$402)),1,1)</f>
        <v>4</v>
      </c>
      <c r="H8635" s="5">
        <f ca="1">(VLOOKUP($B8635,weights!$A$2:$R$6,4))*VLOOKUP($B8635,weights!$A$2:$R$6,6)^C8635*(VLOOKUP($B8635,weights!$A$2:$R$6,15)*EXP(VLOOKUP($B8635,weights!$A$2:$R$6,11)*D8635)+VLOOKUP($B8635,weights!$A$2:$R$6,16)*EXP(VLOOKUP($B8635,weights!$A$2:$R$6,12)*E8635)+VLOOKUP($B8635,weights!$A$2:$R$6,17)*EXP(VLOOKUP($B8635,weights!$A$2:$R$6,13)*F8635)+VLOOKUP($B8635,weights!$A$2:$R$6,18)*EXP(VLOOKUP($B8635,weights!$A$2:$R$6,14)*G8635))</f>
        <v>6.8840938070124613</v>
      </c>
    </row>
    <row r="8636" spans="1:8" ht="12.75" x14ac:dyDescent="0.2">
      <c r="A8636">
        <f t="shared" si="0"/>
        <v>346</v>
      </c>
      <c r="B8636" t="str">
        <f t="shared" ref="B8636:C8636" si="8610">B8611</f>
        <v>restaurant</v>
      </c>
      <c r="C8636">
        <f t="shared" si="8610"/>
        <v>9</v>
      </c>
      <c r="D8636">
        <f ca="1">OFFSET(walk!$A$2:$Y$402,TRUNC((ROW()-ROW($D$2))/COLUMNS(walk!$A$2:$Y$402)),MOD(ROW()-ROW($D$2),COLUMNS(walk!$A$2:$Y$402)),1,1)</f>
        <v>18</v>
      </c>
      <c r="E8636">
        <f ca="1">OFFSET(bike!$A$2:$Y$402,TRUNC((ROW()-ROW($E$2))/COLUMNS(bike!$A$2:$Y$402)),MOD(ROW()-ROW($E$2),COLUMNS(bike!$A$2:$Y$402)),1,1)</f>
        <v>100</v>
      </c>
      <c r="F8636">
        <f ca="1">OFFSET(transit!$A$2:$Y$402,TRUNC((ROW()-ROW($F$2))/COLUMNS(transit!$A$2:$Y$402)),MOD(ROW()-ROW($F$2),COLUMNS(transit!$A$2:$Y$402)),1,1)</f>
        <v>13</v>
      </c>
      <c r="G8636">
        <f ca="1">OFFSET(drive!$A$2:$Y$402,TRUNC((ROW()-ROW($G$2))/COLUMNS(drive!$A$2:$Y$402)),MOD(ROW()-ROW($G$2),COLUMNS(drive!$A$2:$Y$402)),1,1)</f>
        <v>7</v>
      </c>
      <c r="H8636" s="5">
        <f ca="1">(VLOOKUP($B8636,weights!$A$2:$R$6,4))*VLOOKUP($B8636,weights!$A$2:$R$6,6)^C8636*(VLOOKUP($B8636,weights!$A$2:$R$6,15)*EXP(VLOOKUP($B8636,weights!$A$2:$R$6,11)*D8636)+VLOOKUP($B8636,weights!$A$2:$R$6,16)*EXP(VLOOKUP($B8636,weights!$A$2:$R$6,12)*E8636)+VLOOKUP($B8636,weights!$A$2:$R$6,17)*EXP(VLOOKUP($B8636,weights!$A$2:$R$6,13)*F8636)+VLOOKUP($B8636,weights!$A$2:$R$6,18)*EXP(VLOOKUP($B8636,weights!$A$2:$R$6,14)*G8636))</f>
        <v>3.0584322980181717</v>
      </c>
    </row>
    <row r="8637" spans="1:8" ht="12.75" x14ac:dyDescent="0.2">
      <c r="A8637">
        <f t="shared" si="0"/>
        <v>346</v>
      </c>
      <c r="B8637" t="str">
        <f t="shared" ref="B8637:C8637" si="8611">B8612</f>
        <v>supermarket</v>
      </c>
      <c r="C8637">
        <f t="shared" si="8611"/>
        <v>0</v>
      </c>
      <c r="D8637">
        <f ca="1">OFFSET(walk!$A$2:$Y$402,TRUNC((ROW()-ROW($D$2))/COLUMNS(walk!$A$2:$Y$402)),MOD(ROW()-ROW($D$2),COLUMNS(walk!$A$2:$Y$402)),1,1)</f>
        <v>34</v>
      </c>
      <c r="E8637">
        <f ca="1">OFFSET(bike!$A$2:$Y$402,TRUNC((ROW()-ROW($E$2))/COLUMNS(bike!$A$2:$Y$402)),MOD(ROW()-ROW($E$2),COLUMNS(bike!$A$2:$Y$402)),1,1)</f>
        <v>13</v>
      </c>
      <c r="F8637">
        <f ca="1">OFFSET(transit!$A$2:$Y$402,TRUNC((ROW()-ROW($F$2))/COLUMNS(transit!$A$2:$Y$402)),MOD(ROW()-ROW($F$2),COLUMNS(transit!$A$2:$Y$402)),1,1)</f>
        <v>23</v>
      </c>
      <c r="G8637">
        <f ca="1">OFFSET(drive!$A$2:$Y$402,TRUNC((ROW()-ROW($G$2))/COLUMNS(drive!$A$2:$Y$402)),MOD(ROW()-ROW($G$2),COLUMNS(drive!$A$2:$Y$402)),1,1)</f>
        <v>7</v>
      </c>
      <c r="H8637" s="5">
        <f ca="1">(VLOOKUP($B8637,weights!$A$2:$R$6,4))*VLOOKUP($B8637,weights!$A$2:$R$6,6)^C8637*(VLOOKUP($B8637,weights!$A$2:$R$6,15)*EXP(VLOOKUP($B8637,weights!$A$2:$R$6,11)*D8637)+VLOOKUP($B8637,weights!$A$2:$R$6,16)*EXP(VLOOKUP($B8637,weights!$A$2:$R$6,12)*E8637)+VLOOKUP($B8637,weights!$A$2:$R$6,17)*EXP(VLOOKUP($B8637,weights!$A$2:$R$6,13)*F8637)+VLOOKUP($B8637,weights!$A$2:$R$6,18)*EXP(VLOOKUP($B8637,weights!$A$2:$R$6,14)*G8637))</f>
        <v>4.2817287713509122</v>
      </c>
    </row>
    <row r="8638" spans="1:8" ht="12.75" x14ac:dyDescent="0.2">
      <c r="A8638">
        <f t="shared" si="0"/>
        <v>346</v>
      </c>
      <c r="B8638" t="str">
        <f t="shared" ref="B8638:C8638" si="8612">B8613</f>
        <v>supermarket</v>
      </c>
      <c r="C8638">
        <f t="shared" si="8612"/>
        <v>1</v>
      </c>
      <c r="D8638">
        <f ca="1">OFFSET(walk!$A$2:$Y$402,TRUNC((ROW()-ROW($D$2))/COLUMNS(walk!$A$2:$Y$402)),MOD(ROW()-ROW($D$2),COLUMNS(walk!$A$2:$Y$402)),1,1)</f>
        <v>43</v>
      </c>
      <c r="E8638">
        <f ca="1">OFFSET(bike!$A$2:$Y$402,TRUNC((ROW()-ROW($E$2))/COLUMNS(bike!$A$2:$Y$402)),MOD(ROW()-ROW($E$2),COLUMNS(bike!$A$2:$Y$402)),1,1)</f>
        <v>14</v>
      </c>
      <c r="F8638">
        <f ca="1">OFFSET(transit!$A$2:$Y$402,TRUNC((ROW()-ROW($F$2))/COLUMNS(transit!$A$2:$Y$402)),MOD(ROW()-ROW($F$2),COLUMNS(transit!$A$2:$Y$402)),1,1)</f>
        <v>26</v>
      </c>
      <c r="G8638">
        <f ca="1">OFFSET(drive!$A$2:$Y$402,TRUNC((ROW()-ROW($G$2))/COLUMNS(drive!$A$2:$Y$402)),MOD(ROW()-ROW($G$2),COLUMNS(drive!$A$2:$Y$402)),1,1)</f>
        <v>8</v>
      </c>
      <c r="H8638" s="5">
        <f ca="1">(VLOOKUP($B8638,weights!$A$2:$R$6,4))*VLOOKUP($B8638,weights!$A$2:$R$6,6)^C8638*(VLOOKUP($B8638,weights!$A$2:$R$6,15)*EXP(VLOOKUP($B8638,weights!$A$2:$R$6,11)*D8638)+VLOOKUP($B8638,weights!$A$2:$R$6,16)*EXP(VLOOKUP($B8638,weights!$A$2:$R$6,12)*E8638)+VLOOKUP($B8638,weights!$A$2:$R$6,17)*EXP(VLOOKUP($B8638,weights!$A$2:$R$6,13)*F8638)+VLOOKUP($B8638,weights!$A$2:$R$6,18)*EXP(VLOOKUP($B8638,weights!$A$2:$R$6,14)*G8638))</f>
        <v>2.0258909284354427</v>
      </c>
    </row>
    <row r="8639" spans="1:8" ht="12.75" x14ac:dyDescent="0.2">
      <c r="A8639">
        <f t="shared" si="0"/>
        <v>346</v>
      </c>
      <c r="B8639" t="str">
        <f t="shared" ref="B8639:C8639" si="8613">B8614</f>
        <v>supermarket</v>
      </c>
      <c r="C8639">
        <f t="shared" si="8613"/>
        <v>2</v>
      </c>
      <c r="D8639">
        <f ca="1">OFFSET(walk!$A$2:$Y$402,TRUNC((ROW()-ROW($D$2))/COLUMNS(walk!$A$2:$Y$402)),MOD(ROW()-ROW($D$2),COLUMNS(walk!$A$2:$Y$402)),1,1)</f>
        <v>48</v>
      </c>
      <c r="E8639">
        <f ca="1">OFFSET(bike!$A$2:$Y$402,TRUNC((ROW()-ROW($E$2))/COLUMNS(bike!$A$2:$Y$402)),MOD(ROW()-ROW($E$2),COLUMNS(bike!$A$2:$Y$402)),1,1)</f>
        <v>15</v>
      </c>
      <c r="F8639">
        <f ca="1">OFFSET(transit!$A$2:$Y$402,TRUNC((ROW()-ROW($F$2))/COLUMNS(transit!$A$2:$Y$402)),MOD(ROW()-ROW($F$2),COLUMNS(transit!$A$2:$Y$402)),1,1)</f>
        <v>28</v>
      </c>
      <c r="G8639">
        <f ca="1">OFFSET(drive!$A$2:$Y$402,TRUNC((ROW()-ROW($G$2))/COLUMNS(drive!$A$2:$Y$402)),MOD(ROW()-ROW($G$2),COLUMNS(drive!$A$2:$Y$402)),1,1)</f>
        <v>11</v>
      </c>
      <c r="H8639" s="5">
        <f ca="1">(VLOOKUP($B8639,weights!$A$2:$R$6,4))*VLOOKUP($B8639,weights!$A$2:$R$6,6)^C8639*(VLOOKUP($B8639,weights!$A$2:$R$6,15)*EXP(VLOOKUP($B8639,weights!$A$2:$R$6,11)*D8639)+VLOOKUP($B8639,weights!$A$2:$R$6,16)*EXP(VLOOKUP($B8639,weights!$A$2:$R$6,12)*E8639)+VLOOKUP($B8639,weights!$A$2:$R$6,17)*EXP(VLOOKUP($B8639,weights!$A$2:$R$6,13)*F8639)+VLOOKUP($B8639,weights!$A$2:$R$6,18)*EXP(VLOOKUP($B8639,weights!$A$2:$R$6,14)*G8639))</f>
        <v>0.65810315921318996</v>
      </c>
    </row>
    <row r="8640" spans="1:8" ht="12.75" x14ac:dyDescent="0.2">
      <c r="A8640">
        <f t="shared" si="0"/>
        <v>346</v>
      </c>
      <c r="B8640" t="str">
        <f t="shared" ref="B8640:C8640" si="8614">B8615</f>
        <v>supermarket</v>
      </c>
      <c r="C8640">
        <f t="shared" si="8614"/>
        <v>3</v>
      </c>
      <c r="D8640">
        <f ca="1">OFFSET(walk!$A$2:$Y$402,TRUNC((ROW()-ROW($D$2))/COLUMNS(walk!$A$2:$Y$402)),MOD(ROW()-ROW($D$2),COLUMNS(walk!$A$2:$Y$402)),1,1)</f>
        <v>55</v>
      </c>
      <c r="E8640">
        <f ca="1">OFFSET(bike!$A$2:$Y$402,TRUNC((ROW()-ROW($E$2))/COLUMNS(bike!$A$2:$Y$402)),MOD(ROW()-ROW($E$2),COLUMNS(bike!$A$2:$Y$402)),1,1)</f>
        <v>18</v>
      </c>
      <c r="F8640">
        <f ca="1">OFFSET(transit!$A$2:$Y$402,TRUNC((ROW()-ROW($F$2))/COLUMNS(transit!$A$2:$Y$402)),MOD(ROW()-ROW($F$2),COLUMNS(transit!$A$2:$Y$402)),1,1)</f>
        <v>34</v>
      </c>
      <c r="G8640">
        <f ca="1">OFFSET(drive!$A$2:$Y$402,TRUNC((ROW()-ROW($G$2))/COLUMNS(drive!$A$2:$Y$402)),MOD(ROW()-ROW($G$2),COLUMNS(drive!$A$2:$Y$402)),1,1)</f>
        <v>13</v>
      </c>
      <c r="H8640" s="5">
        <f ca="1">(VLOOKUP($B8640,weights!$A$2:$R$6,4))*VLOOKUP($B8640,weights!$A$2:$R$6,6)^C8640*(VLOOKUP($B8640,weights!$A$2:$R$6,15)*EXP(VLOOKUP($B8640,weights!$A$2:$R$6,11)*D8640)+VLOOKUP($B8640,weights!$A$2:$R$6,16)*EXP(VLOOKUP($B8640,weights!$A$2:$R$6,12)*E8640)+VLOOKUP($B8640,weights!$A$2:$R$6,17)*EXP(VLOOKUP($B8640,weights!$A$2:$R$6,13)*F8640)+VLOOKUP($B8640,weights!$A$2:$R$6,18)*EXP(VLOOKUP($B8640,weights!$A$2:$R$6,14)*G8640))</f>
        <v>0.24270749093655725</v>
      </c>
    </row>
    <row r="8641" spans="1:8" ht="12.75" x14ac:dyDescent="0.2">
      <c r="A8641">
        <f t="shared" si="0"/>
        <v>346</v>
      </c>
      <c r="B8641" t="str">
        <f t="shared" ref="B8641:C8641" si="8615">B8616</f>
        <v>supermarket</v>
      </c>
      <c r="C8641">
        <f t="shared" si="8615"/>
        <v>4</v>
      </c>
      <c r="D8641">
        <f ca="1">OFFSET(walk!$A$2:$Y$402,TRUNC((ROW()-ROW($D$2))/COLUMNS(walk!$A$2:$Y$402)),MOD(ROW()-ROW($D$2),COLUMNS(walk!$A$2:$Y$402)),1,1)</f>
        <v>72</v>
      </c>
      <c r="E8641">
        <f ca="1">OFFSET(bike!$A$2:$Y$402,TRUNC((ROW()-ROW($E$2))/COLUMNS(bike!$A$2:$Y$402)),MOD(ROW()-ROW($E$2),COLUMNS(bike!$A$2:$Y$402)),1,1)</f>
        <v>24</v>
      </c>
      <c r="F8641">
        <f ca="1">OFFSET(transit!$A$2:$Y$402,TRUNC((ROW()-ROW($F$2))/COLUMNS(transit!$A$2:$Y$402)),MOD(ROW()-ROW($F$2),COLUMNS(transit!$A$2:$Y$402)),1,1)</f>
        <v>40</v>
      </c>
      <c r="G8641">
        <f ca="1">OFFSET(drive!$A$2:$Y$402,TRUNC((ROW()-ROW($G$2))/COLUMNS(drive!$A$2:$Y$402)),MOD(ROW()-ROW($G$2),COLUMNS(drive!$A$2:$Y$402)),1,1)</f>
        <v>14</v>
      </c>
      <c r="H8641" s="5">
        <f ca="1">(VLOOKUP($B8641,weights!$A$2:$R$6,4))*VLOOKUP($B8641,weights!$A$2:$R$6,6)^C8641*(VLOOKUP($B8641,weights!$A$2:$R$6,15)*EXP(VLOOKUP($B8641,weights!$A$2:$R$6,11)*D8641)+VLOOKUP($B8641,weights!$A$2:$R$6,16)*EXP(VLOOKUP($B8641,weights!$A$2:$R$6,12)*E8641)+VLOOKUP($B8641,weights!$A$2:$R$6,17)*EXP(VLOOKUP($B8641,weights!$A$2:$R$6,13)*F8641)+VLOOKUP($B8641,weights!$A$2:$R$6,18)*EXP(VLOOKUP($B8641,weights!$A$2:$R$6,14)*G8641))</f>
        <v>0.11000956636728314</v>
      </c>
    </row>
    <row r="8642" spans="1:8" ht="12.75" x14ac:dyDescent="0.2">
      <c r="A8642">
        <f t="shared" si="0"/>
        <v>346</v>
      </c>
      <c r="B8642" t="str">
        <f t="shared" ref="B8642:C8642" si="8616">B8617</f>
        <v>store</v>
      </c>
      <c r="C8642">
        <f t="shared" si="8616"/>
        <v>0</v>
      </c>
      <c r="D8642">
        <f ca="1">OFFSET(walk!$A$2:$Y$402,TRUNC((ROW()-ROW($D$2))/COLUMNS(walk!$A$2:$Y$402)),MOD(ROW()-ROW($D$2),COLUMNS(walk!$A$2:$Y$402)),1,1)</f>
        <v>5</v>
      </c>
      <c r="E8642">
        <f ca="1">OFFSET(bike!$A$2:$Y$402,TRUNC((ROW()-ROW($E$2))/COLUMNS(bike!$A$2:$Y$402)),MOD(ROW()-ROW($E$2),COLUMNS(bike!$A$2:$Y$402)),1,1)</f>
        <v>2</v>
      </c>
      <c r="F8642">
        <f ca="1">OFFSET(transit!$A$2:$Y$402,TRUNC((ROW()-ROW($F$2))/COLUMNS(transit!$A$2:$Y$402)),MOD(ROW()-ROW($F$2),COLUMNS(transit!$A$2:$Y$402)),1,1)</f>
        <v>5</v>
      </c>
      <c r="G8642">
        <f ca="1">OFFSET(drive!$A$2:$Y$402,TRUNC((ROW()-ROW($G$2))/COLUMNS(drive!$A$2:$Y$402)),MOD(ROW()-ROW($G$2),COLUMNS(drive!$A$2:$Y$402)),1,1)</f>
        <v>2</v>
      </c>
      <c r="H8642" s="5">
        <f ca="1">(VLOOKUP($B8642,weights!$A$2:$R$6,4))*VLOOKUP($B8642,weights!$A$2:$R$6,6)^C8642*(VLOOKUP($B8642,weights!$A$2:$R$6,15)*EXP(VLOOKUP($B8642,weights!$A$2:$R$6,11)*D8642)+VLOOKUP($B8642,weights!$A$2:$R$6,16)*EXP(VLOOKUP($B8642,weights!$A$2:$R$6,12)*E8642)+VLOOKUP($B8642,weights!$A$2:$R$6,17)*EXP(VLOOKUP($B8642,weights!$A$2:$R$6,13)*F8642)+VLOOKUP($B8642,weights!$A$2:$R$6,18)*EXP(VLOOKUP($B8642,weights!$A$2:$R$6,14)*G8642))</f>
        <v>15.756241084358043</v>
      </c>
    </row>
    <row r="8643" spans="1:8" ht="12.75" x14ac:dyDescent="0.2">
      <c r="A8643">
        <f t="shared" si="0"/>
        <v>346</v>
      </c>
      <c r="B8643" t="str">
        <f t="shared" ref="B8643:C8643" si="8617">B8618</f>
        <v>store</v>
      </c>
      <c r="C8643">
        <f t="shared" si="8617"/>
        <v>1</v>
      </c>
      <c r="D8643">
        <f ca="1">OFFSET(walk!$A$2:$Y$402,TRUNC((ROW()-ROW($D$2))/COLUMNS(walk!$A$2:$Y$402)),MOD(ROW()-ROW($D$2),COLUMNS(walk!$A$2:$Y$402)),1,1)</f>
        <v>7</v>
      </c>
      <c r="E8643">
        <f ca="1">OFFSET(bike!$A$2:$Y$402,TRUNC((ROW()-ROW($E$2))/COLUMNS(bike!$A$2:$Y$402)),MOD(ROW()-ROW($E$2),COLUMNS(bike!$A$2:$Y$402)),1,1)</f>
        <v>2</v>
      </c>
      <c r="F8643">
        <f ca="1">OFFSET(transit!$A$2:$Y$402,TRUNC((ROW()-ROW($F$2))/COLUMNS(transit!$A$2:$Y$402)),MOD(ROW()-ROW($F$2),COLUMNS(transit!$A$2:$Y$402)),1,1)</f>
        <v>7</v>
      </c>
      <c r="G8643">
        <f ca="1">OFFSET(drive!$A$2:$Y$402,TRUNC((ROW()-ROW($G$2))/COLUMNS(drive!$A$2:$Y$402)),MOD(ROW()-ROW($G$2),COLUMNS(drive!$A$2:$Y$402)),1,1)</f>
        <v>2</v>
      </c>
      <c r="H8643" s="5">
        <f ca="1">(VLOOKUP($B8643,weights!$A$2:$R$6,4))*VLOOKUP($B8643,weights!$A$2:$R$6,6)^C8643*(VLOOKUP($B8643,weights!$A$2:$R$6,15)*EXP(VLOOKUP($B8643,weights!$A$2:$R$6,11)*D8643)+VLOOKUP($B8643,weights!$A$2:$R$6,16)*EXP(VLOOKUP($B8643,weights!$A$2:$R$6,12)*E8643)+VLOOKUP($B8643,weights!$A$2:$R$6,17)*EXP(VLOOKUP($B8643,weights!$A$2:$R$6,13)*F8643)+VLOOKUP($B8643,weights!$A$2:$R$6,18)*EXP(VLOOKUP($B8643,weights!$A$2:$R$6,14)*G8643))</f>
        <v>9.230637960199946</v>
      </c>
    </row>
    <row r="8644" spans="1:8" ht="12.75" x14ac:dyDescent="0.2">
      <c r="A8644">
        <f t="shared" si="0"/>
        <v>346</v>
      </c>
      <c r="B8644" t="str">
        <f t="shared" ref="B8644:C8644" si="8618">B8619</f>
        <v>store</v>
      </c>
      <c r="C8644">
        <f t="shared" si="8618"/>
        <v>2</v>
      </c>
      <c r="D8644">
        <f ca="1">OFFSET(walk!$A$2:$Y$402,TRUNC((ROW()-ROW($D$2))/COLUMNS(walk!$A$2:$Y$402)),MOD(ROW()-ROW($D$2),COLUMNS(walk!$A$2:$Y$402)),1,1)</f>
        <v>8</v>
      </c>
      <c r="E8644">
        <f ca="1">OFFSET(bike!$A$2:$Y$402,TRUNC((ROW()-ROW($E$2))/COLUMNS(bike!$A$2:$Y$402)),MOD(ROW()-ROW($E$2),COLUMNS(bike!$A$2:$Y$402)),1,1)</f>
        <v>2</v>
      </c>
      <c r="F8644">
        <f ca="1">OFFSET(transit!$A$2:$Y$402,TRUNC((ROW()-ROW($F$2))/COLUMNS(transit!$A$2:$Y$402)),MOD(ROW()-ROW($F$2),COLUMNS(transit!$A$2:$Y$402)),1,1)</f>
        <v>8</v>
      </c>
      <c r="G8644">
        <f ca="1">OFFSET(drive!$A$2:$Y$402,TRUNC((ROW()-ROW($G$2))/COLUMNS(drive!$A$2:$Y$402)),MOD(ROW()-ROW($G$2),COLUMNS(drive!$A$2:$Y$402)),1,1)</f>
        <v>2</v>
      </c>
      <c r="H8644" s="5">
        <f ca="1">(VLOOKUP($B8644,weights!$A$2:$R$6,4))*VLOOKUP($B8644,weights!$A$2:$R$6,6)^C8644*(VLOOKUP($B8644,weights!$A$2:$R$6,15)*EXP(VLOOKUP($B8644,weights!$A$2:$R$6,11)*D8644)+VLOOKUP($B8644,weights!$A$2:$R$6,16)*EXP(VLOOKUP($B8644,weights!$A$2:$R$6,12)*E8644)+VLOOKUP($B8644,weights!$A$2:$R$6,17)*EXP(VLOOKUP($B8644,weights!$A$2:$R$6,13)*F8644)+VLOOKUP($B8644,weights!$A$2:$R$6,18)*EXP(VLOOKUP($B8644,weights!$A$2:$R$6,14)*G8644))</f>
        <v>5.9522320177632659</v>
      </c>
    </row>
    <row r="8645" spans="1:8" ht="12.75" x14ac:dyDescent="0.2">
      <c r="A8645">
        <f t="shared" si="0"/>
        <v>346</v>
      </c>
      <c r="B8645" t="str">
        <f t="shared" ref="B8645:C8645" si="8619">B8620</f>
        <v>store</v>
      </c>
      <c r="C8645">
        <f t="shared" si="8619"/>
        <v>3</v>
      </c>
      <c r="D8645">
        <f ca="1">OFFSET(walk!$A$2:$Y$402,TRUNC((ROW()-ROW($D$2))/COLUMNS(walk!$A$2:$Y$402)),MOD(ROW()-ROW($D$2),COLUMNS(walk!$A$2:$Y$402)),1,1)</f>
        <v>10</v>
      </c>
      <c r="E8645">
        <f ca="1">OFFSET(bike!$A$2:$Y$402,TRUNC((ROW()-ROW($E$2))/COLUMNS(bike!$A$2:$Y$402)),MOD(ROW()-ROW($E$2),COLUMNS(bike!$A$2:$Y$402)),1,1)</f>
        <v>3</v>
      </c>
      <c r="F8645">
        <f ca="1">OFFSET(transit!$A$2:$Y$402,TRUNC((ROW()-ROW($F$2))/COLUMNS(transit!$A$2:$Y$402)),MOD(ROW()-ROW($F$2),COLUMNS(transit!$A$2:$Y$402)),1,1)</f>
        <v>10</v>
      </c>
      <c r="G8645">
        <f ca="1">OFFSET(drive!$A$2:$Y$402,TRUNC((ROW()-ROW($G$2))/COLUMNS(drive!$A$2:$Y$402)),MOD(ROW()-ROW($G$2),COLUMNS(drive!$A$2:$Y$402)),1,1)</f>
        <v>2</v>
      </c>
      <c r="H8645" s="5">
        <f ca="1">(VLOOKUP($B8645,weights!$A$2:$R$6,4))*VLOOKUP($B8645,weights!$A$2:$R$6,6)^C8645*(VLOOKUP($B8645,weights!$A$2:$R$6,15)*EXP(VLOOKUP($B8645,weights!$A$2:$R$6,11)*D8645)+VLOOKUP($B8645,weights!$A$2:$R$6,16)*EXP(VLOOKUP($B8645,weights!$A$2:$R$6,12)*E8645)+VLOOKUP($B8645,weights!$A$2:$R$6,17)*EXP(VLOOKUP($B8645,weights!$A$2:$R$6,13)*F8645)+VLOOKUP($B8645,weights!$A$2:$R$6,18)*EXP(VLOOKUP($B8645,weights!$A$2:$R$6,14)*G8645))</f>
        <v>3.2090563777801013</v>
      </c>
    </row>
    <row r="8646" spans="1:8" ht="12.75" x14ac:dyDescent="0.2">
      <c r="A8646">
        <f t="shared" si="0"/>
        <v>346</v>
      </c>
      <c r="B8646" t="str">
        <f t="shared" ref="B8646:C8646" si="8620">B8621</f>
        <v>store</v>
      </c>
      <c r="C8646">
        <f t="shared" si="8620"/>
        <v>4</v>
      </c>
      <c r="D8646">
        <f ca="1">OFFSET(walk!$A$2:$Y$402,TRUNC((ROW()-ROW($D$2))/COLUMNS(walk!$A$2:$Y$402)),MOD(ROW()-ROW($D$2),COLUMNS(walk!$A$2:$Y$402)),1,1)</f>
        <v>12</v>
      </c>
      <c r="E8646">
        <f ca="1">OFFSET(bike!$A$2:$Y$402,TRUNC((ROW()-ROW($E$2))/COLUMNS(bike!$A$2:$Y$402)),MOD(ROW()-ROW($E$2),COLUMNS(bike!$A$2:$Y$402)),1,1)</f>
        <v>3</v>
      </c>
      <c r="F8646">
        <f ca="1">OFFSET(transit!$A$2:$Y$402,TRUNC((ROW()-ROW($F$2))/COLUMNS(transit!$A$2:$Y$402)),MOD(ROW()-ROW($F$2),COLUMNS(transit!$A$2:$Y$402)),1,1)</f>
        <v>10</v>
      </c>
      <c r="G8646">
        <f ca="1">OFFSET(drive!$A$2:$Y$402,TRUNC((ROW()-ROW($G$2))/COLUMNS(drive!$A$2:$Y$402)),MOD(ROW()-ROW($G$2),COLUMNS(drive!$A$2:$Y$402)),1,1)</f>
        <v>3</v>
      </c>
      <c r="H8646" s="5">
        <f ca="1">(VLOOKUP($B8646,weights!$A$2:$R$6,4))*VLOOKUP($B8646,weights!$A$2:$R$6,6)^C8646*(VLOOKUP($B8646,weights!$A$2:$R$6,15)*EXP(VLOOKUP($B8646,weights!$A$2:$R$6,11)*D8646)+VLOOKUP($B8646,weights!$A$2:$R$6,16)*EXP(VLOOKUP($B8646,weights!$A$2:$R$6,12)*E8646)+VLOOKUP($B8646,weights!$A$2:$R$6,17)*EXP(VLOOKUP($B8646,weights!$A$2:$R$6,13)*F8646)+VLOOKUP($B8646,weights!$A$2:$R$6,18)*EXP(VLOOKUP($B8646,weights!$A$2:$R$6,14)*G8646))</f>
        <v>1.8160335473330742</v>
      </c>
    </row>
    <row r="8647" spans="1:8" ht="12.75" x14ac:dyDescent="0.2">
      <c r="A8647">
        <f t="shared" si="0"/>
        <v>346</v>
      </c>
      <c r="B8647" t="str">
        <f t="shared" ref="B8647:C8647" si="8621">B8622</f>
        <v>pharmacy</v>
      </c>
      <c r="C8647">
        <f t="shared" si="8621"/>
        <v>0</v>
      </c>
      <c r="D8647">
        <f ca="1">OFFSET(walk!$A$2:$Y$402,TRUNC((ROW()-ROW($D$2))/COLUMNS(walk!$A$2:$Y$402)),MOD(ROW()-ROW($D$2),COLUMNS(walk!$A$2:$Y$402)),1,1)</f>
        <v>8</v>
      </c>
      <c r="E8647">
        <f ca="1">OFFSET(bike!$A$2:$Y$402,TRUNC((ROW()-ROW($E$2))/COLUMNS(bike!$A$2:$Y$402)),MOD(ROW()-ROW($E$2),COLUMNS(bike!$A$2:$Y$402)),1,1)</f>
        <v>3</v>
      </c>
      <c r="F8647">
        <f ca="1">OFFSET(transit!$A$2:$Y$402,TRUNC((ROW()-ROW($F$2))/COLUMNS(transit!$A$2:$Y$402)),MOD(ROW()-ROW($F$2),COLUMNS(transit!$A$2:$Y$402)),1,1)</f>
        <v>8</v>
      </c>
      <c r="G8647">
        <f ca="1">OFFSET(drive!$A$2:$Y$402,TRUNC((ROW()-ROW($G$2))/COLUMNS(drive!$A$2:$Y$402)),MOD(ROW()-ROW($G$2),COLUMNS(drive!$A$2:$Y$402)),1,1)</f>
        <v>2</v>
      </c>
      <c r="H8647" s="5">
        <f ca="1">(VLOOKUP($B8647,weights!$A$2:$R$6,4))*VLOOKUP($B8647,weights!$A$2:$R$6,6)^C8647*(VLOOKUP($B8647,weights!$A$2:$R$6,15)*EXP(VLOOKUP($B8647,weights!$A$2:$R$6,11)*D8647)+VLOOKUP($B8647,weights!$A$2:$R$6,16)*EXP(VLOOKUP($B8647,weights!$A$2:$R$6,12)*E8647)+VLOOKUP($B8647,weights!$A$2:$R$6,17)*EXP(VLOOKUP($B8647,weights!$A$2:$R$6,13)*F8647)+VLOOKUP($B8647,weights!$A$2:$R$6,18)*EXP(VLOOKUP($B8647,weights!$A$2:$R$6,14)*G8647))</f>
        <v>7.5683484688896856</v>
      </c>
    </row>
    <row r="8648" spans="1:8" ht="12.75" x14ac:dyDescent="0.2">
      <c r="A8648">
        <f t="shared" si="0"/>
        <v>346</v>
      </c>
      <c r="B8648" t="str">
        <f t="shared" ref="B8648:C8648" si="8622">B8623</f>
        <v>pharmacy</v>
      </c>
      <c r="C8648">
        <f t="shared" si="8622"/>
        <v>1</v>
      </c>
      <c r="D8648">
        <f ca="1">OFFSET(walk!$A$2:$Y$402,TRUNC((ROW()-ROW($D$2))/COLUMNS(walk!$A$2:$Y$402)),MOD(ROW()-ROW($D$2),COLUMNS(walk!$A$2:$Y$402)),1,1)</f>
        <v>8</v>
      </c>
      <c r="E8648">
        <f ca="1">OFFSET(bike!$A$2:$Y$402,TRUNC((ROW()-ROW($E$2))/COLUMNS(bike!$A$2:$Y$402)),MOD(ROW()-ROW($E$2),COLUMNS(bike!$A$2:$Y$402)),1,1)</f>
        <v>3</v>
      </c>
      <c r="F8648">
        <f ca="1">OFFSET(transit!$A$2:$Y$402,TRUNC((ROW()-ROW($F$2))/COLUMNS(transit!$A$2:$Y$402)),MOD(ROW()-ROW($F$2),COLUMNS(transit!$A$2:$Y$402)),1,1)</f>
        <v>8</v>
      </c>
      <c r="G8648">
        <f ca="1">OFFSET(drive!$A$2:$Y$402,TRUNC((ROW()-ROW($G$2))/COLUMNS(drive!$A$2:$Y$402)),MOD(ROW()-ROW($G$2),COLUMNS(drive!$A$2:$Y$402)),1,1)</f>
        <v>2</v>
      </c>
      <c r="H8648" s="5">
        <f ca="1">(VLOOKUP($B8648,weights!$A$2:$R$6,4))*VLOOKUP($B8648,weights!$A$2:$R$6,6)^C8648*(VLOOKUP($B8648,weights!$A$2:$R$6,15)*EXP(VLOOKUP($B8648,weights!$A$2:$R$6,11)*D8648)+VLOOKUP($B8648,weights!$A$2:$R$6,16)*EXP(VLOOKUP($B8648,weights!$A$2:$R$6,12)*E8648)+VLOOKUP($B8648,weights!$A$2:$R$6,17)*EXP(VLOOKUP($B8648,weights!$A$2:$R$6,13)*F8648)+VLOOKUP($B8648,weights!$A$2:$R$6,18)*EXP(VLOOKUP($B8648,weights!$A$2:$R$6,14)*G8648))</f>
        <v>3.6440196331691075</v>
      </c>
    </row>
    <row r="8649" spans="1:8" ht="12.75" x14ac:dyDescent="0.2">
      <c r="A8649">
        <f t="shared" si="0"/>
        <v>346</v>
      </c>
      <c r="B8649" t="str">
        <f t="shared" ref="B8649:C8649" si="8623">B8624</f>
        <v>pharmacy</v>
      </c>
      <c r="C8649">
        <f t="shared" si="8623"/>
        <v>2</v>
      </c>
      <c r="D8649">
        <f ca="1">OFFSET(walk!$A$2:$Y$402,TRUNC((ROW()-ROW($D$2))/COLUMNS(walk!$A$2:$Y$402)),MOD(ROW()-ROW($D$2),COLUMNS(walk!$A$2:$Y$402)),1,1)</f>
        <v>10</v>
      </c>
      <c r="E8649">
        <f ca="1">OFFSET(bike!$A$2:$Y$402,TRUNC((ROW()-ROW($E$2))/COLUMNS(bike!$A$2:$Y$402)),MOD(ROW()-ROW($E$2),COLUMNS(bike!$A$2:$Y$402)),1,1)</f>
        <v>3</v>
      </c>
      <c r="F8649">
        <f ca="1">OFFSET(transit!$A$2:$Y$402,TRUNC((ROW()-ROW($F$2))/COLUMNS(transit!$A$2:$Y$402)),MOD(ROW()-ROW($F$2),COLUMNS(transit!$A$2:$Y$402)),1,1)</f>
        <v>10</v>
      </c>
      <c r="G8649">
        <f ca="1">OFFSET(drive!$A$2:$Y$402,TRUNC((ROW()-ROW($G$2))/COLUMNS(drive!$A$2:$Y$402)),MOD(ROW()-ROW($G$2),COLUMNS(drive!$A$2:$Y$402)),1,1)</f>
        <v>2</v>
      </c>
      <c r="H8649" s="5">
        <f ca="1">(VLOOKUP($B8649,weights!$A$2:$R$6,4))*VLOOKUP($B8649,weights!$A$2:$R$6,6)^C8649*(VLOOKUP($B8649,weights!$A$2:$R$6,15)*EXP(VLOOKUP($B8649,weights!$A$2:$R$6,11)*D8649)+VLOOKUP($B8649,weights!$A$2:$R$6,16)*EXP(VLOOKUP($B8649,weights!$A$2:$R$6,12)*E8649)+VLOOKUP($B8649,weights!$A$2:$R$6,17)*EXP(VLOOKUP($B8649,weights!$A$2:$R$6,13)*F8649)+VLOOKUP($B8649,weights!$A$2:$R$6,18)*EXP(VLOOKUP($B8649,weights!$A$2:$R$6,14)*G8649))</f>
        <v>1.6066917463685937</v>
      </c>
    </row>
    <row r="8650" spans="1:8" ht="12.75" x14ac:dyDescent="0.2">
      <c r="A8650">
        <f t="shared" si="0"/>
        <v>346</v>
      </c>
      <c r="B8650" t="str">
        <f t="shared" ref="B8650:C8650" si="8624">B8625</f>
        <v>bank</v>
      </c>
      <c r="C8650">
        <f t="shared" si="8624"/>
        <v>0</v>
      </c>
      <c r="D8650">
        <f ca="1">OFFSET(walk!$A$2:$Y$402,TRUNC((ROW()-ROW($D$2))/COLUMNS(walk!$A$2:$Y$402)),MOD(ROW()-ROW($D$2),COLUMNS(walk!$A$2:$Y$402)),1,1)</f>
        <v>18</v>
      </c>
      <c r="E8650">
        <f ca="1">OFFSET(bike!$A$2:$Y$402,TRUNC((ROW()-ROW($E$2))/COLUMNS(bike!$A$2:$Y$402)),MOD(ROW()-ROW($E$2),COLUMNS(bike!$A$2:$Y$402)),1,1)</f>
        <v>6</v>
      </c>
      <c r="F8650">
        <f ca="1">OFFSET(transit!$A$2:$Y$402,TRUNC((ROW()-ROW($F$2))/COLUMNS(transit!$A$2:$Y$402)),MOD(ROW()-ROW($F$2),COLUMNS(transit!$A$2:$Y$402)),1,1)</f>
        <v>14</v>
      </c>
      <c r="G8650">
        <f ca="1">OFFSET(drive!$A$2:$Y$402,TRUNC((ROW()-ROW($G$2))/COLUMNS(drive!$A$2:$Y$402)),MOD(ROW()-ROW($G$2),COLUMNS(drive!$A$2:$Y$402)),1,1)</f>
        <v>5</v>
      </c>
      <c r="H8650" s="5">
        <f ca="1">(VLOOKUP($B8650,weights!$A$2:$R$6,4))*VLOOKUP($B8650,weights!$A$2:$R$6,6)^C8650*(VLOOKUP($B8650,weights!$A$2:$R$6,15)*EXP(VLOOKUP($B8650,weights!$A$2:$R$6,11)*D8650)+VLOOKUP($B8650,weights!$A$2:$R$6,16)*EXP(VLOOKUP($B8650,weights!$A$2:$R$6,12)*E8650)+VLOOKUP($B8650,weights!$A$2:$R$6,17)*EXP(VLOOKUP($B8650,weights!$A$2:$R$6,13)*F8650)+VLOOKUP($B8650,weights!$A$2:$R$6,18)*EXP(VLOOKUP($B8650,weights!$A$2:$R$6,14)*G8650))</f>
        <v>3.4364474263596128</v>
      </c>
    </row>
    <row r="8651" spans="1:8" ht="12.75" x14ac:dyDescent="0.2">
      <c r="A8651">
        <f t="shared" si="0"/>
        <v>346</v>
      </c>
      <c r="B8651" t="str">
        <f t="shared" ref="B8651:C8651" si="8625">B8626</f>
        <v>bank</v>
      </c>
      <c r="C8651">
        <f t="shared" si="8625"/>
        <v>1</v>
      </c>
      <c r="D8651">
        <f ca="1">OFFSET(walk!$A$2:$Y$402,TRUNC((ROW()-ROW($D$2))/COLUMNS(walk!$A$2:$Y$402)),MOD(ROW()-ROW($D$2),COLUMNS(walk!$A$2:$Y$402)),1,1)</f>
        <v>41</v>
      </c>
      <c r="E8651">
        <f ca="1">OFFSET(bike!$A$2:$Y$402,TRUNC((ROW()-ROW($E$2))/COLUMNS(bike!$A$2:$Y$402)),MOD(ROW()-ROW($E$2),COLUMNS(bike!$A$2:$Y$402)),1,1)</f>
        <v>13</v>
      </c>
      <c r="F8651">
        <f ca="1">OFFSET(transit!$A$2:$Y$402,TRUNC((ROW()-ROW($F$2))/COLUMNS(transit!$A$2:$Y$402)),MOD(ROW()-ROW($F$2),COLUMNS(transit!$A$2:$Y$402)),1,1)</f>
        <v>35</v>
      </c>
      <c r="G8651">
        <f ca="1">OFFSET(drive!$A$2:$Y$402,TRUNC((ROW()-ROW($G$2))/COLUMNS(drive!$A$2:$Y$402)),MOD(ROW()-ROW($G$2),COLUMNS(drive!$A$2:$Y$402)),1,1)</f>
        <v>7</v>
      </c>
      <c r="H8651" s="5">
        <f ca="1">(VLOOKUP($B8651,weights!$A$2:$R$6,4))*VLOOKUP($B8651,weights!$A$2:$R$6,6)^C8651*(VLOOKUP($B8651,weights!$A$2:$R$6,15)*EXP(VLOOKUP($B8651,weights!$A$2:$R$6,11)*D8651)+VLOOKUP($B8651,weights!$A$2:$R$6,16)*EXP(VLOOKUP($B8651,weights!$A$2:$R$6,12)*E8651)+VLOOKUP($B8651,weights!$A$2:$R$6,17)*EXP(VLOOKUP($B8651,weights!$A$2:$R$6,13)*F8651)+VLOOKUP($B8651,weights!$A$2:$R$6,18)*EXP(VLOOKUP($B8651,weights!$A$2:$R$6,14)*G8651))</f>
        <v>0.54598994257884792</v>
      </c>
    </row>
    <row r="8652" spans="1:8" ht="12.75" x14ac:dyDescent="0.2">
      <c r="A8652">
        <f t="shared" si="0"/>
        <v>347</v>
      </c>
      <c r="B8652" t="str">
        <f t="shared" ref="B8652:C8652" si="8626">B8627</f>
        <v>restaurant</v>
      </c>
      <c r="C8652">
        <f t="shared" si="8626"/>
        <v>0</v>
      </c>
      <c r="D8652">
        <f ca="1">OFFSET(walk!$A$2:$Y$402,TRUNC((ROW()-ROW($D$2))/COLUMNS(walk!$A$2:$Y$402)),MOD(ROW()-ROW($D$2),COLUMNS(walk!$A$2:$Y$402)),1,1)</f>
        <v>8</v>
      </c>
      <c r="E8652">
        <f ca="1">OFFSET(bike!$A$2:$Y$402,TRUNC((ROW()-ROW($E$2))/COLUMNS(bike!$A$2:$Y$402)),MOD(ROW()-ROW($E$2),COLUMNS(bike!$A$2:$Y$402)),1,1)</f>
        <v>2</v>
      </c>
      <c r="F8652">
        <f ca="1">OFFSET(transit!$A$2:$Y$402,TRUNC((ROW()-ROW($F$2))/COLUMNS(transit!$A$2:$Y$402)),MOD(ROW()-ROW($F$2),COLUMNS(transit!$A$2:$Y$402)),1,1)</f>
        <v>4</v>
      </c>
      <c r="G8652">
        <f ca="1">OFFSET(drive!$A$2:$Y$402,TRUNC((ROW()-ROW($G$2))/COLUMNS(drive!$A$2:$Y$402)),MOD(ROW()-ROW($G$2),COLUMNS(drive!$A$2:$Y$402)),1,1)</f>
        <v>2</v>
      </c>
      <c r="H8652" s="5">
        <f ca="1">(VLOOKUP($B8652,weights!$A$2:$R$6,4))*VLOOKUP($B8652,weights!$A$2:$R$6,6)^C8652*(VLOOKUP($B8652,weights!$A$2:$R$6,15)*EXP(VLOOKUP($B8652,weights!$A$2:$R$6,11)*D8652)+VLOOKUP($B8652,weights!$A$2:$R$6,16)*EXP(VLOOKUP($B8652,weights!$A$2:$R$6,12)*E8652)+VLOOKUP($B8652,weights!$A$2:$R$6,17)*EXP(VLOOKUP($B8652,weights!$A$2:$R$6,13)*F8652)+VLOOKUP($B8652,weights!$A$2:$R$6,18)*EXP(VLOOKUP($B8652,weights!$A$2:$R$6,14)*G8652))</f>
        <v>34.454687417693989</v>
      </c>
    </row>
    <row r="8653" spans="1:8" ht="12.75" x14ac:dyDescent="0.2">
      <c r="A8653">
        <f t="shared" si="0"/>
        <v>347</v>
      </c>
      <c r="B8653" t="str">
        <f t="shared" ref="B8653:C8653" si="8627">B8628</f>
        <v>restaurant</v>
      </c>
      <c r="C8653">
        <f t="shared" si="8627"/>
        <v>1</v>
      </c>
      <c r="D8653">
        <f ca="1">OFFSET(walk!$A$2:$Y$402,TRUNC((ROW()-ROW($D$2))/COLUMNS(walk!$A$2:$Y$402)),MOD(ROW()-ROW($D$2),COLUMNS(walk!$A$2:$Y$402)),1,1)</f>
        <v>9</v>
      </c>
      <c r="E8653">
        <f ca="1">OFFSET(bike!$A$2:$Y$402,TRUNC((ROW()-ROW($E$2))/COLUMNS(bike!$A$2:$Y$402)),MOD(ROW()-ROW($E$2),COLUMNS(bike!$A$2:$Y$402)),1,1)</f>
        <v>2</v>
      </c>
      <c r="F8653">
        <f ca="1">OFFSET(transit!$A$2:$Y$402,TRUNC((ROW()-ROW($F$2))/COLUMNS(transit!$A$2:$Y$402)),MOD(ROW()-ROW($F$2),COLUMNS(transit!$A$2:$Y$402)),1,1)</f>
        <v>4</v>
      </c>
      <c r="G8653">
        <f ca="1">OFFSET(drive!$A$2:$Y$402,TRUNC((ROW()-ROW($G$2))/COLUMNS(drive!$A$2:$Y$402)),MOD(ROW()-ROW($G$2),COLUMNS(drive!$A$2:$Y$402)),1,1)</f>
        <v>2</v>
      </c>
      <c r="H8653" s="5">
        <f ca="1">(VLOOKUP($B8653,weights!$A$2:$R$6,4))*VLOOKUP($B8653,weights!$A$2:$R$6,6)^C8653*(VLOOKUP($B8653,weights!$A$2:$R$6,15)*EXP(VLOOKUP($B8653,weights!$A$2:$R$6,11)*D8653)+VLOOKUP($B8653,weights!$A$2:$R$6,16)*EXP(VLOOKUP($B8653,weights!$A$2:$R$6,12)*E8653)+VLOOKUP($B8653,weights!$A$2:$R$6,17)*EXP(VLOOKUP($B8653,weights!$A$2:$R$6,13)*F8653)+VLOOKUP($B8653,weights!$A$2:$R$6,18)*EXP(VLOOKUP($B8653,weights!$A$2:$R$6,14)*G8653))</f>
        <v>30.275888305815457</v>
      </c>
    </row>
    <row r="8654" spans="1:8" ht="12.75" x14ac:dyDescent="0.2">
      <c r="A8654">
        <f t="shared" si="0"/>
        <v>347</v>
      </c>
      <c r="B8654" t="str">
        <f t="shared" ref="B8654:C8654" si="8628">B8629</f>
        <v>restaurant</v>
      </c>
      <c r="C8654">
        <f t="shared" si="8628"/>
        <v>2</v>
      </c>
      <c r="D8654">
        <f ca="1">OFFSET(walk!$A$2:$Y$402,TRUNC((ROW()-ROW($D$2))/COLUMNS(walk!$A$2:$Y$402)),MOD(ROW()-ROW($D$2),COLUMNS(walk!$A$2:$Y$402)),1,1)</f>
        <v>9</v>
      </c>
      <c r="E8654">
        <f ca="1">OFFSET(bike!$A$2:$Y$402,TRUNC((ROW()-ROW($E$2))/COLUMNS(bike!$A$2:$Y$402)),MOD(ROW()-ROW($E$2),COLUMNS(bike!$A$2:$Y$402)),1,1)</f>
        <v>2</v>
      </c>
      <c r="F8654">
        <f ca="1">OFFSET(transit!$A$2:$Y$402,TRUNC((ROW()-ROW($F$2))/COLUMNS(transit!$A$2:$Y$402)),MOD(ROW()-ROW($F$2),COLUMNS(transit!$A$2:$Y$402)),1,1)</f>
        <v>6</v>
      </c>
      <c r="G8654">
        <f ca="1">OFFSET(drive!$A$2:$Y$402,TRUNC((ROW()-ROW($G$2))/COLUMNS(drive!$A$2:$Y$402)),MOD(ROW()-ROW($G$2),COLUMNS(drive!$A$2:$Y$402)),1,1)</f>
        <v>2</v>
      </c>
      <c r="H8654" s="5">
        <f ca="1">(VLOOKUP($B8654,weights!$A$2:$R$6,4))*VLOOKUP($B8654,weights!$A$2:$R$6,6)^C8654*(VLOOKUP($B8654,weights!$A$2:$R$6,15)*EXP(VLOOKUP($B8654,weights!$A$2:$R$6,11)*D8654)+VLOOKUP($B8654,weights!$A$2:$R$6,16)*EXP(VLOOKUP($B8654,weights!$A$2:$R$6,12)*E8654)+VLOOKUP($B8654,weights!$A$2:$R$6,17)*EXP(VLOOKUP($B8654,weights!$A$2:$R$6,13)*F8654)+VLOOKUP($B8654,weights!$A$2:$R$6,18)*EXP(VLOOKUP($B8654,weights!$A$2:$R$6,14)*G8654))</f>
        <v>25.249737657648328</v>
      </c>
    </row>
    <row r="8655" spans="1:8" ht="12.75" x14ac:dyDescent="0.2">
      <c r="A8655">
        <f t="shared" si="0"/>
        <v>347</v>
      </c>
      <c r="B8655" t="str">
        <f t="shared" ref="B8655:C8655" si="8629">B8630</f>
        <v>restaurant</v>
      </c>
      <c r="C8655">
        <f t="shared" si="8629"/>
        <v>3</v>
      </c>
      <c r="D8655">
        <f ca="1">OFFSET(walk!$A$2:$Y$402,TRUNC((ROW()-ROW($D$2))/COLUMNS(walk!$A$2:$Y$402)),MOD(ROW()-ROW($D$2),COLUMNS(walk!$A$2:$Y$402)),1,1)</f>
        <v>9</v>
      </c>
      <c r="E8655">
        <f ca="1">OFFSET(bike!$A$2:$Y$402,TRUNC((ROW()-ROW($E$2))/COLUMNS(bike!$A$2:$Y$402)),MOD(ROW()-ROW($E$2),COLUMNS(bike!$A$2:$Y$402)),1,1)</f>
        <v>2</v>
      </c>
      <c r="F8655">
        <f ca="1">OFFSET(transit!$A$2:$Y$402,TRUNC((ROW()-ROW($F$2))/COLUMNS(transit!$A$2:$Y$402)),MOD(ROW()-ROW($F$2),COLUMNS(transit!$A$2:$Y$402)),1,1)</f>
        <v>6</v>
      </c>
      <c r="G8655">
        <f ca="1">OFFSET(drive!$A$2:$Y$402,TRUNC((ROW()-ROW($G$2))/COLUMNS(drive!$A$2:$Y$402)),MOD(ROW()-ROW($G$2),COLUMNS(drive!$A$2:$Y$402)),1,1)</f>
        <v>3</v>
      </c>
      <c r="H8655" s="5">
        <f ca="1">(VLOOKUP($B8655,weights!$A$2:$R$6,4))*VLOOKUP($B8655,weights!$A$2:$R$6,6)^C8655*(VLOOKUP($B8655,weights!$A$2:$R$6,15)*EXP(VLOOKUP($B8655,weights!$A$2:$R$6,11)*D8655)+VLOOKUP($B8655,weights!$A$2:$R$6,16)*EXP(VLOOKUP($B8655,weights!$A$2:$R$6,12)*E8655)+VLOOKUP($B8655,weights!$A$2:$R$6,17)*EXP(VLOOKUP($B8655,weights!$A$2:$R$6,13)*F8655)+VLOOKUP($B8655,weights!$A$2:$R$6,18)*EXP(VLOOKUP($B8655,weights!$A$2:$R$6,14)*G8655))</f>
        <v>21.339190009252867</v>
      </c>
    </row>
    <row r="8656" spans="1:8" ht="12.75" x14ac:dyDescent="0.2">
      <c r="A8656">
        <f t="shared" si="0"/>
        <v>347</v>
      </c>
      <c r="B8656" t="str">
        <f t="shared" ref="B8656:C8656" si="8630">B8631</f>
        <v>restaurant</v>
      </c>
      <c r="C8656">
        <f t="shared" si="8630"/>
        <v>4</v>
      </c>
      <c r="D8656">
        <f ca="1">OFFSET(walk!$A$2:$Y$402,TRUNC((ROW()-ROW($D$2))/COLUMNS(walk!$A$2:$Y$402)),MOD(ROW()-ROW($D$2),COLUMNS(walk!$A$2:$Y$402)),1,1)</f>
        <v>13</v>
      </c>
      <c r="E8656">
        <f ca="1">OFFSET(bike!$A$2:$Y$402,TRUNC((ROW()-ROW($E$2))/COLUMNS(bike!$A$2:$Y$402)),MOD(ROW()-ROW($E$2),COLUMNS(bike!$A$2:$Y$402)),1,1)</f>
        <v>4</v>
      </c>
      <c r="F8656">
        <f ca="1">OFFSET(transit!$A$2:$Y$402,TRUNC((ROW()-ROW($F$2))/COLUMNS(transit!$A$2:$Y$402)),MOD(ROW()-ROW($F$2),COLUMNS(transit!$A$2:$Y$402)),1,1)</f>
        <v>6</v>
      </c>
      <c r="G8656">
        <f ca="1">OFFSET(drive!$A$2:$Y$402,TRUNC((ROW()-ROW($G$2))/COLUMNS(drive!$A$2:$Y$402)),MOD(ROW()-ROW($G$2),COLUMNS(drive!$A$2:$Y$402)),1,1)</f>
        <v>3</v>
      </c>
      <c r="H8656" s="5">
        <f ca="1">(VLOOKUP($B8656,weights!$A$2:$R$6,4))*VLOOKUP($B8656,weights!$A$2:$R$6,6)^C8656*(VLOOKUP($B8656,weights!$A$2:$R$6,15)*EXP(VLOOKUP($B8656,weights!$A$2:$R$6,11)*D8656)+VLOOKUP($B8656,weights!$A$2:$R$6,16)*EXP(VLOOKUP($B8656,weights!$A$2:$R$6,12)*E8656)+VLOOKUP($B8656,weights!$A$2:$R$6,17)*EXP(VLOOKUP($B8656,weights!$A$2:$R$6,13)*F8656)+VLOOKUP($B8656,weights!$A$2:$R$6,18)*EXP(VLOOKUP($B8656,weights!$A$2:$R$6,14)*G8656))</f>
        <v>15.686496373907168</v>
      </c>
    </row>
    <row r="8657" spans="1:8" ht="12.75" x14ac:dyDescent="0.2">
      <c r="A8657">
        <f t="shared" si="0"/>
        <v>347</v>
      </c>
      <c r="B8657" t="str">
        <f t="shared" ref="B8657:C8657" si="8631">B8632</f>
        <v>restaurant</v>
      </c>
      <c r="C8657">
        <f t="shared" si="8631"/>
        <v>5</v>
      </c>
      <c r="D8657">
        <f ca="1">OFFSET(walk!$A$2:$Y$402,TRUNC((ROW()-ROW($D$2))/COLUMNS(walk!$A$2:$Y$402)),MOD(ROW()-ROW($D$2),COLUMNS(walk!$A$2:$Y$402)),1,1)</f>
        <v>13</v>
      </c>
      <c r="E8657">
        <f ca="1">OFFSET(bike!$A$2:$Y$402,TRUNC((ROW()-ROW($E$2))/COLUMNS(bike!$A$2:$Y$402)),MOD(ROW()-ROW($E$2),COLUMNS(bike!$A$2:$Y$402)),1,1)</f>
        <v>4</v>
      </c>
      <c r="F8657">
        <f ca="1">OFFSET(transit!$A$2:$Y$402,TRUNC((ROW()-ROW($F$2))/COLUMNS(transit!$A$2:$Y$402)),MOD(ROW()-ROW($F$2),COLUMNS(transit!$A$2:$Y$402)),1,1)</f>
        <v>7</v>
      </c>
      <c r="G8657">
        <f ca="1">OFFSET(drive!$A$2:$Y$402,TRUNC((ROW()-ROW($G$2))/COLUMNS(drive!$A$2:$Y$402)),MOD(ROW()-ROW($G$2),COLUMNS(drive!$A$2:$Y$402)),1,1)</f>
        <v>3</v>
      </c>
      <c r="H8657" s="5">
        <f ca="1">(VLOOKUP($B8657,weights!$A$2:$R$6,4))*VLOOKUP($B8657,weights!$A$2:$R$6,6)^C8657*(VLOOKUP($B8657,weights!$A$2:$R$6,15)*EXP(VLOOKUP($B8657,weights!$A$2:$R$6,11)*D8657)+VLOOKUP($B8657,weights!$A$2:$R$6,16)*EXP(VLOOKUP($B8657,weights!$A$2:$R$6,12)*E8657)+VLOOKUP($B8657,weights!$A$2:$R$6,17)*EXP(VLOOKUP($B8657,weights!$A$2:$R$6,13)*F8657)+VLOOKUP($B8657,weights!$A$2:$R$6,18)*EXP(VLOOKUP($B8657,weights!$A$2:$R$6,14)*G8657))</f>
        <v>13.521866255603603</v>
      </c>
    </row>
    <row r="8658" spans="1:8" ht="12.75" x14ac:dyDescent="0.2">
      <c r="A8658">
        <f t="shared" si="0"/>
        <v>347</v>
      </c>
      <c r="B8658" t="str">
        <f t="shared" ref="B8658:C8658" si="8632">B8633</f>
        <v>restaurant</v>
      </c>
      <c r="C8658">
        <f t="shared" si="8632"/>
        <v>6</v>
      </c>
      <c r="D8658">
        <f ca="1">OFFSET(walk!$A$2:$Y$402,TRUNC((ROW()-ROW($D$2))/COLUMNS(walk!$A$2:$Y$402)),MOD(ROW()-ROW($D$2),COLUMNS(walk!$A$2:$Y$402)),1,1)</f>
        <v>14</v>
      </c>
      <c r="E8658">
        <f ca="1">OFFSET(bike!$A$2:$Y$402,TRUNC((ROW()-ROW($E$2))/COLUMNS(bike!$A$2:$Y$402)),MOD(ROW()-ROW($E$2),COLUMNS(bike!$A$2:$Y$402)),1,1)</f>
        <v>4</v>
      </c>
      <c r="F8658">
        <f ca="1">OFFSET(transit!$A$2:$Y$402,TRUNC((ROW()-ROW($F$2))/COLUMNS(transit!$A$2:$Y$402)),MOD(ROW()-ROW($F$2),COLUMNS(transit!$A$2:$Y$402)),1,1)</f>
        <v>7</v>
      </c>
      <c r="G8658">
        <f ca="1">OFFSET(drive!$A$2:$Y$402,TRUNC((ROW()-ROW($G$2))/COLUMNS(drive!$A$2:$Y$402)),MOD(ROW()-ROW($G$2),COLUMNS(drive!$A$2:$Y$402)),1,1)</f>
        <v>3</v>
      </c>
      <c r="H8658" s="5">
        <f ca="1">(VLOOKUP($B8658,weights!$A$2:$R$6,4))*VLOOKUP($B8658,weights!$A$2:$R$6,6)^C8658*(VLOOKUP($B8658,weights!$A$2:$R$6,15)*EXP(VLOOKUP($B8658,weights!$A$2:$R$6,11)*D8658)+VLOOKUP($B8658,weights!$A$2:$R$6,16)*EXP(VLOOKUP($B8658,weights!$A$2:$R$6,12)*E8658)+VLOOKUP($B8658,weights!$A$2:$R$6,17)*EXP(VLOOKUP($B8658,weights!$A$2:$R$6,13)*F8658)+VLOOKUP($B8658,weights!$A$2:$R$6,18)*EXP(VLOOKUP($B8658,weights!$A$2:$R$6,14)*G8658))</f>
        <v>12.006989806422188</v>
      </c>
    </row>
    <row r="8659" spans="1:8" ht="12.75" x14ac:dyDescent="0.2">
      <c r="A8659">
        <f t="shared" si="0"/>
        <v>347</v>
      </c>
      <c r="B8659" t="str">
        <f t="shared" ref="B8659:C8659" si="8633">B8634</f>
        <v>restaurant</v>
      </c>
      <c r="C8659">
        <f t="shared" si="8633"/>
        <v>7</v>
      </c>
      <c r="D8659">
        <f ca="1">OFFSET(walk!$A$2:$Y$402,TRUNC((ROW()-ROW($D$2))/COLUMNS(walk!$A$2:$Y$402)),MOD(ROW()-ROW($D$2),COLUMNS(walk!$A$2:$Y$402)),1,1)</f>
        <v>14</v>
      </c>
      <c r="E8659">
        <f ca="1">OFFSET(bike!$A$2:$Y$402,TRUNC((ROW()-ROW($E$2))/COLUMNS(bike!$A$2:$Y$402)),MOD(ROW()-ROW($E$2),COLUMNS(bike!$A$2:$Y$402)),1,1)</f>
        <v>4</v>
      </c>
      <c r="F8659">
        <f ca="1">OFFSET(transit!$A$2:$Y$402,TRUNC((ROW()-ROW($F$2))/COLUMNS(transit!$A$2:$Y$402)),MOD(ROW()-ROW($F$2),COLUMNS(transit!$A$2:$Y$402)),1,1)</f>
        <v>8</v>
      </c>
      <c r="G8659">
        <f ca="1">OFFSET(drive!$A$2:$Y$402,TRUNC((ROW()-ROW($G$2))/COLUMNS(drive!$A$2:$Y$402)),MOD(ROW()-ROW($G$2),COLUMNS(drive!$A$2:$Y$402)),1,1)</f>
        <v>3</v>
      </c>
      <c r="H8659" s="5">
        <f ca="1">(VLOOKUP($B8659,weights!$A$2:$R$6,4))*VLOOKUP($B8659,weights!$A$2:$R$6,6)^C8659*(VLOOKUP($B8659,weights!$A$2:$R$6,15)*EXP(VLOOKUP($B8659,weights!$A$2:$R$6,11)*D8659)+VLOOKUP($B8659,weights!$A$2:$R$6,16)*EXP(VLOOKUP($B8659,weights!$A$2:$R$6,12)*E8659)+VLOOKUP($B8659,weights!$A$2:$R$6,17)*EXP(VLOOKUP($B8659,weights!$A$2:$R$6,13)*F8659)+VLOOKUP($B8659,weights!$A$2:$R$6,18)*EXP(VLOOKUP($B8659,weights!$A$2:$R$6,14)*G8659))</f>
        <v>10.391204780696956</v>
      </c>
    </row>
    <row r="8660" spans="1:8" ht="12.75" x14ac:dyDescent="0.2">
      <c r="A8660">
        <f t="shared" si="0"/>
        <v>347</v>
      </c>
      <c r="B8660" t="str">
        <f t="shared" ref="B8660:C8660" si="8634">B8635</f>
        <v>restaurant</v>
      </c>
      <c r="C8660">
        <f t="shared" si="8634"/>
        <v>8</v>
      </c>
      <c r="D8660">
        <f ca="1">OFFSET(walk!$A$2:$Y$402,TRUNC((ROW()-ROW($D$2))/COLUMNS(walk!$A$2:$Y$402)),MOD(ROW()-ROW($D$2),COLUMNS(walk!$A$2:$Y$402)),1,1)</f>
        <v>16</v>
      </c>
      <c r="E8660">
        <f ca="1">OFFSET(bike!$A$2:$Y$402,TRUNC((ROW()-ROW($E$2))/COLUMNS(bike!$A$2:$Y$402)),MOD(ROW()-ROW($E$2),COLUMNS(bike!$A$2:$Y$402)),1,1)</f>
        <v>5</v>
      </c>
      <c r="F8660">
        <f ca="1">OFFSET(transit!$A$2:$Y$402,TRUNC((ROW()-ROW($F$2))/COLUMNS(transit!$A$2:$Y$402)),MOD(ROW()-ROW($F$2),COLUMNS(transit!$A$2:$Y$402)),1,1)</f>
        <v>8</v>
      </c>
      <c r="G8660">
        <f ca="1">OFFSET(drive!$A$2:$Y$402,TRUNC((ROW()-ROW($G$2))/COLUMNS(drive!$A$2:$Y$402)),MOD(ROW()-ROW($G$2),COLUMNS(drive!$A$2:$Y$402)),1,1)</f>
        <v>4</v>
      </c>
      <c r="H8660" s="5">
        <f ca="1">(VLOOKUP($B8660,weights!$A$2:$R$6,4))*VLOOKUP($B8660,weights!$A$2:$R$6,6)^C8660*(VLOOKUP($B8660,weights!$A$2:$R$6,15)*EXP(VLOOKUP($B8660,weights!$A$2:$R$6,11)*D8660)+VLOOKUP($B8660,weights!$A$2:$R$6,16)*EXP(VLOOKUP($B8660,weights!$A$2:$R$6,12)*E8660)+VLOOKUP($B8660,weights!$A$2:$R$6,17)*EXP(VLOOKUP($B8660,weights!$A$2:$R$6,13)*F8660)+VLOOKUP($B8660,weights!$A$2:$R$6,18)*EXP(VLOOKUP($B8660,weights!$A$2:$R$6,14)*G8660))</f>
        <v>8.0026977510719508</v>
      </c>
    </row>
    <row r="8661" spans="1:8" ht="12.75" x14ac:dyDescent="0.2">
      <c r="A8661">
        <f t="shared" si="0"/>
        <v>347</v>
      </c>
      <c r="B8661" t="str">
        <f t="shared" ref="B8661:C8661" si="8635">B8636</f>
        <v>restaurant</v>
      </c>
      <c r="C8661">
        <f t="shared" si="8635"/>
        <v>9</v>
      </c>
      <c r="D8661">
        <f ca="1">OFFSET(walk!$A$2:$Y$402,TRUNC((ROW()-ROW($D$2))/COLUMNS(walk!$A$2:$Y$402)),MOD(ROW()-ROW($D$2),COLUMNS(walk!$A$2:$Y$402)),1,1)</f>
        <v>17</v>
      </c>
      <c r="E8661">
        <f ca="1">OFFSET(bike!$A$2:$Y$402,TRUNC((ROW()-ROW($E$2))/COLUMNS(bike!$A$2:$Y$402)),MOD(ROW()-ROW($E$2),COLUMNS(bike!$A$2:$Y$402)),1,1)</f>
        <v>6</v>
      </c>
      <c r="F8661">
        <f ca="1">OFFSET(transit!$A$2:$Y$402,TRUNC((ROW()-ROW($F$2))/COLUMNS(transit!$A$2:$Y$402)),MOD(ROW()-ROW($F$2),COLUMNS(transit!$A$2:$Y$402)),1,1)</f>
        <v>16</v>
      </c>
      <c r="G8661">
        <f ca="1">OFFSET(drive!$A$2:$Y$402,TRUNC((ROW()-ROW($G$2))/COLUMNS(drive!$A$2:$Y$402)),MOD(ROW()-ROW($G$2),COLUMNS(drive!$A$2:$Y$402)),1,1)</f>
        <v>4</v>
      </c>
      <c r="H8661" s="5">
        <f ca="1">(VLOOKUP($B8661,weights!$A$2:$R$6,4))*VLOOKUP($B8661,weights!$A$2:$R$6,6)^C8661*(VLOOKUP($B8661,weights!$A$2:$R$6,15)*EXP(VLOOKUP($B8661,weights!$A$2:$R$6,11)*D8661)+VLOOKUP($B8661,weights!$A$2:$R$6,16)*EXP(VLOOKUP($B8661,weights!$A$2:$R$6,12)*E8661)+VLOOKUP($B8661,weights!$A$2:$R$6,17)*EXP(VLOOKUP($B8661,weights!$A$2:$R$6,13)*F8661)+VLOOKUP($B8661,weights!$A$2:$R$6,18)*EXP(VLOOKUP($B8661,weights!$A$2:$R$6,14)*G8661))</f>
        <v>5.4791755017429153</v>
      </c>
    </row>
    <row r="8662" spans="1:8" ht="12.75" x14ac:dyDescent="0.2">
      <c r="A8662">
        <f t="shared" si="0"/>
        <v>347</v>
      </c>
      <c r="B8662" t="str">
        <f t="shared" ref="B8662:C8662" si="8636">B8637</f>
        <v>supermarket</v>
      </c>
      <c r="C8662">
        <f t="shared" si="8636"/>
        <v>0</v>
      </c>
      <c r="D8662">
        <f ca="1">OFFSET(walk!$A$2:$Y$402,TRUNC((ROW()-ROW($D$2))/COLUMNS(walk!$A$2:$Y$402)),MOD(ROW()-ROW($D$2),COLUMNS(walk!$A$2:$Y$402)),1,1)</f>
        <v>38</v>
      </c>
      <c r="E8662">
        <f ca="1">OFFSET(bike!$A$2:$Y$402,TRUNC((ROW()-ROW($E$2))/COLUMNS(bike!$A$2:$Y$402)),MOD(ROW()-ROW($E$2),COLUMNS(bike!$A$2:$Y$402)),1,1)</f>
        <v>15</v>
      </c>
      <c r="F8662">
        <f ca="1">OFFSET(transit!$A$2:$Y$402,TRUNC((ROW()-ROW($F$2))/COLUMNS(transit!$A$2:$Y$402)),MOD(ROW()-ROW($F$2),COLUMNS(transit!$A$2:$Y$402)),1,1)</f>
        <v>19</v>
      </c>
      <c r="G8662">
        <f ca="1">OFFSET(drive!$A$2:$Y$402,TRUNC((ROW()-ROW($G$2))/COLUMNS(drive!$A$2:$Y$402)),MOD(ROW()-ROW($G$2),COLUMNS(drive!$A$2:$Y$402)),1,1)</f>
        <v>8</v>
      </c>
      <c r="H8662" s="5">
        <f ca="1">(VLOOKUP($B8662,weights!$A$2:$R$6,4))*VLOOKUP($B8662,weights!$A$2:$R$6,6)^C8662*(VLOOKUP($B8662,weights!$A$2:$R$6,15)*EXP(VLOOKUP($B8662,weights!$A$2:$R$6,11)*D8662)+VLOOKUP($B8662,weights!$A$2:$R$6,16)*EXP(VLOOKUP($B8662,weights!$A$2:$R$6,12)*E8662)+VLOOKUP($B8662,weights!$A$2:$R$6,17)*EXP(VLOOKUP($B8662,weights!$A$2:$R$6,13)*F8662)+VLOOKUP($B8662,weights!$A$2:$R$6,18)*EXP(VLOOKUP($B8662,weights!$A$2:$R$6,14)*G8662))</f>
        <v>3.619837216523428</v>
      </c>
    </row>
    <row r="8663" spans="1:8" ht="12.75" x14ac:dyDescent="0.2">
      <c r="A8663">
        <f t="shared" si="0"/>
        <v>347</v>
      </c>
      <c r="B8663" t="str">
        <f t="shared" ref="B8663:C8663" si="8637">B8638</f>
        <v>supermarket</v>
      </c>
      <c r="C8663">
        <f t="shared" si="8637"/>
        <v>1</v>
      </c>
      <c r="D8663">
        <f ca="1">OFFSET(walk!$A$2:$Y$402,TRUNC((ROW()-ROW($D$2))/COLUMNS(walk!$A$2:$Y$402)),MOD(ROW()-ROW($D$2),COLUMNS(walk!$A$2:$Y$402)),1,1)</f>
        <v>49</v>
      </c>
      <c r="E8663">
        <f ca="1">OFFSET(bike!$A$2:$Y$402,TRUNC((ROW()-ROW($E$2))/COLUMNS(bike!$A$2:$Y$402)),MOD(ROW()-ROW($E$2),COLUMNS(bike!$A$2:$Y$402)),1,1)</f>
        <v>16</v>
      </c>
      <c r="F8663">
        <f ca="1">OFFSET(transit!$A$2:$Y$402,TRUNC((ROW()-ROW($F$2))/COLUMNS(transit!$A$2:$Y$402)),MOD(ROW()-ROW($F$2),COLUMNS(transit!$A$2:$Y$402)),1,1)</f>
        <v>23</v>
      </c>
      <c r="G8663">
        <f ca="1">OFFSET(drive!$A$2:$Y$402,TRUNC((ROW()-ROW($G$2))/COLUMNS(drive!$A$2:$Y$402)),MOD(ROW()-ROW($G$2),COLUMNS(drive!$A$2:$Y$402)),1,1)</f>
        <v>10</v>
      </c>
      <c r="H8663" s="5">
        <f ca="1">(VLOOKUP($B8663,weights!$A$2:$R$6,4))*VLOOKUP($B8663,weights!$A$2:$R$6,6)^C8663*(VLOOKUP($B8663,weights!$A$2:$R$6,15)*EXP(VLOOKUP($B8663,weights!$A$2:$R$6,11)*D8663)+VLOOKUP($B8663,weights!$A$2:$R$6,16)*EXP(VLOOKUP($B8663,weights!$A$2:$R$6,12)*E8663)+VLOOKUP($B8663,weights!$A$2:$R$6,17)*EXP(VLOOKUP($B8663,weights!$A$2:$R$6,13)*F8663)+VLOOKUP($B8663,weights!$A$2:$R$6,18)*EXP(VLOOKUP($B8663,weights!$A$2:$R$6,14)*G8663))</f>
        <v>1.3740272855762965</v>
      </c>
    </row>
    <row r="8664" spans="1:8" ht="12.75" x14ac:dyDescent="0.2">
      <c r="A8664">
        <f t="shared" si="0"/>
        <v>347</v>
      </c>
      <c r="B8664" t="str">
        <f t="shared" ref="B8664:C8664" si="8638">B8639</f>
        <v>supermarket</v>
      </c>
      <c r="C8664">
        <f t="shared" si="8638"/>
        <v>2</v>
      </c>
      <c r="D8664">
        <f ca="1">OFFSET(walk!$A$2:$Y$402,TRUNC((ROW()-ROW($D$2))/COLUMNS(walk!$A$2:$Y$402)),MOD(ROW()-ROW($D$2),COLUMNS(walk!$A$2:$Y$402)),1,1)</f>
        <v>54</v>
      </c>
      <c r="E8664">
        <f ca="1">OFFSET(bike!$A$2:$Y$402,TRUNC((ROW()-ROW($E$2))/COLUMNS(bike!$A$2:$Y$402)),MOD(ROW()-ROW($E$2),COLUMNS(bike!$A$2:$Y$402)),1,1)</f>
        <v>17</v>
      </c>
      <c r="F8664">
        <f ca="1">OFFSET(transit!$A$2:$Y$402,TRUNC((ROW()-ROW($F$2))/COLUMNS(transit!$A$2:$Y$402)),MOD(ROW()-ROW($F$2),COLUMNS(transit!$A$2:$Y$402)),1,1)</f>
        <v>31</v>
      </c>
      <c r="G8664">
        <f ca="1">OFFSET(drive!$A$2:$Y$402,TRUNC((ROW()-ROW($G$2))/COLUMNS(drive!$A$2:$Y$402)),MOD(ROW()-ROW($G$2),COLUMNS(drive!$A$2:$Y$402)),1,1)</f>
        <v>12</v>
      </c>
      <c r="H8664" s="5">
        <f ca="1">(VLOOKUP($B8664,weights!$A$2:$R$6,4))*VLOOKUP($B8664,weights!$A$2:$R$6,6)^C8664*(VLOOKUP($B8664,weights!$A$2:$R$6,15)*EXP(VLOOKUP($B8664,weights!$A$2:$R$6,11)*D8664)+VLOOKUP($B8664,weights!$A$2:$R$6,16)*EXP(VLOOKUP($B8664,weights!$A$2:$R$6,12)*E8664)+VLOOKUP($B8664,weights!$A$2:$R$6,17)*EXP(VLOOKUP($B8664,weights!$A$2:$R$6,13)*F8664)+VLOOKUP($B8664,weights!$A$2:$R$6,18)*EXP(VLOOKUP($B8664,weights!$A$2:$R$6,14)*G8664))</f>
        <v>0.5104610935436682</v>
      </c>
    </row>
    <row r="8665" spans="1:8" ht="12.75" x14ac:dyDescent="0.2">
      <c r="A8665">
        <f t="shared" si="0"/>
        <v>347</v>
      </c>
      <c r="B8665" t="str">
        <f t="shared" ref="B8665:C8665" si="8639">B8640</f>
        <v>supermarket</v>
      </c>
      <c r="C8665">
        <f t="shared" si="8639"/>
        <v>3</v>
      </c>
      <c r="D8665">
        <f ca="1">OFFSET(walk!$A$2:$Y$402,TRUNC((ROW()-ROW($D$2))/COLUMNS(walk!$A$2:$Y$402)),MOD(ROW()-ROW($D$2),COLUMNS(walk!$A$2:$Y$402)),1,1)</f>
        <v>61</v>
      </c>
      <c r="E8665">
        <f ca="1">OFFSET(bike!$A$2:$Y$402,TRUNC((ROW()-ROW($E$2))/COLUMNS(bike!$A$2:$Y$402)),MOD(ROW()-ROW($E$2),COLUMNS(bike!$A$2:$Y$402)),1,1)</f>
        <v>21</v>
      </c>
      <c r="F8665">
        <f ca="1">OFFSET(transit!$A$2:$Y$402,TRUNC((ROW()-ROW($F$2))/COLUMNS(transit!$A$2:$Y$402)),MOD(ROW()-ROW($F$2),COLUMNS(transit!$A$2:$Y$402)),1,1)</f>
        <v>37</v>
      </c>
      <c r="G8665">
        <f ca="1">OFFSET(drive!$A$2:$Y$402,TRUNC((ROW()-ROW($G$2))/COLUMNS(drive!$A$2:$Y$402)),MOD(ROW()-ROW($G$2),COLUMNS(drive!$A$2:$Y$402)),1,1)</f>
        <v>14</v>
      </c>
      <c r="H8665" s="5">
        <f ca="1">(VLOOKUP($B8665,weights!$A$2:$R$6,4))*VLOOKUP($B8665,weights!$A$2:$R$6,6)^C8665*(VLOOKUP($B8665,weights!$A$2:$R$6,15)*EXP(VLOOKUP($B8665,weights!$A$2:$R$6,11)*D8665)+VLOOKUP($B8665,weights!$A$2:$R$6,16)*EXP(VLOOKUP($B8665,weights!$A$2:$R$6,12)*E8665)+VLOOKUP($B8665,weights!$A$2:$R$6,17)*EXP(VLOOKUP($B8665,weights!$A$2:$R$6,13)*F8665)+VLOOKUP($B8665,weights!$A$2:$R$6,18)*EXP(VLOOKUP($B8665,weights!$A$2:$R$6,14)*G8665))</f>
        <v>0.18896196764965056</v>
      </c>
    </row>
    <row r="8666" spans="1:8" ht="12.75" x14ac:dyDescent="0.2">
      <c r="A8666">
        <f t="shared" si="0"/>
        <v>347</v>
      </c>
      <c r="B8666" t="str">
        <f t="shared" ref="B8666:C8666" si="8640">B8641</f>
        <v>supermarket</v>
      </c>
      <c r="C8666">
        <f t="shared" si="8640"/>
        <v>4</v>
      </c>
      <c r="D8666">
        <f ca="1">OFFSET(walk!$A$2:$Y$402,TRUNC((ROW()-ROW($D$2))/COLUMNS(walk!$A$2:$Y$402)),MOD(ROW()-ROW($D$2),COLUMNS(walk!$A$2:$Y$402)),1,1)</f>
        <v>78</v>
      </c>
      <c r="E8666">
        <f ca="1">OFFSET(bike!$A$2:$Y$402,TRUNC((ROW()-ROW($E$2))/COLUMNS(bike!$A$2:$Y$402)),MOD(ROW()-ROW($E$2),COLUMNS(bike!$A$2:$Y$402)),1,1)</f>
        <v>24</v>
      </c>
      <c r="F8666">
        <f ca="1">OFFSET(transit!$A$2:$Y$402,TRUNC((ROW()-ROW($F$2))/COLUMNS(transit!$A$2:$Y$402)),MOD(ROW()-ROW($F$2),COLUMNS(transit!$A$2:$Y$402)),1,1)</f>
        <v>38</v>
      </c>
      <c r="G8666">
        <f ca="1">OFFSET(drive!$A$2:$Y$402,TRUNC((ROW()-ROW($G$2))/COLUMNS(drive!$A$2:$Y$402)),MOD(ROW()-ROW($G$2),COLUMNS(drive!$A$2:$Y$402)),1,1)</f>
        <v>15</v>
      </c>
      <c r="H8666" s="5">
        <f ca="1">(VLOOKUP($B8666,weights!$A$2:$R$6,4))*VLOOKUP($B8666,weights!$A$2:$R$6,6)^C8666*(VLOOKUP($B8666,weights!$A$2:$R$6,15)*EXP(VLOOKUP($B8666,weights!$A$2:$R$6,11)*D8666)+VLOOKUP($B8666,weights!$A$2:$R$6,16)*EXP(VLOOKUP($B8666,weights!$A$2:$R$6,12)*E8666)+VLOOKUP($B8666,weights!$A$2:$R$6,17)*EXP(VLOOKUP($B8666,weights!$A$2:$R$6,13)*F8666)+VLOOKUP($B8666,weights!$A$2:$R$6,18)*EXP(VLOOKUP($B8666,weights!$A$2:$R$6,14)*G8666))</f>
        <v>8.9627678324147253E-2</v>
      </c>
    </row>
    <row r="8667" spans="1:8" ht="12.75" x14ac:dyDescent="0.2">
      <c r="A8667">
        <f t="shared" si="0"/>
        <v>347</v>
      </c>
      <c r="B8667" t="str">
        <f t="shared" ref="B8667:C8667" si="8641">B8642</f>
        <v>store</v>
      </c>
      <c r="C8667">
        <f t="shared" si="8641"/>
        <v>0</v>
      </c>
      <c r="D8667">
        <f ca="1">OFFSET(walk!$A$2:$Y$402,TRUNC((ROW()-ROW($D$2))/COLUMNS(walk!$A$2:$Y$402)),MOD(ROW()-ROW($D$2),COLUMNS(walk!$A$2:$Y$402)),1,1)</f>
        <v>6</v>
      </c>
      <c r="E8667">
        <f ca="1">OFFSET(bike!$A$2:$Y$402,TRUNC((ROW()-ROW($E$2))/COLUMNS(bike!$A$2:$Y$402)),MOD(ROW()-ROW($E$2),COLUMNS(bike!$A$2:$Y$402)),1,1)</f>
        <v>2</v>
      </c>
      <c r="F8667">
        <f ca="1">OFFSET(transit!$A$2:$Y$402,TRUNC((ROW()-ROW($F$2))/COLUMNS(transit!$A$2:$Y$402)),MOD(ROW()-ROW($F$2),COLUMNS(transit!$A$2:$Y$402)),1,1)</f>
        <v>5</v>
      </c>
      <c r="G8667">
        <f ca="1">OFFSET(drive!$A$2:$Y$402,TRUNC((ROW()-ROW($G$2))/COLUMNS(drive!$A$2:$Y$402)),MOD(ROW()-ROW($G$2),COLUMNS(drive!$A$2:$Y$402)),1,1)</f>
        <v>2</v>
      </c>
      <c r="H8667" s="5">
        <f ca="1">(VLOOKUP($B8667,weights!$A$2:$R$6,4))*VLOOKUP($B8667,weights!$A$2:$R$6,6)^C8667*(VLOOKUP($B8667,weights!$A$2:$R$6,15)*EXP(VLOOKUP($B8667,weights!$A$2:$R$6,11)*D8667)+VLOOKUP($B8667,weights!$A$2:$R$6,16)*EXP(VLOOKUP($B8667,weights!$A$2:$R$6,12)*E8667)+VLOOKUP($B8667,weights!$A$2:$R$6,17)*EXP(VLOOKUP($B8667,weights!$A$2:$R$6,13)*F8667)+VLOOKUP($B8667,weights!$A$2:$R$6,18)*EXP(VLOOKUP($B8667,weights!$A$2:$R$6,14)*G8667))</f>
        <v>15.103520796079275</v>
      </c>
    </row>
    <row r="8668" spans="1:8" ht="12.75" x14ac:dyDescent="0.2">
      <c r="A8668">
        <f t="shared" si="0"/>
        <v>347</v>
      </c>
      <c r="B8668" t="str">
        <f t="shared" ref="B8668:C8668" si="8642">B8643</f>
        <v>store</v>
      </c>
      <c r="C8668">
        <f t="shared" si="8642"/>
        <v>1</v>
      </c>
      <c r="D8668">
        <f ca="1">OFFSET(walk!$A$2:$Y$402,TRUNC((ROW()-ROW($D$2))/COLUMNS(walk!$A$2:$Y$402)),MOD(ROW()-ROW($D$2),COLUMNS(walk!$A$2:$Y$402)),1,1)</f>
        <v>7</v>
      </c>
      <c r="E8668">
        <f ca="1">OFFSET(bike!$A$2:$Y$402,TRUNC((ROW()-ROW($E$2))/COLUMNS(bike!$A$2:$Y$402)),MOD(ROW()-ROW($E$2),COLUMNS(bike!$A$2:$Y$402)),1,1)</f>
        <v>2</v>
      </c>
      <c r="F8668">
        <f ca="1">OFFSET(transit!$A$2:$Y$402,TRUNC((ROW()-ROW($F$2))/COLUMNS(transit!$A$2:$Y$402)),MOD(ROW()-ROW($F$2),COLUMNS(transit!$A$2:$Y$402)),1,1)</f>
        <v>6</v>
      </c>
      <c r="G8668">
        <f ca="1">OFFSET(drive!$A$2:$Y$402,TRUNC((ROW()-ROW($G$2))/COLUMNS(drive!$A$2:$Y$402)),MOD(ROW()-ROW($G$2),COLUMNS(drive!$A$2:$Y$402)),1,1)</f>
        <v>2</v>
      </c>
      <c r="H8668" s="5">
        <f ca="1">(VLOOKUP($B8668,weights!$A$2:$R$6,4))*VLOOKUP($B8668,weights!$A$2:$R$6,6)^C8668*(VLOOKUP($B8668,weights!$A$2:$R$6,15)*EXP(VLOOKUP($B8668,weights!$A$2:$R$6,11)*D8668)+VLOOKUP($B8668,weights!$A$2:$R$6,16)*EXP(VLOOKUP($B8668,weights!$A$2:$R$6,12)*E8668)+VLOOKUP($B8668,weights!$A$2:$R$6,17)*EXP(VLOOKUP($B8668,weights!$A$2:$R$6,13)*F8668)+VLOOKUP($B8668,weights!$A$2:$R$6,18)*EXP(VLOOKUP($B8668,weights!$A$2:$R$6,14)*G8668))</f>
        <v>9.5056052694717206</v>
      </c>
    </row>
    <row r="8669" spans="1:8" ht="12.75" x14ac:dyDescent="0.2">
      <c r="A8669">
        <f t="shared" si="0"/>
        <v>347</v>
      </c>
      <c r="B8669" t="str">
        <f t="shared" ref="B8669:C8669" si="8643">B8644</f>
        <v>store</v>
      </c>
      <c r="C8669">
        <f t="shared" si="8643"/>
        <v>2</v>
      </c>
      <c r="D8669">
        <f ca="1">OFFSET(walk!$A$2:$Y$402,TRUNC((ROW()-ROW($D$2))/COLUMNS(walk!$A$2:$Y$402)),MOD(ROW()-ROW($D$2),COLUMNS(walk!$A$2:$Y$402)),1,1)</f>
        <v>8</v>
      </c>
      <c r="E8669">
        <f ca="1">OFFSET(bike!$A$2:$Y$402,TRUNC((ROW()-ROW($E$2))/COLUMNS(bike!$A$2:$Y$402)),MOD(ROW()-ROW($E$2),COLUMNS(bike!$A$2:$Y$402)),1,1)</f>
        <v>2</v>
      </c>
      <c r="F8669">
        <f ca="1">OFFSET(transit!$A$2:$Y$402,TRUNC((ROW()-ROW($F$2))/COLUMNS(transit!$A$2:$Y$402)),MOD(ROW()-ROW($F$2),COLUMNS(transit!$A$2:$Y$402)),1,1)</f>
        <v>7</v>
      </c>
      <c r="G8669">
        <f ca="1">OFFSET(drive!$A$2:$Y$402,TRUNC((ROW()-ROW($G$2))/COLUMNS(drive!$A$2:$Y$402)),MOD(ROW()-ROW($G$2),COLUMNS(drive!$A$2:$Y$402)),1,1)</f>
        <v>2</v>
      </c>
      <c r="H8669" s="5">
        <f ca="1">(VLOOKUP($B8669,weights!$A$2:$R$6,4))*VLOOKUP($B8669,weights!$A$2:$R$6,6)^C8669*(VLOOKUP($B8669,weights!$A$2:$R$6,15)*EXP(VLOOKUP($B8669,weights!$A$2:$R$6,11)*D8669)+VLOOKUP($B8669,weights!$A$2:$R$6,16)*EXP(VLOOKUP($B8669,weights!$A$2:$R$6,12)*E8669)+VLOOKUP($B8669,weights!$A$2:$R$6,17)*EXP(VLOOKUP($B8669,weights!$A$2:$R$6,13)*F8669)+VLOOKUP($B8669,weights!$A$2:$R$6,18)*EXP(VLOOKUP($B8669,weights!$A$2:$R$6,14)*G8669))</f>
        <v>6.0865736455252319</v>
      </c>
    </row>
    <row r="8670" spans="1:8" ht="12.75" x14ac:dyDescent="0.2">
      <c r="A8670">
        <f t="shared" si="0"/>
        <v>347</v>
      </c>
      <c r="B8670" t="str">
        <f t="shared" ref="B8670:C8670" si="8644">B8645</f>
        <v>store</v>
      </c>
      <c r="C8670">
        <f t="shared" si="8644"/>
        <v>3</v>
      </c>
      <c r="D8670">
        <f ca="1">OFFSET(walk!$A$2:$Y$402,TRUNC((ROW()-ROW($D$2))/COLUMNS(walk!$A$2:$Y$402)),MOD(ROW()-ROW($D$2),COLUMNS(walk!$A$2:$Y$402)),1,1)</f>
        <v>14</v>
      </c>
      <c r="E8670">
        <f ca="1">OFFSET(bike!$A$2:$Y$402,TRUNC((ROW()-ROW($E$2))/COLUMNS(bike!$A$2:$Y$402)),MOD(ROW()-ROW($E$2),COLUMNS(bike!$A$2:$Y$402)),1,1)</f>
        <v>4</v>
      </c>
      <c r="F8670">
        <f ca="1">OFFSET(transit!$A$2:$Y$402,TRUNC((ROW()-ROW($F$2))/COLUMNS(transit!$A$2:$Y$402)),MOD(ROW()-ROW($F$2),COLUMNS(transit!$A$2:$Y$402)),1,1)</f>
        <v>7</v>
      </c>
      <c r="G8670">
        <f ca="1">OFFSET(drive!$A$2:$Y$402,TRUNC((ROW()-ROW($G$2))/COLUMNS(drive!$A$2:$Y$402)),MOD(ROW()-ROW($G$2),COLUMNS(drive!$A$2:$Y$402)),1,1)</f>
        <v>3</v>
      </c>
      <c r="H8670" s="5">
        <f ca="1">(VLOOKUP($B8670,weights!$A$2:$R$6,4))*VLOOKUP($B8670,weights!$A$2:$R$6,6)^C8670*(VLOOKUP($B8670,weights!$A$2:$R$6,15)*EXP(VLOOKUP($B8670,weights!$A$2:$R$6,11)*D8670)+VLOOKUP($B8670,weights!$A$2:$R$6,16)*EXP(VLOOKUP($B8670,weights!$A$2:$R$6,12)*E8670)+VLOOKUP($B8670,weights!$A$2:$R$6,17)*EXP(VLOOKUP($B8670,weights!$A$2:$R$6,13)*F8670)+VLOOKUP($B8670,weights!$A$2:$R$6,18)*EXP(VLOOKUP($B8670,weights!$A$2:$R$6,14)*G8670))</f>
        <v>2.4633575726168941</v>
      </c>
    </row>
    <row r="8671" spans="1:8" ht="12.75" x14ac:dyDescent="0.2">
      <c r="A8671">
        <f t="shared" si="0"/>
        <v>347</v>
      </c>
      <c r="B8671" t="str">
        <f t="shared" ref="B8671:C8671" si="8645">B8646</f>
        <v>store</v>
      </c>
      <c r="C8671">
        <f t="shared" si="8645"/>
        <v>4</v>
      </c>
      <c r="D8671">
        <f ca="1">OFFSET(walk!$A$2:$Y$402,TRUNC((ROW()-ROW($D$2))/COLUMNS(walk!$A$2:$Y$402)),MOD(ROW()-ROW($D$2),COLUMNS(walk!$A$2:$Y$402)),1,1)</f>
        <v>14</v>
      </c>
      <c r="E8671">
        <f ca="1">OFFSET(bike!$A$2:$Y$402,TRUNC((ROW()-ROW($E$2))/COLUMNS(bike!$A$2:$Y$402)),MOD(ROW()-ROW($E$2),COLUMNS(bike!$A$2:$Y$402)),1,1)</f>
        <v>4</v>
      </c>
      <c r="F8671">
        <f ca="1">OFFSET(transit!$A$2:$Y$402,TRUNC((ROW()-ROW($F$2))/COLUMNS(transit!$A$2:$Y$402)),MOD(ROW()-ROW($F$2),COLUMNS(transit!$A$2:$Y$402)),1,1)</f>
        <v>14</v>
      </c>
      <c r="G8671">
        <f ca="1">OFFSET(drive!$A$2:$Y$402,TRUNC((ROW()-ROW($G$2))/COLUMNS(drive!$A$2:$Y$402)),MOD(ROW()-ROW($G$2),COLUMNS(drive!$A$2:$Y$402)),1,1)</f>
        <v>3</v>
      </c>
      <c r="H8671" s="5">
        <f ca="1">(VLOOKUP($B8671,weights!$A$2:$R$6,4))*VLOOKUP($B8671,weights!$A$2:$R$6,6)^C8671*(VLOOKUP($B8671,weights!$A$2:$R$6,15)*EXP(VLOOKUP($B8671,weights!$A$2:$R$6,11)*D8671)+VLOOKUP($B8671,weights!$A$2:$R$6,16)*EXP(VLOOKUP($B8671,weights!$A$2:$R$6,12)*E8671)+VLOOKUP($B8671,weights!$A$2:$R$6,17)*EXP(VLOOKUP($B8671,weights!$A$2:$R$6,13)*F8671)+VLOOKUP($B8671,weights!$A$2:$R$6,18)*EXP(VLOOKUP($B8671,weights!$A$2:$R$6,14)*G8671))</f>
        <v>1.4628117862084988</v>
      </c>
    </row>
    <row r="8672" spans="1:8" ht="12.75" x14ac:dyDescent="0.2">
      <c r="A8672">
        <f t="shared" si="0"/>
        <v>347</v>
      </c>
      <c r="B8672" t="str">
        <f t="shared" ref="B8672:C8672" si="8646">B8647</f>
        <v>pharmacy</v>
      </c>
      <c r="C8672">
        <f t="shared" si="8646"/>
        <v>0</v>
      </c>
      <c r="D8672">
        <f ca="1">OFFSET(walk!$A$2:$Y$402,TRUNC((ROW()-ROW($D$2))/COLUMNS(walk!$A$2:$Y$402)),MOD(ROW()-ROW($D$2),COLUMNS(walk!$A$2:$Y$402)),1,1)</f>
        <v>11</v>
      </c>
      <c r="E8672">
        <f ca="1">OFFSET(bike!$A$2:$Y$402,TRUNC((ROW()-ROW($E$2))/COLUMNS(bike!$A$2:$Y$402)),MOD(ROW()-ROW($E$2),COLUMNS(bike!$A$2:$Y$402)),1,1)</f>
        <v>3</v>
      </c>
      <c r="F8672">
        <f ca="1">OFFSET(transit!$A$2:$Y$402,TRUNC((ROW()-ROW($F$2))/COLUMNS(transit!$A$2:$Y$402)),MOD(ROW()-ROW($F$2),COLUMNS(transit!$A$2:$Y$402)),1,1)</f>
        <v>11</v>
      </c>
      <c r="G8672">
        <f ca="1">OFFSET(drive!$A$2:$Y$402,TRUNC((ROW()-ROW($G$2))/COLUMNS(drive!$A$2:$Y$402)),MOD(ROW()-ROW($G$2),COLUMNS(drive!$A$2:$Y$402)),1,1)</f>
        <v>2</v>
      </c>
      <c r="H8672" s="5">
        <f ca="1">(VLOOKUP($B8672,weights!$A$2:$R$6,4))*VLOOKUP($B8672,weights!$A$2:$R$6,6)^C8672*(VLOOKUP($B8672,weights!$A$2:$R$6,15)*EXP(VLOOKUP($B8672,weights!$A$2:$R$6,11)*D8672)+VLOOKUP($B8672,weights!$A$2:$R$6,16)*EXP(VLOOKUP($B8672,weights!$A$2:$R$6,12)*E8672)+VLOOKUP($B8672,weights!$A$2:$R$6,17)*EXP(VLOOKUP($B8672,weights!$A$2:$R$6,13)*F8672)+VLOOKUP($B8672,weights!$A$2:$R$6,18)*EXP(VLOOKUP($B8672,weights!$A$2:$R$6,14)*G8672))</f>
        <v>6.7093791349885272</v>
      </c>
    </row>
    <row r="8673" spans="1:8" ht="12.75" x14ac:dyDescent="0.2">
      <c r="A8673">
        <f t="shared" si="0"/>
        <v>347</v>
      </c>
      <c r="B8673" t="str">
        <f t="shared" ref="B8673:C8673" si="8647">B8648</f>
        <v>pharmacy</v>
      </c>
      <c r="C8673">
        <f t="shared" si="8647"/>
        <v>1</v>
      </c>
      <c r="D8673">
        <f ca="1">OFFSET(walk!$A$2:$Y$402,TRUNC((ROW()-ROW($D$2))/COLUMNS(walk!$A$2:$Y$402)),MOD(ROW()-ROW($D$2),COLUMNS(walk!$A$2:$Y$402)),1,1)</f>
        <v>13</v>
      </c>
      <c r="E8673">
        <f ca="1">OFFSET(bike!$A$2:$Y$402,TRUNC((ROW()-ROW($E$2))/COLUMNS(bike!$A$2:$Y$402)),MOD(ROW()-ROW($E$2),COLUMNS(bike!$A$2:$Y$402)),1,1)</f>
        <v>5</v>
      </c>
      <c r="F8673">
        <f ca="1">OFFSET(transit!$A$2:$Y$402,TRUNC((ROW()-ROW($F$2))/COLUMNS(transit!$A$2:$Y$402)),MOD(ROW()-ROW($F$2),COLUMNS(transit!$A$2:$Y$402)),1,1)</f>
        <v>13</v>
      </c>
      <c r="G8673">
        <f ca="1">OFFSET(drive!$A$2:$Y$402,TRUNC((ROW()-ROW($G$2))/COLUMNS(drive!$A$2:$Y$402)),MOD(ROW()-ROW($G$2),COLUMNS(drive!$A$2:$Y$402)),1,1)</f>
        <v>4</v>
      </c>
      <c r="H8673" s="5">
        <f ca="1">(VLOOKUP($B8673,weights!$A$2:$R$6,4))*VLOOKUP($B8673,weights!$A$2:$R$6,6)^C8673*(VLOOKUP($B8673,weights!$A$2:$R$6,15)*EXP(VLOOKUP($B8673,weights!$A$2:$R$6,11)*D8673)+VLOOKUP($B8673,weights!$A$2:$R$6,16)*EXP(VLOOKUP($B8673,weights!$A$2:$R$6,12)*E8673)+VLOOKUP($B8673,weights!$A$2:$R$6,17)*EXP(VLOOKUP($B8673,weights!$A$2:$R$6,13)*F8673)+VLOOKUP($B8673,weights!$A$2:$R$6,18)*EXP(VLOOKUP($B8673,weights!$A$2:$R$6,14)*G8673))</f>
        <v>1.9817998350792918</v>
      </c>
    </row>
    <row r="8674" spans="1:8" ht="12.75" x14ac:dyDescent="0.2">
      <c r="A8674">
        <f t="shared" si="0"/>
        <v>347</v>
      </c>
      <c r="B8674" t="str">
        <f t="shared" ref="B8674:C8674" si="8648">B8649</f>
        <v>pharmacy</v>
      </c>
      <c r="C8674">
        <f t="shared" si="8648"/>
        <v>2</v>
      </c>
      <c r="D8674">
        <f ca="1">OFFSET(walk!$A$2:$Y$402,TRUNC((ROW()-ROW($D$2))/COLUMNS(walk!$A$2:$Y$402)),MOD(ROW()-ROW($D$2),COLUMNS(walk!$A$2:$Y$402)),1,1)</f>
        <v>13</v>
      </c>
      <c r="E8674">
        <f ca="1">OFFSET(bike!$A$2:$Y$402,TRUNC((ROW()-ROW($E$2))/COLUMNS(bike!$A$2:$Y$402)),MOD(ROW()-ROW($E$2),COLUMNS(bike!$A$2:$Y$402)),1,1)</f>
        <v>5</v>
      </c>
      <c r="F8674">
        <f ca="1">OFFSET(transit!$A$2:$Y$402,TRUNC((ROW()-ROW($F$2))/COLUMNS(transit!$A$2:$Y$402)),MOD(ROW()-ROW($F$2),COLUMNS(transit!$A$2:$Y$402)),1,1)</f>
        <v>13</v>
      </c>
      <c r="G8674">
        <f ca="1">OFFSET(drive!$A$2:$Y$402,TRUNC((ROW()-ROW($G$2))/COLUMNS(drive!$A$2:$Y$402)),MOD(ROW()-ROW($G$2),COLUMNS(drive!$A$2:$Y$402)),1,1)</f>
        <v>4</v>
      </c>
      <c r="H8674" s="5">
        <f ca="1">(VLOOKUP($B8674,weights!$A$2:$R$6,4))*VLOOKUP($B8674,weights!$A$2:$R$6,6)^C8674*(VLOOKUP($B8674,weights!$A$2:$R$6,15)*EXP(VLOOKUP($B8674,weights!$A$2:$R$6,11)*D8674)+VLOOKUP($B8674,weights!$A$2:$R$6,16)*EXP(VLOOKUP($B8674,weights!$A$2:$R$6,12)*E8674)+VLOOKUP($B8674,weights!$A$2:$R$6,17)*EXP(VLOOKUP($B8674,weights!$A$2:$R$6,13)*F8674)+VLOOKUP($B8674,weights!$A$2:$R$6,18)*EXP(VLOOKUP($B8674,weights!$A$2:$R$6,14)*G8674))</f>
        <v>0.95419992059373326</v>
      </c>
    </row>
    <row r="8675" spans="1:8" ht="12.75" x14ac:dyDescent="0.2">
      <c r="A8675">
        <f t="shared" si="0"/>
        <v>347</v>
      </c>
      <c r="B8675" t="str">
        <f t="shared" ref="B8675:C8675" si="8649">B8650</f>
        <v>bank</v>
      </c>
      <c r="C8675">
        <f t="shared" si="8649"/>
        <v>0</v>
      </c>
      <c r="D8675">
        <f ca="1">OFFSET(walk!$A$2:$Y$402,TRUNC((ROW()-ROW($D$2))/COLUMNS(walk!$A$2:$Y$402)),MOD(ROW()-ROW($D$2),COLUMNS(walk!$A$2:$Y$402)),1,1)</f>
        <v>23</v>
      </c>
      <c r="E8675">
        <f ca="1">OFFSET(bike!$A$2:$Y$402,TRUNC((ROW()-ROW($E$2))/COLUMNS(bike!$A$2:$Y$402)),MOD(ROW()-ROW($E$2),COLUMNS(bike!$A$2:$Y$402)),1,1)</f>
        <v>9</v>
      </c>
      <c r="F8675">
        <f ca="1">OFFSET(transit!$A$2:$Y$402,TRUNC((ROW()-ROW($F$2))/COLUMNS(transit!$A$2:$Y$402)),MOD(ROW()-ROW($F$2),COLUMNS(transit!$A$2:$Y$402)),1,1)</f>
        <v>21</v>
      </c>
      <c r="G8675">
        <f ca="1">OFFSET(drive!$A$2:$Y$402,TRUNC((ROW()-ROW($G$2))/COLUMNS(drive!$A$2:$Y$402)),MOD(ROW()-ROW($G$2),COLUMNS(drive!$A$2:$Y$402)),1,1)</f>
        <v>6</v>
      </c>
      <c r="H8675" s="5">
        <f ca="1">(VLOOKUP($B8675,weights!$A$2:$R$6,4))*VLOOKUP($B8675,weights!$A$2:$R$6,6)^C8675*(VLOOKUP($B8675,weights!$A$2:$R$6,15)*EXP(VLOOKUP($B8675,weights!$A$2:$R$6,11)*D8675)+VLOOKUP($B8675,weights!$A$2:$R$6,16)*EXP(VLOOKUP($B8675,weights!$A$2:$R$6,12)*E8675)+VLOOKUP($B8675,weights!$A$2:$R$6,17)*EXP(VLOOKUP($B8675,weights!$A$2:$R$6,13)*F8675)+VLOOKUP($B8675,weights!$A$2:$R$6,18)*EXP(VLOOKUP($B8675,weights!$A$2:$R$6,14)*G8675))</f>
        <v>2.1650807874531925</v>
      </c>
    </row>
    <row r="8676" spans="1:8" ht="12.75" x14ac:dyDescent="0.2">
      <c r="A8676">
        <f t="shared" si="0"/>
        <v>347</v>
      </c>
      <c r="B8676" t="str">
        <f t="shared" ref="B8676:C8676" si="8650">B8651</f>
        <v>bank</v>
      </c>
      <c r="C8676">
        <f t="shared" si="8650"/>
        <v>1</v>
      </c>
      <c r="D8676">
        <f ca="1">OFFSET(walk!$A$2:$Y$402,TRUNC((ROW()-ROW($D$2))/COLUMNS(walk!$A$2:$Y$402)),MOD(ROW()-ROW($D$2),COLUMNS(walk!$A$2:$Y$402)),1,1)</f>
        <v>42</v>
      </c>
      <c r="E8676">
        <f ca="1">OFFSET(bike!$A$2:$Y$402,TRUNC((ROW()-ROW($E$2))/COLUMNS(bike!$A$2:$Y$402)),MOD(ROW()-ROW($E$2),COLUMNS(bike!$A$2:$Y$402)),1,1)</f>
        <v>13</v>
      </c>
      <c r="F8676">
        <f ca="1">OFFSET(transit!$A$2:$Y$402,TRUNC((ROW()-ROW($F$2))/COLUMNS(transit!$A$2:$Y$402)),MOD(ROW()-ROW($F$2),COLUMNS(transit!$A$2:$Y$402)),1,1)</f>
        <v>34</v>
      </c>
      <c r="G8676">
        <f ca="1">OFFSET(drive!$A$2:$Y$402,TRUNC((ROW()-ROW($G$2))/COLUMNS(drive!$A$2:$Y$402)),MOD(ROW()-ROW($G$2),COLUMNS(drive!$A$2:$Y$402)),1,1)</f>
        <v>8</v>
      </c>
      <c r="H8676" s="5">
        <f ca="1">(VLOOKUP($B8676,weights!$A$2:$R$6,4))*VLOOKUP($B8676,weights!$A$2:$R$6,6)^C8676*(VLOOKUP($B8676,weights!$A$2:$R$6,15)*EXP(VLOOKUP($B8676,weights!$A$2:$R$6,11)*D8676)+VLOOKUP($B8676,weights!$A$2:$R$6,16)*EXP(VLOOKUP($B8676,weights!$A$2:$R$6,12)*E8676)+VLOOKUP($B8676,weights!$A$2:$R$6,17)*EXP(VLOOKUP($B8676,weights!$A$2:$R$6,13)*F8676)+VLOOKUP($B8676,weights!$A$2:$R$6,18)*EXP(VLOOKUP($B8676,weights!$A$2:$R$6,14)*G8676))</f>
        <v>0.46175601510514563</v>
      </c>
    </row>
    <row r="8677" spans="1:8" ht="12.75" x14ac:dyDescent="0.2">
      <c r="A8677">
        <f t="shared" si="0"/>
        <v>348</v>
      </c>
      <c r="B8677" t="str">
        <f t="shared" ref="B8677:C8677" si="8651">B8652</f>
        <v>restaurant</v>
      </c>
      <c r="C8677">
        <f t="shared" si="8651"/>
        <v>0</v>
      </c>
      <c r="D8677">
        <f ca="1">OFFSET(walk!$A$2:$Y$402,TRUNC((ROW()-ROW($D$2))/COLUMNS(walk!$A$2:$Y$402)),MOD(ROW()-ROW($D$2),COLUMNS(walk!$A$2:$Y$402)),1,1)</f>
        <v>9</v>
      </c>
      <c r="E8677">
        <f ca="1">OFFSET(bike!$A$2:$Y$402,TRUNC((ROW()-ROW($E$2))/COLUMNS(bike!$A$2:$Y$402)),MOD(ROW()-ROW($E$2),COLUMNS(bike!$A$2:$Y$402)),1,1)</f>
        <v>2</v>
      </c>
      <c r="F8677">
        <f ca="1">OFFSET(transit!$A$2:$Y$402,TRUNC((ROW()-ROW($F$2))/COLUMNS(transit!$A$2:$Y$402)),MOD(ROW()-ROW($F$2),COLUMNS(transit!$A$2:$Y$402)),1,1)</f>
        <v>5</v>
      </c>
      <c r="G8677">
        <f ca="1">OFFSET(drive!$A$2:$Y$402,TRUNC((ROW()-ROW($G$2))/COLUMNS(drive!$A$2:$Y$402)),MOD(ROW()-ROW($G$2),COLUMNS(drive!$A$2:$Y$402)),1,1)</f>
        <v>2</v>
      </c>
      <c r="H8677" s="5">
        <f ca="1">(VLOOKUP($B8677,weights!$A$2:$R$6,4))*VLOOKUP($B8677,weights!$A$2:$R$6,6)^C8677*(VLOOKUP($B8677,weights!$A$2:$R$6,15)*EXP(VLOOKUP($B8677,weights!$A$2:$R$6,11)*D8677)+VLOOKUP($B8677,weights!$A$2:$R$6,16)*EXP(VLOOKUP($B8677,weights!$A$2:$R$6,12)*E8677)+VLOOKUP($B8677,weights!$A$2:$R$6,17)*EXP(VLOOKUP($B8677,weights!$A$2:$R$6,13)*F8677)+VLOOKUP($B8677,weights!$A$2:$R$6,18)*EXP(VLOOKUP($B8677,weights!$A$2:$R$6,14)*G8677))</f>
        <v>32.514838415059998</v>
      </c>
    </row>
    <row r="8678" spans="1:8" ht="12.75" x14ac:dyDescent="0.2">
      <c r="A8678">
        <f t="shared" si="0"/>
        <v>348</v>
      </c>
      <c r="B8678" t="str">
        <f t="shared" ref="B8678:C8678" si="8652">B8653</f>
        <v>restaurant</v>
      </c>
      <c r="C8678">
        <f t="shared" si="8652"/>
        <v>1</v>
      </c>
      <c r="D8678">
        <f ca="1">OFFSET(walk!$A$2:$Y$402,TRUNC((ROW()-ROW($D$2))/COLUMNS(walk!$A$2:$Y$402)),MOD(ROW()-ROW($D$2),COLUMNS(walk!$A$2:$Y$402)),1,1)</f>
        <v>9</v>
      </c>
      <c r="E8678">
        <f ca="1">OFFSET(bike!$A$2:$Y$402,TRUNC((ROW()-ROW($E$2))/COLUMNS(bike!$A$2:$Y$402)),MOD(ROW()-ROW($E$2),COLUMNS(bike!$A$2:$Y$402)),1,1)</f>
        <v>2</v>
      </c>
      <c r="F8678">
        <f ca="1">OFFSET(transit!$A$2:$Y$402,TRUNC((ROW()-ROW($F$2))/COLUMNS(transit!$A$2:$Y$402)),MOD(ROW()-ROW($F$2),COLUMNS(transit!$A$2:$Y$402)),1,1)</f>
        <v>5</v>
      </c>
      <c r="G8678">
        <f ca="1">OFFSET(drive!$A$2:$Y$402,TRUNC((ROW()-ROW($G$2))/COLUMNS(drive!$A$2:$Y$402)),MOD(ROW()-ROW($G$2),COLUMNS(drive!$A$2:$Y$402)),1,1)</f>
        <v>2</v>
      </c>
      <c r="H8678" s="5">
        <f ca="1">(VLOOKUP($B8678,weights!$A$2:$R$6,4))*VLOOKUP($B8678,weights!$A$2:$R$6,6)^C8678*(VLOOKUP($B8678,weights!$A$2:$R$6,15)*EXP(VLOOKUP($B8678,weights!$A$2:$R$6,11)*D8678)+VLOOKUP($B8678,weights!$A$2:$R$6,16)*EXP(VLOOKUP($B8678,weights!$A$2:$R$6,12)*E8678)+VLOOKUP($B8678,weights!$A$2:$R$6,17)*EXP(VLOOKUP($B8678,weights!$A$2:$R$6,13)*F8678)+VLOOKUP($B8678,weights!$A$2:$R$6,18)*EXP(VLOOKUP($B8678,weights!$A$2:$R$6,14)*G8678))</f>
        <v>29.142929246090816</v>
      </c>
    </row>
    <row r="8679" spans="1:8" ht="12.75" x14ac:dyDescent="0.2">
      <c r="A8679">
        <f t="shared" si="0"/>
        <v>348</v>
      </c>
      <c r="B8679" t="str">
        <f t="shared" ref="B8679:C8679" si="8653">B8654</f>
        <v>restaurant</v>
      </c>
      <c r="C8679">
        <f t="shared" si="8653"/>
        <v>2</v>
      </c>
      <c r="D8679">
        <f ca="1">OFFSET(walk!$A$2:$Y$402,TRUNC((ROW()-ROW($D$2))/COLUMNS(walk!$A$2:$Y$402)),MOD(ROW()-ROW($D$2),COLUMNS(walk!$A$2:$Y$402)),1,1)</f>
        <v>9</v>
      </c>
      <c r="E8679">
        <f ca="1">OFFSET(bike!$A$2:$Y$402,TRUNC((ROW()-ROW($E$2))/COLUMNS(bike!$A$2:$Y$402)),MOD(ROW()-ROW($E$2),COLUMNS(bike!$A$2:$Y$402)),1,1)</f>
        <v>2</v>
      </c>
      <c r="F8679">
        <f ca="1">OFFSET(transit!$A$2:$Y$402,TRUNC((ROW()-ROW($F$2))/COLUMNS(transit!$A$2:$Y$402)),MOD(ROW()-ROW($F$2),COLUMNS(transit!$A$2:$Y$402)),1,1)</f>
        <v>6</v>
      </c>
      <c r="G8679">
        <f ca="1">OFFSET(drive!$A$2:$Y$402,TRUNC((ROW()-ROW($G$2))/COLUMNS(drive!$A$2:$Y$402)),MOD(ROW()-ROW($G$2),COLUMNS(drive!$A$2:$Y$402)),1,1)</f>
        <v>2</v>
      </c>
      <c r="H8679" s="5">
        <f ca="1">(VLOOKUP($B8679,weights!$A$2:$R$6,4))*VLOOKUP($B8679,weights!$A$2:$R$6,6)^C8679*(VLOOKUP($B8679,weights!$A$2:$R$6,15)*EXP(VLOOKUP($B8679,weights!$A$2:$R$6,11)*D8679)+VLOOKUP($B8679,weights!$A$2:$R$6,16)*EXP(VLOOKUP($B8679,weights!$A$2:$R$6,12)*E8679)+VLOOKUP($B8679,weights!$A$2:$R$6,17)*EXP(VLOOKUP($B8679,weights!$A$2:$R$6,13)*F8679)+VLOOKUP($B8679,weights!$A$2:$R$6,18)*EXP(VLOOKUP($B8679,weights!$A$2:$R$6,14)*G8679))</f>
        <v>25.249737657648328</v>
      </c>
    </row>
    <row r="8680" spans="1:8" ht="12.75" x14ac:dyDescent="0.2">
      <c r="A8680">
        <f t="shared" si="0"/>
        <v>348</v>
      </c>
      <c r="B8680" t="str">
        <f t="shared" ref="B8680:C8680" si="8654">B8655</f>
        <v>restaurant</v>
      </c>
      <c r="C8680">
        <f t="shared" si="8654"/>
        <v>3</v>
      </c>
      <c r="D8680">
        <f ca="1">OFFSET(walk!$A$2:$Y$402,TRUNC((ROW()-ROW($D$2))/COLUMNS(walk!$A$2:$Y$402)),MOD(ROW()-ROW($D$2),COLUMNS(walk!$A$2:$Y$402)),1,1)</f>
        <v>10</v>
      </c>
      <c r="E8680">
        <f ca="1">OFFSET(bike!$A$2:$Y$402,TRUNC((ROW()-ROW($E$2))/COLUMNS(bike!$A$2:$Y$402)),MOD(ROW()-ROW($E$2),COLUMNS(bike!$A$2:$Y$402)),1,1)</f>
        <v>2</v>
      </c>
      <c r="F8680">
        <f ca="1">OFFSET(transit!$A$2:$Y$402,TRUNC((ROW()-ROW($F$2))/COLUMNS(transit!$A$2:$Y$402)),MOD(ROW()-ROW($F$2),COLUMNS(transit!$A$2:$Y$402)),1,1)</f>
        <v>6</v>
      </c>
      <c r="G8680">
        <f ca="1">OFFSET(drive!$A$2:$Y$402,TRUNC((ROW()-ROW($G$2))/COLUMNS(drive!$A$2:$Y$402)),MOD(ROW()-ROW($G$2),COLUMNS(drive!$A$2:$Y$402)),1,1)</f>
        <v>3</v>
      </c>
      <c r="H8680" s="5">
        <f ca="1">(VLOOKUP($B8680,weights!$A$2:$R$6,4))*VLOOKUP($B8680,weights!$A$2:$R$6,6)^C8680*(VLOOKUP($B8680,weights!$A$2:$R$6,15)*EXP(VLOOKUP($B8680,weights!$A$2:$R$6,11)*D8680)+VLOOKUP($B8680,weights!$A$2:$R$6,16)*EXP(VLOOKUP($B8680,weights!$A$2:$R$6,12)*E8680)+VLOOKUP($B8680,weights!$A$2:$R$6,17)*EXP(VLOOKUP($B8680,weights!$A$2:$R$6,13)*F8680)+VLOOKUP($B8680,weights!$A$2:$R$6,18)*EXP(VLOOKUP($B8680,weights!$A$2:$R$6,14)*G8680))</f>
        <v>20.951411383869683</v>
      </c>
    </row>
    <row r="8681" spans="1:8" ht="12.75" x14ac:dyDescent="0.2">
      <c r="A8681">
        <f t="shared" si="0"/>
        <v>348</v>
      </c>
      <c r="B8681" t="str">
        <f t="shared" ref="B8681:C8681" si="8655">B8656</f>
        <v>restaurant</v>
      </c>
      <c r="C8681">
        <f t="shared" si="8655"/>
        <v>4</v>
      </c>
      <c r="D8681">
        <f ca="1">OFFSET(walk!$A$2:$Y$402,TRUNC((ROW()-ROW($D$2))/COLUMNS(walk!$A$2:$Y$402)),MOD(ROW()-ROW($D$2),COLUMNS(walk!$A$2:$Y$402)),1,1)</f>
        <v>10</v>
      </c>
      <c r="E8681">
        <f ca="1">OFFSET(bike!$A$2:$Y$402,TRUNC((ROW()-ROW($E$2))/COLUMNS(bike!$A$2:$Y$402)),MOD(ROW()-ROW($E$2),COLUMNS(bike!$A$2:$Y$402)),1,1)</f>
        <v>2</v>
      </c>
      <c r="F8681">
        <f ca="1">OFFSET(transit!$A$2:$Y$402,TRUNC((ROW()-ROW($F$2))/COLUMNS(transit!$A$2:$Y$402)),MOD(ROW()-ROW($F$2),COLUMNS(transit!$A$2:$Y$402)),1,1)</f>
        <v>6</v>
      </c>
      <c r="G8681">
        <f ca="1">OFFSET(drive!$A$2:$Y$402,TRUNC((ROW()-ROW($G$2))/COLUMNS(drive!$A$2:$Y$402)),MOD(ROW()-ROW($G$2),COLUMNS(drive!$A$2:$Y$402)),1,1)</f>
        <v>3</v>
      </c>
      <c r="H8681" s="5">
        <f ca="1">(VLOOKUP($B8681,weights!$A$2:$R$6,4))*VLOOKUP($B8681,weights!$A$2:$R$6,6)^C8681*(VLOOKUP($B8681,weights!$A$2:$R$6,15)*EXP(VLOOKUP($B8681,weights!$A$2:$R$6,11)*D8681)+VLOOKUP($B8681,weights!$A$2:$R$6,16)*EXP(VLOOKUP($B8681,weights!$A$2:$R$6,12)*E8681)+VLOOKUP($B8681,weights!$A$2:$R$6,17)*EXP(VLOOKUP($B8681,weights!$A$2:$R$6,13)*F8681)+VLOOKUP($B8681,weights!$A$2:$R$6,18)*EXP(VLOOKUP($B8681,weights!$A$2:$R$6,14)*G8681))</f>
        <v>18.778672425542457</v>
      </c>
    </row>
    <row r="8682" spans="1:8" ht="12.75" x14ac:dyDescent="0.2">
      <c r="A8682">
        <f t="shared" si="0"/>
        <v>348</v>
      </c>
      <c r="B8682" t="str">
        <f t="shared" ref="B8682:C8682" si="8656">B8657</f>
        <v>restaurant</v>
      </c>
      <c r="C8682">
        <f t="shared" si="8656"/>
        <v>5</v>
      </c>
      <c r="D8682">
        <f ca="1">OFFSET(walk!$A$2:$Y$402,TRUNC((ROW()-ROW($D$2))/COLUMNS(walk!$A$2:$Y$402)),MOD(ROW()-ROW($D$2),COLUMNS(walk!$A$2:$Y$402)),1,1)</f>
        <v>13</v>
      </c>
      <c r="E8682">
        <f ca="1">OFFSET(bike!$A$2:$Y$402,TRUNC((ROW()-ROW($E$2))/COLUMNS(bike!$A$2:$Y$402)),MOD(ROW()-ROW($E$2),COLUMNS(bike!$A$2:$Y$402)),1,1)</f>
        <v>4</v>
      </c>
      <c r="F8682">
        <f ca="1">OFFSET(transit!$A$2:$Y$402,TRUNC((ROW()-ROW($F$2))/COLUMNS(transit!$A$2:$Y$402)),MOD(ROW()-ROW($F$2),COLUMNS(transit!$A$2:$Y$402)),1,1)</f>
        <v>6</v>
      </c>
      <c r="G8682">
        <f ca="1">OFFSET(drive!$A$2:$Y$402,TRUNC((ROW()-ROW($G$2))/COLUMNS(drive!$A$2:$Y$402)),MOD(ROW()-ROW($G$2),COLUMNS(drive!$A$2:$Y$402)),1,1)</f>
        <v>3</v>
      </c>
      <c r="H8682" s="5">
        <f ca="1">(VLOOKUP($B8682,weights!$A$2:$R$6,4))*VLOOKUP($B8682,weights!$A$2:$R$6,6)^C8682*(VLOOKUP($B8682,weights!$A$2:$R$6,15)*EXP(VLOOKUP($B8682,weights!$A$2:$R$6,11)*D8682)+VLOOKUP($B8682,weights!$A$2:$R$6,16)*EXP(VLOOKUP($B8682,weights!$A$2:$R$6,12)*E8682)+VLOOKUP($B8682,weights!$A$2:$R$6,17)*EXP(VLOOKUP($B8682,weights!$A$2:$R$6,13)*F8682)+VLOOKUP($B8682,weights!$A$2:$R$6,18)*EXP(VLOOKUP($B8682,weights!$A$2:$R$6,14)*G8682))</f>
        <v>14.059748601798274</v>
      </c>
    </row>
    <row r="8683" spans="1:8" ht="12.75" x14ac:dyDescent="0.2">
      <c r="A8683">
        <f t="shared" si="0"/>
        <v>348</v>
      </c>
      <c r="B8683" t="str">
        <f t="shared" ref="B8683:C8683" si="8657">B8658</f>
        <v>restaurant</v>
      </c>
      <c r="C8683">
        <f t="shared" si="8657"/>
        <v>6</v>
      </c>
      <c r="D8683">
        <f ca="1">OFFSET(walk!$A$2:$Y$402,TRUNC((ROW()-ROW($D$2))/COLUMNS(walk!$A$2:$Y$402)),MOD(ROW()-ROW($D$2),COLUMNS(walk!$A$2:$Y$402)),1,1)</f>
        <v>13</v>
      </c>
      <c r="E8683">
        <f ca="1">OFFSET(bike!$A$2:$Y$402,TRUNC((ROW()-ROW($E$2))/COLUMNS(bike!$A$2:$Y$402)),MOD(ROW()-ROW($E$2),COLUMNS(bike!$A$2:$Y$402)),1,1)</f>
        <v>4</v>
      </c>
      <c r="F8683">
        <f ca="1">OFFSET(transit!$A$2:$Y$402,TRUNC((ROW()-ROW($F$2))/COLUMNS(transit!$A$2:$Y$402)),MOD(ROW()-ROW($F$2),COLUMNS(transit!$A$2:$Y$402)),1,1)</f>
        <v>8</v>
      </c>
      <c r="G8683">
        <f ca="1">OFFSET(drive!$A$2:$Y$402,TRUNC((ROW()-ROW($G$2))/COLUMNS(drive!$A$2:$Y$402)),MOD(ROW()-ROW($G$2),COLUMNS(drive!$A$2:$Y$402)),1,1)</f>
        <v>3</v>
      </c>
      <c r="H8683" s="5">
        <f ca="1">(VLOOKUP($B8683,weights!$A$2:$R$6,4))*VLOOKUP($B8683,weights!$A$2:$R$6,6)^C8683*(VLOOKUP($B8683,weights!$A$2:$R$6,15)*EXP(VLOOKUP($B8683,weights!$A$2:$R$6,11)*D8683)+VLOOKUP($B8683,weights!$A$2:$R$6,16)*EXP(VLOOKUP($B8683,weights!$A$2:$R$6,12)*E8683)+VLOOKUP($B8683,weights!$A$2:$R$6,17)*EXP(VLOOKUP($B8683,weights!$A$2:$R$6,13)*F8683)+VLOOKUP($B8683,weights!$A$2:$R$6,18)*EXP(VLOOKUP($B8683,weights!$A$2:$R$6,14)*G8683))</f>
        <v>11.706101774630419</v>
      </c>
    </row>
    <row r="8684" spans="1:8" ht="12.75" x14ac:dyDescent="0.2">
      <c r="A8684">
        <f t="shared" si="0"/>
        <v>348</v>
      </c>
      <c r="B8684" t="str">
        <f t="shared" ref="B8684:C8684" si="8658">B8659</f>
        <v>restaurant</v>
      </c>
      <c r="C8684">
        <f t="shared" si="8658"/>
        <v>7</v>
      </c>
      <c r="D8684">
        <f ca="1">OFFSET(walk!$A$2:$Y$402,TRUNC((ROW()-ROW($D$2))/COLUMNS(walk!$A$2:$Y$402)),MOD(ROW()-ROW($D$2),COLUMNS(walk!$A$2:$Y$402)),1,1)</f>
        <v>14</v>
      </c>
      <c r="E8684">
        <f ca="1">OFFSET(bike!$A$2:$Y$402,TRUNC((ROW()-ROW($E$2))/COLUMNS(bike!$A$2:$Y$402)),MOD(ROW()-ROW($E$2),COLUMNS(bike!$A$2:$Y$402)),1,1)</f>
        <v>4</v>
      </c>
      <c r="F8684">
        <f ca="1">OFFSET(transit!$A$2:$Y$402,TRUNC((ROW()-ROW($F$2))/COLUMNS(transit!$A$2:$Y$402)),MOD(ROW()-ROW($F$2),COLUMNS(transit!$A$2:$Y$402)),1,1)</f>
        <v>8</v>
      </c>
      <c r="G8684">
        <f ca="1">OFFSET(drive!$A$2:$Y$402,TRUNC((ROW()-ROW($G$2))/COLUMNS(drive!$A$2:$Y$402)),MOD(ROW()-ROW($G$2),COLUMNS(drive!$A$2:$Y$402)),1,1)</f>
        <v>3</v>
      </c>
      <c r="H8684" s="5">
        <f ca="1">(VLOOKUP($B8684,weights!$A$2:$R$6,4))*VLOOKUP($B8684,weights!$A$2:$R$6,6)^C8684*(VLOOKUP($B8684,weights!$A$2:$R$6,15)*EXP(VLOOKUP($B8684,weights!$A$2:$R$6,11)*D8684)+VLOOKUP($B8684,weights!$A$2:$R$6,16)*EXP(VLOOKUP($B8684,weights!$A$2:$R$6,12)*E8684)+VLOOKUP($B8684,weights!$A$2:$R$6,17)*EXP(VLOOKUP($B8684,weights!$A$2:$R$6,13)*F8684)+VLOOKUP($B8684,weights!$A$2:$R$6,18)*EXP(VLOOKUP($B8684,weights!$A$2:$R$6,14)*G8684))</f>
        <v>10.391204780696956</v>
      </c>
    </row>
    <row r="8685" spans="1:8" ht="12.75" x14ac:dyDescent="0.2">
      <c r="A8685">
        <f t="shared" si="0"/>
        <v>348</v>
      </c>
      <c r="B8685" t="str">
        <f t="shared" ref="B8685:C8685" si="8659">B8660</f>
        <v>restaurant</v>
      </c>
      <c r="C8685">
        <f t="shared" si="8659"/>
        <v>8</v>
      </c>
      <c r="D8685">
        <f ca="1">OFFSET(walk!$A$2:$Y$402,TRUNC((ROW()-ROW($D$2))/COLUMNS(walk!$A$2:$Y$402)),MOD(ROW()-ROW($D$2),COLUMNS(walk!$A$2:$Y$402)),1,1)</f>
        <v>16</v>
      </c>
      <c r="E8685">
        <f ca="1">OFFSET(bike!$A$2:$Y$402,TRUNC((ROW()-ROW($E$2))/COLUMNS(bike!$A$2:$Y$402)),MOD(ROW()-ROW($E$2),COLUMNS(bike!$A$2:$Y$402)),1,1)</f>
        <v>5</v>
      </c>
      <c r="F8685">
        <f ca="1">OFFSET(transit!$A$2:$Y$402,TRUNC((ROW()-ROW($F$2))/COLUMNS(transit!$A$2:$Y$402)),MOD(ROW()-ROW($F$2),COLUMNS(transit!$A$2:$Y$402)),1,1)</f>
        <v>9</v>
      </c>
      <c r="G8685">
        <f ca="1">OFFSET(drive!$A$2:$Y$402,TRUNC((ROW()-ROW($G$2))/COLUMNS(drive!$A$2:$Y$402)),MOD(ROW()-ROW($G$2),COLUMNS(drive!$A$2:$Y$402)),1,1)</f>
        <v>4</v>
      </c>
      <c r="H8685" s="5">
        <f ca="1">(VLOOKUP($B8685,weights!$A$2:$R$6,4))*VLOOKUP($B8685,weights!$A$2:$R$6,6)^C8685*(VLOOKUP($B8685,weights!$A$2:$R$6,15)*EXP(VLOOKUP($B8685,weights!$A$2:$R$6,11)*D8685)+VLOOKUP($B8685,weights!$A$2:$R$6,16)*EXP(VLOOKUP($B8685,weights!$A$2:$R$6,12)*E8685)+VLOOKUP($B8685,weights!$A$2:$R$6,17)*EXP(VLOOKUP($B8685,weights!$A$2:$R$6,13)*F8685)+VLOOKUP($B8685,weights!$A$2:$R$6,18)*EXP(VLOOKUP($B8685,weights!$A$2:$R$6,14)*G8685))</f>
        <v>7.717787049139706</v>
      </c>
    </row>
    <row r="8686" spans="1:8" ht="12.75" x14ac:dyDescent="0.2">
      <c r="A8686">
        <f t="shared" si="0"/>
        <v>348</v>
      </c>
      <c r="B8686" t="str">
        <f t="shared" ref="B8686:C8686" si="8660">B8661</f>
        <v>restaurant</v>
      </c>
      <c r="C8686">
        <f t="shared" si="8660"/>
        <v>9</v>
      </c>
      <c r="D8686">
        <f ca="1">OFFSET(walk!$A$2:$Y$402,TRUNC((ROW()-ROW($D$2))/COLUMNS(walk!$A$2:$Y$402)),MOD(ROW()-ROW($D$2),COLUMNS(walk!$A$2:$Y$402)),1,1)</f>
        <v>17</v>
      </c>
      <c r="E8686">
        <f ca="1">OFFSET(bike!$A$2:$Y$402,TRUNC((ROW()-ROW($E$2))/COLUMNS(bike!$A$2:$Y$402)),MOD(ROW()-ROW($E$2),COLUMNS(bike!$A$2:$Y$402)),1,1)</f>
        <v>6</v>
      </c>
      <c r="F8686">
        <f ca="1">OFFSET(transit!$A$2:$Y$402,TRUNC((ROW()-ROW($F$2))/COLUMNS(transit!$A$2:$Y$402)),MOD(ROW()-ROW($F$2),COLUMNS(transit!$A$2:$Y$402)),1,1)</f>
        <v>16</v>
      </c>
      <c r="G8686">
        <f ca="1">OFFSET(drive!$A$2:$Y$402,TRUNC((ROW()-ROW($G$2))/COLUMNS(drive!$A$2:$Y$402)),MOD(ROW()-ROW($G$2),COLUMNS(drive!$A$2:$Y$402)),1,1)</f>
        <v>4</v>
      </c>
      <c r="H8686" s="5">
        <f ca="1">(VLOOKUP($B8686,weights!$A$2:$R$6,4))*VLOOKUP($B8686,weights!$A$2:$R$6,6)^C8686*(VLOOKUP($B8686,weights!$A$2:$R$6,15)*EXP(VLOOKUP($B8686,weights!$A$2:$R$6,11)*D8686)+VLOOKUP($B8686,weights!$A$2:$R$6,16)*EXP(VLOOKUP($B8686,weights!$A$2:$R$6,12)*E8686)+VLOOKUP($B8686,weights!$A$2:$R$6,17)*EXP(VLOOKUP($B8686,weights!$A$2:$R$6,13)*F8686)+VLOOKUP($B8686,weights!$A$2:$R$6,18)*EXP(VLOOKUP($B8686,weights!$A$2:$R$6,14)*G8686))</f>
        <v>5.4791755017429153</v>
      </c>
    </row>
    <row r="8687" spans="1:8" ht="12.75" x14ac:dyDescent="0.2">
      <c r="A8687">
        <f t="shared" si="0"/>
        <v>348</v>
      </c>
      <c r="B8687" t="str">
        <f t="shared" ref="B8687:C8687" si="8661">B8662</f>
        <v>supermarket</v>
      </c>
      <c r="C8687">
        <f t="shared" si="8661"/>
        <v>0</v>
      </c>
      <c r="D8687">
        <f ca="1">OFFSET(walk!$A$2:$Y$402,TRUNC((ROW()-ROW($D$2))/COLUMNS(walk!$A$2:$Y$402)),MOD(ROW()-ROW($D$2),COLUMNS(walk!$A$2:$Y$402)),1,1)</f>
        <v>38</v>
      </c>
      <c r="E8687">
        <f ca="1">OFFSET(bike!$A$2:$Y$402,TRUNC((ROW()-ROW($E$2))/COLUMNS(bike!$A$2:$Y$402)),MOD(ROW()-ROW($E$2),COLUMNS(bike!$A$2:$Y$402)),1,1)</f>
        <v>16</v>
      </c>
      <c r="F8687">
        <f ca="1">OFFSET(transit!$A$2:$Y$402,TRUNC((ROW()-ROW($F$2))/COLUMNS(transit!$A$2:$Y$402)),MOD(ROW()-ROW($F$2),COLUMNS(transit!$A$2:$Y$402)),1,1)</f>
        <v>19</v>
      </c>
      <c r="G8687">
        <f ca="1">OFFSET(drive!$A$2:$Y$402,TRUNC((ROW()-ROW($G$2))/COLUMNS(drive!$A$2:$Y$402)),MOD(ROW()-ROW($G$2),COLUMNS(drive!$A$2:$Y$402)),1,1)</f>
        <v>8</v>
      </c>
      <c r="H8687" s="5">
        <f ca="1">(VLOOKUP($B8687,weights!$A$2:$R$6,4))*VLOOKUP($B8687,weights!$A$2:$R$6,6)^C8687*(VLOOKUP($B8687,weights!$A$2:$R$6,15)*EXP(VLOOKUP($B8687,weights!$A$2:$R$6,11)*D8687)+VLOOKUP($B8687,weights!$A$2:$R$6,16)*EXP(VLOOKUP($B8687,weights!$A$2:$R$6,12)*E8687)+VLOOKUP($B8687,weights!$A$2:$R$6,17)*EXP(VLOOKUP($B8687,weights!$A$2:$R$6,13)*F8687)+VLOOKUP($B8687,weights!$A$2:$R$6,18)*EXP(VLOOKUP($B8687,weights!$A$2:$R$6,14)*G8687))</f>
        <v>3.5786088798334439</v>
      </c>
    </row>
    <row r="8688" spans="1:8" ht="12.75" x14ac:dyDescent="0.2">
      <c r="A8688">
        <f t="shared" si="0"/>
        <v>348</v>
      </c>
      <c r="B8688" t="str">
        <f t="shared" ref="B8688:C8688" si="8662">B8663</f>
        <v>supermarket</v>
      </c>
      <c r="C8688">
        <f t="shared" si="8662"/>
        <v>1</v>
      </c>
      <c r="D8688">
        <f ca="1">OFFSET(walk!$A$2:$Y$402,TRUNC((ROW()-ROW($D$2))/COLUMNS(walk!$A$2:$Y$402)),MOD(ROW()-ROW($D$2),COLUMNS(walk!$A$2:$Y$402)),1,1)</f>
        <v>49</v>
      </c>
      <c r="E8688">
        <f ca="1">OFFSET(bike!$A$2:$Y$402,TRUNC((ROW()-ROW($E$2))/COLUMNS(bike!$A$2:$Y$402)),MOD(ROW()-ROW($E$2),COLUMNS(bike!$A$2:$Y$402)),1,1)</f>
        <v>16</v>
      </c>
      <c r="F8688">
        <f ca="1">OFFSET(transit!$A$2:$Y$402,TRUNC((ROW()-ROW($F$2))/COLUMNS(transit!$A$2:$Y$402)),MOD(ROW()-ROW($F$2),COLUMNS(transit!$A$2:$Y$402)),1,1)</f>
        <v>23</v>
      </c>
      <c r="G8688">
        <f ca="1">OFFSET(drive!$A$2:$Y$402,TRUNC((ROW()-ROW($G$2))/COLUMNS(drive!$A$2:$Y$402)),MOD(ROW()-ROW($G$2),COLUMNS(drive!$A$2:$Y$402)),1,1)</f>
        <v>10</v>
      </c>
      <c r="H8688" s="5">
        <f ca="1">(VLOOKUP($B8688,weights!$A$2:$R$6,4))*VLOOKUP($B8688,weights!$A$2:$R$6,6)^C8688*(VLOOKUP($B8688,weights!$A$2:$R$6,15)*EXP(VLOOKUP($B8688,weights!$A$2:$R$6,11)*D8688)+VLOOKUP($B8688,weights!$A$2:$R$6,16)*EXP(VLOOKUP($B8688,weights!$A$2:$R$6,12)*E8688)+VLOOKUP($B8688,weights!$A$2:$R$6,17)*EXP(VLOOKUP($B8688,weights!$A$2:$R$6,13)*F8688)+VLOOKUP($B8688,weights!$A$2:$R$6,18)*EXP(VLOOKUP($B8688,weights!$A$2:$R$6,14)*G8688))</f>
        <v>1.3740272855762965</v>
      </c>
    </row>
    <row r="8689" spans="1:8" ht="12.75" x14ac:dyDescent="0.2">
      <c r="A8689">
        <f t="shared" si="0"/>
        <v>348</v>
      </c>
      <c r="B8689" t="str">
        <f t="shared" ref="B8689:C8689" si="8663">B8664</f>
        <v>supermarket</v>
      </c>
      <c r="C8689">
        <f t="shared" si="8663"/>
        <v>2</v>
      </c>
      <c r="D8689">
        <f ca="1">OFFSET(walk!$A$2:$Y$402,TRUNC((ROW()-ROW($D$2))/COLUMNS(walk!$A$2:$Y$402)),MOD(ROW()-ROW($D$2),COLUMNS(walk!$A$2:$Y$402)),1,1)</f>
        <v>54</v>
      </c>
      <c r="E8689">
        <f ca="1">OFFSET(bike!$A$2:$Y$402,TRUNC((ROW()-ROW($E$2))/COLUMNS(bike!$A$2:$Y$402)),MOD(ROW()-ROW($E$2),COLUMNS(bike!$A$2:$Y$402)),1,1)</f>
        <v>17</v>
      </c>
      <c r="F8689">
        <f ca="1">OFFSET(transit!$A$2:$Y$402,TRUNC((ROW()-ROW($F$2))/COLUMNS(transit!$A$2:$Y$402)),MOD(ROW()-ROW($F$2),COLUMNS(transit!$A$2:$Y$402)),1,1)</f>
        <v>32</v>
      </c>
      <c r="G8689">
        <f ca="1">OFFSET(drive!$A$2:$Y$402,TRUNC((ROW()-ROW($G$2))/COLUMNS(drive!$A$2:$Y$402)),MOD(ROW()-ROW($G$2),COLUMNS(drive!$A$2:$Y$402)),1,1)</f>
        <v>12</v>
      </c>
      <c r="H8689" s="5">
        <f ca="1">(VLOOKUP($B8689,weights!$A$2:$R$6,4))*VLOOKUP($B8689,weights!$A$2:$R$6,6)^C8689*(VLOOKUP($B8689,weights!$A$2:$R$6,15)*EXP(VLOOKUP($B8689,weights!$A$2:$R$6,11)*D8689)+VLOOKUP($B8689,weights!$A$2:$R$6,16)*EXP(VLOOKUP($B8689,weights!$A$2:$R$6,12)*E8689)+VLOOKUP($B8689,weights!$A$2:$R$6,17)*EXP(VLOOKUP($B8689,weights!$A$2:$R$6,13)*F8689)+VLOOKUP($B8689,weights!$A$2:$R$6,18)*EXP(VLOOKUP($B8689,weights!$A$2:$R$6,14)*G8689))</f>
        <v>0.50803332528591838</v>
      </c>
    </row>
    <row r="8690" spans="1:8" ht="12.75" x14ac:dyDescent="0.2">
      <c r="A8690">
        <f t="shared" si="0"/>
        <v>348</v>
      </c>
      <c r="B8690" t="str">
        <f t="shared" ref="B8690:C8690" si="8664">B8665</f>
        <v>supermarket</v>
      </c>
      <c r="C8690">
        <f t="shared" si="8664"/>
        <v>3</v>
      </c>
      <c r="D8690">
        <f ca="1">OFFSET(walk!$A$2:$Y$402,TRUNC((ROW()-ROW($D$2))/COLUMNS(walk!$A$2:$Y$402)),MOD(ROW()-ROW($D$2),COLUMNS(walk!$A$2:$Y$402)),1,1)</f>
        <v>62</v>
      </c>
      <c r="E8690">
        <f ca="1">OFFSET(bike!$A$2:$Y$402,TRUNC((ROW()-ROW($E$2))/COLUMNS(bike!$A$2:$Y$402)),MOD(ROW()-ROW($E$2),COLUMNS(bike!$A$2:$Y$402)),1,1)</f>
        <v>21</v>
      </c>
      <c r="F8690">
        <f ca="1">OFFSET(transit!$A$2:$Y$402,TRUNC((ROW()-ROW($F$2))/COLUMNS(transit!$A$2:$Y$402)),MOD(ROW()-ROW($F$2),COLUMNS(transit!$A$2:$Y$402)),1,1)</f>
        <v>37</v>
      </c>
      <c r="G8690">
        <f ca="1">OFFSET(drive!$A$2:$Y$402,TRUNC((ROW()-ROW($G$2))/COLUMNS(drive!$A$2:$Y$402)),MOD(ROW()-ROW($G$2),COLUMNS(drive!$A$2:$Y$402)),1,1)</f>
        <v>14</v>
      </c>
      <c r="H8690" s="5">
        <f ca="1">(VLOOKUP($B8690,weights!$A$2:$R$6,4))*VLOOKUP($B8690,weights!$A$2:$R$6,6)^C8690*(VLOOKUP($B8690,weights!$A$2:$R$6,15)*EXP(VLOOKUP($B8690,weights!$A$2:$R$6,11)*D8690)+VLOOKUP($B8690,weights!$A$2:$R$6,16)*EXP(VLOOKUP($B8690,weights!$A$2:$R$6,12)*E8690)+VLOOKUP($B8690,weights!$A$2:$R$6,17)*EXP(VLOOKUP($B8690,weights!$A$2:$R$6,13)*F8690)+VLOOKUP($B8690,weights!$A$2:$R$6,18)*EXP(VLOOKUP($B8690,weights!$A$2:$R$6,14)*G8690))</f>
        <v>0.18896194323160473</v>
      </c>
    </row>
    <row r="8691" spans="1:8" ht="12.75" x14ac:dyDescent="0.2">
      <c r="A8691">
        <f t="shared" si="0"/>
        <v>348</v>
      </c>
      <c r="B8691" t="str">
        <f t="shared" ref="B8691:C8691" si="8665">B8666</f>
        <v>supermarket</v>
      </c>
      <c r="C8691">
        <f t="shared" si="8665"/>
        <v>4</v>
      </c>
      <c r="D8691">
        <f ca="1">OFFSET(walk!$A$2:$Y$402,TRUNC((ROW()-ROW($D$2))/COLUMNS(walk!$A$2:$Y$402)),MOD(ROW()-ROW($D$2),COLUMNS(walk!$A$2:$Y$402)),1,1)</f>
        <v>78</v>
      </c>
      <c r="E8691">
        <f ca="1">OFFSET(bike!$A$2:$Y$402,TRUNC((ROW()-ROW($E$2))/COLUMNS(bike!$A$2:$Y$402)),MOD(ROW()-ROW($E$2),COLUMNS(bike!$A$2:$Y$402)),1,1)</f>
        <v>24</v>
      </c>
      <c r="F8691">
        <f ca="1">OFFSET(transit!$A$2:$Y$402,TRUNC((ROW()-ROW($F$2))/COLUMNS(transit!$A$2:$Y$402)),MOD(ROW()-ROW($F$2),COLUMNS(transit!$A$2:$Y$402)),1,1)</f>
        <v>38</v>
      </c>
      <c r="G8691">
        <f ca="1">OFFSET(drive!$A$2:$Y$402,TRUNC((ROW()-ROW($G$2))/COLUMNS(drive!$A$2:$Y$402)),MOD(ROW()-ROW($G$2),COLUMNS(drive!$A$2:$Y$402)),1,1)</f>
        <v>15</v>
      </c>
      <c r="H8691" s="5">
        <f ca="1">(VLOOKUP($B8691,weights!$A$2:$R$6,4))*VLOOKUP($B8691,weights!$A$2:$R$6,6)^C8691*(VLOOKUP($B8691,weights!$A$2:$R$6,15)*EXP(VLOOKUP($B8691,weights!$A$2:$R$6,11)*D8691)+VLOOKUP($B8691,weights!$A$2:$R$6,16)*EXP(VLOOKUP($B8691,weights!$A$2:$R$6,12)*E8691)+VLOOKUP($B8691,weights!$A$2:$R$6,17)*EXP(VLOOKUP($B8691,weights!$A$2:$R$6,13)*F8691)+VLOOKUP($B8691,weights!$A$2:$R$6,18)*EXP(VLOOKUP($B8691,weights!$A$2:$R$6,14)*G8691))</f>
        <v>8.9627678324147253E-2</v>
      </c>
    </row>
    <row r="8692" spans="1:8" ht="12.75" x14ac:dyDescent="0.2">
      <c r="A8692">
        <f t="shared" si="0"/>
        <v>348</v>
      </c>
      <c r="B8692" t="str">
        <f t="shared" ref="B8692:C8692" si="8666">B8667</f>
        <v>store</v>
      </c>
      <c r="C8692">
        <f t="shared" si="8666"/>
        <v>0</v>
      </c>
      <c r="D8692">
        <f ca="1">OFFSET(walk!$A$2:$Y$402,TRUNC((ROW()-ROW($D$2))/COLUMNS(walk!$A$2:$Y$402)),MOD(ROW()-ROW($D$2),COLUMNS(walk!$A$2:$Y$402)),1,1)</f>
        <v>7</v>
      </c>
      <c r="E8692">
        <f ca="1">OFFSET(bike!$A$2:$Y$402,TRUNC((ROW()-ROW($E$2))/COLUMNS(bike!$A$2:$Y$402)),MOD(ROW()-ROW($E$2),COLUMNS(bike!$A$2:$Y$402)),1,1)</f>
        <v>2</v>
      </c>
      <c r="F8692">
        <f ca="1">OFFSET(transit!$A$2:$Y$402,TRUNC((ROW()-ROW($F$2))/COLUMNS(transit!$A$2:$Y$402)),MOD(ROW()-ROW($F$2),COLUMNS(transit!$A$2:$Y$402)),1,1)</f>
        <v>5</v>
      </c>
      <c r="G8692">
        <f ca="1">OFFSET(drive!$A$2:$Y$402,TRUNC((ROW()-ROW($G$2))/COLUMNS(drive!$A$2:$Y$402)),MOD(ROW()-ROW($G$2),COLUMNS(drive!$A$2:$Y$402)),1,1)</f>
        <v>2</v>
      </c>
      <c r="H8692" s="5">
        <f ca="1">(VLOOKUP($B8692,weights!$A$2:$R$6,4))*VLOOKUP($B8692,weights!$A$2:$R$6,6)^C8692*(VLOOKUP($B8692,weights!$A$2:$R$6,15)*EXP(VLOOKUP($B8692,weights!$A$2:$R$6,11)*D8692)+VLOOKUP($B8692,weights!$A$2:$R$6,16)*EXP(VLOOKUP($B8692,weights!$A$2:$R$6,12)*E8692)+VLOOKUP($B8692,weights!$A$2:$R$6,17)*EXP(VLOOKUP($B8692,weights!$A$2:$R$6,13)*F8692)+VLOOKUP($B8692,weights!$A$2:$R$6,18)*EXP(VLOOKUP($B8692,weights!$A$2:$R$6,14)*G8692))</f>
        <v>14.65731483131858</v>
      </c>
    </row>
    <row r="8693" spans="1:8" ht="12.75" x14ac:dyDescent="0.2">
      <c r="A8693">
        <f t="shared" si="0"/>
        <v>348</v>
      </c>
      <c r="B8693" t="str">
        <f t="shared" ref="B8693:C8693" si="8667">B8668</f>
        <v>store</v>
      </c>
      <c r="C8693">
        <f t="shared" si="8667"/>
        <v>1</v>
      </c>
      <c r="D8693">
        <f ca="1">OFFSET(walk!$A$2:$Y$402,TRUNC((ROW()-ROW($D$2))/COLUMNS(walk!$A$2:$Y$402)),MOD(ROW()-ROW($D$2),COLUMNS(walk!$A$2:$Y$402)),1,1)</f>
        <v>7</v>
      </c>
      <c r="E8693">
        <f ca="1">OFFSET(bike!$A$2:$Y$402,TRUNC((ROW()-ROW($E$2))/COLUMNS(bike!$A$2:$Y$402)),MOD(ROW()-ROW($E$2),COLUMNS(bike!$A$2:$Y$402)),1,1)</f>
        <v>2</v>
      </c>
      <c r="F8693">
        <f ca="1">OFFSET(transit!$A$2:$Y$402,TRUNC((ROW()-ROW($F$2))/COLUMNS(transit!$A$2:$Y$402)),MOD(ROW()-ROW($F$2),COLUMNS(transit!$A$2:$Y$402)),1,1)</f>
        <v>5</v>
      </c>
      <c r="G8693">
        <f ca="1">OFFSET(drive!$A$2:$Y$402,TRUNC((ROW()-ROW($G$2))/COLUMNS(drive!$A$2:$Y$402)),MOD(ROW()-ROW($G$2),COLUMNS(drive!$A$2:$Y$402)),1,1)</f>
        <v>2</v>
      </c>
      <c r="H8693" s="5">
        <f ca="1">(VLOOKUP($B8693,weights!$A$2:$R$6,4))*VLOOKUP($B8693,weights!$A$2:$R$6,6)^C8693*(VLOOKUP($B8693,weights!$A$2:$R$6,15)*EXP(VLOOKUP($B8693,weights!$A$2:$R$6,11)*D8693)+VLOOKUP($B8693,weights!$A$2:$R$6,16)*EXP(VLOOKUP($B8693,weights!$A$2:$R$6,12)*E8693)+VLOOKUP($B8693,weights!$A$2:$R$6,17)*EXP(VLOOKUP($B8693,weights!$A$2:$R$6,13)*F8693)+VLOOKUP($B8693,weights!$A$2:$R$6,18)*EXP(VLOOKUP($B8693,weights!$A$2:$R$6,14)*G8693))</f>
        <v>9.8851658164706713</v>
      </c>
    </row>
    <row r="8694" spans="1:8" ht="12.75" x14ac:dyDescent="0.2">
      <c r="A8694">
        <f t="shared" si="0"/>
        <v>348</v>
      </c>
      <c r="B8694" t="str">
        <f t="shared" ref="B8694:C8694" si="8668">B8669</f>
        <v>store</v>
      </c>
      <c r="C8694">
        <f t="shared" si="8668"/>
        <v>2</v>
      </c>
      <c r="D8694">
        <f ca="1">OFFSET(walk!$A$2:$Y$402,TRUNC((ROW()-ROW($D$2))/COLUMNS(walk!$A$2:$Y$402)),MOD(ROW()-ROW($D$2),COLUMNS(walk!$A$2:$Y$402)),1,1)</f>
        <v>8</v>
      </c>
      <c r="E8694">
        <f ca="1">OFFSET(bike!$A$2:$Y$402,TRUNC((ROW()-ROW($E$2))/COLUMNS(bike!$A$2:$Y$402)),MOD(ROW()-ROW($E$2),COLUMNS(bike!$A$2:$Y$402)),1,1)</f>
        <v>2</v>
      </c>
      <c r="F8694">
        <f ca="1">OFFSET(transit!$A$2:$Y$402,TRUNC((ROW()-ROW($F$2))/COLUMNS(transit!$A$2:$Y$402)),MOD(ROW()-ROW($F$2),COLUMNS(transit!$A$2:$Y$402)),1,1)</f>
        <v>7</v>
      </c>
      <c r="G8694">
        <f ca="1">OFFSET(drive!$A$2:$Y$402,TRUNC((ROW()-ROW($G$2))/COLUMNS(drive!$A$2:$Y$402)),MOD(ROW()-ROW($G$2),COLUMNS(drive!$A$2:$Y$402)),1,1)</f>
        <v>2</v>
      </c>
      <c r="H8694" s="5">
        <f ca="1">(VLOOKUP($B8694,weights!$A$2:$R$6,4))*VLOOKUP($B8694,weights!$A$2:$R$6,6)^C8694*(VLOOKUP($B8694,weights!$A$2:$R$6,15)*EXP(VLOOKUP($B8694,weights!$A$2:$R$6,11)*D8694)+VLOOKUP($B8694,weights!$A$2:$R$6,16)*EXP(VLOOKUP($B8694,weights!$A$2:$R$6,12)*E8694)+VLOOKUP($B8694,weights!$A$2:$R$6,17)*EXP(VLOOKUP($B8694,weights!$A$2:$R$6,13)*F8694)+VLOOKUP($B8694,weights!$A$2:$R$6,18)*EXP(VLOOKUP($B8694,weights!$A$2:$R$6,14)*G8694))</f>
        <v>6.0865736455252319</v>
      </c>
    </row>
    <row r="8695" spans="1:8" ht="12.75" x14ac:dyDescent="0.2">
      <c r="A8695">
        <f t="shared" si="0"/>
        <v>348</v>
      </c>
      <c r="B8695" t="str">
        <f t="shared" ref="B8695:C8695" si="8669">B8670</f>
        <v>store</v>
      </c>
      <c r="C8695">
        <f t="shared" si="8669"/>
        <v>3</v>
      </c>
      <c r="D8695">
        <f ca="1">OFFSET(walk!$A$2:$Y$402,TRUNC((ROW()-ROW($D$2))/COLUMNS(walk!$A$2:$Y$402)),MOD(ROW()-ROW($D$2),COLUMNS(walk!$A$2:$Y$402)),1,1)</f>
        <v>9</v>
      </c>
      <c r="E8695">
        <f ca="1">OFFSET(bike!$A$2:$Y$402,TRUNC((ROW()-ROW($E$2))/COLUMNS(bike!$A$2:$Y$402)),MOD(ROW()-ROW($E$2),COLUMNS(bike!$A$2:$Y$402)),1,1)</f>
        <v>2</v>
      </c>
      <c r="F8695">
        <f ca="1">OFFSET(transit!$A$2:$Y$402,TRUNC((ROW()-ROW($F$2))/COLUMNS(transit!$A$2:$Y$402)),MOD(ROW()-ROW($F$2),COLUMNS(transit!$A$2:$Y$402)),1,1)</f>
        <v>8</v>
      </c>
      <c r="G8695">
        <f ca="1">OFFSET(drive!$A$2:$Y$402,TRUNC((ROW()-ROW($G$2))/COLUMNS(drive!$A$2:$Y$402)),MOD(ROW()-ROW($G$2),COLUMNS(drive!$A$2:$Y$402)),1,1)</f>
        <v>2</v>
      </c>
      <c r="H8695" s="5">
        <f ca="1">(VLOOKUP($B8695,weights!$A$2:$R$6,4))*VLOOKUP($B8695,weights!$A$2:$R$6,6)^C8695*(VLOOKUP($B8695,weights!$A$2:$R$6,15)*EXP(VLOOKUP($B8695,weights!$A$2:$R$6,11)*D8695)+VLOOKUP($B8695,weights!$A$2:$R$6,16)*EXP(VLOOKUP($B8695,weights!$A$2:$R$6,12)*E8695)+VLOOKUP($B8695,weights!$A$2:$R$6,17)*EXP(VLOOKUP($B8695,weights!$A$2:$R$6,13)*F8695)+VLOOKUP($B8695,weights!$A$2:$R$6,18)*EXP(VLOOKUP($B8695,weights!$A$2:$R$6,14)*G8695))</f>
        <v>3.950331289842862</v>
      </c>
    </row>
    <row r="8696" spans="1:8" ht="12.75" x14ac:dyDescent="0.2">
      <c r="A8696">
        <f t="shared" si="0"/>
        <v>348</v>
      </c>
      <c r="B8696" t="str">
        <f t="shared" ref="B8696:C8696" si="8670">B8671</f>
        <v>store</v>
      </c>
      <c r="C8696">
        <f t="shared" si="8670"/>
        <v>4</v>
      </c>
      <c r="D8696">
        <f ca="1">OFFSET(walk!$A$2:$Y$402,TRUNC((ROW()-ROW($D$2))/COLUMNS(walk!$A$2:$Y$402)),MOD(ROW()-ROW($D$2),COLUMNS(walk!$A$2:$Y$402)),1,1)</f>
        <v>14</v>
      </c>
      <c r="E8696">
        <f ca="1">OFFSET(bike!$A$2:$Y$402,TRUNC((ROW()-ROW($E$2))/COLUMNS(bike!$A$2:$Y$402)),MOD(ROW()-ROW($E$2),COLUMNS(bike!$A$2:$Y$402)),1,1)</f>
        <v>4</v>
      </c>
      <c r="F8696">
        <f ca="1">OFFSET(transit!$A$2:$Y$402,TRUNC((ROW()-ROW($F$2))/COLUMNS(transit!$A$2:$Y$402)),MOD(ROW()-ROW($F$2),COLUMNS(transit!$A$2:$Y$402)),1,1)</f>
        <v>9</v>
      </c>
      <c r="G8696">
        <f ca="1">OFFSET(drive!$A$2:$Y$402,TRUNC((ROW()-ROW($G$2))/COLUMNS(drive!$A$2:$Y$402)),MOD(ROW()-ROW($G$2),COLUMNS(drive!$A$2:$Y$402)),1,1)</f>
        <v>3</v>
      </c>
      <c r="H8696" s="5">
        <f ca="1">(VLOOKUP($B8696,weights!$A$2:$R$6,4))*VLOOKUP($B8696,weights!$A$2:$R$6,6)^C8696*(VLOOKUP($B8696,weights!$A$2:$R$6,15)*EXP(VLOOKUP($B8696,weights!$A$2:$R$6,11)*D8696)+VLOOKUP($B8696,weights!$A$2:$R$6,16)*EXP(VLOOKUP($B8696,weights!$A$2:$R$6,12)*E8696)+VLOOKUP($B8696,weights!$A$2:$R$6,17)*EXP(VLOOKUP($B8696,weights!$A$2:$R$6,13)*F8696)+VLOOKUP($B8696,weights!$A$2:$R$6,18)*EXP(VLOOKUP($B8696,weights!$A$2:$R$6,14)*G8696))</f>
        <v>1.5559642299011993</v>
      </c>
    </row>
    <row r="8697" spans="1:8" ht="12.75" x14ac:dyDescent="0.2">
      <c r="A8697">
        <f t="shared" si="0"/>
        <v>348</v>
      </c>
      <c r="B8697" t="str">
        <f t="shared" ref="B8697:C8697" si="8671">B8672</f>
        <v>pharmacy</v>
      </c>
      <c r="C8697">
        <f t="shared" si="8671"/>
        <v>0</v>
      </c>
      <c r="D8697">
        <f ca="1">OFFSET(walk!$A$2:$Y$402,TRUNC((ROW()-ROW($D$2))/COLUMNS(walk!$A$2:$Y$402)),MOD(ROW()-ROW($D$2),COLUMNS(walk!$A$2:$Y$402)),1,1)</f>
        <v>12</v>
      </c>
      <c r="E8697">
        <f ca="1">OFFSET(bike!$A$2:$Y$402,TRUNC((ROW()-ROW($E$2))/COLUMNS(bike!$A$2:$Y$402)),MOD(ROW()-ROW($E$2),COLUMNS(bike!$A$2:$Y$402)),1,1)</f>
        <v>3</v>
      </c>
      <c r="F8697">
        <f ca="1">OFFSET(transit!$A$2:$Y$402,TRUNC((ROW()-ROW($F$2))/COLUMNS(transit!$A$2:$Y$402)),MOD(ROW()-ROW($F$2),COLUMNS(transit!$A$2:$Y$402)),1,1)</f>
        <v>12</v>
      </c>
      <c r="G8697">
        <f ca="1">OFFSET(drive!$A$2:$Y$402,TRUNC((ROW()-ROW($G$2))/COLUMNS(drive!$A$2:$Y$402)),MOD(ROW()-ROW($G$2),COLUMNS(drive!$A$2:$Y$402)),1,1)</f>
        <v>2</v>
      </c>
      <c r="H8697" s="5">
        <f ca="1">(VLOOKUP($B8697,weights!$A$2:$R$6,4))*VLOOKUP($B8697,weights!$A$2:$R$6,6)^C8697*(VLOOKUP($B8697,weights!$A$2:$R$6,15)*EXP(VLOOKUP($B8697,weights!$A$2:$R$6,11)*D8697)+VLOOKUP($B8697,weights!$A$2:$R$6,16)*EXP(VLOOKUP($B8697,weights!$A$2:$R$6,12)*E8697)+VLOOKUP($B8697,weights!$A$2:$R$6,17)*EXP(VLOOKUP($B8697,weights!$A$2:$R$6,13)*F8697)+VLOOKUP($B8697,weights!$A$2:$R$6,18)*EXP(VLOOKUP($B8697,weights!$A$2:$R$6,14)*G8697))</f>
        <v>6.5351124307480895</v>
      </c>
    </row>
    <row r="8698" spans="1:8" ht="12.75" x14ac:dyDescent="0.2">
      <c r="A8698">
        <f t="shared" si="0"/>
        <v>348</v>
      </c>
      <c r="B8698" t="str">
        <f t="shared" ref="B8698:C8698" si="8672">B8673</f>
        <v>pharmacy</v>
      </c>
      <c r="C8698">
        <f t="shared" si="8672"/>
        <v>1</v>
      </c>
      <c r="D8698">
        <f ca="1">OFFSET(walk!$A$2:$Y$402,TRUNC((ROW()-ROW($D$2))/COLUMNS(walk!$A$2:$Y$402)),MOD(ROW()-ROW($D$2),COLUMNS(walk!$A$2:$Y$402)),1,1)</f>
        <v>13</v>
      </c>
      <c r="E8698">
        <f ca="1">OFFSET(bike!$A$2:$Y$402,TRUNC((ROW()-ROW($E$2))/COLUMNS(bike!$A$2:$Y$402)),MOD(ROW()-ROW($E$2),COLUMNS(bike!$A$2:$Y$402)),1,1)</f>
        <v>5</v>
      </c>
      <c r="F8698">
        <f ca="1">OFFSET(transit!$A$2:$Y$402,TRUNC((ROW()-ROW($F$2))/COLUMNS(transit!$A$2:$Y$402)),MOD(ROW()-ROW($F$2),COLUMNS(transit!$A$2:$Y$402)),1,1)</f>
        <v>12</v>
      </c>
      <c r="G8698">
        <f ca="1">OFFSET(drive!$A$2:$Y$402,TRUNC((ROW()-ROW($G$2))/COLUMNS(drive!$A$2:$Y$402)),MOD(ROW()-ROW($G$2),COLUMNS(drive!$A$2:$Y$402)),1,1)</f>
        <v>4</v>
      </c>
      <c r="H8698" s="5">
        <f ca="1">(VLOOKUP($B8698,weights!$A$2:$R$6,4))*VLOOKUP($B8698,weights!$A$2:$R$6,6)^C8698*(VLOOKUP($B8698,weights!$A$2:$R$6,15)*EXP(VLOOKUP($B8698,weights!$A$2:$R$6,11)*D8698)+VLOOKUP($B8698,weights!$A$2:$R$6,16)*EXP(VLOOKUP($B8698,weights!$A$2:$R$6,12)*E8698)+VLOOKUP($B8698,weights!$A$2:$R$6,17)*EXP(VLOOKUP($B8698,weights!$A$2:$R$6,13)*F8698)+VLOOKUP($B8698,weights!$A$2:$R$6,18)*EXP(VLOOKUP($B8698,weights!$A$2:$R$6,14)*G8698))</f>
        <v>2.0138058722458134</v>
      </c>
    </row>
    <row r="8699" spans="1:8" ht="12.75" x14ac:dyDescent="0.2">
      <c r="A8699">
        <f t="shared" si="0"/>
        <v>348</v>
      </c>
      <c r="B8699" t="str">
        <f t="shared" ref="B8699:C8699" si="8673">B8674</f>
        <v>pharmacy</v>
      </c>
      <c r="C8699">
        <f t="shared" si="8673"/>
        <v>2</v>
      </c>
      <c r="D8699">
        <f ca="1">OFFSET(walk!$A$2:$Y$402,TRUNC((ROW()-ROW($D$2))/COLUMNS(walk!$A$2:$Y$402)),MOD(ROW()-ROW($D$2),COLUMNS(walk!$A$2:$Y$402)),1,1)</f>
        <v>13</v>
      </c>
      <c r="E8699">
        <f ca="1">OFFSET(bike!$A$2:$Y$402,TRUNC((ROW()-ROW($E$2))/COLUMNS(bike!$A$2:$Y$402)),MOD(ROW()-ROW($E$2),COLUMNS(bike!$A$2:$Y$402)),1,1)</f>
        <v>5</v>
      </c>
      <c r="F8699">
        <f ca="1">OFFSET(transit!$A$2:$Y$402,TRUNC((ROW()-ROW($F$2))/COLUMNS(transit!$A$2:$Y$402)),MOD(ROW()-ROW($F$2),COLUMNS(transit!$A$2:$Y$402)),1,1)</f>
        <v>12</v>
      </c>
      <c r="G8699">
        <f ca="1">OFFSET(drive!$A$2:$Y$402,TRUNC((ROW()-ROW($G$2))/COLUMNS(drive!$A$2:$Y$402)),MOD(ROW()-ROW($G$2),COLUMNS(drive!$A$2:$Y$402)),1,1)</f>
        <v>4</v>
      </c>
      <c r="H8699" s="5">
        <f ca="1">(VLOOKUP($B8699,weights!$A$2:$R$6,4))*VLOOKUP($B8699,weights!$A$2:$R$6,6)^C8699*(VLOOKUP($B8699,weights!$A$2:$R$6,15)*EXP(VLOOKUP($B8699,weights!$A$2:$R$6,11)*D8699)+VLOOKUP($B8699,weights!$A$2:$R$6,16)*EXP(VLOOKUP($B8699,weights!$A$2:$R$6,12)*E8699)+VLOOKUP($B8699,weights!$A$2:$R$6,17)*EXP(VLOOKUP($B8699,weights!$A$2:$R$6,13)*F8699)+VLOOKUP($B8699,weights!$A$2:$R$6,18)*EXP(VLOOKUP($B8699,weights!$A$2:$R$6,14)*G8699))</f>
        <v>0.9696102347850214</v>
      </c>
    </row>
    <row r="8700" spans="1:8" ht="12.75" x14ac:dyDescent="0.2">
      <c r="A8700">
        <f t="shared" si="0"/>
        <v>348</v>
      </c>
      <c r="B8700" t="str">
        <f t="shared" ref="B8700:C8700" si="8674">B8675</f>
        <v>bank</v>
      </c>
      <c r="C8700">
        <f t="shared" si="8674"/>
        <v>0</v>
      </c>
      <c r="D8700">
        <f ca="1">OFFSET(walk!$A$2:$Y$402,TRUNC((ROW()-ROW($D$2))/COLUMNS(walk!$A$2:$Y$402)),MOD(ROW()-ROW($D$2),COLUMNS(walk!$A$2:$Y$402)),1,1)</f>
        <v>24</v>
      </c>
      <c r="E8700">
        <f ca="1">OFFSET(bike!$A$2:$Y$402,TRUNC((ROW()-ROW($E$2))/COLUMNS(bike!$A$2:$Y$402)),MOD(ROW()-ROW($E$2),COLUMNS(bike!$A$2:$Y$402)),1,1)</f>
        <v>9</v>
      </c>
      <c r="F8700">
        <f ca="1">OFFSET(transit!$A$2:$Y$402,TRUNC((ROW()-ROW($F$2))/COLUMNS(transit!$A$2:$Y$402)),MOD(ROW()-ROW($F$2),COLUMNS(transit!$A$2:$Y$402)),1,1)</f>
        <v>21</v>
      </c>
      <c r="G8700">
        <f ca="1">OFFSET(drive!$A$2:$Y$402,TRUNC((ROW()-ROW($G$2))/COLUMNS(drive!$A$2:$Y$402)),MOD(ROW()-ROW($G$2),COLUMNS(drive!$A$2:$Y$402)),1,1)</f>
        <v>6</v>
      </c>
      <c r="H8700" s="5">
        <f ca="1">(VLOOKUP($B8700,weights!$A$2:$R$6,4))*VLOOKUP($B8700,weights!$A$2:$R$6,6)^C8700*(VLOOKUP($B8700,weights!$A$2:$R$6,15)*EXP(VLOOKUP($B8700,weights!$A$2:$R$6,11)*D8700)+VLOOKUP($B8700,weights!$A$2:$R$6,16)*EXP(VLOOKUP($B8700,weights!$A$2:$R$6,12)*E8700)+VLOOKUP($B8700,weights!$A$2:$R$6,17)*EXP(VLOOKUP($B8700,weights!$A$2:$R$6,13)*F8700)+VLOOKUP($B8700,weights!$A$2:$R$6,18)*EXP(VLOOKUP($B8700,weights!$A$2:$R$6,14)*G8700))</f>
        <v>2.1540788229125214</v>
      </c>
    </row>
    <row r="8701" spans="1:8" ht="12.75" x14ac:dyDescent="0.2">
      <c r="A8701">
        <f t="shared" si="0"/>
        <v>348</v>
      </c>
      <c r="B8701" t="str">
        <f t="shared" ref="B8701:C8701" si="8675">B8676</f>
        <v>bank</v>
      </c>
      <c r="C8701">
        <f t="shared" si="8675"/>
        <v>1</v>
      </c>
      <c r="D8701">
        <f ca="1">OFFSET(walk!$A$2:$Y$402,TRUNC((ROW()-ROW($D$2))/COLUMNS(walk!$A$2:$Y$402)),MOD(ROW()-ROW($D$2),COLUMNS(walk!$A$2:$Y$402)),1,1)</f>
        <v>42</v>
      </c>
      <c r="E8701">
        <f ca="1">OFFSET(bike!$A$2:$Y$402,TRUNC((ROW()-ROW($E$2))/COLUMNS(bike!$A$2:$Y$402)),MOD(ROW()-ROW($E$2),COLUMNS(bike!$A$2:$Y$402)),1,1)</f>
        <v>13</v>
      </c>
      <c r="F8701">
        <f ca="1">OFFSET(transit!$A$2:$Y$402,TRUNC((ROW()-ROW($F$2))/COLUMNS(transit!$A$2:$Y$402)),MOD(ROW()-ROW($F$2),COLUMNS(transit!$A$2:$Y$402)),1,1)</f>
        <v>35</v>
      </c>
      <c r="G8701">
        <f ca="1">OFFSET(drive!$A$2:$Y$402,TRUNC((ROW()-ROW($G$2))/COLUMNS(drive!$A$2:$Y$402)),MOD(ROW()-ROW($G$2),COLUMNS(drive!$A$2:$Y$402)),1,1)</f>
        <v>8</v>
      </c>
      <c r="H8701" s="5">
        <f ca="1">(VLOOKUP($B8701,weights!$A$2:$R$6,4))*VLOOKUP($B8701,weights!$A$2:$R$6,6)^C8701*(VLOOKUP($B8701,weights!$A$2:$R$6,15)*EXP(VLOOKUP($B8701,weights!$A$2:$R$6,11)*D8701)+VLOOKUP($B8701,weights!$A$2:$R$6,16)*EXP(VLOOKUP($B8701,weights!$A$2:$R$6,12)*E8701)+VLOOKUP($B8701,weights!$A$2:$R$6,17)*EXP(VLOOKUP($B8701,weights!$A$2:$R$6,13)*F8701)+VLOOKUP($B8701,weights!$A$2:$R$6,18)*EXP(VLOOKUP($B8701,weights!$A$2:$R$6,14)*G8701))</f>
        <v>0.46135936810462563</v>
      </c>
    </row>
    <row r="8702" spans="1:8" ht="12.75" x14ac:dyDescent="0.2">
      <c r="A8702">
        <f t="shared" si="0"/>
        <v>349</v>
      </c>
      <c r="B8702" t="str">
        <f t="shared" ref="B8702:C8702" si="8676">B8677</f>
        <v>restaurant</v>
      </c>
      <c r="C8702">
        <f t="shared" si="8676"/>
        <v>0</v>
      </c>
      <c r="D8702">
        <f ca="1">OFFSET(walk!$A$2:$Y$402,TRUNC((ROW()-ROW($D$2))/COLUMNS(walk!$A$2:$Y$402)),MOD(ROW()-ROW($D$2),COLUMNS(walk!$A$2:$Y$402)),1,1)</f>
        <v>9</v>
      </c>
      <c r="E8702">
        <f ca="1">OFFSET(bike!$A$2:$Y$402,TRUNC((ROW()-ROW($E$2))/COLUMNS(bike!$A$2:$Y$402)),MOD(ROW()-ROW($E$2),COLUMNS(bike!$A$2:$Y$402)),1,1)</f>
        <v>2</v>
      </c>
      <c r="F8702">
        <f ca="1">OFFSET(transit!$A$2:$Y$402,TRUNC((ROW()-ROW($F$2))/COLUMNS(transit!$A$2:$Y$402)),MOD(ROW()-ROW($F$2),COLUMNS(transit!$A$2:$Y$402)),1,1)</f>
        <v>5</v>
      </c>
      <c r="G8702">
        <f ca="1">OFFSET(drive!$A$2:$Y$402,TRUNC((ROW()-ROW($G$2))/COLUMNS(drive!$A$2:$Y$402)),MOD(ROW()-ROW($G$2),COLUMNS(drive!$A$2:$Y$402)),1,1)</f>
        <v>2</v>
      </c>
      <c r="H8702" s="5">
        <f ca="1">(VLOOKUP($B8702,weights!$A$2:$R$6,4))*VLOOKUP($B8702,weights!$A$2:$R$6,6)^C8702*(VLOOKUP($B8702,weights!$A$2:$R$6,15)*EXP(VLOOKUP($B8702,weights!$A$2:$R$6,11)*D8702)+VLOOKUP($B8702,weights!$A$2:$R$6,16)*EXP(VLOOKUP($B8702,weights!$A$2:$R$6,12)*E8702)+VLOOKUP($B8702,weights!$A$2:$R$6,17)*EXP(VLOOKUP($B8702,weights!$A$2:$R$6,13)*F8702)+VLOOKUP($B8702,weights!$A$2:$R$6,18)*EXP(VLOOKUP($B8702,weights!$A$2:$R$6,14)*G8702))</f>
        <v>32.514838415059998</v>
      </c>
    </row>
    <row r="8703" spans="1:8" ht="12.75" x14ac:dyDescent="0.2">
      <c r="A8703">
        <f t="shared" si="0"/>
        <v>349</v>
      </c>
      <c r="B8703" t="str">
        <f t="shared" ref="B8703:C8703" si="8677">B8678</f>
        <v>restaurant</v>
      </c>
      <c r="C8703">
        <f t="shared" si="8677"/>
        <v>1</v>
      </c>
      <c r="D8703">
        <f ca="1">OFFSET(walk!$A$2:$Y$402,TRUNC((ROW()-ROW($D$2))/COLUMNS(walk!$A$2:$Y$402)),MOD(ROW()-ROW($D$2),COLUMNS(walk!$A$2:$Y$402)),1,1)</f>
        <v>9</v>
      </c>
      <c r="E8703">
        <f ca="1">OFFSET(bike!$A$2:$Y$402,TRUNC((ROW()-ROW($E$2))/COLUMNS(bike!$A$2:$Y$402)),MOD(ROW()-ROW($E$2),COLUMNS(bike!$A$2:$Y$402)),1,1)</f>
        <v>2</v>
      </c>
      <c r="F8703">
        <f ca="1">OFFSET(transit!$A$2:$Y$402,TRUNC((ROW()-ROW($F$2))/COLUMNS(transit!$A$2:$Y$402)),MOD(ROW()-ROW($F$2),COLUMNS(transit!$A$2:$Y$402)),1,1)</f>
        <v>5</v>
      </c>
      <c r="G8703">
        <f ca="1">OFFSET(drive!$A$2:$Y$402,TRUNC((ROW()-ROW($G$2))/COLUMNS(drive!$A$2:$Y$402)),MOD(ROW()-ROW($G$2),COLUMNS(drive!$A$2:$Y$402)),1,1)</f>
        <v>2</v>
      </c>
      <c r="H8703" s="5">
        <f ca="1">(VLOOKUP($B8703,weights!$A$2:$R$6,4))*VLOOKUP($B8703,weights!$A$2:$R$6,6)^C8703*(VLOOKUP($B8703,weights!$A$2:$R$6,15)*EXP(VLOOKUP($B8703,weights!$A$2:$R$6,11)*D8703)+VLOOKUP($B8703,weights!$A$2:$R$6,16)*EXP(VLOOKUP($B8703,weights!$A$2:$R$6,12)*E8703)+VLOOKUP($B8703,weights!$A$2:$R$6,17)*EXP(VLOOKUP($B8703,weights!$A$2:$R$6,13)*F8703)+VLOOKUP($B8703,weights!$A$2:$R$6,18)*EXP(VLOOKUP($B8703,weights!$A$2:$R$6,14)*G8703))</f>
        <v>29.142929246090816</v>
      </c>
    </row>
    <row r="8704" spans="1:8" ht="12.75" x14ac:dyDescent="0.2">
      <c r="A8704">
        <f t="shared" si="0"/>
        <v>349</v>
      </c>
      <c r="B8704" t="str">
        <f t="shared" ref="B8704:C8704" si="8678">B8679</f>
        <v>restaurant</v>
      </c>
      <c r="C8704">
        <f t="shared" si="8678"/>
        <v>2</v>
      </c>
      <c r="D8704">
        <f ca="1">OFFSET(walk!$A$2:$Y$402,TRUNC((ROW()-ROW($D$2))/COLUMNS(walk!$A$2:$Y$402)),MOD(ROW()-ROW($D$2),COLUMNS(walk!$A$2:$Y$402)),1,1)</f>
        <v>9</v>
      </c>
      <c r="E8704">
        <f ca="1">OFFSET(bike!$A$2:$Y$402,TRUNC((ROW()-ROW($E$2))/COLUMNS(bike!$A$2:$Y$402)),MOD(ROW()-ROW($E$2),COLUMNS(bike!$A$2:$Y$402)),1,1)</f>
        <v>2</v>
      </c>
      <c r="F8704">
        <f ca="1">OFFSET(transit!$A$2:$Y$402,TRUNC((ROW()-ROW($F$2))/COLUMNS(transit!$A$2:$Y$402)),MOD(ROW()-ROW($F$2),COLUMNS(transit!$A$2:$Y$402)),1,1)</f>
        <v>6</v>
      </c>
      <c r="G8704">
        <f ca="1">OFFSET(drive!$A$2:$Y$402,TRUNC((ROW()-ROW($G$2))/COLUMNS(drive!$A$2:$Y$402)),MOD(ROW()-ROW($G$2),COLUMNS(drive!$A$2:$Y$402)),1,1)</f>
        <v>2</v>
      </c>
      <c r="H8704" s="5">
        <f ca="1">(VLOOKUP($B8704,weights!$A$2:$R$6,4))*VLOOKUP($B8704,weights!$A$2:$R$6,6)^C8704*(VLOOKUP($B8704,weights!$A$2:$R$6,15)*EXP(VLOOKUP($B8704,weights!$A$2:$R$6,11)*D8704)+VLOOKUP($B8704,weights!$A$2:$R$6,16)*EXP(VLOOKUP($B8704,weights!$A$2:$R$6,12)*E8704)+VLOOKUP($B8704,weights!$A$2:$R$6,17)*EXP(VLOOKUP($B8704,weights!$A$2:$R$6,13)*F8704)+VLOOKUP($B8704,weights!$A$2:$R$6,18)*EXP(VLOOKUP($B8704,weights!$A$2:$R$6,14)*G8704))</f>
        <v>25.249737657648328</v>
      </c>
    </row>
    <row r="8705" spans="1:8" ht="12.75" x14ac:dyDescent="0.2">
      <c r="A8705">
        <f t="shared" si="0"/>
        <v>349</v>
      </c>
      <c r="B8705" t="str">
        <f t="shared" ref="B8705:C8705" si="8679">B8680</f>
        <v>restaurant</v>
      </c>
      <c r="C8705">
        <f t="shared" si="8679"/>
        <v>3</v>
      </c>
      <c r="D8705">
        <f ca="1">OFFSET(walk!$A$2:$Y$402,TRUNC((ROW()-ROW($D$2))/COLUMNS(walk!$A$2:$Y$402)),MOD(ROW()-ROW($D$2),COLUMNS(walk!$A$2:$Y$402)),1,1)</f>
        <v>9</v>
      </c>
      <c r="E8705">
        <f ca="1">OFFSET(bike!$A$2:$Y$402,TRUNC((ROW()-ROW($E$2))/COLUMNS(bike!$A$2:$Y$402)),MOD(ROW()-ROW($E$2),COLUMNS(bike!$A$2:$Y$402)),1,1)</f>
        <v>2</v>
      </c>
      <c r="F8705">
        <f ca="1">OFFSET(transit!$A$2:$Y$402,TRUNC((ROW()-ROW($F$2))/COLUMNS(transit!$A$2:$Y$402)),MOD(ROW()-ROW($F$2),COLUMNS(transit!$A$2:$Y$402)),1,1)</f>
        <v>6</v>
      </c>
      <c r="G8705">
        <f ca="1">OFFSET(drive!$A$2:$Y$402,TRUNC((ROW()-ROW($G$2))/COLUMNS(drive!$A$2:$Y$402)),MOD(ROW()-ROW($G$2),COLUMNS(drive!$A$2:$Y$402)),1,1)</f>
        <v>2</v>
      </c>
      <c r="H8705" s="5">
        <f ca="1">(VLOOKUP($B8705,weights!$A$2:$R$6,4))*VLOOKUP($B8705,weights!$A$2:$R$6,6)^C8705*(VLOOKUP($B8705,weights!$A$2:$R$6,15)*EXP(VLOOKUP($B8705,weights!$A$2:$R$6,11)*D8705)+VLOOKUP($B8705,weights!$A$2:$R$6,16)*EXP(VLOOKUP($B8705,weights!$A$2:$R$6,12)*E8705)+VLOOKUP($B8705,weights!$A$2:$R$6,17)*EXP(VLOOKUP($B8705,weights!$A$2:$R$6,13)*F8705)+VLOOKUP($B8705,weights!$A$2:$R$6,18)*EXP(VLOOKUP($B8705,weights!$A$2:$R$6,14)*G8705))</f>
        <v>22.631246345003316</v>
      </c>
    </row>
    <row r="8706" spans="1:8" ht="12.75" x14ac:dyDescent="0.2">
      <c r="A8706">
        <f t="shared" si="0"/>
        <v>349</v>
      </c>
      <c r="B8706" t="str">
        <f t="shared" ref="B8706:C8706" si="8680">B8681</f>
        <v>restaurant</v>
      </c>
      <c r="C8706">
        <f t="shared" si="8680"/>
        <v>4</v>
      </c>
      <c r="D8706">
        <f ca="1">OFFSET(walk!$A$2:$Y$402,TRUNC((ROW()-ROW($D$2))/COLUMNS(walk!$A$2:$Y$402)),MOD(ROW()-ROW($D$2),COLUMNS(walk!$A$2:$Y$402)),1,1)</f>
        <v>10</v>
      </c>
      <c r="E8706">
        <f ca="1">OFFSET(bike!$A$2:$Y$402,TRUNC((ROW()-ROW($E$2))/COLUMNS(bike!$A$2:$Y$402)),MOD(ROW()-ROW($E$2),COLUMNS(bike!$A$2:$Y$402)),1,1)</f>
        <v>2</v>
      </c>
      <c r="F8706">
        <f ca="1">OFFSET(transit!$A$2:$Y$402,TRUNC((ROW()-ROW($F$2))/COLUMNS(transit!$A$2:$Y$402)),MOD(ROW()-ROW($F$2),COLUMNS(transit!$A$2:$Y$402)),1,1)</f>
        <v>6</v>
      </c>
      <c r="G8706">
        <f ca="1">OFFSET(drive!$A$2:$Y$402,TRUNC((ROW()-ROW($G$2))/COLUMNS(drive!$A$2:$Y$402)),MOD(ROW()-ROW($G$2),COLUMNS(drive!$A$2:$Y$402)),1,1)</f>
        <v>3</v>
      </c>
      <c r="H8706" s="5">
        <f ca="1">(VLOOKUP($B8706,weights!$A$2:$R$6,4))*VLOOKUP($B8706,weights!$A$2:$R$6,6)^C8706*(VLOOKUP($B8706,weights!$A$2:$R$6,15)*EXP(VLOOKUP($B8706,weights!$A$2:$R$6,11)*D8706)+VLOOKUP($B8706,weights!$A$2:$R$6,16)*EXP(VLOOKUP($B8706,weights!$A$2:$R$6,12)*E8706)+VLOOKUP($B8706,weights!$A$2:$R$6,17)*EXP(VLOOKUP($B8706,weights!$A$2:$R$6,13)*F8706)+VLOOKUP($B8706,weights!$A$2:$R$6,18)*EXP(VLOOKUP($B8706,weights!$A$2:$R$6,14)*G8706))</f>
        <v>18.778672425542457</v>
      </c>
    </row>
    <row r="8707" spans="1:8" ht="12.75" x14ac:dyDescent="0.2">
      <c r="A8707">
        <f t="shared" si="0"/>
        <v>349</v>
      </c>
      <c r="B8707" t="str">
        <f t="shared" ref="B8707:C8707" si="8681">B8682</f>
        <v>restaurant</v>
      </c>
      <c r="C8707">
        <f t="shared" si="8681"/>
        <v>5</v>
      </c>
      <c r="D8707">
        <f ca="1">OFFSET(walk!$A$2:$Y$402,TRUNC((ROW()-ROW($D$2))/COLUMNS(walk!$A$2:$Y$402)),MOD(ROW()-ROW($D$2),COLUMNS(walk!$A$2:$Y$402)),1,1)</f>
        <v>13</v>
      </c>
      <c r="E8707">
        <f ca="1">OFFSET(bike!$A$2:$Y$402,TRUNC((ROW()-ROW($E$2))/COLUMNS(bike!$A$2:$Y$402)),MOD(ROW()-ROW($E$2),COLUMNS(bike!$A$2:$Y$402)),1,1)</f>
        <v>4</v>
      </c>
      <c r="F8707">
        <f ca="1">OFFSET(transit!$A$2:$Y$402,TRUNC((ROW()-ROW($F$2))/COLUMNS(transit!$A$2:$Y$402)),MOD(ROW()-ROW($F$2),COLUMNS(transit!$A$2:$Y$402)),1,1)</f>
        <v>8</v>
      </c>
      <c r="G8707">
        <f ca="1">OFFSET(drive!$A$2:$Y$402,TRUNC((ROW()-ROW($G$2))/COLUMNS(drive!$A$2:$Y$402)),MOD(ROW()-ROW($G$2),COLUMNS(drive!$A$2:$Y$402)),1,1)</f>
        <v>3</v>
      </c>
      <c r="H8707" s="5">
        <f ca="1">(VLOOKUP($B8707,weights!$A$2:$R$6,4))*VLOOKUP($B8707,weights!$A$2:$R$6,6)^C8707*(VLOOKUP($B8707,weights!$A$2:$R$6,15)*EXP(VLOOKUP($B8707,weights!$A$2:$R$6,11)*D8707)+VLOOKUP($B8707,weights!$A$2:$R$6,16)*EXP(VLOOKUP($B8707,weights!$A$2:$R$6,12)*E8707)+VLOOKUP($B8707,weights!$A$2:$R$6,17)*EXP(VLOOKUP($B8707,weights!$A$2:$R$6,13)*F8707)+VLOOKUP($B8707,weights!$A$2:$R$6,18)*EXP(VLOOKUP($B8707,weights!$A$2:$R$6,14)*G8707))</f>
        <v>13.06052677334799</v>
      </c>
    </row>
    <row r="8708" spans="1:8" ht="12.75" x14ac:dyDescent="0.2">
      <c r="A8708">
        <f t="shared" si="0"/>
        <v>349</v>
      </c>
      <c r="B8708" t="str">
        <f t="shared" ref="B8708:C8708" si="8682">B8683</f>
        <v>restaurant</v>
      </c>
      <c r="C8708">
        <f t="shared" si="8682"/>
        <v>6</v>
      </c>
      <c r="D8708">
        <f ca="1">OFFSET(walk!$A$2:$Y$402,TRUNC((ROW()-ROW($D$2))/COLUMNS(walk!$A$2:$Y$402)),MOD(ROW()-ROW($D$2),COLUMNS(walk!$A$2:$Y$402)),1,1)</f>
        <v>13</v>
      </c>
      <c r="E8708">
        <f ca="1">OFFSET(bike!$A$2:$Y$402,TRUNC((ROW()-ROW($E$2))/COLUMNS(bike!$A$2:$Y$402)),MOD(ROW()-ROW($E$2),COLUMNS(bike!$A$2:$Y$402)),1,1)</f>
        <v>4</v>
      </c>
      <c r="F8708">
        <f ca="1">OFFSET(transit!$A$2:$Y$402,TRUNC((ROW()-ROW($F$2))/COLUMNS(transit!$A$2:$Y$402)),MOD(ROW()-ROW($F$2),COLUMNS(transit!$A$2:$Y$402)),1,1)</f>
        <v>8</v>
      </c>
      <c r="G8708">
        <f ca="1">OFFSET(drive!$A$2:$Y$402,TRUNC((ROW()-ROW($G$2))/COLUMNS(drive!$A$2:$Y$402)),MOD(ROW()-ROW($G$2),COLUMNS(drive!$A$2:$Y$402)),1,1)</f>
        <v>3</v>
      </c>
      <c r="H8708" s="5">
        <f ca="1">(VLOOKUP($B8708,weights!$A$2:$R$6,4))*VLOOKUP($B8708,weights!$A$2:$R$6,6)^C8708*(VLOOKUP($B8708,weights!$A$2:$R$6,15)*EXP(VLOOKUP($B8708,weights!$A$2:$R$6,11)*D8708)+VLOOKUP($B8708,weights!$A$2:$R$6,16)*EXP(VLOOKUP($B8708,weights!$A$2:$R$6,12)*E8708)+VLOOKUP($B8708,weights!$A$2:$R$6,17)*EXP(VLOOKUP($B8708,weights!$A$2:$R$6,13)*F8708)+VLOOKUP($B8708,weights!$A$2:$R$6,18)*EXP(VLOOKUP($B8708,weights!$A$2:$R$6,14)*G8708))</f>
        <v>11.706101774630419</v>
      </c>
    </row>
    <row r="8709" spans="1:8" ht="12.75" x14ac:dyDescent="0.2">
      <c r="A8709">
        <f t="shared" si="0"/>
        <v>349</v>
      </c>
      <c r="B8709" t="str">
        <f t="shared" ref="B8709:C8709" si="8683">B8684</f>
        <v>restaurant</v>
      </c>
      <c r="C8709">
        <f t="shared" si="8683"/>
        <v>7</v>
      </c>
      <c r="D8709">
        <f ca="1">OFFSET(walk!$A$2:$Y$402,TRUNC((ROW()-ROW($D$2))/COLUMNS(walk!$A$2:$Y$402)),MOD(ROW()-ROW($D$2),COLUMNS(walk!$A$2:$Y$402)),1,1)</f>
        <v>14</v>
      </c>
      <c r="E8709">
        <f ca="1">OFFSET(bike!$A$2:$Y$402,TRUNC((ROW()-ROW($E$2))/COLUMNS(bike!$A$2:$Y$402)),MOD(ROW()-ROW($E$2),COLUMNS(bike!$A$2:$Y$402)),1,1)</f>
        <v>4</v>
      </c>
      <c r="F8709">
        <f ca="1">OFFSET(transit!$A$2:$Y$402,TRUNC((ROW()-ROW($F$2))/COLUMNS(transit!$A$2:$Y$402)),MOD(ROW()-ROW($F$2),COLUMNS(transit!$A$2:$Y$402)),1,1)</f>
        <v>9</v>
      </c>
      <c r="G8709">
        <f ca="1">OFFSET(drive!$A$2:$Y$402,TRUNC((ROW()-ROW($G$2))/COLUMNS(drive!$A$2:$Y$402)),MOD(ROW()-ROW($G$2),COLUMNS(drive!$A$2:$Y$402)),1,1)</f>
        <v>3</v>
      </c>
      <c r="H8709" s="5">
        <f ca="1">(VLOOKUP($B8709,weights!$A$2:$R$6,4))*VLOOKUP($B8709,weights!$A$2:$R$6,6)^C8709*(VLOOKUP($B8709,weights!$A$2:$R$6,15)*EXP(VLOOKUP($B8709,weights!$A$2:$R$6,11)*D8709)+VLOOKUP($B8709,weights!$A$2:$R$6,16)*EXP(VLOOKUP($B8709,weights!$A$2:$R$6,12)*E8709)+VLOOKUP($B8709,weights!$A$2:$R$6,17)*EXP(VLOOKUP($B8709,weights!$A$2:$R$6,13)*F8709)+VLOOKUP($B8709,weights!$A$2:$R$6,18)*EXP(VLOOKUP($B8709,weights!$A$2:$R$6,14)*G8709))</f>
        <v>10.073329204160977</v>
      </c>
    </row>
    <row r="8710" spans="1:8" ht="12.75" x14ac:dyDescent="0.2">
      <c r="A8710">
        <f t="shared" si="0"/>
        <v>349</v>
      </c>
      <c r="B8710" t="str">
        <f t="shared" ref="B8710:C8710" si="8684">B8685</f>
        <v>restaurant</v>
      </c>
      <c r="C8710">
        <f t="shared" si="8684"/>
        <v>8</v>
      </c>
      <c r="D8710">
        <f ca="1">OFFSET(walk!$A$2:$Y$402,TRUNC((ROW()-ROW($D$2))/COLUMNS(walk!$A$2:$Y$402)),MOD(ROW()-ROW($D$2),COLUMNS(walk!$A$2:$Y$402)),1,1)</f>
        <v>16</v>
      </c>
      <c r="E8710">
        <f ca="1">OFFSET(bike!$A$2:$Y$402,TRUNC((ROW()-ROW($E$2))/COLUMNS(bike!$A$2:$Y$402)),MOD(ROW()-ROW($E$2),COLUMNS(bike!$A$2:$Y$402)),1,1)</f>
        <v>5</v>
      </c>
      <c r="F8710">
        <f ca="1">OFFSET(transit!$A$2:$Y$402,TRUNC((ROW()-ROW($F$2))/COLUMNS(transit!$A$2:$Y$402)),MOD(ROW()-ROW($F$2),COLUMNS(transit!$A$2:$Y$402)),1,1)</f>
        <v>9</v>
      </c>
      <c r="G8710">
        <f ca="1">OFFSET(drive!$A$2:$Y$402,TRUNC((ROW()-ROW($G$2))/COLUMNS(drive!$A$2:$Y$402)),MOD(ROW()-ROW($G$2),COLUMNS(drive!$A$2:$Y$402)),1,1)</f>
        <v>4</v>
      </c>
      <c r="H8710" s="5">
        <f ca="1">(VLOOKUP($B8710,weights!$A$2:$R$6,4))*VLOOKUP($B8710,weights!$A$2:$R$6,6)^C8710*(VLOOKUP($B8710,weights!$A$2:$R$6,15)*EXP(VLOOKUP($B8710,weights!$A$2:$R$6,11)*D8710)+VLOOKUP($B8710,weights!$A$2:$R$6,16)*EXP(VLOOKUP($B8710,weights!$A$2:$R$6,12)*E8710)+VLOOKUP($B8710,weights!$A$2:$R$6,17)*EXP(VLOOKUP($B8710,weights!$A$2:$R$6,13)*F8710)+VLOOKUP($B8710,weights!$A$2:$R$6,18)*EXP(VLOOKUP($B8710,weights!$A$2:$R$6,14)*G8710))</f>
        <v>7.717787049139706</v>
      </c>
    </row>
    <row r="8711" spans="1:8" ht="12.75" x14ac:dyDescent="0.2">
      <c r="A8711">
        <f t="shared" si="0"/>
        <v>349</v>
      </c>
      <c r="B8711" t="str">
        <f t="shared" ref="B8711:C8711" si="8685">B8686</f>
        <v>restaurant</v>
      </c>
      <c r="C8711">
        <f t="shared" si="8685"/>
        <v>9</v>
      </c>
      <c r="D8711">
        <f ca="1">OFFSET(walk!$A$2:$Y$402,TRUNC((ROW()-ROW($D$2))/COLUMNS(walk!$A$2:$Y$402)),MOD(ROW()-ROW($D$2),COLUMNS(walk!$A$2:$Y$402)),1,1)</f>
        <v>17</v>
      </c>
      <c r="E8711">
        <f ca="1">OFFSET(bike!$A$2:$Y$402,TRUNC((ROW()-ROW($E$2))/COLUMNS(bike!$A$2:$Y$402)),MOD(ROW()-ROW($E$2),COLUMNS(bike!$A$2:$Y$402)),1,1)</f>
        <v>6</v>
      </c>
      <c r="F8711">
        <f ca="1">OFFSET(transit!$A$2:$Y$402,TRUNC((ROW()-ROW($F$2))/COLUMNS(transit!$A$2:$Y$402)),MOD(ROW()-ROW($F$2),COLUMNS(transit!$A$2:$Y$402)),1,1)</f>
        <v>16</v>
      </c>
      <c r="G8711">
        <f ca="1">OFFSET(drive!$A$2:$Y$402,TRUNC((ROW()-ROW($G$2))/COLUMNS(drive!$A$2:$Y$402)),MOD(ROW()-ROW($G$2),COLUMNS(drive!$A$2:$Y$402)),1,1)</f>
        <v>4</v>
      </c>
      <c r="H8711" s="5">
        <f ca="1">(VLOOKUP($B8711,weights!$A$2:$R$6,4))*VLOOKUP($B8711,weights!$A$2:$R$6,6)^C8711*(VLOOKUP($B8711,weights!$A$2:$R$6,15)*EXP(VLOOKUP($B8711,weights!$A$2:$R$6,11)*D8711)+VLOOKUP($B8711,weights!$A$2:$R$6,16)*EXP(VLOOKUP($B8711,weights!$A$2:$R$6,12)*E8711)+VLOOKUP($B8711,weights!$A$2:$R$6,17)*EXP(VLOOKUP($B8711,weights!$A$2:$R$6,13)*F8711)+VLOOKUP($B8711,weights!$A$2:$R$6,18)*EXP(VLOOKUP($B8711,weights!$A$2:$R$6,14)*G8711))</f>
        <v>5.4791755017429153</v>
      </c>
    </row>
    <row r="8712" spans="1:8" ht="12.75" x14ac:dyDescent="0.2">
      <c r="A8712">
        <f t="shared" si="0"/>
        <v>349</v>
      </c>
      <c r="B8712" t="str">
        <f t="shared" ref="B8712:C8712" si="8686">B8687</f>
        <v>supermarket</v>
      </c>
      <c r="C8712">
        <f t="shared" si="8686"/>
        <v>0</v>
      </c>
      <c r="D8712">
        <f ca="1">OFFSET(walk!$A$2:$Y$402,TRUNC((ROW()-ROW($D$2))/COLUMNS(walk!$A$2:$Y$402)),MOD(ROW()-ROW($D$2),COLUMNS(walk!$A$2:$Y$402)),1,1)</f>
        <v>38</v>
      </c>
      <c r="E8712">
        <f ca="1">OFFSET(bike!$A$2:$Y$402,TRUNC((ROW()-ROW($E$2))/COLUMNS(bike!$A$2:$Y$402)),MOD(ROW()-ROW($E$2),COLUMNS(bike!$A$2:$Y$402)),1,1)</f>
        <v>16</v>
      </c>
      <c r="F8712">
        <f ca="1">OFFSET(transit!$A$2:$Y$402,TRUNC((ROW()-ROW($F$2))/COLUMNS(transit!$A$2:$Y$402)),MOD(ROW()-ROW($F$2),COLUMNS(transit!$A$2:$Y$402)),1,1)</f>
        <v>19</v>
      </c>
      <c r="G8712">
        <f ca="1">OFFSET(drive!$A$2:$Y$402,TRUNC((ROW()-ROW($G$2))/COLUMNS(drive!$A$2:$Y$402)),MOD(ROW()-ROW($G$2),COLUMNS(drive!$A$2:$Y$402)),1,1)</f>
        <v>8</v>
      </c>
      <c r="H8712" s="5">
        <f ca="1">(VLOOKUP($B8712,weights!$A$2:$R$6,4))*VLOOKUP($B8712,weights!$A$2:$R$6,6)^C8712*(VLOOKUP($B8712,weights!$A$2:$R$6,15)*EXP(VLOOKUP($B8712,weights!$A$2:$R$6,11)*D8712)+VLOOKUP($B8712,weights!$A$2:$R$6,16)*EXP(VLOOKUP($B8712,weights!$A$2:$R$6,12)*E8712)+VLOOKUP($B8712,weights!$A$2:$R$6,17)*EXP(VLOOKUP($B8712,weights!$A$2:$R$6,13)*F8712)+VLOOKUP($B8712,weights!$A$2:$R$6,18)*EXP(VLOOKUP($B8712,weights!$A$2:$R$6,14)*G8712))</f>
        <v>3.5786088798334439</v>
      </c>
    </row>
    <row r="8713" spans="1:8" ht="12.75" x14ac:dyDescent="0.2">
      <c r="A8713">
        <f t="shared" si="0"/>
        <v>349</v>
      </c>
      <c r="B8713" t="str">
        <f t="shared" ref="B8713:C8713" si="8687">B8688</f>
        <v>supermarket</v>
      </c>
      <c r="C8713">
        <f t="shared" si="8687"/>
        <v>1</v>
      </c>
      <c r="D8713">
        <f ca="1">OFFSET(walk!$A$2:$Y$402,TRUNC((ROW()-ROW($D$2))/COLUMNS(walk!$A$2:$Y$402)),MOD(ROW()-ROW($D$2),COLUMNS(walk!$A$2:$Y$402)),1,1)</f>
        <v>49</v>
      </c>
      <c r="E8713">
        <f ca="1">OFFSET(bike!$A$2:$Y$402,TRUNC((ROW()-ROW($E$2))/COLUMNS(bike!$A$2:$Y$402)),MOD(ROW()-ROW($E$2),COLUMNS(bike!$A$2:$Y$402)),1,1)</f>
        <v>16</v>
      </c>
      <c r="F8713">
        <f ca="1">OFFSET(transit!$A$2:$Y$402,TRUNC((ROW()-ROW($F$2))/COLUMNS(transit!$A$2:$Y$402)),MOD(ROW()-ROW($F$2),COLUMNS(transit!$A$2:$Y$402)),1,1)</f>
        <v>23</v>
      </c>
      <c r="G8713">
        <f ca="1">OFFSET(drive!$A$2:$Y$402,TRUNC((ROW()-ROW($G$2))/COLUMNS(drive!$A$2:$Y$402)),MOD(ROW()-ROW($G$2),COLUMNS(drive!$A$2:$Y$402)),1,1)</f>
        <v>10</v>
      </c>
      <c r="H8713" s="5">
        <f ca="1">(VLOOKUP($B8713,weights!$A$2:$R$6,4))*VLOOKUP($B8713,weights!$A$2:$R$6,6)^C8713*(VLOOKUP($B8713,weights!$A$2:$R$6,15)*EXP(VLOOKUP($B8713,weights!$A$2:$R$6,11)*D8713)+VLOOKUP($B8713,weights!$A$2:$R$6,16)*EXP(VLOOKUP($B8713,weights!$A$2:$R$6,12)*E8713)+VLOOKUP($B8713,weights!$A$2:$R$6,17)*EXP(VLOOKUP($B8713,weights!$A$2:$R$6,13)*F8713)+VLOOKUP($B8713,weights!$A$2:$R$6,18)*EXP(VLOOKUP($B8713,weights!$A$2:$R$6,14)*G8713))</f>
        <v>1.3740272855762965</v>
      </c>
    </row>
    <row r="8714" spans="1:8" ht="12.75" x14ac:dyDescent="0.2">
      <c r="A8714">
        <f t="shared" si="0"/>
        <v>349</v>
      </c>
      <c r="B8714" t="str">
        <f t="shared" ref="B8714:C8714" si="8688">B8689</f>
        <v>supermarket</v>
      </c>
      <c r="C8714">
        <f t="shared" si="8688"/>
        <v>2</v>
      </c>
      <c r="D8714">
        <f ca="1">OFFSET(walk!$A$2:$Y$402,TRUNC((ROW()-ROW($D$2))/COLUMNS(walk!$A$2:$Y$402)),MOD(ROW()-ROW($D$2),COLUMNS(walk!$A$2:$Y$402)),1,1)</f>
        <v>54</v>
      </c>
      <c r="E8714">
        <f ca="1">OFFSET(bike!$A$2:$Y$402,TRUNC((ROW()-ROW($E$2))/COLUMNS(bike!$A$2:$Y$402)),MOD(ROW()-ROW($E$2),COLUMNS(bike!$A$2:$Y$402)),1,1)</f>
        <v>17</v>
      </c>
      <c r="F8714">
        <f ca="1">OFFSET(transit!$A$2:$Y$402,TRUNC((ROW()-ROW($F$2))/COLUMNS(transit!$A$2:$Y$402)),MOD(ROW()-ROW($F$2),COLUMNS(transit!$A$2:$Y$402)),1,1)</f>
        <v>32</v>
      </c>
      <c r="G8714">
        <f ca="1">OFFSET(drive!$A$2:$Y$402,TRUNC((ROW()-ROW($G$2))/COLUMNS(drive!$A$2:$Y$402)),MOD(ROW()-ROW($G$2),COLUMNS(drive!$A$2:$Y$402)),1,1)</f>
        <v>12</v>
      </c>
      <c r="H8714" s="5">
        <f ca="1">(VLOOKUP($B8714,weights!$A$2:$R$6,4))*VLOOKUP($B8714,weights!$A$2:$R$6,6)^C8714*(VLOOKUP($B8714,weights!$A$2:$R$6,15)*EXP(VLOOKUP($B8714,weights!$A$2:$R$6,11)*D8714)+VLOOKUP($B8714,weights!$A$2:$R$6,16)*EXP(VLOOKUP($B8714,weights!$A$2:$R$6,12)*E8714)+VLOOKUP($B8714,weights!$A$2:$R$6,17)*EXP(VLOOKUP($B8714,weights!$A$2:$R$6,13)*F8714)+VLOOKUP($B8714,weights!$A$2:$R$6,18)*EXP(VLOOKUP($B8714,weights!$A$2:$R$6,14)*G8714))</f>
        <v>0.50803332528591838</v>
      </c>
    </row>
    <row r="8715" spans="1:8" ht="12.75" x14ac:dyDescent="0.2">
      <c r="A8715">
        <f t="shared" si="0"/>
        <v>349</v>
      </c>
      <c r="B8715" t="str">
        <f t="shared" ref="B8715:C8715" si="8689">B8690</f>
        <v>supermarket</v>
      </c>
      <c r="C8715">
        <f t="shared" si="8689"/>
        <v>3</v>
      </c>
      <c r="D8715">
        <f ca="1">OFFSET(walk!$A$2:$Y$402,TRUNC((ROW()-ROW($D$2))/COLUMNS(walk!$A$2:$Y$402)),MOD(ROW()-ROW($D$2),COLUMNS(walk!$A$2:$Y$402)),1,1)</f>
        <v>62</v>
      </c>
      <c r="E8715">
        <f ca="1">OFFSET(bike!$A$2:$Y$402,TRUNC((ROW()-ROW($E$2))/COLUMNS(bike!$A$2:$Y$402)),MOD(ROW()-ROW($E$2),COLUMNS(bike!$A$2:$Y$402)),1,1)</f>
        <v>21</v>
      </c>
      <c r="F8715">
        <f ca="1">OFFSET(transit!$A$2:$Y$402,TRUNC((ROW()-ROW($F$2))/COLUMNS(transit!$A$2:$Y$402)),MOD(ROW()-ROW($F$2),COLUMNS(transit!$A$2:$Y$402)),1,1)</f>
        <v>37</v>
      </c>
      <c r="G8715">
        <f ca="1">OFFSET(drive!$A$2:$Y$402,TRUNC((ROW()-ROW($G$2))/COLUMNS(drive!$A$2:$Y$402)),MOD(ROW()-ROW($G$2),COLUMNS(drive!$A$2:$Y$402)),1,1)</f>
        <v>14</v>
      </c>
      <c r="H8715" s="5">
        <f ca="1">(VLOOKUP($B8715,weights!$A$2:$R$6,4))*VLOOKUP($B8715,weights!$A$2:$R$6,6)^C8715*(VLOOKUP($B8715,weights!$A$2:$R$6,15)*EXP(VLOOKUP($B8715,weights!$A$2:$R$6,11)*D8715)+VLOOKUP($B8715,weights!$A$2:$R$6,16)*EXP(VLOOKUP($B8715,weights!$A$2:$R$6,12)*E8715)+VLOOKUP($B8715,weights!$A$2:$R$6,17)*EXP(VLOOKUP($B8715,weights!$A$2:$R$6,13)*F8715)+VLOOKUP($B8715,weights!$A$2:$R$6,18)*EXP(VLOOKUP($B8715,weights!$A$2:$R$6,14)*G8715))</f>
        <v>0.18896194323160473</v>
      </c>
    </row>
    <row r="8716" spans="1:8" ht="12.75" x14ac:dyDescent="0.2">
      <c r="A8716">
        <f t="shared" si="0"/>
        <v>349</v>
      </c>
      <c r="B8716" t="str">
        <f t="shared" ref="B8716:C8716" si="8690">B8691</f>
        <v>supermarket</v>
      </c>
      <c r="C8716">
        <f t="shared" si="8690"/>
        <v>4</v>
      </c>
      <c r="D8716">
        <f ca="1">OFFSET(walk!$A$2:$Y$402,TRUNC((ROW()-ROW($D$2))/COLUMNS(walk!$A$2:$Y$402)),MOD(ROW()-ROW($D$2),COLUMNS(walk!$A$2:$Y$402)),1,1)</f>
        <v>78</v>
      </c>
      <c r="E8716">
        <f ca="1">OFFSET(bike!$A$2:$Y$402,TRUNC((ROW()-ROW($E$2))/COLUMNS(bike!$A$2:$Y$402)),MOD(ROW()-ROW($E$2),COLUMNS(bike!$A$2:$Y$402)),1,1)</f>
        <v>24</v>
      </c>
      <c r="F8716">
        <f ca="1">OFFSET(transit!$A$2:$Y$402,TRUNC((ROW()-ROW($F$2))/COLUMNS(transit!$A$2:$Y$402)),MOD(ROW()-ROW($F$2),COLUMNS(transit!$A$2:$Y$402)),1,1)</f>
        <v>38</v>
      </c>
      <c r="G8716">
        <f ca="1">OFFSET(drive!$A$2:$Y$402,TRUNC((ROW()-ROW($G$2))/COLUMNS(drive!$A$2:$Y$402)),MOD(ROW()-ROW($G$2),COLUMNS(drive!$A$2:$Y$402)),1,1)</f>
        <v>15</v>
      </c>
      <c r="H8716" s="5">
        <f ca="1">(VLOOKUP($B8716,weights!$A$2:$R$6,4))*VLOOKUP($B8716,weights!$A$2:$R$6,6)^C8716*(VLOOKUP($B8716,weights!$A$2:$R$6,15)*EXP(VLOOKUP($B8716,weights!$A$2:$R$6,11)*D8716)+VLOOKUP($B8716,weights!$A$2:$R$6,16)*EXP(VLOOKUP($B8716,weights!$A$2:$R$6,12)*E8716)+VLOOKUP($B8716,weights!$A$2:$R$6,17)*EXP(VLOOKUP($B8716,weights!$A$2:$R$6,13)*F8716)+VLOOKUP($B8716,weights!$A$2:$R$6,18)*EXP(VLOOKUP($B8716,weights!$A$2:$R$6,14)*G8716))</f>
        <v>8.9627678324147253E-2</v>
      </c>
    </row>
    <row r="8717" spans="1:8" ht="12.75" x14ac:dyDescent="0.2">
      <c r="A8717">
        <f t="shared" si="0"/>
        <v>349</v>
      </c>
      <c r="B8717" t="str">
        <f t="shared" ref="B8717:C8717" si="8691">B8692</f>
        <v>store</v>
      </c>
      <c r="C8717">
        <f t="shared" si="8691"/>
        <v>0</v>
      </c>
      <c r="D8717">
        <f ca="1">OFFSET(walk!$A$2:$Y$402,TRUNC((ROW()-ROW($D$2))/COLUMNS(walk!$A$2:$Y$402)),MOD(ROW()-ROW($D$2),COLUMNS(walk!$A$2:$Y$402)),1,1)</f>
        <v>7</v>
      </c>
      <c r="E8717">
        <f ca="1">OFFSET(bike!$A$2:$Y$402,TRUNC((ROW()-ROW($E$2))/COLUMNS(bike!$A$2:$Y$402)),MOD(ROW()-ROW($E$2),COLUMNS(bike!$A$2:$Y$402)),1,1)</f>
        <v>2</v>
      </c>
      <c r="F8717">
        <f ca="1">OFFSET(transit!$A$2:$Y$402,TRUNC((ROW()-ROW($F$2))/COLUMNS(transit!$A$2:$Y$402)),MOD(ROW()-ROW($F$2),COLUMNS(transit!$A$2:$Y$402)),1,1)</f>
        <v>5</v>
      </c>
      <c r="G8717">
        <f ca="1">OFFSET(drive!$A$2:$Y$402,TRUNC((ROW()-ROW($G$2))/COLUMNS(drive!$A$2:$Y$402)),MOD(ROW()-ROW($G$2),COLUMNS(drive!$A$2:$Y$402)),1,1)</f>
        <v>2</v>
      </c>
      <c r="H8717" s="5">
        <f ca="1">(VLOOKUP($B8717,weights!$A$2:$R$6,4))*VLOOKUP($B8717,weights!$A$2:$R$6,6)^C8717*(VLOOKUP($B8717,weights!$A$2:$R$6,15)*EXP(VLOOKUP($B8717,weights!$A$2:$R$6,11)*D8717)+VLOOKUP($B8717,weights!$A$2:$R$6,16)*EXP(VLOOKUP($B8717,weights!$A$2:$R$6,12)*E8717)+VLOOKUP($B8717,weights!$A$2:$R$6,17)*EXP(VLOOKUP($B8717,weights!$A$2:$R$6,13)*F8717)+VLOOKUP($B8717,weights!$A$2:$R$6,18)*EXP(VLOOKUP($B8717,weights!$A$2:$R$6,14)*G8717))</f>
        <v>14.65731483131858</v>
      </c>
    </row>
    <row r="8718" spans="1:8" ht="12.75" x14ac:dyDescent="0.2">
      <c r="A8718">
        <f t="shared" si="0"/>
        <v>349</v>
      </c>
      <c r="B8718" t="str">
        <f t="shared" ref="B8718:C8718" si="8692">B8693</f>
        <v>store</v>
      </c>
      <c r="C8718">
        <f t="shared" si="8692"/>
        <v>1</v>
      </c>
      <c r="D8718">
        <f ca="1">OFFSET(walk!$A$2:$Y$402,TRUNC((ROW()-ROW($D$2))/COLUMNS(walk!$A$2:$Y$402)),MOD(ROW()-ROW($D$2),COLUMNS(walk!$A$2:$Y$402)),1,1)</f>
        <v>8</v>
      </c>
      <c r="E8718">
        <f ca="1">OFFSET(bike!$A$2:$Y$402,TRUNC((ROW()-ROW($E$2))/COLUMNS(bike!$A$2:$Y$402)),MOD(ROW()-ROW($E$2),COLUMNS(bike!$A$2:$Y$402)),1,1)</f>
        <v>2</v>
      </c>
      <c r="F8718">
        <f ca="1">OFFSET(transit!$A$2:$Y$402,TRUNC((ROW()-ROW($F$2))/COLUMNS(transit!$A$2:$Y$402)),MOD(ROW()-ROW($F$2),COLUMNS(transit!$A$2:$Y$402)),1,1)</f>
        <v>7</v>
      </c>
      <c r="G8718">
        <f ca="1">OFFSET(drive!$A$2:$Y$402,TRUNC((ROW()-ROW($G$2))/COLUMNS(drive!$A$2:$Y$402)),MOD(ROW()-ROW($G$2),COLUMNS(drive!$A$2:$Y$402)),1,1)</f>
        <v>2</v>
      </c>
      <c r="H8718" s="5">
        <f ca="1">(VLOOKUP($B8718,weights!$A$2:$R$6,4))*VLOOKUP($B8718,weights!$A$2:$R$6,6)^C8718*(VLOOKUP($B8718,weights!$A$2:$R$6,15)*EXP(VLOOKUP($B8718,weights!$A$2:$R$6,11)*D8718)+VLOOKUP($B8718,weights!$A$2:$R$6,16)*EXP(VLOOKUP($B8718,weights!$A$2:$R$6,12)*E8718)+VLOOKUP($B8718,weights!$A$2:$R$6,17)*EXP(VLOOKUP($B8718,weights!$A$2:$R$6,13)*F8718)+VLOOKUP($B8718,weights!$A$2:$R$6,18)*EXP(VLOOKUP($B8718,weights!$A$2:$R$6,14)*G8718))</f>
        <v>9.0249195433649962</v>
      </c>
    </row>
    <row r="8719" spans="1:8" ht="12.75" x14ac:dyDescent="0.2">
      <c r="A8719">
        <f t="shared" si="0"/>
        <v>349</v>
      </c>
      <c r="B8719" t="str">
        <f t="shared" ref="B8719:C8719" si="8693">B8694</f>
        <v>store</v>
      </c>
      <c r="C8719">
        <f t="shared" si="8693"/>
        <v>2</v>
      </c>
      <c r="D8719">
        <f ca="1">OFFSET(walk!$A$2:$Y$402,TRUNC((ROW()-ROW($D$2))/COLUMNS(walk!$A$2:$Y$402)),MOD(ROW()-ROW($D$2),COLUMNS(walk!$A$2:$Y$402)),1,1)</f>
        <v>11</v>
      </c>
      <c r="E8719">
        <f ca="1">OFFSET(bike!$A$2:$Y$402,TRUNC((ROW()-ROW($E$2))/COLUMNS(bike!$A$2:$Y$402)),MOD(ROW()-ROW($E$2),COLUMNS(bike!$A$2:$Y$402)),1,1)</f>
        <v>3</v>
      </c>
      <c r="F8719">
        <f ca="1">OFFSET(transit!$A$2:$Y$402,TRUNC((ROW()-ROW($F$2))/COLUMNS(transit!$A$2:$Y$402)),MOD(ROW()-ROW($F$2),COLUMNS(transit!$A$2:$Y$402)),1,1)</f>
        <v>8</v>
      </c>
      <c r="G8719">
        <f ca="1">OFFSET(drive!$A$2:$Y$402,TRUNC((ROW()-ROW($G$2))/COLUMNS(drive!$A$2:$Y$402)),MOD(ROW()-ROW($G$2),COLUMNS(drive!$A$2:$Y$402)),1,1)</f>
        <v>3</v>
      </c>
      <c r="H8719" s="5">
        <f ca="1">(VLOOKUP($B8719,weights!$A$2:$R$6,4))*VLOOKUP($B8719,weights!$A$2:$R$6,6)^C8719*(VLOOKUP($B8719,weights!$A$2:$R$6,15)*EXP(VLOOKUP($B8719,weights!$A$2:$R$6,11)*D8719)+VLOOKUP($B8719,weights!$A$2:$R$6,16)*EXP(VLOOKUP($B8719,weights!$A$2:$R$6,12)*E8719)+VLOOKUP($B8719,weights!$A$2:$R$6,17)*EXP(VLOOKUP($B8719,weights!$A$2:$R$6,13)*F8719)+VLOOKUP($B8719,weights!$A$2:$R$6,18)*EXP(VLOOKUP($B8719,weights!$A$2:$R$6,14)*G8719))</f>
        <v>4.1908074702587488</v>
      </c>
    </row>
    <row r="8720" spans="1:8" ht="12.75" x14ac:dyDescent="0.2">
      <c r="A8720">
        <f t="shared" si="0"/>
        <v>349</v>
      </c>
      <c r="B8720" t="str">
        <f t="shared" ref="B8720:C8720" si="8694">B8695</f>
        <v>store</v>
      </c>
      <c r="C8720">
        <f t="shared" si="8694"/>
        <v>3</v>
      </c>
      <c r="D8720">
        <f ca="1">OFFSET(walk!$A$2:$Y$402,TRUNC((ROW()-ROW($D$2))/COLUMNS(walk!$A$2:$Y$402)),MOD(ROW()-ROW($D$2),COLUMNS(walk!$A$2:$Y$402)),1,1)</f>
        <v>13</v>
      </c>
      <c r="E8720">
        <f ca="1">OFFSET(bike!$A$2:$Y$402,TRUNC((ROW()-ROW($E$2))/COLUMNS(bike!$A$2:$Y$402)),MOD(ROW()-ROW($E$2),COLUMNS(bike!$A$2:$Y$402)),1,1)</f>
        <v>4</v>
      </c>
      <c r="F8720">
        <f ca="1">OFFSET(transit!$A$2:$Y$402,TRUNC((ROW()-ROW($F$2))/COLUMNS(transit!$A$2:$Y$402)),MOD(ROW()-ROW($F$2),COLUMNS(transit!$A$2:$Y$402)),1,1)</f>
        <v>11</v>
      </c>
      <c r="G8720">
        <f ca="1">OFFSET(drive!$A$2:$Y$402,TRUNC((ROW()-ROW($G$2))/COLUMNS(drive!$A$2:$Y$402)),MOD(ROW()-ROW($G$2),COLUMNS(drive!$A$2:$Y$402)),1,1)</f>
        <v>3</v>
      </c>
      <c r="H8720" s="5">
        <f ca="1">(VLOOKUP($B8720,weights!$A$2:$R$6,4))*VLOOKUP($B8720,weights!$A$2:$R$6,6)^C8720*(VLOOKUP($B8720,weights!$A$2:$R$6,15)*EXP(VLOOKUP($B8720,weights!$A$2:$R$6,11)*D8720)+VLOOKUP($B8720,weights!$A$2:$R$6,16)*EXP(VLOOKUP($B8720,weights!$A$2:$R$6,12)*E8720)+VLOOKUP($B8720,weights!$A$2:$R$6,17)*EXP(VLOOKUP($B8720,weights!$A$2:$R$6,13)*F8720)+VLOOKUP($B8720,weights!$A$2:$R$6,18)*EXP(VLOOKUP($B8720,weights!$A$2:$R$6,14)*G8720))</f>
        <v>2.2346739298820744</v>
      </c>
    </row>
    <row r="8721" spans="1:8" ht="12.75" x14ac:dyDescent="0.2">
      <c r="A8721">
        <f t="shared" si="0"/>
        <v>349</v>
      </c>
      <c r="B8721" t="str">
        <f t="shared" ref="B8721:C8721" si="8695">B8696</f>
        <v>store</v>
      </c>
      <c r="C8721">
        <f t="shared" si="8695"/>
        <v>4</v>
      </c>
      <c r="D8721">
        <f ca="1">OFFSET(walk!$A$2:$Y$402,TRUNC((ROW()-ROW($D$2))/COLUMNS(walk!$A$2:$Y$402)),MOD(ROW()-ROW($D$2),COLUMNS(walk!$A$2:$Y$402)),1,1)</f>
        <v>14</v>
      </c>
      <c r="E8721">
        <f ca="1">OFFSET(bike!$A$2:$Y$402,TRUNC((ROW()-ROW($E$2))/COLUMNS(bike!$A$2:$Y$402)),MOD(ROW()-ROW($E$2),COLUMNS(bike!$A$2:$Y$402)),1,1)</f>
        <v>4</v>
      </c>
      <c r="F8721">
        <f ca="1">OFFSET(transit!$A$2:$Y$402,TRUNC((ROW()-ROW($F$2))/COLUMNS(transit!$A$2:$Y$402)),MOD(ROW()-ROW($F$2),COLUMNS(transit!$A$2:$Y$402)),1,1)</f>
        <v>13</v>
      </c>
      <c r="G8721">
        <f ca="1">OFFSET(drive!$A$2:$Y$402,TRUNC((ROW()-ROW($G$2))/COLUMNS(drive!$A$2:$Y$402)),MOD(ROW()-ROW($G$2),COLUMNS(drive!$A$2:$Y$402)),1,1)</f>
        <v>3</v>
      </c>
      <c r="H8721" s="5">
        <f ca="1">(VLOOKUP($B8721,weights!$A$2:$R$6,4))*VLOOKUP($B8721,weights!$A$2:$R$6,6)^C8721*(VLOOKUP($B8721,weights!$A$2:$R$6,15)*EXP(VLOOKUP($B8721,weights!$A$2:$R$6,11)*D8721)+VLOOKUP($B8721,weights!$A$2:$R$6,16)*EXP(VLOOKUP($B8721,weights!$A$2:$R$6,12)*E8721)+VLOOKUP($B8721,weights!$A$2:$R$6,17)*EXP(VLOOKUP($B8721,weights!$A$2:$R$6,13)*F8721)+VLOOKUP($B8721,weights!$A$2:$R$6,18)*EXP(VLOOKUP($B8721,weights!$A$2:$R$6,14)*G8721))</f>
        <v>1.4716440023958488</v>
      </c>
    </row>
    <row r="8722" spans="1:8" ht="12.75" x14ac:dyDescent="0.2">
      <c r="A8722">
        <f t="shared" si="0"/>
        <v>349</v>
      </c>
      <c r="B8722" t="str">
        <f t="shared" ref="B8722:C8722" si="8696">B8697</f>
        <v>pharmacy</v>
      </c>
      <c r="C8722">
        <f t="shared" si="8696"/>
        <v>0</v>
      </c>
      <c r="D8722">
        <f ca="1">OFFSET(walk!$A$2:$Y$402,TRUNC((ROW()-ROW($D$2))/COLUMNS(walk!$A$2:$Y$402)),MOD(ROW()-ROW($D$2),COLUMNS(walk!$A$2:$Y$402)),1,1)</f>
        <v>12</v>
      </c>
      <c r="E8722">
        <f ca="1">OFFSET(bike!$A$2:$Y$402,TRUNC((ROW()-ROW($E$2))/COLUMNS(bike!$A$2:$Y$402)),MOD(ROW()-ROW($E$2),COLUMNS(bike!$A$2:$Y$402)),1,1)</f>
        <v>3</v>
      </c>
      <c r="F8722">
        <f ca="1">OFFSET(transit!$A$2:$Y$402,TRUNC((ROW()-ROW($F$2))/COLUMNS(transit!$A$2:$Y$402)),MOD(ROW()-ROW($F$2),COLUMNS(transit!$A$2:$Y$402)),1,1)</f>
        <v>12</v>
      </c>
      <c r="G8722">
        <f ca="1">OFFSET(drive!$A$2:$Y$402,TRUNC((ROW()-ROW($G$2))/COLUMNS(drive!$A$2:$Y$402)),MOD(ROW()-ROW($G$2),COLUMNS(drive!$A$2:$Y$402)),1,1)</f>
        <v>2</v>
      </c>
      <c r="H8722" s="5">
        <f ca="1">(VLOOKUP($B8722,weights!$A$2:$R$6,4))*VLOOKUP($B8722,weights!$A$2:$R$6,6)^C8722*(VLOOKUP($B8722,weights!$A$2:$R$6,15)*EXP(VLOOKUP($B8722,weights!$A$2:$R$6,11)*D8722)+VLOOKUP($B8722,weights!$A$2:$R$6,16)*EXP(VLOOKUP($B8722,weights!$A$2:$R$6,12)*E8722)+VLOOKUP($B8722,weights!$A$2:$R$6,17)*EXP(VLOOKUP($B8722,weights!$A$2:$R$6,13)*F8722)+VLOOKUP($B8722,weights!$A$2:$R$6,18)*EXP(VLOOKUP($B8722,weights!$A$2:$R$6,14)*G8722))</f>
        <v>6.5351124307480895</v>
      </c>
    </row>
    <row r="8723" spans="1:8" ht="12.75" x14ac:dyDescent="0.2">
      <c r="A8723">
        <f t="shared" si="0"/>
        <v>349</v>
      </c>
      <c r="B8723" t="str">
        <f t="shared" ref="B8723:C8723" si="8697">B8698</f>
        <v>pharmacy</v>
      </c>
      <c r="C8723">
        <f t="shared" si="8697"/>
        <v>1</v>
      </c>
      <c r="D8723">
        <f ca="1">OFFSET(walk!$A$2:$Y$402,TRUNC((ROW()-ROW($D$2))/COLUMNS(walk!$A$2:$Y$402)),MOD(ROW()-ROW($D$2),COLUMNS(walk!$A$2:$Y$402)),1,1)</f>
        <v>13</v>
      </c>
      <c r="E8723">
        <f ca="1">OFFSET(bike!$A$2:$Y$402,TRUNC((ROW()-ROW($E$2))/COLUMNS(bike!$A$2:$Y$402)),MOD(ROW()-ROW($E$2),COLUMNS(bike!$A$2:$Y$402)),1,1)</f>
        <v>5</v>
      </c>
      <c r="F8723">
        <f ca="1">OFFSET(transit!$A$2:$Y$402,TRUNC((ROW()-ROW($F$2))/COLUMNS(transit!$A$2:$Y$402)),MOD(ROW()-ROW($F$2),COLUMNS(transit!$A$2:$Y$402)),1,1)</f>
        <v>12</v>
      </c>
      <c r="G8723">
        <f ca="1">OFFSET(drive!$A$2:$Y$402,TRUNC((ROW()-ROW($G$2))/COLUMNS(drive!$A$2:$Y$402)),MOD(ROW()-ROW($G$2),COLUMNS(drive!$A$2:$Y$402)),1,1)</f>
        <v>4</v>
      </c>
      <c r="H8723" s="5">
        <f ca="1">(VLOOKUP($B8723,weights!$A$2:$R$6,4))*VLOOKUP($B8723,weights!$A$2:$R$6,6)^C8723*(VLOOKUP($B8723,weights!$A$2:$R$6,15)*EXP(VLOOKUP($B8723,weights!$A$2:$R$6,11)*D8723)+VLOOKUP($B8723,weights!$A$2:$R$6,16)*EXP(VLOOKUP($B8723,weights!$A$2:$R$6,12)*E8723)+VLOOKUP($B8723,weights!$A$2:$R$6,17)*EXP(VLOOKUP($B8723,weights!$A$2:$R$6,13)*F8723)+VLOOKUP($B8723,weights!$A$2:$R$6,18)*EXP(VLOOKUP($B8723,weights!$A$2:$R$6,14)*G8723))</f>
        <v>2.0138058722458134</v>
      </c>
    </row>
    <row r="8724" spans="1:8" ht="12.75" x14ac:dyDescent="0.2">
      <c r="A8724">
        <f t="shared" si="0"/>
        <v>349</v>
      </c>
      <c r="B8724" t="str">
        <f t="shared" ref="B8724:C8724" si="8698">B8699</f>
        <v>pharmacy</v>
      </c>
      <c r="C8724">
        <f t="shared" si="8698"/>
        <v>2</v>
      </c>
      <c r="D8724">
        <f ca="1">OFFSET(walk!$A$2:$Y$402,TRUNC((ROW()-ROW($D$2))/COLUMNS(walk!$A$2:$Y$402)),MOD(ROW()-ROW($D$2),COLUMNS(walk!$A$2:$Y$402)),1,1)</f>
        <v>13</v>
      </c>
      <c r="E8724">
        <f ca="1">OFFSET(bike!$A$2:$Y$402,TRUNC((ROW()-ROW($E$2))/COLUMNS(bike!$A$2:$Y$402)),MOD(ROW()-ROW($E$2),COLUMNS(bike!$A$2:$Y$402)),1,1)</f>
        <v>5</v>
      </c>
      <c r="F8724">
        <f ca="1">OFFSET(transit!$A$2:$Y$402,TRUNC((ROW()-ROW($F$2))/COLUMNS(transit!$A$2:$Y$402)),MOD(ROW()-ROW($F$2),COLUMNS(transit!$A$2:$Y$402)),1,1)</f>
        <v>12</v>
      </c>
      <c r="G8724">
        <f ca="1">OFFSET(drive!$A$2:$Y$402,TRUNC((ROW()-ROW($G$2))/COLUMNS(drive!$A$2:$Y$402)),MOD(ROW()-ROW($G$2),COLUMNS(drive!$A$2:$Y$402)),1,1)</f>
        <v>4</v>
      </c>
      <c r="H8724" s="5">
        <f ca="1">(VLOOKUP($B8724,weights!$A$2:$R$6,4))*VLOOKUP($B8724,weights!$A$2:$R$6,6)^C8724*(VLOOKUP($B8724,weights!$A$2:$R$6,15)*EXP(VLOOKUP($B8724,weights!$A$2:$R$6,11)*D8724)+VLOOKUP($B8724,weights!$A$2:$R$6,16)*EXP(VLOOKUP($B8724,weights!$A$2:$R$6,12)*E8724)+VLOOKUP($B8724,weights!$A$2:$R$6,17)*EXP(VLOOKUP($B8724,weights!$A$2:$R$6,13)*F8724)+VLOOKUP($B8724,weights!$A$2:$R$6,18)*EXP(VLOOKUP($B8724,weights!$A$2:$R$6,14)*G8724))</f>
        <v>0.9696102347850214</v>
      </c>
    </row>
    <row r="8725" spans="1:8" ht="12.75" x14ac:dyDescent="0.2">
      <c r="A8725">
        <f t="shared" si="0"/>
        <v>349</v>
      </c>
      <c r="B8725" t="str">
        <f t="shared" ref="B8725:C8725" si="8699">B8700</f>
        <v>bank</v>
      </c>
      <c r="C8725">
        <f t="shared" si="8699"/>
        <v>0</v>
      </c>
      <c r="D8725">
        <f ca="1">OFFSET(walk!$A$2:$Y$402,TRUNC((ROW()-ROW($D$2))/COLUMNS(walk!$A$2:$Y$402)),MOD(ROW()-ROW($D$2),COLUMNS(walk!$A$2:$Y$402)),1,1)</f>
        <v>24</v>
      </c>
      <c r="E8725">
        <f ca="1">OFFSET(bike!$A$2:$Y$402,TRUNC((ROW()-ROW($E$2))/COLUMNS(bike!$A$2:$Y$402)),MOD(ROW()-ROW($E$2),COLUMNS(bike!$A$2:$Y$402)),1,1)</f>
        <v>9</v>
      </c>
      <c r="F8725">
        <f ca="1">OFFSET(transit!$A$2:$Y$402,TRUNC((ROW()-ROW($F$2))/COLUMNS(transit!$A$2:$Y$402)),MOD(ROW()-ROW($F$2),COLUMNS(transit!$A$2:$Y$402)),1,1)</f>
        <v>21</v>
      </c>
      <c r="G8725">
        <f ca="1">OFFSET(drive!$A$2:$Y$402,TRUNC((ROW()-ROW($G$2))/COLUMNS(drive!$A$2:$Y$402)),MOD(ROW()-ROW($G$2),COLUMNS(drive!$A$2:$Y$402)),1,1)</f>
        <v>6</v>
      </c>
      <c r="H8725" s="5">
        <f ca="1">(VLOOKUP($B8725,weights!$A$2:$R$6,4))*VLOOKUP($B8725,weights!$A$2:$R$6,6)^C8725*(VLOOKUP($B8725,weights!$A$2:$R$6,15)*EXP(VLOOKUP($B8725,weights!$A$2:$R$6,11)*D8725)+VLOOKUP($B8725,weights!$A$2:$R$6,16)*EXP(VLOOKUP($B8725,weights!$A$2:$R$6,12)*E8725)+VLOOKUP($B8725,weights!$A$2:$R$6,17)*EXP(VLOOKUP($B8725,weights!$A$2:$R$6,13)*F8725)+VLOOKUP($B8725,weights!$A$2:$R$6,18)*EXP(VLOOKUP($B8725,weights!$A$2:$R$6,14)*G8725))</f>
        <v>2.1540788229125214</v>
      </c>
    </row>
    <row r="8726" spans="1:8" ht="12.75" x14ac:dyDescent="0.2">
      <c r="A8726">
        <f t="shared" si="0"/>
        <v>349</v>
      </c>
      <c r="B8726" t="str">
        <f t="shared" ref="B8726:C8726" si="8700">B8701</f>
        <v>bank</v>
      </c>
      <c r="C8726">
        <f t="shared" si="8700"/>
        <v>1</v>
      </c>
      <c r="D8726">
        <f ca="1">OFFSET(walk!$A$2:$Y$402,TRUNC((ROW()-ROW($D$2))/COLUMNS(walk!$A$2:$Y$402)),MOD(ROW()-ROW($D$2),COLUMNS(walk!$A$2:$Y$402)),1,1)</f>
        <v>42</v>
      </c>
      <c r="E8726">
        <f ca="1">OFFSET(bike!$A$2:$Y$402,TRUNC((ROW()-ROW($E$2))/COLUMNS(bike!$A$2:$Y$402)),MOD(ROW()-ROW($E$2),COLUMNS(bike!$A$2:$Y$402)),1,1)</f>
        <v>13</v>
      </c>
      <c r="F8726">
        <f ca="1">OFFSET(transit!$A$2:$Y$402,TRUNC((ROW()-ROW($F$2))/COLUMNS(transit!$A$2:$Y$402)),MOD(ROW()-ROW($F$2),COLUMNS(transit!$A$2:$Y$402)),1,1)</f>
        <v>35</v>
      </c>
      <c r="G8726">
        <f ca="1">OFFSET(drive!$A$2:$Y$402,TRUNC((ROW()-ROW($G$2))/COLUMNS(drive!$A$2:$Y$402)),MOD(ROW()-ROW($G$2),COLUMNS(drive!$A$2:$Y$402)),1,1)</f>
        <v>8</v>
      </c>
      <c r="H8726" s="5">
        <f ca="1">(VLOOKUP($B8726,weights!$A$2:$R$6,4))*VLOOKUP($B8726,weights!$A$2:$R$6,6)^C8726*(VLOOKUP($B8726,weights!$A$2:$R$6,15)*EXP(VLOOKUP($B8726,weights!$A$2:$R$6,11)*D8726)+VLOOKUP($B8726,weights!$A$2:$R$6,16)*EXP(VLOOKUP($B8726,weights!$A$2:$R$6,12)*E8726)+VLOOKUP($B8726,weights!$A$2:$R$6,17)*EXP(VLOOKUP($B8726,weights!$A$2:$R$6,13)*F8726)+VLOOKUP($B8726,weights!$A$2:$R$6,18)*EXP(VLOOKUP($B8726,weights!$A$2:$R$6,14)*G8726))</f>
        <v>0.46135936810462563</v>
      </c>
    </row>
    <row r="8727" spans="1:8" ht="12.75" x14ac:dyDescent="0.2">
      <c r="A8727">
        <f t="shared" si="0"/>
        <v>350</v>
      </c>
      <c r="B8727" t="str">
        <f t="shared" ref="B8727:C8727" si="8701">B8702</f>
        <v>restaurant</v>
      </c>
      <c r="C8727">
        <f t="shared" si="8701"/>
        <v>0</v>
      </c>
      <c r="D8727">
        <f ca="1">OFFSET(walk!$A$2:$Y$402,TRUNC((ROW()-ROW($D$2))/COLUMNS(walk!$A$2:$Y$402)),MOD(ROW()-ROW($D$2),COLUMNS(walk!$A$2:$Y$402)),1,1)</f>
        <v>9</v>
      </c>
      <c r="E8727">
        <f ca="1">OFFSET(bike!$A$2:$Y$402,TRUNC((ROW()-ROW($E$2))/COLUMNS(bike!$A$2:$Y$402)),MOD(ROW()-ROW($E$2),COLUMNS(bike!$A$2:$Y$402)),1,1)</f>
        <v>2</v>
      </c>
      <c r="F8727">
        <f ca="1">OFFSET(transit!$A$2:$Y$402,TRUNC((ROW()-ROW($F$2))/COLUMNS(transit!$A$2:$Y$402)),MOD(ROW()-ROW($F$2),COLUMNS(transit!$A$2:$Y$402)),1,1)</f>
        <v>5</v>
      </c>
      <c r="G8727">
        <f ca="1">OFFSET(drive!$A$2:$Y$402,TRUNC((ROW()-ROW($G$2))/COLUMNS(drive!$A$2:$Y$402)),MOD(ROW()-ROW($G$2),COLUMNS(drive!$A$2:$Y$402)),1,1)</f>
        <v>2</v>
      </c>
      <c r="H8727" s="5">
        <f ca="1">(VLOOKUP($B8727,weights!$A$2:$R$6,4))*VLOOKUP($B8727,weights!$A$2:$R$6,6)^C8727*(VLOOKUP($B8727,weights!$A$2:$R$6,15)*EXP(VLOOKUP($B8727,weights!$A$2:$R$6,11)*D8727)+VLOOKUP($B8727,weights!$A$2:$R$6,16)*EXP(VLOOKUP($B8727,weights!$A$2:$R$6,12)*E8727)+VLOOKUP($B8727,weights!$A$2:$R$6,17)*EXP(VLOOKUP($B8727,weights!$A$2:$R$6,13)*F8727)+VLOOKUP($B8727,weights!$A$2:$R$6,18)*EXP(VLOOKUP($B8727,weights!$A$2:$R$6,14)*G8727))</f>
        <v>32.514838415059998</v>
      </c>
    </row>
    <row r="8728" spans="1:8" ht="12.75" x14ac:dyDescent="0.2">
      <c r="A8728">
        <f t="shared" si="0"/>
        <v>350</v>
      </c>
      <c r="B8728" t="str">
        <f t="shared" ref="B8728:C8728" si="8702">B8703</f>
        <v>restaurant</v>
      </c>
      <c r="C8728">
        <f t="shared" si="8702"/>
        <v>1</v>
      </c>
      <c r="D8728">
        <f ca="1">OFFSET(walk!$A$2:$Y$402,TRUNC((ROW()-ROW($D$2))/COLUMNS(walk!$A$2:$Y$402)),MOD(ROW()-ROW($D$2),COLUMNS(walk!$A$2:$Y$402)),1,1)</f>
        <v>9</v>
      </c>
      <c r="E8728">
        <f ca="1">OFFSET(bike!$A$2:$Y$402,TRUNC((ROW()-ROW($E$2))/COLUMNS(bike!$A$2:$Y$402)),MOD(ROW()-ROW($E$2),COLUMNS(bike!$A$2:$Y$402)),1,1)</f>
        <v>2</v>
      </c>
      <c r="F8728">
        <f ca="1">OFFSET(transit!$A$2:$Y$402,TRUNC((ROW()-ROW($F$2))/COLUMNS(transit!$A$2:$Y$402)),MOD(ROW()-ROW($F$2),COLUMNS(transit!$A$2:$Y$402)),1,1)</f>
        <v>5</v>
      </c>
      <c r="G8728">
        <f ca="1">OFFSET(drive!$A$2:$Y$402,TRUNC((ROW()-ROW($G$2))/COLUMNS(drive!$A$2:$Y$402)),MOD(ROW()-ROW($G$2),COLUMNS(drive!$A$2:$Y$402)),1,1)</f>
        <v>2</v>
      </c>
      <c r="H8728" s="5">
        <f ca="1">(VLOOKUP($B8728,weights!$A$2:$R$6,4))*VLOOKUP($B8728,weights!$A$2:$R$6,6)^C8728*(VLOOKUP($B8728,weights!$A$2:$R$6,15)*EXP(VLOOKUP($B8728,weights!$A$2:$R$6,11)*D8728)+VLOOKUP($B8728,weights!$A$2:$R$6,16)*EXP(VLOOKUP($B8728,weights!$A$2:$R$6,12)*E8728)+VLOOKUP($B8728,weights!$A$2:$R$6,17)*EXP(VLOOKUP($B8728,weights!$A$2:$R$6,13)*F8728)+VLOOKUP($B8728,weights!$A$2:$R$6,18)*EXP(VLOOKUP($B8728,weights!$A$2:$R$6,14)*G8728))</f>
        <v>29.142929246090816</v>
      </c>
    </row>
    <row r="8729" spans="1:8" ht="12.75" x14ac:dyDescent="0.2">
      <c r="A8729">
        <f t="shared" si="0"/>
        <v>350</v>
      </c>
      <c r="B8729" t="str">
        <f t="shared" ref="B8729:C8729" si="8703">B8704</f>
        <v>restaurant</v>
      </c>
      <c r="C8729">
        <f t="shared" si="8703"/>
        <v>2</v>
      </c>
      <c r="D8729">
        <f ca="1">OFFSET(walk!$A$2:$Y$402,TRUNC((ROW()-ROW($D$2))/COLUMNS(walk!$A$2:$Y$402)),MOD(ROW()-ROW($D$2),COLUMNS(walk!$A$2:$Y$402)),1,1)</f>
        <v>9</v>
      </c>
      <c r="E8729">
        <f ca="1">OFFSET(bike!$A$2:$Y$402,TRUNC((ROW()-ROW($E$2))/COLUMNS(bike!$A$2:$Y$402)),MOD(ROW()-ROW($E$2),COLUMNS(bike!$A$2:$Y$402)),1,1)</f>
        <v>2</v>
      </c>
      <c r="F8729">
        <f ca="1">OFFSET(transit!$A$2:$Y$402,TRUNC((ROW()-ROW($F$2))/COLUMNS(transit!$A$2:$Y$402)),MOD(ROW()-ROW($F$2),COLUMNS(transit!$A$2:$Y$402)),1,1)</f>
        <v>6</v>
      </c>
      <c r="G8729">
        <f ca="1">OFFSET(drive!$A$2:$Y$402,TRUNC((ROW()-ROW($G$2))/COLUMNS(drive!$A$2:$Y$402)),MOD(ROW()-ROW($G$2),COLUMNS(drive!$A$2:$Y$402)),1,1)</f>
        <v>2</v>
      </c>
      <c r="H8729" s="5">
        <f ca="1">(VLOOKUP($B8729,weights!$A$2:$R$6,4))*VLOOKUP($B8729,weights!$A$2:$R$6,6)^C8729*(VLOOKUP($B8729,weights!$A$2:$R$6,15)*EXP(VLOOKUP($B8729,weights!$A$2:$R$6,11)*D8729)+VLOOKUP($B8729,weights!$A$2:$R$6,16)*EXP(VLOOKUP($B8729,weights!$A$2:$R$6,12)*E8729)+VLOOKUP($B8729,weights!$A$2:$R$6,17)*EXP(VLOOKUP($B8729,weights!$A$2:$R$6,13)*F8729)+VLOOKUP($B8729,weights!$A$2:$R$6,18)*EXP(VLOOKUP($B8729,weights!$A$2:$R$6,14)*G8729))</f>
        <v>25.249737657648328</v>
      </c>
    </row>
    <row r="8730" spans="1:8" ht="12.75" x14ac:dyDescent="0.2">
      <c r="A8730">
        <f t="shared" si="0"/>
        <v>350</v>
      </c>
      <c r="B8730" t="str">
        <f t="shared" ref="B8730:C8730" si="8704">B8705</f>
        <v>restaurant</v>
      </c>
      <c r="C8730">
        <f t="shared" si="8704"/>
        <v>3</v>
      </c>
      <c r="D8730">
        <f ca="1">OFFSET(walk!$A$2:$Y$402,TRUNC((ROW()-ROW($D$2))/COLUMNS(walk!$A$2:$Y$402)),MOD(ROW()-ROW($D$2),COLUMNS(walk!$A$2:$Y$402)),1,1)</f>
        <v>9</v>
      </c>
      <c r="E8730">
        <f ca="1">OFFSET(bike!$A$2:$Y$402,TRUNC((ROW()-ROW($E$2))/COLUMNS(bike!$A$2:$Y$402)),MOD(ROW()-ROW($E$2),COLUMNS(bike!$A$2:$Y$402)),1,1)</f>
        <v>2</v>
      </c>
      <c r="F8730">
        <f ca="1">OFFSET(transit!$A$2:$Y$402,TRUNC((ROW()-ROW($F$2))/COLUMNS(transit!$A$2:$Y$402)),MOD(ROW()-ROW($F$2),COLUMNS(transit!$A$2:$Y$402)),1,1)</f>
        <v>6</v>
      </c>
      <c r="G8730">
        <f ca="1">OFFSET(drive!$A$2:$Y$402,TRUNC((ROW()-ROW($G$2))/COLUMNS(drive!$A$2:$Y$402)),MOD(ROW()-ROW($G$2),COLUMNS(drive!$A$2:$Y$402)),1,1)</f>
        <v>2</v>
      </c>
      <c r="H8730" s="5">
        <f ca="1">(VLOOKUP($B8730,weights!$A$2:$R$6,4))*VLOOKUP($B8730,weights!$A$2:$R$6,6)^C8730*(VLOOKUP($B8730,weights!$A$2:$R$6,15)*EXP(VLOOKUP($B8730,weights!$A$2:$R$6,11)*D8730)+VLOOKUP($B8730,weights!$A$2:$R$6,16)*EXP(VLOOKUP($B8730,weights!$A$2:$R$6,12)*E8730)+VLOOKUP($B8730,weights!$A$2:$R$6,17)*EXP(VLOOKUP($B8730,weights!$A$2:$R$6,13)*F8730)+VLOOKUP($B8730,weights!$A$2:$R$6,18)*EXP(VLOOKUP($B8730,weights!$A$2:$R$6,14)*G8730))</f>
        <v>22.631246345003316</v>
      </c>
    </row>
    <row r="8731" spans="1:8" ht="12.75" x14ac:dyDescent="0.2">
      <c r="A8731">
        <f t="shared" si="0"/>
        <v>350</v>
      </c>
      <c r="B8731" t="str">
        <f t="shared" ref="B8731:C8731" si="8705">B8706</f>
        <v>restaurant</v>
      </c>
      <c r="C8731">
        <f t="shared" si="8705"/>
        <v>4</v>
      </c>
      <c r="D8731">
        <f ca="1">OFFSET(walk!$A$2:$Y$402,TRUNC((ROW()-ROW($D$2))/COLUMNS(walk!$A$2:$Y$402)),MOD(ROW()-ROW($D$2),COLUMNS(walk!$A$2:$Y$402)),1,1)</f>
        <v>10</v>
      </c>
      <c r="E8731">
        <f ca="1">OFFSET(bike!$A$2:$Y$402,TRUNC((ROW()-ROW($E$2))/COLUMNS(bike!$A$2:$Y$402)),MOD(ROW()-ROW($E$2),COLUMNS(bike!$A$2:$Y$402)),1,1)</f>
        <v>2</v>
      </c>
      <c r="F8731">
        <f ca="1">OFFSET(transit!$A$2:$Y$402,TRUNC((ROW()-ROW($F$2))/COLUMNS(transit!$A$2:$Y$402)),MOD(ROW()-ROW($F$2),COLUMNS(transit!$A$2:$Y$402)),1,1)</f>
        <v>6</v>
      </c>
      <c r="G8731">
        <f ca="1">OFFSET(drive!$A$2:$Y$402,TRUNC((ROW()-ROW($G$2))/COLUMNS(drive!$A$2:$Y$402)),MOD(ROW()-ROW($G$2),COLUMNS(drive!$A$2:$Y$402)),1,1)</f>
        <v>3</v>
      </c>
      <c r="H8731" s="5">
        <f ca="1">(VLOOKUP($B8731,weights!$A$2:$R$6,4))*VLOOKUP($B8731,weights!$A$2:$R$6,6)^C8731*(VLOOKUP($B8731,weights!$A$2:$R$6,15)*EXP(VLOOKUP($B8731,weights!$A$2:$R$6,11)*D8731)+VLOOKUP($B8731,weights!$A$2:$R$6,16)*EXP(VLOOKUP($B8731,weights!$A$2:$R$6,12)*E8731)+VLOOKUP($B8731,weights!$A$2:$R$6,17)*EXP(VLOOKUP($B8731,weights!$A$2:$R$6,13)*F8731)+VLOOKUP($B8731,weights!$A$2:$R$6,18)*EXP(VLOOKUP($B8731,weights!$A$2:$R$6,14)*G8731))</f>
        <v>18.778672425542457</v>
      </c>
    </row>
    <row r="8732" spans="1:8" ht="12.75" x14ac:dyDescent="0.2">
      <c r="A8732">
        <f t="shared" si="0"/>
        <v>350</v>
      </c>
      <c r="B8732" t="str">
        <f t="shared" ref="B8732:C8732" si="8706">B8707</f>
        <v>restaurant</v>
      </c>
      <c r="C8732">
        <f t="shared" si="8706"/>
        <v>5</v>
      </c>
      <c r="D8732">
        <f ca="1">OFFSET(walk!$A$2:$Y$402,TRUNC((ROW()-ROW($D$2))/COLUMNS(walk!$A$2:$Y$402)),MOD(ROW()-ROW($D$2),COLUMNS(walk!$A$2:$Y$402)),1,1)</f>
        <v>12</v>
      </c>
      <c r="E8732">
        <f ca="1">OFFSET(bike!$A$2:$Y$402,TRUNC((ROW()-ROW($E$2))/COLUMNS(bike!$A$2:$Y$402)),MOD(ROW()-ROW($E$2),COLUMNS(bike!$A$2:$Y$402)),1,1)</f>
        <v>3</v>
      </c>
      <c r="F8732">
        <f ca="1">OFFSET(transit!$A$2:$Y$402,TRUNC((ROW()-ROW($F$2))/COLUMNS(transit!$A$2:$Y$402)),MOD(ROW()-ROW($F$2),COLUMNS(transit!$A$2:$Y$402)),1,1)</f>
        <v>8</v>
      </c>
      <c r="G8732">
        <f ca="1">OFFSET(drive!$A$2:$Y$402,TRUNC((ROW()-ROW($G$2))/COLUMNS(drive!$A$2:$Y$402)),MOD(ROW()-ROW($G$2),COLUMNS(drive!$A$2:$Y$402)),1,1)</f>
        <v>3</v>
      </c>
      <c r="H8732" s="5">
        <f ca="1">(VLOOKUP($B8732,weights!$A$2:$R$6,4))*VLOOKUP($B8732,weights!$A$2:$R$6,6)^C8732*(VLOOKUP($B8732,weights!$A$2:$R$6,15)*EXP(VLOOKUP($B8732,weights!$A$2:$R$6,11)*D8732)+VLOOKUP($B8732,weights!$A$2:$R$6,16)*EXP(VLOOKUP($B8732,weights!$A$2:$R$6,12)*E8732)+VLOOKUP($B8732,weights!$A$2:$R$6,17)*EXP(VLOOKUP($B8732,weights!$A$2:$R$6,13)*F8732)+VLOOKUP($B8732,weights!$A$2:$R$6,18)*EXP(VLOOKUP($B8732,weights!$A$2:$R$6,14)*G8732))</f>
        <v>14.173971910939468</v>
      </c>
    </row>
    <row r="8733" spans="1:8" ht="12.75" x14ac:dyDescent="0.2">
      <c r="A8733">
        <f t="shared" si="0"/>
        <v>350</v>
      </c>
      <c r="B8733" t="str">
        <f t="shared" ref="B8733:C8733" si="8707">B8708</f>
        <v>restaurant</v>
      </c>
      <c r="C8733">
        <f t="shared" si="8707"/>
        <v>6</v>
      </c>
      <c r="D8733">
        <f ca="1">OFFSET(walk!$A$2:$Y$402,TRUNC((ROW()-ROW($D$2))/COLUMNS(walk!$A$2:$Y$402)),MOD(ROW()-ROW($D$2),COLUMNS(walk!$A$2:$Y$402)),1,1)</f>
        <v>13</v>
      </c>
      <c r="E8733">
        <f ca="1">OFFSET(bike!$A$2:$Y$402,TRUNC((ROW()-ROW($E$2))/COLUMNS(bike!$A$2:$Y$402)),MOD(ROW()-ROW($E$2),COLUMNS(bike!$A$2:$Y$402)),1,1)</f>
        <v>4</v>
      </c>
      <c r="F8733">
        <f ca="1">OFFSET(transit!$A$2:$Y$402,TRUNC((ROW()-ROW($F$2))/COLUMNS(transit!$A$2:$Y$402)),MOD(ROW()-ROW($F$2),COLUMNS(transit!$A$2:$Y$402)),1,1)</f>
        <v>9</v>
      </c>
      <c r="G8733">
        <f ca="1">OFFSET(drive!$A$2:$Y$402,TRUNC((ROW()-ROW($G$2))/COLUMNS(drive!$A$2:$Y$402)),MOD(ROW()-ROW($G$2),COLUMNS(drive!$A$2:$Y$402)),1,1)</f>
        <v>3</v>
      </c>
      <c r="H8733" s="5">
        <f ca="1">(VLOOKUP($B8733,weights!$A$2:$R$6,4))*VLOOKUP($B8733,weights!$A$2:$R$6,6)^C8733*(VLOOKUP($B8733,weights!$A$2:$R$6,15)*EXP(VLOOKUP($B8733,weights!$A$2:$R$6,11)*D8733)+VLOOKUP($B8733,weights!$A$2:$R$6,16)*EXP(VLOOKUP($B8733,weights!$A$2:$R$6,12)*E8733)+VLOOKUP($B8733,weights!$A$2:$R$6,17)*EXP(VLOOKUP($B8733,weights!$A$2:$R$6,13)*F8733)+VLOOKUP($B8733,weights!$A$2:$R$6,18)*EXP(VLOOKUP($B8733,weights!$A$2:$R$6,14)*G8733))</f>
        <v>11.351447205767967</v>
      </c>
    </row>
    <row r="8734" spans="1:8" ht="12.75" x14ac:dyDescent="0.2">
      <c r="A8734">
        <f t="shared" si="0"/>
        <v>350</v>
      </c>
      <c r="B8734" t="str">
        <f t="shared" ref="B8734:C8734" si="8708">B8709</f>
        <v>restaurant</v>
      </c>
      <c r="C8734">
        <f t="shared" si="8708"/>
        <v>7</v>
      </c>
      <c r="D8734">
        <f ca="1">OFFSET(walk!$A$2:$Y$402,TRUNC((ROW()-ROW($D$2))/COLUMNS(walk!$A$2:$Y$402)),MOD(ROW()-ROW($D$2),COLUMNS(walk!$A$2:$Y$402)),1,1)</f>
        <v>13</v>
      </c>
      <c r="E8734">
        <f ca="1">OFFSET(bike!$A$2:$Y$402,TRUNC((ROW()-ROW($E$2))/COLUMNS(bike!$A$2:$Y$402)),MOD(ROW()-ROW($E$2),COLUMNS(bike!$A$2:$Y$402)),1,1)</f>
        <v>4</v>
      </c>
      <c r="F8734">
        <f ca="1">OFFSET(transit!$A$2:$Y$402,TRUNC((ROW()-ROW($F$2))/COLUMNS(transit!$A$2:$Y$402)),MOD(ROW()-ROW($F$2),COLUMNS(transit!$A$2:$Y$402)),1,1)</f>
        <v>9</v>
      </c>
      <c r="G8734">
        <f ca="1">OFFSET(drive!$A$2:$Y$402,TRUNC((ROW()-ROW($G$2))/COLUMNS(drive!$A$2:$Y$402)),MOD(ROW()-ROW($G$2),COLUMNS(drive!$A$2:$Y$402)),1,1)</f>
        <v>3</v>
      </c>
      <c r="H8734" s="5">
        <f ca="1">(VLOOKUP($B8734,weights!$A$2:$R$6,4))*VLOOKUP($B8734,weights!$A$2:$R$6,6)^C8734*(VLOOKUP($B8734,weights!$A$2:$R$6,15)*EXP(VLOOKUP($B8734,weights!$A$2:$R$6,11)*D8734)+VLOOKUP($B8734,weights!$A$2:$R$6,16)*EXP(VLOOKUP($B8734,weights!$A$2:$R$6,12)*E8734)+VLOOKUP($B8734,weights!$A$2:$R$6,17)*EXP(VLOOKUP($B8734,weights!$A$2:$R$6,13)*F8734)+VLOOKUP($B8734,weights!$A$2:$R$6,18)*EXP(VLOOKUP($B8734,weights!$A$2:$R$6,14)*G8734))</f>
        <v>10.174260088132771</v>
      </c>
    </row>
    <row r="8735" spans="1:8" ht="12.75" x14ac:dyDescent="0.2">
      <c r="A8735">
        <f t="shared" si="0"/>
        <v>350</v>
      </c>
      <c r="B8735" t="str">
        <f t="shared" ref="B8735:C8735" si="8709">B8710</f>
        <v>restaurant</v>
      </c>
      <c r="C8735">
        <f t="shared" si="8709"/>
        <v>8</v>
      </c>
      <c r="D8735">
        <f ca="1">OFFSET(walk!$A$2:$Y$402,TRUNC((ROW()-ROW($D$2))/COLUMNS(walk!$A$2:$Y$402)),MOD(ROW()-ROW($D$2),COLUMNS(walk!$A$2:$Y$402)),1,1)</f>
        <v>14</v>
      </c>
      <c r="E8735">
        <f ca="1">OFFSET(bike!$A$2:$Y$402,TRUNC((ROW()-ROW($E$2))/COLUMNS(bike!$A$2:$Y$402)),MOD(ROW()-ROW($E$2),COLUMNS(bike!$A$2:$Y$402)),1,1)</f>
        <v>4</v>
      </c>
      <c r="F8735">
        <f ca="1">OFFSET(transit!$A$2:$Y$402,TRUNC((ROW()-ROW($F$2))/COLUMNS(transit!$A$2:$Y$402)),MOD(ROW()-ROW($F$2),COLUMNS(transit!$A$2:$Y$402)),1,1)</f>
        <v>9</v>
      </c>
      <c r="G8735">
        <f ca="1">OFFSET(drive!$A$2:$Y$402,TRUNC((ROW()-ROW($G$2))/COLUMNS(drive!$A$2:$Y$402)),MOD(ROW()-ROW($G$2),COLUMNS(drive!$A$2:$Y$402)),1,1)</f>
        <v>4</v>
      </c>
      <c r="H8735" s="5">
        <f ca="1">(VLOOKUP($B8735,weights!$A$2:$R$6,4))*VLOOKUP($B8735,weights!$A$2:$R$6,6)^C8735*(VLOOKUP($B8735,weights!$A$2:$R$6,15)*EXP(VLOOKUP($B8735,weights!$A$2:$R$6,11)*D8735)+VLOOKUP($B8735,weights!$A$2:$R$6,16)*EXP(VLOOKUP($B8735,weights!$A$2:$R$6,12)*E8735)+VLOOKUP($B8735,weights!$A$2:$R$6,17)*EXP(VLOOKUP($B8735,weights!$A$2:$R$6,13)*F8735)+VLOOKUP($B8735,weights!$A$2:$R$6,18)*EXP(VLOOKUP($B8735,weights!$A$2:$R$6,14)*G8735))</f>
        <v>8.3900613916984845</v>
      </c>
    </row>
    <row r="8736" spans="1:8" ht="12.75" x14ac:dyDescent="0.2">
      <c r="A8736">
        <f t="shared" si="0"/>
        <v>350</v>
      </c>
      <c r="B8736" t="str">
        <f t="shared" ref="B8736:C8736" si="8710">B8711</f>
        <v>restaurant</v>
      </c>
      <c r="C8736">
        <f t="shared" si="8710"/>
        <v>9</v>
      </c>
      <c r="D8736">
        <f ca="1">OFFSET(walk!$A$2:$Y$402,TRUNC((ROW()-ROW($D$2))/COLUMNS(walk!$A$2:$Y$402)),MOD(ROW()-ROW($D$2),COLUMNS(walk!$A$2:$Y$402)),1,1)</f>
        <v>16</v>
      </c>
      <c r="E8736">
        <f ca="1">OFFSET(bike!$A$2:$Y$402,TRUNC((ROW()-ROW($E$2))/COLUMNS(bike!$A$2:$Y$402)),MOD(ROW()-ROW($E$2),COLUMNS(bike!$A$2:$Y$402)),1,1)</f>
        <v>6</v>
      </c>
      <c r="F8736">
        <f ca="1">OFFSET(transit!$A$2:$Y$402,TRUNC((ROW()-ROW($F$2))/COLUMNS(transit!$A$2:$Y$402)),MOD(ROW()-ROW($F$2),COLUMNS(transit!$A$2:$Y$402)),1,1)</f>
        <v>16</v>
      </c>
      <c r="G8736">
        <f ca="1">OFFSET(drive!$A$2:$Y$402,TRUNC((ROW()-ROW($G$2))/COLUMNS(drive!$A$2:$Y$402)),MOD(ROW()-ROW($G$2),COLUMNS(drive!$A$2:$Y$402)),1,1)</f>
        <v>4</v>
      </c>
      <c r="H8736" s="5">
        <f ca="1">(VLOOKUP($B8736,weights!$A$2:$R$6,4))*VLOOKUP($B8736,weights!$A$2:$R$6,6)^C8736*(VLOOKUP($B8736,weights!$A$2:$R$6,15)*EXP(VLOOKUP($B8736,weights!$A$2:$R$6,11)*D8736)+VLOOKUP($B8736,weights!$A$2:$R$6,16)*EXP(VLOOKUP($B8736,weights!$A$2:$R$6,12)*E8736)+VLOOKUP($B8736,weights!$A$2:$R$6,17)*EXP(VLOOKUP($B8736,weights!$A$2:$R$6,13)*F8736)+VLOOKUP($B8736,weights!$A$2:$R$6,18)*EXP(VLOOKUP($B8736,weights!$A$2:$R$6,14)*G8736))</f>
        <v>5.5202103311854982</v>
      </c>
    </row>
    <row r="8737" spans="1:8" ht="12.75" x14ac:dyDescent="0.2">
      <c r="A8737">
        <f t="shared" si="0"/>
        <v>350</v>
      </c>
      <c r="B8737" t="str">
        <f t="shared" ref="B8737:C8737" si="8711">B8712</f>
        <v>supermarket</v>
      </c>
      <c r="C8737">
        <f t="shared" si="8711"/>
        <v>0</v>
      </c>
      <c r="D8737">
        <f ca="1">OFFSET(walk!$A$2:$Y$402,TRUNC((ROW()-ROW($D$2))/COLUMNS(walk!$A$2:$Y$402)),MOD(ROW()-ROW($D$2),COLUMNS(walk!$A$2:$Y$402)),1,1)</f>
        <v>38</v>
      </c>
      <c r="E8737">
        <f ca="1">OFFSET(bike!$A$2:$Y$402,TRUNC((ROW()-ROW($E$2))/COLUMNS(bike!$A$2:$Y$402)),MOD(ROW()-ROW($E$2),COLUMNS(bike!$A$2:$Y$402)),1,1)</f>
        <v>16</v>
      </c>
      <c r="F8737">
        <f ca="1">OFFSET(transit!$A$2:$Y$402,TRUNC((ROW()-ROW($F$2))/COLUMNS(transit!$A$2:$Y$402)),MOD(ROW()-ROW($F$2),COLUMNS(transit!$A$2:$Y$402)),1,1)</f>
        <v>19</v>
      </c>
      <c r="G8737">
        <f ca="1">OFFSET(drive!$A$2:$Y$402,TRUNC((ROW()-ROW($G$2))/COLUMNS(drive!$A$2:$Y$402)),MOD(ROW()-ROW($G$2),COLUMNS(drive!$A$2:$Y$402)),1,1)</f>
        <v>8</v>
      </c>
      <c r="H8737" s="5">
        <f ca="1">(VLOOKUP($B8737,weights!$A$2:$R$6,4))*VLOOKUP($B8737,weights!$A$2:$R$6,6)^C8737*(VLOOKUP($B8737,weights!$A$2:$R$6,15)*EXP(VLOOKUP($B8737,weights!$A$2:$R$6,11)*D8737)+VLOOKUP($B8737,weights!$A$2:$R$6,16)*EXP(VLOOKUP($B8737,weights!$A$2:$R$6,12)*E8737)+VLOOKUP($B8737,weights!$A$2:$R$6,17)*EXP(VLOOKUP($B8737,weights!$A$2:$R$6,13)*F8737)+VLOOKUP($B8737,weights!$A$2:$R$6,18)*EXP(VLOOKUP($B8737,weights!$A$2:$R$6,14)*G8737))</f>
        <v>3.5786088798334439</v>
      </c>
    </row>
    <row r="8738" spans="1:8" ht="12.75" x14ac:dyDescent="0.2">
      <c r="A8738">
        <f t="shared" si="0"/>
        <v>350</v>
      </c>
      <c r="B8738" t="str">
        <f t="shared" ref="B8738:C8738" si="8712">B8713</f>
        <v>supermarket</v>
      </c>
      <c r="C8738">
        <f t="shared" si="8712"/>
        <v>1</v>
      </c>
      <c r="D8738">
        <f ca="1">OFFSET(walk!$A$2:$Y$402,TRUNC((ROW()-ROW($D$2))/COLUMNS(walk!$A$2:$Y$402)),MOD(ROW()-ROW($D$2),COLUMNS(walk!$A$2:$Y$402)),1,1)</f>
        <v>49</v>
      </c>
      <c r="E8738">
        <f ca="1">OFFSET(bike!$A$2:$Y$402,TRUNC((ROW()-ROW($E$2))/COLUMNS(bike!$A$2:$Y$402)),MOD(ROW()-ROW($E$2),COLUMNS(bike!$A$2:$Y$402)),1,1)</f>
        <v>16</v>
      </c>
      <c r="F8738">
        <f ca="1">OFFSET(transit!$A$2:$Y$402,TRUNC((ROW()-ROW($F$2))/COLUMNS(transit!$A$2:$Y$402)),MOD(ROW()-ROW($F$2),COLUMNS(transit!$A$2:$Y$402)),1,1)</f>
        <v>23</v>
      </c>
      <c r="G8738">
        <f ca="1">OFFSET(drive!$A$2:$Y$402,TRUNC((ROW()-ROW($G$2))/COLUMNS(drive!$A$2:$Y$402)),MOD(ROW()-ROW($G$2),COLUMNS(drive!$A$2:$Y$402)),1,1)</f>
        <v>10</v>
      </c>
      <c r="H8738" s="5">
        <f ca="1">(VLOOKUP($B8738,weights!$A$2:$R$6,4))*VLOOKUP($B8738,weights!$A$2:$R$6,6)^C8738*(VLOOKUP($B8738,weights!$A$2:$R$6,15)*EXP(VLOOKUP($B8738,weights!$A$2:$R$6,11)*D8738)+VLOOKUP($B8738,weights!$A$2:$R$6,16)*EXP(VLOOKUP($B8738,weights!$A$2:$R$6,12)*E8738)+VLOOKUP($B8738,weights!$A$2:$R$6,17)*EXP(VLOOKUP($B8738,weights!$A$2:$R$6,13)*F8738)+VLOOKUP($B8738,weights!$A$2:$R$6,18)*EXP(VLOOKUP($B8738,weights!$A$2:$R$6,14)*G8738))</f>
        <v>1.3740272855762965</v>
      </c>
    </row>
    <row r="8739" spans="1:8" ht="12.75" x14ac:dyDescent="0.2">
      <c r="A8739">
        <f t="shared" si="0"/>
        <v>350</v>
      </c>
      <c r="B8739" t="str">
        <f t="shared" ref="B8739:C8739" si="8713">B8714</f>
        <v>supermarket</v>
      </c>
      <c r="C8739">
        <f t="shared" si="8713"/>
        <v>2</v>
      </c>
      <c r="D8739">
        <f ca="1">OFFSET(walk!$A$2:$Y$402,TRUNC((ROW()-ROW($D$2))/COLUMNS(walk!$A$2:$Y$402)),MOD(ROW()-ROW($D$2),COLUMNS(walk!$A$2:$Y$402)),1,1)</f>
        <v>54</v>
      </c>
      <c r="E8739">
        <f ca="1">OFFSET(bike!$A$2:$Y$402,TRUNC((ROW()-ROW($E$2))/COLUMNS(bike!$A$2:$Y$402)),MOD(ROW()-ROW($E$2),COLUMNS(bike!$A$2:$Y$402)),1,1)</f>
        <v>17</v>
      </c>
      <c r="F8739">
        <f ca="1">OFFSET(transit!$A$2:$Y$402,TRUNC((ROW()-ROW($F$2))/COLUMNS(transit!$A$2:$Y$402)),MOD(ROW()-ROW($F$2),COLUMNS(transit!$A$2:$Y$402)),1,1)</f>
        <v>32</v>
      </c>
      <c r="G8739">
        <f ca="1">OFFSET(drive!$A$2:$Y$402,TRUNC((ROW()-ROW($G$2))/COLUMNS(drive!$A$2:$Y$402)),MOD(ROW()-ROW($G$2),COLUMNS(drive!$A$2:$Y$402)),1,1)</f>
        <v>12</v>
      </c>
      <c r="H8739" s="5">
        <f ca="1">(VLOOKUP($B8739,weights!$A$2:$R$6,4))*VLOOKUP($B8739,weights!$A$2:$R$6,6)^C8739*(VLOOKUP($B8739,weights!$A$2:$R$6,15)*EXP(VLOOKUP($B8739,weights!$A$2:$R$6,11)*D8739)+VLOOKUP($B8739,weights!$A$2:$R$6,16)*EXP(VLOOKUP($B8739,weights!$A$2:$R$6,12)*E8739)+VLOOKUP($B8739,weights!$A$2:$R$6,17)*EXP(VLOOKUP($B8739,weights!$A$2:$R$6,13)*F8739)+VLOOKUP($B8739,weights!$A$2:$R$6,18)*EXP(VLOOKUP($B8739,weights!$A$2:$R$6,14)*G8739))</f>
        <v>0.50803332528591838</v>
      </c>
    </row>
    <row r="8740" spans="1:8" ht="12.75" x14ac:dyDescent="0.2">
      <c r="A8740">
        <f t="shared" si="0"/>
        <v>350</v>
      </c>
      <c r="B8740" t="str">
        <f t="shared" ref="B8740:C8740" si="8714">B8715</f>
        <v>supermarket</v>
      </c>
      <c r="C8740">
        <f t="shared" si="8714"/>
        <v>3</v>
      </c>
      <c r="D8740">
        <f ca="1">OFFSET(walk!$A$2:$Y$402,TRUNC((ROW()-ROW($D$2))/COLUMNS(walk!$A$2:$Y$402)),MOD(ROW()-ROW($D$2),COLUMNS(walk!$A$2:$Y$402)),1,1)</f>
        <v>61</v>
      </c>
      <c r="E8740">
        <f ca="1">OFFSET(bike!$A$2:$Y$402,TRUNC((ROW()-ROW($E$2))/COLUMNS(bike!$A$2:$Y$402)),MOD(ROW()-ROW($E$2),COLUMNS(bike!$A$2:$Y$402)),1,1)</f>
        <v>21</v>
      </c>
      <c r="F8740">
        <f ca="1">OFFSET(transit!$A$2:$Y$402,TRUNC((ROW()-ROW($F$2))/COLUMNS(transit!$A$2:$Y$402)),MOD(ROW()-ROW($F$2),COLUMNS(transit!$A$2:$Y$402)),1,1)</f>
        <v>37</v>
      </c>
      <c r="G8740">
        <f ca="1">OFFSET(drive!$A$2:$Y$402,TRUNC((ROW()-ROW($G$2))/COLUMNS(drive!$A$2:$Y$402)),MOD(ROW()-ROW($G$2),COLUMNS(drive!$A$2:$Y$402)),1,1)</f>
        <v>14</v>
      </c>
      <c r="H8740" s="5">
        <f ca="1">(VLOOKUP($B8740,weights!$A$2:$R$6,4))*VLOOKUP($B8740,weights!$A$2:$R$6,6)^C8740*(VLOOKUP($B8740,weights!$A$2:$R$6,15)*EXP(VLOOKUP($B8740,weights!$A$2:$R$6,11)*D8740)+VLOOKUP($B8740,weights!$A$2:$R$6,16)*EXP(VLOOKUP($B8740,weights!$A$2:$R$6,12)*E8740)+VLOOKUP($B8740,weights!$A$2:$R$6,17)*EXP(VLOOKUP($B8740,weights!$A$2:$R$6,13)*F8740)+VLOOKUP($B8740,weights!$A$2:$R$6,18)*EXP(VLOOKUP($B8740,weights!$A$2:$R$6,14)*G8740))</f>
        <v>0.18896196764965056</v>
      </c>
    </row>
    <row r="8741" spans="1:8" ht="12.75" x14ac:dyDescent="0.2">
      <c r="A8741">
        <f t="shared" si="0"/>
        <v>350</v>
      </c>
      <c r="B8741" t="str">
        <f t="shared" ref="B8741:C8741" si="8715">B8716</f>
        <v>supermarket</v>
      </c>
      <c r="C8741">
        <f t="shared" si="8715"/>
        <v>4</v>
      </c>
      <c r="D8741">
        <f ca="1">OFFSET(walk!$A$2:$Y$402,TRUNC((ROW()-ROW($D$2))/COLUMNS(walk!$A$2:$Y$402)),MOD(ROW()-ROW($D$2),COLUMNS(walk!$A$2:$Y$402)),1,1)</f>
        <v>78</v>
      </c>
      <c r="E8741">
        <f ca="1">OFFSET(bike!$A$2:$Y$402,TRUNC((ROW()-ROW($E$2))/COLUMNS(bike!$A$2:$Y$402)),MOD(ROW()-ROW($E$2),COLUMNS(bike!$A$2:$Y$402)),1,1)</f>
        <v>24</v>
      </c>
      <c r="F8741">
        <f ca="1">OFFSET(transit!$A$2:$Y$402,TRUNC((ROW()-ROW($F$2))/COLUMNS(transit!$A$2:$Y$402)),MOD(ROW()-ROW($F$2),COLUMNS(transit!$A$2:$Y$402)),1,1)</f>
        <v>38</v>
      </c>
      <c r="G8741">
        <f ca="1">OFFSET(drive!$A$2:$Y$402,TRUNC((ROW()-ROW($G$2))/COLUMNS(drive!$A$2:$Y$402)),MOD(ROW()-ROW($G$2),COLUMNS(drive!$A$2:$Y$402)),1,1)</f>
        <v>15</v>
      </c>
      <c r="H8741" s="5">
        <f ca="1">(VLOOKUP($B8741,weights!$A$2:$R$6,4))*VLOOKUP($B8741,weights!$A$2:$R$6,6)^C8741*(VLOOKUP($B8741,weights!$A$2:$R$6,15)*EXP(VLOOKUP($B8741,weights!$A$2:$R$6,11)*D8741)+VLOOKUP($B8741,weights!$A$2:$R$6,16)*EXP(VLOOKUP($B8741,weights!$A$2:$R$6,12)*E8741)+VLOOKUP($B8741,weights!$A$2:$R$6,17)*EXP(VLOOKUP($B8741,weights!$A$2:$R$6,13)*F8741)+VLOOKUP($B8741,weights!$A$2:$R$6,18)*EXP(VLOOKUP($B8741,weights!$A$2:$R$6,14)*G8741))</f>
        <v>8.9627678324147253E-2</v>
      </c>
    </row>
    <row r="8742" spans="1:8" ht="12.75" x14ac:dyDescent="0.2">
      <c r="A8742">
        <f t="shared" si="0"/>
        <v>350</v>
      </c>
      <c r="B8742" t="str">
        <f t="shared" ref="B8742:C8742" si="8716">B8717</f>
        <v>store</v>
      </c>
      <c r="C8742">
        <f t="shared" si="8716"/>
        <v>0</v>
      </c>
      <c r="D8742">
        <f ca="1">OFFSET(walk!$A$2:$Y$402,TRUNC((ROW()-ROW($D$2))/COLUMNS(walk!$A$2:$Y$402)),MOD(ROW()-ROW($D$2),COLUMNS(walk!$A$2:$Y$402)),1,1)</f>
        <v>7</v>
      </c>
      <c r="E8742">
        <f ca="1">OFFSET(bike!$A$2:$Y$402,TRUNC((ROW()-ROW($E$2))/COLUMNS(bike!$A$2:$Y$402)),MOD(ROW()-ROW($E$2),COLUMNS(bike!$A$2:$Y$402)),1,1)</f>
        <v>2</v>
      </c>
      <c r="F8742">
        <f ca="1">OFFSET(transit!$A$2:$Y$402,TRUNC((ROW()-ROW($F$2))/COLUMNS(transit!$A$2:$Y$402)),MOD(ROW()-ROW($F$2),COLUMNS(transit!$A$2:$Y$402)),1,1)</f>
        <v>5</v>
      </c>
      <c r="G8742">
        <f ca="1">OFFSET(drive!$A$2:$Y$402,TRUNC((ROW()-ROW($G$2))/COLUMNS(drive!$A$2:$Y$402)),MOD(ROW()-ROW($G$2),COLUMNS(drive!$A$2:$Y$402)),1,1)</f>
        <v>2</v>
      </c>
      <c r="H8742" s="5">
        <f ca="1">(VLOOKUP($B8742,weights!$A$2:$R$6,4))*VLOOKUP($B8742,weights!$A$2:$R$6,6)^C8742*(VLOOKUP($B8742,weights!$A$2:$R$6,15)*EXP(VLOOKUP($B8742,weights!$A$2:$R$6,11)*D8742)+VLOOKUP($B8742,weights!$A$2:$R$6,16)*EXP(VLOOKUP($B8742,weights!$A$2:$R$6,12)*E8742)+VLOOKUP($B8742,weights!$A$2:$R$6,17)*EXP(VLOOKUP($B8742,weights!$A$2:$R$6,13)*F8742)+VLOOKUP($B8742,weights!$A$2:$R$6,18)*EXP(VLOOKUP($B8742,weights!$A$2:$R$6,14)*G8742))</f>
        <v>14.65731483131858</v>
      </c>
    </row>
    <row r="8743" spans="1:8" ht="12.75" x14ac:dyDescent="0.2">
      <c r="A8743">
        <f t="shared" si="0"/>
        <v>350</v>
      </c>
      <c r="B8743" t="str">
        <f t="shared" ref="B8743:C8743" si="8717">B8718</f>
        <v>store</v>
      </c>
      <c r="C8743">
        <f t="shared" si="8717"/>
        <v>1</v>
      </c>
      <c r="D8743">
        <f ca="1">OFFSET(walk!$A$2:$Y$402,TRUNC((ROW()-ROW($D$2))/COLUMNS(walk!$A$2:$Y$402)),MOD(ROW()-ROW($D$2),COLUMNS(walk!$A$2:$Y$402)),1,1)</f>
        <v>8</v>
      </c>
      <c r="E8743">
        <f ca="1">OFFSET(bike!$A$2:$Y$402,TRUNC((ROW()-ROW($E$2))/COLUMNS(bike!$A$2:$Y$402)),MOD(ROW()-ROW($E$2),COLUMNS(bike!$A$2:$Y$402)),1,1)</f>
        <v>2</v>
      </c>
      <c r="F8743">
        <f ca="1">OFFSET(transit!$A$2:$Y$402,TRUNC((ROW()-ROW($F$2))/COLUMNS(transit!$A$2:$Y$402)),MOD(ROW()-ROW($F$2),COLUMNS(transit!$A$2:$Y$402)),1,1)</f>
        <v>7</v>
      </c>
      <c r="G8743">
        <f ca="1">OFFSET(drive!$A$2:$Y$402,TRUNC((ROW()-ROW($G$2))/COLUMNS(drive!$A$2:$Y$402)),MOD(ROW()-ROW($G$2),COLUMNS(drive!$A$2:$Y$402)),1,1)</f>
        <v>2</v>
      </c>
      <c r="H8743" s="5">
        <f ca="1">(VLOOKUP($B8743,weights!$A$2:$R$6,4))*VLOOKUP($B8743,weights!$A$2:$R$6,6)^C8743*(VLOOKUP($B8743,weights!$A$2:$R$6,15)*EXP(VLOOKUP($B8743,weights!$A$2:$R$6,11)*D8743)+VLOOKUP($B8743,weights!$A$2:$R$6,16)*EXP(VLOOKUP($B8743,weights!$A$2:$R$6,12)*E8743)+VLOOKUP($B8743,weights!$A$2:$R$6,17)*EXP(VLOOKUP($B8743,weights!$A$2:$R$6,13)*F8743)+VLOOKUP($B8743,weights!$A$2:$R$6,18)*EXP(VLOOKUP($B8743,weights!$A$2:$R$6,14)*G8743))</f>
        <v>9.0249195433649962</v>
      </c>
    </row>
    <row r="8744" spans="1:8" ht="12.75" x14ac:dyDescent="0.2">
      <c r="A8744">
        <f t="shared" si="0"/>
        <v>350</v>
      </c>
      <c r="B8744" t="str">
        <f t="shared" ref="B8744:C8744" si="8718">B8719</f>
        <v>store</v>
      </c>
      <c r="C8744">
        <f t="shared" si="8718"/>
        <v>2</v>
      </c>
      <c r="D8744">
        <f ca="1">OFFSET(walk!$A$2:$Y$402,TRUNC((ROW()-ROW($D$2))/COLUMNS(walk!$A$2:$Y$402)),MOD(ROW()-ROW($D$2),COLUMNS(walk!$A$2:$Y$402)),1,1)</f>
        <v>11</v>
      </c>
      <c r="E8744">
        <f ca="1">OFFSET(bike!$A$2:$Y$402,TRUNC((ROW()-ROW($E$2))/COLUMNS(bike!$A$2:$Y$402)),MOD(ROW()-ROW($E$2),COLUMNS(bike!$A$2:$Y$402)),1,1)</f>
        <v>4</v>
      </c>
      <c r="F8744">
        <f ca="1">OFFSET(transit!$A$2:$Y$402,TRUNC((ROW()-ROW($F$2))/COLUMNS(transit!$A$2:$Y$402)),MOD(ROW()-ROW($F$2),COLUMNS(transit!$A$2:$Y$402)),1,1)</f>
        <v>8</v>
      </c>
      <c r="G8744">
        <f ca="1">OFFSET(drive!$A$2:$Y$402,TRUNC((ROW()-ROW($G$2))/COLUMNS(drive!$A$2:$Y$402)),MOD(ROW()-ROW($G$2),COLUMNS(drive!$A$2:$Y$402)),1,1)</f>
        <v>3</v>
      </c>
      <c r="H8744" s="5">
        <f ca="1">(VLOOKUP($B8744,weights!$A$2:$R$6,4))*VLOOKUP($B8744,weights!$A$2:$R$6,6)^C8744*(VLOOKUP($B8744,weights!$A$2:$R$6,15)*EXP(VLOOKUP($B8744,weights!$A$2:$R$6,11)*D8744)+VLOOKUP($B8744,weights!$A$2:$R$6,16)*EXP(VLOOKUP($B8744,weights!$A$2:$R$6,12)*E8744)+VLOOKUP($B8744,weights!$A$2:$R$6,17)*EXP(VLOOKUP($B8744,weights!$A$2:$R$6,13)*F8744)+VLOOKUP($B8744,weights!$A$2:$R$6,18)*EXP(VLOOKUP($B8744,weights!$A$2:$R$6,14)*G8744))</f>
        <v>3.5833952593667067</v>
      </c>
    </row>
    <row r="8745" spans="1:8" ht="12.75" x14ac:dyDescent="0.2">
      <c r="A8745">
        <f t="shared" si="0"/>
        <v>350</v>
      </c>
      <c r="B8745" t="str">
        <f t="shared" ref="B8745:C8745" si="8719">B8720</f>
        <v>store</v>
      </c>
      <c r="C8745">
        <f t="shared" si="8719"/>
        <v>3</v>
      </c>
      <c r="D8745">
        <f ca="1">OFFSET(walk!$A$2:$Y$402,TRUNC((ROW()-ROW($D$2))/COLUMNS(walk!$A$2:$Y$402)),MOD(ROW()-ROW($D$2),COLUMNS(walk!$A$2:$Y$402)),1,1)</f>
        <v>14</v>
      </c>
      <c r="E8745">
        <f ca="1">OFFSET(bike!$A$2:$Y$402,TRUNC((ROW()-ROW($E$2))/COLUMNS(bike!$A$2:$Y$402)),MOD(ROW()-ROW($E$2),COLUMNS(bike!$A$2:$Y$402)),1,1)</f>
        <v>4</v>
      </c>
      <c r="F8745">
        <f ca="1">OFFSET(transit!$A$2:$Y$402,TRUNC((ROW()-ROW($F$2))/COLUMNS(transit!$A$2:$Y$402)),MOD(ROW()-ROW($F$2),COLUMNS(transit!$A$2:$Y$402)),1,1)</f>
        <v>8</v>
      </c>
      <c r="G8745">
        <f ca="1">OFFSET(drive!$A$2:$Y$402,TRUNC((ROW()-ROW($G$2))/COLUMNS(drive!$A$2:$Y$402)),MOD(ROW()-ROW($G$2),COLUMNS(drive!$A$2:$Y$402)),1,1)</f>
        <v>3</v>
      </c>
      <c r="H8745" s="5">
        <f ca="1">(VLOOKUP($B8745,weights!$A$2:$R$6,4))*VLOOKUP($B8745,weights!$A$2:$R$6,6)^C8745*(VLOOKUP($B8745,weights!$A$2:$R$6,15)*EXP(VLOOKUP($B8745,weights!$A$2:$R$6,11)*D8745)+VLOOKUP($B8745,weights!$A$2:$R$6,16)*EXP(VLOOKUP($B8745,weights!$A$2:$R$6,12)*E8745)+VLOOKUP($B8745,weights!$A$2:$R$6,17)*EXP(VLOOKUP($B8745,weights!$A$2:$R$6,13)*F8745)+VLOOKUP($B8745,weights!$A$2:$R$6,18)*EXP(VLOOKUP($B8745,weights!$A$2:$R$6,14)*G8745))</f>
        <v>2.372755079475104</v>
      </c>
    </row>
    <row r="8746" spans="1:8" ht="12.75" x14ac:dyDescent="0.2">
      <c r="A8746">
        <f t="shared" si="0"/>
        <v>350</v>
      </c>
      <c r="B8746" t="str">
        <f t="shared" ref="B8746:C8746" si="8720">B8721</f>
        <v>store</v>
      </c>
      <c r="C8746">
        <f t="shared" si="8720"/>
        <v>4</v>
      </c>
      <c r="D8746">
        <f ca="1">OFFSET(walk!$A$2:$Y$402,TRUNC((ROW()-ROW($D$2))/COLUMNS(walk!$A$2:$Y$402)),MOD(ROW()-ROW($D$2),COLUMNS(walk!$A$2:$Y$402)),1,1)</f>
        <v>14</v>
      </c>
      <c r="E8746">
        <f ca="1">OFFSET(bike!$A$2:$Y$402,TRUNC((ROW()-ROW($E$2))/COLUMNS(bike!$A$2:$Y$402)),MOD(ROW()-ROW($E$2),COLUMNS(bike!$A$2:$Y$402)),1,1)</f>
        <v>4</v>
      </c>
      <c r="F8746">
        <f ca="1">OFFSET(transit!$A$2:$Y$402,TRUNC((ROW()-ROW($F$2))/COLUMNS(transit!$A$2:$Y$402)),MOD(ROW()-ROW($F$2),COLUMNS(transit!$A$2:$Y$402)),1,1)</f>
        <v>11</v>
      </c>
      <c r="G8746">
        <f ca="1">OFFSET(drive!$A$2:$Y$402,TRUNC((ROW()-ROW($G$2))/COLUMNS(drive!$A$2:$Y$402)),MOD(ROW()-ROW($G$2),COLUMNS(drive!$A$2:$Y$402)),1,1)</f>
        <v>4</v>
      </c>
      <c r="H8746" s="5">
        <f ca="1">(VLOOKUP($B8746,weights!$A$2:$R$6,4))*VLOOKUP($B8746,weights!$A$2:$R$6,6)^C8746*(VLOOKUP($B8746,weights!$A$2:$R$6,15)*EXP(VLOOKUP($B8746,weights!$A$2:$R$6,11)*D8746)+VLOOKUP($B8746,weights!$A$2:$R$6,16)*EXP(VLOOKUP($B8746,weights!$A$2:$R$6,12)*E8746)+VLOOKUP($B8746,weights!$A$2:$R$6,17)*EXP(VLOOKUP($B8746,weights!$A$2:$R$6,13)*F8746)+VLOOKUP($B8746,weights!$A$2:$R$6,18)*EXP(VLOOKUP($B8746,weights!$A$2:$R$6,14)*G8746))</f>
        <v>1.276825151360079</v>
      </c>
    </row>
    <row r="8747" spans="1:8" ht="12.75" x14ac:dyDescent="0.2">
      <c r="A8747">
        <f t="shared" si="0"/>
        <v>350</v>
      </c>
      <c r="B8747" t="str">
        <f t="shared" ref="B8747:C8747" si="8721">B8722</f>
        <v>pharmacy</v>
      </c>
      <c r="C8747">
        <f t="shared" si="8721"/>
        <v>0</v>
      </c>
      <c r="D8747">
        <f ca="1">OFFSET(walk!$A$2:$Y$402,TRUNC((ROW()-ROW($D$2))/COLUMNS(walk!$A$2:$Y$402)),MOD(ROW()-ROW($D$2),COLUMNS(walk!$A$2:$Y$402)),1,1)</f>
        <v>12</v>
      </c>
      <c r="E8747">
        <f ca="1">OFFSET(bike!$A$2:$Y$402,TRUNC((ROW()-ROW($E$2))/COLUMNS(bike!$A$2:$Y$402)),MOD(ROW()-ROW($E$2),COLUMNS(bike!$A$2:$Y$402)),1,1)</f>
        <v>3</v>
      </c>
      <c r="F8747">
        <f ca="1">OFFSET(transit!$A$2:$Y$402,TRUNC((ROW()-ROW($F$2))/COLUMNS(transit!$A$2:$Y$402)),MOD(ROW()-ROW($F$2),COLUMNS(transit!$A$2:$Y$402)),1,1)</f>
        <v>12</v>
      </c>
      <c r="G8747">
        <f ca="1">OFFSET(drive!$A$2:$Y$402,TRUNC((ROW()-ROW($G$2))/COLUMNS(drive!$A$2:$Y$402)),MOD(ROW()-ROW($G$2),COLUMNS(drive!$A$2:$Y$402)),1,1)</f>
        <v>2</v>
      </c>
      <c r="H8747" s="5">
        <f ca="1">(VLOOKUP($B8747,weights!$A$2:$R$6,4))*VLOOKUP($B8747,weights!$A$2:$R$6,6)^C8747*(VLOOKUP($B8747,weights!$A$2:$R$6,15)*EXP(VLOOKUP($B8747,weights!$A$2:$R$6,11)*D8747)+VLOOKUP($B8747,weights!$A$2:$R$6,16)*EXP(VLOOKUP($B8747,weights!$A$2:$R$6,12)*E8747)+VLOOKUP($B8747,weights!$A$2:$R$6,17)*EXP(VLOOKUP($B8747,weights!$A$2:$R$6,13)*F8747)+VLOOKUP($B8747,weights!$A$2:$R$6,18)*EXP(VLOOKUP($B8747,weights!$A$2:$R$6,14)*G8747))</f>
        <v>6.5351124307480895</v>
      </c>
    </row>
    <row r="8748" spans="1:8" ht="12.75" x14ac:dyDescent="0.2">
      <c r="A8748">
        <f t="shared" si="0"/>
        <v>350</v>
      </c>
      <c r="B8748" t="str">
        <f t="shared" ref="B8748:C8748" si="8722">B8723</f>
        <v>pharmacy</v>
      </c>
      <c r="C8748">
        <f t="shared" si="8722"/>
        <v>1</v>
      </c>
      <c r="D8748">
        <f ca="1">OFFSET(walk!$A$2:$Y$402,TRUNC((ROW()-ROW($D$2))/COLUMNS(walk!$A$2:$Y$402)),MOD(ROW()-ROW($D$2),COLUMNS(walk!$A$2:$Y$402)),1,1)</f>
        <v>13</v>
      </c>
      <c r="E8748">
        <f ca="1">OFFSET(bike!$A$2:$Y$402,TRUNC((ROW()-ROW($E$2))/COLUMNS(bike!$A$2:$Y$402)),MOD(ROW()-ROW($E$2),COLUMNS(bike!$A$2:$Y$402)),1,1)</f>
        <v>5</v>
      </c>
      <c r="F8748">
        <f ca="1">OFFSET(transit!$A$2:$Y$402,TRUNC((ROW()-ROW($F$2))/COLUMNS(transit!$A$2:$Y$402)),MOD(ROW()-ROW($F$2),COLUMNS(transit!$A$2:$Y$402)),1,1)</f>
        <v>12</v>
      </c>
      <c r="G8748">
        <f ca="1">OFFSET(drive!$A$2:$Y$402,TRUNC((ROW()-ROW($G$2))/COLUMNS(drive!$A$2:$Y$402)),MOD(ROW()-ROW($G$2),COLUMNS(drive!$A$2:$Y$402)),1,1)</f>
        <v>4</v>
      </c>
      <c r="H8748" s="5">
        <f ca="1">(VLOOKUP($B8748,weights!$A$2:$R$6,4))*VLOOKUP($B8748,weights!$A$2:$R$6,6)^C8748*(VLOOKUP($B8748,weights!$A$2:$R$6,15)*EXP(VLOOKUP($B8748,weights!$A$2:$R$6,11)*D8748)+VLOOKUP($B8748,weights!$A$2:$R$6,16)*EXP(VLOOKUP($B8748,weights!$A$2:$R$6,12)*E8748)+VLOOKUP($B8748,weights!$A$2:$R$6,17)*EXP(VLOOKUP($B8748,weights!$A$2:$R$6,13)*F8748)+VLOOKUP($B8748,weights!$A$2:$R$6,18)*EXP(VLOOKUP($B8748,weights!$A$2:$R$6,14)*G8748))</f>
        <v>2.0138058722458134</v>
      </c>
    </row>
    <row r="8749" spans="1:8" ht="12.75" x14ac:dyDescent="0.2">
      <c r="A8749">
        <f t="shared" si="0"/>
        <v>350</v>
      </c>
      <c r="B8749" t="str">
        <f t="shared" ref="B8749:C8749" si="8723">B8724</f>
        <v>pharmacy</v>
      </c>
      <c r="C8749">
        <f t="shared" si="8723"/>
        <v>2</v>
      </c>
      <c r="D8749">
        <f ca="1">OFFSET(walk!$A$2:$Y$402,TRUNC((ROW()-ROW($D$2))/COLUMNS(walk!$A$2:$Y$402)),MOD(ROW()-ROW($D$2),COLUMNS(walk!$A$2:$Y$402)),1,1)</f>
        <v>13</v>
      </c>
      <c r="E8749">
        <f ca="1">OFFSET(bike!$A$2:$Y$402,TRUNC((ROW()-ROW($E$2))/COLUMNS(bike!$A$2:$Y$402)),MOD(ROW()-ROW($E$2),COLUMNS(bike!$A$2:$Y$402)),1,1)</f>
        <v>5</v>
      </c>
      <c r="F8749">
        <f ca="1">OFFSET(transit!$A$2:$Y$402,TRUNC((ROW()-ROW($F$2))/COLUMNS(transit!$A$2:$Y$402)),MOD(ROW()-ROW($F$2),COLUMNS(transit!$A$2:$Y$402)),1,1)</f>
        <v>12</v>
      </c>
      <c r="G8749">
        <f ca="1">OFFSET(drive!$A$2:$Y$402,TRUNC((ROW()-ROW($G$2))/COLUMNS(drive!$A$2:$Y$402)),MOD(ROW()-ROW($G$2),COLUMNS(drive!$A$2:$Y$402)),1,1)</f>
        <v>4</v>
      </c>
      <c r="H8749" s="5">
        <f ca="1">(VLOOKUP($B8749,weights!$A$2:$R$6,4))*VLOOKUP($B8749,weights!$A$2:$R$6,6)^C8749*(VLOOKUP($B8749,weights!$A$2:$R$6,15)*EXP(VLOOKUP($B8749,weights!$A$2:$R$6,11)*D8749)+VLOOKUP($B8749,weights!$A$2:$R$6,16)*EXP(VLOOKUP($B8749,weights!$A$2:$R$6,12)*E8749)+VLOOKUP($B8749,weights!$A$2:$R$6,17)*EXP(VLOOKUP($B8749,weights!$A$2:$R$6,13)*F8749)+VLOOKUP($B8749,weights!$A$2:$R$6,18)*EXP(VLOOKUP($B8749,weights!$A$2:$R$6,14)*G8749))</f>
        <v>0.9696102347850214</v>
      </c>
    </row>
    <row r="8750" spans="1:8" ht="12.75" x14ac:dyDescent="0.2">
      <c r="A8750">
        <f t="shared" si="0"/>
        <v>350</v>
      </c>
      <c r="B8750" t="str">
        <f t="shared" ref="B8750:C8750" si="8724">B8725</f>
        <v>bank</v>
      </c>
      <c r="C8750">
        <f t="shared" si="8724"/>
        <v>0</v>
      </c>
      <c r="D8750">
        <f ca="1">OFFSET(walk!$A$2:$Y$402,TRUNC((ROW()-ROW($D$2))/COLUMNS(walk!$A$2:$Y$402)),MOD(ROW()-ROW($D$2),COLUMNS(walk!$A$2:$Y$402)),1,1)</f>
        <v>24</v>
      </c>
      <c r="E8750">
        <f ca="1">OFFSET(bike!$A$2:$Y$402,TRUNC((ROW()-ROW($E$2))/COLUMNS(bike!$A$2:$Y$402)),MOD(ROW()-ROW($E$2),COLUMNS(bike!$A$2:$Y$402)),1,1)</f>
        <v>9</v>
      </c>
      <c r="F8750">
        <f ca="1">OFFSET(transit!$A$2:$Y$402,TRUNC((ROW()-ROW($F$2))/COLUMNS(transit!$A$2:$Y$402)),MOD(ROW()-ROW($F$2),COLUMNS(transit!$A$2:$Y$402)),1,1)</f>
        <v>21</v>
      </c>
      <c r="G8750">
        <f ca="1">OFFSET(drive!$A$2:$Y$402,TRUNC((ROW()-ROW($G$2))/COLUMNS(drive!$A$2:$Y$402)),MOD(ROW()-ROW($G$2),COLUMNS(drive!$A$2:$Y$402)),1,1)</f>
        <v>6</v>
      </c>
      <c r="H8750" s="5">
        <f ca="1">(VLOOKUP($B8750,weights!$A$2:$R$6,4))*VLOOKUP($B8750,weights!$A$2:$R$6,6)^C8750*(VLOOKUP($B8750,weights!$A$2:$R$6,15)*EXP(VLOOKUP($B8750,weights!$A$2:$R$6,11)*D8750)+VLOOKUP($B8750,weights!$A$2:$R$6,16)*EXP(VLOOKUP($B8750,weights!$A$2:$R$6,12)*E8750)+VLOOKUP($B8750,weights!$A$2:$R$6,17)*EXP(VLOOKUP($B8750,weights!$A$2:$R$6,13)*F8750)+VLOOKUP($B8750,weights!$A$2:$R$6,18)*EXP(VLOOKUP($B8750,weights!$A$2:$R$6,14)*G8750))</f>
        <v>2.1540788229125214</v>
      </c>
    </row>
    <row r="8751" spans="1:8" ht="12.75" x14ac:dyDescent="0.2">
      <c r="A8751">
        <f t="shared" si="0"/>
        <v>350</v>
      </c>
      <c r="B8751" t="str">
        <f t="shared" ref="B8751:C8751" si="8725">B8726</f>
        <v>bank</v>
      </c>
      <c r="C8751">
        <f t="shared" si="8725"/>
        <v>1</v>
      </c>
      <c r="D8751">
        <f ca="1">OFFSET(walk!$A$2:$Y$402,TRUNC((ROW()-ROW($D$2))/COLUMNS(walk!$A$2:$Y$402)),MOD(ROW()-ROW($D$2),COLUMNS(walk!$A$2:$Y$402)),1,1)</f>
        <v>42</v>
      </c>
      <c r="E8751">
        <f ca="1">OFFSET(bike!$A$2:$Y$402,TRUNC((ROW()-ROW($E$2))/COLUMNS(bike!$A$2:$Y$402)),MOD(ROW()-ROW($E$2),COLUMNS(bike!$A$2:$Y$402)),1,1)</f>
        <v>13</v>
      </c>
      <c r="F8751">
        <f ca="1">OFFSET(transit!$A$2:$Y$402,TRUNC((ROW()-ROW($F$2))/COLUMNS(transit!$A$2:$Y$402)),MOD(ROW()-ROW($F$2),COLUMNS(transit!$A$2:$Y$402)),1,1)</f>
        <v>35</v>
      </c>
      <c r="G8751">
        <f ca="1">OFFSET(drive!$A$2:$Y$402,TRUNC((ROW()-ROW($G$2))/COLUMNS(drive!$A$2:$Y$402)),MOD(ROW()-ROW($G$2),COLUMNS(drive!$A$2:$Y$402)),1,1)</f>
        <v>8</v>
      </c>
      <c r="H8751" s="5">
        <f ca="1">(VLOOKUP($B8751,weights!$A$2:$R$6,4))*VLOOKUP($B8751,weights!$A$2:$R$6,6)^C8751*(VLOOKUP($B8751,weights!$A$2:$R$6,15)*EXP(VLOOKUP($B8751,weights!$A$2:$R$6,11)*D8751)+VLOOKUP($B8751,weights!$A$2:$R$6,16)*EXP(VLOOKUP($B8751,weights!$A$2:$R$6,12)*E8751)+VLOOKUP($B8751,weights!$A$2:$R$6,17)*EXP(VLOOKUP($B8751,weights!$A$2:$R$6,13)*F8751)+VLOOKUP($B8751,weights!$A$2:$R$6,18)*EXP(VLOOKUP($B8751,weights!$A$2:$R$6,14)*G8751))</f>
        <v>0.46135936810462563</v>
      </c>
    </row>
    <row r="8752" spans="1:8" ht="12.75" x14ac:dyDescent="0.2">
      <c r="A8752">
        <f t="shared" si="0"/>
        <v>351</v>
      </c>
      <c r="B8752" t="str">
        <f t="shared" ref="B8752:C8752" si="8726">B8727</f>
        <v>restaurant</v>
      </c>
      <c r="C8752">
        <f t="shared" si="8726"/>
        <v>0</v>
      </c>
      <c r="D8752">
        <f ca="1">OFFSET(walk!$A$2:$Y$402,TRUNC((ROW()-ROW($D$2))/COLUMNS(walk!$A$2:$Y$402)),MOD(ROW()-ROW($D$2),COLUMNS(walk!$A$2:$Y$402)),1,1)</f>
        <v>9</v>
      </c>
      <c r="E8752">
        <f ca="1">OFFSET(bike!$A$2:$Y$402,TRUNC((ROW()-ROW($E$2))/COLUMNS(bike!$A$2:$Y$402)),MOD(ROW()-ROW($E$2),COLUMNS(bike!$A$2:$Y$402)),1,1)</f>
        <v>2</v>
      </c>
      <c r="F8752">
        <f ca="1">OFFSET(transit!$A$2:$Y$402,TRUNC((ROW()-ROW($F$2))/COLUMNS(transit!$A$2:$Y$402)),MOD(ROW()-ROW($F$2),COLUMNS(transit!$A$2:$Y$402)),1,1)</f>
        <v>4</v>
      </c>
      <c r="G8752">
        <f ca="1">OFFSET(drive!$A$2:$Y$402,TRUNC((ROW()-ROW($G$2))/COLUMNS(drive!$A$2:$Y$402)),MOD(ROW()-ROW($G$2),COLUMNS(drive!$A$2:$Y$402)),1,1)</f>
        <v>2</v>
      </c>
      <c r="H8752" s="5">
        <f ca="1">(VLOOKUP($B8752,weights!$A$2:$R$6,4))*VLOOKUP($B8752,weights!$A$2:$R$6,6)^C8752*(VLOOKUP($B8752,weights!$A$2:$R$6,15)*EXP(VLOOKUP($B8752,weights!$A$2:$R$6,11)*D8752)+VLOOKUP($B8752,weights!$A$2:$R$6,16)*EXP(VLOOKUP($B8752,weights!$A$2:$R$6,12)*E8752)+VLOOKUP($B8752,weights!$A$2:$R$6,17)*EXP(VLOOKUP($B8752,weights!$A$2:$R$6,13)*F8752)+VLOOKUP($B8752,weights!$A$2:$R$6,18)*EXP(VLOOKUP($B8752,weights!$A$2:$R$6,14)*G8752))</f>
        <v>33.778883646984184</v>
      </c>
    </row>
    <row r="8753" spans="1:8" ht="12.75" x14ac:dyDescent="0.2">
      <c r="A8753">
        <f t="shared" si="0"/>
        <v>351</v>
      </c>
      <c r="B8753" t="str">
        <f t="shared" ref="B8753:C8753" si="8727">B8728</f>
        <v>restaurant</v>
      </c>
      <c r="C8753">
        <f t="shared" si="8727"/>
        <v>1</v>
      </c>
      <c r="D8753">
        <f ca="1">OFFSET(walk!$A$2:$Y$402,TRUNC((ROW()-ROW($D$2))/COLUMNS(walk!$A$2:$Y$402)),MOD(ROW()-ROW($D$2),COLUMNS(walk!$A$2:$Y$402)),1,1)</f>
        <v>9</v>
      </c>
      <c r="E8753">
        <f ca="1">OFFSET(bike!$A$2:$Y$402,TRUNC((ROW()-ROW($E$2))/COLUMNS(bike!$A$2:$Y$402)),MOD(ROW()-ROW($E$2),COLUMNS(bike!$A$2:$Y$402)),1,1)</f>
        <v>2</v>
      </c>
      <c r="F8753">
        <f ca="1">OFFSET(transit!$A$2:$Y$402,TRUNC((ROW()-ROW($F$2))/COLUMNS(transit!$A$2:$Y$402)),MOD(ROW()-ROW($F$2),COLUMNS(transit!$A$2:$Y$402)),1,1)</f>
        <v>4</v>
      </c>
      <c r="G8753">
        <f ca="1">OFFSET(drive!$A$2:$Y$402,TRUNC((ROW()-ROW($G$2))/COLUMNS(drive!$A$2:$Y$402)),MOD(ROW()-ROW($G$2),COLUMNS(drive!$A$2:$Y$402)),1,1)</f>
        <v>2</v>
      </c>
      <c r="H8753" s="5">
        <f ca="1">(VLOOKUP($B8753,weights!$A$2:$R$6,4))*VLOOKUP($B8753,weights!$A$2:$R$6,6)^C8753*(VLOOKUP($B8753,weights!$A$2:$R$6,15)*EXP(VLOOKUP($B8753,weights!$A$2:$R$6,11)*D8753)+VLOOKUP($B8753,weights!$A$2:$R$6,16)*EXP(VLOOKUP($B8753,weights!$A$2:$R$6,12)*E8753)+VLOOKUP($B8753,weights!$A$2:$R$6,17)*EXP(VLOOKUP($B8753,weights!$A$2:$R$6,13)*F8753)+VLOOKUP($B8753,weights!$A$2:$R$6,18)*EXP(VLOOKUP($B8753,weights!$A$2:$R$6,14)*G8753))</f>
        <v>30.275888305815457</v>
      </c>
    </row>
    <row r="8754" spans="1:8" ht="12.75" x14ac:dyDescent="0.2">
      <c r="A8754">
        <f t="shared" si="0"/>
        <v>351</v>
      </c>
      <c r="B8754" t="str">
        <f t="shared" ref="B8754:C8754" si="8728">B8729</f>
        <v>restaurant</v>
      </c>
      <c r="C8754">
        <f t="shared" si="8728"/>
        <v>2</v>
      </c>
      <c r="D8754">
        <f ca="1">OFFSET(walk!$A$2:$Y$402,TRUNC((ROW()-ROW($D$2))/COLUMNS(walk!$A$2:$Y$402)),MOD(ROW()-ROW($D$2),COLUMNS(walk!$A$2:$Y$402)),1,1)</f>
        <v>9</v>
      </c>
      <c r="E8754">
        <f ca="1">OFFSET(bike!$A$2:$Y$402,TRUNC((ROW()-ROW($E$2))/COLUMNS(bike!$A$2:$Y$402)),MOD(ROW()-ROW($E$2),COLUMNS(bike!$A$2:$Y$402)),1,1)</f>
        <v>2</v>
      </c>
      <c r="F8754">
        <f ca="1">OFFSET(transit!$A$2:$Y$402,TRUNC((ROW()-ROW($F$2))/COLUMNS(transit!$A$2:$Y$402)),MOD(ROW()-ROW($F$2),COLUMNS(transit!$A$2:$Y$402)),1,1)</f>
        <v>6</v>
      </c>
      <c r="G8754">
        <f ca="1">OFFSET(drive!$A$2:$Y$402,TRUNC((ROW()-ROW($G$2))/COLUMNS(drive!$A$2:$Y$402)),MOD(ROW()-ROW($G$2),COLUMNS(drive!$A$2:$Y$402)),1,1)</f>
        <v>2</v>
      </c>
      <c r="H8754" s="5">
        <f ca="1">(VLOOKUP($B8754,weights!$A$2:$R$6,4))*VLOOKUP($B8754,weights!$A$2:$R$6,6)^C8754*(VLOOKUP($B8754,weights!$A$2:$R$6,15)*EXP(VLOOKUP($B8754,weights!$A$2:$R$6,11)*D8754)+VLOOKUP($B8754,weights!$A$2:$R$6,16)*EXP(VLOOKUP($B8754,weights!$A$2:$R$6,12)*E8754)+VLOOKUP($B8754,weights!$A$2:$R$6,17)*EXP(VLOOKUP($B8754,weights!$A$2:$R$6,13)*F8754)+VLOOKUP($B8754,weights!$A$2:$R$6,18)*EXP(VLOOKUP($B8754,weights!$A$2:$R$6,14)*G8754))</f>
        <v>25.249737657648328</v>
      </c>
    </row>
    <row r="8755" spans="1:8" ht="12.75" x14ac:dyDescent="0.2">
      <c r="A8755">
        <f t="shared" si="0"/>
        <v>351</v>
      </c>
      <c r="B8755" t="str">
        <f t="shared" ref="B8755:C8755" si="8729">B8730</f>
        <v>restaurant</v>
      </c>
      <c r="C8755">
        <f t="shared" si="8729"/>
        <v>3</v>
      </c>
      <c r="D8755">
        <f ca="1">OFFSET(walk!$A$2:$Y$402,TRUNC((ROW()-ROW($D$2))/COLUMNS(walk!$A$2:$Y$402)),MOD(ROW()-ROW($D$2),COLUMNS(walk!$A$2:$Y$402)),1,1)</f>
        <v>10</v>
      </c>
      <c r="E8755">
        <f ca="1">OFFSET(bike!$A$2:$Y$402,TRUNC((ROW()-ROW($E$2))/COLUMNS(bike!$A$2:$Y$402)),MOD(ROW()-ROW($E$2),COLUMNS(bike!$A$2:$Y$402)),1,1)</f>
        <v>2</v>
      </c>
      <c r="F8755">
        <f ca="1">OFFSET(transit!$A$2:$Y$402,TRUNC((ROW()-ROW($F$2))/COLUMNS(transit!$A$2:$Y$402)),MOD(ROW()-ROW($F$2),COLUMNS(transit!$A$2:$Y$402)),1,1)</f>
        <v>6</v>
      </c>
      <c r="G8755">
        <f ca="1">OFFSET(drive!$A$2:$Y$402,TRUNC((ROW()-ROW($G$2))/COLUMNS(drive!$A$2:$Y$402)),MOD(ROW()-ROW($G$2),COLUMNS(drive!$A$2:$Y$402)),1,1)</f>
        <v>3</v>
      </c>
      <c r="H8755" s="5">
        <f ca="1">(VLOOKUP($B8755,weights!$A$2:$R$6,4))*VLOOKUP($B8755,weights!$A$2:$R$6,6)^C8755*(VLOOKUP($B8755,weights!$A$2:$R$6,15)*EXP(VLOOKUP($B8755,weights!$A$2:$R$6,11)*D8755)+VLOOKUP($B8755,weights!$A$2:$R$6,16)*EXP(VLOOKUP($B8755,weights!$A$2:$R$6,12)*E8755)+VLOOKUP($B8755,weights!$A$2:$R$6,17)*EXP(VLOOKUP($B8755,weights!$A$2:$R$6,13)*F8755)+VLOOKUP($B8755,weights!$A$2:$R$6,18)*EXP(VLOOKUP($B8755,weights!$A$2:$R$6,14)*G8755))</f>
        <v>20.951411383869683</v>
      </c>
    </row>
    <row r="8756" spans="1:8" ht="12.75" x14ac:dyDescent="0.2">
      <c r="A8756">
        <f t="shared" si="0"/>
        <v>351</v>
      </c>
      <c r="B8756" t="str">
        <f t="shared" ref="B8756:C8756" si="8730">B8731</f>
        <v>restaurant</v>
      </c>
      <c r="C8756">
        <f t="shared" si="8730"/>
        <v>4</v>
      </c>
      <c r="D8756">
        <f ca="1">OFFSET(walk!$A$2:$Y$402,TRUNC((ROW()-ROW($D$2))/COLUMNS(walk!$A$2:$Y$402)),MOD(ROW()-ROW($D$2),COLUMNS(walk!$A$2:$Y$402)),1,1)</f>
        <v>10</v>
      </c>
      <c r="E8756">
        <f ca="1">OFFSET(bike!$A$2:$Y$402,TRUNC((ROW()-ROW($E$2))/COLUMNS(bike!$A$2:$Y$402)),MOD(ROW()-ROW($E$2),COLUMNS(bike!$A$2:$Y$402)),1,1)</f>
        <v>2</v>
      </c>
      <c r="F8756">
        <f ca="1">OFFSET(transit!$A$2:$Y$402,TRUNC((ROW()-ROW($F$2))/COLUMNS(transit!$A$2:$Y$402)),MOD(ROW()-ROW($F$2),COLUMNS(transit!$A$2:$Y$402)),1,1)</f>
        <v>6</v>
      </c>
      <c r="G8756">
        <f ca="1">OFFSET(drive!$A$2:$Y$402,TRUNC((ROW()-ROW($G$2))/COLUMNS(drive!$A$2:$Y$402)),MOD(ROW()-ROW($G$2),COLUMNS(drive!$A$2:$Y$402)),1,1)</f>
        <v>3</v>
      </c>
      <c r="H8756" s="5">
        <f ca="1">(VLOOKUP($B8756,weights!$A$2:$R$6,4))*VLOOKUP($B8756,weights!$A$2:$R$6,6)^C8756*(VLOOKUP($B8756,weights!$A$2:$R$6,15)*EXP(VLOOKUP($B8756,weights!$A$2:$R$6,11)*D8756)+VLOOKUP($B8756,weights!$A$2:$R$6,16)*EXP(VLOOKUP($B8756,weights!$A$2:$R$6,12)*E8756)+VLOOKUP($B8756,weights!$A$2:$R$6,17)*EXP(VLOOKUP($B8756,weights!$A$2:$R$6,13)*F8756)+VLOOKUP($B8756,weights!$A$2:$R$6,18)*EXP(VLOOKUP($B8756,weights!$A$2:$R$6,14)*G8756))</f>
        <v>18.778672425542457</v>
      </c>
    </row>
    <row r="8757" spans="1:8" ht="12.75" x14ac:dyDescent="0.2">
      <c r="A8757">
        <f t="shared" si="0"/>
        <v>351</v>
      </c>
      <c r="B8757" t="str">
        <f t="shared" ref="B8757:C8757" si="8731">B8732</f>
        <v>restaurant</v>
      </c>
      <c r="C8757">
        <f t="shared" si="8731"/>
        <v>5</v>
      </c>
      <c r="D8757">
        <f ca="1">OFFSET(walk!$A$2:$Y$402,TRUNC((ROW()-ROW($D$2))/COLUMNS(walk!$A$2:$Y$402)),MOD(ROW()-ROW($D$2),COLUMNS(walk!$A$2:$Y$402)),1,1)</f>
        <v>12</v>
      </c>
      <c r="E8757">
        <f ca="1">OFFSET(bike!$A$2:$Y$402,TRUNC((ROW()-ROW($E$2))/COLUMNS(bike!$A$2:$Y$402)),MOD(ROW()-ROW($E$2),COLUMNS(bike!$A$2:$Y$402)),1,1)</f>
        <v>3</v>
      </c>
      <c r="F8757">
        <f ca="1">OFFSET(transit!$A$2:$Y$402,TRUNC((ROW()-ROW($F$2))/COLUMNS(transit!$A$2:$Y$402)),MOD(ROW()-ROW($F$2),COLUMNS(transit!$A$2:$Y$402)),1,1)</f>
        <v>8</v>
      </c>
      <c r="G8757">
        <f ca="1">OFFSET(drive!$A$2:$Y$402,TRUNC((ROW()-ROW($G$2))/COLUMNS(drive!$A$2:$Y$402)),MOD(ROW()-ROW($G$2),COLUMNS(drive!$A$2:$Y$402)),1,1)</f>
        <v>3</v>
      </c>
      <c r="H8757" s="5">
        <f ca="1">(VLOOKUP($B8757,weights!$A$2:$R$6,4))*VLOOKUP($B8757,weights!$A$2:$R$6,6)^C8757*(VLOOKUP($B8757,weights!$A$2:$R$6,15)*EXP(VLOOKUP($B8757,weights!$A$2:$R$6,11)*D8757)+VLOOKUP($B8757,weights!$A$2:$R$6,16)*EXP(VLOOKUP($B8757,weights!$A$2:$R$6,12)*E8757)+VLOOKUP($B8757,weights!$A$2:$R$6,17)*EXP(VLOOKUP($B8757,weights!$A$2:$R$6,13)*F8757)+VLOOKUP($B8757,weights!$A$2:$R$6,18)*EXP(VLOOKUP($B8757,weights!$A$2:$R$6,14)*G8757))</f>
        <v>14.173971910939468</v>
      </c>
    </row>
    <row r="8758" spans="1:8" ht="12.75" x14ac:dyDescent="0.2">
      <c r="A8758">
        <f t="shared" si="0"/>
        <v>351</v>
      </c>
      <c r="B8758" t="str">
        <f t="shared" ref="B8758:C8758" si="8732">B8733</f>
        <v>restaurant</v>
      </c>
      <c r="C8758">
        <f t="shared" si="8732"/>
        <v>6</v>
      </c>
      <c r="D8758">
        <f ca="1">OFFSET(walk!$A$2:$Y$402,TRUNC((ROW()-ROW($D$2))/COLUMNS(walk!$A$2:$Y$402)),MOD(ROW()-ROW($D$2),COLUMNS(walk!$A$2:$Y$402)),1,1)</f>
        <v>13</v>
      </c>
      <c r="E8758">
        <f ca="1">OFFSET(bike!$A$2:$Y$402,TRUNC((ROW()-ROW($E$2))/COLUMNS(bike!$A$2:$Y$402)),MOD(ROW()-ROW($E$2),COLUMNS(bike!$A$2:$Y$402)),1,1)</f>
        <v>4</v>
      </c>
      <c r="F8758">
        <f ca="1">OFFSET(transit!$A$2:$Y$402,TRUNC((ROW()-ROW($F$2))/COLUMNS(transit!$A$2:$Y$402)),MOD(ROW()-ROW($F$2),COLUMNS(transit!$A$2:$Y$402)),1,1)</f>
        <v>8</v>
      </c>
      <c r="G8758">
        <f ca="1">OFFSET(drive!$A$2:$Y$402,TRUNC((ROW()-ROW($G$2))/COLUMNS(drive!$A$2:$Y$402)),MOD(ROW()-ROW($G$2),COLUMNS(drive!$A$2:$Y$402)),1,1)</f>
        <v>3</v>
      </c>
      <c r="H8758" s="5">
        <f ca="1">(VLOOKUP($B8758,weights!$A$2:$R$6,4))*VLOOKUP($B8758,weights!$A$2:$R$6,6)^C8758*(VLOOKUP($B8758,weights!$A$2:$R$6,15)*EXP(VLOOKUP($B8758,weights!$A$2:$R$6,11)*D8758)+VLOOKUP($B8758,weights!$A$2:$R$6,16)*EXP(VLOOKUP($B8758,weights!$A$2:$R$6,12)*E8758)+VLOOKUP($B8758,weights!$A$2:$R$6,17)*EXP(VLOOKUP($B8758,weights!$A$2:$R$6,13)*F8758)+VLOOKUP($B8758,weights!$A$2:$R$6,18)*EXP(VLOOKUP($B8758,weights!$A$2:$R$6,14)*G8758))</f>
        <v>11.706101774630419</v>
      </c>
    </row>
    <row r="8759" spans="1:8" ht="12.75" x14ac:dyDescent="0.2">
      <c r="A8759">
        <f t="shared" si="0"/>
        <v>351</v>
      </c>
      <c r="B8759" t="str">
        <f t="shared" ref="B8759:C8759" si="8733">B8734</f>
        <v>restaurant</v>
      </c>
      <c r="C8759">
        <f t="shared" si="8733"/>
        <v>7</v>
      </c>
      <c r="D8759">
        <f ca="1">OFFSET(walk!$A$2:$Y$402,TRUNC((ROW()-ROW($D$2))/COLUMNS(walk!$A$2:$Y$402)),MOD(ROW()-ROW($D$2),COLUMNS(walk!$A$2:$Y$402)),1,1)</f>
        <v>13</v>
      </c>
      <c r="E8759">
        <f ca="1">OFFSET(bike!$A$2:$Y$402,TRUNC((ROW()-ROW($E$2))/COLUMNS(bike!$A$2:$Y$402)),MOD(ROW()-ROW($E$2),COLUMNS(bike!$A$2:$Y$402)),1,1)</f>
        <v>4</v>
      </c>
      <c r="F8759">
        <f ca="1">OFFSET(transit!$A$2:$Y$402,TRUNC((ROW()-ROW($F$2))/COLUMNS(transit!$A$2:$Y$402)),MOD(ROW()-ROW($F$2),COLUMNS(transit!$A$2:$Y$402)),1,1)</f>
        <v>9</v>
      </c>
      <c r="G8759">
        <f ca="1">OFFSET(drive!$A$2:$Y$402,TRUNC((ROW()-ROW($G$2))/COLUMNS(drive!$A$2:$Y$402)),MOD(ROW()-ROW($G$2),COLUMNS(drive!$A$2:$Y$402)),1,1)</f>
        <v>3</v>
      </c>
      <c r="H8759" s="5">
        <f ca="1">(VLOOKUP($B8759,weights!$A$2:$R$6,4))*VLOOKUP($B8759,weights!$A$2:$R$6,6)^C8759*(VLOOKUP($B8759,weights!$A$2:$R$6,15)*EXP(VLOOKUP($B8759,weights!$A$2:$R$6,11)*D8759)+VLOOKUP($B8759,weights!$A$2:$R$6,16)*EXP(VLOOKUP($B8759,weights!$A$2:$R$6,12)*E8759)+VLOOKUP($B8759,weights!$A$2:$R$6,17)*EXP(VLOOKUP($B8759,weights!$A$2:$R$6,13)*F8759)+VLOOKUP($B8759,weights!$A$2:$R$6,18)*EXP(VLOOKUP($B8759,weights!$A$2:$R$6,14)*G8759))</f>
        <v>10.174260088132771</v>
      </c>
    </row>
    <row r="8760" spans="1:8" ht="12.75" x14ac:dyDescent="0.2">
      <c r="A8760">
        <f t="shared" si="0"/>
        <v>351</v>
      </c>
      <c r="B8760" t="str">
        <f t="shared" ref="B8760:C8760" si="8734">B8735</f>
        <v>restaurant</v>
      </c>
      <c r="C8760">
        <f t="shared" si="8734"/>
        <v>8</v>
      </c>
      <c r="D8760">
        <f ca="1">OFFSET(walk!$A$2:$Y$402,TRUNC((ROW()-ROW($D$2))/COLUMNS(walk!$A$2:$Y$402)),MOD(ROW()-ROW($D$2),COLUMNS(walk!$A$2:$Y$402)),1,1)</f>
        <v>14</v>
      </c>
      <c r="E8760">
        <f ca="1">OFFSET(bike!$A$2:$Y$402,TRUNC((ROW()-ROW($E$2))/COLUMNS(bike!$A$2:$Y$402)),MOD(ROW()-ROW($E$2),COLUMNS(bike!$A$2:$Y$402)),1,1)</f>
        <v>4</v>
      </c>
      <c r="F8760">
        <f ca="1">OFFSET(transit!$A$2:$Y$402,TRUNC((ROW()-ROW($F$2))/COLUMNS(transit!$A$2:$Y$402)),MOD(ROW()-ROW($F$2),COLUMNS(transit!$A$2:$Y$402)),1,1)</f>
        <v>9</v>
      </c>
      <c r="G8760">
        <f ca="1">OFFSET(drive!$A$2:$Y$402,TRUNC((ROW()-ROW($G$2))/COLUMNS(drive!$A$2:$Y$402)),MOD(ROW()-ROW($G$2),COLUMNS(drive!$A$2:$Y$402)),1,1)</f>
        <v>4</v>
      </c>
      <c r="H8760" s="5">
        <f ca="1">(VLOOKUP($B8760,weights!$A$2:$R$6,4))*VLOOKUP($B8760,weights!$A$2:$R$6,6)^C8760*(VLOOKUP($B8760,weights!$A$2:$R$6,15)*EXP(VLOOKUP($B8760,weights!$A$2:$R$6,11)*D8760)+VLOOKUP($B8760,weights!$A$2:$R$6,16)*EXP(VLOOKUP($B8760,weights!$A$2:$R$6,12)*E8760)+VLOOKUP($B8760,weights!$A$2:$R$6,17)*EXP(VLOOKUP($B8760,weights!$A$2:$R$6,13)*F8760)+VLOOKUP($B8760,weights!$A$2:$R$6,18)*EXP(VLOOKUP($B8760,weights!$A$2:$R$6,14)*G8760))</f>
        <v>8.3900613916984845</v>
      </c>
    </row>
    <row r="8761" spans="1:8" ht="12.75" x14ac:dyDescent="0.2">
      <c r="A8761">
        <f t="shared" si="0"/>
        <v>351</v>
      </c>
      <c r="B8761" t="str">
        <f t="shared" ref="B8761:C8761" si="8735">B8736</f>
        <v>restaurant</v>
      </c>
      <c r="C8761">
        <f t="shared" si="8735"/>
        <v>9</v>
      </c>
      <c r="D8761">
        <f ca="1">OFFSET(walk!$A$2:$Y$402,TRUNC((ROW()-ROW($D$2))/COLUMNS(walk!$A$2:$Y$402)),MOD(ROW()-ROW($D$2),COLUMNS(walk!$A$2:$Y$402)),1,1)</f>
        <v>16</v>
      </c>
      <c r="E8761">
        <f ca="1">OFFSET(bike!$A$2:$Y$402,TRUNC((ROW()-ROW($E$2))/COLUMNS(bike!$A$2:$Y$402)),MOD(ROW()-ROW($E$2),COLUMNS(bike!$A$2:$Y$402)),1,1)</f>
        <v>6</v>
      </c>
      <c r="F8761">
        <f ca="1">OFFSET(transit!$A$2:$Y$402,TRUNC((ROW()-ROW($F$2))/COLUMNS(transit!$A$2:$Y$402)),MOD(ROW()-ROW($F$2),COLUMNS(transit!$A$2:$Y$402)),1,1)</f>
        <v>16</v>
      </c>
      <c r="G8761">
        <f ca="1">OFFSET(drive!$A$2:$Y$402,TRUNC((ROW()-ROW($G$2))/COLUMNS(drive!$A$2:$Y$402)),MOD(ROW()-ROW($G$2),COLUMNS(drive!$A$2:$Y$402)),1,1)</f>
        <v>4</v>
      </c>
      <c r="H8761" s="5">
        <f ca="1">(VLOOKUP($B8761,weights!$A$2:$R$6,4))*VLOOKUP($B8761,weights!$A$2:$R$6,6)^C8761*(VLOOKUP($B8761,weights!$A$2:$R$6,15)*EXP(VLOOKUP($B8761,weights!$A$2:$R$6,11)*D8761)+VLOOKUP($B8761,weights!$A$2:$R$6,16)*EXP(VLOOKUP($B8761,weights!$A$2:$R$6,12)*E8761)+VLOOKUP($B8761,weights!$A$2:$R$6,17)*EXP(VLOOKUP($B8761,weights!$A$2:$R$6,13)*F8761)+VLOOKUP($B8761,weights!$A$2:$R$6,18)*EXP(VLOOKUP($B8761,weights!$A$2:$R$6,14)*G8761))</f>
        <v>5.5202103311854982</v>
      </c>
    </row>
    <row r="8762" spans="1:8" ht="12.75" x14ac:dyDescent="0.2">
      <c r="A8762">
        <f t="shared" si="0"/>
        <v>351</v>
      </c>
      <c r="B8762" t="str">
        <f t="shared" ref="B8762:C8762" si="8736">B8737</f>
        <v>supermarket</v>
      </c>
      <c r="C8762">
        <f t="shared" si="8736"/>
        <v>0</v>
      </c>
      <c r="D8762">
        <f ca="1">OFFSET(walk!$A$2:$Y$402,TRUNC((ROW()-ROW($D$2))/COLUMNS(walk!$A$2:$Y$402)),MOD(ROW()-ROW($D$2),COLUMNS(walk!$A$2:$Y$402)),1,1)</f>
        <v>38</v>
      </c>
      <c r="E8762">
        <f ca="1">OFFSET(bike!$A$2:$Y$402,TRUNC((ROW()-ROW($E$2))/COLUMNS(bike!$A$2:$Y$402)),MOD(ROW()-ROW($E$2),COLUMNS(bike!$A$2:$Y$402)),1,1)</f>
        <v>15</v>
      </c>
      <c r="F8762">
        <f ca="1">OFFSET(transit!$A$2:$Y$402,TRUNC((ROW()-ROW($F$2))/COLUMNS(transit!$A$2:$Y$402)),MOD(ROW()-ROW($F$2),COLUMNS(transit!$A$2:$Y$402)),1,1)</f>
        <v>19</v>
      </c>
      <c r="G8762">
        <f ca="1">OFFSET(drive!$A$2:$Y$402,TRUNC((ROW()-ROW($G$2))/COLUMNS(drive!$A$2:$Y$402)),MOD(ROW()-ROW($G$2),COLUMNS(drive!$A$2:$Y$402)),1,1)</f>
        <v>8</v>
      </c>
      <c r="H8762" s="5">
        <f ca="1">(VLOOKUP($B8762,weights!$A$2:$R$6,4))*VLOOKUP($B8762,weights!$A$2:$R$6,6)^C8762*(VLOOKUP($B8762,weights!$A$2:$R$6,15)*EXP(VLOOKUP($B8762,weights!$A$2:$R$6,11)*D8762)+VLOOKUP($B8762,weights!$A$2:$R$6,16)*EXP(VLOOKUP($B8762,weights!$A$2:$R$6,12)*E8762)+VLOOKUP($B8762,weights!$A$2:$R$6,17)*EXP(VLOOKUP($B8762,weights!$A$2:$R$6,13)*F8762)+VLOOKUP($B8762,weights!$A$2:$R$6,18)*EXP(VLOOKUP($B8762,weights!$A$2:$R$6,14)*G8762))</f>
        <v>3.619837216523428</v>
      </c>
    </row>
    <row r="8763" spans="1:8" ht="12.75" x14ac:dyDescent="0.2">
      <c r="A8763">
        <f t="shared" si="0"/>
        <v>351</v>
      </c>
      <c r="B8763" t="str">
        <f t="shared" ref="B8763:C8763" si="8737">B8738</f>
        <v>supermarket</v>
      </c>
      <c r="C8763">
        <f t="shared" si="8737"/>
        <v>1</v>
      </c>
      <c r="D8763">
        <f ca="1">OFFSET(walk!$A$2:$Y$402,TRUNC((ROW()-ROW($D$2))/COLUMNS(walk!$A$2:$Y$402)),MOD(ROW()-ROW($D$2),COLUMNS(walk!$A$2:$Y$402)),1,1)</f>
        <v>49</v>
      </c>
      <c r="E8763">
        <f ca="1">OFFSET(bike!$A$2:$Y$402,TRUNC((ROW()-ROW($E$2))/COLUMNS(bike!$A$2:$Y$402)),MOD(ROW()-ROW($E$2),COLUMNS(bike!$A$2:$Y$402)),1,1)</f>
        <v>16</v>
      </c>
      <c r="F8763">
        <f ca="1">OFFSET(transit!$A$2:$Y$402,TRUNC((ROW()-ROW($F$2))/COLUMNS(transit!$A$2:$Y$402)),MOD(ROW()-ROW($F$2),COLUMNS(transit!$A$2:$Y$402)),1,1)</f>
        <v>23</v>
      </c>
      <c r="G8763">
        <f ca="1">OFFSET(drive!$A$2:$Y$402,TRUNC((ROW()-ROW($G$2))/COLUMNS(drive!$A$2:$Y$402)),MOD(ROW()-ROW($G$2),COLUMNS(drive!$A$2:$Y$402)),1,1)</f>
        <v>10</v>
      </c>
      <c r="H8763" s="5">
        <f ca="1">(VLOOKUP($B8763,weights!$A$2:$R$6,4))*VLOOKUP($B8763,weights!$A$2:$R$6,6)^C8763*(VLOOKUP($B8763,weights!$A$2:$R$6,15)*EXP(VLOOKUP($B8763,weights!$A$2:$R$6,11)*D8763)+VLOOKUP($B8763,weights!$A$2:$R$6,16)*EXP(VLOOKUP($B8763,weights!$A$2:$R$6,12)*E8763)+VLOOKUP($B8763,weights!$A$2:$R$6,17)*EXP(VLOOKUP($B8763,weights!$A$2:$R$6,13)*F8763)+VLOOKUP($B8763,weights!$A$2:$R$6,18)*EXP(VLOOKUP($B8763,weights!$A$2:$R$6,14)*G8763))</f>
        <v>1.3740272855762965</v>
      </c>
    </row>
    <row r="8764" spans="1:8" ht="12.75" x14ac:dyDescent="0.2">
      <c r="A8764">
        <f t="shared" si="0"/>
        <v>351</v>
      </c>
      <c r="B8764" t="str">
        <f t="shared" ref="B8764:C8764" si="8738">B8739</f>
        <v>supermarket</v>
      </c>
      <c r="C8764">
        <f t="shared" si="8738"/>
        <v>2</v>
      </c>
      <c r="D8764">
        <f ca="1">OFFSET(walk!$A$2:$Y$402,TRUNC((ROW()-ROW($D$2))/COLUMNS(walk!$A$2:$Y$402)),MOD(ROW()-ROW($D$2),COLUMNS(walk!$A$2:$Y$402)),1,1)</f>
        <v>54</v>
      </c>
      <c r="E8764">
        <f ca="1">OFFSET(bike!$A$2:$Y$402,TRUNC((ROW()-ROW($E$2))/COLUMNS(bike!$A$2:$Y$402)),MOD(ROW()-ROW($E$2),COLUMNS(bike!$A$2:$Y$402)),1,1)</f>
        <v>17</v>
      </c>
      <c r="F8764">
        <f ca="1">OFFSET(transit!$A$2:$Y$402,TRUNC((ROW()-ROW($F$2))/COLUMNS(transit!$A$2:$Y$402)),MOD(ROW()-ROW($F$2),COLUMNS(transit!$A$2:$Y$402)),1,1)</f>
        <v>31</v>
      </c>
      <c r="G8764">
        <f ca="1">OFFSET(drive!$A$2:$Y$402,TRUNC((ROW()-ROW($G$2))/COLUMNS(drive!$A$2:$Y$402)),MOD(ROW()-ROW($G$2),COLUMNS(drive!$A$2:$Y$402)),1,1)</f>
        <v>12</v>
      </c>
      <c r="H8764" s="5">
        <f ca="1">(VLOOKUP($B8764,weights!$A$2:$R$6,4))*VLOOKUP($B8764,weights!$A$2:$R$6,6)^C8764*(VLOOKUP($B8764,weights!$A$2:$R$6,15)*EXP(VLOOKUP($B8764,weights!$A$2:$R$6,11)*D8764)+VLOOKUP($B8764,weights!$A$2:$R$6,16)*EXP(VLOOKUP($B8764,weights!$A$2:$R$6,12)*E8764)+VLOOKUP($B8764,weights!$A$2:$R$6,17)*EXP(VLOOKUP($B8764,weights!$A$2:$R$6,13)*F8764)+VLOOKUP($B8764,weights!$A$2:$R$6,18)*EXP(VLOOKUP($B8764,weights!$A$2:$R$6,14)*G8764))</f>
        <v>0.5104610935436682</v>
      </c>
    </row>
    <row r="8765" spans="1:8" ht="12.75" x14ac:dyDescent="0.2">
      <c r="A8765">
        <f t="shared" si="0"/>
        <v>351</v>
      </c>
      <c r="B8765" t="str">
        <f t="shared" ref="B8765:C8765" si="8739">B8740</f>
        <v>supermarket</v>
      </c>
      <c r="C8765">
        <f t="shared" si="8739"/>
        <v>3</v>
      </c>
      <c r="D8765">
        <f ca="1">OFFSET(walk!$A$2:$Y$402,TRUNC((ROW()-ROW($D$2))/COLUMNS(walk!$A$2:$Y$402)),MOD(ROW()-ROW($D$2),COLUMNS(walk!$A$2:$Y$402)),1,1)</f>
        <v>61</v>
      </c>
      <c r="E8765">
        <f ca="1">OFFSET(bike!$A$2:$Y$402,TRUNC((ROW()-ROW($E$2))/COLUMNS(bike!$A$2:$Y$402)),MOD(ROW()-ROW($E$2),COLUMNS(bike!$A$2:$Y$402)),1,1)</f>
        <v>21</v>
      </c>
      <c r="F8765">
        <f ca="1">OFFSET(transit!$A$2:$Y$402,TRUNC((ROW()-ROW($F$2))/COLUMNS(transit!$A$2:$Y$402)),MOD(ROW()-ROW($F$2),COLUMNS(transit!$A$2:$Y$402)),1,1)</f>
        <v>37</v>
      </c>
      <c r="G8765">
        <f ca="1">OFFSET(drive!$A$2:$Y$402,TRUNC((ROW()-ROW($G$2))/COLUMNS(drive!$A$2:$Y$402)),MOD(ROW()-ROW($G$2),COLUMNS(drive!$A$2:$Y$402)),1,1)</f>
        <v>14</v>
      </c>
      <c r="H8765" s="5">
        <f ca="1">(VLOOKUP($B8765,weights!$A$2:$R$6,4))*VLOOKUP($B8765,weights!$A$2:$R$6,6)^C8765*(VLOOKUP($B8765,weights!$A$2:$R$6,15)*EXP(VLOOKUP($B8765,weights!$A$2:$R$6,11)*D8765)+VLOOKUP($B8765,weights!$A$2:$R$6,16)*EXP(VLOOKUP($B8765,weights!$A$2:$R$6,12)*E8765)+VLOOKUP($B8765,weights!$A$2:$R$6,17)*EXP(VLOOKUP($B8765,weights!$A$2:$R$6,13)*F8765)+VLOOKUP($B8765,weights!$A$2:$R$6,18)*EXP(VLOOKUP($B8765,weights!$A$2:$R$6,14)*G8765))</f>
        <v>0.18896196764965056</v>
      </c>
    </row>
    <row r="8766" spans="1:8" ht="12.75" x14ac:dyDescent="0.2">
      <c r="A8766">
        <f t="shared" si="0"/>
        <v>351</v>
      </c>
      <c r="B8766" t="str">
        <f t="shared" ref="B8766:C8766" si="8740">B8741</f>
        <v>supermarket</v>
      </c>
      <c r="C8766">
        <f t="shared" si="8740"/>
        <v>4</v>
      </c>
      <c r="D8766">
        <f ca="1">OFFSET(walk!$A$2:$Y$402,TRUNC((ROW()-ROW($D$2))/COLUMNS(walk!$A$2:$Y$402)),MOD(ROW()-ROW($D$2),COLUMNS(walk!$A$2:$Y$402)),1,1)</f>
        <v>78</v>
      </c>
      <c r="E8766">
        <f ca="1">OFFSET(bike!$A$2:$Y$402,TRUNC((ROW()-ROW($E$2))/COLUMNS(bike!$A$2:$Y$402)),MOD(ROW()-ROW($E$2),COLUMNS(bike!$A$2:$Y$402)),1,1)</f>
        <v>24</v>
      </c>
      <c r="F8766">
        <f ca="1">OFFSET(transit!$A$2:$Y$402,TRUNC((ROW()-ROW($F$2))/COLUMNS(transit!$A$2:$Y$402)),MOD(ROW()-ROW($F$2),COLUMNS(transit!$A$2:$Y$402)),1,1)</f>
        <v>38</v>
      </c>
      <c r="G8766">
        <f ca="1">OFFSET(drive!$A$2:$Y$402,TRUNC((ROW()-ROW($G$2))/COLUMNS(drive!$A$2:$Y$402)),MOD(ROW()-ROW($G$2),COLUMNS(drive!$A$2:$Y$402)),1,1)</f>
        <v>15</v>
      </c>
      <c r="H8766" s="5">
        <f ca="1">(VLOOKUP($B8766,weights!$A$2:$R$6,4))*VLOOKUP($B8766,weights!$A$2:$R$6,6)^C8766*(VLOOKUP($B8766,weights!$A$2:$R$6,15)*EXP(VLOOKUP($B8766,weights!$A$2:$R$6,11)*D8766)+VLOOKUP($B8766,weights!$A$2:$R$6,16)*EXP(VLOOKUP($B8766,weights!$A$2:$R$6,12)*E8766)+VLOOKUP($B8766,weights!$A$2:$R$6,17)*EXP(VLOOKUP($B8766,weights!$A$2:$R$6,13)*F8766)+VLOOKUP($B8766,weights!$A$2:$R$6,18)*EXP(VLOOKUP($B8766,weights!$A$2:$R$6,14)*G8766))</f>
        <v>8.9627678324147253E-2</v>
      </c>
    </row>
    <row r="8767" spans="1:8" ht="12.75" x14ac:dyDescent="0.2">
      <c r="A8767">
        <f t="shared" si="0"/>
        <v>351</v>
      </c>
      <c r="B8767" t="str">
        <f t="shared" ref="B8767:C8767" si="8741">B8742</f>
        <v>store</v>
      </c>
      <c r="C8767">
        <f t="shared" si="8741"/>
        <v>0</v>
      </c>
      <c r="D8767">
        <f ca="1">OFFSET(walk!$A$2:$Y$402,TRUNC((ROW()-ROW($D$2))/COLUMNS(walk!$A$2:$Y$402)),MOD(ROW()-ROW($D$2),COLUMNS(walk!$A$2:$Y$402)),1,1)</f>
        <v>7</v>
      </c>
      <c r="E8767">
        <f ca="1">OFFSET(bike!$A$2:$Y$402,TRUNC((ROW()-ROW($E$2))/COLUMNS(bike!$A$2:$Y$402)),MOD(ROW()-ROW($E$2),COLUMNS(bike!$A$2:$Y$402)),1,1)</f>
        <v>2</v>
      </c>
      <c r="F8767">
        <f ca="1">OFFSET(transit!$A$2:$Y$402,TRUNC((ROW()-ROW($F$2))/COLUMNS(transit!$A$2:$Y$402)),MOD(ROW()-ROW($F$2),COLUMNS(transit!$A$2:$Y$402)),1,1)</f>
        <v>5</v>
      </c>
      <c r="G8767">
        <f ca="1">OFFSET(drive!$A$2:$Y$402,TRUNC((ROW()-ROW($G$2))/COLUMNS(drive!$A$2:$Y$402)),MOD(ROW()-ROW($G$2),COLUMNS(drive!$A$2:$Y$402)),1,1)</f>
        <v>2</v>
      </c>
      <c r="H8767" s="5">
        <f ca="1">(VLOOKUP($B8767,weights!$A$2:$R$6,4))*VLOOKUP($B8767,weights!$A$2:$R$6,6)^C8767*(VLOOKUP($B8767,weights!$A$2:$R$6,15)*EXP(VLOOKUP($B8767,weights!$A$2:$R$6,11)*D8767)+VLOOKUP($B8767,weights!$A$2:$R$6,16)*EXP(VLOOKUP($B8767,weights!$A$2:$R$6,12)*E8767)+VLOOKUP($B8767,weights!$A$2:$R$6,17)*EXP(VLOOKUP($B8767,weights!$A$2:$R$6,13)*F8767)+VLOOKUP($B8767,weights!$A$2:$R$6,18)*EXP(VLOOKUP($B8767,weights!$A$2:$R$6,14)*G8767))</f>
        <v>14.65731483131858</v>
      </c>
    </row>
    <row r="8768" spans="1:8" ht="12.75" x14ac:dyDescent="0.2">
      <c r="A8768">
        <f t="shared" si="0"/>
        <v>351</v>
      </c>
      <c r="B8768" t="str">
        <f t="shared" ref="B8768:C8768" si="8742">B8743</f>
        <v>store</v>
      </c>
      <c r="C8768">
        <f t="shared" si="8742"/>
        <v>1</v>
      </c>
      <c r="D8768">
        <f ca="1">OFFSET(walk!$A$2:$Y$402,TRUNC((ROW()-ROW($D$2))/COLUMNS(walk!$A$2:$Y$402)),MOD(ROW()-ROW($D$2),COLUMNS(walk!$A$2:$Y$402)),1,1)</f>
        <v>8</v>
      </c>
      <c r="E8768">
        <f ca="1">OFFSET(bike!$A$2:$Y$402,TRUNC((ROW()-ROW($E$2))/COLUMNS(bike!$A$2:$Y$402)),MOD(ROW()-ROW($E$2),COLUMNS(bike!$A$2:$Y$402)),1,1)</f>
        <v>2</v>
      </c>
      <c r="F8768">
        <f ca="1">OFFSET(transit!$A$2:$Y$402,TRUNC((ROW()-ROW($F$2))/COLUMNS(transit!$A$2:$Y$402)),MOD(ROW()-ROW($F$2),COLUMNS(transit!$A$2:$Y$402)),1,1)</f>
        <v>7</v>
      </c>
      <c r="G8768">
        <f ca="1">OFFSET(drive!$A$2:$Y$402,TRUNC((ROW()-ROW($G$2))/COLUMNS(drive!$A$2:$Y$402)),MOD(ROW()-ROW($G$2),COLUMNS(drive!$A$2:$Y$402)),1,1)</f>
        <v>2</v>
      </c>
      <c r="H8768" s="5">
        <f ca="1">(VLOOKUP($B8768,weights!$A$2:$R$6,4))*VLOOKUP($B8768,weights!$A$2:$R$6,6)^C8768*(VLOOKUP($B8768,weights!$A$2:$R$6,15)*EXP(VLOOKUP($B8768,weights!$A$2:$R$6,11)*D8768)+VLOOKUP($B8768,weights!$A$2:$R$6,16)*EXP(VLOOKUP($B8768,weights!$A$2:$R$6,12)*E8768)+VLOOKUP($B8768,weights!$A$2:$R$6,17)*EXP(VLOOKUP($B8768,weights!$A$2:$R$6,13)*F8768)+VLOOKUP($B8768,weights!$A$2:$R$6,18)*EXP(VLOOKUP($B8768,weights!$A$2:$R$6,14)*G8768))</f>
        <v>9.0249195433649962</v>
      </c>
    </row>
    <row r="8769" spans="1:8" ht="12.75" x14ac:dyDescent="0.2">
      <c r="A8769">
        <f t="shared" si="0"/>
        <v>351</v>
      </c>
      <c r="B8769" t="str">
        <f t="shared" ref="B8769:C8769" si="8743">B8744</f>
        <v>store</v>
      </c>
      <c r="C8769">
        <f t="shared" si="8743"/>
        <v>2</v>
      </c>
      <c r="D8769">
        <f ca="1">OFFSET(walk!$A$2:$Y$402,TRUNC((ROW()-ROW($D$2))/COLUMNS(walk!$A$2:$Y$402)),MOD(ROW()-ROW($D$2),COLUMNS(walk!$A$2:$Y$402)),1,1)</f>
        <v>14</v>
      </c>
      <c r="E8769">
        <f ca="1">OFFSET(bike!$A$2:$Y$402,TRUNC((ROW()-ROW($E$2))/COLUMNS(bike!$A$2:$Y$402)),MOD(ROW()-ROW($E$2),COLUMNS(bike!$A$2:$Y$402)),1,1)</f>
        <v>4</v>
      </c>
      <c r="F8769">
        <f ca="1">OFFSET(transit!$A$2:$Y$402,TRUNC((ROW()-ROW($F$2))/COLUMNS(transit!$A$2:$Y$402)),MOD(ROW()-ROW($F$2),COLUMNS(transit!$A$2:$Y$402)),1,1)</f>
        <v>7</v>
      </c>
      <c r="G8769">
        <f ca="1">OFFSET(drive!$A$2:$Y$402,TRUNC((ROW()-ROW($G$2))/COLUMNS(drive!$A$2:$Y$402)),MOD(ROW()-ROW($G$2),COLUMNS(drive!$A$2:$Y$402)),1,1)</f>
        <v>3</v>
      </c>
      <c r="H8769" s="5">
        <f ca="1">(VLOOKUP($B8769,weights!$A$2:$R$6,4))*VLOOKUP($B8769,weights!$A$2:$R$6,6)^C8769*(VLOOKUP($B8769,weights!$A$2:$R$6,15)*EXP(VLOOKUP($B8769,weights!$A$2:$R$6,11)*D8769)+VLOOKUP($B8769,weights!$A$2:$R$6,16)*EXP(VLOOKUP($B8769,weights!$A$2:$R$6,12)*E8769)+VLOOKUP($B8769,weights!$A$2:$R$6,17)*EXP(VLOOKUP($B8769,weights!$A$2:$R$6,13)*F8769)+VLOOKUP($B8769,weights!$A$2:$R$6,18)*EXP(VLOOKUP($B8769,weights!$A$2:$R$6,14)*G8769))</f>
        <v>3.6525646766388431</v>
      </c>
    </row>
    <row r="8770" spans="1:8" ht="12.75" x14ac:dyDescent="0.2">
      <c r="A8770">
        <f t="shared" si="0"/>
        <v>351</v>
      </c>
      <c r="B8770" t="str">
        <f t="shared" ref="B8770:C8770" si="8744">B8745</f>
        <v>store</v>
      </c>
      <c r="C8770">
        <f t="shared" si="8744"/>
        <v>3</v>
      </c>
      <c r="D8770">
        <f ca="1">OFFSET(walk!$A$2:$Y$402,TRUNC((ROW()-ROW($D$2))/COLUMNS(walk!$A$2:$Y$402)),MOD(ROW()-ROW($D$2),COLUMNS(walk!$A$2:$Y$402)),1,1)</f>
        <v>14</v>
      </c>
      <c r="E8770">
        <f ca="1">OFFSET(bike!$A$2:$Y$402,TRUNC((ROW()-ROW($E$2))/COLUMNS(bike!$A$2:$Y$402)),MOD(ROW()-ROW($E$2),COLUMNS(bike!$A$2:$Y$402)),1,1)</f>
        <v>4</v>
      </c>
      <c r="F8770">
        <f ca="1">OFFSET(transit!$A$2:$Y$402,TRUNC((ROW()-ROW($F$2))/COLUMNS(transit!$A$2:$Y$402)),MOD(ROW()-ROW($F$2),COLUMNS(transit!$A$2:$Y$402)),1,1)</f>
        <v>8</v>
      </c>
      <c r="G8770">
        <f ca="1">OFFSET(drive!$A$2:$Y$402,TRUNC((ROW()-ROW($G$2))/COLUMNS(drive!$A$2:$Y$402)),MOD(ROW()-ROW($G$2),COLUMNS(drive!$A$2:$Y$402)),1,1)</f>
        <v>3</v>
      </c>
      <c r="H8770" s="5">
        <f ca="1">(VLOOKUP($B8770,weights!$A$2:$R$6,4))*VLOOKUP($B8770,weights!$A$2:$R$6,6)^C8770*(VLOOKUP($B8770,weights!$A$2:$R$6,15)*EXP(VLOOKUP($B8770,weights!$A$2:$R$6,11)*D8770)+VLOOKUP($B8770,weights!$A$2:$R$6,16)*EXP(VLOOKUP($B8770,weights!$A$2:$R$6,12)*E8770)+VLOOKUP($B8770,weights!$A$2:$R$6,17)*EXP(VLOOKUP($B8770,weights!$A$2:$R$6,13)*F8770)+VLOOKUP($B8770,weights!$A$2:$R$6,18)*EXP(VLOOKUP($B8770,weights!$A$2:$R$6,14)*G8770))</f>
        <v>2.372755079475104</v>
      </c>
    </row>
    <row r="8771" spans="1:8" ht="12.75" x14ac:dyDescent="0.2">
      <c r="A8771">
        <f t="shared" si="0"/>
        <v>351</v>
      </c>
      <c r="B8771" t="str">
        <f t="shared" ref="B8771:C8771" si="8745">B8746</f>
        <v>store</v>
      </c>
      <c r="C8771">
        <f t="shared" si="8745"/>
        <v>4</v>
      </c>
      <c r="D8771">
        <f ca="1">OFFSET(walk!$A$2:$Y$402,TRUNC((ROW()-ROW($D$2))/COLUMNS(walk!$A$2:$Y$402)),MOD(ROW()-ROW($D$2),COLUMNS(walk!$A$2:$Y$402)),1,1)</f>
        <v>14</v>
      </c>
      <c r="E8771">
        <f ca="1">OFFSET(bike!$A$2:$Y$402,TRUNC((ROW()-ROW($E$2))/COLUMNS(bike!$A$2:$Y$402)),MOD(ROW()-ROW($E$2),COLUMNS(bike!$A$2:$Y$402)),1,1)</f>
        <v>4</v>
      </c>
      <c r="F8771">
        <f ca="1">OFFSET(transit!$A$2:$Y$402,TRUNC((ROW()-ROW($F$2))/COLUMNS(transit!$A$2:$Y$402)),MOD(ROW()-ROW($F$2),COLUMNS(transit!$A$2:$Y$402)),1,1)</f>
        <v>14</v>
      </c>
      <c r="G8771">
        <f ca="1">OFFSET(drive!$A$2:$Y$402,TRUNC((ROW()-ROW($G$2))/COLUMNS(drive!$A$2:$Y$402)),MOD(ROW()-ROW($G$2),COLUMNS(drive!$A$2:$Y$402)),1,1)</f>
        <v>3</v>
      </c>
      <c r="H8771" s="5">
        <f ca="1">(VLOOKUP($B8771,weights!$A$2:$R$6,4))*VLOOKUP($B8771,weights!$A$2:$R$6,6)^C8771*(VLOOKUP($B8771,weights!$A$2:$R$6,15)*EXP(VLOOKUP($B8771,weights!$A$2:$R$6,11)*D8771)+VLOOKUP($B8771,weights!$A$2:$R$6,16)*EXP(VLOOKUP($B8771,weights!$A$2:$R$6,12)*E8771)+VLOOKUP($B8771,weights!$A$2:$R$6,17)*EXP(VLOOKUP($B8771,weights!$A$2:$R$6,13)*F8771)+VLOOKUP($B8771,weights!$A$2:$R$6,18)*EXP(VLOOKUP($B8771,weights!$A$2:$R$6,14)*G8771))</f>
        <v>1.4628117862084988</v>
      </c>
    </row>
    <row r="8772" spans="1:8" ht="12.75" x14ac:dyDescent="0.2">
      <c r="A8772">
        <f t="shared" si="0"/>
        <v>351</v>
      </c>
      <c r="B8772" t="str">
        <f t="shared" ref="B8772:C8772" si="8746">B8747</f>
        <v>pharmacy</v>
      </c>
      <c r="C8772">
        <f t="shared" si="8746"/>
        <v>0</v>
      </c>
      <c r="D8772">
        <f ca="1">OFFSET(walk!$A$2:$Y$402,TRUNC((ROW()-ROW($D$2))/COLUMNS(walk!$A$2:$Y$402)),MOD(ROW()-ROW($D$2),COLUMNS(walk!$A$2:$Y$402)),1,1)</f>
        <v>12</v>
      </c>
      <c r="E8772">
        <f ca="1">OFFSET(bike!$A$2:$Y$402,TRUNC((ROW()-ROW($E$2))/COLUMNS(bike!$A$2:$Y$402)),MOD(ROW()-ROW($E$2),COLUMNS(bike!$A$2:$Y$402)),1,1)</f>
        <v>3</v>
      </c>
      <c r="F8772">
        <f ca="1">OFFSET(transit!$A$2:$Y$402,TRUNC((ROW()-ROW($F$2))/COLUMNS(transit!$A$2:$Y$402)),MOD(ROW()-ROW($F$2),COLUMNS(transit!$A$2:$Y$402)),1,1)</f>
        <v>12</v>
      </c>
      <c r="G8772">
        <f ca="1">OFFSET(drive!$A$2:$Y$402,TRUNC((ROW()-ROW($G$2))/COLUMNS(drive!$A$2:$Y$402)),MOD(ROW()-ROW($G$2),COLUMNS(drive!$A$2:$Y$402)),1,1)</f>
        <v>2</v>
      </c>
      <c r="H8772" s="5">
        <f ca="1">(VLOOKUP($B8772,weights!$A$2:$R$6,4))*VLOOKUP($B8772,weights!$A$2:$R$6,6)^C8772*(VLOOKUP($B8772,weights!$A$2:$R$6,15)*EXP(VLOOKUP($B8772,weights!$A$2:$R$6,11)*D8772)+VLOOKUP($B8772,weights!$A$2:$R$6,16)*EXP(VLOOKUP($B8772,weights!$A$2:$R$6,12)*E8772)+VLOOKUP($B8772,weights!$A$2:$R$6,17)*EXP(VLOOKUP($B8772,weights!$A$2:$R$6,13)*F8772)+VLOOKUP($B8772,weights!$A$2:$R$6,18)*EXP(VLOOKUP($B8772,weights!$A$2:$R$6,14)*G8772))</f>
        <v>6.5351124307480895</v>
      </c>
    </row>
    <row r="8773" spans="1:8" ht="12.75" x14ac:dyDescent="0.2">
      <c r="A8773">
        <f t="shared" si="0"/>
        <v>351</v>
      </c>
      <c r="B8773" t="str">
        <f t="shared" ref="B8773:C8773" si="8747">B8748</f>
        <v>pharmacy</v>
      </c>
      <c r="C8773">
        <f t="shared" si="8747"/>
        <v>1</v>
      </c>
      <c r="D8773">
        <f ca="1">OFFSET(walk!$A$2:$Y$402,TRUNC((ROW()-ROW($D$2))/COLUMNS(walk!$A$2:$Y$402)),MOD(ROW()-ROW($D$2),COLUMNS(walk!$A$2:$Y$402)),1,1)</f>
        <v>13</v>
      </c>
      <c r="E8773">
        <f ca="1">OFFSET(bike!$A$2:$Y$402,TRUNC((ROW()-ROW($E$2))/COLUMNS(bike!$A$2:$Y$402)),MOD(ROW()-ROW($E$2),COLUMNS(bike!$A$2:$Y$402)),1,1)</f>
        <v>5</v>
      </c>
      <c r="F8773">
        <f ca="1">OFFSET(transit!$A$2:$Y$402,TRUNC((ROW()-ROW($F$2))/COLUMNS(transit!$A$2:$Y$402)),MOD(ROW()-ROW($F$2),COLUMNS(transit!$A$2:$Y$402)),1,1)</f>
        <v>12</v>
      </c>
      <c r="G8773">
        <f ca="1">OFFSET(drive!$A$2:$Y$402,TRUNC((ROW()-ROW($G$2))/COLUMNS(drive!$A$2:$Y$402)),MOD(ROW()-ROW($G$2),COLUMNS(drive!$A$2:$Y$402)),1,1)</f>
        <v>4</v>
      </c>
      <c r="H8773" s="5">
        <f ca="1">(VLOOKUP($B8773,weights!$A$2:$R$6,4))*VLOOKUP($B8773,weights!$A$2:$R$6,6)^C8773*(VLOOKUP($B8773,weights!$A$2:$R$6,15)*EXP(VLOOKUP($B8773,weights!$A$2:$R$6,11)*D8773)+VLOOKUP($B8773,weights!$A$2:$R$6,16)*EXP(VLOOKUP($B8773,weights!$A$2:$R$6,12)*E8773)+VLOOKUP($B8773,weights!$A$2:$R$6,17)*EXP(VLOOKUP($B8773,weights!$A$2:$R$6,13)*F8773)+VLOOKUP($B8773,weights!$A$2:$R$6,18)*EXP(VLOOKUP($B8773,weights!$A$2:$R$6,14)*G8773))</f>
        <v>2.0138058722458134</v>
      </c>
    </row>
    <row r="8774" spans="1:8" ht="12.75" x14ac:dyDescent="0.2">
      <c r="A8774">
        <f t="shared" si="0"/>
        <v>351</v>
      </c>
      <c r="B8774" t="str">
        <f t="shared" ref="B8774:C8774" si="8748">B8749</f>
        <v>pharmacy</v>
      </c>
      <c r="C8774">
        <f t="shared" si="8748"/>
        <v>2</v>
      </c>
      <c r="D8774">
        <f ca="1">OFFSET(walk!$A$2:$Y$402,TRUNC((ROW()-ROW($D$2))/COLUMNS(walk!$A$2:$Y$402)),MOD(ROW()-ROW($D$2),COLUMNS(walk!$A$2:$Y$402)),1,1)</f>
        <v>13</v>
      </c>
      <c r="E8774">
        <f ca="1">OFFSET(bike!$A$2:$Y$402,TRUNC((ROW()-ROW($E$2))/COLUMNS(bike!$A$2:$Y$402)),MOD(ROW()-ROW($E$2),COLUMNS(bike!$A$2:$Y$402)),1,1)</f>
        <v>5</v>
      </c>
      <c r="F8774">
        <f ca="1">OFFSET(transit!$A$2:$Y$402,TRUNC((ROW()-ROW($F$2))/COLUMNS(transit!$A$2:$Y$402)),MOD(ROW()-ROW($F$2),COLUMNS(transit!$A$2:$Y$402)),1,1)</f>
        <v>12</v>
      </c>
      <c r="G8774">
        <f ca="1">OFFSET(drive!$A$2:$Y$402,TRUNC((ROW()-ROW($G$2))/COLUMNS(drive!$A$2:$Y$402)),MOD(ROW()-ROW($G$2),COLUMNS(drive!$A$2:$Y$402)),1,1)</f>
        <v>4</v>
      </c>
      <c r="H8774" s="5">
        <f ca="1">(VLOOKUP($B8774,weights!$A$2:$R$6,4))*VLOOKUP($B8774,weights!$A$2:$R$6,6)^C8774*(VLOOKUP($B8774,weights!$A$2:$R$6,15)*EXP(VLOOKUP($B8774,weights!$A$2:$R$6,11)*D8774)+VLOOKUP($B8774,weights!$A$2:$R$6,16)*EXP(VLOOKUP($B8774,weights!$A$2:$R$6,12)*E8774)+VLOOKUP($B8774,weights!$A$2:$R$6,17)*EXP(VLOOKUP($B8774,weights!$A$2:$R$6,13)*F8774)+VLOOKUP($B8774,weights!$A$2:$R$6,18)*EXP(VLOOKUP($B8774,weights!$A$2:$R$6,14)*G8774))</f>
        <v>0.9696102347850214</v>
      </c>
    </row>
    <row r="8775" spans="1:8" ht="12.75" x14ac:dyDescent="0.2">
      <c r="A8775">
        <f t="shared" si="0"/>
        <v>351</v>
      </c>
      <c r="B8775" t="str">
        <f t="shared" ref="B8775:C8775" si="8749">B8750</f>
        <v>bank</v>
      </c>
      <c r="C8775">
        <f t="shared" si="8749"/>
        <v>0</v>
      </c>
      <c r="D8775">
        <f ca="1">OFFSET(walk!$A$2:$Y$402,TRUNC((ROW()-ROW($D$2))/COLUMNS(walk!$A$2:$Y$402)),MOD(ROW()-ROW($D$2),COLUMNS(walk!$A$2:$Y$402)),1,1)</f>
        <v>24</v>
      </c>
      <c r="E8775">
        <f ca="1">OFFSET(bike!$A$2:$Y$402,TRUNC((ROW()-ROW($E$2))/COLUMNS(bike!$A$2:$Y$402)),MOD(ROW()-ROW($E$2),COLUMNS(bike!$A$2:$Y$402)),1,1)</f>
        <v>9</v>
      </c>
      <c r="F8775">
        <f ca="1">OFFSET(transit!$A$2:$Y$402,TRUNC((ROW()-ROW($F$2))/COLUMNS(transit!$A$2:$Y$402)),MOD(ROW()-ROW($F$2),COLUMNS(transit!$A$2:$Y$402)),1,1)</f>
        <v>21</v>
      </c>
      <c r="G8775">
        <f ca="1">OFFSET(drive!$A$2:$Y$402,TRUNC((ROW()-ROW($G$2))/COLUMNS(drive!$A$2:$Y$402)),MOD(ROW()-ROW($G$2),COLUMNS(drive!$A$2:$Y$402)),1,1)</f>
        <v>6</v>
      </c>
      <c r="H8775" s="5">
        <f ca="1">(VLOOKUP($B8775,weights!$A$2:$R$6,4))*VLOOKUP($B8775,weights!$A$2:$R$6,6)^C8775*(VLOOKUP($B8775,weights!$A$2:$R$6,15)*EXP(VLOOKUP($B8775,weights!$A$2:$R$6,11)*D8775)+VLOOKUP($B8775,weights!$A$2:$R$6,16)*EXP(VLOOKUP($B8775,weights!$A$2:$R$6,12)*E8775)+VLOOKUP($B8775,weights!$A$2:$R$6,17)*EXP(VLOOKUP($B8775,weights!$A$2:$R$6,13)*F8775)+VLOOKUP($B8775,weights!$A$2:$R$6,18)*EXP(VLOOKUP($B8775,weights!$A$2:$R$6,14)*G8775))</f>
        <v>2.1540788229125214</v>
      </c>
    </row>
    <row r="8776" spans="1:8" ht="12.75" x14ac:dyDescent="0.2">
      <c r="A8776">
        <f t="shared" si="0"/>
        <v>351</v>
      </c>
      <c r="B8776" t="str">
        <f t="shared" ref="B8776:C8776" si="8750">B8751</f>
        <v>bank</v>
      </c>
      <c r="C8776">
        <f t="shared" si="8750"/>
        <v>1</v>
      </c>
      <c r="D8776">
        <f ca="1">OFFSET(walk!$A$2:$Y$402,TRUNC((ROW()-ROW($D$2))/COLUMNS(walk!$A$2:$Y$402)),MOD(ROW()-ROW($D$2),COLUMNS(walk!$A$2:$Y$402)),1,1)</f>
        <v>42</v>
      </c>
      <c r="E8776">
        <f ca="1">OFFSET(bike!$A$2:$Y$402,TRUNC((ROW()-ROW($E$2))/COLUMNS(bike!$A$2:$Y$402)),MOD(ROW()-ROW($E$2),COLUMNS(bike!$A$2:$Y$402)),1,1)</f>
        <v>13</v>
      </c>
      <c r="F8776">
        <f ca="1">OFFSET(transit!$A$2:$Y$402,TRUNC((ROW()-ROW($F$2))/COLUMNS(transit!$A$2:$Y$402)),MOD(ROW()-ROW($F$2),COLUMNS(transit!$A$2:$Y$402)),1,1)</f>
        <v>35</v>
      </c>
      <c r="G8776">
        <f ca="1">OFFSET(drive!$A$2:$Y$402,TRUNC((ROW()-ROW($G$2))/COLUMNS(drive!$A$2:$Y$402)),MOD(ROW()-ROW($G$2),COLUMNS(drive!$A$2:$Y$402)),1,1)</f>
        <v>8</v>
      </c>
      <c r="H8776" s="5">
        <f ca="1">(VLOOKUP($B8776,weights!$A$2:$R$6,4))*VLOOKUP($B8776,weights!$A$2:$R$6,6)^C8776*(VLOOKUP($B8776,weights!$A$2:$R$6,15)*EXP(VLOOKUP($B8776,weights!$A$2:$R$6,11)*D8776)+VLOOKUP($B8776,weights!$A$2:$R$6,16)*EXP(VLOOKUP($B8776,weights!$A$2:$R$6,12)*E8776)+VLOOKUP($B8776,weights!$A$2:$R$6,17)*EXP(VLOOKUP($B8776,weights!$A$2:$R$6,13)*F8776)+VLOOKUP($B8776,weights!$A$2:$R$6,18)*EXP(VLOOKUP($B8776,weights!$A$2:$R$6,14)*G8776))</f>
        <v>0.46135936810462563</v>
      </c>
    </row>
    <row r="8777" spans="1:8" ht="12.75" x14ac:dyDescent="0.2">
      <c r="A8777">
        <f t="shared" si="0"/>
        <v>352</v>
      </c>
      <c r="B8777" t="str">
        <f t="shared" ref="B8777:C8777" si="8751">B8752</f>
        <v>restaurant</v>
      </c>
      <c r="C8777">
        <f t="shared" si="8751"/>
        <v>0</v>
      </c>
      <c r="D8777">
        <f ca="1">OFFSET(walk!$A$2:$Y$402,TRUNC((ROW()-ROW($D$2))/COLUMNS(walk!$A$2:$Y$402)),MOD(ROW()-ROW($D$2),COLUMNS(walk!$A$2:$Y$402)),1,1)</f>
        <v>8</v>
      </c>
      <c r="E8777">
        <f ca="1">OFFSET(bike!$A$2:$Y$402,TRUNC((ROW()-ROW($E$2))/COLUMNS(bike!$A$2:$Y$402)),MOD(ROW()-ROW($E$2),COLUMNS(bike!$A$2:$Y$402)),1,1)</f>
        <v>2</v>
      </c>
      <c r="F8777">
        <f ca="1">OFFSET(transit!$A$2:$Y$402,TRUNC((ROW()-ROW($F$2))/COLUMNS(transit!$A$2:$Y$402)),MOD(ROW()-ROW($F$2),COLUMNS(transit!$A$2:$Y$402)),1,1)</f>
        <v>4</v>
      </c>
      <c r="G8777">
        <f ca="1">OFFSET(drive!$A$2:$Y$402,TRUNC((ROW()-ROW($G$2))/COLUMNS(drive!$A$2:$Y$402)),MOD(ROW()-ROW($G$2),COLUMNS(drive!$A$2:$Y$402)),1,1)</f>
        <v>2</v>
      </c>
      <c r="H8777" s="5">
        <f ca="1">(VLOOKUP($B8777,weights!$A$2:$R$6,4))*VLOOKUP($B8777,weights!$A$2:$R$6,6)^C8777*(VLOOKUP($B8777,weights!$A$2:$R$6,15)*EXP(VLOOKUP($B8777,weights!$A$2:$R$6,11)*D8777)+VLOOKUP($B8777,weights!$A$2:$R$6,16)*EXP(VLOOKUP($B8777,weights!$A$2:$R$6,12)*E8777)+VLOOKUP($B8777,weights!$A$2:$R$6,17)*EXP(VLOOKUP($B8777,weights!$A$2:$R$6,13)*F8777)+VLOOKUP($B8777,weights!$A$2:$R$6,18)*EXP(VLOOKUP($B8777,weights!$A$2:$R$6,14)*G8777))</f>
        <v>34.454687417693989</v>
      </c>
    </row>
    <row r="8778" spans="1:8" ht="12.75" x14ac:dyDescent="0.2">
      <c r="A8778">
        <f t="shared" si="0"/>
        <v>352</v>
      </c>
      <c r="B8778" t="str">
        <f t="shared" ref="B8778:C8778" si="8752">B8753</f>
        <v>restaurant</v>
      </c>
      <c r="C8778">
        <f t="shared" si="8752"/>
        <v>1</v>
      </c>
      <c r="D8778">
        <f ca="1">OFFSET(walk!$A$2:$Y$402,TRUNC((ROW()-ROW($D$2))/COLUMNS(walk!$A$2:$Y$402)),MOD(ROW()-ROW($D$2),COLUMNS(walk!$A$2:$Y$402)),1,1)</f>
        <v>8</v>
      </c>
      <c r="E8778">
        <f ca="1">OFFSET(bike!$A$2:$Y$402,TRUNC((ROW()-ROW($E$2))/COLUMNS(bike!$A$2:$Y$402)),MOD(ROW()-ROW($E$2),COLUMNS(bike!$A$2:$Y$402)),1,1)</f>
        <v>2</v>
      </c>
      <c r="F8778">
        <f ca="1">OFFSET(transit!$A$2:$Y$402,TRUNC((ROW()-ROW($F$2))/COLUMNS(transit!$A$2:$Y$402)),MOD(ROW()-ROW($F$2),COLUMNS(transit!$A$2:$Y$402)),1,1)</f>
        <v>4</v>
      </c>
      <c r="G8778">
        <f ca="1">OFFSET(drive!$A$2:$Y$402,TRUNC((ROW()-ROW($G$2))/COLUMNS(drive!$A$2:$Y$402)),MOD(ROW()-ROW($G$2),COLUMNS(drive!$A$2:$Y$402)),1,1)</f>
        <v>2</v>
      </c>
      <c r="H8778" s="5">
        <f ca="1">(VLOOKUP($B8778,weights!$A$2:$R$6,4))*VLOOKUP($B8778,weights!$A$2:$R$6,6)^C8778*(VLOOKUP($B8778,weights!$A$2:$R$6,15)*EXP(VLOOKUP($B8778,weights!$A$2:$R$6,11)*D8778)+VLOOKUP($B8778,weights!$A$2:$R$6,16)*EXP(VLOOKUP($B8778,weights!$A$2:$R$6,12)*E8778)+VLOOKUP($B8778,weights!$A$2:$R$6,17)*EXP(VLOOKUP($B8778,weights!$A$2:$R$6,13)*F8778)+VLOOKUP($B8778,weights!$A$2:$R$6,18)*EXP(VLOOKUP($B8778,weights!$A$2:$R$6,14)*G8778))</f>
        <v>30.881608722525723</v>
      </c>
    </row>
    <row r="8779" spans="1:8" ht="12.75" x14ac:dyDescent="0.2">
      <c r="A8779">
        <f t="shared" si="0"/>
        <v>352</v>
      </c>
      <c r="B8779" t="str">
        <f t="shared" ref="B8779:C8779" si="8753">B8754</f>
        <v>restaurant</v>
      </c>
      <c r="C8779">
        <f t="shared" si="8753"/>
        <v>2</v>
      </c>
      <c r="D8779">
        <f ca="1">OFFSET(walk!$A$2:$Y$402,TRUNC((ROW()-ROW($D$2))/COLUMNS(walk!$A$2:$Y$402)),MOD(ROW()-ROW($D$2),COLUMNS(walk!$A$2:$Y$402)),1,1)</f>
        <v>9</v>
      </c>
      <c r="E8779">
        <f ca="1">OFFSET(bike!$A$2:$Y$402,TRUNC((ROW()-ROW($E$2))/COLUMNS(bike!$A$2:$Y$402)),MOD(ROW()-ROW($E$2),COLUMNS(bike!$A$2:$Y$402)),1,1)</f>
        <v>2</v>
      </c>
      <c r="F8779">
        <f ca="1">OFFSET(transit!$A$2:$Y$402,TRUNC((ROW()-ROW($F$2))/COLUMNS(transit!$A$2:$Y$402)),MOD(ROW()-ROW($F$2),COLUMNS(transit!$A$2:$Y$402)),1,1)</f>
        <v>6</v>
      </c>
      <c r="G8779">
        <f ca="1">OFFSET(drive!$A$2:$Y$402,TRUNC((ROW()-ROW($G$2))/COLUMNS(drive!$A$2:$Y$402)),MOD(ROW()-ROW($G$2),COLUMNS(drive!$A$2:$Y$402)),1,1)</f>
        <v>2</v>
      </c>
      <c r="H8779" s="5">
        <f ca="1">(VLOOKUP($B8779,weights!$A$2:$R$6,4))*VLOOKUP($B8779,weights!$A$2:$R$6,6)^C8779*(VLOOKUP($B8779,weights!$A$2:$R$6,15)*EXP(VLOOKUP($B8779,weights!$A$2:$R$6,11)*D8779)+VLOOKUP($B8779,weights!$A$2:$R$6,16)*EXP(VLOOKUP($B8779,weights!$A$2:$R$6,12)*E8779)+VLOOKUP($B8779,weights!$A$2:$R$6,17)*EXP(VLOOKUP($B8779,weights!$A$2:$R$6,13)*F8779)+VLOOKUP($B8779,weights!$A$2:$R$6,18)*EXP(VLOOKUP($B8779,weights!$A$2:$R$6,14)*G8779))</f>
        <v>25.249737657648328</v>
      </c>
    </row>
    <row r="8780" spans="1:8" ht="12.75" x14ac:dyDescent="0.2">
      <c r="A8780">
        <f t="shared" si="0"/>
        <v>352</v>
      </c>
      <c r="B8780" t="str">
        <f t="shared" ref="B8780:C8780" si="8754">B8755</f>
        <v>restaurant</v>
      </c>
      <c r="C8780">
        <f t="shared" si="8754"/>
        <v>3</v>
      </c>
      <c r="D8780">
        <f ca="1">OFFSET(walk!$A$2:$Y$402,TRUNC((ROW()-ROW($D$2))/COLUMNS(walk!$A$2:$Y$402)),MOD(ROW()-ROW($D$2),COLUMNS(walk!$A$2:$Y$402)),1,1)</f>
        <v>9</v>
      </c>
      <c r="E8780">
        <f ca="1">OFFSET(bike!$A$2:$Y$402,TRUNC((ROW()-ROW($E$2))/COLUMNS(bike!$A$2:$Y$402)),MOD(ROW()-ROW($E$2),COLUMNS(bike!$A$2:$Y$402)),1,1)</f>
        <v>2</v>
      </c>
      <c r="F8780">
        <f ca="1">OFFSET(transit!$A$2:$Y$402,TRUNC((ROW()-ROW($F$2))/COLUMNS(transit!$A$2:$Y$402)),MOD(ROW()-ROW($F$2),COLUMNS(transit!$A$2:$Y$402)),1,1)</f>
        <v>6</v>
      </c>
      <c r="G8780">
        <f ca="1">OFFSET(drive!$A$2:$Y$402,TRUNC((ROW()-ROW($G$2))/COLUMNS(drive!$A$2:$Y$402)),MOD(ROW()-ROW($G$2),COLUMNS(drive!$A$2:$Y$402)),1,1)</f>
        <v>3</v>
      </c>
      <c r="H8780" s="5">
        <f ca="1">(VLOOKUP($B8780,weights!$A$2:$R$6,4))*VLOOKUP($B8780,weights!$A$2:$R$6,6)^C8780*(VLOOKUP($B8780,weights!$A$2:$R$6,15)*EXP(VLOOKUP($B8780,weights!$A$2:$R$6,11)*D8780)+VLOOKUP($B8780,weights!$A$2:$R$6,16)*EXP(VLOOKUP($B8780,weights!$A$2:$R$6,12)*E8780)+VLOOKUP($B8780,weights!$A$2:$R$6,17)*EXP(VLOOKUP($B8780,weights!$A$2:$R$6,13)*F8780)+VLOOKUP($B8780,weights!$A$2:$R$6,18)*EXP(VLOOKUP($B8780,weights!$A$2:$R$6,14)*G8780))</f>
        <v>21.339190009252867</v>
      </c>
    </row>
    <row r="8781" spans="1:8" ht="12.75" x14ac:dyDescent="0.2">
      <c r="A8781">
        <f t="shared" si="0"/>
        <v>352</v>
      </c>
      <c r="B8781" t="str">
        <f t="shared" ref="B8781:C8781" si="8755">B8756</f>
        <v>restaurant</v>
      </c>
      <c r="C8781">
        <f t="shared" si="8755"/>
        <v>4</v>
      </c>
      <c r="D8781">
        <f ca="1">OFFSET(walk!$A$2:$Y$402,TRUNC((ROW()-ROW($D$2))/COLUMNS(walk!$A$2:$Y$402)),MOD(ROW()-ROW($D$2),COLUMNS(walk!$A$2:$Y$402)),1,1)</f>
        <v>9</v>
      </c>
      <c r="E8781">
        <f ca="1">OFFSET(bike!$A$2:$Y$402,TRUNC((ROW()-ROW($E$2))/COLUMNS(bike!$A$2:$Y$402)),MOD(ROW()-ROW($E$2),COLUMNS(bike!$A$2:$Y$402)),1,1)</f>
        <v>2</v>
      </c>
      <c r="F8781">
        <f ca="1">OFFSET(transit!$A$2:$Y$402,TRUNC((ROW()-ROW($F$2))/COLUMNS(transit!$A$2:$Y$402)),MOD(ROW()-ROW($F$2),COLUMNS(transit!$A$2:$Y$402)),1,1)</f>
        <v>6</v>
      </c>
      <c r="G8781">
        <f ca="1">OFFSET(drive!$A$2:$Y$402,TRUNC((ROW()-ROW($G$2))/COLUMNS(drive!$A$2:$Y$402)),MOD(ROW()-ROW($G$2),COLUMNS(drive!$A$2:$Y$402)),1,1)</f>
        <v>3</v>
      </c>
      <c r="H8781" s="5">
        <f ca="1">(VLOOKUP($B8781,weights!$A$2:$R$6,4))*VLOOKUP($B8781,weights!$A$2:$R$6,6)^C8781*(VLOOKUP($B8781,weights!$A$2:$R$6,15)*EXP(VLOOKUP($B8781,weights!$A$2:$R$6,11)*D8781)+VLOOKUP($B8781,weights!$A$2:$R$6,16)*EXP(VLOOKUP($B8781,weights!$A$2:$R$6,12)*E8781)+VLOOKUP($B8781,weights!$A$2:$R$6,17)*EXP(VLOOKUP($B8781,weights!$A$2:$R$6,13)*F8781)+VLOOKUP($B8781,weights!$A$2:$R$6,18)*EXP(VLOOKUP($B8781,weights!$A$2:$R$6,14)*G8781))</f>
        <v>19.126236971256276</v>
      </c>
    </row>
    <row r="8782" spans="1:8" ht="12.75" x14ac:dyDescent="0.2">
      <c r="A8782">
        <f t="shared" si="0"/>
        <v>352</v>
      </c>
      <c r="B8782" t="str">
        <f t="shared" ref="B8782:C8782" si="8756">B8757</f>
        <v>restaurant</v>
      </c>
      <c r="C8782">
        <f t="shared" si="8756"/>
        <v>5</v>
      </c>
      <c r="D8782">
        <f ca="1">OFFSET(walk!$A$2:$Y$402,TRUNC((ROW()-ROW($D$2))/COLUMNS(walk!$A$2:$Y$402)),MOD(ROW()-ROW($D$2),COLUMNS(walk!$A$2:$Y$402)),1,1)</f>
        <v>12</v>
      </c>
      <c r="E8782">
        <f ca="1">OFFSET(bike!$A$2:$Y$402,TRUNC((ROW()-ROW($E$2))/COLUMNS(bike!$A$2:$Y$402)),MOD(ROW()-ROW($E$2),COLUMNS(bike!$A$2:$Y$402)),1,1)</f>
        <v>3</v>
      </c>
      <c r="F8782">
        <f ca="1">OFFSET(transit!$A$2:$Y$402,TRUNC((ROW()-ROW($F$2))/COLUMNS(transit!$A$2:$Y$402)),MOD(ROW()-ROW($F$2),COLUMNS(transit!$A$2:$Y$402)),1,1)</f>
        <v>7</v>
      </c>
      <c r="G8782">
        <f ca="1">OFFSET(drive!$A$2:$Y$402,TRUNC((ROW()-ROW($G$2))/COLUMNS(drive!$A$2:$Y$402)),MOD(ROW()-ROW($G$2),COLUMNS(drive!$A$2:$Y$402)),1,1)</f>
        <v>3</v>
      </c>
      <c r="H8782" s="5">
        <f ca="1">(VLOOKUP($B8782,weights!$A$2:$R$6,4))*VLOOKUP($B8782,weights!$A$2:$R$6,6)^C8782*(VLOOKUP($B8782,weights!$A$2:$R$6,15)*EXP(VLOOKUP($B8782,weights!$A$2:$R$6,11)*D8782)+VLOOKUP($B8782,weights!$A$2:$R$6,16)*EXP(VLOOKUP($B8782,weights!$A$2:$R$6,12)*E8782)+VLOOKUP($B8782,weights!$A$2:$R$6,17)*EXP(VLOOKUP($B8782,weights!$A$2:$R$6,13)*F8782)+VLOOKUP($B8782,weights!$A$2:$R$6,18)*EXP(VLOOKUP($B8782,weights!$A$2:$R$6,14)*G8782))</f>
        <v>14.635311393195082</v>
      </c>
    </row>
    <row r="8783" spans="1:8" ht="12.75" x14ac:dyDescent="0.2">
      <c r="A8783">
        <f t="shared" si="0"/>
        <v>352</v>
      </c>
      <c r="B8783" t="str">
        <f t="shared" ref="B8783:C8783" si="8757">B8758</f>
        <v>restaurant</v>
      </c>
      <c r="C8783">
        <f t="shared" si="8757"/>
        <v>6</v>
      </c>
      <c r="D8783">
        <f ca="1">OFFSET(walk!$A$2:$Y$402,TRUNC((ROW()-ROW($D$2))/COLUMNS(walk!$A$2:$Y$402)),MOD(ROW()-ROW($D$2),COLUMNS(walk!$A$2:$Y$402)),1,1)</f>
        <v>13</v>
      </c>
      <c r="E8783">
        <f ca="1">OFFSET(bike!$A$2:$Y$402,TRUNC((ROW()-ROW($E$2))/COLUMNS(bike!$A$2:$Y$402)),MOD(ROW()-ROW($E$2),COLUMNS(bike!$A$2:$Y$402)),1,1)</f>
        <v>4</v>
      </c>
      <c r="F8783">
        <f ca="1">OFFSET(transit!$A$2:$Y$402,TRUNC((ROW()-ROW($F$2))/COLUMNS(transit!$A$2:$Y$402)),MOD(ROW()-ROW($F$2),COLUMNS(transit!$A$2:$Y$402)),1,1)</f>
        <v>8</v>
      </c>
      <c r="G8783">
        <f ca="1">OFFSET(drive!$A$2:$Y$402,TRUNC((ROW()-ROW($G$2))/COLUMNS(drive!$A$2:$Y$402)),MOD(ROW()-ROW($G$2),COLUMNS(drive!$A$2:$Y$402)),1,1)</f>
        <v>3</v>
      </c>
      <c r="H8783" s="5">
        <f ca="1">(VLOOKUP($B8783,weights!$A$2:$R$6,4))*VLOOKUP($B8783,weights!$A$2:$R$6,6)^C8783*(VLOOKUP($B8783,weights!$A$2:$R$6,15)*EXP(VLOOKUP($B8783,weights!$A$2:$R$6,11)*D8783)+VLOOKUP($B8783,weights!$A$2:$R$6,16)*EXP(VLOOKUP($B8783,weights!$A$2:$R$6,12)*E8783)+VLOOKUP($B8783,weights!$A$2:$R$6,17)*EXP(VLOOKUP($B8783,weights!$A$2:$R$6,13)*F8783)+VLOOKUP($B8783,weights!$A$2:$R$6,18)*EXP(VLOOKUP($B8783,weights!$A$2:$R$6,14)*G8783))</f>
        <v>11.706101774630419</v>
      </c>
    </row>
    <row r="8784" spans="1:8" ht="12.75" x14ac:dyDescent="0.2">
      <c r="A8784">
        <f t="shared" si="0"/>
        <v>352</v>
      </c>
      <c r="B8784" t="str">
        <f t="shared" ref="B8784:C8784" si="8758">B8759</f>
        <v>restaurant</v>
      </c>
      <c r="C8784">
        <f t="shared" si="8758"/>
        <v>7</v>
      </c>
      <c r="D8784">
        <f ca="1">OFFSET(walk!$A$2:$Y$402,TRUNC((ROW()-ROW($D$2))/COLUMNS(walk!$A$2:$Y$402)),MOD(ROW()-ROW($D$2),COLUMNS(walk!$A$2:$Y$402)),1,1)</f>
        <v>13</v>
      </c>
      <c r="E8784">
        <f ca="1">OFFSET(bike!$A$2:$Y$402,TRUNC((ROW()-ROW($E$2))/COLUMNS(bike!$A$2:$Y$402)),MOD(ROW()-ROW($E$2),COLUMNS(bike!$A$2:$Y$402)),1,1)</f>
        <v>4</v>
      </c>
      <c r="F8784">
        <f ca="1">OFFSET(transit!$A$2:$Y$402,TRUNC((ROW()-ROW($F$2))/COLUMNS(transit!$A$2:$Y$402)),MOD(ROW()-ROW($F$2),COLUMNS(transit!$A$2:$Y$402)),1,1)</f>
        <v>8</v>
      </c>
      <c r="G8784">
        <f ca="1">OFFSET(drive!$A$2:$Y$402,TRUNC((ROW()-ROW($G$2))/COLUMNS(drive!$A$2:$Y$402)),MOD(ROW()-ROW($G$2),COLUMNS(drive!$A$2:$Y$402)),1,1)</f>
        <v>3</v>
      </c>
      <c r="H8784" s="5">
        <f ca="1">(VLOOKUP($B8784,weights!$A$2:$R$6,4))*VLOOKUP($B8784,weights!$A$2:$R$6,6)^C8784*(VLOOKUP($B8784,weights!$A$2:$R$6,15)*EXP(VLOOKUP($B8784,weights!$A$2:$R$6,11)*D8784)+VLOOKUP($B8784,weights!$A$2:$R$6,16)*EXP(VLOOKUP($B8784,weights!$A$2:$R$6,12)*E8784)+VLOOKUP($B8784,weights!$A$2:$R$6,17)*EXP(VLOOKUP($B8784,weights!$A$2:$R$6,13)*F8784)+VLOOKUP($B8784,weights!$A$2:$R$6,18)*EXP(VLOOKUP($B8784,weights!$A$2:$R$6,14)*G8784))</f>
        <v>10.492135664668748</v>
      </c>
    </row>
    <row r="8785" spans="1:8" ht="12.75" x14ac:dyDescent="0.2">
      <c r="A8785">
        <f t="shared" si="0"/>
        <v>352</v>
      </c>
      <c r="B8785" t="str">
        <f t="shared" ref="B8785:C8785" si="8759">B8760</f>
        <v>restaurant</v>
      </c>
      <c r="C8785">
        <f t="shared" si="8759"/>
        <v>8</v>
      </c>
      <c r="D8785">
        <f ca="1">OFFSET(walk!$A$2:$Y$402,TRUNC((ROW()-ROW($D$2))/COLUMNS(walk!$A$2:$Y$402)),MOD(ROW()-ROW($D$2),COLUMNS(walk!$A$2:$Y$402)),1,1)</f>
        <v>14</v>
      </c>
      <c r="E8785">
        <f ca="1">OFFSET(bike!$A$2:$Y$402,TRUNC((ROW()-ROW($E$2))/COLUMNS(bike!$A$2:$Y$402)),MOD(ROW()-ROW($E$2),COLUMNS(bike!$A$2:$Y$402)),1,1)</f>
        <v>4</v>
      </c>
      <c r="F8785">
        <f ca="1">OFFSET(transit!$A$2:$Y$402,TRUNC((ROW()-ROW($F$2))/COLUMNS(transit!$A$2:$Y$402)),MOD(ROW()-ROW($F$2),COLUMNS(transit!$A$2:$Y$402)),1,1)</f>
        <v>8</v>
      </c>
      <c r="G8785">
        <f ca="1">OFFSET(drive!$A$2:$Y$402,TRUNC((ROW()-ROW($G$2))/COLUMNS(drive!$A$2:$Y$402)),MOD(ROW()-ROW($G$2),COLUMNS(drive!$A$2:$Y$402)),1,1)</f>
        <v>4</v>
      </c>
      <c r="H8785" s="5">
        <f ca="1">(VLOOKUP($B8785,weights!$A$2:$R$6,4))*VLOOKUP($B8785,weights!$A$2:$R$6,6)^C8785*(VLOOKUP($B8785,weights!$A$2:$R$6,15)*EXP(VLOOKUP($B8785,weights!$A$2:$R$6,11)*D8785)+VLOOKUP($B8785,weights!$A$2:$R$6,16)*EXP(VLOOKUP($B8785,weights!$A$2:$R$6,12)*E8785)+VLOOKUP($B8785,weights!$A$2:$R$6,17)*EXP(VLOOKUP($B8785,weights!$A$2:$R$6,13)*F8785)+VLOOKUP($B8785,weights!$A$2:$R$6,18)*EXP(VLOOKUP($B8785,weights!$A$2:$R$6,14)*G8785))</f>
        <v>8.6749720936307302</v>
      </c>
    </row>
    <row r="8786" spans="1:8" ht="12.75" x14ac:dyDescent="0.2">
      <c r="A8786">
        <f t="shared" si="0"/>
        <v>352</v>
      </c>
      <c r="B8786" t="str">
        <f t="shared" ref="B8786:C8786" si="8760">B8761</f>
        <v>restaurant</v>
      </c>
      <c r="C8786">
        <f t="shared" si="8760"/>
        <v>9</v>
      </c>
      <c r="D8786">
        <f ca="1">OFFSET(walk!$A$2:$Y$402,TRUNC((ROW()-ROW($D$2))/COLUMNS(walk!$A$2:$Y$402)),MOD(ROW()-ROW($D$2),COLUMNS(walk!$A$2:$Y$402)),1,1)</f>
        <v>16</v>
      </c>
      <c r="E8786">
        <f ca="1">OFFSET(bike!$A$2:$Y$402,TRUNC((ROW()-ROW($E$2))/COLUMNS(bike!$A$2:$Y$402)),MOD(ROW()-ROW($E$2),COLUMNS(bike!$A$2:$Y$402)),1,1)</f>
        <v>6</v>
      </c>
      <c r="F8786">
        <f ca="1">OFFSET(transit!$A$2:$Y$402,TRUNC((ROW()-ROW($F$2))/COLUMNS(transit!$A$2:$Y$402)),MOD(ROW()-ROW($F$2),COLUMNS(transit!$A$2:$Y$402)),1,1)</f>
        <v>16</v>
      </c>
      <c r="G8786">
        <f ca="1">OFFSET(drive!$A$2:$Y$402,TRUNC((ROW()-ROW($G$2))/COLUMNS(drive!$A$2:$Y$402)),MOD(ROW()-ROW($G$2),COLUMNS(drive!$A$2:$Y$402)),1,1)</f>
        <v>4</v>
      </c>
      <c r="H8786" s="5">
        <f ca="1">(VLOOKUP($B8786,weights!$A$2:$R$6,4))*VLOOKUP($B8786,weights!$A$2:$R$6,6)^C8786*(VLOOKUP($B8786,weights!$A$2:$R$6,15)*EXP(VLOOKUP($B8786,weights!$A$2:$R$6,11)*D8786)+VLOOKUP($B8786,weights!$A$2:$R$6,16)*EXP(VLOOKUP($B8786,weights!$A$2:$R$6,12)*E8786)+VLOOKUP($B8786,weights!$A$2:$R$6,17)*EXP(VLOOKUP($B8786,weights!$A$2:$R$6,13)*F8786)+VLOOKUP($B8786,weights!$A$2:$R$6,18)*EXP(VLOOKUP($B8786,weights!$A$2:$R$6,14)*G8786))</f>
        <v>5.5202103311854982</v>
      </c>
    </row>
    <row r="8787" spans="1:8" ht="12.75" x14ac:dyDescent="0.2">
      <c r="A8787">
        <f t="shared" si="0"/>
        <v>352</v>
      </c>
      <c r="B8787" t="str">
        <f t="shared" ref="B8787:C8787" si="8761">B8762</f>
        <v>supermarket</v>
      </c>
      <c r="C8787">
        <f t="shared" si="8761"/>
        <v>0</v>
      </c>
      <c r="D8787">
        <f ca="1">OFFSET(walk!$A$2:$Y$402,TRUNC((ROW()-ROW($D$2))/COLUMNS(walk!$A$2:$Y$402)),MOD(ROW()-ROW($D$2),COLUMNS(walk!$A$2:$Y$402)),1,1)</f>
        <v>38</v>
      </c>
      <c r="E8787">
        <f ca="1">OFFSET(bike!$A$2:$Y$402,TRUNC((ROW()-ROW($E$2))/COLUMNS(bike!$A$2:$Y$402)),MOD(ROW()-ROW($E$2),COLUMNS(bike!$A$2:$Y$402)),1,1)</f>
        <v>15</v>
      </c>
      <c r="F8787">
        <f ca="1">OFFSET(transit!$A$2:$Y$402,TRUNC((ROW()-ROW($F$2))/COLUMNS(transit!$A$2:$Y$402)),MOD(ROW()-ROW($F$2),COLUMNS(transit!$A$2:$Y$402)),1,1)</f>
        <v>18</v>
      </c>
      <c r="G8787">
        <f ca="1">OFFSET(drive!$A$2:$Y$402,TRUNC((ROW()-ROW($G$2))/COLUMNS(drive!$A$2:$Y$402)),MOD(ROW()-ROW($G$2),COLUMNS(drive!$A$2:$Y$402)),1,1)</f>
        <v>8</v>
      </c>
      <c r="H8787" s="5">
        <f ca="1">(VLOOKUP($B8787,weights!$A$2:$R$6,4))*VLOOKUP($B8787,weights!$A$2:$R$6,6)^C8787*(VLOOKUP($B8787,weights!$A$2:$R$6,15)*EXP(VLOOKUP($B8787,weights!$A$2:$R$6,11)*D8787)+VLOOKUP($B8787,weights!$A$2:$R$6,16)*EXP(VLOOKUP($B8787,weights!$A$2:$R$6,12)*E8787)+VLOOKUP($B8787,weights!$A$2:$R$6,17)*EXP(VLOOKUP($B8787,weights!$A$2:$R$6,13)*F8787)+VLOOKUP($B8787,weights!$A$2:$R$6,18)*EXP(VLOOKUP($B8787,weights!$A$2:$R$6,14)*G8787))</f>
        <v>3.6999439236430312</v>
      </c>
    </row>
    <row r="8788" spans="1:8" ht="12.75" x14ac:dyDescent="0.2">
      <c r="A8788">
        <f t="shared" si="0"/>
        <v>352</v>
      </c>
      <c r="B8788" t="str">
        <f t="shared" ref="B8788:C8788" si="8762">B8763</f>
        <v>supermarket</v>
      </c>
      <c r="C8788">
        <f t="shared" si="8762"/>
        <v>1</v>
      </c>
      <c r="D8788">
        <f ca="1">OFFSET(walk!$A$2:$Y$402,TRUNC((ROW()-ROW($D$2))/COLUMNS(walk!$A$2:$Y$402)),MOD(ROW()-ROW($D$2),COLUMNS(walk!$A$2:$Y$402)),1,1)</f>
        <v>49</v>
      </c>
      <c r="E8788">
        <f ca="1">OFFSET(bike!$A$2:$Y$402,TRUNC((ROW()-ROW($E$2))/COLUMNS(bike!$A$2:$Y$402)),MOD(ROW()-ROW($E$2),COLUMNS(bike!$A$2:$Y$402)),1,1)</f>
        <v>16</v>
      </c>
      <c r="F8788">
        <f ca="1">OFFSET(transit!$A$2:$Y$402,TRUNC((ROW()-ROW($F$2))/COLUMNS(transit!$A$2:$Y$402)),MOD(ROW()-ROW($F$2),COLUMNS(transit!$A$2:$Y$402)),1,1)</f>
        <v>23</v>
      </c>
      <c r="G8788">
        <f ca="1">OFFSET(drive!$A$2:$Y$402,TRUNC((ROW()-ROW($G$2))/COLUMNS(drive!$A$2:$Y$402)),MOD(ROW()-ROW($G$2),COLUMNS(drive!$A$2:$Y$402)),1,1)</f>
        <v>10</v>
      </c>
      <c r="H8788" s="5">
        <f ca="1">(VLOOKUP($B8788,weights!$A$2:$R$6,4))*VLOOKUP($B8788,weights!$A$2:$R$6,6)^C8788*(VLOOKUP($B8788,weights!$A$2:$R$6,15)*EXP(VLOOKUP($B8788,weights!$A$2:$R$6,11)*D8788)+VLOOKUP($B8788,weights!$A$2:$R$6,16)*EXP(VLOOKUP($B8788,weights!$A$2:$R$6,12)*E8788)+VLOOKUP($B8788,weights!$A$2:$R$6,17)*EXP(VLOOKUP($B8788,weights!$A$2:$R$6,13)*F8788)+VLOOKUP($B8788,weights!$A$2:$R$6,18)*EXP(VLOOKUP($B8788,weights!$A$2:$R$6,14)*G8788))</f>
        <v>1.3740272855762965</v>
      </c>
    </row>
    <row r="8789" spans="1:8" ht="12.75" x14ac:dyDescent="0.2">
      <c r="A8789">
        <f t="shared" si="0"/>
        <v>352</v>
      </c>
      <c r="B8789" t="str">
        <f t="shared" ref="B8789:C8789" si="8763">B8764</f>
        <v>supermarket</v>
      </c>
      <c r="C8789">
        <f t="shared" si="8763"/>
        <v>2</v>
      </c>
      <c r="D8789">
        <f ca="1">OFFSET(walk!$A$2:$Y$402,TRUNC((ROW()-ROW($D$2))/COLUMNS(walk!$A$2:$Y$402)),MOD(ROW()-ROW($D$2),COLUMNS(walk!$A$2:$Y$402)),1,1)</f>
        <v>54</v>
      </c>
      <c r="E8789">
        <f ca="1">OFFSET(bike!$A$2:$Y$402,TRUNC((ROW()-ROW($E$2))/COLUMNS(bike!$A$2:$Y$402)),MOD(ROW()-ROW($E$2),COLUMNS(bike!$A$2:$Y$402)),1,1)</f>
        <v>17</v>
      </c>
      <c r="F8789">
        <f ca="1">OFFSET(transit!$A$2:$Y$402,TRUNC((ROW()-ROW($F$2))/COLUMNS(transit!$A$2:$Y$402)),MOD(ROW()-ROW($F$2),COLUMNS(transit!$A$2:$Y$402)),1,1)</f>
        <v>31</v>
      </c>
      <c r="G8789">
        <f ca="1">OFFSET(drive!$A$2:$Y$402,TRUNC((ROW()-ROW($G$2))/COLUMNS(drive!$A$2:$Y$402)),MOD(ROW()-ROW($G$2),COLUMNS(drive!$A$2:$Y$402)),1,1)</f>
        <v>12</v>
      </c>
      <c r="H8789" s="5">
        <f ca="1">(VLOOKUP($B8789,weights!$A$2:$R$6,4))*VLOOKUP($B8789,weights!$A$2:$R$6,6)^C8789*(VLOOKUP($B8789,weights!$A$2:$R$6,15)*EXP(VLOOKUP($B8789,weights!$A$2:$R$6,11)*D8789)+VLOOKUP($B8789,weights!$A$2:$R$6,16)*EXP(VLOOKUP($B8789,weights!$A$2:$R$6,12)*E8789)+VLOOKUP($B8789,weights!$A$2:$R$6,17)*EXP(VLOOKUP($B8789,weights!$A$2:$R$6,13)*F8789)+VLOOKUP($B8789,weights!$A$2:$R$6,18)*EXP(VLOOKUP($B8789,weights!$A$2:$R$6,14)*G8789))</f>
        <v>0.5104610935436682</v>
      </c>
    </row>
    <row r="8790" spans="1:8" ht="12.75" x14ac:dyDescent="0.2">
      <c r="A8790">
        <f t="shared" si="0"/>
        <v>352</v>
      </c>
      <c r="B8790" t="str">
        <f t="shared" ref="B8790:C8790" si="8764">B8765</f>
        <v>supermarket</v>
      </c>
      <c r="C8790">
        <f t="shared" si="8764"/>
        <v>3</v>
      </c>
      <c r="D8790">
        <f ca="1">OFFSET(walk!$A$2:$Y$402,TRUNC((ROW()-ROW($D$2))/COLUMNS(walk!$A$2:$Y$402)),MOD(ROW()-ROW($D$2),COLUMNS(walk!$A$2:$Y$402)),1,1)</f>
        <v>61</v>
      </c>
      <c r="E8790">
        <f ca="1">OFFSET(bike!$A$2:$Y$402,TRUNC((ROW()-ROW($E$2))/COLUMNS(bike!$A$2:$Y$402)),MOD(ROW()-ROW($E$2),COLUMNS(bike!$A$2:$Y$402)),1,1)</f>
        <v>21</v>
      </c>
      <c r="F8790">
        <f ca="1">OFFSET(transit!$A$2:$Y$402,TRUNC((ROW()-ROW($F$2))/COLUMNS(transit!$A$2:$Y$402)),MOD(ROW()-ROW($F$2),COLUMNS(transit!$A$2:$Y$402)),1,1)</f>
        <v>37</v>
      </c>
      <c r="G8790">
        <f ca="1">OFFSET(drive!$A$2:$Y$402,TRUNC((ROW()-ROW($G$2))/COLUMNS(drive!$A$2:$Y$402)),MOD(ROW()-ROW($G$2),COLUMNS(drive!$A$2:$Y$402)),1,1)</f>
        <v>14</v>
      </c>
      <c r="H8790" s="5">
        <f ca="1">(VLOOKUP($B8790,weights!$A$2:$R$6,4))*VLOOKUP($B8790,weights!$A$2:$R$6,6)^C8790*(VLOOKUP($B8790,weights!$A$2:$R$6,15)*EXP(VLOOKUP($B8790,weights!$A$2:$R$6,11)*D8790)+VLOOKUP($B8790,weights!$A$2:$R$6,16)*EXP(VLOOKUP($B8790,weights!$A$2:$R$6,12)*E8790)+VLOOKUP($B8790,weights!$A$2:$R$6,17)*EXP(VLOOKUP($B8790,weights!$A$2:$R$6,13)*F8790)+VLOOKUP($B8790,weights!$A$2:$R$6,18)*EXP(VLOOKUP($B8790,weights!$A$2:$R$6,14)*G8790))</f>
        <v>0.18896196764965056</v>
      </c>
    </row>
    <row r="8791" spans="1:8" ht="12.75" x14ac:dyDescent="0.2">
      <c r="A8791">
        <f t="shared" si="0"/>
        <v>352</v>
      </c>
      <c r="B8791" t="str">
        <f t="shared" ref="B8791:C8791" si="8765">B8766</f>
        <v>supermarket</v>
      </c>
      <c r="C8791">
        <f t="shared" si="8765"/>
        <v>4</v>
      </c>
      <c r="D8791">
        <f ca="1">OFFSET(walk!$A$2:$Y$402,TRUNC((ROW()-ROW($D$2))/COLUMNS(walk!$A$2:$Y$402)),MOD(ROW()-ROW($D$2),COLUMNS(walk!$A$2:$Y$402)),1,1)</f>
        <v>78</v>
      </c>
      <c r="E8791">
        <f ca="1">OFFSET(bike!$A$2:$Y$402,TRUNC((ROW()-ROW($E$2))/COLUMNS(bike!$A$2:$Y$402)),MOD(ROW()-ROW($E$2),COLUMNS(bike!$A$2:$Y$402)),1,1)</f>
        <v>24</v>
      </c>
      <c r="F8791">
        <f ca="1">OFFSET(transit!$A$2:$Y$402,TRUNC((ROW()-ROW($F$2))/COLUMNS(transit!$A$2:$Y$402)),MOD(ROW()-ROW($F$2),COLUMNS(transit!$A$2:$Y$402)),1,1)</f>
        <v>38</v>
      </c>
      <c r="G8791">
        <f ca="1">OFFSET(drive!$A$2:$Y$402,TRUNC((ROW()-ROW($G$2))/COLUMNS(drive!$A$2:$Y$402)),MOD(ROW()-ROW($G$2),COLUMNS(drive!$A$2:$Y$402)),1,1)</f>
        <v>15</v>
      </c>
      <c r="H8791" s="5">
        <f ca="1">(VLOOKUP($B8791,weights!$A$2:$R$6,4))*VLOOKUP($B8791,weights!$A$2:$R$6,6)^C8791*(VLOOKUP($B8791,weights!$A$2:$R$6,15)*EXP(VLOOKUP($B8791,weights!$A$2:$R$6,11)*D8791)+VLOOKUP($B8791,weights!$A$2:$R$6,16)*EXP(VLOOKUP($B8791,weights!$A$2:$R$6,12)*E8791)+VLOOKUP($B8791,weights!$A$2:$R$6,17)*EXP(VLOOKUP($B8791,weights!$A$2:$R$6,13)*F8791)+VLOOKUP($B8791,weights!$A$2:$R$6,18)*EXP(VLOOKUP($B8791,weights!$A$2:$R$6,14)*G8791))</f>
        <v>8.9627678324147253E-2</v>
      </c>
    </row>
    <row r="8792" spans="1:8" ht="12.75" x14ac:dyDescent="0.2">
      <c r="A8792">
        <f t="shared" si="0"/>
        <v>352</v>
      </c>
      <c r="B8792" t="str">
        <f t="shared" ref="B8792:C8792" si="8766">B8767</f>
        <v>store</v>
      </c>
      <c r="C8792">
        <f t="shared" si="8766"/>
        <v>0</v>
      </c>
      <c r="D8792">
        <f ca="1">OFFSET(walk!$A$2:$Y$402,TRUNC((ROW()-ROW($D$2))/COLUMNS(walk!$A$2:$Y$402)),MOD(ROW()-ROW($D$2),COLUMNS(walk!$A$2:$Y$402)),1,1)</f>
        <v>6</v>
      </c>
      <c r="E8792">
        <f ca="1">OFFSET(bike!$A$2:$Y$402,TRUNC((ROW()-ROW($E$2))/COLUMNS(bike!$A$2:$Y$402)),MOD(ROW()-ROW($E$2),COLUMNS(bike!$A$2:$Y$402)),1,1)</f>
        <v>2</v>
      </c>
      <c r="F8792">
        <f ca="1">OFFSET(transit!$A$2:$Y$402,TRUNC((ROW()-ROW($F$2))/COLUMNS(transit!$A$2:$Y$402)),MOD(ROW()-ROW($F$2),COLUMNS(transit!$A$2:$Y$402)),1,1)</f>
        <v>6</v>
      </c>
      <c r="G8792">
        <f ca="1">OFFSET(drive!$A$2:$Y$402,TRUNC((ROW()-ROW($G$2))/COLUMNS(drive!$A$2:$Y$402)),MOD(ROW()-ROW($G$2),COLUMNS(drive!$A$2:$Y$402)),1,1)</f>
        <v>2</v>
      </c>
      <c r="H8792" s="5">
        <f ca="1">(VLOOKUP($B8792,weights!$A$2:$R$6,4))*VLOOKUP($B8792,weights!$A$2:$R$6,6)^C8792*(VLOOKUP($B8792,weights!$A$2:$R$6,15)*EXP(VLOOKUP($B8792,weights!$A$2:$R$6,11)*D8792)+VLOOKUP($B8792,weights!$A$2:$R$6,16)*EXP(VLOOKUP($B8792,weights!$A$2:$R$6,12)*E8792)+VLOOKUP($B8792,weights!$A$2:$R$6,17)*EXP(VLOOKUP($B8792,weights!$A$2:$R$6,13)*F8792)+VLOOKUP($B8792,weights!$A$2:$R$6,18)*EXP(VLOOKUP($B8792,weights!$A$2:$R$6,14)*G8792))</f>
        <v>14.540724122942899</v>
      </c>
    </row>
    <row r="8793" spans="1:8" ht="12.75" x14ac:dyDescent="0.2">
      <c r="A8793">
        <f t="shared" si="0"/>
        <v>352</v>
      </c>
      <c r="B8793" t="str">
        <f t="shared" ref="B8793:C8793" si="8767">B8768</f>
        <v>store</v>
      </c>
      <c r="C8793">
        <f t="shared" si="8767"/>
        <v>1</v>
      </c>
      <c r="D8793">
        <f ca="1">OFFSET(walk!$A$2:$Y$402,TRUNC((ROW()-ROW($D$2))/COLUMNS(walk!$A$2:$Y$402)),MOD(ROW()-ROW($D$2),COLUMNS(walk!$A$2:$Y$402)),1,1)</f>
        <v>8</v>
      </c>
      <c r="E8793">
        <f ca="1">OFFSET(bike!$A$2:$Y$402,TRUNC((ROW()-ROW($E$2))/COLUMNS(bike!$A$2:$Y$402)),MOD(ROW()-ROW($E$2),COLUMNS(bike!$A$2:$Y$402)),1,1)</f>
        <v>2</v>
      </c>
      <c r="F8793">
        <f ca="1">OFFSET(transit!$A$2:$Y$402,TRUNC((ROW()-ROW($F$2))/COLUMNS(transit!$A$2:$Y$402)),MOD(ROW()-ROW($F$2),COLUMNS(transit!$A$2:$Y$402)),1,1)</f>
        <v>7</v>
      </c>
      <c r="G8793">
        <f ca="1">OFFSET(drive!$A$2:$Y$402,TRUNC((ROW()-ROW($G$2))/COLUMNS(drive!$A$2:$Y$402)),MOD(ROW()-ROW($G$2),COLUMNS(drive!$A$2:$Y$402)),1,1)</f>
        <v>2</v>
      </c>
      <c r="H8793" s="5">
        <f ca="1">(VLOOKUP($B8793,weights!$A$2:$R$6,4))*VLOOKUP($B8793,weights!$A$2:$R$6,6)^C8793*(VLOOKUP($B8793,weights!$A$2:$R$6,15)*EXP(VLOOKUP($B8793,weights!$A$2:$R$6,11)*D8793)+VLOOKUP($B8793,weights!$A$2:$R$6,16)*EXP(VLOOKUP($B8793,weights!$A$2:$R$6,12)*E8793)+VLOOKUP($B8793,weights!$A$2:$R$6,17)*EXP(VLOOKUP($B8793,weights!$A$2:$R$6,13)*F8793)+VLOOKUP($B8793,weights!$A$2:$R$6,18)*EXP(VLOOKUP($B8793,weights!$A$2:$R$6,14)*G8793))</f>
        <v>9.0249195433649962</v>
      </c>
    </row>
    <row r="8794" spans="1:8" ht="12.75" x14ac:dyDescent="0.2">
      <c r="A8794">
        <f t="shared" si="0"/>
        <v>352</v>
      </c>
      <c r="B8794" t="str">
        <f t="shared" ref="B8794:C8794" si="8768">B8769</f>
        <v>store</v>
      </c>
      <c r="C8794">
        <f t="shared" si="8768"/>
        <v>2</v>
      </c>
      <c r="D8794">
        <f ca="1">OFFSET(walk!$A$2:$Y$402,TRUNC((ROW()-ROW($D$2))/COLUMNS(walk!$A$2:$Y$402)),MOD(ROW()-ROW($D$2),COLUMNS(walk!$A$2:$Y$402)),1,1)</f>
        <v>14</v>
      </c>
      <c r="E8794">
        <f ca="1">OFFSET(bike!$A$2:$Y$402,TRUNC((ROW()-ROW($E$2))/COLUMNS(bike!$A$2:$Y$402)),MOD(ROW()-ROW($E$2),COLUMNS(bike!$A$2:$Y$402)),1,1)</f>
        <v>4</v>
      </c>
      <c r="F8794">
        <f ca="1">OFFSET(transit!$A$2:$Y$402,TRUNC((ROW()-ROW($F$2))/COLUMNS(transit!$A$2:$Y$402)),MOD(ROW()-ROW($F$2),COLUMNS(transit!$A$2:$Y$402)),1,1)</f>
        <v>8</v>
      </c>
      <c r="G8794">
        <f ca="1">OFFSET(drive!$A$2:$Y$402,TRUNC((ROW()-ROW($G$2))/COLUMNS(drive!$A$2:$Y$402)),MOD(ROW()-ROW($G$2),COLUMNS(drive!$A$2:$Y$402)),1,1)</f>
        <v>3</v>
      </c>
      <c r="H8794" s="5">
        <f ca="1">(VLOOKUP($B8794,weights!$A$2:$R$6,4))*VLOOKUP($B8794,weights!$A$2:$R$6,6)^C8794*(VLOOKUP($B8794,weights!$A$2:$R$6,15)*EXP(VLOOKUP($B8794,weights!$A$2:$R$6,11)*D8794)+VLOOKUP($B8794,weights!$A$2:$R$6,16)*EXP(VLOOKUP($B8794,weights!$A$2:$R$6,12)*E8794)+VLOOKUP($B8794,weights!$A$2:$R$6,17)*EXP(VLOOKUP($B8794,weights!$A$2:$R$6,13)*F8794)+VLOOKUP($B8794,weights!$A$2:$R$6,18)*EXP(VLOOKUP($B8794,weights!$A$2:$R$6,14)*G8794))</f>
        <v>3.518223048876878</v>
      </c>
    </row>
    <row r="8795" spans="1:8" ht="12.75" x14ac:dyDescent="0.2">
      <c r="A8795">
        <f t="shared" si="0"/>
        <v>352</v>
      </c>
      <c r="B8795" t="str">
        <f t="shared" ref="B8795:C8795" si="8769">B8770</f>
        <v>store</v>
      </c>
      <c r="C8795">
        <f t="shared" si="8769"/>
        <v>3</v>
      </c>
      <c r="D8795">
        <f ca="1">OFFSET(walk!$A$2:$Y$402,TRUNC((ROW()-ROW($D$2))/COLUMNS(walk!$A$2:$Y$402)),MOD(ROW()-ROW($D$2),COLUMNS(walk!$A$2:$Y$402)),1,1)</f>
        <v>14</v>
      </c>
      <c r="E8795">
        <f ca="1">OFFSET(bike!$A$2:$Y$402,TRUNC((ROW()-ROW($E$2))/COLUMNS(bike!$A$2:$Y$402)),MOD(ROW()-ROW($E$2),COLUMNS(bike!$A$2:$Y$402)),1,1)</f>
        <v>4</v>
      </c>
      <c r="F8795">
        <f ca="1">OFFSET(transit!$A$2:$Y$402,TRUNC((ROW()-ROW($F$2))/COLUMNS(transit!$A$2:$Y$402)),MOD(ROW()-ROW($F$2),COLUMNS(transit!$A$2:$Y$402)),1,1)</f>
        <v>14</v>
      </c>
      <c r="G8795">
        <f ca="1">OFFSET(drive!$A$2:$Y$402,TRUNC((ROW()-ROW($G$2))/COLUMNS(drive!$A$2:$Y$402)),MOD(ROW()-ROW($G$2),COLUMNS(drive!$A$2:$Y$402)),1,1)</f>
        <v>3</v>
      </c>
      <c r="H8795" s="5">
        <f ca="1">(VLOOKUP($B8795,weights!$A$2:$R$6,4))*VLOOKUP($B8795,weights!$A$2:$R$6,6)^C8795*(VLOOKUP($B8795,weights!$A$2:$R$6,15)*EXP(VLOOKUP($B8795,weights!$A$2:$R$6,11)*D8795)+VLOOKUP($B8795,weights!$A$2:$R$6,16)*EXP(VLOOKUP($B8795,weights!$A$2:$R$6,12)*E8795)+VLOOKUP($B8795,weights!$A$2:$R$6,17)*EXP(VLOOKUP($B8795,weights!$A$2:$R$6,13)*F8795)+VLOOKUP($B8795,weights!$A$2:$R$6,18)*EXP(VLOOKUP($B8795,weights!$A$2:$R$6,14)*G8795))</f>
        <v>2.1689967864470843</v>
      </c>
    </row>
    <row r="8796" spans="1:8" ht="12.75" x14ac:dyDescent="0.2">
      <c r="A8796">
        <f t="shared" si="0"/>
        <v>352</v>
      </c>
      <c r="B8796" t="str">
        <f t="shared" ref="B8796:C8796" si="8770">B8771</f>
        <v>store</v>
      </c>
      <c r="C8796">
        <f t="shared" si="8770"/>
        <v>4</v>
      </c>
      <c r="D8796">
        <f ca="1">OFFSET(walk!$A$2:$Y$402,TRUNC((ROW()-ROW($D$2))/COLUMNS(walk!$A$2:$Y$402)),MOD(ROW()-ROW($D$2),COLUMNS(walk!$A$2:$Y$402)),1,1)</f>
        <v>14</v>
      </c>
      <c r="E8796">
        <f ca="1">OFFSET(bike!$A$2:$Y$402,TRUNC((ROW()-ROW($E$2))/COLUMNS(bike!$A$2:$Y$402)),MOD(ROW()-ROW($E$2),COLUMNS(bike!$A$2:$Y$402)),1,1)</f>
        <v>4</v>
      </c>
      <c r="F8796">
        <f ca="1">OFFSET(transit!$A$2:$Y$402,TRUNC((ROW()-ROW($F$2))/COLUMNS(transit!$A$2:$Y$402)),MOD(ROW()-ROW($F$2),COLUMNS(transit!$A$2:$Y$402)),1,1)</f>
        <v>14</v>
      </c>
      <c r="G8796">
        <f ca="1">OFFSET(drive!$A$2:$Y$402,TRUNC((ROW()-ROW($G$2))/COLUMNS(drive!$A$2:$Y$402)),MOD(ROW()-ROW($G$2),COLUMNS(drive!$A$2:$Y$402)),1,1)</f>
        <v>3</v>
      </c>
      <c r="H8796" s="5">
        <f ca="1">(VLOOKUP($B8796,weights!$A$2:$R$6,4))*VLOOKUP($B8796,weights!$A$2:$R$6,6)^C8796*(VLOOKUP($B8796,weights!$A$2:$R$6,15)*EXP(VLOOKUP($B8796,weights!$A$2:$R$6,11)*D8796)+VLOOKUP($B8796,weights!$A$2:$R$6,16)*EXP(VLOOKUP($B8796,weights!$A$2:$R$6,12)*E8796)+VLOOKUP($B8796,weights!$A$2:$R$6,17)*EXP(VLOOKUP($B8796,weights!$A$2:$R$6,13)*F8796)+VLOOKUP($B8796,weights!$A$2:$R$6,18)*EXP(VLOOKUP($B8796,weights!$A$2:$R$6,14)*G8796))</f>
        <v>1.4628117862084988</v>
      </c>
    </row>
    <row r="8797" spans="1:8" ht="12.75" x14ac:dyDescent="0.2">
      <c r="A8797">
        <f t="shared" si="0"/>
        <v>352</v>
      </c>
      <c r="B8797" t="str">
        <f t="shared" ref="B8797:C8797" si="8771">B8772</f>
        <v>pharmacy</v>
      </c>
      <c r="C8797">
        <f t="shared" si="8771"/>
        <v>0</v>
      </c>
      <c r="D8797">
        <f ca="1">OFFSET(walk!$A$2:$Y$402,TRUNC((ROW()-ROW($D$2))/COLUMNS(walk!$A$2:$Y$402)),MOD(ROW()-ROW($D$2),COLUMNS(walk!$A$2:$Y$402)),1,1)</f>
        <v>11</v>
      </c>
      <c r="E8797">
        <f ca="1">OFFSET(bike!$A$2:$Y$402,TRUNC((ROW()-ROW($E$2))/COLUMNS(bike!$A$2:$Y$402)),MOD(ROW()-ROW($E$2),COLUMNS(bike!$A$2:$Y$402)),1,1)</f>
        <v>3</v>
      </c>
      <c r="F8797">
        <f ca="1">OFFSET(transit!$A$2:$Y$402,TRUNC((ROW()-ROW($F$2))/COLUMNS(transit!$A$2:$Y$402)),MOD(ROW()-ROW($F$2),COLUMNS(transit!$A$2:$Y$402)),1,1)</f>
        <v>11</v>
      </c>
      <c r="G8797">
        <f ca="1">OFFSET(drive!$A$2:$Y$402,TRUNC((ROW()-ROW($G$2))/COLUMNS(drive!$A$2:$Y$402)),MOD(ROW()-ROW($G$2),COLUMNS(drive!$A$2:$Y$402)),1,1)</f>
        <v>2</v>
      </c>
      <c r="H8797" s="5">
        <f ca="1">(VLOOKUP($B8797,weights!$A$2:$R$6,4))*VLOOKUP($B8797,weights!$A$2:$R$6,6)^C8797*(VLOOKUP($B8797,weights!$A$2:$R$6,15)*EXP(VLOOKUP($B8797,weights!$A$2:$R$6,11)*D8797)+VLOOKUP($B8797,weights!$A$2:$R$6,16)*EXP(VLOOKUP($B8797,weights!$A$2:$R$6,12)*E8797)+VLOOKUP($B8797,weights!$A$2:$R$6,17)*EXP(VLOOKUP($B8797,weights!$A$2:$R$6,13)*F8797)+VLOOKUP($B8797,weights!$A$2:$R$6,18)*EXP(VLOOKUP($B8797,weights!$A$2:$R$6,14)*G8797))</f>
        <v>6.7093791349885272</v>
      </c>
    </row>
    <row r="8798" spans="1:8" ht="12.75" x14ac:dyDescent="0.2">
      <c r="A8798">
        <f t="shared" si="0"/>
        <v>352</v>
      </c>
      <c r="B8798" t="str">
        <f t="shared" ref="B8798:C8798" si="8772">B8773</f>
        <v>pharmacy</v>
      </c>
      <c r="C8798">
        <f t="shared" si="8772"/>
        <v>1</v>
      </c>
      <c r="D8798">
        <f ca="1">OFFSET(walk!$A$2:$Y$402,TRUNC((ROW()-ROW($D$2))/COLUMNS(walk!$A$2:$Y$402)),MOD(ROW()-ROW($D$2),COLUMNS(walk!$A$2:$Y$402)),1,1)</f>
        <v>13</v>
      </c>
      <c r="E8798">
        <f ca="1">OFFSET(bike!$A$2:$Y$402,TRUNC((ROW()-ROW($E$2))/COLUMNS(bike!$A$2:$Y$402)),MOD(ROW()-ROW($E$2),COLUMNS(bike!$A$2:$Y$402)),1,1)</f>
        <v>5</v>
      </c>
      <c r="F8798">
        <f ca="1">OFFSET(transit!$A$2:$Y$402,TRUNC((ROW()-ROW($F$2))/COLUMNS(transit!$A$2:$Y$402)),MOD(ROW()-ROW($F$2),COLUMNS(transit!$A$2:$Y$402)),1,1)</f>
        <v>13</v>
      </c>
      <c r="G8798">
        <f ca="1">OFFSET(drive!$A$2:$Y$402,TRUNC((ROW()-ROW($G$2))/COLUMNS(drive!$A$2:$Y$402)),MOD(ROW()-ROW($G$2),COLUMNS(drive!$A$2:$Y$402)),1,1)</f>
        <v>4</v>
      </c>
      <c r="H8798" s="5">
        <f ca="1">(VLOOKUP($B8798,weights!$A$2:$R$6,4))*VLOOKUP($B8798,weights!$A$2:$R$6,6)^C8798*(VLOOKUP($B8798,weights!$A$2:$R$6,15)*EXP(VLOOKUP($B8798,weights!$A$2:$R$6,11)*D8798)+VLOOKUP($B8798,weights!$A$2:$R$6,16)*EXP(VLOOKUP($B8798,weights!$A$2:$R$6,12)*E8798)+VLOOKUP($B8798,weights!$A$2:$R$6,17)*EXP(VLOOKUP($B8798,weights!$A$2:$R$6,13)*F8798)+VLOOKUP($B8798,weights!$A$2:$R$6,18)*EXP(VLOOKUP($B8798,weights!$A$2:$R$6,14)*G8798))</f>
        <v>1.9817998350792918</v>
      </c>
    </row>
    <row r="8799" spans="1:8" ht="12.75" x14ac:dyDescent="0.2">
      <c r="A8799">
        <f t="shared" si="0"/>
        <v>352</v>
      </c>
      <c r="B8799" t="str">
        <f t="shared" ref="B8799:C8799" si="8773">B8774</f>
        <v>pharmacy</v>
      </c>
      <c r="C8799">
        <f t="shared" si="8773"/>
        <v>2</v>
      </c>
      <c r="D8799">
        <f ca="1">OFFSET(walk!$A$2:$Y$402,TRUNC((ROW()-ROW($D$2))/COLUMNS(walk!$A$2:$Y$402)),MOD(ROW()-ROW($D$2),COLUMNS(walk!$A$2:$Y$402)),1,1)</f>
        <v>13</v>
      </c>
      <c r="E8799">
        <f ca="1">OFFSET(bike!$A$2:$Y$402,TRUNC((ROW()-ROW($E$2))/COLUMNS(bike!$A$2:$Y$402)),MOD(ROW()-ROW($E$2),COLUMNS(bike!$A$2:$Y$402)),1,1)</f>
        <v>5</v>
      </c>
      <c r="F8799">
        <f ca="1">OFFSET(transit!$A$2:$Y$402,TRUNC((ROW()-ROW($F$2))/COLUMNS(transit!$A$2:$Y$402)),MOD(ROW()-ROW($F$2),COLUMNS(transit!$A$2:$Y$402)),1,1)</f>
        <v>13</v>
      </c>
      <c r="G8799">
        <f ca="1">OFFSET(drive!$A$2:$Y$402,TRUNC((ROW()-ROW($G$2))/COLUMNS(drive!$A$2:$Y$402)),MOD(ROW()-ROW($G$2),COLUMNS(drive!$A$2:$Y$402)),1,1)</f>
        <v>4</v>
      </c>
      <c r="H8799" s="5">
        <f ca="1">(VLOOKUP($B8799,weights!$A$2:$R$6,4))*VLOOKUP($B8799,weights!$A$2:$R$6,6)^C8799*(VLOOKUP($B8799,weights!$A$2:$R$6,15)*EXP(VLOOKUP($B8799,weights!$A$2:$R$6,11)*D8799)+VLOOKUP($B8799,weights!$A$2:$R$6,16)*EXP(VLOOKUP($B8799,weights!$A$2:$R$6,12)*E8799)+VLOOKUP($B8799,weights!$A$2:$R$6,17)*EXP(VLOOKUP($B8799,weights!$A$2:$R$6,13)*F8799)+VLOOKUP($B8799,weights!$A$2:$R$6,18)*EXP(VLOOKUP($B8799,weights!$A$2:$R$6,14)*G8799))</f>
        <v>0.95419992059373326</v>
      </c>
    </row>
    <row r="8800" spans="1:8" ht="12.75" x14ac:dyDescent="0.2">
      <c r="A8800">
        <f t="shared" si="0"/>
        <v>352</v>
      </c>
      <c r="B8800" t="str">
        <f t="shared" ref="B8800:C8800" si="8774">B8775</f>
        <v>bank</v>
      </c>
      <c r="C8800">
        <f t="shared" si="8774"/>
        <v>0</v>
      </c>
      <c r="D8800">
        <f ca="1">OFFSET(walk!$A$2:$Y$402,TRUNC((ROW()-ROW($D$2))/COLUMNS(walk!$A$2:$Y$402)),MOD(ROW()-ROW($D$2),COLUMNS(walk!$A$2:$Y$402)),1,1)</f>
        <v>23</v>
      </c>
      <c r="E8800">
        <f ca="1">OFFSET(bike!$A$2:$Y$402,TRUNC((ROW()-ROW($E$2))/COLUMNS(bike!$A$2:$Y$402)),MOD(ROW()-ROW($E$2),COLUMNS(bike!$A$2:$Y$402)),1,1)</f>
        <v>9</v>
      </c>
      <c r="F8800">
        <f ca="1">OFFSET(transit!$A$2:$Y$402,TRUNC((ROW()-ROW($F$2))/COLUMNS(transit!$A$2:$Y$402)),MOD(ROW()-ROW($F$2),COLUMNS(transit!$A$2:$Y$402)),1,1)</f>
        <v>21</v>
      </c>
      <c r="G8800">
        <f ca="1">OFFSET(drive!$A$2:$Y$402,TRUNC((ROW()-ROW($G$2))/COLUMNS(drive!$A$2:$Y$402)),MOD(ROW()-ROW($G$2),COLUMNS(drive!$A$2:$Y$402)),1,1)</f>
        <v>6</v>
      </c>
      <c r="H8800" s="5">
        <f ca="1">(VLOOKUP($B8800,weights!$A$2:$R$6,4))*VLOOKUP($B8800,weights!$A$2:$R$6,6)^C8800*(VLOOKUP($B8800,weights!$A$2:$R$6,15)*EXP(VLOOKUP($B8800,weights!$A$2:$R$6,11)*D8800)+VLOOKUP($B8800,weights!$A$2:$R$6,16)*EXP(VLOOKUP($B8800,weights!$A$2:$R$6,12)*E8800)+VLOOKUP($B8800,weights!$A$2:$R$6,17)*EXP(VLOOKUP($B8800,weights!$A$2:$R$6,13)*F8800)+VLOOKUP($B8800,weights!$A$2:$R$6,18)*EXP(VLOOKUP($B8800,weights!$A$2:$R$6,14)*G8800))</f>
        <v>2.1650807874531925</v>
      </c>
    </row>
    <row r="8801" spans="1:8" ht="12.75" x14ac:dyDescent="0.2">
      <c r="A8801">
        <f t="shared" si="0"/>
        <v>352</v>
      </c>
      <c r="B8801" t="str">
        <f t="shared" ref="B8801:C8801" si="8775">B8776</f>
        <v>bank</v>
      </c>
      <c r="C8801">
        <f t="shared" si="8775"/>
        <v>1</v>
      </c>
      <c r="D8801">
        <f ca="1">OFFSET(walk!$A$2:$Y$402,TRUNC((ROW()-ROW($D$2))/COLUMNS(walk!$A$2:$Y$402)),MOD(ROW()-ROW($D$2),COLUMNS(walk!$A$2:$Y$402)),1,1)</f>
        <v>41</v>
      </c>
      <c r="E8801">
        <f ca="1">OFFSET(bike!$A$2:$Y$402,TRUNC((ROW()-ROW($E$2))/COLUMNS(bike!$A$2:$Y$402)),MOD(ROW()-ROW($E$2),COLUMNS(bike!$A$2:$Y$402)),1,1)</f>
        <v>13</v>
      </c>
      <c r="F8801">
        <f ca="1">OFFSET(transit!$A$2:$Y$402,TRUNC((ROW()-ROW($F$2))/COLUMNS(transit!$A$2:$Y$402)),MOD(ROW()-ROW($F$2),COLUMNS(transit!$A$2:$Y$402)),1,1)</f>
        <v>34</v>
      </c>
      <c r="G8801">
        <f ca="1">OFFSET(drive!$A$2:$Y$402,TRUNC((ROW()-ROW($G$2))/COLUMNS(drive!$A$2:$Y$402)),MOD(ROW()-ROW($G$2),COLUMNS(drive!$A$2:$Y$402)),1,1)</f>
        <v>8</v>
      </c>
      <c r="H8801" s="5">
        <f ca="1">(VLOOKUP($B8801,weights!$A$2:$R$6,4))*VLOOKUP($B8801,weights!$A$2:$R$6,6)^C8801*(VLOOKUP($B8801,weights!$A$2:$R$6,15)*EXP(VLOOKUP($B8801,weights!$A$2:$R$6,11)*D8801)+VLOOKUP($B8801,weights!$A$2:$R$6,16)*EXP(VLOOKUP($B8801,weights!$A$2:$R$6,12)*E8801)+VLOOKUP($B8801,weights!$A$2:$R$6,17)*EXP(VLOOKUP($B8801,weights!$A$2:$R$6,13)*F8801)+VLOOKUP($B8801,weights!$A$2:$R$6,18)*EXP(VLOOKUP($B8801,weights!$A$2:$R$6,14)*G8801))</f>
        <v>0.46187050612764091</v>
      </c>
    </row>
    <row r="8802" spans="1:8" ht="12.75" x14ac:dyDescent="0.2">
      <c r="A8802">
        <f t="shared" si="0"/>
        <v>353</v>
      </c>
      <c r="B8802" t="str">
        <f t="shared" ref="B8802:C8802" si="8776">B8777</f>
        <v>restaurant</v>
      </c>
      <c r="C8802">
        <f t="shared" si="8776"/>
        <v>0</v>
      </c>
      <c r="D8802">
        <f ca="1">OFFSET(walk!$A$2:$Y$402,TRUNC((ROW()-ROW($D$2))/COLUMNS(walk!$A$2:$Y$402)),MOD(ROW()-ROW($D$2),COLUMNS(walk!$A$2:$Y$402)),1,1)</f>
        <v>8</v>
      </c>
      <c r="E8802">
        <f ca="1">OFFSET(bike!$A$2:$Y$402,TRUNC((ROW()-ROW($E$2))/COLUMNS(bike!$A$2:$Y$402)),MOD(ROW()-ROW($E$2),COLUMNS(bike!$A$2:$Y$402)),1,1)</f>
        <v>2</v>
      </c>
      <c r="F8802">
        <f ca="1">OFFSET(transit!$A$2:$Y$402,TRUNC((ROW()-ROW($F$2))/COLUMNS(transit!$A$2:$Y$402)),MOD(ROW()-ROW($F$2),COLUMNS(transit!$A$2:$Y$402)),1,1)</f>
        <v>4</v>
      </c>
      <c r="G8802">
        <f ca="1">OFFSET(drive!$A$2:$Y$402,TRUNC((ROW()-ROW($G$2))/COLUMNS(drive!$A$2:$Y$402)),MOD(ROW()-ROW($G$2),COLUMNS(drive!$A$2:$Y$402)),1,1)</f>
        <v>2</v>
      </c>
      <c r="H8802" s="5">
        <f ca="1">(VLOOKUP($B8802,weights!$A$2:$R$6,4))*VLOOKUP($B8802,weights!$A$2:$R$6,6)^C8802*(VLOOKUP($B8802,weights!$A$2:$R$6,15)*EXP(VLOOKUP($B8802,weights!$A$2:$R$6,11)*D8802)+VLOOKUP($B8802,weights!$A$2:$R$6,16)*EXP(VLOOKUP($B8802,weights!$A$2:$R$6,12)*E8802)+VLOOKUP($B8802,weights!$A$2:$R$6,17)*EXP(VLOOKUP($B8802,weights!$A$2:$R$6,13)*F8802)+VLOOKUP($B8802,weights!$A$2:$R$6,18)*EXP(VLOOKUP($B8802,weights!$A$2:$R$6,14)*G8802))</f>
        <v>34.454687417693989</v>
      </c>
    </row>
    <row r="8803" spans="1:8" ht="12.75" x14ac:dyDescent="0.2">
      <c r="A8803">
        <f t="shared" si="0"/>
        <v>353</v>
      </c>
      <c r="B8803" t="str">
        <f t="shared" ref="B8803:C8803" si="8777">B8778</f>
        <v>restaurant</v>
      </c>
      <c r="C8803">
        <f t="shared" si="8777"/>
        <v>1</v>
      </c>
      <c r="D8803">
        <f ca="1">OFFSET(walk!$A$2:$Y$402,TRUNC((ROW()-ROW($D$2))/COLUMNS(walk!$A$2:$Y$402)),MOD(ROW()-ROW($D$2),COLUMNS(walk!$A$2:$Y$402)),1,1)</f>
        <v>9</v>
      </c>
      <c r="E8803">
        <f ca="1">OFFSET(bike!$A$2:$Y$402,TRUNC((ROW()-ROW($E$2))/COLUMNS(bike!$A$2:$Y$402)),MOD(ROW()-ROW($E$2),COLUMNS(bike!$A$2:$Y$402)),1,1)</f>
        <v>2</v>
      </c>
      <c r="F8803">
        <f ca="1">OFFSET(transit!$A$2:$Y$402,TRUNC((ROW()-ROW($F$2))/COLUMNS(transit!$A$2:$Y$402)),MOD(ROW()-ROW($F$2),COLUMNS(transit!$A$2:$Y$402)),1,1)</f>
        <v>4</v>
      </c>
      <c r="G8803">
        <f ca="1">OFFSET(drive!$A$2:$Y$402,TRUNC((ROW()-ROW($G$2))/COLUMNS(drive!$A$2:$Y$402)),MOD(ROW()-ROW($G$2),COLUMNS(drive!$A$2:$Y$402)),1,1)</f>
        <v>2</v>
      </c>
      <c r="H8803" s="5">
        <f ca="1">(VLOOKUP($B8803,weights!$A$2:$R$6,4))*VLOOKUP($B8803,weights!$A$2:$R$6,6)^C8803*(VLOOKUP($B8803,weights!$A$2:$R$6,15)*EXP(VLOOKUP($B8803,weights!$A$2:$R$6,11)*D8803)+VLOOKUP($B8803,weights!$A$2:$R$6,16)*EXP(VLOOKUP($B8803,weights!$A$2:$R$6,12)*E8803)+VLOOKUP($B8803,weights!$A$2:$R$6,17)*EXP(VLOOKUP($B8803,weights!$A$2:$R$6,13)*F8803)+VLOOKUP($B8803,weights!$A$2:$R$6,18)*EXP(VLOOKUP($B8803,weights!$A$2:$R$6,14)*G8803))</f>
        <v>30.275888305815457</v>
      </c>
    </row>
    <row r="8804" spans="1:8" ht="12.75" x14ac:dyDescent="0.2">
      <c r="A8804">
        <f t="shared" si="0"/>
        <v>353</v>
      </c>
      <c r="B8804" t="str">
        <f t="shared" ref="B8804:C8804" si="8778">B8779</f>
        <v>restaurant</v>
      </c>
      <c r="C8804">
        <f t="shared" si="8778"/>
        <v>2</v>
      </c>
      <c r="D8804">
        <f ca="1">OFFSET(walk!$A$2:$Y$402,TRUNC((ROW()-ROW($D$2))/COLUMNS(walk!$A$2:$Y$402)),MOD(ROW()-ROW($D$2),COLUMNS(walk!$A$2:$Y$402)),1,1)</f>
        <v>9</v>
      </c>
      <c r="E8804">
        <f ca="1">OFFSET(bike!$A$2:$Y$402,TRUNC((ROW()-ROW($E$2))/COLUMNS(bike!$A$2:$Y$402)),MOD(ROW()-ROW($E$2),COLUMNS(bike!$A$2:$Y$402)),1,1)</f>
        <v>2</v>
      </c>
      <c r="F8804">
        <f ca="1">OFFSET(transit!$A$2:$Y$402,TRUNC((ROW()-ROW($F$2))/COLUMNS(transit!$A$2:$Y$402)),MOD(ROW()-ROW($F$2),COLUMNS(transit!$A$2:$Y$402)),1,1)</f>
        <v>5</v>
      </c>
      <c r="G8804">
        <f ca="1">OFFSET(drive!$A$2:$Y$402,TRUNC((ROW()-ROW($G$2))/COLUMNS(drive!$A$2:$Y$402)),MOD(ROW()-ROW($G$2),COLUMNS(drive!$A$2:$Y$402)),1,1)</f>
        <v>2</v>
      </c>
      <c r="H8804" s="5">
        <f ca="1">(VLOOKUP($B8804,weights!$A$2:$R$6,4))*VLOOKUP($B8804,weights!$A$2:$R$6,6)^C8804*(VLOOKUP($B8804,weights!$A$2:$R$6,15)*EXP(VLOOKUP($B8804,weights!$A$2:$R$6,11)*D8804)+VLOOKUP($B8804,weights!$A$2:$R$6,16)*EXP(VLOOKUP($B8804,weights!$A$2:$R$6,12)*E8804)+VLOOKUP($B8804,weights!$A$2:$R$6,17)*EXP(VLOOKUP($B8804,weights!$A$2:$R$6,13)*F8804)+VLOOKUP($B8804,weights!$A$2:$R$6,18)*EXP(VLOOKUP($B8804,weights!$A$2:$R$6,14)*G8804))</f>
        <v>26.120699546496212</v>
      </c>
    </row>
    <row r="8805" spans="1:8" ht="12.75" x14ac:dyDescent="0.2">
      <c r="A8805">
        <f t="shared" si="0"/>
        <v>353</v>
      </c>
      <c r="B8805" t="str">
        <f t="shared" ref="B8805:C8805" si="8779">B8780</f>
        <v>restaurant</v>
      </c>
      <c r="C8805">
        <f t="shared" si="8779"/>
        <v>3</v>
      </c>
      <c r="D8805">
        <f ca="1">OFFSET(walk!$A$2:$Y$402,TRUNC((ROW()-ROW($D$2))/COLUMNS(walk!$A$2:$Y$402)),MOD(ROW()-ROW($D$2),COLUMNS(walk!$A$2:$Y$402)),1,1)</f>
        <v>9</v>
      </c>
      <c r="E8805">
        <f ca="1">OFFSET(bike!$A$2:$Y$402,TRUNC((ROW()-ROW($E$2))/COLUMNS(bike!$A$2:$Y$402)),MOD(ROW()-ROW($E$2),COLUMNS(bike!$A$2:$Y$402)),1,1)</f>
        <v>2</v>
      </c>
      <c r="F8805">
        <f ca="1">OFFSET(transit!$A$2:$Y$402,TRUNC((ROW()-ROW($F$2))/COLUMNS(transit!$A$2:$Y$402)),MOD(ROW()-ROW($F$2),COLUMNS(transit!$A$2:$Y$402)),1,1)</f>
        <v>5</v>
      </c>
      <c r="G8805">
        <f ca="1">OFFSET(drive!$A$2:$Y$402,TRUNC((ROW()-ROW($G$2))/COLUMNS(drive!$A$2:$Y$402)),MOD(ROW()-ROW($G$2),COLUMNS(drive!$A$2:$Y$402)),1,1)</f>
        <v>3</v>
      </c>
      <c r="H8805" s="5">
        <f ca="1">(VLOOKUP($B8805,weights!$A$2:$R$6,4))*VLOOKUP($B8805,weights!$A$2:$R$6,6)^C8805*(VLOOKUP($B8805,weights!$A$2:$R$6,15)*EXP(VLOOKUP($B8805,weights!$A$2:$R$6,11)*D8805)+VLOOKUP($B8805,weights!$A$2:$R$6,16)*EXP(VLOOKUP($B8805,weights!$A$2:$R$6,12)*E8805)+VLOOKUP($B8805,weights!$A$2:$R$6,17)*EXP(VLOOKUP($B8805,weights!$A$2:$R$6,13)*F8805)+VLOOKUP($B8805,weights!$A$2:$R$6,18)*EXP(VLOOKUP($B8805,weights!$A$2:$R$6,14)*G8805))</f>
        <v>22.119829924442449</v>
      </c>
    </row>
    <row r="8806" spans="1:8" ht="12.75" x14ac:dyDescent="0.2">
      <c r="A8806">
        <f t="shared" si="0"/>
        <v>353</v>
      </c>
      <c r="B8806" t="str">
        <f t="shared" ref="B8806:C8806" si="8780">B8781</f>
        <v>restaurant</v>
      </c>
      <c r="C8806">
        <f t="shared" si="8780"/>
        <v>4</v>
      </c>
      <c r="D8806">
        <f ca="1">OFFSET(walk!$A$2:$Y$402,TRUNC((ROW()-ROW($D$2))/COLUMNS(walk!$A$2:$Y$402)),MOD(ROW()-ROW($D$2),COLUMNS(walk!$A$2:$Y$402)),1,1)</f>
        <v>11</v>
      </c>
      <c r="E8806">
        <f ca="1">OFFSET(bike!$A$2:$Y$402,TRUNC((ROW()-ROW($E$2))/COLUMNS(bike!$A$2:$Y$402)),MOD(ROW()-ROW($E$2),COLUMNS(bike!$A$2:$Y$402)),1,1)</f>
        <v>4</v>
      </c>
      <c r="F8806">
        <f ca="1">OFFSET(transit!$A$2:$Y$402,TRUNC((ROW()-ROW($F$2))/COLUMNS(transit!$A$2:$Y$402)),MOD(ROW()-ROW($F$2),COLUMNS(transit!$A$2:$Y$402)),1,1)</f>
        <v>6</v>
      </c>
      <c r="G8806">
        <f ca="1">OFFSET(drive!$A$2:$Y$402,TRUNC((ROW()-ROW($G$2))/COLUMNS(drive!$A$2:$Y$402)),MOD(ROW()-ROW($G$2),COLUMNS(drive!$A$2:$Y$402)),1,1)</f>
        <v>3</v>
      </c>
      <c r="H8806" s="5">
        <f ca="1">(VLOOKUP($B8806,weights!$A$2:$R$6,4))*VLOOKUP($B8806,weights!$A$2:$R$6,6)^C8806*(VLOOKUP($B8806,weights!$A$2:$R$6,15)*EXP(VLOOKUP($B8806,weights!$A$2:$R$6,11)*D8806)+VLOOKUP($B8806,weights!$A$2:$R$6,16)*EXP(VLOOKUP($B8806,weights!$A$2:$R$6,12)*E8806)+VLOOKUP($B8806,weights!$A$2:$R$6,17)*EXP(VLOOKUP($B8806,weights!$A$2:$R$6,13)*F8806)+VLOOKUP($B8806,weights!$A$2:$R$6,18)*EXP(VLOOKUP($B8806,weights!$A$2:$R$6,14)*G8806))</f>
        <v>16.083119770439485</v>
      </c>
    </row>
    <row r="8807" spans="1:8" ht="12.75" x14ac:dyDescent="0.2">
      <c r="A8807">
        <f t="shared" si="0"/>
        <v>353</v>
      </c>
      <c r="B8807" t="str">
        <f t="shared" ref="B8807:C8807" si="8781">B8782</f>
        <v>restaurant</v>
      </c>
      <c r="C8807">
        <f t="shared" si="8781"/>
        <v>5</v>
      </c>
      <c r="D8807">
        <f ca="1">OFFSET(walk!$A$2:$Y$402,TRUNC((ROW()-ROW($D$2))/COLUMNS(walk!$A$2:$Y$402)),MOD(ROW()-ROW($D$2),COLUMNS(walk!$A$2:$Y$402)),1,1)</f>
        <v>13</v>
      </c>
      <c r="E8807">
        <f ca="1">OFFSET(bike!$A$2:$Y$402,TRUNC((ROW()-ROW($E$2))/COLUMNS(bike!$A$2:$Y$402)),MOD(ROW()-ROW($E$2),COLUMNS(bike!$A$2:$Y$402)),1,1)</f>
        <v>4</v>
      </c>
      <c r="F8807">
        <f ca="1">OFFSET(transit!$A$2:$Y$402,TRUNC((ROW()-ROW($F$2))/COLUMNS(transit!$A$2:$Y$402)),MOD(ROW()-ROW($F$2),COLUMNS(transit!$A$2:$Y$402)),1,1)</f>
        <v>7</v>
      </c>
      <c r="G8807">
        <f ca="1">OFFSET(drive!$A$2:$Y$402,TRUNC((ROW()-ROW($G$2))/COLUMNS(drive!$A$2:$Y$402)),MOD(ROW()-ROW($G$2),COLUMNS(drive!$A$2:$Y$402)),1,1)</f>
        <v>3</v>
      </c>
      <c r="H8807" s="5">
        <f ca="1">(VLOOKUP($B8807,weights!$A$2:$R$6,4))*VLOOKUP($B8807,weights!$A$2:$R$6,6)^C8807*(VLOOKUP($B8807,weights!$A$2:$R$6,15)*EXP(VLOOKUP($B8807,weights!$A$2:$R$6,11)*D8807)+VLOOKUP($B8807,weights!$A$2:$R$6,16)*EXP(VLOOKUP($B8807,weights!$A$2:$R$6,12)*E8807)+VLOOKUP($B8807,weights!$A$2:$R$6,17)*EXP(VLOOKUP($B8807,weights!$A$2:$R$6,13)*F8807)+VLOOKUP($B8807,weights!$A$2:$R$6,18)*EXP(VLOOKUP($B8807,weights!$A$2:$R$6,14)*G8807))</f>
        <v>13.521866255603603</v>
      </c>
    </row>
    <row r="8808" spans="1:8" ht="12.75" x14ac:dyDescent="0.2">
      <c r="A8808">
        <f t="shared" si="0"/>
        <v>353</v>
      </c>
      <c r="B8808" t="str">
        <f t="shared" ref="B8808:C8808" si="8782">B8783</f>
        <v>restaurant</v>
      </c>
      <c r="C8808">
        <f t="shared" si="8782"/>
        <v>6</v>
      </c>
      <c r="D8808">
        <f ca="1">OFFSET(walk!$A$2:$Y$402,TRUNC((ROW()-ROW($D$2))/COLUMNS(walk!$A$2:$Y$402)),MOD(ROW()-ROW($D$2),COLUMNS(walk!$A$2:$Y$402)),1,1)</f>
        <v>13</v>
      </c>
      <c r="E8808">
        <f ca="1">OFFSET(bike!$A$2:$Y$402,TRUNC((ROW()-ROW($E$2))/COLUMNS(bike!$A$2:$Y$402)),MOD(ROW()-ROW($E$2),COLUMNS(bike!$A$2:$Y$402)),1,1)</f>
        <v>4</v>
      </c>
      <c r="F8808">
        <f ca="1">OFFSET(transit!$A$2:$Y$402,TRUNC((ROW()-ROW($F$2))/COLUMNS(transit!$A$2:$Y$402)),MOD(ROW()-ROW($F$2),COLUMNS(transit!$A$2:$Y$402)),1,1)</f>
        <v>8</v>
      </c>
      <c r="G8808">
        <f ca="1">OFFSET(drive!$A$2:$Y$402,TRUNC((ROW()-ROW($G$2))/COLUMNS(drive!$A$2:$Y$402)),MOD(ROW()-ROW($G$2),COLUMNS(drive!$A$2:$Y$402)),1,1)</f>
        <v>3</v>
      </c>
      <c r="H8808" s="5">
        <f ca="1">(VLOOKUP($B8808,weights!$A$2:$R$6,4))*VLOOKUP($B8808,weights!$A$2:$R$6,6)^C8808*(VLOOKUP($B8808,weights!$A$2:$R$6,15)*EXP(VLOOKUP($B8808,weights!$A$2:$R$6,11)*D8808)+VLOOKUP($B8808,weights!$A$2:$R$6,16)*EXP(VLOOKUP($B8808,weights!$A$2:$R$6,12)*E8808)+VLOOKUP($B8808,weights!$A$2:$R$6,17)*EXP(VLOOKUP($B8808,weights!$A$2:$R$6,13)*F8808)+VLOOKUP($B8808,weights!$A$2:$R$6,18)*EXP(VLOOKUP($B8808,weights!$A$2:$R$6,14)*G8808))</f>
        <v>11.706101774630419</v>
      </c>
    </row>
    <row r="8809" spans="1:8" ht="12.75" x14ac:dyDescent="0.2">
      <c r="A8809">
        <f t="shared" si="0"/>
        <v>353</v>
      </c>
      <c r="B8809" t="str">
        <f t="shared" ref="B8809:C8809" si="8783">B8784</f>
        <v>restaurant</v>
      </c>
      <c r="C8809">
        <f t="shared" si="8783"/>
        <v>7</v>
      </c>
      <c r="D8809">
        <f ca="1">OFFSET(walk!$A$2:$Y$402,TRUNC((ROW()-ROW($D$2))/COLUMNS(walk!$A$2:$Y$402)),MOD(ROW()-ROW($D$2),COLUMNS(walk!$A$2:$Y$402)),1,1)</f>
        <v>14</v>
      </c>
      <c r="E8809">
        <f ca="1">OFFSET(bike!$A$2:$Y$402,TRUNC((ROW()-ROW($E$2))/COLUMNS(bike!$A$2:$Y$402)),MOD(ROW()-ROW($E$2),COLUMNS(bike!$A$2:$Y$402)),1,1)</f>
        <v>5</v>
      </c>
      <c r="F8809">
        <f ca="1">OFFSET(transit!$A$2:$Y$402,TRUNC((ROW()-ROW($F$2))/COLUMNS(transit!$A$2:$Y$402)),MOD(ROW()-ROW($F$2),COLUMNS(transit!$A$2:$Y$402)),1,1)</f>
        <v>8</v>
      </c>
      <c r="G8809">
        <f ca="1">OFFSET(drive!$A$2:$Y$402,TRUNC((ROW()-ROW($G$2))/COLUMNS(drive!$A$2:$Y$402)),MOD(ROW()-ROW($G$2),COLUMNS(drive!$A$2:$Y$402)),1,1)</f>
        <v>3</v>
      </c>
      <c r="H8809" s="5">
        <f ca="1">(VLOOKUP($B8809,weights!$A$2:$R$6,4))*VLOOKUP($B8809,weights!$A$2:$R$6,6)^C8809*(VLOOKUP($B8809,weights!$A$2:$R$6,15)*EXP(VLOOKUP($B8809,weights!$A$2:$R$6,11)*D8809)+VLOOKUP($B8809,weights!$A$2:$R$6,16)*EXP(VLOOKUP($B8809,weights!$A$2:$R$6,12)*E8809)+VLOOKUP($B8809,weights!$A$2:$R$6,17)*EXP(VLOOKUP($B8809,weights!$A$2:$R$6,13)*F8809)+VLOOKUP($B8809,weights!$A$2:$R$6,18)*EXP(VLOOKUP($B8809,weights!$A$2:$R$6,14)*G8809))</f>
        <v>9.7856767910619169</v>
      </c>
    </row>
    <row r="8810" spans="1:8" ht="12.75" x14ac:dyDescent="0.2">
      <c r="A8810">
        <f t="shared" si="0"/>
        <v>353</v>
      </c>
      <c r="B8810" t="str">
        <f t="shared" ref="B8810:C8810" si="8784">B8785</f>
        <v>restaurant</v>
      </c>
      <c r="C8810">
        <f t="shared" si="8784"/>
        <v>8</v>
      </c>
      <c r="D8810">
        <f ca="1">OFFSET(walk!$A$2:$Y$402,TRUNC((ROW()-ROW($D$2))/COLUMNS(walk!$A$2:$Y$402)),MOD(ROW()-ROW($D$2),COLUMNS(walk!$A$2:$Y$402)),1,1)</f>
        <v>16</v>
      </c>
      <c r="E8810">
        <f ca="1">OFFSET(bike!$A$2:$Y$402,TRUNC((ROW()-ROW($E$2))/COLUMNS(bike!$A$2:$Y$402)),MOD(ROW()-ROW($E$2),COLUMNS(bike!$A$2:$Y$402)),1,1)</f>
        <v>5</v>
      </c>
      <c r="F8810">
        <f ca="1">OFFSET(transit!$A$2:$Y$402,TRUNC((ROW()-ROW($F$2))/COLUMNS(transit!$A$2:$Y$402)),MOD(ROW()-ROW($F$2),COLUMNS(transit!$A$2:$Y$402)),1,1)</f>
        <v>11</v>
      </c>
      <c r="G8810">
        <f ca="1">OFFSET(drive!$A$2:$Y$402,TRUNC((ROW()-ROW($G$2))/COLUMNS(drive!$A$2:$Y$402)),MOD(ROW()-ROW($G$2),COLUMNS(drive!$A$2:$Y$402)),1,1)</f>
        <v>4</v>
      </c>
      <c r="H8810" s="5">
        <f ca="1">(VLOOKUP($B8810,weights!$A$2:$R$6,4))*VLOOKUP($B8810,weights!$A$2:$R$6,6)^C8810*(VLOOKUP($B8810,weights!$A$2:$R$6,15)*EXP(VLOOKUP($B8810,weights!$A$2:$R$6,11)*D8810)+VLOOKUP($B8810,weights!$A$2:$R$6,16)*EXP(VLOOKUP($B8810,weights!$A$2:$R$6,12)*E8810)+VLOOKUP($B8810,weights!$A$2:$R$6,17)*EXP(VLOOKUP($B8810,weights!$A$2:$R$6,13)*F8810)+VLOOKUP($B8810,weights!$A$2:$R$6,18)*EXP(VLOOKUP($B8810,weights!$A$2:$R$6,14)*G8810))</f>
        <v>7.2638279575386493</v>
      </c>
    </row>
    <row r="8811" spans="1:8" ht="12.75" x14ac:dyDescent="0.2">
      <c r="A8811">
        <f t="shared" si="0"/>
        <v>353</v>
      </c>
      <c r="B8811" t="str">
        <f t="shared" ref="B8811:C8811" si="8785">B8786</f>
        <v>restaurant</v>
      </c>
      <c r="C8811">
        <f t="shared" si="8785"/>
        <v>9</v>
      </c>
      <c r="D8811">
        <f ca="1">OFFSET(walk!$A$2:$Y$402,TRUNC((ROW()-ROW($D$2))/COLUMNS(walk!$A$2:$Y$402)),MOD(ROW()-ROW($D$2),COLUMNS(walk!$A$2:$Y$402)),1,1)</f>
        <v>16</v>
      </c>
      <c r="E8811">
        <f ca="1">OFFSET(bike!$A$2:$Y$402,TRUNC((ROW()-ROW($E$2))/COLUMNS(bike!$A$2:$Y$402)),MOD(ROW()-ROW($E$2),COLUMNS(bike!$A$2:$Y$402)),1,1)</f>
        <v>6</v>
      </c>
      <c r="F8811">
        <f ca="1">OFFSET(transit!$A$2:$Y$402,TRUNC((ROW()-ROW($F$2))/COLUMNS(transit!$A$2:$Y$402)),MOD(ROW()-ROW($F$2),COLUMNS(transit!$A$2:$Y$402)),1,1)</f>
        <v>16</v>
      </c>
      <c r="G8811">
        <f ca="1">OFFSET(drive!$A$2:$Y$402,TRUNC((ROW()-ROW($G$2))/COLUMNS(drive!$A$2:$Y$402)),MOD(ROW()-ROW($G$2),COLUMNS(drive!$A$2:$Y$402)),1,1)</f>
        <v>4</v>
      </c>
      <c r="H8811" s="5">
        <f ca="1">(VLOOKUP($B8811,weights!$A$2:$R$6,4))*VLOOKUP($B8811,weights!$A$2:$R$6,6)^C8811*(VLOOKUP($B8811,weights!$A$2:$R$6,15)*EXP(VLOOKUP($B8811,weights!$A$2:$R$6,11)*D8811)+VLOOKUP($B8811,weights!$A$2:$R$6,16)*EXP(VLOOKUP($B8811,weights!$A$2:$R$6,12)*E8811)+VLOOKUP($B8811,weights!$A$2:$R$6,17)*EXP(VLOOKUP($B8811,weights!$A$2:$R$6,13)*F8811)+VLOOKUP($B8811,weights!$A$2:$R$6,18)*EXP(VLOOKUP($B8811,weights!$A$2:$R$6,14)*G8811))</f>
        <v>5.5202103311854982</v>
      </c>
    </row>
    <row r="8812" spans="1:8" ht="12.75" x14ac:dyDescent="0.2">
      <c r="A8812">
        <f t="shared" si="0"/>
        <v>353</v>
      </c>
      <c r="B8812" t="str">
        <f t="shared" ref="B8812:C8812" si="8786">B8787</f>
        <v>supermarket</v>
      </c>
      <c r="C8812">
        <f t="shared" si="8786"/>
        <v>0</v>
      </c>
      <c r="D8812">
        <f ca="1">OFFSET(walk!$A$2:$Y$402,TRUNC((ROW()-ROW($D$2))/COLUMNS(walk!$A$2:$Y$402)),MOD(ROW()-ROW($D$2),COLUMNS(walk!$A$2:$Y$402)),1,1)</f>
        <v>38</v>
      </c>
      <c r="E8812">
        <f ca="1">OFFSET(bike!$A$2:$Y$402,TRUNC((ROW()-ROW($E$2))/COLUMNS(bike!$A$2:$Y$402)),MOD(ROW()-ROW($E$2),COLUMNS(bike!$A$2:$Y$402)),1,1)</f>
        <v>15</v>
      </c>
      <c r="F8812">
        <f ca="1">OFFSET(transit!$A$2:$Y$402,TRUNC((ROW()-ROW($F$2))/COLUMNS(transit!$A$2:$Y$402)),MOD(ROW()-ROW($F$2),COLUMNS(transit!$A$2:$Y$402)),1,1)</f>
        <v>18</v>
      </c>
      <c r="G8812">
        <f ca="1">OFFSET(drive!$A$2:$Y$402,TRUNC((ROW()-ROW($G$2))/COLUMNS(drive!$A$2:$Y$402)),MOD(ROW()-ROW($G$2),COLUMNS(drive!$A$2:$Y$402)),1,1)</f>
        <v>8</v>
      </c>
      <c r="H8812" s="5">
        <f ca="1">(VLOOKUP($B8812,weights!$A$2:$R$6,4))*VLOOKUP($B8812,weights!$A$2:$R$6,6)^C8812*(VLOOKUP($B8812,weights!$A$2:$R$6,15)*EXP(VLOOKUP($B8812,weights!$A$2:$R$6,11)*D8812)+VLOOKUP($B8812,weights!$A$2:$R$6,16)*EXP(VLOOKUP($B8812,weights!$A$2:$R$6,12)*E8812)+VLOOKUP($B8812,weights!$A$2:$R$6,17)*EXP(VLOOKUP($B8812,weights!$A$2:$R$6,13)*F8812)+VLOOKUP($B8812,weights!$A$2:$R$6,18)*EXP(VLOOKUP($B8812,weights!$A$2:$R$6,14)*G8812))</f>
        <v>3.6999439236430312</v>
      </c>
    </row>
    <row r="8813" spans="1:8" ht="12.75" x14ac:dyDescent="0.2">
      <c r="A8813">
        <f t="shared" si="0"/>
        <v>353</v>
      </c>
      <c r="B8813" t="str">
        <f t="shared" ref="B8813:C8813" si="8787">B8788</f>
        <v>supermarket</v>
      </c>
      <c r="C8813">
        <f t="shared" si="8787"/>
        <v>1</v>
      </c>
      <c r="D8813">
        <f ca="1">OFFSET(walk!$A$2:$Y$402,TRUNC((ROW()-ROW($D$2))/COLUMNS(walk!$A$2:$Y$402)),MOD(ROW()-ROW($D$2),COLUMNS(walk!$A$2:$Y$402)),1,1)</f>
        <v>49</v>
      </c>
      <c r="E8813">
        <f ca="1">OFFSET(bike!$A$2:$Y$402,TRUNC((ROW()-ROW($E$2))/COLUMNS(bike!$A$2:$Y$402)),MOD(ROW()-ROW($E$2),COLUMNS(bike!$A$2:$Y$402)),1,1)</f>
        <v>16</v>
      </c>
      <c r="F8813">
        <f ca="1">OFFSET(transit!$A$2:$Y$402,TRUNC((ROW()-ROW($F$2))/COLUMNS(transit!$A$2:$Y$402)),MOD(ROW()-ROW($F$2),COLUMNS(transit!$A$2:$Y$402)),1,1)</f>
        <v>23</v>
      </c>
      <c r="G8813">
        <f ca="1">OFFSET(drive!$A$2:$Y$402,TRUNC((ROW()-ROW($G$2))/COLUMNS(drive!$A$2:$Y$402)),MOD(ROW()-ROW($G$2),COLUMNS(drive!$A$2:$Y$402)),1,1)</f>
        <v>10</v>
      </c>
      <c r="H8813" s="5">
        <f ca="1">(VLOOKUP($B8813,weights!$A$2:$R$6,4))*VLOOKUP($B8813,weights!$A$2:$R$6,6)^C8813*(VLOOKUP($B8813,weights!$A$2:$R$6,15)*EXP(VLOOKUP($B8813,weights!$A$2:$R$6,11)*D8813)+VLOOKUP($B8813,weights!$A$2:$R$6,16)*EXP(VLOOKUP($B8813,weights!$A$2:$R$6,12)*E8813)+VLOOKUP($B8813,weights!$A$2:$R$6,17)*EXP(VLOOKUP($B8813,weights!$A$2:$R$6,13)*F8813)+VLOOKUP($B8813,weights!$A$2:$R$6,18)*EXP(VLOOKUP($B8813,weights!$A$2:$R$6,14)*G8813))</f>
        <v>1.3740272855762965</v>
      </c>
    </row>
    <row r="8814" spans="1:8" ht="12.75" x14ac:dyDescent="0.2">
      <c r="A8814">
        <f t="shared" si="0"/>
        <v>353</v>
      </c>
      <c r="B8814" t="str">
        <f t="shared" ref="B8814:C8814" si="8788">B8789</f>
        <v>supermarket</v>
      </c>
      <c r="C8814">
        <f t="shared" si="8788"/>
        <v>2</v>
      </c>
      <c r="D8814">
        <f ca="1">OFFSET(walk!$A$2:$Y$402,TRUNC((ROW()-ROW($D$2))/COLUMNS(walk!$A$2:$Y$402)),MOD(ROW()-ROW($D$2),COLUMNS(walk!$A$2:$Y$402)),1,1)</f>
        <v>54</v>
      </c>
      <c r="E8814">
        <f ca="1">OFFSET(bike!$A$2:$Y$402,TRUNC((ROW()-ROW($E$2))/COLUMNS(bike!$A$2:$Y$402)),MOD(ROW()-ROW($E$2),COLUMNS(bike!$A$2:$Y$402)),1,1)</f>
        <v>17</v>
      </c>
      <c r="F8814">
        <f ca="1">OFFSET(transit!$A$2:$Y$402,TRUNC((ROW()-ROW($F$2))/COLUMNS(transit!$A$2:$Y$402)),MOD(ROW()-ROW($F$2),COLUMNS(transit!$A$2:$Y$402)),1,1)</f>
        <v>31</v>
      </c>
      <c r="G8814">
        <f ca="1">OFFSET(drive!$A$2:$Y$402,TRUNC((ROW()-ROW($G$2))/COLUMNS(drive!$A$2:$Y$402)),MOD(ROW()-ROW($G$2),COLUMNS(drive!$A$2:$Y$402)),1,1)</f>
        <v>12</v>
      </c>
      <c r="H8814" s="5">
        <f ca="1">(VLOOKUP($B8814,weights!$A$2:$R$6,4))*VLOOKUP($B8814,weights!$A$2:$R$6,6)^C8814*(VLOOKUP($B8814,weights!$A$2:$R$6,15)*EXP(VLOOKUP($B8814,weights!$A$2:$R$6,11)*D8814)+VLOOKUP($B8814,weights!$A$2:$R$6,16)*EXP(VLOOKUP($B8814,weights!$A$2:$R$6,12)*E8814)+VLOOKUP($B8814,weights!$A$2:$R$6,17)*EXP(VLOOKUP($B8814,weights!$A$2:$R$6,13)*F8814)+VLOOKUP($B8814,weights!$A$2:$R$6,18)*EXP(VLOOKUP($B8814,weights!$A$2:$R$6,14)*G8814))</f>
        <v>0.5104610935436682</v>
      </c>
    </row>
    <row r="8815" spans="1:8" ht="12.75" x14ac:dyDescent="0.2">
      <c r="A8815">
        <f t="shared" si="0"/>
        <v>353</v>
      </c>
      <c r="B8815" t="str">
        <f t="shared" ref="B8815:C8815" si="8789">B8790</f>
        <v>supermarket</v>
      </c>
      <c r="C8815">
        <f t="shared" si="8789"/>
        <v>3</v>
      </c>
      <c r="D8815">
        <f ca="1">OFFSET(walk!$A$2:$Y$402,TRUNC((ROW()-ROW($D$2))/COLUMNS(walk!$A$2:$Y$402)),MOD(ROW()-ROW($D$2),COLUMNS(walk!$A$2:$Y$402)),1,1)</f>
        <v>61</v>
      </c>
      <c r="E8815">
        <f ca="1">OFFSET(bike!$A$2:$Y$402,TRUNC((ROW()-ROW($E$2))/COLUMNS(bike!$A$2:$Y$402)),MOD(ROW()-ROW($E$2),COLUMNS(bike!$A$2:$Y$402)),1,1)</f>
        <v>21</v>
      </c>
      <c r="F8815">
        <f ca="1">OFFSET(transit!$A$2:$Y$402,TRUNC((ROW()-ROW($F$2))/COLUMNS(transit!$A$2:$Y$402)),MOD(ROW()-ROW($F$2),COLUMNS(transit!$A$2:$Y$402)),1,1)</f>
        <v>37</v>
      </c>
      <c r="G8815">
        <f ca="1">OFFSET(drive!$A$2:$Y$402,TRUNC((ROW()-ROW($G$2))/COLUMNS(drive!$A$2:$Y$402)),MOD(ROW()-ROW($G$2),COLUMNS(drive!$A$2:$Y$402)),1,1)</f>
        <v>14</v>
      </c>
      <c r="H8815" s="5">
        <f ca="1">(VLOOKUP($B8815,weights!$A$2:$R$6,4))*VLOOKUP($B8815,weights!$A$2:$R$6,6)^C8815*(VLOOKUP($B8815,weights!$A$2:$R$6,15)*EXP(VLOOKUP($B8815,weights!$A$2:$R$6,11)*D8815)+VLOOKUP($B8815,weights!$A$2:$R$6,16)*EXP(VLOOKUP($B8815,weights!$A$2:$R$6,12)*E8815)+VLOOKUP($B8815,weights!$A$2:$R$6,17)*EXP(VLOOKUP($B8815,weights!$A$2:$R$6,13)*F8815)+VLOOKUP($B8815,weights!$A$2:$R$6,18)*EXP(VLOOKUP($B8815,weights!$A$2:$R$6,14)*G8815))</f>
        <v>0.18896196764965056</v>
      </c>
    </row>
    <row r="8816" spans="1:8" ht="12.75" x14ac:dyDescent="0.2">
      <c r="A8816">
        <f t="shared" si="0"/>
        <v>353</v>
      </c>
      <c r="B8816" t="str">
        <f t="shared" ref="B8816:C8816" si="8790">B8791</f>
        <v>supermarket</v>
      </c>
      <c r="C8816">
        <f t="shared" si="8790"/>
        <v>4</v>
      </c>
      <c r="D8816">
        <f ca="1">OFFSET(walk!$A$2:$Y$402,TRUNC((ROW()-ROW($D$2))/COLUMNS(walk!$A$2:$Y$402)),MOD(ROW()-ROW($D$2),COLUMNS(walk!$A$2:$Y$402)),1,1)</f>
        <v>77</v>
      </c>
      <c r="E8816">
        <f ca="1">OFFSET(bike!$A$2:$Y$402,TRUNC((ROW()-ROW($E$2))/COLUMNS(bike!$A$2:$Y$402)),MOD(ROW()-ROW($E$2),COLUMNS(bike!$A$2:$Y$402)),1,1)</f>
        <v>24</v>
      </c>
      <c r="F8816">
        <f ca="1">OFFSET(transit!$A$2:$Y$402,TRUNC((ROW()-ROW($F$2))/COLUMNS(transit!$A$2:$Y$402)),MOD(ROW()-ROW($F$2),COLUMNS(transit!$A$2:$Y$402)),1,1)</f>
        <v>38</v>
      </c>
      <c r="G8816">
        <f ca="1">OFFSET(drive!$A$2:$Y$402,TRUNC((ROW()-ROW($G$2))/COLUMNS(drive!$A$2:$Y$402)),MOD(ROW()-ROW($G$2),COLUMNS(drive!$A$2:$Y$402)),1,1)</f>
        <v>15</v>
      </c>
      <c r="H8816" s="5">
        <f ca="1">(VLOOKUP($B8816,weights!$A$2:$R$6,4))*VLOOKUP($B8816,weights!$A$2:$R$6,6)^C8816*(VLOOKUP($B8816,weights!$A$2:$R$6,15)*EXP(VLOOKUP($B8816,weights!$A$2:$R$6,11)*D8816)+VLOOKUP($B8816,weights!$A$2:$R$6,16)*EXP(VLOOKUP($B8816,weights!$A$2:$R$6,12)*E8816)+VLOOKUP($B8816,weights!$A$2:$R$6,17)*EXP(VLOOKUP($B8816,weights!$A$2:$R$6,13)*F8816)+VLOOKUP($B8816,weights!$A$2:$R$6,18)*EXP(VLOOKUP($B8816,weights!$A$2:$R$6,14)*G8816))</f>
        <v>8.9627678479102371E-2</v>
      </c>
    </row>
    <row r="8817" spans="1:8" ht="12.75" x14ac:dyDescent="0.2">
      <c r="A8817">
        <f t="shared" si="0"/>
        <v>353</v>
      </c>
      <c r="B8817" t="str">
        <f t="shared" ref="B8817:C8817" si="8791">B8792</f>
        <v>store</v>
      </c>
      <c r="C8817">
        <f t="shared" si="8791"/>
        <v>0</v>
      </c>
      <c r="D8817">
        <f ca="1">OFFSET(walk!$A$2:$Y$402,TRUNC((ROW()-ROW($D$2))/COLUMNS(walk!$A$2:$Y$402)),MOD(ROW()-ROW($D$2),COLUMNS(walk!$A$2:$Y$402)),1,1)</f>
        <v>6</v>
      </c>
      <c r="E8817">
        <f ca="1">OFFSET(bike!$A$2:$Y$402,TRUNC((ROW()-ROW($E$2))/COLUMNS(bike!$A$2:$Y$402)),MOD(ROW()-ROW($E$2),COLUMNS(bike!$A$2:$Y$402)),1,1)</f>
        <v>2</v>
      </c>
      <c r="F8817">
        <f ca="1">OFFSET(transit!$A$2:$Y$402,TRUNC((ROW()-ROW($F$2))/COLUMNS(transit!$A$2:$Y$402)),MOD(ROW()-ROW($F$2),COLUMNS(transit!$A$2:$Y$402)),1,1)</f>
        <v>6</v>
      </c>
      <c r="G8817">
        <f ca="1">OFFSET(drive!$A$2:$Y$402,TRUNC((ROW()-ROW($G$2))/COLUMNS(drive!$A$2:$Y$402)),MOD(ROW()-ROW($G$2),COLUMNS(drive!$A$2:$Y$402)),1,1)</f>
        <v>2</v>
      </c>
      <c r="H8817" s="5">
        <f ca="1">(VLOOKUP($B8817,weights!$A$2:$R$6,4))*VLOOKUP($B8817,weights!$A$2:$R$6,6)^C8817*(VLOOKUP($B8817,weights!$A$2:$R$6,15)*EXP(VLOOKUP($B8817,weights!$A$2:$R$6,11)*D8817)+VLOOKUP($B8817,weights!$A$2:$R$6,16)*EXP(VLOOKUP($B8817,weights!$A$2:$R$6,12)*E8817)+VLOOKUP($B8817,weights!$A$2:$R$6,17)*EXP(VLOOKUP($B8817,weights!$A$2:$R$6,13)*F8817)+VLOOKUP($B8817,weights!$A$2:$R$6,18)*EXP(VLOOKUP($B8817,weights!$A$2:$R$6,14)*G8817))</f>
        <v>14.540724122942899</v>
      </c>
    </row>
    <row r="8818" spans="1:8" ht="12.75" x14ac:dyDescent="0.2">
      <c r="A8818">
        <f t="shared" si="0"/>
        <v>353</v>
      </c>
      <c r="B8818" t="str">
        <f t="shared" ref="B8818:C8818" si="8792">B8793</f>
        <v>store</v>
      </c>
      <c r="C8818">
        <f t="shared" si="8792"/>
        <v>1</v>
      </c>
      <c r="D8818">
        <f ca="1">OFFSET(walk!$A$2:$Y$402,TRUNC((ROW()-ROW($D$2))/COLUMNS(walk!$A$2:$Y$402)),MOD(ROW()-ROW($D$2),COLUMNS(walk!$A$2:$Y$402)),1,1)</f>
        <v>7</v>
      </c>
      <c r="E8818">
        <f ca="1">OFFSET(bike!$A$2:$Y$402,TRUNC((ROW()-ROW($E$2))/COLUMNS(bike!$A$2:$Y$402)),MOD(ROW()-ROW($E$2),COLUMNS(bike!$A$2:$Y$402)),1,1)</f>
        <v>2</v>
      </c>
      <c r="F8818">
        <f ca="1">OFFSET(transit!$A$2:$Y$402,TRUNC((ROW()-ROW($F$2))/COLUMNS(transit!$A$2:$Y$402)),MOD(ROW()-ROW($F$2),COLUMNS(transit!$A$2:$Y$402)),1,1)</f>
        <v>7</v>
      </c>
      <c r="G8818">
        <f ca="1">OFFSET(drive!$A$2:$Y$402,TRUNC((ROW()-ROW($G$2))/COLUMNS(drive!$A$2:$Y$402)),MOD(ROW()-ROW($G$2),COLUMNS(drive!$A$2:$Y$402)),1,1)</f>
        <v>2</v>
      </c>
      <c r="H8818" s="5">
        <f ca="1">(VLOOKUP($B8818,weights!$A$2:$R$6,4))*VLOOKUP($B8818,weights!$A$2:$R$6,6)^C8818*(VLOOKUP($B8818,weights!$A$2:$R$6,15)*EXP(VLOOKUP($B8818,weights!$A$2:$R$6,11)*D8818)+VLOOKUP($B8818,weights!$A$2:$R$6,16)*EXP(VLOOKUP($B8818,weights!$A$2:$R$6,12)*E8818)+VLOOKUP($B8818,weights!$A$2:$R$6,17)*EXP(VLOOKUP($B8818,weights!$A$2:$R$6,13)*F8818)+VLOOKUP($B8818,weights!$A$2:$R$6,18)*EXP(VLOOKUP($B8818,weights!$A$2:$R$6,14)*G8818))</f>
        <v>9.230637960199946</v>
      </c>
    </row>
    <row r="8819" spans="1:8" ht="12.75" x14ac:dyDescent="0.2">
      <c r="A8819">
        <f t="shared" si="0"/>
        <v>353</v>
      </c>
      <c r="B8819" t="str">
        <f t="shared" ref="B8819:C8819" si="8793">B8794</f>
        <v>store</v>
      </c>
      <c r="C8819">
        <f t="shared" si="8793"/>
        <v>2</v>
      </c>
      <c r="D8819">
        <f ca="1">OFFSET(walk!$A$2:$Y$402,TRUNC((ROW()-ROW($D$2))/COLUMNS(walk!$A$2:$Y$402)),MOD(ROW()-ROW($D$2),COLUMNS(walk!$A$2:$Y$402)),1,1)</f>
        <v>10</v>
      </c>
      <c r="E8819">
        <f ca="1">OFFSET(bike!$A$2:$Y$402,TRUNC((ROW()-ROW($E$2))/COLUMNS(bike!$A$2:$Y$402)),MOD(ROW()-ROW($E$2),COLUMNS(bike!$A$2:$Y$402)),1,1)</f>
        <v>3</v>
      </c>
      <c r="F8819">
        <f ca="1">OFFSET(transit!$A$2:$Y$402,TRUNC((ROW()-ROW($F$2))/COLUMNS(transit!$A$2:$Y$402)),MOD(ROW()-ROW($F$2),COLUMNS(transit!$A$2:$Y$402)),1,1)</f>
        <v>7</v>
      </c>
      <c r="G8819">
        <f ca="1">OFFSET(drive!$A$2:$Y$402,TRUNC((ROW()-ROW($G$2))/COLUMNS(drive!$A$2:$Y$402)),MOD(ROW()-ROW($G$2),COLUMNS(drive!$A$2:$Y$402)),1,1)</f>
        <v>3</v>
      </c>
      <c r="H8819" s="5">
        <f ca="1">(VLOOKUP($B8819,weights!$A$2:$R$6,4))*VLOOKUP($B8819,weights!$A$2:$R$6,6)^C8819*(VLOOKUP($B8819,weights!$A$2:$R$6,15)*EXP(VLOOKUP($B8819,weights!$A$2:$R$6,11)*D8819)+VLOOKUP($B8819,weights!$A$2:$R$6,16)*EXP(VLOOKUP($B8819,weights!$A$2:$R$6,12)*E8819)+VLOOKUP($B8819,weights!$A$2:$R$6,17)*EXP(VLOOKUP($B8819,weights!$A$2:$R$6,13)*F8819)+VLOOKUP($B8819,weights!$A$2:$R$6,18)*EXP(VLOOKUP($B8819,weights!$A$2:$R$6,14)*G8819))</f>
        <v>4.3694719292781299</v>
      </c>
    </row>
    <row r="8820" spans="1:8" ht="12.75" x14ac:dyDescent="0.2">
      <c r="A8820">
        <f t="shared" si="0"/>
        <v>353</v>
      </c>
      <c r="B8820" t="str">
        <f t="shared" ref="B8820:C8820" si="8794">B8795</f>
        <v>store</v>
      </c>
      <c r="C8820">
        <f t="shared" si="8794"/>
        <v>3</v>
      </c>
      <c r="D8820">
        <f ca="1">OFFSET(walk!$A$2:$Y$402,TRUNC((ROW()-ROW($D$2))/COLUMNS(walk!$A$2:$Y$402)),MOD(ROW()-ROW($D$2),COLUMNS(walk!$A$2:$Y$402)),1,1)</f>
        <v>14</v>
      </c>
      <c r="E8820">
        <f ca="1">OFFSET(bike!$A$2:$Y$402,TRUNC((ROW()-ROW($E$2))/COLUMNS(bike!$A$2:$Y$402)),MOD(ROW()-ROW($E$2),COLUMNS(bike!$A$2:$Y$402)),1,1)</f>
        <v>4</v>
      </c>
      <c r="F8820">
        <f ca="1">OFFSET(transit!$A$2:$Y$402,TRUNC((ROW()-ROW($F$2))/COLUMNS(transit!$A$2:$Y$402)),MOD(ROW()-ROW($F$2),COLUMNS(transit!$A$2:$Y$402)),1,1)</f>
        <v>10</v>
      </c>
      <c r="G8820">
        <f ca="1">OFFSET(drive!$A$2:$Y$402,TRUNC((ROW()-ROW($G$2))/COLUMNS(drive!$A$2:$Y$402)),MOD(ROW()-ROW($G$2),COLUMNS(drive!$A$2:$Y$402)),1,1)</f>
        <v>3</v>
      </c>
      <c r="H8820" s="5">
        <f ca="1">(VLOOKUP($B8820,weights!$A$2:$R$6,4))*VLOOKUP($B8820,weights!$A$2:$R$6,6)^C8820*(VLOOKUP($B8820,weights!$A$2:$R$6,15)*EXP(VLOOKUP($B8820,weights!$A$2:$R$6,11)*D8820)+VLOOKUP($B8820,weights!$A$2:$R$6,16)*EXP(VLOOKUP($B8820,weights!$A$2:$R$6,12)*E8820)+VLOOKUP($B8820,weights!$A$2:$R$6,17)*EXP(VLOOKUP($B8820,weights!$A$2:$R$6,13)*F8820)+VLOOKUP($B8820,weights!$A$2:$R$6,18)*EXP(VLOOKUP($B8820,weights!$A$2:$R$6,14)*G8820))</f>
        <v>2.2595705110527029</v>
      </c>
    </row>
    <row r="8821" spans="1:8" ht="12.75" x14ac:dyDescent="0.2">
      <c r="A8821">
        <f t="shared" si="0"/>
        <v>353</v>
      </c>
      <c r="B8821" t="str">
        <f t="shared" ref="B8821:C8821" si="8795">B8796</f>
        <v>store</v>
      </c>
      <c r="C8821">
        <f t="shared" si="8795"/>
        <v>4</v>
      </c>
      <c r="D8821">
        <f ca="1">OFFSET(walk!$A$2:$Y$402,TRUNC((ROW()-ROW($D$2))/COLUMNS(walk!$A$2:$Y$402)),MOD(ROW()-ROW($D$2),COLUMNS(walk!$A$2:$Y$402)),1,1)</f>
        <v>14</v>
      </c>
      <c r="E8821">
        <f ca="1">OFFSET(bike!$A$2:$Y$402,TRUNC((ROW()-ROW($E$2))/COLUMNS(bike!$A$2:$Y$402)),MOD(ROW()-ROW($E$2),COLUMNS(bike!$A$2:$Y$402)),1,1)</f>
        <v>4</v>
      </c>
      <c r="F8821">
        <f ca="1">OFFSET(transit!$A$2:$Y$402,TRUNC((ROW()-ROW($F$2))/COLUMNS(transit!$A$2:$Y$402)),MOD(ROW()-ROW($F$2),COLUMNS(transit!$A$2:$Y$402)),1,1)</f>
        <v>14</v>
      </c>
      <c r="G8821">
        <f ca="1">OFFSET(drive!$A$2:$Y$402,TRUNC((ROW()-ROW($G$2))/COLUMNS(drive!$A$2:$Y$402)),MOD(ROW()-ROW($G$2),COLUMNS(drive!$A$2:$Y$402)),1,1)</f>
        <v>3</v>
      </c>
      <c r="H8821" s="5">
        <f ca="1">(VLOOKUP($B8821,weights!$A$2:$R$6,4))*VLOOKUP($B8821,weights!$A$2:$R$6,6)^C8821*(VLOOKUP($B8821,weights!$A$2:$R$6,15)*EXP(VLOOKUP($B8821,weights!$A$2:$R$6,11)*D8821)+VLOOKUP($B8821,weights!$A$2:$R$6,16)*EXP(VLOOKUP($B8821,weights!$A$2:$R$6,12)*E8821)+VLOOKUP($B8821,weights!$A$2:$R$6,17)*EXP(VLOOKUP($B8821,weights!$A$2:$R$6,13)*F8821)+VLOOKUP($B8821,weights!$A$2:$R$6,18)*EXP(VLOOKUP($B8821,weights!$A$2:$R$6,14)*G8821))</f>
        <v>1.4628117862084988</v>
      </c>
    </row>
    <row r="8822" spans="1:8" ht="12.75" x14ac:dyDescent="0.2">
      <c r="A8822">
        <f t="shared" si="0"/>
        <v>353</v>
      </c>
      <c r="B8822" t="str">
        <f t="shared" ref="B8822:C8822" si="8796">B8797</f>
        <v>pharmacy</v>
      </c>
      <c r="C8822">
        <f t="shared" si="8796"/>
        <v>0</v>
      </c>
      <c r="D8822">
        <f ca="1">OFFSET(walk!$A$2:$Y$402,TRUNC((ROW()-ROW($D$2))/COLUMNS(walk!$A$2:$Y$402)),MOD(ROW()-ROW($D$2),COLUMNS(walk!$A$2:$Y$402)),1,1)</f>
        <v>11</v>
      </c>
      <c r="E8822">
        <f ca="1">OFFSET(bike!$A$2:$Y$402,TRUNC((ROW()-ROW($E$2))/COLUMNS(bike!$A$2:$Y$402)),MOD(ROW()-ROW($E$2),COLUMNS(bike!$A$2:$Y$402)),1,1)</f>
        <v>3</v>
      </c>
      <c r="F8822">
        <f ca="1">OFFSET(transit!$A$2:$Y$402,TRUNC((ROW()-ROW($F$2))/COLUMNS(transit!$A$2:$Y$402)),MOD(ROW()-ROW($F$2),COLUMNS(transit!$A$2:$Y$402)),1,1)</f>
        <v>11</v>
      </c>
      <c r="G8822">
        <f ca="1">OFFSET(drive!$A$2:$Y$402,TRUNC((ROW()-ROW($G$2))/COLUMNS(drive!$A$2:$Y$402)),MOD(ROW()-ROW($G$2),COLUMNS(drive!$A$2:$Y$402)),1,1)</f>
        <v>2</v>
      </c>
      <c r="H8822" s="5">
        <f ca="1">(VLOOKUP($B8822,weights!$A$2:$R$6,4))*VLOOKUP($B8822,weights!$A$2:$R$6,6)^C8822*(VLOOKUP($B8822,weights!$A$2:$R$6,15)*EXP(VLOOKUP($B8822,weights!$A$2:$R$6,11)*D8822)+VLOOKUP($B8822,weights!$A$2:$R$6,16)*EXP(VLOOKUP($B8822,weights!$A$2:$R$6,12)*E8822)+VLOOKUP($B8822,weights!$A$2:$R$6,17)*EXP(VLOOKUP($B8822,weights!$A$2:$R$6,13)*F8822)+VLOOKUP($B8822,weights!$A$2:$R$6,18)*EXP(VLOOKUP($B8822,weights!$A$2:$R$6,14)*G8822))</f>
        <v>6.7093791349885272</v>
      </c>
    </row>
    <row r="8823" spans="1:8" ht="12.75" x14ac:dyDescent="0.2">
      <c r="A8823">
        <f t="shared" si="0"/>
        <v>353</v>
      </c>
      <c r="B8823" t="str">
        <f t="shared" ref="B8823:C8823" si="8797">B8798</f>
        <v>pharmacy</v>
      </c>
      <c r="C8823">
        <f t="shared" si="8797"/>
        <v>1</v>
      </c>
      <c r="D8823">
        <f ca="1">OFFSET(walk!$A$2:$Y$402,TRUNC((ROW()-ROW($D$2))/COLUMNS(walk!$A$2:$Y$402)),MOD(ROW()-ROW($D$2),COLUMNS(walk!$A$2:$Y$402)),1,1)</f>
        <v>13</v>
      </c>
      <c r="E8823">
        <f ca="1">OFFSET(bike!$A$2:$Y$402,TRUNC((ROW()-ROW($E$2))/COLUMNS(bike!$A$2:$Y$402)),MOD(ROW()-ROW($E$2),COLUMNS(bike!$A$2:$Y$402)),1,1)</f>
        <v>5</v>
      </c>
      <c r="F8823">
        <f ca="1">OFFSET(transit!$A$2:$Y$402,TRUNC((ROW()-ROW($F$2))/COLUMNS(transit!$A$2:$Y$402)),MOD(ROW()-ROW($F$2),COLUMNS(transit!$A$2:$Y$402)),1,1)</f>
        <v>13</v>
      </c>
      <c r="G8823">
        <f ca="1">OFFSET(drive!$A$2:$Y$402,TRUNC((ROW()-ROW($G$2))/COLUMNS(drive!$A$2:$Y$402)),MOD(ROW()-ROW($G$2),COLUMNS(drive!$A$2:$Y$402)),1,1)</f>
        <v>3</v>
      </c>
      <c r="H8823" s="5">
        <f ca="1">(VLOOKUP($B8823,weights!$A$2:$R$6,4))*VLOOKUP($B8823,weights!$A$2:$R$6,6)^C8823*(VLOOKUP($B8823,weights!$A$2:$R$6,15)*EXP(VLOOKUP($B8823,weights!$A$2:$R$6,11)*D8823)+VLOOKUP($B8823,weights!$A$2:$R$6,16)*EXP(VLOOKUP($B8823,weights!$A$2:$R$6,12)*E8823)+VLOOKUP($B8823,weights!$A$2:$R$6,17)*EXP(VLOOKUP($B8823,weights!$A$2:$R$6,13)*F8823)+VLOOKUP($B8823,weights!$A$2:$R$6,18)*EXP(VLOOKUP($B8823,weights!$A$2:$R$6,14)*G8823))</f>
        <v>2.2558947774554161</v>
      </c>
    </row>
    <row r="8824" spans="1:8" ht="12.75" x14ac:dyDescent="0.2">
      <c r="A8824">
        <f t="shared" si="0"/>
        <v>353</v>
      </c>
      <c r="B8824" t="str">
        <f t="shared" ref="B8824:C8824" si="8798">B8799</f>
        <v>pharmacy</v>
      </c>
      <c r="C8824">
        <f t="shared" si="8798"/>
        <v>2</v>
      </c>
      <c r="D8824">
        <f ca="1">OFFSET(walk!$A$2:$Y$402,TRUNC((ROW()-ROW($D$2))/COLUMNS(walk!$A$2:$Y$402)),MOD(ROW()-ROW($D$2),COLUMNS(walk!$A$2:$Y$402)),1,1)</f>
        <v>13</v>
      </c>
      <c r="E8824">
        <f ca="1">OFFSET(bike!$A$2:$Y$402,TRUNC((ROW()-ROW($E$2))/COLUMNS(bike!$A$2:$Y$402)),MOD(ROW()-ROW($E$2),COLUMNS(bike!$A$2:$Y$402)),1,1)</f>
        <v>5</v>
      </c>
      <c r="F8824">
        <f ca="1">OFFSET(transit!$A$2:$Y$402,TRUNC((ROW()-ROW($F$2))/COLUMNS(transit!$A$2:$Y$402)),MOD(ROW()-ROW($F$2),COLUMNS(transit!$A$2:$Y$402)),1,1)</f>
        <v>13</v>
      </c>
      <c r="G8824">
        <f ca="1">OFFSET(drive!$A$2:$Y$402,TRUNC((ROW()-ROW($G$2))/COLUMNS(drive!$A$2:$Y$402)),MOD(ROW()-ROW($G$2),COLUMNS(drive!$A$2:$Y$402)),1,1)</f>
        <v>3</v>
      </c>
      <c r="H8824" s="5">
        <f ca="1">(VLOOKUP($B8824,weights!$A$2:$R$6,4))*VLOOKUP($B8824,weights!$A$2:$R$6,6)^C8824*(VLOOKUP($B8824,weights!$A$2:$R$6,15)*EXP(VLOOKUP($B8824,weights!$A$2:$R$6,11)*D8824)+VLOOKUP($B8824,weights!$A$2:$R$6,16)*EXP(VLOOKUP($B8824,weights!$A$2:$R$6,12)*E8824)+VLOOKUP($B8824,weights!$A$2:$R$6,17)*EXP(VLOOKUP($B8824,weights!$A$2:$R$6,13)*F8824)+VLOOKUP($B8824,weights!$A$2:$R$6,18)*EXP(VLOOKUP($B8824,weights!$A$2:$R$6,14)*G8824))</f>
        <v>1.086171559515571</v>
      </c>
    </row>
    <row r="8825" spans="1:8" ht="12.75" x14ac:dyDescent="0.2">
      <c r="A8825">
        <f t="shared" si="0"/>
        <v>353</v>
      </c>
      <c r="B8825" t="str">
        <f t="shared" ref="B8825:C8825" si="8799">B8800</f>
        <v>bank</v>
      </c>
      <c r="C8825">
        <f t="shared" si="8799"/>
        <v>0</v>
      </c>
      <c r="D8825">
        <f ca="1">OFFSET(walk!$A$2:$Y$402,TRUNC((ROW()-ROW($D$2))/COLUMNS(walk!$A$2:$Y$402)),MOD(ROW()-ROW($D$2),COLUMNS(walk!$A$2:$Y$402)),1,1)</f>
        <v>23</v>
      </c>
      <c r="E8825">
        <f ca="1">OFFSET(bike!$A$2:$Y$402,TRUNC((ROW()-ROW($E$2))/COLUMNS(bike!$A$2:$Y$402)),MOD(ROW()-ROW($E$2),COLUMNS(bike!$A$2:$Y$402)),1,1)</f>
        <v>9</v>
      </c>
      <c r="F8825">
        <f ca="1">OFFSET(transit!$A$2:$Y$402,TRUNC((ROW()-ROW($F$2))/COLUMNS(transit!$A$2:$Y$402)),MOD(ROW()-ROW($F$2),COLUMNS(transit!$A$2:$Y$402)),1,1)</f>
        <v>21</v>
      </c>
      <c r="G8825">
        <f ca="1">OFFSET(drive!$A$2:$Y$402,TRUNC((ROW()-ROW($G$2))/COLUMNS(drive!$A$2:$Y$402)),MOD(ROW()-ROW($G$2),COLUMNS(drive!$A$2:$Y$402)),1,1)</f>
        <v>6</v>
      </c>
      <c r="H8825" s="5">
        <f ca="1">(VLOOKUP($B8825,weights!$A$2:$R$6,4))*VLOOKUP($B8825,weights!$A$2:$R$6,6)^C8825*(VLOOKUP($B8825,weights!$A$2:$R$6,15)*EXP(VLOOKUP($B8825,weights!$A$2:$R$6,11)*D8825)+VLOOKUP($B8825,weights!$A$2:$R$6,16)*EXP(VLOOKUP($B8825,weights!$A$2:$R$6,12)*E8825)+VLOOKUP($B8825,weights!$A$2:$R$6,17)*EXP(VLOOKUP($B8825,weights!$A$2:$R$6,13)*F8825)+VLOOKUP($B8825,weights!$A$2:$R$6,18)*EXP(VLOOKUP($B8825,weights!$A$2:$R$6,14)*G8825))</f>
        <v>2.1650807874531925</v>
      </c>
    </row>
    <row r="8826" spans="1:8" ht="12.75" x14ac:dyDescent="0.2">
      <c r="A8826">
        <f t="shared" si="0"/>
        <v>353</v>
      </c>
      <c r="B8826" t="str">
        <f t="shared" ref="B8826:C8826" si="8800">B8801</f>
        <v>bank</v>
      </c>
      <c r="C8826">
        <f t="shared" si="8800"/>
        <v>1</v>
      </c>
      <c r="D8826">
        <f ca="1">OFFSET(walk!$A$2:$Y$402,TRUNC((ROW()-ROW($D$2))/COLUMNS(walk!$A$2:$Y$402)),MOD(ROW()-ROW($D$2),COLUMNS(walk!$A$2:$Y$402)),1,1)</f>
        <v>41</v>
      </c>
      <c r="E8826">
        <f ca="1">OFFSET(bike!$A$2:$Y$402,TRUNC((ROW()-ROW($E$2))/COLUMNS(bike!$A$2:$Y$402)),MOD(ROW()-ROW($E$2),COLUMNS(bike!$A$2:$Y$402)),1,1)</f>
        <v>13</v>
      </c>
      <c r="F8826">
        <f ca="1">OFFSET(transit!$A$2:$Y$402,TRUNC((ROW()-ROW($F$2))/COLUMNS(transit!$A$2:$Y$402)),MOD(ROW()-ROW($F$2),COLUMNS(transit!$A$2:$Y$402)),1,1)</f>
        <v>34</v>
      </c>
      <c r="G8826">
        <f ca="1">OFFSET(drive!$A$2:$Y$402,TRUNC((ROW()-ROW($G$2))/COLUMNS(drive!$A$2:$Y$402)),MOD(ROW()-ROW($G$2),COLUMNS(drive!$A$2:$Y$402)),1,1)</f>
        <v>8</v>
      </c>
      <c r="H8826" s="5">
        <f ca="1">(VLOOKUP($B8826,weights!$A$2:$R$6,4))*VLOOKUP($B8826,weights!$A$2:$R$6,6)^C8826*(VLOOKUP($B8826,weights!$A$2:$R$6,15)*EXP(VLOOKUP($B8826,weights!$A$2:$R$6,11)*D8826)+VLOOKUP($B8826,weights!$A$2:$R$6,16)*EXP(VLOOKUP($B8826,weights!$A$2:$R$6,12)*E8826)+VLOOKUP($B8826,weights!$A$2:$R$6,17)*EXP(VLOOKUP($B8826,weights!$A$2:$R$6,13)*F8826)+VLOOKUP($B8826,weights!$A$2:$R$6,18)*EXP(VLOOKUP($B8826,weights!$A$2:$R$6,14)*G8826))</f>
        <v>0.46187050612764091</v>
      </c>
    </row>
    <row r="8827" spans="1:8" ht="12.75" x14ac:dyDescent="0.2">
      <c r="A8827">
        <f t="shared" si="0"/>
        <v>354</v>
      </c>
      <c r="B8827" t="str">
        <f t="shared" ref="B8827:C8827" si="8801">B8802</f>
        <v>restaurant</v>
      </c>
      <c r="C8827">
        <f t="shared" si="8801"/>
        <v>0</v>
      </c>
      <c r="D8827">
        <f ca="1">OFFSET(walk!$A$2:$Y$402,TRUNC((ROW()-ROW($D$2))/COLUMNS(walk!$A$2:$Y$402)),MOD(ROW()-ROW($D$2),COLUMNS(walk!$A$2:$Y$402)),1,1)</f>
        <v>8</v>
      </c>
      <c r="E8827">
        <f ca="1">OFFSET(bike!$A$2:$Y$402,TRUNC((ROW()-ROW($E$2))/COLUMNS(bike!$A$2:$Y$402)),MOD(ROW()-ROW($E$2),COLUMNS(bike!$A$2:$Y$402)),1,1)</f>
        <v>2</v>
      </c>
      <c r="F8827">
        <f ca="1">OFFSET(transit!$A$2:$Y$402,TRUNC((ROW()-ROW($F$2))/COLUMNS(transit!$A$2:$Y$402)),MOD(ROW()-ROW($F$2),COLUMNS(transit!$A$2:$Y$402)),1,1)</f>
        <v>4</v>
      </c>
      <c r="G8827">
        <f ca="1">OFFSET(drive!$A$2:$Y$402,TRUNC((ROW()-ROW($G$2))/COLUMNS(drive!$A$2:$Y$402)),MOD(ROW()-ROW($G$2),COLUMNS(drive!$A$2:$Y$402)),1,1)</f>
        <v>2</v>
      </c>
      <c r="H8827" s="5">
        <f ca="1">(VLOOKUP($B8827,weights!$A$2:$R$6,4))*VLOOKUP($B8827,weights!$A$2:$R$6,6)^C8827*(VLOOKUP($B8827,weights!$A$2:$R$6,15)*EXP(VLOOKUP($B8827,weights!$A$2:$R$6,11)*D8827)+VLOOKUP($B8827,weights!$A$2:$R$6,16)*EXP(VLOOKUP($B8827,weights!$A$2:$R$6,12)*E8827)+VLOOKUP($B8827,weights!$A$2:$R$6,17)*EXP(VLOOKUP($B8827,weights!$A$2:$R$6,13)*F8827)+VLOOKUP($B8827,weights!$A$2:$R$6,18)*EXP(VLOOKUP($B8827,weights!$A$2:$R$6,14)*G8827))</f>
        <v>34.454687417693989</v>
      </c>
    </row>
    <row r="8828" spans="1:8" ht="12.75" x14ac:dyDescent="0.2">
      <c r="A8828">
        <f t="shared" si="0"/>
        <v>354</v>
      </c>
      <c r="B8828" t="str">
        <f t="shared" ref="B8828:C8828" si="8802">B8803</f>
        <v>restaurant</v>
      </c>
      <c r="C8828">
        <f t="shared" si="8802"/>
        <v>1</v>
      </c>
      <c r="D8828">
        <f ca="1">OFFSET(walk!$A$2:$Y$402,TRUNC((ROW()-ROW($D$2))/COLUMNS(walk!$A$2:$Y$402)),MOD(ROW()-ROW($D$2),COLUMNS(walk!$A$2:$Y$402)),1,1)</f>
        <v>9</v>
      </c>
      <c r="E8828">
        <f ca="1">OFFSET(bike!$A$2:$Y$402,TRUNC((ROW()-ROW($E$2))/COLUMNS(bike!$A$2:$Y$402)),MOD(ROW()-ROW($E$2),COLUMNS(bike!$A$2:$Y$402)),1,1)</f>
        <v>2</v>
      </c>
      <c r="F8828">
        <f ca="1">OFFSET(transit!$A$2:$Y$402,TRUNC((ROW()-ROW($F$2))/COLUMNS(transit!$A$2:$Y$402)),MOD(ROW()-ROW($F$2),COLUMNS(transit!$A$2:$Y$402)),1,1)</f>
        <v>4</v>
      </c>
      <c r="G8828">
        <f ca="1">OFFSET(drive!$A$2:$Y$402,TRUNC((ROW()-ROW($G$2))/COLUMNS(drive!$A$2:$Y$402)),MOD(ROW()-ROW($G$2),COLUMNS(drive!$A$2:$Y$402)),1,1)</f>
        <v>2</v>
      </c>
      <c r="H8828" s="5">
        <f ca="1">(VLOOKUP($B8828,weights!$A$2:$R$6,4))*VLOOKUP($B8828,weights!$A$2:$R$6,6)^C8828*(VLOOKUP($B8828,weights!$A$2:$R$6,15)*EXP(VLOOKUP($B8828,weights!$A$2:$R$6,11)*D8828)+VLOOKUP($B8828,weights!$A$2:$R$6,16)*EXP(VLOOKUP($B8828,weights!$A$2:$R$6,12)*E8828)+VLOOKUP($B8828,weights!$A$2:$R$6,17)*EXP(VLOOKUP($B8828,weights!$A$2:$R$6,13)*F8828)+VLOOKUP($B8828,weights!$A$2:$R$6,18)*EXP(VLOOKUP($B8828,weights!$A$2:$R$6,14)*G8828))</f>
        <v>30.275888305815457</v>
      </c>
    </row>
    <row r="8829" spans="1:8" ht="12.75" x14ac:dyDescent="0.2">
      <c r="A8829">
        <f t="shared" si="0"/>
        <v>354</v>
      </c>
      <c r="B8829" t="str">
        <f t="shared" ref="B8829:C8829" si="8803">B8804</f>
        <v>restaurant</v>
      </c>
      <c r="C8829">
        <f t="shared" si="8803"/>
        <v>2</v>
      </c>
      <c r="D8829">
        <f ca="1">OFFSET(walk!$A$2:$Y$402,TRUNC((ROW()-ROW($D$2))/COLUMNS(walk!$A$2:$Y$402)),MOD(ROW()-ROW($D$2),COLUMNS(walk!$A$2:$Y$402)),1,1)</f>
        <v>9</v>
      </c>
      <c r="E8829">
        <f ca="1">OFFSET(bike!$A$2:$Y$402,TRUNC((ROW()-ROW($E$2))/COLUMNS(bike!$A$2:$Y$402)),MOD(ROW()-ROW($E$2),COLUMNS(bike!$A$2:$Y$402)),1,1)</f>
        <v>2</v>
      </c>
      <c r="F8829">
        <f ca="1">OFFSET(transit!$A$2:$Y$402,TRUNC((ROW()-ROW($F$2))/COLUMNS(transit!$A$2:$Y$402)),MOD(ROW()-ROW($F$2),COLUMNS(transit!$A$2:$Y$402)),1,1)</f>
        <v>5</v>
      </c>
      <c r="G8829">
        <f ca="1">OFFSET(drive!$A$2:$Y$402,TRUNC((ROW()-ROW($G$2))/COLUMNS(drive!$A$2:$Y$402)),MOD(ROW()-ROW($G$2),COLUMNS(drive!$A$2:$Y$402)),1,1)</f>
        <v>3</v>
      </c>
      <c r="H8829" s="5">
        <f ca="1">(VLOOKUP($B8829,weights!$A$2:$R$6,4))*VLOOKUP($B8829,weights!$A$2:$R$6,6)^C8829*(VLOOKUP($B8829,weights!$A$2:$R$6,15)*EXP(VLOOKUP($B8829,weights!$A$2:$R$6,11)*D8829)+VLOOKUP($B8829,weights!$A$2:$R$6,16)*EXP(VLOOKUP($B8829,weights!$A$2:$R$6,12)*E8829)+VLOOKUP($B8829,weights!$A$2:$R$6,17)*EXP(VLOOKUP($B8829,weights!$A$2:$R$6,13)*F8829)+VLOOKUP($B8829,weights!$A$2:$R$6,18)*EXP(VLOOKUP($B8829,weights!$A$2:$R$6,14)*G8829))</f>
        <v>24.679149089253972</v>
      </c>
    </row>
    <row r="8830" spans="1:8" ht="12.75" x14ac:dyDescent="0.2">
      <c r="A8830">
        <f t="shared" si="0"/>
        <v>354</v>
      </c>
      <c r="B8830" t="str">
        <f t="shared" ref="B8830:C8830" si="8804">B8805</f>
        <v>restaurant</v>
      </c>
      <c r="C8830">
        <f t="shared" si="8804"/>
        <v>3</v>
      </c>
      <c r="D8830">
        <f ca="1">OFFSET(walk!$A$2:$Y$402,TRUNC((ROW()-ROW($D$2))/COLUMNS(walk!$A$2:$Y$402)),MOD(ROW()-ROW($D$2),COLUMNS(walk!$A$2:$Y$402)),1,1)</f>
        <v>11</v>
      </c>
      <c r="E8830">
        <f ca="1">OFFSET(bike!$A$2:$Y$402,TRUNC((ROW()-ROW($E$2))/COLUMNS(bike!$A$2:$Y$402)),MOD(ROW()-ROW($E$2),COLUMNS(bike!$A$2:$Y$402)),1,1)</f>
        <v>4</v>
      </c>
      <c r="F8830">
        <f ca="1">OFFSET(transit!$A$2:$Y$402,TRUNC((ROW()-ROW($F$2))/COLUMNS(transit!$A$2:$Y$402)),MOD(ROW()-ROW($F$2),COLUMNS(transit!$A$2:$Y$402)),1,1)</f>
        <v>6</v>
      </c>
      <c r="G8830">
        <f ca="1">OFFSET(drive!$A$2:$Y$402,TRUNC((ROW()-ROW($G$2))/COLUMNS(drive!$A$2:$Y$402)),MOD(ROW()-ROW($G$2),COLUMNS(drive!$A$2:$Y$402)),1,1)</f>
        <v>3</v>
      </c>
      <c r="H8830" s="5">
        <f ca="1">(VLOOKUP($B8830,weights!$A$2:$R$6,4))*VLOOKUP($B8830,weights!$A$2:$R$6,6)^C8830*(VLOOKUP($B8830,weights!$A$2:$R$6,15)*EXP(VLOOKUP($B8830,weights!$A$2:$R$6,11)*D8830)+VLOOKUP($B8830,weights!$A$2:$R$6,16)*EXP(VLOOKUP($B8830,weights!$A$2:$R$6,12)*E8830)+VLOOKUP($B8830,weights!$A$2:$R$6,17)*EXP(VLOOKUP($B8830,weights!$A$2:$R$6,13)*F8830)+VLOOKUP($B8830,weights!$A$2:$R$6,18)*EXP(VLOOKUP($B8830,weights!$A$2:$R$6,14)*G8830))</f>
        <v>17.943976603382893</v>
      </c>
    </row>
    <row r="8831" spans="1:8" ht="12.75" x14ac:dyDescent="0.2">
      <c r="A8831">
        <f t="shared" si="0"/>
        <v>354</v>
      </c>
      <c r="B8831" t="str">
        <f t="shared" ref="B8831:C8831" si="8805">B8806</f>
        <v>restaurant</v>
      </c>
      <c r="C8831">
        <f t="shared" si="8805"/>
        <v>4</v>
      </c>
      <c r="D8831">
        <f ca="1">OFFSET(walk!$A$2:$Y$402,TRUNC((ROW()-ROW($D$2))/COLUMNS(walk!$A$2:$Y$402)),MOD(ROW()-ROW($D$2),COLUMNS(walk!$A$2:$Y$402)),1,1)</f>
        <v>13</v>
      </c>
      <c r="E8831">
        <f ca="1">OFFSET(bike!$A$2:$Y$402,TRUNC((ROW()-ROW($E$2))/COLUMNS(bike!$A$2:$Y$402)),MOD(ROW()-ROW($E$2),COLUMNS(bike!$A$2:$Y$402)),1,1)</f>
        <v>4</v>
      </c>
      <c r="F8831">
        <f ca="1">OFFSET(transit!$A$2:$Y$402,TRUNC((ROW()-ROW($F$2))/COLUMNS(transit!$A$2:$Y$402)),MOD(ROW()-ROW($F$2),COLUMNS(transit!$A$2:$Y$402)),1,1)</f>
        <v>7</v>
      </c>
      <c r="G8831">
        <f ca="1">OFFSET(drive!$A$2:$Y$402,TRUNC((ROW()-ROW($G$2))/COLUMNS(drive!$A$2:$Y$402)),MOD(ROW()-ROW($G$2),COLUMNS(drive!$A$2:$Y$402)),1,1)</f>
        <v>3</v>
      </c>
      <c r="H8831" s="5">
        <f ca="1">(VLOOKUP($B8831,weights!$A$2:$R$6,4))*VLOOKUP($B8831,weights!$A$2:$R$6,6)^C8831*(VLOOKUP($B8831,weights!$A$2:$R$6,15)*EXP(VLOOKUP($B8831,weights!$A$2:$R$6,11)*D8831)+VLOOKUP($B8831,weights!$A$2:$R$6,16)*EXP(VLOOKUP($B8831,weights!$A$2:$R$6,12)*E8831)+VLOOKUP($B8831,weights!$A$2:$R$6,17)*EXP(VLOOKUP($B8831,weights!$A$2:$R$6,13)*F8831)+VLOOKUP($B8831,weights!$A$2:$R$6,18)*EXP(VLOOKUP($B8831,weights!$A$2:$R$6,14)*G8831))</f>
        <v>15.086379706665181</v>
      </c>
    </row>
    <row r="8832" spans="1:8" ht="12.75" x14ac:dyDescent="0.2">
      <c r="A8832">
        <f t="shared" si="0"/>
        <v>354</v>
      </c>
      <c r="B8832" t="str">
        <f t="shared" ref="B8832:C8832" si="8806">B8807</f>
        <v>restaurant</v>
      </c>
      <c r="C8832">
        <f t="shared" si="8806"/>
        <v>5</v>
      </c>
      <c r="D8832">
        <f ca="1">OFFSET(walk!$A$2:$Y$402,TRUNC((ROW()-ROW($D$2))/COLUMNS(walk!$A$2:$Y$402)),MOD(ROW()-ROW($D$2),COLUMNS(walk!$A$2:$Y$402)),1,1)</f>
        <v>13</v>
      </c>
      <c r="E8832">
        <f ca="1">OFFSET(bike!$A$2:$Y$402,TRUNC((ROW()-ROW($E$2))/COLUMNS(bike!$A$2:$Y$402)),MOD(ROW()-ROW($E$2),COLUMNS(bike!$A$2:$Y$402)),1,1)</f>
        <v>4</v>
      </c>
      <c r="F8832">
        <f ca="1">OFFSET(transit!$A$2:$Y$402,TRUNC((ROW()-ROW($F$2))/COLUMNS(transit!$A$2:$Y$402)),MOD(ROW()-ROW($F$2),COLUMNS(transit!$A$2:$Y$402)),1,1)</f>
        <v>7</v>
      </c>
      <c r="G8832">
        <f ca="1">OFFSET(drive!$A$2:$Y$402,TRUNC((ROW()-ROW($G$2))/COLUMNS(drive!$A$2:$Y$402)),MOD(ROW()-ROW($G$2),COLUMNS(drive!$A$2:$Y$402)),1,1)</f>
        <v>3</v>
      </c>
      <c r="H8832" s="5">
        <f ca="1">(VLOOKUP($B8832,weights!$A$2:$R$6,4))*VLOOKUP($B8832,weights!$A$2:$R$6,6)^C8832*(VLOOKUP($B8832,weights!$A$2:$R$6,15)*EXP(VLOOKUP($B8832,weights!$A$2:$R$6,11)*D8832)+VLOOKUP($B8832,weights!$A$2:$R$6,16)*EXP(VLOOKUP($B8832,weights!$A$2:$R$6,12)*E8832)+VLOOKUP($B8832,weights!$A$2:$R$6,17)*EXP(VLOOKUP($B8832,weights!$A$2:$R$6,13)*F8832)+VLOOKUP($B8832,weights!$A$2:$R$6,18)*EXP(VLOOKUP($B8832,weights!$A$2:$R$6,14)*G8832))</f>
        <v>13.521866255603603</v>
      </c>
    </row>
    <row r="8833" spans="1:8" ht="12.75" x14ac:dyDescent="0.2">
      <c r="A8833">
        <f t="shared" si="0"/>
        <v>354</v>
      </c>
      <c r="B8833" t="str">
        <f t="shared" ref="B8833:C8833" si="8807">B8808</f>
        <v>restaurant</v>
      </c>
      <c r="C8833">
        <f t="shared" si="8807"/>
        <v>6</v>
      </c>
      <c r="D8833">
        <f ca="1">OFFSET(walk!$A$2:$Y$402,TRUNC((ROW()-ROW($D$2))/COLUMNS(walk!$A$2:$Y$402)),MOD(ROW()-ROW($D$2),COLUMNS(walk!$A$2:$Y$402)),1,1)</f>
        <v>14</v>
      </c>
      <c r="E8833">
        <f ca="1">OFFSET(bike!$A$2:$Y$402,TRUNC((ROW()-ROW($E$2))/COLUMNS(bike!$A$2:$Y$402)),MOD(ROW()-ROW($E$2),COLUMNS(bike!$A$2:$Y$402)),1,1)</f>
        <v>4</v>
      </c>
      <c r="F8833">
        <f ca="1">OFFSET(transit!$A$2:$Y$402,TRUNC((ROW()-ROW($F$2))/COLUMNS(transit!$A$2:$Y$402)),MOD(ROW()-ROW($F$2),COLUMNS(transit!$A$2:$Y$402)),1,1)</f>
        <v>8</v>
      </c>
      <c r="G8833">
        <f ca="1">OFFSET(drive!$A$2:$Y$402,TRUNC((ROW()-ROW($G$2))/COLUMNS(drive!$A$2:$Y$402)),MOD(ROW()-ROW($G$2),COLUMNS(drive!$A$2:$Y$402)),1,1)</f>
        <v>3</v>
      </c>
      <c r="H8833" s="5">
        <f ca="1">(VLOOKUP($B8833,weights!$A$2:$R$6,4))*VLOOKUP($B8833,weights!$A$2:$R$6,6)^C8833*(VLOOKUP($B8833,weights!$A$2:$R$6,15)*EXP(VLOOKUP($B8833,weights!$A$2:$R$6,11)*D8833)+VLOOKUP($B8833,weights!$A$2:$R$6,16)*EXP(VLOOKUP($B8833,weights!$A$2:$R$6,12)*E8833)+VLOOKUP($B8833,weights!$A$2:$R$6,17)*EXP(VLOOKUP($B8833,weights!$A$2:$R$6,13)*F8833)+VLOOKUP($B8833,weights!$A$2:$R$6,18)*EXP(VLOOKUP($B8833,weights!$A$2:$R$6,14)*G8833))</f>
        <v>11.59349293714123</v>
      </c>
    </row>
    <row r="8834" spans="1:8" ht="12.75" x14ac:dyDescent="0.2">
      <c r="A8834">
        <f t="shared" si="0"/>
        <v>354</v>
      </c>
      <c r="B8834" t="str">
        <f t="shared" ref="B8834:C8834" si="8808">B8809</f>
        <v>restaurant</v>
      </c>
      <c r="C8834">
        <f t="shared" si="8808"/>
        <v>7</v>
      </c>
      <c r="D8834">
        <f ca="1">OFFSET(walk!$A$2:$Y$402,TRUNC((ROW()-ROW($D$2))/COLUMNS(walk!$A$2:$Y$402)),MOD(ROW()-ROW($D$2),COLUMNS(walk!$A$2:$Y$402)),1,1)</f>
        <v>14</v>
      </c>
      <c r="E8834">
        <f ca="1">OFFSET(bike!$A$2:$Y$402,TRUNC((ROW()-ROW($E$2))/COLUMNS(bike!$A$2:$Y$402)),MOD(ROW()-ROW($E$2),COLUMNS(bike!$A$2:$Y$402)),1,1)</f>
        <v>5</v>
      </c>
      <c r="F8834">
        <f ca="1">OFFSET(transit!$A$2:$Y$402,TRUNC((ROW()-ROW($F$2))/COLUMNS(transit!$A$2:$Y$402)),MOD(ROW()-ROW($F$2),COLUMNS(transit!$A$2:$Y$402)),1,1)</f>
        <v>8</v>
      </c>
      <c r="G8834">
        <f ca="1">OFFSET(drive!$A$2:$Y$402,TRUNC((ROW()-ROW($G$2))/COLUMNS(drive!$A$2:$Y$402)),MOD(ROW()-ROW($G$2),COLUMNS(drive!$A$2:$Y$402)),1,1)</f>
        <v>3</v>
      </c>
      <c r="H8834" s="5">
        <f ca="1">(VLOOKUP($B8834,weights!$A$2:$R$6,4))*VLOOKUP($B8834,weights!$A$2:$R$6,6)^C8834*(VLOOKUP($B8834,weights!$A$2:$R$6,15)*EXP(VLOOKUP($B8834,weights!$A$2:$R$6,11)*D8834)+VLOOKUP($B8834,weights!$A$2:$R$6,16)*EXP(VLOOKUP($B8834,weights!$A$2:$R$6,12)*E8834)+VLOOKUP($B8834,weights!$A$2:$R$6,17)*EXP(VLOOKUP($B8834,weights!$A$2:$R$6,13)*F8834)+VLOOKUP($B8834,weights!$A$2:$R$6,18)*EXP(VLOOKUP($B8834,weights!$A$2:$R$6,14)*G8834))</f>
        <v>9.7856767910619169</v>
      </c>
    </row>
    <row r="8835" spans="1:8" ht="12.75" x14ac:dyDescent="0.2">
      <c r="A8835">
        <f t="shared" si="0"/>
        <v>354</v>
      </c>
      <c r="B8835" t="str">
        <f t="shared" ref="B8835:C8835" si="8809">B8810</f>
        <v>restaurant</v>
      </c>
      <c r="C8835">
        <f t="shared" si="8809"/>
        <v>8</v>
      </c>
      <c r="D8835">
        <f ca="1">OFFSET(walk!$A$2:$Y$402,TRUNC((ROW()-ROW($D$2))/COLUMNS(walk!$A$2:$Y$402)),MOD(ROW()-ROW($D$2),COLUMNS(walk!$A$2:$Y$402)),1,1)</f>
        <v>16</v>
      </c>
      <c r="E8835">
        <f ca="1">OFFSET(bike!$A$2:$Y$402,TRUNC((ROW()-ROW($E$2))/COLUMNS(bike!$A$2:$Y$402)),MOD(ROW()-ROW($E$2),COLUMNS(bike!$A$2:$Y$402)),1,1)</f>
        <v>5</v>
      </c>
      <c r="F8835">
        <f ca="1">OFFSET(transit!$A$2:$Y$402,TRUNC((ROW()-ROW($F$2))/COLUMNS(transit!$A$2:$Y$402)),MOD(ROW()-ROW($F$2),COLUMNS(transit!$A$2:$Y$402)),1,1)</f>
        <v>11</v>
      </c>
      <c r="G8835">
        <f ca="1">OFFSET(drive!$A$2:$Y$402,TRUNC((ROW()-ROW($G$2))/COLUMNS(drive!$A$2:$Y$402)),MOD(ROW()-ROW($G$2),COLUMNS(drive!$A$2:$Y$402)),1,1)</f>
        <v>4</v>
      </c>
      <c r="H8835" s="5">
        <f ca="1">(VLOOKUP($B8835,weights!$A$2:$R$6,4))*VLOOKUP($B8835,weights!$A$2:$R$6,6)^C8835*(VLOOKUP($B8835,weights!$A$2:$R$6,15)*EXP(VLOOKUP($B8835,weights!$A$2:$R$6,11)*D8835)+VLOOKUP($B8835,weights!$A$2:$R$6,16)*EXP(VLOOKUP($B8835,weights!$A$2:$R$6,12)*E8835)+VLOOKUP($B8835,weights!$A$2:$R$6,17)*EXP(VLOOKUP($B8835,weights!$A$2:$R$6,13)*F8835)+VLOOKUP($B8835,weights!$A$2:$R$6,18)*EXP(VLOOKUP($B8835,weights!$A$2:$R$6,14)*G8835))</f>
        <v>7.2638279575386493</v>
      </c>
    </row>
    <row r="8836" spans="1:8" ht="12.75" x14ac:dyDescent="0.2">
      <c r="A8836">
        <f t="shared" si="0"/>
        <v>354</v>
      </c>
      <c r="B8836" t="str">
        <f t="shared" ref="B8836:C8836" si="8810">B8811</f>
        <v>restaurant</v>
      </c>
      <c r="C8836">
        <f t="shared" si="8810"/>
        <v>9</v>
      </c>
      <c r="D8836">
        <f ca="1">OFFSET(walk!$A$2:$Y$402,TRUNC((ROW()-ROW($D$2))/COLUMNS(walk!$A$2:$Y$402)),MOD(ROW()-ROW($D$2),COLUMNS(walk!$A$2:$Y$402)),1,1)</f>
        <v>16</v>
      </c>
      <c r="E8836">
        <f ca="1">OFFSET(bike!$A$2:$Y$402,TRUNC((ROW()-ROW($E$2))/COLUMNS(bike!$A$2:$Y$402)),MOD(ROW()-ROW($E$2),COLUMNS(bike!$A$2:$Y$402)),1,1)</f>
        <v>6</v>
      </c>
      <c r="F8836">
        <f ca="1">OFFSET(transit!$A$2:$Y$402,TRUNC((ROW()-ROW($F$2))/COLUMNS(transit!$A$2:$Y$402)),MOD(ROW()-ROW($F$2),COLUMNS(transit!$A$2:$Y$402)),1,1)</f>
        <v>16</v>
      </c>
      <c r="G8836">
        <f ca="1">OFFSET(drive!$A$2:$Y$402,TRUNC((ROW()-ROW($G$2))/COLUMNS(drive!$A$2:$Y$402)),MOD(ROW()-ROW($G$2),COLUMNS(drive!$A$2:$Y$402)),1,1)</f>
        <v>4</v>
      </c>
      <c r="H8836" s="5">
        <f ca="1">(VLOOKUP($B8836,weights!$A$2:$R$6,4))*VLOOKUP($B8836,weights!$A$2:$R$6,6)^C8836*(VLOOKUP($B8836,weights!$A$2:$R$6,15)*EXP(VLOOKUP($B8836,weights!$A$2:$R$6,11)*D8836)+VLOOKUP($B8836,weights!$A$2:$R$6,16)*EXP(VLOOKUP($B8836,weights!$A$2:$R$6,12)*E8836)+VLOOKUP($B8836,weights!$A$2:$R$6,17)*EXP(VLOOKUP($B8836,weights!$A$2:$R$6,13)*F8836)+VLOOKUP($B8836,weights!$A$2:$R$6,18)*EXP(VLOOKUP($B8836,weights!$A$2:$R$6,14)*G8836))</f>
        <v>5.5202103311854982</v>
      </c>
    </row>
    <row r="8837" spans="1:8" ht="12.75" x14ac:dyDescent="0.2">
      <c r="A8837">
        <f t="shared" si="0"/>
        <v>354</v>
      </c>
      <c r="B8837" t="str">
        <f t="shared" ref="B8837:C8837" si="8811">B8812</f>
        <v>supermarket</v>
      </c>
      <c r="C8837">
        <f t="shared" si="8811"/>
        <v>0</v>
      </c>
      <c r="D8837">
        <f ca="1">OFFSET(walk!$A$2:$Y$402,TRUNC((ROW()-ROW($D$2))/COLUMNS(walk!$A$2:$Y$402)),MOD(ROW()-ROW($D$2),COLUMNS(walk!$A$2:$Y$402)),1,1)</f>
        <v>38</v>
      </c>
      <c r="E8837">
        <f ca="1">OFFSET(bike!$A$2:$Y$402,TRUNC((ROW()-ROW($E$2))/COLUMNS(bike!$A$2:$Y$402)),MOD(ROW()-ROW($E$2),COLUMNS(bike!$A$2:$Y$402)),1,1)</f>
        <v>15</v>
      </c>
      <c r="F8837">
        <f ca="1">OFFSET(transit!$A$2:$Y$402,TRUNC((ROW()-ROW($F$2))/COLUMNS(transit!$A$2:$Y$402)),MOD(ROW()-ROW($F$2),COLUMNS(transit!$A$2:$Y$402)),1,1)</f>
        <v>18</v>
      </c>
      <c r="G8837">
        <f ca="1">OFFSET(drive!$A$2:$Y$402,TRUNC((ROW()-ROW($G$2))/COLUMNS(drive!$A$2:$Y$402)),MOD(ROW()-ROW($G$2),COLUMNS(drive!$A$2:$Y$402)),1,1)</f>
        <v>8</v>
      </c>
      <c r="H8837" s="5">
        <f ca="1">(VLOOKUP($B8837,weights!$A$2:$R$6,4))*VLOOKUP($B8837,weights!$A$2:$R$6,6)^C8837*(VLOOKUP($B8837,weights!$A$2:$R$6,15)*EXP(VLOOKUP($B8837,weights!$A$2:$R$6,11)*D8837)+VLOOKUP($B8837,weights!$A$2:$R$6,16)*EXP(VLOOKUP($B8837,weights!$A$2:$R$6,12)*E8837)+VLOOKUP($B8837,weights!$A$2:$R$6,17)*EXP(VLOOKUP($B8837,weights!$A$2:$R$6,13)*F8837)+VLOOKUP($B8837,weights!$A$2:$R$6,18)*EXP(VLOOKUP($B8837,weights!$A$2:$R$6,14)*G8837))</f>
        <v>3.6999439236430312</v>
      </c>
    </row>
    <row r="8838" spans="1:8" ht="12.75" x14ac:dyDescent="0.2">
      <c r="A8838">
        <f t="shared" si="0"/>
        <v>354</v>
      </c>
      <c r="B8838" t="str">
        <f t="shared" ref="B8838:C8838" si="8812">B8813</f>
        <v>supermarket</v>
      </c>
      <c r="C8838">
        <f t="shared" si="8812"/>
        <v>1</v>
      </c>
      <c r="D8838">
        <f ca="1">OFFSET(walk!$A$2:$Y$402,TRUNC((ROW()-ROW($D$2))/COLUMNS(walk!$A$2:$Y$402)),MOD(ROW()-ROW($D$2),COLUMNS(walk!$A$2:$Y$402)),1,1)</f>
        <v>49</v>
      </c>
      <c r="E8838">
        <f ca="1">OFFSET(bike!$A$2:$Y$402,TRUNC((ROW()-ROW($E$2))/COLUMNS(bike!$A$2:$Y$402)),MOD(ROW()-ROW($E$2),COLUMNS(bike!$A$2:$Y$402)),1,1)</f>
        <v>16</v>
      </c>
      <c r="F8838">
        <f ca="1">OFFSET(transit!$A$2:$Y$402,TRUNC((ROW()-ROW($F$2))/COLUMNS(transit!$A$2:$Y$402)),MOD(ROW()-ROW($F$2),COLUMNS(transit!$A$2:$Y$402)),1,1)</f>
        <v>23</v>
      </c>
      <c r="G8838">
        <f ca="1">OFFSET(drive!$A$2:$Y$402,TRUNC((ROW()-ROW($G$2))/COLUMNS(drive!$A$2:$Y$402)),MOD(ROW()-ROW($G$2),COLUMNS(drive!$A$2:$Y$402)),1,1)</f>
        <v>10</v>
      </c>
      <c r="H8838" s="5">
        <f ca="1">(VLOOKUP($B8838,weights!$A$2:$R$6,4))*VLOOKUP($B8838,weights!$A$2:$R$6,6)^C8838*(VLOOKUP($B8838,weights!$A$2:$R$6,15)*EXP(VLOOKUP($B8838,weights!$A$2:$R$6,11)*D8838)+VLOOKUP($B8838,weights!$A$2:$R$6,16)*EXP(VLOOKUP($B8838,weights!$A$2:$R$6,12)*E8838)+VLOOKUP($B8838,weights!$A$2:$R$6,17)*EXP(VLOOKUP($B8838,weights!$A$2:$R$6,13)*F8838)+VLOOKUP($B8838,weights!$A$2:$R$6,18)*EXP(VLOOKUP($B8838,weights!$A$2:$R$6,14)*G8838))</f>
        <v>1.3740272855762965</v>
      </c>
    </row>
    <row r="8839" spans="1:8" ht="12.75" x14ac:dyDescent="0.2">
      <c r="A8839">
        <f t="shared" si="0"/>
        <v>354</v>
      </c>
      <c r="B8839" t="str">
        <f t="shared" ref="B8839:C8839" si="8813">B8814</f>
        <v>supermarket</v>
      </c>
      <c r="C8839">
        <f t="shared" si="8813"/>
        <v>2</v>
      </c>
      <c r="D8839">
        <f ca="1">OFFSET(walk!$A$2:$Y$402,TRUNC((ROW()-ROW($D$2))/COLUMNS(walk!$A$2:$Y$402)),MOD(ROW()-ROW($D$2),COLUMNS(walk!$A$2:$Y$402)),1,1)</f>
        <v>54</v>
      </c>
      <c r="E8839">
        <f ca="1">OFFSET(bike!$A$2:$Y$402,TRUNC((ROW()-ROW($E$2))/COLUMNS(bike!$A$2:$Y$402)),MOD(ROW()-ROW($E$2),COLUMNS(bike!$A$2:$Y$402)),1,1)</f>
        <v>17</v>
      </c>
      <c r="F8839">
        <f ca="1">OFFSET(transit!$A$2:$Y$402,TRUNC((ROW()-ROW($F$2))/COLUMNS(transit!$A$2:$Y$402)),MOD(ROW()-ROW($F$2),COLUMNS(transit!$A$2:$Y$402)),1,1)</f>
        <v>31</v>
      </c>
      <c r="G8839">
        <f ca="1">OFFSET(drive!$A$2:$Y$402,TRUNC((ROW()-ROW($G$2))/COLUMNS(drive!$A$2:$Y$402)),MOD(ROW()-ROW($G$2),COLUMNS(drive!$A$2:$Y$402)),1,1)</f>
        <v>12</v>
      </c>
      <c r="H8839" s="5">
        <f ca="1">(VLOOKUP($B8839,weights!$A$2:$R$6,4))*VLOOKUP($B8839,weights!$A$2:$R$6,6)^C8839*(VLOOKUP($B8839,weights!$A$2:$R$6,15)*EXP(VLOOKUP($B8839,weights!$A$2:$R$6,11)*D8839)+VLOOKUP($B8839,weights!$A$2:$R$6,16)*EXP(VLOOKUP($B8839,weights!$A$2:$R$6,12)*E8839)+VLOOKUP($B8839,weights!$A$2:$R$6,17)*EXP(VLOOKUP($B8839,weights!$A$2:$R$6,13)*F8839)+VLOOKUP($B8839,weights!$A$2:$R$6,18)*EXP(VLOOKUP($B8839,weights!$A$2:$R$6,14)*G8839))</f>
        <v>0.5104610935436682</v>
      </c>
    </row>
    <row r="8840" spans="1:8" ht="12.75" x14ac:dyDescent="0.2">
      <c r="A8840">
        <f t="shared" si="0"/>
        <v>354</v>
      </c>
      <c r="B8840" t="str">
        <f t="shared" ref="B8840:C8840" si="8814">B8815</f>
        <v>supermarket</v>
      </c>
      <c r="C8840">
        <f t="shared" si="8814"/>
        <v>3</v>
      </c>
      <c r="D8840">
        <f ca="1">OFFSET(walk!$A$2:$Y$402,TRUNC((ROW()-ROW($D$2))/COLUMNS(walk!$A$2:$Y$402)),MOD(ROW()-ROW($D$2),COLUMNS(walk!$A$2:$Y$402)),1,1)</f>
        <v>61</v>
      </c>
      <c r="E8840">
        <f ca="1">OFFSET(bike!$A$2:$Y$402,TRUNC((ROW()-ROW($E$2))/COLUMNS(bike!$A$2:$Y$402)),MOD(ROW()-ROW($E$2),COLUMNS(bike!$A$2:$Y$402)),1,1)</f>
        <v>21</v>
      </c>
      <c r="F8840">
        <f ca="1">OFFSET(transit!$A$2:$Y$402,TRUNC((ROW()-ROW($F$2))/COLUMNS(transit!$A$2:$Y$402)),MOD(ROW()-ROW($F$2),COLUMNS(transit!$A$2:$Y$402)),1,1)</f>
        <v>37</v>
      </c>
      <c r="G8840">
        <f ca="1">OFFSET(drive!$A$2:$Y$402,TRUNC((ROW()-ROW($G$2))/COLUMNS(drive!$A$2:$Y$402)),MOD(ROW()-ROW($G$2),COLUMNS(drive!$A$2:$Y$402)),1,1)</f>
        <v>14</v>
      </c>
      <c r="H8840" s="5">
        <f ca="1">(VLOOKUP($B8840,weights!$A$2:$R$6,4))*VLOOKUP($B8840,weights!$A$2:$R$6,6)^C8840*(VLOOKUP($B8840,weights!$A$2:$R$6,15)*EXP(VLOOKUP($B8840,weights!$A$2:$R$6,11)*D8840)+VLOOKUP($B8840,weights!$A$2:$R$6,16)*EXP(VLOOKUP($B8840,weights!$A$2:$R$6,12)*E8840)+VLOOKUP($B8840,weights!$A$2:$R$6,17)*EXP(VLOOKUP($B8840,weights!$A$2:$R$6,13)*F8840)+VLOOKUP($B8840,weights!$A$2:$R$6,18)*EXP(VLOOKUP($B8840,weights!$A$2:$R$6,14)*G8840))</f>
        <v>0.18896196764965056</v>
      </c>
    </row>
    <row r="8841" spans="1:8" ht="12.75" x14ac:dyDescent="0.2">
      <c r="A8841">
        <f t="shared" si="0"/>
        <v>354</v>
      </c>
      <c r="B8841" t="str">
        <f t="shared" ref="B8841:C8841" si="8815">B8816</f>
        <v>supermarket</v>
      </c>
      <c r="C8841">
        <f t="shared" si="8815"/>
        <v>4</v>
      </c>
      <c r="D8841">
        <f ca="1">OFFSET(walk!$A$2:$Y$402,TRUNC((ROW()-ROW($D$2))/COLUMNS(walk!$A$2:$Y$402)),MOD(ROW()-ROW($D$2),COLUMNS(walk!$A$2:$Y$402)),1,1)</f>
        <v>77</v>
      </c>
      <c r="E8841">
        <f ca="1">OFFSET(bike!$A$2:$Y$402,TRUNC((ROW()-ROW($E$2))/COLUMNS(bike!$A$2:$Y$402)),MOD(ROW()-ROW($E$2),COLUMNS(bike!$A$2:$Y$402)),1,1)</f>
        <v>24</v>
      </c>
      <c r="F8841">
        <f ca="1">OFFSET(transit!$A$2:$Y$402,TRUNC((ROW()-ROW($F$2))/COLUMNS(transit!$A$2:$Y$402)),MOD(ROW()-ROW($F$2),COLUMNS(transit!$A$2:$Y$402)),1,1)</f>
        <v>38</v>
      </c>
      <c r="G8841">
        <f ca="1">OFFSET(drive!$A$2:$Y$402,TRUNC((ROW()-ROW($G$2))/COLUMNS(drive!$A$2:$Y$402)),MOD(ROW()-ROW($G$2),COLUMNS(drive!$A$2:$Y$402)),1,1)</f>
        <v>15</v>
      </c>
      <c r="H8841" s="5">
        <f ca="1">(VLOOKUP($B8841,weights!$A$2:$R$6,4))*VLOOKUP($B8841,weights!$A$2:$R$6,6)^C8841*(VLOOKUP($B8841,weights!$A$2:$R$6,15)*EXP(VLOOKUP($B8841,weights!$A$2:$R$6,11)*D8841)+VLOOKUP($B8841,weights!$A$2:$R$6,16)*EXP(VLOOKUP($B8841,weights!$A$2:$R$6,12)*E8841)+VLOOKUP($B8841,weights!$A$2:$R$6,17)*EXP(VLOOKUP($B8841,weights!$A$2:$R$6,13)*F8841)+VLOOKUP($B8841,weights!$A$2:$R$6,18)*EXP(VLOOKUP($B8841,weights!$A$2:$R$6,14)*G8841))</f>
        <v>8.9627678479102371E-2</v>
      </c>
    </row>
    <row r="8842" spans="1:8" ht="12.75" x14ac:dyDescent="0.2">
      <c r="A8842">
        <f t="shared" si="0"/>
        <v>354</v>
      </c>
      <c r="B8842" t="str">
        <f t="shared" ref="B8842:C8842" si="8816">B8817</f>
        <v>store</v>
      </c>
      <c r="C8842">
        <f t="shared" si="8816"/>
        <v>0</v>
      </c>
      <c r="D8842">
        <f ca="1">OFFSET(walk!$A$2:$Y$402,TRUNC((ROW()-ROW($D$2))/COLUMNS(walk!$A$2:$Y$402)),MOD(ROW()-ROW($D$2),COLUMNS(walk!$A$2:$Y$402)),1,1)</f>
        <v>6</v>
      </c>
      <c r="E8842">
        <f ca="1">OFFSET(bike!$A$2:$Y$402,TRUNC((ROW()-ROW($E$2))/COLUMNS(bike!$A$2:$Y$402)),MOD(ROW()-ROW($E$2),COLUMNS(bike!$A$2:$Y$402)),1,1)</f>
        <v>2</v>
      </c>
      <c r="F8842">
        <f ca="1">OFFSET(transit!$A$2:$Y$402,TRUNC((ROW()-ROW($F$2))/COLUMNS(transit!$A$2:$Y$402)),MOD(ROW()-ROW($F$2),COLUMNS(transit!$A$2:$Y$402)),1,1)</f>
        <v>6</v>
      </c>
      <c r="G8842">
        <f ca="1">OFFSET(drive!$A$2:$Y$402,TRUNC((ROW()-ROW($G$2))/COLUMNS(drive!$A$2:$Y$402)),MOD(ROW()-ROW($G$2),COLUMNS(drive!$A$2:$Y$402)),1,1)</f>
        <v>2</v>
      </c>
      <c r="H8842" s="5">
        <f ca="1">(VLOOKUP($B8842,weights!$A$2:$R$6,4))*VLOOKUP($B8842,weights!$A$2:$R$6,6)^C8842*(VLOOKUP($B8842,weights!$A$2:$R$6,15)*EXP(VLOOKUP($B8842,weights!$A$2:$R$6,11)*D8842)+VLOOKUP($B8842,weights!$A$2:$R$6,16)*EXP(VLOOKUP($B8842,weights!$A$2:$R$6,12)*E8842)+VLOOKUP($B8842,weights!$A$2:$R$6,17)*EXP(VLOOKUP($B8842,weights!$A$2:$R$6,13)*F8842)+VLOOKUP($B8842,weights!$A$2:$R$6,18)*EXP(VLOOKUP($B8842,weights!$A$2:$R$6,14)*G8842))</f>
        <v>14.540724122942899</v>
      </c>
    </row>
    <row r="8843" spans="1:8" ht="12.75" x14ac:dyDescent="0.2">
      <c r="A8843">
        <f t="shared" si="0"/>
        <v>354</v>
      </c>
      <c r="B8843" t="str">
        <f t="shared" ref="B8843:C8843" si="8817">B8818</f>
        <v>store</v>
      </c>
      <c r="C8843">
        <f t="shared" si="8817"/>
        <v>1</v>
      </c>
      <c r="D8843">
        <f ca="1">OFFSET(walk!$A$2:$Y$402,TRUNC((ROW()-ROW($D$2))/COLUMNS(walk!$A$2:$Y$402)),MOD(ROW()-ROW($D$2),COLUMNS(walk!$A$2:$Y$402)),1,1)</f>
        <v>7</v>
      </c>
      <c r="E8843">
        <f ca="1">OFFSET(bike!$A$2:$Y$402,TRUNC((ROW()-ROW($E$2))/COLUMNS(bike!$A$2:$Y$402)),MOD(ROW()-ROW($E$2),COLUMNS(bike!$A$2:$Y$402)),1,1)</f>
        <v>2</v>
      </c>
      <c r="F8843">
        <f ca="1">OFFSET(transit!$A$2:$Y$402,TRUNC((ROW()-ROW($F$2))/COLUMNS(transit!$A$2:$Y$402)),MOD(ROW()-ROW($F$2),COLUMNS(transit!$A$2:$Y$402)),1,1)</f>
        <v>7</v>
      </c>
      <c r="G8843">
        <f ca="1">OFFSET(drive!$A$2:$Y$402,TRUNC((ROW()-ROW($G$2))/COLUMNS(drive!$A$2:$Y$402)),MOD(ROW()-ROW($G$2),COLUMNS(drive!$A$2:$Y$402)),1,1)</f>
        <v>2</v>
      </c>
      <c r="H8843" s="5">
        <f ca="1">(VLOOKUP($B8843,weights!$A$2:$R$6,4))*VLOOKUP($B8843,weights!$A$2:$R$6,6)^C8843*(VLOOKUP($B8843,weights!$A$2:$R$6,15)*EXP(VLOOKUP($B8843,weights!$A$2:$R$6,11)*D8843)+VLOOKUP($B8843,weights!$A$2:$R$6,16)*EXP(VLOOKUP($B8843,weights!$A$2:$R$6,12)*E8843)+VLOOKUP($B8843,weights!$A$2:$R$6,17)*EXP(VLOOKUP($B8843,weights!$A$2:$R$6,13)*F8843)+VLOOKUP($B8843,weights!$A$2:$R$6,18)*EXP(VLOOKUP($B8843,weights!$A$2:$R$6,14)*G8843))</f>
        <v>9.230637960199946</v>
      </c>
    </row>
    <row r="8844" spans="1:8" ht="12.75" x14ac:dyDescent="0.2">
      <c r="A8844">
        <f t="shared" si="0"/>
        <v>354</v>
      </c>
      <c r="B8844" t="str">
        <f t="shared" ref="B8844:C8844" si="8818">B8819</f>
        <v>store</v>
      </c>
      <c r="C8844">
        <f t="shared" si="8818"/>
        <v>2</v>
      </c>
      <c r="D8844">
        <f ca="1">OFFSET(walk!$A$2:$Y$402,TRUNC((ROW()-ROW($D$2))/COLUMNS(walk!$A$2:$Y$402)),MOD(ROW()-ROW($D$2),COLUMNS(walk!$A$2:$Y$402)),1,1)</f>
        <v>10</v>
      </c>
      <c r="E8844">
        <f ca="1">OFFSET(bike!$A$2:$Y$402,TRUNC((ROW()-ROW($E$2))/COLUMNS(bike!$A$2:$Y$402)),MOD(ROW()-ROW($E$2),COLUMNS(bike!$A$2:$Y$402)),1,1)</f>
        <v>3</v>
      </c>
      <c r="F8844">
        <f ca="1">OFFSET(transit!$A$2:$Y$402,TRUNC((ROW()-ROW($F$2))/COLUMNS(transit!$A$2:$Y$402)),MOD(ROW()-ROW($F$2),COLUMNS(transit!$A$2:$Y$402)),1,1)</f>
        <v>7</v>
      </c>
      <c r="G8844">
        <f ca="1">OFFSET(drive!$A$2:$Y$402,TRUNC((ROW()-ROW($G$2))/COLUMNS(drive!$A$2:$Y$402)),MOD(ROW()-ROW($G$2),COLUMNS(drive!$A$2:$Y$402)),1,1)</f>
        <v>3</v>
      </c>
      <c r="H8844" s="5">
        <f ca="1">(VLOOKUP($B8844,weights!$A$2:$R$6,4))*VLOOKUP($B8844,weights!$A$2:$R$6,6)^C8844*(VLOOKUP($B8844,weights!$A$2:$R$6,15)*EXP(VLOOKUP($B8844,weights!$A$2:$R$6,11)*D8844)+VLOOKUP($B8844,weights!$A$2:$R$6,16)*EXP(VLOOKUP($B8844,weights!$A$2:$R$6,12)*E8844)+VLOOKUP($B8844,weights!$A$2:$R$6,17)*EXP(VLOOKUP($B8844,weights!$A$2:$R$6,13)*F8844)+VLOOKUP($B8844,weights!$A$2:$R$6,18)*EXP(VLOOKUP($B8844,weights!$A$2:$R$6,14)*G8844))</f>
        <v>4.3694719292781299</v>
      </c>
    </row>
    <row r="8845" spans="1:8" ht="12.75" x14ac:dyDescent="0.2">
      <c r="A8845">
        <f t="shared" si="0"/>
        <v>354</v>
      </c>
      <c r="B8845" t="str">
        <f t="shared" ref="B8845:C8845" si="8819">B8820</f>
        <v>store</v>
      </c>
      <c r="C8845">
        <f t="shared" si="8819"/>
        <v>3</v>
      </c>
      <c r="D8845">
        <f ca="1">OFFSET(walk!$A$2:$Y$402,TRUNC((ROW()-ROW($D$2))/COLUMNS(walk!$A$2:$Y$402)),MOD(ROW()-ROW($D$2),COLUMNS(walk!$A$2:$Y$402)),1,1)</f>
        <v>14</v>
      </c>
      <c r="E8845">
        <f ca="1">OFFSET(bike!$A$2:$Y$402,TRUNC((ROW()-ROW($E$2))/COLUMNS(bike!$A$2:$Y$402)),MOD(ROW()-ROW($E$2),COLUMNS(bike!$A$2:$Y$402)),1,1)</f>
        <v>4</v>
      </c>
      <c r="F8845">
        <f ca="1">OFFSET(transit!$A$2:$Y$402,TRUNC((ROW()-ROW($F$2))/COLUMNS(transit!$A$2:$Y$402)),MOD(ROW()-ROW($F$2),COLUMNS(transit!$A$2:$Y$402)),1,1)</f>
        <v>10</v>
      </c>
      <c r="G8845">
        <f ca="1">OFFSET(drive!$A$2:$Y$402,TRUNC((ROW()-ROW($G$2))/COLUMNS(drive!$A$2:$Y$402)),MOD(ROW()-ROW($G$2),COLUMNS(drive!$A$2:$Y$402)),1,1)</f>
        <v>3</v>
      </c>
      <c r="H8845" s="5">
        <f ca="1">(VLOOKUP($B8845,weights!$A$2:$R$6,4))*VLOOKUP($B8845,weights!$A$2:$R$6,6)^C8845*(VLOOKUP($B8845,weights!$A$2:$R$6,15)*EXP(VLOOKUP($B8845,weights!$A$2:$R$6,11)*D8845)+VLOOKUP($B8845,weights!$A$2:$R$6,16)*EXP(VLOOKUP($B8845,weights!$A$2:$R$6,12)*E8845)+VLOOKUP($B8845,weights!$A$2:$R$6,17)*EXP(VLOOKUP($B8845,weights!$A$2:$R$6,13)*F8845)+VLOOKUP($B8845,weights!$A$2:$R$6,18)*EXP(VLOOKUP($B8845,weights!$A$2:$R$6,14)*G8845))</f>
        <v>2.2595705110527029</v>
      </c>
    </row>
    <row r="8846" spans="1:8" ht="12.75" x14ac:dyDescent="0.2">
      <c r="A8846">
        <f t="shared" si="0"/>
        <v>354</v>
      </c>
      <c r="B8846" t="str">
        <f t="shared" ref="B8846:C8846" si="8820">B8821</f>
        <v>store</v>
      </c>
      <c r="C8846">
        <f t="shared" si="8820"/>
        <v>4</v>
      </c>
      <c r="D8846">
        <f ca="1">OFFSET(walk!$A$2:$Y$402,TRUNC((ROW()-ROW($D$2))/COLUMNS(walk!$A$2:$Y$402)),MOD(ROW()-ROW($D$2),COLUMNS(walk!$A$2:$Y$402)),1,1)</f>
        <v>14</v>
      </c>
      <c r="E8846">
        <f ca="1">OFFSET(bike!$A$2:$Y$402,TRUNC((ROW()-ROW($E$2))/COLUMNS(bike!$A$2:$Y$402)),MOD(ROW()-ROW($E$2),COLUMNS(bike!$A$2:$Y$402)),1,1)</f>
        <v>4</v>
      </c>
      <c r="F8846">
        <f ca="1">OFFSET(transit!$A$2:$Y$402,TRUNC((ROW()-ROW($F$2))/COLUMNS(transit!$A$2:$Y$402)),MOD(ROW()-ROW($F$2),COLUMNS(transit!$A$2:$Y$402)),1,1)</f>
        <v>14</v>
      </c>
      <c r="G8846">
        <f ca="1">OFFSET(drive!$A$2:$Y$402,TRUNC((ROW()-ROW($G$2))/COLUMNS(drive!$A$2:$Y$402)),MOD(ROW()-ROW($G$2),COLUMNS(drive!$A$2:$Y$402)),1,1)</f>
        <v>3</v>
      </c>
      <c r="H8846" s="5">
        <f ca="1">(VLOOKUP($B8846,weights!$A$2:$R$6,4))*VLOOKUP($B8846,weights!$A$2:$R$6,6)^C8846*(VLOOKUP($B8846,weights!$A$2:$R$6,15)*EXP(VLOOKUP($B8846,weights!$A$2:$R$6,11)*D8846)+VLOOKUP($B8846,weights!$A$2:$R$6,16)*EXP(VLOOKUP($B8846,weights!$A$2:$R$6,12)*E8846)+VLOOKUP($B8846,weights!$A$2:$R$6,17)*EXP(VLOOKUP($B8846,weights!$A$2:$R$6,13)*F8846)+VLOOKUP($B8846,weights!$A$2:$R$6,18)*EXP(VLOOKUP($B8846,weights!$A$2:$R$6,14)*G8846))</f>
        <v>1.4628117862084988</v>
      </c>
    </row>
    <row r="8847" spans="1:8" ht="12.75" x14ac:dyDescent="0.2">
      <c r="A8847">
        <f t="shared" si="0"/>
        <v>354</v>
      </c>
      <c r="B8847" t="str">
        <f t="shared" ref="B8847:C8847" si="8821">B8822</f>
        <v>pharmacy</v>
      </c>
      <c r="C8847">
        <f t="shared" si="8821"/>
        <v>0</v>
      </c>
      <c r="D8847">
        <f ca="1">OFFSET(walk!$A$2:$Y$402,TRUNC((ROW()-ROW($D$2))/COLUMNS(walk!$A$2:$Y$402)),MOD(ROW()-ROW($D$2),COLUMNS(walk!$A$2:$Y$402)),1,1)</f>
        <v>11</v>
      </c>
      <c r="E8847">
        <f ca="1">OFFSET(bike!$A$2:$Y$402,TRUNC((ROW()-ROW($E$2))/COLUMNS(bike!$A$2:$Y$402)),MOD(ROW()-ROW($E$2),COLUMNS(bike!$A$2:$Y$402)),1,1)</f>
        <v>3</v>
      </c>
      <c r="F8847">
        <f ca="1">OFFSET(transit!$A$2:$Y$402,TRUNC((ROW()-ROW($F$2))/COLUMNS(transit!$A$2:$Y$402)),MOD(ROW()-ROW($F$2),COLUMNS(transit!$A$2:$Y$402)),1,1)</f>
        <v>11</v>
      </c>
      <c r="G8847">
        <f ca="1">OFFSET(drive!$A$2:$Y$402,TRUNC((ROW()-ROW($G$2))/COLUMNS(drive!$A$2:$Y$402)),MOD(ROW()-ROW($G$2),COLUMNS(drive!$A$2:$Y$402)),1,1)</f>
        <v>2</v>
      </c>
      <c r="H8847" s="5">
        <f ca="1">(VLOOKUP($B8847,weights!$A$2:$R$6,4))*VLOOKUP($B8847,weights!$A$2:$R$6,6)^C8847*(VLOOKUP($B8847,weights!$A$2:$R$6,15)*EXP(VLOOKUP($B8847,weights!$A$2:$R$6,11)*D8847)+VLOOKUP($B8847,weights!$A$2:$R$6,16)*EXP(VLOOKUP($B8847,weights!$A$2:$R$6,12)*E8847)+VLOOKUP($B8847,weights!$A$2:$R$6,17)*EXP(VLOOKUP($B8847,weights!$A$2:$R$6,13)*F8847)+VLOOKUP($B8847,weights!$A$2:$R$6,18)*EXP(VLOOKUP($B8847,weights!$A$2:$R$6,14)*G8847))</f>
        <v>6.7093791349885272</v>
      </c>
    </row>
    <row r="8848" spans="1:8" ht="12.75" x14ac:dyDescent="0.2">
      <c r="A8848">
        <f t="shared" si="0"/>
        <v>354</v>
      </c>
      <c r="B8848" t="str">
        <f t="shared" ref="B8848:C8848" si="8822">B8823</f>
        <v>pharmacy</v>
      </c>
      <c r="C8848">
        <f t="shared" si="8822"/>
        <v>1</v>
      </c>
      <c r="D8848">
        <f ca="1">OFFSET(walk!$A$2:$Y$402,TRUNC((ROW()-ROW($D$2))/COLUMNS(walk!$A$2:$Y$402)),MOD(ROW()-ROW($D$2),COLUMNS(walk!$A$2:$Y$402)),1,1)</f>
        <v>13</v>
      </c>
      <c r="E8848">
        <f ca="1">OFFSET(bike!$A$2:$Y$402,TRUNC((ROW()-ROW($E$2))/COLUMNS(bike!$A$2:$Y$402)),MOD(ROW()-ROW($E$2),COLUMNS(bike!$A$2:$Y$402)),1,1)</f>
        <v>5</v>
      </c>
      <c r="F8848">
        <f ca="1">OFFSET(transit!$A$2:$Y$402,TRUNC((ROW()-ROW($F$2))/COLUMNS(transit!$A$2:$Y$402)),MOD(ROW()-ROW($F$2),COLUMNS(transit!$A$2:$Y$402)),1,1)</f>
        <v>13</v>
      </c>
      <c r="G8848">
        <f ca="1">OFFSET(drive!$A$2:$Y$402,TRUNC((ROW()-ROW($G$2))/COLUMNS(drive!$A$2:$Y$402)),MOD(ROW()-ROW($G$2),COLUMNS(drive!$A$2:$Y$402)),1,1)</f>
        <v>3</v>
      </c>
      <c r="H8848" s="5">
        <f ca="1">(VLOOKUP($B8848,weights!$A$2:$R$6,4))*VLOOKUP($B8848,weights!$A$2:$R$6,6)^C8848*(VLOOKUP($B8848,weights!$A$2:$R$6,15)*EXP(VLOOKUP($B8848,weights!$A$2:$R$6,11)*D8848)+VLOOKUP($B8848,weights!$A$2:$R$6,16)*EXP(VLOOKUP($B8848,weights!$A$2:$R$6,12)*E8848)+VLOOKUP($B8848,weights!$A$2:$R$6,17)*EXP(VLOOKUP($B8848,weights!$A$2:$R$6,13)*F8848)+VLOOKUP($B8848,weights!$A$2:$R$6,18)*EXP(VLOOKUP($B8848,weights!$A$2:$R$6,14)*G8848))</f>
        <v>2.2558947774554161</v>
      </c>
    </row>
    <row r="8849" spans="1:8" ht="12.75" x14ac:dyDescent="0.2">
      <c r="A8849">
        <f t="shared" si="0"/>
        <v>354</v>
      </c>
      <c r="B8849" t="str">
        <f t="shared" ref="B8849:C8849" si="8823">B8824</f>
        <v>pharmacy</v>
      </c>
      <c r="C8849">
        <f t="shared" si="8823"/>
        <v>2</v>
      </c>
      <c r="D8849">
        <f ca="1">OFFSET(walk!$A$2:$Y$402,TRUNC((ROW()-ROW($D$2))/COLUMNS(walk!$A$2:$Y$402)),MOD(ROW()-ROW($D$2),COLUMNS(walk!$A$2:$Y$402)),1,1)</f>
        <v>13</v>
      </c>
      <c r="E8849">
        <f ca="1">OFFSET(bike!$A$2:$Y$402,TRUNC((ROW()-ROW($E$2))/COLUMNS(bike!$A$2:$Y$402)),MOD(ROW()-ROW($E$2),COLUMNS(bike!$A$2:$Y$402)),1,1)</f>
        <v>5</v>
      </c>
      <c r="F8849">
        <f ca="1">OFFSET(transit!$A$2:$Y$402,TRUNC((ROW()-ROW($F$2))/COLUMNS(transit!$A$2:$Y$402)),MOD(ROW()-ROW($F$2),COLUMNS(transit!$A$2:$Y$402)),1,1)</f>
        <v>13</v>
      </c>
      <c r="G8849">
        <f ca="1">OFFSET(drive!$A$2:$Y$402,TRUNC((ROW()-ROW($G$2))/COLUMNS(drive!$A$2:$Y$402)),MOD(ROW()-ROW($G$2),COLUMNS(drive!$A$2:$Y$402)),1,1)</f>
        <v>3</v>
      </c>
      <c r="H8849" s="5">
        <f ca="1">(VLOOKUP($B8849,weights!$A$2:$R$6,4))*VLOOKUP($B8849,weights!$A$2:$R$6,6)^C8849*(VLOOKUP($B8849,weights!$A$2:$R$6,15)*EXP(VLOOKUP($B8849,weights!$A$2:$R$6,11)*D8849)+VLOOKUP($B8849,weights!$A$2:$R$6,16)*EXP(VLOOKUP($B8849,weights!$A$2:$R$6,12)*E8849)+VLOOKUP($B8849,weights!$A$2:$R$6,17)*EXP(VLOOKUP($B8849,weights!$A$2:$R$6,13)*F8849)+VLOOKUP($B8849,weights!$A$2:$R$6,18)*EXP(VLOOKUP($B8849,weights!$A$2:$R$6,14)*G8849))</f>
        <v>1.086171559515571</v>
      </c>
    </row>
    <row r="8850" spans="1:8" ht="12.75" x14ac:dyDescent="0.2">
      <c r="A8850">
        <f t="shared" si="0"/>
        <v>354</v>
      </c>
      <c r="B8850" t="str">
        <f t="shared" ref="B8850:C8850" si="8824">B8825</f>
        <v>bank</v>
      </c>
      <c r="C8850">
        <f t="shared" si="8824"/>
        <v>0</v>
      </c>
      <c r="D8850">
        <f ca="1">OFFSET(walk!$A$2:$Y$402,TRUNC((ROW()-ROW($D$2))/COLUMNS(walk!$A$2:$Y$402)),MOD(ROW()-ROW($D$2),COLUMNS(walk!$A$2:$Y$402)),1,1)</f>
        <v>23</v>
      </c>
      <c r="E8850">
        <f ca="1">OFFSET(bike!$A$2:$Y$402,TRUNC((ROW()-ROW($E$2))/COLUMNS(bike!$A$2:$Y$402)),MOD(ROW()-ROW($E$2),COLUMNS(bike!$A$2:$Y$402)),1,1)</f>
        <v>9</v>
      </c>
      <c r="F8850">
        <f ca="1">OFFSET(transit!$A$2:$Y$402,TRUNC((ROW()-ROW($F$2))/COLUMNS(transit!$A$2:$Y$402)),MOD(ROW()-ROW($F$2),COLUMNS(transit!$A$2:$Y$402)),1,1)</f>
        <v>21</v>
      </c>
      <c r="G8850">
        <f ca="1">OFFSET(drive!$A$2:$Y$402,TRUNC((ROW()-ROW($G$2))/COLUMNS(drive!$A$2:$Y$402)),MOD(ROW()-ROW($G$2),COLUMNS(drive!$A$2:$Y$402)),1,1)</f>
        <v>6</v>
      </c>
      <c r="H8850" s="5">
        <f ca="1">(VLOOKUP($B8850,weights!$A$2:$R$6,4))*VLOOKUP($B8850,weights!$A$2:$R$6,6)^C8850*(VLOOKUP($B8850,weights!$A$2:$R$6,15)*EXP(VLOOKUP($B8850,weights!$A$2:$R$6,11)*D8850)+VLOOKUP($B8850,weights!$A$2:$R$6,16)*EXP(VLOOKUP($B8850,weights!$A$2:$R$6,12)*E8850)+VLOOKUP($B8850,weights!$A$2:$R$6,17)*EXP(VLOOKUP($B8850,weights!$A$2:$R$6,13)*F8850)+VLOOKUP($B8850,weights!$A$2:$R$6,18)*EXP(VLOOKUP($B8850,weights!$A$2:$R$6,14)*G8850))</f>
        <v>2.1650807874531925</v>
      </c>
    </row>
    <row r="8851" spans="1:8" ht="12.75" x14ac:dyDescent="0.2">
      <c r="A8851">
        <f t="shared" si="0"/>
        <v>354</v>
      </c>
      <c r="B8851" t="str">
        <f t="shared" ref="B8851:C8851" si="8825">B8826</f>
        <v>bank</v>
      </c>
      <c r="C8851">
        <f t="shared" si="8825"/>
        <v>1</v>
      </c>
      <c r="D8851">
        <f ca="1">OFFSET(walk!$A$2:$Y$402,TRUNC((ROW()-ROW($D$2))/COLUMNS(walk!$A$2:$Y$402)),MOD(ROW()-ROW($D$2),COLUMNS(walk!$A$2:$Y$402)),1,1)</f>
        <v>41</v>
      </c>
      <c r="E8851">
        <f ca="1">OFFSET(bike!$A$2:$Y$402,TRUNC((ROW()-ROW($E$2))/COLUMNS(bike!$A$2:$Y$402)),MOD(ROW()-ROW($E$2),COLUMNS(bike!$A$2:$Y$402)),1,1)</f>
        <v>13</v>
      </c>
      <c r="F8851">
        <f ca="1">OFFSET(transit!$A$2:$Y$402,TRUNC((ROW()-ROW($F$2))/COLUMNS(transit!$A$2:$Y$402)),MOD(ROW()-ROW($F$2),COLUMNS(transit!$A$2:$Y$402)),1,1)</f>
        <v>34</v>
      </c>
      <c r="G8851">
        <f ca="1">OFFSET(drive!$A$2:$Y$402,TRUNC((ROW()-ROW($G$2))/COLUMNS(drive!$A$2:$Y$402)),MOD(ROW()-ROW($G$2),COLUMNS(drive!$A$2:$Y$402)),1,1)</f>
        <v>8</v>
      </c>
      <c r="H8851" s="5">
        <f ca="1">(VLOOKUP($B8851,weights!$A$2:$R$6,4))*VLOOKUP($B8851,weights!$A$2:$R$6,6)^C8851*(VLOOKUP($B8851,weights!$A$2:$R$6,15)*EXP(VLOOKUP($B8851,weights!$A$2:$R$6,11)*D8851)+VLOOKUP($B8851,weights!$A$2:$R$6,16)*EXP(VLOOKUP($B8851,weights!$A$2:$R$6,12)*E8851)+VLOOKUP($B8851,weights!$A$2:$R$6,17)*EXP(VLOOKUP($B8851,weights!$A$2:$R$6,13)*F8851)+VLOOKUP($B8851,weights!$A$2:$R$6,18)*EXP(VLOOKUP($B8851,weights!$A$2:$R$6,14)*G8851))</f>
        <v>0.46187050612764091</v>
      </c>
    </row>
    <row r="8852" spans="1:8" ht="12.75" x14ac:dyDescent="0.2">
      <c r="A8852">
        <f t="shared" si="0"/>
        <v>355</v>
      </c>
      <c r="B8852" t="str">
        <f t="shared" ref="B8852:C8852" si="8826">B8827</f>
        <v>restaurant</v>
      </c>
      <c r="C8852">
        <f t="shared" si="8826"/>
        <v>0</v>
      </c>
      <c r="D8852">
        <f ca="1">OFFSET(walk!$A$2:$Y$402,TRUNC((ROW()-ROW($D$2))/COLUMNS(walk!$A$2:$Y$402)),MOD(ROW()-ROW($D$2),COLUMNS(walk!$A$2:$Y$402)),1,1)</f>
        <v>5</v>
      </c>
      <c r="E8852">
        <f ca="1">OFFSET(bike!$A$2:$Y$402,TRUNC((ROW()-ROW($E$2))/COLUMNS(bike!$A$2:$Y$402)),MOD(ROW()-ROW($E$2),COLUMNS(bike!$A$2:$Y$402)),1,1)</f>
        <v>2</v>
      </c>
      <c r="F8852">
        <f ca="1">OFFSET(transit!$A$2:$Y$402,TRUNC((ROW()-ROW($F$2))/COLUMNS(transit!$A$2:$Y$402)),MOD(ROW()-ROW($F$2),COLUMNS(transit!$A$2:$Y$402)),1,1)</f>
        <v>5</v>
      </c>
      <c r="G8852">
        <f ca="1">OFFSET(drive!$A$2:$Y$402,TRUNC((ROW()-ROW($G$2))/COLUMNS(drive!$A$2:$Y$402)),MOD(ROW()-ROW($G$2),COLUMNS(drive!$A$2:$Y$402)),1,1)</f>
        <v>1</v>
      </c>
      <c r="H8852" s="5">
        <f ca="1">(VLOOKUP($B8852,weights!$A$2:$R$6,4))*VLOOKUP($B8852,weights!$A$2:$R$6,6)^C8852*(VLOOKUP($B8852,weights!$A$2:$R$6,15)*EXP(VLOOKUP($B8852,weights!$A$2:$R$6,11)*D8852)+VLOOKUP($B8852,weights!$A$2:$R$6,16)*EXP(VLOOKUP($B8852,weights!$A$2:$R$6,12)*E8852)+VLOOKUP($B8852,weights!$A$2:$R$6,17)*EXP(VLOOKUP($B8852,weights!$A$2:$R$6,13)*F8852)+VLOOKUP($B8852,weights!$A$2:$R$6,18)*EXP(VLOOKUP($B8852,weights!$A$2:$R$6,14)*G8852))</f>
        <v>38.538176748168958</v>
      </c>
    </row>
    <row r="8853" spans="1:8" ht="12.75" x14ac:dyDescent="0.2">
      <c r="A8853">
        <f t="shared" si="0"/>
        <v>355</v>
      </c>
      <c r="B8853" t="str">
        <f t="shared" ref="B8853:C8853" si="8827">B8828</f>
        <v>restaurant</v>
      </c>
      <c r="C8853">
        <f t="shared" si="8827"/>
        <v>1</v>
      </c>
      <c r="D8853">
        <f ca="1">OFFSET(walk!$A$2:$Y$402,TRUNC((ROW()-ROW($D$2))/COLUMNS(walk!$A$2:$Y$402)),MOD(ROW()-ROW($D$2),COLUMNS(walk!$A$2:$Y$402)),1,1)</f>
        <v>8</v>
      </c>
      <c r="E8853">
        <f ca="1">OFFSET(bike!$A$2:$Y$402,TRUNC((ROW()-ROW($E$2))/COLUMNS(bike!$A$2:$Y$402)),MOD(ROW()-ROW($E$2),COLUMNS(bike!$A$2:$Y$402)),1,1)</f>
        <v>2</v>
      </c>
      <c r="F8853">
        <f ca="1">OFFSET(transit!$A$2:$Y$402,TRUNC((ROW()-ROW($F$2))/COLUMNS(transit!$A$2:$Y$402)),MOD(ROW()-ROW($F$2),COLUMNS(transit!$A$2:$Y$402)),1,1)</f>
        <v>8</v>
      </c>
      <c r="G8853">
        <f ca="1">OFFSET(drive!$A$2:$Y$402,TRUNC((ROW()-ROW($G$2))/COLUMNS(drive!$A$2:$Y$402)),MOD(ROW()-ROW($G$2),COLUMNS(drive!$A$2:$Y$402)),1,1)</f>
        <v>2</v>
      </c>
      <c r="H8853" s="5">
        <f ca="1">(VLOOKUP($B8853,weights!$A$2:$R$6,4))*VLOOKUP($B8853,weights!$A$2:$R$6,6)^C8853*(VLOOKUP($B8853,weights!$A$2:$R$6,15)*EXP(VLOOKUP($B8853,weights!$A$2:$R$6,11)*D8853)+VLOOKUP($B8853,weights!$A$2:$R$6,16)*EXP(VLOOKUP($B8853,weights!$A$2:$R$6,12)*E8853)+VLOOKUP($B8853,weights!$A$2:$R$6,17)*EXP(VLOOKUP($B8853,weights!$A$2:$R$6,13)*F8853)+VLOOKUP($B8853,weights!$A$2:$R$6,18)*EXP(VLOOKUP($B8853,weights!$A$2:$R$6,14)*G8853))</f>
        <v>27.228613927368908</v>
      </c>
    </row>
    <row r="8854" spans="1:8" ht="12.75" x14ac:dyDescent="0.2">
      <c r="A8854">
        <f t="shared" si="0"/>
        <v>355</v>
      </c>
      <c r="B8854" t="str">
        <f t="shared" ref="B8854:C8854" si="8828">B8829</f>
        <v>restaurant</v>
      </c>
      <c r="C8854">
        <f t="shared" si="8828"/>
        <v>2</v>
      </c>
      <c r="D8854">
        <f ca="1">OFFSET(walk!$A$2:$Y$402,TRUNC((ROW()-ROW($D$2))/COLUMNS(walk!$A$2:$Y$402)),MOD(ROW()-ROW($D$2),COLUMNS(walk!$A$2:$Y$402)),1,1)</f>
        <v>9</v>
      </c>
      <c r="E8854">
        <f ca="1">OFFSET(bike!$A$2:$Y$402,TRUNC((ROW()-ROW($E$2))/COLUMNS(bike!$A$2:$Y$402)),MOD(ROW()-ROW($E$2),COLUMNS(bike!$A$2:$Y$402)),1,1)</f>
        <v>4</v>
      </c>
      <c r="F8854">
        <f ca="1">OFFSET(transit!$A$2:$Y$402,TRUNC((ROW()-ROW($F$2))/COLUMNS(transit!$A$2:$Y$402)),MOD(ROW()-ROW($F$2),COLUMNS(transit!$A$2:$Y$402)),1,1)</f>
        <v>9</v>
      </c>
      <c r="G8854">
        <f ca="1">OFFSET(drive!$A$2:$Y$402,TRUNC((ROW()-ROW($G$2))/COLUMNS(drive!$A$2:$Y$402)),MOD(ROW()-ROW($G$2),COLUMNS(drive!$A$2:$Y$402)),1,1)</f>
        <v>2</v>
      </c>
      <c r="H8854" s="5">
        <f ca="1">(VLOOKUP($B8854,weights!$A$2:$R$6,4))*VLOOKUP($B8854,weights!$A$2:$R$6,6)^C8854*(VLOOKUP($B8854,weights!$A$2:$R$6,15)*EXP(VLOOKUP($B8854,weights!$A$2:$R$6,11)*D8854)+VLOOKUP($B8854,weights!$A$2:$R$6,16)*EXP(VLOOKUP($B8854,weights!$A$2:$R$6,12)*E8854)+VLOOKUP($B8854,weights!$A$2:$R$6,17)*EXP(VLOOKUP($B8854,weights!$A$2:$R$6,13)*F8854)+VLOOKUP($B8854,weights!$A$2:$R$6,18)*EXP(VLOOKUP($B8854,weights!$A$2:$R$6,14)*G8854))</f>
        <v>20.301837537263694</v>
      </c>
    </row>
    <row r="8855" spans="1:8" ht="12.75" x14ac:dyDescent="0.2">
      <c r="A8855">
        <f t="shared" si="0"/>
        <v>355</v>
      </c>
      <c r="B8855" t="str">
        <f t="shared" ref="B8855:C8855" si="8829">B8830</f>
        <v>restaurant</v>
      </c>
      <c r="C8855">
        <f t="shared" si="8829"/>
        <v>3</v>
      </c>
      <c r="D8855">
        <f ca="1">OFFSET(walk!$A$2:$Y$402,TRUNC((ROW()-ROW($D$2))/COLUMNS(walk!$A$2:$Y$402)),MOD(ROW()-ROW($D$2),COLUMNS(walk!$A$2:$Y$402)),1,1)</f>
        <v>12</v>
      </c>
      <c r="E8855">
        <f ca="1">OFFSET(bike!$A$2:$Y$402,TRUNC((ROW()-ROW($E$2))/COLUMNS(bike!$A$2:$Y$402)),MOD(ROW()-ROW($E$2),COLUMNS(bike!$A$2:$Y$402)),1,1)</f>
        <v>4</v>
      </c>
      <c r="F8855">
        <f ca="1">OFFSET(transit!$A$2:$Y$402,TRUNC((ROW()-ROW($F$2))/COLUMNS(transit!$A$2:$Y$402)),MOD(ROW()-ROW($F$2),COLUMNS(transit!$A$2:$Y$402)),1,1)</f>
        <v>9</v>
      </c>
      <c r="G8855">
        <f ca="1">OFFSET(drive!$A$2:$Y$402,TRUNC((ROW()-ROW($G$2))/COLUMNS(drive!$A$2:$Y$402)),MOD(ROW()-ROW($G$2),COLUMNS(drive!$A$2:$Y$402)),1,1)</f>
        <v>2</v>
      </c>
      <c r="H8855" s="5">
        <f ca="1">(VLOOKUP($B8855,weights!$A$2:$R$6,4))*VLOOKUP($B8855,weights!$A$2:$R$6,6)^C8855*(VLOOKUP($B8855,weights!$A$2:$R$6,15)*EXP(VLOOKUP($B8855,weights!$A$2:$R$6,11)*D8855)+VLOOKUP($B8855,weights!$A$2:$R$6,16)*EXP(VLOOKUP($B8855,weights!$A$2:$R$6,12)*E8855)+VLOOKUP($B8855,weights!$A$2:$R$6,17)*EXP(VLOOKUP($B8855,weights!$A$2:$R$6,13)*F8855)+VLOOKUP($B8855,weights!$A$2:$R$6,18)*EXP(VLOOKUP($B8855,weights!$A$2:$R$6,14)*G8855))</f>
        <v>17.253395181942288</v>
      </c>
    </row>
    <row r="8856" spans="1:8" ht="12.75" x14ac:dyDescent="0.2">
      <c r="A8856">
        <f t="shared" si="0"/>
        <v>355</v>
      </c>
      <c r="B8856" t="str">
        <f t="shared" ref="B8856:C8856" si="8830">B8831</f>
        <v>restaurant</v>
      </c>
      <c r="C8856">
        <f t="shared" si="8830"/>
        <v>4</v>
      </c>
      <c r="D8856">
        <f ca="1">OFFSET(walk!$A$2:$Y$402,TRUNC((ROW()-ROW($D$2))/COLUMNS(walk!$A$2:$Y$402)),MOD(ROW()-ROW($D$2),COLUMNS(walk!$A$2:$Y$402)),1,1)</f>
        <v>12</v>
      </c>
      <c r="E8856">
        <f ca="1">OFFSET(bike!$A$2:$Y$402,TRUNC((ROW()-ROW($E$2))/COLUMNS(bike!$A$2:$Y$402)),MOD(ROW()-ROW($E$2),COLUMNS(bike!$A$2:$Y$402)),1,1)</f>
        <v>4</v>
      </c>
      <c r="F8856">
        <f ca="1">OFFSET(transit!$A$2:$Y$402,TRUNC((ROW()-ROW($F$2))/COLUMNS(transit!$A$2:$Y$402)),MOD(ROW()-ROW($F$2),COLUMNS(transit!$A$2:$Y$402)),1,1)</f>
        <v>9</v>
      </c>
      <c r="G8856">
        <f ca="1">OFFSET(drive!$A$2:$Y$402,TRUNC((ROW()-ROW($G$2))/COLUMNS(drive!$A$2:$Y$402)),MOD(ROW()-ROW($G$2),COLUMNS(drive!$A$2:$Y$402)),1,1)</f>
        <v>3</v>
      </c>
      <c r="H8856" s="5">
        <f ca="1">(VLOOKUP($B8856,weights!$A$2:$R$6,4))*VLOOKUP($B8856,weights!$A$2:$R$6,6)^C8856*(VLOOKUP($B8856,weights!$A$2:$R$6,15)*EXP(VLOOKUP($B8856,weights!$A$2:$R$6,11)*D8856)+VLOOKUP($B8856,weights!$A$2:$R$6,16)*EXP(VLOOKUP($B8856,weights!$A$2:$R$6,12)*E8856)+VLOOKUP($B8856,weights!$A$2:$R$6,17)*EXP(VLOOKUP($B8856,weights!$A$2:$R$6,13)*F8856)+VLOOKUP($B8856,weights!$A$2:$R$6,18)*EXP(VLOOKUP($B8856,weights!$A$2:$R$6,14)*G8856))</f>
        <v>14.306088891771944</v>
      </c>
    </row>
    <row r="8857" spans="1:8" ht="12.75" x14ac:dyDescent="0.2">
      <c r="A8857">
        <f t="shared" si="0"/>
        <v>355</v>
      </c>
      <c r="B8857" t="str">
        <f t="shared" ref="B8857:C8857" si="8831">B8832</f>
        <v>restaurant</v>
      </c>
      <c r="C8857">
        <f t="shared" si="8831"/>
        <v>5</v>
      </c>
      <c r="D8857">
        <f ca="1">OFFSET(walk!$A$2:$Y$402,TRUNC((ROW()-ROW($D$2))/COLUMNS(walk!$A$2:$Y$402)),MOD(ROW()-ROW($D$2),COLUMNS(walk!$A$2:$Y$402)),1,1)</f>
        <v>12</v>
      </c>
      <c r="E8857">
        <f ca="1">OFFSET(bike!$A$2:$Y$402,TRUNC((ROW()-ROW($E$2))/COLUMNS(bike!$A$2:$Y$402)),MOD(ROW()-ROW($E$2),COLUMNS(bike!$A$2:$Y$402)),1,1)</f>
        <v>4</v>
      </c>
      <c r="F8857">
        <f ca="1">OFFSET(transit!$A$2:$Y$402,TRUNC((ROW()-ROW($F$2))/COLUMNS(transit!$A$2:$Y$402)),MOD(ROW()-ROW($F$2),COLUMNS(transit!$A$2:$Y$402)),1,1)</f>
        <v>10</v>
      </c>
      <c r="G8857">
        <f ca="1">OFFSET(drive!$A$2:$Y$402,TRUNC((ROW()-ROW($G$2))/COLUMNS(drive!$A$2:$Y$402)),MOD(ROW()-ROW($G$2),COLUMNS(drive!$A$2:$Y$402)),1,1)</f>
        <v>3</v>
      </c>
      <c r="H8857" s="5">
        <f ca="1">(VLOOKUP($B8857,weights!$A$2:$R$6,4))*VLOOKUP($B8857,weights!$A$2:$R$6,6)^C8857*(VLOOKUP($B8857,weights!$A$2:$R$6,15)*EXP(VLOOKUP($B8857,weights!$A$2:$R$6,11)*D8857)+VLOOKUP($B8857,weights!$A$2:$R$6,16)*EXP(VLOOKUP($B8857,weights!$A$2:$R$6,12)*E8857)+VLOOKUP($B8857,weights!$A$2:$R$6,17)*EXP(VLOOKUP($B8857,weights!$A$2:$R$6,13)*F8857)+VLOOKUP($B8857,weights!$A$2:$R$6,18)*EXP(VLOOKUP($B8857,weights!$A$2:$R$6,14)*G8857))</f>
        <v>12.483113671383013</v>
      </c>
    </row>
    <row r="8858" spans="1:8" ht="12.75" x14ac:dyDescent="0.2">
      <c r="A8858">
        <f t="shared" si="0"/>
        <v>355</v>
      </c>
      <c r="B8858" t="str">
        <f t="shared" ref="B8858:C8858" si="8832">B8833</f>
        <v>restaurant</v>
      </c>
      <c r="C8858">
        <f t="shared" si="8832"/>
        <v>6</v>
      </c>
      <c r="D8858">
        <f ca="1">OFFSET(walk!$A$2:$Y$402,TRUNC((ROW()-ROW($D$2))/COLUMNS(walk!$A$2:$Y$402)),MOD(ROW()-ROW($D$2),COLUMNS(walk!$A$2:$Y$402)),1,1)</f>
        <v>14</v>
      </c>
      <c r="E8858">
        <f ca="1">OFFSET(bike!$A$2:$Y$402,TRUNC((ROW()-ROW($E$2))/COLUMNS(bike!$A$2:$Y$402)),MOD(ROW()-ROW($E$2),COLUMNS(bike!$A$2:$Y$402)),1,1)</f>
        <v>4</v>
      </c>
      <c r="F8858">
        <f ca="1">OFFSET(transit!$A$2:$Y$402,TRUNC((ROW()-ROW($F$2))/COLUMNS(transit!$A$2:$Y$402)),MOD(ROW()-ROW($F$2),COLUMNS(transit!$A$2:$Y$402)),1,1)</f>
        <v>10</v>
      </c>
      <c r="G8858">
        <f ca="1">OFFSET(drive!$A$2:$Y$402,TRUNC((ROW()-ROW($G$2))/COLUMNS(drive!$A$2:$Y$402)),MOD(ROW()-ROW($G$2),COLUMNS(drive!$A$2:$Y$402)),1,1)</f>
        <v>3</v>
      </c>
      <c r="H8858" s="5">
        <f ca="1">(VLOOKUP($B8858,weights!$A$2:$R$6,4))*VLOOKUP($B8858,weights!$A$2:$R$6,6)^C8858*(VLOOKUP($B8858,weights!$A$2:$R$6,15)*EXP(VLOOKUP($B8858,weights!$A$2:$R$6,11)*D8858)+VLOOKUP($B8858,weights!$A$2:$R$6,16)*EXP(VLOOKUP($B8858,weights!$A$2:$R$6,12)*E8858)+VLOOKUP($B8858,weights!$A$2:$R$6,17)*EXP(VLOOKUP($B8858,weights!$A$2:$R$6,13)*F8858)+VLOOKUP($B8858,weights!$A$2:$R$6,18)*EXP(VLOOKUP($B8858,weights!$A$2:$R$6,14)*G8858))</f>
        <v>10.934652599148929</v>
      </c>
    </row>
    <row r="8859" spans="1:8" ht="12.75" x14ac:dyDescent="0.2">
      <c r="A8859">
        <f t="shared" si="0"/>
        <v>355</v>
      </c>
      <c r="B8859" t="str">
        <f t="shared" ref="B8859:C8859" si="8833">B8834</f>
        <v>restaurant</v>
      </c>
      <c r="C8859">
        <f t="shared" si="8833"/>
        <v>7</v>
      </c>
      <c r="D8859">
        <f ca="1">OFFSET(walk!$A$2:$Y$402,TRUNC((ROW()-ROW($D$2))/COLUMNS(walk!$A$2:$Y$402)),MOD(ROW()-ROW($D$2),COLUMNS(walk!$A$2:$Y$402)),1,1)</f>
        <v>15</v>
      </c>
      <c r="E8859">
        <f ca="1">OFFSET(bike!$A$2:$Y$402,TRUNC((ROW()-ROW($E$2))/COLUMNS(bike!$A$2:$Y$402)),MOD(ROW()-ROW($E$2),COLUMNS(bike!$A$2:$Y$402)),1,1)</f>
        <v>4</v>
      </c>
      <c r="F8859">
        <f ca="1">OFFSET(transit!$A$2:$Y$402,TRUNC((ROW()-ROW($F$2))/COLUMNS(transit!$A$2:$Y$402)),MOD(ROW()-ROW($F$2),COLUMNS(transit!$A$2:$Y$402)),1,1)</f>
        <v>10</v>
      </c>
      <c r="G8859">
        <f ca="1">OFFSET(drive!$A$2:$Y$402,TRUNC((ROW()-ROW($G$2))/COLUMNS(drive!$A$2:$Y$402)),MOD(ROW()-ROW($G$2),COLUMNS(drive!$A$2:$Y$402)),1,1)</f>
        <v>3</v>
      </c>
      <c r="H8859" s="5">
        <f ca="1">(VLOOKUP($B8859,weights!$A$2:$R$6,4))*VLOOKUP($B8859,weights!$A$2:$R$6,6)^C8859*(VLOOKUP($B8859,weights!$A$2:$R$6,15)*EXP(VLOOKUP($B8859,weights!$A$2:$R$6,11)*D8859)+VLOOKUP($B8859,weights!$A$2:$R$6,16)*EXP(VLOOKUP($B8859,weights!$A$2:$R$6,12)*E8859)+VLOOKUP($B8859,weights!$A$2:$R$6,17)*EXP(VLOOKUP($B8859,weights!$A$2:$R$6,13)*F8859)+VLOOKUP($B8859,weights!$A$2:$R$6,18)*EXP(VLOOKUP($B8859,weights!$A$2:$R$6,14)*G8859))</f>
        <v>9.7202559481146427</v>
      </c>
    </row>
    <row r="8860" spans="1:8" ht="12.75" x14ac:dyDescent="0.2">
      <c r="A8860">
        <f t="shared" si="0"/>
        <v>355</v>
      </c>
      <c r="B8860" t="str">
        <f t="shared" ref="B8860:C8860" si="8834">B8835</f>
        <v>restaurant</v>
      </c>
      <c r="C8860">
        <f t="shared" si="8834"/>
        <v>8</v>
      </c>
      <c r="D8860">
        <f ca="1">OFFSET(walk!$A$2:$Y$402,TRUNC((ROW()-ROW($D$2))/COLUMNS(walk!$A$2:$Y$402)),MOD(ROW()-ROW($D$2),COLUMNS(walk!$A$2:$Y$402)),1,1)</f>
        <v>15</v>
      </c>
      <c r="E8860">
        <f ca="1">OFFSET(bike!$A$2:$Y$402,TRUNC((ROW()-ROW($E$2))/COLUMNS(bike!$A$2:$Y$402)),MOD(ROW()-ROW($E$2),COLUMNS(bike!$A$2:$Y$402)),1,1)</f>
        <v>4</v>
      </c>
      <c r="F8860">
        <f ca="1">OFFSET(transit!$A$2:$Y$402,TRUNC((ROW()-ROW($F$2))/COLUMNS(transit!$A$2:$Y$402)),MOD(ROW()-ROW($F$2),COLUMNS(transit!$A$2:$Y$402)),1,1)</f>
        <v>12</v>
      </c>
      <c r="G8860">
        <f ca="1">OFFSET(drive!$A$2:$Y$402,TRUNC((ROW()-ROW($G$2))/COLUMNS(drive!$A$2:$Y$402)),MOD(ROW()-ROW($G$2),COLUMNS(drive!$A$2:$Y$402)),1,1)</f>
        <v>4</v>
      </c>
      <c r="H8860" s="5">
        <f ca="1">(VLOOKUP($B8860,weights!$A$2:$R$6,4))*VLOOKUP($B8860,weights!$A$2:$R$6,6)^C8860*(VLOOKUP($B8860,weights!$A$2:$R$6,15)*EXP(VLOOKUP($B8860,weights!$A$2:$R$6,11)*D8860)+VLOOKUP($B8860,weights!$A$2:$R$6,16)*EXP(VLOOKUP($B8860,weights!$A$2:$R$6,12)*E8860)+VLOOKUP($B8860,weights!$A$2:$R$6,17)*EXP(VLOOKUP($B8860,weights!$A$2:$R$6,13)*F8860)+VLOOKUP($B8860,weights!$A$2:$R$6,18)*EXP(VLOOKUP($B8860,weights!$A$2:$R$6,14)*G8860))</f>
        <v>7.6842442889886069</v>
      </c>
    </row>
    <row r="8861" spans="1:8" ht="12.75" x14ac:dyDescent="0.2">
      <c r="A8861">
        <f t="shared" si="0"/>
        <v>355</v>
      </c>
      <c r="B8861" t="str">
        <f t="shared" ref="B8861:C8861" si="8835">B8836</f>
        <v>restaurant</v>
      </c>
      <c r="C8861">
        <f t="shared" si="8835"/>
        <v>9</v>
      </c>
      <c r="D8861">
        <f ca="1">OFFSET(walk!$A$2:$Y$402,TRUNC((ROW()-ROW($D$2))/COLUMNS(walk!$A$2:$Y$402)),MOD(ROW()-ROW($D$2),COLUMNS(walk!$A$2:$Y$402)),1,1)</f>
        <v>16</v>
      </c>
      <c r="E8861">
        <f ca="1">OFFSET(bike!$A$2:$Y$402,TRUNC((ROW()-ROW($E$2))/COLUMNS(bike!$A$2:$Y$402)),MOD(ROW()-ROW($E$2),COLUMNS(bike!$A$2:$Y$402)),1,1)</f>
        <v>4</v>
      </c>
      <c r="F8861">
        <f ca="1">OFFSET(transit!$A$2:$Y$402,TRUNC((ROW()-ROW($F$2))/COLUMNS(transit!$A$2:$Y$402)),MOD(ROW()-ROW($F$2),COLUMNS(transit!$A$2:$Y$402)),1,1)</f>
        <v>14</v>
      </c>
      <c r="G8861">
        <f ca="1">OFFSET(drive!$A$2:$Y$402,TRUNC((ROW()-ROW($G$2))/COLUMNS(drive!$A$2:$Y$402)),MOD(ROW()-ROW($G$2),COLUMNS(drive!$A$2:$Y$402)),1,1)</f>
        <v>4</v>
      </c>
      <c r="H8861" s="5">
        <f ca="1">(VLOOKUP($B8861,weights!$A$2:$R$6,4))*VLOOKUP($B8861,weights!$A$2:$R$6,6)^C8861*(VLOOKUP($B8861,weights!$A$2:$R$6,15)*EXP(VLOOKUP($B8861,weights!$A$2:$R$6,11)*D8861)+VLOOKUP($B8861,weights!$A$2:$R$6,16)*EXP(VLOOKUP($B8861,weights!$A$2:$R$6,12)*E8861)+VLOOKUP($B8861,weights!$A$2:$R$6,17)*EXP(VLOOKUP($B8861,weights!$A$2:$R$6,13)*F8861)+VLOOKUP($B8861,weights!$A$2:$R$6,18)*EXP(VLOOKUP($B8861,weights!$A$2:$R$6,14)*G8861))</f>
        <v>6.5791420786818726</v>
      </c>
    </row>
    <row r="8862" spans="1:8" ht="12.75" x14ac:dyDescent="0.2">
      <c r="A8862">
        <f t="shared" si="0"/>
        <v>355</v>
      </c>
      <c r="B8862" t="str">
        <f t="shared" ref="B8862:C8862" si="8836">B8837</f>
        <v>supermarket</v>
      </c>
      <c r="C8862">
        <f t="shared" si="8836"/>
        <v>0</v>
      </c>
      <c r="D8862">
        <f ca="1">OFFSET(walk!$A$2:$Y$402,TRUNC((ROW()-ROW($D$2))/COLUMNS(walk!$A$2:$Y$402)),MOD(ROW()-ROW($D$2),COLUMNS(walk!$A$2:$Y$402)),1,1)</f>
        <v>33</v>
      </c>
      <c r="E8862">
        <f ca="1">OFFSET(bike!$A$2:$Y$402,TRUNC((ROW()-ROW($E$2))/COLUMNS(bike!$A$2:$Y$402)),MOD(ROW()-ROW($E$2),COLUMNS(bike!$A$2:$Y$402)),1,1)</f>
        <v>13</v>
      </c>
      <c r="F8862">
        <f ca="1">OFFSET(transit!$A$2:$Y$402,TRUNC((ROW()-ROW($F$2))/COLUMNS(transit!$A$2:$Y$402)),MOD(ROW()-ROW($F$2),COLUMNS(transit!$A$2:$Y$402)),1,1)</f>
        <v>21</v>
      </c>
      <c r="G8862">
        <f ca="1">OFFSET(drive!$A$2:$Y$402,TRUNC((ROW()-ROW($G$2))/COLUMNS(drive!$A$2:$Y$402)),MOD(ROW()-ROW($G$2),COLUMNS(drive!$A$2:$Y$402)),1,1)</f>
        <v>9</v>
      </c>
      <c r="H8862" s="5">
        <f ca="1">(VLOOKUP($B8862,weights!$A$2:$R$6,4))*VLOOKUP($B8862,weights!$A$2:$R$6,6)^C8862*(VLOOKUP($B8862,weights!$A$2:$R$6,15)*EXP(VLOOKUP($B8862,weights!$A$2:$R$6,11)*D8862)+VLOOKUP($B8862,weights!$A$2:$R$6,16)*EXP(VLOOKUP($B8862,weights!$A$2:$R$6,12)*E8862)+VLOOKUP($B8862,weights!$A$2:$R$6,17)*EXP(VLOOKUP($B8862,weights!$A$2:$R$6,13)*F8862)+VLOOKUP($B8862,weights!$A$2:$R$6,18)*EXP(VLOOKUP($B8862,weights!$A$2:$R$6,14)*G8862))</f>
        <v>3.0343603273706559</v>
      </c>
    </row>
    <row r="8863" spans="1:8" ht="12.75" x14ac:dyDescent="0.2">
      <c r="A8863">
        <f t="shared" si="0"/>
        <v>355</v>
      </c>
      <c r="B8863" t="str">
        <f t="shared" ref="B8863:C8863" si="8837">B8838</f>
        <v>supermarket</v>
      </c>
      <c r="C8863">
        <f t="shared" si="8837"/>
        <v>1</v>
      </c>
      <c r="D8863">
        <f ca="1">OFFSET(walk!$A$2:$Y$402,TRUNC((ROW()-ROW($D$2))/COLUMNS(walk!$A$2:$Y$402)),MOD(ROW()-ROW($D$2),COLUMNS(walk!$A$2:$Y$402)),1,1)</f>
        <v>48</v>
      </c>
      <c r="E8863">
        <f ca="1">OFFSET(bike!$A$2:$Y$402,TRUNC((ROW()-ROW($E$2))/COLUMNS(bike!$A$2:$Y$402)),MOD(ROW()-ROW($E$2),COLUMNS(bike!$A$2:$Y$402)),1,1)</f>
        <v>14</v>
      </c>
      <c r="F8863">
        <f ca="1">OFFSET(transit!$A$2:$Y$402,TRUNC((ROW()-ROW($F$2))/COLUMNS(transit!$A$2:$Y$402)),MOD(ROW()-ROW($F$2),COLUMNS(transit!$A$2:$Y$402)),1,1)</f>
        <v>24</v>
      </c>
      <c r="G8863">
        <f ca="1">OFFSET(drive!$A$2:$Y$402,TRUNC((ROW()-ROW($G$2))/COLUMNS(drive!$A$2:$Y$402)),MOD(ROW()-ROW($G$2),COLUMNS(drive!$A$2:$Y$402)),1,1)</f>
        <v>10</v>
      </c>
      <c r="H8863" s="5">
        <f ca="1">(VLOOKUP($B8863,weights!$A$2:$R$6,4))*VLOOKUP($B8863,weights!$A$2:$R$6,6)^C8863*(VLOOKUP($B8863,weights!$A$2:$R$6,15)*EXP(VLOOKUP($B8863,weights!$A$2:$R$6,11)*D8863)+VLOOKUP($B8863,weights!$A$2:$R$6,16)*EXP(VLOOKUP($B8863,weights!$A$2:$R$6,12)*E8863)+VLOOKUP($B8863,weights!$A$2:$R$6,17)*EXP(VLOOKUP($B8863,weights!$A$2:$R$6,13)*F8863)+VLOOKUP($B8863,weights!$A$2:$R$6,18)*EXP(VLOOKUP($B8863,weights!$A$2:$R$6,14)*G8863))</f>
        <v>1.4130073382950266</v>
      </c>
    </row>
    <row r="8864" spans="1:8" ht="12.75" x14ac:dyDescent="0.2">
      <c r="A8864">
        <f t="shared" si="0"/>
        <v>355</v>
      </c>
      <c r="B8864" t="str">
        <f t="shared" ref="B8864:C8864" si="8838">B8839</f>
        <v>supermarket</v>
      </c>
      <c r="C8864">
        <f t="shared" si="8838"/>
        <v>2</v>
      </c>
      <c r="D8864">
        <f ca="1">OFFSET(walk!$A$2:$Y$402,TRUNC((ROW()-ROW($D$2))/COLUMNS(walk!$A$2:$Y$402)),MOD(ROW()-ROW($D$2),COLUMNS(walk!$A$2:$Y$402)),1,1)</f>
        <v>53</v>
      </c>
      <c r="E8864">
        <f ca="1">OFFSET(bike!$A$2:$Y$402,TRUNC((ROW()-ROW($E$2))/COLUMNS(bike!$A$2:$Y$402)),MOD(ROW()-ROW($E$2),COLUMNS(bike!$A$2:$Y$402)),1,1)</f>
        <v>15</v>
      </c>
      <c r="F8864">
        <f ca="1">OFFSET(transit!$A$2:$Y$402,TRUNC((ROW()-ROW($F$2))/COLUMNS(transit!$A$2:$Y$402)),MOD(ROW()-ROW($F$2),COLUMNS(transit!$A$2:$Y$402)),1,1)</f>
        <v>25</v>
      </c>
      <c r="G8864">
        <f ca="1">OFFSET(drive!$A$2:$Y$402,TRUNC((ROW()-ROW($G$2))/COLUMNS(drive!$A$2:$Y$402)),MOD(ROW()-ROW($G$2),COLUMNS(drive!$A$2:$Y$402)),1,1)</f>
        <v>12</v>
      </c>
      <c r="H8864" s="5">
        <f ca="1">(VLOOKUP($B8864,weights!$A$2:$R$6,4))*VLOOKUP($B8864,weights!$A$2:$R$6,6)^C8864*(VLOOKUP($B8864,weights!$A$2:$R$6,15)*EXP(VLOOKUP($B8864,weights!$A$2:$R$6,11)*D8864)+VLOOKUP($B8864,weights!$A$2:$R$6,16)*EXP(VLOOKUP($B8864,weights!$A$2:$R$6,12)*E8864)+VLOOKUP($B8864,weights!$A$2:$R$6,17)*EXP(VLOOKUP($B8864,weights!$A$2:$R$6,13)*F8864)+VLOOKUP($B8864,weights!$A$2:$R$6,18)*EXP(VLOOKUP($B8864,weights!$A$2:$R$6,14)*G8864))</f>
        <v>0.56595725457981227</v>
      </c>
    </row>
    <row r="8865" spans="1:8" ht="12.75" x14ac:dyDescent="0.2">
      <c r="A8865">
        <f t="shared" si="0"/>
        <v>355</v>
      </c>
      <c r="B8865" t="str">
        <f t="shared" ref="B8865:C8865" si="8839">B8840</f>
        <v>supermarket</v>
      </c>
      <c r="C8865">
        <f t="shared" si="8839"/>
        <v>3</v>
      </c>
      <c r="D8865">
        <f ca="1">OFFSET(walk!$A$2:$Y$402,TRUNC((ROW()-ROW($D$2))/COLUMNS(walk!$A$2:$Y$402)),MOD(ROW()-ROW($D$2),COLUMNS(walk!$A$2:$Y$402)),1,1)</f>
        <v>60</v>
      </c>
      <c r="E8865">
        <f ca="1">OFFSET(bike!$A$2:$Y$402,TRUNC((ROW()-ROW($E$2))/COLUMNS(bike!$A$2:$Y$402)),MOD(ROW()-ROW($E$2),COLUMNS(bike!$A$2:$Y$402)),1,1)</f>
        <v>19</v>
      </c>
      <c r="F8865">
        <f ca="1">OFFSET(transit!$A$2:$Y$402,TRUNC((ROW()-ROW($F$2))/COLUMNS(transit!$A$2:$Y$402)),MOD(ROW()-ROW($F$2),COLUMNS(transit!$A$2:$Y$402)),1,1)</f>
        <v>32</v>
      </c>
      <c r="G8865">
        <f ca="1">OFFSET(drive!$A$2:$Y$402,TRUNC((ROW()-ROW($G$2))/COLUMNS(drive!$A$2:$Y$402)),MOD(ROW()-ROW($G$2),COLUMNS(drive!$A$2:$Y$402)),1,1)</f>
        <v>13</v>
      </c>
      <c r="H8865" s="5">
        <f ca="1">(VLOOKUP($B8865,weights!$A$2:$R$6,4))*VLOOKUP($B8865,weights!$A$2:$R$6,6)^C8865*(VLOOKUP($B8865,weights!$A$2:$R$6,15)*EXP(VLOOKUP($B8865,weights!$A$2:$R$6,11)*D8865)+VLOOKUP($B8865,weights!$A$2:$R$6,16)*EXP(VLOOKUP($B8865,weights!$A$2:$R$6,12)*E8865)+VLOOKUP($B8865,weights!$A$2:$R$6,17)*EXP(VLOOKUP($B8865,weights!$A$2:$R$6,13)*F8865)+VLOOKUP($B8865,weights!$A$2:$R$6,18)*EXP(VLOOKUP($B8865,weights!$A$2:$R$6,14)*G8865))</f>
        <v>0.24121838908944421</v>
      </c>
    </row>
    <row r="8866" spans="1:8" ht="12.75" x14ac:dyDescent="0.2">
      <c r="A8866">
        <f t="shared" si="0"/>
        <v>355</v>
      </c>
      <c r="B8866" t="str">
        <f t="shared" ref="B8866:C8866" si="8840">B8841</f>
        <v>supermarket</v>
      </c>
      <c r="C8866">
        <f t="shared" si="8840"/>
        <v>4</v>
      </c>
      <c r="D8866">
        <f ca="1">OFFSET(walk!$A$2:$Y$402,TRUNC((ROW()-ROW($D$2))/COLUMNS(walk!$A$2:$Y$402)),MOD(ROW()-ROW($D$2),COLUMNS(walk!$A$2:$Y$402)),1,1)</f>
        <v>76</v>
      </c>
      <c r="E8866">
        <f ca="1">OFFSET(bike!$A$2:$Y$402,TRUNC((ROW()-ROW($E$2))/COLUMNS(bike!$A$2:$Y$402)),MOD(ROW()-ROW($E$2),COLUMNS(bike!$A$2:$Y$402)),1,1)</f>
        <v>22</v>
      </c>
      <c r="F8866">
        <f ca="1">OFFSET(transit!$A$2:$Y$402,TRUNC((ROW()-ROW($F$2))/COLUMNS(transit!$A$2:$Y$402)),MOD(ROW()-ROW($F$2),COLUMNS(transit!$A$2:$Y$402)),1,1)</f>
        <v>38</v>
      </c>
      <c r="G8866">
        <f ca="1">OFFSET(drive!$A$2:$Y$402,TRUNC((ROW()-ROW($G$2))/COLUMNS(drive!$A$2:$Y$402)),MOD(ROW()-ROW($G$2),COLUMNS(drive!$A$2:$Y$402)),1,1)</f>
        <v>14</v>
      </c>
      <c r="H8866" s="5">
        <f ca="1">(VLOOKUP($B8866,weights!$A$2:$R$6,4))*VLOOKUP($B8866,weights!$A$2:$R$6,6)^C8866*(VLOOKUP($B8866,weights!$A$2:$R$6,15)*EXP(VLOOKUP($B8866,weights!$A$2:$R$6,11)*D8866)+VLOOKUP($B8866,weights!$A$2:$R$6,16)*EXP(VLOOKUP($B8866,weights!$A$2:$R$6,12)*E8866)+VLOOKUP($B8866,weights!$A$2:$R$6,17)*EXP(VLOOKUP($B8866,weights!$A$2:$R$6,13)*F8866)+VLOOKUP($B8866,weights!$A$2:$R$6,18)*EXP(VLOOKUP($B8866,weights!$A$2:$R$6,14)*G8866))</f>
        <v>0.11163459446040318</v>
      </c>
    </row>
    <row r="8867" spans="1:8" ht="12.75" x14ac:dyDescent="0.2">
      <c r="A8867">
        <f t="shared" si="0"/>
        <v>355</v>
      </c>
      <c r="B8867" t="str">
        <f t="shared" ref="B8867:C8867" si="8841">B8842</f>
        <v>store</v>
      </c>
      <c r="C8867">
        <f t="shared" si="8841"/>
        <v>0</v>
      </c>
      <c r="D8867">
        <f ca="1">OFFSET(walk!$A$2:$Y$402,TRUNC((ROW()-ROW($D$2))/COLUMNS(walk!$A$2:$Y$402)),MOD(ROW()-ROW($D$2),COLUMNS(walk!$A$2:$Y$402)),1,1)</f>
        <v>3</v>
      </c>
      <c r="E8867">
        <f ca="1">OFFSET(bike!$A$2:$Y$402,TRUNC((ROW()-ROW($E$2))/COLUMNS(bike!$A$2:$Y$402)),MOD(ROW()-ROW($E$2),COLUMNS(bike!$A$2:$Y$402)),1,1)</f>
        <v>1</v>
      </c>
      <c r="F8867">
        <f ca="1">OFFSET(transit!$A$2:$Y$402,TRUNC((ROW()-ROW($F$2))/COLUMNS(transit!$A$2:$Y$402)),MOD(ROW()-ROW($F$2),COLUMNS(transit!$A$2:$Y$402)),1,1)</f>
        <v>3</v>
      </c>
      <c r="G8867">
        <f ca="1">OFFSET(drive!$A$2:$Y$402,TRUNC((ROW()-ROW($G$2))/COLUMNS(drive!$A$2:$Y$402)),MOD(ROW()-ROW($G$2),COLUMNS(drive!$A$2:$Y$402)),1,1)</f>
        <v>1</v>
      </c>
      <c r="H8867" s="5">
        <f ca="1">(VLOOKUP($B8867,weights!$A$2:$R$6,4))*VLOOKUP($B8867,weights!$A$2:$R$6,6)^C8867*(VLOOKUP($B8867,weights!$A$2:$R$6,15)*EXP(VLOOKUP($B8867,weights!$A$2:$R$6,11)*D8867)+VLOOKUP($B8867,weights!$A$2:$R$6,16)*EXP(VLOOKUP($B8867,weights!$A$2:$R$6,12)*E8867)+VLOOKUP($B8867,weights!$A$2:$R$6,17)*EXP(VLOOKUP($B8867,weights!$A$2:$R$6,13)*F8867)+VLOOKUP($B8867,weights!$A$2:$R$6,18)*EXP(VLOOKUP($B8867,weights!$A$2:$R$6,14)*G8867))</f>
        <v>24.807341495576125</v>
      </c>
    </row>
    <row r="8868" spans="1:8" ht="12.75" x14ac:dyDescent="0.2">
      <c r="A8868">
        <f t="shared" si="0"/>
        <v>355</v>
      </c>
      <c r="B8868" t="str">
        <f t="shared" ref="B8868:C8868" si="8842">B8843</f>
        <v>store</v>
      </c>
      <c r="C8868">
        <f t="shared" si="8842"/>
        <v>1</v>
      </c>
      <c r="D8868">
        <f ca="1">OFFSET(walk!$A$2:$Y$402,TRUNC((ROW()-ROW($D$2))/COLUMNS(walk!$A$2:$Y$402)),MOD(ROW()-ROW($D$2),COLUMNS(walk!$A$2:$Y$402)),1,1)</f>
        <v>4</v>
      </c>
      <c r="E8868">
        <f ca="1">OFFSET(bike!$A$2:$Y$402,TRUNC((ROW()-ROW($E$2))/COLUMNS(bike!$A$2:$Y$402)),MOD(ROW()-ROW($E$2),COLUMNS(bike!$A$2:$Y$402)),1,1)</f>
        <v>1</v>
      </c>
      <c r="F8868">
        <f ca="1">OFFSET(transit!$A$2:$Y$402,TRUNC((ROW()-ROW($F$2))/COLUMNS(transit!$A$2:$Y$402)),MOD(ROW()-ROW($F$2),COLUMNS(transit!$A$2:$Y$402)),1,1)</f>
        <v>4</v>
      </c>
      <c r="G8868">
        <f ca="1">OFFSET(drive!$A$2:$Y$402,TRUNC((ROW()-ROW($G$2))/COLUMNS(drive!$A$2:$Y$402)),MOD(ROW()-ROW($G$2),COLUMNS(drive!$A$2:$Y$402)),1,1)</f>
        <v>1</v>
      </c>
      <c r="H8868" s="5">
        <f ca="1">(VLOOKUP($B8868,weights!$A$2:$R$6,4))*VLOOKUP($B8868,weights!$A$2:$R$6,6)^C8868*(VLOOKUP($B8868,weights!$A$2:$R$6,15)*EXP(VLOOKUP($B8868,weights!$A$2:$R$6,11)*D8868)+VLOOKUP($B8868,weights!$A$2:$R$6,16)*EXP(VLOOKUP($B8868,weights!$A$2:$R$6,12)*E8868)+VLOOKUP($B8868,weights!$A$2:$R$6,17)*EXP(VLOOKUP($B8868,weights!$A$2:$R$6,13)*F8868)+VLOOKUP($B8868,weights!$A$2:$R$6,18)*EXP(VLOOKUP($B8868,weights!$A$2:$R$6,14)*G8868))</f>
        <v>15.065318279422829</v>
      </c>
    </row>
    <row r="8869" spans="1:8" ht="12.75" x14ac:dyDescent="0.2">
      <c r="A8869">
        <f t="shared" si="0"/>
        <v>355</v>
      </c>
      <c r="B8869" t="str">
        <f t="shared" ref="B8869:C8869" si="8843">B8844</f>
        <v>store</v>
      </c>
      <c r="C8869">
        <f t="shared" si="8843"/>
        <v>2</v>
      </c>
      <c r="D8869">
        <f ca="1">OFFSET(walk!$A$2:$Y$402,TRUNC((ROW()-ROW($D$2))/COLUMNS(walk!$A$2:$Y$402)),MOD(ROW()-ROW($D$2),COLUMNS(walk!$A$2:$Y$402)),1,1)</f>
        <v>5</v>
      </c>
      <c r="E8869">
        <f ca="1">OFFSET(bike!$A$2:$Y$402,TRUNC((ROW()-ROW($E$2))/COLUMNS(bike!$A$2:$Y$402)),MOD(ROW()-ROW($E$2),COLUMNS(bike!$A$2:$Y$402)),1,1)</f>
        <v>2</v>
      </c>
      <c r="F8869">
        <f ca="1">OFFSET(transit!$A$2:$Y$402,TRUNC((ROW()-ROW($F$2))/COLUMNS(transit!$A$2:$Y$402)),MOD(ROW()-ROW($F$2),COLUMNS(transit!$A$2:$Y$402)),1,1)</f>
        <v>5</v>
      </c>
      <c r="G8869">
        <f ca="1">OFFSET(drive!$A$2:$Y$402,TRUNC((ROW()-ROW($G$2))/COLUMNS(drive!$A$2:$Y$402)),MOD(ROW()-ROW($G$2),COLUMNS(drive!$A$2:$Y$402)),1,1)</f>
        <v>2</v>
      </c>
      <c r="H8869" s="5">
        <f ca="1">(VLOOKUP($B8869,weights!$A$2:$R$6,4))*VLOOKUP($B8869,weights!$A$2:$R$6,6)^C8869*(VLOOKUP($B8869,weights!$A$2:$R$6,15)*EXP(VLOOKUP($B8869,weights!$A$2:$R$6,11)*D8869)+VLOOKUP($B8869,weights!$A$2:$R$6,16)*EXP(VLOOKUP($B8869,weights!$A$2:$R$6,12)*E8869)+VLOOKUP($B8869,weights!$A$2:$R$6,17)*EXP(VLOOKUP($B8869,weights!$A$2:$R$6,13)*F8869)+VLOOKUP($B8869,weights!$A$2:$R$6,18)*EXP(VLOOKUP($B8869,weights!$A$2:$R$6,14)*G8869))</f>
        <v>7.1665758528637742</v>
      </c>
    </row>
    <row r="8870" spans="1:8" ht="12.75" x14ac:dyDescent="0.2">
      <c r="A8870">
        <f t="shared" si="0"/>
        <v>355</v>
      </c>
      <c r="B8870" t="str">
        <f t="shared" ref="B8870:C8870" si="8844">B8845</f>
        <v>store</v>
      </c>
      <c r="C8870">
        <f t="shared" si="8844"/>
        <v>3</v>
      </c>
      <c r="D8870">
        <f ca="1">OFFSET(walk!$A$2:$Y$402,TRUNC((ROW()-ROW($D$2))/COLUMNS(walk!$A$2:$Y$402)),MOD(ROW()-ROW($D$2),COLUMNS(walk!$A$2:$Y$402)),1,1)</f>
        <v>9</v>
      </c>
      <c r="E8870">
        <f ca="1">OFFSET(bike!$A$2:$Y$402,TRUNC((ROW()-ROW($E$2))/COLUMNS(bike!$A$2:$Y$402)),MOD(ROW()-ROW($E$2),COLUMNS(bike!$A$2:$Y$402)),1,1)</f>
        <v>3</v>
      </c>
      <c r="F8870">
        <f ca="1">OFFSET(transit!$A$2:$Y$402,TRUNC((ROW()-ROW($F$2))/COLUMNS(transit!$A$2:$Y$402)),MOD(ROW()-ROW($F$2),COLUMNS(transit!$A$2:$Y$402)),1,1)</f>
        <v>9</v>
      </c>
      <c r="G8870">
        <f ca="1">OFFSET(drive!$A$2:$Y$402,TRUNC((ROW()-ROW($G$2))/COLUMNS(drive!$A$2:$Y$402)),MOD(ROW()-ROW($G$2),COLUMNS(drive!$A$2:$Y$402)),1,1)</f>
        <v>2</v>
      </c>
      <c r="H8870" s="5">
        <f ca="1">(VLOOKUP($B8870,weights!$A$2:$R$6,4))*VLOOKUP($B8870,weights!$A$2:$R$6,6)^C8870*(VLOOKUP($B8870,weights!$A$2:$R$6,15)*EXP(VLOOKUP($B8870,weights!$A$2:$R$6,11)*D8870)+VLOOKUP($B8870,weights!$A$2:$R$6,16)*EXP(VLOOKUP($B8870,weights!$A$2:$R$6,12)*E8870)+VLOOKUP($B8870,weights!$A$2:$R$6,17)*EXP(VLOOKUP($B8870,weights!$A$2:$R$6,13)*F8870)+VLOOKUP($B8870,weights!$A$2:$R$6,18)*EXP(VLOOKUP($B8870,weights!$A$2:$R$6,14)*G8870))</f>
        <v>3.3003321509507231</v>
      </c>
    </row>
    <row r="8871" spans="1:8" ht="12.75" x14ac:dyDescent="0.2">
      <c r="A8871">
        <f t="shared" si="0"/>
        <v>355</v>
      </c>
      <c r="B8871" t="str">
        <f t="shared" ref="B8871:C8871" si="8845">B8846</f>
        <v>store</v>
      </c>
      <c r="C8871">
        <f t="shared" si="8845"/>
        <v>4</v>
      </c>
      <c r="D8871">
        <f ca="1">OFFSET(walk!$A$2:$Y$402,TRUNC((ROW()-ROW($D$2))/COLUMNS(walk!$A$2:$Y$402)),MOD(ROW()-ROW($D$2),COLUMNS(walk!$A$2:$Y$402)),1,1)</f>
        <v>11</v>
      </c>
      <c r="E8871">
        <f ca="1">OFFSET(bike!$A$2:$Y$402,TRUNC((ROW()-ROW($E$2))/COLUMNS(bike!$A$2:$Y$402)),MOD(ROW()-ROW($E$2),COLUMNS(bike!$A$2:$Y$402)),1,1)</f>
        <v>3</v>
      </c>
      <c r="F8871">
        <f ca="1">OFFSET(transit!$A$2:$Y$402,TRUNC((ROW()-ROW($F$2))/COLUMNS(transit!$A$2:$Y$402)),MOD(ROW()-ROW($F$2),COLUMNS(transit!$A$2:$Y$402)),1,1)</f>
        <v>10</v>
      </c>
      <c r="G8871">
        <f ca="1">OFFSET(drive!$A$2:$Y$402,TRUNC((ROW()-ROW($G$2))/COLUMNS(drive!$A$2:$Y$402)),MOD(ROW()-ROW($G$2),COLUMNS(drive!$A$2:$Y$402)),1,1)</f>
        <v>3</v>
      </c>
      <c r="H8871" s="5">
        <f ca="1">(VLOOKUP($B8871,weights!$A$2:$R$6,4))*VLOOKUP($B8871,weights!$A$2:$R$6,6)^C8871*(VLOOKUP($B8871,weights!$A$2:$R$6,15)*EXP(VLOOKUP($B8871,weights!$A$2:$R$6,11)*D8871)+VLOOKUP($B8871,weights!$A$2:$R$6,16)*EXP(VLOOKUP($B8871,weights!$A$2:$R$6,12)*E8871)+VLOOKUP($B8871,weights!$A$2:$R$6,17)*EXP(VLOOKUP($B8871,weights!$A$2:$R$6,13)*F8871)+VLOOKUP($B8871,weights!$A$2:$R$6,18)*EXP(VLOOKUP($B8871,weights!$A$2:$R$6,14)*G8871))</f>
        <v>1.8298149949512574</v>
      </c>
    </row>
    <row r="8872" spans="1:8" ht="12.75" x14ac:dyDescent="0.2">
      <c r="A8872">
        <f t="shared" si="0"/>
        <v>355</v>
      </c>
      <c r="B8872" t="str">
        <f t="shared" ref="B8872:C8872" si="8846">B8847</f>
        <v>pharmacy</v>
      </c>
      <c r="C8872">
        <f t="shared" si="8846"/>
        <v>0</v>
      </c>
      <c r="D8872">
        <f ca="1">OFFSET(walk!$A$2:$Y$402,TRUNC((ROW()-ROW($D$2))/COLUMNS(walk!$A$2:$Y$402)),MOD(ROW()-ROW($D$2),COLUMNS(walk!$A$2:$Y$402)),1,1)</f>
        <v>11</v>
      </c>
      <c r="E8872">
        <f ca="1">OFFSET(bike!$A$2:$Y$402,TRUNC((ROW()-ROW($E$2))/COLUMNS(bike!$A$2:$Y$402)),MOD(ROW()-ROW($E$2),COLUMNS(bike!$A$2:$Y$402)),1,1)</f>
        <v>3</v>
      </c>
      <c r="F8872">
        <f ca="1">OFFSET(transit!$A$2:$Y$402,TRUNC((ROW()-ROW($F$2))/COLUMNS(transit!$A$2:$Y$402)),MOD(ROW()-ROW($F$2),COLUMNS(transit!$A$2:$Y$402)),1,1)</f>
        <v>6</v>
      </c>
      <c r="G8872">
        <f ca="1">OFFSET(drive!$A$2:$Y$402,TRUNC((ROW()-ROW($G$2))/COLUMNS(drive!$A$2:$Y$402)),MOD(ROW()-ROW($G$2),COLUMNS(drive!$A$2:$Y$402)),1,1)</f>
        <v>2</v>
      </c>
      <c r="H8872" s="5">
        <f ca="1">(VLOOKUP($B8872,weights!$A$2:$R$6,4))*VLOOKUP($B8872,weights!$A$2:$R$6,6)^C8872*(VLOOKUP($B8872,weights!$A$2:$R$6,15)*EXP(VLOOKUP($B8872,weights!$A$2:$R$6,11)*D8872)+VLOOKUP($B8872,weights!$A$2:$R$6,16)*EXP(VLOOKUP($B8872,weights!$A$2:$R$6,12)*E8872)+VLOOKUP($B8872,weights!$A$2:$R$6,17)*EXP(VLOOKUP($B8872,weights!$A$2:$R$6,13)*F8872)+VLOOKUP($B8872,weights!$A$2:$R$6,18)*EXP(VLOOKUP($B8872,weights!$A$2:$R$6,14)*G8872))</f>
        <v>7.5891895582397737</v>
      </c>
    </row>
    <row r="8873" spans="1:8" ht="12.75" x14ac:dyDescent="0.2">
      <c r="A8873">
        <f t="shared" si="0"/>
        <v>355</v>
      </c>
      <c r="B8873" t="str">
        <f t="shared" ref="B8873:C8873" si="8847">B8848</f>
        <v>pharmacy</v>
      </c>
      <c r="C8873">
        <f t="shared" si="8847"/>
        <v>1</v>
      </c>
      <c r="D8873">
        <f ca="1">OFFSET(walk!$A$2:$Y$402,TRUNC((ROW()-ROW($D$2))/COLUMNS(walk!$A$2:$Y$402)),MOD(ROW()-ROW($D$2),COLUMNS(walk!$A$2:$Y$402)),1,1)</f>
        <v>11</v>
      </c>
      <c r="E8873">
        <f ca="1">OFFSET(bike!$A$2:$Y$402,TRUNC((ROW()-ROW($E$2))/COLUMNS(bike!$A$2:$Y$402)),MOD(ROW()-ROW($E$2),COLUMNS(bike!$A$2:$Y$402)),1,1)</f>
        <v>3</v>
      </c>
      <c r="F8873">
        <f ca="1">OFFSET(transit!$A$2:$Y$402,TRUNC((ROW()-ROW($F$2))/COLUMNS(transit!$A$2:$Y$402)),MOD(ROW()-ROW($F$2),COLUMNS(transit!$A$2:$Y$402)),1,1)</f>
        <v>6</v>
      </c>
      <c r="G8873">
        <f ca="1">OFFSET(drive!$A$2:$Y$402,TRUNC((ROW()-ROW($G$2))/COLUMNS(drive!$A$2:$Y$402)),MOD(ROW()-ROW($G$2),COLUMNS(drive!$A$2:$Y$402)),1,1)</f>
        <v>2</v>
      </c>
      <c r="H8873" s="5">
        <f ca="1">(VLOOKUP($B8873,weights!$A$2:$R$6,4))*VLOOKUP($B8873,weights!$A$2:$R$6,6)^C8873*(VLOOKUP($B8873,weights!$A$2:$R$6,15)*EXP(VLOOKUP($B8873,weights!$A$2:$R$6,11)*D8873)+VLOOKUP($B8873,weights!$A$2:$R$6,16)*EXP(VLOOKUP($B8873,weights!$A$2:$R$6,12)*E8873)+VLOOKUP($B8873,weights!$A$2:$R$6,17)*EXP(VLOOKUP($B8873,weights!$A$2:$R$6,13)*F8873)+VLOOKUP($B8873,weights!$A$2:$R$6,18)*EXP(VLOOKUP($B8873,weights!$A$2:$R$6,14)*G8873))</f>
        <v>3.6540542317450759</v>
      </c>
    </row>
    <row r="8874" spans="1:8" ht="12.75" x14ac:dyDescent="0.2">
      <c r="A8874">
        <f t="shared" si="0"/>
        <v>355</v>
      </c>
      <c r="B8874" t="str">
        <f t="shared" ref="B8874:C8874" si="8848">B8849</f>
        <v>pharmacy</v>
      </c>
      <c r="C8874">
        <f t="shared" si="8848"/>
        <v>2</v>
      </c>
      <c r="D8874">
        <f ca="1">OFFSET(walk!$A$2:$Y$402,TRUNC((ROW()-ROW($D$2))/COLUMNS(walk!$A$2:$Y$402)),MOD(ROW()-ROW($D$2),COLUMNS(walk!$A$2:$Y$402)),1,1)</f>
        <v>17</v>
      </c>
      <c r="E8874">
        <f ca="1">OFFSET(bike!$A$2:$Y$402,TRUNC((ROW()-ROW($E$2))/COLUMNS(bike!$A$2:$Y$402)),MOD(ROW()-ROW($E$2),COLUMNS(bike!$A$2:$Y$402)),1,1)</f>
        <v>5</v>
      </c>
      <c r="F8874">
        <f ca="1">OFFSET(transit!$A$2:$Y$402,TRUNC((ROW()-ROW($F$2))/COLUMNS(transit!$A$2:$Y$402)),MOD(ROW()-ROW($F$2),COLUMNS(transit!$A$2:$Y$402)),1,1)</f>
        <v>17</v>
      </c>
      <c r="G8874">
        <f ca="1">OFFSET(drive!$A$2:$Y$402,TRUNC((ROW()-ROW($G$2))/COLUMNS(drive!$A$2:$Y$402)),MOD(ROW()-ROW($G$2),COLUMNS(drive!$A$2:$Y$402)),1,1)</f>
        <v>3</v>
      </c>
      <c r="H8874" s="5">
        <f ca="1">(VLOOKUP($B8874,weights!$A$2:$R$6,4))*VLOOKUP($B8874,weights!$A$2:$R$6,6)^C8874*(VLOOKUP($B8874,weights!$A$2:$R$6,15)*EXP(VLOOKUP($B8874,weights!$A$2:$R$6,11)*D8874)+VLOOKUP($B8874,weights!$A$2:$R$6,16)*EXP(VLOOKUP($B8874,weights!$A$2:$R$6,12)*E8874)+VLOOKUP($B8874,weights!$A$2:$R$6,17)*EXP(VLOOKUP($B8874,weights!$A$2:$R$6,13)*F8874)+VLOOKUP($B8874,weights!$A$2:$R$6,18)*EXP(VLOOKUP($B8874,weights!$A$2:$R$6,14)*G8874))</f>
        <v>1.0135485439080532</v>
      </c>
    </row>
    <row r="8875" spans="1:8" ht="12.75" x14ac:dyDescent="0.2">
      <c r="A8875">
        <f t="shared" si="0"/>
        <v>355</v>
      </c>
      <c r="B8875" t="str">
        <f t="shared" ref="B8875:C8875" si="8849">B8850</f>
        <v>bank</v>
      </c>
      <c r="C8875">
        <f t="shared" si="8849"/>
        <v>0</v>
      </c>
      <c r="D8875">
        <f ca="1">OFFSET(walk!$A$2:$Y$402,TRUNC((ROW()-ROW($D$2))/COLUMNS(walk!$A$2:$Y$402)),MOD(ROW()-ROW($D$2),COLUMNS(walk!$A$2:$Y$402)),1,1)</f>
        <v>22</v>
      </c>
      <c r="E8875">
        <f ca="1">OFFSET(bike!$A$2:$Y$402,TRUNC((ROW()-ROW($E$2))/COLUMNS(bike!$A$2:$Y$402)),MOD(ROW()-ROW($E$2),COLUMNS(bike!$A$2:$Y$402)),1,1)</f>
        <v>7</v>
      </c>
      <c r="F8875">
        <f ca="1">OFFSET(transit!$A$2:$Y$402,TRUNC((ROW()-ROW($F$2))/COLUMNS(transit!$A$2:$Y$402)),MOD(ROW()-ROW($F$2),COLUMNS(transit!$A$2:$Y$402)),1,1)</f>
        <v>12</v>
      </c>
      <c r="G8875">
        <f ca="1">OFFSET(drive!$A$2:$Y$402,TRUNC((ROW()-ROW($G$2))/COLUMNS(drive!$A$2:$Y$402)),MOD(ROW()-ROW($G$2),COLUMNS(drive!$A$2:$Y$402)),1,1)</f>
        <v>6</v>
      </c>
      <c r="H8875" s="5">
        <f ca="1">(VLOOKUP($B8875,weights!$A$2:$R$6,4))*VLOOKUP($B8875,weights!$A$2:$R$6,6)^C8875*(VLOOKUP($B8875,weights!$A$2:$R$6,15)*EXP(VLOOKUP($B8875,weights!$A$2:$R$6,11)*D8875)+VLOOKUP($B8875,weights!$A$2:$R$6,16)*EXP(VLOOKUP($B8875,weights!$A$2:$R$6,12)*E8875)+VLOOKUP($B8875,weights!$A$2:$R$6,17)*EXP(VLOOKUP($B8875,weights!$A$2:$R$6,13)*F8875)+VLOOKUP($B8875,weights!$A$2:$R$6,18)*EXP(VLOOKUP($B8875,weights!$A$2:$R$6,14)*G8875))</f>
        <v>2.8926535057103733</v>
      </c>
    </row>
    <row r="8876" spans="1:8" ht="12.75" x14ac:dyDescent="0.2">
      <c r="A8876">
        <f t="shared" si="0"/>
        <v>355</v>
      </c>
      <c r="B8876" t="str">
        <f t="shared" ref="B8876:C8876" si="8850">B8851</f>
        <v>bank</v>
      </c>
      <c r="C8876">
        <f t="shared" si="8850"/>
        <v>1</v>
      </c>
      <c r="D8876">
        <f ca="1">OFFSET(walk!$A$2:$Y$402,TRUNC((ROW()-ROW($D$2))/COLUMNS(walk!$A$2:$Y$402)),MOD(ROW()-ROW($D$2),COLUMNS(walk!$A$2:$Y$402)),1,1)</f>
        <v>47</v>
      </c>
      <c r="E8876">
        <f ca="1">OFFSET(bike!$A$2:$Y$402,TRUNC((ROW()-ROW($E$2))/COLUMNS(bike!$A$2:$Y$402)),MOD(ROW()-ROW($E$2),COLUMNS(bike!$A$2:$Y$402)),1,1)</f>
        <v>15</v>
      </c>
      <c r="F8876">
        <f ca="1">OFFSET(transit!$A$2:$Y$402,TRUNC((ROW()-ROW($F$2))/COLUMNS(transit!$A$2:$Y$402)),MOD(ROW()-ROW($F$2),COLUMNS(transit!$A$2:$Y$402)),1,1)</f>
        <v>34</v>
      </c>
      <c r="G8876">
        <f ca="1">OFFSET(drive!$A$2:$Y$402,TRUNC((ROW()-ROW($G$2))/COLUMNS(drive!$A$2:$Y$402)),MOD(ROW()-ROW($G$2),COLUMNS(drive!$A$2:$Y$402)),1,1)</f>
        <v>7</v>
      </c>
      <c r="H8876" s="5">
        <f ca="1">(VLOOKUP($B8876,weights!$A$2:$R$6,4))*VLOOKUP($B8876,weights!$A$2:$R$6,6)^C8876*(VLOOKUP($B8876,weights!$A$2:$R$6,15)*EXP(VLOOKUP($B8876,weights!$A$2:$R$6,11)*D8876)+VLOOKUP($B8876,weights!$A$2:$R$6,16)*EXP(VLOOKUP($B8876,weights!$A$2:$R$6,12)*E8876)+VLOOKUP($B8876,weights!$A$2:$R$6,17)*EXP(VLOOKUP($B8876,weights!$A$2:$R$6,13)*F8876)+VLOOKUP($B8876,weights!$A$2:$R$6,18)*EXP(VLOOKUP($B8876,weights!$A$2:$R$6,14)*G8876))</f>
        <v>0.50456760240041609</v>
      </c>
    </row>
    <row r="8877" spans="1:8" ht="12.75" x14ac:dyDescent="0.2">
      <c r="A8877">
        <f t="shared" si="0"/>
        <v>356</v>
      </c>
      <c r="B8877" t="str">
        <f t="shared" ref="B8877:C8877" si="8851">B8852</f>
        <v>restaurant</v>
      </c>
      <c r="C8877">
        <f t="shared" si="8851"/>
        <v>0</v>
      </c>
      <c r="D8877">
        <f ca="1">OFFSET(walk!$A$2:$Y$402,TRUNC((ROW()-ROW($D$2))/COLUMNS(walk!$A$2:$Y$402)),MOD(ROW()-ROW($D$2),COLUMNS(walk!$A$2:$Y$402)),1,1)</f>
        <v>6</v>
      </c>
      <c r="E8877">
        <f ca="1">OFFSET(bike!$A$2:$Y$402,TRUNC((ROW()-ROW($E$2))/COLUMNS(bike!$A$2:$Y$402)),MOD(ROW()-ROW($E$2),COLUMNS(bike!$A$2:$Y$402)),1,1)</f>
        <v>2</v>
      </c>
      <c r="F8877">
        <f ca="1">OFFSET(transit!$A$2:$Y$402,TRUNC((ROW()-ROW($F$2))/COLUMNS(transit!$A$2:$Y$402)),MOD(ROW()-ROW($F$2),COLUMNS(transit!$A$2:$Y$402)),1,1)</f>
        <v>6</v>
      </c>
      <c r="G8877">
        <f ca="1">OFFSET(drive!$A$2:$Y$402,TRUNC((ROW()-ROW($G$2))/COLUMNS(drive!$A$2:$Y$402)),MOD(ROW()-ROW($G$2),COLUMNS(drive!$A$2:$Y$402)),1,1)</f>
        <v>2</v>
      </c>
      <c r="H8877" s="5">
        <f ca="1">(VLOOKUP($B8877,weights!$A$2:$R$6,4))*VLOOKUP($B8877,weights!$A$2:$R$6,6)^C8877*(VLOOKUP($B8877,weights!$A$2:$R$6,15)*EXP(VLOOKUP($B8877,weights!$A$2:$R$6,11)*D8877)+VLOOKUP($B8877,weights!$A$2:$R$6,16)*EXP(VLOOKUP($B8877,weights!$A$2:$R$6,12)*E8877)+VLOOKUP($B8877,weights!$A$2:$R$6,17)*EXP(VLOOKUP($B8877,weights!$A$2:$R$6,13)*F8877)+VLOOKUP($B8877,weights!$A$2:$R$6,18)*EXP(VLOOKUP($B8877,weights!$A$2:$R$6,14)*G8877))</f>
        <v>34.018659724442237</v>
      </c>
    </row>
    <row r="8878" spans="1:8" ht="12.75" x14ac:dyDescent="0.2">
      <c r="A8878">
        <f t="shared" si="0"/>
        <v>356</v>
      </c>
      <c r="B8878" t="str">
        <f t="shared" ref="B8878:C8878" si="8852">B8853</f>
        <v>restaurant</v>
      </c>
      <c r="C8878">
        <f t="shared" si="8852"/>
        <v>1</v>
      </c>
      <c r="D8878">
        <f ca="1">OFFSET(walk!$A$2:$Y$402,TRUNC((ROW()-ROW($D$2))/COLUMNS(walk!$A$2:$Y$402)),MOD(ROW()-ROW($D$2),COLUMNS(walk!$A$2:$Y$402)),1,1)</f>
        <v>8</v>
      </c>
      <c r="E8878">
        <f ca="1">OFFSET(bike!$A$2:$Y$402,TRUNC((ROW()-ROW($E$2))/COLUMNS(bike!$A$2:$Y$402)),MOD(ROW()-ROW($E$2),COLUMNS(bike!$A$2:$Y$402)),1,1)</f>
        <v>2</v>
      </c>
      <c r="F8878">
        <f ca="1">OFFSET(transit!$A$2:$Y$402,TRUNC((ROW()-ROW($F$2))/COLUMNS(transit!$A$2:$Y$402)),MOD(ROW()-ROW($F$2),COLUMNS(transit!$A$2:$Y$402)),1,1)</f>
        <v>8</v>
      </c>
      <c r="G8878">
        <f ca="1">OFFSET(drive!$A$2:$Y$402,TRUNC((ROW()-ROW($G$2))/COLUMNS(drive!$A$2:$Y$402)),MOD(ROW()-ROW($G$2),COLUMNS(drive!$A$2:$Y$402)),1,1)</f>
        <v>2</v>
      </c>
      <c r="H8878" s="5">
        <f ca="1">(VLOOKUP($B8878,weights!$A$2:$R$6,4))*VLOOKUP($B8878,weights!$A$2:$R$6,6)^C8878*(VLOOKUP($B8878,weights!$A$2:$R$6,15)*EXP(VLOOKUP($B8878,weights!$A$2:$R$6,11)*D8878)+VLOOKUP($B8878,weights!$A$2:$R$6,16)*EXP(VLOOKUP($B8878,weights!$A$2:$R$6,12)*E8878)+VLOOKUP($B8878,weights!$A$2:$R$6,17)*EXP(VLOOKUP($B8878,weights!$A$2:$R$6,13)*F8878)+VLOOKUP($B8878,weights!$A$2:$R$6,18)*EXP(VLOOKUP($B8878,weights!$A$2:$R$6,14)*G8878))</f>
        <v>27.228613927368908</v>
      </c>
    </row>
    <row r="8879" spans="1:8" ht="12.75" x14ac:dyDescent="0.2">
      <c r="A8879">
        <f t="shared" si="0"/>
        <v>356</v>
      </c>
      <c r="B8879" t="str">
        <f t="shared" ref="B8879:C8879" si="8853">B8854</f>
        <v>restaurant</v>
      </c>
      <c r="C8879">
        <f t="shared" si="8853"/>
        <v>2</v>
      </c>
      <c r="D8879">
        <f ca="1">OFFSET(walk!$A$2:$Y$402,TRUNC((ROW()-ROW($D$2))/COLUMNS(walk!$A$2:$Y$402)),MOD(ROW()-ROW($D$2),COLUMNS(walk!$A$2:$Y$402)),1,1)</f>
        <v>10</v>
      </c>
      <c r="E8879">
        <f ca="1">OFFSET(bike!$A$2:$Y$402,TRUNC((ROW()-ROW($E$2))/COLUMNS(bike!$A$2:$Y$402)),MOD(ROW()-ROW($E$2),COLUMNS(bike!$A$2:$Y$402)),1,1)</f>
        <v>4</v>
      </c>
      <c r="F8879">
        <f ca="1">OFFSET(transit!$A$2:$Y$402,TRUNC((ROW()-ROW($F$2))/COLUMNS(transit!$A$2:$Y$402)),MOD(ROW()-ROW($F$2),COLUMNS(transit!$A$2:$Y$402)),1,1)</f>
        <v>10</v>
      </c>
      <c r="G8879">
        <f ca="1">OFFSET(drive!$A$2:$Y$402,TRUNC((ROW()-ROW($G$2))/COLUMNS(drive!$A$2:$Y$402)),MOD(ROW()-ROW($G$2),COLUMNS(drive!$A$2:$Y$402)),1,1)</f>
        <v>3</v>
      </c>
      <c r="H8879" s="5">
        <f ca="1">(VLOOKUP($B8879,weights!$A$2:$R$6,4))*VLOOKUP($B8879,weights!$A$2:$R$6,6)^C8879*(VLOOKUP($B8879,weights!$A$2:$R$6,15)*EXP(VLOOKUP($B8879,weights!$A$2:$R$6,11)*D8879)+VLOOKUP($B8879,weights!$A$2:$R$6,16)*EXP(VLOOKUP($B8879,weights!$A$2:$R$6,12)*E8879)+VLOOKUP($B8879,weights!$A$2:$R$6,17)*EXP(VLOOKUP($B8879,weights!$A$2:$R$6,13)*F8879)+VLOOKUP($B8879,weights!$A$2:$R$6,18)*EXP(VLOOKUP($B8879,weights!$A$2:$R$6,14)*G8879))</f>
        <v>17.956303473219005</v>
      </c>
    </row>
    <row r="8880" spans="1:8" ht="12.75" x14ac:dyDescent="0.2">
      <c r="A8880">
        <f t="shared" si="0"/>
        <v>356</v>
      </c>
      <c r="B8880" t="str">
        <f t="shared" ref="B8880:C8880" si="8854">B8855</f>
        <v>restaurant</v>
      </c>
      <c r="C8880">
        <f t="shared" si="8854"/>
        <v>3</v>
      </c>
      <c r="D8880">
        <f ca="1">OFFSET(walk!$A$2:$Y$402,TRUNC((ROW()-ROW($D$2))/COLUMNS(walk!$A$2:$Y$402)),MOD(ROW()-ROW($D$2),COLUMNS(walk!$A$2:$Y$402)),1,1)</f>
        <v>12</v>
      </c>
      <c r="E8880">
        <f ca="1">OFFSET(bike!$A$2:$Y$402,TRUNC((ROW()-ROW($E$2))/COLUMNS(bike!$A$2:$Y$402)),MOD(ROW()-ROW($E$2),COLUMNS(bike!$A$2:$Y$402)),1,1)</f>
        <v>4</v>
      </c>
      <c r="F8880">
        <f ca="1">OFFSET(transit!$A$2:$Y$402,TRUNC((ROW()-ROW($F$2))/COLUMNS(transit!$A$2:$Y$402)),MOD(ROW()-ROW($F$2),COLUMNS(transit!$A$2:$Y$402)),1,1)</f>
        <v>10</v>
      </c>
      <c r="G8880">
        <f ca="1">OFFSET(drive!$A$2:$Y$402,TRUNC((ROW()-ROW($G$2))/COLUMNS(drive!$A$2:$Y$402)),MOD(ROW()-ROW($G$2),COLUMNS(drive!$A$2:$Y$402)),1,1)</f>
        <v>3</v>
      </c>
      <c r="H8880" s="5">
        <f ca="1">(VLOOKUP($B8880,weights!$A$2:$R$6,4))*VLOOKUP($B8880,weights!$A$2:$R$6,6)^C8880*(VLOOKUP($B8880,weights!$A$2:$R$6,15)*EXP(VLOOKUP($B8880,weights!$A$2:$R$6,11)*D8880)+VLOOKUP($B8880,weights!$A$2:$R$6,16)*EXP(VLOOKUP($B8880,weights!$A$2:$R$6,12)*E8880)+VLOOKUP($B8880,weights!$A$2:$R$6,17)*EXP(VLOOKUP($B8880,weights!$A$2:$R$6,13)*F8880)+VLOOKUP($B8880,weights!$A$2:$R$6,18)*EXP(VLOOKUP($B8880,weights!$A$2:$R$6,14)*G8880))</f>
        <v>15.53888031288542</v>
      </c>
    </row>
    <row r="8881" spans="1:8" ht="12.75" x14ac:dyDescent="0.2">
      <c r="A8881">
        <f t="shared" si="0"/>
        <v>356</v>
      </c>
      <c r="B8881" t="str">
        <f t="shared" ref="B8881:C8881" si="8855">B8856</f>
        <v>restaurant</v>
      </c>
      <c r="C8881">
        <f t="shared" si="8855"/>
        <v>4</v>
      </c>
      <c r="D8881">
        <f ca="1">OFFSET(walk!$A$2:$Y$402,TRUNC((ROW()-ROW($D$2))/COLUMNS(walk!$A$2:$Y$402)),MOD(ROW()-ROW($D$2),COLUMNS(walk!$A$2:$Y$402)),1,1)</f>
        <v>12</v>
      </c>
      <c r="E8881">
        <f ca="1">OFFSET(bike!$A$2:$Y$402,TRUNC((ROW()-ROW($E$2))/COLUMNS(bike!$A$2:$Y$402)),MOD(ROW()-ROW($E$2),COLUMNS(bike!$A$2:$Y$402)),1,1)</f>
        <v>4</v>
      </c>
      <c r="F8881">
        <f ca="1">OFFSET(transit!$A$2:$Y$402,TRUNC((ROW()-ROW($F$2))/COLUMNS(transit!$A$2:$Y$402)),MOD(ROW()-ROW($F$2),COLUMNS(transit!$A$2:$Y$402)),1,1)</f>
        <v>10</v>
      </c>
      <c r="G8881">
        <f ca="1">OFFSET(drive!$A$2:$Y$402,TRUNC((ROW()-ROW($G$2))/COLUMNS(drive!$A$2:$Y$402)),MOD(ROW()-ROW($G$2),COLUMNS(drive!$A$2:$Y$402)),1,1)</f>
        <v>3</v>
      </c>
      <c r="H8881" s="5">
        <f ca="1">(VLOOKUP($B8881,weights!$A$2:$R$6,4))*VLOOKUP($B8881,weights!$A$2:$R$6,6)^C8881*(VLOOKUP($B8881,weights!$A$2:$R$6,15)*EXP(VLOOKUP($B8881,weights!$A$2:$R$6,11)*D8881)+VLOOKUP($B8881,weights!$A$2:$R$6,16)*EXP(VLOOKUP($B8881,weights!$A$2:$R$6,12)*E8881)+VLOOKUP($B8881,weights!$A$2:$R$6,17)*EXP(VLOOKUP($B8881,weights!$A$2:$R$6,13)*F8881)+VLOOKUP($B8881,weights!$A$2:$R$6,18)*EXP(VLOOKUP($B8881,weights!$A$2:$R$6,14)*G8881))</f>
        <v>13.927440873030637</v>
      </c>
    </row>
    <row r="8882" spans="1:8" ht="12.75" x14ac:dyDescent="0.2">
      <c r="A8882">
        <f t="shared" si="0"/>
        <v>356</v>
      </c>
      <c r="B8882" t="str">
        <f t="shared" ref="B8882:C8882" si="8856">B8857</f>
        <v>restaurant</v>
      </c>
      <c r="C8882">
        <f t="shared" si="8856"/>
        <v>5</v>
      </c>
      <c r="D8882">
        <f ca="1">OFFSET(walk!$A$2:$Y$402,TRUNC((ROW()-ROW($D$2))/COLUMNS(walk!$A$2:$Y$402)),MOD(ROW()-ROW($D$2),COLUMNS(walk!$A$2:$Y$402)),1,1)</f>
        <v>13</v>
      </c>
      <c r="E8882">
        <f ca="1">OFFSET(bike!$A$2:$Y$402,TRUNC((ROW()-ROW($E$2))/COLUMNS(bike!$A$2:$Y$402)),MOD(ROW()-ROW($E$2),COLUMNS(bike!$A$2:$Y$402)),1,1)</f>
        <v>4</v>
      </c>
      <c r="F8882">
        <f ca="1">OFFSET(transit!$A$2:$Y$402,TRUNC((ROW()-ROW($F$2))/COLUMNS(transit!$A$2:$Y$402)),MOD(ROW()-ROW($F$2),COLUMNS(transit!$A$2:$Y$402)),1,1)</f>
        <v>10</v>
      </c>
      <c r="G8882">
        <f ca="1">OFFSET(drive!$A$2:$Y$402,TRUNC((ROW()-ROW($G$2))/COLUMNS(drive!$A$2:$Y$402)),MOD(ROW()-ROW($G$2),COLUMNS(drive!$A$2:$Y$402)),1,1)</f>
        <v>3</v>
      </c>
      <c r="H8882" s="5">
        <f ca="1">(VLOOKUP($B8882,weights!$A$2:$R$6,4))*VLOOKUP($B8882,weights!$A$2:$R$6,6)^C8882*(VLOOKUP($B8882,weights!$A$2:$R$6,15)*EXP(VLOOKUP($B8882,weights!$A$2:$R$6,11)*D8882)+VLOOKUP($B8882,weights!$A$2:$R$6,16)*EXP(VLOOKUP($B8882,weights!$A$2:$R$6,12)*E8882)+VLOOKUP($B8882,weights!$A$2:$R$6,17)*EXP(VLOOKUP($B8882,weights!$A$2:$R$6,13)*F8882)+VLOOKUP($B8882,weights!$A$2:$R$6,18)*EXP(VLOOKUP($B8882,weights!$A$2:$R$6,14)*G8882))</f>
        <v>12.325456974761538</v>
      </c>
    </row>
    <row r="8883" spans="1:8" ht="12.75" x14ac:dyDescent="0.2">
      <c r="A8883">
        <f t="shared" si="0"/>
        <v>356</v>
      </c>
      <c r="B8883" t="str">
        <f t="shared" ref="B8883:C8883" si="8857">B8858</f>
        <v>restaurant</v>
      </c>
      <c r="C8883">
        <f t="shared" si="8857"/>
        <v>6</v>
      </c>
      <c r="D8883">
        <f ca="1">OFFSET(walk!$A$2:$Y$402,TRUNC((ROW()-ROW($D$2))/COLUMNS(walk!$A$2:$Y$402)),MOD(ROW()-ROW($D$2),COLUMNS(walk!$A$2:$Y$402)),1,1)</f>
        <v>15</v>
      </c>
      <c r="E8883">
        <f ca="1">OFFSET(bike!$A$2:$Y$402,TRUNC((ROW()-ROW($E$2))/COLUMNS(bike!$A$2:$Y$402)),MOD(ROW()-ROW($E$2),COLUMNS(bike!$A$2:$Y$402)),1,1)</f>
        <v>4</v>
      </c>
      <c r="F8883">
        <f ca="1">OFFSET(transit!$A$2:$Y$402,TRUNC((ROW()-ROW($F$2))/COLUMNS(transit!$A$2:$Y$402)),MOD(ROW()-ROW($F$2),COLUMNS(transit!$A$2:$Y$402)),1,1)</f>
        <v>10</v>
      </c>
      <c r="G8883">
        <f ca="1">OFFSET(drive!$A$2:$Y$402,TRUNC((ROW()-ROW($G$2))/COLUMNS(drive!$A$2:$Y$402)),MOD(ROW()-ROW($G$2),COLUMNS(drive!$A$2:$Y$402)),1,1)</f>
        <v>3</v>
      </c>
      <c r="H8883" s="5">
        <f ca="1">(VLOOKUP($B8883,weights!$A$2:$R$6,4))*VLOOKUP($B8883,weights!$A$2:$R$6,6)^C8883*(VLOOKUP($B8883,weights!$A$2:$R$6,15)*EXP(VLOOKUP($B8883,weights!$A$2:$R$6,11)*D8883)+VLOOKUP($B8883,weights!$A$2:$R$6,16)*EXP(VLOOKUP($B8883,weights!$A$2:$R$6,12)*E8883)+VLOOKUP($B8883,weights!$A$2:$R$6,17)*EXP(VLOOKUP($B8883,weights!$A$2:$R$6,13)*F8883)+VLOOKUP($B8883,weights!$A$2:$R$6,18)*EXP(VLOOKUP($B8883,weights!$A$2:$R$6,14)*G8883))</f>
        <v>10.844913661119641</v>
      </c>
    </row>
    <row r="8884" spans="1:8" ht="12.75" x14ac:dyDescent="0.2">
      <c r="A8884">
        <f t="shared" si="0"/>
        <v>356</v>
      </c>
      <c r="B8884" t="str">
        <f t="shared" ref="B8884:C8884" si="8858">B8859</f>
        <v>restaurant</v>
      </c>
      <c r="C8884">
        <f t="shared" si="8858"/>
        <v>7</v>
      </c>
      <c r="D8884">
        <f ca="1">OFFSET(walk!$A$2:$Y$402,TRUNC((ROW()-ROW($D$2))/COLUMNS(walk!$A$2:$Y$402)),MOD(ROW()-ROW($D$2),COLUMNS(walk!$A$2:$Y$402)),1,1)</f>
        <v>15</v>
      </c>
      <c r="E8884">
        <f ca="1">OFFSET(bike!$A$2:$Y$402,TRUNC((ROW()-ROW($E$2))/COLUMNS(bike!$A$2:$Y$402)),MOD(ROW()-ROW($E$2),COLUMNS(bike!$A$2:$Y$402)),1,1)</f>
        <v>4</v>
      </c>
      <c r="F8884">
        <f ca="1">OFFSET(transit!$A$2:$Y$402,TRUNC((ROW()-ROW($F$2))/COLUMNS(transit!$A$2:$Y$402)),MOD(ROW()-ROW($F$2),COLUMNS(transit!$A$2:$Y$402)),1,1)</f>
        <v>10</v>
      </c>
      <c r="G8884">
        <f ca="1">OFFSET(drive!$A$2:$Y$402,TRUNC((ROW()-ROW($G$2))/COLUMNS(drive!$A$2:$Y$402)),MOD(ROW()-ROW($G$2),COLUMNS(drive!$A$2:$Y$402)),1,1)</f>
        <v>4</v>
      </c>
      <c r="H8884" s="5">
        <f ca="1">(VLOOKUP($B8884,weights!$A$2:$R$6,4))*VLOOKUP($B8884,weights!$A$2:$R$6,6)^C8884*(VLOOKUP($B8884,weights!$A$2:$R$6,15)*EXP(VLOOKUP($B8884,weights!$A$2:$R$6,11)*D8884)+VLOOKUP($B8884,weights!$A$2:$R$6,16)*EXP(VLOOKUP($B8884,weights!$A$2:$R$6,12)*E8884)+VLOOKUP($B8884,weights!$A$2:$R$6,17)*EXP(VLOOKUP($B8884,weights!$A$2:$R$6,13)*F8884)+VLOOKUP($B8884,weights!$A$2:$R$6,18)*EXP(VLOOKUP($B8884,weights!$A$2:$R$6,14)*G8884))</f>
        <v>9.0077390404767659</v>
      </c>
    </row>
    <row r="8885" spans="1:8" ht="12.75" x14ac:dyDescent="0.2">
      <c r="A8885">
        <f t="shared" si="0"/>
        <v>356</v>
      </c>
      <c r="B8885" t="str">
        <f t="shared" ref="B8885:C8885" si="8859">B8860</f>
        <v>restaurant</v>
      </c>
      <c r="C8885">
        <f t="shared" si="8859"/>
        <v>8</v>
      </c>
      <c r="D8885">
        <f ca="1">OFFSET(walk!$A$2:$Y$402,TRUNC((ROW()-ROW($D$2))/COLUMNS(walk!$A$2:$Y$402)),MOD(ROW()-ROW($D$2),COLUMNS(walk!$A$2:$Y$402)),1,1)</f>
        <v>16</v>
      </c>
      <c r="E8885">
        <f ca="1">OFFSET(bike!$A$2:$Y$402,TRUNC((ROW()-ROW($E$2))/COLUMNS(bike!$A$2:$Y$402)),MOD(ROW()-ROW($E$2),COLUMNS(bike!$A$2:$Y$402)),1,1)</f>
        <v>4</v>
      </c>
      <c r="F8885">
        <f ca="1">OFFSET(transit!$A$2:$Y$402,TRUNC((ROW()-ROW($F$2))/COLUMNS(transit!$A$2:$Y$402)),MOD(ROW()-ROW($F$2),COLUMNS(transit!$A$2:$Y$402)),1,1)</f>
        <v>12</v>
      </c>
      <c r="G8885">
        <f ca="1">OFFSET(drive!$A$2:$Y$402,TRUNC((ROW()-ROW($G$2))/COLUMNS(drive!$A$2:$Y$402)),MOD(ROW()-ROW($G$2),COLUMNS(drive!$A$2:$Y$402)),1,1)</f>
        <v>4</v>
      </c>
      <c r="H8885" s="5">
        <f ca="1">(VLOOKUP($B8885,weights!$A$2:$R$6,4))*VLOOKUP($B8885,weights!$A$2:$R$6,6)^C8885*(VLOOKUP($B8885,weights!$A$2:$R$6,15)*EXP(VLOOKUP($B8885,weights!$A$2:$R$6,11)*D8885)+VLOOKUP($B8885,weights!$A$2:$R$6,16)*EXP(VLOOKUP($B8885,weights!$A$2:$R$6,12)*E8885)+VLOOKUP($B8885,weights!$A$2:$R$6,17)*EXP(VLOOKUP($B8885,weights!$A$2:$R$6,13)*F8885)+VLOOKUP($B8885,weights!$A$2:$R$6,18)*EXP(VLOOKUP($B8885,weights!$A$2:$R$6,14)*G8885))</f>
        <v>7.6267939520471169</v>
      </c>
    </row>
    <row r="8886" spans="1:8" ht="12.75" x14ac:dyDescent="0.2">
      <c r="A8886">
        <f t="shared" si="0"/>
        <v>356</v>
      </c>
      <c r="B8886" t="str">
        <f t="shared" ref="B8886:C8886" si="8860">B8861</f>
        <v>restaurant</v>
      </c>
      <c r="C8886">
        <f t="shared" si="8860"/>
        <v>9</v>
      </c>
      <c r="D8886">
        <f ca="1">OFFSET(walk!$A$2:$Y$402,TRUNC((ROW()-ROW($D$2))/COLUMNS(walk!$A$2:$Y$402)),MOD(ROW()-ROW($D$2),COLUMNS(walk!$A$2:$Y$402)),1,1)</f>
        <v>17</v>
      </c>
      <c r="E8886">
        <f ca="1">OFFSET(bike!$A$2:$Y$402,TRUNC((ROW()-ROW($E$2))/COLUMNS(bike!$A$2:$Y$402)),MOD(ROW()-ROW($E$2),COLUMNS(bike!$A$2:$Y$402)),1,1)</f>
        <v>5</v>
      </c>
      <c r="F8886">
        <f ca="1">OFFSET(transit!$A$2:$Y$402,TRUNC((ROW()-ROW($F$2))/COLUMNS(transit!$A$2:$Y$402)),MOD(ROW()-ROW($F$2),COLUMNS(transit!$A$2:$Y$402)),1,1)</f>
        <v>12</v>
      </c>
      <c r="G8886">
        <f ca="1">OFFSET(drive!$A$2:$Y$402,TRUNC((ROW()-ROW($G$2))/COLUMNS(drive!$A$2:$Y$402)),MOD(ROW()-ROW($G$2),COLUMNS(drive!$A$2:$Y$402)),1,1)</f>
        <v>5</v>
      </c>
      <c r="H8886" s="5">
        <f ca="1">(VLOOKUP($B8886,weights!$A$2:$R$6,4))*VLOOKUP($B8886,weights!$A$2:$R$6,6)^C8886*(VLOOKUP($B8886,weights!$A$2:$R$6,15)*EXP(VLOOKUP($B8886,weights!$A$2:$R$6,11)*D8886)+VLOOKUP($B8886,weights!$A$2:$R$6,16)*EXP(VLOOKUP($B8886,weights!$A$2:$R$6,12)*E8886)+VLOOKUP($B8886,weights!$A$2:$R$6,17)*EXP(VLOOKUP($B8886,weights!$A$2:$R$6,13)*F8886)+VLOOKUP($B8886,weights!$A$2:$R$6,18)*EXP(VLOOKUP($B8886,weights!$A$2:$R$6,14)*G8886))</f>
        <v>5.8192741717899432</v>
      </c>
    </row>
    <row r="8887" spans="1:8" ht="12.75" x14ac:dyDescent="0.2">
      <c r="A8887">
        <f t="shared" si="0"/>
        <v>356</v>
      </c>
      <c r="B8887" t="str">
        <f t="shared" ref="B8887:C8887" si="8861">B8862</f>
        <v>supermarket</v>
      </c>
      <c r="C8887">
        <f t="shared" si="8861"/>
        <v>0</v>
      </c>
      <c r="D8887">
        <f ca="1">OFFSET(walk!$A$2:$Y$402,TRUNC((ROW()-ROW($D$2))/COLUMNS(walk!$A$2:$Y$402)),MOD(ROW()-ROW($D$2),COLUMNS(walk!$A$2:$Y$402)),1,1)</f>
        <v>34</v>
      </c>
      <c r="E8887">
        <f ca="1">OFFSET(bike!$A$2:$Y$402,TRUNC((ROW()-ROW($E$2))/COLUMNS(bike!$A$2:$Y$402)),MOD(ROW()-ROW($E$2),COLUMNS(bike!$A$2:$Y$402)),1,1)</f>
        <v>14</v>
      </c>
      <c r="F8887">
        <f ca="1">OFFSET(transit!$A$2:$Y$402,TRUNC((ROW()-ROW($F$2))/COLUMNS(transit!$A$2:$Y$402)),MOD(ROW()-ROW($F$2),COLUMNS(transit!$A$2:$Y$402)),1,1)</f>
        <v>21</v>
      </c>
      <c r="G8887">
        <f ca="1">OFFSET(drive!$A$2:$Y$402,TRUNC((ROW()-ROW($G$2))/COLUMNS(drive!$A$2:$Y$402)),MOD(ROW()-ROW($G$2),COLUMNS(drive!$A$2:$Y$402)),1,1)</f>
        <v>9</v>
      </c>
      <c r="H8887" s="5">
        <f ca="1">(VLOOKUP($B8887,weights!$A$2:$R$6,4))*VLOOKUP($B8887,weights!$A$2:$R$6,6)^C8887*(VLOOKUP($B8887,weights!$A$2:$R$6,15)*EXP(VLOOKUP($B8887,weights!$A$2:$R$6,11)*D8887)+VLOOKUP($B8887,weights!$A$2:$R$6,16)*EXP(VLOOKUP($B8887,weights!$A$2:$R$6,12)*E8887)+VLOOKUP($B8887,weights!$A$2:$R$6,17)*EXP(VLOOKUP($B8887,weights!$A$2:$R$6,13)*F8887)+VLOOKUP($B8887,weights!$A$2:$R$6,18)*EXP(VLOOKUP($B8887,weights!$A$2:$R$6,14)*G8887))</f>
        <v>2.9604337163877883</v>
      </c>
    </row>
    <row r="8888" spans="1:8" ht="12.75" x14ac:dyDescent="0.2">
      <c r="A8888">
        <f t="shared" si="0"/>
        <v>356</v>
      </c>
      <c r="B8888" t="str">
        <f t="shared" ref="B8888:C8888" si="8862">B8863</f>
        <v>supermarket</v>
      </c>
      <c r="C8888">
        <f t="shared" si="8862"/>
        <v>1</v>
      </c>
      <c r="D8888">
        <f ca="1">OFFSET(walk!$A$2:$Y$402,TRUNC((ROW()-ROW($D$2))/COLUMNS(walk!$A$2:$Y$402)),MOD(ROW()-ROW($D$2),COLUMNS(walk!$A$2:$Y$402)),1,1)</f>
        <v>49</v>
      </c>
      <c r="E8888">
        <f ca="1">OFFSET(bike!$A$2:$Y$402,TRUNC((ROW()-ROW($E$2))/COLUMNS(bike!$A$2:$Y$402)),MOD(ROW()-ROW($E$2),COLUMNS(bike!$A$2:$Y$402)),1,1)</f>
        <v>14</v>
      </c>
      <c r="F8888">
        <f ca="1">OFFSET(transit!$A$2:$Y$402,TRUNC((ROW()-ROW($F$2))/COLUMNS(transit!$A$2:$Y$402)),MOD(ROW()-ROW($F$2),COLUMNS(transit!$A$2:$Y$402)),1,1)</f>
        <v>24</v>
      </c>
      <c r="G8888">
        <f ca="1">OFFSET(drive!$A$2:$Y$402,TRUNC((ROW()-ROW($G$2))/COLUMNS(drive!$A$2:$Y$402)),MOD(ROW()-ROW($G$2),COLUMNS(drive!$A$2:$Y$402)),1,1)</f>
        <v>10</v>
      </c>
      <c r="H8888" s="5">
        <f ca="1">(VLOOKUP($B8888,weights!$A$2:$R$6,4))*VLOOKUP($B8888,weights!$A$2:$R$6,6)^C8888*(VLOOKUP($B8888,weights!$A$2:$R$6,15)*EXP(VLOOKUP($B8888,weights!$A$2:$R$6,11)*D8888)+VLOOKUP($B8888,weights!$A$2:$R$6,16)*EXP(VLOOKUP($B8888,weights!$A$2:$R$6,12)*E8888)+VLOOKUP($B8888,weights!$A$2:$R$6,17)*EXP(VLOOKUP($B8888,weights!$A$2:$R$6,13)*F8888)+VLOOKUP($B8888,weights!$A$2:$R$6,18)*EXP(VLOOKUP($B8888,weights!$A$2:$R$6,14)*G8888))</f>
        <v>1.4130045897139634</v>
      </c>
    </row>
    <row r="8889" spans="1:8" ht="12.75" x14ac:dyDescent="0.2">
      <c r="A8889">
        <f t="shared" si="0"/>
        <v>356</v>
      </c>
      <c r="B8889" t="str">
        <f t="shared" ref="B8889:C8889" si="8863">B8864</f>
        <v>supermarket</v>
      </c>
      <c r="C8889">
        <f t="shared" si="8863"/>
        <v>2</v>
      </c>
      <c r="D8889">
        <f ca="1">OFFSET(walk!$A$2:$Y$402,TRUNC((ROW()-ROW($D$2))/COLUMNS(walk!$A$2:$Y$402)),MOD(ROW()-ROW($D$2),COLUMNS(walk!$A$2:$Y$402)),1,1)</f>
        <v>54</v>
      </c>
      <c r="E8889">
        <f ca="1">OFFSET(bike!$A$2:$Y$402,TRUNC((ROW()-ROW($E$2))/COLUMNS(bike!$A$2:$Y$402)),MOD(ROW()-ROW($E$2),COLUMNS(bike!$A$2:$Y$402)),1,1)</f>
        <v>15</v>
      </c>
      <c r="F8889">
        <f ca="1">OFFSET(transit!$A$2:$Y$402,TRUNC((ROW()-ROW($F$2))/COLUMNS(transit!$A$2:$Y$402)),MOD(ROW()-ROW($F$2),COLUMNS(transit!$A$2:$Y$402)),1,1)</f>
        <v>25</v>
      </c>
      <c r="G8889">
        <f ca="1">OFFSET(drive!$A$2:$Y$402,TRUNC((ROW()-ROW($G$2))/COLUMNS(drive!$A$2:$Y$402)),MOD(ROW()-ROW($G$2),COLUMNS(drive!$A$2:$Y$402)),1,1)</f>
        <v>12</v>
      </c>
      <c r="H8889" s="5">
        <f ca="1">(VLOOKUP($B8889,weights!$A$2:$R$6,4))*VLOOKUP($B8889,weights!$A$2:$R$6,6)^C8889*(VLOOKUP($B8889,weights!$A$2:$R$6,15)*EXP(VLOOKUP($B8889,weights!$A$2:$R$6,11)*D8889)+VLOOKUP($B8889,weights!$A$2:$R$6,16)*EXP(VLOOKUP($B8889,weights!$A$2:$R$6,12)*E8889)+VLOOKUP($B8889,weights!$A$2:$R$6,17)*EXP(VLOOKUP($B8889,weights!$A$2:$R$6,13)*F8889)+VLOOKUP($B8889,weights!$A$2:$R$6,18)*EXP(VLOOKUP($B8889,weights!$A$2:$R$6,14)*G8889))</f>
        <v>0.56595685790762218</v>
      </c>
    </row>
    <row r="8890" spans="1:8" ht="12.75" x14ac:dyDescent="0.2">
      <c r="A8890">
        <f t="shared" si="0"/>
        <v>356</v>
      </c>
      <c r="B8890" t="str">
        <f t="shared" ref="B8890:C8890" si="8864">B8865</f>
        <v>supermarket</v>
      </c>
      <c r="C8890">
        <f t="shared" si="8864"/>
        <v>3</v>
      </c>
      <c r="D8890">
        <f ca="1">OFFSET(walk!$A$2:$Y$402,TRUNC((ROW()-ROW($D$2))/COLUMNS(walk!$A$2:$Y$402)),MOD(ROW()-ROW($D$2),COLUMNS(walk!$A$2:$Y$402)),1,1)</f>
        <v>61</v>
      </c>
      <c r="E8890">
        <f ca="1">OFFSET(bike!$A$2:$Y$402,TRUNC((ROW()-ROW($E$2))/COLUMNS(bike!$A$2:$Y$402)),MOD(ROW()-ROW($E$2),COLUMNS(bike!$A$2:$Y$402)),1,1)</f>
        <v>19</v>
      </c>
      <c r="F8890">
        <f ca="1">OFFSET(transit!$A$2:$Y$402,TRUNC((ROW()-ROW($F$2))/COLUMNS(transit!$A$2:$Y$402)),MOD(ROW()-ROW($F$2),COLUMNS(transit!$A$2:$Y$402)),1,1)</f>
        <v>32</v>
      </c>
      <c r="G8890">
        <f ca="1">OFFSET(drive!$A$2:$Y$402,TRUNC((ROW()-ROW($G$2))/COLUMNS(drive!$A$2:$Y$402)),MOD(ROW()-ROW($G$2),COLUMNS(drive!$A$2:$Y$402)),1,1)</f>
        <v>14</v>
      </c>
      <c r="H8890" s="5">
        <f ca="1">(VLOOKUP($B8890,weights!$A$2:$R$6,4))*VLOOKUP($B8890,weights!$A$2:$R$6,6)^C8890*(VLOOKUP($B8890,weights!$A$2:$R$6,15)*EXP(VLOOKUP($B8890,weights!$A$2:$R$6,11)*D8890)+VLOOKUP($B8890,weights!$A$2:$R$6,16)*EXP(VLOOKUP($B8890,weights!$A$2:$R$6,12)*E8890)+VLOOKUP($B8890,weights!$A$2:$R$6,17)*EXP(VLOOKUP($B8890,weights!$A$2:$R$6,13)*F8890)+VLOOKUP($B8890,weights!$A$2:$R$6,18)*EXP(VLOOKUP($B8890,weights!$A$2:$R$6,14)*G8890))</f>
        <v>0.19803056680559145</v>
      </c>
    </row>
    <row r="8891" spans="1:8" ht="12.75" x14ac:dyDescent="0.2">
      <c r="A8891">
        <f t="shared" si="0"/>
        <v>356</v>
      </c>
      <c r="B8891" t="str">
        <f t="shared" ref="B8891:C8891" si="8865">B8866</f>
        <v>supermarket</v>
      </c>
      <c r="C8891">
        <f t="shared" si="8865"/>
        <v>4</v>
      </c>
      <c r="D8891">
        <f ca="1">OFFSET(walk!$A$2:$Y$402,TRUNC((ROW()-ROW($D$2))/COLUMNS(walk!$A$2:$Y$402)),MOD(ROW()-ROW($D$2),COLUMNS(walk!$A$2:$Y$402)),1,1)</f>
        <v>77</v>
      </c>
      <c r="E8891">
        <f ca="1">OFFSET(bike!$A$2:$Y$402,TRUNC((ROW()-ROW($E$2))/COLUMNS(bike!$A$2:$Y$402)),MOD(ROW()-ROW($E$2),COLUMNS(bike!$A$2:$Y$402)),1,1)</f>
        <v>22</v>
      </c>
      <c r="F8891">
        <f ca="1">OFFSET(transit!$A$2:$Y$402,TRUNC((ROW()-ROW($F$2))/COLUMNS(transit!$A$2:$Y$402)),MOD(ROW()-ROW($F$2),COLUMNS(transit!$A$2:$Y$402)),1,1)</f>
        <v>39</v>
      </c>
      <c r="G8891">
        <f ca="1">OFFSET(drive!$A$2:$Y$402,TRUNC((ROW()-ROW($G$2))/COLUMNS(drive!$A$2:$Y$402)),MOD(ROW()-ROW($G$2),COLUMNS(drive!$A$2:$Y$402)),1,1)</f>
        <v>14</v>
      </c>
      <c r="H8891" s="5">
        <f ca="1">(VLOOKUP($B8891,weights!$A$2:$R$6,4))*VLOOKUP($B8891,weights!$A$2:$R$6,6)^C8891*(VLOOKUP($B8891,weights!$A$2:$R$6,15)*EXP(VLOOKUP($B8891,weights!$A$2:$R$6,11)*D8891)+VLOOKUP($B8891,weights!$A$2:$R$6,16)*EXP(VLOOKUP($B8891,weights!$A$2:$R$6,12)*E8891)+VLOOKUP($B8891,weights!$A$2:$R$6,17)*EXP(VLOOKUP($B8891,weights!$A$2:$R$6,13)*F8891)+VLOOKUP($B8891,weights!$A$2:$R$6,18)*EXP(VLOOKUP($B8891,weights!$A$2:$R$6,14)*G8891))</f>
        <v>0.11140505169242435</v>
      </c>
    </row>
    <row r="8892" spans="1:8" ht="12.75" x14ac:dyDescent="0.2">
      <c r="A8892">
        <f t="shared" si="0"/>
        <v>356</v>
      </c>
      <c r="B8892" t="str">
        <f t="shared" ref="B8892:C8892" si="8866">B8867</f>
        <v>store</v>
      </c>
      <c r="C8892">
        <f t="shared" si="8866"/>
        <v>0</v>
      </c>
      <c r="D8892">
        <f ca="1">OFFSET(walk!$A$2:$Y$402,TRUNC((ROW()-ROW($D$2))/COLUMNS(walk!$A$2:$Y$402)),MOD(ROW()-ROW($D$2),COLUMNS(walk!$A$2:$Y$402)),1,1)</f>
        <v>4</v>
      </c>
      <c r="E8892">
        <f ca="1">OFFSET(bike!$A$2:$Y$402,TRUNC((ROW()-ROW($E$2))/COLUMNS(bike!$A$2:$Y$402)),MOD(ROW()-ROW($E$2),COLUMNS(bike!$A$2:$Y$402)),1,1)</f>
        <v>1</v>
      </c>
      <c r="F8892">
        <f ca="1">OFFSET(transit!$A$2:$Y$402,TRUNC((ROW()-ROW($F$2))/COLUMNS(transit!$A$2:$Y$402)),MOD(ROW()-ROW($F$2),COLUMNS(transit!$A$2:$Y$402)),1,1)</f>
        <v>4</v>
      </c>
      <c r="G8892">
        <f ca="1">OFFSET(drive!$A$2:$Y$402,TRUNC((ROW()-ROW($G$2))/COLUMNS(drive!$A$2:$Y$402)),MOD(ROW()-ROW($G$2),COLUMNS(drive!$A$2:$Y$402)),1,1)</f>
        <v>1</v>
      </c>
      <c r="H8892" s="5">
        <f ca="1">(VLOOKUP($B8892,weights!$A$2:$R$6,4))*VLOOKUP($B8892,weights!$A$2:$R$6,6)^C8892*(VLOOKUP($B8892,weights!$A$2:$R$6,15)*EXP(VLOOKUP($B8892,weights!$A$2:$R$6,11)*D8892)+VLOOKUP($B8892,weights!$A$2:$R$6,16)*EXP(VLOOKUP($B8892,weights!$A$2:$R$6,12)*E8892)+VLOOKUP($B8892,weights!$A$2:$R$6,17)*EXP(VLOOKUP($B8892,weights!$A$2:$R$6,13)*F8892)+VLOOKUP($B8892,weights!$A$2:$R$6,18)*EXP(VLOOKUP($B8892,weights!$A$2:$R$6,14)*G8892))</f>
        <v>22.338230552247637</v>
      </c>
    </row>
    <row r="8893" spans="1:8" ht="12.75" x14ac:dyDescent="0.2">
      <c r="A8893">
        <f t="shared" si="0"/>
        <v>356</v>
      </c>
      <c r="B8893" t="str">
        <f t="shared" ref="B8893:C8893" si="8867">B8868</f>
        <v>store</v>
      </c>
      <c r="C8893">
        <f t="shared" si="8867"/>
        <v>1</v>
      </c>
      <c r="D8893">
        <f ca="1">OFFSET(walk!$A$2:$Y$402,TRUNC((ROW()-ROW($D$2))/COLUMNS(walk!$A$2:$Y$402)),MOD(ROW()-ROW($D$2),COLUMNS(walk!$A$2:$Y$402)),1,1)</f>
        <v>4</v>
      </c>
      <c r="E8893">
        <f ca="1">OFFSET(bike!$A$2:$Y$402,TRUNC((ROW()-ROW($E$2))/COLUMNS(bike!$A$2:$Y$402)),MOD(ROW()-ROW($E$2),COLUMNS(bike!$A$2:$Y$402)),1,1)</f>
        <v>1</v>
      </c>
      <c r="F8893">
        <f ca="1">OFFSET(transit!$A$2:$Y$402,TRUNC((ROW()-ROW($F$2))/COLUMNS(transit!$A$2:$Y$402)),MOD(ROW()-ROW($F$2),COLUMNS(transit!$A$2:$Y$402)),1,1)</f>
        <v>4</v>
      </c>
      <c r="G8893">
        <f ca="1">OFFSET(drive!$A$2:$Y$402,TRUNC((ROW()-ROW($G$2))/COLUMNS(drive!$A$2:$Y$402)),MOD(ROW()-ROW($G$2),COLUMNS(drive!$A$2:$Y$402)),1,1)</f>
        <v>1</v>
      </c>
      <c r="H8893" s="5">
        <f ca="1">(VLOOKUP($B8893,weights!$A$2:$R$6,4))*VLOOKUP($B8893,weights!$A$2:$R$6,6)^C8893*(VLOOKUP($B8893,weights!$A$2:$R$6,15)*EXP(VLOOKUP($B8893,weights!$A$2:$R$6,11)*D8893)+VLOOKUP($B8893,weights!$A$2:$R$6,16)*EXP(VLOOKUP($B8893,weights!$A$2:$R$6,12)*E8893)+VLOOKUP($B8893,weights!$A$2:$R$6,17)*EXP(VLOOKUP($B8893,weights!$A$2:$R$6,13)*F8893)+VLOOKUP($B8893,weights!$A$2:$R$6,18)*EXP(VLOOKUP($B8893,weights!$A$2:$R$6,14)*G8893))</f>
        <v>15.065318279422829</v>
      </c>
    </row>
    <row r="8894" spans="1:8" ht="12.75" x14ac:dyDescent="0.2">
      <c r="A8894">
        <f t="shared" si="0"/>
        <v>356</v>
      </c>
      <c r="B8894" t="str">
        <f t="shared" ref="B8894:C8894" si="8868">B8869</f>
        <v>store</v>
      </c>
      <c r="C8894">
        <f t="shared" si="8868"/>
        <v>2</v>
      </c>
      <c r="D8894">
        <f ca="1">OFFSET(walk!$A$2:$Y$402,TRUNC((ROW()-ROW($D$2))/COLUMNS(walk!$A$2:$Y$402)),MOD(ROW()-ROW($D$2),COLUMNS(walk!$A$2:$Y$402)),1,1)</f>
        <v>7</v>
      </c>
      <c r="E8894">
        <f ca="1">OFFSET(bike!$A$2:$Y$402,TRUNC((ROW()-ROW($E$2))/COLUMNS(bike!$A$2:$Y$402)),MOD(ROW()-ROW($E$2),COLUMNS(bike!$A$2:$Y$402)),1,1)</f>
        <v>2</v>
      </c>
      <c r="F8894">
        <f ca="1">OFFSET(transit!$A$2:$Y$402,TRUNC((ROW()-ROW($F$2))/COLUMNS(transit!$A$2:$Y$402)),MOD(ROW()-ROW($F$2),COLUMNS(transit!$A$2:$Y$402)),1,1)</f>
        <v>7</v>
      </c>
      <c r="G8894">
        <f ca="1">OFFSET(drive!$A$2:$Y$402,TRUNC((ROW()-ROW($G$2))/COLUMNS(drive!$A$2:$Y$402)),MOD(ROW()-ROW($G$2),COLUMNS(drive!$A$2:$Y$402)),1,1)</f>
        <v>1</v>
      </c>
      <c r="H8894" s="5">
        <f ca="1">(VLOOKUP($B8894,weights!$A$2:$R$6,4))*VLOOKUP($B8894,weights!$A$2:$R$6,6)^C8894*(VLOOKUP($B8894,weights!$A$2:$R$6,15)*EXP(VLOOKUP($B8894,weights!$A$2:$R$6,11)*D8894)+VLOOKUP($B8894,weights!$A$2:$R$6,16)*EXP(VLOOKUP($B8894,weights!$A$2:$R$6,12)*E8894)+VLOOKUP($B8894,weights!$A$2:$R$6,17)*EXP(VLOOKUP($B8894,weights!$A$2:$R$6,13)*F8894)+VLOOKUP($B8894,weights!$A$2:$R$6,18)*EXP(VLOOKUP($B8894,weights!$A$2:$R$6,14)*G8894))</f>
        <v>7.1954122530935383</v>
      </c>
    </row>
    <row r="8895" spans="1:8" ht="12.75" x14ac:dyDescent="0.2">
      <c r="A8895">
        <f t="shared" si="0"/>
        <v>356</v>
      </c>
      <c r="B8895" t="str">
        <f t="shared" ref="B8895:C8895" si="8869">B8870</f>
        <v>store</v>
      </c>
      <c r="C8895">
        <f t="shared" si="8869"/>
        <v>3</v>
      </c>
      <c r="D8895">
        <f ca="1">OFFSET(walk!$A$2:$Y$402,TRUNC((ROW()-ROW($D$2))/COLUMNS(walk!$A$2:$Y$402)),MOD(ROW()-ROW($D$2),COLUMNS(walk!$A$2:$Y$402)),1,1)</f>
        <v>7</v>
      </c>
      <c r="E8895">
        <f ca="1">OFFSET(bike!$A$2:$Y$402,TRUNC((ROW()-ROW($E$2))/COLUMNS(bike!$A$2:$Y$402)),MOD(ROW()-ROW($E$2),COLUMNS(bike!$A$2:$Y$402)),1,1)</f>
        <v>3</v>
      </c>
      <c r="F8895">
        <f ca="1">OFFSET(transit!$A$2:$Y$402,TRUNC((ROW()-ROW($F$2))/COLUMNS(transit!$A$2:$Y$402)),MOD(ROW()-ROW($F$2),COLUMNS(transit!$A$2:$Y$402)),1,1)</f>
        <v>7</v>
      </c>
      <c r="G8895">
        <f ca="1">OFFSET(drive!$A$2:$Y$402,TRUNC((ROW()-ROW($G$2))/COLUMNS(drive!$A$2:$Y$402)),MOD(ROW()-ROW($G$2),COLUMNS(drive!$A$2:$Y$402)),1,1)</f>
        <v>2</v>
      </c>
      <c r="H8895" s="5">
        <f ca="1">(VLOOKUP($B8895,weights!$A$2:$R$6,4))*VLOOKUP($B8895,weights!$A$2:$R$6,6)^C8895*(VLOOKUP($B8895,weights!$A$2:$R$6,15)*EXP(VLOOKUP($B8895,weights!$A$2:$R$6,11)*D8895)+VLOOKUP($B8895,weights!$A$2:$R$6,16)*EXP(VLOOKUP($B8895,weights!$A$2:$R$6,12)*E8895)+VLOOKUP($B8895,weights!$A$2:$R$6,17)*EXP(VLOOKUP($B8895,weights!$A$2:$R$6,13)*F8895)+VLOOKUP($B8895,weights!$A$2:$R$6,18)*EXP(VLOOKUP($B8895,weights!$A$2:$R$6,14)*G8895))</f>
        <v>3.6141041285048972</v>
      </c>
    </row>
    <row r="8896" spans="1:8" ht="12.75" x14ac:dyDescent="0.2">
      <c r="A8896">
        <f t="shared" si="0"/>
        <v>356</v>
      </c>
      <c r="B8896" t="str">
        <f t="shared" ref="B8896:C8896" si="8870">B8871</f>
        <v>store</v>
      </c>
      <c r="C8896">
        <f t="shared" si="8870"/>
        <v>4</v>
      </c>
      <c r="D8896">
        <f ca="1">OFFSET(walk!$A$2:$Y$402,TRUNC((ROW()-ROW($D$2))/COLUMNS(walk!$A$2:$Y$402)),MOD(ROW()-ROW($D$2),COLUMNS(walk!$A$2:$Y$402)),1,1)</f>
        <v>11</v>
      </c>
      <c r="E8896">
        <f ca="1">OFFSET(bike!$A$2:$Y$402,TRUNC((ROW()-ROW($E$2))/COLUMNS(bike!$A$2:$Y$402)),MOD(ROW()-ROW($E$2),COLUMNS(bike!$A$2:$Y$402)),1,1)</f>
        <v>4</v>
      </c>
      <c r="F8896">
        <f ca="1">OFFSET(transit!$A$2:$Y$402,TRUNC((ROW()-ROW($F$2))/COLUMNS(transit!$A$2:$Y$402)),MOD(ROW()-ROW($F$2),COLUMNS(transit!$A$2:$Y$402)),1,1)</f>
        <v>10</v>
      </c>
      <c r="G8896">
        <f ca="1">OFFSET(drive!$A$2:$Y$402,TRUNC((ROW()-ROW($G$2))/COLUMNS(drive!$A$2:$Y$402)),MOD(ROW()-ROW($G$2),COLUMNS(drive!$A$2:$Y$402)),1,1)</f>
        <v>3</v>
      </c>
      <c r="H8896" s="5">
        <f ca="1">(VLOOKUP($B8896,weights!$A$2:$R$6,4))*VLOOKUP($B8896,weights!$A$2:$R$6,6)^C8896*(VLOOKUP($B8896,weights!$A$2:$R$6,15)*EXP(VLOOKUP($B8896,weights!$A$2:$R$6,11)*D8896)+VLOOKUP($B8896,weights!$A$2:$R$6,16)*EXP(VLOOKUP($B8896,weights!$A$2:$R$6,12)*E8896)+VLOOKUP($B8896,weights!$A$2:$R$6,17)*EXP(VLOOKUP($B8896,weights!$A$2:$R$6,13)*F8896)+VLOOKUP($B8896,weights!$A$2:$R$6,18)*EXP(VLOOKUP($B8896,weights!$A$2:$R$6,14)*G8896))</f>
        <v>1.5535393490019831</v>
      </c>
    </row>
    <row r="8897" spans="1:8" ht="12.75" x14ac:dyDescent="0.2">
      <c r="A8897">
        <f t="shared" si="0"/>
        <v>356</v>
      </c>
      <c r="B8897" t="str">
        <f t="shared" ref="B8897:C8897" si="8871">B8872</f>
        <v>pharmacy</v>
      </c>
      <c r="C8897">
        <f t="shared" si="8871"/>
        <v>0</v>
      </c>
      <c r="D8897">
        <f ca="1">OFFSET(walk!$A$2:$Y$402,TRUNC((ROW()-ROW($D$2))/COLUMNS(walk!$A$2:$Y$402)),MOD(ROW()-ROW($D$2),COLUMNS(walk!$A$2:$Y$402)),1,1)</f>
        <v>11</v>
      </c>
      <c r="E8897">
        <f ca="1">OFFSET(bike!$A$2:$Y$402,TRUNC((ROW()-ROW($E$2))/COLUMNS(bike!$A$2:$Y$402)),MOD(ROW()-ROW($E$2),COLUMNS(bike!$A$2:$Y$402)),1,1)</f>
        <v>3</v>
      </c>
      <c r="F8897">
        <f ca="1">OFFSET(transit!$A$2:$Y$402,TRUNC((ROW()-ROW($F$2))/COLUMNS(transit!$A$2:$Y$402)),MOD(ROW()-ROW($F$2),COLUMNS(transit!$A$2:$Y$402)),1,1)</f>
        <v>7</v>
      </c>
      <c r="G8897">
        <f ca="1">OFFSET(drive!$A$2:$Y$402,TRUNC((ROW()-ROW($G$2))/COLUMNS(drive!$A$2:$Y$402)),MOD(ROW()-ROW($G$2),COLUMNS(drive!$A$2:$Y$402)),1,1)</f>
        <v>2</v>
      </c>
      <c r="H8897" s="5">
        <f ca="1">(VLOOKUP($B8897,weights!$A$2:$R$6,4))*VLOOKUP($B8897,weights!$A$2:$R$6,6)^C8897*(VLOOKUP($B8897,weights!$A$2:$R$6,15)*EXP(VLOOKUP($B8897,weights!$A$2:$R$6,11)*D8897)+VLOOKUP($B8897,weights!$A$2:$R$6,16)*EXP(VLOOKUP($B8897,weights!$A$2:$R$6,12)*E8897)+VLOOKUP($B8897,weights!$A$2:$R$6,17)*EXP(VLOOKUP($B8897,weights!$A$2:$R$6,13)*F8897)+VLOOKUP($B8897,weights!$A$2:$R$6,18)*EXP(VLOOKUP($B8897,weights!$A$2:$R$6,14)*G8897))</f>
        <v>7.324551490379128</v>
      </c>
    </row>
    <row r="8898" spans="1:8" ht="12.75" x14ac:dyDescent="0.2">
      <c r="A8898">
        <f t="shared" si="0"/>
        <v>356</v>
      </c>
      <c r="B8898" t="str">
        <f t="shared" ref="B8898:C8898" si="8872">B8873</f>
        <v>pharmacy</v>
      </c>
      <c r="C8898">
        <f t="shared" si="8872"/>
        <v>1</v>
      </c>
      <c r="D8898">
        <f ca="1">OFFSET(walk!$A$2:$Y$402,TRUNC((ROW()-ROW($D$2))/COLUMNS(walk!$A$2:$Y$402)),MOD(ROW()-ROW($D$2),COLUMNS(walk!$A$2:$Y$402)),1,1)</f>
        <v>11</v>
      </c>
      <c r="E8898">
        <f ca="1">OFFSET(bike!$A$2:$Y$402,TRUNC((ROW()-ROW($E$2))/COLUMNS(bike!$A$2:$Y$402)),MOD(ROW()-ROW($E$2),COLUMNS(bike!$A$2:$Y$402)),1,1)</f>
        <v>3</v>
      </c>
      <c r="F8898">
        <f ca="1">OFFSET(transit!$A$2:$Y$402,TRUNC((ROW()-ROW($F$2))/COLUMNS(transit!$A$2:$Y$402)),MOD(ROW()-ROW($F$2),COLUMNS(transit!$A$2:$Y$402)),1,1)</f>
        <v>7</v>
      </c>
      <c r="G8898">
        <f ca="1">OFFSET(drive!$A$2:$Y$402,TRUNC((ROW()-ROW($G$2))/COLUMNS(drive!$A$2:$Y$402)),MOD(ROW()-ROW($G$2),COLUMNS(drive!$A$2:$Y$402)),1,1)</f>
        <v>2</v>
      </c>
      <c r="H8898" s="5">
        <f ca="1">(VLOOKUP($B8898,weights!$A$2:$R$6,4))*VLOOKUP($B8898,weights!$A$2:$R$6,6)^C8898*(VLOOKUP($B8898,weights!$A$2:$R$6,15)*EXP(VLOOKUP($B8898,weights!$A$2:$R$6,11)*D8898)+VLOOKUP($B8898,weights!$A$2:$R$6,16)*EXP(VLOOKUP($B8898,weights!$A$2:$R$6,12)*E8898)+VLOOKUP($B8898,weights!$A$2:$R$6,17)*EXP(VLOOKUP($B8898,weights!$A$2:$R$6,13)*F8898)+VLOOKUP($B8898,weights!$A$2:$R$6,18)*EXP(VLOOKUP($B8898,weights!$A$2:$R$6,14)*G8898))</f>
        <v>3.5266359027751357</v>
      </c>
    </row>
    <row r="8899" spans="1:8" ht="12.75" x14ac:dyDescent="0.2">
      <c r="A8899">
        <f t="shared" si="0"/>
        <v>356</v>
      </c>
      <c r="B8899" t="str">
        <f t="shared" ref="B8899:C8899" si="8873">B8874</f>
        <v>pharmacy</v>
      </c>
      <c r="C8899">
        <f t="shared" si="8873"/>
        <v>2</v>
      </c>
      <c r="D8899">
        <f ca="1">OFFSET(walk!$A$2:$Y$402,TRUNC((ROW()-ROW($D$2))/COLUMNS(walk!$A$2:$Y$402)),MOD(ROW()-ROW($D$2),COLUMNS(walk!$A$2:$Y$402)),1,1)</f>
        <v>18</v>
      </c>
      <c r="E8899">
        <f ca="1">OFFSET(bike!$A$2:$Y$402,TRUNC((ROW()-ROW($E$2))/COLUMNS(bike!$A$2:$Y$402)),MOD(ROW()-ROW($E$2),COLUMNS(bike!$A$2:$Y$402)),1,1)</f>
        <v>5</v>
      </c>
      <c r="F8899">
        <f ca="1">OFFSET(transit!$A$2:$Y$402,TRUNC((ROW()-ROW($F$2))/COLUMNS(transit!$A$2:$Y$402)),MOD(ROW()-ROW($F$2),COLUMNS(transit!$A$2:$Y$402)),1,1)</f>
        <v>18</v>
      </c>
      <c r="G8899">
        <f ca="1">OFFSET(drive!$A$2:$Y$402,TRUNC((ROW()-ROW($G$2))/COLUMNS(drive!$A$2:$Y$402)),MOD(ROW()-ROW($G$2),COLUMNS(drive!$A$2:$Y$402)),1,1)</f>
        <v>3</v>
      </c>
      <c r="H8899" s="5">
        <f ca="1">(VLOOKUP($B8899,weights!$A$2:$R$6,4))*VLOOKUP($B8899,weights!$A$2:$R$6,6)^C8899*(VLOOKUP($B8899,weights!$A$2:$R$6,15)*EXP(VLOOKUP($B8899,weights!$A$2:$R$6,11)*D8899)+VLOOKUP($B8899,weights!$A$2:$R$6,16)*EXP(VLOOKUP($B8899,weights!$A$2:$R$6,12)*E8899)+VLOOKUP($B8899,weights!$A$2:$R$6,17)*EXP(VLOOKUP($B8899,weights!$A$2:$R$6,13)*F8899)+VLOOKUP($B8899,weights!$A$2:$R$6,18)*EXP(VLOOKUP($B8899,weights!$A$2:$R$6,14)*G8899))</f>
        <v>1.00389185124327</v>
      </c>
    </row>
    <row r="8900" spans="1:8" ht="12.75" x14ac:dyDescent="0.2">
      <c r="A8900">
        <f t="shared" si="0"/>
        <v>356</v>
      </c>
      <c r="B8900" t="str">
        <f t="shared" ref="B8900:C8900" si="8874">B8875</f>
        <v>bank</v>
      </c>
      <c r="C8900">
        <f t="shared" si="8874"/>
        <v>0</v>
      </c>
      <c r="D8900">
        <f ca="1">OFFSET(walk!$A$2:$Y$402,TRUNC((ROW()-ROW($D$2))/COLUMNS(walk!$A$2:$Y$402)),MOD(ROW()-ROW($D$2),COLUMNS(walk!$A$2:$Y$402)),1,1)</f>
        <v>23</v>
      </c>
      <c r="E8900">
        <f ca="1">OFFSET(bike!$A$2:$Y$402,TRUNC((ROW()-ROW($E$2))/COLUMNS(bike!$A$2:$Y$402)),MOD(ROW()-ROW($E$2),COLUMNS(bike!$A$2:$Y$402)),1,1)</f>
        <v>7</v>
      </c>
      <c r="F8900">
        <f ca="1">OFFSET(transit!$A$2:$Y$402,TRUNC((ROW()-ROW($F$2))/COLUMNS(transit!$A$2:$Y$402)),MOD(ROW()-ROW($F$2),COLUMNS(transit!$A$2:$Y$402)),1,1)</f>
        <v>12</v>
      </c>
      <c r="G8900">
        <f ca="1">OFFSET(drive!$A$2:$Y$402,TRUNC((ROW()-ROW($G$2))/COLUMNS(drive!$A$2:$Y$402)),MOD(ROW()-ROW($G$2),COLUMNS(drive!$A$2:$Y$402)),1,1)</f>
        <v>6</v>
      </c>
      <c r="H8900" s="5">
        <f ca="1">(VLOOKUP($B8900,weights!$A$2:$R$6,4))*VLOOKUP($B8900,weights!$A$2:$R$6,6)^C8900*(VLOOKUP($B8900,weights!$A$2:$R$6,15)*EXP(VLOOKUP($B8900,weights!$A$2:$R$6,11)*D8900)+VLOOKUP($B8900,weights!$A$2:$R$6,16)*EXP(VLOOKUP($B8900,weights!$A$2:$R$6,12)*E8900)+VLOOKUP($B8900,weights!$A$2:$R$6,17)*EXP(VLOOKUP($B8900,weights!$A$2:$R$6,13)*F8900)+VLOOKUP($B8900,weights!$A$2:$R$6,18)*EXP(VLOOKUP($B8900,weights!$A$2:$R$6,14)*G8900))</f>
        <v>2.8791830487442298</v>
      </c>
    </row>
    <row r="8901" spans="1:8" ht="12.75" x14ac:dyDescent="0.2">
      <c r="A8901">
        <f t="shared" si="0"/>
        <v>356</v>
      </c>
      <c r="B8901" t="str">
        <f t="shared" ref="B8901:C8901" si="8875">B8876</f>
        <v>bank</v>
      </c>
      <c r="C8901">
        <f t="shared" si="8875"/>
        <v>1</v>
      </c>
      <c r="D8901">
        <f ca="1">OFFSET(walk!$A$2:$Y$402,TRUNC((ROW()-ROW($D$2))/COLUMNS(walk!$A$2:$Y$402)),MOD(ROW()-ROW($D$2),COLUMNS(walk!$A$2:$Y$402)),1,1)</f>
        <v>47</v>
      </c>
      <c r="E8901">
        <f ca="1">OFFSET(bike!$A$2:$Y$402,TRUNC((ROW()-ROW($E$2))/COLUMNS(bike!$A$2:$Y$402)),MOD(ROW()-ROW($E$2),COLUMNS(bike!$A$2:$Y$402)),1,1)</f>
        <v>15</v>
      </c>
      <c r="F8901">
        <f ca="1">OFFSET(transit!$A$2:$Y$402,TRUNC((ROW()-ROW($F$2))/COLUMNS(transit!$A$2:$Y$402)),MOD(ROW()-ROW($F$2),COLUMNS(transit!$A$2:$Y$402)),1,1)</f>
        <v>34</v>
      </c>
      <c r="G8901">
        <f ca="1">OFFSET(drive!$A$2:$Y$402,TRUNC((ROW()-ROW($G$2))/COLUMNS(drive!$A$2:$Y$402)),MOD(ROW()-ROW($G$2),COLUMNS(drive!$A$2:$Y$402)),1,1)</f>
        <v>7</v>
      </c>
      <c r="H8901" s="5">
        <f ca="1">(VLOOKUP($B8901,weights!$A$2:$R$6,4))*VLOOKUP($B8901,weights!$A$2:$R$6,6)^C8901*(VLOOKUP($B8901,weights!$A$2:$R$6,15)*EXP(VLOOKUP($B8901,weights!$A$2:$R$6,11)*D8901)+VLOOKUP($B8901,weights!$A$2:$R$6,16)*EXP(VLOOKUP($B8901,weights!$A$2:$R$6,12)*E8901)+VLOOKUP($B8901,weights!$A$2:$R$6,17)*EXP(VLOOKUP($B8901,weights!$A$2:$R$6,13)*F8901)+VLOOKUP($B8901,weights!$A$2:$R$6,18)*EXP(VLOOKUP($B8901,weights!$A$2:$R$6,14)*G8901))</f>
        <v>0.50456760240041609</v>
      </c>
    </row>
    <row r="8902" spans="1:8" ht="12.75" x14ac:dyDescent="0.2">
      <c r="A8902">
        <f t="shared" si="0"/>
        <v>357</v>
      </c>
      <c r="B8902" t="str">
        <f t="shared" ref="B8902:C8902" si="8876">B8877</f>
        <v>restaurant</v>
      </c>
      <c r="C8902">
        <f t="shared" si="8876"/>
        <v>0</v>
      </c>
      <c r="D8902">
        <f ca="1">OFFSET(walk!$A$2:$Y$402,TRUNC((ROW()-ROW($D$2))/COLUMNS(walk!$A$2:$Y$402)),MOD(ROW()-ROW($D$2),COLUMNS(walk!$A$2:$Y$402)),1,1)</f>
        <v>6</v>
      </c>
      <c r="E8902">
        <f ca="1">OFFSET(bike!$A$2:$Y$402,TRUNC((ROW()-ROW($E$2))/COLUMNS(bike!$A$2:$Y$402)),MOD(ROW()-ROW($E$2),COLUMNS(bike!$A$2:$Y$402)),1,1)</f>
        <v>2</v>
      </c>
      <c r="F8902">
        <f ca="1">OFFSET(transit!$A$2:$Y$402,TRUNC((ROW()-ROW($F$2))/COLUMNS(transit!$A$2:$Y$402)),MOD(ROW()-ROW($F$2),COLUMNS(transit!$A$2:$Y$402)),1,1)</f>
        <v>6</v>
      </c>
      <c r="G8902">
        <f ca="1">OFFSET(drive!$A$2:$Y$402,TRUNC((ROW()-ROW($G$2))/COLUMNS(drive!$A$2:$Y$402)),MOD(ROW()-ROW($G$2),COLUMNS(drive!$A$2:$Y$402)),1,1)</f>
        <v>2</v>
      </c>
      <c r="H8902" s="5">
        <f ca="1">(VLOOKUP($B8902,weights!$A$2:$R$6,4))*VLOOKUP($B8902,weights!$A$2:$R$6,6)^C8902*(VLOOKUP($B8902,weights!$A$2:$R$6,15)*EXP(VLOOKUP($B8902,weights!$A$2:$R$6,11)*D8902)+VLOOKUP($B8902,weights!$A$2:$R$6,16)*EXP(VLOOKUP($B8902,weights!$A$2:$R$6,12)*E8902)+VLOOKUP($B8902,weights!$A$2:$R$6,17)*EXP(VLOOKUP($B8902,weights!$A$2:$R$6,13)*F8902)+VLOOKUP($B8902,weights!$A$2:$R$6,18)*EXP(VLOOKUP($B8902,weights!$A$2:$R$6,14)*G8902))</f>
        <v>34.018659724442237</v>
      </c>
    </row>
    <row r="8903" spans="1:8" ht="12.75" x14ac:dyDescent="0.2">
      <c r="A8903">
        <f t="shared" si="0"/>
        <v>357</v>
      </c>
      <c r="B8903" t="str">
        <f t="shared" ref="B8903:C8903" si="8877">B8878</f>
        <v>restaurant</v>
      </c>
      <c r="C8903">
        <f t="shared" si="8877"/>
        <v>1</v>
      </c>
      <c r="D8903">
        <f ca="1">OFFSET(walk!$A$2:$Y$402,TRUNC((ROW()-ROW($D$2))/COLUMNS(walk!$A$2:$Y$402)),MOD(ROW()-ROW($D$2),COLUMNS(walk!$A$2:$Y$402)),1,1)</f>
        <v>8</v>
      </c>
      <c r="E8903">
        <f ca="1">OFFSET(bike!$A$2:$Y$402,TRUNC((ROW()-ROW($E$2))/COLUMNS(bike!$A$2:$Y$402)),MOD(ROW()-ROW($E$2),COLUMNS(bike!$A$2:$Y$402)),1,1)</f>
        <v>2</v>
      </c>
      <c r="F8903">
        <f ca="1">OFFSET(transit!$A$2:$Y$402,TRUNC((ROW()-ROW($F$2))/COLUMNS(transit!$A$2:$Y$402)),MOD(ROW()-ROW($F$2),COLUMNS(transit!$A$2:$Y$402)),1,1)</f>
        <v>8</v>
      </c>
      <c r="G8903">
        <f ca="1">OFFSET(drive!$A$2:$Y$402,TRUNC((ROW()-ROW($G$2))/COLUMNS(drive!$A$2:$Y$402)),MOD(ROW()-ROW($G$2),COLUMNS(drive!$A$2:$Y$402)),1,1)</f>
        <v>2</v>
      </c>
      <c r="H8903" s="5">
        <f ca="1">(VLOOKUP($B8903,weights!$A$2:$R$6,4))*VLOOKUP($B8903,weights!$A$2:$R$6,6)^C8903*(VLOOKUP($B8903,weights!$A$2:$R$6,15)*EXP(VLOOKUP($B8903,weights!$A$2:$R$6,11)*D8903)+VLOOKUP($B8903,weights!$A$2:$R$6,16)*EXP(VLOOKUP($B8903,weights!$A$2:$R$6,12)*E8903)+VLOOKUP($B8903,weights!$A$2:$R$6,17)*EXP(VLOOKUP($B8903,weights!$A$2:$R$6,13)*F8903)+VLOOKUP($B8903,weights!$A$2:$R$6,18)*EXP(VLOOKUP($B8903,weights!$A$2:$R$6,14)*G8903))</f>
        <v>27.228613927368908</v>
      </c>
    </row>
    <row r="8904" spans="1:8" ht="12.75" x14ac:dyDescent="0.2">
      <c r="A8904">
        <f t="shared" si="0"/>
        <v>357</v>
      </c>
      <c r="B8904" t="str">
        <f t="shared" ref="B8904:C8904" si="8878">B8879</f>
        <v>restaurant</v>
      </c>
      <c r="C8904">
        <f t="shared" si="8878"/>
        <v>2</v>
      </c>
      <c r="D8904">
        <f ca="1">OFFSET(walk!$A$2:$Y$402,TRUNC((ROW()-ROW($D$2))/COLUMNS(walk!$A$2:$Y$402)),MOD(ROW()-ROW($D$2),COLUMNS(walk!$A$2:$Y$402)),1,1)</f>
        <v>10</v>
      </c>
      <c r="E8904">
        <f ca="1">OFFSET(bike!$A$2:$Y$402,TRUNC((ROW()-ROW($E$2))/COLUMNS(bike!$A$2:$Y$402)),MOD(ROW()-ROW($E$2),COLUMNS(bike!$A$2:$Y$402)),1,1)</f>
        <v>4</v>
      </c>
      <c r="F8904">
        <f ca="1">OFFSET(transit!$A$2:$Y$402,TRUNC((ROW()-ROW($F$2))/COLUMNS(transit!$A$2:$Y$402)),MOD(ROW()-ROW($F$2),COLUMNS(transit!$A$2:$Y$402)),1,1)</f>
        <v>10</v>
      </c>
      <c r="G8904">
        <f ca="1">OFFSET(drive!$A$2:$Y$402,TRUNC((ROW()-ROW($G$2))/COLUMNS(drive!$A$2:$Y$402)),MOD(ROW()-ROW($G$2),COLUMNS(drive!$A$2:$Y$402)),1,1)</f>
        <v>3</v>
      </c>
      <c r="H8904" s="5">
        <f ca="1">(VLOOKUP($B8904,weights!$A$2:$R$6,4))*VLOOKUP($B8904,weights!$A$2:$R$6,6)^C8904*(VLOOKUP($B8904,weights!$A$2:$R$6,15)*EXP(VLOOKUP($B8904,weights!$A$2:$R$6,11)*D8904)+VLOOKUP($B8904,weights!$A$2:$R$6,16)*EXP(VLOOKUP($B8904,weights!$A$2:$R$6,12)*E8904)+VLOOKUP($B8904,weights!$A$2:$R$6,17)*EXP(VLOOKUP($B8904,weights!$A$2:$R$6,13)*F8904)+VLOOKUP($B8904,weights!$A$2:$R$6,18)*EXP(VLOOKUP($B8904,weights!$A$2:$R$6,14)*G8904))</f>
        <v>17.956303473219005</v>
      </c>
    </row>
    <row r="8905" spans="1:8" ht="12.75" x14ac:dyDescent="0.2">
      <c r="A8905">
        <f t="shared" si="0"/>
        <v>357</v>
      </c>
      <c r="B8905" t="str">
        <f t="shared" ref="B8905:C8905" si="8879">B8880</f>
        <v>restaurant</v>
      </c>
      <c r="C8905">
        <f t="shared" si="8879"/>
        <v>3</v>
      </c>
      <c r="D8905">
        <f ca="1">OFFSET(walk!$A$2:$Y$402,TRUNC((ROW()-ROW($D$2))/COLUMNS(walk!$A$2:$Y$402)),MOD(ROW()-ROW($D$2),COLUMNS(walk!$A$2:$Y$402)),1,1)</f>
        <v>10</v>
      </c>
      <c r="E8905">
        <f ca="1">OFFSET(bike!$A$2:$Y$402,TRUNC((ROW()-ROW($E$2))/COLUMNS(bike!$A$2:$Y$402)),MOD(ROW()-ROW($E$2),COLUMNS(bike!$A$2:$Y$402)),1,1)</f>
        <v>4</v>
      </c>
      <c r="F8905">
        <f ca="1">OFFSET(transit!$A$2:$Y$402,TRUNC((ROW()-ROW($F$2))/COLUMNS(transit!$A$2:$Y$402)),MOD(ROW()-ROW($F$2),COLUMNS(transit!$A$2:$Y$402)),1,1)</f>
        <v>10</v>
      </c>
      <c r="G8905">
        <f ca="1">OFFSET(drive!$A$2:$Y$402,TRUNC((ROW()-ROW($G$2))/COLUMNS(drive!$A$2:$Y$402)),MOD(ROW()-ROW($G$2),COLUMNS(drive!$A$2:$Y$402)),1,1)</f>
        <v>3</v>
      </c>
      <c r="H8905" s="5">
        <f ca="1">(VLOOKUP($B8905,weights!$A$2:$R$6,4))*VLOOKUP($B8905,weights!$A$2:$R$6,6)^C8905*(VLOOKUP($B8905,weights!$A$2:$R$6,15)*EXP(VLOOKUP($B8905,weights!$A$2:$R$6,11)*D8905)+VLOOKUP($B8905,weights!$A$2:$R$6,16)*EXP(VLOOKUP($B8905,weights!$A$2:$R$6,12)*E8905)+VLOOKUP($B8905,weights!$A$2:$R$6,17)*EXP(VLOOKUP($B8905,weights!$A$2:$R$6,13)*F8905)+VLOOKUP($B8905,weights!$A$2:$R$6,18)*EXP(VLOOKUP($B8905,weights!$A$2:$R$6,14)*G8905))</f>
        <v>16.094168298218516</v>
      </c>
    </row>
    <row r="8906" spans="1:8" ht="12.75" x14ac:dyDescent="0.2">
      <c r="A8906">
        <f t="shared" si="0"/>
        <v>357</v>
      </c>
      <c r="B8906" t="str">
        <f t="shared" ref="B8906:C8906" si="8880">B8881</f>
        <v>restaurant</v>
      </c>
      <c r="C8906">
        <f t="shared" si="8880"/>
        <v>4</v>
      </c>
      <c r="D8906">
        <f ca="1">OFFSET(walk!$A$2:$Y$402,TRUNC((ROW()-ROW($D$2))/COLUMNS(walk!$A$2:$Y$402)),MOD(ROW()-ROW($D$2),COLUMNS(walk!$A$2:$Y$402)),1,1)</f>
        <v>12</v>
      </c>
      <c r="E8906">
        <f ca="1">OFFSET(bike!$A$2:$Y$402,TRUNC((ROW()-ROW($E$2))/COLUMNS(bike!$A$2:$Y$402)),MOD(ROW()-ROW($E$2),COLUMNS(bike!$A$2:$Y$402)),1,1)</f>
        <v>4</v>
      </c>
      <c r="F8906">
        <f ca="1">OFFSET(transit!$A$2:$Y$402,TRUNC((ROW()-ROW($F$2))/COLUMNS(transit!$A$2:$Y$402)),MOD(ROW()-ROW($F$2),COLUMNS(transit!$A$2:$Y$402)),1,1)</f>
        <v>10</v>
      </c>
      <c r="G8906">
        <f ca="1">OFFSET(drive!$A$2:$Y$402,TRUNC((ROW()-ROW($G$2))/COLUMNS(drive!$A$2:$Y$402)),MOD(ROW()-ROW($G$2),COLUMNS(drive!$A$2:$Y$402)),1,1)</f>
        <v>3</v>
      </c>
      <c r="H8906" s="5">
        <f ca="1">(VLOOKUP($B8906,weights!$A$2:$R$6,4))*VLOOKUP($B8906,weights!$A$2:$R$6,6)^C8906*(VLOOKUP($B8906,weights!$A$2:$R$6,15)*EXP(VLOOKUP($B8906,weights!$A$2:$R$6,11)*D8906)+VLOOKUP($B8906,weights!$A$2:$R$6,16)*EXP(VLOOKUP($B8906,weights!$A$2:$R$6,12)*E8906)+VLOOKUP($B8906,weights!$A$2:$R$6,17)*EXP(VLOOKUP($B8906,weights!$A$2:$R$6,13)*F8906)+VLOOKUP($B8906,weights!$A$2:$R$6,18)*EXP(VLOOKUP($B8906,weights!$A$2:$R$6,14)*G8906))</f>
        <v>13.927440873030637</v>
      </c>
    </row>
    <row r="8907" spans="1:8" ht="12.75" x14ac:dyDescent="0.2">
      <c r="A8907">
        <f t="shared" si="0"/>
        <v>357</v>
      </c>
      <c r="B8907" t="str">
        <f t="shared" ref="B8907:C8907" si="8881">B8882</f>
        <v>restaurant</v>
      </c>
      <c r="C8907">
        <f t="shared" si="8881"/>
        <v>5</v>
      </c>
      <c r="D8907">
        <f ca="1">OFFSET(walk!$A$2:$Y$402,TRUNC((ROW()-ROW($D$2))/COLUMNS(walk!$A$2:$Y$402)),MOD(ROW()-ROW($D$2),COLUMNS(walk!$A$2:$Y$402)),1,1)</f>
        <v>13</v>
      </c>
      <c r="E8907">
        <f ca="1">OFFSET(bike!$A$2:$Y$402,TRUNC((ROW()-ROW($E$2))/COLUMNS(bike!$A$2:$Y$402)),MOD(ROW()-ROW($E$2),COLUMNS(bike!$A$2:$Y$402)),1,1)</f>
        <v>4</v>
      </c>
      <c r="F8907">
        <f ca="1">OFFSET(transit!$A$2:$Y$402,TRUNC((ROW()-ROW($F$2))/COLUMNS(transit!$A$2:$Y$402)),MOD(ROW()-ROW($F$2),COLUMNS(transit!$A$2:$Y$402)),1,1)</f>
        <v>10</v>
      </c>
      <c r="G8907">
        <f ca="1">OFFSET(drive!$A$2:$Y$402,TRUNC((ROW()-ROW($G$2))/COLUMNS(drive!$A$2:$Y$402)),MOD(ROW()-ROW($G$2),COLUMNS(drive!$A$2:$Y$402)),1,1)</f>
        <v>3</v>
      </c>
      <c r="H8907" s="5">
        <f ca="1">(VLOOKUP($B8907,weights!$A$2:$R$6,4))*VLOOKUP($B8907,weights!$A$2:$R$6,6)^C8907*(VLOOKUP($B8907,weights!$A$2:$R$6,15)*EXP(VLOOKUP($B8907,weights!$A$2:$R$6,11)*D8907)+VLOOKUP($B8907,weights!$A$2:$R$6,16)*EXP(VLOOKUP($B8907,weights!$A$2:$R$6,12)*E8907)+VLOOKUP($B8907,weights!$A$2:$R$6,17)*EXP(VLOOKUP($B8907,weights!$A$2:$R$6,13)*F8907)+VLOOKUP($B8907,weights!$A$2:$R$6,18)*EXP(VLOOKUP($B8907,weights!$A$2:$R$6,14)*G8907))</f>
        <v>12.325456974761538</v>
      </c>
    </row>
    <row r="8908" spans="1:8" ht="12.75" x14ac:dyDescent="0.2">
      <c r="A8908">
        <f t="shared" si="0"/>
        <v>357</v>
      </c>
      <c r="B8908" t="str">
        <f t="shared" ref="B8908:C8908" si="8882">B8883</f>
        <v>restaurant</v>
      </c>
      <c r="C8908">
        <f t="shared" si="8882"/>
        <v>6</v>
      </c>
      <c r="D8908">
        <f ca="1">OFFSET(walk!$A$2:$Y$402,TRUNC((ROW()-ROW($D$2))/COLUMNS(walk!$A$2:$Y$402)),MOD(ROW()-ROW($D$2),COLUMNS(walk!$A$2:$Y$402)),1,1)</f>
        <v>16</v>
      </c>
      <c r="E8908">
        <f ca="1">OFFSET(bike!$A$2:$Y$402,TRUNC((ROW()-ROW($E$2))/COLUMNS(bike!$A$2:$Y$402)),MOD(ROW()-ROW($E$2),COLUMNS(bike!$A$2:$Y$402)),1,1)</f>
        <v>4</v>
      </c>
      <c r="F8908">
        <f ca="1">OFFSET(transit!$A$2:$Y$402,TRUNC((ROW()-ROW($F$2))/COLUMNS(transit!$A$2:$Y$402)),MOD(ROW()-ROW($F$2),COLUMNS(transit!$A$2:$Y$402)),1,1)</f>
        <v>10</v>
      </c>
      <c r="G8908">
        <f ca="1">OFFSET(drive!$A$2:$Y$402,TRUNC((ROW()-ROW($G$2))/COLUMNS(drive!$A$2:$Y$402)),MOD(ROW()-ROW($G$2),COLUMNS(drive!$A$2:$Y$402)),1,1)</f>
        <v>3</v>
      </c>
      <c r="H8908" s="5">
        <f ca="1">(VLOOKUP($B8908,weights!$A$2:$R$6,4))*VLOOKUP($B8908,weights!$A$2:$R$6,6)^C8908*(VLOOKUP($B8908,weights!$A$2:$R$6,15)*EXP(VLOOKUP($B8908,weights!$A$2:$R$6,11)*D8908)+VLOOKUP($B8908,weights!$A$2:$R$6,16)*EXP(VLOOKUP($B8908,weights!$A$2:$R$6,12)*E8908)+VLOOKUP($B8908,weights!$A$2:$R$6,17)*EXP(VLOOKUP($B8908,weights!$A$2:$R$6,13)*F8908)+VLOOKUP($B8908,weights!$A$2:$R$6,18)*EXP(VLOOKUP($B8908,weights!$A$2:$R$6,14)*G8908))</f>
        <v>10.773399940010522</v>
      </c>
    </row>
    <row r="8909" spans="1:8" ht="12.75" x14ac:dyDescent="0.2">
      <c r="A8909">
        <f t="shared" si="0"/>
        <v>357</v>
      </c>
      <c r="B8909" t="str">
        <f t="shared" ref="B8909:C8909" si="8883">B8884</f>
        <v>restaurant</v>
      </c>
      <c r="C8909">
        <f t="shared" si="8883"/>
        <v>7</v>
      </c>
      <c r="D8909">
        <f ca="1">OFFSET(walk!$A$2:$Y$402,TRUNC((ROW()-ROW($D$2))/COLUMNS(walk!$A$2:$Y$402)),MOD(ROW()-ROW($D$2),COLUMNS(walk!$A$2:$Y$402)),1,1)</f>
        <v>16</v>
      </c>
      <c r="E8909">
        <f ca="1">OFFSET(bike!$A$2:$Y$402,TRUNC((ROW()-ROW($E$2))/COLUMNS(bike!$A$2:$Y$402)),MOD(ROW()-ROW($E$2),COLUMNS(bike!$A$2:$Y$402)),1,1)</f>
        <v>4</v>
      </c>
      <c r="F8909">
        <f ca="1">OFFSET(transit!$A$2:$Y$402,TRUNC((ROW()-ROW($F$2))/COLUMNS(transit!$A$2:$Y$402)),MOD(ROW()-ROW($F$2),COLUMNS(transit!$A$2:$Y$402)),1,1)</f>
        <v>10</v>
      </c>
      <c r="G8909">
        <f ca="1">OFFSET(drive!$A$2:$Y$402,TRUNC((ROW()-ROW($G$2))/COLUMNS(drive!$A$2:$Y$402)),MOD(ROW()-ROW($G$2),COLUMNS(drive!$A$2:$Y$402)),1,1)</f>
        <v>4</v>
      </c>
      <c r="H8909" s="5">
        <f ca="1">(VLOOKUP($B8909,weights!$A$2:$R$6,4))*VLOOKUP($B8909,weights!$A$2:$R$6,6)^C8909*(VLOOKUP($B8909,weights!$A$2:$R$6,15)*EXP(VLOOKUP($B8909,weights!$A$2:$R$6,11)*D8909)+VLOOKUP($B8909,weights!$A$2:$R$6,16)*EXP(VLOOKUP($B8909,weights!$A$2:$R$6,12)*E8909)+VLOOKUP($B8909,weights!$A$2:$R$6,17)*EXP(VLOOKUP($B8909,weights!$A$2:$R$6,13)*F8909)+VLOOKUP($B8909,weights!$A$2:$R$6,18)*EXP(VLOOKUP($B8909,weights!$A$2:$R$6,14)*G8909))</f>
        <v>8.9436415571122971</v>
      </c>
    </row>
    <row r="8910" spans="1:8" ht="12.75" x14ac:dyDescent="0.2">
      <c r="A8910">
        <f t="shared" si="0"/>
        <v>357</v>
      </c>
      <c r="B8910" t="str">
        <f t="shared" ref="B8910:C8910" si="8884">B8885</f>
        <v>restaurant</v>
      </c>
      <c r="C8910">
        <f t="shared" si="8884"/>
        <v>8</v>
      </c>
      <c r="D8910">
        <f ca="1">OFFSET(walk!$A$2:$Y$402,TRUNC((ROW()-ROW($D$2))/COLUMNS(walk!$A$2:$Y$402)),MOD(ROW()-ROW($D$2),COLUMNS(walk!$A$2:$Y$402)),1,1)</f>
        <v>16</v>
      </c>
      <c r="E8910">
        <f ca="1">OFFSET(bike!$A$2:$Y$402,TRUNC((ROW()-ROW($E$2))/COLUMNS(bike!$A$2:$Y$402)),MOD(ROW()-ROW($E$2),COLUMNS(bike!$A$2:$Y$402)),1,1)</f>
        <v>5</v>
      </c>
      <c r="F8910">
        <f ca="1">OFFSET(transit!$A$2:$Y$402,TRUNC((ROW()-ROW($F$2))/COLUMNS(transit!$A$2:$Y$402)),MOD(ROW()-ROW($F$2),COLUMNS(transit!$A$2:$Y$402)),1,1)</f>
        <v>12</v>
      </c>
      <c r="G8910">
        <f ca="1">OFFSET(drive!$A$2:$Y$402,TRUNC((ROW()-ROW($G$2))/COLUMNS(drive!$A$2:$Y$402)),MOD(ROW()-ROW($G$2),COLUMNS(drive!$A$2:$Y$402)),1,1)</f>
        <v>4</v>
      </c>
      <c r="H8910" s="5">
        <f ca="1">(VLOOKUP($B8910,weights!$A$2:$R$6,4))*VLOOKUP($B8910,weights!$A$2:$R$6,6)^C8910*(VLOOKUP($B8910,weights!$A$2:$R$6,15)*EXP(VLOOKUP($B8910,weights!$A$2:$R$6,11)*D8910)+VLOOKUP($B8910,weights!$A$2:$R$6,16)*EXP(VLOOKUP($B8910,weights!$A$2:$R$6,12)*E8910)+VLOOKUP($B8910,weights!$A$2:$R$6,17)*EXP(VLOOKUP($B8910,weights!$A$2:$R$6,13)*F8910)+VLOOKUP($B8910,weights!$A$2:$R$6,18)*EXP(VLOOKUP($B8910,weights!$A$2:$R$6,14)*G8910))</f>
        <v>7.0840614576334913</v>
      </c>
    </row>
    <row r="8911" spans="1:8" ht="12.75" x14ac:dyDescent="0.2">
      <c r="A8911">
        <f t="shared" si="0"/>
        <v>357</v>
      </c>
      <c r="B8911" t="str">
        <f t="shared" ref="B8911:C8911" si="8885">B8886</f>
        <v>restaurant</v>
      </c>
      <c r="C8911">
        <f t="shared" si="8885"/>
        <v>9</v>
      </c>
      <c r="D8911">
        <f ca="1">OFFSET(walk!$A$2:$Y$402,TRUNC((ROW()-ROW($D$2))/COLUMNS(walk!$A$2:$Y$402)),MOD(ROW()-ROW($D$2),COLUMNS(walk!$A$2:$Y$402)),1,1)</f>
        <v>17</v>
      </c>
      <c r="E8911">
        <f ca="1">OFFSET(bike!$A$2:$Y$402,TRUNC((ROW()-ROW($E$2))/COLUMNS(bike!$A$2:$Y$402)),MOD(ROW()-ROW($E$2),COLUMNS(bike!$A$2:$Y$402)),1,1)</f>
        <v>5</v>
      </c>
      <c r="F8911">
        <f ca="1">OFFSET(transit!$A$2:$Y$402,TRUNC((ROW()-ROW($F$2))/COLUMNS(transit!$A$2:$Y$402)),MOD(ROW()-ROW($F$2),COLUMNS(transit!$A$2:$Y$402)),1,1)</f>
        <v>12</v>
      </c>
      <c r="G8911">
        <f ca="1">OFFSET(drive!$A$2:$Y$402,TRUNC((ROW()-ROW($G$2))/COLUMNS(drive!$A$2:$Y$402)),MOD(ROW()-ROW($G$2),COLUMNS(drive!$A$2:$Y$402)),1,1)</f>
        <v>5</v>
      </c>
      <c r="H8911" s="5">
        <f ca="1">(VLOOKUP($B8911,weights!$A$2:$R$6,4))*VLOOKUP($B8911,weights!$A$2:$R$6,6)^C8911*(VLOOKUP($B8911,weights!$A$2:$R$6,15)*EXP(VLOOKUP($B8911,weights!$A$2:$R$6,11)*D8911)+VLOOKUP($B8911,weights!$A$2:$R$6,16)*EXP(VLOOKUP($B8911,weights!$A$2:$R$6,12)*E8911)+VLOOKUP($B8911,weights!$A$2:$R$6,17)*EXP(VLOOKUP($B8911,weights!$A$2:$R$6,13)*F8911)+VLOOKUP($B8911,weights!$A$2:$R$6,18)*EXP(VLOOKUP($B8911,weights!$A$2:$R$6,14)*G8911))</f>
        <v>5.8192741717899432</v>
      </c>
    </row>
    <row r="8912" spans="1:8" ht="12.75" x14ac:dyDescent="0.2">
      <c r="A8912">
        <f t="shared" si="0"/>
        <v>357</v>
      </c>
      <c r="B8912" t="str">
        <f t="shared" ref="B8912:C8912" si="8886">B8887</f>
        <v>supermarket</v>
      </c>
      <c r="C8912">
        <f t="shared" si="8886"/>
        <v>0</v>
      </c>
      <c r="D8912">
        <f ca="1">OFFSET(walk!$A$2:$Y$402,TRUNC((ROW()-ROW($D$2))/COLUMNS(walk!$A$2:$Y$402)),MOD(ROW()-ROW($D$2),COLUMNS(walk!$A$2:$Y$402)),1,1)</f>
        <v>34</v>
      </c>
      <c r="E8912">
        <f ca="1">OFFSET(bike!$A$2:$Y$402,TRUNC((ROW()-ROW($E$2))/COLUMNS(bike!$A$2:$Y$402)),MOD(ROW()-ROW($E$2),COLUMNS(bike!$A$2:$Y$402)),1,1)</f>
        <v>14</v>
      </c>
      <c r="F8912">
        <f ca="1">OFFSET(transit!$A$2:$Y$402,TRUNC((ROW()-ROW($F$2))/COLUMNS(transit!$A$2:$Y$402)),MOD(ROW()-ROW($F$2),COLUMNS(transit!$A$2:$Y$402)),1,1)</f>
        <v>22</v>
      </c>
      <c r="G8912">
        <f ca="1">OFFSET(drive!$A$2:$Y$402,TRUNC((ROW()-ROW($G$2))/COLUMNS(drive!$A$2:$Y$402)),MOD(ROW()-ROW($G$2),COLUMNS(drive!$A$2:$Y$402)),1,1)</f>
        <v>9</v>
      </c>
      <c r="H8912" s="5">
        <f ca="1">(VLOOKUP($B8912,weights!$A$2:$R$6,4))*VLOOKUP($B8912,weights!$A$2:$R$6,6)^C8912*(VLOOKUP($B8912,weights!$A$2:$R$6,15)*EXP(VLOOKUP($B8912,weights!$A$2:$R$6,11)*D8912)+VLOOKUP($B8912,weights!$A$2:$R$6,16)*EXP(VLOOKUP($B8912,weights!$A$2:$R$6,12)*E8912)+VLOOKUP($B8912,weights!$A$2:$R$6,17)*EXP(VLOOKUP($B8912,weights!$A$2:$R$6,13)*F8912)+VLOOKUP($B8912,weights!$A$2:$R$6,18)*EXP(VLOOKUP($B8912,weights!$A$2:$R$6,14)*G8912))</f>
        <v>2.9150802948650103</v>
      </c>
    </row>
    <row r="8913" spans="1:8" ht="12.75" x14ac:dyDescent="0.2">
      <c r="A8913">
        <f t="shared" si="0"/>
        <v>357</v>
      </c>
      <c r="B8913" t="str">
        <f t="shared" ref="B8913:C8913" si="8887">B8888</f>
        <v>supermarket</v>
      </c>
      <c r="C8913">
        <f t="shared" si="8887"/>
        <v>1</v>
      </c>
      <c r="D8913">
        <f ca="1">OFFSET(walk!$A$2:$Y$402,TRUNC((ROW()-ROW($D$2))/COLUMNS(walk!$A$2:$Y$402)),MOD(ROW()-ROW($D$2),COLUMNS(walk!$A$2:$Y$402)),1,1)</f>
        <v>49</v>
      </c>
      <c r="E8913">
        <f ca="1">OFFSET(bike!$A$2:$Y$402,TRUNC((ROW()-ROW($E$2))/COLUMNS(bike!$A$2:$Y$402)),MOD(ROW()-ROW($E$2),COLUMNS(bike!$A$2:$Y$402)),1,1)</f>
        <v>14</v>
      </c>
      <c r="F8913">
        <f ca="1">OFFSET(transit!$A$2:$Y$402,TRUNC((ROW()-ROW($F$2))/COLUMNS(transit!$A$2:$Y$402)),MOD(ROW()-ROW($F$2),COLUMNS(transit!$A$2:$Y$402)),1,1)</f>
        <v>24</v>
      </c>
      <c r="G8913">
        <f ca="1">OFFSET(drive!$A$2:$Y$402,TRUNC((ROW()-ROW($G$2))/COLUMNS(drive!$A$2:$Y$402)),MOD(ROW()-ROW($G$2),COLUMNS(drive!$A$2:$Y$402)),1,1)</f>
        <v>10</v>
      </c>
      <c r="H8913" s="5">
        <f ca="1">(VLOOKUP($B8913,weights!$A$2:$R$6,4))*VLOOKUP($B8913,weights!$A$2:$R$6,6)^C8913*(VLOOKUP($B8913,weights!$A$2:$R$6,15)*EXP(VLOOKUP($B8913,weights!$A$2:$R$6,11)*D8913)+VLOOKUP($B8913,weights!$A$2:$R$6,16)*EXP(VLOOKUP($B8913,weights!$A$2:$R$6,12)*E8913)+VLOOKUP($B8913,weights!$A$2:$R$6,17)*EXP(VLOOKUP($B8913,weights!$A$2:$R$6,13)*F8913)+VLOOKUP($B8913,weights!$A$2:$R$6,18)*EXP(VLOOKUP($B8913,weights!$A$2:$R$6,14)*G8913))</f>
        <v>1.4130045897139634</v>
      </c>
    </row>
    <row r="8914" spans="1:8" ht="12.75" x14ac:dyDescent="0.2">
      <c r="A8914">
        <f t="shared" si="0"/>
        <v>357</v>
      </c>
      <c r="B8914" t="str">
        <f t="shared" ref="B8914:C8914" si="8888">B8889</f>
        <v>supermarket</v>
      </c>
      <c r="C8914">
        <f t="shared" si="8888"/>
        <v>2</v>
      </c>
      <c r="D8914">
        <f ca="1">OFFSET(walk!$A$2:$Y$402,TRUNC((ROW()-ROW($D$2))/COLUMNS(walk!$A$2:$Y$402)),MOD(ROW()-ROW($D$2),COLUMNS(walk!$A$2:$Y$402)),1,1)</f>
        <v>54</v>
      </c>
      <c r="E8914">
        <f ca="1">OFFSET(bike!$A$2:$Y$402,TRUNC((ROW()-ROW($E$2))/COLUMNS(bike!$A$2:$Y$402)),MOD(ROW()-ROW($E$2),COLUMNS(bike!$A$2:$Y$402)),1,1)</f>
        <v>15</v>
      </c>
      <c r="F8914">
        <f ca="1">OFFSET(transit!$A$2:$Y$402,TRUNC((ROW()-ROW($F$2))/COLUMNS(transit!$A$2:$Y$402)),MOD(ROW()-ROW($F$2),COLUMNS(transit!$A$2:$Y$402)),1,1)</f>
        <v>26</v>
      </c>
      <c r="G8914">
        <f ca="1">OFFSET(drive!$A$2:$Y$402,TRUNC((ROW()-ROW($G$2))/COLUMNS(drive!$A$2:$Y$402)),MOD(ROW()-ROW($G$2),COLUMNS(drive!$A$2:$Y$402)),1,1)</f>
        <v>12</v>
      </c>
      <c r="H8914" s="5">
        <f ca="1">(VLOOKUP($B8914,weights!$A$2:$R$6,4))*VLOOKUP($B8914,weights!$A$2:$R$6,6)^C8914*(VLOOKUP($B8914,weights!$A$2:$R$6,15)*EXP(VLOOKUP($B8914,weights!$A$2:$R$6,11)*D8914)+VLOOKUP($B8914,weights!$A$2:$R$6,16)*EXP(VLOOKUP($B8914,weights!$A$2:$R$6,12)*E8914)+VLOOKUP($B8914,weights!$A$2:$R$6,17)*EXP(VLOOKUP($B8914,weights!$A$2:$R$6,13)*F8914)+VLOOKUP($B8914,weights!$A$2:$R$6,18)*EXP(VLOOKUP($B8914,weights!$A$2:$R$6,14)*G8914))</f>
        <v>0.5583828653170505</v>
      </c>
    </row>
    <row r="8915" spans="1:8" ht="12.75" x14ac:dyDescent="0.2">
      <c r="A8915">
        <f t="shared" si="0"/>
        <v>357</v>
      </c>
      <c r="B8915" t="str">
        <f t="shared" ref="B8915:C8915" si="8889">B8890</f>
        <v>supermarket</v>
      </c>
      <c r="C8915">
        <f t="shared" si="8889"/>
        <v>3</v>
      </c>
      <c r="D8915">
        <f ca="1">OFFSET(walk!$A$2:$Y$402,TRUNC((ROW()-ROW($D$2))/COLUMNS(walk!$A$2:$Y$402)),MOD(ROW()-ROW($D$2),COLUMNS(walk!$A$2:$Y$402)),1,1)</f>
        <v>61</v>
      </c>
      <c r="E8915">
        <f ca="1">OFFSET(bike!$A$2:$Y$402,TRUNC((ROW()-ROW($E$2))/COLUMNS(bike!$A$2:$Y$402)),MOD(ROW()-ROW($E$2),COLUMNS(bike!$A$2:$Y$402)),1,1)</f>
        <v>19</v>
      </c>
      <c r="F8915">
        <f ca="1">OFFSET(transit!$A$2:$Y$402,TRUNC((ROW()-ROW($F$2))/COLUMNS(transit!$A$2:$Y$402)),MOD(ROW()-ROW($F$2),COLUMNS(transit!$A$2:$Y$402)),1,1)</f>
        <v>32</v>
      </c>
      <c r="G8915">
        <f ca="1">OFFSET(drive!$A$2:$Y$402,TRUNC((ROW()-ROW($G$2))/COLUMNS(drive!$A$2:$Y$402)),MOD(ROW()-ROW($G$2),COLUMNS(drive!$A$2:$Y$402)),1,1)</f>
        <v>14</v>
      </c>
      <c r="H8915" s="5">
        <f ca="1">(VLOOKUP($B8915,weights!$A$2:$R$6,4))*VLOOKUP($B8915,weights!$A$2:$R$6,6)^C8915*(VLOOKUP($B8915,weights!$A$2:$R$6,15)*EXP(VLOOKUP($B8915,weights!$A$2:$R$6,11)*D8915)+VLOOKUP($B8915,weights!$A$2:$R$6,16)*EXP(VLOOKUP($B8915,weights!$A$2:$R$6,12)*E8915)+VLOOKUP($B8915,weights!$A$2:$R$6,17)*EXP(VLOOKUP($B8915,weights!$A$2:$R$6,13)*F8915)+VLOOKUP($B8915,weights!$A$2:$R$6,18)*EXP(VLOOKUP($B8915,weights!$A$2:$R$6,14)*G8915))</f>
        <v>0.19803056680559145</v>
      </c>
    </row>
    <row r="8916" spans="1:8" ht="12.75" x14ac:dyDescent="0.2">
      <c r="A8916">
        <f t="shared" si="0"/>
        <v>357</v>
      </c>
      <c r="B8916" t="str">
        <f t="shared" ref="B8916:C8916" si="8890">B8891</f>
        <v>supermarket</v>
      </c>
      <c r="C8916">
        <f t="shared" si="8890"/>
        <v>4</v>
      </c>
      <c r="D8916">
        <f ca="1">OFFSET(walk!$A$2:$Y$402,TRUNC((ROW()-ROW($D$2))/COLUMNS(walk!$A$2:$Y$402)),MOD(ROW()-ROW($D$2),COLUMNS(walk!$A$2:$Y$402)),1,1)</f>
        <v>77</v>
      </c>
      <c r="E8916">
        <f ca="1">OFFSET(bike!$A$2:$Y$402,TRUNC((ROW()-ROW($E$2))/COLUMNS(bike!$A$2:$Y$402)),MOD(ROW()-ROW($E$2),COLUMNS(bike!$A$2:$Y$402)),1,1)</f>
        <v>22</v>
      </c>
      <c r="F8916">
        <f ca="1">OFFSET(transit!$A$2:$Y$402,TRUNC((ROW()-ROW($F$2))/COLUMNS(transit!$A$2:$Y$402)),MOD(ROW()-ROW($F$2),COLUMNS(transit!$A$2:$Y$402)),1,1)</f>
        <v>39</v>
      </c>
      <c r="G8916">
        <f ca="1">OFFSET(drive!$A$2:$Y$402,TRUNC((ROW()-ROW($G$2))/COLUMNS(drive!$A$2:$Y$402)),MOD(ROW()-ROW($G$2),COLUMNS(drive!$A$2:$Y$402)),1,1)</f>
        <v>14</v>
      </c>
      <c r="H8916" s="5">
        <f ca="1">(VLOOKUP($B8916,weights!$A$2:$R$6,4))*VLOOKUP($B8916,weights!$A$2:$R$6,6)^C8916*(VLOOKUP($B8916,weights!$A$2:$R$6,15)*EXP(VLOOKUP($B8916,weights!$A$2:$R$6,11)*D8916)+VLOOKUP($B8916,weights!$A$2:$R$6,16)*EXP(VLOOKUP($B8916,weights!$A$2:$R$6,12)*E8916)+VLOOKUP($B8916,weights!$A$2:$R$6,17)*EXP(VLOOKUP($B8916,weights!$A$2:$R$6,13)*F8916)+VLOOKUP($B8916,weights!$A$2:$R$6,18)*EXP(VLOOKUP($B8916,weights!$A$2:$R$6,14)*G8916))</f>
        <v>0.11140505169242435</v>
      </c>
    </row>
    <row r="8917" spans="1:8" ht="12.75" x14ac:dyDescent="0.2">
      <c r="A8917">
        <f t="shared" si="0"/>
        <v>357</v>
      </c>
      <c r="B8917" t="str">
        <f t="shared" ref="B8917:C8917" si="8891">B8892</f>
        <v>store</v>
      </c>
      <c r="C8917">
        <f t="shared" si="8891"/>
        <v>0</v>
      </c>
      <c r="D8917">
        <f ca="1">OFFSET(walk!$A$2:$Y$402,TRUNC((ROW()-ROW($D$2))/COLUMNS(walk!$A$2:$Y$402)),MOD(ROW()-ROW($D$2),COLUMNS(walk!$A$2:$Y$402)),1,1)</f>
        <v>4</v>
      </c>
      <c r="E8917">
        <f ca="1">OFFSET(bike!$A$2:$Y$402,TRUNC((ROW()-ROW($E$2))/COLUMNS(bike!$A$2:$Y$402)),MOD(ROW()-ROW($E$2),COLUMNS(bike!$A$2:$Y$402)),1,1)</f>
        <v>1</v>
      </c>
      <c r="F8917">
        <f ca="1">OFFSET(transit!$A$2:$Y$402,TRUNC((ROW()-ROW($F$2))/COLUMNS(transit!$A$2:$Y$402)),MOD(ROW()-ROW($F$2),COLUMNS(transit!$A$2:$Y$402)),1,1)</f>
        <v>4</v>
      </c>
      <c r="G8917">
        <f ca="1">OFFSET(drive!$A$2:$Y$402,TRUNC((ROW()-ROW($G$2))/COLUMNS(drive!$A$2:$Y$402)),MOD(ROW()-ROW($G$2),COLUMNS(drive!$A$2:$Y$402)),1,1)</f>
        <v>1</v>
      </c>
      <c r="H8917" s="5">
        <f ca="1">(VLOOKUP($B8917,weights!$A$2:$R$6,4))*VLOOKUP($B8917,weights!$A$2:$R$6,6)^C8917*(VLOOKUP($B8917,weights!$A$2:$R$6,15)*EXP(VLOOKUP($B8917,weights!$A$2:$R$6,11)*D8917)+VLOOKUP($B8917,weights!$A$2:$R$6,16)*EXP(VLOOKUP($B8917,weights!$A$2:$R$6,12)*E8917)+VLOOKUP($B8917,weights!$A$2:$R$6,17)*EXP(VLOOKUP($B8917,weights!$A$2:$R$6,13)*F8917)+VLOOKUP($B8917,weights!$A$2:$R$6,18)*EXP(VLOOKUP($B8917,weights!$A$2:$R$6,14)*G8917))</f>
        <v>22.338230552247637</v>
      </c>
    </row>
    <row r="8918" spans="1:8" ht="12.75" x14ac:dyDescent="0.2">
      <c r="A8918">
        <f t="shared" si="0"/>
        <v>357</v>
      </c>
      <c r="B8918" t="str">
        <f t="shared" ref="B8918:C8918" si="8892">B8893</f>
        <v>store</v>
      </c>
      <c r="C8918">
        <f t="shared" si="8892"/>
        <v>1</v>
      </c>
      <c r="D8918">
        <f ca="1">OFFSET(walk!$A$2:$Y$402,TRUNC((ROW()-ROW($D$2))/COLUMNS(walk!$A$2:$Y$402)),MOD(ROW()-ROW($D$2),COLUMNS(walk!$A$2:$Y$402)),1,1)</f>
        <v>5</v>
      </c>
      <c r="E8918">
        <f ca="1">OFFSET(bike!$A$2:$Y$402,TRUNC((ROW()-ROW($E$2))/COLUMNS(bike!$A$2:$Y$402)),MOD(ROW()-ROW($E$2),COLUMNS(bike!$A$2:$Y$402)),1,1)</f>
        <v>1</v>
      </c>
      <c r="F8918">
        <f ca="1">OFFSET(transit!$A$2:$Y$402,TRUNC((ROW()-ROW($F$2))/COLUMNS(transit!$A$2:$Y$402)),MOD(ROW()-ROW($F$2),COLUMNS(transit!$A$2:$Y$402)),1,1)</f>
        <v>5</v>
      </c>
      <c r="G8918">
        <f ca="1">OFFSET(drive!$A$2:$Y$402,TRUNC((ROW()-ROW($G$2))/COLUMNS(drive!$A$2:$Y$402)),MOD(ROW()-ROW($G$2),COLUMNS(drive!$A$2:$Y$402)),1,1)</f>
        <v>1</v>
      </c>
      <c r="H8918" s="5">
        <f ca="1">(VLOOKUP($B8918,weights!$A$2:$R$6,4))*VLOOKUP($B8918,weights!$A$2:$R$6,6)^C8918*(VLOOKUP($B8918,weights!$A$2:$R$6,15)*EXP(VLOOKUP($B8918,weights!$A$2:$R$6,11)*D8918)+VLOOKUP($B8918,weights!$A$2:$R$6,16)*EXP(VLOOKUP($B8918,weights!$A$2:$R$6,12)*E8918)+VLOOKUP($B8918,weights!$A$2:$R$6,17)*EXP(VLOOKUP($B8918,weights!$A$2:$R$6,13)*F8918)+VLOOKUP($B8918,weights!$A$2:$R$6,18)*EXP(VLOOKUP($B8918,weights!$A$2:$R$6,14)*G8918))</f>
        <v>13.897434437427027</v>
      </c>
    </row>
    <row r="8919" spans="1:8" ht="12.75" x14ac:dyDescent="0.2">
      <c r="A8919">
        <f t="shared" si="0"/>
        <v>357</v>
      </c>
      <c r="B8919" t="str">
        <f t="shared" ref="B8919:C8919" si="8893">B8894</f>
        <v>store</v>
      </c>
      <c r="C8919">
        <f t="shared" si="8893"/>
        <v>2</v>
      </c>
      <c r="D8919">
        <f ca="1">OFFSET(walk!$A$2:$Y$402,TRUNC((ROW()-ROW($D$2))/COLUMNS(walk!$A$2:$Y$402)),MOD(ROW()-ROW($D$2),COLUMNS(walk!$A$2:$Y$402)),1,1)</f>
        <v>7</v>
      </c>
      <c r="E8919">
        <f ca="1">OFFSET(bike!$A$2:$Y$402,TRUNC((ROW()-ROW($E$2))/COLUMNS(bike!$A$2:$Y$402)),MOD(ROW()-ROW($E$2),COLUMNS(bike!$A$2:$Y$402)),1,1)</f>
        <v>2</v>
      </c>
      <c r="F8919">
        <f ca="1">OFFSET(transit!$A$2:$Y$402,TRUNC((ROW()-ROW($F$2))/COLUMNS(transit!$A$2:$Y$402)),MOD(ROW()-ROW($F$2),COLUMNS(transit!$A$2:$Y$402)),1,1)</f>
        <v>7</v>
      </c>
      <c r="G8919">
        <f ca="1">OFFSET(drive!$A$2:$Y$402,TRUNC((ROW()-ROW($G$2))/COLUMNS(drive!$A$2:$Y$402)),MOD(ROW()-ROW($G$2),COLUMNS(drive!$A$2:$Y$402)),1,1)</f>
        <v>1</v>
      </c>
      <c r="H8919" s="5">
        <f ca="1">(VLOOKUP($B8919,weights!$A$2:$R$6,4))*VLOOKUP($B8919,weights!$A$2:$R$6,6)^C8919*(VLOOKUP($B8919,weights!$A$2:$R$6,15)*EXP(VLOOKUP($B8919,weights!$A$2:$R$6,11)*D8919)+VLOOKUP($B8919,weights!$A$2:$R$6,16)*EXP(VLOOKUP($B8919,weights!$A$2:$R$6,12)*E8919)+VLOOKUP($B8919,weights!$A$2:$R$6,17)*EXP(VLOOKUP($B8919,weights!$A$2:$R$6,13)*F8919)+VLOOKUP($B8919,weights!$A$2:$R$6,18)*EXP(VLOOKUP($B8919,weights!$A$2:$R$6,14)*G8919))</f>
        <v>7.1954122530935383</v>
      </c>
    </row>
    <row r="8920" spans="1:8" ht="12.75" x14ac:dyDescent="0.2">
      <c r="A8920">
        <f t="shared" si="0"/>
        <v>357</v>
      </c>
      <c r="B8920" t="str">
        <f t="shared" ref="B8920:C8920" si="8894">B8895</f>
        <v>store</v>
      </c>
      <c r="C8920">
        <f t="shared" si="8894"/>
        <v>3</v>
      </c>
      <c r="D8920">
        <f ca="1">OFFSET(walk!$A$2:$Y$402,TRUNC((ROW()-ROW($D$2))/COLUMNS(walk!$A$2:$Y$402)),MOD(ROW()-ROW($D$2),COLUMNS(walk!$A$2:$Y$402)),1,1)</f>
        <v>7</v>
      </c>
      <c r="E8920">
        <f ca="1">OFFSET(bike!$A$2:$Y$402,TRUNC((ROW()-ROW($E$2))/COLUMNS(bike!$A$2:$Y$402)),MOD(ROW()-ROW($E$2),COLUMNS(bike!$A$2:$Y$402)),1,1)</f>
        <v>3</v>
      </c>
      <c r="F8920">
        <f ca="1">OFFSET(transit!$A$2:$Y$402,TRUNC((ROW()-ROW($F$2))/COLUMNS(transit!$A$2:$Y$402)),MOD(ROW()-ROW($F$2),COLUMNS(transit!$A$2:$Y$402)),1,1)</f>
        <v>7</v>
      </c>
      <c r="G8920">
        <f ca="1">OFFSET(drive!$A$2:$Y$402,TRUNC((ROW()-ROW($G$2))/COLUMNS(drive!$A$2:$Y$402)),MOD(ROW()-ROW($G$2),COLUMNS(drive!$A$2:$Y$402)),1,1)</f>
        <v>2</v>
      </c>
      <c r="H8920" s="5">
        <f ca="1">(VLOOKUP($B8920,weights!$A$2:$R$6,4))*VLOOKUP($B8920,weights!$A$2:$R$6,6)^C8920*(VLOOKUP($B8920,weights!$A$2:$R$6,15)*EXP(VLOOKUP($B8920,weights!$A$2:$R$6,11)*D8920)+VLOOKUP($B8920,weights!$A$2:$R$6,16)*EXP(VLOOKUP($B8920,weights!$A$2:$R$6,12)*E8920)+VLOOKUP($B8920,weights!$A$2:$R$6,17)*EXP(VLOOKUP($B8920,weights!$A$2:$R$6,13)*F8920)+VLOOKUP($B8920,weights!$A$2:$R$6,18)*EXP(VLOOKUP($B8920,weights!$A$2:$R$6,14)*G8920))</f>
        <v>3.6141041285048972</v>
      </c>
    </row>
    <row r="8921" spans="1:8" ht="12.75" x14ac:dyDescent="0.2">
      <c r="A8921">
        <f t="shared" si="0"/>
        <v>357</v>
      </c>
      <c r="B8921" t="str">
        <f t="shared" ref="B8921:C8921" si="8895">B8896</f>
        <v>store</v>
      </c>
      <c r="C8921">
        <f t="shared" si="8895"/>
        <v>4</v>
      </c>
      <c r="D8921">
        <f ca="1">OFFSET(walk!$A$2:$Y$402,TRUNC((ROW()-ROW($D$2))/COLUMNS(walk!$A$2:$Y$402)),MOD(ROW()-ROW($D$2),COLUMNS(walk!$A$2:$Y$402)),1,1)</f>
        <v>11</v>
      </c>
      <c r="E8921">
        <f ca="1">OFFSET(bike!$A$2:$Y$402,TRUNC((ROW()-ROW($E$2))/COLUMNS(bike!$A$2:$Y$402)),MOD(ROW()-ROW($E$2),COLUMNS(bike!$A$2:$Y$402)),1,1)</f>
        <v>4</v>
      </c>
      <c r="F8921">
        <f ca="1">OFFSET(transit!$A$2:$Y$402,TRUNC((ROW()-ROW($F$2))/COLUMNS(transit!$A$2:$Y$402)),MOD(ROW()-ROW($F$2),COLUMNS(transit!$A$2:$Y$402)),1,1)</f>
        <v>10</v>
      </c>
      <c r="G8921">
        <f ca="1">OFFSET(drive!$A$2:$Y$402,TRUNC((ROW()-ROW($G$2))/COLUMNS(drive!$A$2:$Y$402)),MOD(ROW()-ROW($G$2),COLUMNS(drive!$A$2:$Y$402)),1,1)</f>
        <v>3</v>
      </c>
      <c r="H8921" s="5">
        <f ca="1">(VLOOKUP($B8921,weights!$A$2:$R$6,4))*VLOOKUP($B8921,weights!$A$2:$R$6,6)^C8921*(VLOOKUP($B8921,weights!$A$2:$R$6,15)*EXP(VLOOKUP($B8921,weights!$A$2:$R$6,11)*D8921)+VLOOKUP($B8921,weights!$A$2:$R$6,16)*EXP(VLOOKUP($B8921,weights!$A$2:$R$6,12)*E8921)+VLOOKUP($B8921,weights!$A$2:$R$6,17)*EXP(VLOOKUP($B8921,weights!$A$2:$R$6,13)*F8921)+VLOOKUP($B8921,weights!$A$2:$R$6,18)*EXP(VLOOKUP($B8921,weights!$A$2:$R$6,14)*G8921))</f>
        <v>1.5535393490019831</v>
      </c>
    </row>
    <row r="8922" spans="1:8" ht="12.75" x14ac:dyDescent="0.2">
      <c r="A8922">
        <f t="shared" si="0"/>
        <v>357</v>
      </c>
      <c r="B8922" t="str">
        <f t="shared" ref="B8922:C8922" si="8896">B8897</f>
        <v>pharmacy</v>
      </c>
      <c r="C8922">
        <f t="shared" si="8896"/>
        <v>0</v>
      </c>
      <c r="D8922">
        <f ca="1">OFFSET(walk!$A$2:$Y$402,TRUNC((ROW()-ROW($D$2))/COLUMNS(walk!$A$2:$Y$402)),MOD(ROW()-ROW($D$2),COLUMNS(walk!$A$2:$Y$402)),1,1)</f>
        <v>11</v>
      </c>
      <c r="E8922">
        <f ca="1">OFFSET(bike!$A$2:$Y$402,TRUNC((ROW()-ROW($E$2))/COLUMNS(bike!$A$2:$Y$402)),MOD(ROW()-ROW($E$2),COLUMNS(bike!$A$2:$Y$402)),1,1)</f>
        <v>3</v>
      </c>
      <c r="F8922">
        <f ca="1">OFFSET(transit!$A$2:$Y$402,TRUNC((ROW()-ROW($F$2))/COLUMNS(transit!$A$2:$Y$402)),MOD(ROW()-ROW($F$2),COLUMNS(transit!$A$2:$Y$402)),1,1)</f>
        <v>7</v>
      </c>
      <c r="G8922">
        <f ca="1">OFFSET(drive!$A$2:$Y$402,TRUNC((ROW()-ROW($G$2))/COLUMNS(drive!$A$2:$Y$402)),MOD(ROW()-ROW($G$2),COLUMNS(drive!$A$2:$Y$402)),1,1)</f>
        <v>2</v>
      </c>
      <c r="H8922" s="5">
        <f ca="1">(VLOOKUP($B8922,weights!$A$2:$R$6,4))*VLOOKUP($B8922,weights!$A$2:$R$6,6)^C8922*(VLOOKUP($B8922,weights!$A$2:$R$6,15)*EXP(VLOOKUP($B8922,weights!$A$2:$R$6,11)*D8922)+VLOOKUP($B8922,weights!$A$2:$R$6,16)*EXP(VLOOKUP($B8922,weights!$A$2:$R$6,12)*E8922)+VLOOKUP($B8922,weights!$A$2:$R$6,17)*EXP(VLOOKUP($B8922,weights!$A$2:$R$6,13)*F8922)+VLOOKUP($B8922,weights!$A$2:$R$6,18)*EXP(VLOOKUP($B8922,weights!$A$2:$R$6,14)*G8922))</f>
        <v>7.324551490379128</v>
      </c>
    </row>
    <row r="8923" spans="1:8" ht="12.75" x14ac:dyDescent="0.2">
      <c r="A8923">
        <f t="shared" si="0"/>
        <v>357</v>
      </c>
      <c r="B8923" t="str">
        <f t="shared" ref="B8923:C8923" si="8897">B8898</f>
        <v>pharmacy</v>
      </c>
      <c r="C8923">
        <f t="shared" si="8897"/>
        <v>1</v>
      </c>
      <c r="D8923">
        <f ca="1">OFFSET(walk!$A$2:$Y$402,TRUNC((ROW()-ROW($D$2))/COLUMNS(walk!$A$2:$Y$402)),MOD(ROW()-ROW($D$2),COLUMNS(walk!$A$2:$Y$402)),1,1)</f>
        <v>12</v>
      </c>
      <c r="E8923">
        <f ca="1">OFFSET(bike!$A$2:$Y$402,TRUNC((ROW()-ROW($E$2))/COLUMNS(bike!$A$2:$Y$402)),MOD(ROW()-ROW($E$2),COLUMNS(bike!$A$2:$Y$402)),1,1)</f>
        <v>3</v>
      </c>
      <c r="F8923">
        <f ca="1">OFFSET(transit!$A$2:$Y$402,TRUNC((ROW()-ROW($F$2))/COLUMNS(transit!$A$2:$Y$402)),MOD(ROW()-ROW($F$2),COLUMNS(transit!$A$2:$Y$402)),1,1)</f>
        <v>7</v>
      </c>
      <c r="G8923">
        <f ca="1">OFFSET(drive!$A$2:$Y$402,TRUNC((ROW()-ROW($G$2))/COLUMNS(drive!$A$2:$Y$402)),MOD(ROW()-ROW($G$2),COLUMNS(drive!$A$2:$Y$402)),1,1)</f>
        <v>2</v>
      </c>
      <c r="H8923" s="5">
        <f ca="1">(VLOOKUP($B8923,weights!$A$2:$R$6,4))*VLOOKUP($B8923,weights!$A$2:$R$6,6)^C8923*(VLOOKUP($B8923,weights!$A$2:$R$6,15)*EXP(VLOOKUP($B8923,weights!$A$2:$R$6,11)*D8923)+VLOOKUP($B8923,weights!$A$2:$R$6,16)*EXP(VLOOKUP($B8923,weights!$A$2:$R$6,12)*E8923)+VLOOKUP($B8923,weights!$A$2:$R$6,17)*EXP(VLOOKUP($B8923,weights!$A$2:$R$6,13)*F8923)+VLOOKUP($B8923,weights!$A$2:$R$6,18)*EXP(VLOOKUP($B8923,weights!$A$2:$R$6,14)*G8923))</f>
        <v>3.4830229253643172</v>
      </c>
    </row>
    <row r="8924" spans="1:8" ht="12.75" x14ac:dyDescent="0.2">
      <c r="A8924">
        <f t="shared" si="0"/>
        <v>357</v>
      </c>
      <c r="B8924" t="str">
        <f t="shared" ref="B8924:C8924" si="8898">B8899</f>
        <v>pharmacy</v>
      </c>
      <c r="C8924">
        <f t="shared" si="8898"/>
        <v>2</v>
      </c>
      <c r="D8924">
        <f ca="1">OFFSET(walk!$A$2:$Y$402,TRUNC((ROW()-ROW($D$2))/COLUMNS(walk!$A$2:$Y$402)),MOD(ROW()-ROW($D$2),COLUMNS(walk!$A$2:$Y$402)),1,1)</f>
        <v>18</v>
      </c>
      <c r="E8924">
        <f ca="1">OFFSET(bike!$A$2:$Y$402,TRUNC((ROW()-ROW($E$2))/COLUMNS(bike!$A$2:$Y$402)),MOD(ROW()-ROW($E$2),COLUMNS(bike!$A$2:$Y$402)),1,1)</f>
        <v>5</v>
      </c>
      <c r="F8924">
        <f ca="1">OFFSET(transit!$A$2:$Y$402,TRUNC((ROW()-ROW($F$2))/COLUMNS(transit!$A$2:$Y$402)),MOD(ROW()-ROW($F$2),COLUMNS(transit!$A$2:$Y$402)),1,1)</f>
        <v>18</v>
      </c>
      <c r="G8924">
        <f ca="1">OFFSET(drive!$A$2:$Y$402,TRUNC((ROW()-ROW($G$2))/COLUMNS(drive!$A$2:$Y$402)),MOD(ROW()-ROW($G$2),COLUMNS(drive!$A$2:$Y$402)),1,1)</f>
        <v>3</v>
      </c>
      <c r="H8924" s="5">
        <f ca="1">(VLOOKUP($B8924,weights!$A$2:$R$6,4))*VLOOKUP($B8924,weights!$A$2:$R$6,6)^C8924*(VLOOKUP($B8924,weights!$A$2:$R$6,15)*EXP(VLOOKUP($B8924,weights!$A$2:$R$6,11)*D8924)+VLOOKUP($B8924,weights!$A$2:$R$6,16)*EXP(VLOOKUP($B8924,weights!$A$2:$R$6,12)*E8924)+VLOOKUP($B8924,weights!$A$2:$R$6,17)*EXP(VLOOKUP($B8924,weights!$A$2:$R$6,13)*F8924)+VLOOKUP($B8924,weights!$A$2:$R$6,18)*EXP(VLOOKUP($B8924,weights!$A$2:$R$6,14)*G8924))</f>
        <v>1.00389185124327</v>
      </c>
    </row>
    <row r="8925" spans="1:8" ht="12.75" x14ac:dyDescent="0.2">
      <c r="A8925">
        <f t="shared" si="0"/>
        <v>357</v>
      </c>
      <c r="B8925" t="str">
        <f t="shared" ref="B8925:C8925" si="8899">B8900</f>
        <v>bank</v>
      </c>
      <c r="C8925">
        <f t="shared" si="8899"/>
        <v>0</v>
      </c>
      <c r="D8925">
        <f ca="1">OFFSET(walk!$A$2:$Y$402,TRUNC((ROW()-ROW($D$2))/COLUMNS(walk!$A$2:$Y$402)),MOD(ROW()-ROW($D$2),COLUMNS(walk!$A$2:$Y$402)),1,1)</f>
        <v>23</v>
      </c>
      <c r="E8925">
        <f ca="1">OFFSET(bike!$A$2:$Y$402,TRUNC((ROW()-ROW($E$2))/COLUMNS(bike!$A$2:$Y$402)),MOD(ROW()-ROW($E$2),COLUMNS(bike!$A$2:$Y$402)),1,1)</f>
        <v>7</v>
      </c>
      <c r="F8925">
        <f ca="1">OFFSET(transit!$A$2:$Y$402,TRUNC((ROW()-ROW($F$2))/COLUMNS(transit!$A$2:$Y$402)),MOD(ROW()-ROW($F$2),COLUMNS(transit!$A$2:$Y$402)),1,1)</f>
        <v>12</v>
      </c>
      <c r="G8925">
        <f ca="1">OFFSET(drive!$A$2:$Y$402,TRUNC((ROW()-ROW($G$2))/COLUMNS(drive!$A$2:$Y$402)),MOD(ROW()-ROW($G$2),COLUMNS(drive!$A$2:$Y$402)),1,1)</f>
        <v>6</v>
      </c>
      <c r="H8925" s="5">
        <f ca="1">(VLOOKUP($B8925,weights!$A$2:$R$6,4))*VLOOKUP($B8925,weights!$A$2:$R$6,6)^C8925*(VLOOKUP($B8925,weights!$A$2:$R$6,15)*EXP(VLOOKUP($B8925,weights!$A$2:$R$6,11)*D8925)+VLOOKUP($B8925,weights!$A$2:$R$6,16)*EXP(VLOOKUP($B8925,weights!$A$2:$R$6,12)*E8925)+VLOOKUP($B8925,weights!$A$2:$R$6,17)*EXP(VLOOKUP($B8925,weights!$A$2:$R$6,13)*F8925)+VLOOKUP($B8925,weights!$A$2:$R$6,18)*EXP(VLOOKUP($B8925,weights!$A$2:$R$6,14)*G8925))</f>
        <v>2.8791830487442298</v>
      </c>
    </row>
    <row r="8926" spans="1:8" ht="12.75" x14ac:dyDescent="0.2">
      <c r="A8926">
        <f t="shared" si="0"/>
        <v>357</v>
      </c>
      <c r="B8926" t="str">
        <f t="shared" ref="B8926:C8926" si="8900">B8901</f>
        <v>bank</v>
      </c>
      <c r="C8926">
        <f t="shared" si="8900"/>
        <v>1</v>
      </c>
      <c r="D8926">
        <f ca="1">OFFSET(walk!$A$2:$Y$402,TRUNC((ROW()-ROW($D$2))/COLUMNS(walk!$A$2:$Y$402)),MOD(ROW()-ROW($D$2),COLUMNS(walk!$A$2:$Y$402)),1,1)</f>
        <v>48</v>
      </c>
      <c r="E8926">
        <f ca="1">OFFSET(bike!$A$2:$Y$402,TRUNC((ROW()-ROW($E$2))/COLUMNS(bike!$A$2:$Y$402)),MOD(ROW()-ROW($E$2),COLUMNS(bike!$A$2:$Y$402)),1,1)</f>
        <v>15</v>
      </c>
      <c r="F8926">
        <f ca="1">OFFSET(transit!$A$2:$Y$402,TRUNC((ROW()-ROW($F$2))/COLUMNS(transit!$A$2:$Y$402)),MOD(ROW()-ROW($F$2),COLUMNS(transit!$A$2:$Y$402)),1,1)</f>
        <v>35</v>
      </c>
      <c r="G8926">
        <f ca="1">OFFSET(drive!$A$2:$Y$402,TRUNC((ROW()-ROW($G$2))/COLUMNS(drive!$A$2:$Y$402)),MOD(ROW()-ROW($G$2),COLUMNS(drive!$A$2:$Y$402)),1,1)</f>
        <v>7</v>
      </c>
      <c r="H8926" s="5">
        <f ca="1">(VLOOKUP($B8926,weights!$A$2:$R$6,4))*VLOOKUP($B8926,weights!$A$2:$R$6,6)^C8926*(VLOOKUP($B8926,weights!$A$2:$R$6,15)*EXP(VLOOKUP($B8926,weights!$A$2:$R$6,11)*D8926)+VLOOKUP($B8926,weights!$A$2:$R$6,16)*EXP(VLOOKUP($B8926,weights!$A$2:$R$6,12)*E8926)+VLOOKUP($B8926,weights!$A$2:$R$6,17)*EXP(VLOOKUP($B8926,weights!$A$2:$R$6,13)*F8926)+VLOOKUP($B8926,weights!$A$2:$R$6,18)*EXP(VLOOKUP($B8926,weights!$A$2:$R$6,14)*G8926))</f>
        <v>0.50413696948962128</v>
      </c>
    </row>
    <row r="8927" spans="1:8" ht="12.75" x14ac:dyDescent="0.2">
      <c r="A8927">
        <f t="shared" si="0"/>
        <v>358</v>
      </c>
      <c r="B8927" t="str">
        <f t="shared" ref="B8927:C8927" si="8901">B8902</f>
        <v>restaurant</v>
      </c>
      <c r="C8927">
        <f t="shared" si="8901"/>
        <v>0</v>
      </c>
      <c r="D8927">
        <f ca="1">OFFSET(walk!$A$2:$Y$402,TRUNC((ROW()-ROW($D$2))/COLUMNS(walk!$A$2:$Y$402)),MOD(ROW()-ROW($D$2),COLUMNS(walk!$A$2:$Y$402)),1,1)</f>
        <v>6</v>
      </c>
      <c r="E8927">
        <f ca="1">OFFSET(bike!$A$2:$Y$402,TRUNC((ROW()-ROW($E$2))/COLUMNS(bike!$A$2:$Y$402)),MOD(ROW()-ROW($E$2),COLUMNS(bike!$A$2:$Y$402)),1,1)</f>
        <v>2</v>
      </c>
      <c r="F8927">
        <f ca="1">OFFSET(transit!$A$2:$Y$402,TRUNC((ROW()-ROW($F$2))/COLUMNS(transit!$A$2:$Y$402)),MOD(ROW()-ROW($F$2),COLUMNS(transit!$A$2:$Y$402)),1,1)</f>
        <v>6</v>
      </c>
      <c r="G8927">
        <f ca="1">OFFSET(drive!$A$2:$Y$402,TRUNC((ROW()-ROW($G$2))/COLUMNS(drive!$A$2:$Y$402)),MOD(ROW()-ROW($G$2),COLUMNS(drive!$A$2:$Y$402)),1,1)</f>
        <v>2</v>
      </c>
      <c r="H8927" s="5">
        <f ca="1">(VLOOKUP($B8927,weights!$A$2:$R$6,4))*VLOOKUP($B8927,weights!$A$2:$R$6,6)^C8927*(VLOOKUP($B8927,weights!$A$2:$R$6,15)*EXP(VLOOKUP($B8927,weights!$A$2:$R$6,11)*D8927)+VLOOKUP($B8927,weights!$A$2:$R$6,16)*EXP(VLOOKUP($B8927,weights!$A$2:$R$6,12)*E8927)+VLOOKUP($B8927,weights!$A$2:$R$6,17)*EXP(VLOOKUP($B8927,weights!$A$2:$R$6,13)*F8927)+VLOOKUP($B8927,weights!$A$2:$R$6,18)*EXP(VLOOKUP($B8927,weights!$A$2:$R$6,14)*G8927))</f>
        <v>34.018659724442237</v>
      </c>
    </row>
    <row r="8928" spans="1:8" ht="12.75" x14ac:dyDescent="0.2">
      <c r="A8928">
        <f t="shared" si="0"/>
        <v>358</v>
      </c>
      <c r="B8928" t="str">
        <f t="shared" ref="B8928:C8928" si="8902">B8903</f>
        <v>restaurant</v>
      </c>
      <c r="C8928">
        <f t="shared" si="8902"/>
        <v>1</v>
      </c>
      <c r="D8928">
        <f ca="1">OFFSET(walk!$A$2:$Y$402,TRUNC((ROW()-ROW($D$2))/COLUMNS(walk!$A$2:$Y$402)),MOD(ROW()-ROW($D$2),COLUMNS(walk!$A$2:$Y$402)),1,1)</f>
        <v>8</v>
      </c>
      <c r="E8928">
        <f ca="1">OFFSET(bike!$A$2:$Y$402,TRUNC((ROW()-ROW($E$2))/COLUMNS(bike!$A$2:$Y$402)),MOD(ROW()-ROW($E$2),COLUMNS(bike!$A$2:$Y$402)),1,1)</f>
        <v>2</v>
      </c>
      <c r="F8928">
        <f ca="1">OFFSET(transit!$A$2:$Y$402,TRUNC((ROW()-ROW($F$2))/COLUMNS(transit!$A$2:$Y$402)),MOD(ROW()-ROW($F$2),COLUMNS(transit!$A$2:$Y$402)),1,1)</f>
        <v>8</v>
      </c>
      <c r="G8928">
        <f ca="1">OFFSET(drive!$A$2:$Y$402,TRUNC((ROW()-ROW($G$2))/COLUMNS(drive!$A$2:$Y$402)),MOD(ROW()-ROW($G$2),COLUMNS(drive!$A$2:$Y$402)),1,1)</f>
        <v>2</v>
      </c>
      <c r="H8928" s="5">
        <f ca="1">(VLOOKUP($B8928,weights!$A$2:$R$6,4))*VLOOKUP($B8928,weights!$A$2:$R$6,6)^C8928*(VLOOKUP($B8928,weights!$A$2:$R$6,15)*EXP(VLOOKUP($B8928,weights!$A$2:$R$6,11)*D8928)+VLOOKUP($B8928,weights!$A$2:$R$6,16)*EXP(VLOOKUP($B8928,weights!$A$2:$R$6,12)*E8928)+VLOOKUP($B8928,weights!$A$2:$R$6,17)*EXP(VLOOKUP($B8928,weights!$A$2:$R$6,13)*F8928)+VLOOKUP($B8928,weights!$A$2:$R$6,18)*EXP(VLOOKUP($B8928,weights!$A$2:$R$6,14)*G8928))</f>
        <v>27.228613927368908</v>
      </c>
    </row>
    <row r="8929" spans="1:8" ht="12.75" x14ac:dyDescent="0.2">
      <c r="A8929">
        <f t="shared" si="0"/>
        <v>358</v>
      </c>
      <c r="B8929" t="str">
        <f t="shared" ref="B8929:C8929" si="8903">B8904</f>
        <v>restaurant</v>
      </c>
      <c r="C8929">
        <f t="shared" si="8903"/>
        <v>2</v>
      </c>
      <c r="D8929">
        <f ca="1">OFFSET(walk!$A$2:$Y$402,TRUNC((ROW()-ROW($D$2))/COLUMNS(walk!$A$2:$Y$402)),MOD(ROW()-ROW($D$2),COLUMNS(walk!$A$2:$Y$402)),1,1)</f>
        <v>10</v>
      </c>
      <c r="E8929">
        <f ca="1">OFFSET(bike!$A$2:$Y$402,TRUNC((ROW()-ROW($E$2))/COLUMNS(bike!$A$2:$Y$402)),MOD(ROW()-ROW($E$2),COLUMNS(bike!$A$2:$Y$402)),1,1)</f>
        <v>4</v>
      </c>
      <c r="F8929">
        <f ca="1">OFFSET(transit!$A$2:$Y$402,TRUNC((ROW()-ROW($F$2))/COLUMNS(transit!$A$2:$Y$402)),MOD(ROW()-ROW($F$2),COLUMNS(transit!$A$2:$Y$402)),1,1)</f>
        <v>10</v>
      </c>
      <c r="G8929">
        <f ca="1">OFFSET(drive!$A$2:$Y$402,TRUNC((ROW()-ROW($G$2))/COLUMNS(drive!$A$2:$Y$402)),MOD(ROW()-ROW($G$2),COLUMNS(drive!$A$2:$Y$402)),1,1)</f>
        <v>3</v>
      </c>
      <c r="H8929" s="5">
        <f ca="1">(VLOOKUP($B8929,weights!$A$2:$R$6,4))*VLOOKUP($B8929,weights!$A$2:$R$6,6)^C8929*(VLOOKUP($B8929,weights!$A$2:$R$6,15)*EXP(VLOOKUP($B8929,weights!$A$2:$R$6,11)*D8929)+VLOOKUP($B8929,weights!$A$2:$R$6,16)*EXP(VLOOKUP($B8929,weights!$A$2:$R$6,12)*E8929)+VLOOKUP($B8929,weights!$A$2:$R$6,17)*EXP(VLOOKUP($B8929,weights!$A$2:$R$6,13)*F8929)+VLOOKUP($B8929,weights!$A$2:$R$6,18)*EXP(VLOOKUP($B8929,weights!$A$2:$R$6,14)*G8929))</f>
        <v>17.956303473219005</v>
      </c>
    </row>
    <row r="8930" spans="1:8" ht="12.75" x14ac:dyDescent="0.2">
      <c r="A8930">
        <f t="shared" si="0"/>
        <v>358</v>
      </c>
      <c r="B8930" t="str">
        <f t="shared" ref="B8930:C8930" si="8904">B8905</f>
        <v>restaurant</v>
      </c>
      <c r="C8930">
        <f t="shared" si="8904"/>
        <v>3</v>
      </c>
      <c r="D8930">
        <f ca="1">OFFSET(walk!$A$2:$Y$402,TRUNC((ROW()-ROW($D$2))/COLUMNS(walk!$A$2:$Y$402)),MOD(ROW()-ROW($D$2),COLUMNS(walk!$A$2:$Y$402)),1,1)</f>
        <v>10</v>
      </c>
      <c r="E8930">
        <f ca="1">OFFSET(bike!$A$2:$Y$402,TRUNC((ROW()-ROW($E$2))/COLUMNS(bike!$A$2:$Y$402)),MOD(ROW()-ROW($E$2),COLUMNS(bike!$A$2:$Y$402)),1,1)</f>
        <v>4</v>
      </c>
      <c r="F8930">
        <f ca="1">OFFSET(transit!$A$2:$Y$402,TRUNC((ROW()-ROW($F$2))/COLUMNS(transit!$A$2:$Y$402)),MOD(ROW()-ROW($F$2),COLUMNS(transit!$A$2:$Y$402)),1,1)</f>
        <v>10</v>
      </c>
      <c r="G8930">
        <f ca="1">OFFSET(drive!$A$2:$Y$402,TRUNC((ROW()-ROW($G$2))/COLUMNS(drive!$A$2:$Y$402)),MOD(ROW()-ROW($G$2),COLUMNS(drive!$A$2:$Y$402)),1,1)</f>
        <v>3</v>
      </c>
      <c r="H8930" s="5">
        <f ca="1">(VLOOKUP($B8930,weights!$A$2:$R$6,4))*VLOOKUP($B8930,weights!$A$2:$R$6,6)^C8930*(VLOOKUP($B8930,weights!$A$2:$R$6,15)*EXP(VLOOKUP($B8930,weights!$A$2:$R$6,11)*D8930)+VLOOKUP($B8930,weights!$A$2:$R$6,16)*EXP(VLOOKUP($B8930,weights!$A$2:$R$6,12)*E8930)+VLOOKUP($B8930,weights!$A$2:$R$6,17)*EXP(VLOOKUP($B8930,weights!$A$2:$R$6,13)*F8930)+VLOOKUP($B8930,weights!$A$2:$R$6,18)*EXP(VLOOKUP($B8930,weights!$A$2:$R$6,14)*G8930))</f>
        <v>16.094168298218516</v>
      </c>
    </row>
    <row r="8931" spans="1:8" ht="12.75" x14ac:dyDescent="0.2">
      <c r="A8931">
        <f t="shared" si="0"/>
        <v>358</v>
      </c>
      <c r="B8931" t="str">
        <f t="shared" ref="B8931:C8931" si="8905">B8906</f>
        <v>restaurant</v>
      </c>
      <c r="C8931">
        <f t="shared" si="8905"/>
        <v>4</v>
      </c>
      <c r="D8931">
        <f ca="1">OFFSET(walk!$A$2:$Y$402,TRUNC((ROW()-ROW($D$2))/COLUMNS(walk!$A$2:$Y$402)),MOD(ROW()-ROW($D$2),COLUMNS(walk!$A$2:$Y$402)),1,1)</f>
        <v>12</v>
      </c>
      <c r="E8931">
        <f ca="1">OFFSET(bike!$A$2:$Y$402,TRUNC((ROW()-ROW($E$2))/COLUMNS(bike!$A$2:$Y$402)),MOD(ROW()-ROW($E$2),COLUMNS(bike!$A$2:$Y$402)),1,1)</f>
        <v>4</v>
      </c>
      <c r="F8931">
        <f ca="1">OFFSET(transit!$A$2:$Y$402,TRUNC((ROW()-ROW($F$2))/COLUMNS(transit!$A$2:$Y$402)),MOD(ROW()-ROW($F$2),COLUMNS(transit!$A$2:$Y$402)),1,1)</f>
        <v>10</v>
      </c>
      <c r="G8931">
        <f ca="1">OFFSET(drive!$A$2:$Y$402,TRUNC((ROW()-ROW($G$2))/COLUMNS(drive!$A$2:$Y$402)),MOD(ROW()-ROW($G$2),COLUMNS(drive!$A$2:$Y$402)),1,1)</f>
        <v>3</v>
      </c>
      <c r="H8931" s="5">
        <f ca="1">(VLOOKUP($B8931,weights!$A$2:$R$6,4))*VLOOKUP($B8931,weights!$A$2:$R$6,6)^C8931*(VLOOKUP($B8931,weights!$A$2:$R$6,15)*EXP(VLOOKUP($B8931,weights!$A$2:$R$6,11)*D8931)+VLOOKUP($B8931,weights!$A$2:$R$6,16)*EXP(VLOOKUP($B8931,weights!$A$2:$R$6,12)*E8931)+VLOOKUP($B8931,weights!$A$2:$R$6,17)*EXP(VLOOKUP($B8931,weights!$A$2:$R$6,13)*F8931)+VLOOKUP($B8931,weights!$A$2:$R$6,18)*EXP(VLOOKUP($B8931,weights!$A$2:$R$6,14)*G8931))</f>
        <v>13.927440873030637</v>
      </c>
    </row>
    <row r="8932" spans="1:8" ht="12.75" x14ac:dyDescent="0.2">
      <c r="A8932">
        <f t="shared" si="0"/>
        <v>358</v>
      </c>
      <c r="B8932" t="str">
        <f t="shared" ref="B8932:C8932" si="8906">B8907</f>
        <v>restaurant</v>
      </c>
      <c r="C8932">
        <f t="shared" si="8906"/>
        <v>5</v>
      </c>
      <c r="D8932">
        <f ca="1">OFFSET(walk!$A$2:$Y$402,TRUNC((ROW()-ROW($D$2))/COLUMNS(walk!$A$2:$Y$402)),MOD(ROW()-ROW($D$2),COLUMNS(walk!$A$2:$Y$402)),1,1)</f>
        <v>13</v>
      </c>
      <c r="E8932">
        <f ca="1">OFFSET(bike!$A$2:$Y$402,TRUNC((ROW()-ROW($E$2))/COLUMNS(bike!$A$2:$Y$402)),MOD(ROW()-ROW($E$2),COLUMNS(bike!$A$2:$Y$402)),1,1)</f>
        <v>4</v>
      </c>
      <c r="F8932">
        <f ca="1">OFFSET(transit!$A$2:$Y$402,TRUNC((ROW()-ROW($F$2))/COLUMNS(transit!$A$2:$Y$402)),MOD(ROW()-ROW($F$2),COLUMNS(transit!$A$2:$Y$402)),1,1)</f>
        <v>10</v>
      </c>
      <c r="G8932">
        <f ca="1">OFFSET(drive!$A$2:$Y$402,TRUNC((ROW()-ROW($G$2))/COLUMNS(drive!$A$2:$Y$402)),MOD(ROW()-ROW($G$2),COLUMNS(drive!$A$2:$Y$402)),1,1)</f>
        <v>3</v>
      </c>
      <c r="H8932" s="5">
        <f ca="1">(VLOOKUP($B8932,weights!$A$2:$R$6,4))*VLOOKUP($B8932,weights!$A$2:$R$6,6)^C8932*(VLOOKUP($B8932,weights!$A$2:$R$6,15)*EXP(VLOOKUP($B8932,weights!$A$2:$R$6,11)*D8932)+VLOOKUP($B8932,weights!$A$2:$R$6,16)*EXP(VLOOKUP($B8932,weights!$A$2:$R$6,12)*E8932)+VLOOKUP($B8932,weights!$A$2:$R$6,17)*EXP(VLOOKUP($B8932,weights!$A$2:$R$6,13)*F8932)+VLOOKUP($B8932,weights!$A$2:$R$6,18)*EXP(VLOOKUP($B8932,weights!$A$2:$R$6,14)*G8932))</f>
        <v>12.325456974761538</v>
      </c>
    </row>
    <row r="8933" spans="1:8" ht="12.75" x14ac:dyDescent="0.2">
      <c r="A8933">
        <f t="shared" si="0"/>
        <v>358</v>
      </c>
      <c r="B8933" t="str">
        <f t="shared" ref="B8933:C8933" si="8907">B8908</f>
        <v>restaurant</v>
      </c>
      <c r="C8933">
        <f t="shared" si="8907"/>
        <v>6</v>
      </c>
      <c r="D8933">
        <f ca="1">OFFSET(walk!$A$2:$Y$402,TRUNC((ROW()-ROW($D$2))/COLUMNS(walk!$A$2:$Y$402)),MOD(ROW()-ROW($D$2),COLUMNS(walk!$A$2:$Y$402)),1,1)</f>
        <v>16</v>
      </c>
      <c r="E8933">
        <f ca="1">OFFSET(bike!$A$2:$Y$402,TRUNC((ROW()-ROW($E$2))/COLUMNS(bike!$A$2:$Y$402)),MOD(ROW()-ROW($E$2),COLUMNS(bike!$A$2:$Y$402)),1,1)</f>
        <v>4</v>
      </c>
      <c r="F8933">
        <f ca="1">OFFSET(transit!$A$2:$Y$402,TRUNC((ROW()-ROW($F$2))/COLUMNS(transit!$A$2:$Y$402)),MOD(ROW()-ROW($F$2),COLUMNS(transit!$A$2:$Y$402)),1,1)</f>
        <v>10</v>
      </c>
      <c r="G8933">
        <f ca="1">OFFSET(drive!$A$2:$Y$402,TRUNC((ROW()-ROW($G$2))/COLUMNS(drive!$A$2:$Y$402)),MOD(ROW()-ROW($G$2),COLUMNS(drive!$A$2:$Y$402)),1,1)</f>
        <v>3</v>
      </c>
      <c r="H8933" s="5">
        <f ca="1">(VLOOKUP($B8933,weights!$A$2:$R$6,4))*VLOOKUP($B8933,weights!$A$2:$R$6,6)^C8933*(VLOOKUP($B8933,weights!$A$2:$R$6,15)*EXP(VLOOKUP($B8933,weights!$A$2:$R$6,11)*D8933)+VLOOKUP($B8933,weights!$A$2:$R$6,16)*EXP(VLOOKUP($B8933,weights!$A$2:$R$6,12)*E8933)+VLOOKUP($B8933,weights!$A$2:$R$6,17)*EXP(VLOOKUP($B8933,weights!$A$2:$R$6,13)*F8933)+VLOOKUP($B8933,weights!$A$2:$R$6,18)*EXP(VLOOKUP($B8933,weights!$A$2:$R$6,14)*G8933))</f>
        <v>10.773399940010522</v>
      </c>
    </row>
    <row r="8934" spans="1:8" ht="12.75" x14ac:dyDescent="0.2">
      <c r="A8934">
        <f t="shared" si="0"/>
        <v>358</v>
      </c>
      <c r="B8934" t="str">
        <f t="shared" ref="B8934:C8934" si="8908">B8909</f>
        <v>restaurant</v>
      </c>
      <c r="C8934">
        <f t="shared" si="8908"/>
        <v>7</v>
      </c>
      <c r="D8934">
        <f ca="1">OFFSET(walk!$A$2:$Y$402,TRUNC((ROW()-ROW($D$2))/COLUMNS(walk!$A$2:$Y$402)),MOD(ROW()-ROW($D$2),COLUMNS(walk!$A$2:$Y$402)),1,1)</f>
        <v>16</v>
      </c>
      <c r="E8934">
        <f ca="1">OFFSET(bike!$A$2:$Y$402,TRUNC((ROW()-ROW($E$2))/COLUMNS(bike!$A$2:$Y$402)),MOD(ROW()-ROW($E$2),COLUMNS(bike!$A$2:$Y$402)),1,1)</f>
        <v>4</v>
      </c>
      <c r="F8934">
        <f ca="1">OFFSET(transit!$A$2:$Y$402,TRUNC((ROW()-ROW($F$2))/COLUMNS(transit!$A$2:$Y$402)),MOD(ROW()-ROW($F$2),COLUMNS(transit!$A$2:$Y$402)),1,1)</f>
        <v>10</v>
      </c>
      <c r="G8934">
        <f ca="1">OFFSET(drive!$A$2:$Y$402,TRUNC((ROW()-ROW($G$2))/COLUMNS(drive!$A$2:$Y$402)),MOD(ROW()-ROW($G$2),COLUMNS(drive!$A$2:$Y$402)),1,1)</f>
        <v>4</v>
      </c>
      <c r="H8934" s="5">
        <f ca="1">(VLOOKUP($B8934,weights!$A$2:$R$6,4))*VLOOKUP($B8934,weights!$A$2:$R$6,6)^C8934*(VLOOKUP($B8934,weights!$A$2:$R$6,15)*EXP(VLOOKUP($B8934,weights!$A$2:$R$6,11)*D8934)+VLOOKUP($B8934,weights!$A$2:$R$6,16)*EXP(VLOOKUP($B8934,weights!$A$2:$R$6,12)*E8934)+VLOOKUP($B8934,weights!$A$2:$R$6,17)*EXP(VLOOKUP($B8934,weights!$A$2:$R$6,13)*F8934)+VLOOKUP($B8934,weights!$A$2:$R$6,18)*EXP(VLOOKUP($B8934,weights!$A$2:$R$6,14)*G8934))</f>
        <v>8.9436415571122971</v>
      </c>
    </row>
    <row r="8935" spans="1:8" ht="12.75" x14ac:dyDescent="0.2">
      <c r="A8935">
        <f t="shared" si="0"/>
        <v>358</v>
      </c>
      <c r="B8935" t="str">
        <f t="shared" ref="B8935:C8935" si="8909">B8910</f>
        <v>restaurant</v>
      </c>
      <c r="C8935">
        <f t="shared" si="8909"/>
        <v>8</v>
      </c>
      <c r="D8935">
        <f ca="1">OFFSET(walk!$A$2:$Y$402,TRUNC((ROW()-ROW($D$2))/COLUMNS(walk!$A$2:$Y$402)),MOD(ROW()-ROW($D$2),COLUMNS(walk!$A$2:$Y$402)),1,1)</f>
        <v>16</v>
      </c>
      <c r="E8935">
        <f ca="1">OFFSET(bike!$A$2:$Y$402,TRUNC((ROW()-ROW($E$2))/COLUMNS(bike!$A$2:$Y$402)),MOD(ROW()-ROW($E$2),COLUMNS(bike!$A$2:$Y$402)),1,1)</f>
        <v>5</v>
      </c>
      <c r="F8935">
        <f ca="1">OFFSET(transit!$A$2:$Y$402,TRUNC((ROW()-ROW($F$2))/COLUMNS(transit!$A$2:$Y$402)),MOD(ROW()-ROW($F$2),COLUMNS(transit!$A$2:$Y$402)),1,1)</f>
        <v>12</v>
      </c>
      <c r="G8935">
        <f ca="1">OFFSET(drive!$A$2:$Y$402,TRUNC((ROW()-ROW($G$2))/COLUMNS(drive!$A$2:$Y$402)),MOD(ROW()-ROW($G$2),COLUMNS(drive!$A$2:$Y$402)),1,1)</f>
        <v>4</v>
      </c>
      <c r="H8935" s="5">
        <f ca="1">(VLOOKUP($B8935,weights!$A$2:$R$6,4))*VLOOKUP($B8935,weights!$A$2:$R$6,6)^C8935*(VLOOKUP($B8935,weights!$A$2:$R$6,15)*EXP(VLOOKUP($B8935,weights!$A$2:$R$6,11)*D8935)+VLOOKUP($B8935,weights!$A$2:$R$6,16)*EXP(VLOOKUP($B8935,weights!$A$2:$R$6,12)*E8935)+VLOOKUP($B8935,weights!$A$2:$R$6,17)*EXP(VLOOKUP($B8935,weights!$A$2:$R$6,13)*F8935)+VLOOKUP($B8935,weights!$A$2:$R$6,18)*EXP(VLOOKUP($B8935,weights!$A$2:$R$6,14)*G8935))</f>
        <v>7.0840614576334913</v>
      </c>
    </row>
    <row r="8936" spans="1:8" ht="12.75" x14ac:dyDescent="0.2">
      <c r="A8936">
        <f t="shared" si="0"/>
        <v>358</v>
      </c>
      <c r="B8936" t="str">
        <f t="shared" ref="B8936:C8936" si="8910">B8911</f>
        <v>restaurant</v>
      </c>
      <c r="C8936">
        <f t="shared" si="8910"/>
        <v>9</v>
      </c>
      <c r="D8936">
        <f ca="1">OFFSET(walk!$A$2:$Y$402,TRUNC((ROW()-ROW($D$2))/COLUMNS(walk!$A$2:$Y$402)),MOD(ROW()-ROW($D$2),COLUMNS(walk!$A$2:$Y$402)),1,1)</f>
        <v>17</v>
      </c>
      <c r="E8936">
        <f ca="1">OFFSET(bike!$A$2:$Y$402,TRUNC((ROW()-ROW($E$2))/COLUMNS(bike!$A$2:$Y$402)),MOD(ROW()-ROW($E$2),COLUMNS(bike!$A$2:$Y$402)),1,1)</f>
        <v>5</v>
      </c>
      <c r="F8936">
        <f ca="1">OFFSET(transit!$A$2:$Y$402,TRUNC((ROW()-ROW($F$2))/COLUMNS(transit!$A$2:$Y$402)),MOD(ROW()-ROW($F$2),COLUMNS(transit!$A$2:$Y$402)),1,1)</f>
        <v>12</v>
      </c>
      <c r="G8936">
        <f ca="1">OFFSET(drive!$A$2:$Y$402,TRUNC((ROW()-ROW($G$2))/COLUMNS(drive!$A$2:$Y$402)),MOD(ROW()-ROW($G$2),COLUMNS(drive!$A$2:$Y$402)),1,1)</f>
        <v>5</v>
      </c>
      <c r="H8936" s="5">
        <f ca="1">(VLOOKUP($B8936,weights!$A$2:$R$6,4))*VLOOKUP($B8936,weights!$A$2:$R$6,6)^C8936*(VLOOKUP($B8936,weights!$A$2:$R$6,15)*EXP(VLOOKUP($B8936,weights!$A$2:$R$6,11)*D8936)+VLOOKUP($B8936,weights!$A$2:$R$6,16)*EXP(VLOOKUP($B8936,weights!$A$2:$R$6,12)*E8936)+VLOOKUP($B8936,weights!$A$2:$R$6,17)*EXP(VLOOKUP($B8936,weights!$A$2:$R$6,13)*F8936)+VLOOKUP($B8936,weights!$A$2:$R$6,18)*EXP(VLOOKUP($B8936,weights!$A$2:$R$6,14)*G8936))</f>
        <v>5.8192741717899432</v>
      </c>
    </row>
    <row r="8937" spans="1:8" ht="12.75" x14ac:dyDescent="0.2">
      <c r="A8937">
        <f t="shared" si="0"/>
        <v>358</v>
      </c>
      <c r="B8937" t="str">
        <f t="shared" ref="B8937:C8937" si="8911">B8912</f>
        <v>supermarket</v>
      </c>
      <c r="C8937">
        <f t="shared" si="8911"/>
        <v>0</v>
      </c>
      <c r="D8937">
        <f ca="1">OFFSET(walk!$A$2:$Y$402,TRUNC((ROW()-ROW($D$2))/COLUMNS(walk!$A$2:$Y$402)),MOD(ROW()-ROW($D$2),COLUMNS(walk!$A$2:$Y$402)),1,1)</f>
        <v>34</v>
      </c>
      <c r="E8937">
        <f ca="1">OFFSET(bike!$A$2:$Y$402,TRUNC((ROW()-ROW($E$2))/COLUMNS(bike!$A$2:$Y$402)),MOD(ROW()-ROW($E$2),COLUMNS(bike!$A$2:$Y$402)),1,1)</f>
        <v>14</v>
      </c>
      <c r="F8937">
        <f ca="1">OFFSET(transit!$A$2:$Y$402,TRUNC((ROW()-ROW($F$2))/COLUMNS(transit!$A$2:$Y$402)),MOD(ROW()-ROW($F$2),COLUMNS(transit!$A$2:$Y$402)),1,1)</f>
        <v>22</v>
      </c>
      <c r="G8937">
        <f ca="1">OFFSET(drive!$A$2:$Y$402,TRUNC((ROW()-ROW($G$2))/COLUMNS(drive!$A$2:$Y$402)),MOD(ROW()-ROW($G$2),COLUMNS(drive!$A$2:$Y$402)),1,1)</f>
        <v>9</v>
      </c>
      <c r="H8937" s="5">
        <f ca="1">(VLOOKUP($B8937,weights!$A$2:$R$6,4))*VLOOKUP($B8937,weights!$A$2:$R$6,6)^C8937*(VLOOKUP($B8937,weights!$A$2:$R$6,15)*EXP(VLOOKUP($B8937,weights!$A$2:$R$6,11)*D8937)+VLOOKUP($B8937,weights!$A$2:$R$6,16)*EXP(VLOOKUP($B8937,weights!$A$2:$R$6,12)*E8937)+VLOOKUP($B8937,weights!$A$2:$R$6,17)*EXP(VLOOKUP($B8937,weights!$A$2:$R$6,13)*F8937)+VLOOKUP($B8937,weights!$A$2:$R$6,18)*EXP(VLOOKUP($B8937,weights!$A$2:$R$6,14)*G8937))</f>
        <v>2.9150802948650103</v>
      </c>
    </row>
    <row r="8938" spans="1:8" ht="12.75" x14ac:dyDescent="0.2">
      <c r="A8938">
        <f t="shared" si="0"/>
        <v>358</v>
      </c>
      <c r="B8938" t="str">
        <f t="shared" ref="B8938:C8938" si="8912">B8913</f>
        <v>supermarket</v>
      </c>
      <c r="C8938">
        <f t="shared" si="8912"/>
        <v>1</v>
      </c>
      <c r="D8938">
        <f ca="1">OFFSET(walk!$A$2:$Y$402,TRUNC((ROW()-ROW($D$2))/COLUMNS(walk!$A$2:$Y$402)),MOD(ROW()-ROW($D$2),COLUMNS(walk!$A$2:$Y$402)),1,1)</f>
        <v>49</v>
      </c>
      <c r="E8938">
        <f ca="1">OFFSET(bike!$A$2:$Y$402,TRUNC((ROW()-ROW($E$2))/COLUMNS(bike!$A$2:$Y$402)),MOD(ROW()-ROW($E$2),COLUMNS(bike!$A$2:$Y$402)),1,1)</f>
        <v>14</v>
      </c>
      <c r="F8938">
        <f ca="1">OFFSET(transit!$A$2:$Y$402,TRUNC((ROW()-ROW($F$2))/COLUMNS(transit!$A$2:$Y$402)),MOD(ROW()-ROW($F$2),COLUMNS(transit!$A$2:$Y$402)),1,1)</f>
        <v>24</v>
      </c>
      <c r="G8938">
        <f ca="1">OFFSET(drive!$A$2:$Y$402,TRUNC((ROW()-ROW($G$2))/COLUMNS(drive!$A$2:$Y$402)),MOD(ROW()-ROW($G$2),COLUMNS(drive!$A$2:$Y$402)),1,1)</f>
        <v>10</v>
      </c>
      <c r="H8938" s="5">
        <f ca="1">(VLOOKUP($B8938,weights!$A$2:$R$6,4))*VLOOKUP($B8938,weights!$A$2:$R$6,6)^C8938*(VLOOKUP($B8938,weights!$A$2:$R$6,15)*EXP(VLOOKUP($B8938,weights!$A$2:$R$6,11)*D8938)+VLOOKUP($B8938,weights!$A$2:$R$6,16)*EXP(VLOOKUP($B8938,weights!$A$2:$R$6,12)*E8938)+VLOOKUP($B8938,weights!$A$2:$R$6,17)*EXP(VLOOKUP($B8938,weights!$A$2:$R$6,13)*F8938)+VLOOKUP($B8938,weights!$A$2:$R$6,18)*EXP(VLOOKUP($B8938,weights!$A$2:$R$6,14)*G8938))</f>
        <v>1.4130045897139634</v>
      </c>
    </row>
    <row r="8939" spans="1:8" ht="12.75" x14ac:dyDescent="0.2">
      <c r="A8939">
        <f t="shared" si="0"/>
        <v>358</v>
      </c>
      <c r="B8939" t="str">
        <f t="shared" ref="B8939:C8939" si="8913">B8914</f>
        <v>supermarket</v>
      </c>
      <c r="C8939">
        <f t="shared" si="8913"/>
        <v>2</v>
      </c>
      <c r="D8939">
        <f ca="1">OFFSET(walk!$A$2:$Y$402,TRUNC((ROW()-ROW($D$2))/COLUMNS(walk!$A$2:$Y$402)),MOD(ROW()-ROW($D$2),COLUMNS(walk!$A$2:$Y$402)),1,1)</f>
        <v>54</v>
      </c>
      <c r="E8939">
        <f ca="1">OFFSET(bike!$A$2:$Y$402,TRUNC((ROW()-ROW($E$2))/COLUMNS(bike!$A$2:$Y$402)),MOD(ROW()-ROW($E$2),COLUMNS(bike!$A$2:$Y$402)),1,1)</f>
        <v>15</v>
      </c>
      <c r="F8939">
        <f ca="1">OFFSET(transit!$A$2:$Y$402,TRUNC((ROW()-ROW($F$2))/COLUMNS(transit!$A$2:$Y$402)),MOD(ROW()-ROW($F$2),COLUMNS(transit!$A$2:$Y$402)),1,1)</f>
        <v>26</v>
      </c>
      <c r="G8939">
        <f ca="1">OFFSET(drive!$A$2:$Y$402,TRUNC((ROW()-ROW($G$2))/COLUMNS(drive!$A$2:$Y$402)),MOD(ROW()-ROW($G$2),COLUMNS(drive!$A$2:$Y$402)),1,1)</f>
        <v>12</v>
      </c>
      <c r="H8939" s="5">
        <f ca="1">(VLOOKUP($B8939,weights!$A$2:$R$6,4))*VLOOKUP($B8939,weights!$A$2:$R$6,6)^C8939*(VLOOKUP($B8939,weights!$A$2:$R$6,15)*EXP(VLOOKUP($B8939,weights!$A$2:$R$6,11)*D8939)+VLOOKUP($B8939,weights!$A$2:$R$6,16)*EXP(VLOOKUP($B8939,weights!$A$2:$R$6,12)*E8939)+VLOOKUP($B8939,weights!$A$2:$R$6,17)*EXP(VLOOKUP($B8939,weights!$A$2:$R$6,13)*F8939)+VLOOKUP($B8939,weights!$A$2:$R$6,18)*EXP(VLOOKUP($B8939,weights!$A$2:$R$6,14)*G8939))</f>
        <v>0.5583828653170505</v>
      </c>
    </row>
    <row r="8940" spans="1:8" ht="12.75" x14ac:dyDescent="0.2">
      <c r="A8940">
        <f t="shared" si="0"/>
        <v>358</v>
      </c>
      <c r="B8940" t="str">
        <f t="shared" ref="B8940:C8940" si="8914">B8915</f>
        <v>supermarket</v>
      </c>
      <c r="C8940">
        <f t="shared" si="8914"/>
        <v>3</v>
      </c>
      <c r="D8940">
        <f ca="1">OFFSET(walk!$A$2:$Y$402,TRUNC((ROW()-ROW($D$2))/COLUMNS(walk!$A$2:$Y$402)),MOD(ROW()-ROW($D$2),COLUMNS(walk!$A$2:$Y$402)),1,1)</f>
        <v>61</v>
      </c>
      <c r="E8940">
        <f ca="1">OFFSET(bike!$A$2:$Y$402,TRUNC((ROW()-ROW($E$2))/COLUMNS(bike!$A$2:$Y$402)),MOD(ROW()-ROW($E$2),COLUMNS(bike!$A$2:$Y$402)),1,1)</f>
        <v>19</v>
      </c>
      <c r="F8940">
        <f ca="1">OFFSET(transit!$A$2:$Y$402,TRUNC((ROW()-ROW($F$2))/COLUMNS(transit!$A$2:$Y$402)),MOD(ROW()-ROW($F$2),COLUMNS(transit!$A$2:$Y$402)),1,1)</f>
        <v>33</v>
      </c>
      <c r="G8940">
        <f ca="1">OFFSET(drive!$A$2:$Y$402,TRUNC((ROW()-ROW($G$2))/COLUMNS(drive!$A$2:$Y$402)),MOD(ROW()-ROW($G$2),COLUMNS(drive!$A$2:$Y$402)),1,1)</f>
        <v>14</v>
      </c>
      <c r="H8940" s="5">
        <f ca="1">(VLOOKUP($B8940,weights!$A$2:$R$6,4))*VLOOKUP($B8940,weights!$A$2:$R$6,6)^C8940*(VLOOKUP($B8940,weights!$A$2:$R$6,15)*EXP(VLOOKUP($B8940,weights!$A$2:$R$6,11)*D8940)+VLOOKUP($B8940,weights!$A$2:$R$6,16)*EXP(VLOOKUP($B8940,weights!$A$2:$R$6,12)*E8940)+VLOOKUP($B8940,weights!$A$2:$R$6,17)*EXP(VLOOKUP($B8940,weights!$A$2:$R$6,13)*F8940)+VLOOKUP($B8940,weights!$A$2:$R$6,18)*EXP(VLOOKUP($B8940,weights!$A$2:$R$6,14)*G8940))</f>
        <v>0.19683129512121239</v>
      </c>
    </row>
    <row r="8941" spans="1:8" ht="12.75" x14ac:dyDescent="0.2">
      <c r="A8941">
        <f t="shared" si="0"/>
        <v>358</v>
      </c>
      <c r="B8941" t="str">
        <f t="shared" ref="B8941:C8941" si="8915">B8916</f>
        <v>supermarket</v>
      </c>
      <c r="C8941">
        <f t="shared" si="8915"/>
        <v>4</v>
      </c>
      <c r="D8941">
        <f ca="1">OFFSET(walk!$A$2:$Y$402,TRUNC((ROW()-ROW($D$2))/COLUMNS(walk!$A$2:$Y$402)),MOD(ROW()-ROW($D$2),COLUMNS(walk!$A$2:$Y$402)),1,1)</f>
        <v>77</v>
      </c>
      <c r="E8941">
        <f ca="1">OFFSET(bike!$A$2:$Y$402,TRUNC((ROW()-ROW($E$2))/COLUMNS(bike!$A$2:$Y$402)),MOD(ROW()-ROW($E$2),COLUMNS(bike!$A$2:$Y$402)),1,1)</f>
        <v>22</v>
      </c>
      <c r="F8941">
        <f ca="1">OFFSET(transit!$A$2:$Y$402,TRUNC((ROW()-ROW($F$2))/COLUMNS(transit!$A$2:$Y$402)),MOD(ROW()-ROW($F$2),COLUMNS(transit!$A$2:$Y$402)),1,1)</f>
        <v>39</v>
      </c>
      <c r="G8941">
        <f ca="1">OFFSET(drive!$A$2:$Y$402,TRUNC((ROW()-ROW($G$2))/COLUMNS(drive!$A$2:$Y$402)),MOD(ROW()-ROW($G$2),COLUMNS(drive!$A$2:$Y$402)),1,1)</f>
        <v>14</v>
      </c>
      <c r="H8941" s="5">
        <f ca="1">(VLOOKUP($B8941,weights!$A$2:$R$6,4))*VLOOKUP($B8941,weights!$A$2:$R$6,6)^C8941*(VLOOKUP($B8941,weights!$A$2:$R$6,15)*EXP(VLOOKUP($B8941,weights!$A$2:$R$6,11)*D8941)+VLOOKUP($B8941,weights!$A$2:$R$6,16)*EXP(VLOOKUP($B8941,weights!$A$2:$R$6,12)*E8941)+VLOOKUP($B8941,weights!$A$2:$R$6,17)*EXP(VLOOKUP($B8941,weights!$A$2:$R$6,13)*F8941)+VLOOKUP($B8941,weights!$A$2:$R$6,18)*EXP(VLOOKUP($B8941,weights!$A$2:$R$6,14)*G8941))</f>
        <v>0.11140505169242435</v>
      </c>
    </row>
    <row r="8942" spans="1:8" ht="12.75" x14ac:dyDescent="0.2">
      <c r="A8942">
        <f t="shared" si="0"/>
        <v>358</v>
      </c>
      <c r="B8942" t="str">
        <f t="shared" ref="B8942:C8942" si="8916">B8917</f>
        <v>store</v>
      </c>
      <c r="C8942">
        <f t="shared" si="8916"/>
        <v>0</v>
      </c>
      <c r="D8942">
        <f ca="1">OFFSET(walk!$A$2:$Y$402,TRUNC((ROW()-ROW($D$2))/COLUMNS(walk!$A$2:$Y$402)),MOD(ROW()-ROW($D$2),COLUMNS(walk!$A$2:$Y$402)),1,1)</f>
        <v>4</v>
      </c>
      <c r="E8942">
        <f ca="1">OFFSET(bike!$A$2:$Y$402,TRUNC((ROW()-ROW($E$2))/COLUMNS(bike!$A$2:$Y$402)),MOD(ROW()-ROW($E$2),COLUMNS(bike!$A$2:$Y$402)),1,1)</f>
        <v>1</v>
      </c>
      <c r="F8942">
        <f ca="1">OFFSET(transit!$A$2:$Y$402,TRUNC((ROW()-ROW($F$2))/COLUMNS(transit!$A$2:$Y$402)),MOD(ROW()-ROW($F$2),COLUMNS(transit!$A$2:$Y$402)),1,1)</f>
        <v>4</v>
      </c>
      <c r="G8942">
        <f ca="1">OFFSET(drive!$A$2:$Y$402,TRUNC((ROW()-ROW($G$2))/COLUMNS(drive!$A$2:$Y$402)),MOD(ROW()-ROW($G$2),COLUMNS(drive!$A$2:$Y$402)),1,1)</f>
        <v>1</v>
      </c>
      <c r="H8942" s="5">
        <f ca="1">(VLOOKUP($B8942,weights!$A$2:$R$6,4))*VLOOKUP($B8942,weights!$A$2:$R$6,6)^C8942*(VLOOKUP($B8942,weights!$A$2:$R$6,15)*EXP(VLOOKUP($B8942,weights!$A$2:$R$6,11)*D8942)+VLOOKUP($B8942,weights!$A$2:$R$6,16)*EXP(VLOOKUP($B8942,weights!$A$2:$R$6,12)*E8942)+VLOOKUP($B8942,weights!$A$2:$R$6,17)*EXP(VLOOKUP($B8942,weights!$A$2:$R$6,13)*F8942)+VLOOKUP($B8942,weights!$A$2:$R$6,18)*EXP(VLOOKUP($B8942,weights!$A$2:$R$6,14)*G8942))</f>
        <v>22.338230552247637</v>
      </c>
    </row>
    <row r="8943" spans="1:8" ht="12.75" x14ac:dyDescent="0.2">
      <c r="A8943">
        <f t="shared" si="0"/>
        <v>358</v>
      </c>
      <c r="B8943" t="str">
        <f t="shared" ref="B8943:C8943" si="8917">B8918</f>
        <v>store</v>
      </c>
      <c r="C8943">
        <f t="shared" si="8917"/>
        <v>1</v>
      </c>
      <c r="D8943">
        <f ca="1">OFFSET(walk!$A$2:$Y$402,TRUNC((ROW()-ROW($D$2))/COLUMNS(walk!$A$2:$Y$402)),MOD(ROW()-ROW($D$2),COLUMNS(walk!$A$2:$Y$402)),1,1)</f>
        <v>5</v>
      </c>
      <c r="E8943">
        <f ca="1">OFFSET(bike!$A$2:$Y$402,TRUNC((ROW()-ROW($E$2))/COLUMNS(bike!$A$2:$Y$402)),MOD(ROW()-ROW($E$2),COLUMNS(bike!$A$2:$Y$402)),1,1)</f>
        <v>1</v>
      </c>
      <c r="F8943">
        <f ca="1">OFFSET(transit!$A$2:$Y$402,TRUNC((ROW()-ROW($F$2))/COLUMNS(transit!$A$2:$Y$402)),MOD(ROW()-ROW($F$2),COLUMNS(transit!$A$2:$Y$402)),1,1)</f>
        <v>5</v>
      </c>
      <c r="G8943">
        <f ca="1">OFFSET(drive!$A$2:$Y$402,TRUNC((ROW()-ROW($G$2))/COLUMNS(drive!$A$2:$Y$402)),MOD(ROW()-ROW($G$2),COLUMNS(drive!$A$2:$Y$402)),1,1)</f>
        <v>1</v>
      </c>
      <c r="H8943" s="5">
        <f ca="1">(VLOOKUP($B8943,weights!$A$2:$R$6,4))*VLOOKUP($B8943,weights!$A$2:$R$6,6)^C8943*(VLOOKUP($B8943,weights!$A$2:$R$6,15)*EXP(VLOOKUP($B8943,weights!$A$2:$R$6,11)*D8943)+VLOOKUP($B8943,weights!$A$2:$R$6,16)*EXP(VLOOKUP($B8943,weights!$A$2:$R$6,12)*E8943)+VLOOKUP($B8943,weights!$A$2:$R$6,17)*EXP(VLOOKUP($B8943,weights!$A$2:$R$6,13)*F8943)+VLOOKUP($B8943,weights!$A$2:$R$6,18)*EXP(VLOOKUP($B8943,weights!$A$2:$R$6,14)*G8943))</f>
        <v>13.897434437427027</v>
      </c>
    </row>
    <row r="8944" spans="1:8" ht="12.75" x14ac:dyDescent="0.2">
      <c r="A8944">
        <f t="shared" si="0"/>
        <v>358</v>
      </c>
      <c r="B8944" t="str">
        <f t="shared" ref="B8944:C8944" si="8918">B8919</f>
        <v>store</v>
      </c>
      <c r="C8944">
        <f t="shared" si="8918"/>
        <v>2</v>
      </c>
      <c r="D8944">
        <f ca="1">OFFSET(walk!$A$2:$Y$402,TRUNC((ROW()-ROW($D$2))/COLUMNS(walk!$A$2:$Y$402)),MOD(ROW()-ROW($D$2),COLUMNS(walk!$A$2:$Y$402)),1,1)</f>
        <v>7</v>
      </c>
      <c r="E8944">
        <f ca="1">OFFSET(bike!$A$2:$Y$402,TRUNC((ROW()-ROW($E$2))/COLUMNS(bike!$A$2:$Y$402)),MOD(ROW()-ROW($E$2),COLUMNS(bike!$A$2:$Y$402)),1,1)</f>
        <v>2</v>
      </c>
      <c r="F8944">
        <f ca="1">OFFSET(transit!$A$2:$Y$402,TRUNC((ROW()-ROW($F$2))/COLUMNS(transit!$A$2:$Y$402)),MOD(ROW()-ROW($F$2),COLUMNS(transit!$A$2:$Y$402)),1,1)</f>
        <v>7</v>
      </c>
      <c r="G8944">
        <f ca="1">OFFSET(drive!$A$2:$Y$402,TRUNC((ROW()-ROW($G$2))/COLUMNS(drive!$A$2:$Y$402)),MOD(ROW()-ROW($G$2),COLUMNS(drive!$A$2:$Y$402)),1,1)</f>
        <v>2</v>
      </c>
      <c r="H8944" s="5">
        <f ca="1">(VLOOKUP($B8944,weights!$A$2:$R$6,4))*VLOOKUP($B8944,weights!$A$2:$R$6,6)^C8944*(VLOOKUP($B8944,weights!$A$2:$R$6,15)*EXP(VLOOKUP($B8944,weights!$A$2:$R$6,11)*D8944)+VLOOKUP($B8944,weights!$A$2:$R$6,16)*EXP(VLOOKUP($B8944,weights!$A$2:$R$6,12)*E8944)+VLOOKUP($B8944,weights!$A$2:$R$6,17)*EXP(VLOOKUP($B8944,weights!$A$2:$R$6,13)*F8944)+VLOOKUP($B8944,weights!$A$2:$R$6,18)*EXP(VLOOKUP($B8944,weights!$A$2:$R$6,14)*G8944))</f>
        <v>6.2253139731581051</v>
      </c>
    </row>
    <row r="8945" spans="1:8" ht="12.75" x14ac:dyDescent="0.2">
      <c r="A8945">
        <f t="shared" si="0"/>
        <v>358</v>
      </c>
      <c r="B8945" t="str">
        <f t="shared" ref="B8945:C8945" si="8919">B8920</f>
        <v>store</v>
      </c>
      <c r="C8945">
        <f t="shared" si="8919"/>
        <v>3</v>
      </c>
      <c r="D8945">
        <f ca="1">OFFSET(walk!$A$2:$Y$402,TRUNC((ROW()-ROW($D$2))/COLUMNS(walk!$A$2:$Y$402)),MOD(ROW()-ROW($D$2),COLUMNS(walk!$A$2:$Y$402)),1,1)</f>
        <v>7</v>
      </c>
      <c r="E8945">
        <f ca="1">OFFSET(bike!$A$2:$Y$402,TRUNC((ROW()-ROW($E$2))/COLUMNS(bike!$A$2:$Y$402)),MOD(ROW()-ROW($E$2),COLUMNS(bike!$A$2:$Y$402)),1,1)</f>
        <v>3</v>
      </c>
      <c r="F8945">
        <f ca="1">OFFSET(transit!$A$2:$Y$402,TRUNC((ROW()-ROW($F$2))/COLUMNS(transit!$A$2:$Y$402)),MOD(ROW()-ROW($F$2),COLUMNS(transit!$A$2:$Y$402)),1,1)</f>
        <v>7</v>
      </c>
      <c r="G8945">
        <f ca="1">OFFSET(drive!$A$2:$Y$402,TRUNC((ROW()-ROW($G$2))/COLUMNS(drive!$A$2:$Y$402)),MOD(ROW()-ROW($G$2),COLUMNS(drive!$A$2:$Y$402)),1,1)</f>
        <v>2</v>
      </c>
      <c r="H8945" s="5">
        <f ca="1">(VLOOKUP($B8945,weights!$A$2:$R$6,4))*VLOOKUP($B8945,weights!$A$2:$R$6,6)^C8945*(VLOOKUP($B8945,weights!$A$2:$R$6,15)*EXP(VLOOKUP($B8945,weights!$A$2:$R$6,11)*D8945)+VLOOKUP($B8945,weights!$A$2:$R$6,16)*EXP(VLOOKUP($B8945,weights!$A$2:$R$6,12)*E8945)+VLOOKUP($B8945,weights!$A$2:$R$6,17)*EXP(VLOOKUP($B8945,weights!$A$2:$R$6,13)*F8945)+VLOOKUP($B8945,weights!$A$2:$R$6,18)*EXP(VLOOKUP($B8945,weights!$A$2:$R$6,14)*G8945))</f>
        <v>3.6141041285048972</v>
      </c>
    </row>
    <row r="8946" spans="1:8" ht="12.75" x14ac:dyDescent="0.2">
      <c r="A8946">
        <f t="shared" si="0"/>
        <v>358</v>
      </c>
      <c r="B8946" t="str">
        <f t="shared" ref="B8946:C8946" si="8920">B8921</f>
        <v>store</v>
      </c>
      <c r="C8946">
        <f t="shared" si="8920"/>
        <v>4</v>
      </c>
      <c r="D8946">
        <f ca="1">OFFSET(walk!$A$2:$Y$402,TRUNC((ROW()-ROW($D$2))/COLUMNS(walk!$A$2:$Y$402)),MOD(ROW()-ROW($D$2),COLUMNS(walk!$A$2:$Y$402)),1,1)</f>
        <v>12</v>
      </c>
      <c r="E8946">
        <f ca="1">OFFSET(bike!$A$2:$Y$402,TRUNC((ROW()-ROW($E$2))/COLUMNS(bike!$A$2:$Y$402)),MOD(ROW()-ROW($E$2),COLUMNS(bike!$A$2:$Y$402)),1,1)</f>
        <v>4</v>
      </c>
      <c r="F8946">
        <f ca="1">OFFSET(transit!$A$2:$Y$402,TRUNC((ROW()-ROW($F$2))/COLUMNS(transit!$A$2:$Y$402)),MOD(ROW()-ROW($F$2),COLUMNS(transit!$A$2:$Y$402)),1,1)</f>
        <v>10</v>
      </c>
      <c r="G8946">
        <f ca="1">OFFSET(drive!$A$2:$Y$402,TRUNC((ROW()-ROW($G$2))/COLUMNS(drive!$A$2:$Y$402)),MOD(ROW()-ROW($G$2),COLUMNS(drive!$A$2:$Y$402)),1,1)</f>
        <v>3</v>
      </c>
      <c r="H8946" s="5">
        <f ca="1">(VLOOKUP($B8946,weights!$A$2:$R$6,4))*VLOOKUP($B8946,weights!$A$2:$R$6,6)^C8946*(VLOOKUP($B8946,weights!$A$2:$R$6,15)*EXP(VLOOKUP($B8946,weights!$A$2:$R$6,11)*D8946)+VLOOKUP($B8946,weights!$A$2:$R$6,16)*EXP(VLOOKUP($B8946,weights!$A$2:$R$6,12)*E8946)+VLOOKUP($B8946,weights!$A$2:$R$6,17)*EXP(VLOOKUP($B8946,weights!$A$2:$R$6,13)*F8946)+VLOOKUP($B8946,weights!$A$2:$R$6,18)*EXP(VLOOKUP($B8946,weights!$A$2:$R$6,14)*G8946))</f>
        <v>1.5397579013838001</v>
      </c>
    </row>
    <row r="8947" spans="1:8" ht="12.75" x14ac:dyDescent="0.2">
      <c r="A8947">
        <f t="shared" si="0"/>
        <v>358</v>
      </c>
      <c r="B8947" t="str">
        <f t="shared" ref="B8947:C8947" si="8921">B8922</f>
        <v>pharmacy</v>
      </c>
      <c r="C8947">
        <f t="shared" si="8921"/>
        <v>0</v>
      </c>
      <c r="D8947">
        <f ca="1">OFFSET(walk!$A$2:$Y$402,TRUNC((ROW()-ROW($D$2))/COLUMNS(walk!$A$2:$Y$402)),MOD(ROW()-ROW($D$2),COLUMNS(walk!$A$2:$Y$402)),1,1)</f>
        <v>12</v>
      </c>
      <c r="E8947">
        <f ca="1">OFFSET(bike!$A$2:$Y$402,TRUNC((ROW()-ROW($E$2))/COLUMNS(bike!$A$2:$Y$402)),MOD(ROW()-ROW($E$2),COLUMNS(bike!$A$2:$Y$402)),1,1)</f>
        <v>3</v>
      </c>
      <c r="F8947">
        <f ca="1">OFFSET(transit!$A$2:$Y$402,TRUNC((ROW()-ROW($F$2))/COLUMNS(transit!$A$2:$Y$402)),MOD(ROW()-ROW($F$2),COLUMNS(transit!$A$2:$Y$402)),1,1)</f>
        <v>7</v>
      </c>
      <c r="G8947">
        <f ca="1">OFFSET(drive!$A$2:$Y$402,TRUNC((ROW()-ROW($G$2))/COLUMNS(drive!$A$2:$Y$402)),MOD(ROW()-ROW($G$2),COLUMNS(drive!$A$2:$Y$402)),1,1)</f>
        <v>2</v>
      </c>
      <c r="H8947" s="5">
        <f ca="1">(VLOOKUP($B8947,weights!$A$2:$R$6,4))*VLOOKUP($B8947,weights!$A$2:$R$6,6)^C8947*(VLOOKUP($B8947,weights!$A$2:$R$6,15)*EXP(VLOOKUP($B8947,weights!$A$2:$R$6,11)*D8947)+VLOOKUP($B8947,weights!$A$2:$R$6,16)*EXP(VLOOKUP($B8947,weights!$A$2:$R$6,12)*E8947)+VLOOKUP($B8947,weights!$A$2:$R$6,17)*EXP(VLOOKUP($B8947,weights!$A$2:$R$6,13)*F8947)+VLOOKUP($B8947,weights!$A$2:$R$6,18)*EXP(VLOOKUP($B8947,weights!$A$2:$R$6,14)*G8947))</f>
        <v>7.2339706911412742</v>
      </c>
    </row>
    <row r="8948" spans="1:8" ht="12.75" x14ac:dyDescent="0.2">
      <c r="A8948">
        <f t="shared" si="0"/>
        <v>358</v>
      </c>
      <c r="B8948" t="str">
        <f t="shared" ref="B8948:C8948" si="8922">B8923</f>
        <v>pharmacy</v>
      </c>
      <c r="C8948">
        <f t="shared" si="8922"/>
        <v>1</v>
      </c>
      <c r="D8948">
        <f ca="1">OFFSET(walk!$A$2:$Y$402,TRUNC((ROW()-ROW($D$2))/COLUMNS(walk!$A$2:$Y$402)),MOD(ROW()-ROW($D$2),COLUMNS(walk!$A$2:$Y$402)),1,1)</f>
        <v>12</v>
      </c>
      <c r="E8948">
        <f ca="1">OFFSET(bike!$A$2:$Y$402,TRUNC((ROW()-ROW($E$2))/COLUMNS(bike!$A$2:$Y$402)),MOD(ROW()-ROW($E$2),COLUMNS(bike!$A$2:$Y$402)),1,1)</f>
        <v>3</v>
      </c>
      <c r="F8948">
        <f ca="1">OFFSET(transit!$A$2:$Y$402,TRUNC((ROW()-ROW($F$2))/COLUMNS(transit!$A$2:$Y$402)),MOD(ROW()-ROW($F$2),COLUMNS(transit!$A$2:$Y$402)),1,1)</f>
        <v>7</v>
      </c>
      <c r="G8948">
        <f ca="1">OFFSET(drive!$A$2:$Y$402,TRUNC((ROW()-ROW($G$2))/COLUMNS(drive!$A$2:$Y$402)),MOD(ROW()-ROW($G$2),COLUMNS(drive!$A$2:$Y$402)),1,1)</f>
        <v>2</v>
      </c>
      <c r="H8948" s="5">
        <f ca="1">(VLOOKUP($B8948,weights!$A$2:$R$6,4))*VLOOKUP($B8948,weights!$A$2:$R$6,6)^C8948*(VLOOKUP($B8948,weights!$A$2:$R$6,15)*EXP(VLOOKUP($B8948,weights!$A$2:$R$6,11)*D8948)+VLOOKUP($B8948,weights!$A$2:$R$6,16)*EXP(VLOOKUP($B8948,weights!$A$2:$R$6,12)*E8948)+VLOOKUP($B8948,weights!$A$2:$R$6,17)*EXP(VLOOKUP($B8948,weights!$A$2:$R$6,13)*F8948)+VLOOKUP($B8948,weights!$A$2:$R$6,18)*EXP(VLOOKUP($B8948,weights!$A$2:$R$6,14)*G8948))</f>
        <v>3.4830229253643172</v>
      </c>
    </row>
    <row r="8949" spans="1:8" ht="12.75" x14ac:dyDescent="0.2">
      <c r="A8949">
        <f t="shared" si="0"/>
        <v>358</v>
      </c>
      <c r="B8949" t="str">
        <f t="shared" ref="B8949:C8949" si="8923">B8924</f>
        <v>pharmacy</v>
      </c>
      <c r="C8949">
        <f t="shared" si="8923"/>
        <v>2</v>
      </c>
      <c r="D8949">
        <f ca="1">OFFSET(walk!$A$2:$Y$402,TRUNC((ROW()-ROW($D$2))/COLUMNS(walk!$A$2:$Y$402)),MOD(ROW()-ROW($D$2),COLUMNS(walk!$A$2:$Y$402)),1,1)</f>
        <v>18</v>
      </c>
      <c r="E8949">
        <f ca="1">OFFSET(bike!$A$2:$Y$402,TRUNC((ROW()-ROW($E$2))/COLUMNS(bike!$A$2:$Y$402)),MOD(ROW()-ROW($E$2),COLUMNS(bike!$A$2:$Y$402)),1,1)</f>
        <v>5</v>
      </c>
      <c r="F8949">
        <f ca="1">OFFSET(transit!$A$2:$Y$402,TRUNC((ROW()-ROW($F$2))/COLUMNS(transit!$A$2:$Y$402)),MOD(ROW()-ROW($F$2),COLUMNS(transit!$A$2:$Y$402)),1,1)</f>
        <v>18</v>
      </c>
      <c r="G8949">
        <f ca="1">OFFSET(drive!$A$2:$Y$402,TRUNC((ROW()-ROW($G$2))/COLUMNS(drive!$A$2:$Y$402)),MOD(ROW()-ROW($G$2),COLUMNS(drive!$A$2:$Y$402)),1,1)</f>
        <v>3</v>
      </c>
      <c r="H8949" s="5">
        <f ca="1">(VLOOKUP($B8949,weights!$A$2:$R$6,4))*VLOOKUP($B8949,weights!$A$2:$R$6,6)^C8949*(VLOOKUP($B8949,weights!$A$2:$R$6,15)*EXP(VLOOKUP($B8949,weights!$A$2:$R$6,11)*D8949)+VLOOKUP($B8949,weights!$A$2:$R$6,16)*EXP(VLOOKUP($B8949,weights!$A$2:$R$6,12)*E8949)+VLOOKUP($B8949,weights!$A$2:$R$6,17)*EXP(VLOOKUP($B8949,weights!$A$2:$R$6,13)*F8949)+VLOOKUP($B8949,weights!$A$2:$R$6,18)*EXP(VLOOKUP($B8949,weights!$A$2:$R$6,14)*G8949))</f>
        <v>1.00389185124327</v>
      </c>
    </row>
    <row r="8950" spans="1:8" ht="12.75" x14ac:dyDescent="0.2">
      <c r="A8950">
        <f t="shared" si="0"/>
        <v>358</v>
      </c>
      <c r="B8950" t="str">
        <f t="shared" ref="B8950:C8950" si="8924">B8925</f>
        <v>bank</v>
      </c>
      <c r="C8950">
        <f t="shared" si="8924"/>
        <v>0</v>
      </c>
      <c r="D8950">
        <f ca="1">OFFSET(walk!$A$2:$Y$402,TRUNC((ROW()-ROW($D$2))/COLUMNS(walk!$A$2:$Y$402)),MOD(ROW()-ROW($D$2),COLUMNS(walk!$A$2:$Y$402)),1,1)</f>
        <v>23</v>
      </c>
      <c r="E8950">
        <f ca="1">OFFSET(bike!$A$2:$Y$402,TRUNC((ROW()-ROW($E$2))/COLUMNS(bike!$A$2:$Y$402)),MOD(ROW()-ROW($E$2),COLUMNS(bike!$A$2:$Y$402)),1,1)</f>
        <v>7</v>
      </c>
      <c r="F8950">
        <f ca="1">OFFSET(transit!$A$2:$Y$402,TRUNC((ROW()-ROW($F$2))/COLUMNS(transit!$A$2:$Y$402)),MOD(ROW()-ROW($F$2),COLUMNS(transit!$A$2:$Y$402)),1,1)</f>
        <v>13</v>
      </c>
      <c r="G8950">
        <f ca="1">OFFSET(drive!$A$2:$Y$402,TRUNC((ROW()-ROW($G$2))/COLUMNS(drive!$A$2:$Y$402)),MOD(ROW()-ROW($G$2),COLUMNS(drive!$A$2:$Y$402)),1,1)</f>
        <v>6</v>
      </c>
      <c r="H8950" s="5">
        <f ca="1">(VLOOKUP($B8950,weights!$A$2:$R$6,4))*VLOOKUP($B8950,weights!$A$2:$R$6,6)^C8950*(VLOOKUP($B8950,weights!$A$2:$R$6,15)*EXP(VLOOKUP($B8950,weights!$A$2:$R$6,11)*D8950)+VLOOKUP($B8950,weights!$A$2:$R$6,16)*EXP(VLOOKUP($B8950,weights!$A$2:$R$6,12)*E8950)+VLOOKUP($B8950,weights!$A$2:$R$6,17)*EXP(VLOOKUP($B8950,weights!$A$2:$R$6,13)*F8950)+VLOOKUP($B8950,weights!$A$2:$R$6,18)*EXP(VLOOKUP($B8950,weights!$A$2:$R$6,14)*G8950))</f>
        <v>2.8058411641147409</v>
      </c>
    </row>
    <row r="8951" spans="1:8" ht="12.75" x14ac:dyDescent="0.2">
      <c r="A8951">
        <f t="shared" si="0"/>
        <v>358</v>
      </c>
      <c r="B8951" t="str">
        <f t="shared" ref="B8951:C8951" si="8925">B8926</f>
        <v>bank</v>
      </c>
      <c r="C8951">
        <f t="shared" si="8925"/>
        <v>1</v>
      </c>
      <c r="D8951">
        <f ca="1">OFFSET(walk!$A$2:$Y$402,TRUNC((ROW()-ROW($D$2))/COLUMNS(walk!$A$2:$Y$402)),MOD(ROW()-ROW($D$2),COLUMNS(walk!$A$2:$Y$402)),1,1)</f>
        <v>48</v>
      </c>
      <c r="E8951">
        <f ca="1">OFFSET(bike!$A$2:$Y$402,TRUNC((ROW()-ROW($E$2))/COLUMNS(bike!$A$2:$Y$402)),MOD(ROW()-ROW($E$2),COLUMNS(bike!$A$2:$Y$402)),1,1)</f>
        <v>15</v>
      </c>
      <c r="F8951">
        <f ca="1">OFFSET(transit!$A$2:$Y$402,TRUNC((ROW()-ROW($F$2))/COLUMNS(transit!$A$2:$Y$402)),MOD(ROW()-ROW($F$2),COLUMNS(transit!$A$2:$Y$402)),1,1)</f>
        <v>35</v>
      </c>
      <c r="G8951">
        <f ca="1">OFFSET(drive!$A$2:$Y$402,TRUNC((ROW()-ROW($G$2))/COLUMNS(drive!$A$2:$Y$402)),MOD(ROW()-ROW($G$2),COLUMNS(drive!$A$2:$Y$402)),1,1)</f>
        <v>8</v>
      </c>
      <c r="H8951" s="5">
        <f ca="1">(VLOOKUP($B8951,weights!$A$2:$R$6,4))*VLOOKUP($B8951,weights!$A$2:$R$6,6)^C8951*(VLOOKUP($B8951,weights!$A$2:$R$6,15)*EXP(VLOOKUP($B8951,weights!$A$2:$R$6,11)*D8951)+VLOOKUP($B8951,weights!$A$2:$R$6,16)*EXP(VLOOKUP($B8951,weights!$A$2:$R$6,12)*E8951)+VLOOKUP($B8951,weights!$A$2:$R$6,17)*EXP(VLOOKUP($B8951,weights!$A$2:$R$6,13)*F8951)+VLOOKUP($B8951,weights!$A$2:$R$6,18)*EXP(VLOOKUP($B8951,weights!$A$2:$R$6,14)*G8951))</f>
        <v>0.41962088603789421</v>
      </c>
    </row>
    <row r="8952" spans="1:8" ht="12.75" x14ac:dyDescent="0.2">
      <c r="A8952">
        <f t="shared" si="0"/>
        <v>359</v>
      </c>
      <c r="B8952" t="str">
        <f t="shared" ref="B8952:C8952" si="8926">B8927</f>
        <v>restaurant</v>
      </c>
      <c r="C8952">
        <f t="shared" si="8926"/>
        <v>0</v>
      </c>
      <c r="D8952">
        <f ca="1">OFFSET(walk!$A$2:$Y$402,TRUNC((ROW()-ROW($D$2))/COLUMNS(walk!$A$2:$Y$402)),MOD(ROW()-ROW($D$2),COLUMNS(walk!$A$2:$Y$402)),1,1)</f>
        <v>6</v>
      </c>
      <c r="E8952">
        <f ca="1">OFFSET(bike!$A$2:$Y$402,TRUNC((ROW()-ROW($E$2))/COLUMNS(bike!$A$2:$Y$402)),MOD(ROW()-ROW($E$2),COLUMNS(bike!$A$2:$Y$402)),1,1)</f>
        <v>2</v>
      </c>
      <c r="F8952">
        <f ca="1">OFFSET(transit!$A$2:$Y$402,TRUNC((ROW()-ROW($F$2))/COLUMNS(transit!$A$2:$Y$402)),MOD(ROW()-ROW($F$2),COLUMNS(transit!$A$2:$Y$402)),1,1)</f>
        <v>6</v>
      </c>
      <c r="G8952">
        <f ca="1">OFFSET(drive!$A$2:$Y$402,TRUNC((ROW()-ROW($G$2))/COLUMNS(drive!$A$2:$Y$402)),MOD(ROW()-ROW($G$2),COLUMNS(drive!$A$2:$Y$402)),1,1)</f>
        <v>2</v>
      </c>
      <c r="H8952" s="5">
        <f ca="1">(VLOOKUP($B8952,weights!$A$2:$R$6,4))*VLOOKUP($B8952,weights!$A$2:$R$6,6)^C8952*(VLOOKUP($B8952,weights!$A$2:$R$6,15)*EXP(VLOOKUP($B8952,weights!$A$2:$R$6,11)*D8952)+VLOOKUP($B8952,weights!$A$2:$R$6,16)*EXP(VLOOKUP($B8952,weights!$A$2:$R$6,12)*E8952)+VLOOKUP($B8952,weights!$A$2:$R$6,17)*EXP(VLOOKUP($B8952,weights!$A$2:$R$6,13)*F8952)+VLOOKUP($B8952,weights!$A$2:$R$6,18)*EXP(VLOOKUP($B8952,weights!$A$2:$R$6,14)*G8952))</f>
        <v>34.018659724442237</v>
      </c>
    </row>
    <row r="8953" spans="1:8" ht="12.75" x14ac:dyDescent="0.2">
      <c r="A8953">
        <f t="shared" si="0"/>
        <v>359</v>
      </c>
      <c r="B8953" t="str">
        <f t="shared" ref="B8953:C8953" si="8927">B8928</f>
        <v>restaurant</v>
      </c>
      <c r="C8953">
        <f t="shared" si="8927"/>
        <v>1</v>
      </c>
      <c r="D8953">
        <f ca="1">OFFSET(walk!$A$2:$Y$402,TRUNC((ROW()-ROW($D$2))/COLUMNS(walk!$A$2:$Y$402)),MOD(ROW()-ROW($D$2),COLUMNS(walk!$A$2:$Y$402)),1,1)</f>
        <v>8</v>
      </c>
      <c r="E8953">
        <f ca="1">OFFSET(bike!$A$2:$Y$402,TRUNC((ROW()-ROW($E$2))/COLUMNS(bike!$A$2:$Y$402)),MOD(ROW()-ROW($E$2),COLUMNS(bike!$A$2:$Y$402)),1,1)</f>
        <v>2</v>
      </c>
      <c r="F8953">
        <f ca="1">OFFSET(transit!$A$2:$Y$402,TRUNC((ROW()-ROW($F$2))/COLUMNS(transit!$A$2:$Y$402)),MOD(ROW()-ROW($F$2),COLUMNS(transit!$A$2:$Y$402)),1,1)</f>
        <v>8</v>
      </c>
      <c r="G8953">
        <f ca="1">OFFSET(drive!$A$2:$Y$402,TRUNC((ROW()-ROW($G$2))/COLUMNS(drive!$A$2:$Y$402)),MOD(ROW()-ROW($G$2),COLUMNS(drive!$A$2:$Y$402)),1,1)</f>
        <v>2</v>
      </c>
      <c r="H8953" s="5">
        <f ca="1">(VLOOKUP($B8953,weights!$A$2:$R$6,4))*VLOOKUP($B8953,weights!$A$2:$R$6,6)^C8953*(VLOOKUP($B8953,weights!$A$2:$R$6,15)*EXP(VLOOKUP($B8953,weights!$A$2:$R$6,11)*D8953)+VLOOKUP($B8953,weights!$A$2:$R$6,16)*EXP(VLOOKUP($B8953,weights!$A$2:$R$6,12)*E8953)+VLOOKUP($B8953,weights!$A$2:$R$6,17)*EXP(VLOOKUP($B8953,weights!$A$2:$R$6,13)*F8953)+VLOOKUP($B8953,weights!$A$2:$R$6,18)*EXP(VLOOKUP($B8953,weights!$A$2:$R$6,14)*G8953))</f>
        <v>27.228613927368908</v>
      </c>
    </row>
    <row r="8954" spans="1:8" ht="12.75" x14ac:dyDescent="0.2">
      <c r="A8954">
        <f t="shared" si="0"/>
        <v>359</v>
      </c>
      <c r="B8954" t="str">
        <f t="shared" ref="B8954:C8954" si="8928">B8929</f>
        <v>restaurant</v>
      </c>
      <c r="C8954">
        <f t="shared" si="8928"/>
        <v>2</v>
      </c>
      <c r="D8954">
        <f ca="1">OFFSET(walk!$A$2:$Y$402,TRUNC((ROW()-ROW($D$2))/COLUMNS(walk!$A$2:$Y$402)),MOD(ROW()-ROW($D$2),COLUMNS(walk!$A$2:$Y$402)),1,1)</f>
        <v>9</v>
      </c>
      <c r="E8954">
        <f ca="1">OFFSET(bike!$A$2:$Y$402,TRUNC((ROW()-ROW($E$2))/COLUMNS(bike!$A$2:$Y$402)),MOD(ROW()-ROW($E$2),COLUMNS(bike!$A$2:$Y$402)),1,1)</f>
        <v>3</v>
      </c>
      <c r="F8954">
        <f ca="1">OFFSET(transit!$A$2:$Y$402,TRUNC((ROW()-ROW($F$2))/COLUMNS(transit!$A$2:$Y$402)),MOD(ROW()-ROW($F$2),COLUMNS(transit!$A$2:$Y$402)),1,1)</f>
        <v>9</v>
      </c>
      <c r="G8954">
        <f ca="1">OFFSET(drive!$A$2:$Y$402,TRUNC((ROW()-ROW($G$2))/COLUMNS(drive!$A$2:$Y$402)),MOD(ROW()-ROW($G$2),COLUMNS(drive!$A$2:$Y$402)),1,1)</f>
        <v>3</v>
      </c>
      <c r="H8954" s="5">
        <f ca="1">(VLOOKUP($B8954,weights!$A$2:$R$6,4))*VLOOKUP($B8954,weights!$A$2:$R$6,6)^C8954*(VLOOKUP($B8954,weights!$A$2:$R$6,15)*EXP(VLOOKUP($B8954,weights!$A$2:$R$6,11)*D8954)+VLOOKUP($B8954,weights!$A$2:$R$6,16)*EXP(VLOOKUP($B8954,weights!$A$2:$R$6,12)*E8954)+VLOOKUP($B8954,weights!$A$2:$R$6,17)*EXP(VLOOKUP($B8954,weights!$A$2:$R$6,13)*F8954)+VLOOKUP($B8954,weights!$A$2:$R$6,18)*EXP(VLOOKUP($B8954,weights!$A$2:$R$6,14)*G8954))</f>
        <v>20.187702836775848</v>
      </c>
    </row>
    <row r="8955" spans="1:8" ht="12.75" x14ac:dyDescent="0.2">
      <c r="A8955">
        <f t="shared" si="0"/>
        <v>359</v>
      </c>
      <c r="B8955" t="str">
        <f t="shared" ref="B8955:C8955" si="8929">B8930</f>
        <v>restaurant</v>
      </c>
      <c r="C8955">
        <f t="shared" si="8929"/>
        <v>3</v>
      </c>
      <c r="D8955">
        <f ca="1">OFFSET(walk!$A$2:$Y$402,TRUNC((ROW()-ROW($D$2))/COLUMNS(walk!$A$2:$Y$402)),MOD(ROW()-ROW($D$2),COLUMNS(walk!$A$2:$Y$402)),1,1)</f>
        <v>10</v>
      </c>
      <c r="E8955">
        <f ca="1">OFFSET(bike!$A$2:$Y$402,TRUNC((ROW()-ROW($E$2))/COLUMNS(bike!$A$2:$Y$402)),MOD(ROW()-ROW($E$2),COLUMNS(bike!$A$2:$Y$402)),1,1)</f>
        <v>4</v>
      </c>
      <c r="F8955">
        <f ca="1">OFFSET(transit!$A$2:$Y$402,TRUNC((ROW()-ROW($F$2))/COLUMNS(transit!$A$2:$Y$402)),MOD(ROW()-ROW($F$2),COLUMNS(transit!$A$2:$Y$402)),1,1)</f>
        <v>10</v>
      </c>
      <c r="G8955">
        <f ca="1">OFFSET(drive!$A$2:$Y$402,TRUNC((ROW()-ROW($G$2))/COLUMNS(drive!$A$2:$Y$402)),MOD(ROW()-ROW($G$2),COLUMNS(drive!$A$2:$Y$402)),1,1)</f>
        <v>3</v>
      </c>
      <c r="H8955" s="5">
        <f ca="1">(VLOOKUP($B8955,weights!$A$2:$R$6,4))*VLOOKUP($B8955,weights!$A$2:$R$6,6)^C8955*(VLOOKUP($B8955,weights!$A$2:$R$6,15)*EXP(VLOOKUP($B8955,weights!$A$2:$R$6,11)*D8955)+VLOOKUP($B8955,weights!$A$2:$R$6,16)*EXP(VLOOKUP($B8955,weights!$A$2:$R$6,12)*E8955)+VLOOKUP($B8955,weights!$A$2:$R$6,17)*EXP(VLOOKUP($B8955,weights!$A$2:$R$6,13)*F8955)+VLOOKUP($B8955,weights!$A$2:$R$6,18)*EXP(VLOOKUP($B8955,weights!$A$2:$R$6,14)*G8955))</f>
        <v>16.094168298218516</v>
      </c>
    </row>
    <row r="8956" spans="1:8" ht="12.75" x14ac:dyDescent="0.2">
      <c r="A8956">
        <f t="shared" si="0"/>
        <v>359</v>
      </c>
      <c r="B8956" t="str">
        <f t="shared" ref="B8956:C8956" si="8930">B8931</f>
        <v>restaurant</v>
      </c>
      <c r="C8956">
        <f t="shared" si="8930"/>
        <v>4</v>
      </c>
      <c r="D8956">
        <f ca="1">OFFSET(walk!$A$2:$Y$402,TRUNC((ROW()-ROW($D$2))/COLUMNS(walk!$A$2:$Y$402)),MOD(ROW()-ROW($D$2),COLUMNS(walk!$A$2:$Y$402)),1,1)</f>
        <v>10</v>
      </c>
      <c r="E8956">
        <f ca="1">OFFSET(bike!$A$2:$Y$402,TRUNC((ROW()-ROW($E$2))/COLUMNS(bike!$A$2:$Y$402)),MOD(ROW()-ROW($E$2),COLUMNS(bike!$A$2:$Y$402)),1,1)</f>
        <v>4</v>
      </c>
      <c r="F8956">
        <f ca="1">OFFSET(transit!$A$2:$Y$402,TRUNC((ROW()-ROW($F$2))/COLUMNS(transit!$A$2:$Y$402)),MOD(ROW()-ROW($F$2),COLUMNS(transit!$A$2:$Y$402)),1,1)</f>
        <v>10</v>
      </c>
      <c r="G8956">
        <f ca="1">OFFSET(drive!$A$2:$Y$402,TRUNC((ROW()-ROW($G$2))/COLUMNS(drive!$A$2:$Y$402)),MOD(ROW()-ROW($G$2),COLUMNS(drive!$A$2:$Y$402)),1,1)</f>
        <v>3</v>
      </c>
      <c r="H8956" s="5">
        <f ca="1">(VLOOKUP($B8956,weights!$A$2:$R$6,4))*VLOOKUP($B8956,weights!$A$2:$R$6,6)^C8956*(VLOOKUP($B8956,weights!$A$2:$R$6,15)*EXP(VLOOKUP($B8956,weights!$A$2:$R$6,11)*D8956)+VLOOKUP($B8956,weights!$A$2:$R$6,16)*EXP(VLOOKUP($B8956,weights!$A$2:$R$6,12)*E8956)+VLOOKUP($B8956,weights!$A$2:$R$6,17)*EXP(VLOOKUP($B8956,weights!$A$2:$R$6,13)*F8956)+VLOOKUP($B8956,weights!$A$2:$R$6,18)*EXP(VLOOKUP($B8956,weights!$A$2:$R$6,14)*G8956))</f>
        <v>14.425143437662522</v>
      </c>
    </row>
    <row r="8957" spans="1:8" ht="12.75" x14ac:dyDescent="0.2">
      <c r="A8957">
        <f t="shared" si="0"/>
        <v>359</v>
      </c>
      <c r="B8957" t="str">
        <f t="shared" ref="B8957:C8957" si="8931">B8932</f>
        <v>restaurant</v>
      </c>
      <c r="C8957">
        <f t="shared" si="8931"/>
        <v>5</v>
      </c>
      <c r="D8957">
        <f ca="1">OFFSET(walk!$A$2:$Y$402,TRUNC((ROW()-ROW($D$2))/COLUMNS(walk!$A$2:$Y$402)),MOD(ROW()-ROW($D$2),COLUMNS(walk!$A$2:$Y$402)),1,1)</f>
        <v>12</v>
      </c>
      <c r="E8957">
        <f ca="1">OFFSET(bike!$A$2:$Y$402,TRUNC((ROW()-ROW($E$2))/COLUMNS(bike!$A$2:$Y$402)),MOD(ROW()-ROW($E$2),COLUMNS(bike!$A$2:$Y$402)),1,1)</f>
        <v>4</v>
      </c>
      <c r="F8957">
        <f ca="1">OFFSET(transit!$A$2:$Y$402,TRUNC((ROW()-ROW($F$2))/COLUMNS(transit!$A$2:$Y$402)),MOD(ROW()-ROW($F$2),COLUMNS(transit!$A$2:$Y$402)),1,1)</f>
        <v>10</v>
      </c>
      <c r="G8957">
        <f ca="1">OFFSET(drive!$A$2:$Y$402,TRUNC((ROW()-ROW($G$2))/COLUMNS(drive!$A$2:$Y$402)),MOD(ROW()-ROW($G$2),COLUMNS(drive!$A$2:$Y$402)),1,1)</f>
        <v>3</v>
      </c>
      <c r="H8957" s="5">
        <f ca="1">(VLOOKUP($B8957,weights!$A$2:$R$6,4))*VLOOKUP($B8957,weights!$A$2:$R$6,6)^C8957*(VLOOKUP($B8957,weights!$A$2:$R$6,15)*EXP(VLOOKUP($B8957,weights!$A$2:$R$6,11)*D8957)+VLOOKUP($B8957,weights!$A$2:$R$6,16)*EXP(VLOOKUP($B8957,weights!$A$2:$R$6,12)*E8957)+VLOOKUP($B8957,weights!$A$2:$R$6,17)*EXP(VLOOKUP($B8957,weights!$A$2:$R$6,13)*F8957)+VLOOKUP($B8957,weights!$A$2:$R$6,18)*EXP(VLOOKUP($B8957,weights!$A$2:$R$6,14)*G8957))</f>
        <v>12.483113671383013</v>
      </c>
    </row>
    <row r="8958" spans="1:8" ht="12.75" x14ac:dyDescent="0.2">
      <c r="A8958">
        <f t="shared" si="0"/>
        <v>359</v>
      </c>
      <c r="B8958" t="str">
        <f t="shared" ref="B8958:C8958" si="8932">B8933</f>
        <v>restaurant</v>
      </c>
      <c r="C8958">
        <f t="shared" si="8932"/>
        <v>6</v>
      </c>
      <c r="D8958">
        <f ca="1">OFFSET(walk!$A$2:$Y$402,TRUNC((ROW()-ROW($D$2))/COLUMNS(walk!$A$2:$Y$402)),MOD(ROW()-ROW($D$2),COLUMNS(walk!$A$2:$Y$402)),1,1)</f>
        <v>13</v>
      </c>
      <c r="E8958">
        <f ca="1">OFFSET(bike!$A$2:$Y$402,TRUNC((ROW()-ROW($E$2))/COLUMNS(bike!$A$2:$Y$402)),MOD(ROW()-ROW($E$2),COLUMNS(bike!$A$2:$Y$402)),1,1)</f>
        <v>4</v>
      </c>
      <c r="F8958">
        <f ca="1">OFFSET(transit!$A$2:$Y$402,TRUNC((ROW()-ROW($F$2))/COLUMNS(transit!$A$2:$Y$402)),MOD(ROW()-ROW($F$2),COLUMNS(transit!$A$2:$Y$402)),1,1)</f>
        <v>10</v>
      </c>
      <c r="G8958">
        <f ca="1">OFFSET(drive!$A$2:$Y$402,TRUNC((ROW()-ROW($G$2))/COLUMNS(drive!$A$2:$Y$402)),MOD(ROW()-ROW($G$2),COLUMNS(drive!$A$2:$Y$402)),1,1)</f>
        <v>3</v>
      </c>
      <c r="H8958" s="5">
        <f ca="1">(VLOOKUP($B8958,weights!$A$2:$R$6,4))*VLOOKUP($B8958,weights!$A$2:$R$6,6)^C8958*(VLOOKUP($B8958,weights!$A$2:$R$6,15)*EXP(VLOOKUP($B8958,weights!$A$2:$R$6,11)*D8958)+VLOOKUP($B8958,weights!$A$2:$R$6,16)*EXP(VLOOKUP($B8958,weights!$A$2:$R$6,12)*E8958)+VLOOKUP($B8958,weights!$A$2:$R$6,17)*EXP(VLOOKUP($B8958,weights!$A$2:$R$6,13)*F8958)+VLOOKUP($B8958,weights!$A$2:$R$6,18)*EXP(VLOOKUP($B8958,weights!$A$2:$R$6,14)*G8958))</f>
        <v>11.047261436638118</v>
      </c>
    </row>
    <row r="8959" spans="1:8" ht="12.75" x14ac:dyDescent="0.2">
      <c r="A8959">
        <f t="shared" si="0"/>
        <v>359</v>
      </c>
      <c r="B8959" t="str">
        <f t="shared" ref="B8959:C8959" si="8933">B8934</f>
        <v>restaurant</v>
      </c>
      <c r="C8959">
        <f t="shared" si="8933"/>
        <v>7</v>
      </c>
      <c r="D8959">
        <f ca="1">OFFSET(walk!$A$2:$Y$402,TRUNC((ROW()-ROW($D$2))/COLUMNS(walk!$A$2:$Y$402)),MOD(ROW()-ROW($D$2),COLUMNS(walk!$A$2:$Y$402)),1,1)</f>
        <v>16</v>
      </c>
      <c r="E8959">
        <f ca="1">OFFSET(bike!$A$2:$Y$402,TRUNC((ROW()-ROW($E$2))/COLUMNS(bike!$A$2:$Y$402)),MOD(ROW()-ROW($E$2),COLUMNS(bike!$A$2:$Y$402)),1,1)</f>
        <v>4</v>
      </c>
      <c r="F8959">
        <f ca="1">OFFSET(transit!$A$2:$Y$402,TRUNC((ROW()-ROW($F$2))/COLUMNS(transit!$A$2:$Y$402)),MOD(ROW()-ROW($F$2),COLUMNS(transit!$A$2:$Y$402)),1,1)</f>
        <v>10</v>
      </c>
      <c r="G8959">
        <f ca="1">OFFSET(drive!$A$2:$Y$402,TRUNC((ROW()-ROW($G$2))/COLUMNS(drive!$A$2:$Y$402)),MOD(ROW()-ROW($G$2),COLUMNS(drive!$A$2:$Y$402)),1,1)</f>
        <v>3</v>
      </c>
      <c r="H8959" s="5">
        <f ca="1">(VLOOKUP($B8959,weights!$A$2:$R$6,4))*VLOOKUP($B8959,weights!$A$2:$R$6,6)^C8959*(VLOOKUP($B8959,weights!$A$2:$R$6,15)*EXP(VLOOKUP($B8959,weights!$A$2:$R$6,11)*D8959)+VLOOKUP($B8959,weights!$A$2:$R$6,16)*EXP(VLOOKUP($B8959,weights!$A$2:$R$6,12)*E8959)+VLOOKUP($B8959,weights!$A$2:$R$6,17)*EXP(VLOOKUP($B8959,weights!$A$2:$R$6,13)*F8959)+VLOOKUP($B8959,weights!$A$2:$R$6,18)*EXP(VLOOKUP($B8959,weights!$A$2:$R$6,14)*G8959))</f>
        <v>9.6561584647501721</v>
      </c>
    </row>
    <row r="8960" spans="1:8" ht="12.75" x14ac:dyDescent="0.2">
      <c r="A8960">
        <f t="shared" si="0"/>
        <v>359</v>
      </c>
      <c r="B8960" t="str">
        <f t="shared" ref="B8960:C8960" si="8934">B8935</f>
        <v>restaurant</v>
      </c>
      <c r="C8960">
        <f t="shared" si="8934"/>
        <v>8</v>
      </c>
      <c r="D8960">
        <f ca="1">OFFSET(walk!$A$2:$Y$402,TRUNC((ROW()-ROW($D$2))/COLUMNS(walk!$A$2:$Y$402)),MOD(ROW()-ROW($D$2),COLUMNS(walk!$A$2:$Y$402)),1,1)</f>
        <v>16</v>
      </c>
      <c r="E8960">
        <f ca="1">OFFSET(bike!$A$2:$Y$402,TRUNC((ROW()-ROW($E$2))/COLUMNS(bike!$A$2:$Y$402)),MOD(ROW()-ROW($E$2),COLUMNS(bike!$A$2:$Y$402)),1,1)</f>
        <v>4</v>
      </c>
      <c r="F8960">
        <f ca="1">OFFSET(transit!$A$2:$Y$402,TRUNC((ROW()-ROW($F$2))/COLUMNS(transit!$A$2:$Y$402)),MOD(ROW()-ROW($F$2),COLUMNS(transit!$A$2:$Y$402)),1,1)</f>
        <v>10</v>
      </c>
      <c r="G8960">
        <f ca="1">OFFSET(drive!$A$2:$Y$402,TRUNC((ROW()-ROW($G$2))/COLUMNS(drive!$A$2:$Y$402)),MOD(ROW()-ROW($G$2),COLUMNS(drive!$A$2:$Y$402)),1,1)</f>
        <v>4</v>
      </c>
      <c r="H8960" s="5">
        <f ca="1">(VLOOKUP($B8960,weights!$A$2:$R$6,4))*VLOOKUP($B8960,weights!$A$2:$R$6,6)^C8960*(VLOOKUP($B8960,weights!$A$2:$R$6,15)*EXP(VLOOKUP($B8960,weights!$A$2:$R$6,11)*D8960)+VLOOKUP($B8960,weights!$A$2:$R$6,16)*EXP(VLOOKUP($B8960,weights!$A$2:$R$6,12)*E8960)+VLOOKUP($B8960,weights!$A$2:$R$6,17)*EXP(VLOOKUP($B8960,weights!$A$2:$R$6,13)*F8960)+VLOOKUP($B8960,weights!$A$2:$R$6,18)*EXP(VLOOKUP($B8960,weights!$A$2:$R$6,14)*G8960))</f>
        <v>8.0161528030413933</v>
      </c>
    </row>
    <row r="8961" spans="1:8" ht="12.75" x14ac:dyDescent="0.2">
      <c r="A8961">
        <f t="shared" si="0"/>
        <v>359</v>
      </c>
      <c r="B8961" t="str">
        <f t="shared" ref="B8961:C8961" si="8935">B8936</f>
        <v>restaurant</v>
      </c>
      <c r="C8961">
        <f t="shared" si="8935"/>
        <v>9</v>
      </c>
      <c r="D8961">
        <f ca="1">OFFSET(walk!$A$2:$Y$402,TRUNC((ROW()-ROW($D$2))/COLUMNS(walk!$A$2:$Y$402)),MOD(ROW()-ROW($D$2),COLUMNS(walk!$A$2:$Y$402)),1,1)</f>
        <v>17</v>
      </c>
      <c r="E8961">
        <f ca="1">OFFSET(bike!$A$2:$Y$402,TRUNC((ROW()-ROW($E$2))/COLUMNS(bike!$A$2:$Y$402)),MOD(ROW()-ROW($E$2),COLUMNS(bike!$A$2:$Y$402)),1,1)</f>
        <v>5</v>
      </c>
      <c r="F8961">
        <f ca="1">OFFSET(transit!$A$2:$Y$402,TRUNC((ROW()-ROW($F$2))/COLUMNS(transit!$A$2:$Y$402)),MOD(ROW()-ROW($F$2),COLUMNS(transit!$A$2:$Y$402)),1,1)</f>
        <v>12</v>
      </c>
      <c r="G8961">
        <f ca="1">OFFSET(drive!$A$2:$Y$402,TRUNC((ROW()-ROW($G$2))/COLUMNS(drive!$A$2:$Y$402)),MOD(ROW()-ROW($G$2),COLUMNS(drive!$A$2:$Y$402)),1,1)</f>
        <v>5</v>
      </c>
      <c r="H8961" s="5">
        <f ca="1">(VLOOKUP($B8961,weights!$A$2:$R$6,4))*VLOOKUP($B8961,weights!$A$2:$R$6,6)^C8961*(VLOOKUP($B8961,weights!$A$2:$R$6,15)*EXP(VLOOKUP($B8961,weights!$A$2:$R$6,11)*D8961)+VLOOKUP($B8961,weights!$A$2:$R$6,16)*EXP(VLOOKUP($B8961,weights!$A$2:$R$6,12)*E8961)+VLOOKUP($B8961,weights!$A$2:$R$6,17)*EXP(VLOOKUP($B8961,weights!$A$2:$R$6,13)*F8961)+VLOOKUP($B8961,weights!$A$2:$R$6,18)*EXP(VLOOKUP($B8961,weights!$A$2:$R$6,14)*G8961))</f>
        <v>5.8192741717899432</v>
      </c>
    </row>
    <row r="8962" spans="1:8" ht="12.75" x14ac:dyDescent="0.2">
      <c r="A8962">
        <f t="shared" si="0"/>
        <v>359</v>
      </c>
      <c r="B8962" t="str">
        <f t="shared" ref="B8962:C8962" si="8936">B8937</f>
        <v>supermarket</v>
      </c>
      <c r="C8962">
        <f t="shared" si="8936"/>
        <v>0</v>
      </c>
      <c r="D8962">
        <f ca="1">OFFSET(walk!$A$2:$Y$402,TRUNC((ROW()-ROW($D$2))/COLUMNS(walk!$A$2:$Y$402)),MOD(ROW()-ROW($D$2),COLUMNS(walk!$A$2:$Y$402)),1,1)</f>
        <v>34</v>
      </c>
      <c r="E8962">
        <f ca="1">OFFSET(bike!$A$2:$Y$402,TRUNC((ROW()-ROW($E$2))/COLUMNS(bike!$A$2:$Y$402)),MOD(ROW()-ROW($E$2),COLUMNS(bike!$A$2:$Y$402)),1,1)</f>
        <v>14</v>
      </c>
      <c r="F8962">
        <f ca="1">OFFSET(transit!$A$2:$Y$402,TRUNC((ROW()-ROW($F$2))/COLUMNS(transit!$A$2:$Y$402)),MOD(ROW()-ROW($F$2),COLUMNS(transit!$A$2:$Y$402)),1,1)</f>
        <v>22</v>
      </c>
      <c r="G8962">
        <f ca="1">OFFSET(drive!$A$2:$Y$402,TRUNC((ROW()-ROW($G$2))/COLUMNS(drive!$A$2:$Y$402)),MOD(ROW()-ROW($G$2),COLUMNS(drive!$A$2:$Y$402)),1,1)</f>
        <v>9</v>
      </c>
      <c r="H8962" s="5">
        <f ca="1">(VLOOKUP($B8962,weights!$A$2:$R$6,4))*VLOOKUP($B8962,weights!$A$2:$R$6,6)^C8962*(VLOOKUP($B8962,weights!$A$2:$R$6,15)*EXP(VLOOKUP($B8962,weights!$A$2:$R$6,11)*D8962)+VLOOKUP($B8962,weights!$A$2:$R$6,16)*EXP(VLOOKUP($B8962,weights!$A$2:$R$6,12)*E8962)+VLOOKUP($B8962,weights!$A$2:$R$6,17)*EXP(VLOOKUP($B8962,weights!$A$2:$R$6,13)*F8962)+VLOOKUP($B8962,weights!$A$2:$R$6,18)*EXP(VLOOKUP($B8962,weights!$A$2:$R$6,14)*G8962))</f>
        <v>2.9150802948650103</v>
      </c>
    </row>
    <row r="8963" spans="1:8" ht="12.75" x14ac:dyDescent="0.2">
      <c r="A8963">
        <f t="shared" si="0"/>
        <v>359</v>
      </c>
      <c r="B8963" t="str">
        <f t="shared" ref="B8963:C8963" si="8937">B8938</f>
        <v>supermarket</v>
      </c>
      <c r="C8963">
        <f t="shared" si="8937"/>
        <v>1</v>
      </c>
      <c r="D8963">
        <f ca="1">OFFSET(walk!$A$2:$Y$402,TRUNC((ROW()-ROW($D$2))/COLUMNS(walk!$A$2:$Y$402)),MOD(ROW()-ROW($D$2),COLUMNS(walk!$A$2:$Y$402)),1,1)</f>
        <v>49</v>
      </c>
      <c r="E8963">
        <f ca="1">OFFSET(bike!$A$2:$Y$402,TRUNC((ROW()-ROW($E$2))/COLUMNS(bike!$A$2:$Y$402)),MOD(ROW()-ROW($E$2),COLUMNS(bike!$A$2:$Y$402)),1,1)</f>
        <v>14</v>
      </c>
      <c r="F8963">
        <f ca="1">OFFSET(transit!$A$2:$Y$402,TRUNC((ROW()-ROW($F$2))/COLUMNS(transit!$A$2:$Y$402)),MOD(ROW()-ROW($F$2),COLUMNS(transit!$A$2:$Y$402)),1,1)</f>
        <v>24</v>
      </c>
      <c r="G8963">
        <f ca="1">OFFSET(drive!$A$2:$Y$402,TRUNC((ROW()-ROW($G$2))/COLUMNS(drive!$A$2:$Y$402)),MOD(ROW()-ROW($G$2),COLUMNS(drive!$A$2:$Y$402)),1,1)</f>
        <v>10</v>
      </c>
      <c r="H8963" s="5">
        <f ca="1">(VLOOKUP($B8963,weights!$A$2:$R$6,4))*VLOOKUP($B8963,weights!$A$2:$R$6,6)^C8963*(VLOOKUP($B8963,weights!$A$2:$R$6,15)*EXP(VLOOKUP($B8963,weights!$A$2:$R$6,11)*D8963)+VLOOKUP($B8963,weights!$A$2:$R$6,16)*EXP(VLOOKUP($B8963,weights!$A$2:$R$6,12)*E8963)+VLOOKUP($B8963,weights!$A$2:$R$6,17)*EXP(VLOOKUP($B8963,weights!$A$2:$R$6,13)*F8963)+VLOOKUP($B8963,weights!$A$2:$R$6,18)*EXP(VLOOKUP($B8963,weights!$A$2:$R$6,14)*G8963))</f>
        <v>1.4130045897139634</v>
      </c>
    </row>
    <row r="8964" spans="1:8" ht="12.75" x14ac:dyDescent="0.2">
      <c r="A8964">
        <f t="shared" si="0"/>
        <v>359</v>
      </c>
      <c r="B8964" t="str">
        <f t="shared" ref="B8964:C8964" si="8938">B8939</f>
        <v>supermarket</v>
      </c>
      <c r="C8964">
        <f t="shared" si="8938"/>
        <v>2</v>
      </c>
      <c r="D8964">
        <f ca="1">OFFSET(walk!$A$2:$Y$402,TRUNC((ROW()-ROW($D$2))/COLUMNS(walk!$A$2:$Y$402)),MOD(ROW()-ROW($D$2),COLUMNS(walk!$A$2:$Y$402)),1,1)</f>
        <v>54</v>
      </c>
      <c r="E8964">
        <f ca="1">OFFSET(bike!$A$2:$Y$402,TRUNC((ROW()-ROW($E$2))/COLUMNS(bike!$A$2:$Y$402)),MOD(ROW()-ROW($E$2),COLUMNS(bike!$A$2:$Y$402)),1,1)</f>
        <v>15</v>
      </c>
      <c r="F8964">
        <f ca="1">OFFSET(transit!$A$2:$Y$402,TRUNC((ROW()-ROW($F$2))/COLUMNS(transit!$A$2:$Y$402)),MOD(ROW()-ROW($F$2),COLUMNS(transit!$A$2:$Y$402)),1,1)</f>
        <v>26</v>
      </c>
      <c r="G8964">
        <f ca="1">OFFSET(drive!$A$2:$Y$402,TRUNC((ROW()-ROW($G$2))/COLUMNS(drive!$A$2:$Y$402)),MOD(ROW()-ROW($G$2),COLUMNS(drive!$A$2:$Y$402)),1,1)</f>
        <v>12</v>
      </c>
      <c r="H8964" s="5">
        <f ca="1">(VLOOKUP($B8964,weights!$A$2:$R$6,4))*VLOOKUP($B8964,weights!$A$2:$R$6,6)^C8964*(VLOOKUP($B8964,weights!$A$2:$R$6,15)*EXP(VLOOKUP($B8964,weights!$A$2:$R$6,11)*D8964)+VLOOKUP($B8964,weights!$A$2:$R$6,16)*EXP(VLOOKUP($B8964,weights!$A$2:$R$6,12)*E8964)+VLOOKUP($B8964,weights!$A$2:$R$6,17)*EXP(VLOOKUP($B8964,weights!$A$2:$R$6,13)*F8964)+VLOOKUP($B8964,weights!$A$2:$R$6,18)*EXP(VLOOKUP($B8964,weights!$A$2:$R$6,14)*G8964))</f>
        <v>0.5583828653170505</v>
      </c>
    </row>
    <row r="8965" spans="1:8" ht="12.75" x14ac:dyDescent="0.2">
      <c r="A8965">
        <f t="shared" si="0"/>
        <v>359</v>
      </c>
      <c r="B8965" t="str">
        <f t="shared" ref="B8965:C8965" si="8939">B8940</f>
        <v>supermarket</v>
      </c>
      <c r="C8965">
        <f t="shared" si="8939"/>
        <v>3</v>
      </c>
      <c r="D8965">
        <f ca="1">OFFSET(walk!$A$2:$Y$402,TRUNC((ROW()-ROW($D$2))/COLUMNS(walk!$A$2:$Y$402)),MOD(ROW()-ROW($D$2),COLUMNS(walk!$A$2:$Y$402)),1,1)</f>
        <v>61</v>
      </c>
      <c r="E8965">
        <f ca="1">OFFSET(bike!$A$2:$Y$402,TRUNC((ROW()-ROW($E$2))/COLUMNS(bike!$A$2:$Y$402)),MOD(ROW()-ROW($E$2),COLUMNS(bike!$A$2:$Y$402)),1,1)</f>
        <v>19</v>
      </c>
      <c r="F8965">
        <f ca="1">OFFSET(transit!$A$2:$Y$402,TRUNC((ROW()-ROW($F$2))/COLUMNS(transit!$A$2:$Y$402)),MOD(ROW()-ROW($F$2),COLUMNS(transit!$A$2:$Y$402)),1,1)</f>
        <v>33</v>
      </c>
      <c r="G8965">
        <f ca="1">OFFSET(drive!$A$2:$Y$402,TRUNC((ROW()-ROW($G$2))/COLUMNS(drive!$A$2:$Y$402)),MOD(ROW()-ROW($G$2),COLUMNS(drive!$A$2:$Y$402)),1,1)</f>
        <v>14</v>
      </c>
      <c r="H8965" s="5">
        <f ca="1">(VLOOKUP($B8965,weights!$A$2:$R$6,4))*VLOOKUP($B8965,weights!$A$2:$R$6,6)^C8965*(VLOOKUP($B8965,weights!$A$2:$R$6,15)*EXP(VLOOKUP($B8965,weights!$A$2:$R$6,11)*D8965)+VLOOKUP($B8965,weights!$A$2:$R$6,16)*EXP(VLOOKUP($B8965,weights!$A$2:$R$6,12)*E8965)+VLOOKUP($B8965,weights!$A$2:$R$6,17)*EXP(VLOOKUP($B8965,weights!$A$2:$R$6,13)*F8965)+VLOOKUP($B8965,weights!$A$2:$R$6,18)*EXP(VLOOKUP($B8965,weights!$A$2:$R$6,14)*G8965))</f>
        <v>0.19683129512121239</v>
      </c>
    </row>
    <row r="8966" spans="1:8" ht="12.75" x14ac:dyDescent="0.2">
      <c r="A8966">
        <f t="shared" si="0"/>
        <v>359</v>
      </c>
      <c r="B8966" t="str">
        <f t="shared" ref="B8966:C8966" si="8940">B8941</f>
        <v>supermarket</v>
      </c>
      <c r="C8966">
        <f t="shared" si="8940"/>
        <v>4</v>
      </c>
      <c r="D8966">
        <f ca="1">OFFSET(walk!$A$2:$Y$402,TRUNC((ROW()-ROW($D$2))/COLUMNS(walk!$A$2:$Y$402)),MOD(ROW()-ROW($D$2),COLUMNS(walk!$A$2:$Y$402)),1,1)</f>
        <v>77</v>
      </c>
      <c r="E8966">
        <f ca="1">OFFSET(bike!$A$2:$Y$402,TRUNC((ROW()-ROW($E$2))/COLUMNS(bike!$A$2:$Y$402)),MOD(ROW()-ROW($E$2),COLUMNS(bike!$A$2:$Y$402)),1,1)</f>
        <v>22</v>
      </c>
      <c r="F8966">
        <f ca="1">OFFSET(transit!$A$2:$Y$402,TRUNC((ROW()-ROW($F$2))/COLUMNS(transit!$A$2:$Y$402)),MOD(ROW()-ROW($F$2),COLUMNS(transit!$A$2:$Y$402)),1,1)</f>
        <v>39</v>
      </c>
      <c r="G8966">
        <f ca="1">OFFSET(drive!$A$2:$Y$402,TRUNC((ROW()-ROW($G$2))/COLUMNS(drive!$A$2:$Y$402)),MOD(ROW()-ROW($G$2),COLUMNS(drive!$A$2:$Y$402)),1,1)</f>
        <v>14</v>
      </c>
      <c r="H8966" s="5">
        <f ca="1">(VLOOKUP($B8966,weights!$A$2:$R$6,4))*VLOOKUP($B8966,weights!$A$2:$R$6,6)^C8966*(VLOOKUP($B8966,weights!$A$2:$R$6,15)*EXP(VLOOKUP($B8966,weights!$A$2:$R$6,11)*D8966)+VLOOKUP($B8966,weights!$A$2:$R$6,16)*EXP(VLOOKUP($B8966,weights!$A$2:$R$6,12)*E8966)+VLOOKUP($B8966,weights!$A$2:$R$6,17)*EXP(VLOOKUP($B8966,weights!$A$2:$R$6,13)*F8966)+VLOOKUP($B8966,weights!$A$2:$R$6,18)*EXP(VLOOKUP($B8966,weights!$A$2:$R$6,14)*G8966))</f>
        <v>0.11140505169242435</v>
      </c>
    </row>
    <row r="8967" spans="1:8" ht="12.75" x14ac:dyDescent="0.2">
      <c r="A8967">
        <f t="shared" si="0"/>
        <v>359</v>
      </c>
      <c r="B8967" t="str">
        <f t="shared" ref="B8967:C8967" si="8941">B8942</f>
        <v>store</v>
      </c>
      <c r="C8967">
        <f t="shared" si="8941"/>
        <v>0</v>
      </c>
      <c r="D8967">
        <f ca="1">OFFSET(walk!$A$2:$Y$402,TRUNC((ROW()-ROW($D$2))/COLUMNS(walk!$A$2:$Y$402)),MOD(ROW()-ROW($D$2),COLUMNS(walk!$A$2:$Y$402)),1,1)</f>
        <v>4</v>
      </c>
      <c r="E8967">
        <f ca="1">OFFSET(bike!$A$2:$Y$402,TRUNC((ROW()-ROW($E$2))/COLUMNS(bike!$A$2:$Y$402)),MOD(ROW()-ROW($E$2),COLUMNS(bike!$A$2:$Y$402)),1,1)</f>
        <v>1</v>
      </c>
      <c r="F8967">
        <f ca="1">OFFSET(transit!$A$2:$Y$402,TRUNC((ROW()-ROW($F$2))/COLUMNS(transit!$A$2:$Y$402)),MOD(ROW()-ROW($F$2),COLUMNS(transit!$A$2:$Y$402)),1,1)</f>
        <v>4</v>
      </c>
      <c r="G8967">
        <f ca="1">OFFSET(drive!$A$2:$Y$402,TRUNC((ROW()-ROW($G$2))/COLUMNS(drive!$A$2:$Y$402)),MOD(ROW()-ROW($G$2),COLUMNS(drive!$A$2:$Y$402)),1,1)</f>
        <v>1</v>
      </c>
      <c r="H8967" s="5">
        <f ca="1">(VLOOKUP($B8967,weights!$A$2:$R$6,4))*VLOOKUP($B8967,weights!$A$2:$R$6,6)^C8967*(VLOOKUP($B8967,weights!$A$2:$R$6,15)*EXP(VLOOKUP($B8967,weights!$A$2:$R$6,11)*D8967)+VLOOKUP($B8967,weights!$A$2:$R$6,16)*EXP(VLOOKUP($B8967,weights!$A$2:$R$6,12)*E8967)+VLOOKUP($B8967,weights!$A$2:$R$6,17)*EXP(VLOOKUP($B8967,weights!$A$2:$R$6,13)*F8967)+VLOOKUP($B8967,weights!$A$2:$R$6,18)*EXP(VLOOKUP($B8967,weights!$A$2:$R$6,14)*G8967))</f>
        <v>22.338230552247637</v>
      </c>
    </row>
    <row r="8968" spans="1:8" ht="12.75" x14ac:dyDescent="0.2">
      <c r="A8968">
        <f t="shared" si="0"/>
        <v>359</v>
      </c>
      <c r="B8968" t="str">
        <f t="shared" ref="B8968:C8968" si="8942">B8943</f>
        <v>store</v>
      </c>
      <c r="C8968">
        <f t="shared" si="8942"/>
        <v>1</v>
      </c>
      <c r="D8968">
        <f ca="1">OFFSET(walk!$A$2:$Y$402,TRUNC((ROW()-ROW($D$2))/COLUMNS(walk!$A$2:$Y$402)),MOD(ROW()-ROW($D$2),COLUMNS(walk!$A$2:$Y$402)),1,1)</f>
        <v>5</v>
      </c>
      <c r="E8968">
        <f ca="1">OFFSET(bike!$A$2:$Y$402,TRUNC((ROW()-ROW($E$2))/COLUMNS(bike!$A$2:$Y$402)),MOD(ROW()-ROW($E$2),COLUMNS(bike!$A$2:$Y$402)),1,1)</f>
        <v>1</v>
      </c>
      <c r="F8968">
        <f ca="1">OFFSET(transit!$A$2:$Y$402,TRUNC((ROW()-ROW($F$2))/COLUMNS(transit!$A$2:$Y$402)),MOD(ROW()-ROW($F$2),COLUMNS(transit!$A$2:$Y$402)),1,1)</f>
        <v>5</v>
      </c>
      <c r="G8968">
        <f ca="1">OFFSET(drive!$A$2:$Y$402,TRUNC((ROW()-ROW($G$2))/COLUMNS(drive!$A$2:$Y$402)),MOD(ROW()-ROW($G$2),COLUMNS(drive!$A$2:$Y$402)),1,1)</f>
        <v>1</v>
      </c>
      <c r="H8968" s="5">
        <f ca="1">(VLOOKUP($B8968,weights!$A$2:$R$6,4))*VLOOKUP($B8968,weights!$A$2:$R$6,6)^C8968*(VLOOKUP($B8968,weights!$A$2:$R$6,15)*EXP(VLOOKUP($B8968,weights!$A$2:$R$6,11)*D8968)+VLOOKUP($B8968,weights!$A$2:$R$6,16)*EXP(VLOOKUP($B8968,weights!$A$2:$R$6,12)*E8968)+VLOOKUP($B8968,weights!$A$2:$R$6,17)*EXP(VLOOKUP($B8968,weights!$A$2:$R$6,13)*F8968)+VLOOKUP($B8968,weights!$A$2:$R$6,18)*EXP(VLOOKUP($B8968,weights!$A$2:$R$6,14)*G8968))</f>
        <v>13.897434437427027</v>
      </c>
    </row>
    <row r="8969" spans="1:8" ht="12.75" x14ac:dyDescent="0.2">
      <c r="A8969">
        <f t="shared" si="0"/>
        <v>359</v>
      </c>
      <c r="B8969" t="str">
        <f t="shared" ref="B8969:C8969" si="8943">B8944</f>
        <v>store</v>
      </c>
      <c r="C8969">
        <f t="shared" si="8943"/>
        <v>2</v>
      </c>
      <c r="D8969">
        <f ca="1">OFFSET(walk!$A$2:$Y$402,TRUNC((ROW()-ROW($D$2))/COLUMNS(walk!$A$2:$Y$402)),MOD(ROW()-ROW($D$2),COLUMNS(walk!$A$2:$Y$402)),1,1)</f>
        <v>7</v>
      </c>
      <c r="E8969">
        <f ca="1">OFFSET(bike!$A$2:$Y$402,TRUNC((ROW()-ROW($E$2))/COLUMNS(bike!$A$2:$Y$402)),MOD(ROW()-ROW($E$2),COLUMNS(bike!$A$2:$Y$402)),1,1)</f>
        <v>2</v>
      </c>
      <c r="F8969">
        <f ca="1">OFFSET(transit!$A$2:$Y$402,TRUNC((ROW()-ROW($F$2))/COLUMNS(transit!$A$2:$Y$402)),MOD(ROW()-ROW($F$2),COLUMNS(transit!$A$2:$Y$402)),1,1)</f>
        <v>7</v>
      </c>
      <c r="G8969">
        <f ca="1">OFFSET(drive!$A$2:$Y$402,TRUNC((ROW()-ROW($G$2))/COLUMNS(drive!$A$2:$Y$402)),MOD(ROW()-ROW($G$2),COLUMNS(drive!$A$2:$Y$402)),1,1)</f>
        <v>2</v>
      </c>
      <c r="H8969" s="5">
        <f ca="1">(VLOOKUP($B8969,weights!$A$2:$R$6,4))*VLOOKUP($B8969,weights!$A$2:$R$6,6)^C8969*(VLOOKUP($B8969,weights!$A$2:$R$6,15)*EXP(VLOOKUP($B8969,weights!$A$2:$R$6,11)*D8969)+VLOOKUP($B8969,weights!$A$2:$R$6,16)*EXP(VLOOKUP($B8969,weights!$A$2:$R$6,12)*E8969)+VLOOKUP($B8969,weights!$A$2:$R$6,17)*EXP(VLOOKUP($B8969,weights!$A$2:$R$6,13)*F8969)+VLOOKUP($B8969,weights!$A$2:$R$6,18)*EXP(VLOOKUP($B8969,weights!$A$2:$R$6,14)*G8969))</f>
        <v>6.2253139731581051</v>
      </c>
    </row>
    <row r="8970" spans="1:8" ht="12.75" x14ac:dyDescent="0.2">
      <c r="A8970">
        <f t="shared" si="0"/>
        <v>359</v>
      </c>
      <c r="B8970" t="str">
        <f t="shared" ref="B8970:C8970" si="8944">B8945</f>
        <v>store</v>
      </c>
      <c r="C8970">
        <f t="shared" si="8944"/>
        <v>3</v>
      </c>
      <c r="D8970">
        <f ca="1">OFFSET(walk!$A$2:$Y$402,TRUNC((ROW()-ROW($D$2))/COLUMNS(walk!$A$2:$Y$402)),MOD(ROW()-ROW($D$2),COLUMNS(walk!$A$2:$Y$402)),1,1)</f>
        <v>7</v>
      </c>
      <c r="E8970">
        <f ca="1">OFFSET(bike!$A$2:$Y$402,TRUNC((ROW()-ROW($E$2))/COLUMNS(bike!$A$2:$Y$402)),MOD(ROW()-ROW($E$2),COLUMNS(bike!$A$2:$Y$402)),1,1)</f>
        <v>3</v>
      </c>
      <c r="F8970">
        <f ca="1">OFFSET(transit!$A$2:$Y$402,TRUNC((ROW()-ROW($F$2))/COLUMNS(transit!$A$2:$Y$402)),MOD(ROW()-ROW($F$2),COLUMNS(transit!$A$2:$Y$402)),1,1)</f>
        <v>7</v>
      </c>
      <c r="G8970">
        <f ca="1">OFFSET(drive!$A$2:$Y$402,TRUNC((ROW()-ROW($G$2))/COLUMNS(drive!$A$2:$Y$402)),MOD(ROW()-ROW($G$2),COLUMNS(drive!$A$2:$Y$402)),1,1)</f>
        <v>3</v>
      </c>
      <c r="H8970" s="5">
        <f ca="1">(VLOOKUP($B8970,weights!$A$2:$R$6,4))*VLOOKUP($B8970,weights!$A$2:$R$6,6)^C8970*(VLOOKUP($B8970,weights!$A$2:$R$6,15)*EXP(VLOOKUP($B8970,weights!$A$2:$R$6,11)*D8970)+VLOOKUP($B8970,weights!$A$2:$R$6,16)*EXP(VLOOKUP($B8970,weights!$A$2:$R$6,12)*E8970)+VLOOKUP($B8970,weights!$A$2:$R$6,17)*EXP(VLOOKUP($B8970,weights!$A$2:$R$6,13)*F8970)+VLOOKUP($B8970,weights!$A$2:$R$6,18)*EXP(VLOOKUP($B8970,weights!$A$2:$R$6,14)*G8970))</f>
        <v>3.1481138507667854</v>
      </c>
    </row>
    <row r="8971" spans="1:8" ht="12.75" x14ac:dyDescent="0.2">
      <c r="A8971">
        <f t="shared" si="0"/>
        <v>359</v>
      </c>
      <c r="B8971" t="str">
        <f t="shared" ref="B8971:C8971" si="8945">B8946</f>
        <v>store</v>
      </c>
      <c r="C8971">
        <f t="shared" si="8945"/>
        <v>4</v>
      </c>
      <c r="D8971">
        <f ca="1">OFFSET(walk!$A$2:$Y$402,TRUNC((ROW()-ROW($D$2))/COLUMNS(walk!$A$2:$Y$402)),MOD(ROW()-ROW($D$2),COLUMNS(walk!$A$2:$Y$402)),1,1)</f>
        <v>14</v>
      </c>
      <c r="E8971">
        <f ca="1">OFFSET(bike!$A$2:$Y$402,TRUNC((ROW()-ROW($E$2))/COLUMNS(bike!$A$2:$Y$402)),MOD(ROW()-ROW($E$2),COLUMNS(bike!$A$2:$Y$402)),1,1)</f>
        <v>4</v>
      </c>
      <c r="F8971">
        <f ca="1">OFFSET(transit!$A$2:$Y$402,TRUNC((ROW()-ROW($F$2))/COLUMNS(transit!$A$2:$Y$402)),MOD(ROW()-ROW($F$2),COLUMNS(transit!$A$2:$Y$402)),1,1)</f>
        <v>9</v>
      </c>
      <c r="G8971">
        <f ca="1">OFFSET(drive!$A$2:$Y$402,TRUNC((ROW()-ROW($G$2))/COLUMNS(drive!$A$2:$Y$402)),MOD(ROW()-ROW($G$2),COLUMNS(drive!$A$2:$Y$402)),1,1)</f>
        <v>3</v>
      </c>
      <c r="H8971" s="5">
        <f ca="1">(VLOOKUP($B8971,weights!$A$2:$R$6,4))*VLOOKUP($B8971,weights!$A$2:$R$6,6)^C8971*(VLOOKUP($B8971,weights!$A$2:$R$6,15)*EXP(VLOOKUP($B8971,weights!$A$2:$R$6,11)*D8971)+VLOOKUP($B8971,weights!$A$2:$R$6,16)*EXP(VLOOKUP($B8971,weights!$A$2:$R$6,12)*E8971)+VLOOKUP($B8971,weights!$A$2:$R$6,17)*EXP(VLOOKUP($B8971,weights!$A$2:$R$6,13)*F8971)+VLOOKUP($B8971,weights!$A$2:$R$6,18)*EXP(VLOOKUP($B8971,weights!$A$2:$R$6,14)*G8971))</f>
        <v>1.5559642299011993</v>
      </c>
    </row>
    <row r="8972" spans="1:8" ht="12.75" x14ac:dyDescent="0.2">
      <c r="A8972">
        <f t="shared" si="0"/>
        <v>359</v>
      </c>
      <c r="B8972" t="str">
        <f t="shared" ref="B8972:C8972" si="8946">B8947</f>
        <v>pharmacy</v>
      </c>
      <c r="C8972">
        <f t="shared" si="8946"/>
        <v>0</v>
      </c>
      <c r="D8972">
        <f ca="1">OFFSET(walk!$A$2:$Y$402,TRUNC((ROW()-ROW($D$2))/COLUMNS(walk!$A$2:$Y$402)),MOD(ROW()-ROW($D$2),COLUMNS(walk!$A$2:$Y$402)),1,1)</f>
        <v>12</v>
      </c>
      <c r="E8972">
        <f ca="1">OFFSET(bike!$A$2:$Y$402,TRUNC((ROW()-ROW($E$2))/COLUMNS(bike!$A$2:$Y$402)),MOD(ROW()-ROW($E$2),COLUMNS(bike!$A$2:$Y$402)),1,1)</f>
        <v>3</v>
      </c>
      <c r="F8972">
        <f ca="1">OFFSET(transit!$A$2:$Y$402,TRUNC((ROW()-ROW($F$2))/COLUMNS(transit!$A$2:$Y$402)),MOD(ROW()-ROW($F$2),COLUMNS(transit!$A$2:$Y$402)),1,1)</f>
        <v>7</v>
      </c>
      <c r="G8972">
        <f ca="1">OFFSET(drive!$A$2:$Y$402,TRUNC((ROW()-ROW($G$2))/COLUMNS(drive!$A$2:$Y$402)),MOD(ROW()-ROW($G$2),COLUMNS(drive!$A$2:$Y$402)),1,1)</f>
        <v>2</v>
      </c>
      <c r="H8972" s="5">
        <f ca="1">(VLOOKUP($B8972,weights!$A$2:$R$6,4))*VLOOKUP($B8972,weights!$A$2:$R$6,6)^C8972*(VLOOKUP($B8972,weights!$A$2:$R$6,15)*EXP(VLOOKUP($B8972,weights!$A$2:$R$6,11)*D8972)+VLOOKUP($B8972,weights!$A$2:$R$6,16)*EXP(VLOOKUP($B8972,weights!$A$2:$R$6,12)*E8972)+VLOOKUP($B8972,weights!$A$2:$R$6,17)*EXP(VLOOKUP($B8972,weights!$A$2:$R$6,13)*F8972)+VLOOKUP($B8972,weights!$A$2:$R$6,18)*EXP(VLOOKUP($B8972,weights!$A$2:$R$6,14)*G8972))</f>
        <v>7.2339706911412742</v>
      </c>
    </row>
    <row r="8973" spans="1:8" ht="12.75" x14ac:dyDescent="0.2">
      <c r="A8973">
        <f t="shared" si="0"/>
        <v>359</v>
      </c>
      <c r="B8973" t="str">
        <f t="shared" ref="B8973:C8973" si="8947">B8948</f>
        <v>pharmacy</v>
      </c>
      <c r="C8973">
        <f t="shared" si="8947"/>
        <v>1</v>
      </c>
      <c r="D8973">
        <f ca="1">OFFSET(walk!$A$2:$Y$402,TRUNC((ROW()-ROW($D$2))/COLUMNS(walk!$A$2:$Y$402)),MOD(ROW()-ROW($D$2),COLUMNS(walk!$A$2:$Y$402)),1,1)</f>
        <v>12</v>
      </c>
      <c r="E8973">
        <f ca="1">OFFSET(bike!$A$2:$Y$402,TRUNC((ROW()-ROW($E$2))/COLUMNS(bike!$A$2:$Y$402)),MOD(ROW()-ROW($E$2),COLUMNS(bike!$A$2:$Y$402)),1,1)</f>
        <v>3</v>
      </c>
      <c r="F8973">
        <f ca="1">OFFSET(transit!$A$2:$Y$402,TRUNC((ROW()-ROW($F$2))/COLUMNS(transit!$A$2:$Y$402)),MOD(ROW()-ROW($F$2),COLUMNS(transit!$A$2:$Y$402)),1,1)</f>
        <v>7</v>
      </c>
      <c r="G8973">
        <f ca="1">OFFSET(drive!$A$2:$Y$402,TRUNC((ROW()-ROW($G$2))/COLUMNS(drive!$A$2:$Y$402)),MOD(ROW()-ROW($G$2),COLUMNS(drive!$A$2:$Y$402)),1,1)</f>
        <v>3</v>
      </c>
      <c r="H8973" s="5">
        <f ca="1">(VLOOKUP($B8973,weights!$A$2:$R$6,4))*VLOOKUP($B8973,weights!$A$2:$R$6,6)^C8973*(VLOOKUP($B8973,weights!$A$2:$R$6,15)*EXP(VLOOKUP($B8973,weights!$A$2:$R$6,11)*D8973)+VLOOKUP($B8973,weights!$A$2:$R$6,16)*EXP(VLOOKUP($B8973,weights!$A$2:$R$6,12)*E8973)+VLOOKUP($B8973,weights!$A$2:$R$6,17)*EXP(VLOOKUP($B8973,weights!$A$2:$R$6,13)*F8973)+VLOOKUP($B8973,weights!$A$2:$R$6,18)*EXP(VLOOKUP($B8973,weights!$A$2:$R$6,14)*G8973))</f>
        <v>3.1379578371627552</v>
      </c>
    </row>
    <row r="8974" spans="1:8" ht="12.75" x14ac:dyDescent="0.2">
      <c r="A8974">
        <f t="shared" si="0"/>
        <v>359</v>
      </c>
      <c r="B8974" t="str">
        <f t="shared" ref="B8974:C8974" si="8948">B8949</f>
        <v>pharmacy</v>
      </c>
      <c r="C8974">
        <f t="shared" si="8948"/>
        <v>2</v>
      </c>
      <c r="D8974">
        <f ca="1">OFFSET(walk!$A$2:$Y$402,TRUNC((ROW()-ROW($D$2))/COLUMNS(walk!$A$2:$Y$402)),MOD(ROW()-ROW($D$2),COLUMNS(walk!$A$2:$Y$402)),1,1)</f>
        <v>18</v>
      </c>
      <c r="E8974">
        <f ca="1">OFFSET(bike!$A$2:$Y$402,TRUNC((ROW()-ROW($E$2))/COLUMNS(bike!$A$2:$Y$402)),MOD(ROW()-ROW($E$2),COLUMNS(bike!$A$2:$Y$402)),1,1)</f>
        <v>5</v>
      </c>
      <c r="F8974">
        <f ca="1">OFFSET(transit!$A$2:$Y$402,TRUNC((ROW()-ROW($F$2))/COLUMNS(transit!$A$2:$Y$402)),MOD(ROW()-ROW($F$2),COLUMNS(transit!$A$2:$Y$402)),1,1)</f>
        <v>18</v>
      </c>
      <c r="G8974">
        <f ca="1">OFFSET(drive!$A$2:$Y$402,TRUNC((ROW()-ROW($G$2))/COLUMNS(drive!$A$2:$Y$402)),MOD(ROW()-ROW($G$2),COLUMNS(drive!$A$2:$Y$402)),1,1)</f>
        <v>3</v>
      </c>
      <c r="H8974" s="5">
        <f ca="1">(VLOOKUP($B8974,weights!$A$2:$R$6,4))*VLOOKUP($B8974,weights!$A$2:$R$6,6)^C8974*(VLOOKUP($B8974,weights!$A$2:$R$6,15)*EXP(VLOOKUP($B8974,weights!$A$2:$R$6,11)*D8974)+VLOOKUP($B8974,weights!$A$2:$R$6,16)*EXP(VLOOKUP($B8974,weights!$A$2:$R$6,12)*E8974)+VLOOKUP($B8974,weights!$A$2:$R$6,17)*EXP(VLOOKUP($B8974,weights!$A$2:$R$6,13)*F8974)+VLOOKUP($B8974,weights!$A$2:$R$6,18)*EXP(VLOOKUP($B8974,weights!$A$2:$R$6,14)*G8974))</f>
        <v>1.00389185124327</v>
      </c>
    </row>
    <row r="8975" spans="1:8" ht="12.75" x14ac:dyDescent="0.2">
      <c r="A8975">
        <f t="shared" si="0"/>
        <v>359</v>
      </c>
      <c r="B8975" t="str">
        <f t="shared" ref="B8975:C8975" si="8949">B8950</f>
        <v>bank</v>
      </c>
      <c r="C8975">
        <f t="shared" si="8949"/>
        <v>0</v>
      </c>
      <c r="D8975">
        <f ca="1">OFFSET(walk!$A$2:$Y$402,TRUNC((ROW()-ROW($D$2))/COLUMNS(walk!$A$2:$Y$402)),MOD(ROW()-ROW($D$2),COLUMNS(walk!$A$2:$Y$402)),1,1)</f>
        <v>23</v>
      </c>
      <c r="E8975">
        <f ca="1">OFFSET(bike!$A$2:$Y$402,TRUNC((ROW()-ROW($E$2))/COLUMNS(bike!$A$2:$Y$402)),MOD(ROW()-ROW($E$2),COLUMNS(bike!$A$2:$Y$402)),1,1)</f>
        <v>7</v>
      </c>
      <c r="F8975">
        <f ca="1">OFFSET(transit!$A$2:$Y$402,TRUNC((ROW()-ROW($F$2))/COLUMNS(transit!$A$2:$Y$402)),MOD(ROW()-ROW($F$2),COLUMNS(transit!$A$2:$Y$402)),1,1)</f>
        <v>13</v>
      </c>
      <c r="G8975">
        <f ca="1">OFFSET(drive!$A$2:$Y$402,TRUNC((ROW()-ROW($G$2))/COLUMNS(drive!$A$2:$Y$402)),MOD(ROW()-ROW($G$2),COLUMNS(drive!$A$2:$Y$402)),1,1)</f>
        <v>6</v>
      </c>
      <c r="H8975" s="5">
        <f ca="1">(VLOOKUP($B8975,weights!$A$2:$R$6,4))*VLOOKUP($B8975,weights!$A$2:$R$6,6)^C8975*(VLOOKUP($B8975,weights!$A$2:$R$6,15)*EXP(VLOOKUP($B8975,weights!$A$2:$R$6,11)*D8975)+VLOOKUP($B8975,weights!$A$2:$R$6,16)*EXP(VLOOKUP($B8975,weights!$A$2:$R$6,12)*E8975)+VLOOKUP($B8975,weights!$A$2:$R$6,17)*EXP(VLOOKUP($B8975,weights!$A$2:$R$6,13)*F8975)+VLOOKUP($B8975,weights!$A$2:$R$6,18)*EXP(VLOOKUP($B8975,weights!$A$2:$R$6,14)*G8975))</f>
        <v>2.8058411641147409</v>
      </c>
    </row>
    <row r="8976" spans="1:8" ht="12.75" x14ac:dyDescent="0.2">
      <c r="A8976">
        <f t="shared" si="0"/>
        <v>359</v>
      </c>
      <c r="B8976" t="str">
        <f t="shared" ref="B8976:C8976" si="8950">B8951</f>
        <v>bank</v>
      </c>
      <c r="C8976">
        <f t="shared" si="8950"/>
        <v>1</v>
      </c>
      <c r="D8976">
        <f ca="1">OFFSET(walk!$A$2:$Y$402,TRUNC((ROW()-ROW($D$2))/COLUMNS(walk!$A$2:$Y$402)),MOD(ROW()-ROW($D$2),COLUMNS(walk!$A$2:$Y$402)),1,1)</f>
        <v>48</v>
      </c>
      <c r="E8976">
        <f ca="1">OFFSET(bike!$A$2:$Y$402,TRUNC((ROW()-ROW($E$2))/COLUMNS(bike!$A$2:$Y$402)),MOD(ROW()-ROW($E$2),COLUMNS(bike!$A$2:$Y$402)),1,1)</f>
        <v>15</v>
      </c>
      <c r="F8976">
        <f ca="1">OFFSET(transit!$A$2:$Y$402,TRUNC((ROW()-ROW($F$2))/COLUMNS(transit!$A$2:$Y$402)),MOD(ROW()-ROW($F$2),COLUMNS(transit!$A$2:$Y$402)),1,1)</f>
        <v>35</v>
      </c>
      <c r="G8976">
        <f ca="1">OFFSET(drive!$A$2:$Y$402,TRUNC((ROW()-ROW($G$2))/COLUMNS(drive!$A$2:$Y$402)),MOD(ROW()-ROW($G$2),COLUMNS(drive!$A$2:$Y$402)),1,1)</f>
        <v>8</v>
      </c>
      <c r="H8976" s="5">
        <f ca="1">(VLOOKUP($B8976,weights!$A$2:$R$6,4))*VLOOKUP($B8976,weights!$A$2:$R$6,6)^C8976*(VLOOKUP($B8976,weights!$A$2:$R$6,15)*EXP(VLOOKUP($B8976,weights!$A$2:$R$6,11)*D8976)+VLOOKUP($B8976,weights!$A$2:$R$6,16)*EXP(VLOOKUP($B8976,weights!$A$2:$R$6,12)*E8976)+VLOOKUP($B8976,weights!$A$2:$R$6,17)*EXP(VLOOKUP($B8976,weights!$A$2:$R$6,13)*F8976)+VLOOKUP($B8976,weights!$A$2:$R$6,18)*EXP(VLOOKUP($B8976,weights!$A$2:$R$6,14)*G8976))</f>
        <v>0.41962088603789421</v>
      </c>
    </row>
    <row r="8977" spans="1:8" ht="12.75" x14ac:dyDescent="0.2">
      <c r="A8977">
        <f t="shared" si="0"/>
        <v>360</v>
      </c>
      <c r="B8977" t="str">
        <f t="shared" ref="B8977:C8977" si="8951">B8952</f>
        <v>restaurant</v>
      </c>
      <c r="C8977">
        <f t="shared" si="8951"/>
        <v>0</v>
      </c>
      <c r="D8977">
        <f ca="1">OFFSET(walk!$A$2:$Y$402,TRUNC((ROW()-ROW($D$2))/COLUMNS(walk!$A$2:$Y$402)),MOD(ROW()-ROW($D$2),COLUMNS(walk!$A$2:$Y$402)),1,1)</f>
        <v>6</v>
      </c>
      <c r="E8977">
        <f ca="1">OFFSET(bike!$A$2:$Y$402,TRUNC((ROW()-ROW($E$2))/COLUMNS(bike!$A$2:$Y$402)),MOD(ROW()-ROW($E$2),COLUMNS(bike!$A$2:$Y$402)),1,1)</f>
        <v>2</v>
      </c>
      <c r="F8977">
        <f ca="1">OFFSET(transit!$A$2:$Y$402,TRUNC((ROW()-ROW($F$2))/COLUMNS(transit!$A$2:$Y$402)),MOD(ROW()-ROW($F$2),COLUMNS(transit!$A$2:$Y$402)),1,1)</f>
        <v>6</v>
      </c>
      <c r="G8977">
        <f ca="1">OFFSET(drive!$A$2:$Y$402,TRUNC((ROW()-ROW($G$2))/COLUMNS(drive!$A$2:$Y$402)),MOD(ROW()-ROW($G$2),COLUMNS(drive!$A$2:$Y$402)),1,1)</f>
        <v>2</v>
      </c>
      <c r="H8977" s="5">
        <f ca="1">(VLOOKUP($B8977,weights!$A$2:$R$6,4))*VLOOKUP($B8977,weights!$A$2:$R$6,6)^C8977*(VLOOKUP($B8977,weights!$A$2:$R$6,15)*EXP(VLOOKUP($B8977,weights!$A$2:$R$6,11)*D8977)+VLOOKUP($B8977,weights!$A$2:$R$6,16)*EXP(VLOOKUP($B8977,weights!$A$2:$R$6,12)*E8977)+VLOOKUP($B8977,weights!$A$2:$R$6,17)*EXP(VLOOKUP($B8977,weights!$A$2:$R$6,13)*F8977)+VLOOKUP($B8977,weights!$A$2:$R$6,18)*EXP(VLOOKUP($B8977,weights!$A$2:$R$6,14)*G8977))</f>
        <v>34.018659724442237</v>
      </c>
    </row>
    <row r="8978" spans="1:8" ht="12.75" x14ac:dyDescent="0.2">
      <c r="A8978">
        <f t="shared" si="0"/>
        <v>360</v>
      </c>
      <c r="B8978" t="str">
        <f t="shared" ref="B8978:C8978" si="8952">B8953</f>
        <v>restaurant</v>
      </c>
      <c r="C8978">
        <f t="shared" si="8952"/>
        <v>1</v>
      </c>
      <c r="D8978">
        <f ca="1">OFFSET(walk!$A$2:$Y$402,TRUNC((ROW()-ROW($D$2))/COLUMNS(walk!$A$2:$Y$402)),MOD(ROW()-ROW($D$2),COLUMNS(walk!$A$2:$Y$402)),1,1)</f>
        <v>8</v>
      </c>
      <c r="E8978">
        <f ca="1">OFFSET(bike!$A$2:$Y$402,TRUNC((ROW()-ROW($E$2))/COLUMNS(bike!$A$2:$Y$402)),MOD(ROW()-ROW($E$2),COLUMNS(bike!$A$2:$Y$402)),1,1)</f>
        <v>2</v>
      </c>
      <c r="F8978">
        <f ca="1">OFFSET(transit!$A$2:$Y$402,TRUNC((ROW()-ROW($F$2))/COLUMNS(transit!$A$2:$Y$402)),MOD(ROW()-ROW($F$2),COLUMNS(transit!$A$2:$Y$402)),1,1)</f>
        <v>8</v>
      </c>
      <c r="G8978">
        <f ca="1">OFFSET(drive!$A$2:$Y$402,TRUNC((ROW()-ROW($G$2))/COLUMNS(drive!$A$2:$Y$402)),MOD(ROW()-ROW($G$2),COLUMNS(drive!$A$2:$Y$402)),1,1)</f>
        <v>2</v>
      </c>
      <c r="H8978" s="5">
        <f ca="1">(VLOOKUP($B8978,weights!$A$2:$R$6,4))*VLOOKUP($B8978,weights!$A$2:$R$6,6)^C8978*(VLOOKUP($B8978,weights!$A$2:$R$6,15)*EXP(VLOOKUP($B8978,weights!$A$2:$R$6,11)*D8978)+VLOOKUP($B8978,weights!$A$2:$R$6,16)*EXP(VLOOKUP($B8978,weights!$A$2:$R$6,12)*E8978)+VLOOKUP($B8978,weights!$A$2:$R$6,17)*EXP(VLOOKUP($B8978,weights!$A$2:$R$6,13)*F8978)+VLOOKUP($B8978,weights!$A$2:$R$6,18)*EXP(VLOOKUP($B8978,weights!$A$2:$R$6,14)*G8978))</f>
        <v>27.228613927368908</v>
      </c>
    </row>
    <row r="8979" spans="1:8" ht="12.75" x14ac:dyDescent="0.2">
      <c r="A8979">
        <f t="shared" si="0"/>
        <v>360</v>
      </c>
      <c r="B8979" t="str">
        <f t="shared" ref="B8979:C8979" si="8953">B8954</f>
        <v>restaurant</v>
      </c>
      <c r="C8979">
        <f t="shared" si="8953"/>
        <v>2</v>
      </c>
      <c r="D8979">
        <f ca="1">OFFSET(walk!$A$2:$Y$402,TRUNC((ROW()-ROW($D$2))/COLUMNS(walk!$A$2:$Y$402)),MOD(ROW()-ROW($D$2),COLUMNS(walk!$A$2:$Y$402)),1,1)</f>
        <v>10</v>
      </c>
      <c r="E8979">
        <f ca="1">OFFSET(bike!$A$2:$Y$402,TRUNC((ROW()-ROW($E$2))/COLUMNS(bike!$A$2:$Y$402)),MOD(ROW()-ROW($E$2),COLUMNS(bike!$A$2:$Y$402)),1,1)</f>
        <v>3</v>
      </c>
      <c r="F8979">
        <f ca="1">OFFSET(transit!$A$2:$Y$402,TRUNC((ROW()-ROW($F$2))/COLUMNS(transit!$A$2:$Y$402)),MOD(ROW()-ROW($F$2),COLUMNS(transit!$A$2:$Y$402)),1,1)</f>
        <v>10</v>
      </c>
      <c r="G8979">
        <f ca="1">OFFSET(drive!$A$2:$Y$402,TRUNC((ROW()-ROW($G$2))/COLUMNS(drive!$A$2:$Y$402)),MOD(ROW()-ROW($G$2),COLUMNS(drive!$A$2:$Y$402)),1,1)</f>
        <v>3</v>
      </c>
      <c r="H8979" s="5">
        <f ca="1">(VLOOKUP($B8979,weights!$A$2:$R$6,4))*VLOOKUP($B8979,weights!$A$2:$R$6,6)^C8979*(VLOOKUP($B8979,weights!$A$2:$R$6,15)*EXP(VLOOKUP($B8979,weights!$A$2:$R$6,11)*D8979)+VLOOKUP($B8979,weights!$A$2:$R$6,16)*EXP(VLOOKUP($B8979,weights!$A$2:$R$6,12)*E8979)+VLOOKUP($B8979,weights!$A$2:$R$6,17)*EXP(VLOOKUP($B8979,weights!$A$2:$R$6,13)*F8979)+VLOOKUP($B8979,weights!$A$2:$R$6,18)*EXP(VLOOKUP($B8979,weights!$A$2:$R$6,14)*G8979))</f>
        <v>19.2837192299734</v>
      </c>
    </row>
    <row r="8980" spans="1:8" ht="12.75" x14ac:dyDescent="0.2">
      <c r="A8980">
        <f t="shared" si="0"/>
        <v>360</v>
      </c>
      <c r="B8980" t="str">
        <f t="shared" ref="B8980:C8980" si="8954">B8955</f>
        <v>restaurant</v>
      </c>
      <c r="C8980">
        <f t="shared" si="8954"/>
        <v>3</v>
      </c>
      <c r="D8980">
        <f ca="1">OFFSET(walk!$A$2:$Y$402,TRUNC((ROW()-ROW($D$2))/COLUMNS(walk!$A$2:$Y$402)),MOD(ROW()-ROW($D$2),COLUMNS(walk!$A$2:$Y$402)),1,1)</f>
        <v>10</v>
      </c>
      <c r="E8980">
        <f ca="1">OFFSET(bike!$A$2:$Y$402,TRUNC((ROW()-ROW($E$2))/COLUMNS(bike!$A$2:$Y$402)),MOD(ROW()-ROW($E$2),COLUMNS(bike!$A$2:$Y$402)),1,1)</f>
        <v>4</v>
      </c>
      <c r="F8980">
        <f ca="1">OFFSET(transit!$A$2:$Y$402,TRUNC((ROW()-ROW($F$2))/COLUMNS(transit!$A$2:$Y$402)),MOD(ROW()-ROW($F$2),COLUMNS(transit!$A$2:$Y$402)),1,1)</f>
        <v>10</v>
      </c>
      <c r="G8980">
        <f ca="1">OFFSET(drive!$A$2:$Y$402,TRUNC((ROW()-ROW($G$2))/COLUMNS(drive!$A$2:$Y$402)),MOD(ROW()-ROW($G$2),COLUMNS(drive!$A$2:$Y$402)),1,1)</f>
        <v>3</v>
      </c>
      <c r="H8980" s="5">
        <f ca="1">(VLOOKUP($B8980,weights!$A$2:$R$6,4))*VLOOKUP($B8980,weights!$A$2:$R$6,6)^C8980*(VLOOKUP($B8980,weights!$A$2:$R$6,15)*EXP(VLOOKUP($B8980,weights!$A$2:$R$6,11)*D8980)+VLOOKUP($B8980,weights!$A$2:$R$6,16)*EXP(VLOOKUP($B8980,weights!$A$2:$R$6,12)*E8980)+VLOOKUP($B8980,weights!$A$2:$R$6,17)*EXP(VLOOKUP($B8980,weights!$A$2:$R$6,13)*F8980)+VLOOKUP($B8980,weights!$A$2:$R$6,18)*EXP(VLOOKUP($B8980,weights!$A$2:$R$6,14)*G8980))</f>
        <v>16.094168298218516</v>
      </c>
    </row>
    <row r="8981" spans="1:8" ht="12.75" x14ac:dyDescent="0.2">
      <c r="A8981">
        <f t="shared" si="0"/>
        <v>360</v>
      </c>
      <c r="B8981" t="str">
        <f t="shared" ref="B8981:C8981" si="8955">B8956</f>
        <v>restaurant</v>
      </c>
      <c r="C8981">
        <f t="shared" si="8955"/>
        <v>4</v>
      </c>
      <c r="D8981">
        <f ca="1">OFFSET(walk!$A$2:$Y$402,TRUNC((ROW()-ROW($D$2))/COLUMNS(walk!$A$2:$Y$402)),MOD(ROW()-ROW($D$2),COLUMNS(walk!$A$2:$Y$402)),1,1)</f>
        <v>10</v>
      </c>
      <c r="E8981">
        <f ca="1">OFFSET(bike!$A$2:$Y$402,TRUNC((ROW()-ROW($E$2))/COLUMNS(bike!$A$2:$Y$402)),MOD(ROW()-ROW($E$2),COLUMNS(bike!$A$2:$Y$402)),1,1)</f>
        <v>4</v>
      </c>
      <c r="F8981">
        <f ca="1">OFFSET(transit!$A$2:$Y$402,TRUNC((ROW()-ROW($F$2))/COLUMNS(transit!$A$2:$Y$402)),MOD(ROW()-ROW($F$2),COLUMNS(transit!$A$2:$Y$402)),1,1)</f>
        <v>10</v>
      </c>
      <c r="G8981">
        <f ca="1">OFFSET(drive!$A$2:$Y$402,TRUNC((ROW()-ROW($G$2))/COLUMNS(drive!$A$2:$Y$402)),MOD(ROW()-ROW($G$2),COLUMNS(drive!$A$2:$Y$402)),1,1)</f>
        <v>3</v>
      </c>
      <c r="H8981" s="5">
        <f ca="1">(VLOOKUP($B8981,weights!$A$2:$R$6,4))*VLOOKUP($B8981,weights!$A$2:$R$6,6)^C8981*(VLOOKUP($B8981,weights!$A$2:$R$6,15)*EXP(VLOOKUP($B8981,weights!$A$2:$R$6,11)*D8981)+VLOOKUP($B8981,weights!$A$2:$R$6,16)*EXP(VLOOKUP($B8981,weights!$A$2:$R$6,12)*E8981)+VLOOKUP($B8981,weights!$A$2:$R$6,17)*EXP(VLOOKUP($B8981,weights!$A$2:$R$6,13)*F8981)+VLOOKUP($B8981,weights!$A$2:$R$6,18)*EXP(VLOOKUP($B8981,weights!$A$2:$R$6,14)*G8981))</f>
        <v>14.425143437662522</v>
      </c>
    </row>
    <row r="8982" spans="1:8" ht="12.75" x14ac:dyDescent="0.2">
      <c r="A8982">
        <f t="shared" si="0"/>
        <v>360</v>
      </c>
      <c r="B8982" t="str">
        <f t="shared" ref="B8982:C8982" si="8956">B8957</f>
        <v>restaurant</v>
      </c>
      <c r="C8982">
        <f t="shared" si="8956"/>
        <v>5</v>
      </c>
      <c r="D8982">
        <f ca="1">OFFSET(walk!$A$2:$Y$402,TRUNC((ROW()-ROW($D$2))/COLUMNS(walk!$A$2:$Y$402)),MOD(ROW()-ROW($D$2),COLUMNS(walk!$A$2:$Y$402)),1,1)</f>
        <v>12</v>
      </c>
      <c r="E8982">
        <f ca="1">OFFSET(bike!$A$2:$Y$402,TRUNC((ROW()-ROW($E$2))/COLUMNS(bike!$A$2:$Y$402)),MOD(ROW()-ROW($E$2),COLUMNS(bike!$A$2:$Y$402)),1,1)</f>
        <v>4</v>
      </c>
      <c r="F8982">
        <f ca="1">OFFSET(transit!$A$2:$Y$402,TRUNC((ROW()-ROW($F$2))/COLUMNS(transit!$A$2:$Y$402)),MOD(ROW()-ROW($F$2),COLUMNS(transit!$A$2:$Y$402)),1,1)</f>
        <v>10</v>
      </c>
      <c r="G8982">
        <f ca="1">OFFSET(drive!$A$2:$Y$402,TRUNC((ROW()-ROW($G$2))/COLUMNS(drive!$A$2:$Y$402)),MOD(ROW()-ROW($G$2),COLUMNS(drive!$A$2:$Y$402)),1,1)</f>
        <v>3</v>
      </c>
      <c r="H8982" s="5">
        <f ca="1">(VLOOKUP($B8982,weights!$A$2:$R$6,4))*VLOOKUP($B8982,weights!$A$2:$R$6,6)^C8982*(VLOOKUP($B8982,weights!$A$2:$R$6,15)*EXP(VLOOKUP($B8982,weights!$A$2:$R$6,11)*D8982)+VLOOKUP($B8982,weights!$A$2:$R$6,16)*EXP(VLOOKUP($B8982,weights!$A$2:$R$6,12)*E8982)+VLOOKUP($B8982,weights!$A$2:$R$6,17)*EXP(VLOOKUP($B8982,weights!$A$2:$R$6,13)*F8982)+VLOOKUP($B8982,weights!$A$2:$R$6,18)*EXP(VLOOKUP($B8982,weights!$A$2:$R$6,14)*G8982))</f>
        <v>12.483113671383013</v>
      </c>
    </row>
    <row r="8983" spans="1:8" ht="12.75" x14ac:dyDescent="0.2">
      <c r="A8983">
        <f t="shared" si="0"/>
        <v>360</v>
      </c>
      <c r="B8983" t="str">
        <f t="shared" ref="B8983:C8983" si="8957">B8958</f>
        <v>restaurant</v>
      </c>
      <c r="C8983">
        <f t="shared" si="8957"/>
        <v>6</v>
      </c>
      <c r="D8983">
        <f ca="1">OFFSET(walk!$A$2:$Y$402,TRUNC((ROW()-ROW($D$2))/COLUMNS(walk!$A$2:$Y$402)),MOD(ROW()-ROW($D$2),COLUMNS(walk!$A$2:$Y$402)),1,1)</f>
        <v>13</v>
      </c>
      <c r="E8983">
        <f ca="1">OFFSET(bike!$A$2:$Y$402,TRUNC((ROW()-ROW($E$2))/COLUMNS(bike!$A$2:$Y$402)),MOD(ROW()-ROW($E$2),COLUMNS(bike!$A$2:$Y$402)),1,1)</f>
        <v>4</v>
      </c>
      <c r="F8983">
        <f ca="1">OFFSET(transit!$A$2:$Y$402,TRUNC((ROW()-ROW($F$2))/COLUMNS(transit!$A$2:$Y$402)),MOD(ROW()-ROW($F$2),COLUMNS(transit!$A$2:$Y$402)),1,1)</f>
        <v>10</v>
      </c>
      <c r="G8983">
        <f ca="1">OFFSET(drive!$A$2:$Y$402,TRUNC((ROW()-ROW($G$2))/COLUMNS(drive!$A$2:$Y$402)),MOD(ROW()-ROW($G$2),COLUMNS(drive!$A$2:$Y$402)),1,1)</f>
        <v>3</v>
      </c>
      <c r="H8983" s="5">
        <f ca="1">(VLOOKUP($B8983,weights!$A$2:$R$6,4))*VLOOKUP($B8983,weights!$A$2:$R$6,6)^C8983*(VLOOKUP($B8983,weights!$A$2:$R$6,15)*EXP(VLOOKUP($B8983,weights!$A$2:$R$6,11)*D8983)+VLOOKUP($B8983,weights!$A$2:$R$6,16)*EXP(VLOOKUP($B8983,weights!$A$2:$R$6,12)*E8983)+VLOOKUP($B8983,weights!$A$2:$R$6,17)*EXP(VLOOKUP($B8983,weights!$A$2:$R$6,13)*F8983)+VLOOKUP($B8983,weights!$A$2:$R$6,18)*EXP(VLOOKUP($B8983,weights!$A$2:$R$6,14)*G8983))</f>
        <v>11.047261436638118</v>
      </c>
    </row>
    <row r="8984" spans="1:8" ht="12.75" x14ac:dyDescent="0.2">
      <c r="A8984">
        <f t="shared" si="0"/>
        <v>360</v>
      </c>
      <c r="B8984" t="str">
        <f t="shared" ref="B8984:C8984" si="8958">B8959</f>
        <v>restaurant</v>
      </c>
      <c r="C8984">
        <f t="shared" si="8958"/>
        <v>7</v>
      </c>
      <c r="D8984">
        <f ca="1">OFFSET(walk!$A$2:$Y$402,TRUNC((ROW()-ROW($D$2))/COLUMNS(walk!$A$2:$Y$402)),MOD(ROW()-ROW($D$2),COLUMNS(walk!$A$2:$Y$402)),1,1)</f>
        <v>16</v>
      </c>
      <c r="E8984">
        <f ca="1">OFFSET(bike!$A$2:$Y$402,TRUNC((ROW()-ROW($E$2))/COLUMNS(bike!$A$2:$Y$402)),MOD(ROW()-ROW($E$2),COLUMNS(bike!$A$2:$Y$402)),1,1)</f>
        <v>4</v>
      </c>
      <c r="F8984">
        <f ca="1">OFFSET(transit!$A$2:$Y$402,TRUNC((ROW()-ROW($F$2))/COLUMNS(transit!$A$2:$Y$402)),MOD(ROW()-ROW($F$2),COLUMNS(transit!$A$2:$Y$402)),1,1)</f>
        <v>10</v>
      </c>
      <c r="G8984">
        <f ca="1">OFFSET(drive!$A$2:$Y$402,TRUNC((ROW()-ROW($G$2))/COLUMNS(drive!$A$2:$Y$402)),MOD(ROW()-ROW($G$2),COLUMNS(drive!$A$2:$Y$402)),1,1)</f>
        <v>3</v>
      </c>
      <c r="H8984" s="5">
        <f ca="1">(VLOOKUP($B8984,weights!$A$2:$R$6,4))*VLOOKUP($B8984,weights!$A$2:$R$6,6)^C8984*(VLOOKUP($B8984,weights!$A$2:$R$6,15)*EXP(VLOOKUP($B8984,weights!$A$2:$R$6,11)*D8984)+VLOOKUP($B8984,weights!$A$2:$R$6,16)*EXP(VLOOKUP($B8984,weights!$A$2:$R$6,12)*E8984)+VLOOKUP($B8984,weights!$A$2:$R$6,17)*EXP(VLOOKUP($B8984,weights!$A$2:$R$6,13)*F8984)+VLOOKUP($B8984,weights!$A$2:$R$6,18)*EXP(VLOOKUP($B8984,weights!$A$2:$R$6,14)*G8984))</f>
        <v>9.6561584647501721</v>
      </c>
    </row>
    <row r="8985" spans="1:8" ht="12.75" x14ac:dyDescent="0.2">
      <c r="A8985">
        <f t="shared" si="0"/>
        <v>360</v>
      </c>
      <c r="B8985" t="str">
        <f t="shared" ref="B8985:C8985" si="8959">B8960</f>
        <v>restaurant</v>
      </c>
      <c r="C8985">
        <f t="shared" si="8959"/>
        <v>8</v>
      </c>
      <c r="D8985">
        <f ca="1">OFFSET(walk!$A$2:$Y$402,TRUNC((ROW()-ROW($D$2))/COLUMNS(walk!$A$2:$Y$402)),MOD(ROW()-ROW($D$2),COLUMNS(walk!$A$2:$Y$402)),1,1)</f>
        <v>16</v>
      </c>
      <c r="E8985">
        <f ca="1">OFFSET(bike!$A$2:$Y$402,TRUNC((ROW()-ROW($E$2))/COLUMNS(bike!$A$2:$Y$402)),MOD(ROW()-ROW($E$2),COLUMNS(bike!$A$2:$Y$402)),1,1)</f>
        <v>4</v>
      </c>
      <c r="F8985">
        <f ca="1">OFFSET(transit!$A$2:$Y$402,TRUNC((ROW()-ROW($F$2))/COLUMNS(transit!$A$2:$Y$402)),MOD(ROW()-ROW($F$2),COLUMNS(transit!$A$2:$Y$402)),1,1)</f>
        <v>10</v>
      </c>
      <c r="G8985">
        <f ca="1">OFFSET(drive!$A$2:$Y$402,TRUNC((ROW()-ROW($G$2))/COLUMNS(drive!$A$2:$Y$402)),MOD(ROW()-ROW($G$2),COLUMNS(drive!$A$2:$Y$402)),1,1)</f>
        <v>4</v>
      </c>
      <c r="H8985" s="5">
        <f ca="1">(VLOOKUP($B8985,weights!$A$2:$R$6,4))*VLOOKUP($B8985,weights!$A$2:$R$6,6)^C8985*(VLOOKUP($B8985,weights!$A$2:$R$6,15)*EXP(VLOOKUP($B8985,weights!$A$2:$R$6,11)*D8985)+VLOOKUP($B8985,weights!$A$2:$R$6,16)*EXP(VLOOKUP($B8985,weights!$A$2:$R$6,12)*E8985)+VLOOKUP($B8985,weights!$A$2:$R$6,17)*EXP(VLOOKUP($B8985,weights!$A$2:$R$6,13)*F8985)+VLOOKUP($B8985,weights!$A$2:$R$6,18)*EXP(VLOOKUP($B8985,weights!$A$2:$R$6,14)*G8985))</f>
        <v>8.0161528030413933</v>
      </c>
    </row>
    <row r="8986" spans="1:8" ht="12.75" x14ac:dyDescent="0.2">
      <c r="A8986">
        <f t="shared" si="0"/>
        <v>360</v>
      </c>
      <c r="B8986" t="str">
        <f t="shared" ref="B8986:C8986" si="8960">B8961</f>
        <v>restaurant</v>
      </c>
      <c r="C8986">
        <f t="shared" si="8960"/>
        <v>9</v>
      </c>
      <c r="D8986">
        <f ca="1">OFFSET(walk!$A$2:$Y$402,TRUNC((ROW()-ROW($D$2))/COLUMNS(walk!$A$2:$Y$402)),MOD(ROW()-ROW($D$2),COLUMNS(walk!$A$2:$Y$402)),1,1)</f>
        <v>17</v>
      </c>
      <c r="E8986">
        <f ca="1">OFFSET(bike!$A$2:$Y$402,TRUNC((ROW()-ROW($E$2))/COLUMNS(bike!$A$2:$Y$402)),MOD(ROW()-ROW($E$2),COLUMNS(bike!$A$2:$Y$402)),1,1)</f>
        <v>5</v>
      </c>
      <c r="F8986">
        <f ca="1">OFFSET(transit!$A$2:$Y$402,TRUNC((ROW()-ROW($F$2))/COLUMNS(transit!$A$2:$Y$402)),MOD(ROW()-ROW($F$2),COLUMNS(transit!$A$2:$Y$402)),1,1)</f>
        <v>12</v>
      </c>
      <c r="G8986">
        <f ca="1">OFFSET(drive!$A$2:$Y$402,TRUNC((ROW()-ROW($G$2))/COLUMNS(drive!$A$2:$Y$402)),MOD(ROW()-ROW($G$2),COLUMNS(drive!$A$2:$Y$402)),1,1)</f>
        <v>5</v>
      </c>
      <c r="H8986" s="5">
        <f ca="1">(VLOOKUP($B8986,weights!$A$2:$R$6,4))*VLOOKUP($B8986,weights!$A$2:$R$6,6)^C8986*(VLOOKUP($B8986,weights!$A$2:$R$6,15)*EXP(VLOOKUP($B8986,weights!$A$2:$R$6,11)*D8986)+VLOOKUP($B8986,weights!$A$2:$R$6,16)*EXP(VLOOKUP($B8986,weights!$A$2:$R$6,12)*E8986)+VLOOKUP($B8986,weights!$A$2:$R$6,17)*EXP(VLOOKUP($B8986,weights!$A$2:$R$6,13)*F8986)+VLOOKUP($B8986,weights!$A$2:$R$6,18)*EXP(VLOOKUP($B8986,weights!$A$2:$R$6,14)*G8986))</f>
        <v>5.8192741717899432</v>
      </c>
    </row>
    <row r="8987" spans="1:8" ht="12.75" x14ac:dyDescent="0.2">
      <c r="A8987">
        <f t="shared" si="0"/>
        <v>360</v>
      </c>
      <c r="B8987" t="str">
        <f t="shared" ref="B8987:C8987" si="8961">B8962</f>
        <v>supermarket</v>
      </c>
      <c r="C8987">
        <f t="shared" si="8961"/>
        <v>0</v>
      </c>
      <c r="D8987">
        <f ca="1">OFFSET(walk!$A$2:$Y$402,TRUNC((ROW()-ROW($D$2))/COLUMNS(walk!$A$2:$Y$402)),MOD(ROW()-ROW($D$2),COLUMNS(walk!$A$2:$Y$402)),1,1)</f>
        <v>34</v>
      </c>
      <c r="E8987">
        <f ca="1">OFFSET(bike!$A$2:$Y$402,TRUNC((ROW()-ROW($E$2))/COLUMNS(bike!$A$2:$Y$402)),MOD(ROW()-ROW($E$2),COLUMNS(bike!$A$2:$Y$402)),1,1)</f>
        <v>14</v>
      </c>
      <c r="F8987">
        <f ca="1">OFFSET(transit!$A$2:$Y$402,TRUNC((ROW()-ROW($F$2))/COLUMNS(transit!$A$2:$Y$402)),MOD(ROW()-ROW($F$2),COLUMNS(transit!$A$2:$Y$402)),1,1)</f>
        <v>22</v>
      </c>
      <c r="G8987">
        <f ca="1">OFFSET(drive!$A$2:$Y$402,TRUNC((ROW()-ROW($G$2))/COLUMNS(drive!$A$2:$Y$402)),MOD(ROW()-ROW($G$2),COLUMNS(drive!$A$2:$Y$402)),1,1)</f>
        <v>9</v>
      </c>
      <c r="H8987" s="5">
        <f ca="1">(VLOOKUP($B8987,weights!$A$2:$R$6,4))*VLOOKUP($B8987,weights!$A$2:$R$6,6)^C8987*(VLOOKUP($B8987,weights!$A$2:$R$6,15)*EXP(VLOOKUP($B8987,weights!$A$2:$R$6,11)*D8987)+VLOOKUP($B8987,weights!$A$2:$R$6,16)*EXP(VLOOKUP($B8987,weights!$A$2:$R$6,12)*E8987)+VLOOKUP($B8987,weights!$A$2:$R$6,17)*EXP(VLOOKUP($B8987,weights!$A$2:$R$6,13)*F8987)+VLOOKUP($B8987,weights!$A$2:$R$6,18)*EXP(VLOOKUP($B8987,weights!$A$2:$R$6,14)*G8987))</f>
        <v>2.9150802948650103</v>
      </c>
    </row>
    <row r="8988" spans="1:8" ht="12.75" x14ac:dyDescent="0.2">
      <c r="A8988">
        <f t="shared" si="0"/>
        <v>360</v>
      </c>
      <c r="B8988" t="str">
        <f t="shared" ref="B8988:C8988" si="8962">B8963</f>
        <v>supermarket</v>
      </c>
      <c r="C8988">
        <f t="shared" si="8962"/>
        <v>1</v>
      </c>
      <c r="D8988">
        <f ca="1">OFFSET(walk!$A$2:$Y$402,TRUNC((ROW()-ROW($D$2))/COLUMNS(walk!$A$2:$Y$402)),MOD(ROW()-ROW($D$2),COLUMNS(walk!$A$2:$Y$402)),1,1)</f>
        <v>49</v>
      </c>
      <c r="E8988">
        <f ca="1">OFFSET(bike!$A$2:$Y$402,TRUNC((ROW()-ROW($E$2))/COLUMNS(bike!$A$2:$Y$402)),MOD(ROW()-ROW($E$2),COLUMNS(bike!$A$2:$Y$402)),1,1)</f>
        <v>15</v>
      </c>
      <c r="F8988">
        <f ca="1">OFFSET(transit!$A$2:$Y$402,TRUNC((ROW()-ROW($F$2))/COLUMNS(transit!$A$2:$Y$402)),MOD(ROW()-ROW($F$2),COLUMNS(transit!$A$2:$Y$402)),1,1)</f>
        <v>25</v>
      </c>
      <c r="G8988">
        <f ca="1">OFFSET(drive!$A$2:$Y$402,TRUNC((ROW()-ROW($G$2))/COLUMNS(drive!$A$2:$Y$402)),MOD(ROW()-ROW($G$2),COLUMNS(drive!$A$2:$Y$402)),1,1)</f>
        <v>10</v>
      </c>
      <c r="H8988" s="5">
        <f ca="1">(VLOOKUP($B8988,weights!$A$2:$R$6,4))*VLOOKUP($B8988,weights!$A$2:$R$6,6)^C8988*(VLOOKUP($B8988,weights!$A$2:$R$6,15)*EXP(VLOOKUP($B8988,weights!$A$2:$R$6,11)*D8988)+VLOOKUP($B8988,weights!$A$2:$R$6,16)*EXP(VLOOKUP($B8988,weights!$A$2:$R$6,12)*E8988)+VLOOKUP($B8988,weights!$A$2:$R$6,17)*EXP(VLOOKUP($B8988,weights!$A$2:$R$6,13)*F8988)+VLOOKUP($B8988,weights!$A$2:$R$6,18)*EXP(VLOOKUP($B8988,weights!$A$2:$R$6,14)*G8988))</f>
        <v>1.3647791623459786</v>
      </c>
    </row>
    <row r="8989" spans="1:8" ht="12.75" x14ac:dyDescent="0.2">
      <c r="A8989">
        <f t="shared" si="0"/>
        <v>360</v>
      </c>
      <c r="B8989" t="str">
        <f t="shared" ref="B8989:C8989" si="8963">B8964</f>
        <v>supermarket</v>
      </c>
      <c r="C8989">
        <f t="shared" si="8963"/>
        <v>2</v>
      </c>
      <c r="D8989">
        <f ca="1">OFFSET(walk!$A$2:$Y$402,TRUNC((ROW()-ROW($D$2))/COLUMNS(walk!$A$2:$Y$402)),MOD(ROW()-ROW($D$2),COLUMNS(walk!$A$2:$Y$402)),1,1)</f>
        <v>54</v>
      </c>
      <c r="E8989">
        <f ca="1">OFFSET(bike!$A$2:$Y$402,TRUNC((ROW()-ROW($E$2))/COLUMNS(bike!$A$2:$Y$402)),MOD(ROW()-ROW($E$2),COLUMNS(bike!$A$2:$Y$402)),1,1)</f>
        <v>15</v>
      </c>
      <c r="F8989">
        <f ca="1">OFFSET(transit!$A$2:$Y$402,TRUNC((ROW()-ROW($F$2))/COLUMNS(transit!$A$2:$Y$402)),MOD(ROW()-ROW($F$2),COLUMNS(transit!$A$2:$Y$402)),1,1)</f>
        <v>26</v>
      </c>
      <c r="G8989">
        <f ca="1">OFFSET(drive!$A$2:$Y$402,TRUNC((ROW()-ROW($G$2))/COLUMNS(drive!$A$2:$Y$402)),MOD(ROW()-ROW($G$2),COLUMNS(drive!$A$2:$Y$402)),1,1)</f>
        <v>12</v>
      </c>
      <c r="H8989" s="5">
        <f ca="1">(VLOOKUP($B8989,weights!$A$2:$R$6,4))*VLOOKUP($B8989,weights!$A$2:$R$6,6)^C8989*(VLOOKUP($B8989,weights!$A$2:$R$6,15)*EXP(VLOOKUP($B8989,weights!$A$2:$R$6,11)*D8989)+VLOOKUP($B8989,weights!$A$2:$R$6,16)*EXP(VLOOKUP($B8989,weights!$A$2:$R$6,12)*E8989)+VLOOKUP($B8989,weights!$A$2:$R$6,17)*EXP(VLOOKUP($B8989,weights!$A$2:$R$6,13)*F8989)+VLOOKUP($B8989,weights!$A$2:$R$6,18)*EXP(VLOOKUP($B8989,weights!$A$2:$R$6,14)*G8989))</f>
        <v>0.5583828653170505</v>
      </c>
    </row>
    <row r="8990" spans="1:8" ht="12.75" x14ac:dyDescent="0.2">
      <c r="A8990">
        <f t="shared" si="0"/>
        <v>360</v>
      </c>
      <c r="B8990" t="str">
        <f t="shared" ref="B8990:C8990" si="8964">B8965</f>
        <v>supermarket</v>
      </c>
      <c r="C8990">
        <f t="shared" si="8964"/>
        <v>3</v>
      </c>
      <c r="D8990">
        <f ca="1">OFFSET(walk!$A$2:$Y$402,TRUNC((ROW()-ROW($D$2))/COLUMNS(walk!$A$2:$Y$402)),MOD(ROW()-ROW($D$2),COLUMNS(walk!$A$2:$Y$402)),1,1)</f>
        <v>61</v>
      </c>
      <c r="E8990">
        <f ca="1">OFFSET(bike!$A$2:$Y$402,TRUNC((ROW()-ROW($E$2))/COLUMNS(bike!$A$2:$Y$402)),MOD(ROW()-ROW($E$2),COLUMNS(bike!$A$2:$Y$402)),1,1)</f>
        <v>19</v>
      </c>
      <c r="F8990">
        <f ca="1">OFFSET(transit!$A$2:$Y$402,TRUNC((ROW()-ROW($F$2))/COLUMNS(transit!$A$2:$Y$402)),MOD(ROW()-ROW($F$2),COLUMNS(transit!$A$2:$Y$402)),1,1)</f>
        <v>33</v>
      </c>
      <c r="G8990">
        <f ca="1">OFFSET(drive!$A$2:$Y$402,TRUNC((ROW()-ROW($G$2))/COLUMNS(drive!$A$2:$Y$402)),MOD(ROW()-ROW($G$2),COLUMNS(drive!$A$2:$Y$402)),1,1)</f>
        <v>14</v>
      </c>
      <c r="H8990" s="5">
        <f ca="1">(VLOOKUP($B8990,weights!$A$2:$R$6,4))*VLOOKUP($B8990,weights!$A$2:$R$6,6)^C8990*(VLOOKUP($B8990,weights!$A$2:$R$6,15)*EXP(VLOOKUP($B8990,weights!$A$2:$R$6,11)*D8990)+VLOOKUP($B8990,weights!$A$2:$R$6,16)*EXP(VLOOKUP($B8990,weights!$A$2:$R$6,12)*E8990)+VLOOKUP($B8990,weights!$A$2:$R$6,17)*EXP(VLOOKUP($B8990,weights!$A$2:$R$6,13)*F8990)+VLOOKUP($B8990,weights!$A$2:$R$6,18)*EXP(VLOOKUP($B8990,weights!$A$2:$R$6,14)*G8990))</f>
        <v>0.19683129512121239</v>
      </c>
    </row>
    <row r="8991" spans="1:8" ht="12.75" x14ac:dyDescent="0.2">
      <c r="A8991">
        <f t="shared" si="0"/>
        <v>360</v>
      </c>
      <c r="B8991" t="str">
        <f t="shared" ref="B8991:C8991" si="8965">B8966</f>
        <v>supermarket</v>
      </c>
      <c r="C8991">
        <f t="shared" si="8965"/>
        <v>4</v>
      </c>
      <c r="D8991">
        <f ca="1">OFFSET(walk!$A$2:$Y$402,TRUNC((ROW()-ROW($D$2))/COLUMNS(walk!$A$2:$Y$402)),MOD(ROW()-ROW($D$2),COLUMNS(walk!$A$2:$Y$402)),1,1)</f>
        <v>77</v>
      </c>
      <c r="E8991">
        <f ca="1">OFFSET(bike!$A$2:$Y$402,TRUNC((ROW()-ROW($E$2))/COLUMNS(bike!$A$2:$Y$402)),MOD(ROW()-ROW($E$2),COLUMNS(bike!$A$2:$Y$402)),1,1)</f>
        <v>22</v>
      </c>
      <c r="F8991">
        <f ca="1">OFFSET(transit!$A$2:$Y$402,TRUNC((ROW()-ROW($F$2))/COLUMNS(transit!$A$2:$Y$402)),MOD(ROW()-ROW($F$2),COLUMNS(transit!$A$2:$Y$402)),1,1)</f>
        <v>39</v>
      </c>
      <c r="G8991">
        <f ca="1">OFFSET(drive!$A$2:$Y$402,TRUNC((ROW()-ROW($G$2))/COLUMNS(drive!$A$2:$Y$402)),MOD(ROW()-ROW($G$2),COLUMNS(drive!$A$2:$Y$402)),1,1)</f>
        <v>14</v>
      </c>
      <c r="H8991" s="5">
        <f ca="1">(VLOOKUP($B8991,weights!$A$2:$R$6,4))*VLOOKUP($B8991,weights!$A$2:$R$6,6)^C8991*(VLOOKUP($B8991,weights!$A$2:$R$6,15)*EXP(VLOOKUP($B8991,weights!$A$2:$R$6,11)*D8991)+VLOOKUP($B8991,weights!$A$2:$R$6,16)*EXP(VLOOKUP($B8991,weights!$A$2:$R$6,12)*E8991)+VLOOKUP($B8991,weights!$A$2:$R$6,17)*EXP(VLOOKUP($B8991,weights!$A$2:$R$6,13)*F8991)+VLOOKUP($B8991,weights!$A$2:$R$6,18)*EXP(VLOOKUP($B8991,weights!$A$2:$R$6,14)*G8991))</f>
        <v>0.11140505169242435</v>
      </c>
    </row>
    <row r="8992" spans="1:8" ht="12.75" x14ac:dyDescent="0.2">
      <c r="A8992">
        <f t="shared" si="0"/>
        <v>360</v>
      </c>
      <c r="B8992" t="str">
        <f t="shared" ref="B8992:C8992" si="8966">B8967</f>
        <v>store</v>
      </c>
      <c r="C8992">
        <f t="shared" si="8966"/>
        <v>0</v>
      </c>
      <c r="D8992">
        <f ca="1">OFFSET(walk!$A$2:$Y$402,TRUNC((ROW()-ROW($D$2))/COLUMNS(walk!$A$2:$Y$402)),MOD(ROW()-ROW($D$2),COLUMNS(walk!$A$2:$Y$402)),1,1)</f>
        <v>4</v>
      </c>
      <c r="E8992">
        <f ca="1">OFFSET(bike!$A$2:$Y$402,TRUNC((ROW()-ROW($E$2))/COLUMNS(bike!$A$2:$Y$402)),MOD(ROW()-ROW($E$2),COLUMNS(bike!$A$2:$Y$402)),1,1)</f>
        <v>1</v>
      </c>
      <c r="F8992">
        <f ca="1">OFFSET(transit!$A$2:$Y$402,TRUNC((ROW()-ROW($F$2))/COLUMNS(transit!$A$2:$Y$402)),MOD(ROW()-ROW($F$2),COLUMNS(transit!$A$2:$Y$402)),1,1)</f>
        <v>4</v>
      </c>
      <c r="G8992">
        <f ca="1">OFFSET(drive!$A$2:$Y$402,TRUNC((ROW()-ROW($G$2))/COLUMNS(drive!$A$2:$Y$402)),MOD(ROW()-ROW($G$2),COLUMNS(drive!$A$2:$Y$402)),1,1)</f>
        <v>1</v>
      </c>
      <c r="H8992" s="5">
        <f ca="1">(VLOOKUP($B8992,weights!$A$2:$R$6,4))*VLOOKUP($B8992,weights!$A$2:$R$6,6)^C8992*(VLOOKUP($B8992,weights!$A$2:$R$6,15)*EXP(VLOOKUP($B8992,weights!$A$2:$R$6,11)*D8992)+VLOOKUP($B8992,weights!$A$2:$R$6,16)*EXP(VLOOKUP($B8992,weights!$A$2:$R$6,12)*E8992)+VLOOKUP($B8992,weights!$A$2:$R$6,17)*EXP(VLOOKUP($B8992,weights!$A$2:$R$6,13)*F8992)+VLOOKUP($B8992,weights!$A$2:$R$6,18)*EXP(VLOOKUP($B8992,weights!$A$2:$R$6,14)*G8992))</f>
        <v>22.338230552247637</v>
      </c>
    </row>
    <row r="8993" spans="1:8" ht="12.75" x14ac:dyDescent="0.2">
      <c r="A8993">
        <f t="shared" si="0"/>
        <v>360</v>
      </c>
      <c r="B8993" t="str">
        <f t="shared" ref="B8993:C8993" si="8967">B8968</f>
        <v>store</v>
      </c>
      <c r="C8993">
        <f t="shared" si="8967"/>
        <v>1</v>
      </c>
      <c r="D8993">
        <f ca="1">OFFSET(walk!$A$2:$Y$402,TRUNC((ROW()-ROW($D$2))/COLUMNS(walk!$A$2:$Y$402)),MOD(ROW()-ROW($D$2),COLUMNS(walk!$A$2:$Y$402)),1,1)</f>
        <v>5</v>
      </c>
      <c r="E8993">
        <f ca="1">OFFSET(bike!$A$2:$Y$402,TRUNC((ROW()-ROW($E$2))/COLUMNS(bike!$A$2:$Y$402)),MOD(ROW()-ROW($E$2),COLUMNS(bike!$A$2:$Y$402)),1,1)</f>
        <v>1</v>
      </c>
      <c r="F8993">
        <f ca="1">OFFSET(transit!$A$2:$Y$402,TRUNC((ROW()-ROW($F$2))/COLUMNS(transit!$A$2:$Y$402)),MOD(ROW()-ROW($F$2),COLUMNS(transit!$A$2:$Y$402)),1,1)</f>
        <v>5</v>
      </c>
      <c r="G8993">
        <f ca="1">OFFSET(drive!$A$2:$Y$402,TRUNC((ROW()-ROW($G$2))/COLUMNS(drive!$A$2:$Y$402)),MOD(ROW()-ROW($G$2),COLUMNS(drive!$A$2:$Y$402)),1,1)</f>
        <v>1</v>
      </c>
      <c r="H8993" s="5">
        <f ca="1">(VLOOKUP($B8993,weights!$A$2:$R$6,4))*VLOOKUP($B8993,weights!$A$2:$R$6,6)^C8993*(VLOOKUP($B8993,weights!$A$2:$R$6,15)*EXP(VLOOKUP($B8993,weights!$A$2:$R$6,11)*D8993)+VLOOKUP($B8993,weights!$A$2:$R$6,16)*EXP(VLOOKUP($B8993,weights!$A$2:$R$6,12)*E8993)+VLOOKUP($B8993,weights!$A$2:$R$6,17)*EXP(VLOOKUP($B8993,weights!$A$2:$R$6,13)*F8993)+VLOOKUP($B8993,weights!$A$2:$R$6,18)*EXP(VLOOKUP($B8993,weights!$A$2:$R$6,14)*G8993))</f>
        <v>13.897434437427027</v>
      </c>
    </row>
    <row r="8994" spans="1:8" ht="12.75" x14ac:dyDescent="0.2">
      <c r="A8994">
        <f t="shared" si="0"/>
        <v>360</v>
      </c>
      <c r="B8994" t="str">
        <f t="shared" ref="B8994:C8994" si="8968">B8969</f>
        <v>store</v>
      </c>
      <c r="C8994">
        <f t="shared" si="8968"/>
        <v>2</v>
      </c>
      <c r="D8994">
        <f ca="1">OFFSET(walk!$A$2:$Y$402,TRUNC((ROW()-ROW($D$2))/COLUMNS(walk!$A$2:$Y$402)),MOD(ROW()-ROW($D$2),COLUMNS(walk!$A$2:$Y$402)),1,1)</f>
        <v>7</v>
      </c>
      <c r="E8994">
        <f ca="1">OFFSET(bike!$A$2:$Y$402,TRUNC((ROW()-ROW($E$2))/COLUMNS(bike!$A$2:$Y$402)),MOD(ROW()-ROW($E$2),COLUMNS(bike!$A$2:$Y$402)),1,1)</f>
        <v>2</v>
      </c>
      <c r="F8994">
        <f ca="1">OFFSET(transit!$A$2:$Y$402,TRUNC((ROW()-ROW($F$2))/COLUMNS(transit!$A$2:$Y$402)),MOD(ROW()-ROW($F$2),COLUMNS(transit!$A$2:$Y$402)),1,1)</f>
        <v>7</v>
      </c>
      <c r="G8994">
        <f ca="1">OFFSET(drive!$A$2:$Y$402,TRUNC((ROW()-ROW($G$2))/COLUMNS(drive!$A$2:$Y$402)),MOD(ROW()-ROW($G$2),COLUMNS(drive!$A$2:$Y$402)),1,1)</f>
        <v>2</v>
      </c>
      <c r="H8994" s="5">
        <f ca="1">(VLOOKUP($B8994,weights!$A$2:$R$6,4))*VLOOKUP($B8994,weights!$A$2:$R$6,6)^C8994*(VLOOKUP($B8994,weights!$A$2:$R$6,15)*EXP(VLOOKUP($B8994,weights!$A$2:$R$6,11)*D8994)+VLOOKUP($B8994,weights!$A$2:$R$6,16)*EXP(VLOOKUP($B8994,weights!$A$2:$R$6,12)*E8994)+VLOOKUP($B8994,weights!$A$2:$R$6,17)*EXP(VLOOKUP($B8994,weights!$A$2:$R$6,13)*F8994)+VLOOKUP($B8994,weights!$A$2:$R$6,18)*EXP(VLOOKUP($B8994,weights!$A$2:$R$6,14)*G8994))</f>
        <v>6.2253139731581051</v>
      </c>
    </row>
    <row r="8995" spans="1:8" ht="12.75" x14ac:dyDescent="0.2">
      <c r="A8995">
        <f t="shared" si="0"/>
        <v>360</v>
      </c>
      <c r="B8995" t="str">
        <f t="shared" ref="B8995:C8995" si="8969">B8970</f>
        <v>store</v>
      </c>
      <c r="C8995">
        <f t="shared" si="8969"/>
        <v>3</v>
      </c>
      <c r="D8995">
        <f ca="1">OFFSET(walk!$A$2:$Y$402,TRUNC((ROW()-ROW($D$2))/COLUMNS(walk!$A$2:$Y$402)),MOD(ROW()-ROW($D$2),COLUMNS(walk!$A$2:$Y$402)),1,1)</f>
        <v>7</v>
      </c>
      <c r="E8995">
        <f ca="1">OFFSET(bike!$A$2:$Y$402,TRUNC((ROW()-ROW($E$2))/COLUMNS(bike!$A$2:$Y$402)),MOD(ROW()-ROW($E$2),COLUMNS(bike!$A$2:$Y$402)),1,1)</f>
        <v>3</v>
      </c>
      <c r="F8995">
        <f ca="1">OFFSET(transit!$A$2:$Y$402,TRUNC((ROW()-ROW($F$2))/COLUMNS(transit!$A$2:$Y$402)),MOD(ROW()-ROW($F$2),COLUMNS(transit!$A$2:$Y$402)),1,1)</f>
        <v>7</v>
      </c>
      <c r="G8995">
        <f ca="1">OFFSET(drive!$A$2:$Y$402,TRUNC((ROW()-ROW($G$2))/COLUMNS(drive!$A$2:$Y$402)),MOD(ROW()-ROW($G$2),COLUMNS(drive!$A$2:$Y$402)),1,1)</f>
        <v>3</v>
      </c>
      <c r="H8995" s="5">
        <f ca="1">(VLOOKUP($B8995,weights!$A$2:$R$6,4))*VLOOKUP($B8995,weights!$A$2:$R$6,6)^C8995*(VLOOKUP($B8995,weights!$A$2:$R$6,15)*EXP(VLOOKUP($B8995,weights!$A$2:$R$6,11)*D8995)+VLOOKUP($B8995,weights!$A$2:$R$6,16)*EXP(VLOOKUP($B8995,weights!$A$2:$R$6,12)*E8995)+VLOOKUP($B8995,weights!$A$2:$R$6,17)*EXP(VLOOKUP($B8995,weights!$A$2:$R$6,13)*F8995)+VLOOKUP($B8995,weights!$A$2:$R$6,18)*EXP(VLOOKUP($B8995,weights!$A$2:$R$6,14)*G8995))</f>
        <v>3.1481138507667854</v>
      </c>
    </row>
    <row r="8996" spans="1:8" ht="12.75" x14ac:dyDescent="0.2">
      <c r="A8996">
        <f t="shared" si="0"/>
        <v>360</v>
      </c>
      <c r="B8996" t="str">
        <f t="shared" ref="B8996:C8996" si="8970">B8971</f>
        <v>store</v>
      </c>
      <c r="C8996">
        <f t="shared" si="8970"/>
        <v>4</v>
      </c>
      <c r="D8996">
        <f ca="1">OFFSET(walk!$A$2:$Y$402,TRUNC((ROW()-ROW($D$2))/COLUMNS(walk!$A$2:$Y$402)),MOD(ROW()-ROW($D$2),COLUMNS(walk!$A$2:$Y$402)),1,1)</f>
        <v>11</v>
      </c>
      <c r="E8996">
        <f ca="1">OFFSET(bike!$A$2:$Y$402,TRUNC((ROW()-ROW($E$2))/COLUMNS(bike!$A$2:$Y$402)),MOD(ROW()-ROW($E$2),COLUMNS(bike!$A$2:$Y$402)),1,1)</f>
        <v>4</v>
      </c>
      <c r="F8996">
        <f ca="1">OFFSET(transit!$A$2:$Y$402,TRUNC((ROW()-ROW($F$2))/COLUMNS(transit!$A$2:$Y$402)),MOD(ROW()-ROW($F$2),COLUMNS(transit!$A$2:$Y$402)),1,1)</f>
        <v>11</v>
      </c>
      <c r="G8996">
        <f ca="1">OFFSET(drive!$A$2:$Y$402,TRUNC((ROW()-ROW($G$2))/COLUMNS(drive!$A$2:$Y$402)),MOD(ROW()-ROW($G$2),COLUMNS(drive!$A$2:$Y$402)),1,1)</f>
        <v>3</v>
      </c>
      <c r="H8996" s="5">
        <f ca="1">(VLOOKUP($B8996,weights!$A$2:$R$6,4))*VLOOKUP($B8996,weights!$A$2:$R$6,6)^C8996*(VLOOKUP($B8996,weights!$A$2:$R$6,15)*EXP(VLOOKUP($B8996,weights!$A$2:$R$6,11)*D8996)+VLOOKUP($B8996,weights!$A$2:$R$6,16)*EXP(VLOOKUP($B8996,weights!$A$2:$R$6,12)*E8996)+VLOOKUP($B8996,weights!$A$2:$R$6,17)*EXP(VLOOKUP($B8996,weights!$A$2:$R$6,13)*F8996)+VLOOKUP($B8996,weights!$A$2:$R$6,18)*EXP(VLOOKUP($B8996,weights!$A$2:$R$6,14)*G8996))</f>
        <v>1.5303082534668961</v>
      </c>
    </row>
    <row r="8997" spans="1:8" ht="12.75" x14ac:dyDescent="0.2">
      <c r="A8997">
        <f t="shared" si="0"/>
        <v>360</v>
      </c>
      <c r="B8997" t="str">
        <f t="shared" ref="B8997:C8997" si="8971">B8972</f>
        <v>pharmacy</v>
      </c>
      <c r="C8997">
        <f t="shared" si="8971"/>
        <v>0</v>
      </c>
      <c r="D8997">
        <f ca="1">OFFSET(walk!$A$2:$Y$402,TRUNC((ROW()-ROW($D$2))/COLUMNS(walk!$A$2:$Y$402)),MOD(ROW()-ROW($D$2),COLUMNS(walk!$A$2:$Y$402)),1,1)</f>
        <v>12</v>
      </c>
      <c r="E8997">
        <f ca="1">OFFSET(bike!$A$2:$Y$402,TRUNC((ROW()-ROW($E$2))/COLUMNS(bike!$A$2:$Y$402)),MOD(ROW()-ROW($E$2),COLUMNS(bike!$A$2:$Y$402)),1,1)</f>
        <v>3</v>
      </c>
      <c r="F8997">
        <f ca="1">OFFSET(transit!$A$2:$Y$402,TRUNC((ROW()-ROW($F$2))/COLUMNS(transit!$A$2:$Y$402)),MOD(ROW()-ROW($F$2),COLUMNS(transit!$A$2:$Y$402)),1,1)</f>
        <v>7</v>
      </c>
      <c r="G8997">
        <f ca="1">OFFSET(drive!$A$2:$Y$402,TRUNC((ROW()-ROW($G$2))/COLUMNS(drive!$A$2:$Y$402)),MOD(ROW()-ROW($G$2),COLUMNS(drive!$A$2:$Y$402)),1,1)</f>
        <v>3</v>
      </c>
      <c r="H8997" s="5">
        <f ca="1">(VLOOKUP($B8997,weights!$A$2:$R$6,4))*VLOOKUP($B8997,weights!$A$2:$R$6,6)^C8997*(VLOOKUP($B8997,weights!$A$2:$R$6,15)*EXP(VLOOKUP($B8997,weights!$A$2:$R$6,11)*D8997)+VLOOKUP($B8997,weights!$A$2:$R$6,16)*EXP(VLOOKUP($B8997,weights!$A$2:$R$6,12)*E8997)+VLOOKUP($B8997,weights!$A$2:$R$6,17)*EXP(VLOOKUP($B8997,weights!$A$2:$R$6,13)*F8997)+VLOOKUP($B8997,weights!$A$2:$R$6,18)*EXP(VLOOKUP($B8997,weights!$A$2:$R$6,14)*G8997))</f>
        <v>6.5172970464149538</v>
      </c>
    </row>
    <row r="8998" spans="1:8" ht="12.75" x14ac:dyDescent="0.2">
      <c r="A8998">
        <f t="shared" si="0"/>
        <v>360</v>
      </c>
      <c r="B8998" t="str">
        <f t="shared" ref="B8998:C8998" si="8972">B8973</f>
        <v>pharmacy</v>
      </c>
      <c r="C8998">
        <f t="shared" si="8972"/>
        <v>1</v>
      </c>
      <c r="D8998">
        <f ca="1">OFFSET(walk!$A$2:$Y$402,TRUNC((ROW()-ROW($D$2))/COLUMNS(walk!$A$2:$Y$402)),MOD(ROW()-ROW($D$2),COLUMNS(walk!$A$2:$Y$402)),1,1)</f>
        <v>12</v>
      </c>
      <c r="E8998">
        <f ca="1">OFFSET(bike!$A$2:$Y$402,TRUNC((ROW()-ROW($E$2))/COLUMNS(bike!$A$2:$Y$402)),MOD(ROW()-ROW($E$2),COLUMNS(bike!$A$2:$Y$402)),1,1)</f>
        <v>3</v>
      </c>
      <c r="F8998">
        <f ca="1">OFFSET(transit!$A$2:$Y$402,TRUNC((ROW()-ROW($F$2))/COLUMNS(transit!$A$2:$Y$402)),MOD(ROW()-ROW($F$2),COLUMNS(transit!$A$2:$Y$402)),1,1)</f>
        <v>7</v>
      </c>
      <c r="G8998">
        <f ca="1">OFFSET(drive!$A$2:$Y$402,TRUNC((ROW()-ROW($G$2))/COLUMNS(drive!$A$2:$Y$402)),MOD(ROW()-ROW($G$2),COLUMNS(drive!$A$2:$Y$402)),1,1)</f>
        <v>3</v>
      </c>
      <c r="H8998" s="5">
        <f ca="1">(VLOOKUP($B8998,weights!$A$2:$R$6,4))*VLOOKUP($B8998,weights!$A$2:$R$6,6)^C8998*(VLOOKUP($B8998,weights!$A$2:$R$6,15)*EXP(VLOOKUP($B8998,weights!$A$2:$R$6,11)*D8998)+VLOOKUP($B8998,weights!$A$2:$R$6,16)*EXP(VLOOKUP($B8998,weights!$A$2:$R$6,12)*E8998)+VLOOKUP($B8998,weights!$A$2:$R$6,17)*EXP(VLOOKUP($B8998,weights!$A$2:$R$6,13)*F8998)+VLOOKUP($B8998,weights!$A$2:$R$6,18)*EXP(VLOOKUP($B8998,weights!$A$2:$R$6,14)*G8998))</f>
        <v>3.1379578371627552</v>
      </c>
    </row>
    <row r="8999" spans="1:8" ht="12.75" x14ac:dyDescent="0.2">
      <c r="A8999">
        <f t="shared" si="0"/>
        <v>360</v>
      </c>
      <c r="B8999" t="str">
        <f t="shared" ref="B8999:C8999" si="8973">B8974</f>
        <v>pharmacy</v>
      </c>
      <c r="C8999">
        <f t="shared" si="8973"/>
        <v>2</v>
      </c>
      <c r="D8999">
        <f ca="1">OFFSET(walk!$A$2:$Y$402,TRUNC((ROW()-ROW($D$2))/COLUMNS(walk!$A$2:$Y$402)),MOD(ROW()-ROW($D$2),COLUMNS(walk!$A$2:$Y$402)),1,1)</f>
        <v>18</v>
      </c>
      <c r="E8999">
        <f ca="1">OFFSET(bike!$A$2:$Y$402,TRUNC((ROW()-ROW($E$2))/COLUMNS(bike!$A$2:$Y$402)),MOD(ROW()-ROW($E$2),COLUMNS(bike!$A$2:$Y$402)),1,1)</f>
        <v>5</v>
      </c>
      <c r="F8999">
        <f ca="1">OFFSET(transit!$A$2:$Y$402,TRUNC((ROW()-ROW($F$2))/COLUMNS(transit!$A$2:$Y$402)),MOD(ROW()-ROW($F$2),COLUMNS(transit!$A$2:$Y$402)),1,1)</f>
        <v>18</v>
      </c>
      <c r="G8999">
        <f ca="1">OFFSET(drive!$A$2:$Y$402,TRUNC((ROW()-ROW($G$2))/COLUMNS(drive!$A$2:$Y$402)),MOD(ROW()-ROW($G$2),COLUMNS(drive!$A$2:$Y$402)),1,1)</f>
        <v>3</v>
      </c>
      <c r="H8999" s="5">
        <f ca="1">(VLOOKUP($B8999,weights!$A$2:$R$6,4))*VLOOKUP($B8999,weights!$A$2:$R$6,6)^C8999*(VLOOKUP($B8999,weights!$A$2:$R$6,15)*EXP(VLOOKUP($B8999,weights!$A$2:$R$6,11)*D8999)+VLOOKUP($B8999,weights!$A$2:$R$6,16)*EXP(VLOOKUP($B8999,weights!$A$2:$R$6,12)*E8999)+VLOOKUP($B8999,weights!$A$2:$R$6,17)*EXP(VLOOKUP($B8999,weights!$A$2:$R$6,13)*F8999)+VLOOKUP($B8999,weights!$A$2:$R$6,18)*EXP(VLOOKUP($B8999,weights!$A$2:$R$6,14)*G8999))</f>
        <v>1.00389185124327</v>
      </c>
    </row>
    <row r="9000" spans="1:8" ht="12.75" x14ac:dyDescent="0.2">
      <c r="A9000">
        <f t="shared" si="0"/>
        <v>360</v>
      </c>
      <c r="B9000" t="str">
        <f t="shared" ref="B9000:C9000" si="8974">B8975</f>
        <v>bank</v>
      </c>
      <c r="C9000">
        <f t="shared" si="8974"/>
        <v>0</v>
      </c>
      <c r="D9000">
        <f ca="1">OFFSET(walk!$A$2:$Y$402,TRUNC((ROW()-ROW($D$2))/COLUMNS(walk!$A$2:$Y$402)),MOD(ROW()-ROW($D$2),COLUMNS(walk!$A$2:$Y$402)),1,1)</f>
        <v>23</v>
      </c>
      <c r="E9000">
        <f ca="1">OFFSET(bike!$A$2:$Y$402,TRUNC((ROW()-ROW($E$2))/COLUMNS(bike!$A$2:$Y$402)),MOD(ROW()-ROW($E$2),COLUMNS(bike!$A$2:$Y$402)),1,1)</f>
        <v>7</v>
      </c>
      <c r="F9000">
        <f ca="1">OFFSET(transit!$A$2:$Y$402,TRUNC((ROW()-ROW($F$2))/COLUMNS(transit!$A$2:$Y$402)),MOD(ROW()-ROW($F$2),COLUMNS(transit!$A$2:$Y$402)),1,1)</f>
        <v>13</v>
      </c>
      <c r="G9000">
        <f ca="1">OFFSET(drive!$A$2:$Y$402,TRUNC((ROW()-ROW($G$2))/COLUMNS(drive!$A$2:$Y$402)),MOD(ROW()-ROW($G$2),COLUMNS(drive!$A$2:$Y$402)),1,1)</f>
        <v>6</v>
      </c>
      <c r="H9000" s="5">
        <f ca="1">(VLOOKUP($B9000,weights!$A$2:$R$6,4))*VLOOKUP($B9000,weights!$A$2:$R$6,6)^C9000*(VLOOKUP($B9000,weights!$A$2:$R$6,15)*EXP(VLOOKUP($B9000,weights!$A$2:$R$6,11)*D9000)+VLOOKUP($B9000,weights!$A$2:$R$6,16)*EXP(VLOOKUP($B9000,weights!$A$2:$R$6,12)*E9000)+VLOOKUP($B9000,weights!$A$2:$R$6,17)*EXP(VLOOKUP($B9000,weights!$A$2:$R$6,13)*F9000)+VLOOKUP($B9000,weights!$A$2:$R$6,18)*EXP(VLOOKUP($B9000,weights!$A$2:$R$6,14)*G9000))</f>
        <v>2.8058411641147409</v>
      </c>
    </row>
    <row r="9001" spans="1:8" ht="12.75" x14ac:dyDescent="0.2">
      <c r="A9001">
        <f t="shared" si="0"/>
        <v>360</v>
      </c>
      <c r="B9001" t="str">
        <f t="shared" ref="B9001:C9001" si="8975">B8976</f>
        <v>bank</v>
      </c>
      <c r="C9001">
        <f t="shared" si="8975"/>
        <v>1</v>
      </c>
      <c r="D9001">
        <f ca="1">OFFSET(walk!$A$2:$Y$402,TRUNC((ROW()-ROW($D$2))/COLUMNS(walk!$A$2:$Y$402)),MOD(ROW()-ROW($D$2),COLUMNS(walk!$A$2:$Y$402)),1,1)</f>
        <v>48</v>
      </c>
      <c r="E9001">
        <f ca="1">OFFSET(bike!$A$2:$Y$402,TRUNC((ROW()-ROW($E$2))/COLUMNS(bike!$A$2:$Y$402)),MOD(ROW()-ROW($E$2),COLUMNS(bike!$A$2:$Y$402)),1,1)</f>
        <v>15</v>
      </c>
      <c r="F9001">
        <f ca="1">OFFSET(transit!$A$2:$Y$402,TRUNC((ROW()-ROW($F$2))/COLUMNS(transit!$A$2:$Y$402)),MOD(ROW()-ROW($F$2),COLUMNS(transit!$A$2:$Y$402)),1,1)</f>
        <v>35</v>
      </c>
      <c r="G9001">
        <f ca="1">OFFSET(drive!$A$2:$Y$402,TRUNC((ROW()-ROW($G$2))/COLUMNS(drive!$A$2:$Y$402)),MOD(ROW()-ROW($G$2),COLUMNS(drive!$A$2:$Y$402)),1,1)</f>
        <v>8</v>
      </c>
      <c r="H9001" s="5">
        <f ca="1">(VLOOKUP($B9001,weights!$A$2:$R$6,4))*VLOOKUP($B9001,weights!$A$2:$R$6,6)^C9001*(VLOOKUP($B9001,weights!$A$2:$R$6,15)*EXP(VLOOKUP($B9001,weights!$A$2:$R$6,11)*D9001)+VLOOKUP($B9001,weights!$A$2:$R$6,16)*EXP(VLOOKUP($B9001,weights!$A$2:$R$6,12)*E9001)+VLOOKUP($B9001,weights!$A$2:$R$6,17)*EXP(VLOOKUP($B9001,weights!$A$2:$R$6,13)*F9001)+VLOOKUP($B9001,weights!$A$2:$R$6,18)*EXP(VLOOKUP($B9001,weights!$A$2:$R$6,14)*G9001))</f>
        <v>0.41962088603789421</v>
      </c>
    </row>
    <row r="9002" spans="1:8" ht="12.75" x14ac:dyDescent="0.2">
      <c r="A9002">
        <f t="shared" si="0"/>
        <v>361</v>
      </c>
      <c r="B9002" t="str">
        <f t="shared" ref="B9002:C9002" si="8976">B8977</f>
        <v>restaurant</v>
      </c>
      <c r="C9002">
        <f t="shared" si="8976"/>
        <v>0</v>
      </c>
      <c r="D9002">
        <f ca="1">OFFSET(walk!$A$2:$Y$402,TRUNC((ROW()-ROW($D$2))/COLUMNS(walk!$A$2:$Y$402)),MOD(ROW()-ROW($D$2),COLUMNS(walk!$A$2:$Y$402)),1,1)</f>
        <v>6</v>
      </c>
      <c r="E9002">
        <f ca="1">OFFSET(bike!$A$2:$Y$402,TRUNC((ROW()-ROW($E$2))/COLUMNS(bike!$A$2:$Y$402)),MOD(ROW()-ROW($E$2),COLUMNS(bike!$A$2:$Y$402)),1,1)</f>
        <v>2</v>
      </c>
      <c r="F9002">
        <f ca="1">OFFSET(transit!$A$2:$Y$402,TRUNC((ROW()-ROW($F$2))/COLUMNS(transit!$A$2:$Y$402)),MOD(ROW()-ROW($F$2),COLUMNS(transit!$A$2:$Y$402)),1,1)</f>
        <v>6</v>
      </c>
      <c r="G9002">
        <f ca="1">OFFSET(drive!$A$2:$Y$402,TRUNC((ROW()-ROW($G$2))/COLUMNS(drive!$A$2:$Y$402)),MOD(ROW()-ROW($G$2),COLUMNS(drive!$A$2:$Y$402)),1,1)</f>
        <v>2</v>
      </c>
      <c r="H9002" s="5">
        <f ca="1">(VLOOKUP($B9002,weights!$A$2:$R$6,4))*VLOOKUP($B9002,weights!$A$2:$R$6,6)^C9002*(VLOOKUP($B9002,weights!$A$2:$R$6,15)*EXP(VLOOKUP($B9002,weights!$A$2:$R$6,11)*D9002)+VLOOKUP($B9002,weights!$A$2:$R$6,16)*EXP(VLOOKUP($B9002,weights!$A$2:$R$6,12)*E9002)+VLOOKUP($B9002,weights!$A$2:$R$6,17)*EXP(VLOOKUP($B9002,weights!$A$2:$R$6,13)*F9002)+VLOOKUP($B9002,weights!$A$2:$R$6,18)*EXP(VLOOKUP($B9002,weights!$A$2:$R$6,14)*G9002))</f>
        <v>34.018659724442237</v>
      </c>
    </row>
    <row r="9003" spans="1:8" ht="12.75" x14ac:dyDescent="0.2">
      <c r="A9003">
        <f t="shared" si="0"/>
        <v>361</v>
      </c>
      <c r="B9003" t="str">
        <f t="shared" ref="B9003:C9003" si="8977">B8978</f>
        <v>restaurant</v>
      </c>
      <c r="C9003">
        <f t="shared" si="8977"/>
        <v>1</v>
      </c>
      <c r="D9003">
        <f ca="1">OFFSET(walk!$A$2:$Y$402,TRUNC((ROW()-ROW($D$2))/COLUMNS(walk!$A$2:$Y$402)),MOD(ROW()-ROW($D$2),COLUMNS(walk!$A$2:$Y$402)),1,1)</f>
        <v>8</v>
      </c>
      <c r="E9003">
        <f ca="1">OFFSET(bike!$A$2:$Y$402,TRUNC((ROW()-ROW($E$2))/COLUMNS(bike!$A$2:$Y$402)),MOD(ROW()-ROW($E$2),COLUMNS(bike!$A$2:$Y$402)),1,1)</f>
        <v>2</v>
      </c>
      <c r="F9003">
        <f ca="1">OFFSET(transit!$A$2:$Y$402,TRUNC((ROW()-ROW($F$2))/COLUMNS(transit!$A$2:$Y$402)),MOD(ROW()-ROW($F$2),COLUMNS(transit!$A$2:$Y$402)),1,1)</f>
        <v>8</v>
      </c>
      <c r="G9003">
        <f ca="1">OFFSET(drive!$A$2:$Y$402,TRUNC((ROW()-ROW($G$2))/COLUMNS(drive!$A$2:$Y$402)),MOD(ROW()-ROW($G$2),COLUMNS(drive!$A$2:$Y$402)),1,1)</f>
        <v>2</v>
      </c>
      <c r="H9003" s="5">
        <f ca="1">(VLOOKUP($B9003,weights!$A$2:$R$6,4))*VLOOKUP($B9003,weights!$A$2:$R$6,6)^C9003*(VLOOKUP($B9003,weights!$A$2:$R$6,15)*EXP(VLOOKUP($B9003,weights!$A$2:$R$6,11)*D9003)+VLOOKUP($B9003,weights!$A$2:$R$6,16)*EXP(VLOOKUP($B9003,weights!$A$2:$R$6,12)*E9003)+VLOOKUP($B9003,weights!$A$2:$R$6,17)*EXP(VLOOKUP($B9003,weights!$A$2:$R$6,13)*F9003)+VLOOKUP($B9003,weights!$A$2:$R$6,18)*EXP(VLOOKUP($B9003,weights!$A$2:$R$6,14)*G9003))</f>
        <v>27.228613927368908</v>
      </c>
    </row>
    <row r="9004" spans="1:8" ht="12.75" x14ac:dyDescent="0.2">
      <c r="A9004">
        <f t="shared" si="0"/>
        <v>361</v>
      </c>
      <c r="B9004" t="str">
        <f t="shared" ref="B9004:C9004" si="8978">B8979</f>
        <v>restaurant</v>
      </c>
      <c r="C9004">
        <f t="shared" si="8978"/>
        <v>2</v>
      </c>
      <c r="D9004">
        <f ca="1">OFFSET(walk!$A$2:$Y$402,TRUNC((ROW()-ROW($D$2))/COLUMNS(walk!$A$2:$Y$402)),MOD(ROW()-ROW($D$2),COLUMNS(walk!$A$2:$Y$402)),1,1)</f>
        <v>10</v>
      </c>
      <c r="E9004">
        <f ca="1">OFFSET(bike!$A$2:$Y$402,TRUNC((ROW()-ROW($E$2))/COLUMNS(bike!$A$2:$Y$402)),MOD(ROW()-ROW($E$2),COLUMNS(bike!$A$2:$Y$402)),1,1)</f>
        <v>4</v>
      </c>
      <c r="F9004">
        <f ca="1">OFFSET(transit!$A$2:$Y$402,TRUNC((ROW()-ROW($F$2))/COLUMNS(transit!$A$2:$Y$402)),MOD(ROW()-ROW($F$2),COLUMNS(transit!$A$2:$Y$402)),1,1)</f>
        <v>10</v>
      </c>
      <c r="G9004">
        <f ca="1">OFFSET(drive!$A$2:$Y$402,TRUNC((ROW()-ROW($G$2))/COLUMNS(drive!$A$2:$Y$402)),MOD(ROW()-ROW($G$2),COLUMNS(drive!$A$2:$Y$402)),1,1)</f>
        <v>3</v>
      </c>
      <c r="H9004" s="5">
        <f ca="1">(VLOOKUP($B9004,weights!$A$2:$R$6,4))*VLOOKUP($B9004,weights!$A$2:$R$6,6)^C9004*(VLOOKUP($B9004,weights!$A$2:$R$6,15)*EXP(VLOOKUP($B9004,weights!$A$2:$R$6,11)*D9004)+VLOOKUP($B9004,weights!$A$2:$R$6,16)*EXP(VLOOKUP($B9004,weights!$A$2:$R$6,12)*E9004)+VLOOKUP($B9004,weights!$A$2:$R$6,17)*EXP(VLOOKUP($B9004,weights!$A$2:$R$6,13)*F9004)+VLOOKUP($B9004,weights!$A$2:$R$6,18)*EXP(VLOOKUP($B9004,weights!$A$2:$R$6,14)*G9004))</f>
        <v>17.956303473219005</v>
      </c>
    </row>
    <row r="9005" spans="1:8" ht="12.75" x14ac:dyDescent="0.2">
      <c r="A9005">
        <f t="shared" si="0"/>
        <v>361</v>
      </c>
      <c r="B9005" t="str">
        <f t="shared" ref="B9005:C9005" si="8979">B8980</f>
        <v>restaurant</v>
      </c>
      <c r="C9005">
        <f t="shared" si="8979"/>
        <v>3</v>
      </c>
      <c r="D9005">
        <f ca="1">OFFSET(walk!$A$2:$Y$402,TRUNC((ROW()-ROW($D$2))/COLUMNS(walk!$A$2:$Y$402)),MOD(ROW()-ROW($D$2),COLUMNS(walk!$A$2:$Y$402)),1,1)</f>
        <v>10</v>
      </c>
      <c r="E9005">
        <f ca="1">OFFSET(bike!$A$2:$Y$402,TRUNC((ROW()-ROW($E$2))/COLUMNS(bike!$A$2:$Y$402)),MOD(ROW()-ROW($E$2),COLUMNS(bike!$A$2:$Y$402)),1,1)</f>
        <v>4</v>
      </c>
      <c r="F9005">
        <f ca="1">OFFSET(transit!$A$2:$Y$402,TRUNC((ROW()-ROW($F$2))/COLUMNS(transit!$A$2:$Y$402)),MOD(ROW()-ROW($F$2),COLUMNS(transit!$A$2:$Y$402)),1,1)</f>
        <v>10</v>
      </c>
      <c r="G9005">
        <f ca="1">OFFSET(drive!$A$2:$Y$402,TRUNC((ROW()-ROW($G$2))/COLUMNS(drive!$A$2:$Y$402)),MOD(ROW()-ROW($G$2),COLUMNS(drive!$A$2:$Y$402)),1,1)</f>
        <v>3</v>
      </c>
      <c r="H9005" s="5">
        <f ca="1">(VLOOKUP($B9005,weights!$A$2:$R$6,4))*VLOOKUP($B9005,weights!$A$2:$R$6,6)^C9005*(VLOOKUP($B9005,weights!$A$2:$R$6,15)*EXP(VLOOKUP($B9005,weights!$A$2:$R$6,11)*D9005)+VLOOKUP($B9005,weights!$A$2:$R$6,16)*EXP(VLOOKUP($B9005,weights!$A$2:$R$6,12)*E9005)+VLOOKUP($B9005,weights!$A$2:$R$6,17)*EXP(VLOOKUP($B9005,weights!$A$2:$R$6,13)*F9005)+VLOOKUP($B9005,weights!$A$2:$R$6,18)*EXP(VLOOKUP($B9005,weights!$A$2:$R$6,14)*G9005))</f>
        <v>16.094168298218516</v>
      </c>
    </row>
    <row r="9006" spans="1:8" ht="12.75" x14ac:dyDescent="0.2">
      <c r="A9006">
        <f t="shared" si="0"/>
        <v>361</v>
      </c>
      <c r="B9006" t="str">
        <f t="shared" ref="B9006:C9006" si="8980">B8981</f>
        <v>restaurant</v>
      </c>
      <c r="C9006">
        <f t="shared" si="8980"/>
        <v>4</v>
      </c>
      <c r="D9006">
        <f ca="1">OFFSET(walk!$A$2:$Y$402,TRUNC((ROW()-ROW($D$2))/COLUMNS(walk!$A$2:$Y$402)),MOD(ROW()-ROW($D$2),COLUMNS(walk!$A$2:$Y$402)),1,1)</f>
        <v>12</v>
      </c>
      <c r="E9006">
        <f ca="1">OFFSET(bike!$A$2:$Y$402,TRUNC((ROW()-ROW($E$2))/COLUMNS(bike!$A$2:$Y$402)),MOD(ROW()-ROW($E$2),COLUMNS(bike!$A$2:$Y$402)),1,1)</f>
        <v>4</v>
      </c>
      <c r="F9006">
        <f ca="1">OFFSET(transit!$A$2:$Y$402,TRUNC((ROW()-ROW($F$2))/COLUMNS(transit!$A$2:$Y$402)),MOD(ROW()-ROW($F$2),COLUMNS(transit!$A$2:$Y$402)),1,1)</f>
        <v>10</v>
      </c>
      <c r="G9006">
        <f ca="1">OFFSET(drive!$A$2:$Y$402,TRUNC((ROW()-ROW($G$2))/COLUMNS(drive!$A$2:$Y$402)),MOD(ROW()-ROW($G$2),COLUMNS(drive!$A$2:$Y$402)),1,1)</f>
        <v>3</v>
      </c>
      <c r="H9006" s="5">
        <f ca="1">(VLOOKUP($B9006,weights!$A$2:$R$6,4))*VLOOKUP($B9006,weights!$A$2:$R$6,6)^C9006*(VLOOKUP($B9006,weights!$A$2:$R$6,15)*EXP(VLOOKUP($B9006,weights!$A$2:$R$6,11)*D9006)+VLOOKUP($B9006,weights!$A$2:$R$6,16)*EXP(VLOOKUP($B9006,weights!$A$2:$R$6,12)*E9006)+VLOOKUP($B9006,weights!$A$2:$R$6,17)*EXP(VLOOKUP($B9006,weights!$A$2:$R$6,13)*F9006)+VLOOKUP($B9006,weights!$A$2:$R$6,18)*EXP(VLOOKUP($B9006,weights!$A$2:$R$6,14)*G9006))</f>
        <v>13.927440873030637</v>
      </c>
    </row>
    <row r="9007" spans="1:8" ht="12.75" x14ac:dyDescent="0.2">
      <c r="A9007">
        <f t="shared" si="0"/>
        <v>361</v>
      </c>
      <c r="B9007" t="str">
        <f t="shared" ref="B9007:C9007" si="8981">B8982</f>
        <v>restaurant</v>
      </c>
      <c r="C9007">
        <f t="shared" si="8981"/>
        <v>5</v>
      </c>
      <c r="D9007">
        <f ca="1">OFFSET(walk!$A$2:$Y$402,TRUNC((ROW()-ROW($D$2))/COLUMNS(walk!$A$2:$Y$402)),MOD(ROW()-ROW($D$2),COLUMNS(walk!$A$2:$Y$402)),1,1)</f>
        <v>13</v>
      </c>
      <c r="E9007">
        <f ca="1">OFFSET(bike!$A$2:$Y$402,TRUNC((ROW()-ROW($E$2))/COLUMNS(bike!$A$2:$Y$402)),MOD(ROW()-ROW($E$2),COLUMNS(bike!$A$2:$Y$402)),1,1)</f>
        <v>4</v>
      </c>
      <c r="F9007">
        <f ca="1">OFFSET(transit!$A$2:$Y$402,TRUNC((ROW()-ROW($F$2))/COLUMNS(transit!$A$2:$Y$402)),MOD(ROW()-ROW($F$2),COLUMNS(transit!$A$2:$Y$402)),1,1)</f>
        <v>10</v>
      </c>
      <c r="G9007">
        <f ca="1">OFFSET(drive!$A$2:$Y$402,TRUNC((ROW()-ROW($G$2))/COLUMNS(drive!$A$2:$Y$402)),MOD(ROW()-ROW($G$2),COLUMNS(drive!$A$2:$Y$402)),1,1)</f>
        <v>3</v>
      </c>
      <c r="H9007" s="5">
        <f ca="1">(VLOOKUP($B9007,weights!$A$2:$R$6,4))*VLOOKUP($B9007,weights!$A$2:$R$6,6)^C9007*(VLOOKUP($B9007,weights!$A$2:$R$6,15)*EXP(VLOOKUP($B9007,weights!$A$2:$R$6,11)*D9007)+VLOOKUP($B9007,weights!$A$2:$R$6,16)*EXP(VLOOKUP($B9007,weights!$A$2:$R$6,12)*E9007)+VLOOKUP($B9007,weights!$A$2:$R$6,17)*EXP(VLOOKUP($B9007,weights!$A$2:$R$6,13)*F9007)+VLOOKUP($B9007,weights!$A$2:$R$6,18)*EXP(VLOOKUP($B9007,weights!$A$2:$R$6,14)*G9007))</f>
        <v>12.325456974761538</v>
      </c>
    </row>
    <row r="9008" spans="1:8" ht="12.75" x14ac:dyDescent="0.2">
      <c r="A9008">
        <f t="shared" si="0"/>
        <v>361</v>
      </c>
      <c r="B9008" t="str">
        <f t="shared" ref="B9008:C9008" si="8982">B8983</f>
        <v>restaurant</v>
      </c>
      <c r="C9008">
        <f t="shared" si="8982"/>
        <v>6</v>
      </c>
      <c r="D9008">
        <f ca="1">OFFSET(walk!$A$2:$Y$402,TRUNC((ROW()-ROW($D$2))/COLUMNS(walk!$A$2:$Y$402)),MOD(ROW()-ROW($D$2),COLUMNS(walk!$A$2:$Y$402)),1,1)</f>
        <v>13</v>
      </c>
      <c r="E9008">
        <f ca="1">OFFSET(bike!$A$2:$Y$402,TRUNC((ROW()-ROW($E$2))/COLUMNS(bike!$A$2:$Y$402)),MOD(ROW()-ROW($E$2),COLUMNS(bike!$A$2:$Y$402)),1,1)</f>
        <v>4</v>
      </c>
      <c r="F9008">
        <f ca="1">OFFSET(transit!$A$2:$Y$402,TRUNC((ROW()-ROW($F$2))/COLUMNS(transit!$A$2:$Y$402)),MOD(ROW()-ROW($F$2),COLUMNS(transit!$A$2:$Y$402)),1,1)</f>
        <v>10</v>
      </c>
      <c r="G9008">
        <f ca="1">OFFSET(drive!$A$2:$Y$402,TRUNC((ROW()-ROW($G$2))/COLUMNS(drive!$A$2:$Y$402)),MOD(ROW()-ROW($G$2),COLUMNS(drive!$A$2:$Y$402)),1,1)</f>
        <v>3</v>
      </c>
      <c r="H9008" s="5">
        <f ca="1">(VLOOKUP($B9008,weights!$A$2:$R$6,4))*VLOOKUP($B9008,weights!$A$2:$R$6,6)^C9008*(VLOOKUP($B9008,weights!$A$2:$R$6,15)*EXP(VLOOKUP($B9008,weights!$A$2:$R$6,11)*D9008)+VLOOKUP($B9008,weights!$A$2:$R$6,16)*EXP(VLOOKUP($B9008,weights!$A$2:$R$6,12)*E9008)+VLOOKUP($B9008,weights!$A$2:$R$6,17)*EXP(VLOOKUP($B9008,weights!$A$2:$R$6,13)*F9008)+VLOOKUP($B9008,weights!$A$2:$R$6,18)*EXP(VLOOKUP($B9008,weights!$A$2:$R$6,14)*G9008))</f>
        <v>11.047261436638118</v>
      </c>
    </row>
    <row r="9009" spans="1:8" ht="12.75" x14ac:dyDescent="0.2">
      <c r="A9009">
        <f t="shared" si="0"/>
        <v>361</v>
      </c>
      <c r="B9009" t="str">
        <f t="shared" ref="B9009:C9009" si="8983">B8984</f>
        <v>restaurant</v>
      </c>
      <c r="C9009">
        <f t="shared" si="8983"/>
        <v>7</v>
      </c>
      <c r="D9009">
        <f ca="1">OFFSET(walk!$A$2:$Y$402,TRUNC((ROW()-ROW($D$2))/COLUMNS(walk!$A$2:$Y$402)),MOD(ROW()-ROW($D$2),COLUMNS(walk!$A$2:$Y$402)),1,1)</f>
        <v>16</v>
      </c>
      <c r="E9009">
        <f ca="1">OFFSET(bike!$A$2:$Y$402,TRUNC((ROW()-ROW($E$2))/COLUMNS(bike!$A$2:$Y$402)),MOD(ROW()-ROW($E$2),COLUMNS(bike!$A$2:$Y$402)),1,1)</f>
        <v>4</v>
      </c>
      <c r="F9009">
        <f ca="1">OFFSET(transit!$A$2:$Y$402,TRUNC((ROW()-ROW($F$2))/COLUMNS(transit!$A$2:$Y$402)),MOD(ROW()-ROW($F$2),COLUMNS(transit!$A$2:$Y$402)),1,1)</f>
        <v>10</v>
      </c>
      <c r="G9009">
        <f ca="1">OFFSET(drive!$A$2:$Y$402,TRUNC((ROW()-ROW($G$2))/COLUMNS(drive!$A$2:$Y$402)),MOD(ROW()-ROW($G$2),COLUMNS(drive!$A$2:$Y$402)),1,1)</f>
        <v>4</v>
      </c>
      <c r="H9009" s="5">
        <f ca="1">(VLOOKUP($B9009,weights!$A$2:$R$6,4))*VLOOKUP($B9009,weights!$A$2:$R$6,6)^C9009*(VLOOKUP($B9009,weights!$A$2:$R$6,15)*EXP(VLOOKUP($B9009,weights!$A$2:$R$6,11)*D9009)+VLOOKUP($B9009,weights!$A$2:$R$6,16)*EXP(VLOOKUP($B9009,weights!$A$2:$R$6,12)*E9009)+VLOOKUP($B9009,weights!$A$2:$R$6,17)*EXP(VLOOKUP($B9009,weights!$A$2:$R$6,13)*F9009)+VLOOKUP($B9009,weights!$A$2:$R$6,18)*EXP(VLOOKUP($B9009,weights!$A$2:$R$6,14)*G9009))</f>
        <v>8.9436415571122971</v>
      </c>
    </row>
    <row r="9010" spans="1:8" ht="12.75" x14ac:dyDescent="0.2">
      <c r="A9010">
        <f t="shared" si="0"/>
        <v>361</v>
      </c>
      <c r="B9010" t="str">
        <f t="shared" ref="B9010:C9010" si="8984">B8985</f>
        <v>restaurant</v>
      </c>
      <c r="C9010">
        <f t="shared" si="8984"/>
        <v>8</v>
      </c>
      <c r="D9010">
        <f ca="1">OFFSET(walk!$A$2:$Y$402,TRUNC((ROW()-ROW($D$2))/COLUMNS(walk!$A$2:$Y$402)),MOD(ROW()-ROW($D$2),COLUMNS(walk!$A$2:$Y$402)),1,1)</f>
        <v>16</v>
      </c>
      <c r="E9010">
        <f ca="1">OFFSET(bike!$A$2:$Y$402,TRUNC((ROW()-ROW($E$2))/COLUMNS(bike!$A$2:$Y$402)),MOD(ROW()-ROW($E$2),COLUMNS(bike!$A$2:$Y$402)),1,1)</f>
        <v>4</v>
      </c>
      <c r="F9010">
        <f ca="1">OFFSET(transit!$A$2:$Y$402,TRUNC((ROW()-ROW($F$2))/COLUMNS(transit!$A$2:$Y$402)),MOD(ROW()-ROW($F$2),COLUMNS(transit!$A$2:$Y$402)),1,1)</f>
        <v>10</v>
      </c>
      <c r="G9010">
        <f ca="1">OFFSET(drive!$A$2:$Y$402,TRUNC((ROW()-ROW($G$2))/COLUMNS(drive!$A$2:$Y$402)),MOD(ROW()-ROW($G$2),COLUMNS(drive!$A$2:$Y$402)),1,1)</f>
        <v>5</v>
      </c>
      <c r="H9010" s="5">
        <f ca="1">(VLOOKUP($B9010,weights!$A$2:$R$6,4))*VLOOKUP($B9010,weights!$A$2:$R$6,6)^C9010*(VLOOKUP($B9010,weights!$A$2:$R$6,15)*EXP(VLOOKUP($B9010,weights!$A$2:$R$6,11)*D9010)+VLOOKUP($B9010,weights!$A$2:$R$6,16)*EXP(VLOOKUP($B9010,weights!$A$2:$R$6,12)*E9010)+VLOOKUP($B9010,weights!$A$2:$R$6,17)*EXP(VLOOKUP($B9010,weights!$A$2:$R$6,13)*F9010)+VLOOKUP($B9010,weights!$A$2:$R$6,18)*EXP(VLOOKUP($B9010,weights!$A$2:$R$6,14)*G9010))</f>
        <v>7.470452627774768</v>
      </c>
    </row>
    <row r="9011" spans="1:8" ht="12.75" x14ac:dyDescent="0.2">
      <c r="A9011">
        <f t="shared" si="0"/>
        <v>361</v>
      </c>
      <c r="B9011" t="str">
        <f t="shared" ref="B9011:C9011" si="8985">B8986</f>
        <v>restaurant</v>
      </c>
      <c r="C9011">
        <f t="shared" si="8985"/>
        <v>9</v>
      </c>
      <c r="D9011">
        <f ca="1">OFFSET(walk!$A$2:$Y$402,TRUNC((ROW()-ROW($D$2))/COLUMNS(walk!$A$2:$Y$402)),MOD(ROW()-ROW($D$2),COLUMNS(walk!$A$2:$Y$402)),1,1)</f>
        <v>17</v>
      </c>
      <c r="E9011">
        <f ca="1">OFFSET(bike!$A$2:$Y$402,TRUNC((ROW()-ROW($E$2))/COLUMNS(bike!$A$2:$Y$402)),MOD(ROW()-ROW($E$2),COLUMNS(bike!$A$2:$Y$402)),1,1)</f>
        <v>5</v>
      </c>
      <c r="F9011">
        <f ca="1">OFFSET(transit!$A$2:$Y$402,TRUNC((ROW()-ROW($F$2))/COLUMNS(transit!$A$2:$Y$402)),MOD(ROW()-ROW($F$2),COLUMNS(transit!$A$2:$Y$402)),1,1)</f>
        <v>12</v>
      </c>
      <c r="G9011">
        <f ca="1">OFFSET(drive!$A$2:$Y$402,TRUNC((ROW()-ROW($G$2))/COLUMNS(drive!$A$2:$Y$402)),MOD(ROW()-ROW($G$2),COLUMNS(drive!$A$2:$Y$402)),1,1)</f>
        <v>5</v>
      </c>
      <c r="H9011" s="5">
        <f ca="1">(VLOOKUP($B9011,weights!$A$2:$R$6,4))*VLOOKUP($B9011,weights!$A$2:$R$6,6)^C9011*(VLOOKUP($B9011,weights!$A$2:$R$6,15)*EXP(VLOOKUP($B9011,weights!$A$2:$R$6,11)*D9011)+VLOOKUP($B9011,weights!$A$2:$R$6,16)*EXP(VLOOKUP($B9011,weights!$A$2:$R$6,12)*E9011)+VLOOKUP($B9011,weights!$A$2:$R$6,17)*EXP(VLOOKUP($B9011,weights!$A$2:$R$6,13)*F9011)+VLOOKUP($B9011,weights!$A$2:$R$6,18)*EXP(VLOOKUP($B9011,weights!$A$2:$R$6,14)*G9011))</f>
        <v>5.8192741717899432</v>
      </c>
    </row>
    <row r="9012" spans="1:8" ht="12.75" x14ac:dyDescent="0.2">
      <c r="A9012">
        <f t="shared" si="0"/>
        <v>361</v>
      </c>
      <c r="B9012" t="str">
        <f t="shared" ref="B9012:C9012" si="8986">B8987</f>
        <v>supermarket</v>
      </c>
      <c r="C9012">
        <f t="shared" si="8986"/>
        <v>0</v>
      </c>
      <c r="D9012">
        <f ca="1">OFFSET(walk!$A$2:$Y$402,TRUNC((ROW()-ROW($D$2))/COLUMNS(walk!$A$2:$Y$402)),MOD(ROW()-ROW($D$2),COLUMNS(walk!$A$2:$Y$402)),1,1)</f>
        <v>34</v>
      </c>
      <c r="E9012">
        <f ca="1">OFFSET(bike!$A$2:$Y$402,TRUNC((ROW()-ROW($E$2))/COLUMNS(bike!$A$2:$Y$402)),MOD(ROW()-ROW($E$2),COLUMNS(bike!$A$2:$Y$402)),1,1)</f>
        <v>14</v>
      </c>
      <c r="F9012">
        <f ca="1">OFFSET(transit!$A$2:$Y$402,TRUNC((ROW()-ROW($F$2))/COLUMNS(transit!$A$2:$Y$402)),MOD(ROW()-ROW($F$2),COLUMNS(transit!$A$2:$Y$402)),1,1)</f>
        <v>21</v>
      </c>
      <c r="G9012">
        <f ca="1">OFFSET(drive!$A$2:$Y$402,TRUNC((ROW()-ROW($G$2))/COLUMNS(drive!$A$2:$Y$402)),MOD(ROW()-ROW($G$2),COLUMNS(drive!$A$2:$Y$402)),1,1)</f>
        <v>9</v>
      </c>
      <c r="H9012" s="5">
        <f ca="1">(VLOOKUP($B9012,weights!$A$2:$R$6,4))*VLOOKUP($B9012,weights!$A$2:$R$6,6)^C9012*(VLOOKUP($B9012,weights!$A$2:$R$6,15)*EXP(VLOOKUP($B9012,weights!$A$2:$R$6,11)*D9012)+VLOOKUP($B9012,weights!$A$2:$R$6,16)*EXP(VLOOKUP($B9012,weights!$A$2:$R$6,12)*E9012)+VLOOKUP($B9012,weights!$A$2:$R$6,17)*EXP(VLOOKUP($B9012,weights!$A$2:$R$6,13)*F9012)+VLOOKUP($B9012,weights!$A$2:$R$6,18)*EXP(VLOOKUP($B9012,weights!$A$2:$R$6,14)*G9012))</f>
        <v>2.9604337163877883</v>
      </c>
    </row>
    <row r="9013" spans="1:8" ht="12.75" x14ac:dyDescent="0.2">
      <c r="A9013">
        <f t="shared" si="0"/>
        <v>361</v>
      </c>
      <c r="B9013" t="str">
        <f t="shared" ref="B9013:C9013" si="8987">B8988</f>
        <v>supermarket</v>
      </c>
      <c r="C9013">
        <f t="shared" si="8987"/>
        <v>1</v>
      </c>
      <c r="D9013">
        <f ca="1">OFFSET(walk!$A$2:$Y$402,TRUNC((ROW()-ROW($D$2))/COLUMNS(walk!$A$2:$Y$402)),MOD(ROW()-ROW($D$2),COLUMNS(walk!$A$2:$Y$402)),1,1)</f>
        <v>49</v>
      </c>
      <c r="E9013">
        <f ca="1">OFFSET(bike!$A$2:$Y$402,TRUNC((ROW()-ROW($E$2))/COLUMNS(bike!$A$2:$Y$402)),MOD(ROW()-ROW($E$2),COLUMNS(bike!$A$2:$Y$402)),1,1)</f>
        <v>15</v>
      </c>
      <c r="F9013">
        <f ca="1">OFFSET(transit!$A$2:$Y$402,TRUNC((ROW()-ROW($F$2))/COLUMNS(transit!$A$2:$Y$402)),MOD(ROW()-ROW($F$2),COLUMNS(transit!$A$2:$Y$402)),1,1)</f>
        <v>25</v>
      </c>
      <c r="G9013">
        <f ca="1">OFFSET(drive!$A$2:$Y$402,TRUNC((ROW()-ROW($G$2))/COLUMNS(drive!$A$2:$Y$402)),MOD(ROW()-ROW($G$2),COLUMNS(drive!$A$2:$Y$402)),1,1)</f>
        <v>10</v>
      </c>
      <c r="H9013" s="5">
        <f ca="1">(VLOOKUP($B9013,weights!$A$2:$R$6,4))*VLOOKUP($B9013,weights!$A$2:$R$6,6)^C9013*(VLOOKUP($B9013,weights!$A$2:$R$6,15)*EXP(VLOOKUP($B9013,weights!$A$2:$R$6,11)*D9013)+VLOOKUP($B9013,weights!$A$2:$R$6,16)*EXP(VLOOKUP($B9013,weights!$A$2:$R$6,12)*E9013)+VLOOKUP($B9013,weights!$A$2:$R$6,17)*EXP(VLOOKUP($B9013,weights!$A$2:$R$6,13)*F9013)+VLOOKUP($B9013,weights!$A$2:$R$6,18)*EXP(VLOOKUP($B9013,weights!$A$2:$R$6,14)*G9013))</f>
        <v>1.3647791623459786</v>
      </c>
    </row>
    <row r="9014" spans="1:8" ht="12.75" x14ac:dyDescent="0.2">
      <c r="A9014">
        <f t="shared" si="0"/>
        <v>361</v>
      </c>
      <c r="B9014" t="str">
        <f t="shared" ref="B9014:C9014" si="8988">B8989</f>
        <v>supermarket</v>
      </c>
      <c r="C9014">
        <f t="shared" si="8988"/>
        <v>2</v>
      </c>
      <c r="D9014">
        <f ca="1">OFFSET(walk!$A$2:$Y$402,TRUNC((ROW()-ROW($D$2))/COLUMNS(walk!$A$2:$Y$402)),MOD(ROW()-ROW($D$2),COLUMNS(walk!$A$2:$Y$402)),1,1)</f>
        <v>54</v>
      </c>
      <c r="E9014">
        <f ca="1">OFFSET(bike!$A$2:$Y$402,TRUNC((ROW()-ROW($E$2))/COLUMNS(bike!$A$2:$Y$402)),MOD(ROW()-ROW($E$2),COLUMNS(bike!$A$2:$Y$402)),1,1)</f>
        <v>15</v>
      </c>
      <c r="F9014">
        <f ca="1">OFFSET(transit!$A$2:$Y$402,TRUNC((ROW()-ROW($F$2))/COLUMNS(transit!$A$2:$Y$402)),MOD(ROW()-ROW($F$2),COLUMNS(transit!$A$2:$Y$402)),1,1)</f>
        <v>26</v>
      </c>
      <c r="G9014">
        <f ca="1">OFFSET(drive!$A$2:$Y$402,TRUNC((ROW()-ROW($G$2))/COLUMNS(drive!$A$2:$Y$402)),MOD(ROW()-ROW($G$2),COLUMNS(drive!$A$2:$Y$402)),1,1)</f>
        <v>12</v>
      </c>
      <c r="H9014" s="5">
        <f ca="1">(VLOOKUP($B9014,weights!$A$2:$R$6,4))*VLOOKUP($B9014,weights!$A$2:$R$6,6)^C9014*(VLOOKUP($B9014,weights!$A$2:$R$6,15)*EXP(VLOOKUP($B9014,weights!$A$2:$R$6,11)*D9014)+VLOOKUP($B9014,weights!$A$2:$R$6,16)*EXP(VLOOKUP($B9014,weights!$A$2:$R$6,12)*E9014)+VLOOKUP($B9014,weights!$A$2:$R$6,17)*EXP(VLOOKUP($B9014,weights!$A$2:$R$6,13)*F9014)+VLOOKUP($B9014,weights!$A$2:$R$6,18)*EXP(VLOOKUP($B9014,weights!$A$2:$R$6,14)*G9014))</f>
        <v>0.5583828653170505</v>
      </c>
    </row>
    <row r="9015" spans="1:8" ht="12.75" x14ac:dyDescent="0.2">
      <c r="A9015">
        <f t="shared" si="0"/>
        <v>361</v>
      </c>
      <c r="B9015" t="str">
        <f t="shared" ref="B9015:C9015" si="8989">B8990</f>
        <v>supermarket</v>
      </c>
      <c r="C9015">
        <f t="shared" si="8989"/>
        <v>3</v>
      </c>
      <c r="D9015">
        <f ca="1">OFFSET(walk!$A$2:$Y$402,TRUNC((ROW()-ROW($D$2))/COLUMNS(walk!$A$2:$Y$402)),MOD(ROW()-ROW($D$2),COLUMNS(walk!$A$2:$Y$402)),1,1)</f>
        <v>61</v>
      </c>
      <c r="E9015">
        <f ca="1">OFFSET(bike!$A$2:$Y$402,TRUNC((ROW()-ROW($E$2))/COLUMNS(bike!$A$2:$Y$402)),MOD(ROW()-ROW($E$2),COLUMNS(bike!$A$2:$Y$402)),1,1)</f>
        <v>19</v>
      </c>
      <c r="F9015">
        <f ca="1">OFFSET(transit!$A$2:$Y$402,TRUNC((ROW()-ROW($F$2))/COLUMNS(transit!$A$2:$Y$402)),MOD(ROW()-ROW($F$2),COLUMNS(transit!$A$2:$Y$402)),1,1)</f>
        <v>33</v>
      </c>
      <c r="G9015">
        <f ca="1">OFFSET(drive!$A$2:$Y$402,TRUNC((ROW()-ROW($G$2))/COLUMNS(drive!$A$2:$Y$402)),MOD(ROW()-ROW($G$2),COLUMNS(drive!$A$2:$Y$402)),1,1)</f>
        <v>14</v>
      </c>
      <c r="H9015" s="5">
        <f ca="1">(VLOOKUP($B9015,weights!$A$2:$R$6,4))*VLOOKUP($B9015,weights!$A$2:$R$6,6)^C9015*(VLOOKUP($B9015,weights!$A$2:$R$6,15)*EXP(VLOOKUP($B9015,weights!$A$2:$R$6,11)*D9015)+VLOOKUP($B9015,weights!$A$2:$R$6,16)*EXP(VLOOKUP($B9015,weights!$A$2:$R$6,12)*E9015)+VLOOKUP($B9015,weights!$A$2:$R$6,17)*EXP(VLOOKUP($B9015,weights!$A$2:$R$6,13)*F9015)+VLOOKUP($B9015,weights!$A$2:$R$6,18)*EXP(VLOOKUP($B9015,weights!$A$2:$R$6,14)*G9015))</f>
        <v>0.19683129512121239</v>
      </c>
    </row>
    <row r="9016" spans="1:8" ht="12.75" x14ac:dyDescent="0.2">
      <c r="A9016">
        <f t="shared" si="0"/>
        <v>361</v>
      </c>
      <c r="B9016" t="str">
        <f t="shared" ref="B9016:C9016" si="8990">B8991</f>
        <v>supermarket</v>
      </c>
      <c r="C9016">
        <f t="shared" si="8990"/>
        <v>4</v>
      </c>
      <c r="D9016">
        <f ca="1">OFFSET(walk!$A$2:$Y$402,TRUNC((ROW()-ROW($D$2))/COLUMNS(walk!$A$2:$Y$402)),MOD(ROW()-ROW($D$2),COLUMNS(walk!$A$2:$Y$402)),1,1)</f>
        <v>78</v>
      </c>
      <c r="E9016">
        <f ca="1">OFFSET(bike!$A$2:$Y$402,TRUNC((ROW()-ROW($E$2))/COLUMNS(bike!$A$2:$Y$402)),MOD(ROW()-ROW($E$2),COLUMNS(bike!$A$2:$Y$402)),1,1)</f>
        <v>22</v>
      </c>
      <c r="F9016">
        <f ca="1">OFFSET(transit!$A$2:$Y$402,TRUNC((ROW()-ROW($F$2))/COLUMNS(transit!$A$2:$Y$402)),MOD(ROW()-ROW($F$2),COLUMNS(transit!$A$2:$Y$402)),1,1)</f>
        <v>39</v>
      </c>
      <c r="G9016">
        <f ca="1">OFFSET(drive!$A$2:$Y$402,TRUNC((ROW()-ROW($G$2))/COLUMNS(drive!$A$2:$Y$402)),MOD(ROW()-ROW($G$2),COLUMNS(drive!$A$2:$Y$402)),1,1)</f>
        <v>15</v>
      </c>
      <c r="H9016" s="5">
        <f ca="1">(VLOOKUP($B9016,weights!$A$2:$R$6,4))*VLOOKUP($B9016,weights!$A$2:$R$6,6)^C9016*(VLOOKUP($B9016,weights!$A$2:$R$6,15)*EXP(VLOOKUP($B9016,weights!$A$2:$R$6,11)*D9016)+VLOOKUP($B9016,weights!$A$2:$R$6,16)*EXP(VLOOKUP($B9016,weights!$A$2:$R$6,12)*E9016)+VLOOKUP($B9016,weights!$A$2:$R$6,17)*EXP(VLOOKUP($B9016,weights!$A$2:$R$6,13)*F9016)+VLOOKUP($B9016,weights!$A$2:$R$6,18)*EXP(VLOOKUP($B9016,weights!$A$2:$R$6,14)*G9016))</f>
        <v>9.0603729472841524E-2</v>
      </c>
    </row>
    <row r="9017" spans="1:8" ht="12.75" x14ac:dyDescent="0.2">
      <c r="A9017">
        <f t="shared" si="0"/>
        <v>361</v>
      </c>
      <c r="B9017" t="str">
        <f t="shared" ref="B9017:C9017" si="8991">B8992</f>
        <v>store</v>
      </c>
      <c r="C9017">
        <f t="shared" si="8991"/>
        <v>0</v>
      </c>
      <c r="D9017">
        <f ca="1">OFFSET(walk!$A$2:$Y$402,TRUNC((ROW()-ROW($D$2))/COLUMNS(walk!$A$2:$Y$402)),MOD(ROW()-ROW($D$2),COLUMNS(walk!$A$2:$Y$402)),1,1)</f>
        <v>4</v>
      </c>
      <c r="E9017">
        <f ca="1">OFFSET(bike!$A$2:$Y$402,TRUNC((ROW()-ROW($E$2))/COLUMNS(bike!$A$2:$Y$402)),MOD(ROW()-ROW($E$2),COLUMNS(bike!$A$2:$Y$402)),1,1)</f>
        <v>1</v>
      </c>
      <c r="F9017">
        <f ca="1">OFFSET(transit!$A$2:$Y$402,TRUNC((ROW()-ROW($F$2))/COLUMNS(transit!$A$2:$Y$402)),MOD(ROW()-ROW($F$2),COLUMNS(transit!$A$2:$Y$402)),1,1)</f>
        <v>4</v>
      </c>
      <c r="G9017">
        <f ca="1">OFFSET(drive!$A$2:$Y$402,TRUNC((ROW()-ROW($G$2))/COLUMNS(drive!$A$2:$Y$402)),MOD(ROW()-ROW($G$2),COLUMNS(drive!$A$2:$Y$402)),1,1)</f>
        <v>1</v>
      </c>
      <c r="H9017" s="5">
        <f ca="1">(VLOOKUP($B9017,weights!$A$2:$R$6,4))*VLOOKUP($B9017,weights!$A$2:$R$6,6)^C9017*(VLOOKUP($B9017,weights!$A$2:$R$6,15)*EXP(VLOOKUP($B9017,weights!$A$2:$R$6,11)*D9017)+VLOOKUP($B9017,weights!$A$2:$R$6,16)*EXP(VLOOKUP($B9017,weights!$A$2:$R$6,12)*E9017)+VLOOKUP($B9017,weights!$A$2:$R$6,17)*EXP(VLOOKUP($B9017,weights!$A$2:$R$6,13)*F9017)+VLOOKUP($B9017,weights!$A$2:$R$6,18)*EXP(VLOOKUP($B9017,weights!$A$2:$R$6,14)*G9017))</f>
        <v>22.338230552247637</v>
      </c>
    </row>
    <row r="9018" spans="1:8" ht="12.75" x14ac:dyDescent="0.2">
      <c r="A9018">
        <f t="shared" si="0"/>
        <v>361</v>
      </c>
      <c r="B9018" t="str">
        <f t="shared" ref="B9018:C9018" si="8992">B8993</f>
        <v>store</v>
      </c>
      <c r="C9018">
        <f t="shared" si="8992"/>
        <v>1</v>
      </c>
      <c r="D9018">
        <f ca="1">OFFSET(walk!$A$2:$Y$402,TRUNC((ROW()-ROW($D$2))/COLUMNS(walk!$A$2:$Y$402)),MOD(ROW()-ROW($D$2),COLUMNS(walk!$A$2:$Y$402)),1,1)</f>
        <v>5</v>
      </c>
      <c r="E9018">
        <f ca="1">OFFSET(bike!$A$2:$Y$402,TRUNC((ROW()-ROW($E$2))/COLUMNS(bike!$A$2:$Y$402)),MOD(ROW()-ROW($E$2),COLUMNS(bike!$A$2:$Y$402)),1,1)</f>
        <v>1</v>
      </c>
      <c r="F9018">
        <f ca="1">OFFSET(transit!$A$2:$Y$402,TRUNC((ROW()-ROW($F$2))/COLUMNS(transit!$A$2:$Y$402)),MOD(ROW()-ROW($F$2),COLUMNS(transit!$A$2:$Y$402)),1,1)</f>
        <v>5</v>
      </c>
      <c r="G9018">
        <f ca="1">OFFSET(drive!$A$2:$Y$402,TRUNC((ROW()-ROW($G$2))/COLUMNS(drive!$A$2:$Y$402)),MOD(ROW()-ROW($G$2),COLUMNS(drive!$A$2:$Y$402)),1,1)</f>
        <v>1</v>
      </c>
      <c r="H9018" s="5">
        <f ca="1">(VLOOKUP($B9018,weights!$A$2:$R$6,4))*VLOOKUP($B9018,weights!$A$2:$R$6,6)^C9018*(VLOOKUP($B9018,weights!$A$2:$R$6,15)*EXP(VLOOKUP($B9018,weights!$A$2:$R$6,11)*D9018)+VLOOKUP($B9018,weights!$A$2:$R$6,16)*EXP(VLOOKUP($B9018,weights!$A$2:$R$6,12)*E9018)+VLOOKUP($B9018,weights!$A$2:$R$6,17)*EXP(VLOOKUP($B9018,weights!$A$2:$R$6,13)*F9018)+VLOOKUP($B9018,weights!$A$2:$R$6,18)*EXP(VLOOKUP($B9018,weights!$A$2:$R$6,14)*G9018))</f>
        <v>13.897434437427027</v>
      </c>
    </row>
    <row r="9019" spans="1:8" ht="12.75" x14ac:dyDescent="0.2">
      <c r="A9019">
        <f t="shared" si="0"/>
        <v>361</v>
      </c>
      <c r="B9019" t="str">
        <f t="shared" ref="B9019:C9019" si="8993">B8994</f>
        <v>store</v>
      </c>
      <c r="C9019">
        <f t="shared" si="8993"/>
        <v>2</v>
      </c>
      <c r="D9019">
        <f ca="1">OFFSET(walk!$A$2:$Y$402,TRUNC((ROW()-ROW($D$2))/COLUMNS(walk!$A$2:$Y$402)),MOD(ROW()-ROW($D$2),COLUMNS(walk!$A$2:$Y$402)),1,1)</f>
        <v>7</v>
      </c>
      <c r="E9019">
        <f ca="1">OFFSET(bike!$A$2:$Y$402,TRUNC((ROW()-ROW($E$2))/COLUMNS(bike!$A$2:$Y$402)),MOD(ROW()-ROW($E$2),COLUMNS(bike!$A$2:$Y$402)),1,1)</f>
        <v>2</v>
      </c>
      <c r="F9019">
        <f ca="1">OFFSET(transit!$A$2:$Y$402,TRUNC((ROW()-ROW($F$2))/COLUMNS(transit!$A$2:$Y$402)),MOD(ROW()-ROW($F$2),COLUMNS(transit!$A$2:$Y$402)),1,1)</f>
        <v>7</v>
      </c>
      <c r="G9019">
        <f ca="1">OFFSET(drive!$A$2:$Y$402,TRUNC((ROW()-ROW($G$2))/COLUMNS(drive!$A$2:$Y$402)),MOD(ROW()-ROW($G$2),COLUMNS(drive!$A$2:$Y$402)),1,1)</f>
        <v>2</v>
      </c>
      <c r="H9019" s="5">
        <f ca="1">(VLOOKUP($B9019,weights!$A$2:$R$6,4))*VLOOKUP($B9019,weights!$A$2:$R$6,6)^C9019*(VLOOKUP($B9019,weights!$A$2:$R$6,15)*EXP(VLOOKUP($B9019,weights!$A$2:$R$6,11)*D9019)+VLOOKUP($B9019,weights!$A$2:$R$6,16)*EXP(VLOOKUP($B9019,weights!$A$2:$R$6,12)*E9019)+VLOOKUP($B9019,weights!$A$2:$R$6,17)*EXP(VLOOKUP($B9019,weights!$A$2:$R$6,13)*F9019)+VLOOKUP($B9019,weights!$A$2:$R$6,18)*EXP(VLOOKUP($B9019,weights!$A$2:$R$6,14)*G9019))</f>
        <v>6.2253139731581051</v>
      </c>
    </row>
    <row r="9020" spans="1:8" ht="12.75" x14ac:dyDescent="0.2">
      <c r="A9020">
        <f t="shared" si="0"/>
        <v>361</v>
      </c>
      <c r="B9020" t="str">
        <f t="shared" ref="B9020:C9020" si="8994">B8995</f>
        <v>store</v>
      </c>
      <c r="C9020">
        <f t="shared" si="8994"/>
        <v>3</v>
      </c>
      <c r="D9020">
        <f ca="1">OFFSET(walk!$A$2:$Y$402,TRUNC((ROW()-ROW($D$2))/COLUMNS(walk!$A$2:$Y$402)),MOD(ROW()-ROW($D$2),COLUMNS(walk!$A$2:$Y$402)),1,1)</f>
        <v>7</v>
      </c>
      <c r="E9020">
        <f ca="1">OFFSET(bike!$A$2:$Y$402,TRUNC((ROW()-ROW($E$2))/COLUMNS(bike!$A$2:$Y$402)),MOD(ROW()-ROW($E$2),COLUMNS(bike!$A$2:$Y$402)),1,1)</f>
        <v>3</v>
      </c>
      <c r="F9020">
        <f ca="1">OFFSET(transit!$A$2:$Y$402,TRUNC((ROW()-ROW($F$2))/COLUMNS(transit!$A$2:$Y$402)),MOD(ROW()-ROW($F$2),COLUMNS(transit!$A$2:$Y$402)),1,1)</f>
        <v>7</v>
      </c>
      <c r="G9020">
        <f ca="1">OFFSET(drive!$A$2:$Y$402,TRUNC((ROW()-ROW($G$2))/COLUMNS(drive!$A$2:$Y$402)),MOD(ROW()-ROW($G$2),COLUMNS(drive!$A$2:$Y$402)),1,1)</f>
        <v>3</v>
      </c>
      <c r="H9020" s="5">
        <f ca="1">(VLOOKUP($B9020,weights!$A$2:$R$6,4))*VLOOKUP($B9020,weights!$A$2:$R$6,6)^C9020*(VLOOKUP($B9020,weights!$A$2:$R$6,15)*EXP(VLOOKUP($B9020,weights!$A$2:$R$6,11)*D9020)+VLOOKUP($B9020,weights!$A$2:$R$6,16)*EXP(VLOOKUP($B9020,weights!$A$2:$R$6,12)*E9020)+VLOOKUP($B9020,weights!$A$2:$R$6,17)*EXP(VLOOKUP($B9020,weights!$A$2:$R$6,13)*F9020)+VLOOKUP($B9020,weights!$A$2:$R$6,18)*EXP(VLOOKUP($B9020,weights!$A$2:$R$6,14)*G9020))</f>
        <v>3.1481138507667854</v>
      </c>
    </row>
    <row r="9021" spans="1:8" ht="12.75" x14ac:dyDescent="0.2">
      <c r="A9021">
        <f t="shared" si="0"/>
        <v>361</v>
      </c>
      <c r="B9021" t="str">
        <f t="shared" ref="B9021:C9021" si="8995">B8996</f>
        <v>store</v>
      </c>
      <c r="C9021">
        <f t="shared" si="8995"/>
        <v>4</v>
      </c>
      <c r="D9021">
        <f ca="1">OFFSET(walk!$A$2:$Y$402,TRUNC((ROW()-ROW($D$2))/COLUMNS(walk!$A$2:$Y$402)),MOD(ROW()-ROW($D$2),COLUMNS(walk!$A$2:$Y$402)),1,1)</f>
        <v>11</v>
      </c>
      <c r="E9021">
        <f ca="1">OFFSET(bike!$A$2:$Y$402,TRUNC((ROW()-ROW($E$2))/COLUMNS(bike!$A$2:$Y$402)),MOD(ROW()-ROW($E$2),COLUMNS(bike!$A$2:$Y$402)),1,1)</f>
        <v>4</v>
      </c>
      <c r="F9021">
        <f ca="1">OFFSET(transit!$A$2:$Y$402,TRUNC((ROW()-ROW($F$2))/COLUMNS(transit!$A$2:$Y$402)),MOD(ROW()-ROW($F$2),COLUMNS(transit!$A$2:$Y$402)),1,1)</f>
        <v>11</v>
      </c>
      <c r="G9021">
        <f ca="1">OFFSET(drive!$A$2:$Y$402,TRUNC((ROW()-ROW($G$2))/COLUMNS(drive!$A$2:$Y$402)),MOD(ROW()-ROW($G$2),COLUMNS(drive!$A$2:$Y$402)),1,1)</f>
        <v>3</v>
      </c>
      <c r="H9021" s="5">
        <f ca="1">(VLOOKUP($B9021,weights!$A$2:$R$6,4))*VLOOKUP($B9021,weights!$A$2:$R$6,6)^C9021*(VLOOKUP($B9021,weights!$A$2:$R$6,15)*EXP(VLOOKUP($B9021,weights!$A$2:$R$6,11)*D9021)+VLOOKUP($B9021,weights!$A$2:$R$6,16)*EXP(VLOOKUP($B9021,weights!$A$2:$R$6,12)*E9021)+VLOOKUP($B9021,weights!$A$2:$R$6,17)*EXP(VLOOKUP($B9021,weights!$A$2:$R$6,13)*F9021)+VLOOKUP($B9021,weights!$A$2:$R$6,18)*EXP(VLOOKUP($B9021,weights!$A$2:$R$6,14)*G9021))</f>
        <v>1.5303082534668961</v>
      </c>
    </row>
    <row r="9022" spans="1:8" ht="12.75" x14ac:dyDescent="0.2">
      <c r="A9022">
        <f t="shared" si="0"/>
        <v>361</v>
      </c>
      <c r="B9022" t="str">
        <f t="shared" ref="B9022:C9022" si="8996">B8997</f>
        <v>pharmacy</v>
      </c>
      <c r="C9022">
        <f t="shared" si="8996"/>
        <v>0</v>
      </c>
      <c r="D9022">
        <f ca="1">OFFSET(walk!$A$2:$Y$402,TRUNC((ROW()-ROW($D$2))/COLUMNS(walk!$A$2:$Y$402)),MOD(ROW()-ROW($D$2),COLUMNS(walk!$A$2:$Y$402)),1,1)</f>
        <v>12</v>
      </c>
      <c r="E9022">
        <f ca="1">OFFSET(bike!$A$2:$Y$402,TRUNC((ROW()-ROW($E$2))/COLUMNS(bike!$A$2:$Y$402)),MOD(ROW()-ROW($E$2),COLUMNS(bike!$A$2:$Y$402)),1,1)</f>
        <v>3</v>
      </c>
      <c r="F9022">
        <f ca="1">OFFSET(transit!$A$2:$Y$402,TRUNC((ROW()-ROW($F$2))/COLUMNS(transit!$A$2:$Y$402)),MOD(ROW()-ROW($F$2),COLUMNS(transit!$A$2:$Y$402)),1,1)</f>
        <v>8</v>
      </c>
      <c r="G9022">
        <f ca="1">OFFSET(drive!$A$2:$Y$402,TRUNC((ROW()-ROW($G$2))/COLUMNS(drive!$A$2:$Y$402)),MOD(ROW()-ROW($G$2),COLUMNS(drive!$A$2:$Y$402)),1,1)</f>
        <v>3</v>
      </c>
      <c r="H9022" s="5">
        <f ca="1">(VLOOKUP($B9022,weights!$A$2:$R$6,4))*VLOOKUP($B9022,weights!$A$2:$R$6,6)^C9022*(VLOOKUP($B9022,weights!$A$2:$R$6,15)*EXP(VLOOKUP($B9022,weights!$A$2:$R$6,11)*D9022)+VLOOKUP($B9022,weights!$A$2:$R$6,16)*EXP(VLOOKUP($B9022,weights!$A$2:$R$6,12)*E9022)+VLOOKUP($B9022,weights!$A$2:$R$6,17)*EXP(VLOOKUP($B9022,weights!$A$2:$R$6,13)*F9022)+VLOOKUP($B9022,weights!$A$2:$R$6,18)*EXP(VLOOKUP($B9022,weights!$A$2:$R$6,14)*G9022))</f>
        <v>6.3070875571303633</v>
      </c>
    </row>
    <row r="9023" spans="1:8" ht="12.75" x14ac:dyDescent="0.2">
      <c r="A9023">
        <f t="shared" si="0"/>
        <v>361</v>
      </c>
      <c r="B9023" t="str">
        <f t="shared" ref="B9023:C9023" si="8997">B8998</f>
        <v>pharmacy</v>
      </c>
      <c r="C9023">
        <f t="shared" si="8997"/>
        <v>1</v>
      </c>
      <c r="D9023">
        <f ca="1">OFFSET(walk!$A$2:$Y$402,TRUNC((ROW()-ROW($D$2))/COLUMNS(walk!$A$2:$Y$402)),MOD(ROW()-ROW($D$2),COLUMNS(walk!$A$2:$Y$402)),1,1)</f>
        <v>12</v>
      </c>
      <c r="E9023">
        <f ca="1">OFFSET(bike!$A$2:$Y$402,TRUNC((ROW()-ROW($E$2))/COLUMNS(bike!$A$2:$Y$402)),MOD(ROW()-ROW($E$2),COLUMNS(bike!$A$2:$Y$402)),1,1)</f>
        <v>3</v>
      </c>
      <c r="F9023">
        <f ca="1">OFFSET(transit!$A$2:$Y$402,TRUNC((ROW()-ROW($F$2))/COLUMNS(transit!$A$2:$Y$402)),MOD(ROW()-ROW($F$2),COLUMNS(transit!$A$2:$Y$402)),1,1)</f>
        <v>8</v>
      </c>
      <c r="G9023">
        <f ca="1">OFFSET(drive!$A$2:$Y$402,TRUNC((ROW()-ROW($G$2))/COLUMNS(drive!$A$2:$Y$402)),MOD(ROW()-ROW($G$2),COLUMNS(drive!$A$2:$Y$402)),1,1)</f>
        <v>3</v>
      </c>
      <c r="H9023" s="5">
        <f ca="1">(VLOOKUP($B9023,weights!$A$2:$R$6,4))*VLOOKUP($B9023,weights!$A$2:$R$6,6)^C9023*(VLOOKUP($B9023,weights!$A$2:$R$6,15)*EXP(VLOOKUP($B9023,weights!$A$2:$R$6,11)*D9023)+VLOOKUP($B9023,weights!$A$2:$R$6,16)*EXP(VLOOKUP($B9023,weights!$A$2:$R$6,12)*E9023)+VLOOKUP($B9023,weights!$A$2:$R$6,17)*EXP(VLOOKUP($B9023,weights!$A$2:$R$6,13)*F9023)+VLOOKUP($B9023,weights!$A$2:$R$6,18)*EXP(VLOOKUP($B9023,weights!$A$2:$R$6,14)*G9023))</f>
        <v>3.0367458608405449</v>
      </c>
    </row>
    <row r="9024" spans="1:8" ht="12.75" x14ac:dyDescent="0.2">
      <c r="A9024">
        <f t="shared" si="0"/>
        <v>361</v>
      </c>
      <c r="B9024" t="str">
        <f t="shared" ref="B9024:C9024" si="8998">B8999</f>
        <v>pharmacy</v>
      </c>
      <c r="C9024">
        <f t="shared" si="8998"/>
        <v>2</v>
      </c>
      <c r="D9024">
        <f ca="1">OFFSET(walk!$A$2:$Y$402,TRUNC((ROW()-ROW($D$2))/COLUMNS(walk!$A$2:$Y$402)),MOD(ROW()-ROW($D$2),COLUMNS(walk!$A$2:$Y$402)),1,1)</f>
        <v>18</v>
      </c>
      <c r="E9024">
        <f ca="1">OFFSET(bike!$A$2:$Y$402,TRUNC((ROW()-ROW($E$2))/COLUMNS(bike!$A$2:$Y$402)),MOD(ROW()-ROW($E$2),COLUMNS(bike!$A$2:$Y$402)),1,1)</f>
        <v>5</v>
      </c>
      <c r="F9024">
        <f ca="1">OFFSET(transit!$A$2:$Y$402,TRUNC((ROW()-ROW($F$2))/COLUMNS(transit!$A$2:$Y$402)),MOD(ROW()-ROW($F$2),COLUMNS(transit!$A$2:$Y$402)),1,1)</f>
        <v>18</v>
      </c>
      <c r="G9024">
        <f ca="1">OFFSET(drive!$A$2:$Y$402,TRUNC((ROW()-ROW($G$2))/COLUMNS(drive!$A$2:$Y$402)),MOD(ROW()-ROW($G$2),COLUMNS(drive!$A$2:$Y$402)),1,1)</f>
        <v>3</v>
      </c>
      <c r="H9024" s="5">
        <f ca="1">(VLOOKUP($B9024,weights!$A$2:$R$6,4))*VLOOKUP($B9024,weights!$A$2:$R$6,6)^C9024*(VLOOKUP($B9024,weights!$A$2:$R$6,15)*EXP(VLOOKUP($B9024,weights!$A$2:$R$6,11)*D9024)+VLOOKUP($B9024,weights!$A$2:$R$6,16)*EXP(VLOOKUP($B9024,weights!$A$2:$R$6,12)*E9024)+VLOOKUP($B9024,weights!$A$2:$R$6,17)*EXP(VLOOKUP($B9024,weights!$A$2:$R$6,13)*F9024)+VLOOKUP($B9024,weights!$A$2:$R$6,18)*EXP(VLOOKUP($B9024,weights!$A$2:$R$6,14)*G9024))</f>
        <v>1.00389185124327</v>
      </c>
    </row>
    <row r="9025" spans="1:8" ht="12.75" x14ac:dyDescent="0.2">
      <c r="A9025">
        <f t="shared" si="0"/>
        <v>361</v>
      </c>
      <c r="B9025" t="str">
        <f t="shared" ref="B9025:C9025" si="8999">B9000</f>
        <v>bank</v>
      </c>
      <c r="C9025">
        <f t="shared" si="8999"/>
        <v>0</v>
      </c>
      <c r="D9025">
        <f ca="1">OFFSET(walk!$A$2:$Y$402,TRUNC((ROW()-ROW($D$2))/COLUMNS(walk!$A$2:$Y$402)),MOD(ROW()-ROW($D$2),COLUMNS(walk!$A$2:$Y$402)),1,1)</f>
        <v>23</v>
      </c>
      <c r="E9025">
        <f ca="1">OFFSET(bike!$A$2:$Y$402,TRUNC((ROW()-ROW($E$2))/COLUMNS(bike!$A$2:$Y$402)),MOD(ROW()-ROW($E$2),COLUMNS(bike!$A$2:$Y$402)),1,1)</f>
        <v>7</v>
      </c>
      <c r="F9025">
        <f ca="1">OFFSET(transit!$A$2:$Y$402,TRUNC((ROW()-ROW($F$2))/COLUMNS(transit!$A$2:$Y$402)),MOD(ROW()-ROW($F$2),COLUMNS(transit!$A$2:$Y$402)),1,1)</f>
        <v>13</v>
      </c>
      <c r="G9025">
        <f ca="1">OFFSET(drive!$A$2:$Y$402,TRUNC((ROW()-ROW($G$2))/COLUMNS(drive!$A$2:$Y$402)),MOD(ROW()-ROW($G$2),COLUMNS(drive!$A$2:$Y$402)),1,1)</f>
        <v>6</v>
      </c>
      <c r="H9025" s="5">
        <f ca="1">(VLOOKUP($B9025,weights!$A$2:$R$6,4))*VLOOKUP($B9025,weights!$A$2:$R$6,6)^C9025*(VLOOKUP($B9025,weights!$A$2:$R$6,15)*EXP(VLOOKUP($B9025,weights!$A$2:$R$6,11)*D9025)+VLOOKUP($B9025,weights!$A$2:$R$6,16)*EXP(VLOOKUP($B9025,weights!$A$2:$R$6,12)*E9025)+VLOOKUP($B9025,weights!$A$2:$R$6,17)*EXP(VLOOKUP($B9025,weights!$A$2:$R$6,13)*F9025)+VLOOKUP($B9025,weights!$A$2:$R$6,18)*EXP(VLOOKUP($B9025,weights!$A$2:$R$6,14)*G9025))</f>
        <v>2.8058411641147409</v>
      </c>
    </row>
    <row r="9026" spans="1:8" ht="12.75" x14ac:dyDescent="0.2">
      <c r="A9026">
        <f t="shared" si="0"/>
        <v>361</v>
      </c>
      <c r="B9026" t="str">
        <f t="shared" ref="B9026:C9026" si="9000">B9001</f>
        <v>bank</v>
      </c>
      <c r="C9026">
        <f t="shared" si="9000"/>
        <v>1</v>
      </c>
      <c r="D9026">
        <f ca="1">OFFSET(walk!$A$2:$Y$402,TRUNC((ROW()-ROW($D$2))/COLUMNS(walk!$A$2:$Y$402)),MOD(ROW()-ROW($D$2),COLUMNS(walk!$A$2:$Y$402)),1,1)</f>
        <v>49</v>
      </c>
      <c r="E9026">
        <f ca="1">OFFSET(bike!$A$2:$Y$402,TRUNC((ROW()-ROW($E$2))/COLUMNS(bike!$A$2:$Y$402)),MOD(ROW()-ROW($E$2),COLUMNS(bike!$A$2:$Y$402)),1,1)</f>
        <v>15</v>
      </c>
      <c r="F9026">
        <f ca="1">OFFSET(transit!$A$2:$Y$402,TRUNC((ROW()-ROW($F$2))/COLUMNS(transit!$A$2:$Y$402)),MOD(ROW()-ROW($F$2),COLUMNS(transit!$A$2:$Y$402)),1,1)</f>
        <v>35</v>
      </c>
      <c r="G9026">
        <f ca="1">OFFSET(drive!$A$2:$Y$402,TRUNC((ROW()-ROW($G$2))/COLUMNS(drive!$A$2:$Y$402)),MOD(ROW()-ROW($G$2),COLUMNS(drive!$A$2:$Y$402)),1,1)</f>
        <v>8</v>
      </c>
      <c r="H9026" s="5">
        <f ca="1">(VLOOKUP($B9026,weights!$A$2:$R$6,4))*VLOOKUP($B9026,weights!$A$2:$R$6,6)^C9026*(VLOOKUP($B9026,weights!$A$2:$R$6,15)*EXP(VLOOKUP($B9026,weights!$A$2:$R$6,11)*D9026)+VLOOKUP($B9026,weights!$A$2:$R$6,16)*EXP(VLOOKUP($B9026,weights!$A$2:$R$6,12)*E9026)+VLOOKUP($B9026,weights!$A$2:$R$6,17)*EXP(VLOOKUP($B9026,weights!$A$2:$R$6,13)*F9026)+VLOOKUP($B9026,weights!$A$2:$R$6,18)*EXP(VLOOKUP($B9026,weights!$A$2:$R$6,14)*G9026))</f>
        <v>0.4195931281243605</v>
      </c>
    </row>
    <row r="9027" spans="1:8" ht="12.75" x14ac:dyDescent="0.2">
      <c r="A9027">
        <f t="shared" si="0"/>
        <v>362</v>
      </c>
      <c r="B9027" t="str">
        <f t="shared" ref="B9027:C9027" si="9001">B9002</f>
        <v>restaurant</v>
      </c>
      <c r="C9027">
        <f t="shared" si="9001"/>
        <v>0</v>
      </c>
      <c r="D9027">
        <f ca="1">OFFSET(walk!$A$2:$Y$402,TRUNC((ROW()-ROW($D$2))/COLUMNS(walk!$A$2:$Y$402)),MOD(ROW()-ROW($D$2),COLUMNS(walk!$A$2:$Y$402)),1,1)</f>
        <v>6</v>
      </c>
      <c r="E9027">
        <f ca="1">OFFSET(bike!$A$2:$Y$402,TRUNC((ROW()-ROW($E$2))/COLUMNS(bike!$A$2:$Y$402)),MOD(ROW()-ROW($E$2),COLUMNS(bike!$A$2:$Y$402)),1,1)</f>
        <v>2</v>
      </c>
      <c r="F9027">
        <f ca="1">OFFSET(transit!$A$2:$Y$402,TRUNC((ROW()-ROW($F$2))/COLUMNS(transit!$A$2:$Y$402)),MOD(ROW()-ROW($F$2),COLUMNS(transit!$A$2:$Y$402)),1,1)</f>
        <v>6</v>
      </c>
      <c r="G9027">
        <f ca="1">OFFSET(drive!$A$2:$Y$402,TRUNC((ROW()-ROW($G$2))/COLUMNS(drive!$A$2:$Y$402)),MOD(ROW()-ROW($G$2),COLUMNS(drive!$A$2:$Y$402)),1,1)</f>
        <v>2</v>
      </c>
      <c r="H9027" s="5">
        <f ca="1">(VLOOKUP($B9027,weights!$A$2:$R$6,4))*VLOOKUP($B9027,weights!$A$2:$R$6,6)^C9027*(VLOOKUP($B9027,weights!$A$2:$R$6,15)*EXP(VLOOKUP($B9027,weights!$A$2:$R$6,11)*D9027)+VLOOKUP($B9027,weights!$A$2:$R$6,16)*EXP(VLOOKUP($B9027,weights!$A$2:$R$6,12)*E9027)+VLOOKUP($B9027,weights!$A$2:$R$6,17)*EXP(VLOOKUP($B9027,weights!$A$2:$R$6,13)*F9027)+VLOOKUP($B9027,weights!$A$2:$R$6,18)*EXP(VLOOKUP($B9027,weights!$A$2:$R$6,14)*G9027))</f>
        <v>34.018659724442237</v>
      </c>
    </row>
    <row r="9028" spans="1:8" ht="12.75" x14ac:dyDescent="0.2">
      <c r="A9028">
        <f t="shared" si="0"/>
        <v>362</v>
      </c>
      <c r="B9028" t="str">
        <f t="shared" ref="B9028:C9028" si="9002">B9003</f>
        <v>restaurant</v>
      </c>
      <c r="C9028">
        <f t="shared" si="9002"/>
        <v>1</v>
      </c>
      <c r="D9028">
        <f ca="1">OFFSET(walk!$A$2:$Y$402,TRUNC((ROW()-ROW($D$2))/COLUMNS(walk!$A$2:$Y$402)),MOD(ROW()-ROW($D$2),COLUMNS(walk!$A$2:$Y$402)),1,1)</f>
        <v>6</v>
      </c>
      <c r="E9028">
        <f ca="1">OFFSET(bike!$A$2:$Y$402,TRUNC((ROW()-ROW($E$2))/COLUMNS(bike!$A$2:$Y$402)),MOD(ROW()-ROW($E$2),COLUMNS(bike!$A$2:$Y$402)),1,1)</f>
        <v>2</v>
      </c>
      <c r="F9028">
        <f ca="1">OFFSET(transit!$A$2:$Y$402,TRUNC((ROW()-ROW($F$2))/COLUMNS(transit!$A$2:$Y$402)),MOD(ROW()-ROW($F$2),COLUMNS(transit!$A$2:$Y$402)),1,1)</f>
        <v>6</v>
      </c>
      <c r="G9028">
        <f ca="1">OFFSET(drive!$A$2:$Y$402,TRUNC((ROW()-ROW($G$2))/COLUMNS(drive!$A$2:$Y$402)),MOD(ROW()-ROW($G$2),COLUMNS(drive!$A$2:$Y$402)),1,1)</f>
        <v>2</v>
      </c>
      <c r="H9028" s="5">
        <f ca="1">(VLOOKUP($B9028,weights!$A$2:$R$6,4))*VLOOKUP($B9028,weights!$A$2:$R$6,6)^C9028*(VLOOKUP($B9028,weights!$A$2:$R$6,15)*EXP(VLOOKUP($B9028,weights!$A$2:$R$6,11)*D9028)+VLOOKUP($B9028,weights!$A$2:$R$6,16)*EXP(VLOOKUP($B9028,weights!$A$2:$R$6,12)*E9028)+VLOOKUP($B9028,weights!$A$2:$R$6,17)*EXP(VLOOKUP($B9028,weights!$A$2:$R$6,13)*F9028)+VLOOKUP($B9028,weights!$A$2:$R$6,18)*EXP(VLOOKUP($B9028,weights!$A$2:$R$6,14)*G9028))</f>
        <v>30.490798715981562</v>
      </c>
    </row>
    <row r="9029" spans="1:8" ht="12.75" x14ac:dyDescent="0.2">
      <c r="A9029">
        <f t="shared" si="0"/>
        <v>362</v>
      </c>
      <c r="B9029" t="str">
        <f t="shared" ref="B9029:C9029" si="9003">B9004</f>
        <v>restaurant</v>
      </c>
      <c r="C9029">
        <f t="shared" si="9003"/>
        <v>2</v>
      </c>
      <c r="D9029">
        <f ca="1">OFFSET(walk!$A$2:$Y$402,TRUNC((ROW()-ROW($D$2))/COLUMNS(walk!$A$2:$Y$402)),MOD(ROW()-ROW($D$2),COLUMNS(walk!$A$2:$Y$402)),1,1)</f>
        <v>8</v>
      </c>
      <c r="E9029">
        <f ca="1">OFFSET(bike!$A$2:$Y$402,TRUNC((ROW()-ROW($E$2))/COLUMNS(bike!$A$2:$Y$402)),MOD(ROW()-ROW($E$2),COLUMNS(bike!$A$2:$Y$402)),1,1)</f>
        <v>2</v>
      </c>
      <c r="F9029">
        <f ca="1">OFFSET(transit!$A$2:$Y$402,TRUNC((ROW()-ROW($F$2))/COLUMNS(transit!$A$2:$Y$402)),MOD(ROW()-ROW($F$2),COLUMNS(transit!$A$2:$Y$402)),1,1)</f>
        <v>8</v>
      </c>
      <c r="G9029">
        <f ca="1">OFFSET(drive!$A$2:$Y$402,TRUNC((ROW()-ROW($G$2))/COLUMNS(drive!$A$2:$Y$402)),MOD(ROW()-ROW($G$2),COLUMNS(drive!$A$2:$Y$402)),1,1)</f>
        <v>2</v>
      </c>
      <c r="H9029" s="5">
        <f ca="1">(VLOOKUP($B9029,weights!$A$2:$R$6,4))*VLOOKUP($B9029,weights!$A$2:$R$6,6)^C9029*(VLOOKUP($B9029,weights!$A$2:$R$6,15)*EXP(VLOOKUP($B9029,weights!$A$2:$R$6,11)*D9029)+VLOOKUP($B9029,weights!$A$2:$R$6,16)*EXP(VLOOKUP($B9029,weights!$A$2:$R$6,12)*E9029)+VLOOKUP($B9029,weights!$A$2:$R$6,17)*EXP(VLOOKUP($B9029,weights!$A$2:$R$6,13)*F9029)+VLOOKUP($B9029,weights!$A$2:$R$6,18)*EXP(VLOOKUP($B9029,weights!$A$2:$R$6,14)*G9029))</f>
        <v>24.404905816382499</v>
      </c>
    </row>
    <row r="9030" spans="1:8" ht="12.75" x14ac:dyDescent="0.2">
      <c r="A9030">
        <f t="shared" si="0"/>
        <v>362</v>
      </c>
      <c r="B9030" t="str">
        <f t="shared" ref="B9030:C9030" si="9004">B9005</f>
        <v>restaurant</v>
      </c>
      <c r="C9030">
        <f t="shared" si="9004"/>
        <v>3</v>
      </c>
      <c r="D9030">
        <f ca="1">OFFSET(walk!$A$2:$Y$402,TRUNC((ROW()-ROW($D$2))/COLUMNS(walk!$A$2:$Y$402)),MOD(ROW()-ROW($D$2),COLUMNS(walk!$A$2:$Y$402)),1,1)</f>
        <v>10</v>
      </c>
      <c r="E9030">
        <f ca="1">OFFSET(bike!$A$2:$Y$402,TRUNC((ROW()-ROW($E$2))/COLUMNS(bike!$A$2:$Y$402)),MOD(ROW()-ROW($E$2),COLUMNS(bike!$A$2:$Y$402)),1,1)</f>
        <v>4</v>
      </c>
      <c r="F9030">
        <f ca="1">OFFSET(transit!$A$2:$Y$402,TRUNC((ROW()-ROW($F$2))/COLUMNS(transit!$A$2:$Y$402)),MOD(ROW()-ROW($F$2),COLUMNS(transit!$A$2:$Y$402)),1,1)</f>
        <v>10</v>
      </c>
      <c r="G9030">
        <f ca="1">OFFSET(drive!$A$2:$Y$402,TRUNC((ROW()-ROW($G$2))/COLUMNS(drive!$A$2:$Y$402)),MOD(ROW()-ROW($G$2),COLUMNS(drive!$A$2:$Y$402)),1,1)</f>
        <v>3</v>
      </c>
      <c r="H9030" s="5">
        <f ca="1">(VLOOKUP($B9030,weights!$A$2:$R$6,4))*VLOOKUP($B9030,weights!$A$2:$R$6,6)^C9030*(VLOOKUP($B9030,weights!$A$2:$R$6,15)*EXP(VLOOKUP($B9030,weights!$A$2:$R$6,11)*D9030)+VLOOKUP($B9030,weights!$A$2:$R$6,16)*EXP(VLOOKUP($B9030,weights!$A$2:$R$6,12)*E9030)+VLOOKUP($B9030,weights!$A$2:$R$6,17)*EXP(VLOOKUP($B9030,weights!$A$2:$R$6,13)*F9030)+VLOOKUP($B9030,weights!$A$2:$R$6,18)*EXP(VLOOKUP($B9030,weights!$A$2:$R$6,14)*G9030))</f>
        <v>16.094168298218516</v>
      </c>
    </row>
    <row r="9031" spans="1:8" ht="12.75" x14ac:dyDescent="0.2">
      <c r="A9031">
        <f t="shared" si="0"/>
        <v>362</v>
      </c>
      <c r="B9031" t="str">
        <f t="shared" ref="B9031:C9031" si="9005">B9006</f>
        <v>restaurant</v>
      </c>
      <c r="C9031">
        <f t="shared" si="9005"/>
        <v>4</v>
      </c>
      <c r="D9031">
        <f ca="1">OFFSET(walk!$A$2:$Y$402,TRUNC((ROW()-ROW($D$2))/COLUMNS(walk!$A$2:$Y$402)),MOD(ROW()-ROW($D$2),COLUMNS(walk!$A$2:$Y$402)),1,1)</f>
        <v>11</v>
      </c>
      <c r="E9031">
        <f ca="1">OFFSET(bike!$A$2:$Y$402,TRUNC((ROW()-ROW($E$2))/COLUMNS(bike!$A$2:$Y$402)),MOD(ROW()-ROW($E$2),COLUMNS(bike!$A$2:$Y$402)),1,1)</f>
        <v>4</v>
      </c>
      <c r="F9031">
        <f ca="1">OFFSET(transit!$A$2:$Y$402,TRUNC((ROW()-ROW($F$2))/COLUMNS(transit!$A$2:$Y$402)),MOD(ROW()-ROW($F$2),COLUMNS(transit!$A$2:$Y$402)),1,1)</f>
        <v>10</v>
      </c>
      <c r="G9031">
        <f ca="1">OFFSET(drive!$A$2:$Y$402,TRUNC((ROW()-ROW($G$2))/COLUMNS(drive!$A$2:$Y$402)),MOD(ROW()-ROW($G$2),COLUMNS(drive!$A$2:$Y$402)),1,1)</f>
        <v>3</v>
      </c>
      <c r="H9031" s="5">
        <f ca="1">(VLOOKUP($B9031,weights!$A$2:$R$6,4))*VLOOKUP($B9031,weights!$A$2:$R$6,6)^C9031*(VLOOKUP($B9031,weights!$A$2:$R$6,15)*EXP(VLOOKUP($B9031,weights!$A$2:$R$6,11)*D9031)+VLOOKUP($B9031,weights!$A$2:$R$6,16)*EXP(VLOOKUP($B9031,weights!$A$2:$R$6,12)*E9031)+VLOOKUP($B9031,weights!$A$2:$R$6,17)*EXP(VLOOKUP($B9031,weights!$A$2:$R$6,13)*F9031)+VLOOKUP($B9031,weights!$A$2:$R$6,18)*EXP(VLOOKUP($B9031,weights!$A$2:$R$6,14)*G9031))</f>
        <v>14.148166302258</v>
      </c>
    </row>
    <row r="9032" spans="1:8" ht="12.75" x14ac:dyDescent="0.2">
      <c r="A9032">
        <f t="shared" si="0"/>
        <v>362</v>
      </c>
      <c r="B9032" t="str">
        <f t="shared" ref="B9032:C9032" si="9006">B9007</f>
        <v>restaurant</v>
      </c>
      <c r="C9032">
        <f t="shared" si="9006"/>
        <v>5</v>
      </c>
      <c r="D9032">
        <f ca="1">OFFSET(walk!$A$2:$Y$402,TRUNC((ROW()-ROW($D$2))/COLUMNS(walk!$A$2:$Y$402)),MOD(ROW()-ROW($D$2),COLUMNS(walk!$A$2:$Y$402)),1,1)</f>
        <v>11</v>
      </c>
      <c r="E9032">
        <f ca="1">OFFSET(bike!$A$2:$Y$402,TRUNC((ROW()-ROW($E$2))/COLUMNS(bike!$A$2:$Y$402)),MOD(ROW()-ROW($E$2),COLUMNS(bike!$A$2:$Y$402)),1,1)</f>
        <v>4</v>
      </c>
      <c r="F9032">
        <f ca="1">OFFSET(transit!$A$2:$Y$402,TRUNC((ROW()-ROW($F$2))/COLUMNS(transit!$A$2:$Y$402)),MOD(ROW()-ROW($F$2),COLUMNS(transit!$A$2:$Y$402)),1,1)</f>
        <v>11</v>
      </c>
      <c r="G9032">
        <f ca="1">OFFSET(drive!$A$2:$Y$402,TRUNC((ROW()-ROW($G$2))/COLUMNS(drive!$A$2:$Y$402)),MOD(ROW()-ROW($G$2),COLUMNS(drive!$A$2:$Y$402)),1,1)</f>
        <v>3</v>
      </c>
      <c r="H9032" s="5">
        <f ca="1">(VLOOKUP($B9032,weights!$A$2:$R$6,4))*VLOOKUP($B9032,weights!$A$2:$R$6,6)^C9032*(VLOOKUP($B9032,weights!$A$2:$R$6,15)*EXP(VLOOKUP($B9032,weights!$A$2:$R$6,11)*D9032)+VLOOKUP($B9032,weights!$A$2:$R$6,16)*EXP(VLOOKUP($B9032,weights!$A$2:$R$6,12)*E9032)+VLOOKUP($B9032,weights!$A$2:$R$6,17)*EXP(VLOOKUP($B9032,weights!$A$2:$R$6,13)*F9032)+VLOOKUP($B9032,weights!$A$2:$R$6,18)*EXP(VLOOKUP($B9032,weights!$A$2:$R$6,14)*G9032))</f>
        <v>12.389863521470041</v>
      </c>
    </row>
    <row r="9033" spans="1:8" ht="12.75" x14ac:dyDescent="0.2">
      <c r="A9033">
        <f t="shared" si="0"/>
        <v>362</v>
      </c>
      <c r="B9033" t="str">
        <f t="shared" ref="B9033:C9033" si="9007">B9008</f>
        <v>restaurant</v>
      </c>
      <c r="C9033">
        <f t="shared" si="9007"/>
        <v>6</v>
      </c>
      <c r="D9033">
        <f ca="1">OFFSET(walk!$A$2:$Y$402,TRUNC((ROW()-ROW($D$2))/COLUMNS(walk!$A$2:$Y$402)),MOD(ROW()-ROW($D$2),COLUMNS(walk!$A$2:$Y$402)),1,1)</f>
        <v>12</v>
      </c>
      <c r="E9033">
        <f ca="1">OFFSET(bike!$A$2:$Y$402,TRUNC((ROW()-ROW($E$2))/COLUMNS(bike!$A$2:$Y$402)),MOD(ROW()-ROW($E$2),COLUMNS(bike!$A$2:$Y$402)),1,1)</f>
        <v>4</v>
      </c>
      <c r="F9033">
        <f ca="1">OFFSET(transit!$A$2:$Y$402,TRUNC((ROW()-ROW($F$2))/COLUMNS(transit!$A$2:$Y$402)),MOD(ROW()-ROW($F$2),COLUMNS(transit!$A$2:$Y$402)),1,1)</f>
        <v>11</v>
      </c>
      <c r="G9033">
        <f ca="1">OFFSET(drive!$A$2:$Y$402,TRUNC((ROW()-ROW($G$2))/COLUMNS(drive!$A$2:$Y$402)),MOD(ROW()-ROW($G$2),COLUMNS(drive!$A$2:$Y$402)),1,1)</f>
        <v>4</v>
      </c>
      <c r="H9033" s="5">
        <f ca="1">(VLOOKUP($B9033,weights!$A$2:$R$6,4))*VLOOKUP($B9033,weights!$A$2:$R$6,6)^C9033*(VLOOKUP($B9033,weights!$A$2:$R$6,15)*EXP(VLOOKUP($B9033,weights!$A$2:$R$6,11)*D9033)+VLOOKUP($B9033,weights!$A$2:$R$6,16)*EXP(VLOOKUP($B9033,weights!$A$2:$R$6,12)*E9033)+VLOOKUP($B9033,weights!$A$2:$R$6,17)*EXP(VLOOKUP($B9033,weights!$A$2:$R$6,13)*F9033)+VLOOKUP($B9033,weights!$A$2:$R$6,18)*EXP(VLOOKUP($B9033,weights!$A$2:$R$6,14)*G9033))</f>
        <v>10.132712782891446</v>
      </c>
    </row>
    <row r="9034" spans="1:8" ht="12.75" x14ac:dyDescent="0.2">
      <c r="A9034">
        <f t="shared" si="0"/>
        <v>362</v>
      </c>
      <c r="B9034" t="str">
        <f t="shared" ref="B9034:C9034" si="9008">B9009</f>
        <v>restaurant</v>
      </c>
      <c r="C9034">
        <f t="shared" si="9008"/>
        <v>7</v>
      </c>
      <c r="D9034">
        <f ca="1">OFFSET(walk!$A$2:$Y$402,TRUNC((ROW()-ROW($D$2))/COLUMNS(walk!$A$2:$Y$402)),MOD(ROW()-ROW($D$2),COLUMNS(walk!$A$2:$Y$402)),1,1)</f>
        <v>14</v>
      </c>
      <c r="E9034">
        <f ca="1">OFFSET(bike!$A$2:$Y$402,TRUNC((ROW()-ROW($E$2))/COLUMNS(bike!$A$2:$Y$402)),MOD(ROW()-ROW($E$2),COLUMNS(bike!$A$2:$Y$402)),1,1)</f>
        <v>4</v>
      </c>
      <c r="F9034">
        <f ca="1">OFFSET(transit!$A$2:$Y$402,TRUNC((ROW()-ROW($F$2))/COLUMNS(transit!$A$2:$Y$402)),MOD(ROW()-ROW($F$2),COLUMNS(transit!$A$2:$Y$402)),1,1)</f>
        <v>11</v>
      </c>
      <c r="G9034">
        <f ca="1">OFFSET(drive!$A$2:$Y$402,TRUNC((ROW()-ROW($G$2))/COLUMNS(drive!$A$2:$Y$402)),MOD(ROW()-ROW($G$2),COLUMNS(drive!$A$2:$Y$402)),1,1)</f>
        <v>4</v>
      </c>
      <c r="H9034" s="5">
        <f ca="1">(VLOOKUP($B9034,weights!$A$2:$R$6,4))*VLOOKUP($B9034,weights!$A$2:$R$6,6)^C9034*(VLOOKUP($B9034,weights!$A$2:$R$6,15)*EXP(VLOOKUP($B9034,weights!$A$2:$R$6,11)*D9034)+VLOOKUP($B9034,weights!$A$2:$R$6,16)*EXP(VLOOKUP($B9034,weights!$A$2:$R$6,12)*E9034)+VLOOKUP($B9034,weights!$A$2:$R$6,17)*EXP(VLOOKUP($B9034,weights!$A$2:$R$6,13)*F9034)+VLOOKUP($B9034,weights!$A$2:$R$6,18)*EXP(VLOOKUP($B9034,weights!$A$2:$R$6,14)*G9034))</f>
        <v>8.8543290125053939</v>
      </c>
    </row>
    <row r="9035" spans="1:8" ht="12.75" x14ac:dyDescent="0.2">
      <c r="A9035">
        <f t="shared" si="0"/>
        <v>362</v>
      </c>
      <c r="B9035" t="str">
        <f t="shared" ref="B9035:C9035" si="9009">B9010</f>
        <v>restaurant</v>
      </c>
      <c r="C9035">
        <f t="shared" si="9009"/>
        <v>8</v>
      </c>
      <c r="D9035">
        <f ca="1">OFFSET(walk!$A$2:$Y$402,TRUNC((ROW()-ROW($D$2))/COLUMNS(walk!$A$2:$Y$402)),MOD(ROW()-ROW($D$2),COLUMNS(walk!$A$2:$Y$402)),1,1)</f>
        <v>15</v>
      </c>
      <c r="E9035">
        <f ca="1">OFFSET(bike!$A$2:$Y$402,TRUNC((ROW()-ROW($E$2))/COLUMNS(bike!$A$2:$Y$402)),MOD(ROW()-ROW($E$2),COLUMNS(bike!$A$2:$Y$402)),1,1)</f>
        <v>4</v>
      </c>
      <c r="F9035">
        <f ca="1">OFFSET(transit!$A$2:$Y$402,TRUNC((ROW()-ROW($F$2))/COLUMNS(transit!$A$2:$Y$402)),MOD(ROW()-ROW($F$2),COLUMNS(transit!$A$2:$Y$402)),1,1)</f>
        <v>11</v>
      </c>
      <c r="G9035">
        <f ca="1">OFFSET(drive!$A$2:$Y$402,TRUNC((ROW()-ROW($G$2))/COLUMNS(drive!$A$2:$Y$402)),MOD(ROW()-ROW($G$2),COLUMNS(drive!$A$2:$Y$402)),1,1)</f>
        <v>4</v>
      </c>
      <c r="H9035" s="5">
        <f ca="1">(VLOOKUP($B9035,weights!$A$2:$R$6,4))*VLOOKUP($B9035,weights!$A$2:$R$6,6)^C9035*(VLOOKUP($B9035,weights!$A$2:$R$6,15)*EXP(VLOOKUP($B9035,weights!$A$2:$R$6,11)*D9035)+VLOOKUP($B9035,weights!$A$2:$R$6,16)*EXP(VLOOKUP($B9035,weights!$A$2:$R$6,12)*E9035)+VLOOKUP($B9035,weights!$A$2:$R$6,17)*EXP(VLOOKUP($B9035,weights!$A$2:$R$6,13)*F9035)+VLOOKUP($B9035,weights!$A$2:$R$6,18)*EXP(VLOOKUP($B9035,weights!$A$2:$R$6,14)*G9035))</f>
        <v>7.864010788893764</v>
      </c>
    </row>
    <row r="9036" spans="1:8" ht="12.75" x14ac:dyDescent="0.2">
      <c r="A9036">
        <f t="shared" si="0"/>
        <v>362</v>
      </c>
      <c r="B9036" t="str">
        <f t="shared" ref="B9036:C9036" si="9010">B9011</f>
        <v>restaurant</v>
      </c>
      <c r="C9036">
        <f t="shared" si="9010"/>
        <v>9</v>
      </c>
      <c r="D9036">
        <f ca="1">OFFSET(walk!$A$2:$Y$402,TRUNC((ROW()-ROW($D$2))/COLUMNS(walk!$A$2:$Y$402)),MOD(ROW()-ROW($D$2),COLUMNS(walk!$A$2:$Y$402)),1,1)</f>
        <v>17</v>
      </c>
      <c r="E9036">
        <f ca="1">OFFSET(bike!$A$2:$Y$402,TRUNC((ROW()-ROW($E$2))/COLUMNS(bike!$A$2:$Y$402)),MOD(ROW()-ROW($E$2),COLUMNS(bike!$A$2:$Y$402)),1,1)</f>
        <v>5</v>
      </c>
      <c r="F9036">
        <f ca="1">OFFSET(transit!$A$2:$Y$402,TRUNC((ROW()-ROW($F$2))/COLUMNS(transit!$A$2:$Y$402)),MOD(ROW()-ROW($F$2),COLUMNS(transit!$A$2:$Y$402)),1,1)</f>
        <v>12</v>
      </c>
      <c r="G9036">
        <f ca="1">OFFSET(drive!$A$2:$Y$402,TRUNC((ROW()-ROW($G$2))/COLUMNS(drive!$A$2:$Y$402)),MOD(ROW()-ROW($G$2),COLUMNS(drive!$A$2:$Y$402)),1,1)</f>
        <v>5</v>
      </c>
      <c r="H9036" s="5">
        <f ca="1">(VLOOKUP($B9036,weights!$A$2:$R$6,4))*VLOOKUP($B9036,weights!$A$2:$R$6,6)^C9036*(VLOOKUP($B9036,weights!$A$2:$R$6,15)*EXP(VLOOKUP($B9036,weights!$A$2:$R$6,11)*D9036)+VLOOKUP($B9036,weights!$A$2:$R$6,16)*EXP(VLOOKUP($B9036,weights!$A$2:$R$6,12)*E9036)+VLOOKUP($B9036,weights!$A$2:$R$6,17)*EXP(VLOOKUP($B9036,weights!$A$2:$R$6,13)*F9036)+VLOOKUP($B9036,weights!$A$2:$R$6,18)*EXP(VLOOKUP($B9036,weights!$A$2:$R$6,14)*G9036))</f>
        <v>5.8192741717899432</v>
      </c>
    </row>
    <row r="9037" spans="1:8" ht="12.75" x14ac:dyDescent="0.2">
      <c r="A9037">
        <f t="shared" si="0"/>
        <v>362</v>
      </c>
      <c r="B9037" t="str">
        <f t="shared" ref="B9037:C9037" si="9011">B9012</f>
        <v>supermarket</v>
      </c>
      <c r="C9037">
        <f t="shared" si="9011"/>
        <v>0</v>
      </c>
      <c r="D9037">
        <f ca="1">OFFSET(walk!$A$2:$Y$402,TRUNC((ROW()-ROW($D$2))/COLUMNS(walk!$A$2:$Y$402)),MOD(ROW()-ROW($D$2),COLUMNS(walk!$A$2:$Y$402)),1,1)</f>
        <v>35</v>
      </c>
      <c r="E9037">
        <f ca="1">OFFSET(bike!$A$2:$Y$402,TRUNC((ROW()-ROW($E$2))/COLUMNS(bike!$A$2:$Y$402)),MOD(ROW()-ROW($E$2),COLUMNS(bike!$A$2:$Y$402)),1,1)</f>
        <v>14</v>
      </c>
      <c r="F9037">
        <f ca="1">OFFSET(transit!$A$2:$Y$402,TRUNC((ROW()-ROW($F$2))/COLUMNS(transit!$A$2:$Y$402)),MOD(ROW()-ROW($F$2),COLUMNS(transit!$A$2:$Y$402)),1,1)</f>
        <v>21</v>
      </c>
      <c r="G9037">
        <f ca="1">OFFSET(drive!$A$2:$Y$402,TRUNC((ROW()-ROW($G$2))/COLUMNS(drive!$A$2:$Y$402)),MOD(ROW()-ROW($G$2),COLUMNS(drive!$A$2:$Y$402)),1,1)</f>
        <v>10</v>
      </c>
      <c r="H9037" s="5">
        <f ca="1">(VLOOKUP($B9037,weights!$A$2:$R$6,4))*VLOOKUP($B9037,weights!$A$2:$R$6,6)^C9037*(VLOOKUP($B9037,weights!$A$2:$R$6,15)*EXP(VLOOKUP($B9037,weights!$A$2:$R$6,11)*D9037)+VLOOKUP($B9037,weights!$A$2:$R$6,16)*EXP(VLOOKUP($B9037,weights!$A$2:$R$6,12)*E9037)+VLOOKUP($B9037,weights!$A$2:$R$6,17)*EXP(VLOOKUP($B9037,weights!$A$2:$R$6,13)*F9037)+VLOOKUP($B9037,weights!$A$2:$R$6,18)*EXP(VLOOKUP($B9037,weights!$A$2:$R$6,14)*G9037))</f>
        <v>2.4810019442920499</v>
      </c>
    </row>
    <row r="9038" spans="1:8" ht="12.75" x14ac:dyDescent="0.2">
      <c r="A9038">
        <f t="shared" si="0"/>
        <v>362</v>
      </c>
      <c r="B9038" t="str">
        <f t="shared" ref="B9038:C9038" si="9012">B9013</f>
        <v>supermarket</v>
      </c>
      <c r="C9038">
        <f t="shared" si="9012"/>
        <v>1</v>
      </c>
      <c r="D9038">
        <f ca="1">OFFSET(walk!$A$2:$Y$402,TRUNC((ROW()-ROW($D$2))/COLUMNS(walk!$A$2:$Y$402)),MOD(ROW()-ROW($D$2),COLUMNS(walk!$A$2:$Y$402)),1,1)</f>
        <v>49</v>
      </c>
      <c r="E9038">
        <f ca="1">OFFSET(bike!$A$2:$Y$402,TRUNC((ROW()-ROW($E$2))/COLUMNS(bike!$A$2:$Y$402)),MOD(ROW()-ROW($E$2),COLUMNS(bike!$A$2:$Y$402)),1,1)</f>
        <v>15</v>
      </c>
      <c r="F9038">
        <f ca="1">OFFSET(transit!$A$2:$Y$402,TRUNC((ROW()-ROW($F$2))/COLUMNS(transit!$A$2:$Y$402)),MOD(ROW()-ROW($F$2),COLUMNS(transit!$A$2:$Y$402)),1,1)</f>
        <v>25</v>
      </c>
      <c r="G9038">
        <f ca="1">OFFSET(drive!$A$2:$Y$402,TRUNC((ROW()-ROW($G$2))/COLUMNS(drive!$A$2:$Y$402)),MOD(ROW()-ROW($G$2),COLUMNS(drive!$A$2:$Y$402)),1,1)</f>
        <v>10</v>
      </c>
      <c r="H9038" s="5">
        <f ca="1">(VLOOKUP($B9038,weights!$A$2:$R$6,4))*VLOOKUP($B9038,weights!$A$2:$R$6,6)^C9038*(VLOOKUP($B9038,weights!$A$2:$R$6,15)*EXP(VLOOKUP($B9038,weights!$A$2:$R$6,11)*D9038)+VLOOKUP($B9038,weights!$A$2:$R$6,16)*EXP(VLOOKUP($B9038,weights!$A$2:$R$6,12)*E9038)+VLOOKUP($B9038,weights!$A$2:$R$6,17)*EXP(VLOOKUP($B9038,weights!$A$2:$R$6,13)*F9038)+VLOOKUP($B9038,weights!$A$2:$R$6,18)*EXP(VLOOKUP($B9038,weights!$A$2:$R$6,14)*G9038))</f>
        <v>1.3647791623459786</v>
      </c>
    </row>
    <row r="9039" spans="1:8" ht="12.75" x14ac:dyDescent="0.2">
      <c r="A9039">
        <f t="shared" si="0"/>
        <v>362</v>
      </c>
      <c r="B9039" t="str">
        <f t="shared" ref="B9039:C9039" si="9013">B9014</f>
        <v>supermarket</v>
      </c>
      <c r="C9039">
        <f t="shared" si="9013"/>
        <v>2</v>
      </c>
      <c r="D9039">
        <f ca="1">OFFSET(walk!$A$2:$Y$402,TRUNC((ROW()-ROW($D$2))/COLUMNS(walk!$A$2:$Y$402)),MOD(ROW()-ROW($D$2),COLUMNS(walk!$A$2:$Y$402)),1,1)</f>
        <v>54</v>
      </c>
      <c r="E9039">
        <f ca="1">OFFSET(bike!$A$2:$Y$402,TRUNC((ROW()-ROW($E$2))/COLUMNS(bike!$A$2:$Y$402)),MOD(ROW()-ROW($E$2),COLUMNS(bike!$A$2:$Y$402)),1,1)</f>
        <v>15</v>
      </c>
      <c r="F9039">
        <f ca="1">OFFSET(transit!$A$2:$Y$402,TRUNC((ROW()-ROW($F$2))/COLUMNS(transit!$A$2:$Y$402)),MOD(ROW()-ROW($F$2),COLUMNS(transit!$A$2:$Y$402)),1,1)</f>
        <v>26</v>
      </c>
      <c r="G9039">
        <f ca="1">OFFSET(drive!$A$2:$Y$402,TRUNC((ROW()-ROW($G$2))/COLUMNS(drive!$A$2:$Y$402)),MOD(ROW()-ROW($G$2),COLUMNS(drive!$A$2:$Y$402)),1,1)</f>
        <v>12</v>
      </c>
      <c r="H9039" s="5">
        <f ca="1">(VLOOKUP($B9039,weights!$A$2:$R$6,4))*VLOOKUP($B9039,weights!$A$2:$R$6,6)^C9039*(VLOOKUP($B9039,weights!$A$2:$R$6,15)*EXP(VLOOKUP($B9039,weights!$A$2:$R$6,11)*D9039)+VLOOKUP($B9039,weights!$A$2:$R$6,16)*EXP(VLOOKUP($B9039,weights!$A$2:$R$6,12)*E9039)+VLOOKUP($B9039,weights!$A$2:$R$6,17)*EXP(VLOOKUP($B9039,weights!$A$2:$R$6,13)*F9039)+VLOOKUP($B9039,weights!$A$2:$R$6,18)*EXP(VLOOKUP($B9039,weights!$A$2:$R$6,14)*G9039))</f>
        <v>0.5583828653170505</v>
      </c>
    </row>
    <row r="9040" spans="1:8" ht="12.75" x14ac:dyDescent="0.2">
      <c r="A9040">
        <f t="shared" si="0"/>
        <v>362</v>
      </c>
      <c r="B9040" t="str">
        <f t="shared" ref="B9040:C9040" si="9014">B9015</f>
        <v>supermarket</v>
      </c>
      <c r="C9040">
        <f t="shared" si="9014"/>
        <v>3</v>
      </c>
      <c r="D9040">
        <f ca="1">OFFSET(walk!$A$2:$Y$402,TRUNC((ROW()-ROW($D$2))/COLUMNS(walk!$A$2:$Y$402)),MOD(ROW()-ROW($D$2),COLUMNS(walk!$A$2:$Y$402)),1,1)</f>
        <v>61</v>
      </c>
      <c r="E9040">
        <f ca="1">OFFSET(bike!$A$2:$Y$402,TRUNC((ROW()-ROW($E$2))/COLUMNS(bike!$A$2:$Y$402)),MOD(ROW()-ROW($E$2),COLUMNS(bike!$A$2:$Y$402)),1,1)</f>
        <v>19</v>
      </c>
      <c r="F9040">
        <f ca="1">OFFSET(transit!$A$2:$Y$402,TRUNC((ROW()-ROW($F$2))/COLUMNS(transit!$A$2:$Y$402)),MOD(ROW()-ROW($F$2),COLUMNS(transit!$A$2:$Y$402)),1,1)</f>
        <v>33</v>
      </c>
      <c r="G9040">
        <f ca="1">OFFSET(drive!$A$2:$Y$402,TRUNC((ROW()-ROW($G$2))/COLUMNS(drive!$A$2:$Y$402)),MOD(ROW()-ROW($G$2),COLUMNS(drive!$A$2:$Y$402)),1,1)</f>
        <v>14</v>
      </c>
      <c r="H9040" s="5">
        <f ca="1">(VLOOKUP($B9040,weights!$A$2:$R$6,4))*VLOOKUP($B9040,weights!$A$2:$R$6,6)^C9040*(VLOOKUP($B9040,weights!$A$2:$R$6,15)*EXP(VLOOKUP($B9040,weights!$A$2:$R$6,11)*D9040)+VLOOKUP($B9040,weights!$A$2:$R$6,16)*EXP(VLOOKUP($B9040,weights!$A$2:$R$6,12)*E9040)+VLOOKUP($B9040,weights!$A$2:$R$6,17)*EXP(VLOOKUP($B9040,weights!$A$2:$R$6,13)*F9040)+VLOOKUP($B9040,weights!$A$2:$R$6,18)*EXP(VLOOKUP($B9040,weights!$A$2:$R$6,14)*G9040))</f>
        <v>0.19683129512121239</v>
      </c>
    </row>
    <row r="9041" spans="1:8" ht="12.75" x14ac:dyDescent="0.2">
      <c r="A9041">
        <f t="shared" si="0"/>
        <v>362</v>
      </c>
      <c r="B9041" t="str">
        <f t="shared" ref="B9041:C9041" si="9015">B9016</f>
        <v>supermarket</v>
      </c>
      <c r="C9041">
        <f t="shared" si="9015"/>
        <v>4</v>
      </c>
      <c r="D9041">
        <f ca="1">OFFSET(walk!$A$2:$Y$402,TRUNC((ROW()-ROW($D$2))/COLUMNS(walk!$A$2:$Y$402)),MOD(ROW()-ROW($D$2),COLUMNS(walk!$A$2:$Y$402)),1,1)</f>
        <v>78</v>
      </c>
      <c r="E9041">
        <f ca="1">OFFSET(bike!$A$2:$Y$402,TRUNC((ROW()-ROW($E$2))/COLUMNS(bike!$A$2:$Y$402)),MOD(ROW()-ROW($E$2),COLUMNS(bike!$A$2:$Y$402)),1,1)</f>
        <v>22</v>
      </c>
      <c r="F9041">
        <f ca="1">OFFSET(transit!$A$2:$Y$402,TRUNC((ROW()-ROW($F$2))/COLUMNS(transit!$A$2:$Y$402)),MOD(ROW()-ROW($F$2),COLUMNS(transit!$A$2:$Y$402)),1,1)</f>
        <v>38</v>
      </c>
      <c r="G9041">
        <f ca="1">OFFSET(drive!$A$2:$Y$402,TRUNC((ROW()-ROW($G$2))/COLUMNS(drive!$A$2:$Y$402)),MOD(ROW()-ROW($G$2),COLUMNS(drive!$A$2:$Y$402)),1,1)</f>
        <v>15</v>
      </c>
      <c r="H9041" s="5">
        <f ca="1">(VLOOKUP($B9041,weights!$A$2:$R$6,4))*VLOOKUP($B9041,weights!$A$2:$R$6,6)^C9041*(VLOOKUP($B9041,weights!$A$2:$R$6,15)*EXP(VLOOKUP($B9041,weights!$A$2:$R$6,11)*D9041)+VLOOKUP($B9041,weights!$A$2:$R$6,16)*EXP(VLOOKUP($B9041,weights!$A$2:$R$6,12)*E9041)+VLOOKUP($B9041,weights!$A$2:$R$6,17)*EXP(VLOOKUP($B9041,weights!$A$2:$R$6,13)*F9041)+VLOOKUP($B9041,weights!$A$2:$R$6,18)*EXP(VLOOKUP($B9041,weights!$A$2:$R$6,14)*G9041))</f>
        <v>9.0833272034968909E-2</v>
      </c>
    </row>
    <row r="9042" spans="1:8" ht="12.75" x14ac:dyDescent="0.2">
      <c r="A9042">
        <f t="shared" si="0"/>
        <v>362</v>
      </c>
      <c r="B9042" t="str">
        <f t="shared" ref="B9042:C9042" si="9016">B9017</f>
        <v>store</v>
      </c>
      <c r="C9042">
        <f t="shared" si="9016"/>
        <v>0</v>
      </c>
      <c r="D9042">
        <f ca="1">OFFSET(walk!$A$2:$Y$402,TRUNC((ROW()-ROW($D$2))/COLUMNS(walk!$A$2:$Y$402)),MOD(ROW()-ROW($D$2),COLUMNS(walk!$A$2:$Y$402)),1,1)</f>
        <v>3</v>
      </c>
      <c r="E9042">
        <f ca="1">OFFSET(bike!$A$2:$Y$402,TRUNC((ROW()-ROW($E$2))/COLUMNS(bike!$A$2:$Y$402)),MOD(ROW()-ROW($E$2),COLUMNS(bike!$A$2:$Y$402)),1,1)</f>
        <v>1</v>
      </c>
      <c r="F9042">
        <f ca="1">OFFSET(transit!$A$2:$Y$402,TRUNC((ROW()-ROW($F$2))/COLUMNS(transit!$A$2:$Y$402)),MOD(ROW()-ROW($F$2),COLUMNS(transit!$A$2:$Y$402)),1,1)</f>
        <v>3</v>
      </c>
      <c r="G9042">
        <f ca="1">OFFSET(drive!$A$2:$Y$402,TRUNC((ROW()-ROW($G$2))/COLUMNS(drive!$A$2:$Y$402)),MOD(ROW()-ROW($G$2),COLUMNS(drive!$A$2:$Y$402)),1,1)</f>
        <v>1</v>
      </c>
      <c r="H9042" s="5">
        <f ca="1">(VLOOKUP($B9042,weights!$A$2:$R$6,4))*VLOOKUP($B9042,weights!$A$2:$R$6,6)^C9042*(VLOOKUP($B9042,weights!$A$2:$R$6,15)*EXP(VLOOKUP($B9042,weights!$A$2:$R$6,11)*D9042)+VLOOKUP($B9042,weights!$A$2:$R$6,16)*EXP(VLOOKUP($B9042,weights!$A$2:$R$6,12)*E9042)+VLOOKUP($B9042,weights!$A$2:$R$6,17)*EXP(VLOOKUP($B9042,weights!$A$2:$R$6,13)*F9042)+VLOOKUP($B9042,weights!$A$2:$R$6,18)*EXP(VLOOKUP($B9042,weights!$A$2:$R$6,14)*G9042))</f>
        <v>24.807341495576125</v>
      </c>
    </row>
    <row r="9043" spans="1:8" ht="12.75" x14ac:dyDescent="0.2">
      <c r="A9043">
        <f t="shared" si="0"/>
        <v>362</v>
      </c>
      <c r="B9043" t="str">
        <f t="shared" ref="B9043:C9043" si="9017">B9018</f>
        <v>store</v>
      </c>
      <c r="C9043">
        <f t="shared" si="9017"/>
        <v>1</v>
      </c>
      <c r="D9043">
        <f ca="1">OFFSET(walk!$A$2:$Y$402,TRUNC((ROW()-ROW($D$2))/COLUMNS(walk!$A$2:$Y$402)),MOD(ROW()-ROW($D$2),COLUMNS(walk!$A$2:$Y$402)),1,1)</f>
        <v>5</v>
      </c>
      <c r="E9043">
        <f ca="1">OFFSET(bike!$A$2:$Y$402,TRUNC((ROW()-ROW($E$2))/COLUMNS(bike!$A$2:$Y$402)),MOD(ROW()-ROW($E$2),COLUMNS(bike!$A$2:$Y$402)),1,1)</f>
        <v>1</v>
      </c>
      <c r="F9043">
        <f ca="1">OFFSET(transit!$A$2:$Y$402,TRUNC((ROW()-ROW($F$2))/COLUMNS(transit!$A$2:$Y$402)),MOD(ROW()-ROW($F$2),COLUMNS(transit!$A$2:$Y$402)),1,1)</f>
        <v>5</v>
      </c>
      <c r="G9043">
        <f ca="1">OFFSET(drive!$A$2:$Y$402,TRUNC((ROW()-ROW($G$2))/COLUMNS(drive!$A$2:$Y$402)),MOD(ROW()-ROW($G$2),COLUMNS(drive!$A$2:$Y$402)),1,1)</f>
        <v>1</v>
      </c>
      <c r="H9043" s="5">
        <f ca="1">(VLOOKUP($B9043,weights!$A$2:$R$6,4))*VLOOKUP($B9043,weights!$A$2:$R$6,6)^C9043*(VLOOKUP($B9043,weights!$A$2:$R$6,15)*EXP(VLOOKUP($B9043,weights!$A$2:$R$6,11)*D9043)+VLOOKUP($B9043,weights!$A$2:$R$6,16)*EXP(VLOOKUP($B9043,weights!$A$2:$R$6,12)*E9043)+VLOOKUP($B9043,weights!$A$2:$R$6,17)*EXP(VLOOKUP($B9043,weights!$A$2:$R$6,13)*F9043)+VLOOKUP($B9043,weights!$A$2:$R$6,18)*EXP(VLOOKUP($B9043,weights!$A$2:$R$6,14)*G9043))</f>
        <v>13.897434437427027</v>
      </c>
    </row>
    <row r="9044" spans="1:8" ht="12.75" x14ac:dyDescent="0.2">
      <c r="A9044">
        <f t="shared" si="0"/>
        <v>362</v>
      </c>
      <c r="B9044" t="str">
        <f t="shared" ref="B9044:C9044" si="9018">B9019</f>
        <v>store</v>
      </c>
      <c r="C9044">
        <f t="shared" si="9018"/>
        <v>2</v>
      </c>
      <c r="D9044">
        <f ca="1">OFFSET(walk!$A$2:$Y$402,TRUNC((ROW()-ROW($D$2))/COLUMNS(walk!$A$2:$Y$402)),MOD(ROW()-ROW($D$2),COLUMNS(walk!$A$2:$Y$402)),1,1)</f>
        <v>7</v>
      </c>
      <c r="E9044">
        <f ca="1">OFFSET(bike!$A$2:$Y$402,TRUNC((ROW()-ROW($E$2))/COLUMNS(bike!$A$2:$Y$402)),MOD(ROW()-ROW($E$2),COLUMNS(bike!$A$2:$Y$402)),1,1)</f>
        <v>2</v>
      </c>
      <c r="F9044">
        <f ca="1">OFFSET(transit!$A$2:$Y$402,TRUNC((ROW()-ROW($F$2))/COLUMNS(transit!$A$2:$Y$402)),MOD(ROW()-ROW($F$2),COLUMNS(transit!$A$2:$Y$402)),1,1)</f>
        <v>7</v>
      </c>
      <c r="G9044">
        <f ca="1">OFFSET(drive!$A$2:$Y$402,TRUNC((ROW()-ROW($G$2))/COLUMNS(drive!$A$2:$Y$402)),MOD(ROW()-ROW($G$2),COLUMNS(drive!$A$2:$Y$402)),1,1)</f>
        <v>2</v>
      </c>
      <c r="H9044" s="5">
        <f ca="1">(VLOOKUP($B9044,weights!$A$2:$R$6,4))*VLOOKUP($B9044,weights!$A$2:$R$6,6)^C9044*(VLOOKUP($B9044,weights!$A$2:$R$6,15)*EXP(VLOOKUP($B9044,weights!$A$2:$R$6,11)*D9044)+VLOOKUP($B9044,weights!$A$2:$R$6,16)*EXP(VLOOKUP($B9044,weights!$A$2:$R$6,12)*E9044)+VLOOKUP($B9044,weights!$A$2:$R$6,17)*EXP(VLOOKUP($B9044,weights!$A$2:$R$6,13)*F9044)+VLOOKUP($B9044,weights!$A$2:$R$6,18)*EXP(VLOOKUP($B9044,weights!$A$2:$R$6,14)*G9044))</f>
        <v>6.2253139731581051</v>
      </c>
    </row>
    <row r="9045" spans="1:8" ht="12.75" x14ac:dyDescent="0.2">
      <c r="A9045">
        <f t="shared" si="0"/>
        <v>362</v>
      </c>
      <c r="B9045" t="str">
        <f t="shared" ref="B9045:C9045" si="9019">B9020</f>
        <v>store</v>
      </c>
      <c r="C9045">
        <f t="shared" si="9019"/>
        <v>3</v>
      </c>
      <c r="D9045">
        <f ca="1">OFFSET(walk!$A$2:$Y$402,TRUNC((ROW()-ROW($D$2))/COLUMNS(walk!$A$2:$Y$402)),MOD(ROW()-ROW($D$2),COLUMNS(walk!$A$2:$Y$402)),1,1)</f>
        <v>8</v>
      </c>
      <c r="E9045">
        <f ca="1">OFFSET(bike!$A$2:$Y$402,TRUNC((ROW()-ROW($E$2))/COLUMNS(bike!$A$2:$Y$402)),MOD(ROW()-ROW($E$2),COLUMNS(bike!$A$2:$Y$402)),1,1)</f>
        <v>3</v>
      </c>
      <c r="F9045">
        <f ca="1">OFFSET(transit!$A$2:$Y$402,TRUNC((ROW()-ROW($F$2))/COLUMNS(transit!$A$2:$Y$402)),MOD(ROW()-ROW($F$2),COLUMNS(transit!$A$2:$Y$402)),1,1)</f>
        <v>8</v>
      </c>
      <c r="G9045">
        <f ca="1">OFFSET(drive!$A$2:$Y$402,TRUNC((ROW()-ROW($G$2))/COLUMNS(drive!$A$2:$Y$402)),MOD(ROW()-ROW($G$2),COLUMNS(drive!$A$2:$Y$402)),1,1)</f>
        <v>3</v>
      </c>
      <c r="H9045" s="5">
        <f ca="1">(VLOOKUP($B9045,weights!$A$2:$R$6,4))*VLOOKUP($B9045,weights!$A$2:$R$6,6)^C9045*(VLOOKUP($B9045,weights!$A$2:$R$6,15)*EXP(VLOOKUP($B9045,weights!$A$2:$R$6,11)*D9045)+VLOOKUP($B9045,weights!$A$2:$R$6,16)*EXP(VLOOKUP($B9045,weights!$A$2:$R$6,12)*E9045)+VLOOKUP($B9045,weights!$A$2:$R$6,17)*EXP(VLOOKUP($B9045,weights!$A$2:$R$6,13)*F9045)+VLOOKUP($B9045,weights!$A$2:$R$6,18)*EXP(VLOOKUP($B9045,weights!$A$2:$R$6,14)*G9045))</f>
        <v>2.9639422994539872</v>
      </c>
    </row>
    <row r="9046" spans="1:8" ht="12.75" x14ac:dyDescent="0.2">
      <c r="A9046">
        <f t="shared" si="0"/>
        <v>362</v>
      </c>
      <c r="B9046" t="str">
        <f t="shared" ref="B9046:C9046" si="9020">B9021</f>
        <v>store</v>
      </c>
      <c r="C9046">
        <f t="shared" si="9020"/>
        <v>4</v>
      </c>
      <c r="D9046">
        <f ca="1">OFFSET(walk!$A$2:$Y$402,TRUNC((ROW()-ROW($D$2))/COLUMNS(walk!$A$2:$Y$402)),MOD(ROW()-ROW($D$2),COLUMNS(walk!$A$2:$Y$402)),1,1)</f>
        <v>11</v>
      </c>
      <c r="E9046">
        <f ca="1">OFFSET(bike!$A$2:$Y$402,TRUNC((ROW()-ROW($E$2))/COLUMNS(bike!$A$2:$Y$402)),MOD(ROW()-ROW($E$2),COLUMNS(bike!$A$2:$Y$402)),1,1)</f>
        <v>4</v>
      </c>
      <c r="F9046">
        <f ca="1">OFFSET(transit!$A$2:$Y$402,TRUNC((ROW()-ROW($F$2))/COLUMNS(transit!$A$2:$Y$402)),MOD(ROW()-ROW($F$2),COLUMNS(transit!$A$2:$Y$402)),1,1)</f>
        <v>11</v>
      </c>
      <c r="G9046">
        <f ca="1">OFFSET(drive!$A$2:$Y$402,TRUNC((ROW()-ROW($G$2))/COLUMNS(drive!$A$2:$Y$402)),MOD(ROW()-ROW($G$2),COLUMNS(drive!$A$2:$Y$402)),1,1)</f>
        <v>3</v>
      </c>
      <c r="H9046" s="5">
        <f ca="1">(VLOOKUP($B9046,weights!$A$2:$R$6,4))*VLOOKUP($B9046,weights!$A$2:$R$6,6)^C9046*(VLOOKUP($B9046,weights!$A$2:$R$6,15)*EXP(VLOOKUP($B9046,weights!$A$2:$R$6,11)*D9046)+VLOOKUP($B9046,weights!$A$2:$R$6,16)*EXP(VLOOKUP($B9046,weights!$A$2:$R$6,12)*E9046)+VLOOKUP($B9046,weights!$A$2:$R$6,17)*EXP(VLOOKUP($B9046,weights!$A$2:$R$6,13)*F9046)+VLOOKUP($B9046,weights!$A$2:$R$6,18)*EXP(VLOOKUP($B9046,weights!$A$2:$R$6,14)*G9046))</f>
        <v>1.5303082534668961</v>
      </c>
    </row>
    <row r="9047" spans="1:8" ht="12.75" x14ac:dyDescent="0.2">
      <c r="A9047">
        <f t="shared" si="0"/>
        <v>362</v>
      </c>
      <c r="B9047" t="str">
        <f t="shared" ref="B9047:C9047" si="9021">B9022</f>
        <v>pharmacy</v>
      </c>
      <c r="C9047">
        <f t="shared" si="9021"/>
        <v>0</v>
      </c>
      <c r="D9047">
        <f ca="1">OFFSET(walk!$A$2:$Y$402,TRUNC((ROW()-ROW($D$2))/COLUMNS(walk!$A$2:$Y$402)),MOD(ROW()-ROW($D$2),COLUMNS(walk!$A$2:$Y$402)),1,1)</f>
        <v>12</v>
      </c>
      <c r="E9047">
        <f ca="1">OFFSET(bike!$A$2:$Y$402,TRUNC((ROW()-ROW($E$2))/COLUMNS(bike!$A$2:$Y$402)),MOD(ROW()-ROW($E$2),COLUMNS(bike!$A$2:$Y$402)),1,1)</f>
        <v>3</v>
      </c>
      <c r="F9047">
        <f ca="1">OFFSET(transit!$A$2:$Y$402,TRUNC((ROW()-ROW($F$2))/COLUMNS(transit!$A$2:$Y$402)),MOD(ROW()-ROW($F$2),COLUMNS(transit!$A$2:$Y$402)),1,1)</f>
        <v>8</v>
      </c>
      <c r="G9047">
        <f ca="1">OFFSET(drive!$A$2:$Y$402,TRUNC((ROW()-ROW($G$2))/COLUMNS(drive!$A$2:$Y$402)),MOD(ROW()-ROW($G$2),COLUMNS(drive!$A$2:$Y$402)),1,1)</f>
        <v>3</v>
      </c>
      <c r="H9047" s="5">
        <f ca="1">(VLOOKUP($B9047,weights!$A$2:$R$6,4))*VLOOKUP($B9047,weights!$A$2:$R$6,6)^C9047*(VLOOKUP($B9047,weights!$A$2:$R$6,15)*EXP(VLOOKUP($B9047,weights!$A$2:$R$6,11)*D9047)+VLOOKUP($B9047,weights!$A$2:$R$6,16)*EXP(VLOOKUP($B9047,weights!$A$2:$R$6,12)*E9047)+VLOOKUP($B9047,weights!$A$2:$R$6,17)*EXP(VLOOKUP($B9047,weights!$A$2:$R$6,13)*F9047)+VLOOKUP($B9047,weights!$A$2:$R$6,18)*EXP(VLOOKUP($B9047,weights!$A$2:$R$6,14)*G9047))</f>
        <v>6.3070875571303633</v>
      </c>
    </row>
    <row r="9048" spans="1:8" ht="12.75" x14ac:dyDescent="0.2">
      <c r="A9048">
        <f t="shared" si="0"/>
        <v>362</v>
      </c>
      <c r="B9048" t="str">
        <f t="shared" ref="B9048:C9048" si="9022">B9023</f>
        <v>pharmacy</v>
      </c>
      <c r="C9048">
        <f t="shared" si="9022"/>
        <v>1</v>
      </c>
      <c r="D9048">
        <f ca="1">OFFSET(walk!$A$2:$Y$402,TRUNC((ROW()-ROW($D$2))/COLUMNS(walk!$A$2:$Y$402)),MOD(ROW()-ROW($D$2),COLUMNS(walk!$A$2:$Y$402)),1,1)</f>
        <v>12</v>
      </c>
      <c r="E9048">
        <f ca="1">OFFSET(bike!$A$2:$Y$402,TRUNC((ROW()-ROW($E$2))/COLUMNS(bike!$A$2:$Y$402)),MOD(ROW()-ROW($E$2),COLUMNS(bike!$A$2:$Y$402)),1,1)</f>
        <v>3</v>
      </c>
      <c r="F9048">
        <f ca="1">OFFSET(transit!$A$2:$Y$402,TRUNC((ROW()-ROW($F$2))/COLUMNS(transit!$A$2:$Y$402)),MOD(ROW()-ROW($F$2),COLUMNS(transit!$A$2:$Y$402)),1,1)</f>
        <v>8</v>
      </c>
      <c r="G9048">
        <f ca="1">OFFSET(drive!$A$2:$Y$402,TRUNC((ROW()-ROW($G$2))/COLUMNS(drive!$A$2:$Y$402)),MOD(ROW()-ROW($G$2),COLUMNS(drive!$A$2:$Y$402)),1,1)</f>
        <v>3</v>
      </c>
      <c r="H9048" s="5">
        <f ca="1">(VLOOKUP($B9048,weights!$A$2:$R$6,4))*VLOOKUP($B9048,weights!$A$2:$R$6,6)^C9048*(VLOOKUP($B9048,weights!$A$2:$R$6,15)*EXP(VLOOKUP($B9048,weights!$A$2:$R$6,11)*D9048)+VLOOKUP($B9048,weights!$A$2:$R$6,16)*EXP(VLOOKUP($B9048,weights!$A$2:$R$6,12)*E9048)+VLOOKUP($B9048,weights!$A$2:$R$6,17)*EXP(VLOOKUP($B9048,weights!$A$2:$R$6,13)*F9048)+VLOOKUP($B9048,weights!$A$2:$R$6,18)*EXP(VLOOKUP($B9048,weights!$A$2:$R$6,14)*G9048))</f>
        <v>3.0367458608405449</v>
      </c>
    </row>
    <row r="9049" spans="1:8" ht="12.75" x14ac:dyDescent="0.2">
      <c r="A9049">
        <f t="shared" si="0"/>
        <v>362</v>
      </c>
      <c r="B9049" t="str">
        <f t="shared" ref="B9049:C9049" si="9023">B9024</f>
        <v>pharmacy</v>
      </c>
      <c r="C9049">
        <f t="shared" si="9023"/>
        <v>2</v>
      </c>
      <c r="D9049">
        <f ca="1">OFFSET(walk!$A$2:$Y$402,TRUNC((ROW()-ROW($D$2))/COLUMNS(walk!$A$2:$Y$402)),MOD(ROW()-ROW($D$2),COLUMNS(walk!$A$2:$Y$402)),1,1)</f>
        <v>18</v>
      </c>
      <c r="E9049">
        <f ca="1">OFFSET(bike!$A$2:$Y$402,TRUNC((ROW()-ROW($E$2))/COLUMNS(bike!$A$2:$Y$402)),MOD(ROW()-ROW($E$2),COLUMNS(bike!$A$2:$Y$402)),1,1)</f>
        <v>5</v>
      </c>
      <c r="F9049">
        <f ca="1">OFFSET(transit!$A$2:$Y$402,TRUNC((ROW()-ROW($F$2))/COLUMNS(transit!$A$2:$Y$402)),MOD(ROW()-ROW($F$2),COLUMNS(transit!$A$2:$Y$402)),1,1)</f>
        <v>18</v>
      </c>
      <c r="G9049">
        <f ca="1">OFFSET(drive!$A$2:$Y$402,TRUNC((ROW()-ROW($G$2))/COLUMNS(drive!$A$2:$Y$402)),MOD(ROW()-ROW($G$2),COLUMNS(drive!$A$2:$Y$402)),1,1)</f>
        <v>3</v>
      </c>
      <c r="H9049" s="5">
        <f ca="1">(VLOOKUP($B9049,weights!$A$2:$R$6,4))*VLOOKUP($B9049,weights!$A$2:$R$6,6)^C9049*(VLOOKUP($B9049,weights!$A$2:$R$6,15)*EXP(VLOOKUP($B9049,weights!$A$2:$R$6,11)*D9049)+VLOOKUP($B9049,weights!$A$2:$R$6,16)*EXP(VLOOKUP($B9049,weights!$A$2:$R$6,12)*E9049)+VLOOKUP($B9049,weights!$A$2:$R$6,17)*EXP(VLOOKUP($B9049,weights!$A$2:$R$6,13)*F9049)+VLOOKUP($B9049,weights!$A$2:$R$6,18)*EXP(VLOOKUP($B9049,weights!$A$2:$R$6,14)*G9049))</f>
        <v>1.00389185124327</v>
      </c>
    </row>
    <row r="9050" spans="1:8" ht="12.75" x14ac:dyDescent="0.2">
      <c r="A9050">
        <f t="shared" si="0"/>
        <v>362</v>
      </c>
      <c r="B9050" t="str">
        <f t="shared" ref="B9050:C9050" si="9024">B9025</f>
        <v>bank</v>
      </c>
      <c r="C9050">
        <f t="shared" si="9024"/>
        <v>0</v>
      </c>
      <c r="D9050">
        <f ca="1">OFFSET(walk!$A$2:$Y$402,TRUNC((ROW()-ROW($D$2))/COLUMNS(walk!$A$2:$Y$402)),MOD(ROW()-ROW($D$2),COLUMNS(walk!$A$2:$Y$402)),1,1)</f>
        <v>24</v>
      </c>
      <c r="E9050">
        <f ca="1">OFFSET(bike!$A$2:$Y$402,TRUNC((ROW()-ROW($E$2))/COLUMNS(bike!$A$2:$Y$402)),MOD(ROW()-ROW($E$2),COLUMNS(bike!$A$2:$Y$402)),1,1)</f>
        <v>7</v>
      </c>
      <c r="F9050">
        <f ca="1">OFFSET(transit!$A$2:$Y$402,TRUNC((ROW()-ROW($F$2))/COLUMNS(transit!$A$2:$Y$402)),MOD(ROW()-ROW($F$2),COLUMNS(transit!$A$2:$Y$402)),1,1)</f>
        <v>13</v>
      </c>
      <c r="G9050">
        <f ca="1">OFFSET(drive!$A$2:$Y$402,TRUNC((ROW()-ROW($G$2))/COLUMNS(drive!$A$2:$Y$402)),MOD(ROW()-ROW($G$2),COLUMNS(drive!$A$2:$Y$402)),1,1)</f>
        <v>6</v>
      </c>
      <c r="H9050" s="5">
        <f ca="1">(VLOOKUP($B9050,weights!$A$2:$R$6,4))*VLOOKUP($B9050,weights!$A$2:$R$6,6)^C9050*(VLOOKUP($B9050,weights!$A$2:$R$6,15)*EXP(VLOOKUP($B9050,weights!$A$2:$R$6,11)*D9050)+VLOOKUP($B9050,weights!$A$2:$R$6,16)*EXP(VLOOKUP($B9050,weights!$A$2:$R$6,12)*E9050)+VLOOKUP($B9050,weights!$A$2:$R$6,17)*EXP(VLOOKUP($B9050,weights!$A$2:$R$6,13)*F9050)+VLOOKUP($B9050,weights!$A$2:$R$6,18)*EXP(VLOOKUP($B9050,weights!$A$2:$R$6,14)*G9050))</f>
        <v>2.7948391995740702</v>
      </c>
    </row>
    <row r="9051" spans="1:8" ht="12.75" x14ac:dyDescent="0.2">
      <c r="A9051">
        <f t="shared" si="0"/>
        <v>362</v>
      </c>
      <c r="B9051" t="str">
        <f t="shared" ref="B9051:C9051" si="9025">B9026</f>
        <v>bank</v>
      </c>
      <c r="C9051">
        <f t="shared" si="9025"/>
        <v>1</v>
      </c>
      <c r="D9051">
        <f ca="1">OFFSET(walk!$A$2:$Y$402,TRUNC((ROW()-ROW($D$2))/COLUMNS(walk!$A$2:$Y$402)),MOD(ROW()-ROW($D$2),COLUMNS(walk!$A$2:$Y$402)),1,1)</f>
        <v>48</v>
      </c>
      <c r="E9051">
        <f ca="1">OFFSET(bike!$A$2:$Y$402,TRUNC((ROW()-ROW($E$2))/COLUMNS(bike!$A$2:$Y$402)),MOD(ROW()-ROW($E$2),COLUMNS(bike!$A$2:$Y$402)),1,1)</f>
        <v>15</v>
      </c>
      <c r="F9051">
        <f ca="1">OFFSET(transit!$A$2:$Y$402,TRUNC((ROW()-ROW($F$2))/COLUMNS(transit!$A$2:$Y$402)),MOD(ROW()-ROW($F$2),COLUMNS(transit!$A$2:$Y$402)),1,1)</f>
        <v>35</v>
      </c>
      <c r="G9051">
        <f ca="1">OFFSET(drive!$A$2:$Y$402,TRUNC((ROW()-ROW($G$2))/COLUMNS(drive!$A$2:$Y$402)),MOD(ROW()-ROW($G$2),COLUMNS(drive!$A$2:$Y$402)),1,1)</f>
        <v>8</v>
      </c>
      <c r="H9051" s="5">
        <f ca="1">(VLOOKUP($B9051,weights!$A$2:$R$6,4))*VLOOKUP($B9051,weights!$A$2:$R$6,6)^C9051*(VLOOKUP($B9051,weights!$A$2:$R$6,15)*EXP(VLOOKUP($B9051,weights!$A$2:$R$6,11)*D9051)+VLOOKUP($B9051,weights!$A$2:$R$6,16)*EXP(VLOOKUP($B9051,weights!$A$2:$R$6,12)*E9051)+VLOOKUP($B9051,weights!$A$2:$R$6,17)*EXP(VLOOKUP($B9051,weights!$A$2:$R$6,13)*F9051)+VLOOKUP($B9051,weights!$A$2:$R$6,18)*EXP(VLOOKUP($B9051,weights!$A$2:$R$6,14)*G9051))</f>
        <v>0.41962088603789421</v>
      </c>
    </row>
    <row r="9052" spans="1:8" ht="12.75" x14ac:dyDescent="0.2">
      <c r="A9052">
        <f t="shared" si="0"/>
        <v>363</v>
      </c>
      <c r="B9052" t="str">
        <f t="shared" ref="B9052:C9052" si="9026">B9027</f>
        <v>restaurant</v>
      </c>
      <c r="C9052">
        <f t="shared" si="9026"/>
        <v>0</v>
      </c>
      <c r="D9052">
        <f ca="1">OFFSET(walk!$A$2:$Y$402,TRUNC((ROW()-ROW($D$2))/COLUMNS(walk!$A$2:$Y$402)),MOD(ROW()-ROW($D$2),COLUMNS(walk!$A$2:$Y$402)),1,1)</f>
        <v>7</v>
      </c>
      <c r="E9052">
        <f ca="1">OFFSET(bike!$A$2:$Y$402,TRUNC((ROW()-ROW($E$2))/COLUMNS(bike!$A$2:$Y$402)),MOD(ROW()-ROW($E$2),COLUMNS(bike!$A$2:$Y$402)),1,1)</f>
        <v>2</v>
      </c>
      <c r="F9052">
        <f ca="1">OFFSET(transit!$A$2:$Y$402,TRUNC((ROW()-ROW($F$2))/COLUMNS(transit!$A$2:$Y$402)),MOD(ROW()-ROW($F$2),COLUMNS(transit!$A$2:$Y$402)),1,1)</f>
        <v>7</v>
      </c>
      <c r="G9052">
        <f ca="1">OFFSET(drive!$A$2:$Y$402,TRUNC((ROW()-ROW($G$2))/COLUMNS(drive!$A$2:$Y$402)),MOD(ROW()-ROW($G$2),COLUMNS(drive!$A$2:$Y$402)),1,1)</f>
        <v>2</v>
      </c>
      <c r="H9052" s="5">
        <f ca="1">(VLOOKUP($B9052,weights!$A$2:$R$6,4))*VLOOKUP($B9052,weights!$A$2:$R$6,6)^C9052*(VLOOKUP($B9052,weights!$A$2:$R$6,15)*EXP(VLOOKUP($B9052,weights!$A$2:$R$6,11)*D9052)+VLOOKUP($B9052,weights!$A$2:$R$6,16)*EXP(VLOOKUP($B9052,weights!$A$2:$R$6,12)*E9052)+VLOOKUP($B9052,weights!$A$2:$R$6,17)*EXP(VLOOKUP($B9052,weights!$A$2:$R$6,13)*F9052)+VLOOKUP($B9052,weights!$A$2:$R$6,18)*EXP(VLOOKUP($B9052,weights!$A$2:$R$6,14)*G9052))</f>
        <v>32.024622533391799</v>
      </c>
    </row>
    <row r="9053" spans="1:8" ht="12.75" x14ac:dyDescent="0.2">
      <c r="A9053">
        <f t="shared" si="0"/>
        <v>363</v>
      </c>
      <c r="B9053" t="str">
        <f t="shared" ref="B9053:C9053" si="9027">B9028</f>
        <v>restaurant</v>
      </c>
      <c r="C9053">
        <f t="shared" si="9027"/>
        <v>1</v>
      </c>
      <c r="D9053">
        <f ca="1">OFFSET(walk!$A$2:$Y$402,TRUNC((ROW()-ROW($D$2))/COLUMNS(walk!$A$2:$Y$402)),MOD(ROW()-ROW($D$2),COLUMNS(walk!$A$2:$Y$402)),1,1)</f>
        <v>7</v>
      </c>
      <c r="E9053">
        <f ca="1">OFFSET(bike!$A$2:$Y$402,TRUNC((ROW()-ROW($E$2))/COLUMNS(bike!$A$2:$Y$402)),MOD(ROW()-ROW($E$2),COLUMNS(bike!$A$2:$Y$402)),1,1)</f>
        <v>2</v>
      </c>
      <c r="F9053">
        <f ca="1">OFFSET(transit!$A$2:$Y$402,TRUNC((ROW()-ROW($F$2))/COLUMNS(transit!$A$2:$Y$402)),MOD(ROW()-ROW($F$2),COLUMNS(transit!$A$2:$Y$402)),1,1)</f>
        <v>7</v>
      </c>
      <c r="G9053">
        <f ca="1">OFFSET(drive!$A$2:$Y$402,TRUNC((ROW()-ROW($G$2))/COLUMNS(drive!$A$2:$Y$402)),MOD(ROW()-ROW($G$2),COLUMNS(drive!$A$2:$Y$402)),1,1)</f>
        <v>2</v>
      </c>
      <c r="H9053" s="5">
        <f ca="1">(VLOOKUP($B9053,weights!$A$2:$R$6,4))*VLOOKUP($B9053,weights!$A$2:$R$6,6)^C9053*(VLOOKUP($B9053,weights!$A$2:$R$6,15)*EXP(VLOOKUP($B9053,weights!$A$2:$R$6,11)*D9053)+VLOOKUP($B9053,weights!$A$2:$R$6,16)*EXP(VLOOKUP($B9053,weights!$A$2:$R$6,12)*E9053)+VLOOKUP($B9053,weights!$A$2:$R$6,17)*EXP(VLOOKUP($B9053,weights!$A$2:$R$6,13)*F9053)+VLOOKUP($B9053,weights!$A$2:$R$6,18)*EXP(VLOOKUP($B9053,weights!$A$2:$R$6,14)*G9053))</f>
        <v>28.70355056696598</v>
      </c>
    </row>
    <row r="9054" spans="1:8" ht="12.75" x14ac:dyDescent="0.2">
      <c r="A9054">
        <f t="shared" si="0"/>
        <v>363</v>
      </c>
      <c r="B9054" t="str">
        <f t="shared" ref="B9054:C9054" si="9028">B9029</f>
        <v>restaurant</v>
      </c>
      <c r="C9054">
        <f t="shared" si="9028"/>
        <v>2</v>
      </c>
      <c r="D9054">
        <f ca="1">OFFSET(walk!$A$2:$Y$402,TRUNC((ROW()-ROW($D$2))/COLUMNS(walk!$A$2:$Y$402)),MOD(ROW()-ROW($D$2),COLUMNS(walk!$A$2:$Y$402)),1,1)</f>
        <v>7</v>
      </c>
      <c r="E9054">
        <f ca="1">OFFSET(bike!$A$2:$Y$402,TRUNC((ROW()-ROW($E$2))/COLUMNS(bike!$A$2:$Y$402)),MOD(ROW()-ROW($E$2),COLUMNS(bike!$A$2:$Y$402)),1,1)</f>
        <v>2</v>
      </c>
      <c r="F9054">
        <f ca="1">OFFSET(transit!$A$2:$Y$402,TRUNC((ROW()-ROW($F$2))/COLUMNS(transit!$A$2:$Y$402)),MOD(ROW()-ROW($F$2),COLUMNS(transit!$A$2:$Y$402)),1,1)</f>
        <v>7</v>
      </c>
      <c r="G9054">
        <f ca="1">OFFSET(drive!$A$2:$Y$402,TRUNC((ROW()-ROW($G$2))/COLUMNS(drive!$A$2:$Y$402)),MOD(ROW()-ROW($G$2),COLUMNS(drive!$A$2:$Y$402)),1,1)</f>
        <v>2</v>
      </c>
      <c r="H9054" s="5">
        <f ca="1">(VLOOKUP($B9054,weights!$A$2:$R$6,4))*VLOOKUP($B9054,weights!$A$2:$R$6,6)^C9054*(VLOOKUP($B9054,weights!$A$2:$R$6,15)*EXP(VLOOKUP($B9054,weights!$A$2:$R$6,11)*D9054)+VLOOKUP($B9054,weights!$A$2:$R$6,16)*EXP(VLOOKUP($B9054,weights!$A$2:$R$6,12)*E9054)+VLOOKUP($B9054,weights!$A$2:$R$6,17)*EXP(VLOOKUP($B9054,weights!$A$2:$R$6,13)*F9054)+VLOOKUP($B9054,weights!$A$2:$R$6,18)*EXP(VLOOKUP($B9054,weights!$A$2:$R$6,14)*G9054))</f>
        <v>25.726886063725061</v>
      </c>
    </row>
    <row r="9055" spans="1:8" ht="12.75" x14ac:dyDescent="0.2">
      <c r="A9055">
        <f t="shared" si="0"/>
        <v>363</v>
      </c>
      <c r="B9055" t="str">
        <f t="shared" ref="B9055:C9055" si="9029">B9030</f>
        <v>restaurant</v>
      </c>
      <c r="C9055">
        <f t="shared" si="9029"/>
        <v>3</v>
      </c>
      <c r="D9055">
        <f ca="1">OFFSET(walk!$A$2:$Y$402,TRUNC((ROW()-ROW($D$2))/COLUMNS(walk!$A$2:$Y$402)),MOD(ROW()-ROW($D$2),COLUMNS(walk!$A$2:$Y$402)),1,1)</f>
        <v>10</v>
      </c>
      <c r="E9055">
        <f ca="1">OFFSET(bike!$A$2:$Y$402,TRUNC((ROW()-ROW($E$2))/COLUMNS(bike!$A$2:$Y$402)),MOD(ROW()-ROW($E$2),COLUMNS(bike!$A$2:$Y$402)),1,1)</f>
        <v>4</v>
      </c>
      <c r="F9055">
        <f ca="1">OFFSET(transit!$A$2:$Y$402,TRUNC((ROW()-ROW($F$2))/COLUMNS(transit!$A$2:$Y$402)),MOD(ROW()-ROW($F$2),COLUMNS(transit!$A$2:$Y$402)),1,1)</f>
        <v>9</v>
      </c>
      <c r="G9055">
        <f ca="1">OFFSET(drive!$A$2:$Y$402,TRUNC((ROW()-ROW($G$2))/COLUMNS(drive!$A$2:$Y$402)),MOD(ROW()-ROW($G$2),COLUMNS(drive!$A$2:$Y$402)),1,1)</f>
        <v>3</v>
      </c>
      <c r="H9055" s="5">
        <f ca="1">(VLOOKUP($B9055,weights!$A$2:$R$6,4))*VLOOKUP($B9055,weights!$A$2:$R$6,6)^C9055*(VLOOKUP($B9055,weights!$A$2:$R$6,15)*EXP(VLOOKUP($B9055,weights!$A$2:$R$6,11)*D9055)+VLOOKUP($B9055,weights!$A$2:$R$6,16)*EXP(VLOOKUP($B9055,weights!$A$2:$R$6,12)*E9055)+VLOOKUP($B9055,weights!$A$2:$R$6,17)*EXP(VLOOKUP($B9055,weights!$A$2:$R$6,13)*F9055)+VLOOKUP($B9055,weights!$A$2:$R$6,18)*EXP(VLOOKUP($B9055,weights!$A$2:$R$6,14)*G9055))</f>
        <v>16.516626831524935</v>
      </c>
    </row>
    <row r="9056" spans="1:8" ht="12.75" x14ac:dyDescent="0.2">
      <c r="A9056">
        <f t="shared" si="0"/>
        <v>363</v>
      </c>
      <c r="B9056" t="str">
        <f t="shared" ref="B9056:C9056" si="9030">B9031</f>
        <v>restaurant</v>
      </c>
      <c r="C9056">
        <f t="shared" si="9030"/>
        <v>4</v>
      </c>
      <c r="D9056">
        <f ca="1">OFFSET(walk!$A$2:$Y$402,TRUNC((ROW()-ROW($D$2))/COLUMNS(walk!$A$2:$Y$402)),MOD(ROW()-ROW($D$2),COLUMNS(walk!$A$2:$Y$402)),1,1)</f>
        <v>11</v>
      </c>
      <c r="E9056">
        <f ca="1">OFFSET(bike!$A$2:$Y$402,TRUNC((ROW()-ROW($E$2))/COLUMNS(bike!$A$2:$Y$402)),MOD(ROW()-ROW($E$2),COLUMNS(bike!$A$2:$Y$402)),1,1)</f>
        <v>4</v>
      </c>
      <c r="F9056">
        <f ca="1">OFFSET(transit!$A$2:$Y$402,TRUNC((ROW()-ROW($F$2))/COLUMNS(transit!$A$2:$Y$402)),MOD(ROW()-ROW($F$2),COLUMNS(transit!$A$2:$Y$402)),1,1)</f>
        <v>10</v>
      </c>
      <c r="G9056">
        <f ca="1">OFFSET(drive!$A$2:$Y$402,TRUNC((ROW()-ROW($G$2))/COLUMNS(drive!$A$2:$Y$402)),MOD(ROW()-ROW($G$2),COLUMNS(drive!$A$2:$Y$402)),1,1)</f>
        <v>3</v>
      </c>
      <c r="H9056" s="5">
        <f ca="1">(VLOOKUP($B9056,weights!$A$2:$R$6,4))*VLOOKUP($B9056,weights!$A$2:$R$6,6)^C9056*(VLOOKUP($B9056,weights!$A$2:$R$6,15)*EXP(VLOOKUP($B9056,weights!$A$2:$R$6,11)*D9056)+VLOOKUP($B9056,weights!$A$2:$R$6,16)*EXP(VLOOKUP($B9056,weights!$A$2:$R$6,12)*E9056)+VLOOKUP($B9056,weights!$A$2:$R$6,17)*EXP(VLOOKUP($B9056,weights!$A$2:$R$6,13)*F9056)+VLOOKUP($B9056,weights!$A$2:$R$6,18)*EXP(VLOOKUP($B9056,weights!$A$2:$R$6,14)*G9056))</f>
        <v>14.148166302258</v>
      </c>
    </row>
    <row r="9057" spans="1:8" ht="12.75" x14ac:dyDescent="0.2">
      <c r="A9057">
        <f t="shared" si="0"/>
        <v>363</v>
      </c>
      <c r="B9057" t="str">
        <f t="shared" ref="B9057:C9057" si="9031">B9032</f>
        <v>restaurant</v>
      </c>
      <c r="C9057">
        <f t="shared" si="9031"/>
        <v>5</v>
      </c>
      <c r="D9057">
        <f ca="1">OFFSET(walk!$A$2:$Y$402,TRUNC((ROW()-ROW($D$2))/COLUMNS(walk!$A$2:$Y$402)),MOD(ROW()-ROW($D$2),COLUMNS(walk!$A$2:$Y$402)),1,1)</f>
        <v>12</v>
      </c>
      <c r="E9057">
        <f ca="1">OFFSET(bike!$A$2:$Y$402,TRUNC((ROW()-ROW($E$2))/COLUMNS(bike!$A$2:$Y$402)),MOD(ROW()-ROW($E$2),COLUMNS(bike!$A$2:$Y$402)),1,1)</f>
        <v>4</v>
      </c>
      <c r="F9057">
        <f ca="1">OFFSET(transit!$A$2:$Y$402,TRUNC((ROW()-ROW($F$2))/COLUMNS(transit!$A$2:$Y$402)),MOD(ROW()-ROW($F$2),COLUMNS(transit!$A$2:$Y$402)),1,1)</f>
        <v>10</v>
      </c>
      <c r="G9057">
        <f ca="1">OFFSET(drive!$A$2:$Y$402,TRUNC((ROW()-ROW($G$2))/COLUMNS(drive!$A$2:$Y$402)),MOD(ROW()-ROW($G$2),COLUMNS(drive!$A$2:$Y$402)),1,1)</f>
        <v>3</v>
      </c>
      <c r="H9057" s="5">
        <f ca="1">(VLOOKUP($B9057,weights!$A$2:$R$6,4))*VLOOKUP($B9057,weights!$A$2:$R$6,6)^C9057*(VLOOKUP($B9057,weights!$A$2:$R$6,15)*EXP(VLOOKUP($B9057,weights!$A$2:$R$6,11)*D9057)+VLOOKUP($B9057,weights!$A$2:$R$6,16)*EXP(VLOOKUP($B9057,weights!$A$2:$R$6,12)*E9057)+VLOOKUP($B9057,weights!$A$2:$R$6,17)*EXP(VLOOKUP($B9057,weights!$A$2:$R$6,13)*F9057)+VLOOKUP($B9057,weights!$A$2:$R$6,18)*EXP(VLOOKUP($B9057,weights!$A$2:$R$6,14)*G9057))</f>
        <v>12.483113671383013</v>
      </c>
    </row>
    <row r="9058" spans="1:8" ht="12.75" x14ac:dyDescent="0.2">
      <c r="A9058">
        <f t="shared" si="0"/>
        <v>363</v>
      </c>
      <c r="B9058" t="str">
        <f t="shared" ref="B9058:C9058" si="9032">B9033</f>
        <v>restaurant</v>
      </c>
      <c r="C9058">
        <f t="shared" si="9032"/>
        <v>6</v>
      </c>
      <c r="D9058">
        <f ca="1">OFFSET(walk!$A$2:$Y$402,TRUNC((ROW()-ROW($D$2))/COLUMNS(walk!$A$2:$Y$402)),MOD(ROW()-ROW($D$2),COLUMNS(walk!$A$2:$Y$402)),1,1)</f>
        <v>14</v>
      </c>
      <c r="E9058">
        <f ca="1">OFFSET(bike!$A$2:$Y$402,TRUNC((ROW()-ROW($E$2))/COLUMNS(bike!$A$2:$Y$402)),MOD(ROW()-ROW($E$2),COLUMNS(bike!$A$2:$Y$402)),1,1)</f>
        <v>4</v>
      </c>
      <c r="F9058">
        <f ca="1">OFFSET(transit!$A$2:$Y$402,TRUNC((ROW()-ROW($F$2))/COLUMNS(transit!$A$2:$Y$402)),MOD(ROW()-ROW($F$2),COLUMNS(transit!$A$2:$Y$402)),1,1)</f>
        <v>11</v>
      </c>
      <c r="G9058">
        <f ca="1">OFFSET(drive!$A$2:$Y$402,TRUNC((ROW()-ROW($G$2))/COLUMNS(drive!$A$2:$Y$402)),MOD(ROW()-ROW($G$2),COLUMNS(drive!$A$2:$Y$402)),1,1)</f>
        <v>4</v>
      </c>
      <c r="H9058" s="5">
        <f ca="1">(VLOOKUP($B9058,weights!$A$2:$R$6,4))*VLOOKUP($B9058,weights!$A$2:$R$6,6)^C9058*(VLOOKUP($B9058,weights!$A$2:$R$6,15)*EXP(VLOOKUP($B9058,weights!$A$2:$R$6,11)*D9058)+VLOOKUP($B9058,weights!$A$2:$R$6,16)*EXP(VLOOKUP($B9058,weights!$A$2:$R$6,12)*E9058)+VLOOKUP($B9058,weights!$A$2:$R$6,17)*EXP(VLOOKUP($B9058,weights!$A$2:$R$6,13)*F9058)+VLOOKUP($B9058,weights!$A$2:$R$6,18)*EXP(VLOOKUP($B9058,weights!$A$2:$R$6,14)*G9058))</f>
        <v>9.8787968321341175</v>
      </c>
    </row>
    <row r="9059" spans="1:8" ht="12.75" x14ac:dyDescent="0.2">
      <c r="A9059">
        <f t="shared" si="0"/>
        <v>363</v>
      </c>
      <c r="B9059" t="str">
        <f t="shared" ref="B9059:C9059" si="9033">B9034</f>
        <v>restaurant</v>
      </c>
      <c r="C9059">
        <f t="shared" si="9033"/>
        <v>7</v>
      </c>
      <c r="D9059">
        <f ca="1">OFFSET(walk!$A$2:$Y$402,TRUNC((ROW()-ROW($D$2))/COLUMNS(walk!$A$2:$Y$402)),MOD(ROW()-ROW($D$2),COLUMNS(walk!$A$2:$Y$402)),1,1)</f>
        <v>14</v>
      </c>
      <c r="E9059">
        <f ca="1">OFFSET(bike!$A$2:$Y$402,TRUNC((ROW()-ROW($E$2))/COLUMNS(bike!$A$2:$Y$402)),MOD(ROW()-ROW($E$2),COLUMNS(bike!$A$2:$Y$402)),1,1)</f>
        <v>4</v>
      </c>
      <c r="F9059">
        <f ca="1">OFFSET(transit!$A$2:$Y$402,TRUNC((ROW()-ROW($F$2))/COLUMNS(transit!$A$2:$Y$402)),MOD(ROW()-ROW($F$2),COLUMNS(transit!$A$2:$Y$402)),1,1)</f>
        <v>11</v>
      </c>
      <c r="G9059">
        <f ca="1">OFFSET(drive!$A$2:$Y$402,TRUNC((ROW()-ROW($G$2))/COLUMNS(drive!$A$2:$Y$402)),MOD(ROW()-ROW($G$2),COLUMNS(drive!$A$2:$Y$402)),1,1)</f>
        <v>4</v>
      </c>
      <c r="H9059" s="5">
        <f ca="1">(VLOOKUP($B9059,weights!$A$2:$R$6,4))*VLOOKUP($B9059,weights!$A$2:$R$6,6)^C9059*(VLOOKUP($B9059,weights!$A$2:$R$6,15)*EXP(VLOOKUP($B9059,weights!$A$2:$R$6,11)*D9059)+VLOOKUP($B9059,weights!$A$2:$R$6,16)*EXP(VLOOKUP($B9059,weights!$A$2:$R$6,12)*E9059)+VLOOKUP($B9059,weights!$A$2:$R$6,17)*EXP(VLOOKUP($B9059,weights!$A$2:$R$6,13)*F9059)+VLOOKUP($B9059,weights!$A$2:$R$6,18)*EXP(VLOOKUP($B9059,weights!$A$2:$R$6,14)*G9059))</f>
        <v>8.8543290125053939</v>
      </c>
    </row>
    <row r="9060" spans="1:8" ht="12.75" x14ac:dyDescent="0.2">
      <c r="A9060">
        <f t="shared" si="0"/>
        <v>363</v>
      </c>
      <c r="B9060" t="str">
        <f t="shared" ref="B9060:C9060" si="9034">B9035</f>
        <v>restaurant</v>
      </c>
      <c r="C9060">
        <f t="shared" si="9034"/>
        <v>8</v>
      </c>
      <c r="D9060">
        <f ca="1">OFFSET(walk!$A$2:$Y$402,TRUNC((ROW()-ROW($D$2))/COLUMNS(walk!$A$2:$Y$402)),MOD(ROW()-ROW($D$2),COLUMNS(walk!$A$2:$Y$402)),1,1)</f>
        <v>15</v>
      </c>
      <c r="E9060">
        <f ca="1">OFFSET(bike!$A$2:$Y$402,TRUNC((ROW()-ROW($E$2))/COLUMNS(bike!$A$2:$Y$402)),MOD(ROW()-ROW($E$2),COLUMNS(bike!$A$2:$Y$402)),1,1)</f>
        <v>4</v>
      </c>
      <c r="F9060">
        <f ca="1">OFFSET(transit!$A$2:$Y$402,TRUNC((ROW()-ROW($F$2))/COLUMNS(transit!$A$2:$Y$402)),MOD(ROW()-ROW($F$2),COLUMNS(transit!$A$2:$Y$402)),1,1)</f>
        <v>11</v>
      </c>
      <c r="G9060">
        <f ca="1">OFFSET(drive!$A$2:$Y$402,TRUNC((ROW()-ROW($G$2))/COLUMNS(drive!$A$2:$Y$402)),MOD(ROW()-ROW($G$2),COLUMNS(drive!$A$2:$Y$402)),1,1)</f>
        <v>5</v>
      </c>
      <c r="H9060" s="5">
        <f ca="1">(VLOOKUP($B9060,weights!$A$2:$R$6,4))*VLOOKUP($B9060,weights!$A$2:$R$6,6)^C9060*(VLOOKUP($B9060,weights!$A$2:$R$6,15)*EXP(VLOOKUP($B9060,weights!$A$2:$R$6,11)*D9060)+VLOOKUP($B9060,weights!$A$2:$R$6,16)*EXP(VLOOKUP($B9060,weights!$A$2:$R$6,12)*E9060)+VLOOKUP($B9060,weights!$A$2:$R$6,17)*EXP(VLOOKUP($B9060,weights!$A$2:$R$6,13)*F9060)+VLOOKUP($B9060,weights!$A$2:$R$6,18)*EXP(VLOOKUP($B9060,weights!$A$2:$R$6,14)*G9060))</f>
        <v>7.3183106136271396</v>
      </c>
    </row>
    <row r="9061" spans="1:8" ht="12.75" x14ac:dyDescent="0.2">
      <c r="A9061">
        <f t="shared" si="0"/>
        <v>363</v>
      </c>
      <c r="B9061" t="str">
        <f t="shared" ref="B9061:C9061" si="9035">B9036</f>
        <v>restaurant</v>
      </c>
      <c r="C9061">
        <f t="shared" si="9035"/>
        <v>9</v>
      </c>
      <c r="D9061">
        <f ca="1">OFFSET(walk!$A$2:$Y$402,TRUNC((ROW()-ROW($D$2))/COLUMNS(walk!$A$2:$Y$402)),MOD(ROW()-ROW($D$2),COLUMNS(walk!$A$2:$Y$402)),1,1)</f>
        <v>17</v>
      </c>
      <c r="E9061">
        <f ca="1">OFFSET(bike!$A$2:$Y$402,TRUNC((ROW()-ROW($E$2))/COLUMNS(bike!$A$2:$Y$402)),MOD(ROW()-ROW($E$2),COLUMNS(bike!$A$2:$Y$402)),1,1)</f>
        <v>5</v>
      </c>
      <c r="F9061">
        <f ca="1">OFFSET(transit!$A$2:$Y$402,TRUNC((ROW()-ROW($F$2))/COLUMNS(transit!$A$2:$Y$402)),MOD(ROW()-ROW($F$2),COLUMNS(transit!$A$2:$Y$402)),1,1)</f>
        <v>12</v>
      </c>
      <c r="G9061">
        <f ca="1">OFFSET(drive!$A$2:$Y$402,TRUNC((ROW()-ROW($G$2))/COLUMNS(drive!$A$2:$Y$402)),MOD(ROW()-ROW($G$2),COLUMNS(drive!$A$2:$Y$402)),1,1)</f>
        <v>5</v>
      </c>
      <c r="H9061" s="5">
        <f ca="1">(VLOOKUP($B9061,weights!$A$2:$R$6,4))*VLOOKUP($B9061,weights!$A$2:$R$6,6)^C9061*(VLOOKUP($B9061,weights!$A$2:$R$6,15)*EXP(VLOOKUP($B9061,weights!$A$2:$R$6,11)*D9061)+VLOOKUP($B9061,weights!$A$2:$R$6,16)*EXP(VLOOKUP($B9061,weights!$A$2:$R$6,12)*E9061)+VLOOKUP($B9061,weights!$A$2:$R$6,17)*EXP(VLOOKUP($B9061,weights!$A$2:$R$6,13)*F9061)+VLOOKUP($B9061,weights!$A$2:$R$6,18)*EXP(VLOOKUP($B9061,weights!$A$2:$R$6,14)*G9061))</f>
        <v>5.8192741717899432</v>
      </c>
    </row>
    <row r="9062" spans="1:8" ht="12.75" x14ac:dyDescent="0.2">
      <c r="A9062">
        <f t="shared" si="0"/>
        <v>363</v>
      </c>
      <c r="B9062" t="str">
        <f t="shared" ref="B9062:C9062" si="9036">B9037</f>
        <v>supermarket</v>
      </c>
      <c r="C9062">
        <f t="shared" si="9036"/>
        <v>0</v>
      </c>
      <c r="D9062">
        <f ca="1">OFFSET(walk!$A$2:$Y$402,TRUNC((ROW()-ROW($D$2))/COLUMNS(walk!$A$2:$Y$402)),MOD(ROW()-ROW($D$2),COLUMNS(walk!$A$2:$Y$402)),1,1)</f>
        <v>35</v>
      </c>
      <c r="E9062">
        <f ca="1">OFFSET(bike!$A$2:$Y$402,TRUNC((ROW()-ROW($E$2))/COLUMNS(bike!$A$2:$Y$402)),MOD(ROW()-ROW($E$2),COLUMNS(bike!$A$2:$Y$402)),1,1)</f>
        <v>14</v>
      </c>
      <c r="F9062">
        <f ca="1">OFFSET(transit!$A$2:$Y$402,TRUNC((ROW()-ROW($F$2))/COLUMNS(transit!$A$2:$Y$402)),MOD(ROW()-ROW($F$2),COLUMNS(transit!$A$2:$Y$402)),1,1)</f>
        <v>21</v>
      </c>
      <c r="G9062">
        <f ca="1">OFFSET(drive!$A$2:$Y$402,TRUNC((ROW()-ROW($G$2))/COLUMNS(drive!$A$2:$Y$402)),MOD(ROW()-ROW($G$2),COLUMNS(drive!$A$2:$Y$402)),1,1)</f>
        <v>10</v>
      </c>
      <c r="H9062" s="5">
        <f ca="1">(VLOOKUP($B9062,weights!$A$2:$R$6,4))*VLOOKUP($B9062,weights!$A$2:$R$6,6)^C9062*(VLOOKUP($B9062,weights!$A$2:$R$6,15)*EXP(VLOOKUP($B9062,weights!$A$2:$R$6,11)*D9062)+VLOOKUP($B9062,weights!$A$2:$R$6,16)*EXP(VLOOKUP($B9062,weights!$A$2:$R$6,12)*E9062)+VLOOKUP($B9062,weights!$A$2:$R$6,17)*EXP(VLOOKUP($B9062,weights!$A$2:$R$6,13)*F9062)+VLOOKUP($B9062,weights!$A$2:$R$6,18)*EXP(VLOOKUP($B9062,weights!$A$2:$R$6,14)*G9062))</f>
        <v>2.4810019442920499</v>
      </c>
    </row>
    <row r="9063" spans="1:8" ht="12.75" x14ac:dyDescent="0.2">
      <c r="A9063">
        <f t="shared" si="0"/>
        <v>363</v>
      </c>
      <c r="B9063" t="str">
        <f t="shared" ref="B9063:C9063" si="9037">B9038</f>
        <v>supermarket</v>
      </c>
      <c r="C9063">
        <f t="shared" si="9037"/>
        <v>1</v>
      </c>
      <c r="D9063">
        <f ca="1">OFFSET(walk!$A$2:$Y$402,TRUNC((ROW()-ROW($D$2))/COLUMNS(walk!$A$2:$Y$402)),MOD(ROW()-ROW($D$2),COLUMNS(walk!$A$2:$Y$402)),1,1)</f>
        <v>50</v>
      </c>
      <c r="E9063">
        <f ca="1">OFFSET(bike!$A$2:$Y$402,TRUNC((ROW()-ROW($E$2))/COLUMNS(bike!$A$2:$Y$402)),MOD(ROW()-ROW($E$2),COLUMNS(bike!$A$2:$Y$402)),1,1)</f>
        <v>15</v>
      </c>
      <c r="F9063">
        <f ca="1">OFFSET(transit!$A$2:$Y$402,TRUNC((ROW()-ROW($F$2))/COLUMNS(transit!$A$2:$Y$402)),MOD(ROW()-ROW($F$2),COLUMNS(transit!$A$2:$Y$402)),1,1)</f>
        <v>25</v>
      </c>
      <c r="G9063">
        <f ca="1">OFFSET(drive!$A$2:$Y$402,TRUNC((ROW()-ROW($G$2))/COLUMNS(drive!$A$2:$Y$402)),MOD(ROW()-ROW($G$2),COLUMNS(drive!$A$2:$Y$402)),1,1)</f>
        <v>10</v>
      </c>
      <c r="H9063" s="5">
        <f ca="1">(VLOOKUP($B9063,weights!$A$2:$R$6,4))*VLOOKUP($B9063,weights!$A$2:$R$6,6)^C9063*(VLOOKUP($B9063,weights!$A$2:$R$6,15)*EXP(VLOOKUP($B9063,weights!$A$2:$R$6,11)*D9063)+VLOOKUP($B9063,weights!$A$2:$R$6,16)*EXP(VLOOKUP($B9063,weights!$A$2:$R$6,12)*E9063)+VLOOKUP($B9063,weights!$A$2:$R$6,17)*EXP(VLOOKUP($B9063,weights!$A$2:$R$6,13)*F9063)+VLOOKUP($B9063,weights!$A$2:$R$6,18)*EXP(VLOOKUP($B9063,weights!$A$2:$R$6,14)*G9063))</f>
        <v>1.3647770933457799</v>
      </c>
    </row>
    <row r="9064" spans="1:8" ht="12.75" x14ac:dyDescent="0.2">
      <c r="A9064">
        <f t="shared" si="0"/>
        <v>363</v>
      </c>
      <c r="B9064" t="str">
        <f t="shared" ref="B9064:C9064" si="9038">B9039</f>
        <v>supermarket</v>
      </c>
      <c r="C9064">
        <f t="shared" si="9038"/>
        <v>2</v>
      </c>
      <c r="D9064">
        <f ca="1">OFFSET(walk!$A$2:$Y$402,TRUNC((ROW()-ROW($D$2))/COLUMNS(walk!$A$2:$Y$402)),MOD(ROW()-ROW($D$2),COLUMNS(walk!$A$2:$Y$402)),1,1)</f>
        <v>55</v>
      </c>
      <c r="E9064">
        <f ca="1">OFFSET(bike!$A$2:$Y$402,TRUNC((ROW()-ROW($E$2))/COLUMNS(bike!$A$2:$Y$402)),MOD(ROW()-ROW($E$2),COLUMNS(bike!$A$2:$Y$402)),1,1)</f>
        <v>15</v>
      </c>
      <c r="F9064">
        <f ca="1">OFFSET(transit!$A$2:$Y$402,TRUNC((ROW()-ROW($F$2))/COLUMNS(transit!$A$2:$Y$402)),MOD(ROW()-ROW($F$2),COLUMNS(transit!$A$2:$Y$402)),1,1)</f>
        <v>26</v>
      </c>
      <c r="G9064">
        <f ca="1">OFFSET(drive!$A$2:$Y$402,TRUNC((ROW()-ROW($G$2))/COLUMNS(drive!$A$2:$Y$402)),MOD(ROW()-ROW($G$2),COLUMNS(drive!$A$2:$Y$402)),1,1)</f>
        <v>12</v>
      </c>
      <c r="H9064" s="5">
        <f ca="1">(VLOOKUP($B9064,weights!$A$2:$R$6,4))*VLOOKUP($B9064,weights!$A$2:$R$6,6)^C9064*(VLOOKUP($B9064,weights!$A$2:$R$6,15)*EXP(VLOOKUP($B9064,weights!$A$2:$R$6,11)*D9064)+VLOOKUP($B9064,weights!$A$2:$R$6,16)*EXP(VLOOKUP($B9064,weights!$A$2:$R$6,12)*E9064)+VLOOKUP($B9064,weights!$A$2:$R$6,17)*EXP(VLOOKUP($B9064,weights!$A$2:$R$6,13)*F9064)+VLOOKUP($B9064,weights!$A$2:$R$6,18)*EXP(VLOOKUP($B9064,weights!$A$2:$R$6,14)*G9064))</f>
        <v>0.55838256672122188</v>
      </c>
    </row>
    <row r="9065" spans="1:8" ht="12.75" x14ac:dyDescent="0.2">
      <c r="A9065">
        <f t="shared" si="0"/>
        <v>363</v>
      </c>
      <c r="B9065" t="str">
        <f t="shared" ref="B9065:C9065" si="9039">B9040</f>
        <v>supermarket</v>
      </c>
      <c r="C9065">
        <f t="shared" si="9039"/>
        <v>3</v>
      </c>
      <c r="D9065">
        <f ca="1">OFFSET(walk!$A$2:$Y$402,TRUNC((ROW()-ROW($D$2))/COLUMNS(walk!$A$2:$Y$402)),MOD(ROW()-ROW($D$2),COLUMNS(walk!$A$2:$Y$402)),1,1)</f>
        <v>62</v>
      </c>
      <c r="E9065">
        <f ca="1">OFFSET(bike!$A$2:$Y$402,TRUNC((ROW()-ROW($E$2))/COLUMNS(bike!$A$2:$Y$402)),MOD(ROW()-ROW($E$2),COLUMNS(bike!$A$2:$Y$402)),1,1)</f>
        <v>19</v>
      </c>
      <c r="F9065">
        <f ca="1">OFFSET(transit!$A$2:$Y$402,TRUNC((ROW()-ROW($F$2))/COLUMNS(transit!$A$2:$Y$402)),MOD(ROW()-ROW($F$2),COLUMNS(transit!$A$2:$Y$402)),1,1)</f>
        <v>33</v>
      </c>
      <c r="G9065">
        <f ca="1">OFFSET(drive!$A$2:$Y$402,TRUNC((ROW()-ROW($G$2))/COLUMNS(drive!$A$2:$Y$402)),MOD(ROW()-ROW($G$2),COLUMNS(drive!$A$2:$Y$402)),1,1)</f>
        <v>14</v>
      </c>
      <c r="H9065" s="5">
        <f ca="1">(VLOOKUP($B9065,weights!$A$2:$R$6,4))*VLOOKUP($B9065,weights!$A$2:$R$6,6)^C9065*(VLOOKUP($B9065,weights!$A$2:$R$6,15)*EXP(VLOOKUP($B9065,weights!$A$2:$R$6,11)*D9065)+VLOOKUP($B9065,weights!$A$2:$R$6,16)*EXP(VLOOKUP($B9065,weights!$A$2:$R$6,12)*E9065)+VLOOKUP($B9065,weights!$A$2:$R$6,17)*EXP(VLOOKUP($B9065,weights!$A$2:$R$6,13)*F9065)+VLOOKUP($B9065,weights!$A$2:$R$6,18)*EXP(VLOOKUP($B9065,weights!$A$2:$R$6,14)*G9065))</f>
        <v>0.19683127070316653</v>
      </c>
    </row>
    <row r="9066" spans="1:8" ht="12.75" x14ac:dyDescent="0.2">
      <c r="A9066">
        <f t="shared" si="0"/>
        <v>363</v>
      </c>
      <c r="B9066" t="str">
        <f t="shared" ref="B9066:C9066" si="9040">B9041</f>
        <v>supermarket</v>
      </c>
      <c r="C9066">
        <f t="shared" si="9040"/>
        <v>4</v>
      </c>
      <c r="D9066">
        <f ca="1">OFFSET(walk!$A$2:$Y$402,TRUNC((ROW()-ROW($D$2))/COLUMNS(walk!$A$2:$Y$402)),MOD(ROW()-ROW($D$2),COLUMNS(walk!$A$2:$Y$402)),1,1)</f>
        <v>78</v>
      </c>
      <c r="E9066">
        <f ca="1">OFFSET(bike!$A$2:$Y$402,TRUNC((ROW()-ROW($E$2))/COLUMNS(bike!$A$2:$Y$402)),MOD(ROW()-ROW($E$2),COLUMNS(bike!$A$2:$Y$402)),1,1)</f>
        <v>22</v>
      </c>
      <c r="F9066">
        <f ca="1">OFFSET(transit!$A$2:$Y$402,TRUNC((ROW()-ROW($F$2))/COLUMNS(transit!$A$2:$Y$402)),MOD(ROW()-ROW($F$2),COLUMNS(transit!$A$2:$Y$402)),1,1)</f>
        <v>38</v>
      </c>
      <c r="G9066">
        <f ca="1">OFFSET(drive!$A$2:$Y$402,TRUNC((ROW()-ROW($G$2))/COLUMNS(drive!$A$2:$Y$402)),MOD(ROW()-ROW($G$2),COLUMNS(drive!$A$2:$Y$402)),1,1)</f>
        <v>15</v>
      </c>
      <c r="H9066" s="5">
        <f ca="1">(VLOOKUP($B9066,weights!$A$2:$R$6,4))*VLOOKUP($B9066,weights!$A$2:$R$6,6)^C9066*(VLOOKUP($B9066,weights!$A$2:$R$6,15)*EXP(VLOOKUP($B9066,weights!$A$2:$R$6,11)*D9066)+VLOOKUP($B9066,weights!$A$2:$R$6,16)*EXP(VLOOKUP($B9066,weights!$A$2:$R$6,12)*E9066)+VLOOKUP($B9066,weights!$A$2:$R$6,17)*EXP(VLOOKUP($B9066,weights!$A$2:$R$6,13)*F9066)+VLOOKUP($B9066,weights!$A$2:$R$6,18)*EXP(VLOOKUP($B9066,weights!$A$2:$R$6,14)*G9066))</f>
        <v>9.0833272034968909E-2</v>
      </c>
    </row>
    <row r="9067" spans="1:8" ht="12.75" x14ac:dyDescent="0.2">
      <c r="A9067">
        <f t="shared" si="0"/>
        <v>363</v>
      </c>
      <c r="B9067" t="str">
        <f t="shared" ref="B9067:C9067" si="9041">B9042</f>
        <v>store</v>
      </c>
      <c r="C9067">
        <f t="shared" si="9041"/>
        <v>0</v>
      </c>
      <c r="D9067">
        <f ca="1">OFFSET(walk!$A$2:$Y$402,TRUNC((ROW()-ROW($D$2))/COLUMNS(walk!$A$2:$Y$402)),MOD(ROW()-ROW($D$2),COLUMNS(walk!$A$2:$Y$402)),1,1)</f>
        <v>3</v>
      </c>
      <c r="E9067">
        <f ca="1">OFFSET(bike!$A$2:$Y$402,TRUNC((ROW()-ROW($E$2))/COLUMNS(bike!$A$2:$Y$402)),MOD(ROW()-ROW($E$2),COLUMNS(bike!$A$2:$Y$402)),1,1)</f>
        <v>1</v>
      </c>
      <c r="F9067">
        <f ca="1">OFFSET(transit!$A$2:$Y$402,TRUNC((ROW()-ROW($F$2))/COLUMNS(transit!$A$2:$Y$402)),MOD(ROW()-ROW($F$2),COLUMNS(transit!$A$2:$Y$402)),1,1)</f>
        <v>3</v>
      </c>
      <c r="G9067">
        <f ca="1">OFFSET(drive!$A$2:$Y$402,TRUNC((ROW()-ROW($G$2))/COLUMNS(drive!$A$2:$Y$402)),MOD(ROW()-ROW($G$2),COLUMNS(drive!$A$2:$Y$402)),1,1)</f>
        <v>1</v>
      </c>
      <c r="H9067" s="5">
        <f ca="1">(VLOOKUP($B9067,weights!$A$2:$R$6,4))*VLOOKUP($B9067,weights!$A$2:$R$6,6)^C9067*(VLOOKUP($B9067,weights!$A$2:$R$6,15)*EXP(VLOOKUP($B9067,weights!$A$2:$R$6,11)*D9067)+VLOOKUP($B9067,weights!$A$2:$R$6,16)*EXP(VLOOKUP($B9067,weights!$A$2:$R$6,12)*E9067)+VLOOKUP($B9067,weights!$A$2:$R$6,17)*EXP(VLOOKUP($B9067,weights!$A$2:$R$6,13)*F9067)+VLOOKUP($B9067,weights!$A$2:$R$6,18)*EXP(VLOOKUP($B9067,weights!$A$2:$R$6,14)*G9067))</f>
        <v>24.807341495576125</v>
      </c>
    </row>
    <row r="9068" spans="1:8" ht="12.75" x14ac:dyDescent="0.2">
      <c r="A9068">
        <f t="shared" si="0"/>
        <v>363</v>
      </c>
      <c r="B9068" t="str">
        <f t="shared" ref="B9068:C9068" si="9042">B9043</f>
        <v>store</v>
      </c>
      <c r="C9068">
        <f t="shared" si="9042"/>
        <v>1</v>
      </c>
      <c r="D9068">
        <f ca="1">OFFSET(walk!$A$2:$Y$402,TRUNC((ROW()-ROW($D$2))/COLUMNS(walk!$A$2:$Y$402)),MOD(ROW()-ROW($D$2),COLUMNS(walk!$A$2:$Y$402)),1,1)</f>
        <v>5</v>
      </c>
      <c r="E9068">
        <f ca="1">OFFSET(bike!$A$2:$Y$402,TRUNC((ROW()-ROW($E$2))/COLUMNS(bike!$A$2:$Y$402)),MOD(ROW()-ROW($E$2),COLUMNS(bike!$A$2:$Y$402)),1,1)</f>
        <v>1</v>
      </c>
      <c r="F9068">
        <f ca="1">OFFSET(transit!$A$2:$Y$402,TRUNC((ROW()-ROW($F$2))/COLUMNS(transit!$A$2:$Y$402)),MOD(ROW()-ROW($F$2),COLUMNS(transit!$A$2:$Y$402)),1,1)</f>
        <v>5</v>
      </c>
      <c r="G9068">
        <f ca="1">OFFSET(drive!$A$2:$Y$402,TRUNC((ROW()-ROW($G$2))/COLUMNS(drive!$A$2:$Y$402)),MOD(ROW()-ROW($G$2),COLUMNS(drive!$A$2:$Y$402)),1,1)</f>
        <v>1</v>
      </c>
      <c r="H9068" s="5">
        <f ca="1">(VLOOKUP($B9068,weights!$A$2:$R$6,4))*VLOOKUP($B9068,weights!$A$2:$R$6,6)^C9068*(VLOOKUP($B9068,weights!$A$2:$R$6,15)*EXP(VLOOKUP($B9068,weights!$A$2:$R$6,11)*D9068)+VLOOKUP($B9068,weights!$A$2:$R$6,16)*EXP(VLOOKUP($B9068,weights!$A$2:$R$6,12)*E9068)+VLOOKUP($B9068,weights!$A$2:$R$6,17)*EXP(VLOOKUP($B9068,weights!$A$2:$R$6,13)*F9068)+VLOOKUP($B9068,weights!$A$2:$R$6,18)*EXP(VLOOKUP($B9068,weights!$A$2:$R$6,14)*G9068))</f>
        <v>13.897434437427027</v>
      </c>
    </row>
    <row r="9069" spans="1:8" ht="12.75" x14ac:dyDescent="0.2">
      <c r="A9069">
        <f t="shared" si="0"/>
        <v>363</v>
      </c>
      <c r="B9069" t="str">
        <f t="shared" ref="B9069:C9069" si="9043">B9044</f>
        <v>store</v>
      </c>
      <c r="C9069">
        <f t="shared" si="9043"/>
        <v>2</v>
      </c>
      <c r="D9069">
        <f ca="1">OFFSET(walk!$A$2:$Y$402,TRUNC((ROW()-ROW($D$2))/COLUMNS(walk!$A$2:$Y$402)),MOD(ROW()-ROW($D$2),COLUMNS(walk!$A$2:$Y$402)),1,1)</f>
        <v>7</v>
      </c>
      <c r="E9069">
        <f ca="1">OFFSET(bike!$A$2:$Y$402,TRUNC((ROW()-ROW($E$2))/COLUMNS(bike!$A$2:$Y$402)),MOD(ROW()-ROW($E$2),COLUMNS(bike!$A$2:$Y$402)),1,1)</f>
        <v>2</v>
      </c>
      <c r="F9069">
        <f ca="1">OFFSET(transit!$A$2:$Y$402,TRUNC((ROW()-ROW($F$2))/COLUMNS(transit!$A$2:$Y$402)),MOD(ROW()-ROW($F$2),COLUMNS(transit!$A$2:$Y$402)),1,1)</f>
        <v>7</v>
      </c>
      <c r="G9069">
        <f ca="1">OFFSET(drive!$A$2:$Y$402,TRUNC((ROW()-ROW($G$2))/COLUMNS(drive!$A$2:$Y$402)),MOD(ROW()-ROW($G$2),COLUMNS(drive!$A$2:$Y$402)),1,1)</f>
        <v>2</v>
      </c>
      <c r="H9069" s="5">
        <f ca="1">(VLOOKUP($B9069,weights!$A$2:$R$6,4))*VLOOKUP($B9069,weights!$A$2:$R$6,6)^C9069*(VLOOKUP($B9069,weights!$A$2:$R$6,15)*EXP(VLOOKUP($B9069,weights!$A$2:$R$6,11)*D9069)+VLOOKUP($B9069,weights!$A$2:$R$6,16)*EXP(VLOOKUP($B9069,weights!$A$2:$R$6,12)*E9069)+VLOOKUP($B9069,weights!$A$2:$R$6,17)*EXP(VLOOKUP($B9069,weights!$A$2:$R$6,13)*F9069)+VLOOKUP($B9069,weights!$A$2:$R$6,18)*EXP(VLOOKUP($B9069,weights!$A$2:$R$6,14)*G9069))</f>
        <v>6.2253139731581051</v>
      </c>
    </row>
    <row r="9070" spans="1:8" ht="12.75" x14ac:dyDescent="0.2">
      <c r="A9070">
        <f t="shared" si="0"/>
        <v>363</v>
      </c>
      <c r="B9070" t="str">
        <f t="shared" ref="B9070:C9070" si="9044">B9045</f>
        <v>store</v>
      </c>
      <c r="C9070">
        <f t="shared" si="9044"/>
        <v>3</v>
      </c>
      <c r="D9070">
        <f ca="1">OFFSET(walk!$A$2:$Y$402,TRUNC((ROW()-ROW($D$2))/COLUMNS(walk!$A$2:$Y$402)),MOD(ROW()-ROW($D$2),COLUMNS(walk!$A$2:$Y$402)),1,1)</f>
        <v>8</v>
      </c>
      <c r="E9070">
        <f ca="1">OFFSET(bike!$A$2:$Y$402,TRUNC((ROW()-ROW($E$2))/COLUMNS(bike!$A$2:$Y$402)),MOD(ROW()-ROW($E$2),COLUMNS(bike!$A$2:$Y$402)),1,1)</f>
        <v>3</v>
      </c>
      <c r="F9070">
        <f ca="1">OFFSET(transit!$A$2:$Y$402,TRUNC((ROW()-ROW($F$2))/COLUMNS(transit!$A$2:$Y$402)),MOD(ROW()-ROW($F$2),COLUMNS(transit!$A$2:$Y$402)),1,1)</f>
        <v>8</v>
      </c>
      <c r="G9070">
        <f ca="1">OFFSET(drive!$A$2:$Y$402,TRUNC((ROW()-ROW($G$2))/COLUMNS(drive!$A$2:$Y$402)),MOD(ROW()-ROW($G$2),COLUMNS(drive!$A$2:$Y$402)),1,1)</f>
        <v>3</v>
      </c>
      <c r="H9070" s="5">
        <f ca="1">(VLOOKUP($B9070,weights!$A$2:$R$6,4))*VLOOKUP($B9070,weights!$A$2:$R$6,6)^C9070*(VLOOKUP($B9070,weights!$A$2:$R$6,15)*EXP(VLOOKUP($B9070,weights!$A$2:$R$6,11)*D9070)+VLOOKUP($B9070,weights!$A$2:$R$6,16)*EXP(VLOOKUP($B9070,weights!$A$2:$R$6,12)*E9070)+VLOOKUP($B9070,weights!$A$2:$R$6,17)*EXP(VLOOKUP($B9070,weights!$A$2:$R$6,13)*F9070)+VLOOKUP($B9070,weights!$A$2:$R$6,18)*EXP(VLOOKUP($B9070,weights!$A$2:$R$6,14)*G9070))</f>
        <v>2.9639422994539872</v>
      </c>
    </row>
    <row r="9071" spans="1:8" ht="12.75" x14ac:dyDescent="0.2">
      <c r="A9071">
        <f t="shared" si="0"/>
        <v>363</v>
      </c>
      <c r="B9071" t="str">
        <f t="shared" ref="B9071:C9071" si="9045">B9046</f>
        <v>store</v>
      </c>
      <c r="C9071">
        <f t="shared" si="9045"/>
        <v>4</v>
      </c>
      <c r="D9071">
        <f ca="1">OFFSET(walk!$A$2:$Y$402,TRUNC((ROW()-ROW($D$2))/COLUMNS(walk!$A$2:$Y$402)),MOD(ROW()-ROW($D$2),COLUMNS(walk!$A$2:$Y$402)),1,1)</f>
        <v>11</v>
      </c>
      <c r="E9071">
        <f ca="1">OFFSET(bike!$A$2:$Y$402,TRUNC((ROW()-ROW($E$2))/COLUMNS(bike!$A$2:$Y$402)),MOD(ROW()-ROW($E$2),COLUMNS(bike!$A$2:$Y$402)),1,1)</f>
        <v>4</v>
      </c>
      <c r="F9071">
        <f ca="1">OFFSET(transit!$A$2:$Y$402,TRUNC((ROW()-ROW($F$2))/COLUMNS(transit!$A$2:$Y$402)),MOD(ROW()-ROW($F$2),COLUMNS(transit!$A$2:$Y$402)),1,1)</f>
        <v>11</v>
      </c>
      <c r="G9071">
        <f ca="1">OFFSET(drive!$A$2:$Y$402,TRUNC((ROW()-ROW($G$2))/COLUMNS(drive!$A$2:$Y$402)),MOD(ROW()-ROW($G$2),COLUMNS(drive!$A$2:$Y$402)),1,1)</f>
        <v>3</v>
      </c>
      <c r="H9071" s="5">
        <f ca="1">(VLOOKUP($B9071,weights!$A$2:$R$6,4))*VLOOKUP($B9071,weights!$A$2:$R$6,6)^C9071*(VLOOKUP($B9071,weights!$A$2:$R$6,15)*EXP(VLOOKUP($B9071,weights!$A$2:$R$6,11)*D9071)+VLOOKUP($B9071,weights!$A$2:$R$6,16)*EXP(VLOOKUP($B9071,weights!$A$2:$R$6,12)*E9071)+VLOOKUP($B9071,weights!$A$2:$R$6,17)*EXP(VLOOKUP($B9071,weights!$A$2:$R$6,13)*F9071)+VLOOKUP($B9071,weights!$A$2:$R$6,18)*EXP(VLOOKUP($B9071,weights!$A$2:$R$6,14)*G9071))</f>
        <v>1.5303082534668961</v>
      </c>
    </row>
    <row r="9072" spans="1:8" ht="12.75" x14ac:dyDescent="0.2">
      <c r="A9072">
        <f t="shared" si="0"/>
        <v>363</v>
      </c>
      <c r="B9072" t="str">
        <f t="shared" ref="B9072:C9072" si="9046">B9047</f>
        <v>pharmacy</v>
      </c>
      <c r="C9072">
        <f t="shared" si="9046"/>
        <v>0</v>
      </c>
      <c r="D9072">
        <f ca="1">OFFSET(walk!$A$2:$Y$402,TRUNC((ROW()-ROW($D$2))/COLUMNS(walk!$A$2:$Y$402)),MOD(ROW()-ROW($D$2),COLUMNS(walk!$A$2:$Y$402)),1,1)</f>
        <v>12</v>
      </c>
      <c r="E9072">
        <f ca="1">OFFSET(bike!$A$2:$Y$402,TRUNC((ROW()-ROW($E$2))/COLUMNS(bike!$A$2:$Y$402)),MOD(ROW()-ROW($E$2),COLUMNS(bike!$A$2:$Y$402)),1,1)</f>
        <v>3</v>
      </c>
      <c r="F9072">
        <f ca="1">OFFSET(transit!$A$2:$Y$402,TRUNC((ROW()-ROW($F$2))/COLUMNS(transit!$A$2:$Y$402)),MOD(ROW()-ROW($F$2),COLUMNS(transit!$A$2:$Y$402)),1,1)</f>
        <v>8</v>
      </c>
      <c r="G9072">
        <f ca="1">OFFSET(drive!$A$2:$Y$402,TRUNC((ROW()-ROW($G$2))/COLUMNS(drive!$A$2:$Y$402)),MOD(ROW()-ROW($G$2),COLUMNS(drive!$A$2:$Y$402)),1,1)</f>
        <v>3</v>
      </c>
      <c r="H9072" s="5">
        <f ca="1">(VLOOKUP($B9072,weights!$A$2:$R$6,4))*VLOOKUP($B9072,weights!$A$2:$R$6,6)^C9072*(VLOOKUP($B9072,weights!$A$2:$R$6,15)*EXP(VLOOKUP($B9072,weights!$A$2:$R$6,11)*D9072)+VLOOKUP($B9072,weights!$A$2:$R$6,16)*EXP(VLOOKUP($B9072,weights!$A$2:$R$6,12)*E9072)+VLOOKUP($B9072,weights!$A$2:$R$6,17)*EXP(VLOOKUP($B9072,weights!$A$2:$R$6,13)*F9072)+VLOOKUP($B9072,weights!$A$2:$R$6,18)*EXP(VLOOKUP($B9072,weights!$A$2:$R$6,14)*G9072))</f>
        <v>6.3070875571303633</v>
      </c>
    </row>
    <row r="9073" spans="1:8" ht="12.75" x14ac:dyDescent="0.2">
      <c r="A9073">
        <f t="shared" si="0"/>
        <v>363</v>
      </c>
      <c r="B9073" t="str">
        <f t="shared" ref="B9073:C9073" si="9047">B9048</f>
        <v>pharmacy</v>
      </c>
      <c r="C9073">
        <f t="shared" si="9047"/>
        <v>1</v>
      </c>
      <c r="D9073">
        <f ca="1">OFFSET(walk!$A$2:$Y$402,TRUNC((ROW()-ROW($D$2))/COLUMNS(walk!$A$2:$Y$402)),MOD(ROW()-ROW($D$2),COLUMNS(walk!$A$2:$Y$402)),1,1)</f>
        <v>12</v>
      </c>
      <c r="E9073">
        <f ca="1">OFFSET(bike!$A$2:$Y$402,TRUNC((ROW()-ROW($E$2))/COLUMNS(bike!$A$2:$Y$402)),MOD(ROW()-ROW($E$2),COLUMNS(bike!$A$2:$Y$402)),1,1)</f>
        <v>3</v>
      </c>
      <c r="F9073">
        <f ca="1">OFFSET(transit!$A$2:$Y$402,TRUNC((ROW()-ROW($F$2))/COLUMNS(transit!$A$2:$Y$402)),MOD(ROW()-ROW($F$2),COLUMNS(transit!$A$2:$Y$402)),1,1)</f>
        <v>8</v>
      </c>
      <c r="G9073">
        <f ca="1">OFFSET(drive!$A$2:$Y$402,TRUNC((ROW()-ROW($G$2))/COLUMNS(drive!$A$2:$Y$402)),MOD(ROW()-ROW($G$2),COLUMNS(drive!$A$2:$Y$402)),1,1)</f>
        <v>3</v>
      </c>
      <c r="H9073" s="5">
        <f ca="1">(VLOOKUP($B9073,weights!$A$2:$R$6,4))*VLOOKUP($B9073,weights!$A$2:$R$6,6)^C9073*(VLOOKUP($B9073,weights!$A$2:$R$6,15)*EXP(VLOOKUP($B9073,weights!$A$2:$R$6,11)*D9073)+VLOOKUP($B9073,weights!$A$2:$R$6,16)*EXP(VLOOKUP($B9073,weights!$A$2:$R$6,12)*E9073)+VLOOKUP($B9073,weights!$A$2:$R$6,17)*EXP(VLOOKUP($B9073,weights!$A$2:$R$6,13)*F9073)+VLOOKUP($B9073,weights!$A$2:$R$6,18)*EXP(VLOOKUP($B9073,weights!$A$2:$R$6,14)*G9073))</f>
        <v>3.0367458608405449</v>
      </c>
    </row>
    <row r="9074" spans="1:8" ht="12.75" x14ac:dyDescent="0.2">
      <c r="A9074">
        <f t="shared" si="0"/>
        <v>363</v>
      </c>
      <c r="B9074" t="str">
        <f t="shared" ref="B9074:C9074" si="9048">B9049</f>
        <v>pharmacy</v>
      </c>
      <c r="C9074">
        <f t="shared" si="9048"/>
        <v>2</v>
      </c>
      <c r="D9074">
        <f ca="1">OFFSET(walk!$A$2:$Y$402,TRUNC((ROW()-ROW($D$2))/COLUMNS(walk!$A$2:$Y$402)),MOD(ROW()-ROW($D$2),COLUMNS(walk!$A$2:$Y$402)),1,1)</f>
        <v>18</v>
      </c>
      <c r="E9074">
        <f ca="1">OFFSET(bike!$A$2:$Y$402,TRUNC((ROW()-ROW($E$2))/COLUMNS(bike!$A$2:$Y$402)),MOD(ROW()-ROW($E$2),COLUMNS(bike!$A$2:$Y$402)),1,1)</f>
        <v>5</v>
      </c>
      <c r="F9074">
        <f ca="1">OFFSET(transit!$A$2:$Y$402,TRUNC((ROW()-ROW($F$2))/COLUMNS(transit!$A$2:$Y$402)),MOD(ROW()-ROW($F$2),COLUMNS(transit!$A$2:$Y$402)),1,1)</f>
        <v>18</v>
      </c>
      <c r="G9074">
        <f ca="1">OFFSET(drive!$A$2:$Y$402,TRUNC((ROW()-ROW($G$2))/COLUMNS(drive!$A$2:$Y$402)),MOD(ROW()-ROW($G$2),COLUMNS(drive!$A$2:$Y$402)),1,1)</f>
        <v>3</v>
      </c>
      <c r="H9074" s="5">
        <f ca="1">(VLOOKUP($B9074,weights!$A$2:$R$6,4))*VLOOKUP($B9074,weights!$A$2:$R$6,6)^C9074*(VLOOKUP($B9074,weights!$A$2:$R$6,15)*EXP(VLOOKUP($B9074,weights!$A$2:$R$6,11)*D9074)+VLOOKUP($B9074,weights!$A$2:$R$6,16)*EXP(VLOOKUP($B9074,weights!$A$2:$R$6,12)*E9074)+VLOOKUP($B9074,weights!$A$2:$R$6,17)*EXP(VLOOKUP($B9074,weights!$A$2:$R$6,13)*F9074)+VLOOKUP($B9074,weights!$A$2:$R$6,18)*EXP(VLOOKUP($B9074,weights!$A$2:$R$6,14)*G9074))</f>
        <v>1.00389185124327</v>
      </c>
    </row>
    <row r="9075" spans="1:8" ht="12.75" x14ac:dyDescent="0.2">
      <c r="A9075">
        <f t="shared" si="0"/>
        <v>363</v>
      </c>
      <c r="B9075" t="str">
        <f t="shared" ref="B9075:C9075" si="9049">B9050</f>
        <v>bank</v>
      </c>
      <c r="C9075">
        <f t="shared" si="9049"/>
        <v>0</v>
      </c>
      <c r="D9075">
        <f ca="1">OFFSET(walk!$A$2:$Y$402,TRUNC((ROW()-ROW($D$2))/COLUMNS(walk!$A$2:$Y$402)),MOD(ROW()-ROW($D$2),COLUMNS(walk!$A$2:$Y$402)),1,1)</f>
        <v>24</v>
      </c>
      <c r="E9075">
        <f ca="1">OFFSET(bike!$A$2:$Y$402,TRUNC((ROW()-ROW($E$2))/COLUMNS(bike!$A$2:$Y$402)),MOD(ROW()-ROW($E$2),COLUMNS(bike!$A$2:$Y$402)),1,1)</f>
        <v>7</v>
      </c>
      <c r="F9075">
        <f ca="1">OFFSET(transit!$A$2:$Y$402,TRUNC((ROW()-ROW($F$2))/COLUMNS(transit!$A$2:$Y$402)),MOD(ROW()-ROW($F$2),COLUMNS(transit!$A$2:$Y$402)),1,1)</f>
        <v>13</v>
      </c>
      <c r="G9075">
        <f ca="1">OFFSET(drive!$A$2:$Y$402,TRUNC((ROW()-ROW($G$2))/COLUMNS(drive!$A$2:$Y$402)),MOD(ROW()-ROW($G$2),COLUMNS(drive!$A$2:$Y$402)),1,1)</f>
        <v>6</v>
      </c>
      <c r="H9075" s="5">
        <f ca="1">(VLOOKUP($B9075,weights!$A$2:$R$6,4))*VLOOKUP($B9075,weights!$A$2:$R$6,6)^C9075*(VLOOKUP($B9075,weights!$A$2:$R$6,15)*EXP(VLOOKUP($B9075,weights!$A$2:$R$6,11)*D9075)+VLOOKUP($B9075,weights!$A$2:$R$6,16)*EXP(VLOOKUP($B9075,weights!$A$2:$R$6,12)*E9075)+VLOOKUP($B9075,weights!$A$2:$R$6,17)*EXP(VLOOKUP($B9075,weights!$A$2:$R$6,13)*F9075)+VLOOKUP($B9075,weights!$A$2:$R$6,18)*EXP(VLOOKUP($B9075,weights!$A$2:$R$6,14)*G9075))</f>
        <v>2.7948391995740702</v>
      </c>
    </row>
    <row r="9076" spans="1:8" ht="12.75" x14ac:dyDescent="0.2">
      <c r="A9076">
        <f t="shared" si="0"/>
        <v>363</v>
      </c>
      <c r="B9076" t="str">
        <f t="shared" ref="B9076:C9076" si="9050">B9051</f>
        <v>bank</v>
      </c>
      <c r="C9076">
        <f t="shared" si="9050"/>
        <v>1</v>
      </c>
      <c r="D9076">
        <f ca="1">OFFSET(walk!$A$2:$Y$402,TRUNC((ROW()-ROW($D$2))/COLUMNS(walk!$A$2:$Y$402)),MOD(ROW()-ROW($D$2),COLUMNS(walk!$A$2:$Y$402)),1,1)</f>
        <v>48</v>
      </c>
      <c r="E9076">
        <f ca="1">OFFSET(bike!$A$2:$Y$402,TRUNC((ROW()-ROW($E$2))/COLUMNS(bike!$A$2:$Y$402)),MOD(ROW()-ROW($E$2),COLUMNS(bike!$A$2:$Y$402)),1,1)</f>
        <v>15</v>
      </c>
      <c r="F9076">
        <f ca="1">OFFSET(transit!$A$2:$Y$402,TRUNC((ROW()-ROW($F$2))/COLUMNS(transit!$A$2:$Y$402)),MOD(ROW()-ROW($F$2),COLUMNS(transit!$A$2:$Y$402)),1,1)</f>
        <v>35</v>
      </c>
      <c r="G9076">
        <f ca="1">OFFSET(drive!$A$2:$Y$402,TRUNC((ROW()-ROW($G$2))/COLUMNS(drive!$A$2:$Y$402)),MOD(ROW()-ROW($G$2),COLUMNS(drive!$A$2:$Y$402)),1,1)</f>
        <v>8</v>
      </c>
      <c r="H9076" s="5">
        <f ca="1">(VLOOKUP($B9076,weights!$A$2:$R$6,4))*VLOOKUP($B9076,weights!$A$2:$R$6,6)^C9076*(VLOOKUP($B9076,weights!$A$2:$R$6,15)*EXP(VLOOKUP($B9076,weights!$A$2:$R$6,11)*D9076)+VLOOKUP($B9076,weights!$A$2:$R$6,16)*EXP(VLOOKUP($B9076,weights!$A$2:$R$6,12)*E9076)+VLOOKUP($B9076,weights!$A$2:$R$6,17)*EXP(VLOOKUP($B9076,weights!$A$2:$R$6,13)*F9076)+VLOOKUP($B9076,weights!$A$2:$R$6,18)*EXP(VLOOKUP($B9076,weights!$A$2:$R$6,14)*G9076))</f>
        <v>0.41962088603789421</v>
      </c>
    </row>
    <row r="9077" spans="1:8" ht="12.75" x14ac:dyDescent="0.2">
      <c r="A9077">
        <f t="shared" si="0"/>
        <v>364</v>
      </c>
      <c r="B9077" t="str">
        <f t="shared" ref="B9077:C9077" si="9051">B9052</f>
        <v>restaurant</v>
      </c>
      <c r="C9077">
        <f t="shared" si="9051"/>
        <v>0</v>
      </c>
      <c r="D9077">
        <f ca="1">OFFSET(walk!$A$2:$Y$402,TRUNC((ROW()-ROW($D$2))/COLUMNS(walk!$A$2:$Y$402)),MOD(ROW()-ROW($D$2),COLUMNS(walk!$A$2:$Y$402)),1,1)</f>
        <v>7</v>
      </c>
      <c r="E9077">
        <f ca="1">OFFSET(bike!$A$2:$Y$402,TRUNC((ROW()-ROW($E$2))/COLUMNS(bike!$A$2:$Y$402)),MOD(ROW()-ROW($E$2),COLUMNS(bike!$A$2:$Y$402)),1,1)</f>
        <v>2</v>
      </c>
      <c r="F9077">
        <f ca="1">OFFSET(transit!$A$2:$Y$402,TRUNC((ROW()-ROW($F$2))/COLUMNS(transit!$A$2:$Y$402)),MOD(ROW()-ROW($F$2),COLUMNS(transit!$A$2:$Y$402)),1,1)</f>
        <v>7</v>
      </c>
      <c r="G9077">
        <f ca="1">OFFSET(drive!$A$2:$Y$402,TRUNC((ROW()-ROW($G$2))/COLUMNS(drive!$A$2:$Y$402)),MOD(ROW()-ROW($G$2),COLUMNS(drive!$A$2:$Y$402)),1,1)</f>
        <v>2</v>
      </c>
      <c r="H9077" s="5">
        <f ca="1">(VLOOKUP($B9077,weights!$A$2:$R$6,4))*VLOOKUP($B9077,weights!$A$2:$R$6,6)^C9077*(VLOOKUP($B9077,weights!$A$2:$R$6,15)*EXP(VLOOKUP($B9077,weights!$A$2:$R$6,11)*D9077)+VLOOKUP($B9077,weights!$A$2:$R$6,16)*EXP(VLOOKUP($B9077,weights!$A$2:$R$6,12)*E9077)+VLOOKUP($B9077,weights!$A$2:$R$6,17)*EXP(VLOOKUP($B9077,weights!$A$2:$R$6,13)*F9077)+VLOOKUP($B9077,weights!$A$2:$R$6,18)*EXP(VLOOKUP($B9077,weights!$A$2:$R$6,14)*G9077))</f>
        <v>32.024622533391799</v>
      </c>
    </row>
    <row r="9078" spans="1:8" ht="12.75" x14ac:dyDescent="0.2">
      <c r="A9078">
        <f t="shared" si="0"/>
        <v>364</v>
      </c>
      <c r="B9078" t="str">
        <f t="shared" ref="B9078:C9078" si="9052">B9053</f>
        <v>restaurant</v>
      </c>
      <c r="C9078">
        <f t="shared" si="9052"/>
        <v>1</v>
      </c>
      <c r="D9078">
        <f ca="1">OFFSET(walk!$A$2:$Y$402,TRUNC((ROW()-ROW($D$2))/COLUMNS(walk!$A$2:$Y$402)),MOD(ROW()-ROW($D$2),COLUMNS(walk!$A$2:$Y$402)),1,1)</f>
        <v>7</v>
      </c>
      <c r="E9078">
        <f ca="1">OFFSET(bike!$A$2:$Y$402,TRUNC((ROW()-ROW($E$2))/COLUMNS(bike!$A$2:$Y$402)),MOD(ROW()-ROW($E$2),COLUMNS(bike!$A$2:$Y$402)),1,1)</f>
        <v>2</v>
      </c>
      <c r="F9078">
        <f ca="1">OFFSET(transit!$A$2:$Y$402,TRUNC((ROW()-ROW($F$2))/COLUMNS(transit!$A$2:$Y$402)),MOD(ROW()-ROW($F$2),COLUMNS(transit!$A$2:$Y$402)),1,1)</f>
        <v>7</v>
      </c>
      <c r="G9078">
        <f ca="1">OFFSET(drive!$A$2:$Y$402,TRUNC((ROW()-ROW($G$2))/COLUMNS(drive!$A$2:$Y$402)),MOD(ROW()-ROW($G$2),COLUMNS(drive!$A$2:$Y$402)),1,1)</f>
        <v>2</v>
      </c>
      <c r="H9078" s="5">
        <f ca="1">(VLOOKUP($B9078,weights!$A$2:$R$6,4))*VLOOKUP($B9078,weights!$A$2:$R$6,6)^C9078*(VLOOKUP($B9078,weights!$A$2:$R$6,15)*EXP(VLOOKUP($B9078,weights!$A$2:$R$6,11)*D9078)+VLOOKUP($B9078,weights!$A$2:$R$6,16)*EXP(VLOOKUP($B9078,weights!$A$2:$R$6,12)*E9078)+VLOOKUP($B9078,weights!$A$2:$R$6,17)*EXP(VLOOKUP($B9078,weights!$A$2:$R$6,13)*F9078)+VLOOKUP($B9078,weights!$A$2:$R$6,18)*EXP(VLOOKUP($B9078,weights!$A$2:$R$6,14)*G9078))</f>
        <v>28.70355056696598</v>
      </c>
    </row>
    <row r="9079" spans="1:8" ht="12.75" x14ac:dyDescent="0.2">
      <c r="A9079">
        <f t="shared" si="0"/>
        <v>364</v>
      </c>
      <c r="B9079" t="str">
        <f t="shared" ref="B9079:C9079" si="9053">B9054</f>
        <v>restaurant</v>
      </c>
      <c r="C9079">
        <f t="shared" si="9053"/>
        <v>2</v>
      </c>
      <c r="D9079">
        <f ca="1">OFFSET(walk!$A$2:$Y$402,TRUNC((ROW()-ROW($D$2))/COLUMNS(walk!$A$2:$Y$402)),MOD(ROW()-ROW($D$2),COLUMNS(walk!$A$2:$Y$402)),1,1)</f>
        <v>7</v>
      </c>
      <c r="E9079">
        <f ca="1">OFFSET(bike!$A$2:$Y$402,TRUNC((ROW()-ROW($E$2))/COLUMNS(bike!$A$2:$Y$402)),MOD(ROW()-ROW($E$2),COLUMNS(bike!$A$2:$Y$402)),1,1)</f>
        <v>2</v>
      </c>
      <c r="F9079">
        <f ca="1">OFFSET(transit!$A$2:$Y$402,TRUNC((ROW()-ROW($F$2))/COLUMNS(transit!$A$2:$Y$402)),MOD(ROW()-ROW($F$2),COLUMNS(transit!$A$2:$Y$402)),1,1)</f>
        <v>7</v>
      </c>
      <c r="G9079">
        <f ca="1">OFFSET(drive!$A$2:$Y$402,TRUNC((ROW()-ROW($G$2))/COLUMNS(drive!$A$2:$Y$402)),MOD(ROW()-ROW($G$2),COLUMNS(drive!$A$2:$Y$402)),1,1)</f>
        <v>2</v>
      </c>
      <c r="H9079" s="5">
        <f ca="1">(VLOOKUP($B9079,weights!$A$2:$R$6,4))*VLOOKUP($B9079,weights!$A$2:$R$6,6)^C9079*(VLOOKUP($B9079,weights!$A$2:$R$6,15)*EXP(VLOOKUP($B9079,weights!$A$2:$R$6,11)*D9079)+VLOOKUP($B9079,weights!$A$2:$R$6,16)*EXP(VLOOKUP($B9079,weights!$A$2:$R$6,12)*E9079)+VLOOKUP($B9079,weights!$A$2:$R$6,17)*EXP(VLOOKUP($B9079,weights!$A$2:$R$6,13)*F9079)+VLOOKUP($B9079,weights!$A$2:$R$6,18)*EXP(VLOOKUP($B9079,weights!$A$2:$R$6,14)*G9079))</f>
        <v>25.726886063725061</v>
      </c>
    </row>
    <row r="9080" spans="1:8" ht="12.75" x14ac:dyDescent="0.2">
      <c r="A9080">
        <f t="shared" si="0"/>
        <v>364</v>
      </c>
      <c r="B9080" t="str">
        <f t="shared" ref="B9080:C9080" si="9054">B9055</f>
        <v>restaurant</v>
      </c>
      <c r="C9080">
        <f t="shared" si="9054"/>
        <v>3</v>
      </c>
      <c r="D9080">
        <f ca="1">OFFSET(walk!$A$2:$Y$402,TRUNC((ROW()-ROW($D$2))/COLUMNS(walk!$A$2:$Y$402)),MOD(ROW()-ROW($D$2),COLUMNS(walk!$A$2:$Y$402)),1,1)</f>
        <v>11</v>
      </c>
      <c r="E9080">
        <f ca="1">OFFSET(bike!$A$2:$Y$402,TRUNC((ROW()-ROW($E$2))/COLUMNS(bike!$A$2:$Y$402)),MOD(ROW()-ROW($E$2),COLUMNS(bike!$A$2:$Y$402)),1,1)</f>
        <v>4</v>
      </c>
      <c r="F9080">
        <f ca="1">OFFSET(transit!$A$2:$Y$402,TRUNC((ROW()-ROW($F$2))/COLUMNS(transit!$A$2:$Y$402)),MOD(ROW()-ROW($F$2),COLUMNS(transit!$A$2:$Y$402)),1,1)</f>
        <v>9</v>
      </c>
      <c r="G9080">
        <f ca="1">OFFSET(drive!$A$2:$Y$402,TRUNC((ROW()-ROW($G$2))/COLUMNS(drive!$A$2:$Y$402)),MOD(ROW()-ROW($G$2),COLUMNS(drive!$A$2:$Y$402)),1,1)</f>
        <v>3</v>
      </c>
      <c r="H9080" s="5">
        <f ca="1">(VLOOKUP($B9080,weights!$A$2:$R$6,4))*VLOOKUP($B9080,weights!$A$2:$R$6,6)^C9080*(VLOOKUP($B9080,weights!$A$2:$R$6,15)*EXP(VLOOKUP($B9080,weights!$A$2:$R$6,11)*D9080)+VLOOKUP($B9080,weights!$A$2:$R$6,16)*EXP(VLOOKUP($B9080,weights!$A$2:$R$6,12)*E9080)+VLOOKUP($B9080,weights!$A$2:$R$6,17)*EXP(VLOOKUP($B9080,weights!$A$2:$R$6,13)*F9080)+VLOOKUP($B9080,weights!$A$2:$R$6,18)*EXP(VLOOKUP($B9080,weights!$A$2:$R$6,14)*G9080))</f>
        <v>16.207602754833939</v>
      </c>
    </row>
    <row r="9081" spans="1:8" ht="12.75" x14ac:dyDescent="0.2">
      <c r="A9081">
        <f t="shared" si="0"/>
        <v>364</v>
      </c>
      <c r="B9081" t="str">
        <f t="shared" ref="B9081:C9081" si="9055">B9056</f>
        <v>restaurant</v>
      </c>
      <c r="C9081">
        <f t="shared" si="9055"/>
        <v>4</v>
      </c>
      <c r="D9081">
        <f ca="1">OFFSET(walk!$A$2:$Y$402,TRUNC((ROW()-ROW($D$2))/COLUMNS(walk!$A$2:$Y$402)),MOD(ROW()-ROW($D$2),COLUMNS(walk!$A$2:$Y$402)),1,1)</f>
        <v>11</v>
      </c>
      <c r="E9081">
        <f ca="1">OFFSET(bike!$A$2:$Y$402,TRUNC((ROW()-ROW($E$2))/COLUMNS(bike!$A$2:$Y$402)),MOD(ROW()-ROW($E$2),COLUMNS(bike!$A$2:$Y$402)),1,1)</f>
        <v>4</v>
      </c>
      <c r="F9081">
        <f ca="1">OFFSET(transit!$A$2:$Y$402,TRUNC((ROW()-ROW($F$2))/COLUMNS(transit!$A$2:$Y$402)),MOD(ROW()-ROW($F$2),COLUMNS(transit!$A$2:$Y$402)),1,1)</f>
        <v>9</v>
      </c>
      <c r="G9081">
        <f ca="1">OFFSET(drive!$A$2:$Y$402,TRUNC((ROW()-ROW($G$2))/COLUMNS(drive!$A$2:$Y$402)),MOD(ROW()-ROW($G$2),COLUMNS(drive!$A$2:$Y$402)),1,1)</f>
        <v>3</v>
      </c>
      <c r="H9081" s="5">
        <f ca="1">(VLOOKUP($B9081,weights!$A$2:$R$6,4))*VLOOKUP($B9081,weights!$A$2:$R$6,6)^C9081*(VLOOKUP($B9081,weights!$A$2:$R$6,15)*EXP(VLOOKUP($B9081,weights!$A$2:$R$6,11)*D9081)+VLOOKUP($B9081,weights!$A$2:$R$6,16)*EXP(VLOOKUP($B9081,weights!$A$2:$R$6,12)*E9081)+VLOOKUP($B9081,weights!$A$2:$R$6,17)*EXP(VLOOKUP($B9081,weights!$A$2:$R$6,13)*F9081)+VLOOKUP($B9081,weights!$A$2:$R$6,18)*EXP(VLOOKUP($B9081,weights!$A$2:$R$6,14)*G9081))</f>
        <v>14.526814320999307</v>
      </c>
    </row>
    <row r="9082" spans="1:8" ht="12.75" x14ac:dyDescent="0.2">
      <c r="A9082">
        <f t="shared" si="0"/>
        <v>364</v>
      </c>
      <c r="B9082" t="str">
        <f t="shared" ref="B9082:C9082" si="9056">B9057</f>
        <v>restaurant</v>
      </c>
      <c r="C9082">
        <f t="shared" si="9056"/>
        <v>5</v>
      </c>
      <c r="D9082">
        <f ca="1">OFFSET(walk!$A$2:$Y$402,TRUNC((ROW()-ROW($D$2))/COLUMNS(walk!$A$2:$Y$402)),MOD(ROW()-ROW($D$2),COLUMNS(walk!$A$2:$Y$402)),1,1)</f>
        <v>14</v>
      </c>
      <c r="E9082">
        <f ca="1">OFFSET(bike!$A$2:$Y$402,TRUNC((ROW()-ROW($E$2))/COLUMNS(bike!$A$2:$Y$402)),MOD(ROW()-ROW($E$2),COLUMNS(bike!$A$2:$Y$402)),1,1)</f>
        <v>4</v>
      </c>
      <c r="F9082">
        <f ca="1">OFFSET(transit!$A$2:$Y$402,TRUNC((ROW()-ROW($F$2))/COLUMNS(transit!$A$2:$Y$402)),MOD(ROW()-ROW($F$2),COLUMNS(transit!$A$2:$Y$402)),1,1)</f>
        <v>9</v>
      </c>
      <c r="G9082">
        <f ca="1">OFFSET(drive!$A$2:$Y$402,TRUNC((ROW()-ROW($G$2))/COLUMNS(drive!$A$2:$Y$402)),MOD(ROW()-ROW($G$2),COLUMNS(drive!$A$2:$Y$402)),1,1)</f>
        <v>4</v>
      </c>
      <c r="H9082" s="5">
        <f ca="1">(VLOOKUP($B9082,weights!$A$2:$R$6,4))*VLOOKUP($B9082,weights!$A$2:$R$6,6)^C9082*(VLOOKUP($B9082,weights!$A$2:$R$6,15)*EXP(VLOOKUP($B9082,weights!$A$2:$R$6,11)*D9082)+VLOOKUP($B9082,weights!$A$2:$R$6,16)*EXP(VLOOKUP($B9082,weights!$A$2:$R$6,12)*E9082)+VLOOKUP($B9082,weights!$A$2:$R$6,17)*EXP(VLOOKUP($B9082,weights!$A$2:$R$6,13)*F9082)+VLOOKUP($B9082,weights!$A$2:$R$6,18)*EXP(VLOOKUP($B9082,weights!$A$2:$R$6,14)*G9082))</f>
        <v>11.652264469922379</v>
      </c>
    </row>
    <row r="9083" spans="1:8" ht="12.75" x14ac:dyDescent="0.2">
      <c r="A9083">
        <f t="shared" si="0"/>
        <v>364</v>
      </c>
      <c r="B9083" t="str">
        <f t="shared" ref="B9083:C9083" si="9057">B9058</f>
        <v>restaurant</v>
      </c>
      <c r="C9083">
        <f t="shared" si="9057"/>
        <v>6</v>
      </c>
      <c r="D9083">
        <f ca="1">OFFSET(walk!$A$2:$Y$402,TRUNC((ROW()-ROW($D$2))/COLUMNS(walk!$A$2:$Y$402)),MOD(ROW()-ROW($D$2),COLUMNS(walk!$A$2:$Y$402)),1,1)</f>
        <v>14</v>
      </c>
      <c r="E9083">
        <f ca="1">OFFSET(bike!$A$2:$Y$402,TRUNC((ROW()-ROW($E$2))/COLUMNS(bike!$A$2:$Y$402)),MOD(ROW()-ROW($E$2),COLUMNS(bike!$A$2:$Y$402)),1,1)</f>
        <v>4</v>
      </c>
      <c r="F9083">
        <f ca="1">OFFSET(transit!$A$2:$Y$402,TRUNC((ROW()-ROW($F$2))/COLUMNS(transit!$A$2:$Y$402)),MOD(ROW()-ROW($F$2),COLUMNS(transit!$A$2:$Y$402)),1,1)</f>
        <v>11</v>
      </c>
      <c r="G9083">
        <f ca="1">OFFSET(drive!$A$2:$Y$402,TRUNC((ROW()-ROW($G$2))/COLUMNS(drive!$A$2:$Y$402)),MOD(ROW()-ROW($G$2),COLUMNS(drive!$A$2:$Y$402)),1,1)</f>
        <v>4</v>
      </c>
      <c r="H9083" s="5">
        <f ca="1">(VLOOKUP($B9083,weights!$A$2:$R$6,4))*VLOOKUP($B9083,weights!$A$2:$R$6,6)^C9083*(VLOOKUP($B9083,weights!$A$2:$R$6,15)*EXP(VLOOKUP($B9083,weights!$A$2:$R$6,11)*D9083)+VLOOKUP($B9083,weights!$A$2:$R$6,16)*EXP(VLOOKUP($B9083,weights!$A$2:$R$6,12)*E9083)+VLOOKUP($B9083,weights!$A$2:$R$6,17)*EXP(VLOOKUP($B9083,weights!$A$2:$R$6,13)*F9083)+VLOOKUP($B9083,weights!$A$2:$R$6,18)*EXP(VLOOKUP($B9083,weights!$A$2:$R$6,14)*G9083))</f>
        <v>9.8787968321341175</v>
      </c>
    </row>
    <row r="9084" spans="1:8" ht="12.75" x14ac:dyDescent="0.2">
      <c r="A9084">
        <f t="shared" si="0"/>
        <v>364</v>
      </c>
      <c r="B9084" t="str">
        <f t="shared" ref="B9084:C9084" si="9058">B9059</f>
        <v>restaurant</v>
      </c>
      <c r="C9084">
        <f t="shared" si="9058"/>
        <v>7</v>
      </c>
      <c r="D9084">
        <f ca="1">OFFSET(walk!$A$2:$Y$402,TRUNC((ROW()-ROW($D$2))/COLUMNS(walk!$A$2:$Y$402)),MOD(ROW()-ROW($D$2),COLUMNS(walk!$A$2:$Y$402)),1,1)</f>
        <v>15</v>
      </c>
      <c r="E9084">
        <f ca="1">OFFSET(bike!$A$2:$Y$402,TRUNC((ROW()-ROW($E$2))/COLUMNS(bike!$A$2:$Y$402)),MOD(ROW()-ROW($E$2),COLUMNS(bike!$A$2:$Y$402)),1,1)</f>
        <v>4</v>
      </c>
      <c r="F9084">
        <f ca="1">OFFSET(transit!$A$2:$Y$402,TRUNC((ROW()-ROW($F$2))/COLUMNS(transit!$A$2:$Y$402)),MOD(ROW()-ROW($F$2),COLUMNS(transit!$A$2:$Y$402)),1,1)</f>
        <v>11</v>
      </c>
      <c r="G9084">
        <f ca="1">OFFSET(drive!$A$2:$Y$402,TRUNC((ROW()-ROW($G$2))/COLUMNS(drive!$A$2:$Y$402)),MOD(ROW()-ROW($G$2),COLUMNS(drive!$A$2:$Y$402)),1,1)</f>
        <v>5</v>
      </c>
      <c r="H9084" s="5">
        <f ca="1">(VLOOKUP($B9084,weights!$A$2:$R$6,4))*VLOOKUP($B9084,weights!$A$2:$R$6,6)^C9084*(VLOOKUP($B9084,weights!$A$2:$R$6,15)*EXP(VLOOKUP($B9084,weights!$A$2:$R$6,11)*D9084)+VLOOKUP($B9084,weights!$A$2:$R$6,16)*EXP(VLOOKUP($B9084,weights!$A$2:$R$6,12)*E9084)+VLOOKUP($B9084,weights!$A$2:$R$6,17)*EXP(VLOOKUP($B9084,weights!$A$2:$R$6,13)*F9084)+VLOOKUP($B9084,weights!$A$2:$R$6,18)*EXP(VLOOKUP($B9084,weights!$A$2:$R$6,14)*G9084))</f>
        <v>8.1650572961955685</v>
      </c>
    </row>
    <row r="9085" spans="1:8" ht="12.75" x14ac:dyDescent="0.2">
      <c r="A9085">
        <f t="shared" si="0"/>
        <v>364</v>
      </c>
      <c r="B9085" t="str">
        <f t="shared" ref="B9085:C9085" si="9059">B9060</f>
        <v>restaurant</v>
      </c>
      <c r="C9085">
        <f t="shared" si="9059"/>
        <v>8</v>
      </c>
      <c r="D9085">
        <f ca="1">OFFSET(walk!$A$2:$Y$402,TRUNC((ROW()-ROW($D$2))/COLUMNS(walk!$A$2:$Y$402)),MOD(ROW()-ROW($D$2),COLUMNS(walk!$A$2:$Y$402)),1,1)</f>
        <v>17</v>
      </c>
      <c r="E9085">
        <f ca="1">OFFSET(bike!$A$2:$Y$402,TRUNC((ROW()-ROW($E$2))/COLUMNS(bike!$A$2:$Y$402)),MOD(ROW()-ROW($E$2),COLUMNS(bike!$A$2:$Y$402)),1,1)</f>
        <v>4</v>
      </c>
      <c r="F9085">
        <f ca="1">OFFSET(transit!$A$2:$Y$402,TRUNC((ROW()-ROW($F$2))/COLUMNS(transit!$A$2:$Y$402)),MOD(ROW()-ROW($F$2),COLUMNS(transit!$A$2:$Y$402)),1,1)</f>
        <v>11</v>
      </c>
      <c r="G9085">
        <f ca="1">OFFSET(drive!$A$2:$Y$402,TRUNC((ROW()-ROW($G$2))/COLUMNS(drive!$A$2:$Y$402)),MOD(ROW()-ROW($G$2),COLUMNS(drive!$A$2:$Y$402)),1,1)</f>
        <v>5</v>
      </c>
      <c r="H9085" s="5">
        <f ca="1">(VLOOKUP($B9085,weights!$A$2:$R$6,4))*VLOOKUP($B9085,weights!$A$2:$R$6,6)^C9085*(VLOOKUP($B9085,weights!$A$2:$R$6,15)*EXP(VLOOKUP($B9085,weights!$A$2:$R$6,11)*D9085)+VLOOKUP($B9085,weights!$A$2:$R$6,16)*EXP(VLOOKUP($B9085,weights!$A$2:$R$6,12)*E9085)+VLOOKUP($B9085,weights!$A$2:$R$6,17)*EXP(VLOOKUP($B9085,weights!$A$2:$R$6,13)*F9085)+VLOOKUP($B9085,weights!$A$2:$R$6,18)*EXP(VLOOKUP($B9085,weights!$A$2:$R$6,14)*G9085))</f>
        <v>7.2150776157373153</v>
      </c>
    </row>
    <row r="9086" spans="1:8" ht="12.75" x14ac:dyDescent="0.2">
      <c r="A9086">
        <f t="shared" si="0"/>
        <v>364</v>
      </c>
      <c r="B9086" t="str">
        <f t="shared" ref="B9086:C9086" si="9060">B9061</f>
        <v>restaurant</v>
      </c>
      <c r="C9086">
        <f t="shared" si="9060"/>
        <v>9</v>
      </c>
      <c r="D9086">
        <f ca="1">OFFSET(walk!$A$2:$Y$402,TRUNC((ROW()-ROW($D$2))/COLUMNS(walk!$A$2:$Y$402)),MOD(ROW()-ROW($D$2),COLUMNS(walk!$A$2:$Y$402)),1,1)</f>
        <v>18</v>
      </c>
      <c r="E9086">
        <f ca="1">OFFSET(bike!$A$2:$Y$402,TRUNC((ROW()-ROW($E$2))/COLUMNS(bike!$A$2:$Y$402)),MOD(ROW()-ROW($E$2),COLUMNS(bike!$A$2:$Y$402)),1,1)</f>
        <v>4</v>
      </c>
      <c r="F9086">
        <f ca="1">OFFSET(transit!$A$2:$Y$402,TRUNC((ROW()-ROW($F$2))/COLUMNS(transit!$A$2:$Y$402)),MOD(ROW()-ROW($F$2),COLUMNS(transit!$A$2:$Y$402)),1,1)</f>
        <v>12</v>
      </c>
      <c r="G9086">
        <f ca="1">OFFSET(drive!$A$2:$Y$402,TRUNC((ROW()-ROW($G$2))/COLUMNS(drive!$A$2:$Y$402)),MOD(ROW()-ROW($G$2),COLUMNS(drive!$A$2:$Y$402)),1,1)</f>
        <v>5</v>
      </c>
      <c r="H9086" s="5">
        <f ca="1">(VLOOKUP($B9086,weights!$A$2:$R$6,4))*VLOOKUP($B9086,weights!$A$2:$R$6,6)^C9086*(VLOOKUP($B9086,weights!$A$2:$R$6,15)*EXP(VLOOKUP($B9086,weights!$A$2:$R$6,11)*D9086)+VLOOKUP($B9086,weights!$A$2:$R$6,16)*EXP(VLOOKUP($B9086,weights!$A$2:$R$6,12)*E9086)+VLOOKUP($B9086,weights!$A$2:$R$6,17)*EXP(VLOOKUP($B9086,weights!$A$2:$R$6,13)*F9086)+VLOOKUP($B9086,weights!$A$2:$R$6,18)*EXP(VLOOKUP($B9086,weights!$A$2:$R$6,14)*G9086))</f>
        <v>6.2730222926680925</v>
      </c>
    </row>
    <row r="9087" spans="1:8" ht="12.75" x14ac:dyDescent="0.2">
      <c r="A9087">
        <f t="shared" si="0"/>
        <v>364</v>
      </c>
      <c r="B9087" t="str">
        <f t="shared" ref="B9087:C9087" si="9061">B9062</f>
        <v>supermarket</v>
      </c>
      <c r="C9087">
        <f t="shared" si="9061"/>
        <v>0</v>
      </c>
      <c r="D9087">
        <f ca="1">OFFSET(walk!$A$2:$Y$402,TRUNC((ROW()-ROW($D$2))/COLUMNS(walk!$A$2:$Y$402)),MOD(ROW()-ROW($D$2),COLUMNS(walk!$A$2:$Y$402)),1,1)</f>
        <v>35</v>
      </c>
      <c r="E9087">
        <f ca="1">OFFSET(bike!$A$2:$Y$402,TRUNC((ROW()-ROW($E$2))/COLUMNS(bike!$A$2:$Y$402)),MOD(ROW()-ROW($E$2),COLUMNS(bike!$A$2:$Y$402)),1,1)</f>
        <v>14</v>
      </c>
      <c r="F9087">
        <f ca="1">OFFSET(transit!$A$2:$Y$402,TRUNC((ROW()-ROW($F$2))/COLUMNS(transit!$A$2:$Y$402)),MOD(ROW()-ROW($F$2),COLUMNS(transit!$A$2:$Y$402)),1,1)</f>
        <v>21</v>
      </c>
      <c r="G9087">
        <f ca="1">OFFSET(drive!$A$2:$Y$402,TRUNC((ROW()-ROW($G$2))/COLUMNS(drive!$A$2:$Y$402)),MOD(ROW()-ROW($G$2),COLUMNS(drive!$A$2:$Y$402)),1,1)</f>
        <v>10</v>
      </c>
      <c r="H9087" s="5">
        <f ca="1">(VLOOKUP($B9087,weights!$A$2:$R$6,4))*VLOOKUP($B9087,weights!$A$2:$R$6,6)^C9087*(VLOOKUP($B9087,weights!$A$2:$R$6,15)*EXP(VLOOKUP($B9087,weights!$A$2:$R$6,11)*D9087)+VLOOKUP($B9087,weights!$A$2:$R$6,16)*EXP(VLOOKUP($B9087,weights!$A$2:$R$6,12)*E9087)+VLOOKUP($B9087,weights!$A$2:$R$6,17)*EXP(VLOOKUP($B9087,weights!$A$2:$R$6,13)*F9087)+VLOOKUP($B9087,weights!$A$2:$R$6,18)*EXP(VLOOKUP($B9087,weights!$A$2:$R$6,14)*G9087))</f>
        <v>2.4810019442920499</v>
      </c>
    </row>
    <row r="9088" spans="1:8" ht="12.75" x14ac:dyDescent="0.2">
      <c r="A9088">
        <f t="shared" si="0"/>
        <v>364</v>
      </c>
      <c r="B9088" t="str">
        <f t="shared" ref="B9088:C9088" si="9062">B9063</f>
        <v>supermarket</v>
      </c>
      <c r="C9088">
        <f t="shared" si="9062"/>
        <v>1</v>
      </c>
      <c r="D9088">
        <f ca="1">OFFSET(walk!$A$2:$Y$402,TRUNC((ROW()-ROW($D$2))/COLUMNS(walk!$A$2:$Y$402)),MOD(ROW()-ROW($D$2),COLUMNS(walk!$A$2:$Y$402)),1,1)</f>
        <v>50</v>
      </c>
      <c r="E9088">
        <f ca="1">OFFSET(bike!$A$2:$Y$402,TRUNC((ROW()-ROW($E$2))/COLUMNS(bike!$A$2:$Y$402)),MOD(ROW()-ROW($E$2),COLUMNS(bike!$A$2:$Y$402)),1,1)</f>
        <v>15</v>
      </c>
      <c r="F9088">
        <f ca="1">OFFSET(transit!$A$2:$Y$402,TRUNC((ROW()-ROW($F$2))/COLUMNS(transit!$A$2:$Y$402)),MOD(ROW()-ROW($F$2),COLUMNS(transit!$A$2:$Y$402)),1,1)</f>
        <v>25</v>
      </c>
      <c r="G9088">
        <f ca="1">OFFSET(drive!$A$2:$Y$402,TRUNC((ROW()-ROW($G$2))/COLUMNS(drive!$A$2:$Y$402)),MOD(ROW()-ROW($G$2),COLUMNS(drive!$A$2:$Y$402)),1,1)</f>
        <v>10</v>
      </c>
      <c r="H9088" s="5">
        <f ca="1">(VLOOKUP($B9088,weights!$A$2:$R$6,4))*VLOOKUP($B9088,weights!$A$2:$R$6,6)^C9088*(VLOOKUP($B9088,weights!$A$2:$R$6,15)*EXP(VLOOKUP($B9088,weights!$A$2:$R$6,11)*D9088)+VLOOKUP($B9088,weights!$A$2:$R$6,16)*EXP(VLOOKUP($B9088,weights!$A$2:$R$6,12)*E9088)+VLOOKUP($B9088,weights!$A$2:$R$6,17)*EXP(VLOOKUP($B9088,weights!$A$2:$R$6,13)*F9088)+VLOOKUP($B9088,weights!$A$2:$R$6,18)*EXP(VLOOKUP($B9088,weights!$A$2:$R$6,14)*G9088))</f>
        <v>1.3647770933457799</v>
      </c>
    </row>
    <row r="9089" spans="1:8" ht="12.75" x14ac:dyDescent="0.2">
      <c r="A9089">
        <f t="shared" si="0"/>
        <v>364</v>
      </c>
      <c r="B9089" t="str">
        <f t="shared" ref="B9089:C9089" si="9063">B9064</f>
        <v>supermarket</v>
      </c>
      <c r="C9089">
        <f t="shared" si="9063"/>
        <v>2</v>
      </c>
      <c r="D9089">
        <f ca="1">OFFSET(walk!$A$2:$Y$402,TRUNC((ROW()-ROW($D$2))/COLUMNS(walk!$A$2:$Y$402)),MOD(ROW()-ROW($D$2),COLUMNS(walk!$A$2:$Y$402)),1,1)</f>
        <v>55</v>
      </c>
      <c r="E9089">
        <f ca="1">OFFSET(bike!$A$2:$Y$402,TRUNC((ROW()-ROW($E$2))/COLUMNS(bike!$A$2:$Y$402)),MOD(ROW()-ROW($E$2),COLUMNS(bike!$A$2:$Y$402)),1,1)</f>
        <v>15</v>
      </c>
      <c r="F9089">
        <f ca="1">OFFSET(transit!$A$2:$Y$402,TRUNC((ROW()-ROW($F$2))/COLUMNS(transit!$A$2:$Y$402)),MOD(ROW()-ROW($F$2),COLUMNS(transit!$A$2:$Y$402)),1,1)</f>
        <v>26</v>
      </c>
      <c r="G9089">
        <f ca="1">OFFSET(drive!$A$2:$Y$402,TRUNC((ROW()-ROW($G$2))/COLUMNS(drive!$A$2:$Y$402)),MOD(ROW()-ROW($G$2),COLUMNS(drive!$A$2:$Y$402)),1,1)</f>
        <v>12</v>
      </c>
      <c r="H9089" s="5">
        <f ca="1">(VLOOKUP($B9089,weights!$A$2:$R$6,4))*VLOOKUP($B9089,weights!$A$2:$R$6,6)^C9089*(VLOOKUP($B9089,weights!$A$2:$R$6,15)*EXP(VLOOKUP($B9089,weights!$A$2:$R$6,11)*D9089)+VLOOKUP($B9089,weights!$A$2:$R$6,16)*EXP(VLOOKUP($B9089,weights!$A$2:$R$6,12)*E9089)+VLOOKUP($B9089,weights!$A$2:$R$6,17)*EXP(VLOOKUP($B9089,weights!$A$2:$R$6,13)*F9089)+VLOOKUP($B9089,weights!$A$2:$R$6,18)*EXP(VLOOKUP($B9089,weights!$A$2:$R$6,14)*G9089))</f>
        <v>0.55838256672122188</v>
      </c>
    </row>
    <row r="9090" spans="1:8" ht="12.75" x14ac:dyDescent="0.2">
      <c r="A9090">
        <f t="shared" si="0"/>
        <v>364</v>
      </c>
      <c r="B9090" t="str">
        <f t="shared" ref="B9090:C9090" si="9064">B9065</f>
        <v>supermarket</v>
      </c>
      <c r="C9090">
        <f t="shared" si="9064"/>
        <v>3</v>
      </c>
      <c r="D9090">
        <f ca="1">OFFSET(walk!$A$2:$Y$402,TRUNC((ROW()-ROW($D$2))/COLUMNS(walk!$A$2:$Y$402)),MOD(ROW()-ROW($D$2),COLUMNS(walk!$A$2:$Y$402)),1,1)</f>
        <v>62</v>
      </c>
      <c r="E9090">
        <f ca="1">OFFSET(bike!$A$2:$Y$402,TRUNC((ROW()-ROW($E$2))/COLUMNS(bike!$A$2:$Y$402)),MOD(ROW()-ROW($E$2),COLUMNS(bike!$A$2:$Y$402)),1,1)</f>
        <v>19</v>
      </c>
      <c r="F9090">
        <f ca="1">OFFSET(transit!$A$2:$Y$402,TRUNC((ROW()-ROW($F$2))/COLUMNS(transit!$A$2:$Y$402)),MOD(ROW()-ROW($F$2),COLUMNS(transit!$A$2:$Y$402)),1,1)</f>
        <v>33</v>
      </c>
      <c r="G9090">
        <f ca="1">OFFSET(drive!$A$2:$Y$402,TRUNC((ROW()-ROW($G$2))/COLUMNS(drive!$A$2:$Y$402)),MOD(ROW()-ROW($G$2),COLUMNS(drive!$A$2:$Y$402)),1,1)</f>
        <v>14</v>
      </c>
      <c r="H9090" s="5">
        <f ca="1">(VLOOKUP($B9090,weights!$A$2:$R$6,4))*VLOOKUP($B9090,weights!$A$2:$R$6,6)^C9090*(VLOOKUP($B9090,weights!$A$2:$R$6,15)*EXP(VLOOKUP($B9090,weights!$A$2:$R$6,11)*D9090)+VLOOKUP($B9090,weights!$A$2:$R$6,16)*EXP(VLOOKUP($B9090,weights!$A$2:$R$6,12)*E9090)+VLOOKUP($B9090,weights!$A$2:$R$6,17)*EXP(VLOOKUP($B9090,weights!$A$2:$R$6,13)*F9090)+VLOOKUP($B9090,weights!$A$2:$R$6,18)*EXP(VLOOKUP($B9090,weights!$A$2:$R$6,14)*G9090))</f>
        <v>0.19683127070316653</v>
      </c>
    </row>
    <row r="9091" spans="1:8" ht="12.75" x14ac:dyDescent="0.2">
      <c r="A9091">
        <f t="shared" si="0"/>
        <v>364</v>
      </c>
      <c r="B9091" t="str">
        <f t="shared" ref="B9091:C9091" si="9065">B9066</f>
        <v>supermarket</v>
      </c>
      <c r="C9091">
        <f t="shared" si="9065"/>
        <v>4</v>
      </c>
      <c r="D9091">
        <f ca="1">OFFSET(walk!$A$2:$Y$402,TRUNC((ROW()-ROW($D$2))/COLUMNS(walk!$A$2:$Y$402)),MOD(ROW()-ROW($D$2),COLUMNS(walk!$A$2:$Y$402)),1,1)</f>
        <v>78</v>
      </c>
      <c r="E9091">
        <f ca="1">OFFSET(bike!$A$2:$Y$402,TRUNC((ROW()-ROW($E$2))/COLUMNS(bike!$A$2:$Y$402)),MOD(ROW()-ROW($E$2),COLUMNS(bike!$A$2:$Y$402)),1,1)</f>
        <v>22</v>
      </c>
      <c r="F9091">
        <f ca="1">OFFSET(transit!$A$2:$Y$402,TRUNC((ROW()-ROW($F$2))/COLUMNS(transit!$A$2:$Y$402)),MOD(ROW()-ROW($F$2),COLUMNS(transit!$A$2:$Y$402)),1,1)</f>
        <v>38</v>
      </c>
      <c r="G9091">
        <f ca="1">OFFSET(drive!$A$2:$Y$402,TRUNC((ROW()-ROW($G$2))/COLUMNS(drive!$A$2:$Y$402)),MOD(ROW()-ROW($G$2),COLUMNS(drive!$A$2:$Y$402)),1,1)</f>
        <v>15</v>
      </c>
      <c r="H9091" s="5">
        <f ca="1">(VLOOKUP($B9091,weights!$A$2:$R$6,4))*VLOOKUP($B9091,weights!$A$2:$R$6,6)^C9091*(VLOOKUP($B9091,weights!$A$2:$R$6,15)*EXP(VLOOKUP($B9091,weights!$A$2:$R$6,11)*D9091)+VLOOKUP($B9091,weights!$A$2:$R$6,16)*EXP(VLOOKUP($B9091,weights!$A$2:$R$6,12)*E9091)+VLOOKUP($B9091,weights!$A$2:$R$6,17)*EXP(VLOOKUP($B9091,weights!$A$2:$R$6,13)*F9091)+VLOOKUP($B9091,weights!$A$2:$R$6,18)*EXP(VLOOKUP($B9091,weights!$A$2:$R$6,14)*G9091))</f>
        <v>9.0833272034968909E-2</v>
      </c>
    </row>
    <row r="9092" spans="1:8" ht="12.75" x14ac:dyDescent="0.2">
      <c r="A9092">
        <f t="shared" si="0"/>
        <v>364</v>
      </c>
      <c r="B9092" t="str">
        <f t="shared" ref="B9092:C9092" si="9066">B9067</f>
        <v>store</v>
      </c>
      <c r="C9092">
        <f t="shared" si="9066"/>
        <v>0</v>
      </c>
      <c r="D9092">
        <f ca="1">OFFSET(walk!$A$2:$Y$402,TRUNC((ROW()-ROW($D$2))/COLUMNS(walk!$A$2:$Y$402)),MOD(ROW()-ROW($D$2),COLUMNS(walk!$A$2:$Y$402)),1,1)</f>
        <v>3</v>
      </c>
      <c r="E9092">
        <f ca="1">OFFSET(bike!$A$2:$Y$402,TRUNC((ROW()-ROW($E$2))/COLUMNS(bike!$A$2:$Y$402)),MOD(ROW()-ROW($E$2),COLUMNS(bike!$A$2:$Y$402)),1,1)</f>
        <v>1</v>
      </c>
      <c r="F9092">
        <f ca="1">OFFSET(transit!$A$2:$Y$402,TRUNC((ROW()-ROW($F$2))/COLUMNS(transit!$A$2:$Y$402)),MOD(ROW()-ROW($F$2),COLUMNS(transit!$A$2:$Y$402)),1,1)</f>
        <v>3</v>
      </c>
      <c r="G9092">
        <f ca="1">OFFSET(drive!$A$2:$Y$402,TRUNC((ROW()-ROW($G$2))/COLUMNS(drive!$A$2:$Y$402)),MOD(ROW()-ROW($G$2),COLUMNS(drive!$A$2:$Y$402)),1,1)</f>
        <v>1</v>
      </c>
      <c r="H9092" s="5">
        <f ca="1">(VLOOKUP($B9092,weights!$A$2:$R$6,4))*VLOOKUP($B9092,weights!$A$2:$R$6,6)^C9092*(VLOOKUP($B9092,weights!$A$2:$R$6,15)*EXP(VLOOKUP($B9092,weights!$A$2:$R$6,11)*D9092)+VLOOKUP($B9092,weights!$A$2:$R$6,16)*EXP(VLOOKUP($B9092,weights!$A$2:$R$6,12)*E9092)+VLOOKUP($B9092,weights!$A$2:$R$6,17)*EXP(VLOOKUP($B9092,weights!$A$2:$R$6,13)*F9092)+VLOOKUP($B9092,weights!$A$2:$R$6,18)*EXP(VLOOKUP($B9092,weights!$A$2:$R$6,14)*G9092))</f>
        <v>24.807341495576125</v>
      </c>
    </row>
    <row r="9093" spans="1:8" ht="12.75" x14ac:dyDescent="0.2">
      <c r="A9093">
        <f t="shared" si="0"/>
        <v>364</v>
      </c>
      <c r="B9093" t="str">
        <f t="shared" ref="B9093:C9093" si="9067">B9068</f>
        <v>store</v>
      </c>
      <c r="C9093">
        <f t="shared" si="9067"/>
        <v>1</v>
      </c>
      <c r="D9093">
        <f ca="1">OFFSET(walk!$A$2:$Y$402,TRUNC((ROW()-ROW($D$2))/COLUMNS(walk!$A$2:$Y$402)),MOD(ROW()-ROW($D$2),COLUMNS(walk!$A$2:$Y$402)),1,1)</f>
        <v>5</v>
      </c>
      <c r="E9093">
        <f ca="1">OFFSET(bike!$A$2:$Y$402,TRUNC((ROW()-ROW($E$2))/COLUMNS(bike!$A$2:$Y$402)),MOD(ROW()-ROW($E$2),COLUMNS(bike!$A$2:$Y$402)),1,1)</f>
        <v>1</v>
      </c>
      <c r="F9093">
        <f ca="1">OFFSET(transit!$A$2:$Y$402,TRUNC((ROW()-ROW($F$2))/COLUMNS(transit!$A$2:$Y$402)),MOD(ROW()-ROW($F$2),COLUMNS(transit!$A$2:$Y$402)),1,1)</f>
        <v>5</v>
      </c>
      <c r="G9093">
        <f ca="1">OFFSET(drive!$A$2:$Y$402,TRUNC((ROW()-ROW($G$2))/COLUMNS(drive!$A$2:$Y$402)),MOD(ROW()-ROW($G$2),COLUMNS(drive!$A$2:$Y$402)),1,1)</f>
        <v>1</v>
      </c>
      <c r="H9093" s="5">
        <f ca="1">(VLOOKUP($B9093,weights!$A$2:$R$6,4))*VLOOKUP($B9093,weights!$A$2:$R$6,6)^C9093*(VLOOKUP($B9093,weights!$A$2:$R$6,15)*EXP(VLOOKUP($B9093,weights!$A$2:$R$6,11)*D9093)+VLOOKUP($B9093,weights!$A$2:$R$6,16)*EXP(VLOOKUP($B9093,weights!$A$2:$R$6,12)*E9093)+VLOOKUP($B9093,weights!$A$2:$R$6,17)*EXP(VLOOKUP($B9093,weights!$A$2:$R$6,13)*F9093)+VLOOKUP($B9093,weights!$A$2:$R$6,18)*EXP(VLOOKUP($B9093,weights!$A$2:$R$6,14)*G9093))</f>
        <v>13.897434437427027</v>
      </c>
    </row>
    <row r="9094" spans="1:8" ht="12.75" x14ac:dyDescent="0.2">
      <c r="A9094">
        <f t="shared" si="0"/>
        <v>364</v>
      </c>
      <c r="B9094" t="str">
        <f t="shared" ref="B9094:C9094" si="9068">B9069</f>
        <v>store</v>
      </c>
      <c r="C9094">
        <f t="shared" si="9068"/>
        <v>2</v>
      </c>
      <c r="D9094">
        <f ca="1">OFFSET(walk!$A$2:$Y$402,TRUNC((ROW()-ROW($D$2))/COLUMNS(walk!$A$2:$Y$402)),MOD(ROW()-ROW($D$2),COLUMNS(walk!$A$2:$Y$402)),1,1)</f>
        <v>7</v>
      </c>
      <c r="E9094">
        <f ca="1">OFFSET(bike!$A$2:$Y$402,TRUNC((ROW()-ROW($E$2))/COLUMNS(bike!$A$2:$Y$402)),MOD(ROW()-ROW($E$2),COLUMNS(bike!$A$2:$Y$402)),1,1)</f>
        <v>2</v>
      </c>
      <c r="F9094">
        <f ca="1">OFFSET(transit!$A$2:$Y$402,TRUNC((ROW()-ROW($F$2))/COLUMNS(transit!$A$2:$Y$402)),MOD(ROW()-ROW($F$2),COLUMNS(transit!$A$2:$Y$402)),1,1)</f>
        <v>7</v>
      </c>
      <c r="G9094">
        <f ca="1">OFFSET(drive!$A$2:$Y$402,TRUNC((ROW()-ROW($G$2))/COLUMNS(drive!$A$2:$Y$402)),MOD(ROW()-ROW($G$2),COLUMNS(drive!$A$2:$Y$402)),1,1)</f>
        <v>2</v>
      </c>
      <c r="H9094" s="5">
        <f ca="1">(VLOOKUP($B9094,weights!$A$2:$R$6,4))*VLOOKUP($B9094,weights!$A$2:$R$6,6)^C9094*(VLOOKUP($B9094,weights!$A$2:$R$6,15)*EXP(VLOOKUP($B9094,weights!$A$2:$R$6,11)*D9094)+VLOOKUP($B9094,weights!$A$2:$R$6,16)*EXP(VLOOKUP($B9094,weights!$A$2:$R$6,12)*E9094)+VLOOKUP($B9094,weights!$A$2:$R$6,17)*EXP(VLOOKUP($B9094,weights!$A$2:$R$6,13)*F9094)+VLOOKUP($B9094,weights!$A$2:$R$6,18)*EXP(VLOOKUP($B9094,weights!$A$2:$R$6,14)*G9094))</f>
        <v>6.2253139731581051</v>
      </c>
    </row>
    <row r="9095" spans="1:8" ht="12.75" x14ac:dyDescent="0.2">
      <c r="A9095">
        <f t="shared" si="0"/>
        <v>364</v>
      </c>
      <c r="B9095" t="str">
        <f t="shared" ref="B9095:C9095" si="9069">B9070</f>
        <v>store</v>
      </c>
      <c r="C9095">
        <f t="shared" si="9069"/>
        <v>3</v>
      </c>
      <c r="D9095">
        <f ca="1">OFFSET(walk!$A$2:$Y$402,TRUNC((ROW()-ROW($D$2))/COLUMNS(walk!$A$2:$Y$402)),MOD(ROW()-ROW($D$2),COLUMNS(walk!$A$2:$Y$402)),1,1)</f>
        <v>8</v>
      </c>
      <c r="E9095">
        <f ca="1">OFFSET(bike!$A$2:$Y$402,TRUNC((ROW()-ROW($E$2))/COLUMNS(bike!$A$2:$Y$402)),MOD(ROW()-ROW($E$2),COLUMNS(bike!$A$2:$Y$402)),1,1)</f>
        <v>3</v>
      </c>
      <c r="F9095">
        <f ca="1">OFFSET(transit!$A$2:$Y$402,TRUNC((ROW()-ROW($F$2))/COLUMNS(transit!$A$2:$Y$402)),MOD(ROW()-ROW($F$2),COLUMNS(transit!$A$2:$Y$402)),1,1)</f>
        <v>8</v>
      </c>
      <c r="G9095">
        <f ca="1">OFFSET(drive!$A$2:$Y$402,TRUNC((ROW()-ROW($G$2))/COLUMNS(drive!$A$2:$Y$402)),MOD(ROW()-ROW($G$2),COLUMNS(drive!$A$2:$Y$402)),1,1)</f>
        <v>3</v>
      </c>
      <c r="H9095" s="5">
        <f ca="1">(VLOOKUP($B9095,weights!$A$2:$R$6,4))*VLOOKUP($B9095,weights!$A$2:$R$6,6)^C9095*(VLOOKUP($B9095,weights!$A$2:$R$6,15)*EXP(VLOOKUP($B9095,weights!$A$2:$R$6,11)*D9095)+VLOOKUP($B9095,weights!$A$2:$R$6,16)*EXP(VLOOKUP($B9095,weights!$A$2:$R$6,12)*E9095)+VLOOKUP($B9095,weights!$A$2:$R$6,17)*EXP(VLOOKUP($B9095,weights!$A$2:$R$6,13)*F9095)+VLOOKUP($B9095,weights!$A$2:$R$6,18)*EXP(VLOOKUP($B9095,weights!$A$2:$R$6,14)*G9095))</f>
        <v>2.9639422994539872</v>
      </c>
    </row>
    <row r="9096" spans="1:8" ht="12.75" x14ac:dyDescent="0.2">
      <c r="A9096">
        <f t="shared" si="0"/>
        <v>364</v>
      </c>
      <c r="B9096" t="str">
        <f t="shared" ref="B9096:C9096" si="9070">B9071</f>
        <v>store</v>
      </c>
      <c r="C9096">
        <f t="shared" si="9070"/>
        <v>4</v>
      </c>
      <c r="D9096">
        <f ca="1">OFFSET(walk!$A$2:$Y$402,TRUNC((ROW()-ROW($D$2))/COLUMNS(walk!$A$2:$Y$402)),MOD(ROW()-ROW($D$2),COLUMNS(walk!$A$2:$Y$402)),1,1)</f>
        <v>11</v>
      </c>
      <c r="E9096">
        <f ca="1">OFFSET(bike!$A$2:$Y$402,TRUNC((ROW()-ROW($E$2))/COLUMNS(bike!$A$2:$Y$402)),MOD(ROW()-ROW($E$2),COLUMNS(bike!$A$2:$Y$402)),1,1)</f>
        <v>4</v>
      </c>
      <c r="F9096">
        <f ca="1">OFFSET(transit!$A$2:$Y$402,TRUNC((ROW()-ROW($F$2))/COLUMNS(transit!$A$2:$Y$402)),MOD(ROW()-ROW($F$2),COLUMNS(transit!$A$2:$Y$402)),1,1)</f>
        <v>11</v>
      </c>
      <c r="G9096">
        <f ca="1">OFFSET(drive!$A$2:$Y$402,TRUNC((ROW()-ROW($G$2))/COLUMNS(drive!$A$2:$Y$402)),MOD(ROW()-ROW($G$2),COLUMNS(drive!$A$2:$Y$402)),1,1)</f>
        <v>3</v>
      </c>
      <c r="H9096" s="5">
        <f ca="1">(VLOOKUP($B9096,weights!$A$2:$R$6,4))*VLOOKUP($B9096,weights!$A$2:$R$6,6)^C9096*(VLOOKUP($B9096,weights!$A$2:$R$6,15)*EXP(VLOOKUP($B9096,weights!$A$2:$R$6,11)*D9096)+VLOOKUP($B9096,weights!$A$2:$R$6,16)*EXP(VLOOKUP($B9096,weights!$A$2:$R$6,12)*E9096)+VLOOKUP($B9096,weights!$A$2:$R$6,17)*EXP(VLOOKUP($B9096,weights!$A$2:$R$6,13)*F9096)+VLOOKUP($B9096,weights!$A$2:$R$6,18)*EXP(VLOOKUP($B9096,weights!$A$2:$R$6,14)*G9096))</f>
        <v>1.5303082534668961</v>
      </c>
    </row>
    <row r="9097" spans="1:8" ht="12.75" x14ac:dyDescent="0.2">
      <c r="A9097">
        <f t="shared" si="0"/>
        <v>364</v>
      </c>
      <c r="B9097" t="str">
        <f t="shared" ref="B9097:C9097" si="9071">B9072</f>
        <v>pharmacy</v>
      </c>
      <c r="C9097">
        <f t="shared" si="9071"/>
        <v>0</v>
      </c>
      <c r="D9097">
        <f ca="1">OFFSET(walk!$A$2:$Y$402,TRUNC((ROW()-ROW($D$2))/COLUMNS(walk!$A$2:$Y$402)),MOD(ROW()-ROW($D$2),COLUMNS(walk!$A$2:$Y$402)),1,1)</f>
        <v>12</v>
      </c>
      <c r="E9097">
        <f ca="1">OFFSET(bike!$A$2:$Y$402,TRUNC((ROW()-ROW($E$2))/COLUMNS(bike!$A$2:$Y$402)),MOD(ROW()-ROW($E$2),COLUMNS(bike!$A$2:$Y$402)),1,1)</f>
        <v>3</v>
      </c>
      <c r="F9097">
        <f ca="1">OFFSET(transit!$A$2:$Y$402,TRUNC((ROW()-ROW($F$2))/COLUMNS(transit!$A$2:$Y$402)),MOD(ROW()-ROW($F$2),COLUMNS(transit!$A$2:$Y$402)),1,1)</f>
        <v>8</v>
      </c>
      <c r="G9097">
        <f ca="1">OFFSET(drive!$A$2:$Y$402,TRUNC((ROW()-ROW($G$2))/COLUMNS(drive!$A$2:$Y$402)),MOD(ROW()-ROW($G$2),COLUMNS(drive!$A$2:$Y$402)),1,1)</f>
        <v>3</v>
      </c>
      <c r="H9097" s="5">
        <f ca="1">(VLOOKUP($B9097,weights!$A$2:$R$6,4))*VLOOKUP($B9097,weights!$A$2:$R$6,6)^C9097*(VLOOKUP($B9097,weights!$A$2:$R$6,15)*EXP(VLOOKUP($B9097,weights!$A$2:$R$6,11)*D9097)+VLOOKUP($B9097,weights!$A$2:$R$6,16)*EXP(VLOOKUP($B9097,weights!$A$2:$R$6,12)*E9097)+VLOOKUP($B9097,weights!$A$2:$R$6,17)*EXP(VLOOKUP($B9097,weights!$A$2:$R$6,13)*F9097)+VLOOKUP($B9097,weights!$A$2:$R$6,18)*EXP(VLOOKUP($B9097,weights!$A$2:$R$6,14)*G9097))</f>
        <v>6.3070875571303633</v>
      </c>
    </row>
    <row r="9098" spans="1:8" ht="12.75" x14ac:dyDescent="0.2">
      <c r="A9098">
        <f t="shared" si="0"/>
        <v>364</v>
      </c>
      <c r="B9098" t="str">
        <f t="shared" ref="B9098:C9098" si="9072">B9073</f>
        <v>pharmacy</v>
      </c>
      <c r="C9098">
        <f t="shared" si="9072"/>
        <v>1</v>
      </c>
      <c r="D9098">
        <f ca="1">OFFSET(walk!$A$2:$Y$402,TRUNC((ROW()-ROW($D$2))/COLUMNS(walk!$A$2:$Y$402)),MOD(ROW()-ROW($D$2),COLUMNS(walk!$A$2:$Y$402)),1,1)</f>
        <v>12</v>
      </c>
      <c r="E9098">
        <f ca="1">OFFSET(bike!$A$2:$Y$402,TRUNC((ROW()-ROW($E$2))/COLUMNS(bike!$A$2:$Y$402)),MOD(ROW()-ROW($E$2),COLUMNS(bike!$A$2:$Y$402)),1,1)</f>
        <v>3</v>
      </c>
      <c r="F9098">
        <f ca="1">OFFSET(transit!$A$2:$Y$402,TRUNC((ROW()-ROW($F$2))/COLUMNS(transit!$A$2:$Y$402)),MOD(ROW()-ROW($F$2),COLUMNS(transit!$A$2:$Y$402)),1,1)</f>
        <v>8</v>
      </c>
      <c r="G9098">
        <f ca="1">OFFSET(drive!$A$2:$Y$402,TRUNC((ROW()-ROW($G$2))/COLUMNS(drive!$A$2:$Y$402)),MOD(ROW()-ROW($G$2),COLUMNS(drive!$A$2:$Y$402)),1,1)</f>
        <v>3</v>
      </c>
      <c r="H9098" s="5">
        <f ca="1">(VLOOKUP($B9098,weights!$A$2:$R$6,4))*VLOOKUP($B9098,weights!$A$2:$R$6,6)^C9098*(VLOOKUP($B9098,weights!$A$2:$R$6,15)*EXP(VLOOKUP($B9098,weights!$A$2:$R$6,11)*D9098)+VLOOKUP($B9098,weights!$A$2:$R$6,16)*EXP(VLOOKUP($B9098,weights!$A$2:$R$6,12)*E9098)+VLOOKUP($B9098,weights!$A$2:$R$6,17)*EXP(VLOOKUP($B9098,weights!$A$2:$R$6,13)*F9098)+VLOOKUP($B9098,weights!$A$2:$R$6,18)*EXP(VLOOKUP($B9098,weights!$A$2:$R$6,14)*G9098))</f>
        <v>3.0367458608405449</v>
      </c>
    </row>
    <row r="9099" spans="1:8" ht="12.75" x14ac:dyDescent="0.2">
      <c r="A9099">
        <f t="shared" si="0"/>
        <v>364</v>
      </c>
      <c r="B9099" t="str">
        <f t="shared" ref="B9099:C9099" si="9073">B9074</f>
        <v>pharmacy</v>
      </c>
      <c r="C9099">
        <f t="shared" si="9073"/>
        <v>2</v>
      </c>
      <c r="D9099">
        <f ca="1">OFFSET(walk!$A$2:$Y$402,TRUNC((ROW()-ROW($D$2))/COLUMNS(walk!$A$2:$Y$402)),MOD(ROW()-ROW($D$2),COLUMNS(walk!$A$2:$Y$402)),1,1)</f>
        <v>18</v>
      </c>
      <c r="E9099">
        <f ca="1">OFFSET(bike!$A$2:$Y$402,TRUNC((ROW()-ROW($E$2))/COLUMNS(bike!$A$2:$Y$402)),MOD(ROW()-ROW($E$2),COLUMNS(bike!$A$2:$Y$402)),1,1)</f>
        <v>5</v>
      </c>
      <c r="F9099">
        <f ca="1">OFFSET(transit!$A$2:$Y$402,TRUNC((ROW()-ROW($F$2))/COLUMNS(transit!$A$2:$Y$402)),MOD(ROW()-ROW($F$2),COLUMNS(transit!$A$2:$Y$402)),1,1)</f>
        <v>18</v>
      </c>
      <c r="G9099">
        <f ca="1">OFFSET(drive!$A$2:$Y$402,TRUNC((ROW()-ROW($G$2))/COLUMNS(drive!$A$2:$Y$402)),MOD(ROW()-ROW($G$2),COLUMNS(drive!$A$2:$Y$402)),1,1)</f>
        <v>3</v>
      </c>
      <c r="H9099" s="5">
        <f ca="1">(VLOOKUP($B9099,weights!$A$2:$R$6,4))*VLOOKUP($B9099,weights!$A$2:$R$6,6)^C9099*(VLOOKUP($B9099,weights!$A$2:$R$6,15)*EXP(VLOOKUP($B9099,weights!$A$2:$R$6,11)*D9099)+VLOOKUP($B9099,weights!$A$2:$R$6,16)*EXP(VLOOKUP($B9099,weights!$A$2:$R$6,12)*E9099)+VLOOKUP($B9099,weights!$A$2:$R$6,17)*EXP(VLOOKUP($B9099,weights!$A$2:$R$6,13)*F9099)+VLOOKUP($B9099,weights!$A$2:$R$6,18)*EXP(VLOOKUP($B9099,weights!$A$2:$R$6,14)*G9099))</f>
        <v>1.00389185124327</v>
      </c>
    </row>
    <row r="9100" spans="1:8" ht="12.75" x14ac:dyDescent="0.2">
      <c r="A9100">
        <f t="shared" si="0"/>
        <v>364</v>
      </c>
      <c r="B9100" t="str">
        <f t="shared" ref="B9100:C9100" si="9074">B9075</f>
        <v>bank</v>
      </c>
      <c r="C9100">
        <f t="shared" si="9074"/>
        <v>0</v>
      </c>
      <c r="D9100">
        <f ca="1">OFFSET(walk!$A$2:$Y$402,TRUNC((ROW()-ROW($D$2))/COLUMNS(walk!$A$2:$Y$402)),MOD(ROW()-ROW($D$2),COLUMNS(walk!$A$2:$Y$402)),1,1)</f>
        <v>24</v>
      </c>
      <c r="E9100">
        <f ca="1">OFFSET(bike!$A$2:$Y$402,TRUNC((ROW()-ROW($E$2))/COLUMNS(bike!$A$2:$Y$402)),MOD(ROW()-ROW($E$2),COLUMNS(bike!$A$2:$Y$402)),1,1)</f>
        <v>7</v>
      </c>
      <c r="F9100">
        <f ca="1">OFFSET(transit!$A$2:$Y$402,TRUNC((ROW()-ROW($F$2))/COLUMNS(transit!$A$2:$Y$402)),MOD(ROW()-ROW($F$2),COLUMNS(transit!$A$2:$Y$402)),1,1)</f>
        <v>13</v>
      </c>
      <c r="G9100">
        <f ca="1">OFFSET(drive!$A$2:$Y$402,TRUNC((ROW()-ROW($G$2))/COLUMNS(drive!$A$2:$Y$402)),MOD(ROW()-ROW($G$2),COLUMNS(drive!$A$2:$Y$402)),1,1)</f>
        <v>6</v>
      </c>
      <c r="H9100" s="5">
        <f ca="1">(VLOOKUP($B9100,weights!$A$2:$R$6,4))*VLOOKUP($B9100,weights!$A$2:$R$6,6)^C9100*(VLOOKUP($B9100,weights!$A$2:$R$6,15)*EXP(VLOOKUP($B9100,weights!$A$2:$R$6,11)*D9100)+VLOOKUP($B9100,weights!$A$2:$R$6,16)*EXP(VLOOKUP($B9100,weights!$A$2:$R$6,12)*E9100)+VLOOKUP($B9100,weights!$A$2:$R$6,17)*EXP(VLOOKUP($B9100,weights!$A$2:$R$6,13)*F9100)+VLOOKUP($B9100,weights!$A$2:$R$6,18)*EXP(VLOOKUP($B9100,weights!$A$2:$R$6,14)*G9100))</f>
        <v>2.7948391995740702</v>
      </c>
    </row>
    <row r="9101" spans="1:8" ht="12.75" x14ac:dyDescent="0.2">
      <c r="A9101">
        <f t="shared" si="0"/>
        <v>364</v>
      </c>
      <c r="B9101" t="str">
        <f t="shared" ref="B9101:C9101" si="9075">B9076</f>
        <v>bank</v>
      </c>
      <c r="C9101">
        <f t="shared" si="9075"/>
        <v>1</v>
      </c>
      <c r="D9101">
        <f ca="1">OFFSET(walk!$A$2:$Y$402,TRUNC((ROW()-ROW($D$2))/COLUMNS(walk!$A$2:$Y$402)),MOD(ROW()-ROW($D$2),COLUMNS(walk!$A$2:$Y$402)),1,1)</f>
        <v>48</v>
      </c>
      <c r="E9101">
        <f ca="1">OFFSET(bike!$A$2:$Y$402,TRUNC((ROW()-ROW($E$2))/COLUMNS(bike!$A$2:$Y$402)),MOD(ROW()-ROW($E$2),COLUMNS(bike!$A$2:$Y$402)),1,1)</f>
        <v>15</v>
      </c>
      <c r="F9101">
        <f ca="1">OFFSET(transit!$A$2:$Y$402,TRUNC((ROW()-ROW($F$2))/COLUMNS(transit!$A$2:$Y$402)),MOD(ROW()-ROW($F$2),COLUMNS(transit!$A$2:$Y$402)),1,1)</f>
        <v>36</v>
      </c>
      <c r="G9101">
        <f ca="1">OFFSET(drive!$A$2:$Y$402,TRUNC((ROW()-ROW($G$2))/COLUMNS(drive!$A$2:$Y$402)),MOD(ROW()-ROW($G$2),COLUMNS(drive!$A$2:$Y$402)),1,1)</f>
        <v>8</v>
      </c>
      <c r="H9101" s="5">
        <f ca="1">(VLOOKUP($B9101,weights!$A$2:$R$6,4))*VLOOKUP($B9101,weights!$A$2:$R$6,6)^C9101*(VLOOKUP($B9101,weights!$A$2:$R$6,15)*EXP(VLOOKUP($B9101,weights!$A$2:$R$6,11)*D9101)+VLOOKUP($B9101,weights!$A$2:$R$6,16)*EXP(VLOOKUP($B9101,weights!$A$2:$R$6,12)*E9101)+VLOOKUP($B9101,weights!$A$2:$R$6,17)*EXP(VLOOKUP($B9101,weights!$A$2:$R$6,13)*F9101)+VLOOKUP($B9101,weights!$A$2:$R$6,18)*EXP(VLOOKUP($B9101,weights!$A$2:$R$6,14)*G9101))</f>
        <v>0.4192946321546232</v>
      </c>
    </row>
    <row r="9102" spans="1:8" ht="12.75" x14ac:dyDescent="0.2">
      <c r="A9102">
        <f t="shared" si="0"/>
        <v>365</v>
      </c>
      <c r="B9102" t="str">
        <f t="shared" ref="B9102:C9102" si="9076">B9077</f>
        <v>restaurant</v>
      </c>
      <c r="C9102">
        <f t="shared" si="9076"/>
        <v>0</v>
      </c>
      <c r="D9102">
        <f ca="1">OFFSET(walk!$A$2:$Y$402,TRUNC((ROW()-ROW($D$2))/COLUMNS(walk!$A$2:$Y$402)),MOD(ROW()-ROW($D$2),COLUMNS(walk!$A$2:$Y$402)),1,1)</f>
        <v>7</v>
      </c>
      <c r="E9102">
        <f ca="1">OFFSET(bike!$A$2:$Y$402,TRUNC((ROW()-ROW($E$2))/COLUMNS(bike!$A$2:$Y$402)),MOD(ROW()-ROW($E$2),COLUMNS(bike!$A$2:$Y$402)),1,1)</f>
        <v>2</v>
      </c>
      <c r="F9102">
        <f ca="1">OFFSET(transit!$A$2:$Y$402,TRUNC((ROW()-ROW($F$2))/COLUMNS(transit!$A$2:$Y$402)),MOD(ROW()-ROW($F$2),COLUMNS(transit!$A$2:$Y$402)),1,1)</f>
        <v>7</v>
      </c>
      <c r="G9102">
        <f ca="1">OFFSET(drive!$A$2:$Y$402,TRUNC((ROW()-ROW($G$2))/COLUMNS(drive!$A$2:$Y$402)),MOD(ROW()-ROW($G$2),COLUMNS(drive!$A$2:$Y$402)),1,1)</f>
        <v>2</v>
      </c>
      <c r="H9102" s="5">
        <f ca="1">(VLOOKUP($B9102,weights!$A$2:$R$6,4))*VLOOKUP($B9102,weights!$A$2:$R$6,6)^C9102*(VLOOKUP($B9102,weights!$A$2:$R$6,15)*EXP(VLOOKUP($B9102,weights!$A$2:$R$6,11)*D9102)+VLOOKUP($B9102,weights!$A$2:$R$6,16)*EXP(VLOOKUP($B9102,weights!$A$2:$R$6,12)*E9102)+VLOOKUP($B9102,weights!$A$2:$R$6,17)*EXP(VLOOKUP($B9102,weights!$A$2:$R$6,13)*F9102)+VLOOKUP($B9102,weights!$A$2:$R$6,18)*EXP(VLOOKUP($B9102,weights!$A$2:$R$6,14)*G9102))</f>
        <v>32.024622533391799</v>
      </c>
    </row>
    <row r="9103" spans="1:8" ht="12.75" x14ac:dyDescent="0.2">
      <c r="A9103">
        <f t="shared" si="0"/>
        <v>365</v>
      </c>
      <c r="B9103" t="str">
        <f t="shared" ref="B9103:C9103" si="9077">B9078</f>
        <v>restaurant</v>
      </c>
      <c r="C9103">
        <f t="shared" si="9077"/>
        <v>1</v>
      </c>
      <c r="D9103">
        <f ca="1">OFFSET(walk!$A$2:$Y$402,TRUNC((ROW()-ROW($D$2))/COLUMNS(walk!$A$2:$Y$402)),MOD(ROW()-ROW($D$2),COLUMNS(walk!$A$2:$Y$402)),1,1)</f>
        <v>7</v>
      </c>
      <c r="E9103">
        <f ca="1">OFFSET(bike!$A$2:$Y$402,TRUNC((ROW()-ROW($E$2))/COLUMNS(bike!$A$2:$Y$402)),MOD(ROW()-ROW($E$2),COLUMNS(bike!$A$2:$Y$402)),1,1)</f>
        <v>2</v>
      </c>
      <c r="F9103">
        <f ca="1">OFFSET(transit!$A$2:$Y$402,TRUNC((ROW()-ROW($F$2))/COLUMNS(transit!$A$2:$Y$402)),MOD(ROW()-ROW($F$2),COLUMNS(transit!$A$2:$Y$402)),1,1)</f>
        <v>7</v>
      </c>
      <c r="G9103">
        <f ca="1">OFFSET(drive!$A$2:$Y$402,TRUNC((ROW()-ROW($G$2))/COLUMNS(drive!$A$2:$Y$402)),MOD(ROW()-ROW($G$2),COLUMNS(drive!$A$2:$Y$402)),1,1)</f>
        <v>2</v>
      </c>
      <c r="H9103" s="5">
        <f ca="1">(VLOOKUP($B9103,weights!$A$2:$R$6,4))*VLOOKUP($B9103,weights!$A$2:$R$6,6)^C9103*(VLOOKUP($B9103,weights!$A$2:$R$6,15)*EXP(VLOOKUP($B9103,weights!$A$2:$R$6,11)*D9103)+VLOOKUP($B9103,weights!$A$2:$R$6,16)*EXP(VLOOKUP($B9103,weights!$A$2:$R$6,12)*E9103)+VLOOKUP($B9103,weights!$A$2:$R$6,17)*EXP(VLOOKUP($B9103,weights!$A$2:$R$6,13)*F9103)+VLOOKUP($B9103,weights!$A$2:$R$6,18)*EXP(VLOOKUP($B9103,weights!$A$2:$R$6,14)*G9103))</f>
        <v>28.70355056696598</v>
      </c>
    </row>
    <row r="9104" spans="1:8" ht="12.75" x14ac:dyDescent="0.2">
      <c r="A9104">
        <f t="shared" si="0"/>
        <v>365</v>
      </c>
      <c r="B9104" t="str">
        <f t="shared" ref="B9104:C9104" si="9078">B9079</f>
        <v>restaurant</v>
      </c>
      <c r="C9104">
        <f t="shared" si="9078"/>
        <v>2</v>
      </c>
      <c r="D9104">
        <f ca="1">OFFSET(walk!$A$2:$Y$402,TRUNC((ROW()-ROW($D$2))/COLUMNS(walk!$A$2:$Y$402)),MOD(ROW()-ROW($D$2),COLUMNS(walk!$A$2:$Y$402)),1,1)</f>
        <v>7</v>
      </c>
      <c r="E9104">
        <f ca="1">OFFSET(bike!$A$2:$Y$402,TRUNC((ROW()-ROW($E$2))/COLUMNS(bike!$A$2:$Y$402)),MOD(ROW()-ROW($E$2),COLUMNS(bike!$A$2:$Y$402)),1,1)</f>
        <v>2</v>
      </c>
      <c r="F9104">
        <f ca="1">OFFSET(transit!$A$2:$Y$402,TRUNC((ROW()-ROW($F$2))/COLUMNS(transit!$A$2:$Y$402)),MOD(ROW()-ROW($F$2),COLUMNS(transit!$A$2:$Y$402)),1,1)</f>
        <v>7</v>
      </c>
      <c r="G9104">
        <f ca="1">OFFSET(drive!$A$2:$Y$402,TRUNC((ROW()-ROW($G$2))/COLUMNS(drive!$A$2:$Y$402)),MOD(ROW()-ROW($G$2),COLUMNS(drive!$A$2:$Y$402)),1,1)</f>
        <v>2</v>
      </c>
      <c r="H9104" s="5">
        <f ca="1">(VLOOKUP($B9104,weights!$A$2:$R$6,4))*VLOOKUP($B9104,weights!$A$2:$R$6,6)^C9104*(VLOOKUP($B9104,weights!$A$2:$R$6,15)*EXP(VLOOKUP($B9104,weights!$A$2:$R$6,11)*D9104)+VLOOKUP($B9104,weights!$A$2:$R$6,16)*EXP(VLOOKUP($B9104,weights!$A$2:$R$6,12)*E9104)+VLOOKUP($B9104,weights!$A$2:$R$6,17)*EXP(VLOOKUP($B9104,weights!$A$2:$R$6,13)*F9104)+VLOOKUP($B9104,weights!$A$2:$R$6,18)*EXP(VLOOKUP($B9104,weights!$A$2:$R$6,14)*G9104))</f>
        <v>25.726886063725061</v>
      </c>
    </row>
    <row r="9105" spans="1:8" ht="12.75" x14ac:dyDescent="0.2">
      <c r="A9105">
        <f t="shared" si="0"/>
        <v>365</v>
      </c>
      <c r="B9105" t="str">
        <f t="shared" ref="B9105:C9105" si="9079">B9080</f>
        <v>restaurant</v>
      </c>
      <c r="C9105">
        <f t="shared" si="9079"/>
        <v>3</v>
      </c>
      <c r="D9105">
        <f ca="1">OFFSET(walk!$A$2:$Y$402,TRUNC((ROW()-ROW($D$2))/COLUMNS(walk!$A$2:$Y$402)),MOD(ROW()-ROW($D$2),COLUMNS(walk!$A$2:$Y$402)),1,1)</f>
        <v>11</v>
      </c>
      <c r="E9105">
        <f ca="1">OFFSET(bike!$A$2:$Y$402,TRUNC((ROW()-ROW($E$2))/COLUMNS(bike!$A$2:$Y$402)),MOD(ROW()-ROW($E$2),COLUMNS(bike!$A$2:$Y$402)),1,1)</f>
        <v>4</v>
      </c>
      <c r="F9105">
        <f ca="1">OFFSET(transit!$A$2:$Y$402,TRUNC((ROW()-ROW($F$2))/COLUMNS(transit!$A$2:$Y$402)),MOD(ROW()-ROW($F$2),COLUMNS(transit!$A$2:$Y$402)),1,1)</f>
        <v>9</v>
      </c>
      <c r="G9105">
        <f ca="1">OFFSET(drive!$A$2:$Y$402,TRUNC((ROW()-ROW($G$2))/COLUMNS(drive!$A$2:$Y$402)),MOD(ROW()-ROW($G$2),COLUMNS(drive!$A$2:$Y$402)),1,1)</f>
        <v>3</v>
      </c>
      <c r="H9105" s="5">
        <f ca="1">(VLOOKUP($B9105,weights!$A$2:$R$6,4))*VLOOKUP($B9105,weights!$A$2:$R$6,6)^C9105*(VLOOKUP($B9105,weights!$A$2:$R$6,15)*EXP(VLOOKUP($B9105,weights!$A$2:$R$6,11)*D9105)+VLOOKUP($B9105,weights!$A$2:$R$6,16)*EXP(VLOOKUP($B9105,weights!$A$2:$R$6,12)*E9105)+VLOOKUP($B9105,weights!$A$2:$R$6,17)*EXP(VLOOKUP($B9105,weights!$A$2:$R$6,13)*F9105)+VLOOKUP($B9105,weights!$A$2:$R$6,18)*EXP(VLOOKUP($B9105,weights!$A$2:$R$6,14)*G9105))</f>
        <v>16.207602754833939</v>
      </c>
    </row>
    <row r="9106" spans="1:8" ht="12.75" x14ac:dyDescent="0.2">
      <c r="A9106">
        <f t="shared" si="0"/>
        <v>365</v>
      </c>
      <c r="B9106" t="str">
        <f t="shared" ref="B9106:C9106" si="9080">B9081</f>
        <v>restaurant</v>
      </c>
      <c r="C9106">
        <f t="shared" si="9080"/>
        <v>4</v>
      </c>
      <c r="D9106">
        <f ca="1">OFFSET(walk!$A$2:$Y$402,TRUNC((ROW()-ROW($D$2))/COLUMNS(walk!$A$2:$Y$402)),MOD(ROW()-ROW($D$2),COLUMNS(walk!$A$2:$Y$402)),1,1)</f>
        <v>11</v>
      </c>
      <c r="E9106">
        <f ca="1">OFFSET(bike!$A$2:$Y$402,TRUNC((ROW()-ROW($E$2))/COLUMNS(bike!$A$2:$Y$402)),MOD(ROW()-ROW($E$2),COLUMNS(bike!$A$2:$Y$402)),1,1)</f>
        <v>4</v>
      </c>
      <c r="F9106">
        <f ca="1">OFFSET(transit!$A$2:$Y$402,TRUNC((ROW()-ROW($F$2))/COLUMNS(transit!$A$2:$Y$402)),MOD(ROW()-ROW($F$2),COLUMNS(transit!$A$2:$Y$402)),1,1)</f>
        <v>9</v>
      </c>
      <c r="G9106">
        <f ca="1">OFFSET(drive!$A$2:$Y$402,TRUNC((ROW()-ROW($G$2))/COLUMNS(drive!$A$2:$Y$402)),MOD(ROW()-ROW($G$2),COLUMNS(drive!$A$2:$Y$402)),1,1)</f>
        <v>3</v>
      </c>
      <c r="H9106" s="5">
        <f ca="1">(VLOOKUP($B9106,weights!$A$2:$R$6,4))*VLOOKUP($B9106,weights!$A$2:$R$6,6)^C9106*(VLOOKUP($B9106,weights!$A$2:$R$6,15)*EXP(VLOOKUP($B9106,weights!$A$2:$R$6,11)*D9106)+VLOOKUP($B9106,weights!$A$2:$R$6,16)*EXP(VLOOKUP($B9106,weights!$A$2:$R$6,12)*E9106)+VLOOKUP($B9106,weights!$A$2:$R$6,17)*EXP(VLOOKUP($B9106,weights!$A$2:$R$6,13)*F9106)+VLOOKUP($B9106,weights!$A$2:$R$6,18)*EXP(VLOOKUP($B9106,weights!$A$2:$R$6,14)*G9106))</f>
        <v>14.526814320999307</v>
      </c>
    </row>
    <row r="9107" spans="1:8" ht="12.75" x14ac:dyDescent="0.2">
      <c r="A9107">
        <f t="shared" si="0"/>
        <v>365</v>
      </c>
      <c r="B9107" t="str">
        <f t="shared" ref="B9107:C9107" si="9081">B9082</f>
        <v>restaurant</v>
      </c>
      <c r="C9107">
        <f t="shared" si="9081"/>
        <v>5</v>
      </c>
      <c r="D9107">
        <f ca="1">OFFSET(walk!$A$2:$Y$402,TRUNC((ROW()-ROW($D$2))/COLUMNS(walk!$A$2:$Y$402)),MOD(ROW()-ROW($D$2),COLUMNS(walk!$A$2:$Y$402)),1,1)</f>
        <v>14</v>
      </c>
      <c r="E9107">
        <f ca="1">OFFSET(bike!$A$2:$Y$402,TRUNC((ROW()-ROW($E$2))/COLUMNS(bike!$A$2:$Y$402)),MOD(ROW()-ROW($E$2),COLUMNS(bike!$A$2:$Y$402)),1,1)</f>
        <v>4</v>
      </c>
      <c r="F9107">
        <f ca="1">OFFSET(transit!$A$2:$Y$402,TRUNC((ROW()-ROW($F$2))/COLUMNS(transit!$A$2:$Y$402)),MOD(ROW()-ROW($F$2),COLUMNS(transit!$A$2:$Y$402)),1,1)</f>
        <v>9</v>
      </c>
      <c r="G9107">
        <f ca="1">OFFSET(drive!$A$2:$Y$402,TRUNC((ROW()-ROW($G$2))/COLUMNS(drive!$A$2:$Y$402)),MOD(ROW()-ROW($G$2),COLUMNS(drive!$A$2:$Y$402)),1,1)</f>
        <v>4</v>
      </c>
      <c r="H9107" s="5">
        <f ca="1">(VLOOKUP($B9107,weights!$A$2:$R$6,4))*VLOOKUP($B9107,weights!$A$2:$R$6,6)^C9107*(VLOOKUP($B9107,weights!$A$2:$R$6,15)*EXP(VLOOKUP($B9107,weights!$A$2:$R$6,11)*D9107)+VLOOKUP($B9107,weights!$A$2:$R$6,16)*EXP(VLOOKUP($B9107,weights!$A$2:$R$6,12)*E9107)+VLOOKUP($B9107,weights!$A$2:$R$6,17)*EXP(VLOOKUP($B9107,weights!$A$2:$R$6,13)*F9107)+VLOOKUP($B9107,weights!$A$2:$R$6,18)*EXP(VLOOKUP($B9107,weights!$A$2:$R$6,14)*G9107))</f>
        <v>11.652264469922379</v>
      </c>
    </row>
    <row r="9108" spans="1:8" ht="12.75" x14ac:dyDescent="0.2">
      <c r="A9108">
        <f t="shared" si="0"/>
        <v>365</v>
      </c>
      <c r="B9108" t="str">
        <f t="shared" ref="B9108:C9108" si="9082">B9083</f>
        <v>restaurant</v>
      </c>
      <c r="C9108">
        <f t="shared" si="9082"/>
        <v>6</v>
      </c>
      <c r="D9108">
        <f ca="1">OFFSET(walk!$A$2:$Y$402,TRUNC((ROW()-ROW($D$2))/COLUMNS(walk!$A$2:$Y$402)),MOD(ROW()-ROW($D$2),COLUMNS(walk!$A$2:$Y$402)),1,1)</f>
        <v>14</v>
      </c>
      <c r="E9108">
        <f ca="1">OFFSET(bike!$A$2:$Y$402,TRUNC((ROW()-ROW($E$2))/COLUMNS(bike!$A$2:$Y$402)),MOD(ROW()-ROW($E$2),COLUMNS(bike!$A$2:$Y$402)),1,1)</f>
        <v>4</v>
      </c>
      <c r="F9108">
        <f ca="1">OFFSET(transit!$A$2:$Y$402,TRUNC((ROW()-ROW($F$2))/COLUMNS(transit!$A$2:$Y$402)),MOD(ROW()-ROW($F$2),COLUMNS(transit!$A$2:$Y$402)),1,1)</f>
        <v>11</v>
      </c>
      <c r="G9108">
        <f ca="1">OFFSET(drive!$A$2:$Y$402,TRUNC((ROW()-ROW($G$2))/COLUMNS(drive!$A$2:$Y$402)),MOD(ROW()-ROW($G$2),COLUMNS(drive!$A$2:$Y$402)),1,1)</f>
        <v>4</v>
      </c>
      <c r="H9108" s="5">
        <f ca="1">(VLOOKUP($B9108,weights!$A$2:$R$6,4))*VLOOKUP($B9108,weights!$A$2:$R$6,6)^C9108*(VLOOKUP($B9108,weights!$A$2:$R$6,15)*EXP(VLOOKUP($B9108,weights!$A$2:$R$6,11)*D9108)+VLOOKUP($B9108,weights!$A$2:$R$6,16)*EXP(VLOOKUP($B9108,weights!$A$2:$R$6,12)*E9108)+VLOOKUP($B9108,weights!$A$2:$R$6,17)*EXP(VLOOKUP($B9108,weights!$A$2:$R$6,13)*F9108)+VLOOKUP($B9108,weights!$A$2:$R$6,18)*EXP(VLOOKUP($B9108,weights!$A$2:$R$6,14)*G9108))</f>
        <v>9.8787968321341175</v>
      </c>
    </row>
    <row r="9109" spans="1:8" ht="12.75" x14ac:dyDescent="0.2">
      <c r="A9109">
        <f t="shared" si="0"/>
        <v>365</v>
      </c>
      <c r="B9109" t="str">
        <f t="shared" ref="B9109:C9109" si="9083">B9084</f>
        <v>restaurant</v>
      </c>
      <c r="C9109">
        <f t="shared" si="9083"/>
        <v>7</v>
      </c>
      <c r="D9109">
        <f ca="1">OFFSET(walk!$A$2:$Y$402,TRUNC((ROW()-ROW($D$2))/COLUMNS(walk!$A$2:$Y$402)),MOD(ROW()-ROW($D$2),COLUMNS(walk!$A$2:$Y$402)),1,1)</f>
        <v>15</v>
      </c>
      <c r="E9109">
        <f ca="1">OFFSET(bike!$A$2:$Y$402,TRUNC((ROW()-ROW($E$2))/COLUMNS(bike!$A$2:$Y$402)),MOD(ROW()-ROW($E$2),COLUMNS(bike!$A$2:$Y$402)),1,1)</f>
        <v>4</v>
      </c>
      <c r="F9109">
        <f ca="1">OFFSET(transit!$A$2:$Y$402,TRUNC((ROW()-ROW($F$2))/COLUMNS(transit!$A$2:$Y$402)),MOD(ROW()-ROW($F$2),COLUMNS(transit!$A$2:$Y$402)),1,1)</f>
        <v>11</v>
      </c>
      <c r="G9109">
        <f ca="1">OFFSET(drive!$A$2:$Y$402,TRUNC((ROW()-ROW($G$2))/COLUMNS(drive!$A$2:$Y$402)),MOD(ROW()-ROW($G$2),COLUMNS(drive!$A$2:$Y$402)),1,1)</f>
        <v>5</v>
      </c>
      <c r="H9109" s="5">
        <f ca="1">(VLOOKUP($B9109,weights!$A$2:$R$6,4))*VLOOKUP($B9109,weights!$A$2:$R$6,6)^C9109*(VLOOKUP($B9109,weights!$A$2:$R$6,15)*EXP(VLOOKUP($B9109,weights!$A$2:$R$6,11)*D9109)+VLOOKUP($B9109,weights!$A$2:$R$6,16)*EXP(VLOOKUP($B9109,weights!$A$2:$R$6,12)*E9109)+VLOOKUP($B9109,weights!$A$2:$R$6,17)*EXP(VLOOKUP($B9109,weights!$A$2:$R$6,13)*F9109)+VLOOKUP($B9109,weights!$A$2:$R$6,18)*EXP(VLOOKUP($B9109,weights!$A$2:$R$6,14)*G9109))</f>
        <v>8.1650572961955685</v>
      </c>
    </row>
    <row r="9110" spans="1:8" ht="12.75" x14ac:dyDescent="0.2">
      <c r="A9110">
        <f t="shared" si="0"/>
        <v>365</v>
      </c>
      <c r="B9110" t="str">
        <f t="shared" ref="B9110:C9110" si="9084">B9085</f>
        <v>restaurant</v>
      </c>
      <c r="C9110">
        <f t="shared" si="9084"/>
        <v>8</v>
      </c>
      <c r="D9110">
        <f ca="1">OFFSET(walk!$A$2:$Y$402,TRUNC((ROW()-ROW($D$2))/COLUMNS(walk!$A$2:$Y$402)),MOD(ROW()-ROW($D$2),COLUMNS(walk!$A$2:$Y$402)),1,1)</f>
        <v>17</v>
      </c>
      <c r="E9110">
        <f ca="1">OFFSET(bike!$A$2:$Y$402,TRUNC((ROW()-ROW($E$2))/COLUMNS(bike!$A$2:$Y$402)),MOD(ROW()-ROW($E$2),COLUMNS(bike!$A$2:$Y$402)),1,1)</f>
        <v>4</v>
      </c>
      <c r="F9110">
        <f ca="1">OFFSET(transit!$A$2:$Y$402,TRUNC((ROW()-ROW($F$2))/COLUMNS(transit!$A$2:$Y$402)),MOD(ROW()-ROW($F$2),COLUMNS(transit!$A$2:$Y$402)),1,1)</f>
        <v>11</v>
      </c>
      <c r="G9110">
        <f ca="1">OFFSET(drive!$A$2:$Y$402,TRUNC((ROW()-ROW($G$2))/COLUMNS(drive!$A$2:$Y$402)),MOD(ROW()-ROW($G$2),COLUMNS(drive!$A$2:$Y$402)),1,1)</f>
        <v>5</v>
      </c>
      <c r="H9110" s="5">
        <f ca="1">(VLOOKUP($B9110,weights!$A$2:$R$6,4))*VLOOKUP($B9110,weights!$A$2:$R$6,6)^C9110*(VLOOKUP($B9110,weights!$A$2:$R$6,15)*EXP(VLOOKUP($B9110,weights!$A$2:$R$6,11)*D9110)+VLOOKUP($B9110,weights!$A$2:$R$6,16)*EXP(VLOOKUP($B9110,weights!$A$2:$R$6,12)*E9110)+VLOOKUP($B9110,weights!$A$2:$R$6,17)*EXP(VLOOKUP($B9110,weights!$A$2:$R$6,13)*F9110)+VLOOKUP($B9110,weights!$A$2:$R$6,18)*EXP(VLOOKUP($B9110,weights!$A$2:$R$6,14)*G9110))</f>
        <v>7.2150776157373153</v>
      </c>
    </row>
    <row r="9111" spans="1:8" ht="12.75" x14ac:dyDescent="0.2">
      <c r="A9111">
        <f t="shared" si="0"/>
        <v>365</v>
      </c>
      <c r="B9111" t="str">
        <f t="shared" ref="B9111:C9111" si="9085">B9086</f>
        <v>restaurant</v>
      </c>
      <c r="C9111">
        <f t="shared" si="9085"/>
        <v>9</v>
      </c>
      <c r="D9111">
        <f ca="1">OFFSET(walk!$A$2:$Y$402,TRUNC((ROW()-ROW($D$2))/COLUMNS(walk!$A$2:$Y$402)),MOD(ROW()-ROW($D$2),COLUMNS(walk!$A$2:$Y$402)),1,1)</f>
        <v>18</v>
      </c>
      <c r="E9111">
        <f ca="1">OFFSET(bike!$A$2:$Y$402,TRUNC((ROW()-ROW($E$2))/COLUMNS(bike!$A$2:$Y$402)),MOD(ROW()-ROW($E$2),COLUMNS(bike!$A$2:$Y$402)),1,1)</f>
        <v>4</v>
      </c>
      <c r="F9111">
        <f ca="1">OFFSET(transit!$A$2:$Y$402,TRUNC((ROW()-ROW($F$2))/COLUMNS(transit!$A$2:$Y$402)),MOD(ROW()-ROW($F$2),COLUMNS(transit!$A$2:$Y$402)),1,1)</f>
        <v>11</v>
      </c>
      <c r="G9111">
        <f ca="1">OFFSET(drive!$A$2:$Y$402,TRUNC((ROW()-ROW($G$2))/COLUMNS(drive!$A$2:$Y$402)),MOD(ROW()-ROW($G$2),COLUMNS(drive!$A$2:$Y$402)),1,1)</f>
        <v>5</v>
      </c>
      <c r="H9111" s="5">
        <f ca="1">(VLOOKUP($B9111,weights!$A$2:$R$6,4))*VLOOKUP($B9111,weights!$A$2:$R$6,6)^C9111*(VLOOKUP($B9111,weights!$A$2:$R$6,15)*EXP(VLOOKUP($B9111,weights!$A$2:$R$6,11)*D9111)+VLOOKUP($B9111,weights!$A$2:$R$6,16)*EXP(VLOOKUP($B9111,weights!$A$2:$R$6,12)*E9111)+VLOOKUP($B9111,weights!$A$2:$R$6,17)*EXP(VLOOKUP($B9111,weights!$A$2:$R$6,13)*F9111)+VLOOKUP($B9111,weights!$A$2:$R$6,18)*EXP(VLOOKUP($B9111,weights!$A$2:$R$6,14)*G9111))</f>
        <v>6.4341463407312336</v>
      </c>
    </row>
    <row r="9112" spans="1:8" ht="12.75" x14ac:dyDescent="0.2">
      <c r="A9112">
        <f t="shared" si="0"/>
        <v>365</v>
      </c>
      <c r="B9112" t="str">
        <f t="shared" ref="B9112:C9112" si="9086">B9087</f>
        <v>supermarket</v>
      </c>
      <c r="C9112">
        <f t="shared" si="9086"/>
        <v>0</v>
      </c>
      <c r="D9112">
        <f ca="1">OFFSET(walk!$A$2:$Y$402,TRUNC((ROW()-ROW($D$2))/COLUMNS(walk!$A$2:$Y$402)),MOD(ROW()-ROW($D$2),COLUMNS(walk!$A$2:$Y$402)),1,1)</f>
        <v>35</v>
      </c>
      <c r="E9112">
        <f ca="1">OFFSET(bike!$A$2:$Y$402,TRUNC((ROW()-ROW($E$2))/COLUMNS(bike!$A$2:$Y$402)),MOD(ROW()-ROW($E$2),COLUMNS(bike!$A$2:$Y$402)),1,1)</f>
        <v>14</v>
      </c>
      <c r="F9112">
        <f ca="1">OFFSET(transit!$A$2:$Y$402,TRUNC((ROW()-ROW($F$2))/COLUMNS(transit!$A$2:$Y$402)),MOD(ROW()-ROW($F$2),COLUMNS(transit!$A$2:$Y$402)),1,1)</f>
        <v>21</v>
      </c>
      <c r="G9112">
        <f ca="1">OFFSET(drive!$A$2:$Y$402,TRUNC((ROW()-ROW($G$2))/COLUMNS(drive!$A$2:$Y$402)),MOD(ROW()-ROW($G$2),COLUMNS(drive!$A$2:$Y$402)),1,1)</f>
        <v>10</v>
      </c>
      <c r="H9112" s="5">
        <f ca="1">(VLOOKUP($B9112,weights!$A$2:$R$6,4))*VLOOKUP($B9112,weights!$A$2:$R$6,6)^C9112*(VLOOKUP($B9112,weights!$A$2:$R$6,15)*EXP(VLOOKUP($B9112,weights!$A$2:$R$6,11)*D9112)+VLOOKUP($B9112,weights!$A$2:$R$6,16)*EXP(VLOOKUP($B9112,weights!$A$2:$R$6,12)*E9112)+VLOOKUP($B9112,weights!$A$2:$R$6,17)*EXP(VLOOKUP($B9112,weights!$A$2:$R$6,13)*F9112)+VLOOKUP($B9112,weights!$A$2:$R$6,18)*EXP(VLOOKUP($B9112,weights!$A$2:$R$6,14)*G9112))</f>
        <v>2.4810019442920499</v>
      </c>
    </row>
    <row r="9113" spans="1:8" ht="12.75" x14ac:dyDescent="0.2">
      <c r="A9113">
        <f t="shared" si="0"/>
        <v>365</v>
      </c>
      <c r="B9113" t="str">
        <f t="shared" ref="B9113:C9113" si="9087">B9088</f>
        <v>supermarket</v>
      </c>
      <c r="C9113">
        <f t="shared" si="9087"/>
        <v>1</v>
      </c>
      <c r="D9113">
        <f ca="1">OFFSET(walk!$A$2:$Y$402,TRUNC((ROW()-ROW($D$2))/COLUMNS(walk!$A$2:$Y$402)),MOD(ROW()-ROW($D$2),COLUMNS(walk!$A$2:$Y$402)),1,1)</f>
        <v>50</v>
      </c>
      <c r="E9113">
        <f ca="1">OFFSET(bike!$A$2:$Y$402,TRUNC((ROW()-ROW($E$2))/COLUMNS(bike!$A$2:$Y$402)),MOD(ROW()-ROW($E$2),COLUMNS(bike!$A$2:$Y$402)),1,1)</f>
        <v>15</v>
      </c>
      <c r="F9113">
        <f ca="1">OFFSET(transit!$A$2:$Y$402,TRUNC((ROW()-ROW($F$2))/COLUMNS(transit!$A$2:$Y$402)),MOD(ROW()-ROW($F$2),COLUMNS(transit!$A$2:$Y$402)),1,1)</f>
        <v>25</v>
      </c>
      <c r="G9113">
        <f ca="1">OFFSET(drive!$A$2:$Y$402,TRUNC((ROW()-ROW($G$2))/COLUMNS(drive!$A$2:$Y$402)),MOD(ROW()-ROW($G$2),COLUMNS(drive!$A$2:$Y$402)),1,1)</f>
        <v>10</v>
      </c>
      <c r="H9113" s="5">
        <f ca="1">(VLOOKUP($B9113,weights!$A$2:$R$6,4))*VLOOKUP($B9113,weights!$A$2:$R$6,6)^C9113*(VLOOKUP($B9113,weights!$A$2:$R$6,15)*EXP(VLOOKUP($B9113,weights!$A$2:$R$6,11)*D9113)+VLOOKUP($B9113,weights!$A$2:$R$6,16)*EXP(VLOOKUP($B9113,weights!$A$2:$R$6,12)*E9113)+VLOOKUP($B9113,weights!$A$2:$R$6,17)*EXP(VLOOKUP($B9113,weights!$A$2:$R$6,13)*F9113)+VLOOKUP($B9113,weights!$A$2:$R$6,18)*EXP(VLOOKUP($B9113,weights!$A$2:$R$6,14)*G9113))</f>
        <v>1.3647770933457799</v>
      </c>
    </row>
    <row r="9114" spans="1:8" ht="12.75" x14ac:dyDescent="0.2">
      <c r="A9114">
        <f t="shared" si="0"/>
        <v>365</v>
      </c>
      <c r="B9114" t="str">
        <f t="shared" ref="B9114:C9114" si="9088">B9089</f>
        <v>supermarket</v>
      </c>
      <c r="C9114">
        <f t="shared" si="9088"/>
        <v>2</v>
      </c>
      <c r="D9114">
        <f ca="1">OFFSET(walk!$A$2:$Y$402,TRUNC((ROW()-ROW($D$2))/COLUMNS(walk!$A$2:$Y$402)),MOD(ROW()-ROW($D$2),COLUMNS(walk!$A$2:$Y$402)),1,1)</f>
        <v>55</v>
      </c>
      <c r="E9114">
        <f ca="1">OFFSET(bike!$A$2:$Y$402,TRUNC((ROW()-ROW($E$2))/COLUMNS(bike!$A$2:$Y$402)),MOD(ROW()-ROW($E$2),COLUMNS(bike!$A$2:$Y$402)),1,1)</f>
        <v>15</v>
      </c>
      <c r="F9114">
        <f ca="1">OFFSET(transit!$A$2:$Y$402,TRUNC((ROW()-ROW($F$2))/COLUMNS(transit!$A$2:$Y$402)),MOD(ROW()-ROW($F$2),COLUMNS(transit!$A$2:$Y$402)),1,1)</f>
        <v>27</v>
      </c>
      <c r="G9114">
        <f ca="1">OFFSET(drive!$A$2:$Y$402,TRUNC((ROW()-ROW($G$2))/COLUMNS(drive!$A$2:$Y$402)),MOD(ROW()-ROW($G$2),COLUMNS(drive!$A$2:$Y$402)),1,1)</f>
        <v>12</v>
      </c>
      <c r="H9114" s="5">
        <f ca="1">(VLOOKUP($B9114,weights!$A$2:$R$6,4))*VLOOKUP($B9114,weights!$A$2:$R$6,6)^C9114*(VLOOKUP($B9114,weights!$A$2:$R$6,15)*EXP(VLOOKUP($B9114,weights!$A$2:$R$6,11)*D9114)+VLOOKUP($B9114,weights!$A$2:$R$6,16)*EXP(VLOOKUP($B9114,weights!$A$2:$R$6,12)*E9114)+VLOOKUP($B9114,weights!$A$2:$R$6,17)*EXP(VLOOKUP($B9114,weights!$A$2:$R$6,13)*F9114)+VLOOKUP($B9114,weights!$A$2:$R$6,18)*EXP(VLOOKUP($B9114,weights!$A$2:$R$6,14)*G9114))</f>
        <v>0.55211683299574754</v>
      </c>
    </row>
    <row r="9115" spans="1:8" ht="12.75" x14ac:dyDescent="0.2">
      <c r="A9115">
        <f t="shared" si="0"/>
        <v>365</v>
      </c>
      <c r="B9115" t="str">
        <f t="shared" ref="B9115:C9115" si="9089">B9090</f>
        <v>supermarket</v>
      </c>
      <c r="C9115">
        <f t="shared" si="9089"/>
        <v>3</v>
      </c>
      <c r="D9115">
        <f ca="1">OFFSET(walk!$A$2:$Y$402,TRUNC((ROW()-ROW($D$2))/COLUMNS(walk!$A$2:$Y$402)),MOD(ROW()-ROW($D$2),COLUMNS(walk!$A$2:$Y$402)),1,1)</f>
        <v>62</v>
      </c>
      <c r="E9115">
        <f ca="1">OFFSET(bike!$A$2:$Y$402,TRUNC((ROW()-ROW($E$2))/COLUMNS(bike!$A$2:$Y$402)),MOD(ROW()-ROW($E$2),COLUMNS(bike!$A$2:$Y$402)),1,1)</f>
        <v>19</v>
      </c>
      <c r="F9115">
        <f ca="1">OFFSET(transit!$A$2:$Y$402,TRUNC((ROW()-ROW($F$2))/COLUMNS(transit!$A$2:$Y$402)),MOD(ROW()-ROW($F$2),COLUMNS(transit!$A$2:$Y$402)),1,1)</f>
        <v>34</v>
      </c>
      <c r="G9115">
        <f ca="1">OFFSET(drive!$A$2:$Y$402,TRUNC((ROW()-ROW($G$2))/COLUMNS(drive!$A$2:$Y$402)),MOD(ROW()-ROW($G$2),COLUMNS(drive!$A$2:$Y$402)),1,1)</f>
        <v>14</v>
      </c>
      <c r="H9115" s="5">
        <f ca="1">(VLOOKUP($B9115,weights!$A$2:$R$6,4))*VLOOKUP($B9115,weights!$A$2:$R$6,6)^C9115*(VLOOKUP($B9115,weights!$A$2:$R$6,15)*EXP(VLOOKUP($B9115,weights!$A$2:$R$6,11)*D9115)+VLOOKUP($B9115,weights!$A$2:$R$6,16)*EXP(VLOOKUP($B9115,weights!$A$2:$R$6,12)*E9115)+VLOOKUP($B9115,weights!$A$2:$R$6,17)*EXP(VLOOKUP($B9115,weights!$A$2:$R$6,13)*F9115)+VLOOKUP($B9115,weights!$A$2:$R$6,18)*EXP(VLOOKUP($B9115,weights!$A$2:$R$6,14)*G9115))</f>
        <v>0.19583914971163371</v>
      </c>
    </row>
    <row r="9116" spans="1:8" ht="12.75" x14ac:dyDescent="0.2">
      <c r="A9116">
        <f t="shared" si="0"/>
        <v>365</v>
      </c>
      <c r="B9116" t="str">
        <f t="shared" ref="B9116:C9116" si="9090">B9091</f>
        <v>supermarket</v>
      </c>
      <c r="C9116">
        <f t="shared" si="9090"/>
        <v>4</v>
      </c>
      <c r="D9116">
        <f ca="1">OFFSET(walk!$A$2:$Y$402,TRUNC((ROW()-ROW($D$2))/COLUMNS(walk!$A$2:$Y$402)),MOD(ROW()-ROW($D$2),COLUMNS(walk!$A$2:$Y$402)),1,1)</f>
        <v>78</v>
      </c>
      <c r="E9116">
        <f ca="1">OFFSET(bike!$A$2:$Y$402,TRUNC((ROW()-ROW($E$2))/COLUMNS(bike!$A$2:$Y$402)),MOD(ROW()-ROW($E$2),COLUMNS(bike!$A$2:$Y$402)),1,1)</f>
        <v>22</v>
      </c>
      <c r="F9116">
        <f ca="1">OFFSET(transit!$A$2:$Y$402,TRUNC((ROW()-ROW($F$2))/COLUMNS(transit!$A$2:$Y$402)),MOD(ROW()-ROW($F$2),COLUMNS(transit!$A$2:$Y$402)),1,1)</f>
        <v>38</v>
      </c>
      <c r="G9116">
        <f ca="1">OFFSET(drive!$A$2:$Y$402,TRUNC((ROW()-ROW($G$2))/COLUMNS(drive!$A$2:$Y$402)),MOD(ROW()-ROW($G$2),COLUMNS(drive!$A$2:$Y$402)),1,1)</f>
        <v>15</v>
      </c>
      <c r="H9116" s="5">
        <f ca="1">(VLOOKUP($B9116,weights!$A$2:$R$6,4))*VLOOKUP($B9116,weights!$A$2:$R$6,6)^C9116*(VLOOKUP($B9116,weights!$A$2:$R$6,15)*EXP(VLOOKUP($B9116,weights!$A$2:$R$6,11)*D9116)+VLOOKUP($B9116,weights!$A$2:$R$6,16)*EXP(VLOOKUP($B9116,weights!$A$2:$R$6,12)*E9116)+VLOOKUP($B9116,weights!$A$2:$R$6,17)*EXP(VLOOKUP($B9116,weights!$A$2:$R$6,13)*F9116)+VLOOKUP($B9116,weights!$A$2:$R$6,18)*EXP(VLOOKUP($B9116,weights!$A$2:$R$6,14)*G9116))</f>
        <v>9.0833272034968909E-2</v>
      </c>
    </row>
    <row r="9117" spans="1:8" ht="12.75" x14ac:dyDescent="0.2">
      <c r="A9117">
        <f t="shared" si="0"/>
        <v>365</v>
      </c>
      <c r="B9117" t="str">
        <f t="shared" ref="B9117:C9117" si="9091">B9092</f>
        <v>store</v>
      </c>
      <c r="C9117">
        <f t="shared" si="9091"/>
        <v>0</v>
      </c>
      <c r="D9117">
        <f ca="1">OFFSET(walk!$A$2:$Y$402,TRUNC((ROW()-ROW($D$2))/COLUMNS(walk!$A$2:$Y$402)),MOD(ROW()-ROW($D$2),COLUMNS(walk!$A$2:$Y$402)),1,1)</f>
        <v>3</v>
      </c>
      <c r="E9117">
        <f ca="1">OFFSET(bike!$A$2:$Y$402,TRUNC((ROW()-ROW($E$2))/COLUMNS(bike!$A$2:$Y$402)),MOD(ROW()-ROW($E$2),COLUMNS(bike!$A$2:$Y$402)),1,1)</f>
        <v>1</v>
      </c>
      <c r="F9117">
        <f ca="1">OFFSET(transit!$A$2:$Y$402,TRUNC((ROW()-ROW($F$2))/COLUMNS(transit!$A$2:$Y$402)),MOD(ROW()-ROW($F$2),COLUMNS(transit!$A$2:$Y$402)),1,1)</f>
        <v>3</v>
      </c>
      <c r="G9117">
        <f ca="1">OFFSET(drive!$A$2:$Y$402,TRUNC((ROW()-ROW($G$2))/COLUMNS(drive!$A$2:$Y$402)),MOD(ROW()-ROW($G$2),COLUMNS(drive!$A$2:$Y$402)),1,1)</f>
        <v>1</v>
      </c>
      <c r="H9117" s="5">
        <f ca="1">(VLOOKUP($B9117,weights!$A$2:$R$6,4))*VLOOKUP($B9117,weights!$A$2:$R$6,6)^C9117*(VLOOKUP($B9117,weights!$A$2:$R$6,15)*EXP(VLOOKUP($B9117,weights!$A$2:$R$6,11)*D9117)+VLOOKUP($B9117,weights!$A$2:$R$6,16)*EXP(VLOOKUP($B9117,weights!$A$2:$R$6,12)*E9117)+VLOOKUP($B9117,weights!$A$2:$R$6,17)*EXP(VLOOKUP($B9117,weights!$A$2:$R$6,13)*F9117)+VLOOKUP($B9117,weights!$A$2:$R$6,18)*EXP(VLOOKUP($B9117,weights!$A$2:$R$6,14)*G9117))</f>
        <v>24.807341495576125</v>
      </c>
    </row>
    <row r="9118" spans="1:8" ht="12.75" x14ac:dyDescent="0.2">
      <c r="A9118">
        <f t="shared" si="0"/>
        <v>365</v>
      </c>
      <c r="B9118" t="str">
        <f t="shared" ref="B9118:C9118" si="9092">B9093</f>
        <v>store</v>
      </c>
      <c r="C9118">
        <f t="shared" si="9092"/>
        <v>1</v>
      </c>
      <c r="D9118">
        <f ca="1">OFFSET(walk!$A$2:$Y$402,TRUNC((ROW()-ROW($D$2))/COLUMNS(walk!$A$2:$Y$402)),MOD(ROW()-ROW($D$2),COLUMNS(walk!$A$2:$Y$402)),1,1)</f>
        <v>6</v>
      </c>
      <c r="E9118">
        <f ca="1">OFFSET(bike!$A$2:$Y$402,TRUNC((ROW()-ROW($E$2))/COLUMNS(bike!$A$2:$Y$402)),MOD(ROW()-ROW($E$2),COLUMNS(bike!$A$2:$Y$402)),1,1)</f>
        <v>1</v>
      </c>
      <c r="F9118">
        <f ca="1">OFFSET(transit!$A$2:$Y$402,TRUNC((ROW()-ROW($F$2))/COLUMNS(transit!$A$2:$Y$402)),MOD(ROW()-ROW($F$2),COLUMNS(transit!$A$2:$Y$402)),1,1)</f>
        <v>6</v>
      </c>
      <c r="G9118">
        <f ca="1">OFFSET(drive!$A$2:$Y$402,TRUNC((ROW()-ROW($G$2))/COLUMNS(drive!$A$2:$Y$402)),MOD(ROW()-ROW($G$2),COLUMNS(drive!$A$2:$Y$402)),1,1)</f>
        <v>1</v>
      </c>
      <c r="H9118" s="5">
        <f ca="1">(VLOOKUP($B9118,weights!$A$2:$R$6,4))*VLOOKUP($B9118,weights!$A$2:$R$6,6)^C9118*(VLOOKUP($B9118,weights!$A$2:$R$6,15)*EXP(VLOOKUP($B9118,weights!$A$2:$R$6,11)*D9118)+VLOOKUP($B9118,weights!$A$2:$R$6,16)*EXP(VLOOKUP($B9118,weights!$A$2:$R$6,12)*E9118)+VLOOKUP($B9118,weights!$A$2:$R$6,17)*EXP(VLOOKUP($B9118,weights!$A$2:$R$6,13)*F9118)+VLOOKUP($B9118,weights!$A$2:$R$6,18)*EXP(VLOOKUP($B9118,weights!$A$2:$R$6,14)*G9118))</f>
        <v>13.077667184379605</v>
      </c>
    </row>
    <row r="9119" spans="1:8" ht="12.75" x14ac:dyDescent="0.2">
      <c r="A9119">
        <f t="shared" si="0"/>
        <v>365</v>
      </c>
      <c r="B9119" t="str">
        <f t="shared" ref="B9119:C9119" si="9093">B9094</f>
        <v>store</v>
      </c>
      <c r="C9119">
        <f t="shared" si="9093"/>
        <v>2</v>
      </c>
      <c r="D9119">
        <f ca="1">OFFSET(walk!$A$2:$Y$402,TRUNC((ROW()-ROW($D$2))/COLUMNS(walk!$A$2:$Y$402)),MOD(ROW()-ROW($D$2),COLUMNS(walk!$A$2:$Y$402)),1,1)</f>
        <v>6</v>
      </c>
      <c r="E9119">
        <f ca="1">OFFSET(bike!$A$2:$Y$402,TRUNC((ROW()-ROW($E$2))/COLUMNS(bike!$A$2:$Y$402)),MOD(ROW()-ROW($E$2),COLUMNS(bike!$A$2:$Y$402)),1,1)</f>
        <v>2</v>
      </c>
      <c r="F9119">
        <f ca="1">OFFSET(transit!$A$2:$Y$402,TRUNC((ROW()-ROW($F$2))/COLUMNS(transit!$A$2:$Y$402)),MOD(ROW()-ROW($F$2),COLUMNS(transit!$A$2:$Y$402)),1,1)</f>
        <v>6</v>
      </c>
      <c r="G9119">
        <f ca="1">OFFSET(drive!$A$2:$Y$402,TRUNC((ROW()-ROW($G$2))/COLUMNS(drive!$A$2:$Y$402)),MOD(ROW()-ROW($G$2),COLUMNS(drive!$A$2:$Y$402)),1,1)</f>
        <v>2</v>
      </c>
      <c r="H9119" s="5">
        <f ca="1">(VLOOKUP($B9119,weights!$A$2:$R$6,4))*VLOOKUP($B9119,weights!$A$2:$R$6,6)^C9119*(VLOOKUP($B9119,weights!$A$2:$R$6,15)*EXP(VLOOKUP($B9119,weights!$A$2:$R$6,11)*D9119)+VLOOKUP($B9119,weights!$A$2:$R$6,16)*EXP(VLOOKUP($B9119,weights!$A$2:$R$6,12)*E9119)+VLOOKUP($B9119,weights!$A$2:$R$6,17)*EXP(VLOOKUP($B9119,weights!$A$2:$R$6,13)*F9119)+VLOOKUP($B9119,weights!$A$2:$R$6,18)*EXP(VLOOKUP($B9119,weights!$A$2:$R$6,14)*G9119))</f>
        <v>6.6137095659248146</v>
      </c>
    </row>
    <row r="9120" spans="1:8" ht="12.75" x14ac:dyDescent="0.2">
      <c r="A9120">
        <f t="shared" si="0"/>
        <v>365</v>
      </c>
      <c r="B9120" t="str">
        <f t="shared" ref="B9120:C9120" si="9094">B9095</f>
        <v>store</v>
      </c>
      <c r="C9120">
        <f t="shared" si="9094"/>
        <v>3</v>
      </c>
      <c r="D9120">
        <f ca="1">OFFSET(walk!$A$2:$Y$402,TRUNC((ROW()-ROW($D$2))/COLUMNS(walk!$A$2:$Y$402)),MOD(ROW()-ROW($D$2),COLUMNS(walk!$A$2:$Y$402)),1,1)</f>
        <v>8</v>
      </c>
      <c r="E9120">
        <f ca="1">OFFSET(bike!$A$2:$Y$402,TRUNC((ROW()-ROW($E$2))/COLUMNS(bike!$A$2:$Y$402)),MOD(ROW()-ROW($E$2),COLUMNS(bike!$A$2:$Y$402)),1,1)</f>
        <v>3</v>
      </c>
      <c r="F9120">
        <f ca="1">OFFSET(transit!$A$2:$Y$402,TRUNC((ROW()-ROW($F$2))/COLUMNS(transit!$A$2:$Y$402)),MOD(ROW()-ROW($F$2),COLUMNS(transit!$A$2:$Y$402)),1,1)</f>
        <v>8</v>
      </c>
      <c r="G9120">
        <f ca="1">OFFSET(drive!$A$2:$Y$402,TRUNC((ROW()-ROW($G$2))/COLUMNS(drive!$A$2:$Y$402)),MOD(ROW()-ROW($G$2),COLUMNS(drive!$A$2:$Y$402)),1,1)</f>
        <v>3</v>
      </c>
      <c r="H9120" s="5">
        <f ca="1">(VLOOKUP($B9120,weights!$A$2:$R$6,4))*VLOOKUP($B9120,weights!$A$2:$R$6,6)^C9120*(VLOOKUP($B9120,weights!$A$2:$R$6,15)*EXP(VLOOKUP($B9120,weights!$A$2:$R$6,11)*D9120)+VLOOKUP($B9120,weights!$A$2:$R$6,16)*EXP(VLOOKUP($B9120,weights!$A$2:$R$6,12)*E9120)+VLOOKUP($B9120,weights!$A$2:$R$6,17)*EXP(VLOOKUP($B9120,weights!$A$2:$R$6,13)*F9120)+VLOOKUP($B9120,weights!$A$2:$R$6,18)*EXP(VLOOKUP($B9120,weights!$A$2:$R$6,14)*G9120))</f>
        <v>2.9639422994539872</v>
      </c>
    </row>
    <row r="9121" spans="1:8" ht="12.75" x14ac:dyDescent="0.2">
      <c r="A9121">
        <f t="shared" si="0"/>
        <v>365</v>
      </c>
      <c r="B9121" t="str">
        <f t="shared" ref="B9121:C9121" si="9095">B9096</f>
        <v>store</v>
      </c>
      <c r="C9121">
        <f t="shared" si="9095"/>
        <v>4</v>
      </c>
      <c r="D9121">
        <f ca="1">OFFSET(walk!$A$2:$Y$402,TRUNC((ROW()-ROW($D$2))/COLUMNS(walk!$A$2:$Y$402)),MOD(ROW()-ROW($D$2),COLUMNS(walk!$A$2:$Y$402)),1,1)</f>
        <v>13</v>
      </c>
      <c r="E9121">
        <f ca="1">OFFSET(bike!$A$2:$Y$402,TRUNC((ROW()-ROW($E$2))/COLUMNS(bike!$A$2:$Y$402)),MOD(ROW()-ROW($E$2),COLUMNS(bike!$A$2:$Y$402)),1,1)</f>
        <v>4</v>
      </c>
      <c r="F9121">
        <f ca="1">OFFSET(transit!$A$2:$Y$402,TRUNC((ROW()-ROW($F$2))/COLUMNS(transit!$A$2:$Y$402)),MOD(ROW()-ROW($F$2),COLUMNS(transit!$A$2:$Y$402)),1,1)</f>
        <v>8</v>
      </c>
      <c r="G9121">
        <f ca="1">OFFSET(drive!$A$2:$Y$402,TRUNC((ROW()-ROW($G$2))/COLUMNS(drive!$A$2:$Y$402)),MOD(ROW()-ROW($G$2),COLUMNS(drive!$A$2:$Y$402)),1,1)</f>
        <v>3</v>
      </c>
      <c r="H9121" s="5">
        <f ca="1">(VLOOKUP($B9121,weights!$A$2:$R$6,4))*VLOOKUP($B9121,weights!$A$2:$R$6,6)^C9121*(VLOOKUP($B9121,weights!$A$2:$R$6,15)*EXP(VLOOKUP($B9121,weights!$A$2:$R$6,11)*D9121)+VLOOKUP($B9121,weights!$A$2:$R$6,16)*EXP(VLOOKUP($B9121,weights!$A$2:$R$6,12)*E9121)+VLOOKUP($B9121,weights!$A$2:$R$6,17)*EXP(VLOOKUP($B9121,weights!$A$2:$R$6,13)*F9121)+VLOOKUP($B9121,weights!$A$2:$R$6,18)*EXP(VLOOKUP($B9121,weights!$A$2:$R$6,14)*G9121))</f>
        <v>1.6066705478799657</v>
      </c>
    </row>
    <row r="9122" spans="1:8" ht="12.75" x14ac:dyDescent="0.2">
      <c r="A9122">
        <f t="shared" si="0"/>
        <v>365</v>
      </c>
      <c r="B9122" t="str">
        <f t="shared" ref="B9122:C9122" si="9096">B9097</f>
        <v>pharmacy</v>
      </c>
      <c r="C9122">
        <f t="shared" si="9096"/>
        <v>0</v>
      </c>
      <c r="D9122">
        <f ca="1">OFFSET(walk!$A$2:$Y$402,TRUNC((ROW()-ROW($D$2))/COLUMNS(walk!$A$2:$Y$402)),MOD(ROW()-ROW($D$2),COLUMNS(walk!$A$2:$Y$402)),1,1)</f>
        <v>13</v>
      </c>
      <c r="E9122">
        <f ca="1">OFFSET(bike!$A$2:$Y$402,TRUNC((ROW()-ROW($E$2))/COLUMNS(bike!$A$2:$Y$402)),MOD(ROW()-ROW($E$2),COLUMNS(bike!$A$2:$Y$402)),1,1)</f>
        <v>4</v>
      </c>
      <c r="F9122">
        <f ca="1">OFFSET(transit!$A$2:$Y$402,TRUNC((ROW()-ROW($F$2))/COLUMNS(transit!$A$2:$Y$402)),MOD(ROW()-ROW($F$2),COLUMNS(transit!$A$2:$Y$402)),1,1)</f>
        <v>8</v>
      </c>
      <c r="G9122">
        <f ca="1">OFFSET(drive!$A$2:$Y$402,TRUNC((ROW()-ROW($G$2))/COLUMNS(drive!$A$2:$Y$402)),MOD(ROW()-ROW($G$2),COLUMNS(drive!$A$2:$Y$402)),1,1)</f>
        <v>3</v>
      </c>
      <c r="H9122" s="5">
        <f ca="1">(VLOOKUP($B9122,weights!$A$2:$R$6,4))*VLOOKUP($B9122,weights!$A$2:$R$6,6)^C9122*(VLOOKUP($B9122,weights!$A$2:$R$6,15)*EXP(VLOOKUP($B9122,weights!$A$2:$R$6,11)*D9122)+VLOOKUP($B9122,weights!$A$2:$R$6,16)*EXP(VLOOKUP($B9122,weights!$A$2:$R$6,12)*E9122)+VLOOKUP($B9122,weights!$A$2:$R$6,17)*EXP(VLOOKUP($B9122,weights!$A$2:$R$6,13)*F9122)+VLOOKUP($B9122,weights!$A$2:$R$6,18)*EXP(VLOOKUP($B9122,weights!$A$2:$R$6,14)*G9122))</f>
        <v>5.6721624532706443</v>
      </c>
    </row>
    <row r="9123" spans="1:8" ht="12.75" x14ac:dyDescent="0.2">
      <c r="A9123">
        <f t="shared" si="0"/>
        <v>365</v>
      </c>
      <c r="B9123" t="str">
        <f t="shared" ref="B9123:C9123" si="9097">B9098</f>
        <v>pharmacy</v>
      </c>
      <c r="C9123">
        <f t="shared" si="9097"/>
        <v>1</v>
      </c>
      <c r="D9123">
        <f ca="1">OFFSET(walk!$A$2:$Y$402,TRUNC((ROW()-ROW($D$2))/COLUMNS(walk!$A$2:$Y$402)),MOD(ROW()-ROW($D$2),COLUMNS(walk!$A$2:$Y$402)),1,1)</f>
        <v>13</v>
      </c>
      <c r="E9123">
        <f ca="1">OFFSET(bike!$A$2:$Y$402,TRUNC((ROW()-ROW($E$2))/COLUMNS(bike!$A$2:$Y$402)),MOD(ROW()-ROW($E$2),COLUMNS(bike!$A$2:$Y$402)),1,1)</f>
        <v>4</v>
      </c>
      <c r="F9123">
        <f ca="1">OFFSET(transit!$A$2:$Y$402,TRUNC((ROW()-ROW($F$2))/COLUMNS(transit!$A$2:$Y$402)),MOD(ROW()-ROW($F$2),COLUMNS(transit!$A$2:$Y$402)),1,1)</f>
        <v>8</v>
      </c>
      <c r="G9123">
        <f ca="1">OFFSET(drive!$A$2:$Y$402,TRUNC((ROW()-ROW($G$2))/COLUMNS(drive!$A$2:$Y$402)),MOD(ROW()-ROW($G$2),COLUMNS(drive!$A$2:$Y$402)),1,1)</f>
        <v>3</v>
      </c>
      <c r="H9123" s="5">
        <f ca="1">(VLOOKUP($B9123,weights!$A$2:$R$6,4))*VLOOKUP($B9123,weights!$A$2:$R$6,6)^C9123*(VLOOKUP($B9123,weights!$A$2:$R$6,15)*EXP(VLOOKUP($B9123,weights!$A$2:$R$6,11)*D9123)+VLOOKUP($B9123,weights!$A$2:$R$6,16)*EXP(VLOOKUP($B9123,weights!$A$2:$R$6,12)*E9123)+VLOOKUP($B9123,weights!$A$2:$R$6,17)*EXP(VLOOKUP($B9123,weights!$A$2:$R$6,13)*F9123)+VLOOKUP($B9123,weights!$A$2:$R$6,18)*EXP(VLOOKUP($B9123,weights!$A$2:$R$6,14)*G9123))</f>
        <v>2.7310411812043842</v>
      </c>
    </row>
    <row r="9124" spans="1:8" ht="12.75" x14ac:dyDescent="0.2">
      <c r="A9124">
        <f t="shared" si="0"/>
        <v>365</v>
      </c>
      <c r="B9124" t="str">
        <f t="shared" ref="B9124:C9124" si="9098">B9099</f>
        <v>pharmacy</v>
      </c>
      <c r="C9124">
        <f t="shared" si="9098"/>
        <v>2</v>
      </c>
      <c r="D9124">
        <f ca="1">OFFSET(walk!$A$2:$Y$402,TRUNC((ROW()-ROW($D$2))/COLUMNS(walk!$A$2:$Y$402)),MOD(ROW()-ROW($D$2),COLUMNS(walk!$A$2:$Y$402)),1,1)</f>
        <v>18</v>
      </c>
      <c r="E9124">
        <f ca="1">OFFSET(bike!$A$2:$Y$402,TRUNC((ROW()-ROW($E$2))/COLUMNS(bike!$A$2:$Y$402)),MOD(ROW()-ROW($E$2),COLUMNS(bike!$A$2:$Y$402)),1,1)</f>
        <v>5</v>
      </c>
      <c r="F9124">
        <f ca="1">OFFSET(transit!$A$2:$Y$402,TRUNC((ROW()-ROW($F$2))/COLUMNS(transit!$A$2:$Y$402)),MOD(ROW()-ROW($F$2),COLUMNS(transit!$A$2:$Y$402)),1,1)</f>
        <v>18</v>
      </c>
      <c r="G9124">
        <f ca="1">OFFSET(drive!$A$2:$Y$402,TRUNC((ROW()-ROW($G$2))/COLUMNS(drive!$A$2:$Y$402)),MOD(ROW()-ROW($G$2),COLUMNS(drive!$A$2:$Y$402)),1,1)</f>
        <v>3</v>
      </c>
      <c r="H9124" s="5">
        <f ca="1">(VLOOKUP($B9124,weights!$A$2:$R$6,4))*VLOOKUP($B9124,weights!$A$2:$R$6,6)^C9124*(VLOOKUP($B9124,weights!$A$2:$R$6,15)*EXP(VLOOKUP($B9124,weights!$A$2:$R$6,11)*D9124)+VLOOKUP($B9124,weights!$A$2:$R$6,16)*EXP(VLOOKUP($B9124,weights!$A$2:$R$6,12)*E9124)+VLOOKUP($B9124,weights!$A$2:$R$6,17)*EXP(VLOOKUP($B9124,weights!$A$2:$R$6,13)*F9124)+VLOOKUP($B9124,weights!$A$2:$R$6,18)*EXP(VLOOKUP($B9124,weights!$A$2:$R$6,14)*G9124))</f>
        <v>1.00389185124327</v>
      </c>
    </row>
    <row r="9125" spans="1:8" ht="12.75" x14ac:dyDescent="0.2">
      <c r="A9125">
        <f t="shared" si="0"/>
        <v>365</v>
      </c>
      <c r="B9125" t="str">
        <f t="shared" ref="B9125:C9125" si="9099">B9100</f>
        <v>bank</v>
      </c>
      <c r="C9125">
        <f t="shared" si="9099"/>
        <v>0</v>
      </c>
      <c r="D9125">
        <f ca="1">OFFSET(walk!$A$2:$Y$402,TRUNC((ROW()-ROW($D$2))/COLUMNS(walk!$A$2:$Y$402)),MOD(ROW()-ROW($D$2),COLUMNS(walk!$A$2:$Y$402)),1,1)</f>
        <v>24</v>
      </c>
      <c r="E9125">
        <f ca="1">OFFSET(bike!$A$2:$Y$402,TRUNC((ROW()-ROW($E$2))/COLUMNS(bike!$A$2:$Y$402)),MOD(ROW()-ROW($E$2),COLUMNS(bike!$A$2:$Y$402)),1,1)</f>
        <v>7</v>
      </c>
      <c r="F9125">
        <f ca="1">OFFSET(transit!$A$2:$Y$402,TRUNC((ROW()-ROW($F$2))/COLUMNS(transit!$A$2:$Y$402)),MOD(ROW()-ROW($F$2),COLUMNS(transit!$A$2:$Y$402)),1,1)</f>
        <v>14</v>
      </c>
      <c r="G9125">
        <f ca="1">OFFSET(drive!$A$2:$Y$402,TRUNC((ROW()-ROW($G$2))/COLUMNS(drive!$A$2:$Y$402)),MOD(ROW()-ROW($G$2),COLUMNS(drive!$A$2:$Y$402)),1,1)</f>
        <v>6</v>
      </c>
      <c r="H9125" s="5">
        <f ca="1">(VLOOKUP($B9125,weights!$A$2:$R$6,4))*VLOOKUP($B9125,weights!$A$2:$R$6,6)^C9125*(VLOOKUP($B9125,weights!$A$2:$R$6,15)*EXP(VLOOKUP($B9125,weights!$A$2:$R$6,11)*D9125)+VLOOKUP($B9125,weights!$A$2:$R$6,16)*EXP(VLOOKUP($B9125,weights!$A$2:$R$6,12)*E9125)+VLOOKUP($B9125,weights!$A$2:$R$6,17)*EXP(VLOOKUP($B9125,weights!$A$2:$R$6,13)*F9125)+VLOOKUP($B9125,weights!$A$2:$R$6,18)*EXP(VLOOKUP($B9125,weights!$A$2:$R$6,14)*G9125))</f>
        <v>2.7345133313955428</v>
      </c>
    </row>
    <row r="9126" spans="1:8" ht="12.75" x14ac:dyDescent="0.2">
      <c r="A9126">
        <f t="shared" si="0"/>
        <v>365</v>
      </c>
      <c r="B9126" t="str">
        <f t="shared" ref="B9126:C9126" si="9100">B9101</f>
        <v>bank</v>
      </c>
      <c r="C9126">
        <f t="shared" si="9100"/>
        <v>1</v>
      </c>
      <c r="D9126">
        <f ca="1">OFFSET(walk!$A$2:$Y$402,TRUNC((ROW()-ROW($D$2))/COLUMNS(walk!$A$2:$Y$402)),MOD(ROW()-ROW($D$2),COLUMNS(walk!$A$2:$Y$402)),1,1)</f>
        <v>48</v>
      </c>
      <c r="E9126">
        <f ca="1">OFFSET(bike!$A$2:$Y$402,TRUNC((ROW()-ROW($E$2))/COLUMNS(bike!$A$2:$Y$402)),MOD(ROW()-ROW($E$2),COLUMNS(bike!$A$2:$Y$402)),1,1)</f>
        <v>15</v>
      </c>
      <c r="F9126">
        <f ca="1">OFFSET(transit!$A$2:$Y$402,TRUNC((ROW()-ROW($F$2))/COLUMNS(transit!$A$2:$Y$402)),MOD(ROW()-ROW($F$2),COLUMNS(transit!$A$2:$Y$402)),1,1)</f>
        <v>36</v>
      </c>
      <c r="G9126">
        <f ca="1">OFFSET(drive!$A$2:$Y$402,TRUNC((ROW()-ROW($G$2))/COLUMNS(drive!$A$2:$Y$402)),MOD(ROW()-ROW($G$2),COLUMNS(drive!$A$2:$Y$402)),1,1)</f>
        <v>8</v>
      </c>
      <c r="H9126" s="5">
        <f ca="1">(VLOOKUP($B9126,weights!$A$2:$R$6,4))*VLOOKUP($B9126,weights!$A$2:$R$6,6)^C9126*(VLOOKUP($B9126,weights!$A$2:$R$6,15)*EXP(VLOOKUP($B9126,weights!$A$2:$R$6,11)*D9126)+VLOOKUP($B9126,weights!$A$2:$R$6,16)*EXP(VLOOKUP($B9126,weights!$A$2:$R$6,12)*E9126)+VLOOKUP($B9126,weights!$A$2:$R$6,17)*EXP(VLOOKUP($B9126,weights!$A$2:$R$6,13)*F9126)+VLOOKUP($B9126,weights!$A$2:$R$6,18)*EXP(VLOOKUP($B9126,weights!$A$2:$R$6,14)*G9126))</f>
        <v>0.4192946321546232</v>
      </c>
    </row>
    <row r="9127" spans="1:8" ht="12.75" x14ac:dyDescent="0.2">
      <c r="A9127">
        <f t="shared" si="0"/>
        <v>366</v>
      </c>
      <c r="B9127" t="str">
        <f t="shared" ref="B9127:C9127" si="9101">B9102</f>
        <v>restaurant</v>
      </c>
      <c r="C9127">
        <f t="shared" si="9101"/>
        <v>0</v>
      </c>
      <c r="D9127">
        <f ca="1">OFFSET(walk!$A$2:$Y$402,TRUNC((ROW()-ROW($D$2))/COLUMNS(walk!$A$2:$Y$402)),MOD(ROW()-ROW($D$2),COLUMNS(walk!$A$2:$Y$402)),1,1)</f>
        <v>7</v>
      </c>
      <c r="E9127">
        <f ca="1">OFFSET(bike!$A$2:$Y$402,TRUNC((ROW()-ROW($E$2))/COLUMNS(bike!$A$2:$Y$402)),MOD(ROW()-ROW($E$2),COLUMNS(bike!$A$2:$Y$402)),1,1)</f>
        <v>2</v>
      </c>
      <c r="F9127">
        <f ca="1">OFFSET(transit!$A$2:$Y$402,TRUNC((ROW()-ROW($F$2))/COLUMNS(transit!$A$2:$Y$402)),MOD(ROW()-ROW($F$2),COLUMNS(transit!$A$2:$Y$402)),1,1)</f>
        <v>7</v>
      </c>
      <c r="G9127">
        <f ca="1">OFFSET(drive!$A$2:$Y$402,TRUNC((ROW()-ROW($G$2))/COLUMNS(drive!$A$2:$Y$402)),MOD(ROW()-ROW($G$2),COLUMNS(drive!$A$2:$Y$402)),1,1)</f>
        <v>2</v>
      </c>
      <c r="H9127" s="5">
        <f ca="1">(VLOOKUP($B9127,weights!$A$2:$R$6,4))*VLOOKUP($B9127,weights!$A$2:$R$6,6)^C9127*(VLOOKUP($B9127,weights!$A$2:$R$6,15)*EXP(VLOOKUP($B9127,weights!$A$2:$R$6,11)*D9127)+VLOOKUP($B9127,weights!$A$2:$R$6,16)*EXP(VLOOKUP($B9127,weights!$A$2:$R$6,12)*E9127)+VLOOKUP($B9127,weights!$A$2:$R$6,17)*EXP(VLOOKUP($B9127,weights!$A$2:$R$6,13)*F9127)+VLOOKUP($B9127,weights!$A$2:$R$6,18)*EXP(VLOOKUP($B9127,weights!$A$2:$R$6,14)*G9127))</f>
        <v>32.024622533391799</v>
      </c>
    </row>
    <row r="9128" spans="1:8" ht="12.75" x14ac:dyDescent="0.2">
      <c r="A9128">
        <f t="shared" si="0"/>
        <v>366</v>
      </c>
      <c r="B9128" t="str">
        <f t="shared" ref="B9128:C9128" si="9102">B9103</f>
        <v>restaurant</v>
      </c>
      <c r="C9128">
        <f t="shared" si="9102"/>
        <v>1</v>
      </c>
      <c r="D9128">
        <f ca="1">OFFSET(walk!$A$2:$Y$402,TRUNC((ROW()-ROW($D$2))/COLUMNS(walk!$A$2:$Y$402)),MOD(ROW()-ROW($D$2),COLUMNS(walk!$A$2:$Y$402)),1,1)</f>
        <v>7</v>
      </c>
      <c r="E9128">
        <f ca="1">OFFSET(bike!$A$2:$Y$402,TRUNC((ROW()-ROW($E$2))/COLUMNS(bike!$A$2:$Y$402)),MOD(ROW()-ROW($E$2),COLUMNS(bike!$A$2:$Y$402)),1,1)</f>
        <v>2</v>
      </c>
      <c r="F9128">
        <f ca="1">OFFSET(transit!$A$2:$Y$402,TRUNC((ROW()-ROW($F$2))/COLUMNS(transit!$A$2:$Y$402)),MOD(ROW()-ROW($F$2),COLUMNS(transit!$A$2:$Y$402)),1,1)</f>
        <v>7</v>
      </c>
      <c r="G9128">
        <f ca="1">OFFSET(drive!$A$2:$Y$402,TRUNC((ROW()-ROW($G$2))/COLUMNS(drive!$A$2:$Y$402)),MOD(ROW()-ROW($G$2),COLUMNS(drive!$A$2:$Y$402)),1,1)</f>
        <v>2</v>
      </c>
      <c r="H9128" s="5">
        <f ca="1">(VLOOKUP($B9128,weights!$A$2:$R$6,4))*VLOOKUP($B9128,weights!$A$2:$R$6,6)^C9128*(VLOOKUP($B9128,weights!$A$2:$R$6,15)*EXP(VLOOKUP($B9128,weights!$A$2:$R$6,11)*D9128)+VLOOKUP($B9128,weights!$A$2:$R$6,16)*EXP(VLOOKUP($B9128,weights!$A$2:$R$6,12)*E9128)+VLOOKUP($B9128,weights!$A$2:$R$6,17)*EXP(VLOOKUP($B9128,weights!$A$2:$R$6,13)*F9128)+VLOOKUP($B9128,weights!$A$2:$R$6,18)*EXP(VLOOKUP($B9128,weights!$A$2:$R$6,14)*G9128))</f>
        <v>28.70355056696598</v>
      </c>
    </row>
    <row r="9129" spans="1:8" ht="12.75" x14ac:dyDescent="0.2">
      <c r="A9129">
        <f t="shared" si="0"/>
        <v>366</v>
      </c>
      <c r="B9129" t="str">
        <f t="shared" ref="B9129:C9129" si="9103">B9104</f>
        <v>restaurant</v>
      </c>
      <c r="C9129">
        <f t="shared" si="9103"/>
        <v>2</v>
      </c>
      <c r="D9129">
        <f ca="1">OFFSET(walk!$A$2:$Y$402,TRUNC((ROW()-ROW($D$2))/COLUMNS(walk!$A$2:$Y$402)),MOD(ROW()-ROW($D$2),COLUMNS(walk!$A$2:$Y$402)),1,1)</f>
        <v>7</v>
      </c>
      <c r="E9129">
        <f ca="1">OFFSET(bike!$A$2:$Y$402,TRUNC((ROW()-ROW($E$2))/COLUMNS(bike!$A$2:$Y$402)),MOD(ROW()-ROW($E$2),COLUMNS(bike!$A$2:$Y$402)),1,1)</f>
        <v>2</v>
      </c>
      <c r="F9129">
        <f ca="1">OFFSET(transit!$A$2:$Y$402,TRUNC((ROW()-ROW($F$2))/COLUMNS(transit!$A$2:$Y$402)),MOD(ROW()-ROW($F$2),COLUMNS(transit!$A$2:$Y$402)),1,1)</f>
        <v>7</v>
      </c>
      <c r="G9129">
        <f ca="1">OFFSET(drive!$A$2:$Y$402,TRUNC((ROW()-ROW($G$2))/COLUMNS(drive!$A$2:$Y$402)),MOD(ROW()-ROW($G$2),COLUMNS(drive!$A$2:$Y$402)),1,1)</f>
        <v>2</v>
      </c>
      <c r="H9129" s="5">
        <f ca="1">(VLOOKUP($B9129,weights!$A$2:$R$6,4))*VLOOKUP($B9129,weights!$A$2:$R$6,6)^C9129*(VLOOKUP($B9129,weights!$A$2:$R$6,15)*EXP(VLOOKUP($B9129,weights!$A$2:$R$6,11)*D9129)+VLOOKUP($B9129,weights!$A$2:$R$6,16)*EXP(VLOOKUP($B9129,weights!$A$2:$R$6,12)*E9129)+VLOOKUP($B9129,weights!$A$2:$R$6,17)*EXP(VLOOKUP($B9129,weights!$A$2:$R$6,13)*F9129)+VLOOKUP($B9129,weights!$A$2:$R$6,18)*EXP(VLOOKUP($B9129,weights!$A$2:$R$6,14)*G9129))</f>
        <v>25.726886063725061</v>
      </c>
    </row>
    <row r="9130" spans="1:8" ht="12.75" x14ac:dyDescent="0.2">
      <c r="A9130">
        <f t="shared" si="0"/>
        <v>366</v>
      </c>
      <c r="B9130" t="str">
        <f t="shared" ref="B9130:C9130" si="9104">B9105</f>
        <v>restaurant</v>
      </c>
      <c r="C9130">
        <f t="shared" si="9104"/>
        <v>3</v>
      </c>
      <c r="D9130">
        <f ca="1">OFFSET(walk!$A$2:$Y$402,TRUNC((ROW()-ROW($D$2))/COLUMNS(walk!$A$2:$Y$402)),MOD(ROW()-ROW($D$2),COLUMNS(walk!$A$2:$Y$402)),1,1)</f>
        <v>11</v>
      </c>
      <c r="E9130">
        <f ca="1">OFFSET(bike!$A$2:$Y$402,TRUNC((ROW()-ROW($E$2))/COLUMNS(bike!$A$2:$Y$402)),MOD(ROW()-ROW($E$2),COLUMNS(bike!$A$2:$Y$402)),1,1)</f>
        <v>3</v>
      </c>
      <c r="F9130">
        <f ca="1">OFFSET(transit!$A$2:$Y$402,TRUNC((ROW()-ROW($F$2))/COLUMNS(transit!$A$2:$Y$402)),MOD(ROW()-ROW($F$2),COLUMNS(transit!$A$2:$Y$402)),1,1)</f>
        <v>9</v>
      </c>
      <c r="G9130">
        <f ca="1">OFFSET(drive!$A$2:$Y$402,TRUNC((ROW()-ROW($G$2))/COLUMNS(drive!$A$2:$Y$402)),MOD(ROW()-ROW($G$2),COLUMNS(drive!$A$2:$Y$402)),1,1)</f>
        <v>3</v>
      </c>
      <c r="H9130" s="5">
        <f ca="1">(VLOOKUP($B9130,weights!$A$2:$R$6,4))*VLOOKUP($B9130,weights!$A$2:$R$6,6)^C9130*(VLOOKUP($B9130,weights!$A$2:$R$6,15)*EXP(VLOOKUP($B9130,weights!$A$2:$R$6,11)*D9130)+VLOOKUP($B9130,weights!$A$2:$R$6,16)*EXP(VLOOKUP($B9130,weights!$A$2:$R$6,12)*E9130)+VLOOKUP($B9130,weights!$A$2:$R$6,17)*EXP(VLOOKUP($B9130,weights!$A$2:$R$6,13)*F9130)+VLOOKUP($B9130,weights!$A$2:$R$6,18)*EXP(VLOOKUP($B9130,weights!$A$2:$R$6,14)*G9130))</f>
        <v>17.397360581258248</v>
      </c>
    </row>
    <row r="9131" spans="1:8" ht="12.75" x14ac:dyDescent="0.2">
      <c r="A9131">
        <f t="shared" si="0"/>
        <v>366</v>
      </c>
      <c r="B9131" t="str">
        <f t="shared" ref="B9131:C9131" si="9105">B9106</f>
        <v>restaurant</v>
      </c>
      <c r="C9131">
        <f t="shared" si="9105"/>
        <v>4</v>
      </c>
      <c r="D9131">
        <f ca="1">OFFSET(walk!$A$2:$Y$402,TRUNC((ROW()-ROW($D$2))/COLUMNS(walk!$A$2:$Y$402)),MOD(ROW()-ROW($D$2),COLUMNS(walk!$A$2:$Y$402)),1,1)</f>
        <v>11</v>
      </c>
      <c r="E9131">
        <f ca="1">OFFSET(bike!$A$2:$Y$402,TRUNC((ROW()-ROW($E$2))/COLUMNS(bike!$A$2:$Y$402)),MOD(ROW()-ROW($E$2),COLUMNS(bike!$A$2:$Y$402)),1,1)</f>
        <v>4</v>
      </c>
      <c r="F9131">
        <f ca="1">OFFSET(transit!$A$2:$Y$402,TRUNC((ROW()-ROW($F$2))/COLUMNS(transit!$A$2:$Y$402)),MOD(ROW()-ROW($F$2),COLUMNS(transit!$A$2:$Y$402)),1,1)</f>
        <v>9</v>
      </c>
      <c r="G9131">
        <f ca="1">OFFSET(drive!$A$2:$Y$402,TRUNC((ROW()-ROW($G$2))/COLUMNS(drive!$A$2:$Y$402)),MOD(ROW()-ROW($G$2),COLUMNS(drive!$A$2:$Y$402)),1,1)</f>
        <v>3</v>
      </c>
      <c r="H9131" s="5">
        <f ca="1">(VLOOKUP($B9131,weights!$A$2:$R$6,4))*VLOOKUP($B9131,weights!$A$2:$R$6,6)^C9131*(VLOOKUP($B9131,weights!$A$2:$R$6,15)*EXP(VLOOKUP($B9131,weights!$A$2:$R$6,11)*D9131)+VLOOKUP($B9131,weights!$A$2:$R$6,16)*EXP(VLOOKUP($B9131,weights!$A$2:$R$6,12)*E9131)+VLOOKUP($B9131,weights!$A$2:$R$6,17)*EXP(VLOOKUP($B9131,weights!$A$2:$R$6,13)*F9131)+VLOOKUP($B9131,weights!$A$2:$R$6,18)*EXP(VLOOKUP($B9131,weights!$A$2:$R$6,14)*G9131))</f>
        <v>14.526814320999307</v>
      </c>
    </row>
    <row r="9132" spans="1:8" ht="12.75" x14ac:dyDescent="0.2">
      <c r="A9132">
        <f t="shared" si="0"/>
        <v>366</v>
      </c>
      <c r="B9132" t="str">
        <f t="shared" ref="B9132:C9132" si="9106">B9107</f>
        <v>restaurant</v>
      </c>
      <c r="C9132">
        <f t="shared" si="9106"/>
        <v>5</v>
      </c>
      <c r="D9132">
        <f ca="1">OFFSET(walk!$A$2:$Y$402,TRUNC((ROW()-ROW($D$2))/COLUMNS(walk!$A$2:$Y$402)),MOD(ROW()-ROW($D$2),COLUMNS(walk!$A$2:$Y$402)),1,1)</f>
        <v>14</v>
      </c>
      <c r="E9132">
        <f ca="1">OFFSET(bike!$A$2:$Y$402,TRUNC((ROW()-ROW($E$2))/COLUMNS(bike!$A$2:$Y$402)),MOD(ROW()-ROW($E$2),COLUMNS(bike!$A$2:$Y$402)),1,1)</f>
        <v>4</v>
      </c>
      <c r="F9132">
        <f ca="1">OFFSET(transit!$A$2:$Y$402,TRUNC((ROW()-ROW($F$2))/COLUMNS(transit!$A$2:$Y$402)),MOD(ROW()-ROW($F$2),COLUMNS(transit!$A$2:$Y$402)),1,1)</f>
        <v>9</v>
      </c>
      <c r="G9132">
        <f ca="1">OFFSET(drive!$A$2:$Y$402,TRUNC((ROW()-ROW($G$2))/COLUMNS(drive!$A$2:$Y$402)),MOD(ROW()-ROW($G$2),COLUMNS(drive!$A$2:$Y$402)),1,1)</f>
        <v>4</v>
      </c>
      <c r="H9132" s="5">
        <f ca="1">(VLOOKUP($B9132,weights!$A$2:$R$6,4))*VLOOKUP($B9132,weights!$A$2:$R$6,6)^C9132*(VLOOKUP($B9132,weights!$A$2:$R$6,15)*EXP(VLOOKUP($B9132,weights!$A$2:$R$6,11)*D9132)+VLOOKUP($B9132,weights!$A$2:$R$6,16)*EXP(VLOOKUP($B9132,weights!$A$2:$R$6,12)*E9132)+VLOOKUP($B9132,weights!$A$2:$R$6,17)*EXP(VLOOKUP($B9132,weights!$A$2:$R$6,13)*F9132)+VLOOKUP($B9132,weights!$A$2:$R$6,18)*EXP(VLOOKUP($B9132,weights!$A$2:$R$6,14)*G9132))</f>
        <v>11.652264469922379</v>
      </c>
    </row>
    <row r="9133" spans="1:8" ht="12.75" x14ac:dyDescent="0.2">
      <c r="A9133">
        <f t="shared" si="0"/>
        <v>366</v>
      </c>
      <c r="B9133" t="str">
        <f t="shared" ref="B9133:C9133" si="9107">B9108</f>
        <v>restaurant</v>
      </c>
      <c r="C9133">
        <f t="shared" si="9107"/>
        <v>6</v>
      </c>
      <c r="D9133">
        <f ca="1">OFFSET(walk!$A$2:$Y$402,TRUNC((ROW()-ROW($D$2))/COLUMNS(walk!$A$2:$Y$402)),MOD(ROW()-ROW($D$2),COLUMNS(walk!$A$2:$Y$402)),1,1)</f>
        <v>14</v>
      </c>
      <c r="E9133">
        <f ca="1">OFFSET(bike!$A$2:$Y$402,TRUNC((ROW()-ROW($E$2))/COLUMNS(bike!$A$2:$Y$402)),MOD(ROW()-ROW($E$2),COLUMNS(bike!$A$2:$Y$402)),1,1)</f>
        <v>4</v>
      </c>
      <c r="F9133">
        <f ca="1">OFFSET(transit!$A$2:$Y$402,TRUNC((ROW()-ROW($F$2))/COLUMNS(transit!$A$2:$Y$402)),MOD(ROW()-ROW($F$2),COLUMNS(transit!$A$2:$Y$402)),1,1)</f>
        <v>11</v>
      </c>
      <c r="G9133">
        <f ca="1">OFFSET(drive!$A$2:$Y$402,TRUNC((ROW()-ROW($G$2))/COLUMNS(drive!$A$2:$Y$402)),MOD(ROW()-ROW($G$2),COLUMNS(drive!$A$2:$Y$402)),1,1)</f>
        <v>4</v>
      </c>
      <c r="H9133" s="5">
        <f ca="1">(VLOOKUP($B9133,weights!$A$2:$R$6,4))*VLOOKUP($B9133,weights!$A$2:$R$6,6)^C9133*(VLOOKUP($B9133,weights!$A$2:$R$6,15)*EXP(VLOOKUP($B9133,weights!$A$2:$R$6,11)*D9133)+VLOOKUP($B9133,weights!$A$2:$R$6,16)*EXP(VLOOKUP($B9133,weights!$A$2:$R$6,12)*E9133)+VLOOKUP($B9133,weights!$A$2:$R$6,17)*EXP(VLOOKUP($B9133,weights!$A$2:$R$6,13)*F9133)+VLOOKUP($B9133,weights!$A$2:$R$6,18)*EXP(VLOOKUP($B9133,weights!$A$2:$R$6,14)*G9133))</f>
        <v>9.8787968321341175</v>
      </c>
    </row>
    <row r="9134" spans="1:8" ht="12.75" x14ac:dyDescent="0.2">
      <c r="A9134">
        <f t="shared" si="0"/>
        <v>366</v>
      </c>
      <c r="B9134" t="str">
        <f t="shared" ref="B9134:C9134" si="9108">B9109</f>
        <v>restaurant</v>
      </c>
      <c r="C9134">
        <f t="shared" si="9108"/>
        <v>7</v>
      </c>
      <c r="D9134">
        <f ca="1">OFFSET(walk!$A$2:$Y$402,TRUNC((ROW()-ROW($D$2))/COLUMNS(walk!$A$2:$Y$402)),MOD(ROW()-ROW($D$2),COLUMNS(walk!$A$2:$Y$402)),1,1)</f>
        <v>15</v>
      </c>
      <c r="E9134">
        <f ca="1">OFFSET(bike!$A$2:$Y$402,TRUNC((ROW()-ROW($E$2))/COLUMNS(bike!$A$2:$Y$402)),MOD(ROW()-ROW($E$2),COLUMNS(bike!$A$2:$Y$402)),1,1)</f>
        <v>4</v>
      </c>
      <c r="F9134">
        <f ca="1">OFFSET(transit!$A$2:$Y$402,TRUNC((ROW()-ROW($F$2))/COLUMNS(transit!$A$2:$Y$402)),MOD(ROW()-ROW($F$2),COLUMNS(transit!$A$2:$Y$402)),1,1)</f>
        <v>11</v>
      </c>
      <c r="G9134">
        <f ca="1">OFFSET(drive!$A$2:$Y$402,TRUNC((ROW()-ROW($G$2))/COLUMNS(drive!$A$2:$Y$402)),MOD(ROW()-ROW($G$2),COLUMNS(drive!$A$2:$Y$402)),1,1)</f>
        <v>5</v>
      </c>
      <c r="H9134" s="5">
        <f ca="1">(VLOOKUP($B9134,weights!$A$2:$R$6,4))*VLOOKUP($B9134,weights!$A$2:$R$6,6)^C9134*(VLOOKUP($B9134,weights!$A$2:$R$6,15)*EXP(VLOOKUP($B9134,weights!$A$2:$R$6,11)*D9134)+VLOOKUP($B9134,weights!$A$2:$R$6,16)*EXP(VLOOKUP($B9134,weights!$A$2:$R$6,12)*E9134)+VLOOKUP($B9134,weights!$A$2:$R$6,17)*EXP(VLOOKUP($B9134,weights!$A$2:$R$6,13)*F9134)+VLOOKUP($B9134,weights!$A$2:$R$6,18)*EXP(VLOOKUP($B9134,weights!$A$2:$R$6,14)*G9134))</f>
        <v>8.1650572961955685</v>
      </c>
    </row>
    <row r="9135" spans="1:8" ht="12.75" x14ac:dyDescent="0.2">
      <c r="A9135">
        <f t="shared" si="0"/>
        <v>366</v>
      </c>
      <c r="B9135" t="str">
        <f t="shared" ref="B9135:C9135" si="9109">B9110</f>
        <v>restaurant</v>
      </c>
      <c r="C9135">
        <f t="shared" si="9109"/>
        <v>8</v>
      </c>
      <c r="D9135">
        <f ca="1">OFFSET(walk!$A$2:$Y$402,TRUNC((ROW()-ROW($D$2))/COLUMNS(walk!$A$2:$Y$402)),MOD(ROW()-ROW($D$2),COLUMNS(walk!$A$2:$Y$402)),1,1)</f>
        <v>18</v>
      </c>
      <c r="E9135">
        <f ca="1">OFFSET(bike!$A$2:$Y$402,TRUNC((ROW()-ROW($E$2))/COLUMNS(bike!$A$2:$Y$402)),MOD(ROW()-ROW($E$2),COLUMNS(bike!$A$2:$Y$402)),1,1)</f>
        <v>4</v>
      </c>
      <c r="F9135">
        <f ca="1">OFFSET(transit!$A$2:$Y$402,TRUNC((ROW()-ROW($F$2))/COLUMNS(transit!$A$2:$Y$402)),MOD(ROW()-ROW($F$2),COLUMNS(transit!$A$2:$Y$402)),1,1)</f>
        <v>11</v>
      </c>
      <c r="G9135">
        <f ca="1">OFFSET(drive!$A$2:$Y$402,TRUNC((ROW()-ROW($G$2))/COLUMNS(drive!$A$2:$Y$402)),MOD(ROW()-ROW($G$2),COLUMNS(drive!$A$2:$Y$402)),1,1)</f>
        <v>5</v>
      </c>
      <c r="H9135" s="5">
        <f ca="1">(VLOOKUP($B9135,weights!$A$2:$R$6,4))*VLOOKUP($B9135,weights!$A$2:$R$6,6)^C9135*(VLOOKUP($B9135,weights!$A$2:$R$6,15)*EXP(VLOOKUP($B9135,weights!$A$2:$R$6,11)*D9135)+VLOOKUP($B9135,weights!$A$2:$R$6,16)*EXP(VLOOKUP($B9135,weights!$A$2:$R$6,12)*E9135)+VLOOKUP($B9135,weights!$A$2:$R$6,17)*EXP(VLOOKUP($B9135,weights!$A$2:$R$6,13)*F9135)+VLOOKUP($B9135,weights!$A$2:$R$6,18)*EXP(VLOOKUP($B9135,weights!$A$2:$R$6,14)*G9135))</f>
        <v>7.1785930247827814</v>
      </c>
    </row>
    <row r="9136" spans="1:8" ht="12.75" x14ac:dyDescent="0.2">
      <c r="A9136">
        <f t="shared" si="0"/>
        <v>366</v>
      </c>
      <c r="B9136" t="str">
        <f t="shared" ref="B9136:C9136" si="9110">B9111</f>
        <v>restaurant</v>
      </c>
      <c r="C9136">
        <f t="shared" si="9110"/>
        <v>9</v>
      </c>
      <c r="D9136">
        <f ca="1">OFFSET(walk!$A$2:$Y$402,TRUNC((ROW()-ROW($D$2))/COLUMNS(walk!$A$2:$Y$402)),MOD(ROW()-ROW($D$2),COLUMNS(walk!$A$2:$Y$402)),1,1)</f>
        <v>18</v>
      </c>
      <c r="E9136">
        <f ca="1">OFFSET(bike!$A$2:$Y$402,TRUNC((ROW()-ROW($E$2))/COLUMNS(bike!$A$2:$Y$402)),MOD(ROW()-ROW($E$2),COLUMNS(bike!$A$2:$Y$402)),1,1)</f>
        <v>4</v>
      </c>
      <c r="F9136">
        <f ca="1">OFFSET(transit!$A$2:$Y$402,TRUNC((ROW()-ROW($F$2))/COLUMNS(transit!$A$2:$Y$402)),MOD(ROW()-ROW($F$2),COLUMNS(transit!$A$2:$Y$402)),1,1)</f>
        <v>11</v>
      </c>
      <c r="G9136">
        <f ca="1">OFFSET(drive!$A$2:$Y$402,TRUNC((ROW()-ROW($G$2))/COLUMNS(drive!$A$2:$Y$402)),MOD(ROW()-ROW($G$2),COLUMNS(drive!$A$2:$Y$402)),1,1)</f>
        <v>5</v>
      </c>
      <c r="H9136" s="5">
        <f ca="1">(VLOOKUP($B9136,weights!$A$2:$R$6,4))*VLOOKUP($B9136,weights!$A$2:$R$6,6)^C9136*(VLOOKUP($B9136,weights!$A$2:$R$6,15)*EXP(VLOOKUP($B9136,weights!$A$2:$R$6,11)*D9136)+VLOOKUP($B9136,weights!$A$2:$R$6,16)*EXP(VLOOKUP($B9136,weights!$A$2:$R$6,12)*E9136)+VLOOKUP($B9136,weights!$A$2:$R$6,17)*EXP(VLOOKUP($B9136,weights!$A$2:$R$6,13)*F9136)+VLOOKUP($B9136,weights!$A$2:$R$6,18)*EXP(VLOOKUP($B9136,weights!$A$2:$R$6,14)*G9136))</f>
        <v>6.4341463407312336</v>
      </c>
    </row>
    <row r="9137" spans="1:8" ht="12.75" x14ac:dyDescent="0.2">
      <c r="A9137">
        <f t="shared" si="0"/>
        <v>366</v>
      </c>
      <c r="B9137" t="str">
        <f t="shared" ref="B9137:C9137" si="9111">B9112</f>
        <v>supermarket</v>
      </c>
      <c r="C9137">
        <f t="shared" si="9111"/>
        <v>0</v>
      </c>
      <c r="D9137">
        <f ca="1">OFFSET(walk!$A$2:$Y$402,TRUNC((ROW()-ROW($D$2))/COLUMNS(walk!$A$2:$Y$402)),MOD(ROW()-ROW($D$2),COLUMNS(walk!$A$2:$Y$402)),1,1)</f>
        <v>35</v>
      </c>
      <c r="E9137">
        <f ca="1">OFFSET(bike!$A$2:$Y$402,TRUNC((ROW()-ROW($E$2))/COLUMNS(bike!$A$2:$Y$402)),MOD(ROW()-ROW($E$2),COLUMNS(bike!$A$2:$Y$402)),1,1)</f>
        <v>14</v>
      </c>
      <c r="F9137">
        <f ca="1">OFFSET(transit!$A$2:$Y$402,TRUNC((ROW()-ROW($F$2))/COLUMNS(transit!$A$2:$Y$402)),MOD(ROW()-ROW($F$2),COLUMNS(transit!$A$2:$Y$402)),1,1)</f>
        <v>20</v>
      </c>
      <c r="G9137">
        <f ca="1">OFFSET(drive!$A$2:$Y$402,TRUNC((ROW()-ROW($G$2))/COLUMNS(drive!$A$2:$Y$402)),MOD(ROW()-ROW($G$2),COLUMNS(drive!$A$2:$Y$402)),1,1)</f>
        <v>10</v>
      </c>
      <c r="H9137" s="5">
        <f ca="1">(VLOOKUP($B9137,weights!$A$2:$R$6,4))*VLOOKUP($B9137,weights!$A$2:$R$6,6)^C9137*(VLOOKUP($B9137,weights!$A$2:$R$6,15)*EXP(VLOOKUP($B9137,weights!$A$2:$R$6,11)*D9137)+VLOOKUP($B9137,weights!$A$2:$R$6,16)*EXP(VLOOKUP($B9137,weights!$A$2:$R$6,12)*E9137)+VLOOKUP($B9137,weights!$A$2:$R$6,17)*EXP(VLOOKUP($B9137,weights!$A$2:$R$6,13)*F9137)+VLOOKUP($B9137,weights!$A$2:$R$6,18)*EXP(VLOOKUP($B9137,weights!$A$2:$R$6,14)*G9137))</f>
        <v>2.5358249695945818</v>
      </c>
    </row>
    <row r="9138" spans="1:8" ht="12.75" x14ac:dyDescent="0.2">
      <c r="A9138">
        <f t="shared" si="0"/>
        <v>366</v>
      </c>
      <c r="B9138" t="str">
        <f t="shared" ref="B9138:C9138" si="9112">B9113</f>
        <v>supermarket</v>
      </c>
      <c r="C9138">
        <f t="shared" si="9112"/>
        <v>1</v>
      </c>
      <c r="D9138">
        <f ca="1">OFFSET(walk!$A$2:$Y$402,TRUNC((ROW()-ROW($D$2))/COLUMNS(walk!$A$2:$Y$402)),MOD(ROW()-ROW($D$2),COLUMNS(walk!$A$2:$Y$402)),1,1)</f>
        <v>50</v>
      </c>
      <c r="E9138">
        <f ca="1">OFFSET(bike!$A$2:$Y$402,TRUNC((ROW()-ROW($E$2))/COLUMNS(bike!$A$2:$Y$402)),MOD(ROW()-ROW($E$2),COLUMNS(bike!$A$2:$Y$402)),1,1)</f>
        <v>15</v>
      </c>
      <c r="F9138">
        <f ca="1">OFFSET(transit!$A$2:$Y$402,TRUNC((ROW()-ROW($F$2))/COLUMNS(transit!$A$2:$Y$402)),MOD(ROW()-ROW($F$2),COLUMNS(transit!$A$2:$Y$402)),1,1)</f>
        <v>25</v>
      </c>
      <c r="G9138">
        <f ca="1">OFFSET(drive!$A$2:$Y$402,TRUNC((ROW()-ROW($G$2))/COLUMNS(drive!$A$2:$Y$402)),MOD(ROW()-ROW($G$2),COLUMNS(drive!$A$2:$Y$402)),1,1)</f>
        <v>10</v>
      </c>
      <c r="H9138" s="5">
        <f ca="1">(VLOOKUP($B9138,weights!$A$2:$R$6,4))*VLOOKUP($B9138,weights!$A$2:$R$6,6)^C9138*(VLOOKUP($B9138,weights!$A$2:$R$6,15)*EXP(VLOOKUP($B9138,weights!$A$2:$R$6,11)*D9138)+VLOOKUP($B9138,weights!$A$2:$R$6,16)*EXP(VLOOKUP($B9138,weights!$A$2:$R$6,12)*E9138)+VLOOKUP($B9138,weights!$A$2:$R$6,17)*EXP(VLOOKUP($B9138,weights!$A$2:$R$6,13)*F9138)+VLOOKUP($B9138,weights!$A$2:$R$6,18)*EXP(VLOOKUP($B9138,weights!$A$2:$R$6,14)*G9138))</f>
        <v>1.3647770933457799</v>
      </c>
    </row>
    <row r="9139" spans="1:8" ht="12.75" x14ac:dyDescent="0.2">
      <c r="A9139">
        <f t="shared" si="0"/>
        <v>366</v>
      </c>
      <c r="B9139" t="str">
        <f t="shared" ref="B9139:C9139" si="9113">B9114</f>
        <v>supermarket</v>
      </c>
      <c r="C9139">
        <f t="shared" si="9113"/>
        <v>2</v>
      </c>
      <c r="D9139">
        <f ca="1">OFFSET(walk!$A$2:$Y$402,TRUNC((ROW()-ROW($D$2))/COLUMNS(walk!$A$2:$Y$402)),MOD(ROW()-ROW($D$2),COLUMNS(walk!$A$2:$Y$402)),1,1)</f>
        <v>55</v>
      </c>
      <c r="E9139">
        <f ca="1">OFFSET(bike!$A$2:$Y$402,TRUNC((ROW()-ROW($E$2))/COLUMNS(bike!$A$2:$Y$402)),MOD(ROW()-ROW($E$2),COLUMNS(bike!$A$2:$Y$402)),1,1)</f>
        <v>15</v>
      </c>
      <c r="F9139">
        <f ca="1">OFFSET(transit!$A$2:$Y$402,TRUNC((ROW()-ROW($F$2))/COLUMNS(transit!$A$2:$Y$402)),MOD(ROW()-ROW($F$2),COLUMNS(transit!$A$2:$Y$402)),1,1)</f>
        <v>27</v>
      </c>
      <c r="G9139">
        <f ca="1">OFFSET(drive!$A$2:$Y$402,TRUNC((ROW()-ROW($G$2))/COLUMNS(drive!$A$2:$Y$402)),MOD(ROW()-ROW($G$2),COLUMNS(drive!$A$2:$Y$402)),1,1)</f>
        <v>12</v>
      </c>
      <c r="H9139" s="5">
        <f ca="1">(VLOOKUP($B9139,weights!$A$2:$R$6,4))*VLOOKUP($B9139,weights!$A$2:$R$6,6)^C9139*(VLOOKUP($B9139,weights!$A$2:$R$6,15)*EXP(VLOOKUP($B9139,weights!$A$2:$R$6,11)*D9139)+VLOOKUP($B9139,weights!$A$2:$R$6,16)*EXP(VLOOKUP($B9139,weights!$A$2:$R$6,12)*E9139)+VLOOKUP($B9139,weights!$A$2:$R$6,17)*EXP(VLOOKUP($B9139,weights!$A$2:$R$6,13)*F9139)+VLOOKUP($B9139,weights!$A$2:$R$6,18)*EXP(VLOOKUP($B9139,weights!$A$2:$R$6,14)*G9139))</f>
        <v>0.55211683299574754</v>
      </c>
    </row>
    <row r="9140" spans="1:8" ht="12.75" x14ac:dyDescent="0.2">
      <c r="A9140">
        <f t="shared" si="0"/>
        <v>366</v>
      </c>
      <c r="B9140" t="str">
        <f t="shared" ref="B9140:C9140" si="9114">B9115</f>
        <v>supermarket</v>
      </c>
      <c r="C9140">
        <f t="shared" si="9114"/>
        <v>3</v>
      </c>
      <c r="D9140">
        <f ca="1">OFFSET(walk!$A$2:$Y$402,TRUNC((ROW()-ROW($D$2))/COLUMNS(walk!$A$2:$Y$402)),MOD(ROW()-ROW($D$2),COLUMNS(walk!$A$2:$Y$402)),1,1)</f>
        <v>62</v>
      </c>
      <c r="E9140">
        <f ca="1">OFFSET(bike!$A$2:$Y$402,TRUNC((ROW()-ROW($E$2))/COLUMNS(bike!$A$2:$Y$402)),MOD(ROW()-ROW($E$2),COLUMNS(bike!$A$2:$Y$402)),1,1)</f>
        <v>19</v>
      </c>
      <c r="F9140">
        <f ca="1">OFFSET(transit!$A$2:$Y$402,TRUNC((ROW()-ROW($F$2))/COLUMNS(transit!$A$2:$Y$402)),MOD(ROW()-ROW($F$2),COLUMNS(transit!$A$2:$Y$402)),1,1)</f>
        <v>34</v>
      </c>
      <c r="G9140">
        <f ca="1">OFFSET(drive!$A$2:$Y$402,TRUNC((ROW()-ROW($G$2))/COLUMNS(drive!$A$2:$Y$402)),MOD(ROW()-ROW($G$2),COLUMNS(drive!$A$2:$Y$402)),1,1)</f>
        <v>14</v>
      </c>
      <c r="H9140" s="5">
        <f ca="1">(VLOOKUP($B9140,weights!$A$2:$R$6,4))*VLOOKUP($B9140,weights!$A$2:$R$6,6)^C9140*(VLOOKUP($B9140,weights!$A$2:$R$6,15)*EXP(VLOOKUP($B9140,weights!$A$2:$R$6,11)*D9140)+VLOOKUP($B9140,weights!$A$2:$R$6,16)*EXP(VLOOKUP($B9140,weights!$A$2:$R$6,12)*E9140)+VLOOKUP($B9140,weights!$A$2:$R$6,17)*EXP(VLOOKUP($B9140,weights!$A$2:$R$6,13)*F9140)+VLOOKUP($B9140,weights!$A$2:$R$6,18)*EXP(VLOOKUP($B9140,weights!$A$2:$R$6,14)*G9140))</f>
        <v>0.19583914971163371</v>
      </c>
    </row>
    <row r="9141" spans="1:8" ht="12.75" x14ac:dyDescent="0.2">
      <c r="A9141">
        <f t="shared" si="0"/>
        <v>366</v>
      </c>
      <c r="B9141" t="str">
        <f t="shared" ref="B9141:C9141" si="9115">B9116</f>
        <v>supermarket</v>
      </c>
      <c r="C9141">
        <f t="shared" si="9115"/>
        <v>4</v>
      </c>
      <c r="D9141">
        <f ca="1">OFFSET(walk!$A$2:$Y$402,TRUNC((ROW()-ROW($D$2))/COLUMNS(walk!$A$2:$Y$402)),MOD(ROW()-ROW($D$2),COLUMNS(walk!$A$2:$Y$402)),1,1)</f>
        <v>79</v>
      </c>
      <c r="E9141">
        <f ca="1">OFFSET(bike!$A$2:$Y$402,TRUNC((ROW()-ROW($E$2))/COLUMNS(bike!$A$2:$Y$402)),MOD(ROW()-ROW($E$2),COLUMNS(bike!$A$2:$Y$402)),1,1)</f>
        <v>22</v>
      </c>
      <c r="F9141">
        <f ca="1">OFFSET(transit!$A$2:$Y$402,TRUNC((ROW()-ROW($F$2))/COLUMNS(transit!$A$2:$Y$402)),MOD(ROW()-ROW($F$2),COLUMNS(transit!$A$2:$Y$402)),1,1)</f>
        <v>38</v>
      </c>
      <c r="G9141">
        <f ca="1">OFFSET(drive!$A$2:$Y$402,TRUNC((ROW()-ROW($G$2))/COLUMNS(drive!$A$2:$Y$402)),MOD(ROW()-ROW($G$2),COLUMNS(drive!$A$2:$Y$402)),1,1)</f>
        <v>15</v>
      </c>
      <c r="H9141" s="5">
        <f ca="1">(VLOOKUP($B9141,weights!$A$2:$R$6,4))*VLOOKUP($B9141,weights!$A$2:$R$6,6)^C9141*(VLOOKUP($B9141,weights!$A$2:$R$6,15)*EXP(VLOOKUP($B9141,weights!$A$2:$R$6,11)*D9141)+VLOOKUP($B9141,weights!$A$2:$R$6,16)*EXP(VLOOKUP($B9141,weights!$A$2:$R$6,12)*E9141)+VLOOKUP($B9141,weights!$A$2:$R$6,17)*EXP(VLOOKUP($B9141,weights!$A$2:$R$6,13)*F9141)+VLOOKUP($B9141,weights!$A$2:$R$6,18)*EXP(VLOOKUP($B9141,weights!$A$2:$R$6,14)*G9141))</f>
        <v>9.0833271918326117E-2</v>
      </c>
    </row>
    <row r="9142" spans="1:8" ht="12.75" x14ac:dyDescent="0.2">
      <c r="A9142">
        <f t="shared" si="0"/>
        <v>366</v>
      </c>
      <c r="B9142" t="str">
        <f t="shared" ref="B9142:C9142" si="9116">B9117</f>
        <v>store</v>
      </c>
      <c r="C9142">
        <f t="shared" si="9116"/>
        <v>0</v>
      </c>
      <c r="D9142">
        <f ca="1">OFFSET(walk!$A$2:$Y$402,TRUNC((ROW()-ROW($D$2))/COLUMNS(walk!$A$2:$Y$402)),MOD(ROW()-ROW($D$2),COLUMNS(walk!$A$2:$Y$402)),1,1)</f>
        <v>3</v>
      </c>
      <c r="E9142">
        <f ca="1">OFFSET(bike!$A$2:$Y$402,TRUNC((ROW()-ROW($E$2))/COLUMNS(bike!$A$2:$Y$402)),MOD(ROW()-ROW($E$2),COLUMNS(bike!$A$2:$Y$402)),1,1)</f>
        <v>1</v>
      </c>
      <c r="F9142">
        <f ca="1">OFFSET(transit!$A$2:$Y$402,TRUNC((ROW()-ROW($F$2))/COLUMNS(transit!$A$2:$Y$402)),MOD(ROW()-ROW($F$2),COLUMNS(transit!$A$2:$Y$402)),1,1)</f>
        <v>3</v>
      </c>
      <c r="G9142">
        <f ca="1">OFFSET(drive!$A$2:$Y$402,TRUNC((ROW()-ROW($G$2))/COLUMNS(drive!$A$2:$Y$402)),MOD(ROW()-ROW($G$2),COLUMNS(drive!$A$2:$Y$402)),1,1)</f>
        <v>1</v>
      </c>
      <c r="H9142" s="5">
        <f ca="1">(VLOOKUP($B9142,weights!$A$2:$R$6,4))*VLOOKUP($B9142,weights!$A$2:$R$6,6)^C9142*(VLOOKUP($B9142,weights!$A$2:$R$6,15)*EXP(VLOOKUP($B9142,weights!$A$2:$R$6,11)*D9142)+VLOOKUP($B9142,weights!$A$2:$R$6,16)*EXP(VLOOKUP($B9142,weights!$A$2:$R$6,12)*E9142)+VLOOKUP($B9142,weights!$A$2:$R$6,17)*EXP(VLOOKUP($B9142,weights!$A$2:$R$6,13)*F9142)+VLOOKUP($B9142,weights!$A$2:$R$6,18)*EXP(VLOOKUP($B9142,weights!$A$2:$R$6,14)*G9142))</f>
        <v>24.807341495576125</v>
      </c>
    </row>
    <row r="9143" spans="1:8" ht="12.75" x14ac:dyDescent="0.2">
      <c r="A9143">
        <f t="shared" si="0"/>
        <v>366</v>
      </c>
      <c r="B9143" t="str">
        <f t="shared" ref="B9143:C9143" si="9117">B9118</f>
        <v>store</v>
      </c>
      <c r="C9143">
        <f t="shared" si="9117"/>
        <v>1</v>
      </c>
      <c r="D9143">
        <f ca="1">OFFSET(walk!$A$2:$Y$402,TRUNC((ROW()-ROW($D$2))/COLUMNS(walk!$A$2:$Y$402)),MOD(ROW()-ROW($D$2),COLUMNS(walk!$A$2:$Y$402)),1,1)</f>
        <v>6</v>
      </c>
      <c r="E9143">
        <f ca="1">OFFSET(bike!$A$2:$Y$402,TRUNC((ROW()-ROW($E$2))/COLUMNS(bike!$A$2:$Y$402)),MOD(ROW()-ROW($E$2),COLUMNS(bike!$A$2:$Y$402)),1,1)</f>
        <v>1</v>
      </c>
      <c r="F9143">
        <f ca="1">OFFSET(transit!$A$2:$Y$402,TRUNC((ROW()-ROW($F$2))/COLUMNS(transit!$A$2:$Y$402)),MOD(ROW()-ROW($F$2),COLUMNS(transit!$A$2:$Y$402)),1,1)</f>
        <v>6</v>
      </c>
      <c r="G9143">
        <f ca="1">OFFSET(drive!$A$2:$Y$402,TRUNC((ROW()-ROW($G$2))/COLUMNS(drive!$A$2:$Y$402)),MOD(ROW()-ROW($G$2),COLUMNS(drive!$A$2:$Y$402)),1,1)</f>
        <v>1</v>
      </c>
      <c r="H9143" s="5">
        <f ca="1">(VLOOKUP($B9143,weights!$A$2:$R$6,4))*VLOOKUP($B9143,weights!$A$2:$R$6,6)^C9143*(VLOOKUP($B9143,weights!$A$2:$R$6,15)*EXP(VLOOKUP($B9143,weights!$A$2:$R$6,11)*D9143)+VLOOKUP($B9143,weights!$A$2:$R$6,16)*EXP(VLOOKUP($B9143,weights!$A$2:$R$6,12)*E9143)+VLOOKUP($B9143,weights!$A$2:$R$6,17)*EXP(VLOOKUP($B9143,weights!$A$2:$R$6,13)*F9143)+VLOOKUP($B9143,weights!$A$2:$R$6,18)*EXP(VLOOKUP($B9143,weights!$A$2:$R$6,14)*G9143))</f>
        <v>13.077667184379605</v>
      </c>
    </row>
    <row r="9144" spans="1:8" ht="12.75" x14ac:dyDescent="0.2">
      <c r="A9144">
        <f t="shared" si="0"/>
        <v>366</v>
      </c>
      <c r="B9144" t="str">
        <f t="shared" ref="B9144:C9144" si="9118">B9119</f>
        <v>store</v>
      </c>
      <c r="C9144">
        <f t="shared" si="9118"/>
        <v>2</v>
      </c>
      <c r="D9144">
        <f ca="1">OFFSET(walk!$A$2:$Y$402,TRUNC((ROW()-ROW($D$2))/COLUMNS(walk!$A$2:$Y$402)),MOD(ROW()-ROW($D$2),COLUMNS(walk!$A$2:$Y$402)),1,1)</f>
        <v>6</v>
      </c>
      <c r="E9144">
        <f ca="1">OFFSET(bike!$A$2:$Y$402,TRUNC((ROW()-ROW($E$2))/COLUMNS(bike!$A$2:$Y$402)),MOD(ROW()-ROW($E$2),COLUMNS(bike!$A$2:$Y$402)),1,1)</f>
        <v>1</v>
      </c>
      <c r="F9144">
        <f ca="1">OFFSET(transit!$A$2:$Y$402,TRUNC((ROW()-ROW($F$2))/COLUMNS(transit!$A$2:$Y$402)),MOD(ROW()-ROW($F$2),COLUMNS(transit!$A$2:$Y$402)),1,1)</f>
        <v>6</v>
      </c>
      <c r="G9144">
        <f ca="1">OFFSET(drive!$A$2:$Y$402,TRUNC((ROW()-ROW($G$2))/COLUMNS(drive!$A$2:$Y$402)),MOD(ROW()-ROW($G$2),COLUMNS(drive!$A$2:$Y$402)),1,1)</f>
        <v>2</v>
      </c>
      <c r="H9144" s="5">
        <f ca="1">(VLOOKUP($B9144,weights!$A$2:$R$6,4))*VLOOKUP($B9144,weights!$A$2:$R$6,6)^C9144*(VLOOKUP($B9144,weights!$A$2:$R$6,15)*EXP(VLOOKUP($B9144,weights!$A$2:$R$6,11)*D9144)+VLOOKUP($B9144,weights!$A$2:$R$6,16)*EXP(VLOOKUP($B9144,weights!$A$2:$R$6,12)*E9144)+VLOOKUP($B9144,weights!$A$2:$R$6,17)*EXP(VLOOKUP($B9144,weights!$A$2:$R$6,13)*F9144)+VLOOKUP($B9144,weights!$A$2:$R$6,18)*EXP(VLOOKUP($B9144,weights!$A$2:$R$6,14)*G9144))</f>
        <v>7.8497237746461614</v>
      </c>
    </row>
    <row r="9145" spans="1:8" ht="12.75" x14ac:dyDescent="0.2">
      <c r="A9145">
        <f t="shared" si="0"/>
        <v>366</v>
      </c>
      <c r="B9145" t="str">
        <f t="shared" ref="B9145:C9145" si="9119">B9120</f>
        <v>store</v>
      </c>
      <c r="C9145">
        <f t="shared" si="9119"/>
        <v>3</v>
      </c>
      <c r="D9145">
        <f ca="1">OFFSET(walk!$A$2:$Y$402,TRUNC((ROW()-ROW($D$2))/COLUMNS(walk!$A$2:$Y$402)),MOD(ROW()-ROW($D$2),COLUMNS(walk!$A$2:$Y$402)),1,1)</f>
        <v>7</v>
      </c>
      <c r="E9145">
        <f ca="1">OFFSET(bike!$A$2:$Y$402,TRUNC((ROW()-ROW($E$2))/COLUMNS(bike!$A$2:$Y$402)),MOD(ROW()-ROW($E$2),COLUMNS(bike!$A$2:$Y$402)),1,1)</f>
        <v>2</v>
      </c>
      <c r="F9145">
        <f ca="1">OFFSET(transit!$A$2:$Y$402,TRUNC((ROW()-ROW($F$2))/COLUMNS(transit!$A$2:$Y$402)),MOD(ROW()-ROW($F$2),COLUMNS(transit!$A$2:$Y$402)),1,1)</f>
        <v>7</v>
      </c>
      <c r="G9145">
        <f ca="1">OFFSET(drive!$A$2:$Y$402,TRUNC((ROW()-ROW($G$2))/COLUMNS(drive!$A$2:$Y$402)),MOD(ROW()-ROW($G$2),COLUMNS(drive!$A$2:$Y$402)),1,1)</f>
        <v>2</v>
      </c>
      <c r="H9145" s="5">
        <f ca="1">(VLOOKUP($B9145,weights!$A$2:$R$6,4))*VLOOKUP($B9145,weights!$A$2:$R$6,6)^C9145*(VLOOKUP($B9145,weights!$A$2:$R$6,15)*EXP(VLOOKUP($B9145,weights!$A$2:$R$6,11)*D9145)+VLOOKUP($B9145,weights!$A$2:$R$6,16)*EXP(VLOOKUP($B9145,weights!$A$2:$R$6,12)*E9145)+VLOOKUP($B9145,weights!$A$2:$R$6,17)*EXP(VLOOKUP($B9145,weights!$A$2:$R$6,13)*F9145)+VLOOKUP($B9145,weights!$A$2:$R$6,18)*EXP(VLOOKUP($B9145,weights!$A$2:$R$6,14)*G9145))</f>
        <v>4.1984675632926756</v>
      </c>
    </row>
    <row r="9146" spans="1:8" ht="12.75" x14ac:dyDescent="0.2">
      <c r="A9146">
        <f t="shared" si="0"/>
        <v>366</v>
      </c>
      <c r="B9146" t="str">
        <f t="shared" ref="B9146:C9146" si="9120">B9121</f>
        <v>store</v>
      </c>
      <c r="C9146">
        <f t="shared" si="9120"/>
        <v>4</v>
      </c>
      <c r="D9146">
        <f ca="1">OFFSET(walk!$A$2:$Y$402,TRUNC((ROW()-ROW($D$2))/COLUMNS(walk!$A$2:$Y$402)),MOD(ROW()-ROW($D$2),COLUMNS(walk!$A$2:$Y$402)),1,1)</f>
        <v>8</v>
      </c>
      <c r="E9146">
        <f ca="1">OFFSET(bike!$A$2:$Y$402,TRUNC((ROW()-ROW($E$2))/COLUMNS(bike!$A$2:$Y$402)),MOD(ROW()-ROW($E$2),COLUMNS(bike!$A$2:$Y$402)),1,1)</f>
        <v>4</v>
      </c>
      <c r="F9146">
        <f ca="1">OFFSET(transit!$A$2:$Y$402,TRUNC((ROW()-ROW($F$2))/COLUMNS(transit!$A$2:$Y$402)),MOD(ROW()-ROW($F$2),COLUMNS(transit!$A$2:$Y$402)),1,1)</f>
        <v>8</v>
      </c>
      <c r="G9146">
        <f ca="1">OFFSET(drive!$A$2:$Y$402,TRUNC((ROW()-ROW($G$2))/COLUMNS(drive!$A$2:$Y$402)),MOD(ROW()-ROW($G$2),COLUMNS(drive!$A$2:$Y$402)),1,1)</f>
        <v>3</v>
      </c>
      <c r="H9146" s="5">
        <f ca="1">(VLOOKUP($B9146,weights!$A$2:$R$6,4))*VLOOKUP($B9146,weights!$A$2:$R$6,6)^C9146*(VLOOKUP($B9146,weights!$A$2:$R$6,15)*EXP(VLOOKUP($B9146,weights!$A$2:$R$6,11)*D9146)+VLOOKUP($B9146,weights!$A$2:$R$6,16)*EXP(VLOOKUP($B9146,weights!$A$2:$R$6,12)*E9146)+VLOOKUP($B9146,weights!$A$2:$R$6,17)*EXP(VLOOKUP($B9146,weights!$A$2:$R$6,13)*F9146)+VLOOKUP($B9146,weights!$A$2:$R$6,18)*EXP(VLOOKUP($B9146,weights!$A$2:$R$6,14)*G9146))</f>
        <v>1.7226621839150433</v>
      </c>
    </row>
    <row r="9147" spans="1:8" ht="12.75" x14ac:dyDescent="0.2">
      <c r="A9147">
        <f t="shared" si="0"/>
        <v>366</v>
      </c>
      <c r="B9147" t="str">
        <f t="shared" ref="B9147:C9147" si="9121">B9122</f>
        <v>pharmacy</v>
      </c>
      <c r="C9147">
        <f t="shared" si="9121"/>
        <v>0</v>
      </c>
      <c r="D9147">
        <f ca="1">OFFSET(walk!$A$2:$Y$402,TRUNC((ROW()-ROW($D$2))/COLUMNS(walk!$A$2:$Y$402)),MOD(ROW()-ROW($D$2),COLUMNS(walk!$A$2:$Y$402)),1,1)</f>
        <v>13</v>
      </c>
      <c r="E9147">
        <f ca="1">OFFSET(bike!$A$2:$Y$402,TRUNC((ROW()-ROW($E$2))/COLUMNS(bike!$A$2:$Y$402)),MOD(ROW()-ROW($E$2),COLUMNS(bike!$A$2:$Y$402)),1,1)</f>
        <v>4</v>
      </c>
      <c r="F9147">
        <f ca="1">OFFSET(transit!$A$2:$Y$402,TRUNC((ROW()-ROW($F$2))/COLUMNS(transit!$A$2:$Y$402)),MOD(ROW()-ROW($F$2),COLUMNS(transit!$A$2:$Y$402)),1,1)</f>
        <v>8</v>
      </c>
      <c r="G9147">
        <f ca="1">OFFSET(drive!$A$2:$Y$402,TRUNC((ROW()-ROW($G$2))/COLUMNS(drive!$A$2:$Y$402)),MOD(ROW()-ROW($G$2),COLUMNS(drive!$A$2:$Y$402)),1,1)</f>
        <v>3</v>
      </c>
      <c r="H9147" s="5">
        <f ca="1">(VLOOKUP($B9147,weights!$A$2:$R$6,4))*VLOOKUP($B9147,weights!$A$2:$R$6,6)^C9147*(VLOOKUP($B9147,weights!$A$2:$R$6,15)*EXP(VLOOKUP($B9147,weights!$A$2:$R$6,11)*D9147)+VLOOKUP($B9147,weights!$A$2:$R$6,16)*EXP(VLOOKUP($B9147,weights!$A$2:$R$6,12)*E9147)+VLOOKUP($B9147,weights!$A$2:$R$6,17)*EXP(VLOOKUP($B9147,weights!$A$2:$R$6,13)*F9147)+VLOOKUP($B9147,weights!$A$2:$R$6,18)*EXP(VLOOKUP($B9147,weights!$A$2:$R$6,14)*G9147))</f>
        <v>5.6721624532706443</v>
      </c>
    </row>
    <row r="9148" spans="1:8" ht="12.75" x14ac:dyDescent="0.2">
      <c r="A9148">
        <f t="shared" si="0"/>
        <v>366</v>
      </c>
      <c r="B9148" t="str">
        <f t="shared" ref="B9148:C9148" si="9122">B9123</f>
        <v>pharmacy</v>
      </c>
      <c r="C9148">
        <f t="shared" si="9122"/>
        <v>1</v>
      </c>
      <c r="D9148">
        <f ca="1">OFFSET(walk!$A$2:$Y$402,TRUNC((ROW()-ROW($D$2))/COLUMNS(walk!$A$2:$Y$402)),MOD(ROW()-ROW($D$2),COLUMNS(walk!$A$2:$Y$402)),1,1)</f>
        <v>13</v>
      </c>
      <c r="E9148">
        <f ca="1">OFFSET(bike!$A$2:$Y$402,TRUNC((ROW()-ROW($E$2))/COLUMNS(bike!$A$2:$Y$402)),MOD(ROW()-ROW($E$2),COLUMNS(bike!$A$2:$Y$402)),1,1)</f>
        <v>4</v>
      </c>
      <c r="F9148">
        <f ca="1">OFFSET(transit!$A$2:$Y$402,TRUNC((ROW()-ROW($F$2))/COLUMNS(transit!$A$2:$Y$402)),MOD(ROW()-ROW($F$2),COLUMNS(transit!$A$2:$Y$402)),1,1)</f>
        <v>9</v>
      </c>
      <c r="G9148">
        <f ca="1">OFFSET(drive!$A$2:$Y$402,TRUNC((ROW()-ROW($G$2))/COLUMNS(drive!$A$2:$Y$402)),MOD(ROW()-ROW($G$2),COLUMNS(drive!$A$2:$Y$402)),1,1)</f>
        <v>3</v>
      </c>
      <c r="H9148" s="5">
        <f ca="1">(VLOOKUP($B9148,weights!$A$2:$R$6,4))*VLOOKUP($B9148,weights!$A$2:$R$6,6)^C9148*(VLOOKUP($B9148,weights!$A$2:$R$6,15)*EXP(VLOOKUP($B9148,weights!$A$2:$R$6,11)*D9148)+VLOOKUP($B9148,weights!$A$2:$R$6,16)*EXP(VLOOKUP($B9148,weights!$A$2:$R$6,12)*E9148)+VLOOKUP($B9148,weights!$A$2:$R$6,17)*EXP(VLOOKUP($B9148,weights!$A$2:$R$6,13)*F9148)+VLOOKUP($B9148,weights!$A$2:$R$6,18)*EXP(VLOOKUP($B9148,weights!$A$2:$R$6,14)*G9148))</f>
        <v>2.6506456507194072</v>
      </c>
    </row>
    <row r="9149" spans="1:8" ht="12.75" x14ac:dyDescent="0.2">
      <c r="A9149">
        <f t="shared" si="0"/>
        <v>366</v>
      </c>
      <c r="B9149" t="str">
        <f t="shared" ref="B9149:C9149" si="9123">B9124</f>
        <v>pharmacy</v>
      </c>
      <c r="C9149">
        <f t="shared" si="9123"/>
        <v>2</v>
      </c>
      <c r="D9149">
        <f ca="1">OFFSET(walk!$A$2:$Y$402,TRUNC((ROW()-ROW($D$2))/COLUMNS(walk!$A$2:$Y$402)),MOD(ROW()-ROW($D$2),COLUMNS(walk!$A$2:$Y$402)),1,1)</f>
        <v>18</v>
      </c>
      <c r="E9149">
        <f ca="1">OFFSET(bike!$A$2:$Y$402,TRUNC((ROW()-ROW($E$2))/COLUMNS(bike!$A$2:$Y$402)),MOD(ROW()-ROW($E$2),COLUMNS(bike!$A$2:$Y$402)),1,1)</f>
        <v>5</v>
      </c>
      <c r="F9149">
        <f ca="1">OFFSET(transit!$A$2:$Y$402,TRUNC((ROW()-ROW($F$2))/COLUMNS(transit!$A$2:$Y$402)),MOD(ROW()-ROW($F$2),COLUMNS(transit!$A$2:$Y$402)),1,1)</f>
        <v>18</v>
      </c>
      <c r="G9149">
        <f ca="1">OFFSET(drive!$A$2:$Y$402,TRUNC((ROW()-ROW($G$2))/COLUMNS(drive!$A$2:$Y$402)),MOD(ROW()-ROW($G$2),COLUMNS(drive!$A$2:$Y$402)),1,1)</f>
        <v>3</v>
      </c>
      <c r="H9149" s="5">
        <f ca="1">(VLOOKUP($B9149,weights!$A$2:$R$6,4))*VLOOKUP($B9149,weights!$A$2:$R$6,6)^C9149*(VLOOKUP($B9149,weights!$A$2:$R$6,15)*EXP(VLOOKUP($B9149,weights!$A$2:$R$6,11)*D9149)+VLOOKUP($B9149,weights!$A$2:$R$6,16)*EXP(VLOOKUP($B9149,weights!$A$2:$R$6,12)*E9149)+VLOOKUP($B9149,weights!$A$2:$R$6,17)*EXP(VLOOKUP($B9149,weights!$A$2:$R$6,13)*F9149)+VLOOKUP($B9149,weights!$A$2:$R$6,18)*EXP(VLOOKUP($B9149,weights!$A$2:$R$6,14)*G9149))</f>
        <v>1.00389185124327</v>
      </c>
    </row>
    <row r="9150" spans="1:8" ht="12.75" x14ac:dyDescent="0.2">
      <c r="A9150">
        <f t="shared" si="0"/>
        <v>366</v>
      </c>
      <c r="B9150" t="str">
        <f t="shared" ref="B9150:C9150" si="9124">B9125</f>
        <v>bank</v>
      </c>
      <c r="C9150">
        <f t="shared" si="9124"/>
        <v>0</v>
      </c>
      <c r="D9150">
        <f ca="1">OFFSET(walk!$A$2:$Y$402,TRUNC((ROW()-ROW($D$2))/COLUMNS(walk!$A$2:$Y$402)),MOD(ROW()-ROW($D$2),COLUMNS(walk!$A$2:$Y$402)),1,1)</f>
        <v>24</v>
      </c>
      <c r="E9150">
        <f ca="1">OFFSET(bike!$A$2:$Y$402,TRUNC((ROW()-ROW($E$2))/COLUMNS(bike!$A$2:$Y$402)),MOD(ROW()-ROW($E$2),COLUMNS(bike!$A$2:$Y$402)),1,1)</f>
        <v>7</v>
      </c>
      <c r="F9150">
        <f ca="1">OFFSET(transit!$A$2:$Y$402,TRUNC((ROW()-ROW($F$2))/COLUMNS(transit!$A$2:$Y$402)),MOD(ROW()-ROW($F$2),COLUMNS(transit!$A$2:$Y$402)),1,1)</f>
        <v>14</v>
      </c>
      <c r="G9150">
        <f ca="1">OFFSET(drive!$A$2:$Y$402,TRUNC((ROW()-ROW($G$2))/COLUMNS(drive!$A$2:$Y$402)),MOD(ROW()-ROW($G$2),COLUMNS(drive!$A$2:$Y$402)),1,1)</f>
        <v>6</v>
      </c>
      <c r="H9150" s="5">
        <f ca="1">(VLOOKUP($B9150,weights!$A$2:$R$6,4))*VLOOKUP($B9150,weights!$A$2:$R$6,6)^C9150*(VLOOKUP($B9150,weights!$A$2:$R$6,15)*EXP(VLOOKUP($B9150,weights!$A$2:$R$6,11)*D9150)+VLOOKUP($B9150,weights!$A$2:$R$6,16)*EXP(VLOOKUP($B9150,weights!$A$2:$R$6,12)*E9150)+VLOOKUP($B9150,weights!$A$2:$R$6,17)*EXP(VLOOKUP($B9150,weights!$A$2:$R$6,13)*F9150)+VLOOKUP($B9150,weights!$A$2:$R$6,18)*EXP(VLOOKUP($B9150,weights!$A$2:$R$6,14)*G9150))</f>
        <v>2.7345133313955428</v>
      </c>
    </row>
    <row r="9151" spans="1:8" ht="12.75" x14ac:dyDescent="0.2">
      <c r="A9151">
        <f t="shared" si="0"/>
        <v>366</v>
      </c>
      <c r="B9151" t="str">
        <f t="shared" ref="B9151:C9151" si="9125">B9126</f>
        <v>bank</v>
      </c>
      <c r="C9151">
        <f t="shared" si="9125"/>
        <v>1</v>
      </c>
      <c r="D9151">
        <f ca="1">OFFSET(walk!$A$2:$Y$402,TRUNC((ROW()-ROW($D$2))/COLUMNS(walk!$A$2:$Y$402)),MOD(ROW()-ROW($D$2),COLUMNS(walk!$A$2:$Y$402)),1,1)</f>
        <v>48</v>
      </c>
      <c r="E9151">
        <f ca="1">OFFSET(bike!$A$2:$Y$402,TRUNC((ROW()-ROW($E$2))/COLUMNS(bike!$A$2:$Y$402)),MOD(ROW()-ROW($E$2),COLUMNS(bike!$A$2:$Y$402)),1,1)</f>
        <v>15</v>
      </c>
      <c r="F9151">
        <f ca="1">OFFSET(transit!$A$2:$Y$402,TRUNC((ROW()-ROW($F$2))/COLUMNS(transit!$A$2:$Y$402)),MOD(ROW()-ROW($F$2),COLUMNS(transit!$A$2:$Y$402)),1,1)</f>
        <v>36</v>
      </c>
      <c r="G9151">
        <f ca="1">OFFSET(drive!$A$2:$Y$402,TRUNC((ROW()-ROW($G$2))/COLUMNS(drive!$A$2:$Y$402)),MOD(ROW()-ROW($G$2),COLUMNS(drive!$A$2:$Y$402)),1,1)</f>
        <v>8</v>
      </c>
      <c r="H9151" s="5">
        <f ca="1">(VLOOKUP($B9151,weights!$A$2:$R$6,4))*VLOOKUP($B9151,weights!$A$2:$R$6,6)^C9151*(VLOOKUP($B9151,weights!$A$2:$R$6,15)*EXP(VLOOKUP($B9151,weights!$A$2:$R$6,11)*D9151)+VLOOKUP($B9151,weights!$A$2:$R$6,16)*EXP(VLOOKUP($B9151,weights!$A$2:$R$6,12)*E9151)+VLOOKUP($B9151,weights!$A$2:$R$6,17)*EXP(VLOOKUP($B9151,weights!$A$2:$R$6,13)*F9151)+VLOOKUP($B9151,weights!$A$2:$R$6,18)*EXP(VLOOKUP($B9151,weights!$A$2:$R$6,14)*G9151))</f>
        <v>0.4192946321546232</v>
      </c>
    </row>
    <row r="9152" spans="1:8" ht="12.75" x14ac:dyDescent="0.2">
      <c r="A9152">
        <f t="shared" si="0"/>
        <v>367</v>
      </c>
      <c r="B9152" t="str">
        <f t="shared" ref="B9152:C9152" si="9126">B9127</f>
        <v>restaurant</v>
      </c>
      <c r="C9152">
        <f t="shared" si="9126"/>
        <v>0</v>
      </c>
      <c r="D9152">
        <f ca="1">OFFSET(walk!$A$2:$Y$402,TRUNC((ROW()-ROW($D$2))/COLUMNS(walk!$A$2:$Y$402)),MOD(ROW()-ROW($D$2),COLUMNS(walk!$A$2:$Y$402)),1,1)</f>
        <v>7</v>
      </c>
      <c r="E9152">
        <f ca="1">OFFSET(bike!$A$2:$Y$402,TRUNC((ROW()-ROW($E$2))/COLUMNS(bike!$A$2:$Y$402)),MOD(ROW()-ROW($E$2),COLUMNS(bike!$A$2:$Y$402)),1,1)</f>
        <v>2</v>
      </c>
      <c r="F9152">
        <f ca="1">OFFSET(transit!$A$2:$Y$402,TRUNC((ROW()-ROW($F$2))/COLUMNS(transit!$A$2:$Y$402)),MOD(ROW()-ROW($F$2),COLUMNS(transit!$A$2:$Y$402)),1,1)</f>
        <v>6</v>
      </c>
      <c r="G9152">
        <f ca="1">OFFSET(drive!$A$2:$Y$402,TRUNC((ROW()-ROW($G$2))/COLUMNS(drive!$A$2:$Y$402)),MOD(ROW()-ROW($G$2),COLUMNS(drive!$A$2:$Y$402)),1,1)</f>
        <v>2</v>
      </c>
      <c r="H9152" s="5">
        <f ca="1">(VLOOKUP($B9152,weights!$A$2:$R$6,4))*VLOOKUP($B9152,weights!$A$2:$R$6,6)^C9152*(VLOOKUP($B9152,weights!$A$2:$R$6,15)*EXP(VLOOKUP($B9152,weights!$A$2:$R$6,11)*D9152)+VLOOKUP($B9152,weights!$A$2:$R$6,16)*EXP(VLOOKUP($B9152,weights!$A$2:$R$6,12)*E9152)+VLOOKUP($B9152,weights!$A$2:$R$6,17)*EXP(VLOOKUP($B9152,weights!$A$2:$R$6,13)*F9152)+VLOOKUP($B9152,weights!$A$2:$R$6,18)*EXP(VLOOKUP($B9152,weights!$A$2:$R$6,14)*G9152))</f>
        <v>32.95450761754347</v>
      </c>
    </row>
    <row r="9153" spans="1:8" ht="12.75" x14ac:dyDescent="0.2">
      <c r="A9153">
        <f t="shared" si="0"/>
        <v>367</v>
      </c>
      <c r="B9153" t="str">
        <f t="shared" ref="B9153:C9153" si="9127">B9128</f>
        <v>restaurant</v>
      </c>
      <c r="C9153">
        <f t="shared" si="9127"/>
        <v>1</v>
      </c>
      <c r="D9153">
        <f ca="1">OFFSET(walk!$A$2:$Y$402,TRUNC((ROW()-ROW($D$2))/COLUMNS(walk!$A$2:$Y$402)),MOD(ROW()-ROW($D$2),COLUMNS(walk!$A$2:$Y$402)),1,1)</f>
        <v>7</v>
      </c>
      <c r="E9153">
        <f ca="1">OFFSET(bike!$A$2:$Y$402,TRUNC((ROW()-ROW($E$2))/COLUMNS(bike!$A$2:$Y$402)),MOD(ROW()-ROW($E$2),COLUMNS(bike!$A$2:$Y$402)),1,1)</f>
        <v>2</v>
      </c>
      <c r="F9153">
        <f ca="1">OFFSET(transit!$A$2:$Y$402,TRUNC((ROW()-ROW($F$2))/COLUMNS(transit!$A$2:$Y$402)),MOD(ROW()-ROW($F$2),COLUMNS(transit!$A$2:$Y$402)),1,1)</f>
        <v>7</v>
      </c>
      <c r="G9153">
        <f ca="1">OFFSET(drive!$A$2:$Y$402,TRUNC((ROW()-ROW($G$2))/COLUMNS(drive!$A$2:$Y$402)),MOD(ROW()-ROW($G$2),COLUMNS(drive!$A$2:$Y$402)),1,1)</f>
        <v>2</v>
      </c>
      <c r="H9153" s="5">
        <f ca="1">(VLOOKUP($B9153,weights!$A$2:$R$6,4))*VLOOKUP($B9153,weights!$A$2:$R$6,6)^C9153*(VLOOKUP($B9153,weights!$A$2:$R$6,15)*EXP(VLOOKUP($B9153,weights!$A$2:$R$6,11)*D9153)+VLOOKUP($B9153,weights!$A$2:$R$6,16)*EXP(VLOOKUP($B9153,weights!$A$2:$R$6,12)*E9153)+VLOOKUP($B9153,weights!$A$2:$R$6,17)*EXP(VLOOKUP($B9153,weights!$A$2:$R$6,13)*F9153)+VLOOKUP($B9153,weights!$A$2:$R$6,18)*EXP(VLOOKUP($B9153,weights!$A$2:$R$6,14)*G9153))</f>
        <v>28.70355056696598</v>
      </c>
    </row>
    <row r="9154" spans="1:8" ht="12.75" x14ac:dyDescent="0.2">
      <c r="A9154">
        <f t="shared" si="0"/>
        <v>367</v>
      </c>
      <c r="B9154" t="str">
        <f t="shared" ref="B9154:C9154" si="9128">B9129</f>
        <v>restaurant</v>
      </c>
      <c r="C9154">
        <f t="shared" si="9128"/>
        <v>2</v>
      </c>
      <c r="D9154">
        <f ca="1">OFFSET(walk!$A$2:$Y$402,TRUNC((ROW()-ROW($D$2))/COLUMNS(walk!$A$2:$Y$402)),MOD(ROW()-ROW($D$2),COLUMNS(walk!$A$2:$Y$402)),1,1)</f>
        <v>7</v>
      </c>
      <c r="E9154">
        <f ca="1">OFFSET(bike!$A$2:$Y$402,TRUNC((ROW()-ROW($E$2))/COLUMNS(bike!$A$2:$Y$402)),MOD(ROW()-ROW($E$2),COLUMNS(bike!$A$2:$Y$402)),1,1)</f>
        <v>2</v>
      </c>
      <c r="F9154">
        <f ca="1">OFFSET(transit!$A$2:$Y$402,TRUNC((ROW()-ROW($F$2))/COLUMNS(transit!$A$2:$Y$402)),MOD(ROW()-ROW($F$2),COLUMNS(transit!$A$2:$Y$402)),1,1)</f>
        <v>7</v>
      </c>
      <c r="G9154">
        <f ca="1">OFFSET(drive!$A$2:$Y$402,TRUNC((ROW()-ROW($G$2))/COLUMNS(drive!$A$2:$Y$402)),MOD(ROW()-ROW($G$2),COLUMNS(drive!$A$2:$Y$402)),1,1)</f>
        <v>2</v>
      </c>
      <c r="H9154" s="5">
        <f ca="1">(VLOOKUP($B9154,weights!$A$2:$R$6,4))*VLOOKUP($B9154,weights!$A$2:$R$6,6)^C9154*(VLOOKUP($B9154,weights!$A$2:$R$6,15)*EXP(VLOOKUP($B9154,weights!$A$2:$R$6,11)*D9154)+VLOOKUP($B9154,weights!$A$2:$R$6,16)*EXP(VLOOKUP($B9154,weights!$A$2:$R$6,12)*E9154)+VLOOKUP($B9154,weights!$A$2:$R$6,17)*EXP(VLOOKUP($B9154,weights!$A$2:$R$6,13)*F9154)+VLOOKUP($B9154,weights!$A$2:$R$6,18)*EXP(VLOOKUP($B9154,weights!$A$2:$R$6,14)*G9154))</f>
        <v>25.726886063725061</v>
      </c>
    </row>
    <row r="9155" spans="1:8" ht="12.75" x14ac:dyDescent="0.2">
      <c r="A9155">
        <f t="shared" si="0"/>
        <v>367</v>
      </c>
      <c r="B9155" t="str">
        <f t="shared" ref="B9155:C9155" si="9129">B9130</f>
        <v>restaurant</v>
      </c>
      <c r="C9155">
        <f t="shared" si="9129"/>
        <v>3</v>
      </c>
      <c r="D9155">
        <f ca="1">OFFSET(walk!$A$2:$Y$402,TRUNC((ROW()-ROW($D$2))/COLUMNS(walk!$A$2:$Y$402)),MOD(ROW()-ROW($D$2),COLUMNS(walk!$A$2:$Y$402)),1,1)</f>
        <v>11</v>
      </c>
      <c r="E9155">
        <f ca="1">OFFSET(bike!$A$2:$Y$402,TRUNC((ROW()-ROW($E$2))/COLUMNS(bike!$A$2:$Y$402)),MOD(ROW()-ROW($E$2),COLUMNS(bike!$A$2:$Y$402)),1,1)</f>
        <v>3</v>
      </c>
      <c r="F9155">
        <f ca="1">OFFSET(transit!$A$2:$Y$402,TRUNC((ROW()-ROW($F$2))/COLUMNS(transit!$A$2:$Y$402)),MOD(ROW()-ROW($F$2),COLUMNS(transit!$A$2:$Y$402)),1,1)</f>
        <v>9</v>
      </c>
      <c r="G9155">
        <f ca="1">OFFSET(drive!$A$2:$Y$402,TRUNC((ROW()-ROW($G$2))/COLUMNS(drive!$A$2:$Y$402)),MOD(ROW()-ROW($G$2),COLUMNS(drive!$A$2:$Y$402)),1,1)</f>
        <v>3</v>
      </c>
      <c r="H9155" s="5">
        <f ca="1">(VLOOKUP($B9155,weights!$A$2:$R$6,4))*VLOOKUP($B9155,weights!$A$2:$R$6,6)^C9155*(VLOOKUP($B9155,weights!$A$2:$R$6,15)*EXP(VLOOKUP($B9155,weights!$A$2:$R$6,11)*D9155)+VLOOKUP($B9155,weights!$A$2:$R$6,16)*EXP(VLOOKUP($B9155,weights!$A$2:$R$6,12)*E9155)+VLOOKUP($B9155,weights!$A$2:$R$6,17)*EXP(VLOOKUP($B9155,weights!$A$2:$R$6,13)*F9155)+VLOOKUP($B9155,weights!$A$2:$R$6,18)*EXP(VLOOKUP($B9155,weights!$A$2:$R$6,14)*G9155))</f>
        <v>17.397360581258248</v>
      </c>
    </row>
    <row r="9156" spans="1:8" ht="12.75" x14ac:dyDescent="0.2">
      <c r="A9156">
        <f t="shared" si="0"/>
        <v>367</v>
      </c>
      <c r="B9156" t="str">
        <f t="shared" ref="B9156:C9156" si="9130">B9131</f>
        <v>restaurant</v>
      </c>
      <c r="C9156">
        <f t="shared" si="9130"/>
        <v>4</v>
      </c>
      <c r="D9156">
        <f ca="1">OFFSET(walk!$A$2:$Y$402,TRUNC((ROW()-ROW($D$2))/COLUMNS(walk!$A$2:$Y$402)),MOD(ROW()-ROW($D$2),COLUMNS(walk!$A$2:$Y$402)),1,1)</f>
        <v>12</v>
      </c>
      <c r="E9156">
        <f ca="1">OFFSET(bike!$A$2:$Y$402,TRUNC((ROW()-ROW($E$2))/COLUMNS(bike!$A$2:$Y$402)),MOD(ROW()-ROW($E$2),COLUMNS(bike!$A$2:$Y$402)),1,1)</f>
        <v>3</v>
      </c>
      <c r="F9156">
        <f ca="1">OFFSET(transit!$A$2:$Y$402,TRUNC((ROW()-ROW($F$2))/COLUMNS(transit!$A$2:$Y$402)),MOD(ROW()-ROW($F$2),COLUMNS(transit!$A$2:$Y$402)),1,1)</f>
        <v>9</v>
      </c>
      <c r="G9156">
        <f ca="1">OFFSET(drive!$A$2:$Y$402,TRUNC((ROW()-ROW($G$2))/COLUMNS(drive!$A$2:$Y$402)),MOD(ROW()-ROW($G$2),COLUMNS(drive!$A$2:$Y$402)),1,1)</f>
        <v>3</v>
      </c>
      <c r="H9156" s="5">
        <f ca="1">(VLOOKUP($B9156,weights!$A$2:$R$6,4))*VLOOKUP($B9156,weights!$A$2:$R$6,6)^C9156*(VLOOKUP($B9156,weights!$A$2:$R$6,15)*EXP(VLOOKUP($B9156,weights!$A$2:$R$6,11)*D9156)+VLOOKUP($B9156,weights!$A$2:$R$6,16)*EXP(VLOOKUP($B9156,weights!$A$2:$R$6,12)*E9156)+VLOOKUP($B9156,weights!$A$2:$R$6,17)*EXP(VLOOKUP($B9156,weights!$A$2:$R$6,13)*F9156)+VLOOKUP($B9156,weights!$A$2:$R$6,18)*EXP(VLOOKUP($B9156,weights!$A$2:$R$6,14)*G9156))</f>
        <v>15.372464425085584</v>
      </c>
    </row>
    <row r="9157" spans="1:8" ht="12.75" x14ac:dyDescent="0.2">
      <c r="A9157">
        <f t="shared" si="0"/>
        <v>367</v>
      </c>
      <c r="B9157" t="str">
        <f t="shared" ref="B9157:C9157" si="9131">B9132</f>
        <v>restaurant</v>
      </c>
      <c r="C9157">
        <f t="shared" si="9131"/>
        <v>5</v>
      </c>
      <c r="D9157">
        <f ca="1">OFFSET(walk!$A$2:$Y$402,TRUNC((ROW()-ROW($D$2))/COLUMNS(walk!$A$2:$Y$402)),MOD(ROW()-ROW($D$2),COLUMNS(walk!$A$2:$Y$402)),1,1)</f>
        <v>14</v>
      </c>
      <c r="E9157">
        <f ca="1">OFFSET(bike!$A$2:$Y$402,TRUNC((ROW()-ROW($E$2))/COLUMNS(bike!$A$2:$Y$402)),MOD(ROW()-ROW($E$2),COLUMNS(bike!$A$2:$Y$402)),1,1)</f>
        <v>4</v>
      </c>
      <c r="F9157">
        <f ca="1">OFFSET(transit!$A$2:$Y$402,TRUNC((ROW()-ROW($F$2))/COLUMNS(transit!$A$2:$Y$402)),MOD(ROW()-ROW($F$2),COLUMNS(transit!$A$2:$Y$402)),1,1)</f>
        <v>9</v>
      </c>
      <c r="G9157">
        <f ca="1">OFFSET(drive!$A$2:$Y$402,TRUNC((ROW()-ROW($G$2))/COLUMNS(drive!$A$2:$Y$402)),MOD(ROW()-ROW($G$2),COLUMNS(drive!$A$2:$Y$402)),1,1)</f>
        <v>4</v>
      </c>
      <c r="H9157" s="5">
        <f ca="1">(VLOOKUP($B9157,weights!$A$2:$R$6,4))*VLOOKUP($B9157,weights!$A$2:$R$6,6)^C9157*(VLOOKUP($B9157,weights!$A$2:$R$6,15)*EXP(VLOOKUP($B9157,weights!$A$2:$R$6,11)*D9157)+VLOOKUP($B9157,weights!$A$2:$R$6,16)*EXP(VLOOKUP($B9157,weights!$A$2:$R$6,12)*E9157)+VLOOKUP($B9157,weights!$A$2:$R$6,17)*EXP(VLOOKUP($B9157,weights!$A$2:$R$6,13)*F9157)+VLOOKUP($B9157,weights!$A$2:$R$6,18)*EXP(VLOOKUP($B9157,weights!$A$2:$R$6,14)*G9157))</f>
        <v>11.652264469922379</v>
      </c>
    </row>
    <row r="9158" spans="1:8" ht="12.75" x14ac:dyDescent="0.2">
      <c r="A9158">
        <f t="shared" si="0"/>
        <v>367</v>
      </c>
      <c r="B9158" t="str">
        <f t="shared" ref="B9158:C9158" si="9132">B9133</f>
        <v>restaurant</v>
      </c>
      <c r="C9158">
        <f t="shared" si="9132"/>
        <v>6</v>
      </c>
      <c r="D9158">
        <f ca="1">OFFSET(walk!$A$2:$Y$402,TRUNC((ROW()-ROW($D$2))/COLUMNS(walk!$A$2:$Y$402)),MOD(ROW()-ROW($D$2),COLUMNS(walk!$A$2:$Y$402)),1,1)</f>
        <v>15</v>
      </c>
      <c r="E9158">
        <f ca="1">OFFSET(bike!$A$2:$Y$402,TRUNC((ROW()-ROW($E$2))/COLUMNS(bike!$A$2:$Y$402)),MOD(ROW()-ROW($E$2),COLUMNS(bike!$A$2:$Y$402)),1,1)</f>
        <v>4</v>
      </c>
      <c r="F9158">
        <f ca="1">OFFSET(transit!$A$2:$Y$402,TRUNC((ROW()-ROW($F$2))/COLUMNS(transit!$A$2:$Y$402)),MOD(ROW()-ROW($F$2),COLUMNS(transit!$A$2:$Y$402)),1,1)</f>
        <v>9</v>
      </c>
      <c r="G9158">
        <f ca="1">OFFSET(drive!$A$2:$Y$402,TRUNC((ROW()-ROW($G$2))/COLUMNS(drive!$A$2:$Y$402)),MOD(ROW()-ROW($G$2),COLUMNS(drive!$A$2:$Y$402)),1,1)</f>
        <v>4</v>
      </c>
      <c r="H9158" s="5">
        <f ca="1">(VLOOKUP($B9158,weights!$A$2:$R$6,4))*VLOOKUP($B9158,weights!$A$2:$R$6,6)^C9158*(VLOOKUP($B9158,weights!$A$2:$R$6,15)*EXP(VLOOKUP($B9158,weights!$A$2:$R$6,11)*D9158)+VLOOKUP($B9158,weights!$A$2:$R$6,16)*EXP(VLOOKUP($B9158,weights!$A$2:$R$6,12)*E9158)+VLOOKUP($B9158,weights!$A$2:$R$6,17)*EXP(VLOOKUP($B9158,weights!$A$2:$R$6,13)*F9158)+VLOOKUP($B9158,weights!$A$2:$R$6,18)*EXP(VLOOKUP($B9158,weights!$A$2:$R$6,14)*G9158))</f>
        <v>10.354142549827067</v>
      </c>
    </row>
    <row r="9159" spans="1:8" ht="12.75" x14ac:dyDescent="0.2">
      <c r="A9159">
        <f t="shared" si="0"/>
        <v>367</v>
      </c>
      <c r="B9159" t="str">
        <f t="shared" ref="B9159:C9159" si="9133">B9134</f>
        <v>restaurant</v>
      </c>
      <c r="C9159">
        <f t="shared" si="9133"/>
        <v>7</v>
      </c>
      <c r="D9159">
        <f ca="1">OFFSET(walk!$A$2:$Y$402,TRUNC((ROW()-ROW($D$2))/COLUMNS(walk!$A$2:$Y$402)),MOD(ROW()-ROW($D$2),COLUMNS(walk!$A$2:$Y$402)),1,1)</f>
        <v>15</v>
      </c>
      <c r="E9159">
        <f ca="1">OFFSET(bike!$A$2:$Y$402,TRUNC((ROW()-ROW($E$2))/COLUMNS(bike!$A$2:$Y$402)),MOD(ROW()-ROW($E$2),COLUMNS(bike!$A$2:$Y$402)),1,1)</f>
        <v>4</v>
      </c>
      <c r="F9159">
        <f ca="1">OFFSET(transit!$A$2:$Y$402,TRUNC((ROW()-ROW($F$2))/COLUMNS(transit!$A$2:$Y$402)),MOD(ROW()-ROW($F$2),COLUMNS(transit!$A$2:$Y$402)),1,1)</f>
        <v>10</v>
      </c>
      <c r="G9159">
        <f ca="1">OFFSET(drive!$A$2:$Y$402,TRUNC((ROW()-ROW($G$2))/COLUMNS(drive!$A$2:$Y$402)),MOD(ROW()-ROW($G$2),COLUMNS(drive!$A$2:$Y$402)),1,1)</f>
        <v>5</v>
      </c>
      <c r="H9159" s="5">
        <f ca="1">(VLOOKUP($B9159,weights!$A$2:$R$6,4))*VLOOKUP($B9159,weights!$A$2:$R$6,6)^C9159*(VLOOKUP($B9159,weights!$A$2:$R$6,15)*EXP(VLOOKUP($B9159,weights!$A$2:$R$6,11)*D9159)+VLOOKUP($B9159,weights!$A$2:$R$6,16)*EXP(VLOOKUP($B9159,weights!$A$2:$R$6,12)*E9159)+VLOOKUP($B9159,weights!$A$2:$R$6,17)*EXP(VLOOKUP($B9159,weights!$A$2:$R$6,13)*F9159)+VLOOKUP($B9159,weights!$A$2:$R$6,18)*EXP(VLOOKUP($B9159,weights!$A$2:$R$6,14)*G9159))</f>
        <v>8.3989000019561537</v>
      </c>
    </row>
    <row r="9160" spans="1:8" ht="12.75" x14ac:dyDescent="0.2">
      <c r="A9160">
        <f t="shared" si="0"/>
        <v>367</v>
      </c>
      <c r="B9160" t="str">
        <f t="shared" ref="B9160:C9160" si="9134">B9135</f>
        <v>restaurant</v>
      </c>
      <c r="C9160">
        <f t="shared" si="9134"/>
        <v>8</v>
      </c>
      <c r="D9160">
        <f ca="1">OFFSET(walk!$A$2:$Y$402,TRUNC((ROW()-ROW($D$2))/COLUMNS(walk!$A$2:$Y$402)),MOD(ROW()-ROW($D$2),COLUMNS(walk!$A$2:$Y$402)),1,1)</f>
        <v>18</v>
      </c>
      <c r="E9160">
        <f ca="1">OFFSET(bike!$A$2:$Y$402,TRUNC((ROW()-ROW($E$2))/COLUMNS(bike!$A$2:$Y$402)),MOD(ROW()-ROW($E$2),COLUMNS(bike!$A$2:$Y$402)),1,1)</f>
        <v>4</v>
      </c>
      <c r="F9160">
        <f ca="1">OFFSET(transit!$A$2:$Y$402,TRUNC((ROW()-ROW($F$2))/COLUMNS(transit!$A$2:$Y$402)),MOD(ROW()-ROW($F$2),COLUMNS(transit!$A$2:$Y$402)),1,1)</f>
        <v>11</v>
      </c>
      <c r="G9160">
        <f ca="1">OFFSET(drive!$A$2:$Y$402,TRUNC((ROW()-ROW($G$2))/COLUMNS(drive!$A$2:$Y$402)),MOD(ROW()-ROW($G$2),COLUMNS(drive!$A$2:$Y$402)),1,1)</f>
        <v>5</v>
      </c>
      <c r="H9160" s="5">
        <f ca="1">(VLOOKUP($B9160,weights!$A$2:$R$6,4))*VLOOKUP($B9160,weights!$A$2:$R$6,6)^C9160*(VLOOKUP($B9160,weights!$A$2:$R$6,15)*EXP(VLOOKUP($B9160,weights!$A$2:$R$6,11)*D9160)+VLOOKUP($B9160,weights!$A$2:$R$6,16)*EXP(VLOOKUP($B9160,weights!$A$2:$R$6,12)*E9160)+VLOOKUP($B9160,weights!$A$2:$R$6,17)*EXP(VLOOKUP($B9160,weights!$A$2:$R$6,13)*F9160)+VLOOKUP($B9160,weights!$A$2:$R$6,18)*EXP(VLOOKUP($B9160,weights!$A$2:$R$6,14)*G9160))</f>
        <v>7.1785930247827814</v>
      </c>
    </row>
    <row r="9161" spans="1:8" ht="12.75" x14ac:dyDescent="0.2">
      <c r="A9161">
        <f t="shared" si="0"/>
        <v>367</v>
      </c>
      <c r="B9161" t="str">
        <f t="shared" ref="B9161:C9161" si="9135">B9136</f>
        <v>restaurant</v>
      </c>
      <c r="C9161">
        <f t="shared" si="9135"/>
        <v>9</v>
      </c>
      <c r="D9161">
        <f ca="1">OFFSET(walk!$A$2:$Y$402,TRUNC((ROW()-ROW($D$2))/COLUMNS(walk!$A$2:$Y$402)),MOD(ROW()-ROW($D$2),COLUMNS(walk!$A$2:$Y$402)),1,1)</f>
        <v>18</v>
      </c>
      <c r="E9161">
        <f ca="1">OFFSET(bike!$A$2:$Y$402,TRUNC((ROW()-ROW($E$2))/COLUMNS(bike!$A$2:$Y$402)),MOD(ROW()-ROW($E$2),COLUMNS(bike!$A$2:$Y$402)),1,1)</f>
        <v>5</v>
      </c>
      <c r="F9161">
        <f ca="1">OFFSET(transit!$A$2:$Y$402,TRUNC((ROW()-ROW($F$2))/COLUMNS(transit!$A$2:$Y$402)),MOD(ROW()-ROW($F$2),COLUMNS(transit!$A$2:$Y$402)),1,1)</f>
        <v>12</v>
      </c>
      <c r="G9161">
        <f ca="1">OFFSET(drive!$A$2:$Y$402,TRUNC((ROW()-ROW($G$2))/COLUMNS(drive!$A$2:$Y$402)),MOD(ROW()-ROW($G$2),COLUMNS(drive!$A$2:$Y$402)),1,1)</f>
        <v>5</v>
      </c>
      <c r="H9161" s="5">
        <f ca="1">(VLOOKUP($B9161,weights!$A$2:$R$6,4))*VLOOKUP($B9161,weights!$A$2:$R$6,6)^C9161*(VLOOKUP($B9161,weights!$A$2:$R$6,15)*EXP(VLOOKUP($B9161,weights!$A$2:$R$6,11)*D9161)+VLOOKUP($B9161,weights!$A$2:$R$6,16)*EXP(VLOOKUP($B9161,weights!$A$2:$R$6,12)*E9161)+VLOOKUP($B9161,weights!$A$2:$R$6,17)*EXP(VLOOKUP($B9161,weights!$A$2:$R$6,13)*F9161)+VLOOKUP($B9161,weights!$A$2:$R$6,18)*EXP(VLOOKUP($B9161,weights!$A$2:$R$6,14)*G9161))</f>
        <v>5.7865731680455079</v>
      </c>
    </row>
    <row r="9162" spans="1:8" ht="12.75" x14ac:dyDescent="0.2">
      <c r="A9162">
        <f t="shared" si="0"/>
        <v>367</v>
      </c>
      <c r="B9162" t="str">
        <f t="shared" ref="B9162:C9162" si="9136">B9137</f>
        <v>supermarket</v>
      </c>
      <c r="C9162">
        <f t="shared" si="9136"/>
        <v>0</v>
      </c>
      <c r="D9162">
        <f ca="1">OFFSET(walk!$A$2:$Y$402,TRUNC((ROW()-ROW($D$2))/COLUMNS(walk!$A$2:$Y$402)),MOD(ROW()-ROW($D$2),COLUMNS(walk!$A$2:$Y$402)),1,1)</f>
        <v>36</v>
      </c>
      <c r="E9162">
        <f ca="1">OFFSET(bike!$A$2:$Y$402,TRUNC((ROW()-ROW($E$2))/COLUMNS(bike!$A$2:$Y$402)),MOD(ROW()-ROW($E$2),COLUMNS(bike!$A$2:$Y$402)),1,1)</f>
        <v>14</v>
      </c>
      <c r="F9162">
        <f ca="1">OFFSET(transit!$A$2:$Y$402,TRUNC((ROW()-ROW($F$2))/COLUMNS(transit!$A$2:$Y$402)),MOD(ROW()-ROW($F$2),COLUMNS(transit!$A$2:$Y$402)),1,1)</f>
        <v>20</v>
      </c>
      <c r="G9162">
        <f ca="1">OFFSET(drive!$A$2:$Y$402,TRUNC((ROW()-ROW($G$2))/COLUMNS(drive!$A$2:$Y$402)),MOD(ROW()-ROW($G$2),COLUMNS(drive!$A$2:$Y$402)),1,1)</f>
        <v>10</v>
      </c>
      <c r="H9162" s="5">
        <f ca="1">(VLOOKUP($B9162,weights!$A$2:$R$6,4))*VLOOKUP($B9162,weights!$A$2:$R$6,6)^C9162*(VLOOKUP($B9162,weights!$A$2:$R$6,15)*EXP(VLOOKUP($B9162,weights!$A$2:$R$6,11)*D9162)+VLOOKUP($B9162,weights!$A$2:$R$6,16)*EXP(VLOOKUP($B9162,weights!$A$2:$R$6,12)*E9162)+VLOOKUP($B9162,weights!$A$2:$R$6,17)*EXP(VLOOKUP($B9162,weights!$A$2:$R$6,13)*F9162)+VLOOKUP($B9162,weights!$A$2:$R$6,18)*EXP(VLOOKUP($B9162,weights!$A$2:$R$6,14)*G9162))</f>
        <v>2.5356402259585313</v>
      </c>
    </row>
    <row r="9163" spans="1:8" ht="12.75" x14ac:dyDescent="0.2">
      <c r="A9163">
        <f t="shared" si="0"/>
        <v>367</v>
      </c>
      <c r="B9163" t="str">
        <f t="shared" ref="B9163:C9163" si="9137">B9138</f>
        <v>supermarket</v>
      </c>
      <c r="C9163">
        <f t="shared" si="9137"/>
        <v>1</v>
      </c>
      <c r="D9163">
        <f ca="1">OFFSET(walk!$A$2:$Y$402,TRUNC((ROW()-ROW($D$2))/COLUMNS(walk!$A$2:$Y$402)),MOD(ROW()-ROW($D$2),COLUMNS(walk!$A$2:$Y$402)),1,1)</f>
        <v>50</v>
      </c>
      <c r="E9163">
        <f ca="1">OFFSET(bike!$A$2:$Y$402,TRUNC((ROW()-ROW($E$2))/COLUMNS(bike!$A$2:$Y$402)),MOD(ROW()-ROW($E$2),COLUMNS(bike!$A$2:$Y$402)),1,1)</f>
        <v>15</v>
      </c>
      <c r="F9163">
        <f ca="1">OFFSET(transit!$A$2:$Y$402,TRUNC((ROW()-ROW($F$2))/COLUMNS(transit!$A$2:$Y$402)),MOD(ROW()-ROW($F$2),COLUMNS(transit!$A$2:$Y$402)),1,1)</f>
        <v>25</v>
      </c>
      <c r="G9163">
        <f ca="1">OFFSET(drive!$A$2:$Y$402,TRUNC((ROW()-ROW($G$2))/COLUMNS(drive!$A$2:$Y$402)),MOD(ROW()-ROW($G$2),COLUMNS(drive!$A$2:$Y$402)),1,1)</f>
        <v>10</v>
      </c>
      <c r="H9163" s="5">
        <f ca="1">(VLOOKUP($B9163,weights!$A$2:$R$6,4))*VLOOKUP($B9163,weights!$A$2:$R$6,6)^C9163*(VLOOKUP($B9163,weights!$A$2:$R$6,15)*EXP(VLOOKUP($B9163,weights!$A$2:$R$6,11)*D9163)+VLOOKUP($B9163,weights!$A$2:$R$6,16)*EXP(VLOOKUP($B9163,weights!$A$2:$R$6,12)*E9163)+VLOOKUP($B9163,weights!$A$2:$R$6,17)*EXP(VLOOKUP($B9163,weights!$A$2:$R$6,13)*F9163)+VLOOKUP($B9163,weights!$A$2:$R$6,18)*EXP(VLOOKUP($B9163,weights!$A$2:$R$6,14)*G9163))</f>
        <v>1.3647770933457799</v>
      </c>
    </row>
    <row r="9164" spans="1:8" ht="12.75" x14ac:dyDescent="0.2">
      <c r="A9164">
        <f t="shared" si="0"/>
        <v>367</v>
      </c>
      <c r="B9164" t="str">
        <f t="shared" ref="B9164:C9164" si="9138">B9139</f>
        <v>supermarket</v>
      </c>
      <c r="C9164">
        <f t="shared" si="9138"/>
        <v>2</v>
      </c>
      <c r="D9164">
        <f ca="1">OFFSET(walk!$A$2:$Y$402,TRUNC((ROW()-ROW($D$2))/COLUMNS(walk!$A$2:$Y$402)),MOD(ROW()-ROW($D$2),COLUMNS(walk!$A$2:$Y$402)),1,1)</f>
        <v>55</v>
      </c>
      <c r="E9164">
        <f ca="1">OFFSET(bike!$A$2:$Y$402,TRUNC((ROW()-ROW($E$2))/COLUMNS(bike!$A$2:$Y$402)),MOD(ROW()-ROW($E$2),COLUMNS(bike!$A$2:$Y$402)),1,1)</f>
        <v>16</v>
      </c>
      <c r="F9164">
        <f ca="1">OFFSET(transit!$A$2:$Y$402,TRUNC((ROW()-ROW($F$2))/COLUMNS(transit!$A$2:$Y$402)),MOD(ROW()-ROW($F$2),COLUMNS(transit!$A$2:$Y$402)),1,1)</f>
        <v>27</v>
      </c>
      <c r="G9164">
        <f ca="1">OFFSET(drive!$A$2:$Y$402,TRUNC((ROW()-ROW($G$2))/COLUMNS(drive!$A$2:$Y$402)),MOD(ROW()-ROW($G$2),COLUMNS(drive!$A$2:$Y$402)),1,1)</f>
        <v>12</v>
      </c>
      <c r="H9164" s="5">
        <f ca="1">(VLOOKUP($B9164,weights!$A$2:$R$6,4))*VLOOKUP($B9164,weights!$A$2:$R$6,6)^C9164*(VLOOKUP($B9164,weights!$A$2:$R$6,15)*EXP(VLOOKUP($B9164,weights!$A$2:$R$6,11)*D9164)+VLOOKUP($B9164,weights!$A$2:$R$6,16)*EXP(VLOOKUP($B9164,weights!$A$2:$R$6,12)*E9164)+VLOOKUP($B9164,weights!$A$2:$R$6,17)*EXP(VLOOKUP($B9164,weights!$A$2:$R$6,13)*F9164)+VLOOKUP($B9164,weights!$A$2:$R$6,18)*EXP(VLOOKUP($B9164,weights!$A$2:$R$6,14)*G9164))</f>
        <v>0.53741666160413748</v>
      </c>
    </row>
    <row r="9165" spans="1:8" ht="12.75" x14ac:dyDescent="0.2">
      <c r="A9165">
        <f t="shared" si="0"/>
        <v>367</v>
      </c>
      <c r="B9165" t="str">
        <f t="shared" ref="B9165:C9165" si="9139">B9140</f>
        <v>supermarket</v>
      </c>
      <c r="C9165">
        <f t="shared" si="9139"/>
        <v>3</v>
      </c>
      <c r="D9165">
        <f ca="1">OFFSET(walk!$A$2:$Y$402,TRUNC((ROW()-ROW($D$2))/COLUMNS(walk!$A$2:$Y$402)),MOD(ROW()-ROW($D$2),COLUMNS(walk!$A$2:$Y$402)),1,1)</f>
        <v>62</v>
      </c>
      <c r="E9165">
        <f ca="1">OFFSET(bike!$A$2:$Y$402,TRUNC((ROW()-ROW($E$2))/COLUMNS(bike!$A$2:$Y$402)),MOD(ROW()-ROW($E$2),COLUMNS(bike!$A$2:$Y$402)),1,1)</f>
        <v>19</v>
      </c>
      <c r="F9165">
        <f ca="1">OFFSET(transit!$A$2:$Y$402,TRUNC((ROW()-ROW($F$2))/COLUMNS(transit!$A$2:$Y$402)),MOD(ROW()-ROW($F$2),COLUMNS(transit!$A$2:$Y$402)),1,1)</f>
        <v>34</v>
      </c>
      <c r="G9165">
        <f ca="1">OFFSET(drive!$A$2:$Y$402,TRUNC((ROW()-ROW($G$2))/COLUMNS(drive!$A$2:$Y$402)),MOD(ROW()-ROW($G$2),COLUMNS(drive!$A$2:$Y$402)),1,1)</f>
        <v>14</v>
      </c>
      <c r="H9165" s="5">
        <f ca="1">(VLOOKUP($B9165,weights!$A$2:$R$6,4))*VLOOKUP($B9165,weights!$A$2:$R$6,6)^C9165*(VLOOKUP($B9165,weights!$A$2:$R$6,15)*EXP(VLOOKUP($B9165,weights!$A$2:$R$6,11)*D9165)+VLOOKUP($B9165,weights!$A$2:$R$6,16)*EXP(VLOOKUP($B9165,weights!$A$2:$R$6,12)*E9165)+VLOOKUP($B9165,weights!$A$2:$R$6,17)*EXP(VLOOKUP($B9165,weights!$A$2:$R$6,13)*F9165)+VLOOKUP($B9165,weights!$A$2:$R$6,18)*EXP(VLOOKUP($B9165,weights!$A$2:$R$6,14)*G9165))</f>
        <v>0.19583914971163371</v>
      </c>
    </row>
    <row r="9166" spans="1:8" ht="12.75" x14ac:dyDescent="0.2">
      <c r="A9166">
        <f t="shared" si="0"/>
        <v>367</v>
      </c>
      <c r="B9166" t="str">
        <f t="shared" ref="B9166:C9166" si="9140">B9141</f>
        <v>supermarket</v>
      </c>
      <c r="C9166">
        <f t="shared" si="9140"/>
        <v>4</v>
      </c>
      <c r="D9166">
        <f ca="1">OFFSET(walk!$A$2:$Y$402,TRUNC((ROW()-ROW($D$2))/COLUMNS(walk!$A$2:$Y$402)),MOD(ROW()-ROW($D$2),COLUMNS(walk!$A$2:$Y$402)),1,1)</f>
        <v>79</v>
      </c>
      <c r="E9166">
        <f ca="1">OFFSET(bike!$A$2:$Y$402,TRUNC((ROW()-ROW($E$2))/COLUMNS(bike!$A$2:$Y$402)),MOD(ROW()-ROW($E$2),COLUMNS(bike!$A$2:$Y$402)),1,1)</f>
        <v>23</v>
      </c>
      <c r="F9166">
        <f ca="1">OFFSET(transit!$A$2:$Y$402,TRUNC((ROW()-ROW($F$2))/COLUMNS(transit!$A$2:$Y$402)),MOD(ROW()-ROW($F$2),COLUMNS(transit!$A$2:$Y$402)),1,1)</f>
        <v>38</v>
      </c>
      <c r="G9166">
        <f ca="1">OFFSET(drive!$A$2:$Y$402,TRUNC((ROW()-ROW($G$2))/COLUMNS(drive!$A$2:$Y$402)),MOD(ROW()-ROW($G$2),COLUMNS(drive!$A$2:$Y$402)),1,1)</f>
        <v>15</v>
      </c>
      <c r="H9166" s="5">
        <f ca="1">(VLOOKUP($B9166,weights!$A$2:$R$6,4))*VLOOKUP($B9166,weights!$A$2:$R$6,6)^C9166*(VLOOKUP($B9166,weights!$A$2:$R$6,15)*EXP(VLOOKUP($B9166,weights!$A$2:$R$6,11)*D9166)+VLOOKUP($B9166,weights!$A$2:$R$6,16)*EXP(VLOOKUP($B9166,weights!$A$2:$R$6,12)*E9166)+VLOOKUP($B9166,weights!$A$2:$R$6,17)*EXP(VLOOKUP($B9166,weights!$A$2:$R$6,13)*F9166)+VLOOKUP($B9166,weights!$A$2:$R$6,18)*EXP(VLOOKUP($B9166,weights!$A$2:$R$6,14)*G9166))</f>
        <v>9.0143746776735215E-2</v>
      </c>
    </row>
    <row r="9167" spans="1:8" ht="12.75" x14ac:dyDescent="0.2">
      <c r="A9167">
        <f t="shared" si="0"/>
        <v>367</v>
      </c>
      <c r="B9167" t="str">
        <f t="shared" ref="B9167:C9167" si="9141">B9142</f>
        <v>store</v>
      </c>
      <c r="C9167">
        <f t="shared" si="9141"/>
        <v>0</v>
      </c>
      <c r="D9167">
        <f ca="1">OFFSET(walk!$A$2:$Y$402,TRUNC((ROW()-ROW($D$2))/COLUMNS(walk!$A$2:$Y$402)),MOD(ROW()-ROW($D$2),COLUMNS(walk!$A$2:$Y$402)),1,1)</f>
        <v>3</v>
      </c>
      <c r="E9167">
        <f ca="1">OFFSET(bike!$A$2:$Y$402,TRUNC((ROW()-ROW($E$2))/COLUMNS(bike!$A$2:$Y$402)),MOD(ROW()-ROW($E$2),COLUMNS(bike!$A$2:$Y$402)),1,1)</f>
        <v>1</v>
      </c>
      <c r="F9167">
        <f ca="1">OFFSET(transit!$A$2:$Y$402,TRUNC((ROW()-ROW($F$2))/COLUMNS(transit!$A$2:$Y$402)),MOD(ROW()-ROW($F$2),COLUMNS(transit!$A$2:$Y$402)),1,1)</f>
        <v>3</v>
      </c>
      <c r="G9167">
        <f ca="1">OFFSET(drive!$A$2:$Y$402,TRUNC((ROW()-ROW($G$2))/COLUMNS(drive!$A$2:$Y$402)),MOD(ROW()-ROW($G$2),COLUMNS(drive!$A$2:$Y$402)),1,1)</f>
        <v>1</v>
      </c>
      <c r="H9167" s="5">
        <f ca="1">(VLOOKUP($B9167,weights!$A$2:$R$6,4))*VLOOKUP($B9167,weights!$A$2:$R$6,6)^C9167*(VLOOKUP($B9167,weights!$A$2:$R$6,15)*EXP(VLOOKUP($B9167,weights!$A$2:$R$6,11)*D9167)+VLOOKUP($B9167,weights!$A$2:$R$6,16)*EXP(VLOOKUP($B9167,weights!$A$2:$R$6,12)*E9167)+VLOOKUP($B9167,weights!$A$2:$R$6,17)*EXP(VLOOKUP($B9167,weights!$A$2:$R$6,13)*F9167)+VLOOKUP($B9167,weights!$A$2:$R$6,18)*EXP(VLOOKUP($B9167,weights!$A$2:$R$6,14)*G9167))</f>
        <v>24.807341495576125</v>
      </c>
    </row>
    <row r="9168" spans="1:8" ht="12.75" x14ac:dyDescent="0.2">
      <c r="A9168">
        <f t="shared" si="0"/>
        <v>367</v>
      </c>
      <c r="B9168" t="str">
        <f t="shared" ref="B9168:C9168" si="9142">B9143</f>
        <v>store</v>
      </c>
      <c r="C9168">
        <f t="shared" si="9142"/>
        <v>1</v>
      </c>
      <c r="D9168">
        <f ca="1">OFFSET(walk!$A$2:$Y$402,TRUNC((ROW()-ROW($D$2))/COLUMNS(walk!$A$2:$Y$402)),MOD(ROW()-ROW($D$2),COLUMNS(walk!$A$2:$Y$402)),1,1)</f>
        <v>6</v>
      </c>
      <c r="E9168">
        <f ca="1">OFFSET(bike!$A$2:$Y$402,TRUNC((ROW()-ROW($E$2))/COLUMNS(bike!$A$2:$Y$402)),MOD(ROW()-ROW($E$2),COLUMNS(bike!$A$2:$Y$402)),1,1)</f>
        <v>1</v>
      </c>
      <c r="F9168">
        <f ca="1">OFFSET(transit!$A$2:$Y$402,TRUNC((ROW()-ROW($F$2))/COLUMNS(transit!$A$2:$Y$402)),MOD(ROW()-ROW($F$2),COLUMNS(transit!$A$2:$Y$402)),1,1)</f>
        <v>6</v>
      </c>
      <c r="G9168">
        <f ca="1">OFFSET(drive!$A$2:$Y$402,TRUNC((ROW()-ROW($G$2))/COLUMNS(drive!$A$2:$Y$402)),MOD(ROW()-ROW($G$2),COLUMNS(drive!$A$2:$Y$402)),1,1)</f>
        <v>1</v>
      </c>
      <c r="H9168" s="5">
        <f ca="1">(VLOOKUP($B9168,weights!$A$2:$R$6,4))*VLOOKUP($B9168,weights!$A$2:$R$6,6)^C9168*(VLOOKUP($B9168,weights!$A$2:$R$6,15)*EXP(VLOOKUP($B9168,weights!$A$2:$R$6,11)*D9168)+VLOOKUP($B9168,weights!$A$2:$R$6,16)*EXP(VLOOKUP($B9168,weights!$A$2:$R$6,12)*E9168)+VLOOKUP($B9168,weights!$A$2:$R$6,17)*EXP(VLOOKUP($B9168,weights!$A$2:$R$6,13)*F9168)+VLOOKUP($B9168,weights!$A$2:$R$6,18)*EXP(VLOOKUP($B9168,weights!$A$2:$R$6,14)*G9168))</f>
        <v>13.077667184379605</v>
      </c>
    </row>
    <row r="9169" spans="1:8" ht="12.75" x14ac:dyDescent="0.2">
      <c r="A9169">
        <f t="shared" si="0"/>
        <v>367</v>
      </c>
      <c r="B9169" t="str">
        <f t="shared" ref="B9169:C9169" si="9143">B9144</f>
        <v>store</v>
      </c>
      <c r="C9169">
        <f t="shared" si="9143"/>
        <v>2</v>
      </c>
      <c r="D9169">
        <f ca="1">OFFSET(walk!$A$2:$Y$402,TRUNC((ROW()-ROW($D$2))/COLUMNS(walk!$A$2:$Y$402)),MOD(ROW()-ROW($D$2),COLUMNS(walk!$A$2:$Y$402)),1,1)</f>
        <v>6</v>
      </c>
      <c r="E9169">
        <f ca="1">OFFSET(bike!$A$2:$Y$402,TRUNC((ROW()-ROW($E$2))/COLUMNS(bike!$A$2:$Y$402)),MOD(ROW()-ROW($E$2),COLUMNS(bike!$A$2:$Y$402)),1,1)</f>
        <v>1</v>
      </c>
      <c r="F9169">
        <f ca="1">OFFSET(transit!$A$2:$Y$402,TRUNC((ROW()-ROW($F$2))/COLUMNS(transit!$A$2:$Y$402)),MOD(ROW()-ROW($F$2),COLUMNS(transit!$A$2:$Y$402)),1,1)</f>
        <v>6</v>
      </c>
      <c r="G9169">
        <f ca="1">OFFSET(drive!$A$2:$Y$402,TRUNC((ROW()-ROW($G$2))/COLUMNS(drive!$A$2:$Y$402)),MOD(ROW()-ROW($G$2),COLUMNS(drive!$A$2:$Y$402)),1,1)</f>
        <v>1</v>
      </c>
      <c r="H9169" s="5">
        <f ca="1">(VLOOKUP($B9169,weights!$A$2:$R$6,4))*VLOOKUP($B9169,weights!$A$2:$R$6,6)^C9169*(VLOOKUP($B9169,weights!$A$2:$R$6,15)*EXP(VLOOKUP($B9169,weights!$A$2:$R$6,11)*D9169)+VLOOKUP($B9169,weights!$A$2:$R$6,16)*EXP(VLOOKUP($B9169,weights!$A$2:$R$6,12)*E9169)+VLOOKUP($B9169,weights!$A$2:$R$6,17)*EXP(VLOOKUP($B9169,weights!$A$2:$R$6,13)*F9169)+VLOOKUP($B9169,weights!$A$2:$R$6,18)*EXP(VLOOKUP($B9169,weights!$A$2:$R$6,14)*G9169))</f>
        <v>8.8198220545815964</v>
      </c>
    </row>
    <row r="9170" spans="1:8" ht="12.75" x14ac:dyDescent="0.2">
      <c r="A9170">
        <f t="shared" si="0"/>
        <v>367</v>
      </c>
      <c r="B9170" t="str">
        <f t="shared" ref="B9170:C9170" si="9144">B9145</f>
        <v>store</v>
      </c>
      <c r="C9170">
        <f t="shared" si="9144"/>
        <v>3</v>
      </c>
      <c r="D9170">
        <f ca="1">OFFSET(walk!$A$2:$Y$402,TRUNC((ROW()-ROW($D$2))/COLUMNS(walk!$A$2:$Y$402)),MOD(ROW()-ROW($D$2),COLUMNS(walk!$A$2:$Y$402)),1,1)</f>
        <v>7</v>
      </c>
      <c r="E9170">
        <f ca="1">OFFSET(bike!$A$2:$Y$402,TRUNC((ROW()-ROW($E$2))/COLUMNS(bike!$A$2:$Y$402)),MOD(ROW()-ROW($E$2),COLUMNS(bike!$A$2:$Y$402)),1,1)</f>
        <v>2</v>
      </c>
      <c r="F9170">
        <f ca="1">OFFSET(transit!$A$2:$Y$402,TRUNC((ROW()-ROW($F$2))/COLUMNS(transit!$A$2:$Y$402)),MOD(ROW()-ROW($F$2),COLUMNS(transit!$A$2:$Y$402)),1,1)</f>
        <v>7</v>
      </c>
      <c r="G9170">
        <f ca="1">OFFSET(drive!$A$2:$Y$402,TRUNC((ROW()-ROW($G$2))/COLUMNS(drive!$A$2:$Y$402)),MOD(ROW()-ROW($G$2),COLUMNS(drive!$A$2:$Y$402)),1,1)</f>
        <v>2</v>
      </c>
      <c r="H9170" s="5">
        <f ca="1">(VLOOKUP($B9170,weights!$A$2:$R$6,4))*VLOOKUP($B9170,weights!$A$2:$R$6,6)^C9170*(VLOOKUP($B9170,weights!$A$2:$R$6,15)*EXP(VLOOKUP($B9170,weights!$A$2:$R$6,11)*D9170)+VLOOKUP($B9170,weights!$A$2:$R$6,16)*EXP(VLOOKUP($B9170,weights!$A$2:$R$6,12)*E9170)+VLOOKUP($B9170,weights!$A$2:$R$6,17)*EXP(VLOOKUP($B9170,weights!$A$2:$R$6,13)*F9170)+VLOOKUP($B9170,weights!$A$2:$R$6,18)*EXP(VLOOKUP($B9170,weights!$A$2:$R$6,14)*G9170))</f>
        <v>4.1984675632926756</v>
      </c>
    </row>
    <row r="9171" spans="1:8" ht="12.75" x14ac:dyDescent="0.2">
      <c r="A9171">
        <f t="shared" si="0"/>
        <v>367</v>
      </c>
      <c r="B9171" t="str">
        <f t="shared" ref="B9171:C9171" si="9145">B9146</f>
        <v>store</v>
      </c>
      <c r="C9171">
        <f t="shared" si="9145"/>
        <v>4</v>
      </c>
      <c r="D9171">
        <f ca="1">OFFSET(walk!$A$2:$Y$402,TRUNC((ROW()-ROW($D$2))/COLUMNS(walk!$A$2:$Y$402)),MOD(ROW()-ROW($D$2),COLUMNS(walk!$A$2:$Y$402)),1,1)</f>
        <v>8</v>
      </c>
      <c r="E9171">
        <f ca="1">OFFSET(bike!$A$2:$Y$402,TRUNC((ROW()-ROW($E$2))/COLUMNS(bike!$A$2:$Y$402)),MOD(ROW()-ROW($E$2),COLUMNS(bike!$A$2:$Y$402)),1,1)</f>
        <v>4</v>
      </c>
      <c r="F9171">
        <f ca="1">OFFSET(transit!$A$2:$Y$402,TRUNC((ROW()-ROW($F$2))/COLUMNS(transit!$A$2:$Y$402)),MOD(ROW()-ROW($F$2),COLUMNS(transit!$A$2:$Y$402)),1,1)</f>
        <v>8</v>
      </c>
      <c r="G9171">
        <f ca="1">OFFSET(drive!$A$2:$Y$402,TRUNC((ROW()-ROW($G$2))/COLUMNS(drive!$A$2:$Y$402)),MOD(ROW()-ROW($G$2),COLUMNS(drive!$A$2:$Y$402)),1,1)</f>
        <v>3</v>
      </c>
      <c r="H9171" s="5">
        <f ca="1">(VLOOKUP($B9171,weights!$A$2:$R$6,4))*VLOOKUP($B9171,weights!$A$2:$R$6,6)^C9171*(VLOOKUP($B9171,weights!$A$2:$R$6,15)*EXP(VLOOKUP($B9171,weights!$A$2:$R$6,11)*D9171)+VLOOKUP($B9171,weights!$A$2:$R$6,16)*EXP(VLOOKUP($B9171,weights!$A$2:$R$6,12)*E9171)+VLOOKUP($B9171,weights!$A$2:$R$6,17)*EXP(VLOOKUP($B9171,weights!$A$2:$R$6,13)*F9171)+VLOOKUP($B9171,weights!$A$2:$R$6,18)*EXP(VLOOKUP($B9171,weights!$A$2:$R$6,14)*G9171))</f>
        <v>1.7226621839150433</v>
      </c>
    </row>
    <row r="9172" spans="1:8" ht="12.75" x14ac:dyDescent="0.2">
      <c r="A9172">
        <f t="shared" si="0"/>
        <v>367</v>
      </c>
      <c r="B9172" t="str">
        <f t="shared" ref="B9172:C9172" si="9146">B9147</f>
        <v>pharmacy</v>
      </c>
      <c r="C9172">
        <f t="shared" si="9146"/>
        <v>0</v>
      </c>
      <c r="D9172">
        <f ca="1">OFFSET(walk!$A$2:$Y$402,TRUNC((ROW()-ROW($D$2))/COLUMNS(walk!$A$2:$Y$402)),MOD(ROW()-ROW($D$2),COLUMNS(walk!$A$2:$Y$402)),1,1)</f>
        <v>13</v>
      </c>
      <c r="E9172">
        <f ca="1">OFFSET(bike!$A$2:$Y$402,TRUNC((ROW()-ROW($E$2))/COLUMNS(bike!$A$2:$Y$402)),MOD(ROW()-ROW($E$2),COLUMNS(bike!$A$2:$Y$402)),1,1)</f>
        <v>4</v>
      </c>
      <c r="F9172">
        <f ca="1">OFFSET(transit!$A$2:$Y$402,TRUNC((ROW()-ROW($F$2))/COLUMNS(transit!$A$2:$Y$402)),MOD(ROW()-ROW($F$2),COLUMNS(transit!$A$2:$Y$402)),1,1)</f>
        <v>9</v>
      </c>
      <c r="G9172">
        <f ca="1">OFFSET(drive!$A$2:$Y$402,TRUNC((ROW()-ROW($G$2))/COLUMNS(drive!$A$2:$Y$402)),MOD(ROW()-ROW($G$2),COLUMNS(drive!$A$2:$Y$402)),1,1)</f>
        <v>3</v>
      </c>
      <c r="H9172" s="5">
        <f ca="1">(VLOOKUP($B9172,weights!$A$2:$R$6,4))*VLOOKUP($B9172,weights!$A$2:$R$6,6)^C9172*(VLOOKUP($B9172,weights!$A$2:$R$6,15)*EXP(VLOOKUP($B9172,weights!$A$2:$R$6,11)*D9172)+VLOOKUP($B9172,weights!$A$2:$R$6,16)*EXP(VLOOKUP($B9172,weights!$A$2:$R$6,12)*E9172)+VLOOKUP($B9172,weights!$A$2:$R$6,17)*EXP(VLOOKUP($B9172,weights!$A$2:$R$6,13)*F9172)+VLOOKUP($B9172,weights!$A$2:$R$6,18)*EXP(VLOOKUP($B9172,weights!$A$2:$R$6,14)*G9172))</f>
        <v>5.5051871207249228</v>
      </c>
    </row>
    <row r="9173" spans="1:8" ht="12.75" x14ac:dyDescent="0.2">
      <c r="A9173">
        <f t="shared" si="0"/>
        <v>367</v>
      </c>
      <c r="B9173" t="str">
        <f t="shared" ref="B9173:C9173" si="9147">B9148</f>
        <v>pharmacy</v>
      </c>
      <c r="C9173">
        <f t="shared" si="9147"/>
        <v>1</v>
      </c>
      <c r="D9173">
        <f ca="1">OFFSET(walk!$A$2:$Y$402,TRUNC((ROW()-ROW($D$2))/COLUMNS(walk!$A$2:$Y$402)),MOD(ROW()-ROW($D$2),COLUMNS(walk!$A$2:$Y$402)),1,1)</f>
        <v>13</v>
      </c>
      <c r="E9173">
        <f ca="1">OFFSET(bike!$A$2:$Y$402,TRUNC((ROW()-ROW($E$2))/COLUMNS(bike!$A$2:$Y$402)),MOD(ROW()-ROW($E$2),COLUMNS(bike!$A$2:$Y$402)),1,1)</f>
        <v>4</v>
      </c>
      <c r="F9173">
        <f ca="1">OFFSET(transit!$A$2:$Y$402,TRUNC((ROW()-ROW($F$2))/COLUMNS(transit!$A$2:$Y$402)),MOD(ROW()-ROW($F$2),COLUMNS(transit!$A$2:$Y$402)),1,1)</f>
        <v>9</v>
      </c>
      <c r="G9173">
        <f ca="1">OFFSET(drive!$A$2:$Y$402,TRUNC((ROW()-ROW($G$2))/COLUMNS(drive!$A$2:$Y$402)),MOD(ROW()-ROW($G$2),COLUMNS(drive!$A$2:$Y$402)),1,1)</f>
        <v>3</v>
      </c>
      <c r="H9173" s="5">
        <f ca="1">(VLOOKUP($B9173,weights!$A$2:$R$6,4))*VLOOKUP($B9173,weights!$A$2:$R$6,6)^C9173*(VLOOKUP($B9173,weights!$A$2:$R$6,15)*EXP(VLOOKUP($B9173,weights!$A$2:$R$6,11)*D9173)+VLOOKUP($B9173,weights!$A$2:$R$6,16)*EXP(VLOOKUP($B9173,weights!$A$2:$R$6,12)*E9173)+VLOOKUP($B9173,weights!$A$2:$R$6,17)*EXP(VLOOKUP($B9173,weights!$A$2:$R$6,13)*F9173)+VLOOKUP($B9173,weights!$A$2:$R$6,18)*EXP(VLOOKUP($B9173,weights!$A$2:$R$6,14)*G9173))</f>
        <v>2.6506456507194072</v>
      </c>
    </row>
    <row r="9174" spans="1:8" ht="12.75" x14ac:dyDescent="0.2">
      <c r="A9174">
        <f t="shared" si="0"/>
        <v>367</v>
      </c>
      <c r="B9174" t="str">
        <f t="shared" ref="B9174:C9174" si="9148">B9149</f>
        <v>pharmacy</v>
      </c>
      <c r="C9174">
        <f t="shared" si="9148"/>
        <v>2</v>
      </c>
      <c r="D9174">
        <f ca="1">OFFSET(walk!$A$2:$Y$402,TRUNC((ROW()-ROW($D$2))/COLUMNS(walk!$A$2:$Y$402)),MOD(ROW()-ROW($D$2),COLUMNS(walk!$A$2:$Y$402)),1,1)</f>
        <v>18</v>
      </c>
      <c r="E9174">
        <f ca="1">OFFSET(bike!$A$2:$Y$402,TRUNC((ROW()-ROW($E$2))/COLUMNS(bike!$A$2:$Y$402)),MOD(ROW()-ROW($E$2),COLUMNS(bike!$A$2:$Y$402)),1,1)</f>
        <v>5</v>
      </c>
      <c r="F9174">
        <f ca="1">OFFSET(transit!$A$2:$Y$402,TRUNC((ROW()-ROW($F$2))/COLUMNS(transit!$A$2:$Y$402)),MOD(ROW()-ROW($F$2),COLUMNS(transit!$A$2:$Y$402)),1,1)</f>
        <v>18</v>
      </c>
      <c r="G9174">
        <f ca="1">OFFSET(drive!$A$2:$Y$402,TRUNC((ROW()-ROW($G$2))/COLUMNS(drive!$A$2:$Y$402)),MOD(ROW()-ROW($G$2),COLUMNS(drive!$A$2:$Y$402)),1,1)</f>
        <v>3</v>
      </c>
      <c r="H9174" s="5">
        <f ca="1">(VLOOKUP($B9174,weights!$A$2:$R$6,4))*VLOOKUP($B9174,weights!$A$2:$R$6,6)^C9174*(VLOOKUP($B9174,weights!$A$2:$R$6,15)*EXP(VLOOKUP($B9174,weights!$A$2:$R$6,11)*D9174)+VLOOKUP($B9174,weights!$A$2:$R$6,16)*EXP(VLOOKUP($B9174,weights!$A$2:$R$6,12)*E9174)+VLOOKUP($B9174,weights!$A$2:$R$6,17)*EXP(VLOOKUP($B9174,weights!$A$2:$R$6,13)*F9174)+VLOOKUP($B9174,weights!$A$2:$R$6,18)*EXP(VLOOKUP($B9174,weights!$A$2:$R$6,14)*G9174))</f>
        <v>1.00389185124327</v>
      </c>
    </row>
    <row r="9175" spans="1:8" ht="12.75" x14ac:dyDescent="0.2">
      <c r="A9175">
        <f t="shared" si="0"/>
        <v>367</v>
      </c>
      <c r="B9175" t="str">
        <f t="shared" ref="B9175:C9175" si="9149">B9150</f>
        <v>bank</v>
      </c>
      <c r="C9175">
        <f t="shared" si="9149"/>
        <v>0</v>
      </c>
      <c r="D9175">
        <f ca="1">OFFSET(walk!$A$2:$Y$402,TRUNC((ROW()-ROW($D$2))/COLUMNS(walk!$A$2:$Y$402)),MOD(ROW()-ROW($D$2),COLUMNS(walk!$A$2:$Y$402)),1,1)</f>
        <v>25</v>
      </c>
      <c r="E9175">
        <f ca="1">OFFSET(bike!$A$2:$Y$402,TRUNC((ROW()-ROW($E$2))/COLUMNS(bike!$A$2:$Y$402)),MOD(ROW()-ROW($E$2),COLUMNS(bike!$A$2:$Y$402)),1,1)</f>
        <v>7</v>
      </c>
      <c r="F9175">
        <f ca="1">OFFSET(transit!$A$2:$Y$402,TRUNC((ROW()-ROW($F$2))/COLUMNS(transit!$A$2:$Y$402)),MOD(ROW()-ROW($F$2),COLUMNS(transit!$A$2:$Y$402)),1,1)</f>
        <v>14</v>
      </c>
      <c r="G9175">
        <f ca="1">OFFSET(drive!$A$2:$Y$402,TRUNC((ROW()-ROW($G$2))/COLUMNS(drive!$A$2:$Y$402)),MOD(ROW()-ROW($G$2),COLUMNS(drive!$A$2:$Y$402)),1,1)</f>
        <v>6</v>
      </c>
      <c r="H9175" s="5">
        <f ca="1">(VLOOKUP($B9175,weights!$A$2:$R$6,4))*VLOOKUP($B9175,weights!$A$2:$R$6,6)^C9175*(VLOOKUP($B9175,weights!$A$2:$R$6,15)*EXP(VLOOKUP($B9175,weights!$A$2:$R$6,11)*D9175)+VLOOKUP($B9175,weights!$A$2:$R$6,16)*EXP(VLOOKUP($B9175,weights!$A$2:$R$6,12)*E9175)+VLOOKUP($B9175,weights!$A$2:$R$6,17)*EXP(VLOOKUP($B9175,weights!$A$2:$R$6,13)*F9175)+VLOOKUP($B9175,weights!$A$2:$R$6,18)*EXP(VLOOKUP($B9175,weights!$A$2:$R$6,14)*G9175))</f>
        <v>2.7255275023283909</v>
      </c>
    </row>
    <row r="9176" spans="1:8" ht="12.75" x14ac:dyDescent="0.2">
      <c r="A9176">
        <f t="shared" si="0"/>
        <v>367</v>
      </c>
      <c r="B9176" t="str">
        <f t="shared" ref="B9176:C9176" si="9150">B9151</f>
        <v>bank</v>
      </c>
      <c r="C9176">
        <f t="shared" si="9150"/>
        <v>1</v>
      </c>
      <c r="D9176">
        <f ca="1">OFFSET(walk!$A$2:$Y$402,TRUNC((ROW()-ROW($D$2))/COLUMNS(walk!$A$2:$Y$402)),MOD(ROW()-ROW($D$2),COLUMNS(walk!$A$2:$Y$402)),1,1)</f>
        <v>48</v>
      </c>
      <c r="E9176">
        <f ca="1">OFFSET(bike!$A$2:$Y$402,TRUNC((ROW()-ROW($E$2))/COLUMNS(bike!$A$2:$Y$402)),MOD(ROW()-ROW($E$2),COLUMNS(bike!$A$2:$Y$402)),1,1)</f>
        <v>15</v>
      </c>
      <c r="F9176">
        <f ca="1">OFFSET(transit!$A$2:$Y$402,TRUNC((ROW()-ROW($F$2))/COLUMNS(transit!$A$2:$Y$402)),MOD(ROW()-ROW($F$2),COLUMNS(transit!$A$2:$Y$402)),1,1)</f>
        <v>36</v>
      </c>
      <c r="G9176">
        <f ca="1">OFFSET(drive!$A$2:$Y$402,TRUNC((ROW()-ROW($G$2))/COLUMNS(drive!$A$2:$Y$402)),MOD(ROW()-ROW($G$2),COLUMNS(drive!$A$2:$Y$402)),1,1)</f>
        <v>8</v>
      </c>
      <c r="H9176" s="5">
        <f ca="1">(VLOOKUP($B9176,weights!$A$2:$R$6,4))*VLOOKUP($B9176,weights!$A$2:$R$6,6)^C9176*(VLOOKUP($B9176,weights!$A$2:$R$6,15)*EXP(VLOOKUP($B9176,weights!$A$2:$R$6,11)*D9176)+VLOOKUP($B9176,weights!$A$2:$R$6,16)*EXP(VLOOKUP($B9176,weights!$A$2:$R$6,12)*E9176)+VLOOKUP($B9176,weights!$A$2:$R$6,17)*EXP(VLOOKUP($B9176,weights!$A$2:$R$6,13)*F9176)+VLOOKUP($B9176,weights!$A$2:$R$6,18)*EXP(VLOOKUP($B9176,weights!$A$2:$R$6,14)*G9176))</f>
        <v>0.4192946321546232</v>
      </c>
    </row>
    <row r="9177" spans="1:8" ht="12.75" x14ac:dyDescent="0.2">
      <c r="A9177">
        <f t="shared" si="0"/>
        <v>368</v>
      </c>
      <c r="B9177" t="str">
        <f t="shared" ref="B9177:C9177" si="9151">B9152</f>
        <v>restaurant</v>
      </c>
      <c r="C9177">
        <f t="shared" si="9151"/>
        <v>0</v>
      </c>
      <c r="D9177">
        <f ca="1">OFFSET(walk!$A$2:$Y$402,TRUNC((ROW()-ROW($D$2))/COLUMNS(walk!$A$2:$Y$402)),MOD(ROW()-ROW($D$2),COLUMNS(walk!$A$2:$Y$402)),1,1)</f>
        <v>7</v>
      </c>
      <c r="E9177">
        <f ca="1">OFFSET(bike!$A$2:$Y$402,TRUNC((ROW()-ROW($E$2))/COLUMNS(bike!$A$2:$Y$402)),MOD(ROW()-ROW($E$2),COLUMNS(bike!$A$2:$Y$402)),1,1)</f>
        <v>2</v>
      </c>
      <c r="F9177">
        <f ca="1">OFFSET(transit!$A$2:$Y$402,TRUNC((ROW()-ROW($F$2))/COLUMNS(transit!$A$2:$Y$402)),MOD(ROW()-ROW($F$2),COLUMNS(transit!$A$2:$Y$402)),1,1)</f>
        <v>6</v>
      </c>
      <c r="G9177">
        <f ca="1">OFFSET(drive!$A$2:$Y$402,TRUNC((ROW()-ROW($G$2))/COLUMNS(drive!$A$2:$Y$402)),MOD(ROW()-ROW($G$2),COLUMNS(drive!$A$2:$Y$402)),1,1)</f>
        <v>2</v>
      </c>
      <c r="H9177" s="5">
        <f ca="1">(VLOOKUP($B9177,weights!$A$2:$R$6,4))*VLOOKUP($B9177,weights!$A$2:$R$6,6)^C9177*(VLOOKUP($B9177,weights!$A$2:$R$6,15)*EXP(VLOOKUP($B9177,weights!$A$2:$R$6,11)*D9177)+VLOOKUP($B9177,weights!$A$2:$R$6,16)*EXP(VLOOKUP($B9177,weights!$A$2:$R$6,12)*E9177)+VLOOKUP($B9177,weights!$A$2:$R$6,17)*EXP(VLOOKUP($B9177,weights!$A$2:$R$6,13)*F9177)+VLOOKUP($B9177,weights!$A$2:$R$6,18)*EXP(VLOOKUP($B9177,weights!$A$2:$R$6,14)*G9177))</f>
        <v>32.95450761754347</v>
      </c>
    </row>
    <row r="9178" spans="1:8" ht="12.75" x14ac:dyDescent="0.2">
      <c r="A9178">
        <f t="shared" si="0"/>
        <v>368</v>
      </c>
      <c r="B9178" t="str">
        <f t="shared" ref="B9178:C9178" si="9152">B9153</f>
        <v>restaurant</v>
      </c>
      <c r="C9178">
        <f t="shared" si="9152"/>
        <v>1</v>
      </c>
      <c r="D9178">
        <f ca="1">OFFSET(walk!$A$2:$Y$402,TRUNC((ROW()-ROW($D$2))/COLUMNS(walk!$A$2:$Y$402)),MOD(ROW()-ROW($D$2),COLUMNS(walk!$A$2:$Y$402)),1,1)</f>
        <v>7</v>
      </c>
      <c r="E9178">
        <f ca="1">OFFSET(bike!$A$2:$Y$402,TRUNC((ROW()-ROW($E$2))/COLUMNS(bike!$A$2:$Y$402)),MOD(ROW()-ROW($E$2),COLUMNS(bike!$A$2:$Y$402)),1,1)</f>
        <v>2</v>
      </c>
      <c r="F9178">
        <f ca="1">OFFSET(transit!$A$2:$Y$402,TRUNC((ROW()-ROW($F$2))/COLUMNS(transit!$A$2:$Y$402)),MOD(ROW()-ROW($F$2),COLUMNS(transit!$A$2:$Y$402)),1,1)</f>
        <v>7</v>
      </c>
      <c r="G9178">
        <f ca="1">OFFSET(drive!$A$2:$Y$402,TRUNC((ROW()-ROW($G$2))/COLUMNS(drive!$A$2:$Y$402)),MOD(ROW()-ROW($G$2),COLUMNS(drive!$A$2:$Y$402)),1,1)</f>
        <v>2</v>
      </c>
      <c r="H9178" s="5">
        <f ca="1">(VLOOKUP($B9178,weights!$A$2:$R$6,4))*VLOOKUP($B9178,weights!$A$2:$R$6,6)^C9178*(VLOOKUP($B9178,weights!$A$2:$R$6,15)*EXP(VLOOKUP($B9178,weights!$A$2:$R$6,11)*D9178)+VLOOKUP($B9178,weights!$A$2:$R$6,16)*EXP(VLOOKUP($B9178,weights!$A$2:$R$6,12)*E9178)+VLOOKUP($B9178,weights!$A$2:$R$6,17)*EXP(VLOOKUP($B9178,weights!$A$2:$R$6,13)*F9178)+VLOOKUP($B9178,weights!$A$2:$R$6,18)*EXP(VLOOKUP($B9178,weights!$A$2:$R$6,14)*G9178))</f>
        <v>28.70355056696598</v>
      </c>
    </row>
    <row r="9179" spans="1:8" ht="12.75" x14ac:dyDescent="0.2">
      <c r="A9179">
        <f t="shared" si="0"/>
        <v>368</v>
      </c>
      <c r="B9179" t="str">
        <f t="shared" ref="B9179:C9179" si="9153">B9154</f>
        <v>restaurant</v>
      </c>
      <c r="C9179">
        <f t="shared" si="9153"/>
        <v>2</v>
      </c>
      <c r="D9179">
        <f ca="1">OFFSET(walk!$A$2:$Y$402,TRUNC((ROW()-ROW($D$2))/COLUMNS(walk!$A$2:$Y$402)),MOD(ROW()-ROW($D$2),COLUMNS(walk!$A$2:$Y$402)),1,1)</f>
        <v>7</v>
      </c>
      <c r="E9179">
        <f ca="1">OFFSET(bike!$A$2:$Y$402,TRUNC((ROW()-ROW($E$2))/COLUMNS(bike!$A$2:$Y$402)),MOD(ROW()-ROW($E$2),COLUMNS(bike!$A$2:$Y$402)),1,1)</f>
        <v>2</v>
      </c>
      <c r="F9179">
        <f ca="1">OFFSET(transit!$A$2:$Y$402,TRUNC((ROW()-ROW($F$2))/COLUMNS(transit!$A$2:$Y$402)),MOD(ROW()-ROW($F$2),COLUMNS(transit!$A$2:$Y$402)),1,1)</f>
        <v>7</v>
      </c>
      <c r="G9179">
        <f ca="1">OFFSET(drive!$A$2:$Y$402,TRUNC((ROW()-ROW($G$2))/COLUMNS(drive!$A$2:$Y$402)),MOD(ROW()-ROW($G$2),COLUMNS(drive!$A$2:$Y$402)),1,1)</f>
        <v>2</v>
      </c>
      <c r="H9179" s="5">
        <f ca="1">(VLOOKUP($B9179,weights!$A$2:$R$6,4))*VLOOKUP($B9179,weights!$A$2:$R$6,6)^C9179*(VLOOKUP($B9179,weights!$A$2:$R$6,15)*EXP(VLOOKUP($B9179,weights!$A$2:$R$6,11)*D9179)+VLOOKUP($B9179,weights!$A$2:$R$6,16)*EXP(VLOOKUP($B9179,weights!$A$2:$R$6,12)*E9179)+VLOOKUP($B9179,weights!$A$2:$R$6,17)*EXP(VLOOKUP($B9179,weights!$A$2:$R$6,13)*F9179)+VLOOKUP($B9179,weights!$A$2:$R$6,18)*EXP(VLOOKUP($B9179,weights!$A$2:$R$6,14)*G9179))</f>
        <v>25.726886063725061</v>
      </c>
    </row>
    <row r="9180" spans="1:8" ht="12.75" x14ac:dyDescent="0.2">
      <c r="A9180">
        <f t="shared" si="0"/>
        <v>368</v>
      </c>
      <c r="B9180" t="str">
        <f t="shared" ref="B9180:C9180" si="9154">B9155</f>
        <v>restaurant</v>
      </c>
      <c r="C9180">
        <f t="shared" si="9154"/>
        <v>3</v>
      </c>
      <c r="D9180">
        <f ca="1">OFFSET(walk!$A$2:$Y$402,TRUNC((ROW()-ROW($D$2))/COLUMNS(walk!$A$2:$Y$402)),MOD(ROW()-ROW($D$2),COLUMNS(walk!$A$2:$Y$402)),1,1)</f>
        <v>11</v>
      </c>
      <c r="E9180">
        <f ca="1">OFFSET(bike!$A$2:$Y$402,TRUNC((ROW()-ROW($E$2))/COLUMNS(bike!$A$2:$Y$402)),MOD(ROW()-ROW($E$2),COLUMNS(bike!$A$2:$Y$402)),1,1)</f>
        <v>3</v>
      </c>
      <c r="F9180">
        <f ca="1">OFFSET(transit!$A$2:$Y$402,TRUNC((ROW()-ROW($F$2))/COLUMNS(transit!$A$2:$Y$402)),MOD(ROW()-ROW($F$2),COLUMNS(transit!$A$2:$Y$402)),1,1)</f>
        <v>9</v>
      </c>
      <c r="G9180">
        <f ca="1">OFFSET(drive!$A$2:$Y$402,TRUNC((ROW()-ROW($G$2))/COLUMNS(drive!$A$2:$Y$402)),MOD(ROW()-ROW($G$2),COLUMNS(drive!$A$2:$Y$402)),1,1)</f>
        <v>3</v>
      </c>
      <c r="H9180" s="5">
        <f ca="1">(VLOOKUP($B9180,weights!$A$2:$R$6,4))*VLOOKUP($B9180,weights!$A$2:$R$6,6)^C9180*(VLOOKUP($B9180,weights!$A$2:$R$6,15)*EXP(VLOOKUP($B9180,weights!$A$2:$R$6,11)*D9180)+VLOOKUP($B9180,weights!$A$2:$R$6,16)*EXP(VLOOKUP($B9180,weights!$A$2:$R$6,12)*E9180)+VLOOKUP($B9180,weights!$A$2:$R$6,17)*EXP(VLOOKUP($B9180,weights!$A$2:$R$6,13)*F9180)+VLOOKUP($B9180,weights!$A$2:$R$6,18)*EXP(VLOOKUP($B9180,weights!$A$2:$R$6,14)*G9180))</f>
        <v>17.397360581258248</v>
      </c>
    </row>
    <row r="9181" spans="1:8" ht="12.75" x14ac:dyDescent="0.2">
      <c r="A9181">
        <f t="shared" si="0"/>
        <v>368</v>
      </c>
      <c r="B9181" t="str">
        <f t="shared" ref="B9181:C9181" si="9155">B9156</f>
        <v>restaurant</v>
      </c>
      <c r="C9181">
        <f t="shared" si="9155"/>
        <v>4</v>
      </c>
      <c r="D9181">
        <f ca="1">OFFSET(walk!$A$2:$Y$402,TRUNC((ROW()-ROW($D$2))/COLUMNS(walk!$A$2:$Y$402)),MOD(ROW()-ROW($D$2),COLUMNS(walk!$A$2:$Y$402)),1,1)</f>
        <v>12</v>
      </c>
      <c r="E9181">
        <f ca="1">OFFSET(bike!$A$2:$Y$402,TRUNC((ROW()-ROW($E$2))/COLUMNS(bike!$A$2:$Y$402)),MOD(ROW()-ROW($E$2),COLUMNS(bike!$A$2:$Y$402)),1,1)</f>
        <v>3</v>
      </c>
      <c r="F9181">
        <f ca="1">OFFSET(transit!$A$2:$Y$402,TRUNC((ROW()-ROW($F$2))/COLUMNS(transit!$A$2:$Y$402)),MOD(ROW()-ROW($F$2),COLUMNS(transit!$A$2:$Y$402)),1,1)</f>
        <v>9</v>
      </c>
      <c r="G9181">
        <f ca="1">OFFSET(drive!$A$2:$Y$402,TRUNC((ROW()-ROW($G$2))/COLUMNS(drive!$A$2:$Y$402)),MOD(ROW()-ROW($G$2),COLUMNS(drive!$A$2:$Y$402)),1,1)</f>
        <v>3</v>
      </c>
      <c r="H9181" s="5">
        <f ca="1">(VLOOKUP($B9181,weights!$A$2:$R$6,4))*VLOOKUP($B9181,weights!$A$2:$R$6,6)^C9181*(VLOOKUP($B9181,weights!$A$2:$R$6,15)*EXP(VLOOKUP($B9181,weights!$A$2:$R$6,11)*D9181)+VLOOKUP($B9181,weights!$A$2:$R$6,16)*EXP(VLOOKUP($B9181,weights!$A$2:$R$6,12)*E9181)+VLOOKUP($B9181,weights!$A$2:$R$6,17)*EXP(VLOOKUP($B9181,weights!$A$2:$R$6,13)*F9181)+VLOOKUP($B9181,weights!$A$2:$R$6,18)*EXP(VLOOKUP($B9181,weights!$A$2:$R$6,14)*G9181))</f>
        <v>15.372464425085584</v>
      </c>
    </row>
    <row r="9182" spans="1:8" ht="12.75" x14ac:dyDescent="0.2">
      <c r="A9182">
        <f t="shared" si="0"/>
        <v>368</v>
      </c>
      <c r="B9182" t="str">
        <f t="shared" ref="B9182:C9182" si="9156">B9157</f>
        <v>restaurant</v>
      </c>
      <c r="C9182">
        <f t="shared" si="9156"/>
        <v>5</v>
      </c>
      <c r="D9182">
        <f ca="1">OFFSET(walk!$A$2:$Y$402,TRUNC((ROW()-ROW($D$2))/COLUMNS(walk!$A$2:$Y$402)),MOD(ROW()-ROW($D$2),COLUMNS(walk!$A$2:$Y$402)),1,1)</f>
        <v>14</v>
      </c>
      <c r="E9182">
        <f ca="1">OFFSET(bike!$A$2:$Y$402,TRUNC((ROW()-ROW($E$2))/COLUMNS(bike!$A$2:$Y$402)),MOD(ROW()-ROW($E$2),COLUMNS(bike!$A$2:$Y$402)),1,1)</f>
        <v>4</v>
      </c>
      <c r="F9182">
        <f ca="1">OFFSET(transit!$A$2:$Y$402,TRUNC((ROW()-ROW($F$2))/COLUMNS(transit!$A$2:$Y$402)),MOD(ROW()-ROW($F$2),COLUMNS(transit!$A$2:$Y$402)),1,1)</f>
        <v>9</v>
      </c>
      <c r="G9182">
        <f ca="1">OFFSET(drive!$A$2:$Y$402,TRUNC((ROW()-ROW($G$2))/COLUMNS(drive!$A$2:$Y$402)),MOD(ROW()-ROW($G$2),COLUMNS(drive!$A$2:$Y$402)),1,1)</f>
        <v>4</v>
      </c>
      <c r="H9182" s="5">
        <f ca="1">(VLOOKUP($B9182,weights!$A$2:$R$6,4))*VLOOKUP($B9182,weights!$A$2:$R$6,6)^C9182*(VLOOKUP($B9182,weights!$A$2:$R$6,15)*EXP(VLOOKUP($B9182,weights!$A$2:$R$6,11)*D9182)+VLOOKUP($B9182,weights!$A$2:$R$6,16)*EXP(VLOOKUP($B9182,weights!$A$2:$R$6,12)*E9182)+VLOOKUP($B9182,weights!$A$2:$R$6,17)*EXP(VLOOKUP($B9182,weights!$A$2:$R$6,13)*F9182)+VLOOKUP($B9182,weights!$A$2:$R$6,18)*EXP(VLOOKUP($B9182,weights!$A$2:$R$6,14)*G9182))</f>
        <v>11.652264469922379</v>
      </c>
    </row>
    <row r="9183" spans="1:8" ht="12.75" x14ac:dyDescent="0.2">
      <c r="A9183">
        <f t="shared" si="0"/>
        <v>368</v>
      </c>
      <c r="B9183" t="str">
        <f t="shared" ref="B9183:C9183" si="9157">B9158</f>
        <v>restaurant</v>
      </c>
      <c r="C9183">
        <f t="shared" si="9157"/>
        <v>6</v>
      </c>
      <c r="D9183">
        <f ca="1">OFFSET(walk!$A$2:$Y$402,TRUNC((ROW()-ROW($D$2))/COLUMNS(walk!$A$2:$Y$402)),MOD(ROW()-ROW($D$2),COLUMNS(walk!$A$2:$Y$402)),1,1)</f>
        <v>15</v>
      </c>
      <c r="E9183">
        <f ca="1">OFFSET(bike!$A$2:$Y$402,TRUNC((ROW()-ROW($E$2))/COLUMNS(bike!$A$2:$Y$402)),MOD(ROW()-ROW($E$2),COLUMNS(bike!$A$2:$Y$402)),1,1)</f>
        <v>4</v>
      </c>
      <c r="F9183">
        <f ca="1">OFFSET(transit!$A$2:$Y$402,TRUNC((ROW()-ROW($F$2))/COLUMNS(transit!$A$2:$Y$402)),MOD(ROW()-ROW($F$2),COLUMNS(transit!$A$2:$Y$402)),1,1)</f>
        <v>9</v>
      </c>
      <c r="G9183">
        <f ca="1">OFFSET(drive!$A$2:$Y$402,TRUNC((ROW()-ROW($G$2))/COLUMNS(drive!$A$2:$Y$402)),MOD(ROW()-ROW($G$2),COLUMNS(drive!$A$2:$Y$402)),1,1)</f>
        <v>4</v>
      </c>
      <c r="H9183" s="5">
        <f ca="1">(VLOOKUP($B9183,weights!$A$2:$R$6,4))*VLOOKUP($B9183,weights!$A$2:$R$6,6)^C9183*(VLOOKUP($B9183,weights!$A$2:$R$6,15)*EXP(VLOOKUP($B9183,weights!$A$2:$R$6,11)*D9183)+VLOOKUP($B9183,weights!$A$2:$R$6,16)*EXP(VLOOKUP($B9183,weights!$A$2:$R$6,12)*E9183)+VLOOKUP($B9183,weights!$A$2:$R$6,17)*EXP(VLOOKUP($B9183,weights!$A$2:$R$6,13)*F9183)+VLOOKUP($B9183,weights!$A$2:$R$6,18)*EXP(VLOOKUP($B9183,weights!$A$2:$R$6,14)*G9183))</f>
        <v>10.354142549827067</v>
      </c>
    </row>
    <row r="9184" spans="1:8" ht="12.75" x14ac:dyDescent="0.2">
      <c r="A9184">
        <f t="shared" si="0"/>
        <v>368</v>
      </c>
      <c r="B9184" t="str">
        <f t="shared" ref="B9184:C9184" si="9158">B9159</f>
        <v>restaurant</v>
      </c>
      <c r="C9184">
        <f t="shared" si="9158"/>
        <v>7</v>
      </c>
      <c r="D9184">
        <f ca="1">OFFSET(walk!$A$2:$Y$402,TRUNC((ROW()-ROW($D$2))/COLUMNS(walk!$A$2:$Y$402)),MOD(ROW()-ROW($D$2),COLUMNS(walk!$A$2:$Y$402)),1,1)</f>
        <v>15</v>
      </c>
      <c r="E9184">
        <f ca="1">OFFSET(bike!$A$2:$Y$402,TRUNC((ROW()-ROW($E$2))/COLUMNS(bike!$A$2:$Y$402)),MOD(ROW()-ROW($E$2),COLUMNS(bike!$A$2:$Y$402)),1,1)</f>
        <v>4</v>
      </c>
      <c r="F9184">
        <f ca="1">OFFSET(transit!$A$2:$Y$402,TRUNC((ROW()-ROW($F$2))/COLUMNS(transit!$A$2:$Y$402)),MOD(ROW()-ROW($F$2),COLUMNS(transit!$A$2:$Y$402)),1,1)</f>
        <v>11</v>
      </c>
      <c r="G9184">
        <f ca="1">OFFSET(drive!$A$2:$Y$402,TRUNC((ROW()-ROW($G$2))/COLUMNS(drive!$A$2:$Y$402)),MOD(ROW()-ROW($G$2),COLUMNS(drive!$A$2:$Y$402)),1,1)</f>
        <v>5</v>
      </c>
      <c r="H9184" s="5">
        <f ca="1">(VLOOKUP($B9184,weights!$A$2:$R$6,4))*VLOOKUP($B9184,weights!$A$2:$R$6,6)^C9184*(VLOOKUP($B9184,weights!$A$2:$R$6,15)*EXP(VLOOKUP($B9184,weights!$A$2:$R$6,11)*D9184)+VLOOKUP($B9184,weights!$A$2:$R$6,16)*EXP(VLOOKUP($B9184,weights!$A$2:$R$6,12)*E9184)+VLOOKUP($B9184,weights!$A$2:$R$6,17)*EXP(VLOOKUP($B9184,weights!$A$2:$R$6,13)*F9184)+VLOOKUP($B9184,weights!$A$2:$R$6,18)*EXP(VLOOKUP($B9184,weights!$A$2:$R$6,14)*G9184))</f>
        <v>8.1650572961955685</v>
      </c>
    </row>
    <row r="9185" spans="1:8" ht="12.75" x14ac:dyDescent="0.2">
      <c r="A9185">
        <f t="shared" si="0"/>
        <v>368</v>
      </c>
      <c r="B9185" t="str">
        <f t="shared" ref="B9185:C9185" si="9159">B9160</f>
        <v>restaurant</v>
      </c>
      <c r="C9185">
        <f t="shared" si="9159"/>
        <v>8</v>
      </c>
      <c r="D9185">
        <f ca="1">OFFSET(walk!$A$2:$Y$402,TRUNC((ROW()-ROW($D$2))/COLUMNS(walk!$A$2:$Y$402)),MOD(ROW()-ROW($D$2),COLUMNS(walk!$A$2:$Y$402)),1,1)</f>
        <v>16</v>
      </c>
      <c r="E9185">
        <f ca="1">OFFSET(bike!$A$2:$Y$402,TRUNC((ROW()-ROW($E$2))/COLUMNS(bike!$A$2:$Y$402)),MOD(ROW()-ROW($E$2),COLUMNS(bike!$A$2:$Y$402)),1,1)</f>
        <v>4</v>
      </c>
      <c r="F9185">
        <f ca="1">OFFSET(transit!$A$2:$Y$402,TRUNC((ROW()-ROW($F$2))/COLUMNS(transit!$A$2:$Y$402)),MOD(ROW()-ROW($F$2),COLUMNS(transit!$A$2:$Y$402)),1,1)</f>
        <v>12</v>
      </c>
      <c r="G9185">
        <f ca="1">OFFSET(drive!$A$2:$Y$402,TRUNC((ROW()-ROW($G$2))/COLUMNS(drive!$A$2:$Y$402)),MOD(ROW()-ROW($G$2),COLUMNS(drive!$A$2:$Y$402)),1,1)</f>
        <v>5</v>
      </c>
      <c r="H9185" s="5">
        <f ca="1">(VLOOKUP($B9185,weights!$A$2:$R$6,4))*VLOOKUP($B9185,weights!$A$2:$R$6,6)^C9185*(VLOOKUP($B9185,weights!$A$2:$R$6,15)*EXP(VLOOKUP($B9185,weights!$A$2:$R$6,11)*D9185)+VLOOKUP($B9185,weights!$A$2:$R$6,16)*EXP(VLOOKUP($B9185,weights!$A$2:$R$6,12)*E9185)+VLOOKUP($B9185,weights!$A$2:$R$6,17)*EXP(VLOOKUP($B9185,weights!$A$2:$R$6,13)*F9185)+VLOOKUP($B9185,weights!$A$2:$R$6,18)*EXP(VLOOKUP($B9185,weights!$A$2:$R$6,14)*G9185))</f>
        <v>7.0810937767804933</v>
      </c>
    </row>
    <row r="9186" spans="1:8" ht="12.75" x14ac:dyDescent="0.2">
      <c r="A9186">
        <f t="shared" si="0"/>
        <v>368</v>
      </c>
      <c r="B9186" t="str">
        <f t="shared" ref="B9186:C9186" si="9160">B9161</f>
        <v>restaurant</v>
      </c>
      <c r="C9186">
        <f t="shared" si="9160"/>
        <v>9</v>
      </c>
      <c r="D9186">
        <f ca="1">OFFSET(walk!$A$2:$Y$402,TRUNC((ROW()-ROW($D$2))/COLUMNS(walk!$A$2:$Y$402)),MOD(ROW()-ROW($D$2),COLUMNS(walk!$A$2:$Y$402)),1,1)</f>
        <v>18</v>
      </c>
      <c r="E9186">
        <f ca="1">OFFSET(bike!$A$2:$Y$402,TRUNC((ROW()-ROW($E$2))/COLUMNS(bike!$A$2:$Y$402)),MOD(ROW()-ROW($E$2),COLUMNS(bike!$A$2:$Y$402)),1,1)</f>
        <v>4</v>
      </c>
      <c r="F9186">
        <f ca="1">OFFSET(transit!$A$2:$Y$402,TRUNC((ROW()-ROW($F$2))/COLUMNS(transit!$A$2:$Y$402)),MOD(ROW()-ROW($F$2),COLUMNS(transit!$A$2:$Y$402)),1,1)</f>
        <v>12</v>
      </c>
      <c r="G9186">
        <f ca="1">OFFSET(drive!$A$2:$Y$402,TRUNC((ROW()-ROW($G$2))/COLUMNS(drive!$A$2:$Y$402)),MOD(ROW()-ROW($G$2),COLUMNS(drive!$A$2:$Y$402)),1,1)</f>
        <v>5</v>
      </c>
      <c r="H9186" s="5">
        <f ca="1">(VLOOKUP($B9186,weights!$A$2:$R$6,4))*VLOOKUP($B9186,weights!$A$2:$R$6,6)^C9186*(VLOOKUP($B9186,weights!$A$2:$R$6,15)*EXP(VLOOKUP($B9186,weights!$A$2:$R$6,11)*D9186)+VLOOKUP($B9186,weights!$A$2:$R$6,16)*EXP(VLOOKUP($B9186,weights!$A$2:$R$6,12)*E9186)+VLOOKUP($B9186,weights!$A$2:$R$6,17)*EXP(VLOOKUP($B9186,weights!$A$2:$R$6,13)*F9186)+VLOOKUP($B9186,weights!$A$2:$R$6,18)*EXP(VLOOKUP($B9186,weights!$A$2:$R$6,14)*G9186))</f>
        <v>6.2730222926680925</v>
      </c>
    </row>
    <row r="9187" spans="1:8" ht="12.75" x14ac:dyDescent="0.2">
      <c r="A9187">
        <f t="shared" si="0"/>
        <v>368</v>
      </c>
      <c r="B9187" t="str">
        <f t="shared" ref="B9187:C9187" si="9161">B9162</f>
        <v>supermarket</v>
      </c>
      <c r="C9187">
        <f t="shared" si="9161"/>
        <v>0</v>
      </c>
      <c r="D9187">
        <f ca="1">OFFSET(walk!$A$2:$Y$402,TRUNC((ROW()-ROW($D$2))/COLUMNS(walk!$A$2:$Y$402)),MOD(ROW()-ROW($D$2),COLUMNS(walk!$A$2:$Y$402)),1,1)</f>
        <v>36</v>
      </c>
      <c r="E9187">
        <f ca="1">OFFSET(bike!$A$2:$Y$402,TRUNC((ROW()-ROW($E$2))/COLUMNS(bike!$A$2:$Y$402)),MOD(ROW()-ROW($E$2),COLUMNS(bike!$A$2:$Y$402)),1,1)</f>
        <v>14</v>
      </c>
      <c r="F9187">
        <f ca="1">OFFSET(transit!$A$2:$Y$402,TRUNC((ROW()-ROW($F$2))/COLUMNS(transit!$A$2:$Y$402)),MOD(ROW()-ROW($F$2),COLUMNS(transit!$A$2:$Y$402)),1,1)</f>
        <v>20</v>
      </c>
      <c r="G9187">
        <f ca="1">OFFSET(drive!$A$2:$Y$402,TRUNC((ROW()-ROW($G$2))/COLUMNS(drive!$A$2:$Y$402)),MOD(ROW()-ROW($G$2),COLUMNS(drive!$A$2:$Y$402)),1,1)</f>
        <v>10</v>
      </c>
      <c r="H9187" s="5">
        <f ca="1">(VLOOKUP($B9187,weights!$A$2:$R$6,4))*VLOOKUP($B9187,weights!$A$2:$R$6,6)^C9187*(VLOOKUP($B9187,weights!$A$2:$R$6,15)*EXP(VLOOKUP($B9187,weights!$A$2:$R$6,11)*D9187)+VLOOKUP($B9187,weights!$A$2:$R$6,16)*EXP(VLOOKUP($B9187,weights!$A$2:$R$6,12)*E9187)+VLOOKUP($B9187,weights!$A$2:$R$6,17)*EXP(VLOOKUP($B9187,weights!$A$2:$R$6,13)*F9187)+VLOOKUP($B9187,weights!$A$2:$R$6,18)*EXP(VLOOKUP($B9187,weights!$A$2:$R$6,14)*G9187))</f>
        <v>2.5356402259585313</v>
      </c>
    </row>
    <row r="9188" spans="1:8" ht="12.75" x14ac:dyDescent="0.2">
      <c r="A9188">
        <f t="shared" si="0"/>
        <v>368</v>
      </c>
      <c r="B9188" t="str">
        <f t="shared" ref="B9188:C9188" si="9162">B9163</f>
        <v>supermarket</v>
      </c>
      <c r="C9188">
        <f t="shared" si="9162"/>
        <v>1</v>
      </c>
      <c r="D9188">
        <f ca="1">OFFSET(walk!$A$2:$Y$402,TRUNC((ROW()-ROW($D$2))/COLUMNS(walk!$A$2:$Y$402)),MOD(ROW()-ROW($D$2),COLUMNS(walk!$A$2:$Y$402)),1,1)</f>
        <v>50</v>
      </c>
      <c r="E9188">
        <f ca="1">OFFSET(bike!$A$2:$Y$402,TRUNC((ROW()-ROW($E$2))/COLUMNS(bike!$A$2:$Y$402)),MOD(ROW()-ROW($E$2),COLUMNS(bike!$A$2:$Y$402)),1,1)</f>
        <v>15</v>
      </c>
      <c r="F9188">
        <f ca="1">OFFSET(transit!$A$2:$Y$402,TRUNC((ROW()-ROW($F$2))/COLUMNS(transit!$A$2:$Y$402)),MOD(ROW()-ROW($F$2),COLUMNS(transit!$A$2:$Y$402)),1,1)</f>
        <v>25</v>
      </c>
      <c r="G9188">
        <f ca="1">OFFSET(drive!$A$2:$Y$402,TRUNC((ROW()-ROW($G$2))/COLUMNS(drive!$A$2:$Y$402)),MOD(ROW()-ROW($G$2),COLUMNS(drive!$A$2:$Y$402)),1,1)</f>
        <v>10</v>
      </c>
      <c r="H9188" s="5">
        <f ca="1">(VLOOKUP($B9188,weights!$A$2:$R$6,4))*VLOOKUP($B9188,weights!$A$2:$R$6,6)^C9188*(VLOOKUP($B9188,weights!$A$2:$R$6,15)*EXP(VLOOKUP($B9188,weights!$A$2:$R$6,11)*D9188)+VLOOKUP($B9188,weights!$A$2:$R$6,16)*EXP(VLOOKUP($B9188,weights!$A$2:$R$6,12)*E9188)+VLOOKUP($B9188,weights!$A$2:$R$6,17)*EXP(VLOOKUP($B9188,weights!$A$2:$R$6,13)*F9188)+VLOOKUP($B9188,weights!$A$2:$R$6,18)*EXP(VLOOKUP($B9188,weights!$A$2:$R$6,14)*G9188))</f>
        <v>1.3647770933457799</v>
      </c>
    </row>
    <row r="9189" spans="1:8" ht="12.75" x14ac:dyDescent="0.2">
      <c r="A9189">
        <f t="shared" si="0"/>
        <v>368</v>
      </c>
      <c r="B9189" t="str">
        <f t="shared" ref="B9189:C9189" si="9163">B9164</f>
        <v>supermarket</v>
      </c>
      <c r="C9189">
        <f t="shared" si="9163"/>
        <v>2</v>
      </c>
      <c r="D9189">
        <f ca="1">OFFSET(walk!$A$2:$Y$402,TRUNC((ROW()-ROW($D$2))/COLUMNS(walk!$A$2:$Y$402)),MOD(ROW()-ROW($D$2),COLUMNS(walk!$A$2:$Y$402)),1,1)</f>
        <v>55</v>
      </c>
      <c r="E9189">
        <f ca="1">OFFSET(bike!$A$2:$Y$402,TRUNC((ROW()-ROW($E$2))/COLUMNS(bike!$A$2:$Y$402)),MOD(ROW()-ROW($E$2),COLUMNS(bike!$A$2:$Y$402)),1,1)</f>
        <v>16</v>
      </c>
      <c r="F9189">
        <f ca="1">OFFSET(transit!$A$2:$Y$402,TRUNC((ROW()-ROW($F$2))/COLUMNS(transit!$A$2:$Y$402)),MOD(ROW()-ROW($F$2),COLUMNS(transit!$A$2:$Y$402)),1,1)</f>
        <v>27</v>
      </c>
      <c r="G9189">
        <f ca="1">OFFSET(drive!$A$2:$Y$402,TRUNC((ROW()-ROW($G$2))/COLUMNS(drive!$A$2:$Y$402)),MOD(ROW()-ROW($G$2),COLUMNS(drive!$A$2:$Y$402)),1,1)</f>
        <v>12</v>
      </c>
      <c r="H9189" s="5">
        <f ca="1">(VLOOKUP($B9189,weights!$A$2:$R$6,4))*VLOOKUP($B9189,weights!$A$2:$R$6,6)^C9189*(VLOOKUP($B9189,weights!$A$2:$R$6,15)*EXP(VLOOKUP($B9189,weights!$A$2:$R$6,11)*D9189)+VLOOKUP($B9189,weights!$A$2:$R$6,16)*EXP(VLOOKUP($B9189,weights!$A$2:$R$6,12)*E9189)+VLOOKUP($B9189,weights!$A$2:$R$6,17)*EXP(VLOOKUP($B9189,weights!$A$2:$R$6,13)*F9189)+VLOOKUP($B9189,weights!$A$2:$R$6,18)*EXP(VLOOKUP($B9189,weights!$A$2:$R$6,14)*G9189))</f>
        <v>0.53741666160413748</v>
      </c>
    </row>
    <row r="9190" spans="1:8" ht="12.75" x14ac:dyDescent="0.2">
      <c r="A9190">
        <f t="shared" si="0"/>
        <v>368</v>
      </c>
      <c r="B9190" t="str">
        <f t="shared" ref="B9190:C9190" si="9164">B9165</f>
        <v>supermarket</v>
      </c>
      <c r="C9190">
        <f t="shared" si="9164"/>
        <v>3</v>
      </c>
      <c r="D9190">
        <f ca="1">OFFSET(walk!$A$2:$Y$402,TRUNC((ROW()-ROW($D$2))/COLUMNS(walk!$A$2:$Y$402)),MOD(ROW()-ROW($D$2),COLUMNS(walk!$A$2:$Y$402)),1,1)</f>
        <v>62</v>
      </c>
      <c r="E9190">
        <f ca="1">OFFSET(bike!$A$2:$Y$402,TRUNC((ROW()-ROW($E$2))/COLUMNS(bike!$A$2:$Y$402)),MOD(ROW()-ROW($E$2),COLUMNS(bike!$A$2:$Y$402)),1,1)</f>
        <v>19</v>
      </c>
      <c r="F9190">
        <f ca="1">OFFSET(transit!$A$2:$Y$402,TRUNC((ROW()-ROW($F$2))/COLUMNS(transit!$A$2:$Y$402)),MOD(ROW()-ROW($F$2),COLUMNS(transit!$A$2:$Y$402)),1,1)</f>
        <v>34</v>
      </c>
      <c r="G9190">
        <f ca="1">OFFSET(drive!$A$2:$Y$402,TRUNC((ROW()-ROW($G$2))/COLUMNS(drive!$A$2:$Y$402)),MOD(ROW()-ROW($G$2),COLUMNS(drive!$A$2:$Y$402)),1,1)</f>
        <v>14</v>
      </c>
      <c r="H9190" s="5">
        <f ca="1">(VLOOKUP($B9190,weights!$A$2:$R$6,4))*VLOOKUP($B9190,weights!$A$2:$R$6,6)^C9190*(VLOOKUP($B9190,weights!$A$2:$R$6,15)*EXP(VLOOKUP($B9190,weights!$A$2:$R$6,11)*D9190)+VLOOKUP($B9190,weights!$A$2:$R$6,16)*EXP(VLOOKUP($B9190,weights!$A$2:$R$6,12)*E9190)+VLOOKUP($B9190,weights!$A$2:$R$6,17)*EXP(VLOOKUP($B9190,weights!$A$2:$R$6,13)*F9190)+VLOOKUP($B9190,weights!$A$2:$R$6,18)*EXP(VLOOKUP($B9190,weights!$A$2:$R$6,14)*G9190))</f>
        <v>0.19583914971163371</v>
      </c>
    </row>
    <row r="9191" spans="1:8" ht="12.75" x14ac:dyDescent="0.2">
      <c r="A9191">
        <f t="shared" si="0"/>
        <v>368</v>
      </c>
      <c r="B9191" t="str">
        <f t="shared" ref="B9191:C9191" si="9165">B9166</f>
        <v>supermarket</v>
      </c>
      <c r="C9191">
        <f t="shared" si="9165"/>
        <v>4</v>
      </c>
      <c r="D9191">
        <f ca="1">OFFSET(walk!$A$2:$Y$402,TRUNC((ROW()-ROW($D$2))/COLUMNS(walk!$A$2:$Y$402)),MOD(ROW()-ROW($D$2),COLUMNS(walk!$A$2:$Y$402)),1,1)</f>
        <v>79</v>
      </c>
      <c r="E9191">
        <f ca="1">OFFSET(bike!$A$2:$Y$402,TRUNC((ROW()-ROW($E$2))/COLUMNS(bike!$A$2:$Y$402)),MOD(ROW()-ROW($E$2),COLUMNS(bike!$A$2:$Y$402)),1,1)</f>
        <v>23</v>
      </c>
      <c r="F9191">
        <f ca="1">OFFSET(transit!$A$2:$Y$402,TRUNC((ROW()-ROW($F$2))/COLUMNS(transit!$A$2:$Y$402)),MOD(ROW()-ROW($F$2),COLUMNS(transit!$A$2:$Y$402)),1,1)</f>
        <v>37</v>
      </c>
      <c r="G9191">
        <f ca="1">OFFSET(drive!$A$2:$Y$402,TRUNC((ROW()-ROW($G$2))/COLUMNS(drive!$A$2:$Y$402)),MOD(ROW()-ROW($G$2),COLUMNS(drive!$A$2:$Y$402)),1,1)</f>
        <v>15</v>
      </c>
      <c r="H9191" s="5">
        <f ca="1">(VLOOKUP($B9191,weights!$A$2:$R$6,4))*VLOOKUP($B9191,weights!$A$2:$R$6,6)^C9191*(VLOOKUP($B9191,weights!$A$2:$R$6,15)*EXP(VLOOKUP($B9191,weights!$A$2:$R$6,11)*D9191)+VLOOKUP($B9191,weights!$A$2:$R$6,16)*EXP(VLOOKUP($B9191,weights!$A$2:$R$6,12)*E9191)+VLOOKUP($B9191,weights!$A$2:$R$6,17)*EXP(VLOOKUP($B9191,weights!$A$2:$R$6,13)*F9191)+VLOOKUP($B9191,weights!$A$2:$R$6,18)*EXP(VLOOKUP($B9191,weights!$A$2:$R$6,14)*G9191))</f>
        <v>9.0421216860997716E-2</v>
      </c>
    </row>
    <row r="9192" spans="1:8" ht="12.75" x14ac:dyDescent="0.2">
      <c r="A9192">
        <f t="shared" si="0"/>
        <v>368</v>
      </c>
      <c r="B9192" t="str">
        <f t="shared" ref="B9192:C9192" si="9166">B9167</f>
        <v>store</v>
      </c>
      <c r="C9192">
        <f t="shared" si="9166"/>
        <v>0</v>
      </c>
      <c r="D9192">
        <f ca="1">OFFSET(walk!$A$2:$Y$402,TRUNC((ROW()-ROW($D$2))/COLUMNS(walk!$A$2:$Y$402)),MOD(ROW()-ROW($D$2),COLUMNS(walk!$A$2:$Y$402)),1,1)</f>
        <v>2</v>
      </c>
      <c r="E9192">
        <f ca="1">OFFSET(bike!$A$2:$Y$402,TRUNC((ROW()-ROW($E$2))/COLUMNS(bike!$A$2:$Y$402)),MOD(ROW()-ROW($E$2),COLUMNS(bike!$A$2:$Y$402)),1,1)</f>
        <v>1</v>
      </c>
      <c r="F9192">
        <f ca="1">OFFSET(transit!$A$2:$Y$402,TRUNC((ROW()-ROW($F$2))/COLUMNS(transit!$A$2:$Y$402)),MOD(ROW()-ROW($F$2),COLUMNS(transit!$A$2:$Y$402)),1,1)</f>
        <v>2</v>
      </c>
      <c r="G9192">
        <f ca="1">OFFSET(drive!$A$2:$Y$402,TRUNC((ROW()-ROW($G$2))/COLUMNS(drive!$A$2:$Y$402)),MOD(ROW()-ROW($G$2),COLUMNS(drive!$A$2:$Y$402)),1,1)</f>
        <v>1</v>
      </c>
      <c r="H9192" s="5">
        <f ca="1">(VLOOKUP($B9192,weights!$A$2:$R$6,4))*VLOOKUP($B9192,weights!$A$2:$R$6,6)^C9192*(VLOOKUP($B9192,weights!$A$2:$R$6,15)*EXP(VLOOKUP($B9192,weights!$A$2:$R$6,11)*D9192)+VLOOKUP($B9192,weights!$A$2:$R$6,16)*EXP(VLOOKUP($B9192,weights!$A$2:$R$6,12)*E9192)+VLOOKUP($B9192,weights!$A$2:$R$6,17)*EXP(VLOOKUP($B9192,weights!$A$2:$R$6,13)*F9192)+VLOOKUP($B9192,weights!$A$2:$R$6,18)*EXP(VLOOKUP($B9192,weights!$A$2:$R$6,14)*G9192))</f>
        <v>28.330807361871702</v>
      </c>
    </row>
    <row r="9193" spans="1:8" ht="12.75" x14ac:dyDescent="0.2">
      <c r="A9193">
        <f t="shared" si="0"/>
        <v>368</v>
      </c>
      <c r="B9193" t="str">
        <f t="shared" ref="B9193:C9193" si="9167">B9168</f>
        <v>store</v>
      </c>
      <c r="C9193">
        <f t="shared" si="9167"/>
        <v>1</v>
      </c>
      <c r="D9193">
        <f ca="1">OFFSET(walk!$A$2:$Y$402,TRUNC((ROW()-ROW($D$2))/COLUMNS(walk!$A$2:$Y$402)),MOD(ROW()-ROW($D$2),COLUMNS(walk!$A$2:$Y$402)),1,1)</f>
        <v>6</v>
      </c>
      <c r="E9193">
        <f ca="1">OFFSET(bike!$A$2:$Y$402,TRUNC((ROW()-ROW($E$2))/COLUMNS(bike!$A$2:$Y$402)),MOD(ROW()-ROW($E$2),COLUMNS(bike!$A$2:$Y$402)),1,1)</f>
        <v>1</v>
      </c>
      <c r="F9193">
        <f ca="1">OFFSET(transit!$A$2:$Y$402,TRUNC((ROW()-ROW($F$2))/COLUMNS(transit!$A$2:$Y$402)),MOD(ROW()-ROW($F$2),COLUMNS(transit!$A$2:$Y$402)),1,1)</f>
        <v>6</v>
      </c>
      <c r="G9193">
        <f ca="1">OFFSET(drive!$A$2:$Y$402,TRUNC((ROW()-ROW($G$2))/COLUMNS(drive!$A$2:$Y$402)),MOD(ROW()-ROW($G$2),COLUMNS(drive!$A$2:$Y$402)),1,1)</f>
        <v>1</v>
      </c>
      <c r="H9193" s="5">
        <f ca="1">(VLOOKUP($B9193,weights!$A$2:$R$6,4))*VLOOKUP($B9193,weights!$A$2:$R$6,6)^C9193*(VLOOKUP($B9193,weights!$A$2:$R$6,15)*EXP(VLOOKUP($B9193,weights!$A$2:$R$6,11)*D9193)+VLOOKUP($B9193,weights!$A$2:$R$6,16)*EXP(VLOOKUP($B9193,weights!$A$2:$R$6,12)*E9193)+VLOOKUP($B9193,weights!$A$2:$R$6,17)*EXP(VLOOKUP($B9193,weights!$A$2:$R$6,13)*F9193)+VLOOKUP($B9193,weights!$A$2:$R$6,18)*EXP(VLOOKUP($B9193,weights!$A$2:$R$6,14)*G9193))</f>
        <v>13.077667184379605</v>
      </c>
    </row>
    <row r="9194" spans="1:8" ht="12.75" x14ac:dyDescent="0.2">
      <c r="A9194">
        <f t="shared" si="0"/>
        <v>368</v>
      </c>
      <c r="B9194" t="str">
        <f t="shared" ref="B9194:C9194" si="9168">B9169</f>
        <v>store</v>
      </c>
      <c r="C9194">
        <f t="shared" si="9168"/>
        <v>2</v>
      </c>
      <c r="D9194">
        <f ca="1">OFFSET(walk!$A$2:$Y$402,TRUNC((ROW()-ROW($D$2))/COLUMNS(walk!$A$2:$Y$402)),MOD(ROW()-ROW($D$2),COLUMNS(walk!$A$2:$Y$402)),1,1)</f>
        <v>6</v>
      </c>
      <c r="E9194">
        <f ca="1">OFFSET(bike!$A$2:$Y$402,TRUNC((ROW()-ROW($E$2))/COLUMNS(bike!$A$2:$Y$402)),MOD(ROW()-ROW($E$2),COLUMNS(bike!$A$2:$Y$402)),1,1)</f>
        <v>1</v>
      </c>
      <c r="F9194">
        <f ca="1">OFFSET(transit!$A$2:$Y$402,TRUNC((ROW()-ROW($F$2))/COLUMNS(transit!$A$2:$Y$402)),MOD(ROW()-ROW($F$2),COLUMNS(transit!$A$2:$Y$402)),1,1)</f>
        <v>6</v>
      </c>
      <c r="G9194">
        <f ca="1">OFFSET(drive!$A$2:$Y$402,TRUNC((ROW()-ROW($G$2))/COLUMNS(drive!$A$2:$Y$402)),MOD(ROW()-ROW($G$2),COLUMNS(drive!$A$2:$Y$402)),1,1)</f>
        <v>2</v>
      </c>
      <c r="H9194" s="5">
        <f ca="1">(VLOOKUP($B9194,weights!$A$2:$R$6,4))*VLOOKUP($B9194,weights!$A$2:$R$6,6)^C9194*(VLOOKUP($B9194,weights!$A$2:$R$6,15)*EXP(VLOOKUP($B9194,weights!$A$2:$R$6,11)*D9194)+VLOOKUP($B9194,weights!$A$2:$R$6,16)*EXP(VLOOKUP($B9194,weights!$A$2:$R$6,12)*E9194)+VLOOKUP($B9194,weights!$A$2:$R$6,17)*EXP(VLOOKUP($B9194,weights!$A$2:$R$6,13)*F9194)+VLOOKUP($B9194,weights!$A$2:$R$6,18)*EXP(VLOOKUP($B9194,weights!$A$2:$R$6,14)*G9194))</f>
        <v>7.8497237746461614</v>
      </c>
    </row>
    <row r="9195" spans="1:8" ht="12.75" x14ac:dyDescent="0.2">
      <c r="A9195">
        <f t="shared" si="0"/>
        <v>368</v>
      </c>
      <c r="B9195" t="str">
        <f t="shared" ref="B9195:C9195" si="9169">B9170</f>
        <v>store</v>
      </c>
      <c r="C9195">
        <f t="shared" si="9169"/>
        <v>3</v>
      </c>
      <c r="D9195">
        <f ca="1">OFFSET(walk!$A$2:$Y$402,TRUNC((ROW()-ROW($D$2))/COLUMNS(walk!$A$2:$Y$402)),MOD(ROW()-ROW($D$2),COLUMNS(walk!$A$2:$Y$402)),1,1)</f>
        <v>7</v>
      </c>
      <c r="E9195">
        <f ca="1">OFFSET(bike!$A$2:$Y$402,TRUNC((ROW()-ROW($E$2))/COLUMNS(bike!$A$2:$Y$402)),MOD(ROW()-ROW($E$2),COLUMNS(bike!$A$2:$Y$402)),1,1)</f>
        <v>2</v>
      </c>
      <c r="F9195">
        <f ca="1">OFFSET(transit!$A$2:$Y$402,TRUNC((ROW()-ROW($F$2))/COLUMNS(transit!$A$2:$Y$402)),MOD(ROW()-ROW($F$2),COLUMNS(transit!$A$2:$Y$402)),1,1)</f>
        <v>7</v>
      </c>
      <c r="G9195">
        <f ca="1">OFFSET(drive!$A$2:$Y$402,TRUNC((ROW()-ROW($G$2))/COLUMNS(drive!$A$2:$Y$402)),MOD(ROW()-ROW($G$2),COLUMNS(drive!$A$2:$Y$402)),1,1)</f>
        <v>2</v>
      </c>
      <c r="H9195" s="5">
        <f ca="1">(VLOOKUP($B9195,weights!$A$2:$R$6,4))*VLOOKUP($B9195,weights!$A$2:$R$6,6)^C9195*(VLOOKUP($B9195,weights!$A$2:$R$6,15)*EXP(VLOOKUP($B9195,weights!$A$2:$R$6,11)*D9195)+VLOOKUP($B9195,weights!$A$2:$R$6,16)*EXP(VLOOKUP($B9195,weights!$A$2:$R$6,12)*E9195)+VLOOKUP($B9195,weights!$A$2:$R$6,17)*EXP(VLOOKUP($B9195,weights!$A$2:$R$6,13)*F9195)+VLOOKUP($B9195,weights!$A$2:$R$6,18)*EXP(VLOOKUP($B9195,weights!$A$2:$R$6,14)*G9195))</f>
        <v>4.1984675632926756</v>
      </c>
    </row>
    <row r="9196" spans="1:8" ht="12.75" x14ac:dyDescent="0.2">
      <c r="A9196">
        <f t="shared" si="0"/>
        <v>368</v>
      </c>
      <c r="B9196" t="str">
        <f t="shared" ref="B9196:C9196" si="9170">B9171</f>
        <v>store</v>
      </c>
      <c r="C9196">
        <f t="shared" si="9170"/>
        <v>4</v>
      </c>
      <c r="D9196">
        <f ca="1">OFFSET(walk!$A$2:$Y$402,TRUNC((ROW()-ROW($D$2))/COLUMNS(walk!$A$2:$Y$402)),MOD(ROW()-ROW($D$2),COLUMNS(walk!$A$2:$Y$402)),1,1)</f>
        <v>8</v>
      </c>
      <c r="E9196">
        <f ca="1">OFFSET(bike!$A$2:$Y$402,TRUNC((ROW()-ROW($E$2))/COLUMNS(bike!$A$2:$Y$402)),MOD(ROW()-ROW($E$2),COLUMNS(bike!$A$2:$Y$402)),1,1)</f>
        <v>4</v>
      </c>
      <c r="F9196">
        <f ca="1">OFFSET(transit!$A$2:$Y$402,TRUNC((ROW()-ROW($F$2))/COLUMNS(transit!$A$2:$Y$402)),MOD(ROW()-ROW($F$2),COLUMNS(transit!$A$2:$Y$402)),1,1)</f>
        <v>8</v>
      </c>
      <c r="G9196">
        <f ca="1">OFFSET(drive!$A$2:$Y$402,TRUNC((ROW()-ROW($G$2))/COLUMNS(drive!$A$2:$Y$402)),MOD(ROW()-ROW($G$2),COLUMNS(drive!$A$2:$Y$402)),1,1)</f>
        <v>3</v>
      </c>
      <c r="H9196" s="5">
        <f ca="1">(VLOOKUP($B9196,weights!$A$2:$R$6,4))*VLOOKUP($B9196,weights!$A$2:$R$6,6)^C9196*(VLOOKUP($B9196,weights!$A$2:$R$6,15)*EXP(VLOOKUP($B9196,weights!$A$2:$R$6,11)*D9196)+VLOOKUP($B9196,weights!$A$2:$R$6,16)*EXP(VLOOKUP($B9196,weights!$A$2:$R$6,12)*E9196)+VLOOKUP($B9196,weights!$A$2:$R$6,17)*EXP(VLOOKUP($B9196,weights!$A$2:$R$6,13)*F9196)+VLOOKUP($B9196,weights!$A$2:$R$6,18)*EXP(VLOOKUP($B9196,weights!$A$2:$R$6,14)*G9196))</f>
        <v>1.7226621839150433</v>
      </c>
    </row>
    <row r="9197" spans="1:8" ht="12.75" x14ac:dyDescent="0.2">
      <c r="A9197">
        <f t="shared" si="0"/>
        <v>368</v>
      </c>
      <c r="B9197" t="str">
        <f t="shared" ref="B9197:C9197" si="9171">B9172</f>
        <v>pharmacy</v>
      </c>
      <c r="C9197">
        <f t="shared" si="9171"/>
        <v>0</v>
      </c>
      <c r="D9197">
        <f ca="1">OFFSET(walk!$A$2:$Y$402,TRUNC((ROW()-ROW($D$2))/COLUMNS(walk!$A$2:$Y$402)),MOD(ROW()-ROW($D$2),COLUMNS(walk!$A$2:$Y$402)),1,1)</f>
        <v>13</v>
      </c>
      <c r="E9197">
        <f ca="1">OFFSET(bike!$A$2:$Y$402,TRUNC((ROW()-ROW($E$2))/COLUMNS(bike!$A$2:$Y$402)),MOD(ROW()-ROW($E$2),COLUMNS(bike!$A$2:$Y$402)),1,1)</f>
        <v>4</v>
      </c>
      <c r="F9197">
        <f ca="1">OFFSET(transit!$A$2:$Y$402,TRUNC((ROW()-ROW($F$2))/COLUMNS(transit!$A$2:$Y$402)),MOD(ROW()-ROW($F$2),COLUMNS(transit!$A$2:$Y$402)),1,1)</f>
        <v>9</v>
      </c>
      <c r="G9197">
        <f ca="1">OFFSET(drive!$A$2:$Y$402,TRUNC((ROW()-ROW($G$2))/COLUMNS(drive!$A$2:$Y$402)),MOD(ROW()-ROW($G$2),COLUMNS(drive!$A$2:$Y$402)),1,1)</f>
        <v>3</v>
      </c>
      <c r="H9197" s="5">
        <f ca="1">(VLOOKUP($B9197,weights!$A$2:$R$6,4))*VLOOKUP($B9197,weights!$A$2:$R$6,6)^C9197*(VLOOKUP($B9197,weights!$A$2:$R$6,15)*EXP(VLOOKUP($B9197,weights!$A$2:$R$6,11)*D9197)+VLOOKUP($B9197,weights!$A$2:$R$6,16)*EXP(VLOOKUP($B9197,weights!$A$2:$R$6,12)*E9197)+VLOOKUP($B9197,weights!$A$2:$R$6,17)*EXP(VLOOKUP($B9197,weights!$A$2:$R$6,13)*F9197)+VLOOKUP($B9197,weights!$A$2:$R$6,18)*EXP(VLOOKUP($B9197,weights!$A$2:$R$6,14)*G9197))</f>
        <v>5.5051871207249228</v>
      </c>
    </row>
    <row r="9198" spans="1:8" ht="12.75" x14ac:dyDescent="0.2">
      <c r="A9198">
        <f t="shared" si="0"/>
        <v>368</v>
      </c>
      <c r="B9198" t="str">
        <f t="shared" ref="B9198:C9198" si="9172">B9173</f>
        <v>pharmacy</v>
      </c>
      <c r="C9198">
        <f t="shared" si="9172"/>
        <v>1</v>
      </c>
      <c r="D9198">
        <f ca="1">OFFSET(walk!$A$2:$Y$402,TRUNC((ROW()-ROW($D$2))/COLUMNS(walk!$A$2:$Y$402)),MOD(ROW()-ROW($D$2),COLUMNS(walk!$A$2:$Y$402)),1,1)</f>
        <v>13</v>
      </c>
      <c r="E9198">
        <f ca="1">OFFSET(bike!$A$2:$Y$402,TRUNC((ROW()-ROW($E$2))/COLUMNS(bike!$A$2:$Y$402)),MOD(ROW()-ROW($E$2),COLUMNS(bike!$A$2:$Y$402)),1,1)</f>
        <v>4</v>
      </c>
      <c r="F9198">
        <f ca="1">OFFSET(transit!$A$2:$Y$402,TRUNC((ROW()-ROW($F$2))/COLUMNS(transit!$A$2:$Y$402)),MOD(ROW()-ROW($F$2),COLUMNS(transit!$A$2:$Y$402)),1,1)</f>
        <v>9</v>
      </c>
      <c r="G9198">
        <f ca="1">OFFSET(drive!$A$2:$Y$402,TRUNC((ROW()-ROW($G$2))/COLUMNS(drive!$A$2:$Y$402)),MOD(ROW()-ROW($G$2),COLUMNS(drive!$A$2:$Y$402)),1,1)</f>
        <v>3</v>
      </c>
      <c r="H9198" s="5">
        <f ca="1">(VLOOKUP($B9198,weights!$A$2:$R$6,4))*VLOOKUP($B9198,weights!$A$2:$R$6,6)^C9198*(VLOOKUP($B9198,weights!$A$2:$R$6,15)*EXP(VLOOKUP($B9198,weights!$A$2:$R$6,11)*D9198)+VLOOKUP($B9198,weights!$A$2:$R$6,16)*EXP(VLOOKUP($B9198,weights!$A$2:$R$6,12)*E9198)+VLOOKUP($B9198,weights!$A$2:$R$6,17)*EXP(VLOOKUP($B9198,weights!$A$2:$R$6,13)*F9198)+VLOOKUP($B9198,weights!$A$2:$R$6,18)*EXP(VLOOKUP($B9198,weights!$A$2:$R$6,14)*G9198))</f>
        <v>2.6506456507194072</v>
      </c>
    </row>
    <row r="9199" spans="1:8" ht="12.75" x14ac:dyDescent="0.2">
      <c r="A9199">
        <f t="shared" si="0"/>
        <v>368</v>
      </c>
      <c r="B9199" t="str">
        <f t="shared" ref="B9199:C9199" si="9173">B9174</f>
        <v>pharmacy</v>
      </c>
      <c r="C9199">
        <f t="shared" si="9173"/>
        <v>2</v>
      </c>
      <c r="D9199">
        <f ca="1">OFFSET(walk!$A$2:$Y$402,TRUNC((ROW()-ROW($D$2))/COLUMNS(walk!$A$2:$Y$402)),MOD(ROW()-ROW($D$2),COLUMNS(walk!$A$2:$Y$402)),1,1)</f>
        <v>17</v>
      </c>
      <c r="E9199">
        <f ca="1">OFFSET(bike!$A$2:$Y$402,TRUNC((ROW()-ROW($E$2))/COLUMNS(bike!$A$2:$Y$402)),MOD(ROW()-ROW($E$2),COLUMNS(bike!$A$2:$Y$402)),1,1)</f>
        <v>5</v>
      </c>
      <c r="F9199">
        <f ca="1">OFFSET(transit!$A$2:$Y$402,TRUNC((ROW()-ROW($F$2))/COLUMNS(transit!$A$2:$Y$402)),MOD(ROW()-ROW($F$2),COLUMNS(transit!$A$2:$Y$402)),1,1)</f>
        <v>17</v>
      </c>
      <c r="G9199">
        <f ca="1">OFFSET(drive!$A$2:$Y$402,TRUNC((ROW()-ROW($G$2))/COLUMNS(drive!$A$2:$Y$402)),MOD(ROW()-ROW($G$2),COLUMNS(drive!$A$2:$Y$402)),1,1)</f>
        <v>3</v>
      </c>
      <c r="H9199" s="5">
        <f ca="1">(VLOOKUP($B9199,weights!$A$2:$R$6,4))*VLOOKUP($B9199,weights!$A$2:$R$6,6)^C9199*(VLOOKUP($B9199,weights!$A$2:$R$6,15)*EXP(VLOOKUP($B9199,weights!$A$2:$R$6,11)*D9199)+VLOOKUP($B9199,weights!$A$2:$R$6,16)*EXP(VLOOKUP($B9199,weights!$A$2:$R$6,12)*E9199)+VLOOKUP($B9199,weights!$A$2:$R$6,17)*EXP(VLOOKUP($B9199,weights!$A$2:$R$6,13)*F9199)+VLOOKUP($B9199,weights!$A$2:$R$6,18)*EXP(VLOOKUP($B9199,weights!$A$2:$R$6,14)*G9199))</f>
        <v>1.0135485439080532</v>
      </c>
    </row>
    <row r="9200" spans="1:8" ht="12.75" x14ac:dyDescent="0.2">
      <c r="A9200">
        <f t="shared" si="0"/>
        <v>368</v>
      </c>
      <c r="B9200" t="str">
        <f t="shared" ref="B9200:C9200" si="9174">B9175</f>
        <v>bank</v>
      </c>
      <c r="C9200">
        <f t="shared" si="9174"/>
        <v>0</v>
      </c>
      <c r="D9200">
        <f ca="1">OFFSET(walk!$A$2:$Y$402,TRUNC((ROW()-ROW($D$2))/COLUMNS(walk!$A$2:$Y$402)),MOD(ROW()-ROW($D$2),COLUMNS(walk!$A$2:$Y$402)),1,1)</f>
        <v>25</v>
      </c>
      <c r="E9200">
        <f ca="1">OFFSET(bike!$A$2:$Y$402,TRUNC((ROW()-ROW($E$2))/COLUMNS(bike!$A$2:$Y$402)),MOD(ROW()-ROW($E$2),COLUMNS(bike!$A$2:$Y$402)),1,1)</f>
        <v>7</v>
      </c>
      <c r="F9200">
        <f ca="1">OFFSET(transit!$A$2:$Y$402,TRUNC((ROW()-ROW($F$2))/COLUMNS(transit!$A$2:$Y$402)),MOD(ROW()-ROW($F$2),COLUMNS(transit!$A$2:$Y$402)),1,1)</f>
        <v>14</v>
      </c>
      <c r="G9200">
        <f ca="1">OFFSET(drive!$A$2:$Y$402,TRUNC((ROW()-ROW($G$2))/COLUMNS(drive!$A$2:$Y$402)),MOD(ROW()-ROW($G$2),COLUMNS(drive!$A$2:$Y$402)),1,1)</f>
        <v>6</v>
      </c>
      <c r="H9200" s="5">
        <f ca="1">(VLOOKUP($B9200,weights!$A$2:$R$6,4))*VLOOKUP($B9200,weights!$A$2:$R$6,6)^C9200*(VLOOKUP($B9200,weights!$A$2:$R$6,15)*EXP(VLOOKUP($B9200,weights!$A$2:$R$6,11)*D9200)+VLOOKUP($B9200,weights!$A$2:$R$6,16)*EXP(VLOOKUP($B9200,weights!$A$2:$R$6,12)*E9200)+VLOOKUP($B9200,weights!$A$2:$R$6,17)*EXP(VLOOKUP($B9200,weights!$A$2:$R$6,13)*F9200)+VLOOKUP($B9200,weights!$A$2:$R$6,18)*EXP(VLOOKUP($B9200,weights!$A$2:$R$6,14)*G9200))</f>
        <v>2.7255275023283909</v>
      </c>
    </row>
    <row r="9201" spans="1:8" ht="12.75" x14ac:dyDescent="0.2">
      <c r="A9201">
        <f t="shared" si="0"/>
        <v>368</v>
      </c>
      <c r="B9201" t="str">
        <f t="shared" ref="B9201:C9201" si="9175">B9176</f>
        <v>bank</v>
      </c>
      <c r="C9201">
        <f t="shared" si="9175"/>
        <v>1</v>
      </c>
      <c r="D9201">
        <f ca="1">OFFSET(walk!$A$2:$Y$402,TRUNC((ROW()-ROW($D$2))/COLUMNS(walk!$A$2:$Y$402)),MOD(ROW()-ROW($D$2),COLUMNS(walk!$A$2:$Y$402)),1,1)</f>
        <v>47</v>
      </c>
      <c r="E9201">
        <f ca="1">OFFSET(bike!$A$2:$Y$402,TRUNC((ROW()-ROW($E$2))/COLUMNS(bike!$A$2:$Y$402)),MOD(ROW()-ROW($E$2),COLUMNS(bike!$A$2:$Y$402)),1,1)</f>
        <v>15</v>
      </c>
      <c r="F9201">
        <f ca="1">OFFSET(transit!$A$2:$Y$402,TRUNC((ROW()-ROW($F$2))/COLUMNS(transit!$A$2:$Y$402)),MOD(ROW()-ROW($F$2),COLUMNS(transit!$A$2:$Y$402)),1,1)</f>
        <v>36</v>
      </c>
      <c r="G9201">
        <f ca="1">OFFSET(drive!$A$2:$Y$402,TRUNC((ROW()-ROW($G$2))/COLUMNS(drive!$A$2:$Y$402)),MOD(ROW()-ROW($G$2),COLUMNS(drive!$A$2:$Y$402)),1,1)</f>
        <v>8</v>
      </c>
      <c r="H9201" s="5">
        <f ca="1">(VLOOKUP($B9201,weights!$A$2:$R$6,4))*VLOOKUP($B9201,weights!$A$2:$R$6,6)^C9201*(VLOOKUP($B9201,weights!$A$2:$R$6,15)*EXP(VLOOKUP($B9201,weights!$A$2:$R$6,11)*D9201)+VLOOKUP($B9201,weights!$A$2:$R$6,16)*EXP(VLOOKUP($B9201,weights!$A$2:$R$6,12)*E9201)+VLOOKUP($B9201,weights!$A$2:$R$6,17)*EXP(VLOOKUP($B9201,weights!$A$2:$R$6,13)*F9201)+VLOOKUP($B9201,weights!$A$2:$R$6,18)*EXP(VLOOKUP($B9201,weights!$A$2:$R$6,14)*G9201))</f>
        <v>0.41932861806489802</v>
      </c>
    </row>
    <row r="9202" spans="1:8" ht="12.75" x14ac:dyDescent="0.2">
      <c r="A9202">
        <f t="shared" si="0"/>
        <v>369</v>
      </c>
      <c r="B9202" t="str">
        <f t="shared" ref="B9202:C9202" si="9176">B9177</f>
        <v>restaurant</v>
      </c>
      <c r="C9202">
        <f t="shared" si="9176"/>
        <v>0</v>
      </c>
      <c r="D9202">
        <f ca="1">OFFSET(walk!$A$2:$Y$402,TRUNC((ROW()-ROW($D$2))/COLUMNS(walk!$A$2:$Y$402)),MOD(ROW()-ROW($D$2),COLUMNS(walk!$A$2:$Y$402)),1,1)</f>
        <v>7</v>
      </c>
      <c r="E9202">
        <f ca="1">OFFSET(bike!$A$2:$Y$402,TRUNC((ROW()-ROW($E$2))/COLUMNS(bike!$A$2:$Y$402)),MOD(ROW()-ROW($E$2),COLUMNS(bike!$A$2:$Y$402)),1,1)</f>
        <v>2</v>
      </c>
      <c r="F9202">
        <f ca="1">OFFSET(transit!$A$2:$Y$402,TRUNC((ROW()-ROW($F$2))/COLUMNS(transit!$A$2:$Y$402)),MOD(ROW()-ROW($F$2),COLUMNS(transit!$A$2:$Y$402)),1,1)</f>
        <v>6</v>
      </c>
      <c r="G9202">
        <f ca="1">OFFSET(drive!$A$2:$Y$402,TRUNC((ROW()-ROW($G$2))/COLUMNS(drive!$A$2:$Y$402)),MOD(ROW()-ROW($G$2),COLUMNS(drive!$A$2:$Y$402)),1,1)</f>
        <v>2</v>
      </c>
      <c r="H9202" s="5">
        <f ca="1">(VLOOKUP($B9202,weights!$A$2:$R$6,4))*VLOOKUP($B9202,weights!$A$2:$R$6,6)^C9202*(VLOOKUP($B9202,weights!$A$2:$R$6,15)*EXP(VLOOKUP($B9202,weights!$A$2:$R$6,11)*D9202)+VLOOKUP($B9202,weights!$A$2:$R$6,16)*EXP(VLOOKUP($B9202,weights!$A$2:$R$6,12)*E9202)+VLOOKUP($B9202,weights!$A$2:$R$6,17)*EXP(VLOOKUP($B9202,weights!$A$2:$R$6,13)*F9202)+VLOOKUP($B9202,weights!$A$2:$R$6,18)*EXP(VLOOKUP($B9202,weights!$A$2:$R$6,14)*G9202))</f>
        <v>32.95450761754347</v>
      </c>
    </row>
    <row r="9203" spans="1:8" ht="12.75" x14ac:dyDescent="0.2">
      <c r="A9203">
        <f t="shared" si="0"/>
        <v>369</v>
      </c>
      <c r="B9203" t="str">
        <f t="shared" ref="B9203:C9203" si="9177">B9178</f>
        <v>restaurant</v>
      </c>
      <c r="C9203">
        <f t="shared" si="9177"/>
        <v>1</v>
      </c>
      <c r="D9203">
        <f ca="1">OFFSET(walk!$A$2:$Y$402,TRUNC((ROW()-ROW($D$2))/COLUMNS(walk!$A$2:$Y$402)),MOD(ROW()-ROW($D$2),COLUMNS(walk!$A$2:$Y$402)),1,1)</f>
        <v>7</v>
      </c>
      <c r="E9203">
        <f ca="1">OFFSET(bike!$A$2:$Y$402,TRUNC((ROW()-ROW($E$2))/COLUMNS(bike!$A$2:$Y$402)),MOD(ROW()-ROW($E$2),COLUMNS(bike!$A$2:$Y$402)),1,1)</f>
        <v>2</v>
      </c>
      <c r="F9203">
        <f ca="1">OFFSET(transit!$A$2:$Y$402,TRUNC((ROW()-ROW($F$2))/COLUMNS(transit!$A$2:$Y$402)),MOD(ROW()-ROW($F$2),COLUMNS(transit!$A$2:$Y$402)),1,1)</f>
        <v>7</v>
      </c>
      <c r="G9203">
        <f ca="1">OFFSET(drive!$A$2:$Y$402,TRUNC((ROW()-ROW($G$2))/COLUMNS(drive!$A$2:$Y$402)),MOD(ROW()-ROW($G$2),COLUMNS(drive!$A$2:$Y$402)),1,1)</f>
        <v>2</v>
      </c>
      <c r="H9203" s="5">
        <f ca="1">(VLOOKUP($B9203,weights!$A$2:$R$6,4))*VLOOKUP($B9203,weights!$A$2:$R$6,6)^C9203*(VLOOKUP($B9203,weights!$A$2:$R$6,15)*EXP(VLOOKUP($B9203,weights!$A$2:$R$6,11)*D9203)+VLOOKUP($B9203,weights!$A$2:$R$6,16)*EXP(VLOOKUP($B9203,weights!$A$2:$R$6,12)*E9203)+VLOOKUP($B9203,weights!$A$2:$R$6,17)*EXP(VLOOKUP($B9203,weights!$A$2:$R$6,13)*F9203)+VLOOKUP($B9203,weights!$A$2:$R$6,18)*EXP(VLOOKUP($B9203,weights!$A$2:$R$6,14)*G9203))</f>
        <v>28.70355056696598</v>
      </c>
    </row>
    <row r="9204" spans="1:8" ht="12.75" x14ac:dyDescent="0.2">
      <c r="A9204">
        <f t="shared" si="0"/>
        <v>369</v>
      </c>
      <c r="B9204" t="str">
        <f t="shared" ref="B9204:C9204" si="9178">B9179</f>
        <v>restaurant</v>
      </c>
      <c r="C9204">
        <f t="shared" si="9178"/>
        <v>2</v>
      </c>
      <c r="D9204">
        <f ca="1">OFFSET(walk!$A$2:$Y$402,TRUNC((ROW()-ROW($D$2))/COLUMNS(walk!$A$2:$Y$402)),MOD(ROW()-ROW($D$2),COLUMNS(walk!$A$2:$Y$402)),1,1)</f>
        <v>7</v>
      </c>
      <c r="E9204">
        <f ca="1">OFFSET(bike!$A$2:$Y$402,TRUNC((ROW()-ROW($E$2))/COLUMNS(bike!$A$2:$Y$402)),MOD(ROW()-ROW($E$2),COLUMNS(bike!$A$2:$Y$402)),1,1)</f>
        <v>2</v>
      </c>
      <c r="F9204">
        <f ca="1">OFFSET(transit!$A$2:$Y$402,TRUNC((ROW()-ROW($F$2))/COLUMNS(transit!$A$2:$Y$402)),MOD(ROW()-ROW($F$2),COLUMNS(transit!$A$2:$Y$402)),1,1)</f>
        <v>9</v>
      </c>
      <c r="G9204">
        <f ca="1">OFFSET(drive!$A$2:$Y$402,TRUNC((ROW()-ROW($G$2))/COLUMNS(drive!$A$2:$Y$402)),MOD(ROW()-ROW($G$2),COLUMNS(drive!$A$2:$Y$402)),1,1)</f>
        <v>2</v>
      </c>
      <c r="H9204" s="5">
        <f ca="1">(VLOOKUP($B9204,weights!$A$2:$R$6,4))*VLOOKUP($B9204,weights!$A$2:$R$6,6)^C9204*(VLOOKUP($B9204,weights!$A$2:$R$6,15)*EXP(VLOOKUP($B9204,weights!$A$2:$R$6,11)*D9204)+VLOOKUP($B9204,weights!$A$2:$R$6,16)*EXP(VLOOKUP($B9204,weights!$A$2:$R$6,12)*E9204)+VLOOKUP($B9204,weights!$A$2:$R$6,17)*EXP(VLOOKUP($B9204,weights!$A$2:$R$6,13)*F9204)+VLOOKUP($B9204,weights!$A$2:$R$6,18)*EXP(VLOOKUP($B9204,weights!$A$2:$R$6,14)*G9204))</f>
        <v>24.536629895733668</v>
      </c>
    </row>
    <row r="9205" spans="1:8" ht="12.75" x14ac:dyDescent="0.2">
      <c r="A9205">
        <f t="shared" si="0"/>
        <v>369</v>
      </c>
      <c r="B9205" t="str">
        <f t="shared" ref="B9205:C9205" si="9179">B9180</f>
        <v>restaurant</v>
      </c>
      <c r="C9205">
        <f t="shared" si="9179"/>
        <v>3</v>
      </c>
      <c r="D9205">
        <f ca="1">OFFSET(walk!$A$2:$Y$402,TRUNC((ROW()-ROW($D$2))/COLUMNS(walk!$A$2:$Y$402)),MOD(ROW()-ROW($D$2),COLUMNS(walk!$A$2:$Y$402)),1,1)</f>
        <v>11</v>
      </c>
      <c r="E9205">
        <f ca="1">OFFSET(bike!$A$2:$Y$402,TRUNC((ROW()-ROW($E$2))/COLUMNS(bike!$A$2:$Y$402)),MOD(ROW()-ROW($E$2),COLUMNS(bike!$A$2:$Y$402)),1,1)</f>
        <v>3</v>
      </c>
      <c r="F9205">
        <f ca="1">OFFSET(transit!$A$2:$Y$402,TRUNC((ROW()-ROW($F$2))/COLUMNS(transit!$A$2:$Y$402)),MOD(ROW()-ROW($F$2),COLUMNS(transit!$A$2:$Y$402)),1,1)</f>
        <v>9</v>
      </c>
      <c r="G9205">
        <f ca="1">OFFSET(drive!$A$2:$Y$402,TRUNC((ROW()-ROW($G$2))/COLUMNS(drive!$A$2:$Y$402)),MOD(ROW()-ROW($G$2),COLUMNS(drive!$A$2:$Y$402)),1,1)</f>
        <v>3</v>
      </c>
      <c r="H9205" s="5">
        <f ca="1">(VLOOKUP($B9205,weights!$A$2:$R$6,4))*VLOOKUP($B9205,weights!$A$2:$R$6,6)^C9205*(VLOOKUP($B9205,weights!$A$2:$R$6,15)*EXP(VLOOKUP($B9205,weights!$A$2:$R$6,11)*D9205)+VLOOKUP($B9205,weights!$A$2:$R$6,16)*EXP(VLOOKUP($B9205,weights!$A$2:$R$6,12)*E9205)+VLOOKUP($B9205,weights!$A$2:$R$6,17)*EXP(VLOOKUP($B9205,weights!$A$2:$R$6,13)*F9205)+VLOOKUP($B9205,weights!$A$2:$R$6,18)*EXP(VLOOKUP($B9205,weights!$A$2:$R$6,14)*G9205))</f>
        <v>17.397360581258248</v>
      </c>
    </row>
    <row r="9206" spans="1:8" ht="12.75" x14ac:dyDescent="0.2">
      <c r="A9206">
        <f t="shared" si="0"/>
        <v>369</v>
      </c>
      <c r="B9206" t="str">
        <f t="shared" ref="B9206:C9206" si="9180">B9181</f>
        <v>restaurant</v>
      </c>
      <c r="C9206">
        <f t="shared" si="9180"/>
        <v>4</v>
      </c>
      <c r="D9206">
        <f ca="1">OFFSET(walk!$A$2:$Y$402,TRUNC((ROW()-ROW($D$2))/COLUMNS(walk!$A$2:$Y$402)),MOD(ROW()-ROW($D$2),COLUMNS(walk!$A$2:$Y$402)),1,1)</f>
        <v>12</v>
      </c>
      <c r="E9206">
        <f ca="1">OFFSET(bike!$A$2:$Y$402,TRUNC((ROW()-ROW($E$2))/COLUMNS(bike!$A$2:$Y$402)),MOD(ROW()-ROW($E$2),COLUMNS(bike!$A$2:$Y$402)),1,1)</f>
        <v>3</v>
      </c>
      <c r="F9206">
        <f ca="1">OFFSET(transit!$A$2:$Y$402,TRUNC((ROW()-ROW($F$2))/COLUMNS(transit!$A$2:$Y$402)),MOD(ROW()-ROW($F$2),COLUMNS(transit!$A$2:$Y$402)),1,1)</f>
        <v>9</v>
      </c>
      <c r="G9206">
        <f ca="1">OFFSET(drive!$A$2:$Y$402,TRUNC((ROW()-ROW($G$2))/COLUMNS(drive!$A$2:$Y$402)),MOD(ROW()-ROW($G$2),COLUMNS(drive!$A$2:$Y$402)),1,1)</f>
        <v>3</v>
      </c>
      <c r="H9206" s="5">
        <f ca="1">(VLOOKUP($B9206,weights!$A$2:$R$6,4))*VLOOKUP($B9206,weights!$A$2:$R$6,6)^C9206*(VLOOKUP($B9206,weights!$A$2:$R$6,15)*EXP(VLOOKUP($B9206,weights!$A$2:$R$6,11)*D9206)+VLOOKUP($B9206,weights!$A$2:$R$6,16)*EXP(VLOOKUP($B9206,weights!$A$2:$R$6,12)*E9206)+VLOOKUP($B9206,weights!$A$2:$R$6,17)*EXP(VLOOKUP($B9206,weights!$A$2:$R$6,13)*F9206)+VLOOKUP($B9206,weights!$A$2:$R$6,18)*EXP(VLOOKUP($B9206,weights!$A$2:$R$6,14)*G9206))</f>
        <v>15.372464425085584</v>
      </c>
    </row>
    <row r="9207" spans="1:8" ht="12.75" x14ac:dyDescent="0.2">
      <c r="A9207">
        <f t="shared" si="0"/>
        <v>369</v>
      </c>
      <c r="B9207" t="str">
        <f t="shared" ref="B9207:C9207" si="9181">B9182</f>
        <v>restaurant</v>
      </c>
      <c r="C9207">
        <f t="shared" si="9181"/>
        <v>5</v>
      </c>
      <c r="D9207">
        <f ca="1">OFFSET(walk!$A$2:$Y$402,TRUNC((ROW()-ROW($D$2))/COLUMNS(walk!$A$2:$Y$402)),MOD(ROW()-ROW($D$2),COLUMNS(walk!$A$2:$Y$402)),1,1)</f>
        <v>14</v>
      </c>
      <c r="E9207">
        <f ca="1">OFFSET(bike!$A$2:$Y$402,TRUNC((ROW()-ROW($E$2))/COLUMNS(bike!$A$2:$Y$402)),MOD(ROW()-ROW($E$2),COLUMNS(bike!$A$2:$Y$402)),1,1)</f>
        <v>4</v>
      </c>
      <c r="F9207">
        <f ca="1">OFFSET(transit!$A$2:$Y$402,TRUNC((ROW()-ROW($F$2))/COLUMNS(transit!$A$2:$Y$402)),MOD(ROW()-ROW($F$2),COLUMNS(transit!$A$2:$Y$402)),1,1)</f>
        <v>9</v>
      </c>
      <c r="G9207">
        <f ca="1">OFFSET(drive!$A$2:$Y$402,TRUNC((ROW()-ROW($G$2))/COLUMNS(drive!$A$2:$Y$402)),MOD(ROW()-ROW($G$2),COLUMNS(drive!$A$2:$Y$402)),1,1)</f>
        <v>4</v>
      </c>
      <c r="H9207" s="5">
        <f ca="1">(VLOOKUP($B9207,weights!$A$2:$R$6,4))*VLOOKUP($B9207,weights!$A$2:$R$6,6)^C9207*(VLOOKUP($B9207,weights!$A$2:$R$6,15)*EXP(VLOOKUP($B9207,weights!$A$2:$R$6,11)*D9207)+VLOOKUP($B9207,weights!$A$2:$R$6,16)*EXP(VLOOKUP($B9207,weights!$A$2:$R$6,12)*E9207)+VLOOKUP($B9207,weights!$A$2:$R$6,17)*EXP(VLOOKUP($B9207,weights!$A$2:$R$6,13)*F9207)+VLOOKUP($B9207,weights!$A$2:$R$6,18)*EXP(VLOOKUP($B9207,weights!$A$2:$R$6,14)*G9207))</f>
        <v>11.652264469922379</v>
      </c>
    </row>
    <row r="9208" spans="1:8" ht="12.75" x14ac:dyDescent="0.2">
      <c r="A9208">
        <f t="shared" si="0"/>
        <v>369</v>
      </c>
      <c r="B9208" t="str">
        <f t="shared" ref="B9208:C9208" si="9182">B9183</f>
        <v>restaurant</v>
      </c>
      <c r="C9208">
        <f t="shared" si="9182"/>
        <v>6</v>
      </c>
      <c r="D9208">
        <f ca="1">OFFSET(walk!$A$2:$Y$402,TRUNC((ROW()-ROW($D$2))/COLUMNS(walk!$A$2:$Y$402)),MOD(ROW()-ROW($D$2),COLUMNS(walk!$A$2:$Y$402)),1,1)</f>
        <v>15</v>
      </c>
      <c r="E9208">
        <f ca="1">OFFSET(bike!$A$2:$Y$402,TRUNC((ROW()-ROW($E$2))/COLUMNS(bike!$A$2:$Y$402)),MOD(ROW()-ROW($E$2),COLUMNS(bike!$A$2:$Y$402)),1,1)</f>
        <v>4</v>
      </c>
      <c r="F9208">
        <f ca="1">OFFSET(transit!$A$2:$Y$402,TRUNC((ROW()-ROW($F$2))/COLUMNS(transit!$A$2:$Y$402)),MOD(ROW()-ROW($F$2),COLUMNS(transit!$A$2:$Y$402)),1,1)</f>
        <v>9</v>
      </c>
      <c r="G9208">
        <f ca="1">OFFSET(drive!$A$2:$Y$402,TRUNC((ROW()-ROW($G$2))/COLUMNS(drive!$A$2:$Y$402)),MOD(ROW()-ROW($G$2),COLUMNS(drive!$A$2:$Y$402)),1,1)</f>
        <v>4</v>
      </c>
      <c r="H9208" s="5">
        <f ca="1">(VLOOKUP($B9208,weights!$A$2:$R$6,4))*VLOOKUP($B9208,weights!$A$2:$R$6,6)^C9208*(VLOOKUP($B9208,weights!$A$2:$R$6,15)*EXP(VLOOKUP($B9208,weights!$A$2:$R$6,11)*D9208)+VLOOKUP($B9208,weights!$A$2:$R$6,16)*EXP(VLOOKUP($B9208,weights!$A$2:$R$6,12)*E9208)+VLOOKUP($B9208,weights!$A$2:$R$6,17)*EXP(VLOOKUP($B9208,weights!$A$2:$R$6,13)*F9208)+VLOOKUP($B9208,weights!$A$2:$R$6,18)*EXP(VLOOKUP($B9208,weights!$A$2:$R$6,14)*G9208))</f>
        <v>10.354142549827067</v>
      </c>
    </row>
    <row r="9209" spans="1:8" ht="12.75" x14ac:dyDescent="0.2">
      <c r="A9209">
        <f t="shared" si="0"/>
        <v>369</v>
      </c>
      <c r="B9209" t="str">
        <f t="shared" ref="B9209:C9209" si="9183">B9184</f>
        <v>restaurant</v>
      </c>
      <c r="C9209">
        <f t="shared" si="9183"/>
        <v>7</v>
      </c>
      <c r="D9209">
        <f ca="1">OFFSET(walk!$A$2:$Y$402,TRUNC((ROW()-ROW($D$2))/COLUMNS(walk!$A$2:$Y$402)),MOD(ROW()-ROW($D$2),COLUMNS(walk!$A$2:$Y$402)),1,1)</f>
        <v>15</v>
      </c>
      <c r="E9209">
        <f ca="1">OFFSET(bike!$A$2:$Y$402,TRUNC((ROW()-ROW($E$2))/COLUMNS(bike!$A$2:$Y$402)),MOD(ROW()-ROW($E$2),COLUMNS(bike!$A$2:$Y$402)),1,1)</f>
        <v>4</v>
      </c>
      <c r="F9209">
        <f ca="1">OFFSET(transit!$A$2:$Y$402,TRUNC((ROW()-ROW($F$2))/COLUMNS(transit!$A$2:$Y$402)),MOD(ROW()-ROW($F$2),COLUMNS(transit!$A$2:$Y$402)),1,1)</f>
        <v>11</v>
      </c>
      <c r="G9209">
        <f ca="1">OFFSET(drive!$A$2:$Y$402,TRUNC((ROW()-ROW($G$2))/COLUMNS(drive!$A$2:$Y$402)),MOD(ROW()-ROW($G$2),COLUMNS(drive!$A$2:$Y$402)),1,1)</f>
        <v>5</v>
      </c>
      <c r="H9209" s="5">
        <f ca="1">(VLOOKUP($B9209,weights!$A$2:$R$6,4))*VLOOKUP($B9209,weights!$A$2:$R$6,6)^C9209*(VLOOKUP($B9209,weights!$A$2:$R$6,15)*EXP(VLOOKUP($B9209,weights!$A$2:$R$6,11)*D9209)+VLOOKUP($B9209,weights!$A$2:$R$6,16)*EXP(VLOOKUP($B9209,weights!$A$2:$R$6,12)*E9209)+VLOOKUP($B9209,weights!$A$2:$R$6,17)*EXP(VLOOKUP($B9209,weights!$A$2:$R$6,13)*F9209)+VLOOKUP($B9209,weights!$A$2:$R$6,18)*EXP(VLOOKUP($B9209,weights!$A$2:$R$6,14)*G9209))</f>
        <v>8.1650572961955685</v>
      </c>
    </row>
    <row r="9210" spans="1:8" ht="12.75" x14ac:dyDescent="0.2">
      <c r="A9210">
        <f t="shared" si="0"/>
        <v>369</v>
      </c>
      <c r="B9210" t="str">
        <f t="shared" ref="B9210:C9210" si="9184">B9185</f>
        <v>restaurant</v>
      </c>
      <c r="C9210">
        <f t="shared" si="9184"/>
        <v>8</v>
      </c>
      <c r="D9210">
        <f ca="1">OFFSET(walk!$A$2:$Y$402,TRUNC((ROW()-ROW($D$2))/COLUMNS(walk!$A$2:$Y$402)),MOD(ROW()-ROW($D$2),COLUMNS(walk!$A$2:$Y$402)),1,1)</f>
        <v>16</v>
      </c>
      <c r="E9210">
        <f ca="1">OFFSET(bike!$A$2:$Y$402,TRUNC((ROW()-ROW($E$2))/COLUMNS(bike!$A$2:$Y$402)),MOD(ROW()-ROW($E$2),COLUMNS(bike!$A$2:$Y$402)),1,1)</f>
        <v>4</v>
      </c>
      <c r="F9210">
        <f ca="1">OFFSET(transit!$A$2:$Y$402,TRUNC((ROW()-ROW($F$2))/COLUMNS(transit!$A$2:$Y$402)),MOD(ROW()-ROW($F$2),COLUMNS(transit!$A$2:$Y$402)),1,1)</f>
        <v>12</v>
      </c>
      <c r="G9210">
        <f ca="1">OFFSET(drive!$A$2:$Y$402,TRUNC((ROW()-ROW($G$2))/COLUMNS(drive!$A$2:$Y$402)),MOD(ROW()-ROW($G$2),COLUMNS(drive!$A$2:$Y$402)),1,1)</f>
        <v>5</v>
      </c>
      <c r="H9210" s="5">
        <f ca="1">(VLOOKUP($B9210,weights!$A$2:$R$6,4))*VLOOKUP($B9210,weights!$A$2:$R$6,6)^C9210*(VLOOKUP($B9210,weights!$A$2:$R$6,15)*EXP(VLOOKUP($B9210,weights!$A$2:$R$6,11)*D9210)+VLOOKUP($B9210,weights!$A$2:$R$6,16)*EXP(VLOOKUP($B9210,weights!$A$2:$R$6,12)*E9210)+VLOOKUP($B9210,weights!$A$2:$R$6,17)*EXP(VLOOKUP($B9210,weights!$A$2:$R$6,13)*F9210)+VLOOKUP($B9210,weights!$A$2:$R$6,18)*EXP(VLOOKUP($B9210,weights!$A$2:$R$6,14)*G9210))</f>
        <v>7.0810937767804933</v>
      </c>
    </row>
    <row r="9211" spans="1:8" ht="12.75" x14ac:dyDescent="0.2">
      <c r="A9211">
        <f t="shared" si="0"/>
        <v>369</v>
      </c>
      <c r="B9211" t="str">
        <f t="shared" ref="B9211:C9211" si="9185">B9186</f>
        <v>restaurant</v>
      </c>
      <c r="C9211">
        <f t="shared" si="9185"/>
        <v>9</v>
      </c>
      <c r="D9211">
        <f ca="1">OFFSET(walk!$A$2:$Y$402,TRUNC((ROW()-ROW($D$2))/COLUMNS(walk!$A$2:$Y$402)),MOD(ROW()-ROW($D$2),COLUMNS(walk!$A$2:$Y$402)),1,1)</f>
        <v>18</v>
      </c>
      <c r="E9211">
        <f ca="1">OFFSET(bike!$A$2:$Y$402,TRUNC((ROW()-ROW($E$2))/COLUMNS(bike!$A$2:$Y$402)),MOD(ROW()-ROW($E$2),COLUMNS(bike!$A$2:$Y$402)),1,1)</f>
        <v>4</v>
      </c>
      <c r="F9211">
        <f ca="1">OFFSET(transit!$A$2:$Y$402,TRUNC((ROW()-ROW($F$2))/COLUMNS(transit!$A$2:$Y$402)),MOD(ROW()-ROW($F$2),COLUMNS(transit!$A$2:$Y$402)),1,1)</f>
        <v>12</v>
      </c>
      <c r="G9211">
        <f ca="1">OFFSET(drive!$A$2:$Y$402,TRUNC((ROW()-ROW($G$2))/COLUMNS(drive!$A$2:$Y$402)),MOD(ROW()-ROW($G$2),COLUMNS(drive!$A$2:$Y$402)),1,1)</f>
        <v>5</v>
      </c>
      <c r="H9211" s="5">
        <f ca="1">(VLOOKUP($B9211,weights!$A$2:$R$6,4))*VLOOKUP($B9211,weights!$A$2:$R$6,6)^C9211*(VLOOKUP($B9211,weights!$A$2:$R$6,15)*EXP(VLOOKUP($B9211,weights!$A$2:$R$6,11)*D9211)+VLOOKUP($B9211,weights!$A$2:$R$6,16)*EXP(VLOOKUP($B9211,weights!$A$2:$R$6,12)*E9211)+VLOOKUP($B9211,weights!$A$2:$R$6,17)*EXP(VLOOKUP($B9211,weights!$A$2:$R$6,13)*F9211)+VLOOKUP($B9211,weights!$A$2:$R$6,18)*EXP(VLOOKUP($B9211,weights!$A$2:$R$6,14)*G9211))</f>
        <v>6.2730222926680925</v>
      </c>
    </row>
    <row r="9212" spans="1:8" ht="12.75" x14ac:dyDescent="0.2">
      <c r="A9212">
        <f t="shared" si="0"/>
        <v>369</v>
      </c>
      <c r="B9212" t="str">
        <f t="shared" ref="B9212:C9212" si="9186">B9187</f>
        <v>supermarket</v>
      </c>
      <c r="C9212">
        <f t="shared" si="9186"/>
        <v>0</v>
      </c>
      <c r="D9212">
        <f ca="1">OFFSET(walk!$A$2:$Y$402,TRUNC((ROW()-ROW($D$2))/COLUMNS(walk!$A$2:$Y$402)),MOD(ROW()-ROW($D$2),COLUMNS(walk!$A$2:$Y$402)),1,1)</f>
        <v>36</v>
      </c>
      <c r="E9212">
        <f ca="1">OFFSET(bike!$A$2:$Y$402,TRUNC((ROW()-ROW($E$2))/COLUMNS(bike!$A$2:$Y$402)),MOD(ROW()-ROW($E$2),COLUMNS(bike!$A$2:$Y$402)),1,1)</f>
        <v>14</v>
      </c>
      <c r="F9212">
        <f ca="1">OFFSET(transit!$A$2:$Y$402,TRUNC((ROW()-ROW($F$2))/COLUMNS(transit!$A$2:$Y$402)),MOD(ROW()-ROW($F$2),COLUMNS(transit!$A$2:$Y$402)),1,1)</f>
        <v>20</v>
      </c>
      <c r="G9212">
        <f ca="1">OFFSET(drive!$A$2:$Y$402,TRUNC((ROW()-ROW($G$2))/COLUMNS(drive!$A$2:$Y$402)),MOD(ROW()-ROW($G$2),COLUMNS(drive!$A$2:$Y$402)),1,1)</f>
        <v>10</v>
      </c>
      <c r="H9212" s="5">
        <f ca="1">(VLOOKUP($B9212,weights!$A$2:$R$6,4))*VLOOKUP($B9212,weights!$A$2:$R$6,6)^C9212*(VLOOKUP($B9212,weights!$A$2:$R$6,15)*EXP(VLOOKUP($B9212,weights!$A$2:$R$6,11)*D9212)+VLOOKUP($B9212,weights!$A$2:$R$6,16)*EXP(VLOOKUP($B9212,weights!$A$2:$R$6,12)*E9212)+VLOOKUP($B9212,weights!$A$2:$R$6,17)*EXP(VLOOKUP($B9212,weights!$A$2:$R$6,13)*F9212)+VLOOKUP($B9212,weights!$A$2:$R$6,18)*EXP(VLOOKUP($B9212,weights!$A$2:$R$6,14)*G9212))</f>
        <v>2.5356402259585313</v>
      </c>
    </row>
    <row r="9213" spans="1:8" ht="12.75" x14ac:dyDescent="0.2">
      <c r="A9213">
        <f t="shared" si="0"/>
        <v>369</v>
      </c>
      <c r="B9213" t="str">
        <f t="shared" ref="B9213:C9213" si="9187">B9188</f>
        <v>supermarket</v>
      </c>
      <c r="C9213">
        <f t="shared" si="9187"/>
        <v>1</v>
      </c>
      <c r="D9213">
        <f ca="1">OFFSET(walk!$A$2:$Y$402,TRUNC((ROW()-ROW($D$2))/COLUMNS(walk!$A$2:$Y$402)),MOD(ROW()-ROW($D$2),COLUMNS(walk!$A$2:$Y$402)),1,1)</f>
        <v>50</v>
      </c>
      <c r="E9213">
        <f ca="1">OFFSET(bike!$A$2:$Y$402,TRUNC((ROW()-ROW($E$2))/COLUMNS(bike!$A$2:$Y$402)),MOD(ROW()-ROW($E$2),COLUMNS(bike!$A$2:$Y$402)),1,1)</f>
        <v>15</v>
      </c>
      <c r="F9213">
        <f ca="1">OFFSET(transit!$A$2:$Y$402,TRUNC((ROW()-ROW($F$2))/COLUMNS(transit!$A$2:$Y$402)),MOD(ROW()-ROW($F$2),COLUMNS(transit!$A$2:$Y$402)),1,1)</f>
        <v>25</v>
      </c>
      <c r="G9213">
        <f ca="1">OFFSET(drive!$A$2:$Y$402,TRUNC((ROW()-ROW($G$2))/COLUMNS(drive!$A$2:$Y$402)),MOD(ROW()-ROW($G$2),COLUMNS(drive!$A$2:$Y$402)),1,1)</f>
        <v>10</v>
      </c>
      <c r="H9213" s="5">
        <f ca="1">(VLOOKUP($B9213,weights!$A$2:$R$6,4))*VLOOKUP($B9213,weights!$A$2:$R$6,6)^C9213*(VLOOKUP($B9213,weights!$A$2:$R$6,15)*EXP(VLOOKUP($B9213,weights!$A$2:$R$6,11)*D9213)+VLOOKUP($B9213,weights!$A$2:$R$6,16)*EXP(VLOOKUP($B9213,weights!$A$2:$R$6,12)*E9213)+VLOOKUP($B9213,weights!$A$2:$R$6,17)*EXP(VLOOKUP($B9213,weights!$A$2:$R$6,13)*F9213)+VLOOKUP($B9213,weights!$A$2:$R$6,18)*EXP(VLOOKUP($B9213,weights!$A$2:$R$6,14)*G9213))</f>
        <v>1.3647770933457799</v>
      </c>
    </row>
    <row r="9214" spans="1:8" ht="12.75" x14ac:dyDescent="0.2">
      <c r="A9214">
        <f t="shared" si="0"/>
        <v>369</v>
      </c>
      <c r="B9214" t="str">
        <f t="shared" ref="B9214:C9214" si="9188">B9189</f>
        <v>supermarket</v>
      </c>
      <c r="C9214">
        <f t="shared" si="9188"/>
        <v>2</v>
      </c>
      <c r="D9214">
        <f ca="1">OFFSET(walk!$A$2:$Y$402,TRUNC((ROW()-ROW($D$2))/COLUMNS(walk!$A$2:$Y$402)),MOD(ROW()-ROW($D$2),COLUMNS(walk!$A$2:$Y$402)),1,1)</f>
        <v>55</v>
      </c>
      <c r="E9214">
        <f ca="1">OFFSET(bike!$A$2:$Y$402,TRUNC((ROW()-ROW($E$2))/COLUMNS(bike!$A$2:$Y$402)),MOD(ROW()-ROW($E$2),COLUMNS(bike!$A$2:$Y$402)),1,1)</f>
        <v>16</v>
      </c>
      <c r="F9214">
        <f ca="1">OFFSET(transit!$A$2:$Y$402,TRUNC((ROW()-ROW($F$2))/COLUMNS(transit!$A$2:$Y$402)),MOD(ROW()-ROW($F$2),COLUMNS(transit!$A$2:$Y$402)),1,1)</f>
        <v>27</v>
      </c>
      <c r="G9214">
        <f ca="1">OFFSET(drive!$A$2:$Y$402,TRUNC((ROW()-ROW($G$2))/COLUMNS(drive!$A$2:$Y$402)),MOD(ROW()-ROW($G$2),COLUMNS(drive!$A$2:$Y$402)),1,1)</f>
        <v>12</v>
      </c>
      <c r="H9214" s="5">
        <f ca="1">(VLOOKUP($B9214,weights!$A$2:$R$6,4))*VLOOKUP($B9214,weights!$A$2:$R$6,6)^C9214*(VLOOKUP($B9214,weights!$A$2:$R$6,15)*EXP(VLOOKUP($B9214,weights!$A$2:$R$6,11)*D9214)+VLOOKUP($B9214,weights!$A$2:$R$6,16)*EXP(VLOOKUP($B9214,weights!$A$2:$R$6,12)*E9214)+VLOOKUP($B9214,weights!$A$2:$R$6,17)*EXP(VLOOKUP($B9214,weights!$A$2:$R$6,13)*F9214)+VLOOKUP($B9214,weights!$A$2:$R$6,18)*EXP(VLOOKUP($B9214,weights!$A$2:$R$6,14)*G9214))</f>
        <v>0.53741666160413748</v>
      </c>
    </row>
    <row r="9215" spans="1:8" ht="12.75" x14ac:dyDescent="0.2">
      <c r="A9215">
        <f t="shared" si="0"/>
        <v>369</v>
      </c>
      <c r="B9215" t="str">
        <f t="shared" ref="B9215:C9215" si="9189">B9190</f>
        <v>supermarket</v>
      </c>
      <c r="C9215">
        <f t="shared" si="9189"/>
        <v>3</v>
      </c>
      <c r="D9215">
        <f ca="1">OFFSET(walk!$A$2:$Y$402,TRUNC((ROW()-ROW($D$2))/COLUMNS(walk!$A$2:$Y$402)),MOD(ROW()-ROW($D$2),COLUMNS(walk!$A$2:$Y$402)),1,1)</f>
        <v>62</v>
      </c>
      <c r="E9215">
        <f ca="1">OFFSET(bike!$A$2:$Y$402,TRUNC((ROW()-ROW($E$2))/COLUMNS(bike!$A$2:$Y$402)),MOD(ROW()-ROW($E$2),COLUMNS(bike!$A$2:$Y$402)),1,1)</f>
        <v>19</v>
      </c>
      <c r="F9215">
        <f ca="1">OFFSET(transit!$A$2:$Y$402,TRUNC((ROW()-ROW($F$2))/COLUMNS(transit!$A$2:$Y$402)),MOD(ROW()-ROW($F$2),COLUMNS(transit!$A$2:$Y$402)),1,1)</f>
        <v>34</v>
      </c>
      <c r="G9215">
        <f ca="1">OFFSET(drive!$A$2:$Y$402,TRUNC((ROW()-ROW($G$2))/COLUMNS(drive!$A$2:$Y$402)),MOD(ROW()-ROW($G$2),COLUMNS(drive!$A$2:$Y$402)),1,1)</f>
        <v>14</v>
      </c>
      <c r="H9215" s="5">
        <f ca="1">(VLOOKUP($B9215,weights!$A$2:$R$6,4))*VLOOKUP($B9215,weights!$A$2:$R$6,6)^C9215*(VLOOKUP($B9215,weights!$A$2:$R$6,15)*EXP(VLOOKUP($B9215,weights!$A$2:$R$6,11)*D9215)+VLOOKUP($B9215,weights!$A$2:$R$6,16)*EXP(VLOOKUP($B9215,weights!$A$2:$R$6,12)*E9215)+VLOOKUP($B9215,weights!$A$2:$R$6,17)*EXP(VLOOKUP($B9215,weights!$A$2:$R$6,13)*F9215)+VLOOKUP($B9215,weights!$A$2:$R$6,18)*EXP(VLOOKUP($B9215,weights!$A$2:$R$6,14)*G9215))</f>
        <v>0.19583914971163371</v>
      </c>
    </row>
    <row r="9216" spans="1:8" ht="12.75" x14ac:dyDescent="0.2">
      <c r="A9216">
        <f t="shared" si="0"/>
        <v>369</v>
      </c>
      <c r="B9216" t="str">
        <f t="shared" ref="B9216:C9216" si="9190">B9191</f>
        <v>supermarket</v>
      </c>
      <c r="C9216">
        <f t="shared" si="9190"/>
        <v>4</v>
      </c>
      <c r="D9216">
        <f ca="1">OFFSET(walk!$A$2:$Y$402,TRUNC((ROW()-ROW($D$2))/COLUMNS(walk!$A$2:$Y$402)),MOD(ROW()-ROW($D$2),COLUMNS(walk!$A$2:$Y$402)),1,1)</f>
        <v>79</v>
      </c>
      <c r="E9216">
        <f ca="1">OFFSET(bike!$A$2:$Y$402,TRUNC((ROW()-ROW($E$2))/COLUMNS(bike!$A$2:$Y$402)),MOD(ROW()-ROW($E$2),COLUMNS(bike!$A$2:$Y$402)),1,1)</f>
        <v>23</v>
      </c>
      <c r="F9216">
        <f ca="1">OFFSET(transit!$A$2:$Y$402,TRUNC((ROW()-ROW($F$2))/COLUMNS(transit!$A$2:$Y$402)),MOD(ROW()-ROW($F$2),COLUMNS(transit!$A$2:$Y$402)),1,1)</f>
        <v>37</v>
      </c>
      <c r="G9216">
        <f ca="1">OFFSET(drive!$A$2:$Y$402,TRUNC((ROW()-ROW($G$2))/COLUMNS(drive!$A$2:$Y$402)),MOD(ROW()-ROW($G$2),COLUMNS(drive!$A$2:$Y$402)),1,1)</f>
        <v>15</v>
      </c>
      <c r="H9216" s="5">
        <f ca="1">(VLOOKUP($B9216,weights!$A$2:$R$6,4))*VLOOKUP($B9216,weights!$A$2:$R$6,6)^C9216*(VLOOKUP($B9216,weights!$A$2:$R$6,15)*EXP(VLOOKUP($B9216,weights!$A$2:$R$6,11)*D9216)+VLOOKUP($B9216,weights!$A$2:$R$6,16)*EXP(VLOOKUP($B9216,weights!$A$2:$R$6,12)*E9216)+VLOOKUP($B9216,weights!$A$2:$R$6,17)*EXP(VLOOKUP($B9216,weights!$A$2:$R$6,13)*F9216)+VLOOKUP($B9216,weights!$A$2:$R$6,18)*EXP(VLOOKUP($B9216,weights!$A$2:$R$6,14)*G9216))</f>
        <v>9.0421216860997716E-2</v>
      </c>
    </row>
    <row r="9217" spans="1:8" ht="12.75" x14ac:dyDescent="0.2">
      <c r="A9217">
        <f t="shared" si="0"/>
        <v>369</v>
      </c>
      <c r="B9217" t="str">
        <f t="shared" ref="B9217:C9217" si="9191">B9192</f>
        <v>store</v>
      </c>
      <c r="C9217">
        <f t="shared" si="9191"/>
        <v>0</v>
      </c>
      <c r="D9217">
        <f ca="1">OFFSET(walk!$A$2:$Y$402,TRUNC((ROW()-ROW($D$2))/COLUMNS(walk!$A$2:$Y$402)),MOD(ROW()-ROW($D$2),COLUMNS(walk!$A$2:$Y$402)),1,1)</f>
        <v>2</v>
      </c>
      <c r="E9217">
        <f ca="1">OFFSET(bike!$A$2:$Y$402,TRUNC((ROW()-ROW($E$2))/COLUMNS(bike!$A$2:$Y$402)),MOD(ROW()-ROW($E$2),COLUMNS(bike!$A$2:$Y$402)),1,1)</f>
        <v>1</v>
      </c>
      <c r="F9217">
        <f ca="1">OFFSET(transit!$A$2:$Y$402,TRUNC((ROW()-ROW($F$2))/COLUMNS(transit!$A$2:$Y$402)),MOD(ROW()-ROW($F$2),COLUMNS(transit!$A$2:$Y$402)),1,1)</f>
        <v>2</v>
      </c>
      <c r="G9217">
        <f ca="1">OFFSET(drive!$A$2:$Y$402,TRUNC((ROW()-ROW($G$2))/COLUMNS(drive!$A$2:$Y$402)),MOD(ROW()-ROW($G$2),COLUMNS(drive!$A$2:$Y$402)),1,1)</f>
        <v>1</v>
      </c>
      <c r="H9217" s="5">
        <f ca="1">(VLOOKUP($B9217,weights!$A$2:$R$6,4))*VLOOKUP($B9217,weights!$A$2:$R$6,6)^C9217*(VLOOKUP($B9217,weights!$A$2:$R$6,15)*EXP(VLOOKUP($B9217,weights!$A$2:$R$6,11)*D9217)+VLOOKUP($B9217,weights!$A$2:$R$6,16)*EXP(VLOOKUP($B9217,weights!$A$2:$R$6,12)*E9217)+VLOOKUP($B9217,weights!$A$2:$R$6,17)*EXP(VLOOKUP($B9217,weights!$A$2:$R$6,13)*F9217)+VLOOKUP($B9217,weights!$A$2:$R$6,18)*EXP(VLOOKUP($B9217,weights!$A$2:$R$6,14)*G9217))</f>
        <v>28.330807361871702</v>
      </c>
    </row>
    <row r="9218" spans="1:8" ht="12.75" x14ac:dyDescent="0.2">
      <c r="A9218">
        <f t="shared" si="0"/>
        <v>369</v>
      </c>
      <c r="B9218" t="str">
        <f t="shared" ref="B9218:C9218" si="9192">B9193</f>
        <v>store</v>
      </c>
      <c r="C9218">
        <f t="shared" si="9192"/>
        <v>1</v>
      </c>
      <c r="D9218">
        <f ca="1">OFFSET(walk!$A$2:$Y$402,TRUNC((ROW()-ROW($D$2))/COLUMNS(walk!$A$2:$Y$402)),MOD(ROW()-ROW($D$2),COLUMNS(walk!$A$2:$Y$402)),1,1)</f>
        <v>6</v>
      </c>
      <c r="E9218">
        <f ca="1">OFFSET(bike!$A$2:$Y$402,TRUNC((ROW()-ROW($E$2))/COLUMNS(bike!$A$2:$Y$402)),MOD(ROW()-ROW($E$2),COLUMNS(bike!$A$2:$Y$402)),1,1)</f>
        <v>1</v>
      </c>
      <c r="F9218">
        <f ca="1">OFFSET(transit!$A$2:$Y$402,TRUNC((ROW()-ROW($F$2))/COLUMNS(transit!$A$2:$Y$402)),MOD(ROW()-ROW($F$2),COLUMNS(transit!$A$2:$Y$402)),1,1)</f>
        <v>6</v>
      </c>
      <c r="G9218">
        <f ca="1">OFFSET(drive!$A$2:$Y$402,TRUNC((ROW()-ROW($G$2))/COLUMNS(drive!$A$2:$Y$402)),MOD(ROW()-ROW($G$2),COLUMNS(drive!$A$2:$Y$402)),1,1)</f>
        <v>1</v>
      </c>
      <c r="H9218" s="5">
        <f ca="1">(VLOOKUP($B9218,weights!$A$2:$R$6,4))*VLOOKUP($B9218,weights!$A$2:$R$6,6)^C9218*(VLOOKUP($B9218,weights!$A$2:$R$6,15)*EXP(VLOOKUP($B9218,weights!$A$2:$R$6,11)*D9218)+VLOOKUP($B9218,weights!$A$2:$R$6,16)*EXP(VLOOKUP($B9218,weights!$A$2:$R$6,12)*E9218)+VLOOKUP($B9218,weights!$A$2:$R$6,17)*EXP(VLOOKUP($B9218,weights!$A$2:$R$6,13)*F9218)+VLOOKUP($B9218,weights!$A$2:$R$6,18)*EXP(VLOOKUP($B9218,weights!$A$2:$R$6,14)*G9218))</f>
        <v>13.077667184379605</v>
      </c>
    </row>
    <row r="9219" spans="1:8" ht="12.75" x14ac:dyDescent="0.2">
      <c r="A9219">
        <f t="shared" si="0"/>
        <v>369</v>
      </c>
      <c r="B9219" t="str">
        <f t="shared" ref="B9219:C9219" si="9193">B9194</f>
        <v>store</v>
      </c>
      <c r="C9219">
        <f t="shared" si="9193"/>
        <v>2</v>
      </c>
      <c r="D9219">
        <f ca="1">OFFSET(walk!$A$2:$Y$402,TRUNC((ROW()-ROW($D$2))/COLUMNS(walk!$A$2:$Y$402)),MOD(ROW()-ROW($D$2),COLUMNS(walk!$A$2:$Y$402)),1,1)</f>
        <v>6</v>
      </c>
      <c r="E9219">
        <f ca="1">OFFSET(bike!$A$2:$Y$402,TRUNC((ROW()-ROW($E$2))/COLUMNS(bike!$A$2:$Y$402)),MOD(ROW()-ROW($E$2),COLUMNS(bike!$A$2:$Y$402)),1,1)</f>
        <v>1</v>
      </c>
      <c r="F9219">
        <f ca="1">OFFSET(transit!$A$2:$Y$402,TRUNC((ROW()-ROW($F$2))/COLUMNS(transit!$A$2:$Y$402)),MOD(ROW()-ROW($F$2),COLUMNS(transit!$A$2:$Y$402)),1,1)</f>
        <v>6</v>
      </c>
      <c r="G9219">
        <f ca="1">OFFSET(drive!$A$2:$Y$402,TRUNC((ROW()-ROW($G$2))/COLUMNS(drive!$A$2:$Y$402)),MOD(ROW()-ROW($G$2),COLUMNS(drive!$A$2:$Y$402)),1,1)</f>
        <v>2</v>
      </c>
      <c r="H9219" s="5">
        <f ca="1">(VLOOKUP($B9219,weights!$A$2:$R$6,4))*VLOOKUP($B9219,weights!$A$2:$R$6,6)^C9219*(VLOOKUP($B9219,weights!$A$2:$R$6,15)*EXP(VLOOKUP($B9219,weights!$A$2:$R$6,11)*D9219)+VLOOKUP($B9219,weights!$A$2:$R$6,16)*EXP(VLOOKUP($B9219,weights!$A$2:$R$6,12)*E9219)+VLOOKUP($B9219,weights!$A$2:$R$6,17)*EXP(VLOOKUP($B9219,weights!$A$2:$R$6,13)*F9219)+VLOOKUP($B9219,weights!$A$2:$R$6,18)*EXP(VLOOKUP($B9219,weights!$A$2:$R$6,14)*G9219))</f>
        <v>7.8497237746461614</v>
      </c>
    </row>
    <row r="9220" spans="1:8" ht="12.75" x14ac:dyDescent="0.2">
      <c r="A9220">
        <f t="shared" si="0"/>
        <v>369</v>
      </c>
      <c r="B9220" t="str">
        <f t="shared" ref="B9220:C9220" si="9194">B9195</f>
        <v>store</v>
      </c>
      <c r="C9220">
        <f t="shared" si="9194"/>
        <v>3</v>
      </c>
      <c r="D9220">
        <f ca="1">OFFSET(walk!$A$2:$Y$402,TRUNC((ROW()-ROW($D$2))/COLUMNS(walk!$A$2:$Y$402)),MOD(ROW()-ROW($D$2),COLUMNS(walk!$A$2:$Y$402)),1,1)</f>
        <v>8</v>
      </c>
      <c r="E9220">
        <f ca="1">OFFSET(bike!$A$2:$Y$402,TRUNC((ROW()-ROW($E$2))/COLUMNS(bike!$A$2:$Y$402)),MOD(ROW()-ROW($E$2),COLUMNS(bike!$A$2:$Y$402)),1,1)</f>
        <v>3</v>
      </c>
      <c r="F9220">
        <f ca="1">OFFSET(transit!$A$2:$Y$402,TRUNC((ROW()-ROW($F$2))/COLUMNS(transit!$A$2:$Y$402)),MOD(ROW()-ROW($F$2),COLUMNS(transit!$A$2:$Y$402)),1,1)</f>
        <v>7</v>
      </c>
      <c r="G9220">
        <f ca="1">OFFSET(drive!$A$2:$Y$402,TRUNC((ROW()-ROW($G$2))/COLUMNS(drive!$A$2:$Y$402)),MOD(ROW()-ROW($G$2),COLUMNS(drive!$A$2:$Y$402)),1,1)</f>
        <v>3</v>
      </c>
      <c r="H9220" s="5">
        <f ca="1">(VLOOKUP($B9220,weights!$A$2:$R$6,4))*VLOOKUP($B9220,weights!$A$2:$R$6,6)^C9220*(VLOOKUP($B9220,weights!$A$2:$R$6,15)*EXP(VLOOKUP($B9220,weights!$A$2:$R$6,11)*D9220)+VLOOKUP($B9220,weights!$A$2:$R$6,16)*EXP(VLOOKUP($B9220,weights!$A$2:$R$6,12)*E9220)+VLOOKUP($B9220,weights!$A$2:$R$6,17)*EXP(VLOOKUP($B9220,weights!$A$2:$R$6,13)*F9220)+VLOOKUP($B9220,weights!$A$2:$R$6,18)*EXP(VLOOKUP($B9220,weights!$A$2:$R$6,14)*G9220))</f>
        <v>3.0545447925957778</v>
      </c>
    </row>
    <row r="9221" spans="1:8" ht="12.75" x14ac:dyDescent="0.2">
      <c r="A9221">
        <f t="shared" si="0"/>
        <v>369</v>
      </c>
      <c r="B9221" t="str">
        <f t="shared" ref="B9221:C9221" si="9195">B9196</f>
        <v>store</v>
      </c>
      <c r="C9221">
        <f t="shared" si="9195"/>
        <v>4</v>
      </c>
      <c r="D9221">
        <f ca="1">OFFSET(walk!$A$2:$Y$402,TRUNC((ROW()-ROW($D$2))/COLUMNS(walk!$A$2:$Y$402)),MOD(ROW()-ROW($D$2),COLUMNS(walk!$A$2:$Y$402)),1,1)</f>
        <v>13</v>
      </c>
      <c r="E9221">
        <f ca="1">OFFSET(bike!$A$2:$Y$402,TRUNC((ROW()-ROW($E$2))/COLUMNS(bike!$A$2:$Y$402)),MOD(ROW()-ROW($E$2),COLUMNS(bike!$A$2:$Y$402)),1,1)</f>
        <v>3</v>
      </c>
      <c r="F9221">
        <f ca="1">OFFSET(transit!$A$2:$Y$402,TRUNC((ROW()-ROW($F$2))/COLUMNS(transit!$A$2:$Y$402)),MOD(ROW()-ROW($F$2),COLUMNS(transit!$A$2:$Y$402)),1,1)</f>
        <v>8</v>
      </c>
      <c r="G9221">
        <f ca="1">OFFSET(drive!$A$2:$Y$402,TRUNC((ROW()-ROW($G$2))/COLUMNS(drive!$A$2:$Y$402)),MOD(ROW()-ROW($G$2),COLUMNS(drive!$A$2:$Y$402)),1,1)</f>
        <v>3</v>
      </c>
      <c r="H9221" s="5">
        <f ca="1">(VLOOKUP($B9221,weights!$A$2:$R$6,4))*VLOOKUP($B9221,weights!$A$2:$R$6,6)^C9221*(VLOOKUP($B9221,weights!$A$2:$R$6,15)*EXP(VLOOKUP($B9221,weights!$A$2:$R$6,11)*D9221)+VLOOKUP($B9221,weights!$A$2:$R$6,16)*EXP(VLOOKUP($B9221,weights!$A$2:$R$6,12)*E9221)+VLOOKUP($B9221,weights!$A$2:$R$6,17)*EXP(VLOOKUP($B9221,weights!$A$2:$R$6,13)*F9221)+VLOOKUP($B9221,weights!$A$2:$R$6,18)*EXP(VLOOKUP($B9221,weights!$A$2:$R$6,14)*G9221))</f>
        <v>1.8829461938292398</v>
      </c>
    </row>
    <row r="9222" spans="1:8" ht="12.75" x14ac:dyDescent="0.2">
      <c r="A9222">
        <f t="shared" si="0"/>
        <v>369</v>
      </c>
      <c r="B9222" t="str">
        <f t="shared" ref="B9222:C9222" si="9196">B9197</f>
        <v>pharmacy</v>
      </c>
      <c r="C9222">
        <f t="shared" si="9196"/>
        <v>0</v>
      </c>
      <c r="D9222">
        <f ca="1">OFFSET(walk!$A$2:$Y$402,TRUNC((ROW()-ROW($D$2))/COLUMNS(walk!$A$2:$Y$402)),MOD(ROW()-ROW($D$2),COLUMNS(walk!$A$2:$Y$402)),1,1)</f>
        <v>13</v>
      </c>
      <c r="E9222">
        <f ca="1">OFFSET(bike!$A$2:$Y$402,TRUNC((ROW()-ROW($E$2))/COLUMNS(bike!$A$2:$Y$402)),MOD(ROW()-ROW($E$2),COLUMNS(bike!$A$2:$Y$402)),1,1)</f>
        <v>4</v>
      </c>
      <c r="F9222">
        <f ca="1">OFFSET(transit!$A$2:$Y$402,TRUNC((ROW()-ROW($F$2))/COLUMNS(transit!$A$2:$Y$402)),MOD(ROW()-ROW($F$2),COLUMNS(transit!$A$2:$Y$402)),1,1)</f>
        <v>9</v>
      </c>
      <c r="G9222">
        <f ca="1">OFFSET(drive!$A$2:$Y$402,TRUNC((ROW()-ROW($G$2))/COLUMNS(drive!$A$2:$Y$402)),MOD(ROW()-ROW($G$2),COLUMNS(drive!$A$2:$Y$402)),1,1)</f>
        <v>3</v>
      </c>
      <c r="H9222" s="5">
        <f ca="1">(VLOOKUP($B9222,weights!$A$2:$R$6,4))*VLOOKUP($B9222,weights!$A$2:$R$6,6)^C9222*(VLOOKUP($B9222,weights!$A$2:$R$6,15)*EXP(VLOOKUP($B9222,weights!$A$2:$R$6,11)*D9222)+VLOOKUP($B9222,weights!$A$2:$R$6,16)*EXP(VLOOKUP($B9222,weights!$A$2:$R$6,12)*E9222)+VLOOKUP($B9222,weights!$A$2:$R$6,17)*EXP(VLOOKUP($B9222,weights!$A$2:$R$6,13)*F9222)+VLOOKUP($B9222,weights!$A$2:$R$6,18)*EXP(VLOOKUP($B9222,weights!$A$2:$R$6,14)*G9222))</f>
        <v>5.5051871207249228</v>
      </c>
    </row>
    <row r="9223" spans="1:8" ht="12.75" x14ac:dyDescent="0.2">
      <c r="A9223">
        <f t="shared" si="0"/>
        <v>369</v>
      </c>
      <c r="B9223" t="str">
        <f t="shared" ref="B9223:C9223" si="9197">B9198</f>
        <v>pharmacy</v>
      </c>
      <c r="C9223">
        <f t="shared" si="9197"/>
        <v>1</v>
      </c>
      <c r="D9223">
        <f ca="1">OFFSET(walk!$A$2:$Y$402,TRUNC((ROW()-ROW($D$2))/COLUMNS(walk!$A$2:$Y$402)),MOD(ROW()-ROW($D$2),COLUMNS(walk!$A$2:$Y$402)),1,1)</f>
        <v>13</v>
      </c>
      <c r="E9223">
        <f ca="1">OFFSET(bike!$A$2:$Y$402,TRUNC((ROW()-ROW($E$2))/COLUMNS(bike!$A$2:$Y$402)),MOD(ROW()-ROW($E$2),COLUMNS(bike!$A$2:$Y$402)),1,1)</f>
        <v>4</v>
      </c>
      <c r="F9223">
        <f ca="1">OFFSET(transit!$A$2:$Y$402,TRUNC((ROW()-ROW($F$2))/COLUMNS(transit!$A$2:$Y$402)),MOD(ROW()-ROW($F$2),COLUMNS(transit!$A$2:$Y$402)),1,1)</f>
        <v>9</v>
      </c>
      <c r="G9223">
        <f ca="1">OFFSET(drive!$A$2:$Y$402,TRUNC((ROW()-ROW($G$2))/COLUMNS(drive!$A$2:$Y$402)),MOD(ROW()-ROW($G$2),COLUMNS(drive!$A$2:$Y$402)),1,1)</f>
        <v>3</v>
      </c>
      <c r="H9223" s="5">
        <f ca="1">(VLOOKUP($B9223,weights!$A$2:$R$6,4))*VLOOKUP($B9223,weights!$A$2:$R$6,6)^C9223*(VLOOKUP($B9223,weights!$A$2:$R$6,15)*EXP(VLOOKUP($B9223,weights!$A$2:$R$6,11)*D9223)+VLOOKUP($B9223,weights!$A$2:$R$6,16)*EXP(VLOOKUP($B9223,weights!$A$2:$R$6,12)*E9223)+VLOOKUP($B9223,weights!$A$2:$R$6,17)*EXP(VLOOKUP($B9223,weights!$A$2:$R$6,13)*F9223)+VLOOKUP($B9223,weights!$A$2:$R$6,18)*EXP(VLOOKUP($B9223,weights!$A$2:$R$6,14)*G9223))</f>
        <v>2.6506456507194072</v>
      </c>
    </row>
    <row r="9224" spans="1:8" ht="12.75" x14ac:dyDescent="0.2">
      <c r="A9224">
        <f t="shared" si="0"/>
        <v>369</v>
      </c>
      <c r="B9224" t="str">
        <f t="shared" ref="B9224:C9224" si="9198">B9199</f>
        <v>pharmacy</v>
      </c>
      <c r="C9224">
        <f t="shared" si="9198"/>
        <v>2</v>
      </c>
      <c r="D9224">
        <f ca="1">OFFSET(walk!$A$2:$Y$402,TRUNC((ROW()-ROW($D$2))/COLUMNS(walk!$A$2:$Y$402)),MOD(ROW()-ROW($D$2),COLUMNS(walk!$A$2:$Y$402)),1,1)</f>
        <v>17</v>
      </c>
      <c r="E9224">
        <f ca="1">OFFSET(bike!$A$2:$Y$402,TRUNC((ROW()-ROW($E$2))/COLUMNS(bike!$A$2:$Y$402)),MOD(ROW()-ROW($E$2),COLUMNS(bike!$A$2:$Y$402)),1,1)</f>
        <v>5</v>
      </c>
      <c r="F9224">
        <f ca="1">OFFSET(transit!$A$2:$Y$402,TRUNC((ROW()-ROW($F$2))/COLUMNS(transit!$A$2:$Y$402)),MOD(ROW()-ROW($F$2),COLUMNS(transit!$A$2:$Y$402)),1,1)</f>
        <v>17</v>
      </c>
      <c r="G9224">
        <f ca="1">OFFSET(drive!$A$2:$Y$402,TRUNC((ROW()-ROW($G$2))/COLUMNS(drive!$A$2:$Y$402)),MOD(ROW()-ROW($G$2),COLUMNS(drive!$A$2:$Y$402)),1,1)</f>
        <v>3</v>
      </c>
      <c r="H9224" s="5">
        <f ca="1">(VLOOKUP($B9224,weights!$A$2:$R$6,4))*VLOOKUP($B9224,weights!$A$2:$R$6,6)^C9224*(VLOOKUP($B9224,weights!$A$2:$R$6,15)*EXP(VLOOKUP($B9224,weights!$A$2:$R$6,11)*D9224)+VLOOKUP($B9224,weights!$A$2:$R$6,16)*EXP(VLOOKUP($B9224,weights!$A$2:$R$6,12)*E9224)+VLOOKUP($B9224,weights!$A$2:$R$6,17)*EXP(VLOOKUP($B9224,weights!$A$2:$R$6,13)*F9224)+VLOOKUP($B9224,weights!$A$2:$R$6,18)*EXP(VLOOKUP($B9224,weights!$A$2:$R$6,14)*G9224))</f>
        <v>1.0135485439080532</v>
      </c>
    </row>
    <row r="9225" spans="1:8" ht="12.75" x14ac:dyDescent="0.2">
      <c r="A9225">
        <f t="shared" si="0"/>
        <v>369</v>
      </c>
      <c r="B9225" t="str">
        <f t="shared" ref="B9225:C9225" si="9199">B9200</f>
        <v>bank</v>
      </c>
      <c r="C9225">
        <f t="shared" si="9199"/>
        <v>0</v>
      </c>
      <c r="D9225">
        <f ca="1">OFFSET(walk!$A$2:$Y$402,TRUNC((ROW()-ROW($D$2))/COLUMNS(walk!$A$2:$Y$402)),MOD(ROW()-ROW($D$2),COLUMNS(walk!$A$2:$Y$402)),1,1)</f>
        <v>25</v>
      </c>
      <c r="E9225">
        <f ca="1">OFFSET(bike!$A$2:$Y$402,TRUNC((ROW()-ROW($E$2))/COLUMNS(bike!$A$2:$Y$402)),MOD(ROW()-ROW($E$2),COLUMNS(bike!$A$2:$Y$402)),1,1)</f>
        <v>7</v>
      </c>
      <c r="F9225">
        <f ca="1">OFFSET(transit!$A$2:$Y$402,TRUNC((ROW()-ROW($F$2))/COLUMNS(transit!$A$2:$Y$402)),MOD(ROW()-ROW($F$2),COLUMNS(transit!$A$2:$Y$402)),1,1)</f>
        <v>14</v>
      </c>
      <c r="G9225">
        <f ca="1">OFFSET(drive!$A$2:$Y$402,TRUNC((ROW()-ROW($G$2))/COLUMNS(drive!$A$2:$Y$402)),MOD(ROW()-ROW($G$2),COLUMNS(drive!$A$2:$Y$402)),1,1)</f>
        <v>6</v>
      </c>
      <c r="H9225" s="5">
        <f ca="1">(VLOOKUP($B9225,weights!$A$2:$R$6,4))*VLOOKUP($B9225,weights!$A$2:$R$6,6)^C9225*(VLOOKUP($B9225,weights!$A$2:$R$6,15)*EXP(VLOOKUP($B9225,weights!$A$2:$R$6,11)*D9225)+VLOOKUP($B9225,weights!$A$2:$R$6,16)*EXP(VLOOKUP($B9225,weights!$A$2:$R$6,12)*E9225)+VLOOKUP($B9225,weights!$A$2:$R$6,17)*EXP(VLOOKUP($B9225,weights!$A$2:$R$6,13)*F9225)+VLOOKUP($B9225,weights!$A$2:$R$6,18)*EXP(VLOOKUP($B9225,weights!$A$2:$R$6,14)*G9225))</f>
        <v>2.7255275023283909</v>
      </c>
    </row>
    <row r="9226" spans="1:8" ht="12.75" x14ac:dyDescent="0.2">
      <c r="A9226">
        <f t="shared" si="0"/>
        <v>369</v>
      </c>
      <c r="B9226" t="str">
        <f t="shared" ref="B9226:C9226" si="9200">B9201</f>
        <v>bank</v>
      </c>
      <c r="C9226">
        <f t="shared" si="9200"/>
        <v>1</v>
      </c>
      <c r="D9226">
        <f ca="1">OFFSET(walk!$A$2:$Y$402,TRUNC((ROW()-ROW($D$2))/COLUMNS(walk!$A$2:$Y$402)),MOD(ROW()-ROW($D$2),COLUMNS(walk!$A$2:$Y$402)),1,1)</f>
        <v>47</v>
      </c>
      <c r="E9226">
        <f ca="1">OFFSET(bike!$A$2:$Y$402,TRUNC((ROW()-ROW($E$2))/COLUMNS(bike!$A$2:$Y$402)),MOD(ROW()-ROW($E$2),COLUMNS(bike!$A$2:$Y$402)),1,1)</f>
        <v>15</v>
      </c>
      <c r="F9226">
        <f ca="1">OFFSET(transit!$A$2:$Y$402,TRUNC((ROW()-ROW($F$2))/COLUMNS(transit!$A$2:$Y$402)),MOD(ROW()-ROW($F$2),COLUMNS(transit!$A$2:$Y$402)),1,1)</f>
        <v>36</v>
      </c>
      <c r="G9226">
        <f ca="1">OFFSET(drive!$A$2:$Y$402,TRUNC((ROW()-ROW($G$2))/COLUMNS(drive!$A$2:$Y$402)),MOD(ROW()-ROW($G$2),COLUMNS(drive!$A$2:$Y$402)),1,1)</f>
        <v>8</v>
      </c>
      <c r="H9226" s="5">
        <f ca="1">(VLOOKUP($B9226,weights!$A$2:$R$6,4))*VLOOKUP($B9226,weights!$A$2:$R$6,6)^C9226*(VLOOKUP($B9226,weights!$A$2:$R$6,15)*EXP(VLOOKUP($B9226,weights!$A$2:$R$6,11)*D9226)+VLOOKUP($B9226,weights!$A$2:$R$6,16)*EXP(VLOOKUP($B9226,weights!$A$2:$R$6,12)*E9226)+VLOOKUP($B9226,weights!$A$2:$R$6,17)*EXP(VLOOKUP($B9226,weights!$A$2:$R$6,13)*F9226)+VLOOKUP($B9226,weights!$A$2:$R$6,18)*EXP(VLOOKUP($B9226,weights!$A$2:$R$6,14)*G9226))</f>
        <v>0.41932861806489802</v>
      </c>
    </row>
    <row r="9227" spans="1:8" ht="12.75" x14ac:dyDescent="0.2">
      <c r="A9227">
        <f t="shared" si="0"/>
        <v>370</v>
      </c>
      <c r="B9227" t="str">
        <f t="shared" ref="B9227:C9227" si="9201">B9202</f>
        <v>restaurant</v>
      </c>
      <c r="C9227">
        <f t="shared" si="9201"/>
        <v>0</v>
      </c>
      <c r="D9227">
        <f ca="1">OFFSET(walk!$A$2:$Y$402,TRUNC((ROW()-ROW($D$2))/COLUMNS(walk!$A$2:$Y$402)),MOD(ROW()-ROW($D$2),COLUMNS(walk!$A$2:$Y$402)),1,1)</f>
        <v>6</v>
      </c>
      <c r="E9227">
        <f ca="1">OFFSET(bike!$A$2:$Y$402,TRUNC((ROW()-ROW($E$2))/COLUMNS(bike!$A$2:$Y$402)),MOD(ROW()-ROW($E$2),COLUMNS(bike!$A$2:$Y$402)),1,1)</f>
        <v>2</v>
      </c>
      <c r="F9227">
        <f ca="1">OFFSET(transit!$A$2:$Y$402,TRUNC((ROW()-ROW($F$2))/COLUMNS(transit!$A$2:$Y$402)),MOD(ROW()-ROW($F$2),COLUMNS(transit!$A$2:$Y$402)),1,1)</f>
        <v>6</v>
      </c>
      <c r="G9227">
        <f ca="1">OFFSET(drive!$A$2:$Y$402,TRUNC((ROW()-ROW($G$2))/COLUMNS(drive!$A$2:$Y$402)),MOD(ROW()-ROW($G$2),COLUMNS(drive!$A$2:$Y$402)),1,1)</f>
        <v>2</v>
      </c>
      <c r="H9227" s="5">
        <f ca="1">(VLOOKUP($B9227,weights!$A$2:$R$6,4))*VLOOKUP($B9227,weights!$A$2:$R$6,6)^C9227*(VLOOKUP($B9227,weights!$A$2:$R$6,15)*EXP(VLOOKUP($B9227,weights!$A$2:$R$6,11)*D9227)+VLOOKUP($B9227,weights!$A$2:$R$6,16)*EXP(VLOOKUP($B9227,weights!$A$2:$R$6,12)*E9227)+VLOOKUP($B9227,weights!$A$2:$R$6,17)*EXP(VLOOKUP($B9227,weights!$A$2:$R$6,13)*F9227)+VLOOKUP($B9227,weights!$A$2:$R$6,18)*EXP(VLOOKUP($B9227,weights!$A$2:$R$6,14)*G9227))</f>
        <v>34.018659724442237</v>
      </c>
    </row>
    <row r="9228" spans="1:8" ht="12.75" x14ac:dyDescent="0.2">
      <c r="A9228">
        <f t="shared" si="0"/>
        <v>370</v>
      </c>
      <c r="B9228" t="str">
        <f t="shared" ref="B9228:C9228" si="9202">B9203</f>
        <v>restaurant</v>
      </c>
      <c r="C9228">
        <f t="shared" si="9202"/>
        <v>1</v>
      </c>
      <c r="D9228">
        <f ca="1">OFFSET(walk!$A$2:$Y$402,TRUNC((ROW()-ROW($D$2))/COLUMNS(walk!$A$2:$Y$402)),MOD(ROW()-ROW($D$2),COLUMNS(walk!$A$2:$Y$402)),1,1)</f>
        <v>7</v>
      </c>
      <c r="E9228">
        <f ca="1">OFFSET(bike!$A$2:$Y$402,TRUNC((ROW()-ROW($E$2))/COLUMNS(bike!$A$2:$Y$402)),MOD(ROW()-ROW($E$2),COLUMNS(bike!$A$2:$Y$402)),1,1)</f>
        <v>2</v>
      </c>
      <c r="F9228">
        <f ca="1">OFFSET(transit!$A$2:$Y$402,TRUNC((ROW()-ROW($F$2))/COLUMNS(transit!$A$2:$Y$402)),MOD(ROW()-ROW($F$2),COLUMNS(transit!$A$2:$Y$402)),1,1)</f>
        <v>7</v>
      </c>
      <c r="G9228">
        <f ca="1">OFFSET(drive!$A$2:$Y$402,TRUNC((ROW()-ROW($G$2))/COLUMNS(drive!$A$2:$Y$402)),MOD(ROW()-ROW($G$2),COLUMNS(drive!$A$2:$Y$402)),1,1)</f>
        <v>2</v>
      </c>
      <c r="H9228" s="5">
        <f ca="1">(VLOOKUP($B9228,weights!$A$2:$R$6,4))*VLOOKUP($B9228,weights!$A$2:$R$6,6)^C9228*(VLOOKUP($B9228,weights!$A$2:$R$6,15)*EXP(VLOOKUP($B9228,weights!$A$2:$R$6,11)*D9228)+VLOOKUP($B9228,weights!$A$2:$R$6,16)*EXP(VLOOKUP($B9228,weights!$A$2:$R$6,12)*E9228)+VLOOKUP($B9228,weights!$A$2:$R$6,17)*EXP(VLOOKUP($B9228,weights!$A$2:$R$6,13)*F9228)+VLOOKUP($B9228,weights!$A$2:$R$6,18)*EXP(VLOOKUP($B9228,weights!$A$2:$R$6,14)*G9228))</f>
        <v>28.70355056696598</v>
      </c>
    </row>
    <row r="9229" spans="1:8" ht="12.75" x14ac:dyDescent="0.2">
      <c r="A9229">
        <f t="shared" si="0"/>
        <v>370</v>
      </c>
      <c r="B9229" t="str">
        <f t="shared" ref="B9229:C9229" si="9203">B9204</f>
        <v>restaurant</v>
      </c>
      <c r="C9229">
        <f t="shared" si="9203"/>
        <v>2</v>
      </c>
      <c r="D9229">
        <f ca="1">OFFSET(walk!$A$2:$Y$402,TRUNC((ROW()-ROW($D$2))/COLUMNS(walk!$A$2:$Y$402)),MOD(ROW()-ROW($D$2),COLUMNS(walk!$A$2:$Y$402)),1,1)</f>
        <v>7</v>
      </c>
      <c r="E9229">
        <f ca="1">OFFSET(bike!$A$2:$Y$402,TRUNC((ROW()-ROW($E$2))/COLUMNS(bike!$A$2:$Y$402)),MOD(ROW()-ROW($E$2),COLUMNS(bike!$A$2:$Y$402)),1,1)</f>
        <v>2</v>
      </c>
      <c r="F9229">
        <f ca="1">OFFSET(transit!$A$2:$Y$402,TRUNC((ROW()-ROW($F$2))/COLUMNS(transit!$A$2:$Y$402)),MOD(ROW()-ROW($F$2),COLUMNS(transit!$A$2:$Y$402)),1,1)</f>
        <v>9</v>
      </c>
      <c r="G9229">
        <f ca="1">OFFSET(drive!$A$2:$Y$402,TRUNC((ROW()-ROW($G$2))/COLUMNS(drive!$A$2:$Y$402)),MOD(ROW()-ROW($G$2),COLUMNS(drive!$A$2:$Y$402)),1,1)</f>
        <v>2</v>
      </c>
      <c r="H9229" s="5">
        <f ca="1">(VLOOKUP($B9229,weights!$A$2:$R$6,4))*VLOOKUP($B9229,weights!$A$2:$R$6,6)^C9229*(VLOOKUP($B9229,weights!$A$2:$R$6,15)*EXP(VLOOKUP($B9229,weights!$A$2:$R$6,11)*D9229)+VLOOKUP($B9229,weights!$A$2:$R$6,16)*EXP(VLOOKUP($B9229,weights!$A$2:$R$6,12)*E9229)+VLOOKUP($B9229,weights!$A$2:$R$6,17)*EXP(VLOOKUP($B9229,weights!$A$2:$R$6,13)*F9229)+VLOOKUP($B9229,weights!$A$2:$R$6,18)*EXP(VLOOKUP($B9229,weights!$A$2:$R$6,14)*G9229))</f>
        <v>24.536629895733668</v>
      </c>
    </row>
    <row r="9230" spans="1:8" ht="12.75" x14ac:dyDescent="0.2">
      <c r="A9230">
        <f t="shared" si="0"/>
        <v>370</v>
      </c>
      <c r="B9230" t="str">
        <f t="shared" ref="B9230:C9230" si="9204">B9205</f>
        <v>restaurant</v>
      </c>
      <c r="C9230">
        <f t="shared" si="9204"/>
        <v>3</v>
      </c>
      <c r="D9230">
        <f ca="1">OFFSET(walk!$A$2:$Y$402,TRUNC((ROW()-ROW($D$2))/COLUMNS(walk!$A$2:$Y$402)),MOD(ROW()-ROW($D$2),COLUMNS(walk!$A$2:$Y$402)),1,1)</f>
        <v>11</v>
      </c>
      <c r="E9230">
        <f ca="1">OFFSET(bike!$A$2:$Y$402,TRUNC((ROW()-ROW($E$2))/COLUMNS(bike!$A$2:$Y$402)),MOD(ROW()-ROW($E$2),COLUMNS(bike!$A$2:$Y$402)),1,1)</f>
        <v>3</v>
      </c>
      <c r="F9230">
        <f ca="1">OFFSET(transit!$A$2:$Y$402,TRUNC((ROW()-ROW($F$2))/COLUMNS(transit!$A$2:$Y$402)),MOD(ROW()-ROW($F$2),COLUMNS(transit!$A$2:$Y$402)),1,1)</f>
        <v>9</v>
      </c>
      <c r="G9230">
        <f ca="1">OFFSET(drive!$A$2:$Y$402,TRUNC((ROW()-ROW($G$2))/COLUMNS(drive!$A$2:$Y$402)),MOD(ROW()-ROW($G$2),COLUMNS(drive!$A$2:$Y$402)),1,1)</f>
        <v>3</v>
      </c>
      <c r="H9230" s="5">
        <f ca="1">(VLOOKUP($B9230,weights!$A$2:$R$6,4))*VLOOKUP($B9230,weights!$A$2:$R$6,6)^C9230*(VLOOKUP($B9230,weights!$A$2:$R$6,15)*EXP(VLOOKUP($B9230,weights!$A$2:$R$6,11)*D9230)+VLOOKUP($B9230,weights!$A$2:$R$6,16)*EXP(VLOOKUP($B9230,weights!$A$2:$R$6,12)*E9230)+VLOOKUP($B9230,weights!$A$2:$R$6,17)*EXP(VLOOKUP($B9230,weights!$A$2:$R$6,13)*F9230)+VLOOKUP($B9230,weights!$A$2:$R$6,18)*EXP(VLOOKUP($B9230,weights!$A$2:$R$6,14)*G9230))</f>
        <v>17.397360581258248</v>
      </c>
    </row>
    <row r="9231" spans="1:8" ht="12.75" x14ac:dyDescent="0.2">
      <c r="A9231">
        <f t="shared" si="0"/>
        <v>370</v>
      </c>
      <c r="B9231" t="str">
        <f t="shared" ref="B9231:C9231" si="9205">B9206</f>
        <v>restaurant</v>
      </c>
      <c r="C9231">
        <f t="shared" si="9205"/>
        <v>4</v>
      </c>
      <c r="D9231">
        <f ca="1">OFFSET(walk!$A$2:$Y$402,TRUNC((ROW()-ROW($D$2))/COLUMNS(walk!$A$2:$Y$402)),MOD(ROW()-ROW($D$2),COLUMNS(walk!$A$2:$Y$402)),1,1)</f>
        <v>12</v>
      </c>
      <c r="E9231">
        <f ca="1">OFFSET(bike!$A$2:$Y$402,TRUNC((ROW()-ROW($E$2))/COLUMNS(bike!$A$2:$Y$402)),MOD(ROW()-ROW($E$2),COLUMNS(bike!$A$2:$Y$402)),1,1)</f>
        <v>3</v>
      </c>
      <c r="F9231">
        <f ca="1">OFFSET(transit!$A$2:$Y$402,TRUNC((ROW()-ROW($F$2))/COLUMNS(transit!$A$2:$Y$402)),MOD(ROW()-ROW($F$2),COLUMNS(transit!$A$2:$Y$402)),1,1)</f>
        <v>9</v>
      </c>
      <c r="G9231">
        <f ca="1">OFFSET(drive!$A$2:$Y$402,TRUNC((ROW()-ROW($G$2))/COLUMNS(drive!$A$2:$Y$402)),MOD(ROW()-ROW($G$2),COLUMNS(drive!$A$2:$Y$402)),1,1)</f>
        <v>3</v>
      </c>
      <c r="H9231" s="5">
        <f ca="1">(VLOOKUP($B9231,weights!$A$2:$R$6,4))*VLOOKUP($B9231,weights!$A$2:$R$6,6)^C9231*(VLOOKUP($B9231,weights!$A$2:$R$6,15)*EXP(VLOOKUP($B9231,weights!$A$2:$R$6,11)*D9231)+VLOOKUP($B9231,weights!$A$2:$R$6,16)*EXP(VLOOKUP($B9231,weights!$A$2:$R$6,12)*E9231)+VLOOKUP($B9231,weights!$A$2:$R$6,17)*EXP(VLOOKUP($B9231,weights!$A$2:$R$6,13)*F9231)+VLOOKUP($B9231,weights!$A$2:$R$6,18)*EXP(VLOOKUP($B9231,weights!$A$2:$R$6,14)*G9231))</f>
        <v>15.372464425085584</v>
      </c>
    </row>
    <row r="9232" spans="1:8" ht="12.75" x14ac:dyDescent="0.2">
      <c r="A9232">
        <f t="shared" si="0"/>
        <v>370</v>
      </c>
      <c r="B9232" t="str">
        <f t="shared" ref="B9232:C9232" si="9206">B9207</f>
        <v>restaurant</v>
      </c>
      <c r="C9232">
        <f t="shared" si="9206"/>
        <v>5</v>
      </c>
      <c r="D9232">
        <f ca="1">OFFSET(walk!$A$2:$Y$402,TRUNC((ROW()-ROW($D$2))/COLUMNS(walk!$A$2:$Y$402)),MOD(ROW()-ROW($D$2),COLUMNS(walk!$A$2:$Y$402)),1,1)</f>
        <v>14</v>
      </c>
      <c r="E9232">
        <f ca="1">OFFSET(bike!$A$2:$Y$402,TRUNC((ROW()-ROW($E$2))/COLUMNS(bike!$A$2:$Y$402)),MOD(ROW()-ROW($E$2),COLUMNS(bike!$A$2:$Y$402)),1,1)</f>
        <v>4</v>
      </c>
      <c r="F9232">
        <f ca="1">OFFSET(transit!$A$2:$Y$402,TRUNC((ROW()-ROW($F$2))/COLUMNS(transit!$A$2:$Y$402)),MOD(ROW()-ROW($F$2),COLUMNS(transit!$A$2:$Y$402)),1,1)</f>
        <v>9</v>
      </c>
      <c r="G9232">
        <f ca="1">OFFSET(drive!$A$2:$Y$402,TRUNC((ROW()-ROW($G$2))/COLUMNS(drive!$A$2:$Y$402)),MOD(ROW()-ROW($G$2),COLUMNS(drive!$A$2:$Y$402)),1,1)</f>
        <v>4</v>
      </c>
      <c r="H9232" s="5">
        <f ca="1">(VLOOKUP($B9232,weights!$A$2:$R$6,4))*VLOOKUP($B9232,weights!$A$2:$R$6,6)^C9232*(VLOOKUP($B9232,weights!$A$2:$R$6,15)*EXP(VLOOKUP($B9232,weights!$A$2:$R$6,11)*D9232)+VLOOKUP($B9232,weights!$A$2:$R$6,16)*EXP(VLOOKUP($B9232,weights!$A$2:$R$6,12)*E9232)+VLOOKUP($B9232,weights!$A$2:$R$6,17)*EXP(VLOOKUP($B9232,weights!$A$2:$R$6,13)*F9232)+VLOOKUP($B9232,weights!$A$2:$R$6,18)*EXP(VLOOKUP($B9232,weights!$A$2:$R$6,14)*G9232))</f>
        <v>11.652264469922379</v>
      </c>
    </row>
    <row r="9233" spans="1:8" ht="12.75" x14ac:dyDescent="0.2">
      <c r="A9233">
        <f t="shared" si="0"/>
        <v>370</v>
      </c>
      <c r="B9233" t="str">
        <f t="shared" ref="B9233:C9233" si="9207">B9208</f>
        <v>restaurant</v>
      </c>
      <c r="C9233">
        <f t="shared" si="9207"/>
        <v>6</v>
      </c>
      <c r="D9233">
        <f ca="1">OFFSET(walk!$A$2:$Y$402,TRUNC((ROW()-ROW($D$2))/COLUMNS(walk!$A$2:$Y$402)),MOD(ROW()-ROW($D$2),COLUMNS(walk!$A$2:$Y$402)),1,1)</f>
        <v>15</v>
      </c>
      <c r="E9233">
        <f ca="1">OFFSET(bike!$A$2:$Y$402,TRUNC((ROW()-ROW($E$2))/COLUMNS(bike!$A$2:$Y$402)),MOD(ROW()-ROW($E$2),COLUMNS(bike!$A$2:$Y$402)),1,1)</f>
        <v>4</v>
      </c>
      <c r="F9233">
        <f ca="1">OFFSET(transit!$A$2:$Y$402,TRUNC((ROW()-ROW($F$2))/COLUMNS(transit!$A$2:$Y$402)),MOD(ROW()-ROW($F$2),COLUMNS(transit!$A$2:$Y$402)),1,1)</f>
        <v>9</v>
      </c>
      <c r="G9233">
        <f ca="1">OFFSET(drive!$A$2:$Y$402,TRUNC((ROW()-ROW($G$2))/COLUMNS(drive!$A$2:$Y$402)),MOD(ROW()-ROW($G$2),COLUMNS(drive!$A$2:$Y$402)),1,1)</f>
        <v>4</v>
      </c>
      <c r="H9233" s="5">
        <f ca="1">(VLOOKUP($B9233,weights!$A$2:$R$6,4))*VLOOKUP($B9233,weights!$A$2:$R$6,6)^C9233*(VLOOKUP($B9233,weights!$A$2:$R$6,15)*EXP(VLOOKUP($B9233,weights!$A$2:$R$6,11)*D9233)+VLOOKUP($B9233,weights!$A$2:$R$6,16)*EXP(VLOOKUP($B9233,weights!$A$2:$R$6,12)*E9233)+VLOOKUP($B9233,weights!$A$2:$R$6,17)*EXP(VLOOKUP($B9233,weights!$A$2:$R$6,13)*F9233)+VLOOKUP($B9233,weights!$A$2:$R$6,18)*EXP(VLOOKUP($B9233,weights!$A$2:$R$6,14)*G9233))</f>
        <v>10.354142549827067</v>
      </c>
    </row>
    <row r="9234" spans="1:8" ht="12.75" x14ac:dyDescent="0.2">
      <c r="A9234">
        <f t="shared" si="0"/>
        <v>370</v>
      </c>
      <c r="B9234" t="str">
        <f t="shared" ref="B9234:C9234" si="9208">B9209</f>
        <v>restaurant</v>
      </c>
      <c r="C9234">
        <f t="shared" si="9208"/>
        <v>7</v>
      </c>
      <c r="D9234">
        <f ca="1">OFFSET(walk!$A$2:$Y$402,TRUNC((ROW()-ROW($D$2))/COLUMNS(walk!$A$2:$Y$402)),MOD(ROW()-ROW($D$2),COLUMNS(walk!$A$2:$Y$402)),1,1)</f>
        <v>15</v>
      </c>
      <c r="E9234">
        <f ca="1">OFFSET(bike!$A$2:$Y$402,TRUNC((ROW()-ROW($E$2))/COLUMNS(bike!$A$2:$Y$402)),MOD(ROW()-ROW($E$2),COLUMNS(bike!$A$2:$Y$402)),1,1)</f>
        <v>4</v>
      </c>
      <c r="F9234">
        <f ca="1">OFFSET(transit!$A$2:$Y$402,TRUNC((ROW()-ROW($F$2))/COLUMNS(transit!$A$2:$Y$402)),MOD(ROW()-ROW($F$2),COLUMNS(transit!$A$2:$Y$402)),1,1)</f>
        <v>11</v>
      </c>
      <c r="G9234">
        <f ca="1">OFFSET(drive!$A$2:$Y$402,TRUNC((ROW()-ROW($G$2))/COLUMNS(drive!$A$2:$Y$402)),MOD(ROW()-ROW($G$2),COLUMNS(drive!$A$2:$Y$402)),1,1)</f>
        <v>5</v>
      </c>
      <c r="H9234" s="5">
        <f ca="1">(VLOOKUP($B9234,weights!$A$2:$R$6,4))*VLOOKUP($B9234,weights!$A$2:$R$6,6)^C9234*(VLOOKUP($B9234,weights!$A$2:$R$6,15)*EXP(VLOOKUP($B9234,weights!$A$2:$R$6,11)*D9234)+VLOOKUP($B9234,weights!$A$2:$R$6,16)*EXP(VLOOKUP($B9234,weights!$A$2:$R$6,12)*E9234)+VLOOKUP($B9234,weights!$A$2:$R$6,17)*EXP(VLOOKUP($B9234,weights!$A$2:$R$6,13)*F9234)+VLOOKUP($B9234,weights!$A$2:$R$6,18)*EXP(VLOOKUP($B9234,weights!$A$2:$R$6,14)*G9234))</f>
        <v>8.1650572961955685</v>
      </c>
    </row>
    <row r="9235" spans="1:8" ht="12.75" x14ac:dyDescent="0.2">
      <c r="A9235">
        <f t="shared" si="0"/>
        <v>370</v>
      </c>
      <c r="B9235" t="str">
        <f t="shared" ref="B9235:C9235" si="9209">B9210</f>
        <v>restaurant</v>
      </c>
      <c r="C9235">
        <f t="shared" si="9209"/>
        <v>8</v>
      </c>
      <c r="D9235">
        <f ca="1">OFFSET(walk!$A$2:$Y$402,TRUNC((ROW()-ROW($D$2))/COLUMNS(walk!$A$2:$Y$402)),MOD(ROW()-ROW($D$2),COLUMNS(walk!$A$2:$Y$402)),1,1)</f>
        <v>16</v>
      </c>
      <c r="E9235">
        <f ca="1">OFFSET(bike!$A$2:$Y$402,TRUNC((ROW()-ROW($E$2))/COLUMNS(bike!$A$2:$Y$402)),MOD(ROW()-ROW($E$2),COLUMNS(bike!$A$2:$Y$402)),1,1)</f>
        <v>4</v>
      </c>
      <c r="F9235">
        <f ca="1">OFFSET(transit!$A$2:$Y$402,TRUNC((ROW()-ROW($F$2))/COLUMNS(transit!$A$2:$Y$402)),MOD(ROW()-ROW($F$2),COLUMNS(transit!$A$2:$Y$402)),1,1)</f>
        <v>12</v>
      </c>
      <c r="G9235">
        <f ca="1">OFFSET(drive!$A$2:$Y$402,TRUNC((ROW()-ROW($G$2))/COLUMNS(drive!$A$2:$Y$402)),MOD(ROW()-ROW($G$2),COLUMNS(drive!$A$2:$Y$402)),1,1)</f>
        <v>5</v>
      </c>
      <c r="H9235" s="5">
        <f ca="1">(VLOOKUP($B9235,weights!$A$2:$R$6,4))*VLOOKUP($B9235,weights!$A$2:$R$6,6)^C9235*(VLOOKUP($B9235,weights!$A$2:$R$6,15)*EXP(VLOOKUP($B9235,weights!$A$2:$R$6,11)*D9235)+VLOOKUP($B9235,weights!$A$2:$R$6,16)*EXP(VLOOKUP($B9235,weights!$A$2:$R$6,12)*E9235)+VLOOKUP($B9235,weights!$A$2:$R$6,17)*EXP(VLOOKUP($B9235,weights!$A$2:$R$6,13)*F9235)+VLOOKUP($B9235,weights!$A$2:$R$6,18)*EXP(VLOOKUP($B9235,weights!$A$2:$R$6,14)*G9235))</f>
        <v>7.0810937767804933</v>
      </c>
    </row>
    <row r="9236" spans="1:8" ht="12.75" x14ac:dyDescent="0.2">
      <c r="A9236">
        <f t="shared" si="0"/>
        <v>370</v>
      </c>
      <c r="B9236" t="str">
        <f t="shared" ref="B9236:C9236" si="9210">B9211</f>
        <v>restaurant</v>
      </c>
      <c r="C9236">
        <f t="shared" si="9210"/>
        <v>9</v>
      </c>
      <c r="D9236">
        <f ca="1">OFFSET(walk!$A$2:$Y$402,TRUNC((ROW()-ROW($D$2))/COLUMNS(walk!$A$2:$Y$402)),MOD(ROW()-ROW($D$2),COLUMNS(walk!$A$2:$Y$402)),1,1)</f>
        <v>17</v>
      </c>
      <c r="E9236">
        <f ca="1">OFFSET(bike!$A$2:$Y$402,TRUNC((ROW()-ROW($E$2))/COLUMNS(bike!$A$2:$Y$402)),MOD(ROW()-ROW($E$2),COLUMNS(bike!$A$2:$Y$402)),1,1)</f>
        <v>4</v>
      </c>
      <c r="F9236">
        <f ca="1">OFFSET(transit!$A$2:$Y$402,TRUNC((ROW()-ROW($F$2))/COLUMNS(transit!$A$2:$Y$402)),MOD(ROW()-ROW($F$2),COLUMNS(transit!$A$2:$Y$402)),1,1)</f>
        <v>12</v>
      </c>
      <c r="G9236">
        <f ca="1">OFFSET(drive!$A$2:$Y$402,TRUNC((ROW()-ROW($G$2))/COLUMNS(drive!$A$2:$Y$402)),MOD(ROW()-ROW($G$2),COLUMNS(drive!$A$2:$Y$402)),1,1)</f>
        <v>5</v>
      </c>
      <c r="H9236" s="5">
        <f ca="1">(VLOOKUP($B9236,weights!$A$2:$R$6,4))*VLOOKUP($B9236,weights!$A$2:$R$6,6)^C9236*(VLOOKUP($B9236,weights!$A$2:$R$6,15)*EXP(VLOOKUP($B9236,weights!$A$2:$R$6,11)*D9236)+VLOOKUP($B9236,weights!$A$2:$R$6,16)*EXP(VLOOKUP($B9236,weights!$A$2:$R$6,12)*E9236)+VLOOKUP($B9236,weights!$A$2:$R$6,17)*EXP(VLOOKUP($B9236,weights!$A$2:$R$6,13)*F9236)+VLOOKUP($B9236,weights!$A$2:$R$6,18)*EXP(VLOOKUP($B9236,weights!$A$2:$R$6,14)*G9236))</f>
        <v>6.305723296412526</v>
      </c>
    </row>
    <row r="9237" spans="1:8" ht="12.75" x14ac:dyDescent="0.2">
      <c r="A9237">
        <f t="shared" si="0"/>
        <v>370</v>
      </c>
      <c r="B9237" t="str">
        <f t="shared" ref="B9237:C9237" si="9211">B9212</f>
        <v>supermarket</v>
      </c>
      <c r="C9237">
        <f t="shared" si="9211"/>
        <v>0</v>
      </c>
      <c r="D9237">
        <f ca="1">OFFSET(walk!$A$2:$Y$402,TRUNC((ROW()-ROW($D$2))/COLUMNS(walk!$A$2:$Y$402)),MOD(ROW()-ROW($D$2),COLUMNS(walk!$A$2:$Y$402)),1,1)</f>
        <v>36</v>
      </c>
      <c r="E9237">
        <f ca="1">OFFSET(bike!$A$2:$Y$402,TRUNC((ROW()-ROW($E$2))/COLUMNS(bike!$A$2:$Y$402)),MOD(ROW()-ROW($E$2),COLUMNS(bike!$A$2:$Y$402)),1,1)</f>
        <v>14</v>
      </c>
      <c r="F9237">
        <f ca="1">OFFSET(transit!$A$2:$Y$402,TRUNC((ROW()-ROW($F$2))/COLUMNS(transit!$A$2:$Y$402)),MOD(ROW()-ROW($F$2),COLUMNS(transit!$A$2:$Y$402)),1,1)</f>
        <v>20</v>
      </c>
      <c r="G9237">
        <f ca="1">OFFSET(drive!$A$2:$Y$402,TRUNC((ROW()-ROW($G$2))/COLUMNS(drive!$A$2:$Y$402)),MOD(ROW()-ROW($G$2),COLUMNS(drive!$A$2:$Y$402)),1,1)</f>
        <v>10</v>
      </c>
      <c r="H9237" s="5">
        <f ca="1">(VLOOKUP($B9237,weights!$A$2:$R$6,4))*VLOOKUP($B9237,weights!$A$2:$R$6,6)^C9237*(VLOOKUP($B9237,weights!$A$2:$R$6,15)*EXP(VLOOKUP($B9237,weights!$A$2:$R$6,11)*D9237)+VLOOKUP($B9237,weights!$A$2:$R$6,16)*EXP(VLOOKUP($B9237,weights!$A$2:$R$6,12)*E9237)+VLOOKUP($B9237,weights!$A$2:$R$6,17)*EXP(VLOOKUP($B9237,weights!$A$2:$R$6,13)*F9237)+VLOOKUP($B9237,weights!$A$2:$R$6,18)*EXP(VLOOKUP($B9237,weights!$A$2:$R$6,14)*G9237))</f>
        <v>2.5356402259585313</v>
      </c>
    </row>
    <row r="9238" spans="1:8" ht="12.75" x14ac:dyDescent="0.2">
      <c r="A9238">
        <f t="shared" si="0"/>
        <v>370</v>
      </c>
      <c r="B9238" t="str">
        <f t="shared" ref="B9238:C9238" si="9212">B9213</f>
        <v>supermarket</v>
      </c>
      <c r="C9238">
        <f t="shared" si="9212"/>
        <v>1</v>
      </c>
      <c r="D9238">
        <f ca="1">OFFSET(walk!$A$2:$Y$402,TRUNC((ROW()-ROW($D$2))/COLUMNS(walk!$A$2:$Y$402)),MOD(ROW()-ROW($D$2),COLUMNS(walk!$A$2:$Y$402)),1,1)</f>
        <v>50</v>
      </c>
      <c r="E9238">
        <f ca="1">OFFSET(bike!$A$2:$Y$402,TRUNC((ROW()-ROW($E$2))/COLUMNS(bike!$A$2:$Y$402)),MOD(ROW()-ROW($E$2),COLUMNS(bike!$A$2:$Y$402)),1,1)</f>
        <v>15</v>
      </c>
      <c r="F9238">
        <f ca="1">OFFSET(transit!$A$2:$Y$402,TRUNC((ROW()-ROW($F$2))/COLUMNS(transit!$A$2:$Y$402)),MOD(ROW()-ROW($F$2),COLUMNS(transit!$A$2:$Y$402)),1,1)</f>
        <v>25</v>
      </c>
      <c r="G9238">
        <f ca="1">OFFSET(drive!$A$2:$Y$402,TRUNC((ROW()-ROW($G$2))/COLUMNS(drive!$A$2:$Y$402)),MOD(ROW()-ROW($G$2),COLUMNS(drive!$A$2:$Y$402)),1,1)</f>
        <v>10</v>
      </c>
      <c r="H9238" s="5">
        <f ca="1">(VLOOKUP($B9238,weights!$A$2:$R$6,4))*VLOOKUP($B9238,weights!$A$2:$R$6,6)^C9238*(VLOOKUP($B9238,weights!$A$2:$R$6,15)*EXP(VLOOKUP($B9238,weights!$A$2:$R$6,11)*D9238)+VLOOKUP($B9238,weights!$A$2:$R$6,16)*EXP(VLOOKUP($B9238,weights!$A$2:$R$6,12)*E9238)+VLOOKUP($B9238,weights!$A$2:$R$6,17)*EXP(VLOOKUP($B9238,weights!$A$2:$R$6,13)*F9238)+VLOOKUP($B9238,weights!$A$2:$R$6,18)*EXP(VLOOKUP($B9238,weights!$A$2:$R$6,14)*G9238))</f>
        <v>1.3647770933457799</v>
      </c>
    </row>
    <row r="9239" spans="1:8" ht="12.75" x14ac:dyDescent="0.2">
      <c r="A9239">
        <f t="shared" si="0"/>
        <v>370</v>
      </c>
      <c r="B9239" t="str">
        <f t="shared" ref="B9239:C9239" si="9213">B9214</f>
        <v>supermarket</v>
      </c>
      <c r="C9239">
        <f t="shared" si="9213"/>
        <v>2</v>
      </c>
      <c r="D9239">
        <f ca="1">OFFSET(walk!$A$2:$Y$402,TRUNC((ROW()-ROW($D$2))/COLUMNS(walk!$A$2:$Y$402)),MOD(ROW()-ROW($D$2),COLUMNS(walk!$A$2:$Y$402)),1,1)</f>
        <v>55</v>
      </c>
      <c r="E9239">
        <f ca="1">OFFSET(bike!$A$2:$Y$402,TRUNC((ROW()-ROW($E$2))/COLUMNS(bike!$A$2:$Y$402)),MOD(ROW()-ROW($E$2),COLUMNS(bike!$A$2:$Y$402)),1,1)</f>
        <v>16</v>
      </c>
      <c r="F9239">
        <f ca="1">OFFSET(transit!$A$2:$Y$402,TRUNC((ROW()-ROW($F$2))/COLUMNS(transit!$A$2:$Y$402)),MOD(ROW()-ROW($F$2),COLUMNS(transit!$A$2:$Y$402)),1,1)</f>
        <v>27</v>
      </c>
      <c r="G9239">
        <f ca="1">OFFSET(drive!$A$2:$Y$402,TRUNC((ROW()-ROW($G$2))/COLUMNS(drive!$A$2:$Y$402)),MOD(ROW()-ROW($G$2),COLUMNS(drive!$A$2:$Y$402)),1,1)</f>
        <v>13</v>
      </c>
      <c r="H9239" s="5">
        <f ca="1">(VLOOKUP($B9239,weights!$A$2:$R$6,4))*VLOOKUP($B9239,weights!$A$2:$R$6,6)^C9239*(VLOOKUP($B9239,weights!$A$2:$R$6,15)*EXP(VLOOKUP($B9239,weights!$A$2:$R$6,11)*D9239)+VLOOKUP($B9239,weights!$A$2:$R$6,16)*EXP(VLOOKUP($B9239,weights!$A$2:$R$6,12)*E9239)+VLOOKUP($B9239,weights!$A$2:$R$6,17)*EXP(VLOOKUP($B9239,weights!$A$2:$R$6,13)*F9239)+VLOOKUP($B9239,weights!$A$2:$R$6,18)*EXP(VLOOKUP($B9239,weights!$A$2:$R$6,14)*G9239))</f>
        <v>0.44774999590167491</v>
      </c>
    </row>
    <row r="9240" spans="1:8" ht="12.75" x14ac:dyDescent="0.2">
      <c r="A9240">
        <f t="shared" si="0"/>
        <v>370</v>
      </c>
      <c r="B9240" t="str">
        <f t="shared" ref="B9240:C9240" si="9214">B9215</f>
        <v>supermarket</v>
      </c>
      <c r="C9240">
        <f t="shared" si="9214"/>
        <v>3</v>
      </c>
      <c r="D9240">
        <f ca="1">OFFSET(walk!$A$2:$Y$402,TRUNC((ROW()-ROW($D$2))/COLUMNS(walk!$A$2:$Y$402)),MOD(ROW()-ROW($D$2),COLUMNS(walk!$A$2:$Y$402)),1,1)</f>
        <v>62</v>
      </c>
      <c r="E9240">
        <f ca="1">OFFSET(bike!$A$2:$Y$402,TRUNC((ROW()-ROW($E$2))/COLUMNS(bike!$A$2:$Y$402)),MOD(ROW()-ROW($E$2),COLUMNS(bike!$A$2:$Y$402)),1,1)</f>
        <v>19</v>
      </c>
      <c r="F9240">
        <f ca="1">OFFSET(transit!$A$2:$Y$402,TRUNC((ROW()-ROW($F$2))/COLUMNS(transit!$A$2:$Y$402)),MOD(ROW()-ROW($F$2),COLUMNS(transit!$A$2:$Y$402)),1,1)</f>
        <v>34</v>
      </c>
      <c r="G9240">
        <f ca="1">OFFSET(drive!$A$2:$Y$402,TRUNC((ROW()-ROW($G$2))/COLUMNS(drive!$A$2:$Y$402)),MOD(ROW()-ROW($G$2),COLUMNS(drive!$A$2:$Y$402)),1,1)</f>
        <v>14</v>
      </c>
      <c r="H9240" s="5">
        <f ca="1">(VLOOKUP($B9240,weights!$A$2:$R$6,4))*VLOOKUP($B9240,weights!$A$2:$R$6,6)^C9240*(VLOOKUP($B9240,weights!$A$2:$R$6,15)*EXP(VLOOKUP($B9240,weights!$A$2:$R$6,11)*D9240)+VLOOKUP($B9240,weights!$A$2:$R$6,16)*EXP(VLOOKUP($B9240,weights!$A$2:$R$6,12)*E9240)+VLOOKUP($B9240,weights!$A$2:$R$6,17)*EXP(VLOOKUP($B9240,weights!$A$2:$R$6,13)*F9240)+VLOOKUP($B9240,weights!$A$2:$R$6,18)*EXP(VLOOKUP($B9240,weights!$A$2:$R$6,14)*G9240))</f>
        <v>0.19583914971163371</v>
      </c>
    </row>
    <row r="9241" spans="1:8" ht="12.75" x14ac:dyDescent="0.2">
      <c r="A9241">
        <f t="shared" si="0"/>
        <v>370</v>
      </c>
      <c r="B9241" t="str">
        <f t="shared" ref="B9241:C9241" si="9215">B9216</f>
        <v>supermarket</v>
      </c>
      <c r="C9241">
        <f t="shared" si="9215"/>
        <v>4</v>
      </c>
      <c r="D9241">
        <f ca="1">OFFSET(walk!$A$2:$Y$402,TRUNC((ROW()-ROW($D$2))/COLUMNS(walk!$A$2:$Y$402)),MOD(ROW()-ROW($D$2),COLUMNS(walk!$A$2:$Y$402)),1,1)</f>
        <v>79</v>
      </c>
      <c r="E9241">
        <f ca="1">OFFSET(bike!$A$2:$Y$402,TRUNC((ROW()-ROW($E$2))/COLUMNS(bike!$A$2:$Y$402)),MOD(ROW()-ROW($E$2),COLUMNS(bike!$A$2:$Y$402)),1,1)</f>
        <v>22</v>
      </c>
      <c r="F9241">
        <f ca="1">OFFSET(transit!$A$2:$Y$402,TRUNC((ROW()-ROW($F$2))/COLUMNS(transit!$A$2:$Y$402)),MOD(ROW()-ROW($F$2),COLUMNS(transit!$A$2:$Y$402)),1,1)</f>
        <v>37</v>
      </c>
      <c r="G9241">
        <f ca="1">OFFSET(drive!$A$2:$Y$402,TRUNC((ROW()-ROW($G$2))/COLUMNS(drive!$A$2:$Y$402)),MOD(ROW()-ROW($G$2),COLUMNS(drive!$A$2:$Y$402)),1,1)</f>
        <v>15</v>
      </c>
      <c r="H9241" s="5">
        <f ca="1">(VLOOKUP($B9241,weights!$A$2:$R$6,4))*VLOOKUP($B9241,weights!$A$2:$R$6,6)^C9241*(VLOOKUP($B9241,weights!$A$2:$R$6,15)*EXP(VLOOKUP($B9241,weights!$A$2:$R$6,11)*D9241)+VLOOKUP($B9241,weights!$A$2:$R$6,16)*EXP(VLOOKUP($B9241,weights!$A$2:$R$6,12)*E9241)+VLOOKUP($B9241,weights!$A$2:$R$6,17)*EXP(VLOOKUP($B9241,weights!$A$2:$R$6,13)*F9241)+VLOOKUP($B9241,weights!$A$2:$R$6,18)*EXP(VLOOKUP($B9241,weights!$A$2:$R$6,14)*G9241))</f>
        <v>9.1110742002588604E-2</v>
      </c>
    </row>
    <row r="9242" spans="1:8" ht="12.75" x14ac:dyDescent="0.2">
      <c r="A9242">
        <f t="shared" si="0"/>
        <v>370</v>
      </c>
      <c r="B9242" t="str">
        <f t="shared" ref="B9242:C9242" si="9216">B9217</f>
        <v>store</v>
      </c>
      <c r="C9242">
        <f t="shared" si="9216"/>
        <v>0</v>
      </c>
      <c r="D9242">
        <f ca="1">OFFSET(walk!$A$2:$Y$402,TRUNC((ROW()-ROW($D$2))/COLUMNS(walk!$A$2:$Y$402)),MOD(ROW()-ROW($D$2),COLUMNS(walk!$A$2:$Y$402)),1,1)</f>
        <v>2</v>
      </c>
      <c r="E9242">
        <f ca="1">OFFSET(bike!$A$2:$Y$402,TRUNC((ROW()-ROW($E$2))/COLUMNS(bike!$A$2:$Y$402)),MOD(ROW()-ROW($E$2),COLUMNS(bike!$A$2:$Y$402)),1,1)</f>
        <v>1</v>
      </c>
      <c r="F9242">
        <f ca="1">OFFSET(transit!$A$2:$Y$402,TRUNC((ROW()-ROW($F$2))/COLUMNS(transit!$A$2:$Y$402)),MOD(ROW()-ROW($F$2),COLUMNS(transit!$A$2:$Y$402)),1,1)</f>
        <v>2</v>
      </c>
      <c r="G9242">
        <f ca="1">OFFSET(drive!$A$2:$Y$402,TRUNC((ROW()-ROW($G$2))/COLUMNS(drive!$A$2:$Y$402)),MOD(ROW()-ROW($G$2),COLUMNS(drive!$A$2:$Y$402)),1,1)</f>
        <v>1</v>
      </c>
      <c r="H9242" s="5">
        <f ca="1">(VLOOKUP($B9242,weights!$A$2:$R$6,4))*VLOOKUP($B9242,weights!$A$2:$R$6,6)^C9242*(VLOOKUP($B9242,weights!$A$2:$R$6,15)*EXP(VLOOKUP($B9242,weights!$A$2:$R$6,11)*D9242)+VLOOKUP($B9242,weights!$A$2:$R$6,16)*EXP(VLOOKUP($B9242,weights!$A$2:$R$6,12)*E9242)+VLOOKUP($B9242,weights!$A$2:$R$6,17)*EXP(VLOOKUP($B9242,weights!$A$2:$R$6,13)*F9242)+VLOOKUP($B9242,weights!$A$2:$R$6,18)*EXP(VLOOKUP($B9242,weights!$A$2:$R$6,14)*G9242))</f>
        <v>28.330807361871702</v>
      </c>
    </row>
    <row r="9243" spans="1:8" ht="12.75" x14ac:dyDescent="0.2">
      <c r="A9243">
        <f t="shared" si="0"/>
        <v>370</v>
      </c>
      <c r="B9243" t="str">
        <f t="shared" ref="B9243:C9243" si="9217">B9218</f>
        <v>store</v>
      </c>
      <c r="C9243">
        <f t="shared" si="9217"/>
        <v>1</v>
      </c>
      <c r="D9243">
        <f ca="1">OFFSET(walk!$A$2:$Y$402,TRUNC((ROW()-ROW($D$2))/COLUMNS(walk!$A$2:$Y$402)),MOD(ROW()-ROW($D$2),COLUMNS(walk!$A$2:$Y$402)),1,1)</f>
        <v>6</v>
      </c>
      <c r="E9243">
        <f ca="1">OFFSET(bike!$A$2:$Y$402,TRUNC((ROW()-ROW($E$2))/COLUMNS(bike!$A$2:$Y$402)),MOD(ROW()-ROW($E$2),COLUMNS(bike!$A$2:$Y$402)),1,1)</f>
        <v>1</v>
      </c>
      <c r="F9243">
        <f ca="1">OFFSET(transit!$A$2:$Y$402,TRUNC((ROW()-ROW($F$2))/COLUMNS(transit!$A$2:$Y$402)),MOD(ROW()-ROW($F$2),COLUMNS(transit!$A$2:$Y$402)),1,1)</f>
        <v>6</v>
      </c>
      <c r="G9243">
        <f ca="1">OFFSET(drive!$A$2:$Y$402,TRUNC((ROW()-ROW($G$2))/COLUMNS(drive!$A$2:$Y$402)),MOD(ROW()-ROW($G$2),COLUMNS(drive!$A$2:$Y$402)),1,1)</f>
        <v>1</v>
      </c>
      <c r="H9243" s="5">
        <f ca="1">(VLOOKUP($B9243,weights!$A$2:$R$6,4))*VLOOKUP($B9243,weights!$A$2:$R$6,6)^C9243*(VLOOKUP($B9243,weights!$A$2:$R$6,15)*EXP(VLOOKUP($B9243,weights!$A$2:$R$6,11)*D9243)+VLOOKUP($B9243,weights!$A$2:$R$6,16)*EXP(VLOOKUP($B9243,weights!$A$2:$R$6,12)*E9243)+VLOOKUP($B9243,weights!$A$2:$R$6,17)*EXP(VLOOKUP($B9243,weights!$A$2:$R$6,13)*F9243)+VLOOKUP($B9243,weights!$A$2:$R$6,18)*EXP(VLOOKUP($B9243,weights!$A$2:$R$6,14)*G9243))</f>
        <v>13.077667184379605</v>
      </c>
    </row>
    <row r="9244" spans="1:8" ht="12.75" x14ac:dyDescent="0.2">
      <c r="A9244">
        <f t="shared" si="0"/>
        <v>370</v>
      </c>
      <c r="B9244" t="str">
        <f t="shared" ref="B9244:C9244" si="9218">B9219</f>
        <v>store</v>
      </c>
      <c r="C9244">
        <f t="shared" si="9218"/>
        <v>2</v>
      </c>
      <c r="D9244">
        <f ca="1">OFFSET(walk!$A$2:$Y$402,TRUNC((ROW()-ROW($D$2))/COLUMNS(walk!$A$2:$Y$402)),MOD(ROW()-ROW($D$2),COLUMNS(walk!$A$2:$Y$402)),1,1)</f>
        <v>6</v>
      </c>
      <c r="E9244">
        <f ca="1">OFFSET(bike!$A$2:$Y$402,TRUNC((ROW()-ROW($E$2))/COLUMNS(bike!$A$2:$Y$402)),MOD(ROW()-ROW($E$2),COLUMNS(bike!$A$2:$Y$402)),1,1)</f>
        <v>1</v>
      </c>
      <c r="F9244">
        <f ca="1">OFFSET(transit!$A$2:$Y$402,TRUNC((ROW()-ROW($F$2))/COLUMNS(transit!$A$2:$Y$402)),MOD(ROW()-ROW($F$2),COLUMNS(transit!$A$2:$Y$402)),1,1)</f>
        <v>6</v>
      </c>
      <c r="G9244">
        <f ca="1">OFFSET(drive!$A$2:$Y$402,TRUNC((ROW()-ROW($G$2))/COLUMNS(drive!$A$2:$Y$402)),MOD(ROW()-ROW($G$2),COLUMNS(drive!$A$2:$Y$402)),1,1)</f>
        <v>2</v>
      </c>
      <c r="H9244" s="5">
        <f ca="1">(VLOOKUP($B9244,weights!$A$2:$R$6,4))*VLOOKUP($B9244,weights!$A$2:$R$6,6)^C9244*(VLOOKUP($B9244,weights!$A$2:$R$6,15)*EXP(VLOOKUP($B9244,weights!$A$2:$R$6,11)*D9244)+VLOOKUP($B9244,weights!$A$2:$R$6,16)*EXP(VLOOKUP($B9244,weights!$A$2:$R$6,12)*E9244)+VLOOKUP($B9244,weights!$A$2:$R$6,17)*EXP(VLOOKUP($B9244,weights!$A$2:$R$6,13)*F9244)+VLOOKUP($B9244,weights!$A$2:$R$6,18)*EXP(VLOOKUP($B9244,weights!$A$2:$R$6,14)*G9244))</f>
        <v>7.8497237746461614</v>
      </c>
    </row>
    <row r="9245" spans="1:8" ht="12.75" x14ac:dyDescent="0.2">
      <c r="A9245">
        <f t="shared" si="0"/>
        <v>370</v>
      </c>
      <c r="B9245" t="str">
        <f t="shared" ref="B9245:C9245" si="9219">B9220</f>
        <v>store</v>
      </c>
      <c r="C9245">
        <f t="shared" si="9219"/>
        <v>3</v>
      </c>
      <c r="D9245">
        <f ca="1">OFFSET(walk!$A$2:$Y$402,TRUNC((ROW()-ROW($D$2))/COLUMNS(walk!$A$2:$Y$402)),MOD(ROW()-ROW($D$2),COLUMNS(walk!$A$2:$Y$402)),1,1)</f>
        <v>8</v>
      </c>
      <c r="E9245">
        <f ca="1">OFFSET(bike!$A$2:$Y$402,TRUNC((ROW()-ROW($E$2))/COLUMNS(bike!$A$2:$Y$402)),MOD(ROW()-ROW($E$2),COLUMNS(bike!$A$2:$Y$402)),1,1)</f>
        <v>3</v>
      </c>
      <c r="F9245">
        <f ca="1">OFFSET(transit!$A$2:$Y$402,TRUNC((ROW()-ROW($F$2))/COLUMNS(transit!$A$2:$Y$402)),MOD(ROW()-ROW($F$2),COLUMNS(transit!$A$2:$Y$402)),1,1)</f>
        <v>8</v>
      </c>
      <c r="G9245">
        <f ca="1">OFFSET(drive!$A$2:$Y$402,TRUNC((ROW()-ROW($G$2))/COLUMNS(drive!$A$2:$Y$402)),MOD(ROW()-ROW($G$2),COLUMNS(drive!$A$2:$Y$402)),1,1)</f>
        <v>2</v>
      </c>
      <c r="H9245" s="5">
        <f ca="1">(VLOOKUP($B9245,weights!$A$2:$R$6,4))*VLOOKUP($B9245,weights!$A$2:$R$6,6)^C9245*(VLOOKUP($B9245,weights!$A$2:$R$6,15)*EXP(VLOOKUP($B9245,weights!$A$2:$R$6,11)*D9245)+VLOOKUP($B9245,weights!$A$2:$R$6,16)*EXP(VLOOKUP($B9245,weights!$A$2:$R$6,12)*E9245)+VLOOKUP($B9245,weights!$A$2:$R$6,17)*EXP(VLOOKUP($B9245,weights!$A$2:$R$6,13)*F9245)+VLOOKUP($B9245,weights!$A$2:$R$6,18)*EXP(VLOOKUP($B9245,weights!$A$2:$R$6,14)*G9245))</f>
        <v>3.429932577192099</v>
      </c>
    </row>
    <row r="9246" spans="1:8" ht="12.75" x14ac:dyDescent="0.2">
      <c r="A9246">
        <f t="shared" si="0"/>
        <v>370</v>
      </c>
      <c r="B9246" t="str">
        <f t="shared" ref="B9246:C9246" si="9220">B9221</f>
        <v>store</v>
      </c>
      <c r="C9246">
        <f t="shared" si="9220"/>
        <v>4</v>
      </c>
      <c r="D9246">
        <f ca="1">OFFSET(walk!$A$2:$Y$402,TRUNC((ROW()-ROW($D$2))/COLUMNS(walk!$A$2:$Y$402)),MOD(ROW()-ROW($D$2),COLUMNS(walk!$A$2:$Y$402)),1,1)</f>
        <v>10</v>
      </c>
      <c r="E9246">
        <f ca="1">OFFSET(bike!$A$2:$Y$402,TRUNC((ROW()-ROW($E$2))/COLUMNS(bike!$A$2:$Y$402)),MOD(ROW()-ROW($E$2),COLUMNS(bike!$A$2:$Y$402)),1,1)</f>
        <v>3</v>
      </c>
      <c r="F9246">
        <f ca="1">OFFSET(transit!$A$2:$Y$402,TRUNC((ROW()-ROW($F$2))/COLUMNS(transit!$A$2:$Y$402)),MOD(ROW()-ROW($F$2),COLUMNS(transit!$A$2:$Y$402)),1,1)</f>
        <v>10</v>
      </c>
      <c r="G9246">
        <f ca="1">OFFSET(drive!$A$2:$Y$402,TRUNC((ROW()-ROW($G$2))/COLUMNS(drive!$A$2:$Y$402)),MOD(ROW()-ROW($G$2),COLUMNS(drive!$A$2:$Y$402)),1,1)</f>
        <v>3</v>
      </c>
      <c r="H9246" s="5">
        <f ca="1">(VLOOKUP($B9246,weights!$A$2:$R$6,4))*VLOOKUP($B9246,weights!$A$2:$R$6,6)^C9246*(VLOOKUP($B9246,weights!$A$2:$R$6,15)*EXP(VLOOKUP($B9246,weights!$A$2:$R$6,11)*D9246)+VLOOKUP($B9246,weights!$A$2:$R$6,16)*EXP(VLOOKUP($B9246,weights!$A$2:$R$6,12)*E9246)+VLOOKUP($B9246,weights!$A$2:$R$6,17)*EXP(VLOOKUP($B9246,weights!$A$2:$R$6,13)*F9246)+VLOOKUP($B9246,weights!$A$2:$R$6,18)*EXP(VLOOKUP($B9246,weights!$A$2:$R$6,14)*G9246))</f>
        <v>1.8499748116562258</v>
      </c>
    </row>
    <row r="9247" spans="1:8" ht="12.75" x14ac:dyDescent="0.2">
      <c r="A9247">
        <f t="shared" si="0"/>
        <v>370</v>
      </c>
      <c r="B9247" t="str">
        <f t="shared" ref="B9247:C9247" si="9221">B9222</f>
        <v>pharmacy</v>
      </c>
      <c r="C9247">
        <f t="shared" si="9221"/>
        <v>0</v>
      </c>
      <c r="D9247">
        <f ca="1">OFFSET(walk!$A$2:$Y$402,TRUNC((ROW()-ROW($D$2))/COLUMNS(walk!$A$2:$Y$402)),MOD(ROW()-ROW($D$2),COLUMNS(walk!$A$2:$Y$402)),1,1)</f>
        <v>13</v>
      </c>
      <c r="E9247">
        <f ca="1">OFFSET(bike!$A$2:$Y$402,TRUNC((ROW()-ROW($E$2))/COLUMNS(bike!$A$2:$Y$402)),MOD(ROW()-ROW($E$2),COLUMNS(bike!$A$2:$Y$402)),1,1)</f>
        <v>4</v>
      </c>
      <c r="F9247">
        <f ca="1">OFFSET(transit!$A$2:$Y$402,TRUNC((ROW()-ROW($F$2))/COLUMNS(transit!$A$2:$Y$402)),MOD(ROW()-ROW($F$2),COLUMNS(transit!$A$2:$Y$402)),1,1)</f>
        <v>9</v>
      </c>
      <c r="G9247">
        <f ca="1">OFFSET(drive!$A$2:$Y$402,TRUNC((ROW()-ROW($G$2))/COLUMNS(drive!$A$2:$Y$402)),MOD(ROW()-ROW($G$2),COLUMNS(drive!$A$2:$Y$402)),1,1)</f>
        <v>3</v>
      </c>
      <c r="H9247" s="5">
        <f ca="1">(VLOOKUP($B9247,weights!$A$2:$R$6,4))*VLOOKUP($B9247,weights!$A$2:$R$6,6)^C9247*(VLOOKUP($B9247,weights!$A$2:$R$6,15)*EXP(VLOOKUP($B9247,weights!$A$2:$R$6,11)*D9247)+VLOOKUP($B9247,weights!$A$2:$R$6,16)*EXP(VLOOKUP($B9247,weights!$A$2:$R$6,12)*E9247)+VLOOKUP($B9247,weights!$A$2:$R$6,17)*EXP(VLOOKUP($B9247,weights!$A$2:$R$6,13)*F9247)+VLOOKUP($B9247,weights!$A$2:$R$6,18)*EXP(VLOOKUP($B9247,weights!$A$2:$R$6,14)*G9247))</f>
        <v>5.5051871207249228</v>
      </c>
    </row>
    <row r="9248" spans="1:8" ht="12.75" x14ac:dyDescent="0.2">
      <c r="A9248">
        <f t="shared" si="0"/>
        <v>370</v>
      </c>
      <c r="B9248" t="str">
        <f t="shared" ref="B9248:C9248" si="9222">B9223</f>
        <v>pharmacy</v>
      </c>
      <c r="C9248">
        <f t="shared" si="9222"/>
        <v>1</v>
      </c>
      <c r="D9248">
        <f ca="1">OFFSET(walk!$A$2:$Y$402,TRUNC((ROW()-ROW($D$2))/COLUMNS(walk!$A$2:$Y$402)),MOD(ROW()-ROW($D$2),COLUMNS(walk!$A$2:$Y$402)),1,1)</f>
        <v>13</v>
      </c>
      <c r="E9248">
        <f ca="1">OFFSET(bike!$A$2:$Y$402,TRUNC((ROW()-ROW($E$2))/COLUMNS(bike!$A$2:$Y$402)),MOD(ROW()-ROW($E$2),COLUMNS(bike!$A$2:$Y$402)),1,1)</f>
        <v>4</v>
      </c>
      <c r="F9248">
        <f ca="1">OFFSET(transit!$A$2:$Y$402,TRUNC((ROW()-ROW($F$2))/COLUMNS(transit!$A$2:$Y$402)),MOD(ROW()-ROW($F$2),COLUMNS(transit!$A$2:$Y$402)),1,1)</f>
        <v>9</v>
      </c>
      <c r="G9248">
        <f ca="1">OFFSET(drive!$A$2:$Y$402,TRUNC((ROW()-ROW($G$2))/COLUMNS(drive!$A$2:$Y$402)),MOD(ROW()-ROW($G$2),COLUMNS(drive!$A$2:$Y$402)),1,1)</f>
        <v>3</v>
      </c>
      <c r="H9248" s="5">
        <f ca="1">(VLOOKUP($B9248,weights!$A$2:$R$6,4))*VLOOKUP($B9248,weights!$A$2:$R$6,6)^C9248*(VLOOKUP($B9248,weights!$A$2:$R$6,15)*EXP(VLOOKUP($B9248,weights!$A$2:$R$6,11)*D9248)+VLOOKUP($B9248,weights!$A$2:$R$6,16)*EXP(VLOOKUP($B9248,weights!$A$2:$R$6,12)*E9248)+VLOOKUP($B9248,weights!$A$2:$R$6,17)*EXP(VLOOKUP($B9248,weights!$A$2:$R$6,13)*F9248)+VLOOKUP($B9248,weights!$A$2:$R$6,18)*EXP(VLOOKUP($B9248,weights!$A$2:$R$6,14)*G9248))</f>
        <v>2.6506456507194072</v>
      </c>
    </row>
    <row r="9249" spans="1:8" ht="12.75" x14ac:dyDescent="0.2">
      <c r="A9249">
        <f t="shared" si="0"/>
        <v>370</v>
      </c>
      <c r="B9249" t="str">
        <f t="shared" ref="B9249:C9249" si="9223">B9224</f>
        <v>pharmacy</v>
      </c>
      <c r="C9249">
        <f t="shared" si="9223"/>
        <v>2</v>
      </c>
      <c r="D9249">
        <f ca="1">OFFSET(walk!$A$2:$Y$402,TRUNC((ROW()-ROW($D$2))/COLUMNS(walk!$A$2:$Y$402)),MOD(ROW()-ROW($D$2),COLUMNS(walk!$A$2:$Y$402)),1,1)</f>
        <v>17</v>
      </c>
      <c r="E9249">
        <f ca="1">OFFSET(bike!$A$2:$Y$402,TRUNC((ROW()-ROW($E$2))/COLUMNS(bike!$A$2:$Y$402)),MOD(ROW()-ROW($E$2),COLUMNS(bike!$A$2:$Y$402)),1,1)</f>
        <v>5</v>
      </c>
      <c r="F9249">
        <f ca="1">OFFSET(transit!$A$2:$Y$402,TRUNC((ROW()-ROW($F$2))/COLUMNS(transit!$A$2:$Y$402)),MOD(ROW()-ROW($F$2),COLUMNS(transit!$A$2:$Y$402)),1,1)</f>
        <v>17</v>
      </c>
      <c r="G9249">
        <f ca="1">OFFSET(drive!$A$2:$Y$402,TRUNC((ROW()-ROW($G$2))/COLUMNS(drive!$A$2:$Y$402)),MOD(ROW()-ROW($G$2),COLUMNS(drive!$A$2:$Y$402)),1,1)</f>
        <v>3</v>
      </c>
      <c r="H9249" s="5">
        <f ca="1">(VLOOKUP($B9249,weights!$A$2:$R$6,4))*VLOOKUP($B9249,weights!$A$2:$R$6,6)^C9249*(VLOOKUP($B9249,weights!$A$2:$R$6,15)*EXP(VLOOKUP($B9249,weights!$A$2:$R$6,11)*D9249)+VLOOKUP($B9249,weights!$A$2:$R$6,16)*EXP(VLOOKUP($B9249,weights!$A$2:$R$6,12)*E9249)+VLOOKUP($B9249,weights!$A$2:$R$6,17)*EXP(VLOOKUP($B9249,weights!$A$2:$R$6,13)*F9249)+VLOOKUP($B9249,weights!$A$2:$R$6,18)*EXP(VLOOKUP($B9249,weights!$A$2:$R$6,14)*G9249))</f>
        <v>1.0135485439080532</v>
      </c>
    </row>
    <row r="9250" spans="1:8" ht="12.75" x14ac:dyDescent="0.2">
      <c r="A9250">
        <f t="shared" si="0"/>
        <v>370</v>
      </c>
      <c r="B9250" t="str">
        <f t="shared" ref="B9250:C9250" si="9224">B9225</f>
        <v>bank</v>
      </c>
      <c r="C9250">
        <f t="shared" si="9224"/>
        <v>0</v>
      </c>
      <c r="D9250">
        <f ca="1">OFFSET(walk!$A$2:$Y$402,TRUNC((ROW()-ROW($D$2))/COLUMNS(walk!$A$2:$Y$402)),MOD(ROW()-ROW($D$2),COLUMNS(walk!$A$2:$Y$402)),1,1)</f>
        <v>25</v>
      </c>
      <c r="E9250">
        <f ca="1">OFFSET(bike!$A$2:$Y$402,TRUNC((ROW()-ROW($E$2))/COLUMNS(bike!$A$2:$Y$402)),MOD(ROW()-ROW($E$2),COLUMNS(bike!$A$2:$Y$402)),1,1)</f>
        <v>7</v>
      </c>
      <c r="F9250">
        <f ca="1">OFFSET(transit!$A$2:$Y$402,TRUNC((ROW()-ROW($F$2))/COLUMNS(transit!$A$2:$Y$402)),MOD(ROW()-ROW($F$2),COLUMNS(transit!$A$2:$Y$402)),1,1)</f>
        <v>14</v>
      </c>
      <c r="G9250">
        <f ca="1">OFFSET(drive!$A$2:$Y$402,TRUNC((ROW()-ROW($G$2))/COLUMNS(drive!$A$2:$Y$402)),MOD(ROW()-ROW($G$2),COLUMNS(drive!$A$2:$Y$402)),1,1)</f>
        <v>6</v>
      </c>
      <c r="H9250" s="5">
        <f ca="1">(VLOOKUP($B9250,weights!$A$2:$R$6,4))*VLOOKUP($B9250,weights!$A$2:$R$6,6)^C9250*(VLOOKUP($B9250,weights!$A$2:$R$6,15)*EXP(VLOOKUP($B9250,weights!$A$2:$R$6,11)*D9250)+VLOOKUP($B9250,weights!$A$2:$R$6,16)*EXP(VLOOKUP($B9250,weights!$A$2:$R$6,12)*E9250)+VLOOKUP($B9250,weights!$A$2:$R$6,17)*EXP(VLOOKUP($B9250,weights!$A$2:$R$6,13)*F9250)+VLOOKUP($B9250,weights!$A$2:$R$6,18)*EXP(VLOOKUP($B9250,weights!$A$2:$R$6,14)*G9250))</f>
        <v>2.7255275023283909</v>
      </c>
    </row>
    <row r="9251" spans="1:8" ht="12.75" x14ac:dyDescent="0.2">
      <c r="A9251">
        <f t="shared" si="0"/>
        <v>370</v>
      </c>
      <c r="B9251" t="str">
        <f t="shared" ref="B9251:C9251" si="9225">B9226</f>
        <v>bank</v>
      </c>
      <c r="C9251">
        <f t="shared" si="9225"/>
        <v>1</v>
      </c>
      <c r="D9251">
        <f ca="1">OFFSET(walk!$A$2:$Y$402,TRUNC((ROW()-ROW($D$2))/COLUMNS(walk!$A$2:$Y$402)),MOD(ROW()-ROW($D$2),COLUMNS(walk!$A$2:$Y$402)),1,1)</f>
        <v>47</v>
      </c>
      <c r="E9251">
        <f ca="1">OFFSET(bike!$A$2:$Y$402,TRUNC((ROW()-ROW($E$2))/COLUMNS(bike!$A$2:$Y$402)),MOD(ROW()-ROW($E$2),COLUMNS(bike!$A$2:$Y$402)),1,1)</f>
        <v>15</v>
      </c>
      <c r="F9251">
        <f ca="1">OFFSET(transit!$A$2:$Y$402,TRUNC((ROW()-ROW($F$2))/COLUMNS(transit!$A$2:$Y$402)),MOD(ROW()-ROW($F$2),COLUMNS(transit!$A$2:$Y$402)),1,1)</f>
        <v>36</v>
      </c>
      <c r="G9251">
        <f ca="1">OFFSET(drive!$A$2:$Y$402,TRUNC((ROW()-ROW($G$2))/COLUMNS(drive!$A$2:$Y$402)),MOD(ROW()-ROW($G$2),COLUMNS(drive!$A$2:$Y$402)),1,1)</f>
        <v>8</v>
      </c>
      <c r="H9251" s="5">
        <f ca="1">(VLOOKUP($B9251,weights!$A$2:$R$6,4))*VLOOKUP($B9251,weights!$A$2:$R$6,6)^C9251*(VLOOKUP($B9251,weights!$A$2:$R$6,15)*EXP(VLOOKUP($B9251,weights!$A$2:$R$6,11)*D9251)+VLOOKUP($B9251,weights!$A$2:$R$6,16)*EXP(VLOOKUP($B9251,weights!$A$2:$R$6,12)*E9251)+VLOOKUP($B9251,weights!$A$2:$R$6,17)*EXP(VLOOKUP($B9251,weights!$A$2:$R$6,13)*F9251)+VLOOKUP($B9251,weights!$A$2:$R$6,18)*EXP(VLOOKUP($B9251,weights!$A$2:$R$6,14)*G9251))</f>
        <v>0.41932861806489802</v>
      </c>
    </row>
    <row r="9252" spans="1:8" ht="12.75" x14ac:dyDescent="0.2">
      <c r="A9252">
        <f t="shared" si="0"/>
        <v>371</v>
      </c>
      <c r="B9252" t="str">
        <f t="shared" ref="B9252:C9252" si="9226">B9227</f>
        <v>restaurant</v>
      </c>
      <c r="C9252">
        <f t="shared" si="9226"/>
        <v>0</v>
      </c>
      <c r="D9252">
        <f ca="1">OFFSET(walk!$A$2:$Y$402,TRUNC((ROW()-ROW($D$2))/COLUMNS(walk!$A$2:$Y$402)),MOD(ROW()-ROW($D$2),COLUMNS(walk!$A$2:$Y$402)),1,1)</f>
        <v>6</v>
      </c>
      <c r="E9252">
        <f ca="1">OFFSET(bike!$A$2:$Y$402,TRUNC((ROW()-ROW($E$2))/COLUMNS(bike!$A$2:$Y$402)),MOD(ROW()-ROW($E$2),COLUMNS(bike!$A$2:$Y$402)),1,1)</f>
        <v>1</v>
      </c>
      <c r="F9252">
        <f ca="1">OFFSET(transit!$A$2:$Y$402,TRUNC((ROW()-ROW($F$2))/COLUMNS(transit!$A$2:$Y$402)),MOD(ROW()-ROW($F$2),COLUMNS(transit!$A$2:$Y$402)),1,1)</f>
        <v>6</v>
      </c>
      <c r="G9252">
        <f ca="1">OFFSET(drive!$A$2:$Y$402,TRUNC((ROW()-ROW($G$2))/COLUMNS(drive!$A$2:$Y$402)),MOD(ROW()-ROW($G$2),COLUMNS(drive!$A$2:$Y$402)),1,1)</f>
        <v>1</v>
      </c>
      <c r="H9252" s="5">
        <f ca="1">(VLOOKUP($B9252,weights!$A$2:$R$6,4))*VLOOKUP($B9252,weights!$A$2:$R$6,6)^C9252*(VLOOKUP($B9252,weights!$A$2:$R$6,15)*EXP(VLOOKUP($B9252,weights!$A$2:$R$6,11)*D9252)+VLOOKUP($B9252,weights!$A$2:$R$6,16)*EXP(VLOOKUP($B9252,weights!$A$2:$R$6,12)*E9252)+VLOOKUP($B9252,weights!$A$2:$R$6,17)*EXP(VLOOKUP($B9252,weights!$A$2:$R$6,13)*F9252)+VLOOKUP($B9252,weights!$A$2:$R$6,18)*EXP(VLOOKUP($B9252,weights!$A$2:$R$6,14)*G9252))</f>
        <v>38.775499111066253</v>
      </c>
    </row>
    <row r="9253" spans="1:8" ht="12.75" x14ac:dyDescent="0.2">
      <c r="A9253">
        <f t="shared" si="0"/>
        <v>371</v>
      </c>
      <c r="B9253" t="str">
        <f t="shared" ref="B9253:C9253" si="9227">B9228</f>
        <v>restaurant</v>
      </c>
      <c r="C9253">
        <f t="shared" si="9227"/>
        <v>1</v>
      </c>
      <c r="D9253">
        <f ca="1">OFFSET(walk!$A$2:$Y$402,TRUNC((ROW()-ROW($D$2))/COLUMNS(walk!$A$2:$Y$402)),MOD(ROW()-ROW($D$2),COLUMNS(walk!$A$2:$Y$402)),1,1)</f>
        <v>6</v>
      </c>
      <c r="E9253">
        <f ca="1">OFFSET(bike!$A$2:$Y$402,TRUNC((ROW()-ROW($E$2))/COLUMNS(bike!$A$2:$Y$402)),MOD(ROW()-ROW($E$2),COLUMNS(bike!$A$2:$Y$402)),1,1)</f>
        <v>1</v>
      </c>
      <c r="F9253">
        <f ca="1">OFFSET(transit!$A$2:$Y$402,TRUNC((ROW()-ROW($F$2))/COLUMNS(transit!$A$2:$Y$402)),MOD(ROW()-ROW($F$2),COLUMNS(transit!$A$2:$Y$402)),1,1)</f>
        <v>7</v>
      </c>
      <c r="G9253">
        <f ca="1">OFFSET(drive!$A$2:$Y$402,TRUNC((ROW()-ROW($G$2))/COLUMNS(drive!$A$2:$Y$402)),MOD(ROW()-ROW($G$2),COLUMNS(drive!$A$2:$Y$402)),1,1)</f>
        <v>1</v>
      </c>
      <c r="H9253" s="5">
        <f ca="1">(VLOOKUP($B9253,weights!$A$2:$R$6,4))*VLOOKUP($B9253,weights!$A$2:$R$6,6)^C9253*(VLOOKUP($B9253,weights!$A$2:$R$6,15)*EXP(VLOOKUP($B9253,weights!$A$2:$R$6,11)*D9253)+VLOOKUP($B9253,weights!$A$2:$R$6,16)*EXP(VLOOKUP($B9253,weights!$A$2:$R$6,12)*E9253)+VLOOKUP($B9253,weights!$A$2:$R$6,17)*EXP(VLOOKUP($B9253,weights!$A$2:$R$6,13)*F9253)+VLOOKUP($B9253,weights!$A$2:$R$6,18)*EXP(VLOOKUP($B9253,weights!$A$2:$R$6,14)*G9253))</f>
        <v>33.920883683382698</v>
      </c>
    </row>
    <row r="9254" spans="1:8" ht="12.75" x14ac:dyDescent="0.2">
      <c r="A9254">
        <f t="shared" si="0"/>
        <v>371</v>
      </c>
      <c r="B9254" t="str">
        <f t="shared" ref="B9254:C9254" si="9228">B9229</f>
        <v>restaurant</v>
      </c>
      <c r="C9254">
        <f t="shared" si="9228"/>
        <v>2</v>
      </c>
      <c r="D9254">
        <f ca="1">OFFSET(walk!$A$2:$Y$402,TRUNC((ROW()-ROW($D$2))/COLUMNS(walk!$A$2:$Y$402)),MOD(ROW()-ROW($D$2),COLUMNS(walk!$A$2:$Y$402)),1,1)</f>
        <v>7</v>
      </c>
      <c r="E9254">
        <f ca="1">OFFSET(bike!$A$2:$Y$402,TRUNC((ROW()-ROW($E$2))/COLUMNS(bike!$A$2:$Y$402)),MOD(ROW()-ROW($E$2),COLUMNS(bike!$A$2:$Y$402)),1,1)</f>
        <v>2</v>
      </c>
      <c r="F9254">
        <f ca="1">OFFSET(transit!$A$2:$Y$402,TRUNC((ROW()-ROW($F$2))/COLUMNS(transit!$A$2:$Y$402)),MOD(ROW()-ROW($F$2),COLUMNS(transit!$A$2:$Y$402)),1,1)</f>
        <v>7</v>
      </c>
      <c r="G9254">
        <f ca="1">OFFSET(drive!$A$2:$Y$402,TRUNC((ROW()-ROW($G$2))/COLUMNS(drive!$A$2:$Y$402)),MOD(ROW()-ROW($G$2),COLUMNS(drive!$A$2:$Y$402)),1,1)</f>
        <v>2</v>
      </c>
      <c r="H9254" s="5">
        <f ca="1">(VLOOKUP($B9254,weights!$A$2:$R$6,4))*VLOOKUP($B9254,weights!$A$2:$R$6,6)^C9254*(VLOOKUP($B9254,weights!$A$2:$R$6,15)*EXP(VLOOKUP($B9254,weights!$A$2:$R$6,11)*D9254)+VLOOKUP($B9254,weights!$A$2:$R$6,16)*EXP(VLOOKUP($B9254,weights!$A$2:$R$6,12)*E9254)+VLOOKUP($B9254,weights!$A$2:$R$6,17)*EXP(VLOOKUP($B9254,weights!$A$2:$R$6,13)*F9254)+VLOOKUP($B9254,weights!$A$2:$R$6,18)*EXP(VLOOKUP($B9254,weights!$A$2:$R$6,14)*G9254))</f>
        <v>25.726886063725061</v>
      </c>
    </row>
    <row r="9255" spans="1:8" ht="12.75" x14ac:dyDescent="0.2">
      <c r="A9255">
        <f t="shared" si="0"/>
        <v>371</v>
      </c>
      <c r="B9255" t="str">
        <f t="shared" ref="B9255:C9255" si="9229">B9230</f>
        <v>restaurant</v>
      </c>
      <c r="C9255">
        <f t="shared" si="9229"/>
        <v>3</v>
      </c>
      <c r="D9255">
        <f ca="1">OFFSET(walk!$A$2:$Y$402,TRUNC((ROW()-ROW($D$2))/COLUMNS(walk!$A$2:$Y$402)),MOD(ROW()-ROW($D$2),COLUMNS(walk!$A$2:$Y$402)),1,1)</f>
        <v>7</v>
      </c>
      <c r="E9255">
        <f ca="1">OFFSET(bike!$A$2:$Y$402,TRUNC((ROW()-ROW($E$2))/COLUMNS(bike!$A$2:$Y$402)),MOD(ROW()-ROW($E$2),COLUMNS(bike!$A$2:$Y$402)),1,1)</f>
        <v>2</v>
      </c>
      <c r="F9255">
        <f ca="1">OFFSET(transit!$A$2:$Y$402,TRUNC((ROW()-ROW($F$2))/COLUMNS(transit!$A$2:$Y$402)),MOD(ROW()-ROW($F$2),COLUMNS(transit!$A$2:$Y$402)),1,1)</f>
        <v>8</v>
      </c>
      <c r="G9255">
        <f ca="1">OFFSET(drive!$A$2:$Y$402,TRUNC((ROW()-ROW($G$2))/COLUMNS(drive!$A$2:$Y$402)),MOD(ROW()-ROW($G$2),COLUMNS(drive!$A$2:$Y$402)),1,1)</f>
        <v>2</v>
      </c>
      <c r="H9255" s="5">
        <f ca="1">(VLOOKUP($B9255,weights!$A$2:$R$6,4))*VLOOKUP($B9255,weights!$A$2:$R$6,6)^C9255*(VLOOKUP($B9255,weights!$A$2:$R$6,15)*EXP(VLOOKUP($B9255,weights!$A$2:$R$6,11)*D9255)+VLOOKUP($B9255,weights!$A$2:$R$6,16)*EXP(VLOOKUP($B9255,weights!$A$2:$R$6,12)*E9255)+VLOOKUP($B9255,weights!$A$2:$R$6,17)*EXP(VLOOKUP($B9255,weights!$A$2:$R$6,13)*F9255)+VLOOKUP($B9255,weights!$A$2:$R$6,18)*EXP(VLOOKUP($B9255,weights!$A$2:$R$6,14)*G9255))</f>
        <v>22.484640987022328</v>
      </c>
    </row>
    <row r="9256" spans="1:8" ht="12.75" x14ac:dyDescent="0.2">
      <c r="A9256">
        <f t="shared" si="0"/>
        <v>371</v>
      </c>
      <c r="B9256" t="str">
        <f t="shared" ref="B9256:C9256" si="9230">B9231</f>
        <v>restaurant</v>
      </c>
      <c r="C9256">
        <f t="shared" si="9230"/>
        <v>4</v>
      </c>
      <c r="D9256">
        <f ca="1">OFFSET(walk!$A$2:$Y$402,TRUNC((ROW()-ROW($D$2))/COLUMNS(walk!$A$2:$Y$402)),MOD(ROW()-ROW($D$2),COLUMNS(walk!$A$2:$Y$402)),1,1)</f>
        <v>11</v>
      </c>
      <c r="E9256">
        <f ca="1">OFFSET(bike!$A$2:$Y$402,TRUNC((ROW()-ROW($E$2))/COLUMNS(bike!$A$2:$Y$402)),MOD(ROW()-ROW($E$2),COLUMNS(bike!$A$2:$Y$402)),1,1)</f>
        <v>3</v>
      </c>
      <c r="F9256">
        <f ca="1">OFFSET(transit!$A$2:$Y$402,TRUNC((ROW()-ROW($F$2))/COLUMNS(transit!$A$2:$Y$402)),MOD(ROW()-ROW($F$2),COLUMNS(transit!$A$2:$Y$402)),1,1)</f>
        <v>8</v>
      </c>
      <c r="G9256">
        <f ca="1">OFFSET(drive!$A$2:$Y$402,TRUNC((ROW()-ROW($G$2))/COLUMNS(drive!$A$2:$Y$402)),MOD(ROW()-ROW($G$2),COLUMNS(drive!$A$2:$Y$402)),1,1)</f>
        <v>3</v>
      </c>
      <c r="H9256" s="5">
        <f ca="1">(VLOOKUP($B9256,weights!$A$2:$R$6,4))*VLOOKUP($B9256,weights!$A$2:$R$6,6)^C9256*(VLOOKUP($B9256,weights!$A$2:$R$6,15)*EXP(VLOOKUP($B9256,weights!$A$2:$R$6,11)*D9256)+VLOOKUP($B9256,weights!$A$2:$R$6,16)*EXP(VLOOKUP($B9256,weights!$A$2:$R$6,12)*E9256)+VLOOKUP($B9256,weights!$A$2:$R$6,17)*EXP(VLOOKUP($B9256,weights!$A$2:$R$6,13)*F9256)+VLOOKUP($B9256,weights!$A$2:$R$6,18)*EXP(VLOOKUP($B9256,weights!$A$2:$R$6,14)*G9256))</f>
        <v>16.034661032341649</v>
      </c>
    </row>
    <row r="9257" spans="1:8" ht="12.75" x14ac:dyDescent="0.2">
      <c r="A9257">
        <f t="shared" si="0"/>
        <v>371</v>
      </c>
      <c r="B9257" t="str">
        <f t="shared" ref="B9257:C9257" si="9231">B9232</f>
        <v>restaurant</v>
      </c>
      <c r="C9257">
        <f t="shared" si="9231"/>
        <v>5</v>
      </c>
      <c r="D9257">
        <f ca="1">OFFSET(walk!$A$2:$Y$402,TRUNC((ROW()-ROW($D$2))/COLUMNS(walk!$A$2:$Y$402)),MOD(ROW()-ROW($D$2),COLUMNS(walk!$A$2:$Y$402)),1,1)</f>
        <v>11</v>
      </c>
      <c r="E9257">
        <f ca="1">OFFSET(bike!$A$2:$Y$402,TRUNC((ROW()-ROW($E$2))/COLUMNS(bike!$A$2:$Y$402)),MOD(ROW()-ROW($E$2),COLUMNS(bike!$A$2:$Y$402)),1,1)</f>
        <v>3</v>
      </c>
      <c r="F9257">
        <f ca="1">OFFSET(transit!$A$2:$Y$402,TRUNC((ROW()-ROW($F$2))/COLUMNS(transit!$A$2:$Y$402)),MOD(ROW()-ROW($F$2),COLUMNS(transit!$A$2:$Y$402)),1,1)</f>
        <v>8</v>
      </c>
      <c r="G9257">
        <f ca="1">OFFSET(drive!$A$2:$Y$402,TRUNC((ROW()-ROW($G$2))/COLUMNS(drive!$A$2:$Y$402)),MOD(ROW()-ROW($G$2),COLUMNS(drive!$A$2:$Y$402)),1,1)</f>
        <v>3</v>
      </c>
      <c r="H9257" s="5">
        <f ca="1">(VLOOKUP($B9257,weights!$A$2:$R$6,4))*VLOOKUP($B9257,weights!$A$2:$R$6,6)^C9257*(VLOOKUP($B9257,weights!$A$2:$R$6,15)*EXP(VLOOKUP($B9257,weights!$A$2:$R$6,11)*D9257)+VLOOKUP($B9257,weights!$A$2:$R$6,16)*EXP(VLOOKUP($B9257,weights!$A$2:$R$6,12)*E9257)+VLOOKUP($B9257,weights!$A$2:$R$6,17)*EXP(VLOOKUP($B9257,weights!$A$2:$R$6,13)*F9257)+VLOOKUP($B9257,weights!$A$2:$R$6,18)*EXP(VLOOKUP($B9257,weights!$A$2:$R$6,14)*G9257))</f>
        <v>14.371807295654364</v>
      </c>
    </row>
    <row r="9258" spans="1:8" ht="12.75" x14ac:dyDescent="0.2">
      <c r="A9258">
        <f t="shared" si="0"/>
        <v>371</v>
      </c>
      <c r="B9258" t="str">
        <f t="shared" ref="B9258:C9258" si="9232">B9233</f>
        <v>restaurant</v>
      </c>
      <c r="C9258">
        <f t="shared" si="9232"/>
        <v>6</v>
      </c>
      <c r="D9258">
        <f ca="1">OFFSET(walk!$A$2:$Y$402,TRUNC((ROW()-ROW($D$2))/COLUMNS(walk!$A$2:$Y$402)),MOD(ROW()-ROW($D$2),COLUMNS(walk!$A$2:$Y$402)),1,1)</f>
        <v>14</v>
      </c>
      <c r="E9258">
        <f ca="1">OFFSET(bike!$A$2:$Y$402,TRUNC((ROW()-ROW($E$2))/COLUMNS(bike!$A$2:$Y$402)),MOD(ROW()-ROW($E$2),COLUMNS(bike!$A$2:$Y$402)),1,1)</f>
        <v>4</v>
      </c>
      <c r="F9258">
        <f ca="1">OFFSET(transit!$A$2:$Y$402,TRUNC((ROW()-ROW($F$2))/COLUMNS(transit!$A$2:$Y$402)),MOD(ROW()-ROW($F$2),COLUMNS(transit!$A$2:$Y$402)),1,1)</f>
        <v>9</v>
      </c>
      <c r="G9258">
        <f ca="1">OFFSET(drive!$A$2:$Y$402,TRUNC((ROW()-ROW($G$2))/COLUMNS(drive!$A$2:$Y$402)),MOD(ROW()-ROW($G$2),COLUMNS(drive!$A$2:$Y$402)),1,1)</f>
        <v>4</v>
      </c>
      <c r="H9258" s="5">
        <f ca="1">(VLOOKUP($B9258,weights!$A$2:$R$6,4))*VLOOKUP($B9258,weights!$A$2:$R$6,6)^C9258*(VLOOKUP($B9258,weights!$A$2:$R$6,15)*EXP(VLOOKUP($B9258,weights!$A$2:$R$6,11)*D9258)+VLOOKUP($B9258,weights!$A$2:$R$6,16)*EXP(VLOOKUP($B9258,weights!$A$2:$R$6,12)*E9258)+VLOOKUP($B9258,weights!$A$2:$R$6,17)*EXP(VLOOKUP($B9258,weights!$A$2:$R$6,13)*F9258)+VLOOKUP($B9258,weights!$A$2:$R$6,18)*EXP(VLOOKUP($B9258,weights!$A$2:$R$6,14)*G9258))</f>
        <v>10.443881487856354</v>
      </c>
    </row>
    <row r="9259" spans="1:8" ht="12.75" x14ac:dyDescent="0.2">
      <c r="A9259">
        <f t="shared" si="0"/>
        <v>371</v>
      </c>
      <c r="B9259" t="str">
        <f t="shared" ref="B9259:C9259" si="9233">B9234</f>
        <v>restaurant</v>
      </c>
      <c r="C9259">
        <f t="shared" si="9233"/>
        <v>7</v>
      </c>
      <c r="D9259">
        <f ca="1">OFFSET(walk!$A$2:$Y$402,TRUNC((ROW()-ROW($D$2))/COLUMNS(walk!$A$2:$Y$402)),MOD(ROW()-ROW($D$2),COLUMNS(walk!$A$2:$Y$402)),1,1)</f>
        <v>14</v>
      </c>
      <c r="E9259">
        <f ca="1">OFFSET(bike!$A$2:$Y$402,TRUNC((ROW()-ROW($E$2))/COLUMNS(bike!$A$2:$Y$402)),MOD(ROW()-ROW($E$2),COLUMNS(bike!$A$2:$Y$402)),1,1)</f>
        <v>4</v>
      </c>
      <c r="F9259">
        <f ca="1">OFFSET(transit!$A$2:$Y$402,TRUNC((ROW()-ROW($F$2))/COLUMNS(transit!$A$2:$Y$402)),MOD(ROW()-ROW($F$2),COLUMNS(transit!$A$2:$Y$402)),1,1)</f>
        <v>9</v>
      </c>
      <c r="G9259">
        <f ca="1">OFFSET(drive!$A$2:$Y$402,TRUNC((ROW()-ROW($G$2))/COLUMNS(drive!$A$2:$Y$402)),MOD(ROW()-ROW($G$2),COLUMNS(drive!$A$2:$Y$402)),1,1)</f>
        <v>4</v>
      </c>
      <c r="H9259" s="5">
        <f ca="1">(VLOOKUP($B9259,weights!$A$2:$R$6,4))*VLOOKUP($B9259,weights!$A$2:$R$6,6)^C9259*(VLOOKUP($B9259,weights!$A$2:$R$6,15)*EXP(VLOOKUP($B9259,weights!$A$2:$R$6,11)*D9259)+VLOOKUP($B9259,weights!$A$2:$R$6,16)*EXP(VLOOKUP($B9259,weights!$A$2:$R$6,12)*E9259)+VLOOKUP($B9259,weights!$A$2:$R$6,17)*EXP(VLOOKUP($B9259,weights!$A$2:$R$6,13)*F9259)+VLOOKUP($B9259,weights!$A$2:$R$6,18)*EXP(VLOOKUP($B9259,weights!$A$2:$R$6,14)*G9259))</f>
        <v>9.3608122965231022</v>
      </c>
    </row>
    <row r="9260" spans="1:8" ht="12.75" x14ac:dyDescent="0.2">
      <c r="A9260">
        <f t="shared" si="0"/>
        <v>371</v>
      </c>
      <c r="B9260" t="str">
        <f t="shared" ref="B9260:C9260" si="9234">B9235</f>
        <v>restaurant</v>
      </c>
      <c r="C9260">
        <f t="shared" si="9234"/>
        <v>8</v>
      </c>
      <c r="D9260">
        <f ca="1">OFFSET(walk!$A$2:$Y$402,TRUNC((ROW()-ROW($D$2))/COLUMNS(walk!$A$2:$Y$402)),MOD(ROW()-ROW($D$2),COLUMNS(walk!$A$2:$Y$402)),1,1)</f>
        <v>14</v>
      </c>
      <c r="E9260">
        <f ca="1">OFFSET(bike!$A$2:$Y$402,TRUNC((ROW()-ROW($E$2))/COLUMNS(bike!$A$2:$Y$402)),MOD(ROW()-ROW($E$2),COLUMNS(bike!$A$2:$Y$402)),1,1)</f>
        <v>4</v>
      </c>
      <c r="F9260">
        <f ca="1">OFFSET(transit!$A$2:$Y$402,TRUNC((ROW()-ROW($F$2))/COLUMNS(transit!$A$2:$Y$402)),MOD(ROW()-ROW($F$2),COLUMNS(transit!$A$2:$Y$402)),1,1)</f>
        <v>11</v>
      </c>
      <c r="G9260">
        <f ca="1">OFFSET(drive!$A$2:$Y$402,TRUNC((ROW()-ROW($G$2))/COLUMNS(drive!$A$2:$Y$402)),MOD(ROW()-ROW($G$2),COLUMNS(drive!$A$2:$Y$402)),1,1)</f>
        <v>4</v>
      </c>
      <c r="H9260" s="5">
        <f ca="1">(VLOOKUP($B9260,weights!$A$2:$R$6,4))*VLOOKUP($B9260,weights!$A$2:$R$6,6)^C9260*(VLOOKUP($B9260,weights!$A$2:$R$6,15)*EXP(VLOOKUP($B9260,weights!$A$2:$R$6,11)*D9260)+VLOOKUP($B9260,weights!$A$2:$R$6,16)*EXP(VLOOKUP($B9260,weights!$A$2:$R$6,12)*E9260)+VLOOKUP($B9260,weights!$A$2:$R$6,17)*EXP(VLOOKUP($B9260,weights!$A$2:$R$6,13)*F9260)+VLOOKUP($B9260,weights!$A$2:$R$6,18)*EXP(VLOOKUP($B9260,weights!$A$2:$R$6,14)*G9260))</f>
        <v>7.9361023000974278</v>
      </c>
    </row>
    <row r="9261" spans="1:8" ht="12.75" x14ac:dyDescent="0.2">
      <c r="A9261">
        <f t="shared" si="0"/>
        <v>371</v>
      </c>
      <c r="B9261" t="str">
        <f t="shared" ref="B9261:C9261" si="9235">B9236</f>
        <v>restaurant</v>
      </c>
      <c r="C9261">
        <f t="shared" si="9235"/>
        <v>9</v>
      </c>
      <c r="D9261">
        <f ca="1">OFFSET(walk!$A$2:$Y$402,TRUNC((ROW()-ROW($D$2))/COLUMNS(walk!$A$2:$Y$402)),MOD(ROW()-ROW($D$2),COLUMNS(walk!$A$2:$Y$402)),1,1)</f>
        <v>17</v>
      </c>
      <c r="E9261">
        <f ca="1">OFFSET(bike!$A$2:$Y$402,TRUNC((ROW()-ROW($E$2))/COLUMNS(bike!$A$2:$Y$402)),MOD(ROW()-ROW($E$2),COLUMNS(bike!$A$2:$Y$402)),1,1)</f>
        <v>4</v>
      </c>
      <c r="F9261">
        <f ca="1">OFFSET(transit!$A$2:$Y$402,TRUNC((ROW()-ROW($F$2))/COLUMNS(transit!$A$2:$Y$402)),MOD(ROW()-ROW($F$2),COLUMNS(transit!$A$2:$Y$402)),1,1)</f>
        <v>11</v>
      </c>
      <c r="G9261">
        <f ca="1">OFFSET(drive!$A$2:$Y$402,TRUNC((ROW()-ROW($G$2))/COLUMNS(drive!$A$2:$Y$402)),MOD(ROW()-ROW($G$2),COLUMNS(drive!$A$2:$Y$402)),1,1)</f>
        <v>5</v>
      </c>
      <c r="H9261" s="5">
        <f ca="1">(VLOOKUP($B9261,weights!$A$2:$R$6,4))*VLOOKUP($B9261,weights!$A$2:$R$6,6)^C9261*(VLOOKUP($B9261,weights!$A$2:$R$6,15)*EXP(VLOOKUP($B9261,weights!$A$2:$R$6,11)*D9261)+VLOOKUP($B9261,weights!$A$2:$R$6,16)*EXP(VLOOKUP($B9261,weights!$A$2:$R$6,12)*E9261)+VLOOKUP($B9261,weights!$A$2:$R$6,17)*EXP(VLOOKUP($B9261,weights!$A$2:$R$6,13)*F9261)+VLOOKUP($B9261,weights!$A$2:$R$6,18)*EXP(VLOOKUP($B9261,weights!$A$2:$R$6,14)*G9261))</f>
        <v>6.4668473444756671</v>
      </c>
    </row>
    <row r="9262" spans="1:8" ht="12.75" x14ac:dyDescent="0.2">
      <c r="A9262">
        <f t="shared" si="0"/>
        <v>371</v>
      </c>
      <c r="B9262" t="str">
        <f t="shared" ref="B9262:C9262" si="9236">B9237</f>
        <v>supermarket</v>
      </c>
      <c r="C9262">
        <f t="shared" si="9236"/>
        <v>0</v>
      </c>
      <c r="D9262">
        <f ca="1">OFFSET(walk!$A$2:$Y$402,TRUNC((ROW()-ROW($D$2))/COLUMNS(walk!$A$2:$Y$402)),MOD(ROW()-ROW($D$2),COLUMNS(walk!$A$2:$Y$402)),1,1)</f>
        <v>35</v>
      </c>
      <c r="E9262">
        <f ca="1">OFFSET(bike!$A$2:$Y$402,TRUNC((ROW()-ROW($E$2))/COLUMNS(bike!$A$2:$Y$402)),MOD(ROW()-ROW($E$2),COLUMNS(bike!$A$2:$Y$402)),1,1)</f>
        <v>14</v>
      </c>
      <c r="F9262">
        <f ca="1">OFFSET(transit!$A$2:$Y$402,TRUNC((ROW()-ROW($F$2))/COLUMNS(transit!$A$2:$Y$402)),MOD(ROW()-ROW($F$2),COLUMNS(transit!$A$2:$Y$402)),1,1)</f>
        <v>20</v>
      </c>
      <c r="G9262">
        <f ca="1">OFFSET(drive!$A$2:$Y$402,TRUNC((ROW()-ROW($G$2))/COLUMNS(drive!$A$2:$Y$402)),MOD(ROW()-ROW($G$2),COLUMNS(drive!$A$2:$Y$402)),1,1)</f>
        <v>10</v>
      </c>
      <c r="H9262" s="5">
        <f ca="1">(VLOOKUP($B9262,weights!$A$2:$R$6,4))*VLOOKUP($B9262,weights!$A$2:$R$6,6)^C9262*(VLOOKUP($B9262,weights!$A$2:$R$6,15)*EXP(VLOOKUP($B9262,weights!$A$2:$R$6,11)*D9262)+VLOOKUP($B9262,weights!$A$2:$R$6,16)*EXP(VLOOKUP($B9262,weights!$A$2:$R$6,12)*E9262)+VLOOKUP($B9262,weights!$A$2:$R$6,17)*EXP(VLOOKUP($B9262,weights!$A$2:$R$6,13)*F9262)+VLOOKUP($B9262,weights!$A$2:$R$6,18)*EXP(VLOOKUP($B9262,weights!$A$2:$R$6,14)*G9262))</f>
        <v>2.5358249695945818</v>
      </c>
    </row>
    <row r="9263" spans="1:8" ht="12.75" x14ac:dyDescent="0.2">
      <c r="A9263">
        <f t="shared" si="0"/>
        <v>371</v>
      </c>
      <c r="B9263" t="str">
        <f t="shared" ref="B9263:C9263" si="9237">B9238</f>
        <v>supermarket</v>
      </c>
      <c r="C9263">
        <f t="shared" si="9237"/>
        <v>1</v>
      </c>
      <c r="D9263">
        <f ca="1">OFFSET(walk!$A$2:$Y$402,TRUNC((ROW()-ROW($D$2))/COLUMNS(walk!$A$2:$Y$402)),MOD(ROW()-ROW($D$2),COLUMNS(walk!$A$2:$Y$402)),1,1)</f>
        <v>50</v>
      </c>
      <c r="E9263">
        <f ca="1">OFFSET(bike!$A$2:$Y$402,TRUNC((ROW()-ROW($E$2))/COLUMNS(bike!$A$2:$Y$402)),MOD(ROW()-ROW($E$2),COLUMNS(bike!$A$2:$Y$402)),1,1)</f>
        <v>15</v>
      </c>
      <c r="F9263">
        <f ca="1">OFFSET(transit!$A$2:$Y$402,TRUNC((ROW()-ROW($F$2))/COLUMNS(transit!$A$2:$Y$402)),MOD(ROW()-ROW($F$2),COLUMNS(transit!$A$2:$Y$402)),1,1)</f>
        <v>24</v>
      </c>
      <c r="G9263">
        <f ca="1">OFFSET(drive!$A$2:$Y$402,TRUNC((ROW()-ROW($G$2))/COLUMNS(drive!$A$2:$Y$402)),MOD(ROW()-ROW($G$2),COLUMNS(drive!$A$2:$Y$402)),1,1)</f>
        <v>10</v>
      </c>
      <c r="H9263" s="5">
        <f ca="1">(VLOOKUP($B9263,weights!$A$2:$R$6,4))*VLOOKUP($B9263,weights!$A$2:$R$6,6)^C9263*(VLOOKUP($B9263,weights!$A$2:$R$6,15)*EXP(VLOOKUP($B9263,weights!$A$2:$R$6,11)*D9263)+VLOOKUP($B9263,weights!$A$2:$R$6,16)*EXP(VLOOKUP($B9263,weights!$A$2:$R$6,12)*E9263)+VLOOKUP($B9263,weights!$A$2:$R$6,17)*EXP(VLOOKUP($B9263,weights!$A$2:$R$6,13)*F9263)+VLOOKUP($B9263,weights!$A$2:$R$6,18)*EXP(VLOOKUP($B9263,weights!$A$2:$R$6,14)*G9263))</f>
        <v>1.3801096481249273</v>
      </c>
    </row>
    <row r="9264" spans="1:8" ht="12.75" x14ac:dyDescent="0.2">
      <c r="A9264">
        <f t="shared" si="0"/>
        <v>371</v>
      </c>
      <c r="B9264" t="str">
        <f t="shared" ref="B9264:C9264" si="9238">B9239</f>
        <v>supermarket</v>
      </c>
      <c r="C9264">
        <f t="shared" si="9238"/>
        <v>2</v>
      </c>
      <c r="D9264">
        <f ca="1">OFFSET(walk!$A$2:$Y$402,TRUNC((ROW()-ROW($D$2))/COLUMNS(walk!$A$2:$Y$402)),MOD(ROW()-ROW($D$2),COLUMNS(walk!$A$2:$Y$402)),1,1)</f>
        <v>55</v>
      </c>
      <c r="E9264">
        <f ca="1">OFFSET(bike!$A$2:$Y$402,TRUNC((ROW()-ROW($E$2))/COLUMNS(bike!$A$2:$Y$402)),MOD(ROW()-ROW($E$2),COLUMNS(bike!$A$2:$Y$402)),1,1)</f>
        <v>15</v>
      </c>
      <c r="F9264">
        <f ca="1">OFFSET(transit!$A$2:$Y$402,TRUNC((ROW()-ROW($F$2))/COLUMNS(transit!$A$2:$Y$402)),MOD(ROW()-ROW($F$2),COLUMNS(transit!$A$2:$Y$402)),1,1)</f>
        <v>27</v>
      </c>
      <c r="G9264">
        <f ca="1">OFFSET(drive!$A$2:$Y$402,TRUNC((ROW()-ROW($G$2))/COLUMNS(drive!$A$2:$Y$402)),MOD(ROW()-ROW($G$2),COLUMNS(drive!$A$2:$Y$402)),1,1)</f>
        <v>13</v>
      </c>
      <c r="H9264" s="5">
        <f ca="1">(VLOOKUP($B9264,weights!$A$2:$R$6,4))*VLOOKUP($B9264,weights!$A$2:$R$6,6)^C9264*(VLOOKUP($B9264,weights!$A$2:$R$6,15)*EXP(VLOOKUP($B9264,weights!$A$2:$R$6,11)*D9264)+VLOOKUP($B9264,weights!$A$2:$R$6,16)*EXP(VLOOKUP($B9264,weights!$A$2:$R$6,12)*E9264)+VLOOKUP($B9264,weights!$A$2:$R$6,17)*EXP(VLOOKUP($B9264,weights!$A$2:$R$6,13)*F9264)+VLOOKUP($B9264,weights!$A$2:$R$6,18)*EXP(VLOOKUP($B9264,weights!$A$2:$R$6,14)*G9264))</f>
        <v>0.46245016729328503</v>
      </c>
    </row>
    <row r="9265" spans="1:8" ht="12.75" x14ac:dyDescent="0.2">
      <c r="A9265">
        <f t="shared" si="0"/>
        <v>371</v>
      </c>
      <c r="B9265" t="str">
        <f t="shared" ref="B9265:C9265" si="9239">B9240</f>
        <v>supermarket</v>
      </c>
      <c r="C9265">
        <f t="shared" si="9239"/>
        <v>3</v>
      </c>
      <c r="D9265">
        <f ca="1">OFFSET(walk!$A$2:$Y$402,TRUNC((ROW()-ROW($D$2))/COLUMNS(walk!$A$2:$Y$402)),MOD(ROW()-ROW($D$2),COLUMNS(walk!$A$2:$Y$402)),1,1)</f>
        <v>62</v>
      </c>
      <c r="E9265">
        <f ca="1">OFFSET(bike!$A$2:$Y$402,TRUNC((ROW()-ROW($E$2))/COLUMNS(bike!$A$2:$Y$402)),MOD(ROW()-ROW($E$2),COLUMNS(bike!$A$2:$Y$402)),1,1)</f>
        <v>19</v>
      </c>
      <c r="F9265">
        <f ca="1">OFFSET(transit!$A$2:$Y$402,TRUNC((ROW()-ROW($F$2))/COLUMNS(transit!$A$2:$Y$402)),MOD(ROW()-ROW($F$2),COLUMNS(transit!$A$2:$Y$402)),1,1)</f>
        <v>34</v>
      </c>
      <c r="G9265">
        <f ca="1">OFFSET(drive!$A$2:$Y$402,TRUNC((ROW()-ROW($G$2))/COLUMNS(drive!$A$2:$Y$402)),MOD(ROW()-ROW($G$2),COLUMNS(drive!$A$2:$Y$402)),1,1)</f>
        <v>14</v>
      </c>
      <c r="H9265" s="5">
        <f ca="1">(VLOOKUP($B9265,weights!$A$2:$R$6,4))*VLOOKUP($B9265,weights!$A$2:$R$6,6)^C9265*(VLOOKUP($B9265,weights!$A$2:$R$6,15)*EXP(VLOOKUP($B9265,weights!$A$2:$R$6,11)*D9265)+VLOOKUP($B9265,weights!$A$2:$R$6,16)*EXP(VLOOKUP($B9265,weights!$A$2:$R$6,12)*E9265)+VLOOKUP($B9265,weights!$A$2:$R$6,17)*EXP(VLOOKUP($B9265,weights!$A$2:$R$6,13)*F9265)+VLOOKUP($B9265,weights!$A$2:$R$6,18)*EXP(VLOOKUP($B9265,weights!$A$2:$R$6,14)*G9265))</f>
        <v>0.19583914971163371</v>
      </c>
    </row>
    <row r="9266" spans="1:8" ht="12.75" x14ac:dyDescent="0.2">
      <c r="A9266">
        <f t="shared" si="0"/>
        <v>371</v>
      </c>
      <c r="B9266" t="str">
        <f t="shared" ref="B9266:C9266" si="9240">B9241</f>
        <v>supermarket</v>
      </c>
      <c r="C9266">
        <f t="shared" si="9240"/>
        <v>4</v>
      </c>
      <c r="D9266">
        <f ca="1">OFFSET(walk!$A$2:$Y$402,TRUNC((ROW()-ROW($D$2))/COLUMNS(walk!$A$2:$Y$402)),MOD(ROW()-ROW($D$2),COLUMNS(walk!$A$2:$Y$402)),1,1)</f>
        <v>79</v>
      </c>
      <c r="E9266">
        <f ca="1">OFFSET(bike!$A$2:$Y$402,TRUNC((ROW()-ROW($E$2))/COLUMNS(bike!$A$2:$Y$402)),MOD(ROW()-ROW($E$2),COLUMNS(bike!$A$2:$Y$402)),1,1)</f>
        <v>22</v>
      </c>
      <c r="F9266">
        <f ca="1">OFFSET(transit!$A$2:$Y$402,TRUNC((ROW()-ROW($F$2))/COLUMNS(transit!$A$2:$Y$402)),MOD(ROW()-ROW($F$2),COLUMNS(transit!$A$2:$Y$402)),1,1)</f>
        <v>37</v>
      </c>
      <c r="G9266">
        <f ca="1">OFFSET(drive!$A$2:$Y$402,TRUNC((ROW()-ROW($G$2))/COLUMNS(drive!$A$2:$Y$402)),MOD(ROW()-ROW($G$2),COLUMNS(drive!$A$2:$Y$402)),1,1)</f>
        <v>15</v>
      </c>
      <c r="H9266" s="5">
        <f ca="1">(VLOOKUP($B9266,weights!$A$2:$R$6,4))*VLOOKUP($B9266,weights!$A$2:$R$6,6)^C9266*(VLOOKUP($B9266,weights!$A$2:$R$6,15)*EXP(VLOOKUP($B9266,weights!$A$2:$R$6,11)*D9266)+VLOOKUP($B9266,weights!$A$2:$R$6,16)*EXP(VLOOKUP($B9266,weights!$A$2:$R$6,12)*E9266)+VLOOKUP($B9266,weights!$A$2:$R$6,17)*EXP(VLOOKUP($B9266,weights!$A$2:$R$6,13)*F9266)+VLOOKUP($B9266,weights!$A$2:$R$6,18)*EXP(VLOOKUP($B9266,weights!$A$2:$R$6,14)*G9266))</f>
        <v>9.1110742002588604E-2</v>
      </c>
    </row>
    <row r="9267" spans="1:8" ht="12.75" x14ac:dyDescent="0.2">
      <c r="A9267">
        <f t="shared" si="0"/>
        <v>371</v>
      </c>
      <c r="B9267" t="str">
        <f t="shared" ref="B9267:C9267" si="9241">B9242</f>
        <v>store</v>
      </c>
      <c r="C9267">
        <f t="shared" si="9241"/>
        <v>0</v>
      </c>
      <c r="D9267">
        <f ca="1">OFFSET(walk!$A$2:$Y$402,TRUNC((ROW()-ROW($D$2))/COLUMNS(walk!$A$2:$Y$402)),MOD(ROW()-ROW($D$2),COLUMNS(walk!$A$2:$Y$402)),1,1)</f>
        <v>2</v>
      </c>
      <c r="E9267">
        <f ca="1">OFFSET(bike!$A$2:$Y$402,TRUNC((ROW()-ROW($E$2))/COLUMNS(bike!$A$2:$Y$402)),MOD(ROW()-ROW($E$2),COLUMNS(bike!$A$2:$Y$402)),1,1)</f>
        <v>0</v>
      </c>
      <c r="F9267">
        <f ca="1">OFFSET(transit!$A$2:$Y$402,TRUNC((ROW()-ROW($F$2))/COLUMNS(transit!$A$2:$Y$402)),MOD(ROW()-ROW($F$2),COLUMNS(transit!$A$2:$Y$402)),1,1)</f>
        <v>2</v>
      </c>
      <c r="G9267">
        <f ca="1">OFFSET(drive!$A$2:$Y$402,TRUNC((ROW()-ROW($G$2))/COLUMNS(drive!$A$2:$Y$402)),MOD(ROW()-ROW($G$2),COLUMNS(drive!$A$2:$Y$402)),1,1)</f>
        <v>1</v>
      </c>
      <c r="H9267" s="5">
        <f ca="1">(VLOOKUP($B9267,weights!$A$2:$R$6,4))*VLOOKUP($B9267,weights!$A$2:$R$6,6)^C9267*(VLOOKUP($B9267,weights!$A$2:$R$6,15)*EXP(VLOOKUP($B9267,weights!$A$2:$R$6,11)*D9267)+VLOOKUP($B9267,weights!$A$2:$R$6,16)*EXP(VLOOKUP($B9267,weights!$A$2:$R$6,12)*E9267)+VLOOKUP($B9267,weights!$A$2:$R$6,17)*EXP(VLOOKUP($B9267,weights!$A$2:$R$6,13)*F9267)+VLOOKUP($B9267,weights!$A$2:$R$6,18)*EXP(VLOOKUP($B9267,weights!$A$2:$R$6,14)*G9267))</f>
        <v>32.207258829558704</v>
      </c>
    </row>
    <row r="9268" spans="1:8" ht="12.75" x14ac:dyDescent="0.2">
      <c r="A9268">
        <f t="shared" si="0"/>
        <v>371</v>
      </c>
      <c r="B9268" t="str">
        <f t="shared" ref="B9268:C9268" si="9242">B9243</f>
        <v>store</v>
      </c>
      <c r="C9268">
        <f t="shared" si="9242"/>
        <v>1</v>
      </c>
      <c r="D9268">
        <f ca="1">OFFSET(walk!$A$2:$Y$402,TRUNC((ROW()-ROW($D$2))/COLUMNS(walk!$A$2:$Y$402)),MOD(ROW()-ROW($D$2),COLUMNS(walk!$A$2:$Y$402)),1,1)</f>
        <v>6</v>
      </c>
      <c r="E9268">
        <f ca="1">OFFSET(bike!$A$2:$Y$402,TRUNC((ROW()-ROW($E$2))/COLUMNS(bike!$A$2:$Y$402)),MOD(ROW()-ROW($E$2),COLUMNS(bike!$A$2:$Y$402)),1,1)</f>
        <v>1</v>
      </c>
      <c r="F9268">
        <f ca="1">OFFSET(transit!$A$2:$Y$402,TRUNC((ROW()-ROW($F$2))/COLUMNS(transit!$A$2:$Y$402)),MOD(ROW()-ROW($F$2),COLUMNS(transit!$A$2:$Y$402)),1,1)</f>
        <v>6</v>
      </c>
      <c r="G9268">
        <f ca="1">OFFSET(drive!$A$2:$Y$402,TRUNC((ROW()-ROW($G$2))/COLUMNS(drive!$A$2:$Y$402)),MOD(ROW()-ROW($G$2),COLUMNS(drive!$A$2:$Y$402)),1,1)</f>
        <v>1</v>
      </c>
      <c r="H9268" s="5">
        <f ca="1">(VLOOKUP($B9268,weights!$A$2:$R$6,4))*VLOOKUP($B9268,weights!$A$2:$R$6,6)^C9268*(VLOOKUP($B9268,weights!$A$2:$R$6,15)*EXP(VLOOKUP($B9268,weights!$A$2:$R$6,11)*D9268)+VLOOKUP($B9268,weights!$A$2:$R$6,16)*EXP(VLOOKUP($B9268,weights!$A$2:$R$6,12)*E9268)+VLOOKUP($B9268,weights!$A$2:$R$6,17)*EXP(VLOOKUP($B9268,weights!$A$2:$R$6,13)*F9268)+VLOOKUP($B9268,weights!$A$2:$R$6,18)*EXP(VLOOKUP($B9268,weights!$A$2:$R$6,14)*G9268))</f>
        <v>13.077667184379605</v>
      </c>
    </row>
    <row r="9269" spans="1:8" ht="12.75" x14ac:dyDescent="0.2">
      <c r="A9269">
        <f t="shared" si="0"/>
        <v>371</v>
      </c>
      <c r="B9269" t="str">
        <f t="shared" ref="B9269:C9269" si="9243">B9244</f>
        <v>store</v>
      </c>
      <c r="C9269">
        <f t="shared" si="9243"/>
        <v>2</v>
      </c>
      <c r="D9269">
        <f ca="1">OFFSET(walk!$A$2:$Y$402,TRUNC((ROW()-ROW($D$2))/COLUMNS(walk!$A$2:$Y$402)),MOD(ROW()-ROW($D$2),COLUMNS(walk!$A$2:$Y$402)),1,1)</f>
        <v>6</v>
      </c>
      <c r="E9269">
        <f ca="1">OFFSET(bike!$A$2:$Y$402,TRUNC((ROW()-ROW($E$2))/COLUMNS(bike!$A$2:$Y$402)),MOD(ROW()-ROW($E$2),COLUMNS(bike!$A$2:$Y$402)),1,1)</f>
        <v>1</v>
      </c>
      <c r="F9269">
        <f ca="1">OFFSET(transit!$A$2:$Y$402,TRUNC((ROW()-ROW($F$2))/COLUMNS(transit!$A$2:$Y$402)),MOD(ROW()-ROW($F$2),COLUMNS(transit!$A$2:$Y$402)),1,1)</f>
        <v>6</v>
      </c>
      <c r="G9269">
        <f ca="1">OFFSET(drive!$A$2:$Y$402,TRUNC((ROW()-ROW($G$2))/COLUMNS(drive!$A$2:$Y$402)),MOD(ROW()-ROW($G$2),COLUMNS(drive!$A$2:$Y$402)),1,1)</f>
        <v>2</v>
      </c>
      <c r="H9269" s="5">
        <f ca="1">(VLOOKUP($B9269,weights!$A$2:$R$6,4))*VLOOKUP($B9269,weights!$A$2:$R$6,6)^C9269*(VLOOKUP($B9269,weights!$A$2:$R$6,15)*EXP(VLOOKUP($B9269,weights!$A$2:$R$6,11)*D9269)+VLOOKUP($B9269,weights!$A$2:$R$6,16)*EXP(VLOOKUP($B9269,weights!$A$2:$R$6,12)*E9269)+VLOOKUP($B9269,weights!$A$2:$R$6,17)*EXP(VLOOKUP($B9269,weights!$A$2:$R$6,13)*F9269)+VLOOKUP($B9269,weights!$A$2:$R$6,18)*EXP(VLOOKUP($B9269,weights!$A$2:$R$6,14)*G9269))</f>
        <v>7.8497237746461614</v>
      </c>
    </row>
    <row r="9270" spans="1:8" ht="12.75" x14ac:dyDescent="0.2">
      <c r="A9270">
        <f t="shared" si="0"/>
        <v>371</v>
      </c>
      <c r="B9270" t="str">
        <f t="shared" ref="B9270:C9270" si="9244">B9245</f>
        <v>store</v>
      </c>
      <c r="C9270">
        <f t="shared" si="9244"/>
        <v>3</v>
      </c>
      <c r="D9270">
        <f ca="1">OFFSET(walk!$A$2:$Y$402,TRUNC((ROW()-ROW($D$2))/COLUMNS(walk!$A$2:$Y$402)),MOD(ROW()-ROW($D$2),COLUMNS(walk!$A$2:$Y$402)),1,1)</f>
        <v>8</v>
      </c>
      <c r="E9270">
        <f ca="1">OFFSET(bike!$A$2:$Y$402,TRUNC((ROW()-ROW($E$2))/COLUMNS(bike!$A$2:$Y$402)),MOD(ROW()-ROW($E$2),COLUMNS(bike!$A$2:$Y$402)),1,1)</f>
        <v>3</v>
      </c>
      <c r="F9270">
        <f ca="1">OFFSET(transit!$A$2:$Y$402,TRUNC((ROW()-ROW($F$2))/COLUMNS(transit!$A$2:$Y$402)),MOD(ROW()-ROW($F$2),COLUMNS(transit!$A$2:$Y$402)),1,1)</f>
        <v>8</v>
      </c>
      <c r="G9270">
        <f ca="1">OFFSET(drive!$A$2:$Y$402,TRUNC((ROW()-ROW($G$2))/COLUMNS(drive!$A$2:$Y$402)),MOD(ROW()-ROW($G$2),COLUMNS(drive!$A$2:$Y$402)),1,1)</f>
        <v>2</v>
      </c>
      <c r="H9270" s="5">
        <f ca="1">(VLOOKUP($B9270,weights!$A$2:$R$6,4))*VLOOKUP($B9270,weights!$A$2:$R$6,6)^C9270*(VLOOKUP($B9270,weights!$A$2:$R$6,15)*EXP(VLOOKUP($B9270,weights!$A$2:$R$6,11)*D9270)+VLOOKUP($B9270,weights!$A$2:$R$6,16)*EXP(VLOOKUP($B9270,weights!$A$2:$R$6,12)*E9270)+VLOOKUP($B9270,weights!$A$2:$R$6,17)*EXP(VLOOKUP($B9270,weights!$A$2:$R$6,13)*F9270)+VLOOKUP($B9270,weights!$A$2:$R$6,18)*EXP(VLOOKUP($B9270,weights!$A$2:$R$6,14)*G9270))</f>
        <v>3.429932577192099</v>
      </c>
    </row>
    <row r="9271" spans="1:8" ht="12.75" x14ac:dyDescent="0.2">
      <c r="A9271">
        <f t="shared" si="0"/>
        <v>371</v>
      </c>
      <c r="B9271" t="str">
        <f t="shared" ref="B9271:C9271" si="9245">B9246</f>
        <v>store</v>
      </c>
      <c r="C9271">
        <f t="shared" si="9245"/>
        <v>4</v>
      </c>
      <c r="D9271">
        <f ca="1">OFFSET(walk!$A$2:$Y$402,TRUNC((ROW()-ROW($D$2))/COLUMNS(walk!$A$2:$Y$402)),MOD(ROW()-ROW($D$2),COLUMNS(walk!$A$2:$Y$402)),1,1)</f>
        <v>10</v>
      </c>
      <c r="E9271">
        <f ca="1">OFFSET(bike!$A$2:$Y$402,TRUNC((ROW()-ROW($E$2))/COLUMNS(bike!$A$2:$Y$402)),MOD(ROW()-ROW($E$2),COLUMNS(bike!$A$2:$Y$402)),1,1)</f>
        <v>3</v>
      </c>
      <c r="F9271">
        <f ca="1">OFFSET(transit!$A$2:$Y$402,TRUNC((ROW()-ROW($F$2))/COLUMNS(transit!$A$2:$Y$402)),MOD(ROW()-ROW($F$2),COLUMNS(transit!$A$2:$Y$402)),1,1)</f>
        <v>10</v>
      </c>
      <c r="G9271">
        <f ca="1">OFFSET(drive!$A$2:$Y$402,TRUNC((ROW()-ROW($G$2))/COLUMNS(drive!$A$2:$Y$402)),MOD(ROW()-ROW($G$2),COLUMNS(drive!$A$2:$Y$402)),1,1)</f>
        <v>3</v>
      </c>
      <c r="H9271" s="5">
        <f ca="1">(VLOOKUP($B9271,weights!$A$2:$R$6,4))*VLOOKUP($B9271,weights!$A$2:$R$6,6)^C9271*(VLOOKUP($B9271,weights!$A$2:$R$6,15)*EXP(VLOOKUP($B9271,weights!$A$2:$R$6,11)*D9271)+VLOOKUP($B9271,weights!$A$2:$R$6,16)*EXP(VLOOKUP($B9271,weights!$A$2:$R$6,12)*E9271)+VLOOKUP($B9271,weights!$A$2:$R$6,17)*EXP(VLOOKUP($B9271,weights!$A$2:$R$6,13)*F9271)+VLOOKUP($B9271,weights!$A$2:$R$6,18)*EXP(VLOOKUP($B9271,weights!$A$2:$R$6,14)*G9271))</f>
        <v>1.8499748116562258</v>
      </c>
    </row>
    <row r="9272" spans="1:8" ht="12.75" x14ac:dyDescent="0.2">
      <c r="A9272">
        <f t="shared" si="0"/>
        <v>371</v>
      </c>
      <c r="B9272" t="str">
        <f t="shared" ref="B9272:C9272" si="9246">B9247</f>
        <v>pharmacy</v>
      </c>
      <c r="C9272">
        <f t="shared" si="9246"/>
        <v>0</v>
      </c>
      <c r="D9272">
        <f ca="1">OFFSET(walk!$A$2:$Y$402,TRUNC((ROW()-ROW($D$2))/COLUMNS(walk!$A$2:$Y$402)),MOD(ROW()-ROW($D$2),COLUMNS(walk!$A$2:$Y$402)),1,1)</f>
        <v>13</v>
      </c>
      <c r="E9272">
        <f ca="1">OFFSET(bike!$A$2:$Y$402,TRUNC((ROW()-ROW($E$2))/COLUMNS(bike!$A$2:$Y$402)),MOD(ROW()-ROW($E$2),COLUMNS(bike!$A$2:$Y$402)),1,1)</f>
        <v>4</v>
      </c>
      <c r="F9272">
        <f ca="1">OFFSET(transit!$A$2:$Y$402,TRUNC((ROW()-ROW($F$2))/COLUMNS(transit!$A$2:$Y$402)),MOD(ROW()-ROW($F$2),COLUMNS(transit!$A$2:$Y$402)),1,1)</f>
        <v>8</v>
      </c>
      <c r="G9272">
        <f ca="1">OFFSET(drive!$A$2:$Y$402,TRUNC((ROW()-ROW($G$2))/COLUMNS(drive!$A$2:$Y$402)),MOD(ROW()-ROW($G$2),COLUMNS(drive!$A$2:$Y$402)),1,1)</f>
        <v>3</v>
      </c>
      <c r="H9272" s="5">
        <f ca="1">(VLOOKUP($B9272,weights!$A$2:$R$6,4))*VLOOKUP($B9272,weights!$A$2:$R$6,6)^C9272*(VLOOKUP($B9272,weights!$A$2:$R$6,15)*EXP(VLOOKUP($B9272,weights!$A$2:$R$6,11)*D9272)+VLOOKUP($B9272,weights!$A$2:$R$6,16)*EXP(VLOOKUP($B9272,weights!$A$2:$R$6,12)*E9272)+VLOOKUP($B9272,weights!$A$2:$R$6,17)*EXP(VLOOKUP($B9272,weights!$A$2:$R$6,13)*F9272)+VLOOKUP($B9272,weights!$A$2:$R$6,18)*EXP(VLOOKUP($B9272,weights!$A$2:$R$6,14)*G9272))</f>
        <v>5.6721624532706443</v>
      </c>
    </row>
    <row r="9273" spans="1:8" ht="12.75" x14ac:dyDescent="0.2">
      <c r="A9273">
        <f t="shared" si="0"/>
        <v>371</v>
      </c>
      <c r="B9273" t="str">
        <f t="shared" ref="B9273:C9273" si="9247">B9248</f>
        <v>pharmacy</v>
      </c>
      <c r="C9273">
        <f t="shared" si="9247"/>
        <v>1</v>
      </c>
      <c r="D9273">
        <f ca="1">OFFSET(walk!$A$2:$Y$402,TRUNC((ROW()-ROW($D$2))/COLUMNS(walk!$A$2:$Y$402)),MOD(ROW()-ROW($D$2),COLUMNS(walk!$A$2:$Y$402)),1,1)</f>
        <v>13</v>
      </c>
      <c r="E9273">
        <f ca="1">OFFSET(bike!$A$2:$Y$402,TRUNC((ROW()-ROW($E$2))/COLUMNS(bike!$A$2:$Y$402)),MOD(ROW()-ROW($E$2),COLUMNS(bike!$A$2:$Y$402)),1,1)</f>
        <v>4</v>
      </c>
      <c r="F9273">
        <f ca="1">OFFSET(transit!$A$2:$Y$402,TRUNC((ROW()-ROW($F$2))/COLUMNS(transit!$A$2:$Y$402)),MOD(ROW()-ROW($F$2),COLUMNS(transit!$A$2:$Y$402)),1,1)</f>
        <v>9</v>
      </c>
      <c r="G9273">
        <f ca="1">OFFSET(drive!$A$2:$Y$402,TRUNC((ROW()-ROW($G$2))/COLUMNS(drive!$A$2:$Y$402)),MOD(ROW()-ROW($G$2),COLUMNS(drive!$A$2:$Y$402)),1,1)</f>
        <v>3</v>
      </c>
      <c r="H9273" s="5">
        <f ca="1">(VLOOKUP($B9273,weights!$A$2:$R$6,4))*VLOOKUP($B9273,weights!$A$2:$R$6,6)^C9273*(VLOOKUP($B9273,weights!$A$2:$R$6,15)*EXP(VLOOKUP($B9273,weights!$A$2:$R$6,11)*D9273)+VLOOKUP($B9273,weights!$A$2:$R$6,16)*EXP(VLOOKUP($B9273,weights!$A$2:$R$6,12)*E9273)+VLOOKUP($B9273,weights!$A$2:$R$6,17)*EXP(VLOOKUP($B9273,weights!$A$2:$R$6,13)*F9273)+VLOOKUP($B9273,weights!$A$2:$R$6,18)*EXP(VLOOKUP($B9273,weights!$A$2:$R$6,14)*G9273))</f>
        <v>2.6506456507194072</v>
      </c>
    </row>
    <row r="9274" spans="1:8" ht="12.75" x14ac:dyDescent="0.2">
      <c r="A9274">
        <f t="shared" si="0"/>
        <v>371</v>
      </c>
      <c r="B9274" t="str">
        <f t="shared" ref="B9274:C9274" si="9248">B9249</f>
        <v>pharmacy</v>
      </c>
      <c r="C9274">
        <f t="shared" si="9248"/>
        <v>2</v>
      </c>
      <c r="D9274">
        <f ca="1">OFFSET(walk!$A$2:$Y$402,TRUNC((ROW()-ROW($D$2))/COLUMNS(walk!$A$2:$Y$402)),MOD(ROW()-ROW($D$2),COLUMNS(walk!$A$2:$Y$402)),1,1)</f>
        <v>17</v>
      </c>
      <c r="E9274">
        <f ca="1">OFFSET(bike!$A$2:$Y$402,TRUNC((ROW()-ROW($E$2))/COLUMNS(bike!$A$2:$Y$402)),MOD(ROW()-ROW($E$2),COLUMNS(bike!$A$2:$Y$402)),1,1)</f>
        <v>4</v>
      </c>
      <c r="F9274">
        <f ca="1">OFFSET(transit!$A$2:$Y$402,TRUNC((ROW()-ROW($F$2))/COLUMNS(transit!$A$2:$Y$402)),MOD(ROW()-ROW($F$2),COLUMNS(transit!$A$2:$Y$402)),1,1)</f>
        <v>17</v>
      </c>
      <c r="G9274">
        <f ca="1">OFFSET(drive!$A$2:$Y$402,TRUNC((ROW()-ROW($G$2))/COLUMNS(drive!$A$2:$Y$402)),MOD(ROW()-ROW($G$2),COLUMNS(drive!$A$2:$Y$402)),1,1)</f>
        <v>3</v>
      </c>
      <c r="H9274" s="5">
        <f ca="1">(VLOOKUP($B9274,weights!$A$2:$R$6,4))*VLOOKUP($B9274,weights!$A$2:$R$6,6)^C9274*(VLOOKUP($B9274,weights!$A$2:$R$6,15)*EXP(VLOOKUP($B9274,weights!$A$2:$R$6,11)*D9274)+VLOOKUP($B9274,weights!$A$2:$R$6,16)*EXP(VLOOKUP($B9274,weights!$A$2:$R$6,12)*E9274)+VLOOKUP($B9274,weights!$A$2:$R$6,17)*EXP(VLOOKUP($B9274,weights!$A$2:$R$6,13)*F9274)+VLOOKUP($B9274,weights!$A$2:$R$6,18)*EXP(VLOOKUP($B9274,weights!$A$2:$R$6,14)*G9274))</f>
        <v>1.1136317076297078</v>
      </c>
    </row>
    <row r="9275" spans="1:8" ht="12.75" x14ac:dyDescent="0.2">
      <c r="A9275">
        <f t="shared" si="0"/>
        <v>371</v>
      </c>
      <c r="B9275" t="str">
        <f t="shared" ref="B9275:C9275" si="9249">B9250</f>
        <v>bank</v>
      </c>
      <c r="C9275">
        <f t="shared" si="9249"/>
        <v>0</v>
      </c>
      <c r="D9275">
        <f ca="1">OFFSET(walk!$A$2:$Y$402,TRUNC((ROW()-ROW($D$2))/COLUMNS(walk!$A$2:$Y$402)),MOD(ROW()-ROW($D$2),COLUMNS(walk!$A$2:$Y$402)),1,1)</f>
        <v>24</v>
      </c>
      <c r="E9275">
        <f ca="1">OFFSET(bike!$A$2:$Y$402,TRUNC((ROW()-ROW($E$2))/COLUMNS(bike!$A$2:$Y$402)),MOD(ROW()-ROW($E$2),COLUMNS(bike!$A$2:$Y$402)),1,1)</f>
        <v>7</v>
      </c>
      <c r="F9275">
        <f ca="1">OFFSET(transit!$A$2:$Y$402,TRUNC((ROW()-ROW($F$2))/COLUMNS(transit!$A$2:$Y$402)),MOD(ROW()-ROW($F$2),COLUMNS(transit!$A$2:$Y$402)),1,1)</f>
        <v>14</v>
      </c>
      <c r="G9275">
        <f ca="1">OFFSET(drive!$A$2:$Y$402,TRUNC((ROW()-ROW($G$2))/COLUMNS(drive!$A$2:$Y$402)),MOD(ROW()-ROW($G$2),COLUMNS(drive!$A$2:$Y$402)),1,1)</f>
        <v>6</v>
      </c>
      <c r="H9275" s="5">
        <f ca="1">(VLOOKUP($B9275,weights!$A$2:$R$6,4))*VLOOKUP($B9275,weights!$A$2:$R$6,6)^C9275*(VLOOKUP($B9275,weights!$A$2:$R$6,15)*EXP(VLOOKUP($B9275,weights!$A$2:$R$6,11)*D9275)+VLOOKUP($B9275,weights!$A$2:$R$6,16)*EXP(VLOOKUP($B9275,weights!$A$2:$R$6,12)*E9275)+VLOOKUP($B9275,weights!$A$2:$R$6,17)*EXP(VLOOKUP($B9275,weights!$A$2:$R$6,13)*F9275)+VLOOKUP($B9275,weights!$A$2:$R$6,18)*EXP(VLOOKUP($B9275,weights!$A$2:$R$6,14)*G9275))</f>
        <v>2.7345133313955428</v>
      </c>
    </row>
    <row r="9276" spans="1:8" ht="12.75" x14ac:dyDescent="0.2">
      <c r="A9276">
        <f t="shared" si="0"/>
        <v>371</v>
      </c>
      <c r="B9276" t="str">
        <f t="shared" ref="B9276:C9276" si="9250">B9251</f>
        <v>bank</v>
      </c>
      <c r="C9276">
        <f t="shared" si="9250"/>
        <v>1</v>
      </c>
      <c r="D9276">
        <f ca="1">OFFSET(walk!$A$2:$Y$402,TRUNC((ROW()-ROW($D$2))/COLUMNS(walk!$A$2:$Y$402)),MOD(ROW()-ROW($D$2),COLUMNS(walk!$A$2:$Y$402)),1,1)</f>
        <v>47</v>
      </c>
      <c r="E9276">
        <f ca="1">OFFSET(bike!$A$2:$Y$402,TRUNC((ROW()-ROW($E$2))/COLUMNS(bike!$A$2:$Y$402)),MOD(ROW()-ROW($E$2),COLUMNS(bike!$A$2:$Y$402)),1,1)</f>
        <v>15</v>
      </c>
      <c r="F9276">
        <f ca="1">OFFSET(transit!$A$2:$Y$402,TRUNC((ROW()-ROW($F$2))/COLUMNS(transit!$A$2:$Y$402)),MOD(ROW()-ROW($F$2),COLUMNS(transit!$A$2:$Y$402)),1,1)</f>
        <v>36</v>
      </c>
      <c r="G9276">
        <f ca="1">OFFSET(drive!$A$2:$Y$402,TRUNC((ROW()-ROW($G$2))/COLUMNS(drive!$A$2:$Y$402)),MOD(ROW()-ROW($G$2),COLUMNS(drive!$A$2:$Y$402)),1,1)</f>
        <v>9</v>
      </c>
      <c r="H9276" s="5">
        <f ca="1">(VLOOKUP($B9276,weights!$A$2:$R$6,4))*VLOOKUP($B9276,weights!$A$2:$R$6,6)^C9276*(VLOOKUP($B9276,weights!$A$2:$R$6,15)*EXP(VLOOKUP($B9276,weights!$A$2:$R$6,11)*D9276)+VLOOKUP($B9276,weights!$A$2:$R$6,16)*EXP(VLOOKUP($B9276,weights!$A$2:$R$6,12)*E9276)+VLOOKUP($B9276,weights!$A$2:$R$6,17)*EXP(VLOOKUP($B9276,weights!$A$2:$R$6,13)*F9276)+VLOOKUP($B9276,weights!$A$2:$R$6,18)*EXP(VLOOKUP($B9276,weights!$A$2:$R$6,14)*G9276))</f>
        <v>0.35165994830792391</v>
      </c>
    </row>
    <row r="9277" spans="1:8" ht="12.75" x14ac:dyDescent="0.2">
      <c r="A9277">
        <f t="shared" si="0"/>
        <v>372</v>
      </c>
      <c r="B9277" t="str">
        <f t="shared" ref="B9277:C9277" si="9251">B9252</f>
        <v>restaurant</v>
      </c>
      <c r="C9277">
        <f t="shared" si="9251"/>
        <v>0</v>
      </c>
      <c r="D9277">
        <f ca="1">OFFSET(walk!$A$2:$Y$402,TRUNC((ROW()-ROW($D$2))/COLUMNS(walk!$A$2:$Y$402)),MOD(ROW()-ROW($D$2),COLUMNS(walk!$A$2:$Y$402)),1,1)</f>
        <v>6</v>
      </c>
      <c r="E9277">
        <f ca="1">OFFSET(bike!$A$2:$Y$402,TRUNC((ROW()-ROW($E$2))/COLUMNS(bike!$A$2:$Y$402)),MOD(ROW()-ROW($E$2),COLUMNS(bike!$A$2:$Y$402)),1,1)</f>
        <v>1</v>
      </c>
      <c r="F9277">
        <f ca="1">OFFSET(transit!$A$2:$Y$402,TRUNC((ROW()-ROW($F$2))/COLUMNS(transit!$A$2:$Y$402)),MOD(ROW()-ROW($F$2),COLUMNS(transit!$A$2:$Y$402)),1,1)</f>
        <v>5</v>
      </c>
      <c r="G9277">
        <f ca="1">OFFSET(drive!$A$2:$Y$402,TRUNC((ROW()-ROW($G$2))/COLUMNS(drive!$A$2:$Y$402)),MOD(ROW()-ROW($G$2),COLUMNS(drive!$A$2:$Y$402)),1,1)</f>
        <v>1</v>
      </c>
      <c r="H9277" s="5">
        <f ca="1">(VLOOKUP($B9277,weights!$A$2:$R$6,4))*VLOOKUP($B9277,weights!$A$2:$R$6,6)^C9277*(VLOOKUP($B9277,weights!$A$2:$R$6,15)*EXP(VLOOKUP($B9277,weights!$A$2:$R$6,11)*D9277)+VLOOKUP($B9277,weights!$A$2:$R$6,16)*EXP(VLOOKUP($B9277,weights!$A$2:$R$6,12)*E9277)+VLOOKUP($B9277,weights!$A$2:$R$6,17)*EXP(VLOOKUP($B9277,weights!$A$2:$R$6,13)*F9277)+VLOOKUP($B9277,weights!$A$2:$R$6,18)*EXP(VLOOKUP($B9277,weights!$A$2:$R$6,14)*G9277))</f>
        <v>39.859665522121006</v>
      </c>
    </row>
    <row r="9278" spans="1:8" ht="12.75" x14ac:dyDescent="0.2">
      <c r="A9278">
        <f t="shared" si="0"/>
        <v>372</v>
      </c>
      <c r="B9278" t="str">
        <f t="shared" ref="B9278:C9278" si="9252">B9253</f>
        <v>restaurant</v>
      </c>
      <c r="C9278">
        <f t="shared" si="9252"/>
        <v>1</v>
      </c>
      <c r="D9278">
        <f ca="1">OFFSET(walk!$A$2:$Y$402,TRUNC((ROW()-ROW($D$2))/COLUMNS(walk!$A$2:$Y$402)),MOD(ROW()-ROW($D$2),COLUMNS(walk!$A$2:$Y$402)),1,1)</f>
        <v>6</v>
      </c>
      <c r="E9278">
        <f ca="1">OFFSET(bike!$A$2:$Y$402,TRUNC((ROW()-ROW($E$2))/COLUMNS(bike!$A$2:$Y$402)),MOD(ROW()-ROW($E$2),COLUMNS(bike!$A$2:$Y$402)),1,1)</f>
        <v>1</v>
      </c>
      <c r="F9278">
        <f ca="1">OFFSET(transit!$A$2:$Y$402,TRUNC((ROW()-ROW($F$2))/COLUMNS(transit!$A$2:$Y$402)),MOD(ROW()-ROW($F$2),COLUMNS(transit!$A$2:$Y$402)),1,1)</f>
        <v>6</v>
      </c>
      <c r="G9278">
        <f ca="1">OFFSET(drive!$A$2:$Y$402,TRUNC((ROW()-ROW($G$2))/COLUMNS(drive!$A$2:$Y$402)),MOD(ROW()-ROW($G$2),COLUMNS(drive!$A$2:$Y$402)),1,1)</f>
        <v>1</v>
      </c>
      <c r="H9278" s="5">
        <f ca="1">(VLOOKUP($B9278,weights!$A$2:$R$6,4))*VLOOKUP($B9278,weights!$A$2:$R$6,6)^C9278*(VLOOKUP($B9278,weights!$A$2:$R$6,15)*EXP(VLOOKUP($B9278,weights!$A$2:$R$6,11)*D9278)+VLOOKUP($B9278,weights!$A$2:$R$6,16)*EXP(VLOOKUP($B9278,weights!$A$2:$R$6,12)*E9278)+VLOOKUP($B9278,weights!$A$2:$R$6,17)*EXP(VLOOKUP($B9278,weights!$A$2:$R$6,13)*F9278)+VLOOKUP($B9278,weights!$A$2:$R$6,18)*EXP(VLOOKUP($B9278,weights!$A$2:$R$6,14)*G9278))</f>
        <v>34.754336240289014</v>
      </c>
    </row>
    <row r="9279" spans="1:8" ht="12.75" x14ac:dyDescent="0.2">
      <c r="A9279">
        <f t="shared" si="0"/>
        <v>372</v>
      </c>
      <c r="B9279" t="str">
        <f t="shared" ref="B9279:C9279" si="9253">B9254</f>
        <v>restaurant</v>
      </c>
      <c r="C9279">
        <f t="shared" si="9253"/>
        <v>2</v>
      </c>
      <c r="D9279">
        <f ca="1">OFFSET(walk!$A$2:$Y$402,TRUNC((ROW()-ROW($D$2))/COLUMNS(walk!$A$2:$Y$402)),MOD(ROW()-ROW($D$2),COLUMNS(walk!$A$2:$Y$402)),1,1)</f>
        <v>7</v>
      </c>
      <c r="E9279">
        <f ca="1">OFFSET(bike!$A$2:$Y$402,TRUNC((ROW()-ROW($E$2))/COLUMNS(bike!$A$2:$Y$402)),MOD(ROW()-ROW($E$2),COLUMNS(bike!$A$2:$Y$402)),1,1)</f>
        <v>2</v>
      </c>
      <c r="F9279">
        <f ca="1">OFFSET(transit!$A$2:$Y$402,TRUNC((ROW()-ROW($F$2))/COLUMNS(transit!$A$2:$Y$402)),MOD(ROW()-ROW($F$2),COLUMNS(transit!$A$2:$Y$402)),1,1)</f>
        <v>6</v>
      </c>
      <c r="G9279">
        <f ca="1">OFFSET(drive!$A$2:$Y$402,TRUNC((ROW()-ROW($G$2))/COLUMNS(drive!$A$2:$Y$402)),MOD(ROW()-ROW($G$2),COLUMNS(drive!$A$2:$Y$402)),1,1)</f>
        <v>2</v>
      </c>
      <c r="H9279" s="5">
        <f ca="1">(VLOOKUP($B9279,weights!$A$2:$R$6,4))*VLOOKUP($B9279,weights!$A$2:$R$6,6)^C9279*(VLOOKUP($B9279,weights!$A$2:$R$6,15)*EXP(VLOOKUP($B9279,weights!$A$2:$R$6,11)*D9279)+VLOOKUP($B9279,weights!$A$2:$R$6,16)*EXP(VLOOKUP($B9279,weights!$A$2:$R$6,12)*E9279)+VLOOKUP($B9279,weights!$A$2:$R$6,17)*EXP(VLOOKUP($B9279,weights!$A$2:$R$6,13)*F9279)+VLOOKUP($B9279,weights!$A$2:$R$6,18)*EXP(VLOOKUP($B9279,weights!$A$2:$R$6,14)*G9279))</f>
        <v>26.473906503618867</v>
      </c>
    </row>
    <row r="9280" spans="1:8" ht="12.75" x14ac:dyDescent="0.2">
      <c r="A9280">
        <f t="shared" si="0"/>
        <v>372</v>
      </c>
      <c r="B9280" t="str">
        <f t="shared" ref="B9280:C9280" si="9254">B9255</f>
        <v>restaurant</v>
      </c>
      <c r="C9280">
        <f t="shared" si="9254"/>
        <v>3</v>
      </c>
      <c r="D9280">
        <f ca="1">OFFSET(walk!$A$2:$Y$402,TRUNC((ROW()-ROW($D$2))/COLUMNS(walk!$A$2:$Y$402)),MOD(ROW()-ROW($D$2),COLUMNS(walk!$A$2:$Y$402)),1,1)</f>
        <v>7</v>
      </c>
      <c r="E9280">
        <f ca="1">OFFSET(bike!$A$2:$Y$402,TRUNC((ROW()-ROW($E$2))/COLUMNS(bike!$A$2:$Y$402)),MOD(ROW()-ROW($E$2),COLUMNS(bike!$A$2:$Y$402)),1,1)</f>
        <v>2</v>
      </c>
      <c r="F9280">
        <f ca="1">OFFSET(transit!$A$2:$Y$402,TRUNC((ROW()-ROW($F$2))/COLUMNS(transit!$A$2:$Y$402)),MOD(ROW()-ROW($F$2),COLUMNS(transit!$A$2:$Y$402)),1,1)</f>
        <v>8</v>
      </c>
      <c r="G9280">
        <f ca="1">OFFSET(drive!$A$2:$Y$402,TRUNC((ROW()-ROW($G$2))/COLUMNS(drive!$A$2:$Y$402)),MOD(ROW()-ROW($G$2),COLUMNS(drive!$A$2:$Y$402)),1,1)</f>
        <v>2</v>
      </c>
      <c r="H9280" s="5">
        <f ca="1">(VLOOKUP($B9280,weights!$A$2:$R$6,4))*VLOOKUP($B9280,weights!$A$2:$R$6,6)^C9280*(VLOOKUP($B9280,weights!$A$2:$R$6,15)*EXP(VLOOKUP($B9280,weights!$A$2:$R$6,11)*D9280)+VLOOKUP($B9280,weights!$A$2:$R$6,16)*EXP(VLOOKUP($B9280,weights!$A$2:$R$6,12)*E9280)+VLOOKUP($B9280,weights!$A$2:$R$6,17)*EXP(VLOOKUP($B9280,weights!$A$2:$R$6,13)*F9280)+VLOOKUP($B9280,weights!$A$2:$R$6,18)*EXP(VLOOKUP($B9280,weights!$A$2:$R$6,14)*G9280))</f>
        <v>22.484640987022328</v>
      </c>
    </row>
    <row r="9281" spans="1:8" ht="12.75" x14ac:dyDescent="0.2">
      <c r="A9281">
        <f t="shared" si="0"/>
        <v>372</v>
      </c>
      <c r="B9281" t="str">
        <f t="shared" ref="B9281:C9281" si="9255">B9256</f>
        <v>restaurant</v>
      </c>
      <c r="C9281">
        <f t="shared" si="9255"/>
        <v>4</v>
      </c>
      <c r="D9281">
        <f ca="1">OFFSET(walk!$A$2:$Y$402,TRUNC((ROW()-ROW($D$2))/COLUMNS(walk!$A$2:$Y$402)),MOD(ROW()-ROW($D$2),COLUMNS(walk!$A$2:$Y$402)),1,1)</f>
        <v>10</v>
      </c>
      <c r="E9281">
        <f ca="1">OFFSET(bike!$A$2:$Y$402,TRUNC((ROW()-ROW($E$2))/COLUMNS(bike!$A$2:$Y$402)),MOD(ROW()-ROW($E$2),COLUMNS(bike!$A$2:$Y$402)),1,1)</f>
        <v>3</v>
      </c>
      <c r="F9281">
        <f ca="1">OFFSET(transit!$A$2:$Y$402,TRUNC((ROW()-ROW($F$2))/COLUMNS(transit!$A$2:$Y$402)),MOD(ROW()-ROW($F$2),COLUMNS(transit!$A$2:$Y$402)),1,1)</f>
        <v>8</v>
      </c>
      <c r="G9281">
        <f ca="1">OFFSET(drive!$A$2:$Y$402,TRUNC((ROW()-ROW($G$2))/COLUMNS(drive!$A$2:$Y$402)),MOD(ROW()-ROW($G$2),COLUMNS(drive!$A$2:$Y$402)),1,1)</f>
        <v>2</v>
      </c>
      <c r="H9281" s="5">
        <f ca="1">(VLOOKUP($B9281,weights!$A$2:$R$6,4))*VLOOKUP($B9281,weights!$A$2:$R$6,6)^C9281*(VLOOKUP($B9281,weights!$A$2:$R$6,15)*EXP(VLOOKUP($B9281,weights!$A$2:$R$6,11)*D9281)+VLOOKUP($B9281,weights!$A$2:$R$6,16)*EXP(VLOOKUP($B9281,weights!$A$2:$R$6,12)*E9281)+VLOOKUP($B9281,weights!$A$2:$R$6,17)*EXP(VLOOKUP($B9281,weights!$A$2:$R$6,13)*F9281)+VLOOKUP($B9281,weights!$A$2:$R$6,18)*EXP(VLOOKUP($B9281,weights!$A$2:$R$6,14)*G9281))</f>
        <v>17.469703476085467</v>
      </c>
    </row>
    <row r="9282" spans="1:8" ht="12.75" x14ac:dyDescent="0.2">
      <c r="A9282">
        <f t="shared" si="0"/>
        <v>372</v>
      </c>
      <c r="B9282" t="str">
        <f t="shared" ref="B9282:C9282" si="9256">B9257</f>
        <v>restaurant</v>
      </c>
      <c r="C9282">
        <f t="shared" si="9256"/>
        <v>5</v>
      </c>
      <c r="D9282">
        <f ca="1">OFFSET(walk!$A$2:$Y$402,TRUNC((ROW()-ROW($D$2))/COLUMNS(walk!$A$2:$Y$402)),MOD(ROW()-ROW($D$2),COLUMNS(walk!$A$2:$Y$402)),1,1)</f>
        <v>11</v>
      </c>
      <c r="E9282">
        <f ca="1">OFFSET(bike!$A$2:$Y$402,TRUNC((ROW()-ROW($E$2))/COLUMNS(bike!$A$2:$Y$402)),MOD(ROW()-ROW($E$2),COLUMNS(bike!$A$2:$Y$402)),1,1)</f>
        <v>3</v>
      </c>
      <c r="F9282">
        <f ca="1">OFFSET(transit!$A$2:$Y$402,TRUNC((ROW()-ROW($F$2))/COLUMNS(transit!$A$2:$Y$402)),MOD(ROW()-ROW($F$2),COLUMNS(transit!$A$2:$Y$402)),1,1)</f>
        <v>8</v>
      </c>
      <c r="G9282">
        <f ca="1">OFFSET(drive!$A$2:$Y$402,TRUNC((ROW()-ROW($G$2))/COLUMNS(drive!$A$2:$Y$402)),MOD(ROW()-ROW($G$2),COLUMNS(drive!$A$2:$Y$402)),1,1)</f>
        <v>3</v>
      </c>
      <c r="H9282" s="5">
        <f ca="1">(VLOOKUP($B9282,weights!$A$2:$R$6,4))*VLOOKUP($B9282,weights!$A$2:$R$6,6)^C9282*(VLOOKUP($B9282,weights!$A$2:$R$6,15)*EXP(VLOOKUP($B9282,weights!$A$2:$R$6,11)*D9282)+VLOOKUP($B9282,weights!$A$2:$R$6,16)*EXP(VLOOKUP($B9282,weights!$A$2:$R$6,12)*E9282)+VLOOKUP($B9282,weights!$A$2:$R$6,17)*EXP(VLOOKUP($B9282,weights!$A$2:$R$6,13)*F9282)+VLOOKUP($B9282,weights!$A$2:$R$6,18)*EXP(VLOOKUP($B9282,weights!$A$2:$R$6,14)*G9282))</f>
        <v>14.371807295654364</v>
      </c>
    </row>
    <row r="9283" spans="1:8" ht="12.75" x14ac:dyDescent="0.2">
      <c r="A9283">
        <f t="shared" si="0"/>
        <v>372</v>
      </c>
      <c r="B9283" t="str">
        <f t="shared" ref="B9283:C9283" si="9257">B9258</f>
        <v>restaurant</v>
      </c>
      <c r="C9283">
        <f t="shared" si="9257"/>
        <v>6</v>
      </c>
      <c r="D9283">
        <f ca="1">OFFSET(walk!$A$2:$Y$402,TRUNC((ROW()-ROW($D$2))/COLUMNS(walk!$A$2:$Y$402)),MOD(ROW()-ROW($D$2),COLUMNS(walk!$A$2:$Y$402)),1,1)</f>
        <v>13</v>
      </c>
      <c r="E9283">
        <f ca="1">OFFSET(bike!$A$2:$Y$402,TRUNC((ROW()-ROW($E$2))/COLUMNS(bike!$A$2:$Y$402)),MOD(ROW()-ROW($E$2),COLUMNS(bike!$A$2:$Y$402)),1,1)</f>
        <v>3</v>
      </c>
      <c r="F9283">
        <f ca="1">OFFSET(transit!$A$2:$Y$402,TRUNC((ROW()-ROW($F$2))/COLUMNS(transit!$A$2:$Y$402)),MOD(ROW()-ROW($F$2),COLUMNS(transit!$A$2:$Y$402)),1,1)</f>
        <v>8</v>
      </c>
      <c r="G9283">
        <f ca="1">OFFSET(drive!$A$2:$Y$402,TRUNC((ROW()-ROW($G$2))/COLUMNS(drive!$A$2:$Y$402)),MOD(ROW()-ROW($G$2),COLUMNS(drive!$A$2:$Y$402)),1,1)</f>
        <v>3</v>
      </c>
      <c r="H9283" s="5">
        <f ca="1">(VLOOKUP($B9283,weights!$A$2:$R$6,4))*VLOOKUP($B9283,weights!$A$2:$R$6,6)^C9283*(VLOOKUP($B9283,weights!$A$2:$R$6,15)*EXP(VLOOKUP($B9283,weights!$A$2:$R$6,11)*D9283)+VLOOKUP($B9283,weights!$A$2:$R$6,16)*EXP(VLOOKUP($B9283,weights!$A$2:$R$6,12)*E9283)+VLOOKUP($B9283,weights!$A$2:$R$6,17)*EXP(VLOOKUP($B9283,weights!$A$2:$R$6,13)*F9283)+VLOOKUP($B9283,weights!$A$2:$R$6,18)*EXP(VLOOKUP($B9283,weights!$A$2:$R$6,14)*G9283))</f>
        <v>12.562771414314645</v>
      </c>
    </row>
    <row r="9284" spans="1:8" ht="12.75" x14ac:dyDescent="0.2">
      <c r="A9284">
        <f t="shared" si="0"/>
        <v>372</v>
      </c>
      <c r="B9284" t="str">
        <f t="shared" ref="B9284:C9284" si="9258">B9259</f>
        <v>restaurant</v>
      </c>
      <c r="C9284">
        <f t="shared" si="9258"/>
        <v>7</v>
      </c>
      <c r="D9284">
        <f ca="1">OFFSET(walk!$A$2:$Y$402,TRUNC((ROW()-ROW($D$2))/COLUMNS(walk!$A$2:$Y$402)),MOD(ROW()-ROW($D$2),COLUMNS(walk!$A$2:$Y$402)),1,1)</f>
        <v>14</v>
      </c>
      <c r="E9284">
        <f ca="1">OFFSET(bike!$A$2:$Y$402,TRUNC((ROW()-ROW($E$2))/COLUMNS(bike!$A$2:$Y$402)),MOD(ROW()-ROW($E$2),COLUMNS(bike!$A$2:$Y$402)),1,1)</f>
        <v>3</v>
      </c>
      <c r="F9284">
        <f ca="1">OFFSET(transit!$A$2:$Y$402,TRUNC((ROW()-ROW($F$2))/COLUMNS(transit!$A$2:$Y$402)),MOD(ROW()-ROW($F$2),COLUMNS(transit!$A$2:$Y$402)),1,1)</f>
        <v>8</v>
      </c>
      <c r="G9284">
        <f ca="1">OFFSET(drive!$A$2:$Y$402,TRUNC((ROW()-ROW($G$2))/COLUMNS(drive!$A$2:$Y$402)),MOD(ROW()-ROW($G$2),COLUMNS(drive!$A$2:$Y$402)),1,1)</f>
        <v>4</v>
      </c>
      <c r="H9284" s="5">
        <f ca="1">(VLOOKUP($B9284,weights!$A$2:$R$6,4))*VLOOKUP($B9284,weights!$A$2:$R$6,6)^C9284*(VLOOKUP($B9284,weights!$A$2:$R$6,15)*EXP(VLOOKUP($B9284,weights!$A$2:$R$6,11)*D9284)+VLOOKUP($B9284,weights!$A$2:$R$6,16)*EXP(VLOOKUP($B9284,weights!$A$2:$R$6,12)*E9284)+VLOOKUP($B9284,weights!$A$2:$R$6,17)*EXP(VLOOKUP($B9284,weights!$A$2:$R$6,13)*F9284)+VLOOKUP($B9284,weights!$A$2:$R$6,18)*EXP(VLOOKUP($B9284,weights!$A$2:$R$6,14)*G9284))</f>
        <v>10.446517698257534</v>
      </c>
    </row>
    <row r="9285" spans="1:8" ht="12.75" x14ac:dyDescent="0.2">
      <c r="A9285">
        <f t="shared" si="0"/>
        <v>372</v>
      </c>
      <c r="B9285" t="str">
        <f t="shared" ref="B9285:C9285" si="9259">B9260</f>
        <v>restaurant</v>
      </c>
      <c r="C9285">
        <f t="shared" si="9259"/>
        <v>8</v>
      </c>
      <c r="D9285">
        <f ca="1">OFFSET(walk!$A$2:$Y$402,TRUNC((ROW()-ROW($D$2))/COLUMNS(walk!$A$2:$Y$402)),MOD(ROW()-ROW($D$2),COLUMNS(walk!$A$2:$Y$402)),1,1)</f>
        <v>14</v>
      </c>
      <c r="E9285">
        <f ca="1">OFFSET(bike!$A$2:$Y$402,TRUNC((ROW()-ROW($E$2))/COLUMNS(bike!$A$2:$Y$402)),MOD(ROW()-ROW($E$2),COLUMNS(bike!$A$2:$Y$402)),1,1)</f>
        <v>4</v>
      </c>
      <c r="F9285">
        <f ca="1">OFFSET(transit!$A$2:$Y$402,TRUNC((ROW()-ROW($F$2))/COLUMNS(transit!$A$2:$Y$402)),MOD(ROW()-ROW($F$2),COLUMNS(transit!$A$2:$Y$402)),1,1)</f>
        <v>9</v>
      </c>
      <c r="G9285">
        <f ca="1">OFFSET(drive!$A$2:$Y$402,TRUNC((ROW()-ROW($G$2))/COLUMNS(drive!$A$2:$Y$402)),MOD(ROW()-ROW($G$2),COLUMNS(drive!$A$2:$Y$402)),1,1)</f>
        <v>4</v>
      </c>
      <c r="H9285" s="5">
        <f ca="1">(VLOOKUP($B9285,weights!$A$2:$R$6,4))*VLOOKUP($B9285,weights!$A$2:$R$6,6)^C9285*(VLOOKUP($B9285,weights!$A$2:$R$6,15)*EXP(VLOOKUP($B9285,weights!$A$2:$R$6,11)*D9285)+VLOOKUP($B9285,weights!$A$2:$R$6,16)*EXP(VLOOKUP($B9285,weights!$A$2:$R$6,12)*E9285)+VLOOKUP($B9285,weights!$A$2:$R$6,17)*EXP(VLOOKUP($B9285,weights!$A$2:$R$6,13)*F9285)+VLOOKUP($B9285,weights!$A$2:$R$6,18)*EXP(VLOOKUP($B9285,weights!$A$2:$R$6,14)*G9285))</f>
        <v>8.3900613916984845</v>
      </c>
    </row>
    <row r="9286" spans="1:8" ht="12.75" x14ac:dyDescent="0.2">
      <c r="A9286">
        <f t="shared" si="0"/>
        <v>372</v>
      </c>
      <c r="B9286" t="str">
        <f t="shared" ref="B9286:C9286" si="9260">B9261</f>
        <v>restaurant</v>
      </c>
      <c r="C9286">
        <f t="shared" si="9260"/>
        <v>9</v>
      </c>
      <c r="D9286">
        <f ca="1">OFFSET(walk!$A$2:$Y$402,TRUNC((ROW()-ROW($D$2))/COLUMNS(walk!$A$2:$Y$402)),MOD(ROW()-ROW($D$2),COLUMNS(walk!$A$2:$Y$402)),1,1)</f>
        <v>17</v>
      </c>
      <c r="E9286">
        <f ca="1">OFFSET(bike!$A$2:$Y$402,TRUNC((ROW()-ROW($E$2))/COLUMNS(bike!$A$2:$Y$402)),MOD(ROW()-ROW($E$2),COLUMNS(bike!$A$2:$Y$402)),1,1)</f>
        <v>4</v>
      </c>
      <c r="F9286">
        <f ca="1">OFFSET(transit!$A$2:$Y$402,TRUNC((ROW()-ROW($F$2))/COLUMNS(transit!$A$2:$Y$402)),MOD(ROW()-ROW($F$2),COLUMNS(transit!$A$2:$Y$402)),1,1)</f>
        <v>11</v>
      </c>
      <c r="G9286">
        <f ca="1">OFFSET(drive!$A$2:$Y$402,TRUNC((ROW()-ROW($G$2))/COLUMNS(drive!$A$2:$Y$402)),MOD(ROW()-ROW($G$2),COLUMNS(drive!$A$2:$Y$402)),1,1)</f>
        <v>4</v>
      </c>
      <c r="H9286" s="5">
        <f ca="1">(VLOOKUP($B9286,weights!$A$2:$R$6,4))*VLOOKUP($B9286,weights!$A$2:$R$6,6)^C9286*(VLOOKUP($B9286,weights!$A$2:$R$6,15)*EXP(VLOOKUP($B9286,weights!$A$2:$R$6,11)*D9286)+VLOOKUP($B9286,weights!$A$2:$R$6,16)*EXP(VLOOKUP($B9286,weights!$A$2:$R$6,12)*E9286)+VLOOKUP($B9286,weights!$A$2:$R$6,17)*EXP(VLOOKUP($B9286,weights!$A$2:$R$6,13)*F9286)+VLOOKUP($B9286,weights!$A$2:$R$6,18)*EXP(VLOOKUP($B9286,weights!$A$2:$R$6,14)*G9286))</f>
        <v>6.9559563904553814</v>
      </c>
    </row>
    <row r="9287" spans="1:8" ht="12.75" x14ac:dyDescent="0.2">
      <c r="A9287">
        <f t="shared" si="0"/>
        <v>372</v>
      </c>
      <c r="B9287" t="str">
        <f t="shared" ref="B9287:C9287" si="9261">B9262</f>
        <v>supermarket</v>
      </c>
      <c r="C9287">
        <f t="shared" si="9261"/>
        <v>0</v>
      </c>
      <c r="D9287">
        <f ca="1">OFFSET(walk!$A$2:$Y$402,TRUNC((ROW()-ROW($D$2))/COLUMNS(walk!$A$2:$Y$402)),MOD(ROW()-ROW($D$2),COLUMNS(walk!$A$2:$Y$402)),1,1)</f>
        <v>35</v>
      </c>
      <c r="E9287">
        <f ca="1">OFFSET(bike!$A$2:$Y$402,TRUNC((ROW()-ROW($E$2))/COLUMNS(bike!$A$2:$Y$402)),MOD(ROW()-ROW($E$2),COLUMNS(bike!$A$2:$Y$402)),1,1)</f>
        <v>14</v>
      </c>
      <c r="F9287">
        <f ca="1">OFFSET(transit!$A$2:$Y$402,TRUNC((ROW()-ROW($F$2))/COLUMNS(transit!$A$2:$Y$402)),MOD(ROW()-ROW($F$2),COLUMNS(transit!$A$2:$Y$402)),1,1)</f>
        <v>19</v>
      </c>
      <c r="G9287">
        <f ca="1">OFFSET(drive!$A$2:$Y$402,TRUNC((ROW()-ROW($G$2))/COLUMNS(drive!$A$2:$Y$402)),MOD(ROW()-ROW($G$2),COLUMNS(drive!$A$2:$Y$402)),1,1)</f>
        <v>9</v>
      </c>
      <c r="H9287" s="5">
        <f ca="1">(VLOOKUP($B9287,weights!$A$2:$R$6,4))*VLOOKUP($B9287,weights!$A$2:$R$6,6)^C9287*(VLOOKUP($B9287,weights!$A$2:$R$6,15)*EXP(VLOOKUP($B9287,weights!$A$2:$R$6,11)*D9287)+VLOOKUP($B9287,weights!$A$2:$R$6,16)*EXP(VLOOKUP($B9287,weights!$A$2:$R$6,12)*E9287)+VLOOKUP($B9287,weights!$A$2:$R$6,17)*EXP(VLOOKUP($B9287,weights!$A$2:$R$6,13)*F9287)+VLOOKUP($B9287,weights!$A$2:$R$6,18)*EXP(VLOOKUP($B9287,weights!$A$2:$R$6,14)*G9287))</f>
        <v>3.0812811599700525</v>
      </c>
    </row>
    <row r="9288" spans="1:8" ht="12.75" x14ac:dyDescent="0.2">
      <c r="A9288">
        <f t="shared" si="0"/>
        <v>372</v>
      </c>
      <c r="B9288" t="str">
        <f t="shared" ref="B9288:C9288" si="9262">B9263</f>
        <v>supermarket</v>
      </c>
      <c r="C9288">
        <f t="shared" si="9262"/>
        <v>1</v>
      </c>
      <c r="D9288">
        <f ca="1">OFFSET(walk!$A$2:$Y$402,TRUNC((ROW()-ROW($D$2))/COLUMNS(walk!$A$2:$Y$402)),MOD(ROW()-ROW($D$2),COLUMNS(walk!$A$2:$Y$402)),1,1)</f>
        <v>50</v>
      </c>
      <c r="E9288">
        <f ca="1">OFFSET(bike!$A$2:$Y$402,TRUNC((ROW()-ROW($E$2))/COLUMNS(bike!$A$2:$Y$402)),MOD(ROW()-ROW($E$2),COLUMNS(bike!$A$2:$Y$402)),1,1)</f>
        <v>15</v>
      </c>
      <c r="F9288">
        <f ca="1">OFFSET(transit!$A$2:$Y$402,TRUNC((ROW()-ROW($F$2))/COLUMNS(transit!$A$2:$Y$402)),MOD(ROW()-ROW($F$2),COLUMNS(transit!$A$2:$Y$402)),1,1)</f>
        <v>24</v>
      </c>
      <c r="G9288">
        <f ca="1">OFFSET(drive!$A$2:$Y$402,TRUNC((ROW()-ROW($G$2))/COLUMNS(drive!$A$2:$Y$402)),MOD(ROW()-ROW($G$2),COLUMNS(drive!$A$2:$Y$402)),1,1)</f>
        <v>10</v>
      </c>
      <c r="H9288" s="5">
        <f ca="1">(VLOOKUP($B9288,weights!$A$2:$R$6,4))*VLOOKUP($B9288,weights!$A$2:$R$6,6)^C9288*(VLOOKUP($B9288,weights!$A$2:$R$6,15)*EXP(VLOOKUP($B9288,weights!$A$2:$R$6,11)*D9288)+VLOOKUP($B9288,weights!$A$2:$R$6,16)*EXP(VLOOKUP($B9288,weights!$A$2:$R$6,12)*E9288)+VLOOKUP($B9288,weights!$A$2:$R$6,17)*EXP(VLOOKUP($B9288,weights!$A$2:$R$6,13)*F9288)+VLOOKUP($B9288,weights!$A$2:$R$6,18)*EXP(VLOOKUP($B9288,weights!$A$2:$R$6,14)*G9288))</f>
        <v>1.3801096481249273</v>
      </c>
    </row>
    <row r="9289" spans="1:8" ht="12.75" x14ac:dyDescent="0.2">
      <c r="A9289">
        <f t="shared" si="0"/>
        <v>372</v>
      </c>
      <c r="B9289" t="str">
        <f t="shared" ref="B9289:C9289" si="9263">B9264</f>
        <v>supermarket</v>
      </c>
      <c r="C9289">
        <f t="shared" si="9263"/>
        <v>2</v>
      </c>
      <c r="D9289">
        <f ca="1">OFFSET(walk!$A$2:$Y$402,TRUNC((ROW()-ROW($D$2))/COLUMNS(walk!$A$2:$Y$402)),MOD(ROW()-ROW($D$2),COLUMNS(walk!$A$2:$Y$402)),1,1)</f>
        <v>55</v>
      </c>
      <c r="E9289">
        <f ca="1">OFFSET(bike!$A$2:$Y$402,TRUNC((ROW()-ROW($E$2))/COLUMNS(bike!$A$2:$Y$402)),MOD(ROW()-ROW($E$2),COLUMNS(bike!$A$2:$Y$402)),1,1)</f>
        <v>15</v>
      </c>
      <c r="F9289">
        <f ca="1">OFFSET(transit!$A$2:$Y$402,TRUNC((ROW()-ROW($F$2))/COLUMNS(transit!$A$2:$Y$402)),MOD(ROW()-ROW($F$2),COLUMNS(transit!$A$2:$Y$402)),1,1)</f>
        <v>27</v>
      </c>
      <c r="G9289">
        <f ca="1">OFFSET(drive!$A$2:$Y$402,TRUNC((ROW()-ROW($G$2))/COLUMNS(drive!$A$2:$Y$402)),MOD(ROW()-ROW($G$2),COLUMNS(drive!$A$2:$Y$402)),1,1)</f>
        <v>12</v>
      </c>
      <c r="H9289" s="5">
        <f ca="1">(VLOOKUP($B9289,weights!$A$2:$R$6,4))*VLOOKUP($B9289,weights!$A$2:$R$6,6)^C9289*(VLOOKUP($B9289,weights!$A$2:$R$6,15)*EXP(VLOOKUP($B9289,weights!$A$2:$R$6,11)*D9289)+VLOOKUP($B9289,weights!$A$2:$R$6,16)*EXP(VLOOKUP($B9289,weights!$A$2:$R$6,12)*E9289)+VLOOKUP($B9289,weights!$A$2:$R$6,17)*EXP(VLOOKUP($B9289,weights!$A$2:$R$6,13)*F9289)+VLOOKUP($B9289,weights!$A$2:$R$6,18)*EXP(VLOOKUP($B9289,weights!$A$2:$R$6,14)*G9289))</f>
        <v>0.55211683299574754</v>
      </c>
    </row>
    <row r="9290" spans="1:8" ht="12.75" x14ac:dyDescent="0.2">
      <c r="A9290">
        <f t="shared" si="0"/>
        <v>372</v>
      </c>
      <c r="B9290" t="str">
        <f t="shared" ref="B9290:C9290" si="9264">B9265</f>
        <v>supermarket</v>
      </c>
      <c r="C9290">
        <f t="shared" si="9264"/>
        <v>3</v>
      </c>
      <c r="D9290">
        <f ca="1">OFFSET(walk!$A$2:$Y$402,TRUNC((ROW()-ROW($D$2))/COLUMNS(walk!$A$2:$Y$402)),MOD(ROW()-ROW($D$2),COLUMNS(walk!$A$2:$Y$402)),1,1)</f>
        <v>62</v>
      </c>
      <c r="E9290">
        <f ca="1">OFFSET(bike!$A$2:$Y$402,TRUNC((ROW()-ROW($E$2))/COLUMNS(bike!$A$2:$Y$402)),MOD(ROW()-ROW($E$2),COLUMNS(bike!$A$2:$Y$402)),1,1)</f>
        <v>19</v>
      </c>
      <c r="F9290">
        <f ca="1">OFFSET(transit!$A$2:$Y$402,TRUNC((ROW()-ROW($F$2))/COLUMNS(transit!$A$2:$Y$402)),MOD(ROW()-ROW($F$2),COLUMNS(transit!$A$2:$Y$402)),1,1)</f>
        <v>34</v>
      </c>
      <c r="G9290">
        <f ca="1">OFFSET(drive!$A$2:$Y$402,TRUNC((ROW()-ROW($G$2))/COLUMNS(drive!$A$2:$Y$402)),MOD(ROW()-ROW($G$2),COLUMNS(drive!$A$2:$Y$402)),1,1)</f>
        <v>14</v>
      </c>
      <c r="H9290" s="5">
        <f ca="1">(VLOOKUP($B9290,weights!$A$2:$R$6,4))*VLOOKUP($B9290,weights!$A$2:$R$6,6)^C9290*(VLOOKUP($B9290,weights!$A$2:$R$6,15)*EXP(VLOOKUP($B9290,weights!$A$2:$R$6,11)*D9290)+VLOOKUP($B9290,weights!$A$2:$R$6,16)*EXP(VLOOKUP($B9290,weights!$A$2:$R$6,12)*E9290)+VLOOKUP($B9290,weights!$A$2:$R$6,17)*EXP(VLOOKUP($B9290,weights!$A$2:$R$6,13)*F9290)+VLOOKUP($B9290,weights!$A$2:$R$6,18)*EXP(VLOOKUP($B9290,weights!$A$2:$R$6,14)*G9290))</f>
        <v>0.19583914971163371</v>
      </c>
    </row>
    <row r="9291" spans="1:8" ht="12.75" x14ac:dyDescent="0.2">
      <c r="A9291">
        <f t="shared" si="0"/>
        <v>372</v>
      </c>
      <c r="B9291" t="str">
        <f t="shared" ref="B9291:C9291" si="9265">B9266</f>
        <v>supermarket</v>
      </c>
      <c r="C9291">
        <f t="shared" si="9265"/>
        <v>4</v>
      </c>
      <c r="D9291">
        <f ca="1">OFFSET(walk!$A$2:$Y$402,TRUNC((ROW()-ROW($D$2))/COLUMNS(walk!$A$2:$Y$402)),MOD(ROW()-ROW($D$2),COLUMNS(walk!$A$2:$Y$402)),1,1)</f>
        <v>78</v>
      </c>
      <c r="E9291">
        <f ca="1">OFFSET(bike!$A$2:$Y$402,TRUNC((ROW()-ROW($E$2))/COLUMNS(bike!$A$2:$Y$402)),MOD(ROW()-ROW($E$2),COLUMNS(bike!$A$2:$Y$402)),1,1)</f>
        <v>22</v>
      </c>
      <c r="F9291">
        <f ca="1">OFFSET(transit!$A$2:$Y$402,TRUNC((ROW()-ROW($F$2))/COLUMNS(transit!$A$2:$Y$402)),MOD(ROW()-ROW($F$2),COLUMNS(transit!$A$2:$Y$402)),1,1)</f>
        <v>37</v>
      </c>
      <c r="G9291">
        <f ca="1">OFFSET(drive!$A$2:$Y$402,TRUNC((ROW()-ROW($G$2))/COLUMNS(drive!$A$2:$Y$402)),MOD(ROW()-ROW($G$2),COLUMNS(drive!$A$2:$Y$402)),1,1)</f>
        <v>14</v>
      </c>
      <c r="H9291" s="5">
        <f ca="1">(VLOOKUP($B9291,weights!$A$2:$R$6,4))*VLOOKUP($B9291,weights!$A$2:$R$6,6)^C9291*(VLOOKUP($B9291,weights!$A$2:$R$6,15)*EXP(VLOOKUP($B9291,weights!$A$2:$R$6,11)*D9291)+VLOOKUP($B9291,weights!$A$2:$R$6,16)*EXP(VLOOKUP($B9291,weights!$A$2:$R$6,12)*E9291)+VLOOKUP($B9291,weights!$A$2:$R$6,17)*EXP(VLOOKUP($B9291,weights!$A$2:$R$6,13)*F9291)+VLOOKUP($B9291,weights!$A$2:$R$6,18)*EXP(VLOOKUP($B9291,weights!$A$2:$R$6,14)*G9291))</f>
        <v>0.1119120641838591</v>
      </c>
    </row>
    <row r="9292" spans="1:8" ht="12.75" x14ac:dyDescent="0.2">
      <c r="A9292">
        <f t="shared" si="0"/>
        <v>372</v>
      </c>
      <c r="B9292" t="str">
        <f t="shared" ref="B9292:C9292" si="9266">B9267</f>
        <v>store</v>
      </c>
      <c r="C9292">
        <f t="shared" si="9266"/>
        <v>0</v>
      </c>
      <c r="D9292">
        <f ca="1">OFFSET(walk!$A$2:$Y$402,TRUNC((ROW()-ROW($D$2))/COLUMNS(walk!$A$2:$Y$402)),MOD(ROW()-ROW($D$2),COLUMNS(walk!$A$2:$Y$402)),1,1)</f>
        <v>2</v>
      </c>
      <c r="E9292">
        <f ca="1">OFFSET(bike!$A$2:$Y$402,TRUNC((ROW()-ROW($E$2))/COLUMNS(bike!$A$2:$Y$402)),MOD(ROW()-ROW($E$2),COLUMNS(bike!$A$2:$Y$402)),1,1)</f>
        <v>0</v>
      </c>
      <c r="F9292">
        <f ca="1">OFFSET(transit!$A$2:$Y$402,TRUNC((ROW()-ROW($F$2))/COLUMNS(transit!$A$2:$Y$402)),MOD(ROW()-ROW($F$2),COLUMNS(transit!$A$2:$Y$402)),1,1)</f>
        <v>2</v>
      </c>
      <c r="G9292">
        <f ca="1">OFFSET(drive!$A$2:$Y$402,TRUNC((ROW()-ROW($G$2))/COLUMNS(drive!$A$2:$Y$402)),MOD(ROW()-ROW($G$2),COLUMNS(drive!$A$2:$Y$402)),1,1)</f>
        <v>0</v>
      </c>
      <c r="H9292" s="5">
        <f ca="1">(VLOOKUP($B9292,weights!$A$2:$R$6,4))*VLOOKUP($B9292,weights!$A$2:$R$6,6)^C9292*(VLOOKUP($B9292,weights!$A$2:$R$6,15)*EXP(VLOOKUP($B9292,weights!$A$2:$R$6,11)*D9292)+VLOOKUP($B9292,weights!$A$2:$R$6,16)*EXP(VLOOKUP($B9292,weights!$A$2:$R$6,12)*E9292)+VLOOKUP($B9292,weights!$A$2:$R$6,17)*EXP(VLOOKUP($B9292,weights!$A$2:$R$6,13)*F9292)+VLOOKUP($B9292,weights!$A$2:$R$6,18)*EXP(VLOOKUP($B9292,weights!$A$2:$R$6,14)*G9292))</f>
        <v>35.201764025288824</v>
      </c>
    </row>
    <row r="9293" spans="1:8" ht="12.75" x14ac:dyDescent="0.2">
      <c r="A9293">
        <f t="shared" si="0"/>
        <v>372</v>
      </c>
      <c r="B9293" t="str">
        <f t="shared" ref="B9293:C9293" si="9267">B9268</f>
        <v>store</v>
      </c>
      <c r="C9293">
        <f t="shared" si="9267"/>
        <v>1</v>
      </c>
      <c r="D9293">
        <f ca="1">OFFSET(walk!$A$2:$Y$402,TRUNC((ROW()-ROW($D$2))/COLUMNS(walk!$A$2:$Y$402)),MOD(ROW()-ROW($D$2),COLUMNS(walk!$A$2:$Y$402)),1,1)</f>
        <v>5</v>
      </c>
      <c r="E9293">
        <f ca="1">OFFSET(bike!$A$2:$Y$402,TRUNC((ROW()-ROW($E$2))/COLUMNS(bike!$A$2:$Y$402)),MOD(ROW()-ROW($E$2),COLUMNS(bike!$A$2:$Y$402)),1,1)</f>
        <v>1</v>
      </c>
      <c r="F9293">
        <f ca="1">OFFSET(transit!$A$2:$Y$402,TRUNC((ROW()-ROW($F$2))/COLUMNS(transit!$A$2:$Y$402)),MOD(ROW()-ROW($F$2),COLUMNS(transit!$A$2:$Y$402)),1,1)</f>
        <v>5</v>
      </c>
      <c r="G9293">
        <f ca="1">OFFSET(drive!$A$2:$Y$402,TRUNC((ROW()-ROW($G$2))/COLUMNS(drive!$A$2:$Y$402)),MOD(ROW()-ROW($G$2),COLUMNS(drive!$A$2:$Y$402)),1,1)</f>
        <v>1</v>
      </c>
      <c r="H9293" s="5">
        <f ca="1">(VLOOKUP($B9293,weights!$A$2:$R$6,4))*VLOOKUP($B9293,weights!$A$2:$R$6,6)^C9293*(VLOOKUP($B9293,weights!$A$2:$R$6,15)*EXP(VLOOKUP($B9293,weights!$A$2:$R$6,11)*D9293)+VLOOKUP($B9293,weights!$A$2:$R$6,16)*EXP(VLOOKUP($B9293,weights!$A$2:$R$6,12)*E9293)+VLOOKUP($B9293,weights!$A$2:$R$6,17)*EXP(VLOOKUP($B9293,weights!$A$2:$R$6,13)*F9293)+VLOOKUP($B9293,weights!$A$2:$R$6,18)*EXP(VLOOKUP($B9293,weights!$A$2:$R$6,14)*G9293))</f>
        <v>13.897434437427027</v>
      </c>
    </row>
    <row r="9294" spans="1:8" ht="12.75" x14ac:dyDescent="0.2">
      <c r="A9294">
        <f t="shared" si="0"/>
        <v>372</v>
      </c>
      <c r="B9294" t="str">
        <f t="shared" ref="B9294:C9294" si="9268">B9269</f>
        <v>store</v>
      </c>
      <c r="C9294">
        <f t="shared" si="9268"/>
        <v>2</v>
      </c>
      <c r="D9294">
        <f ca="1">OFFSET(walk!$A$2:$Y$402,TRUNC((ROW()-ROW($D$2))/COLUMNS(walk!$A$2:$Y$402)),MOD(ROW()-ROW($D$2),COLUMNS(walk!$A$2:$Y$402)),1,1)</f>
        <v>6</v>
      </c>
      <c r="E9294">
        <f ca="1">OFFSET(bike!$A$2:$Y$402,TRUNC((ROW()-ROW($E$2))/COLUMNS(bike!$A$2:$Y$402)),MOD(ROW()-ROW($E$2),COLUMNS(bike!$A$2:$Y$402)),1,1)</f>
        <v>1</v>
      </c>
      <c r="F9294">
        <f ca="1">OFFSET(transit!$A$2:$Y$402,TRUNC((ROW()-ROW($F$2))/COLUMNS(transit!$A$2:$Y$402)),MOD(ROW()-ROW($F$2),COLUMNS(transit!$A$2:$Y$402)),1,1)</f>
        <v>6</v>
      </c>
      <c r="G9294">
        <f ca="1">OFFSET(drive!$A$2:$Y$402,TRUNC((ROW()-ROW($G$2))/COLUMNS(drive!$A$2:$Y$402)),MOD(ROW()-ROW($G$2),COLUMNS(drive!$A$2:$Y$402)),1,1)</f>
        <v>1</v>
      </c>
      <c r="H9294" s="5">
        <f ca="1">(VLOOKUP($B9294,weights!$A$2:$R$6,4))*VLOOKUP($B9294,weights!$A$2:$R$6,6)^C9294*(VLOOKUP($B9294,weights!$A$2:$R$6,15)*EXP(VLOOKUP($B9294,weights!$A$2:$R$6,11)*D9294)+VLOOKUP($B9294,weights!$A$2:$R$6,16)*EXP(VLOOKUP($B9294,weights!$A$2:$R$6,12)*E9294)+VLOOKUP($B9294,weights!$A$2:$R$6,17)*EXP(VLOOKUP($B9294,weights!$A$2:$R$6,13)*F9294)+VLOOKUP($B9294,weights!$A$2:$R$6,18)*EXP(VLOOKUP($B9294,weights!$A$2:$R$6,14)*G9294))</f>
        <v>8.8198220545815964</v>
      </c>
    </row>
    <row r="9295" spans="1:8" ht="12.75" x14ac:dyDescent="0.2">
      <c r="A9295">
        <f t="shared" si="0"/>
        <v>372</v>
      </c>
      <c r="B9295" t="str">
        <f t="shared" ref="B9295:C9295" si="9269">B9270</f>
        <v>store</v>
      </c>
      <c r="C9295">
        <f t="shared" si="9269"/>
        <v>3</v>
      </c>
      <c r="D9295">
        <f ca="1">OFFSET(walk!$A$2:$Y$402,TRUNC((ROW()-ROW($D$2))/COLUMNS(walk!$A$2:$Y$402)),MOD(ROW()-ROW($D$2),COLUMNS(walk!$A$2:$Y$402)),1,1)</f>
        <v>9</v>
      </c>
      <c r="E9295">
        <f ca="1">OFFSET(bike!$A$2:$Y$402,TRUNC((ROW()-ROW($E$2))/COLUMNS(bike!$A$2:$Y$402)),MOD(ROW()-ROW($E$2),COLUMNS(bike!$A$2:$Y$402)),1,1)</f>
        <v>3</v>
      </c>
      <c r="F9295">
        <f ca="1">OFFSET(transit!$A$2:$Y$402,TRUNC((ROW()-ROW($F$2))/COLUMNS(transit!$A$2:$Y$402)),MOD(ROW()-ROW($F$2),COLUMNS(transit!$A$2:$Y$402)),1,1)</f>
        <v>6</v>
      </c>
      <c r="G9295">
        <f ca="1">OFFSET(drive!$A$2:$Y$402,TRUNC((ROW()-ROW($G$2))/COLUMNS(drive!$A$2:$Y$402)),MOD(ROW()-ROW($G$2),COLUMNS(drive!$A$2:$Y$402)),1,1)</f>
        <v>2</v>
      </c>
      <c r="H9295" s="5">
        <f ca="1">(VLOOKUP($B9295,weights!$A$2:$R$6,4))*VLOOKUP($B9295,weights!$A$2:$R$6,6)^C9295*(VLOOKUP($B9295,weights!$A$2:$R$6,15)*EXP(VLOOKUP($B9295,weights!$A$2:$R$6,11)*D9295)+VLOOKUP($B9295,weights!$A$2:$R$6,16)*EXP(VLOOKUP($B9295,weights!$A$2:$R$6,12)*E9295)+VLOOKUP($B9295,weights!$A$2:$R$6,17)*EXP(VLOOKUP($B9295,weights!$A$2:$R$6,13)*F9295)+VLOOKUP($B9295,weights!$A$2:$R$6,18)*EXP(VLOOKUP($B9295,weights!$A$2:$R$6,14)*G9295))</f>
        <v>3.5816366040635921</v>
      </c>
    </row>
    <row r="9296" spans="1:8" ht="12.75" x14ac:dyDescent="0.2">
      <c r="A9296">
        <f t="shared" si="0"/>
        <v>372</v>
      </c>
      <c r="B9296" t="str">
        <f t="shared" ref="B9296:C9296" si="9270">B9271</f>
        <v>store</v>
      </c>
      <c r="C9296">
        <f t="shared" si="9270"/>
        <v>4</v>
      </c>
      <c r="D9296">
        <f ca="1">OFFSET(walk!$A$2:$Y$402,TRUNC((ROW()-ROW($D$2))/COLUMNS(walk!$A$2:$Y$402)),MOD(ROW()-ROW($D$2),COLUMNS(walk!$A$2:$Y$402)),1,1)</f>
        <v>12</v>
      </c>
      <c r="E9296">
        <f ca="1">OFFSET(bike!$A$2:$Y$402,TRUNC((ROW()-ROW($E$2))/COLUMNS(bike!$A$2:$Y$402)),MOD(ROW()-ROW($E$2),COLUMNS(bike!$A$2:$Y$402)),1,1)</f>
        <v>3</v>
      </c>
      <c r="F9296">
        <f ca="1">OFFSET(transit!$A$2:$Y$402,TRUNC((ROW()-ROW($F$2))/COLUMNS(transit!$A$2:$Y$402)),MOD(ROW()-ROW($F$2),COLUMNS(transit!$A$2:$Y$402)),1,1)</f>
        <v>9</v>
      </c>
      <c r="G9296">
        <f ca="1">OFFSET(drive!$A$2:$Y$402,TRUNC((ROW()-ROW($G$2))/COLUMNS(drive!$A$2:$Y$402)),MOD(ROW()-ROW($G$2),COLUMNS(drive!$A$2:$Y$402)),1,1)</f>
        <v>2</v>
      </c>
      <c r="H9296" s="5">
        <f ca="1">(VLOOKUP($B9296,weights!$A$2:$R$6,4))*VLOOKUP($B9296,weights!$A$2:$R$6,6)^C9296*(VLOOKUP($B9296,weights!$A$2:$R$6,15)*EXP(VLOOKUP($B9296,weights!$A$2:$R$6,11)*D9296)+VLOOKUP($B9296,weights!$A$2:$R$6,16)*EXP(VLOOKUP($B9296,weights!$A$2:$R$6,12)*E9296)+VLOOKUP($B9296,weights!$A$2:$R$6,17)*EXP(VLOOKUP($B9296,weights!$A$2:$R$6,13)*F9296)+VLOOKUP($B9296,weights!$A$2:$R$6,18)*EXP(VLOOKUP($B9296,weights!$A$2:$R$6,14)*G9296))</f>
        <v>2.1623738989523398</v>
      </c>
    </row>
    <row r="9297" spans="1:8" ht="12.75" x14ac:dyDescent="0.2">
      <c r="A9297">
        <f t="shared" si="0"/>
        <v>372</v>
      </c>
      <c r="B9297" t="str">
        <f t="shared" ref="B9297:C9297" si="9271">B9272</f>
        <v>pharmacy</v>
      </c>
      <c r="C9297">
        <f t="shared" si="9271"/>
        <v>0</v>
      </c>
      <c r="D9297">
        <f ca="1">OFFSET(walk!$A$2:$Y$402,TRUNC((ROW()-ROW($D$2))/COLUMNS(walk!$A$2:$Y$402)),MOD(ROW()-ROW($D$2),COLUMNS(walk!$A$2:$Y$402)),1,1)</f>
        <v>13</v>
      </c>
      <c r="E9297">
        <f ca="1">OFFSET(bike!$A$2:$Y$402,TRUNC((ROW()-ROW($E$2))/COLUMNS(bike!$A$2:$Y$402)),MOD(ROW()-ROW($E$2),COLUMNS(bike!$A$2:$Y$402)),1,1)</f>
        <v>4</v>
      </c>
      <c r="F9297">
        <f ca="1">OFFSET(transit!$A$2:$Y$402,TRUNC((ROW()-ROW($F$2))/COLUMNS(transit!$A$2:$Y$402)),MOD(ROW()-ROW($F$2),COLUMNS(transit!$A$2:$Y$402)),1,1)</f>
        <v>8</v>
      </c>
      <c r="G9297">
        <f ca="1">OFFSET(drive!$A$2:$Y$402,TRUNC((ROW()-ROW($G$2))/COLUMNS(drive!$A$2:$Y$402)),MOD(ROW()-ROW($G$2),COLUMNS(drive!$A$2:$Y$402)),1,1)</f>
        <v>2</v>
      </c>
      <c r="H9297" s="5">
        <f ca="1">(VLOOKUP($B9297,weights!$A$2:$R$6,4))*VLOOKUP($B9297,weights!$A$2:$R$6,6)^C9297*(VLOOKUP($B9297,weights!$A$2:$R$6,15)*EXP(VLOOKUP($B9297,weights!$A$2:$R$6,11)*D9297)+VLOOKUP($B9297,weights!$A$2:$R$6,16)*EXP(VLOOKUP($B9297,weights!$A$2:$R$6,12)*E9297)+VLOOKUP($B9297,weights!$A$2:$R$6,17)*EXP(VLOOKUP($B9297,weights!$A$2:$R$6,13)*F9297)+VLOOKUP($B9297,weights!$A$2:$R$6,18)*EXP(VLOOKUP($B9297,weights!$A$2:$R$6,14)*G9297))</f>
        <v>6.3888360979969647</v>
      </c>
    </row>
    <row r="9298" spans="1:8" ht="12.75" x14ac:dyDescent="0.2">
      <c r="A9298">
        <f t="shared" si="0"/>
        <v>372</v>
      </c>
      <c r="B9298" t="str">
        <f t="shared" ref="B9298:C9298" si="9272">B9273</f>
        <v>pharmacy</v>
      </c>
      <c r="C9298">
        <f t="shared" si="9272"/>
        <v>1</v>
      </c>
      <c r="D9298">
        <f ca="1">OFFSET(walk!$A$2:$Y$402,TRUNC((ROW()-ROW($D$2))/COLUMNS(walk!$A$2:$Y$402)),MOD(ROW()-ROW($D$2),COLUMNS(walk!$A$2:$Y$402)),1,1)</f>
        <v>13</v>
      </c>
      <c r="E9298">
        <f ca="1">OFFSET(bike!$A$2:$Y$402,TRUNC((ROW()-ROW($E$2))/COLUMNS(bike!$A$2:$Y$402)),MOD(ROW()-ROW($E$2),COLUMNS(bike!$A$2:$Y$402)),1,1)</f>
        <v>4</v>
      </c>
      <c r="F9298">
        <f ca="1">OFFSET(transit!$A$2:$Y$402,TRUNC((ROW()-ROW($F$2))/COLUMNS(transit!$A$2:$Y$402)),MOD(ROW()-ROW($F$2),COLUMNS(transit!$A$2:$Y$402)),1,1)</f>
        <v>8</v>
      </c>
      <c r="G9298">
        <f ca="1">OFFSET(drive!$A$2:$Y$402,TRUNC((ROW()-ROW($G$2))/COLUMNS(drive!$A$2:$Y$402)),MOD(ROW()-ROW($G$2),COLUMNS(drive!$A$2:$Y$402)),1,1)</f>
        <v>2</v>
      </c>
      <c r="H9298" s="5">
        <f ca="1">(VLOOKUP($B9298,weights!$A$2:$R$6,4))*VLOOKUP($B9298,weights!$A$2:$R$6,6)^C9298*(VLOOKUP($B9298,weights!$A$2:$R$6,15)*EXP(VLOOKUP($B9298,weights!$A$2:$R$6,11)*D9298)+VLOOKUP($B9298,weights!$A$2:$R$6,16)*EXP(VLOOKUP($B9298,weights!$A$2:$R$6,12)*E9298)+VLOOKUP($B9298,weights!$A$2:$R$6,17)*EXP(VLOOKUP($B9298,weights!$A$2:$R$6,13)*F9298)+VLOOKUP($B9298,weights!$A$2:$R$6,18)*EXP(VLOOKUP($B9298,weights!$A$2:$R$6,14)*G9298))</f>
        <v>3.0761062694059462</v>
      </c>
    </row>
    <row r="9299" spans="1:8" ht="12.75" x14ac:dyDescent="0.2">
      <c r="A9299">
        <f t="shared" si="0"/>
        <v>372</v>
      </c>
      <c r="B9299" t="str">
        <f t="shared" ref="B9299:C9299" si="9273">B9274</f>
        <v>pharmacy</v>
      </c>
      <c r="C9299">
        <f t="shared" si="9273"/>
        <v>2</v>
      </c>
      <c r="D9299">
        <f ca="1">OFFSET(walk!$A$2:$Y$402,TRUNC((ROW()-ROW($D$2))/COLUMNS(walk!$A$2:$Y$402)),MOD(ROW()-ROW($D$2),COLUMNS(walk!$A$2:$Y$402)),1,1)</f>
        <v>17</v>
      </c>
      <c r="E9299">
        <f ca="1">OFFSET(bike!$A$2:$Y$402,TRUNC((ROW()-ROW($E$2))/COLUMNS(bike!$A$2:$Y$402)),MOD(ROW()-ROW($E$2),COLUMNS(bike!$A$2:$Y$402)),1,1)</f>
        <v>4</v>
      </c>
      <c r="F9299">
        <f ca="1">OFFSET(transit!$A$2:$Y$402,TRUNC((ROW()-ROW($F$2))/COLUMNS(transit!$A$2:$Y$402)),MOD(ROW()-ROW($F$2),COLUMNS(transit!$A$2:$Y$402)),1,1)</f>
        <v>17</v>
      </c>
      <c r="G9299">
        <f ca="1">OFFSET(drive!$A$2:$Y$402,TRUNC((ROW()-ROW($G$2))/COLUMNS(drive!$A$2:$Y$402)),MOD(ROW()-ROW($G$2),COLUMNS(drive!$A$2:$Y$402)),1,1)</f>
        <v>3</v>
      </c>
      <c r="H9299" s="5">
        <f ca="1">(VLOOKUP($B9299,weights!$A$2:$R$6,4))*VLOOKUP($B9299,weights!$A$2:$R$6,6)^C9299*(VLOOKUP($B9299,weights!$A$2:$R$6,15)*EXP(VLOOKUP($B9299,weights!$A$2:$R$6,11)*D9299)+VLOOKUP($B9299,weights!$A$2:$R$6,16)*EXP(VLOOKUP($B9299,weights!$A$2:$R$6,12)*E9299)+VLOOKUP($B9299,weights!$A$2:$R$6,17)*EXP(VLOOKUP($B9299,weights!$A$2:$R$6,13)*F9299)+VLOOKUP($B9299,weights!$A$2:$R$6,18)*EXP(VLOOKUP($B9299,weights!$A$2:$R$6,14)*G9299))</f>
        <v>1.1136317076297078</v>
      </c>
    </row>
    <row r="9300" spans="1:8" ht="12.75" x14ac:dyDescent="0.2">
      <c r="A9300">
        <f t="shared" si="0"/>
        <v>372</v>
      </c>
      <c r="B9300" t="str">
        <f t="shared" ref="B9300:C9300" si="9274">B9275</f>
        <v>bank</v>
      </c>
      <c r="C9300">
        <f t="shared" si="9274"/>
        <v>0</v>
      </c>
      <c r="D9300">
        <f ca="1">OFFSET(walk!$A$2:$Y$402,TRUNC((ROW()-ROW($D$2))/COLUMNS(walk!$A$2:$Y$402)),MOD(ROW()-ROW($D$2),COLUMNS(walk!$A$2:$Y$402)),1,1)</f>
        <v>24</v>
      </c>
      <c r="E9300">
        <f ca="1">OFFSET(bike!$A$2:$Y$402,TRUNC((ROW()-ROW($E$2))/COLUMNS(bike!$A$2:$Y$402)),MOD(ROW()-ROW($E$2),COLUMNS(bike!$A$2:$Y$402)),1,1)</f>
        <v>7</v>
      </c>
      <c r="F9300">
        <f ca="1">OFFSET(transit!$A$2:$Y$402,TRUNC((ROW()-ROW($F$2))/COLUMNS(transit!$A$2:$Y$402)),MOD(ROW()-ROW($F$2),COLUMNS(transit!$A$2:$Y$402)),1,1)</f>
        <v>14</v>
      </c>
      <c r="G9300">
        <f ca="1">OFFSET(drive!$A$2:$Y$402,TRUNC((ROW()-ROW($G$2))/COLUMNS(drive!$A$2:$Y$402)),MOD(ROW()-ROW($G$2),COLUMNS(drive!$A$2:$Y$402)),1,1)</f>
        <v>6</v>
      </c>
      <c r="H9300" s="5">
        <f ca="1">(VLOOKUP($B9300,weights!$A$2:$R$6,4))*VLOOKUP($B9300,weights!$A$2:$R$6,6)^C9300*(VLOOKUP($B9300,weights!$A$2:$R$6,15)*EXP(VLOOKUP($B9300,weights!$A$2:$R$6,11)*D9300)+VLOOKUP($B9300,weights!$A$2:$R$6,16)*EXP(VLOOKUP($B9300,weights!$A$2:$R$6,12)*E9300)+VLOOKUP($B9300,weights!$A$2:$R$6,17)*EXP(VLOOKUP($B9300,weights!$A$2:$R$6,13)*F9300)+VLOOKUP($B9300,weights!$A$2:$R$6,18)*EXP(VLOOKUP($B9300,weights!$A$2:$R$6,14)*G9300))</f>
        <v>2.7345133313955428</v>
      </c>
    </row>
    <row r="9301" spans="1:8" ht="12.75" x14ac:dyDescent="0.2">
      <c r="A9301">
        <f t="shared" si="0"/>
        <v>372</v>
      </c>
      <c r="B9301" t="str">
        <f t="shared" ref="B9301:C9301" si="9275">B9276</f>
        <v>bank</v>
      </c>
      <c r="C9301">
        <f t="shared" si="9275"/>
        <v>1</v>
      </c>
      <c r="D9301">
        <f ca="1">OFFSET(walk!$A$2:$Y$402,TRUNC((ROW()-ROW($D$2))/COLUMNS(walk!$A$2:$Y$402)),MOD(ROW()-ROW($D$2),COLUMNS(walk!$A$2:$Y$402)),1,1)</f>
        <v>47</v>
      </c>
      <c r="E9301">
        <f ca="1">OFFSET(bike!$A$2:$Y$402,TRUNC((ROW()-ROW($E$2))/COLUMNS(bike!$A$2:$Y$402)),MOD(ROW()-ROW($E$2),COLUMNS(bike!$A$2:$Y$402)),1,1)</f>
        <v>15</v>
      </c>
      <c r="F9301">
        <f ca="1">OFFSET(transit!$A$2:$Y$402,TRUNC((ROW()-ROW($F$2))/COLUMNS(transit!$A$2:$Y$402)),MOD(ROW()-ROW($F$2),COLUMNS(transit!$A$2:$Y$402)),1,1)</f>
        <v>36</v>
      </c>
      <c r="G9301">
        <f ca="1">OFFSET(drive!$A$2:$Y$402,TRUNC((ROW()-ROW($G$2))/COLUMNS(drive!$A$2:$Y$402)),MOD(ROW()-ROW($G$2),COLUMNS(drive!$A$2:$Y$402)),1,1)</f>
        <v>7</v>
      </c>
      <c r="H9301" s="5">
        <f ca="1">(VLOOKUP($B9301,weights!$A$2:$R$6,4))*VLOOKUP($B9301,weights!$A$2:$R$6,6)^C9301*(VLOOKUP($B9301,weights!$A$2:$R$6,15)*EXP(VLOOKUP($B9301,weights!$A$2:$R$6,11)*D9301)+VLOOKUP($B9301,weights!$A$2:$R$6,16)*EXP(VLOOKUP($B9301,weights!$A$2:$R$6,12)*E9301)+VLOOKUP($B9301,weights!$A$2:$R$6,17)*EXP(VLOOKUP($B9301,weights!$A$2:$R$6,13)*F9301)+VLOOKUP($B9301,weights!$A$2:$R$6,18)*EXP(VLOOKUP($B9301,weights!$A$2:$R$6,14)*G9301))</f>
        <v>0.50384470151662519</v>
      </c>
    </row>
    <row r="9302" spans="1:8" ht="12.75" x14ac:dyDescent="0.2">
      <c r="A9302">
        <f t="shared" si="0"/>
        <v>373</v>
      </c>
      <c r="B9302" t="str">
        <f t="shared" ref="B9302:C9302" si="9276">B9277</f>
        <v>restaurant</v>
      </c>
      <c r="C9302">
        <f t="shared" si="9276"/>
        <v>0</v>
      </c>
      <c r="D9302">
        <f ca="1">OFFSET(walk!$A$2:$Y$402,TRUNC((ROW()-ROW($D$2))/COLUMNS(walk!$A$2:$Y$402)),MOD(ROW()-ROW($D$2),COLUMNS(walk!$A$2:$Y$402)),1,1)</f>
        <v>6</v>
      </c>
      <c r="E9302">
        <f ca="1">OFFSET(bike!$A$2:$Y$402,TRUNC((ROW()-ROW($E$2))/COLUMNS(bike!$A$2:$Y$402)),MOD(ROW()-ROW($E$2),COLUMNS(bike!$A$2:$Y$402)),1,1)</f>
        <v>2</v>
      </c>
      <c r="F9302">
        <f ca="1">OFFSET(transit!$A$2:$Y$402,TRUNC((ROW()-ROW($F$2))/COLUMNS(transit!$A$2:$Y$402)),MOD(ROW()-ROW($F$2),COLUMNS(transit!$A$2:$Y$402)),1,1)</f>
        <v>6</v>
      </c>
      <c r="G9302">
        <f ca="1">OFFSET(drive!$A$2:$Y$402,TRUNC((ROW()-ROW($G$2))/COLUMNS(drive!$A$2:$Y$402)),MOD(ROW()-ROW($G$2),COLUMNS(drive!$A$2:$Y$402)),1,1)</f>
        <v>1</v>
      </c>
      <c r="H9302" s="5">
        <f ca="1">(VLOOKUP($B9302,weights!$A$2:$R$6,4))*VLOOKUP($B9302,weights!$A$2:$R$6,6)^C9302*(VLOOKUP($B9302,weights!$A$2:$R$6,15)*EXP(VLOOKUP($B9302,weights!$A$2:$R$6,11)*D9302)+VLOOKUP($B9302,weights!$A$2:$R$6,16)*EXP(VLOOKUP($B9302,weights!$A$2:$R$6,12)*E9302)+VLOOKUP($B9302,weights!$A$2:$R$6,17)*EXP(VLOOKUP($B9302,weights!$A$2:$R$6,13)*F9302)+VLOOKUP($B9302,weights!$A$2:$R$6,18)*EXP(VLOOKUP($B9302,weights!$A$2:$R$6,14)*G9302))</f>
        <v>36.118659882772583</v>
      </c>
    </row>
    <row r="9303" spans="1:8" ht="12.75" x14ac:dyDescent="0.2">
      <c r="A9303">
        <f t="shared" si="0"/>
        <v>373</v>
      </c>
      <c r="B9303" t="str">
        <f t="shared" ref="B9303:C9303" si="9277">B9278</f>
        <v>restaurant</v>
      </c>
      <c r="C9303">
        <f t="shared" si="9277"/>
        <v>1</v>
      </c>
      <c r="D9303">
        <f ca="1">OFFSET(walk!$A$2:$Y$402,TRUNC((ROW()-ROW($D$2))/COLUMNS(walk!$A$2:$Y$402)),MOD(ROW()-ROW($D$2),COLUMNS(walk!$A$2:$Y$402)),1,1)</f>
        <v>6</v>
      </c>
      <c r="E9303">
        <f ca="1">OFFSET(bike!$A$2:$Y$402,TRUNC((ROW()-ROW($E$2))/COLUMNS(bike!$A$2:$Y$402)),MOD(ROW()-ROW($E$2),COLUMNS(bike!$A$2:$Y$402)),1,1)</f>
        <v>2</v>
      </c>
      <c r="F9303">
        <f ca="1">OFFSET(transit!$A$2:$Y$402,TRUNC((ROW()-ROW($F$2))/COLUMNS(transit!$A$2:$Y$402)),MOD(ROW()-ROW($F$2),COLUMNS(transit!$A$2:$Y$402)),1,1)</f>
        <v>6</v>
      </c>
      <c r="G9303">
        <f ca="1">OFFSET(drive!$A$2:$Y$402,TRUNC((ROW()-ROW($G$2))/COLUMNS(drive!$A$2:$Y$402)),MOD(ROW()-ROW($G$2),COLUMNS(drive!$A$2:$Y$402)),1,1)</f>
        <v>1</v>
      </c>
      <c r="H9303" s="5">
        <f ca="1">(VLOOKUP($B9303,weights!$A$2:$R$6,4))*VLOOKUP($B9303,weights!$A$2:$R$6,6)^C9303*(VLOOKUP($B9303,weights!$A$2:$R$6,15)*EXP(VLOOKUP($B9303,weights!$A$2:$R$6,11)*D9303)+VLOOKUP($B9303,weights!$A$2:$R$6,16)*EXP(VLOOKUP($B9303,weights!$A$2:$R$6,12)*E9303)+VLOOKUP($B9303,weights!$A$2:$R$6,17)*EXP(VLOOKUP($B9303,weights!$A$2:$R$6,13)*F9303)+VLOOKUP($B9303,weights!$A$2:$R$6,18)*EXP(VLOOKUP($B9303,weights!$A$2:$R$6,14)*G9303))</f>
        <v>32.37302108011469</v>
      </c>
    </row>
    <row r="9304" spans="1:8" ht="12.75" x14ac:dyDescent="0.2">
      <c r="A9304">
        <f t="shared" si="0"/>
        <v>373</v>
      </c>
      <c r="B9304" t="str">
        <f t="shared" ref="B9304:C9304" si="9278">B9279</f>
        <v>restaurant</v>
      </c>
      <c r="C9304">
        <f t="shared" si="9278"/>
        <v>2</v>
      </c>
      <c r="D9304">
        <f ca="1">OFFSET(walk!$A$2:$Y$402,TRUNC((ROW()-ROW($D$2))/COLUMNS(walk!$A$2:$Y$402)),MOD(ROW()-ROW($D$2),COLUMNS(walk!$A$2:$Y$402)),1,1)</f>
        <v>6</v>
      </c>
      <c r="E9304">
        <f ca="1">OFFSET(bike!$A$2:$Y$402,TRUNC((ROW()-ROW($E$2))/COLUMNS(bike!$A$2:$Y$402)),MOD(ROW()-ROW($E$2),COLUMNS(bike!$A$2:$Y$402)),1,1)</f>
        <v>2</v>
      </c>
      <c r="F9304">
        <f ca="1">OFFSET(transit!$A$2:$Y$402,TRUNC((ROW()-ROW($F$2))/COLUMNS(transit!$A$2:$Y$402)),MOD(ROW()-ROW($F$2),COLUMNS(transit!$A$2:$Y$402)),1,1)</f>
        <v>6</v>
      </c>
      <c r="G9304">
        <f ca="1">OFFSET(drive!$A$2:$Y$402,TRUNC((ROW()-ROW($G$2))/COLUMNS(drive!$A$2:$Y$402)),MOD(ROW()-ROW($G$2),COLUMNS(drive!$A$2:$Y$402)),1,1)</f>
        <v>2</v>
      </c>
      <c r="H9304" s="5">
        <f ca="1">(VLOOKUP($B9304,weights!$A$2:$R$6,4))*VLOOKUP($B9304,weights!$A$2:$R$6,6)^C9304*(VLOOKUP($B9304,weights!$A$2:$R$6,15)*EXP(VLOOKUP($B9304,weights!$A$2:$R$6,11)*D9304)+VLOOKUP($B9304,weights!$A$2:$R$6,16)*EXP(VLOOKUP($B9304,weights!$A$2:$R$6,12)*E9304)+VLOOKUP($B9304,weights!$A$2:$R$6,17)*EXP(VLOOKUP($B9304,weights!$A$2:$R$6,13)*F9304)+VLOOKUP($B9304,weights!$A$2:$R$6,18)*EXP(VLOOKUP($B9304,weights!$A$2:$R$6,14)*G9304))</f>
        <v>27.328789960250138</v>
      </c>
    </row>
    <row r="9305" spans="1:8" ht="12.75" x14ac:dyDescent="0.2">
      <c r="A9305">
        <f t="shared" si="0"/>
        <v>373</v>
      </c>
      <c r="B9305" t="str">
        <f t="shared" ref="B9305:C9305" si="9279">B9280</f>
        <v>restaurant</v>
      </c>
      <c r="C9305">
        <f t="shared" si="9279"/>
        <v>3</v>
      </c>
      <c r="D9305">
        <f ca="1">OFFSET(walk!$A$2:$Y$402,TRUNC((ROW()-ROW($D$2))/COLUMNS(walk!$A$2:$Y$402)),MOD(ROW()-ROW($D$2),COLUMNS(walk!$A$2:$Y$402)),1,1)</f>
        <v>6</v>
      </c>
      <c r="E9305">
        <f ca="1">OFFSET(bike!$A$2:$Y$402,TRUNC((ROW()-ROW($E$2))/COLUMNS(bike!$A$2:$Y$402)),MOD(ROW()-ROW($E$2),COLUMNS(bike!$A$2:$Y$402)),1,1)</f>
        <v>2</v>
      </c>
      <c r="F9305">
        <f ca="1">OFFSET(transit!$A$2:$Y$402,TRUNC((ROW()-ROW($F$2))/COLUMNS(transit!$A$2:$Y$402)),MOD(ROW()-ROW($F$2),COLUMNS(transit!$A$2:$Y$402)),1,1)</f>
        <v>7</v>
      </c>
      <c r="G9305">
        <f ca="1">OFFSET(drive!$A$2:$Y$402,TRUNC((ROW()-ROW($G$2))/COLUMNS(drive!$A$2:$Y$402)),MOD(ROW()-ROW($G$2),COLUMNS(drive!$A$2:$Y$402)),1,1)</f>
        <v>2</v>
      </c>
      <c r="H9305" s="5">
        <f ca="1">(VLOOKUP($B9305,weights!$A$2:$R$6,4))*VLOOKUP($B9305,weights!$A$2:$R$6,6)^C9305*(VLOOKUP($B9305,weights!$A$2:$R$6,15)*EXP(VLOOKUP($B9305,weights!$A$2:$R$6,11)*D9305)+VLOOKUP($B9305,weights!$A$2:$R$6,16)*EXP(VLOOKUP($B9305,weights!$A$2:$R$6,12)*E9305)+VLOOKUP($B9305,weights!$A$2:$R$6,17)*EXP(VLOOKUP($B9305,weights!$A$2:$R$6,13)*F9305)+VLOOKUP($B9305,weights!$A$2:$R$6,18)*EXP(VLOOKUP($B9305,weights!$A$2:$R$6,14)*G9305))</f>
        <v>23.825141570097159</v>
      </c>
    </row>
    <row r="9306" spans="1:8" ht="12.75" x14ac:dyDescent="0.2">
      <c r="A9306">
        <f t="shared" si="0"/>
        <v>373</v>
      </c>
      <c r="B9306" t="str">
        <f t="shared" ref="B9306:C9306" si="9280">B9281</f>
        <v>restaurant</v>
      </c>
      <c r="C9306">
        <f t="shared" si="9280"/>
        <v>4</v>
      </c>
      <c r="D9306">
        <f ca="1">OFFSET(walk!$A$2:$Y$402,TRUNC((ROW()-ROW($D$2))/COLUMNS(walk!$A$2:$Y$402)),MOD(ROW()-ROW($D$2),COLUMNS(walk!$A$2:$Y$402)),1,1)</f>
        <v>11</v>
      </c>
      <c r="E9306">
        <f ca="1">OFFSET(bike!$A$2:$Y$402,TRUNC((ROW()-ROW($E$2))/COLUMNS(bike!$A$2:$Y$402)),MOD(ROW()-ROW($E$2),COLUMNS(bike!$A$2:$Y$402)),1,1)</f>
        <v>3</v>
      </c>
      <c r="F9306">
        <f ca="1">OFFSET(transit!$A$2:$Y$402,TRUNC((ROW()-ROW($F$2))/COLUMNS(transit!$A$2:$Y$402)),MOD(ROW()-ROW($F$2),COLUMNS(transit!$A$2:$Y$402)),1,1)</f>
        <v>7</v>
      </c>
      <c r="G9306">
        <f ca="1">OFFSET(drive!$A$2:$Y$402,TRUNC((ROW()-ROW($G$2))/COLUMNS(drive!$A$2:$Y$402)),MOD(ROW()-ROW($G$2),COLUMNS(drive!$A$2:$Y$402)),1,1)</f>
        <v>2</v>
      </c>
      <c r="H9306" s="5">
        <f ca="1">(VLOOKUP($B9306,weights!$A$2:$R$6,4))*VLOOKUP($B9306,weights!$A$2:$R$6,6)^C9306*(VLOOKUP($B9306,weights!$A$2:$R$6,15)*EXP(VLOOKUP($B9306,weights!$A$2:$R$6,11)*D9306)+VLOOKUP($B9306,weights!$A$2:$R$6,16)*EXP(VLOOKUP($B9306,weights!$A$2:$R$6,12)*E9306)+VLOOKUP($B9306,weights!$A$2:$R$6,17)*EXP(VLOOKUP($B9306,weights!$A$2:$R$6,13)*F9306)+VLOOKUP($B9306,weights!$A$2:$R$6,18)*EXP(VLOOKUP($B9306,weights!$A$2:$R$6,14)*G9306))</f>
        <v>17.707443944850432</v>
      </c>
    </row>
    <row r="9307" spans="1:8" ht="12.75" x14ac:dyDescent="0.2">
      <c r="A9307">
        <f t="shared" si="0"/>
        <v>373</v>
      </c>
      <c r="B9307" t="str">
        <f t="shared" ref="B9307:C9307" si="9281">B9282</f>
        <v>restaurant</v>
      </c>
      <c r="C9307">
        <f t="shared" si="9281"/>
        <v>5</v>
      </c>
      <c r="D9307">
        <f ca="1">OFFSET(walk!$A$2:$Y$402,TRUNC((ROW()-ROW($D$2))/COLUMNS(walk!$A$2:$Y$402)),MOD(ROW()-ROW($D$2),COLUMNS(walk!$A$2:$Y$402)),1,1)</f>
        <v>11</v>
      </c>
      <c r="E9307">
        <f ca="1">OFFSET(bike!$A$2:$Y$402,TRUNC((ROW()-ROW($E$2))/COLUMNS(bike!$A$2:$Y$402)),MOD(ROW()-ROW($E$2),COLUMNS(bike!$A$2:$Y$402)),1,1)</f>
        <v>3</v>
      </c>
      <c r="F9307">
        <f ca="1">OFFSET(transit!$A$2:$Y$402,TRUNC((ROW()-ROW($F$2))/COLUMNS(transit!$A$2:$Y$402)),MOD(ROW()-ROW($F$2),COLUMNS(transit!$A$2:$Y$402)),1,1)</f>
        <v>8</v>
      </c>
      <c r="G9307">
        <f ca="1">OFFSET(drive!$A$2:$Y$402,TRUNC((ROW()-ROW($G$2))/COLUMNS(drive!$A$2:$Y$402)),MOD(ROW()-ROW($G$2),COLUMNS(drive!$A$2:$Y$402)),1,1)</f>
        <v>3</v>
      </c>
      <c r="H9307" s="5">
        <f ca="1">(VLOOKUP($B9307,weights!$A$2:$R$6,4))*VLOOKUP($B9307,weights!$A$2:$R$6,6)^C9307*(VLOOKUP($B9307,weights!$A$2:$R$6,15)*EXP(VLOOKUP($B9307,weights!$A$2:$R$6,11)*D9307)+VLOOKUP($B9307,weights!$A$2:$R$6,16)*EXP(VLOOKUP($B9307,weights!$A$2:$R$6,12)*E9307)+VLOOKUP($B9307,weights!$A$2:$R$6,17)*EXP(VLOOKUP($B9307,weights!$A$2:$R$6,13)*F9307)+VLOOKUP($B9307,weights!$A$2:$R$6,18)*EXP(VLOOKUP($B9307,weights!$A$2:$R$6,14)*G9307))</f>
        <v>14.371807295654364</v>
      </c>
    </row>
    <row r="9308" spans="1:8" ht="12.75" x14ac:dyDescent="0.2">
      <c r="A9308">
        <f t="shared" si="0"/>
        <v>373</v>
      </c>
      <c r="B9308" t="str">
        <f t="shared" ref="B9308:C9308" si="9282">B9283</f>
        <v>restaurant</v>
      </c>
      <c r="C9308">
        <f t="shared" si="9282"/>
        <v>6</v>
      </c>
      <c r="D9308">
        <f ca="1">OFFSET(walk!$A$2:$Y$402,TRUNC((ROW()-ROW($D$2))/COLUMNS(walk!$A$2:$Y$402)),MOD(ROW()-ROW($D$2),COLUMNS(walk!$A$2:$Y$402)),1,1)</f>
        <v>11</v>
      </c>
      <c r="E9308">
        <f ca="1">OFFSET(bike!$A$2:$Y$402,TRUNC((ROW()-ROW($E$2))/COLUMNS(bike!$A$2:$Y$402)),MOD(ROW()-ROW($E$2),COLUMNS(bike!$A$2:$Y$402)),1,1)</f>
        <v>4</v>
      </c>
      <c r="F9308">
        <f ca="1">OFFSET(transit!$A$2:$Y$402,TRUNC((ROW()-ROW($F$2))/COLUMNS(transit!$A$2:$Y$402)),MOD(ROW()-ROW($F$2),COLUMNS(transit!$A$2:$Y$402)),1,1)</f>
        <v>8</v>
      </c>
      <c r="G9308">
        <f ca="1">OFFSET(drive!$A$2:$Y$402,TRUNC((ROW()-ROW($G$2))/COLUMNS(drive!$A$2:$Y$402)),MOD(ROW()-ROW($G$2),COLUMNS(drive!$A$2:$Y$402)),1,1)</f>
        <v>3</v>
      </c>
      <c r="H9308" s="5">
        <f ca="1">(VLOOKUP($B9308,weights!$A$2:$R$6,4))*VLOOKUP($B9308,weights!$A$2:$R$6,6)^C9308*(VLOOKUP($B9308,weights!$A$2:$R$6,15)*EXP(VLOOKUP($B9308,weights!$A$2:$R$6,11)*D9308)+VLOOKUP($B9308,weights!$A$2:$R$6,16)*EXP(VLOOKUP($B9308,weights!$A$2:$R$6,12)*E9308)+VLOOKUP($B9308,weights!$A$2:$R$6,17)*EXP(VLOOKUP($B9308,weights!$A$2:$R$6,13)*F9308)+VLOOKUP($B9308,weights!$A$2:$R$6,18)*EXP(VLOOKUP($B9308,weights!$A$2:$R$6,14)*G9308))</f>
        <v>12.02472801049487</v>
      </c>
    </row>
    <row r="9309" spans="1:8" ht="12.75" x14ac:dyDescent="0.2">
      <c r="A9309">
        <f t="shared" si="0"/>
        <v>373</v>
      </c>
      <c r="B9309" t="str">
        <f t="shared" ref="B9309:C9309" si="9283">B9284</f>
        <v>restaurant</v>
      </c>
      <c r="C9309">
        <f t="shared" si="9283"/>
        <v>7</v>
      </c>
      <c r="D9309">
        <f ca="1">OFFSET(walk!$A$2:$Y$402,TRUNC((ROW()-ROW($D$2))/COLUMNS(walk!$A$2:$Y$402)),MOD(ROW()-ROW($D$2),COLUMNS(walk!$A$2:$Y$402)),1,1)</f>
        <v>14</v>
      </c>
      <c r="E9309">
        <f ca="1">OFFSET(bike!$A$2:$Y$402,TRUNC((ROW()-ROW($E$2))/COLUMNS(bike!$A$2:$Y$402)),MOD(ROW()-ROW($E$2),COLUMNS(bike!$A$2:$Y$402)),1,1)</f>
        <v>4</v>
      </c>
      <c r="F9309">
        <f ca="1">OFFSET(transit!$A$2:$Y$402,TRUNC((ROW()-ROW($F$2))/COLUMNS(transit!$A$2:$Y$402)),MOD(ROW()-ROW($F$2),COLUMNS(transit!$A$2:$Y$402)),1,1)</f>
        <v>11</v>
      </c>
      <c r="G9309">
        <f ca="1">OFFSET(drive!$A$2:$Y$402,TRUNC((ROW()-ROW($G$2))/COLUMNS(drive!$A$2:$Y$402)),MOD(ROW()-ROW($G$2),COLUMNS(drive!$A$2:$Y$402)),1,1)</f>
        <v>3</v>
      </c>
      <c r="H9309" s="5">
        <f ca="1">(VLOOKUP($B9309,weights!$A$2:$R$6,4))*VLOOKUP($B9309,weights!$A$2:$R$6,6)^C9309*(VLOOKUP($B9309,weights!$A$2:$R$6,15)*EXP(VLOOKUP($B9309,weights!$A$2:$R$6,11)*D9309)+VLOOKUP($B9309,weights!$A$2:$R$6,16)*EXP(VLOOKUP($B9309,weights!$A$2:$R$6,12)*E9309)+VLOOKUP($B9309,weights!$A$2:$R$6,17)*EXP(VLOOKUP($B9309,weights!$A$2:$R$6,13)*F9309)+VLOOKUP($B9309,weights!$A$2:$R$6,18)*EXP(VLOOKUP($B9309,weights!$A$2:$R$6,14)*G9309))</f>
        <v>9.5668459201432707</v>
      </c>
    </row>
    <row r="9310" spans="1:8" ht="12.75" x14ac:dyDescent="0.2">
      <c r="A9310">
        <f t="shared" si="0"/>
        <v>373</v>
      </c>
      <c r="B9310" t="str">
        <f t="shared" ref="B9310:C9310" si="9284">B9285</f>
        <v>restaurant</v>
      </c>
      <c r="C9310">
        <f t="shared" si="9284"/>
        <v>8</v>
      </c>
      <c r="D9310">
        <f ca="1">OFFSET(walk!$A$2:$Y$402,TRUNC((ROW()-ROW($D$2))/COLUMNS(walk!$A$2:$Y$402)),MOD(ROW()-ROW($D$2),COLUMNS(walk!$A$2:$Y$402)),1,1)</f>
        <v>14</v>
      </c>
      <c r="E9310">
        <f ca="1">OFFSET(bike!$A$2:$Y$402,TRUNC((ROW()-ROW($E$2))/COLUMNS(bike!$A$2:$Y$402)),MOD(ROW()-ROW($E$2),COLUMNS(bike!$A$2:$Y$402)),1,1)</f>
        <v>4</v>
      </c>
      <c r="F9310">
        <f ca="1">OFFSET(transit!$A$2:$Y$402,TRUNC((ROW()-ROW($F$2))/COLUMNS(transit!$A$2:$Y$402)),MOD(ROW()-ROW($F$2),COLUMNS(transit!$A$2:$Y$402)),1,1)</f>
        <v>11</v>
      </c>
      <c r="G9310">
        <f ca="1">OFFSET(drive!$A$2:$Y$402,TRUNC((ROW()-ROW($G$2))/COLUMNS(drive!$A$2:$Y$402)),MOD(ROW()-ROW($G$2),COLUMNS(drive!$A$2:$Y$402)),1,1)</f>
        <v>4</v>
      </c>
      <c r="H9310" s="5">
        <f ca="1">(VLOOKUP($B9310,weights!$A$2:$R$6,4))*VLOOKUP($B9310,weights!$A$2:$R$6,6)^C9310*(VLOOKUP($B9310,weights!$A$2:$R$6,15)*EXP(VLOOKUP($B9310,weights!$A$2:$R$6,11)*D9310)+VLOOKUP($B9310,weights!$A$2:$R$6,16)*EXP(VLOOKUP($B9310,weights!$A$2:$R$6,12)*E9310)+VLOOKUP($B9310,weights!$A$2:$R$6,17)*EXP(VLOOKUP($B9310,weights!$A$2:$R$6,13)*F9310)+VLOOKUP($B9310,weights!$A$2:$R$6,18)*EXP(VLOOKUP($B9310,weights!$A$2:$R$6,14)*G9310))</f>
        <v>7.9361023000974278</v>
      </c>
    </row>
    <row r="9311" spans="1:8" ht="12.75" x14ac:dyDescent="0.2">
      <c r="A9311">
        <f t="shared" si="0"/>
        <v>373</v>
      </c>
      <c r="B9311" t="str">
        <f t="shared" ref="B9311:C9311" si="9285">B9286</f>
        <v>restaurant</v>
      </c>
      <c r="C9311">
        <f t="shared" si="9285"/>
        <v>9</v>
      </c>
      <c r="D9311">
        <f ca="1">OFFSET(walk!$A$2:$Y$402,TRUNC((ROW()-ROW($D$2))/COLUMNS(walk!$A$2:$Y$402)),MOD(ROW()-ROW($D$2),COLUMNS(walk!$A$2:$Y$402)),1,1)</f>
        <v>17</v>
      </c>
      <c r="E9311">
        <f ca="1">OFFSET(bike!$A$2:$Y$402,TRUNC((ROW()-ROW($E$2))/COLUMNS(bike!$A$2:$Y$402)),MOD(ROW()-ROW($E$2),COLUMNS(bike!$A$2:$Y$402)),1,1)</f>
        <v>4</v>
      </c>
      <c r="F9311">
        <f ca="1">OFFSET(transit!$A$2:$Y$402,TRUNC((ROW()-ROW($F$2))/COLUMNS(transit!$A$2:$Y$402)),MOD(ROW()-ROW($F$2),COLUMNS(transit!$A$2:$Y$402)),1,1)</f>
        <v>11</v>
      </c>
      <c r="G9311">
        <f ca="1">OFFSET(drive!$A$2:$Y$402,TRUNC((ROW()-ROW($G$2))/COLUMNS(drive!$A$2:$Y$402)),MOD(ROW()-ROW($G$2),COLUMNS(drive!$A$2:$Y$402)),1,1)</f>
        <v>5</v>
      </c>
      <c r="H9311" s="5">
        <f ca="1">(VLOOKUP($B9311,weights!$A$2:$R$6,4))*VLOOKUP($B9311,weights!$A$2:$R$6,6)^C9311*(VLOOKUP($B9311,weights!$A$2:$R$6,15)*EXP(VLOOKUP($B9311,weights!$A$2:$R$6,11)*D9311)+VLOOKUP($B9311,weights!$A$2:$R$6,16)*EXP(VLOOKUP($B9311,weights!$A$2:$R$6,12)*E9311)+VLOOKUP($B9311,weights!$A$2:$R$6,17)*EXP(VLOOKUP($B9311,weights!$A$2:$R$6,13)*F9311)+VLOOKUP($B9311,weights!$A$2:$R$6,18)*EXP(VLOOKUP($B9311,weights!$A$2:$R$6,14)*G9311))</f>
        <v>6.4668473444756671</v>
      </c>
    </row>
    <row r="9312" spans="1:8" ht="12.75" x14ac:dyDescent="0.2">
      <c r="A9312">
        <f t="shared" si="0"/>
        <v>373</v>
      </c>
      <c r="B9312" t="str">
        <f t="shared" ref="B9312:C9312" si="9286">B9287</f>
        <v>supermarket</v>
      </c>
      <c r="C9312">
        <f t="shared" si="9286"/>
        <v>0</v>
      </c>
      <c r="D9312">
        <f ca="1">OFFSET(walk!$A$2:$Y$402,TRUNC((ROW()-ROW($D$2))/COLUMNS(walk!$A$2:$Y$402)),MOD(ROW()-ROW($D$2),COLUMNS(walk!$A$2:$Y$402)),1,1)</f>
        <v>35</v>
      </c>
      <c r="E9312">
        <f ca="1">OFFSET(bike!$A$2:$Y$402,TRUNC((ROW()-ROW($E$2))/COLUMNS(bike!$A$2:$Y$402)),MOD(ROW()-ROW($E$2),COLUMNS(bike!$A$2:$Y$402)),1,1)</f>
        <v>14</v>
      </c>
      <c r="F9312">
        <f ca="1">OFFSET(transit!$A$2:$Y$402,TRUNC((ROW()-ROW($F$2))/COLUMNS(transit!$A$2:$Y$402)),MOD(ROW()-ROW($F$2),COLUMNS(transit!$A$2:$Y$402)),1,1)</f>
        <v>20</v>
      </c>
      <c r="G9312">
        <f ca="1">OFFSET(drive!$A$2:$Y$402,TRUNC((ROW()-ROW($G$2))/COLUMNS(drive!$A$2:$Y$402)),MOD(ROW()-ROW($G$2),COLUMNS(drive!$A$2:$Y$402)),1,1)</f>
        <v>9</v>
      </c>
      <c r="H9312" s="5">
        <f ca="1">(VLOOKUP($B9312,weights!$A$2:$R$6,4))*VLOOKUP($B9312,weights!$A$2:$R$6,6)^C9312*(VLOOKUP($B9312,weights!$A$2:$R$6,15)*EXP(VLOOKUP($B9312,weights!$A$2:$R$6,11)*D9312)+VLOOKUP($B9312,weights!$A$2:$R$6,16)*EXP(VLOOKUP($B9312,weights!$A$2:$R$6,12)*E9312)+VLOOKUP($B9312,weights!$A$2:$R$6,17)*EXP(VLOOKUP($B9312,weights!$A$2:$R$6,13)*F9312)+VLOOKUP($B9312,weights!$A$2:$R$6,18)*EXP(VLOOKUP($B9312,weights!$A$2:$R$6,14)*G9312))</f>
        <v>3.0150113174221751</v>
      </c>
    </row>
    <row r="9313" spans="1:8" ht="12.75" x14ac:dyDescent="0.2">
      <c r="A9313">
        <f t="shared" si="0"/>
        <v>373</v>
      </c>
      <c r="B9313" t="str">
        <f t="shared" ref="B9313:C9313" si="9287">B9288</f>
        <v>supermarket</v>
      </c>
      <c r="C9313">
        <f t="shared" si="9287"/>
        <v>1</v>
      </c>
      <c r="D9313">
        <f ca="1">OFFSET(walk!$A$2:$Y$402,TRUNC((ROW()-ROW($D$2))/COLUMNS(walk!$A$2:$Y$402)),MOD(ROW()-ROW($D$2),COLUMNS(walk!$A$2:$Y$402)),1,1)</f>
        <v>49</v>
      </c>
      <c r="E9313">
        <f ca="1">OFFSET(bike!$A$2:$Y$402,TRUNC((ROW()-ROW($E$2))/COLUMNS(bike!$A$2:$Y$402)),MOD(ROW()-ROW($E$2),COLUMNS(bike!$A$2:$Y$402)),1,1)</f>
        <v>15</v>
      </c>
      <c r="F9313">
        <f ca="1">OFFSET(transit!$A$2:$Y$402,TRUNC((ROW()-ROW($F$2))/COLUMNS(transit!$A$2:$Y$402)),MOD(ROW()-ROW($F$2),COLUMNS(transit!$A$2:$Y$402)),1,1)</f>
        <v>24</v>
      </c>
      <c r="G9313">
        <f ca="1">OFFSET(drive!$A$2:$Y$402,TRUNC((ROW()-ROW($G$2))/COLUMNS(drive!$A$2:$Y$402)),MOD(ROW()-ROW($G$2),COLUMNS(drive!$A$2:$Y$402)),1,1)</f>
        <v>10</v>
      </c>
      <c r="H9313" s="5">
        <f ca="1">(VLOOKUP($B9313,weights!$A$2:$R$6,4))*VLOOKUP($B9313,weights!$A$2:$R$6,6)^C9313*(VLOOKUP($B9313,weights!$A$2:$R$6,15)*EXP(VLOOKUP($B9313,weights!$A$2:$R$6,11)*D9313)+VLOOKUP($B9313,weights!$A$2:$R$6,16)*EXP(VLOOKUP($B9313,weights!$A$2:$R$6,12)*E9313)+VLOOKUP($B9313,weights!$A$2:$R$6,17)*EXP(VLOOKUP($B9313,weights!$A$2:$R$6,13)*F9313)+VLOOKUP($B9313,weights!$A$2:$R$6,18)*EXP(VLOOKUP($B9313,weights!$A$2:$R$6,14)*G9313))</f>
        <v>1.3801117171251263</v>
      </c>
    </row>
    <row r="9314" spans="1:8" ht="12.75" x14ac:dyDescent="0.2">
      <c r="A9314">
        <f t="shared" si="0"/>
        <v>373</v>
      </c>
      <c r="B9314" t="str">
        <f t="shared" ref="B9314:C9314" si="9288">B9289</f>
        <v>supermarket</v>
      </c>
      <c r="C9314">
        <f t="shared" si="9288"/>
        <v>2</v>
      </c>
      <c r="D9314">
        <f ca="1">OFFSET(walk!$A$2:$Y$402,TRUNC((ROW()-ROW($D$2))/COLUMNS(walk!$A$2:$Y$402)),MOD(ROW()-ROW($D$2),COLUMNS(walk!$A$2:$Y$402)),1,1)</f>
        <v>54</v>
      </c>
      <c r="E9314">
        <f ca="1">OFFSET(bike!$A$2:$Y$402,TRUNC((ROW()-ROW($E$2))/COLUMNS(bike!$A$2:$Y$402)),MOD(ROW()-ROW($E$2),COLUMNS(bike!$A$2:$Y$402)),1,1)</f>
        <v>15</v>
      </c>
      <c r="F9314">
        <f ca="1">OFFSET(transit!$A$2:$Y$402,TRUNC((ROW()-ROW($F$2))/COLUMNS(transit!$A$2:$Y$402)),MOD(ROW()-ROW($F$2),COLUMNS(transit!$A$2:$Y$402)),1,1)</f>
        <v>26</v>
      </c>
      <c r="G9314">
        <f ca="1">OFFSET(drive!$A$2:$Y$402,TRUNC((ROW()-ROW($G$2))/COLUMNS(drive!$A$2:$Y$402)),MOD(ROW()-ROW($G$2),COLUMNS(drive!$A$2:$Y$402)),1,1)</f>
        <v>12</v>
      </c>
      <c r="H9314" s="5">
        <f ca="1">(VLOOKUP($B9314,weights!$A$2:$R$6,4))*VLOOKUP($B9314,weights!$A$2:$R$6,6)^C9314*(VLOOKUP($B9314,weights!$A$2:$R$6,15)*EXP(VLOOKUP($B9314,weights!$A$2:$R$6,11)*D9314)+VLOOKUP($B9314,weights!$A$2:$R$6,16)*EXP(VLOOKUP($B9314,weights!$A$2:$R$6,12)*E9314)+VLOOKUP($B9314,weights!$A$2:$R$6,17)*EXP(VLOOKUP($B9314,weights!$A$2:$R$6,13)*F9314)+VLOOKUP($B9314,weights!$A$2:$R$6,18)*EXP(VLOOKUP($B9314,weights!$A$2:$R$6,14)*G9314))</f>
        <v>0.5583828653170505</v>
      </c>
    </row>
    <row r="9315" spans="1:8" ht="12.75" x14ac:dyDescent="0.2">
      <c r="A9315">
        <f t="shared" si="0"/>
        <v>373</v>
      </c>
      <c r="B9315" t="str">
        <f t="shared" ref="B9315:C9315" si="9289">B9290</f>
        <v>supermarket</v>
      </c>
      <c r="C9315">
        <f t="shared" si="9289"/>
        <v>3</v>
      </c>
      <c r="D9315">
        <f ca="1">OFFSET(walk!$A$2:$Y$402,TRUNC((ROW()-ROW($D$2))/COLUMNS(walk!$A$2:$Y$402)),MOD(ROW()-ROW($D$2),COLUMNS(walk!$A$2:$Y$402)),1,1)</f>
        <v>61</v>
      </c>
      <c r="E9315">
        <f ca="1">OFFSET(bike!$A$2:$Y$402,TRUNC((ROW()-ROW($E$2))/COLUMNS(bike!$A$2:$Y$402)),MOD(ROW()-ROW($E$2),COLUMNS(bike!$A$2:$Y$402)),1,1)</f>
        <v>19</v>
      </c>
      <c r="F9315">
        <f ca="1">OFFSET(transit!$A$2:$Y$402,TRUNC((ROW()-ROW($F$2))/COLUMNS(transit!$A$2:$Y$402)),MOD(ROW()-ROW($F$2),COLUMNS(transit!$A$2:$Y$402)),1,1)</f>
        <v>33</v>
      </c>
      <c r="G9315">
        <f ca="1">OFFSET(drive!$A$2:$Y$402,TRUNC((ROW()-ROW($G$2))/COLUMNS(drive!$A$2:$Y$402)),MOD(ROW()-ROW($G$2),COLUMNS(drive!$A$2:$Y$402)),1,1)</f>
        <v>14</v>
      </c>
      <c r="H9315" s="5">
        <f ca="1">(VLOOKUP($B9315,weights!$A$2:$R$6,4))*VLOOKUP($B9315,weights!$A$2:$R$6,6)^C9315*(VLOOKUP($B9315,weights!$A$2:$R$6,15)*EXP(VLOOKUP($B9315,weights!$A$2:$R$6,11)*D9315)+VLOOKUP($B9315,weights!$A$2:$R$6,16)*EXP(VLOOKUP($B9315,weights!$A$2:$R$6,12)*E9315)+VLOOKUP($B9315,weights!$A$2:$R$6,17)*EXP(VLOOKUP($B9315,weights!$A$2:$R$6,13)*F9315)+VLOOKUP($B9315,weights!$A$2:$R$6,18)*EXP(VLOOKUP($B9315,weights!$A$2:$R$6,14)*G9315))</f>
        <v>0.19683129512121239</v>
      </c>
    </row>
    <row r="9316" spans="1:8" ht="12.75" x14ac:dyDescent="0.2">
      <c r="A9316">
        <f t="shared" si="0"/>
        <v>373</v>
      </c>
      <c r="B9316" t="str">
        <f t="shared" ref="B9316:C9316" si="9290">B9291</f>
        <v>supermarket</v>
      </c>
      <c r="C9316">
        <f t="shared" si="9290"/>
        <v>4</v>
      </c>
      <c r="D9316">
        <f ca="1">OFFSET(walk!$A$2:$Y$402,TRUNC((ROW()-ROW($D$2))/COLUMNS(walk!$A$2:$Y$402)),MOD(ROW()-ROW($D$2),COLUMNS(walk!$A$2:$Y$402)),1,1)</f>
        <v>78</v>
      </c>
      <c r="E9316">
        <f ca="1">OFFSET(bike!$A$2:$Y$402,TRUNC((ROW()-ROW($E$2))/COLUMNS(bike!$A$2:$Y$402)),MOD(ROW()-ROW($E$2),COLUMNS(bike!$A$2:$Y$402)),1,1)</f>
        <v>22</v>
      </c>
      <c r="F9316">
        <f ca="1">OFFSET(transit!$A$2:$Y$402,TRUNC((ROW()-ROW($F$2))/COLUMNS(transit!$A$2:$Y$402)),MOD(ROW()-ROW($F$2),COLUMNS(transit!$A$2:$Y$402)),1,1)</f>
        <v>37</v>
      </c>
      <c r="G9316">
        <f ca="1">OFFSET(drive!$A$2:$Y$402,TRUNC((ROW()-ROW($G$2))/COLUMNS(drive!$A$2:$Y$402)),MOD(ROW()-ROW($G$2),COLUMNS(drive!$A$2:$Y$402)),1,1)</f>
        <v>14</v>
      </c>
      <c r="H9316" s="5">
        <f ca="1">(VLOOKUP($B9316,weights!$A$2:$R$6,4))*VLOOKUP($B9316,weights!$A$2:$R$6,6)^C9316*(VLOOKUP($B9316,weights!$A$2:$R$6,15)*EXP(VLOOKUP($B9316,weights!$A$2:$R$6,11)*D9316)+VLOOKUP($B9316,weights!$A$2:$R$6,16)*EXP(VLOOKUP($B9316,weights!$A$2:$R$6,12)*E9316)+VLOOKUP($B9316,weights!$A$2:$R$6,17)*EXP(VLOOKUP($B9316,weights!$A$2:$R$6,13)*F9316)+VLOOKUP($B9316,weights!$A$2:$R$6,18)*EXP(VLOOKUP($B9316,weights!$A$2:$R$6,14)*G9316))</f>
        <v>0.1119120641838591</v>
      </c>
    </row>
    <row r="9317" spans="1:8" ht="12.75" x14ac:dyDescent="0.2">
      <c r="A9317">
        <f t="shared" si="0"/>
        <v>373</v>
      </c>
      <c r="B9317" t="str">
        <f t="shared" ref="B9317:C9317" si="9291">B9292</f>
        <v>store</v>
      </c>
      <c r="C9317">
        <f t="shared" si="9291"/>
        <v>0</v>
      </c>
      <c r="D9317">
        <f ca="1">OFFSET(walk!$A$2:$Y$402,TRUNC((ROW()-ROW($D$2))/COLUMNS(walk!$A$2:$Y$402)),MOD(ROW()-ROW($D$2),COLUMNS(walk!$A$2:$Y$402)),1,1)</f>
        <v>2</v>
      </c>
      <c r="E9317">
        <f ca="1">OFFSET(bike!$A$2:$Y$402,TRUNC((ROW()-ROW($E$2))/COLUMNS(bike!$A$2:$Y$402)),MOD(ROW()-ROW($E$2),COLUMNS(bike!$A$2:$Y$402)),1,1)</f>
        <v>0</v>
      </c>
      <c r="F9317">
        <f ca="1">OFFSET(transit!$A$2:$Y$402,TRUNC((ROW()-ROW($F$2))/COLUMNS(transit!$A$2:$Y$402)),MOD(ROW()-ROW($F$2),COLUMNS(transit!$A$2:$Y$402)),1,1)</f>
        <v>2</v>
      </c>
      <c r="G9317">
        <f ca="1">OFFSET(drive!$A$2:$Y$402,TRUNC((ROW()-ROW($G$2))/COLUMNS(drive!$A$2:$Y$402)),MOD(ROW()-ROW($G$2),COLUMNS(drive!$A$2:$Y$402)),1,1)</f>
        <v>0</v>
      </c>
      <c r="H9317" s="5">
        <f ca="1">(VLOOKUP($B9317,weights!$A$2:$R$6,4))*VLOOKUP($B9317,weights!$A$2:$R$6,6)^C9317*(VLOOKUP($B9317,weights!$A$2:$R$6,15)*EXP(VLOOKUP($B9317,weights!$A$2:$R$6,11)*D9317)+VLOOKUP($B9317,weights!$A$2:$R$6,16)*EXP(VLOOKUP($B9317,weights!$A$2:$R$6,12)*E9317)+VLOOKUP($B9317,weights!$A$2:$R$6,17)*EXP(VLOOKUP($B9317,weights!$A$2:$R$6,13)*F9317)+VLOOKUP($B9317,weights!$A$2:$R$6,18)*EXP(VLOOKUP($B9317,weights!$A$2:$R$6,14)*G9317))</f>
        <v>35.201764025288824</v>
      </c>
    </row>
    <row r="9318" spans="1:8" ht="12.75" x14ac:dyDescent="0.2">
      <c r="A9318">
        <f t="shared" si="0"/>
        <v>373</v>
      </c>
      <c r="B9318" t="str">
        <f t="shared" ref="B9318:C9318" si="9292">B9293</f>
        <v>store</v>
      </c>
      <c r="C9318">
        <f t="shared" si="9292"/>
        <v>1</v>
      </c>
      <c r="D9318">
        <f ca="1">OFFSET(walk!$A$2:$Y$402,TRUNC((ROW()-ROW($D$2))/COLUMNS(walk!$A$2:$Y$402)),MOD(ROW()-ROW($D$2),COLUMNS(walk!$A$2:$Y$402)),1,1)</f>
        <v>5</v>
      </c>
      <c r="E9318">
        <f ca="1">OFFSET(bike!$A$2:$Y$402,TRUNC((ROW()-ROW($E$2))/COLUMNS(bike!$A$2:$Y$402)),MOD(ROW()-ROW($E$2),COLUMNS(bike!$A$2:$Y$402)),1,1)</f>
        <v>1</v>
      </c>
      <c r="F9318">
        <f ca="1">OFFSET(transit!$A$2:$Y$402,TRUNC((ROW()-ROW($F$2))/COLUMNS(transit!$A$2:$Y$402)),MOD(ROW()-ROW($F$2),COLUMNS(transit!$A$2:$Y$402)),1,1)</f>
        <v>5</v>
      </c>
      <c r="G9318">
        <f ca="1">OFFSET(drive!$A$2:$Y$402,TRUNC((ROW()-ROW($G$2))/COLUMNS(drive!$A$2:$Y$402)),MOD(ROW()-ROW($G$2),COLUMNS(drive!$A$2:$Y$402)),1,1)</f>
        <v>1</v>
      </c>
      <c r="H9318" s="5">
        <f ca="1">(VLOOKUP($B9318,weights!$A$2:$R$6,4))*VLOOKUP($B9318,weights!$A$2:$R$6,6)^C9318*(VLOOKUP($B9318,weights!$A$2:$R$6,15)*EXP(VLOOKUP($B9318,weights!$A$2:$R$6,11)*D9318)+VLOOKUP($B9318,weights!$A$2:$R$6,16)*EXP(VLOOKUP($B9318,weights!$A$2:$R$6,12)*E9318)+VLOOKUP($B9318,weights!$A$2:$R$6,17)*EXP(VLOOKUP($B9318,weights!$A$2:$R$6,13)*F9318)+VLOOKUP($B9318,weights!$A$2:$R$6,18)*EXP(VLOOKUP($B9318,weights!$A$2:$R$6,14)*G9318))</f>
        <v>13.897434437427027</v>
      </c>
    </row>
    <row r="9319" spans="1:8" ht="12.75" x14ac:dyDescent="0.2">
      <c r="A9319">
        <f t="shared" si="0"/>
        <v>373</v>
      </c>
      <c r="B9319" t="str">
        <f t="shared" ref="B9319:C9319" si="9293">B9294</f>
        <v>store</v>
      </c>
      <c r="C9319">
        <f t="shared" si="9293"/>
        <v>2</v>
      </c>
      <c r="D9319">
        <f ca="1">OFFSET(walk!$A$2:$Y$402,TRUNC((ROW()-ROW($D$2))/COLUMNS(walk!$A$2:$Y$402)),MOD(ROW()-ROW($D$2),COLUMNS(walk!$A$2:$Y$402)),1,1)</f>
        <v>8</v>
      </c>
      <c r="E9319">
        <f ca="1">OFFSET(bike!$A$2:$Y$402,TRUNC((ROW()-ROW($E$2))/COLUMNS(bike!$A$2:$Y$402)),MOD(ROW()-ROW($E$2),COLUMNS(bike!$A$2:$Y$402)),1,1)</f>
        <v>3</v>
      </c>
      <c r="F9319">
        <f ca="1">OFFSET(transit!$A$2:$Y$402,TRUNC((ROW()-ROW($F$2))/COLUMNS(transit!$A$2:$Y$402)),MOD(ROW()-ROW($F$2),COLUMNS(transit!$A$2:$Y$402)),1,1)</f>
        <v>8</v>
      </c>
      <c r="G9319">
        <f ca="1">OFFSET(drive!$A$2:$Y$402,TRUNC((ROW()-ROW($G$2))/COLUMNS(drive!$A$2:$Y$402)),MOD(ROW()-ROW($G$2),COLUMNS(drive!$A$2:$Y$402)),1,1)</f>
        <v>2</v>
      </c>
      <c r="H9319" s="5">
        <f ca="1">(VLOOKUP($B9319,weights!$A$2:$R$6,4))*VLOOKUP($B9319,weights!$A$2:$R$6,6)^C9319*(VLOOKUP($B9319,weights!$A$2:$R$6,15)*EXP(VLOOKUP($B9319,weights!$A$2:$R$6,11)*D9319)+VLOOKUP($B9319,weights!$A$2:$R$6,16)*EXP(VLOOKUP($B9319,weights!$A$2:$R$6,12)*E9319)+VLOOKUP($B9319,weights!$A$2:$R$6,17)*EXP(VLOOKUP($B9319,weights!$A$2:$R$6,13)*F9319)+VLOOKUP($B9319,weights!$A$2:$R$6,18)*EXP(VLOOKUP($B9319,weights!$A$2:$R$6,14)*G9319))</f>
        <v>5.0857620972158708</v>
      </c>
    </row>
    <row r="9320" spans="1:8" ht="12.75" x14ac:dyDescent="0.2">
      <c r="A9320">
        <f t="shared" si="0"/>
        <v>373</v>
      </c>
      <c r="B9320" t="str">
        <f t="shared" ref="B9320:C9320" si="9294">B9295</f>
        <v>store</v>
      </c>
      <c r="C9320">
        <f t="shared" si="9294"/>
        <v>3</v>
      </c>
      <c r="D9320">
        <f ca="1">OFFSET(walk!$A$2:$Y$402,TRUNC((ROW()-ROW($D$2))/COLUMNS(walk!$A$2:$Y$402)),MOD(ROW()-ROW($D$2),COLUMNS(walk!$A$2:$Y$402)),1,1)</f>
        <v>8</v>
      </c>
      <c r="E9320">
        <f ca="1">OFFSET(bike!$A$2:$Y$402,TRUNC((ROW()-ROW($E$2))/COLUMNS(bike!$A$2:$Y$402)),MOD(ROW()-ROW($E$2),COLUMNS(bike!$A$2:$Y$402)),1,1)</f>
        <v>3</v>
      </c>
      <c r="F9320">
        <f ca="1">OFFSET(transit!$A$2:$Y$402,TRUNC((ROW()-ROW($F$2))/COLUMNS(transit!$A$2:$Y$402)),MOD(ROW()-ROW($F$2),COLUMNS(transit!$A$2:$Y$402)),1,1)</f>
        <v>8</v>
      </c>
      <c r="G9320">
        <f ca="1">OFFSET(drive!$A$2:$Y$402,TRUNC((ROW()-ROW($G$2))/COLUMNS(drive!$A$2:$Y$402)),MOD(ROW()-ROW($G$2),COLUMNS(drive!$A$2:$Y$402)),1,1)</f>
        <v>3</v>
      </c>
      <c r="H9320" s="5">
        <f ca="1">(VLOOKUP($B9320,weights!$A$2:$R$6,4))*VLOOKUP($B9320,weights!$A$2:$R$6,6)^C9320*(VLOOKUP($B9320,weights!$A$2:$R$6,15)*EXP(VLOOKUP($B9320,weights!$A$2:$R$6,11)*D9320)+VLOOKUP($B9320,weights!$A$2:$R$6,16)*EXP(VLOOKUP($B9320,weights!$A$2:$R$6,12)*E9320)+VLOOKUP($B9320,weights!$A$2:$R$6,17)*EXP(VLOOKUP($B9320,weights!$A$2:$R$6,13)*F9320)+VLOOKUP($B9320,weights!$A$2:$R$6,18)*EXP(VLOOKUP($B9320,weights!$A$2:$R$6,14)*G9320))</f>
        <v>2.9639422994539872</v>
      </c>
    </row>
    <row r="9321" spans="1:8" ht="12.75" x14ac:dyDescent="0.2">
      <c r="A9321">
        <f t="shared" si="0"/>
        <v>373</v>
      </c>
      <c r="B9321" t="str">
        <f t="shared" ref="B9321:C9321" si="9295">B9296</f>
        <v>store</v>
      </c>
      <c r="C9321">
        <f t="shared" si="9295"/>
        <v>4</v>
      </c>
      <c r="D9321">
        <f ca="1">OFFSET(walk!$A$2:$Y$402,TRUNC((ROW()-ROW($D$2))/COLUMNS(walk!$A$2:$Y$402)),MOD(ROW()-ROW($D$2),COLUMNS(walk!$A$2:$Y$402)),1,1)</f>
        <v>10</v>
      </c>
      <c r="E9321">
        <f ca="1">OFFSET(bike!$A$2:$Y$402,TRUNC((ROW()-ROW($E$2))/COLUMNS(bike!$A$2:$Y$402)),MOD(ROW()-ROW($E$2),COLUMNS(bike!$A$2:$Y$402)),1,1)</f>
        <v>4</v>
      </c>
      <c r="F9321">
        <f ca="1">OFFSET(transit!$A$2:$Y$402,TRUNC((ROW()-ROW($F$2))/COLUMNS(transit!$A$2:$Y$402)),MOD(ROW()-ROW($F$2),COLUMNS(transit!$A$2:$Y$402)),1,1)</f>
        <v>10</v>
      </c>
      <c r="G9321">
        <f ca="1">OFFSET(drive!$A$2:$Y$402,TRUNC((ROW()-ROW($G$2))/COLUMNS(drive!$A$2:$Y$402)),MOD(ROW()-ROW($G$2),COLUMNS(drive!$A$2:$Y$402)),1,1)</f>
        <v>3</v>
      </c>
      <c r="H9321" s="5">
        <f ca="1">(VLOOKUP($B9321,weights!$A$2:$R$6,4))*VLOOKUP($B9321,weights!$A$2:$R$6,6)^C9321*(VLOOKUP($B9321,weights!$A$2:$R$6,15)*EXP(VLOOKUP($B9321,weights!$A$2:$R$6,11)*D9321)+VLOOKUP($B9321,weights!$A$2:$R$6,16)*EXP(VLOOKUP($B9321,weights!$A$2:$R$6,12)*E9321)+VLOOKUP($B9321,weights!$A$2:$R$6,17)*EXP(VLOOKUP($B9321,weights!$A$2:$R$6,13)*F9321)+VLOOKUP($B9321,weights!$A$2:$R$6,18)*EXP(VLOOKUP($B9321,weights!$A$2:$R$6,14)*G9321))</f>
        <v>1.5736991657069519</v>
      </c>
    </row>
    <row r="9322" spans="1:8" ht="12.75" x14ac:dyDescent="0.2">
      <c r="A9322">
        <f t="shared" si="0"/>
        <v>373</v>
      </c>
      <c r="B9322" t="str">
        <f t="shared" ref="B9322:C9322" si="9296">B9297</f>
        <v>pharmacy</v>
      </c>
      <c r="C9322">
        <f t="shared" si="9296"/>
        <v>0</v>
      </c>
      <c r="D9322">
        <f ca="1">OFFSET(walk!$A$2:$Y$402,TRUNC((ROW()-ROW($D$2))/COLUMNS(walk!$A$2:$Y$402)),MOD(ROW()-ROW($D$2),COLUMNS(walk!$A$2:$Y$402)),1,1)</f>
        <v>12</v>
      </c>
      <c r="E9322">
        <f ca="1">OFFSET(bike!$A$2:$Y$402,TRUNC((ROW()-ROW($E$2))/COLUMNS(bike!$A$2:$Y$402)),MOD(ROW()-ROW($E$2),COLUMNS(bike!$A$2:$Y$402)),1,1)</f>
        <v>3</v>
      </c>
      <c r="F9322">
        <f ca="1">OFFSET(transit!$A$2:$Y$402,TRUNC((ROW()-ROW($F$2))/COLUMNS(transit!$A$2:$Y$402)),MOD(ROW()-ROW($F$2),COLUMNS(transit!$A$2:$Y$402)),1,1)</f>
        <v>8</v>
      </c>
      <c r="G9322">
        <f ca="1">OFFSET(drive!$A$2:$Y$402,TRUNC((ROW()-ROW($G$2))/COLUMNS(drive!$A$2:$Y$402)),MOD(ROW()-ROW($G$2),COLUMNS(drive!$A$2:$Y$402)),1,1)</f>
        <v>2</v>
      </c>
      <c r="H9322" s="5">
        <f ca="1">(VLOOKUP($B9322,weights!$A$2:$R$6,4))*VLOOKUP($B9322,weights!$A$2:$R$6,6)^C9322*(VLOOKUP($B9322,weights!$A$2:$R$6,15)*EXP(VLOOKUP($B9322,weights!$A$2:$R$6,11)*D9322)+VLOOKUP($B9322,weights!$A$2:$R$6,16)*EXP(VLOOKUP($B9322,weights!$A$2:$R$6,12)*E9322)+VLOOKUP($B9322,weights!$A$2:$R$6,17)*EXP(VLOOKUP($B9322,weights!$A$2:$R$6,13)*F9322)+VLOOKUP($B9322,weights!$A$2:$R$6,18)*EXP(VLOOKUP($B9322,weights!$A$2:$R$6,14)*G9322))</f>
        <v>7.0237612018566837</v>
      </c>
    </row>
    <row r="9323" spans="1:8" ht="12.75" x14ac:dyDescent="0.2">
      <c r="A9323">
        <f t="shared" si="0"/>
        <v>373</v>
      </c>
      <c r="B9323" t="str">
        <f t="shared" ref="B9323:C9323" si="9297">B9298</f>
        <v>pharmacy</v>
      </c>
      <c r="C9323">
        <f t="shared" si="9297"/>
        <v>1</v>
      </c>
      <c r="D9323">
        <f ca="1">OFFSET(walk!$A$2:$Y$402,TRUNC((ROW()-ROW($D$2))/COLUMNS(walk!$A$2:$Y$402)),MOD(ROW()-ROW($D$2),COLUMNS(walk!$A$2:$Y$402)),1,1)</f>
        <v>12</v>
      </c>
      <c r="E9323">
        <f ca="1">OFFSET(bike!$A$2:$Y$402,TRUNC((ROW()-ROW($E$2))/COLUMNS(bike!$A$2:$Y$402)),MOD(ROW()-ROW($E$2),COLUMNS(bike!$A$2:$Y$402)),1,1)</f>
        <v>3</v>
      </c>
      <c r="F9323">
        <f ca="1">OFFSET(transit!$A$2:$Y$402,TRUNC((ROW()-ROW($F$2))/COLUMNS(transit!$A$2:$Y$402)),MOD(ROW()-ROW($F$2),COLUMNS(transit!$A$2:$Y$402)),1,1)</f>
        <v>8</v>
      </c>
      <c r="G9323">
        <f ca="1">OFFSET(drive!$A$2:$Y$402,TRUNC((ROW()-ROW($G$2))/COLUMNS(drive!$A$2:$Y$402)),MOD(ROW()-ROW($G$2),COLUMNS(drive!$A$2:$Y$402)),1,1)</f>
        <v>2</v>
      </c>
      <c r="H9323" s="5">
        <f ca="1">(VLOOKUP($B9323,weights!$A$2:$R$6,4))*VLOOKUP($B9323,weights!$A$2:$R$6,6)^C9323*(VLOOKUP($B9323,weights!$A$2:$R$6,15)*EXP(VLOOKUP($B9323,weights!$A$2:$R$6,11)*D9323)+VLOOKUP($B9323,weights!$A$2:$R$6,16)*EXP(VLOOKUP($B9323,weights!$A$2:$R$6,12)*E9323)+VLOOKUP($B9323,weights!$A$2:$R$6,17)*EXP(VLOOKUP($B9323,weights!$A$2:$R$6,13)*F9323)+VLOOKUP($B9323,weights!$A$2:$R$6,18)*EXP(VLOOKUP($B9323,weights!$A$2:$R$6,14)*G9323))</f>
        <v>3.3818109490421069</v>
      </c>
    </row>
    <row r="9324" spans="1:8" ht="12.75" x14ac:dyDescent="0.2">
      <c r="A9324">
        <f t="shared" si="0"/>
        <v>373</v>
      </c>
      <c r="B9324" t="str">
        <f t="shared" ref="B9324:C9324" si="9298">B9299</f>
        <v>pharmacy</v>
      </c>
      <c r="C9324">
        <f t="shared" si="9298"/>
        <v>2</v>
      </c>
      <c r="D9324">
        <f ca="1">OFFSET(walk!$A$2:$Y$402,TRUNC((ROW()-ROW($D$2))/COLUMNS(walk!$A$2:$Y$402)),MOD(ROW()-ROW($D$2),COLUMNS(walk!$A$2:$Y$402)),1,1)</f>
        <v>17</v>
      </c>
      <c r="E9324">
        <f ca="1">OFFSET(bike!$A$2:$Y$402,TRUNC((ROW()-ROW($E$2))/COLUMNS(bike!$A$2:$Y$402)),MOD(ROW()-ROW($E$2),COLUMNS(bike!$A$2:$Y$402)),1,1)</f>
        <v>4</v>
      </c>
      <c r="F9324">
        <f ca="1">OFFSET(transit!$A$2:$Y$402,TRUNC((ROW()-ROW($F$2))/COLUMNS(transit!$A$2:$Y$402)),MOD(ROW()-ROW($F$2),COLUMNS(transit!$A$2:$Y$402)),1,1)</f>
        <v>17</v>
      </c>
      <c r="G9324">
        <f ca="1">OFFSET(drive!$A$2:$Y$402,TRUNC((ROW()-ROW($G$2))/COLUMNS(drive!$A$2:$Y$402)),MOD(ROW()-ROW($G$2),COLUMNS(drive!$A$2:$Y$402)),1,1)</f>
        <v>3</v>
      </c>
      <c r="H9324" s="5">
        <f ca="1">(VLOOKUP($B9324,weights!$A$2:$R$6,4))*VLOOKUP($B9324,weights!$A$2:$R$6,6)^C9324*(VLOOKUP($B9324,weights!$A$2:$R$6,15)*EXP(VLOOKUP($B9324,weights!$A$2:$R$6,11)*D9324)+VLOOKUP($B9324,weights!$A$2:$R$6,16)*EXP(VLOOKUP($B9324,weights!$A$2:$R$6,12)*E9324)+VLOOKUP($B9324,weights!$A$2:$R$6,17)*EXP(VLOOKUP($B9324,weights!$A$2:$R$6,13)*F9324)+VLOOKUP($B9324,weights!$A$2:$R$6,18)*EXP(VLOOKUP($B9324,weights!$A$2:$R$6,14)*G9324))</f>
        <v>1.1136317076297078</v>
      </c>
    </row>
    <row r="9325" spans="1:8" ht="12.75" x14ac:dyDescent="0.2">
      <c r="A9325">
        <f t="shared" si="0"/>
        <v>373</v>
      </c>
      <c r="B9325" t="str">
        <f t="shared" ref="B9325:C9325" si="9299">B9300</f>
        <v>bank</v>
      </c>
      <c r="C9325">
        <f t="shared" si="9299"/>
        <v>0</v>
      </c>
      <c r="D9325">
        <f ca="1">OFFSET(walk!$A$2:$Y$402,TRUNC((ROW()-ROW($D$2))/COLUMNS(walk!$A$2:$Y$402)),MOD(ROW()-ROW($D$2),COLUMNS(walk!$A$2:$Y$402)),1,1)</f>
        <v>24</v>
      </c>
      <c r="E9325">
        <f ca="1">OFFSET(bike!$A$2:$Y$402,TRUNC((ROW()-ROW($E$2))/COLUMNS(bike!$A$2:$Y$402)),MOD(ROW()-ROW($E$2),COLUMNS(bike!$A$2:$Y$402)),1,1)</f>
        <v>7</v>
      </c>
      <c r="F9325">
        <f ca="1">OFFSET(transit!$A$2:$Y$402,TRUNC((ROW()-ROW($F$2))/COLUMNS(transit!$A$2:$Y$402)),MOD(ROW()-ROW($F$2),COLUMNS(transit!$A$2:$Y$402)),1,1)</f>
        <v>13</v>
      </c>
      <c r="G9325">
        <f ca="1">OFFSET(drive!$A$2:$Y$402,TRUNC((ROW()-ROW($G$2))/COLUMNS(drive!$A$2:$Y$402)),MOD(ROW()-ROW($G$2),COLUMNS(drive!$A$2:$Y$402)),1,1)</f>
        <v>6</v>
      </c>
      <c r="H9325" s="5">
        <f ca="1">(VLOOKUP($B9325,weights!$A$2:$R$6,4))*VLOOKUP($B9325,weights!$A$2:$R$6,6)^C9325*(VLOOKUP($B9325,weights!$A$2:$R$6,15)*EXP(VLOOKUP($B9325,weights!$A$2:$R$6,11)*D9325)+VLOOKUP($B9325,weights!$A$2:$R$6,16)*EXP(VLOOKUP($B9325,weights!$A$2:$R$6,12)*E9325)+VLOOKUP($B9325,weights!$A$2:$R$6,17)*EXP(VLOOKUP($B9325,weights!$A$2:$R$6,13)*F9325)+VLOOKUP($B9325,weights!$A$2:$R$6,18)*EXP(VLOOKUP($B9325,weights!$A$2:$R$6,14)*G9325))</f>
        <v>2.7948391995740702</v>
      </c>
    </row>
    <row r="9326" spans="1:8" ht="12.75" x14ac:dyDescent="0.2">
      <c r="A9326">
        <f t="shared" si="0"/>
        <v>373</v>
      </c>
      <c r="B9326" t="str">
        <f t="shared" ref="B9326:C9326" si="9300">B9301</f>
        <v>bank</v>
      </c>
      <c r="C9326">
        <f t="shared" si="9300"/>
        <v>1</v>
      </c>
      <c r="D9326">
        <f ca="1">OFFSET(walk!$A$2:$Y$402,TRUNC((ROW()-ROW($D$2))/COLUMNS(walk!$A$2:$Y$402)),MOD(ROW()-ROW($D$2),COLUMNS(walk!$A$2:$Y$402)),1,1)</f>
        <v>47</v>
      </c>
      <c r="E9326">
        <f ca="1">OFFSET(bike!$A$2:$Y$402,TRUNC((ROW()-ROW($E$2))/COLUMNS(bike!$A$2:$Y$402)),MOD(ROW()-ROW($E$2),COLUMNS(bike!$A$2:$Y$402)),1,1)</f>
        <v>15</v>
      </c>
      <c r="F9326">
        <f ca="1">OFFSET(transit!$A$2:$Y$402,TRUNC((ROW()-ROW($F$2))/COLUMNS(transit!$A$2:$Y$402)),MOD(ROW()-ROW($F$2),COLUMNS(transit!$A$2:$Y$402)),1,1)</f>
        <v>35</v>
      </c>
      <c r="G9326">
        <f ca="1">OFFSET(drive!$A$2:$Y$402,TRUNC((ROW()-ROW($G$2))/COLUMNS(drive!$A$2:$Y$402)),MOD(ROW()-ROW($G$2),COLUMNS(drive!$A$2:$Y$402)),1,1)</f>
        <v>7</v>
      </c>
      <c r="H9326" s="5">
        <f ca="1">(VLOOKUP($B9326,weights!$A$2:$R$6,4))*VLOOKUP($B9326,weights!$A$2:$R$6,6)^C9326*(VLOOKUP($B9326,weights!$A$2:$R$6,15)*EXP(VLOOKUP($B9326,weights!$A$2:$R$6,11)*D9326)+VLOOKUP($B9326,weights!$A$2:$R$6,16)*EXP(VLOOKUP($B9326,weights!$A$2:$R$6,12)*E9326)+VLOOKUP($B9326,weights!$A$2:$R$6,17)*EXP(VLOOKUP($B9326,weights!$A$2:$R$6,13)*F9326)+VLOOKUP($B9326,weights!$A$2:$R$6,18)*EXP(VLOOKUP($B9326,weights!$A$2:$R$6,14)*G9326))</f>
        <v>0.50417095539989609</v>
      </c>
    </row>
    <row r="9327" spans="1:8" ht="12.75" x14ac:dyDescent="0.2">
      <c r="A9327">
        <f t="shared" si="0"/>
        <v>374</v>
      </c>
      <c r="B9327" t="str">
        <f t="shared" ref="B9327:C9327" si="9301">B9302</f>
        <v>restaurant</v>
      </c>
      <c r="C9327">
        <f t="shared" si="9301"/>
        <v>0</v>
      </c>
      <c r="D9327">
        <f ca="1">OFFSET(walk!$A$2:$Y$402,TRUNC((ROW()-ROW($D$2))/COLUMNS(walk!$A$2:$Y$402)),MOD(ROW()-ROW($D$2),COLUMNS(walk!$A$2:$Y$402)),1,1)</f>
        <v>6</v>
      </c>
      <c r="E9327">
        <f ca="1">OFFSET(bike!$A$2:$Y$402,TRUNC((ROW()-ROW($E$2))/COLUMNS(bike!$A$2:$Y$402)),MOD(ROW()-ROW($E$2),COLUMNS(bike!$A$2:$Y$402)),1,1)</f>
        <v>1</v>
      </c>
      <c r="F9327">
        <f ca="1">OFFSET(transit!$A$2:$Y$402,TRUNC((ROW()-ROW($F$2))/COLUMNS(transit!$A$2:$Y$402)),MOD(ROW()-ROW($F$2),COLUMNS(transit!$A$2:$Y$402)),1,1)</f>
        <v>6</v>
      </c>
      <c r="G9327">
        <f ca="1">OFFSET(drive!$A$2:$Y$402,TRUNC((ROW()-ROW($G$2))/COLUMNS(drive!$A$2:$Y$402)),MOD(ROW()-ROW($G$2),COLUMNS(drive!$A$2:$Y$402)),1,1)</f>
        <v>1</v>
      </c>
      <c r="H9327" s="5">
        <f ca="1">(VLOOKUP($B9327,weights!$A$2:$R$6,4))*VLOOKUP($B9327,weights!$A$2:$R$6,6)^C9327*(VLOOKUP($B9327,weights!$A$2:$R$6,15)*EXP(VLOOKUP($B9327,weights!$A$2:$R$6,11)*D9327)+VLOOKUP($B9327,weights!$A$2:$R$6,16)*EXP(VLOOKUP($B9327,weights!$A$2:$R$6,12)*E9327)+VLOOKUP($B9327,weights!$A$2:$R$6,17)*EXP(VLOOKUP($B9327,weights!$A$2:$R$6,13)*F9327)+VLOOKUP($B9327,weights!$A$2:$R$6,18)*EXP(VLOOKUP($B9327,weights!$A$2:$R$6,14)*G9327))</f>
        <v>38.775499111066253</v>
      </c>
    </row>
    <row r="9328" spans="1:8" ht="12.75" x14ac:dyDescent="0.2">
      <c r="A9328">
        <f t="shared" si="0"/>
        <v>374</v>
      </c>
      <c r="B9328" t="str">
        <f t="shared" ref="B9328:C9328" si="9302">B9303</f>
        <v>restaurant</v>
      </c>
      <c r="C9328">
        <f t="shared" si="9302"/>
        <v>1</v>
      </c>
      <c r="D9328">
        <f ca="1">OFFSET(walk!$A$2:$Y$402,TRUNC((ROW()-ROW($D$2))/COLUMNS(walk!$A$2:$Y$402)),MOD(ROW()-ROW($D$2),COLUMNS(walk!$A$2:$Y$402)),1,1)</f>
        <v>6</v>
      </c>
      <c r="E9328">
        <f ca="1">OFFSET(bike!$A$2:$Y$402,TRUNC((ROW()-ROW($E$2))/COLUMNS(bike!$A$2:$Y$402)),MOD(ROW()-ROW($E$2),COLUMNS(bike!$A$2:$Y$402)),1,1)</f>
        <v>1</v>
      </c>
      <c r="F9328">
        <f ca="1">OFFSET(transit!$A$2:$Y$402,TRUNC((ROW()-ROW($F$2))/COLUMNS(transit!$A$2:$Y$402)),MOD(ROW()-ROW($F$2),COLUMNS(transit!$A$2:$Y$402)),1,1)</f>
        <v>7</v>
      </c>
      <c r="G9328">
        <f ca="1">OFFSET(drive!$A$2:$Y$402,TRUNC((ROW()-ROW($G$2))/COLUMNS(drive!$A$2:$Y$402)),MOD(ROW()-ROW($G$2),COLUMNS(drive!$A$2:$Y$402)),1,1)</f>
        <v>1</v>
      </c>
      <c r="H9328" s="5">
        <f ca="1">(VLOOKUP($B9328,weights!$A$2:$R$6,4))*VLOOKUP($B9328,weights!$A$2:$R$6,6)^C9328*(VLOOKUP($B9328,weights!$A$2:$R$6,15)*EXP(VLOOKUP($B9328,weights!$A$2:$R$6,11)*D9328)+VLOOKUP($B9328,weights!$A$2:$R$6,16)*EXP(VLOOKUP($B9328,weights!$A$2:$R$6,12)*E9328)+VLOOKUP($B9328,weights!$A$2:$R$6,17)*EXP(VLOOKUP($B9328,weights!$A$2:$R$6,13)*F9328)+VLOOKUP($B9328,weights!$A$2:$R$6,18)*EXP(VLOOKUP($B9328,weights!$A$2:$R$6,14)*G9328))</f>
        <v>33.920883683382698</v>
      </c>
    </row>
    <row r="9329" spans="1:8" ht="12.75" x14ac:dyDescent="0.2">
      <c r="A9329">
        <f t="shared" si="0"/>
        <v>374</v>
      </c>
      <c r="B9329" t="str">
        <f t="shared" ref="B9329:C9329" si="9303">B9304</f>
        <v>restaurant</v>
      </c>
      <c r="C9329">
        <f t="shared" si="9303"/>
        <v>2</v>
      </c>
      <c r="D9329">
        <f ca="1">OFFSET(walk!$A$2:$Y$402,TRUNC((ROW()-ROW($D$2))/COLUMNS(walk!$A$2:$Y$402)),MOD(ROW()-ROW($D$2),COLUMNS(walk!$A$2:$Y$402)),1,1)</f>
        <v>7</v>
      </c>
      <c r="E9329">
        <f ca="1">OFFSET(bike!$A$2:$Y$402,TRUNC((ROW()-ROW($E$2))/COLUMNS(bike!$A$2:$Y$402)),MOD(ROW()-ROW($E$2),COLUMNS(bike!$A$2:$Y$402)),1,1)</f>
        <v>2</v>
      </c>
      <c r="F9329">
        <f ca="1">OFFSET(transit!$A$2:$Y$402,TRUNC((ROW()-ROW($F$2))/COLUMNS(transit!$A$2:$Y$402)),MOD(ROW()-ROW($F$2),COLUMNS(transit!$A$2:$Y$402)),1,1)</f>
        <v>7</v>
      </c>
      <c r="G9329">
        <f ca="1">OFFSET(drive!$A$2:$Y$402,TRUNC((ROW()-ROW($G$2))/COLUMNS(drive!$A$2:$Y$402)),MOD(ROW()-ROW($G$2),COLUMNS(drive!$A$2:$Y$402)),1,1)</f>
        <v>2</v>
      </c>
      <c r="H9329" s="5">
        <f ca="1">(VLOOKUP($B9329,weights!$A$2:$R$6,4))*VLOOKUP($B9329,weights!$A$2:$R$6,6)^C9329*(VLOOKUP($B9329,weights!$A$2:$R$6,15)*EXP(VLOOKUP($B9329,weights!$A$2:$R$6,11)*D9329)+VLOOKUP($B9329,weights!$A$2:$R$6,16)*EXP(VLOOKUP($B9329,weights!$A$2:$R$6,12)*E9329)+VLOOKUP($B9329,weights!$A$2:$R$6,17)*EXP(VLOOKUP($B9329,weights!$A$2:$R$6,13)*F9329)+VLOOKUP($B9329,weights!$A$2:$R$6,18)*EXP(VLOOKUP($B9329,weights!$A$2:$R$6,14)*G9329))</f>
        <v>25.726886063725061</v>
      </c>
    </row>
    <row r="9330" spans="1:8" ht="12.75" x14ac:dyDescent="0.2">
      <c r="A9330">
        <f t="shared" si="0"/>
        <v>374</v>
      </c>
      <c r="B9330" t="str">
        <f t="shared" ref="B9330:C9330" si="9304">B9305</f>
        <v>restaurant</v>
      </c>
      <c r="C9330">
        <f t="shared" si="9304"/>
        <v>3</v>
      </c>
      <c r="D9330">
        <f ca="1">OFFSET(walk!$A$2:$Y$402,TRUNC((ROW()-ROW($D$2))/COLUMNS(walk!$A$2:$Y$402)),MOD(ROW()-ROW($D$2),COLUMNS(walk!$A$2:$Y$402)),1,1)</f>
        <v>7</v>
      </c>
      <c r="E9330">
        <f ca="1">OFFSET(bike!$A$2:$Y$402,TRUNC((ROW()-ROW($E$2))/COLUMNS(bike!$A$2:$Y$402)),MOD(ROW()-ROW($E$2),COLUMNS(bike!$A$2:$Y$402)),1,1)</f>
        <v>2</v>
      </c>
      <c r="F9330">
        <f ca="1">OFFSET(transit!$A$2:$Y$402,TRUNC((ROW()-ROW($F$2))/COLUMNS(transit!$A$2:$Y$402)),MOD(ROW()-ROW($F$2),COLUMNS(transit!$A$2:$Y$402)),1,1)</f>
        <v>8</v>
      </c>
      <c r="G9330">
        <f ca="1">OFFSET(drive!$A$2:$Y$402,TRUNC((ROW()-ROW($G$2))/COLUMNS(drive!$A$2:$Y$402)),MOD(ROW()-ROW($G$2),COLUMNS(drive!$A$2:$Y$402)),1,1)</f>
        <v>2</v>
      </c>
      <c r="H9330" s="5">
        <f ca="1">(VLOOKUP($B9330,weights!$A$2:$R$6,4))*VLOOKUP($B9330,weights!$A$2:$R$6,6)^C9330*(VLOOKUP($B9330,weights!$A$2:$R$6,15)*EXP(VLOOKUP($B9330,weights!$A$2:$R$6,11)*D9330)+VLOOKUP($B9330,weights!$A$2:$R$6,16)*EXP(VLOOKUP($B9330,weights!$A$2:$R$6,12)*E9330)+VLOOKUP($B9330,weights!$A$2:$R$6,17)*EXP(VLOOKUP($B9330,weights!$A$2:$R$6,13)*F9330)+VLOOKUP($B9330,weights!$A$2:$R$6,18)*EXP(VLOOKUP($B9330,weights!$A$2:$R$6,14)*G9330))</f>
        <v>22.484640987022328</v>
      </c>
    </row>
    <row r="9331" spans="1:8" ht="12.75" x14ac:dyDescent="0.2">
      <c r="A9331">
        <f t="shared" si="0"/>
        <v>374</v>
      </c>
      <c r="B9331" t="str">
        <f t="shared" ref="B9331:C9331" si="9305">B9306</f>
        <v>restaurant</v>
      </c>
      <c r="C9331">
        <f t="shared" si="9305"/>
        <v>4</v>
      </c>
      <c r="D9331">
        <f ca="1">OFFSET(walk!$A$2:$Y$402,TRUNC((ROW()-ROW($D$2))/COLUMNS(walk!$A$2:$Y$402)),MOD(ROW()-ROW($D$2),COLUMNS(walk!$A$2:$Y$402)),1,1)</f>
        <v>10</v>
      </c>
      <c r="E9331">
        <f ca="1">OFFSET(bike!$A$2:$Y$402,TRUNC((ROW()-ROW($E$2))/COLUMNS(bike!$A$2:$Y$402)),MOD(ROW()-ROW($E$2),COLUMNS(bike!$A$2:$Y$402)),1,1)</f>
        <v>3</v>
      </c>
      <c r="F9331">
        <f ca="1">OFFSET(transit!$A$2:$Y$402,TRUNC((ROW()-ROW($F$2))/COLUMNS(transit!$A$2:$Y$402)),MOD(ROW()-ROW($F$2),COLUMNS(transit!$A$2:$Y$402)),1,1)</f>
        <v>8</v>
      </c>
      <c r="G9331">
        <f ca="1">OFFSET(drive!$A$2:$Y$402,TRUNC((ROW()-ROW($G$2))/COLUMNS(drive!$A$2:$Y$402)),MOD(ROW()-ROW($G$2),COLUMNS(drive!$A$2:$Y$402)),1,1)</f>
        <v>3</v>
      </c>
      <c r="H9331" s="5">
        <f ca="1">(VLOOKUP($B9331,weights!$A$2:$R$6,4))*VLOOKUP($B9331,weights!$A$2:$R$6,6)^C9331*(VLOOKUP($B9331,weights!$A$2:$R$6,15)*EXP(VLOOKUP($B9331,weights!$A$2:$R$6,11)*D9331)+VLOOKUP($B9331,weights!$A$2:$R$6,16)*EXP(VLOOKUP($B9331,weights!$A$2:$R$6,12)*E9331)+VLOOKUP($B9331,weights!$A$2:$R$6,17)*EXP(VLOOKUP($B9331,weights!$A$2:$R$6,13)*F9331)+VLOOKUP($B9331,weights!$A$2:$R$6,18)*EXP(VLOOKUP($B9331,weights!$A$2:$R$6,14)*G9331))</f>
        <v>16.311638167746175</v>
      </c>
    </row>
    <row r="9332" spans="1:8" ht="12.75" x14ac:dyDescent="0.2">
      <c r="A9332">
        <f t="shared" si="0"/>
        <v>374</v>
      </c>
      <c r="B9332" t="str">
        <f t="shared" ref="B9332:C9332" si="9306">B9307</f>
        <v>restaurant</v>
      </c>
      <c r="C9332">
        <f t="shared" si="9306"/>
        <v>5</v>
      </c>
      <c r="D9332">
        <f ca="1">OFFSET(walk!$A$2:$Y$402,TRUNC((ROW()-ROW($D$2))/COLUMNS(walk!$A$2:$Y$402)),MOD(ROW()-ROW($D$2),COLUMNS(walk!$A$2:$Y$402)),1,1)</f>
        <v>11</v>
      </c>
      <c r="E9332">
        <f ca="1">OFFSET(bike!$A$2:$Y$402,TRUNC((ROW()-ROW($E$2))/COLUMNS(bike!$A$2:$Y$402)),MOD(ROW()-ROW($E$2),COLUMNS(bike!$A$2:$Y$402)),1,1)</f>
        <v>3</v>
      </c>
      <c r="F9332">
        <f ca="1">OFFSET(transit!$A$2:$Y$402,TRUNC((ROW()-ROW($F$2))/COLUMNS(transit!$A$2:$Y$402)),MOD(ROW()-ROW($F$2),COLUMNS(transit!$A$2:$Y$402)),1,1)</f>
        <v>9</v>
      </c>
      <c r="G9332">
        <f ca="1">OFFSET(drive!$A$2:$Y$402,TRUNC((ROW()-ROW($G$2))/COLUMNS(drive!$A$2:$Y$402)),MOD(ROW()-ROW($G$2),COLUMNS(drive!$A$2:$Y$402)),1,1)</f>
        <v>3</v>
      </c>
      <c r="H9332" s="5">
        <f ca="1">(VLOOKUP($B9332,weights!$A$2:$R$6,4))*VLOOKUP($B9332,weights!$A$2:$R$6,6)^C9332*(VLOOKUP($B9332,weights!$A$2:$R$6,15)*EXP(VLOOKUP($B9332,weights!$A$2:$R$6,11)*D9332)+VLOOKUP($B9332,weights!$A$2:$R$6,16)*EXP(VLOOKUP($B9332,weights!$A$2:$R$6,12)*E9332)+VLOOKUP($B9332,weights!$A$2:$R$6,17)*EXP(VLOOKUP($B9332,weights!$A$2:$R$6,13)*F9332)+VLOOKUP($B9332,weights!$A$2:$R$6,18)*EXP(VLOOKUP($B9332,weights!$A$2:$R$6,14)*G9332))</f>
        <v>13.976118313865676</v>
      </c>
    </row>
    <row r="9333" spans="1:8" ht="12.75" x14ac:dyDescent="0.2">
      <c r="A9333">
        <f t="shared" si="0"/>
        <v>374</v>
      </c>
      <c r="B9333" t="str">
        <f t="shared" ref="B9333:C9333" si="9307">B9308</f>
        <v>restaurant</v>
      </c>
      <c r="C9333">
        <f t="shared" si="9307"/>
        <v>6</v>
      </c>
      <c r="D9333">
        <f ca="1">OFFSET(walk!$A$2:$Y$402,TRUNC((ROW()-ROW($D$2))/COLUMNS(walk!$A$2:$Y$402)),MOD(ROW()-ROW($D$2),COLUMNS(walk!$A$2:$Y$402)),1,1)</f>
        <v>11</v>
      </c>
      <c r="E9333">
        <f ca="1">OFFSET(bike!$A$2:$Y$402,TRUNC((ROW()-ROW($E$2))/COLUMNS(bike!$A$2:$Y$402)),MOD(ROW()-ROW($E$2),COLUMNS(bike!$A$2:$Y$402)),1,1)</f>
        <v>4</v>
      </c>
      <c r="F9333">
        <f ca="1">OFFSET(transit!$A$2:$Y$402,TRUNC((ROW()-ROW($F$2))/COLUMNS(transit!$A$2:$Y$402)),MOD(ROW()-ROW($F$2),COLUMNS(transit!$A$2:$Y$402)),1,1)</f>
        <v>9</v>
      </c>
      <c r="G9333">
        <f ca="1">OFFSET(drive!$A$2:$Y$402,TRUNC((ROW()-ROW($G$2))/COLUMNS(drive!$A$2:$Y$402)),MOD(ROW()-ROW($G$2),COLUMNS(drive!$A$2:$Y$402)),1,1)</f>
        <v>4</v>
      </c>
      <c r="H9333" s="5">
        <f ca="1">(VLOOKUP($B9333,weights!$A$2:$R$6,4))*VLOOKUP($B9333,weights!$A$2:$R$6,6)^C9333*(VLOOKUP($B9333,weights!$A$2:$R$6,15)*EXP(VLOOKUP($B9333,weights!$A$2:$R$6,11)*D9333)+VLOOKUP($B9333,weights!$A$2:$R$6,16)*EXP(VLOOKUP($B9333,weights!$A$2:$R$6,12)*E9333)+VLOOKUP($B9333,weights!$A$2:$R$6,17)*EXP(VLOOKUP($B9333,weights!$A$2:$R$6,13)*F9333)+VLOOKUP($B9333,weights!$A$2:$R$6,18)*EXP(VLOOKUP($B9333,weights!$A$2:$R$6,14)*G9333))</f>
        <v>10.875116561209996</v>
      </c>
    </row>
    <row r="9334" spans="1:8" ht="12.75" x14ac:dyDescent="0.2">
      <c r="A9334">
        <f t="shared" si="0"/>
        <v>374</v>
      </c>
      <c r="B9334" t="str">
        <f t="shared" ref="B9334:C9334" si="9308">B9309</f>
        <v>restaurant</v>
      </c>
      <c r="C9334">
        <f t="shared" si="9308"/>
        <v>7</v>
      </c>
      <c r="D9334">
        <f ca="1">OFFSET(walk!$A$2:$Y$402,TRUNC((ROW()-ROW($D$2))/COLUMNS(walk!$A$2:$Y$402)),MOD(ROW()-ROW($D$2),COLUMNS(walk!$A$2:$Y$402)),1,1)</f>
        <v>14</v>
      </c>
      <c r="E9334">
        <f ca="1">OFFSET(bike!$A$2:$Y$402,TRUNC((ROW()-ROW($E$2))/COLUMNS(bike!$A$2:$Y$402)),MOD(ROW()-ROW($E$2),COLUMNS(bike!$A$2:$Y$402)),1,1)</f>
        <v>4</v>
      </c>
      <c r="F9334">
        <f ca="1">OFFSET(transit!$A$2:$Y$402,TRUNC((ROW()-ROW($F$2))/COLUMNS(transit!$A$2:$Y$402)),MOD(ROW()-ROW($F$2),COLUMNS(transit!$A$2:$Y$402)),1,1)</f>
        <v>11</v>
      </c>
      <c r="G9334">
        <f ca="1">OFFSET(drive!$A$2:$Y$402,TRUNC((ROW()-ROW($G$2))/COLUMNS(drive!$A$2:$Y$402)),MOD(ROW()-ROW($G$2),COLUMNS(drive!$A$2:$Y$402)),1,1)</f>
        <v>4</v>
      </c>
      <c r="H9334" s="5">
        <f ca="1">(VLOOKUP($B9334,weights!$A$2:$R$6,4))*VLOOKUP($B9334,weights!$A$2:$R$6,6)^C9334*(VLOOKUP($B9334,weights!$A$2:$R$6,15)*EXP(VLOOKUP($B9334,weights!$A$2:$R$6,11)*D9334)+VLOOKUP($B9334,weights!$A$2:$R$6,16)*EXP(VLOOKUP($B9334,weights!$A$2:$R$6,12)*E9334)+VLOOKUP($B9334,weights!$A$2:$R$6,17)*EXP(VLOOKUP($B9334,weights!$A$2:$R$6,13)*F9334)+VLOOKUP($B9334,weights!$A$2:$R$6,18)*EXP(VLOOKUP($B9334,weights!$A$2:$R$6,14)*G9334))</f>
        <v>8.8543290125053939</v>
      </c>
    </row>
    <row r="9335" spans="1:8" ht="12.75" x14ac:dyDescent="0.2">
      <c r="A9335">
        <f t="shared" si="0"/>
        <v>374</v>
      </c>
      <c r="B9335" t="str">
        <f t="shared" ref="B9335:C9335" si="9309">B9310</f>
        <v>restaurant</v>
      </c>
      <c r="C9335">
        <f t="shared" si="9309"/>
        <v>8</v>
      </c>
      <c r="D9335">
        <f ca="1">OFFSET(walk!$A$2:$Y$402,TRUNC((ROW()-ROW($D$2))/COLUMNS(walk!$A$2:$Y$402)),MOD(ROW()-ROW($D$2),COLUMNS(walk!$A$2:$Y$402)),1,1)</f>
        <v>14</v>
      </c>
      <c r="E9335">
        <f ca="1">OFFSET(bike!$A$2:$Y$402,TRUNC((ROW()-ROW($E$2))/COLUMNS(bike!$A$2:$Y$402)),MOD(ROW()-ROW($E$2),COLUMNS(bike!$A$2:$Y$402)),1,1)</f>
        <v>4</v>
      </c>
      <c r="F9335">
        <f ca="1">OFFSET(transit!$A$2:$Y$402,TRUNC((ROW()-ROW($F$2))/COLUMNS(transit!$A$2:$Y$402)),MOD(ROW()-ROW($F$2),COLUMNS(transit!$A$2:$Y$402)),1,1)</f>
        <v>11</v>
      </c>
      <c r="G9335">
        <f ca="1">OFFSET(drive!$A$2:$Y$402,TRUNC((ROW()-ROW($G$2))/COLUMNS(drive!$A$2:$Y$402)),MOD(ROW()-ROW($G$2),COLUMNS(drive!$A$2:$Y$402)),1,1)</f>
        <v>4</v>
      </c>
      <c r="H9335" s="5">
        <f ca="1">(VLOOKUP($B9335,weights!$A$2:$R$6,4))*VLOOKUP($B9335,weights!$A$2:$R$6,6)^C9335*(VLOOKUP($B9335,weights!$A$2:$R$6,15)*EXP(VLOOKUP($B9335,weights!$A$2:$R$6,11)*D9335)+VLOOKUP($B9335,weights!$A$2:$R$6,16)*EXP(VLOOKUP($B9335,weights!$A$2:$R$6,12)*E9335)+VLOOKUP($B9335,weights!$A$2:$R$6,17)*EXP(VLOOKUP($B9335,weights!$A$2:$R$6,13)*F9335)+VLOOKUP($B9335,weights!$A$2:$R$6,18)*EXP(VLOOKUP($B9335,weights!$A$2:$R$6,14)*G9335))</f>
        <v>7.9361023000974278</v>
      </c>
    </row>
    <row r="9336" spans="1:8" ht="12.75" x14ac:dyDescent="0.2">
      <c r="A9336">
        <f t="shared" si="0"/>
        <v>374</v>
      </c>
      <c r="B9336" t="str">
        <f t="shared" ref="B9336:C9336" si="9310">B9311</f>
        <v>restaurant</v>
      </c>
      <c r="C9336">
        <f t="shared" si="9310"/>
        <v>9</v>
      </c>
      <c r="D9336">
        <f ca="1">OFFSET(walk!$A$2:$Y$402,TRUNC((ROW()-ROW($D$2))/COLUMNS(walk!$A$2:$Y$402)),MOD(ROW()-ROW($D$2),COLUMNS(walk!$A$2:$Y$402)),1,1)</f>
        <v>17</v>
      </c>
      <c r="E9336">
        <f ca="1">OFFSET(bike!$A$2:$Y$402,TRUNC((ROW()-ROW($E$2))/COLUMNS(bike!$A$2:$Y$402)),MOD(ROW()-ROW($E$2),COLUMNS(bike!$A$2:$Y$402)),1,1)</f>
        <v>4</v>
      </c>
      <c r="F9336">
        <f ca="1">OFFSET(transit!$A$2:$Y$402,TRUNC((ROW()-ROW($F$2))/COLUMNS(transit!$A$2:$Y$402)),MOD(ROW()-ROW($F$2),COLUMNS(transit!$A$2:$Y$402)),1,1)</f>
        <v>11</v>
      </c>
      <c r="G9336">
        <f ca="1">OFFSET(drive!$A$2:$Y$402,TRUNC((ROW()-ROW($G$2))/COLUMNS(drive!$A$2:$Y$402)),MOD(ROW()-ROW($G$2),COLUMNS(drive!$A$2:$Y$402)),1,1)</f>
        <v>5</v>
      </c>
      <c r="H9336" s="5">
        <f ca="1">(VLOOKUP($B9336,weights!$A$2:$R$6,4))*VLOOKUP($B9336,weights!$A$2:$R$6,6)^C9336*(VLOOKUP($B9336,weights!$A$2:$R$6,15)*EXP(VLOOKUP($B9336,weights!$A$2:$R$6,11)*D9336)+VLOOKUP($B9336,weights!$A$2:$R$6,16)*EXP(VLOOKUP($B9336,weights!$A$2:$R$6,12)*E9336)+VLOOKUP($B9336,weights!$A$2:$R$6,17)*EXP(VLOOKUP($B9336,weights!$A$2:$R$6,13)*F9336)+VLOOKUP($B9336,weights!$A$2:$R$6,18)*EXP(VLOOKUP($B9336,weights!$A$2:$R$6,14)*G9336))</f>
        <v>6.4668473444756671</v>
      </c>
    </row>
    <row r="9337" spans="1:8" ht="12.75" x14ac:dyDescent="0.2">
      <c r="A9337">
        <f t="shared" si="0"/>
        <v>374</v>
      </c>
      <c r="B9337" t="str">
        <f t="shared" ref="B9337:C9337" si="9311">B9312</f>
        <v>supermarket</v>
      </c>
      <c r="C9337">
        <f t="shared" si="9311"/>
        <v>0</v>
      </c>
      <c r="D9337">
        <f ca="1">OFFSET(walk!$A$2:$Y$402,TRUNC((ROW()-ROW($D$2))/COLUMNS(walk!$A$2:$Y$402)),MOD(ROW()-ROW($D$2),COLUMNS(walk!$A$2:$Y$402)),1,1)</f>
        <v>35</v>
      </c>
      <c r="E9337">
        <f ca="1">OFFSET(bike!$A$2:$Y$402,TRUNC((ROW()-ROW($E$2))/COLUMNS(bike!$A$2:$Y$402)),MOD(ROW()-ROW($E$2),COLUMNS(bike!$A$2:$Y$402)),1,1)</f>
        <v>14</v>
      </c>
      <c r="F9337">
        <f ca="1">OFFSET(transit!$A$2:$Y$402,TRUNC((ROW()-ROW($F$2))/COLUMNS(transit!$A$2:$Y$402)),MOD(ROW()-ROW($F$2),COLUMNS(transit!$A$2:$Y$402)),1,1)</f>
        <v>20</v>
      </c>
      <c r="G9337">
        <f ca="1">OFFSET(drive!$A$2:$Y$402,TRUNC((ROW()-ROW($G$2))/COLUMNS(drive!$A$2:$Y$402)),MOD(ROW()-ROW($G$2),COLUMNS(drive!$A$2:$Y$402)),1,1)</f>
        <v>10</v>
      </c>
      <c r="H9337" s="5">
        <f ca="1">(VLOOKUP($B9337,weights!$A$2:$R$6,4))*VLOOKUP($B9337,weights!$A$2:$R$6,6)^C9337*(VLOOKUP($B9337,weights!$A$2:$R$6,15)*EXP(VLOOKUP($B9337,weights!$A$2:$R$6,11)*D9337)+VLOOKUP($B9337,weights!$A$2:$R$6,16)*EXP(VLOOKUP($B9337,weights!$A$2:$R$6,12)*E9337)+VLOOKUP($B9337,weights!$A$2:$R$6,17)*EXP(VLOOKUP($B9337,weights!$A$2:$R$6,13)*F9337)+VLOOKUP($B9337,weights!$A$2:$R$6,18)*EXP(VLOOKUP($B9337,weights!$A$2:$R$6,14)*G9337))</f>
        <v>2.5358249695945818</v>
      </c>
    </row>
    <row r="9338" spans="1:8" ht="12.75" x14ac:dyDescent="0.2">
      <c r="A9338">
        <f t="shared" si="0"/>
        <v>374</v>
      </c>
      <c r="B9338" t="str">
        <f t="shared" ref="B9338:C9338" si="9312">B9313</f>
        <v>supermarket</v>
      </c>
      <c r="C9338">
        <f t="shared" si="9312"/>
        <v>1</v>
      </c>
      <c r="D9338">
        <f ca="1">OFFSET(walk!$A$2:$Y$402,TRUNC((ROW()-ROW($D$2))/COLUMNS(walk!$A$2:$Y$402)),MOD(ROW()-ROW($D$2),COLUMNS(walk!$A$2:$Y$402)),1,1)</f>
        <v>50</v>
      </c>
      <c r="E9338">
        <f ca="1">OFFSET(bike!$A$2:$Y$402,TRUNC((ROW()-ROW($E$2))/COLUMNS(bike!$A$2:$Y$402)),MOD(ROW()-ROW($E$2),COLUMNS(bike!$A$2:$Y$402)),1,1)</f>
        <v>15</v>
      </c>
      <c r="F9338">
        <f ca="1">OFFSET(transit!$A$2:$Y$402,TRUNC((ROW()-ROW($F$2))/COLUMNS(transit!$A$2:$Y$402)),MOD(ROW()-ROW($F$2),COLUMNS(transit!$A$2:$Y$402)),1,1)</f>
        <v>24</v>
      </c>
      <c r="G9338">
        <f ca="1">OFFSET(drive!$A$2:$Y$402,TRUNC((ROW()-ROW($G$2))/COLUMNS(drive!$A$2:$Y$402)),MOD(ROW()-ROW($G$2),COLUMNS(drive!$A$2:$Y$402)),1,1)</f>
        <v>10</v>
      </c>
      <c r="H9338" s="5">
        <f ca="1">(VLOOKUP($B9338,weights!$A$2:$R$6,4))*VLOOKUP($B9338,weights!$A$2:$R$6,6)^C9338*(VLOOKUP($B9338,weights!$A$2:$R$6,15)*EXP(VLOOKUP($B9338,weights!$A$2:$R$6,11)*D9338)+VLOOKUP($B9338,weights!$A$2:$R$6,16)*EXP(VLOOKUP($B9338,weights!$A$2:$R$6,12)*E9338)+VLOOKUP($B9338,weights!$A$2:$R$6,17)*EXP(VLOOKUP($B9338,weights!$A$2:$R$6,13)*F9338)+VLOOKUP($B9338,weights!$A$2:$R$6,18)*EXP(VLOOKUP($B9338,weights!$A$2:$R$6,14)*G9338))</f>
        <v>1.3801096481249273</v>
      </c>
    </row>
    <row r="9339" spans="1:8" ht="12.75" x14ac:dyDescent="0.2">
      <c r="A9339">
        <f t="shared" si="0"/>
        <v>374</v>
      </c>
      <c r="B9339" t="str">
        <f t="shared" ref="B9339:C9339" si="9313">B9314</f>
        <v>supermarket</v>
      </c>
      <c r="C9339">
        <f t="shared" si="9313"/>
        <v>2</v>
      </c>
      <c r="D9339">
        <f ca="1">OFFSET(walk!$A$2:$Y$402,TRUNC((ROW()-ROW($D$2))/COLUMNS(walk!$A$2:$Y$402)),MOD(ROW()-ROW($D$2),COLUMNS(walk!$A$2:$Y$402)),1,1)</f>
        <v>55</v>
      </c>
      <c r="E9339">
        <f ca="1">OFFSET(bike!$A$2:$Y$402,TRUNC((ROW()-ROW($E$2))/COLUMNS(bike!$A$2:$Y$402)),MOD(ROW()-ROW($E$2),COLUMNS(bike!$A$2:$Y$402)),1,1)</f>
        <v>15</v>
      </c>
      <c r="F9339">
        <f ca="1">OFFSET(transit!$A$2:$Y$402,TRUNC((ROW()-ROW($F$2))/COLUMNS(transit!$A$2:$Y$402)),MOD(ROW()-ROW($F$2),COLUMNS(transit!$A$2:$Y$402)),1,1)</f>
        <v>27</v>
      </c>
      <c r="G9339">
        <f ca="1">OFFSET(drive!$A$2:$Y$402,TRUNC((ROW()-ROW($G$2))/COLUMNS(drive!$A$2:$Y$402)),MOD(ROW()-ROW($G$2),COLUMNS(drive!$A$2:$Y$402)),1,1)</f>
        <v>13</v>
      </c>
      <c r="H9339" s="5">
        <f ca="1">(VLOOKUP($B9339,weights!$A$2:$R$6,4))*VLOOKUP($B9339,weights!$A$2:$R$6,6)^C9339*(VLOOKUP($B9339,weights!$A$2:$R$6,15)*EXP(VLOOKUP($B9339,weights!$A$2:$R$6,11)*D9339)+VLOOKUP($B9339,weights!$A$2:$R$6,16)*EXP(VLOOKUP($B9339,weights!$A$2:$R$6,12)*E9339)+VLOOKUP($B9339,weights!$A$2:$R$6,17)*EXP(VLOOKUP($B9339,weights!$A$2:$R$6,13)*F9339)+VLOOKUP($B9339,weights!$A$2:$R$6,18)*EXP(VLOOKUP($B9339,weights!$A$2:$R$6,14)*G9339))</f>
        <v>0.46245016729328503</v>
      </c>
    </row>
    <row r="9340" spans="1:8" ht="12.75" x14ac:dyDescent="0.2">
      <c r="A9340">
        <f t="shared" si="0"/>
        <v>374</v>
      </c>
      <c r="B9340" t="str">
        <f t="shared" ref="B9340:C9340" si="9314">B9315</f>
        <v>supermarket</v>
      </c>
      <c r="C9340">
        <f t="shared" si="9314"/>
        <v>3</v>
      </c>
      <c r="D9340">
        <f ca="1">OFFSET(walk!$A$2:$Y$402,TRUNC((ROW()-ROW($D$2))/COLUMNS(walk!$A$2:$Y$402)),MOD(ROW()-ROW($D$2),COLUMNS(walk!$A$2:$Y$402)),1,1)</f>
        <v>62</v>
      </c>
      <c r="E9340">
        <f ca="1">OFFSET(bike!$A$2:$Y$402,TRUNC((ROW()-ROW($E$2))/COLUMNS(bike!$A$2:$Y$402)),MOD(ROW()-ROW($E$2),COLUMNS(bike!$A$2:$Y$402)),1,1)</f>
        <v>19</v>
      </c>
      <c r="F9340">
        <f ca="1">OFFSET(transit!$A$2:$Y$402,TRUNC((ROW()-ROW($F$2))/COLUMNS(transit!$A$2:$Y$402)),MOD(ROW()-ROW($F$2),COLUMNS(transit!$A$2:$Y$402)),1,1)</f>
        <v>34</v>
      </c>
      <c r="G9340">
        <f ca="1">OFFSET(drive!$A$2:$Y$402,TRUNC((ROW()-ROW($G$2))/COLUMNS(drive!$A$2:$Y$402)),MOD(ROW()-ROW($G$2),COLUMNS(drive!$A$2:$Y$402)),1,1)</f>
        <v>14</v>
      </c>
      <c r="H9340" s="5">
        <f ca="1">(VLOOKUP($B9340,weights!$A$2:$R$6,4))*VLOOKUP($B9340,weights!$A$2:$R$6,6)^C9340*(VLOOKUP($B9340,weights!$A$2:$R$6,15)*EXP(VLOOKUP($B9340,weights!$A$2:$R$6,11)*D9340)+VLOOKUP($B9340,weights!$A$2:$R$6,16)*EXP(VLOOKUP($B9340,weights!$A$2:$R$6,12)*E9340)+VLOOKUP($B9340,weights!$A$2:$R$6,17)*EXP(VLOOKUP($B9340,weights!$A$2:$R$6,13)*F9340)+VLOOKUP($B9340,weights!$A$2:$R$6,18)*EXP(VLOOKUP($B9340,weights!$A$2:$R$6,14)*G9340))</f>
        <v>0.19583914971163371</v>
      </c>
    </row>
    <row r="9341" spans="1:8" ht="12.75" x14ac:dyDescent="0.2">
      <c r="A9341">
        <f t="shared" si="0"/>
        <v>374</v>
      </c>
      <c r="B9341" t="str">
        <f t="shared" ref="B9341:C9341" si="9315">B9316</f>
        <v>supermarket</v>
      </c>
      <c r="C9341">
        <f t="shared" si="9315"/>
        <v>4</v>
      </c>
      <c r="D9341">
        <f ca="1">OFFSET(walk!$A$2:$Y$402,TRUNC((ROW()-ROW($D$2))/COLUMNS(walk!$A$2:$Y$402)),MOD(ROW()-ROW($D$2),COLUMNS(walk!$A$2:$Y$402)),1,1)</f>
        <v>78</v>
      </c>
      <c r="E9341">
        <f ca="1">OFFSET(bike!$A$2:$Y$402,TRUNC((ROW()-ROW($E$2))/COLUMNS(bike!$A$2:$Y$402)),MOD(ROW()-ROW($E$2),COLUMNS(bike!$A$2:$Y$402)),1,1)</f>
        <v>22</v>
      </c>
      <c r="F9341">
        <f ca="1">OFFSET(transit!$A$2:$Y$402,TRUNC((ROW()-ROW($F$2))/COLUMNS(transit!$A$2:$Y$402)),MOD(ROW()-ROW($F$2),COLUMNS(transit!$A$2:$Y$402)),1,1)</f>
        <v>37</v>
      </c>
      <c r="G9341">
        <f ca="1">OFFSET(drive!$A$2:$Y$402,TRUNC((ROW()-ROW($G$2))/COLUMNS(drive!$A$2:$Y$402)),MOD(ROW()-ROW($G$2),COLUMNS(drive!$A$2:$Y$402)),1,1)</f>
        <v>15</v>
      </c>
      <c r="H9341" s="5">
        <f ca="1">(VLOOKUP($B9341,weights!$A$2:$R$6,4))*VLOOKUP($B9341,weights!$A$2:$R$6,6)^C9341*(VLOOKUP($B9341,weights!$A$2:$R$6,15)*EXP(VLOOKUP($B9341,weights!$A$2:$R$6,11)*D9341)+VLOOKUP($B9341,weights!$A$2:$R$6,16)*EXP(VLOOKUP($B9341,weights!$A$2:$R$6,12)*E9341)+VLOOKUP($B9341,weights!$A$2:$R$6,17)*EXP(VLOOKUP($B9341,weights!$A$2:$R$6,13)*F9341)+VLOOKUP($B9341,weights!$A$2:$R$6,18)*EXP(VLOOKUP($B9341,weights!$A$2:$R$6,14)*G9341))</f>
        <v>9.1110742119231411E-2</v>
      </c>
    </row>
    <row r="9342" spans="1:8" ht="12.75" x14ac:dyDescent="0.2">
      <c r="A9342">
        <f t="shared" si="0"/>
        <v>374</v>
      </c>
      <c r="B9342" t="str">
        <f t="shared" ref="B9342:C9342" si="9316">B9317</f>
        <v>store</v>
      </c>
      <c r="C9342">
        <f t="shared" si="9316"/>
        <v>0</v>
      </c>
      <c r="D9342">
        <f ca="1">OFFSET(walk!$A$2:$Y$402,TRUNC((ROW()-ROW($D$2))/COLUMNS(walk!$A$2:$Y$402)),MOD(ROW()-ROW($D$2),COLUMNS(walk!$A$2:$Y$402)),1,1)</f>
        <v>2</v>
      </c>
      <c r="E9342">
        <f ca="1">OFFSET(bike!$A$2:$Y$402,TRUNC((ROW()-ROW($E$2))/COLUMNS(bike!$A$2:$Y$402)),MOD(ROW()-ROW($E$2),COLUMNS(bike!$A$2:$Y$402)),1,1)</f>
        <v>0</v>
      </c>
      <c r="F9342">
        <f ca="1">OFFSET(transit!$A$2:$Y$402,TRUNC((ROW()-ROW($F$2))/COLUMNS(transit!$A$2:$Y$402)),MOD(ROW()-ROW($F$2),COLUMNS(transit!$A$2:$Y$402)),1,1)</f>
        <v>2</v>
      </c>
      <c r="G9342">
        <f ca="1">OFFSET(drive!$A$2:$Y$402,TRUNC((ROW()-ROW($G$2))/COLUMNS(drive!$A$2:$Y$402)),MOD(ROW()-ROW($G$2),COLUMNS(drive!$A$2:$Y$402)),1,1)</f>
        <v>1</v>
      </c>
      <c r="H9342" s="5">
        <f ca="1">(VLOOKUP($B9342,weights!$A$2:$R$6,4))*VLOOKUP($B9342,weights!$A$2:$R$6,6)^C9342*(VLOOKUP($B9342,weights!$A$2:$R$6,15)*EXP(VLOOKUP($B9342,weights!$A$2:$R$6,11)*D9342)+VLOOKUP($B9342,weights!$A$2:$R$6,16)*EXP(VLOOKUP($B9342,weights!$A$2:$R$6,12)*E9342)+VLOOKUP($B9342,weights!$A$2:$R$6,17)*EXP(VLOOKUP($B9342,weights!$A$2:$R$6,13)*F9342)+VLOOKUP($B9342,weights!$A$2:$R$6,18)*EXP(VLOOKUP($B9342,weights!$A$2:$R$6,14)*G9342))</f>
        <v>32.207258829558704</v>
      </c>
    </row>
    <row r="9343" spans="1:8" ht="12.75" x14ac:dyDescent="0.2">
      <c r="A9343">
        <f t="shared" si="0"/>
        <v>374</v>
      </c>
      <c r="B9343" t="str">
        <f t="shared" ref="B9343:C9343" si="9317">B9318</f>
        <v>store</v>
      </c>
      <c r="C9343">
        <f t="shared" si="9317"/>
        <v>1</v>
      </c>
      <c r="D9343">
        <f ca="1">OFFSET(walk!$A$2:$Y$402,TRUNC((ROW()-ROW($D$2))/COLUMNS(walk!$A$2:$Y$402)),MOD(ROW()-ROW($D$2),COLUMNS(walk!$A$2:$Y$402)),1,1)</f>
        <v>6</v>
      </c>
      <c r="E9343">
        <f ca="1">OFFSET(bike!$A$2:$Y$402,TRUNC((ROW()-ROW($E$2))/COLUMNS(bike!$A$2:$Y$402)),MOD(ROW()-ROW($E$2),COLUMNS(bike!$A$2:$Y$402)),1,1)</f>
        <v>1</v>
      </c>
      <c r="F9343">
        <f ca="1">OFFSET(transit!$A$2:$Y$402,TRUNC((ROW()-ROW($F$2))/COLUMNS(transit!$A$2:$Y$402)),MOD(ROW()-ROW($F$2),COLUMNS(transit!$A$2:$Y$402)),1,1)</f>
        <v>6</v>
      </c>
      <c r="G9343">
        <f ca="1">OFFSET(drive!$A$2:$Y$402,TRUNC((ROW()-ROW($G$2))/COLUMNS(drive!$A$2:$Y$402)),MOD(ROW()-ROW($G$2),COLUMNS(drive!$A$2:$Y$402)),1,1)</f>
        <v>1</v>
      </c>
      <c r="H9343" s="5">
        <f ca="1">(VLOOKUP($B9343,weights!$A$2:$R$6,4))*VLOOKUP($B9343,weights!$A$2:$R$6,6)^C9343*(VLOOKUP($B9343,weights!$A$2:$R$6,15)*EXP(VLOOKUP($B9343,weights!$A$2:$R$6,11)*D9343)+VLOOKUP($B9343,weights!$A$2:$R$6,16)*EXP(VLOOKUP($B9343,weights!$A$2:$R$6,12)*E9343)+VLOOKUP($B9343,weights!$A$2:$R$6,17)*EXP(VLOOKUP($B9343,weights!$A$2:$R$6,13)*F9343)+VLOOKUP($B9343,weights!$A$2:$R$6,18)*EXP(VLOOKUP($B9343,weights!$A$2:$R$6,14)*G9343))</f>
        <v>13.077667184379605</v>
      </c>
    </row>
    <row r="9344" spans="1:8" ht="12.75" x14ac:dyDescent="0.2">
      <c r="A9344">
        <f t="shared" si="0"/>
        <v>374</v>
      </c>
      <c r="B9344" t="str">
        <f t="shared" ref="B9344:C9344" si="9318">B9319</f>
        <v>store</v>
      </c>
      <c r="C9344">
        <f t="shared" si="9318"/>
        <v>2</v>
      </c>
      <c r="D9344">
        <f ca="1">OFFSET(walk!$A$2:$Y$402,TRUNC((ROW()-ROW($D$2))/COLUMNS(walk!$A$2:$Y$402)),MOD(ROW()-ROW($D$2),COLUMNS(walk!$A$2:$Y$402)),1,1)</f>
        <v>6</v>
      </c>
      <c r="E9344">
        <f ca="1">OFFSET(bike!$A$2:$Y$402,TRUNC((ROW()-ROW($E$2))/COLUMNS(bike!$A$2:$Y$402)),MOD(ROW()-ROW($E$2),COLUMNS(bike!$A$2:$Y$402)),1,1)</f>
        <v>1</v>
      </c>
      <c r="F9344">
        <f ca="1">OFFSET(transit!$A$2:$Y$402,TRUNC((ROW()-ROW($F$2))/COLUMNS(transit!$A$2:$Y$402)),MOD(ROW()-ROW($F$2),COLUMNS(transit!$A$2:$Y$402)),1,1)</f>
        <v>6</v>
      </c>
      <c r="G9344">
        <f ca="1">OFFSET(drive!$A$2:$Y$402,TRUNC((ROW()-ROW($G$2))/COLUMNS(drive!$A$2:$Y$402)),MOD(ROW()-ROW($G$2),COLUMNS(drive!$A$2:$Y$402)),1,1)</f>
        <v>2</v>
      </c>
      <c r="H9344" s="5">
        <f ca="1">(VLOOKUP($B9344,weights!$A$2:$R$6,4))*VLOOKUP($B9344,weights!$A$2:$R$6,6)^C9344*(VLOOKUP($B9344,weights!$A$2:$R$6,15)*EXP(VLOOKUP($B9344,weights!$A$2:$R$6,11)*D9344)+VLOOKUP($B9344,weights!$A$2:$R$6,16)*EXP(VLOOKUP($B9344,weights!$A$2:$R$6,12)*E9344)+VLOOKUP($B9344,weights!$A$2:$R$6,17)*EXP(VLOOKUP($B9344,weights!$A$2:$R$6,13)*F9344)+VLOOKUP($B9344,weights!$A$2:$R$6,18)*EXP(VLOOKUP($B9344,weights!$A$2:$R$6,14)*G9344))</f>
        <v>7.8497237746461614</v>
      </c>
    </row>
    <row r="9345" spans="1:8" ht="12.75" x14ac:dyDescent="0.2">
      <c r="A9345">
        <f t="shared" si="0"/>
        <v>374</v>
      </c>
      <c r="B9345" t="str">
        <f t="shared" ref="B9345:C9345" si="9319">B9320</f>
        <v>store</v>
      </c>
      <c r="C9345">
        <f t="shared" si="9319"/>
        <v>3</v>
      </c>
      <c r="D9345">
        <f ca="1">OFFSET(walk!$A$2:$Y$402,TRUNC((ROW()-ROW($D$2))/COLUMNS(walk!$A$2:$Y$402)),MOD(ROW()-ROW($D$2),COLUMNS(walk!$A$2:$Y$402)),1,1)</f>
        <v>8</v>
      </c>
      <c r="E9345">
        <f ca="1">OFFSET(bike!$A$2:$Y$402,TRUNC((ROW()-ROW($E$2))/COLUMNS(bike!$A$2:$Y$402)),MOD(ROW()-ROW($E$2),COLUMNS(bike!$A$2:$Y$402)),1,1)</f>
        <v>3</v>
      </c>
      <c r="F9345">
        <f ca="1">OFFSET(transit!$A$2:$Y$402,TRUNC((ROW()-ROW($F$2))/COLUMNS(transit!$A$2:$Y$402)),MOD(ROW()-ROW($F$2),COLUMNS(transit!$A$2:$Y$402)),1,1)</f>
        <v>8</v>
      </c>
      <c r="G9345">
        <f ca="1">OFFSET(drive!$A$2:$Y$402,TRUNC((ROW()-ROW($G$2))/COLUMNS(drive!$A$2:$Y$402)),MOD(ROW()-ROW($G$2),COLUMNS(drive!$A$2:$Y$402)),1,1)</f>
        <v>2</v>
      </c>
      <c r="H9345" s="5">
        <f ca="1">(VLOOKUP($B9345,weights!$A$2:$R$6,4))*VLOOKUP($B9345,weights!$A$2:$R$6,6)^C9345*(VLOOKUP($B9345,weights!$A$2:$R$6,15)*EXP(VLOOKUP($B9345,weights!$A$2:$R$6,11)*D9345)+VLOOKUP($B9345,weights!$A$2:$R$6,16)*EXP(VLOOKUP($B9345,weights!$A$2:$R$6,12)*E9345)+VLOOKUP($B9345,weights!$A$2:$R$6,17)*EXP(VLOOKUP($B9345,weights!$A$2:$R$6,13)*F9345)+VLOOKUP($B9345,weights!$A$2:$R$6,18)*EXP(VLOOKUP($B9345,weights!$A$2:$R$6,14)*G9345))</f>
        <v>3.429932577192099</v>
      </c>
    </row>
    <row r="9346" spans="1:8" ht="12.75" x14ac:dyDescent="0.2">
      <c r="A9346">
        <f t="shared" si="0"/>
        <v>374</v>
      </c>
      <c r="B9346" t="str">
        <f t="shared" ref="B9346:C9346" si="9320">B9321</f>
        <v>store</v>
      </c>
      <c r="C9346">
        <f t="shared" si="9320"/>
        <v>4</v>
      </c>
      <c r="D9346">
        <f ca="1">OFFSET(walk!$A$2:$Y$402,TRUNC((ROW()-ROW($D$2))/COLUMNS(walk!$A$2:$Y$402)),MOD(ROW()-ROW($D$2),COLUMNS(walk!$A$2:$Y$402)),1,1)</f>
        <v>10</v>
      </c>
      <c r="E9346">
        <f ca="1">OFFSET(bike!$A$2:$Y$402,TRUNC((ROW()-ROW($E$2))/COLUMNS(bike!$A$2:$Y$402)),MOD(ROW()-ROW($E$2),COLUMNS(bike!$A$2:$Y$402)),1,1)</f>
        <v>3</v>
      </c>
      <c r="F9346">
        <f ca="1">OFFSET(transit!$A$2:$Y$402,TRUNC((ROW()-ROW($F$2))/COLUMNS(transit!$A$2:$Y$402)),MOD(ROW()-ROW($F$2),COLUMNS(transit!$A$2:$Y$402)),1,1)</f>
        <v>10</v>
      </c>
      <c r="G9346">
        <f ca="1">OFFSET(drive!$A$2:$Y$402,TRUNC((ROW()-ROW($G$2))/COLUMNS(drive!$A$2:$Y$402)),MOD(ROW()-ROW($G$2),COLUMNS(drive!$A$2:$Y$402)),1,1)</f>
        <v>3</v>
      </c>
      <c r="H9346" s="5">
        <f ca="1">(VLOOKUP($B9346,weights!$A$2:$R$6,4))*VLOOKUP($B9346,weights!$A$2:$R$6,6)^C9346*(VLOOKUP($B9346,weights!$A$2:$R$6,15)*EXP(VLOOKUP($B9346,weights!$A$2:$R$6,11)*D9346)+VLOOKUP($B9346,weights!$A$2:$R$6,16)*EXP(VLOOKUP($B9346,weights!$A$2:$R$6,12)*E9346)+VLOOKUP($B9346,weights!$A$2:$R$6,17)*EXP(VLOOKUP($B9346,weights!$A$2:$R$6,13)*F9346)+VLOOKUP($B9346,weights!$A$2:$R$6,18)*EXP(VLOOKUP($B9346,weights!$A$2:$R$6,14)*G9346))</f>
        <v>1.8499748116562258</v>
      </c>
    </row>
    <row r="9347" spans="1:8" ht="12.75" x14ac:dyDescent="0.2">
      <c r="A9347">
        <f t="shared" si="0"/>
        <v>374</v>
      </c>
      <c r="B9347" t="str">
        <f t="shared" ref="B9347:C9347" si="9321">B9322</f>
        <v>pharmacy</v>
      </c>
      <c r="C9347">
        <f t="shared" si="9321"/>
        <v>0</v>
      </c>
      <c r="D9347">
        <f ca="1">OFFSET(walk!$A$2:$Y$402,TRUNC((ROW()-ROW($D$2))/COLUMNS(walk!$A$2:$Y$402)),MOD(ROW()-ROW($D$2),COLUMNS(walk!$A$2:$Y$402)),1,1)</f>
        <v>13</v>
      </c>
      <c r="E9347">
        <f ca="1">OFFSET(bike!$A$2:$Y$402,TRUNC((ROW()-ROW($E$2))/COLUMNS(bike!$A$2:$Y$402)),MOD(ROW()-ROW($E$2),COLUMNS(bike!$A$2:$Y$402)),1,1)</f>
        <v>4</v>
      </c>
      <c r="F9347">
        <f ca="1">OFFSET(transit!$A$2:$Y$402,TRUNC((ROW()-ROW($F$2))/COLUMNS(transit!$A$2:$Y$402)),MOD(ROW()-ROW($F$2),COLUMNS(transit!$A$2:$Y$402)),1,1)</f>
        <v>8</v>
      </c>
      <c r="G9347">
        <f ca="1">OFFSET(drive!$A$2:$Y$402,TRUNC((ROW()-ROW($G$2))/COLUMNS(drive!$A$2:$Y$402)),MOD(ROW()-ROW($G$2),COLUMNS(drive!$A$2:$Y$402)),1,1)</f>
        <v>3</v>
      </c>
      <c r="H9347" s="5">
        <f ca="1">(VLOOKUP($B9347,weights!$A$2:$R$6,4))*VLOOKUP($B9347,weights!$A$2:$R$6,6)^C9347*(VLOOKUP($B9347,weights!$A$2:$R$6,15)*EXP(VLOOKUP($B9347,weights!$A$2:$R$6,11)*D9347)+VLOOKUP($B9347,weights!$A$2:$R$6,16)*EXP(VLOOKUP($B9347,weights!$A$2:$R$6,12)*E9347)+VLOOKUP($B9347,weights!$A$2:$R$6,17)*EXP(VLOOKUP($B9347,weights!$A$2:$R$6,13)*F9347)+VLOOKUP($B9347,weights!$A$2:$R$6,18)*EXP(VLOOKUP($B9347,weights!$A$2:$R$6,14)*G9347))</f>
        <v>5.6721624532706443</v>
      </c>
    </row>
    <row r="9348" spans="1:8" ht="12.75" x14ac:dyDescent="0.2">
      <c r="A9348">
        <f t="shared" si="0"/>
        <v>374</v>
      </c>
      <c r="B9348" t="str">
        <f t="shared" ref="B9348:C9348" si="9322">B9323</f>
        <v>pharmacy</v>
      </c>
      <c r="C9348">
        <f t="shared" si="9322"/>
        <v>1</v>
      </c>
      <c r="D9348">
        <f ca="1">OFFSET(walk!$A$2:$Y$402,TRUNC((ROW()-ROW($D$2))/COLUMNS(walk!$A$2:$Y$402)),MOD(ROW()-ROW($D$2),COLUMNS(walk!$A$2:$Y$402)),1,1)</f>
        <v>13</v>
      </c>
      <c r="E9348">
        <f ca="1">OFFSET(bike!$A$2:$Y$402,TRUNC((ROW()-ROW($E$2))/COLUMNS(bike!$A$2:$Y$402)),MOD(ROW()-ROW($E$2),COLUMNS(bike!$A$2:$Y$402)),1,1)</f>
        <v>4</v>
      </c>
      <c r="F9348">
        <f ca="1">OFFSET(transit!$A$2:$Y$402,TRUNC((ROW()-ROW($F$2))/COLUMNS(transit!$A$2:$Y$402)),MOD(ROW()-ROW($F$2),COLUMNS(transit!$A$2:$Y$402)),1,1)</f>
        <v>8</v>
      </c>
      <c r="G9348">
        <f ca="1">OFFSET(drive!$A$2:$Y$402,TRUNC((ROW()-ROW($G$2))/COLUMNS(drive!$A$2:$Y$402)),MOD(ROW()-ROW($G$2),COLUMNS(drive!$A$2:$Y$402)),1,1)</f>
        <v>3</v>
      </c>
      <c r="H9348" s="5">
        <f ca="1">(VLOOKUP($B9348,weights!$A$2:$R$6,4))*VLOOKUP($B9348,weights!$A$2:$R$6,6)^C9348*(VLOOKUP($B9348,weights!$A$2:$R$6,15)*EXP(VLOOKUP($B9348,weights!$A$2:$R$6,11)*D9348)+VLOOKUP($B9348,weights!$A$2:$R$6,16)*EXP(VLOOKUP($B9348,weights!$A$2:$R$6,12)*E9348)+VLOOKUP($B9348,weights!$A$2:$R$6,17)*EXP(VLOOKUP($B9348,weights!$A$2:$R$6,13)*F9348)+VLOOKUP($B9348,weights!$A$2:$R$6,18)*EXP(VLOOKUP($B9348,weights!$A$2:$R$6,14)*G9348))</f>
        <v>2.7310411812043842</v>
      </c>
    </row>
    <row r="9349" spans="1:8" ht="12.75" x14ac:dyDescent="0.2">
      <c r="A9349">
        <f t="shared" si="0"/>
        <v>374</v>
      </c>
      <c r="B9349" t="str">
        <f t="shared" ref="B9349:C9349" si="9323">B9324</f>
        <v>pharmacy</v>
      </c>
      <c r="C9349">
        <f t="shared" si="9323"/>
        <v>2</v>
      </c>
      <c r="D9349">
        <f ca="1">OFFSET(walk!$A$2:$Y$402,TRUNC((ROW()-ROW($D$2))/COLUMNS(walk!$A$2:$Y$402)),MOD(ROW()-ROW($D$2),COLUMNS(walk!$A$2:$Y$402)),1,1)</f>
        <v>17</v>
      </c>
      <c r="E9349">
        <f ca="1">OFFSET(bike!$A$2:$Y$402,TRUNC((ROW()-ROW($E$2))/COLUMNS(bike!$A$2:$Y$402)),MOD(ROW()-ROW($E$2),COLUMNS(bike!$A$2:$Y$402)),1,1)</f>
        <v>4</v>
      </c>
      <c r="F9349">
        <f ca="1">OFFSET(transit!$A$2:$Y$402,TRUNC((ROW()-ROW($F$2))/COLUMNS(transit!$A$2:$Y$402)),MOD(ROW()-ROW($F$2),COLUMNS(transit!$A$2:$Y$402)),1,1)</f>
        <v>17</v>
      </c>
      <c r="G9349">
        <f ca="1">OFFSET(drive!$A$2:$Y$402,TRUNC((ROW()-ROW($G$2))/COLUMNS(drive!$A$2:$Y$402)),MOD(ROW()-ROW($G$2),COLUMNS(drive!$A$2:$Y$402)),1,1)</f>
        <v>3</v>
      </c>
      <c r="H9349" s="5">
        <f ca="1">(VLOOKUP($B9349,weights!$A$2:$R$6,4))*VLOOKUP($B9349,weights!$A$2:$R$6,6)^C9349*(VLOOKUP($B9349,weights!$A$2:$R$6,15)*EXP(VLOOKUP($B9349,weights!$A$2:$R$6,11)*D9349)+VLOOKUP($B9349,weights!$A$2:$R$6,16)*EXP(VLOOKUP($B9349,weights!$A$2:$R$6,12)*E9349)+VLOOKUP($B9349,weights!$A$2:$R$6,17)*EXP(VLOOKUP($B9349,weights!$A$2:$R$6,13)*F9349)+VLOOKUP($B9349,weights!$A$2:$R$6,18)*EXP(VLOOKUP($B9349,weights!$A$2:$R$6,14)*G9349))</f>
        <v>1.1136317076297078</v>
      </c>
    </row>
    <row r="9350" spans="1:8" ht="12.75" x14ac:dyDescent="0.2">
      <c r="A9350">
        <f t="shared" si="0"/>
        <v>374</v>
      </c>
      <c r="B9350" t="str">
        <f t="shared" ref="B9350:C9350" si="9324">B9325</f>
        <v>bank</v>
      </c>
      <c r="C9350">
        <f t="shared" si="9324"/>
        <v>0</v>
      </c>
      <c r="D9350">
        <f ca="1">OFFSET(walk!$A$2:$Y$402,TRUNC((ROW()-ROW($D$2))/COLUMNS(walk!$A$2:$Y$402)),MOD(ROW()-ROW($D$2),COLUMNS(walk!$A$2:$Y$402)),1,1)</f>
        <v>24</v>
      </c>
      <c r="E9350">
        <f ca="1">OFFSET(bike!$A$2:$Y$402,TRUNC((ROW()-ROW($E$2))/COLUMNS(bike!$A$2:$Y$402)),MOD(ROW()-ROW($E$2),COLUMNS(bike!$A$2:$Y$402)),1,1)</f>
        <v>7</v>
      </c>
      <c r="F9350">
        <f ca="1">OFFSET(transit!$A$2:$Y$402,TRUNC((ROW()-ROW($F$2))/COLUMNS(transit!$A$2:$Y$402)),MOD(ROW()-ROW($F$2),COLUMNS(transit!$A$2:$Y$402)),1,1)</f>
        <v>14</v>
      </c>
      <c r="G9350">
        <f ca="1">OFFSET(drive!$A$2:$Y$402,TRUNC((ROW()-ROW($G$2))/COLUMNS(drive!$A$2:$Y$402)),MOD(ROW()-ROW($G$2),COLUMNS(drive!$A$2:$Y$402)),1,1)</f>
        <v>6</v>
      </c>
      <c r="H9350" s="5">
        <f ca="1">(VLOOKUP($B9350,weights!$A$2:$R$6,4))*VLOOKUP($B9350,weights!$A$2:$R$6,6)^C9350*(VLOOKUP($B9350,weights!$A$2:$R$6,15)*EXP(VLOOKUP($B9350,weights!$A$2:$R$6,11)*D9350)+VLOOKUP($B9350,weights!$A$2:$R$6,16)*EXP(VLOOKUP($B9350,weights!$A$2:$R$6,12)*E9350)+VLOOKUP($B9350,weights!$A$2:$R$6,17)*EXP(VLOOKUP($B9350,weights!$A$2:$R$6,13)*F9350)+VLOOKUP($B9350,weights!$A$2:$R$6,18)*EXP(VLOOKUP($B9350,weights!$A$2:$R$6,14)*G9350))</f>
        <v>2.7345133313955428</v>
      </c>
    </row>
    <row r="9351" spans="1:8" ht="12.75" x14ac:dyDescent="0.2">
      <c r="A9351">
        <f t="shared" si="0"/>
        <v>374</v>
      </c>
      <c r="B9351" t="str">
        <f t="shared" ref="B9351:C9351" si="9325">B9326</f>
        <v>bank</v>
      </c>
      <c r="C9351">
        <f t="shared" si="9325"/>
        <v>1</v>
      </c>
      <c r="D9351">
        <f ca="1">OFFSET(walk!$A$2:$Y$402,TRUNC((ROW()-ROW($D$2))/COLUMNS(walk!$A$2:$Y$402)),MOD(ROW()-ROW($D$2),COLUMNS(walk!$A$2:$Y$402)),1,1)</f>
        <v>47</v>
      </c>
      <c r="E9351">
        <f ca="1">OFFSET(bike!$A$2:$Y$402,TRUNC((ROW()-ROW($E$2))/COLUMNS(bike!$A$2:$Y$402)),MOD(ROW()-ROW($E$2),COLUMNS(bike!$A$2:$Y$402)),1,1)</f>
        <v>15</v>
      </c>
      <c r="F9351">
        <f ca="1">OFFSET(transit!$A$2:$Y$402,TRUNC((ROW()-ROW($F$2))/COLUMNS(transit!$A$2:$Y$402)),MOD(ROW()-ROW($F$2),COLUMNS(transit!$A$2:$Y$402)),1,1)</f>
        <v>36</v>
      </c>
      <c r="G9351">
        <f ca="1">OFFSET(drive!$A$2:$Y$402,TRUNC((ROW()-ROW($G$2))/COLUMNS(drive!$A$2:$Y$402)),MOD(ROW()-ROW($G$2),COLUMNS(drive!$A$2:$Y$402)),1,1)</f>
        <v>9</v>
      </c>
      <c r="H9351" s="5">
        <f ca="1">(VLOOKUP($B9351,weights!$A$2:$R$6,4))*VLOOKUP($B9351,weights!$A$2:$R$6,6)^C9351*(VLOOKUP($B9351,weights!$A$2:$R$6,15)*EXP(VLOOKUP($B9351,weights!$A$2:$R$6,11)*D9351)+VLOOKUP($B9351,weights!$A$2:$R$6,16)*EXP(VLOOKUP($B9351,weights!$A$2:$R$6,12)*E9351)+VLOOKUP($B9351,weights!$A$2:$R$6,17)*EXP(VLOOKUP($B9351,weights!$A$2:$R$6,13)*F9351)+VLOOKUP($B9351,weights!$A$2:$R$6,18)*EXP(VLOOKUP($B9351,weights!$A$2:$R$6,14)*G9351))</f>
        <v>0.35165994830792391</v>
      </c>
    </row>
    <row r="9352" spans="1:8" ht="12.75" x14ac:dyDescent="0.2">
      <c r="A9352">
        <f t="shared" si="0"/>
        <v>375</v>
      </c>
      <c r="B9352" t="str">
        <f t="shared" ref="B9352:C9352" si="9326">B9327</f>
        <v>restaurant</v>
      </c>
      <c r="C9352">
        <f t="shared" si="9326"/>
        <v>0</v>
      </c>
      <c r="D9352">
        <f ca="1">OFFSET(walk!$A$2:$Y$402,TRUNC((ROW()-ROW($D$2))/COLUMNS(walk!$A$2:$Y$402)),MOD(ROW()-ROW($D$2),COLUMNS(walk!$A$2:$Y$402)),1,1)</f>
        <v>6</v>
      </c>
      <c r="E9352">
        <f ca="1">OFFSET(bike!$A$2:$Y$402,TRUNC((ROW()-ROW($E$2))/COLUMNS(bike!$A$2:$Y$402)),MOD(ROW()-ROW($E$2),COLUMNS(bike!$A$2:$Y$402)),1,1)</f>
        <v>2</v>
      </c>
      <c r="F9352">
        <f ca="1">OFFSET(transit!$A$2:$Y$402,TRUNC((ROW()-ROW($F$2))/COLUMNS(transit!$A$2:$Y$402)),MOD(ROW()-ROW($F$2),COLUMNS(transit!$A$2:$Y$402)),1,1)</f>
        <v>6</v>
      </c>
      <c r="G9352">
        <f ca="1">OFFSET(drive!$A$2:$Y$402,TRUNC((ROW()-ROW($G$2))/COLUMNS(drive!$A$2:$Y$402)),MOD(ROW()-ROW($G$2),COLUMNS(drive!$A$2:$Y$402)),1,1)</f>
        <v>1</v>
      </c>
      <c r="H9352" s="5">
        <f ca="1">(VLOOKUP($B9352,weights!$A$2:$R$6,4))*VLOOKUP($B9352,weights!$A$2:$R$6,6)^C9352*(VLOOKUP($B9352,weights!$A$2:$R$6,15)*EXP(VLOOKUP($B9352,weights!$A$2:$R$6,11)*D9352)+VLOOKUP($B9352,weights!$A$2:$R$6,16)*EXP(VLOOKUP($B9352,weights!$A$2:$R$6,12)*E9352)+VLOOKUP($B9352,weights!$A$2:$R$6,17)*EXP(VLOOKUP($B9352,weights!$A$2:$R$6,13)*F9352)+VLOOKUP($B9352,weights!$A$2:$R$6,18)*EXP(VLOOKUP($B9352,weights!$A$2:$R$6,14)*G9352))</f>
        <v>36.118659882772583</v>
      </c>
    </row>
    <row r="9353" spans="1:8" ht="12.75" x14ac:dyDescent="0.2">
      <c r="A9353">
        <f t="shared" si="0"/>
        <v>375</v>
      </c>
      <c r="B9353" t="str">
        <f t="shared" ref="B9353:C9353" si="9327">B9328</f>
        <v>restaurant</v>
      </c>
      <c r="C9353">
        <f t="shared" si="9327"/>
        <v>1</v>
      </c>
      <c r="D9353">
        <f ca="1">OFFSET(walk!$A$2:$Y$402,TRUNC((ROW()-ROW($D$2))/COLUMNS(walk!$A$2:$Y$402)),MOD(ROW()-ROW($D$2),COLUMNS(walk!$A$2:$Y$402)),1,1)</f>
        <v>6</v>
      </c>
      <c r="E9353">
        <f ca="1">OFFSET(bike!$A$2:$Y$402,TRUNC((ROW()-ROW($E$2))/COLUMNS(bike!$A$2:$Y$402)),MOD(ROW()-ROW($E$2),COLUMNS(bike!$A$2:$Y$402)),1,1)</f>
        <v>2</v>
      </c>
      <c r="F9353">
        <f ca="1">OFFSET(transit!$A$2:$Y$402,TRUNC((ROW()-ROW($F$2))/COLUMNS(transit!$A$2:$Y$402)),MOD(ROW()-ROW($F$2),COLUMNS(transit!$A$2:$Y$402)),1,1)</f>
        <v>6</v>
      </c>
      <c r="G9353">
        <f ca="1">OFFSET(drive!$A$2:$Y$402,TRUNC((ROW()-ROW($G$2))/COLUMNS(drive!$A$2:$Y$402)),MOD(ROW()-ROW($G$2),COLUMNS(drive!$A$2:$Y$402)),1,1)</f>
        <v>2</v>
      </c>
      <c r="H9353" s="5">
        <f ca="1">(VLOOKUP($B9353,weights!$A$2:$R$6,4))*VLOOKUP($B9353,weights!$A$2:$R$6,6)^C9353*(VLOOKUP($B9353,weights!$A$2:$R$6,15)*EXP(VLOOKUP($B9353,weights!$A$2:$R$6,11)*D9353)+VLOOKUP($B9353,weights!$A$2:$R$6,16)*EXP(VLOOKUP($B9353,weights!$A$2:$R$6,12)*E9353)+VLOOKUP($B9353,weights!$A$2:$R$6,17)*EXP(VLOOKUP($B9353,weights!$A$2:$R$6,13)*F9353)+VLOOKUP($B9353,weights!$A$2:$R$6,18)*EXP(VLOOKUP($B9353,weights!$A$2:$R$6,14)*G9353))</f>
        <v>30.490798715981562</v>
      </c>
    </row>
    <row r="9354" spans="1:8" ht="12.75" x14ac:dyDescent="0.2">
      <c r="A9354">
        <f t="shared" si="0"/>
        <v>375</v>
      </c>
      <c r="B9354" t="str">
        <f t="shared" ref="B9354:C9354" si="9328">B9329</f>
        <v>restaurant</v>
      </c>
      <c r="C9354">
        <f t="shared" si="9328"/>
        <v>2</v>
      </c>
      <c r="D9354">
        <f ca="1">OFFSET(walk!$A$2:$Y$402,TRUNC((ROW()-ROW($D$2))/COLUMNS(walk!$A$2:$Y$402)),MOD(ROW()-ROW($D$2),COLUMNS(walk!$A$2:$Y$402)),1,1)</f>
        <v>6</v>
      </c>
      <c r="E9354">
        <f ca="1">OFFSET(bike!$A$2:$Y$402,TRUNC((ROW()-ROW($E$2))/COLUMNS(bike!$A$2:$Y$402)),MOD(ROW()-ROW($E$2),COLUMNS(bike!$A$2:$Y$402)),1,1)</f>
        <v>2</v>
      </c>
      <c r="F9354">
        <f ca="1">OFFSET(transit!$A$2:$Y$402,TRUNC((ROW()-ROW($F$2))/COLUMNS(transit!$A$2:$Y$402)),MOD(ROW()-ROW($F$2),COLUMNS(transit!$A$2:$Y$402)),1,1)</f>
        <v>6</v>
      </c>
      <c r="G9354">
        <f ca="1">OFFSET(drive!$A$2:$Y$402,TRUNC((ROW()-ROW($G$2))/COLUMNS(drive!$A$2:$Y$402)),MOD(ROW()-ROW($G$2),COLUMNS(drive!$A$2:$Y$402)),1,1)</f>
        <v>2</v>
      </c>
      <c r="H9354" s="5">
        <f ca="1">(VLOOKUP($B9354,weights!$A$2:$R$6,4))*VLOOKUP($B9354,weights!$A$2:$R$6,6)^C9354*(VLOOKUP($B9354,weights!$A$2:$R$6,15)*EXP(VLOOKUP($B9354,weights!$A$2:$R$6,11)*D9354)+VLOOKUP($B9354,weights!$A$2:$R$6,16)*EXP(VLOOKUP($B9354,weights!$A$2:$R$6,12)*E9354)+VLOOKUP($B9354,weights!$A$2:$R$6,17)*EXP(VLOOKUP($B9354,weights!$A$2:$R$6,13)*F9354)+VLOOKUP($B9354,weights!$A$2:$R$6,18)*EXP(VLOOKUP($B9354,weights!$A$2:$R$6,14)*G9354))</f>
        <v>27.328789960250138</v>
      </c>
    </row>
    <row r="9355" spans="1:8" ht="12.75" x14ac:dyDescent="0.2">
      <c r="A9355">
        <f t="shared" si="0"/>
        <v>375</v>
      </c>
      <c r="B9355" t="str">
        <f t="shared" ref="B9355:C9355" si="9329">B9330</f>
        <v>restaurant</v>
      </c>
      <c r="C9355">
        <f t="shared" si="9329"/>
        <v>3</v>
      </c>
      <c r="D9355">
        <f ca="1">OFFSET(walk!$A$2:$Y$402,TRUNC((ROW()-ROW($D$2))/COLUMNS(walk!$A$2:$Y$402)),MOD(ROW()-ROW($D$2),COLUMNS(walk!$A$2:$Y$402)),1,1)</f>
        <v>10</v>
      </c>
      <c r="E9355">
        <f ca="1">OFFSET(bike!$A$2:$Y$402,TRUNC((ROW()-ROW($E$2))/COLUMNS(bike!$A$2:$Y$402)),MOD(ROW()-ROW($E$2),COLUMNS(bike!$A$2:$Y$402)),1,1)</f>
        <v>3</v>
      </c>
      <c r="F9355">
        <f ca="1">OFFSET(transit!$A$2:$Y$402,TRUNC((ROW()-ROW($F$2))/COLUMNS(transit!$A$2:$Y$402)),MOD(ROW()-ROW($F$2),COLUMNS(transit!$A$2:$Y$402)),1,1)</f>
        <v>7</v>
      </c>
      <c r="G9355">
        <f ca="1">OFFSET(drive!$A$2:$Y$402,TRUNC((ROW()-ROW($G$2))/COLUMNS(drive!$A$2:$Y$402)),MOD(ROW()-ROW($G$2),COLUMNS(drive!$A$2:$Y$402)),1,1)</f>
        <v>2</v>
      </c>
      <c r="H9355" s="5">
        <f ca="1">(VLOOKUP($B9355,weights!$A$2:$R$6,4))*VLOOKUP($B9355,weights!$A$2:$R$6,6)^C9355*(VLOOKUP($B9355,weights!$A$2:$R$6,15)*EXP(VLOOKUP($B9355,weights!$A$2:$R$6,11)*D9355)+VLOOKUP($B9355,weights!$A$2:$R$6,16)*EXP(VLOOKUP($B9355,weights!$A$2:$R$6,12)*E9355)+VLOOKUP($B9355,weights!$A$2:$R$6,17)*EXP(VLOOKUP($B9355,weights!$A$2:$R$6,13)*F9355)+VLOOKUP($B9355,weights!$A$2:$R$6,18)*EXP(VLOOKUP($B9355,weights!$A$2:$R$6,14)*G9355))</f>
        <v>20.065263188714205</v>
      </c>
    </row>
    <row r="9356" spans="1:8" ht="12.75" x14ac:dyDescent="0.2">
      <c r="A9356">
        <f t="shared" si="0"/>
        <v>375</v>
      </c>
      <c r="B9356" t="str">
        <f t="shared" ref="B9356:C9356" si="9330">B9331</f>
        <v>restaurant</v>
      </c>
      <c r="C9356">
        <f t="shared" si="9330"/>
        <v>4</v>
      </c>
      <c r="D9356">
        <f ca="1">OFFSET(walk!$A$2:$Y$402,TRUNC((ROW()-ROW($D$2))/COLUMNS(walk!$A$2:$Y$402)),MOD(ROW()-ROW($D$2),COLUMNS(walk!$A$2:$Y$402)),1,1)</f>
        <v>10</v>
      </c>
      <c r="E9356">
        <f ca="1">OFFSET(bike!$A$2:$Y$402,TRUNC((ROW()-ROW($E$2))/COLUMNS(bike!$A$2:$Y$402)),MOD(ROW()-ROW($E$2),COLUMNS(bike!$A$2:$Y$402)),1,1)</f>
        <v>3</v>
      </c>
      <c r="F9356">
        <f ca="1">OFFSET(transit!$A$2:$Y$402,TRUNC((ROW()-ROW($F$2))/COLUMNS(transit!$A$2:$Y$402)),MOD(ROW()-ROW($F$2),COLUMNS(transit!$A$2:$Y$402)),1,1)</f>
        <v>9</v>
      </c>
      <c r="G9356">
        <f ca="1">OFFSET(drive!$A$2:$Y$402,TRUNC((ROW()-ROW($G$2))/COLUMNS(drive!$A$2:$Y$402)),MOD(ROW()-ROW($G$2),COLUMNS(drive!$A$2:$Y$402)),1,1)</f>
        <v>3</v>
      </c>
      <c r="H9356" s="5">
        <f ca="1">(VLOOKUP($B9356,weights!$A$2:$R$6,4))*VLOOKUP($B9356,weights!$A$2:$R$6,6)^C9356*(VLOOKUP($B9356,weights!$A$2:$R$6,15)*EXP(VLOOKUP($B9356,weights!$A$2:$R$6,11)*D9356)+VLOOKUP($B9356,weights!$A$2:$R$6,16)*EXP(VLOOKUP($B9356,weights!$A$2:$R$6,12)*E9356)+VLOOKUP($B9356,weights!$A$2:$R$6,17)*EXP(VLOOKUP($B9356,weights!$A$2:$R$6,13)*F9356)+VLOOKUP($B9356,weights!$A$2:$R$6,18)*EXP(VLOOKUP($B9356,weights!$A$2:$R$6,14)*G9356))</f>
        <v>15.87016698971747</v>
      </c>
    </row>
    <row r="9357" spans="1:8" ht="12.75" x14ac:dyDescent="0.2">
      <c r="A9357">
        <f t="shared" si="0"/>
        <v>375</v>
      </c>
      <c r="B9357" t="str">
        <f t="shared" ref="B9357:C9357" si="9331">B9332</f>
        <v>restaurant</v>
      </c>
      <c r="C9357">
        <f t="shared" si="9331"/>
        <v>5</v>
      </c>
      <c r="D9357">
        <f ca="1">OFFSET(walk!$A$2:$Y$402,TRUNC((ROW()-ROW($D$2))/COLUMNS(walk!$A$2:$Y$402)),MOD(ROW()-ROW($D$2),COLUMNS(walk!$A$2:$Y$402)),1,1)</f>
        <v>11</v>
      </c>
      <c r="E9357">
        <f ca="1">OFFSET(bike!$A$2:$Y$402,TRUNC((ROW()-ROW($E$2))/COLUMNS(bike!$A$2:$Y$402)),MOD(ROW()-ROW($E$2),COLUMNS(bike!$A$2:$Y$402)),1,1)</f>
        <v>4</v>
      </c>
      <c r="F9357">
        <f ca="1">OFFSET(transit!$A$2:$Y$402,TRUNC((ROW()-ROW($F$2))/COLUMNS(transit!$A$2:$Y$402)),MOD(ROW()-ROW($F$2),COLUMNS(transit!$A$2:$Y$402)),1,1)</f>
        <v>9</v>
      </c>
      <c r="G9357">
        <f ca="1">OFFSET(drive!$A$2:$Y$402,TRUNC((ROW()-ROW($G$2))/COLUMNS(drive!$A$2:$Y$402)),MOD(ROW()-ROW($G$2),COLUMNS(drive!$A$2:$Y$402)),1,1)</f>
        <v>3</v>
      </c>
      <c r="H9357" s="5">
        <f ca="1">(VLOOKUP($B9357,weights!$A$2:$R$6,4))*VLOOKUP($B9357,weights!$A$2:$R$6,6)^C9357*(VLOOKUP($B9357,weights!$A$2:$R$6,15)*EXP(VLOOKUP($B9357,weights!$A$2:$R$6,11)*D9357)+VLOOKUP($B9357,weights!$A$2:$R$6,16)*EXP(VLOOKUP($B9357,weights!$A$2:$R$6,12)*E9357)+VLOOKUP($B9357,weights!$A$2:$R$6,17)*EXP(VLOOKUP($B9357,weights!$A$2:$R$6,13)*F9357)+VLOOKUP($B9357,weights!$A$2:$R$6,18)*EXP(VLOOKUP($B9357,weights!$A$2:$R$6,14)*G9357))</f>
        <v>13.020329872895674</v>
      </c>
    </row>
    <row r="9358" spans="1:8" ht="12.75" x14ac:dyDescent="0.2">
      <c r="A9358">
        <f t="shared" si="0"/>
        <v>375</v>
      </c>
      <c r="B9358" t="str">
        <f t="shared" ref="B9358:C9358" si="9332">B9333</f>
        <v>restaurant</v>
      </c>
      <c r="C9358">
        <f t="shared" si="9332"/>
        <v>6</v>
      </c>
      <c r="D9358">
        <f ca="1">OFFSET(walk!$A$2:$Y$402,TRUNC((ROW()-ROW($D$2))/COLUMNS(walk!$A$2:$Y$402)),MOD(ROW()-ROW($D$2),COLUMNS(walk!$A$2:$Y$402)),1,1)</f>
        <v>13</v>
      </c>
      <c r="E9358">
        <f ca="1">OFFSET(bike!$A$2:$Y$402,TRUNC((ROW()-ROW($E$2))/COLUMNS(bike!$A$2:$Y$402)),MOD(ROW()-ROW($E$2),COLUMNS(bike!$A$2:$Y$402)),1,1)</f>
        <v>4</v>
      </c>
      <c r="F9358">
        <f ca="1">OFFSET(transit!$A$2:$Y$402,TRUNC((ROW()-ROW($F$2))/COLUMNS(transit!$A$2:$Y$402)),MOD(ROW()-ROW($F$2),COLUMNS(transit!$A$2:$Y$402)),1,1)</f>
        <v>10</v>
      </c>
      <c r="G9358">
        <f ca="1">OFFSET(drive!$A$2:$Y$402,TRUNC((ROW()-ROW($G$2))/COLUMNS(drive!$A$2:$Y$402)),MOD(ROW()-ROW($G$2),COLUMNS(drive!$A$2:$Y$402)),1,1)</f>
        <v>3</v>
      </c>
      <c r="H9358" s="5">
        <f ca="1">(VLOOKUP($B9358,weights!$A$2:$R$6,4))*VLOOKUP($B9358,weights!$A$2:$R$6,6)^C9358*(VLOOKUP($B9358,weights!$A$2:$R$6,15)*EXP(VLOOKUP($B9358,weights!$A$2:$R$6,11)*D9358)+VLOOKUP($B9358,weights!$A$2:$R$6,16)*EXP(VLOOKUP($B9358,weights!$A$2:$R$6,12)*E9358)+VLOOKUP($B9358,weights!$A$2:$R$6,17)*EXP(VLOOKUP($B9358,weights!$A$2:$R$6,13)*F9358)+VLOOKUP($B9358,weights!$A$2:$R$6,18)*EXP(VLOOKUP($B9358,weights!$A$2:$R$6,14)*G9358))</f>
        <v>11.047261436638118</v>
      </c>
    </row>
    <row r="9359" spans="1:8" ht="12.75" x14ac:dyDescent="0.2">
      <c r="A9359">
        <f t="shared" si="0"/>
        <v>375</v>
      </c>
      <c r="B9359" t="str">
        <f t="shared" ref="B9359:C9359" si="9333">B9334</f>
        <v>restaurant</v>
      </c>
      <c r="C9359">
        <f t="shared" si="9333"/>
        <v>7</v>
      </c>
      <c r="D9359">
        <f ca="1">OFFSET(walk!$A$2:$Y$402,TRUNC((ROW()-ROW($D$2))/COLUMNS(walk!$A$2:$Y$402)),MOD(ROW()-ROW($D$2),COLUMNS(walk!$A$2:$Y$402)),1,1)</f>
        <v>14</v>
      </c>
      <c r="E9359">
        <f ca="1">OFFSET(bike!$A$2:$Y$402,TRUNC((ROW()-ROW($E$2))/COLUMNS(bike!$A$2:$Y$402)),MOD(ROW()-ROW($E$2),COLUMNS(bike!$A$2:$Y$402)),1,1)</f>
        <v>4</v>
      </c>
      <c r="F9359">
        <f ca="1">OFFSET(transit!$A$2:$Y$402,TRUNC((ROW()-ROW($F$2))/COLUMNS(transit!$A$2:$Y$402)),MOD(ROW()-ROW($F$2),COLUMNS(transit!$A$2:$Y$402)),1,1)</f>
        <v>10</v>
      </c>
      <c r="G9359">
        <f ca="1">OFFSET(drive!$A$2:$Y$402,TRUNC((ROW()-ROW($G$2))/COLUMNS(drive!$A$2:$Y$402)),MOD(ROW()-ROW($G$2),COLUMNS(drive!$A$2:$Y$402)),1,1)</f>
        <v>3</v>
      </c>
      <c r="H9359" s="5">
        <f ca="1">(VLOOKUP($B9359,weights!$A$2:$R$6,4))*VLOOKUP($B9359,weights!$A$2:$R$6,6)^C9359*(VLOOKUP($B9359,weights!$A$2:$R$6,15)*EXP(VLOOKUP($B9359,weights!$A$2:$R$6,11)*D9359)+VLOOKUP($B9359,weights!$A$2:$R$6,16)*EXP(VLOOKUP($B9359,weights!$A$2:$R$6,12)*E9359)+VLOOKUP($B9359,weights!$A$2:$R$6,17)*EXP(VLOOKUP($B9359,weights!$A$2:$R$6,13)*F9359)+VLOOKUP($B9359,weights!$A$2:$R$6,18)*EXP(VLOOKUP($B9359,weights!$A$2:$R$6,14)*G9359))</f>
        <v>9.8006886259038559</v>
      </c>
    </row>
    <row r="9360" spans="1:8" ht="12.75" x14ac:dyDescent="0.2">
      <c r="A9360">
        <f t="shared" si="0"/>
        <v>375</v>
      </c>
      <c r="B9360" t="str">
        <f t="shared" ref="B9360:C9360" si="9334">B9335</f>
        <v>restaurant</v>
      </c>
      <c r="C9360">
        <f t="shared" si="9334"/>
        <v>8</v>
      </c>
      <c r="D9360">
        <f ca="1">OFFSET(walk!$A$2:$Y$402,TRUNC((ROW()-ROW($D$2))/COLUMNS(walk!$A$2:$Y$402)),MOD(ROW()-ROW($D$2),COLUMNS(walk!$A$2:$Y$402)),1,1)</f>
        <v>15</v>
      </c>
      <c r="E9360">
        <f ca="1">OFFSET(bike!$A$2:$Y$402,TRUNC((ROW()-ROW($E$2))/COLUMNS(bike!$A$2:$Y$402)),MOD(ROW()-ROW($E$2),COLUMNS(bike!$A$2:$Y$402)),1,1)</f>
        <v>4</v>
      </c>
      <c r="F9360">
        <f ca="1">OFFSET(transit!$A$2:$Y$402,TRUNC((ROW()-ROW($F$2))/COLUMNS(transit!$A$2:$Y$402)),MOD(ROW()-ROW($F$2),COLUMNS(transit!$A$2:$Y$402)),1,1)</f>
        <v>11</v>
      </c>
      <c r="G9360">
        <f ca="1">OFFSET(drive!$A$2:$Y$402,TRUNC((ROW()-ROW($G$2))/COLUMNS(drive!$A$2:$Y$402)),MOD(ROW()-ROW($G$2),COLUMNS(drive!$A$2:$Y$402)),1,1)</f>
        <v>4</v>
      </c>
      <c r="H9360" s="5">
        <f ca="1">(VLOOKUP($B9360,weights!$A$2:$R$6,4))*VLOOKUP($B9360,weights!$A$2:$R$6,6)^C9360*(VLOOKUP($B9360,weights!$A$2:$R$6,15)*EXP(VLOOKUP($B9360,weights!$A$2:$R$6,11)*D9360)+VLOOKUP($B9360,weights!$A$2:$R$6,16)*EXP(VLOOKUP($B9360,weights!$A$2:$R$6,12)*E9360)+VLOOKUP($B9360,weights!$A$2:$R$6,17)*EXP(VLOOKUP($B9360,weights!$A$2:$R$6,13)*F9360)+VLOOKUP($B9360,weights!$A$2:$R$6,18)*EXP(VLOOKUP($B9360,weights!$A$2:$R$6,14)*G9360))</f>
        <v>7.864010788893764</v>
      </c>
    </row>
    <row r="9361" spans="1:8" ht="12.75" x14ac:dyDescent="0.2">
      <c r="A9361">
        <f t="shared" si="0"/>
        <v>375</v>
      </c>
      <c r="B9361" t="str">
        <f t="shared" ref="B9361:C9361" si="9335">B9336</f>
        <v>restaurant</v>
      </c>
      <c r="C9361">
        <f t="shared" si="9335"/>
        <v>9</v>
      </c>
      <c r="D9361">
        <f ca="1">OFFSET(walk!$A$2:$Y$402,TRUNC((ROW()-ROW($D$2))/COLUMNS(walk!$A$2:$Y$402)),MOD(ROW()-ROW($D$2),COLUMNS(walk!$A$2:$Y$402)),1,1)</f>
        <v>17</v>
      </c>
      <c r="E9361">
        <f ca="1">OFFSET(bike!$A$2:$Y$402,TRUNC((ROW()-ROW($E$2))/COLUMNS(bike!$A$2:$Y$402)),MOD(ROW()-ROW($E$2),COLUMNS(bike!$A$2:$Y$402)),1,1)</f>
        <v>4</v>
      </c>
      <c r="F9361">
        <f ca="1">OFFSET(transit!$A$2:$Y$402,TRUNC((ROW()-ROW($F$2))/COLUMNS(transit!$A$2:$Y$402)),MOD(ROW()-ROW($F$2),COLUMNS(transit!$A$2:$Y$402)),1,1)</f>
        <v>11</v>
      </c>
      <c r="G9361">
        <f ca="1">OFFSET(drive!$A$2:$Y$402,TRUNC((ROW()-ROW($G$2))/COLUMNS(drive!$A$2:$Y$402)),MOD(ROW()-ROW($G$2),COLUMNS(drive!$A$2:$Y$402)),1,1)</f>
        <v>5</v>
      </c>
      <c r="H9361" s="5">
        <f ca="1">(VLOOKUP($B9361,weights!$A$2:$R$6,4))*VLOOKUP($B9361,weights!$A$2:$R$6,6)^C9361*(VLOOKUP($B9361,weights!$A$2:$R$6,15)*EXP(VLOOKUP($B9361,weights!$A$2:$R$6,11)*D9361)+VLOOKUP($B9361,weights!$A$2:$R$6,16)*EXP(VLOOKUP($B9361,weights!$A$2:$R$6,12)*E9361)+VLOOKUP($B9361,weights!$A$2:$R$6,17)*EXP(VLOOKUP($B9361,weights!$A$2:$R$6,13)*F9361)+VLOOKUP($B9361,weights!$A$2:$R$6,18)*EXP(VLOOKUP($B9361,weights!$A$2:$R$6,14)*G9361))</f>
        <v>6.4668473444756671</v>
      </c>
    </row>
    <row r="9362" spans="1:8" ht="12.75" x14ac:dyDescent="0.2">
      <c r="A9362">
        <f t="shared" si="0"/>
        <v>375</v>
      </c>
      <c r="B9362" t="str">
        <f t="shared" ref="B9362:C9362" si="9336">B9337</f>
        <v>supermarket</v>
      </c>
      <c r="C9362">
        <f t="shared" si="9336"/>
        <v>0</v>
      </c>
      <c r="D9362">
        <f ca="1">OFFSET(walk!$A$2:$Y$402,TRUNC((ROW()-ROW($D$2))/COLUMNS(walk!$A$2:$Y$402)),MOD(ROW()-ROW($D$2),COLUMNS(walk!$A$2:$Y$402)),1,1)</f>
        <v>34</v>
      </c>
      <c r="E9362">
        <f ca="1">OFFSET(bike!$A$2:$Y$402,TRUNC((ROW()-ROW($E$2))/COLUMNS(bike!$A$2:$Y$402)),MOD(ROW()-ROW($E$2),COLUMNS(bike!$A$2:$Y$402)),1,1)</f>
        <v>14</v>
      </c>
      <c r="F9362">
        <f ca="1">OFFSET(transit!$A$2:$Y$402,TRUNC((ROW()-ROW($F$2))/COLUMNS(transit!$A$2:$Y$402)),MOD(ROW()-ROW($F$2),COLUMNS(transit!$A$2:$Y$402)),1,1)</f>
        <v>20</v>
      </c>
      <c r="G9362">
        <f ca="1">OFFSET(drive!$A$2:$Y$402,TRUNC((ROW()-ROW($G$2))/COLUMNS(drive!$A$2:$Y$402)),MOD(ROW()-ROW($G$2),COLUMNS(drive!$A$2:$Y$402)),1,1)</f>
        <v>9</v>
      </c>
      <c r="H9362" s="5">
        <f ca="1">(VLOOKUP($B9362,weights!$A$2:$R$6,4))*VLOOKUP($B9362,weights!$A$2:$R$6,6)^C9362*(VLOOKUP($B9362,weights!$A$2:$R$6,15)*EXP(VLOOKUP($B9362,weights!$A$2:$R$6,11)*D9362)+VLOOKUP($B9362,weights!$A$2:$R$6,16)*EXP(VLOOKUP($B9362,weights!$A$2:$R$6,12)*E9362)+VLOOKUP($B9362,weights!$A$2:$R$6,17)*EXP(VLOOKUP($B9362,weights!$A$2:$R$6,13)*F9362)+VLOOKUP($B9362,weights!$A$2:$R$6,18)*EXP(VLOOKUP($B9362,weights!$A$2:$R$6,14)*G9362))</f>
        <v>3.0152567416903202</v>
      </c>
    </row>
    <row r="9363" spans="1:8" ht="12.75" x14ac:dyDescent="0.2">
      <c r="A9363">
        <f t="shared" si="0"/>
        <v>375</v>
      </c>
      <c r="B9363" t="str">
        <f t="shared" ref="B9363:C9363" si="9337">B9338</f>
        <v>supermarket</v>
      </c>
      <c r="C9363">
        <f t="shared" si="9337"/>
        <v>1</v>
      </c>
      <c r="D9363">
        <f ca="1">OFFSET(walk!$A$2:$Y$402,TRUNC((ROW()-ROW($D$2))/COLUMNS(walk!$A$2:$Y$402)),MOD(ROW()-ROW($D$2),COLUMNS(walk!$A$2:$Y$402)),1,1)</f>
        <v>49</v>
      </c>
      <c r="E9363">
        <f ca="1">OFFSET(bike!$A$2:$Y$402,TRUNC((ROW()-ROW($E$2))/COLUMNS(bike!$A$2:$Y$402)),MOD(ROW()-ROW($E$2),COLUMNS(bike!$A$2:$Y$402)),1,1)</f>
        <v>15</v>
      </c>
      <c r="F9363">
        <f ca="1">OFFSET(transit!$A$2:$Y$402,TRUNC((ROW()-ROW($F$2))/COLUMNS(transit!$A$2:$Y$402)),MOD(ROW()-ROW($F$2),COLUMNS(transit!$A$2:$Y$402)),1,1)</f>
        <v>25</v>
      </c>
      <c r="G9363">
        <f ca="1">OFFSET(drive!$A$2:$Y$402,TRUNC((ROW()-ROW($G$2))/COLUMNS(drive!$A$2:$Y$402)),MOD(ROW()-ROW($G$2),COLUMNS(drive!$A$2:$Y$402)),1,1)</f>
        <v>10</v>
      </c>
      <c r="H9363" s="5">
        <f ca="1">(VLOOKUP($B9363,weights!$A$2:$R$6,4))*VLOOKUP($B9363,weights!$A$2:$R$6,6)^C9363*(VLOOKUP($B9363,weights!$A$2:$R$6,15)*EXP(VLOOKUP($B9363,weights!$A$2:$R$6,11)*D9363)+VLOOKUP($B9363,weights!$A$2:$R$6,16)*EXP(VLOOKUP($B9363,weights!$A$2:$R$6,12)*E9363)+VLOOKUP($B9363,weights!$A$2:$R$6,17)*EXP(VLOOKUP($B9363,weights!$A$2:$R$6,13)*F9363)+VLOOKUP($B9363,weights!$A$2:$R$6,18)*EXP(VLOOKUP($B9363,weights!$A$2:$R$6,14)*G9363))</f>
        <v>1.3647791623459786</v>
      </c>
    </row>
    <row r="9364" spans="1:8" ht="12.75" x14ac:dyDescent="0.2">
      <c r="A9364">
        <f t="shared" si="0"/>
        <v>375</v>
      </c>
      <c r="B9364" t="str">
        <f t="shared" ref="B9364:C9364" si="9338">B9339</f>
        <v>supermarket</v>
      </c>
      <c r="C9364">
        <f t="shared" si="9338"/>
        <v>2</v>
      </c>
      <c r="D9364">
        <f ca="1">OFFSET(walk!$A$2:$Y$402,TRUNC((ROW()-ROW($D$2))/COLUMNS(walk!$A$2:$Y$402)),MOD(ROW()-ROW($D$2),COLUMNS(walk!$A$2:$Y$402)),1,1)</f>
        <v>54</v>
      </c>
      <c r="E9364">
        <f ca="1">OFFSET(bike!$A$2:$Y$402,TRUNC((ROW()-ROW($E$2))/COLUMNS(bike!$A$2:$Y$402)),MOD(ROW()-ROW($E$2),COLUMNS(bike!$A$2:$Y$402)),1,1)</f>
        <v>15</v>
      </c>
      <c r="F9364">
        <f ca="1">OFFSET(transit!$A$2:$Y$402,TRUNC((ROW()-ROW($F$2))/COLUMNS(transit!$A$2:$Y$402)),MOD(ROW()-ROW($F$2),COLUMNS(transit!$A$2:$Y$402)),1,1)</f>
        <v>26</v>
      </c>
      <c r="G9364">
        <f ca="1">OFFSET(drive!$A$2:$Y$402,TRUNC((ROW()-ROW($G$2))/COLUMNS(drive!$A$2:$Y$402)),MOD(ROW()-ROW($G$2),COLUMNS(drive!$A$2:$Y$402)),1,1)</f>
        <v>12</v>
      </c>
      <c r="H9364" s="5">
        <f ca="1">(VLOOKUP($B9364,weights!$A$2:$R$6,4))*VLOOKUP($B9364,weights!$A$2:$R$6,6)^C9364*(VLOOKUP($B9364,weights!$A$2:$R$6,15)*EXP(VLOOKUP($B9364,weights!$A$2:$R$6,11)*D9364)+VLOOKUP($B9364,weights!$A$2:$R$6,16)*EXP(VLOOKUP($B9364,weights!$A$2:$R$6,12)*E9364)+VLOOKUP($B9364,weights!$A$2:$R$6,17)*EXP(VLOOKUP($B9364,weights!$A$2:$R$6,13)*F9364)+VLOOKUP($B9364,weights!$A$2:$R$6,18)*EXP(VLOOKUP($B9364,weights!$A$2:$R$6,14)*G9364))</f>
        <v>0.5583828653170505</v>
      </c>
    </row>
    <row r="9365" spans="1:8" ht="12.75" x14ac:dyDescent="0.2">
      <c r="A9365">
        <f t="shared" si="0"/>
        <v>375</v>
      </c>
      <c r="B9365" t="str">
        <f t="shared" ref="B9365:C9365" si="9339">B9340</f>
        <v>supermarket</v>
      </c>
      <c r="C9365">
        <f t="shared" si="9339"/>
        <v>3</v>
      </c>
      <c r="D9365">
        <f ca="1">OFFSET(walk!$A$2:$Y$402,TRUNC((ROW()-ROW($D$2))/COLUMNS(walk!$A$2:$Y$402)),MOD(ROW()-ROW($D$2),COLUMNS(walk!$A$2:$Y$402)),1,1)</f>
        <v>61</v>
      </c>
      <c r="E9365">
        <f ca="1">OFFSET(bike!$A$2:$Y$402,TRUNC((ROW()-ROW($E$2))/COLUMNS(bike!$A$2:$Y$402)),MOD(ROW()-ROW($E$2),COLUMNS(bike!$A$2:$Y$402)),1,1)</f>
        <v>19</v>
      </c>
      <c r="F9365">
        <f ca="1">OFFSET(transit!$A$2:$Y$402,TRUNC((ROW()-ROW($F$2))/COLUMNS(transit!$A$2:$Y$402)),MOD(ROW()-ROW($F$2),COLUMNS(transit!$A$2:$Y$402)),1,1)</f>
        <v>33</v>
      </c>
      <c r="G9365">
        <f ca="1">OFFSET(drive!$A$2:$Y$402,TRUNC((ROW()-ROW($G$2))/COLUMNS(drive!$A$2:$Y$402)),MOD(ROW()-ROW($G$2),COLUMNS(drive!$A$2:$Y$402)),1,1)</f>
        <v>13</v>
      </c>
      <c r="H9365" s="5">
        <f ca="1">(VLOOKUP($B9365,weights!$A$2:$R$6,4))*VLOOKUP($B9365,weights!$A$2:$R$6,6)^C9365*(VLOOKUP($B9365,weights!$A$2:$R$6,15)*EXP(VLOOKUP($B9365,weights!$A$2:$R$6,11)*D9365)+VLOOKUP($B9365,weights!$A$2:$R$6,16)*EXP(VLOOKUP($B9365,weights!$A$2:$R$6,12)*E9365)+VLOOKUP($B9365,weights!$A$2:$R$6,17)*EXP(VLOOKUP($B9365,weights!$A$2:$R$6,13)*F9365)+VLOOKUP($B9365,weights!$A$2:$R$6,18)*EXP(VLOOKUP($B9365,weights!$A$2:$R$6,14)*G9365))</f>
        <v>0.24001908496670266</v>
      </c>
    </row>
    <row r="9366" spans="1:8" ht="12.75" x14ac:dyDescent="0.2">
      <c r="A9366">
        <f t="shared" si="0"/>
        <v>375</v>
      </c>
      <c r="B9366" t="str">
        <f t="shared" ref="B9366:C9366" si="9340">B9341</f>
        <v>supermarket</v>
      </c>
      <c r="C9366">
        <f t="shared" si="9340"/>
        <v>4</v>
      </c>
      <c r="D9366">
        <f ca="1">OFFSET(walk!$A$2:$Y$402,TRUNC((ROW()-ROW($D$2))/COLUMNS(walk!$A$2:$Y$402)),MOD(ROW()-ROW($D$2),COLUMNS(walk!$A$2:$Y$402)),1,1)</f>
        <v>78</v>
      </c>
      <c r="E9366">
        <f ca="1">OFFSET(bike!$A$2:$Y$402,TRUNC((ROW()-ROW($E$2))/COLUMNS(bike!$A$2:$Y$402)),MOD(ROW()-ROW($E$2),COLUMNS(bike!$A$2:$Y$402)),1,1)</f>
        <v>22</v>
      </c>
      <c r="F9366">
        <f ca="1">OFFSET(transit!$A$2:$Y$402,TRUNC((ROW()-ROW($F$2))/COLUMNS(transit!$A$2:$Y$402)),MOD(ROW()-ROW($F$2),COLUMNS(transit!$A$2:$Y$402)),1,1)</f>
        <v>37</v>
      </c>
      <c r="G9366">
        <f ca="1">OFFSET(drive!$A$2:$Y$402,TRUNC((ROW()-ROW($G$2))/COLUMNS(drive!$A$2:$Y$402)),MOD(ROW()-ROW($G$2),COLUMNS(drive!$A$2:$Y$402)),1,1)</f>
        <v>14</v>
      </c>
      <c r="H9366" s="5">
        <f ca="1">(VLOOKUP($B9366,weights!$A$2:$R$6,4))*VLOOKUP($B9366,weights!$A$2:$R$6,6)^C9366*(VLOOKUP($B9366,weights!$A$2:$R$6,15)*EXP(VLOOKUP($B9366,weights!$A$2:$R$6,11)*D9366)+VLOOKUP($B9366,weights!$A$2:$R$6,16)*EXP(VLOOKUP($B9366,weights!$A$2:$R$6,12)*E9366)+VLOOKUP($B9366,weights!$A$2:$R$6,17)*EXP(VLOOKUP($B9366,weights!$A$2:$R$6,13)*F9366)+VLOOKUP($B9366,weights!$A$2:$R$6,18)*EXP(VLOOKUP($B9366,weights!$A$2:$R$6,14)*G9366))</f>
        <v>0.1119120641838591</v>
      </c>
    </row>
    <row r="9367" spans="1:8" ht="12.75" x14ac:dyDescent="0.2">
      <c r="A9367">
        <f t="shared" si="0"/>
        <v>375</v>
      </c>
      <c r="B9367" t="str">
        <f t="shared" ref="B9367:C9367" si="9341">B9342</f>
        <v>store</v>
      </c>
      <c r="C9367">
        <f t="shared" si="9341"/>
        <v>0</v>
      </c>
      <c r="D9367">
        <f ca="1">OFFSET(walk!$A$2:$Y$402,TRUNC((ROW()-ROW($D$2))/COLUMNS(walk!$A$2:$Y$402)),MOD(ROW()-ROW($D$2),COLUMNS(walk!$A$2:$Y$402)),1,1)</f>
        <v>2</v>
      </c>
      <c r="E9367">
        <f ca="1">OFFSET(bike!$A$2:$Y$402,TRUNC((ROW()-ROW($E$2))/COLUMNS(bike!$A$2:$Y$402)),MOD(ROW()-ROW($E$2),COLUMNS(bike!$A$2:$Y$402)),1,1)</f>
        <v>1</v>
      </c>
      <c r="F9367">
        <f ca="1">OFFSET(transit!$A$2:$Y$402,TRUNC((ROW()-ROW($F$2))/COLUMNS(transit!$A$2:$Y$402)),MOD(ROW()-ROW($F$2),COLUMNS(transit!$A$2:$Y$402)),1,1)</f>
        <v>2</v>
      </c>
      <c r="G9367">
        <f ca="1">OFFSET(drive!$A$2:$Y$402,TRUNC((ROW()-ROW($G$2))/COLUMNS(drive!$A$2:$Y$402)),MOD(ROW()-ROW($G$2),COLUMNS(drive!$A$2:$Y$402)),1,1)</f>
        <v>0</v>
      </c>
      <c r="H9367" s="5">
        <f ca="1">(VLOOKUP($B9367,weights!$A$2:$R$6,4))*VLOOKUP($B9367,weights!$A$2:$R$6,6)^C9367*(VLOOKUP($B9367,weights!$A$2:$R$6,15)*EXP(VLOOKUP($B9367,weights!$A$2:$R$6,11)*D9367)+VLOOKUP($B9367,weights!$A$2:$R$6,16)*EXP(VLOOKUP($B9367,weights!$A$2:$R$6,12)*E9367)+VLOOKUP($B9367,weights!$A$2:$R$6,17)*EXP(VLOOKUP($B9367,weights!$A$2:$R$6,13)*F9367)+VLOOKUP($B9367,weights!$A$2:$R$6,18)*EXP(VLOOKUP($B9367,weights!$A$2:$R$6,14)*G9367))</f>
        <v>31.325312557601823</v>
      </c>
    </row>
    <row r="9368" spans="1:8" ht="12.75" x14ac:dyDescent="0.2">
      <c r="A9368">
        <f t="shared" si="0"/>
        <v>375</v>
      </c>
      <c r="B9368" t="str">
        <f t="shared" ref="B9368:C9368" si="9342">B9343</f>
        <v>store</v>
      </c>
      <c r="C9368">
        <f t="shared" si="9342"/>
        <v>1</v>
      </c>
      <c r="D9368">
        <f ca="1">OFFSET(walk!$A$2:$Y$402,TRUNC((ROW()-ROW($D$2))/COLUMNS(walk!$A$2:$Y$402)),MOD(ROW()-ROW($D$2),COLUMNS(walk!$A$2:$Y$402)),1,1)</f>
        <v>5</v>
      </c>
      <c r="E9368">
        <f ca="1">OFFSET(bike!$A$2:$Y$402,TRUNC((ROW()-ROW($E$2))/COLUMNS(bike!$A$2:$Y$402)),MOD(ROW()-ROW($E$2),COLUMNS(bike!$A$2:$Y$402)),1,1)</f>
        <v>1</v>
      </c>
      <c r="F9368">
        <f ca="1">OFFSET(transit!$A$2:$Y$402,TRUNC((ROW()-ROW($F$2))/COLUMNS(transit!$A$2:$Y$402)),MOD(ROW()-ROW($F$2),COLUMNS(transit!$A$2:$Y$402)),1,1)</f>
        <v>5</v>
      </c>
      <c r="G9368">
        <f ca="1">OFFSET(drive!$A$2:$Y$402,TRUNC((ROW()-ROW($G$2))/COLUMNS(drive!$A$2:$Y$402)),MOD(ROW()-ROW($G$2),COLUMNS(drive!$A$2:$Y$402)),1,1)</f>
        <v>1</v>
      </c>
      <c r="H9368" s="5">
        <f ca="1">(VLOOKUP($B9368,weights!$A$2:$R$6,4))*VLOOKUP($B9368,weights!$A$2:$R$6,6)^C9368*(VLOOKUP($B9368,weights!$A$2:$R$6,15)*EXP(VLOOKUP($B9368,weights!$A$2:$R$6,11)*D9368)+VLOOKUP($B9368,weights!$A$2:$R$6,16)*EXP(VLOOKUP($B9368,weights!$A$2:$R$6,12)*E9368)+VLOOKUP($B9368,weights!$A$2:$R$6,17)*EXP(VLOOKUP($B9368,weights!$A$2:$R$6,13)*F9368)+VLOOKUP($B9368,weights!$A$2:$R$6,18)*EXP(VLOOKUP($B9368,weights!$A$2:$R$6,14)*G9368))</f>
        <v>13.897434437427027</v>
      </c>
    </row>
    <row r="9369" spans="1:8" ht="12.75" x14ac:dyDescent="0.2">
      <c r="A9369">
        <f t="shared" si="0"/>
        <v>375</v>
      </c>
      <c r="B9369" t="str">
        <f t="shared" ref="B9369:C9369" si="9343">B9344</f>
        <v>store</v>
      </c>
      <c r="C9369">
        <f t="shared" si="9343"/>
        <v>2</v>
      </c>
      <c r="D9369">
        <f ca="1">OFFSET(walk!$A$2:$Y$402,TRUNC((ROW()-ROW($D$2))/COLUMNS(walk!$A$2:$Y$402)),MOD(ROW()-ROW($D$2),COLUMNS(walk!$A$2:$Y$402)),1,1)</f>
        <v>8</v>
      </c>
      <c r="E9369">
        <f ca="1">OFFSET(bike!$A$2:$Y$402,TRUNC((ROW()-ROW($E$2))/COLUMNS(bike!$A$2:$Y$402)),MOD(ROW()-ROW($E$2),COLUMNS(bike!$A$2:$Y$402)),1,1)</f>
        <v>3</v>
      </c>
      <c r="F9369">
        <f ca="1">OFFSET(transit!$A$2:$Y$402,TRUNC((ROW()-ROW($F$2))/COLUMNS(transit!$A$2:$Y$402)),MOD(ROW()-ROW($F$2),COLUMNS(transit!$A$2:$Y$402)),1,1)</f>
        <v>7</v>
      </c>
      <c r="G9369">
        <f ca="1">OFFSET(drive!$A$2:$Y$402,TRUNC((ROW()-ROW($G$2))/COLUMNS(drive!$A$2:$Y$402)),MOD(ROW()-ROW($G$2),COLUMNS(drive!$A$2:$Y$402)),1,1)</f>
        <v>2</v>
      </c>
      <c r="H9369" s="5">
        <f ca="1">(VLOOKUP($B9369,weights!$A$2:$R$6,4))*VLOOKUP($B9369,weights!$A$2:$R$6,6)^C9369*(VLOOKUP($B9369,weights!$A$2:$R$6,15)*EXP(VLOOKUP($B9369,weights!$A$2:$R$6,11)*D9369)+VLOOKUP($B9369,weights!$A$2:$R$6,16)*EXP(VLOOKUP($B9369,weights!$A$2:$R$6,12)*E9369)+VLOOKUP($B9369,weights!$A$2:$R$6,17)*EXP(VLOOKUP($B9369,weights!$A$2:$R$6,13)*F9369)+VLOOKUP($B9369,weights!$A$2:$R$6,18)*EXP(VLOOKUP($B9369,weights!$A$2:$R$6,14)*G9369))</f>
        <v>5.2201037249778359</v>
      </c>
    </row>
    <row r="9370" spans="1:8" ht="12.75" x14ac:dyDescent="0.2">
      <c r="A9370">
        <f t="shared" si="0"/>
        <v>375</v>
      </c>
      <c r="B9370" t="str">
        <f t="shared" ref="B9370:C9370" si="9344">B9345</f>
        <v>store</v>
      </c>
      <c r="C9370">
        <f t="shared" si="9344"/>
        <v>3</v>
      </c>
      <c r="D9370">
        <f ca="1">OFFSET(walk!$A$2:$Y$402,TRUNC((ROW()-ROW($D$2))/COLUMNS(walk!$A$2:$Y$402)),MOD(ROW()-ROW($D$2),COLUMNS(walk!$A$2:$Y$402)),1,1)</f>
        <v>10</v>
      </c>
      <c r="E9370">
        <f ca="1">OFFSET(bike!$A$2:$Y$402,TRUNC((ROW()-ROW($E$2))/COLUMNS(bike!$A$2:$Y$402)),MOD(ROW()-ROW($E$2),COLUMNS(bike!$A$2:$Y$402)),1,1)</f>
        <v>3</v>
      </c>
      <c r="F9370">
        <f ca="1">OFFSET(transit!$A$2:$Y$402,TRUNC((ROW()-ROW($F$2))/COLUMNS(transit!$A$2:$Y$402)),MOD(ROW()-ROW($F$2),COLUMNS(transit!$A$2:$Y$402)),1,1)</f>
        <v>8</v>
      </c>
      <c r="G9370">
        <f ca="1">OFFSET(drive!$A$2:$Y$402,TRUNC((ROW()-ROW($G$2))/COLUMNS(drive!$A$2:$Y$402)),MOD(ROW()-ROW($G$2),COLUMNS(drive!$A$2:$Y$402)),1,1)</f>
        <v>3</v>
      </c>
      <c r="H9370" s="5">
        <f ca="1">(VLOOKUP($B9370,weights!$A$2:$R$6,4))*VLOOKUP($B9370,weights!$A$2:$R$6,6)^C9370*(VLOOKUP($B9370,weights!$A$2:$R$6,15)*EXP(VLOOKUP($B9370,weights!$A$2:$R$6,11)*D9370)+VLOOKUP($B9370,weights!$A$2:$R$6,16)*EXP(VLOOKUP($B9370,weights!$A$2:$R$6,12)*E9370)+VLOOKUP($B9370,weights!$A$2:$R$6,17)*EXP(VLOOKUP($B9370,weights!$A$2:$R$6,13)*F9370)+VLOOKUP($B9370,weights!$A$2:$R$6,18)*EXP(VLOOKUP($B9370,weights!$A$2:$R$6,14)*G9370))</f>
        <v>2.8562506684643902</v>
      </c>
    </row>
    <row r="9371" spans="1:8" ht="12.75" x14ac:dyDescent="0.2">
      <c r="A9371">
        <f t="shared" si="0"/>
        <v>375</v>
      </c>
      <c r="B9371" t="str">
        <f t="shared" ref="B9371:C9371" si="9345">B9346</f>
        <v>store</v>
      </c>
      <c r="C9371">
        <f t="shared" si="9345"/>
        <v>4</v>
      </c>
      <c r="D9371">
        <f ca="1">OFFSET(walk!$A$2:$Y$402,TRUNC((ROW()-ROW($D$2))/COLUMNS(walk!$A$2:$Y$402)),MOD(ROW()-ROW($D$2),COLUMNS(walk!$A$2:$Y$402)),1,1)</f>
        <v>13</v>
      </c>
      <c r="E9371">
        <f ca="1">OFFSET(bike!$A$2:$Y$402,TRUNC((ROW()-ROW($E$2))/COLUMNS(bike!$A$2:$Y$402)),MOD(ROW()-ROW($E$2),COLUMNS(bike!$A$2:$Y$402)),1,1)</f>
        <v>3</v>
      </c>
      <c r="F9371">
        <f ca="1">OFFSET(transit!$A$2:$Y$402,TRUNC((ROW()-ROW($F$2))/COLUMNS(transit!$A$2:$Y$402)),MOD(ROW()-ROW($F$2),COLUMNS(transit!$A$2:$Y$402)),1,1)</f>
        <v>10</v>
      </c>
      <c r="G9371">
        <f ca="1">OFFSET(drive!$A$2:$Y$402,TRUNC((ROW()-ROW($G$2))/COLUMNS(drive!$A$2:$Y$402)),MOD(ROW()-ROW($G$2),COLUMNS(drive!$A$2:$Y$402)),1,1)</f>
        <v>3</v>
      </c>
      <c r="H9371" s="5">
        <f ca="1">(VLOOKUP($B9371,weights!$A$2:$R$6,4))*VLOOKUP($B9371,weights!$A$2:$R$6,6)^C9371*(VLOOKUP($B9371,weights!$A$2:$R$6,15)*EXP(VLOOKUP($B9371,weights!$A$2:$R$6,11)*D9371)+VLOOKUP($B9371,weights!$A$2:$R$6,16)*EXP(VLOOKUP($B9371,weights!$A$2:$R$6,12)*E9371)+VLOOKUP($B9371,weights!$A$2:$R$6,17)*EXP(VLOOKUP($B9371,weights!$A$2:$R$6,13)*F9371)+VLOOKUP($B9371,weights!$A$2:$R$6,18)*EXP(VLOOKUP($B9371,weights!$A$2:$R$6,14)*G9371))</f>
        <v>1.8066124151257601</v>
      </c>
    </row>
    <row r="9372" spans="1:8" ht="12.75" x14ac:dyDescent="0.2">
      <c r="A9372">
        <f t="shared" si="0"/>
        <v>375</v>
      </c>
      <c r="B9372" t="str">
        <f t="shared" ref="B9372:C9372" si="9346">B9347</f>
        <v>pharmacy</v>
      </c>
      <c r="C9372">
        <f t="shared" si="9346"/>
        <v>0</v>
      </c>
      <c r="D9372">
        <f ca="1">OFFSET(walk!$A$2:$Y$402,TRUNC((ROW()-ROW($D$2))/COLUMNS(walk!$A$2:$Y$402)),MOD(ROW()-ROW($D$2),COLUMNS(walk!$A$2:$Y$402)),1,1)</f>
        <v>12</v>
      </c>
      <c r="E9372">
        <f ca="1">OFFSET(bike!$A$2:$Y$402,TRUNC((ROW()-ROW($E$2))/COLUMNS(bike!$A$2:$Y$402)),MOD(ROW()-ROW($E$2),COLUMNS(bike!$A$2:$Y$402)),1,1)</f>
        <v>3</v>
      </c>
      <c r="F9372">
        <f ca="1">OFFSET(transit!$A$2:$Y$402,TRUNC((ROW()-ROW($F$2))/COLUMNS(transit!$A$2:$Y$402)),MOD(ROW()-ROW($F$2),COLUMNS(transit!$A$2:$Y$402)),1,1)</f>
        <v>8</v>
      </c>
      <c r="G9372">
        <f ca="1">OFFSET(drive!$A$2:$Y$402,TRUNC((ROW()-ROW($G$2))/COLUMNS(drive!$A$2:$Y$402)),MOD(ROW()-ROW($G$2),COLUMNS(drive!$A$2:$Y$402)),1,1)</f>
        <v>2</v>
      </c>
      <c r="H9372" s="5">
        <f ca="1">(VLOOKUP($B9372,weights!$A$2:$R$6,4))*VLOOKUP($B9372,weights!$A$2:$R$6,6)^C9372*(VLOOKUP($B9372,weights!$A$2:$R$6,15)*EXP(VLOOKUP($B9372,weights!$A$2:$R$6,11)*D9372)+VLOOKUP($B9372,weights!$A$2:$R$6,16)*EXP(VLOOKUP($B9372,weights!$A$2:$R$6,12)*E9372)+VLOOKUP($B9372,weights!$A$2:$R$6,17)*EXP(VLOOKUP($B9372,weights!$A$2:$R$6,13)*F9372)+VLOOKUP($B9372,weights!$A$2:$R$6,18)*EXP(VLOOKUP($B9372,weights!$A$2:$R$6,14)*G9372))</f>
        <v>7.0237612018566837</v>
      </c>
    </row>
    <row r="9373" spans="1:8" ht="12.75" x14ac:dyDescent="0.2">
      <c r="A9373">
        <f t="shared" si="0"/>
        <v>375</v>
      </c>
      <c r="B9373" t="str">
        <f t="shared" ref="B9373:C9373" si="9347">B9348</f>
        <v>pharmacy</v>
      </c>
      <c r="C9373">
        <f t="shared" si="9347"/>
        <v>1</v>
      </c>
      <c r="D9373">
        <f ca="1">OFFSET(walk!$A$2:$Y$402,TRUNC((ROW()-ROW($D$2))/COLUMNS(walk!$A$2:$Y$402)),MOD(ROW()-ROW($D$2),COLUMNS(walk!$A$2:$Y$402)),1,1)</f>
        <v>12</v>
      </c>
      <c r="E9373">
        <f ca="1">OFFSET(bike!$A$2:$Y$402,TRUNC((ROW()-ROW($E$2))/COLUMNS(bike!$A$2:$Y$402)),MOD(ROW()-ROW($E$2),COLUMNS(bike!$A$2:$Y$402)),1,1)</f>
        <v>3</v>
      </c>
      <c r="F9373">
        <f ca="1">OFFSET(transit!$A$2:$Y$402,TRUNC((ROW()-ROW($F$2))/COLUMNS(transit!$A$2:$Y$402)),MOD(ROW()-ROW($F$2),COLUMNS(transit!$A$2:$Y$402)),1,1)</f>
        <v>8</v>
      </c>
      <c r="G9373">
        <f ca="1">OFFSET(drive!$A$2:$Y$402,TRUNC((ROW()-ROW($G$2))/COLUMNS(drive!$A$2:$Y$402)),MOD(ROW()-ROW($G$2),COLUMNS(drive!$A$2:$Y$402)),1,1)</f>
        <v>2</v>
      </c>
      <c r="H9373" s="5">
        <f ca="1">(VLOOKUP($B9373,weights!$A$2:$R$6,4))*VLOOKUP($B9373,weights!$A$2:$R$6,6)^C9373*(VLOOKUP($B9373,weights!$A$2:$R$6,15)*EXP(VLOOKUP($B9373,weights!$A$2:$R$6,11)*D9373)+VLOOKUP($B9373,weights!$A$2:$R$6,16)*EXP(VLOOKUP($B9373,weights!$A$2:$R$6,12)*E9373)+VLOOKUP($B9373,weights!$A$2:$R$6,17)*EXP(VLOOKUP($B9373,weights!$A$2:$R$6,13)*F9373)+VLOOKUP($B9373,weights!$A$2:$R$6,18)*EXP(VLOOKUP($B9373,weights!$A$2:$R$6,14)*G9373))</f>
        <v>3.3818109490421069</v>
      </c>
    </row>
    <row r="9374" spans="1:8" ht="12.75" x14ac:dyDescent="0.2">
      <c r="A9374">
        <f t="shared" si="0"/>
        <v>375</v>
      </c>
      <c r="B9374" t="str">
        <f t="shared" ref="B9374:C9374" si="9348">B9349</f>
        <v>pharmacy</v>
      </c>
      <c r="C9374">
        <f t="shared" si="9348"/>
        <v>2</v>
      </c>
      <c r="D9374">
        <f ca="1">OFFSET(walk!$A$2:$Y$402,TRUNC((ROW()-ROW($D$2))/COLUMNS(walk!$A$2:$Y$402)),MOD(ROW()-ROW($D$2),COLUMNS(walk!$A$2:$Y$402)),1,1)</f>
        <v>17</v>
      </c>
      <c r="E9374">
        <f ca="1">OFFSET(bike!$A$2:$Y$402,TRUNC((ROW()-ROW($E$2))/COLUMNS(bike!$A$2:$Y$402)),MOD(ROW()-ROW($E$2),COLUMNS(bike!$A$2:$Y$402)),1,1)</f>
        <v>5</v>
      </c>
      <c r="F9374">
        <f ca="1">OFFSET(transit!$A$2:$Y$402,TRUNC((ROW()-ROW($F$2))/COLUMNS(transit!$A$2:$Y$402)),MOD(ROW()-ROW($F$2),COLUMNS(transit!$A$2:$Y$402)),1,1)</f>
        <v>17</v>
      </c>
      <c r="G9374">
        <f ca="1">OFFSET(drive!$A$2:$Y$402,TRUNC((ROW()-ROW($G$2))/COLUMNS(drive!$A$2:$Y$402)),MOD(ROW()-ROW($G$2),COLUMNS(drive!$A$2:$Y$402)),1,1)</f>
        <v>3</v>
      </c>
      <c r="H9374" s="5">
        <f ca="1">(VLOOKUP($B9374,weights!$A$2:$R$6,4))*VLOOKUP($B9374,weights!$A$2:$R$6,6)^C9374*(VLOOKUP($B9374,weights!$A$2:$R$6,15)*EXP(VLOOKUP($B9374,weights!$A$2:$R$6,11)*D9374)+VLOOKUP($B9374,weights!$A$2:$R$6,16)*EXP(VLOOKUP($B9374,weights!$A$2:$R$6,12)*E9374)+VLOOKUP($B9374,weights!$A$2:$R$6,17)*EXP(VLOOKUP($B9374,weights!$A$2:$R$6,13)*F9374)+VLOOKUP($B9374,weights!$A$2:$R$6,18)*EXP(VLOOKUP($B9374,weights!$A$2:$R$6,14)*G9374))</f>
        <v>1.0135485439080532</v>
      </c>
    </row>
    <row r="9375" spans="1:8" ht="12.75" x14ac:dyDescent="0.2">
      <c r="A9375">
        <f t="shared" si="0"/>
        <v>375</v>
      </c>
      <c r="B9375" t="str">
        <f t="shared" ref="B9375:C9375" si="9349">B9350</f>
        <v>bank</v>
      </c>
      <c r="C9375">
        <f t="shared" si="9349"/>
        <v>0</v>
      </c>
      <c r="D9375">
        <f ca="1">OFFSET(walk!$A$2:$Y$402,TRUNC((ROW()-ROW($D$2))/COLUMNS(walk!$A$2:$Y$402)),MOD(ROW()-ROW($D$2),COLUMNS(walk!$A$2:$Y$402)),1,1)</f>
        <v>23</v>
      </c>
      <c r="E9375">
        <f ca="1">OFFSET(bike!$A$2:$Y$402,TRUNC((ROW()-ROW($E$2))/COLUMNS(bike!$A$2:$Y$402)),MOD(ROW()-ROW($E$2),COLUMNS(bike!$A$2:$Y$402)),1,1)</f>
        <v>7</v>
      </c>
      <c r="F9375">
        <f ca="1">OFFSET(transit!$A$2:$Y$402,TRUNC((ROW()-ROW($F$2))/COLUMNS(transit!$A$2:$Y$402)),MOD(ROW()-ROW($F$2),COLUMNS(transit!$A$2:$Y$402)),1,1)</f>
        <v>13</v>
      </c>
      <c r="G9375">
        <f ca="1">OFFSET(drive!$A$2:$Y$402,TRUNC((ROW()-ROW($G$2))/COLUMNS(drive!$A$2:$Y$402)),MOD(ROW()-ROW($G$2),COLUMNS(drive!$A$2:$Y$402)),1,1)</f>
        <v>6</v>
      </c>
      <c r="H9375" s="5">
        <f ca="1">(VLOOKUP($B9375,weights!$A$2:$R$6,4))*VLOOKUP($B9375,weights!$A$2:$R$6,6)^C9375*(VLOOKUP($B9375,weights!$A$2:$R$6,15)*EXP(VLOOKUP($B9375,weights!$A$2:$R$6,11)*D9375)+VLOOKUP($B9375,weights!$A$2:$R$6,16)*EXP(VLOOKUP($B9375,weights!$A$2:$R$6,12)*E9375)+VLOOKUP($B9375,weights!$A$2:$R$6,17)*EXP(VLOOKUP($B9375,weights!$A$2:$R$6,13)*F9375)+VLOOKUP($B9375,weights!$A$2:$R$6,18)*EXP(VLOOKUP($B9375,weights!$A$2:$R$6,14)*G9375))</f>
        <v>2.8058411641147409</v>
      </c>
    </row>
    <row r="9376" spans="1:8" ht="12.75" x14ac:dyDescent="0.2">
      <c r="A9376">
        <f t="shared" si="0"/>
        <v>375</v>
      </c>
      <c r="B9376" t="str">
        <f t="shared" ref="B9376:C9376" si="9350">B9351</f>
        <v>bank</v>
      </c>
      <c r="C9376">
        <f t="shared" si="9350"/>
        <v>1</v>
      </c>
      <c r="D9376">
        <f ca="1">OFFSET(walk!$A$2:$Y$402,TRUNC((ROW()-ROW($D$2))/COLUMNS(walk!$A$2:$Y$402)),MOD(ROW()-ROW($D$2),COLUMNS(walk!$A$2:$Y$402)),1,1)</f>
        <v>47</v>
      </c>
      <c r="E9376">
        <f ca="1">OFFSET(bike!$A$2:$Y$402,TRUNC((ROW()-ROW($E$2))/COLUMNS(bike!$A$2:$Y$402)),MOD(ROW()-ROW($E$2),COLUMNS(bike!$A$2:$Y$402)),1,1)</f>
        <v>15</v>
      </c>
      <c r="F9376">
        <f ca="1">OFFSET(transit!$A$2:$Y$402,TRUNC((ROW()-ROW($F$2))/COLUMNS(transit!$A$2:$Y$402)),MOD(ROW()-ROW($F$2),COLUMNS(transit!$A$2:$Y$402)),1,1)</f>
        <v>35</v>
      </c>
      <c r="G9376">
        <f ca="1">OFFSET(drive!$A$2:$Y$402,TRUNC((ROW()-ROW($G$2))/COLUMNS(drive!$A$2:$Y$402)),MOD(ROW()-ROW($G$2),COLUMNS(drive!$A$2:$Y$402)),1,1)</f>
        <v>7</v>
      </c>
      <c r="H9376" s="5">
        <f ca="1">(VLOOKUP($B9376,weights!$A$2:$R$6,4))*VLOOKUP($B9376,weights!$A$2:$R$6,6)^C9376*(VLOOKUP($B9376,weights!$A$2:$R$6,15)*EXP(VLOOKUP($B9376,weights!$A$2:$R$6,11)*D9376)+VLOOKUP($B9376,weights!$A$2:$R$6,16)*EXP(VLOOKUP($B9376,weights!$A$2:$R$6,12)*E9376)+VLOOKUP($B9376,weights!$A$2:$R$6,17)*EXP(VLOOKUP($B9376,weights!$A$2:$R$6,13)*F9376)+VLOOKUP($B9376,weights!$A$2:$R$6,18)*EXP(VLOOKUP($B9376,weights!$A$2:$R$6,14)*G9376))</f>
        <v>0.50417095539989609</v>
      </c>
    </row>
    <row r="9377" spans="1:8" ht="12.75" x14ac:dyDescent="0.2">
      <c r="A9377">
        <f t="shared" si="0"/>
        <v>376</v>
      </c>
      <c r="B9377" t="str">
        <f t="shared" ref="B9377:C9377" si="9351">B9352</f>
        <v>restaurant</v>
      </c>
      <c r="C9377">
        <f t="shared" si="9351"/>
        <v>0</v>
      </c>
      <c r="D9377">
        <f ca="1">OFFSET(walk!$A$2:$Y$402,TRUNC((ROW()-ROW($D$2))/COLUMNS(walk!$A$2:$Y$402)),MOD(ROW()-ROW($D$2),COLUMNS(walk!$A$2:$Y$402)),1,1)</f>
        <v>6</v>
      </c>
      <c r="E9377">
        <f ca="1">OFFSET(bike!$A$2:$Y$402,TRUNC((ROW()-ROW($E$2))/COLUMNS(bike!$A$2:$Y$402)),MOD(ROW()-ROW($E$2),COLUMNS(bike!$A$2:$Y$402)),1,1)</f>
        <v>2</v>
      </c>
      <c r="F9377">
        <f ca="1">OFFSET(transit!$A$2:$Y$402,TRUNC((ROW()-ROW($F$2))/COLUMNS(transit!$A$2:$Y$402)),MOD(ROW()-ROW($F$2),COLUMNS(transit!$A$2:$Y$402)),1,1)</f>
        <v>6</v>
      </c>
      <c r="G9377">
        <f ca="1">OFFSET(drive!$A$2:$Y$402,TRUNC((ROW()-ROW($G$2))/COLUMNS(drive!$A$2:$Y$402)),MOD(ROW()-ROW($G$2),COLUMNS(drive!$A$2:$Y$402)),1,1)</f>
        <v>1</v>
      </c>
      <c r="H9377" s="5">
        <f ca="1">(VLOOKUP($B9377,weights!$A$2:$R$6,4))*VLOOKUP($B9377,weights!$A$2:$R$6,6)^C9377*(VLOOKUP($B9377,weights!$A$2:$R$6,15)*EXP(VLOOKUP($B9377,weights!$A$2:$R$6,11)*D9377)+VLOOKUP($B9377,weights!$A$2:$R$6,16)*EXP(VLOOKUP($B9377,weights!$A$2:$R$6,12)*E9377)+VLOOKUP($B9377,weights!$A$2:$R$6,17)*EXP(VLOOKUP($B9377,weights!$A$2:$R$6,13)*F9377)+VLOOKUP($B9377,weights!$A$2:$R$6,18)*EXP(VLOOKUP($B9377,weights!$A$2:$R$6,14)*G9377))</f>
        <v>36.118659882772583</v>
      </c>
    </row>
    <row r="9378" spans="1:8" ht="12.75" x14ac:dyDescent="0.2">
      <c r="A9378">
        <f t="shared" si="0"/>
        <v>376</v>
      </c>
      <c r="B9378" t="str">
        <f t="shared" ref="B9378:C9378" si="9352">B9353</f>
        <v>restaurant</v>
      </c>
      <c r="C9378">
        <f t="shared" si="9352"/>
        <v>1</v>
      </c>
      <c r="D9378">
        <f ca="1">OFFSET(walk!$A$2:$Y$402,TRUNC((ROW()-ROW($D$2))/COLUMNS(walk!$A$2:$Y$402)),MOD(ROW()-ROW($D$2),COLUMNS(walk!$A$2:$Y$402)),1,1)</f>
        <v>7</v>
      </c>
      <c r="E9378">
        <f ca="1">OFFSET(bike!$A$2:$Y$402,TRUNC((ROW()-ROW($E$2))/COLUMNS(bike!$A$2:$Y$402)),MOD(ROW()-ROW($E$2),COLUMNS(bike!$A$2:$Y$402)),1,1)</f>
        <v>2</v>
      </c>
      <c r="F9378">
        <f ca="1">OFFSET(transit!$A$2:$Y$402,TRUNC((ROW()-ROW($F$2))/COLUMNS(transit!$A$2:$Y$402)),MOD(ROW()-ROW($F$2),COLUMNS(transit!$A$2:$Y$402)),1,1)</f>
        <v>6</v>
      </c>
      <c r="G9378">
        <f ca="1">OFFSET(drive!$A$2:$Y$402,TRUNC((ROW()-ROW($G$2))/COLUMNS(drive!$A$2:$Y$402)),MOD(ROW()-ROW($G$2),COLUMNS(drive!$A$2:$Y$402)),1,1)</f>
        <v>2</v>
      </c>
      <c r="H9378" s="5">
        <f ca="1">(VLOOKUP($B9378,weights!$A$2:$R$6,4))*VLOOKUP($B9378,weights!$A$2:$R$6,6)^C9378*(VLOOKUP($B9378,weights!$A$2:$R$6,15)*EXP(VLOOKUP($B9378,weights!$A$2:$R$6,11)*D9378)+VLOOKUP($B9378,weights!$A$2:$R$6,16)*EXP(VLOOKUP($B9378,weights!$A$2:$R$6,12)*E9378)+VLOOKUP($B9378,weights!$A$2:$R$6,17)*EXP(VLOOKUP($B9378,weights!$A$2:$R$6,13)*F9378)+VLOOKUP($B9378,weights!$A$2:$R$6,18)*EXP(VLOOKUP($B9378,weights!$A$2:$R$6,14)*G9378))</f>
        <v>29.537003123872296</v>
      </c>
    </row>
    <row r="9379" spans="1:8" ht="12.75" x14ac:dyDescent="0.2">
      <c r="A9379">
        <f t="shared" si="0"/>
        <v>376</v>
      </c>
      <c r="B9379" t="str">
        <f t="shared" ref="B9379:C9379" si="9353">B9354</f>
        <v>restaurant</v>
      </c>
      <c r="C9379">
        <f t="shared" si="9353"/>
        <v>2</v>
      </c>
      <c r="D9379">
        <f ca="1">OFFSET(walk!$A$2:$Y$402,TRUNC((ROW()-ROW($D$2))/COLUMNS(walk!$A$2:$Y$402)),MOD(ROW()-ROW($D$2),COLUMNS(walk!$A$2:$Y$402)),1,1)</f>
        <v>10</v>
      </c>
      <c r="E9379">
        <f ca="1">OFFSET(bike!$A$2:$Y$402,TRUNC((ROW()-ROW($E$2))/COLUMNS(bike!$A$2:$Y$402)),MOD(ROW()-ROW($E$2),COLUMNS(bike!$A$2:$Y$402)),1,1)</f>
        <v>3</v>
      </c>
      <c r="F9379">
        <f ca="1">OFFSET(transit!$A$2:$Y$402,TRUNC((ROW()-ROW($F$2))/COLUMNS(transit!$A$2:$Y$402)),MOD(ROW()-ROW($F$2),COLUMNS(transit!$A$2:$Y$402)),1,1)</f>
        <v>7</v>
      </c>
      <c r="G9379">
        <f ca="1">OFFSET(drive!$A$2:$Y$402,TRUNC((ROW()-ROW($G$2))/COLUMNS(drive!$A$2:$Y$402)),MOD(ROW()-ROW($G$2),COLUMNS(drive!$A$2:$Y$402)),1,1)</f>
        <v>2</v>
      </c>
      <c r="H9379" s="5">
        <f ca="1">(VLOOKUP($B9379,weights!$A$2:$R$6,4))*VLOOKUP($B9379,weights!$A$2:$R$6,6)^C9379*(VLOOKUP($B9379,weights!$A$2:$R$6,15)*EXP(VLOOKUP($B9379,weights!$A$2:$R$6,11)*D9379)+VLOOKUP($B9379,weights!$A$2:$R$6,16)*EXP(VLOOKUP($B9379,weights!$A$2:$R$6,12)*E9379)+VLOOKUP($B9379,weights!$A$2:$R$6,17)*EXP(VLOOKUP($B9379,weights!$A$2:$R$6,13)*F9379)+VLOOKUP($B9379,weights!$A$2:$R$6,18)*EXP(VLOOKUP($B9379,weights!$A$2:$R$6,14)*G9379))</f>
        <v>22.386863888234856</v>
      </c>
    </row>
    <row r="9380" spans="1:8" ht="12.75" x14ac:dyDescent="0.2">
      <c r="A9380">
        <f t="shared" si="0"/>
        <v>376</v>
      </c>
      <c r="B9380" t="str">
        <f t="shared" ref="B9380:C9380" si="9354">B9355</f>
        <v>restaurant</v>
      </c>
      <c r="C9380">
        <f t="shared" si="9354"/>
        <v>3</v>
      </c>
      <c r="D9380">
        <f ca="1">OFFSET(walk!$A$2:$Y$402,TRUNC((ROW()-ROW($D$2))/COLUMNS(walk!$A$2:$Y$402)),MOD(ROW()-ROW($D$2),COLUMNS(walk!$A$2:$Y$402)),1,1)</f>
        <v>11</v>
      </c>
      <c r="E9380">
        <f ca="1">OFFSET(bike!$A$2:$Y$402,TRUNC((ROW()-ROW($E$2))/COLUMNS(bike!$A$2:$Y$402)),MOD(ROW()-ROW($E$2),COLUMNS(bike!$A$2:$Y$402)),1,1)</f>
        <v>3</v>
      </c>
      <c r="F9380">
        <f ca="1">OFFSET(transit!$A$2:$Y$402,TRUNC((ROW()-ROW($F$2))/COLUMNS(transit!$A$2:$Y$402)),MOD(ROW()-ROW($F$2),COLUMNS(transit!$A$2:$Y$402)),1,1)</f>
        <v>9</v>
      </c>
      <c r="G9380">
        <f ca="1">OFFSET(drive!$A$2:$Y$402,TRUNC((ROW()-ROW($G$2))/COLUMNS(drive!$A$2:$Y$402)),MOD(ROW()-ROW($G$2),COLUMNS(drive!$A$2:$Y$402)),1,1)</f>
        <v>3</v>
      </c>
      <c r="H9380" s="5">
        <f ca="1">(VLOOKUP($B9380,weights!$A$2:$R$6,4))*VLOOKUP($B9380,weights!$A$2:$R$6,6)^C9380*(VLOOKUP($B9380,weights!$A$2:$R$6,15)*EXP(VLOOKUP($B9380,weights!$A$2:$R$6,11)*D9380)+VLOOKUP($B9380,weights!$A$2:$R$6,16)*EXP(VLOOKUP($B9380,weights!$A$2:$R$6,12)*E9380)+VLOOKUP($B9380,weights!$A$2:$R$6,17)*EXP(VLOOKUP($B9380,weights!$A$2:$R$6,13)*F9380)+VLOOKUP($B9380,weights!$A$2:$R$6,18)*EXP(VLOOKUP($B9380,weights!$A$2:$R$6,14)*G9380))</f>
        <v>17.397360581258248</v>
      </c>
    </row>
    <row r="9381" spans="1:8" ht="12.75" x14ac:dyDescent="0.2">
      <c r="A9381">
        <f t="shared" si="0"/>
        <v>376</v>
      </c>
      <c r="B9381" t="str">
        <f t="shared" ref="B9381:C9381" si="9355">B9356</f>
        <v>restaurant</v>
      </c>
      <c r="C9381">
        <f t="shared" si="9355"/>
        <v>4</v>
      </c>
      <c r="D9381">
        <f ca="1">OFFSET(walk!$A$2:$Y$402,TRUNC((ROW()-ROW($D$2))/COLUMNS(walk!$A$2:$Y$402)),MOD(ROW()-ROW($D$2),COLUMNS(walk!$A$2:$Y$402)),1,1)</f>
        <v>13</v>
      </c>
      <c r="E9381">
        <f ca="1">OFFSET(bike!$A$2:$Y$402,TRUNC((ROW()-ROW($E$2))/COLUMNS(bike!$A$2:$Y$402)),MOD(ROW()-ROW($E$2),COLUMNS(bike!$A$2:$Y$402)),1,1)</f>
        <v>3</v>
      </c>
      <c r="F9381">
        <f ca="1">OFFSET(transit!$A$2:$Y$402,TRUNC((ROW()-ROW($F$2))/COLUMNS(transit!$A$2:$Y$402)),MOD(ROW()-ROW($F$2),COLUMNS(transit!$A$2:$Y$402)),1,1)</f>
        <v>9</v>
      </c>
      <c r="G9381">
        <f ca="1">OFFSET(drive!$A$2:$Y$402,TRUNC((ROW()-ROW($G$2))/COLUMNS(drive!$A$2:$Y$402)),MOD(ROW()-ROW($G$2),COLUMNS(drive!$A$2:$Y$402)),1,1)</f>
        <v>3</v>
      </c>
      <c r="H9381" s="5">
        <f ca="1">(VLOOKUP($B9381,weights!$A$2:$R$6,4))*VLOOKUP($B9381,weights!$A$2:$R$6,6)^C9381*(VLOOKUP($B9381,weights!$A$2:$R$6,15)*EXP(VLOOKUP($B9381,weights!$A$2:$R$6,11)*D9381)+VLOOKUP($B9381,weights!$A$2:$R$6,16)*EXP(VLOOKUP($B9381,weights!$A$2:$R$6,12)*E9381)+VLOOKUP($B9381,weights!$A$2:$R$6,17)*EXP(VLOOKUP($B9381,weights!$A$2:$R$6,13)*F9381)+VLOOKUP($B9381,weights!$A$2:$R$6,18)*EXP(VLOOKUP($B9381,weights!$A$2:$R$6,14)*G9381))</f>
        <v>15.196566457780632</v>
      </c>
    </row>
    <row r="9382" spans="1:8" ht="12.75" x14ac:dyDescent="0.2">
      <c r="A9382">
        <f t="shared" si="0"/>
        <v>376</v>
      </c>
      <c r="B9382" t="str">
        <f t="shared" ref="B9382:C9382" si="9356">B9357</f>
        <v>restaurant</v>
      </c>
      <c r="C9382">
        <f t="shared" si="9356"/>
        <v>5</v>
      </c>
      <c r="D9382">
        <f ca="1">OFFSET(walk!$A$2:$Y$402,TRUNC((ROW()-ROW($D$2))/COLUMNS(walk!$A$2:$Y$402)),MOD(ROW()-ROW($D$2),COLUMNS(walk!$A$2:$Y$402)),1,1)</f>
        <v>13</v>
      </c>
      <c r="E9382">
        <f ca="1">OFFSET(bike!$A$2:$Y$402,TRUNC((ROW()-ROW($E$2))/COLUMNS(bike!$A$2:$Y$402)),MOD(ROW()-ROW($E$2),COLUMNS(bike!$A$2:$Y$402)),1,1)</f>
        <v>4</v>
      </c>
      <c r="F9382">
        <f ca="1">OFFSET(transit!$A$2:$Y$402,TRUNC((ROW()-ROW($F$2))/COLUMNS(transit!$A$2:$Y$402)),MOD(ROW()-ROW($F$2),COLUMNS(transit!$A$2:$Y$402)),1,1)</f>
        <v>9</v>
      </c>
      <c r="G9382">
        <f ca="1">OFFSET(drive!$A$2:$Y$402,TRUNC((ROW()-ROW($G$2))/COLUMNS(drive!$A$2:$Y$402)),MOD(ROW()-ROW($G$2),COLUMNS(drive!$A$2:$Y$402)),1,1)</f>
        <v>3</v>
      </c>
      <c r="H9382" s="5">
        <f ca="1">(VLOOKUP($B9382,weights!$A$2:$R$6,4))*VLOOKUP($B9382,weights!$A$2:$R$6,6)^C9382*(VLOOKUP($B9382,weights!$A$2:$R$6,15)*EXP(VLOOKUP($B9382,weights!$A$2:$R$6,11)*D9382)+VLOOKUP($B9382,weights!$A$2:$R$6,16)*EXP(VLOOKUP($B9382,weights!$A$2:$R$6,12)*E9382)+VLOOKUP($B9382,weights!$A$2:$R$6,17)*EXP(VLOOKUP($B9382,weights!$A$2:$R$6,13)*F9382)+VLOOKUP($B9382,weights!$A$2:$R$6,18)*EXP(VLOOKUP($B9382,weights!$A$2:$R$6,14)*G9382))</f>
        <v>12.664837791559302</v>
      </c>
    </row>
    <row r="9383" spans="1:8" ht="12.75" x14ac:dyDescent="0.2">
      <c r="A9383">
        <f t="shared" si="0"/>
        <v>376</v>
      </c>
      <c r="B9383" t="str">
        <f t="shared" ref="B9383:C9383" si="9357">B9358</f>
        <v>restaurant</v>
      </c>
      <c r="C9383">
        <f t="shared" si="9357"/>
        <v>6</v>
      </c>
      <c r="D9383">
        <f ca="1">OFFSET(walk!$A$2:$Y$402,TRUNC((ROW()-ROW($D$2))/COLUMNS(walk!$A$2:$Y$402)),MOD(ROW()-ROW($D$2),COLUMNS(walk!$A$2:$Y$402)),1,1)</f>
        <v>14</v>
      </c>
      <c r="E9383">
        <f ca="1">OFFSET(bike!$A$2:$Y$402,TRUNC((ROW()-ROW($E$2))/COLUMNS(bike!$A$2:$Y$402)),MOD(ROW()-ROW($E$2),COLUMNS(bike!$A$2:$Y$402)),1,1)</f>
        <v>4</v>
      </c>
      <c r="F9383">
        <f ca="1">OFFSET(transit!$A$2:$Y$402,TRUNC((ROW()-ROW($F$2))/COLUMNS(transit!$A$2:$Y$402)),MOD(ROW()-ROW($F$2),COLUMNS(transit!$A$2:$Y$402)),1,1)</f>
        <v>9</v>
      </c>
      <c r="G9383">
        <f ca="1">OFFSET(drive!$A$2:$Y$402,TRUNC((ROW()-ROW($G$2))/COLUMNS(drive!$A$2:$Y$402)),MOD(ROW()-ROW($G$2),COLUMNS(drive!$A$2:$Y$402)),1,1)</f>
        <v>3</v>
      </c>
      <c r="H9383" s="5">
        <f ca="1">(VLOOKUP($B9383,weights!$A$2:$R$6,4))*VLOOKUP($B9383,weights!$A$2:$R$6,6)^C9383*(VLOOKUP($B9383,weights!$A$2:$R$6,15)*EXP(VLOOKUP($B9383,weights!$A$2:$R$6,11)*D9383)+VLOOKUP($B9383,weights!$A$2:$R$6,16)*EXP(VLOOKUP($B9383,weights!$A$2:$R$6,12)*E9383)+VLOOKUP($B9383,weights!$A$2:$R$6,17)*EXP(VLOOKUP($B9383,weights!$A$2:$R$6,13)*F9383)+VLOOKUP($B9383,weights!$A$2:$R$6,18)*EXP(VLOOKUP($B9383,weights!$A$2:$R$6,14)*G9383))</f>
        <v>11.238838368278776</v>
      </c>
    </row>
    <row r="9384" spans="1:8" ht="12.75" x14ac:dyDescent="0.2">
      <c r="A9384">
        <f t="shared" si="0"/>
        <v>376</v>
      </c>
      <c r="B9384" t="str">
        <f t="shared" ref="B9384:C9384" si="9358">B9359</f>
        <v>restaurant</v>
      </c>
      <c r="C9384">
        <f t="shared" si="9358"/>
        <v>7</v>
      </c>
      <c r="D9384">
        <f ca="1">OFFSET(walk!$A$2:$Y$402,TRUNC((ROW()-ROW($D$2))/COLUMNS(walk!$A$2:$Y$402)),MOD(ROW()-ROW($D$2),COLUMNS(walk!$A$2:$Y$402)),1,1)</f>
        <v>14</v>
      </c>
      <c r="E9384">
        <f ca="1">OFFSET(bike!$A$2:$Y$402,TRUNC((ROW()-ROW($E$2))/COLUMNS(bike!$A$2:$Y$402)),MOD(ROW()-ROW($E$2),COLUMNS(bike!$A$2:$Y$402)),1,1)</f>
        <v>4</v>
      </c>
      <c r="F9384">
        <f ca="1">OFFSET(transit!$A$2:$Y$402,TRUNC((ROW()-ROW($F$2))/COLUMNS(transit!$A$2:$Y$402)),MOD(ROW()-ROW($F$2),COLUMNS(transit!$A$2:$Y$402)),1,1)</f>
        <v>10</v>
      </c>
      <c r="G9384">
        <f ca="1">OFFSET(drive!$A$2:$Y$402,TRUNC((ROW()-ROW($G$2))/COLUMNS(drive!$A$2:$Y$402)),MOD(ROW()-ROW($G$2),COLUMNS(drive!$A$2:$Y$402)),1,1)</f>
        <v>4</v>
      </c>
      <c r="H9384" s="5">
        <f ca="1">(VLOOKUP($B9384,weights!$A$2:$R$6,4))*VLOOKUP($B9384,weights!$A$2:$R$6,6)^C9384*(VLOOKUP($B9384,weights!$A$2:$R$6,15)*EXP(VLOOKUP($B9384,weights!$A$2:$R$6,11)*D9384)+VLOOKUP($B9384,weights!$A$2:$R$6,16)*EXP(VLOOKUP($B9384,weights!$A$2:$R$6,12)*E9384)+VLOOKUP($B9384,weights!$A$2:$R$6,17)*EXP(VLOOKUP($B9384,weights!$A$2:$R$6,13)*F9384)+VLOOKUP($B9384,weights!$A$2:$R$6,18)*EXP(VLOOKUP($B9384,weights!$A$2:$R$6,14)*G9384))</f>
        <v>9.0881717182659809</v>
      </c>
    </row>
    <row r="9385" spans="1:8" ht="12.75" x14ac:dyDescent="0.2">
      <c r="A9385">
        <f t="shared" si="0"/>
        <v>376</v>
      </c>
      <c r="B9385" t="str">
        <f t="shared" ref="B9385:C9385" si="9359">B9360</f>
        <v>restaurant</v>
      </c>
      <c r="C9385">
        <f t="shared" si="9359"/>
        <v>8</v>
      </c>
      <c r="D9385">
        <f ca="1">OFFSET(walk!$A$2:$Y$402,TRUNC((ROW()-ROW($D$2))/COLUMNS(walk!$A$2:$Y$402)),MOD(ROW()-ROW($D$2),COLUMNS(walk!$A$2:$Y$402)),1,1)</f>
        <v>15</v>
      </c>
      <c r="E9385">
        <f ca="1">OFFSET(bike!$A$2:$Y$402,TRUNC((ROW()-ROW($E$2))/COLUMNS(bike!$A$2:$Y$402)),MOD(ROW()-ROW($E$2),COLUMNS(bike!$A$2:$Y$402)),1,1)</f>
        <v>4</v>
      </c>
      <c r="F9385">
        <f ca="1">OFFSET(transit!$A$2:$Y$402,TRUNC((ROW()-ROW($F$2))/COLUMNS(transit!$A$2:$Y$402)),MOD(ROW()-ROW($F$2),COLUMNS(transit!$A$2:$Y$402)),1,1)</f>
        <v>11</v>
      </c>
      <c r="G9385">
        <f ca="1">OFFSET(drive!$A$2:$Y$402,TRUNC((ROW()-ROW($G$2))/COLUMNS(drive!$A$2:$Y$402)),MOD(ROW()-ROW($G$2),COLUMNS(drive!$A$2:$Y$402)),1,1)</f>
        <v>4</v>
      </c>
      <c r="H9385" s="5">
        <f ca="1">(VLOOKUP($B9385,weights!$A$2:$R$6,4))*VLOOKUP($B9385,weights!$A$2:$R$6,6)^C9385*(VLOOKUP($B9385,weights!$A$2:$R$6,15)*EXP(VLOOKUP($B9385,weights!$A$2:$R$6,11)*D9385)+VLOOKUP($B9385,weights!$A$2:$R$6,16)*EXP(VLOOKUP($B9385,weights!$A$2:$R$6,12)*E9385)+VLOOKUP($B9385,weights!$A$2:$R$6,17)*EXP(VLOOKUP($B9385,weights!$A$2:$R$6,13)*F9385)+VLOOKUP($B9385,weights!$A$2:$R$6,18)*EXP(VLOOKUP($B9385,weights!$A$2:$R$6,14)*G9385))</f>
        <v>7.864010788893764</v>
      </c>
    </row>
    <row r="9386" spans="1:8" ht="12.75" x14ac:dyDescent="0.2">
      <c r="A9386">
        <f t="shared" si="0"/>
        <v>376</v>
      </c>
      <c r="B9386" t="str">
        <f t="shared" ref="B9386:C9386" si="9360">B9361</f>
        <v>restaurant</v>
      </c>
      <c r="C9386">
        <f t="shared" si="9360"/>
        <v>9</v>
      </c>
      <c r="D9386">
        <f ca="1">OFFSET(walk!$A$2:$Y$402,TRUNC((ROW()-ROW($D$2))/COLUMNS(walk!$A$2:$Y$402)),MOD(ROW()-ROW($D$2),COLUMNS(walk!$A$2:$Y$402)),1,1)</f>
        <v>17</v>
      </c>
      <c r="E9386">
        <f ca="1">OFFSET(bike!$A$2:$Y$402,TRUNC((ROW()-ROW($E$2))/COLUMNS(bike!$A$2:$Y$402)),MOD(ROW()-ROW($E$2),COLUMNS(bike!$A$2:$Y$402)),1,1)</f>
        <v>4</v>
      </c>
      <c r="F9386">
        <f ca="1">OFFSET(transit!$A$2:$Y$402,TRUNC((ROW()-ROW($F$2))/COLUMNS(transit!$A$2:$Y$402)),MOD(ROW()-ROW($F$2),COLUMNS(transit!$A$2:$Y$402)),1,1)</f>
        <v>11</v>
      </c>
      <c r="G9386">
        <f ca="1">OFFSET(drive!$A$2:$Y$402,TRUNC((ROW()-ROW($G$2))/COLUMNS(drive!$A$2:$Y$402)),MOD(ROW()-ROW($G$2),COLUMNS(drive!$A$2:$Y$402)),1,1)</f>
        <v>5</v>
      </c>
      <c r="H9386" s="5">
        <f ca="1">(VLOOKUP($B9386,weights!$A$2:$R$6,4))*VLOOKUP($B9386,weights!$A$2:$R$6,6)^C9386*(VLOOKUP($B9386,weights!$A$2:$R$6,15)*EXP(VLOOKUP($B9386,weights!$A$2:$R$6,11)*D9386)+VLOOKUP($B9386,weights!$A$2:$R$6,16)*EXP(VLOOKUP($B9386,weights!$A$2:$R$6,12)*E9386)+VLOOKUP($B9386,weights!$A$2:$R$6,17)*EXP(VLOOKUP($B9386,weights!$A$2:$R$6,13)*F9386)+VLOOKUP($B9386,weights!$A$2:$R$6,18)*EXP(VLOOKUP($B9386,weights!$A$2:$R$6,14)*G9386))</f>
        <v>6.4668473444756671</v>
      </c>
    </row>
    <row r="9387" spans="1:8" ht="12.75" x14ac:dyDescent="0.2">
      <c r="A9387">
        <f t="shared" si="0"/>
        <v>376</v>
      </c>
      <c r="B9387" t="str">
        <f t="shared" ref="B9387:C9387" si="9361">B9362</f>
        <v>supermarket</v>
      </c>
      <c r="C9387">
        <f t="shared" si="9361"/>
        <v>0</v>
      </c>
      <c r="D9387">
        <f ca="1">OFFSET(walk!$A$2:$Y$402,TRUNC((ROW()-ROW($D$2))/COLUMNS(walk!$A$2:$Y$402)),MOD(ROW()-ROW($D$2),COLUMNS(walk!$A$2:$Y$402)),1,1)</f>
        <v>34</v>
      </c>
      <c r="E9387">
        <f ca="1">OFFSET(bike!$A$2:$Y$402,TRUNC((ROW()-ROW($E$2))/COLUMNS(bike!$A$2:$Y$402)),MOD(ROW()-ROW($E$2),COLUMNS(bike!$A$2:$Y$402)),1,1)</f>
        <v>14</v>
      </c>
      <c r="F9387">
        <f ca="1">OFFSET(transit!$A$2:$Y$402,TRUNC((ROW()-ROW($F$2))/COLUMNS(transit!$A$2:$Y$402)),MOD(ROW()-ROW($F$2),COLUMNS(transit!$A$2:$Y$402)),1,1)</f>
        <v>20</v>
      </c>
      <c r="G9387">
        <f ca="1">OFFSET(drive!$A$2:$Y$402,TRUNC((ROW()-ROW($G$2))/COLUMNS(drive!$A$2:$Y$402)),MOD(ROW()-ROW($G$2),COLUMNS(drive!$A$2:$Y$402)),1,1)</f>
        <v>9</v>
      </c>
      <c r="H9387" s="5">
        <f ca="1">(VLOOKUP($B9387,weights!$A$2:$R$6,4))*VLOOKUP($B9387,weights!$A$2:$R$6,6)^C9387*(VLOOKUP($B9387,weights!$A$2:$R$6,15)*EXP(VLOOKUP($B9387,weights!$A$2:$R$6,11)*D9387)+VLOOKUP($B9387,weights!$A$2:$R$6,16)*EXP(VLOOKUP($B9387,weights!$A$2:$R$6,12)*E9387)+VLOOKUP($B9387,weights!$A$2:$R$6,17)*EXP(VLOOKUP($B9387,weights!$A$2:$R$6,13)*F9387)+VLOOKUP($B9387,weights!$A$2:$R$6,18)*EXP(VLOOKUP($B9387,weights!$A$2:$R$6,14)*G9387))</f>
        <v>3.0152567416903202</v>
      </c>
    </row>
    <row r="9388" spans="1:8" ht="12.75" x14ac:dyDescent="0.2">
      <c r="A9388">
        <f t="shared" si="0"/>
        <v>376</v>
      </c>
      <c r="B9388" t="str">
        <f t="shared" ref="B9388:C9388" si="9362">B9363</f>
        <v>supermarket</v>
      </c>
      <c r="C9388">
        <f t="shared" si="9362"/>
        <v>1</v>
      </c>
      <c r="D9388">
        <f ca="1">OFFSET(walk!$A$2:$Y$402,TRUNC((ROW()-ROW($D$2))/COLUMNS(walk!$A$2:$Y$402)),MOD(ROW()-ROW($D$2),COLUMNS(walk!$A$2:$Y$402)),1,1)</f>
        <v>49</v>
      </c>
      <c r="E9388">
        <f ca="1">OFFSET(bike!$A$2:$Y$402,TRUNC((ROW()-ROW($E$2))/COLUMNS(bike!$A$2:$Y$402)),MOD(ROW()-ROW($E$2),COLUMNS(bike!$A$2:$Y$402)),1,1)</f>
        <v>15</v>
      </c>
      <c r="F9388">
        <f ca="1">OFFSET(transit!$A$2:$Y$402,TRUNC((ROW()-ROW($F$2))/COLUMNS(transit!$A$2:$Y$402)),MOD(ROW()-ROW($F$2),COLUMNS(transit!$A$2:$Y$402)),1,1)</f>
        <v>24</v>
      </c>
      <c r="G9388">
        <f ca="1">OFFSET(drive!$A$2:$Y$402,TRUNC((ROW()-ROW($G$2))/COLUMNS(drive!$A$2:$Y$402)),MOD(ROW()-ROW($G$2),COLUMNS(drive!$A$2:$Y$402)),1,1)</f>
        <v>10</v>
      </c>
      <c r="H9388" s="5">
        <f ca="1">(VLOOKUP($B9388,weights!$A$2:$R$6,4))*VLOOKUP($B9388,weights!$A$2:$R$6,6)^C9388*(VLOOKUP($B9388,weights!$A$2:$R$6,15)*EXP(VLOOKUP($B9388,weights!$A$2:$R$6,11)*D9388)+VLOOKUP($B9388,weights!$A$2:$R$6,16)*EXP(VLOOKUP($B9388,weights!$A$2:$R$6,12)*E9388)+VLOOKUP($B9388,weights!$A$2:$R$6,17)*EXP(VLOOKUP($B9388,weights!$A$2:$R$6,13)*F9388)+VLOOKUP($B9388,weights!$A$2:$R$6,18)*EXP(VLOOKUP($B9388,weights!$A$2:$R$6,14)*G9388))</f>
        <v>1.3801117171251263</v>
      </c>
    </row>
    <row r="9389" spans="1:8" ht="12.75" x14ac:dyDescent="0.2">
      <c r="A9389">
        <f t="shared" si="0"/>
        <v>376</v>
      </c>
      <c r="B9389" t="str">
        <f t="shared" ref="B9389:C9389" si="9363">B9364</f>
        <v>supermarket</v>
      </c>
      <c r="C9389">
        <f t="shared" si="9363"/>
        <v>2</v>
      </c>
      <c r="D9389">
        <f ca="1">OFFSET(walk!$A$2:$Y$402,TRUNC((ROW()-ROW($D$2))/COLUMNS(walk!$A$2:$Y$402)),MOD(ROW()-ROW($D$2),COLUMNS(walk!$A$2:$Y$402)),1,1)</f>
        <v>54</v>
      </c>
      <c r="E9389">
        <f ca="1">OFFSET(bike!$A$2:$Y$402,TRUNC((ROW()-ROW($E$2))/COLUMNS(bike!$A$2:$Y$402)),MOD(ROW()-ROW($E$2),COLUMNS(bike!$A$2:$Y$402)),1,1)</f>
        <v>15</v>
      </c>
      <c r="F9389">
        <f ca="1">OFFSET(transit!$A$2:$Y$402,TRUNC((ROW()-ROW($F$2))/COLUMNS(transit!$A$2:$Y$402)),MOD(ROW()-ROW($F$2),COLUMNS(transit!$A$2:$Y$402)),1,1)</f>
        <v>26</v>
      </c>
      <c r="G9389">
        <f ca="1">OFFSET(drive!$A$2:$Y$402,TRUNC((ROW()-ROW($G$2))/COLUMNS(drive!$A$2:$Y$402)),MOD(ROW()-ROW($G$2),COLUMNS(drive!$A$2:$Y$402)),1,1)</f>
        <v>12</v>
      </c>
      <c r="H9389" s="5">
        <f ca="1">(VLOOKUP($B9389,weights!$A$2:$R$6,4))*VLOOKUP($B9389,weights!$A$2:$R$6,6)^C9389*(VLOOKUP($B9389,weights!$A$2:$R$6,15)*EXP(VLOOKUP($B9389,weights!$A$2:$R$6,11)*D9389)+VLOOKUP($B9389,weights!$A$2:$R$6,16)*EXP(VLOOKUP($B9389,weights!$A$2:$R$6,12)*E9389)+VLOOKUP($B9389,weights!$A$2:$R$6,17)*EXP(VLOOKUP($B9389,weights!$A$2:$R$6,13)*F9389)+VLOOKUP($B9389,weights!$A$2:$R$6,18)*EXP(VLOOKUP($B9389,weights!$A$2:$R$6,14)*G9389))</f>
        <v>0.5583828653170505</v>
      </c>
    </row>
    <row r="9390" spans="1:8" ht="12.75" x14ac:dyDescent="0.2">
      <c r="A9390">
        <f t="shared" si="0"/>
        <v>376</v>
      </c>
      <c r="B9390" t="str">
        <f t="shared" ref="B9390:C9390" si="9364">B9365</f>
        <v>supermarket</v>
      </c>
      <c r="C9390">
        <f t="shared" si="9364"/>
        <v>3</v>
      </c>
      <c r="D9390">
        <f ca="1">OFFSET(walk!$A$2:$Y$402,TRUNC((ROW()-ROW($D$2))/COLUMNS(walk!$A$2:$Y$402)),MOD(ROW()-ROW($D$2),COLUMNS(walk!$A$2:$Y$402)),1,1)</f>
        <v>61</v>
      </c>
      <c r="E9390">
        <f ca="1">OFFSET(bike!$A$2:$Y$402,TRUNC((ROW()-ROW($E$2))/COLUMNS(bike!$A$2:$Y$402)),MOD(ROW()-ROW($E$2),COLUMNS(bike!$A$2:$Y$402)),1,1)</f>
        <v>19</v>
      </c>
      <c r="F9390">
        <f ca="1">OFFSET(transit!$A$2:$Y$402,TRUNC((ROW()-ROW($F$2))/COLUMNS(transit!$A$2:$Y$402)),MOD(ROW()-ROW($F$2),COLUMNS(transit!$A$2:$Y$402)),1,1)</f>
        <v>33</v>
      </c>
      <c r="G9390">
        <f ca="1">OFFSET(drive!$A$2:$Y$402,TRUNC((ROW()-ROW($G$2))/COLUMNS(drive!$A$2:$Y$402)),MOD(ROW()-ROW($G$2),COLUMNS(drive!$A$2:$Y$402)),1,1)</f>
        <v>13</v>
      </c>
      <c r="H9390" s="5">
        <f ca="1">(VLOOKUP($B9390,weights!$A$2:$R$6,4))*VLOOKUP($B9390,weights!$A$2:$R$6,6)^C9390*(VLOOKUP($B9390,weights!$A$2:$R$6,15)*EXP(VLOOKUP($B9390,weights!$A$2:$R$6,11)*D9390)+VLOOKUP($B9390,weights!$A$2:$R$6,16)*EXP(VLOOKUP($B9390,weights!$A$2:$R$6,12)*E9390)+VLOOKUP($B9390,weights!$A$2:$R$6,17)*EXP(VLOOKUP($B9390,weights!$A$2:$R$6,13)*F9390)+VLOOKUP($B9390,weights!$A$2:$R$6,18)*EXP(VLOOKUP($B9390,weights!$A$2:$R$6,14)*G9390))</f>
        <v>0.24001908496670266</v>
      </c>
    </row>
    <row r="9391" spans="1:8" ht="12.75" x14ac:dyDescent="0.2">
      <c r="A9391">
        <f t="shared" si="0"/>
        <v>376</v>
      </c>
      <c r="B9391" t="str">
        <f t="shared" ref="B9391:C9391" si="9365">B9366</f>
        <v>supermarket</v>
      </c>
      <c r="C9391">
        <f t="shared" si="9365"/>
        <v>4</v>
      </c>
      <c r="D9391">
        <f ca="1">OFFSET(walk!$A$2:$Y$402,TRUNC((ROW()-ROW($D$2))/COLUMNS(walk!$A$2:$Y$402)),MOD(ROW()-ROW($D$2),COLUMNS(walk!$A$2:$Y$402)),1,1)</f>
        <v>77</v>
      </c>
      <c r="E9391">
        <f ca="1">OFFSET(bike!$A$2:$Y$402,TRUNC((ROW()-ROW($E$2))/COLUMNS(bike!$A$2:$Y$402)),MOD(ROW()-ROW($E$2),COLUMNS(bike!$A$2:$Y$402)),1,1)</f>
        <v>22</v>
      </c>
      <c r="F9391">
        <f ca="1">OFFSET(transit!$A$2:$Y$402,TRUNC((ROW()-ROW($F$2))/COLUMNS(transit!$A$2:$Y$402)),MOD(ROW()-ROW($F$2),COLUMNS(transit!$A$2:$Y$402)),1,1)</f>
        <v>37</v>
      </c>
      <c r="G9391">
        <f ca="1">OFFSET(drive!$A$2:$Y$402,TRUNC((ROW()-ROW($G$2))/COLUMNS(drive!$A$2:$Y$402)),MOD(ROW()-ROW($G$2),COLUMNS(drive!$A$2:$Y$402)),1,1)</f>
        <v>14</v>
      </c>
      <c r="H9391" s="5">
        <f ca="1">(VLOOKUP($B9391,weights!$A$2:$R$6,4))*VLOOKUP($B9391,weights!$A$2:$R$6,6)^C9391*(VLOOKUP($B9391,weights!$A$2:$R$6,15)*EXP(VLOOKUP($B9391,weights!$A$2:$R$6,11)*D9391)+VLOOKUP($B9391,weights!$A$2:$R$6,16)*EXP(VLOOKUP($B9391,weights!$A$2:$R$6,12)*E9391)+VLOOKUP($B9391,weights!$A$2:$R$6,17)*EXP(VLOOKUP($B9391,weights!$A$2:$R$6,13)*F9391)+VLOOKUP($B9391,weights!$A$2:$R$6,18)*EXP(VLOOKUP($B9391,weights!$A$2:$R$6,14)*G9391))</f>
        <v>0.11191206433881423</v>
      </c>
    </row>
    <row r="9392" spans="1:8" ht="12.75" x14ac:dyDescent="0.2">
      <c r="A9392">
        <f t="shared" si="0"/>
        <v>376</v>
      </c>
      <c r="B9392" t="str">
        <f t="shared" ref="B9392:C9392" si="9366">B9367</f>
        <v>store</v>
      </c>
      <c r="C9392">
        <f t="shared" si="9366"/>
        <v>0</v>
      </c>
      <c r="D9392">
        <f ca="1">OFFSET(walk!$A$2:$Y$402,TRUNC((ROW()-ROW($D$2))/COLUMNS(walk!$A$2:$Y$402)),MOD(ROW()-ROW($D$2),COLUMNS(walk!$A$2:$Y$402)),1,1)</f>
        <v>2</v>
      </c>
      <c r="E9392">
        <f ca="1">OFFSET(bike!$A$2:$Y$402,TRUNC((ROW()-ROW($E$2))/COLUMNS(bike!$A$2:$Y$402)),MOD(ROW()-ROW($E$2),COLUMNS(bike!$A$2:$Y$402)),1,1)</f>
        <v>1</v>
      </c>
      <c r="F9392">
        <f ca="1">OFFSET(transit!$A$2:$Y$402,TRUNC((ROW()-ROW($F$2))/COLUMNS(transit!$A$2:$Y$402)),MOD(ROW()-ROW($F$2),COLUMNS(transit!$A$2:$Y$402)),1,1)</f>
        <v>2</v>
      </c>
      <c r="G9392">
        <f ca="1">OFFSET(drive!$A$2:$Y$402,TRUNC((ROW()-ROW($G$2))/COLUMNS(drive!$A$2:$Y$402)),MOD(ROW()-ROW($G$2),COLUMNS(drive!$A$2:$Y$402)),1,1)</f>
        <v>0</v>
      </c>
      <c r="H9392" s="5">
        <f ca="1">(VLOOKUP($B9392,weights!$A$2:$R$6,4))*VLOOKUP($B9392,weights!$A$2:$R$6,6)^C9392*(VLOOKUP($B9392,weights!$A$2:$R$6,15)*EXP(VLOOKUP($B9392,weights!$A$2:$R$6,11)*D9392)+VLOOKUP($B9392,weights!$A$2:$R$6,16)*EXP(VLOOKUP($B9392,weights!$A$2:$R$6,12)*E9392)+VLOOKUP($B9392,weights!$A$2:$R$6,17)*EXP(VLOOKUP($B9392,weights!$A$2:$R$6,13)*F9392)+VLOOKUP($B9392,weights!$A$2:$R$6,18)*EXP(VLOOKUP($B9392,weights!$A$2:$R$6,14)*G9392))</f>
        <v>31.325312557601823</v>
      </c>
    </row>
    <row r="9393" spans="1:8" ht="12.75" x14ac:dyDescent="0.2">
      <c r="A9393">
        <f t="shared" si="0"/>
        <v>376</v>
      </c>
      <c r="B9393" t="str">
        <f t="shared" ref="B9393:C9393" si="9367">B9368</f>
        <v>store</v>
      </c>
      <c r="C9393">
        <f t="shared" si="9367"/>
        <v>1</v>
      </c>
      <c r="D9393">
        <f ca="1">OFFSET(walk!$A$2:$Y$402,TRUNC((ROW()-ROW($D$2))/COLUMNS(walk!$A$2:$Y$402)),MOD(ROW()-ROW($D$2),COLUMNS(walk!$A$2:$Y$402)),1,1)</f>
        <v>5</v>
      </c>
      <c r="E9393">
        <f ca="1">OFFSET(bike!$A$2:$Y$402,TRUNC((ROW()-ROW($E$2))/COLUMNS(bike!$A$2:$Y$402)),MOD(ROW()-ROW($E$2),COLUMNS(bike!$A$2:$Y$402)),1,1)</f>
        <v>1</v>
      </c>
      <c r="F9393">
        <f ca="1">OFFSET(transit!$A$2:$Y$402,TRUNC((ROW()-ROW($F$2))/COLUMNS(transit!$A$2:$Y$402)),MOD(ROW()-ROW($F$2),COLUMNS(transit!$A$2:$Y$402)),1,1)</f>
        <v>5</v>
      </c>
      <c r="G9393">
        <f ca="1">OFFSET(drive!$A$2:$Y$402,TRUNC((ROW()-ROW($G$2))/COLUMNS(drive!$A$2:$Y$402)),MOD(ROW()-ROW($G$2),COLUMNS(drive!$A$2:$Y$402)),1,1)</f>
        <v>1</v>
      </c>
      <c r="H9393" s="5">
        <f ca="1">(VLOOKUP($B9393,weights!$A$2:$R$6,4))*VLOOKUP($B9393,weights!$A$2:$R$6,6)^C9393*(VLOOKUP($B9393,weights!$A$2:$R$6,15)*EXP(VLOOKUP($B9393,weights!$A$2:$R$6,11)*D9393)+VLOOKUP($B9393,weights!$A$2:$R$6,16)*EXP(VLOOKUP($B9393,weights!$A$2:$R$6,12)*E9393)+VLOOKUP($B9393,weights!$A$2:$R$6,17)*EXP(VLOOKUP($B9393,weights!$A$2:$R$6,13)*F9393)+VLOOKUP($B9393,weights!$A$2:$R$6,18)*EXP(VLOOKUP($B9393,weights!$A$2:$R$6,14)*G9393))</f>
        <v>13.897434437427027</v>
      </c>
    </row>
    <row r="9394" spans="1:8" ht="12.75" x14ac:dyDescent="0.2">
      <c r="A9394">
        <f t="shared" si="0"/>
        <v>376</v>
      </c>
      <c r="B9394" t="str">
        <f t="shared" ref="B9394:C9394" si="9368">B9369</f>
        <v>store</v>
      </c>
      <c r="C9394">
        <f t="shared" si="9368"/>
        <v>2</v>
      </c>
      <c r="D9394">
        <f ca="1">OFFSET(walk!$A$2:$Y$402,TRUNC((ROW()-ROW($D$2))/COLUMNS(walk!$A$2:$Y$402)),MOD(ROW()-ROW($D$2),COLUMNS(walk!$A$2:$Y$402)),1,1)</f>
        <v>8</v>
      </c>
      <c r="E9394">
        <f ca="1">OFFSET(bike!$A$2:$Y$402,TRUNC((ROW()-ROW($E$2))/COLUMNS(bike!$A$2:$Y$402)),MOD(ROW()-ROW($E$2),COLUMNS(bike!$A$2:$Y$402)),1,1)</f>
        <v>3</v>
      </c>
      <c r="F9394">
        <f ca="1">OFFSET(transit!$A$2:$Y$402,TRUNC((ROW()-ROW($F$2))/COLUMNS(transit!$A$2:$Y$402)),MOD(ROW()-ROW($F$2),COLUMNS(transit!$A$2:$Y$402)),1,1)</f>
        <v>7</v>
      </c>
      <c r="G9394">
        <f ca="1">OFFSET(drive!$A$2:$Y$402,TRUNC((ROW()-ROW($G$2))/COLUMNS(drive!$A$2:$Y$402)),MOD(ROW()-ROW($G$2),COLUMNS(drive!$A$2:$Y$402)),1,1)</f>
        <v>2</v>
      </c>
      <c r="H9394" s="5">
        <f ca="1">(VLOOKUP($B9394,weights!$A$2:$R$6,4))*VLOOKUP($B9394,weights!$A$2:$R$6,6)^C9394*(VLOOKUP($B9394,weights!$A$2:$R$6,15)*EXP(VLOOKUP($B9394,weights!$A$2:$R$6,11)*D9394)+VLOOKUP($B9394,weights!$A$2:$R$6,16)*EXP(VLOOKUP($B9394,weights!$A$2:$R$6,12)*E9394)+VLOOKUP($B9394,weights!$A$2:$R$6,17)*EXP(VLOOKUP($B9394,weights!$A$2:$R$6,13)*F9394)+VLOOKUP($B9394,weights!$A$2:$R$6,18)*EXP(VLOOKUP($B9394,weights!$A$2:$R$6,14)*G9394))</f>
        <v>5.2201037249778359</v>
      </c>
    </row>
    <row r="9395" spans="1:8" ht="12.75" x14ac:dyDescent="0.2">
      <c r="A9395">
        <f t="shared" si="0"/>
        <v>376</v>
      </c>
      <c r="B9395" t="str">
        <f t="shared" ref="B9395:C9395" si="9369">B9370</f>
        <v>store</v>
      </c>
      <c r="C9395">
        <f t="shared" si="9369"/>
        <v>3</v>
      </c>
      <c r="D9395">
        <f ca="1">OFFSET(walk!$A$2:$Y$402,TRUNC((ROW()-ROW($D$2))/COLUMNS(walk!$A$2:$Y$402)),MOD(ROW()-ROW($D$2),COLUMNS(walk!$A$2:$Y$402)),1,1)</f>
        <v>10</v>
      </c>
      <c r="E9395">
        <f ca="1">OFFSET(bike!$A$2:$Y$402,TRUNC((ROW()-ROW($E$2))/COLUMNS(bike!$A$2:$Y$402)),MOD(ROW()-ROW($E$2),COLUMNS(bike!$A$2:$Y$402)),1,1)</f>
        <v>3</v>
      </c>
      <c r="F9395">
        <f ca="1">OFFSET(transit!$A$2:$Y$402,TRUNC((ROW()-ROW($F$2))/COLUMNS(transit!$A$2:$Y$402)),MOD(ROW()-ROW($F$2),COLUMNS(transit!$A$2:$Y$402)),1,1)</f>
        <v>8</v>
      </c>
      <c r="G9395">
        <f ca="1">OFFSET(drive!$A$2:$Y$402,TRUNC((ROW()-ROW($G$2))/COLUMNS(drive!$A$2:$Y$402)),MOD(ROW()-ROW($G$2),COLUMNS(drive!$A$2:$Y$402)),1,1)</f>
        <v>3</v>
      </c>
      <c r="H9395" s="5">
        <f ca="1">(VLOOKUP($B9395,weights!$A$2:$R$6,4))*VLOOKUP($B9395,weights!$A$2:$R$6,6)^C9395*(VLOOKUP($B9395,weights!$A$2:$R$6,15)*EXP(VLOOKUP($B9395,weights!$A$2:$R$6,11)*D9395)+VLOOKUP($B9395,weights!$A$2:$R$6,16)*EXP(VLOOKUP($B9395,weights!$A$2:$R$6,12)*E9395)+VLOOKUP($B9395,weights!$A$2:$R$6,17)*EXP(VLOOKUP($B9395,weights!$A$2:$R$6,13)*F9395)+VLOOKUP($B9395,weights!$A$2:$R$6,18)*EXP(VLOOKUP($B9395,weights!$A$2:$R$6,14)*G9395))</f>
        <v>2.8562506684643902</v>
      </c>
    </row>
    <row r="9396" spans="1:8" ht="12.75" x14ac:dyDescent="0.2">
      <c r="A9396">
        <f t="shared" si="0"/>
        <v>376</v>
      </c>
      <c r="B9396" t="str">
        <f t="shared" ref="B9396:C9396" si="9370">B9371</f>
        <v>store</v>
      </c>
      <c r="C9396">
        <f t="shared" si="9370"/>
        <v>4</v>
      </c>
      <c r="D9396">
        <f ca="1">OFFSET(walk!$A$2:$Y$402,TRUNC((ROW()-ROW($D$2))/COLUMNS(walk!$A$2:$Y$402)),MOD(ROW()-ROW($D$2),COLUMNS(walk!$A$2:$Y$402)),1,1)</f>
        <v>13</v>
      </c>
      <c r="E9396">
        <f ca="1">OFFSET(bike!$A$2:$Y$402,TRUNC((ROW()-ROW($E$2))/COLUMNS(bike!$A$2:$Y$402)),MOD(ROW()-ROW($E$2),COLUMNS(bike!$A$2:$Y$402)),1,1)</f>
        <v>3</v>
      </c>
      <c r="F9396">
        <f ca="1">OFFSET(transit!$A$2:$Y$402,TRUNC((ROW()-ROW($F$2))/COLUMNS(transit!$A$2:$Y$402)),MOD(ROW()-ROW($F$2),COLUMNS(transit!$A$2:$Y$402)),1,1)</f>
        <v>10</v>
      </c>
      <c r="G9396">
        <f ca="1">OFFSET(drive!$A$2:$Y$402,TRUNC((ROW()-ROW($G$2))/COLUMNS(drive!$A$2:$Y$402)),MOD(ROW()-ROW($G$2),COLUMNS(drive!$A$2:$Y$402)),1,1)</f>
        <v>3</v>
      </c>
      <c r="H9396" s="5">
        <f ca="1">(VLOOKUP($B9396,weights!$A$2:$R$6,4))*VLOOKUP($B9396,weights!$A$2:$R$6,6)^C9396*(VLOOKUP($B9396,weights!$A$2:$R$6,15)*EXP(VLOOKUP($B9396,weights!$A$2:$R$6,11)*D9396)+VLOOKUP($B9396,weights!$A$2:$R$6,16)*EXP(VLOOKUP($B9396,weights!$A$2:$R$6,12)*E9396)+VLOOKUP($B9396,weights!$A$2:$R$6,17)*EXP(VLOOKUP($B9396,weights!$A$2:$R$6,13)*F9396)+VLOOKUP($B9396,weights!$A$2:$R$6,18)*EXP(VLOOKUP($B9396,weights!$A$2:$R$6,14)*G9396))</f>
        <v>1.8066124151257601</v>
      </c>
    </row>
    <row r="9397" spans="1:8" ht="12.75" x14ac:dyDescent="0.2">
      <c r="A9397">
        <f t="shared" si="0"/>
        <v>376</v>
      </c>
      <c r="B9397" t="str">
        <f t="shared" ref="B9397:C9397" si="9371">B9372</f>
        <v>pharmacy</v>
      </c>
      <c r="C9397">
        <f t="shared" si="9371"/>
        <v>0</v>
      </c>
      <c r="D9397">
        <f ca="1">OFFSET(walk!$A$2:$Y$402,TRUNC((ROW()-ROW($D$2))/COLUMNS(walk!$A$2:$Y$402)),MOD(ROW()-ROW($D$2),COLUMNS(walk!$A$2:$Y$402)),1,1)</f>
        <v>12</v>
      </c>
      <c r="E9397">
        <f ca="1">OFFSET(bike!$A$2:$Y$402,TRUNC((ROW()-ROW($E$2))/COLUMNS(bike!$A$2:$Y$402)),MOD(ROW()-ROW($E$2),COLUMNS(bike!$A$2:$Y$402)),1,1)</f>
        <v>3</v>
      </c>
      <c r="F9397">
        <f ca="1">OFFSET(transit!$A$2:$Y$402,TRUNC((ROW()-ROW($F$2))/COLUMNS(transit!$A$2:$Y$402)),MOD(ROW()-ROW($F$2),COLUMNS(transit!$A$2:$Y$402)),1,1)</f>
        <v>7</v>
      </c>
      <c r="G9397">
        <f ca="1">OFFSET(drive!$A$2:$Y$402,TRUNC((ROW()-ROW($G$2))/COLUMNS(drive!$A$2:$Y$402)),MOD(ROW()-ROW($G$2),COLUMNS(drive!$A$2:$Y$402)),1,1)</f>
        <v>2</v>
      </c>
      <c r="H9397" s="5">
        <f ca="1">(VLOOKUP($B9397,weights!$A$2:$R$6,4))*VLOOKUP($B9397,weights!$A$2:$R$6,6)^C9397*(VLOOKUP($B9397,weights!$A$2:$R$6,15)*EXP(VLOOKUP($B9397,weights!$A$2:$R$6,11)*D9397)+VLOOKUP($B9397,weights!$A$2:$R$6,16)*EXP(VLOOKUP($B9397,weights!$A$2:$R$6,12)*E9397)+VLOOKUP($B9397,weights!$A$2:$R$6,17)*EXP(VLOOKUP($B9397,weights!$A$2:$R$6,13)*F9397)+VLOOKUP($B9397,weights!$A$2:$R$6,18)*EXP(VLOOKUP($B9397,weights!$A$2:$R$6,14)*G9397))</f>
        <v>7.2339706911412742</v>
      </c>
    </row>
    <row r="9398" spans="1:8" ht="12.75" x14ac:dyDescent="0.2">
      <c r="A9398">
        <f t="shared" si="0"/>
        <v>376</v>
      </c>
      <c r="B9398" t="str">
        <f t="shared" ref="B9398:C9398" si="9372">B9373</f>
        <v>pharmacy</v>
      </c>
      <c r="C9398">
        <f t="shared" si="9372"/>
        <v>1</v>
      </c>
      <c r="D9398">
        <f ca="1">OFFSET(walk!$A$2:$Y$402,TRUNC((ROW()-ROW($D$2))/COLUMNS(walk!$A$2:$Y$402)),MOD(ROW()-ROW($D$2),COLUMNS(walk!$A$2:$Y$402)),1,1)</f>
        <v>12</v>
      </c>
      <c r="E9398">
        <f ca="1">OFFSET(bike!$A$2:$Y$402,TRUNC((ROW()-ROW($E$2))/COLUMNS(bike!$A$2:$Y$402)),MOD(ROW()-ROW($E$2),COLUMNS(bike!$A$2:$Y$402)),1,1)</f>
        <v>3</v>
      </c>
      <c r="F9398">
        <f ca="1">OFFSET(transit!$A$2:$Y$402,TRUNC((ROW()-ROW($F$2))/COLUMNS(transit!$A$2:$Y$402)),MOD(ROW()-ROW($F$2),COLUMNS(transit!$A$2:$Y$402)),1,1)</f>
        <v>7</v>
      </c>
      <c r="G9398">
        <f ca="1">OFFSET(drive!$A$2:$Y$402,TRUNC((ROW()-ROW($G$2))/COLUMNS(drive!$A$2:$Y$402)),MOD(ROW()-ROW($G$2),COLUMNS(drive!$A$2:$Y$402)),1,1)</f>
        <v>2</v>
      </c>
      <c r="H9398" s="5">
        <f ca="1">(VLOOKUP($B9398,weights!$A$2:$R$6,4))*VLOOKUP($B9398,weights!$A$2:$R$6,6)^C9398*(VLOOKUP($B9398,weights!$A$2:$R$6,15)*EXP(VLOOKUP($B9398,weights!$A$2:$R$6,11)*D9398)+VLOOKUP($B9398,weights!$A$2:$R$6,16)*EXP(VLOOKUP($B9398,weights!$A$2:$R$6,12)*E9398)+VLOOKUP($B9398,weights!$A$2:$R$6,17)*EXP(VLOOKUP($B9398,weights!$A$2:$R$6,13)*F9398)+VLOOKUP($B9398,weights!$A$2:$R$6,18)*EXP(VLOOKUP($B9398,weights!$A$2:$R$6,14)*G9398))</f>
        <v>3.4830229253643172</v>
      </c>
    </row>
    <row r="9399" spans="1:8" ht="12.75" x14ac:dyDescent="0.2">
      <c r="A9399">
        <f t="shared" si="0"/>
        <v>376</v>
      </c>
      <c r="B9399" t="str">
        <f t="shared" ref="B9399:C9399" si="9373">B9374</f>
        <v>pharmacy</v>
      </c>
      <c r="C9399">
        <f t="shared" si="9373"/>
        <v>2</v>
      </c>
      <c r="D9399">
        <f ca="1">OFFSET(walk!$A$2:$Y$402,TRUNC((ROW()-ROW($D$2))/COLUMNS(walk!$A$2:$Y$402)),MOD(ROW()-ROW($D$2),COLUMNS(walk!$A$2:$Y$402)),1,1)</f>
        <v>17</v>
      </c>
      <c r="E9399">
        <f ca="1">OFFSET(bike!$A$2:$Y$402,TRUNC((ROW()-ROW($E$2))/COLUMNS(bike!$A$2:$Y$402)),MOD(ROW()-ROW($E$2),COLUMNS(bike!$A$2:$Y$402)),1,1)</f>
        <v>5</v>
      </c>
      <c r="F9399">
        <f ca="1">OFFSET(transit!$A$2:$Y$402,TRUNC((ROW()-ROW($F$2))/COLUMNS(transit!$A$2:$Y$402)),MOD(ROW()-ROW($F$2),COLUMNS(transit!$A$2:$Y$402)),1,1)</f>
        <v>17</v>
      </c>
      <c r="G9399">
        <f ca="1">OFFSET(drive!$A$2:$Y$402,TRUNC((ROW()-ROW($G$2))/COLUMNS(drive!$A$2:$Y$402)),MOD(ROW()-ROW($G$2),COLUMNS(drive!$A$2:$Y$402)),1,1)</f>
        <v>3</v>
      </c>
      <c r="H9399" s="5">
        <f ca="1">(VLOOKUP($B9399,weights!$A$2:$R$6,4))*VLOOKUP($B9399,weights!$A$2:$R$6,6)^C9399*(VLOOKUP($B9399,weights!$A$2:$R$6,15)*EXP(VLOOKUP($B9399,weights!$A$2:$R$6,11)*D9399)+VLOOKUP($B9399,weights!$A$2:$R$6,16)*EXP(VLOOKUP($B9399,weights!$A$2:$R$6,12)*E9399)+VLOOKUP($B9399,weights!$A$2:$R$6,17)*EXP(VLOOKUP($B9399,weights!$A$2:$R$6,13)*F9399)+VLOOKUP($B9399,weights!$A$2:$R$6,18)*EXP(VLOOKUP($B9399,weights!$A$2:$R$6,14)*G9399))</f>
        <v>1.0135485439080532</v>
      </c>
    </row>
    <row r="9400" spans="1:8" ht="12.75" x14ac:dyDescent="0.2">
      <c r="A9400">
        <f t="shared" si="0"/>
        <v>376</v>
      </c>
      <c r="B9400" t="str">
        <f t="shared" ref="B9400:C9400" si="9374">B9375</f>
        <v>bank</v>
      </c>
      <c r="C9400">
        <f t="shared" si="9374"/>
        <v>0</v>
      </c>
      <c r="D9400">
        <f ca="1">OFFSET(walk!$A$2:$Y$402,TRUNC((ROW()-ROW($D$2))/COLUMNS(walk!$A$2:$Y$402)),MOD(ROW()-ROW($D$2),COLUMNS(walk!$A$2:$Y$402)),1,1)</f>
        <v>23</v>
      </c>
      <c r="E9400">
        <f ca="1">OFFSET(bike!$A$2:$Y$402,TRUNC((ROW()-ROW($E$2))/COLUMNS(bike!$A$2:$Y$402)),MOD(ROW()-ROW($E$2),COLUMNS(bike!$A$2:$Y$402)),1,1)</f>
        <v>7</v>
      </c>
      <c r="F9400">
        <f ca="1">OFFSET(transit!$A$2:$Y$402,TRUNC((ROW()-ROW($F$2))/COLUMNS(transit!$A$2:$Y$402)),MOD(ROW()-ROW($F$2),COLUMNS(transit!$A$2:$Y$402)),1,1)</f>
        <v>13</v>
      </c>
      <c r="G9400">
        <f ca="1">OFFSET(drive!$A$2:$Y$402,TRUNC((ROW()-ROW($G$2))/COLUMNS(drive!$A$2:$Y$402)),MOD(ROW()-ROW($G$2),COLUMNS(drive!$A$2:$Y$402)),1,1)</f>
        <v>6</v>
      </c>
      <c r="H9400" s="5">
        <f ca="1">(VLOOKUP($B9400,weights!$A$2:$R$6,4))*VLOOKUP($B9400,weights!$A$2:$R$6,6)^C9400*(VLOOKUP($B9400,weights!$A$2:$R$6,15)*EXP(VLOOKUP($B9400,weights!$A$2:$R$6,11)*D9400)+VLOOKUP($B9400,weights!$A$2:$R$6,16)*EXP(VLOOKUP($B9400,weights!$A$2:$R$6,12)*E9400)+VLOOKUP($B9400,weights!$A$2:$R$6,17)*EXP(VLOOKUP($B9400,weights!$A$2:$R$6,13)*F9400)+VLOOKUP($B9400,weights!$A$2:$R$6,18)*EXP(VLOOKUP($B9400,weights!$A$2:$R$6,14)*G9400))</f>
        <v>2.8058411641147409</v>
      </c>
    </row>
    <row r="9401" spans="1:8" ht="12.75" x14ac:dyDescent="0.2">
      <c r="A9401">
        <f t="shared" si="0"/>
        <v>376</v>
      </c>
      <c r="B9401" t="str">
        <f t="shared" ref="B9401:C9401" si="9375">B9376</f>
        <v>bank</v>
      </c>
      <c r="C9401">
        <f t="shared" si="9375"/>
        <v>1</v>
      </c>
      <c r="D9401">
        <f ca="1">OFFSET(walk!$A$2:$Y$402,TRUNC((ROW()-ROW($D$2))/COLUMNS(walk!$A$2:$Y$402)),MOD(ROW()-ROW($D$2),COLUMNS(walk!$A$2:$Y$402)),1,1)</f>
        <v>48</v>
      </c>
      <c r="E9401">
        <f ca="1">OFFSET(bike!$A$2:$Y$402,TRUNC((ROW()-ROW($E$2))/COLUMNS(bike!$A$2:$Y$402)),MOD(ROW()-ROW($E$2),COLUMNS(bike!$A$2:$Y$402)),1,1)</f>
        <v>15</v>
      </c>
      <c r="F9401">
        <f ca="1">OFFSET(transit!$A$2:$Y$402,TRUNC((ROW()-ROW($F$2))/COLUMNS(transit!$A$2:$Y$402)),MOD(ROW()-ROW($F$2),COLUMNS(transit!$A$2:$Y$402)),1,1)</f>
        <v>35</v>
      </c>
      <c r="G9401">
        <f ca="1">OFFSET(drive!$A$2:$Y$402,TRUNC((ROW()-ROW($G$2))/COLUMNS(drive!$A$2:$Y$402)),MOD(ROW()-ROW($G$2),COLUMNS(drive!$A$2:$Y$402)),1,1)</f>
        <v>7</v>
      </c>
      <c r="H9401" s="5">
        <f ca="1">(VLOOKUP($B9401,weights!$A$2:$R$6,4))*VLOOKUP($B9401,weights!$A$2:$R$6,6)^C9401*(VLOOKUP($B9401,weights!$A$2:$R$6,15)*EXP(VLOOKUP($B9401,weights!$A$2:$R$6,11)*D9401)+VLOOKUP($B9401,weights!$A$2:$R$6,16)*EXP(VLOOKUP($B9401,weights!$A$2:$R$6,12)*E9401)+VLOOKUP($B9401,weights!$A$2:$R$6,17)*EXP(VLOOKUP($B9401,weights!$A$2:$R$6,13)*F9401)+VLOOKUP($B9401,weights!$A$2:$R$6,18)*EXP(VLOOKUP($B9401,weights!$A$2:$R$6,14)*G9401))</f>
        <v>0.50413696948962128</v>
      </c>
    </row>
    <row r="9402" spans="1:8" ht="12.75" x14ac:dyDescent="0.2">
      <c r="A9402">
        <f t="shared" si="0"/>
        <v>377</v>
      </c>
      <c r="B9402" t="str">
        <f t="shared" ref="B9402:C9402" si="9376">B9377</f>
        <v>restaurant</v>
      </c>
      <c r="C9402">
        <f t="shared" si="9376"/>
        <v>0</v>
      </c>
      <c r="D9402">
        <f ca="1">OFFSET(walk!$A$2:$Y$402,TRUNC((ROW()-ROW($D$2))/COLUMNS(walk!$A$2:$Y$402)),MOD(ROW()-ROW($D$2),COLUMNS(walk!$A$2:$Y$402)),1,1)</f>
        <v>6</v>
      </c>
      <c r="E9402">
        <f ca="1">OFFSET(bike!$A$2:$Y$402,TRUNC((ROW()-ROW($E$2))/COLUMNS(bike!$A$2:$Y$402)),MOD(ROW()-ROW($E$2),COLUMNS(bike!$A$2:$Y$402)),1,1)</f>
        <v>2</v>
      </c>
      <c r="F9402">
        <f ca="1">OFFSET(transit!$A$2:$Y$402,TRUNC((ROW()-ROW($F$2))/COLUMNS(transit!$A$2:$Y$402)),MOD(ROW()-ROW($F$2),COLUMNS(transit!$A$2:$Y$402)),1,1)</f>
        <v>6</v>
      </c>
      <c r="G9402">
        <f ca="1">OFFSET(drive!$A$2:$Y$402,TRUNC((ROW()-ROW($G$2))/COLUMNS(drive!$A$2:$Y$402)),MOD(ROW()-ROW($G$2),COLUMNS(drive!$A$2:$Y$402)),1,1)</f>
        <v>1</v>
      </c>
      <c r="H9402" s="5">
        <f ca="1">(VLOOKUP($B9402,weights!$A$2:$R$6,4))*VLOOKUP($B9402,weights!$A$2:$R$6,6)^C9402*(VLOOKUP($B9402,weights!$A$2:$R$6,15)*EXP(VLOOKUP($B9402,weights!$A$2:$R$6,11)*D9402)+VLOOKUP($B9402,weights!$A$2:$R$6,16)*EXP(VLOOKUP($B9402,weights!$A$2:$R$6,12)*E9402)+VLOOKUP($B9402,weights!$A$2:$R$6,17)*EXP(VLOOKUP($B9402,weights!$A$2:$R$6,13)*F9402)+VLOOKUP($B9402,weights!$A$2:$R$6,18)*EXP(VLOOKUP($B9402,weights!$A$2:$R$6,14)*G9402))</f>
        <v>36.118659882772583</v>
      </c>
    </row>
    <row r="9403" spans="1:8" ht="12.75" x14ac:dyDescent="0.2">
      <c r="A9403">
        <f t="shared" si="0"/>
        <v>377</v>
      </c>
      <c r="B9403" t="str">
        <f t="shared" ref="B9403:C9403" si="9377">B9378</f>
        <v>restaurant</v>
      </c>
      <c r="C9403">
        <f t="shared" si="9377"/>
        <v>1</v>
      </c>
      <c r="D9403">
        <f ca="1">OFFSET(walk!$A$2:$Y$402,TRUNC((ROW()-ROW($D$2))/COLUMNS(walk!$A$2:$Y$402)),MOD(ROW()-ROW($D$2),COLUMNS(walk!$A$2:$Y$402)),1,1)</f>
        <v>7</v>
      </c>
      <c r="E9403">
        <f ca="1">OFFSET(bike!$A$2:$Y$402,TRUNC((ROW()-ROW($E$2))/COLUMNS(bike!$A$2:$Y$402)),MOD(ROW()-ROW($E$2),COLUMNS(bike!$A$2:$Y$402)),1,1)</f>
        <v>2</v>
      </c>
      <c r="F9403">
        <f ca="1">OFFSET(transit!$A$2:$Y$402,TRUNC((ROW()-ROW($F$2))/COLUMNS(transit!$A$2:$Y$402)),MOD(ROW()-ROW($F$2),COLUMNS(transit!$A$2:$Y$402)),1,1)</f>
        <v>7</v>
      </c>
      <c r="G9403">
        <f ca="1">OFFSET(drive!$A$2:$Y$402,TRUNC((ROW()-ROW($G$2))/COLUMNS(drive!$A$2:$Y$402)),MOD(ROW()-ROW($G$2),COLUMNS(drive!$A$2:$Y$402)),1,1)</f>
        <v>2</v>
      </c>
      <c r="H9403" s="5">
        <f ca="1">(VLOOKUP($B9403,weights!$A$2:$R$6,4))*VLOOKUP($B9403,weights!$A$2:$R$6,6)^C9403*(VLOOKUP($B9403,weights!$A$2:$R$6,15)*EXP(VLOOKUP($B9403,weights!$A$2:$R$6,11)*D9403)+VLOOKUP($B9403,weights!$A$2:$R$6,16)*EXP(VLOOKUP($B9403,weights!$A$2:$R$6,12)*E9403)+VLOOKUP($B9403,weights!$A$2:$R$6,17)*EXP(VLOOKUP($B9403,weights!$A$2:$R$6,13)*F9403)+VLOOKUP($B9403,weights!$A$2:$R$6,18)*EXP(VLOOKUP($B9403,weights!$A$2:$R$6,14)*G9403))</f>
        <v>28.70355056696598</v>
      </c>
    </row>
    <row r="9404" spans="1:8" ht="12.75" x14ac:dyDescent="0.2">
      <c r="A9404">
        <f t="shared" si="0"/>
        <v>377</v>
      </c>
      <c r="B9404" t="str">
        <f t="shared" ref="B9404:C9404" si="9378">B9379</f>
        <v>restaurant</v>
      </c>
      <c r="C9404">
        <f t="shared" si="9378"/>
        <v>2</v>
      </c>
      <c r="D9404">
        <f ca="1">OFFSET(walk!$A$2:$Y$402,TRUNC((ROW()-ROW($D$2))/COLUMNS(walk!$A$2:$Y$402)),MOD(ROW()-ROW($D$2),COLUMNS(walk!$A$2:$Y$402)),1,1)</f>
        <v>10</v>
      </c>
      <c r="E9404">
        <f ca="1">OFFSET(bike!$A$2:$Y$402,TRUNC((ROW()-ROW($E$2))/COLUMNS(bike!$A$2:$Y$402)),MOD(ROW()-ROW($E$2),COLUMNS(bike!$A$2:$Y$402)),1,1)</f>
        <v>4</v>
      </c>
      <c r="F9404">
        <f ca="1">OFFSET(transit!$A$2:$Y$402,TRUNC((ROW()-ROW($F$2))/COLUMNS(transit!$A$2:$Y$402)),MOD(ROW()-ROW($F$2),COLUMNS(transit!$A$2:$Y$402)),1,1)</f>
        <v>9</v>
      </c>
      <c r="G9404">
        <f ca="1">OFFSET(drive!$A$2:$Y$402,TRUNC((ROW()-ROW($G$2))/COLUMNS(drive!$A$2:$Y$402)),MOD(ROW()-ROW($G$2),COLUMNS(drive!$A$2:$Y$402)),1,1)</f>
        <v>2</v>
      </c>
      <c r="H9404" s="5">
        <f ca="1">(VLOOKUP($B9404,weights!$A$2:$R$6,4))*VLOOKUP($B9404,weights!$A$2:$R$6,6)^C9404*(VLOOKUP($B9404,weights!$A$2:$R$6,15)*EXP(VLOOKUP($B9404,weights!$A$2:$R$6,11)*D9404)+VLOOKUP($B9404,weights!$A$2:$R$6,16)*EXP(VLOOKUP($B9404,weights!$A$2:$R$6,12)*E9404)+VLOOKUP($B9404,weights!$A$2:$R$6,17)*EXP(VLOOKUP($B9404,weights!$A$2:$R$6,13)*F9404)+VLOOKUP($B9404,weights!$A$2:$R$6,18)*EXP(VLOOKUP($B9404,weights!$A$2:$R$6,14)*G9404))</f>
        <v>19.869191963489069</v>
      </c>
    </row>
    <row r="9405" spans="1:8" ht="12.75" x14ac:dyDescent="0.2">
      <c r="A9405">
        <f t="shared" si="0"/>
        <v>377</v>
      </c>
      <c r="B9405" t="str">
        <f t="shared" ref="B9405:C9405" si="9379">B9380</f>
        <v>restaurant</v>
      </c>
      <c r="C9405">
        <f t="shared" si="9379"/>
        <v>3</v>
      </c>
      <c r="D9405">
        <f ca="1">OFFSET(walk!$A$2:$Y$402,TRUNC((ROW()-ROW($D$2))/COLUMNS(walk!$A$2:$Y$402)),MOD(ROW()-ROW($D$2),COLUMNS(walk!$A$2:$Y$402)),1,1)</f>
        <v>11</v>
      </c>
      <c r="E9405">
        <f ca="1">OFFSET(bike!$A$2:$Y$402,TRUNC((ROW()-ROW($E$2))/COLUMNS(bike!$A$2:$Y$402)),MOD(ROW()-ROW($E$2),COLUMNS(bike!$A$2:$Y$402)),1,1)</f>
        <v>4</v>
      </c>
      <c r="F9405">
        <f ca="1">OFFSET(transit!$A$2:$Y$402,TRUNC((ROW()-ROW($F$2))/COLUMNS(transit!$A$2:$Y$402)),MOD(ROW()-ROW($F$2),COLUMNS(transit!$A$2:$Y$402)),1,1)</f>
        <v>9</v>
      </c>
      <c r="G9405">
        <f ca="1">OFFSET(drive!$A$2:$Y$402,TRUNC((ROW()-ROW($G$2))/COLUMNS(drive!$A$2:$Y$402)),MOD(ROW()-ROW($G$2),COLUMNS(drive!$A$2:$Y$402)),1,1)</f>
        <v>2</v>
      </c>
      <c r="H9405" s="5">
        <f ca="1">(VLOOKUP($B9405,weights!$A$2:$R$6,4))*VLOOKUP($B9405,weights!$A$2:$R$6,6)^C9405*(VLOOKUP($B9405,weights!$A$2:$R$6,15)*EXP(VLOOKUP($B9405,weights!$A$2:$R$6,11)*D9405)+VLOOKUP($B9405,weights!$A$2:$R$6,16)*EXP(VLOOKUP($B9405,weights!$A$2:$R$6,12)*E9405)+VLOOKUP($B9405,weights!$A$2:$R$6,17)*EXP(VLOOKUP($B9405,weights!$A$2:$R$6,13)*F9405)+VLOOKUP($B9405,weights!$A$2:$R$6,18)*EXP(VLOOKUP($B9405,weights!$A$2:$R$6,14)*G9405))</f>
        <v>17.499659090584391</v>
      </c>
    </row>
    <row r="9406" spans="1:8" ht="12.75" x14ac:dyDescent="0.2">
      <c r="A9406">
        <f t="shared" si="0"/>
        <v>377</v>
      </c>
      <c r="B9406" t="str">
        <f t="shared" ref="B9406:C9406" si="9380">B9381</f>
        <v>restaurant</v>
      </c>
      <c r="C9406">
        <f t="shared" si="9380"/>
        <v>4</v>
      </c>
      <c r="D9406">
        <f ca="1">OFFSET(walk!$A$2:$Y$402,TRUNC((ROW()-ROW($D$2))/COLUMNS(walk!$A$2:$Y$402)),MOD(ROW()-ROW($D$2),COLUMNS(walk!$A$2:$Y$402)),1,1)</f>
        <v>11</v>
      </c>
      <c r="E9406">
        <f ca="1">OFFSET(bike!$A$2:$Y$402,TRUNC((ROW()-ROW($E$2))/COLUMNS(bike!$A$2:$Y$402)),MOD(ROW()-ROW($E$2),COLUMNS(bike!$A$2:$Y$402)),1,1)</f>
        <v>4</v>
      </c>
      <c r="F9406">
        <f ca="1">OFFSET(transit!$A$2:$Y$402,TRUNC((ROW()-ROW($F$2))/COLUMNS(transit!$A$2:$Y$402)),MOD(ROW()-ROW($F$2),COLUMNS(transit!$A$2:$Y$402)),1,1)</f>
        <v>9</v>
      </c>
      <c r="G9406">
        <f ca="1">OFFSET(drive!$A$2:$Y$402,TRUNC((ROW()-ROW($G$2))/COLUMNS(drive!$A$2:$Y$402)),MOD(ROW()-ROW($G$2),COLUMNS(drive!$A$2:$Y$402)),1,1)</f>
        <v>3</v>
      </c>
      <c r="H9406" s="5">
        <f ca="1">(VLOOKUP($B9406,weights!$A$2:$R$6,4))*VLOOKUP($B9406,weights!$A$2:$R$6,6)^C9406*(VLOOKUP($B9406,weights!$A$2:$R$6,15)*EXP(VLOOKUP($B9406,weights!$A$2:$R$6,11)*D9406)+VLOOKUP($B9406,weights!$A$2:$R$6,16)*EXP(VLOOKUP($B9406,weights!$A$2:$R$6,12)*E9406)+VLOOKUP($B9406,weights!$A$2:$R$6,17)*EXP(VLOOKUP($B9406,weights!$A$2:$R$6,13)*F9406)+VLOOKUP($B9406,weights!$A$2:$R$6,18)*EXP(VLOOKUP($B9406,weights!$A$2:$R$6,14)*G9406))</f>
        <v>14.526814320999307</v>
      </c>
    </row>
    <row r="9407" spans="1:8" ht="12.75" x14ac:dyDescent="0.2">
      <c r="A9407">
        <f t="shared" si="0"/>
        <v>377</v>
      </c>
      <c r="B9407" t="str">
        <f t="shared" ref="B9407:C9407" si="9381">B9382</f>
        <v>restaurant</v>
      </c>
      <c r="C9407">
        <f t="shared" si="9381"/>
        <v>5</v>
      </c>
      <c r="D9407">
        <f ca="1">OFFSET(walk!$A$2:$Y$402,TRUNC((ROW()-ROW($D$2))/COLUMNS(walk!$A$2:$Y$402)),MOD(ROW()-ROW($D$2),COLUMNS(walk!$A$2:$Y$402)),1,1)</f>
        <v>13</v>
      </c>
      <c r="E9407">
        <f ca="1">OFFSET(bike!$A$2:$Y$402,TRUNC((ROW()-ROW($E$2))/COLUMNS(bike!$A$2:$Y$402)),MOD(ROW()-ROW($E$2),COLUMNS(bike!$A$2:$Y$402)),1,1)</f>
        <v>4</v>
      </c>
      <c r="F9407">
        <f ca="1">OFFSET(transit!$A$2:$Y$402,TRUNC((ROW()-ROW($F$2))/COLUMNS(transit!$A$2:$Y$402)),MOD(ROW()-ROW($F$2),COLUMNS(transit!$A$2:$Y$402)),1,1)</f>
        <v>10</v>
      </c>
      <c r="G9407">
        <f ca="1">OFFSET(drive!$A$2:$Y$402,TRUNC((ROW()-ROW($G$2))/COLUMNS(drive!$A$2:$Y$402)),MOD(ROW()-ROW($G$2),COLUMNS(drive!$A$2:$Y$402)),1,1)</f>
        <v>3</v>
      </c>
      <c r="H9407" s="5">
        <f ca="1">(VLOOKUP($B9407,weights!$A$2:$R$6,4))*VLOOKUP($B9407,weights!$A$2:$R$6,6)^C9407*(VLOOKUP($B9407,weights!$A$2:$R$6,15)*EXP(VLOOKUP($B9407,weights!$A$2:$R$6,11)*D9407)+VLOOKUP($B9407,weights!$A$2:$R$6,16)*EXP(VLOOKUP($B9407,weights!$A$2:$R$6,12)*E9407)+VLOOKUP($B9407,weights!$A$2:$R$6,17)*EXP(VLOOKUP($B9407,weights!$A$2:$R$6,13)*F9407)+VLOOKUP($B9407,weights!$A$2:$R$6,18)*EXP(VLOOKUP($B9407,weights!$A$2:$R$6,14)*G9407))</f>
        <v>12.325456974761538</v>
      </c>
    </row>
    <row r="9408" spans="1:8" ht="12.75" x14ac:dyDescent="0.2">
      <c r="A9408">
        <f t="shared" si="0"/>
        <v>377</v>
      </c>
      <c r="B9408" t="str">
        <f t="shared" ref="B9408:C9408" si="9382">B9383</f>
        <v>restaurant</v>
      </c>
      <c r="C9408">
        <f t="shared" si="9382"/>
        <v>6</v>
      </c>
      <c r="D9408">
        <f ca="1">OFFSET(walk!$A$2:$Y$402,TRUNC((ROW()-ROW($D$2))/COLUMNS(walk!$A$2:$Y$402)),MOD(ROW()-ROW($D$2),COLUMNS(walk!$A$2:$Y$402)),1,1)</f>
        <v>13</v>
      </c>
      <c r="E9408">
        <f ca="1">OFFSET(bike!$A$2:$Y$402,TRUNC((ROW()-ROW($E$2))/COLUMNS(bike!$A$2:$Y$402)),MOD(ROW()-ROW($E$2),COLUMNS(bike!$A$2:$Y$402)),1,1)</f>
        <v>4</v>
      </c>
      <c r="F9408">
        <f ca="1">OFFSET(transit!$A$2:$Y$402,TRUNC((ROW()-ROW($F$2))/COLUMNS(transit!$A$2:$Y$402)),MOD(ROW()-ROW($F$2),COLUMNS(transit!$A$2:$Y$402)),1,1)</f>
        <v>10</v>
      </c>
      <c r="G9408">
        <f ca="1">OFFSET(drive!$A$2:$Y$402,TRUNC((ROW()-ROW($G$2))/COLUMNS(drive!$A$2:$Y$402)),MOD(ROW()-ROW($G$2),COLUMNS(drive!$A$2:$Y$402)),1,1)</f>
        <v>3</v>
      </c>
      <c r="H9408" s="5">
        <f ca="1">(VLOOKUP($B9408,weights!$A$2:$R$6,4))*VLOOKUP($B9408,weights!$A$2:$R$6,6)^C9408*(VLOOKUP($B9408,weights!$A$2:$R$6,15)*EXP(VLOOKUP($B9408,weights!$A$2:$R$6,11)*D9408)+VLOOKUP($B9408,weights!$A$2:$R$6,16)*EXP(VLOOKUP($B9408,weights!$A$2:$R$6,12)*E9408)+VLOOKUP($B9408,weights!$A$2:$R$6,17)*EXP(VLOOKUP($B9408,weights!$A$2:$R$6,13)*F9408)+VLOOKUP($B9408,weights!$A$2:$R$6,18)*EXP(VLOOKUP($B9408,weights!$A$2:$R$6,14)*G9408))</f>
        <v>11.047261436638118</v>
      </c>
    </row>
    <row r="9409" spans="1:8" ht="12.75" x14ac:dyDescent="0.2">
      <c r="A9409">
        <f t="shared" si="0"/>
        <v>377</v>
      </c>
      <c r="B9409" t="str">
        <f t="shared" ref="B9409:C9409" si="9383">B9384</f>
        <v>restaurant</v>
      </c>
      <c r="C9409">
        <f t="shared" si="9383"/>
        <v>7</v>
      </c>
      <c r="D9409">
        <f ca="1">OFFSET(walk!$A$2:$Y$402,TRUNC((ROW()-ROW($D$2))/COLUMNS(walk!$A$2:$Y$402)),MOD(ROW()-ROW($D$2),COLUMNS(walk!$A$2:$Y$402)),1,1)</f>
        <v>14</v>
      </c>
      <c r="E9409">
        <f ca="1">OFFSET(bike!$A$2:$Y$402,TRUNC((ROW()-ROW($E$2))/COLUMNS(bike!$A$2:$Y$402)),MOD(ROW()-ROW($E$2),COLUMNS(bike!$A$2:$Y$402)),1,1)</f>
        <v>4</v>
      </c>
      <c r="F9409">
        <f ca="1">OFFSET(transit!$A$2:$Y$402,TRUNC((ROW()-ROW($F$2))/COLUMNS(transit!$A$2:$Y$402)),MOD(ROW()-ROW($F$2),COLUMNS(transit!$A$2:$Y$402)),1,1)</f>
        <v>11</v>
      </c>
      <c r="G9409">
        <f ca="1">OFFSET(drive!$A$2:$Y$402,TRUNC((ROW()-ROW($G$2))/COLUMNS(drive!$A$2:$Y$402)),MOD(ROW()-ROW($G$2),COLUMNS(drive!$A$2:$Y$402)),1,1)</f>
        <v>4</v>
      </c>
      <c r="H9409" s="5">
        <f ca="1">(VLOOKUP($B9409,weights!$A$2:$R$6,4))*VLOOKUP($B9409,weights!$A$2:$R$6,6)^C9409*(VLOOKUP($B9409,weights!$A$2:$R$6,15)*EXP(VLOOKUP($B9409,weights!$A$2:$R$6,11)*D9409)+VLOOKUP($B9409,weights!$A$2:$R$6,16)*EXP(VLOOKUP($B9409,weights!$A$2:$R$6,12)*E9409)+VLOOKUP($B9409,weights!$A$2:$R$6,17)*EXP(VLOOKUP($B9409,weights!$A$2:$R$6,13)*F9409)+VLOOKUP($B9409,weights!$A$2:$R$6,18)*EXP(VLOOKUP($B9409,weights!$A$2:$R$6,14)*G9409))</f>
        <v>8.8543290125053939</v>
      </c>
    </row>
    <row r="9410" spans="1:8" ht="12.75" x14ac:dyDescent="0.2">
      <c r="A9410">
        <f t="shared" si="0"/>
        <v>377</v>
      </c>
      <c r="B9410" t="str">
        <f t="shared" ref="B9410:C9410" si="9384">B9385</f>
        <v>restaurant</v>
      </c>
      <c r="C9410">
        <f t="shared" si="9384"/>
        <v>8</v>
      </c>
      <c r="D9410">
        <f ca="1">OFFSET(walk!$A$2:$Y$402,TRUNC((ROW()-ROW($D$2))/COLUMNS(walk!$A$2:$Y$402)),MOD(ROW()-ROW($D$2),COLUMNS(walk!$A$2:$Y$402)),1,1)</f>
        <v>15</v>
      </c>
      <c r="E9410">
        <f ca="1">OFFSET(bike!$A$2:$Y$402,TRUNC((ROW()-ROW($E$2))/COLUMNS(bike!$A$2:$Y$402)),MOD(ROW()-ROW($E$2),COLUMNS(bike!$A$2:$Y$402)),1,1)</f>
        <v>4</v>
      </c>
      <c r="F9410">
        <f ca="1">OFFSET(transit!$A$2:$Y$402,TRUNC((ROW()-ROW($F$2))/COLUMNS(transit!$A$2:$Y$402)),MOD(ROW()-ROW($F$2),COLUMNS(transit!$A$2:$Y$402)),1,1)</f>
        <v>11</v>
      </c>
      <c r="G9410">
        <f ca="1">OFFSET(drive!$A$2:$Y$402,TRUNC((ROW()-ROW($G$2))/COLUMNS(drive!$A$2:$Y$402)),MOD(ROW()-ROW($G$2),COLUMNS(drive!$A$2:$Y$402)),1,1)</f>
        <v>4</v>
      </c>
      <c r="H9410" s="5">
        <f ca="1">(VLOOKUP($B9410,weights!$A$2:$R$6,4))*VLOOKUP($B9410,weights!$A$2:$R$6,6)^C9410*(VLOOKUP($B9410,weights!$A$2:$R$6,15)*EXP(VLOOKUP($B9410,weights!$A$2:$R$6,11)*D9410)+VLOOKUP($B9410,weights!$A$2:$R$6,16)*EXP(VLOOKUP($B9410,weights!$A$2:$R$6,12)*E9410)+VLOOKUP($B9410,weights!$A$2:$R$6,17)*EXP(VLOOKUP($B9410,weights!$A$2:$R$6,13)*F9410)+VLOOKUP($B9410,weights!$A$2:$R$6,18)*EXP(VLOOKUP($B9410,weights!$A$2:$R$6,14)*G9410))</f>
        <v>7.864010788893764</v>
      </c>
    </row>
    <row r="9411" spans="1:8" ht="12.75" x14ac:dyDescent="0.2">
      <c r="A9411">
        <f t="shared" si="0"/>
        <v>377</v>
      </c>
      <c r="B9411" t="str">
        <f t="shared" ref="B9411:C9411" si="9385">B9386</f>
        <v>restaurant</v>
      </c>
      <c r="C9411">
        <f t="shared" si="9385"/>
        <v>9</v>
      </c>
      <c r="D9411">
        <f ca="1">OFFSET(walk!$A$2:$Y$402,TRUNC((ROW()-ROW($D$2))/COLUMNS(walk!$A$2:$Y$402)),MOD(ROW()-ROW($D$2),COLUMNS(walk!$A$2:$Y$402)),1,1)</f>
        <v>16</v>
      </c>
      <c r="E9411">
        <f ca="1">OFFSET(bike!$A$2:$Y$402,TRUNC((ROW()-ROW($E$2))/COLUMNS(bike!$A$2:$Y$402)),MOD(ROW()-ROW($E$2),COLUMNS(bike!$A$2:$Y$402)),1,1)</f>
        <v>4</v>
      </c>
      <c r="F9411">
        <f ca="1">OFFSET(transit!$A$2:$Y$402,TRUNC((ROW()-ROW($F$2))/COLUMNS(transit!$A$2:$Y$402)),MOD(ROW()-ROW($F$2),COLUMNS(transit!$A$2:$Y$402)),1,1)</f>
        <v>11</v>
      </c>
      <c r="G9411">
        <f ca="1">OFFSET(drive!$A$2:$Y$402,TRUNC((ROW()-ROW($G$2))/COLUMNS(drive!$A$2:$Y$402)),MOD(ROW()-ROW($G$2),COLUMNS(drive!$A$2:$Y$402)),1,1)</f>
        <v>4</v>
      </c>
      <c r="H9411" s="5">
        <f ca="1">(VLOOKUP($B9411,weights!$A$2:$R$6,4))*VLOOKUP($B9411,weights!$A$2:$R$6,6)^C9411*(VLOOKUP($B9411,weights!$A$2:$R$6,15)*EXP(VLOOKUP($B9411,weights!$A$2:$R$6,11)*D9411)+VLOOKUP($B9411,weights!$A$2:$R$6,16)*EXP(VLOOKUP($B9411,weights!$A$2:$R$6,12)*E9411)+VLOOKUP($B9411,weights!$A$2:$R$6,17)*EXP(VLOOKUP($B9411,weights!$A$2:$R$6,13)*F9411)+VLOOKUP($B9411,weights!$A$2:$R$6,18)*EXP(VLOOKUP($B9411,weights!$A$2:$R$6,14)*G9411))</f>
        <v>6.9969912198979642</v>
      </c>
    </row>
    <row r="9412" spans="1:8" ht="12.75" x14ac:dyDescent="0.2">
      <c r="A9412">
        <f t="shared" si="0"/>
        <v>377</v>
      </c>
      <c r="B9412" t="str">
        <f t="shared" ref="B9412:C9412" si="9386">B9387</f>
        <v>supermarket</v>
      </c>
      <c r="C9412">
        <f t="shared" si="9386"/>
        <v>0</v>
      </c>
      <c r="D9412">
        <f ca="1">OFFSET(walk!$A$2:$Y$402,TRUNC((ROW()-ROW($D$2))/COLUMNS(walk!$A$2:$Y$402)),MOD(ROW()-ROW($D$2),COLUMNS(walk!$A$2:$Y$402)),1,1)</f>
        <v>34</v>
      </c>
      <c r="E9412">
        <f ca="1">OFFSET(bike!$A$2:$Y$402,TRUNC((ROW()-ROW($E$2))/COLUMNS(bike!$A$2:$Y$402)),MOD(ROW()-ROW($E$2),COLUMNS(bike!$A$2:$Y$402)),1,1)</f>
        <v>14</v>
      </c>
      <c r="F9412">
        <f ca="1">OFFSET(transit!$A$2:$Y$402,TRUNC((ROW()-ROW($F$2))/COLUMNS(transit!$A$2:$Y$402)),MOD(ROW()-ROW($F$2),COLUMNS(transit!$A$2:$Y$402)),1,1)</f>
        <v>20</v>
      </c>
      <c r="G9412">
        <f ca="1">OFFSET(drive!$A$2:$Y$402,TRUNC((ROW()-ROW($G$2))/COLUMNS(drive!$A$2:$Y$402)),MOD(ROW()-ROW($G$2),COLUMNS(drive!$A$2:$Y$402)),1,1)</f>
        <v>9</v>
      </c>
      <c r="H9412" s="5">
        <f ca="1">(VLOOKUP($B9412,weights!$A$2:$R$6,4))*VLOOKUP($B9412,weights!$A$2:$R$6,6)^C9412*(VLOOKUP($B9412,weights!$A$2:$R$6,15)*EXP(VLOOKUP($B9412,weights!$A$2:$R$6,11)*D9412)+VLOOKUP($B9412,weights!$A$2:$R$6,16)*EXP(VLOOKUP($B9412,weights!$A$2:$R$6,12)*E9412)+VLOOKUP($B9412,weights!$A$2:$R$6,17)*EXP(VLOOKUP($B9412,weights!$A$2:$R$6,13)*F9412)+VLOOKUP($B9412,weights!$A$2:$R$6,18)*EXP(VLOOKUP($B9412,weights!$A$2:$R$6,14)*G9412))</f>
        <v>3.0152567416903202</v>
      </c>
    </row>
    <row r="9413" spans="1:8" ht="12.75" x14ac:dyDescent="0.2">
      <c r="A9413">
        <f t="shared" si="0"/>
        <v>377</v>
      </c>
      <c r="B9413" t="str">
        <f t="shared" ref="B9413:C9413" si="9387">B9388</f>
        <v>supermarket</v>
      </c>
      <c r="C9413">
        <f t="shared" si="9387"/>
        <v>1</v>
      </c>
      <c r="D9413">
        <f ca="1">OFFSET(walk!$A$2:$Y$402,TRUNC((ROW()-ROW($D$2))/COLUMNS(walk!$A$2:$Y$402)),MOD(ROW()-ROW($D$2),COLUMNS(walk!$A$2:$Y$402)),1,1)</f>
        <v>49</v>
      </c>
      <c r="E9413">
        <f ca="1">OFFSET(bike!$A$2:$Y$402,TRUNC((ROW()-ROW($E$2))/COLUMNS(bike!$A$2:$Y$402)),MOD(ROW()-ROW($E$2),COLUMNS(bike!$A$2:$Y$402)),1,1)</f>
        <v>14</v>
      </c>
      <c r="F9413">
        <f ca="1">OFFSET(transit!$A$2:$Y$402,TRUNC((ROW()-ROW($F$2))/COLUMNS(transit!$A$2:$Y$402)),MOD(ROW()-ROW($F$2),COLUMNS(transit!$A$2:$Y$402)),1,1)</f>
        <v>24</v>
      </c>
      <c r="G9413">
        <f ca="1">OFFSET(drive!$A$2:$Y$402,TRUNC((ROW()-ROW($G$2))/COLUMNS(drive!$A$2:$Y$402)),MOD(ROW()-ROW($G$2),COLUMNS(drive!$A$2:$Y$402)),1,1)</f>
        <v>10</v>
      </c>
      <c r="H9413" s="5">
        <f ca="1">(VLOOKUP($B9413,weights!$A$2:$R$6,4))*VLOOKUP($B9413,weights!$A$2:$R$6,6)^C9413*(VLOOKUP($B9413,weights!$A$2:$R$6,15)*EXP(VLOOKUP($B9413,weights!$A$2:$R$6,11)*D9413)+VLOOKUP($B9413,weights!$A$2:$R$6,16)*EXP(VLOOKUP($B9413,weights!$A$2:$R$6,12)*E9413)+VLOOKUP($B9413,weights!$A$2:$R$6,17)*EXP(VLOOKUP($B9413,weights!$A$2:$R$6,13)*F9413)+VLOOKUP($B9413,weights!$A$2:$R$6,18)*EXP(VLOOKUP($B9413,weights!$A$2:$R$6,14)*G9413))</f>
        <v>1.4130045897139634</v>
      </c>
    </row>
    <row r="9414" spans="1:8" ht="12.75" x14ac:dyDescent="0.2">
      <c r="A9414">
        <f t="shared" si="0"/>
        <v>377</v>
      </c>
      <c r="B9414" t="str">
        <f t="shared" ref="B9414:C9414" si="9388">B9389</f>
        <v>supermarket</v>
      </c>
      <c r="C9414">
        <f t="shared" si="9388"/>
        <v>2</v>
      </c>
      <c r="D9414">
        <f ca="1">OFFSET(walk!$A$2:$Y$402,TRUNC((ROW()-ROW($D$2))/COLUMNS(walk!$A$2:$Y$402)),MOD(ROW()-ROW($D$2),COLUMNS(walk!$A$2:$Y$402)),1,1)</f>
        <v>54</v>
      </c>
      <c r="E9414">
        <f ca="1">OFFSET(bike!$A$2:$Y$402,TRUNC((ROW()-ROW($E$2))/COLUMNS(bike!$A$2:$Y$402)),MOD(ROW()-ROW($E$2),COLUMNS(bike!$A$2:$Y$402)),1,1)</f>
        <v>15</v>
      </c>
      <c r="F9414">
        <f ca="1">OFFSET(transit!$A$2:$Y$402,TRUNC((ROW()-ROW($F$2))/COLUMNS(transit!$A$2:$Y$402)),MOD(ROW()-ROW($F$2),COLUMNS(transit!$A$2:$Y$402)),1,1)</f>
        <v>26</v>
      </c>
      <c r="G9414">
        <f ca="1">OFFSET(drive!$A$2:$Y$402,TRUNC((ROW()-ROW($G$2))/COLUMNS(drive!$A$2:$Y$402)),MOD(ROW()-ROW($G$2),COLUMNS(drive!$A$2:$Y$402)),1,1)</f>
        <v>12</v>
      </c>
      <c r="H9414" s="5">
        <f ca="1">(VLOOKUP($B9414,weights!$A$2:$R$6,4))*VLOOKUP($B9414,weights!$A$2:$R$6,6)^C9414*(VLOOKUP($B9414,weights!$A$2:$R$6,15)*EXP(VLOOKUP($B9414,weights!$A$2:$R$6,11)*D9414)+VLOOKUP($B9414,weights!$A$2:$R$6,16)*EXP(VLOOKUP($B9414,weights!$A$2:$R$6,12)*E9414)+VLOOKUP($B9414,weights!$A$2:$R$6,17)*EXP(VLOOKUP($B9414,weights!$A$2:$R$6,13)*F9414)+VLOOKUP($B9414,weights!$A$2:$R$6,18)*EXP(VLOOKUP($B9414,weights!$A$2:$R$6,14)*G9414))</f>
        <v>0.5583828653170505</v>
      </c>
    </row>
    <row r="9415" spans="1:8" ht="12.75" x14ac:dyDescent="0.2">
      <c r="A9415">
        <f t="shared" si="0"/>
        <v>377</v>
      </c>
      <c r="B9415" t="str">
        <f t="shared" ref="B9415:C9415" si="9389">B9390</f>
        <v>supermarket</v>
      </c>
      <c r="C9415">
        <f t="shared" si="9389"/>
        <v>3</v>
      </c>
      <c r="D9415">
        <f ca="1">OFFSET(walk!$A$2:$Y$402,TRUNC((ROW()-ROW($D$2))/COLUMNS(walk!$A$2:$Y$402)),MOD(ROW()-ROW($D$2),COLUMNS(walk!$A$2:$Y$402)),1,1)</f>
        <v>61</v>
      </c>
      <c r="E9415">
        <f ca="1">OFFSET(bike!$A$2:$Y$402,TRUNC((ROW()-ROW($E$2))/COLUMNS(bike!$A$2:$Y$402)),MOD(ROW()-ROW($E$2),COLUMNS(bike!$A$2:$Y$402)),1,1)</f>
        <v>19</v>
      </c>
      <c r="F9415">
        <f ca="1">OFFSET(transit!$A$2:$Y$402,TRUNC((ROW()-ROW($F$2))/COLUMNS(transit!$A$2:$Y$402)),MOD(ROW()-ROW($F$2),COLUMNS(transit!$A$2:$Y$402)),1,1)</f>
        <v>32</v>
      </c>
      <c r="G9415">
        <f ca="1">OFFSET(drive!$A$2:$Y$402,TRUNC((ROW()-ROW($G$2))/COLUMNS(drive!$A$2:$Y$402)),MOD(ROW()-ROW($G$2),COLUMNS(drive!$A$2:$Y$402)),1,1)</f>
        <v>13</v>
      </c>
      <c r="H9415" s="5">
        <f ca="1">(VLOOKUP($B9415,weights!$A$2:$R$6,4))*VLOOKUP($B9415,weights!$A$2:$R$6,6)^C9415*(VLOOKUP($B9415,weights!$A$2:$R$6,15)*EXP(VLOOKUP($B9415,weights!$A$2:$R$6,11)*D9415)+VLOOKUP($B9415,weights!$A$2:$R$6,16)*EXP(VLOOKUP($B9415,weights!$A$2:$R$6,12)*E9415)+VLOOKUP($B9415,weights!$A$2:$R$6,17)*EXP(VLOOKUP($B9415,weights!$A$2:$R$6,13)*F9415)+VLOOKUP($B9415,weights!$A$2:$R$6,18)*EXP(VLOOKUP($B9415,weights!$A$2:$R$6,14)*G9415))</f>
        <v>0.24121835665108171</v>
      </c>
    </row>
    <row r="9416" spans="1:8" ht="12.75" x14ac:dyDescent="0.2">
      <c r="A9416">
        <f t="shared" si="0"/>
        <v>377</v>
      </c>
      <c r="B9416" t="str">
        <f t="shared" ref="B9416:C9416" si="9390">B9391</f>
        <v>supermarket</v>
      </c>
      <c r="C9416">
        <f t="shared" si="9390"/>
        <v>4</v>
      </c>
      <c r="D9416">
        <f ca="1">OFFSET(walk!$A$2:$Y$402,TRUNC((ROW()-ROW($D$2))/COLUMNS(walk!$A$2:$Y$402)),MOD(ROW()-ROW($D$2),COLUMNS(walk!$A$2:$Y$402)),1,1)</f>
        <v>77</v>
      </c>
      <c r="E9416">
        <f ca="1">OFFSET(bike!$A$2:$Y$402,TRUNC((ROW()-ROW($E$2))/COLUMNS(bike!$A$2:$Y$402)),MOD(ROW()-ROW($E$2),COLUMNS(bike!$A$2:$Y$402)),1,1)</f>
        <v>22</v>
      </c>
      <c r="F9416">
        <f ca="1">OFFSET(transit!$A$2:$Y$402,TRUNC((ROW()-ROW($F$2))/COLUMNS(transit!$A$2:$Y$402)),MOD(ROW()-ROW($F$2),COLUMNS(transit!$A$2:$Y$402)),1,1)</f>
        <v>38</v>
      </c>
      <c r="G9416">
        <f ca="1">OFFSET(drive!$A$2:$Y$402,TRUNC((ROW()-ROW($G$2))/COLUMNS(drive!$A$2:$Y$402)),MOD(ROW()-ROW($G$2),COLUMNS(drive!$A$2:$Y$402)),1,1)</f>
        <v>14</v>
      </c>
      <c r="H9416" s="5">
        <f ca="1">(VLOOKUP($B9416,weights!$A$2:$R$6,4))*VLOOKUP($B9416,weights!$A$2:$R$6,6)^C9416*(VLOOKUP($B9416,weights!$A$2:$R$6,15)*EXP(VLOOKUP($B9416,weights!$A$2:$R$6,11)*D9416)+VLOOKUP($B9416,weights!$A$2:$R$6,16)*EXP(VLOOKUP($B9416,weights!$A$2:$R$6,12)*E9416)+VLOOKUP($B9416,weights!$A$2:$R$6,17)*EXP(VLOOKUP($B9416,weights!$A$2:$R$6,13)*F9416)+VLOOKUP($B9416,weights!$A$2:$R$6,18)*EXP(VLOOKUP($B9416,weights!$A$2:$R$6,14)*G9416))</f>
        <v>0.11163459425455172</v>
      </c>
    </row>
    <row r="9417" spans="1:8" ht="12.75" x14ac:dyDescent="0.2">
      <c r="A9417">
        <f t="shared" si="0"/>
        <v>377</v>
      </c>
      <c r="B9417" t="str">
        <f t="shared" ref="B9417:C9417" si="9391">B9392</f>
        <v>store</v>
      </c>
      <c r="C9417">
        <f t="shared" si="9391"/>
        <v>0</v>
      </c>
      <c r="D9417">
        <f ca="1">OFFSET(walk!$A$2:$Y$402,TRUNC((ROW()-ROW($D$2))/COLUMNS(walk!$A$2:$Y$402)),MOD(ROW()-ROW($D$2),COLUMNS(walk!$A$2:$Y$402)),1,1)</f>
        <v>3</v>
      </c>
      <c r="E9417">
        <f ca="1">OFFSET(bike!$A$2:$Y$402,TRUNC((ROW()-ROW($E$2))/COLUMNS(bike!$A$2:$Y$402)),MOD(ROW()-ROW($E$2),COLUMNS(bike!$A$2:$Y$402)),1,1)</f>
        <v>1</v>
      </c>
      <c r="F9417">
        <f ca="1">OFFSET(transit!$A$2:$Y$402,TRUNC((ROW()-ROW($F$2))/COLUMNS(transit!$A$2:$Y$402)),MOD(ROW()-ROW($F$2),COLUMNS(transit!$A$2:$Y$402)),1,1)</f>
        <v>3</v>
      </c>
      <c r="G9417">
        <f ca="1">OFFSET(drive!$A$2:$Y$402,TRUNC((ROW()-ROW($G$2))/COLUMNS(drive!$A$2:$Y$402)),MOD(ROW()-ROW($G$2),COLUMNS(drive!$A$2:$Y$402)),1,1)</f>
        <v>0</v>
      </c>
      <c r="H9417" s="5">
        <f ca="1">(VLOOKUP($B9417,weights!$A$2:$R$6,4))*VLOOKUP($B9417,weights!$A$2:$R$6,6)^C9417*(VLOOKUP($B9417,weights!$A$2:$R$6,15)*EXP(VLOOKUP($B9417,weights!$A$2:$R$6,11)*D9417)+VLOOKUP($B9417,weights!$A$2:$R$6,16)*EXP(VLOOKUP($B9417,weights!$A$2:$R$6,12)*E9417)+VLOOKUP($B9417,weights!$A$2:$R$6,17)*EXP(VLOOKUP($B9417,weights!$A$2:$R$6,13)*F9417)+VLOOKUP($B9417,weights!$A$2:$R$6,18)*EXP(VLOOKUP($B9417,weights!$A$2:$R$6,14)*G9417))</f>
        <v>27.801846691306245</v>
      </c>
    </row>
    <row r="9418" spans="1:8" ht="12.75" x14ac:dyDescent="0.2">
      <c r="A9418">
        <f t="shared" si="0"/>
        <v>377</v>
      </c>
      <c r="B9418" t="str">
        <f t="shared" ref="B9418:C9418" si="9392">B9393</f>
        <v>store</v>
      </c>
      <c r="C9418">
        <f t="shared" si="9392"/>
        <v>1</v>
      </c>
      <c r="D9418">
        <f ca="1">OFFSET(walk!$A$2:$Y$402,TRUNC((ROW()-ROW($D$2))/COLUMNS(walk!$A$2:$Y$402)),MOD(ROW()-ROW($D$2),COLUMNS(walk!$A$2:$Y$402)),1,1)</f>
        <v>5</v>
      </c>
      <c r="E9418">
        <f ca="1">OFFSET(bike!$A$2:$Y$402,TRUNC((ROW()-ROW($E$2))/COLUMNS(bike!$A$2:$Y$402)),MOD(ROW()-ROW($E$2),COLUMNS(bike!$A$2:$Y$402)),1,1)</f>
        <v>1</v>
      </c>
      <c r="F9418">
        <f ca="1">OFFSET(transit!$A$2:$Y$402,TRUNC((ROW()-ROW($F$2))/COLUMNS(transit!$A$2:$Y$402)),MOD(ROW()-ROW($F$2),COLUMNS(transit!$A$2:$Y$402)),1,1)</f>
        <v>5</v>
      </c>
      <c r="G9418">
        <f ca="1">OFFSET(drive!$A$2:$Y$402,TRUNC((ROW()-ROW($G$2))/COLUMNS(drive!$A$2:$Y$402)),MOD(ROW()-ROW($G$2),COLUMNS(drive!$A$2:$Y$402)),1,1)</f>
        <v>1</v>
      </c>
      <c r="H9418" s="5">
        <f ca="1">(VLOOKUP($B9418,weights!$A$2:$R$6,4))*VLOOKUP($B9418,weights!$A$2:$R$6,6)^C9418*(VLOOKUP($B9418,weights!$A$2:$R$6,15)*EXP(VLOOKUP($B9418,weights!$A$2:$R$6,11)*D9418)+VLOOKUP($B9418,weights!$A$2:$R$6,16)*EXP(VLOOKUP($B9418,weights!$A$2:$R$6,12)*E9418)+VLOOKUP($B9418,weights!$A$2:$R$6,17)*EXP(VLOOKUP($B9418,weights!$A$2:$R$6,13)*F9418)+VLOOKUP($B9418,weights!$A$2:$R$6,18)*EXP(VLOOKUP($B9418,weights!$A$2:$R$6,14)*G9418))</f>
        <v>13.897434437427027</v>
      </c>
    </row>
    <row r="9419" spans="1:8" ht="12.75" x14ac:dyDescent="0.2">
      <c r="A9419">
        <f t="shared" si="0"/>
        <v>377</v>
      </c>
      <c r="B9419" t="str">
        <f t="shared" ref="B9419:C9419" si="9393">B9394</f>
        <v>store</v>
      </c>
      <c r="C9419">
        <f t="shared" si="9393"/>
        <v>2</v>
      </c>
      <c r="D9419">
        <f ca="1">OFFSET(walk!$A$2:$Y$402,TRUNC((ROW()-ROW($D$2))/COLUMNS(walk!$A$2:$Y$402)),MOD(ROW()-ROW($D$2),COLUMNS(walk!$A$2:$Y$402)),1,1)</f>
        <v>8</v>
      </c>
      <c r="E9419">
        <f ca="1">OFFSET(bike!$A$2:$Y$402,TRUNC((ROW()-ROW($E$2))/COLUMNS(bike!$A$2:$Y$402)),MOD(ROW()-ROW($E$2),COLUMNS(bike!$A$2:$Y$402)),1,1)</f>
        <v>3</v>
      </c>
      <c r="F9419">
        <f ca="1">OFFSET(transit!$A$2:$Y$402,TRUNC((ROW()-ROW($F$2))/COLUMNS(transit!$A$2:$Y$402)),MOD(ROW()-ROW($F$2),COLUMNS(transit!$A$2:$Y$402)),1,1)</f>
        <v>7</v>
      </c>
      <c r="G9419">
        <f ca="1">OFFSET(drive!$A$2:$Y$402,TRUNC((ROW()-ROW($G$2))/COLUMNS(drive!$A$2:$Y$402)),MOD(ROW()-ROW($G$2),COLUMNS(drive!$A$2:$Y$402)),1,1)</f>
        <v>2</v>
      </c>
      <c r="H9419" s="5">
        <f ca="1">(VLOOKUP($B9419,weights!$A$2:$R$6,4))*VLOOKUP($B9419,weights!$A$2:$R$6,6)^C9419*(VLOOKUP($B9419,weights!$A$2:$R$6,15)*EXP(VLOOKUP($B9419,weights!$A$2:$R$6,11)*D9419)+VLOOKUP($B9419,weights!$A$2:$R$6,16)*EXP(VLOOKUP($B9419,weights!$A$2:$R$6,12)*E9419)+VLOOKUP($B9419,weights!$A$2:$R$6,17)*EXP(VLOOKUP($B9419,weights!$A$2:$R$6,13)*F9419)+VLOOKUP($B9419,weights!$A$2:$R$6,18)*EXP(VLOOKUP($B9419,weights!$A$2:$R$6,14)*G9419))</f>
        <v>5.2201037249778359</v>
      </c>
    </row>
    <row r="9420" spans="1:8" ht="12.75" x14ac:dyDescent="0.2">
      <c r="A9420">
        <f t="shared" si="0"/>
        <v>377</v>
      </c>
      <c r="B9420" t="str">
        <f t="shared" ref="B9420:C9420" si="9394">B9395</f>
        <v>store</v>
      </c>
      <c r="C9420">
        <f t="shared" si="9394"/>
        <v>3</v>
      </c>
      <c r="D9420">
        <f ca="1">OFFSET(walk!$A$2:$Y$402,TRUNC((ROW()-ROW($D$2))/COLUMNS(walk!$A$2:$Y$402)),MOD(ROW()-ROW($D$2),COLUMNS(walk!$A$2:$Y$402)),1,1)</f>
        <v>10</v>
      </c>
      <c r="E9420">
        <f ca="1">OFFSET(bike!$A$2:$Y$402,TRUNC((ROW()-ROW($E$2))/COLUMNS(bike!$A$2:$Y$402)),MOD(ROW()-ROW($E$2),COLUMNS(bike!$A$2:$Y$402)),1,1)</f>
        <v>3</v>
      </c>
      <c r="F9420">
        <f ca="1">OFFSET(transit!$A$2:$Y$402,TRUNC((ROW()-ROW($F$2))/COLUMNS(transit!$A$2:$Y$402)),MOD(ROW()-ROW($F$2),COLUMNS(transit!$A$2:$Y$402)),1,1)</f>
        <v>8</v>
      </c>
      <c r="G9420">
        <f ca="1">OFFSET(drive!$A$2:$Y$402,TRUNC((ROW()-ROW($G$2))/COLUMNS(drive!$A$2:$Y$402)),MOD(ROW()-ROW($G$2),COLUMNS(drive!$A$2:$Y$402)),1,1)</f>
        <v>3</v>
      </c>
      <c r="H9420" s="5">
        <f ca="1">(VLOOKUP($B9420,weights!$A$2:$R$6,4))*VLOOKUP($B9420,weights!$A$2:$R$6,6)^C9420*(VLOOKUP($B9420,weights!$A$2:$R$6,15)*EXP(VLOOKUP($B9420,weights!$A$2:$R$6,11)*D9420)+VLOOKUP($B9420,weights!$A$2:$R$6,16)*EXP(VLOOKUP($B9420,weights!$A$2:$R$6,12)*E9420)+VLOOKUP($B9420,weights!$A$2:$R$6,17)*EXP(VLOOKUP($B9420,weights!$A$2:$R$6,13)*F9420)+VLOOKUP($B9420,weights!$A$2:$R$6,18)*EXP(VLOOKUP($B9420,weights!$A$2:$R$6,14)*G9420))</f>
        <v>2.8562506684643902</v>
      </c>
    </row>
    <row r="9421" spans="1:8" ht="12.75" x14ac:dyDescent="0.2">
      <c r="A9421">
        <f t="shared" si="0"/>
        <v>377</v>
      </c>
      <c r="B9421" t="str">
        <f t="shared" ref="B9421:C9421" si="9395">B9396</f>
        <v>store</v>
      </c>
      <c r="C9421">
        <f t="shared" si="9395"/>
        <v>4</v>
      </c>
      <c r="D9421">
        <f ca="1">OFFSET(walk!$A$2:$Y$402,TRUNC((ROW()-ROW($D$2))/COLUMNS(walk!$A$2:$Y$402)),MOD(ROW()-ROW($D$2),COLUMNS(walk!$A$2:$Y$402)),1,1)</f>
        <v>13</v>
      </c>
      <c r="E9421">
        <f ca="1">OFFSET(bike!$A$2:$Y$402,TRUNC((ROW()-ROW($E$2))/COLUMNS(bike!$A$2:$Y$402)),MOD(ROW()-ROW($E$2),COLUMNS(bike!$A$2:$Y$402)),1,1)</f>
        <v>3</v>
      </c>
      <c r="F9421">
        <f ca="1">OFFSET(transit!$A$2:$Y$402,TRUNC((ROW()-ROW($F$2))/COLUMNS(transit!$A$2:$Y$402)),MOD(ROW()-ROW($F$2),COLUMNS(transit!$A$2:$Y$402)),1,1)</f>
        <v>10</v>
      </c>
      <c r="G9421">
        <f ca="1">OFFSET(drive!$A$2:$Y$402,TRUNC((ROW()-ROW($G$2))/COLUMNS(drive!$A$2:$Y$402)),MOD(ROW()-ROW($G$2),COLUMNS(drive!$A$2:$Y$402)),1,1)</f>
        <v>3</v>
      </c>
      <c r="H9421" s="5">
        <f ca="1">(VLOOKUP($B9421,weights!$A$2:$R$6,4))*VLOOKUP($B9421,weights!$A$2:$R$6,6)^C9421*(VLOOKUP($B9421,weights!$A$2:$R$6,15)*EXP(VLOOKUP($B9421,weights!$A$2:$R$6,11)*D9421)+VLOOKUP($B9421,weights!$A$2:$R$6,16)*EXP(VLOOKUP($B9421,weights!$A$2:$R$6,12)*E9421)+VLOOKUP($B9421,weights!$A$2:$R$6,17)*EXP(VLOOKUP($B9421,weights!$A$2:$R$6,13)*F9421)+VLOOKUP($B9421,weights!$A$2:$R$6,18)*EXP(VLOOKUP($B9421,weights!$A$2:$R$6,14)*G9421))</f>
        <v>1.8066124151257601</v>
      </c>
    </row>
    <row r="9422" spans="1:8" ht="12.75" x14ac:dyDescent="0.2">
      <c r="A9422">
        <f t="shared" si="0"/>
        <v>377</v>
      </c>
      <c r="B9422" t="str">
        <f t="shared" ref="B9422:C9422" si="9396">B9397</f>
        <v>pharmacy</v>
      </c>
      <c r="C9422">
        <f t="shared" si="9396"/>
        <v>0</v>
      </c>
      <c r="D9422">
        <f ca="1">OFFSET(walk!$A$2:$Y$402,TRUNC((ROW()-ROW($D$2))/COLUMNS(walk!$A$2:$Y$402)),MOD(ROW()-ROW($D$2),COLUMNS(walk!$A$2:$Y$402)),1,1)</f>
        <v>11</v>
      </c>
      <c r="E9422">
        <f ca="1">OFFSET(bike!$A$2:$Y$402,TRUNC((ROW()-ROW($E$2))/COLUMNS(bike!$A$2:$Y$402)),MOD(ROW()-ROW($E$2),COLUMNS(bike!$A$2:$Y$402)),1,1)</f>
        <v>3</v>
      </c>
      <c r="F9422">
        <f ca="1">OFFSET(transit!$A$2:$Y$402,TRUNC((ROW()-ROW($F$2))/COLUMNS(transit!$A$2:$Y$402)),MOD(ROW()-ROW($F$2),COLUMNS(transit!$A$2:$Y$402)),1,1)</f>
        <v>7</v>
      </c>
      <c r="G9422">
        <f ca="1">OFFSET(drive!$A$2:$Y$402,TRUNC((ROW()-ROW($G$2))/COLUMNS(drive!$A$2:$Y$402)),MOD(ROW()-ROW($G$2),COLUMNS(drive!$A$2:$Y$402)),1,1)</f>
        <v>2</v>
      </c>
      <c r="H9422" s="5">
        <f ca="1">(VLOOKUP($B9422,weights!$A$2:$R$6,4))*VLOOKUP($B9422,weights!$A$2:$R$6,6)^C9422*(VLOOKUP($B9422,weights!$A$2:$R$6,15)*EXP(VLOOKUP($B9422,weights!$A$2:$R$6,11)*D9422)+VLOOKUP($B9422,weights!$A$2:$R$6,16)*EXP(VLOOKUP($B9422,weights!$A$2:$R$6,12)*E9422)+VLOOKUP($B9422,weights!$A$2:$R$6,17)*EXP(VLOOKUP($B9422,weights!$A$2:$R$6,13)*F9422)+VLOOKUP($B9422,weights!$A$2:$R$6,18)*EXP(VLOOKUP($B9422,weights!$A$2:$R$6,14)*G9422))</f>
        <v>7.324551490379128</v>
      </c>
    </row>
    <row r="9423" spans="1:8" ht="12.75" x14ac:dyDescent="0.2">
      <c r="A9423">
        <f t="shared" si="0"/>
        <v>377</v>
      </c>
      <c r="B9423" t="str">
        <f t="shared" ref="B9423:C9423" si="9397">B9398</f>
        <v>pharmacy</v>
      </c>
      <c r="C9423">
        <f t="shared" si="9397"/>
        <v>1</v>
      </c>
      <c r="D9423">
        <f ca="1">OFFSET(walk!$A$2:$Y$402,TRUNC((ROW()-ROW($D$2))/COLUMNS(walk!$A$2:$Y$402)),MOD(ROW()-ROW($D$2),COLUMNS(walk!$A$2:$Y$402)),1,1)</f>
        <v>12</v>
      </c>
      <c r="E9423">
        <f ca="1">OFFSET(bike!$A$2:$Y$402,TRUNC((ROW()-ROW($E$2))/COLUMNS(bike!$A$2:$Y$402)),MOD(ROW()-ROW($E$2),COLUMNS(bike!$A$2:$Y$402)),1,1)</f>
        <v>3</v>
      </c>
      <c r="F9423">
        <f ca="1">OFFSET(transit!$A$2:$Y$402,TRUNC((ROW()-ROW($F$2))/COLUMNS(transit!$A$2:$Y$402)),MOD(ROW()-ROW($F$2),COLUMNS(transit!$A$2:$Y$402)),1,1)</f>
        <v>7</v>
      </c>
      <c r="G9423">
        <f ca="1">OFFSET(drive!$A$2:$Y$402,TRUNC((ROW()-ROW($G$2))/COLUMNS(drive!$A$2:$Y$402)),MOD(ROW()-ROW($G$2),COLUMNS(drive!$A$2:$Y$402)),1,1)</f>
        <v>2</v>
      </c>
      <c r="H9423" s="5">
        <f ca="1">(VLOOKUP($B9423,weights!$A$2:$R$6,4))*VLOOKUP($B9423,weights!$A$2:$R$6,6)^C9423*(VLOOKUP($B9423,weights!$A$2:$R$6,15)*EXP(VLOOKUP($B9423,weights!$A$2:$R$6,11)*D9423)+VLOOKUP($B9423,weights!$A$2:$R$6,16)*EXP(VLOOKUP($B9423,weights!$A$2:$R$6,12)*E9423)+VLOOKUP($B9423,weights!$A$2:$R$6,17)*EXP(VLOOKUP($B9423,weights!$A$2:$R$6,13)*F9423)+VLOOKUP($B9423,weights!$A$2:$R$6,18)*EXP(VLOOKUP($B9423,weights!$A$2:$R$6,14)*G9423))</f>
        <v>3.4830229253643172</v>
      </c>
    </row>
    <row r="9424" spans="1:8" ht="12.75" x14ac:dyDescent="0.2">
      <c r="A9424">
        <f t="shared" si="0"/>
        <v>377</v>
      </c>
      <c r="B9424" t="str">
        <f t="shared" ref="B9424:C9424" si="9398">B9399</f>
        <v>pharmacy</v>
      </c>
      <c r="C9424">
        <f t="shared" si="9398"/>
        <v>2</v>
      </c>
      <c r="D9424">
        <f ca="1">OFFSET(walk!$A$2:$Y$402,TRUNC((ROW()-ROW($D$2))/COLUMNS(walk!$A$2:$Y$402)),MOD(ROW()-ROW($D$2),COLUMNS(walk!$A$2:$Y$402)),1,1)</f>
        <v>18</v>
      </c>
      <c r="E9424">
        <f ca="1">OFFSET(bike!$A$2:$Y$402,TRUNC((ROW()-ROW($E$2))/COLUMNS(bike!$A$2:$Y$402)),MOD(ROW()-ROW($E$2),COLUMNS(bike!$A$2:$Y$402)),1,1)</f>
        <v>5</v>
      </c>
      <c r="F9424">
        <f ca="1">OFFSET(transit!$A$2:$Y$402,TRUNC((ROW()-ROW($F$2))/COLUMNS(transit!$A$2:$Y$402)),MOD(ROW()-ROW($F$2),COLUMNS(transit!$A$2:$Y$402)),1,1)</f>
        <v>18</v>
      </c>
      <c r="G9424">
        <f ca="1">OFFSET(drive!$A$2:$Y$402,TRUNC((ROW()-ROW($G$2))/COLUMNS(drive!$A$2:$Y$402)),MOD(ROW()-ROW($G$2),COLUMNS(drive!$A$2:$Y$402)),1,1)</f>
        <v>3</v>
      </c>
      <c r="H9424" s="5">
        <f ca="1">(VLOOKUP($B9424,weights!$A$2:$R$6,4))*VLOOKUP($B9424,weights!$A$2:$R$6,6)^C9424*(VLOOKUP($B9424,weights!$A$2:$R$6,15)*EXP(VLOOKUP($B9424,weights!$A$2:$R$6,11)*D9424)+VLOOKUP($B9424,weights!$A$2:$R$6,16)*EXP(VLOOKUP($B9424,weights!$A$2:$R$6,12)*E9424)+VLOOKUP($B9424,weights!$A$2:$R$6,17)*EXP(VLOOKUP($B9424,weights!$A$2:$R$6,13)*F9424)+VLOOKUP($B9424,weights!$A$2:$R$6,18)*EXP(VLOOKUP($B9424,weights!$A$2:$R$6,14)*G9424))</f>
        <v>1.00389185124327</v>
      </c>
    </row>
    <row r="9425" spans="1:8" ht="12.75" x14ac:dyDescent="0.2">
      <c r="A9425">
        <f t="shared" si="0"/>
        <v>377</v>
      </c>
      <c r="B9425" t="str">
        <f t="shared" ref="B9425:C9425" si="9399">B9400</f>
        <v>bank</v>
      </c>
      <c r="C9425">
        <f t="shared" si="9399"/>
        <v>0</v>
      </c>
      <c r="D9425">
        <f ca="1">OFFSET(walk!$A$2:$Y$402,TRUNC((ROW()-ROW($D$2))/COLUMNS(walk!$A$2:$Y$402)),MOD(ROW()-ROW($D$2),COLUMNS(walk!$A$2:$Y$402)),1,1)</f>
        <v>23</v>
      </c>
      <c r="E9425">
        <f ca="1">OFFSET(bike!$A$2:$Y$402,TRUNC((ROW()-ROW($E$2))/COLUMNS(bike!$A$2:$Y$402)),MOD(ROW()-ROW($E$2),COLUMNS(bike!$A$2:$Y$402)),1,1)</f>
        <v>7</v>
      </c>
      <c r="F9425">
        <f ca="1">OFFSET(transit!$A$2:$Y$402,TRUNC((ROW()-ROW($F$2))/COLUMNS(transit!$A$2:$Y$402)),MOD(ROW()-ROW($F$2),COLUMNS(transit!$A$2:$Y$402)),1,1)</f>
        <v>12</v>
      </c>
      <c r="G9425">
        <f ca="1">OFFSET(drive!$A$2:$Y$402,TRUNC((ROW()-ROW($G$2))/COLUMNS(drive!$A$2:$Y$402)),MOD(ROW()-ROW($G$2),COLUMNS(drive!$A$2:$Y$402)),1,1)</f>
        <v>6</v>
      </c>
      <c r="H9425" s="5">
        <f ca="1">(VLOOKUP($B9425,weights!$A$2:$R$6,4))*VLOOKUP($B9425,weights!$A$2:$R$6,6)^C9425*(VLOOKUP($B9425,weights!$A$2:$R$6,15)*EXP(VLOOKUP($B9425,weights!$A$2:$R$6,11)*D9425)+VLOOKUP($B9425,weights!$A$2:$R$6,16)*EXP(VLOOKUP($B9425,weights!$A$2:$R$6,12)*E9425)+VLOOKUP($B9425,weights!$A$2:$R$6,17)*EXP(VLOOKUP($B9425,weights!$A$2:$R$6,13)*F9425)+VLOOKUP($B9425,weights!$A$2:$R$6,18)*EXP(VLOOKUP($B9425,weights!$A$2:$R$6,14)*G9425))</f>
        <v>2.8791830487442298</v>
      </c>
    </row>
    <row r="9426" spans="1:8" ht="12.75" x14ac:dyDescent="0.2">
      <c r="A9426">
        <f t="shared" si="0"/>
        <v>377</v>
      </c>
      <c r="B9426" t="str">
        <f t="shared" ref="B9426:C9426" si="9400">B9401</f>
        <v>bank</v>
      </c>
      <c r="C9426">
        <f t="shared" si="9400"/>
        <v>1</v>
      </c>
      <c r="D9426">
        <f ca="1">OFFSET(walk!$A$2:$Y$402,TRUNC((ROW()-ROW($D$2))/COLUMNS(walk!$A$2:$Y$402)),MOD(ROW()-ROW($D$2),COLUMNS(walk!$A$2:$Y$402)),1,1)</f>
        <v>48</v>
      </c>
      <c r="E9426">
        <f ca="1">OFFSET(bike!$A$2:$Y$402,TRUNC((ROW()-ROW($E$2))/COLUMNS(bike!$A$2:$Y$402)),MOD(ROW()-ROW($E$2),COLUMNS(bike!$A$2:$Y$402)),1,1)</f>
        <v>15</v>
      </c>
      <c r="F9426">
        <f ca="1">OFFSET(transit!$A$2:$Y$402,TRUNC((ROW()-ROW($F$2))/COLUMNS(transit!$A$2:$Y$402)),MOD(ROW()-ROW($F$2),COLUMNS(transit!$A$2:$Y$402)),1,1)</f>
        <v>35</v>
      </c>
      <c r="G9426">
        <f ca="1">OFFSET(drive!$A$2:$Y$402,TRUNC((ROW()-ROW($G$2))/COLUMNS(drive!$A$2:$Y$402)),MOD(ROW()-ROW($G$2),COLUMNS(drive!$A$2:$Y$402)),1,1)</f>
        <v>7</v>
      </c>
      <c r="H9426" s="5">
        <f ca="1">(VLOOKUP($B9426,weights!$A$2:$R$6,4))*VLOOKUP($B9426,weights!$A$2:$R$6,6)^C9426*(VLOOKUP($B9426,weights!$A$2:$R$6,15)*EXP(VLOOKUP($B9426,weights!$A$2:$R$6,11)*D9426)+VLOOKUP($B9426,weights!$A$2:$R$6,16)*EXP(VLOOKUP($B9426,weights!$A$2:$R$6,12)*E9426)+VLOOKUP($B9426,weights!$A$2:$R$6,17)*EXP(VLOOKUP($B9426,weights!$A$2:$R$6,13)*F9426)+VLOOKUP($B9426,weights!$A$2:$R$6,18)*EXP(VLOOKUP($B9426,weights!$A$2:$R$6,14)*G9426))</f>
        <v>0.50413696948962128</v>
      </c>
    </row>
    <row r="9427" spans="1:8" ht="12.75" x14ac:dyDescent="0.2">
      <c r="A9427">
        <f t="shared" si="0"/>
        <v>378</v>
      </c>
      <c r="B9427" t="str">
        <f t="shared" ref="B9427:C9427" si="9401">B9402</f>
        <v>restaurant</v>
      </c>
      <c r="C9427">
        <f t="shared" si="9401"/>
        <v>0</v>
      </c>
      <c r="D9427">
        <f ca="1">OFFSET(walk!$A$2:$Y$402,TRUNC((ROW()-ROW($D$2))/COLUMNS(walk!$A$2:$Y$402)),MOD(ROW()-ROW($D$2),COLUMNS(walk!$A$2:$Y$402)),1,1)</f>
        <v>6</v>
      </c>
      <c r="E9427">
        <f ca="1">OFFSET(bike!$A$2:$Y$402,TRUNC((ROW()-ROW($E$2))/COLUMNS(bike!$A$2:$Y$402)),MOD(ROW()-ROW($E$2),COLUMNS(bike!$A$2:$Y$402)),1,1)</f>
        <v>2</v>
      </c>
      <c r="F9427">
        <f ca="1">OFFSET(transit!$A$2:$Y$402,TRUNC((ROW()-ROW($F$2))/COLUMNS(transit!$A$2:$Y$402)),MOD(ROW()-ROW($F$2),COLUMNS(transit!$A$2:$Y$402)),1,1)</f>
        <v>6</v>
      </c>
      <c r="G9427">
        <f ca="1">OFFSET(drive!$A$2:$Y$402,TRUNC((ROW()-ROW($G$2))/COLUMNS(drive!$A$2:$Y$402)),MOD(ROW()-ROW($G$2),COLUMNS(drive!$A$2:$Y$402)),1,1)</f>
        <v>1</v>
      </c>
      <c r="H9427" s="5">
        <f ca="1">(VLOOKUP($B9427,weights!$A$2:$R$6,4))*VLOOKUP($B9427,weights!$A$2:$R$6,6)^C9427*(VLOOKUP($B9427,weights!$A$2:$R$6,15)*EXP(VLOOKUP($B9427,weights!$A$2:$R$6,11)*D9427)+VLOOKUP($B9427,weights!$A$2:$R$6,16)*EXP(VLOOKUP($B9427,weights!$A$2:$R$6,12)*E9427)+VLOOKUP($B9427,weights!$A$2:$R$6,17)*EXP(VLOOKUP($B9427,weights!$A$2:$R$6,13)*F9427)+VLOOKUP($B9427,weights!$A$2:$R$6,18)*EXP(VLOOKUP($B9427,weights!$A$2:$R$6,14)*G9427))</f>
        <v>36.118659882772583</v>
      </c>
    </row>
    <row r="9428" spans="1:8" ht="12.75" x14ac:dyDescent="0.2">
      <c r="A9428">
        <f t="shared" si="0"/>
        <v>378</v>
      </c>
      <c r="B9428" t="str">
        <f t="shared" ref="B9428:C9428" si="9402">B9403</f>
        <v>restaurant</v>
      </c>
      <c r="C9428">
        <f t="shared" si="9402"/>
        <v>1</v>
      </c>
      <c r="D9428">
        <f ca="1">OFFSET(walk!$A$2:$Y$402,TRUNC((ROW()-ROW($D$2))/COLUMNS(walk!$A$2:$Y$402)),MOD(ROW()-ROW($D$2),COLUMNS(walk!$A$2:$Y$402)),1,1)</f>
        <v>7</v>
      </c>
      <c r="E9428">
        <f ca="1">OFFSET(bike!$A$2:$Y$402,TRUNC((ROW()-ROW($E$2))/COLUMNS(bike!$A$2:$Y$402)),MOD(ROW()-ROW($E$2),COLUMNS(bike!$A$2:$Y$402)),1,1)</f>
        <v>2</v>
      </c>
      <c r="F9428">
        <f ca="1">OFFSET(transit!$A$2:$Y$402,TRUNC((ROW()-ROW($F$2))/COLUMNS(transit!$A$2:$Y$402)),MOD(ROW()-ROW($F$2),COLUMNS(transit!$A$2:$Y$402)),1,1)</f>
        <v>7</v>
      </c>
      <c r="G9428">
        <f ca="1">OFFSET(drive!$A$2:$Y$402,TRUNC((ROW()-ROW($G$2))/COLUMNS(drive!$A$2:$Y$402)),MOD(ROW()-ROW($G$2),COLUMNS(drive!$A$2:$Y$402)),1,1)</f>
        <v>2</v>
      </c>
      <c r="H9428" s="5">
        <f ca="1">(VLOOKUP($B9428,weights!$A$2:$R$6,4))*VLOOKUP($B9428,weights!$A$2:$R$6,6)^C9428*(VLOOKUP($B9428,weights!$A$2:$R$6,15)*EXP(VLOOKUP($B9428,weights!$A$2:$R$6,11)*D9428)+VLOOKUP($B9428,weights!$A$2:$R$6,16)*EXP(VLOOKUP($B9428,weights!$A$2:$R$6,12)*E9428)+VLOOKUP($B9428,weights!$A$2:$R$6,17)*EXP(VLOOKUP($B9428,weights!$A$2:$R$6,13)*F9428)+VLOOKUP($B9428,weights!$A$2:$R$6,18)*EXP(VLOOKUP($B9428,weights!$A$2:$R$6,14)*G9428))</f>
        <v>28.70355056696598</v>
      </c>
    </row>
    <row r="9429" spans="1:8" ht="12.75" x14ac:dyDescent="0.2">
      <c r="A9429">
        <f t="shared" si="0"/>
        <v>378</v>
      </c>
      <c r="B9429" t="str">
        <f t="shared" ref="B9429:C9429" si="9403">B9404</f>
        <v>restaurant</v>
      </c>
      <c r="C9429">
        <f t="shared" si="9403"/>
        <v>2</v>
      </c>
      <c r="D9429">
        <f ca="1">OFFSET(walk!$A$2:$Y$402,TRUNC((ROW()-ROW($D$2))/COLUMNS(walk!$A$2:$Y$402)),MOD(ROW()-ROW($D$2),COLUMNS(walk!$A$2:$Y$402)),1,1)</f>
        <v>10</v>
      </c>
      <c r="E9429">
        <f ca="1">OFFSET(bike!$A$2:$Y$402,TRUNC((ROW()-ROW($E$2))/COLUMNS(bike!$A$2:$Y$402)),MOD(ROW()-ROW($E$2),COLUMNS(bike!$A$2:$Y$402)),1,1)</f>
        <v>4</v>
      </c>
      <c r="F9429">
        <f ca="1">OFFSET(transit!$A$2:$Y$402,TRUNC((ROW()-ROW($F$2))/COLUMNS(transit!$A$2:$Y$402)),MOD(ROW()-ROW($F$2),COLUMNS(transit!$A$2:$Y$402)),1,1)</f>
        <v>9</v>
      </c>
      <c r="G9429">
        <f ca="1">OFFSET(drive!$A$2:$Y$402,TRUNC((ROW()-ROW($G$2))/COLUMNS(drive!$A$2:$Y$402)),MOD(ROW()-ROW($G$2),COLUMNS(drive!$A$2:$Y$402)),1,1)</f>
        <v>2</v>
      </c>
      <c r="H9429" s="5">
        <f ca="1">(VLOOKUP($B9429,weights!$A$2:$R$6,4))*VLOOKUP($B9429,weights!$A$2:$R$6,6)^C9429*(VLOOKUP($B9429,weights!$A$2:$R$6,15)*EXP(VLOOKUP($B9429,weights!$A$2:$R$6,11)*D9429)+VLOOKUP($B9429,weights!$A$2:$R$6,16)*EXP(VLOOKUP($B9429,weights!$A$2:$R$6,12)*E9429)+VLOOKUP($B9429,weights!$A$2:$R$6,17)*EXP(VLOOKUP($B9429,weights!$A$2:$R$6,13)*F9429)+VLOOKUP($B9429,weights!$A$2:$R$6,18)*EXP(VLOOKUP($B9429,weights!$A$2:$R$6,14)*G9429))</f>
        <v>19.869191963489069</v>
      </c>
    </row>
    <row r="9430" spans="1:8" ht="12.75" x14ac:dyDescent="0.2">
      <c r="A9430">
        <f t="shared" si="0"/>
        <v>378</v>
      </c>
      <c r="B9430" t="str">
        <f t="shared" ref="B9430:C9430" si="9404">B9405</f>
        <v>restaurant</v>
      </c>
      <c r="C9430">
        <f t="shared" si="9404"/>
        <v>3</v>
      </c>
      <c r="D9430">
        <f ca="1">OFFSET(walk!$A$2:$Y$402,TRUNC((ROW()-ROW($D$2))/COLUMNS(walk!$A$2:$Y$402)),MOD(ROW()-ROW($D$2),COLUMNS(walk!$A$2:$Y$402)),1,1)</f>
        <v>11</v>
      </c>
      <c r="E9430">
        <f ca="1">OFFSET(bike!$A$2:$Y$402,TRUNC((ROW()-ROW($E$2))/COLUMNS(bike!$A$2:$Y$402)),MOD(ROW()-ROW($E$2),COLUMNS(bike!$A$2:$Y$402)),1,1)</f>
        <v>4</v>
      </c>
      <c r="F9430">
        <f ca="1">OFFSET(transit!$A$2:$Y$402,TRUNC((ROW()-ROW($F$2))/COLUMNS(transit!$A$2:$Y$402)),MOD(ROW()-ROW($F$2),COLUMNS(transit!$A$2:$Y$402)),1,1)</f>
        <v>9</v>
      </c>
      <c r="G9430">
        <f ca="1">OFFSET(drive!$A$2:$Y$402,TRUNC((ROW()-ROW($G$2))/COLUMNS(drive!$A$2:$Y$402)),MOD(ROW()-ROW($G$2),COLUMNS(drive!$A$2:$Y$402)),1,1)</f>
        <v>2</v>
      </c>
      <c r="H9430" s="5">
        <f ca="1">(VLOOKUP($B9430,weights!$A$2:$R$6,4))*VLOOKUP($B9430,weights!$A$2:$R$6,6)^C9430*(VLOOKUP($B9430,weights!$A$2:$R$6,15)*EXP(VLOOKUP($B9430,weights!$A$2:$R$6,11)*D9430)+VLOOKUP($B9430,weights!$A$2:$R$6,16)*EXP(VLOOKUP($B9430,weights!$A$2:$R$6,12)*E9430)+VLOOKUP($B9430,weights!$A$2:$R$6,17)*EXP(VLOOKUP($B9430,weights!$A$2:$R$6,13)*F9430)+VLOOKUP($B9430,weights!$A$2:$R$6,18)*EXP(VLOOKUP($B9430,weights!$A$2:$R$6,14)*G9430))</f>
        <v>17.499659090584391</v>
      </c>
    </row>
    <row r="9431" spans="1:8" ht="12.75" x14ac:dyDescent="0.2">
      <c r="A9431">
        <f t="shared" si="0"/>
        <v>378</v>
      </c>
      <c r="B9431" t="str">
        <f t="shared" ref="B9431:C9431" si="9405">B9406</f>
        <v>restaurant</v>
      </c>
      <c r="C9431">
        <f t="shared" si="9405"/>
        <v>4</v>
      </c>
      <c r="D9431">
        <f ca="1">OFFSET(walk!$A$2:$Y$402,TRUNC((ROW()-ROW($D$2))/COLUMNS(walk!$A$2:$Y$402)),MOD(ROW()-ROW($D$2),COLUMNS(walk!$A$2:$Y$402)),1,1)</f>
        <v>11</v>
      </c>
      <c r="E9431">
        <f ca="1">OFFSET(bike!$A$2:$Y$402,TRUNC((ROW()-ROW($E$2))/COLUMNS(bike!$A$2:$Y$402)),MOD(ROW()-ROW($E$2),COLUMNS(bike!$A$2:$Y$402)),1,1)</f>
        <v>4</v>
      </c>
      <c r="F9431">
        <f ca="1">OFFSET(transit!$A$2:$Y$402,TRUNC((ROW()-ROW($F$2))/COLUMNS(transit!$A$2:$Y$402)),MOD(ROW()-ROW($F$2),COLUMNS(transit!$A$2:$Y$402)),1,1)</f>
        <v>9</v>
      </c>
      <c r="G9431">
        <f ca="1">OFFSET(drive!$A$2:$Y$402,TRUNC((ROW()-ROW($G$2))/COLUMNS(drive!$A$2:$Y$402)),MOD(ROW()-ROW($G$2),COLUMNS(drive!$A$2:$Y$402)),1,1)</f>
        <v>3</v>
      </c>
      <c r="H9431" s="5">
        <f ca="1">(VLOOKUP($B9431,weights!$A$2:$R$6,4))*VLOOKUP($B9431,weights!$A$2:$R$6,6)^C9431*(VLOOKUP($B9431,weights!$A$2:$R$6,15)*EXP(VLOOKUP($B9431,weights!$A$2:$R$6,11)*D9431)+VLOOKUP($B9431,weights!$A$2:$R$6,16)*EXP(VLOOKUP($B9431,weights!$A$2:$R$6,12)*E9431)+VLOOKUP($B9431,weights!$A$2:$R$6,17)*EXP(VLOOKUP($B9431,weights!$A$2:$R$6,13)*F9431)+VLOOKUP($B9431,weights!$A$2:$R$6,18)*EXP(VLOOKUP($B9431,weights!$A$2:$R$6,14)*G9431))</f>
        <v>14.526814320999307</v>
      </c>
    </row>
    <row r="9432" spans="1:8" ht="12.75" x14ac:dyDescent="0.2">
      <c r="A9432">
        <f t="shared" si="0"/>
        <v>378</v>
      </c>
      <c r="B9432" t="str">
        <f t="shared" ref="B9432:C9432" si="9406">B9407</f>
        <v>restaurant</v>
      </c>
      <c r="C9432">
        <f t="shared" si="9406"/>
        <v>5</v>
      </c>
      <c r="D9432">
        <f ca="1">OFFSET(walk!$A$2:$Y$402,TRUNC((ROW()-ROW($D$2))/COLUMNS(walk!$A$2:$Y$402)),MOD(ROW()-ROW($D$2),COLUMNS(walk!$A$2:$Y$402)),1,1)</f>
        <v>13</v>
      </c>
      <c r="E9432">
        <f ca="1">OFFSET(bike!$A$2:$Y$402,TRUNC((ROW()-ROW($E$2))/COLUMNS(bike!$A$2:$Y$402)),MOD(ROW()-ROW($E$2),COLUMNS(bike!$A$2:$Y$402)),1,1)</f>
        <v>4</v>
      </c>
      <c r="F9432">
        <f ca="1">OFFSET(transit!$A$2:$Y$402,TRUNC((ROW()-ROW($F$2))/COLUMNS(transit!$A$2:$Y$402)),MOD(ROW()-ROW($F$2),COLUMNS(transit!$A$2:$Y$402)),1,1)</f>
        <v>10</v>
      </c>
      <c r="G9432">
        <f ca="1">OFFSET(drive!$A$2:$Y$402,TRUNC((ROW()-ROW($G$2))/COLUMNS(drive!$A$2:$Y$402)),MOD(ROW()-ROW($G$2),COLUMNS(drive!$A$2:$Y$402)),1,1)</f>
        <v>3</v>
      </c>
      <c r="H9432" s="5">
        <f ca="1">(VLOOKUP($B9432,weights!$A$2:$R$6,4))*VLOOKUP($B9432,weights!$A$2:$R$6,6)^C9432*(VLOOKUP($B9432,weights!$A$2:$R$6,15)*EXP(VLOOKUP($B9432,weights!$A$2:$R$6,11)*D9432)+VLOOKUP($B9432,weights!$A$2:$R$6,16)*EXP(VLOOKUP($B9432,weights!$A$2:$R$6,12)*E9432)+VLOOKUP($B9432,weights!$A$2:$R$6,17)*EXP(VLOOKUP($B9432,weights!$A$2:$R$6,13)*F9432)+VLOOKUP($B9432,weights!$A$2:$R$6,18)*EXP(VLOOKUP($B9432,weights!$A$2:$R$6,14)*G9432))</f>
        <v>12.325456974761538</v>
      </c>
    </row>
    <row r="9433" spans="1:8" ht="12.75" x14ac:dyDescent="0.2">
      <c r="A9433">
        <f t="shared" si="0"/>
        <v>378</v>
      </c>
      <c r="B9433" t="str">
        <f t="shared" ref="B9433:C9433" si="9407">B9408</f>
        <v>restaurant</v>
      </c>
      <c r="C9433">
        <f t="shared" si="9407"/>
        <v>6</v>
      </c>
      <c r="D9433">
        <f ca="1">OFFSET(walk!$A$2:$Y$402,TRUNC((ROW()-ROW($D$2))/COLUMNS(walk!$A$2:$Y$402)),MOD(ROW()-ROW($D$2),COLUMNS(walk!$A$2:$Y$402)),1,1)</f>
        <v>14</v>
      </c>
      <c r="E9433">
        <f ca="1">OFFSET(bike!$A$2:$Y$402,TRUNC((ROW()-ROW($E$2))/COLUMNS(bike!$A$2:$Y$402)),MOD(ROW()-ROW($E$2),COLUMNS(bike!$A$2:$Y$402)),1,1)</f>
        <v>4</v>
      </c>
      <c r="F9433">
        <f ca="1">OFFSET(transit!$A$2:$Y$402,TRUNC((ROW()-ROW($F$2))/COLUMNS(transit!$A$2:$Y$402)),MOD(ROW()-ROW($F$2),COLUMNS(transit!$A$2:$Y$402)),1,1)</f>
        <v>10</v>
      </c>
      <c r="G9433">
        <f ca="1">OFFSET(drive!$A$2:$Y$402,TRUNC((ROW()-ROW($G$2))/COLUMNS(drive!$A$2:$Y$402)),MOD(ROW()-ROW($G$2),COLUMNS(drive!$A$2:$Y$402)),1,1)</f>
        <v>3</v>
      </c>
      <c r="H9433" s="5">
        <f ca="1">(VLOOKUP($B9433,weights!$A$2:$R$6,4))*VLOOKUP($B9433,weights!$A$2:$R$6,6)^C9433*(VLOOKUP($B9433,weights!$A$2:$R$6,15)*EXP(VLOOKUP($B9433,weights!$A$2:$R$6,11)*D9433)+VLOOKUP($B9433,weights!$A$2:$R$6,16)*EXP(VLOOKUP($B9433,weights!$A$2:$R$6,12)*E9433)+VLOOKUP($B9433,weights!$A$2:$R$6,17)*EXP(VLOOKUP($B9433,weights!$A$2:$R$6,13)*F9433)+VLOOKUP($B9433,weights!$A$2:$R$6,18)*EXP(VLOOKUP($B9433,weights!$A$2:$R$6,14)*G9433))</f>
        <v>10.934652599148929</v>
      </c>
    </row>
    <row r="9434" spans="1:8" ht="12.75" x14ac:dyDescent="0.2">
      <c r="A9434">
        <f t="shared" si="0"/>
        <v>378</v>
      </c>
      <c r="B9434" t="str">
        <f t="shared" ref="B9434:C9434" si="9408">B9409</f>
        <v>restaurant</v>
      </c>
      <c r="C9434">
        <f t="shared" si="9408"/>
        <v>7</v>
      </c>
      <c r="D9434">
        <f ca="1">OFFSET(walk!$A$2:$Y$402,TRUNC((ROW()-ROW($D$2))/COLUMNS(walk!$A$2:$Y$402)),MOD(ROW()-ROW($D$2),COLUMNS(walk!$A$2:$Y$402)),1,1)</f>
        <v>15</v>
      </c>
      <c r="E9434">
        <f ca="1">OFFSET(bike!$A$2:$Y$402,TRUNC((ROW()-ROW($E$2))/COLUMNS(bike!$A$2:$Y$402)),MOD(ROW()-ROW($E$2),COLUMNS(bike!$A$2:$Y$402)),1,1)</f>
        <v>4</v>
      </c>
      <c r="F9434">
        <f ca="1">OFFSET(transit!$A$2:$Y$402,TRUNC((ROW()-ROW($F$2))/COLUMNS(transit!$A$2:$Y$402)),MOD(ROW()-ROW($F$2),COLUMNS(transit!$A$2:$Y$402)),1,1)</f>
        <v>11</v>
      </c>
      <c r="G9434">
        <f ca="1">OFFSET(drive!$A$2:$Y$402,TRUNC((ROW()-ROW($G$2))/COLUMNS(drive!$A$2:$Y$402)),MOD(ROW()-ROW($G$2),COLUMNS(drive!$A$2:$Y$402)),1,1)</f>
        <v>3</v>
      </c>
      <c r="H9434" s="5">
        <f ca="1">(VLOOKUP($B9434,weights!$A$2:$R$6,4))*VLOOKUP($B9434,weights!$A$2:$R$6,6)^C9434*(VLOOKUP($B9434,weights!$A$2:$R$6,15)*EXP(VLOOKUP($B9434,weights!$A$2:$R$6,11)*D9434)+VLOOKUP($B9434,weights!$A$2:$R$6,16)*EXP(VLOOKUP($B9434,weights!$A$2:$R$6,12)*E9434)+VLOOKUP($B9434,weights!$A$2:$R$6,17)*EXP(VLOOKUP($B9434,weights!$A$2:$R$6,13)*F9434)+VLOOKUP($B9434,weights!$A$2:$R$6,18)*EXP(VLOOKUP($B9434,weights!$A$2:$R$6,14)*G9434))</f>
        <v>9.4864132423540592</v>
      </c>
    </row>
    <row r="9435" spans="1:8" ht="12.75" x14ac:dyDescent="0.2">
      <c r="A9435">
        <f t="shared" si="0"/>
        <v>378</v>
      </c>
      <c r="B9435" t="str">
        <f t="shared" ref="B9435:C9435" si="9409">B9410</f>
        <v>restaurant</v>
      </c>
      <c r="C9435">
        <f t="shared" si="9409"/>
        <v>8</v>
      </c>
      <c r="D9435">
        <f ca="1">OFFSET(walk!$A$2:$Y$402,TRUNC((ROW()-ROW($D$2))/COLUMNS(walk!$A$2:$Y$402)),MOD(ROW()-ROW($D$2),COLUMNS(walk!$A$2:$Y$402)),1,1)</f>
        <v>15</v>
      </c>
      <c r="E9435">
        <f ca="1">OFFSET(bike!$A$2:$Y$402,TRUNC((ROW()-ROW($E$2))/COLUMNS(bike!$A$2:$Y$402)),MOD(ROW()-ROW($E$2),COLUMNS(bike!$A$2:$Y$402)),1,1)</f>
        <v>4</v>
      </c>
      <c r="F9435">
        <f ca="1">OFFSET(transit!$A$2:$Y$402,TRUNC((ROW()-ROW($F$2))/COLUMNS(transit!$A$2:$Y$402)),MOD(ROW()-ROW($F$2),COLUMNS(transit!$A$2:$Y$402)),1,1)</f>
        <v>11</v>
      </c>
      <c r="G9435">
        <f ca="1">OFFSET(drive!$A$2:$Y$402,TRUNC((ROW()-ROW($G$2))/COLUMNS(drive!$A$2:$Y$402)),MOD(ROW()-ROW($G$2),COLUMNS(drive!$A$2:$Y$402)),1,1)</f>
        <v>4</v>
      </c>
      <c r="H9435" s="5">
        <f ca="1">(VLOOKUP($B9435,weights!$A$2:$R$6,4))*VLOOKUP($B9435,weights!$A$2:$R$6,6)^C9435*(VLOOKUP($B9435,weights!$A$2:$R$6,15)*EXP(VLOOKUP($B9435,weights!$A$2:$R$6,11)*D9435)+VLOOKUP($B9435,weights!$A$2:$R$6,16)*EXP(VLOOKUP($B9435,weights!$A$2:$R$6,12)*E9435)+VLOOKUP($B9435,weights!$A$2:$R$6,17)*EXP(VLOOKUP($B9435,weights!$A$2:$R$6,13)*F9435)+VLOOKUP($B9435,weights!$A$2:$R$6,18)*EXP(VLOOKUP($B9435,weights!$A$2:$R$6,14)*G9435))</f>
        <v>7.864010788893764</v>
      </c>
    </row>
    <row r="9436" spans="1:8" ht="12.75" x14ac:dyDescent="0.2">
      <c r="A9436">
        <f t="shared" si="0"/>
        <v>378</v>
      </c>
      <c r="B9436" t="str">
        <f t="shared" ref="B9436:C9436" si="9410">B9411</f>
        <v>restaurant</v>
      </c>
      <c r="C9436">
        <f t="shared" si="9410"/>
        <v>9</v>
      </c>
      <c r="D9436">
        <f ca="1">OFFSET(walk!$A$2:$Y$402,TRUNC((ROW()-ROW($D$2))/COLUMNS(walk!$A$2:$Y$402)),MOD(ROW()-ROW($D$2),COLUMNS(walk!$A$2:$Y$402)),1,1)</f>
        <v>16</v>
      </c>
      <c r="E9436">
        <f ca="1">OFFSET(bike!$A$2:$Y$402,TRUNC((ROW()-ROW($E$2))/COLUMNS(bike!$A$2:$Y$402)),MOD(ROW()-ROW($E$2),COLUMNS(bike!$A$2:$Y$402)),1,1)</f>
        <v>4</v>
      </c>
      <c r="F9436">
        <f ca="1">OFFSET(transit!$A$2:$Y$402,TRUNC((ROW()-ROW($F$2))/COLUMNS(transit!$A$2:$Y$402)),MOD(ROW()-ROW($F$2),COLUMNS(transit!$A$2:$Y$402)),1,1)</f>
        <v>11</v>
      </c>
      <c r="G9436">
        <f ca="1">OFFSET(drive!$A$2:$Y$402,TRUNC((ROW()-ROW($G$2))/COLUMNS(drive!$A$2:$Y$402)),MOD(ROW()-ROW($G$2),COLUMNS(drive!$A$2:$Y$402)),1,1)</f>
        <v>4</v>
      </c>
      <c r="H9436" s="5">
        <f ca="1">(VLOOKUP($B9436,weights!$A$2:$R$6,4))*VLOOKUP($B9436,weights!$A$2:$R$6,6)^C9436*(VLOOKUP($B9436,weights!$A$2:$R$6,15)*EXP(VLOOKUP($B9436,weights!$A$2:$R$6,11)*D9436)+VLOOKUP($B9436,weights!$A$2:$R$6,16)*EXP(VLOOKUP($B9436,weights!$A$2:$R$6,12)*E9436)+VLOOKUP($B9436,weights!$A$2:$R$6,17)*EXP(VLOOKUP($B9436,weights!$A$2:$R$6,13)*F9436)+VLOOKUP($B9436,weights!$A$2:$R$6,18)*EXP(VLOOKUP($B9436,weights!$A$2:$R$6,14)*G9436))</f>
        <v>6.9969912198979642</v>
      </c>
    </row>
    <row r="9437" spans="1:8" ht="12.75" x14ac:dyDescent="0.2">
      <c r="A9437">
        <f t="shared" si="0"/>
        <v>378</v>
      </c>
      <c r="B9437" t="str">
        <f t="shared" ref="B9437:C9437" si="9411">B9412</f>
        <v>supermarket</v>
      </c>
      <c r="C9437">
        <f t="shared" si="9411"/>
        <v>0</v>
      </c>
      <c r="D9437">
        <f ca="1">OFFSET(walk!$A$2:$Y$402,TRUNC((ROW()-ROW($D$2))/COLUMNS(walk!$A$2:$Y$402)),MOD(ROW()-ROW($D$2),COLUMNS(walk!$A$2:$Y$402)),1,1)</f>
        <v>34</v>
      </c>
      <c r="E9437">
        <f ca="1">OFFSET(bike!$A$2:$Y$402,TRUNC((ROW()-ROW($E$2))/COLUMNS(bike!$A$2:$Y$402)),MOD(ROW()-ROW($E$2),COLUMNS(bike!$A$2:$Y$402)),1,1)</f>
        <v>14</v>
      </c>
      <c r="F9437">
        <f ca="1">OFFSET(transit!$A$2:$Y$402,TRUNC((ROW()-ROW($F$2))/COLUMNS(transit!$A$2:$Y$402)),MOD(ROW()-ROW($F$2),COLUMNS(transit!$A$2:$Y$402)),1,1)</f>
        <v>21</v>
      </c>
      <c r="G9437">
        <f ca="1">OFFSET(drive!$A$2:$Y$402,TRUNC((ROW()-ROW($G$2))/COLUMNS(drive!$A$2:$Y$402)),MOD(ROW()-ROW($G$2),COLUMNS(drive!$A$2:$Y$402)),1,1)</f>
        <v>9</v>
      </c>
      <c r="H9437" s="5">
        <f ca="1">(VLOOKUP($B9437,weights!$A$2:$R$6,4))*VLOOKUP($B9437,weights!$A$2:$R$6,6)^C9437*(VLOOKUP($B9437,weights!$A$2:$R$6,15)*EXP(VLOOKUP($B9437,weights!$A$2:$R$6,11)*D9437)+VLOOKUP($B9437,weights!$A$2:$R$6,16)*EXP(VLOOKUP($B9437,weights!$A$2:$R$6,12)*E9437)+VLOOKUP($B9437,weights!$A$2:$R$6,17)*EXP(VLOOKUP($B9437,weights!$A$2:$R$6,13)*F9437)+VLOOKUP($B9437,weights!$A$2:$R$6,18)*EXP(VLOOKUP($B9437,weights!$A$2:$R$6,14)*G9437))</f>
        <v>2.9604337163877883</v>
      </c>
    </row>
    <row r="9438" spans="1:8" ht="12.75" x14ac:dyDescent="0.2">
      <c r="A9438">
        <f t="shared" si="0"/>
        <v>378</v>
      </c>
      <c r="B9438" t="str">
        <f t="shared" ref="B9438:C9438" si="9412">B9413</f>
        <v>supermarket</v>
      </c>
      <c r="C9438">
        <f t="shared" si="9412"/>
        <v>1</v>
      </c>
      <c r="D9438">
        <f ca="1">OFFSET(walk!$A$2:$Y$402,TRUNC((ROW()-ROW($D$2))/COLUMNS(walk!$A$2:$Y$402)),MOD(ROW()-ROW($D$2),COLUMNS(walk!$A$2:$Y$402)),1,1)</f>
        <v>49</v>
      </c>
      <c r="E9438">
        <f ca="1">OFFSET(bike!$A$2:$Y$402,TRUNC((ROW()-ROW($E$2))/COLUMNS(bike!$A$2:$Y$402)),MOD(ROW()-ROW($E$2),COLUMNS(bike!$A$2:$Y$402)),1,1)</f>
        <v>14</v>
      </c>
      <c r="F9438">
        <f ca="1">OFFSET(transit!$A$2:$Y$402,TRUNC((ROW()-ROW($F$2))/COLUMNS(transit!$A$2:$Y$402)),MOD(ROW()-ROW($F$2),COLUMNS(transit!$A$2:$Y$402)),1,1)</f>
        <v>24</v>
      </c>
      <c r="G9438">
        <f ca="1">OFFSET(drive!$A$2:$Y$402,TRUNC((ROW()-ROW($G$2))/COLUMNS(drive!$A$2:$Y$402)),MOD(ROW()-ROW($G$2),COLUMNS(drive!$A$2:$Y$402)),1,1)</f>
        <v>10</v>
      </c>
      <c r="H9438" s="5">
        <f ca="1">(VLOOKUP($B9438,weights!$A$2:$R$6,4))*VLOOKUP($B9438,weights!$A$2:$R$6,6)^C9438*(VLOOKUP($B9438,weights!$A$2:$R$6,15)*EXP(VLOOKUP($B9438,weights!$A$2:$R$6,11)*D9438)+VLOOKUP($B9438,weights!$A$2:$R$6,16)*EXP(VLOOKUP($B9438,weights!$A$2:$R$6,12)*E9438)+VLOOKUP($B9438,weights!$A$2:$R$6,17)*EXP(VLOOKUP($B9438,weights!$A$2:$R$6,13)*F9438)+VLOOKUP($B9438,weights!$A$2:$R$6,18)*EXP(VLOOKUP($B9438,weights!$A$2:$R$6,14)*G9438))</f>
        <v>1.4130045897139634</v>
      </c>
    </row>
    <row r="9439" spans="1:8" ht="12.75" x14ac:dyDescent="0.2">
      <c r="A9439">
        <f t="shared" si="0"/>
        <v>378</v>
      </c>
      <c r="B9439" t="str">
        <f t="shared" ref="B9439:C9439" si="9413">B9414</f>
        <v>supermarket</v>
      </c>
      <c r="C9439">
        <f t="shared" si="9413"/>
        <v>2</v>
      </c>
      <c r="D9439">
        <f ca="1">OFFSET(walk!$A$2:$Y$402,TRUNC((ROW()-ROW($D$2))/COLUMNS(walk!$A$2:$Y$402)),MOD(ROW()-ROW($D$2),COLUMNS(walk!$A$2:$Y$402)),1,1)</f>
        <v>54</v>
      </c>
      <c r="E9439">
        <f ca="1">OFFSET(bike!$A$2:$Y$402,TRUNC((ROW()-ROW($E$2))/COLUMNS(bike!$A$2:$Y$402)),MOD(ROW()-ROW($E$2),COLUMNS(bike!$A$2:$Y$402)),1,1)</f>
        <v>15</v>
      </c>
      <c r="F9439">
        <f ca="1">OFFSET(transit!$A$2:$Y$402,TRUNC((ROW()-ROW($F$2))/COLUMNS(transit!$A$2:$Y$402)),MOD(ROW()-ROW($F$2),COLUMNS(transit!$A$2:$Y$402)),1,1)</f>
        <v>25</v>
      </c>
      <c r="G9439">
        <f ca="1">OFFSET(drive!$A$2:$Y$402,TRUNC((ROW()-ROW($G$2))/COLUMNS(drive!$A$2:$Y$402)),MOD(ROW()-ROW($G$2),COLUMNS(drive!$A$2:$Y$402)),1,1)</f>
        <v>12</v>
      </c>
      <c r="H9439" s="5">
        <f ca="1">(VLOOKUP($B9439,weights!$A$2:$R$6,4))*VLOOKUP($B9439,weights!$A$2:$R$6,6)^C9439*(VLOOKUP($B9439,weights!$A$2:$R$6,15)*EXP(VLOOKUP($B9439,weights!$A$2:$R$6,11)*D9439)+VLOOKUP($B9439,weights!$A$2:$R$6,16)*EXP(VLOOKUP($B9439,weights!$A$2:$R$6,12)*E9439)+VLOOKUP($B9439,weights!$A$2:$R$6,17)*EXP(VLOOKUP($B9439,weights!$A$2:$R$6,13)*F9439)+VLOOKUP($B9439,weights!$A$2:$R$6,18)*EXP(VLOOKUP($B9439,weights!$A$2:$R$6,14)*G9439))</f>
        <v>0.56595685790762218</v>
      </c>
    </row>
    <row r="9440" spans="1:8" ht="12.75" x14ac:dyDescent="0.2">
      <c r="A9440">
        <f t="shared" si="0"/>
        <v>378</v>
      </c>
      <c r="B9440" t="str">
        <f t="shared" ref="B9440:C9440" si="9414">B9415</f>
        <v>supermarket</v>
      </c>
      <c r="C9440">
        <f t="shared" si="9414"/>
        <v>3</v>
      </c>
      <c r="D9440">
        <f ca="1">OFFSET(walk!$A$2:$Y$402,TRUNC((ROW()-ROW($D$2))/COLUMNS(walk!$A$2:$Y$402)),MOD(ROW()-ROW($D$2),COLUMNS(walk!$A$2:$Y$402)),1,1)</f>
        <v>61</v>
      </c>
      <c r="E9440">
        <f ca="1">OFFSET(bike!$A$2:$Y$402,TRUNC((ROW()-ROW($E$2))/COLUMNS(bike!$A$2:$Y$402)),MOD(ROW()-ROW($E$2),COLUMNS(bike!$A$2:$Y$402)),1,1)</f>
        <v>19</v>
      </c>
      <c r="F9440">
        <f ca="1">OFFSET(transit!$A$2:$Y$402,TRUNC((ROW()-ROW($F$2))/COLUMNS(transit!$A$2:$Y$402)),MOD(ROW()-ROW($F$2),COLUMNS(transit!$A$2:$Y$402)),1,1)</f>
        <v>32</v>
      </c>
      <c r="G9440">
        <f ca="1">OFFSET(drive!$A$2:$Y$402,TRUNC((ROW()-ROW($G$2))/COLUMNS(drive!$A$2:$Y$402)),MOD(ROW()-ROW($G$2),COLUMNS(drive!$A$2:$Y$402)),1,1)</f>
        <v>13</v>
      </c>
      <c r="H9440" s="5">
        <f ca="1">(VLOOKUP($B9440,weights!$A$2:$R$6,4))*VLOOKUP($B9440,weights!$A$2:$R$6,6)^C9440*(VLOOKUP($B9440,weights!$A$2:$R$6,15)*EXP(VLOOKUP($B9440,weights!$A$2:$R$6,11)*D9440)+VLOOKUP($B9440,weights!$A$2:$R$6,16)*EXP(VLOOKUP($B9440,weights!$A$2:$R$6,12)*E9440)+VLOOKUP($B9440,weights!$A$2:$R$6,17)*EXP(VLOOKUP($B9440,weights!$A$2:$R$6,13)*F9440)+VLOOKUP($B9440,weights!$A$2:$R$6,18)*EXP(VLOOKUP($B9440,weights!$A$2:$R$6,14)*G9440))</f>
        <v>0.24121835665108171</v>
      </c>
    </row>
    <row r="9441" spans="1:8" ht="12.75" x14ac:dyDescent="0.2">
      <c r="A9441">
        <f t="shared" si="0"/>
        <v>378</v>
      </c>
      <c r="B9441" t="str">
        <f t="shared" ref="B9441:C9441" si="9415">B9416</f>
        <v>supermarket</v>
      </c>
      <c r="C9441">
        <f t="shared" si="9415"/>
        <v>4</v>
      </c>
      <c r="D9441">
        <f ca="1">OFFSET(walk!$A$2:$Y$402,TRUNC((ROW()-ROW($D$2))/COLUMNS(walk!$A$2:$Y$402)),MOD(ROW()-ROW($D$2),COLUMNS(walk!$A$2:$Y$402)),1,1)</f>
        <v>77</v>
      </c>
      <c r="E9441">
        <f ca="1">OFFSET(bike!$A$2:$Y$402,TRUNC((ROW()-ROW($E$2))/COLUMNS(bike!$A$2:$Y$402)),MOD(ROW()-ROW($E$2),COLUMNS(bike!$A$2:$Y$402)),1,1)</f>
        <v>22</v>
      </c>
      <c r="F9441">
        <f ca="1">OFFSET(transit!$A$2:$Y$402,TRUNC((ROW()-ROW($F$2))/COLUMNS(transit!$A$2:$Y$402)),MOD(ROW()-ROW($F$2),COLUMNS(transit!$A$2:$Y$402)),1,1)</f>
        <v>38</v>
      </c>
      <c r="G9441">
        <f ca="1">OFFSET(drive!$A$2:$Y$402,TRUNC((ROW()-ROW($G$2))/COLUMNS(drive!$A$2:$Y$402)),MOD(ROW()-ROW($G$2),COLUMNS(drive!$A$2:$Y$402)),1,1)</f>
        <v>14</v>
      </c>
      <c r="H9441" s="5">
        <f ca="1">(VLOOKUP($B9441,weights!$A$2:$R$6,4))*VLOOKUP($B9441,weights!$A$2:$R$6,6)^C9441*(VLOOKUP($B9441,weights!$A$2:$R$6,15)*EXP(VLOOKUP($B9441,weights!$A$2:$R$6,11)*D9441)+VLOOKUP($B9441,weights!$A$2:$R$6,16)*EXP(VLOOKUP($B9441,weights!$A$2:$R$6,12)*E9441)+VLOOKUP($B9441,weights!$A$2:$R$6,17)*EXP(VLOOKUP($B9441,weights!$A$2:$R$6,13)*F9441)+VLOOKUP($B9441,weights!$A$2:$R$6,18)*EXP(VLOOKUP($B9441,weights!$A$2:$R$6,14)*G9441))</f>
        <v>0.11163459425455172</v>
      </c>
    </row>
    <row r="9442" spans="1:8" ht="12.75" x14ac:dyDescent="0.2">
      <c r="A9442">
        <f t="shared" si="0"/>
        <v>378</v>
      </c>
      <c r="B9442" t="str">
        <f t="shared" ref="B9442:C9442" si="9416">B9417</f>
        <v>store</v>
      </c>
      <c r="C9442">
        <f t="shared" si="9416"/>
        <v>0</v>
      </c>
      <c r="D9442">
        <f ca="1">OFFSET(walk!$A$2:$Y$402,TRUNC((ROW()-ROW($D$2))/COLUMNS(walk!$A$2:$Y$402)),MOD(ROW()-ROW($D$2),COLUMNS(walk!$A$2:$Y$402)),1,1)</f>
        <v>3</v>
      </c>
      <c r="E9442">
        <f ca="1">OFFSET(bike!$A$2:$Y$402,TRUNC((ROW()-ROW($E$2))/COLUMNS(bike!$A$2:$Y$402)),MOD(ROW()-ROW($E$2),COLUMNS(bike!$A$2:$Y$402)),1,1)</f>
        <v>1</v>
      </c>
      <c r="F9442">
        <f ca="1">OFFSET(transit!$A$2:$Y$402,TRUNC((ROW()-ROW($F$2))/COLUMNS(transit!$A$2:$Y$402)),MOD(ROW()-ROW($F$2),COLUMNS(transit!$A$2:$Y$402)),1,1)</f>
        <v>3</v>
      </c>
      <c r="G9442">
        <f ca="1">OFFSET(drive!$A$2:$Y$402,TRUNC((ROW()-ROW($G$2))/COLUMNS(drive!$A$2:$Y$402)),MOD(ROW()-ROW($G$2),COLUMNS(drive!$A$2:$Y$402)),1,1)</f>
        <v>1</v>
      </c>
      <c r="H9442" s="5">
        <f ca="1">(VLOOKUP($B9442,weights!$A$2:$R$6,4))*VLOOKUP($B9442,weights!$A$2:$R$6,6)^C9442*(VLOOKUP($B9442,weights!$A$2:$R$6,15)*EXP(VLOOKUP($B9442,weights!$A$2:$R$6,11)*D9442)+VLOOKUP($B9442,weights!$A$2:$R$6,16)*EXP(VLOOKUP($B9442,weights!$A$2:$R$6,12)*E9442)+VLOOKUP($B9442,weights!$A$2:$R$6,17)*EXP(VLOOKUP($B9442,weights!$A$2:$R$6,13)*F9442)+VLOOKUP($B9442,weights!$A$2:$R$6,18)*EXP(VLOOKUP($B9442,weights!$A$2:$R$6,14)*G9442))</f>
        <v>24.807341495576125</v>
      </c>
    </row>
    <row r="9443" spans="1:8" ht="12.75" x14ac:dyDescent="0.2">
      <c r="A9443">
        <f t="shared" si="0"/>
        <v>378</v>
      </c>
      <c r="B9443" t="str">
        <f t="shared" ref="B9443:C9443" si="9417">B9418</f>
        <v>store</v>
      </c>
      <c r="C9443">
        <f t="shared" si="9417"/>
        <v>1</v>
      </c>
      <c r="D9443">
        <f ca="1">OFFSET(walk!$A$2:$Y$402,TRUNC((ROW()-ROW($D$2))/COLUMNS(walk!$A$2:$Y$402)),MOD(ROW()-ROW($D$2),COLUMNS(walk!$A$2:$Y$402)),1,1)</f>
        <v>4</v>
      </c>
      <c r="E9443">
        <f ca="1">OFFSET(bike!$A$2:$Y$402,TRUNC((ROW()-ROW($E$2))/COLUMNS(bike!$A$2:$Y$402)),MOD(ROW()-ROW($E$2),COLUMNS(bike!$A$2:$Y$402)),1,1)</f>
        <v>1</v>
      </c>
      <c r="F9443">
        <f ca="1">OFFSET(transit!$A$2:$Y$402,TRUNC((ROW()-ROW($F$2))/COLUMNS(transit!$A$2:$Y$402)),MOD(ROW()-ROW($F$2),COLUMNS(transit!$A$2:$Y$402)),1,1)</f>
        <v>4</v>
      </c>
      <c r="G9443">
        <f ca="1">OFFSET(drive!$A$2:$Y$402,TRUNC((ROW()-ROW($G$2))/COLUMNS(drive!$A$2:$Y$402)),MOD(ROW()-ROW($G$2),COLUMNS(drive!$A$2:$Y$402)),1,1)</f>
        <v>1</v>
      </c>
      <c r="H9443" s="5">
        <f ca="1">(VLOOKUP($B9443,weights!$A$2:$R$6,4))*VLOOKUP($B9443,weights!$A$2:$R$6,6)^C9443*(VLOOKUP($B9443,weights!$A$2:$R$6,15)*EXP(VLOOKUP($B9443,weights!$A$2:$R$6,11)*D9443)+VLOOKUP($B9443,weights!$A$2:$R$6,16)*EXP(VLOOKUP($B9443,weights!$A$2:$R$6,12)*E9443)+VLOOKUP($B9443,weights!$A$2:$R$6,17)*EXP(VLOOKUP($B9443,weights!$A$2:$R$6,13)*F9443)+VLOOKUP($B9443,weights!$A$2:$R$6,18)*EXP(VLOOKUP($B9443,weights!$A$2:$R$6,14)*G9443))</f>
        <v>15.065318279422829</v>
      </c>
    </row>
    <row r="9444" spans="1:8" ht="12.75" x14ac:dyDescent="0.2">
      <c r="A9444">
        <f t="shared" si="0"/>
        <v>378</v>
      </c>
      <c r="B9444" t="str">
        <f t="shared" ref="B9444:C9444" si="9418">B9419</f>
        <v>store</v>
      </c>
      <c r="C9444">
        <f t="shared" si="9418"/>
        <v>2</v>
      </c>
      <c r="D9444">
        <f ca="1">OFFSET(walk!$A$2:$Y$402,TRUNC((ROW()-ROW($D$2))/COLUMNS(walk!$A$2:$Y$402)),MOD(ROW()-ROW($D$2),COLUMNS(walk!$A$2:$Y$402)),1,1)</f>
        <v>8</v>
      </c>
      <c r="E9444">
        <f ca="1">OFFSET(bike!$A$2:$Y$402,TRUNC((ROW()-ROW($E$2))/COLUMNS(bike!$A$2:$Y$402)),MOD(ROW()-ROW($E$2),COLUMNS(bike!$A$2:$Y$402)),1,1)</f>
        <v>3</v>
      </c>
      <c r="F9444">
        <f ca="1">OFFSET(transit!$A$2:$Y$402,TRUNC((ROW()-ROW($F$2))/COLUMNS(transit!$A$2:$Y$402)),MOD(ROW()-ROW($F$2),COLUMNS(transit!$A$2:$Y$402)),1,1)</f>
        <v>8</v>
      </c>
      <c r="G9444">
        <f ca="1">OFFSET(drive!$A$2:$Y$402,TRUNC((ROW()-ROW($G$2))/COLUMNS(drive!$A$2:$Y$402)),MOD(ROW()-ROW($G$2),COLUMNS(drive!$A$2:$Y$402)),1,1)</f>
        <v>2</v>
      </c>
      <c r="H9444" s="5">
        <f ca="1">(VLOOKUP($B9444,weights!$A$2:$R$6,4))*VLOOKUP($B9444,weights!$A$2:$R$6,6)^C9444*(VLOOKUP($B9444,weights!$A$2:$R$6,15)*EXP(VLOOKUP($B9444,weights!$A$2:$R$6,11)*D9444)+VLOOKUP($B9444,weights!$A$2:$R$6,16)*EXP(VLOOKUP($B9444,weights!$A$2:$R$6,12)*E9444)+VLOOKUP($B9444,weights!$A$2:$R$6,17)*EXP(VLOOKUP($B9444,weights!$A$2:$R$6,13)*F9444)+VLOOKUP($B9444,weights!$A$2:$R$6,18)*EXP(VLOOKUP($B9444,weights!$A$2:$R$6,14)*G9444))</f>
        <v>5.0857620972158708</v>
      </c>
    </row>
    <row r="9445" spans="1:8" ht="12.75" x14ac:dyDescent="0.2">
      <c r="A9445">
        <f t="shared" si="0"/>
        <v>378</v>
      </c>
      <c r="B9445" t="str">
        <f t="shared" ref="B9445:C9445" si="9419">B9420</f>
        <v>store</v>
      </c>
      <c r="C9445">
        <f t="shared" si="9419"/>
        <v>3</v>
      </c>
      <c r="D9445">
        <f ca="1">OFFSET(walk!$A$2:$Y$402,TRUNC((ROW()-ROW($D$2))/COLUMNS(walk!$A$2:$Y$402)),MOD(ROW()-ROW($D$2),COLUMNS(walk!$A$2:$Y$402)),1,1)</f>
        <v>11</v>
      </c>
      <c r="E9445">
        <f ca="1">OFFSET(bike!$A$2:$Y$402,TRUNC((ROW()-ROW($E$2))/COLUMNS(bike!$A$2:$Y$402)),MOD(ROW()-ROW($E$2),COLUMNS(bike!$A$2:$Y$402)),1,1)</f>
        <v>3</v>
      </c>
      <c r="F9445">
        <f ca="1">OFFSET(transit!$A$2:$Y$402,TRUNC((ROW()-ROW($F$2))/COLUMNS(transit!$A$2:$Y$402)),MOD(ROW()-ROW($F$2),COLUMNS(transit!$A$2:$Y$402)),1,1)</f>
        <v>8</v>
      </c>
      <c r="G9445">
        <f ca="1">OFFSET(drive!$A$2:$Y$402,TRUNC((ROW()-ROW($G$2))/COLUMNS(drive!$A$2:$Y$402)),MOD(ROW()-ROW($G$2),COLUMNS(drive!$A$2:$Y$402)),1,1)</f>
        <v>3</v>
      </c>
      <c r="H9445" s="5">
        <f ca="1">(VLOOKUP($B9445,weights!$A$2:$R$6,4))*VLOOKUP($B9445,weights!$A$2:$R$6,6)^C9445*(VLOOKUP($B9445,weights!$A$2:$R$6,15)*EXP(VLOOKUP($B9445,weights!$A$2:$R$6,11)*D9445)+VLOOKUP($B9445,weights!$A$2:$R$6,16)*EXP(VLOOKUP($B9445,weights!$A$2:$R$6,12)*E9445)+VLOOKUP($B9445,weights!$A$2:$R$6,17)*EXP(VLOOKUP($B9445,weights!$A$2:$R$6,13)*F9445)+VLOOKUP($B9445,weights!$A$2:$R$6,18)*EXP(VLOOKUP($B9445,weights!$A$2:$R$6,14)*G9445))</f>
        <v>2.8263585264535749</v>
      </c>
    </row>
    <row r="9446" spans="1:8" ht="12.75" x14ac:dyDescent="0.2">
      <c r="A9446">
        <f t="shared" si="0"/>
        <v>378</v>
      </c>
      <c r="B9446" t="str">
        <f t="shared" ref="B9446:C9446" si="9420">B9421</f>
        <v>store</v>
      </c>
      <c r="C9446">
        <f t="shared" si="9420"/>
        <v>4</v>
      </c>
      <c r="D9446">
        <f ca="1">OFFSET(walk!$A$2:$Y$402,TRUNC((ROW()-ROW($D$2))/COLUMNS(walk!$A$2:$Y$402)),MOD(ROW()-ROW($D$2),COLUMNS(walk!$A$2:$Y$402)),1,1)</f>
        <v>13</v>
      </c>
      <c r="E9446">
        <f ca="1">OFFSET(bike!$A$2:$Y$402,TRUNC((ROW()-ROW($E$2))/COLUMNS(bike!$A$2:$Y$402)),MOD(ROW()-ROW($E$2),COLUMNS(bike!$A$2:$Y$402)),1,1)</f>
        <v>3</v>
      </c>
      <c r="F9446">
        <f ca="1">OFFSET(transit!$A$2:$Y$402,TRUNC((ROW()-ROW($F$2))/COLUMNS(transit!$A$2:$Y$402)),MOD(ROW()-ROW($F$2),COLUMNS(transit!$A$2:$Y$402)),1,1)</f>
        <v>11</v>
      </c>
      <c r="G9446">
        <f ca="1">OFFSET(drive!$A$2:$Y$402,TRUNC((ROW()-ROW($G$2))/COLUMNS(drive!$A$2:$Y$402)),MOD(ROW()-ROW($G$2),COLUMNS(drive!$A$2:$Y$402)),1,1)</f>
        <v>3</v>
      </c>
      <c r="H9446" s="5">
        <f ca="1">(VLOOKUP($B9446,weights!$A$2:$R$6,4))*VLOOKUP($B9446,weights!$A$2:$R$6,6)^C9446*(VLOOKUP($B9446,weights!$A$2:$R$6,15)*EXP(VLOOKUP($B9446,weights!$A$2:$R$6,11)*D9446)+VLOOKUP($B9446,weights!$A$2:$R$6,16)*EXP(VLOOKUP($B9446,weights!$A$2:$R$6,12)*E9446)+VLOOKUP($B9446,weights!$A$2:$R$6,17)*EXP(VLOOKUP($B9446,weights!$A$2:$R$6,13)*F9446)+VLOOKUP($B9446,weights!$A$2:$R$6,18)*EXP(VLOOKUP($B9446,weights!$A$2:$R$6,14)*G9446))</f>
        <v>1.7833813195906734</v>
      </c>
    </row>
    <row r="9447" spans="1:8" ht="12.75" x14ac:dyDescent="0.2">
      <c r="A9447">
        <f t="shared" si="0"/>
        <v>378</v>
      </c>
      <c r="B9447" t="str">
        <f t="shared" ref="B9447:C9447" si="9421">B9422</f>
        <v>pharmacy</v>
      </c>
      <c r="C9447">
        <f t="shared" si="9421"/>
        <v>0</v>
      </c>
      <c r="D9447">
        <f ca="1">OFFSET(walk!$A$2:$Y$402,TRUNC((ROW()-ROW($D$2))/COLUMNS(walk!$A$2:$Y$402)),MOD(ROW()-ROW($D$2),COLUMNS(walk!$A$2:$Y$402)),1,1)</f>
        <v>11</v>
      </c>
      <c r="E9447">
        <f ca="1">OFFSET(bike!$A$2:$Y$402,TRUNC((ROW()-ROW($E$2))/COLUMNS(bike!$A$2:$Y$402)),MOD(ROW()-ROW($E$2),COLUMNS(bike!$A$2:$Y$402)),1,1)</f>
        <v>3</v>
      </c>
      <c r="F9447">
        <f ca="1">OFFSET(transit!$A$2:$Y$402,TRUNC((ROW()-ROW($F$2))/COLUMNS(transit!$A$2:$Y$402)),MOD(ROW()-ROW($F$2),COLUMNS(transit!$A$2:$Y$402)),1,1)</f>
        <v>7</v>
      </c>
      <c r="G9447">
        <f ca="1">OFFSET(drive!$A$2:$Y$402,TRUNC((ROW()-ROW($G$2))/COLUMNS(drive!$A$2:$Y$402)),MOD(ROW()-ROW($G$2),COLUMNS(drive!$A$2:$Y$402)),1,1)</f>
        <v>2</v>
      </c>
      <c r="H9447" s="5">
        <f ca="1">(VLOOKUP($B9447,weights!$A$2:$R$6,4))*VLOOKUP($B9447,weights!$A$2:$R$6,6)^C9447*(VLOOKUP($B9447,weights!$A$2:$R$6,15)*EXP(VLOOKUP($B9447,weights!$A$2:$R$6,11)*D9447)+VLOOKUP($B9447,weights!$A$2:$R$6,16)*EXP(VLOOKUP($B9447,weights!$A$2:$R$6,12)*E9447)+VLOOKUP($B9447,weights!$A$2:$R$6,17)*EXP(VLOOKUP($B9447,weights!$A$2:$R$6,13)*F9447)+VLOOKUP($B9447,weights!$A$2:$R$6,18)*EXP(VLOOKUP($B9447,weights!$A$2:$R$6,14)*G9447))</f>
        <v>7.324551490379128</v>
      </c>
    </row>
    <row r="9448" spans="1:8" ht="12.75" x14ac:dyDescent="0.2">
      <c r="A9448">
        <f t="shared" si="0"/>
        <v>378</v>
      </c>
      <c r="B9448" t="str">
        <f t="shared" ref="B9448:C9448" si="9422">B9423</f>
        <v>pharmacy</v>
      </c>
      <c r="C9448">
        <f t="shared" si="9422"/>
        <v>1</v>
      </c>
      <c r="D9448">
        <f ca="1">OFFSET(walk!$A$2:$Y$402,TRUNC((ROW()-ROW($D$2))/COLUMNS(walk!$A$2:$Y$402)),MOD(ROW()-ROW($D$2),COLUMNS(walk!$A$2:$Y$402)),1,1)</f>
        <v>11</v>
      </c>
      <c r="E9448">
        <f ca="1">OFFSET(bike!$A$2:$Y$402,TRUNC((ROW()-ROW($E$2))/COLUMNS(bike!$A$2:$Y$402)),MOD(ROW()-ROW($E$2),COLUMNS(bike!$A$2:$Y$402)),1,1)</f>
        <v>3</v>
      </c>
      <c r="F9448">
        <f ca="1">OFFSET(transit!$A$2:$Y$402,TRUNC((ROW()-ROW($F$2))/COLUMNS(transit!$A$2:$Y$402)),MOD(ROW()-ROW($F$2),COLUMNS(transit!$A$2:$Y$402)),1,1)</f>
        <v>7</v>
      </c>
      <c r="G9448">
        <f ca="1">OFFSET(drive!$A$2:$Y$402,TRUNC((ROW()-ROW($G$2))/COLUMNS(drive!$A$2:$Y$402)),MOD(ROW()-ROW($G$2),COLUMNS(drive!$A$2:$Y$402)),1,1)</f>
        <v>2</v>
      </c>
      <c r="H9448" s="5">
        <f ca="1">(VLOOKUP($B9448,weights!$A$2:$R$6,4))*VLOOKUP($B9448,weights!$A$2:$R$6,6)^C9448*(VLOOKUP($B9448,weights!$A$2:$R$6,15)*EXP(VLOOKUP($B9448,weights!$A$2:$R$6,11)*D9448)+VLOOKUP($B9448,weights!$A$2:$R$6,16)*EXP(VLOOKUP($B9448,weights!$A$2:$R$6,12)*E9448)+VLOOKUP($B9448,weights!$A$2:$R$6,17)*EXP(VLOOKUP($B9448,weights!$A$2:$R$6,13)*F9448)+VLOOKUP($B9448,weights!$A$2:$R$6,18)*EXP(VLOOKUP($B9448,weights!$A$2:$R$6,14)*G9448))</f>
        <v>3.5266359027751357</v>
      </c>
    </row>
    <row r="9449" spans="1:8" ht="12.75" x14ac:dyDescent="0.2">
      <c r="A9449">
        <f t="shared" si="0"/>
        <v>378</v>
      </c>
      <c r="B9449" t="str">
        <f t="shared" ref="B9449:C9449" si="9423">B9424</f>
        <v>pharmacy</v>
      </c>
      <c r="C9449">
        <f t="shared" si="9423"/>
        <v>2</v>
      </c>
      <c r="D9449">
        <f ca="1">OFFSET(walk!$A$2:$Y$402,TRUNC((ROW()-ROW($D$2))/COLUMNS(walk!$A$2:$Y$402)),MOD(ROW()-ROW($D$2),COLUMNS(walk!$A$2:$Y$402)),1,1)</f>
        <v>18</v>
      </c>
      <c r="E9449">
        <f ca="1">OFFSET(bike!$A$2:$Y$402,TRUNC((ROW()-ROW($E$2))/COLUMNS(bike!$A$2:$Y$402)),MOD(ROW()-ROW($E$2),COLUMNS(bike!$A$2:$Y$402)),1,1)</f>
        <v>5</v>
      </c>
      <c r="F9449">
        <f ca="1">OFFSET(transit!$A$2:$Y$402,TRUNC((ROW()-ROW($F$2))/COLUMNS(transit!$A$2:$Y$402)),MOD(ROW()-ROW($F$2),COLUMNS(transit!$A$2:$Y$402)),1,1)</f>
        <v>18</v>
      </c>
      <c r="G9449">
        <f ca="1">OFFSET(drive!$A$2:$Y$402,TRUNC((ROW()-ROW($G$2))/COLUMNS(drive!$A$2:$Y$402)),MOD(ROW()-ROW($G$2),COLUMNS(drive!$A$2:$Y$402)),1,1)</f>
        <v>3</v>
      </c>
      <c r="H9449" s="5">
        <f ca="1">(VLOOKUP($B9449,weights!$A$2:$R$6,4))*VLOOKUP($B9449,weights!$A$2:$R$6,6)^C9449*(VLOOKUP($B9449,weights!$A$2:$R$6,15)*EXP(VLOOKUP($B9449,weights!$A$2:$R$6,11)*D9449)+VLOOKUP($B9449,weights!$A$2:$R$6,16)*EXP(VLOOKUP($B9449,weights!$A$2:$R$6,12)*E9449)+VLOOKUP($B9449,weights!$A$2:$R$6,17)*EXP(VLOOKUP($B9449,weights!$A$2:$R$6,13)*F9449)+VLOOKUP($B9449,weights!$A$2:$R$6,18)*EXP(VLOOKUP($B9449,weights!$A$2:$R$6,14)*G9449))</f>
        <v>1.00389185124327</v>
      </c>
    </row>
    <row r="9450" spans="1:8" ht="12.75" x14ac:dyDescent="0.2">
      <c r="A9450">
        <f t="shared" si="0"/>
        <v>378</v>
      </c>
      <c r="B9450" t="str">
        <f t="shared" ref="B9450:C9450" si="9424">B9425</f>
        <v>bank</v>
      </c>
      <c r="C9450">
        <f t="shared" si="9424"/>
        <v>0</v>
      </c>
      <c r="D9450">
        <f ca="1">OFFSET(walk!$A$2:$Y$402,TRUNC((ROW()-ROW($D$2))/COLUMNS(walk!$A$2:$Y$402)),MOD(ROW()-ROW($D$2),COLUMNS(walk!$A$2:$Y$402)),1,1)</f>
        <v>23</v>
      </c>
      <c r="E9450">
        <f ca="1">OFFSET(bike!$A$2:$Y$402,TRUNC((ROW()-ROW($E$2))/COLUMNS(bike!$A$2:$Y$402)),MOD(ROW()-ROW($E$2),COLUMNS(bike!$A$2:$Y$402)),1,1)</f>
        <v>7</v>
      </c>
      <c r="F9450">
        <f ca="1">OFFSET(transit!$A$2:$Y$402,TRUNC((ROW()-ROW($F$2))/COLUMNS(transit!$A$2:$Y$402)),MOD(ROW()-ROW($F$2),COLUMNS(transit!$A$2:$Y$402)),1,1)</f>
        <v>12</v>
      </c>
      <c r="G9450">
        <f ca="1">OFFSET(drive!$A$2:$Y$402,TRUNC((ROW()-ROW($G$2))/COLUMNS(drive!$A$2:$Y$402)),MOD(ROW()-ROW($G$2),COLUMNS(drive!$A$2:$Y$402)),1,1)</f>
        <v>6</v>
      </c>
      <c r="H9450" s="5">
        <f ca="1">(VLOOKUP($B9450,weights!$A$2:$R$6,4))*VLOOKUP($B9450,weights!$A$2:$R$6,6)^C9450*(VLOOKUP($B9450,weights!$A$2:$R$6,15)*EXP(VLOOKUP($B9450,weights!$A$2:$R$6,11)*D9450)+VLOOKUP($B9450,weights!$A$2:$R$6,16)*EXP(VLOOKUP($B9450,weights!$A$2:$R$6,12)*E9450)+VLOOKUP($B9450,weights!$A$2:$R$6,17)*EXP(VLOOKUP($B9450,weights!$A$2:$R$6,13)*F9450)+VLOOKUP($B9450,weights!$A$2:$R$6,18)*EXP(VLOOKUP($B9450,weights!$A$2:$R$6,14)*G9450))</f>
        <v>2.8791830487442298</v>
      </c>
    </row>
    <row r="9451" spans="1:8" ht="12.75" x14ac:dyDescent="0.2">
      <c r="A9451">
        <f t="shared" si="0"/>
        <v>378</v>
      </c>
      <c r="B9451" t="str">
        <f t="shared" ref="B9451:C9451" si="9425">B9426</f>
        <v>bank</v>
      </c>
      <c r="C9451">
        <f t="shared" si="9425"/>
        <v>1</v>
      </c>
      <c r="D9451">
        <f ca="1">OFFSET(walk!$A$2:$Y$402,TRUNC((ROW()-ROW($D$2))/COLUMNS(walk!$A$2:$Y$402)),MOD(ROW()-ROW($D$2),COLUMNS(walk!$A$2:$Y$402)),1,1)</f>
        <v>48</v>
      </c>
      <c r="E9451">
        <f ca="1">OFFSET(bike!$A$2:$Y$402,TRUNC((ROW()-ROW($E$2))/COLUMNS(bike!$A$2:$Y$402)),MOD(ROW()-ROW($E$2),COLUMNS(bike!$A$2:$Y$402)),1,1)</f>
        <v>15</v>
      </c>
      <c r="F9451">
        <f ca="1">OFFSET(transit!$A$2:$Y$402,TRUNC((ROW()-ROW($F$2))/COLUMNS(transit!$A$2:$Y$402)),MOD(ROW()-ROW($F$2),COLUMNS(transit!$A$2:$Y$402)),1,1)</f>
        <v>34</v>
      </c>
      <c r="G9451">
        <f ca="1">OFFSET(drive!$A$2:$Y$402,TRUNC((ROW()-ROW($G$2))/COLUMNS(drive!$A$2:$Y$402)),MOD(ROW()-ROW($G$2),COLUMNS(drive!$A$2:$Y$402)),1,1)</f>
        <v>7</v>
      </c>
      <c r="H9451" s="5">
        <f ca="1">(VLOOKUP($B9451,weights!$A$2:$R$6,4))*VLOOKUP($B9451,weights!$A$2:$R$6,6)^C9451*(VLOOKUP($B9451,weights!$A$2:$R$6,15)*EXP(VLOOKUP($B9451,weights!$A$2:$R$6,11)*D9451)+VLOOKUP($B9451,weights!$A$2:$R$6,16)*EXP(VLOOKUP($B9451,weights!$A$2:$R$6,12)*E9451)+VLOOKUP($B9451,weights!$A$2:$R$6,17)*EXP(VLOOKUP($B9451,weights!$A$2:$R$6,13)*F9451)+VLOOKUP($B9451,weights!$A$2:$R$6,18)*EXP(VLOOKUP($B9451,weights!$A$2:$R$6,14)*G9451))</f>
        <v>0.50453361649014128</v>
      </c>
    </row>
    <row r="9452" spans="1:8" ht="12.75" x14ac:dyDescent="0.2">
      <c r="A9452">
        <f t="shared" si="0"/>
        <v>379</v>
      </c>
      <c r="B9452" t="str">
        <f t="shared" ref="B9452:C9452" si="9426">B9427</f>
        <v>restaurant</v>
      </c>
      <c r="C9452">
        <f t="shared" si="9426"/>
        <v>0</v>
      </c>
      <c r="D9452">
        <f ca="1">OFFSET(walk!$A$2:$Y$402,TRUNC((ROW()-ROW($D$2))/COLUMNS(walk!$A$2:$Y$402)),MOD(ROW()-ROW($D$2),COLUMNS(walk!$A$2:$Y$402)),1,1)</f>
        <v>6</v>
      </c>
      <c r="E9452">
        <f ca="1">OFFSET(bike!$A$2:$Y$402,TRUNC((ROW()-ROW($E$2))/COLUMNS(bike!$A$2:$Y$402)),MOD(ROW()-ROW($E$2),COLUMNS(bike!$A$2:$Y$402)),1,1)</f>
        <v>2</v>
      </c>
      <c r="F9452">
        <f ca="1">OFFSET(transit!$A$2:$Y$402,TRUNC((ROW()-ROW($F$2))/COLUMNS(transit!$A$2:$Y$402)),MOD(ROW()-ROW($F$2),COLUMNS(transit!$A$2:$Y$402)),1,1)</f>
        <v>6</v>
      </c>
      <c r="G9452">
        <f ca="1">OFFSET(drive!$A$2:$Y$402,TRUNC((ROW()-ROW($G$2))/COLUMNS(drive!$A$2:$Y$402)),MOD(ROW()-ROW($G$2),COLUMNS(drive!$A$2:$Y$402)),1,1)</f>
        <v>2</v>
      </c>
      <c r="H9452" s="5">
        <f ca="1">(VLOOKUP($B9452,weights!$A$2:$R$6,4))*VLOOKUP($B9452,weights!$A$2:$R$6,6)^C9452*(VLOOKUP($B9452,weights!$A$2:$R$6,15)*EXP(VLOOKUP($B9452,weights!$A$2:$R$6,11)*D9452)+VLOOKUP($B9452,weights!$A$2:$R$6,16)*EXP(VLOOKUP($B9452,weights!$A$2:$R$6,12)*E9452)+VLOOKUP($B9452,weights!$A$2:$R$6,17)*EXP(VLOOKUP($B9452,weights!$A$2:$R$6,13)*F9452)+VLOOKUP($B9452,weights!$A$2:$R$6,18)*EXP(VLOOKUP($B9452,weights!$A$2:$R$6,14)*G9452))</f>
        <v>34.018659724442237</v>
      </c>
    </row>
    <row r="9453" spans="1:8" ht="12.75" x14ac:dyDescent="0.2">
      <c r="A9453">
        <f t="shared" si="0"/>
        <v>379</v>
      </c>
      <c r="B9453" t="str">
        <f t="shared" ref="B9453:C9453" si="9427">B9428</f>
        <v>restaurant</v>
      </c>
      <c r="C9453">
        <f t="shared" si="9427"/>
        <v>1</v>
      </c>
      <c r="D9453">
        <f ca="1">OFFSET(walk!$A$2:$Y$402,TRUNC((ROW()-ROW($D$2))/COLUMNS(walk!$A$2:$Y$402)),MOD(ROW()-ROW($D$2),COLUMNS(walk!$A$2:$Y$402)),1,1)</f>
        <v>8</v>
      </c>
      <c r="E9453">
        <f ca="1">OFFSET(bike!$A$2:$Y$402,TRUNC((ROW()-ROW($E$2))/COLUMNS(bike!$A$2:$Y$402)),MOD(ROW()-ROW($E$2),COLUMNS(bike!$A$2:$Y$402)),1,1)</f>
        <v>2</v>
      </c>
      <c r="F9453">
        <f ca="1">OFFSET(transit!$A$2:$Y$402,TRUNC((ROW()-ROW($F$2))/COLUMNS(transit!$A$2:$Y$402)),MOD(ROW()-ROW($F$2),COLUMNS(transit!$A$2:$Y$402)),1,1)</f>
        <v>8</v>
      </c>
      <c r="G9453">
        <f ca="1">OFFSET(drive!$A$2:$Y$402,TRUNC((ROW()-ROW($G$2))/COLUMNS(drive!$A$2:$Y$402)),MOD(ROW()-ROW($G$2),COLUMNS(drive!$A$2:$Y$402)),1,1)</f>
        <v>2</v>
      </c>
      <c r="H9453" s="5">
        <f ca="1">(VLOOKUP($B9453,weights!$A$2:$R$6,4))*VLOOKUP($B9453,weights!$A$2:$R$6,6)^C9453*(VLOOKUP($B9453,weights!$A$2:$R$6,15)*EXP(VLOOKUP($B9453,weights!$A$2:$R$6,11)*D9453)+VLOOKUP($B9453,weights!$A$2:$R$6,16)*EXP(VLOOKUP($B9453,weights!$A$2:$R$6,12)*E9453)+VLOOKUP($B9453,weights!$A$2:$R$6,17)*EXP(VLOOKUP($B9453,weights!$A$2:$R$6,13)*F9453)+VLOOKUP($B9453,weights!$A$2:$R$6,18)*EXP(VLOOKUP($B9453,weights!$A$2:$R$6,14)*G9453))</f>
        <v>27.228613927368908</v>
      </c>
    </row>
    <row r="9454" spans="1:8" ht="12.75" x14ac:dyDescent="0.2">
      <c r="A9454">
        <f t="shared" si="0"/>
        <v>379</v>
      </c>
      <c r="B9454" t="str">
        <f t="shared" ref="B9454:C9454" si="9428">B9429</f>
        <v>restaurant</v>
      </c>
      <c r="C9454">
        <f t="shared" si="9428"/>
        <v>2</v>
      </c>
      <c r="D9454">
        <f ca="1">OFFSET(walk!$A$2:$Y$402,TRUNC((ROW()-ROW($D$2))/COLUMNS(walk!$A$2:$Y$402)),MOD(ROW()-ROW($D$2),COLUMNS(walk!$A$2:$Y$402)),1,1)</f>
        <v>10</v>
      </c>
      <c r="E9454">
        <f ca="1">OFFSET(bike!$A$2:$Y$402,TRUNC((ROW()-ROW($E$2))/COLUMNS(bike!$A$2:$Y$402)),MOD(ROW()-ROW($E$2),COLUMNS(bike!$A$2:$Y$402)),1,1)</f>
        <v>4</v>
      </c>
      <c r="F9454">
        <f ca="1">OFFSET(transit!$A$2:$Y$402,TRUNC((ROW()-ROW($F$2))/COLUMNS(transit!$A$2:$Y$402)),MOD(ROW()-ROW($F$2),COLUMNS(transit!$A$2:$Y$402)),1,1)</f>
        <v>9</v>
      </c>
      <c r="G9454">
        <f ca="1">OFFSET(drive!$A$2:$Y$402,TRUNC((ROW()-ROW($G$2))/COLUMNS(drive!$A$2:$Y$402)),MOD(ROW()-ROW($G$2),COLUMNS(drive!$A$2:$Y$402)),1,1)</f>
        <v>3</v>
      </c>
      <c r="H9454" s="5">
        <f ca="1">(VLOOKUP($B9454,weights!$A$2:$R$6,4))*VLOOKUP($B9454,weights!$A$2:$R$6,6)^C9454*(VLOOKUP($B9454,weights!$A$2:$R$6,15)*EXP(VLOOKUP($B9454,weights!$A$2:$R$6,11)*D9454)+VLOOKUP($B9454,weights!$A$2:$R$6,16)*EXP(VLOOKUP($B9454,weights!$A$2:$R$6,12)*E9454)+VLOOKUP($B9454,weights!$A$2:$R$6,17)*EXP(VLOOKUP($B9454,weights!$A$2:$R$6,13)*F9454)+VLOOKUP($B9454,weights!$A$2:$R$6,18)*EXP(VLOOKUP($B9454,weights!$A$2:$R$6,14)*G9454))</f>
        <v>18.427641506246825</v>
      </c>
    </row>
    <row r="9455" spans="1:8" ht="12.75" x14ac:dyDescent="0.2">
      <c r="A9455">
        <f t="shared" si="0"/>
        <v>379</v>
      </c>
      <c r="B9455" t="str">
        <f t="shared" ref="B9455:C9455" si="9429">B9430</f>
        <v>restaurant</v>
      </c>
      <c r="C9455">
        <f t="shared" si="9429"/>
        <v>3</v>
      </c>
      <c r="D9455">
        <f ca="1">OFFSET(walk!$A$2:$Y$402,TRUNC((ROW()-ROW($D$2))/COLUMNS(walk!$A$2:$Y$402)),MOD(ROW()-ROW($D$2),COLUMNS(walk!$A$2:$Y$402)),1,1)</f>
        <v>12</v>
      </c>
      <c r="E9455">
        <f ca="1">OFFSET(bike!$A$2:$Y$402,TRUNC((ROW()-ROW($E$2))/COLUMNS(bike!$A$2:$Y$402)),MOD(ROW()-ROW($E$2),COLUMNS(bike!$A$2:$Y$402)),1,1)</f>
        <v>4</v>
      </c>
      <c r="F9455">
        <f ca="1">OFFSET(transit!$A$2:$Y$402,TRUNC((ROW()-ROW($F$2))/COLUMNS(transit!$A$2:$Y$402)),MOD(ROW()-ROW($F$2),COLUMNS(transit!$A$2:$Y$402)),1,1)</f>
        <v>9</v>
      </c>
      <c r="G9455">
        <f ca="1">OFFSET(drive!$A$2:$Y$402,TRUNC((ROW()-ROW($G$2))/COLUMNS(drive!$A$2:$Y$402)),MOD(ROW()-ROW($G$2),COLUMNS(drive!$A$2:$Y$402)),1,1)</f>
        <v>3</v>
      </c>
      <c r="H9455" s="5">
        <f ca="1">(VLOOKUP($B9455,weights!$A$2:$R$6,4))*VLOOKUP($B9455,weights!$A$2:$R$6,6)^C9455*(VLOOKUP($B9455,weights!$A$2:$R$6,15)*EXP(VLOOKUP($B9455,weights!$A$2:$R$6,11)*D9455)+VLOOKUP($B9455,weights!$A$2:$R$6,16)*EXP(VLOOKUP($B9455,weights!$A$2:$R$6,12)*E9455)+VLOOKUP($B9455,weights!$A$2:$R$6,17)*EXP(VLOOKUP($B9455,weights!$A$2:$R$6,13)*F9455)+VLOOKUP($B9455,weights!$A$2:$R$6,18)*EXP(VLOOKUP($B9455,weights!$A$2:$R$6,14)*G9455))</f>
        <v>15.961338846191838</v>
      </c>
    </row>
    <row r="9456" spans="1:8" ht="12.75" x14ac:dyDescent="0.2">
      <c r="A9456">
        <f t="shared" si="0"/>
        <v>379</v>
      </c>
      <c r="B9456" t="str">
        <f t="shared" ref="B9456:C9456" si="9430">B9431</f>
        <v>restaurant</v>
      </c>
      <c r="C9456">
        <f t="shared" si="9430"/>
        <v>4</v>
      </c>
      <c r="D9456">
        <f ca="1">OFFSET(walk!$A$2:$Y$402,TRUNC((ROW()-ROW($D$2))/COLUMNS(walk!$A$2:$Y$402)),MOD(ROW()-ROW($D$2),COLUMNS(walk!$A$2:$Y$402)),1,1)</f>
        <v>12</v>
      </c>
      <c r="E9456">
        <f ca="1">OFFSET(bike!$A$2:$Y$402,TRUNC((ROW()-ROW($E$2))/COLUMNS(bike!$A$2:$Y$402)),MOD(ROW()-ROW($E$2),COLUMNS(bike!$A$2:$Y$402)),1,1)</f>
        <v>4</v>
      </c>
      <c r="F9456">
        <f ca="1">OFFSET(transit!$A$2:$Y$402,TRUNC((ROW()-ROW($F$2))/COLUMNS(transit!$A$2:$Y$402)),MOD(ROW()-ROW($F$2),COLUMNS(transit!$A$2:$Y$402)),1,1)</f>
        <v>10</v>
      </c>
      <c r="G9456">
        <f ca="1">OFFSET(drive!$A$2:$Y$402,TRUNC((ROW()-ROW($G$2))/COLUMNS(drive!$A$2:$Y$402)),MOD(ROW()-ROW($G$2),COLUMNS(drive!$A$2:$Y$402)),1,1)</f>
        <v>3</v>
      </c>
      <c r="H9456" s="5">
        <f ca="1">(VLOOKUP($B9456,weights!$A$2:$R$6,4))*VLOOKUP($B9456,weights!$A$2:$R$6,6)^C9456*(VLOOKUP($B9456,weights!$A$2:$R$6,15)*EXP(VLOOKUP($B9456,weights!$A$2:$R$6,11)*D9456)+VLOOKUP($B9456,weights!$A$2:$R$6,16)*EXP(VLOOKUP($B9456,weights!$A$2:$R$6,12)*E9456)+VLOOKUP($B9456,weights!$A$2:$R$6,17)*EXP(VLOOKUP($B9456,weights!$A$2:$R$6,13)*F9456)+VLOOKUP($B9456,weights!$A$2:$R$6,18)*EXP(VLOOKUP($B9456,weights!$A$2:$R$6,14)*G9456))</f>
        <v>13.927440873030637</v>
      </c>
    </row>
    <row r="9457" spans="1:8" ht="12.75" x14ac:dyDescent="0.2">
      <c r="A9457">
        <f t="shared" si="0"/>
        <v>379</v>
      </c>
      <c r="B9457" t="str">
        <f t="shared" ref="B9457:C9457" si="9431">B9432</f>
        <v>restaurant</v>
      </c>
      <c r="C9457">
        <f t="shared" si="9431"/>
        <v>5</v>
      </c>
      <c r="D9457">
        <f ca="1">OFFSET(walk!$A$2:$Y$402,TRUNC((ROW()-ROW($D$2))/COLUMNS(walk!$A$2:$Y$402)),MOD(ROW()-ROW($D$2),COLUMNS(walk!$A$2:$Y$402)),1,1)</f>
        <v>13</v>
      </c>
      <c r="E9457">
        <f ca="1">OFFSET(bike!$A$2:$Y$402,TRUNC((ROW()-ROW($E$2))/COLUMNS(bike!$A$2:$Y$402)),MOD(ROW()-ROW($E$2),COLUMNS(bike!$A$2:$Y$402)),1,1)</f>
        <v>4</v>
      </c>
      <c r="F9457">
        <f ca="1">OFFSET(transit!$A$2:$Y$402,TRUNC((ROW()-ROW($F$2))/COLUMNS(transit!$A$2:$Y$402)),MOD(ROW()-ROW($F$2),COLUMNS(transit!$A$2:$Y$402)),1,1)</f>
        <v>10</v>
      </c>
      <c r="G9457">
        <f ca="1">OFFSET(drive!$A$2:$Y$402,TRUNC((ROW()-ROW($G$2))/COLUMNS(drive!$A$2:$Y$402)),MOD(ROW()-ROW($G$2),COLUMNS(drive!$A$2:$Y$402)),1,1)</f>
        <v>3</v>
      </c>
      <c r="H9457" s="5">
        <f ca="1">(VLOOKUP($B9457,weights!$A$2:$R$6,4))*VLOOKUP($B9457,weights!$A$2:$R$6,6)^C9457*(VLOOKUP($B9457,weights!$A$2:$R$6,15)*EXP(VLOOKUP($B9457,weights!$A$2:$R$6,11)*D9457)+VLOOKUP($B9457,weights!$A$2:$R$6,16)*EXP(VLOOKUP($B9457,weights!$A$2:$R$6,12)*E9457)+VLOOKUP($B9457,weights!$A$2:$R$6,17)*EXP(VLOOKUP($B9457,weights!$A$2:$R$6,13)*F9457)+VLOOKUP($B9457,weights!$A$2:$R$6,18)*EXP(VLOOKUP($B9457,weights!$A$2:$R$6,14)*G9457))</f>
        <v>12.325456974761538</v>
      </c>
    </row>
    <row r="9458" spans="1:8" ht="12.75" x14ac:dyDescent="0.2">
      <c r="A9458">
        <f t="shared" si="0"/>
        <v>379</v>
      </c>
      <c r="B9458" t="str">
        <f t="shared" ref="B9458:C9458" si="9432">B9433</f>
        <v>restaurant</v>
      </c>
      <c r="C9458">
        <f t="shared" si="9432"/>
        <v>6</v>
      </c>
      <c r="D9458">
        <f ca="1">OFFSET(walk!$A$2:$Y$402,TRUNC((ROW()-ROW($D$2))/COLUMNS(walk!$A$2:$Y$402)),MOD(ROW()-ROW($D$2),COLUMNS(walk!$A$2:$Y$402)),1,1)</f>
        <v>14</v>
      </c>
      <c r="E9458">
        <f ca="1">OFFSET(bike!$A$2:$Y$402,TRUNC((ROW()-ROW($E$2))/COLUMNS(bike!$A$2:$Y$402)),MOD(ROW()-ROW($E$2),COLUMNS(bike!$A$2:$Y$402)),1,1)</f>
        <v>4</v>
      </c>
      <c r="F9458">
        <f ca="1">OFFSET(transit!$A$2:$Y$402,TRUNC((ROW()-ROW($F$2))/COLUMNS(transit!$A$2:$Y$402)),MOD(ROW()-ROW($F$2),COLUMNS(transit!$A$2:$Y$402)),1,1)</f>
        <v>10</v>
      </c>
      <c r="G9458">
        <f ca="1">OFFSET(drive!$A$2:$Y$402,TRUNC((ROW()-ROW($G$2))/COLUMNS(drive!$A$2:$Y$402)),MOD(ROW()-ROW($G$2),COLUMNS(drive!$A$2:$Y$402)),1,1)</f>
        <v>3</v>
      </c>
      <c r="H9458" s="5">
        <f ca="1">(VLOOKUP($B9458,weights!$A$2:$R$6,4))*VLOOKUP($B9458,weights!$A$2:$R$6,6)^C9458*(VLOOKUP($B9458,weights!$A$2:$R$6,15)*EXP(VLOOKUP($B9458,weights!$A$2:$R$6,11)*D9458)+VLOOKUP($B9458,weights!$A$2:$R$6,16)*EXP(VLOOKUP($B9458,weights!$A$2:$R$6,12)*E9458)+VLOOKUP($B9458,weights!$A$2:$R$6,17)*EXP(VLOOKUP($B9458,weights!$A$2:$R$6,13)*F9458)+VLOOKUP($B9458,weights!$A$2:$R$6,18)*EXP(VLOOKUP($B9458,weights!$A$2:$R$6,14)*G9458))</f>
        <v>10.934652599148929</v>
      </c>
    </row>
    <row r="9459" spans="1:8" ht="12.75" x14ac:dyDescent="0.2">
      <c r="A9459">
        <f t="shared" si="0"/>
        <v>379</v>
      </c>
      <c r="B9459" t="str">
        <f t="shared" ref="B9459:C9459" si="9433">B9434</f>
        <v>restaurant</v>
      </c>
      <c r="C9459">
        <f t="shared" si="9433"/>
        <v>7</v>
      </c>
      <c r="D9459">
        <f ca="1">OFFSET(walk!$A$2:$Y$402,TRUNC((ROW()-ROW($D$2))/COLUMNS(walk!$A$2:$Y$402)),MOD(ROW()-ROW($D$2),COLUMNS(walk!$A$2:$Y$402)),1,1)</f>
        <v>15</v>
      </c>
      <c r="E9459">
        <f ca="1">OFFSET(bike!$A$2:$Y$402,TRUNC((ROW()-ROW($E$2))/COLUMNS(bike!$A$2:$Y$402)),MOD(ROW()-ROW($E$2),COLUMNS(bike!$A$2:$Y$402)),1,1)</f>
        <v>4</v>
      </c>
      <c r="F9459">
        <f ca="1">OFFSET(transit!$A$2:$Y$402,TRUNC((ROW()-ROW($F$2))/COLUMNS(transit!$A$2:$Y$402)),MOD(ROW()-ROW($F$2),COLUMNS(transit!$A$2:$Y$402)),1,1)</f>
        <v>10</v>
      </c>
      <c r="G9459">
        <f ca="1">OFFSET(drive!$A$2:$Y$402,TRUNC((ROW()-ROW($G$2))/COLUMNS(drive!$A$2:$Y$402)),MOD(ROW()-ROW($G$2),COLUMNS(drive!$A$2:$Y$402)),1,1)</f>
        <v>3</v>
      </c>
      <c r="H9459" s="5">
        <f ca="1">(VLOOKUP($B9459,weights!$A$2:$R$6,4))*VLOOKUP($B9459,weights!$A$2:$R$6,6)^C9459*(VLOOKUP($B9459,weights!$A$2:$R$6,15)*EXP(VLOOKUP($B9459,weights!$A$2:$R$6,11)*D9459)+VLOOKUP($B9459,weights!$A$2:$R$6,16)*EXP(VLOOKUP($B9459,weights!$A$2:$R$6,12)*E9459)+VLOOKUP($B9459,weights!$A$2:$R$6,17)*EXP(VLOOKUP($B9459,weights!$A$2:$R$6,13)*F9459)+VLOOKUP($B9459,weights!$A$2:$R$6,18)*EXP(VLOOKUP($B9459,weights!$A$2:$R$6,14)*G9459))</f>
        <v>9.7202559481146427</v>
      </c>
    </row>
    <row r="9460" spans="1:8" ht="12.75" x14ac:dyDescent="0.2">
      <c r="A9460">
        <f t="shared" si="0"/>
        <v>379</v>
      </c>
      <c r="B9460" t="str">
        <f t="shared" ref="B9460:C9460" si="9434">B9435</f>
        <v>restaurant</v>
      </c>
      <c r="C9460">
        <f t="shared" si="9434"/>
        <v>8</v>
      </c>
      <c r="D9460">
        <f ca="1">OFFSET(walk!$A$2:$Y$402,TRUNC((ROW()-ROW($D$2))/COLUMNS(walk!$A$2:$Y$402)),MOD(ROW()-ROW($D$2),COLUMNS(walk!$A$2:$Y$402)),1,1)</f>
        <v>15</v>
      </c>
      <c r="E9460">
        <f ca="1">OFFSET(bike!$A$2:$Y$402,TRUNC((ROW()-ROW($E$2))/COLUMNS(bike!$A$2:$Y$402)),MOD(ROW()-ROW($E$2),COLUMNS(bike!$A$2:$Y$402)),1,1)</f>
        <v>4</v>
      </c>
      <c r="F9460">
        <f ca="1">OFFSET(transit!$A$2:$Y$402,TRUNC((ROW()-ROW($F$2))/COLUMNS(transit!$A$2:$Y$402)),MOD(ROW()-ROW($F$2),COLUMNS(transit!$A$2:$Y$402)),1,1)</f>
        <v>10</v>
      </c>
      <c r="G9460">
        <f ca="1">OFFSET(drive!$A$2:$Y$402,TRUNC((ROW()-ROW($G$2))/COLUMNS(drive!$A$2:$Y$402)),MOD(ROW()-ROW($G$2),COLUMNS(drive!$A$2:$Y$402)),1,1)</f>
        <v>4</v>
      </c>
      <c r="H9460" s="5">
        <f ca="1">(VLOOKUP($B9460,weights!$A$2:$R$6,4))*VLOOKUP($B9460,weights!$A$2:$R$6,6)^C9460*(VLOOKUP($B9460,weights!$A$2:$R$6,15)*EXP(VLOOKUP($B9460,weights!$A$2:$R$6,11)*D9460)+VLOOKUP($B9460,weights!$A$2:$R$6,16)*EXP(VLOOKUP($B9460,weights!$A$2:$R$6,12)*E9460)+VLOOKUP($B9460,weights!$A$2:$R$6,17)*EXP(VLOOKUP($B9460,weights!$A$2:$R$6,13)*F9460)+VLOOKUP($B9460,weights!$A$2:$R$6,18)*EXP(VLOOKUP($B9460,weights!$A$2:$R$6,14)*G9460))</f>
        <v>8.0736031399828789</v>
      </c>
    </row>
    <row r="9461" spans="1:8" ht="12.75" x14ac:dyDescent="0.2">
      <c r="A9461">
        <f t="shared" si="0"/>
        <v>379</v>
      </c>
      <c r="B9461" t="str">
        <f t="shared" ref="B9461:C9461" si="9435">B9436</f>
        <v>restaurant</v>
      </c>
      <c r="C9461">
        <f t="shared" si="9435"/>
        <v>9</v>
      </c>
      <c r="D9461">
        <f ca="1">OFFSET(walk!$A$2:$Y$402,TRUNC((ROW()-ROW($D$2))/COLUMNS(walk!$A$2:$Y$402)),MOD(ROW()-ROW($D$2),COLUMNS(walk!$A$2:$Y$402)),1,1)</f>
        <v>16</v>
      </c>
      <c r="E9461">
        <f ca="1">OFFSET(bike!$A$2:$Y$402,TRUNC((ROW()-ROW($E$2))/COLUMNS(bike!$A$2:$Y$402)),MOD(ROW()-ROW($E$2),COLUMNS(bike!$A$2:$Y$402)),1,1)</f>
        <v>4</v>
      </c>
      <c r="F9461">
        <f ca="1">OFFSET(transit!$A$2:$Y$402,TRUNC((ROW()-ROW($F$2))/COLUMNS(transit!$A$2:$Y$402)),MOD(ROW()-ROW($F$2),COLUMNS(transit!$A$2:$Y$402)),1,1)</f>
        <v>12</v>
      </c>
      <c r="G9461">
        <f ca="1">OFFSET(drive!$A$2:$Y$402,TRUNC((ROW()-ROW($G$2))/COLUMNS(drive!$A$2:$Y$402)),MOD(ROW()-ROW($G$2),COLUMNS(drive!$A$2:$Y$402)),1,1)</f>
        <v>5</v>
      </c>
      <c r="H9461" s="5">
        <f ca="1">(VLOOKUP($B9461,weights!$A$2:$R$6,4))*VLOOKUP($B9461,weights!$A$2:$R$6,6)^C9461*(VLOOKUP($B9461,weights!$A$2:$R$6,15)*EXP(VLOOKUP($B9461,weights!$A$2:$R$6,11)*D9461)+VLOOKUP($B9461,weights!$A$2:$R$6,16)*EXP(VLOOKUP($B9461,weights!$A$2:$R$6,12)*E9461)+VLOOKUP($B9461,weights!$A$2:$R$6,17)*EXP(VLOOKUP($B9461,weights!$A$2:$R$6,13)*F9461)+VLOOKUP($B9461,weights!$A$2:$R$6,18)*EXP(VLOOKUP($B9461,weights!$A$2:$R$6,14)*G9461))</f>
        <v>6.3467581258551089</v>
      </c>
    </row>
    <row r="9462" spans="1:8" ht="12.75" x14ac:dyDescent="0.2">
      <c r="A9462">
        <f t="shared" si="0"/>
        <v>379</v>
      </c>
      <c r="B9462" t="str">
        <f t="shared" ref="B9462:C9462" si="9436">B9437</f>
        <v>supermarket</v>
      </c>
      <c r="C9462">
        <f t="shared" si="9436"/>
        <v>0</v>
      </c>
      <c r="D9462">
        <f ca="1">OFFSET(walk!$A$2:$Y$402,TRUNC((ROW()-ROW($D$2))/COLUMNS(walk!$A$2:$Y$402)),MOD(ROW()-ROW($D$2),COLUMNS(walk!$A$2:$Y$402)),1,1)</f>
        <v>34</v>
      </c>
      <c r="E9462">
        <f ca="1">OFFSET(bike!$A$2:$Y$402,TRUNC((ROW()-ROW($E$2))/COLUMNS(bike!$A$2:$Y$402)),MOD(ROW()-ROW($E$2),COLUMNS(bike!$A$2:$Y$402)),1,1)</f>
        <v>13</v>
      </c>
      <c r="F9462">
        <f ca="1">OFFSET(transit!$A$2:$Y$402,TRUNC((ROW()-ROW($F$2))/COLUMNS(transit!$A$2:$Y$402)),MOD(ROW()-ROW($F$2),COLUMNS(transit!$A$2:$Y$402)),1,1)</f>
        <v>21</v>
      </c>
      <c r="G9462">
        <f ca="1">OFFSET(drive!$A$2:$Y$402,TRUNC((ROW()-ROW($G$2))/COLUMNS(drive!$A$2:$Y$402)),MOD(ROW()-ROW($G$2),COLUMNS(drive!$A$2:$Y$402)),1,1)</f>
        <v>9</v>
      </c>
      <c r="H9462" s="5">
        <f ca="1">(VLOOKUP($B9462,weights!$A$2:$R$6,4))*VLOOKUP($B9462,weights!$A$2:$R$6,6)^C9462*(VLOOKUP($B9462,weights!$A$2:$R$6,15)*EXP(VLOOKUP($B9462,weights!$A$2:$R$6,11)*D9462)+VLOOKUP($B9462,weights!$A$2:$R$6,16)*EXP(VLOOKUP($B9462,weights!$A$2:$R$6,12)*E9462)+VLOOKUP($B9462,weights!$A$2:$R$6,17)*EXP(VLOOKUP($B9462,weights!$A$2:$R$6,13)*F9462)+VLOOKUP($B9462,weights!$A$2:$R$6,18)*EXP(VLOOKUP($B9462,weights!$A$2:$R$6,14)*G9462))</f>
        <v>3.0340342913962517</v>
      </c>
    </row>
    <row r="9463" spans="1:8" ht="12.75" x14ac:dyDescent="0.2">
      <c r="A9463">
        <f t="shared" si="0"/>
        <v>379</v>
      </c>
      <c r="B9463" t="str">
        <f t="shared" ref="B9463:C9463" si="9437">B9438</f>
        <v>supermarket</v>
      </c>
      <c r="C9463">
        <f t="shared" si="9437"/>
        <v>1</v>
      </c>
      <c r="D9463">
        <f ca="1">OFFSET(walk!$A$2:$Y$402,TRUNC((ROW()-ROW($D$2))/COLUMNS(walk!$A$2:$Y$402)),MOD(ROW()-ROW($D$2),COLUMNS(walk!$A$2:$Y$402)),1,1)</f>
        <v>49</v>
      </c>
      <c r="E9463">
        <f ca="1">OFFSET(bike!$A$2:$Y$402,TRUNC((ROW()-ROW($E$2))/COLUMNS(bike!$A$2:$Y$402)),MOD(ROW()-ROW($E$2),COLUMNS(bike!$A$2:$Y$402)),1,1)</f>
        <v>14</v>
      </c>
      <c r="F9463">
        <f ca="1">OFFSET(transit!$A$2:$Y$402,TRUNC((ROW()-ROW($F$2))/COLUMNS(transit!$A$2:$Y$402)),MOD(ROW()-ROW($F$2),COLUMNS(transit!$A$2:$Y$402)),1,1)</f>
        <v>24</v>
      </c>
      <c r="G9463">
        <f ca="1">OFFSET(drive!$A$2:$Y$402,TRUNC((ROW()-ROW($G$2))/COLUMNS(drive!$A$2:$Y$402)),MOD(ROW()-ROW($G$2),COLUMNS(drive!$A$2:$Y$402)),1,1)</f>
        <v>10</v>
      </c>
      <c r="H9463" s="5">
        <f ca="1">(VLOOKUP($B9463,weights!$A$2:$R$6,4))*VLOOKUP($B9463,weights!$A$2:$R$6,6)^C9463*(VLOOKUP($B9463,weights!$A$2:$R$6,15)*EXP(VLOOKUP($B9463,weights!$A$2:$R$6,11)*D9463)+VLOOKUP($B9463,weights!$A$2:$R$6,16)*EXP(VLOOKUP($B9463,weights!$A$2:$R$6,12)*E9463)+VLOOKUP($B9463,weights!$A$2:$R$6,17)*EXP(VLOOKUP($B9463,weights!$A$2:$R$6,13)*F9463)+VLOOKUP($B9463,weights!$A$2:$R$6,18)*EXP(VLOOKUP($B9463,weights!$A$2:$R$6,14)*G9463))</f>
        <v>1.4130045897139634</v>
      </c>
    </row>
    <row r="9464" spans="1:8" ht="12.75" x14ac:dyDescent="0.2">
      <c r="A9464">
        <f t="shared" si="0"/>
        <v>379</v>
      </c>
      <c r="B9464" t="str">
        <f t="shared" ref="B9464:C9464" si="9438">B9439</f>
        <v>supermarket</v>
      </c>
      <c r="C9464">
        <f t="shared" si="9438"/>
        <v>2</v>
      </c>
      <c r="D9464">
        <f ca="1">OFFSET(walk!$A$2:$Y$402,TRUNC((ROW()-ROW($D$2))/COLUMNS(walk!$A$2:$Y$402)),MOD(ROW()-ROW($D$2),COLUMNS(walk!$A$2:$Y$402)),1,1)</f>
        <v>53</v>
      </c>
      <c r="E9464">
        <f ca="1">OFFSET(bike!$A$2:$Y$402,TRUNC((ROW()-ROW($E$2))/COLUMNS(bike!$A$2:$Y$402)),MOD(ROW()-ROW($E$2),COLUMNS(bike!$A$2:$Y$402)),1,1)</f>
        <v>15</v>
      </c>
      <c r="F9464">
        <f ca="1">OFFSET(transit!$A$2:$Y$402,TRUNC((ROW()-ROW($F$2))/COLUMNS(transit!$A$2:$Y$402)),MOD(ROW()-ROW($F$2),COLUMNS(transit!$A$2:$Y$402)),1,1)</f>
        <v>25</v>
      </c>
      <c r="G9464">
        <f ca="1">OFFSET(drive!$A$2:$Y$402,TRUNC((ROW()-ROW($G$2))/COLUMNS(drive!$A$2:$Y$402)),MOD(ROW()-ROW($G$2),COLUMNS(drive!$A$2:$Y$402)),1,1)</f>
        <v>12</v>
      </c>
      <c r="H9464" s="5">
        <f ca="1">(VLOOKUP($B9464,weights!$A$2:$R$6,4))*VLOOKUP($B9464,weights!$A$2:$R$6,6)^C9464*(VLOOKUP($B9464,weights!$A$2:$R$6,15)*EXP(VLOOKUP($B9464,weights!$A$2:$R$6,11)*D9464)+VLOOKUP($B9464,weights!$A$2:$R$6,16)*EXP(VLOOKUP($B9464,weights!$A$2:$R$6,12)*E9464)+VLOOKUP($B9464,weights!$A$2:$R$6,17)*EXP(VLOOKUP($B9464,weights!$A$2:$R$6,13)*F9464)+VLOOKUP($B9464,weights!$A$2:$R$6,18)*EXP(VLOOKUP($B9464,weights!$A$2:$R$6,14)*G9464))</f>
        <v>0.56595725457981227</v>
      </c>
    </row>
    <row r="9465" spans="1:8" ht="12.75" x14ac:dyDescent="0.2">
      <c r="A9465">
        <f t="shared" si="0"/>
        <v>379</v>
      </c>
      <c r="B9465" t="str">
        <f t="shared" ref="B9465:C9465" si="9439">B9440</f>
        <v>supermarket</v>
      </c>
      <c r="C9465">
        <f t="shared" si="9439"/>
        <v>3</v>
      </c>
      <c r="D9465">
        <f ca="1">OFFSET(walk!$A$2:$Y$402,TRUNC((ROW()-ROW($D$2))/COLUMNS(walk!$A$2:$Y$402)),MOD(ROW()-ROW($D$2),COLUMNS(walk!$A$2:$Y$402)),1,1)</f>
        <v>61</v>
      </c>
      <c r="E9465">
        <f ca="1">OFFSET(bike!$A$2:$Y$402,TRUNC((ROW()-ROW($E$2))/COLUMNS(bike!$A$2:$Y$402)),MOD(ROW()-ROW($E$2),COLUMNS(bike!$A$2:$Y$402)),1,1)</f>
        <v>19</v>
      </c>
      <c r="F9465">
        <f ca="1">OFFSET(transit!$A$2:$Y$402,TRUNC((ROW()-ROW($F$2))/COLUMNS(transit!$A$2:$Y$402)),MOD(ROW()-ROW($F$2),COLUMNS(transit!$A$2:$Y$402)),1,1)</f>
        <v>32</v>
      </c>
      <c r="G9465">
        <f ca="1">OFFSET(drive!$A$2:$Y$402,TRUNC((ROW()-ROW($G$2))/COLUMNS(drive!$A$2:$Y$402)),MOD(ROW()-ROW($G$2),COLUMNS(drive!$A$2:$Y$402)),1,1)</f>
        <v>14</v>
      </c>
      <c r="H9465" s="5">
        <f ca="1">(VLOOKUP($B9465,weights!$A$2:$R$6,4))*VLOOKUP($B9465,weights!$A$2:$R$6,6)^C9465*(VLOOKUP($B9465,weights!$A$2:$R$6,15)*EXP(VLOOKUP($B9465,weights!$A$2:$R$6,11)*D9465)+VLOOKUP($B9465,weights!$A$2:$R$6,16)*EXP(VLOOKUP($B9465,weights!$A$2:$R$6,12)*E9465)+VLOOKUP($B9465,weights!$A$2:$R$6,17)*EXP(VLOOKUP($B9465,weights!$A$2:$R$6,13)*F9465)+VLOOKUP($B9465,weights!$A$2:$R$6,18)*EXP(VLOOKUP($B9465,weights!$A$2:$R$6,14)*G9465))</f>
        <v>0.19803056680559145</v>
      </c>
    </row>
    <row r="9466" spans="1:8" ht="12.75" x14ac:dyDescent="0.2">
      <c r="A9466">
        <f t="shared" si="0"/>
        <v>379</v>
      </c>
      <c r="B9466" t="str">
        <f t="shared" ref="B9466:C9466" si="9440">B9441</f>
        <v>supermarket</v>
      </c>
      <c r="C9466">
        <f t="shared" si="9440"/>
        <v>4</v>
      </c>
      <c r="D9466">
        <f ca="1">OFFSET(walk!$A$2:$Y$402,TRUNC((ROW()-ROW($D$2))/COLUMNS(walk!$A$2:$Y$402)),MOD(ROW()-ROW($D$2),COLUMNS(walk!$A$2:$Y$402)),1,1)</f>
        <v>77</v>
      </c>
      <c r="E9466">
        <f ca="1">OFFSET(bike!$A$2:$Y$402,TRUNC((ROW()-ROW($E$2))/COLUMNS(bike!$A$2:$Y$402)),MOD(ROW()-ROW($E$2),COLUMNS(bike!$A$2:$Y$402)),1,1)</f>
        <v>22</v>
      </c>
      <c r="F9466">
        <f ca="1">OFFSET(transit!$A$2:$Y$402,TRUNC((ROW()-ROW($F$2))/COLUMNS(transit!$A$2:$Y$402)),MOD(ROW()-ROW($F$2),COLUMNS(transit!$A$2:$Y$402)),1,1)</f>
        <v>38</v>
      </c>
      <c r="G9466">
        <f ca="1">OFFSET(drive!$A$2:$Y$402,TRUNC((ROW()-ROW($G$2))/COLUMNS(drive!$A$2:$Y$402)),MOD(ROW()-ROW($G$2),COLUMNS(drive!$A$2:$Y$402)),1,1)</f>
        <v>14</v>
      </c>
      <c r="H9466" s="5">
        <f ca="1">(VLOOKUP($B9466,weights!$A$2:$R$6,4))*VLOOKUP($B9466,weights!$A$2:$R$6,6)^C9466*(VLOOKUP($B9466,weights!$A$2:$R$6,15)*EXP(VLOOKUP($B9466,weights!$A$2:$R$6,11)*D9466)+VLOOKUP($B9466,weights!$A$2:$R$6,16)*EXP(VLOOKUP($B9466,weights!$A$2:$R$6,12)*E9466)+VLOOKUP($B9466,weights!$A$2:$R$6,17)*EXP(VLOOKUP($B9466,weights!$A$2:$R$6,13)*F9466)+VLOOKUP($B9466,weights!$A$2:$R$6,18)*EXP(VLOOKUP($B9466,weights!$A$2:$R$6,14)*G9466))</f>
        <v>0.11163459425455172</v>
      </c>
    </row>
    <row r="9467" spans="1:8" ht="12.75" x14ac:dyDescent="0.2">
      <c r="A9467">
        <f t="shared" si="0"/>
        <v>379</v>
      </c>
      <c r="B9467" t="str">
        <f t="shared" ref="B9467:C9467" si="9441">B9442</f>
        <v>store</v>
      </c>
      <c r="C9467">
        <f t="shared" si="9441"/>
        <v>0</v>
      </c>
      <c r="D9467">
        <f ca="1">OFFSET(walk!$A$2:$Y$402,TRUNC((ROW()-ROW($D$2))/COLUMNS(walk!$A$2:$Y$402)),MOD(ROW()-ROW($D$2),COLUMNS(walk!$A$2:$Y$402)),1,1)</f>
        <v>3</v>
      </c>
      <c r="E9467">
        <f ca="1">OFFSET(bike!$A$2:$Y$402,TRUNC((ROW()-ROW($E$2))/COLUMNS(bike!$A$2:$Y$402)),MOD(ROW()-ROW($E$2),COLUMNS(bike!$A$2:$Y$402)),1,1)</f>
        <v>1</v>
      </c>
      <c r="F9467">
        <f ca="1">OFFSET(transit!$A$2:$Y$402,TRUNC((ROW()-ROW($F$2))/COLUMNS(transit!$A$2:$Y$402)),MOD(ROW()-ROW($F$2),COLUMNS(transit!$A$2:$Y$402)),1,1)</f>
        <v>3</v>
      </c>
      <c r="G9467">
        <f ca="1">OFFSET(drive!$A$2:$Y$402,TRUNC((ROW()-ROW($G$2))/COLUMNS(drive!$A$2:$Y$402)),MOD(ROW()-ROW($G$2),COLUMNS(drive!$A$2:$Y$402)),1,1)</f>
        <v>1</v>
      </c>
      <c r="H9467" s="5">
        <f ca="1">(VLOOKUP($B9467,weights!$A$2:$R$6,4))*VLOOKUP($B9467,weights!$A$2:$R$6,6)^C9467*(VLOOKUP($B9467,weights!$A$2:$R$6,15)*EXP(VLOOKUP($B9467,weights!$A$2:$R$6,11)*D9467)+VLOOKUP($B9467,weights!$A$2:$R$6,16)*EXP(VLOOKUP($B9467,weights!$A$2:$R$6,12)*E9467)+VLOOKUP($B9467,weights!$A$2:$R$6,17)*EXP(VLOOKUP($B9467,weights!$A$2:$R$6,13)*F9467)+VLOOKUP($B9467,weights!$A$2:$R$6,18)*EXP(VLOOKUP($B9467,weights!$A$2:$R$6,14)*G9467))</f>
        <v>24.807341495576125</v>
      </c>
    </row>
    <row r="9468" spans="1:8" ht="12.75" x14ac:dyDescent="0.2">
      <c r="A9468">
        <f t="shared" si="0"/>
        <v>379</v>
      </c>
      <c r="B9468" t="str">
        <f t="shared" ref="B9468:C9468" si="9442">B9443</f>
        <v>store</v>
      </c>
      <c r="C9468">
        <f t="shared" si="9442"/>
        <v>1</v>
      </c>
      <c r="D9468">
        <f ca="1">OFFSET(walk!$A$2:$Y$402,TRUNC((ROW()-ROW($D$2))/COLUMNS(walk!$A$2:$Y$402)),MOD(ROW()-ROW($D$2),COLUMNS(walk!$A$2:$Y$402)),1,1)</f>
        <v>4</v>
      </c>
      <c r="E9468">
        <f ca="1">OFFSET(bike!$A$2:$Y$402,TRUNC((ROW()-ROW($E$2))/COLUMNS(bike!$A$2:$Y$402)),MOD(ROW()-ROW($E$2),COLUMNS(bike!$A$2:$Y$402)),1,1)</f>
        <v>1</v>
      </c>
      <c r="F9468">
        <f ca="1">OFFSET(transit!$A$2:$Y$402,TRUNC((ROW()-ROW($F$2))/COLUMNS(transit!$A$2:$Y$402)),MOD(ROW()-ROW($F$2),COLUMNS(transit!$A$2:$Y$402)),1,1)</f>
        <v>4</v>
      </c>
      <c r="G9468">
        <f ca="1">OFFSET(drive!$A$2:$Y$402,TRUNC((ROW()-ROW($G$2))/COLUMNS(drive!$A$2:$Y$402)),MOD(ROW()-ROW($G$2),COLUMNS(drive!$A$2:$Y$402)),1,1)</f>
        <v>1</v>
      </c>
      <c r="H9468" s="5">
        <f ca="1">(VLOOKUP($B9468,weights!$A$2:$R$6,4))*VLOOKUP($B9468,weights!$A$2:$R$6,6)^C9468*(VLOOKUP($B9468,weights!$A$2:$R$6,15)*EXP(VLOOKUP($B9468,weights!$A$2:$R$6,11)*D9468)+VLOOKUP($B9468,weights!$A$2:$R$6,16)*EXP(VLOOKUP($B9468,weights!$A$2:$R$6,12)*E9468)+VLOOKUP($B9468,weights!$A$2:$R$6,17)*EXP(VLOOKUP($B9468,weights!$A$2:$R$6,13)*F9468)+VLOOKUP($B9468,weights!$A$2:$R$6,18)*EXP(VLOOKUP($B9468,weights!$A$2:$R$6,14)*G9468))</f>
        <v>15.065318279422829</v>
      </c>
    </row>
    <row r="9469" spans="1:8" ht="12.75" x14ac:dyDescent="0.2">
      <c r="A9469">
        <f t="shared" si="0"/>
        <v>379</v>
      </c>
      <c r="B9469" t="str">
        <f t="shared" ref="B9469:C9469" si="9443">B9444</f>
        <v>store</v>
      </c>
      <c r="C9469">
        <f t="shared" si="9443"/>
        <v>2</v>
      </c>
      <c r="D9469">
        <f ca="1">OFFSET(walk!$A$2:$Y$402,TRUNC((ROW()-ROW($D$2))/COLUMNS(walk!$A$2:$Y$402)),MOD(ROW()-ROW($D$2),COLUMNS(walk!$A$2:$Y$402)),1,1)</f>
        <v>9</v>
      </c>
      <c r="E9469">
        <f ca="1">OFFSET(bike!$A$2:$Y$402,TRUNC((ROW()-ROW($E$2))/COLUMNS(bike!$A$2:$Y$402)),MOD(ROW()-ROW($E$2),COLUMNS(bike!$A$2:$Y$402)),1,1)</f>
        <v>3</v>
      </c>
      <c r="F9469">
        <f ca="1">OFFSET(transit!$A$2:$Y$402,TRUNC((ROW()-ROW($F$2))/COLUMNS(transit!$A$2:$Y$402)),MOD(ROW()-ROW($F$2),COLUMNS(transit!$A$2:$Y$402)),1,1)</f>
        <v>8</v>
      </c>
      <c r="G9469">
        <f ca="1">OFFSET(drive!$A$2:$Y$402,TRUNC((ROW()-ROW($G$2))/COLUMNS(drive!$A$2:$Y$402)),MOD(ROW()-ROW($G$2),COLUMNS(drive!$A$2:$Y$402)),1,1)</f>
        <v>2</v>
      </c>
      <c r="H9469" s="5">
        <f ca="1">(VLOOKUP($B9469,weights!$A$2:$R$6,4))*VLOOKUP($B9469,weights!$A$2:$R$6,6)^C9469*(VLOOKUP($B9469,weights!$A$2:$R$6,15)*EXP(VLOOKUP($B9469,weights!$A$2:$R$6,11)*D9469)+VLOOKUP($B9469,weights!$A$2:$R$6,16)*EXP(VLOOKUP($B9469,weights!$A$2:$R$6,12)*E9469)+VLOOKUP($B9469,weights!$A$2:$R$6,17)*EXP(VLOOKUP($B9469,weights!$A$2:$R$6,13)*F9469)+VLOOKUP($B9469,weights!$A$2:$R$6,18)*EXP(VLOOKUP($B9469,weights!$A$2:$R$6,14)*G9469))</f>
        <v>4.9909178540471926</v>
      </c>
    </row>
    <row r="9470" spans="1:8" ht="12.75" x14ac:dyDescent="0.2">
      <c r="A9470">
        <f t="shared" si="0"/>
        <v>379</v>
      </c>
      <c r="B9470" t="str">
        <f t="shared" ref="B9470:C9470" si="9444">B9445</f>
        <v>store</v>
      </c>
      <c r="C9470">
        <f t="shared" si="9444"/>
        <v>3</v>
      </c>
      <c r="D9470">
        <f ca="1">OFFSET(walk!$A$2:$Y$402,TRUNC((ROW()-ROW($D$2))/COLUMNS(walk!$A$2:$Y$402)),MOD(ROW()-ROW($D$2),COLUMNS(walk!$A$2:$Y$402)),1,1)</f>
        <v>11</v>
      </c>
      <c r="E9470">
        <f ca="1">OFFSET(bike!$A$2:$Y$402,TRUNC((ROW()-ROW($E$2))/COLUMNS(bike!$A$2:$Y$402)),MOD(ROW()-ROW($E$2),COLUMNS(bike!$A$2:$Y$402)),1,1)</f>
        <v>3</v>
      </c>
      <c r="F9470">
        <f ca="1">OFFSET(transit!$A$2:$Y$402,TRUNC((ROW()-ROW($F$2))/COLUMNS(transit!$A$2:$Y$402)),MOD(ROW()-ROW($F$2),COLUMNS(transit!$A$2:$Y$402)),1,1)</f>
        <v>9</v>
      </c>
      <c r="G9470">
        <f ca="1">OFFSET(drive!$A$2:$Y$402,TRUNC((ROW()-ROW($G$2))/COLUMNS(drive!$A$2:$Y$402)),MOD(ROW()-ROW($G$2),COLUMNS(drive!$A$2:$Y$402)),1,1)</f>
        <v>3</v>
      </c>
      <c r="H9470" s="5">
        <f ca="1">(VLOOKUP($B9470,weights!$A$2:$R$6,4))*VLOOKUP($B9470,weights!$A$2:$R$6,6)^C9470*(VLOOKUP($B9470,weights!$A$2:$R$6,15)*EXP(VLOOKUP($B9470,weights!$A$2:$R$6,11)*D9470)+VLOOKUP($B9470,weights!$A$2:$R$6,16)*EXP(VLOOKUP($B9470,weights!$A$2:$R$6,12)*E9470)+VLOOKUP($B9470,weights!$A$2:$R$6,17)*EXP(VLOOKUP($B9470,weights!$A$2:$R$6,13)*F9470)+VLOOKUP($B9470,weights!$A$2:$R$6,18)*EXP(VLOOKUP($B9470,weights!$A$2:$R$6,14)*G9470))</f>
        <v>2.7607228223492144</v>
      </c>
    </row>
    <row r="9471" spans="1:8" ht="12.75" x14ac:dyDescent="0.2">
      <c r="A9471">
        <f t="shared" si="0"/>
        <v>379</v>
      </c>
      <c r="B9471" t="str">
        <f t="shared" ref="B9471:C9471" si="9445">B9446</f>
        <v>store</v>
      </c>
      <c r="C9471">
        <f t="shared" si="9445"/>
        <v>4</v>
      </c>
      <c r="D9471">
        <f ca="1">OFFSET(walk!$A$2:$Y$402,TRUNC((ROW()-ROW($D$2))/COLUMNS(walk!$A$2:$Y$402)),MOD(ROW()-ROW($D$2),COLUMNS(walk!$A$2:$Y$402)),1,1)</f>
        <v>14</v>
      </c>
      <c r="E9471">
        <f ca="1">OFFSET(bike!$A$2:$Y$402,TRUNC((ROW()-ROW($E$2))/COLUMNS(bike!$A$2:$Y$402)),MOD(ROW()-ROW($E$2),COLUMNS(bike!$A$2:$Y$402)),1,1)</f>
        <v>3</v>
      </c>
      <c r="F9471">
        <f ca="1">OFFSET(transit!$A$2:$Y$402,TRUNC((ROW()-ROW($F$2))/COLUMNS(transit!$A$2:$Y$402)),MOD(ROW()-ROW($F$2),COLUMNS(transit!$A$2:$Y$402)),1,1)</f>
        <v>10</v>
      </c>
      <c r="G9471">
        <f ca="1">OFFSET(drive!$A$2:$Y$402,TRUNC((ROW()-ROW($G$2))/COLUMNS(drive!$A$2:$Y$402)),MOD(ROW()-ROW($G$2),COLUMNS(drive!$A$2:$Y$402)),1,1)</f>
        <v>3</v>
      </c>
      <c r="H9471" s="5">
        <f ca="1">(VLOOKUP($B9471,weights!$A$2:$R$6,4))*VLOOKUP($B9471,weights!$A$2:$R$6,6)^C9471*(VLOOKUP($B9471,weights!$A$2:$R$6,15)*EXP(VLOOKUP($B9471,weights!$A$2:$R$6,11)*D9471)+VLOOKUP($B9471,weights!$A$2:$R$6,16)*EXP(VLOOKUP($B9471,weights!$A$2:$R$6,12)*E9471)+VLOOKUP($B9471,weights!$A$2:$R$6,17)*EXP(VLOOKUP($B9471,weights!$A$2:$R$6,13)*F9471)+VLOOKUP($B9471,weights!$A$2:$R$6,18)*EXP(VLOOKUP($B9471,weights!$A$2:$R$6,14)*G9471))</f>
        <v>1.800172037124353</v>
      </c>
    </row>
    <row r="9472" spans="1:8" ht="12.75" x14ac:dyDescent="0.2">
      <c r="A9472">
        <f t="shared" si="0"/>
        <v>379</v>
      </c>
      <c r="B9472" t="str">
        <f t="shared" ref="B9472:C9472" si="9446">B9447</f>
        <v>pharmacy</v>
      </c>
      <c r="C9472">
        <f t="shared" si="9446"/>
        <v>0</v>
      </c>
      <c r="D9472">
        <f ca="1">OFFSET(walk!$A$2:$Y$402,TRUNC((ROW()-ROW($D$2))/COLUMNS(walk!$A$2:$Y$402)),MOD(ROW()-ROW($D$2),COLUMNS(walk!$A$2:$Y$402)),1,1)</f>
        <v>11</v>
      </c>
      <c r="E9472">
        <f ca="1">OFFSET(bike!$A$2:$Y$402,TRUNC((ROW()-ROW($E$2))/COLUMNS(bike!$A$2:$Y$402)),MOD(ROW()-ROW($E$2),COLUMNS(bike!$A$2:$Y$402)),1,1)</f>
        <v>3</v>
      </c>
      <c r="F9472">
        <f ca="1">OFFSET(transit!$A$2:$Y$402,TRUNC((ROW()-ROW($F$2))/COLUMNS(transit!$A$2:$Y$402)),MOD(ROW()-ROW($F$2),COLUMNS(transit!$A$2:$Y$402)),1,1)</f>
        <v>7</v>
      </c>
      <c r="G9472">
        <f ca="1">OFFSET(drive!$A$2:$Y$402,TRUNC((ROW()-ROW($G$2))/COLUMNS(drive!$A$2:$Y$402)),MOD(ROW()-ROW($G$2),COLUMNS(drive!$A$2:$Y$402)),1,1)</f>
        <v>2</v>
      </c>
      <c r="H9472" s="5">
        <f ca="1">(VLOOKUP($B9472,weights!$A$2:$R$6,4))*VLOOKUP($B9472,weights!$A$2:$R$6,6)^C9472*(VLOOKUP($B9472,weights!$A$2:$R$6,15)*EXP(VLOOKUP($B9472,weights!$A$2:$R$6,11)*D9472)+VLOOKUP($B9472,weights!$A$2:$R$6,16)*EXP(VLOOKUP($B9472,weights!$A$2:$R$6,12)*E9472)+VLOOKUP($B9472,weights!$A$2:$R$6,17)*EXP(VLOOKUP($B9472,weights!$A$2:$R$6,13)*F9472)+VLOOKUP($B9472,weights!$A$2:$R$6,18)*EXP(VLOOKUP($B9472,weights!$A$2:$R$6,14)*G9472))</f>
        <v>7.324551490379128</v>
      </c>
    </row>
    <row r="9473" spans="1:8" ht="12.75" x14ac:dyDescent="0.2">
      <c r="A9473">
        <f t="shared" si="0"/>
        <v>379</v>
      </c>
      <c r="B9473" t="str">
        <f t="shared" ref="B9473:C9473" si="9447">B9448</f>
        <v>pharmacy</v>
      </c>
      <c r="C9473">
        <f t="shared" si="9447"/>
        <v>1</v>
      </c>
      <c r="D9473">
        <f ca="1">OFFSET(walk!$A$2:$Y$402,TRUNC((ROW()-ROW($D$2))/COLUMNS(walk!$A$2:$Y$402)),MOD(ROW()-ROW($D$2),COLUMNS(walk!$A$2:$Y$402)),1,1)</f>
        <v>11</v>
      </c>
      <c r="E9473">
        <f ca="1">OFFSET(bike!$A$2:$Y$402,TRUNC((ROW()-ROW($E$2))/COLUMNS(bike!$A$2:$Y$402)),MOD(ROW()-ROW($E$2),COLUMNS(bike!$A$2:$Y$402)),1,1)</f>
        <v>3</v>
      </c>
      <c r="F9473">
        <f ca="1">OFFSET(transit!$A$2:$Y$402,TRUNC((ROW()-ROW($F$2))/COLUMNS(transit!$A$2:$Y$402)),MOD(ROW()-ROW($F$2),COLUMNS(transit!$A$2:$Y$402)),1,1)</f>
        <v>7</v>
      </c>
      <c r="G9473">
        <f ca="1">OFFSET(drive!$A$2:$Y$402,TRUNC((ROW()-ROW($G$2))/COLUMNS(drive!$A$2:$Y$402)),MOD(ROW()-ROW($G$2),COLUMNS(drive!$A$2:$Y$402)),1,1)</f>
        <v>2</v>
      </c>
      <c r="H9473" s="5">
        <f ca="1">(VLOOKUP($B9473,weights!$A$2:$R$6,4))*VLOOKUP($B9473,weights!$A$2:$R$6,6)^C9473*(VLOOKUP($B9473,weights!$A$2:$R$6,15)*EXP(VLOOKUP($B9473,weights!$A$2:$R$6,11)*D9473)+VLOOKUP($B9473,weights!$A$2:$R$6,16)*EXP(VLOOKUP($B9473,weights!$A$2:$R$6,12)*E9473)+VLOOKUP($B9473,weights!$A$2:$R$6,17)*EXP(VLOOKUP($B9473,weights!$A$2:$R$6,13)*F9473)+VLOOKUP($B9473,weights!$A$2:$R$6,18)*EXP(VLOOKUP($B9473,weights!$A$2:$R$6,14)*G9473))</f>
        <v>3.5266359027751357</v>
      </c>
    </row>
    <row r="9474" spans="1:8" ht="12.75" x14ac:dyDescent="0.2">
      <c r="A9474">
        <f t="shared" si="0"/>
        <v>379</v>
      </c>
      <c r="B9474" t="str">
        <f t="shared" ref="B9474:C9474" si="9448">B9449</f>
        <v>pharmacy</v>
      </c>
      <c r="C9474">
        <f t="shared" si="9448"/>
        <v>2</v>
      </c>
      <c r="D9474">
        <f ca="1">OFFSET(walk!$A$2:$Y$402,TRUNC((ROW()-ROW($D$2))/COLUMNS(walk!$A$2:$Y$402)),MOD(ROW()-ROW($D$2),COLUMNS(walk!$A$2:$Y$402)),1,1)</f>
        <v>18</v>
      </c>
      <c r="E9474">
        <f ca="1">OFFSET(bike!$A$2:$Y$402,TRUNC((ROW()-ROW($E$2))/COLUMNS(bike!$A$2:$Y$402)),MOD(ROW()-ROW($E$2),COLUMNS(bike!$A$2:$Y$402)),1,1)</f>
        <v>5</v>
      </c>
      <c r="F9474">
        <f ca="1">OFFSET(transit!$A$2:$Y$402,TRUNC((ROW()-ROW($F$2))/COLUMNS(transit!$A$2:$Y$402)),MOD(ROW()-ROW($F$2),COLUMNS(transit!$A$2:$Y$402)),1,1)</f>
        <v>18</v>
      </c>
      <c r="G9474">
        <f ca="1">OFFSET(drive!$A$2:$Y$402,TRUNC((ROW()-ROW($G$2))/COLUMNS(drive!$A$2:$Y$402)),MOD(ROW()-ROW($G$2),COLUMNS(drive!$A$2:$Y$402)),1,1)</f>
        <v>3</v>
      </c>
      <c r="H9474" s="5">
        <f ca="1">(VLOOKUP($B9474,weights!$A$2:$R$6,4))*VLOOKUP($B9474,weights!$A$2:$R$6,6)^C9474*(VLOOKUP($B9474,weights!$A$2:$R$6,15)*EXP(VLOOKUP($B9474,weights!$A$2:$R$6,11)*D9474)+VLOOKUP($B9474,weights!$A$2:$R$6,16)*EXP(VLOOKUP($B9474,weights!$A$2:$R$6,12)*E9474)+VLOOKUP($B9474,weights!$A$2:$R$6,17)*EXP(VLOOKUP($B9474,weights!$A$2:$R$6,13)*F9474)+VLOOKUP($B9474,weights!$A$2:$R$6,18)*EXP(VLOOKUP($B9474,weights!$A$2:$R$6,14)*G9474))</f>
        <v>1.00389185124327</v>
      </c>
    </row>
    <row r="9475" spans="1:8" ht="12.75" x14ac:dyDescent="0.2">
      <c r="A9475">
        <f t="shared" si="0"/>
        <v>379</v>
      </c>
      <c r="B9475" t="str">
        <f t="shared" ref="B9475:C9475" si="9449">B9450</f>
        <v>bank</v>
      </c>
      <c r="C9475">
        <f t="shared" si="9449"/>
        <v>0</v>
      </c>
      <c r="D9475">
        <f ca="1">OFFSET(walk!$A$2:$Y$402,TRUNC((ROW()-ROW($D$2))/COLUMNS(walk!$A$2:$Y$402)),MOD(ROW()-ROW($D$2),COLUMNS(walk!$A$2:$Y$402)),1,1)</f>
        <v>23</v>
      </c>
      <c r="E9475">
        <f ca="1">OFFSET(bike!$A$2:$Y$402,TRUNC((ROW()-ROW($E$2))/COLUMNS(bike!$A$2:$Y$402)),MOD(ROW()-ROW($E$2),COLUMNS(bike!$A$2:$Y$402)),1,1)</f>
        <v>7</v>
      </c>
      <c r="F9475">
        <f ca="1">OFFSET(transit!$A$2:$Y$402,TRUNC((ROW()-ROW($F$2))/COLUMNS(transit!$A$2:$Y$402)),MOD(ROW()-ROW($F$2),COLUMNS(transit!$A$2:$Y$402)),1,1)</f>
        <v>12</v>
      </c>
      <c r="G9475">
        <f ca="1">OFFSET(drive!$A$2:$Y$402,TRUNC((ROW()-ROW($G$2))/COLUMNS(drive!$A$2:$Y$402)),MOD(ROW()-ROW($G$2),COLUMNS(drive!$A$2:$Y$402)),1,1)</f>
        <v>6</v>
      </c>
      <c r="H9475" s="5">
        <f ca="1">(VLOOKUP($B9475,weights!$A$2:$R$6,4))*VLOOKUP($B9475,weights!$A$2:$R$6,6)^C9475*(VLOOKUP($B9475,weights!$A$2:$R$6,15)*EXP(VLOOKUP($B9475,weights!$A$2:$R$6,11)*D9475)+VLOOKUP($B9475,weights!$A$2:$R$6,16)*EXP(VLOOKUP($B9475,weights!$A$2:$R$6,12)*E9475)+VLOOKUP($B9475,weights!$A$2:$R$6,17)*EXP(VLOOKUP($B9475,weights!$A$2:$R$6,13)*F9475)+VLOOKUP($B9475,weights!$A$2:$R$6,18)*EXP(VLOOKUP($B9475,weights!$A$2:$R$6,14)*G9475))</f>
        <v>2.8791830487442298</v>
      </c>
    </row>
    <row r="9476" spans="1:8" ht="12.75" x14ac:dyDescent="0.2">
      <c r="A9476">
        <f t="shared" si="0"/>
        <v>379</v>
      </c>
      <c r="B9476" t="str">
        <f t="shared" ref="B9476:C9476" si="9450">B9451</f>
        <v>bank</v>
      </c>
      <c r="C9476">
        <f t="shared" si="9450"/>
        <v>1</v>
      </c>
      <c r="D9476">
        <f ca="1">OFFSET(walk!$A$2:$Y$402,TRUNC((ROW()-ROW($D$2))/COLUMNS(walk!$A$2:$Y$402)),MOD(ROW()-ROW($D$2),COLUMNS(walk!$A$2:$Y$402)),1,1)</f>
        <v>47</v>
      </c>
      <c r="E9476">
        <f ca="1">OFFSET(bike!$A$2:$Y$402,TRUNC((ROW()-ROW($E$2))/COLUMNS(bike!$A$2:$Y$402)),MOD(ROW()-ROW($E$2),COLUMNS(bike!$A$2:$Y$402)),1,1)</f>
        <v>15</v>
      </c>
      <c r="F9476">
        <f ca="1">OFFSET(transit!$A$2:$Y$402,TRUNC((ROW()-ROW($F$2))/COLUMNS(transit!$A$2:$Y$402)),MOD(ROW()-ROW($F$2),COLUMNS(transit!$A$2:$Y$402)),1,1)</f>
        <v>34</v>
      </c>
      <c r="G9476">
        <f ca="1">OFFSET(drive!$A$2:$Y$402,TRUNC((ROW()-ROW($G$2))/COLUMNS(drive!$A$2:$Y$402)),MOD(ROW()-ROW($G$2),COLUMNS(drive!$A$2:$Y$402)),1,1)</f>
        <v>7</v>
      </c>
      <c r="H9476" s="5">
        <f ca="1">(VLOOKUP($B9476,weights!$A$2:$R$6,4))*VLOOKUP($B9476,weights!$A$2:$R$6,6)^C9476*(VLOOKUP($B9476,weights!$A$2:$R$6,15)*EXP(VLOOKUP($B9476,weights!$A$2:$R$6,11)*D9476)+VLOOKUP($B9476,weights!$A$2:$R$6,16)*EXP(VLOOKUP($B9476,weights!$A$2:$R$6,12)*E9476)+VLOOKUP($B9476,weights!$A$2:$R$6,17)*EXP(VLOOKUP($B9476,weights!$A$2:$R$6,13)*F9476)+VLOOKUP($B9476,weights!$A$2:$R$6,18)*EXP(VLOOKUP($B9476,weights!$A$2:$R$6,14)*G9476))</f>
        <v>0.50456760240041609</v>
      </c>
    </row>
    <row r="9477" spans="1:8" ht="12.75" x14ac:dyDescent="0.2">
      <c r="A9477">
        <f t="shared" si="0"/>
        <v>380</v>
      </c>
      <c r="B9477" t="str">
        <f t="shared" ref="B9477:C9477" si="9451">B9452</f>
        <v>restaurant</v>
      </c>
      <c r="C9477">
        <f t="shared" si="9451"/>
        <v>0</v>
      </c>
      <c r="D9477">
        <f ca="1">OFFSET(walk!$A$2:$Y$402,TRUNC((ROW()-ROW($D$2))/COLUMNS(walk!$A$2:$Y$402)),MOD(ROW()-ROW($D$2),COLUMNS(walk!$A$2:$Y$402)),1,1)</f>
        <v>6</v>
      </c>
      <c r="E9477">
        <f ca="1">OFFSET(bike!$A$2:$Y$402,TRUNC((ROW()-ROW($E$2))/COLUMNS(bike!$A$2:$Y$402)),MOD(ROW()-ROW($E$2),COLUMNS(bike!$A$2:$Y$402)),1,1)</f>
        <v>2</v>
      </c>
      <c r="F9477">
        <f ca="1">OFFSET(transit!$A$2:$Y$402,TRUNC((ROW()-ROW($F$2))/COLUMNS(transit!$A$2:$Y$402)),MOD(ROW()-ROW($F$2),COLUMNS(transit!$A$2:$Y$402)),1,1)</f>
        <v>6</v>
      </c>
      <c r="G9477">
        <f ca="1">OFFSET(drive!$A$2:$Y$402,TRUNC((ROW()-ROW($G$2))/COLUMNS(drive!$A$2:$Y$402)),MOD(ROW()-ROW($G$2),COLUMNS(drive!$A$2:$Y$402)),1,1)</f>
        <v>2</v>
      </c>
      <c r="H9477" s="5">
        <f ca="1">(VLOOKUP($B9477,weights!$A$2:$R$6,4))*VLOOKUP($B9477,weights!$A$2:$R$6,6)^C9477*(VLOOKUP($B9477,weights!$A$2:$R$6,15)*EXP(VLOOKUP($B9477,weights!$A$2:$R$6,11)*D9477)+VLOOKUP($B9477,weights!$A$2:$R$6,16)*EXP(VLOOKUP($B9477,weights!$A$2:$R$6,12)*E9477)+VLOOKUP($B9477,weights!$A$2:$R$6,17)*EXP(VLOOKUP($B9477,weights!$A$2:$R$6,13)*F9477)+VLOOKUP($B9477,weights!$A$2:$R$6,18)*EXP(VLOOKUP($B9477,weights!$A$2:$R$6,14)*G9477))</f>
        <v>34.018659724442237</v>
      </c>
    </row>
    <row r="9478" spans="1:8" ht="12.75" x14ac:dyDescent="0.2">
      <c r="A9478">
        <f t="shared" si="0"/>
        <v>380</v>
      </c>
      <c r="B9478" t="str">
        <f t="shared" ref="B9478:C9478" si="9452">B9453</f>
        <v>restaurant</v>
      </c>
      <c r="C9478">
        <f t="shared" si="9452"/>
        <v>1</v>
      </c>
      <c r="D9478">
        <f ca="1">OFFSET(walk!$A$2:$Y$402,TRUNC((ROW()-ROW($D$2))/COLUMNS(walk!$A$2:$Y$402)),MOD(ROW()-ROW($D$2),COLUMNS(walk!$A$2:$Y$402)),1,1)</f>
        <v>8</v>
      </c>
      <c r="E9478">
        <f ca="1">OFFSET(bike!$A$2:$Y$402,TRUNC((ROW()-ROW($E$2))/COLUMNS(bike!$A$2:$Y$402)),MOD(ROW()-ROW($E$2),COLUMNS(bike!$A$2:$Y$402)),1,1)</f>
        <v>2</v>
      </c>
      <c r="F9478">
        <f ca="1">OFFSET(transit!$A$2:$Y$402,TRUNC((ROW()-ROW($F$2))/COLUMNS(transit!$A$2:$Y$402)),MOD(ROW()-ROW($F$2),COLUMNS(transit!$A$2:$Y$402)),1,1)</f>
        <v>8</v>
      </c>
      <c r="G9478">
        <f ca="1">OFFSET(drive!$A$2:$Y$402,TRUNC((ROW()-ROW($G$2))/COLUMNS(drive!$A$2:$Y$402)),MOD(ROW()-ROW($G$2),COLUMNS(drive!$A$2:$Y$402)),1,1)</f>
        <v>2</v>
      </c>
      <c r="H9478" s="5">
        <f ca="1">(VLOOKUP($B9478,weights!$A$2:$R$6,4))*VLOOKUP($B9478,weights!$A$2:$R$6,6)^C9478*(VLOOKUP($B9478,weights!$A$2:$R$6,15)*EXP(VLOOKUP($B9478,weights!$A$2:$R$6,11)*D9478)+VLOOKUP($B9478,weights!$A$2:$R$6,16)*EXP(VLOOKUP($B9478,weights!$A$2:$R$6,12)*E9478)+VLOOKUP($B9478,weights!$A$2:$R$6,17)*EXP(VLOOKUP($B9478,weights!$A$2:$R$6,13)*F9478)+VLOOKUP($B9478,weights!$A$2:$R$6,18)*EXP(VLOOKUP($B9478,weights!$A$2:$R$6,14)*G9478))</f>
        <v>27.228613927368908</v>
      </c>
    </row>
    <row r="9479" spans="1:8" ht="12.75" x14ac:dyDescent="0.2">
      <c r="A9479">
        <f t="shared" si="0"/>
        <v>380</v>
      </c>
      <c r="B9479" t="str">
        <f t="shared" ref="B9479:C9479" si="9453">B9454</f>
        <v>restaurant</v>
      </c>
      <c r="C9479">
        <f t="shared" si="9453"/>
        <v>2</v>
      </c>
      <c r="D9479">
        <f ca="1">OFFSET(walk!$A$2:$Y$402,TRUNC((ROW()-ROW($D$2))/COLUMNS(walk!$A$2:$Y$402)),MOD(ROW()-ROW($D$2),COLUMNS(walk!$A$2:$Y$402)),1,1)</f>
        <v>8</v>
      </c>
      <c r="E9479">
        <f ca="1">OFFSET(bike!$A$2:$Y$402,TRUNC((ROW()-ROW($E$2))/COLUMNS(bike!$A$2:$Y$402)),MOD(ROW()-ROW($E$2),COLUMNS(bike!$A$2:$Y$402)),1,1)</f>
        <v>3</v>
      </c>
      <c r="F9479">
        <f ca="1">OFFSET(transit!$A$2:$Y$402,TRUNC((ROW()-ROW($F$2))/COLUMNS(transit!$A$2:$Y$402)),MOD(ROW()-ROW($F$2),COLUMNS(transit!$A$2:$Y$402)),1,1)</f>
        <v>8</v>
      </c>
      <c r="G9479">
        <f ca="1">OFFSET(drive!$A$2:$Y$402,TRUNC((ROW()-ROW($G$2))/COLUMNS(drive!$A$2:$Y$402)),MOD(ROW()-ROW($G$2),COLUMNS(drive!$A$2:$Y$402)),1,1)</f>
        <v>2</v>
      </c>
      <c r="H9479" s="5">
        <f ca="1">(VLOOKUP($B9479,weights!$A$2:$R$6,4))*VLOOKUP($B9479,weights!$A$2:$R$6,6)^C9479*(VLOOKUP($B9479,weights!$A$2:$R$6,15)*EXP(VLOOKUP($B9479,weights!$A$2:$R$6,11)*D9479)+VLOOKUP($B9479,weights!$A$2:$R$6,16)*EXP(VLOOKUP($B9479,weights!$A$2:$R$6,12)*E9479)+VLOOKUP($B9479,weights!$A$2:$R$6,17)*EXP(VLOOKUP($B9479,weights!$A$2:$R$6,13)*F9479)+VLOOKUP($B9479,weights!$A$2:$R$6,18)*EXP(VLOOKUP($B9479,weights!$A$2:$R$6,14)*G9479))</f>
        <v>22.721698060637458</v>
      </c>
    </row>
    <row r="9480" spans="1:8" ht="12.75" x14ac:dyDescent="0.2">
      <c r="A9480">
        <f t="shared" si="0"/>
        <v>380</v>
      </c>
      <c r="B9480" t="str">
        <f t="shared" ref="B9480:C9480" si="9454">B9455</f>
        <v>restaurant</v>
      </c>
      <c r="C9480">
        <f t="shared" si="9454"/>
        <v>3</v>
      </c>
      <c r="D9480">
        <f ca="1">OFFSET(walk!$A$2:$Y$402,TRUNC((ROW()-ROW($D$2))/COLUMNS(walk!$A$2:$Y$402)),MOD(ROW()-ROW($D$2),COLUMNS(walk!$A$2:$Y$402)),1,1)</f>
        <v>9</v>
      </c>
      <c r="E9480">
        <f ca="1">OFFSET(bike!$A$2:$Y$402,TRUNC((ROW()-ROW($E$2))/COLUMNS(bike!$A$2:$Y$402)),MOD(ROW()-ROW($E$2),COLUMNS(bike!$A$2:$Y$402)),1,1)</f>
        <v>3</v>
      </c>
      <c r="F9480">
        <f ca="1">OFFSET(transit!$A$2:$Y$402,TRUNC((ROW()-ROW($F$2))/COLUMNS(transit!$A$2:$Y$402)),MOD(ROW()-ROW($F$2),COLUMNS(transit!$A$2:$Y$402)),1,1)</f>
        <v>8</v>
      </c>
      <c r="G9480">
        <f ca="1">OFFSET(drive!$A$2:$Y$402,TRUNC((ROW()-ROW($G$2))/COLUMNS(drive!$A$2:$Y$402)),MOD(ROW()-ROW($G$2),COLUMNS(drive!$A$2:$Y$402)),1,1)</f>
        <v>2</v>
      </c>
      <c r="H9480" s="5">
        <f ca="1">(VLOOKUP($B9480,weights!$A$2:$R$6,4))*VLOOKUP($B9480,weights!$A$2:$R$6,6)^C9480*(VLOOKUP($B9480,weights!$A$2:$R$6,15)*EXP(VLOOKUP($B9480,weights!$A$2:$R$6,11)*D9480)+VLOOKUP($B9480,weights!$A$2:$R$6,16)*EXP(VLOOKUP($B9480,weights!$A$2:$R$6,12)*E9480)+VLOOKUP($B9480,weights!$A$2:$R$6,17)*EXP(VLOOKUP($B9480,weights!$A$2:$R$6,13)*F9480)+VLOOKUP($B9480,weights!$A$2:$R$6,18)*EXP(VLOOKUP($B9480,weights!$A$2:$R$6,14)*G9480))</f>
        <v>19.878770106966144</v>
      </c>
    </row>
    <row r="9481" spans="1:8" ht="12.75" x14ac:dyDescent="0.2">
      <c r="A9481">
        <f t="shared" si="0"/>
        <v>380</v>
      </c>
      <c r="B9481" t="str">
        <f t="shared" ref="B9481:C9481" si="9455">B9456</f>
        <v>restaurant</v>
      </c>
      <c r="C9481">
        <f t="shared" si="9455"/>
        <v>4</v>
      </c>
      <c r="D9481">
        <f ca="1">OFFSET(walk!$A$2:$Y$402,TRUNC((ROW()-ROW($D$2))/COLUMNS(walk!$A$2:$Y$402)),MOD(ROW()-ROW($D$2),COLUMNS(walk!$A$2:$Y$402)),1,1)</f>
        <v>9</v>
      </c>
      <c r="E9481">
        <f ca="1">OFFSET(bike!$A$2:$Y$402,TRUNC((ROW()-ROW($E$2))/COLUMNS(bike!$A$2:$Y$402)),MOD(ROW()-ROW($E$2),COLUMNS(bike!$A$2:$Y$402)),1,1)</f>
        <v>3</v>
      </c>
      <c r="F9481">
        <f ca="1">OFFSET(transit!$A$2:$Y$402,TRUNC((ROW()-ROW($F$2))/COLUMNS(transit!$A$2:$Y$402)),MOD(ROW()-ROW($F$2),COLUMNS(transit!$A$2:$Y$402)),1,1)</f>
        <v>9</v>
      </c>
      <c r="G9481">
        <f ca="1">OFFSET(drive!$A$2:$Y$402,TRUNC((ROW()-ROW($G$2))/COLUMNS(drive!$A$2:$Y$402)),MOD(ROW()-ROW($G$2),COLUMNS(drive!$A$2:$Y$402)),1,1)</f>
        <v>3</v>
      </c>
      <c r="H9481" s="5">
        <f ca="1">(VLOOKUP($B9481,weights!$A$2:$R$6,4))*VLOOKUP($B9481,weights!$A$2:$R$6,6)^C9481*(VLOOKUP($B9481,weights!$A$2:$R$6,15)*EXP(VLOOKUP($B9481,weights!$A$2:$R$6,11)*D9481)+VLOOKUP($B9481,weights!$A$2:$R$6,16)*EXP(VLOOKUP($B9481,weights!$A$2:$R$6,12)*E9481)+VLOOKUP($B9481,weights!$A$2:$R$6,17)*EXP(VLOOKUP($B9481,weights!$A$2:$R$6,13)*F9481)+VLOOKUP($B9481,weights!$A$2:$R$6,18)*EXP(VLOOKUP($B9481,weights!$A$2:$R$6,14)*G9481))</f>
        <v>16.217731535431287</v>
      </c>
    </row>
    <row r="9482" spans="1:8" ht="12.75" x14ac:dyDescent="0.2">
      <c r="A9482">
        <f t="shared" si="0"/>
        <v>380</v>
      </c>
      <c r="B9482" t="str">
        <f t="shared" ref="B9482:C9482" si="9456">B9457</f>
        <v>restaurant</v>
      </c>
      <c r="C9482">
        <f t="shared" si="9456"/>
        <v>5</v>
      </c>
      <c r="D9482">
        <f ca="1">OFFSET(walk!$A$2:$Y$402,TRUNC((ROW()-ROW($D$2))/COLUMNS(walk!$A$2:$Y$402)),MOD(ROW()-ROW($D$2),COLUMNS(walk!$A$2:$Y$402)),1,1)</f>
        <v>11</v>
      </c>
      <c r="E9482">
        <f ca="1">OFFSET(bike!$A$2:$Y$402,TRUNC((ROW()-ROW($E$2))/COLUMNS(bike!$A$2:$Y$402)),MOD(ROW()-ROW($E$2),COLUMNS(bike!$A$2:$Y$402)),1,1)</f>
        <v>3</v>
      </c>
      <c r="F9482">
        <f ca="1">OFFSET(transit!$A$2:$Y$402,TRUNC((ROW()-ROW($F$2))/COLUMNS(transit!$A$2:$Y$402)),MOD(ROW()-ROW($F$2),COLUMNS(transit!$A$2:$Y$402)),1,1)</f>
        <v>9</v>
      </c>
      <c r="G9482">
        <f ca="1">OFFSET(drive!$A$2:$Y$402,TRUNC((ROW()-ROW($G$2))/COLUMNS(drive!$A$2:$Y$402)),MOD(ROW()-ROW($G$2),COLUMNS(drive!$A$2:$Y$402)),1,1)</f>
        <v>3</v>
      </c>
      <c r="H9482" s="5">
        <f ca="1">(VLOOKUP($B9482,weights!$A$2:$R$6,4))*VLOOKUP($B9482,weights!$A$2:$R$6,6)^C9482*(VLOOKUP($B9482,weights!$A$2:$R$6,15)*EXP(VLOOKUP($B9482,weights!$A$2:$R$6,11)*D9482)+VLOOKUP($B9482,weights!$A$2:$R$6,16)*EXP(VLOOKUP($B9482,weights!$A$2:$R$6,12)*E9482)+VLOOKUP($B9482,weights!$A$2:$R$6,17)*EXP(VLOOKUP($B9482,weights!$A$2:$R$6,13)*F9482)+VLOOKUP($B9482,weights!$A$2:$R$6,18)*EXP(VLOOKUP($B9482,weights!$A$2:$R$6,14)*G9482))</f>
        <v>13.976118313865676</v>
      </c>
    </row>
    <row r="9483" spans="1:8" ht="12.75" x14ac:dyDescent="0.2">
      <c r="A9483">
        <f t="shared" si="0"/>
        <v>380</v>
      </c>
      <c r="B9483" t="str">
        <f t="shared" ref="B9483:C9483" si="9457">B9458</f>
        <v>restaurant</v>
      </c>
      <c r="C9483">
        <f t="shared" si="9457"/>
        <v>6</v>
      </c>
      <c r="D9483">
        <f ca="1">OFFSET(walk!$A$2:$Y$402,TRUNC((ROW()-ROW($D$2))/COLUMNS(walk!$A$2:$Y$402)),MOD(ROW()-ROW($D$2),COLUMNS(walk!$A$2:$Y$402)),1,1)</f>
        <v>11</v>
      </c>
      <c r="E9483">
        <f ca="1">OFFSET(bike!$A$2:$Y$402,TRUNC((ROW()-ROW($E$2))/COLUMNS(bike!$A$2:$Y$402)),MOD(ROW()-ROW($E$2),COLUMNS(bike!$A$2:$Y$402)),1,1)</f>
        <v>3</v>
      </c>
      <c r="F9483">
        <f ca="1">OFFSET(transit!$A$2:$Y$402,TRUNC((ROW()-ROW($F$2))/COLUMNS(transit!$A$2:$Y$402)),MOD(ROW()-ROW($F$2),COLUMNS(transit!$A$2:$Y$402)),1,1)</f>
        <v>9</v>
      </c>
      <c r="G9483">
        <f ca="1">OFFSET(drive!$A$2:$Y$402,TRUNC((ROW()-ROW($G$2))/COLUMNS(drive!$A$2:$Y$402)),MOD(ROW()-ROW($G$2),COLUMNS(drive!$A$2:$Y$402)),1,1)</f>
        <v>4</v>
      </c>
      <c r="H9483" s="5">
        <f ca="1">(VLOOKUP($B9483,weights!$A$2:$R$6,4))*VLOOKUP($B9483,weights!$A$2:$R$6,6)^C9483*(VLOOKUP($B9483,weights!$A$2:$R$6,15)*EXP(VLOOKUP($B9483,weights!$A$2:$R$6,11)*D9483)+VLOOKUP($B9483,weights!$A$2:$R$6,16)*EXP(VLOOKUP($B9483,weights!$A$2:$R$6,12)*E9483)+VLOOKUP($B9483,weights!$A$2:$R$6,17)*EXP(VLOOKUP($B9483,weights!$A$2:$R$6,13)*F9483)+VLOOKUP($B9483,weights!$A$2:$R$6,18)*EXP(VLOOKUP($B9483,weights!$A$2:$R$6,14)*G9483))</f>
        <v>11.73178620089422</v>
      </c>
    </row>
    <row r="9484" spans="1:8" ht="12.75" x14ac:dyDescent="0.2">
      <c r="A9484">
        <f t="shared" si="0"/>
        <v>380</v>
      </c>
      <c r="B9484" t="str">
        <f t="shared" ref="B9484:C9484" si="9458">B9459</f>
        <v>restaurant</v>
      </c>
      <c r="C9484">
        <f t="shared" si="9458"/>
        <v>7</v>
      </c>
      <c r="D9484">
        <f ca="1">OFFSET(walk!$A$2:$Y$402,TRUNC((ROW()-ROW($D$2))/COLUMNS(walk!$A$2:$Y$402)),MOD(ROW()-ROW($D$2),COLUMNS(walk!$A$2:$Y$402)),1,1)</f>
        <v>12</v>
      </c>
      <c r="E9484">
        <f ca="1">OFFSET(bike!$A$2:$Y$402,TRUNC((ROW()-ROW($E$2))/COLUMNS(bike!$A$2:$Y$402)),MOD(ROW()-ROW($E$2),COLUMNS(bike!$A$2:$Y$402)),1,1)</f>
        <v>4</v>
      </c>
      <c r="F9484">
        <f ca="1">OFFSET(transit!$A$2:$Y$402,TRUNC((ROW()-ROW($F$2))/COLUMNS(transit!$A$2:$Y$402)),MOD(ROW()-ROW($F$2),COLUMNS(transit!$A$2:$Y$402)),1,1)</f>
        <v>9</v>
      </c>
      <c r="G9484">
        <f ca="1">OFFSET(drive!$A$2:$Y$402,TRUNC((ROW()-ROW($G$2))/COLUMNS(drive!$A$2:$Y$402)),MOD(ROW()-ROW($G$2),COLUMNS(drive!$A$2:$Y$402)),1,1)</f>
        <v>4</v>
      </c>
      <c r="H9484" s="5">
        <f ca="1">(VLOOKUP($B9484,weights!$A$2:$R$6,4))*VLOOKUP($B9484,weights!$A$2:$R$6,6)^C9484*(VLOOKUP($B9484,weights!$A$2:$R$6,15)*EXP(VLOOKUP($B9484,weights!$A$2:$R$6,11)*D9484)+VLOOKUP($B9484,weights!$A$2:$R$6,16)*EXP(VLOOKUP($B9484,weights!$A$2:$R$6,12)*E9484)+VLOOKUP($B9484,weights!$A$2:$R$6,17)*EXP(VLOOKUP($B9484,weights!$A$2:$R$6,13)*F9484)+VLOOKUP($B9484,weights!$A$2:$R$6,18)*EXP(VLOOKUP($B9484,weights!$A$2:$R$6,14)*G9484))</f>
        <v>9.5883962227574475</v>
      </c>
    </row>
    <row r="9485" spans="1:8" ht="12.75" x14ac:dyDescent="0.2">
      <c r="A9485">
        <f t="shared" si="0"/>
        <v>380</v>
      </c>
      <c r="B9485" t="str">
        <f t="shared" ref="B9485:C9485" si="9459">B9460</f>
        <v>restaurant</v>
      </c>
      <c r="C9485">
        <f t="shared" si="9459"/>
        <v>8</v>
      </c>
      <c r="D9485">
        <f ca="1">OFFSET(walk!$A$2:$Y$402,TRUNC((ROW()-ROW($D$2))/COLUMNS(walk!$A$2:$Y$402)),MOD(ROW()-ROW($D$2),COLUMNS(walk!$A$2:$Y$402)),1,1)</f>
        <v>12</v>
      </c>
      <c r="E9485">
        <f ca="1">OFFSET(bike!$A$2:$Y$402,TRUNC((ROW()-ROW($E$2))/COLUMNS(bike!$A$2:$Y$402)),MOD(ROW()-ROW($E$2),COLUMNS(bike!$A$2:$Y$402)),1,1)</f>
        <v>4</v>
      </c>
      <c r="F9485">
        <f ca="1">OFFSET(transit!$A$2:$Y$402,TRUNC((ROW()-ROW($F$2))/COLUMNS(transit!$A$2:$Y$402)),MOD(ROW()-ROW($F$2),COLUMNS(transit!$A$2:$Y$402)),1,1)</f>
        <v>11</v>
      </c>
      <c r="G9485">
        <f ca="1">OFFSET(drive!$A$2:$Y$402,TRUNC((ROW()-ROW($G$2))/COLUMNS(drive!$A$2:$Y$402)),MOD(ROW()-ROW($G$2),COLUMNS(drive!$A$2:$Y$402)),1,1)</f>
        <v>4</v>
      </c>
      <c r="H9485" s="5">
        <f ca="1">(VLOOKUP($B9485,weights!$A$2:$R$6,4))*VLOOKUP($B9485,weights!$A$2:$R$6,6)^C9485*(VLOOKUP($B9485,weights!$A$2:$R$6,15)*EXP(VLOOKUP($B9485,weights!$A$2:$R$6,11)*D9485)+VLOOKUP($B9485,weights!$A$2:$R$6,16)*EXP(VLOOKUP($B9485,weights!$A$2:$R$6,12)*E9485)+VLOOKUP($B9485,weights!$A$2:$R$6,17)*EXP(VLOOKUP($B9485,weights!$A$2:$R$6,13)*F9485)+VLOOKUP($B9485,weights!$A$2:$R$6,18)*EXP(VLOOKUP($B9485,weights!$A$2:$R$6,14)*G9485))</f>
        <v>8.1400849302778422</v>
      </c>
    </row>
    <row r="9486" spans="1:8" ht="12.75" x14ac:dyDescent="0.2">
      <c r="A9486">
        <f t="shared" si="0"/>
        <v>380</v>
      </c>
      <c r="B9486" t="str">
        <f t="shared" ref="B9486:C9486" si="9460">B9461</f>
        <v>restaurant</v>
      </c>
      <c r="C9486">
        <f t="shared" si="9460"/>
        <v>9</v>
      </c>
      <c r="D9486">
        <f ca="1">OFFSET(walk!$A$2:$Y$402,TRUNC((ROW()-ROW($D$2))/COLUMNS(walk!$A$2:$Y$402)),MOD(ROW()-ROW($D$2),COLUMNS(walk!$A$2:$Y$402)),1,1)</f>
        <v>12</v>
      </c>
      <c r="E9486">
        <f ca="1">OFFSET(bike!$A$2:$Y$402,TRUNC((ROW()-ROW($E$2))/COLUMNS(bike!$A$2:$Y$402)),MOD(ROW()-ROW($E$2),COLUMNS(bike!$A$2:$Y$402)),1,1)</f>
        <v>4</v>
      </c>
      <c r="F9486">
        <f ca="1">OFFSET(transit!$A$2:$Y$402,TRUNC((ROW()-ROW($F$2))/COLUMNS(transit!$A$2:$Y$402)),MOD(ROW()-ROW($F$2),COLUMNS(transit!$A$2:$Y$402)),1,1)</f>
        <v>11</v>
      </c>
      <c r="G9486">
        <f ca="1">OFFSET(drive!$A$2:$Y$402,TRUNC((ROW()-ROW($G$2))/COLUMNS(drive!$A$2:$Y$402)),MOD(ROW()-ROW($G$2),COLUMNS(drive!$A$2:$Y$402)),1,1)</f>
        <v>4</v>
      </c>
      <c r="H9486" s="5">
        <f ca="1">(VLOOKUP($B9486,weights!$A$2:$R$6,4))*VLOOKUP($B9486,weights!$A$2:$R$6,6)^C9486*(VLOOKUP($B9486,weights!$A$2:$R$6,15)*EXP(VLOOKUP($B9486,weights!$A$2:$R$6,11)*D9486)+VLOOKUP($B9486,weights!$A$2:$R$6,16)*EXP(VLOOKUP($B9486,weights!$A$2:$R$6,12)*E9486)+VLOOKUP($B9486,weights!$A$2:$R$6,17)*EXP(VLOOKUP($B9486,weights!$A$2:$R$6,13)*F9486)+VLOOKUP($B9486,weights!$A$2:$R$6,18)*EXP(VLOOKUP($B9486,weights!$A$2:$R$6,14)*G9486))</f>
        <v>7.2959279745453252</v>
      </c>
    </row>
    <row r="9487" spans="1:8" ht="12.75" x14ac:dyDescent="0.2">
      <c r="A9487">
        <f t="shared" si="0"/>
        <v>380</v>
      </c>
      <c r="B9487" t="str">
        <f t="shared" ref="B9487:C9487" si="9461">B9462</f>
        <v>supermarket</v>
      </c>
      <c r="C9487">
        <f t="shared" si="9461"/>
        <v>0</v>
      </c>
      <c r="D9487">
        <f ca="1">OFFSET(walk!$A$2:$Y$402,TRUNC((ROW()-ROW($D$2))/COLUMNS(walk!$A$2:$Y$402)),MOD(ROW()-ROW($D$2),COLUMNS(walk!$A$2:$Y$402)),1,1)</f>
        <v>32</v>
      </c>
      <c r="E9487">
        <f ca="1">OFFSET(bike!$A$2:$Y$402,TRUNC((ROW()-ROW($E$2))/COLUMNS(bike!$A$2:$Y$402)),MOD(ROW()-ROW($E$2),COLUMNS(bike!$A$2:$Y$402)),1,1)</f>
        <v>14</v>
      </c>
      <c r="F9487">
        <f ca="1">OFFSET(transit!$A$2:$Y$402,TRUNC((ROW()-ROW($F$2))/COLUMNS(transit!$A$2:$Y$402)),MOD(ROW()-ROW($F$2),COLUMNS(transit!$A$2:$Y$402)),1,1)</f>
        <v>21</v>
      </c>
      <c r="G9487">
        <f ca="1">OFFSET(drive!$A$2:$Y$402,TRUNC((ROW()-ROW($G$2))/COLUMNS(drive!$A$2:$Y$402)),MOD(ROW()-ROW($G$2),COLUMNS(drive!$A$2:$Y$402)),1,1)</f>
        <v>7</v>
      </c>
      <c r="H9487" s="5">
        <f ca="1">(VLOOKUP($B9487,weights!$A$2:$R$6,4))*VLOOKUP($B9487,weights!$A$2:$R$6,6)^C9487*(VLOOKUP($B9487,weights!$A$2:$R$6,15)*EXP(VLOOKUP($B9487,weights!$A$2:$R$6,11)*D9487)+VLOOKUP($B9487,weights!$A$2:$R$6,16)*EXP(VLOOKUP($B9487,weights!$A$2:$R$6,12)*E9487)+VLOOKUP($B9487,weights!$A$2:$R$6,17)*EXP(VLOOKUP($B9487,weights!$A$2:$R$6,13)*F9487)+VLOOKUP($B9487,weights!$A$2:$R$6,18)*EXP(VLOOKUP($B9487,weights!$A$2:$R$6,14)*G9487))</f>
        <v>4.2917602854376771</v>
      </c>
    </row>
    <row r="9488" spans="1:8" ht="12.75" x14ac:dyDescent="0.2">
      <c r="A9488">
        <f t="shared" si="0"/>
        <v>380</v>
      </c>
      <c r="B9488" t="str">
        <f t="shared" ref="B9488:C9488" si="9462">B9463</f>
        <v>supermarket</v>
      </c>
      <c r="C9488">
        <f t="shared" si="9462"/>
        <v>1</v>
      </c>
      <c r="D9488">
        <f ca="1">OFFSET(walk!$A$2:$Y$402,TRUNC((ROW()-ROW($D$2))/COLUMNS(walk!$A$2:$Y$402)),MOD(ROW()-ROW($D$2),COLUMNS(walk!$A$2:$Y$402)),1,1)</f>
        <v>45</v>
      </c>
      <c r="E9488">
        <f ca="1">OFFSET(bike!$A$2:$Y$402,TRUNC((ROW()-ROW($E$2))/COLUMNS(bike!$A$2:$Y$402)),MOD(ROW()-ROW($E$2),COLUMNS(bike!$A$2:$Y$402)),1,1)</f>
        <v>15</v>
      </c>
      <c r="F9488">
        <f ca="1">OFFSET(transit!$A$2:$Y$402,TRUNC((ROW()-ROW($F$2))/COLUMNS(transit!$A$2:$Y$402)),MOD(ROW()-ROW($F$2),COLUMNS(transit!$A$2:$Y$402)),1,1)</f>
        <v>25</v>
      </c>
      <c r="G9488">
        <f ca="1">OFFSET(drive!$A$2:$Y$402,TRUNC((ROW()-ROW($G$2))/COLUMNS(drive!$A$2:$Y$402)),MOD(ROW()-ROW($G$2),COLUMNS(drive!$A$2:$Y$402)),1,1)</f>
        <v>9</v>
      </c>
      <c r="H9488" s="5">
        <f ca="1">(VLOOKUP($B9488,weights!$A$2:$R$6,4))*VLOOKUP($B9488,weights!$A$2:$R$6,6)^C9488*(VLOOKUP($B9488,weights!$A$2:$R$6,15)*EXP(VLOOKUP($B9488,weights!$A$2:$R$6,11)*D9488)+VLOOKUP($B9488,weights!$A$2:$R$6,16)*EXP(VLOOKUP($B9488,weights!$A$2:$R$6,12)*E9488)+VLOOKUP($B9488,weights!$A$2:$R$6,17)*EXP(VLOOKUP($B9488,weights!$A$2:$R$6,13)*F9488)+VLOOKUP($B9488,weights!$A$2:$R$6,18)*EXP(VLOOKUP($B9488,weights!$A$2:$R$6,14)*G9488))</f>
        <v>1.6509297121391975</v>
      </c>
    </row>
    <row r="9489" spans="1:8" ht="12.75" x14ac:dyDescent="0.2">
      <c r="A9489">
        <f t="shared" si="0"/>
        <v>380</v>
      </c>
      <c r="B9489" t="str">
        <f t="shared" ref="B9489:C9489" si="9463">B9464</f>
        <v>supermarket</v>
      </c>
      <c r="C9489">
        <f t="shared" si="9463"/>
        <v>2</v>
      </c>
      <c r="D9489">
        <f ca="1">OFFSET(walk!$A$2:$Y$402,TRUNC((ROW()-ROW($D$2))/COLUMNS(walk!$A$2:$Y$402)),MOD(ROW()-ROW($D$2),COLUMNS(walk!$A$2:$Y$402)),1,1)</f>
        <v>50</v>
      </c>
      <c r="E9489">
        <f ca="1">OFFSET(bike!$A$2:$Y$402,TRUNC((ROW()-ROW($E$2))/COLUMNS(bike!$A$2:$Y$402)),MOD(ROW()-ROW($E$2),COLUMNS(bike!$A$2:$Y$402)),1,1)</f>
        <v>16</v>
      </c>
      <c r="F9489">
        <f ca="1">OFFSET(transit!$A$2:$Y$402,TRUNC((ROW()-ROW($F$2))/COLUMNS(transit!$A$2:$Y$402)),MOD(ROW()-ROW($F$2),COLUMNS(transit!$A$2:$Y$402)),1,1)</f>
        <v>26</v>
      </c>
      <c r="G9489">
        <f ca="1">OFFSET(drive!$A$2:$Y$402,TRUNC((ROW()-ROW($G$2))/COLUMNS(drive!$A$2:$Y$402)),MOD(ROW()-ROW($G$2),COLUMNS(drive!$A$2:$Y$402)),1,1)</f>
        <v>12</v>
      </c>
      <c r="H9489" s="5">
        <f ca="1">(VLOOKUP($B9489,weights!$A$2:$R$6,4))*VLOOKUP($B9489,weights!$A$2:$R$6,6)^C9489*(VLOOKUP($B9489,weights!$A$2:$R$6,15)*EXP(VLOOKUP($B9489,weights!$A$2:$R$6,11)*D9489)+VLOOKUP($B9489,weights!$A$2:$R$6,16)*EXP(VLOOKUP($B9489,weights!$A$2:$R$6,12)*E9489)+VLOOKUP($B9489,weights!$A$2:$R$6,17)*EXP(VLOOKUP($B9489,weights!$A$2:$R$6,13)*F9489)+VLOOKUP($B9489,weights!$A$2:$R$6,18)*EXP(VLOOKUP($B9489,weights!$A$2:$R$6,14)*G9489))</f>
        <v>0.54368524759286319</v>
      </c>
    </row>
    <row r="9490" spans="1:8" ht="12.75" x14ac:dyDescent="0.2">
      <c r="A9490">
        <f t="shared" si="0"/>
        <v>380</v>
      </c>
      <c r="B9490" t="str">
        <f t="shared" ref="B9490:C9490" si="9464">B9465</f>
        <v>supermarket</v>
      </c>
      <c r="C9490">
        <f t="shared" si="9464"/>
        <v>3</v>
      </c>
      <c r="D9490">
        <f ca="1">OFFSET(walk!$A$2:$Y$402,TRUNC((ROW()-ROW($D$2))/COLUMNS(walk!$A$2:$Y$402)),MOD(ROW()-ROW($D$2),COLUMNS(walk!$A$2:$Y$402)),1,1)</f>
        <v>57</v>
      </c>
      <c r="E9490">
        <f ca="1">OFFSET(bike!$A$2:$Y$402,TRUNC((ROW()-ROW($E$2))/COLUMNS(bike!$A$2:$Y$402)),MOD(ROW()-ROW($E$2),COLUMNS(bike!$A$2:$Y$402)),1,1)</f>
        <v>19</v>
      </c>
      <c r="F9490">
        <f ca="1">OFFSET(transit!$A$2:$Y$402,TRUNC((ROW()-ROW($F$2))/COLUMNS(transit!$A$2:$Y$402)),MOD(ROW()-ROW($F$2),COLUMNS(transit!$A$2:$Y$402)),1,1)</f>
        <v>33</v>
      </c>
      <c r="G9490">
        <f ca="1">OFFSET(drive!$A$2:$Y$402,TRUNC((ROW()-ROW($G$2))/COLUMNS(drive!$A$2:$Y$402)),MOD(ROW()-ROW($G$2),COLUMNS(drive!$A$2:$Y$402)),1,1)</f>
        <v>13</v>
      </c>
      <c r="H9490" s="5">
        <f ca="1">(VLOOKUP($B9490,weights!$A$2:$R$6,4))*VLOOKUP($B9490,weights!$A$2:$R$6,6)^C9490*(VLOOKUP($B9490,weights!$A$2:$R$6,15)*EXP(VLOOKUP($B9490,weights!$A$2:$R$6,11)*D9490)+VLOOKUP($B9490,weights!$A$2:$R$6,16)*EXP(VLOOKUP($B9490,weights!$A$2:$R$6,12)*E9490)+VLOOKUP($B9490,weights!$A$2:$R$6,17)*EXP(VLOOKUP($B9490,weights!$A$2:$R$6,13)*F9490)+VLOOKUP($B9490,weights!$A$2:$R$6,18)*EXP(VLOOKUP($B9490,weights!$A$2:$R$6,14)*G9490))</f>
        <v>0.2400192937960374</v>
      </c>
    </row>
    <row r="9491" spans="1:8" ht="12.75" x14ac:dyDescent="0.2">
      <c r="A9491">
        <f t="shared" si="0"/>
        <v>380</v>
      </c>
      <c r="B9491" t="str">
        <f t="shared" ref="B9491:C9491" si="9465">B9466</f>
        <v>supermarket</v>
      </c>
      <c r="C9491">
        <f t="shared" si="9465"/>
        <v>4</v>
      </c>
      <c r="D9491">
        <f ca="1">OFFSET(walk!$A$2:$Y$402,TRUNC((ROW()-ROW($D$2))/COLUMNS(walk!$A$2:$Y$402)),MOD(ROW()-ROW($D$2),COLUMNS(walk!$A$2:$Y$402)),1,1)</f>
        <v>73</v>
      </c>
      <c r="E9491">
        <f ca="1">OFFSET(bike!$A$2:$Y$402,TRUNC((ROW()-ROW($E$2))/COLUMNS(bike!$A$2:$Y$402)),MOD(ROW()-ROW($E$2),COLUMNS(bike!$A$2:$Y$402)),1,1)</f>
        <v>23</v>
      </c>
      <c r="F9491">
        <f ca="1">OFFSET(transit!$A$2:$Y$402,TRUNC((ROW()-ROW($F$2))/COLUMNS(transit!$A$2:$Y$402)),MOD(ROW()-ROW($F$2),COLUMNS(transit!$A$2:$Y$402)),1,1)</f>
        <v>38</v>
      </c>
      <c r="G9491">
        <f ca="1">OFFSET(drive!$A$2:$Y$402,TRUNC((ROW()-ROW($G$2))/COLUMNS(drive!$A$2:$Y$402)),MOD(ROW()-ROW($G$2),COLUMNS(drive!$A$2:$Y$402)),1,1)</f>
        <v>14</v>
      </c>
      <c r="H9491" s="5">
        <f ca="1">(VLOOKUP($B9491,weights!$A$2:$R$6,4))*VLOOKUP($B9491,weights!$A$2:$R$6,6)^C9491*(VLOOKUP($B9491,weights!$A$2:$R$6,15)*EXP(VLOOKUP($B9491,weights!$A$2:$R$6,11)*D9491)+VLOOKUP($B9491,weights!$A$2:$R$6,16)*EXP(VLOOKUP($B9491,weights!$A$2:$R$6,12)*E9491)+VLOOKUP($B9491,weights!$A$2:$R$6,17)*EXP(VLOOKUP($B9491,weights!$A$2:$R$6,13)*F9491)+VLOOKUP($B9491,weights!$A$2:$R$6,18)*EXP(VLOOKUP($B9491,weights!$A$2:$R$6,14)*G9491))</f>
        <v>0.11094507043817635</v>
      </c>
    </row>
    <row r="9492" spans="1:8" ht="12.75" x14ac:dyDescent="0.2">
      <c r="A9492">
        <f t="shared" si="0"/>
        <v>380</v>
      </c>
      <c r="B9492" t="str">
        <f t="shared" ref="B9492:C9492" si="9466">B9467</f>
        <v>store</v>
      </c>
      <c r="C9492">
        <f t="shared" si="9466"/>
        <v>0</v>
      </c>
      <c r="D9492">
        <f ca="1">OFFSET(walk!$A$2:$Y$402,TRUNC((ROW()-ROW($D$2))/COLUMNS(walk!$A$2:$Y$402)),MOD(ROW()-ROW($D$2),COLUMNS(walk!$A$2:$Y$402)),1,1)</f>
        <v>2</v>
      </c>
      <c r="E9492">
        <f ca="1">OFFSET(bike!$A$2:$Y$402,TRUNC((ROW()-ROW($E$2))/COLUMNS(bike!$A$2:$Y$402)),MOD(ROW()-ROW($E$2),COLUMNS(bike!$A$2:$Y$402)),1,1)</f>
        <v>0</v>
      </c>
      <c r="F9492">
        <f ca="1">OFFSET(transit!$A$2:$Y$402,TRUNC((ROW()-ROW($F$2))/COLUMNS(transit!$A$2:$Y$402)),MOD(ROW()-ROW($F$2),COLUMNS(transit!$A$2:$Y$402)),1,1)</f>
        <v>2</v>
      </c>
      <c r="G9492">
        <f ca="1">OFFSET(drive!$A$2:$Y$402,TRUNC((ROW()-ROW($G$2))/COLUMNS(drive!$A$2:$Y$402)),MOD(ROW()-ROW($G$2),COLUMNS(drive!$A$2:$Y$402)),1,1)</f>
        <v>0</v>
      </c>
      <c r="H9492" s="5">
        <f ca="1">(VLOOKUP($B9492,weights!$A$2:$R$6,4))*VLOOKUP($B9492,weights!$A$2:$R$6,6)^C9492*(VLOOKUP($B9492,weights!$A$2:$R$6,15)*EXP(VLOOKUP($B9492,weights!$A$2:$R$6,11)*D9492)+VLOOKUP($B9492,weights!$A$2:$R$6,16)*EXP(VLOOKUP($B9492,weights!$A$2:$R$6,12)*E9492)+VLOOKUP($B9492,weights!$A$2:$R$6,17)*EXP(VLOOKUP($B9492,weights!$A$2:$R$6,13)*F9492)+VLOOKUP($B9492,weights!$A$2:$R$6,18)*EXP(VLOOKUP($B9492,weights!$A$2:$R$6,14)*G9492))</f>
        <v>35.201764025288824</v>
      </c>
    </row>
    <row r="9493" spans="1:8" ht="12.75" x14ac:dyDescent="0.2">
      <c r="A9493">
        <f t="shared" si="0"/>
        <v>380</v>
      </c>
      <c r="B9493" t="str">
        <f t="shared" ref="B9493:C9493" si="9467">B9468</f>
        <v>store</v>
      </c>
      <c r="C9493">
        <f t="shared" si="9467"/>
        <v>1</v>
      </c>
      <c r="D9493">
        <f ca="1">OFFSET(walk!$A$2:$Y$402,TRUNC((ROW()-ROW($D$2))/COLUMNS(walk!$A$2:$Y$402)),MOD(ROW()-ROW($D$2),COLUMNS(walk!$A$2:$Y$402)),1,1)</f>
        <v>5</v>
      </c>
      <c r="E9493">
        <f ca="1">OFFSET(bike!$A$2:$Y$402,TRUNC((ROW()-ROW($E$2))/COLUMNS(bike!$A$2:$Y$402)),MOD(ROW()-ROW($E$2),COLUMNS(bike!$A$2:$Y$402)),1,1)</f>
        <v>2</v>
      </c>
      <c r="F9493">
        <f ca="1">OFFSET(transit!$A$2:$Y$402,TRUNC((ROW()-ROW($F$2))/COLUMNS(transit!$A$2:$Y$402)),MOD(ROW()-ROW($F$2),COLUMNS(transit!$A$2:$Y$402)),1,1)</f>
        <v>5</v>
      </c>
      <c r="G9493">
        <f ca="1">OFFSET(drive!$A$2:$Y$402,TRUNC((ROW()-ROW($G$2))/COLUMNS(drive!$A$2:$Y$402)),MOD(ROW()-ROW($G$2),COLUMNS(drive!$A$2:$Y$402)),1,1)</f>
        <v>2</v>
      </c>
      <c r="H9493" s="5">
        <f ca="1">(VLOOKUP($B9493,weights!$A$2:$R$6,4))*VLOOKUP($B9493,weights!$A$2:$R$6,6)^C9493*(VLOOKUP($B9493,weights!$A$2:$R$6,15)*EXP(VLOOKUP($B9493,weights!$A$2:$R$6,11)*D9493)+VLOOKUP($B9493,weights!$A$2:$R$6,16)*EXP(VLOOKUP($B9493,weights!$A$2:$R$6,12)*E9493)+VLOOKUP($B9493,weights!$A$2:$R$6,17)*EXP(VLOOKUP($B9493,weights!$A$2:$R$6,13)*F9493)+VLOOKUP($B9493,weights!$A$2:$R$6,18)*EXP(VLOOKUP($B9493,weights!$A$2:$R$6,14)*G9493))</f>
        <v>10.626302126660077</v>
      </c>
    </row>
    <row r="9494" spans="1:8" ht="12.75" x14ac:dyDescent="0.2">
      <c r="A9494">
        <f t="shared" si="0"/>
        <v>380</v>
      </c>
      <c r="B9494" t="str">
        <f t="shared" ref="B9494:C9494" si="9468">B9469</f>
        <v>store</v>
      </c>
      <c r="C9494">
        <f t="shared" si="9468"/>
        <v>2</v>
      </c>
      <c r="D9494">
        <f ca="1">OFFSET(walk!$A$2:$Y$402,TRUNC((ROW()-ROW($D$2))/COLUMNS(walk!$A$2:$Y$402)),MOD(ROW()-ROW($D$2),COLUMNS(walk!$A$2:$Y$402)),1,1)</f>
        <v>6</v>
      </c>
      <c r="E9494">
        <f ca="1">OFFSET(bike!$A$2:$Y$402,TRUNC((ROW()-ROW($E$2))/COLUMNS(bike!$A$2:$Y$402)),MOD(ROW()-ROW($E$2),COLUMNS(bike!$A$2:$Y$402)),1,1)</f>
        <v>2</v>
      </c>
      <c r="F9494">
        <f ca="1">OFFSET(transit!$A$2:$Y$402,TRUNC((ROW()-ROW($F$2))/COLUMNS(transit!$A$2:$Y$402)),MOD(ROW()-ROW($F$2),COLUMNS(transit!$A$2:$Y$402)),1,1)</f>
        <v>6</v>
      </c>
      <c r="G9494">
        <f ca="1">OFFSET(drive!$A$2:$Y$402,TRUNC((ROW()-ROW($G$2))/COLUMNS(drive!$A$2:$Y$402)),MOD(ROW()-ROW($G$2),COLUMNS(drive!$A$2:$Y$402)),1,1)</f>
        <v>2</v>
      </c>
      <c r="H9494" s="5">
        <f ca="1">(VLOOKUP($B9494,weights!$A$2:$R$6,4))*VLOOKUP($B9494,weights!$A$2:$R$6,6)^C9494*(VLOOKUP($B9494,weights!$A$2:$R$6,15)*EXP(VLOOKUP($B9494,weights!$A$2:$R$6,11)*D9494)+VLOOKUP($B9494,weights!$A$2:$R$6,16)*EXP(VLOOKUP($B9494,weights!$A$2:$R$6,12)*E9494)+VLOOKUP($B9494,weights!$A$2:$R$6,17)*EXP(VLOOKUP($B9494,weights!$A$2:$R$6,13)*F9494)+VLOOKUP($B9494,weights!$A$2:$R$6,18)*EXP(VLOOKUP($B9494,weights!$A$2:$R$6,14)*G9494))</f>
        <v>6.6137095659248146</v>
      </c>
    </row>
    <row r="9495" spans="1:8" ht="12.75" x14ac:dyDescent="0.2">
      <c r="A9495">
        <f t="shared" si="0"/>
        <v>380</v>
      </c>
      <c r="B9495" t="str">
        <f t="shared" ref="B9495:C9495" si="9469">B9470</f>
        <v>store</v>
      </c>
      <c r="C9495">
        <f t="shared" si="9469"/>
        <v>3</v>
      </c>
      <c r="D9495">
        <f ca="1">OFFSET(walk!$A$2:$Y$402,TRUNC((ROW()-ROW($D$2))/COLUMNS(walk!$A$2:$Y$402)),MOD(ROW()-ROW($D$2),COLUMNS(walk!$A$2:$Y$402)),1,1)</f>
        <v>9</v>
      </c>
      <c r="E9495">
        <f ca="1">OFFSET(bike!$A$2:$Y$402,TRUNC((ROW()-ROW($E$2))/COLUMNS(bike!$A$2:$Y$402)),MOD(ROW()-ROW($E$2),COLUMNS(bike!$A$2:$Y$402)),1,1)</f>
        <v>3</v>
      </c>
      <c r="F9495">
        <f ca="1">OFFSET(transit!$A$2:$Y$402,TRUNC((ROW()-ROW($F$2))/COLUMNS(transit!$A$2:$Y$402)),MOD(ROW()-ROW($F$2),COLUMNS(transit!$A$2:$Y$402)),1,1)</f>
        <v>9</v>
      </c>
      <c r="G9495">
        <f ca="1">OFFSET(drive!$A$2:$Y$402,TRUNC((ROW()-ROW($G$2))/COLUMNS(drive!$A$2:$Y$402)),MOD(ROW()-ROW($G$2),COLUMNS(drive!$A$2:$Y$402)),1,1)</f>
        <v>2</v>
      </c>
      <c r="H9495" s="5">
        <f ca="1">(VLOOKUP($B9495,weights!$A$2:$R$6,4))*VLOOKUP($B9495,weights!$A$2:$R$6,6)^C9495*(VLOOKUP($B9495,weights!$A$2:$R$6,15)*EXP(VLOOKUP($B9495,weights!$A$2:$R$6,11)*D9495)+VLOOKUP($B9495,weights!$A$2:$R$6,16)*EXP(VLOOKUP($B9495,weights!$A$2:$R$6,12)*E9495)+VLOOKUP($B9495,weights!$A$2:$R$6,17)*EXP(VLOOKUP($B9495,weights!$A$2:$R$6,13)*F9495)+VLOOKUP($B9495,weights!$A$2:$R$6,18)*EXP(VLOOKUP($B9495,weights!$A$2:$R$6,14)*G9495))</f>
        <v>3.3003321509507231</v>
      </c>
    </row>
    <row r="9496" spans="1:8" ht="12.75" x14ac:dyDescent="0.2">
      <c r="A9496">
        <f t="shared" si="0"/>
        <v>380</v>
      </c>
      <c r="B9496" t="str">
        <f t="shared" ref="B9496:C9496" si="9470">B9471</f>
        <v>store</v>
      </c>
      <c r="C9496">
        <f t="shared" si="9470"/>
        <v>4</v>
      </c>
      <c r="D9496">
        <f ca="1">OFFSET(walk!$A$2:$Y$402,TRUNC((ROW()-ROW($D$2))/COLUMNS(walk!$A$2:$Y$402)),MOD(ROW()-ROW($D$2),COLUMNS(walk!$A$2:$Y$402)),1,1)</f>
        <v>10</v>
      </c>
      <c r="E9496">
        <f ca="1">OFFSET(bike!$A$2:$Y$402,TRUNC((ROW()-ROW($E$2))/COLUMNS(bike!$A$2:$Y$402)),MOD(ROW()-ROW($E$2),COLUMNS(bike!$A$2:$Y$402)),1,1)</f>
        <v>4</v>
      </c>
      <c r="F9496">
        <f ca="1">OFFSET(transit!$A$2:$Y$402,TRUNC((ROW()-ROW($F$2))/COLUMNS(transit!$A$2:$Y$402)),MOD(ROW()-ROW($F$2),COLUMNS(transit!$A$2:$Y$402)),1,1)</f>
        <v>10</v>
      </c>
      <c r="G9496">
        <f ca="1">OFFSET(drive!$A$2:$Y$402,TRUNC((ROW()-ROW($G$2))/COLUMNS(drive!$A$2:$Y$402)),MOD(ROW()-ROW($G$2),COLUMNS(drive!$A$2:$Y$402)),1,1)</f>
        <v>3</v>
      </c>
      <c r="H9496" s="5">
        <f ca="1">(VLOOKUP($B9496,weights!$A$2:$R$6,4))*VLOOKUP($B9496,weights!$A$2:$R$6,6)^C9496*(VLOOKUP($B9496,weights!$A$2:$R$6,15)*EXP(VLOOKUP($B9496,weights!$A$2:$R$6,11)*D9496)+VLOOKUP($B9496,weights!$A$2:$R$6,16)*EXP(VLOOKUP($B9496,weights!$A$2:$R$6,12)*E9496)+VLOOKUP($B9496,weights!$A$2:$R$6,17)*EXP(VLOOKUP($B9496,weights!$A$2:$R$6,13)*F9496)+VLOOKUP($B9496,weights!$A$2:$R$6,18)*EXP(VLOOKUP($B9496,weights!$A$2:$R$6,14)*G9496))</f>
        <v>1.5736991657069519</v>
      </c>
    </row>
    <row r="9497" spans="1:8" ht="12.75" x14ac:dyDescent="0.2">
      <c r="A9497">
        <f t="shared" si="0"/>
        <v>380</v>
      </c>
      <c r="B9497" t="str">
        <f t="shared" ref="B9497:C9497" si="9471">B9472</f>
        <v>pharmacy</v>
      </c>
      <c r="C9497">
        <f t="shared" si="9471"/>
        <v>0</v>
      </c>
      <c r="D9497">
        <f ca="1">OFFSET(walk!$A$2:$Y$402,TRUNC((ROW()-ROW($D$2))/COLUMNS(walk!$A$2:$Y$402)),MOD(ROW()-ROW($D$2),COLUMNS(walk!$A$2:$Y$402)),1,1)</f>
        <v>8</v>
      </c>
      <c r="E9497">
        <f ca="1">OFFSET(bike!$A$2:$Y$402,TRUNC((ROW()-ROW($E$2))/COLUMNS(bike!$A$2:$Y$402)),MOD(ROW()-ROW($E$2),COLUMNS(bike!$A$2:$Y$402)),1,1)</f>
        <v>4</v>
      </c>
      <c r="F9497">
        <f ca="1">OFFSET(transit!$A$2:$Y$402,TRUNC((ROW()-ROW($F$2))/COLUMNS(transit!$A$2:$Y$402)),MOD(ROW()-ROW($F$2),COLUMNS(transit!$A$2:$Y$402)),1,1)</f>
        <v>8</v>
      </c>
      <c r="G9497">
        <f ca="1">OFFSET(drive!$A$2:$Y$402,TRUNC((ROW()-ROW($G$2))/COLUMNS(drive!$A$2:$Y$402)),MOD(ROW()-ROW($G$2),COLUMNS(drive!$A$2:$Y$402)),1,1)</f>
        <v>2</v>
      </c>
      <c r="H9497" s="5">
        <f ca="1">(VLOOKUP($B9497,weights!$A$2:$R$6,4))*VLOOKUP($B9497,weights!$A$2:$R$6,6)^C9497*(VLOOKUP($B9497,weights!$A$2:$R$6,15)*EXP(VLOOKUP($B9497,weights!$A$2:$R$6,11)*D9497)+VLOOKUP($B9497,weights!$A$2:$R$6,16)*EXP(VLOOKUP($B9497,weights!$A$2:$R$6,12)*E9497)+VLOOKUP($B9497,weights!$A$2:$R$6,17)*EXP(VLOOKUP($B9497,weights!$A$2:$R$6,13)*F9497)+VLOOKUP($B9497,weights!$A$2:$R$6,18)*EXP(VLOOKUP($B9497,weights!$A$2:$R$6,14)*G9497))</f>
        <v>7.0042116806461472</v>
      </c>
    </row>
    <row r="9498" spans="1:8" ht="12.75" x14ac:dyDescent="0.2">
      <c r="A9498">
        <f t="shared" si="0"/>
        <v>380</v>
      </c>
      <c r="B9498" t="str">
        <f t="shared" ref="B9498:C9498" si="9472">B9473</f>
        <v>pharmacy</v>
      </c>
      <c r="C9498">
        <f t="shared" si="9472"/>
        <v>1</v>
      </c>
      <c r="D9498">
        <f ca="1">OFFSET(walk!$A$2:$Y$402,TRUNC((ROW()-ROW($D$2))/COLUMNS(walk!$A$2:$Y$402)),MOD(ROW()-ROW($D$2),COLUMNS(walk!$A$2:$Y$402)),1,1)</f>
        <v>8</v>
      </c>
      <c r="E9498">
        <f ca="1">OFFSET(bike!$A$2:$Y$402,TRUNC((ROW()-ROW($E$2))/COLUMNS(bike!$A$2:$Y$402)),MOD(ROW()-ROW($E$2),COLUMNS(bike!$A$2:$Y$402)),1,1)</f>
        <v>4</v>
      </c>
      <c r="F9498">
        <f ca="1">OFFSET(transit!$A$2:$Y$402,TRUNC((ROW()-ROW($F$2))/COLUMNS(transit!$A$2:$Y$402)),MOD(ROW()-ROW($F$2),COLUMNS(transit!$A$2:$Y$402)),1,1)</f>
        <v>8</v>
      </c>
      <c r="G9498">
        <f ca="1">OFFSET(drive!$A$2:$Y$402,TRUNC((ROW()-ROW($G$2))/COLUMNS(drive!$A$2:$Y$402)),MOD(ROW()-ROW($G$2),COLUMNS(drive!$A$2:$Y$402)),1,1)</f>
        <v>2</v>
      </c>
      <c r="H9498" s="5">
        <f ca="1">(VLOOKUP($B9498,weights!$A$2:$R$6,4))*VLOOKUP($B9498,weights!$A$2:$R$6,6)^C9498*(VLOOKUP($B9498,weights!$A$2:$R$6,15)*EXP(VLOOKUP($B9498,weights!$A$2:$R$6,11)*D9498)+VLOOKUP($B9498,weights!$A$2:$R$6,16)*EXP(VLOOKUP($B9498,weights!$A$2:$R$6,12)*E9498)+VLOOKUP($B9498,weights!$A$2:$R$6,17)*EXP(VLOOKUP($B9498,weights!$A$2:$R$6,13)*F9498)+VLOOKUP($B9498,weights!$A$2:$R$6,18)*EXP(VLOOKUP($B9498,weights!$A$2:$R$6,14)*G9498))</f>
        <v>3.372398216607404</v>
      </c>
    </row>
    <row r="9499" spans="1:8" ht="12.75" x14ac:dyDescent="0.2">
      <c r="A9499">
        <f t="shared" si="0"/>
        <v>380</v>
      </c>
      <c r="B9499" t="str">
        <f t="shared" ref="B9499:C9499" si="9473">B9474</f>
        <v>pharmacy</v>
      </c>
      <c r="C9499">
        <f t="shared" si="9473"/>
        <v>2</v>
      </c>
      <c r="D9499">
        <f ca="1">OFFSET(walk!$A$2:$Y$402,TRUNC((ROW()-ROW($D$2))/COLUMNS(walk!$A$2:$Y$402)),MOD(ROW()-ROW($D$2),COLUMNS(walk!$A$2:$Y$402)),1,1)</f>
        <v>14</v>
      </c>
      <c r="E9499">
        <f ca="1">OFFSET(bike!$A$2:$Y$402,TRUNC((ROW()-ROW($E$2))/COLUMNS(bike!$A$2:$Y$402)),MOD(ROW()-ROW($E$2),COLUMNS(bike!$A$2:$Y$402)),1,1)</f>
        <v>4</v>
      </c>
      <c r="F9499">
        <f ca="1">OFFSET(transit!$A$2:$Y$402,TRUNC((ROW()-ROW($F$2))/COLUMNS(transit!$A$2:$Y$402)),MOD(ROW()-ROW($F$2),COLUMNS(transit!$A$2:$Y$402)),1,1)</f>
        <v>14</v>
      </c>
      <c r="G9499">
        <f ca="1">OFFSET(drive!$A$2:$Y$402,TRUNC((ROW()-ROW($G$2))/COLUMNS(drive!$A$2:$Y$402)),MOD(ROW()-ROW($G$2),COLUMNS(drive!$A$2:$Y$402)),1,1)</f>
        <v>3</v>
      </c>
      <c r="H9499" s="5">
        <f ca="1">(VLOOKUP($B9499,weights!$A$2:$R$6,4))*VLOOKUP($B9499,weights!$A$2:$R$6,6)^C9499*(VLOOKUP($B9499,weights!$A$2:$R$6,15)*EXP(VLOOKUP($B9499,weights!$A$2:$R$6,11)*D9499)+VLOOKUP($B9499,weights!$A$2:$R$6,16)*EXP(VLOOKUP($B9499,weights!$A$2:$R$6,12)*E9499)+VLOOKUP($B9499,weights!$A$2:$R$6,17)*EXP(VLOOKUP($B9499,weights!$A$2:$R$6,13)*F9499)+VLOOKUP($B9499,weights!$A$2:$R$6,18)*EXP(VLOOKUP($B9499,weights!$A$2:$R$6,14)*G9499))</f>
        <v>1.161189205974928</v>
      </c>
    </row>
    <row r="9500" spans="1:8" ht="12.75" x14ac:dyDescent="0.2">
      <c r="A9500">
        <f t="shared" si="0"/>
        <v>380</v>
      </c>
      <c r="B9500" t="str">
        <f t="shared" ref="B9500:C9500" si="9474">B9475</f>
        <v>bank</v>
      </c>
      <c r="C9500">
        <f t="shared" si="9474"/>
        <v>0</v>
      </c>
      <c r="D9500">
        <f ca="1">OFFSET(walk!$A$2:$Y$402,TRUNC((ROW()-ROW($D$2))/COLUMNS(walk!$A$2:$Y$402)),MOD(ROW()-ROW($D$2),COLUMNS(walk!$A$2:$Y$402)),1,1)</f>
        <v>19</v>
      </c>
      <c r="E9500">
        <f ca="1">OFFSET(bike!$A$2:$Y$402,TRUNC((ROW()-ROW($E$2))/COLUMNS(bike!$A$2:$Y$402)),MOD(ROW()-ROW($E$2),COLUMNS(bike!$A$2:$Y$402)),1,1)</f>
        <v>7</v>
      </c>
      <c r="F9500">
        <f ca="1">OFFSET(transit!$A$2:$Y$402,TRUNC((ROW()-ROW($F$2))/COLUMNS(transit!$A$2:$Y$402)),MOD(ROW()-ROW($F$2),COLUMNS(transit!$A$2:$Y$402)),1,1)</f>
        <v>13</v>
      </c>
      <c r="G9500">
        <f ca="1">OFFSET(drive!$A$2:$Y$402,TRUNC((ROW()-ROW($G$2))/COLUMNS(drive!$A$2:$Y$402)),MOD(ROW()-ROW($G$2),COLUMNS(drive!$A$2:$Y$402)),1,1)</f>
        <v>5</v>
      </c>
      <c r="H9500" s="5">
        <f ca="1">(VLOOKUP($B9500,weights!$A$2:$R$6,4))*VLOOKUP($B9500,weights!$A$2:$R$6,6)^C9500*(VLOOKUP($B9500,weights!$A$2:$R$6,15)*EXP(VLOOKUP($B9500,weights!$A$2:$R$6,11)*D9500)+VLOOKUP($B9500,weights!$A$2:$R$6,16)*EXP(VLOOKUP($B9500,weights!$A$2:$R$6,12)*E9500)+VLOOKUP($B9500,weights!$A$2:$R$6,17)*EXP(VLOOKUP($B9500,weights!$A$2:$R$6,13)*F9500)+VLOOKUP($B9500,weights!$A$2:$R$6,18)*EXP(VLOOKUP($B9500,weights!$A$2:$R$6,14)*G9500))</f>
        <v>3.2120999544345619</v>
      </c>
    </row>
    <row r="9501" spans="1:8" ht="12.75" x14ac:dyDescent="0.2">
      <c r="A9501">
        <f t="shared" si="0"/>
        <v>380</v>
      </c>
      <c r="B9501" t="str">
        <f t="shared" ref="B9501:C9501" si="9475">B9476</f>
        <v>bank</v>
      </c>
      <c r="C9501">
        <f t="shared" si="9475"/>
        <v>1</v>
      </c>
      <c r="D9501">
        <f ca="1">OFFSET(walk!$A$2:$Y$402,TRUNC((ROW()-ROW($D$2))/COLUMNS(walk!$A$2:$Y$402)),MOD(ROW()-ROW($D$2),COLUMNS(walk!$A$2:$Y$402)),1,1)</f>
        <v>45</v>
      </c>
      <c r="E9501">
        <f ca="1">OFFSET(bike!$A$2:$Y$402,TRUNC((ROW()-ROW($E$2))/COLUMNS(bike!$A$2:$Y$402)),MOD(ROW()-ROW($E$2),COLUMNS(bike!$A$2:$Y$402)),1,1)</f>
        <v>13</v>
      </c>
      <c r="F9501">
        <f ca="1">OFFSET(transit!$A$2:$Y$402,TRUNC((ROW()-ROW($F$2))/COLUMNS(transit!$A$2:$Y$402)),MOD(ROW()-ROW($F$2),COLUMNS(transit!$A$2:$Y$402)),1,1)</f>
        <v>35</v>
      </c>
      <c r="G9501">
        <f ca="1">OFFSET(drive!$A$2:$Y$402,TRUNC((ROW()-ROW($G$2))/COLUMNS(drive!$A$2:$Y$402)),MOD(ROW()-ROW($G$2),COLUMNS(drive!$A$2:$Y$402)),1,1)</f>
        <v>7</v>
      </c>
      <c r="H9501" s="5">
        <f ca="1">(VLOOKUP($B9501,weights!$A$2:$R$6,4))*VLOOKUP($B9501,weights!$A$2:$R$6,6)^C9501*(VLOOKUP($B9501,weights!$A$2:$R$6,15)*EXP(VLOOKUP($B9501,weights!$A$2:$R$6,11)*D9501)+VLOOKUP($B9501,weights!$A$2:$R$6,16)*EXP(VLOOKUP($B9501,weights!$A$2:$R$6,12)*E9501)+VLOOKUP($B9501,weights!$A$2:$R$6,17)*EXP(VLOOKUP($B9501,weights!$A$2:$R$6,13)*F9501)+VLOOKUP($B9501,weights!$A$2:$R$6,18)*EXP(VLOOKUP($B9501,weights!$A$2:$R$6,14)*G9501))</f>
        <v>0.54564318844118209</v>
      </c>
    </row>
    <row r="9502" spans="1:8" ht="12.75" x14ac:dyDescent="0.2">
      <c r="A9502">
        <f t="shared" si="0"/>
        <v>381</v>
      </c>
      <c r="B9502" t="str">
        <f t="shared" ref="B9502:C9502" si="9476">B9477</f>
        <v>restaurant</v>
      </c>
      <c r="C9502">
        <f t="shared" si="9476"/>
        <v>0</v>
      </c>
      <c r="D9502">
        <f ca="1">OFFSET(walk!$A$2:$Y$402,TRUNC((ROW()-ROW($D$2))/COLUMNS(walk!$A$2:$Y$402)),MOD(ROW()-ROW($D$2),COLUMNS(walk!$A$2:$Y$402)),1,1)</f>
        <v>6</v>
      </c>
      <c r="E9502">
        <f ca="1">OFFSET(bike!$A$2:$Y$402,TRUNC((ROW()-ROW($E$2))/COLUMNS(bike!$A$2:$Y$402)),MOD(ROW()-ROW($E$2),COLUMNS(bike!$A$2:$Y$402)),1,1)</f>
        <v>2</v>
      </c>
      <c r="F9502">
        <f ca="1">OFFSET(transit!$A$2:$Y$402,TRUNC((ROW()-ROW($F$2))/COLUMNS(transit!$A$2:$Y$402)),MOD(ROW()-ROW($F$2),COLUMNS(transit!$A$2:$Y$402)),1,1)</f>
        <v>6</v>
      </c>
      <c r="G9502">
        <f ca="1">OFFSET(drive!$A$2:$Y$402,TRUNC((ROW()-ROW($G$2))/COLUMNS(drive!$A$2:$Y$402)),MOD(ROW()-ROW($G$2),COLUMNS(drive!$A$2:$Y$402)),1,1)</f>
        <v>2</v>
      </c>
      <c r="H9502" s="5">
        <f ca="1">(VLOOKUP($B9502,weights!$A$2:$R$6,4))*VLOOKUP($B9502,weights!$A$2:$R$6,6)^C9502*(VLOOKUP($B9502,weights!$A$2:$R$6,15)*EXP(VLOOKUP($B9502,weights!$A$2:$R$6,11)*D9502)+VLOOKUP($B9502,weights!$A$2:$R$6,16)*EXP(VLOOKUP($B9502,weights!$A$2:$R$6,12)*E9502)+VLOOKUP($B9502,weights!$A$2:$R$6,17)*EXP(VLOOKUP($B9502,weights!$A$2:$R$6,13)*F9502)+VLOOKUP($B9502,weights!$A$2:$R$6,18)*EXP(VLOOKUP($B9502,weights!$A$2:$R$6,14)*G9502))</f>
        <v>34.018659724442237</v>
      </c>
    </row>
    <row r="9503" spans="1:8" ht="12.75" x14ac:dyDescent="0.2">
      <c r="A9503">
        <f t="shared" si="0"/>
        <v>381</v>
      </c>
      <c r="B9503" t="str">
        <f t="shared" ref="B9503:C9503" si="9477">B9478</f>
        <v>restaurant</v>
      </c>
      <c r="C9503">
        <f t="shared" si="9477"/>
        <v>1</v>
      </c>
      <c r="D9503">
        <f ca="1">OFFSET(walk!$A$2:$Y$402,TRUNC((ROW()-ROW($D$2))/COLUMNS(walk!$A$2:$Y$402)),MOD(ROW()-ROW($D$2),COLUMNS(walk!$A$2:$Y$402)),1,1)</f>
        <v>8</v>
      </c>
      <c r="E9503">
        <f ca="1">OFFSET(bike!$A$2:$Y$402,TRUNC((ROW()-ROW($E$2))/COLUMNS(bike!$A$2:$Y$402)),MOD(ROW()-ROW($E$2),COLUMNS(bike!$A$2:$Y$402)),1,1)</f>
        <v>2</v>
      </c>
      <c r="F9503">
        <f ca="1">OFFSET(transit!$A$2:$Y$402,TRUNC((ROW()-ROW($F$2))/COLUMNS(transit!$A$2:$Y$402)),MOD(ROW()-ROW($F$2),COLUMNS(transit!$A$2:$Y$402)),1,1)</f>
        <v>8</v>
      </c>
      <c r="G9503">
        <f ca="1">OFFSET(drive!$A$2:$Y$402,TRUNC((ROW()-ROW($G$2))/COLUMNS(drive!$A$2:$Y$402)),MOD(ROW()-ROW($G$2),COLUMNS(drive!$A$2:$Y$402)),1,1)</f>
        <v>2</v>
      </c>
      <c r="H9503" s="5">
        <f ca="1">(VLOOKUP($B9503,weights!$A$2:$R$6,4))*VLOOKUP($B9503,weights!$A$2:$R$6,6)^C9503*(VLOOKUP($B9503,weights!$A$2:$R$6,15)*EXP(VLOOKUP($B9503,weights!$A$2:$R$6,11)*D9503)+VLOOKUP($B9503,weights!$A$2:$R$6,16)*EXP(VLOOKUP($B9503,weights!$A$2:$R$6,12)*E9503)+VLOOKUP($B9503,weights!$A$2:$R$6,17)*EXP(VLOOKUP($B9503,weights!$A$2:$R$6,13)*F9503)+VLOOKUP($B9503,weights!$A$2:$R$6,18)*EXP(VLOOKUP($B9503,weights!$A$2:$R$6,14)*G9503))</f>
        <v>27.228613927368908</v>
      </c>
    </row>
    <row r="9504" spans="1:8" ht="12.75" x14ac:dyDescent="0.2">
      <c r="A9504">
        <f t="shared" si="0"/>
        <v>381</v>
      </c>
      <c r="B9504" t="str">
        <f t="shared" ref="B9504:C9504" si="9478">B9479</f>
        <v>restaurant</v>
      </c>
      <c r="C9504">
        <f t="shared" si="9478"/>
        <v>2</v>
      </c>
      <c r="D9504">
        <f ca="1">OFFSET(walk!$A$2:$Y$402,TRUNC((ROW()-ROW($D$2))/COLUMNS(walk!$A$2:$Y$402)),MOD(ROW()-ROW($D$2),COLUMNS(walk!$A$2:$Y$402)),1,1)</f>
        <v>10</v>
      </c>
      <c r="E9504">
        <f ca="1">OFFSET(bike!$A$2:$Y$402,TRUNC((ROW()-ROW($E$2))/COLUMNS(bike!$A$2:$Y$402)),MOD(ROW()-ROW($E$2),COLUMNS(bike!$A$2:$Y$402)),1,1)</f>
        <v>4</v>
      </c>
      <c r="F9504">
        <f ca="1">OFFSET(transit!$A$2:$Y$402,TRUNC((ROW()-ROW($F$2))/COLUMNS(transit!$A$2:$Y$402)),MOD(ROW()-ROW($F$2),COLUMNS(transit!$A$2:$Y$402)),1,1)</f>
        <v>10</v>
      </c>
      <c r="G9504">
        <f ca="1">OFFSET(drive!$A$2:$Y$402,TRUNC((ROW()-ROW($G$2))/COLUMNS(drive!$A$2:$Y$402)),MOD(ROW()-ROW($G$2),COLUMNS(drive!$A$2:$Y$402)),1,1)</f>
        <v>3</v>
      </c>
      <c r="H9504" s="5">
        <f ca="1">(VLOOKUP($B9504,weights!$A$2:$R$6,4))*VLOOKUP($B9504,weights!$A$2:$R$6,6)^C9504*(VLOOKUP($B9504,weights!$A$2:$R$6,15)*EXP(VLOOKUP($B9504,weights!$A$2:$R$6,11)*D9504)+VLOOKUP($B9504,weights!$A$2:$R$6,16)*EXP(VLOOKUP($B9504,weights!$A$2:$R$6,12)*E9504)+VLOOKUP($B9504,weights!$A$2:$R$6,17)*EXP(VLOOKUP($B9504,weights!$A$2:$R$6,13)*F9504)+VLOOKUP($B9504,weights!$A$2:$R$6,18)*EXP(VLOOKUP($B9504,weights!$A$2:$R$6,14)*G9504))</f>
        <v>17.956303473219005</v>
      </c>
    </row>
    <row r="9505" spans="1:8" ht="12.75" x14ac:dyDescent="0.2">
      <c r="A9505">
        <f t="shared" si="0"/>
        <v>381</v>
      </c>
      <c r="B9505" t="str">
        <f t="shared" ref="B9505:C9505" si="9479">B9480</f>
        <v>restaurant</v>
      </c>
      <c r="C9505">
        <f t="shared" si="9479"/>
        <v>3</v>
      </c>
      <c r="D9505">
        <f ca="1">OFFSET(walk!$A$2:$Y$402,TRUNC((ROW()-ROW($D$2))/COLUMNS(walk!$A$2:$Y$402)),MOD(ROW()-ROW($D$2),COLUMNS(walk!$A$2:$Y$402)),1,1)</f>
        <v>12</v>
      </c>
      <c r="E9505">
        <f ca="1">OFFSET(bike!$A$2:$Y$402,TRUNC((ROW()-ROW($E$2))/COLUMNS(bike!$A$2:$Y$402)),MOD(ROW()-ROW($E$2),COLUMNS(bike!$A$2:$Y$402)),1,1)</f>
        <v>4</v>
      </c>
      <c r="F9505">
        <f ca="1">OFFSET(transit!$A$2:$Y$402,TRUNC((ROW()-ROW($F$2))/COLUMNS(transit!$A$2:$Y$402)),MOD(ROW()-ROW($F$2),COLUMNS(transit!$A$2:$Y$402)),1,1)</f>
        <v>10</v>
      </c>
      <c r="G9505">
        <f ca="1">OFFSET(drive!$A$2:$Y$402,TRUNC((ROW()-ROW($G$2))/COLUMNS(drive!$A$2:$Y$402)),MOD(ROW()-ROW($G$2),COLUMNS(drive!$A$2:$Y$402)),1,1)</f>
        <v>3</v>
      </c>
      <c r="H9505" s="5">
        <f ca="1">(VLOOKUP($B9505,weights!$A$2:$R$6,4))*VLOOKUP($B9505,weights!$A$2:$R$6,6)^C9505*(VLOOKUP($B9505,weights!$A$2:$R$6,15)*EXP(VLOOKUP($B9505,weights!$A$2:$R$6,11)*D9505)+VLOOKUP($B9505,weights!$A$2:$R$6,16)*EXP(VLOOKUP($B9505,weights!$A$2:$R$6,12)*E9505)+VLOOKUP($B9505,weights!$A$2:$R$6,17)*EXP(VLOOKUP($B9505,weights!$A$2:$R$6,13)*F9505)+VLOOKUP($B9505,weights!$A$2:$R$6,18)*EXP(VLOOKUP($B9505,weights!$A$2:$R$6,14)*G9505))</f>
        <v>15.53888031288542</v>
      </c>
    </row>
    <row r="9506" spans="1:8" ht="12.75" x14ac:dyDescent="0.2">
      <c r="A9506">
        <f t="shared" si="0"/>
        <v>381</v>
      </c>
      <c r="B9506" t="str">
        <f t="shared" ref="B9506:C9506" si="9480">B9481</f>
        <v>restaurant</v>
      </c>
      <c r="C9506">
        <f t="shared" si="9480"/>
        <v>4</v>
      </c>
      <c r="D9506">
        <f ca="1">OFFSET(walk!$A$2:$Y$402,TRUNC((ROW()-ROW($D$2))/COLUMNS(walk!$A$2:$Y$402)),MOD(ROW()-ROW($D$2),COLUMNS(walk!$A$2:$Y$402)),1,1)</f>
        <v>12</v>
      </c>
      <c r="E9506">
        <f ca="1">OFFSET(bike!$A$2:$Y$402,TRUNC((ROW()-ROW($E$2))/COLUMNS(bike!$A$2:$Y$402)),MOD(ROW()-ROW($E$2),COLUMNS(bike!$A$2:$Y$402)),1,1)</f>
        <v>4</v>
      </c>
      <c r="F9506">
        <f ca="1">OFFSET(transit!$A$2:$Y$402,TRUNC((ROW()-ROW($F$2))/COLUMNS(transit!$A$2:$Y$402)),MOD(ROW()-ROW($F$2),COLUMNS(transit!$A$2:$Y$402)),1,1)</f>
        <v>10</v>
      </c>
      <c r="G9506">
        <f ca="1">OFFSET(drive!$A$2:$Y$402,TRUNC((ROW()-ROW($G$2))/COLUMNS(drive!$A$2:$Y$402)),MOD(ROW()-ROW($G$2),COLUMNS(drive!$A$2:$Y$402)),1,1)</f>
        <v>3</v>
      </c>
      <c r="H9506" s="5">
        <f ca="1">(VLOOKUP($B9506,weights!$A$2:$R$6,4))*VLOOKUP($B9506,weights!$A$2:$R$6,6)^C9506*(VLOOKUP($B9506,weights!$A$2:$R$6,15)*EXP(VLOOKUP($B9506,weights!$A$2:$R$6,11)*D9506)+VLOOKUP($B9506,weights!$A$2:$R$6,16)*EXP(VLOOKUP($B9506,weights!$A$2:$R$6,12)*E9506)+VLOOKUP($B9506,weights!$A$2:$R$6,17)*EXP(VLOOKUP($B9506,weights!$A$2:$R$6,13)*F9506)+VLOOKUP($B9506,weights!$A$2:$R$6,18)*EXP(VLOOKUP($B9506,weights!$A$2:$R$6,14)*G9506))</f>
        <v>13.927440873030637</v>
      </c>
    </row>
    <row r="9507" spans="1:8" ht="12.75" x14ac:dyDescent="0.2">
      <c r="A9507">
        <f t="shared" si="0"/>
        <v>381</v>
      </c>
      <c r="B9507" t="str">
        <f t="shared" ref="B9507:C9507" si="9481">B9482</f>
        <v>restaurant</v>
      </c>
      <c r="C9507">
        <f t="shared" si="9481"/>
        <v>5</v>
      </c>
      <c r="D9507">
        <f ca="1">OFFSET(walk!$A$2:$Y$402,TRUNC((ROW()-ROW($D$2))/COLUMNS(walk!$A$2:$Y$402)),MOD(ROW()-ROW($D$2),COLUMNS(walk!$A$2:$Y$402)),1,1)</f>
        <v>13</v>
      </c>
      <c r="E9507">
        <f ca="1">OFFSET(bike!$A$2:$Y$402,TRUNC((ROW()-ROW($E$2))/COLUMNS(bike!$A$2:$Y$402)),MOD(ROW()-ROW($E$2),COLUMNS(bike!$A$2:$Y$402)),1,1)</f>
        <v>4</v>
      </c>
      <c r="F9507">
        <f ca="1">OFFSET(transit!$A$2:$Y$402,TRUNC((ROW()-ROW($F$2))/COLUMNS(transit!$A$2:$Y$402)),MOD(ROW()-ROW($F$2),COLUMNS(transit!$A$2:$Y$402)),1,1)</f>
        <v>10</v>
      </c>
      <c r="G9507">
        <f ca="1">OFFSET(drive!$A$2:$Y$402,TRUNC((ROW()-ROW($G$2))/COLUMNS(drive!$A$2:$Y$402)),MOD(ROW()-ROW($G$2),COLUMNS(drive!$A$2:$Y$402)),1,1)</f>
        <v>3</v>
      </c>
      <c r="H9507" s="5">
        <f ca="1">(VLOOKUP($B9507,weights!$A$2:$R$6,4))*VLOOKUP($B9507,weights!$A$2:$R$6,6)^C9507*(VLOOKUP($B9507,weights!$A$2:$R$6,15)*EXP(VLOOKUP($B9507,weights!$A$2:$R$6,11)*D9507)+VLOOKUP($B9507,weights!$A$2:$R$6,16)*EXP(VLOOKUP($B9507,weights!$A$2:$R$6,12)*E9507)+VLOOKUP($B9507,weights!$A$2:$R$6,17)*EXP(VLOOKUP($B9507,weights!$A$2:$R$6,13)*F9507)+VLOOKUP($B9507,weights!$A$2:$R$6,18)*EXP(VLOOKUP($B9507,weights!$A$2:$R$6,14)*G9507))</f>
        <v>12.325456974761538</v>
      </c>
    </row>
    <row r="9508" spans="1:8" ht="12.75" x14ac:dyDescent="0.2">
      <c r="A9508">
        <f t="shared" si="0"/>
        <v>381</v>
      </c>
      <c r="B9508" t="str">
        <f t="shared" ref="B9508:C9508" si="9482">B9483</f>
        <v>restaurant</v>
      </c>
      <c r="C9508">
        <f t="shared" si="9482"/>
        <v>6</v>
      </c>
      <c r="D9508">
        <f ca="1">OFFSET(walk!$A$2:$Y$402,TRUNC((ROW()-ROW($D$2))/COLUMNS(walk!$A$2:$Y$402)),MOD(ROW()-ROW($D$2),COLUMNS(walk!$A$2:$Y$402)),1,1)</f>
        <v>16</v>
      </c>
      <c r="E9508">
        <f ca="1">OFFSET(bike!$A$2:$Y$402,TRUNC((ROW()-ROW($E$2))/COLUMNS(bike!$A$2:$Y$402)),MOD(ROW()-ROW($E$2),COLUMNS(bike!$A$2:$Y$402)),1,1)</f>
        <v>4</v>
      </c>
      <c r="F9508">
        <f ca="1">OFFSET(transit!$A$2:$Y$402,TRUNC((ROW()-ROW($F$2))/COLUMNS(transit!$A$2:$Y$402)),MOD(ROW()-ROW($F$2),COLUMNS(transit!$A$2:$Y$402)),1,1)</f>
        <v>10</v>
      </c>
      <c r="G9508">
        <f ca="1">OFFSET(drive!$A$2:$Y$402,TRUNC((ROW()-ROW($G$2))/COLUMNS(drive!$A$2:$Y$402)),MOD(ROW()-ROW($G$2),COLUMNS(drive!$A$2:$Y$402)),1,1)</f>
        <v>3</v>
      </c>
      <c r="H9508" s="5">
        <f ca="1">(VLOOKUP($B9508,weights!$A$2:$R$6,4))*VLOOKUP($B9508,weights!$A$2:$R$6,6)^C9508*(VLOOKUP($B9508,weights!$A$2:$R$6,15)*EXP(VLOOKUP($B9508,weights!$A$2:$R$6,11)*D9508)+VLOOKUP($B9508,weights!$A$2:$R$6,16)*EXP(VLOOKUP($B9508,weights!$A$2:$R$6,12)*E9508)+VLOOKUP($B9508,weights!$A$2:$R$6,17)*EXP(VLOOKUP($B9508,weights!$A$2:$R$6,13)*F9508)+VLOOKUP($B9508,weights!$A$2:$R$6,18)*EXP(VLOOKUP($B9508,weights!$A$2:$R$6,14)*G9508))</f>
        <v>10.773399940010522</v>
      </c>
    </row>
    <row r="9509" spans="1:8" ht="12.75" x14ac:dyDescent="0.2">
      <c r="A9509">
        <f t="shared" si="0"/>
        <v>381</v>
      </c>
      <c r="B9509" t="str">
        <f t="shared" ref="B9509:C9509" si="9483">B9484</f>
        <v>restaurant</v>
      </c>
      <c r="C9509">
        <f t="shared" si="9483"/>
        <v>7</v>
      </c>
      <c r="D9509">
        <f ca="1">OFFSET(walk!$A$2:$Y$402,TRUNC((ROW()-ROW($D$2))/COLUMNS(walk!$A$2:$Y$402)),MOD(ROW()-ROW($D$2),COLUMNS(walk!$A$2:$Y$402)),1,1)</f>
        <v>16</v>
      </c>
      <c r="E9509">
        <f ca="1">OFFSET(bike!$A$2:$Y$402,TRUNC((ROW()-ROW($E$2))/COLUMNS(bike!$A$2:$Y$402)),MOD(ROW()-ROW($E$2),COLUMNS(bike!$A$2:$Y$402)),1,1)</f>
        <v>4</v>
      </c>
      <c r="F9509">
        <f ca="1">OFFSET(transit!$A$2:$Y$402,TRUNC((ROW()-ROW($F$2))/COLUMNS(transit!$A$2:$Y$402)),MOD(ROW()-ROW($F$2),COLUMNS(transit!$A$2:$Y$402)),1,1)</f>
        <v>10</v>
      </c>
      <c r="G9509">
        <f ca="1">OFFSET(drive!$A$2:$Y$402,TRUNC((ROW()-ROW($G$2))/COLUMNS(drive!$A$2:$Y$402)),MOD(ROW()-ROW($G$2),COLUMNS(drive!$A$2:$Y$402)),1,1)</f>
        <v>4</v>
      </c>
      <c r="H9509" s="5">
        <f ca="1">(VLOOKUP($B9509,weights!$A$2:$R$6,4))*VLOOKUP($B9509,weights!$A$2:$R$6,6)^C9509*(VLOOKUP($B9509,weights!$A$2:$R$6,15)*EXP(VLOOKUP($B9509,weights!$A$2:$R$6,11)*D9509)+VLOOKUP($B9509,weights!$A$2:$R$6,16)*EXP(VLOOKUP($B9509,weights!$A$2:$R$6,12)*E9509)+VLOOKUP($B9509,weights!$A$2:$R$6,17)*EXP(VLOOKUP($B9509,weights!$A$2:$R$6,13)*F9509)+VLOOKUP($B9509,weights!$A$2:$R$6,18)*EXP(VLOOKUP($B9509,weights!$A$2:$R$6,14)*G9509))</f>
        <v>8.9436415571122971</v>
      </c>
    </row>
    <row r="9510" spans="1:8" ht="12.75" x14ac:dyDescent="0.2">
      <c r="A9510">
        <f t="shared" si="0"/>
        <v>381</v>
      </c>
      <c r="B9510" t="str">
        <f t="shared" ref="B9510:C9510" si="9484">B9485</f>
        <v>restaurant</v>
      </c>
      <c r="C9510">
        <f t="shared" si="9484"/>
        <v>8</v>
      </c>
      <c r="D9510">
        <f ca="1">OFFSET(walk!$A$2:$Y$402,TRUNC((ROW()-ROW($D$2))/COLUMNS(walk!$A$2:$Y$402)),MOD(ROW()-ROW($D$2),COLUMNS(walk!$A$2:$Y$402)),1,1)</f>
        <v>16</v>
      </c>
      <c r="E9510">
        <f ca="1">OFFSET(bike!$A$2:$Y$402,TRUNC((ROW()-ROW($E$2))/COLUMNS(bike!$A$2:$Y$402)),MOD(ROW()-ROW($E$2),COLUMNS(bike!$A$2:$Y$402)),1,1)</f>
        <v>5</v>
      </c>
      <c r="F9510">
        <f ca="1">OFFSET(transit!$A$2:$Y$402,TRUNC((ROW()-ROW($F$2))/COLUMNS(transit!$A$2:$Y$402)),MOD(ROW()-ROW($F$2),COLUMNS(transit!$A$2:$Y$402)),1,1)</f>
        <v>12</v>
      </c>
      <c r="G9510">
        <f ca="1">OFFSET(drive!$A$2:$Y$402,TRUNC((ROW()-ROW($G$2))/COLUMNS(drive!$A$2:$Y$402)),MOD(ROW()-ROW($G$2),COLUMNS(drive!$A$2:$Y$402)),1,1)</f>
        <v>4</v>
      </c>
      <c r="H9510" s="5">
        <f ca="1">(VLOOKUP($B9510,weights!$A$2:$R$6,4))*VLOOKUP($B9510,weights!$A$2:$R$6,6)^C9510*(VLOOKUP($B9510,weights!$A$2:$R$6,15)*EXP(VLOOKUP($B9510,weights!$A$2:$R$6,11)*D9510)+VLOOKUP($B9510,weights!$A$2:$R$6,16)*EXP(VLOOKUP($B9510,weights!$A$2:$R$6,12)*E9510)+VLOOKUP($B9510,weights!$A$2:$R$6,17)*EXP(VLOOKUP($B9510,weights!$A$2:$R$6,13)*F9510)+VLOOKUP($B9510,weights!$A$2:$R$6,18)*EXP(VLOOKUP($B9510,weights!$A$2:$R$6,14)*G9510))</f>
        <v>7.0840614576334913</v>
      </c>
    </row>
    <row r="9511" spans="1:8" ht="12.75" x14ac:dyDescent="0.2">
      <c r="A9511">
        <f t="shared" si="0"/>
        <v>381</v>
      </c>
      <c r="B9511" t="str">
        <f t="shared" ref="B9511:C9511" si="9485">B9486</f>
        <v>restaurant</v>
      </c>
      <c r="C9511">
        <f t="shared" si="9485"/>
        <v>9</v>
      </c>
      <c r="D9511">
        <f ca="1">OFFSET(walk!$A$2:$Y$402,TRUNC((ROW()-ROW($D$2))/COLUMNS(walk!$A$2:$Y$402)),MOD(ROW()-ROW($D$2),COLUMNS(walk!$A$2:$Y$402)),1,1)</f>
        <v>17</v>
      </c>
      <c r="E9511">
        <f ca="1">OFFSET(bike!$A$2:$Y$402,TRUNC((ROW()-ROW($E$2))/COLUMNS(bike!$A$2:$Y$402)),MOD(ROW()-ROW($E$2),COLUMNS(bike!$A$2:$Y$402)),1,1)</f>
        <v>5</v>
      </c>
      <c r="F9511">
        <f ca="1">OFFSET(transit!$A$2:$Y$402,TRUNC((ROW()-ROW($F$2))/COLUMNS(transit!$A$2:$Y$402)),MOD(ROW()-ROW($F$2),COLUMNS(transit!$A$2:$Y$402)),1,1)</f>
        <v>12</v>
      </c>
      <c r="G9511">
        <f ca="1">OFFSET(drive!$A$2:$Y$402,TRUNC((ROW()-ROW($G$2))/COLUMNS(drive!$A$2:$Y$402)),MOD(ROW()-ROW($G$2),COLUMNS(drive!$A$2:$Y$402)),1,1)</f>
        <v>5</v>
      </c>
      <c r="H9511" s="5">
        <f ca="1">(VLOOKUP($B9511,weights!$A$2:$R$6,4))*VLOOKUP($B9511,weights!$A$2:$R$6,6)^C9511*(VLOOKUP($B9511,weights!$A$2:$R$6,15)*EXP(VLOOKUP($B9511,weights!$A$2:$R$6,11)*D9511)+VLOOKUP($B9511,weights!$A$2:$R$6,16)*EXP(VLOOKUP($B9511,weights!$A$2:$R$6,12)*E9511)+VLOOKUP($B9511,weights!$A$2:$R$6,17)*EXP(VLOOKUP($B9511,weights!$A$2:$R$6,13)*F9511)+VLOOKUP($B9511,weights!$A$2:$R$6,18)*EXP(VLOOKUP($B9511,weights!$A$2:$R$6,14)*G9511))</f>
        <v>5.8192741717899432</v>
      </c>
    </row>
    <row r="9512" spans="1:8" ht="12.75" x14ac:dyDescent="0.2">
      <c r="A9512">
        <f t="shared" si="0"/>
        <v>381</v>
      </c>
      <c r="B9512" t="str">
        <f t="shared" ref="B9512:C9512" si="9486">B9487</f>
        <v>supermarket</v>
      </c>
      <c r="C9512">
        <f t="shared" si="9486"/>
        <v>0</v>
      </c>
      <c r="D9512">
        <f ca="1">OFFSET(walk!$A$2:$Y$402,TRUNC((ROW()-ROW($D$2))/COLUMNS(walk!$A$2:$Y$402)),MOD(ROW()-ROW($D$2),COLUMNS(walk!$A$2:$Y$402)),1,1)</f>
        <v>34</v>
      </c>
      <c r="E9512">
        <f ca="1">OFFSET(bike!$A$2:$Y$402,TRUNC((ROW()-ROW($E$2))/COLUMNS(bike!$A$2:$Y$402)),MOD(ROW()-ROW($E$2),COLUMNS(bike!$A$2:$Y$402)),1,1)</f>
        <v>14</v>
      </c>
      <c r="F9512">
        <f ca="1">OFFSET(transit!$A$2:$Y$402,TRUNC((ROW()-ROW($F$2))/COLUMNS(transit!$A$2:$Y$402)),MOD(ROW()-ROW($F$2),COLUMNS(transit!$A$2:$Y$402)),1,1)</f>
        <v>22</v>
      </c>
      <c r="G9512">
        <f ca="1">OFFSET(drive!$A$2:$Y$402,TRUNC((ROW()-ROW($G$2))/COLUMNS(drive!$A$2:$Y$402)),MOD(ROW()-ROW($G$2),COLUMNS(drive!$A$2:$Y$402)),1,1)</f>
        <v>9</v>
      </c>
      <c r="H9512" s="5">
        <f ca="1">(VLOOKUP($B9512,weights!$A$2:$R$6,4))*VLOOKUP($B9512,weights!$A$2:$R$6,6)^C9512*(VLOOKUP($B9512,weights!$A$2:$R$6,15)*EXP(VLOOKUP($B9512,weights!$A$2:$R$6,11)*D9512)+VLOOKUP($B9512,weights!$A$2:$R$6,16)*EXP(VLOOKUP($B9512,weights!$A$2:$R$6,12)*E9512)+VLOOKUP($B9512,weights!$A$2:$R$6,17)*EXP(VLOOKUP($B9512,weights!$A$2:$R$6,13)*F9512)+VLOOKUP($B9512,weights!$A$2:$R$6,18)*EXP(VLOOKUP($B9512,weights!$A$2:$R$6,14)*G9512))</f>
        <v>2.9150802948650103</v>
      </c>
    </row>
    <row r="9513" spans="1:8" ht="12.75" x14ac:dyDescent="0.2">
      <c r="A9513">
        <f t="shared" si="0"/>
        <v>381</v>
      </c>
      <c r="B9513" t="str">
        <f t="shared" ref="B9513:C9513" si="9487">B9488</f>
        <v>supermarket</v>
      </c>
      <c r="C9513">
        <f t="shared" si="9487"/>
        <v>1</v>
      </c>
      <c r="D9513">
        <f ca="1">OFFSET(walk!$A$2:$Y$402,TRUNC((ROW()-ROW($D$2))/COLUMNS(walk!$A$2:$Y$402)),MOD(ROW()-ROW($D$2),COLUMNS(walk!$A$2:$Y$402)),1,1)</f>
        <v>49</v>
      </c>
      <c r="E9513">
        <f ca="1">OFFSET(bike!$A$2:$Y$402,TRUNC((ROW()-ROW($E$2))/COLUMNS(bike!$A$2:$Y$402)),MOD(ROW()-ROW($E$2),COLUMNS(bike!$A$2:$Y$402)),1,1)</f>
        <v>14</v>
      </c>
      <c r="F9513">
        <f ca="1">OFFSET(transit!$A$2:$Y$402,TRUNC((ROW()-ROW($F$2))/COLUMNS(transit!$A$2:$Y$402)),MOD(ROW()-ROW($F$2),COLUMNS(transit!$A$2:$Y$402)),1,1)</f>
        <v>24</v>
      </c>
      <c r="G9513">
        <f ca="1">OFFSET(drive!$A$2:$Y$402,TRUNC((ROW()-ROW($G$2))/COLUMNS(drive!$A$2:$Y$402)),MOD(ROW()-ROW($G$2),COLUMNS(drive!$A$2:$Y$402)),1,1)</f>
        <v>10</v>
      </c>
      <c r="H9513" s="5">
        <f ca="1">(VLOOKUP($B9513,weights!$A$2:$R$6,4))*VLOOKUP($B9513,weights!$A$2:$R$6,6)^C9513*(VLOOKUP($B9513,weights!$A$2:$R$6,15)*EXP(VLOOKUP($B9513,weights!$A$2:$R$6,11)*D9513)+VLOOKUP($B9513,weights!$A$2:$R$6,16)*EXP(VLOOKUP($B9513,weights!$A$2:$R$6,12)*E9513)+VLOOKUP($B9513,weights!$A$2:$R$6,17)*EXP(VLOOKUP($B9513,weights!$A$2:$R$6,13)*F9513)+VLOOKUP($B9513,weights!$A$2:$R$6,18)*EXP(VLOOKUP($B9513,weights!$A$2:$R$6,14)*G9513))</f>
        <v>1.4130045897139634</v>
      </c>
    </row>
    <row r="9514" spans="1:8" ht="12.75" x14ac:dyDescent="0.2">
      <c r="A9514">
        <f t="shared" si="0"/>
        <v>381</v>
      </c>
      <c r="B9514" t="str">
        <f t="shared" ref="B9514:C9514" si="9488">B9489</f>
        <v>supermarket</v>
      </c>
      <c r="C9514">
        <f t="shared" si="9488"/>
        <v>2</v>
      </c>
      <c r="D9514">
        <f ca="1">OFFSET(walk!$A$2:$Y$402,TRUNC((ROW()-ROW($D$2))/COLUMNS(walk!$A$2:$Y$402)),MOD(ROW()-ROW($D$2),COLUMNS(walk!$A$2:$Y$402)),1,1)</f>
        <v>54</v>
      </c>
      <c r="E9514">
        <f ca="1">OFFSET(bike!$A$2:$Y$402,TRUNC((ROW()-ROW($E$2))/COLUMNS(bike!$A$2:$Y$402)),MOD(ROW()-ROW($E$2),COLUMNS(bike!$A$2:$Y$402)),1,1)</f>
        <v>15</v>
      </c>
      <c r="F9514">
        <f ca="1">OFFSET(transit!$A$2:$Y$402,TRUNC((ROW()-ROW($F$2))/COLUMNS(transit!$A$2:$Y$402)),MOD(ROW()-ROW($F$2),COLUMNS(transit!$A$2:$Y$402)),1,1)</f>
        <v>26</v>
      </c>
      <c r="G9514">
        <f ca="1">OFFSET(drive!$A$2:$Y$402,TRUNC((ROW()-ROW($G$2))/COLUMNS(drive!$A$2:$Y$402)),MOD(ROW()-ROW($G$2),COLUMNS(drive!$A$2:$Y$402)),1,1)</f>
        <v>12</v>
      </c>
      <c r="H9514" s="5">
        <f ca="1">(VLOOKUP($B9514,weights!$A$2:$R$6,4))*VLOOKUP($B9514,weights!$A$2:$R$6,6)^C9514*(VLOOKUP($B9514,weights!$A$2:$R$6,15)*EXP(VLOOKUP($B9514,weights!$A$2:$R$6,11)*D9514)+VLOOKUP($B9514,weights!$A$2:$R$6,16)*EXP(VLOOKUP($B9514,weights!$A$2:$R$6,12)*E9514)+VLOOKUP($B9514,weights!$A$2:$R$6,17)*EXP(VLOOKUP($B9514,weights!$A$2:$R$6,13)*F9514)+VLOOKUP($B9514,weights!$A$2:$R$6,18)*EXP(VLOOKUP($B9514,weights!$A$2:$R$6,14)*G9514))</f>
        <v>0.5583828653170505</v>
      </c>
    </row>
    <row r="9515" spans="1:8" ht="12.75" x14ac:dyDescent="0.2">
      <c r="A9515">
        <f t="shared" si="0"/>
        <v>381</v>
      </c>
      <c r="B9515" t="str">
        <f t="shared" ref="B9515:C9515" si="9489">B9490</f>
        <v>supermarket</v>
      </c>
      <c r="C9515">
        <f t="shared" si="9489"/>
        <v>3</v>
      </c>
      <c r="D9515">
        <f ca="1">OFFSET(walk!$A$2:$Y$402,TRUNC((ROW()-ROW($D$2))/COLUMNS(walk!$A$2:$Y$402)),MOD(ROW()-ROW($D$2),COLUMNS(walk!$A$2:$Y$402)),1,1)</f>
        <v>61</v>
      </c>
      <c r="E9515">
        <f ca="1">OFFSET(bike!$A$2:$Y$402,TRUNC((ROW()-ROW($E$2))/COLUMNS(bike!$A$2:$Y$402)),MOD(ROW()-ROW($E$2),COLUMNS(bike!$A$2:$Y$402)),1,1)</f>
        <v>19</v>
      </c>
      <c r="F9515">
        <f ca="1">OFFSET(transit!$A$2:$Y$402,TRUNC((ROW()-ROW($F$2))/COLUMNS(transit!$A$2:$Y$402)),MOD(ROW()-ROW($F$2),COLUMNS(transit!$A$2:$Y$402)),1,1)</f>
        <v>32</v>
      </c>
      <c r="G9515">
        <f ca="1">OFFSET(drive!$A$2:$Y$402,TRUNC((ROW()-ROW($G$2))/COLUMNS(drive!$A$2:$Y$402)),MOD(ROW()-ROW($G$2),COLUMNS(drive!$A$2:$Y$402)),1,1)</f>
        <v>14</v>
      </c>
      <c r="H9515" s="5">
        <f ca="1">(VLOOKUP($B9515,weights!$A$2:$R$6,4))*VLOOKUP($B9515,weights!$A$2:$R$6,6)^C9515*(VLOOKUP($B9515,weights!$A$2:$R$6,15)*EXP(VLOOKUP($B9515,weights!$A$2:$R$6,11)*D9515)+VLOOKUP($B9515,weights!$A$2:$R$6,16)*EXP(VLOOKUP($B9515,weights!$A$2:$R$6,12)*E9515)+VLOOKUP($B9515,weights!$A$2:$R$6,17)*EXP(VLOOKUP($B9515,weights!$A$2:$R$6,13)*F9515)+VLOOKUP($B9515,weights!$A$2:$R$6,18)*EXP(VLOOKUP($B9515,weights!$A$2:$R$6,14)*G9515))</f>
        <v>0.19803056680559145</v>
      </c>
    </row>
    <row r="9516" spans="1:8" ht="12.75" x14ac:dyDescent="0.2">
      <c r="A9516">
        <f t="shared" si="0"/>
        <v>381</v>
      </c>
      <c r="B9516" t="str">
        <f t="shared" ref="B9516:C9516" si="9490">B9491</f>
        <v>supermarket</v>
      </c>
      <c r="C9516">
        <f t="shared" si="9490"/>
        <v>4</v>
      </c>
      <c r="D9516">
        <f ca="1">OFFSET(walk!$A$2:$Y$402,TRUNC((ROW()-ROW($D$2))/COLUMNS(walk!$A$2:$Y$402)),MOD(ROW()-ROW($D$2),COLUMNS(walk!$A$2:$Y$402)),1,1)</f>
        <v>77</v>
      </c>
      <c r="E9516">
        <f ca="1">OFFSET(bike!$A$2:$Y$402,TRUNC((ROW()-ROW($E$2))/COLUMNS(bike!$A$2:$Y$402)),MOD(ROW()-ROW($E$2),COLUMNS(bike!$A$2:$Y$402)),1,1)</f>
        <v>22</v>
      </c>
      <c r="F9516">
        <f ca="1">OFFSET(transit!$A$2:$Y$402,TRUNC((ROW()-ROW($F$2))/COLUMNS(transit!$A$2:$Y$402)),MOD(ROW()-ROW($F$2),COLUMNS(transit!$A$2:$Y$402)),1,1)</f>
        <v>39</v>
      </c>
      <c r="G9516">
        <f ca="1">OFFSET(drive!$A$2:$Y$402,TRUNC((ROW()-ROW($G$2))/COLUMNS(drive!$A$2:$Y$402)),MOD(ROW()-ROW($G$2),COLUMNS(drive!$A$2:$Y$402)),1,1)</f>
        <v>14</v>
      </c>
      <c r="H9516" s="5">
        <f ca="1">(VLOOKUP($B9516,weights!$A$2:$R$6,4))*VLOOKUP($B9516,weights!$A$2:$R$6,6)^C9516*(VLOOKUP($B9516,weights!$A$2:$R$6,15)*EXP(VLOOKUP($B9516,weights!$A$2:$R$6,11)*D9516)+VLOOKUP($B9516,weights!$A$2:$R$6,16)*EXP(VLOOKUP($B9516,weights!$A$2:$R$6,12)*E9516)+VLOOKUP($B9516,weights!$A$2:$R$6,17)*EXP(VLOOKUP($B9516,weights!$A$2:$R$6,13)*F9516)+VLOOKUP($B9516,weights!$A$2:$R$6,18)*EXP(VLOOKUP($B9516,weights!$A$2:$R$6,14)*G9516))</f>
        <v>0.11140505169242435</v>
      </c>
    </row>
    <row r="9517" spans="1:8" ht="12.75" x14ac:dyDescent="0.2">
      <c r="A9517">
        <f t="shared" si="0"/>
        <v>381</v>
      </c>
      <c r="B9517" t="str">
        <f t="shared" ref="B9517:C9517" si="9491">B9492</f>
        <v>store</v>
      </c>
      <c r="C9517">
        <f t="shared" si="9491"/>
        <v>0</v>
      </c>
      <c r="D9517">
        <f ca="1">OFFSET(walk!$A$2:$Y$402,TRUNC((ROW()-ROW($D$2))/COLUMNS(walk!$A$2:$Y$402)),MOD(ROW()-ROW($D$2),COLUMNS(walk!$A$2:$Y$402)),1,1)</f>
        <v>4</v>
      </c>
      <c r="E9517">
        <f ca="1">OFFSET(bike!$A$2:$Y$402,TRUNC((ROW()-ROW($E$2))/COLUMNS(bike!$A$2:$Y$402)),MOD(ROW()-ROW($E$2),COLUMNS(bike!$A$2:$Y$402)),1,1)</f>
        <v>1</v>
      </c>
      <c r="F9517">
        <f ca="1">OFFSET(transit!$A$2:$Y$402,TRUNC((ROW()-ROW($F$2))/COLUMNS(transit!$A$2:$Y$402)),MOD(ROW()-ROW($F$2),COLUMNS(transit!$A$2:$Y$402)),1,1)</f>
        <v>4</v>
      </c>
      <c r="G9517">
        <f ca="1">OFFSET(drive!$A$2:$Y$402,TRUNC((ROW()-ROW($G$2))/COLUMNS(drive!$A$2:$Y$402)),MOD(ROW()-ROW($G$2),COLUMNS(drive!$A$2:$Y$402)),1,1)</f>
        <v>1</v>
      </c>
      <c r="H9517" s="5">
        <f ca="1">(VLOOKUP($B9517,weights!$A$2:$R$6,4))*VLOOKUP($B9517,weights!$A$2:$R$6,6)^C9517*(VLOOKUP($B9517,weights!$A$2:$R$6,15)*EXP(VLOOKUP($B9517,weights!$A$2:$R$6,11)*D9517)+VLOOKUP($B9517,weights!$A$2:$R$6,16)*EXP(VLOOKUP($B9517,weights!$A$2:$R$6,12)*E9517)+VLOOKUP($B9517,weights!$A$2:$R$6,17)*EXP(VLOOKUP($B9517,weights!$A$2:$R$6,13)*F9517)+VLOOKUP($B9517,weights!$A$2:$R$6,18)*EXP(VLOOKUP($B9517,weights!$A$2:$R$6,14)*G9517))</f>
        <v>22.338230552247637</v>
      </c>
    </row>
    <row r="9518" spans="1:8" ht="12.75" x14ac:dyDescent="0.2">
      <c r="A9518">
        <f t="shared" si="0"/>
        <v>381</v>
      </c>
      <c r="B9518" t="str">
        <f t="shared" ref="B9518:C9518" si="9492">B9493</f>
        <v>store</v>
      </c>
      <c r="C9518">
        <f t="shared" si="9492"/>
        <v>1</v>
      </c>
      <c r="D9518">
        <f ca="1">OFFSET(walk!$A$2:$Y$402,TRUNC((ROW()-ROW($D$2))/COLUMNS(walk!$A$2:$Y$402)),MOD(ROW()-ROW($D$2),COLUMNS(walk!$A$2:$Y$402)),1,1)</f>
        <v>5</v>
      </c>
      <c r="E9518">
        <f ca="1">OFFSET(bike!$A$2:$Y$402,TRUNC((ROW()-ROW($E$2))/COLUMNS(bike!$A$2:$Y$402)),MOD(ROW()-ROW($E$2),COLUMNS(bike!$A$2:$Y$402)),1,1)</f>
        <v>1</v>
      </c>
      <c r="F9518">
        <f ca="1">OFFSET(transit!$A$2:$Y$402,TRUNC((ROW()-ROW($F$2))/COLUMNS(transit!$A$2:$Y$402)),MOD(ROW()-ROW($F$2),COLUMNS(transit!$A$2:$Y$402)),1,1)</f>
        <v>5</v>
      </c>
      <c r="G9518">
        <f ca="1">OFFSET(drive!$A$2:$Y$402,TRUNC((ROW()-ROW($G$2))/COLUMNS(drive!$A$2:$Y$402)),MOD(ROW()-ROW($G$2),COLUMNS(drive!$A$2:$Y$402)),1,1)</f>
        <v>1</v>
      </c>
      <c r="H9518" s="5">
        <f ca="1">(VLOOKUP($B9518,weights!$A$2:$R$6,4))*VLOOKUP($B9518,weights!$A$2:$R$6,6)^C9518*(VLOOKUP($B9518,weights!$A$2:$R$6,15)*EXP(VLOOKUP($B9518,weights!$A$2:$R$6,11)*D9518)+VLOOKUP($B9518,weights!$A$2:$R$6,16)*EXP(VLOOKUP($B9518,weights!$A$2:$R$6,12)*E9518)+VLOOKUP($B9518,weights!$A$2:$R$6,17)*EXP(VLOOKUP($B9518,weights!$A$2:$R$6,13)*F9518)+VLOOKUP($B9518,weights!$A$2:$R$6,18)*EXP(VLOOKUP($B9518,weights!$A$2:$R$6,14)*G9518))</f>
        <v>13.897434437427027</v>
      </c>
    </row>
    <row r="9519" spans="1:8" ht="12.75" x14ac:dyDescent="0.2">
      <c r="A9519">
        <f t="shared" si="0"/>
        <v>381</v>
      </c>
      <c r="B9519" t="str">
        <f t="shared" ref="B9519:C9519" si="9493">B9494</f>
        <v>store</v>
      </c>
      <c r="C9519">
        <f t="shared" si="9493"/>
        <v>2</v>
      </c>
      <c r="D9519">
        <f ca="1">OFFSET(walk!$A$2:$Y$402,TRUNC((ROW()-ROW($D$2))/COLUMNS(walk!$A$2:$Y$402)),MOD(ROW()-ROW($D$2),COLUMNS(walk!$A$2:$Y$402)),1,1)</f>
        <v>7</v>
      </c>
      <c r="E9519">
        <f ca="1">OFFSET(bike!$A$2:$Y$402,TRUNC((ROW()-ROW($E$2))/COLUMNS(bike!$A$2:$Y$402)),MOD(ROW()-ROW($E$2),COLUMNS(bike!$A$2:$Y$402)),1,1)</f>
        <v>2</v>
      </c>
      <c r="F9519">
        <f ca="1">OFFSET(transit!$A$2:$Y$402,TRUNC((ROW()-ROW($F$2))/COLUMNS(transit!$A$2:$Y$402)),MOD(ROW()-ROW($F$2),COLUMNS(transit!$A$2:$Y$402)),1,1)</f>
        <v>7</v>
      </c>
      <c r="G9519">
        <f ca="1">OFFSET(drive!$A$2:$Y$402,TRUNC((ROW()-ROW($G$2))/COLUMNS(drive!$A$2:$Y$402)),MOD(ROW()-ROW($G$2),COLUMNS(drive!$A$2:$Y$402)),1,1)</f>
        <v>1</v>
      </c>
      <c r="H9519" s="5">
        <f ca="1">(VLOOKUP($B9519,weights!$A$2:$R$6,4))*VLOOKUP($B9519,weights!$A$2:$R$6,6)^C9519*(VLOOKUP($B9519,weights!$A$2:$R$6,15)*EXP(VLOOKUP($B9519,weights!$A$2:$R$6,11)*D9519)+VLOOKUP($B9519,weights!$A$2:$R$6,16)*EXP(VLOOKUP($B9519,weights!$A$2:$R$6,12)*E9519)+VLOOKUP($B9519,weights!$A$2:$R$6,17)*EXP(VLOOKUP($B9519,weights!$A$2:$R$6,13)*F9519)+VLOOKUP($B9519,weights!$A$2:$R$6,18)*EXP(VLOOKUP($B9519,weights!$A$2:$R$6,14)*G9519))</f>
        <v>7.1954122530935383</v>
      </c>
    </row>
    <row r="9520" spans="1:8" ht="12.75" x14ac:dyDescent="0.2">
      <c r="A9520">
        <f t="shared" si="0"/>
        <v>381</v>
      </c>
      <c r="B9520" t="str">
        <f t="shared" ref="B9520:C9520" si="9494">B9495</f>
        <v>store</v>
      </c>
      <c r="C9520">
        <f t="shared" si="9494"/>
        <v>3</v>
      </c>
      <c r="D9520">
        <f ca="1">OFFSET(walk!$A$2:$Y$402,TRUNC((ROW()-ROW($D$2))/COLUMNS(walk!$A$2:$Y$402)),MOD(ROW()-ROW($D$2),COLUMNS(walk!$A$2:$Y$402)),1,1)</f>
        <v>7</v>
      </c>
      <c r="E9520">
        <f ca="1">OFFSET(bike!$A$2:$Y$402,TRUNC((ROW()-ROW($E$2))/COLUMNS(bike!$A$2:$Y$402)),MOD(ROW()-ROW($E$2),COLUMNS(bike!$A$2:$Y$402)),1,1)</f>
        <v>3</v>
      </c>
      <c r="F9520">
        <f ca="1">OFFSET(transit!$A$2:$Y$402,TRUNC((ROW()-ROW($F$2))/COLUMNS(transit!$A$2:$Y$402)),MOD(ROW()-ROW($F$2),COLUMNS(transit!$A$2:$Y$402)),1,1)</f>
        <v>7</v>
      </c>
      <c r="G9520">
        <f ca="1">OFFSET(drive!$A$2:$Y$402,TRUNC((ROW()-ROW($G$2))/COLUMNS(drive!$A$2:$Y$402)),MOD(ROW()-ROW($G$2),COLUMNS(drive!$A$2:$Y$402)),1,1)</f>
        <v>2</v>
      </c>
      <c r="H9520" s="5">
        <f ca="1">(VLOOKUP($B9520,weights!$A$2:$R$6,4))*VLOOKUP($B9520,weights!$A$2:$R$6,6)^C9520*(VLOOKUP($B9520,weights!$A$2:$R$6,15)*EXP(VLOOKUP($B9520,weights!$A$2:$R$6,11)*D9520)+VLOOKUP($B9520,weights!$A$2:$R$6,16)*EXP(VLOOKUP($B9520,weights!$A$2:$R$6,12)*E9520)+VLOOKUP($B9520,weights!$A$2:$R$6,17)*EXP(VLOOKUP($B9520,weights!$A$2:$R$6,13)*F9520)+VLOOKUP($B9520,weights!$A$2:$R$6,18)*EXP(VLOOKUP($B9520,weights!$A$2:$R$6,14)*G9520))</f>
        <v>3.6141041285048972</v>
      </c>
    </row>
    <row r="9521" spans="1:8" ht="12.75" x14ac:dyDescent="0.2">
      <c r="A9521">
        <f t="shared" si="0"/>
        <v>381</v>
      </c>
      <c r="B9521" t="str">
        <f t="shared" ref="B9521:C9521" si="9495">B9496</f>
        <v>store</v>
      </c>
      <c r="C9521">
        <f t="shared" si="9495"/>
        <v>4</v>
      </c>
      <c r="D9521">
        <f ca="1">OFFSET(walk!$A$2:$Y$402,TRUNC((ROW()-ROW($D$2))/COLUMNS(walk!$A$2:$Y$402)),MOD(ROW()-ROW($D$2),COLUMNS(walk!$A$2:$Y$402)),1,1)</f>
        <v>11</v>
      </c>
      <c r="E9521">
        <f ca="1">OFFSET(bike!$A$2:$Y$402,TRUNC((ROW()-ROW($E$2))/COLUMNS(bike!$A$2:$Y$402)),MOD(ROW()-ROW($E$2),COLUMNS(bike!$A$2:$Y$402)),1,1)</f>
        <v>4</v>
      </c>
      <c r="F9521">
        <f ca="1">OFFSET(transit!$A$2:$Y$402,TRUNC((ROW()-ROW($F$2))/COLUMNS(transit!$A$2:$Y$402)),MOD(ROW()-ROW($F$2),COLUMNS(transit!$A$2:$Y$402)),1,1)</f>
        <v>10</v>
      </c>
      <c r="G9521">
        <f ca="1">OFFSET(drive!$A$2:$Y$402,TRUNC((ROW()-ROW($G$2))/COLUMNS(drive!$A$2:$Y$402)),MOD(ROW()-ROW($G$2),COLUMNS(drive!$A$2:$Y$402)),1,1)</f>
        <v>3</v>
      </c>
      <c r="H9521" s="5">
        <f ca="1">(VLOOKUP($B9521,weights!$A$2:$R$6,4))*VLOOKUP($B9521,weights!$A$2:$R$6,6)^C9521*(VLOOKUP($B9521,weights!$A$2:$R$6,15)*EXP(VLOOKUP($B9521,weights!$A$2:$R$6,11)*D9521)+VLOOKUP($B9521,weights!$A$2:$R$6,16)*EXP(VLOOKUP($B9521,weights!$A$2:$R$6,12)*E9521)+VLOOKUP($B9521,weights!$A$2:$R$6,17)*EXP(VLOOKUP($B9521,weights!$A$2:$R$6,13)*F9521)+VLOOKUP($B9521,weights!$A$2:$R$6,18)*EXP(VLOOKUP($B9521,weights!$A$2:$R$6,14)*G9521))</f>
        <v>1.5535393490019831</v>
      </c>
    </row>
    <row r="9522" spans="1:8" ht="12.75" x14ac:dyDescent="0.2">
      <c r="A9522">
        <f t="shared" si="0"/>
        <v>381</v>
      </c>
      <c r="B9522" t="str">
        <f t="shared" ref="B9522:C9522" si="9496">B9497</f>
        <v>pharmacy</v>
      </c>
      <c r="C9522">
        <f t="shared" si="9496"/>
        <v>0</v>
      </c>
      <c r="D9522">
        <f ca="1">OFFSET(walk!$A$2:$Y$402,TRUNC((ROW()-ROW($D$2))/COLUMNS(walk!$A$2:$Y$402)),MOD(ROW()-ROW($D$2),COLUMNS(walk!$A$2:$Y$402)),1,1)</f>
        <v>11</v>
      </c>
      <c r="E9522">
        <f ca="1">OFFSET(bike!$A$2:$Y$402,TRUNC((ROW()-ROW($E$2))/COLUMNS(bike!$A$2:$Y$402)),MOD(ROW()-ROW($E$2),COLUMNS(bike!$A$2:$Y$402)),1,1)</f>
        <v>3</v>
      </c>
      <c r="F9522">
        <f ca="1">OFFSET(transit!$A$2:$Y$402,TRUNC((ROW()-ROW($F$2))/COLUMNS(transit!$A$2:$Y$402)),MOD(ROW()-ROW($F$2),COLUMNS(transit!$A$2:$Y$402)),1,1)</f>
        <v>7</v>
      </c>
      <c r="G9522">
        <f ca="1">OFFSET(drive!$A$2:$Y$402,TRUNC((ROW()-ROW($G$2))/COLUMNS(drive!$A$2:$Y$402)),MOD(ROW()-ROW($G$2),COLUMNS(drive!$A$2:$Y$402)),1,1)</f>
        <v>2</v>
      </c>
      <c r="H9522" s="5">
        <f ca="1">(VLOOKUP($B9522,weights!$A$2:$R$6,4))*VLOOKUP($B9522,weights!$A$2:$R$6,6)^C9522*(VLOOKUP($B9522,weights!$A$2:$R$6,15)*EXP(VLOOKUP($B9522,weights!$A$2:$R$6,11)*D9522)+VLOOKUP($B9522,weights!$A$2:$R$6,16)*EXP(VLOOKUP($B9522,weights!$A$2:$R$6,12)*E9522)+VLOOKUP($B9522,weights!$A$2:$R$6,17)*EXP(VLOOKUP($B9522,weights!$A$2:$R$6,13)*F9522)+VLOOKUP($B9522,weights!$A$2:$R$6,18)*EXP(VLOOKUP($B9522,weights!$A$2:$R$6,14)*G9522))</f>
        <v>7.324551490379128</v>
      </c>
    </row>
    <row r="9523" spans="1:8" ht="12.75" x14ac:dyDescent="0.2">
      <c r="A9523">
        <f t="shared" si="0"/>
        <v>381</v>
      </c>
      <c r="B9523" t="str">
        <f t="shared" ref="B9523:C9523" si="9497">B9498</f>
        <v>pharmacy</v>
      </c>
      <c r="C9523">
        <f t="shared" si="9497"/>
        <v>1</v>
      </c>
      <c r="D9523">
        <f ca="1">OFFSET(walk!$A$2:$Y$402,TRUNC((ROW()-ROW($D$2))/COLUMNS(walk!$A$2:$Y$402)),MOD(ROW()-ROW($D$2),COLUMNS(walk!$A$2:$Y$402)),1,1)</f>
        <v>11</v>
      </c>
      <c r="E9523">
        <f ca="1">OFFSET(bike!$A$2:$Y$402,TRUNC((ROW()-ROW($E$2))/COLUMNS(bike!$A$2:$Y$402)),MOD(ROW()-ROW($E$2),COLUMNS(bike!$A$2:$Y$402)),1,1)</f>
        <v>3</v>
      </c>
      <c r="F9523">
        <f ca="1">OFFSET(transit!$A$2:$Y$402,TRUNC((ROW()-ROW($F$2))/COLUMNS(transit!$A$2:$Y$402)),MOD(ROW()-ROW($F$2),COLUMNS(transit!$A$2:$Y$402)),1,1)</f>
        <v>7</v>
      </c>
      <c r="G9523">
        <f ca="1">OFFSET(drive!$A$2:$Y$402,TRUNC((ROW()-ROW($G$2))/COLUMNS(drive!$A$2:$Y$402)),MOD(ROW()-ROW($G$2),COLUMNS(drive!$A$2:$Y$402)),1,1)</f>
        <v>2</v>
      </c>
      <c r="H9523" s="5">
        <f ca="1">(VLOOKUP($B9523,weights!$A$2:$R$6,4))*VLOOKUP($B9523,weights!$A$2:$R$6,6)^C9523*(VLOOKUP($B9523,weights!$A$2:$R$6,15)*EXP(VLOOKUP($B9523,weights!$A$2:$R$6,11)*D9523)+VLOOKUP($B9523,weights!$A$2:$R$6,16)*EXP(VLOOKUP($B9523,weights!$A$2:$R$6,12)*E9523)+VLOOKUP($B9523,weights!$A$2:$R$6,17)*EXP(VLOOKUP($B9523,weights!$A$2:$R$6,13)*F9523)+VLOOKUP($B9523,weights!$A$2:$R$6,18)*EXP(VLOOKUP($B9523,weights!$A$2:$R$6,14)*G9523))</f>
        <v>3.5266359027751357</v>
      </c>
    </row>
    <row r="9524" spans="1:8" ht="12.75" x14ac:dyDescent="0.2">
      <c r="A9524">
        <f t="shared" si="0"/>
        <v>381</v>
      </c>
      <c r="B9524" t="str">
        <f t="shared" ref="B9524:C9524" si="9498">B9499</f>
        <v>pharmacy</v>
      </c>
      <c r="C9524">
        <f t="shared" si="9498"/>
        <v>2</v>
      </c>
      <c r="D9524">
        <f ca="1">OFFSET(walk!$A$2:$Y$402,TRUNC((ROW()-ROW($D$2))/COLUMNS(walk!$A$2:$Y$402)),MOD(ROW()-ROW($D$2),COLUMNS(walk!$A$2:$Y$402)),1,1)</f>
        <v>18</v>
      </c>
      <c r="E9524">
        <f ca="1">OFFSET(bike!$A$2:$Y$402,TRUNC((ROW()-ROW($E$2))/COLUMNS(bike!$A$2:$Y$402)),MOD(ROW()-ROW($E$2),COLUMNS(bike!$A$2:$Y$402)),1,1)</f>
        <v>5</v>
      </c>
      <c r="F9524">
        <f ca="1">OFFSET(transit!$A$2:$Y$402,TRUNC((ROW()-ROW($F$2))/COLUMNS(transit!$A$2:$Y$402)),MOD(ROW()-ROW($F$2),COLUMNS(transit!$A$2:$Y$402)),1,1)</f>
        <v>18</v>
      </c>
      <c r="G9524">
        <f ca="1">OFFSET(drive!$A$2:$Y$402,TRUNC((ROW()-ROW($G$2))/COLUMNS(drive!$A$2:$Y$402)),MOD(ROW()-ROW($G$2),COLUMNS(drive!$A$2:$Y$402)),1,1)</f>
        <v>3</v>
      </c>
      <c r="H9524" s="5">
        <f ca="1">(VLOOKUP($B9524,weights!$A$2:$R$6,4))*VLOOKUP($B9524,weights!$A$2:$R$6,6)^C9524*(VLOOKUP($B9524,weights!$A$2:$R$6,15)*EXP(VLOOKUP($B9524,weights!$A$2:$R$6,11)*D9524)+VLOOKUP($B9524,weights!$A$2:$R$6,16)*EXP(VLOOKUP($B9524,weights!$A$2:$R$6,12)*E9524)+VLOOKUP($B9524,weights!$A$2:$R$6,17)*EXP(VLOOKUP($B9524,weights!$A$2:$R$6,13)*F9524)+VLOOKUP($B9524,weights!$A$2:$R$6,18)*EXP(VLOOKUP($B9524,weights!$A$2:$R$6,14)*G9524))</f>
        <v>1.00389185124327</v>
      </c>
    </row>
    <row r="9525" spans="1:8" ht="12.75" x14ac:dyDescent="0.2">
      <c r="A9525">
        <f t="shared" si="0"/>
        <v>381</v>
      </c>
      <c r="B9525" t="str">
        <f t="shared" ref="B9525:C9525" si="9499">B9500</f>
        <v>bank</v>
      </c>
      <c r="C9525">
        <f t="shared" si="9499"/>
        <v>0</v>
      </c>
      <c r="D9525">
        <f ca="1">OFFSET(walk!$A$2:$Y$402,TRUNC((ROW()-ROW($D$2))/COLUMNS(walk!$A$2:$Y$402)),MOD(ROW()-ROW($D$2),COLUMNS(walk!$A$2:$Y$402)),1,1)</f>
        <v>23</v>
      </c>
      <c r="E9525">
        <f ca="1">OFFSET(bike!$A$2:$Y$402,TRUNC((ROW()-ROW($E$2))/COLUMNS(bike!$A$2:$Y$402)),MOD(ROW()-ROW($E$2),COLUMNS(bike!$A$2:$Y$402)),1,1)</f>
        <v>7</v>
      </c>
      <c r="F9525">
        <f ca="1">OFFSET(transit!$A$2:$Y$402,TRUNC((ROW()-ROW($F$2))/COLUMNS(transit!$A$2:$Y$402)),MOD(ROW()-ROW($F$2),COLUMNS(transit!$A$2:$Y$402)),1,1)</f>
        <v>12</v>
      </c>
      <c r="G9525">
        <f ca="1">OFFSET(drive!$A$2:$Y$402,TRUNC((ROW()-ROW($G$2))/COLUMNS(drive!$A$2:$Y$402)),MOD(ROW()-ROW($G$2),COLUMNS(drive!$A$2:$Y$402)),1,1)</f>
        <v>6</v>
      </c>
      <c r="H9525" s="5">
        <f ca="1">(VLOOKUP($B9525,weights!$A$2:$R$6,4))*VLOOKUP($B9525,weights!$A$2:$R$6,6)^C9525*(VLOOKUP($B9525,weights!$A$2:$R$6,15)*EXP(VLOOKUP($B9525,weights!$A$2:$R$6,11)*D9525)+VLOOKUP($B9525,weights!$A$2:$R$6,16)*EXP(VLOOKUP($B9525,weights!$A$2:$R$6,12)*E9525)+VLOOKUP($B9525,weights!$A$2:$R$6,17)*EXP(VLOOKUP($B9525,weights!$A$2:$R$6,13)*F9525)+VLOOKUP($B9525,weights!$A$2:$R$6,18)*EXP(VLOOKUP($B9525,weights!$A$2:$R$6,14)*G9525))</f>
        <v>2.8791830487442298</v>
      </c>
    </row>
    <row r="9526" spans="1:8" ht="12.75" x14ac:dyDescent="0.2">
      <c r="A9526">
        <f t="shared" si="0"/>
        <v>381</v>
      </c>
      <c r="B9526" t="str">
        <f t="shared" ref="B9526:C9526" si="9500">B9501</f>
        <v>bank</v>
      </c>
      <c r="C9526">
        <f t="shared" si="9500"/>
        <v>1</v>
      </c>
      <c r="D9526">
        <f ca="1">OFFSET(walk!$A$2:$Y$402,TRUNC((ROW()-ROW($D$2))/COLUMNS(walk!$A$2:$Y$402)),MOD(ROW()-ROW($D$2),COLUMNS(walk!$A$2:$Y$402)),1,1)</f>
        <v>47</v>
      </c>
      <c r="E9526">
        <f ca="1">OFFSET(bike!$A$2:$Y$402,TRUNC((ROW()-ROW($E$2))/COLUMNS(bike!$A$2:$Y$402)),MOD(ROW()-ROW($E$2),COLUMNS(bike!$A$2:$Y$402)),1,1)</f>
        <v>15</v>
      </c>
      <c r="F9526">
        <f ca="1">OFFSET(transit!$A$2:$Y$402,TRUNC((ROW()-ROW($F$2))/COLUMNS(transit!$A$2:$Y$402)),MOD(ROW()-ROW($F$2),COLUMNS(transit!$A$2:$Y$402)),1,1)</f>
        <v>35</v>
      </c>
      <c r="G9526">
        <f ca="1">OFFSET(drive!$A$2:$Y$402,TRUNC((ROW()-ROW($G$2))/COLUMNS(drive!$A$2:$Y$402)),MOD(ROW()-ROW($G$2),COLUMNS(drive!$A$2:$Y$402)),1,1)</f>
        <v>7</v>
      </c>
      <c r="H9526" s="5">
        <f ca="1">(VLOOKUP($B9526,weights!$A$2:$R$6,4))*VLOOKUP($B9526,weights!$A$2:$R$6,6)^C9526*(VLOOKUP($B9526,weights!$A$2:$R$6,15)*EXP(VLOOKUP($B9526,weights!$A$2:$R$6,11)*D9526)+VLOOKUP($B9526,weights!$A$2:$R$6,16)*EXP(VLOOKUP($B9526,weights!$A$2:$R$6,12)*E9526)+VLOOKUP($B9526,weights!$A$2:$R$6,17)*EXP(VLOOKUP($B9526,weights!$A$2:$R$6,13)*F9526)+VLOOKUP($B9526,weights!$A$2:$R$6,18)*EXP(VLOOKUP($B9526,weights!$A$2:$R$6,14)*G9526))</f>
        <v>0.50417095539989609</v>
      </c>
    </row>
    <row r="9527" spans="1:8" ht="12.75" x14ac:dyDescent="0.2">
      <c r="A9527">
        <f t="shared" si="0"/>
        <v>382</v>
      </c>
      <c r="B9527" t="str">
        <f t="shared" ref="B9527:C9527" si="9501">B9502</f>
        <v>restaurant</v>
      </c>
      <c r="C9527">
        <f t="shared" si="9501"/>
        <v>0</v>
      </c>
      <c r="D9527">
        <f ca="1">OFFSET(walk!$A$2:$Y$402,TRUNC((ROW()-ROW($D$2))/COLUMNS(walk!$A$2:$Y$402)),MOD(ROW()-ROW($D$2),COLUMNS(walk!$A$2:$Y$402)),1,1)</f>
        <v>6</v>
      </c>
      <c r="E9527">
        <f ca="1">OFFSET(bike!$A$2:$Y$402,TRUNC((ROW()-ROW($E$2))/COLUMNS(bike!$A$2:$Y$402)),MOD(ROW()-ROW($E$2),COLUMNS(bike!$A$2:$Y$402)),1,1)</f>
        <v>2</v>
      </c>
      <c r="F9527">
        <f ca="1">OFFSET(transit!$A$2:$Y$402,TRUNC((ROW()-ROW($F$2))/COLUMNS(transit!$A$2:$Y$402)),MOD(ROW()-ROW($F$2),COLUMNS(transit!$A$2:$Y$402)),1,1)</f>
        <v>6</v>
      </c>
      <c r="G9527">
        <f ca="1">OFFSET(drive!$A$2:$Y$402,TRUNC((ROW()-ROW($G$2))/COLUMNS(drive!$A$2:$Y$402)),MOD(ROW()-ROW($G$2),COLUMNS(drive!$A$2:$Y$402)),1,1)</f>
        <v>2</v>
      </c>
      <c r="H9527" s="5">
        <f ca="1">(VLOOKUP($B9527,weights!$A$2:$R$6,4))*VLOOKUP($B9527,weights!$A$2:$R$6,6)^C9527*(VLOOKUP($B9527,weights!$A$2:$R$6,15)*EXP(VLOOKUP($B9527,weights!$A$2:$R$6,11)*D9527)+VLOOKUP($B9527,weights!$A$2:$R$6,16)*EXP(VLOOKUP($B9527,weights!$A$2:$R$6,12)*E9527)+VLOOKUP($B9527,weights!$A$2:$R$6,17)*EXP(VLOOKUP($B9527,weights!$A$2:$R$6,13)*F9527)+VLOOKUP($B9527,weights!$A$2:$R$6,18)*EXP(VLOOKUP($B9527,weights!$A$2:$R$6,14)*G9527))</f>
        <v>34.018659724442237</v>
      </c>
    </row>
    <row r="9528" spans="1:8" ht="12.75" x14ac:dyDescent="0.2">
      <c r="A9528">
        <f t="shared" si="0"/>
        <v>382</v>
      </c>
      <c r="B9528" t="str">
        <f t="shared" ref="B9528:C9528" si="9502">B9503</f>
        <v>restaurant</v>
      </c>
      <c r="C9528">
        <f t="shared" si="9502"/>
        <v>1</v>
      </c>
      <c r="D9528">
        <f ca="1">OFFSET(walk!$A$2:$Y$402,TRUNC((ROW()-ROW($D$2))/COLUMNS(walk!$A$2:$Y$402)),MOD(ROW()-ROW($D$2),COLUMNS(walk!$A$2:$Y$402)),1,1)</f>
        <v>8</v>
      </c>
      <c r="E9528">
        <f ca="1">OFFSET(bike!$A$2:$Y$402,TRUNC((ROW()-ROW($E$2))/COLUMNS(bike!$A$2:$Y$402)),MOD(ROW()-ROW($E$2),COLUMNS(bike!$A$2:$Y$402)),1,1)</f>
        <v>2</v>
      </c>
      <c r="F9528">
        <f ca="1">OFFSET(transit!$A$2:$Y$402,TRUNC((ROW()-ROW($F$2))/COLUMNS(transit!$A$2:$Y$402)),MOD(ROW()-ROW($F$2),COLUMNS(transit!$A$2:$Y$402)),1,1)</f>
        <v>8</v>
      </c>
      <c r="G9528">
        <f ca="1">OFFSET(drive!$A$2:$Y$402,TRUNC((ROW()-ROW($G$2))/COLUMNS(drive!$A$2:$Y$402)),MOD(ROW()-ROW($G$2),COLUMNS(drive!$A$2:$Y$402)),1,1)</f>
        <v>2</v>
      </c>
      <c r="H9528" s="5">
        <f ca="1">(VLOOKUP($B9528,weights!$A$2:$R$6,4))*VLOOKUP($B9528,weights!$A$2:$R$6,6)^C9528*(VLOOKUP($B9528,weights!$A$2:$R$6,15)*EXP(VLOOKUP($B9528,weights!$A$2:$R$6,11)*D9528)+VLOOKUP($B9528,weights!$A$2:$R$6,16)*EXP(VLOOKUP($B9528,weights!$A$2:$R$6,12)*E9528)+VLOOKUP($B9528,weights!$A$2:$R$6,17)*EXP(VLOOKUP($B9528,weights!$A$2:$R$6,13)*F9528)+VLOOKUP($B9528,weights!$A$2:$R$6,18)*EXP(VLOOKUP($B9528,weights!$A$2:$R$6,14)*G9528))</f>
        <v>27.228613927368908</v>
      </c>
    </row>
    <row r="9529" spans="1:8" ht="12.75" x14ac:dyDescent="0.2">
      <c r="A9529">
        <f t="shared" si="0"/>
        <v>382</v>
      </c>
      <c r="B9529" t="str">
        <f t="shared" ref="B9529:C9529" si="9503">B9504</f>
        <v>restaurant</v>
      </c>
      <c r="C9529">
        <f t="shared" si="9503"/>
        <v>2</v>
      </c>
      <c r="D9529">
        <f ca="1">OFFSET(walk!$A$2:$Y$402,TRUNC((ROW()-ROW($D$2))/COLUMNS(walk!$A$2:$Y$402)),MOD(ROW()-ROW($D$2),COLUMNS(walk!$A$2:$Y$402)),1,1)</f>
        <v>11</v>
      </c>
      <c r="E9529">
        <f ca="1">OFFSET(bike!$A$2:$Y$402,TRUNC((ROW()-ROW($E$2))/COLUMNS(bike!$A$2:$Y$402)),MOD(ROW()-ROW($E$2),COLUMNS(bike!$A$2:$Y$402)),1,1)</f>
        <v>4</v>
      </c>
      <c r="F9529">
        <f ca="1">OFFSET(transit!$A$2:$Y$402,TRUNC((ROW()-ROW($F$2))/COLUMNS(transit!$A$2:$Y$402)),MOD(ROW()-ROW($F$2),COLUMNS(transit!$A$2:$Y$402)),1,1)</f>
        <v>10</v>
      </c>
      <c r="G9529">
        <f ca="1">OFFSET(drive!$A$2:$Y$402,TRUNC((ROW()-ROW($G$2))/COLUMNS(drive!$A$2:$Y$402)),MOD(ROW()-ROW($G$2),COLUMNS(drive!$A$2:$Y$402)),1,1)</f>
        <v>3</v>
      </c>
      <c r="H9529" s="5">
        <f ca="1">(VLOOKUP($B9529,weights!$A$2:$R$6,4))*VLOOKUP($B9529,weights!$A$2:$R$6,6)^C9529*(VLOOKUP($B9529,weights!$A$2:$R$6,15)*EXP(VLOOKUP($B9529,weights!$A$2:$R$6,11)*D9529)+VLOOKUP($B9529,weights!$A$2:$R$6,16)*EXP(VLOOKUP($B9529,weights!$A$2:$R$6,12)*E9529)+VLOOKUP($B9529,weights!$A$2:$R$6,17)*EXP(VLOOKUP($B9529,weights!$A$2:$R$6,13)*F9529)+VLOOKUP($B9529,weights!$A$2:$R$6,18)*EXP(VLOOKUP($B9529,weights!$A$2:$R$6,14)*G9529))</f>
        <v>17.611524544679462</v>
      </c>
    </row>
    <row r="9530" spans="1:8" ht="12.75" x14ac:dyDescent="0.2">
      <c r="A9530">
        <f t="shared" si="0"/>
        <v>382</v>
      </c>
      <c r="B9530" t="str">
        <f t="shared" ref="B9530:C9530" si="9504">B9505</f>
        <v>restaurant</v>
      </c>
      <c r="C9530">
        <f t="shared" si="9504"/>
        <v>3</v>
      </c>
      <c r="D9530">
        <f ca="1">OFFSET(walk!$A$2:$Y$402,TRUNC((ROW()-ROW($D$2))/COLUMNS(walk!$A$2:$Y$402)),MOD(ROW()-ROW($D$2),COLUMNS(walk!$A$2:$Y$402)),1,1)</f>
        <v>11</v>
      </c>
      <c r="E9530">
        <f ca="1">OFFSET(bike!$A$2:$Y$402,TRUNC((ROW()-ROW($E$2))/COLUMNS(bike!$A$2:$Y$402)),MOD(ROW()-ROW($E$2),COLUMNS(bike!$A$2:$Y$402)),1,1)</f>
        <v>4</v>
      </c>
      <c r="F9530">
        <f ca="1">OFFSET(transit!$A$2:$Y$402,TRUNC((ROW()-ROW($F$2))/COLUMNS(transit!$A$2:$Y$402)),MOD(ROW()-ROW($F$2),COLUMNS(transit!$A$2:$Y$402)),1,1)</f>
        <v>10</v>
      </c>
      <c r="G9530">
        <f ca="1">OFFSET(drive!$A$2:$Y$402,TRUNC((ROW()-ROW($G$2))/COLUMNS(drive!$A$2:$Y$402)),MOD(ROW()-ROW($G$2),COLUMNS(drive!$A$2:$Y$402)),1,1)</f>
        <v>3</v>
      </c>
      <c r="H9530" s="5">
        <f ca="1">(VLOOKUP($B9530,weights!$A$2:$R$6,4))*VLOOKUP($B9530,weights!$A$2:$R$6,6)^C9530*(VLOOKUP($B9530,weights!$A$2:$R$6,15)*EXP(VLOOKUP($B9530,weights!$A$2:$R$6,11)*D9530)+VLOOKUP($B9530,weights!$A$2:$R$6,16)*EXP(VLOOKUP($B9530,weights!$A$2:$R$6,12)*E9530)+VLOOKUP($B9530,weights!$A$2:$R$6,17)*EXP(VLOOKUP($B9530,weights!$A$2:$R$6,13)*F9530)+VLOOKUP($B9530,weights!$A$2:$R$6,18)*EXP(VLOOKUP($B9530,weights!$A$2:$R$6,14)*G9530))</f>
        <v>15.785144221527519</v>
      </c>
    </row>
    <row r="9531" spans="1:8" ht="12.75" x14ac:dyDescent="0.2">
      <c r="A9531">
        <f t="shared" si="0"/>
        <v>382</v>
      </c>
      <c r="B9531" t="str">
        <f t="shared" ref="B9531:C9531" si="9505">B9506</f>
        <v>restaurant</v>
      </c>
      <c r="C9531">
        <f t="shared" si="9505"/>
        <v>4</v>
      </c>
      <c r="D9531">
        <f ca="1">OFFSET(walk!$A$2:$Y$402,TRUNC((ROW()-ROW($D$2))/COLUMNS(walk!$A$2:$Y$402)),MOD(ROW()-ROW($D$2),COLUMNS(walk!$A$2:$Y$402)),1,1)</f>
        <v>12</v>
      </c>
      <c r="E9531">
        <f ca="1">OFFSET(bike!$A$2:$Y$402,TRUNC((ROW()-ROW($E$2))/COLUMNS(bike!$A$2:$Y$402)),MOD(ROW()-ROW($E$2),COLUMNS(bike!$A$2:$Y$402)),1,1)</f>
        <v>4</v>
      </c>
      <c r="F9531">
        <f ca="1">OFFSET(transit!$A$2:$Y$402,TRUNC((ROW()-ROW($F$2))/COLUMNS(transit!$A$2:$Y$402)),MOD(ROW()-ROW($F$2),COLUMNS(transit!$A$2:$Y$402)),1,1)</f>
        <v>11</v>
      </c>
      <c r="G9531">
        <f ca="1">OFFSET(drive!$A$2:$Y$402,TRUNC((ROW()-ROW($G$2))/COLUMNS(drive!$A$2:$Y$402)),MOD(ROW()-ROW($G$2),COLUMNS(drive!$A$2:$Y$402)),1,1)</f>
        <v>3</v>
      </c>
      <c r="H9531" s="5">
        <f ca="1">(VLOOKUP($B9531,weights!$A$2:$R$6,4))*VLOOKUP($B9531,weights!$A$2:$R$6,6)^C9531*(VLOOKUP($B9531,weights!$A$2:$R$6,15)*EXP(VLOOKUP($B9531,weights!$A$2:$R$6,11)*D9531)+VLOOKUP($B9531,weights!$A$2:$R$6,16)*EXP(VLOOKUP($B9531,weights!$A$2:$R$6,12)*E9531)+VLOOKUP($B9531,weights!$A$2:$R$6,17)*EXP(VLOOKUP($B9531,weights!$A$2:$R$6,13)*F9531)+VLOOKUP($B9531,weights!$A$2:$R$6,18)*EXP(VLOOKUP($B9531,weights!$A$2:$R$6,14)*G9531))</f>
        <v>13.602676020346649</v>
      </c>
    </row>
    <row r="9532" spans="1:8" ht="12.75" x14ac:dyDescent="0.2">
      <c r="A9532">
        <f t="shared" si="0"/>
        <v>382</v>
      </c>
      <c r="B9532" t="str">
        <f t="shared" ref="B9532:C9532" si="9506">B9507</f>
        <v>restaurant</v>
      </c>
      <c r="C9532">
        <f t="shared" si="9506"/>
        <v>5</v>
      </c>
      <c r="D9532">
        <f ca="1">OFFSET(walk!$A$2:$Y$402,TRUNC((ROW()-ROW($D$2))/COLUMNS(walk!$A$2:$Y$402)),MOD(ROW()-ROW($D$2),COLUMNS(walk!$A$2:$Y$402)),1,1)</f>
        <v>12</v>
      </c>
      <c r="E9532">
        <f ca="1">OFFSET(bike!$A$2:$Y$402,TRUNC((ROW()-ROW($E$2))/COLUMNS(bike!$A$2:$Y$402)),MOD(ROW()-ROW($E$2),COLUMNS(bike!$A$2:$Y$402)),1,1)</f>
        <v>4</v>
      </c>
      <c r="F9532">
        <f ca="1">OFFSET(transit!$A$2:$Y$402,TRUNC((ROW()-ROW($F$2))/COLUMNS(transit!$A$2:$Y$402)),MOD(ROW()-ROW($F$2),COLUMNS(transit!$A$2:$Y$402)),1,1)</f>
        <v>11</v>
      </c>
      <c r="G9532">
        <f ca="1">OFFSET(drive!$A$2:$Y$402,TRUNC((ROW()-ROW($G$2))/COLUMNS(drive!$A$2:$Y$402)),MOD(ROW()-ROW($G$2),COLUMNS(drive!$A$2:$Y$402)),1,1)</f>
        <v>4</v>
      </c>
      <c r="H9532" s="5">
        <f ca="1">(VLOOKUP($B9532,weights!$A$2:$R$6,4))*VLOOKUP($B9532,weights!$A$2:$R$6,6)^C9532*(VLOOKUP($B9532,weights!$A$2:$R$6,15)*EXP(VLOOKUP($B9532,weights!$A$2:$R$6,11)*D9532)+VLOOKUP($B9532,weights!$A$2:$R$6,16)*EXP(VLOOKUP($B9532,weights!$A$2:$R$6,12)*E9532)+VLOOKUP($B9532,weights!$A$2:$R$6,17)*EXP(VLOOKUP($B9532,weights!$A$2:$R$6,13)*F9532)+VLOOKUP($B9532,weights!$A$2:$R$6,18)*EXP(VLOOKUP($B9532,weights!$A$2:$R$6,14)*G9532))</f>
        <v>11.305092774300375</v>
      </c>
    </row>
    <row r="9533" spans="1:8" ht="12.75" x14ac:dyDescent="0.2">
      <c r="A9533">
        <f t="shared" si="0"/>
        <v>382</v>
      </c>
      <c r="B9533" t="str">
        <f t="shared" ref="B9533:C9533" si="9507">B9508</f>
        <v>restaurant</v>
      </c>
      <c r="C9533">
        <f t="shared" si="9507"/>
        <v>6</v>
      </c>
      <c r="D9533">
        <f ca="1">OFFSET(walk!$A$2:$Y$402,TRUNC((ROW()-ROW($D$2))/COLUMNS(walk!$A$2:$Y$402)),MOD(ROW()-ROW($D$2),COLUMNS(walk!$A$2:$Y$402)),1,1)</f>
        <v>14</v>
      </c>
      <c r="E9533">
        <f ca="1">OFFSET(bike!$A$2:$Y$402,TRUNC((ROW()-ROW($E$2))/COLUMNS(bike!$A$2:$Y$402)),MOD(ROW()-ROW($E$2),COLUMNS(bike!$A$2:$Y$402)),1,1)</f>
        <v>4</v>
      </c>
      <c r="F9533">
        <f ca="1">OFFSET(transit!$A$2:$Y$402,TRUNC((ROW()-ROW($F$2))/COLUMNS(transit!$A$2:$Y$402)),MOD(ROW()-ROW($F$2),COLUMNS(transit!$A$2:$Y$402)),1,1)</f>
        <v>11</v>
      </c>
      <c r="G9533">
        <f ca="1">OFFSET(drive!$A$2:$Y$402,TRUNC((ROW()-ROW($G$2))/COLUMNS(drive!$A$2:$Y$402)),MOD(ROW()-ROW($G$2),COLUMNS(drive!$A$2:$Y$402)),1,1)</f>
        <v>4</v>
      </c>
      <c r="H9533" s="5">
        <f ca="1">(VLOOKUP($B9533,weights!$A$2:$R$6,4))*VLOOKUP($B9533,weights!$A$2:$R$6,6)^C9533*(VLOOKUP($B9533,weights!$A$2:$R$6,15)*EXP(VLOOKUP($B9533,weights!$A$2:$R$6,11)*D9533)+VLOOKUP($B9533,weights!$A$2:$R$6,16)*EXP(VLOOKUP($B9533,weights!$A$2:$R$6,12)*E9533)+VLOOKUP($B9533,weights!$A$2:$R$6,17)*EXP(VLOOKUP($B9533,weights!$A$2:$R$6,13)*F9533)+VLOOKUP($B9533,weights!$A$2:$R$6,18)*EXP(VLOOKUP($B9533,weights!$A$2:$R$6,14)*G9533))</f>
        <v>9.8787968321341175</v>
      </c>
    </row>
    <row r="9534" spans="1:8" ht="12.75" x14ac:dyDescent="0.2">
      <c r="A9534">
        <f t="shared" si="0"/>
        <v>382</v>
      </c>
      <c r="B9534" t="str">
        <f t="shared" ref="B9534:C9534" si="9508">B9509</f>
        <v>restaurant</v>
      </c>
      <c r="C9534">
        <f t="shared" si="9508"/>
        <v>7</v>
      </c>
      <c r="D9534">
        <f ca="1">OFFSET(walk!$A$2:$Y$402,TRUNC((ROW()-ROW($D$2))/COLUMNS(walk!$A$2:$Y$402)),MOD(ROW()-ROW($D$2),COLUMNS(walk!$A$2:$Y$402)),1,1)</f>
        <v>15</v>
      </c>
      <c r="E9534">
        <f ca="1">OFFSET(bike!$A$2:$Y$402,TRUNC((ROW()-ROW($E$2))/COLUMNS(bike!$A$2:$Y$402)),MOD(ROW()-ROW($E$2),COLUMNS(bike!$A$2:$Y$402)),1,1)</f>
        <v>4</v>
      </c>
      <c r="F9534">
        <f ca="1">OFFSET(transit!$A$2:$Y$402,TRUNC((ROW()-ROW($F$2))/COLUMNS(transit!$A$2:$Y$402)),MOD(ROW()-ROW($F$2),COLUMNS(transit!$A$2:$Y$402)),1,1)</f>
        <v>12</v>
      </c>
      <c r="G9534">
        <f ca="1">OFFSET(drive!$A$2:$Y$402,TRUNC((ROW()-ROW($G$2))/COLUMNS(drive!$A$2:$Y$402)),MOD(ROW()-ROW($G$2),COLUMNS(drive!$A$2:$Y$402)),1,1)</f>
        <v>4</v>
      </c>
      <c r="H9534" s="5">
        <f ca="1">(VLOOKUP($B9534,weights!$A$2:$R$6,4))*VLOOKUP($B9534,weights!$A$2:$R$6,6)^C9534*(VLOOKUP($B9534,weights!$A$2:$R$6,15)*EXP(VLOOKUP($B9534,weights!$A$2:$R$6,11)*D9534)+VLOOKUP($B9534,weights!$A$2:$R$6,16)*EXP(VLOOKUP($B9534,weights!$A$2:$R$6,12)*E9534)+VLOOKUP($B9534,weights!$A$2:$R$6,17)*EXP(VLOOKUP($B9534,weights!$A$2:$R$6,13)*F9534)+VLOOKUP($B9534,weights!$A$2:$R$6,18)*EXP(VLOOKUP($B9534,weights!$A$2:$R$6,14)*G9534))</f>
        <v>8.5733304050699335</v>
      </c>
    </row>
    <row r="9535" spans="1:8" ht="12.75" x14ac:dyDescent="0.2">
      <c r="A9535">
        <f t="shared" si="0"/>
        <v>382</v>
      </c>
      <c r="B9535" t="str">
        <f t="shared" ref="B9535:C9535" si="9509">B9510</f>
        <v>restaurant</v>
      </c>
      <c r="C9535">
        <f t="shared" si="9509"/>
        <v>8</v>
      </c>
      <c r="D9535">
        <f ca="1">OFFSET(walk!$A$2:$Y$402,TRUNC((ROW()-ROW($D$2))/COLUMNS(walk!$A$2:$Y$402)),MOD(ROW()-ROW($D$2),COLUMNS(walk!$A$2:$Y$402)),1,1)</f>
        <v>15</v>
      </c>
      <c r="E9535">
        <f ca="1">OFFSET(bike!$A$2:$Y$402,TRUNC((ROW()-ROW($E$2))/COLUMNS(bike!$A$2:$Y$402)),MOD(ROW()-ROW($E$2),COLUMNS(bike!$A$2:$Y$402)),1,1)</f>
        <v>4</v>
      </c>
      <c r="F9535">
        <f ca="1">OFFSET(transit!$A$2:$Y$402,TRUNC((ROW()-ROW($F$2))/COLUMNS(transit!$A$2:$Y$402)),MOD(ROW()-ROW($F$2),COLUMNS(transit!$A$2:$Y$402)),1,1)</f>
        <v>12</v>
      </c>
      <c r="G9535">
        <f ca="1">OFFSET(drive!$A$2:$Y$402,TRUNC((ROW()-ROW($G$2))/COLUMNS(drive!$A$2:$Y$402)),MOD(ROW()-ROW($G$2),COLUMNS(drive!$A$2:$Y$402)),1,1)</f>
        <v>5</v>
      </c>
      <c r="H9535" s="5">
        <f ca="1">(VLOOKUP($B9535,weights!$A$2:$R$6,4))*VLOOKUP($B9535,weights!$A$2:$R$6,6)^C9535*(VLOOKUP($B9535,weights!$A$2:$R$6,15)*EXP(VLOOKUP($B9535,weights!$A$2:$R$6,11)*D9535)+VLOOKUP($B9535,weights!$A$2:$R$6,16)*EXP(VLOOKUP($B9535,weights!$A$2:$R$6,12)*E9535)+VLOOKUP($B9535,weights!$A$2:$R$6,17)*EXP(VLOOKUP($B9535,weights!$A$2:$R$6,13)*F9535)+VLOOKUP($B9535,weights!$A$2:$R$6,18)*EXP(VLOOKUP($B9535,weights!$A$2:$R$6,14)*G9535))</f>
        <v>7.1385441137219816</v>
      </c>
    </row>
    <row r="9536" spans="1:8" ht="12.75" x14ac:dyDescent="0.2">
      <c r="A9536">
        <f t="shared" si="0"/>
        <v>382</v>
      </c>
      <c r="B9536" t="str">
        <f t="shared" ref="B9536:C9536" si="9510">B9511</f>
        <v>restaurant</v>
      </c>
      <c r="C9536">
        <f t="shared" si="9510"/>
        <v>9</v>
      </c>
      <c r="D9536">
        <f ca="1">OFFSET(walk!$A$2:$Y$402,TRUNC((ROW()-ROW($D$2))/COLUMNS(walk!$A$2:$Y$402)),MOD(ROW()-ROW($D$2),COLUMNS(walk!$A$2:$Y$402)),1,1)</f>
        <v>17</v>
      </c>
      <c r="E9536">
        <f ca="1">OFFSET(bike!$A$2:$Y$402,TRUNC((ROW()-ROW($E$2))/COLUMNS(bike!$A$2:$Y$402)),MOD(ROW()-ROW($E$2),COLUMNS(bike!$A$2:$Y$402)),1,1)</f>
        <v>4</v>
      </c>
      <c r="F9536">
        <f ca="1">OFFSET(transit!$A$2:$Y$402,TRUNC((ROW()-ROW($F$2))/COLUMNS(transit!$A$2:$Y$402)),MOD(ROW()-ROW($F$2),COLUMNS(transit!$A$2:$Y$402)),1,1)</f>
        <v>12</v>
      </c>
      <c r="G9536">
        <f ca="1">OFFSET(drive!$A$2:$Y$402,TRUNC((ROW()-ROW($G$2))/COLUMNS(drive!$A$2:$Y$402)),MOD(ROW()-ROW($G$2),COLUMNS(drive!$A$2:$Y$402)),1,1)</f>
        <v>5</v>
      </c>
      <c r="H9536" s="5">
        <f ca="1">(VLOOKUP($B9536,weights!$A$2:$R$6,4))*VLOOKUP($B9536,weights!$A$2:$R$6,6)^C9536*(VLOOKUP($B9536,weights!$A$2:$R$6,15)*EXP(VLOOKUP($B9536,weights!$A$2:$R$6,11)*D9536)+VLOOKUP($B9536,weights!$A$2:$R$6,16)*EXP(VLOOKUP($B9536,weights!$A$2:$R$6,12)*E9536)+VLOOKUP($B9536,weights!$A$2:$R$6,17)*EXP(VLOOKUP($B9536,weights!$A$2:$R$6,13)*F9536)+VLOOKUP($B9536,weights!$A$2:$R$6,18)*EXP(VLOOKUP($B9536,weights!$A$2:$R$6,14)*G9536))</f>
        <v>6.305723296412526</v>
      </c>
    </row>
    <row r="9537" spans="1:8" ht="12.75" x14ac:dyDescent="0.2">
      <c r="A9537">
        <f t="shared" si="0"/>
        <v>382</v>
      </c>
      <c r="B9537" t="str">
        <f t="shared" ref="B9537:C9537" si="9511">B9512</f>
        <v>supermarket</v>
      </c>
      <c r="C9537">
        <f t="shared" si="9511"/>
        <v>0</v>
      </c>
      <c r="D9537">
        <f ca="1">OFFSET(walk!$A$2:$Y$402,TRUNC((ROW()-ROW($D$2))/COLUMNS(walk!$A$2:$Y$402)),MOD(ROW()-ROW($D$2),COLUMNS(walk!$A$2:$Y$402)),1,1)</f>
        <v>35</v>
      </c>
      <c r="E9537">
        <f ca="1">OFFSET(bike!$A$2:$Y$402,TRUNC((ROW()-ROW($E$2))/COLUMNS(bike!$A$2:$Y$402)),MOD(ROW()-ROW($E$2),COLUMNS(bike!$A$2:$Y$402)),1,1)</f>
        <v>14</v>
      </c>
      <c r="F9537">
        <f ca="1">OFFSET(transit!$A$2:$Y$402,TRUNC((ROW()-ROW($F$2))/COLUMNS(transit!$A$2:$Y$402)),MOD(ROW()-ROW($F$2),COLUMNS(transit!$A$2:$Y$402)),1,1)</f>
        <v>21</v>
      </c>
      <c r="G9537">
        <f ca="1">OFFSET(drive!$A$2:$Y$402,TRUNC((ROW()-ROW($G$2))/COLUMNS(drive!$A$2:$Y$402)),MOD(ROW()-ROW($G$2),COLUMNS(drive!$A$2:$Y$402)),1,1)</f>
        <v>9</v>
      </c>
      <c r="H9537" s="5">
        <f ca="1">(VLOOKUP($B9537,weights!$A$2:$R$6,4))*VLOOKUP($B9537,weights!$A$2:$R$6,6)^C9537*(VLOOKUP($B9537,weights!$A$2:$R$6,15)*EXP(VLOOKUP($B9537,weights!$A$2:$R$6,11)*D9537)+VLOOKUP($B9537,weights!$A$2:$R$6,16)*EXP(VLOOKUP($B9537,weights!$A$2:$R$6,12)*E9537)+VLOOKUP($B9537,weights!$A$2:$R$6,17)*EXP(VLOOKUP($B9537,weights!$A$2:$R$6,13)*F9537)+VLOOKUP($B9537,weights!$A$2:$R$6,18)*EXP(VLOOKUP($B9537,weights!$A$2:$R$6,14)*G9537))</f>
        <v>2.9601882921196432</v>
      </c>
    </row>
    <row r="9538" spans="1:8" ht="12.75" x14ac:dyDescent="0.2">
      <c r="A9538">
        <f t="shared" si="0"/>
        <v>382</v>
      </c>
      <c r="B9538" t="str">
        <f t="shared" ref="B9538:C9538" si="9512">B9513</f>
        <v>supermarket</v>
      </c>
      <c r="C9538">
        <f t="shared" si="9512"/>
        <v>1</v>
      </c>
      <c r="D9538">
        <f ca="1">OFFSET(walk!$A$2:$Y$402,TRUNC((ROW()-ROW($D$2))/COLUMNS(walk!$A$2:$Y$402)),MOD(ROW()-ROW($D$2),COLUMNS(walk!$A$2:$Y$402)),1,1)</f>
        <v>49</v>
      </c>
      <c r="E9538">
        <f ca="1">OFFSET(bike!$A$2:$Y$402,TRUNC((ROW()-ROW($E$2))/COLUMNS(bike!$A$2:$Y$402)),MOD(ROW()-ROW($E$2),COLUMNS(bike!$A$2:$Y$402)),1,1)</f>
        <v>15</v>
      </c>
      <c r="F9538">
        <f ca="1">OFFSET(transit!$A$2:$Y$402,TRUNC((ROW()-ROW($F$2))/COLUMNS(transit!$A$2:$Y$402)),MOD(ROW()-ROW($F$2),COLUMNS(transit!$A$2:$Y$402)),1,1)</f>
        <v>25</v>
      </c>
      <c r="G9538">
        <f ca="1">OFFSET(drive!$A$2:$Y$402,TRUNC((ROW()-ROW($G$2))/COLUMNS(drive!$A$2:$Y$402)),MOD(ROW()-ROW($G$2),COLUMNS(drive!$A$2:$Y$402)),1,1)</f>
        <v>10</v>
      </c>
      <c r="H9538" s="5">
        <f ca="1">(VLOOKUP($B9538,weights!$A$2:$R$6,4))*VLOOKUP($B9538,weights!$A$2:$R$6,6)^C9538*(VLOOKUP($B9538,weights!$A$2:$R$6,15)*EXP(VLOOKUP($B9538,weights!$A$2:$R$6,11)*D9538)+VLOOKUP($B9538,weights!$A$2:$R$6,16)*EXP(VLOOKUP($B9538,weights!$A$2:$R$6,12)*E9538)+VLOOKUP($B9538,weights!$A$2:$R$6,17)*EXP(VLOOKUP($B9538,weights!$A$2:$R$6,13)*F9538)+VLOOKUP($B9538,weights!$A$2:$R$6,18)*EXP(VLOOKUP($B9538,weights!$A$2:$R$6,14)*G9538))</f>
        <v>1.3647791623459786</v>
      </c>
    </row>
    <row r="9539" spans="1:8" ht="12.75" x14ac:dyDescent="0.2">
      <c r="A9539">
        <f t="shared" si="0"/>
        <v>382</v>
      </c>
      <c r="B9539" t="str">
        <f t="shared" ref="B9539:C9539" si="9513">B9514</f>
        <v>supermarket</v>
      </c>
      <c r="C9539">
        <f t="shared" si="9513"/>
        <v>2</v>
      </c>
      <c r="D9539">
        <f ca="1">OFFSET(walk!$A$2:$Y$402,TRUNC((ROW()-ROW($D$2))/COLUMNS(walk!$A$2:$Y$402)),MOD(ROW()-ROW($D$2),COLUMNS(walk!$A$2:$Y$402)),1,1)</f>
        <v>54</v>
      </c>
      <c r="E9539">
        <f ca="1">OFFSET(bike!$A$2:$Y$402,TRUNC((ROW()-ROW($E$2))/COLUMNS(bike!$A$2:$Y$402)),MOD(ROW()-ROW($E$2),COLUMNS(bike!$A$2:$Y$402)),1,1)</f>
        <v>15</v>
      </c>
      <c r="F9539">
        <f ca="1">OFFSET(transit!$A$2:$Y$402,TRUNC((ROW()-ROW($F$2))/COLUMNS(transit!$A$2:$Y$402)),MOD(ROW()-ROW($F$2),COLUMNS(transit!$A$2:$Y$402)),1,1)</f>
        <v>26</v>
      </c>
      <c r="G9539">
        <f ca="1">OFFSET(drive!$A$2:$Y$402,TRUNC((ROW()-ROW($G$2))/COLUMNS(drive!$A$2:$Y$402)),MOD(ROW()-ROW($G$2),COLUMNS(drive!$A$2:$Y$402)),1,1)</f>
        <v>12</v>
      </c>
      <c r="H9539" s="5">
        <f ca="1">(VLOOKUP($B9539,weights!$A$2:$R$6,4))*VLOOKUP($B9539,weights!$A$2:$R$6,6)^C9539*(VLOOKUP($B9539,weights!$A$2:$R$6,15)*EXP(VLOOKUP($B9539,weights!$A$2:$R$6,11)*D9539)+VLOOKUP($B9539,weights!$A$2:$R$6,16)*EXP(VLOOKUP($B9539,weights!$A$2:$R$6,12)*E9539)+VLOOKUP($B9539,weights!$A$2:$R$6,17)*EXP(VLOOKUP($B9539,weights!$A$2:$R$6,13)*F9539)+VLOOKUP($B9539,weights!$A$2:$R$6,18)*EXP(VLOOKUP($B9539,weights!$A$2:$R$6,14)*G9539))</f>
        <v>0.5583828653170505</v>
      </c>
    </row>
    <row r="9540" spans="1:8" ht="12.75" x14ac:dyDescent="0.2">
      <c r="A9540">
        <f t="shared" si="0"/>
        <v>382</v>
      </c>
      <c r="B9540" t="str">
        <f t="shared" ref="B9540:C9540" si="9514">B9515</f>
        <v>supermarket</v>
      </c>
      <c r="C9540">
        <f t="shared" si="9514"/>
        <v>3</v>
      </c>
      <c r="D9540">
        <f ca="1">OFFSET(walk!$A$2:$Y$402,TRUNC((ROW()-ROW($D$2))/COLUMNS(walk!$A$2:$Y$402)),MOD(ROW()-ROW($D$2),COLUMNS(walk!$A$2:$Y$402)),1,1)</f>
        <v>61</v>
      </c>
      <c r="E9540">
        <f ca="1">OFFSET(bike!$A$2:$Y$402,TRUNC((ROW()-ROW($E$2))/COLUMNS(bike!$A$2:$Y$402)),MOD(ROW()-ROW($E$2),COLUMNS(bike!$A$2:$Y$402)),1,1)</f>
        <v>19</v>
      </c>
      <c r="F9540">
        <f ca="1">OFFSET(transit!$A$2:$Y$402,TRUNC((ROW()-ROW($F$2))/COLUMNS(transit!$A$2:$Y$402)),MOD(ROW()-ROW($F$2),COLUMNS(transit!$A$2:$Y$402)),1,1)</f>
        <v>33</v>
      </c>
      <c r="G9540">
        <f ca="1">OFFSET(drive!$A$2:$Y$402,TRUNC((ROW()-ROW($G$2))/COLUMNS(drive!$A$2:$Y$402)),MOD(ROW()-ROW($G$2),COLUMNS(drive!$A$2:$Y$402)),1,1)</f>
        <v>14</v>
      </c>
      <c r="H9540" s="5">
        <f ca="1">(VLOOKUP($B9540,weights!$A$2:$R$6,4))*VLOOKUP($B9540,weights!$A$2:$R$6,6)^C9540*(VLOOKUP($B9540,weights!$A$2:$R$6,15)*EXP(VLOOKUP($B9540,weights!$A$2:$R$6,11)*D9540)+VLOOKUP($B9540,weights!$A$2:$R$6,16)*EXP(VLOOKUP($B9540,weights!$A$2:$R$6,12)*E9540)+VLOOKUP($B9540,weights!$A$2:$R$6,17)*EXP(VLOOKUP($B9540,weights!$A$2:$R$6,13)*F9540)+VLOOKUP($B9540,weights!$A$2:$R$6,18)*EXP(VLOOKUP($B9540,weights!$A$2:$R$6,14)*G9540))</f>
        <v>0.19683129512121239</v>
      </c>
    </row>
    <row r="9541" spans="1:8" ht="12.75" x14ac:dyDescent="0.2">
      <c r="A9541">
        <f t="shared" si="0"/>
        <v>382</v>
      </c>
      <c r="B9541" t="str">
        <f t="shared" ref="B9541:C9541" si="9515">B9516</f>
        <v>supermarket</v>
      </c>
      <c r="C9541">
        <f t="shared" si="9515"/>
        <v>4</v>
      </c>
      <c r="D9541">
        <f ca="1">OFFSET(walk!$A$2:$Y$402,TRUNC((ROW()-ROW($D$2))/COLUMNS(walk!$A$2:$Y$402)),MOD(ROW()-ROW($D$2),COLUMNS(walk!$A$2:$Y$402)),1,1)</f>
        <v>78</v>
      </c>
      <c r="E9541">
        <f ca="1">OFFSET(bike!$A$2:$Y$402,TRUNC((ROW()-ROW($E$2))/COLUMNS(bike!$A$2:$Y$402)),MOD(ROW()-ROW($E$2),COLUMNS(bike!$A$2:$Y$402)),1,1)</f>
        <v>22</v>
      </c>
      <c r="F9541">
        <f ca="1">OFFSET(transit!$A$2:$Y$402,TRUNC((ROW()-ROW($F$2))/COLUMNS(transit!$A$2:$Y$402)),MOD(ROW()-ROW($F$2),COLUMNS(transit!$A$2:$Y$402)),1,1)</f>
        <v>38</v>
      </c>
      <c r="G9541">
        <f ca="1">OFFSET(drive!$A$2:$Y$402,TRUNC((ROW()-ROW($G$2))/COLUMNS(drive!$A$2:$Y$402)),MOD(ROW()-ROW($G$2),COLUMNS(drive!$A$2:$Y$402)),1,1)</f>
        <v>15</v>
      </c>
      <c r="H9541" s="5">
        <f ca="1">(VLOOKUP($B9541,weights!$A$2:$R$6,4))*VLOOKUP($B9541,weights!$A$2:$R$6,6)^C9541*(VLOOKUP($B9541,weights!$A$2:$R$6,15)*EXP(VLOOKUP($B9541,weights!$A$2:$R$6,11)*D9541)+VLOOKUP($B9541,weights!$A$2:$R$6,16)*EXP(VLOOKUP($B9541,weights!$A$2:$R$6,12)*E9541)+VLOOKUP($B9541,weights!$A$2:$R$6,17)*EXP(VLOOKUP($B9541,weights!$A$2:$R$6,13)*F9541)+VLOOKUP($B9541,weights!$A$2:$R$6,18)*EXP(VLOOKUP($B9541,weights!$A$2:$R$6,14)*G9541))</f>
        <v>9.0833272034968909E-2</v>
      </c>
    </row>
    <row r="9542" spans="1:8" ht="12.75" x14ac:dyDescent="0.2">
      <c r="A9542">
        <f t="shared" si="0"/>
        <v>382</v>
      </c>
      <c r="B9542" t="str">
        <f t="shared" ref="B9542:C9542" si="9516">B9517</f>
        <v>store</v>
      </c>
      <c r="C9542">
        <f t="shared" si="9516"/>
        <v>0</v>
      </c>
      <c r="D9542">
        <f ca="1">OFFSET(walk!$A$2:$Y$402,TRUNC((ROW()-ROW($D$2))/COLUMNS(walk!$A$2:$Y$402)),MOD(ROW()-ROW($D$2),COLUMNS(walk!$A$2:$Y$402)),1,1)</f>
        <v>4</v>
      </c>
      <c r="E9542">
        <f ca="1">OFFSET(bike!$A$2:$Y$402,TRUNC((ROW()-ROW($E$2))/COLUMNS(bike!$A$2:$Y$402)),MOD(ROW()-ROW($E$2),COLUMNS(bike!$A$2:$Y$402)),1,1)</f>
        <v>1</v>
      </c>
      <c r="F9542">
        <f ca="1">OFFSET(transit!$A$2:$Y$402,TRUNC((ROW()-ROW($F$2))/COLUMNS(transit!$A$2:$Y$402)),MOD(ROW()-ROW($F$2),COLUMNS(transit!$A$2:$Y$402)),1,1)</f>
        <v>4</v>
      </c>
      <c r="G9542">
        <f ca="1">OFFSET(drive!$A$2:$Y$402,TRUNC((ROW()-ROW($G$2))/COLUMNS(drive!$A$2:$Y$402)),MOD(ROW()-ROW($G$2),COLUMNS(drive!$A$2:$Y$402)),1,1)</f>
        <v>1</v>
      </c>
      <c r="H9542" s="5">
        <f ca="1">(VLOOKUP($B9542,weights!$A$2:$R$6,4))*VLOOKUP($B9542,weights!$A$2:$R$6,6)^C9542*(VLOOKUP($B9542,weights!$A$2:$R$6,15)*EXP(VLOOKUP($B9542,weights!$A$2:$R$6,11)*D9542)+VLOOKUP($B9542,weights!$A$2:$R$6,16)*EXP(VLOOKUP($B9542,weights!$A$2:$R$6,12)*E9542)+VLOOKUP($B9542,weights!$A$2:$R$6,17)*EXP(VLOOKUP($B9542,weights!$A$2:$R$6,13)*F9542)+VLOOKUP($B9542,weights!$A$2:$R$6,18)*EXP(VLOOKUP($B9542,weights!$A$2:$R$6,14)*G9542))</f>
        <v>22.338230552247637</v>
      </c>
    </row>
    <row r="9543" spans="1:8" ht="12.75" x14ac:dyDescent="0.2">
      <c r="A9543">
        <f t="shared" si="0"/>
        <v>382</v>
      </c>
      <c r="B9543" t="str">
        <f t="shared" ref="B9543:C9543" si="9517">B9518</f>
        <v>store</v>
      </c>
      <c r="C9543">
        <f t="shared" si="9517"/>
        <v>1</v>
      </c>
      <c r="D9543">
        <f ca="1">OFFSET(walk!$A$2:$Y$402,TRUNC((ROW()-ROW($D$2))/COLUMNS(walk!$A$2:$Y$402)),MOD(ROW()-ROW($D$2),COLUMNS(walk!$A$2:$Y$402)),1,1)</f>
        <v>5</v>
      </c>
      <c r="E9543">
        <f ca="1">OFFSET(bike!$A$2:$Y$402,TRUNC((ROW()-ROW($E$2))/COLUMNS(bike!$A$2:$Y$402)),MOD(ROW()-ROW($E$2),COLUMNS(bike!$A$2:$Y$402)),1,1)</f>
        <v>1</v>
      </c>
      <c r="F9543">
        <f ca="1">OFFSET(transit!$A$2:$Y$402,TRUNC((ROW()-ROW($F$2))/COLUMNS(transit!$A$2:$Y$402)),MOD(ROW()-ROW($F$2),COLUMNS(transit!$A$2:$Y$402)),1,1)</f>
        <v>5</v>
      </c>
      <c r="G9543">
        <f ca="1">OFFSET(drive!$A$2:$Y$402,TRUNC((ROW()-ROW($G$2))/COLUMNS(drive!$A$2:$Y$402)),MOD(ROW()-ROW($G$2),COLUMNS(drive!$A$2:$Y$402)),1,1)</f>
        <v>1</v>
      </c>
      <c r="H9543" s="5">
        <f ca="1">(VLOOKUP($B9543,weights!$A$2:$R$6,4))*VLOOKUP($B9543,weights!$A$2:$R$6,6)^C9543*(VLOOKUP($B9543,weights!$A$2:$R$6,15)*EXP(VLOOKUP($B9543,weights!$A$2:$R$6,11)*D9543)+VLOOKUP($B9543,weights!$A$2:$R$6,16)*EXP(VLOOKUP($B9543,weights!$A$2:$R$6,12)*E9543)+VLOOKUP($B9543,weights!$A$2:$R$6,17)*EXP(VLOOKUP($B9543,weights!$A$2:$R$6,13)*F9543)+VLOOKUP($B9543,weights!$A$2:$R$6,18)*EXP(VLOOKUP($B9543,weights!$A$2:$R$6,14)*G9543))</f>
        <v>13.897434437427027</v>
      </c>
    </row>
    <row r="9544" spans="1:8" ht="12.75" x14ac:dyDescent="0.2">
      <c r="A9544">
        <f t="shared" si="0"/>
        <v>382</v>
      </c>
      <c r="B9544" t="str">
        <f t="shared" ref="B9544:C9544" si="9518">B9519</f>
        <v>store</v>
      </c>
      <c r="C9544">
        <f t="shared" si="9518"/>
        <v>2</v>
      </c>
      <c r="D9544">
        <f ca="1">OFFSET(walk!$A$2:$Y$402,TRUNC((ROW()-ROW($D$2))/COLUMNS(walk!$A$2:$Y$402)),MOD(ROW()-ROW($D$2),COLUMNS(walk!$A$2:$Y$402)),1,1)</f>
        <v>7</v>
      </c>
      <c r="E9544">
        <f ca="1">OFFSET(bike!$A$2:$Y$402,TRUNC((ROW()-ROW($E$2))/COLUMNS(bike!$A$2:$Y$402)),MOD(ROW()-ROW($E$2),COLUMNS(bike!$A$2:$Y$402)),1,1)</f>
        <v>3</v>
      </c>
      <c r="F9544">
        <f ca="1">OFFSET(transit!$A$2:$Y$402,TRUNC((ROW()-ROW($F$2))/COLUMNS(transit!$A$2:$Y$402)),MOD(ROW()-ROW($F$2),COLUMNS(transit!$A$2:$Y$402)),1,1)</f>
        <v>7</v>
      </c>
      <c r="G9544">
        <f ca="1">OFFSET(drive!$A$2:$Y$402,TRUNC((ROW()-ROW($G$2))/COLUMNS(drive!$A$2:$Y$402)),MOD(ROW()-ROW($G$2),COLUMNS(drive!$A$2:$Y$402)),1,1)</f>
        <v>3</v>
      </c>
      <c r="H9544" s="5">
        <f ca="1">(VLOOKUP($B9544,weights!$A$2:$R$6,4))*VLOOKUP($B9544,weights!$A$2:$R$6,6)^C9544*(VLOOKUP($B9544,weights!$A$2:$R$6,15)*EXP(VLOOKUP($B9544,weights!$A$2:$R$6,11)*D9544)+VLOOKUP($B9544,weights!$A$2:$R$6,16)*EXP(VLOOKUP($B9544,weights!$A$2:$R$6,12)*E9544)+VLOOKUP($B9544,weights!$A$2:$R$6,17)*EXP(VLOOKUP($B9544,weights!$A$2:$R$6,13)*F9544)+VLOOKUP($B9544,weights!$A$2:$R$6,18)*EXP(VLOOKUP($B9544,weights!$A$2:$R$6,14)*G9544))</f>
        <v>4.6678929511369569</v>
      </c>
    </row>
    <row r="9545" spans="1:8" ht="12.75" x14ac:dyDescent="0.2">
      <c r="A9545">
        <f t="shared" si="0"/>
        <v>382</v>
      </c>
      <c r="B9545" t="str">
        <f t="shared" ref="B9545:C9545" si="9519">B9520</f>
        <v>store</v>
      </c>
      <c r="C9545">
        <f t="shared" si="9519"/>
        <v>3</v>
      </c>
      <c r="D9545">
        <f ca="1">OFFSET(walk!$A$2:$Y$402,TRUNC((ROW()-ROW($D$2))/COLUMNS(walk!$A$2:$Y$402)),MOD(ROW()-ROW($D$2),COLUMNS(walk!$A$2:$Y$402)),1,1)</f>
        <v>7</v>
      </c>
      <c r="E9545">
        <f ca="1">OFFSET(bike!$A$2:$Y$402,TRUNC((ROW()-ROW($E$2))/COLUMNS(bike!$A$2:$Y$402)),MOD(ROW()-ROW($E$2),COLUMNS(bike!$A$2:$Y$402)),1,1)</f>
        <v>4</v>
      </c>
      <c r="F9545">
        <f ca="1">OFFSET(transit!$A$2:$Y$402,TRUNC((ROW()-ROW($F$2))/COLUMNS(transit!$A$2:$Y$402)),MOD(ROW()-ROW($F$2),COLUMNS(transit!$A$2:$Y$402)),1,1)</f>
        <v>7</v>
      </c>
      <c r="G9545">
        <f ca="1">OFFSET(drive!$A$2:$Y$402,TRUNC((ROW()-ROW($G$2))/COLUMNS(drive!$A$2:$Y$402)),MOD(ROW()-ROW($G$2),COLUMNS(drive!$A$2:$Y$402)),1,1)</f>
        <v>3</v>
      </c>
      <c r="H9545" s="5">
        <f ca="1">(VLOOKUP($B9545,weights!$A$2:$R$6,4))*VLOOKUP($B9545,weights!$A$2:$R$6,6)^C9545*(VLOOKUP($B9545,weights!$A$2:$R$6,15)*EXP(VLOOKUP($B9545,weights!$A$2:$R$6,11)*D9545)+VLOOKUP($B9545,weights!$A$2:$R$6,16)*EXP(VLOOKUP($B9545,weights!$A$2:$R$6,12)*E9545)+VLOOKUP($B9545,weights!$A$2:$R$6,17)*EXP(VLOOKUP($B9545,weights!$A$2:$R$6,13)*F9545)+VLOOKUP($B9545,weights!$A$2:$R$6,18)*EXP(VLOOKUP($B9545,weights!$A$2:$R$6,14)*G9545))</f>
        <v>2.7384637550488962</v>
      </c>
    </row>
    <row r="9546" spans="1:8" ht="12.75" x14ac:dyDescent="0.2">
      <c r="A9546">
        <f t="shared" si="0"/>
        <v>382</v>
      </c>
      <c r="B9546" t="str">
        <f t="shared" ref="B9546:C9546" si="9520">B9521</f>
        <v>store</v>
      </c>
      <c r="C9546">
        <f t="shared" si="9520"/>
        <v>4</v>
      </c>
      <c r="D9546">
        <f ca="1">OFFSET(walk!$A$2:$Y$402,TRUNC((ROW()-ROW($D$2))/COLUMNS(walk!$A$2:$Y$402)),MOD(ROW()-ROW($D$2),COLUMNS(walk!$A$2:$Y$402)),1,1)</f>
        <v>11</v>
      </c>
      <c r="E9546">
        <f ca="1">OFFSET(bike!$A$2:$Y$402,TRUNC((ROW()-ROW($E$2))/COLUMNS(bike!$A$2:$Y$402)),MOD(ROW()-ROW($E$2),COLUMNS(bike!$A$2:$Y$402)),1,1)</f>
        <v>4</v>
      </c>
      <c r="F9546">
        <f ca="1">OFFSET(transit!$A$2:$Y$402,TRUNC((ROW()-ROW($F$2))/COLUMNS(transit!$A$2:$Y$402)),MOD(ROW()-ROW($F$2),COLUMNS(transit!$A$2:$Y$402)),1,1)</f>
        <v>11</v>
      </c>
      <c r="G9546">
        <f ca="1">OFFSET(drive!$A$2:$Y$402,TRUNC((ROW()-ROW($G$2))/COLUMNS(drive!$A$2:$Y$402)),MOD(ROW()-ROW($G$2),COLUMNS(drive!$A$2:$Y$402)),1,1)</f>
        <v>3</v>
      </c>
      <c r="H9546" s="5">
        <f ca="1">(VLOOKUP($B9546,weights!$A$2:$R$6,4))*VLOOKUP($B9546,weights!$A$2:$R$6,6)^C9546*(VLOOKUP($B9546,weights!$A$2:$R$6,15)*EXP(VLOOKUP($B9546,weights!$A$2:$R$6,11)*D9546)+VLOOKUP($B9546,weights!$A$2:$R$6,16)*EXP(VLOOKUP($B9546,weights!$A$2:$R$6,12)*E9546)+VLOOKUP($B9546,weights!$A$2:$R$6,17)*EXP(VLOOKUP($B9546,weights!$A$2:$R$6,13)*F9546)+VLOOKUP($B9546,weights!$A$2:$R$6,18)*EXP(VLOOKUP($B9546,weights!$A$2:$R$6,14)*G9546))</f>
        <v>1.5303082534668961</v>
      </c>
    </row>
    <row r="9547" spans="1:8" ht="12.75" x14ac:dyDescent="0.2">
      <c r="A9547">
        <f t="shared" si="0"/>
        <v>382</v>
      </c>
      <c r="B9547" t="str">
        <f t="shared" ref="B9547:C9547" si="9521">B9522</f>
        <v>pharmacy</v>
      </c>
      <c r="C9547">
        <f t="shared" si="9521"/>
        <v>0</v>
      </c>
      <c r="D9547">
        <f ca="1">OFFSET(walk!$A$2:$Y$402,TRUNC((ROW()-ROW($D$2))/COLUMNS(walk!$A$2:$Y$402)),MOD(ROW()-ROW($D$2),COLUMNS(walk!$A$2:$Y$402)),1,1)</f>
        <v>12</v>
      </c>
      <c r="E9547">
        <f ca="1">OFFSET(bike!$A$2:$Y$402,TRUNC((ROW()-ROW($E$2))/COLUMNS(bike!$A$2:$Y$402)),MOD(ROW()-ROW($E$2),COLUMNS(bike!$A$2:$Y$402)),1,1)</f>
        <v>3</v>
      </c>
      <c r="F9547">
        <f ca="1">OFFSET(transit!$A$2:$Y$402,TRUNC((ROW()-ROW($F$2))/COLUMNS(transit!$A$2:$Y$402)),MOD(ROW()-ROW($F$2),COLUMNS(transit!$A$2:$Y$402)),1,1)</f>
        <v>8</v>
      </c>
      <c r="G9547">
        <f ca="1">OFFSET(drive!$A$2:$Y$402,TRUNC((ROW()-ROW($G$2))/COLUMNS(drive!$A$2:$Y$402)),MOD(ROW()-ROW($G$2),COLUMNS(drive!$A$2:$Y$402)),1,1)</f>
        <v>3</v>
      </c>
      <c r="H9547" s="5">
        <f ca="1">(VLOOKUP($B9547,weights!$A$2:$R$6,4))*VLOOKUP($B9547,weights!$A$2:$R$6,6)^C9547*(VLOOKUP($B9547,weights!$A$2:$R$6,15)*EXP(VLOOKUP($B9547,weights!$A$2:$R$6,11)*D9547)+VLOOKUP($B9547,weights!$A$2:$R$6,16)*EXP(VLOOKUP($B9547,weights!$A$2:$R$6,12)*E9547)+VLOOKUP($B9547,weights!$A$2:$R$6,17)*EXP(VLOOKUP($B9547,weights!$A$2:$R$6,13)*F9547)+VLOOKUP($B9547,weights!$A$2:$R$6,18)*EXP(VLOOKUP($B9547,weights!$A$2:$R$6,14)*G9547))</f>
        <v>6.3070875571303633</v>
      </c>
    </row>
    <row r="9548" spans="1:8" ht="12.75" x14ac:dyDescent="0.2">
      <c r="A9548">
        <f t="shared" si="0"/>
        <v>382</v>
      </c>
      <c r="B9548" t="str">
        <f t="shared" ref="B9548:C9548" si="9522">B9523</f>
        <v>pharmacy</v>
      </c>
      <c r="C9548">
        <f t="shared" si="9522"/>
        <v>1</v>
      </c>
      <c r="D9548">
        <f ca="1">OFFSET(walk!$A$2:$Y$402,TRUNC((ROW()-ROW($D$2))/COLUMNS(walk!$A$2:$Y$402)),MOD(ROW()-ROW($D$2),COLUMNS(walk!$A$2:$Y$402)),1,1)</f>
        <v>12</v>
      </c>
      <c r="E9548">
        <f ca="1">OFFSET(bike!$A$2:$Y$402,TRUNC((ROW()-ROW($E$2))/COLUMNS(bike!$A$2:$Y$402)),MOD(ROW()-ROW($E$2),COLUMNS(bike!$A$2:$Y$402)),1,1)</f>
        <v>3</v>
      </c>
      <c r="F9548">
        <f ca="1">OFFSET(transit!$A$2:$Y$402,TRUNC((ROW()-ROW($F$2))/COLUMNS(transit!$A$2:$Y$402)),MOD(ROW()-ROW($F$2),COLUMNS(transit!$A$2:$Y$402)),1,1)</f>
        <v>8</v>
      </c>
      <c r="G9548">
        <f ca="1">OFFSET(drive!$A$2:$Y$402,TRUNC((ROW()-ROW($G$2))/COLUMNS(drive!$A$2:$Y$402)),MOD(ROW()-ROW($G$2),COLUMNS(drive!$A$2:$Y$402)),1,1)</f>
        <v>3</v>
      </c>
      <c r="H9548" s="5">
        <f ca="1">(VLOOKUP($B9548,weights!$A$2:$R$6,4))*VLOOKUP($B9548,weights!$A$2:$R$6,6)^C9548*(VLOOKUP($B9548,weights!$A$2:$R$6,15)*EXP(VLOOKUP($B9548,weights!$A$2:$R$6,11)*D9548)+VLOOKUP($B9548,weights!$A$2:$R$6,16)*EXP(VLOOKUP($B9548,weights!$A$2:$R$6,12)*E9548)+VLOOKUP($B9548,weights!$A$2:$R$6,17)*EXP(VLOOKUP($B9548,weights!$A$2:$R$6,13)*F9548)+VLOOKUP($B9548,weights!$A$2:$R$6,18)*EXP(VLOOKUP($B9548,weights!$A$2:$R$6,14)*G9548))</f>
        <v>3.0367458608405449</v>
      </c>
    </row>
    <row r="9549" spans="1:8" ht="12.75" x14ac:dyDescent="0.2">
      <c r="A9549">
        <f t="shared" si="0"/>
        <v>382</v>
      </c>
      <c r="B9549" t="str">
        <f t="shared" ref="B9549:C9549" si="9523">B9524</f>
        <v>pharmacy</v>
      </c>
      <c r="C9549">
        <f t="shared" si="9523"/>
        <v>2</v>
      </c>
      <c r="D9549">
        <f ca="1">OFFSET(walk!$A$2:$Y$402,TRUNC((ROW()-ROW($D$2))/COLUMNS(walk!$A$2:$Y$402)),MOD(ROW()-ROW($D$2),COLUMNS(walk!$A$2:$Y$402)),1,1)</f>
        <v>18</v>
      </c>
      <c r="E9549">
        <f ca="1">OFFSET(bike!$A$2:$Y$402,TRUNC((ROW()-ROW($E$2))/COLUMNS(bike!$A$2:$Y$402)),MOD(ROW()-ROW($E$2),COLUMNS(bike!$A$2:$Y$402)),1,1)</f>
        <v>5</v>
      </c>
      <c r="F9549">
        <f ca="1">OFFSET(transit!$A$2:$Y$402,TRUNC((ROW()-ROW($F$2))/COLUMNS(transit!$A$2:$Y$402)),MOD(ROW()-ROW($F$2),COLUMNS(transit!$A$2:$Y$402)),1,1)</f>
        <v>18</v>
      </c>
      <c r="G9549">
        <f ca="1">OFFSET(drive!$A$2:$Y$402,TRUNC((ROW()-ROW($G$2))/COLUMNS(drive!$A$2:$Y$402)),MOD(ROW()-ROW($G$2),COLUMNS(drive!$A$2:$Y$402)),1,1)</f>
        <v>3</v>
      </c>
      <c r="H9549" s="5">
        <f ca="1">(VLOOKUP($B9549,weights!$A$2:$R$6,4))*VLOOKUP($B9549,weights!$A$2:$R$6,6)^C9549*(VLOOKUP($B9549,weights!$A$2:$R$6,15)*EXP(VLOOKUP($B9549,weights!$A$2:$R$6,11)*D9549)+VLOOKUP($B9549,weights!$A$2:$R$6,16)*EXP(VLOOKUP($B9549,weights!$A$2:$R$6,12)*E9549)+VLOOKUP($B9549,weights!$A$2:$R$6,17)*EXP(VLOOKUP($B9549,weights!$A$2:$R$6,13)*F9549)+VLOOKUP($B9549,weights!$A$2:$R$6,18)*EXP(VLOOKUP($B9549,weights!$A$2:$R$6,14)*G9549))</f>
        <v>1.00389185124327</v>
      </c>
    </row>
    <row r="9550" spans="1:8" ht="12.75" x14ac:dyDescent="0.2">
      <c r="A9550">
        <f t="shared" si="0"/>
        <v>382</v>
      </c>
      <c r="B9550" t="str">
        <f t="shared" ref="B9550:C9550" si="9524">B9525</f>
        <v>bank</v>
      </c>
      <c r="C9550">
        <f t="shared" si="9524"/>
        <v>0</v>
      </c>
      <c r="D9550">
        <f ca="1">OFFSET(walk!$A$2:$Y$402,TRUNC((ROW()-ROW($D$2))/COLUMNS(walk!$A$2:$Y$402)),MOD(ROW()-ROW($D$2),COLUMNS(walk!$A$2:$Y$402)),1,1)</f>
        <v>24</v>
      </c>
      <c r="E9550">
        <f ca="1">OFFSET(bike!$A$2:$Y$402,TRUNC((ROW()-ROW($E$2))/COLUMNS(bike!$A$2:$Y$402)),MOD(ROW()-ROW($E$2),COLUMNS(bike!$A$2:$Y$402)),1,1)</f>
        <v>7</v>
      </c>
      <c r="F9550">
        <f ca="1">OFFSET(transit!$A$2:$Y$402,TRUNC((ROW()-ROW($F$2))/COLUMNS(transit!$A$2:$Y$402)),MOD(ROW()-ROW($F$2),COLUMNS(transit!$A$2:$Y$402)),1,1)</f>
        <v>13</v>
      </c>
      <c r="G9550">
        <f ca="1">OFFSET(drive!$A$2:$Y$402,TRUNC((ROW()-ROW($G$2))/COLUMNS(drive!$A$2:$Y$402)),MOD(ROW()-ROW($G$2),COLUMNS(drive!$A$2:$Y$402)),1,1)</f>
        <v>6</v>
      </c>
      <c r="H9550" s="5">
        <f ca="1">(VLOOKUP($B9550,weights!$A$2:$R$6,4))*VLOOKUP($B9550,weights!$A$2:$R$6,6)^C9550*(VLOOKUP($B9550,weights!$A$2:$R$6,15)*EXP(VLOOKUP($B9550,weights!$A$2:$R$6,11)*D9550)+VLOOKUP($B9550,weights!$A$2:$R$6,16)*EXP(VLOOKUP($B9550,weights!$A$2:$R$6,12)*E9550)+VLOOKUP($B9550,weights!$A$2:$R$6,17)*EXP(VLOOKUP($B9550,weights!$A$2:$R$6,13)*F9550)+VLOOKUP($B9550,weights!$A$2:$R$6,18)*EXP(VLOOKUP($B9550,weights!$A$2:$R$6,14)*G9550))</f>
        <v>2.7948391995740702</v>
      </c>
    </row>
    <row r="9551" spans="1:8" ht="12.75" x14ac:dyDescent="0.2">
      <c r="A9551">
        <f t="shared" si="0"/>
        <v>382</v>
      </c>
      <c r="B9551" t="str">
        <f t="shared" ref="B9551:C9551" si="9525">B9526</f>
        <v>bank</v>
      </c>
      <c r="C9551">
        <f t="shared" si="9525"/>
        <v>1</v>
      </c>
      <c r="D9551">
        <f ca="1">OFFSET(walk!$A$2:$Y$402,TRUNC((ROW()-ROW($D$2))/COLUMNS(walk!$A$2:$Y$402)),MOD(ROW()-ROW($D$2),COLUMNS(walk!$A$2:$Y$402)),1,1)</f>
        <v>49</v>
      </c>
      <c r="E9551">
        <f ca="1">OFFSET(bike!$A$2:$Y$402,TRUNC((ROW()-ROW($E$2))/COLUMNS(bike!$A$2:$Y$402)),MOD(ROW()-ROW($E$2),COLUMNS(bike!$A$2:$Y$402)),1,1)</f>
        <v>15</v>
      </c>
      <c r="F9551">
        <f ca="1">OFFSET(transit!$A$2:$Y$402,TRUNC((ROW()-ROW($F$2))/COLUMNS(transit!$A$2:$Y$402)),MOD(ROW()-ROW($F$2),COLUMNS(transit!$A$2:$Y$402)),1,1)</f>
        <v>35</v>
      </c>
      <c r="G9551">
        <f ca="1">OFFSET(drive!$A$2:$Y$402,TRUNC((ROW()-ROW($G$2))/COLUMNS(drive!$A$2:$Y$402)),MOD(ROW()-ROW($G$2),COLUMNS(drive!$A$2:$Y$402)),1,1)</f>
        <v>8</v>
      </c>
      <c r="H9551" s="5">
        <f ca="1">(VLOOKUP($B9551,weights!$A$2:$R$6,4))*VLOOKUP($B9551,weights!$A$2:$R$6,6)^C9551*(VLOOKUP($B9551,weights!$A$2:$R$6,15)*EXP(VLOOKUP($B9551,weights!$A$2:$R$6,11)*D9551)+VLOOKUP($B9551,weights!$A$2:$R$6,16)*EXP(VLOOKUP($B9551,weights!$A$2:$R$6,12)*E9551)+VLOOKUP($B9551,weights!$A$2:$R$6,17)*EXP(VLOOKUP($B9551,weights!$A$2:$R$6,13)*F9551)+VLOOKUP($B9551,weights!$A$2:$R$6,18)*EXP(VLOOKUP($B9551,weights!$A$2:$R$6,14)*G9551))</f>
        <v>0.4195931281243605</v>
      </c>
    </row>
    <row r="9552" spans="1:8" ht="12.75" x14ac:dyDescent="0.2">
      <c r="A9552">
        <f t="shared" si="0"/>
        <v>383</v>
      </c>
      <c r="B9552" t="str">
        <f t="shared" ref="B9552:C9552" si="9526">B9527</f>
        <v>restaurant</v>
      </c>
      <c r="C9552">
        <f t="shared" si="9526"/>
        <v>0</v>
      </c>
      <c r="D9552">
        <f ca="1">OFFSET(walk!$A$2:$Y$402,TRUNC((ROW()-ROW($D$2))/COLUMNS(walk!$A$2:$Y$402)),MOD(ROW()-ROW($D$2),COLUMNS(walk!$A$2:$Y$402)),1,1)</f>
        <v>7</v>
      </c>
      <c r="E9552">
        <f ca="1">OFFSET(bike!$A$2:$Y$402,TRUNC((ROW()-ROW($E$2))/COLUMNS(bike!$A$2:$Y$402)),MOD(ROW()-ROW($E$2),COLUMNS(bike!$A$2:$Y$402)),1,1)</f>
        <v>2</v>
      </c>
      <c r="F9552">
        <f ca="1">OFFSET(transit!$A$2:$Y$402,TRUNC((ROW()-ROW($F$2))/COLUMNS(transit!$A$2:$Y$402)),MOD(ROW()-ROW($F$2),COLUMNS(transit!$A$2:$Y$402)),1,1)</f>
        <v>7</v>
      </c>
      <c r="G9552">
        <f ca="1">OFFSET(drive!$A$2:$Y$402,TRUNC((ROW()-ROW($G$2))/COLUMNS(drive!$A$2:$Y$402)),MOD(ROW()-ROW($G$2),COLUMNS(drive!$A$2:$Y$402)),1,1)</f>
        <v>2</v>
      </c>
      <c r="H9552" s="5">
        <f ca="1">(VLOOKUP($B9552,weights!$A$2:$R$6,4))*VLOOKUP($B9552,weights!$A$2:$R$6,6)^C9552*(VLOOKUP($B9552,weights!$A$2:$R$6,15)*EXP(VLOOKUP($B9552,weights!$A$2:$R$6,11)*D9552)+VLOOKUP($B9552,weights!$A$2:$R$6,16)*EXP(VLOOKUP($B9552,weights!$A$2:$R$6,12)*E9552)+VLOOKUP($B9552,weights!$A$2:$R$6,17)*EXP(VLOOKUP($B9552,weights!$A$2:$R$6,13)*F9552)+VLOOKUP($B9552,weights!$A$2:$R$6,18)*EXP(VLOOKUP($B9552,weights!$A$2:$R$6,14)*G9552))</f>
        <v>32.024622533391799</v>
      </c>
    </row>
    <row r="9553" spans="1:8" ht="12.75" x14ac:dyDescent="0.2">
      <c r="A9553">
        <f t="shared" si="0"/>
        <v>383</v>
      </c>
      <c r="B9553" t="str">
        <f t="shared" ref="B9553:C9553" si="9527">B9528</f>
        <v>restaurant</v>
      </c>
      <c r="C9553">
        <f t="shared" si="9527"/>
        <v>1</v>
      </c>
      <c r="D9553">
        <f ca="1">OFFSET(walk!$A$2:$Y$402,TRUNC((ROW()-ROW($D$2))/COLUMNS(walk!$A$2:$Y$402)),MOD(ROW()-ROW($D$2),COLUMNS(walk!$A$2:$Y$402)),1,1)</f>
        <v>8</v>
      </c>
      <c r="E9553">
        <f ca="1">OFFSET(bike!$A$2:$Y$402,TRUNC((ROW()-ROW($E$2))/COLUMNS(bike!$A$2:$Y$402)),MOD(ROW()-ROW($E$2),COLUMNS(bike!$A$2:$Y$402)),1,1)</f>
        <v>2</v>
      </c>
      <c r="F9553">
        <f ca="1">OFFSET(transit!$A$2:$Y$402,TRUNC((ROW()-ROW($F$2))/COLUMNS(transit!$A$2:$Y$402)),MOD(ROW()-ROW($F$2),COLUMNS(transit!$A$2:$Y$402)),1,1)</f>
        <v>8</v>
      </c>
      <c r="G9553">
        <f ca="1">OFFSET(drive!$A$2:$Y$402,TRUNC((ROW()-ROW($G$2))/COLUMNS(drive!$A$2:$Y$402)),MOD(ROW()-ROW($G$2),COLUMNS(drive!$A$2:$Y$402)),1,1)</f>
        <v>2</v>
      </c>
      <c r="H9553" s="5">
        <f ca="1">(VLOOKUP($B9553,weights!$A$2:$R$6,4))*VLOOKUP($B9553,weights!$A$2:$R$6,6)^C9553*(VLOOKUP($B9553,weights!$A$2:$R$6,15)*EXP(VLOOKUP($B9553,weights!$A$2:$R$6,11)*D9553)+VLOOKUP($B9553,weights!$A$2:$R$6,16)*EXP(VLOOKUP($B9553,weights!$A$2:$R$6,12)*E9553)+VLOOKUP($B9553,weights!$A$2:$R$6,17)*EXP(VLOOKUP($B9553,weights!$A$2:$R$6,13)*F9553)+VLOOKUP($B9553,weights!$A$2:$R$6,18)*EXP(VLOOKUP($B9553,weights!$A$2:$R$6,14)*G9553))</f>
        <v>27.228613927368908</v>
      </c>
    </row>
    <row r="9554" spans="1:8" ht="12.75" x14ac:dyDescent="0.2">
      <c r="A9554">
        <f t="shared" si="0"/>
        <v>383</v>
      </c>
      <c r="B9554" t="str">
        <f t="shared" ref="B9554:C9554" si="9528">B9529</f>
        <v>restaurant</v>
      </c>
      <c r="C9554">
        <f t="shared" si="9528"/>
        <v>2</v>
      </c>
      <c r="D9554">
        <f ca="1">OFFSET(walk!$A$2:$Y$402,TRUNC((ROW()-ROW($D$2))/COLUMNS(walk!$A$2:$Y$402)),MOD(ROW()-ROW($D$2),COLUMNS(walk!$A$2:$Y$402)),1,1)</f>
        <v>11</v>
      </c>
      <c r="E9554">
        <f ca="1">OFFSET(bike!$A$2:$Y$402,TRUNC((ROW()-ROW($E$2))/COLUMNS(bike!$A$2:$Y$402)),MOD(ROW()-ROW($E$2),COLUMNS(bike!$A$2:$Y$402)),1,1)</f>
        <v>4</v>
      </c>
      <c r="F9554">
        <f ca="1">OFFSET(transit!$A$2:$Y$402,TRUNC((ROW()-ROW($F$2))/COLUMNS(transit!$A$2:$Y$402)),MOD(ROW()-ROW($F$2),COLUMNS(transit!$A$2:$Y$402)),1,1)</f>
        <v>10</v>
      </c>
      <c r="G9554">
        <f ca="1">OFFSET(drive!$A$2:$Y$402,TRUNC((ROW()-ROW($G$2))/COLUMNS(drive!$A$2:$Y$402)),MOD(ROW()-ROW($G$2),COLUMNS(drive!$A$2:$Y$402)),1,1)</f>
        <v>3</v>
      </c>
      <c r="H9554" s="5">
        <f ca="1">(VLOOKUP($B9554,weights!$A$2:$R$6,4))*VLOOKUP($B9554,weights!$A$2:$R$6,6)^C9554*(VLOOKUP($B9554,weights!$A$2:$R$6,15)*EXP(VLOOKUP($B9554,weights!$A$2:$R$6,11)*D9554)+VLOOKUP($B9554,weights!$A$2:$R$6,16)*EXP(VLOOKUP($B9554,weights!$A$2:$R$6,12)*E9554)+VLOOKUP($B9554,weights!$A$2:$R$6,17)*EXP(VLOOKUP($B9554,weights!$A$2:$R$6,13)*F9554)+VLOOKUP($B9554,weights!$A$2:$R$6,18)*EXP(VLOOKUP($B9554,weights!$A$2:$R$6,14)*G9554))</f>
        <v>17.611524544679462</v>
      </c>
    </row>
    <row r="9555" spans="1:8" ht="12.75" x14ac:dyDescent="0.2">
      <c r="A9555">
        <f t="shared" si="0"/>
        <v>383</v>
      </c>
      <c r="B9555" t="str">
        <f t="shared" ref="B9555:C9555" si="9529">B9530</f>
        <v>restaurant</v>
      </c>
      <c r="C9555">
        <f t="shared" si="9529"/>
        <v>3</v>
      </c>
      <c r="D9555">
        <f ca="1">OFFSET(walk!$A$2:$Y$402,TRUNC((ROW()-ROW($D$2))/COLUMNS(walk!$A$2:$Y$402)),MOD(ROW()-ROW($D$2),COLUMNS(walk!$A$2:$Y$402)),1,1)</f>
        <v>12</v>
      </c>
      <c r="E9555">
        <f ca="1">OFFSET(bike!$A$2:$Y$402,TRUNC((ROW()-ROW($E$2))/COLUMNS(bike!$A$2:$Y$402)),MOD(ROW()-ROW($E$2),COLUMNS(bike!$A$2:$Y$402)),1,1)</f>
        <v>4</v>
      </c>
      <c r="F9555">
        <f ca="1">OFFSET(transit!$A$2:$Y$402,TRUNC((ROW()-ROW($F$2))/COLUMNS(transit!$A$2:$Y$402)),MOD(ROW()-ROW($F$2),COLUMNS(transit!$A$2:$Y$402)),1,1)</f>
        <v>10</v>
      </c>
      <c r="G9555">
        <f ca="1">OFFSET(drive!$A$2:$Y$402,TRUNC((ROW()-ROW($G$2))/COLUMNS(drive!$A$2:$Y$402)),MOD(ROW()-ROW($G$2),COLUMNS(drive!$A$2:$Y$402)),1,1)</f>
        <v>3</v>
      </c>
      <c r="H9555" s="5">
        <f ca="1">(VLOOKUP($B9555,weights!$A$2:$R$6,4))*VLOOKUP($B9555,weights!$A$2:$R$6,6)^C9555*(VLOOKUP($B9555,weights!$A$2:$R$6,15)*EXP(VLOOKUP($B9555,weights!$A$2:$R$6,11)*D9555)+VLOOKUP($B9555,weights!$A$2:$R$6,16)*EXP(VLOOKUP($B9555,weights!$A$2:$R$6,12)*E9555)+VLOOKUP($B9555,weights!$A$2:$R$6,17)*EXP(VLOOKUP($B9555,weights!$A$2:$R$6,13)*F9555)+VLOOKUP($B9555,weights!$A$2:$R$6,18)*EXP(VLOOKUP($B9555,weights!$A$2:$R$6,14)*G9555))</f>
        <v>15.53888031288542</v>
      </c>
    </row>
    <row r="9556" spans="1:8" ht="12.75" x14ac:dyDescent="0.2">
      <c r="A9556">
        <f t="shared" si="0"/>
        <v>383</v>
      </c>
      <c r="B9556" t="str">
        <f t="shared" ref="B9556:C9556" si="9530">B9531</f>
        <v>restaurant</v>
      </c>
      <c r="C9556">
        <f t="shared" si="9530"/>
        <v>4</v>
      </c>
      <c r="D9556">
        <f ca="1">OFFSET(walk!$A$2:$Y$402,TRUNC((ROW()-ROW($D$2))/COLUMNS(walk!$A$2:$Y$402)),MOD(ROW()-ROW($D$2),COLUMNS(walk!$A$2:$Y$402)),1,1)</f>
        <v>12</v>
      </c>
      <c r="E9556">
        <f ca="1">OFFSET(bike!$A$2:$Y$402,TRUNC((ROW()-ROW($E$2))/COLUMNS(bike!$A$2:$Y$402)),MOD(ROW()-ROW($E$2),COLUMNS(bike!$A$2:$Y$402)),1,1)</f>
        <v>4</v>
      </c>
      <c r="F9556">
        <f ca="1">OFFSET(transit!$A$2:$Y$402,TRUNC((ROW()-ROW($F$2))/COLUMNS(transit!$A$2:$Y$402)),MOD(ROW()-ROW($F$2),COLUMNS(transit!$A$2:$Y$402)),1,1)</f>
        <v>10</v>
      </c>
      <c r="G9556">
        <f ca="1">OFFSET(drive!$A$2:$Y$402,TRUNC((ROW()-ROW($G$2))/COLUMNS(drive!$A$2:$Y$402)),MOD(ROW()-ROW($G$2),COLUMNS(drive!$A$2:$Y$402)),1,1)</f>
        <v>3</v>
      </c>
      <c r="H9556" s="5">
        <f ca="1">(VLOOKUP($B9556,weights!$A$2:$R$6,4))*VLOOKUP($B9556,weights!$A$2:$R$6,6)^C9556*(VLOOKUP($B9556,weights!$A$2:$R$6,15)*EXP(VLOOKUP($B9556,weights!$A$2:$R$6,11)*D9556)+VLOOKUP($B9556,weights!$A$2:$R$6,16)*EXP(VLOOKUP($B9556,weights!$A$2:$R$6,12)*E9556)+VLOOKUP($B9556,weights!$A$2:$R$6,17)*EXP(VLOOKUP($B9556,weights!$A$2:$R$6,13)*F9556)+VLOOKUP($B9556,weights!$A$2:$R$6,18)*EXP(VLOOKUP($B9556,weights!$A$2:$R$6,14)*G9556))</f>
        <v>13.927440873030637</v>
      </c>
    </row>
    <row r="9557" spans="1:8" ht="12.75" x14ac:dyDescent="0.2">
      <c r="A9557">
        <f t="shared" si="0"/>
        <v>383</v>
      </c>
      <c r="B9557" t="str">
        <f t="shared" ref="B9557:C9557" si="9531">B9532</f>
        <v>restaurant</v>
      </c>
      <c r="C9557">
        <f t="shared" si="9531"/>
        <v>5</v>
      </c>
      <c r="D9557">
        <f ca="1">OFFSET(walk!$A$2:$Y$402,TRUNC((ROW()-ROW($D$2))/COLUMNS(walk!$A$2:$Y$402)),MOD(ROW()-ROW($D$2),COLUMNS(walk!$A$2:$Y$402)),1,1)</f>
        <v>14</v>
      </c>
      <c r="E9557">
        <f ca="1">OFFSET(bike!$A$2:$Y$402,TRUNC((ROW()-ROW($E$2))/COLUMNS(bike!$A$2:$Y$402)),MOD(ROW()-ROW($E$2),COLUMNS(bike!$A$2:$Y$402)),1,1)</f>
        <v>4</v>
      </c>
      <c r="F9557">
        <f ca="1">OFFSET(transit!$A$2:$Y$402,TRUNC((ROW()-ROW($F$2))/COLUMNS(transit!$A$2:$Y$402)),MOD(ROW()-ROW($F$2),COLUMNS(transit!$A$2:$Y$402)),1,1)</f>
        <v>11</v>
      </c>
      <c r="G9557">
        <f ca="1">OFFSET(drive!$A$2:$Y$402,TRUNC((ROW()-ROW($G$2))/COLUMNS(drive!$A$2:$Y$402)),MOD(ROW()-ROW($G$2),COLUMNS(drive!$A$2:$Y$402)),1,1)</f>
        <v>4</v>
      </c>
      <c r="H9557" s="5">
        <f ca="1">(VLOOKUP($B9557,weights!$A$2:$R$6,4))*VLOOKUP($B9557,weights!$A$2:$R$6,6)^C9557*(VLOOKUP($B9557,weights!$A$2:$R$6,15)*EXP(VLOOKUP($B9557,weights!$A$2:$R$6,11)*D9557)+VLOOKUP($B9557,weights!$A$2:$R$6,16)*EXP(VLOOKUP($B9557,weights!$A$2:$R$6,12)*E9557)+VLOOKUP($B9557,weights!$A$2:$R$6,17)*EXP(VLOOKUP($B9557,weights!$A$2:$R$6,13)*F9557)+VLOOKUP($B9557,weights!$A$2:$R$6,18)*EXP(VLOOKUP($B9557,weights!$A$2:$R$6,14)*G9557))</f>
        <v>11.021798118496744</v>
      </c>
    </row>
    <row r="9558" spans="1:8" ht="12.75" x14ac:dyDescent="0.2">
      <c r="A9558">
        <f t="shared" si="0"/>
        <v>383</v>
      </c>
      <c r="B9558" t="str">
        <f t="shared" ref="B9558:C9558" si="9532">B9533</f>
        <v>restaurant</v>
      </c>
      <c r="C9558">
        <f t="shared" si="9532"/>
        <v>6</v>
      </c>
      <c r="D9558">
        <f ca="1">OFFSET(walk!$A$2:$Y$402,TRUNC((ROW()-ROW($D$2))/COLUMNS(walk!$A$2:$Y$402)),MOD(ROW()-ROW($D$2),COLUMNS(walk!$A$2:$Y$402)),1,1)</f>
        <v>14</v>
      </c>
      <c r="E9558">
        <f ca="1">OFFSET(bike!$A$2:$Y$402,TRUNC((ROW()-ROW($E$2))/COLUMNS(bike!$A$2:$Y$402)),MOD(ROW()-ROW($E$2),COLUMNS(bike!$A$2:$Y$402)),1,1)</f>
        <v>4</v>
      </c>
      <c r="F9558">
        <f ca="1">OFFSET(transit!$A$2:$Y$402,TRUNC((ROW()-ROW($F$2))/COLUMNS(transit!$A$2:$Y$402)),MOD(ROW()-ROW($F$2),COLUMNS(transit!$A$2:$Y$402)),1,1)</f>
        <v>11</v>
      </c>
      <c r="G9558">
        <f ca="1">OFFSET(drive!$A$2:$Y$402,TRUNC((ROW()-ROW($G$2))/COLUMNS(drive!$A$2:$Y$402)),MOD(ROW()-ROW($G$2),COLUMNS(drive!$A$2:$Y$402)),1,1)</f>
        <v>4</v>
      </c>
      <c r="H9558" s="5">
        <f ca="1">(VLOOKUP($B9558,weights!$A$2:$R$6,4))*VLOOKUP($B9558,weights!$A$2:$R$6,6)^C9558*(VLOOKUP($B9558,weights!$A$2:$R$6,15)*EXP(VLOOKUP($B9558,weights!$A$2:$R$6,11)*D9558)+VLOOKUP($B9558,weights!$A$2:$R$6,16)*EXP(VLOOKUP($B9558,weights!$A$2:$R$6,12)*E9558)+VLOOKUP($B9558,weights!$A$2:$R$6,17)*EXP(VLOOKUP($B9558,weights!$A$2:$R$6,13)*F9558)+VLOOKUP($B9558,weights!$A$2:$R$6,18)*EXP(VLOOKUP($B9558,weights!$A$2:$R$6,14)*G9558))</f>
        <v>9.8787968321341175</v>
      </c>
    </row>
    <row r="9559" spans="1:8" ht="12.75" x14ac:dyDescent="0.2">
      <c r="A9559">
        <f t="shared" si="0"/>
        <v>383</v>
      </c>
      <c r="B9559" t="str">
        <f t="shared" ref="B9559:C9559" si="9533">B9534</f>
        <v>restaurant</v>
      </c>
      <c r="C9559">
        <f t="shared" si="9533"/>
        <v>7</v>
      </c>
      <c r="D9559">
        <f ca="1">OFFSET(walk!$A$2:$Y$402,TRUNC((ROW()-ROW($D$2))/COLUMNS(walk!$A$2:$Y$402)),MOD(ROW()-ROW($D$2),COLUMNS(walk!$A$2:$Y$402)),1,1)</f>
        <v>15</v>
      </c>
      <c r="E9559">
        <f ca="1">OFFSET(bike!$A$2:$Y$402,TRUNC((ROW()-ROW($E$2))/COLUMNS(bike!$A$2:$Y$402)),MOD(ROW()-ROW($E$2),COLUMNS(bike!$A$2:$Y$402)),1,1)</f>
        <v>4</v>
      </c>
      <c r="F9559">
        <f ca="1">OFFSET(transit!$A$2:$Y$402,TRUNC((ROW()-ROW($F$2))/COLUMNS(transit!$A$2:$Y$402)),MOD(ROW()-ROW($F$2),COLUMNS(transit!$A$2:$Y$402)),1,1)</f>
        <v>12</v>
      </c>
      <c r="G9559">
        <f ca="1">OFFSET(drive!$A$2:$Y$402,TRUNC((ROW()-ROW($G$2))/COLUMNS(drive!$A$2:$Y$402)),MOD(ROW()-ROW($G$2),COLUMNS(drive!$A$2:$Y$402)),1,1)</f>
        <v>5</v>
      </c>
      <c r="H9559" s="5">
        <f ca="1">(VLOOKUP($B9559,weights!$A$2:$R$6,4))*VLOOKUP($B9559,weights!$A$2:$R$6,6)^C9559*(VLOOKUP($B9559,weights!$A$2:$R$6,15)*EXP(VLOOKUP($B9559,weights!$A$2:$R$6,11)*D9559)+VLOOKUP($B9559,weights!$A$2:$R$6,16)*EXP(VLOOKUP($B9559,weights!$A$2:$R$6,12)*E9559)+VLOOKUP($B9559,weights!$A$2:$R$6,17)*EXP(VLOOKUP($B9559,weights!$A$2:$R$6,13)*F9559)+VLOOKUP($B9559,weights!$A$2:$R$6,18)*EXP(VLOOKUP($B9559,weights!$A$2:$R$6,14)*G9559))</f>
        <v>7.9644913665493187</v>
      </c>
    </row>
    <row r="9560" spans="1:8" ht="12.75" x14ac:dyDescent="0.2">
      <c r="A9560">
        <f t="shared" si="0"/>
        <v>383</v>
      </c>
      <c r="B9560" t="str">
        <f t="shared" ref="B9560:C9560" si="9534">B9535</f>
        <v>restaurant</v>
      </c>
      <c r="C9560">
        <f t="shared" si="9534"/>
        <v>8</v>
      </c>
      <c r="D9560">
        <f ca="1">OFFSET(walk!$A$2:$Y$402,TRUNC((ROW()-ROW($D$2))/COLUMNS(walk!$A$2:$Y$402)),MOD(ROW()-ROW($D$2),COLUMNS(walk!$A$2:$Y$402)),1,1)</f>
        <v>15</v>
      </c>
      <c r="E9560">
        <f ca="1">OFFSET(bike!$A$2:$Y$402,TRUNC((ROW()-ROW($E$2))/COLUMNS(bike!$A$2:$Y$402)),MOD(ROW()-ROW($E$2),COLUMNS(bike!$A$2:$Y$402)),1,1)</f>
        <v>4</v>
      </c>
      <c r="F9560">
        <f ca="1">OFFSET(transit!$A$2:$Y$402,TRUNC((ROW()-ROW($F$2))/COLUMNS(transit!$A$2:$Y$402)),MOD(ROW()-ROW($F$2),COLUMNS(transit!$A$2:$Y$402)),1,1)</f>
        <v>12</v>
      </c>
      <c r="G9560">
        <f ca="1">OFFSET(drive!$A$2:$Y$402,TRUNC((ROW()-ROW($G$2))/COLUMNS(drive!$A$2:$Y$402)),MOD(ROW()-ROW($G$2),COLUMNS(drive!$A$2:$Y$402)),1,1)</f>
        <v>5</v>
      </c>
      <c r="H9560" s="5">
        <f ca="1">(VLOOKUP($B9560,weights!$A$2:$R$6,4))*VLOOKUP($B9560,weights!$A$2:$R$6,6)^C9560*(VLOOKUP($B9560,weights!$A$2:$R$6,15)*EXP(VLOOKUP($B9560,weights!$A$2:$R$6,11)*D9560)+VLOOKUP($B9560,weights!$A$2:$R$6,16)*EXP(VLOOKUP($B9560,weights!$A$2:$R$6,12)*E9560)+VLOOKUP($B9560,weights!$A$2:$R$6,17)*EXP(VLOOKUP($B9560,weights!$A$2:$R$6,13)*F9560)+VLOOKUP($B9560,weights!$A$2:$R$6,18)*EXP(VLOOKUP($B9560,weights!$A$2:$R$6,14)*G9560))</f>
        <v>7.1385441137219816</v>
      </c>
    </row>
    <row r="9561" spans="1:8" ht="12.75" x14ac:dyDescent="0.2">
      <c r="A9561">
        <f t="shared" si="0"/>
        <v>383</v>
      </c>
      <c r="B9561" t="str">
        <f t="shared" ref="B9561:C9561" si="9535">B9536</f>
        <v>restaurant</v>
      </c>
      <c r="C9561">
        <f t="shared" si="9535"/>
        <v>9</v>
      </c>
      <c r="D9561">
        <f ca="1">OFFSET(walk!$A$2:$Y$402,TRUNC((ROW()-ROW($D$2))/COLUMNS(walk!$A$2:$Y$402)),MOD(ROW()-ROW($D$2),COLUMNS(walk!$A$2:$Y$402)),1,1)</f>
        <v>17</v>
      </c>
      <c r="E9561">
        <f ca="1">OFFSET(bike!$A$2:$Y$402,TRUNC((ROW()-ROW($E$2))/COLUMNS(bike!$A$2:$Y$402)),MOD(ROW()-ROW($E$2),COLUMNS(bike!$A$2:$Y$402)),1,1)</f>
        <v>4</v>
      </c>
      <c r="F9561">
        <f ca="1">OFFSET(transit!$A$2:$Y$402,TRUNC((ROW()-ROW($F$2))/COLUMNS(transit!$A$2:$Y$402)),MOD(ROW()-ROW($F$2),COLUMNS(transit!$A$2:$Y$402)),1,1)</f>
        <v>12</v>
      </c>
      <c r="G9561">
        <f ca="1">OFFSET(drive!$A$2:$Y$402,TRUNC((ROW()-ROW($G$2))/COLUMNS(drive!$A$2:$Y$402)),MOD(ROW()-ROW($G$2),COLUMNS(drive!$A$2:$Y$402)),1,1)</f>
        <v>5</v>
      </c>
      <c r="H9561" s="5">
        <f ca="1">(VLOOKUP($B9561,weights!$A$2:$R$6,4))*VLOOKUP($B9561,weights!$A$2:$R$6,6)^C9561*(VLOOKUP($B9561,weights!$A$2:$R$6,15)*EXP(VLOOKUP($B9561,weights!$A$2:$R$6,11)*D9561)+VLOOKUP($B9561,weights!$A$2:$R$6,16)*EXP(VLOOKUP($B9561,weights!$A$2:$R$6,12)*E9561)+VLOOKUP($B9561,weights!$A$2:$R$6,17)*EXP(VLOOKUP($B9561,weights!$A$2:$R$6,13)*F9561)+VLOOKUP($B9561,weights!$A$2:$R$6,18)*EXP(VLOOKUP($B9561,weights!$A$2:$R$6,14)*G9561))</f>
        <v>6.305723296412526</v>
      </c>
    </row>
    <row r="9562" spans="1:8" ht="12.75" x14ac:dyDescent="0.2">
      <c r="A9562">
        <f t="shared" si="0"/>
        <v>383</v>
      </c>
      <c r="B9562" t="str">
        <f t="shared" ref="B9562:C9562" si="9536">B9537</f>
        <v>supermarket</v>
      </c>
      <c r="C9562">
        <f t="shared" si="9536"/>
        <v>0</v>
      </c>
      <c r="D9562">
        <f ca="1">OFFSET(walk!$A$2:$Y$402,TRUNC((ROW()-ROW($D$2))/COLUMNS(walk!$A$2:$Y$402)),MOD(ROW()-ROW($D$2),COLUMNS(walk!$A$2:$Y$402)),1,1)</f>
        <v>35</v>
      </c>
      <c r="E9562">
        <f ca="1">OFFSET(bike!$A$2:$Y$402,TRUNC((ROW()-ROW($E$2))/COLUMNS(bike!$A$2:$Y$402)),MOD(ROW()-ROW($E$2),COLUMNS(bike!$A$2:$Y$402)),1,1)</f>
        <v>14</v>
      </c>
      <c r="F9562">
        <f ca="1">OFFSET(transit!$A$2:$Y$402,TRUNC((ROW()-ROW($F$2))/COLUMNS(transit!$A$2:$Y$402)),MOD(ROW()-ROW($F$2),COLUMNS(transit!$A$2:$Y$402)),1,1)</f>
        <v>21</v>
      </c>
      <c r="G9562">
        <f ca="1">OFFSET(drive!$A$2:$Y$402,TRUNC((ROW()-ROW($G$2))/COLUMNS(drive!$A$2:$Y$402)),MOD(ROW()-ROW($G$2),COLUMNS(drive!$A$2:$Y$402)),1,1)</f>
        <v>10</v>
      </c>
      <c r="H9562" s="5">
        <f ca="1">(VLOOKUP($B9562,weights!$A$2:$R$6,4))*VLOOKUP($B9562,weights!$A$2:$R$6,6)^C9562*(VLOOKUP($B9562,weights!$A$2:$R$6,15)*EXP(VLOOKUP($B9562,weights!$A$2:$R$6,11)*D9562)+VLOOKUP($B9562,weights!$A$2:$R$6,16)*EXP(VLOOKUP($B9562,weights!$A$2:$R$6,12)*E9562)+VLOOKUP($B9562,weights!$A$2:$R$6,17)*EXP(VLOOKUP($B9562,weights!$A$2:$R$6,13)*F9562)+VLOOKUP($B9562,weights!$A$2:$R$6,18)*EXP(VLOOKUP($B9562,weights!$A$2:$R$6,14)*G9562))</f>
        <v>2.4810019442920499</v>
      </c>
    </row>
    <row r="9563" spans="1:8" ht="12.75" x14ac:dyDescent="0.2">
      <c r="A9563">
        <f t="shared" si="0"/>
        <v>383</v>
      </c>
      <c r="B9563" t="str">
        <f t="shared" ref="B9563:C9563" si="9537">B9538</f>
        <v>supermarket</v>
      </c>
      <c r="C9563">
        <f t="shared" si="9537"/>
        <v>1</v>
      </c>
      <c r="D9563">
        <f ca="1">OFFSET(walk!$A$2:$Y$402,TRUNC((ROW()-ROW($D$2))/COLUMNS(walk!$A$2:$Y$402)),MOD(ROW()-ROW($D$2),COLUMNS(walk!$A$2:$Y$402)),1,1)</f>
        <v>50</v>
      </c>
      <c r="E9563">
        <f ca="1">OFFSET(bike!$A$2:$Y$402,TRUNC((ROW()-ROW($E$2))/COLUMNS(bike!$A$2:$Y$402)),MOD(ROW()-ROW($E$2),COLUMNS(bike!$A$2:$Y$402)),1,1)</f>
        <v>15</v>
      </c>
      <c r="F9563">
        <f ca="1">OFFSET(transit!$A$2:$Y$402,TRUNC((ROW()-ROW($F$2))/COLUMNS(transit!$A$2:$Y$402)),MOD(ROW()-ROW($F$2),COLUMNS(transit!$A$2:$Y$402)),1,1)</f>
        <v>25</v>
      </c>
      <c r="G9563">
        <f ca="1">OFFSET(drive!$A$2:$Y$402,TRUNC((ROW()-ROW($G$2))/COLUMNS(drive!$A$2:$Y$402)),MOD(ROW()-ROW($G$2),COLUMNS(drive!$A$2:$Y$402)),1,1)</f>
        <v>10</v>
      </c>
      <c r="H9563" s="5">
        <f ca="1">(VLOOKUP($B9563,weights!$A$2:$R$6,4))*VLOOKUP($B9563,weights!$A$2:$R$6,6)^C9563*(VLOOKUP($B9563,weights!$A$2:$R$6,15)*EXP(VLOOKUP($B9563,weights!$A$2:$R$6,11)*D9563)+VLOOKUP($B9563,weights!$A$2:$R$6,16)*EXP(VLOOKUP($B9563,weights!$A$2:$R$6,12)*E9563)+VLOOKUP($B9563,weights!$A$2:$R$6,17)*EXP(VLOOKUP($B9563,weights!$A$2:$R$6,13)*F9563)+VLOOKUP($B9563,weights!$A$2:$R$6,18)*EXP(VLOOKUP($B9563,weights!$A$2:$R$6,14)*G9563))</f>
        <v>1.3647770933457799</v>
      </c>
    </row>
    <row r="9564" spans="1:8" ht="12.75" x14ac:dyDescent="0.2">
      <c r="A9564">
        <f t="shared" si="0"/>
        <v>383</v>
      </c>
      <c r="B9564" t="str">
        <f t="shared" ref="B9564:C9564" si="9538">B9539</f>
        <v>supermarket</v>
      </c>
      <c r="C9564">
        <f t="shared" si="9538"/>
        <v>2</v>
      </c>
      <c r="D9564">
        <f ca="1">OFFSET(walk!$A$2:$Y$402,TRUNC((ROW()-ROW($D$2))/COLUMNS(walk!$A$2:$Y$402)),MOD(ROW()-ROW($D$2),COLUMNS(walk!$A$2:$Y$402)),1,1)</f>
        <v>54</v>
      </c>
      <c r="E9564">
        <f ca="1">OFFSET(bike!$A$2:$Y$402,TRUNC((ROW()-ROW($E$2))/COLUMNS(bike!$A$2:$Y$402)),MOD(ROW()-ROW($E$2),COLUMNS(bike!$A$2:$Y$402)),1,1)</f>
        <v>15</v>
      </c>
      <c r="F9564">
        <f ca="1">OFFSET(transit!$A$2:$Y$402,TRUNC((ROW()-ROW($F$2))/COLUMNS(transit!$A$2:$Y$402)),MOD(ROW()-ROW($F$2),COLUMNS(transit!$A$2:$Y$402)),1,1)</f>
        <v>26</v>
      </c>
      <c r="G9564">
        <f ca="1">OFFSET(drive!$A$2:$Y$402,TRUNC((ROW()-ROW($G$2))/COLUMNS(drive!$A$2:$Y$402)),MOD(ROW()-ROW($G$2),COLUMNS(drive!$A$2:$Y$402)),1,1)</f>
        <v>12</v>
      </c>
      <c r="H9564" s="5">
        <f ca="1">(VLOOKUP($B9564,weights!$A$2:$R$6,4))*VLOOKUP($B9564,weights!$A$2:$R$6,6)^C9564*(VLOOKUP($B9564,weights!$A$2:$R$6,15)*EXP(VLOOKUP($B9564,weights!$A$2:$R$6,11)*D9564)+VLOOKUP($B9564,weights!$A$2:$R$6,16)*EXP(VLOOKUP($B9564,weights!$A$2:$R$6,12)*E9564)+VLOOKUP($B9564,weights!$A$2:$R$6,17)*EXP(VLOOKUP($B9564,weights!$A$2:$R$6,13)*F9564)+VLOOKUP($B9564,weights!$A$2:$R$6,18)*EXP(VLOOKUP($B9564,weights!$A$2:$R$6,14)*G9564))</f>
        <v>0.5583828653170505</v>
      </c>
    </row>
    <row r="9565" spans="1:8" ht="12.75" x14ac:dyDescent="0.2">
      <c r="A9565">
        <f t="shared" si="0"/>
        <v>383</v>
      </c>
      <c r="B9565" t="str">
        <f t="shared" ref="B9565:C9565" si="9539">B9540</f>
        <v>supermarket</v>
      </c>
      <c r="C9565">
        <f t="shared" si="9539"/>
        <v>3</v>
      </c>
      <c r="D9565">
        <f ca="1">OFFSET(walk!$A$2:$Y$402,TRUNC((ROW()-ROW($D$2))/COLUMNS(walk!$A$2:$Y$402)),MOD(ROW()-ROW($D$2),COLUMNS(walk!$A$2:$Y$402)),1,1)</f>
        <v>62</v>
      </c>
      <c r="E9565">
        <f ca="1">OFFSET(bike!$A$2:$Y$402,TRUNC((ROW()-ROW($E$2))/COLUMNS(bike!$A$2:$Y$402)),MOD(ROW()-ROW($E$2),COLUMNS(bike!$A$2:$Y$402)),1,1)</f>
        <v>19</v>
      </c>
      <c r="F9565">
        <f ca="1">OFFSET(transit!$A$2:$Y$402,TRUNC((ROW()-ROW($F$2))/COLUMNS(transit!$A$2:$Y$402)),MOD(ROW()-ROW($F$2),COLUMNS(transit!$A$2:$Y$402)),1,1)</f>
        <v>33</v>
      </c>
      <c r="G9565">
        <f ca="1">OFFSET(drive!$A$2:$Y$402,TRUNC((ROW()-ROW($G$2))/COLUMNS(drive!$A$2:$Y$402)),MOD(ROW()-ROW($G$2),COLUMNS(drive!$A$2:$Y$402)),1,1)</f>
        <v>14</v>
      </c>
      <c r="H9565" s="5">
        <f ca="1">(VLOOKUP($B9565,weights!$A$2:$R$6,4))*VLOOKUP($B9565,weights!$A$2:$R$6,6)^C9565*(VLOOKUP($B9565,weights!$A$2:$R$6,15)*EXP(VLOOKUP($B9565,weights!$A$2:$R$6,11)*D9565)+VLOOKUP($B9565,weights!$A$2:$R$6,16)*EXP(VLOOKUP($B9565,weights!$A$2:$R$6,12)*E9565)+VLOOKUP($B9565,weights!$A$2:$R$6,17)*EXP(VLOOKUP($B9565,weights!$A$2:$R$6,13)*F9565)+VLOOKUP($B9565,weights!$A$2:$R$6,18)*EXP(VLOOKUP($B9565,weights!$A$2:$R$6,14)*G9565))</f>
        <v>0.19683127070316653</v>
      </c>
    </row>
    <row r="9566" spans="1:8" ht="12.75" x14ac:dyDescent="0.2">
      <c r="A9566">
        <f t="shared" si="0"/>
        <v>383</v>
      </c>
      <c r="B9566" t="str">
        <f t="shared" ref="B9566:C9566" si="9540">B9541</f>
        <v>supermarket</v>
      </c>
      <c r="C9566">
        <f t="shared" si="9540"/>
        <v>4</v>
      </c>
      <c r="D9566">
        <f ca="1">OFFSET(walk!$A$2:$Y$402,TRUNC((ROW()-ROW($D$2))/COLUMNS(walk!$A$2:$Y$402)),MOD(ROW()-ROW($D$2),COLUMNS(walk!$A$2:$Y$402)),1,1)</f>
        <v>78</v>
      </c>
      <c r="E9566">
        <f ca="1">OFFSET(bike!$A$2:$Y$402,TRUNC((ROW()-ROW($E$2))/COLUMNS(bike!$A$2:$Y$402)),MOD(ROW()-ROW($E$2),COLUMNS(bike!$A$2:$Y$402)),1,1)</f>
        <v>22</v>
      </c>
      <c r="F9566">
        <f ca="1">OFFSET(transit!$A$2:$Y$402,TRUNC((ROW()-ROW($F$2))/COLUMNS(transit!$A$2:$Y$402)),MOD(ROW()-ROW($F$2),COLUMNS(transit!$A$2:$Y$402)),1,1)</f>
        <v>38</v>
      </c>
      <c r="G9566">
        <f ca="1">OFFSET(drive!$A$2:$Y$402,TRUNC((ROW()-ROW($G$2))/COLUMNS(drive!$A$2:$Y$402)),MOD(ROW()-ROW($G$2),COLUMNS(drive!$A$2:$Y$402)),1,1)</f>
        <v>15</v>
      </c>
      <c r="H9566" s="5">
        <f ca="1">(VLOOKUP($B9566,weights!$A$2:$R$6,4))*VLOOKUP($B9566,weights!$A$2:$R$6,6)^C9566*(VLOOKUP($B9566,weights!$A$2:$R$6,15)*EXP(VLOOKUP($B9566,weights!$A$2:$R$6,11)*D9566)+VLOOKUP($B9566,weights!$A$2:$R$6,16)*EXP(VLOOKUP($B9566,weights!$A$2:$R$6,12)*E9566)+VLOOKUP($B9566,weights!$A$2:$R$6,17)*EXP(VLOOKUP($B9566,weights!$A$2:$R$6,13)*F9566)+VLOOKUP($B9566,weights!$A$2:$R$6,18)*EXP(VLOOKUP($B9566,weights!$A$2:$R$6,14)*G9566))</f>
        <v>9.0833272034968909E-2</v>
      </c>
    </row>
    <row r="9567" spans="1:8" ht="12.75" x14ac:dyDescent="0.2">
      <c r="A9567">
        <f t="shared" si="0"/>
        <v>383</v>
      </c>
      <c r="B9567" t="str">
        <f t="shared" ref="B9567:C9567" si="9541">B9542</f>
        <v>store</v>
      </c>
      <c r="C9567">
        <f t="shared" si="9541"/>
        <v>0</v>
      </c>
      <c r="D9567">
        <f ca="1">OFFSET(walk!$A$2:$Y$402,TRUNC((ROW()-ROW($D$2))/COLUMNS(walk!$A$2:$Y$402)),MOD(ROW()-ROW($D$2),COLUMNS(walk!$A$2:$Y$402)),1,1)</f>
        <v>3</v>
      </c>
      <c r="E9567">
        <f ca="1">OFFSET(bike!$A$2:$Y$402,TRUNC((ROW()-ROW($E$2))/COLUMNS(bike!$A$2:$Y$402)),MOD(ROW()-ROW($E$2),COLUMNS(bike!$A$2:$Y$402)),1,1)</f>
        <v>1</v>
      </c>
      <c r="F9567">
        <f ca="1">OFFSET(transit!$A$2:$Y$402,TRUNC((ROW()-ROW($F$2))/COLUMNS(transit!$A$2:$Y$402)),MOD(ROW()-ROW($F$2),COLUMNS(transit!$A$2:$Y$402)),1,1)</f>
        <v>3</v>
      </c>
      <c r="G9567">
        <f ca="1">OFFSET(drive!$A$2:$Y$402,TRUNC((ROW()-ROW($G$2))/COLUMNS(drive!$A$2:$Y$402)),MOD(ROW()-ROW($G$2),COLUMNS(drive!$A$2:$Y$402)),1,1)</f>
        <v>1</v>
      </c>
      <c r="H9567" s="5">
        <f ca="1">(VLOOKUP($B9567,weights!$A$2:$R$6,4))*VLOOKUP($B9567,weights!$A$2:$R$6,6)^C9567*(VLOOKUP($B9567,weights!$A$2:$R$6,15)*EXP(VLOOKUP($B9567,weights!$A$2:$R$6,11)*D9567)+VLOOKUP($B9567,weights!$A$2:$R$6,16)*EXP(VLOOKUP($B9567,weights!$A$2:$R$6,12)*E9567)+VLOOKUP($B9567,weights!$A$2:$R$6,17)*EXP(VLOOKUP($B9567,weights!$A$2:$R$6,13)*F9567)+VLOOKUP($B9567,weights!$A$2:$R$6,18)*EXP(VLOOKUP($B9567,weights!$A$2:$R$6,14)*G9567))</f>
        <v>24.807341495576125</v>
      </c>
    </row>
    <row r="9568" spans="1:8" ht="12.75" x14ac:dyDescent="0.2">
      <c r="A9568">
        <f t="shared" si="0"/>
        <v>383</v>
      </c>
      <c r="B9568" t="str">
        <f t="shared" ref="B9568:C9568" si="9542">B9543</f>
        <v>store</v>
      </c>
      <c r="C9568">
        <f t="shared" si="9542"/>
        <v>1</v>
      </c>
      <c r="D9568">
        <f ca="1">OFFSET(walk!$A$2:$Y$402,TRUNC((ROW()-ROW($D$2))/COLUMNS(walk!$A$2:$Y$402)),MOD(ROW()-ROW($D$2),COLUMNS(walk!$A$2:$Y$402)),1,1)</f>
        <v>5</v>
      </c>
      <c r="E9568">
        <f ca="1">OFFSET(bike!$A$2:$Y$402,TRUNC((ROW()-ROW($E$2))/COLUMNS(bike!$A$2:$Y$402)),MOD(ROW()-ROW($E$2),COLUMNS(bike!$A$2:$Y$402)),1,1)</f>
        <v>1</v>
      </c>
      <c r="F9568">
        <f ca="1">OFFSET(transit!$A$2:$Y$402,TRUNC((ROW()-ROW($F$2))/COLUMNS(transit!$A$2:$Y$402)),MOD(ROW()-ROW($F$2),COLUMNS(transit!$A$2:$Y$402)),1,1)</f>
        <v>5</v>
      </c>
      <c r="G9568">
        <f ca="1">OFFSET(drive!$A$2:$Y$402,TRUNC((ROW()-ROW($G$2))/COLUMNS(drive!$A$2:$Y$402)),MOD(ROW()-ROW($G$2),COLUMNS(drive!$A$2:$Y$402)),1,1)</f>
        <v>1</v>
      </c>
      <c r="H9568" s="5">
        <f ca="1">(VLOOKUP($B9568,weights!$A$2:$R$6,4))*VLOOKUP($B9568,weights!$A$2:$R$6,6)^C9568*(VLOOKUP($B9568,weights!$A$2:$R$6,15)*EXP(VLOOKUP($B9568,weights!$A$2:$R$6,11)*D9568)+VLOOKUP($B9568,weights!$A$2:$R$6,16)*EXP(VLOOKUP($B9568,weights!$A$2:$R$6,12)*E9568)+VLOOKUP($B9568,weights!$A$2:$R$6,17)*EXP(VLOOKUP($B9568,weights!$A$2:$R$6,13)*F9568)+VLOOKUP($B9568,weights!$A$2:$R$6,18)*EXP(VLOOKUP($B9568,weights!$A$2:$R$6,14)*G9568))</f>
        <v>13.897434437427027</v>
      </c>
    </row>
    <row r="9569" spans="1:8" ht="12.75" x14ac:dyDescent="0.2">
      <c r="A9569">
        <f t="shared" si="0"/>
        <v>383</v>
      </c>
      <c r="B9569" t="str">
        <f t="shared" ref="B9569:C9569" si="9543">B9544</f>
        <v>store</v>
      </c>
      <c r="C9569">
        <f t="shared" si="9543"/>
        <v>2</v>
      </c>
      <c r="D9569">
        <f ca="1">OFFSET(walk!$A$2:$Y$402,TRUNC((ROW()-ROW($D$2))/COLUMNS(walk!$A$2:$Y$402)),MOD(ROW()-ROW($D$2),COLUMNS(walk!$A$2:$Y$402)),1,1)</f>
        <v>7</v>
      </c>
      <c r="E9569">
        <f ca="1">OFFSET(bike!$A$2:$Y$402,TRUNC((ROW()-ROW($E$2))/COLUMNS(bike!$A$2:$Y$402)),MOD(ROW()-ROW($E$2),COLUMNS(bike!$A$2:$Y$402)),1,1)</f>
        <v>3</v>
      </c>
      <c r="F9569">
        <f ca="1">OFFSET(transit!$A$2:$Y$402,TRUNC((ROW()-ROW($F$2))/COLUMNS(transit!$A$2:$Y$402)),MOD(ROW()-ROW($F$2),COLUMNS(transit!$A$2:$Y$402)),1,1)</f>
        <v>7</v>
      </c>
      <c r="G9569">
        <f ca="1">OFFSET(drive!$A$2:$Y$402,TRUNC((ROW()-ROW($G$2))/COLUMNS(drive!$A$2:$Y$402)),MOD(ROW()-ROW($G$2),COLUMNS(drive!$A$2:$Y$402)),1,1)</f>
        <v>3</v>
      </c>
      <c r="H9569" s="5">
        <f ca="1">(VLOOKUP($B9569,weights!$A$2:$R$6,4))*VLOOKUP($B9569,weights!$A$2:$R$6,6)^C9569*(VLOOKUP($B9569,weights!$A$2:$R$6,15)*EXP(VLOOKUP($B9569,weights!$A$2:$R$6,11)*D9569)+VLOOKUP($B9569,weights!$A$2:$R$6,16)*EXP(VLOOKUP($B9569,weights!$A$2:$R$6,12)*E9569)+VLOOKUP($B9569,weights!$A$2:$R$6,17)*EXP(VLOOKUP($B9569,weights!$A$2:$R$6,13)*F9569)+VLOOKUP($B9569,weights!$A$2:$R$6,18)*EXP(VLOOKUP($B9569,weights!$A$2:$R$6,14)*G9569))</f>
        <v>4.6678929511369569</v>
      </c>
    </row>
    <row r="9570" spans="1:8" ht="12.75" x14ac:dyDescent="0.2">
      <c r="A9570">
        <f t="shared" si="0"/>
        <v>383</v>
      </c>
      <c r="B9570" t="str">
        <f t="shared" ref="B9570:C9570" si="9544">B9545</f>
        <v>store</v>
      </c>
      <c r="C9570">
        <f t="shared" si="9544"/>
        <v>3</v>
      </c>
      <c r="D9570">
        <f ca="1">OFFSET(walk!$A$2:$Y$402,TRUNC((ROW()-ROW($D$2))/COLUMNS(walk!$A$2:$Y$402)),MOD(ROW()-ROW($D$2),COLUMNS(walk!$A$2:$Y$402)),1,1)</f>
        <v>8</v>
      </c>
      <c r="E9570">
        <f ca="1">OFFSET(bike!$A$2:$Y$402,TRUNC((ROW()-ROW($E$2))/COLUMNS(bike!$A$2:$Y$402)),MOD(ROW()-ROW($E$2),COLUMNS(bike!$A$2:$Y$402)),1,1)</f>
        <v>4</v>
      </c>
      <c r="F9570">
        <f ca="1">OFFSET(transit!$A$2:$Y$402,TRUNC((ROW()-ROW($F$2))/COLUMNS(transit!$A$2:$Y$402)),MOD(ROW()-ROW($F$2),COLUMNS(transit!$A$2:$Y$402)),1,1)</f>
        <v>8</v>
      </c>
      <c r="G9570">
        <f ca="1">OFFSET(drive!$A$2:$Y$402,TRUNC((ROW()-ROW($G$2))/COLUMNS(drive!$A$2:$Y$402)),MOD(ROW()-ROW($G$2),COLUMNS(drive!$A$2:$Y$402)),1,1)</f>
        <v>3</v>
      </c>
      <c r="H9570" s="5">
        <f ca="1">(VLOOKUP($B9570,weights!$A$2:$R$6,4))*VLOOKUP($B9570,weights!$A$2:$R$6,6)^C9570*(VLOOKUP($B9570,weights!$A$2:$R$6,15)*EXP(VLOOKUP($B9570,weights!$A$2:$R$6,11)*D9570)+VLOOKUP($B9570,weights!$A$2:$R$6,16)*EXP(VLOOKUP($B9570,weights!$A$2:$R$6,12)*E9570)+VLOOKUP($B9570,weights!$A$2:$R$6,17)*EXP(VLOOKUP($B9570,weights!$A$2:$R$6,13)*F9570)+VLOOKUP($B9570,weights!$A$2:$R$6,18)*EXP(VLOOKUP($B9570,weights!$A$2:$R$6,14)*G9570))</f>
        <v>2.5542922037360984</v>
      </c>
    </row>
    <row r="9571" spans="1:8" ht="12.75" x14ac:dyDescent="0.2">
      <c r="A9571">
        <f t="shared" si="0"/>
        <v>383</v>
      </c>
      <c r="B9571" t="str">
        <f t="shared" ref="B9571:C9571" si="9545">B9546</f>
        <v>store</v>
      </c>
      <c r="C9571">
        <f t="shared" si="9545"/>
        <v>4</v>
      </c>
      <c r="D9571">
        <f ca="1">OFFSET(walk!$A$2:$Y$402,TRUNC((ROW()-ROW($D$2))/COLUMNS(walk!$A$2:$Y$402)),MOD(ROW()-ROW($D$2),COLUMNS(walk!$A$2:$Y$402)),1,1)</f>
        <v>11</v>
      </c>
      <c r="E9571">
        <f ca="1">OFFSET(bike!$A$2:$Y$402,TRUNC((ROW()-ROW($E$2))/COLUMNS(bike!$A$2:$Y$402)),MOD(ROW()-ROW($E$2),COLUMNS(bike!$A$2:$Y$402)),1,1)</f>
        <v>4</v>
      </c>
      <c r="F9571">
        <f ca="1">OFFSET(transit!$A$2:$Y$402,TRUNC((ROW()-ROW($F$2))/COLUMNS(transit!$A$2:$Y$402)),MOD(ROW()-ROW($F$2),COLUMNS(transit!$A$2:$Y$402)),1,1)</f>
        <v>11</v>
      </c>
      <c r="G9571">
        <f ca="1">OFFSET(drive!$A$2:$Y$402,TRUNC((ROW()-ROW($G$2))/COLUMNS(drive!$A$2:$Y$402)),MOD(ROW()-ROW($G$2),COLUMNS(drive!$A$2:$Y$402)),1,1)</f>
        <v>3</v>
      </c>
      <c r="H9571" s="5">
        <f ca="1">(VLOOKUP($B9571,weights!$A$2:$R$6,4))*VLOOKUP($B9571,weights!$A$2:$R$6,6)^C9571*(VLOOKUP($B9571,weights!$A$2:$R$6,15)*EXP(VLOOKUP($B9571,weights!$A$2:$R$6,11)*D9571)+VLOOKUP($B9571,weights!$A$2:$R$6,16)*EXP(VLOOKUP($B9571,weights!$A$2:$R$6,12)*E9571)+VLOOKUP($B9571,weights!$A$2:$R$6,17)*EXP(VLOOKUP($B9571,weights!$A$2:$R$6,13)*F9571)+VLOOKUP($B9571,weights!$A$2:$R$6,18)*EXP(VLOOKUP($B9571,weights!$A$2:$R$6,14)*G9571))</f>
        <v>1.5303082534668961</v>
      </c>
    </row>
    <row r="9572" spans="1:8" ht="12.75" x14ac:dyDescent="0.2">
      <c r="A9572">
        <f t="shared" si="0"/>
        <v>383</v>
      </c>
      <c r="B9572" t="str">
        <f t="shared" ref="B9572:C9572" si="9546">B9547</f>
        <v>pharmacy</v>
      </c>
      <c r="C9572">
        <f t="shared" si="9546"/>
        <v>0</v>
      </c>
      <c r="D9572">
        <f ca="1">OFFSET(walk!$A$2:$Y$402,TRUNC((ROW()-ROW($D$2))/COLUMNS(walk!$A$2:$Y$402)),MOD(ROW()-ROW($D$2),COLUMNS(walk!$A$2:$Y$402)),1,1)</f>
        <v>12</v>
      </c>
      <c r="E9572">
        <f ca="1">OFFSET(bike!$A$2:$Y$402,TRUNC((ROW()-ROW($E$2))/COLUMNS(bike!$A$2:$Y$402)),MOD(ROW()-ROW($E$2),COLUMNS(bike!$A$2:$Y$402)),1,1)</f>
        <v>3</v>
      </c>
      <c r="F9572">
        <f ca="1">OFFSET(transit!$A$2:$Y$402,TRUNC((ROW()-ROW($F$2))/COLUMNS(transit!$A$2:$Y$402)),MOD(ROW()-ROW($F$2),COLUMNS(transit!$A$2:$Y$402)),1,1)</f>
        <v>8</v>
      </c>
      <c r="G9572">
        <f ca="1">OFFSET(drive!$A$2:$Y$402,TRUNC((ROW()-ROW($G$2))/COLUMNS(drive!$A$2:$Y$402)),MOD(ROW()-ROW($G$2),COLUMNS(drive!$A$2:$Y$402)),1,1)</f>
        <v>3</v>
      </c>
      <c r="H9572" s="5">
        <f ca="1">(VLOOKUP($B9572,weights!$A$2:$R$6,4))*VLOOKUP($B9572,weights!$A$2:$R$6,6)^C9572*(VLOOKUP($B9572,weights!$A$2:$R$6,15)*EXP(VLOOKUP($B9572,weights!$A$2:$R$6,11)*D9572)+VLOOKUP($B9572,weights!$A$2:$R$6,16)*EXP(VLOOKUP($B9572,weights!$A$2:$R$6,12)*E9572)+VLOOKUP($B9572,weights!$A$2:$R$6,17)*EXP(VLOOKUP($B9572,weights!$A$2:$R$6,13)*F9572)+VLOOKUP($B9572,weights!$A$2:$R$6,18)*EXP(VLOOKUP($B9572,weights!$A$2:$R$6,14)*G9572))</f>
        <v>6.3070875571303633</v>
      </c>
    </row>
    <row r="9573" spans="1:8" ht="12.75" x14ac:dyDescent="0.2">
      <c r="A9573">
        <f t="shared" si="0"/>
        <v>383</v>
      </c>
      <c r="B9573" t="str">
        <f t="shared" ref="B9573:C9573" si="9547">B9548</f>
        <v>pharmacy</v>
      </c>
      <c r="C9573">
        <f t="shared" si="9547"/>
        <v>1</v>
      </c>
      <c r="D9573">
        <f ca="1">OFFSET(walk!$A$2:$Y$402,TRUNC((ROW()-ROW($D$2))/COLUMNS(walk!$A$2:$Y$402)),MOD(ROW()-ROW($D$2),COLUMNS(walk!$A$2:$Y$402)),1,1)</f>
        <v>12</v>
      </c>
      <c r="E9573">
        <f ca="1">OFFSET(bike!$A$2:$Y$402,TRUNC((ROW()-ROW($E$2))/COLUMNS(bike!$A$2:$Y$402)),MOD(ROW()-ROW($E$2),COLUMNS(bike!$A$2:$Y$402)),1,1)</f>
        <v>3</v>
      </c>
      <c r="F9573">
        <f ca="1">OFFSET(transit!$A$2:$Y$402,TRUNC((ROW()-ROW($F$2))/COLUMNS(transit!$A$2:$Y$402)),MOD(ROW()-ROW($F$2),COLUMNS(transit!$A$2:$Y$402)),1,1)</f>
        <v>8</v>
      </c>
      <c r="G9573">
        <f ca="1">OFFSET(drive!$A$2:$Y$402,TRUNC((ROW()-ROW($G$2))/COLUMNS(drive!$A$2:$Y$402)),MOD(ROW()-ROW($G$2),COLUMNS(drive!$A$2:$Y$402)),1,1)</f>
        <v>3</v>
      </c>
      <c r="H9573" s="5">
        <f ca="1">(VLOOKUP($B9573,weights!$A$2:$R$6,4))*VLOOKUP($B9573,weights!$A$2:$R$6,6)^C9573*(VLOOKUP($B9573,weights!$A$2:$R$6,15)*EXP(VLOOKUP($B9573,weights!$A$2:$R$6,11)*D9573)+VLOOKUP($B9573,weights!$A$2:$R$6,16)*EXP(VLOOKUP($B9573,weights!$A$2:$R$6,12)*E9573)+VLOOKUP($B9573,weights!$A$2:$R$6,17)*EXP(VLOOKUP($B9573,weights!$A$2:$R$6,13)*F9573)+VLOOKUP($B9573,weights!$A$2:$R$6,18)*EXP(VLOOKUP($B9573,weights!$A$2:$R$6,14)*G9573))</f>
        <v>3.0367458608405449</v>
      </c>
    </row>
    <row r="9574" spans="1:8" ht="12.75" x14ac:dyDescent="0.2">
      <c r="A9574">
        <f t="shared" si="0"/>
        <v>383</v>
      </c>
      <c r="B9574" t="str">
        <f t="shared" ref="B9574:C9574" si="9548">B9549</f>
        <v>pharmacy</v>
      </c>
      <c r="C9574">
        <f t="shared" si="9548"/>
        <v>2</v>
      </c>
      <c r="D9574">
        <f ca="1">OFFSET(walk!$A$2:$Y$402,TRUNC((ROW()-ROW($D$2))/COLUMNS(walk!$A$2:$Y$402)),MOD(ROW()-ROW($D$2),COLUMNS(walk!$A$2:$Y$402)),1,1)</f>
        <v>18</v>
      </c>
      <c r="E9574">
        <f ca="1">OFFSET(bike!$A$2:$Y$402,TRUNC((ROW()-ROW($E$2))/COLUMNS(bike!$A$2:$Y$402)),MOD(ROW()-ROW($E$2),COLUMNS(bike!$A$2:$Y$402)),1,1)</f>
        <v>5</v>
      </c>
      <c r="F9574">
        <f ca="1">OFFSET(transit!$A$2:$Y$402,TRUNC((ROW()-ROW($F$2))/COLUMNS(transit!$A$2:$Y$402)),MOD(ROW()-ROW($F$2),COLUMNS(transit!$A$2:$Y$402)),1,1)</f>
        <v>18</v>
      </c>
      <c r="G9574">
        <f ca="1">OFFSET(drive!$A$2:$Y$402,TRUNC((ROW()-ROW($G$2))/COLUMNS(drive!$A$2:$Y$402)),MOD(ROW()-ROW($G$2),COLUMNS(drive!$A$2:$Y$402)),1,1)</f>
        <v>4</v>
      </c>
      <c r="H9574" s="5">
        <f ca="1">(VLOOKUP($B9574,weights!$A$2:$R$6,4))*VLOOKUP($B9574,weights!$A$2:$R$6,6)^C9574*(VLOOKUP($B9574,weights!$A$2:$R$6,15)*EXP(VLOOKUP($B9574,weights!$A$2:$R$6,11)*D9574)+VLOOKUP($B9574,weights!$A$2:$R$6,16)*EXP(VLOOKUP($B9574,weights!$A$2:$R$6,12)*E9574)+VLOOKUP($B9574,weights!$A$2:$R$6,17)*EXP(VLOOKUP($B9574,weights!$A$2:$R$6,13)*F9574)+VLOOKUP($B9574,weights!$A$2:$R$6,18)*EXP(VLOOKUP($B9574,weights!$A$2:$R$6,14)*G9574))</f>
        <v>0.87192021232143213</v>
      </c>
    </row>
    <row r="9575" spans="1:8" ht="12.75" x14ac:dyDescent="0.2">
      <c r="A9575">
        <f t="shared" si="0"/>
        <v>383</v>
      </c>
      <c r="B9575" t="str">
        <f t="shared" ref="B9575:C9575" si="9549">B9550</f>
        <v>bank</v>
      </c>
      <c r="C9575">
        <f t="shared" si="9549"/>
        <v>0</v>
      </c>
      <c r="D9575">
        <f ca="1">OFFSET(walk!$A$2:$Y$402,TRUNC((ROW()-ROW($D$2))/COLUMNS(walk!$A$2:$Y$402)),MOD(ROW()-ROW($D$2),COLUMNS(walk!$A$2:$Y$402)),1,1)</f>
        <v>24</v>
      </c>
      <c r="E9575">
        <f ca="1">OFFSET(bike!$A$2:$Y$402,TRUNC((ROW()-ROW($E$2))/COLUMNS(bike!$A$2:$Y$402)),MOD(ROW()-ROW($E$2),COLUMNS(bike!$A$2:$Y$402)),1,1)</f>
        <v>7</v>
      </c>
      <c r="F9575">
        <f ca="1">OFFSET(transit!$A$2:$Y$402,TRUNC((ROW()-ROW($F$2))/COLUMNS(transit!$A$2:$Y$402)),MOD(ROW()-ROW($F$2),COLUMNS(transit!$A$2:$Y$402)),1,1)</f>
        <v>13</v>
      </c>
      <c r="G9575">
        <f ca="1">OFFSET(drive!$A$2:$Y$402,TRUNC((ROW()-ROW($G$2))/COLUMNS(drive!$A$2:$Y$402)),MOD(ROW()-ROW($G$2),COLUMNS(drive!$A$2:$Y$402)),1,1)</f>
        <v>6</v>
      </c>
      <c r="H9575" s="5">
        <f ca="1">(VLOOKUP($B9575,weights!$A$2:$R$6,4))*VLOOKUP($B9575,weights!$A$2:$R$6,6)^C9575*(VLOOKUP($B9575,weights!$A$2:$R$6,15)*EXP(VLOOKUP($B9575,weights!$A$2:$R$6,11)*D9575)+VLOOKUP($B9575,weights!$A$2:$R$6,16)*EXP(VLOOKUP($B9575,weights!$A$2:$R$6,12)*E9575)+VLOOKUP($B9575,weights!$A$2:$R$6,17)*EXP(VLOOKUP($B9575,weights!$A$2:$R$6,13)*F9575)+VLOOKUP($B9575,weights!$A$2:$R$6,18)*EXP(VLOOKUP($B9575,weights!$A$2:$R$6,14)*G9575))</f>
        <v>2.7948391995740702</v>
      </c>
    </row>
    <row r="9576" spans="1:8" ht="12.75" x14ac:dyDescent="0.2">
      <c r="A9576">
        <f t="shared" si="0"/>
        <v>383</v>
      </c>
      <c r="B9576" t="str">
        <f t="shared" ref="B9576:C9576" si="9550">B9551</f>
        <v>bank</v>
      </c>
      <c r="C9576">
        <f t="shared" si="9550"/>
        <v>1</v>
      </c>
      <c r="D9576">
        <f ca="1">OFFSET(walk!$A$2:$Y$402,TRUNC((ROW()-ROW($D$2))/COLUMNS(walk!$A$2:$Y$402)),MOD(ROW()-ROW($D$2),COLUMNS(walk!$A$2:$Y$402)),1,1)</f>
        <v>48</v>
      </c>
      <c r="E9576">
        <f ca="1">OFFSET(bike!$A$2:$Y$402,TRUNC((ROW()-ROW($E$2))/COLUMNS(bike!$A$2:$Y$402)),MOD(ROW()-ROW($E$2),COLUMNS(bike!$A$2:$Y$402)),1,1)</f>
        <v>15</v>
      </c>
      <c r="F9576">
        <f ca="1">OFFSET(transit!$A$2:$Y$402,TRUNC((ROW()-ROW($F$2))/COLUMNS(transit!$A$2:$Y$402)),MOD(ROW()-ROW($F$2),COLUMNS(transit!$A$2:$Y$402)),1,1)</f>
        <v>35</v>
      </c>
      <c r="G9576">
        <f ca="1">OFFSET(drive!$A$2:$Y$402,TRUNC((ROW()-ROW($G$2))/COLUMNS(drive!$A$2:$Y$402)),MOD(ROW()-ROW($G$2),COLUMNS(drive!$A$2:$Y$402)),1,1)</f>
        <v>8</v>
      </c>
      <c r="H9576" s="5">
        <f ca="1">(VLOOKUP($B9576,weights!$A$2:$R$6,4))*VLOOKUP($B9576,weights!$A$2:$R$6,6)^C9576*(VLOOKUP($B9576,weights!$A$2:$R$6,15)*EXP(VLOOKUP($B9576,weights!$A$2:$R$6,11)*D9576)+VLOOKUP($B9576,weights!$A$2:$R$6,16)*EXP(VLOOKUP($B9576,weights!$A$2:$R$6,12)*E9576)+VLOOKUP($B9576,weights!$A$2:$R$6,17)*EXP(VLOOKUP($B9576,weights!$A$2:$R$6,13)*F9576)+VLOOKUP($B9576,weights!$A$2:$R$6,18)*EXP(VLOOKUP($B9576,weights!$A$2:$R$6,14)*G9576))</f>
        <v>0.41962088603789421</v>
      </c>
    </row>
    <row r="9577" spans="1:8" ht="12.75" x14ac:dyDescent="0.2">
      <c r="A9577">
        <f t="shared" si="0"/>
        <v>384</v>
      </c>
      <c r="B9577" t="str">
        <f t="shared" ref="B9577:C9577" si="9551">B9552</f>
        <v>restaurant</v>
      </c>
      <c r="C9577">
        <f t="shared" si="9551"/>
        <v>0</v>
      </c>
      <c r="D9577">
        <f ca="1">OFFSET(walk!$A$2:$Y$402,TRUNC((ROW()-ROW($D$2))/COLUMNS(walk!$A$2:$Y$402)),MOD(ROW()-ROW($D$2),COLUMNS(walk!$A$2:$Y$402)),1,1)</f>
        <v>7</v>
      </c>
      <c r="E9577">
        <f ca="1">OFFSET(bike!$A$2:$Y$402,TRUNC((ROW()-ROW($E$2))/COLUMNS(bike!$A$2:$Y$402)),MOD(ROW()-ROW($E$2),COLUMNS(bike!$A$2:$Y$402)),1,1)</f>
        <v>2</v>
      </c>
      <c r="F9577">
        <f ca="1">OFFSET(transit!$A$2:$Y$402,TRUNC((ROW()-ROW($F$2))/COLUMNS(transit!$A$2:$Y$402)),MOD(ROW()-ROW($F$2),COLUMNS(transit!$A$2:$Y$402)),1,1)</f>
        <v>7</v>
      </c>
      <c r="G9577">
        <f ca="1">OFFSET(drive!$A$2:$Y$402,TRUNC((ROW()-ROW($G$2))/COLUMNS(drive!$A$2:$Y$402)),MOD(ROW()-ROW($G$2),COLUMNS(drive!$A$2:$Y$402)),1,1)</f>
        <v>2</v>
      </c>
      <c r="H9577" s="5">
        <f ca="1">(VLOOKUP($B9577,weights!$A$2:$R$6,4))*VLOOKUP($B9577,weights!$A$2:$R$6,6)^C9577*(VLOOKUP($B9577,weights!$A$2:$R$6,15)*EXP(VLOOKUP($B9577,weights!$A$2:$R$6,11)*D9577)+VLOOKUP($B9577,weights!$A$2:$R$6,16)*EXP(VLOOKUP($B9577,weights!$A$2:$R$6,12)*E9577)+VLOOKUP($B9577,weights!$A$2:$R$6,17)*EXP(VLOOKUP($B9577,weights!$A$2:$R$6,13)*F9577)+VLOOKUP($B9577,weights!$A$2:$R$6,18)*EXP(VLOOKUP($B9577,weights!$A$2:$R$6,14)*G9577))</f>
        <v>32.024622533391799</v>
      </c>
    </row>
    <row r="9578" spans="1:8" ht="12.75" x14ac:dyDescent="0.2">
      <c r="A9578">
        <f t="shared" si="0"/>
        <v>384</v>
      </c>
      <c r="B9578" t="str">
        <f t="shared" ref="B9578:C9578" si="9552">B9553</f>
        <v>restaurant</v>
      </c>
      <c r="C9578">
        <f t="shared" si="9552"/>
        <v>1</v>
      </c>
      <c r="D9578">
        <f ca="1">OFFSET(walk!$A$2:$Y$402,TRUNC((ROW()-ROW($D$2))/COLUMNS(walk!$A$2:$Y$402)),MOD(ROW()-ROW($D$2),COLUMNS(walk!$A$2:$Y$402)),1,1)</f>
        <v>7</v>
      </c>
      <c r="E9578">
        <f ca="1">OFFSET(bike!$A$2:$Y$402,TRUNC((ROW()-ROW($E$2))/COLUMNS(bike!$A$2:$Y$402)),MOD(ROW()-ROW($E$2),COLUMNS(bike!$A$2:$Y$402)),1,1)</f>
        <v>2</v>
      </c>
      <c r="F9578">
        <f ca="1">OFFSET(transit!$A$2:$Y$402,TRUNC((ROW()-ROW($F$2))/COLUMNS(transit!$A$2:$Y$402)),MOD(ROW()-ROW($F$2),COLUMNS(transit!$A$2:$Y$402)),1,1)</f>
        <v>7</v>
      </c>
      <c r="G9578">
        <f ca="1">OFFSET(drive!$A$2:$Y$402,TRUNC((ROW()-ROW($G$2))/COLUMNS(drive!$A$2:$Y$402)),MOD(ROW()-ROW($G$2),COLUMNS(drive!$A$2:$Y$402)),1,1)</f>
        <v>2</v>
      </c>
      <c r="H9578" s="5">
        <f ca="1">(VLOOKUP($B9578,weights!$A$2:$R$6,4))*VLOOKUP($B9578,weights!$A$2:$R$6,6)^C9578*(VLOOKUP($B9578,weights!$A$2:$R$6,15)*EXP(VLOOKUP($B9578,weights!$A$2:$R$6,11)*D9578)+VLOOKUP($B9578,weights!$A$2:$R$6,16)*EXP(VLOOKUP($B9578,weights!$A$2:$R$6,12)*E9578)+VLOOKUP($B9578,weights!$A$2:$R$6,17)*EXP(VLOOKUP($B9578,weights!$A$2:$R$6,13)*F9578)+VLOOKUP($B9578,weights!$A$2:$R$6,18)*EXP(VLOOKUP($B9578,weights!$A$2:$R$6,14)*G9578))</f>
        <v>28.70355056696598</v>
      </c>
    </row>
    <row r="9579" spans="1:8" ht="12.75" x14ac:dyDescent="0.2">
      <c r="A9579">
        <f t="shared" si="0"/>
        <v>384</v>
      </c>
      <c r="B9579" t="str">
        <f t="shared" ref="B9579:C9579" si="9553">B9554</f>
        <v>restaurant</v>
      </c>
      <c r="C9579">
        <f t="shared" si="9553"/>
        <v>2</v>
      </c>
      <c r="D9579">
        <f ca="1">OFFSET(walk!$A$2:$Y$402,TRUNC((ROW()-ROW($D$2))/COLUMNS(walk!$A$2:$Y$402)),MOD(ROW()-ROW($D$2),COLUMNS(walk!$A$2:$Y$402)),1,1)</f>
        <v>11</v>
      </c>
      <c r="E9579">
        <f ca="1">OFFSET(bike!$A$2:$Y$402,TRUNC((ROW()-ROW($E$2))/COLUMNS(bike!$A$2:$Y$402)),MOD(ROW()-ROW($E$2),COLUMNS(bike!$A$2:$Y$402)),1,1)</f>
        <v>4</v>
      </c>
      <c r="F9579">
        <f ca="1">OFFSET(transit!$A$2:$Y$402,TRUNC((ROW()-ROW($F$2))/COLUMNS(transit!$A$2:$Y$402)),MOD(ROW()-ROW($F$2),COLUMNS(transit!$A$2:$Y$402)),1,1)</f>
        <v>9</v>
      </c>
      <c r="G9579">
        <f ca="1">OFFSET(drive!$A$2:$Y$402,TRUNC((ROW()-ROW($G$2))/COLUMNS(drive!$A$2:$Y$402)),MOD(ROW()-ROW($G$2),COLUMNS(drive!$A$2:$Y$402)),1,1)</f>
        <v>3</v>
      </c>
      <c r="H9579" s="5">
        <f ca="1">(VLOOKUP($B9579,weights!$A$2:$R$6,4))*VLOOKUP($B9579,weights!$A$2:$R$6,6)^C9579*(VLOOKUP($B9579,weights!$A$2:$R$6,15)*EXP(VLOOKUP($B9579,weights!$A$2:$R$6,11)*D9579)+VLOOKUP($B9579,weights!$A$2:$R$6,16)*EXP(VLOOKUP($B9579,weights!$A$2:$R$6,12)*E9579)+VLOOKUP($B9579,weights!$A$2:$R$6,17)*EXP(VLOOKUP($B9579,weights!$A$2:$R$6,13)*F9579)+VLOOKUP($B9579,weights!$A$2:$R$6,18)*EXP(VLOOKUP($B9579,weights!$A$2:$R$6,14)*G9579))</f>
        <v>18.082862577707285</v>
      </c>
    </row>
    <row r="9580" spans="1:8" ht="12.75" x14ac:dyDescent="0.2">
      <c r="A9580">
        <f t="shared" si="0"/>
        <v>384</v>
      </c>
      <c r="B9580" t="str">
        <f t="shared" ref="B9580:C9580" si="9554">B9555</f>
        <v>restaurant</v>
      </c>
      <c r="C9580">
        <f t="shared" si="9554"/>
        <v>3</v>
      </c>
      <c r="D9580">
        <f ca="1">OFFSET(walk!$A$2:$Y$402,TRUNC((ROW()-ROW($D$2))/COLUMNS(walk!$A$2:$Y$402)),MOD(ROW()-ROW($D$2),COLUMNS(walk!$A$2:$Y$402)),1,1)</f>
        <v>11</v>
      </c>
      <c r="E9580">
        <f ca="1">OFFSET(bike!$A$2:$Y$402,TRUNC((ROW()-ROW($E$2))/COLUMNS(bike!$A$2:$Y$402)),MOD(ROW()-ROW($E$2),COLUMNS(bike!$A$2:$Y$402)),1,1)</f>
        <v>4</v>
      </c>
      <c r="F9580">
        <f ca="1">OFFSET(transit!$A$2:$Y$402,TRUNC((ROW()-ROW($F$2))/COLUMNS(transit!$A$2:$Y$402)),MOD(ROW()-ROW($F$2),COLUMNS(transit!$A$2:$Y$402)),1,1)</f>
        <v>9</v>
      </c>
      <c r="G9580">
        <f ca="1">OFFSET(drive!$A$2:$Y$402,TRUNC((ROW()-ROW($G$2))/COLUMNS(drive!$A$2:$Y$402)),MOD(ROW()-ROW($G$2),COLUMNS(drive!$A$2:$Y$402)),1,1)</f>
        <v>3</v>
      </c>
      <c r="H9580" s="5">
        <f ca="1">(VLOOKUP($B9580,weights!$A$2:$R$6,4))*VLOOKUP($B9580,weights!$A$2:$R$6,6)^C9580*(VLOOKUP($B9580,weights!$A$2:$R$6,15)*EXP(VLOOKUP($B9580,weights!$A$2:$R$6,11)*D9580)+VLOOKUP($B9580,weights!$A$2:$R$6,16)*EXP(VLOOKUP($B9580,weights!$A$2:$R$6,12)*E9580)+VLOOKUP($B9580,weights!$A$2:$R$6,17)*EXP(VLOOKUP($B9580,weights!$A$2:$R$6,13)*F9580)+VLOOKUP($B9580,weights!$A$2:$R$6,18)*EXP(VLOOKUP($B9580,weights!$A$2:$R$6,14)*G9580))</f>
        <v>16.207602754833939</v>
      </c>
    </row>
    <row r="9581" spans="1:8" ht="12.75" x14ac:dyDescent="0.2">
      <c r="A9581">
        <f t="shared" si="0"/>
        <v>384</v>
      </c>
      <c r="B9581" t="str">
        <f t="shared" ref="B9581:C9581" si="9555">B9556</f>
        <v>restaurant</v>
      </c>
      <c r="C9581">
        <f t="shared" si="9555"/>
        <v>4</v>
      </c>
      <c r="D9581">
        <f ca="1">OFFSET(walk!$A$2:$Y$402,TRUNC((ROW()-ROW($D$2))/COLUMNS(walk!$A$2:$Y$402)),MOD(ROW()-ROW($D$2),COLUMNS(walk!$A$2:$Y$402)),1,1)</f>
        <v>12</v>
      </c>
      <c r="E9581">
        <f ca="1">OFFSET(bike!$A$2:$Y$402,TRUNC((ROW()-ROW($E$2))/COLUMNS(bike!$A$2:$Y$402)),MOD(ROW()-ROW($E$2),COLUMNS(bike!$A$2:$Y$402)),1,1)</f>
        <v>4</v>
      </c>
      <c r="F9581">
        <f ca="1">OFFSET(transit!$A$2:$Y$402,TRUNC((ROW()-ROW($F$2))/COLUMNS(transit!$A$2:$Y$402)),MOD(ROW()-ROW($F$2),COLUMNS(transit!$A$2:$Y$402)),1,1)</f>
        <v>9</v>
      </c>
      <c r="G9581">
        <f ca="1">OFFSET(drive!$A$2:$Y$402,TRUNC((ROW()-ROW($G$2))/COLUMNS(drive!$A$2:$Y$402)),MOD(ROW()-ROW($G$2),COLUMNS(drive!$A$2:$Y$402)),1,1)</f>
        <v>4</v>
      </c>
      <c r="H9581" s="5">
        <f ca="1">(VLOOKUP($B9581,weights!$A$2:$R$6,4))*VLOOKUP($B9581,weights!$A$2:$R$6,6)^C9581*(VLOOKUP($B9581,weights!$A$2:$R$6,15)*EXP(VLOOKUP($B9581,weights!$A$2:$R$6,11)*D9581)+VLOOKUP($B9581,weights!$A$2:$R$6,16)*EXP(VLOOKUP($B9581,weights!$A$2:$R$6,12)*E9581)+VLOOKUP($B9581,weights!$A$2:$R$6,17)*EXP(VLOOKUP($B9581,weights!$A$2:$R$6,13)*F9581)+VLOOKUP($B9581,weights!$A$2:$R$6,18)*EXP(VLOOKUP($B9581,weights!$A$2:$R$6,14)*G9581))</f>
        <v>13.316532908867863</v>
      </c>
    </row>
    <row r="9582" spans="1:8" ht="12.75" x14ac:dyDescent="0.2">
      <c r="A9582">
        <f t="shared" si="0"/>
        <v>384</v>
      </c>
      <c r="B9582" t="str">
        <f t="shared" ref="B9582:C9582" si="9556">B9557</f>
        <v>restaurant</v>
      </c>
      <c r="C9582">
        <f t="shared" si="9556"/>
        <v>5</v>
      </c>
      <c r="D9582">
        <f ca="1">OFFSET(walk!$A$2:$Y$402,TRUNC((ROW()-ROW($D$2))/COLUMNS(walk!$A$2:$Y$402)),MOD(ROW()-ROW($D$2),COLUMNS(walk!$A$2:$Y$402)),1,1)</f>
        <v>14</v>
      </c>
      <c r="E9582">
        <f ca="1">OFFSET(bike!$A$2:$Y$402,TRUNC((ROW()-ROW($E$2))/COLUMNS(bike!$A$2:$Y$402)),MOD(ROW()-ROW($E$2),COLUMNS(bike!$A$2:$Y$402)),1,1)</f>
        <v>4</v>
      </c>
      <c r="F9582">
        <f ca="1">OFFSET(transit!$A$2:$Y$402,TRUNC((ROW()-ROW($F$2))/COLUMNS(transit!$A$2:$Y$402)),MOD(ROW()-ROW($F$2),COLUMNS(transit!$A$2:$Y$402)),1,1)</f>
        <v>11</v>
      </c>
      <c r="G9582">
        <f ca="1">OFFSET(drive!$A$2:$Y$402,TRUNC((ROW()-ROW($G$2))/COLUMNS(drive!$A$2:$Y$402)),MOD(ROW()-ROW($G$2),COLUMNS(drive!$A$2:$Y$402)),1,1)</f>
        <v>4</v>
      </c>
      <c r="H9582" s="5">
        <f ca="1">(VLOOKUP($B9582,weights!$A$2:$R$6,4))*VLOOKUP($B9582,weights!$A$2:$R$6,6)^C9582*(VLOOKUP($B9582,weights!$A$2:$R$6,15)*EXP(VLOOKUP($B9582,weights!$A$2:$R$6,11)*D9582)+VLOOKUP($B9582,weights!$A$2:$R$6,16)*EXP(VLOOKUP($B9582,weights!$A$2:$R$6,12)*E9582)+VLOOKUP($B9582,weights!$A$2:$R$6,17)*EXP(VLOOKUP($B9582,weights!$A$2:$R$6,13)*F9582)+VLOOKUP($B9582,weights!$A$2:$R$6,18)*EXP(VLOOKUP($B9582,weights!$A$2:$R$6,14)*G9582))</f>
        <v>11.021798118496744</v>
      </c>
    </row>
    <row r="9583" spans="1:8" ht="12.75" x14ac:dyDescent="0.2">
      <c r="A9583">
        <f t="shared" si="0"/>
        <v>384</v>
      </c>
      <c r="B9583" t="str">
        <f t="shared" ref="B9583:C9583" si="9557">B9558</f>
        <v>restaurant</v>
      </c>
      <c r="C9583">
        <f t="shared" si="9557"/>
        <v>6</v>
      </c>
      <c r="D9583">
        <f ca="1">OFFSET(walk!$A$2:$Y$402,TRUNC((ROW()-ROW($D$2))/COLUMNS(walk!$A$2:$Y$402)),MOD(ROW()-ROW($D$2),COLUMNS(walk!$A$2:$Y$402)),1,1)</f>
        <v>14</v>
      </c>
      <c r="E9583">
        <f ca="1">OFFSET(bike!$A$2:$Y$402,TRUNC((ROW()-ROW($E$2))/COLUMNS(bike!$A$2:$Y$402)),MOD(ROW()-ROW($E$2),COLUMNS(bike!$A$2:$Y$402)),1,1)</f>
        <v>4</v>
      </c>
      <c r="F9583">
        <f ca="1">OFFSET(transit!$A$2:$Y$402,TRUNC((ROW()-ROW($F$2))/COLUMNS(transit!$A$2:$Y$402)),MOD(ROW()-ROW($F$2),COLUMNS(transit!$A$2:$Y$402)),1,1)</f>
        <v>11</v>
      </c>
      <c r="G9583">
        <f ca="1">OFFSET(drive!$A$2:$Y$402,TRUNC((ROW()-ROW($G$2))/COLUMNS(drive!$A$2:$Y$402)),MOD(ROW()-ROW($G$2),COLUMNS(drive!$A$2:$Y$402)),1,1)</f>
        <v>4</v>
      </c>
      <c r="H9583" s="5">
        <f ca="1">(VLOOKUP($B9583,weights!$A$2:$R$6,4))*VLOOKUP($B9583,weights!$A$2:$R$6,6)^C9583*(VLOOKUP($B9583,weights!$A$2:$R$6,15)*EXP(VLOOKUP($B9583,weights!$A$2:$R$6,11)*D9583)+VLOOKUP($B9583,weights!$A$2:$R$6,16)*EXP(VLOOKUP($B9583,weights!$A$2:$R$6,12)*E9583)+VLOOKUP($B9583,weights!$A$2:$R$6,17)*EXP(VLOOKUP($B9583,weights!$A$2:$R$6,13)*F9583)+VLOOKUP($B9583,weights!$A$2:$R$6,18)*EXP(VLOOKUP($B9583,weights!$A$2:$R$6,14)*G9583))</f>
        <v>9.8787968321341175</v>
      </c>
    </row>
    <row r="9584" spans="1:8" ht="12.75" x14ac:dyDescent="0.2">
      <c r="A9584">
        <f t="shared" si="0"/>
        <v>384</v>
      </c>
      <c r="B9584" t="str">
        <f t="shared" ref="B9584:C9584" si="9558">B9559</f>
        <v>restaurant</v>
      </c>
      <c r="C9584">
        <f t="shared" si="9558"/>
        <v>7</v>
      </c>
      <c r="D9584">
        <f ca="1">OFFSET(walk!$A$2:$Y$402,TRUNC((ROW()-ROW($D$2))/COLUMNS(walk!$A$2:$Y$402)),MOD(ROW()-ROW($D$2),COLUMNS(walk!$A$2:$Y$402)),1,1)</f>
        <v>15</v>
      </c>
      <c r="E9584">
        <f ca="1">OFFSET(bike!$A$2:$Y$402,TRUNC((ROW()-ROW($E$2))/COLUMNS(bike!$A$2:$Y$402)),MOD(ROW()-ROW($E$2),COLUMNS(bike!$A$2:$Y$402)),1,1)</f>
        <v>4</v>
      </c>
      <c r="F9584">
        <f ca="1">OFFSET(transit!$A$2:$Y$402,TRUNC((ROW()-ROW($F$2))/COLUMNS(transit!$A$2:$Y$402)),MOD(ROW()-ROW($F$2),COLUMNS(transit!$A$2:$Y$402)),1,1)</f>
        <v>11</v>
      </c>
      <c r="G9584">
        <f ca="1">OFFSET(drive!$A$2:$Y$402,TRUNC((ROW()-ROW($G$2))/COLUMNS(drive!$A$2:$Y$402)),MOD(ROW()-ROW($G$2),COLUMNS(drive!$A$2:$Y$402)),1,1)</f>
        <v>5</v>
      </c>
      <c r="H9584" s="5">
        <f ca="1">(VLOOKUP($B9584,weights!$A$2:$R$6,4))*VLOOKUP($B9584,weights!$A$2:$R$6,6)^C9584*(VLOOKUP($B9584,weights!$A$2:$R$6,15)*EXP(VLOOKUP($B9584,weights!$A$2:$R$6,11)*D9584)+VLOOKUP($B9584,weights!$A$2:$R$6,16)*EXP(VLOOKUP($B9584,weights!$A$2:$R$6,12)*E9584)+VLOOKUP($B9584,weights!$A$2:$R$6,17)*EXP(VLOOKUP($B9584,weights!$A$2:$R$6,13)*F9584)+VLOOKUP($B9584,weights!$A$2:$R$6,18)*EXP(VLOOKUP($B9584,weights!$A$2:$R$6,14)*G9584))</f>
        <v>8.1650572961955685</v>
      </c>
    </row>
    <row r="9585" spans="1:8" ht="12.75" x14ac:dyDescent="0.2">
      <c r="A9585">
        <f t="shared" si="0"/>
        <v>384</v>
      </c>
      <c r="B9585" t="str">
        <f t="shared" ref="B9585:C9585" si="9559">B9560</f>
        <v>restaurant</v>
      </c>
      <c r="C9585">
        <f t="shared" si="9559"/>
        <v>8</v>
      </c>
      <c r="D9585">
        <f ca="1">OFFSET(walk!$A$2:$Y$402,TRUNC((ROW()-ROW($D$2))/COLUMNS(walk!$A$2:$Y$402)),MOD(ROW()-ROW($D$2),COLUMNS(walk!$A$2:$Y$402)),1,1)</f>
        <v>15</v>
      </c>
      <c r="E9585">
        <f ca="1">OFFSET(bike!$A$2:$Y$402,TRUNC((ROW()-ROW($E$2))/COLUMNS(bike!$A$2:$Y$402)),MOD(ROW()-ROW($E$2),COLUMNS(bike!$A$2:$Y$402)),1,1)</f>
        <v>4</v>
      </c>
      <c r="F9585">
        <f ca="1">OFFSET(transit!$A$2:$Y$402,TRUNC((ROW()-ROW($F$2))/COLUMNS(transit!$A$2:$Y$402)),MOD(ROW()-ROW($F$2),COLUMNS(transit!$A$2:$Y$402)),1,1)</f>
        <v>12</v>
      </c>
      <c r="G9585">
        <f ca="1">OFFSET(drive!$A$2:$Y$402,TRUNC((ROW()-ROW($G$2))/COLUMNS(drive!$A$2:$Y$402)),MOD(ROW()-ROW($G$2),COLUMNS(drive!$A$2:$Y$402)),1,1)</f>
        <v>5</v>
      </c>
      <c r="H9585" s="5">
        <f ca="1">(VLOOKUP($B9585,weights!$A$2:$R$6,4))*VLOOKUP($B9585,weights!$A$2:$R$6,6)^C9585*(VLOOKUP($B9585,weights!$A$2:$R$6,15)*EXP(VLOOKUP($B9585,weights!$A$2:$R$6,11)*D9585)+VLOOKUP($B9585,weights!$A$2:$R$6,16)*EXP(VLOOKUP($B9585,weights!$A$2:$R$6,12)*E9585)+VLOOKUP($B9585,weights!$A$2:$R$6,17)*EXP(VLOOKUP($B9585,weights!$A$2:$R$6,13)*F9585)+VLOOKUP($B9585,weights!$A$2:$R$6,18)*EXP(VLOOKUP($B9585,weights!$A$2:$R$6,14)*G9585))</f>
        <v>7.1385441137219816</v>
      </c>
    </row>
    <row r="9586" spans="1:8" ht="12.75" x14ac:dyDescent="0.2">
      <c r="A9586">
        <f t="shared" si="0"/>
        <v>384</v>
      </c>
      <c r="B9586" t="str">
        <f t="shared" ref="B9586:C9586" si="9560">B9561</f>
        <v>restaurant</v>
      </c>
      <c r="C9586">
        <f t="shared" si="9560"/>
        <v>9</v>
      </c>
      <c r="D9586">
        <f ca="1">OFFSET(walk!$A$2:$Y$402,TRUNC((ROW()-ROW($D$2))/COLUMNS(walk!$A$2:$Y$402)),MOD(ROW()-ROW($D$2),COLUMNS(walk!$A$2:$Y$402)),1,1)</f>
        <v>17</v>
      </c>
      <c r="E9586">
        <f ca="1">OFFSET(bike!$A$2:$Y$402,TRUNC((ROW()-ROW($E$2))/COLUMNS(bike!$A$2:$Y$402)),MOD(ROW()-ROW($E$2),COLUMNS(bike!$A$2:$Y$402)),1,1)</f>
        <v>4</v>
      </c>
      <c r="F9586">
        <f ca="1">OFFSET(transit!$A$2:$Y$402,TRUNC((ROW()-ROW($F$2))/COLUMNS(transit!$A$2:$Y$402)),MOD(ROW()-ROW($F$2),COLUMNS(transit!$A$2:$Y$402)),1,1)</f>
        <v>12</v>
      </c>
      <c r="G9586">
        <f ca="1">OFFSET(drive!$A$2:$Y$402,TRUNC((ROW()-ROW($G$2))/COLUMNS(drive!$A$2:$Y$402)),MOD(ROW()-ROW($G$2),COLUMNS(drive!$A$2:$Y$402)),1,1)</f>
        <v>5</v>
      </c>
      <c r="H9586" s="5">
        <f ca="1">(VLOOKUP($B9586,weights!$A$2:$R$6,4))*VLOOKUP($B9586,weights!$A$2:$R$6,6)^C9586*(VLOOKUP($B9586,weights!$A$2:$R$6,15)*EXP(VLOOKUP($B9586,weights!$A$2:$R$6,11)*D9586)+VLOOKUP($B9586,weights!$A$2:$R$6,16)*EXP(VLOOKUP($B9586,weights!$A$2:$R$6,12)*E9586)+VLOOKUP($B9586,weights!$A$2:$R$6,17)*EXP(VLOOKUP($B9586,weights!$A$2:$R$6,13)*F9586)+VLOOKUP($B9586,weights!$A$2:$R$6,18)*EXP(VLOOKUP($B9586,weights!$A$2:$R$6,14)*G9586))</f>
        <v>6.305723296412526</v>
      </c>
    </row>
    <row r="9587" spans="1:8" ht="12.75" x14ac:dyDescent="0.2">
      <c r="A9587">
        <f t="shared" si="0"/>
        <v>384</v>
      </c>
      <c r="B9587" t="str">
        <f t="shared" ref="B9587:C9587" si="9561">B9562</f>
        <v>supermarket</v>
      </c>
      <c r="C9587">
        <f t="shared" si="9561"/>
        <v>0</v>
      </c>
      <c r="D9587">
        <f ca="1">OFFSET(walk!$A$2:$Y$402,TRUNC((ROW()-ROW($D$2))/COLUMNS(walk!$A$2:$Y$402)),MOD(ROW()-ROW($D$2),COLUMNS(walk!$A$2:$Y$402)),1,1)</f>
        <v>35</v>
      </c>
      <c r="E9587">
        <f ca="1">OFFSET(bike!$A$2:$Y$402,TRUNC((ROW()-ROW($E$2))/COLUMNS(bike!$A$2:$Y$402)),MOD(ROW()-ROW($E$2),COLUMNS(bike!$A$2:$Y$402)),1,1)</f>
        <v>14</v>
      </c>
      <c r="F9587">
        <f ca="1">OFFSET(transit!$A$2:$Y$402,TRUNC((ROW()-ROW($F$2))/COLUMNS(transit!$A$2:$Y$402)),MOD(ROW()-ROW($F$2),COLUMNS(transit!$A$2:$Y$402)),1,1)</f>
        <v>21</v>
      </c>
      <c r="G9587">
        <f ca="1">OFFSET(drive!$A$2:$Y$402,TRUNC((ROW()-ROW($G$2))/COLUMNS(drive!$A$2:$Y$402)),MOD(ROW()-ROW($G$2),COLUMNS(drive!$A$2:$Y$402)),1,1)</f>
        <v>10</v>
      </c>
      <c r="H9587" s="5">
        <f ca="1">(VLOOKUP($B9587,weights!$A$2:$R$6,4))*VLOOKUP($B9587,weights!$A$2:$R$6,6)^C9587*(VLOOKUP($B9587,weights!$A$2:$R$6,15)*EXP(VLOOKUP($B9587,weights!$A$2:$R$6,11)*D9587)+VLOOKUP($B9587,weights!$A$2:$R$6,16)*EXP(VLOOKUP($B9587,weights!$A$2:$R$6,12)*E9587)+VLOOKUP($B9587,weights!$A$2:$R$6,17)*EXP(VLOOKUP($B9587,weights!$A$2:$R$6,13)*F9587)+VLOOKUP($B9587,weights!$A$2:$R$6,18)*EXP(VLOOKUP($B9587,weights!$A$2:$R$6,14)*G9587))</f>
        <v>2.4810019442920499</v>
      </c>
    </row>
    <row r="9588" spans="1:8" ht="12.75" x14ac:dyDescent="0.2">
      <c r="A9588">
        <f t="shared" si="0"/>
        <v>384</v>
      </c>
      <c r="B9588" t="str">
        <f t="shared" ref="B9588:C9588" si="9562">B9563</f>
        <v>supermarket</v>
      </c>
      <c r="C9588">
        <f t="shared" si="9562"/>
        <v>1</v>
      </c>
      <c r="D9588">
        <f ca="1">OFFSET(walk!$A$2:$Y$402,TRUNC((ROW()-ROW($D$2))/COLUMNS(walk!$A$2:$Y$402)),MOD(ROW()-ROW($D$2),COLUMNS(walk!$A$2:$Y$402)),1,1)</f>
        <v>50</v>
      </c>
      <c r="E9588">
        <f ca="1">OFFSET(bike!$A$2:$Y$402,TRUNC((ROW()-ROW($E$2))/COLUMNS(bike!$A$2:$Y$402)),MOD(ROW()-ROW($E$2),COLUMNS(bike!$A$2:$Y$402)),1,1)</f>
        <v>15</v>
      </c>
      <c r="F9588">
        <f ca="1">OFFSET(transit!$A$2:$Y$402,TRUNC((ROW()-ROW($F$2))/COLUMNS(transit!$A$2:$Y$402)),MOD(ROW()-ROW($F$2),COLUMNS(transit!$A$2:$Y$402)),1,1)</f>
        <v>25</v>
      </c>
      <c r="G9588">
        <f ca="1">OFFSET(drive!$A$2:$Y$402,TRUNC((ROW()-ROW($G$2))/COLUMNS(drive!$A$2:$Y$402)),MOD(ROW()-ROW($G$2),COLUMNS(drive!$A$2:$Y$402)),1,1)</f>
        <v>10</v>
      </c>
      <c r="H9588" s="5">
        <f ca="1">(VLOOKUP($B9588,weights!$A$2:$R$6,4))*VLOOKUP($B9588,weights!$A$2:$R$6,6)^C9588*(VLOOKUP($B9588,weights!$A$2:$R$6,15)*EXP(VLOOKUP($B9588,weights!$A$2:$R$6,11)*D9588)+VLOOKUP($B9588,weights!$A$2:$R$6,16)*EXP(VLOOKUP($B9588,weights!$A$2:$R$6,12)*E9588)+VLOOKUP($B9588,weights!$A$2:$R$6,17)*EXP(VLOOKUP($B9588,weights!$A$2:$R$6,13)*F9588)+VLOOKUP($B9588,weights!$A$2:$R$6,18)*EXP(VLOOKUP($B9588,weights!$A$2:$R$6,14)*G9588))</f>
        <v>1.3647770933457799</v>
      </c>
    </row>
    <row r="9589" spans="1:8" ht="12.75" x14ac:dyDescent="0.2">
      <c r="A9589">
        <f t="shared" si="0"/>
        <v>384</v>
      </c>
      <c r="B9589" t="str">
        <f t="shared" ref="B9589:C9589" si="9563">B9564</f>
        <v>supermarket</v>
      </c>
      <c r="C9589">
        <f t="shared" si="9563"/>
        <v>2</v>
      </c>
      <c r="D9589">
        <f ca="1">OFFSET(walk!$A$2:$Y$402,TRUNC((ROW()-ROW($D$2))/COLUMNS(walk!$A$2:$Y$402)),MOD(ROW()-ROW($D$2),COLUMNS(walk!$A$2:$Y$402)),1,1)</f>
        <v>55</v>
      </c>
      <c r="E9589">
        <f ca="1">OFFSET(bike!$A$2:$Y$402,TRUNC((ROW()-ROW($E$2))/COLUMNS(bike!$A$2:$Y$402)),MOD(ROW()-ROW($E$2),COLUMNS(bike!$A$2:$Y$402)),1,1)</f>
        <v>15</v>
      </c>
      <c r="F9589">
        <f ca="1">OFFSET(transit!$A$2:$Y$402,TRUNC((ROW()-ROW($F$2))/COLUMNS(transit!$A$2:$Y$402)),MOD(ROW()-ROW($F$2),COLUMNS(transit!$A$2:$Y$402)),1,1)</f>
        <v>26</v>
      </c>
      <c r="G9589">
        <f ca="1">OFFSET(drive!$A$2:$Y$402,TRUNC((ROW()-ROW($G$2))/COLUMNS(drive!$A$2:$Y$402)),MOD(ROW()-ROW($G$2),COLUMNS(drive!$A$2:$Y$402)),1,1)</f>
        <v>12</v>
      </c>
      <c r="H9589" s="5">
        <f ca="1">(VLOOKUP($B9589,weights!$A$2:$R$6,4))*VLOOKUP($B9589,weights!$A$2:$R$6,6)^C9589*(VLOOKUP($B9589,weights!$A$2:$R$6,15)*EXP(VLOOKUP($B9589,weights!$A$2:$R$6,11)*D9589)+VLOOKUP($B9589,weights!$A$2:$R$6,16)*EXP(VLOOKUP($B9589,weights!$A$2:$R$6,12)*E9589)+VLOOKUP($B9589,weights!$A$2:$R$6,17)*EXP(VLOOKUP($B9589,weights!$A$2:$R$6,13)*F9589)+VLOOKUP($B9589,weights!$A$2:$R$6,18)*EXP(VLOOKUP($B9589,weights!$A$2:$R$6,14)*G9589))</f>
        <v>0.55838256672122188</v>
      </c>
    </row>
    <row r="9590" spans="1:8" ht="12.75" x14ac:dyDescent="0.2">
      <c r="A9590">
        <f t="shared" si="0"/>
        <v>384</v>
      </c>
      <c r="B9590" t="str">
        <f t="shared" ref="B9590:C9590" si="9564">B9565</f>
        <v>supermarket</v>
      </c>
      <c r="C9590">
        <f t="shared" si="9564"/>
        <v>3</v>
      </c>
      <c r="D9590">
        <f ca="1">OFFSET(walk!$A$2:$Y$402,TRUNC((ROW()-ROW($D$2))/COLUMNS(walk!$A$2:$Y$402)),MOD(ROW()-ROW($D$2),COLUMNS(walk!$A$2:$Y$402)),1,1)</f>
        <v>62</v>
      </c>
      <c r="E9590">
        <f ca="1">OFFSET(bike!$A$2:$Y$402,TRUNC((ROW()-ROW($E$2))/COLUMNS(bike!$A$2:$Y$402)),MOD(ROW()-ROW($E$2),COLUMNS(bike!$A$2:$Y$402)),1,1)</f>
        <v>19</v>
      </c>
      <c r="F9590">
        <f ca="1">OFFSET(transit!$A$2:$Y$402,TRUNC((ROW()-ROW($F$2))/COLUMNS(transit!$A$2:$Y$402)),MOD(ROW()-ROW($F$2),COLUMNS(transit!$A$2:$Y$402)),1,1)</f>
        <v>33</v>
      </c>
      <c r="G9590">
        <f ca="1">OFFSET(drive!$A$2:$Y$402,TRUNC((ROW()-ROW($G$2))/COLUMNS(drive!$A$2:$Y$402)),MOD(ROW()-ROW($G$2),COLUMNS(drive!$A$2:$Y$402)),1,1)</f>
        <v>14</v>
      </c>
      <c r="H9590" s="5">
        <f ca="1">(VLOOKUP($B9590,weights!$A$2:$R$6,4))*VLOOKUP($B9590,weights!$A$2:$R$6,6)^C9590*(VLOOKUP($B9590,weights!$A$2:$R$6,15)*EXP(VLOOKUP($B9590,weights!$A$2:$R$6,11)*D9590)+VLOOKUP($B9590,weights!$A$2:$R$6,16)*EXP(VLOOKUP($B9590,weights!$A$2:$R$6,12)*E9590)+VLOOKUP($B9590,weights!$A$2:$R$6,17)*EXP(VLOOKUP($B9590,weights!$A$2:$R$6,13)*F9590)+VLOOKUP($B9590,weights!$A$2:$R$6,18)*EXP(VLOOKUP($B9590,weights!$A$2:$R$6,14)*G9590))</f>
        <v>0.19683127070316653</v>
      </c>
    </row>
    <row r="9591" spans="1:8" ht="12.75" x14ac:dyDescent="0.2">
      <c r="A9591">
        <f t="shared" si="0"/>
        <v>384</v>
      </c>
      <c r="B9591" t="str">
        <f t="shared" ref="B9591:C9591" si="9565">B9566</f>
        <v>supermarket</v>
      </c>
      <c r="C9591">
        <f t="shared" si="9565"/>
        <v>4</v>
      </c>
      <c r="D9591">
        <f ca="1">OFFSET(walk!$A$2:$Y$402,TRUNC((ROW()-ROW($D$2))/COLUMNS(walk!$A$2:$Y$402)),MOD(ROW()-ROW($D$2),COLUMNS(walk!$A$2:$Y$402)),1,1)</f>
        <v>78</v>
      </c>
      <c r="E9591">
        <f ca="1">OFFSET(bike!$A$2:$Y$402,TRUNC((ROW()-ROW($E$2))/COLUMNS(bike!$A$2:$Y$402)),MOD(ROW()-ROW($E$2),COLUMNS(bike!$A$2:$Y$402)),1,1)</f>
        <v>22</v>
      </c>
      <c r="F9591">
        <f ca="1">OFFSET(transit!$A$2:$Y$402,TRUNC((ROW()-ROW($F$2))/COLUMNS(transit!$A$2:$Y$402)),MOD(ROW()-ROW($F$2),COLUMNS(transit!$A$2:$Y$402)),1,1)</f>
        <v>38</v>
      </c>
      <c r="G9591">
        <f ca="1">OFFSET(drive!$A$2:$Y$402,TRUNC((ROW()-ROW($G$2))/COLUMNS(drive!$A$2:$Y$402)),MOD(ROW()-ROW($G$2),COLUMNS(drive!$A$2:$Y$402)),1,1)</f>
        <v>15</v>
      </c>
      <c r="H9591" s="5">
        <f ca="1">(VLOOKUP($B9591,weights!$A$2:$R$6,4))*VLOOKUP($B9591,weights!$A$2:$R$6,6)^C9591*(VLOOKUP($B9591,weights!$A$2:$R$6,15)*EXP(VLOOKUP($B9591,weights!$A$2:$R$6,11)*D9591)+VLOOKUP($B9591,weights!$A$2:$R$6,16)*EXP(VLOOKUP($B9591,weights!$A$2:$R$6,12)*E9591)+VLOOKUP($B9591,weights!$A$2:$R$6,17)*EXP(VLOOKUP($B9591,weights!$A$2:$R$6,13)*F9591)+VLOOKUP($B9591,weights!$A$2:$R$6,18)*EXP(VLOOKUP($B9591,weights!$A$2:$R$6,14)*G9591))</f>
        <v>9.0833272034968909E-2</v>
      </c>
    </row>
    <row r="9592" spans="1:8" ht="12.75" x14ac:dyDescent="0.2">
      <c r="A9592">
        <f t="shared" si="0"/>
        <v>384</v>
      </c>
      <c r="B9592" t="str">
        <f t="shared" ref="B9592:C9592" si="9566">B9567</f>
        <v>store</v>
      </c>
      <c r="C9592">
        <f t="shared" si="9566"/>
        <v>0</v>
      </c>
      <c r="D9592">
        <f ca="1">OFFSET(walk!$A$2:$Y$402,TRUNC((ROW()-ROW($D$2))/COLUMNS(walk!$A$2:$Y$402)),MOD(ROW()-ROW($D$2),COLUMNS(walk!$A$2:$Y$402)),1,1)</f>
        <v>3</v>
      </c>
      <c r="E9592">
        <f ca="1">OFFSET(bike!$A$2:$Y$402,TRUNC((ROW()-ROW($E$2))/COLUMNS(bike!$A$2:$Y$402)),MOD(ROW()-ROW($E$2),COLUMNS(bike!$A$2:$Y$402)),1,1)</f>
        <v>1</v>
      </c>
      <c r="F9592">
        <f ca="1">OFFSET(transit!$A$2:$Y$402,TRUNC((ROW()-ROW($F$2))/COLUMNS(transit!$A$2:$Y$402)),MOD(ROW()-ROW($F$2),COLUMNS(transit!$A$2:$Y$402)),1,1)</f>
        <v>3</v>
      </c>
      <c r="G9592">
        <f ca="1">OFFSET(drive!$A$2:$Y$402,TRUNC((ROW()-ROW($G$2))/COLUMNS(drive!$A$2:$Y$402)),MOD(ROW()-ROW($G$2),COLUMNS(drive!$A$2:$Y$402)),1,1)</f>
        <v>1</v>
      </c>
      <c r="H9592" s="5">
        <f ca="1">(VLOOKUP($B9592,weights!$A$2:$R$6,4))*VLOOKUP($B9592,weights!$A$2:$R$6,6)^C9592*(VLOOKUP($B9592,weights!$A$2:$R$6,15)*EXP(VLOOKUP($B9592,weights!$A$2:$R$6,11)*D9592)+VLOOKUP($B9592,weights!$A$2:$R$6,16)*EXP(VLOOKUP($B9592,weights!$A$2:$R$6,12)*E9592)+VLOOKUP($B9592,weights!$A$2:$R$6,17)*EXP(VLOOKUP($B9592,weights!$A$2:$R$6,13)*F9592)+VLOOKUP($B9592,weights!$A$2:$R$6,18)*EXP(VLOOKUP($B9592,weights!$A$2:$R$6,14)*G9592))</f>
        <v>24.807341495576125</v>
      </c>
    </row>
    <row r="9593" spans="1:8" ht="12.75" x14ac:dyDescent="0.2">
      <c r="A9593">
        <f t="shared" si="0"/>
        <v>384</v>
      </c>
      <c r="B9593" t="str">
        <f t="shared" ref="B9593:C9593" si="9567">B9568</f>
        <v>store</v>
      </c>
      <c r="C9593">
        <f t="shared" si="9567"/>
        <v>1</v>
      </c>
      <c r="D9593">
        <f ca="1">OFFSET(walk!$A$2:$Y$402,TRUNC((ROW()-ROW($D$2))/COLUMNS(walk!$A$2:$Y$402)),MOD(ROW()-ROW($D$2),COLUMNS(walk!$A$2:$Y$402)),1,1)</f>
        <v>5</v>
      </c>
      <c r="E9593">
        <f ca="1">OFFSET(bike!$A$2:$Y$402,TRUNC((ROW()-ROW($E$2))/COLUMNS(bike!$A$2:$Y$402)),MOD(ROW()-ROW($E$2),COLUMNS(bike!$A$2:$Y$402)),1,1)</f>
        <v>1</v>
      </c>
      <c r="F9593">
        <f ca="1">OFFSET(transit!$A$2:$Y$402,TRUNC((ROW()-ROW($F$2))/COLUMNS(transit!$A$2:$Y$402)),MOD(ROW()-ROW($F$2),COLUMNS(transit!$A$2:$Y$402)),1,1)</f>
        <v>5</v>
      </c>
      <c r="G9593">
        <f ca="1">OFFSET(drive!$A$2:$Y$402,TRUNC((ROW()-ROW($G$2))/COLUMNS(drive!$A$2:$Y$402)),MOD(ROW()-ROW($G$2),COLUMNS(drive!$A$2:$Y$402)),1,1)</f>
        <v>1</v>
      </c>
      <c r="H9593" s="5">
        <f ca="1">(VLOOKUP($B9593,weights!$A$2:$R$6,4))*VLOOKUP($B9593,weights!$A$2:$R$6,6)^C9593*(VLOOKUP($B9593,weights!$A$2:$R$6,15)*EXP(VLOOKUP($B9593,weights!$A$2:$R$6,11)*D9593)+VLOOKUP($B9593,weights!$A$2:$R$6,16)*EXP(VLOOKUP($B9593,weights!$A$2:$R$6,12)*E9593)+VLOOKUP($B9593,weights!$A$2:$R$6,17)*EXP(VLOOKUP($B9593,weights!$A$2:$R$6,13)*F9593)+VLOOKUP($B9593,weights!$A$2:$R$6,18)*EXP(VLOOKUP($B9593,weights!$A$2:$R$6,14)*G9593))</f>
        <v>13.897434437427027</v>
      </c>
    </row>
    <row r="9594" spans="1:8" ht="12.75" x14ac:dyDescent="0.2">
      <c r="A9594">
        <f t="shared" si="0"/>
        <v>384</v>
      </c>
      <c r="B9594" t="str">
        <f t="shared" ref="B9594:C9594" si="9568">B9569</f>
        <v>store</v>
      </c>
      <c r="C9594">
        <f t="shared" si="9568"/>
        <v>2</v>
      </c>
      <c r="D9594">
        <f ca="1">OFFSET(walk!$A$2:$Y$402,TRUNC((ROW()-ROW($D$2))/COLUMNS(walk!$A$2:$Y$402)),MOD(ROW()-ROW($D$2),COLUMNS(walk!$A$2:$Y$402)),1,1)</f>
        <v>9</v>
      </c>
      <c r="E9594">
        <f ca="1">OFFSET(bike!$A$2:$Y$402,TRUNC((ROW()-ROW($E$2))/COLUMNS(bike!$A$2:$Y$402)),MOD(ROW()-ROW($E$2),COLUMNS(bike!$A$2:$Y$402)),1,1)</f>
        <v>3</v>
      </c>
      <c r="F9594">
        <f ca="1">OFFSET(transit!$A$2:$Y$402,TRUNC((ROW()-ROW($F$2))/COLUMNS(transit!$A$2:$Y$402)),MOD(ROW()-ROW($F$2),COLUMNS(transit!$A$2:$Y$402)),1,1)</f>
        <v>8</v>
      </c>
      <c r="G9594">
        <f ca="1">OFFSET(drive!$A$2:$Y$402,TRUNC((ROW()-ROW($G$2))/COLUMNS(drive!$A$2:$Y$402)),MOD(ROW()-ROW($G$2),COLUMNS(drive!$A$2:$Y$402)),1,1)</f>
        <v>3</v>
      </c>
      <c r="H9594" s="5">
        <f ca="1">(VLOOKUP($B9594,weights!$A$2:$R$6,4))*VLOOKUP($B9594,weights!$A$2:$R$6,6)^C9594*(VLOOKUP($B9594,weights!$A$2:$R$6,15)*EXP(VLOOKUP($B9594,weights!$A$2:$R$6,11)*D9594)+VLOOKUP($B9594,weights!$A$2:$R$6,16)*EXP(VLOOKUP($B9594,weights!$A$2:$R$6,12)*E9594)+VLOOKUP($B9594,weights!$A$2:$R$6,17)*EXP(VLOOKUP($B9594,weights!$A$2:$R$6,13)*F9594)+VLOOKUP($B9594,weights!$A$2:$R$6,18)*EXP(VLOOKUP($B9594,weights!$A$2:$R$6,14)*G9594))</f>
        <v>4.2999667525734413</v>
      </c>
    </row>
    <row r="9595" spans="1:8" ht="12.75" x14ac:dyDescent="0.2">
      <c r="A9595">
        <f t="shared" si="0"/>
        <v>384</v>
      </c>
      <c r="B9595" t="str">
        <f t="shared" ref="B9595:C9595" si="9569">B9570</f>
        <v>store</v>
      </c>
      <c r="C9595">
        <f t="shared" si="9569"/>
        <v>3</v>
      </c>
      <c r="D9595">
        <f ca="1">OFFSET(walk!$A$2:$Y$402,TRUNC((ROW()-ROW($D$2))/COLUMNS(walk!$A$2:$Y$402)),MOD(ROW()-ROW($D$2),COLUMNS(walk!$A$2:$Y$402)),1,1)</f>
        <v>11</v>
      </c>
      <c r="E9595">
        <f ca="1">OFFSET(bike!$A$2:$Y$402,TRUNC((ROW()-ROW($E$2))/COLUMNS(bike!$A$2:$Y$402)),MOD(ROW()-ROW($E$2),COLUMNS(bike!$A$2:$Y$402)),1,1)</f>
        <v>3</v>
      </c>
      <c r="F9595">
        <f ca="1">OFFSET(transit!$A$2:$Y$402,TRUNC((ROW()-ROW($F$2))/COLUMNS(transit!$A$2:$Y$402)),MOD(ROW()-ROW($F$2),COLUMNS(transit!$A$2:$Y$402)),1,1)</f>
        <v>9</v>
      </c>
      <c r="G9595">
        <f ca="1">OFFSET(drive!$A$2:$Y$402,TRUNC((ROW()-ROW($G$2))/COLUMNS(drive!$A$2:$Y$402)),MOD(ROW()-ROW($G$2),COLUMNS(drive!$A$2:$Y$402)),1,1)</f>
        <v>3</v>
      </c>
      <c r="H9595" s="5">
        <f ca="1">(VLOOKUP($B9595,weights!$A$2:$R$6,4))*VLOOKUP($B9595,weights!$A$2:$R$6,6)^C9595*(VLOOKUP($B9595,weights!$A$2:$R$6,15)*EXP(VLOOKUP($B9595,weights!$A$2:$R$6,11)*D9595)+VLOOKUP($B9595,weights!$A$2:$R$6,16)*EXP(VLOOKUP($B9595,weights!$A$2:$R$6,12)*E9595)+VLOOKUP($B9595,weights!$A$2:$R$6,17)*EXP(VLOOKUP($B9595,weights!$A$2:$R$6,13)*F9595)+VLOOKUP($B9595,weights!$A$2:$R$6,18)*EXP(VLOOKUP($B9595,weights!$A$2:$R$6,14)*G9595))</f>
        <v>2.7607228223492144</v>
      </c>
    </row>
    <row r="9596" spans="1:8" ht="12.75" x14ac:dyDescent="0.2">
      <c r="A9596">
        <f t="shared" si="0"/>
        <v>384</v>
      </c>
      <c r="B9596" t="str">
        <f t="shared" ref="B9596:C9596" si="9570">B9571</f>
        <v>store</v>
      </c>
      <c r="C9596">
        <f t="shared" si="9570"/>
        <v>4</v>
      </c>
      <c r="D9596">
        <f ca="1">OFFSET(walk!$A$2:$Y$402,TRUNC((ROW()-ROW($D$2))/COLUMNS(walk!$A$2:$Y$402)),MOD(ROW()-ROW($D$2),COLUMNS(walk!$A$2:$Y$402)),1,1)</f>
        <v>14</v>
      </c>
      <c r="E9596">
        <f ca="1">OFFSET(bike!$A$2:$Y$402,TRUNC((ROW()-ROW($E$2))/COLUMNS(bike!$A$2:$Y$402)),MOD(ROW()-ROW($E$2),COLUMNS(bike!$A$2:$Y$402)),1,1)</f>
        <v>3</v>
      </c>
      <c r="F9596">
        <f ca="1">OFFSET(transit!$A$2:$Y$402,TRUNC((ROW()-ROW($F$2))/COLUMNS(transit!$A$2:$Y$402)),MOD(ROW()-ROW($F$2),COLUMNS(transit!$A$2:$Y$402)),1,1)</f>
        <v>11</v>
      </c>
      <c r="G9596">
        <f ca="1">OFFSET(drive!$A$2:$Y$402,TRUNC((ROW()-ROW($G$2))/COLUMNS(drive!$A$2:$Y$402)),MOD(ROW()-ROW($G$2),COLUMNS(drive!$A$2:$Y$402)),1,1)</f>
        <v>3</v>
      </c>
      <c r="H9596" s="5">
        <f ca="1">(VLOOKUP($B9596,weights!$A$2:$R$6,4))*VLOOKUP($B9596,weights!$A$2:$R$6,6)^C9596*(VLOOKUP($B9596,weights!$A$2:$R$6,15)*EXP(VLOOKUP($B9596,weights!$A$2:$R$6,11)*D9596)+VLOOKUP($B9596,weights!$A$2:$R$6,16)*EXP(VLOOKUP($B9596,weights!$A$2:$R$6,12)*E9596)+VLOOKUP($B9596,weights!$A$2:$R$6,17)*EXP(VLOOKUP($B9596,weights!$A$2:$R$6,13)*F9596)+VLOOKUP($B9596,weights!$A$2:$R$6,18)*EXP(VLOOKUP($B9596,weights!$A$2:$R$6,14)*G9596))</f>
        <v>1.7769409415892661</v>
      </c>
    </row>
    <row r="9597" spans="1:8" ht="12.75" x14ac:dyDescent="0.2">
      <c r="A9597">
        <f t="shared" si="0"/>
        <v>384</v>
      </c>
      <c r="B9597" t="str">
        <f t="shared" ref="B9597:C9597" si="9571">B9572</f>
        <v>pharmacy</v>
      </c>
      <c r="C9597">
        <f t="shared" si="9571"/>
        <v>0</v>
      </c>
      <c r="D9597">
        <f ca="1">OFFSET(walk!$A$2:$Y$402,TRUNC((ROW()-ROW($D$2))/COLUMNS(walk!$A$2:$Y$402)),MOD(ROW()-ROW($D$2),COLUMNS(walk!$A$2:$Y$402)),1,1)</f>
        <v>12</v>
      </c>
      <c r="E9597">
        <f ca="1">OFFSET(bike!$A$2:$Y$402,TRUNC((ROW()-ROW($E$2))/COLUMNS(bike!$A$2:$Y$402)),MOD(ROW()-ROW($E$2),COLUMNS(bike!$A$2:$Y$402)),1,1)</f>
        <v>3</v>
      </c>
      <c r="F9597">
        <f ca="1">OFFSET(transit!$A$2:$Y$402,TRUNC((ROW()-ROW($F$2))/COLUMNS(transit!$A$2:$Y$402)),MOD(ROW()-ROW($F$2),COLUMNS(transit!$A$2:$Y$402)),1,1)</f>
        <v>8</v>
      </c>
      <c r="G9597">
        <f ca="1">OFFSET(drive!$A$2:$Y$402,TRUNC((ROW()-ROW($G$2))/COLUMNS(drive!$A$2:$Y$402)),MOD(ROW()-ROW($G$2),COLUMNS(drive!$A$2:$Y$402)),1,1)</f>
        <v>3</v>
      </c>
      <c r="H9597" s="5">
        <f ca="1">(VLOOKUP($B9597,weights!$A$2:$R$6,4))*VLOOKUP($B9597,weights!$A$2:$R$6,6)^C9597*(VLOOKUP($B9597,weights!$A$2:$R$6,15)*EXP(VLOOKUP($B9597,weights!$A$2:$R$6,11)*D9597)+VLOOKUP($B9597,weights!$A$2:$R$6,16)*EXP(VLOOKUP($B9597,weights!$A$2:$R$6,12)*E9597)+VLOOKUP($B9597,weights!$A$2:$R$6,17)*EXP(VLOOKUP($B9597,weights!$A$2:$R$6,13)*F9597)+VLOOKUP($B9597,weights!$A$2:$R$6,18)*EXP(VLOOKUP($B9597,weights!$A$2:$R$6,14)*G9597))</f>
        <v>6.3070875571303633</v>
      </c>
    </row>
    <row r="9598" spans="1:8" ht="12.75" x14ac:dyDescent="0.2">
      <c r="A9598">
        <f t="shared" si="0"/>
        <v>384</v>
      </c>
      <c r="B9598" t="str">
        <f t="shared" ref="B9598:C9598" si="9572">B9573</f>
        <v>pharmacy</v>
      </c>
      <c r="C9598">
        <f t="shared" si="9572"/>
        <v>1</v>
      </c>
      <c r="D9598">
        <f ca="1">OFFSET(walk!$A$2:$Y$402,TRUNC((ROW()-ROW($D$2))/COLUMNS(walk!$A$2:$Y$402)),MOD(ROW()-ROW($D$2),COLUMNS(walk!$A$2:$Y$402)),1,1)</f>
        <v>12</v>
      </c>
      <c r="E9598">
        <f ca="1">OFFSET(bike!$A$2:$Y$402,TRUNC((ROW()-ROW($E$2))/COLUMNS(bike!$A$2:$Y$402)),MOD(ROW()-ROW($E$2),COLUMNS(bike!$A$2:$Y$402)),1,1)</f>
        <v>3</v>
      </c>
      <c r="F9598">
        <f ca="1">OFFSET(transit!$A$2:$Y$402,TRUNC((ROW()-ROW($F$2))/COLUMNS(transit!$A$2:$Y$402)),MOD(ROW()-ROW($F$2),COLUMNS(transit!$A$2:$Y$402)),1,1)</f>
        <v>8</v>
      </c>
      <c r="G9598">
        <f ca="1">OFFSET(drive!$A$2:$Y$402,TRUNC((ROW()-ROW($G$2))/COLUMNS(drive!$A$2:$Y$402)),MOD(ROW()-ROW($G$2),COLUMNS(drive!$A$2:$Y$402)),1,1)</f>
        <v>3</v>
      </c>
      <c r="H9598" s="5">
        <f ca="1">(VLOOKUP($B9598,weights!$A$2:$R$6,4))*VLOOKUP($B9598,weights!$A$2:$R$6,6)^C9598*(VLOOKUP($B9598,weights!$A$2:$R$6,15)*EXP(VLOOKUP($B9598,weights!$A$2:$R$6,11)*D9598)+VLOOKUP($B9598,weights!$A$2:$R$6,16)*EXP(VLOOKUP($B9598,weights!$A$2:$R$6,12)*E9598)+VLOOKUP($B9598,weights!$A$2:$R$6,17)*EXP(VLOOKUP($B9598,weights!$A$2:$R$6,13)*F9598)+VLOOKUP($B9598,weights!$A$2:$R$6,18)*EXP(VLOOKUP($B9598,weights!$A$2:$R$6,14)*G9598))</f>
        <v>3.0367458608405449</v>
      </c>
    </row>
    <row r="9599" spans="1:8" ht="12.75" x14ac:dyDescent="0.2">
      <c r="A9599">
        <f t="shared" si="0"/>
        <v>384</v>
      </c>
      <c r="B9599" t="str">
        <f t="shared" ref="B9599:C9599" si="9573">B9574</f>
        <v>pharmacy</v>
      </c>
      <c r="C9599">
        <f t="shared" si="9573"/>
        <v>2</v>
      </c>
      <c r="D9599">
        <f ca="1">OFFSET(walk!$A$2:$Y$402,TRUNC((ROW()-ROW($D$2))/COLUMNS(walk!$A$2:$Y$402)),MOD(ROW()-ROW($D$2),COLUMNS(walk!$A$2:$Y$402)),1,1)</f>
        <v>18</v>
      </c>
      <c r="E9599">
        <f ca="1">OFFSET(bike!$A$2:$Y$402,TRUNC((ROW()-ROW($E$2))/COLUMNS(bike!$A$2:$Y$402)),MOD(ROW()-ROW($E$2),COLUMNS(bike!$A$2:$Y$402)),1,1)</f>
        <v>5</v>
      </c>
      <c r="F9599">
        <f ca="1">OFFSET(transit!$A$2:$Y$402,TRUNC((ROW()-ROW($F$2))/COLUMNS(transit!$A$2:$Y$402)),MOD(ROW()-ROW($F$2),COLUMNS(transit!$A$2:$Y$402)),1,1)</f>
        <v>18</v>
      </c>
      <c r="G9599">
        <f ca="1">OFFSET(drive!$A$2:$Y$402,TRUNC((ROW()-ROW($G$2))/COLUMNS(drive!$A$2:$Y$402)),MOD(ROW()-ROW($G$2),COLUMNS(drive!$A$2:$Y$402)),1,1)</f>
        <v>3</v>
      </c>
      <c r="H9599" s="5">
        <f ca="1">(VLOOKUP($B9599,weights!$A$2:$R$6,4))*VLOOKUP($B9599,weights!$A$2:$R$6,6)^C9599*(VLOOKUP($B9599,weights!$A$2:$R$6,15)*EXP(VLOOKUP($B9599,weights!$A$2:$R$6,11)*D9599)+VLOOKUP($B9599,weights!$A$2:$R$6,16)*EXP(VLOOKUP($B9599,weights!$A$2:$R$6,12)*E9599)+VLOOKUP($B9599,weights!$A$2:$R$6,17)*EXP(VLOOKUP($B9599,weights!$A$2:$R$6,13)*F9599)+VLOOKUP($B9599,weights!$A$2:$R$6,18)*EXP(VLOOKUP($B9599,weights!$A$2:$R$6,14)*G9599))</f>
        <v>1.00389185124327</v>
      </c>
    </row>
    <row r="9600" spans="1:8" ht="12.75" x14ac:dyDescent="0.2">
      <c r="A9600">
        <f t="shared" si="0"/>
        <v>384</v>
      </c>
      <c r="B9600" t="str">
        <f t="shared" ref="B9600:C9600" si="9574">B9575</f>
        <v>bank</v>
      </c>
      <c r="C9600">
        <f t="shared" si="9574"/>
        <v>0</v>
      </c>
      <c r="D9600">
        <f ca="1">OFFSET(walk!$A$2:$Y$402,TRUNC((ROW()-ROW($D$2))/COLUMNS(walk!$A$2:$Y$402)),MOD(ROW()-ROW($D$2),COLUMNS(walk!$A$2:$Y$402)),1,1)</f>
        <v>24</v>
      </c>
      <c r="E9600">
        <f ca="1">OFFSET(bike!$A$2:$Y$402,TRUNC((ROW()-ROW($E$2))/COLUMNS(bike!$A$2:$Y$402)),MOD(ROW()-ROW($E$2),COLUMNS(bike!$A$2:$Y$402)),1,1)</f>
        <v>7</v>
      </c>
      <c r="F9600">
        <f ca="1">OFFSET(transit!$A$2:$Y$402,TRUNC((ROW()-ROW($F$2))/COLUMNS(transit!$A$2:$Y$402)),MOD(ROW()-ROW($F$2),COLUMNS(transit!$A$2:$Y$402)),1,1)</f>
        <v>13</v>
      </c>
      <c r="G9600">
        <f ca="1">OFFSET(drive!$A$2:$Y$402,TRUNC((ROW()-ROW($G$2))/COLUMNS(drive!$A$2:$Y$402)),MOD(ROW()-ROW($G$2),COLUMNS(drive!$A$2:$Y$402)),1,1)</f>
        <v>6</v>
      </c>
      <c r="H9600" s="5">
        <f ca="1">(VLOOKUP($B9600,weights!$A$2:$R$6,4))*VLOOKUP($B9600,weights!$A$2:$R$6,6)^C9600*(VLOOKUP($B9600,weights!$A$2:$R$6,15)*EXP(VLOOKUP($B9600,weights!$A$2:$R$6,11)*D9600)+VLOOKUP($B9600,weights!$A$2:$R$6,16)*EXP(VLOOKUP($B9600,weights!$A$2:$R$6,12)*E9600)+VLOOKUP($B9600,weights!$A$2:$R$6,17)*EXP(VLOOKUP($B9600,weights!$A$2:$R$6,13)*F9600)+VLOOKUP($B9600,weights!$A$2:$R$6,18)*EXP(VLOOKUP($B9600,weights!$A$2:$R$6,14)*G9600))</f>
        <v>2.7948391995740702</v>
      </c>
    </row>
    <row r="9601" spans="1:8" ht="12.75" x14ac:dyDescent="0.2">
      <c r="A9601">
        <f t="shared" si="0"/>
        <v>384</v>
      </c>
      <c r="B9601" t="str">
        <f t="shared" ref="B9601:C9601" si="9575">B9576</f>
        <v>bank</v>
      </c>
      <c r="C9601">
        <f t="shared" si="9575"/>
        <v>1</v>
      </c>
      <c r="D9601">
        <f ca="1">OFFSET(walk!$A$2:$Y$402,TRUNC((ROW()-ROW($D$2))/COLUMNS(walk!$A$2:$Y$402)),MOD(ROW()-ROW($D$2),COLUMNS(walk!$A$2:$Y$402)),1,1)</f>
        <v>48</v>
      </c>
      <c r="E9601">
        <f ca="1">OFFSET(bike!$A$2:$Y$402,TRUNC((ROW()-ROW($E$2))/COLUMNS(bike!$A$2:$Y$402)),MOD(ROW()-ROW($E$2),COLUMNS(bike!$A$2:$Y$402)),1,1)</f>
        <v>15</v>
      </c>
      <c r="F9601">
        <f ca="1">OFFSET(transit!$A$2:$Y$402,TRUNC((ROW()-ROW($F$2))/COLUMNS(transit!$A$2:$Y$402)),MOD(ROW()-ROW($F$2),COLUMNS(transit!$A$2:$Y$402)),1,1)</f>
        <v>35</v>
      </c>
      <c r="G9601">
        <f ca="1">OFFSET(drive!$A$2:$Y$402,TRUNC((ROW()-ROW($G$2))/COLUMNS(drive!$A$2:$Y$402)),MOD(ROW()-ROW($G$2),COLUMNS(drive!$A$2:$Y$402)),1,1)</f>
        <v>8</v>
      </c>
      <c r="H9601" s="5">
        <f ca="1">(VLOOKUP($B9601,weights!$A$2:$R$6,4))*VLOOKUP($B9601,weights!$A$2:$R$6,6)^C9601*(VLOOKUP($B9601,weights!$A$2:$R$6,15)*EXP(VLOOKUP($B9601,weights!$A$2:$R$6,11)*D9601)+VLOOKUP($B9601,weights!$A$2:$R$6,16)*EXP(VLOOKUP($B9601,weights!$A$2:$R$6,12)*E9601)+VLOOKUP($B9601,weights!$A$2:$R$6,17)*EXP(VLOOKUP($B9601,weights!$A$2:$R$6,13)*F9601)+VLOOKUP($B9601,weights!$A$2:$R$6,18)*EXP(VLOOKUP($B9601,weights!$A$2:$R$6,14)*G9601))</f>
        <v>0.41962088603789421</v>
      </c>
    </row>
    <row r="9602" spans="1:8" ht="12.75" x14ac:dyDescent="0.2">
      <c r="A9602">
        <f t="shared" si="0"/>
        <v>385</v>
      </c>
      <c r="B9602" t="str">
        <f t="shared" ref="B9602:C9602" si="9576">B9577</f>
        <v>restaurant</v>
      </c>
      <c r="C9602">
        <f t="shared" si="9576"/>
        <v>0</v>
      </c>
      <c r="D9602">
        <f ca="1">OFFSET(walk!$A$2:$Y$402,TRUNC((ROW()-ROW($D$2))/COLUMNS(walk!$A$2:$Y$402)),MOD(ROW()-ROW($D$2),COLUMNS(walk!$A$2:$Y$402)),1,1)</f>
        <v>7</v>
      </c>
      <c r="E9602">
        <f ca="1">OFFSET(bike!$A$2:$Y$402,TRUNC((ROW()-ROW($E$2))/COLUMNS(bike!$A$2:$Y$402)),MOD(ROW()-ROW($E$2),COLUMNS(bike!$A$2:$Y$402)),1,1)</f>
        <v>2</v>
      </c>
      <c r="F9602">
        <f ca="1">OFFSET(transit!$A$2:$Y$402,TRUNC((ROW()-ROW($F$2))/COLUMNS(transit!$A$2:$Y$402)),MOD(ROW()-ROW($F$2),COLUMNS(transit!$A$2:$Y$402)),1,1)</f>
        <v>7</v>
      </c>
      <c r="G9602">
        <f ca="1">OFFSET(drive!$A$2:$Y$402,TRUNC((ROW()-ROW($G$2))/COLUMNS(drive!$A$2:$Y$402)),MOD(ROW()-ROW($G$2),COLUMNS(drive!$A$2:$Y$402)),1,1)</f>
        <v>2</v>
      </c>
      <c r="H9602" s="5">
        <f ca="1">(VLOOKUP($B9602,weights!$A$2:$R$6,4))*VLOOKUP($B9602,weights!$A$2:$R$6,6)^C9602*(VLOOKUP($B9602,weights!$A$2:$R$6,15)*EXP(VLOOKUP($B9602,weights!$A$2:$R$6,11)*D9602)+VLOOKUP($B9602,weights!$A$2:$R$6,16)*EXP(VLOOKUP($B9602,weights!$A$2:$R$6,12)*E9602)+VLOOKUP($B9602,weights!$A$2:$R$6,17)*EXP(VLOOKUP($B9602,weights!$A$2:$R$6,13)*F9602)+VLOOKUP($B9602,weights!$A$2:$R$6,18)*EXP(VLOOKUP($B9602,weights!$A$2:$R$6,14)*G9602))</f>
        <v>32.024622533391799</v>
      </c>
    </row>
    <row r="9603" spans="1:8" ht="12.75" x14ac:dyDescent="0.2">
      <c r="A9603">
        <f t="shared" si="0"/>
        <v>385</v>
      </c>
      <c r="B9603" t="str">
        <f t="shared" ref="B9603:C9603" si="9577">B9578</f>
        <v>restaurant</v>
      </c>
      <c r="C9603">
        <f t="shared" si="9577"/>
        <v>1</v>
      </c>
      <c r="D9603">
        <f ca="1">OFFSET(walk!$A$2:$Y$402,TRUNC((ROW()-ROW($D$2))/COLUMNS(walk!$A$2:$Y$402)),MOD(ROW()-ROW($D$2),COLUMNS(walk!$A$2:$Y$402)),1,1)</f>
        <v>7</v>
      </c>
      <c r="E9603">
        <f ca="1">OFFSET(bike!$A$2:$Y$402,TRUNC((ROW()-ROW($E$2))/COLUMNS(bike!$A$2:$Y$402)),MOD(ROW()-ROW($E$2),COLUMNS(bike!$A$2:$Y$402)),1,1)</f>
        <v>2</v>
      </c>
      <c r="F9603">
        <f ca="1">OFFSET(transit!$A$2:$Y$402,TRUNC((ROW()-ROW($F$2))/COLUMNS(transit!$A$2:$Y$402)),MOD(ROW()-ROW($F$2),COLUMNS(transit!$A$2:$Y$402)),1,1)</f>
        <v>7</v>
      </c>
      <c r="G9603">
        <f ca="1">OFFSET(drive!$A$2:$Y$402,TRUNC((ROW()-ROW($G$2))/COLUMNS(drive!$A$2:$Y$402)),MOD(ROW()-ROW($G$2),COLUMNS(drive!$A$2:$Y$402)),1,1)</f>
        <v>2</v>
      </c>
      <c r="H9603" s="5">
        <f ca="1">(VLOOKUP($B9603,weights!$A$2:$R$6,4))*VLOOKUP($B9603,weights!$A$2:$R$6,6)^C9603*(VLOOKUP($B9603,weights!$A$2:$R$6,15)*EXP(VLOOKUP($B9603,weights!$A$2:$R$6,11)*D9603)+VLOOKUP($B9603,weights!$A$2:$R$6,16)*EXP(VLOOKUP($B9603,weights!$A$2:$R$6,12)*E9603)+VLOOKUP($B9603,weights!$A$2:$R$6,17)*EXP(VLOOKUP($B9603,weights!$A$2:$R$6,13)*F9603)+VLOOKUP($B9603,weights!$A$2:$R$6,18)*EXP(VLOOKUP($B9603,weights!$A$2:$R$6,14)*G9603))</f>
        <v>28.70355056696598</v>
      </c>
    </row>
    <row r="9604" spans="1:8" ht="12.75" x14ac:dyDescent="0.2">
      <c r="A9604">
        <f t="shared" si="0"/>
        <v>385</v>
      </c>
      <c r="B9604" t="str">
        <f t="shared" ref="B9604:C9604" si="9578">B9579</f>
        <v>restaurant</v>
      </c>
      <c r="C9604">
        <f t="shared" si="9578"/>
        <v>2</v>
      </c>
      <c r="D9604">
        <f ca="1">OFFSET(walk!$A$2:$Y$402,TRUNC((ROW()-ROW($D$2))/COLUMNS(walk!$A$2:$Y$402)),MOD(ROW()-ROW($D$2),COLUMNS(walk!$A$2:$Y$402)),1,1)</f>
        <v>7</v>
      </c>
      <c r="E9604">
        <f ca="1">OFFSET(bike!$A$2:$Y$402,TRUNC((ROW()-ROW($E$2))/COLUMNS(bike!$A$2:$Y$402)),MOD(ROW()-ROW($E$2),COLUMNS(bike!$A$2:$Y$402)),1,1)</f>
        <v>2</v>
      </c>
      <c r="F9604">
        <f ca="1">OFFSET(transit!$A$2:$Y$402,TRUNC((ROW()-ROW($F$2))/COLUMNS(transit!$A$2:$Y$402)),MOD(ROW()-ROW($F$2),COLUMNS(transit!$A$2:$Y$402)),1,1)</f>
        <v>7</v>
      </c>
      <c r="G9604">
        <f ca="1">OFFSET(drive!$A$2:$Y$402,TRUNC((ROW()-ROW($G$2))/COLUMNS(drive!$A$2:$Y$402)),MOD(ROW()-ROW($G$2),COLUMNS(drive!$A$2:$Y$402)),1,1)</f>
        <v>2</v>
      </c>
      <c r="H9604" s="5">
        <f ca="1">(VLOOKUP($B9604,weights!$A$2:$R$6,4))*VLOOKUP($B9604,weights!$A$2:$R$6,6)^C9604*(VLOOKUP($B9604,weights!$A$2:$R$6,15)*EXP(VLOOKUP($B9604,weights!$A$2:$R$6,11)*D9604)+VLOOKUP($B9604,weights!$A$2:$R$6,16)*EXP(VLOOKUP($B9604,weights!$A$2:$R$6,12)*E9604)+VLOOKUP($B9604,weights!$A$2:$R$6,17)*EXP(VLOOKUP($B9604,weights!$A$2:$R$6,13)*F9604)+VLOOKUP($B9604,weights!$A$2:$R$6,18)*EXP(VLOOKUP($B9604,weights!$A$2:$R$6,14)*G9604))</f>
        <v>25.726886063725061</v>
      </c>
    </row>
    <row r="9605" spans="1:8" ht="12.75" x14ac:dyDescent="0.2">
      <c r="A9605">
        <f t="shared" si="0"/>
        <v>385</v>
      </c>
      <c r="B9605" t="str">
        <f t="shared" ref="B9605:C9605" si="9579">B9580</f>
        <v>restaurant</v>
      </c>
      <c r="C9605">
        <f t="shared" si="9579"/>
        <v>3</v>
      </c>
      <c r="D9605">
        <f ca="1">OFFSET(walk!$A$2:$Y$402,TRUNC((ROW()-ROW($D$2))/COLUMNS(walk!$A$2:$Y$402)),MOD(ROW()-ROW($D$2),COLUMNS(walk!$A$2:$Y$402)),1,1)</f>
        <v>11</v>
      </c>
      <c r="E9605">
        <f ca="1">OFFSET(bike!$A$2:$Y$402,TRUNC((ROW()-ROW($E$2))/COLUMNS(bike!$A$2:$Y$402)),MOD(ROW()-ROW($E$2),COLUMNS(bike!$A$2:$Y$402)),1,1)</f>
        <v>4</v>
      </c>
      <c r="F9605">
        <f ca="1">OFFSET(transit!$A$2:$Y$402,TRUNC((ROW()-ROW($F$2))/COLUMNS(transit!$A$2:$Y$402)),MOD(ROW()-ROW($F$2),COLUMNS(transit!$A$2:$Y$402)),1,1)</f>
        <v>9</v>
      </c>
      <c r="G9605">
        <f ca="1">OFFSET(drive!$A$2:$Y$402,TRUNC((ROW()-ROW($G$2))/COLUMNS(drive!$A$2:$Y$402)),MOD(ROW()-ROW($G$2),COLUMNS(drive!$A$2:$Y$402)),1,1)</f>
        <v>3</v>
      </c>
      <c r="H9605" s="5">
        <f ca="1">(VLOOKUP($B9605,weights!$A$2:$R$6,4))*VLOOKUP($B9605,weights!$A$2:$R$6,6)^C9605*(VLOOKUP($B9605,weights!$A$2:$R$6,15)*EXP(VLOOKUP($B9605,weights!$A$2:$R$6,11)*D9605)+VLOOKUP($B9605,weights!$A$2:$R$6,16)*EXP(VLOOKUP($B9605,weights!$A$2:$R$6,12)*E9605)+VLOOKUP($B9605,weights!$A$2:$R$6,17)*EXP(VLOOKUP($B9605,weights!$A$2:$R$6,13)*F9605)+VLOOKUP($B9605,weights!$A$2:$R$6,18)*EXP(VLOOKUP($B9605,weights!$A$2:$R$6,14)*G9605))</f>
        <v>16.207602754833939</v>
      </c>
    </row>
    <row r="9606" spans="1:8" ht="12.75" x14ac:dyDescent="0.2">
      <c r="A9606">
        <f t="shared" si="0"/>
        <v>385</v>
      </c>
      <c r="B9606" t="str">
        <f t="shared" ref="B9606:C9606" si="9580">B9581</f>
        <v>restaurant</v>
      </c>
      <c r="C9606">
        <f t="shared" si="9580"/>
        <v>4</v>
      </c>
      <c r="D9606">
        <f ca="1">OFFSET(walk!$A$2:$Y$402,TRUNC((ROW()-ROW($D$2))/COLUMNS(walk!$A$2:$Y$402)),MOD(ROW()-ROW($D$2),COLUMNS(walk!$A$2:$Y$402)),1,1)</f>
        <v>11</v>
      </c>
      <c r="E9606">
        <f ca="1">OFFSET(bike!$A$2:$Y$402,TRUNC((ROW()-ROW($E$2))/COLUMNS(bike!$A$2:$Y$402)),MOD(ROW()-ROW($E$2),COLUMNS(bike!$A$2:$Y$402)),1,1)</f>
        <v>4</v>
      </c>
      <c r="F9606">
        <f ca="1">OFFSET(transit!$A$2:$Y$402,TRUNC((ROW()-ROW($F$2))/COLUMNS(transit!$A$2:$Y$402)),MOD(ROW()-ROW($F$2),COLUMNS(transit!$A$2:$Y$402)),1,1)</f>
        <v>9</v>
      </c>
      <c r="G9606">
        <f ca="1">OFFSET(drive!$A$2:$Y$402,TRUNC((ROW()-ROW($G$2))/COLUMNS(drive!$A$2:$Y$402)),MOD(ROW()-ROW($G$2),COLUMNS(drive!$A$2:$Y$402)),1,1)</f>
        <v>3</v>
      </c>
      <c r="H9606" s="5">
        <f ca="1">(VLOOKUP($B9606,weights!$A$2:$R$6,4))*VLOOKUP($B9606,weights!$A$2:$R$6,6)^C9606*(VLOOKUP($B9606,weights!$A$2:$R$6,15)*EXP(VLOOKUP($B9606,weights!$A$2:$R$6,11)*D9606)+VLOOKUP($B9606,weights!$A$2:$R$6,16)*EXP(VLOOKUP($B9606,weights!$A$2:$R$6,12)*E9606)+VLOOKUP($B9606,weights!$A$2:$R$6,17)*EXP(VLOOKUP($B9606,weights!$A$2:$R$6,13)*F9606)+VLOOKUP($B9606,weights!$A$2:$R$6,18)*EXP(VLOOKUP($B9606,weights!$A$2:$R$6,14)*G9606))</f>
        <v>14.526814320999307</v>
      </c>
    </row>
    <row r="9607" spans="1:8" ht="12.75" x14ac:dyDescent="0.2">
      <c r="A9607">
        <f t="shared" si="0"/>
        <v>385</v>
      </c>
      <c r="B9607" t="str">
        <f t="shared" ref="B9607:C9607" si="9581">B9582</f>
        <v>restaurant</v>
      </c>
      <c r="C9607">
        <f t="shared" si="9581"/>
        <v>5</v>
      </c>
      <c r="D9607">
        <f ca="1">OFFSET(walk!$A$2:$Y$402,TRUNC((ROW()-ROW($D$2))/COLUMNS(walk!$A$2:$Y$402)),MOD(ROW()-ROW($D$2),COLUMNS(walk!$A$2:$Y$402)),1,1)</f>
        <v>11</v>
      </c>
      <c r="E9607">
        <f ca="1">OFFSET(bike!$A$2:$Y$402,TRUNC((ROW()-ROW($E$2))/COLUMNS(bike!$A$2:$Y$402)),MOD(ROW()-ROW($E$2),COLUMNS(bike!$A$2:$Y$402)),1,1)</f>
        <v>4</v>
      </c>
      <c r="F9607">
        <f ca="1">OFFSET(transit!$A$2:$Y$402,TRUNC((ROW()-ROW($F$2))/COLUMNS(transit!$A$2:$Y$402)),MOD(ROW()-ROW($F$2),COLUMNS(transit!$A$2:$Y$402)),1,1)</f>
        <v>11</v>
      </c>
      <c r="G9607">
        <f ca="1">OFFSET(drive!$A$2:$Y$402,TRUNC((ROW()-ROW($G$2))/COLUMNS(drive!$A$2:$Y$402)),MOD(ROW()-ROW($G$2),COLUMNS(drive!$A$2:$Y$402)),1,1)</f>
        <v>4</v>
      </c>
      <c r="H9607" s="5">
        <f ca="1">(VLOOKUP($B9607,weights!$A$2:$R$6,4))*VLOOKUP($B9607,weights!$A$2:$R$6,6)^C9607*(VLOOKUP($B9607,weights!$A$2:$R$6,15)*EXP(VLOOKUP($B9607,weights!$A$2:$R$6,11)*D9607)+VLOOKUP($B9607,weights!$A$2:$R$6,16)*EXP(VLOOKUP($B9607,weights!$A$2:$R$6,12)*E9607)+VLOOKUP($B9607,weights!$A$2:$R$6,17)*EXP(VLOOKUP($B9607,weights!$A$2:$R$6,13)*F9607)+VLOOKUP($B9607,weights!$A$2:$R$6,18)*EXP(VLOOKUP($B9607,weights!$A$2:$R$6,14)*G9607))</f>
        <v>11.502928159015271</v>
      </c>
    </row>
    <row r="9608" spans="1:8" ht="12.75" x14ac:dyDescent="0.2">
      <c r="A9608">
        <f t="shared" si="0"/>
        <v>385</v>
      </c>
      <c r="B9608" t="str">
        <f t="shared" ref="B9608:C9608" si="9582">B9583</f>
        <v>restaurant</v>
      </c>
      <c r="C9608">
        <f t="shared" si="9582"/>
        <v>6</v>
      </c>
      <c r="D9608">
        <f ca="1">OFFSET(walk!$A$2:$Y$402,TRUNC((ROW()-ROW($D$2))/COLUMNS(walk!$A$2:$Y$402)),MOD(ROW()-ROW($D$2),COLUMNS(walk!$A$2:$Y$402)),1,1)</f>
        <v>14</v>
      </c>
      <c r="E9608">
        <f ca="1">OFFSET(bike!$A$2:$Y$402,TRUNC((ROW()-ROW($E$2))/COLUMNS(bike!$A$2:$Y$402)),MOD(ROW()-ROW($E$2),COLUMNS(bike!$A$2:$Y$402)),1,1)</f>
        <v>4</v>
      </c>
      <c r="F9608">
        <f ca="1">OFFSET(transit!$A$2:$Y$402,TRUNC((ROW()-ROW($F$2))/COLUMNS(transit!$A$2:$Y$402)),MOD(ROW()-ROW($F$2),COLUMNS(transit!$A$2:$Y$402)),1,1)</f>
        <v>11</v>
      </c>
      <c r="G9608">
        <f ca="1">OFFSET(drive!$A$2:$Y$402,TRUNC((ROW()-ROW($G$2))/COLUMNS(drive!$A$2:$Y$402)),MOD(ROW()-ROW($G$2),COLUMNS(drive!$A$2:$Y$402)),1,1)</f>
        <v>4</v>
      </c>
      <c r="H9608" s="5">
        <f ca="1">(VLOOKUP($B9608,weights!$A$2:$R$6,4))*VLOOKUP($B9608,weights!$A$2:$R$6,6)^C9608*(VLOOKUP($B9608,weights!$A$2:$R$6,15)*EXP(VLOOKUP($B9608,weights!$A$2:$R$6,11)*D9608)+VLOOKUP($B9608,weights!$A$2:$R$6,16)*EXP(VLOOKUP($B9608,weights!$A$2:$R$6,12)*E9608)+VLOOKUP($B9608,weights!$A$2:$R$6,17)*EXP(VLOOKUP($B9608,weights!$A$2:$R$6,13)*F9608)+VLOOKUP($B9608,weights!$A$2:$R$6,18)*EXP(VLOOKUP($B9608,weights!$A$2:$R$6,14)*G9608))</f>
        <v>9.8787968321341175</v>
      </c>
    </row>
    <row r="9609" spans="1:8" ht="12.75" x14ac:dyDescent="0.2">
      <c r="A9609">
        <f t="shared" si="0"/>
        <v>385</v>
      </c>
      <c r="B9609" t="str">
        <f t="shared" ref="B9609:C9609" si="9583">B9584</f>
        <v>restaurant</v>
      </c>
      <c r="C9609">
        <f t="shared" si="9583"/>
        <v>7</v>
      </c>
      <c r="D9609">
        <f ca="1">OFFSET(walk!$A$2:$Y$402,TRUNC((ROW()-ROW($D$2))/COLUMNS(walk!$A$2:$Y$402)),MOD(ROW()-ROW($D$2),COLUMNS(walk!$A$2:$Y$402)),1,1)</f>
        <v>15</v>
      </c>
      <c r="E9609">
        <f ca="1">OFFSET(bike!$A$2:$Y$402,TRUNC((ROW()-ROW($E$2))/COLUMNS(bike!$A$2:$Y$402)),MOD(ROW()-ROW($E$2),COLUMNS(bike!$A$2:$Y$402)),1,1)</f>
        <v>4</v>
      </c>
      <c r="F9609">
        <f ca="1">OFFSET(transit!$A$2:$Y$402,TRUNC((ROW()-ROW($F$2))/COLUMNS(transit!$A$2:$Y$402)),MOD(ROW()-ROW($F$2),COLUMNS(transit!$A$2:$Y$402)),1,1)</f>
        <v>11</v>
      </c>
      <c r="G9609">
        <f ca="1">OFFSET(drive!$A$2:$Y$402,TRUNC((ROW()-ROW($G$2))/COLUMNS(drive!$A$2:$Y$402)),MOD(ROW()-ROW($G$2),COLUMNS(drive!$A$2:$Y$402)),1,1)</f>
        <v>4</v>
      </c>
      <c r="H9609" s="5">
        <f ca="1">(VLOOKUP($B9609,weights!$A$2:$R$6,4))*VLOOKUP($B9609,weights!$A$2:$R$6,6)^C9609*(VLOOKUP($B9609,weights!$A$2:$R$6,15)*EXP(VLOOKUP($B9609,weights!$A$2:$R$6,11)*D9609)+VLOOKUP($B9609,weights!$A$2:$R$6,16)*EXP(VLOOKUP($B9609,weights!$A$2:$R$6,12)*E9609)+VLOOKUP($B9609,weights!$A$2:$R$6,17)*EXP(VLOOKUP($B9609,weights!$A$2:$R$6,13)*F9609)+VLOOKUP($B9609,weights!$A$2:$R$6,18)*EXP(VLOOKUP($B9609,weights!$A$2:$R$6,14)*G9609))</f>
        <v>8.7738963347161842</v>
      </c>
    </row>
    <row r="9610" spans="1:8" ht="12.75" x14ac:dyDescent="0.2">
      <c r="A9610">
        <f t="shared" si="0"/>
        <v>385</v>
      </c>
      <c r="B9610" t="str">
        <f t="shared" ref="B9610:C9610" si="9584">B9585</f>
        <v>restaurant</v>
      </c>
      <c r="C9610">
        <f t="shared" si="9584"/>
        <v>8</v>
      </c>
      <c r="D9610">
        <f ca="1">OFFSET(walk!$A$2:$Y$402,TRUNC((ROW()-ROW($D$2))/COLUMNS(walk!$A$2:$Y$402)),MOD(ROW()-ROW($D$2),COLUMNS(walk!$A$2:$Y$402)),1,1)</f>
        <v>16</v>
      </c>
      <c r="E9610">
        <f ca="1">OFFSET(bike!$A$2:$Y$402,TRUNC((ROW()-ROW($E$2))/COLUMNS(bike!$A$2:$Y$402)),MOD(ROW()-ROW($E$2),COLUMNS(bike!$A$2:$Y$402)),1,1)</f>
        <v>4</v>
      </c>
      <c r="F9610">
        <f ca="1">OFFSET(transit!$A$2:$Y$402,TRUNC((ROW()-ROW($F$2))/COLUMNS(transit!$A$2:$Y$402)),MOD(ROW()-ROW($F$2),COLUMNS(transit!$A$2:$Y$402)),1,1)</f>
        <v>11</v>
      </c>
      <c r="G9610">
        <f ca="1">OFFSET(drive!$A$2:$Y$402,TRUNC((ROW()-ROW($G$2))/COLUMNS(drive!$A$2:$Y$402)),MOD(ROW()-ROW($G$2),COLUMNS(drive!$A$2:$Y$402)),1,1)</f>
        <v>5</v>
      </c>
      <c r="H9610" s="5">
        <f ca="1">(VLOOKUP($B9610,weights!$A$2:$R$6,4))*VLOOKUP($B9610,weights!$A$2:$R$6,6)^C9610*(VLOOKUP($B9610,weights!$A$2:$R$6,15)*EXP(VLOOKUP($B9610,weights!$A$2:$R$6,11)*D9610)+VLOOKUP($B9610,weights!$A$2:$R$6,16)*EXP(VLOOKUP($B9610,weights!$A$2:$R$6,12)*E9610)+VLOOKUP($B9610,weights!$A$2:$R$6,17)*EXP(VLOOKUP($B9610,weights!$A$2:$R$6,13)*F9610)+VLOOKUP($B9610,weights!$A$2:$R$6,18)*EXP(VLOOKUP($B9610,weights!$A$2:$R$6,14)*G9610))</f>
        <v>7.2608602766856514</v>
      </c>
    </row>
    <row r="9611" spans="1:8" ht="12.75" x14ac:dyDescent="0.2">
      <c r="A9611">
        <f t="shared" si="0"/>
        <v>385</v>
      </c>
      <c r="B9611" t="str">
        <f t="shared" ref="B9611:C9611" si="9585">B9586</f>
        <v>restaurant</v>
      </c>
      <c r="C9611">
        <f t="shared" si="9585"/>
        <v>9</v>
      </c>
      <c r="D9611">
        <f ca="1">OFFSET(walk!$A$2:$Y$402,TRUNC((ROW()-ROW($D$2))/COLUMNS(walk!$A$2:$Y$402)),MOD(ROW()-ROW($D$2),COLUMNS(walk!$A$2:$Y$402)),1,1)</f>
        <v>17</v>
      </c>
      <c r="E9611">
        <f ca="1">OFFSET(bike!$A$2:$Y$402,TRUNC((ROW()-ROW($E$2))/COLUMNS(bike!$A$2:$Y$402)),MOD(ROW()-ROW($E$2),COLUMNS(bike!$A$2:$Y$402)),1,1)</f>
        <v>4</v>
      </c>
      <c r="F9611">
        <f ca="1">OFFSET(transit!$A$2:$Y$402,TRUNC((ROW()-ROW($F$2))/COLUMNS(transit!$A$2:$Y$402)),MOD(ROW()-ROW($F$2),COLUMNS(transit!$A$2:$Y$402)),1,1)</f>
        <v>12</v>
      </c>
      <c r="G9611">
        <f ca="1">OFFSET(drive!$A$2:$Y$402,TRUNC((ROW()-ROW($G$2))/COLUMNS(drive!$A$2:$Y$402)),MOD(ROW()-ROW($G$2),COLUMNS(drive!$A$2:$Y$402)),1,1)</f>
        <v>5</v>
      </c>
      <c r="H9611" s="5">
        <f ca="1">(VLOOKUP($B9611,weights!$A$2:$R$6,4))*VLOOKUP($B9611,weights!$A$2:$R$6,6)^C9611*(VLOOKUP($B9611,weights!$A$2:$R$6,15)*EXP(VLOOKUP($B9611,weights!$A$2:$R$6,11)*D9611)+VLOOKUP($B9611,weights!$A$2:$R$6,16)*EXP(VLOOKUP($B9611,weights!$A$2:$R$6,12)*E9611)+VLOOKUP($B9611,weights!$A$2:$R$6,17)*EXP(VLOOKUP($B9611,weights!$A$2:$R$6,13)*F9611)+VLOOKUP($B9611,weights!$A$2:$R$6,18)*EXP(VLOOKUP($B9611,weights!$A$2:$R$6,14)*G9611))</f>
        <v>6.305723296412526</v>
      </c>
    </row>
    <row r="9612" spans="1:8" ht="12.75" x14ac:dyDescent="0.2">
      <c r="A9612">
        <f t="shared" si="0"/>
        <v>385</v>
      </c>
      <c r="B9612" t="str">
        <f t="shared" ref="B9612:C9612" si="9586">B9587</f>
        <v>supermarket</v>
      </c>
      <c r="C9612">
        <f t="shared" si="9586"/>
        <v>0</v>
      </c>
      <c r="D9612">
        <f ca="1">OFFSET(walk!$A$2:$Y$402,TRUNC((ROW()-ROW($D$2))/COLUMNS(walk!$A$2:$Y$402)),MOD(ROW()-ROW($D$2),COLUMNS(walk!$A$2:$Y$402)),1,1)</f>
        <v>35</v>
      </c>
      <c r="E9612">
        <f ca="1">OFFSET(bike!$A$2:$Y$402,TRUNC((ROW()-ROW($E$2))/COLUMNS(bike!$A$2:$Y$402)),MOD(ROW()-ROW($E$2),COLUMNS(bike!$A$2:$Y$402)),1,1)</f>
        <v>14</v>
      </c>
      <c r="F9612">
        <f ca="1">OFFSET(transit!$A$2:$Y$402,TRUNC((ROW()-ROW($F$2))/COLUMNS(transit!$A$2:$Y$402)),MOD(ROW()-ROW($F$2),COLUMNS(transit!$A$2:$Y$402)),1,1)</f>
        <v>21</v>
      </c>
      <c r="G9612">
        <f ca="1">OFFSET(drive!$A$2:$Y$402,TRUNC((ROW()-ROW($G$2))/COLUMNS(drive!$A$2:$Y$402)),MOD(ROW()-ROW($G$2),COLUMNS(drive!$A$2:$Y$402)),1,1)</f>
        <v>10</v>
      </c>
      <c r="H9612" s="5">
        <f ca="1">(VLOOKUP($B9612,weights!$A$2:$R$6,4))*VLOOKUP($B9612,weights!$A$2:$R$6,6)^C9612*(VLOOKUP($B9612,weights!$A$2:$R$6,15)*EXP(VLOOKUP($B9612,weights!$A$2:$R$6,11)*D9612)+VLOOKUP($B9612,weights!$A$2:$R$6,16)*EXP(VLOOKUP($B9612,weights!$A$2:$R$6,12)*E9612)+VLOOKUP($B9612,weights!$A$2:$R$6,17)*EXP(VLOOKUP($B9612,weights!$A$2:$R$6,13)*F9612)+VLOOKUP($B9612,weights!$A$2:$R$6,18)*EXP(VLOOKUP($B9612,weights!$A$2:$R$6,14)*G9612))</f>
        <v>2.4810019442920499</v>
      </c>
    </row>
    <row r="9613" spans="1:8" ht="12.75" x14ac:dyDescent="0.2">
      <c r="A9613">
        <f t="shared" si="0"/>
        <v>385</v>
      </c>
      <c r="B9613" t="str">
        <f t="shared" ref="B9613:C9613" si="9587">B9588</f>
        <v>supermarket</v>
      </c>
      <c r="C9613">
        <f t="shared" si="9587"/>
        <v>1</v>
      </c>
      <c r="D9613">
        <f ca="1">OFFSET(walk!$A$2:$Y$402,TRUNC((ROW()-ROW($D$2))/COLUMNS(walk!$A$2:$Y$402)),MOD(ROW()-ROW($D$2),COLUMNS(walk!$A$2:$Y$402)),1,1)</f>
        <v>50</v>
      </c>
      <c r="E9613">
        <f ca="1">OFFSET(bike!$A$2:$Y$402,TRUNC((ROW()-ROW($E$2))/COLUMNS(bike!$A$2:$Y$402)),MOD(ROW()-ROW($E$2),COLUMNS(bike!$A$2:$Y$402)),1,1)</f>
        <v>15</v>
      </c>
      <c r="F9613">
        <f ca="1">OFFSET(transit!$A$2:$Y$402,TRUNC((ROW()-ROW($F$2))/COLUMNS(transit!$A$2:$Y$402)),MOD(ROW()-ROW($F$2),COLUMNS(transit!$A$2:$Y$402)),1,1)</f>
        <v>25</v>
      </c>
      <c r="G9613">
        <f ca="1">OFFSET(drive!$A$2:$Y$402,TRUNC((ROW()-ROW($G$2))/COLUMNS(drive!$A$2:$Y$402)),MOD(ROW()-ROW($G$2),COLUMNS(drive!$A$2:$Y$402)),1,1)</f>
        <v>10</v>
      </c>
      <c r="H9613" s="5">
        <f ca="1">(VLOOKUP($B9613,weights!$A$2:$R$6,4))*VLOOKUP($B9613,weights!$A$2:$R$6,6)^C9613*(VLOOKUP($B9613,weights!$A$2:$R$6,15)*EXP(VLOOKUP($B9613,weights!$A$2:$R$6,11)*D9613)+VLOOKUP($B9613,weights!$A$2:$R$6,16)*EXP(VLOOKUP($B9613,weights!$A$2:$R$6,12)*E9613)+VLOOKUP($B9613,weights!$A$2:$R$6,17)*EXP(VLOOKUP($B9613,weights!$A$2:$R$6,13)*F9613)+VLOOKUP($B9613,weights!$A$2:$R$6,18)*EXP(VLOOKUP($B9613,weights!$A$2:$R$6,14)*G9613))</f>
        <v>1.3647770933457799</v>
      </c>
    </row>
    <row r="9614" spans="1:8" ht="12.75" x14ac:dyDescent="0.2">
      <c r="A9614">
        <f t="shared" si="0"/>
        <v>385</v>
      </c>
      <c r="B9614" t="str">
        <f t="shared" ref="B9614:C9614" si="9588">B9589</f>
        <v>supermarket</v>
      </c>
      <c r="C9614">
        <f t="shared" si="9588"/>
        <v>2</v>
      </c>
      <c r="D9614">
        <f ca="1">OFFSET(walk!$A$2:$Y$402,TRUNC((ROW()-ROW($D$2))/COLUMNS(walk!$A$2:$Y$402)),MOD(ROW()-ROW($D$2),COLUMNS(walk!$A$2:$Y$402)),1,1)</f>
        <v>55</v>
      </c>
      <c r="E9614">
        <f ca="1">OFFSET(bike!$A$2:$Y$402,TRUNC((ROW()-ROW($E$2))/COLUMNS(bike!$A$2:$Y$402)),MOD(ROW()-ROW($E$2),COLUMNS(bike!$A$2:$Y$402)),1,1)</f>
        <v>15</v>
      </c>
      <c r="F9614">
        <f ca="1">OFFSET(transit!$A$2:$Y$402,TRUNC((ROW()-ROW($F$2))/COLUMNS(transit!$A$2:$Y$402)),MOD(ROW()-ROW($F$2),COLUMNS(transit!$A$2:$Y$402)),1,1)</f>
        <v>27</v>
      </c>
      <c r="G9614">
        <f ca="1">OFFSET(drive!$A$2:$Y$402,TRUNC((ROW()-ROW($G$2))/COLUMNS(drive!$A$2:$Y$402)),MOD(ROW()-ROW($G$2),COLUMNS(drive!$A$2:$Y$402)),1,1)</f>
        <v>12</v>
      </c>
      <c r="H9614" s="5">
        <f ca="1">(VLOOKUP($B9614,weights!$A$2:$R$6,4))*VLOOKUP($B9614,weights!$A$2:$R$6,6)^C9614*(VLOOKUP($B9614,weights!$A$2:$R$6,15)*EXP(VLOOKUP($B9614,weights!$A$2:$R$6,11)*D9614)+VLOOKUP($B9614,weights!$A$2:$R$6,16)*EXP(VLOOKUP($B9614,weights!$A$2:$R$6,12)*E9614)+VLOOKUP($B9614,weights!$A$2:$R$6,17)*EXP(VLOOKUP($B9614,weights!$A$2:$R$6,13)*F9614)+VLOOKUP($B9614,weights!$A$2:$R$6,18)*EXP(VLOOKUP($B9614,weights!$A$2:$R$6,14)*G9614))</f>
        <v>0.55211683299574754</v>
      </c>
    </row>
    <row r="9615" spans="1:8" ht="12.75" x14ac:dyDescent="0.2">
      <c r="A9615">
        <f t="shared" si="0"/>
        <v>385</v>
      </c>
      <c r="B9615" t="str">
        <f t="shared" ref="B9615:C9615" si="9589">B9590</f>
        <v>supermarket</v>
      </c>
      <c r="C9615">
        <f t="shared" si="9589"/>
        <v>3</v>
      </c>
      <c r="D9615">
        <f ca="1">OFFSET(walk!$A$2:$Y$402,TRUNC((ROW()-ROW($D$2))/COLUMNS(walk!$A$2:$Y$402)),MOD(ROW()-ROW($D$2),COLUMNS(walk!$A$2:$Y$402)),1,1)</f>
        <v>62</v>
      </c>
      <c r="E9615">
        <f ca="1">OFFSET(bike!$A$2:$Y$402,TRUNC((ROW()-ROW($E$2))/COLUMNS(bike!$A$2:$Y$402)),MOD(ROW()-ROW($E$2),COLUMNS(bike!$A$2:$Y$402)),1,1)</f>
        <v>19</v>
      </c>
      <c r="F9615">
        <f ca="1">OFFSET(transit!$A$2:$Y$402,TRUNC((ROW()-ROW($F$2))/COLUMNS(transit!$A$2:$Y$402)),MOD(ROW()-ROW($F$2),COLUMNS(transit!$A$2:$Y$402)),1,1)</f>
        <v>33</v>
      </c>
      <c r="G9615">
        <f ca="1">OFFSET(drive!$A$2:$Y$402,TRUNC((ROW()-ROW($G$2))/COLUMNS(drive!$A$2:$Y$402)),MOD(ROW()-ROW($G$2),COLUMNS(drive!$A$2:$Y$402)),1,1)</f>
        <v>14</v>
      </c>
      <c r="H9615" s="5">
        <f ca="1">(VLOOKUP($B9615,weights!$A$2:$R$6,4))*VLOOKUP($B9615,weights!$A$2:$R$6,6)^C9615*(VLOOKUP($B9615,weights!$A$2:$R$6,15)*EXP(VLOOKUP($B9615,weights!$A$2:$R$6,11)*D9615)+VLOOKUP($B9615,weights!$A$2:$R$6,16)*EXP(VLOOKUP($B9615,weights!$A$2:$R$6,12)*E9615)+VLOOKUP($B9615,weights!$A$2:$R$6,17)*EXP(VLOOKUP($B9615,weights!$A$2:$R$6,13)*F9615)+VLOOKUP($B9615,weights!$A$2:$R$6,18)*EXP(VLOOKUP($B9615,weights!$A$2:$R$6,14)*G9615))</f>
        <v>0.19683127070316653</v>
      </c>
    </row>
    <row r="9616" spans="1:8" ht="12.75" x14ac:dyDescent="0.2">
      <c r="A9616">
        <f t="shared" si="0"/>
        <v>385</v>
      </c>
      <c r="B9616" t="str">
        <f t="shared" ref="B9616:C9616" si="9590">B9591</f>
        <v>supermarket</v>
      </c>
      <c r="C9616">
        <f t="shared" si="9590"/>
        <v>4</v>
      </c>
      <c r="D9616">
        <f ca="1">OFFSET(walk!$A$2:$Y$402,TRUNC((ROW()-ROW($D$2))/COLUMNS(walk!$A$2:$Y$402)),MOD(ROW()-ROW($D$2),COLUMNS(walk!$A$2:$Y$402)),1,1)</f>
        <v>78</v>
      </c>
      <c r="E9616">
        <f ca="1">OFFSET(bike!$A$2:$Y$402,TRUNC((ROW()-ROW($E$2))/COLUMNS(bike!$A$2:$Y$402)),MOD(ROW()-ROW($E$2),COLUMNS(bike!$A$2:$Y$402)),1,1)</f>
        <v>22</v>
      </c>
      <c r="F9616">
        <f ca="1">OFFSET(transit!$A$2:$Y$402,TRUNC((ROW()-ROW($F$2))/COLUMNS(transit!$A$2:$Y$402)),MOD(ROW()-ROW($F$2),COLUMNS(transit!$A$2:$Y$402)),1,1)</f>
        <v>38</v>
      </c>
      <c r="G9616">
        <f ca="1">OFFSET(drive!$A$2:$Y$402,TRUNC((ROW()-ROW($G$2))/COLUMNS(drive!$A$2:$Y$402)),MOD(ROW()-ROW($G$2),COLUMNS(drive!$A$2:$Y$402)),1,1)</f>
        <v>15</v>
      </c>
      <c r="H9616" s="5">
        <f ca="1">(VLOOKUP($B9616,weights!$A$2:$R$6,4))*VLOOKUP($B9616,weights!$A$2:$R$6,6)^C9616*(VLOOKUP($B9616,weights!$A$2:$R$6,15)*EXP(VLOOKUP($B9616,weights!$A$2:$R$6,11)*D9616)+VLOOKUP($B9616,weights!$A$2:$R$6,16)*EXP(VLOOKUP($B9616,weights!$A$2:$R$6,12)*E9616)+VLOOKUP($B9616,weights!$A$2:$R$6,17)*EXP(VLOOKUP($B9616,weights!$A$2:$R$6,13)*F9616)+VLOOKUP($B9616,weights!$A$2:$R$6,18)*EXP(VLOOKUP($B9616,weights!$A$2:$R$6,14)*G9616))</f>
        <v>9.0833272034968909E-2</v>
      </c>
    </row>
    <row r="9617" spans="1:8" ht="12.75" x14ac:dyDescent="0.2">
      <c r="A9617">
        <f t="shared" si="0"/>
        <v>385</v>
      </c>
      <c r="B9617" t="str">
        <f t="shared" ref="B9617:C9617" si="9591">B9592</f>
        <v>store</v>
      </c>
      <c r="C9617">
        <f t="shared" si="9591"/>
        <v>0</v>
      </c>
      <c r="D9617">
        <f ca="1">OFFSET(walk!$A$2:$Y$402,TRUNC((ROW()-ROW($D$2))/COLUMNS(walk!$A$2:$Y$402)),MOD(ROW()-ROW($D$2),COLUMNS(walk!$A$2:$Y$402)),1,1)</f>
        <v>3</v>
      </c>
      <c r="E9617">
        <f ca="1">OFFSET(bike!$A$2:$Y$402,TRUNC((ROW()-ROW($E$2))/COLUMNS(bike!$A$2:$Y$402)),MOD(ROW()-ROW($E$2),COLUMNS(bike!$A$2:$Y$402)),1,1)</f>
        <v>1</v>
      </c>
      <c r="F9617">
        <f ca="1">OFFSET(transit!$A$2:$Y$402,TRUNC((ROW()-ROW($F$2))/COLUMNS(transit!$A$2:$Y$402)),MOD(ROW()-ROW($F$2),COLUMNS(transit!$A$2:$Y$402)),1,1)</f>
        <v>3</v>
      </c>
      <c r="G9617">
        <f ca="1">OFFSET(drive!$A$2:$Y$402,TRUNC((ROW()-ROW($G$2))/COLUMNS(drive!$A$2:$Y$402)),MOD(ROW()-ROW($G$2),COLUMNS(drive!$A$2:$Y$402)),1,1)</f>
        <v>1</v>
      </c>
      <c r="H9617" s="5">
        <f ca="1">(VLOOKUP($B9617,weights!$A$2:$R$6,4))*VLOOKUP($B9617,weights!$A$2:$R$6,6)^C9617*(VLOOKUP($B9617,weights!$A$2:$R$6,15)*EXP(VLOOKUP($B9617,weights!$A$2:$R$6,11)*D9617)+VLOOKUP($B9617,weights!$A$2:$R$6,16)*EXP(VLOOKUP($B9617,weights!$A$2:$R$6,12)*E9617)+VLOOKUP($B9617,weights!$A$2:$R$6,17)*EXP(VLOOKUP($B9617,weights!$A$2:$R$6,13)*F9617)+VLOOKUP($B9617,weights!$A$2:$R$6,18)*EXP(VLOOKUP($B9617,weights!$A$2:$R$6,14)*G9617))</f>
        <v>24.807341495576125</v>
      </c>
    </row>
    <row r="9618" spans="1:8" ht="12.75" x14ac:dyDescent="0.2">
      <c r="A9618">
        <f t="shared" si="0"/>
        <v>385</v>
      </c>
      <c r="B9618" t="str">
        <f t="shared" ref="B9618:C9618" si="9592">B9593</f>
        <v>store</v>
      </c>
      <c r="C9618">
        <f t="shared" si="9592"/>
        <v>1</v>
      </c>
      <c r="D9618">
        <f ca="1">OFFSET(walk!$A$2:$Y$402,TRUNC((ROW()-ROW($D$2))/COLUMNS(walk!$A$2:$Y$402)),MOD(ROW()-ROW($D$2),COLUMNS(walk!$A$2:$Y$402)),1,1)</f>
        <v>6</v>
      </c>
      <c r="E9618">
        <f ca="1">OFFSET(bike!$A$2:$Y$402,TRUNC((ROW()-ROW($E$2))/COLUMNS(bike!$A$2:$Y$402)),MOD(ROW()-ROW($E$2),COLUMNS(bike!$A$2:$Y$402)),1,1)</f>
        <v>1</v>
      </c>
      <c r="F9618">
        <f ca="1">OFFSET(transit!$A$2:$Y$402,TRUNC((ROW()-ROW($F$2))/COLUMNS(transit!$A$2:$Y$402)),MOD(ROW()-ROW($F$2),COLUMNS(transit!$A$2:$Y$402)),1,1)</f>
        <v>6</v>
      </c>
      <c r="G9618">
        <f ca="1">OFFSET(drive!$A$2:$Y$402,TRUNC((ROW()-ROW($G$2))/COLUMNS(drive!$A$2:$Y$402)),MOD(ROW()-ROW($G$2),COLUMNS(drive!$A$2:$Y$402)),1,1)</f>
        <v>1</v>
      </c>
      <c r="H9618" s="5">
        <f ca="1">(VLOOKUP($B9618,weights!$A$2:$R$6,4))*VLOOKUP($B9618,weights!$A$2:$R$6,6)^C9618*(VLOOKUP($B9618,weights!$A$2:$R$6,15)*EXP(VLOOKUP($B9618,weights!$A$2:$R$6,11)*D9618)+VLOOKUP($B9618,weights!$A$2:$R$6,16)*EXP(VLOOKUP($B9618,weights!$A$2:$R$6,12)*E9618)+VLOOKUP($B9618,weights!$A$2:$R$6,17)*EXP(VLOOKUP($B9618,weights!$A$2:$R$6,13)*F9618)+VLOOKUP($B9618,weights!$A$2:$R$6,18)*EXP(VLOOKUP($B9618,weights!$A$2:$R$6,14)*G9618))</f>
        <v>13.077667184379605</v>
      </c>
    </row>
    <row r="9619" spans="1:8" ht="12.75" x14ac:dyDescent="0.2">
      <c r="A9619">
        <f t="shared" si="0"/>
        <v>385</v>
      </c>
      <c r="B9619" t="str">
        <f t="shared" ref="B9619:C9619" si="9593">B9594</f>
        <v>store</v>
      </c>
      <c r="C9619">
        <f t="shared" si="9593"/>
        <v>2</v>
      </c>
      <c r="D9619">
        <f ca="1">OFFSET(walk!$A$2:$Y$402,TRUNC((ROW()-ROW($D$2))/COLUMNS(walk!$A$2:$Y$402)),MOD(ROW()-ROW($D$2),COLUMNS(walk!$A$2:$Y$402)),1,1)</f>
        <v>9</v>
      </c>
      <c r="E9619">
        <f ca="1">OFFSET(bike!$A$2:$Y$402,TRUNC((ROW()-ROW($E$2))/COLUMNS(bike!$A$2:$Y$402)),MOD(ROW()-ROW($E$2),COLUMNS(bike!$A$2:$Y$402)),1,1)</f>
        <v>3</v>
      </c>
      <c r="F9619">
        <f ca="1">OFFSET(transit!$A$2:$Y$402,TRUNC((ROW()-ROW($F$2))/COLUMNS(transit!$A$2:$Y$402)),MOD(ROW()-ROW($F$2),COLUMNS(transit!$A$2:$Y$402)),1,1)</f>
        <v>8</v>
      </c>
      <c r="G9619">
        <f ca="1">OFFSET(drive!$A$2:$Y$402,TRUNC((ROW()-ROW($G$2))/COLUMNS(drive!$A$2:$Y$402)),MOD(ROW()-ROW($G$2),COLUMNS(drive!$A$2:$Y$402)),1,1)</f>
        <v>3</v>
      </c>
      <c r="H9619" s="5">
        <f ca="1">(VLOOKUP($B9619,weights!$A$2:$R$6,4))*VLOOKUP($B9619,weights!$A$2:$R$6,6)^C9619*(VLOOKUP($B9619,weights!$A$2:$R$6,15)*EXP(VLOOKUP($B9619,weights!$A$2:$R$6,11)*D9619)+VLOOKUP($B9619,weights!$A$2:$R$6,16)*EXP(VLOOKUP($B9619,weights!$A$2:$R$6,12)*E9619)+VLOOKUP($B9619,weights!$A$2:$R$6,17)*EXP(VLOOKUP($B9619,weights!$A$2:$R$6,13)*F9619)+VLOOKUP($B9619,weights!$A$2:$R$6,18)*EXP(VLOOKUP($B9619,weights!$A$2:$R$6,14)*G9619))</f>
        <v>4.2999667525734413</v>
      </c>
    </row>
    <row r="9620" spans="1:8" ht="12.75" x14ac:dyDescent="0.2">
      <c r="A9620">
        <f t="shared" si="0"/>
        <v>385</v>
      </c>
      <c r="B9620" t="str">
        <f t="shared" ref="B9620:C9620" si="9594">B9595</f>
        <v>store</v>
      </c>
      <c r="C9620">
        <f t="shared" si="9594"/>
        <v>3</v>
      </c>
      <c r="D9620">
        <f ca="1">OFFSET(walk!$A$2:$Y$402,TRUNC((ROW()-ROW($D$2))/COLUMNS(walk!$A$2:$Y$402)),MOD(ROW()-ROW($D$2),COLUMNS(walk!$A$2:$Y$402)),1,1)</f>
        <v>11</v>
      </c>
      <c r="E9620">
        <f ca="1">OFFSET(bike!$A$2:$Y$402,TRUNC((ROW()-ROW($E$2))/COLUMNS(bike!$A$2:$Y$402)),MOD(ROW()-ROW($E$2),COLUMNS(bike!$A$2:$Y$402)),1,1)</f>
        <v>3</v>
      </c>
      <c r="F9620">
        <f ca="1">OFFSET(transit!$A$2:$Y$402,TRUNC((ROW()-ROW($F$2))/COLUMNS(transit!$A$2:$Y$402)),MOD(ROW()-ROW($F$2),COLUMNS(transit!$A$2:$Y$402)),1,1)</f>
        <v>9</v>
      </c>
      <c r="G9620">
        <f ca="1">OFFSET(drive!$A$2:$Y$402,TRUNC((ROW()-ROW($G$2))/COLUMNS(drive!$A$2:$Y$402)),MOD(ROW()-ROW($G$2),COLUMNS(drive!$A$2:$Y$402)),1,1)</f>
        <v>3</v>
      </c>
      <c r="H9620" s="5">
        <f ca="1">(VLOOKUP($B9620,weights!$A$2:$R$6,4))*VLOOKUP($B9620,weights!$A$2:$R$6,6)^C9620*(VLOOKUP($B9620,weights!$A$2:$R$6,15)*EXP(VLOOKUP($B9620,weights!$A$2:$R$6,11)*D9620)+VLOOKUP($B9620,weights!$A$2:$R$6,16)*EXP(VLOOKUP($B9620,weights!$A$2:$R$6,12)*E9620)+VLOOKUP($B9620,weights!$A$2:$R$6,17)*EXP(VLOOKUP($B9620,weights!$A$2:$R$6,13)*F9620)+VLOOKUP($B9620,weights!$A$2:$R$6,18)*EXP(VLOOKUP($B9620,weights!$A$2:$R$6,14)*G9620))</f>
        <v>2.7607228223492144</v>
      </c>
    </row>
    <row r="9621" spans="1:8" ht="12.75" x14ac:dyDescent="0.2">
      <c r="A9621">
        <f t="shared" si="0"/>
        <v>385</v>
      </c>
      <c r="B9621" t="str">
        <f t="shared" ref="B9621:C9621" si="9595">B9596</f>
        <v>store</v>
      </c>
      <c r="C9621">
        <f t="shared" si="9595"/>
        <v>4</v>
      </c>
      <c r="D9621">
        <f ca="1">OFFSET(walk!$A$2:$Y$402,TRUNC((ROW()-ROW($D$2))/COLUMNS(walk!$A$2:$Y$402)),MOD(ROW()-ROW($D$2),COLUMNS(walk!$A$2:$Y$402)),1,1)</f>
        <v>13</v>
      </c>
      <c r="E9621">
        <f ca="1">OFFSET(bike!$A$2:$Y$402,TRUNC((ROW()-ROW($E$2))/COLUMNS(bike!$A$2:$Y$402)),MOD(ROW()-ROW($E$2),COLUMNS(bike!$A$2:$Y$402)),1,1)</f>
        <v>3</v>
      </c>
      <c r="F9621">
        <f ca="1">OFFSET(transit!$A$2:$Y$402,TRUNC((ROW()-ROW($F$2))/COLUMNS(transit!$A$2:$Y$402)),MOD(ROW()-ROW($F$2),COLUMNS(transit!$A$2:$Y$402)),1,1)</f>
        <v>11</v>
      </c>
      <c r="G9621">
        <f ca="1">OFFSET(drive!$A$2:$Y$402,TRUNC((ROW()-ROW($G$2))/COLUMNS(drive!$A$2:$Y$402)),MOD(ROW()-ROW($G$2),COLUMNS(drive!$A$2:$Y$402)),1,1)</f>
        <v>3</v>
      </c>
      <c r="H9621" s="5">
        <f ca="1">(VLOOKUP($B9621,weights!$A$2:$R$6,4))*VLOOKUP($B9621,weights!$A$2:$R$6,6)^C9621*(VLOOKUP($B9621,weights!$A$2:$R$6,15)*EXP(VLOOKUP($B9621,weights!$A$2:$R$6,11)*D9621)+VLOOKUP($B9621,weights!$A$2:$R$6,16)*EXP(VLOOKUP($B9621,weights!$A$2:$R$6,12)*E9621)+VLOOKUP($B9621,weights!$A$2:$R$6,17)*EXP(VLOOKUP($B9621,weights!$A$2:$R$6,13)*F9621)+VLOOKUP($B9621,weights!$A$2:$R$6,18)*EXP(VLOOKUP($B9621,weights!$A$2:$R$6,14)*G9621))</f>
        <v>1.7833813195906734</v>
      </c>
    </row>
    <row r="9622" spans="1:8" ht="12.75" x14ac:dyDescent="0.2">
      <c r="A9622">
        <f t="shared" si="0"/>
        <v>385</v>
      </c>
      <c r="B9622" t="str">
        <f t="shared" ref="B9622:C9622" si="9596">B9597</f>
        <v>pharmacy</v>
      </c>
      <c r="C9622">
        <f t="shared" si="9596"/>
        <v>0</v>
      </c>
      <c r="D9622">
        <f ca="1">OFFSET(walk!$A$2:$Y$402,TRUNC((ROW()-ROW($D$2))/COLUMNS(walk!$A$2:$Y$402)),MOD(ROW()-ROW($D$2),COLUMNS(walk!$A$2:$Y$402)),1,1)</f>
        <v>12</v>
      </c>
      <c r="E9622">
        <f ca="1">OFFSET(bike!$A$2:$Y$402,TRUNC((ROW()-ROW($E$2))/COLUMNS(bike!$A$2:$Y$402)),MOD(ROW()-ROW($E$2),COLUMNS(bike!$A$2:$Y$402)),1,1)</f>
        <v>4</v>
      </c>
      <c r="F9622">
        <f ca="1">OFFSET(transit!$A$2:$Y$402,TRUNC((ROW()-ROW($F$2))/COLUMNS(transit!$A$2:$Y$402)),MOD(ROW()-ROW($F$2),COLUMNS(transit!$A$2:$Y$402)),1,1)</f>
        <v>8</v>
      </c>
      <c r="G9622">
        <f ca="1">OFFSET(drive!$A$2:$Y$402,TRUNC((ROW()-ROW($G$2))/COLUMNS(drive!$A$2:$Y$402)),MOD(ROW()-ROW($G$2),COLUMNS(drive!$A$2:$Y$402)),1,1)</f>
        <v>3</v>
      </c>
      <c r="H9622" s="5">
        <f ca="1">(VLOOKUP($B9622,weights!$A$2:$R$6,4))*VLOOKUP($B9622,weights!$A$2:$R$6,6)^C9622*(VLOOKUP($B9622,weights!$A$2:$R$6,15)*EXP(VLOOKUP($B9622,weights!$A$2:$R$6,11)*D9622)+VLOOKUP($B9622,weights!$A$2:$R$6,16)*EXP(VLOOKUP($B9622,weights!$A$2:$R$6,12)*E9622)+VLOOKUP($B9622,weights!$A$2:$R$6,17)*EXP(VLOOKUP($B9622,weights!$A$2:$R$6,13)*F9622)+VLOOKUP($B9622,weights!$A$2:$R$6,18)*EXP(VLOOKUP($B9622,weights!$A$2:$R$6,14)*G9622))</f>
        <v>5.7429507688868258</v>
      </c>
    </row>
    <row r="9623" spans="1:8" ht="12.75" x14ac:dyDescent="0.2">
      <c r="A9623">
        <f t="shared" si="0"/>
        <v>385</v>
      </c>
      <c r="B9623" t="str">
        <f t="shared" ref="B9623:C9623" si="9597">B9598</f>
        <v>pharmacy</v>
      </c>
      <c r="C9623">
        <f t="shared" si="9597"/>
        <v>1</v>
      </c>
      <c r="D9623">
        <f ca="1">OFFSET(walk!$A$2:$Y$402,TRUNC((ROW()-ROW($D$2))/COLUMNS(walk!$A$2:$Y$402)),MOD(ROW()-ROW($D$2),COLUMNS(walk!$A$2:$Y$402)),1,1)</f>
        <v>13</v>
      </c>
      <c r="E9623">
        <f ca="1">OFFSET(bike!$A$2:$Y$402,TRUNC((ROW()-ROW($E$2))/COLUMNS(bike!$A$2:$Y$402)),MOD(ROW()-ROW($E$2),COLUMNS(bike!$A$2:$Y$402)),1,1)</f>
        <v>4</v>
      </c>
      <c r="F9623">
        <f ca="1">OFFSET(transit!$A$2:$Y$402,TRUNC((ROW()-ROW($F$2))/COLUMNS(transit!$A$2:$Y$402)),MOD(ROW()-ROW($F$2),COLUMNS(transit!$A$2:$Y$402)),1,1)</f>
        <v>8</v>
      </c>
      <c r="G9623">
        <f ca="1">OFFSET(drive!$A$2:$Y$402,TRUNC((ROW()-ROW($G$2))/COLUMNS(drive!$A$2:$Y$402)),MOD(ROW()-ROW($G$2),COLUMNS(drive!$A$2:$Y$402)),1,1)</f>
        <v>3</v>
      </c>
      <c r="H9623" s="5">
        <f ca="1">(VLOOKUP($B9623,weights!$A$2:$R$6,4))*VLOOKUP($B9623,weights!$A$2:$R$6,6)^C9623*(VLOOKUP($B9623,weights!$A$2:$R$6,15)*EXP(VLOOKUP($B9623,weights!$A$2:$R$6,11)*D9623)+VLOOKUP($B9623,weights!$A$2:$R$6,16)*EXP(VLOOKUP($B9623,weights!$A$2:$R$6,12)*E9623)+VLOOKUP($B9623,weights!$A$2:$R$6,17)*EXP(VLOOKUP($B9623,weights!$A$2:$R$6,13)*F9623)+VLOOKUP($B9623,weights!$A$2:$R$6,18)*EXP(VLOOKUP($B9623,weights!$A$2:$R$6,14)*G9623))</f>
        <v>2.7310411812043842</v>
      </c>
    </row>
    <row r="9624" spans="1:8" ht="12.75" x14ac:dyDescent="0.2">
      <c r="A9624">
        <f t="shared" si="0"/>
        <v>385</v>
      </c>
      <c r="B9624" t="str">
        <f t="shared" ref="B9624:C9624" si="9598">B9599</f>
        <v>pharmacy</v>
      </c>
      <c r="C9624">
        <f t="shared" si="9598"/>
        <v>2</v>
      </c>
      <c r="D9624">
        <f ca="1">OFFSET(walk!$A$2:$Y$402,TRUNC((ROW()-ROW($D$2))/COLUMNS(walk!$A$2:$Y$402)),MOD(ROW()-ROW($D$2),COLUMNS(walk!$A$2:$Y$402)),1,1)</f>
        <v>18</v>
      </c>
      <c r="E9624">
        <f ca="1">OFFSET(bike!$A$2:$Y$402,TRUNC((ROW()-ROW($E$2))/COLUMNS(bike!$A$2:$Y$402)),MOD(ROW()-ROW($E$2),COLUMNS(bike!$A$2:$Y$402)),1,1)</f>
        <v>5</v>
      </c>
      <c r="F9624">
        <f ca="1">OFFSET(transit!$A$2:$Y$402,TRUNC((ROW()-ROW($F$2))/COLUMNS(transit!$A$2:$Y$402)),MOD(ROW()-ROW($F$2),COLUMNS(transit!$A$2:$Y$402)),1,1)</f>
        <v>18</v>
      </c>
      <c r="G9624">
        <f ca="1">OFFSET(drive!$A$2:$Y$402,TRUNC((ROW()-ROW($G$2))/COLUMNS(drive!$A$2:$Y$402)),MOD(ROW()-ROW($G$2),COLUMNS(drive!$A$2:$Y$402)),1,1)</f>
        <v>3</v>
      </c>
      <c r="H9624" s="5">
        <f ca="1">(VLOOKUP($B9624,weights!$A$2:$R$6,4))*VLOOKUP($B9624,weights!$A$2:$R$6,6)^C9624*(VLOOKUP($B9624,weights!$A$2:$R$6,15)*EXP(VLOOKUP($B9624,weights!$A$2:$R$6,11)*D9624)+VLOOKUP($B9624,weights!$A$2:$R$6,16)*EXP(VLOOKUP($B9624,weights!$A$2:$R$6,12)*E9624)+VLOOKUP($B9624,weights!$A$2:$R$6,17)*EXP(VLOOKUP($B9624,weights!$A$2:$R$6,13)*F9624)+VLOOKUP($B9624,weights!$A$2:$R$6,18)*EXP(VLOOKUP($B9624,weights!$A$2:$R$6,14)*G9624))</f>
        <v>1.00389185124327</v>
      </c>
    </row>
    <row r="9625" spans="1:8" ht="12.75" x14ac:dyDescent="0.2">
      <c r="A9625">
        <f t="shared" si="0"/>
        <v>385</v>
      </c>
      <c r="B9625" t="str">
        <f t="shared" ref="B9625:C9625" si="9599">B9600</f>
        <v>bank</v>
      </c>
      <c r="C9625">
        <f t="shared" si="9599"/>
        <v>0</v>
      </c>
      <c r="D9625">
        <f ca="1">OFFSET(walk!$A$2:$Y$402,TRUNC((ROW()-ROW($D$2))/COLUMNS(walk!$A$2:$Y$402)),MOD(ROW()-ROW($D$2),COLUMNS(walk!$A$2:$Y$402)),1,1)</f>
        <v>24</v>
      </c>
      <c r="E9625">
        <f ca="1">OFFSET(bike!$A$2:$Y$402,TRUNC((ROW()-ROW($E$2))/COLUMNS(bike!$A$2:$Y$402)),MOD(ROW()-ROW($E$2),COLUMNS(bike!$A$2:$Y$402)),1,1)</f>
        <v>7</v>
      </c>
      <c r="F9625">
        <f ca="1">OFFSET(transit!$A$2:$Y$402,TRUNC((ROW()-ROW($F$2))/COLUMNS(transit!$A$2:$Y$402)),MOD(ROW()-ROW($F$2),COLUMNS(transit!$A$2:$Y$402)),1,1)</f>
        <v>13</v>
      </c>
      <c r="G9625">
        <f ca="1">OFFSET(drive!$A$2:$Y$402,TRUNC((ROW()-ROW($G$2))/COLUMNS(drive!$A$2:$Y$402)),MOD(ROW()-ROW($G$2),COLUMNS(drive!$A$2:$Y$402)),1,1)</f>
        <v>6</v>
      </c>
      <c r="H9625" s="5">
        <f ca="1">(VLOOKUP($B9625,weights!$A$2:$R$6,4))*VLOOKUP($B9625,weights!$A$2:$R$6,6)^C9625*(VLOOKUP($B9625,weights!$A$2:$R$6,15)*EXP(VLOOKUP($B9625,weights!$A$2:$R$6,11)*D9625)+VLOOKUP($B9625,weights!$A$2:$R$6,16)*EXP(VLOOKUP($B9625,weights!$A$2:$R$6,12)*E9625)+VLOOKUP($B9625,weights!$A$2:$R$6,17)*EXP(VLOOKUP($B9625,weights!$A$2:$R$6,13)*F9625)+VLOOKUP($B9625,weights!$A$2:$R$6,18)*EXP(VLOOKUP($B9625,weights!$A$2:$R$6,14)*G9625))</f>
        <v>2.7948391995740702</v>
      </c>
    </row>
    <row r="9626" spans="1:8" ht="12.75" x14ac:dyDescent="0.2">
      <c r="A9626">
        <f t="shared" si="0"/>
        <v>385</v>
      </c>
      <c r="B9626" t="str">
        <f t="shared" ref="B9626:C9626" si="9600">B9601</f>
        <v>bank</v>
      </c>
      <c r="C9626">
        <f t="shared" si="9600"/>
        <v>1</v>
      </c>
      <c r="D9626">
        <f ca="1">OFFSET(walk!$A$2:$Y$402,TRUNC((ROW()-ROW($D$2))/COLUMNS(walk!$A$2:$Y$402)),MOD(ROW()-ROW($D$2),COLUMNS(walk!$A$2:$Y$402)),1,1)</f>
        <v>48</v>
      </c>
      <c r="E9626">
        <f ca="1">OFFSET(bike!$A$2:$Y$402,TRUNC((ROW()-ROW($E$2))/COLUMNS(bike!$A$2:$Y$402)),MOD(ROW()-ROW($E$2),COLUMNS(bike!$A$2:$Y$402)),1,1)</f>
        <v>15</v>
      </c>
      <c r="F9626">
        <f ca="1">OFFSET(transit!$A$2:$Y$402,TRUNC((ROW()-ROW($F$2))/COLUMNS(transit!$A$2:$Y$402)),MOD(ROW()-ROW($F$2),COLUMNS(transit!$A$2:$Y$402)),1,1)</f>
        <v>36</v>
      </c>
      <c r="G9626">
        <f ca="1">OFFSET(drive!$A$2:$Y$402,TRUNC((ROW()-ROW($G$2))/COLUMNS(drive!$A$2:$Y$402)),MOD(ROW()-ROW($G$2),COLUMNS(drive!$A$2:$Y$402)),1,1)</f>
        <v>8</v>
      </c>
      <c r="H9626" s="5">
        <f ca="1">(VLOOKUP($B9626,weights!$A$2:$R$6,4))*VLOOKUP($B9626,weights!$A$2:$R$6,6)^C9626*(VLOOKUP($B9626,weights!$A$2:$R$6,15)*EXP(VLOOKUP($B9626,weights!$A$2:$R$6,11)*D9626)+VLOOKUP($B9626,weights!$A$2:$R$6,16)*EXP(VLOOKUP($B9626,weights!$A$2:$R$6,12)*E9626)+VLOOKUP($B9626,weights!$A$2:$R$6,17)*EXP(VLOOKUP($B9626,weights!$A$2:$R$6,13)*F9626)+VLOOKUP($B9626,weights!$A$2:$R$6,18)*EXP(VLOOKUP($B9626,weights!$A$2:$R$6,14)*G9626))</f>
        <v>0.4192946321546232</v>
      </c>
    </row>
    <row r="9627" spans="1:8" ht="12.75" x14ac:dyDescent="0.2">
      <c r="A9627">
        <f t="shared" si="0"/>
        <v>386</v>
      </c>
      <c r="B9627" t="str">
        <f t="shared" ref="B9627:C9627" si="9601">B9602</f>
        <v>restaurant</v>
      </c>
      <c r="C9627">
        <f t="shared" si="9601"/>
        <v>0</v>
      </c>
      <c r="D9627">
        <f ca="1">OFFSET(walk!$A$2:$Y$402,TRUNC((ROW()-ROW($D$2))/COLUMNS(walk!$A$2:$Y$402)),MOD(ROW()-ROW($D$2),COLUMNS(walk!$A$2:$Y$402)),1,1)</f>
        <v>7</v>
      </c>
      <c r="E9627">
        <f ca="1">OFFSET(bike!$A$2:$Y$402,TRUNC((ROW()-ROW($E$2))/COLUMNS(bike!$A$2:$Y$402)),MOD(ROW()-ROW($E$2),COLUMNS(bike!$A$2:$Y$402)),1,1)</f>
        <v>2</v>
      </c>
      <c r="F9627">
        <f ca="1">OFFSET(transit!$A$2:$Y$402,TRUNC((ROW()-ROW($F$2))/COLUMNS(transit!$A$2:$Y$402)),MOD(ROW()-ROW($F$2),COLUMNS(transit!$A$2:$Y$402)),1,1)</f>
        <v>7</v>
      </c>
      <c r="G9627">
        <f ca="1">OFFSET(drive!$A$2:$Y$402,TRUNC((ROW()-ROW($G$2))/COLUMNS(drive!$A$2:$Y$402)),MOD(ROW()-ROW($G$2),COLUMNS(drive!$A$2:$Y$402)),1,1)</f>
        <v>2</v>
      </c>
      <c r="H9627" s="5">
        <f ca="1">(VLOOKUP($B9627,weights!$A$2:$R$6,4))*VLOOKUP($B9627,weights!$A$2:$R$6,6)^C9627*(VLOOKUP($B9627,weights!$A$2:$R$6,15)*EXP(VLOOKUP($B9627,weights!$A$2:$R$6,11)*D9627)+VLOOKUP($B9627,weights!$A$2:$R$6,16)*EXP(VLOOKUP($B9627,weights!$A$2:$R$6,12)*E9627)+VLOOKUP($B9627,weights!$A$2:$R$6,17)*EXP(VLOOKUP($B9627,weights!$A$2:$R$6,13)*F9627)+VLOOKUP($B9627,weights!$A$2:$R$6,18)*EXP(VLOOKUP($B9627,weights!$A$2:$R$6,14)*G9627))</f>
        <v>32.024622533391799</v>
      </c>
    </row>
    <row r="9628" spans="1:8" ht="12.75" x14ac:dyDescent="0.2">
      <c r="A9628">
        <f t="shared" si="0"/>
        <v>386</v>
      </c>
      <c r="B9628" t="str">
        <f t="shared" ref="B9628:C9628" si="9602">B9603</f>
        <v>restaurant</v>
      </c>
      <c r="C9628">
        <f t="shared" si="9602"/>
        <v>1</v>
      </c>
      <c r="D9628">
        <f ca="1">OFFSET(walk!$A$2:$Y$402,TRUNC((ROW()-ROW($D$2))/COLUMNS(walk!$A$2:$Y$402)),MOD(ROW()-ROW($D$2),COLUMNS(walk!$A$2:$Y$402)),1,1)</f>
        <v>7</v>
      </c>
      <c r="E9628">
        <f ca="1">OFFSET(bike!$A$2:$Y$402,TRUNC((ROW()-ROW($E$2))/COLUMNS(bike!$A$2:$Y$402)),MOD(ROW()-ROW($E$2),COLUMNS(bike!$A$2:$Y$402)),1,1)</f>
        <v>2</v>
      </c>
      <c r="F9628">
        <f ca="1">OFFSET(transit!$A$2:$Y$402,TRUNC((ROW()-ROW($F$2))/COLUMNS(transit!$A$2:$Y$402)),MOD(ROW()-ROW($F$2),COLUMNS(transit!$A$2:$Y$402)),1,1)</f>
        <v>7</v>
      </c>
      <c r="G9628">
        <f ca="1">OFFSET(drive!$A$2:$Y$402,TRUNC((ROW()-ROW($G$2))/COLUMNS(drive!$A$2:$Y$402)),MOD(ROW()-ROW($G$2),COLUMNS(drive!$A$2:$Y$402)),1,1)</f>
        <v>2</v>
      </c>
      <c r="H9628" s="5">
        <f ca="1">(VLOOKUP($B9628,weights!$A$2:$R$6,4))*VLOOKUP($B9628,weights!$A$2:$R$6,6)^C9628*(VLOOKUP($B9628,weights!$A$2:$R$6,15)*EXP(VLOOKUP($B9628,weights!$A$2:$R$6,11)*D9628)+VLOOKUP($B9628,weights!$A$2:$R$6,16)*EXP(VLOOKUP($B9628,weights!$A$2:$R$6,12)*E9628)+VLOOKUP($B9628,weights!$A$2:$R$6,17)*EXP(VLOOKUP($B9628,weights!$A$2:$R$6,13)*F9628)+VLOOKUP($B9628,weights!$A$2:$R$6,18)*EXP(VLOOKUP($B9628,weights!$A$2:$R$6,14)*G9628))</f>
        <v>28.70355056696598</v>
      </c>
    </row>
    <row r="9629" spans="1:8" ht="12.75" x14ac:dyDescent="0.2">
      <c r="A9629">
        <f t="shared" si="0"/>
        <v>386</v>
      </c>
      <c r="B9629" t="str">
        <f t="shared" ref="B9629:C9629" si="9603">B9604</f>
        <v>restaurant</v>
      </c>
      <c r="C9629">
        <f t="shared" si="9603"/>
        <v>2</v>
      </c>
      <c r="D9629">
        <f ca="1">OFFSET(walk!$A$2:$Y$402,TRUNC((ROW()-ROW($D$2))/COLUMNS(walk!$A$2:$Y$402)),MOD(ROW()-ROW($D$2),COLUMNS(walk!$A$2:$Y$402)),1,1)</f>
        <v>7</v>
      </c>
      <c r="E9629">
        <f ca="1">OFFSET(bike!$A$2:$Y$402,TRUNC((ROW()-ROW($E$2))/COLUMNS(bike!$A$2:$Y$402)),MOD(ROW()-ROW($E$2),COLUMNS(bike!$A$2:$Y$402)),1,1)</f>
        <v>2</v>
      </c>
      <c r="F9629">
        <f ca="1">OFFSET(transit!$A$2:$Y$402,TRUNC((ROW()-ROW($F$2))/COLUMNS(transit!$A$2:$Y$402)),MOD(ROW()-ROW($F$2),COLUMNS(transit!$A$2:$Y$402)),1,1)</f>
        <v>7</v>
      </c>
      <c r="G9629">
        <f ca="1">OFFSET(drive!$A$2:$Y$402,TRUNC((ROW()-ROW($G$2))/COLUMNS(drive!$A$2:$Y$402)),MOD(ROW()-ROW($G$2),COLUMNS(drive!$A$2:$Y$402)),1,1)</f>
        <v>2</v>
      </c>
      <c r="H9629" s="5">
        <f ca="1">(VLOOKUP($B9629,weights!$A$2:$R$6,4))*VLOOKUP($B9629,weights!$A$2:$R$6,6)^C9629*(VLOOKUP($B9629,weights!$A$2:$R$6,15)*EXP(VLOOKUP($B9629,weights!$A$2:$R$6,11)*D9629)+VLOOKUP($B9629,weights!$A$2:$R$6,16)*EXP(VLOOKUP($B9629,weights!$A$2:$R$6,12)*E9629)+VLOOKUP($B9629,weights!$A$2:$R$6,17)*EXP(VLOOKUP($B9629,weights!$A$2:$R$6,13)*F9629)+VLOOKUP($B9629,weights!$A$2:$R$6,18)*EXP(VLOOKUP($B9629,weights!$A$2:$R$6,14)*G9629))</f>
        <v>25.726886063725061</v>
      </c>
    </row>
    <row r="9630" spans="1:8" ht="12.75" x14ac:dyDescent="0.2">
      <c r="A9630">
        <f t="shared" si="0"/>
        <v>386</v>
      </c>
      <c r="B9630" t="str">
        <f t="shared" ref="B9630:C9630" si="9604">B9605</f>
        <v>restaurant</v>
      </c>
      <c r="C9630">
        <f t="shared" si="9604"/>
        <v>3</v>
      </c>
      <c r="D9630">
        <f ca="1">OFFSET(walk!$A$2:$Y$402,TRUNC((ROW()-ROW($D$2))/COLUMNS(walk!$A$2:$Y$402)),MOD(ROW()-ROW($D$2),COLUMNS(walk!$A$2:$Y$402)),1,1)</f>
        <v>11</v>
      </c>
      <c r="E9630">
        <f ca="1">OFFSET(bike!$A$2:$Y$402,TRUNC((ROW()-ROW($E$2))/COLUMNS(bike!$A$2:$Y$402)),MOD(ROW()-ROW($E$2),COLUMNS(bike!$A$2:$Y$402)),1,1)</f>
        <v>4</v>
      </c>
      <c r="F9630">
        <f ca="1">OFFSET(transit!$A$2:$Y$402,TRUNC((ROW()-ROW($F$2))/COLUMNS(transit!$A$2:$Y$402)),MOD(ROW()-ROW($F$2),COLUMNS(transit!$A$2:$Y$402)),1,1)</f>
        <v>9</v>
      </c>
      <c r="G9630">
        <f ca="1">OFFSET(drive!$A$2:$Y$402,TRUNC((ROW()-ROW($G$2))/COLUMNS(drive!$A$2:$Y$402)),MOD(ROW()-ROW($G$2),COLUMNS(drive!$A$2:$Y$402)),1,1)</f>
        <v>3</v>
      </c>
      <c r="H9630" s="5">
        <f ca="1">(VLOOKUP($B9630,weights!$A$2:$R$6,4))*VLOOKUP($B9630,weights!$A$2:$R$6,6)^C9630*(VLOOKUP($B9630,weights!$A$2:$R$6,15)*EXP(VLOOKUP($B9630,weights!$A$2:$R$6,11)*D9630)+VLOOKUP($B9630,weights!$A$2:$R$6,16)*EXP(VLOOKUP($B9630,weights!$A$2:$R$6,12)*E9630)+VLOOKUP($B9630,weights!$A$2:$R$6,17)*EXP(VLOOKUP($B9630,weights!$A$2:$R$6,13)*F9630)+VLOOKUP($B9630,weights!$A$2:$R$6,18)*EXP(VLOOKUP($B9630,weights!$A$2:$R$6,14)*G9630))</f>
        <v>16.207602754833939</v>
      </c>
    </row>
    <row r="9631" spans="1:8" ht="12.75" x14ac:dyDescent="0.2">
      <c r="A9631">
        <f t="shared" si="0"/>
        <v>386</v>
      </c>
      <c r="B9631" t="str">
        <f t="shared" ref="B9631:C9631" si="9605">B9606</f>
        <v>restaurant</v>
      </c>
      <c r="C9631">
        <f t="shared" si="9605"/>
        <v>4</v>
      </c>
      <c r="D9631">
        <f ca="1">OFFSET(walk!$A$2:$Y$402,TRUNC((ROW()-ROW($D$2))/COLUMNS(walk!$A$2:$Y$402)),MOD(ROW()-ROW($D$2),COLUMNS(walk!$A$2:$Y$402)),1,1)</f>
        <v>11</v>
      </c>
      <c r="E9631">
        <f ca="1">OFFSET(bike!$A$2:$Y$402,TRUNC((ROW()-ROW($E$2))/COLUMNS(bike!$A$2:$Y$402)),MOD(ROW()-ROW($E$2),COLUMNS(bike!$A$2:$Y$402)),1,1)</f>
        <v>4</v>
      </c>
      <c r="F9631">
        <f ca="1">OFFSET(transit!$A$2:$Y$402,TRUNC((ROW()-ROW($F$2))/COLUMNS(transit!$A$2:$Y$402)),MOD(ROW()-ROW($F$2),COLUMNS(transit!$A$2:$Y$402)),1,1)</f>
        <v>9</v>
      </c>
      <c r="G9631">
        <f ca="1">OFFSET(drive!$A$2:$Y$402,TRUNC((ROW()-ROW($G$2))/COLUMNS(drive!$A$2:$Y$402)),MOD(ROW()-ROW($G$2),COLUMNS(drive!$A$2:$Y$402)),1,1)</f>
        <v>3</v>
      </c>
      <c r="H9631" s="5">
        <f ca="1">(VLOOKUP($B9631,weights!$A$2:$R$6,4))*VLOOKUP($B9631,weights!$A$2:$R$6,6)^C9631*(VLOOKUP($B9631,weights!$A$2:$R$6,15)*EXP(VLOOKUP($B9631,weights!$A$2:$R$6,11)*D9631)+VLOOKUP($B9631,weights!$A$2:$R$6,16)*EXP(VLOOKUP($B9631,weights!$A$2:$R$6,12)*E9631)+VLOOKUP($B9631,weights!$A$2:$R$6,17)*EXP(VLOOKUP($B9631,weights!$A$2:$R$6,13)*F9631)+VLOOKUP($B9631,weights!$A$2:$R$6,18)*EXP(VLOOKUP($B9631,weights!$A$2:$R$6,14)*G9631))</f>
        <v>14.526814320999307</v>
      </c>
    </row>
    <row r="9632" spans="1:8" ht="12.75" x14ac:dyDescent="0.2">
      <c r="A9632">
        <f t="shared" si="0"/>
        <v>386</v>
      </c>
      <c r="B9632" t="str">
        <f t="shared" ref="B9632:C9632" si="9606">B9607</f>
        <v>restaurant</v>
      </c>
      <c r="C9632">
        <f t="shared" si="9606"/>
        <v>5</v>
      </c>
      <c r="D9632">
        <f ca="1">OFFSET(walk!$A$2:$Y$402,TRUNC((ROW()-ROW($D$2))/COLUMNS(walk!$A$2:$Y$402)),MOD(ROW()-ROW($D$2),COLUMNS(walk!$A$2:$Y$402)),1,1)</f>
        <v>11</v>
      </c>
      <c r="E9632">
        <f ca="1">OFFSET(bike!$A$2:$Y$402,TRUNC((ROW()-ROW($E$2))/COLUMNS(bike!$A$2:$Y$402)),MOD(ROW()-ROW($E$2),COLUMNS(bike!$A$2:$Y$402)),1,1)</f>
        <v>4</v>
      </c>
      <c r="F9632">
        <f ca="1">OFFSET(transit!$A$2:$Y$402,TRUNC((ROW()-ROW($F$2))/COLUMNS(transit!$A$2:$Y$402)),MOD(ROW()-ROW($F$2),COLUMNS(transit!$A$2:$Y$402)),1,1)</f>
        <v>11</v>
      </c>
      <c r="G9632">
        <f ca="1">OFFSET(drive!$A$2:$Y$402,TRUNC((ROW()-ROW($G$2))/COLUMNS(drive!$A$2:$Y$402)),MOD(ROW()-ROW($G$2),COLUMNS(drive!$A$2:$Y$402)),1,1)</f>
        <v>4</v>
      </c>
      <c r="H9632" s="5">
        <f ca="1">(VLOOKUP($B9632,weights!$A$2:$R$6,4))*VLOOKUP($B9632,weights!$A$2:$R$6,6)^C9632*(VLOOKUP($B9632,weights!$A$2:$R$6,15)*EXP(VLOOKUP($B9632,weights!$A$2:$R$6,11)*D9632)+VLOOKUP($B9632,weights!$A$2:$R$6,16)*EXP(VLOOKUP($B9632,weights!$A$2:$R$6,12)*E9632)+VLOOKUP($B9632,weights!$A$2:$R$6,17)*EXP(VLOOKUP($B9632,weights!$A$2:$R$6,13)*F9632)+VLOOKUP($B9632,weights!$A$2:$R$6,18)*EXP(VLOOKUP($B9632,weights!$A$2:$R$6,14)*G9632))</f>
        <v>11.502928159015271</v>
      </c>
    </row>
    <row r="9633" spans="1:8" ht="12.75" x14ac:dyDescent="0.2">
      <c r="A9633">
        <f t="shared" si="0"/>
        <v>386</v>
      </c>
      <c r="B9633" t="str">
        <f t="shared" ref="B9633:C9633" si="9607">B9608</f>
        <v>restaurant</v>
      </c>
      <c r="C9633">
        <f t="shared" si="9607"/>
        <v>6</v>
      </c>
      <c r="D9633">
        <f ca="1">OFFSET(walk!$A$2:$Y$402,TRUNC((ROW()-ROW($D$2))/COLUMNS(walk!$A$2:$Y$402)),MOD(ROW()-ROW($D$2),COLUMNS(walk!$A$2:$Y$402)),1,1)</f>
        <v>14</v>
      </c>
      <c r="E9633">
        <f ca="1">OFFSET(bike!$A$2:$Y$402,TRUNC((ROW()-ROW($E$2))/COLUMNS(bike!$A$2:$Y$402)),MOD(ROW()-ROW($E$2),COLUMNS(bike!$A$2:$Y$402)),1,1)</f>
        <v>4</v>
      </c>
      <c r="F9633">
        <f ca="1">OFFSET(transit!$A$2:$Y$402,TRUNC((ROW()-ROW($F$2))/COLUMNS(transit!$A$2:$Y$402)),MOD(ROW()-ROW($F$2),COLUMNS(transit!$A$2:$Y$402)),1,1)</f>
        <v>11</v>
      </c>
      <c r="G9633">
        <f ca="1">OFFSET(drive!$A$2:$Y$402,TRUNC((ROW()-ROW($G$2))/COLUMNS(drive!$A$2:$Y$402)),MOD(ROW()-ROW($G$2),COLUMNS(drive!$A$2:$Y$402)),1,1)</f>
        <v>4</v>
      </c>
      <c r="H9633" s="5">
        <f ca="1">(VLOOKUP($B9633,weights!$A$2:$R$6,4))*VLOOKUP($B9633,weights!$A$2:$R$6,6)^C9633*(VLOOKUP($B9633,weights!$A$2:$R$6,15)*EXP(VLOOKUP($B9633,weights!$A$2:$R$6,11)*D9633)+VLOOKUP($B9633,weights!$A$2:$R$6,16)*EXP(VLOOKUP($B9633,weights!$A$2:$R$6,12)*E9633)+VLOOKUP($B9633,weights!$A$2:$R$6,17)*EXP(VLOOKUP($B9633,weights!$A$2:$R$6,13)*F9633)+VLOOKUP($B9633,weights!$A$2:$R$6,18)*EXP(VLOOKUP($B9633,weights!$A$2:$R$6,14)*G9633))</f>
        <v>9.8787968321341175</v>
      </c>
    </row>
    <row r="9634" spans="1:8" ht="12.75" x14ac:dyDescent="0.2">
      <c r="A9634">
        <f t="shared" si="0"/>
        <v>386</v>
      </c>
      <c r="B9634" t="str">
        <f t="shared" ref="B9634:C9634" si="9608">B9609</f>
        <v>restaurant</v>
      </c>
      <c r="C9634">
        <f t="shared" si="9608"/>
        <v>7</v>
      </c>
      <c r="D9634">
        <f ca="1">OFFSET(walk!$A$2:$Y$402,TRUNC((ROW()-ROW($D$2))/COLUMNS(walk!$A$2:$Y$402)),MOD(ROW()-ROW($D$2),COLUMNS(walk!$A$2:$Y$402)),1,1)</f>
        <v>15</v>
      </c>
      <c r="E9634">
        <f ca="1">OFFSET(bike!$A$2:$Y$402,TRUNC((ROW()-ROW($E$2))/COLUMNS(bike!$A$2:$Y$402)),MOD(ROW()-ROW($E$2),COLUMNS(bike!$A$2:$Y$402)),1,1)</f>
        <v>4</v>
      </c>
      <c r="F9634">
        <f ca="1">OFFSET(transit!$A$2:$Y$402,TRUNC((ROW()-ROW($F$2))/COLUMNS(transit!$A$2:$Y$402)),MOD(ROW()-ROW($F$2),COLUMNS(transit!$A$2:$Y$402)),1,1)</f>
        <v>11</v>
      </c>
      <c r="G9634">
        <f ca="1">OFFSET(drive!$A$2:$Y$402,TRUNC((ROW()-ROW($G$2))/COLUMNS(drive!$A$2:$Y$402)),MOD(ROW()-ROW($G$2),COLUMNS(drive!$A$2:$Y$402)),1,1)</f>
        <v>4</v>
      </c>
      <c r="H9634" s="5">
        <f ca="1">(VLOOKUP($B9634,weights!$A$2:$R$6,4))*VLOOKUP($B9634,weights!$A$2:$R$6,6)^C9634*(VLOOKUP($B9634,weights!$A$2:$R$6,15)*EXP(VLOOKUP($B9634,weights!$A$2:$R$6,11)*D9634)+VLOOKUP($B9634,weights!$A$2:$R$6,16)*EXP(VLOOKUP($B9634,weights!$A$2:$R$6,12)*E9634)+VLOOKUP($B9634,weights!$A$2:$R$6,17)*EXP(VLOOKUP($B9634,weights!$A$2:$R$6,13)*F9634)+VLOOKUP($B9634,weights!$A$2:$R$6,18)*EXP(VLOOKUP($B9634,weights!$A$2:$R$6,14)*G9634))</f>
        <v>8.7738963347161842</v>
      </c>
    </row>
    <row r="9635" spans="1:8" ht="12.75" x14ac:dyDescent="0.2">
      <c r="A9635">
        <f t="shared" si="0"/>
        <v>386</v>
      </c>
      <c r="B9635" t="str">
        <f t="shared" ref="B9635:C9635" si="9609">B9610</f>
        <v>restaurant</v>
      </c>
      <c r="C9635">
        <f t="shared" si="9609"/>
        <v>8</v>
      </c>
      <c r="D9635">
        <f ca="1">OFFSET(walk!$A$2:$Y$402,TRUNC((ROW()-ROW($D$2))/COLUMNS(walk!$A$2:$Y$402)),MOD(ROW()-ROW($D$2),COLUMNS(walk!$A$2:$Y$402)),1,1)</f>
        <v>16</v>
      </c>
      <c r="E9635">
        <f ca="1">OFFSET(bike!$A$2:$Y$402,TRUNC((ROW()-ROW($E$2))/COLUMNS(bike!$A$2:$Y$402)),MOD(ROW()-ROW($E$2),COLUMNS(bike!$A$2:$Y$402)),1,1)</f>
        <v>4</v>
      </c>
      <c r="F9635">
        <f ca="1">OFFSET(transit!$A$2:$Y$402,TRUNC((ROW()-ROW($F$2))/COLUMNS(transit!$A$2:$Y$402)),MOD(ROW()-ROW($F$2),COLUMNS(transit!$A$2:$Y$402)),1,1)</f>
        <v>11</v>
      </c>
      <c r="G9635">
        <f ca="1">OFFSET(drive!$A$2:$Y$402,TRUNC((ROW()-ROW($G$2))/COLUMNS(drive!$A$2:$Y$402)),MOD(ROW()-ROW($G$2),COLUMNS(drive!$A$2:$Y$402)),1,1)</f>
        <v>5</v>
      </c>
      <c r="H9635" s="5">
        <f ca="1">(VLOOKUP($B9635,weights!$A$2:$R$6,4))*VLOOKUP($B9635,weights!$A$2:$R$6,6)^C9635*(VLOOKUP($B9635,weights!$A$2:$R$6,15)*EXP(VLOOKUP($B9635,weights!$A$2:$R$6,11)*D9635)+VLOOKUP($B9635,weights!$A$2:$R$6,16)*EXP(VLOOKUP($B9635,weights!$A$2:$R$6,12)*E9635)+VLOOKUP($B9635,weights!$A$2:$R$6,17)*EXP(VLOOKUP($B9635,weights!$A$2:$R$6,13)*F9635)+VLOOKUP($B9635,weights!$A$2:$R$6,18)*EXP(VLOOKUP($B9635,weights!$A$2:$R$6,14)*G9635))</f>
        <v>7.2608602766856514</v>
      </c>
    </row>
    <row r="9636" spans="1:8" ht="12.75" x14ac:dyDescent="0.2">
      <c r="A9636">
        <f t="shared" si="0"/>
        <v>386</v>
      </c>
      <c r="B9636" t="str">
        <f t="shared" ref="B9636:C9636" si="9610">B9611</f>
        <v>restaurant</v>
      </c>
      <c r="C9636">
        <f t="shared" si="9610"/>
        <v>9</v>
      </c>
      <c r="D9636">
        <f ca="1">OFFSET(walk!$A$2:$Y$402,TRUNC((ROW()-ROW($D$2))/COLUMNS(walk!$A$2:$Y$402)),MOD(ROW()-ROW($D$2),COLUMNS(walk!$A$2:$Y$402)),1,1)</f>
        <v>18</v>
      </c>
      <c r="E9636">
        <f ca="1">OFFSET(bike!$A$2:$Y$402,TRUNC((ROW()-ROW($E$2))/COLUMNS(bike!$A$2:$Y$402)),MOD(ROW()-ROW($E$2),COLUMNS(bike!$A$2:$Y$402)),1,1)</f>
        <v>4</v>
      </c>
      <c r="F9636">
        <f ca="1">OFFSET(transit!$A$2:$Y$402,TRUNC((ROW()-ROW($F$2))/COLUMNS(transit!$A$2:$Y$402)),MOD(ROW()-ROW($F$2),COLUMNS(transit!$A$2:$Y$402)),1,1)</f>
        <v>12</v>
      </c>
      <c r="G9636">
        <f ca="1">OFFSET(drive!$A$2:$Y$402,TRUNC((ROW()-ROW($G$2))/COLUMNS(drive!$A$2:$Y$402)),MOD(ROW()-ROW($G$2),COLUMNS(drive!$A$2:$Y$402)),1,1)</f>
        <v>5</v>
      </c>
      <c r="H9636" s="5">
        <f ca="1">(VLOOKUP($B9636,weights!$A$2:$R$6,4))*VLOOKUP($B9636,weights!$A$2:$R$6,6)^C9636*(VLOOKUP($B9636,weights!$A$2:$R$6,15)*EXP(VLOOKUP($B9636,weights!$A$2:$R$6,11)*D9636)+VLOOKUP($B9636,weights!$A$2:$R$6,16)*EXP(VLOOKUP($B9636,weights!$A$2:$R$6,12)*E9636)+VLOOKUP($B9636,weights!$A$2:$R$6,17)*EXP(VLOOKUP($B9636,weights!$A$2:$R$6,13)*F9636)+VLOOKUP($B9636,weights!$A$2:$R$6,18)*EXP(VLOOKUP($B9636,weights!$A$2:$R$6,14)*G9636))</f>
        <v>6.2730222926680925</v>
      </c>
    </row>
    <row r="9637" spans="1:8" ht="12.75" x14ac:dyDescent="0.2">
      <c r="A9637">
        <f t="shared" si="0"/>
        <v>386</v>
      </c>
      <c r="B9637" t="str">
        <f t="shared" ref="B9637:C9637" si="9611">B9612</f>
        <v>supermarket</v>
      </c>
      <c r="C9637">
        <f t="shared" si="9611"/>
        <v>0</v>
      </c>
      <c r="D9637">
        <f ca="1">OFFSET(walk!$A$2:$Y$402,TRUNC((ROW()-ROW($D$2))/COLUMNS(walk!$A$2:$Y$402)),MOD(ROW()-ROW($D$2),COLUMNS(walk!$A$2:$Y$402)),1,1)</f>
        <v>35</v>
      </c>
      <c r="E9637">
        <f ca="1">OFFSET(bike!$A$2:$Y$402,TRUNC((ROW()-ROW($E$2))/COLUMNS(bike!$A$2:$Y$402)),MOD(ROW()-ROW($E$2),COLUMNS(bike!$A$2:$Y$402)),1,1)</f>
        <v>14</v>
      </c>
      <c r="F9637">
        <f ca="1">OFFSET(transit!$A$2:$Y$402,TRUNC((ROW()-ROW($F$2))/COLUMNS(transit!$A$2:$Y$402)),MOD(ROW()-ROW($F$2),COLUMNS(transit!$A$2:$Y$402)),1,1)</f>
        <v>21</v>
      </c>
      <c r="G9637">
        <f ca="1">OFFSET(drive!$A$2:$Y$402,TRUNC((ROW()-ROW($G$2))/COLUMNS(drive!$A$2:$Y$402)),MOD(ROW()-ROW($G$2),COLUMNS(drive!$A$2:$Y$402)),1,1)</f>
        <v>10</v>
      </c>
      <c r="H9637" s="5">
        <f ca="1">(VLOOKUP($B9637,weights!$A$2:$R$6,4))*VLOOKUP($B9637,weights!$A$2:$R$6,6)^C9637*(VLOOKUP($B9637,weights!$A$2:$R$6,15)*EXP(VLOOKUP($B9637,weights!$A$2:$R$6,11)*D9637)+VLOOKUP($B9637,weights!$A$2:$R$6,16)*EXP(VLOOKUP($B9637,weights!$A$2:$R$6,12)*E9637)+VLOOKUP($B9637,weights!$A$2:$R$6,17)*EXP(VLOOKUP($B9637,weights!$A$2:$R$6,13)*F9637)+VLOOKUP($B9637,weights!$A$2:$R$6,18)*EXP(VLOOKUP($B9637,weights!$A$2:$R$6,14)*G9637))</f>
        <v>2.4810019442920499</v>
      </c>
    </row>
    <row r="9638" spans="1:8" ht="12.75" x14ac:dyDescent="0.2">
      <c r="A9638">
        <f t="shared" si="0"/>
        <v>386</v>
      </c>
      <c r="B9638" t="str">
        <f t="shared" ref="B9638:C9638" si="9612">B9613</f>
        <v>supermarket</v>
      </c>
      <c r="C9638">
        <f t="shared" si="9612"/>
        <v>1</v>
      </c>
      <c r="D9638">
        <f ca="1">OFFSET(walk!$A$2:$Y$402,TRUNC((ROW()-ROW($D$2))/COLUMNS(walk!$A$2:$Y$402)),MOD(ROW()-ROW($D$2),COLUMNS(walk!$A$2:$Y$402)),1,1)</f>
        <v>50</v>
      </c>
      <c r="E9638">
        <f ca="1">OFFSET(bike!$A$2:$Y$402,TRUNC((ROW()-ROW($E$2))/COLUMNS(bike!$A$2:$Y$402)),MOD(ROW()-ROW($E$2),COLUMNS(bike!$A$2:$Y$402)),1,1)</f>
        <v>15</v>
      </c>
      <c r="F9638">
        <f ca="1">OFFSET(transit!$A$2:$Y$402,TRUNC((ROW()-ROW($F$2))/COLUMNS(transit!$A$2:$Y$402)),MOD(ROW()-ROW($F$2),COLUMNS(transit!$A$2:$Y$402)),1,1)</f>
        <v>25</v>
      </c>
      <c r="G9638">
        <f ca="1">OFFSET(drive!$A$2:$Y$402,TRUNC((ROW()-ROW($G$2))/COLUMNS(drive!$A$2:$Y$402)),MOD(ROW()-ROW($G$2),COLUMNS(drive!$A$2:$Y$402)),1,1)</f>
        <v>10</v>
      </c>
      <c r="H9638" s="5">
        <f ca="1">(VLOOKUP($B9638,weights!$A$2:$R$6,4))*VLOOKUP($B9638,weights!$A$2:$R$6,6)^C9638*(VLOOKUP($B9638,weights!$A$2:$R$6,15)*EXP(VLOOKUP($B9638,weights!$A$2:$R$6,11)*D9638)+VLOOKUP($B9638,weights!$A$2:$R$6,16)*EXP(VLOOKUP($B9638,weights!$A$2:$R$6,12)*E9638)+VLOOKUP($B9638,weights!$A$2:$R$6,17)*EXP(VLOOKUP($B9638,weights!$A$2:$R$6,13)*F9638)+VLOOKUP($B9638,weights!$A$2:$R$6,18)*EXP(VLOOKUP($B9638,weights!$A$2:$R$6,14)*G9638))</f>
        <v>1.3647770933457799</v>
      </c>
    </row>
    <row r="9639" spans="1:8" ht="12.75" x14ac:dyDescent="0.2">
      <c r="A9639">
        <f t="shared" si="0"/>
        <v>386</v>
      </c>
      <c r="B9639" t="str">
        <f t="shared" ref="B9639:C9639" si="9613">B9614</f>
        <v>supermarket</v>
      </c>
      <c r="C9639">
        <f t="shared" si="9613"/>
        <v>2</v>
      </c>
      <c r="D9639">
        <f ca="1">OFFSET(walk!$A$2:$Y$402,TRUNC((ROW()-ROW($D$2))/COLUMNS(walk!$A$2:$Y$402)),MOD(ROW()-ROW($D$2),COLUMNS(walk!$A$2:$Y$402)),1,1)</f>
        <v>55</v>
      </c>
      <c r="E9639">
        <f ca="1">OFFSET(bike!$A$2:$Y$402,TRUNC((ROW()-ROW($E$2))/COLUMNS(bike!$A$2:$Y$402)),MOD(ROW()-ROW($E$2),COLUMNS(bike!$A$2:$Y$402)),1,1)</f>
        <v>15</v>
      </c>
      <c r="F9639">
        <f ca="1">OFFSET(transit!$A$2:$Y$402,TRUNC((ROW()-ROW($F$2))/COLUMNS(transit!$A$2:$Y$402)),MOD(ROW()-ROW($F$2),COLUMNS(transit!$A$2:$Y$402)),1,1)</f>
        <v>27</v>
      </c>
      <c r="G9639">
        <f ca="1">OFFSET(drive!$A$2:$Y$402,TRUNC((ROW()-ROW($G$2))/COLUMNS(drive!$A$2:$Y$402)),MOD(ROW()-ROW($G$2),COLUMNS(drive!$A$2:$Y$402)),1,1)</f>
        <v>12</v>
      </c>
      <c r="H9639" s="5">
        <f ca="1">(VLOOKUP($B9639,weights!$A$2:$R$6,4))*VLOOKUP($B9639,weights!$A$2:$R$6,6)^C9639*(VLOOKUP($B9639,weights!$A$2:$R$6,15)*EXP(VLOOKUP($B9639,weights!$A$2:$R$6,11)*D9639)+VLOOKUP($B9639,weights!$A$2:$R$6,16)*EXP(VLOOKUP($B9639,weights!$A$2:$R$6,12)*E9639)+VLOOKUP($B9639,weights!$A$2:$R$6,17)*EXP(VLOOKUP($B9639,weights!$A$2:$R$6,13)*F9639)+VLOOKUP($B9639,weights!$A$2:$R$6,18)*EXP(VLOOKUP($B9639,weights!$A$2:$R$6,14)*G9639))</f>
        <v>0.55211683299574754</v>
      </c>
    </row>
    <row r="9640" spans="1:8" ht="12.75" x14ac:dyDescent="0.2">
      <c r="A9640">
        <f t="shared" si="0"/>
        <v>386</v>
      </c>
      <c r="B9640" t="str">
        <f t="shared" ref="B9640:C9640" si="9614">B9615</f>
        <v>supermarket</v>
      </c>
      <c r="C9640">
        <f t="shared" si="9614"/>
        <v>3</v>
      </c>
      <c r="D9640">
        <f ca="1">OFFSET(walk!$A$2:$Y$402,TRUNC((ROW()-ROW($D$2))/COLUMNS(walk!$A$2:$Y$402)),MOD(ROW()-ROW($D$2),COLUMNS(walk!$A$2:$Y$402)),1,1)</f>
        <v>62</v>
      </c>
      <c r="E9640">
        <f ca="1">OFFSET(bike!$A$2:$Y$402,TRUNC((ROW()-ROW($E$2))/COLUMNS(bike!$A$2:$Y$402)),MOD(ROW()-ROW($E$2),COLUMNS(bike!$A$2:$Y$402)),1,1)</f>
        <v>19</v>
      </c>
      <c r="F9640">
        <f ca="1">OFFSET(transit!$A$2:$Y$402,TRUNC((ROW()-ROW($F$2))/COLUMNS(transit!$A$2:$Y$402)),MOD(ROW()-ROW($F$2),COLUMNS(transit!$A$2:$Y$402)),1,1)</f>
        <v>34</v>
      </c>
      <c r="G9640">
        <f ca="1">OFFSET(drive!$A$2:$Y$402,TRUNC((ROW()-ROW($G$2))/COLUMNS(drive!$A$2:$Y$402)),MOD(ROW()-ROW($G$2),COLUMNS(drive!$A$2:$Y$402)),1,1)</f>
        <v>14</v>
      </c>
      <c r="H9640" s="5">
        <f ca="1">(VLOOKUP($B9640,weights!$A$2:$R$6,4))*VLOOKUP($B9640,weights!$A$2:$R$6,6)^C9640*(VLOOKUP($B9640,weights!$A$2:$R$6,15)*EXP(VLOOKUP($B9640,weights!$A$2:$R$6,11)*D9640)+VLOOKUP($B9640,weights!$A$2:$R$6,16)*EXP(VLOOKUP($B9640,weights!$A$2:$R$6,12)*E9640)+VLOOKUP($B9640,weights!$A$2:$R$6,17)*EXP(VLOOKUP($B9640,weights!$A$2:$R$6,13)*F9640)+VLOOKUP($B9640,weights!$A$2:$R$6,18)*EXP(VLOOKUP($B9640,weights!$A$2:$R$6,14)*G9640))</f>
        <v>0.19583914971163371</v>
      </c>
    </row>
    <row r="9641" spans="1:8" ht="12.75" x14ac:dyDescent="0.2">
      <c r="A9641">
        <f t="shared" si="0"/>
        <v>386</v>
      </c>
      <c r="B9641" t="str">
        <f t="shared" ref="B9641:C9641" si="9615">B9616</f>
        <v>supermarket</v>
      </c>
      <c r="C9641">
        <f t="shared" si="9615"/>
        <v>4</v>
      </c>
      <c r="D9641">
        <f ca="1">OFFSET(walk!$A$2:$Y$402,TRUNC((ROW()-ROW($D$2))/COLUMNS(walk!$A$2:$Y$402)),MOD(ROW()-ROW($D$2),COLUMNS(walk!$A$2:$Y$402)),1,1)</f>
        <v>78</v>
      </c>
      <c r="E9641">
        <f ca="1">OFFSET(bike!$A$2:$Y$402,TRUNC((ROW()-ROW($E$2))/COLUMNS(bike!$A$2:$Y$402)),MOD(ROW()-ROW($E$2),COLUMNS(bike!$A$2:$Y$402)),1,1)</f>
        <v>22</v>
      </c>
      <c r="F9641">
        <f ca="1">OFFSET(transit!$A$2:$Y$402,TRUNC((ROW()-ROW($F$2))/COLUMNS(transit!$A$2:$Y$402)),MOD(ROW()-ROW($F$2),COLUMNS(transit!$A$2:$Y$402)),1,1)</f>
        <v>38</v>
      </c>
      <c r="G9641">
        <f ca="1">OFFSET(drive!$A$2:$Y$402,TRUNC((ROW()-ROW($G$2))/COLUMNS(drive!$A$2:$Y$402)),MOD(ROW()-ROW($G$2),COLUMNS(drive!$A$2:$Y$402)),1,1)</f>
        <v>15</v>
      </c>
      <c r="H9641" s="5">
        <f ca="1">(VLOOKUP($B9641,weights!$A$2:$R$6,4))*VLOOKUP($B9641,weights!$A$2:$R$6,6)^C9641*(VLOOKUP($B9641,weights!$A$2:$R$6,15)*EXP(VLOOKUP($B9641,weights!$A$2:$R$6,11)*D9641)+VLOOKUP($B9641,weights!$A$2:$R$6,16)*EXP(VLOOKUP($B9641,weights!$A$2:$R$6,12)*E9641)+VLOOKUP($B9641,weights!$A$2:$R$6,17)*EXP(VLOOKUP($B9641,weights!$A$2:$R$6,13)*F9641)+VLOOKUP($B9641,weights!$A$2:$R$6,18)*EXP(VLOOKUP($B9641,weights!$A$2:$R$6,14)*G9641))</f>
        <v>9.0833272034968909E-2</v>
      </c>
    </row>
    <row r="9642" spans="1:8" ht="12.75" x14ac:dyDescent="0.2">
      <c r="A9642">
        <f t="shared" si="0"/>
        <v>386</v>
      </c>
      <c r="B9642" t="str">
        <f t="shared" ref="B9642:C9642" si="9616">B9617</f>
        <v>store</v>
      </c>
      <c r="C9642">
        <f t="shared" si="9616"/>
        <v>0</v>
      </c>
      <c r="D9642">
        <f ca="1">OFFSET(walk!$A$2:$Y$402,TRUNC((ROW()-ROW($D$2))/COLUMNS(walk!$A$2:$Y$402)),MOD(ROW()-ROW($D$2),COLUMNS(walk!$A$2:$Y$402)),1,1)</f>
        <v>3</v>
      </c>
      <c r="E9642">
        <f ca="1">OFFSET(bike!$A$2:$Y$402,TRUNC((ROW()-ROW($E$2))/COLUMNS(bike!$A$2:$Y$402)),MOD(ROW()-ROW($E$2),COLUMNS(bike!$A$2:$Y$402)),1,1)</f>
        <v>1</v>
      </c>
      <c r="F9642">
        <f ca="1">OFFSET(transit!$A$2:$Y$402,TRUNC((ROW()-ROW($F$2))/COLUMNS(transit!$A$2:$Y$402)),MOD(ROW()-ROW($F$2),COLUMNS(transit!$A$2:$Y$402)),1,1)</f>
        <v>3</v>
      </c>
      <c r="G9642">
        <f ca="1">OFFSET(drive!$A$2:$Y$402,TRUNC((ROW()-ROW($G$2))/COLUMNS(drive!$A$2:$Y$402)),MOD(ROW()-ROW($G$2),COLUMNS(drive!$A$2:$Y$402)),1,1)</f>
        <v>1</v>
      </c>
      <c r="H9642" s="5">
        <f ca="1">(VLOOKUP($B9642,weights!$A$2:$R$6,4))*VLOOKUP($B9642,weights!$A$2:$R$6,6)^C9642*(VLOOKUP($B9642,weights!$A$2:$R$6,15)*EXP(VLOOKUP($B9642,weights!$A$2:$R$6,11)*D9642)+VLOOKUP($B9642,weights!$A$2:$R$6,16)*EXP(VLOOKUP($B9642,weights!$A$2:$R$6,12)*E9642)+VLOOKUP($B9642,weights!$A$2:$R$6,17)*EXP(VLOOKUP($B9642,weights!$A$2:$R$6,13)*F9642)+VLOOKUP($B9642,weights!$A$2:$R$6,18)*EXP(VLOOKUP($B9642,weights!$A$2:$R$6,14)*G9642))</f>
        <v>24.807341495576125</v>
      </c>
    </row>
    <row r="9643" spans="1:8" ht="12.75" x14ac:dyDescent="0.2">
      <c r="A9643">
        <f t="shared" si="0"/>
        <v>386</v>
      </c>
      <c r="B9643" t="str">
        <f t="shared" ref="B9643:C9643" si="9617">B9618</f>
        <v>store</v>
      </c>
      <c r="C9643">
        <f t="shared" si="9617"/>
        <v>1</v>
      </c>
      <c r="D9643">
        <f ca="1">OFFSET(walk!$A$2:$Y$402,TRUNC((ROW()-ROW($D$2))/COLUMNS(walk!$A$2:$Y$402)),MOD(ROW()-ROW($D$2),COLUMNS(walk!$A$2:$Y$402)),1,1)</f>
        <v>6</v>
      </c>
      <c r="E9643">
        <f ca="1">OFFSET(bike!$A$2:$Y$402,TRUNC((ROW()-ROW($E$2))/COLUMNS(bike!$A$2:$Y$402)),MOD(ROW()-ROW($E$2),COLUMNS(bike!$A$2:$Y$402)),1,1)</f>
        <v>1</v>
      </c>
      <c r="F9643">
        <f ca="1">OFFSET(transit!$A$2:$Y$402,TRUNC((ROW()-ROW($F$2))/COLUMNS(transit!$A$2:$Y$402)),MOD(ROW()-ROW($F$2),COLUMNS(transit!$A$2:$Y$402)),1,1)</f>
        <v>6</v>
      </c>
      <c r="G9643">
        <f ca="1">OFFSET(drive!$A$2:$Y$402,TRUNC((ROW()-ROW($G$2))/COLUMNS(drive!$A$2:$Y$402)),MOD(ROW()-ROW($G$2),COLUMNS(drive!$A$2:$Y$402)),1,1)</f>
        <v>1</v>
      </c>
      <c r="H9643" s="5">
        <f ca="1">(VLOOKUP($B9643,weights!$A$2:$R$6,4))*VLOOKUP($B9643,weights!$A$2:$R$6,6)^C9643*(VLOOKUP($B9643,weights!$A$2:$R$6,15)*EXP(VLOOKUP($B9643,weights!$A$2:$R$6,11)*D9643)+VLOOKUP($B9643,weights!$A$2:$R$6,16)*EXP(VLOOKUP($B9643,weights!$A$2:$R$6,12)*E9643)+VLOOKUP($B9643,weights!$A$2:$R$6,17)*EXP(VLOOKUP($B9643,weights!$A$2:$R$6,13)*F9643)+VLOOKUP($B9643,weights!$A$2:$R$6,18)*EXP(VLOOKUP($B9643,weights!$A$2:$R$6,14)*G9643))</f>
        <v>13.077667184379605</v>
      </c>
    </row>
    <row r="9644" spans="1:8" ht="12.75" x14ac:dyDescent="0.2">
      <c r="A9644">
        <f t="shared" si="0"/>
        <v>386</v>
      </c>
      <c r="B9644" t="str">
        <f t="shared" ref="B9644:C9644" si="9618">B9619</f>
        <v>store</v>
      </c>
      <c r="C9644">
        <f t="shared" si="9618"/>
        <v>2</v>
      </c>
      <c r="D9644">
        <f ca="1">OFFSET(walk!$A$2:$Y$402,TRUNC((ROW()-ROW($D$2))/COLUMNS(walk!$A$2:$Y$402)),MOD(ROW()-ROW($D$2),COLUMNS(walk!$A$2:$Y$402)),1,1)</f>
        <v>8</v>
      </c>
      <c r="E9644">
        <f ca="1">OFFSET(bike!$A$2:$Y$402,TRUNC((ROW()-ROW($E$2))/COLUMNS(bike!$A$2:$Y$402)),MOD(ROW()-ROW($E$2),COLUMNS(bike!$A$2:$Y$402)),1,1)</f>
        <v>3</v>
      </c>
      <c r="F9644">
        <f ca="1">OFFSET(transit!$A$2:$Y$402,TRUNC((ROW()-ROW($F$2))/COLUMNS(transit!$A$2:$Y$402)),MOD(ROW()-ROW($F$2),COLUMNS(transit!$A$2:$Y$402)),1,1)</f>
        <v>8</v>
      </c>
      <c r="G9644">
        <f ca="1">OFFSET(drive!$A$2:$Y$402,TRUNC((ROW()-ROW($G$2))/COLUMNS(drive!$A$2:$Y$402)),MOD(ROW()-ROW($G$2),COLUMNS(drive!$A$2:$Y$402)),1,1)</f>
        <v>2</v>
      </c>
      <c r="H9644" s="5">
        <f ca="1">(VLOOKUP($B9644,weights!$A$2:$R$6,4))*VLOOKUP($B9644,weights!$A$2:$R$6,6)^C9644*(VLOOKUP($B9644,weights!$A$2:$R$6,15)*EXP(VLOOKUP($B9644,weights!$A$2:$R$6,11)*D9644)+VLOOKUP($B9644,weights!$A$2:$R$6,16)*EXP(VLOOKUP($B9644,weights!$A$2:$R$6,12)*E9644)+VLOOKUP($B9644,weights!$A$2:$R$6,17)*EXP(VLOOKUP($B9644,weights!$A$2:$R$6,13)*F9644)+VLOOKUP($B9644,weights!$A$2:$R$6,18)*EXP(VLOOKUP($B9644,weights!$A$2:$R$6,14)*G9644))</f>
        <v>5.0857620972158708</v>
      </c>
    </row>
    <row r="9645" spans="1:8" ht="12.75" x14ac:dyDescent="0.2">
      <c r="A9645">
        <f t="shared" si="0"/>
        <v>386</v>
      </c>
      <c r="B9645" t="str">
        <f t="shared" ref="B9645:C9645" si="9619">B9620</f>
        <v>store</v>
      </c>
      <c r="C9645">
        <f t="shared" si="9619"/>
        <v>3</v>
      </c>
      <c r="D9645">
        <f ca="1">OFFSET(walk!$A$2:$Y$402,TRUNC((ROW()-ROW($D$2))/COLUMNS(walk!$A$2:$Y$402)),MOD(ROW()-ROW($D$2),COLUMNS(walk!$A$2:$Y$402)),1,1)</f>
        <v>8</v>
      </c>
      <c r="E9645">
        <f ca="1">OFFSET(bike!$A$2:$Y$402,TRUNC((ROW()-ROW($E$2))/COLUMNS(bike!$A$2:$Y$402)),MOD(ROW()-ROW($E$2),COLUMNS(bike!$A$2:$Y$402)),1,1)</f>
        <v>3</v>
      </c>
      <c r="F9645">
        <f ca="1">OFFSET(transit!$A$2:$Y$402,TRUNC((ROW()-ROW($F$2))/COLUMNS(transit!$A$2:$Y$402)),MOD(ROW()-ROW($F$2),COLUMNS(transit!$A$2:$Y$402)),1,1)</f>
        <v>8</v>
      </c>
      <c r="G9645">
        <f ca="1">OFFSET(drive!$A$2:$Y$402,TRUNC((ROW()-ROW($G$2))/COLUMNS(drive!$A$2:$Y$402)),MOD(ROW()-ROW($G$2),COLUMNS(drive!$A$2:$Y$402)),1,1)</f>
        <v>3</v>
      </c>
      <c r="H9645" s="5">
        <f ca="1">(VLOOKUP($B9645,weights!$A$2:$R$6,4))*VLOOKUP($B9645,weights!$A$2:$R$6,6)^C9645*(VLOOKUP($B9645,weights!$A$2:$R$6,15)*EXP(VLOOKUP($B9645,weights!$A$2:$R$6,11)*D9645)+VLOOKUP($B9645,weights!$A$2:$R$6,16)*EXP(VLOOKUP($B9645,weights!$A$2:$R$6,12)*E9645)+VLOOKUP($B9645,weights!$A$2:$R$6,17)*EXP(VLOOKUP($B9645,weights!$A$2:$R$6,13)*F9645)+VLOOKUP($B9645,weights!$A$2:$R$6,18)*EXP(VLOOKUP($B9645,weights!$A$2:$R$6,14)*G9645))</f>
        <v>2.9639422994539872</v>
      </c>
    </row>
    <row r="9646" spans="1:8" ht="12.75" x14ac:dyDescent="0.2">
      <c r="A9646">
        <f t="shared" si="0"/>
        <v>386</v>
      </c>
      <c r="B9646" t="str">
        <f t="shared" ref="B9646:C9646" si="9620">B9621</f>
        <v>store</v>
      </c>
      <c r="C9646">
        <f t="shared" si="9620"/>
        <v>4</v>
      </c>
      <c r="D9646">
        <f ca="1">OFFSET(walk!$A$2:$Y$402,TRUNC((ROW()-ROW($D$2))/COLUMNS(walk!$A$2:$Y$402)),MOD(ROW()-ROW($D$2),COLUMNS(walk!$A$2:$Y$402)),1,1)</f>
        <v>10</v>
      </c>
      <c r="E9646">
        <f ca="1">OFFSET(bike!$A$2:$Y$402,TRUNC((ROW()-ROW($E$2))/COLUMNS(bike!$A$2:$Y$402)),MOD(ROW()-ROW($E$2),COLUMNS(bike!$A$2:$Y$402)),1,1)</f>
        <v>4</v>
      </c>
      <c r="F9646">
        <f ca="1">OFFSET(transit!$A$2:$Y$402,TRUNC((ROW()-ROW($F$2))/COLUMNS(transit!$A$2:$Y$402)),MOD(ROW()-ROW($F$2),COLUMNS(transit!$A$2:$Y$402)),1,1)</f>
        <v>10</v>
      </c>
      <c r="G9646">
        <f ca="1">OFFSET(drive!$A$2:$Y$402,TRUNC((ROW()-ROW($G$2))/COLUMNS(drive!$A$2:$Y$402)),MOD(ROW()-ROW($G$2),COLUMNS(drive!$A$2:$Y$402)),1,1)</f>
        <v>3</v>
      </c>
      <c r="H9646" s="5">
        <f ca="1">(VLOOKUP($B9646,weights!$A$2:$R$6,4))*VLOOKUP($B9646,weights!$A$2:$R$6,6)^C9646*(VLOOKUP($B9646,weights!$A$2:$R$6,15)*EXP(VLOOKUP($B9646,weights!$A$2:$R$6,11)*D9646)+VLOOKUP($B9646,weights!$A$2:$R$6,16)*EXP(VLOOKUP($B9646,weights!$A$2:$R$6,12)*E9646)+VLOOKUP($B9646,weights!$A$2:$R$6,17)*EXP(VLOOKUP($B9646,weights!$A$2:$R$6,13)*F9646)+VLOOKUP($B9646,weights!$A$2:$R$6,18)*EXP(VLOOKUP($B9646,weights!$A$2:$R$6,14)*G9646))</f>
        <v>1.5736991657069519</v>
      </c>
    </row>
    <row r="9647" spans="1:8" ht="12.75" x14ac:dyDescent="0.2">
      <c r="A9647">
        <f t="shared" si="0"/>
        <v>386</v>
      </c>
      <c r="B9647" t="str">
        <f t="shared" ref="B9647:C9647" si="9621">B9622</f>
        <v>pharmacy</v>
      </c>
      <c r="C9647">
        <f t="shared" si="9621"/>
        <v>0</v>
      </c>
      <c r="D9647">
        <f ca="1">OFFSET(walk!$A$2:$Y$402,TRUNC((ROW()-ROW($D$2))/COLUMNS(walk!$A$2:$Y$402)),MOD(ROW()-ROW($D$2),COLUMNS(walk!$A$2:$Y$402)),1,1)</f>
        <v>13</v>
      </c>
      <c r="E9647">
        <f ca="1">OFFSET(bike!$A$2:$Y$402,TRUNC((ROW()-ROW($E$2))/COLUMNS(bike!$A$2:$Y$402)),MOD(ROW()-ROW($E$2),COLUMNS(bike!$A$2:$Y$402)),1,1)</f>
        <v>4</v>
      </c>
      <c r="F9647">
        <f ca="1">OFFSET(transit!$A$2:$Y$402,TRUNC((ROW()-ROW($F$2))/COLUMNS(transit!$A$2:$Y$402)),MOD(ROW()-ROW($F$2),COLUMNS(transit!$A$2:$Y$402)),1,1)</f>
        <v>8</v>
      </c>
      <c r="G9647">
        <f ca="1">OFFSET(drive!$A$2:$Y$402,TRUNC((ROW()-ROW($G$2))/COLUMNS(drive!$A$2:$Y$402)),MOD(ROW()-ROW($G$2),COLUMNS(drive!$A$2:$Y$402)),1,1)</f>
        <v>3</v>
      </c>
      <c r="H9647" s="5">
        <f ca="1">(VLOOKUP($B9647,weights!$A$2:$R$6,4))*VLOOKUP($B9647,weights!$A$2:$R$6,6)^C9647*(VLOOKUP($B9647,weights!$A$2:$R$6,15)*EXP(VLOOKUP($B9647,weights!$A$2:$R$6,11)*D9647)+VLOOKUP($B9647,weights!$A$2:$R$6,16)*EXP(VLOOKUP($B9647,weights!$A$2:$R$6,12)*E9647)+VLOOKUP($B9647,weights!$A$2:$R$6,17)*EXP(VLOOKUP($B9647,weights!$A$2:$R$6,13)*F9647)+VLOOKUP($B9647,weights!$A$2:$R$6,18)*EXP(VLOOKUP($B9647,weights!$A$2:$R$6,14)*G9647))</f>
        <v>5.6721624532706443</v>
      </c>
    </row>
    <row r="9648" spans="1:8" ht="12.75" x14ac:dyDescent="0.2">
      <c r="A9648">
        <f t="shared" si="0"/>
        <v>386</v>
      </c>
      <c r="B9648" t="str">
        <f t="shared" ref="B9648:C9648" si="9622">B9623</f>
        <v>pharmacy</v>
      </c>
      <c r="C9648">
        <f t="shared" si="9622"/>
        <v>1</v>
      </c>
      <c r="D9648">
        <f ca="1">OFFSET(walk!$A$2:$Y$402,TRUNC((ROW()-ROW($D$2))/COLUMNS(walk!$A$2:$Y$402)),MOD(ROW()-ROW($D$2),COLUMNS(walk!$A$2:$Y$402)),1,1)</f>
        <v>13</v>
      </c>
      <c r="E9648">
        <f ca="1">OFFSET(bike!$A$2:$Y$402,TRUNC((ROW()-ROW($E$2))/COLUMNS(bike!$A$2:$Y$402)),MOD(ROW()-ROW($E$2),COLUMNS(bike!$A$2:$Y$402)),1,1)</f>
        <v>4</v>
      </c>
      <c r="F9648">
        <f ca="1">OFFSET(transit!$A$2:$Y$402,TRUNC((ROW()-ROW($F$2))/COLUMNS(transit!$A$2:$Y$402)),MOD(ROW()-ROW($F$2),COLUMNS(transit!$A$2:$Y$402)),1,1)</f>
        <v>8</v>
      </c>
      <c r="G9648">
        <f ca="1">OFFSET(drive!$A$2:$Y$402,TRUNC((ROW()-ROW($G$2))/COLUMNS(drive!$A$2:$Y$402)),MOD(ROW()-ROW($G$2),COLUMNS(drive!$A$2:$Y$402)),1,1)</f>
        <v>3</v>
      </c>
      <c r="H9648" s="5">
        <f ca="1">(VLOOKUP($B9648,weights!$A$2:$R$6,4))*VLOOKUP($B9648,weights!$A$2:$R$6,6)^C9648*(VLOOKUP($B9648,weights!$A$2:$R$6,15)*EXP(VLOOKUP($B9648,weights!$A$2:$R$6,11)*D9648)+VLOOKUP($B9648,weights!$A$2:$R$6,16)*EXP(VLOOKUP($B9648,weights!$A$2:$R$6,12)*E9648)+VLOOKUP($B9648,weights!$A$2:$R$6,17)*EXP(VLOOKUP($B9648,weights!$A$2:$R$6,13)*F9648)+VLOOKUP($B9648,weights!$A$2:$R$6,18)*EXP(VLOOKUP($B9648,weights!$A$2:$R$6,14)*G9648))</f>
        <v>2.7310411812043842</v>
      </c>
    </row>
    <row r="9649" spans="1:8" ht="12.75" x14ac:dyDescent="0.2">
      <c r="A9649">
        <f t="shared" si="0"/>
        <v>386</v>
      </c>
      <c r="B9649" t="str">
        <f t="shared" ref="B9649:C9649" si="9623">B9624</f>
        <v>pharmacy</v>
      </c>
      <c r="C9649">
        <f t="shared" si="9623"/>
        <v>2</v>
      </c>
      <c r="D9649">
        <f ca="1">OFFSET(walk!$A$2:$Y$402,TRUNC((ROW()-ROW($D$2))/COLUMNS(walk!$A$2:$Y$402)),MOD(ROW()-ROW($D$2),COLUMNS(walk!$A$2:$Y$402)),1,1)</f>
        <v>18</v>
      </c>
      <c r="E9649">
        <f ca="1">OFFSET(bike!$A$2:$Y$402,TRUNC((ROW()-ROW($E$2))/COLUMNS(bike!$A$2:$Y$402)),MOD(ROW()-ROW($E$2),COLUMNS(bike!$A$2:$Y$402)),1,1)</f>
        <v>5</v>
      </c>
      <c r="F9649">
        <f ca="1">OFFSET(transit!$A$2:$Y$402,TRUNC((ROW()-ROW($F$2))/COLUMNS(transit!$A$2:$Y$402)),MOD(ROW()-ROW($F$2),COLUMNS(transit!$A$2:$Y$402)),1,1)</f>
        <v>18</v>
      </c>
      <c r="G9649">
        <f ca="1">OFFSET(drive!$A$2:$Y$402,TRUNC((ROW()-ROW($G$2))/COLUMNS(drive!$A$2:$Y$402)),MOD(ROW()-ROW($G$2),COLUMNS(drive!$A$2:$Y$402)),1,1)</f>
        <v>3</v>
      </c>
      <c r="H9649" s="5">
        <f ca="1">(VLOOKUP($B9649,weights!$A$2:$R$6,4))*VLOOKUP($B9649,weights!$A$2:$R$6,6)^C9649*(VLOOKUP($B9649,weights!$A$2:$R$6,15)*EXP(VLOOKUP($B9649,weights!$A$2:$R$6,11)*D9649)+VLOOKUP($B9649,weights!$A$2:$R$6,16)*EXP(VLOOKUP($B9649,weights!$A$2:$R$6,12)*E9649)+VLOOKUP($B9649,weights!$A$2:$R$6,17)*EXP(VLOOKUP($B9649,weights!$A$2:$R$6,13)*F9649)+VLOOKUP($B9649,weights!$A$2:$R$6,18)*EXP(VLOOKUP($B9649,weights!$A$2:$R$6,14)*G9649))</f>
        <v>1.00389185124327</v>
      </c>
    </row>
    <row r="9650" spans="1:8" ht="12.75" x14ac:dyDescent="0.2">
      <c r="A9650">
        <f t="shared" si="0"/>
        <v>386</v>
      </c>
      <c r="B9650" t="str">
        <f t="shared" ref="B9650:C9650" si="9624">B9625</f>
        <v>bank</v>
      </c>
      <c r="C9650">
        <f t="shared" si="9624"/>
        <v>0</v>
      </c>
      <c r="D9650">
        <f ca="1">OFFSET(walk!$A$2:$Y$402,TRUNC((ROW()-ROW($D$2))/COLUMNS(walk!$A$2:$Y$402)),MOD(ROW()-ROW($D$2),COLUMNS(walk!$A$2:$Y$402)),1,1)</f>
        <v>24</v>
      </c>
      <c r="E9650">
        <f ca="1">OFFSET(bike!$A$2:$Y$402,TRUNC((ROW()-ROW($E$2))/COLUMNS(bike!$A$2:$Y$402)),MOD(ROW()-ROW($E$2),COLUMNS(bike!$A$2:$Y$402)),1,1)</f>
        <v>7</v>
      </c>
      <c r="F9650">
        <f ca="1">OFFSET(transit!$A$2:$Y$402,TRUNC((ROW()-ROW($F$2))/COLUMNS(transit!$A$2:$Y$402)),MOD(ROW()-ROW($F$2),COLUMNS(transit!$A$2:$Y$402)),1,1)</f>
        <v>14</v>
      </c>
      <c r="G9650">
        <f ca="1">OFFSET(drive!$A$2:$Y$402,TRUNC((ROW()-ROW($G$2))/COLUMNS(drive!$A$2:$Y$402)),MOD(ROW()-ROW($G$2),COLUMNS(drive!$A$2:$Y$402)),1,1)</f>
        <v>6</v>
      </c>
      <c r="H9650" s="5">
        <f ca="1">(VLOOKUP($B9650,weights!$A$2:$R$6,4))*VLOOKUP($B9650,weights!$A$2:$R$6,6)^C9650*(VLOOKUP($B9650,weights!$A$2:$R$6,15)*EXP(VLOOKUP($B9650,weights!$A$2:$R$6,11)*D9650)+VLOOKUP($B9650,weights!$A$2:$R$6,16)*EXP(VLOOKUP($B9650,weights!$A$2:$R$6,12)*E9650)+VLOOKUP($B9650,weights!$A$2:$R$6,17)*EXP(VLOOKUP($B9650,weights!$A$2:$R$6,13)*F9650)+VLOOKUP($B9650,weights!$A$2:$R$6,18)*EXP(VLOOKUP($B9650,weights!$A$2:$R$6,14)*G9650))</f>
        <v>2.7345133313955428</v>
      </c>
    </row>
    <row r="9651" spans="1:8" ht="12.75" x14ac:dyDescent="0.2">
      <c r="A9651">
        <f t="shared" si="0"/>
        <v>386</v>
      </c>
      <c r="B9651" t="str">
        <f t="shared" ref="B9651:C9651" si="9625">B9626</f>
        <v>bank</v>
      </c>
      <c r="C9651">
        <f t="shared" si="9625"/>
        <v>1</v>
      </c>
      <c r="D9651">
        <f ca="1">OFFSET(walk!$A$2:$Y$402,TRUNC((ROW()-ROW($D$2))/COLUMNS(walk!$A$2:$Y$402)),MOD(ROW()-ROW($D$2),COLUMNS(walk!$A$2:$Y$402)),1,1)</f>
        <v>48</v>
      </c>
      <c r="E9651">
        <f ca="1">OFFSET(bike!$A$2:$Y$402,TRUNC((ROW()-ROW($E$2))/COLUMNS(bike!$A$2:$Y$402)),MOD(ROW()-ROW($E$2),COLUMNS(bike!$A$2:$Y$402)),1,1)</f>
        <v>15</v>
      </c>
      <c r="F9651">
        <f ca="1">OFFSET(transit!$A$2:$Y$402,TRUNC((ROW()-ROW($F$2))/COLUMNS(transit!$A$2:$Y$402)),MOD(ROW()-ROW($F$2),COLUMNS(transit!$A$2:$Y$402)),1,1)</f>
        <v>36</v>
      </c>
      <c r="G9651">
        <f ca="1">OFFSET(drive!$A$2:$Y$402,TRUNC((ROW()-ROW($G$2))/COLUMNS(drive!$A$2:$Y$402)),MOD(ROW()-ROW($G$2),COLUMNS(drive!$A$2:$Y$402)),1,1)</f>
        <v>8</v>
      </c>
      <c r="H9651" s="5">
        <f ca="1">(VLOOKUP($B9651,weights!$A$2:$R$6,4))*VLOOKUP($B9651,weights!$A$2:$R$6,6)^C9651*(VLOOKUP($B9651,weights!$A$2:$R$6,15)*EXP(VLOOKUP($B9651,weights!$A$2:$R$6,11)*D9651)+VLOOKUP($B9651,weights!$A$2:$R$6,16)*EXP(VLOOKUP($B9651,weights!$A$2:$R$6,12)*E9651)+VLOOKUP($B9651,weights!$A$2:$R$6,17)*EXP(VLOOKUP($B9651,weights!$A$2:$R$6,13)*F9651)+VLOOKUP($B9651,weights!$A$2:$R$6,18)*EXP(VLOOKUP($B9651,weights!$A$2:$R$6,14)*G9651))</f>
        <v>0.4192946321546232</v>
      </c>
    </row>
    <row r="9652" spans="1:8" ht="12.75" x14ac:dyDescent="0.2">
      <c r="A9652">
        <f t="shared" si="0"/>
        <v>387</v>
      </c>
      <c r="B9652" t="str">
        <f t="shared" ref="B9652:C9652" si="9626">B9627</f>
        <v>restaurant</v>
      </c>
      <c r="C9652">
        <f t="shared" si="9626"/>
        <v>0</v>
      </c>
      <c r="D9652">
        <f ca="1">OFFSET(walk!$A$2:$Y$402,TRUNC((ROW()-ROW($D$2))/COLUMNS(walk!$A$2:$Y$402)),MOD(ROW()-ROW($D$2),COLUMNS(walk!$A$2:$Y$402)),1,1)</f>
        <v>6</v>
      </c>
      <c r="E9652">
        <f ca="1">OFFSET(bike!$A$2:$Y$402,TRUNC((ROW()-ROW($E$2))/COLUMNS(bike!$A$2:$Y$402)),MOD(ROW()-ROW($E$2),COLUMNS(bike!$A$2:$Y$402)),1,1)</f>
        <v>2</v>
      </c>
      <c r="F9652">
        <f ca="1">OFFSET(transit!$A$2:$Y$402,TRUNC((ROW()-ROW($F$2))/COLUMNS(transit!$A$2:$Y$402)),MOD(ROW()-ROW($F$2),COLUMNS(transit!$A$2:$Y$402)),1,1)</f>
        <v>6</v>
      </c>
      <c r="G9652">
        <f ca="1">OFFSET(drive!$A$2:$Y$402,TRUNC((ROW()-ROW($G$2))/COLUMNS(drive!$A$2:$Y$402)),MOD(ROW()-ROW($G$2),COLUMNS(drive!$A$2:$Y$402)),1,1)</f>
        <v>2</v>
      </c>
      <c r="H9652" s="5">
        <f ca="1">(VLOOKUP($B9652,weights!$A$2:$R$6,4))*VLOOKUP($B9652,weights!$A$2:$R$6,6)^C9652*(VLOOKUP($B9652,weights!$A$2:$R$6,15)*EXP(VLOOKUP($B9652,weights!$A$2:$R$6,11)*D9652)+VLOOKUP($B9652,weights!$A$2:$R$6,16)*EXP(VLOOKUP($B9652,weights!$A$2:$R$6,12)*E9652)+VLOOKUP($B9652,weights!$A$2:$R$6,17)*EXP(VLOOKUP($B9652,weights!$A$2:$R$6,13)*F9652)+VLOOKUP($B9652,weights!$A$2:$R$6,18)*EXP(VLOOKUP($B9652,weights!$A$2:$R$6,14)*G9652))</f>
        <v>34.018659724442237</v>
      </c>
    </row>
    <row r="9653" spans="1:8" ht="12.75" x14ac:dyDescent="0.2">
      <c r="A9653">
        <f t="shared" si="0"/>
        <v>387</v>
      </c>
      <c r="B9653" t="str">
        <f t="shared" ref="B9653:C9653" si="9627">B9628</f>
        <v>restaurant</v>
      </c>
      <c r="C9653">
        <f t="shared" si="9627"/>
        <v>1</v>
      </c>
      <c r="D9653">
        <f ca="1">OFFSET(walk!$A$2:$Y$402,TRUNC((ROW()-ROW($D$2))/COLUMNS(walk!$A$2:$Y$402)),MOD(ROW()-ROW($D$2),COLUMNS(walk!$A$2:$Y$402)),1,1)</f>
        <v>7</v>
      </c>
      <c r="E9653">
        <f ca="1">OFFSET(bike!$A$2:$Y$402,TRUNC((ROW()-ROW($E$2))/COLUMNS(bike!$A$2:$Y$402)),MOD(ROW()-ROW($E$2),COLUMNS(bike!$A$2:$Y$402)),1,1)</f>
        <v>2</v>
      </c>
      <c r="F9653">
        <f ca="1">OFFSET(transit!$A$2:$Y$402,TRUNC((ROW()-ROW($F$2))/COLUMNS(transit!$A$2:$Y$402)),MOD(ROW()-ROW($F$2),COLUMNS(transit!$A$2:$Y$402)),1,1)</f>
        <v>7</v>
      </c>
      <c r="G9653">
        <f ca="1">OFFSET(drive!$A$2:$Y$402,TRUNC((ROW()-ROW($G$2))/COLUMNS(drive!$A$2:$Y$402)),MOD(ROW()-ROW($G$2),COLUMNS(drive!$A$2:$Y$402)),1,1)</f>
        <v>2</v>
      </c>
      <c r="H9653" s="5">
        <f ca="1">(VLOOKUP($B9653,weights!$A$2:$R$6,4))*VLOOKUP($B9653,weights!$A$2:$R$6,6)^C9653*(VLOOKUP($B9653,weights!$A$2:$R$6,15)*EXP(VLOOKUP($B9653,weights!$A$2:$R$6,11)*D9653)+VLOOKUP($B9653,weights!$A$2:$R$6,16)*EXP(VLOOKUP($B9653,weights!$A$2:$R$6,12)*E9653)+VLOOKUP($B9653,weights!$A$2:$R$6,17)*EXP(VLOOKUP($B9653,weights!$A$2:$R$6,13)*F9653)+VLOOKUP($B9653,weights!$A$2:$R$6,18)*EXP(VLOOKUP($B9653,weights!$A$2:$R$6,14)*G9653))</f>
        <v>28.70355056696598</v>
      </c>
    </row>
    <row r="9654" spans="1:8" ht="12.75" x14ac:dyDescent="0.2">
      <c r="A9654">
        <f t="shared" si="0"/>
        <v>387</v>
      </c>
      <c r="B9654" t="str">
        <f t="shared" ref="B9654:C9654" si="9628">B9629</f>
        <v>restaurant</v>
      </c>
      <c r="C9654">
        <f t="shared" si="9628"/>
        <v>2</v>
      </c>
      <c r="D9654">
        <f ca="1">OFFSET(walk!$A$2:$Y$402,TRUNC((ROW()-ROW($D$2))/COLUMNS(walk!$A$2:$Y$402)),MOD(ROW()-ROW($D$2),COLUMNS(walk!$A$2:$Y$402)),1,1)</f>
        <v>7</v>
      </c>
      <c r="E9654">
        <f ca="1">OFFSET(bike!$A$2:$Y$402,TRUNC((ROW()-ROW($E$2))/COLUMNS(bike!$A$2:$Y$402)),MOD(ROW()-ROW($E$2),COLUMNS(bike!$A$2:$Y$402)),1,1)</f>
        <v>2</v>
      </c>
      <c r="F9654">
        <f ca="1">OFFSET(transit!$A$2:$Y$402,TRUNC((ROW()-ROW($F$2))/COLUMNS(transit!$A$2:$Y$402)),MOD(ROW()-ROW($F$2),COLUMNS(transit!$A$2:$Y$402)),1,1)</f>
        <v>8</v>
      </c>
      <c r="G9654">
        <f ca="1">OFFSET(drive!$A$2:$Y$402,TRUNC((ROW()-ROW($G$2))/COLUMNS(drive!$A$2:$Y$402)),MOD(ROW()-ROW($G$2),COLUMNS(drive!$A$2:$Y$402)),1,1)</f>
        <v>2</v>
      </c>
      <c r="H9654" s="5">
        <f ca="1">(VLOOKUP($B9654,weights!$A$2:$R$6,4))*VLOOKUP($B9654,weights!$A$2:$R$6,6)^C9654*(VLOOKUP($B9654,weights!$A$2:$R$6,15)*EXP(VLOOKUP($B9654,weights!$A$2:$R$6,11)*D9654)+VLOOKUP($B9654,weights!$A$2:$R$6,16)*EXP(VLOOKUP($B9654,weights!$A$2:$R$6,12)*E9654)+VLOOKUP($B9654,weights!$A$2:$R$6,17)*EXP(VLOOKUP($B9654,weights!$A$2:$R$6,13)*F9654)+VLOOKUP($B9654,weights!$A$2:$R$6,18)*EXP(VLOOKUP($B9654,weights!$A$2:$R$6,14)*G9654))</f>
        <v>25.08616969626458</v>
      </c>
    </row>
    <row r="9655" spans="1:8" ht="12.75" x14ac:dyDescent="0.2">
      <c r="A9655">
        <f t="shared" si="0"/>
        <v>387</v>
      </c>
      <c r="B9655" t="str">
        <f t="shared" ref="B9655:C9655" si="9629">B9630</f>
        <v>restaurant</v>
      </c>
      <c r="C9655">
        <f t="shared" si="9629"/>
        <v>3</v>
      </c>
      <c r="D9655">
        <f ca="1">OFFSET(walk!$A$2:$Y$402,TRUNC((ROW()-ROW($D$2))/COLUMNS(walk!$A$2:$Y$402)),MOD(ROW()-ROW($D$2),COLUMNS(walk!$A$2:$Y$402)),1,1)</f>
        <v>11</v>
      </c>
      <c r="E9655">
        <f ca="1">OFFSET(bike!$A$2:$Y$402,TRUNC((ROW()-ROW($E$2))/COLUMNS(bike!$A$2:$Y$402)),MOD(ROW()-ROW($E$2),COLUMNS(bike!$A$2:$Y$402)),1,1)</f>
        <v>3</v>
      </c>
      <c r="F9655">
        <f ca="1">OFFSET(transit!$A$2:$Y$402,TRUNC((ROW()-ROW($F$2))/COLUMNS(transit!$A$2:$Y$402)),MOD(ROW()-ROW($F$2),COLUMNS(transit!$A$2:$Y$402)),1,1)</f>
        <v>9</v>
      </c>
      <c r="G9655">
        <f ca="1">OFFSET(drive!$A$2:$Y$402,TRUNC((ROW()-ROW($G$2))/COLUMNS(drive!$A$2:$Y$402)),MOD(ROW()-ROW($G$2),COLUMNS(drive!$A$2:$Y$402)),1,1)</f>
        <v>3</v>
      </c>
      <c r="H9655" s="5">
        <f ca="1">(VLOOKUP($B9655,weights!$A$2:$R$6,4))*VLOOKUP($B9655,weights!$A$2:$R$6,6)^C9655*(VLOOKUP($B9655,weights!$A$2:$R$6,15)*EXP(VLOOKUP($B9655,weights!$A$2:$R$6,11)*D9655)+VLOOKUP($B9655,weights!$A$2:$R$6,16)*EXP(VLOOKUP($B9655,weights!$A$2:$R$6,12)*E9655)+VLOOKUP($B9655,weights!$A$2:$R$6,17)*EXP(VLOOKUP($B9655,weights!$A$2:$R$6,13)*F9655)+VLOOKUP($B9655,weights!$A$2:$R$6,18)*EXP(VLOOKUP($B9655,weights!$A$2:$R$6,14)*G9655))</f>
        <v>17.397360581258248</v>
      </c>
    </row>
    <row r="9656" spans="1:8" ht="12.75" x14ac:dyDescent="0.2">
      <c r="A9656">
        <f t="shared" si="0"/>
        <v>387</v>
      </c>
      <c r="B9656" t="str">
        <f t="shared" ref="B9656:C9656" si="9630">B9631</f>
        <v>restaurant</v>
      </c>
      <c r="C9656">
        <f t="shared" si="9630"/>
        <v>4</v>
      </c>
      <c r="D9656">
        <f ca="1">OFFSET(walk!$A$2:$Y$402,TRUNC((ROW()-ROW($D$2))/COLUMNS(walk!$A$2:$Y$402)),MOD(ROW()-ROW($D$2),COLUMNS(walk!$A$2:$Y$402)),1,1)</f>
        <v>12</v>
      </c>
      <c r="E9656">
        <f ca="1">OFFSET(bike!$A$2:$Y$402,TRUNC((ROW()-ROW($E$2))/COLUMNS(bike!$A$2:$Y$402)),MOD(ROW()-ROW($E$2),COLUMNS(bike!$A$2:$Y$402)),1,1)</f>
        <v>3</v>
      </c>
      <c r="F9656">
        <f ca="1">OFFSET(transit!$A$2:$Y$402,TRUNC((ROW()-ROW($F$2))/COLUMNS(transit!$A$2:$Y$402)),MOD(ROW()-ROW($F$2),COLUMNS(transit!$A$2:$Y$402)),1,1)</f>
        <v>9</v>
      </c>
      <c r="G9656">
        <f ca="1">OFFSET(drive!$A$2:$Y$402,TRUNC((ROW()-ROW($G$2))/COLUMNS(drive!$A$2:$Y$402)),MOD(ROW()-ROW($G$2),COLUMNS(drive!$A$2:$Y$402)),1,1)</f>
        <v>3</v>
      </c>
      <c r="H9656" s="5">
        <f ca="1">(VLOOKUP($B9656,weights!$A$2:$R$6,4))*VLOOKUP($B9656,weights!$A$2:$R$6,6)^C9656*(VLOOKUP($B9656,weights!$A$2:$R$6,15)*EXP(VLOOKUP($B9656,weights!$A$2:$R$6,11)*D9656)+VLOOKUP($B9656,weights!$A$2:$R$6,16)*EXP(VLOOKUP($B9656,weights!$A$2:$R$6,12)*E9656)+VLOOKUP($B9656,weights!$A$2:$R$6,17)*EXP(VLOOKUP($B9656,weights!$A$2:$R$6,13)*F9656)+VLOOKUP($B9656,weights!$A$2:$R$6,18)*EXP(VLOOKUP($B9656,weights!$A$2:$R$6,14)*G9656))</f>
        <v>15.372464425085584</v>
      </c>
    </row>
    <row r="9657" spans="1:8" ht="12.75" x14ac:dyDescent="0.2">
      <c r="A9657">
        <f t="shared" si="0"/>
        <v>387</v>
      </c>
      <c r="B9657" t="str">
        <f t="shared" ref="B9657:C9657" si="9631">B9632</f>
        <v>restaurant</v>
      </c>
      <c r="C9657">
        <f t="shared" si="9631"/>
        <v>5</v>
      </c>
      <c r="D9657">
        <f ca="1">OFFSET(walk!$A$2:$Y$402,TRUNC((ROW()-ROW($D$2))/COLUMNS(walk!$A$2:$Y$402)),MOD(ROW()-ROW($D$2),COLUMNS(walk!$A$2:$Y$402)),1,1)</f>
        <v>12</v>
      </c>
      <c r="E9657">
        <f ca="1">OFFSET(bike!$A$2:$Y$402,TRUNC((ROW()-ROW($E$2))/COLUMNS(bike!$A$2:$Y$402)),MOD(ROW()-ROW($E$2),COLUMNS(bike!$A$2:$Y$402)),1,1)</f>
        <v>4</v>
      </c>
      <c r="F9657">
        <f ca="1">OFFSET(transit!$A$2:$Y$402,TRUNC((ROW()-ROW($F$2))/COLUMNS(transit!$A$2:$Y$402)),MOD(ROW()-ROW($F$2),COLUMNS(transit!$A$2:$Y$402)),1,1)</f>
        <v>9</v>
      </c>
      <c r="G9657">
        <f ca="1">OFFSET(drive!$A$2:$Y$402,TRUNC((ROW()-ROW($G$2))/COLUMNS(drive!$A$2:$Y$402)),MOD(ROW()-ROW($G$2),COLUMNS(drive!$A$2:$Y$402)),1,1)</f>
        <v>4</v>
      </c>
      <c r="H9657" s="5">
        <f ca="1">(VLOOKUP($B9657,weights!$A$2:$R$6,4))*VLOOKUP($B9657,weights!$A$2:$R$6,6)^C9657*(VLOOKUP($B9657,weights!$A$2:$R$6,15)*EXP(VLOOKUP($B9657,weights!$A$2:$R$6,11)*D9657)+VLOOKUP($B9657,weights!$A$2:$R$6,16)*EXP(VLOOKUP($B9657,weights!$A$2:$R$6,12)*E9657)+VLOOKUP($B9657,weights!$A$2:$R$6,17)*EXP(VLOOKUP($B9657,weights!$A$2:$R$6,13)*F9657)+VLOOKUP($B9657,weights!$A$2:$R$6,18)*EXP(VLOOKUP($B9657,weights!$A$2:$R$6,14)*G9657))</f>
        <v>11.935559125726009</v>
      </c>
    </row>
    <row r="9658" spans="1:8" ht="12.75" x14ac:dyDescent="0.2">
      <c r="A9658">
        <f t="shared" si="0"/>
        <v>387</v>
      </c>
      <c r="B9658" t="str">
        <f t="shared" ref="B9658:C9658" si="9632">B9633</f>
        <v>restaurant</v>
      </c>
      <c r="C9658">
        <f t="shared" si="9632"/>
        <v>6</v>
      </c>
      <c r="D9658">
        <f ca="1">OFFSET(walk!$A$2:$Y$402,TRUNC((ROW()-ROW($D$2))/COLUMNS(walk!$A$2:$Y$402)),MOD(ROW()-ROW($D$2),COLUMNS(walk!$A$2:$Y$402)),1,1)</f>
        <v>14</v>
      </c>
      <c r="E9658">
        <f ca="1">OFFSET(bike!$A$2:$Y$402,TRUNC((ROW()-ROW($E$2))/COLUMNS(bike!$A$2:$Y$402)),MOD(ROW()-ROW($E$2),COLUMNS(bike!$A$2:$Y$402)),1,1)</f>
        <v>4</v>
      </c>
      <c r="F9658">
        <f ca="1">OFFSET(transit!$A$2:$Y$402,TRUNC((ROW()-ROW($F$2))/COLUMNS(transit!$A$2:$Y$402)),MOD(ROW()-ROW($F$2),COLUMNS(transit!$A$2:$Y$402)),1,1)</f>
        <v>11</v>
      </c>
      <c r="G9658">
        <f ca="1">OFFSET(drive!$A$2:$Y$402,TRUNC((ROW()-ROW($G$2))/COLUMNS(drive!$A$2:$Y$402)),MOD(ROW()-ROW($G$2),COLUMNS(drive!$A$2:$Y$402)),1,1)</f>
        <v>4</v>
      </c>
      <c r="H9658" s="5">
        <f ca="1">(VLOOKUP($B9658,weights!$A$2:$R$6,4))*VLOOKUP($B9658,weights!$A$2:$R$6,6)^C9658*(VLOOKUP($B9658,weights!$A$2:$R$6,15)*EXP(VLOOKUP($B9658,weights!$A$2:$R$6,11)*D9658)+VLOOKUP($B9658,weights!$A$2:$R$6,16)*EXP(VLOOKUP($B9658,weights!$A$2:$R$6,12)*E9658)+VLOOKUP($B9658,weights!$A$2:$R$6,17)*EXP(VLOOKUP($B9658,weights!$A$2:$R$6,13)*F9658)+VLOOKUP($B9658,weights!$A$2:$R$6,18)*EXP(VLOOKUP($B9658,weights!$A$2:$R$6,14)*G9658))</f>
        <v>9.8787968321341175</v>
      </c>
    </row>
    <row r="9659" spans="1:8" ht="12.75" x14ac:dyDescent="0.2">
      <c r="A9659">
        <f t="shared" si="0"/>
        <v>387</v>
      </c>
      <c r="B9659" t="str">
        <f t="shared" ref="B9659:C9659" si="9633">B9634</f>
        <v>restaurant</v>
      </c>
      <c r="C9659">
        <f t="shared" si="9633"/>
        <v>7</v>
      </c>
      <c r="D9659">
        <f ca="1">OFFSET(walk!$A$2:$Y$402,TRUNC((ROW()-ROW($D$2))/COLUMNS(walk!$A$2:$Y$402)),MOD(ROW()-ROW($D$2),COLUMNS(walk!$A$2:$Y$402)),1,1)</f>
        <v>14</v>
      </c>
      <c r="E9659">
        <f ca="1">OFFSET(bike!$A$2:$Y$402,TRUNC((ROW()-ROW($E$2))/COLUMNS(bike!$A$2:$Y$402)),MOD(ROW()-ROW($E$2),COLUMNS(bike!$A$2:$Y$402)),1,1)</f>
        <v>4</v>
      </c>
      <c r="F9659">
        <f ca="1">OFFSET(transit!$A$2:$Y$402,TRUNC((ROW()-ROW($F$2))/COLUMNS(transit!$A$2:$Y$402)),MOD(ROW()-ROW($F$2),COLUMNS(transit!$A$2:$Y$402)),1,1)</f>
        <v>12</v>
      </c>
      <c r="G9659">
        <f ca="1">OFFSET(drive!$A$2:$Y$402,TRUNC((ROW()-ROW($G$2))/COLUMNS(drive!$A$2:$Y$402)),MOD(ROW()-ROW($G$2),COLUMNS(drive!$A$2:$Y$402)),1,1)</f>
        <v>4</v>
      </c>
      <c r="H9659" s="5">
        <f ca="1">(VLOOKUP($B9659,weights!$A$2:$R$6,4))*VLOOKUP($B9659,weights!$A$2:$R$6,6)^C9659*(VLOOKUP($B9659,weights!$A$2:$R$6,15)*EXP(VLOOKUP($B9659,weights!$A$2:$R$6,11)*D9659)+VLOOKUP($B9659,weights!$A$2:$R$6,16)*EXP(VLOOKUP($B9659,weights!$A$2:$R$6,12)*E9659)+VLOOKUP($B9659,weights!$A$2:$R$6,17)*EXP(VLOOKUP($B9659,weights!$A$2:$R$6,13)*F9659)+VLOOKUP($B9659,weights!$A$2:$R$6,18)*EXP(VLOOKUP($B9659,weights!$A$2:$R$6,14)*G9659))</f>
        <v>8.653763082859145</v>
      </c>
    </row>
    <row r="9660" spans="1:8" ht="12.75" x14ac:dyDescent="0.2">
      <c r="A9660">
        <f t="shared" si="0"/>
        <v>387</v>
      </c>
      <c r="B9660" t="str">
        <f t="shared" ref="B9660:C9660" si="9634">B9635</f>
        <v>restaurant</v>
      </c>
      <c r="C9660">
        <f t="shared" si="9634"/>
        <v>8</v>
      </c>
      <c r="D9660">
        <f ca="1">OFFSET(walk!$A$2:$Y$402,TRUNC((ROW()-ROW($D$2))/COLUMNS(walk!$A$2:$Y$402)),MOD(ROW()-ROW($D$2),COLUMNS(walk!$A$2:$Y$402)),1,1)</f>
        <v>16</v>
      </c>
      <c r="E9660">
        <f ca="1">OFFSET(bike!$A$2:$Y$402,TRUNC((ROW()-ROW($E$2))/COLUMNS(bike!$A$2:$Y$402)),MOD(ROW()-ROW($E$2),COLUMNS(bike!$A$2:$Y$402)),1,1)</f>
        <v>4</v>
      </c>
      <c r="F9660">
        <f ca="1">OFFSET(transit!$A$2:$Y$402,TRUNC((ROW()-ROW($F$2))/COLUMNS(transit!$A$2:$Y$402)),MOD(ROW()-ROW($F$2),COLUMNS(transit!$A$2:$Y$402)),1,1)</f>
        <v>12</v>
      </c>
      <c r="G9660">
        <f ca="1">OFFSET(drive!$A$2:$Y$402,TRUNC((ROW()-ROW($G$2))/COLUMNS(drive!$A$2:$Y$402)),MOD(ROW()-ROW($G$2),COLUMNS(drive!$A$2:$Y$402)),1,1)</f>
        <v>4</v>
      </c>
      <c r="H9660" s="5">
        <f ca="1">(VLOOKUP($B9660,weights!$A$2:$R$6,4))*VLOOKUP($B9660,weights!$A$2:$R$6,6)^C9660*(VLOOKUP($B9660,weights!$A$2:$R$6,15)*EXP(VLOOKUP($B9660,weights!$A$2:$R$6,11)*D9660)+VLOOKUP($B9660,weights!$A$2:$R$6,16)*EXP(VLOOKUP($B9660,weights!$A$2:$R$6,12)*E9660)+VLOOKUP($B9660,weights!$A$2:$R$6,17)*EXP(VLOOKUP($B9660,weights!$A$2:$R$6,13)*F9660)+VLOOKUP($B9660,weights!$A$2:$R$6,18)*EXP(VLOOKUP($B9660,weights!$A$2:$R$6,14)*G9660))</f>
        <v>7.6267939520471169</v>
      </c>
    </row>
    <row r="9661" spans="1:8" ht="12.75" x14ac:dyDescent="0.2">
      <c r="A9661">
        <f t="shared" si="0"/>
        <v>387</v>
      </c>
      <c r="B9661" t="str">
        <f t="shared" ref="B9661:C9661" si="9635">B9636</f>
        <v>restaurant</v>
      </c>
      <c r="C9661">
        <f t="shared" si="9635"/>
        <v>9</v>
      </c>
      <c r="D9661">
        <f ca="1">OFFSET(walk!$A$2:$Y$402,TRUNC((ROW()-ROW($D$2))/COLUMNS(walk!$A$2:$Y$402)),MOD(ROW()-ROW($D$2),COLUMNS(walk!$A$2:$Y$402)),1,1)</f>
        <v>17</v>
      </c>
      <c r="E9661">
        <f ca="1">OFFSET(bike!$A$2:$Y$402,TRUNC((ROW()-ROW($E$2))/COLUMNS(bike!$A$2:$Y$402)),MOD(ROW()-ROW($E$2),COLUMNS(bike!$A$2:$Y$402)),1,1)</f>
        <v>4</v>
      </c>
      <c r="F9661">
        <f ca="1">OFFSET(transit!$A$2:$Y$402,TRUNC((ROW()-ROW($F$2))/COLUMNS(transit!$A$2:$Y$402)),MOD(ROW()-ROW($F$2),COLUMNS(transit!$A$2:$Y$402)),1,1)</f>
        <v>12</v>
      </c>
      <c r="G9661">
        <f ca="1">OFFSET(drive!$A$2:$Y$402,TRUNC((ROW()-ROW($G$2))/COLUMNS(drive!$A$2:$Y$402)),MOD(ROW()-ROW($G$2),COLUMNS(drive!$A$2:$Y$402)),1,1)</f>
        <v>5</v>
      </c>
      <c r="H9661" s="5">
        <f ca="1">(VLOOKUP($B9661,weights!$A$2:$R$6,4))*VLOOKUP($B9661,weights!$A$2:$R$6,6)^C9661*(VLOOKUP($B9661,weights!$A$2:$R$6,15)*EXP(VLOOKUP($B9661,weights!$A$2:$R$6,11)*D9661)+VLOOKUP($B9661,weights!$A$2:$R$6,16)*EXP(VLOOKUP($B9661,weights!$A$2:$R$6,12)*E9661)+VLOOKUP($B9661,weights!$A$2:$R$6,17)*EXP(VLOOKUP($B9661,weights!$A$2:$R$6,13)*F9661)+VLOOKUP($B9661,weights!$A$2:$R$6,18)*EXP(VLOOKUP($B9661,weights!$A$2:$R$6,14)*G9661))</f>
        <v>6.305723296412526</v>
      </c>
    </row>
    <row r="9662" spans="1:8" ht="12.75" x14ac:dyDescent="0.2">
      <c r="A9662">
        <f t="shared" si="0"/>
        <v>387</v>
      </c>
      <c r="B9662" t="str">
        <f t="shared" ref="B9662:C9662" si="9636">B9637</f>
        <v>supermarket</v>
      </c>
      <c r="C9662">
        <f t="shared" si="9636"/>
        <v>0</v>
      </c>
      <c r="D9662">
        <f ca="1">OFFSET(walk!$A$2:$Y$402,TRUNC((ROW()-ROW($D$2))/COLUMNS(walk!$A$2:$Y$402)),MOD(ROW()-ROW($D$2),COLUMNS(walk!$A$2:$Y$402)),1,1)</f>
        <v>35</v>
      </c>
      <c r="E9662">
        <f ca="1">OFFSET(bike!$A$2:$Y$402,TRUNC((ROW()-ROW($E$2))/COLUMNS(bike!$A$2:$Y$402)),MOD(ROW()-ROW($E$2),COLUMNS(bike!$A$2:$Y$402)),1,1)</f>
        <v>14</v>
      </c>
      <c r="F9662">
        <f ca="1">OFFSET(transit!$A$2:$Y$402,TRUNC((ROW()-ROW($F$2))/COLUMNS(transit!$A$2:$Y$402)),MOD(ROW()-ROW($F$2),COLUMNS(transit!$A$2:$Y$402)),1,1)</f>
        <v>20</v>
      </c>
      <c r="G9662">
        <f ca="1">OFFSET(drive!$A$2:$Y$402,TRUNC((ROW()-ROW($G$2))/COLUMNS(drive!$A$2:$Y$402)),MOD(ROW()-ROW($G$2),COLUMNS(drive!$A$2:$Y$402)),1,1)</f>
        <v>10</v>
      </c>
      <c r="H9662" s="5">
        <f ca="1">(VLOOKUP($B9662,weights!$A$2:$R$6,4))*VLOOKUP($B9662,weights!$A$2:$R$6,6)^C9662*(VLOOKUP($B9662,weights!$A$2:$R$6,15)*EXP(VLOOKUP($B9662,weights!$A$2:$R$6,11)*D9662)+VLOOKUP($B9662,weights!$A$2:$R$6,16)*EXP(VLOOKUP($B9662,weights!$A$2:$R$6,12)*E9662)+VLOOKUP($B9662,weights!$A$2:$R$6,17)*EXP(VLOOKUP($B9662,weights!$A$2:$R$6,13)*F9662)+VLOOKUP($B9662,weights!$A$2:$R$6,18)*EXP(VLOOKUP($B9662,weights!$A$2:$R$6,14)*G9662))</f>
        <v>2.5358249695945818</v>
      </c>
    </row>
    <row r="9663" spans="1:8" ht="12.75" x14ac:dyDescent="0.2">
      <c r="A9663">
        <f t="shared" si="0"/>
        <v>387</v>
      </c>
      <c r="B9663" t="str">
        <f t="shared" ref="B9663:C9663" si="9637">B9638</f>
        <v>supermarket</v>
      </c>
      <c r="C9663">
        <f t="shared" si="9637"/>
        <v>1</v>
      </c>
      <c r="D9663">
        <f ca="1">OFFSET(walk!$A$2:$Y$402,TRUNC((ROW()-ROW($D$2))/COLUMNS(walk!$A$2:$Y$402)),MOD(ROW()-ROW($D$2),COLUMNS(walk!$A$2:$Y$402)),1,1)</f>
        <v>50</v>
      </c>
      <c r="E9663">
        <f ca="1">OFFSET(bike!$A$2:$Y$402,TRUNC((ROW()-ROW($E$2))/COLUMNS(bike!$A$2:$Y$402)),MOD(ROW()-ROW($E$2),COLUMNS(bike!$A$2:$Y$402)),1,1)</f>
        <v>15</v>
      </c>
      <c r="F9663">
        <f ca="1">OFFSET(transit!$A$2:$Y$402,TRUNC((ROW()-ROW($F$2))/COLUMNS(transit!$A$2:$Y$402)),MOD(ROW()-ROW($F$2),COLUMNS(transit!$A$2:$Y$402)),1,1)</f>
        <v>25</v>
      </c>
      <c r="G9663">
        <f ca="1">OFFSET(drive!$A$2:$Y$402,TRUNC((ROW()-ROW($G$2))/COLUMNS(drive!$A$2:$Y$402)),MOD(ROW()-ROW($G$2),COLUMNS(drive!$A$2:$Y$402)),1,1)</f>
        <v>10</v>
      </c>
      <c r="H9663" s="5">
        <f ca="1">(VLOOKUP($B9663,weights!$A$2:$R$6,4))*VLOOKUP($B9663,weights!$A$2:$R$6,6)^C9663*(VLOOKUP($B9663,weights!$A$2:$R$6,15)*EXP(VLOOKUP($B9663,weights!$A$2:$R$6,11)*D9663)+VLOOKUP($B9663,weights!$A$2:$R$6,16)*EXP(VLOOKUP($B9663,weights!$A$2:$R$6,12)*E9663)+VLOOKUP($B9663,weights!$A$2:$R$6,17)*EXP(VLOOKUP($B9663,weights!$A$2:$R$6,13)*F9663)+VLOOKUP($B9663,weights!$A$2:$R$6,18)*EXP(VLOOKUP($B9663,weights!$A$2:$R$6,14)*G9663))</f>
        <v>1.3647770933457799</v>
      </c>
    </row>
    <row r="9664" spans="1:8" ht="12.75" x14ac:dyDescent="0.2">
      <c r="A9664">
        <f t="shared" si="0"/>
        <v>387</v>
      </c>
      <c r="B9664" t="str">
        <f t="shared" ref="B9664:C9664" si="9638">B9639</f>
        <v>supermarket</v>
      </c>
      <c r="C9664">
        <f t="shared" si="9638"/>
        <v>2</v>
      </c>
      <c r="D9664">
        <f ca="1">OFFSET(walk!$A$2:$Y$402,TRUNC((ROW()-ROW($D$2))/COLUMNS(walk!$A$2:$Y$402)),MOD(ROW()-ROW($D$2),COLUMNS(walk!$A$2:$Y$402)),1,1)</f>
        <v>55</v>
      </c>
      <c r="E9664">
        <f ca="1">OFFSET(bike!$A$2:$Y$402,TRUNC((ROW()-ROW($E$2))/COLUMNS(bike!$A$2:$Y$402)),MOD(ROW()-ROW($E$2),COLUMNS(bike!$A$2:$Y$402)),1,1)</f>
        <v>16</v>
      </c>
      <c r="F9664">
        <f ca="1">OFFSET(transit!$A$2:$Y$402,TRUNC((ROW()-ROW($F$2))/COLUMNS(transit!$A$2:$Y$402)),MOD(ROW()-ROW($F$2),COLUMNS(transit!$A$2:$Y$402)),1,1)</f>
        <v>27</v>
      </c>
      <c r="G9664">
        <f ca="1">OFFSET(drive!$A$2:$Y$402,TRUNC((ROW()-ROW($G$2))/COLUMNS(drive!$A$2:$Y$402)),MOD(ROW()-ROW($G$2),COLUMNS(drive!$A$2:$Y$402)),1,1)</f>
        <v>13</v>
      </c>
      <c r="H9664" s="5">
        <f ca="1">(VLOOKUP($B9664,weights!$A$2:$R$6,4))*VLOOKUP($B9664,weights!$A$2:$R$6,6)^C9664*(VLOOKUP($B9664,weights!$A$2:$R$6,15)*EXP(VLOOKUP($B9664,weights!$A$2:$R$6,11)*D9664)+VLOOKUP($B9664,weights!$A$2:$R$6,16)*EXP(VLOOKUP($B9664,weights!$A$2:$R$6,12)*E9664)+VLOOKUP($B9664,weights!$A$2:$R$6,17)*EXP(VLOOKUP($B9664,weights!$A$2:$R$6,13)*F9664)+VLOOKUP($B9664,weights!$A$2:$R$6,18)*EXP(VLOOKUP($B9664,weights!$A$2:$R$6,14)*G9664))</f>
        <v>0.44774999590167491</v>
      </c>
    </row>
    <row r="9665" spans="1:8" ht="12.75" x14ac:dyDescent="0.2">
      <c r="A9665">
        <f t="shared" si="0"/>
        <v>387</v>
      </c>
      <c r="B9665" t="str">
        <f t="shared" ref="B9665:C9665" si="9639">B9640</f>
        <v>supermarket</v>
      </c>
      <c r="C9665">
        <f t="shared" si="9639"/>
        <v>3</v>
      </c>
      <c r="D9665">
        <f ca="1">OFFSET(walk!$A$2:$Y$402,TRUNC((ROW()-ROW($D$2))/COLUMNS(walk!$A$2:$Y$402)),MOD(ROW()-ROW($D$2),COLUMNS(walk!$A$2:$Y$402)),1,1)</f>
        <v>62</v>
      </c>
      <c r="E9665">
        <f ca="1">OFFSET(bike!$A$2:$Y$402,TRUNC((ROW()-ROW($E$2))/COLUMNS(bike!$A$2:$Y$402)),MOD(ROW()-ROW($E$2),COLUMNS(bike!$A$2:$Y$402)),1,1)</f>
        <v>19</v>
      </c>
      <c r="F9665">
        <f ca="1">OFFSET(transit!$A$2:$Y$402,TRUNC((ROW()-ROW($F$2))/COLUMNS(transit!$A$2:$Y$402)),MOD(ROW()-ROW($F$2),COLUMNS(transit!$A$2:$Y$402)),1,1)</f>
        <v>34</v>
      </c>
      <c r="G9665">
        <f ca="1">OFFSET(drive!$A$2:$Y$402,TRUNC((ROW()-ROW($G$2))/COLUMNS(drive!$A$2:$Y$402)),MOD(ROW()-ROW($G$2),COLUMNS(drive!$A$2:$Y$402)),1,1)</f>
        <v>14</v>
      </c>
      <c r="H9665" s="5">
        <f ca="1">(VLOOKUP($B9665,weights!$A$2:$R$6,4))*VLOOKUP($B9665,weights!$A$2:$R$6,6)^C9665*(VLOOKUP($B9665,weights!$A$2:$R$6,15)*EXP(VLOOKUP($B9665,weights!$A$2:$R$6,11)*D9665)+VLOOKUP($B9665,weights!$A$2:$R$6,16)*EXP(VLOOKUP($B9665,weights!$A$2:$R$6,12)*E9665)+VLOOKUP($B9665,weights!$A$2:$R$6,17)*EXP(VLOOKUP($B9665,weights!$A$2:$R$6,13)*F9665)+VLOOKUP($B9665,weights!$A$2:$R$6,18)*EXP(VLOOKUP($B9665,weights!$A$2:$R$6,14)*G9665))</f>
        <v>0.19583914971163371</v>
      </c>
    </row>
    <row r="9666" spans="1:8" ht="12.75" x14ac:dyDescent="0.2">
      <c r="A9666">
        <f t="shared" si="0"/>
        <v>387</v>
      </c>
      <c r="B9666" t="str">
        <f t="shared" ref="B9666:C9666" si="9640">B9641</f>
        <v>supermarket</v>
      </c>
      <c r="C9666">
        <f t="shared" si="9640"/>
        <v>4</v>
      </c>
      <c r="D9666">
        <f ca="1">OFFSET(walk!$A$2:$Y$402,TRUNC((ROW()-ROW($D$2))/COLUMNS(walk!$A$2:$Y$402)),MOD(ROW()-ROW($D$2),COLUMNS(walk!$A$2:$Y$402)),1,1)</f>
        <v>79</v>
      </c>
      <c r="E9666">
        <f ca="1">OFFSET(bike!$A$2:$Y$402,TRUNC((ROW()-ROW($E$2))/COLUMNS(bike!$A$2:$Y$402)),MOD(ROW()-ROW($E$2),COLUMNS(bike!$A$2:$Y$402)),1,1)</f>
        <v>22</v>
      </c>
      <c r="F9666">
        <f ca="1">OFFSET(transit!$A$2:$Y$402,TRUNC((ROW()-ROW($F$2))/COLUMNS(transit!$A$2:$Y$402)),MOD(ROW()-ROW($F$2),COLUMNS(transit!$A$2:$Y$402)),1,1)</f>
        <v>37</v>
      </c>
      <c r="G9666">
        <f ca="1">OFFSET(drive!$A$2:$Y$402,TRUNC((ROW()-ROW($G$2))/COLUMNS(drive!$A$2:$Y$402)),MOD(ROW()-ROW($G$2),COLUMNS(drive!$A$2:$Y$402)),1,1)</f>
        <v>15</v>
      </c>
      <c r="H9666" s="5">
        <f ca="1">(VLOOKUP($B9666,weights!$A$2:$R$6,4))*VLOOKUP($B9666,weights!$A$2:$R$6,6)^C9666*(VLOOKUP($B9666,weights!$A$2:$R$6,15)*EXP(VLOOKUP($B9666,weights!$A$2:$R$6,11)*D9666)+VLOOKUP($B9666,weights!$A$2:$R$6,16)*EXP(VLOOKUP($B9666,weights!$A$2:$R$6,12)*E9666)+VLOOKUP($B9666,weights!$A$2:$R$6,17)*EXP(VLOOKUP($B9666,weights!$A$2:$R$6,13)*F9666)+VLOOKUP($B9666,weights!$A$2:$R$6,18)*EXP(VLOOKUP($B9666,weights!$A$2:$R$6,14)*G9666))</f>
        <v>9.1110742002588604E-2</v>
      </c>
    </row>
    <row r="9667" spans="1:8" ht="12.75" x14ac:dyDescent="0.2">
      <c r="A9667">
        <f t="shared" si="0"/>
        <v>387</v>
      </c>
      <c r="B9667" t="str">
        <f t="shared" ref="B9667:C9667" si="9641">B9642</f>
        <v>store</v>
      </c>
      <c r="C9667">
        <f t="shared" si="9641"/>
        <v>0</v>
      </c>
      <c r="D9667">
        <f ca="1">OFFSET(walk!$A$2:$Y$402,TRUNC((ROW()-ROW($D$2))/COLUMNS(walk!$A$2:$Y$402)),MOD(ROW()-ROW($D$2),COLUMNS(walk!$A$2:$Y$402)),1,1)</f>
        <v>2</v>
      </c>
      <c r="E9667">
        <f ca="1">OFFSET(bike!$A$2:$Y$402,TRUNC((ROW()-ROW($E$2))/COLUMNS(bike!$A$2:$Y$402)),MOD(ROW()-ROW($E$2),COLUMNS(bike!$A$2:$Y$402)),1,1)</f>
        <v>1</v>
      </c>
      <c r="F9667">
        <f ca="1">OFFSET(transit!$A$2:$Y$402,TRUNC((ROW()-ROW($F$2))/COLUMNS(transit!$A$2:$Y$402)),MOD(ROW()-ROW($F$2),COLUMNS(transit!$A$2:$Y$402)),1,1)</f>
        <v>2</v>
      </c>
      <c r="G9667">
        <f ca="1">OFFSET(drive!$A$2:$Y$402,TRUNC((ROW()-ROW($G$2))/COLUMNS(drive!$A$2:$Y$402)),MOD(ROW()-ROW($G$2),COLUMNS(drive!$A$2:$Y$402)),1,1)</f>
        <v>1</v>
      </c>
      <c r="H9667" s="5">
        <f ca="1">(VLOOKUP($B9667,weights!$A$2:$R$6,4))*VLOOKUP($B9667,weights!$A$2:$R$6,6)^C9667*(VLOOKUP($B9667,weights!$A$2:$R$6,15)*EXP(VLOOKUP($B9667,weights!$A$2:$R$6,11)*D9667)+VLOOKUP($B9667,weights!$A$2:$R$6,16)*EXP(VLOOKUP($B9667,weights!$A$2:$R$6,12)*E9667)+VLOOKUP($B9667,weights!$A$2:$R$6,17)*EXP(VLOOKUP($B9667,weights!$A$2:$R$6,13)*F9667)+VLOOKUP($B9667,weights!$A$2:$R$6,18)*EXP(VLOOKUP($B9667,weights!$A$2:$R$6,14)*G9667))</f>
        <v>28.330807361871702</v>
      </c>
    </row>
    <row r="9668" spans="1:8" ht="12.75" x14ac:dyDescent="0.2">
      <c r="A9668">
        <f t="shared" si="0"/>
        <v>387</v>
      </c>
      <c r="B9668" t="str">
        <f t="shared" ref="B9668:C9668" si="9642">B9643</f>
        <v>store</v>
      </c>
      <c r="C9668">
        <f t="shared" si="9642"/>
        <v>1</v>
      </c>
      <c r="D9668">
        <f ca="1">OFFSET(walk!$A$2:$Y$402,TRUNC((ROW()-ROW($D$2))/COLUMNS(walk!$A$2:$Y$402)),MOD(ROW()-ROW($D$2),COLUMNS(walk!$A$2:$Y$402)),1,1)</f>
        <v>6</v>
      </c>
      <c r="E9668">
        <f ca="1">OFFSET(bike!$A$2:$Y$402,TRUNC((ROW()-ROW($E$2))/COLUMNS(bike!$A$2:$Y$402)),MOD(ROW()-ROW($E$2),COLUMNS(bike!$A$2:$Y$402)),1,1)</f>
        <v>1</v>
      </c>
      <c r="F9668">
        <f ca="1">OFFSET(transit!$A$2:$Y$402,TRUNC((ROW()-ROW($F$2))/COLUMNS(transit!$A$2:$Y$402)),MOD(ROW()-ROW($F$2),COLUMNS(transit!$A$2:$Y$402)),1,1)</f>
        <v>6</v>
      </c>
      <c r="G9668">
        <f ca="1">OFFSET(drive!$A$2:$Y$402,TRUNC((ROW()-ROW($G$2))/COLUMNS(drive!$A$2:$Y$402)),MOD(ROW()-ROW($G$2),COLUMNS(drive!$A$2:$Y$402)),1,1)</f>
        <v>1</v>
      </c>
      <c r="H9668" s="5">
        <f ca="1">(VLOOKUP($B9668,weights!$A$2:$R$6,4))*VLOOKUP($B9668,weights!$A$2:$R$6,6)^C9668*(VLOOKUP($B9668,weights!$A$2:$R$6,15)*EXP(VLOOKUP($B9668,weights!$A$2:$R$6,11)*D9668)+VLOOKUP($B9668,weights!$A$2:$R$6,16)*EXP(VLOOKUP($B9668,weights!$A$2:$R$6,12)*E9668)+VLOOKUP($B9668,weights!$A$2:$R$6,17)*EXP(VLOOKUP($B9668,weights!$A$2:$R$6,13)*F9668)+VLOOKUP($B9668,weights!$A$2:$R$6,18)*EXP(VLOOKUP($B9668,weights!$A$2:$R$6,14)*G9668))</f>
        <v>13.077667184379605</v>
      </c>
    </row>
    <row r="9669" spans="1:8" ht="12.75" x14ac:dyDescent="0.2">
      <c r="A9669">
        <f t="shared" si="0"/>
        <v>387</v>
      </c>
      <c r="B9669" t="str">
        <f t="shared" ref="B9669:C9669" si="9643">B9644</f>
        <v>store</v>
      </c>
      <c r="C9669">
        <f t="shared" si="9643"/>
        <v>2</v>
      </c>
      <c r="D9669">
        <f ca="1">OFFSET(walk!$A$2:$Y$402,TRUNC((ROW()-ROW($D$2))/COLUMNS(walk!$A$2:$Y$402)),MOD(ROW()-ROW($D$2),COLUMNS(walk!$A$2:$Y$402)),1,1)</f>
        <v>6</v>
      </c>
      <c r="E9669">
        <f ca="1">OFFSET(bike!$A$2:$Y$402,TRUNC((ROW()-ROW($E$2))/COLUMNS(bike!$A$2:$Y$402)),MOD(ROW()-ROW($E$2),COLUMNS(bike!$A$2:$Y$402)),1,1)</f>
        <v>1</v>
      </c>
      <c r="F9669">
        <f ca="1">OFFSET(transit!$A$2:$Y$402,TRUNC((ROW()-ROW($F$2))/COLUMNS(transit!$A$2:$Y$402)),MOD(ROW()-ROW($F$2),COLUMNS(transit!$A$2:$Y$402)),1,1)</f>
        <v>6</v>
      </c>
      <c r="G9669">
        <f ca="1">OFFSET(drive!$A$2:$Y$402,TRUNC((ROW()-ROW($G$2))/COLUMNS(drive!$A$2:$Y$402)),MOD(ROW()-ROW($G$2),COLUMNS(drive!$A$2:$Y$402)),1,1)</f>
        <v>2</v>
      </c>
      <c r="H9669" s="5">
        <f ca="1">(VLOOKUP($B9669,weights!$A$2:$R$6,4))*VLOOKUP($B9669,weights!$A$2:$R$6,6)^C9669*(VLOOKUP($B9669,weights!$A$2:$R$6,15)*EXP(VLOOKUP($B9669,weights!$A$2:$R$6,11)*D9669)+VLOOKUP($B9669,weights!$A$2:$R$6,16)*EXP(VLOOKUP($B9669,weights!$A$2:$R$6,12)*E9669)+VLOOKUP($B9669,weights!$A$2:$R$6,17)*EXP(VLOOKUP($B9669,weights!$A$2:$R$6,13)*F9669)+VLOOKUP($B9669,weights!$A$2:$R$6,18)*EXP(VLOOKUP($B9669,weights!$A$2:$R$6,14)*G9669))</f>
        <v>7.8497237746461614</v>
      </c>
    </row>
    <row r="9670" spans="1:8" ht="12.75" x14ac:dyDescent="0.2">
      <c r="A9670">
        <f t="shared" si="0"/>
        <v>387</v>
      </c>
      <c r="B9670" t="str">
        <f t="shared" ref="B9670:C9670" si="9644">B9645</f>
        <v>store</v>
      </c>
      <c r="C9670">
        <f t="shared" si="9644"/>
        <v>3</v>
      </c>
      <c r="D9670">
        <f ca="1">OFFSET(walk!$A$2:$Y$402,TRUNC((ROW()-ROW($D$2))/COLUMNS(walk!$A$2:$Y$402)),MOD(ROW()-ROW($D$2),COLUMNS(walk!$A$2:$Y$402)),1,1)</f>
        <v>8</v>
      </c>
      <c r="E9670">
        <f ca="1">OFFSET(bike!$A$2:$Y$402,TRUNC((ROW()-ROW($E$2))/COLUMNS(bike!$A$2:$Y$402)),MOD(ROW()-ROW($E$2),COLUMNS(bike!$A$2:$Y$402)),1,1)</f>
        <v>3</v>
      </c>
      <c r="F9670">
        <f ca="1">OFFSET(transit!$A$2:$Y$402,TRUNC((ROW()-ROW($F$2))/COLUMNS(transit!$A$2:$Y$402)),MOD(ROW()-ROW($F$2),COLUMNS(transit!$A$2:$Y$402)),1,1)</f>
        <v>8</v>
      </c>
      <c r="G9670">
        <f ca="1">OFFSET(drive!$A$2:$Y$402,TRUNC((ROW()-ROW($G$2))/COLUMNS(drive!$A$2:$Y$402)),MOD(ROW()-ROW($G$2),COLUMNS(drive!$A$2:$Y$402)),1,1)</f>
        <v>2</v>
      </c>
      <c r="H9670" s="5">
        <f ca="1">(VLOOKUP($B9670,weights!$A$2:$R$6,4))*VLOOKUP($B9670,weights!$A$2:$R$6,6)^C9670*(VLOOKUP($B9670,weights!$A$2:$R$6,15)*EXP(VLOOKUP($B9670,weights!$A$2:$R$6,11)*D9670)+VLOOKUP($B9670,weights!$A$2:$R$6,16)*EXP(VLOOKUP($B9670,weights!$A$2:$R$6,12)*E9670)+VLOOKUP($B9670,weights!$A$2:$R$6,17)*EXP(VLOOKUP($B9670,weights!$A$2:$R$6,13)*F9670)+VLOOKUP($B9670,weights!$A$2:$R$6,18)*EXP(VLOOKUP($B9670,weights!$A$2:$R$6,14)*G9670))</f>
        <v>3.429932577192099</v>
      </c>
    </row>
    <row r="9671" spans="1:8" ht="12.75" x14ac:dyDescent="0.2">
      <c r="A9671">
        <f t="shared" si="0"/>
        <v>387</v>
      </c>
      <c r="B9671" t="str">
        <f t="shared" ref="B9671:C9671" si="9645">B9646</f>
        <v>store</v>
      </c>
      <c r="C9671">
        <f t="shared" si="9645"/>
        <v>4</v>
      </c>
      <c r="D9671">
        <f ca="1">OFFSET(walk!$A$2:$Y$402,TRUNC((ROW()-ROW($D$2))/COLUMNS(walk!$A$2:$Y$402)),MOD(ROW()-ROW($D$2),COLUMNS(walk!$A$2:$Y$402)),1,1)</f>
        <v>10</v>
      </c>
      <c r="E9671">
        <f ca="1">OFFSET(bike!$A$2:$Y$402,TRUNC((ROW()-ROW($E$2))/COLUMNS(bike!$A$2:$Y$402)),MOD(ROW()-ROW($E$2),COLUMNS(bike!$A$2:$Y$402)),1,1)</f>
        <v>3</v>
      </c>
      <c r="F9671">
        <f ca="1">OFFSET(transit!$A$2:$Y$402,TRUNC((ROW()-ROW($F$2))/COLUMNS(transit!$A$2:$Y$402)),MOD(ROW()-ROW($F$2),COLUMNS(transit!$A$2:$Y$402)),1,1)</f>
        <v>10</v>
      </c>
      <c r="G9671">
        <f ca="1">OFFSET(drive!$A$2:$Y$402,TRUNC((ROW()-ROW($G$2))/COLUMNS(drive!$A$2:$Y$402)),MOD(ROW()-ROW($G$2),COLUMNS(drive!$A$2:$Y$402)),1,1)</f>
        <v>3</v>
      </c>
      <c r="H9671" s="5">
        <f ca="1">(VLOOKUP($B9671,weights!$A$2:$R$6,4))*VLOOKUP($B9671,weights!$A$2:$R$6,6)^C9671*(VLOOKUP($B9671,weights!$A$2:$R$6,15)*EXP(VLOOKUP($B9671,weights!$A$2:$R$6,11)*D9671)+VLOOKUP($B9671,weights!$A$2:$R$6,16)*EXP(VLOOKUP($B9671,weights!$A$2:$R$6,12)*E9671)+VLOOKUP($B9671,weights!$A$2:$R$6,17)*EXP(VLOOKUP($B9671,weights!$A$2:$R$6,13)*F9671)+VLOOKUP($B9671,weights!$A$2:$R$6,18)*EXP(VLOOKUP($B9671,weights!$A$2:$R$6,14)*G9671))</f>
        <v>1.8499748116562258</v>
      </c>
    </row>
    <row r="9672" spans="1:8" ht="12.75" x14ac:dyDescent="0.2">
      <c r="A9672">
        <f t="shared" si="0"/>
        <v>387</v>
      </c>
      <c r="B9672" t="str">
        <f t="shared" ref="B9672:C9672" si="9646">B9647</f>
        <v>pharmacy</v>
      </c>
      <c r="C9672">
        <f t="shared" si="9646"/>
        <v>0</v>
      </c>
      <c r="D9672">
        <f ca="1">OFFSET(walk!$A$2:$Y$402,TRUNC((ROW()-ROW($D$2))/COLUMNS(walk!$A$2:$Y$402)),MOD(ROW()-ROW($D$2),COLUMNS(walk!$A$2:$Y$402)),1,1)</f>
        <v>13</v>
      </c>
      <c r="E9672">
        <f ca="1">OFFSET(bike!$A$2:$Y$402,TRUNC((ROW()-ROW($E$2))/COLUMNS(bike!$A$2:$Y$402)),MOD(ROW()-ROW($E$2),COLUMNS(bike!$A$2:$Y$402)),1,1)</f>
        <v>4</v>
      </c>
      <c r="F9672">
        <f ca="1">OFFSET(transit!$A$2:$Y$402,TRUNC((ROW()-ROW($F$2))/COLUMNS(transit!$A$2:$Y$402)),MOD(ROW()-ROW($F$2),COLUMNS(transit!$A$2:$Y$402)),1,1)</f>
        <v>9</v>
      </c>
      <c r="G9672">
        <f ca="1">OFFSET(drive!$A$2:$Y$402,TRUNC((ROW()-ROW($G$2))/COLUMNS(drive!$A$2:$Y$402)),MOD(ROW()-ROW($G$2),COLUMNS(drive!$A$2:$Y$402)),1,1)</f>
        <v>3</v>
      </c>
      <c r="H9672" s="5">
        <f ca="1">(VLOOKUP($B9672,weights!$A$2:$R$6,4))*VLOOKUP($B9672,weights!$A$2:$R$6,6)^C9672*(VLOOKUP($B9672,weights!$A$2:$R$6,15)*EXP(VLOOKUP($B9672,weights!$A$2:$R$6,11)*D9672)+VLOOKUP($B9672,weights!$A$2:$R$6,16)*EXP(VLOOKUP($B9672,weights!$A$2:$R$6,12)*E9672)+VLOOKUP($B9672,weights!$A$2:$R$6,17)*EXP(VLOOKUP($B9672,weights!$A$2:$R$6,13)*F9672)+VLOOKUP($B9672,weights!$A$2:$R$6,18)*EXP(VLOOKUP($B9672,weights!$A$2:$R$6,14)*G9672))</f>
        <v>5.5051871207249228</v>
      </c>
    </row>
    <row r="9673" spans="1:8" ht="12.75" x14ac:dyDescent="0.2">
      <c r="A9673">
        <f t="shared" si="0"/>
        <v>387</v>
      </c>
      <c r="B9673" t="str">
        <f t="shared" ref="B9673:C9673" si="9647">B9648</f>
        <v>pharmacy</v>
      </c>
      <c r="C9673">
        <f t="shared" si="9647"/>
        <v>1</v>
      </c>
      <c r="D9673">
        <f ca="1">OFFSET(walk!$A$2:$Y$402,TRUNC((ROW()-ROW($D$2))/COLUMNS(walk!$A$2:$Y$402)),MOD(ROW()-ROW($D$2),COLUMNS(walk!$A$2:$Y$402)),1,1)</f>
        <v>13</v>
      </c>
      <c r="E9673">
        <f ca="1">OFFSET(bike!$A$2:$Y$402,TRUNC((ROW()-ROW($E$2))/COLUMNS(bike!$A$2:$Y$402)),MOD(ROW()-ROW($E$2),COLUMNS(bike!$A$2:$Y$402)),1,1)</f>
        <v>4</v>
      </c>
      <c r="F9673">
        <f ca="1">OFFSET(transit!$A$2:$Y$402,TRUNC((ROW()-ROW($F$2))/COLUMNS(transit!$A$2:$Y$402)),MOD(ROW()-ROW($F$2),COLUMNS(transit!$A$2:$Y$402)),1,1)</f>
        <v>9</v>
      </c>
      <c r="G9673">
        <f ca="1">OFFSET(drive!$A$2:$Y$402,TRUNC((ROW()-ROW($G$2))/COLUMNS(drive!$A$2:$Y$402)),MOD(ROW()-ROW($G$2),COLUMNS(drive!$A$2:$Y$402)),1,1)</f>
        <v>3</v>
      </c>
      <c r="H9673" s="5">
        <f ca="1">(VLOOKUP($B9673,weights!$A$2:$R$6,4))*VLOOKUP($B9673,weights!$A$2:$R$6,6)^C9673*(VLOOKUP($B9673,weights!$A$2:$R$6,15)*EXP(VLOOKUP($B9673,weights!$A$2:$R$6,11)*D9673)+VLOOKUP($B9673,weights!$A$2:$R$6,16)*EXP(VLOOKUP($B9673,weights!$A$2:$R$6,12)*E9673)+VLOOKUP($B9673,weights!$A$2:$R$6,17)*EXP(VLOOKUP($B9673,weights!$A$2:$R$6,13)*F9673)+VLOOKUP($B9673,weights!$A$2:$R$6,18)*EXP(VLOOKUP($B9673,weights!$A$2:$R$6,14)*G9673))</f>
        <v>2.6506456507194072</v>
      </c>
    </row>
    <row r="9674" spans="1:8" ht="12.75" x14ac:dyDescent="0.2">
      <c r="A9674">
        <f t="shared" si="0"/>
        <v>387</v>
      </c>
      <c r="B9674" t="str">
        <f t="shared" ref="B9674:C9674" si="9648">B9649</f>
        <v>pharmacy</v>
      </c>
      <c r="C9674">
        <f t="shared" si="9648"/>
        <v>2</v>
      </c>
      <c r="D9674">
        <f ca="1">OFFSET(walk!$A$2:$Y$402,TRUNC((ROW()-ROW($D$2))/COLUMNS(walk!$A$2:$Y$402)),MOD(ROW()-ROW($D$2),COLUMNS(walk!$A$2:$Y$402)),1,1)</f>
        <v>17</v>
      </c>
      <c r="E9674">
        <f ca="1">OFFSET(bike!$A$2:$Y$402,TRUNC((ROW()-ROW($E$2))/COLUMNS(bike!$A$2:$Y$402)),MOD(ROW()-ROW($E$2),COLUMNS(bike!$A$2:$Y$402)),1,1)</f>
        <v>5</v>
      </c>
      <c r="F9674">
        <f ca="1">OFFSET(transit!$A$2:$Y$402,TRUNC((ROW()-ROW($F$2))/COLUMNS(transit!$A$2:$Y$402)),MOD(ROW()-ROW($F$2),COLUMNS(transit!$A$2:$Y$402)),1,1)</f>
        <v>17</v>
      </c>
      <c r="G9674">
        <f ca="1">OFFSET(drive!$A$2:$Y$402,TRUNC((ROW()-ROW($G$2))/COLUMNS(drive!$A$2:$Y$402)),MOD(ROW()-ROW($G$2),COLUMNS(drive!$A$2:$Y$402)),1,1)</f>
        <v>3</v>
      </c>
      <c r="H9674" s="5">
        <f ca="1">(VLOOKUP($B9674,weights!$A$2:$R$6,4))*VLOOKUP($B9674,weights!$A$2:$R$6,6)^C9674*(VLOOKUP($B9674,weights!$A$2:$R$6,15)*EXP(VLOOKUP($B9674,weights!$A$2:$R$6,11)*D9674)+VLOOKUP($B9674,weights!$A$2:$R$6,16)*EXP(VLOOKUP($B9674,weights!$A$2:$R$6,12)*E9674)+VLOOKUP($B9674,weights!$A$2:$R$6,17)*EXP(VLOOKUP($B9674,weights!$A$2:$R$6,13)*F9674)+VLOOKUP($B9674,weights!$A$2:$R$6,18)*EXP(VLOOKUP($B9674,weights!$A$2:$R$6,14)*G9674))</f>
        <v>1.0135485439080532</v>
      </c>
    </row>
    <row r="9675" spans="1:8" ht="12.75" x14ac:dyDescent="0.2">
      <c r="A9675">
        <f t="shared" si="0"/>
        <v>387</v>
      </c>
      <c r="B9675" t="str">
        <f t="shared" ref="B9675:C9675" si="9649">B9650</f>
        <v>bank</v>
      </c>
      <c r="C9675">
        <f t="shared" si="9649"/>
        <v>0</v>
      </c>
      <c r="D9675">
        <f ca="1">OFFSET(walk!$A$2:$Y$402,TRUNC((ROW()-ROW($D$2))/COLUMNS(walk!$A$2:$Y$402)),MOD(ROW()-ROW($D$2),COLUMNS(walk!$A$2:$Y$402)),1,1)</f>
        <v>24</v>
      </c>
      <c r="E9675">
        <f ca="1">OFFSET(bike!$A$2:$Y$402,TRUNC((ROW()-ROW($E$2))/COLUMNS(bike!$A$2:$Y$402)),MOD(ROW()-ROW($E$2),COLUMNS(bike!$A$2:$Y$402)),1,1)</f>
        <v>7</v>
      </c>
      <c r="F9675">
        <f ca="1">OFFSET(transit!$A$2:$Y$402,TRUNC((ROW()-ROW($F$2))/COLUMNS(transit!$A$2:$Y$402)),MOD(ROW()-ROW($F$2),COLUMNS(transit!$A$2:$Y$402)),1,1)</f>
        <v>14</v>
      </c>
      <c r="G9675">
        <f ca="1">OFFSET(drive!$A$2:$Y$402,TRUNC((ROW()-ROW($G$2))/COLUMNS(drive!$A$2:$Y$402)),MOD(ROW()-ROW($G$2),COLUMNS(drive!$A$2:$Y$402)),1,1)</f>
        <v>6</v>
      </c>
      <c r="H9675" s="5">
        <f ca="1">(VLOOKUP($B9675,weights!$A$2:$R$6,4))*VLOOKUP($B9675,weights!$A$2:$R$6,6)^C9675*(VLOOKUP($B9675,weights!$A$2:$R$6,15)*EXP(VLOOKUP($B9675,weights!$A$2:$R$6,11)*D9675)+VLOOKUP($B9675,weights!$A$2:$R$6,16)*EXP(VLOOKUP($B9675,weights!$A$2:$R$6,12)*E9675)+VLOOKUP($B9675,weights!$A$2:$R$6,17)*EXP(VLOOKUP($B9675,weights!$A$2:$R$6,13)*F9675)+VLOOKUP($B9675,weights!$A$2:$R$6,18)*EXP(VLOOKUP($B9675,weights!$A$2:$R$6,14)*G9675))</f>
        <v>2.7345133313955428</v>
      </c>
    </row>
    <row r="9676" spans="1:8" ht="12.75" x14ac:dyDescent="0.2">
      <c r="A9676">
        <f t="shared" si="0"/>
        <v>387</v>
      </c>
      <c r="B9676" t="str">
        <f t="shared" ref="B9676:C9676" si="9650">B9651</f>
        <v>bank</v>
      </c>
      <c r="C9676">
        <f t="shared" si="9650"/>
        <v>1</v>
      </c>
      <c r="D9676">
        <f ca="1">OFFSET(walk!$A$2:$Y$402,TRUNC((ROW()-ROW($D$2))/COLUMNS(walk!$A$2:$Y$402)),MOD(ROW()-ROW($D$2),COLUMNS(walk!$A$2:$Y$402)),1,1)</f>
        <v>47</v>
      </c>
      <c r="E9676">
        <f ca="1">OFFSET(bike!$A$2:$Y$402,TRUNC((ROW()-ROW($E$2))/COLUMNS(bike!$A$2:$Y$402)),MOD(ROW()-ROW($E$2),COLUMNS(bike!$A$2:$Y$402)),1,1)</f>
        <v>15</v>
      </c>
      <c r="F9676">
        <f ca="1">OFFSET(transit!$A$2:$Y$402,TRUNC((ROW()-ROW($F$2))/COLUMNS(transit!$A$2:$Y$402)),MOD(ROW()-ROW($F$2),COLUMNS(transit!$A$2:$Y$402)),1,1)</f>
        <v>36</v>
      </c>
      <c r="G9676">
        <f ca="1">OFFSET(drive!$A$2:$Y$402,TRUNC((ROW()-ROW($G$2))/COLUMNS(drive!$A$2:$Y$402)),MOD(ROW()-ROW($G$2),COLUMNS(drive!$A$2:$Y$402)),1,1)</f>
        <v>8</v>
      </c>
      <c r="H9676" s="5">
        <f ca="1">(VLOOKUP($B9676,weights!$A$2:$R$6,4))*VLOOKUP($B9676,weights!$A$2:$R$6,6)^C9676*(VLOOKUP($B9676,weights!$A$2:$R$6,15)*EXP(VLOOKUP($B9676,weights!$A$2:$R$6,11)*D9676)+VLOOKUP($B9676,weights!$A$2:$R$6,16)*EXP(VLOOKUP($B9676,weights!$A$2:$R$6,12)*E9676)+VLOOKUP($B9676,weights!$A$2:$R$6,17)*EXP(VLOOKUP($B9676,weights!$A$2:$R$6,13)*F9676)+VLOOKUP($B9676,weights!$A$2:$R$6,18)*EXP(VLOOKUP($B9676,weights!$A$2:$R$6,14)*G9676))</f>
        <v>0.41932861806489802</v>
      </c>
    </row>
    <row r="9677" spans="1:8" ht="12.75" x14ac:dyDescent="0.2">
      <c r="A9677">
        <f t="shared" si="0"/>
        <v>388</v>
      </c>
      <c r="B9677" t="str">
        <f t="shared" ref="B9677:C9677" si="9651">B9652</f>
        <v>restaurant</v>
      </c>
      <c r="C9677">
        <f t="shared" si="9651"/>
        <v>0</v>
      </c>
      <c r="D9677">
        <f ca="1">OFFSET(walk!$A$2:$Y$402,TRUNC((ROW()-ROW($D$2))/COLUMNS(walk!$A$2:$Y$402)),MOD(ROW()-ROW($D$2),COLUMNS(walk!$A$2:$Y$402)),1,1)</f>
        <v>8</v>
      </c>
      <c r="E9677">
        <f ca="1">OFFSET(bike!$A$2:$Y$402,TRUNC((ROW()-ROW($E$2))/COLUMNS(bike!$A$2:$Y$402)),MOD(ROW()-ROW($E$2),COLUMNS(bike!$A$2:$Y$402)),1,1)</f>
        <v>2</v>
      </c>
      <c r="F9677">
        <f ca="1">OFFSET(transit!$A$2:$Y$402,TRUNC((ROW()-ROW($F$2))/COLUMNS(transit!$A$2:$Y$402)),MOD(ROW()-ROW($F$2),COLUMNS(transit!$A$2:$Y$402)),1,1)</f>
        <v>8</v>
      </c>
      <c r="G9677">
        <f ca="1">OFFSET(drive!$A$2:$Y$402,TRUNC((ROW()-ROW($G$2))/COLUMNS(drive!$A$2:$Y$402)),MOD(ROW()-ROW($G$2),COLUMNS(drive!$A$2:$Y$402)),1,1)</f>
        <v>2</v>
      </c>
      <c r="H9677" s="5">
        <f ca="1">(VLOOKUP($B9677,weights!$A$2:$R$6,4))*VLOOKUP($B9677,weights!$A$2:$R$6,6)^C9677*(VLOOKUP($B9677,weights!$A$2:$R$6,15)*EXP(VLOOKUP($B9677,weights!$A$2:$R$6,11)*D9677)+VLOOKUP($B9677,weights!$A$2:$R$6,16)*EXP(VLOOKUP($B9677,weights!$A$2:$R$6,12)*E9677)+VLOOKUP($B9677,weights!$A$2:$R$6,17)*EXP(VLOOKUP($B9677,weights!$A$2:$R$6,13)*F9677)+VLOOKUP($B9677,weights!$A$2:$R$6,18)*EXP(VLOOKUP($B9677,weights!$A$2:$R$6,14)*G9677))</f>
        <v>30.379032067725642</v>
      </c>
    </row>
    <row r="9678" spans="1:8" ht="12.75" x14ac:dyDescent="0.2">
      <c r="A9678">
        <f t="shared" si="0"/>
        <v>388</v>
      </c>
      <c r="B9678" t="str">
        <f t="shared" ref="B9678:C9678" si="9652">B9653</f>
        <v>restaurant</v>
      </c>
      <c r="C9678">
        <f t="shared" si="9652"/>
        <v>1</v>
      </c>
      <c r="D9678">
        <f ca="1">OFFSET(walk!$A$2:$Y$402,TRUNC((ROW()-ROW($D$2))/COLUMNS(walk!$A$2:$Y$402)),MOD(ROW()-ROW($D$2),COLUMNS(walk!$A$2:$Y$402)),1,1)</f>
        <v>8</v>
      </c>
      <c r="E9678">
        <f ca="1">OFFSET(bike!$A$2:$Y$402,TRUNC((ROW()-ROW($E$2))/COLUMNS(bike!$A$2:$Y$402)),MOD(ROW()-ROW($E$2),COLUMNS(bike!$A$2:$Y$402)),1,1)</f>
        <v>2</v>
      </c>
      <c r="F9678">
        <f ca="1">OFFSET(transit!$A$2:$Y$402,TRUNC((ROW()-ROW($F$2))/COLUMNS(transit!$A$2:$Y$402)),MOD(ROW()-ROW($F$2),COLUMNS(transit!$A$2:$Y$402)),1,1)</f>
        <v>8</v>
      </c>
      <c r="G9678">
        <f ca="1">OFFSET(drive!$A$2:$Y$402,TRUNC((ROW()-ROW($G$2))/COLUMNS(drive!$A$2:$Y$402)),MOD(ROW()-ROW($G$2),COLUMNS(drive!$A$2:$Y$402)),1,1)</f>
        <v>2</v>
      </c>
      <c r="H9678" s="5">
        <f ca="1">(VLOOKUP($B9678,weights!$A$2:$R$6,4))*VLOOKUP($B9678,weights!$A$2:$R$6,6)^C9678*(VLOOKUP($B9678,weights!$A$2:$R$6,15)*EXP(VLOOKUP($B9678,weights!$A$2:$R$6,11)*D9678)+VLOOKUP($B9678,weights!$A$2:$R$6,16)*EXP(VLOOKUP($B9678,weights!$A$2:$R$6,12)*E9678)+VLOOKUP($B9678,weights!$A$2:$R$6,17)*EXP(VLOOKUP($B9678,weights!$A$2:$R$6,13)*F9678)+VLOOKUP($B9678,weights!$A$2:$R$6,18)*EXP(VLOOKUP($B9678,weights!$A$2:$R$6,14)*G9678))</f>
        <v>27.228613927368908</v>
      </c>
    </row>
    <row r="9679" spans="1:8" ht="12.75" x14ac:dyDescent="0.2">
      <c r="A9679">
        <f t="shared" si="0"/>
        <v>388</v>
      </c>
      <c r="B9679" t="str">
        <f t="shared" ref="B9679:C9679" si="9653">B9654</f>
        <v>restaurant</v>
      </c>
      <c r="C9679">
        <f t="shared" si="9653"/>
        <v>2</v>
      </c>
      <c r="D9679">
        <f ca="1">OFFSET(walk!$A$2:$Y$402,TRUNC((ROW()-ROW($D$2))/COLUMNS(walk!$A$2:$Y$402)),MOD(ROW()-ROW($D$2),COLUMNS(walk!$A$2:$Y$402)),1,1)</f>
        <v>8</v>
      </c>
      <c r="E9679">
        <f ca="1">OFFSET(bike!$A$2:$Y$402,TRUNC((ROW()-ROW($E$2))/COLUMNS(bike!$A$2:$Y$402)),MOD(ROW()-ROW($E$2),COLUMNS(bike!$A$2:$Y$402)),1,1)</f>
        <v>2</v>
      </c>
      <c r="F9679">
        <f ca="1">OFFSET(transit!$A$2:$Y$402,TRUNC((ROW()-ROW($F$2))/COLUMNS(transit!$A$2:$Y$402)),MOD(ROW()-ROW($F$2),COLUMNS(transit!$A$2:$Y$402)),1,1)</f>
        <v>8</v>
      </c>
      <c r="G9679">
        <f ca="1">OFFSET(drive!$A$2:$Y$402,TRUNC((ROW()-ROW($G$2))/COLUMNS(drive!$A$2:$Y$402)),MOD(ROW()-ROW($G$2),COLUMNS(drive!$A$2:$Y$402)),1,1)</f>
        <v>2</v>
      </c>
      <c r="H9679" s="5">
        <f ca="1">(VLOOKUP($B9679,weights!$A$2:$R$6,4))*VLOOKUP($B9679,weights!$A$2:$R$6,6)^C9679*(VLOOKUP($B9679,weights!$A$2:$R$6,15)*EXP(VLOOKUP($B9679,weights!$A$2:$R$6,11)*D9679)+VLOOKUP($B9679,weights!$A$2:$R$6,16)*EXP(VLOOKUP($B9679,weights!$A$2:$R$6,12)*E9679)+VLOOKUP($B9679,weights!$A$2:$R$6,17)*EXP(VLOOKUP($B9679,weights!$A$2:$R$6,13)*F9679)+VLOOKUP($B9679,weights!$A$2:$R$6,18)*EXP(VLOOKUP($B9679,weights!$A$2:$R$6,14)*G9679))</f>
        <v>24.404905816382499</v>
      </c>
    </row>
    <row r="9680" spans="1:8" ht="12.75" x14ac:dyDescent="0.2">
      <c r="A9680">
        <f t="shared" si="0"/>
        <v>388</v>
      </c>
      <c r="B9680" t="str">
        <f t="shared" ref="B9680:C9680" si="9654">B9655</f>
        <v>restaurant</v>
      </c>
      <c r="C9680">
        <f t="shared" si="9654"/>
        <v>3</v>
      </c>
      <c r="D9680">
        <f ca="1">OFFSET(walk!$A$2:$Y$402,TRUNC((ROW()-ROW($D$2))/COLUMNS(walk!$A$2:$Y$402)),MOD(ROW()-ROW($D$2),COLUMNS(walk!$A$2:$Y$402)),1,1)</f>
        <v>9</v>
      </c>
      <c r="E9680">
        <f ca="1">OFFSET(bike!$A$2:$Y$402,TRUNC((ROW()-ROW($E$2))/COLUMNS(bike!$A$2:$Y$402)),MOD(ROW()-ROW($E$2),COLUMNS(bike!$A$2:$Y$402)),1,1)</f>
        <v>2</v>
      </c>
      <c r="F9680">
        <f ca="1">OFFSET(transit!$A$2:$Y$402,TRUNC((ROW()-ROW($F$2))/COLUMNS(transit!$A$2:$Y$402)),MOD(ROW()-ROW($F$2),COLUMNS(transit!$A$2:$Y$402)),1,1)</f>
        <v>8</v>
      </c>
      <c r="G9680">
        <f ca="1">OFFSET(drive!$A$2:$Y$402,TRUNC((ROW()-ROW($G$2))/COLUMNS(drive!$A$2:$Y$402)),MOD(ROW()-ROW($G$2),COLUMNS(drive!$A$2:$Y$402)),1,1)</f>
        <v>2</v>
      </c>
      <c r="H9680" s="5">
        <f ca="1">(VLOOKUP($B9680,weights!$A$2:$R$6,4))*VLOOKUP($B9680,weights!$A$2:$R$6,6)^C9680*(VLOOKUP($B9680,weights!$A$2:$R$6,15)*EXP(VLOOKUP($B9680,weights!$A$2:$R$6,11)*D9680)+VLOOKUP($B9680,weights!$A$2:$R$6,16)*EXP(VLOOKUP($B9680,weights!$A$2:$R$6,12)*E9680)+VLOOKUP($B9680,weights!$A$2:$R$6,17)*EXP(VLOOKUP($B9680,weights!$A$2:$R$6,13)*F9680)+VLOOKUP($B9680,weights!$A$2:$R$6,18)*EXP(VLOOKUP($B9680,weights!$A$2:$R$6,14)*G9680))</f>
        <v>21.387422984337626</v>
      </c>
    </row>
    <row r="9681" spans="1:8" ht="12.75" x14ac:dyDescent="0.2">
      <c r="A9681">
        <f t="shared" si="0"/>
        <v>388</v>
      </c>
      <c r="B9681" t="str">
        <f t="shared" ref="B9681:C9681" si="9655">B9656</f>
        <v>restaurant</v>
      </c>
      <c r="C9681">
        <f t="shared" si="9655"/>
        <v>4</v>
      </c>
      <c r="D9681">
        <f ca="1">OFFSET(walk!$A$2:$Y$402,TRUNC((ROW()-ROW($D$2))/COLUMNS(walk!$A$2:$Y$402)),MOD(ROW()-ROW($D$2),COLUMNS(walk!$A$2:$Y$402)),1,1)</f>
        <v>9</v>
      </c>
      <c r="E9681">
        <f ca="1">OFFSET(bike!$A$2:$Y$402,TRUNC((ROW()-ROW($E$2))/COLUMNS(bike!$A$2:$Y$402)),MOD(ROW()-ROW($E$2),COLUMNS(bike!$A$2:$Y$402)),1,1)</f>
        <v>3</v>
      </c>
      <c r="F9681">
        <f ca="1">OFFSET(transit!$A$2:$Y$402,TRUNC((ROW()-ROW($F$2))/COLUMNS(transit!$A$2:$Y$402)),MOD(ROW()-ROW($F$2),COLUMNS(transit!$A$2:$Y$402)),1,1)</f>
        <v>8</v>
      </c>
      <c r="G9681">
        <f ca="1">OFFSET(drive!$A$2:$Y$402,TRUNC((ROW()-ROW($G$2))/COLUMNS(drive!$A$2:$Y$402)),MOD(ROW()-ROW($G$2),COLUMNS(drive!$A$2:$Y$402)),1,1)</f>
        <v>3</v>
      </c>
      <c r="H9681" s="5">
        <f ca="1">(VLOOKUP($B9681,weights!$A$2:$R$6,4))*VLOOKUP($B9681,weights!$A$2:$R$6,6)^C9681*(VLOOKUP($B9681,weights!$A$2:$R$6,15)*EXP(VLOOKUP($B9681,weights!$A$2:$R$6,11)*D9681)+VLOOKUP($B9681,weights!$A$2:$R$6,16)*EXP(VLOOKUP($B9681,weights!$A$2:$R$6,12)*E9681)+VLOOKUP($B9681,weights!$A$2:$R$6,17)*EXP(VLOOKUP($B9681,weights!$A$2:$R$6,13)*F9681)+VLOOKUP($B9681,weights!$A$2:$R$6,18)*EXP(VLOOKUP($B9681,weights!$A$2:$R$6,14)*G9681))</f>
        <v>16.659202713459987</v>
      </c>
    </row>
    <row r="9682" spans="1:8" ht="12.75" x14ac:dyDescent="0.2">
      <c r="A9682">
        <f t="shared" si="0"/>
        <v>388</v>
      </c>
      <c r="B9682" t="str">
        <f t="shared" ref="B9682:C9682" si="9656">B9657</f>
        <v>restaurant</v>
      </c>
      <c r="C9682">
        <f t="shared" si="9656"/>
        <v>5</v>
      </c>
      <c r="D9682">
        <f ca="1">OFFSET(walk!$A$2:$Y$402,TRUNC((ROW()-ROW($D$2))/COLUMNS(walk!$A$2:$Y$402)),MOD(ROW()-ROW($D$2),COLUMNS(walk!$A$2:$Y$402)),1,1)</f>
        <v>11</v>
      </c>
      <c r="E9682">
        <f ca="1">OFFSET(bike!$A$2:$Y$402,TRUNC((ROW()-ROW($E$2))/COLUMNS(bike!$A$2:$Y$402)),MOD(ROW()-ROW($E$2),COLUMNS(bike!$A$2:$Y$402)),1,1)</f>
        <v>3</v>
      </c>
      <c r="F9682">
        <f ca="1">OFFSET(transit!$A$2:$Y$402,TRUNC((ROW()-ROW($F$2))/COLUMNS(transit!$A$2:$Y$402)),MOD(ROW()-ROW($F$2),COLUMNS(transit!$A$2:$Y$402)),1,1)</f>
        <v>9</v>
      </c>
      <c r="G9682">
        <f ca="1">OFFSET(drive!$A$2:$Y$402,TRUNC((ROW()-ROW($G$2))/COLUMNS(drive!$A$2:$Y$402)),MOD(ROW()-ROW($G$2),COLUMNS(drive!$A$2:$Y$402)),1,1)</f>
        <v>3</v>
      </c>
      <c r="H9682" s="5">
        <f ca="1">(VLOOKUP($B9682,weights!$A$2:$R$6,4))*VLOOKUP($B9682,weights!$A$2:$R$6,6)^C9682*(VLOOKUP($B9682,weights!$A$2:$R$6,15)*EXP(VLOOKUP($B9682,weights!$A$2:$R$6,11)*D9682)+VLOOKUP($B9682,weights!$A$2:$R$6,16)*EXP(VLOOKUP($B9682,weights!$A$2:$R$6,12)*E9682)+VLOOKUP($B9682,weights!$A$2:$R$6,17)*EXP(VLOOKUP($B9682,weights!$A$2:$R$6,13)*F9682)+VLOOKUP($B9682,weights!$A$2:$R$6,18)*EXP(VLOOKUP($B9682,weights!$A$2:$R$6,14)*G9682))</f>
        <v>13.976118313865676</v>
      </c>
    </row>
    <row r="9683" spans="1:8" ht="12.75" x14ac:dyDescent="0.2">
      <c r="A9683">
        <f t="shared" si="0"/>
        <v>388</v>
      </c>
      <c r="B9683" t="str">
        <f t="shared" ref="B9683:C9683" si="9657">B9658</f>
        <v>restaurant</v>
      </c>
      <c r="C9683">
        <f t="shared" si="9657"/>
        <v>6</v>
      </c>
      <c r="D9683">
        <f ca="1">OFFSET(walk!$A$2:$Y$402,TRUNC((ROW()-ROW($D$2))/COLUMNS(walk!$A$2:$Y$402)),MOD(ROW()-ROW($D$2),COLUMNS(walk!$A$2:$Y$402)),1,1)</f>
        <v>11</v>
      </c>
      <c r="E9683">
        <f ca="1">OFFSET(bike!$A$2:$Y$402,TRUNC((ROW()-ROW($E$2))/COLUMNS(bike!$A$2:$Y$402)),MOD(ROW()-ROW($E$2),COLUMNS(bike!$A$2:$Y$402)),1,1)</f>
        <v>4</v>
      </c>
      <c r="F9683">
        <f ca="1">OFFSET(transit!$A$2:$Y$402,TRUNC((ROW()-ROW($F$2))/COLUMNS(transit!$A$2:$Y$402)),MOD(ROW()-ROW($F$2),COLUMNS(transit!$A$2:$Y$402)),1,1)</f>
        <v>9</v>
      </c>
      <c r="G9683">
        <f ca="1">OFFSET(drive!$A$2:$Y$402,TRUNC((ROW()-ROW($G$2))/COLUMNS(drive!$A$2:$Y$402)),MOD(ROW()-ROW($G$2),COLUMNS(drive!$A$2:$Y$402)),1,1)</f>
        <v>3</v>
      </c>
      <c r="H9683" s="5">
        <f ca="1">(VLOOKUP($B9683,weights!$A$2:$R$6,4))*VLOOKUP($B9683,weights!$A$2:$R$6,6)^C9683*(VLOOKUP($B9683,weights!$A$2:$R$6,15)*EXP(VLOOKUP($B9683,weights!$A$2:$R$6,11)*D9683)+VLOOKUP($B9683,weights!$A$2:$R$6,16)*EXP(VLOOKUP($B9683,weights!$A$2:$R$6,12)*E9683)+VLOOKUP($B9683,weights!$A$2:$R$6,17)*EXP(VLOOKUP($B9683,weights!$A$2:$R$6,13)*F9683)+VLOOKUP($B9683,weights!$A$2:$R$6,18)*EXP(VLOOKUP($B9683,weights!$A$2:$R$6,14)*G9683))</f>
        <v>11.670073441632418</v>
      </c>
    </row>
    <row r="9684" spans="1:8" ht="12.75" x14ac:dyDescent="0.2">
      <c r="A9684">
        <f t="shared" si="0"/>
        <v>388</v>
      </c>
      <c r="B9684" t="str">
        <f t="shared" ref="B9684:C9684" si="9658">B9659</f>
        <v>restaurant</v>
      </c>
      <c r="C9684">
        <f t="shared" si="9658"/>
        <v>7</v>
      </c>
      <c r="D9684">
        <f ca="1">OFFSET(walk!$A$2:$Y$402,TRUNC((ROW()-ROW($D$2))/COLUMNS(walk!$A$2:$Y$402)),MOD(ROW()-ROW($D$2),COLUMNS(walk!$A$2:$Y$402)),1,1)</f>
        <v>12</v>
      </c>
      <c r="E9684">
        <f ca="1">OFFSET(bike!$A$2:$Y$402,TRUNC((ROW()-ROW($E$2))/COLUMNS(bike!$A$2:$Y$402)),MOD(ROW()-ROW($E$2),COLUMNS(bike!$A$2:$Y$402)),1,1)</f>
        <v>4</v>
      </c>
      <c r="F9684">
        <f ca="1">OFFSET(transit!$A$2:$Y$402,TRUNC((ROW()-ROW($F$2))/COLUMNS(transit!$A$2:$Y$402)),MOD(ROW()-ROW($F$2),COLUMNS(transit!$A$2:$Y$402)),1,1)</f>
        <v>10</v>
      </c>
      <c r="G9684">
        <f ca="1">OFFSET(drive!$A$2:$Y$402,TRUNC((ROW()-ROW($G$2))/COLUMNS(drive!$A$2:$Y$402)),MOD(ROW()-ROW($G$2),COLUMNS(drive!$A$2:$Y$402)),1,1)</f>
        <v>3</v>
      </c>
      <c r="H9684" s="5">
        <f ca="1">(VLOOKUP($B9684,weights!$A$2:$R$6,4))*VLOOKUP($B9684,weights!$A$2:$R$6,6)^C9684*(VLOOKUP($B9684,weights!$A$2:$R$6,15)*EXP(VLOOKUP($B9684,weights!$A$2:$R$6,11)*D9684)+VLOOKUP($B9684,weights!$A$2:$R$6,16)*EXP(VLOOKUP($B9684,weights!$A$2:$R$6,12)*E9684)+VLOOKUP($B9684,weights!$A$2:$R$6,17)*EXP(VLOOKUP($B9684,weights!$A$2:$R$6,13)*F9684)+VLOOKUP($B9684,weights!$A$2:$R$6,18)*EXP(VLOOKUP($B9684,weights!$A$2:$R$6,14)*G9684))</f>
        <v>10.028272552138199</v>
      </c>
    </row>
    <row r="9685" spans="1:8" ht="12.75" x14ac:dyDescent="0.2">
      <c r="A9685">
        <f t="shared" si="0"/>
        <v>388</v>
      </c>
      <c r="B9685" t="str">
        <f t="shared" ref="B9685:C9685" si="9659">B9660</f>
        <v>restaurant</v>
      </c>
      <c r="C9685">
        <f t="shared" si="9659"/>
        <v>8</v>
      </c>
      <c r="D9685">
        <f ca="1">OFFSET(walk!$A$2:$Y$402,TRUNC((ROW()-ROW($D$2))/COLUMNS(walk!$A$2:$Y$402)),MOD(ROW()-ROW($D$2),COLUMNS(walk!$A$2:$Y$402)),1,1)</f>
        <v>13</v>
      </c>
      <c r="E9685">
        <f ca="1">OFFSET(bike!$A$2:$Y$402,TRUNC((ROW()-ROW($E$2))/COLUMNS(bike!$A$2:$Y$402)),MOD(ROW()-ROW($E$2),COLUMNS(bike!$A$2:$Y$402)),1,1)</f>
        <v>4</v>
      </c>
      <c r="F9685">
        <f ca="1">OFFSET(transit!$A$2:$Y$402,TRUNC((ROW()-ROW($F$2))/COLUMNS(transit!$A$2:$Y$402)),MOD(ROW()-ROW($F$2),COLUMNS(transit!$A$2:$Y$402)),1,1)</f>
        <v>11</v>
      </c>
      <c r="G9685">
        <f ca="1">OFFSET(drive!$A$2:$Y$402,TRUNC((ROW()-ROW($G$2))/COLUMNS(drive!$A$2:$Y$402)),MOD(ROW()-ROW($G$2),COLUMNS(drive!$A$2:$Y$402)),1,1)</f>
        <v>4</v>
      </c>
      <c r="H9685" s="5">
        <f ca="1">(VLOOKUP($B9685,weights!$A$2:$R$6,4))*VLOOKUP($B9685,weights!$A$2:$R$6,6)^C9685*(VLOOKUP($B9685,weights!$A$2:$R$6,15)*EXP(VLOOKUP($B9685,weights!$A$2:$R$6,11)*D9685)+VLOOKUP($B9685,weights!$A$2:$R$6,16)*EXP(VLOOKUP($B9685,weights!$A$2:$R$6,12)*E9685)+VLOOKUP($B9685,weights!$A$2:$R$6,17)*EXP(VLOOKUP($B9685,weights!$A$2:$R$6,13)*F9685)+VLOOKUP($B9685,weights!$A$2:$R$6,18)*EXP(VLOOKUP($B9685,weights!$A$2:$R$6,14)*G9685))</f>
        <v>8.0265662775832567</v>
      </c>
    </row>
    <row r="9686" spans="1:8" ht="12.75" x14ac:dyDescent="0.2">
      <c r="A9686">
        <f t="shared" si="0"/>
        <v>388</v>
      </c>
      <c r="B9686" t="str">
        <f t="shared" ref="B9686:C9686" si="9660">B9661</f>
        <v>restaurant</v>
      </c>
      <c r="C9686">
        <f t="shared" si="9660"/>
        <v>9</v>
      </c>
      <c r="D9686">
        <f ca="1">OFFSET(walk!$A$2:$Y$402,TRUNC((ROW()-ROW($D$2))/COLUMNS(walk!$A$2:$Y$402)),MOD(ROW()-ROW($D$2),COLUMNS(walk!$A$2:$Y$402)),1,1)</f>
        <v>14</v>
      </c>
      <c r="E9686">
        <f ca="1">OFFSET(bike!$A$2:$Y$402,TRUNC((ROW()-ROW($E$2))/COLUMNS(bike!$A$2:$Y$402)),MOD(ROW()-ROW($E$2),COLUMNS(bike!$A$2:$Y$402)),1,1)</f>
        <v>4</v>
      </c>
      <c r="F9686">
        <f ca="1">OFFSET(transit!$A$2:$Y$402,TRUNC((ROW()-ROW($F$2))/COLUMNS(transit!$A$2:$Y$402)),MOD(ROW()-ROW($F$2),COLUMNS(transit!$A$2:$Y$402)),1,1)</f>
        <v>12</v>
      </c>
      <c r="G9686">
        <f ca="1">OFFSET(drive!$A$2:$Y$402,TRUNC((ROW()-ROW($G$2))/COLUMNS(drive!$A$2:$Y$402)),MOD(ROW()-ROW($G$2),COLUMNS(drive!$A$2:$Y$402)),1,1)</f>
        <v>4</v>
      </c>
      <c r="H9686" s="5">
        <f ca="1">(VLOOKUP($B9686,weights!$A$2:$R$6,4))*VLOOKUP($B9686,weights!$A$2:$R$6,6)^C9686*(VLOOKUP($B9686,weights!$A$2:$R$6,15)*EXP(VLOOKUP($B9686,weights!$A$2:$R$6,11)*D9686)+VLOOKUP($B9686,weights!$A$2:$R$6,16)*EXP(VLOOKUP($B9686,weights!$A$2:$R$6,12)*E9686)+VLOOKUP($B9686,weights!$A$2:$R$6,17)*EXP(VLOOKUP($B9686,weights!$A$2:$R$6,13)*F9686)+VLOOKUP($B9686,weights!$A$2:$R$6,18)*EXP(VLOOKUP($B9686,weights!$A$2:$R$6,14)*G9686))</f>
        <v>6.9519750505427007</v>
      </c>
    </row>
    <row r="9687" spans="1:8" ht="12.75" x14ac:dyDescent="0.2">
      <c r="A9687">
        <f t="shared" si="0"/>
        <v>388</v>
      </c>
      <c r="B9687" t="str">
        <f t="shared" ref="B9687:C9687" si="9661">B9662</f>
        <v>supermarket</v>
      </c>
      <c r="C9687">
        <f t="shared" si="9661"/>
        <v>0</v>
      </c>
      <c r="D9687">
        <f ca="1">OFFSET(walk!$A$2:$Y$402,TRUNC((ROW()-ROW($D$2))/COLUMNS(walk!$A$2:$Y$402)),MOD(ROW()-ROW($D$2),COLUMNS(walk!$A$2:$Y$402)),1,1)</f>
        <v>34</v>
      </c>
      <c r="E9687">
        <f ca="1">OFFSET(bike!$A$2:$Y$402,TRUNC((ROW()-ROW($E$2))/COLUMNS(bike!$A$2:$Y$402)),MOD(ROW()-ROW($E$2),COLUMNS(bike!$A$2:$Y$402)),1,1)</f>
        <v>14</v>
      </c>
      <c r="F9687">
        <f ca="1">OFFSET(transit!$A$2:$Y$402,TRUNC((ROW()-ROW($F$2))/COLUMNS(transit!$A$2:$Y$402)),MOD(ROW()-ROW($F$2),COLUMNS(transit!$A$2:$Y$402)),1,1)</f>
        <v>21</v>
      </c>
      <c r="G9687">
        <f ca="1">OFFSET(drive!$A$2:$Y$402,TRUNC((ROW()-ROW($G$2))/COLUMNS(drive!$A$2:$Y$402)),MOD(ROW()-ROW($G$2),COLUMNS(drive!$A$2:$Y$402)),1,1)</f>
        <v>8</v>
      </c>
      <c r="H9687" s="5">
        <f ca="1">(VLOOKUP($B9687,weights!$A$2:$R$6,4))*VLOOKUP($B9687,weights!$A$2:$R$6,6)^C9687*(VLOOKUP($B9687,weights!$A$2:$R$6,15)*EXP(VLOOKUP($B9687,weights!$A$2:$R$6,11)*D9687)+VLOOKUP($B9687,weights!$A$2:$R$6,16)*EXP(VLOOKUP($B9687,weights!$A$2:$R$6,12)*E9687)+VLOOKUP($B9687,weights!$A$2:$R$6,17)*EXP(VLOOKUP($B9687,weights!$A$2:$R$6,13)*F9687)+VLOOKUP($B9687,weights!$A$2:$R$6,18)*EXP(VLOOKUP($B9687,weights!$A$2:$R$6,14)*G9687))</f>
        <v>3.5545039191810557</v>
      </c>
    </row>
    <row r="9688" spans="1:8" ht="12.75" x14ac:dyDescent="0.2">
      <c r="A9688">
        <f t="shared" si="0"/>
        <v>388</v>
      </c>
      <c r="B9688" t="str">
        <f t="shared" ref="B9688:C9688" si="9662">B9663</f>
        <v>supermarket</v>
      </c>
      <c r="C9688">
        <f t="shared" si="9662"/>
        <v>1</v>
      </c>
      <c r="D9688">
        <f ca="1">OFFSET(walk!$A$2:$Y$402,TRUNC((ROW()-ROW($D$2))/COLUMNS(walk!$A$2:$Y$402)),MOD(ROW()-ROW($D$2),COLUMNS(walk!$A$2:$Y$402)),1,1)</f>
        <v>47</v>
      </c>
      <c r="E9688">
        <f ca="1">OFFSET(bike!$A$2:$Y$402,TRUNC((ROW()-ROW($E$2))/COLUMNS(bike!$A$2:$Y$402)),MOD(ROW()-ROW($E$2),COLUMNS(bike!$A$2:$Y$402)),1,1)</f>
        <v>15</v>
      </c>
      <c r="F9688">
        <f ca="1">OFFSET(transit!$A$2:$Y$402,TRUNC((ROW()-ROW($F$2))/COLUMNS(transit!$A$2:$Y$402)),MOD(ROW()-ROW($F$2),COLUMNS(transit!$A$2:$Y$402)),1,1)</f>
        <v>25</v>
      </c>
      <c r="G9688">
        <f ca="1">OFFSET(drive!$A$2:$Y$402,TRUNC((ROW()-ROW($G$2))/COLUMNS(drive!$A$2:$Y$402)),MOD(ROW()-ROW($G$2),COLUMNS(drive!$A$2:$Y$402)),1,1)</f>
        <v>9</v>
      </c>
      <c r="H9688" s="5">
        <f ca="1">(VLOOKUP($B9688,weights!$A$2:$R$6,4))*VLOOKUP($B9688,weights!$A$2:$R$6,6)^C9688*(VLOOKUP($B9688,weights!$A$2:$R$6,15)*EXP(VLOOKUP($B9688,weights!$A$2:$R$6,11)*D9688)+VLOOKUP($B9688,weights!$A$2:$R$6,16)*EXP(VLOOKUP($B9688,weights!$A$2:$R$6,12)*E9688)+VLOOKUP($B9688,weights!$A$2:$R$6,17)*EXP(VLOOKUP($B9688,weights!$A$2:$R$6,13)*F9688)+VLOOKUP($B9688,weights!$A$2:$R$6,18)*EXP(VLOOKUP($B9688,weights!$A$2:$R$6,14)*G9688))</f>
        <v>1.6509184174807618</v>
      </c>
    </row>
    <row r="9689" spans="1:8" ht="12.75" x14ac:dyDescent="0.2">
      <c r="A9689">
        <f t="shared" si="0"/>
        <v>388</v>
      </c>
      <c r="B9689" t="str">
        <f t="shared" ref="B9689:C9689" si="9663">B9664</f>
        <v>supermarket</v>
      </c>
      <c r="C9689">
        <f t="shared" si="9663"/>
        <v>2</v>
      </c>
      <c r="D9689">
        <f ca="1">OFFSET(walk!$A$2:$Y$402,TRUNC((ROW()-ROW($D$2))/COLUMNS(walk!$A$2:$Y$402)),MOD(ROW()-ROW($D$2),COLUMNS(walk!$A$2:$Y$402)),1,1)</f>
        <v>52</v>
      </c>
      <c r="E9689">
        <f ca="1">OFFSET(bike!$A$2:$Y$402,TRUNC((ROW()-ROW($E$2))/COLUMNS(bike!$A$2:$Y$402)),MOD(ROW()-ROW($E$2),COLUMNS(bike!$A$2:$Y$402)),1,1)</f>
        <v>16</v>
      </c>
      <c r="F9689">
        <f ca="1">OFFSET(transit!$A$2:$Y$402,TRUNC((ROW()-ROW($F$2))/COLUMNS(transit!$A$2:$Y$402)),MOD(ROW()-ROW($F$2),COLUMNS(transit!$A$2:$Y$402)),1,1)</f>
        <v>28</v>
      </c>
      <c r="G9689">
        <f ca="1">OFFSET(drive!$A$2:$Y$402,TRUNC((ROW()-ROW($G$2))/COLUMNS(drive!$A$2:$Y$402)),MOD(ROW()-ROW($G$2),COLUMNS(drive!$A$2:$Y$402)),1,1)</f>
        <v>12</v>
      </c>
      <c r="H9689" s="5">
        <f ca="1">(VLOOKUP($B9689,weights!$A$2:$R$6,4))*VLOOKUP($B9689,weights!$A$2:$R$6,6)^C9689*(VLOOKUP($B9689,weights!$A$2:$R$6,15)*EXP(VLOOKUP($B9689,weights!$A$2:$R$6,11)*D9689)+VLOOKUP($B9689,weights!$A$2:$R$6,16)*EXP(VLOOKUP($B9689,weights!$A$2:$R$6,12)*E9689)+VLOOKUP($B9689,weights!$A$2:$R$6,17)*EXP(VLOOKUP($B9689,weights!$A$2:$R$6,13)*F9689)+VLOOKUP($B9689,weights!$A$2:$R$6,18)*EXP(VLOOKUP($B9689,weights!$A$2:$R$6,14)*G9689))</f>
        <v>0.53223443288081507</v>
      </c>
    </row>
    <row r="9690" spans="1:8" ht="12.75" x14ac:dyDescent="0.2">
      <c r="A9690">
        <f t="shared" si="0"/>
        <v>388</v>
      </c>
      <c r="B9690" t="str">
        <f t="shared" ref="B9690:C9690" si="9664">B9665</f>
        <v>supermarket</v>
      </c>
      <c r="C9690">
        <f t="shared" si="9664"/>
        <v>3</v>
      </c>
      <c r="D9690">
        <f ca="1">OFFSET(walk!$A$2:$Y$402,TRUNC((ROW()-ROW($D$2))/COLUMNS(walk!$A$2:$Y$402)),MOD(ROW()-ROW($D$2),COLUMNS(walk!$A$2:$Y$402)),1,1)</f>
        <v>59</v>
      </c>
      <c r="E9690">
        <f ca="1">OFFSET(bike!$A$2:$Y$402,TRUNC((ROW()-ROW($E$2))/COLUMNS(bike!$A$2:$Y$402)),MOD(ROW()-ROW($E$2),COLUMNS(bike!$A$2:$Y$402)),1,1)</f>
        <v>19</v>
      </c>
      <c r="F9690">
        <f ca="1">OFFSET(transit!$A$2:$Y$402,TRUNC((ROW()-ROW($F$2))/COLUMNS(transit!$A$2:$Y$402)),MOD(ROW()-ROW($F$2),COLUMNS(transit!$A$2:$Y$402)),1,1)</f>
        <v>35</v>
      </c>
      <c r="G9690">
        <f ca="1">OFFSET(drive!$A$2:$Y$402,TRUNC((ROW()-ROW($G$2))/COLUMNS(drive!$A$2:$Y$402)),MOD(ROW()-ROW($G$2),COLUMNS(drive!$A$2:$Y$402)),1,1)</f>
        <v>13</v>
      </c>
      <c r="H9690" s="5">
        <f ca="1">(VLOOKUP($B9690,weights!$A$2:$R$6,4))*VLOOKUP($B9690,weights!$A$2:$R$6,6)^C9690*(VLOOKUP($B9690,weights!$A$2:$R$6,15)*EXP(VLOOKUP($B9690,weights!$A$2:$R$6,11)*D9690)+VLOOKUP($B9690,weights!$A$2:$R$6,16)*EXP(VLOOKUP($B9690,weights!$A$2:$R$6,12)*E9690)+VLOOKUP($B9690,weights!$A$2:$R$6,17)*EXP(VLOOKUP($B9690,weights!$A$2:$R$6,13)*F9690)+VLOOKUP($B9690,weights!$A$2:$R$6,18)*EXP(VLOOKUP($B9690,weights!$A$2:$R$6,14)*G9690))</f>
        <v>0.23820628798322385</v>
      </c>
    </row>
    <row r="9691" spans="1:8" ht="12.75" x14ac:dyDescent="0.2">
      <c r="A9691">
        <f t="shared" si="0"/>
        <v>388</v>
      </c>
      <c r="B9691" t="str">
        <f t="shared" ref="B9691:C9691" si="9665">B9666</f>
        <v>supermarket</v>
      </c>
      <c r="C9691">
        <f t="shared" si="9665"/>
        <v>4</v>
      </c>
      <c r="D9691">
        <f ca="1">OFFSET(walk!$A$2:$Y$402,TRUNC((ROW()-ROW($D$2))/COLUMNS(walk!$A$2:$Y$402)),MOD(ROW()-ROW($D$2),COLUMNS(walk!$A$2:$Y$402)),1,1)</f>
        <v>75</v>
      </c>
      <c r="E9691">
        <f ca="1">OFFSET(bike!$A$2:$Y$402,TRUNC((ROW()-ROW($E$2))/COLUMNS(bike!$A$2:$Y$402)),MOD(ROW()-ROW($E$2),COLUMNS(bike!$A$2:$Y$402)),1,1)</f>
        <v>23</v>
      </c>
      <c r="F9691">
        <f ca="1">OFFSET(transit!$A$2:$Y$402,TRUNC((ROW()-ROW($F$2))/COLUMNS(transit!$A$2:$Y$402)),MOD(ROW()-ROW($F$2),COLUMNS(transit!$A$2:$Y$402)),1,1)</f>
        <v>38</v>
      </c>
      <c r="G9691">
        <f ca="1">OFFSET(drive!$A$2:$Y$402,TRUNC((ROW()-ROW($G$2))/COLUMNS(drive!$A$2:$Y$402)),MOD(ROW()-ROW($G$2),COLUMNS(drive!$A$2:$Y$402)),1,1)</f>
        <v>14</v>
      </c>
      <c r="H9691" s="5">
        <f ca="1">(VLOOKUP($B9691,weights!$A$2:$R$6,4))*VLOOKUP($B9691,weights!$A$2:$R$6,6)^C9691*(VLOOKUP($B9691,weights!$A$2:$R$6,15)*EXP(VLOOKUP($B9691,weights!$A$2:$R$6,11)*D9691)+VLOOKUP($B9691,weights!$A$2:$R$6,16)*EXP(VLOOKUP($B9691,weights!$A$2:$R$6,12)*E9691)+VLOOKUP($B9691,weights!$A$2:$R$6,17)*EXP(VLOOKUP($B9691,weights!$A$2:$R$6,13)*F9691)+VLOOKUP($B9691,weights!$A$2:$R$6,18)*EXP(VLOOKUP($B9691,weights!$A$2:$R$6,14)*G9691))</f>
        <v>0.11094506959227739</v>
      </c>
    </row>
    <row r="9692" spans="1:8" ht="12.75" x14ac:dyDescent="0.2">
      <c r="A9692">
        <f t="shared" si="0"/>
        <v>388</v>
      </c>
      <c r="B9692" t="str">
        <f t="shared" ref="B9692:C9692" si="9666">B9667</f>
        <v>store</v>
      </c>
      <c r="C9692">
        <f t="shared" si="9666"/>
        <v>0</v>
      </c>
      <c r="D9692">
        <f ca="1">OFFSET(walk!$A$2:$Y$402,TRUNC((ROW()-ROW($D$2))/COLUMNS(walk!$A$2:$Y$402)),MOD(ROW()-ROW($D$2),COLUMNS(walk!$A$2:$Y$402)),1,1)</f>
        <v>2</v>
      </c>
      <c r="E9692">
        <f ca="1">OFFSET(bike!$A$2:$Y$402,TRUNC((ROW()-ROW($E$2))/COLUMNS(bike!$A$2:$Y$402)),MOD(ROW()-ROW($E$2),COLUMNS(bike!$A$2:$Y$402)),1,1)</f>
        <v>1</v>
      </c>
      <c r="F9692">
        <f ca="1">OFFSET(transit!$A$2:$Y$402,TRUNC((ROW()-ROW($F$2))/COLUMNS(transit!$A$2:$Y$402)),MOD(ROW()-ROW($F$2),COLUMNS(transit!$A$2:$Y$402)),1,1)</f>
        <v>2</v>
      </c>
      <c r="G9692">
        <f ca="1">OFFSET(drive!$A$2:$Y$402,TRUNC((ROW()-ROW($G$2))/COLUMNS(drive!$A$2:$Y$402)),MOD(ROW()-ROW($G$2),COLUMNS(drive!$A$2:$Y$402)),1,1)</f>
        <v>1</v>
      </c>
      <c r="H9692" s="5">
        <f ca="1">(VLOOKUP($B9692,weights!$A$2:$R$6,4))*VLOOKUP($B9692,weights!$A$2:$R$6,6)^C9692*(VLOOKUP($B9692,weights!$A$2:$R$6,15)*EXP(VLOOKUP($B9692,weights!$A$2:$R$6,11)*D9692)+VLOOKUP($B9692,weights!$A$2:$R$6,16)*EXP(VLOOKUP($B9692,weights!$A$2:$R$6,12)*E9692)+VLOOKUP($B9692,weights!$A$2:$R$6,17)*EXP(VLOOKUP($B9692,weights!$A$2:$R$6,13)*F9692)+VLOOKUP($B9692,weights!$A$2:$R$6,18)*EXP(VLOOKUP($B9692,weights!$A$2:$R$6,14)*G9692))</f>
        <v>28.330807361871702</v>
      </c>
    </row>
    <row r="9693" spans="1:8" ht="12.75" x14ac:dyDescent="0.2">
      <c r="A9693">
        <f t="shared" si="0"/>
        <v>388</v>
      </c>
      <c r="B9693" t="str">
        <f t="shared" ref="B9693:C9693" si="9667">B9668</f>
        <v>store</v>
      </c>
      <c r="C9693">
        <f t="shared" si="9667"/>
        <v>1</v>
      </c>
      <c r="D9693">
        <f ca="1">OFFSET(walk!$A$2:$Y$402,TRUNC((ROW()-ROW($D$2))/COLUMNS(walk!$A$2:$Y$402)),MOD(ROW()-ROW($D$2),COLUMNS(walk!$A$2:$Y$402)),1,1)</f>
        <v>7</v>
      </c>
      <c r="E9693">
        <f ca="1">OFFSET(bike!$A$2:$Y$402,TRUNC((ROW()-ROW($E$2))/COLUMNS(bike!$A$2:$Y$402)),MOD(ROW()-ROW($E$2),COLUMNS(bike!$A$2:$Y$402)),1,1)</f>
        <v>2</v>
      </c>
      <c r="F9693">
        <f ca="1">OFFSET(transit!$A$2:$Y$402,TRUNC((ROW()-ROW($F$2))/COLUMNS(transit!$A$2:$Y$402)),MOD(ROW()-ROW($F$2),COLUMNS(transit!$A$2:$Y$402)),1,1)</f>
        <v>7</v>
      </c>
      <c r="G9693">
        <f ca="1">OFFSET(drive!$A$2:$Y$402,TRUNC((ROW()-ROW($G$2))/COLUMNS(drive!$A$2:$Y$402)),MOD(ROW()-ROW($G$2),COLUMNS(drive!$A$2:$Y$402)),1,1)</f>
        <v>2</v>
      </c>
      <c r="H9693" s="5">
        <f ca="1">(VLOOKUP($B9693,weights!$A$2:$R$6,4))*VLOOKUP($B9693,weights!$A$2:$R$6,6)^C9693*(VLOOKUP($B9693,weights!$A$2:$R$6,15)*EXP(VLOOKUP($B9693,weights!$A$2:$R$6,11)*D9693)+VLOOKUP($B9693,weights!$A$2:$R$6,16)*EXP(VLOOKUP($B9693,weights!$A$2:$R$6,12)*E9693)+VLOOKUP($B9693,weights!$A$2:$R$6,17)*EXP(VLOOKUP($B9693,weights!$A$2:$R$6,13)*F9693)+VLOOKUP($B9693,weights!$A$2:$R$6,18)*EXP(VLOOKUP($B9693,weights!$A$2:$R$6,14)*G9693))</f>
        <v>9.230637960199946</v>
      </c>
    </row>
    <row r="9694" spans="1:8" ht="12.75" x14ac:dyDescent="0.2">
      <c r="A9694">
        <f t="shared" si="0"/>
        <v>388</v>
      </c>
      <c r="B9694" t="str">
        <f t="shared" ref="B9694:C9694" si="9668">B9669</f>
        <v>store</v>
      </c>
      <c r="C9694">
        <f t="shared" si="9668"/>
        <v>2</v>
      </c>
      <c r="D9694">
        <f ca="1">OFFSET(walk!$A$2:$Y$402,TRUNC((ROW()-ROW($D$2))/COLUMNS(walk!$A$2:$Y$402)),MOD(ROW()-ROW($D$2),COLUMNS(walk!$A$2:$Y$402)),1,1)</f>
        <v>7</v>
      </c>
      <c r="E9694">
        <f ca="1">OFFSET(bike!$A$2:$Y$402,TRUNC((ROW()-ROW($E$2))/COLUMNS(bike!$A$2:$Y$402)),MOD(ROW()-ROW($E$2),COLUMNS(bike!$A$2:$Y$402)),1,1)</f>
        <v>2</v>
      </c>
      <c r="F9694">
        <f ca="1">OFFSET(transit!$A$2:$Y$402,TRUNC((ROW()-ROW($F$2))/COLUMNS(transit!$A$2:$Y$402)),MOD(ROW()-ROW($F$2),COLUMNS(transit!$A$2:$Y$402)),1,1)</f>
        <v>7</v>
      </c>
      <c r="G9694">
        <f ca="1">OFFSET(drive!$A$2:$Y$402,TRUNC((ROW()-ROW($G$2))/COLUMNS(drive!$A$2:$Y$402)),MOD(ROW()-ROW($G$2),COLUMNS(drive!$A$2:$Y$402)),1,1)</f>
        <v>2</v>
      </c>
      <c r="H9694" s="5">
        <f ca="1">(VLOOKUP($B9694,weights!$A$2:$R$6,4))*VLOOKUP($B9694,weights!$A$2:$R$6,6)^C9694*(VLOOKUP($B9694,weights!$A$2:$R$6,15)*EXP(VLOOKUP($B9694,weights!$A$2:$R$6,11)*D9694)+VLOOKUP($B9694,weights!$A$2:$R$6,16)*EXP(VLOOKUP($B9694,weights!$A$2:$R$6,12)*E9694)+VLOOKUP($B9694,weights!$A$2:$R$6,17)*EXP(VLOOKUP($B9694,weights!$A$2:$R$6,13)*F9694)+VLOOKUP($B9694,weights!$A$2:$R$6,18)*EXP(VLOOKUP($B9694,weights!$A$2:$R$6,14)*G9694))</f>
        <v>6.2253139731581051</v>
      </c>
    </row>
    <row r="9695" spans="1:8" ht="12.75" x14ac:dyDescent="0.2">
      <c r="A9695">
        <f t="shared" si="0"/>
        <v>388</v>
      </c>
      <c r="B9695" t="str">
        <f t="shared" ref="B9695:C9695" si="9669">B9670</f>
        <v>store</v>
      </c>
      <c r="C9695">
        <f t="shared" si="9669"/>
        <v>3</v>
      </c>
      <c r="D9695">
        <f ca="1">OFFSET(walk!$A$2:$Y$402,TRUNC((ROW()-ROW($D$2))/COLUMNS(walk!$A$2:$Y$402)),MOD(ROW()-ROW($D$2),COLUMNS(walk!$A$2:$Y$402)),1,1)</f>
        <v>9</v>
      </c>
      <c r="E9695">
        <f ca="1">OFFSET(bike!$A$2:$Y$402,TRUNC((ROW()-ROW($E$2))/COLUMNS(bike!$A$2:$Y$402)),MOD(ROW()-ROW($E$2),COLUMNS(bike!$A$2:$Y$402)),1,1)</f>
        <v>2</v>
      </c>
      <c r="F9695">
        <f ca="1">OFFSET(transit!$A$2:$Y$402,TRUNC((ROW()-ROW($F$2))/COLUMNS(transit!$A$2:$Y$402)),MOD(ROW()-ROW($F$2),COLUMNS(transit!$A$2:$Y$402)),1,1)</f>
        <v>7</v>
      </c>
      <c r="G9695">
        <f ca="1">OFFSET(drive!$A$2:$Y$402,TRUNC((ROW()-ROW($G$2))/COLUMNS(drive!$A$2:$Y$402)),MOD(ROW()-ROW($G$2),COLUMNS(drive!$A$2:$Y$402)),1,1)</f>
        <v>2</v>
      </c>
      <c r="H9695" s="5">
        <f ca="1">(VLOOKUP($B9695,weights!$A$2:$R$6,4))*VLOOKUP($B9695,weights!$A$2:$R$6,6)^C9695*(VLOOKUP($B9695,weights!$A$2:$R$6,15)*EXP(VLOOKUP($B9695,weights!$A$2:$R$6,11)*D9695)+VLOOKUP($B9695,weights!$A$2:$R$6,16)*EXP(VLOOKUP($B9695,weights!$A$2:$R$6,12)*E9695)+VLOOKUP($B9695,weights!$A$2:$R$6,17)*EXP(VLOOKUP($B9695,weights!$A$2:$R$6,13)*F9695)+VLOOKUP($B9695,weights!$A$2:$R$6,18)*EXP(VLOOKUP($B9695,weights!$A$2:$R$6,14)*G9695))</f>
        <v>4.040933782984653</v>
      </c>
    </row>
    <row r="9696" spans="1:8" ht="12.75" x14ac:dyDescent="0.2">
      <c r="A9696">
        <f t="shared" si="0"/>
        <v>388</v>
      </c>
      <c r="B9696" t="str">
        <f t="shared" ref="B9696:C9696" si="9670">B9671</f>
        <v>store</v>
      </c>
      <c r="C9696">
        <f t="shared" si="9670"/>
        <v>4</v>
      </c>
      <c r="D9696">
        <f ca="1">OFFSET(walk!$A$2:$Y$402,TRUNC((ROW()-ROW($D$2))/COLUMNS(walk!$A$2:$Y$402)),MOD(ROW()-ROW($D$2),COLUMNS(walk!$A$2:$Y$402)),1,1)</f>
        <v>11</v>
      </c>
      <c r="E9696">
        <f ca="1">OFFSET(bike!$A$2:$Y$402,TRUNC((ROW()-ROW($E$2))/COLUMNS(bike!$A$2:$Y$402)),MOD(ROW()-ROW($E$2),COLUMNS(bike!$A$2:$Y$402)),1,1)</f>
        <v>3</v>
      </c>
      <c r="F9696">
        <f ca="1">OFFSET(transit!$A$2:$Y$402,TRUNC((ROW()-ROW($F$2))/COLUMNS(transit!$A$2:$Y$402)),MOD(ROW()-ROW($F$2),COLUMNS(transit!$A$2:$Y$402)),1,1)</f>
        <v>9</v>
      </c>
      <c r="G9696">
        <f ca="1">OFFSET(drive!$A$2:$Y$402,TRUNC((ROW()-ROW($G$2))/COLUMNS(drive!$A$2:$Y$402)),MOD(ROW()-ROW($G$2),COLUMNS(drive!$A$2:$Y$402)),1,1)</f>
        <v>2</v>
      </c>
      <c r="H9696" s="5">
        <f ca="1">(VLOOKUP($B9696,weights!$A$2:$R$6,4))*VLOOKUP($B9696,weights!$A$2:$R$6,6)^C9696*(VLOOKUP($B9696,weights!$A$2:$R$6,15)*EXP(VLOOKUP($B9696,weights!$A$2:$R$6,11)*D9696)+VLOOKUP($B9696,weights!$A$2:$R$6,16)*EXP(VLOOKUP($B9696,weights!$A$2:$R$6,12)*E9696)+VLOOKUP($B9696,weights!$A$2:$R$6,17)*EXP(VLOOKUP($B9696,weights!$A$2:$R$6,13)*F9696)+VLOOKUP($B9696,weights!$A$2:$R$6,18)*EXP(VLOOKUP($B9696,weights!$A$2:$R$6,14)*G9696))</f>
        <v>2.176155346570523</v>
      </c>
    </row>
    <row r="9697" spans="1:8" ht="12.75" x14ac:dyDescent="0.2">
      <c r="A9697">
        <f t="shared" si="0"/>
        <v>388</v>
      </c>
      <c r="B9697" t="str">
        <f t="shared" ref="B9697:C9697" si="9671">B9672</f>
        <v>pharmacy</v>
      </c>
      <c r="C9697">
        <f t="shared" si="9671"/>
        <v>0</v>
      </c>
      <c r="D9697">
        <f ca="1">OFFSET(walk!$A$2:$Y$402,TRUNC((ROW()-ROW($D$2))/COLUMNS(walk!$A$2:$Y$402)),MOD(ROW()-ROW($D$2),COLUMNS(walk!$A$2:$Y$402)),1,1)</f>
        <v>10</v>
      </c>
      <c r="E9697">
        <f ca="1">OFFSET(bike!$A$2:$Y$402,TRUNC((ROW()-ROW($E$2))/COLUMNS(bike!$A$2:$Y$402)),MOD(ROW()-ROW($E$2),COLUMNS(bike!$A$2:$Y$402)),1,1)</f>
        <v>4</v>
      </c>
      <c r="F9697">
        <f ca="1">OFFSET(transit!$A$2:$Y$402,TRUNC((ROW()-ROW($F$2))/COLUMNS(transit!$A$2:$Y$402)),MOD(ROW()-ROW($F$2),COLUMNS(transit!$A$2:$Y$402)),1,1)</f>
        <v>10</v>
      </c>
      <c r="G9697">
        <f ca="1">OFFSET(drive!$A$2:$Y$402,TRUNC((ROW()-ROW($G$2))/COLUMNS(drive!$A$2:$Y$402)),MOD(ROW()-ROW($G$2),COLUMNS(drive!$A$2:$Y$402)),1,1)</f>
        <v>3</v>
      </c>
      <c r="H9697" s="5">
        <f ca="1">(VLOOKUP($B9697,weights!$A$2:$R$6,4))*VLOOKUP($B9697,weights!$A$2:$R$6,6)^C9697*(VLOOKUP($B9697,weights!$A$2:$R$6,15)*EXP(VLOOKUP($B9697,weights!$A$2:$R$6,11)*D9697)+VLOOKUP($B9697,weights!$A$2:$R$6,16)*EXP(VLOOKUP($B9697,weights!$A$2:$R$6,12)*E9697)+VLOOKUP($B9697,weights!$A$2:$R$6,17)*EXP(VLOOKUP($B9697,weights!$A$2:$R$6,13)*F9697)+VLOOKUP($B9697,weights!$A$2:$R$6,18)*EXP(VLOOKUP($B9697,weights!$A$2:$R$6,14)*G9697))</f>
        <v>5.6498302954485142</v>
      </c>
    </row>
    <row r="9698" spans="1:8" ht="12.75" x14ac:dyDescent="0.2">
      <c r="A9698">
        <f t="shared" si="0"/>
        <v>388</v>
      </c>
      <c r="B9698" t="str">
        <f t="shared" ref="B9698:C9698" si="9672">B9673</f>
        <v>pharmacy</v>
      </c>
      <c r="C9698">
        <f t="shared" si="9672"/>
        <v>1</v>
      </c>
      <c r="D9698">
        <f ca="1">OFFSET(walk!$A$2:$Y$402,TRUNC((ROW()-ROW($D$2))/COLUMNS(walk!$A$2:$Y$402)),MOD(ROW()-ROW($D$2),COLUMNS(walk!$A$2:$Y$402)),1,1)</f>
        <v>10</v>
      </c>
      <c r="E9698">
        <f ca="1">OFFSET(bike!$A$2:$Y$402,TRUNC((ROW()-ROW($E$2))/COLUMNS(bike!$A$2:$Y$402)),MOD(ROW()-ROW($E$2),COLUMNS(bike!$A$2:$Y$402)),1,1)</f>
        <v>4</v>
      </c>
      <c r="F9698">
        <f ca="1">OFFSET(transit!$A$2:$Y$402,TRUNC((ROW()-ROW($F$2))/COLUMNS(transit!$A$2:$Y$402)),MOD(ROW()-ROW($F$2),COLUMNS(transit!$A$2:$Y$402)),1,1)</f>
        <v>10</v>
      </c>
      <c r="G9698">
        <f ca="1">OFFSET(drive!$A$2:$Y$402,TRUNC((ROW()-ROW($G$2))/COLUMNS(drive!$A$2:$Y$402)),MOD(ROW()-ROW($G$2),COLUMNS(drive!$A$2:$Y$402)),1,1)</f>
        <v>3</v>
      </c>
      <c r="H9698" s="5">
        <f ca="1">(VLOOKUP($B9698,weights!$A$2:$R$6,4))*VLOOKUP($B9698,weights!$A$2:$R$6,6)^C9698*(VLOOKUP($B9698,weights!$A$2:$R$6,15)*EXP(VLOOKUP($B9698,weights!$A$2:$R$6,11)*D9698)+VLOOKUP($B9698,weights!$A$2:$R$6,16)*EXP(VLOOKUP($B9698,weights!$A$2:$R$6,12)*E9698)+VLOOKUP($B9698,weights!$A$2:$R$6,17)*EXP(VLOOKUP($B9698,weights!$A$2:$R$6,13)*F9698)+VLOOKUP($B9698,weights!$A$2:$R$6,18)*EXP(VLOOKUP($B9698,weights!$A$2:$R$6,14)*G9698))</f>
        <v>2.7202886607715069</v>
      </c>
    </row>
    <row r="9699" spans="1:8" ht="12.75" x14ac:dyDescent="0.2">
      <c r="A9699">
        <f t="shared" si="0"/>
        <v>388</v>
      </c>
      <c r="B9699" t="str">
        <f t="shared" ref="B9699:C9699" si="9673">B9674</f>
        <v>pharmacy</v>
      </c>
      <c r="C9699">
        <f t="shared" si="9673"/>
        <v>2</v>
      </c>
      <c r="D9699">
        <f ca="1">OFFSET(walk!$A$2:$Y$402,TRUNC((ROW()-ROW($D$2))/COLUMNS(walk!$A$2:$Y$402)),MOD(ROW()-ROW($D$2),COLUMNS(walk!$A$2:$Y$402)),1,1)</f>
        <v>16</v>
      </c>
      <c r="E9699">
        <f ca="1">OFFSET(bike!$A$2:$Y$402,TRUNC((ROW()-ROW($E$2))/COLUMNS(bike!$A$2:$Y$402)),MOD(ROW()-ROW($E$2),COLUMNS(bike!$A$2:$Y$402)),1,1)</f>
        <v>4</v>
      </c>
      <c r="F9699">
        <f ca="1">OFFSET(transit!$A$2:$Y$402,TRUNC((ROW()-ROW($F$2))/COLUMNS(transit!$A$2:$Y$402)),MOD(ROW()-ROW($F$2),COLUMNS(transit!$A$2:$Y$402)),1,1)</f>
        <v>16</v>
      </c>
      <c r="G9699">
        <f ca="1">OFFSET(drive!$A$2:$Y$402,TRUNC((ROW()-ROW($G$2))/COLUMNS(drive!$A$2:$Y$402)),MOD(ROW()-ROW($G$2),COLUMNS(drive!$A$2:$Y$402)),1,1)</f>
        <v>3</v>
      </c>
      <c r="H9699" s="5">
        <f ca="1">(VLOOKUP($B9699,weights!$A$2:$R$6,4))*VLOOKUP($B9699,weights!$A$2:$R$6,6)^C9699*(VLOOKUP($B9699,weights!$A$2:$R$6,15)*EXP(VLOOKUP($B9699,weights!$A$2:$R$6,11)*D9699)+VLOOKUP($B9699,weights!$A$2:$R$6,16)*EXP(VLOOKUP($B9699,weights!$A$2:$R$6,12)*E9699)+VLOOKUP($B9699,weights!$A$2:$R$6,17)*EXP(VLOOKUP($B9699,weights!$A$2:$R$6,13)*F9699)+VLOOKUP($B9699,weights!$A$2:$R$6,18)*EXP(VLOOKUP($B9699,weights!$A$2:$R$6,14)*G9699))</f>
        <v>1.1258876655656052</v>
      </c>
    </row>
    <row r="9700" spans="1:8" ht="12.75" x14ac:dyDescent="0.2">
      <c r="A9700">
        <f t="shared" si="0"/>
        <v>388</v>
      </c>
      <c r="B9700" t="str">
        <f t="shared" ref="B9700:C9700" si="9674">B9675</f>
        <v>bank</v>
      </c>
      <c r="C9700">
        <f t="shared" si="9674"/>
        <v>0</v>
      </c>
      <c r="D9700">
        <f ca="1">OFFSET(walk!$A$2:$Y$402,TRUNC((ROW()-ROW($D$2))/COLUMNS(walk!$A$2:$Y$402)),MOD(ROW()-ROW($D$2),COLUMNS(walk!$A$2:$Y$402)),1,1)</f>
        <v>21</v>
      </c>
      <c r="E9700">
        <f ca="1">OFFSET(bike!$A$2:$Y$402,TRUNC((ROW()-ROW($E$2))/COLUMNS(bike!$A$2:$Y$402)),MOD(ROW()-ROW($E$2),COLUMNS(bike!$A$2:$Y$402)),1,1)</f>
        <v>7</v>
      </c>
      <c r="F9700">
        <f ca="1">OFFSET(transit!$A$2:$Y$402,TRUNC((ROW()-ROW($F$2))/COLUMNS(transit!$A$2:$Y$402)),MOD(ROW()-ROW($F$2),COLUMNS(transit!$A$2:$Y$402)),1,1)</f>
        <v>14</v>
      </c>
      <c r="G9700">
        <f ca="1">OFFSET(drive!$A$2:$Y$402,TRUNC((ROW()-ROW($G$2))/COLUMNS(drive!$A$2:$Y$402)),MOD(ROW()-ROW($G$2),COLUMNS(drive!$A$2:$Y$402)),1,1)</f>
        <v>6</v>
      </c>
      <c r="H9700" s="5">
        <f ca="1">(VLOOKUP($B9700,weights!$A$2:$R$6,4))*VLOOKUP($B9700,weights!$A$2:$R$6,6)^C9700*(VLOOKUP($B9700,weights!$A$2:$R$6,15)*EXP(VLOOKUP($B9700,weights!$A$2:$R$6,11)*D9700)+VLOOKUP($B9700,weights!$A$2:$R$6,16)*EXP(VLOOKUP($B9700,weights!$A$2:$R$6,12)*E9700)+VLOOKUP($B9700,weights!$A$2:$R$6,17)*EXP(VLOOKUP($B9700,weights!$A$2:$R$6,13)*F9700)+VLOOKUP($B9700,weights!$A$2:$R$6,18)*EXP(VLOOKUP($B9700,weights!$A$2:$R$6,14)*G9700))</f>
        <v>2.7754785538204056</v>
      </c>
    </row>
    <row r="9701" spans="1:8" ht="12.75" x14ac:dyDescent="0.2">
      <c r="A9701">
        <f t="shared" si="0"/>
        <v>388</v>
      </c>
      <c r="B9701" t="str">
        <f t="shared" ref="B9701:C9701" si="9675">B9676</f>
        <v>bank</v>
      </c>
      <c r="C9701">
        <f t="shared" si="9675"/>
        <v>1</v>
      </c>
      <c r="D9701">
        <f ca="1">OFFSET(walk!$A$2:$Y$402,TRUNC((ROW()-ROW($D$2))/COLUMNS(walk!$A$2:$Y$402)),MOD(ROW()-ROW($D$2),COLUMNS(walk!$A$2:$Y$402)),1,1)</f>
        <v>46</v>
      </c>
      <c r="E9701">
        <f ca="1">OFFSET(bike!$A$2:$Y$402,TRUNC((ROW()-ROW($E$2))/COLUMNS(bike!$A$2:$Y$402)),MOD(ROW()-ROW($E$2),COLUMNS(bike!$A$2:$Y$402)),1,1)</f>
        <v>14</v>
      </c>
      <c r="F9701">
        <f ca="1">OFFSET(transit!$A$2:$Y$402,TRUNC((ROW()-ROW($F$2))/COLUMNS(transit!$A$2:$Y$402)),MOD(ROW()-ROW($F$2),COLUMNS(transit!$A$2:$Y$402)),1,1)</f>
        <v>37</v>
      </c>
      <c r="G9701">
        <f ca="1">OFFSET(drive!$A$2:$Y$402,TRUNC((ROW()-ROW($G$2))/COLUMNS(drive!$A$2:$Y$402)),MOD(ROW()-ROW($G$2),COLUMNS(drive!$A$2:$Y$402)),1,1)</f>
        <v>8</v>
      </c>
      <c r="H9701" s="5">
        <f ca="1">(VLOOKUP($B9701,weights!$A$2:$R$6,4))*VLOOKUP($B9701,weights!$A$2:$R$6,6)^C9701*(VLOOKUP($B9701,weights!$A$2:$R$6,15)*EXP(VLOOKUP($B9701,weights!$A$2:$R$6,11)*D9701)+VLOOKUP($B9701,weights!$A$2:$R$6,16)*EXP(VLOOKUP($B9701,weights!$A$2:$R$6,12)*E9701)+VLOOKUP($B9701,weights!$A$2:$R$6,17)*EXP(VLOOKUP($B9701,weights!$A$2:$R$6,13)*F9701)+VLOOKUP($B9701,weights!$A$2:$R$6,18)*EXP(VLOOKUP($B9701,weights!$A$2:$R$6,14)*G9701))</f>
        <v>0.43760237300659438</v>
      </c>
    </row>
    <row r="9702" spans="1:8" ht="12.75" x14ac:dyDescent="0.2">
      <c r="A9702">
        <f t="shared" si="0"/>
        <v>389</v>
      </c>
      <c r="B9702" t="str">
        <f t="shared" ref="B9702:C9702" si="9676">B9677</f>
        <v>restaurant</v>
      </c>
      <c r="C9702">
        <f t="shared" si="9676"/>
        <v>0</v>
      </c>
      <c r="D9702">
        <f ca="1">OFFSET(walk!$A$2:$Y$402,TRUNC((ROW()-ROW($D$2))/COLUMNS(walk!$A$2:$Y$402)),MOD(ROW()-ROW($D$2),COLUMNS(walk!$A$2:$Y$402)),1,1)</f>
        <v>7</v>
      </c>
      <c r="E9702">
        <f ca="1">OFFSET(bike!$A$2:$Y$402,TRUNC((ROW()-ROW($E$2))/COLUMNS(bike!$A$2:$Y$402)),MOD(ROW()-ROW($E$2),COLUMNS(bike!$A$2:$Y$402)),1,1)</f>
        <v>2</v>
      </c>
      <c r="F9702">
        <f ca="1">OFFSET(transit!$A$2:$Y$402,TRUNC((ROW()-ROW($F$2))/COLUMNS(transit!$A$2:$Y$402)),MOD(ROW()-ROW($F$2),COLUMNS(transit!$A$2:$Y$402)),1,1)</f>
        <v>7</v>
      </c>
      <c r="G9702">
        <f ca="1">OFFSET(drive!$A$2:$Y$402,TRUNC((ROW()-ROW($G$2))/COLUMNS(drive!$A$2:$Y$402)),MOD(ROW()-ROW($G$2),COLUMNS(drive!$A$2:$Y$402)),1,1)</f>
        <v>2</v>
      </c>
      <c r="H9702" s="5">
        <f ca="1">(VLOOKUP($B9702,weights!$A$2:$R$6,4))*VLOOKUP($B9702,weights!$A$2:$R$6,6)^C9702*(VLOOKUP($B9702,weights!$A$2:$R$6,15)*EXP(VLOOKUP($B9702,weights!$A$2:$R$6,11)*D9702)+VLOOKUP($B9702,weights!$A$2:$R$6,16)*EXP(VLOOKUP($B9702,weights!$A$2:$R$6,12)*E9702)+VLOOKUP($B9702,weights!$A$2:$R$6,17)*EXP(VLOOKUP($B9702,weights!$A$2:$R$6,13)*F9702)+VLOOKUP($B9702,weights!$A$2:$R$6,18)*EXP(VLOOKUP($B9702,weights!$A$2:$R$6,14)*G9702))</f>
        <v>32.024622533391799</v>
      </c>
    </row>
    <row r="9703" spans="1:8" ht="12.75" x14ac:dyDescent="0.2">
      <c r="A9703">
        <f t="shared" si="0"/>
        <v>389</v>
      </c>
      <c r="B9703" t="str">
        <f t="shared" ref="B9703:C9703" si="9677">B9678</f>
        <v>restaurant</v>
      </c>
      <c r="C9703">
        <f t="shared" si="9677"/>
        <v>1</v>
      </c>
      <c r="D9703">
        <f ca="1">OFFSET(walk!$A$2:$Y$402,TRUNC((ROW()-ROW($D$2))/COLUMNS(walk!$A$2:$Y$402)),MOD(ROW()-ROW($D$2),COLUMNS(walk!$A$2:$Y$402)),1,1)</f>
        <v>7</v>
      </c>
      <c r="E9703">
        <f ca="1">OFFSET(bike!$A$2:$Y$402,TRUNC((ROW()-ROW($E$2))/COLUMNS(bike!$A$2:$Y$402)),MOD(ROW()-ROW($E$2),COLUMNS(bike!$A$2:$Y$402)),1,1)</f>
        <v>2</v>
      </c>
      <c r="F9703">
        <f ca="1">OFFSET(transit!$A$2:$Y$402,TRUNC((ROW()-ROW($F$2))/COLUMNS(transit!$A$2:$Y$402)),MOD(ROW()-ROW($F$2),COLUMNS(transit!$A$2:$Y$402)),1,1)</f>
        <v>7</v>
      </c>
      <c r="G9703">
        <f ca="1">OFFSET(drive!$A$2:$Y$402,TRUNC((ROW()-ROW($G$2))/COLUMNS(drive!$A$2:$Y$402)),MOD(ROW()-ROW($G$2),COLUMNS(drive!$A$2:$Y$402)),1,1)</f>
        <v>2</v>
      </c>
      <c r="H9703" s="5">
        <f ca="1">(VLOOKUP($B9703,weights!$A$2:$R$6,4))*VLOOKUP($B9703,weights!$A$2:$R$6,6)^C9703*(VLOOKUP($B9703,weights!$A$2:$R$6,15)*EXP(VLOOKUP($B9703,weights!$A$2:$R$6,11)*D9703)+VLOOKUP($B9703,weights!$A$2:$R$6,16)*EXP(VLOOKUP($B9703,weights!$A$2:$R$6,12)*E9703)+VLOOKUP($B9703,weights!$A$2:$R$6,17)*EXP(VLOOKUP($B9703,weights!$A$2:$R$6,13)*F9703)+VLOOKUP($B9703,weights!$A$2:$R$6,18)*EXP(VLOOKUP($B9703,weights!$A$2:$R$6,14)*G9703))</f>
        <v>28.70355056696598</v>
      </c>
    </row>
    <row r="9704" spans="1:8" ht="12.75" x14ac:dyDescent="0.2">
      <c r="A9704">
        <f t="shared" si="0"/>
        <v>389</v>
      </c>
      <c r="B9704" t="str">
        <f t="shared" ref="B9704:C9704" si="9678">B9679</f>
        <v>restaurant</v>
      </c>
      <c r="C9704">
        <f t="shared" si="9678"/>
        <v>2</v>
      </c>
      <c r="D9704">
        <f ca="1">OFFSET(walk!$A$2:$Y$402,TRUNC((ROW()-ROW($D$2))/COLUMNS(walk!$A$2:$Y$402)),MOD(ROW()-ROW($D$2),COLUMNS(walk!$A$2:$Y$402)),1,1)</f>
        <v>9</v>
      </c>
      <c r="E9704">
        <f ca="1">OFFSET(bike!$A$2:$Y$402,TRUNC((ROW()-ROW($E$2))/COLUMNS(bike!$A$2:$Y$402)),MOD(ROW()-ROW($E$2),COLUMNS(bike!$A$2:$Y$402)),1,1)</f>
        <v>2</v>
      </c>
      <c r="F9704">
        <f ca="1">OFFSET(transit!$A$2:$Y$402,TRUNC((ROW()-ROW($F$2))/COLUMNS(transit!$A$2:$Y$402)),MOD(ROW()-ROW($F$2),COLUMNS(transit!$A$2:$Y$402)),1,1)</f>
        <v>9</v>
      </c>
      <c r="G9704">
        <f ca="1">OFFSET(drive!$A$2:$Y$402,TRUNC((ROW()-ROW($G$2))/COLUMNS(drive!$A$2:$Y$402)),MOD(ROW()-ROW($G$2),COLUMNS(drive!$A$2:$Y$402)),1,1)</f>
        <v>3</v>
      </c>
      <c r="H9704" s="5">
        <f ca="1">(VLOOKUP($B9704,weights!$A$2:$R$6,4))*VLOOKUP($B9704,weights!$A$2:$R$6,6)^C9704*(VLOOKUP($B9704,weights!$A$2:$R$6,15)*EXP(VLOOKUP($B9704,weights!$A$2:$R$6,11)*D9704)+VLOOKUP($B9704,weights!$A$2:$R$6,16)*EXP(VLOOKUP($B9704,weights!$A$2:$R$6,12)*E9704)+VLOOKUP($B9704,weights!$A$2:$R$6,17)*EXP(VLOOKUP($B9704,weights!$A$2:$R$6,13)*F9704)+VLOOKUP($B9704,weights!$A$2:$R$6,18)*EXP(VLOOKUP($B9704,weights!$A$2:$R$6,14)*G9704))</f>
        <v>21.87091059252089</v>
      </c>
    </row>
    <row r="9705" spans="1:8" ht="12.75" x14ac:dyDescent="0.2">
      <c r="A9705">
        <f t="shared" si="0"/>
        <v>389</v>
      </c>
      <c r="B9705" t="str">
        <f t="shared" ref="B9705:C9705" si="9679">B9680</f>
        <v>restaurant</v>
      </c>
      <c r="C9705">
        <f t="shared" si="9679"/>
        <v>3</v>
      </c>
      <c r="D9705">
        <f ca="1">OFFSET(walk!$A$2:$Y$402,TRUNC((ROW()-ROW($D$2))/COLUMNS(walk!$A$2:$Y$402)),MOD(ROW()-ROW($D$2),COLUMNS(walk!$A$2:$Y$402)),1,1)</f>
        <v>9</v>
      </c>
      <c r="E9705">
        <f ca="1">OFFSET(bike!$A$2:$Y$402,TRUNC((ROW()-ROW($E$2))/COLUMNS(bike!$A$2:$Y$402)),MOD(ROW()-ROW($E$2),COLUMNS(bike!$A$2:$Y$402)),1,1)</f>
        <v>3</v>
      </c>
      <c r="F9705">
        <f ca="1">OFFSET(transit!$A$2:$Y$402,TRUNC((ROW()-ROW($F$2))/COLUMNS(transit!$A$2:$Y$402)),MOD(ROW()-ROW($F$2),COLUMNS(transit!$A$2:$Y$402)),1,1)</f>
        <v>9</v>
      </c>
      <c r="G9705">
        <f ca="1">OFFSET(drive!$A$2:$Y$402,TRUNC((ROW()-ROW($G$2))/COLUMNS(drive!$A$2:$Y$402)),MOD(ROW()-ROW($G$2),COLUMNS(drive!$A$2:$Y$402)),1,1)</f>
        <v>3</v>
      </c>
      <c r="H9705" s="5">
        <f ca="1">(VLOOKUP($B9705,weights!$A$2:$R$6,4))*VLOOKUP($B9705,weights!$A$2:$R$6,6)^C9705*(VLOOKUP($B9705,weights!$A$2:$R$6,15)*EXP(VLOOKUP($B9705,weights!$A$2:$R$6,11)*D9705)+VLOOKUP($B9705,weights!$A$2:$R$6,16)*EXP(VLOOKUP($B9705,weights!$A$2:$R$6,12)*E9705)+VLOOKUP($B9705,weights!$A$2:$R$6,17)*EXP(VLOOKUP($B9705,weights!$A$2:$R$6,13)*F9705)+VLOOKUP($B9705,weights!$A$2:$R$6,18)*EXP(VLOOKUP($B9705,weights!$A$2:$R$6,14)*G9705))</f>
        <v>18.094163283332428</v>
      </c>
    </row>
    <row r="9706" spans="1:8" ht="12.75" x14ac:dyDescent="0.2">
      <c r="A9706">
        <f t="shared" si="0"/>
        <v>389</v>
      </c>
      <c r="B9706" t="str">
        <f t="shared" ref="B9706:C9706" si="9680">B9681</f>
        <v>restaurant</v>
      </c>
      <c r="C9706">
        <f t="shared" si="9680"/>
        <v>4</v>
      </c>
      <c r="D9706">
        <f ca="1">OFFSET(walk!$A$2:$Y$402,TRUNC((ROW()-ROW($D$2))/COLUMNS(walk!$A$2:$Y$402)),MOD(ROW()-ROW($D$2),COLUMNS(walk!$A$2:$Y$402)),1,1)</f>
        <v>10</v>
      </c>
      <c r="E9706">
        <f ca="1">OFFSET(bike!$A$2:$Y$402,TRUNC((ROW()-ROW($E$2))/COLUMNS(bike!$A$2:$Y$402)),MOD(ROW()-ROW($E$2),COLUMNS(bike!$A$2:$Y$402)),1,1)</f>
        <v>3</v>
      </c>
      <c r="F9706">
        <f ca="1">OFFSET(transit!$A$2:$Y$402,TRUNC((ROW()-ROW($F$2))/COLUMNS(transit!$A$2:$Y$402)),MOD(ROW()-ROW($F$2),COLUMNS(transit!$A$2:$Y$402)),1,1)</f>
        <v>10</v>
      </c>
      <c r="G9706">
        <f ca="1">OFFSET(drive!$A$2:$Y$402,TRUNC((ROW()-ROW($G$2))/COLUMNS(drive!$A$2:$Y$402)),MOD(ROW()-ROW($G$2),COLUMNS(drive!$A$2:$Y$402)),1,1)</f>
        <v>3</v>
      </c>
      <c r="H9706" s="5">
        <f ca="1">(VLOOKUP($B9706,weights!$A$2:$R$6,4))*VLOOKUP($B9706,weights!$A$2:$R$6,6)^C9706*(VLOOKUP($B9706,weights!$A$2:$R$6,15)*EXP(VLOOKUP($B9706,weights!$A$2:$R$6,11)*D9706)+VLOOKUP($B9706,weights!$A$2:$R$6,16)*EXP(VLOOKUP($B9706,weights!$A$2:$R$6,12)*E9706)+VLOOKUP($B9706,weights!$A$2:$R$6,17)*EXP(VLOOKUP($B9706,weights!$A$2:$R$6,13)*F9706)+VLOOKUP($B9706,weights!$A$2:$R$6,18)*EXP(VLOOKUP($B9706,weights!$A$2:$R$6,14)*G9706))</f>
        <v>15.491518970976163</v>
      </c>
    </row>
    <row r="9707" spans="1:8" ht="12.75" x14ac:dyDescent="0.2">
      <c r="A9707">
        <f t="shared" si="0"/>
        <v>389</v>
      </c>
      <c r="B9707" t="str">
        <f t="shared" ref="B9707:C9707" si="9681">B9682</f>
        <v>restaurant</v>
      </c>
      <c r="C9707">
        <f t="shared" si="9681"/>
        <v>5</v>
      </c>
      <c r="D9707">
        <f ca="1">OFFSET(walk!$A$2:$Y$402,TRUNC((ROW()-ROW($D$2))/COLUMNS(walk!$A$2:$Y$402)),MOD(ROW()-ROW($D$2),COLUMNS(walk!$A$2:$Y$402)),1,1)</f>
        <v>11</v>
      </c>
      <c r="E9707">
        <f ca="1">OFFSET(bike!$A$2:$Y$402,TRUNC((ROW()-ROW($E$2))/COLUMNS(bike!$A$2:$Y$402)),MOD(ROW()-ROW($E$2),COLUMNS(bike!$A$2:$Y$402)),1,1)</f>
        <v>4</v>
      </c>
      <c r="F9707">
        <f ca="1">OFFSET(transit!$A$2:$Y$402,TRUNC((ROW()-ROW($F$2))/COLUMNS(transit!$A$2:$Y$402)),MOD(ROW()-ROW($F$2),COLUMNS(transit!$A$2:$Y$402)),1,1)</f>
        <v>11</v>
      </c>
      <c r="G9707">
        <f ca="1">OFFSET(drive!$A$2:$Y$402,TRUNC((ROW()-ROW($G$2))/COLUMNS(drive!$A$2:$Y$402)),MOD(ROW()-ROW($G$2),COLUMNS(drive!$A$2:$Y$402)),1,1)</f>
        <v>3</v>
      </c>
      <c r="H9707" s="5">
        <f ca="1">(VLOOKUP($B9707,weights!$A$2:$R$6,4))*VLOOKUP($B9707,weights!$A$2:$R$6,6)^C9707*(VLOOKUP($B9707,weights!$A$2:$R$6,15)*EXP(VLOOKUP($B9707,weights!$A$2:$R$6,11)*D9707)+VLOOKUP($B9707,weights!$A$2:$R$6,16)*EXP(VLOOKUP($B9707,weights!$A$2:$R$6,12)*E9707)+VLOOKUP($B9707,weights!$A$2:$R$6,17)*EXP(VLOOKUP($B9707,weights!$A$2:$R$6,13)*F9707)+VLOOKUP($B9707,weights!$A$2:$R$6,18)*EXP(VLOOKUP($B9707,weights!$A$2:$R$6,14)*G9707))</f>
        <v>12.389863521470041</v>
      </c>
    </row>
    <row r="9708" spans="1:8" ht="12.75" x14ac:dyDescent="0.2">
      <c r="A9708">
        <f t="shared" si="0"/>
        <v>389</v>
      </c>
      <c r="B9708" t="str">
        <f t="shared" ref="B9708:C9708" si="9682">B9683</f>
        <v>restaurant</v>
      </c>
      <c r="C9708">
        <f t="shared" si="9682"/>
        <v>6</v>
      </c>
      <c r="D9708">
        <f ca="1">OFFSET(walk!$A$2:$Y$402,TRUNC((ROW()-ROW($D$2))/COLUMNS(walk!$A$2:$Y$402)),MOD(ROW()-ROW($D$2),COLUMNS(walk!$A$2:$Y$402)),1,1)</f>
        <v>12</v>
      </c>
      <c r="E9708">
        <f ca="1">OFFSET(bike!$A$2:$Y$402,TRUNC((ROW()-ROW($E$2))/COLUMNS(bike!$A$2:$Y$402)),MOD(ROW()-ROW($E$2),COLUMNS(bike!$A$2:$Y$402)),1,1)</f>
        <v>4</v>
      </c>
      <c r="F9708">
        <f ca="1">OFFSET(transit!$A$2:$Y$402,TRUNC((ROW()-ROW($F$2))/COLUMNS(transit!$A$2:$Y$402)),MOD(ROW()-ROW($F$2),COLUMNS(transit!$A$2:$Y$402)),1,1)</f>
        <v>12</v>
      </c>
      <c r="G9708">
        <f ca="1">OFFSET(drive!$A$2:$Y$402,TRUNC((ROW()-ROW($G$2))/COLUMNS(drive!$A$2:$Y$402)),MOD(ROW()-ROW($G$2),COLUMNS(drive!$A$2:$Y$402)),1,1)</f>
        <v>3</v>
      </c>
      <c r="H9708" s="5">
        <f ca="1">(VLOOKUP($B9708,weights!$A$2:$R$6,4))*VLOOKUP($B9708,weights!$A$2:$R$6,6)^C9708*(VLOOKUP($B9708,weights!$A$2:$R$6,15)*EXP(VLOOKUP($B9708,weights!$A$2:$R$6,11)*D9708)+VLOOKUP($B9708,weights!$A$2:$R$6,16)*EXP(VLOOKUP($B9708,weights!$A$2:$R$6,12)*E9708)+VLOOKUP($B9708,weights!$A$2:$R$6,17)*EXP(VLOOKUP($B9708,weights!$A$2:$R$6,13)*F9708)+VLOOKUP($B9708,weights!$A$2:$R$6,18)*EXP(VLOOKUP($B9708,weights!$A$2:$R$6,14)*G9708))</f>
        <v>10.703897758336648</v>
      </c>
    </row>
    <row r="9709" spans="1:8" ht="12.75" x14ac:dyDescent="0.2">
      <c r="A9709">
        <f t="shared" si="0"/>
        <v>389</v>
      </c>
      <c r="B9709" t="str">
        <f t="shared" ref="B9709:C9709" si="9683">B9684</f>
        <v>restaurant</v>
      </c>
      <c r="C9709">
        <f t="shared" si="9683"/>
        <v>7</v>
      </c>
      <c r="D9709">
        <f ca="1">OFFSET(walk!$A$2:$Y$402,TRUNC((ROW()-ROW($D$2))/COLUMNS(walk!$A$2:$Y$402)),MOD(ROW()-ROW($D$2),COLUMNS(walk!$A$2:$Y$402)),1,1)</f>
        <v>13</v>
      </c>
      <c r="E9709">
        <f ca="1">OFFSET(bike!$A$2:$Y$402,TRUNC((ROW()-ROW($E$2))/COLUMNS(bike!$A$2:$Y$402)),MOD(ROW()-ROW($E$2),COLUMNS(bike!$A$2:$Y$402)),1,1)</f>
        <v>4</v>
      </c>
      <c r="F9709">
        <f ca="1">OFFSET(transit!$A$2:$Y$402,TRUNC((ROW()-ROW($F$2))/COLUMNS(transit!$A$2:$Y$402)),MOD(ROW()-ROW($F$2),COLUMNS(transit!$A$2:$Y$402)),1,1)</f>
        <v>12</v>
      </c>
      <c r="G9709">
        <f ca="1">OFFSET(drive!$A$2:$Y$402,TRUNC((ROW()-ROW($G$2))/COLUMNS(drive!$A$2:$Y$402)),MOD(ROW()-ROW($G$2),COLUMNS(drive!$A$2:$Y$402)),1,1)</f>
        <v>4</v>
      </c>
      <c r="H9709" s="5">
        <f ca="1">(VLOOKUP($B9709,weights!$A$2:$R$6,4))*VLOOKUP($B9709,weights!$A$2:$R$6,6)^C9709*(VLOOKUP($B9709,weights!$A$2:$R$6,15)*EXP(VLOOKUP($B9709,weights!$A$2:$R$6,11)*D9709)+VLOOKUP($B9709,weights!$A$2:$R$6,16)*EXP(VLOOKUP($B9709,weights!$A$2:$R$6,12)*E9709)+VLOOKUP($B9709,weights!$A$2:$R$6,17)*EXP(VLOOKUP($B9709,weights!$A$2:$R$6,13)*F9709)+VLOOKUP($B9709,weights!$A$2:$R$6,18)*EXP(VLOOKUP($B9709,weights!$A$2:$R$6,14)*G9709))</f>
        <v>8.7546939668309367</v>
      </c>
    </row>
    <row r="9710" spans="1:8" ht="12.75" x14ac:dyDescent="0.2">
      <c r="A9710">
        <f t="shared" si="0"/>
        <v>389</v>
      </c>
      <c r="B9710" t="str">
        <f t="shared" ref="B9710:C9710" si="9684">B9685</f>
        <v>restaurant</v>
      </c>
      <c r="C9710">
        <f t="shared" si="9684"/>
        <v>8</v>
      </c>
      <c r="D9710">
        <f ca="1">OFFSET(walk!$A$2:$Y$402,TRUNC((ROW()-ROW($D$2))/COLUMNS(walk!$A$2:$Y$402)),MOD(ROW()-ROW($D$2),COLUMNS(walk!$A$2:$Y$402)),1,1)</f>
        <v>13</v>
      </c>
      <c r="E9710">
        <f ca="1">OFFSET(bike!$A$2:$Y$402,TRUNC((ROW()-ROW($E$2))/COLUMNS(bike!$A$2:$Y$402)),MOD(ROW()-ROW($E$2),COLUMNS(bike!$A$2:$Y$402)),1,1)</f>
        <v>5</v>
      </c>
      <c r="F9710">
        <f ca="1">OFFSET(transit!$A$2:$Y$402,TRUNC((ROW()-ROW($F$2))/COLUMNS(transit!$A$2:$Y$402)),MOD(ROW()-ROW($F$2),COLUMNS(transit!$A$2:$Y$402)),1,1)</f>
        <v>13</v>
      </c>
      <c r="G9710">
        <f ca="1">OFFSET(drive!$A$2:$Y$402,TRUNC((ROW()-ROW($G$2))/COLUMNS(drive!$A$2:$Y$402)),MOD(ROW()-ROW($G$2),COLUMNS(drive!$A$2:$Y$402)),1,1)</f>
        <v>4</v>
      </c>
      <c r="H9710" s="5">
        <f ca="1">(VLOOKUP($B9710,weights!$A$2:$R$6,4))*VLOOKUP($B9710,weights!$A$2:$R$6,6)^C9710*(VLOOKUP($B9710,weights!$A$2:$R$6,15)*EXP(VLOOKUP($B9710,weights!$A$2:$R$6,11)*D9710)+VLOOKUP($B9710,weights!$A$2:$R$6,16)*EXP(VLOOKUP($B9710,weights!$A$2:$R$6,12)*E9710)+VLOOKUP($B9710,weights!$A$2:$R$6,17)*EXP(VLOOKUP($B9710,weights!$A$2:$R$6,13)*F9710)+VLOOKUP($B9710,weights!$A$2:$R$6,18)*EXP(VLOOKUP($B9710,weights!$A$2:$R$6,14)*G9710))</f>
        <v>7.1498822935917792</v>
      </c>
    </row>
    <row r="9711" spans="1:8" ht="12.75" x14ac:dyDescent="0.2">
      <c r="A9711">
        <f t="shared" si="0"/>
        <v>389</v>
      </c>
      <c r="B9711" t="str">
        <f t="shared" ref="B9711:C9711" si="9685">B9686</f>
        <v>restaurant</v>
      </c>
      <c r="C9711">
        <f t="shared" si="9685"/>
        <v>9</v>
      </c>
      <c r="D9711">
        <f ca="1">OFFSET(walk!$A$2:$Y$402,TRUNC((ROW()-ROW($D$2))/COLUMNS(walk!$A$2:$Y$402)),MOD(ROW()-ROW($D$2),COLUMNS(walk!$A$2:$Y$402)),1,1)</f>
        <v>17</v>
      </c>
      <c r="E9711">
        <f ca="1">OFFSET(bike!$A$2:$Y$402,TRUNC((ROW()-ROW($E$2))/COLUMNS(bike!$A$2:$Y$402)),MOD(ROW()-ROW($E$2),COLUMNS(bike!$A$2:$Y$402)),1,1)</f>
        <v>100</v>
      </c>
      <c r="F9711">
        <f ca="1">OFFSET(transit!$A$2:$Y$402,TRUNC((ROW()-ROW($F$2))/COLUMNS(transit!$A$2:$Y$402)),MOD(ROW()-ROW($F$2),COLUMNS(transit!$A$2:$Y$402)),1,1)</f>
        <v>15</v>
      </c>
      <c r="G9711">
        <f ca="1">OFFSET(drive!$A$2:$Y$402,TRUNC((ROW()-ROW($G$2))/COLUMNS(drive!$A$2:$Y$402)),MOD(ROW()-ROW($G$2),COLUMNS(drive!$A$2:$Y$402)),1,1)</f>
        <v>7</v>
      </c>
      <c r="H9711" s="5">
        <f ca="1">(VLOOKUP($B9711,weights!$A$2:$R$6,4))*VLOOKUP($B9711,weights!$A$2:$R$6,6)^C9711*(VLOOKUP($B9711,weights!$A$2:$R$6,15)*EXP(VLOOKUP($B9711,weights!$A$2:$R$6,11)*D9711)+VLOOKUP($B9711,weights!$A$2:$R$6,16)*EXP(VLOOKUP($B9711,weights!$A$2:$R$6,12)*E9711)+VLOOKUP($B9711,weights!$A$2:$R$6,17)*EXP(VLOOKUP($B9711,weights!$A$2:$R$6,13)*F9711)+VLOOKUP($B9711,weights!$A$2:$R$6,18)*EXP(VLOOKUP($B9711,weights!$A$2:$R$6,14)*G9711))</f>
        <v>2.8709412422999541</v>
      </c>
    </row>
    <row r="9712" spans="1:8" ht="12.75" x14ac:dyDescent="0.2">
      <c r="A9712">
        <f t="shared" si="0"/>
        <v>389</v>
      </c>
      <c r="B9712" t="str">
        <f t="shared" ref="B9712:C9712" si="9686">B9687</f>
        <v>supermarket</v>
      </c>
      <c r="C9712">
        <f t="shared" si="9686"/>
        <v>0</v>
      </c>
      <c r="D9712">
        <f ca="1">OFFSET(walk!$A$2:$Y$402,TRUNC((ROW()-ROW($D$2))/COLUMNS(walk!$A$2:$Y$402)),MOD(ROW()-ROW($D$2),COLUMNS(walk!$A$2:$Y$402)),1,1)</f>
        <v>36</v>
      </c>
      <c r="E9712">
        <f ca="1">OFFSET(bike!$A$2:$Y$402,TRUNC((ROW()-ROW($E$2))/COLUMNS(bike!$A$2:$Y$402)),MOD(ROW()-ROW($E$2),COLUMNS(bike!$A$2:$Y$402)),1,1)</f>
        <v>14</v>
      </c>
      <c r="F9712">
        <f ca="1">OFFSET(transit!$A$2:$Y$402,TRUNC((ROW()-ROW($F$2))/COLUMNS(transit!$A$2:$Y$402)),MOD(ROW()-ROW($F$2),COLUMNS(transit!$A$2:$Y$402)),1,1)</f>
        <v>22</v>
      </c>
      <c r="G9712">
        <f ca="1">OFFSET(drive!$A$2:$Y$402,TRUNC((ROW()-ROW($G$2))/COLUMNS(drive!$A$2:$Y$402)),MOD(ROW()-ROW($G$2),COLUMNS(drive!$A$2:$Y$402)),1,1)</f>
        <v>8</v>
      </c>
      <c r="H9712" s="5">
        <f ca="1">(VLOOKUP($B9712,weights!$A$2:$R$6,4))*VLOOKUP($B9712,weights!$A$2:$R$6,6)^C9712*(VLOOKUP($B9712,weights!$A$2:$R$6,15)*EXP(VLOOKUP($B9712,weights!$A$2:$R$6,11)*D9712)+VLOOKUP($B9712,weights!$A$2:$R$6,16)*EXP(VLOOKUP($B9712,weights!$A$2:$R$6,12)*E9712)+VLOOKUP($B9712,weights!$A$2:$R$6,17)*EXP(VLOOKUP($B9712,weights!$A$2:$R$6,13)*F9712)+VLOOKUP($B9712,weights!$A$2:$R$6,18)*EXP(VLOOKUP($B9712,weights!$A$2:$R$6,14)*G9712))</f>
        <v>3.5087203297540817</v>
      </c>
    </row>
    <row r="9713" spans="1:8" ht="12.75" x14ac:dyDescent="0.2">
      <c r="A9713">
        <f t="shared" si="0"/>
        <v>389</v>
      </c>
      <c r="B9713" t="str">
        <f t="shared" ref="B9713:C9713" si="9687">B9688</f>
        <v>supermarket</v>
      </c>
      <c r="C9713">
        <f t="shared" si="9687"/>
        <v>1</v>
      </c>
      <c r="D9713">
        <f ca="1">OFFSET(walk!$A$2:$Y$402,TRUNC((ROW()-ROW($D$2))/COLUMNS(walk!$A$2:$Y$402)),MOD(ROW()-ROW($D$2),COLUMNS(walk!$A$2:$Y$402)),1,1)</f>
        <v>45</v>
      </c>
      <c r="E9713">
        <f ca="1">OFFSET(bike!$A$2:$Y$402,TRUNC((ROW()-ROW($E$2))/COLUMNS(bike!$A$2:$Y$402)),MOD(ROW()-ROW($E$2),COLUMNS(bike!$A$2:$Y$402)),1,1)</f>
        <v>15</v>
      </c>
      <c r="F9713">
        <f ca="1">OFFSET(transit!$A$2:$Y$402,TRUNC((ROW()-ROW($F$2))/COLUMNS(transit!$A$2:$Y$402)),MOD(ROW()-ROW($F$2),COLUMNS(transit!$A$2:$Y$402)),1,1)</f>
        <v>27</v>
      </c>
      <c r="G9713">
        <f ca="1">OFFSET(drive!$A$2:$Y$402,TRUNC((ROW()-ROW($G$2))/COLUMNS(drive!$A$2:$Y$402)),MOD(ROW()-ROW($G$2),COLUMNS(drive!$A$2:$Y$402)),1,1)</f>
        <v>9</v>
      </c>
      <c r="H9713" s="5">
        <f ca="1">(VLOOKUP($B9713,weights!$A$2:$R$6,4))*VLOOKUP($B9713,weights!$A$2:$R$6,6)^C9713*(VLOOKUP($B9713,weights!$A$2:$R$6,15)*EXP(VLOOKUP($B9713,weights!$A$2:$R$6,11)*D9713)+VLOOKUP($B9713,weights!$A$2:$R$6,16)*EXP(VLOOKUP($B9713,weights!$A$2:$R$6,12)*E9713)+VLOOKUP($B9713,weights!$A$2:$R$6,17)*EXP(VLOOKUP($B9713,weights!$A$2:$R$6,13)*F9713)+VLOOKUP($B9713,weights!$A$2:$R$6,18)*EXP(VLOOKUP($B9713,weights!$A$2:$R$6,14)*G9713))</f>
        <v>1.6277523391520843</v>
      </c>
    </row>
    <row r="9714" spans="1:8" ht="12.75" x14ac:dyDescent="0.2">
      <c r="A9714">
        <f t="shared" si="0"/>
        <v>389</v>
      </c>
      <c r="B9714" t="str">
        <f t="shared" ref="B9714:C9714" si="9688">B9689</f>
        <v>supermarket</v>
      </c>
      <c r="C9714">
        <f t="shared" si="9688"/>
        <v>2</v>
      </c>
      <c r="D9714">
        <f ca="1">OFFSET(walk!$A$2:$Y$402,TRUNC((ROW()-ROW($D$2))/COLUMNS(walk!$A$2:$Y$402)),MOD(ROW()-ROW($D$2),COLUMNS(walk!$A$2:$Y$402)),1,1)</f>
        <v>50</v>
      </c>
      <c r="E9714">
        <f ca="1">OFFSET(bike!$A$2:$Y$402,TRUNC((ROW()-ROW($E$2))/COLUMNS(bike!$A$2:$Y$402)),MOD(ROW()-ROW($E$2),COLUMNS(bike!$A$2:$Y$402)),1,1)</f>
        <v>15</v>
      </c>
      <c r="F9714">
        <f ca="1">OFFSET(transit!$A$2:$Y$402,TRUNC((ROW()-ROW($F$2))/COLUMNS(transit!$A$2:$Y$402)),MOD(ROW()-ROW($F$2),COLUMNS(transit!$A$2:$Y$402)),1,1)</f>
        <v>30</v>
      </c>
      <c r="G9714">
        <f ca="1">OFFSET(drive!$A$2:$Y$402,TRUNC((ROW()-ROW($G$2))/COLUMNS(drive!$A$2:$Y$402)),MOD(ROW()-ROW($G$2),COLUMNS(drive!$A$2:$Y$402)),1,1)</f>
        <v>12</v>
      </c>
      <c r="H9714" s="5">
        <f ca="1">(VLOOKUP($B9714,weights!$A$2:$R$6,4))*VLOOKUP($B9714,weights!$A$2:$R$6,6)^C9714*(VLOOKUP($B9714,weights!$A$2:$R$6,15)*EXP(VLOOKUP($B9714,weights!$A$2:$R$6,11)*D9714)+VLOOKUP($B9714,weights!$A$2:$R$6,16)*EXP(VLOOKUP($B9714,weights!$A$2:$R$6,12)*E9714)+VLOOKUP($B9714,weights!$A$2:$R$6,17)*EXP(VLOOKUP($B9714,weights!$A$2:$R$6,13)*F9714)+VLOOKUP($B9714,weights!$A$2:$R$6,18)*EXP(VLOOKUP($B9714,weights!$A$2:$R$6,14)*G9714))</f>
        <v>0.53910069888063605</v>
      </c>
    </row>
    <row r="9715" spans="1:8" ht="12.75" x14ac:dyDescent="0.2">
      <c r="A9715">
        <f t="shared" si="0"/>
        <v>389</v>
      </c>
      <c r="B9715" t="str">
        <f t="shared" ref="B9715:C9715" si="9689">B9690</f>
        <v>supermarket</v>
      </c>
      <c r="C9715">
        <f t="shared" si="9689"/>
        <v>3</v>
      </c>
      <c r="D9715">
        <f ca="1">OFFSET(walk!$A$2:$Y$402,TRUNC((ROW()-ROW($D$2))/COLUMNS(walk!$A$2:$Y$402)),MOD(ROW()-ROW($D$2),COLUMNS(walk!$A$2:$Y$402)),1,1)</f>
        <v>57</v>
      </c>
      <c r="E9715">
        <f ca="1">OFFSET(bike!$A$2:$Y$402,TRUNC((ROW()-ROW($E$2))/COLUMNS(bike!$A$2:$Y$402)),MOD(ROW()-ROW($E$2),COLUMNS(bike!$A$2:$Y$402)),1,1)</f>
        <v>19</v>
      </c>
      <c r="F9715">
        <f ca="1">OFFSET(transit!$A$2:$Y$402,TRUNC((ROW()-ROW($F$2))/COLUMNS(transit!$A$2:$Y$402)),MOD(ROW()-ROW($F$2),COLUMNS(transit!$A$2:$Y$402)),1,1)</f>
        <v>36</v>
      </c>
      <c r="G9715">
        <f ca="1">OFFSET(drive!$A$2:$Y$402,TRUNC((ROW()-ROW($G$2))/COLUMNS(drive!$A$2:$Y$402)),MOD(ROW()-ROW($G$2),COLUMNS(drive!$A$2:$Y$402)),1,1)</f>
        <v>13</v>
      </c>
      <c r="H9715" s="5">
        <f ca="1">(VLOOKUP($B9715,weights!$A$2:$R$6,4))*VLOOKUP($B9715,weights!$A$2:$R$6,6)^C9715*(VLOOKUP($B9715,weights!$A$2:$R$6,15)*EXP(VLOOKUP($B9715,weights!$A$2:$R$6,11)*D9715)+VLOOKUP($B9715,weights!$A$2:$R$6,16)*EXP(VLOOKUP($B9715,weights!$A$2:$R$6,12)*E9715)+VLOOKUP($B9715,weights!$A$2:$R$6,17)*EXP(VLOOKUP($B9715,weights!$A$2:$R$6,13)*F9715)+VLOOKUP($B9715,weights!$A$2:$R$6,18)*EXP(VLOOKUP($B9715,weights!$A$2:$R$6,14)*G9715))</f>
        <v>0.23752743850710145</v>
      </c>
    </row>
    <row r="9716" spans="1:8" ht="12.75" x14ac:dyDescent="0.2">
      <c r="A9716">
        <f t="shared" si="0"/>
        <v>389</v>
      </c>
      <c r="B9716" t="str">
        <f t="shared" ref="B9716:C9716" si="9690">B9691</f>
        <v>supermarket</v>
      </c>
      <c r="C9716">
        <f t="shared" si="9690"/>
        <v>4</v>
      </c>
      <c r="D9716">
        <f ca="1">OFFSET(walk!$A$2:$Y$402,TRUNC((ROW()-ROW($D$2))/COLUMNS(walk!$A$2:$Y$402)),MOD(ROW()-ROW($D$2),COLUMNS(walk!$A$2:$Y$402)),1,1)</f>
        <v>74</v>
      </c>
      <c r="E9716">
        <f ca="1">OFFSET(bike!$A$2:$Y$402,TRUNC((ROW()-ROW($E$2))/COLUMNS(bike!$A$2:$Y$402)),MOD(ROW()-ROW($E$2),COLUMNS(bike!$A$2:$Y$402)),1,1)</f>
        <v>24</v>
      </c>
      <c r="F9716">
        <f ca="1">OFFSET(transit!$A$2:$Y$402,TRUNC((ROW()-ROW($F$2))/COLUMNS(transit!$A$2:$Y$402)),MOD(ROW()-ROW($F$2),COLUMNS(transit!$A$2:$Y$402)),1,1)</f>
        <v>40</v>
      </c>
      <c r="G9716">
        <f ca="1">OFFSET(drive!$A$2:$Y$402,TRUNC((ROW()-ROW($G$2))/COLUMNS(drive!$A$2:$Y$402)),MOD(ROW()-ROW($G$2),COLUMNS(drive!$A$2:$Y$402)),1,1)</f>
        <v>14</v>
      </c>
      <c r="H9716" s="5">
        <f ca="1">(VLOOKUP($B9716,weights!$A$2:$R$6,4))*VLOOKUP($B9716,weights!$A$2:$R$6,6)^C9716*(VLOOKUP($B9716,weights!$A$2:$R$6,15)*EXP(VLOOKUP($B9716,weights!$A$2:$R$6,11)*D9716)+VLOOKUP($B9716,weights!$A$2:$R$6,16)*EXP(VLOOKUP($B9716,weights!$A$2:$R$6,12)*E9716)+VLOOKUP($B9716,weights!$A$2:$R$6,17)*EXP(VLOOKUP($B9716,weights!$A$2:$R$6,13)*F9716)+VLOOKUP($B9716,weights!$A$2:$R$6,18)*EXP(VLOOKUP($B9716,weights!$A$2:$R$6,14)*G9716))</f>
        <v>0.11000956524354143</v>
      </c>
    </row>
    <row r="9717" spans="1:8" ht="12.75" x14ac:dyDescent="0.2">
      <c r="A9717">
        <f t="shared" si="0"/>
        <v>389</v>
      </c>
      <c r="B9717" t="str">
        <f t="shared" ref="B9717:C9717" si="9691">B9692</f>
        <v>store</v>
      </c>
      <c r="C9717">
        <f t="shared" si="9691"/>
        <v>0</v>
      </c>
      <c r="D9717">
        <f ca="1">OFFSET(walk!$A$2:$Y$402,TRUNC((ROW()-ROW($D$2))/COLUMNS(walk!$A$2:$Y$402)),MOD(ROW()-ROW($D$2),COLUMNS(walk!$A$2:$Y$402)),1,1)</f>
        <v>6</v>
      </c>
      <c r="E9717">
        <f ca="1">OFFSET(bike!$A$2:$Y$402,TRUNC((ROW()-ROW($E$2))/COLUMNS(bike!$A$2:$Y$402)),MOD(ROW()-ROW($E$2),COLUMNS(bike!$A$2:$Y$402)),1,1)</f>
        <v>2</v>
      </c>
      <c r="F9717">
        <f ca="1">OFFSET(transit!$A$2:$Y$402,TRUNC((ROW()-ROW($F$2))/COLUMNS(transit!$A$2:$Y$402)),MOD(ROW()-ROW($F$2),COLUMNS(transit!$A$2:$Y$402)),1,1)</f>
        <v>6</v>
      </c>
      <c r="G9717">
        <f ca="1">OFFSET(drive!$A$2:$Y$402,TRUNC((ROW()-ROW($G$2))/COLUMNS(drive!$A$2:$Y$402)),MOD(ROW()-ROW($G$2),COLUMNS(drive!$A$2:$Y$402)),1,1)</f>
        <v>1</v>
      </c>
      <c r="H9717" s="5">
        <f ca="1">(VLOOKUP($B9717,weights!$A$2:$R$6,4))*VLOOKUP($B9717,weights!$A$2:$R$6,6)^C9717*(VLOOKUP($B9717,weights!$A$2:$R$6,15)*EXP(VLOOKUP($B9717,weights!$A$2:$R$6,11)*D9717)+VLOOKUP($B9717,weights!$A$2:$R$6,16)*EXP(VLOOKUP($B9717,weights!$A$2:$R$6,12)*E9717)+VLOOKUP($B9717,weights!$A$2:$R$6,17)*EXP(VLOOKUP($B9717,weights!$A$2:$R$6,13)*F9717)+VLOOKUP($B9717,weights!$A$2:$R$6,18)*EXP(VLOOKUP($B9717,weights!$A$2:$R$6,14)*G9717))</f>
        <v>16.673556131980494</v>
      </c>
    </row>
    <row r="9718" spans="1:8" ht="12.75" x14ac:dyDescent="0.2">
      <c r="A9718">
        <f t="shared" si="0"/>
        <v>389</v>
      </c>
      <c r="B9718" t="str">
        <f t="shared" ref="B9718:C9718" si="9692">B9693</f>
        <v>store</v>
      </c>
      <c r="C9718">
        <f t="shared" si="9692"/>
        <v>1</v>
      </c>
      <c r="D9718">
        <f ca="1">OFFSET(walk!$A$2:$Y$402,TRUNC((ROW()-ROW($D$2))/COLUMNS(walk!$A$2:$Y$402)),MOD(ROW()-ROW($D$2),COLUMNS(walk!$A$2:$Y$402)),1,1)</f>
        <v>7</v>
      </c>
      <c r="E9718">
        <f ca="1">OFFSET(bike!$A$2:$Y$402,TRUNC((ROW()-ROW($E$2))/COLUMNS(bike!$A$2:$Y$402)),MOD(ROW()-ROW($E$2),COLUMNS(bike!$A$2:$Y$402)),1,1)</f>
        <v>2</v>
      </c>
      <c r="F9718">
        <f ca="1">OFFSET(transit!$A$2:$Y$402,TRUNC((ROW()-ROW($F$2))/COLUMNS(transit!$A$2:$Y$402)),MOD(ROW()-ROW($F$2),COLUMNS(transit!$A$2:$Y$402)),1,1)</f>
        <v>7</v>
      </c>
      <c r="G9718">
        <f ca="1">OFFSET(drive!$A$2:$Y$402,TRUNC((ROW()-ROW($G$2))/COLUMNS(drive!$A$2:$Y$402)),MOD(ROW()-ROW($G$2),COLUMNS(drive!$A$2:$Y$402)),1,1)</f>
        <v>2</v>
      </c>
      <c r="H9718" s="5">
        <f ca="1">(VLOOKUP($B9718,weights!$A$2:$R$6,4))*VLOOKUP($B9718,weights!$A$2:$R$6,6)^C9718*(VLOOKUP($B9718,weights!$A$2:$R$6,15)*EXP(VLOOKUP($B9718,weights!$A$2:$R$6,11)*D9718)+VLOOKUP($B9718,weights!$A$2:$R$6,16)*EXP(VLOOKUP($B9718,weights!$A$2:$R$6,12)*E9718)+VLOOKUP($B9718,weights!$A$2:$R$6,17)*EXP(VLOOKUP($B9718,weights!$A$2:$R$6,13)*F9718)+VLOOKUP($B9718,weights!$A$2:$R$6,18)*EXP(VLOOKUP($B9718,weights!$A$2:$R$6,14)*G9718))</f>
        <v>9.230637960199946</v>
      </c>
    </row>
    <row r="9719" spans="1:8" ht="12.75" x14ac:dyDescent="0.2">
      <c r="A9719">
        <f t="shared" si="0"/>
        <v>389</v>
      </c>
      <c r="B9719" t="str">
        <f t="shared" ref="B9719:C9719" si="9693">B9694</f>
        <v>store</v>
      </c>
      <c r="C9719">
        <f t="shared" si="9693"/>
        <v>2</v>
      </c>
      <c r="D9719">
        <f ca="1">OFFSET(walk!$A$2:$Y$402,TRUNC((ROW()-ROW($D$2))/COLUMNS(walk!$A$2:$Y$402)),MOD(ROW()-ROW($D$2),COLUMNS(walk!$A$2:$Y$402)),1,1)</f>
        <v>8</v>
      </c>
      <c r="E9719">
        <f ca="1">OFFSET(bike!$A$2:$Y$402,TRUNC((ROW()-ROW($E$2))/COLUMNS(bike!$A$2:$Y$402)),MOD(ROW()-ROW($E$2),COLUMNS(bike!$A$2:$Y$402)),1,1)</f>
        <v>2</v>
      </c>
      <c r="F9719">
        <f ca="1">OFFSET(transit!$A$2:$Y$402,TRUNC((ROW()-ROW($F$2))/COLUMNS(transit!$A$2:$Y$402)),MOD(ROW()-ROW($F$2),COLUMNS(transit!$A$2:$Y$402)),1,1)</f>
        <v>8</v>
      </c>
      <c r="G9719">
        <f ca="1">OFFSET(drive!$A$2:$Y$402,TRUNC((ROW()-ROW($G$2))/COLUMNS(drive!$A$2:$Y$402)),MOD(ROW()-ROW($G$2),COLUMNS(drive!$A$2:$Y$402)),1,1)</f>
        <v>2</v>
      </c>
      <c r="H9719" s="5">
        <f ca="1">(VLOOKUP($B9719,weights!$A$2:$R$6,4))*VLOOKUP($B9719,weights!$A$2:$R$6,6)^C9719*(VLOOKUP($B9719,weights!$A$2:$R$6,15)*EXP(VLOOKUP($B9719,weights!$A$2:$R$6,11)*D9719)+VLOOKUP($B9719,weights!$A$2:$R$6,16)*EXP(VLOOKUP($B9719,weights!$A$2:$R$6,12)*E9719)+VLOOKUP($B9719,weights!$A$2:$R$6,17)*EXP(VLOOKUP($B9719,weights!$A$2:$R$6,13)*F9719)+VLOOKUP($B9719,weights!$A$2:$R$6,18)*EXP(VLOOKUP($B9719,weights!$A$2:$R$6,14)*G9719))</f>
        <v>5.9522320177632659</v>
      </c>
    </row>
    <row r="9720" spans="1:8" ht="12.75" x14ac:dyDescent="0.2">
      <c r="A9720">
        <f t="shared" si="0"/>
        <v>389</v>
      </c>
      <c r="B9720" t="str">
        <f t="shared" ref="B9720:C9720" si="9694">B9695</f>
        <v>store</v>
      </c>
      <c r="C9720">
        <f t="shared" si="9694"/>
        <v>3</v>
      </c>
      <c r="D9720">
        <f ca="1">OFFSET(walk!$A$2:$Y$402,TRUNC((ROW()-ROW($D$2))/COLUMNS(walk!$A$2:$Y$402)),MOD(ROW()-ROW($D$2),COLUMNS(walk!$A$2:$Y$402)),1,1)</f>
        <v>10</v>
      </c>
      <c r="E9720">
        <f ca="1">OFFSET(bike!$A$2:$Y$402,TRUNC((ROW()-ROW($E$2))/COLUMNS(bike!$A$2:$Y$402)),MOD(ROW()-ROW($E$2),COLUMNS(bike!$A$2:$Y$402)),1,1)</f>
        <v>2</v>
      </c>
      <c r="F9720">
        <f ca="1">OFFSET(transit!$A$2:$Y$402,TRUNC((ROW()-ROW($F$2))/COLUMNS(transit!$A$2:$Y$402)),MOD(ROW()-ROW($F$2),COLUMNS(transit!$A$2:$Y$402)),1,1)</f>
        <v>10</v>
      </c>
      <c r="G9720">
        <f ca="1">OFFSET(drive!$A$2:$Y$402,TRUNC((ROW()-ROW($G$2))/COLUMNS(drive!$A$2:$Y$402)),MOD(ROW()-ROW($G$2),COLUMNS(drive!$A$2:$Y$402)),1,1)</f>
        <v>3</v>
      </c>
      <c r="H9720" s="5">
        <f ca="1">(VLOOKUP($B9720,weights!$A$2:$R$6,4))*VLOOKUP($B9720,weights!$A$2:$R$6,6)^C9720*(VLOOKUP($B9720,weights!$A$2:$R$6,15)*EXP(VLOOKUP($B9720,weights!$A$2:$R$6,11)*D9720)+VLOOKUP($B9720,weights!$A$2:$R$6,16)*EXP(VLOOKUP($B9720,weights!$A$2:$R$6,12)*E9720)+VLOOKUP($B9720,weights!$A$2:$R$6,17)*EXP(VLOOKUP($B9720,weights!$A$2:$R$6,13)*F9720)+VLOOKUP($B9720,weights!$A$2:$R$6,18)*EXP(VLOOKUP($B9720,weights!$A$2:$R$6,14)*G9720))</f>
        <v>3.3274295348297689</v>
      </c>
    </row>
    <row r="9721" spans="1:8" ht="12.75" x14ac:dyDescent="0.2">
      <c r="A9721">
        <f t="shared" si="0"/>
        <v>389</v>
      </c>
      <c r="B9721" t="str">
        <f t="shared" ref="B9721:C9721" si="9695">B9696</f>
        <v>store</v>
      </c>
      <c r="C9721">
        <f t="shared" si="9695"/>
        <v>4</v>
      </c>
      <c r="D9721">
        <f ca="1">OFFSET(walk!$A$2:$Y$402,TRUNC((ROW()-ROW($D$2))/COLUMNS(walk!$A$2:$Y$402)),MOD(ROW()-ROW($D$2),COLUMNS(walk!$A$2:$Y$402)),1,1)</f>
        <v>12</v>
      </c>
      <c r="E9721">
        <f ca="1">OFFSET(bike!$A$2:$Y$402,TRUNC((ROW()-ROW($E$2))/COLUMNS(bike!$A$2:$Y$402)),MOD(ROW()-ROW($E$2),COLUMNS(bike!$A$2:$Y$402)),1,1)</f>
        <v>3</v>
      </c>
      <c r="F9721">
        <f ca="1">OFFSET(transit!$A$2:$Y$402,TRUNC((ROW()-ROW($F$2))/COLUMNS(transit!$A$2:$Y$402)),MOD(ROW()-ROW($F$2),COLUMNS(transit!$A$2:$Y$402)),1,1)</f>
        <v>13</v>
      </c>
      <c r="G9721">
        <f ca="1">OFFSET(drive!$A$2:$Y$402,TRUNC((ROW()-ROW($G$2))/COLUMNS(drive!$A$2:$Y$402)),MOD(ROW()-ROW($G$2),COLUMNS(drive!$A$2:$Y$402)),1,1)</f>
        <v>4</v>
      </c>
      <c r="H9721" s="5">
        <f ca="1">(VLOOKUP($B9721,weights!$A$2:$R$6,4))*VLOOKUP($B9721,weights!$A$2:$R$6,6)^C9721*(VLOOKUP($B9721,weights!$A$2:$R$6,15)*EXP(VLOOKUP($B9721,weights!$A$2:$R$6,11)*D9721)+VLOOKUP($B9721,weights!$A$2:$R$6,16)*EXP(VLOOKUP($B9721,weights!$A$2:$R$6,12)*E9721)+VLOOKUP($B9721,weights!$A$2:$R$6,17)*EXP(VLOOKUP($B9721,weights!$A$2:$R$6,13)*F9721)+VLOOKUP($B9721,weights!$A$2:$R$6,18)*EXP(VLOOKUP($B9721,weights!$A$2:$R$6,14)*G9721))</f>
        <v>1.5399410142739312</v>
      </c>
    </row>
    <row r="9722" spans="1:8" ht="12.75" x14ac:dyDescent="0.2">
      <c r="A9722">
        <f t="shared" si="0"/>
        <v>389</v>
      </c>
      <c r="B9722" t="str">
        <f t="shared" ref="B9722:C9722" si="9696">B9697</f>
        <v>pharmacy</v>
      </c>
      <c r="C9722">
        <f t="shared" si="9696"/>
        <v>0</v>
      </c>
      <c r="D9722">
        <f ca="1">OFFSET(walk!$A$2:$Y$402,TRUNC((ROW()-ROW($D$2))/COLUMNS(walk!$A$2:$Y$402)),MOD(ROW()-ROW($D$2),COLUMNS(walk!$A$2:$Y$402)),1,1)</f>
        <v>10</v>
      </c>
      <c r="E9722">
        <f ca="1">OFFSET(bike!$A$2:$Y$402,TRUNC((ROW()-ROW($E$2))/COLUMNS(bike!$A$2:$Y$402)),MOD(ROW()-ROW($E$2),COLUMNS(bike!$A$2:$Y$402)),1,1)</f>
        <v>3</v>
      </c>
      <c r="F9722">
        <f ca="1">OFFSET(transit!$A$2:$Y$402,TRUNC((ROW()-ROW($F$2))/COLUMNS(transit!$A$2:$Y$402)),MOD(ROW()-ROW($F$2),COLUMNS(transit!$A$2:$Y$402)),1,1)</f>
        <v>10</v>
      </c>
      <c r="G9722">
        <f ca="1">OFFSET(drive!$A$2:$Y$402,TRUNC((ROW()-ROW($G$2))/COLUMNS(drive!$A$2:$Y$402)),MOD(ROW()-ROW($G$2),COLUMNS(drive!$A$2:$Y$402)),1,1)</f>
        <v>2</v>
      </c>
      <c r="H9722" s="5">
        <f ca="1">(VLOOKUP($B9722,weights!$A$2:$R$6,4))*VLOOKUP($B9722,weights!$A$2:$R$6,6)^C9722*(VLOOKUP($B9722,weights!$A$2:$R$6,15)*EXP(VLOOKUP($B9722,weights!$A$2:$R$6,11)*D9722)+VLOOKUP($B9722,weights!$A$2:$R$6,16)*EXP(VLOOKUP($B9722,weights!$A$2:$R$6,12)*E9722)+VLOOKUP($B9722,weights!$A$2:$R$6,17)*EXP(VLOOKUP($B9722,weights!$A$2:$R$6,13)*F9722)+VLOOKUP($B9722,weights!$A$2:$R$6,18)*EXP(VLOOKUP($B9722,weights!$A$2:$R$6,14)*G9722))</f>
        <v>6.9306407284183704</v>
      </c>
    </row>
    <row r="9723" spans="1:8" ht="12.75" x14ac:dyDescent="0.2">
      <c r="A9723">
        <f t="shared" si="0"/>
        <v>389</v>
      </c>
      <c r="B9723" t="str">
        <f t="shared" ref="B9723:C9723" si="9697">B9698</f>
        <v>pharmacy</v>
      </c>
      <c r="C9723">
        <f t="shared" si="9697"/>
        <v>1</v>
      </c>
      <c r="D9723">
        <f ca="1">OFFSET(walk!$A$2:$Y$402,TRUNC((ROW()-ROW($D$2))/COLUMNS(walk!$A$2:$Y$402)),MOD(ROW()-ROW($D$2),COLUMNS(walk!$A$2:$Y$402)),1,1)</f>
        <v>10</v>
      </c>
      <c r="E9723">
        <f ca="1">OFFSET(bike!$A$2:$Y$402,TRUNC((ROW()-ROW($E$2))/COLUMNS(bike!$A$2:$Y$402)),MOD(ROW()-ROW($E$2),COLUMNS(bike!$A$2:$Y$402)),1,1)</f>
        <v>3</v>
      </c>
      <c r="F9723">
        <f ca="1">OFFSET(transit!$A$2:$Y$402,TRUNC((ROW()-ROW($F$2))/COLUMNS(transit!$A$2:$Y$402)),MOD(ROW()-ROW($F$2),COLUMNS(transit!$A$2:$Y$402)),1,1)</f>
        <v>10</v>
      </c>
      <c r="G9723">
        <f ca="1">OFFSET(drive!$A$2:$Y$402,TRUNC((ROW()-ROW($G$2))/COLUMNS(drive!$A$2:$Y$402)),MOD(ROW()-ROW($G$2),COLUMNS(drive!$A$2:$Y$402)),1,1)</f>
        <v>3</v>
      </c>
      <c r="H9723" s="5">
        <f ca="1">(VLOOKUP($B9723,weights!$A$2:$R$6,4))*VLOOKUP($B9723,weights!$A$2:$R$6,6)^C9723*(VLOOKUP($B9723,weights!$A$2:$R$6,15)*EXP(VLOOKUP($B9723,weights!$A$2:$R$6,11)*D9723)+VLOOKUP($B9723,weights!$A$2:$R$6,16)*EXP(VLOOKUP($B9723,weights!$A$2:$R$6,12)*E9723)+VLOOKUP($B9723,weights!$A$2:$R$6,17)*EXP(VLOOKUP($B9723,weights!$A$2:$R$6,13)*F9723)+VLOOKUP($B9723,weights!$A$2:$R$6,18)*EXP(VLOOKUP($B9723,weights!$A$2:$R$6,14)*G9723))</f>
        <v>2.9919100773332099</v>
      </c>
    </row>
    <row r="9724" spans="1:8" ht="12.75" x14ac:dyDescent="0.2">
      <c r="A9724">
        <f t="shared" si="0"/>
        <v>389</v>
      </c>
      <c r="B9724" t="str">
        <f t="shared" ref="B9724:C9724" si="9698">B9699</f>
        <v>pharmacy</v>
      </c>
      <c r="C9724">
        <f t="shared" si="9698"/>
        <v>2</v>
      </c>
      <c r="D9724">
        <f ca="1">OFFSET(walk!$A$2:$Y$402,TRUNC((ROW()-ROW($D$2))/COLUMNS(walk!$A$2:$Y$402)),MOD(ROW()-ROW($D$2),COLUMNS(walk!$A$2:$Y$402)),1,1)</f>
        <v>12</v>
      </c>
      <c r="E9724">
        <f ca="1">OFFSET(bike!$A$2:$Y$402,TRUNC((ROW()-ROW($E$2))/COLUMNS(bike!$A$2:$Y$402)),MOD(ROW()-ROW($E$2),COLUMNS(bike!$A$2:$Y$402)),1,1)</f>
        <v>3</v>
      </c>
      <c r="F9724">
        <f ca="1">OFFSET(transit!$A$2:$Y$402,TRUNC((ROW()-ROW($F$2))/COLUMNS(transit!$A$2:$Y$402)),MOD(ROW()-ROW($F$2),COLUMNS(transit!$A$2:$Y$402)),1,1)</f>
        <v>12</v>
      </c>
      <c r="G9724">
        <f ca="1">OFFSET(drive!$A$2:$Y$402,TRUNC((ROW()-ROW($G$2))/COLUMNS(drive!$A$2:$Y$402)),MOD(ROW()-ROW($G$2),COLUMNS(drive!$A$2:$Y$402)),1,1)</f>
        <v>3</v>
      </c>
      <c r="H9724" s="5">
        <f ca="1">(VLOOKUP($B9724,weights!$A$2:$R$6,4))*VLOOKUP($B9724,weights!$A$2:$R$6,6)^C9724*(VLOOKUP($B9724,weights!$A$2:$R$6,15)*EXP(VLOOKUP($B9724,weights!$A$2:$R$6,11)*D9724)+VLOOKUP($B9724,weights!$A$2:$R$6,16)*EXP(VLOOKUP($B9724,weights!$A$2:$R$6,12)*E9724)+VLOOKUP($B9724,weights!$A$2:$R$6,17)*EXP(VLOOKUP($B9724,weights!$A$2:$R$6,13)*F9724)+VLOOKUP($B9724,weights!$A$2:$R$6,18)*EXP(VLOOKUP($B9724,weights!$A$2:$R$6,14)*G9724))</f>
        <v>1.3488561794755545</v>
      </c>
    </row>
    <row r="9725" spans="1:8" ht="12.75" x14ac:dyDescent="0.2">
      <c r="A9725">
        <f t="shared" si="0"/>
        <v>389</v>
      </c>
      <c r="B9725" t="str">
        <f t="shared" ref="B9725:C9725" si="9699">B9700</f>
        <v>bank</v>
      </c>
      <c r="C9725">
        <f t="shared" si="9699"/>
        <v>0</v>
      </c>
      <c r="D9725">
        <f ca="1">OFFSET(walk!$A$2:$Y$402,TRUNC((ROW()-ROW($D$2))/COLUMNS(walk!$A$2:$Y$402)),MOD(ROW()-ROW($D$2),COLUMNS(walk!$A$2:$Y$402)),1,1)</f>
        <v>19</v>
      </c>
      <c r="E9725">
        <f ca="1">OFFSET(bike!$A$2:$Y$402,TRUNC((ROW()-ROW($E$2))/COLUMNS(bike!$A$2:$Y$402)),MOD(ROW()-ROW($E$2),COLUMNS(bike!$A$2:$Y$402)),1,1)</f>
        <v>7</v>
      </c>
      <c r="F9725">
        <f ca="1">OFFSET(transit!$A$2:$Y$402,TRUNC((ROW()-ROW($F$2))/COLUMNS(transit!$A$2:$Y$402)),MOD(ROW()-ROW($F$2),COLUMNS(transit!$A$2:$Y$402)),1,1)</f>
        <v>16</v>
      </c>
      <c r="G9725">
        <f ca="1">OFFSET(drive!$A$2:$Y$402,TRUNC((ROW()-ROW($G$2))/COLUMNS(drive!$A$2:$Y$402)),MOD(ROW()-ROW($G$2),COLUMNS(drive!$A$2:$Y$402)),1,1)</f>
        <v>6</v>
      </c>
      <c r="H9725" s="5">
        <f ca="1">(VLOOKUP($B9725,weights!$A$2:$R$6,4))*VLOOKUP($B9725,weights!$A$2:$R$6,6)^C9725*(VLOOKUP($B9725,weights!$A$2:$R$6,15)*EXP(VLOOKUP($B9725,weights!$A$2:$R$6,11)*D9725)+VLOOKUP($B9725,weights!$A$2:$R$6,16)*EXP(VLOOKUP($B9725,weights!$A$2:$R$6,12)*E9725)+VLOOKUP($B9725,weights!$A$2:$R$6,17)*EXP(VLOOKUP($B9725,weights!$A$2:$R$6,13)*F9725)+VLOOKUP($B9725,weights!$A$2:$R$6,18)*EXP(VLOOKUP($B9725,weights!$A$2:$R$6,14)*G9725))</f>
        <v>2.7299622385300646</v>
      </c>
    </row>
    <row r="9726" spans="1:8" ht="12.75" x14ac:dyDescent="0.2">
      <c r="A9726">
        <f t="shared" si="0"/>
        <v>389</v>
      </c>
      <c r="B9726" t="str">
        <f t="shared" ref="B9726:C9726" si="9700">B9701</f>
        <v>bank</v>
      </c>
      <c r="C9726">
        <f t="shared" si="9700"/>
        <v>1</v>
      </c>
      <c r="D9726">
        <f ca="1">OFFSET(walk!$A$2:$Y$402,TRUNC((ROW()-ROW($D$2))/COLUMNS(walk!$A$2:$Y$402)),MOD(ROW()-ROW($D$2),COLUMNS(walk!$A$2:$Y$402)),1,1)</f>
        <v>42</v>
      </c>
      <c r="E9726">
        <f ca="1">OFFSET(bike!$A$2:$Y$402,TRUNC((ROW()-ROW($E$2))/COLUMNS(bike!$A$2:$Y$402)),MOD(ROW()-ROW($E$2),COLUMNS(bike!$A$2:$Y$402)),1,1)</f>
        <v>13</v>
      </c>
      <c r="F9726">
        <f ca="1">OFFSET(transit!$A$2:$Y$402,TRUNC((ROW()-ROW($F$2))/COLUMNS(transit!$A$2:$Y$402)),MOD(ROW()-ROW($F$2),COLUMNS(transit!$A$2:$Y$402)),1,1)</f>
        <v>37</v>
      </c>
      <c r="G9726">
        <f ca="1">OFFSET(drive!$A$2:$Y$402,TRUNC((ROW()-ROW($G$2))/COLUMNS(drive!$A$2:$Y$402)),MOD(ROW()-ROW($G$2),COLUMNS(drive!$A$2:$Y$402)),1,1)</f>
        <v>8</v>
      </c>
      <c r="H9726" s="5">
        <f ca="1">(VLOOKUP($B9726,weights!$A$2:$R$6,4))*VLOOKUP($B9726,weights!$A$2:$R$6,6)^C9726*(VLOOKUP($B9726,weights!$A$2:$R$6,15)*EXP(VLOOKUP($B9726,weights!$A$2:$R$6,11)*D9726)+VLOOKUP($B9726,weights!$A$2:$R$6,16)*EXP(VLOOKUP($B9726,weights!$A$2:$R$6,12)*E9726)+VLOOKUP($B9726,weights!$A$2:$R$6,17)*EXP(VLOOKUP($B9726,weights!$A$2:$R$6,13)*F9726)+VLOOKUP($B9726,weights!$A$2:$R$6,18)*EXP(VLOOKUP($B9726,weights!$A$2:$R$6,14)*G9726))</f>
        <v>0.46076476075792294</v>
      </c>
    </row>
    <row r="9727" spans="1:8" ht="12.75" x14ac:dyDescent="0.2">
      <c r="A9727">
        <f t="shared" si="0"/>
        <v>390</v>
      </c>
      <c r="B9727" t="str">
        <f t="shared" ref="B9727:C9727" si="9701">B9702</f>
        <v>restaurant</v>
      </c>
      <c r="C9727">
        <f t="shared" si="9701"/>
        <v>0</v>
      </c>
      <c r="D9727">
        <f ca="1">OFFSET(walk!$A$2:$Y$402,TRUNC((ROW()-ROW($D$2))/COLUMNS(walk!$A$2:$Y$402)),MOD(ROW()-ROW($D$2),COLUMNS(walk!$A$2:$Y$402)),1,1)</f>
        <v>7</v>
      </c>
      <c r="E9727">
        <f ca="1">OFFSET(bike!$A$2:$Y$402,TRUNC((ROW()-ROW($E$2))/COLUMNS(bike!$A$2:$Y$402)),MOD(ROW()-ROW($E$2),COLUMNS(bike!$A$2:$Y$402)),1,1)</f>
        <v>2</v>
      </c>
      <c r="F9727">
        <f ca="1">OFFSET(transit!$A$2:$Y$402,TRUNC((ROW()-ROW($F$2))/COLUMNS(transit!$A$2:$Y$402)),MOD(ROW()-ROW($F$2),COLUMNS(transit!$A$2:$Y$402)),1,1)</f>
        <v>7</v>
      </c>
      <c r="G9727">
        <f ca="1">OFFSET(drive!$A$2:$Y$402,TRUNC((ROW()-ROW($G$2))/COLUMNS(drive!$A$2:$Y$402)),MOD(ROW()-ROW($G$2),COLUMNS(drive!$A$2:$Y$402)),1,1)</f>
        <v>2</v>
      </c>
      <c r="H9727" s="5">
        <f ca="1">(VLOOKUP($B9727,weights!$A$2:$R$6,4))*VLOOKUP($B9727,weights!$A$2:$R$6,6)^C9727*(VLOOKUP($B9727,weights!$A$2:$R$6,15)*EXP(VLOOKUP($B9727,weights!$A$2:$R$6,11)*D9727)+VLOOKUP($B9727,weights!$A$2:$R$6,16)*EXP(VLOOKUP($B9727,weights!$A$2:$R$6,12)*E9727)+VLOOKUP($B9727,weights!$A$2:$R$6,17)*EXP(VLOOKUP($B9727,weights!$A$2:$R$6,13)*F9727)+VLOOKUP($B9727,weights!$A$2:$R$6,18)*EXP(VLOOKUP($B9727,weights!$A$2:$R$6,14)*G9727))</f>
        <v>32.024622533391799</v>
      </c>
    </row>
    <row r="9728" spans="1:8" ht="12.75" x14ac:dyDescent="0.2">
      <c r="A9728">
        <f t="shared" si="0"/>
        <v>390</v>
      </c>
      <c r="B9728" t="str">
        <f t="shared" ref="B9728:C9728" si="9702">B9703</f>
        <v>restaurant</v>
      </c>
      <c r="C9728">
        <f t="shared" si="9702"/>
        <v>1</v>
      </c>
      <c r="D9728">
        <f ca="1">OFFSET(walk!$A$2:$Y$402,TRUNC((ROW()-ROW($D$2))/COLUMNS(walk!$A$2:$Y$402)),MOD(ROW()-ROW($D$2),COLUMNS(walk!$A$2:$Y$402)),1,1)</f>
        <v>7</v>
      </c>
      <c r="E9728">
        <f ca="1">OFFSET(bike!$A$2:$Y$402,TRUNC((ROW()-ROW($E$2))/COLUMNS(bike!$A$2:$Y$402)),MOD(ROW()-ROW($E$2),COLUMNS(bike!$A$2:$Y$402)),1,1)</f>
        <v>2</v>
      </c>
      <c r="F9728">
        <f ca="1">OFFSET(transit!$A$2:$Y$402,TRUNC((ROW()-ROW($F$2))/COLUMNS(transit!$A$2:$Y$402)),MOD(ROW()-ROW($F$2),COLUMNS(transit!$A$2:$Y$402)),1,1)</f>
        <v>7</v>
      </c>
      <c r="G9728">
        <f ca="1">OFFSET(drive!$A$2:$Y$402,TRUNC((ROW()-ROW($G$2))/COLUMNS(drive!$A$2:$Y$402)),MOD(ROW()-ROW($G$2),COLUMNS(drive!$A$2:$Y$402)),1,1)</f>
        <v>3</v>
      </c>
      <c r="H9728" s="5">
        <f ca="1">(VLOOKUP($B9728,weights!$A$2:$R$6,4))*VLOOKUP($B9728,weights!$A$2:$R$6,6)^C9728*(VLOOKUP($B9728,weights!$A$2:$R$6,15)*EXP(VLOOKUP($B9728,weights!$A$2:$R$6,11)*D9728)+VLOOKUP($B9728,weights!$A$2:$R$6,16)*EXP(VLOOKUP($B9728,weights!$A$2:$R$6,12)*E9728)+VLOOKUP($B9728,weights!$A$2:$R$6,17)*EXP(VLOOKUP($B9728,weights!$A$2:$R$6,13)*F9728)+VLOOKUP($B9728,weights!$A$2:$R$6,18)*EXP(VLOOKUP($B9728,weights!$A$2:$R$6,14)*G9728))</f>
        <v>27.095209147728774</v>
      </c>
    </row>
    <row r="9729" spans="1:8" ht="12.75" x14ac:dyDescent="0.2">
      <c r="A9729">
        <f t="shared" si="0"/>
        <v>390</v>
      </c>
      <c r="B9729" t="str">
        <f t="shared" ref="B9729:C9729" si="9703">B9704</f>
        <v>restaurant</v>
      </c>
      <c r="C9729">
        <f t="shared" si="9703"/>
        <v>2</v>
      </c>
      <c r="D9729">
        <f ca="1">OFFSET(walk!$A$2:$Y$402,TRUNC((ROW()-ROW($D$2))/COLUMNS(walk!$A$2:$Y$402)),MOD(ROW()-ROW($D$2),COLUMNS(walk!$A$2:$Y$402)),1,1)</f>
        <v>7</v>
      </c>
      <c r="E9729">
        <f ca="1">OFFSET(bike!$A$2:$Y$402,TRUNC((ROW()-ROW($E$2))/COLUMNS(bike!$A$2:$Y$402)),MOD(ROW()-ROW($E$2),COLUMNS(bike!$A$2:$Y$402)),1,1)</f>
        <v>2</v>
      </c>
      <c r="F9729">
        <f ca="1">OFFSET(transit!$A$2:$Y$402,TRUNC((ROW()-ROW($F$2))/COLUMNS(transit!$A$2:$Y$402)),MOD(ROW()-ROW($F$2),COLUMNS(transit!$A$2:$Y$402)),1,1)</f>
        <v>7</v>
      </c>
      <c r="G9729">
        <f ca="1">OFFSET(drive!$A$2:$Y$402,TRUNC((ROW()-ROW($G$2))/COLUMNS(drive!$A$2:$Y$402)),MOD(ROW()-ROW($G$2),COLUMNS(drive!$A$2:$Y$402)),1,1)</f>
        <v>3</v>
      </c>
      <c r="H9729" s="5">
        <f ca="1">(VLOOKUP($B9729,weights!$A$2:$R$6,4))*VLOOKUP($B9729,weights!$A$2:$R$6,6)^C9729*(VLOOKUP($B9729,weights!$A$2:$R$6,15)*EXP(VLOOKUP($B9729,weights!$A$2:$R$6,11)*D9729)+VLOOKUP($B9729,weights!$A$2:$R$6,16)*EXP(VLOOKUP($B9729,weights!$A$2:$R$6,12)*E9729)+VLOOKUP($B9729,weights!$A$2:$R$6,17)*EXP(VLOOKUP($B9729,weights!$A$2:$R$6,13)*F9729)+VLOOKUP($B9729,weights!$A$2:$R$6,18)*EXP(VLOOKUP($B9729,weights!$A$2:$R$6,14)*G9729))</f>
        <v>24.285335606482825</v>
      </c>
    </row>
    <row r="9730" spans="1:8" ht="12.75" x14ac:dyDescent="0.2">
      <c r="A9730">
        <f t="shared" si="0"/>
        <v>390</v>
      </c>
      <c r="B9730" t="str">
        <f t="shared" ref="B9730:C9730" si="9704">B9705</f>
        <v>restaurant</v>
      </c>
      <c r="C9730">
        <f t="shared" si="9704"/>
        <v>3</v>
      </c>
      <c r="D9730">
        <f ca="1">OFFSET(walk!$A$2:$Y$402,TRUNC((ROW()-ROW($D$2))/COLUMNS(walk!$A$2:$Y$402)),MOD(ROW()-ROW($D$2),COLUMNS(walk!$A$2:$Y$402)),1,1)</f>
        <v>9</v>
      </c>
      <c r="E9730">
        <f ca="1">OFFSET(bike!$A$2:$Y$402,TRUNC((ROW()-ROW($E$2))/COLUMNS(bike!$A$2:$Y$402)),MOD(ROW()-ROW($E$2),COLUMNS(bike!$A$2:$Y$402)),1,1)</f>
        <v>3</v>
      </c>
      <c r="F9730">
        <f ca="1">OFFSET(transit!$A$2:$Y$402,TRUNC((ROW()-ROW($F$2))/COLUMNS(transit!$A$2:$Y$402)),MOD(ROW()-ROW($F$2),COLUMNS(transit!$A$2:$Y$402)),1,1)</f>
        <v>9</v>
      </c>
      <c r="G9730">
        <f ca="1">OFFSET(drive!$A$2:$Y$402,TRUNC((ROW()-ROW($G$2))/COLUMNS(drive!$A$2:$Y$402)),MOD(ROW()-ROW($G$2),COLUMNS(drive!$A$2:$Y$402)),1,1)</f>
        <v>3</v>
      </c>
      <c r="H9730" s="5">
        <f ca="1">(VLOOKUP($B9730,weights!$A$2:$R$6,4))*VLOOKUP($B9730,weights!$A$2:$R$6,6)^C9730*(VLOOKUP($B9730,weights!$A$2:$R$6,15)*EXP(VLOOKUP($B9730,weights!$A$2:$R$6,11)*D9730)+VLOOKUP($B9730,weights!$A$2:$R$6,16)*EXP(VLOOKUP($B9730,weights!$A$2:$R$6,12)*E9730)+VLOOKUP($B9730,weights!$A$2:$R$6,17)*EXP(VLOOKUP($B9730,weights!$A$2:$R$6,13)*F9730)+VLOOKUP($B9730,weights!$A$2:$R$6,18)*EXP(VLOOKUP($B9730,weights!$A$2:$R$6,14)*G9730))</f>
        <v>18.094163283332428</v>
      </c>
    </row>
    <row r="9731" spans="1:8" ht="12.75" x14ac:dyDescent="0.2">
      <c r="A9731">
        <f t="shared" si="0"/>
        <v>390</v>
      </c>
      <c r="B9731" t="str">
        <f t="shared" ref="B9731:C9731" si="9705">B9706</f>
        <v>restaurant</v>
      </c>
      <c r="C9731">
        <f t="shared" si="9705"/>
        <v>4</v>
      </c>
      <c r="D9731">
        <f ca="1">OFFSET(walk!$A$2:$Y$402,TRUNC((ROW()-ROW($D$2))/COLUMNS(walk!$A$2:$Y$402)),MOD(ROW()-ROW($D$2),COLUMNS(walk!$A$2:$Y$402)),1,1)</f>
        <v>10</v>
      </c>
      <c r="E9731">
        <f ca="1">OFFSET(bike!$A$2:$Y$402,TRUNC((ROW()-ROW($E$2))/COLUMNS(bike!$A$2:$Y$402)),MOD(ROW()-ROW($E$2),COLUMNS(bike!$A$2:$Y$402)),1,1)</f>
        <v>3</v>
      </c>
      <c r="F9731">
        <f ca="1">OFFSET(transit!$A$2:$Y$402,TRUNC((ROW()-ROW($F$2))/COLUMNS(transit!$A$2:$Y$402)),MOD(ROW()-ROW($F$2),COLUMNS(transit!$A$2:$Y$402)),1,1)</f>
        <v>10</v>
      </c>
      <c r="G9731">
        <f ca="1">OFFSET(drive!$A$2:$Y$402,TRUNC((ROW()-ROW($G$2))/COLUMNS(drive!$A$2:$Y$402)),MOD(ROW()-ROW($G$2),COLUMNS(drive!$A$2:$Y$402)),1,1)</f>
        <v>3</v>
      </c>
      <c r="H9731" s="5">
        <f ca="1">(VLOOKUP($B9731,weights!$A$2:$R$6,4))*VLOOKUP($B9731,weights!$A$2:$R$6,6)^C9731*(VLOOKUP($B9731,weights!$A$2:$R$6,15)*EXP(VLOOKUP($B9731,weights!$A$2:$R$6,11)*D9731)+VLOOKUP($B9731,weights!$A$2:$R$6,16)*EXP(VLOOKUP($B9731,weights!$A$2:$R$6,12)*E9731)+VLOOKUP($B9731,weights!$A$2:$R$6,17)*EXP(VLOOKUP($B9731,weights!$A$2:$R$6,13)*F9731)+VLOOKUP($B9731,weights!$A$2:$R$6,18)*EXP(VLOOKUP($B9731,weights!$A$2:$R$6,14)*G9731))</f>
        <v>15.491518970976163</v>
      </c>
    </row>
    <row r="9732" spans="1:8" ht="12.75" x14ac:dyDescent="0.2">
      <c r="A9732">
        <f t="shared" si="0"/>
        <v>390</v>
      </c>
      <c r="B9732" t="str">
        <f t="shared" ref="B9732:C9732" si="9706">B9707</f>
        <v>restaurant</v>
      </c>
      <c r="C9732">
        <f t="shared" si="9706"/>
        <v>5</v>
      </c>
      <c r="D9732">
        <f ca="1">OFFSET(walk!$A$2:$Y$402,TRUNC((ROW()-ROW($D$2))/COLUMNS(walk!$A$2:$Y$402)),MOD(ROW()-ROW($D$2),COLUMNS(walk!$A$2:$Y$402)),1,1)</f>
        <v>11</v>
      </c>
      <c r="E9732">
        <f ca="1">OFFSET(bike!$A$2:$Y$402,TRUNC((ROW()-ROW($E$2))/COLUMNS(bike!$A$2:$Y$402)),MOD(ROW()-ROW($E$2),COLUMNS(bike!$A$2:$Y$402)),1,1)</f>
        <v>4</v>
      </c>
      <c r="F9732">
        <f ca="1">OFFSET(transit!$A$2:$Y$402,TRUNC((ROW()-ROW($F$2))/COLUMNS(transit!$A$2:$Y$402)),MOD(ROW()-ROW($F$2),COLUMNS(transit!$A$2:$Y$402)),1,1)</f>
        <v>11</v>
      </c>
      <c r="G9732">
        <f ca="1">OFFSET(drive!$A$2:$Y$402,TRUNC((ROW()-ROW($G$2))/COLUMNS(drive!$A$2:$Y$402)),MOD(ROW()-ROW($G$2),COLUMNS(drive!$A$2:$Y$402)),1,1)</f>
        <v>3</v>
      </c>
      <c r="H9732" s="5">
        <f ca="1">(VLOOKUP($B9732,weights!$A$2:$R$6,4))*VLOOKUP($B9732,weights!$A$2:$R$6,6)^C9732*(VLOOKUP($B9732,weights!$A$2:$R$6,15)*EXP(VLOOKUP($B9732,weights!$A$2:$R$6,11)*D9732)+VLOOKUP($B9732,weights!$A$2:$R$6,16)*EXP(VLOOKUP($B9732,weights!$A$2:$R$6,12)*E9732)+VLOOKUP($B9732,weights!$A$2:$R$6,17)*EXP(VLOOKUP($B9732,weights!$A$2:$R$6,13)*F9732)+VLOOKUP($B9732,weights!$A$2:$R$6,18)*EXP(VLOOKUP($B9732,weights!$A$2:$R$6,14)*G9732))</f>
        <v>12.389863521470041</v>
      </c>
    </row>
    <row r="9733" spans="1:8" ht="12.75" x14ac:dyDescent="0.2">
      <c r="A9733">
        <f t="shared" si="0"/>
        <v>390</v>
      </c>
      <c r="B9733" t="str">
        <f t="shared" ref="B9733:C9733" si="9707">B9708</f>
        <v>restaurant</v>
      </c>
      <c r="C9733">
        <f t="shared" si="9707"/>
        <v>6</v>
      </c>
      <c r="D9733">
        <f ca="1">OFFSET(walk!$A$2:$Y$402,TRUNC((ROW()-ROW($D$2))/COLUMNS(walk!$A$2:$Y$402)),MOD(ROW()-ROW($D$2),COLUMNS(walk!$A$2:$Y$402)),1,1)</f>
        <v>12</v>
      </c>
      <c r="E9733">
        <f ca="1">OFFSET(bike!$A$2:$Y$402,TRUNC((ROW()-ROW($E$2))/COLUMNS(bike!$A$2:$Y$402)),MOD(ROW()-ROW($E$2),COLUMNS(bike!$A$2:$Y$402)),1,1)</f>
        <v>4</v>
      </c>
      <c r="F9733">
        <f ca="1">OFFSET(transit!$A$2:$Y$402,TRUNC((ROW()-ROW($F$2))/COLUMNS(transit!$A$2:$Y$402)),MOD(ROW()-ROW($F$2),COLUMNS(transit!$A$2:$Y$402)),1,1)</f>
        <v>12</v>
      </c>
      <c r="G9733">
        <f ca="1">OFFSET(drive!$A$2:$Y$402,TRUNC((ROW()-ROW($G$2))/COLUMNS(drive!$A$2:$Y$402)),MOD(ROW()-ROW($G$2),COLUMNS(drive!$A$2:$Y$402)),1,1)</f>
        <v>4</v>
      </c>
      <c r="H9733" s="5">
        <f ca="1">(VLOOKUP($B9733,weights!$A$2:$R$6,4))*VLOOKUP($B9733,weights!$A$2:$R$6,6)^C9733*(VLOOKUP($B9733,weights!$A$2:$R$6,15)*EXP(VLOOKUP($B9733,weights!$A$2:$R$6,11)*D9733)+VLOOKUP($B9733,weights!$A$2:$R$6,16)*EXP(VLOOKUP($B9733,weights!$A$2:$R$6,12)*E9733)+VLOOKUP($B9733,weights!$A$2:$R$6,17)*EXP(VLOOKUP($B9733,weights!$A$2:$R$6,13)*F9733)+VLOOKUP($B9733,weights!$A$2:$R$6,18)*EXP(VLOOKUP($B9733,weights!$A$2:$R$6,14)*G9733))</f>
        <v>9.9089408779142243</v>
      </c>
    </row>
    <row r="9734" spans="1:8" ht="12.75" x14ac:dyDescent="0.2">
      <c r="A9734">
        <f t="shared" si="0"/>
        <v>390</v>
      </c>
      <c r="B9734" t="str">
        <f t="shared" ref="B9734:C9734" si="9708">B9709</f>
        <v>restaurant</v>
      </c>
      <c r="C9734">
        <f t="shared" si="9708"/>
        <v>7</v>
      </c>
      <c r="D9734">
        <f ca="1">OFFSET(walk!$A$2:$Y$402,TRUNC((ROW()-ROW($D$2))/COLUMNS(walk!$A$2:$Y$402)),MOD(ROW()-ROW($D$2),COLUMNS(walk!$A$2:$Y$402)),1,1)</f>
        <v>13</v>
      </c>
      <c r="E9734">
        <f ca="1">OFFSET(bike!$A$2:$Y$402,TRUNC((ROW()-ROW($E$2))/COLUMNS(bike!$A$2:$Y$402)),MOD(ROW()-ROW($E$2),COLUMNS(bike!$A$2:$Y$402)),1,1)</f>
        <v>4</v>
      </c>
      <c r="F9734">
        <f ca="1">OFFSET(transit!$A$2:$Y$402,TRUNC((ROW()-ROW($F$2))/COLUMNS(transit!$A$2:$Y$402)),MOD(ROW()-ROW($F$2),COLUMNS(transit!$A$2:$Y$402)),1,1)</f>
        <v>12</v>
      </c>
      <c r="G9734">
        <f ca="1">OFFSET(drive!$A$2:$Y$402,TRUNC((ROW()-ROW($G$2))/COLUMNS(drive!$A$2:$Y$402)),MOD(ROW()-ROW($G$2),COLUMNS(drive!$A$2:$Y$402)),1,1)</f>
        <v>4</v>
      </c>
      <c r="H9734" s="5">
        <f ca="1">(VLOOKUP($B9734,weights!$A$2:$R$6,4))*VLOOKUP($B9734,weights!$A$2:$R$6,6)^C9734*(VLOOKUP($B9734,weights!$A$2:$R$6,15)*EXP(VLOOKUP($B9734,weights!$A$2:$R$6,11)*D9734)+VLOOKUP($B9734,weights!$A$2:$R$6,16)*EXP(VLOOKUP($B9734,weights!$A$2:$R$6,12)*E9734)+VLOOKUP($B9734,weights!$A$2:$R$6,17)*EXP(VLOOKUP($B9734,weights!$A$2:$R$6,13)*F9734)+VLOOKUP($B9734,weights!$A$2:$R$6,18)*EXP(VLOOKUP($B9734,weights!$A$2:$R$6,14)*G9734))</f>
        <v>8.7546939668309367</v>
      </c>
    </row>
    <row r="9735" spans="1:8" ht="12.75" x14ac:dyDescent="0.2">
      <c r="A9735">
        <f t="shared" si="0"/>
        <v>390</v>
      </c>
      <c r="B9735" t="str">
        <f t="shared" ref="B9735:C9735" si="9709">B9710</f>
        <v>restaurant</v>
      </c>
      <c r="C9735">
        <f t="shared" si="9709"/>
        <v>8</v>
      </c>
      <c r="D9735">
        <f ca="1">OFFSET(walk!$A$2:$Y$402,TRUNC((ROW()-ROW($D$2))/COLUMNS(walk!$A$2:$Y$402)),MOD(ROW()-ROW($D$2),COLUMNS(walk!$A$2:$Y$402)),1,1)</f>
        <v>13</v>
      </c>
      <c r="E9735">
        <f ca="1">OFFSET(bike!$A$2:$Y$402,TRUNC((ROW()-ROW($E$2))/COLUMNS(bike!$A$2:$Y$402)),MOD(ROW()-ROW($E$2),COLUMNS(bike!$A$2:$Y$402)),1,1)</f>
        <v>5</v>
      </c>
      <c r="F9735">
        <f ca="1">OFFSET(transit!$A$2:$Y$402,TRUNC((ROW()-ROW($F$2))/COLUMNS(transit!$A$2:$Y$402)),MOD(ROW()-ROW($F$2),COLUMNS(transit!$A$2:$Y$402)),1,1)</f>
        <v>13</v>
      </c>
      <c r="G9735">
        <f ca="1">OFFSET(drive!$A$2:$Y$402,TRUNC((ROW()-ROW($G$2))/COLUMNS(drive!$A$2:$Y$402)),MOD(ROW()-ROW($G$2),COLUMNS(drive!$A$2:$Y$402)),1,1)</f>
        <v>4</v>
      </c>
      <c r="H9735" s="5">
        <f ca="1">(VLOOKUP($B9735,weights!$A$2:$R$6,4))*VLOOKUP($B9735,weights!$A$2:$R$6,6)^C9735*(VLOOKUP($B9735,weights!$A$2:$R$6,15)*EXP(VLOOKUP($B9735,weights!$A$2:$R$6,11)*D9735)+VLOOKUP($B9735,weights!$A$2:$R$6,16)*EXP(VLOOKUP($B9735,weights!$A$2:$R$6,12)*E9735)+VLOOKUP($B9735,weights!$A$2:$R$6,17)*EXP(VLOOKUP($B9735,weights!$A$2:$R$6,13)*F9735)+VLOOKUP($B9735,weights!$A$2:$R$6,18)*EXP(VLOOKUP($B9735,weights!$A$2:$R$6,14)*G9735))</f>
        <v>7.1498822935917792</v>
      </c>
    </row>
    <row r="9736" spans="1:8" ht="12.75" x14ac:dyDescent="0.2">
      <c r="A9736">
        <f t="shared" si="0"/>
        <v>390</v>
      </c>
      <c r="B9736" t="str">
        <f t="shared" ref="B9736:C9736" si="9710">B9711</f>
        <v>restaurant</v>
      </c>
      <c r="C9736">
        <f t="shared" si="9710"/>
        <v>9</v>
      </c>
      <c r="D9736">
        <f ca="1">OFFSET(walk!$A$2:$Y$402,TRUNC((ROW()-ROW($D$2))/COLUMNS(walk!$A$2:$Y$402)),MOD(ROW()-ROW($D$2),COLUMNS(walk!$A$2:$Y$402)),1,1)</f>
        <v>17</v>
      </c>
      <c r="E9736">
        <f ca="1">OFFSET(bike!$A$2:$Y$402,TRUNC((ROW()-ROW($E$2))/COLUMNS(bike!$A$2:$Y$402)),MOD(ROW()-ROW($E$2),COLUMNS(bike!$A$2:$Y$402)),1,1)</f>
        <v>100</v>
      </c>
      <c r="F9736">
        <f ca="1">OFFSET(transit!$A$2:$Y$402,TRUNC((ROW()-ROW($F$2))/COLUMNS(transit!$A$2:$Y$402)),MOD(ROW()-ROW($F$2),COLUMNS(transit!$A$2:$Y$402)),1,1)</f>
        <v>15</v>
      </c>
      <c r="G9736">
        <f ca="1">OFFSET(drive!$A$2:$Y$402,TRUNC((ROW()-ROW($G$2))/COLUMNS(drive!$A$2:$Y$402)),MOD(ROW()-ROW($G$2),COLUMNS(drive!$A$2:$Y$402)),1,1)</f>
        <v>7</v>
      </c>
      <c r="H9736" s="5">
        <f ca="1">(VLOOKUP($B9736,weights!$A$2:$R$6,4))*VLOOKUP($B9736,weights!$A$2:$R$6,6)^C9736*(VLOOKUP($B9736,weights!$A$2:$R$6,15)*EXP(VLOOKUP($B9736,weights!$A$2:$R$6,11)*D9736)+VLOOKUP($B9736,weights!$A$2:$R$6,16)*EXP(VLOOKUP($B9736,weights!$A$2:$R$6,12)*E9736)+VLOOKUP($B9736,weights!$A$2:$R$6,17)*EXP(VLOOKUP($B9736,weights!$A$2:$R$6,13)*F9736)+VLOOKUP($B9736,weights!$A$2:$R$6,18)*EXP(VLOOKUP($B9736,weights!$A$2:$R$6,14)*G9736))</f>
        <v>2.8709412422999541</v>
      </c>
    </row>
    <row r="9737" spans="1:8" ht="12.75" x14ac:dyDescent="0.2">
      <c r="A9737">
        <f t="shared" si="0"/>
        <v>390</v>
      </c>
      <c r="B9737" t="str">
        <f t="shared" ref="B9737:C9737" si="9711">B9712</f>
        <v>supermarket</v>
      </c>
      <c r="C9737">
        <f t="shared" si="9711"/>
        <v>0</v>
      </c>
      <c r="D9737">
        <f ca="1">OFFSET(walk!$A$2:$Y$402,TRUNC((ROW()-ROW($D$2))/COLUMNS(walk!$A$2:$Y$402)),MOD(ROW()-ROW($D$2),COLUMNS(walk!$A$2:$Y$402)),1,1)</f>
        <v>36</v>
      </c>
      <c r="E9737">
        <f ca="1">OFFSET(bike!$A$2:$Y$402,TRUNC((ROW()-ROW($E$2))/COLUMNS(bike!$A$2:$Y$402)),MOD(ROW()-ROW($E$2),COLUMNS(bike!$A$2:$Y$402)),1,1)</f>
        <v>14</v>
      </c>
      <c r="F9737">
        <f ca="1">OFFSET(transit!$A$2:$Y$402,TRUNC((ROW()-ROW($F$2))/COLUMNS(transit!$A$2:$Y$402)),MOD(ROW()-ROW($F$2),COLUMNS(transit!$A$2:$Y$402)),1,1)</f>
        <v>22</v>
      </c>
      <c r="G9737">
        <f ca="1">OFFSET(drive!$A$2:$Y$402,TRUNC((ROW()-ROW($G$2))/COLUMNS(drive!$A$2:$Y$402)),MOD(ROW()-ROW($G$2),COLUMNS(drive!$A$2:$Y$402)),1,1)</f>
        <v>8</v>
      </c>
      <c r="H9737" s="5">
        <f ca="1">(VLOOKUP($B9737,weights!$A$2:$R$6,4))*VLOOKUP($B9737,weights!$A$2:$R$6,6)^C9737*(VLOOKUP($B9737,weights!$A$2:$R$6,15)*EXP(VLOOKUP($B9737,weights!$A$2:$R$6,11)*D9737)+VLOOKUP($B9737,weights!$A$2:$R$6,16)*EXP(VLOOKUP($B9737,weights!$A$2:$R$6,12)*E9737)+VLOOKUP($B9737,weights!$A$2:$R$6,17)*EXP(VLOOKUP($B9737,weights!$A$2:$R$6,13)*F9737)+VLOOKUP($B9737,weights!$A$2:$R$6,18)*EXP(VLOOKUP($B9737,weights!$A$2:$R$6,14)*G9737))</f>
        <v>3.5087203297540817</v>
      </c>
    </row>
    <row r="9738" spans="1:8" ht="12.75" x14ac:dyDescent="0.2">
      <c r="A9738">
        <f t="shared" si="0"/>
        <v>390</v>
      </c>
      <c r="B9738" t="str">
        <f t="shared" ref="B9738:C9738" si="9712">B9713</f>
        <v>supermarket</v>
      </c>
      <c r="C9738">
        <f t="shared" si="9712"/>
        <v>1</v>
      </c>
      <c r="D9738">
        <f ca="1">OFFSET(walk!$A$2:$Y$402,TRUNC((ROW()-ROW($D$2))/COLUMNS(walk!$A$2:$Y$402)),MOD(ROW()-ROW($D$2),COLUMNS(walk!$A$2:$Y$402)),1,1)</f>
        <v>45</v>
      </c>
      <c r="E9738">
        <f ca="1">OFFSET(bike!$A$2:$Y$402,TRUNC((ROW()-ROW($E$2))/COLUMNS(bike!$A$2:$Y$402)),MOD(ROW()-ROW($E$2),COLUMNS(bike!$A$2:$Y$402)),1,1)</f>
        <v>15</v>
      </c>
      <c r="F9738">
        <f ca="1">OFFSET(transit!$A$2:$Y$402,TRUNC((ROW()-ROW($F$2))/COLUMNS(transit!$A$2:$Y$402)),MOD(ROW()-ROW($F$2),COLUMNS(transit!$A$2:$Y$402)),1,1)</f>
        <v>27</v>
      </c>
      <c r="G9738">
        <f ca="1">OFFSET(drive!$A$2:$Y$402,TRUNC((ROW()-ROW($G$2))/COLUMNS(drive!$A$2:$Y$402)),MOD(ROW()-ROW($G$2),COLUMNS(drive!$A$2:$Y$402)),1,1)</f>
        <v>9</v>
      </c>
      <c r="H9738" s="5">
        <f ca="1">(VLOOKUP($B9738,weights!$A$2:$R$6,4))*VLOOKUP($B9738,weights!$A$2:$R$6,6)^C9738*(VLOOKUP($B9738,weights!$A$2:$R$6,15)*EXP(VLOOKUP($B9738,weights!$A$2:$R$6,11)*D9738)+VLOOKUP($B9738,weights!$A$2:$R$6,16)*EXP(VLOOKUP($B9738,weights!$A$2:$R$6,12)*E9738)+VLOOKUP($B9738,weights!$A$2:$R$6,17)*EXP(VLOOKUP($B9738,weights!$A$2:$R$6,13)*F9738)+VLOOKUP($B9738,weights!$A$2:$R$6,18)*EXP(VLOOKUP($B9738,weights!$A$2:$R$6,14)*G9738))</f>
        <v>1.6277523391520843</v>
      </c>
    </row>
    <row r="9739" spans="1:8" ht="12.75" x14ac:dyDescent="0.2">
      <c r="A9739">
        <f t="shared" si="0"/>
        <v>390</v>
      </c>
      <c r="B9739" t="str">
        <f t="shared" ref="B9739:C9739" si="9713">B9714</f>
        <v>supermarket</v>
      </c>
      <c r="C9739">
        <f t="shared" si="9713"/>
        <v>2</v>
      </c>
      <c r="D9739">
        <f ca="1">OFFSET(walk!$A$2:$Y$402,TRUNC((ROW()-ROW($D$2))/COLUMNS(walk!$A$2:$Y$402)),MOD(ROW()-ROW($D$2),COLUMNS(walk!$A$2:$Y$402)),1,1)</f>
        <v>50</v>
      </c>
      <c r="E9739">
        <f ca="1">OFFSET(bike!$A$2:$Y$402,TRUNC((ROW()-ROW($E$2))/COLUMNS(bike!$A$2:$Y$402)),MOD(ROW()-ROW($E$2),COLUMNS(bike!$A$2:$Y$402)),1,1)</f>
        <v>15</v>
      </c>
      <c r="F9739">
        <f ca="1">OFFSET(transit!$A$2:$Y$402,TRUNC((ROW()-ROW($F$2))/COLUMNS(transit!$A$2:$Y$402)),MOD(ROW()-ROW($F$2),COLUMNS(transit!$A$2:$Y$402)),1,1)</f>
        <v>30</v>
      </c>
      <c r="G9739">
        <f ca="1">OFFSET(drive!$A$2:$Y$402,TRUNC((ROW()-ROW($G$2))/COLUMNS(drive!$A$2:$Y$402)),MOD(ROW()-ROW($G$2),COLUMNS(drive!$A$2:$Y$402)),1,1)</f>
        <v>12</v>
      </c>
      <c r="H9739" s="5">
        <f ca="1">(VLOOKUP($B9739,weights!$A$2:$R$6,4))*VLOOKUP($B9739,weights!$A$2:$R$6,6)^C9739*(VLOOKUP($B9739,weights!$A$2:$R$6,15)*EXP(VLOOKUP($B9739,weights!$A$2:$R$6,11)*D9739)+VLOOKUP($B9739,weights!$A$2:$R$6,16)*EXP(VLOOKUP($B9739,weights!$A$2:$R$6,12)*E9739)+VLOOKUP($B9739,weights!$A$2:$R$6,17)*EXP(VLOOKUP($B9739,weights!$A$2:$R$6,13)*F9739)+VLOOKUP($B9739,weights!$A$2:$R$6,18)*EXP(VLOOKUP($B9739,weights!$A$2:$R$6,14)*G9739))</f>
        <v>0.53910069888063605</v>
      </c>
    </row>
    <row r="9740" spans="1:8" ht="12.75" x14ac:dyDescent="0.2">
      <c r="A9740">
        <f t="shared" si="0"/>
        <v>390</v>
      </c>
      <c r="B9740" t="str">
        <f t="shared" ref="B9740:C9740" si="9714">B9715</f>
        <v>supermarket</v>
      </c>
      <c r="C9740">
        <f t="shared" si="9714"/>
        <v>3</v>
      </c>
      <c r="D9740">
        <f ca="1">OFFSET(walk!$A$2:$Y$402,TRUNC((ROW()-ROW($D$2))/COLUMNS(walk!$A$2:$Y$402)),MOD(ROW()-ROW($D$2),COLUMNS(walk!$A$2:$Y$402)),1,1)</f>
        <v>57</v>
      </c>
      <c r="E9740">
        <f ca="1">OFFSET(bike!$A$2:$Y$402,TRUNC((ROW()-ROW($E$2))/COLUMNS(bike!$A$2:$Y$402)),MOD(ROW()-ROW($E$2),COLUMNS(bike!$A$2:$Y$402)),1,1)</f>
        <v>19</v>
      </c>
      <c r="F9740">
        <f ca="1">OFFSET(transit!$A$2:$Y$402,TRUNC((ROW()-ROW($F$2))/COLUMNS(transit!$A$2:$Y$402)),MOD(ROW()-ROW($F$2),COLUMNS(transit!$A$2:$Y$402)),1,1)</f>
        <v>36</v>
      </c>
      <c r="G9740">
        <f ca="1">OFFSET(drive!$A$2:$Y$402,TRUNC((ROW()-ROW($G$2))/COLUMNS(drive!$A$2:$Y$402)),MOD(ROW()-ROW($G$2),COLUMNS(drive!$A$2:$Y$402)),1,1)</f>
        <v>13</v>
      </c>
      <c r="H9740" s="5">
        <f ca="1">(VLOOKUP($B9740,weights!$A$2:$R$6,4))*VLOOKUP($B9740,weights!$A$2:$R$6,6)^C9740*(VLOOKUP($B9740,weights!$A$2:$R$6,15)*EXP(VLOOKUP($B9740,weights!$A$2:$R$6,11)*D9740)+VLOOKUP($B9740,weights!$A$2:$R$6,16)*EXP(VLOOKUP($B9740,weights!$A$2:$R$6,12)*E9740)+VLOOKUP($B9740,weights!$A$2:$R$6,17)*EXP(VLOOKUP($B9740,weights!$A$2:$R$6,13)*F9740)+VLOOKUP($B9740,weights!$A$2:$R$6,18)*EXP(VLOOKUP($B9740,weights!$A$2:$R$6,14)*G9740))</f>
        <v>0.23752743850710145</v>
      </c>
    </row>
    <row r="9741" spans="1:8" ht="12.75" x14ac:dyDescent="0.2">
      <c r="A9741">
        <f t="shared" si="0"/>
        <v>390</v>
      </c>
      <c r="B9741" t="str">
        <f t="shared" ref="B9741:C9741" si="9715">B9716</f>
        <v>supermarket</v>
      </c>
      <c r="C9741">
        <f t="shared" si="9715"/>
        <v>4</v>
      </c>
      <c r="D9741">
        <f ca="1">OFFSET(walk!$A$2:$Y$402,TRUNC((ROW()-ROW($D$2))/COLUMNS(walk!$A$2:$Y$402)),MOD(ROW()-ROW($D$2),COLUMNS(walk!$A$2:$Y$402)),1,1)</f>
        <v>74</v>
      </c>
      <c r="E9741">
        <f ca="1">OFFSET(bike!$A$2:$Y$402,TRUNC((ROW()-ROW($E$2))/COLUMNS(bike!$A$2:$Y$402)),MOD(ROW()-ROW($E$2),COLUMNS(bike!$A$2:$Y$402)),1,1)</f>
        <v>24</v>
      </c>
      <c r="F9741">
        <f ca="1">OFFSET(transit!$A$2:$Y$402,TRUNC((ROW()-ROW($F$2))/COLUMNS(transit!$A$2:$Y$402)),MOD(ROW()-ROW($F$2),COLUMNS(transit!$A$2:$Y$402)),1,1)</f>
        <v>40</v>
      </c>
      <c r="G9741">
        <f ca="1">OFFSET(drive!$A$2:$Y$402,TRUNC((ROW()-ROW($G$2))/COLUMNS(drive!$A$2:$Y$402)),MOD(ROW()-ROW($G$2),COLUMNS(drive!$A$2:$Y$402)),1,1)</f>
        <v>14</v>
      </c>
      <c r="H9741" s="5">
        <f ca="1">(VLOOKUP($B9741,weights!$A$2:$R$6,4))*VLOOKUP($B9741,weights!$A$2:$R$6,6)^C9741*(VLOOKUP($B9741,weights!$A$2:$R$6,15)*EXP(VLOOKUP($B9741,weights!$A$2:$R$6,11)*D9741)+VLOOKUP($B9741,weights!$A$2:$R$6,16)*EXP(VLOOKUP($B9741,weights!$A$2:$R$6,12)*E9741)+VLOOKUP($B9741,weights!$A$2:$R$6,17)*EXP(VLOOKUP($B9741,weights!$A$2:$R$6,13)*F9741)+VLOOKUP($B9741,weights!$A$2:$R$6,18)*EXP(VLOOKUP($B9741,weights!$A$2:$R$6,14)*G9741))</f>
        <v>0.11000956524354143</v>
      </c>
    </row>
    <row r="9742" spans="1:8" ht="12.75" x14ac:dyDescent="0.2">
      <c r="A9742">
        <f t="shared" si="0"/>
        <v>390</v>
      </c>
      <c r="B9742" t="str">
        <f t="shared" ref="B9742:C9742" si="9716">B9717</f>
        <v>store</v>
      </c>
      <c r="C9742">
        <f t="shared" si="9716"/>
        <v>0</v>
      </c>
      <c r="D9742">
        <f ca="1">OFFSET(walk!$A$2:$Y$402,TRUNC((ROW()-ROW($D$2))/COLUMNS(walk!$A$2:$Y$402)),MOD(ROW()-ROW($D$2),COLUMNS(walk!$A$2:$Y$402)),1,1)</f>
        <v>7</v>
      </c>
      <c r="E9742">
        <f ca="1">OFFSET(bike!$A$2:$Y$402,TRUNC((ROW()-ROW($E$2))/COLUMNS(bike!$A$2:$Y$402)),MOD(ROW()-ROW($E$2),COLUMNS(bike!$A$2:$Y$402)),1,1)</f>
        <v>2</v>
      </c>
      <c r="F9742">
        <f ca="1">OFFSET(transit!$A$2:$Y$402,TRUNC((ROW()-ROW($F$2))/COLUMNS(transit!$A$2:$Y$402)),MOD(ROW()-ROW($F$2),COLUMNS(transit!$A$2:$Y$402)),1,1)</f>
        <v>7</v>
      </c>
      <c r="G9742">
        <f ca="1">OFFSET(drive!$A$2:$Y$402,TRUNC((ROW()-ROW($G$2))/COLUMNS(drive!$A$2:$Y$402)),MOD(ROW()-ROW($G$2),COLUMNS(drive!$A$2:$Y$402)),1,1)</f>
        <v>1</v>
      </c>
      <c r="H9742" s="5">
        <f ca="1">(VLOOKUP($B9742,weights!$A$2:$R$6,4))*VLOOKUP($B9742,weights!$A$2:$R$6,6)^C9742*(VLOOKUP($B9742,weights!$A$2:$R$6,15)*EXP(VLOOKUP($B9742,weights!$A$2:$R$6,11)*D9742)+VLOOKUP($B9742,weights!$A$2:$R$6,16)*EXP(VLOOKUP($B9742,weights!$A$2:$R$6,12)*E9742)+VLOOKUP($B9742,weights!$A$2:$R$6,17)*EXP(VLOOKUP($B9742,weights!$A$2:$R$6,13)*F9742)+VLOOKUP($B9742,weights!$A$2:$R$6,18)*EXP(VLOOKUP($B9742,weights!$A$2:$R$6,14)*G9742))</f>
        <v>15.819640018989235</v>
      </c>
    </row>
    <row r="9743" spans="1:8" ht="12.75" x14ac:dyDescent="0.2">
      <c r="A9743">
        <f t="shared" si="0"/>
        <v>390</v>
      </c>
      <c r="B9743" t="str">
        <f t="shared" ref="B9743:C9743" si="9717">B9718</f>
        <v>store</v>
      </c>
      <c r="C9743">
        <f t="shared" si="9717"/>
        <v>1</v>
      </c>
      <c r="D9743">
        <f ca="1">OFFSET(walk!$A$2:$Y$402,TRUNC((ROW()-ROW($D$2))/COLUMNS(walk!$A$2:$Y$402)),MOD(ROW()-ROW($D$2),COLUMNS(walk!$A$2:$Y$402)),1,1)</f>
        <v>7</v>
      </c>
      <c r="E9743">
        <f ca="1">OFFSET(bike!$A$2:$Y$402,TRUNC((ROW()-ROW($E$2))/COLUMNS(bike!$A$2:$Y$402)),MOD(ROW()-ROW($E$2),COLUMNS(bike!$A$2:$Y$402)),1,1)</f>
        <v>2</v>
      </c>
      <c r="F9743">
        <f ca="1">OFFSET(transit!$A$2:$Y$402,TRUNC((ROW()-ROW($F$2))/COLUMNS(transit!$A$2:$Y$402)),MOD(ROW()-ROW($F$2),COLUMNS(transit!$A$2:$Y$402)),1,1)</f>
        <v>7</v>
      </c>
      <c r="G9743">
        <f ca="1">OFFSET(drive!$A$2:$Y$402,TRUNC((ROW()-ROW($G$2))/COLUMNS(drive!$A$2:$Y$402)),MOD(ROW()-ROW($G$2),COLUMNS(drive!$A$2:$Y$402)),1,1)</f>
        <v>2</v>
      </c>
      <c r="H9743" s="5">
        <f ca="1">(VLOOKUP($B9743,weights!$A$2:$R$6,4))*VLOOKUP($B9743,weights!$A$2:$R$6,6)^C9743*(VLOOKUP($B9743,weights!$A$2:$R$6,15)*EXP(VLOOKUP($B9743,weights!$A$2:$R$6,11)*D9743)+VLOOKUP($B9743,weights!$A$2:$R$6,16)*EXP(VLOOKUP($B9743,weights!$A$2:$R$6,12)*E9743)+VLOOKUP($B9743,weights!$A$2:$R$6,17)*EXP(VLOOKUP($B9743,weights!$A$2:$R$6,13)*F9743)+VLOOKUP($B9743,weights!$A$2:$R$6,18)*EXP(VLOOKUP($B9743,weights!$A$2:$R$6,14)*G9743))</f>
        <v>9.230637960199946</v>
      </c>
    </row>
    <row r="9744" spans="1:8" ht="12.75" x14ac:dyDescent="0.2">
      <c r="A9744">
        <f t="shared" si="0"/>
        <v>390</v>
      </c>
      <c r="B9744" t="str">
        <f t="shared" ref="B9744:C9744" si="9718">B9719</f>
        <v>store</v>
      </c>
      <c r="C9744">
        <f t="shared" si="9718"/>
        <v>2</v>
      </c>
      <c r="D9744">
        <f ca="1">OFFSET(walk!$A$2:$Y$402,TRUNC((ROW()-ROW($D$2))/COLUMNS(walk!$A$2:$Y$402)),MOD(ROW()-ROW($D$2),COLUMNS(walk!$A$2:$Y$402)),1,1)</f>
        <v>10</v>
      </c>
      <c r="E9744">
        <f ca="1">OFFSET(bike!$A$2:$Y$402,TRUNC((ROW()-ROW($E$2))/COLUMNS(bike!$A$2:$Y$402)),MOD(ROW()-ROW($E$2),COLUMNS(bike!$A$2:$Y$402)),1,1)</f>
        <v>2</v>
      </c>
      <c r="F9744">
        <f ca="1">OFFSET(transit!$A$2:$Y$402,TRUNC((ROW()-ROW($F$2))/COLUMNS(transit!$A$2:$Y$402)),MOD(ROW()-ROW($F$2),COLUMNS(transit!$A$2:$Y$402)),1,1)</f>
        <v>10</v>
      </c>
      <c r="G9744">
        <f ca="1">OFFSET(drive!$A$2:$Y$402,TRUNC((ROW()-ROW($G$2))/COLUMNS(drive!$A$2:$Y$402)),MOD(ROW()-ROW($G$2),COLUMNS(drive!$A$2:$Y$402)),1,1)</f>
        <v>2</v>
      </c>
      <c r="H9744" s="5">
        <f ca="1">(VLOOKUP($B9744,weights!$A$2:$R$6,4))*VLOOKUP($B9744,weights!$A$2:$R$6,6)^C9744*(VLOOKUP($B9744,weights!$A$2:$R$6,15)*EXP(VLOOKUP($B9744,weights!$A$2:$R$6,11)*D9744)+VLOOKUP($B9744,weights!$A$2:$R$6,16)*EXP(VLOOKUP($B9744,weights!$A$2:$R$6,12)*E9744)+VLOOKUP($B9744,weights!$A$2:$R$6,17)*EXP(VLOOKUP($B9744,weights!$A$2:$R$6,13)*F9744)+VLOOKUP($B9744,weights!$A$2:$R$6,18)*EXP(VLOOKUP($B9744,weights!$A$2:$R$6,14)*G9744))</f>
        <v>5.6247259289799603</v>
      </c>
    </row>
    <row r="9745" spans="1:8" ht="12.75" x14ac:dyDescent="0.2">
      <c r="A9745">
        <f t="shared" si="0"/>
        <v>390</v>
      </c>
      <c r="B9745" t="str">
        <f t="shared" ref="B9745:C9745" si="9719">B9720</f>
        <v>store</v>
      </c>
      <c r="C9745">
        <f t="shared" si="9719"/>
        <v>3</v>
      </c>
      <c r="D9745">
        <f ca="1">OFFSET(walk!$A$2:$Y$402,TRUNC((ROW()-ROW($D$2))/COLUMNS(walk!$A$2:$Y$402)),MOD(ROW()-ROW($D$2),COLUMNS(walk!$A$2:$Y$402)),1,1)</f>
        <v>14</v>
      </c>
      <c r="E9745">
        <f ca="1">OFFSET(bike!$A$2:$Y$402,TRUNC((ROW()-ROW($E$2))/COLUMNS(bike!$A$2:$Y$402)),MOD(ROW()-ROW($E$2),COLUMNS(bike!$A$2:$Y$402)),1,1)</f>
        <v>4</v>
      </c>
      <c r="F9745">
        <f ca="1">OFFSET(transit!$A$2:$Y$402,TRUNC((ROW()-ROW($F$2))/COLUMNS(transit!$A$2:$Y$402)),MOD(ROW()-ROW($F$2),COLUMNS(transit!$A$2:$Y$402)),1,1)</f>
        <v>12</v>
      </c>
      <c r="G9745">
        <f ca="1">OFFSET(drive!$A$2:$Y$402,TRUNC((ROW()-ROW($G$2))/COLUMNS(drive!$A$2:$Y$402)),MOD(ROW()-ROW($G$2),COLUMNS(drive!$A$2:$Y$402)),1,1)</f>
        <v>3</v>
      </c>
      <c r="H9745" s="5">
        <f ca="1">(VLOOKUP($B9745,weights!$A$2:$R$6,4))*VLOOKUP($B9745,weights!$A$2:$R$6,6)^C9745*(VLOOKUP($B9745,weights!$A$2:$R$6,15)*EXP(VLOOKUP($B9745,weights!$A$2:$R$6,11)*D9745)+VLOOKUP($B9745,weights!$A$2:$R$6,16)*EXP(VLOOKUP($B9745,weights!$A$2:$R$6,12)*E9745)+VLOOKUP($B9745,weights!$A$2:$R$6,17)*EXP(VLOOKUP($B9745,weights!$A$2:$R$6,13)*F9745)+VLOOKUP($B9745,weights!$A$2:$R$6,18)*EXP(VLOOKUP($B9745,weights!$A$2:$R$6,14)*G9745))</f>
        <v>2.2001704051594762</v>
      </c>
    </row>
    <row r="9746" spans="1:8" ht="12.75" x14ac:dyDescent="0.2">
      <c r="A9746">
        <f t="shared" si="0"/>
        <v>390</v>
      </c>
      <c r="B9746" t="str">
        <f t="shared" ref="B9746:C9746" si="9720">B9721</f>
        <v>store</v>
      </c>
      <c r="C9746">
        <f t="shared" si="9720"/>
        <v>4</v>
      </c>
      <c r="D9746">
        <f ca="1">OFFSET(walk!$A$2:$Y$402,TRUNC((ROW()-ROW($D$2))/COLUMNS(walk!$A$2:$Y$402)),MOD(ROW()-ROW($D$2),COLUMNS(walk!$A$2:$Y$402)),1,1)</f>
        <v>14</v>
      </c>
      <c r="E9746">
        <f ca="1">OFFSET(bike!$A$2:$Y$402,TRUNC((ROW()-ROW($E$2))/COLUMNS(bike!$A$2:$Y$402)),MOD(ROW()-ROW($E$2),COLUMNS(bike!$A$2:$Y$402)),1,1)</f>
        <v>5</v>
      </c>
      <c r="F9746">
        <f ca="1">OFFSET(transit!$A$2:$Y$402,TRUNC((ROW()-ROW($F$2))/COLUMNS(transit!$A$2:$Y$402)),MOD(ROW()-ROW($F$2),COLUMNS(transit!$A$2:$Y$402)),1,1)</f>
        <v>13</v>
      </c>
      <c r="G9746">
        <f ca="1">OFFSET(drive!$A$2:$Y$402,TRUNC((ROW()-ROW($G$2))/COLUMNS(drive!$A$2:$Y$402)),MOD(ROW()-ROW($G$2),COLUMNS(drive!$A$2:$Y$402)),1,1)</f>
        <v>4</v>
      </c>
      <c r="H9746" s="5">
        <f ca="1">(VLOOKUP($B9746,weights!$A$2:$R$6,4))*VLOOKUP($B9746,weights!$A$2:$R$6,6)^C9746*(VLOOKUP($B9746,weights!$A$2:$R$6,15)*EXP(VLOOKUP($B9746,weights!$A$2:$R$6,11)*D9746)+VLOOKUP($B9746,weights!$A$2:$R$6,16)*EXP(VLOOKUP($B9746,weights!$A$2:$R$6,12)*E9746)+VLOOKUP($B9746,weights!$A$2:$R$6,17)*EXP(VLOOKUP($B9746,weights!$A$2:$R$6,13)*F9746)+VLOOKUP($B9746,weights!$A$2:$R$6,18)*EXP(VLOOKUP($B9746,weights!$A$2:$R$6,14)*G9746))</f>
        <v>1.0541292746801267</v>
      </c>
    </row>
    <row r="9747" spans="1:8" ht="12.75" x14ac:dyDescent="0.2">
      <c r="A9747">
        <f t="shared" si="0"/>
        <v>390</v>
      </c>
      <c r="B9747" t="str">
        <f t="shared" ref="B9747:C9747" si="9721">B9722</f>
        <v>pharmacy</v>
      </c>
      <c r="C9747">
        <f t="shared" si="9721"/>
        <v>0</v>
      </c>
      <c r="D9747">
        <f ca="1">OFFSET(walk!$A$2:$Y$402,TRUNC((ROW()-ROW($D$2))/COLUMNS(walk!$A$2:$Y$402)),MOD(ROW()-ROW($D$2),COLUMNS(walk!$A$2:$Y$402)),1,1)</f>
        <v>10</v>
      </c>
      <c r="E9747">
        <f ca="1">OFFSET(bike!$A$2:$Y$402,TRUNC((ROW()-ROW($E$2))/COLUMNS(bike!$A$2:$Y$402)),MOD(ROW()-ROW($E$2),COLUMNS(bike!$A$2:$Y$402)),1,1)</f>
        <v>3</v>
      </c>
      <c r="F9747">
        <f ca="1">OFFSET(transit!$A$2:$Y$402,TRUNC((ROW()-ROW($F$2))/COLUMNS(transit!$A$2:$Y$402)),MOD(ROW()-ROW($F$2),COLUMNS(transit!$A$2:$Y$402)),1,1)</f>
        <v>10</v>
      </c>
      <c r="G9747">
        <f ca="1">OFFSET(drive!$A$2:$Y$402,TRUNC((ROW()-ROW($G$2))/COLUMNS(drive!$A$2:$Y$402)),MOD(ROW()-ROW($G$2),COLUMNS(drive!$A$2:$Y$402)),1,1)</f>
        <v>2</v>
      </c>
      <c r="H9747" s="5">
        <f ca="1">(VLOOKUP($B9747,weights!$A$2:$R$6,4))*VLOOKUP($B9747,weights!$A$2:$R$6,6)^C9747*(VLOOKUP($B9747,weights!$A$2:$R$6,15)*EXP(VLOOKUP($B9747,weights!$A$2:$R$6,11)*D9747)+VLOOKUP($B9747,weights!$A$2:$R$6,16)*EXP(VLOOKUP($B9747,weights!$A$2:$R$6,12)*E9747)+VLOOKUP($B9747,weights!$A$2:$R$6,17)*EXP(VLOOKUP($B9747,weights!$A$2:$R$6,13)*F9747)+VLOOKUP($B9747,weights!$A$2:$R$6,18)*EXP(VLOOKUP($B9747,weights!$A$2:$R$6,14)*G9747))</f>
        <v>6.9306407284183704</v>
      </c>
    </row>
    <row r="9748" spans="1:8" ht="12.75" x14ac:dyDescent="0.2">
      <c r="A9748">
        <f t="shared" si="0"/>
        <v>390</v>
      </c>
      <c r="B9748" t="str">
        <f t="shared" ref="B9748:C9748" si="9722">B9723</f>
        <v>pharmacy</v>
      </c>
      <c r="C9748">
        <f t="shared" si="9722"/>
        <v>1</v>
      </c>
      <c r="D9748">
        <f ca="1">OFFSET(walk!$A$2:$Y$402,TRUNC((ROW()-ROW($D$2))/COLUMNS(walk!$A$2:$Y$402)),MOD(ROW()-ROW($D$2),COLUMNS(walk!$A$2:$Y$402)),1,1)</f>
        <v>10</v>
      </c>
      <c r="E9748">
        <f ca="1">OFFSET(bike!$A$2:$Y$402,TRUNC((ROW()-ROW($E$2))/COLUMNS(bike!$A$2:$Y$402)),MOD(ROW()-ROW($E$2),COLUMNS(bike!$A$2:$Y$402)),1,1)</f>
        <v>3</v>
      </c>
      <c r="F9748">
        <f ca="1">OFFSET(transit!$A$2:$Y$402,TRUNC((ROW()-ROW($F$2))/COLUMNS(transit!$A$2:$Y$402)),MOD(ROW()-ROW($F$2),COLUMNS(transit!$A$2:$Y$402)),1,1)</f>
        <v>10</v>
      </c>
      <c r="G9748">
        <f ca="1">OFFSET(drive!$A$2:$Y$402,TRUNC((ROW()-ROW($G$2))/COLUMNS(drive!$A$2:$Y$402)),MOD(ROW()-ROW($G$2),COLUMNS(drive!$A$2:$Y$402)),1,1)</f>
        <v>3</v>
      </c>
      <c r="H9748" s="5">
        <f ca="1">(VLOOKUP($B9748,weights!$A$2:$R$6,4))*VLOOKUP($B9748,weights!$A$2:$R$6,6)^C9748*(VLOOKUP($B9748,weights!$A$2:$R$6,15)*EXP(VLOOKUP($B9748,weights!$A$2:$R$6,11)*D9748)+VLOOKUP($B9748,weights!$A$2:$R$6,16)*EXP(VLOOKUP($B9748,weights!$A$2:$R$6,12)*E9748)+VLOOKUP($B9748,weights!$A$2:$R$6,17)*EXP(VLOOKUP($B9748,weights!$A$2:$R$6,13)*F9748)+VLOOKUP($B9748,weights!$A$2:$R$6,18)*EXP(VLOOKUP($B9748,weights!$A$2:$R$6,14)*G9748))</f>
        <v>2.9919100773332099</v>
      </c>
    </row>
    <row r="9749" spans="1:8" ht="12.75" x14ac:dyDescent="0.2">
      <c r="A9749">
        <f t="shared" si="0"/>
        <v>390</v>
      </c>
      <c r="B9749" t="str">
        <f t="shared" ref="B9749:C9749" si="9723">B9724</f>
        <v>pharmacy</v>
      </c>
      <c r="C9749">
        <f t="shared" si="9723"/>
        <v>2</v>
      </c>
      <c r="D9749">
        <f ca="1">OFFSET(walk!$A$2:$Y$402,TRUNC((ROW()-ROW($D$2))/COLUMNS(walk!$A$2:$Y$402)),MOD(ROW()-ROW($D$2),COLUMNS(walk!$A$2:$Y$402)),1,1)</f>
        <v>12</v>
      </c>
      <c r="E9749">
        <f ca="1">OFFSET(bike!$A$2:$Y$402,TRUNC((ROW()-ROW($E$2))/COLUMNS(bike!$A$2:$Y$402)),MOD(ROW()-ROW($E$2),COLUMNS(bike!$A$2:$Y$402)),1,1)</f>
        <v>3</v>
      </c>
      <c r="F9749">
        <f ca="1">OFFSET(transit!$A$2:$Y$402,TRUNC((ROW()-ROW($F$2))/COLUMNS(transit!$A$2:$Y$402)),MOD(ROW()-ROW($F$2),COLUMNS(transit!$A$2:$Y$402)),1,1)</f>
        <v>12</v>
      </c>
      <c r="G9749">
        <f ca="1">OFFSET(drive!$A$2:$Y$402,TRUNC((ROW()-ROW($G$2))/COLUMNS(drive!$A$2:$Y$402)),MOD(ROW()-ROW($G$2),COLUMNS(drive!$A$2:$Y$402)),1,1)</f>
        <v>3</v>
      </c>
      <c r="H9749" s="5">
        <f ca="1">(VLOOKUP($B9749,weights!$A$2:$R$6,4))*VLOOKUP($B9749,weights!$A$2:$R$6,6)^C9749*(VLOOKUP($B9749,weights!$A$2:$R$6,15)*EXP(VLOOKUP($B9749,weights!$A$2:$R$6,11)*D9749)+VLOOKUP($B9749,weights!$A$2:$R$6,16)*EXP(VLOOKUP($B9749,weights!$A$2:$R$6,12)*E9749)+VLOOKUP($B9749,weights!$A$2:$R$6,17)*EXP(VLOOKUP($B9749,weights!$A$2:$R$6,13)*F9749)+VLOOKUP($B9749,weights!$A$2:$R$6,18)*EXP(VLOOKUP($B9749,weights!$A$2:$R$6,14)*G9749))</f>
        <v>1.3488561794755545</v>
      </c>
    </row>
    <row r="9750" spans="1:8" ht="12.75" x14ac:dyDescent="0.2">
      <c r="A9750">
        <f t="shared" si="0"/>
        <v>390</v>
      </c>
      <c r="B9750" t="str">
        <f t="shared" ref="B9750:C9750" si="9724">B9725</f>
        <v>bank</v>
      </c>
      <c r="C9750">
        <f t="shared" si="9724"/>
        <v>0</v>
      </c>
      <c r="D9750">
        <f ca="1">OFFSET(walk!$A$2:$Y$402,TRUNC((ROW()-ROW($D$2))/COLUMNS(walk!$A$2:$Y$402)),MOD(ROW()-ROW($D$2),COLUMNS(walk!$A$2:$Y$402)),1,1)</f>
        <v>19</v>
      </c>
      <c r="E9750">
        <f ca="1">OFFSET(bike!$A$2:$Y$402,TRUNC((ROW()-ROW($E$2))/COLUMNS(bike!$A$2:$Y$402)),MOD(ROW()-ROW($E$2),COLUMNS(bike!$A$2:$Y$402)),1,1)</f>
        <v>7</v>
      </c>
      <c r="F9750">
        <f ca="1">OFFSET(transit!$A$2:$Y$402,TRUNC((ROW()-ROW($F$2))/COLUMNS(transit!$A$2:$Y$402)),MOD(ROW()-ROW($F$2),COLUMNS(transit!$A$2:$Y$402)),1,1)</f>
        <v>16</v>
      </c>
      <c r="G9750">
        <f ca="1">OFFSET(drive!$A$2:$Y$402,TRUNC((ROW()-ROW($G$2))/COLUMNS(drive!$A$2:$Y$402)),MOD(ROW()-ROW($G$2),COLUMNS(drive!$A$2:$Y$402)),1,1)</f>
        <v>6</v>
      </c>
      <c r="H9750" s="5">
        <f ca="1">(VLOOKUP($B9750,weights!$A$2:$R$6,4))*VLOOKUP($B9750,weights!$A$2:$R$6,6)^C9750*(VLOOKUP($B9750,weights!$A$2:$R$6,15)*EXP(VLOOKUP($B9750,weights!$A$2:$R$6,11)*D9750)+VLOOKUP($B9750,weights!$A$2:$R$6,16)*EXP(VLOOKUP($B9750,weights!$A$2:$R$6,12)*E9750)+VLOOKUP($B9750,weights!$A$2:$R$6,17)*EXP(VLOOKUP($B9750,weights!$A$2:$R$6,13)*F9750)+VLOOKUP($B9750,weights!$A$2:$R$6,18)*EXP(VLOOKUP($B9750,weights!$A$2:$R$6,14)*G9750))</f>
        <v>2.7299622385300646</v>
      </c>
    </row>
    <row r="9751" spans="1:8" ht="12.75" x14ac:dyDescent="0.2">
      <c r="A9751">
        <f t="shared" si="0"/>
        <v>390</v>
      </c>
      <c r="B9751" t="str">
        <f t="shared" ref="B9751:C9751" si="9725">B9726</f>
        <v>bank</v>
      </c>
      <c r="C9751">
        <f t="shared" si="9725"/>
        <v>1</v>
      </c>
      <c r="D9751">
        <f ca="1">OFFSET(walk!$A$2:$Y$402,TRUNC((ROW()-ROW($D$2))/COLUMNS(walk!$A$2:$Y$402)),MOD(ROW()-ROW($D$2),COLUMNS(walk!$A$2:$Y$402)),1,1)</f>
        <v>42</v>
      </c>
      <c r="E9751">
        <f ca="1">OFFSET(bike!$A$2:$Y$402,TRUNC((ROW()-ROW($E$2))/COLUMNS(bike!$A$2:$Y$402)),MOD(ROW()-ROW($E$2),COLUMNS(bike!$A$2:$Y$402)),1,1)</f>
        <v>13</v>
      </c>
      <c r="F9751">
        <f ca="1">OFFSET(transit!$A$2:$Y$402,TRUNC((ROW()-ROW($F$2))/COLUMNS(transit!$A$2:$Y$402)),MOD(ROW()-ROW($F$2),COLUMNS(transit!$A$2:$Y$402)),1,1)</f>
        <v>37</v>
      </c>
      <c r="G9751">
        <f ca="1">OFFSET(drive!$A$2:$Y$402,TRUNC((ROW()-ROW($G$2))/COLUMNS(drive!$A$2:$Y$402)),MOD(ROW()-ROW($G$2),COLUMNS(drive!$A$2:$Y$402)),1,1)</f>
        <v>8</v>
      </c>
      <c r="H9751" s="5">
        <f ca="1">(VLOOKUP($B9751,weights!$A$2:$R$6,4))*VLOOKUP($B9751,weights!$A$2:$R$6,6)^C9751*(VLOOKUP($B9751,weights!$A$2:$R$6,15)*EXP(VLOOKUP($B9751,weights!$A$2:$R$6,11)*D9751)+VLOOKUP($B9751,weights!$A$2:$R$6,16)*EXP(VLOOKUP($B9751,weights!$A$2:$R$6,12)*E9751)+VLOOKUP($B9751,weights!$A$2:$R$6,17)*EXP(VLOOKUP($B9751,weights!$A$2:$R$6,13)*F9751)+VLOOKUP($B9751,weights!$A$2:$R$6,18)*EXP(VLOOKUP($B9751,weights!$A$2:$R$6,14)*G9751))</f>
        <v>0.46076476075792294</v>
      </c>
    </row>
    <row r="9752" spans="1:8" ht="12.75" x14ac:dyDescent="0.2">
      <c r="A9752">
        <f t="shared" si="0"/>
        <v>391</v>
      </c>
      <c r="B9752" t="str">
        <f t="shared" ref="B9752:C9752" si="9726">B9727</f>
        <v>restaurant</v>
      </c>
      <c r="C9752">
        <f t="shared" si="9726"/>
        <v>0</v>
      </c>
      <c r="D9752">
        <f ca="1">OFFSET(walk!$A$2:$Y$402,TRUNC((ROW()-ROW($D$2))/COLUMNS(walk!$A$2:$Y$402)),MOD(ROW()-ROW($D$2),COLUMNS(walk!$A$2:$Y$402)),1,1)</f>
        <v>5</v>
      </c>
      <c r="E9752">
        <f ca="1">OFFSET(bike!$A$2:$Y$402,TRUNC((ROW()-ROW($E$2))/COLUMNS(bike!$A$2:$Y$402)),MOD(ROW()-ROW($E$2),COLUMNS(bike!$A$2:$Y$402)),1,1)</f>
        <v>1</v>
      </c>
      <c r="F9752">
        <f ca="1">OFFSET(transit!$A$2:$Y$402,TRUNC((ROW()-ROW($F$2))/COLUMNS(transit!$A$2:$Y$402)),MOD(ROW()-ROW($F$2),COLUMNS(transit!$A$2:$Y$402)),1,1)</f>
        <v>5</v>
      </c>
      <c r="G9752">
        <f ca="1">OFFSET(drive!$A$2:$Y$402,TRUNC((ROW()-ROW($G$2))/COLUMNS(drive!$A$2:$Y$402)),MOD(ROW()-ROW($G$2),COLUMNS(drive!$A$2:$Y$402)),1,1)</f>
        <v>1</v>
      </c>
      <c r="H9752" s="5">
        <f ca="1">(VLOOKUP($B9752,weights!$A$2:$R$6,4))*VLOOKUP($B9752,weights!$A$2:$R$6,6)^C9752*(VLOOKUP($B9752,weights!$A$2:$R$6,15)*EXP(VLOOKUP($B9752,weights!$A$2:$R$6,11)*D9752)+VLOOKUP($B9752,weights!$A$2:$R$6,16)*EXP(VLOOKUP($B9752,weights!$A$2:$R$6,12)*E9752)+VLOOKUP($B9752,weights!$A$2:$R$6,17)*EXP(VLOOKUP($B9752,weights!$A$2:$R$6,13)*F9752)+VLOOKUP($B9752,weights!$A$2:$R$6,18)*EXP(VLOOKUP($B9752,weights!$A$2:$R$6,14)*G9752))</f>
        <v>41.195015976462628</v>
      </c>
    </row>
    <row r="9753" spans="1:8" ht="12.75" x14ac:dyDescent="0.2">
      <c r="A9753">
        <f t="shared" si="0"/>
        <v>391</v>
      </c>
      <c r="B9753" t="str">
        <f t="shared" ref="B9753:C9753" si="9727">B9728</f>
        <v>restaurant</v>
      </c>
      <c r="C9753">
        <f t="shared" si="9727"/>
        <v>1</v>
      </c>
      <c r="D9753">
        <f ca="1">OFFSET(walk!$A$2:$Y$402,TRUNC((ROW()-ROW($D$2))/COLUMNS(walk!$A$2:$Y$402)),MOD(ROW()-ROW($D$2),COLUMNS(walk!$A$2:$Y$402)),1,1)</f>
        <v>5</v>
      </c>
      <c r="E9753">
        <f ca="1">OFFSET(bike!$A$2:$Y$402,TRUNC((ROW()-ROW($E$2))/COLUMNS(bike!$A$2:$Y$402)),MOD(ROW()-ROW($E$2),COLUMNS(bike!$A$2:$Y$402)),1,1)</f>
        <v>1</v>
      </c>
      <c r="F9753">
        <f ca="1">OFFSET(transit!$A$2:$Y$402,TRUNC((ROW()-ROW($F$2))/COLUMNS(transit!$A$2:$Y$402)),MOD(ROW()-ROW($F$2),COLUMNS(transit!$A$2:$Y$402)),1,1)</f>
        <v>6</v>
      </c>
      <c r="G9753">
        <f ca="1">OFFSET(drive!$A$2:$Y$402,TRUNC((ROW()-ROW($G$2))/COLUMNS(drive!$A$2:$Y$402)),MOD(ROW()-ROW($G$2),COLUMNS(drive!$A$2:$Y$402)),1,1)</f>
        <v>1</v>
      </c>
      <c r="H9753" s="5">
        <f ca="1">(VLOOKUP($B9753,weights!$A$2:$R$6,4))*VLOOKUP($B9753,weights!$A$2:$R$6,6)^C9753*(VLOOKUP($B9753,weights!$A$2:$R$6,15)*EXP(VLOOKUP($B9753,weights!$A$2:$R$6,11)*D9753)+VLOOKUP($B9753,weights!$A$2:$R$6,16)*EXP(VLOOKUP($B9753,weights!$A$2:$R$6,12)*E9753)+VLOOKUP($B9753,weights!$A$2:$R$6,17)*EXP(VLOOKUP($B9753,weights!$A$2:$R$6,13)*F9753)+VLOOKUP($B9753,weights!$A$2:$R$6,18)*EXP(VLOOKUP($B9753,weights!$A$2:$R$6,14)*G9753))</f>
        <v>35.951205906772984</v>
      </c>
    </row>
    <row r="9754" spans="1:8" ht="12.75" x14ac:dyDescent="0.2">
      <c r="A9754">
        <f t="shared" si="0"/>
        <v>391</v>
      </c>
      <c r="B9754" t="str">
        <f t="shared" ref="B9754:C9754" si="9728">B9729</f>
        <v>restaurant</v>
      </c>
      <c r="C9754">
        <f t="shared" si="9728"/>
        <v>2</v>
      </c>
      <c r="D9754">
        <f ca="1">OFFSET(walk!$A$2:$Y$402,TRUNC((ROW()-ROW($D$2))/COLUMNS(walk!$A$2:$Y$402)),MOD(ROW()-ROW($D$2),COLUMNS(walk!$A$2:$Y$402)),1,1)</f>
        <v>9</v>
      </c>
      <c r="E9754">
        <f ca="1">OFFSET(bike!$A$2:$Y$402,TRUNC((ROW()-ROW($E$2))/COLUMNS(bike!$A$2:$Y$402)),MOD(ROW()-ROW($E$2),COLUMNS(bike!$A$2:$Y$402)),1,1)</f>
        <v>3</v>
      </c>
      <c r="F9754">
        <f ca="1">OFFSET(transit!$A$2:$Y$402,TRUNC((ROW()-ROW($F$2))/COLUMNS(transit!$A$2:$Y$402)),MOD(ROW()-ROW($F$2),COLUMNS(transit!$A$2:$Y$402)),1,1)</f>
        <v>6</v>
      </c>
      <c r="G9754">
        <f ca="1">OFFSET(drive!$A$2:$Y$402,TRUNC((ROW()-ROW($G$2))/COLUMNS(drive!$A$2:$Y$402)),MOD(ROW()-ROW($G$2),COLUMNS(drive!$A$2:$Y$402)),1,1)</f>
        <v>2</v>
      </c>
      <c r="H9754" s="5">
        <f ca="1">(VLOOKUP($B9754,weights!$A$2:$R$6,4))*VLOOKUP($B9754,weights!$A$2:$R$6,6)^C9754*(VLOOKUP($B9754,weights!$A$2:$R$6,15)*EXP(VLOOKUP($B9754,weights!$A$2:$R$6,11)*D9754)+VLOOKUP($B9754,weights!$A$2:$R$6,16)*EXP(VLOOKUP($B9754,weights!$A$2:$R$6,12)*E9754)+VLOOKUP($B9754,weights!$A$2:$R$6,17)*EXP(VLOOKUP($B9754,weights!$A$2:$R$6,13)*F9754)+VLOOKUP($B9754,weights!$A$2:$R$6,18)*EXP(VLOOKUP($B9754,weights!$A$2:$R$6,14)*G9754))</f>
        <v>23.566529901903284</v>
      </c>
    </row>
    <row r="9755" spans="1:8" ht="12.75" x14ac:dyDescent="0.2">
      <c r="A9755">
        <f t="shared" si="0"/>
        <v>391</v>
      </c>
      <c r="B9755" t="str">
        <f t="shared" ref="B9755:C9755" si="9729">B9730</f>
        <v>restaurant</v>
      </c>
      <c r="C9755">
        <f t="shared" si="9729"/>
        <v>3</v>
      </c>
      <c r="D9755">
        <f ca="1">OFFSET(walk!$A$2:$Y$402,TRUNC((ROW()-ROW($D$2))/COLUMNS(walk!$A$2:$Y$402)),MOD(ROW()-ROW($D$2),COLUMNS(walk!$A$2:$Y$402)),1,1)</f>
        <v>9</v>
      </c>
      <c r="E9755">
        <f ca="1">OFFSET(bike!$A$2:$Y$402,TRUNC((ROW()-ROW($E$2))/COLUMNS(bike!$A$2:$Y$402)),MOD(ROW()-ROW($E$2),COLUMNS(bike!$A$2:$Y$402)),1,1)</f>
        <v>3</v>
      </c>
      <c r="F9755">
        <f ca="1">OFFSET(transit!$A$2:$Y$402,TRUNC((ROW()-ROW($F$2))/COLUMNS(transit!$A$2:$Y$402)),MOD(ROW()-ROW($F$2),COLUMNS(transit!$A$2:$Y$402)),1,1)</f>
        <v>7</v>
      </c>
      <c r="G9755">
        <f ca="1">OFFSET(drive!$A$2:$Y$402,TRUNC((ROW()-ROW($G$2))/COLUMNS(drive!$A$2:$Y$402)),MOD(ROW()-ROW($G$2),COLUMNS(drive!$A$2:$Y$402)),1,1)</f>
        <v>2</v>
      </c>
      <c r="H9755" s="5">
        <f ca="1">(VLOOKUP($B9755,weights!$A$2:$R$6,4))*VLOOKUP($B9755,weights!$A$2:$R$6,6)^C9755*(VLOOKUP($B9755,weights!$A$2:$R$6,15)*EXP(VLOOKUP($B9755,weights!$A$2:$R$6,11)*D9755)+VLOOKUP($B9755,weights!$A$2:$R$6,16)*EXP(VLOOKUP($B9755,weights!$A$2:$R$6,12)*E9755)+VLOOKUP($B9755,weights!$A$2:$R$6,17)*EXP(VLOOKUP($B9755,weights!$A$2:$R$6,13)*F9755)+VLOOKUP($B9755,weights!$A$2:$R$6,18)*EXP(VLOOKUP($B9755,weights!$A$2:$R$6,14)*G9755))</f>
        <v>20.453041814097389</v>
      </c>
    </row>
    <row r="9756" spans="1:8" ht="12.75" x14ac:dyDescent="0.2">
      <c r="A9756">
        <f t="shared" si="0"/>
        <v>391</v>
      </c>
      <c r="B9756" t="str">
        <f t="shared" ref="B9756:C9756" si="9730">B9731</f>
        <v>restaurant</v>
      </c>
      <c r="C9756">
        <f t="shared" si="9730"/>
        <v>4</v>
      </c>
      <c r="D9756">
        <f ca="1">OFFSET(walk!$A$2:$Y$402,TRUNC((ROW()-ROW($D$2))/COLUMNS(walk!$A$2:$Y$402)),MOD(ROW()-ROW($D$2),COLUMNS(walk!$A$2:$Y$402)),1,1)</f>
        <v>10</v>
      </c>
      <c r="E9756">
        <f ca="1">OFFSET(bike!$A$2:$Y$402,TRUNC((ROW()-ROW($E$2))/COLUMNS(bike!$A$2:$Y$402)),MOD(ROW()-ROW($E$2),COLUMNS(bike!$A$2:$Y$402)),1,1)</f>
        <v>3</v>
      </c>
      <c r="F9756">
        <f ca="1">OFFSET(transit!$A$2:$Y$402,TRUNC((ROW()-ROW($F$2))/COLUMNS(transit!$A$2:$Y$402)),MOD(ROW()-ROW($F$2),COLUMNS(transit!$A$2:$Y$402)),1,1)</f>
        <v>7</v>
      </c>
      <c r="G9756">
        <f ca="1">OFFSET(drive!$A$2:$Y$402,TRUNC((ROW()-ROW($G$2))/COLUMNS(drive!$A$2:$Y$402)),MOD(ROW()-ROW($G$2),COLUMNS(drive!$A$2:$Y$402)),1,1)</f>
        <v>2</v>
      </c>
      <c r="H9756" s="5">
        <f ca="1">(VLOOKUP($B9756,weights!$A$2:$R$6,4))*VLOOKUP($B9756,weights!$A$2:$R$6,6)^C9756*(VLOOKUP($B9756,weights!$A$2:$R$6,15)*EXP(VLOOKUP($B9756,weights!$A$2:$R$6,11)*D9756)+VLOOKUP($B9756,weights!$A$2:$R$6,16)*EXP(VLOOKUP($B9756,weights!$A$2:$R$6,12)*E9756)+VLOOKUP($B9756,weights!$A$2:$R$6,17)*EXP(VLOOKUP($B9756,weights!$A$2:$R$6,13)*F9756)+VLOOKUP($B9756,weights!$A$2:$R$6,18)*EXP(VLOOKUP($B9756,weights!$A$2:$R$6,14)*G9756))</f>
        <v>17.984421080254954</v>
      </c>
    </row>
    <row r="9757" spans="1:8" ht="12.75" x14ac:dyDescent="0.2">
      <c r="A9757">
        <f t="shared" si="0"/>
        <v>391</v>
      </c>
      <c r="B9757" t="str">
        <f t="shared" ref="B9757:C9757" si="9731">B9732</f>
        <v>restaurant</v>
      </c>
      <c r="C9757">
        <f t="shared" si="9731"/>
        <v>5</v>
      </c>
      <c r="D9757">
        <f ca="1">OFFSET(walk!$A$2:$Y$402,TRUNC((ROW()-ROW($D$2))/COLUMNS(walk!$A$2:$Y$402)),MOD(ROW()-ROW($D$2),COLUMNS(walk!$A$2:$Y$402)),1,1)</f>
        <v>13</v>
      </c>
      <c r="E9757">
        <f ca="1">OFFSET(bike!$A$2:$Y$402,TRUNC((ROW()-ROW($E$2))/COLUMNS(bike!$A$2:$Y$402)),MOD(ROW()-ROW($E$2),COLUMNS(bike!$A$2:$Y$402)),1,1)</f>
        <v>3</v>
      </c>
      <c r="F9757">
        <f ca="1">OFFSET(transit!$A$2:$Y$402,TRUNC((ROW()-ROW($F$2))/COLUMNS(transit!$A$2:$Y$402)),MOD(ROW()-ROW($F$2),COLUMNS(transit!$A$2:$Y$402)),1,1)</f>
        <v>7</v>
      </c>
      <c r="G9757">
        <f ca="1">OFFSET(drive!$A$2:$Y$402,TRUNC((ROW()-ROW($G$2))/COLUMNS(drive!$A$2:$Y$402)),MOD(ROW()-ROW($G$2),COLUMNS(drive!$A$2:$Y$402)),1,1)</f>
        <v>3</v>
      </c>
      <c r="H9757" s="5">
        <f ca="1">(VLOOKUP($B9757,weights!$A$2:$R$6,4))*VLOOKUP($B9757,weights!$A$2:$R$6,6)^C9757*(VLOOKUP($B9757,weights!$A$2:$R$6,15)*EXP(VLOOKUP($B9757,weights!$A$2:$R$6,11)*D9757)+VLOOKUP($B9757,weights!$A$2:$R$6,16)*EXP(VLOOKUP($B9757,weights!$A$2:$R$6,12)*E9757)+VLOOKUP($B9757,weights!$A$2:$R$6,17)*EXP(VLOOKUP($B9757,weights!$A$2:$R$6,13)*F9757)+VLOOKUP($B9757,weights!$A$2:$R$6,18)*EXP(VLOOKUP($B9757,weights!$A$2:$R$6,14)*G9757))</f>
        <v>14.477654696573607</v>
      </c>
    </row>
    <row r="9758" spans="1:8" ht="12.75" x14ac:dyDescent="0.2">
      <c r="A9758">
        <f t="shared" si="0"/>
        <v>391</v>
      </c>
      <c r="B9758" t="str">
        <f t="shared" ref="B9758:C9758" si="9732">B9733</f>
        <v>restaurant</v>
      </c>
      <c r="C9758">
        <f t="shared" si="9732"/>
        <v>6</v>
      </c>
      <c r="D9758">
        <f ca="1">OFFSET(walk!$A$2:$Y$402,TRUNC((ROW()-ROW($D$2))/COLUMNS(walk!$A$2:$Y$402)),MOD(ROW()-ROW($D$2),COLUMNS(walk!$A$2:$Y$402)),1,1)</f>
        <v>13</v>
      </c>
      <c r="E9758">
        <f ca="1">OFFSET(bike!$A$2:$Y$402,TRUNC((ROW()-ROW($E$2))/COLUMNS(bike!$A$2:$Y$402)),MOD(ROW()-ROW($E$2),COLUMNS(bike!$A$2:$Y$402)),1,1)</f>
        <v>3</v>
      </c>
      <c r="F9758">
        <f ca="1">OFFSET(transit!$A$2:$Y$402,TRUNC((ROW()-ROW($F$2))/COLUMNS(transit!$A$2:$Y$402)),MOD(ROW()-ROW($F$2),COLUMNS(transit!$A$2:$Y$402)),1,1)</f>
        <v>8</v>
      </c>
      <c r="G9758">
        <f ca="1">OFFSET(drive!$A$2:$Y$402,TRUNC((ROW()-ROW($G$2))/COLUMNS(drive!$A$2:$Y$402)),MOD(ROW()-ROW($G$2),COLUMNS(drive!$A$2:$Y$402)),1,1)</f>
        <v>4</v>
      </c>
      <c r="H9758" s="5">
        <f ca="1">(VLOOKUP($B9758,weights!$A$2:$R$6,4))*VLOOKUP($B9758,weights!$A$2:$R$6,6)^C9758*(VLOOKUP($B9758,weights!$A$2:$R$6,15)*EXP(VLOOKUP($B9758,weights!$A$2:$R$6,11)*D9758)+VLOOKUP($B9758,weights!$A$2:$R$6,16)*EXP(VLOOKUP($B9758,weights!$A$2:$R$6,12)*E9758)+VLOOKUP($B9758,weights!$A$2:$R$6,17)*EXP(VLOOKUP($B9758,weights!$A$2:$R$6,13)*F9758)+VLOOKUP($B9758,weights!$A$2:$R$6,18)*EXP(VLOOKUP($B9758,weights!$A$2:$R$6,14)*G9758))</f>
        <v>11.767814533892222</v>
      </c>
    </row>
    <row r="9759" spans="1:8" ht="12.75" x14ac:dyDescent="0.2">
      <c r="A9759">
        <f t="shared" si="0"/>
        <v>391</v>
      </c>
      <c r="B9759" t="str">
        <f t="shared" ref="B9759:C9759" si="9733">B9734</f>
        <v>restaurant</v>
      </c>
      <c r="C9759">
        <f t="shared" si="9733"/>
        <v>7</v>
      </c>
      <c r="D9759">
        <f ca="1">OFFSET(walk!$A$2:$Y$402,TRUNC((ROW()-ROW($D$2))/COLUMNS(walk!$A$2:$Y$402)),MOD(ROW()-ROW($D$2),COLUMNS(walk!$A$2:$Y$402)),1,1)</f>
        <v>14</v>
      </c>
      <c r="E9759">
        <f ca="1">OFFSET(bike!$A$2:$Y$402,TRUNC((ROW()-ROW($E$2))/COLUMNS(bike!$A$2:$Y$402)),MOD(ROW()-ROW($E$2),COLUMNS(bike!$A$2:$Y$402)),1,1)</f>
        <v>3</v>
      </c>
      <c r="F9759">
        <f ca="1">OFFSET(transit!$A$2:$Y$402,TRUNC((ROW()-ROW($F$2))/COLUMNS(transit!$A$2:$Y$402)),MOD(ROW()-ROW($F$2),COLUMNS(transit!$A$2:$Y$402)),1,1)</f>
        <v>8</v>
      </c>
      <c r="G9759">
        <f ca="1">OFFSET(drive!$A$2:$Y$402,TRUNC((ROW()-ROW($G$2))/COLUMNS(drive!$A$2:$Y$402)),MOD(ROW()-ROW($G$2),COLUMNS(drive!$A$2:$Y$402)),1,1)</f>
        <v>4</v>
      </c>
      <c r="H9759" s="5">
        <f ca="1">(VLOOKUP($B9759,weights!$A$2:$R$6,4))*VLOOKUP($B9759,weights!$A$2:$R$6,6)^C9759*(VLOOKUP($B9759,weights!$A$2:$R$6,15)*EXP(VLOOKUP($B9759,weights!$A$2:$R$6,11)*D9759)+VLOOKUP($B9759,weights!$A$2:$R$6,16)*EXP(VLOOKUP($B9759,weights!$A$2:$R$6,12)*E9759)+VLOOKUP($B9759,weights!$A$2:$R$6,17)*EXP(VLOOKUP($B9759,weights!$A$2:$R$6,13)*F9759)+VLOOKUP($B9759,weights!$A$2:$R$6,18)*EXP(VLOOKUP($B9759,weights!$A$2:$R$6,14)*G9759))</f>
        <v>10.446517698257534</v>
      </c>
    </row>
    <row r="9760" spans="1:8" ht="12.75" x14ac:dyDescent="0.2">
      <c r="A9760">
        <f t="shared" si="0"/>
        <v>391</v>
      </c>
      <c r="B9760" t="str">
        <f t="shared" ref="B9760:C9760" si="9734">B9735</f>
        <v>restaurant</v>
      </c>
      <c r="C9760">
        <f t="shared" si="9734"/>
        <v>8</v>
      </c>
      <c r="D9760">
        <f ca="1">OFFSET(walk!$A$2:$Y$402,TRUNC((ROW()-ROW($D$2))/COLUMNS(walk!$A$2:$Y$402)),MOD(ROW()-ROW($D$2),COLUMNS(walk!$A$2:$Y$402)),1,1)</f>
        <v>14</v>
      </c>
      <c r="E9760">
        <f ca="1">OFFSET(bike!$A$2:$Y$402,TRUNC((ROW()-ROW($E$2))/COLUMNS(bike!$A$2:$Y$402)),MOD(ROW()-ROW($E$2),COLUMNS(bike!$A$2:$Y$402)),1,1)</f>
        <v>4</v>
      </c>
      <c r="F9760">
        <f ca="1">OFFSET(transit!$A$2:$Y$402,TRUNC((ROW()-ROW($F$2))/COLUMNS(transit!$A$2:$Y$402)),MOD(ROW()-ROW($F$2),COLUMNS(transit!$A$2:$Y$402)),1,1)</f>
        <v>9</v>
      </c>
      <c r="G9760">
        <f ca="1">OFFSET(drive!$A$2:$Y$402,TRUNC((ROW()-ROW($G$2))/COLUMNS(drive!$A$2:$Y$402)),MOD(ROW()-ROW($G$2),COLUMNS(drive!$A$2:$Y$402)),1,1)</f>
        <v>4</v>
      </c>
      <c r="H9760" s="5">
        <f ca="1">(VLOOKUP($B9760,weights!$A$2:$R$6,4))*VLOOKUP($B9760,weights!$A$2:$R$6,6)^C9760*(VLOOKUP($B9760,weights!$A$2:$R$6,15)*EXP(VLOOKUP($B9760,weights!$A$2:$R$6,11)*D9760)+VLOOKUP($B9760,weights!$A$2:$R$6,16)*EXP(VLOOKUP($B9760,weights!$A$2:$R$6,12)*E9760)+VLOOKUP($B9760,weights!$A$2:$R$6,17)*EXP(VLOOKUP($B9760,weights!$A$2:$R$6,13)*F9760)+VLOOKUP($B9760,weights!$A$2:$R$6,18)*EXP(VLOOKUP($B9760,weights!$A$2:$R$6,14)*G9760))</f>
        <v>8.3900613916984845</v>
      </c>
    </row>
    <row r="9761" spans="1:8" ht="12.75" x14ac:dyDescent="0.2">
      <c r="A9761">
        <f t="shared" si="0"/>
        <v>391</v>
      </c>
      <c r="B9761" t="str">
        <f t="shared" ref="B9761:C9761" si="9735">B9736</f>
        <v>restaurant</v>
      </c>
      <c r="C9761">
        <f t="shared" si="9735"/>
        <v>9</v>
      </c>
      <c r="D9761">
        <f ca="1">OFFSET(walk!$A$2:$Y$402,TRUNC((ROW()-ROW($D$2))/COLUMNS(walk!$A$2:$Y$402)),MOD(ROW()-ROW($D$2),COLUMNS(walk!$A$2:$Y$402)),1,1)</f>
        <v>17</v>
      </c>
      <c r="E9761">
        <f ca="1">OFFSET(bike!$A$2:$Y$402,TRUNC((ROW()-ROW($E$2))/COLUMNS(bike!$A$2:$Y$402)),MOD(ROW()-ROW($E$2),COLUMNS(bike!$A$2:$Y$402)),1,1)</f>
        <v>5</v>
      </c>
      <c r="F9761">
        <f ca="1">OFFSET(transit!$A$2:$Y$402,TRUNC((ROW()-ROW($F$2))/COLUMNS(transit!$A$2:$Y$402)),MOD(ROW()-ROW($F$2),COLUMNS(transit!$A$2:$Y$402)),1,1)</f>
        <v>10</v>
      </c>
      <c r="G9761">
        <f ca="1">OFFSET(drive!$A$2:$Y$402,TRUNC((ROW()-ROW($G$2))/COLUMNS(drive!$A$2:$Y$402)),MOD(ROW()-ROW($G$2),COLUMNS(drive!$A$2:$Y$402)),1,1)</f>
        <v>4</v>
      </c>
      <c r="H9761" s="5">
        <f ca="1">(VLOOKUP($B9761,weights!$A$2:$R$6,4))*VLOOKUP($B9761,weights!$A$2:$R$6,6)^C9761*(VLOOKUP($B9761,weights!$A$2:$R$6,15)*EXP(VLOOKUP($B9761,weights!$A$2:$R$6,11)*D9761)+VLOOKUP($B9761,weights!$A$2:$R$6,16)*EXP(VLOOKUP($B9761,weights!$A$2:$R$6,12)*E9761)+VLOOKUP($B9761,weights!$A$2:$R$6,17)*EXP(VLOOKUP($B9761,weights!$A$2:$R$6,13)*F9761)+VLOOKUP($B9761,weights!$A$2:$R$6,18)*EXP(VLOOKUP($B9761,weights!$A$2:$R$6,14)*G9761))</f>
        <v>6.6573641138460067</v>
      </c>
    </row>
    <row r="9762" spans="1:8" ht="12.75" x14ac:dyDescent="0.2">
      <c r="A9762">
        <f t="shared" si="0"/>
        <v>391</v>
      </c>
      <c r="B9762" t="str">
        <f t="shared" ref="B9762:C9762" si="9736">B9737</f>
        <v>supermarket</v>
      </c>
      <c r="C9762">
        <f t="shared" si="9736"/>
        <v>0</v>
      </c>
      <c r="D9762">
        <f ca="1">OFFSET(walk!$A$2:$Y$402,TRUNC((ROW()-ROW($D$2))/COLUMNS(walk!$A$2:$Y$402)),MOD(ROW()-ROW($D$2),COLUMNS(walk!$A$2:$Y$402)),1,1)</f>
        <v>37</v>
      </c>
      <c r="E9762">
        <f ca="1">OFFSET(bike!$A$2:$Y$402,TRUNC((ROW()-ROW($E$2))/COLUMNS(bike!$A$2:$Y$402)),MOD(ROW()-ROW($E$2),COLUMNS(bike!$A$2:$Y$402)),1,1)</f>
        <v>14</v>
      </c>
      <c r="F9762">
        <f ca="1">OFFSET(transit!$A$2:$Y$402,TRUNC((ROW()-ROW($F$2))/COLUMNS(transit!$A$2:$Y$402)),MOD(ROW()-ROW($F$2),COLUMNS(transit!$A$2:$Y$402)),1,1)</f>
        <v>19</v>
      </c>
      <c r="G9762">
        <f ca="1">OFFSET(drive!$A$2:$Y$402,TRUNC((ROW()-ROW($G$2))/COLUMNS(drive!$A$2:$Y$402)),MOD(ROW()-ROW($G$2),COLUMNS(drive!$A$2:$Y$402)),1,1)</f>
        <v>10</v>
      </c>
      <c r="H9762" s="5">
        <f ca="1">(VLOOKUP($B9762,weights!$A$2:$R$6,4))*VLOOKUP($B9762,weights!$A$2:$R$6,6)^C9762*(VLOOKUP($B9762,weights!$A$2:$R$6,15)*EXP(VLOOKUP($B9762,weights!$A$2:$R$6,11)*D9762)+VLOOKUP($B9762,weights!$A$2:$R$6,16)*EXP(VLOOKUP($B9762,weights!$A$2:$R$6,12)*E9762)+VLOOKUP($B9762,weights!$A$2:$R$6,17)*EXP(VLOOKUP($B9762,weights!$A$2:$R$6,13)*F9762)+VLOOKUP($B9762,weights!$A$2:$R$6,18)*EXP(VLOOKUP($B9762,weights!$A$2:$R$6,14)*G9762))</f>
        <v>2.6017710023442926</v>
      </c>
    </row>
    <row r="9763" spans="1:8" ht="12.75" x14ac:dyDescent="0.2">
      <c r="A9763">
        <f t="shared" si="0"/>
        <v>391</v>
      </c>
      <c r="B9763" t="str">
        <f t="shared" ref="B9763:C9763" si="9737">B9738</f>
        <v>supermarket</v>
      </c>
      <c r="C9763">
        <f t="shared" si="9737"/>
        <v>1</v>
      </c>
      <c r="D9763">
        <f ca="1">OFFSET(walk!$A$2:$Y$402,TRUNC((ROW()-ROW($D$2))/COLUMNS(walk!$A$2:$Y$402)),MOD(ROW()-ROW($D$2),COLUMNS(walk!$A$2:$Y$402)),1,1)</f>
        <v>52</v>
      </c>
      <c r="E9763">
        <f ca="1">OFFSET(bike!$A$2:$Y$402,TRUNC((ROW()-ROW($E$2))/COLUMNS(bike!$A$2:$Y$402)),MOD(ROW()-ROW($E$2),COLUMNS(bike!$A$2:$Y$402)),1,1)</f>
        <v>15</v>
      </c>
      <c r="F9763">
        <f ca="1">OFFSET(transit!$A$2:$Y$402,TRUNC((ROW()-ROW($F$2))/COLUMNS(transit!$A$2:$Y$402)),MOD(ROW()-ROW($F$2),COLUMNS(transit!$A$2:$Y$402)),1,1)</f>
        <v>23</v>
      </c>
      <c r="G9763">
        <f ca="1">OFFSET(drive!$A$2:$Y$402,TRUNC((ROW()-ROW($G$2))/COLUMNS(drive!$A$2:$Y$402)),MOD(ROW()-ROW($G$2),COLUMNS(drive!$A$2:$Y$402)),1,1)</f>
        <v>10</v>
      </c>
      <c r="H9763" s="5">
        <f ca="1">(VLOOKUP($B9763,weights!$A$2:$R$6,4))*VLOOKUP($B9763,weights!$A$2:$R$6,6)^C9763*(VLOOKUP($B9763,weights!$A$2:$R$6,15)*EXP(VLOOKUP($B9763,weights!$A$2:$R$6,11)*D9763)+VLOOKUP($B9763,weights!$A$2:$R$6,16)*EXP(VLOOKUP($B9763,weights!$A$2:$R$6,12)*E9763)+VLOOKUP($B9763,weights!$A$2:$R$6,17)*EXP(VLOOKUP($B9763,weights!$A$2:$R$6,13)*F9763)+VLOOKUP($B9763,weights!$A$2:$R$6,18)*EXP(VLOOKUP($B9763,weights!$A$2:$R$6,14)*G9763))</f>
        <v>1.3986408460808473</v>
      </c>
    </row>
    <row r="9764" spans="1:8" ht="12.75" x14ac:dyDescent="0.2">
      <c r="A9764">
        <f t="shared" si="0"/>
        <v>391</v>
      </c>
      <c r="B9764" t="str">
        <f t="shared" ref="B9764:C9764" si="9738">B9739</f>
        <v>supermarket</v>
      </c>
      <c r="C9764">
        <f t="shared" si="9738"/>
        <v>2</v>
      </c>
      <c r="D9764">
        <f ca="1">OFFSET(walk!$A$2:$Y$402,TRUNC((ROW()-ROW($D$2))/COLUMNS(walk!$A$2:$Y$402)),MOD(ROW()-ROW($D$2),COLUMNS(walk!$A$2:$Y$402)),1,1)</f>
        <v>56</v>
      </c>
      <c r="E9764">
        <f ca="1">OFFSET(bike!$A$2:$Y$402,TRUNC((ROW()-ROW($E$2))/COLUMNS(bike!$A$2:$Y$402)),MOD(ROW()-ROW($E$2),COLUMNS(bike!$A$2:$Y$402)),1,1)</f>
        <v>16</v>
      </c>
      <c r="F9764">
        <f ca="1">OFFSET(transit!$A$2:$Y$402,TRUNC((ROW()-ROW($F$2))/COLUMNS(transit!$A$2:$Y$402)),MOD(ROW()-ROW($F$2),COLUMNS(transit!$A$2:$Y$402)),1,1)</f>
        <v>28</v>
      </c>
      <c r="G9764">
        <f ca="1">OFFSET(drive!$A$2:$Y$402,TRUNC((ROW()-ROW($G$2))/COLUMNS(drive!$A$2:$Y$402)),MOD(ROW()-ROW($G$2),COLUMNS(drive!$A$2:$Y$402)),1,1)</f>
        <v>12</v>
      </c>
      <c r="H9764" s="5">
        <f ca="1">(VLOOKUP($B9764,weights!$A$2:$R$6,4))*VLOOKUP($B9764,weights!$A$2:$R$6,6)^C9764*(VLOOKUP($B9764,weights!$A$2:$R$6,15)*EXP(VLOOKUP($B9764,weights!$A$2:$R$6,11)*D9764)+VLOOKUP($B9764,weights!$A$2:$R$6,16)*EXP(VLOOKUP($B9764,weights!$A$2:$R$6,12)*E9764)+VLOOKUP($B9764,weights!$A$2:$R$6,17)*EXP(VLOOKUP($B9764,weights!$A$2:$R$6,13)*F9764)+VLOOKUP($B9764,weights!$A$2:$R$6,18)*EXP(VLOOKUP($B9764,weights!$A$2:$R$6,14)*G9764))</f>
        <v>0.53223298588158185</v>
      </c>
    </row>
    <row r="9765" spans="1:8" ht="12.75" x14ac:dyDescent="0.2">
      <c r="A9765">
        <f t="shared" si="0"/>
        <v>391</v>
      </c>
      <c r="B9765" t="str">
        <f t="shared" ref="B9765:C9765" si="9739">B9740</f>
        <v>supermarket</v>
      </c>
      <c r="C9765">
        <f t="shared" si="9739"/>
        <v>3</v>
      </c>
      <c r="D9765">
        <f ca="1">OFFSET(walk!$A$2:$Y$402,TRUNC((ROW()-ROW($D$2))/COLUMNS(walk!$A$2:$Y$402)),MOD(ROW()-ROW($D$2),COLUMNS(walk!$A$2:$Y$402)),1,1)</f>
        <v>64</v>
      </c>
      <c r="E9765">
        <f ca="1">OFFSET(bike!$A$2:$Y$402,TRUNC((ROW()-ROW($E$2))/COLUMNS(bike!$A$2:$Y$402)),MOD(ROW()-ROW($E$2),COLUMNS(bike!$A$2:$Y$402)),1,1)</f>
        <v>19</v>
      </c>
      <c r="F9765">
        <f ca="1">OFFSET(transit!$A$2:$Y$402,TRUNC((ROW()-ROW($F$2))/COLUMNS(transit!$A$2:$Y$402)),MOD(ROW()-ROW($F$2),COLUMNS(transit!$A$2:$Y$402)),1,1)</f>
        <v>35</v>
      </c>
      <c r="G9765">
        <f ca="1">OFFSET(drive!$A$2:$Y$402,TRUNC((ROW()-ROW($G$2))/COLUMNS(drive!$A$2:$Y$402)),MOD(ROW()-ROW($G$2),COLUMNS(drive!$A$2:$Y$402)),1,1)</f>
        <v>14</v>
      </c>
      <c r="H9765" s="5">
        <f ca="1">(VLOOKUP($B9765,weights!$A$2:$R$6,4))*VLOOKUP($B9765,weights!$A$2:$R$6,6)^C9765*(VLOOKUP($B9765,weights!$A$2:$R$6,15)*EXP(VLOOKUP($B9765,weights!$A$2:$R$6,11)*D9765)+VLOOKUP($B9765,weights!$A$2:$R$6,16)*EXP(VLOOKUP($B9765,weights!$A$2:$R$6,12)*E9765)+VLOOKUP($B9765,weights!$A$2:$R$6,17)*EXP(VLOOKUP($B9765,weights!$A$2:$R$6,13)*F9765)+VLOOKUP($B9765,weights!$A$2:$R$6,18)*EXP(VLOOKUP($B9765,weights!$A$2:$R$6,14)*G9765))</f>
        <v>0.19501836597143116</v>
      </c>
    </row>
    <row r="9766" spans="1:8" ht="12.75" x14ac:dyDescent="0.2">
      <c r="A9766">
        <f t="shared" si="0"/>
        <v>391</v>
      </c>
      <c r="B9766" t="str">
        <f t="shared" ref="B9766:C9766" si="9740">B9741</f>
        <v>supermarket</v>
      </c>
      <c r="C9766">
        <f t="shared" si="9740"/>
        <v>4</v>
      </c>
      <c r="D9766">
        <f ca="1">OFFSET(walk!$A$2:$Y$402,TRUNC((ROW()-ROW($D$2))/COLUMNS(walk!$A$2:$Y$402)),MOD(ROW()-ROW($D$2),COLUMNS(walk!$A$2:$Y$402)),1,1)</f>
        <v>80</v>
      </c>
      <c r="E9766">
        <f ca="1">OFFSET(bike!$A$2:$Y$402,TRUNC((ROW()-ROW($E$2))/COLUMNS(bike!$A$2:$Y$402)),MOD(ROW()-ROW($E$2),COLUMNS(bike!$A$2:$Y$402)),1,1)</f>
        <v>23</v>
      </c>
      <c r="F9766">
        <f ca="1">OFFSET(transit!$A$2:$Y$402,TRUNC((ROW()-ROW($F$2))/COLUMNS(transit!$A$2:$Y$402)),MOD(ROW()-ROW($F$2),COLUMNS(transit!$A$2:$Y$402)),1,1)</f>
        <v>37</v>
      </c>
      <c r="G9766">
        <f ca="1">OFFSET(drive!$A$2:$Y$402,TRUNC((ROW()-ROW($G$2))/COLUMNS(drive!$A$2:$Y$402)),MOD(ROW()-ROW($G$2),COLUMNS(drive!$A$2:$Y$402)),1,1)</f>
        <v>15</v>
      </c>
      <c r="H9766" s="5">
        <f ca="1">(VLOOKUP($B9766,weights!$A$2:$R$6,4))*VLOOKUP($B9766,weights!$A$2:$R$6,6)^C9766*(VLOOKUP($B9766,weights!$A$2:$R$6,15)*EXP(VLOOKUP($B9766,weights!$A$2:$R$6,11)*D9766)+VLOOKUP($B9766,weights!$A$2:$R$6,16)*EXP(VLOOKUP($B9766,weights!$A$2:$R$6,12)*E9766)+VLOOKUP($B9766,weights!$A$2:$R$6,17)*EXP(VLOOKUP($B9766,weights!$A$2:$R$6,13)*F9766)+VLOOKUP($B9766,weights!$A$2:$R$6,18)*EXP(VLOOKUP($B9766,weights!$A$2:$R$6,14)*G9766))</f>
        <v>9.0421216773194604E-2</v>
      </c>
    </row>
    <row r="9767" spans="1:8" ht="12.75" x14ac:dyDescent="0.2">
      <c r="A9767">
        <f t="shared" si="0"/>
        <v>391</v>
      </c>
      <c r="B9767" t="str">
        <f t="shared" ref="B9767:C9767" si="9741">B9742</f>
        <v>store</v>
      </c>
      <c r="C9767">
        <f t="shared" si="9741"/>
        <v>0</v>
      </c>
      <c r="D9767">
        <f ca="1">OFFSET(walk!$A$2:$Y$402,TRUNC((ROW()-ROW($D$2))/COLUMNS(walk!$A$2:$Y$402)),MOD(ROW()-ROW($D$2),COLUMNS(walk!$A$2:$Y$402)),1,1)</f>
        <v>0</v>
      </c>
      <c r="E9767">
        <f ca="1">OFFSET(bike!$A$2:$Y$402,TRUNC((ROW()-ROW($E$2))/COLUMNS(bike!$A$2:$Y$402)),MOD(ROW()-ROW($E$2),COLUMNS(bike!$A$2:$Y$402)),1,1)</f>
        <v>0</v>
      </c>
      <c r="F9767">
        <f ca="1">OFFSET(transit!$A$2:$Y$402,TRUNC((ROW()-ROW($F$2))/COLUMNS(transit!$A$2:$Y$402)),MOD(ROW()-ROW($F$2),COLUMNS(transit!$A$2:$Y$402)),1,1)</f>
        <v>0</v>
      </c>
      <c r="G9767">
        <f ca="1">OFFSET(drive!$A$2:$Y$402,TRUNC((ROW()-ROW($G$2))/COLUMNS(drive!$A$2:$Y$402)),MOD(ROW()-ROW($G$2),COLUMNS(drive!$A$2:$Y$402)),1,1)</f>
        <v>0</v>
      </c>
      <c r="H9767" s="5">
        <f ca="1">(VLOOKUP($B9767,weights!$A$2:$R$6,4))*VLOOKUP($B9767,weights!$A$2:$R$6,6)^C9767*(VLOOKUP($B9767,weights!$A$2:$R$6,15)*EXP(VLOOKUP($B9767,weights!$A$2:$R$6,11)*D9767)+VLOOKUP($B9767,weights!$A$2:$R$6,16)*EXP(VLOOKUP($B9767,weights!$A$2:$R$6,12)*E9767)+VLOOKUP($B9767,weights!$A$2:$R$6,17)*EXP(VLOOKUP($B9767,weights!$A$2:$R$6,13)*F9767)+VLOOKUP($B9767,weights!$A$2:$R$6,18)*EXP(VLOOKUP($B9767,weights!$A$2:$R$6,14)*G9767))</f>
        <v>47.426658163265309</v>
      </c>
    </row>
    <row r="9768" spans="1:8" ht="12.75" x14ac:dyDescent="0.2">
      <c r="A9768">
        <f t="shared" si="0"/>
        <v>391</v>
      </c>
      <c r="B9768" t="str">
        <f t="shared" ref="B9768:C9768" si="9742">B9743</f>
        <v>store</v>
      </c>
      <c r="C9768">
        <f t="shared" si="9742"/>
        <v>1</v>
      </c>
      <c r="D9768">
        <f ca="1">OFFSET(walk!$A$2:$Y$402,TRUNC((ROW()-ROW($D$2))/COLUMNS(walk!$A$2:$Y$402)),MOD(ROW()-ROW($D$2),COLUMNS(walk!$A$2:$Y$402)),1,1)</f>
        <v>5</v>
      </c>
      <c r="E9768">
        <f ca="1">OFFSET(bike!$A$2:$Y$402,TRUNC((ROW()-ROW($E$2))/COLUMNS(bike!$A$2:$Y$402)),MOD(ROW()-ROW($E$2),COLUMNS(bike!$A$2:$Y$402)),1,1)</f>
        <v>1</v>
      </c>
      <c r="F9768">
        <f ca="1">OFFSET(transit!$A$2:$Y$402,TRUNC((ROW()-ROW($F$2))/COLUMNS(transit!$A$2:$Y$402)),MOD(ROW()-ROW($F$2),COLUMNS(transit!$A$2:$Y$402)),1,1)</f>
        <v>5</v>
      </c>
      <c r="G9768">
        <f ca="1">OFFSET(drive!$A$2:$Y$402,TRUNC((ROW()-ROW($G$2))/COLUMNS(drive!$A$2:$Y$402)),MOD(ROW()-ROW($G$2),COLUMNS(drive!$A$2:$Y$402)),1,1)</f>
        <v>1</v>
      </c>
      <c r="H9768" s="5">
        <f ca="1">(VLOOKUP($B9768,weights!$A$2:$R$6,4))*VLOOKUP($B9768,weights!$A$2:$R$6,6)^C9768*(VLOOKUP($B9768,weights!$A$2:$R$6,15)*EXP(VLOOKUP($B9768,weights!$A$2:$R$6,11)*D9768)+VLOOKUP($B9768,weights!$A$2:$R$6,16)*EXP(VLOOKUP($B9768,weights!$A$2:$R$6,12)*E9768)+VLOOKUP($B9768,weights!$A$2:$R$6,17)*EXP(VLOOKUP($B9768,weights!$A$2:$R$6,13)*F9768)+VLOOKUP($B9768,weights!$A$2:$R$6,18)*EXP(VLOOKUP($B9768,weights!$A$2:$R$6,14)*G9768))</f>
        <v>13.897434437427027</v>
      </c>
    </row>
    <row r="9769" spans="1:8" ht="12.75" x14ac:dyDescent="0.2">
      <c r="A9769">
        <f t="shared" si="0"/>
        <v>391</v>
      </c>
      <c r="B9769" t="str">
        <f t="shared" ref="B9769:C9769" si="9743">B9744</f>
        <v>store</v>
      </c>
      <c r="C9769">
        <f t="shared" si="9743"/>
        <v>2</v>
      </c>
      <c r="D9769">
        <f ca="1">OFFSET(walk!$A$2:$Y$402,TRUNC((ROW()-ROW($D$2))/COLUMNS(walk!$A$2:$Y$402)),MOD(ROW()-ROW($D$2),COLUMNS(walk!$A$2:$Y$402)),1,1)</f>
        <v>7</v>
      </c>
      <c r="E9769">
        <f ca="1">OFFSET(bike!$A$2:$Y$402,TRUNC((ROW()-ROW($E$2))/COLUMNS(bike!$A$2:$Y$402)),MOD(ROW()-ROW($E$2),COLUMNS(bike!$A$2:$Y$402)),1,1)</f>
        <v>2</v>
      </c>
      <c r="F9769">
        <f ca="1">OFFSET(transit!$A$2:$Y$402,TRUNC((ROW()-ROW($F$2))/COLUMNS(transit!$A$2:$Y$402)),MOD(ROW()-ROW($F$2),COLUMNS(transit!$A$2:$Y$402)),1,1)</f>
        <v>6</v>
      </c>
      <c r="G9769">
        <f ca="1">OFFSET(drive!$A$2:$Y$402,TRUNC((ROW()-ROW($G$2))/COLUMNS(drive!$A$2:$Y$402)),MOD(ROW()-ROW($G$2),COLUMNS(drive!$A$2:$Y$402)),1,1)</f>
        <v>2</v>
      </c>
      <c r="H9769" s="5">
        <f ca="1">(VLOOKUP($B9769,weights!$A$2:$R$6,4))*VLOOKUP($B9769,weights!$A$2:$R$6,6)^C9769*(VLOOKUP($B9769,weights!$A$2:$R$6,15)*EXP(VLOOKUP($B9769,weights!$A$2:$R$6,11)*D9769)+VLOOKUP($B9769,weights!$A$2:$R$6,16)*EXP(VLOOKUP($B9769,weights!$A$2:$R$6,12)*E9769)+VLOOKUP($B9769,weights!$A$2:$R$6,17)*EXP(VLOOKUP($B9769,weights!$A$2:$R$6,13)*F9769)+VLOOKUP($B9769,weights!$A$2:$R$6,18)*EXP(VLOOKUP($B9769,weights!$A$2:$R$6,14)*G9769))</f>
        <v>6.4107570422018592</v>
      </c>
    </row>
    <row r="9770" spans="1:8" ht="12.75" x14ac:dyDescent="0.2">
      <c r="A9770">
        <f t="shared" si="0"/>
        <v>391</v>
      </c>
      <c r="B9770" t="str">
        <f t="shared" ref="B9770:C9770" si="9744">B9745</f>
        <v>store</v>
      </c>
      <c r="C9770">
        <f t="shared" si="9744"/>
        <v>3</v>
      </c>
      <c r="D9770">
        <f ca="1">OFFSET(walk!$A$2:$Y$402,TRUNC((ROW()-ROW($D$2))/COLUMNS(walk!$A$2:$Y$402)),MOD(ROW()-ROW($D$2),COLUMNS(walk!$A$2:$Y$402)),1,1)</f>
        <v>9</v>
      </c>
      <c r="E9770">
        <f ca="1">OFFSET(bike!$A$2:$Y$402,TRUNC((ROW()-ROW($E$2))/COLUMNS(bike!$A$2:$Y$402)),MOD(ROW()-ROW($E$2),COLUMNS(bike!$A$2:$Y$402)),1,1)</f>
        <v>3</v>
      </c>
      <c r="F9770">
        <f ca="1">OFFSET(transit!$A$2:$Y$402,TRUNC((ROW()-ROW($F$2))/COLUMNS(transit!$A$2:$Y$402)),MOD(ROW()-ROW($F$2),COLUMNS(transit!$A$2:$Y$402)),1,1)</f>
        <v>7</v>
      </c>
      <c r="G9770">
        <f ca="1">OFFSET(drive!$A$2:$Y$402,TRUNC((ROW()-ROW($G$2))/COLUMNS(drive!$A$2:$Y$402)),MOD(ROW()-ROW($G$2),COLUMNS(drive!$A$2:$Y$402)),1,1)</f>
        <v>2</v>
      </c>
      <c r="H9770" s="5">
        <f ca="1">(VLOOKUP($B9770,weights!$A$2:$R$6,4))*VLOOKUP($B9770,weights!$A$2:$R$6,6)^C9770*(VLOOKUP($B9770,weights!$A$2:$R$6,15)*EXP(VLOOKUP($B9770,weights!$A$2:$R$6,11)*D9770)+VLOOKUP($B9770,weights!$A$2:$R$6,16)*EXP(VLOOKUP($B9770,weights!$A$2:$R$6,12)*E9770)+VLOOKUP($B9770,weights!$A$2:$R$6,17)*EXP(VLOOKUP($B9770,weights!$A$2:$R$6,13)*F9770)+VLOOKUP($B9770,weights!$A$2:$R$6,18)*EXP(VLOOKUP($B9770,weights!$A$2:$R$6,14)*G9770))</f>
        <v>3.4565703481968741</v>
      </c>
    </row>
    <row r="9771" spans="1:8" ht="12.75" x14ac:dyDescent="0.2">
      <c r="A9771">
        <f t="shared" si="0"/>
        <v>391</v>
      </c>
      <c r="B9771" t="str">
        <f t="shared" ref="B9771:C9771" si="9745">B9746</f>
        <v>store</v>
      </c>
      <c r="C9771">
        <f t="shared" si="9745"/>
        <v>4</v>
      </c>
      <c r="D9771">
        <f ca="1">OFFSET(walk!$A$2:$Y$402,TRUNC((ROW()-ROW($D$2))/COLUMNS(walk!$A$2:$Y$402)),MOD(ROW()-ROW($D$2),COLUMNS(walk!$A$2:$Y$402)),1,1)</f>
        <v>12</v>
      </c>
      <c r="E9771">
        <f ca="1">OFFSET(bike!$A$2:$Y$402,TRUNC((ROW()-ROW($E$2))/COLUMNS(bike!$A$2:$Y$402)),MOD(ROW()-ROW($E$2),COLUMNS(bike!$A$2:$Y$402)),1,1)</f>
        <v>3</v>
      </c>
      <c r="F9771">
        <f ca="1">OFFSET(transit!$A$2:$Y$402,TRUNC((ROW()-ROW($F$2))/COLUMNS(transit!$A$2:$Y$402)),MOD(ROW()-ROW($F$2),COLUMNS(transit!$A$2:$Y$402)),1,1)</f>
        <v>9</v>
      </c>
      <c r="G9771">
        <f ca="1">OFFSET(drive!$A$2:$Y$402,TRUNC((ROW()-ROW($G$2))/COLUMNS(drive!$A$2:$Y$402)),MOD(ROW()-ROW($G$2),COLUMNS(drive!$A$2:$Y$402)),1,1)</f>
        <v>3</v>
      </c>
      <c r="H9771" s="5">
        <f ca="1">(VLOOKUP($B9771,weights!$A$2:$R$6,4))*VLOOKUP($B9771,weights!$A$2:$R$6,6)^C9771*(VLOOKUP($B9771,weights!$A$2:$R$6,15)*EXP(VLOOKUP($B9771,weights!$A$2:$R$6,11)*D9771)+VLOOKUP($B9771,weights!$A$2:$R$6,16)*EXP(VLOOKUP($B9771,weights!$A$2:$R$6,12)*E9771)+VLOOKUP($B9771,weights!$A$2:$R$6,17)*EXP(VLOOKUP($B9771,weights!$A$2:$R$6,13)*F9771)+VLOOKUP($B9771,weights!$A$2:$R$6,18)*EXP(VLOOKUP($B9771,weights!$A$2:$R$6,14)*G9771))</f>
        <v>1.8481013860591944</v>
      </c>
    </row>
    <row r="9772" spans="1:8" ht="12.75" x14ac:dyDescent="0.2">
      <c r="A9772">
        <f t="shared" si="0"/>
        <v>391</v>
      </c>
      <c r="B9772" t="str">
        <f t="shared" ref="B9772:C9772" si="9746">B9747</f>
        <v>pharmacy</v>
      </c>
      <c r="C9772">
        <f t="shared" si="9746"/>
        <v>0</v>
      </c>
      <c r="D9772">
        <f ca="1">OFFSET(walk!$A$2:$Y$402,TRUNC((ROW()-ROW($D$2))/COLUMNS(walk!$A$2:$Y$402)),MOD(ROW()-ROW($D$2),COLUMNS(walk!$A$2:$Y$402)),1,1)</f>
        <v>14</v>
      </c>
      <c r="E9772">
        <f ca="1">OFFSET(bike!$A$2:$Y$402,TRUNC((ROW()-ROW($E$2))/COLUMNS(bike!$A$2:$Y$402)),MOD(ROW()-ROW($E$2),COLUMNS(bike!$A$2:$Y$402)),1,1)</f>
        <v>4</v>
      </c>
      <c r="F9772">
        <f ca="1">OFFSET(transit!$A$2:$Y$402,TRUNC((ROW()-ROW($F$2))/COLUMNS(transit!$A$2:$Y$402)),MOD(ROW()-ROW($F$2),COLUMNS(transit!$A$2:$Y$402)),1,1)</f>
        <v>10</v>
      </c>
      <c r="G9772">
        <f ca="1">OFFSET(drive!$A$2:$Y$402,TRUNC((ROW()-ROW($G$2))/COLUMNS(drive!$A$2:$Y$402)),MOD(ROW()-ROW($G$2),COLUMNS(drive!$A$2:$Y$402)),1,1)</f>
        <v>3</v>
      </c>
      <c r="H9772" s="5">
        <f ca="1">(VLOOKUP($B9772,weights!$A$2:$R$6,4))*VLOOKUP($B9772,weights!$A$2:$R$6,6)^C9772*(VLOOKUP($B9772,weights!$A$2:$R$6,15)*EXP(VLOOKUP($B9772,weights!$A$2:$R$6,11)*D9772)+VLOOKUP($B9772,weights!$A$2:$R$6,16)*EXP(VLOOKUP($B9772,weights!$A$2:$R$6,12)*E9772)+VLOOKUP($B9772,weights!$A$2:$R$6,17)*EXP(VLOOKUP($B9772,weights!$A$2:$R$6,13)*F9772)+VLOOKUP($B9772,weights!$A$2:$R$6,18)*EXP(VLOOKUP($B9772,weights!$A$2:$R$6,14)*G9772))</f>
        <v>5.3172332834029135</v>
      </c>
    </row>
    <row r="9773" spans="1:8" ht="12.75" x14ac:dyDescent="0.2">
      <c r="A9773">
        <f t="shared" si="0"/>
        <v>391</v>
      </c>
      <c r="B9773" t="str">
        <f t="shared" ref="B9773:C9773" si="9747">B9748</f>
        <v>pharmacy</v>
      </c>
      <c r="C9773">
        <f t="shared" si="9747"/>
        <v>1</v>
      </c>
      <c r="D9773">
        <f ca="1">OFFSET(walk!$A$2:$Y$402,TRUNC((ROW()-ROW($D$2))/COLUMNS(walk!$A$2:$Y$402)),MOD(ROW()-ROW($D$2),COLUMNS(walk!$A$2:$Y$402)),1,1)</f>
        <v>14</v>
      </c>
      <c r="E9773">
        <f ca="1">OFFSET(bike!$A$2:$Y$402,TRUNC((ROW()-ROW($E$2))/COLUMNS(bike!$A$2:$Y$402)),MOD(ROW()-ROW($E$2),COLUMNS(bike!$A$2:$Y$402)),1,1)</f>
        <v>4</v>
      </c>
      <c r="F9773">
        <f ca="1">OFFSET(transit!$A$2:$Y$402,TRUNC((ROW()-ROW($F$2))/COLUMNS(transit!$A$2:$Y$402)),MOD(ROW()-ROW($F$2),COLUMNS(transit!$A$2:$Y$402)),1,1)</f>
        <v>10</v>
      </c>
      <c r="G9773">
        <f ca="1">OFFSET(drive!$A$2:$Y$402,TRUNC((ROW()-ROW($G$2))/COLUMNS(drive!$A$2:$Y$402)),MOD(ROW()-ROW($G$2),COLUMNS(drive!$A$2:$Y$402)),1,1)</f>
        <v>3</v>
      </c>
      <c r="H9773" s="5">
        <f ca="1">(VLOOKUP($B9773,weights!$A$2:$R$6,4))*VLOOKUP($B9773,weights!$A$2:$R$6,6)^C9773*(VLOOKUP($B9773,weights!$A$2:$R$6,15)*EXP(VLOOKUP($B9773,weights!$A$2:$R$6,11)*D9773)+VLOOKUP($B9773,weights!$A$2:$R$6,16)*EXP(VLOOKUP($B9773,weights!$A$2:$R$6,12)*E9773)+VLOOKUP($B9773,weights!$A$2:$R$6,17)*EXP(VLOOKUP($B9773,weights!$A$2:$R$6,13)*F9773)+VLOOKUP($B9773,weights!$A$2:$R$6,18)*EXP(VLOOKUP($B9773,weights!$A$2:$R$6,14)*G9773))</f>
        <v>2.5601493586754764</v>
      </c>
    </row>
    <row r="9774" spans="1:8" ht="12.75" x14ac:dyDescent="0.2">
      <c r="A9774">
        <f t="shared" si="0"/>
        <v>391</v>
      </c>
      <c r="B9774" t="str">
        <f t="shared" ref="B9774:C9774" si="9748">B9749</f>
        <v>pharmacy</v>
      </c>
      <c r="C9774">
        <f t="shared" si="9748"/>
        <v>2</v>
      </c>
      <c r="D9774">
        <f ca="1">OFFSET(walk!$A$2:$Y$402,TRUNC((ROW()-ROW($D$2))/COLUMNS(walk!$A$2:$Y$402)),MOD(ROW()-ROW($D$2),COLUMNS(walk!$A$2:$Y$402)),1,1)</f>
        <v>16</v>
      </c>
      <c r="E9774">
        <f ca="1">OFFSET(bike!$A$2:$Y$402,TRUNC((ROW()-ROW($E$2))/COLUMNS(bike!$A$2:$Y$402)),MOD(ROW()-ROW($E$2),COLUMNS(bike!$A$2:$Y$402)),1,1)</f>
        <v>4</v>
      </c>
      <c r="F9774">
        <f ca="1">OFFSET(transit!$A$2:$Y$402,TRUNC((ROW()-ROW($F$2))/COLUMNS(transit!$A$2:$Y$402)),MOD(ROW()-ROW($F$2),COLUMNS(transit!$A$2:$Y$402)),1,1)</f>
        <v>16</v>
      </c>
      <c r="G9774">
        <f ca="1">OFFSET(drive!$A$2:$Y$402,TRUNC((ROW()-ROW($G$2))/COLUMNS(drive!$A$2:$Y$402)),MOD(ROW()-ROW($G$2),COLUMNS(drive!$A$2:$Y$402)),1,1)</f>
        <v>3</v>
      </c>
      <c r="H9774" s="5">
        <f ca="1">(VLOOKUP($B9774,weights!$A$2:$R$6,4))*VLOOKUP($B9774,weights!$A$2:$R$6,6)^C9774*(VLOOKUP($B9774,weights!$A$2:$R$6,15)*EXP(VLOOKUP($B9774,weights!$A$2:$R$6,11)*D9774)+VLOOKUP($B9774,weights!$A$2:$R$6,16)*EXP(VLOOKUP($B9774,weights!$A$2:$R$6,12)*E9774)+VLOOKUP($B9774,weights!$A$2:$R$6,17)*EXP(VLOOKUP($B9774,weights!$A$2:$R$6,13)*F9774)+VLOOKUP($B9774,weights!$A$2:$R$6,18)*EXP(VLOOKUP($B9774,weights!$A$2:$R$6,14)*G9774))</f>
        <v>1.1258876655656052</v>
      </c>
    </row>
    <row r="9775" spans="1:8" ht="12.75" x14ac:dyDescent="0.2">
      <c r="A9775">
        <f t="shared" si="0"/>
        <v>391</v>
      </c>
      <c r="B9775" t="str">
        <f t="shared" ref="B9775:C9775" si="9749">B9750</f>
        <v>bank</v>
      </c>
      <c r="C9775">
        <f t="shared" si="9749"/>
        <v>0</v>
      </c>
      <c r="D9775">
        <f ca="1">OFFSET(walk!$A$2:$Y$402,TRUNC((ROW()-ROW($D$2))/COLUMNS(walk!$A$2:$Y$402)),MOD(ROW()-ROW($D$2),COLUMNS(walk!$A$2:$Y$402)),1,1)</f>
        <v>26</v>
      </c>
      <c r="E9775">
        <f ca="1">OFFSET(bike!$A$2:$Y$402,TRUNC((ROW()-ROW($E$2))/COLUMNS(bike!$A$2:$Y$402)),MOD(ROW()-ROW($E$2),COLUMNS(bike!$A$2:$Y$402)),1,1)</f>
        <v>7</v>
      </c>
      <c r="F9775">
        <f ca="1">OFFSET(transit!$A$2:$Y$402,TRUNC((ROW()-ROW($F$2))/COLUMNS(transit!$A$2:$Y$402)),MOD(ROW()-ROW($F$2),COLUMNS(transit!$A$2:$Y$402)),1,1)</f>
        <v>15</v>
      </c>
      <c r="G9775">
        <f ca="1">OFFSET(drive!$A$2:$Y$402,TRUNC((ROW()-ROW($G$2))/COLUMNS(drive!$A$2:$Y$402)),MOD(ROW()-ROW($G$2),COLUMNS(drive!$A$2:$Y$402)),1,1)</f>
        <v>6</v>
      </c>
      <c r="H9775" s="5">
        <f ca="1">(VLOOKUP($B9775,weights!$A$2:$R$6,4))*VLOOKUP($B9775,weights!$A$2:$R$6,6)^C9775*(VLOOKUP($B9775,weights!$A$2:$R$6,15)*EXP(VLOOKUP($B9775,weights!$A$2:$R$6,11)*D9775)+VLOOKUP($B9775,weights!$A$2:$R$6,16)*EXP(VLOOKUP($B9775,weights!$A$2:$R$6,12)*E9775)+VLOOKUP($B9775,weights!$A$2:$R$6,17)*EXP(VLOOKUP($B9775,weights!$A$2:$R$6,13)*F9775)+VLOOKUP($B9775,weights!$A$2:$R$6,18)*EXP(VLOOKUP($B9775,weights!$A$2:$R$6,14)*G9775))</f>
        <v>2.668568537362396</v>
      </c>
    </row>
    <row r="9776" spans="1:8" ht="12.75" x14ac:dyDescent="0.2">
      <c r="A9776">
        <f t="shared" si="0"/>
        <v>391</v>
      </c>
      <c r="B9776" t="str">
        <f t="shared" ref="B9776:C9776" si="9750">B9751</f>
        <v>bank</v>
      </c>
      <c r="C9776">
        <f t="shared" si="9750"/>
        <v>1</v>
      </c>
      <c r="D9776">
        <f ca="1">OFFSET(walk!$A$2:$Y$402,TRUNC((ROW()-ROW($D$2))/COLUMNS(walk!$A$2:$Y$402)),MOD(ROW()-ROW($D$2),COLUMNS(walk!$A$2:$Y$402)),1,1)</f>
        <v>46</v>
      </c>
      <c r="E9776">
        <f ca="1">OFFSET(bike!$A$2:$Y$402,TRUNC((ROW()-ROW($E$2))/COLUMNS(bike!$A$2:$Y$402)),MOD(ROW()-ROW($E$2),COLUMNS(bike!$A$2:$Y$402)),1,1)</f>
        <v>15</v>
      </c>
      <c r="F9776">
        <f ca="1">OFFSET(transit!$A$2:$Y$402,TRUNC((ROW()-ROW($F$2))/COLUMNS(transit!$A$2:$Y$402)),MOD(ROW()-ROW($F$2),COLUMNS(transit!$A$2:$Y$402)),1,1)</f>
        <v>37</v>
      </c>
      <c r="G9776">
        <f ca="1">OFFSET(drive!$A$2:$Y$402,TRUNC((ROW()-ROW($G$2))/COLUMNS(drive!$A$2:$Y$402)),MOD(ROW()-ROW($G$2),COLUMNS(drive!$A$2:$Y$402)),1,1)</f>
        <v>8</v>
      </c>
      <c r="H9776" s="5">
        <f ca="1">(VLOOKUP($B9776,weights!$A$2:$R$6,4))*VLOOKUP($B9776,weights!$A$2:$R$6,6)^C9776*(VLOOKUP($B9776,weights!$A$2:$R$6,15)*EXP(VLOOKUP($B9776,weights!$A$2:$R$6,11)*D9776)+VLOOKUP($B9776,weights!$A$2:$R$6,16)*EXP(VLOOKUP($B9776,weights!$A$2:$R$6,12)*E9776)+VLOOKUP($B9776,weights!$A$2:$R$6,17)*EXP(VLOOKUP($B9776,weights!$A$2:$R$6,13)*F9776)+VLOOKUP($B9776,weights!$A$2:$R$6,18)*EXP(VLOOKUP($B9776,weights!$A$2:$R$6,14)*G9776))</f>
        <v>0.4191018758737185</v>
      </c>
    </row>
    <row r="9777" spans="1:8" ht="12.75" x14ac:dyDescent="0.2">
      <c r="A9777">
        <f t="shared" si="0"/>
        <v>392</v>
      </c>
      <c r="B9777" t="str">
        <f t="shared" ref="B9777:C9777" si="9751">B9752</f>
        <v>restaurant</v>
      </c>
      <c r="C9777">
        <f t="shared" si="9751"/>
        <v>0</v>
      </c>
      <c r="D9777">
        <f ca="1">OFFSET(walk!$A$2:$Y$402,TRUNC((ROW()-ROW($D$2))/COLUMNS(walk!$A$2:$Y$402)),MOD(ROW()-ROW($D$2),COLUMNS(walk!$A$2:$Y$402)),1,1)</f>
        <v>5</v>
      </c>
      <c r="E9777">
        <f ca="1">OFFSET(bike!$A$2:$Y$402,TRUNC((ROW()-ROW($E$2))/COLUMNS(bike!$A$2:$Y$402)),MOD(ROW()-ROW($E$2),COLUMNS(bike!$A$2:$Y$402)),1,1)</f>
        <v>1</v>
      </c>
      <c r="F9777">
        <f ca="1">OFFSET(transit!$A$2:$Y$402,TRUNC((ROW()-ROW($F$2))/COLUMNS(transit!$A$2:$Y$402)),MOD(ROW()-ROW($F$2),COLUMNS(transit!$A$2:$Y$402)),1,1)</f>
        <v>4</v>
      </c>
      <c r="G9777">
        <f ca="1">OFFSET(drive!$A$2:$Y$402,TRUNC((ROW()-ROW($G$2))/COLUMNS(drive!$A$2:$Y$402)),MOD(ROW()-ROW($G$2),COLUMNS(drive!$A$2:$Y$402)),1,1)</f>
        <v>1</v>
      </c>
      <c r="H9777" s="5">
        <f ca="1">(VLOOKUP($B9777,weights!$A$2:$R$6,4))*VLOOKUP($B9777,weights!$A$2:$R$6,6)^C9777*(VLOOKUP($B9777,weights!$A$2:$R$6,15)*EXP(VLOOKUP($B9777,weights!$A$2:$R$6,11)*D9777)+VLOOKUP($B9777,weights!$A$2:$R$6,16)*EXP(VLOOKUP($B9777,weights!$A$2:$R$6,12)*E9777)+VLOOKUP($B9777,weights!$A$2:$R$6,17)*EXP(VLOOKUP($B9777,weights!$A$2:$R$6,13)*F9777)+VLOOKUP($B9777,weights!$A$2:$R$6,18)*EXP(VLOOKUP($B9777,weights!$A$2:$R$6,14)*G9777))</f>
        <v>42.459061208386814</v>
      </c>
    </row>
    <row r="9778" spans="1:8" ht="12.75" x14ac:dyDescent="0.2">
      <c r="A9778">
        <f t="shared" si="0"/>
        <v>392</v>
      </c>
      <c r="B9778" t="str">
        <f t="shared" ref="B9778:C9778" si="9752">B9753</f>
        <v>restaurant</v>
      </c>
      <c r="C9778">
        <f t="shared" si="9752"/>
        <v>1</v>
      </c>
      <c r="D9778">
        <f ca="1">OFFSET(walk!$A$2:$Y$402,TRUNC((ROW()-ROW($D$2))/COLUMNS(walk!$A$2:$Y$402)),MOD(ROW()-ROW($D$2),COLUMNS(walk!$A$2:$Y$402)),1,1)</f>
        <v>5</v>
      </c>
      <c r="E9778">
        <f ca="1">OFFSET(bike!$A$2:$Y$402,TRUNC((ROW()-ROW($E$2))/COLUMNS(bike!$A$2:$Y$402)),MOD(ROW()-ROW($E$2),COLUMNS(bike!$A$2:$Y$402)),1,1)</f>
        <v>1</v>
      </c>
      <c r="F9778">
        <f ca="1">OFFSET(transit!$A$2:$Y$402,TRUNC((ROW()-ROW($F$2))/COLUMNS(transit!$A$2:$Y$402)),MOD(ROW()-ROW($F$2),COLUMNS(transit!$A$2:$Y$402)),1,1)</f>
        <v>5</v>
      </c>
      <c r="G9778">
        <f ca="1">OFFSET(drive!$A$2:$Y$402,TRUNC((ROW()-ROW($G$2))/COLUMNS(drive!$A$2:$Y$402)),MOD(ROW()-ROW($G$2),COLUMNS(drive!$A$2:$Y$402)),1,1)</f>
        <v>1</v>
      </c>
      <c r="H9778" s="5">
        <f ca="1">(VLOOKUP($B9778,weights!$A$2:$R$6,4))*VLOOKUP($B9778,weights!$A$2:$R$6,6)^C9778*(VLOOKUP($B9778,weights!$A$2:$R$6,15)*EXP(VLOOKUP($B9778,weights!$A$2:$R$6,11)*D9778)+VLOOKUP($B9778,weights!$A$2:$R$6,16)*EXP(VLOOKUP($B9778,weights!$A$2:$R$6,12)*E9778)+VLOOKUP($B9778,weights!$A$2:$R$6,17)*EXP(VLOOKUP($B9778,weights!$A$2:$R$6,13)*F9778)+VLOOKUP($B9778,weights!$A$2:$R$6,18)*EXP(VLOOKUP($B9778,weights!$A$2:$R$6,14)*G9778))</f>
        <v>36.922940245570203</v>
      </c>
    </row>
    <row r="9779" spans="1:8" ht="12.75" x14ac:dyDescent="0.2">
      <c r="A9779">
        <f t="shared" si="0"/>
        <v>392</v>
      </c>
      <c r="B9779" t="str">
        <f t="shared" ref="B9779:C9779" si="9753">B9754</f>
        <v>restaurant</v>
      </c>
      <c r="C9779">
        <f t="shared" si="9753"/>
        <v>2</v>
      </c>
      <c r="D9779">
        <f ca="1">OFFSET(walk!$A$2:$Y$402,TRUNC((ROW()-ROW($D$2))/COLUMNS(walk!$A$2:$Y$402)),MOD(ROW()-ROW($D$2),COLUMNS(walk!$A$2:$Y$402)),1,1)</f>
        <v>8</v>
      </c>
      <c r="E9779">
        <f ca="1">OFFSET(bike!$A$2:$Y$402,TRUNC((ROW()-ROW($E$2))/COLUMNS(bike!$A$2:$Y$402)),MOD(ROW()-ROW($E$2),COLUMNS(bike!$A$2:$Y$402)),1,1)</f>
        <v>2</v>
      </c>
      <c r="F9779">
        <f ca="1">OFFSET(transit!$A$2:$Y$402,TRUNC((ROW()-ROW($F$2))/COLUMNS(transit!$A$2:$Y$402)),MOD(ROW()-ROW($F$2),COLUMNS(transit!$A$2:$Y$402)),1,1)</f>
        <v>5</v>
      </c>
      <c r="G9779">
        <f ca="1">OFFSET(drive!$A$2:$Y$402,TRUNC((ROW()-ROW($G$2))/COLUMNS(drive!$A$2:$Y$402)),MOD(ROW()-ROW($G$2),COLUMNS(drive!$A$2:$Y$402)),1,1)</f>
        <v>2</v>
      </c>
      <c r="H9779" s="5">
        <f ca="1">(VLOOKUP($B9779,weights!$A$2:$R$6,4))*VLOOKUP($B9779,weights!$A$2:$R$6,6)^C9779*(VLOOKUP($B9779,weights!$A$2:$R$6,15)*EXP(VLOOKUP($B9779,weights!$A$2:$R$6,11)*D9779)+VLOOKUP($B9779,weights!$A$2:$R$6,16)*EXP(VLOOKUP($B9779,weights!$A$2:$R$6,12)*E9779)+VLOOKUP($B9779,weights!$A$2:$R$6,17)*EXP(VLOOKUP($B9779,weights!$A$2:$R$6,13)*F9779)+VLOOKUP($B9779,weights!$A$2:$R$6,18)*EXP(VLOOKUP($B9779,weights!$A$2:$R$6,14)*G9779))</f>
        <v>26.663604512584666</v>
      </c>
    </row>
    <row r="9780" spans="1:8" ht="12.75" x14ac:dyDescent="0.2">
      <c r="A9780">
        <f t="shared" si="0"/>
        <v>392</v>
      </c>
      <c r="B9780" t="str">
        <f t="shared" ref="B9780:C9780" si="9754">B9755</f>
        <v>restaurant</v>
      </c>
      <c r="C9780">
        <f t="shared" si="9754"/>
        <v>3</v>
      </c>
      <c r="D9780">
        <f ca="1">OFFSET(walk!$A$2:$Y$402,TRUNC((ROW()-ROW($D$2))/COLUMNS(walk!$A$2:$Y$402)),MOD(ROW()-ROW($D$2),COLUMNS(walk!$A$2:$Y$402)),1,1)</f>
        <v>8</v>
      </c>
      <c r="E9780">
        <f ca="1">OFFSET(bike!$A$2:$Y$402,TRUNC((ROW()-ROW($E$2))/COLUMNS(bike!$A$2:$Y$402)),MOD(ROW()-ROW($E$2),COLUMNS(bike!$A$2:$Y$402)),1,1)</f>
        <v>2</v>
      </c>
      <c r="F9780">
        <f ca="1">OFFSET(transit!$A$2:$Y$402,TRUNC((ROW()-ROW($F$2))/COLUMNS(transit!$A$2:$Y$402)),MOD(ROW()-ROW($F$2),COLUMNS(transit!$A$2:$Y$402)),1,1)</f>
        <v>7</v>
      </c>
      <c r="G9780">
        <f ca="1">OFFSET(drive!$A$2:$Y$402,TRUNC((ROW()-ROW($G$2))/COLUMNS(drive!$A$2:$Y$402)),MOD(ROW()-ROW($G$2),COLUMNS(drive!$A$2:$Y$402)),1,1)</f>
        <v>2</v>
      </c>
      <c r="H9780" s="5">
        <f ca="1">(VLOOKUP($B9780,weights!$A$2:$R$6,4))*VLOOKUP($B9780,weights!$A$2:$R$6,6)^C9780*(VLOOKUP($B9780,weights!$A$2:$R$6,15)*EXP(VLOOKUP($B9780,weights!$A$2:$R$6,11)*D9780)+VLOOKUP($B9780,weights!$A$2:$R$6,16)*EXP(VLOOKUP($B9780,weights!$A$2:$R$6,12)*E9780)+VLOOKUP($B9780,weights!$A$2:$R$6,17)*EXP(VLOOKUP($B9780,weights!$A$2:$R$6,13)*F9780)+VLOOKUP($B9780,weights!$A$2:$R$6,18)*EXP(VLOOKUP($B9780,weights!$A$2:$R$6,14)*G9780))</f>
        <v>22.448298401814821</v>
      </c>
    </row>
    <row r="9781" spans="1:8" ht="12.75" x14ac:dyDescent="0.2">
      <c r="A9781">
        <f t="shared" si="0"/>
        <v>392</v>
      </c>
      <c r="B9781" t="str">
        <f t="shared" ref="B9781:C9781" si="9755">B9756</f>
        <v>restaurant</v>
      </c>
      <c r="C9781">
        <f t="shared" si="9755"/>
        <v>4</v>
      </c>
      <c r="D9781">
        <f ca="1">OFFSET(walk!$A$2:$Y$402,TRUNC((ROW()-ROW($D$2))/COLUMNS(walk!$A$2:$Y$402)),MOD(ROW()-ROW($D$2),COLUMNS(walk!$A$2:$Y$402)),1,1)</f>
        <v>9</v>
      </c>
      <c r="E9781">
        <f ca="1">OFFSET(bike!$A$2:$Y$402,TRUNC((ROW()-ROW($E$2))/COLUMNS(bike!$A$2:$Y$402)),MOD(ROW()-ROW($E$2),COLUMNS(bike!$A$2:$Y$402)),1,1)</f>
        <v>3</v>
      </c>
      <c r="F9781">
        <f ca="1">OFFSET(transit!$A$2:$Y$402,TRUNC((ROW()-ROW($F$2))/COLUMNS(transit!$A$2:$Y$402)),MOD(ROW()-ROW($F$2),COLUMNS(transit!$A$2:$Y$402)),1,1)</f>
        <v>7</v>
      </c>
      <c r="G9781">
        <f ca="1">OFFSET(drive!$A$2:$Y$402,TRUNC((ROW()-ROW($G$2))/COLUMNS(drive!$A$2:$Y$402)),MOD(ROW()-ROW($G$2),COLUMNS(drive!$A$2:$Y$402)),1,1)</f>
        <v>2</v>
      </c>
      <c r="H9781" s="5">
        <f ca="1">(VLOOKUP($B9781,weights!$A$2:$R$6,4))*VLOOKUP($B9781,weights!$A$2:$R$6,6)^C9781*(VLOOKUP($B9781,weights!$A$2:$R$6,15)*EXP(VLOOKUP($B9781,weights!$A$2:$R$6,11)*D9781)+VLOOKUP($B9781,weights!$A$2:$R$6,16)*EXP(VLOOKUP($B9781,weights!$A$2:$R$6,12)*E9781)+VLOOKUP($B9781,weights!$A$2:$R$6,17)*EXP(VLOOKUP($B9781,weights!$A$2:$R$6,13)*F9781)+VLOOKUP($B9781,weights!$A$2:$R$6,18)*EXP(VLOOKUP($B9781,weights!$A$2:$R$6,14)*G9781))</f>
        <v>18.331985625968773</v>
      </c>
    </row>
    <row r="9782" spans="1:8" ht="12.75" x14ac:dyDescent="0.2">
      <c r="A9782">
        <f t="shared" si="0"/>
        <v>392</v>
      </c>
      <c r="B9782" t="str">
        <f t="shared" ref="B9782:C9782" si="9756">B9757</f>
        <v>restaurant</v>
      </c>
      <c r="C9782">
        <f t="shared" si="9756"/>
        <v>5</v>
      </c>
      <c r="D9782">
        <f ca="1">OFFSET(walk!$A$2:$Y$402,TRUNC((ROW()-ROW($D$2))/COLUMNS(walk!$A$2:$Y$402)),MOD(ROW()-ROW($D$2),COLUMNS(walk!$A$2:$Y$402)),1,1)</f>
        <v>12</v>
      </c>
      <c r="E9782">
        <f ca="1">OFFSET(bike!$A$2:$Y$402,TRUNC((ROW()-ROW($E$2))/COLUMNS(bike!$A$2:$Y$402)),MOD(ROW()-ROW($E$2),COLUMNS(bike!$A$2:$Y$402)),1,1)</f>
        <v>3</v>
      </c>
      <c r="F9782">
        <f ca="1">OFFSET(transit!$A$2:$Y$402,TRUNC((ROW()-ROW($F$2))/COLUMNS(transit!$A$2:$Y$402)),MOD(ROW()-ROW($F$2),COLUMNS(transit!$A$2:$Y$402)),1,1)</f>
        <v>7</v>
      </c>
      <c r="G9782">
        <f ca="1">OFFSET(drive!$A$2:$Y$402,TRUNC((ROW()-ROW($G$2))/COLUMNS(drive!$A$2:$Y$402)),MOD(ROW()-ROW($G$2),COLUMNS(drive!$A$2:$Y$402)),1,1)</f>
        <v>3</v>
      </c>
      <c r="H9782" s="5">
        <f ca="1">(VLOOKUP($B9782,weights!$A$2:$R$6,4))*VLOOKUP($B9782,weights!$A$2:$R$6,6)^C9782*(VLOOKUP($B9782,weights!$A$2:$R$6,15)*EXP(VLOOKUP($B9782,weights!$A$2:$R$6,11)*D9782)+VLOOKUP($B9782,weights!$A$2:$R$6,16)*EXP(VLOOKUP($B9782,weights!$A$2:$R$6,12)*E9782)+VLOOKUP($B9782,weights!$A$2:$R$6,17)*EXP(VLOOKUP($B9782,weights!$A$2:$R$6,13)*F9782)+VLOOKUP($B9782,weights!$A$2:$R$6,18)*EXP(VLOOKUP($B9782,weights!$A$2:$R$6,14)*G9782))</f>
        <v>14.635311393195082</v>
      </c>
    </row>
    <row r="9783" spans="1:8" ht="12.75" x14ac:dyDescent="0.2">
      <c r="A9783">
        <f t="shared" si="0"/>
        <v>392</v>
      </c>
      <c r="B9783" t="str">
        <f t="shared" ref="B9783:C9783" si="9757">B9758</f>
        <v>restaurant</v>
      </c>
      <c r="C9783">
        <f t="shared" si="9757"/>
        <v>6</v>
      </c>
      <c r="D9783">
        <f ca="1">OFFSET(walk!$A$2:$Y$402,TRUNC((ROW()-ROW($D$2))/COLUMNS(walk!$A$2:$Y$402)),MOD(ROW()-ROW($D$2),COLUMNS(walk!$A$2:$Y$402)),1,1)</f>
        <v>13</v>
      </c>
      <c r="E9783">
        <f ca="1">OFFSET(bike!$A$2:$Y$402,TRUNC((ROW()-ROW($E$2))/COLUMNS(bike!$A$2:$Y$402)),MOD(ROW()-ROW($E$2),COLUMNS(bike!$A$2:$Y$402)),1,1)</f>
        <v>3</v>
      </c>
      <c r="F9783">
        <f ca="1">OFFSET(transit!$A$2:$Y$402,TRUNC((ROW()-ROW($F$2))/COLUMNS(transit!$A$2:$Y$402)),MOD(ROW()-ROW($F$2),COLUMNS(transit!$A$2:$Y$402)),1,1)</f>
        <v>8</v>
      </c>
      <c r="G9783">
        <f ca="1">OFFSET(drive!$A$2:$Y$402,TRUNC((ROW()-ROW($G$2))/COLUMNS(drive!$A$2:$Y$402)),MOD(ROW()-ROW($G$2),COLUMNS(drive!$A$2:$Y$402)),1,1)</f>
        <v>4</v>
      </c>
      <c r="H9783" s="5">
        <f ca="1">(VLOOKUP($B9783,weights!$A$2:$R$6,4))*VLOOKUP($B9783,weights!$A$2:$R$6,6)^C9783*(VLOOKUP($B9783,weights!$A$2:$R$6,15)*EXP(VLOOKUP($B9783,weights!$A$2:$R$6,11)*D9783)+VLOOKUP($B9783,weights!$A$2:$R$6,16)*EXP(VLOOKUP($B9783,weights!$A$2:$R$6,12)*E9783)+VLOOKUP($B9783,weights!$A$2:$R$6,17)*EXP(VLOOKUP($B9783,weights!$A$2:$R$6,13)*F9783)+VLOOKUP($B9783,weights!$A$2:$R$6,18)*EXP(VLOOKUP($B9783,weights!$A$2:$R$6,14)*G9783))</f>
        <v>11.767814533892222</v>
      </c>
    </row>
    <row r="9784" spans="1:8" ht="12.75" x14ac:dyDescent="0.2">
      <c r="A9784">
        <f t="shared" si="0"/>
        <v>392</v>
      </c>
      <c r="B9784" t="str">
        <f t="shared" ref="B9784:C9784" si="9758">B9759</f>
        <v>restaurant</v>
      </c>
      <c r="C9784">
        <f t="shared" si="9758"/>
        <v>7</v>
      </c>
      <c r="D9784">
        <f ca="1">OFFSET(walk!$A$2:$Y$402,TRUNC((ROW()-ROW($D$2))/COLUMNS(walk!$A$2:$Y$402)),MOD(ROW()-ROW($D$2),COLUMNS(walk!$A$2:$Y$402)),1,1)</f>
        <v>14</v>
      </c>
      <c r="E9784">
        <f ca="1">OFFSET(bike!$A$2:$Y$402,TRUNC((ROW()-ROW($E$2))/COLUMNS(bike!$A$2:$Y$402)),MOD(ROW()-ROW($E$2),COLUMNS(bike!$A$2:$Y$402)),1,1)</f>
        <v>3</v>
      </c>
      <c r="F9784">
        <f ca="1">OFFSET(transit!$A$2:$Y$402,TRUNC((ROW()-ROW($F$2))/COLUMNS(transit!$A$2:$Y$402)),MOD(ROW()-ROW($F$2),COLUMNS(transit!$A$2:$Y$402)),1,1)</f>
        <v>8</v>
      </c>
      <c r="G9784">
        <f ca="1">OFFSET(drive!$A$2:$Y$402,TRUNC((ROW()-ROW($G$2))/COLUMNS(drive!$A$2:$Y$402)),MOD(ROW()-ROW($G$2),COLUMNS(drive!$A$2:$Y$402)),1,1)</f>
        <v>4</v>
      </c>
      <c r="H9784" s="5">
        <f ca="1">(VLOOKUP($B9784,weights!$A$2:$R$6,4))*VLOOKUP($B9784,weights!$A$2:$R$6,6)^C9784*(VLOOKUP($B9784,weights!$A$2:$R$6,15)*EXP(VLOOKUP($B9784,weights!$A$2:$R$6,11)*D9784)+VLOOKUP($B9784,weights!$A$2:$R$6,16)*EXP(VLOOKUP($B9784,weights!$A$2:$R$6,12)*E9784)+VLOOKUP($B9784,weights!$A$2:$R$6,17)*EXP(VLOOKUP($B9784,weights!$A$2:$R$6,13)*F9784)+VLOOKUP($B9784,weights!$A$2:$R$6,18)*EXP(VLOOKUP($B9784,weights!$A$2:$R$6,14)*G9784))</f>
        <v>10.446517698257534</v>
      </c>
    </row>
    <row r="9785" spans="1:8" ht="12.75" x14ac:dyDescent="0.2">
      <c r="A9785">
        <f t="shared" si="0"/>
        <v>392</v>
      </c>
      <c r="B9785" t="str">
        <f t="shared" ref="B9785:C9785" si="9759">B9760</f>
        <v>restaurant</v>
      </c>
      <c r="C9785">
        <f t="shared" si="9759"/>
        <v>8</v>
      </c>
      <c r="D9785">
        <f ca="1">OFFSET(walk!$A$2:$Y$402,TRUNC((ROW()-ROW($D$2))/COLUMNS(walk!$A$2:$Y$402)),MOD(ROW()-ROW($D$2),COLUMNS(walk!$A$2:$Y$402)),1,1)</f>
        <v>14</v>
      </c>
      <c r="E9785">
        <f ca="1">OFFSET(bike!$A$2:$Y$402,TRUNC((ROW()-ROW($E$2))/COLUMNS(bike!$A$2:$Y$402)),MOD(ROW()-ROW($E$2),COLUMNS(bike!$A$2:$Y$402)),1,1)</f>
        <v>4</v>
      </c>
      <c r="F9785">
        <f ca="1">OFFSET(transit!$A$2:$Y$402,TRUNC((ROW()-ROW($F$2))/COLUMNS(transit!$A$2:$Y$402)),MOD(ROW()-ROW($F$2),COLUMNS(transit!$A$2:$Y$402)),1,1)</f>
        <v>9</v>
      </c>
      <c r="G9785">
        <f ca="1">OFFSET(drive!$A$2:$Y$402,TRUNC((ROW()-ROW($G$2))/COLUMNS(drive!$A$2:$Y$402)),MOD(ROW()-ROW($G$2),COLUMNS(drive!$A$2:$Y$402)),1,1)</f>
        <v>4</v>
      </c>
      <c r="H9785" s="5">
        <f ca="1">(VLOOKUP($B9785,weights!$A$2:$R$6,4))*VLOOKUP($B9785,weights!$A$2:$R$6,6)^C9785*(VLOOKUP($B9785,weights!$A$2:$R$6,15)*EXP(VLOOKUP($B9785,weights!$A$2:$R$6,11)*D9785)+VLOOKUP($B9785,weights!$A$2:$R$6,16)*EXP(VLOOKUP($B9785,weights!$A$2:$R$6,12)*E9785)+VLOOKUP($B9785,weights!$A$2:$R$6,17)*EXP(VLOOKUP($B9785,weights!$A$2:$R$6,13)*F9785)+VLOOKUP($B9785,weights!$A$2:$R$6,18)*EXP(VLOOKUP($B9785,weights!$A$2:$R$6,14)*G9785))</f>
        <v>8.3900613916984845</v>
      </c>
    </row>
    <row r="9786" spans="1:8" ht="12.75" x14ac:dyDescent="0.2">
      <c r="A9786">
        <f t="shared" si="0"/>
        <v>392</v>
      </c>
      <c r="B9786" t="str">
        <f t="shared" ref="B9786:C9786" si="9760">B9761</f>
        <v>restaurant</v>
      </c>
      <c r="C9786">
        <f t="shared" si="9760"/>
        <v>9</v>
      </c>
      <c r="D9786">
        <f ca="1">OFFSET(walk!$A$2:$Y$402,TRUNC((ROW()-ROW($D$2))/COLUMNS(walk!$A$2:$Y$402)),MOD(ROW()-ROW($D$2),COLUMNS(walk!$A$2:$Y$402)),1,1)</f>
        <v>17</v>
      </c>
      <c r="E9786">
        <f ca="1">OFFSET(bike!$A$2:$Y$402,TRUNC((ROW()-ROW($E$2))/COLUMNS(bike!$A$2:$Y$402)),MOD(ROW()-ROW($E$2),COLUMNS(bike!$A$2:$Y$402)),1,1)</f>
        <v>5</v>
      </c>
      <c r="F9786">
        <f ca="1">OFFSET(transit!$A$2:$Y$402,TRUNC((ROW()-ROW($F$2))/COLUMNS(transit!$A$2:$Y$402)),MOD(ROW()-ROW($F$2),COLUMNS(transit!$A$2:$Y$402)),1,1)</f>
        <v>13</v>
      </c>
      <c r="G9786">
        <f ca="1">OFFSET(drive!$A$2:$Y$402,TRUNC((ROW()-ROW($G$2))/COLUMNS(drive!$A$2:$Y$402)),MOD(ROW()-ROW($G$2),COLUMNS(drive!$A$2:$Y$402)),1,1)</f>
        <v>4</v>
      </c>
      <c r="H9786" s="5">
        <f ca="1">(VLOOKUP($B9786,weights!$A$2:$R$6,4))*VLOOKUP($B9786,weights!$A$2:$R$6,6)^C9786*(VLOOKUP($B9786,weights!$A$2:$R$6,15)*EXP(VLOOKUP($B9786,weights!$A$2:$R$6,11)*D9786)+VLOOKUP($B9786,weights!$A$2:$R$6,16)*EXP(VLOOKUP($B9786,weights!$A$2:$R$6,12)*E9786)+VLOOKUP($B9786,weights!$A$2:$R$6,17)*EXP(VLOOKUP($B9786,weights!$A$2:$R$6,13)*F9786)+VLOOKUP($B9786,weights!$A$2:$R$6,18)*EXP(VLOOKUP($B9786,weights!$A$2:$R$6,14)*G9786))</f>
        <v>6.1701877825815385</v>
      </c>
    </row>
    <row r="9787" spans="1:8" ht="12.75" x14ac:dyDescent="0.2">
      <c r="A9787">
        <f t="shared" si="0"/>
        <v>392</v>
      </c>
      <c r="B9787" t="str">
        <f t="shared" ref="B9787:C9787" si="9761">B9762</f>
        <v>supermarket</v>
      </c>
      <c r="C9787">
        <f t="shared" si="9761"/>
        <v>0</v>
      </c>
      <c r="D9787">
        <f ca="1">OFFSET(walk!$A$2:$Y$402,TRUNC((ROW()-ROW($D$2))/COLUMNS(walk!$A$2:$Y$402)),MOD(ROW()-ROW($D$2),COLUMNS(walk!$A$2:$Y$402)),1,1)</f>
        <v>36</v>
      </c>
      <c r="E9787">
        <f ca="1">OFFSET(bike!$A$2:$Y$402,TRUNC((ROW()-ROW($E$2))/COLUMNS(bike!$A$2:$Y$402)),MOD(ROW()-ROW($E$2),COLUMNS(bike!$A$2:$Y$402)),1,1)</f>
        <v>14</v>
      </c>
      <c r="F9787">
        <f ca="1">OFFSET(transit!$A$2:$Y$402,TRUNC((ROW()-ROW($F$2))/COLUMNS(transit!$A$2:$Y$402)),MOD(ROW()-ROW($F$2),COLUMNS(transit!$A$2:$Y$402)),1,1)</f>
        <v>19</v>
      </c>
      <c r="G9787">
        <f ca="1">OFFSET(drive!$A$2:$Y$402,TRUNC((ROW()-ROW($G$2))/COLUMNS(drive!$A$2:$Y$402)),MOD(ROW()-ROW($G$2),COLUMNS(drive!$A$2:$Y$402)),1,1)</f>
        <v>10</v>
      </c>
      <c r="H9787" s="5">
        <f ca="1">(VLOOKUP($B9787,weights!$A$2:$R$6,4))*VLOOKUP($B9787,weights!$A$2:$R$6,6)^C9787*(VLOOKUP($B9787,weights!$A$2:$R$6,15)*EXP(VLOOKUP($B9787,weights!$A$2:$R$6,11)*D9787)+VLOOKUP($B9787,weights!$A$2:$R$6,16)*EXP(VLOOKUP($B9787,weights!$A$2:$R$6,12)*E9787)+VLOOKUP($B9787,weights!$A$2:$R$6,17)*EXP(VLOOKUP($B9787,weights!$A$2:$R$6,13)*F9787)+VLOOKUP($B9787,weights!$A$2:$R$6,18)*EXP(VLOOKUP($B9787,weights!$A$2:$R$6,14)*G9787))</f>
        <v>2.6019100685064087</v>
      </c>
    </row>
    <row r="9788" spans="1:8" ht="12.75" x14ac:dyDescent="0.2">
      <c r="A9788">
        <f t="shared" si="0"/>
        <v>392</v>
      </c>
      <c r="B9788" t="str">
        <f t="shared" ref="B9788:C9788" si="9762">B9763</f>
        <v>supermarket</v>
      </c>
      <c r="C9788">
        <f t="shared" si="9762"/>
        <v>1</v>
      </c>
      <c r="D9788">
        <f ca="1">OFFSET(walk!$A$2:$Y$402,TRUNC((ROW()-ROW($D$2))/COLUMNS(walk!$A$2:$Y$402)),MOD(ROW()-ROW($D$2),COLUMNS(walk!$A$2:$Y$402)),1,1)</f>
        <v>51</v>
      </c>
      <c r="E9788">
        <f ca="1">OFFSET(bike!$A$2:$Y$402,TRUNC((ROW()-ROW($E$2))/COLUMNS(bike!$A$2:$Y$402)),MOD(ROW()-ROW($E$2),COLUMNS(bike!$A$2:$Y$402)),1,1)</f>
        <v>15</v>
      </c>
      <c r="F9788">
        <f ca="1">OFFSET(transit!$A$2:$Y$402,TRUNC((ROW()-ROW($F$2))/COLUMNS(transit!$A$2:$Y$402)),MOD(ROW()-ROW($F$2),COLUMNS(transit!$A$2:$Y$402)),1,1)</f>
        <v>23</v>
      </c>
      <c r="G9788">
        <f ca="1">OFFSET(drive!$A$2:$Y$402,TRUNC((ROW()-ROW($G$2))/COLUMNS(drive!$A$2:$Y$402)),MOD(ROW()-ROW($G$2),COLUMNS(drive!$A$2:$Y$402)),1,1)</f>
        <v>10</v>
      </c>
      <c r="H9788" s="5">
        <f ca="1">(VLOOKUP($B9788,weights!$A$2:$R$6,4))*VLOOKUP($B9788,weights!$A$2:$R$6,6)^C9788*(VLOOKUP($B9788,weights!$A$2:$R$6,15)*EXP(VLOOKUP($B9788,weights!$A$2:$R$6,11)*D9788)+VLOOKUP($B9788,weights!$A$2:$R$6,16)*EXP(VLOOKUP($B9788,weights!$A$2:$R$6,12)*E9788)+VLOOKUP($B9788,weights!$A$2:$R$6,17)*EXP(VLOOKUP($B9788,weights!$A$2:$R$6,13)*F9788)+VLOOKUP($B9788,weights!$A$2:$R$6,18)*EXP(VLOOKUP($B9788,weights!$A$2:$R$6,14)*G9788))</f>
        <v>1.3986420184503088</v>
      </c>
    </row>
    <row r="9789" spans="1:8" ht="12.75" x14ac:dyDescent="0.2">
      <c r="A9789">
        <f t="shared" si="0"/>
        <v>392</v>
      </c>
      <c r="B9789" t="str">
        <f t="shared" ref="B9789:C9789" si="9763">B9764</f>
        <v>supermarket</v>
      </c>
      <c r="C9789">
        <f t="shared" si="9763"/>
        <v>2</v>
      </c>
      <c r="D9789">
        <f ca="1">OFFSET(walk!$A$2:$Y$402,TRUNC((ROW()-ROW($D$2))/COLUMNS(walk!$A$2:$Y$402)),MOD(ROW()-ROW($D$2),COLUMNS(walk!$A$2:$Y$402)),1,1)</f>
        <v>56</v>
      </c>
      <c r="E9789">
        <f ca="1">OFFSET(bike!$A$2:$Y$402,TRUNC((ROW()-ROW($E$2))/COLUMNS(bike!$A$2:$Y$402)),MOD(ROW()-ROW($E$2),COLUMNS(bike!$A$2:$Y$402)),1,1)</f>
        <v>16</v>
      </c>
      <c r="F9789">
        <f ca="1">OFFSET(transit!$A$2:$Y$402,TRUNC((ROW()-ROW($F$2))/COLUMNS(transit!$A$2:$Y$402)),MOD(ROW()-ROW($F$2),COLUMNS(transit!$A$2:$Y$402)),1,1)</f>
        <v>28</v>
      </c>
      <c r="G9789">
        <f ca="1">OFFSET(drive!$A$2:$Y$402,TRUNC((ROW()-ROW($G$2))/COLUMNS(drive!$A$2:$Y$402)),MOD(ROW()-ROW($G$2),COLUMNS(drive!$A$2:$Y$402)),1,1)</f>
        <v>12</v>
      </c>
      <c r="H9789" s="5">
        <f ca="1">(VLOOKUP($B9789,weights!$A$2:$R$6,4))*VLOOKUP($B9789,weights!$A$2:$R$6,6)^C9789*(VLOOKUP($B9789,weights!$A$2:$R$6,15)*EXP(VLOOKUP($B9789,weights!$A$2:$R$6,11)*D9789)+VLOOKUP($B9789,weights!$A$2:$R$6,16)*EXP(VLOOKUP($B9789,weights!$A$2:$R$6,12)*E9789)+VLOOKUP($B9789,weights!$A$2:$R$6,17)*EXP(VLOOKUP($B9789,weights!$A$2:$R$6,13)*F9789)+VLOOKUP($B9789,weights!$A$2:$R$6,18)*EXP(VLOOKUP($B9789,weights!$A$2:$R$6,14)*G9789))</f>
        <v>0.53223298588158185</v>
      </c>
    </row>
    <row r="9790" spans="1:8" ht="12.75" x14ac:dyDescent="0.2">
      <c r="A9790">
        <f t="shared" si="0"/>
        <v>392</v>
      </c>
      <c r="B9790" t="str">
        <f t="shared" ref="B9790:C9790" si="9764">B9765</f>
        <v>supermarket</v>
      </c>
      <c r="C9790">
        <f t="shared" si="9764"/>
        <v>3</v>
      </c>
      <c r="D9790">
        <f ca="1">OFFSET(walk!$A$2:$Y$402,TRUNC((ROW()-ROW($D$2))/COLUMNS(walk!$A$2:$Y$402)),MOD(ROW()-ROW($D$2),COLUMNS(walk!$A$2:$Y$402)),1,1)</f>
        <v>63</v>
      </c>
      <c r="E9790">
        <f ca="1">OFFSET(bike!$A$2:$Y$402,TRUNC((ROW()-ROW($E$2))/COLUMNS(bike!$A$2:$Y$402)),MOD(ROW()-ROW($E$2),COLUMNS(bike!$A$2:$Y$402)),1,1)</f>
        <v>19</v>
      </c>
      <c r="F9790">
        <f ca="1">OFFSET(transit!$A$2:$Y$402,TRUNC((ROW()-ROW($F$2))/COLUMNS(transit!$A$2:$Y$402)),MOD(ROW()-ROW($F$2),COLUMNS(transit!$A$2:$Y$402)),1,1)</f>
        <v>35</v>
      </c>
      <c r="G9790">
        <f ca="1">OFFSET(drive!$A$2:$Y$402,TRUNC((ROW()-ROW($G$2))/COLUMNS(drive!$A$2:$Y$402)),MOD(ROW()-ROW($G$2),COLUMNS(drive!$A$2:$Y$402)),1,1)</f>
        <v>14</v>
      </c>
      <c r="H9790" s="5">
        <f ca="1">(VLOOKUP($B9790,weights!$A$2:$R$6,4))*VLOOKUP($B9790,weights!$A$2:$R$6,6)^C9790*(VLOOKUP($B9790,weights!$A$2:$R$6,15)*EXP(VLOOKUP($B9790,weights!$A$2:$R$6,11)*D9790)+VLOOKUP($B9790,weights!$A$2:$R$6,16)*EXP(VLOOKUP($B9790,weights!$A$2:$R$6,12)*E9790)+VLOOKUP($B9790,weights!$A$2:$R$6,17)*EXP(VLOOKUP($B9790,weights!$A$2:$R$6,13)*F9790)+VLOOKUP($B9790,weights!$A$2:$R$6,18)*EXP(VLOOKUP($B9790,weights!$A$2:$R$6,14)*G9790))</f>
        <v>0.1950183798075687</v>
      </c>
    </row>
    <row r="9791" spans="1:8" ht="12.75" x14ac:dyDescent="0.2">
      <c r="A9791">
        <f t="shared" si="0"/>
        <v>392</v>
      </c>
      <c r="B9791" t="str">
        <f t="shared" ref="B9791:C9791" si="9765">B9766</f>
        <v>supermarket</v>
      </c>
      <c r="C9791">
        <f t="shared" si="9765"/>
        <v>4</v>
      </c>
      <c r="D9791">
        <f ca="1">OFFSET(walk!$A$2:$Y$402,TRUNC((ROW()-ROW($D$2))/COLUMNS(walk!$A$2:$Y$402)),MOD(ROW()-ROW($D$2),COLUMNS(walk!$A$2:$Y$402)),1,1)</f>
        <v>80</v>
      </c>
      <c r="E9791">
        <f ca="1">OFFSET(bike!$A$2:$Y$402,TRUNC((ROW()-ROW($E$2))/COLUMNS(bike!$A$2:$Y$402)),MOD(ROW()-ROW($E$2),COLUMNS(bike!$A$2:$Y$402)),1,1)</f>
        <v>23</v>
      </c>
      <c r="F9791">
        <f ca="1">OFFSET(transit!$A$2:$Y$402,TRUNC((ROW()-ROW($F$2))/COLUMNS(transit!$A$2:$Y$402)),MOD(ROW()-ROW($F$2),COLUMNS(transit!$A$2:$Y$402)),1,1)</f>
        <v>37</v>
      </c>
      <c r="G9791">
        <f ca="1">OFFSET(drive!$A$2:$Y$402,TRUNC((ROW()-ROW($G$2))/COLUMNS(drive!$A$2:$Y$402)),MOD(ROW()-ROW($G$2),COLUMNS(drive!$A$2:$Y$402)),1,1)</f>
        <v>15</v>
      </c>
      <c r="H9791" s="5">
        <f ca="1">(VLOOKUP($B9791,weights!$A$2:$R$6,4))*VLOOKUP($B9791,weights!$A$2:$R$6,6)^C9791*(VLOOKUP($B9791,weights!$A$2:$R$6,15)*EXP(VLOOKUP($B9791,weights!$A$2:$R$6,11)*D9791)+VLOOKUP($B9791,weights!$A$2:$R$6,16)*EXP(VLOOKUP($B9791,weights!$A$2:$R$6,12)*E9791)+VLOOKUP($B9791,weights!$A$2:$R$6,17)*EXP(VLOOKUP($B9791,weights!$A$2:$R$6,13)*F9791)+VLOOKUP($B9791,weights!$A$2:$R$6,18)*EXP(VLOOKUP($B9791,weights!$A$2:$R$6,14)*G9791))</f>
        <v>9.0421216773194604E-2</v>
      </c>
    </row>
    <row r="9792" spans="1:8" ht="12.75" x14ac:dyDescent="0.2">
      <c r="A9792">
        <f t="shared" si="0"/>
        <v>392</v>
      </c>
      <c r="B9792" t="str">
        <f t="shared" ref="B9792:C9792" si="9766">B9767</f>
        <v>store</v>
      </c>
      <c r="C9792">
        <f t="shared" si="9766"/>
        <v>0</v>
      </c>
      <c r="D9792">
        <f ca="1">OFFSET(walk!$A$2:$Y$402,TRUNC((ROW()-ROW($D$2))/COLUMNS(walk!$A$2:$Y$402)),MOD(ROW()-ROW($D$2),COLUMNS(walk!$A$2:$Y$402)),1,1)</f>
        <v>0</v>
      </c>
      <c r="E9792">
        <f ca="1">OFFSET(bike!$A$2:$Y$402,TRUNC((ROW()-ROW($E$2))/COLUMNS(bike!$A$2:$Y$402)),MOD(ROW()-ROW($E$2),COLUMNS(bike!$A$2:$Y$402)),1,1)</f>
        <v>0</v>
      </c>
      <c r="F9792">
        <f ca="1">OFFSET(transit!$A$2:$Y$402,TRUNC((ROW()-ROW($F$2))/COLUMNS(transit!$A$2:$Y$402)),MOD(ROW()-ROW($F$2),COLUMNS(transit!$A$2:$Y$402)),1,1)</f>
        <v>0</v>
      </c>
      <c r="G9792">
        <f ca="1">OFFSET(drive!$A$2:$Y$402,TRUNC((ROW()-ROW($G$2))/COLUMNS(drive!$A$2:$Y$402)),MOD(ROW()-ROW($G$2),COLUMNS(drive!$A$2:$Y$402)),1,1)</f>
        <v>0</v>
      </c>
      <c r="H9792" s="5">
        <f ca="1">(VLOOKUP($B9792,weights!$A$2:$R$6,4))*VLOOKUP($B9792,weights!$A$2:$R$6,6)^C9792*(VLOOKUP($B9792,weights!$A$2:$R$6,15)*EXP(VLOOKUP($B9792,weights!$A$2:$R$6,11)*D9792)+VLOOKUP($B9792,weights!$A$2:$R$6,16)*EXP(VLOOKUP($B9792,weights!$A$2:$R$6,12)*E9792)+VLOOKUP($B9792,weights!$A$2:$R$6,17)*EXP(VLOOKUP($B9792,weights!$A$2:$R$6,13)*F9792)+VLOOKUP($B9792,weights!$A$2:$R$6,18)*EXP(VLOOKUP($B9792,weights!$A$2:$R$6,14)*G9792))</f>
        <v>47.426658163265309</v>
      </c>
    </row>
    <row r="9793" spans="1:8" ht="12.75" x14ac:dyDescent="0.2">
      <c r="A9793">
        <f t="shared" si="0"/>
        <v>392</v>
      </c>
      <c r="B9793" t="str">
        <f t="shared" ref="B9793:C9793" si="9767">B9768</f>
        <v>store</v>
      </c>
      <c r="C9793">
        <f t="shared" si="9767"/>
        <v>1</v>
      </c>
      <c r="D9793">
        <f ca="1">OFFSET(walk!$A$2:$Y$402,TRUNC((ROW()-ROW($D$2))/COLUMNS(walk!$A$2:$Y$402)),MOD(ROW()-ROW($D$2),COLUMNS(walk!$A$2:$Y$402)),1,1)</f>
        <v>4</v>
      </c>
      <c r="E9793">
        <f ca="1">OFFSET(bike!$A$2:$Y$402,TRUNC((ROW()-ROW($E$2))/COLUMNS(bike!$A$2:$Y$402)),MOD(ROW()-ROW($E$2),COLUMNS(bike!$A$2:$Y$402)),1,1)</f>
        <v>1</v>
      </c>
      <c r="F9793">
        <f ca="1">OFFSET(transit!$A$2:$Y$402,TRUNC((ROW()-ROW($F$2))/COLUMNS(transit!$A$2:$Y$402)),MOD(ROW()-ROW($F$2),COLUMNS(transit!$A$2:$Y$402)),1,1)</f>
        <v>4</v>
      </c>
      <c r="G9793">
        <f ca="1">OFFSET(drive!$A$2:$Y$402,TRUNC((ROW()-ROW($G$2))/COLUMNS(drive!$A$2:$Y$402)),MOD(ROW()-ROW($G$2),COLUMNS(drive!$A$2:$Y$402)),1,1)</f>
        <v>1</v>
      </c>
      <c r="H9793" s="5">
        <f ca="1">(VLOOKUP($B9793,weights!$A$2:$R$6,4))*VLOOKUP($B9793,weights!$A$2:$R$6,6)^C9793*(VLOOKUP($B9793,weights!$A$2:$R$6,15)*EXP(VLOOKUP($B9793,weights!$A$2:$R$6,11)*D9793)+VLOOKUP($B9793,weights!$A$2:$R$6,16)*EXP(VLOOKUP($B9793,weights!$A$2:$R$6,12)*E9793)+VLOOKUP($B9793,weights!$A$2:$R$6,17)*EXP(VLOOKUP($B9793,weights!$A$2:$R$6,13)*F9793)+VLOOKUP($B9793,weights!$A$2:$R$6,18)*EXP(VLOOKUP($B9793,weights!$A$2:$R$6,14)*G9793))</f>
        <v>15.065318279422829</v>
      </c>
    </row>
    <row r="9794" spans="1:8" ht="12.75" x14ac:dyDescent="0.2">
      <c r="A9794">
        <f t="shared" si="0"/>
        <v>392</v>
      </c>
      <c r="B9794" t="str">
        <f t="shared" ref="B9794:C9794" si="9768">B9769</f>
        <v>store</v>
      </c>
      <c r="C9794">
        <f t="shared" si="9768"/>
        <v>2</v>
      </c>
      <c r="D9794">
        <f ca="1">OFFSET(walk!$A$2:$Y$402,TRUNC((ROW()-ROW($D$2))/COLUMNS(walk!$A$2:$Y$402)),MOD(ROW()-ROW($D$2),COLUMNS(walk!$A$2:$Y$402)),1,1)</f>
        <v>7</v>
      </c>
      <c r="E9794">
        <f ca="1">OFFSET(bike!$A$2:$Y$402,TRUNC((ROW()-ROW($E$2))/COLUMNS(bike!$A$2:$Y$402)),MOD(ROW()-ROW($E$2),COLUMNS(bike!$A$2:$Y$402)),1,1)</f>
        <v>2</v>
      </c>
      <c r="F9794">
        <f ca="1">OFFSET(transit!$A$2:$Y$402,TRUNC((ROW()-ROW($F$2))/COLUMNS(transit!$A$2:$Y$402)),MOD(ROW()-ROW($F$2),COLUMNS(transit!$A$2:$Y$402)),1,1)</f>
        <v>6</v>
      </c>
      <c r="G9794">
        <f ca="1">OFFSET(drive!$A$2:$Y$402,TRUNC((ROW()-ROW($G$2))/COLUMNS(drive!$A$2:$Y$402)),MOD(ROW()-ROW($G$2),COLUMNS(drive!$A$2:$Y$402)),1,1)</f>
        <v>1</v>
      </c>
      <c r="H9794" s="5">
        <f ca="1">(VLOOKUP($B9794,weights!$A$2:$R$6,4))*VLOOKUP($B9794,weights!$A$2:$R$6,6)^C9794*(VLOOKUP($B9794,weights!$A$2:$R$6,15)*EXP(VLOOKUP($B9794,weights!$A$2:$R$6,11)*D9794)+VLOOKUP($B9794,weights!$A$2:$R$6,16)*EXP(VLOOKUP($B9794,weights!$A$2:$R$6,12)*E9794)+VLOOKUP($B9794,weights!$A$2:$R$6,17)*EXP(VLOOKUP($B9794,weights!$A$2:$R$6,13)*F9794)+VLOOKUP($B9794,weights!$A$2:$R$6,18)*EXP(VLOOKUP($B9794,weights!$A$2:$R$6,14)*G9794))</f>
        <v>7.3808553221372923</v>
      </c>
    </row>
    <row r="9795" spans="1:8" ht="12.75" x14ac:dyDescent="0.2">
      <c r="A9795">
        <f t="shared" si="0"/>
        <v>392</v>
      </c>
      <c r="B9795" t="str">
        <f t="shared" ref="B9795:C9795" si="9769">B9770</f>
        <v>store</v>
      </c>
      <c r="C9795">
        <f t="shared" si="9769"/>
        <v>3</v>
      </c>
      <c r="D9795">
        <f ca="1">OFFSET(walk!$A$2:$Y$402,TRUNC((ROW()-ROW($D$2))/COLUMNS(walk!$A$2:$Y$402)),MOD(ROW()-ROW($D$2),COLUMNS(walk!$A$2:$Y$402)),1,1)</f>
        <v>8</v>
      </c>
      <c r="E9795">
        <f ca="1">OFFSET(bike!$A$2:$Y$402,TRUNC((ROW()-ROW($E$2))/COLUMNS(bike!$A$2:$Y$402)),MOD(ROW()-ROW($E$2),COLUMNS(bike!$A$2:$Y$402)),1,1)</f>
        <v>2</v>
      </c>
      <c r="F9795">
        <f ca="1">OFFSET(transit!$A$2:$Y$402,TRUNC((ROW()-ROW($F$2))/COLUMNS(transit!$A$2:$Y$402)),MOD(ROW()-ROW($F$2),COLUMNS(transit!$A$2:$Y$402)),1,1)</f>
        <v>7</v>
      </c>
      <c r="G9795">
        <f ca="1">OFFSET(drive!$A$2:$Y$402,TRUNC((ROW()-ROW($G$2))/COLUMNS(drive!$A$2:$Y$402)),MOD(ROW()-ROW($G$2),COLUMNS(drive!$A$2:$Y$402)),1,1)</f>
        <v>2</v>
      </c>
      <c r="H9795" s="5">
        <f ca="1">(VLOOKUP($B9795,weights!$A$2:$R$6,4))*VLOOKUP($B9795,weights!$A$2:$R$6,6)^C9795*(VLOOKUP($B9795,weights!$A$2:$R$6,15)*EXP(VLOOKUP($B9795,weights!$A$2:$R$6,11)*D9795)+VLOOKUP($B9795,weights!$A$2:$R$6,16)*EXP(VLOOKUP($B9795,weights!$A$2:$R$6,12)*E9795)+VLOOKUP($B9795,weights!$A$2:$R$6,17)*EXP(VLOOKUP($B9795,weights!$A$2:$R$6,13)*F9795)+VLOOKUP($B9795,weights!$A$2:$R$6,18)*EXP(VLOOKUP($B9795,weights!$A$2:$R$6,14)*G9795))</f>
        <v>4.1048985051216684</v>
      </c>
    </row>
    <row r="9796" spans="1:8" ht="12.75" x14ac:dyDescent="0.2">
      <c r="A9796">
        <f t="shared" si="0"/>
        <v>392</v>
      </c>
      <c r="B9796" t="str">
        <f t="shared" ref="B9796:C9796" si="9770">B9771</f>
        <v>store</v>
      </c>
      <c r="C9796">
        <f t="shared" si="9770"/>
        <v>4</v>
      </c>
      <c r="D9796">
        <f ca="1">OFFSET(walk!$A$2:$Y$402,TRUNC((ROW()-ROW($D$2))/COLUMNS(walk!$A$2:$Y$402)),MOD(ROW()-ROW($D$2),COLUMNS(walk!$A$2:$Y$402)),1,1)</f>
        <v>11</v>
      </c>
      <c r="E9796">
        <f ca="1">OFFSET(bike!$A$2:$Y$402,TRUNC((ROW()-ROW($E$2))/COLUMNS(bike!$A$2:$Y$402)),MOD(ROW()-ROW($E$2),COLUMNS(bike!$A$2:$Y$402)),1,1)</f>
        <v>3</v>
      </c>
      <c r="F9796">
        <f ca="1">OFFSET(transit!$A$2:$Y$402,TRUNC((ROW()-ROW($F$2))/COLUMNS(transit!$A$2:$Y$402)),MOD(ROW()-ROW($F$2),COLUMNS(transit!$A$2:$Y$402)),1,1)</f>
        <v>8</v>
      </c>
      <c r="G9796">
        <f ca="1">OFFSET(drive!$A$2:$Y$402,TRUNC((ROW()-ROW($G$2))/COLUMNS(drive!$A$2:$Y$402)),MOD(ROW()-ROW($G$2),COLUMNS(drive!$A$2:$Y$402)),1,1)</f>
        <v>2</v>
      </c>
      <c r="H9796" s="5">
        <f ca="1">(VLOOKUP($B9796,weights!$A$2:$R$6,4))*VLOOKUP($B9796,weights!$A$2:$R$6,6)^C9796*(VLOOKUP($B9796,weights!$A$2:$R$6,15)*EXP(VLOOKUP($B9796,weights!$A$2:$R$6,11)*D9796)+VLOOKUP($B9796,weights!$A$2:$R$6,16)*EXP(VLOOKUP($B9796,weights!$A$2:$R$6,12)*E9796)+VLOOKUP($B9796,weights!$A$2:$R$6,17)*EXP(VLOOKUP($B9796,weights!$A$2:$R$6,13)*F9796)+VLOOKUP($B9796,weights!$A$2:$R$6,18)*EXP(VLOOKUP($B9796,weights!$A$2:$R$6,14)*G9796))</f>
        <v>2.2204212865478818</v>
      </c>
    </row>
    <row r="9797" spans="1:8" ht="12.75" x14ac:dyDescent="0.2">
      <c r="A9797">
        <f t="shared" si="0"/>
        <v>392</v>
      </c>
      <c r="B9797" t="str">
        <f t="shared" ref="B9797:C9797" si="9771">B9772</f>
        <v>pharmacy</v>
      </c>
      <c r="C9797">
        <f t="shared" si="9771"/>
        <v>0</v>
      </c>
      <c r="D9797">
        <f ca="1">OFFSET(walk!$A$2:$Y$402,TRUNC((ROW()-ROW($D$2))/COLUMNS(walk!$A$2:$Y$402)),MOD(ROW()-ROW($D$2),COLUMNS(walk!$A$2:$Y$402)),1,1)</f>
        <v>14</v>
      </c>
      <c r="E9797">
        <f ca="1">OFFSET(bike!$A$2:$Y$402,TRUNC((ROW()-ROW($E$2))/COLUMNS(bike!$A$2:$Y$402)),MOD(ROW()-ROW($E$2),COLUMNS(bike!$A$2:$Y$402)),1,1)</f>
        <v>4</v>
      </c>
      <c r="F9797">
        <f ca="1">OFFSET(transit!$A$2:$Y$402,TRUNC((ROW()-ROW($F$2))/COLUMNS(transit!$A$2:$Y$402)),MOD(ROW()-ROW($F$2),COLUMNS(transit!$A$2:$Y$402)),1,1)</f>
        <v>10</v>
      </c>
      <c r="G9797">
        <f ca="1">OFFSET(drive!$A$2:$Y$402,TRUNC((ROW()-ROW($G$2))/COLUMNS(drive!$A$2:$Y$402)),MOD(ROW()-ROW($G$2),COLUMNS(drive!$A$2:$Y$402)),1,1)</f>
        <v>3</v>
      </c>
      <c r="H9797" s="5">
        <f ca="1">(VLOOKUP($B9797,weights!$A$2:$R$6,4))*VLOOKUP($B9797,weights!$A$2:$R$6,6)^C9797*(VLOOKUP($B9797,weights!$A$2:$R$6,15)*EXP(VLOOKUP($B9797,weights!$A$2:$R$6,11)*D9797)+VLOOKUP($B9797,weights!$A$2:$R$6,16)*EXP(VLOOKUP($B9797,weights!$A$2:$R$6,12)*E9797)+VLOOKUP($B9797,weights!$A$2:$R$6,17)*EXP(VLOOKUP($B9797,weights!$A$2:$R$6,13)*F9797)+VLOOKUP($B9797,weights!$A$2:$R$6,18)*EXP(VLOOKUP($B9797,weights!$A$2:$R$6,14)*G9797))</f>
        <v>5.3172332834029135</v>
      </c>
    </row>
    <row r="9798" spans="1:8" ht="12.75" x14ac:dyDescent="0.2">
      <c r="A9798">
        <f t="shared" si="0"/>
        <v>392</v>
      </c>
      <c r="B9798" t="str">
        <f t="shared" ref="B9798:C9798" si="9772">B9773</f>
        <v>pharmacy</v>
      </c>
      <c r="C9798">
        <f t="shared" si="9772"/>
        <v>1</v>
      </c>
      <c r="D9798">
        <f ca="1">OFFSET(walk!$A$2:$Y$402,TRUNC((ROW()-ROW($D$2))/COLUMNS(walk!$A$2:$Y$402)),MOD(ROW()-ROW($D$2),COLUMNS(walk!$A$2:$Y$402)),1,1)</f>
        <v>14</v>
      </c>
      <c r="E9798">
        <f ca="1">OFFSET(bike!$A$2:$Y$402,TRUNC((ROW()-ROW($E$2))/COLUMNS(bike!$A$2:$Y$402)),MOD(ROW()-ROW($E$2),COLUMNS(bike!$A$2:$Y$402)),1,1)</f>
        <v>4</v>
      </c>
      <c r="F9798">
        <f ca="1">OFFSET(transit!$A$2:$Y$402,TRUNC((ROW()-ROW($F$2))/COLUMNS(transit!$A$2:$Y$402)),MOD(ROW()-ROW($F$2),COLUMNS(transit!$A$2:$Y$402)),1,1)</f>
        <v>10</v>
      </c>
      <c r="G9798">
        <f ca="1">OFFSET(drive!$A$2:$Y$402,TRUNC((ROW()-ROW($G$2))/COLUMNS(drive!$A$2:$Y$402)),MOD(ROW()-ROW($G$2),COLUMNS(drive!$A$2:$Y$402)),1,1)</f>
        <v>3</v>
      </c>
      <c r="H9798" s="5">
        <f ca="1">(VLOOKUP($B9798,weights!$A$2:$R$6,4))*VLOOKUP($B9798,weights!$A$2:$R$6,6)^C9798*(VLOOKUP($B9798,weights!$A$2:$R$6,15)*EXP(VLOOKUP($B9798,weights!$A$2:$R$6,11)*D9798)+VLOOKUP($B9798,weights!$A$2:$R$6,16)*EXP(VLOOKUP($B9798,weights!$A$2:$R$6,12)*E9798)+VLOOKUP($B9798,weights!$A$2:$R$6,17)*EXP(VLOOKUP($B9798,weights!$A$2:$R$6,13)*F9798)+VLOOKUP($B9798,weights!$A$2:$R$6,18)*EXP(VLOOKUP($B9798,weights!$A$2:$R$6,14)*G9798))</f>
        <v>2.5601493586754764</v>
      </c>
    </row>
    <row r="9799" spans="1:8" ht="12.75" x14ac:dyDescent="0.2">
      <c r="A9799">
        <f t="shared" si="0"/>
        <v>392</v>
      </c>
      <c r="B9799" t="str">
        <f t="shared" ref="B9799:C9799" si="9773">B9774</f>
        <v>pharmacy</v>
      </c>
      <c r="C9799">
        <f t="shared" si="9773"/>
        <v>2</v>
      </c>
      <c r="D9799">
        <f ca="1">OFFSET(walk!$A$2:$Y$402,TRUNC((ROW()-ROW($D$2))/COLUMNS(walk!$A$2:$Y$402)),MOD(ROW()-ROW($D$2),COLUMNS(walk!$A$2:$Y$402)),1,1)</f>
        <v>16</v>
      </c>
      <c r="E9799">
        <f ca="1">OFFSET(bike!$A$2:$Y$402,TRUNC((ROW()-ROW($E$2))/COLUMNS(bike!$A$2:$Y$402)),MOD(ROW()-ROW($E$2),COLUMNS(bike!$A$2:$Y$402)),1,1)</f>
        <v>4</v>
      </c>
      <c r="F9799">
        <f ca="1">OFFSET(transit!$A$2:$Y$402,TRUNC((ROW()-ROW($F$2))/COLUMNS(transit!$A$2:$Y$402)),MOD(ROW()-ROW($F$2),COLUMNS(transit!$A$2:$Y$402)),1,1)</f>
        <v>16</v>
      </c>
      <c r="G9799">
        <f ca="1">OFFSET(drive!$A$2:$Y$402,TRUNC((ROW()-ROW($G$2))/COLUMNS(drive!$A$2:$Y$402)),MOD(ROW()-ROW($G$2),COLUMNS(drive!$A$2:$Y$402)),1,1)</f>
        <v>3</v>
      </c>
      <c r="H9799" s="5">
        <f ca="1">(VLOOKUP($B9799,weights!$A$2:$R$6,4))*VLOOKUP($B9799,weights!$A$2:$R$6,6)^C9799*(VLOOKUP($B9799,weights!$A$2:$R$6,15)*EXP(VLOOKUP($B9799,weights!$A$2:$R$6,11)*D9799)+VLOOKUP($B9799,weights!$A$2:$R$6,16)*EXP(VLOOKUP($B9799,weights!$A$2:$R$6,12)*E9799)+VLOOKUP($B9799,weights!$A$2:$R$6,17)*EXP(VLOOKUP($B9799,weights!$A$2:$R$6,13)*F9799)+VLOOKUP($B9799,weights!$A$2:$R$6,18)*EXP(VLOOKUP($B9799,weights!$A$2:$R$6,14)*G9799))</f>
        <v>1.1258876655656052</v>
      </c>
    </row>
    <row r="9800" spans="1:8" ht="12.75" x14ac:dyDescent="0.2">
      <c r="A9800">
        <f t="shared" si="0"/>
        <v>392</v>
      </c>
      <c r="B9800" t="str">
        <f t="shared" ref="B9800:C9800" si="9774">B9775</f>
        <v>bank</v>
      </c>
      <c r="C9800">
        <f t="shared" si="9774"/>
        <v>0</v>
      </c>
      <c r="D9800">
        <f ca="1">OFFSET(walk!$A$2:$Y$402,TRUNC((ROW()-ROW($D$2))/COLUMNS(walk!$A$2:$Y$402)),MOD(ROW()-ROW($D$2),COLUMNS(walk!$A$2:$Y$402)),1,1)</f>
        <v>25</v>
      </c>
      <c r="E9800">
        <f ca="1">OFFSET(bike!$A$2:$Y$402,TRUNC((ROW()-ROW($E$2))/COLUMNS(bike!$A$2:$Y$402)),MOD(ROW()-ROW($E$2),COLUMNS(bike!$A$2:$Y$402)),1,1)</f>
        <v>7</v>
      </c>
      <c r="F9800">
        <f ca="1">OFFSET(transit!$A$2:$Y$402,TRUNC((ROW()-ROW($F$2))/COLUMNS(transit!$A$2:$Y$402)),MOD(ROW()-ROW($F$2),COLUMNS(transit!$A$2:$Y$402)),1,1)</f>
        <v>15</v>
      </c>
      <c r="G9800">
        <f ca="1">OFFSET(drive!$A$2:$Y$402,TRUNC((ROW()-ROW($G$2))/COLUMNS(drive!$A$2:$Y$402)),MOD(ROW()-ROW($G$2),COLUMNS(drive!$A$2:$Y$402)),1,1)</f>
        <v>6</v>
      </c>
      <c r="H9800" s="5">
        <f ca="1">(VLOOKUP($B9800,weights!$A$2:$R$6,4))*VLOOKUP($B9800,weights!$A$2:$R$6,6)^C9800*(VLOOKUP($B9800,weights!$A$2:$R$6,15)*EXP(VLOOKUP($B9800,weights!$A$2:$R$6,11)*D9800)+VLOOKUP($B9800,weights!$A$2:$R$6,16)*EXP(VLOOKUP($B9800,weights!$A$2:$R$6,12)*E9800)+VLOOKUP($B9800,weights!$A$2:$R$6,17)*EXP(VLOOKUP($B9800,weights!$A$2:$R$6,13)*F9800)+VLOOKUP($B9800,weights!$A$2:$R$6,18)*EXP(VLOOKUP($B9800,weights!$A$2:$R$6,14)*G9800))</f>
        <v>2.6759076924492513</v>
      </c>
    </row>
    <row r="9801" spans="1:8" ht="12.75" x14ac:dyDescent="0.2">
      <c r="A9801">
        <f t="shared" si="0"/>
        <v>392</v>
      </c>
      <c r="B9801" t="str">
        <f t="shared" ref="B9801:C9801" si="9775">B9776</f>
        <v>bank</v>
      </c>
      <c r="C9801">
        <f t="shared" si="9775"/>
        <v>1</v>
      </c>
      <c r="D9801">
        <f ca="1">OFFSET(walk!$A$2:$Y$402,TRUNC((ROW()-ROW($D$2))/COLUMNS(walk!$A$2:$Y$402)),MOD(ROW()-ROW($D$2),COLUMNS(walk!$A$2:$Y$402)),1,1)</f>
        <v>46</v>
      </c>
      <c r="E9801">
        <f ca="1">OFFSET(bike!$A$2:$Y$402,TRUNC((ROW()-ROW($E$2))/COLUMNS(bike!$A$2:$Y$402)),MOD(ROW()-ROW($E$2),COLUMNS(bike!$A$2:$Y$402)),1,1)</f>
        <v>15</v>
      </c>
      <c r="F9801">
        <f ca="1">OFFSET(transit!$A$2:$Y$402,TRUNC((ROW()-ROW($F$2))/COLUMNS(transit!$A$2:$Y$402)),MOD(ROW()-ROW($F$2),COLUMNS(transit!$A$2:$Y$402)),1,1)</f>
        <v>37</v>
      </c>
      <c r="G9801">
        <f ca="1">OFFSET(drive!$A$2:$Y$402,TRUNC((ROW()-ROW($G$2))/COLUMNS(drive!$A$2:$Y$402)),MOD(ROW()-ROW($G$2),COLUMNS(drive!$A$2:$Y$402)),1,1)</f>
        <v>8</v>
      </c>
      <c r="H9801" s="5">
        <f ca="1">(VLOOKUP($B9801,weights!$A$2:$R$6,4))*VLOOKUP($B9801,weights!$A$2:$R$6,6)^C9801*(VLOOKUP($B9801,weights!$A$2:$R$6,15)*EXP(VLOOKUP($B9801,weights!$A$2:$R$6,11)*D9801)+VLOOKUP($B9801,weights!$A$2:$R$6,16)*EXP(VLOOKUP($B9801,weights!$A$2:$R$6,12)*E9801)+VLOOKUP($B9801,weights!$A$2:$R$6,17)*EXP(VLOOKUP($B9801,weights!$A$2:$R$6,13)*F9801)+VLOOKUP($B9801,weights!$A$2:$R$6,18)*EXP(VLOOKUP($B9801,weights!$A$2:$R$6,14)*G9801))</f>
        <v>0.4191018758737185</v>
      </c>
    </row>
    <row r="9802" spans="1:8" ht="12.75" x14ac:dyDescent="0.2">
      <c r="A9802">
        <f t="shared" si="0"/>
        <v>393</v>
      </c>
      <c r="B9802" t="str">
        <f t="shared" ref="B9802:C9802" si="9776">B9777</f>
        <v>restaurant</v>
      </c>
      <c r="C9802">
        <f t="shared" si="9776"/>
        <v>0</v>
      </c>
      <c r="D9802">
        <f ca="1">OFFSET(walk!$A$2:$Y$402,TRUNC((ROW()-ROW($D$2))/COLUMNS(walk!$A$2:$Y$402)),MOD(ROW()-ROW($D$2),COLUMNS(walk!$A$2:$Y$402)),1,1)</f>
        <v>5</v>
      </c>
      <c r="E9802">
        <f ca="1">OFFSET(bike!$A$2:$Y$402,TRUNC((ROW()-ROW($E$2))/COLUMNS(bike!$A$2:$Y$402)),MOD(ROW()-ROW($E$2),COLUMNS(bike!$A$2:$Y$402)),1,1)</f>
        <v>1</v>
      </c>
      <c r="F9802">
        <f ca="1">OFFSET(transit!$A$2:$Y$402,TRUNC((ROW()-ROW($F$2))/COLUMNS(transit!$A$2:$Y$402)),MOD(ROW()-ROW($F$2),COLUMNS(transit!$A$2:$Y$402)),1,1)</f>
        <v>5</v>
      </c>
      <c r="G9802">
        <f ca="1">OFFSET(drive!$A$2:$Y$402,TRUNC((ROW()-ROW($G$2))/COLUMNS(drive!$A$2:$Y$402)),MOD(ROW()-ROW($G$2),COLUMNS(drive!$A$2:$Y$402)),1,1)</f>
        <v>1</v>
      </c>
      <c r="H9802" s="5">
        <f ca="1">(VLOOKUP($B9802,weights!$A$2:$R$6,4))*VLOOKUP($B9802,weights!$A$2:$R$6,6)^C9802*(VLOOKUP($B9802,weights!$A$2:$R$6,15)*EXP(VLOOKUP($B9802,weights!$A$2:$R$6,11)*D9802)+VLOOKUP($B9802,weights!$A$2:$R$6,16)*EXP(VLOOKUP($B9802,weights!$A$2:$R$6,12)*E9802)+VLOOKUP($B9802,weights!$A$2:$R$6,17)*EXP(VLOOKUP($B9802,weights!$A$2:$R$6,13)*F9802)+VLOOKUP($B9802,weights!$A$2:$R$6,18)*EXP(VLOOKUP($B9802,weights!$A$2:$R$6,14)*G9802))</f>
        <v>41.195015976462628</v>
      </c>
    </row>
    <row r="9803" spans="1:8" ht="12.75" x14ac:dyDescent="0.2">
      <c r="A9803">
        <f t="shared" si="0"/>
        <v>393</v>
      </c>
      <c r="B9803" t="str">
        <f t="shared" ref="B9803:C9803" si="9777">B9778</f>
        <v>restaurant</v>
      </c>
      <c r="C9803">
        <f t="shared" si="9777"/>
        <v>1</v>
      </c>
      <c r="D9803">
        <f ca="1">OFFSET(walk!$A$2:$Y$402,TRUNC((ROW()-ROW($D$2))/COLUMNS(walk!$A$2:$Y$402)),MOD(ROW()-ROW($D$2),COLUMNS(walk!$A$2:$Y$402)),1,1)</f>
        <v>5</v>
      </c>
      <c r="E9803">
        <f ca="1">OFFSET(bike!$A$2:$Y$402,TRUNC((ROW()-ROW($E$2))/COLUMNS(bike!$A$2:$Y$402)),MOD(ROW()-ROW($E$2),COLUMNS(bike!$A$2:$Y$402)),1,1)</f>
        <v>1</v>
      </c>
      <c r="F9803">
        <f ca="1">OFFSET(transit!$A$2:$Y$402,TRUNC((ROW()-ROW($F$2))/COLUMNS(transit!$A$2:$Y$402)),MOD(ROW()-ROW($F$2),COLUMNS(transit!$A$2:$Y$402)),1,1)</f>
        <v>6</v>
      </c>
      <c r="G9803">
        <f ca="1">OFFSET(drive!$A$2:$Y$402,TRUNC((ROW()-ROW($G$2))/COLUMNS(drive!$A$2:$Y$402)),MOD(ROW()-ROW($G$2),COLUMNS(drive!$A$2:$Y$402)),1,1)</f>
        <v>1</v>
      </c>
      <c r="H9803" s="5">
        <f ca="1">(VLOOKUP($B9803,weights!$A$2:$R$6,4))*VLOOKUP($B9803,weights!$A$2:$R$6,6)^C9803*(VLOOKUP($B9803,weights!$A$2:$R$6,15)*EXP(VLOOKUP($B9803,weights!$A$2:$R$6,11)*D9803)+VLOOKUP($B9803,weights!$A$2:$R$6,16)*EXP(VLOOKUP($B9803,weights!$A$2:$R$6,12)*E9803)+VLOOKUP($B9803,weights!$A$2:$R$6,17)*EXP(VLOOKUP($B9803,weights!$A$2:$R$6,13)*F9803)+VLOOKUP($B9803,weights!$A$2:$R$6,18)*EXP(VLOOKUP($B9803,weights!$A$2:$R$6,14)*G9803))</f>
        <v>35.951205906772984</v>
      </c>
    </row>
    <row r="9804" spans="1:8" ht="12.75" x14ac:dyDescent="0.2">
      <c r="A9804">
        <f t="shared" si="0"/>
        <v>393</v>
      </c>
      <c r="B9804" t="str">
        <f t="shared" ref="B9804:C9804" si="9778">B9779</f>
        <v>restaurant</v>
      </c>
      <c r="C9804">
        <f t="shared" si="9778"/>
        <v>2</v>
      </c>
      <c r="D9804">
        <f ca="1">OFFSET(walk!$A$2:$Y$402,TRUNC((ROW()-ROW($D$2))/COLUMNS(walk!$A$2:$Y$402)),MOD(ROW()-ROW($D$2),COLUMNS(walk!$A$2:$Y$402)),1,1)</f>
        <v>8</v>
      </c>
      <c r="E9804">
        <f ca="1">OFFSET(bike!$A$2:$Y$402,TRUNC((ROW()-ROW($E$2))/COLUMNS(bike!$A$2:$Y$402)),MOD(ROW()-ROW($E$2),COLUMNS(bike!$A$2:$Y$402)),1,1)</f>
        <v>2</v>
      </c>
      <c r="F9804">
        <f ca="1">OFFSET(transit!$A$2:$Y$402,TRUNC((ROW()-ROW($F$2))/COLUMNS(transit!$A$2:$Y$402)),MOD(ROW()-ROW($F$2),COLUMNS(transit!$A$2:$Y$402)),1,1)</f>
        <v>6</v>
      </c>
      <c r="G9804">
        <f ca="1">OFFSET(drive!$A$2:$Y$402,TRUNC((ROW()-ROW($G$2))/COLUMNS(drive!$A$2:$Y$402)),MOD(ROW()-ROW($G$2),COLUMNS(drive!$A$2:$Y$402)),1,1)</f>
        <v>2</v>
      </c>
      <c r="H9804" s="5">
        <f ca="1">(VLOOKUP($B9804,weights!$A$2:$R$6,4))*VLOOKUP($B9804,weights!$A$2:$R$6,6)^C9804*(VLOOKUP($B9804,weights!$A$2:$R$6,15)*EXP(VLOOKUP($B9804,weights!$A$2:$R$6,11)*D9804)+VLOOKUP($B9804,weights!$A$2:$R$6,16)*EXP(VLOOKUP($B9804,weights!$A$2:$R$6,12)*E9804)+VLOOKUP($B9804,weights!$A$2:$R$6,17)*EXP(VLOOKUP($B9804,weights!$A$2:$R$6,13)*F9804)+VLOOKUP($B9804,weights!$A$2:$R$6,18)*EXP(VLOOKUP($B9804,weights!$A$2:$R$6,14)*G9804))</f>
        <v>25.792642623736789</v>
      </c>
    </row>
    <row r="9805" spans="1:8" ht="12.75" x14ac:dyDescent="0.2">
      <c r="A9805">
        <f t="shared" si="0"/>
        <v>393</v>
      </c>
      <c r="B9805" t="str">
        <f t="shared" ref="B9805:C9805" si="9779">B9780</f>
        <v>restaurant</v>
      </c>
      <c r="C9805">
        <f t="shared" si="9779"/>
        <v>3</v>
      </c>
      <c r="D9805">
        <f ca="1">OFFSET(walk!$A$2:$Y$402,TRUNC((ROW()-ROW($D$2))/COLUMNS(walk!$A$2:$Y$402)),MOD(ROW()-ROW($D$2),COLUMNS(walk!$A$2:$Y$402)),1,1)</f>
        <v>8</v>
      </c>
      <c r="E9805">
        <f ca="1">OFFSET(bike!$A$2:$Y$402,TRUNC((ROW()-ROW($E$2))/COLUMNS(bike!$A$2:$Y$402)),MOD(ROW()-ROW($E$2),COLUMNS(bike!$A$2:$Y$402)),1,1)</f>
        <v>2</v>
      </c>
      <c r="F9805">
        <f ca="1">OFFSET(transit!$A$2:$Y$402,TRUNC((ROW()-ROW($F$2))/COLUMNS(transit!$A$2:$Y$402)),MOD(ROW()-ROW($F$2),COLUMNS(transit!$A$2:$Y$402)),1,1)</f>
        <v>7</v>
      </c>
      <c r="G9805">
        <f ca="1">OFFSET(drive!$A$2:$Y$402,TRUNC((ROW()-ROW($G$2))/COLUMNS(drive!$A$2:$Y$402)),MOD(ROW()-ROW($G$2),COLUMNS(drive!$A$2:$Y$402)),1,1)</f>
        <v>2</v>
      </c>
      <c r="H9805" s="5">
        <f ca="1">(VLOOKUP($B9805,weights!$A$2:$R$6,4))*VLOOKUP($B9805,weights!$A$2:$R$6,6)^C9805*(VLOOKUP($B9805,weights!$A$2:$R$6,15)*EXP(VLOOKUP($B9805,weights!$A$2:$R$6,11)*D9805)+VLOOKUP($B9805,weights!$A$2:$R$6,16)*EXP(VLOOKUP($B9805,weights!$A$2:$R$6,12)*E9805)+VLOOKUP($B9805,weights!$A$2:$R$6,17)*EXP(VLOOKUP($B9805,weights!$A$2:$R$6,13)*F9805)+VLOOKUP($B9805,weights!$A$2:$R$6,18)*EXP(VLOOKUP($B9805,weights!$A$2:$R$6,14)*G9805))</f>
        <v>22.448298401814821</v>
      </c>
    </row>
    <row r="9806" spans="1:8" ht="12.75" x14ac:dyDescent="0.2">
      <c r="A9806">
        <f t="shared" si="0"/>
        <v>393</v>
      </c>
      <c r="B9806" t="str">
        <f t="shared" ref="B9806:C9806" si="9780">B9781</f>
        <v>restaurant</v>
      </c>
      <c r="C9806">
        <f t="shared" si="9780"/>
        <v>4</v>
      </c>
      <c r="D9806">
        <f ca="1">OFFSET(walk!$A$2:$Y$402,TRUNC((ROW()-ROW($D$2))/COLUMNS(walk!$A$2:$Y$402)),MOD(ROW()-ROW($D$2),COLUMNS(walk!$A$2:$Y$402)),1,1)</f>
        <v>9</v>
      </c>
      <c r="E9806">
        <f ca="1">OFFSET(bike!$A$2:$Y$402,TRUNC((ROW()-ROW($E$2))/COLUMNS(bike!$A$2:$Y$402)),MOD(ROW()-ROW($E$2),COLUMNS(bike!$A$2:$Y$402)),1,1)</f>
        <v>3</v>
      </c>
      <c r="F9806">
        <f ca="1">OFFSET(transit!$A$2:$Y$402,TRUNC((ROW()-ROW($F$2))/COLUMNS(transit!$A$2:$Y$402)),MOD(ROW()-ROW($F$2),COLUMNS(transit!$A$2:$Y$402)),1,1)</f>
        <v>7</v>
      </c>
      <c r="G9806">
        <f ca="1">OFFSET(drive!$A$2:$Y$402,TRUNC((ROW()-ROW($G$2))/COLUMNS(drive!$A$2:$Y$402)),MOD(ROW()-ROW($G$2),COLUMNS(drive!$A$2:$Y$402)),1,1)</f>
        <v>2</v>
      </c>
      <c r="H9806" s="5">
        <f ca="1">(VLOOKUP($B9806,weights!$A$2:$R$6,4))*VLOOKUP($B9806,weights!$A$2:$R$6,6)^C9806*(VLOOKUP($B9806,weights!$A$2:$R$6,15)*EXP(VLOOKUP($B9806,weights!$A$2:$R$6,11)*D9806)+VLOOKUP($B9806,weights!$A$2:$R$6,16)*EXP(VLOOKUP($B9806,weights!$A$2:$R$6,12)*E9806)+VLOOKUP($B9806,weights!$A$2:$R$6,17)*EXP(VLOOKUP($B9806,weights!$A$2:$R$6,13)*F9806)+VLOOKUP($B9806,weights!$A$2:$R$6,18)*EXP(VLOOKUP($B9806,weights!$A$2:$R$6,14)*G9806))</f>
        <v>18.331985625968773</v>
      </c>
    </row>
    <row r="9807" spans="1:8" ht="12.75" x14ac:dyDescent="0.2">
      <c r="A9807">
        <f t="shared" si="0"/>
        <v>393</v>
      </c>
      <c r="B9807" t="str">
        <f t="shared" ref="B9807:C9807" si="9781">B9782</f>
        <v>restaurant</v>
      </c>
      <c r="C9807">
        <f t="shared" si="9781"/>
        <v>5</v>
      </c>
      <c r="D9807">
        <f ca="1">OFFSET(walk!$A$2:$Y$402,TRUNC((ROW()-ROW($D$2))/COLUMNS(walk!$A$2:$Y$402)),MOD(ROW()-ROW($D$2),COLUMNS(walk!$A$2:$Y$402)),1,1)</f>
        <v>13</v>
      </c>
      <c r="E9807">
        <f ca="1">OFFSET(bike!$A$2:$Y$402,TRUNC((ROW()-ROW($E$2))/COLUMNS(bike!$A$2:$Y$402)),MOD(ROW()-ROW($E$2),COLUMNS(bike!$A$2:$Y$402)),1,1)</f>
        <v>3</v>
      </c>
      <c r="F9807">
        <f ca="1">OFFSET(transit!$A$2:$Y$402,TRUNC((ROW()-ROW($F$2))/COLUMNS(transit!$A$2:$Y$402)),MOD(ROW()-ROW($F$2),COLUMNS(transit!$A$2:$Y$402)),1,1)</f>
        <v>7</v>
      </c>
      <c r="G9807">
        <f ca="1">OFFSET(drive!$A$2:$Y$402,TRUNC((ROW()-ROW($G$2))/COLUMNS(drive!$A$2:$Y$402)),MOD(ROW()-ROW($G$2),COLUMNS(drive!$A$2:$Y$402)),1,1)</f>
        <v>3</v>
      </c>
      <c r="H9807" s="5">
        <f ca="1">(VLOOKUP($B9807,weights!$A$2:$R$6,4))*VLOOKUP($B9807,weights!$A$2:$R$6,6)^C9807*(VLOOKUP($B9807,weights!$A$2:$R$6,15)*EXP(VLOOKUP($B9807,weights!$A$2:$R$6,11)*D9807)+VLOOKUP($B9807,weights!$A$2:$R$6,16)*EXP(VLOOKUP($B9807,weights!$A$2:$R$6,12)*E9807)+VLOOKUP($B9807,weights!$A$2:$R$6,17)*EXP(VLOOKUP($B9807,weights!$A$2:$R$6,13)*F9807)+VLOOKUP($B9807,weights!$A$2:$R$6,18)*EXP(VLOOKUP($B9807,weights!$A$2:$R$6,14)*G9807))</f>
        <v>14.477654696573607</v>
      </c>
    </row>
    <row r="9808" spans="1:8" ht="12.75" x14ac:dyDescent="0.2">
      <c r="A9808">
        <f t="shared" si="0"/>
        <v>393</v>
      </c>
      <c r="B9808" t="str">
        <f t="shared" ref="B9808:C9808" si="9782">B9783</f>
        <v>restaurant</v>
      </c>
      <c r="C9808">
        <f t="shared" si="9782"/>
        <v>6</v>
      </c>
      <c r="D9808">
        <f ca="1">OFFSET(walk!$A$2:$Y$402,TRUNC((ROW()-ROW($D$2))/COLUMNS(walk!$A$2:$Y$402)),MOD(ROW()-ROW($D$2),COLUMNS(walk!$A$2:$Y$402)),1,1)</f>
        <v>13</v>
      </c>
      <c r="E9808">
        <f ca="1">OFFSET(bike!$A$2:$Y$402,TRUNC((ROW()-ROW($E$2))/COLUMNS(bike!$A$2:$Y$402)),MOD(ROW()-ROW($E$2),COLUMNS(bike!$A$2:$Y$402)),1,1)</f>
        <v>3</v>
      </c>
      <c r="F9808">
        <f ca="1">OFFSET(transit!$A$2:$Y$402,TRUNC((ROW()-ROW($F$2))/COLUMNS(transit!$A$2:$Y$402)),MOD(ROW()-ROW($F$2),COLUMNS(transit!$A$2:$Y$402)),1,1)</f>
        <v>8</v>
      </c>
      <c r="G9808">
        <f ca="1">OFFSET(drive!$A$2:$Y$402,TRUNC((ROW()-ROW($G$2))/COLUMNS(drive!$A$2:$Y$402)),MOD(ROW()-ROW($G$2),COLUMNS(drive!$A$2:$Y$402)),1,1)</f>
        <v>4</v>
      </c>
      <c r="H9808" s="5">
        <f ca="1">(VLOOKUP($B9808,weights!$A$2:$R$6,4))*VLOOKUP($B9808,weights!$A$2:$R$6,6)^C9808*(VLOOKUP($B9808,weights!$A$2:$R$6,15)*EXP(VLOOKUP($B9808,weights!$A$2:$R$6,11)*D9808)+VLOOKUP($B9808,weights!$A$2:$R$6,16)*EXP(VLOOKUP($B9808,weights!$A$2:$R$6,12)*E9808)+VLOOKUP($B9808,weights!$A$2:$R$6,17)*EXP(VLOOKUP($B9808,weights!$A$2:$R$6,13)*F9808)+VLOOKUP($B9808,weights!$A$2:$R$6,18)*EXP(VLOOKUP($B9808,weights!$A$2:$R$6,14)*G9808))</f>
        <v>11.767814533892222</v>
      </c>
    </row>
    <row r="9809" spans="1:8" ht="12.75" x14ac:dyDescent="0.2">
      <c r="A9809">
        <f t="shared" si="0"/>
        <v>393</v>
      </c>
      <c r="B9809" t="str">
        <f t="shared" ref="B9809:C9809" si="9783">B9784</f>
        <v>restaurant</v>
      </c>
      <c r="C9809">
        <f t="shared" si="9783"/>
        <v>7</v>
      </c>
      <c r="D9809">
        <f ca="1">OFFSET(walk!$A$2:$Y$402,TRUNC((ROW()-ROW($D$2))/COLUMNS(walk!$A$2:$Y$402)),MOD(ROW()-ROW($D$2),COLUMNS(walk!$A$2:$Y$402)),1,1)</f>
        <v>14</v>
      </c>
      <c r="E9809">
        <f ca="1">OFFSET(bike!$A$2:$Y$402,TRUNC((ROW()-ROW($E$2))/COLUMNS(bike!$A$2:$Y$402)),MOD(ROW()-ROW($E$2),COLUMNS(bike!$A$2:$Y$402)),1,1)</f>
        <v>3</v>
      </c>
      <c r="F9809">
        <f ca="1">OFFSET(transit!$A$2:$Y$402,TRUNC((ROW()-ROW($F$2))/COLUMNS(transit!$A$2:$Y$402)),MOD(ROW()-ROW($F$2),COLUMNS(transit!$A$2:$Y$402)),1,1)</f>
        <v>8</v>
      </c>
      <c r="G9809">
        <f ca="1">OFFSET(drive!$A$2:$Y$402,TRUNC((ROW()-ROW($G$2))/COLUMNS(drive!$A$2:$Y$402)),MOD(ROW()-ROW($G$2),COLUMNS(drive!$A$2:$Y$402)),1,1)</f>
        <v>4</v>
      </c>
      <c r="H9809" s="5">
        <f ca="1">(VLOOKUP($B9809,weights!$A$2:$R$6,4))*VLOOKUP($B9809,weights!$A$2:$R$6,6)^C9809*(VLOOKUP($B9809,weights!$A$2:$R$6,15)*EXP(VLOOKUP($B9809,weights!$A$2:$R$6,11)*D9809)+VLOOKUP($B9809,weights!$A$2:$R$6,16)*EXP(VLOOKUP($B9809,weights!$A$2:$R$6,12)*E9809)+VLOOKUP($B9809,weights!$A$2:$R$6,17)*EXP(VLOOKUP($B9809,weights!$A$2:$R$6,13)*F9809)+VLOOKUP($B9809,weights!$A$2:$R$6,18)*EXP(VLOOKUP($B9809,weights!$A$2:$R$6,14)*G9809))</f>
        <v>10.446517698257534</v>
      </c>
    </row>
    <row r="9810" spans="1:8" ht="12.75" x14ac:dyDescent="0.2">
      <c r="A9810">
        <f t="shared" si="0"/>
        <v>393</v>
      </c>
      <c r="B9810" t="str">
        <f t="shared" ref="B9810:C9810" si="9784">B9785</f>
        <v>restaurant</v>
      </c>
      <c r="C9810">
        <f t="shared" si="9784"/>
        <v>8</v>
      </c>
      <c r="D9810">
        <f ca="1">OFFSET(walk!$A$2:$Y$402,TRUNC((ROW()-ROW($D$2))/COLUMNS(walk!$A$2:$Y$402)),MOD(ROW()-ROW($D$2),COLUMNS(walk!$A$2:$Y$402)),1,1)</f>
        <v>14</v>
      </c>
      <c r="E9810">
        <f ca="1">OFFSET(bike!$A$2:$Y$402,TRUNC((ROW()-ROW($E$2))/COLUMNS(bike!$A$2:$Y$402)),MOD(ROW()-ROW($E$2),COLUMNS(bike!$A$2:$Y$402)),1,1)</f>
        <v>4</v>
      </c>
      <c r="F9810">
        <f ca="1">OFFSET(transit!$A$2:$Y$402,TRUNC((ROW()-ROW($F$2))/COLUMNS(transit!$A$2:$Y$402)),MOD(ROW()-ROW($F$2),COLUMNS(transit!$A$2:$Y$402)),1,1)</f>
        <v>9</v>
      </c>
      <c r="G9810">
        <f ca="1">OFFSET(drive!$A$2:$Y$402,TRUNC((ROW()-ROW($G$2))/COLUMNS(drive!$A$2:$Y$402)),MOD(ROW()-ROW($G$2),COLUMNS(drive!$A$2:$Y$402)),1,1)</f>
        <v>4</v>
      </c>
      <c r="H9810" s="5">
        <f ca="1">(VLOOKUP($B9810,weights!$A$2:$R$6,4))*VLOOKUP($B9810,weights!$A$2:$R$6,6)^C9810*(VLOOKUP($B9810,weights!$A$2:$R$6,15)*EXP(VLOOKUP($B9810,weights!$A$2:$R$6,11)*D9810)+VLOOKUP($B9810,weights!$A$2:$R$6,16)*EXP(VLOOKUP($B9810,weights!$A$2:$R$6,12)*E9810)+VLOOKUP($B9810,weights!$A$2:$R$6,17)*EXP(VLOOKUP($B9810,weights!$A$2:$R$6,13)*F9810)+VLOOKUP($B9810,weights!$A$2:$R$6,18)*EXP(VLOOKUP($B9810,weights!$A$2:$R$6,14)*G9810))</f>
        <v>8.3900613916984845</v>
      </c>
    </row>
    <row r="9811" spans="1:8" ht="12.75" x14ac:dyDescent="0.2">
      <c r="A9811">
        <f t="shared" si="0"/>
        <v>393</v>
      </c>
      <c r="B9811" t="str">
        <f t="shared" ref="B9811:C9811" si="9785">B9786</f>
        <v>restaurant</v>
      </c>
      <c r="C9811">
        <f t="shared" si="9785"/>
        <v>9</v>
      </c>
      <c r="D9811">
        <f ca="1">OFFSET(walk!$A$2:$Y$402,TRUNC((ROW()-ROW($D$2))/COLUMNS(walk!$A$2:$Y$402)),MOD(ROW()-ROW($D$2),COLUMNS(walk!$A$2:$Y$402)),1,1)</f>
        <v>17</v>
      </c>
      <c r="E9811">
        <f ca="1">OFFSET(bike!$A$2:$Y$402,TRUNC((ROW()-ROW($E$2))/COLUMNS(bike!$A$2:$Y$402)),MOD(ROW()-ROW($E$2),COLUMNS(bike!$A$2:$Y$402)),1,1)</f>
        <v>5</v>
      </c>
      <c r="F9811">
        <f ca="1">OFFSET(transit!$A$2:$Y$402,TRUNC((ROW()-ROW($F$2))/COLUMNS(transit!$A$2:$Y$402)),MOD(ROW()-ROW($F$2),COLUMNS(transit!$A$2:$Y$402)),1,1)</f>
        <v>10</v>
      </c>
      <c r="G9811">
        <f ca="1">OFFSET(drive!$A$2:$Y$402,TRUNC((ROW()-ROW($G$2))/COLUMNS(drive!$A$2:$Y$402)),MOD(ROW()-ROW($G$2),COLUMNS(drive!$A$2:$Y$402)),1,1)</f>
        <v>4</v>
      </c>
      <c r="H9811" s="5">
        <f ca="1">(VLOOKUP($B9811,weights!$A$2:$R$6,4))*VLOOKUP($B9811,weights!$A$2:$R$6,6)^C9811*(VLOOKUP($B9811,weights!$A$2:$R$6,15)*EXP(VLOOKUP($B9811,weights!$A$2:$R$6,11)*D9811)+VLOOKUP($B9811,weights!$A$2:$R$6,16)*EXP(VLOOKUP($B9811,weights!$A$2:$R$6,12)*E9811)+VLOOKUP($B9811,weights!$A$2:$R$6,17)*EXP(VLOOKUP($B9811,weights!$A$2:$R$6,13)*F9811)+VLOOKUP($B9811,weights!$A$2:$R$6,18)*EXP(VLOOKUP($B9811,weights!$A$2:$R$6,14)*G9811))</f>
        <v>6.6573641138460067</v>
      </c>
    </row>
    <row r="9812" spans="1:8" ht="12.75" x14ac:dyDescent="0.2">
      <c r="A9812">
        <f t="shared" si="0"/>
        <v>393</v>
      </c>
      <c r="B9812" t="str">
        <f t="shared" ref="B9812:C9812" si="9786">B9787</f>
        <v>supermarket</v>
      </c>
      <c r="C9812">
        <f t="shared" si="9786"/>
        <v>0</v>
      </c>
      <c r="D9812">
        <f ca="1">OFFSET(walk!$A$2:$Y$402,TRUNC((ROW()-ROW($D$2))/COLUMNS(walk!$A$2:$Y$402)),MOD(ROW()-ROW($D$2),COLUMNS(walk!$A$2:$Y$402)),1,1)</f>
        <v>37</v>
      </c>
      <c r="E9812">
        <f ca="1">OFFSET(bike!$A$2:$Y$402,TRUNC((ROW()-ROW($E$2))/COLUMNS(bike!$A$2:$Y$402)),MOD(ROW()-ROW($E$2),COLUMNS(bike!$A$2:$Y$402)),1,1)</f>
        <v>14</v>
      </c>
      <c r="F9812">
        <f ca="1">OFFSET(transit!$A$2:$Y$402,TRUNC((ROW()-ROW($F$2))/COLUMNS(transit!$A$2:$Y$402)),MOD(ROW()-ROW($F$2),COLUMNS(transit!$A$2:$Y$402)),1,1)</f>
        <v>19</v>
      </c>
      <c r="G9812">
        <f ca="1">OFFSET(drive!$A$2:$Y$402,TRUNC((ROW()-ROW($G$2))/COLUMNS(drive!$A$2:$Y$402)),MOD(ROW()-ROW($G$2),COLUMNS(drive!$A$2:$Y$402)),1,1)</f>
        <v>10</v>
      </c>
      <c r="H9812" s="5">
        <f ca="1">(VLOOKUP($B9812,weights!$A$2:$R$6,4))*VLOOKUP($B9812,weights!$A$2:$R$6,6)^C9812*(VLOOKUP($B9812,weights!$A$2:$R$6,15)*EXP(VLOOKUP($B9812,weights!$A$2:$R$6,11)*D9812)+VLOOKUP($B9812,weights!$A$2:$R$6,16)*EXP(VLOOKUP($B9812,weights!$A$2:$R$6,12)*E9812)+VLOOKUP($B9812,weights!$A$2:$R$6,17)*EXP(VLOOKUP($B9812,weights!$A$2:$R$6,13)*F9812)+VLOOKUP($B9812,weights!$A$2:$R$6,18)*EXP(VLOOKUP($B9812,weights!$A$2:$R$6,14)*G9812))</f>
        <v>2.6017710023442926</v>
      </c>
    </row>
    <row r="9813" spans="1:8" ht="12.75" x14ac:dyDescent="0.2">
      <c r="A9813">
        <f t="shared" si="0"/>
        <v>393</v>
      </c>
      <c r="B9813" t="str">
        <f t="shared" ref="B9813:C9813" si="9787">B9788</f>
        <v>supermarket</v>
      </c>
      <c r="C9813">
        <f t="shared" si="9787"/>
        <v>1</v>
      </c>
      <c r="D9813">
        <f ca="1">OFFSET(walk!$A$2:$Y$402,TRUNC((ROW()-ROW($D$2))/COLUMNS(walk!$A$2:$Y$402)),MOD(ROW()-ROW($D$2),COLUMNS(walk!$A$2:$Y$402)),1,1)</f>
        <v>51</v>
      </c>
      <c r="E9813">
        <f ca="1">OFFSET(bike!$A$2:$Y$402,TRUNC((ROW()-ROW($E$2))/COLUMNS(bike!$A$2:$Y$402)),MOD(ROW()-ROW($E$2),COLUMNS(bike!$A$2:$Y$402)),1,1)</f>
        <v>15</v>
      </c>
      <c r="F9813">
        <f ca="1">OFFSET(transit!$A$2:$Y$402,TRUNC((ROW()-ROW($F$2))/COLUMNS(transit!$A$2:$Y$402)),MOD(ROW()-ROW($F$2),COLUMNS(transit!$A$2:$Y$402)),1,1)</f>
        <v>23</v>
      </c>
      <c r="G9813">
        <f ca="1">OFFSET(drive!$A$2:$Y$402,TRUNC((ROW()-ROW($G$2))/COLUMNS(drive!$A$2:$Y$402)),MOD(ROW()-ROW($G$2),COLUMNS(drive!$A$2:$Y$402)),1,1)</f>
        <v>10</v>
      </c>
      <c r="H9813" s="5">
        <f ca="1">(VLOOKUP($B9813,weights!$A$2:$R$6,4))*VLOOKUP($B9813,weights!$A$2:$R$6,6)^C9813*(VLOOKUP($B9813,weights!$A$2:$R$6,15)*EXP(VLOOKUP($B9813,weights!$A$2:$R$6,11)*D9813)+VLOOKUP($B9813,weights!$A$2:$R$6,16)*EXP(VLOOKUP($B9813,weights!$A$2:$R$6,12)*E9813)+VLOOKUP($B9813,weights!$A$2:$R$6,17)*EXP(VLOOKUP($B9813,weights!$A$2:$R$6,13)*F9813)+VLOOKUP($B9813,weights!$A$2:$R$6,18)*EXP(VLOOKUP($B9813,weights!$A$2:$R$6,14)*G9813))</f>
        <v>1.3986420184503088</v>
      </c>
    </row>
    <row r="9814" spans="1:8" ht="12.75" x14ac:dyDescent="0.2">
      <c r="A9814">
        <f t="shared" si="0"/>
        <v>393</v>
      </c>
      <c r="B9814" t="str">
        <f t="shared" ref="B9814:C9814" si="9788">B9789</f>
        <v>supermarket</v>
      </c>
      <c r="C9814">
        <f t="shared" si="9788"/>
        <v>2</v>
      </c>
      <c r="D9814">
        <f ca="1">OFFSET(walk!$A$2:$Y$402,TRUNC((ROW()-ROW($D$2))/COLUMNS(walk!$A$2:$Y$402)),MOD(ROW()-ROW($D$2),COLUMNS(walk!$A$2:$Y$402)),1,1)</f>
        <v>56</v>
      </c>
      <c r="E9814">
        <f ca="1">OFFSET(bike!$A$2:$Y$402,TRUNC((ROW()-ROW($E$2))/COLUMNS(bike!$A$2:$Y$402)),MOD(ROW()-ROW($E$2),COLUMNS(bike!$A$2:$Y$402)),1,1)</f>
        <v>16</v>
      </c>
      <c r="F9814">
        <f ca="1">OFFSET(transit!$A$2:$Y$402,TRUNC((ROW()-ROW($F$2))/COLUMNS(transit!$A$2:$Y$402)),MOD(ROW()-ROW($F$2),COLUMNS(transit!$A$2:$Y$402)),1,1)</f>
        <v>28</v>
      </c>
      <c r="G9814">
        <f ca="1">OFFSET(drive!$A$2:$Y$402,TRUNC((ROW()-ROW($G$2))/COLUMNS(drive!$A$2:$Y$402)),MOD(ROW()-ROW($G$2),COLUMNS(drive!$A$2:$Y$402)),1,1)</f>
        <v>12</v>
      </c>
      <c r="H9814" s="5">
        <f ca="1">(VLOOKUP($B9814,weights!$A$2:$R$6,4))*VLOOKUP($B9814,weights!$A$2:$R$6,6)^C9814*(VLOOKUP($B9814,weights!$A$2:$R$6,15)*EXP(VLOOKUP($B9814,weights!$A$2:$R$6,11)*D9814)+VLOOKUP($B9814,weights!$A$2:$R$6,16)*EXP(VLOOKUP($B9814,weights!$A$2:$R$6,12)*E9814)+VLOOKUP($B9814,weights!$A$2:$R$6,17)*EXP(VLOOKUP($B9814,weights!$A$2:$R$6,13)*F9814)+VLOOKUP($B9814,weights!$A$2:$R$6,18)*EXP(VLOOKUP($B9814,weights!$A$2:$R$6,14)*G9814))</f>
        <v>0.53223298588158185</v>
      </c>
    </row>
    <row r="9815" spans="1:8" ht="12.75" x14ac:dyDescent="0.2">
      <c r="A9815">
        <f t="shared" si="0"/>
        <v>393</v>
      </c>
      <c r="B9815" t="str">
        <f t="shared" ref="B9815:C9815" si="9789">B9790</f>
        <v>supermarket</v>
      </c>
      <c r="C9815">
        <f t="shared" si="9789"/>
        <v>3</v>
      </c>
      <c r="D9815">
        <f ca="1">OFFSET(walk!$A$2:$Y$402,TRUNC((ROW()-ROW($D$2))/COLUMNS(walk!$A$2:$Y$402)),MOD(ROW()-ROW($D$2),COLUMNS(walk!$A$2:$Y$402)),1,1)</f>
        <v>64</v>
      </c>
      <c r="E9815">
        <f ca="1">OFFSET(bike!$A$2:$Y$402,TRUNC((ROW()-ROW($E$2))/COLUMNS(bike!$A$2:$Y$402)),MOD(ROW()-ROW($E$2),COLUMNS(bike!$A$2:$Y$402)),1,1)</f>
        <v>19</v>
      </c>
      <c r="F9815">
        <f ca="1">OFFSET(transit!$A$2:$Y$402,TRUNC((ROW()-ROW($F$2))/COLUMNS(transit!$A$2:$Y$402)),MOD(ROW()-ROW($F$2),COLUMNS(transit!$A$2:$Y$402)),1,1)</f>
        <v>35</v>
      </c>
      <c r="G9815">
        <f ca="1">OFFSET(drive!$A$2:$Y$402,TRUNC((ROW()-ROW($G$2))/COLUMNS(drive!$A$2:$Y$402)),MOD(ROW()-ROW($G$2),COLUMNS(drive!$A$2:$Y$402)),1,1)</f>
        <v>14</v>
      </c>
      <c r="H9815" s="5">
        <f ca="1">(VLOOKUP($B9815,weights!$A$2:$R$6,4))*VLOOKUP($B9815,weights!$A$2:$R$6,6)^C9815*(VLOOKUP($B9815,weights!$A$2:$R$6,15)*EXP(VLOOKUP($B9815,weights!$A$2:$R$6,11)*D9815)+VLOOKUP($B9815,weights!$A$2:$R$6,16)*EXP(VLOOKUP($B9815,weights!$A$2:$R$6,12)*E9815)+VLOOKUP($B9815,weights!$A$2:$R$6,17)*EXP(VLOOKUP($B9815,weights!$A$2:$R$6,13)*F9815)+VLOOKUP($B9815,weights!$A$2:$R$6,18)*EXP(VLOOKUP($B9815,weights!$A$2:$R$6,14)*G9815))</f>
        <v>0.19501836597143116</v>
      </c>
    </row>
    <row r="9816" spans="1:8" ht="12.75" x14ac:dyDescent="0.2">
      <c r="A9816">
        <f t="shared" si="0"/>
        <v>393</v>
      </c>
      <c r="B9816" t="str">
        <f t="shared" ref="B9816:C9816" si="9790">B9791</f>
        <v>supermarket</v>
      </c>
      <c r="C9816">
        <f t="shared" si="9790"/>
        <v>4</v>
      </c>
      <c r="D9816">
        <f ca="1">OFFSET(walk!$A$2:$Y$402,TRUNC((ROW()-ROW($D$2))/COLUMNS(walk!$A$2:$Y$402)),MOD(ROW()-ROW($D$2),COLUMNS(walk!$A$2:$Y$402)),1,1)</f>
        <v>80</v>
      </c>
      <c r="E9816">
        <f ca="1">OFFSET(bike!$A$2:$Y$402,TRUNC((ROW()-ROW($E$2))/COLUMNS(bike!$A$2:$Y$402)),MOD(ROW()-ROW($E$2),COLUMNS(bike!$A$2:$Y$402)),1,1)</f>
        <v>23</v>
      </c>
      <c r="F9816">
        <f ca="1">OFFSET(transit!$A$2:$Y$402,TRUNC((ROW()-ROW($F$2))/COLUMNS(transit!$A$2:$Y$402)),MOD(ROW()-ROW($F$2),COLUMNS(transit!$A$2:$Y$402)),1,1)</f>
        <v>37</v>
      </c>
      <c r="G9816">
        <f ca="1">OFFSET(drive!$A$2:$Y$402,TRUNC((ROW()-ROW($G$2))/COLUMNS(drive!$A$2:$Y$402)),MOD(ROW()-ROW($G$2),COLUMNS(drive!$A$2:$Y$402)),1,1)</f>
        <v>15</v>
      </c>
      <c r="H9816" s="5">
        <f ca="1">(VLOOKUP($B9816,weights!$A$2:$R$6,4))*VLOOKUP($B9816,weights!$A$2:$R$6,6)^C9816*(VLOOKUP($B9816,weights!$A$2:$R$6,15)*EXP(VLOOKUP($B9816,weights!$A$2:$R$6,11)*D9816)+VLOOKUP($B9816,weights!$A$2:$R$6,16)*EXP(VLOOKUP($B9816,weights!$A$2:$R$6,12)*E9816)+VLOOKUP($B9816,weights!$A$2:$R$6,17)*EXP(VLOOKUP($B9816,weights!$A$2:$R$6,13)*F9816)+VLOOKUP($B9816,weights!$A$2:$R$6,18)*EXP(VLOOKUP($B9816,weights!$A$2:$R$6,14)*G9816))</f>
        <v>9.0421216773194604E-2</v>
      </c>
    </row>
    <row r="9817" spans="1:8" ht="12.75" x14ac:dyDescent="0.2">
      <c r="A9817">
        <f t="shared" si="0"/>
        <v>393</v>
      </c>
      <c r="B9817" t="str">
        <f t="shared" ref="B9817:C9817" si="9791">B9792</f>
        <v>store</v>
      </c>
      <c r="C9817">
        <f t="shared" si="9791"/>
        <v>0</v>
      </c>
      <c r="D9817">
        <f ca="1">OFFSET(walk!$A$2:$Y$402,TRUNC((ROW()-ROW($D$2))/COLUMNS(walk!$A$2:$Y$402)),MOD(ROW()-ROW($D$2),COLUMNS(walk!$A$2:$Y$402)),1,1)</f>
        <v>0</v>
      </c>
      <c r="E9817">
        <f ca="1">OFFSET(bike!$A$2:$Y$402,TRUNC((ROW()-ROW($E$2))/COLUMNS(bike!$A$2:$Y$402)),MOD(ROW()-ROW($E$2),COLUMNS(bike!$A$2:$Y$402)),1,1)</f>
        <v>0</v>
      </c>
      <c r="F9817">
        <f ca="1">OFFSET(transit!$A$2:$Y$402,TRUNC((ROW()-ROW($F$2))/COLUMNS(transit!$A$2:$Y$402)),MOD(ROW()-ROW($F$2),COLUMNS(transit!$A$2:$Y$402)),1,1)</f>
        <v>0</v>
      </c>
      <c r="G9817">
        <f ca="1">OFFSET(drive!$A$2:$Y$402,TRUNC((ROW()-ROW($G$2))/COLUMNS(drive!$A$2:$Y$402)),MOD(ROW()-ROW($G$2),COLUMNS(drive!$A$2:$Y$402)),1,1)</f>
        <v>0</v>
      </c>
      <c r="H9817" s="5">
        <f ca="1">(VLOOKUP($B9817,weights!$A$2:$R$6,4))*VLOOKUP($B9817,weights!$A$2:$R$6,6)^C9817*(VLOOKUP($B9817,weights!$A$2:$R$6,15)*EXP(VLOOKUP($B9817,weights!$A$2:$R$6,11)*D9817)+VLOOKUP($B9817,weights!$A$2:$R$6,16)*EXP(VLOOKUP($B9817,weights!$A$2:$R$6,12)*E9817)+VLOOKUP($B9817,weights!$A$2:$R$6,17)*EXP(VLOOKUP($B9817,weights!$A$2:$R$6,13)*F9817)+VLOOKUP($B9817,weights!$A$2:$R$6,18)*EXP(VLOOKUP($B9817,weights!$A$2:$R$6,14)*G9817))</f>
        <v>47.426658163265309</v>
      </c>
    </row>
    <row r="9818" spans="1:8" ht="12.75" x14ac:dyDescent="0.2">
      <c r="A9818">
        <f t="shared" si="0"/>
        <v>393</v>
      </c>
      <c r="B9818" t="str">
        <f t="shared" ref="B9818:C9818" si="9792">B9793</f>
        <v>store</v>
      </c>
      <c r="C9818">
        <f t="shared" si="9792"/>
        <v>1</v>
      </c>
      <c r="D9818">
        <f ca="1">OFFSET(walk!$A$2:$Y$402,TRUNC((ROW()-ROW($D$2))/COLUMNS(walk!$A$2:$Y$402)),MOD(ROW()-ROW($D$2),COLUMNS(walk!$A$2:$Y$402)),1,1)</f>
        <v>5</v>
      </c>
      <c r="E9818">
        <f ca="1">OFFSET(bike!$A$2:$Y$402,TRUNC((ROW()-ROW($E$2))/COLUMNS(bike!$A$2:$Y$402)),MOD(ROW()-ROW($E$2),COLUMNS(bike!$A$2:$Y$402)),1,1)</f>
        <v>1</v>
      </c>
      <c r="F9818">
        <f ca="1">OFFSET(transit!$A$2:$Y$402,TRUNC((ROW()-ROW($F$2))/COLUMNS(transit!$A$2:$Y$402)),MOD(ROW()-ROW($F$2),COLUMNS(transit!$A$2:$Y$402)),1,1)</f>
        <v>5</v>
      </c>
      <c r="G9818">
        <f ca="1">OFFSET(drive!$A$2:$Y$402,TRUNC((ROW()-ROW($G$2))/COLUMNS(drive!$A$2:$Y$402)),MOD(ROW()-ROW($G$2),COLUMNS(drive!$A$2:$Y$402)),1,1)</f>
        <v>1</v>
      </c>
      <c r="H9818" s="5">
        <f ca="1">(VLOOKUP($B9818,weights!$A$2:$R$6,4))*VLOOKUP($B9818,weights!$A$2:$R$6,6)^C9818*(VLOOKUP($B9818,weights!$A$2:$R$6,15)*EXP(VLOOKUP($B9818,weights!$A$2:$R$6,11)*D9818)+VLOOKUP($B9818,weights!$A$2:$R$6,16)*EXP(VLOOKUP($B9818,weights!$A$2:$R$6,12)*E9818)+VLOOKUP($B9818,weights!$A$2:$R$6,17)*EXP(VLOOKUP($B9818,weights!$A$2:$R$6,13)*F9818)+VLOOKUP($B9818,weights!$A$2:$R$6,18)*EXP(VLOOKUP($B9818,weights!$A$2:$R$6,14)*G9818))</f>
        <v>13.897434437427027</v>
      </c>
    </row>
    <row r="9819" spans="1:8" ht="12.75" x14ac:dyDescent="0.2">
      <c r="A9819">
        <f t="shared" si="0"/>
        <v>393</v>
      </c>
      <c r="B9819" t="str">
        <f t="shared" ref="B9819:C9819" si="9793">B9794</f>
        <v>store</v>
      </c>
      <c r="C9819">
        <f t="shared" si="9793"/>
        <v>2</v>
      </c>
      <c r="D9819">
        <f ca="1">OFFSET(walk!$A$2:$Y$402,TRUNC((ROW()-ROW($D$2))/COLUMNS(walk!$A$2:$Y$402)),MOD(ROW()-ROW($D$2),COLUMNS(walk!$A$2:$Y$402)),1,1)</f>
        <v>7</v>
      </c>
      <c r="E9819">
        <f ca="1">OFFSET(bike!$A$2:$Y$402,TRUNC((ROW()-ROW($E$2))/COLUMNS(bike!$A$2:$Y$402)),MOD(ROW()-ROW($E$2),COLUMNS(bike!$A$2:$Y$402)),1,1)</f>
        <v>2</v>
      </c>
      <c r="F9819">
        <f ca="1">OFFSET(transit!$A$2:$Y$402,TRUNC((ROW()-ROW($F$2))/COLUMNS(transit!$A$2:$Y$402)),MOD(ROW()-ROW($F$2),COLUMNS(transit!$A$2:$Y$402)),1,1)</f>
        <v>6</v>
      </c>
      <c r="G9819">
        <f ca="1">OFFSET(drive!$A$2:$Y$402,TRUNC((ROW()-ROW($G$2))/COLUMNS(drive!$A$2:$Y$402)),MOD(ROW()-ROW($G$2),COLUMNS(drive!$A$2:$Y$402)),1,1)</f>
        <v>1</v>
      </c>
      <c r="H9819" s="5">
        <f ca="1">(VLOOKUP($B9819,weights!$A$2:$R$6,4))*VLOOKUP($B9819,weights!$A$2:$R$6,6)^C9819*(VLOOKUP($B9819,weights!$A$2:$R$6,15)*EXP(VLOOKUP($B9819,weights!$A$2:$R$6,11)*D9819)+VLOOKUP($B9819,weights!$A$2:$R$6,16)*EXP(VLOOKUP($B9819,weights!$A$2:$R$6,12)*E9819)+VLOOKUP($B9819,weights!$A$2:$R$6,17)*EXP(VLOOKUP($B9819,weights!$A$2:$R$6,13)*F9819)+VLOOKUP($B9819,weights!$A$2:$R$6,18)*EXP(VLOOKUP($B9819,weights!$A$2:$R$6,14)*G9819))</f>
        <v>7.3808553221372923</v>
      </c>
    </row>
    <row r="9820" spans="1:8" ht="12.75" x14ac:dyDescent="0.2">
      <c r="A9820">
        <f t="shared" si="0"/>
        <v>393</v>
      </c>
      <c r="B9820" t="str">
        <f t="shared" ref="B9820:C9820" si="9794">B9795</f>
        <v>store</v>
      </c>
      <c r="C9820">
        <f t="shared" si="9794"/>
        <v>3</v>
      </c>
      <c r="D9820">
        <f ca="1">OFFSET(walk!$A$2:$Y$402,TRUNC((ROW()-ROW($D$2))/COLUMNS(walk!$A$2:$Y$402)),MOD(ROW()-ROW($D$2),COLUMNS(walk!$A$2:$Y$402)),1,1)</f>
        <v>9</v>
      </c>
      <c r="E9820">
        <f ca="1">OFFSET(bike!$A$2:$Y$402,TRUNC((ROW()-ROW($E$2))/COLUMNS(bike!$A$2:$Y$402)),MOD(ROW()-ROW($E$2),COLUMNS(bike!$A$2:$Y$402)),1,1)</f>
        <v>3</v>
      </c>
      <c r="F9820">
        <f ca="1">OFFSET(transit!$A$2:$Y$402,TRUNC((ROW()-ROW($F$2))/COLUMNS(transit!$A$2:$Y$402)),MOD(ROW()-ROW($F$2),COLUMNS(transit!$A$2:$Y$402)),1,1)</f>
        <v>7</v>
      </c>
      <c r="G9820">
        <f ca="1">OFFSET(drive!$A$2:$Y$402,TRUNC((ROW()-ROW($G$2))/COLUMNS(drive!$A$2:$Y$402)),MOD(ROW()-ROW($G$2),COLUMNS(drive!$A$2:$Y$402)),1,1)</f>
        <v>2</v>
      </c>
      <c r="H9820" s="5">
        <f ca="1">(VLOOKUP($B9820,weights!$A$2:$R$6,4))*VLOOKUP($B9820,weights!$A$2:$R$6,6)^C9820*(VLOOKUP($B9820,weights!$A$2:$R$6,15)*EXP(VLOOKUP($B9820,weights!$A$2:$R$6,11)*D9820)+VLOOKUP($B9820,weights!$A$2:$R$6,16)*EXP(VLOOKUP($B9820,weights!$A$2:$R$6,12)*E9820)+VLOOKUP($B9820,weights!$A$2:$R$6,17)*EXP(VLOOKUP($B9820,weights!$A$2:$R$6,13)*F9820)+VLOOKUP($B9820,weights!$A$2:$R$6,18)*EXP(VLOOKUP($B9820,weights!$A$2:$R$6,14)*G9820))</f>
        <v>3.4565703481968741</v>
      </c>
    </row>
    <row r="9821" spans="1:8" ht="12.75" x14ac:dyDescent="0.2">
      <c r="A9821">
        <f t="shared" si="0"/>
        <v>393</v>
      </c>
      <c r="B9821" t="str">
        <f t="shared" ref="B9821:C9821" si="9795">B9796</f>
        <v>store</v>
      </c>
      <c r="C9821">
        <f t="shared" si="9795"/>
        <v>4</v>
      </c>
      <c r="D9821">
        <f ca="1">OFFSET(walk!$A$2:$Y$402,TRUNC((ROW()-ROW($D$2))/COLUMNS(walk!$A$2:$Y$402)),MOD(ROW()-ROW($D$2),COLUMNS(walk!$A$2:$Y$402)),1,1)</f>
        <v>12</v>
      </c>
      <c r="E9821">
        <f ca="1">OFFSET(bike!$A$2:$Y$402,TRUNC((ROW()-ROW($E$2))/COLUMNS(bike!$A$2:$Y$402)),MOD(ROW()-ROW($E$2),COLUMNS(bike!$A$2:$Y$402)),1,1)</f>
        <v>3</v>
      </c>
      <c r="F9821">
        <f ca="1">OFFSET(transit!$A$2:$Y$402,TRUNC((ROW()-ROW($F$2))/COLUMNS(transit!$A$2:$Y$402)),MOD(ROW()-ROW($F$2),COLUMNS(transit!$A$2:$Y$402)),1,1)</f>
        <v>9</v>
      </c>
      <c r="G9821">
        <f ca="1">OFFSET(drive!$A$2:$Y$402,TRUNC((ROW()-ROW($G$2))/COLUMNS(drive!$A$2:$Y$402)),MOD(ROW()-ROW($G$2),COLUMNS(drive!$A$2:$Y$402)),1,1)</f>
        <v>3</v>
      </c>
      <c r="H9821" s="5">
        <f ca="1">(VLOOKUP($B9821,weights!$A$2:$R$6,4))*VLOOKUP($B9821,weights!$A$2:$R$6,6)^C9821*(VLOOKUP($B9821,weights!$A$2:$R$6,15)*EXP(VLOOKUP($B9821,weights!$A$2:$R$6,11)*D9821)+VLOOKUP($B9821,weights!$A$2:$R$6,16)*EXP(VLOOKUP($B9821,weights!$A$2:$R$6,12)*E9821)+VLOOKUP($B9821,weights!$A$2:$R$6,17)*EXP(VLOOKUP($B9821,weights!$A$2:$R$6,13)*F9821)+VLOOKUP($B9821,weights!$A$2:$R$6,18)*EXP(VLOOKUP($B9821,weights!$A$2:$R$6,14)*G9821))</f>
        <v>1.8481013860591944</v>
      </c>
    </row>
    <row r="9822" spans="1:8" ht="12.75" x14ac:dyDescent="0.2">
      <c r="A9822">
        <f t="shared" si="0"/>
        <v>393</v>
      </c>
      <c r="B9822" t="str">
        <f t="shared" ref="B9822:C9822" si="9796">B9797</f>
        <v>pharmacy</v>
      </c>
      <c r="C9822">
        <f t="shared" si="9796"/>
        <v>0</v>
      </c>
      <c r="D9822">
        <f ca="1">OFFSET(walk!$A$2:$Y$402,TRUNC((ROW()-ROW($D$2))/COLUMNS(walk!$A$2:$Y$402)),MOD(ROW()-ROW($D$2),COLUMNS(walk!$A$2:$Y$402)),1,1)</f>
        <v>14</v>
      </c>
      <c r="E9822">
        <f ca="1">OFFSET(bike!$A$2:$Y$402,TRUNC((ROW()-ROW($E$2))/COLUMNS(bike!$A$2:$Y$402)),MOD(ROW()-ROW($E$2),COLUMNS(bike!$A$2:$Y$402)),1,1)</f>
        <v>4</v>
      </c>
      <c r="F9822">
        <f ca="1">OFFSET(transit!$A$2:$Y$402,TRUNC((ROW()-ROW($F$2))/COLUMNS(transit!$A$2:$Y$402)),MOD(ROW()-ROW($F$2),COLUMNS(transit!$A$2:$Y$402)),1,1)</f>
        <v>10</v>
      </c>
      <c r="G9822">
        <f ca="1">OFFSET(drive!$A$2:$Y$402,TRUNC((ROW()-ROW($G$2))/COLUMNS(drive!$A$2:$Y$402)),MOD(ROW()-ROW($G$2),COLUMNS(drive!$A$2:$Y$402)),1,1)</f>
        <v>3</v>
      </c>
      <c r="H9822" s="5">
        <f ca="1">(VLOOKUP($B9822,weights!$A$2:$R$6,4))*VLOOKUP($B9822,weights!$A$2:$R$6,6)^C9822*(VLOOKUP($B9822,weights!$A$2:$R$6,15)*EXP(VLOOKUP($B9822,weights!$A$2:$R$6,11)*D9822)+VLOOKUP($B9822,weights!$A$2:$R$6,16)*EXP(VLOOKUP($B9822,weights!$A$2:$R$6,12)*E9822)+VLOOKUP($B9822,weights!$A$2:$R$6,17)*EXP(VLOOKUP($B9822,weights!$A$2:$R$6,13)*F9822)+VLOOKUP($B9822,weights!$A$2:$R$6,18)*EXP(VLOOKUP($B9822,weights!$A$2:$R$6,14)*G9822))</f>
        <v>5.3172332834029135</v>
      </c>
    </row>
    <row r="9823" spans="1:8" ht="12.75" x14ac:dyDescent="0.2">
      <c r="A9823">
        <f t="shared" si="0"/>
        <v>393</v>
      </c>
      <c r="B9823" t="str">
        <f t="shared" ref="B9823:C9823" si="9797">B9798</f>
        <v>pharmacy</v>
      </c>
      <c r="C9823">
        <f t="shared" si="9797"/>
        <v>1</v>
      </c>
      <c r="D9823">
        <f ca="1">OFFSET(walk!$A$2:$Y$402,TRUNC((ROW()-ROW($D$2))/COLUMNS(walk!$A$2:$Y$402)),MOD(ROW()-ROW($D$2),COLUMNS(walk!$A$2:$Y$402)),1,1)</f>
        <v>14</v>
      </c>
      <c r="E9823">
        <f ca="1">OFFSET(bike!$A$2:$Y$402,TRUNC((ROW()-ROW($E$2))/COLUMNS(bike!$A$2:$Y$402)),MOD(ROW()-ROW($E$2),COLUMNS(bike!$A$2:$Y$402)),1,1)</f>
        <v>4</v>
      </c>
      <c r="F9823">
        <f ca="1">OFFSET(transit!$A$2:$Y$402,TRUNC((ROW()-ROW($F$2))/COLUMNS(transit!$A$2:$Y$402)),MOD(ROW()-ROW($F$2),COLUMNS(transit!$A$2:$Y$402)),1,1)</f>
        <v>10</v>
      </c>
      <c r="G9823">
        <f ca="1">OFFSET(drive!$A$2:$Y$402,TRUNC((ROW()-ROW($G$2))/COLUMNS(drive!$A$2:$Y$402)),MOD(ROW()-ROW($G$2),COLUMNS(drive!$A$2:$Y$402)),1,1)</f>
        <v>3</v>
      </c>
      <c r="H9823" s="5">
        <f ca="1">(VLOOKUP($B9823,weights!$A$2:$R$6,4))*VLOOKUP($B9823,weights!$A$2:$R$6,6)^C9823*(VLOOKUP($B9823,weights!$A$2:$R$6,15)*EXP(VLOOKUP($B9823,weights!$A$2:$R$6,11)*D9823)+VLOOKUP($B9823,weights!$A$2:$R$6,16)*EXP(VLOOKUP($B9823,weights!$A$2:$R$6,12)*E9823)+VLOOKUP($B9823,weights!$A$2:$R$6,17)*EXP(VLOOKUP($B9823,weights!$A$2:$R$6,13)*F9823)+VLOOKUP($B9823,weights!$A$2:$R$6,18)*EXP(VLOOKUP($B9823,weights!$A$2:$R$6,14)*G9823))</f>
        <v>2.5601493586754764</v>
      </c>
    </row>
    <row r="9824" spans="1:8" ht="12.75" x14ac:dyDescent="0.2">
      <c r="A9824">
        <f t="shared" si="0"/>
        <v>393</v>
      </c>
      <c r="B9824" t="str">
        <f t="shared" ref="B9824:C9824" si="9798">B9799</f>
        <v>pharmacy</v>
      </c>
      <c r="C9824">
        <f t="shared" si="9798"/>
        <v>2</v>
      </c>
      <c r="D9824">
        <f ca="1">OFFSET(walk!$A$2:$Y$402,TRUNC((ROW()-ROW($D$2))/COLUMNS(walk!$A$2:$Y$402)),MOD(ROW()-ROW($D$2),COLUMNS(walk!$A$2:$Y$402)),1,1)</f>
        <v>16</v>
      </c>
      <c r="E9824">
        <f ca="1">OFFSET(bike!$A$2:$Y$402,TRUNC((ROW()-ROW($E$2))/COLUMNS(bike!$A$2:$Y$402)),MOD(ROW()-ROW($E$2),COLUMNS(bike!$A$2:$Y$402)),1,1)</f>
        <v>4</v>
      </c>
      <c r="F9824">
        <f ca="1">OFFSET(transit!$A$2:$Y$402,TRUNC((ROW()-ROW($F$2))/COLUMNS(transit!$A$2:$Y$402)),MOD(ROW()-ROW($F$2),COLUMNS(transit!$A$2:$Y$402)),1,1)</f>
        <v>16</v>
      </c>
      <c r="G9824">
        <f ca="1">OFFSET(drive!$A$2:$Y$402,TRUNC((ROW()-ROW($G$2))/COLUMNS(drive!$A$2:$Y$402)),MOD(ROW()-ROW($G$2),COLUMNS(drive!$A$2:$Y$402)),1,1)</f>
        <v>3</v>
      </c>
      <c r="H9824" s="5">
        <f ca="1">(VLOOKUP($B9824,weights!$A$2:$R$6,4))*VLOOKUP($B9824,weights!$A$2:$R$6,6)^C9824*(VLOOKUP($B9824,weights!$A$2:$R$6,15)*EXP(VLOOKUP($B9824,weights!$A$2:$R$6,11)*D9824)+VLOOKUP($B9824,weights!$A$2:$R$6,16)*EXP(VLOOKUP($B9824,weights!$A$2:$R$6,12)*E9824)+VLOOKUP($B9824,weights!$A$2:$R$6,17)*EXP(VLOOKUP($B9824,weights!$A$2:$R$6,13)*F9824)+VLOOKUP($B9824,weights!$A$2:$R$6,18)*EXP(VLOOKUP($B9824,weights!$A$2:$R$6,14)*G9824))</f>
        <v>1.1258876655656052</v>
      </c>
    </row>
    <row r="9825" spans="1:8" ht="12.75" x14ac:dyDescent="0.2">
      <c r="A9825">
        <f t="shared" si="0"/>
        <v>393</v>
      </c>
      <c r="B9825" t="str">
        <f t="shared" ref="B9825:C9825" si="9799">B9800</f>
        <v>bank</v>
      </c>
      <c r="C9825">
        <f t="shared" si="9799"/>
        <v>0</v>
      </c>
      <c r="D9825">
        <f ca="1">OFFSET(walk!$A$2:$Y$402,TRUNC((ROW()-ROW($D$2))/COLUMNS(walk!$A$2:$Y$402)),MOD(ROW()-ROW($D$2),COLUMNS(walk!$A$2:$Y$402)),1,1)</f>
        <v>26</v>
      </c>
      <c r="E9825">
        <f ca="1">OFFSET(bike!$A$2:$Y$402,TRUNC((ROW()-ROW($E$2))/COLUMNS(bike!$A$2:$Y$402)),MOD(ROW()-ROW($E$2),COLUMNS(bike!$A$2:$Y$402)),1,1)</f>
        <v>7</v>
      </c>
      <c r="F9825">
        <f ca="1">OFFSET(transit!$A$2:$Y$402,TRUNC((ROW()-ROW($F$2))/COLUMNS(transit!$A$2:$Y$402)),MOD(ROW()-ROW($F$2),COLUMNS(transit!$A$2:$Y$402)),1,1)</f>
        <v>15</v>
      </c>
      <c r="G9825">
        <f ca="1">OFFSET(drive!$A$2:$Y$402,TRUNC((ROW()-ROW($G$2))/COLUMNS(drive!$A$2:$Y$402)),MOD(ROW()-ROW($G$2),COLUMNS(drive!$A$2:$Y$402)),1,1)</f>
        <v>6</v>
      </c>
      <c r="H9825" s="5">
        <f ca="1">(VLOOKUP($B9825,weights!$A$2:$R$6,4))*VLOOKUP($B9825,weights!$A$2:$R$6,6)^C9825*(VLOOKUP($B9825,weights!$A$2:$R$6,15)*EXP(VLOOKUP($B9825,weights!$A$2:$R$6,11)*D9825)+VLOOKUP($B9825,weights!$A$2:$R$6,16)*EXP(VLOOKUP($B9825,weights!$A$2:$R$6,12)*E9825)+VLOOKUP($B9825,weights!$A$2:$R$6,17)*EXP(VLOOKUP($B9825,weights!$A$2:$R$6,13)*F9825)+VLOOKUP($B9825,weights!$A$2:$R$6,18)*EXP(VLOOKUP($B9825,weights!$A$2:$R$6,14)*G9825))</f>
        <v>2.668568537362396</v>
      </c>
    </row>
    <row r="9826" spans="1:8" ht="12.75" x14ac:dyDescent="0.2">
      <c r="A9826">
        <f t="shared" si="0"/>
        <v>393</v>
      </c>
      <c r="B9826" t="str">
        <f t="shared" ref="B9826:C9826" si="9800">B9801</f>
        <v>bank</v>
      </c>
      <c r="C9826">
        <f t="shared" si="9800"/>
        <v>1</v>
      </c>
      <c r="D9826">
        <f ca="1">OFFSET(walk!$A$2:$Y$402,TRUNC((ROW()-ROW($D$2))/COLUMNS(walk!$A$2:$Y$402)),MOD(ROW()-ROW($D$2),COLUMNS(walk!$A$2:$Y$402)),1,1)</f>
        <v>46</v>
      </c>
      <c r="E9826">
        <f ca="1">OFFSET(bike!$A$2:$Y$402,TRUNC((ROW()-ROW($E$2))/COLUMNS(bike!$A$2:$Y$402)),MOD(ROW()-ROW($E$2),COLUMNS(bike!$A$2:$Y$402)),1,1)</f>
        <v>15</v>
      </c>
      <c r="F9826">
        <f ca="1">OFFSET(transit!$A$2:$Y$402,TRUNC((ROW()-ROW($F$2))/COLUMNS(transit!$A$2:$Y$402)),MOD(ROW()-ROW($F$2),COLUMNS(transit!$A$2:$Y$402)),1,1)</f>
        <v>37</v>
      </c>
      <c r="G9826">
        <f ca="1">OFFSET(drive!$A$2:$Y$402,TRUNC((ROW()-ROW($G$2))/COLUMNS(drive!$A$2:$Y$402)),MOD(ROW()-ROW($G$2),COLUMNS(drive!$A$2:$Y$402)),1,1)</f>
        <v>8</v>
      </c>
      <c r="H9826" s="5">
        <f ca="1">(VLOOKUP($B9826,weights!$A$2:$R$6,4))*VLOOKUP($B9826,weights!$A$2:$R$6,6)^C9826*(VLOOKUP($B9826,weights!$A$2:$R$6,15)*EXP(VLOOKUP($B9826,weights!$A$2:$R$6,11)*D9826)+VLOOKUP($B9826,weights!$A$2:$R$6,16)*EXP(VLOOKUP($B9826,weights!$A$2:$R$6,12)*E9826)+VLOOKUP($B9826,weights!$A$2:$R$6,17)*EXP(VLOOKUP($B9826,weights!$A$2:$R$6,13)*F9826)+VLOOKUP($B9826,weights!$A$2:$R$6,18)*EXP(VLOOKUP($B9826,weights!$A$2:$R$6,14)*G9826))</f>
        <v>0.4191018758737185</v>
      </c>
    </row>
    <row r="9827" spans="1:8" ht="12.75" x14ac:dyDescent="0.2">
      <c r="A9827">
        <f t="shared" si="0"/>
        <v>394</v>
      </c>
      <c r="B9827" t="str">
        <f t="shared" ref="B9827:C9827" si="9801">B9802</f>
        <v>restaurant</v>
      </c>
      <c r="C9827">
        <f t="shared" si="9801"/>
        <v>0</v>
      </c>
      <c r="D9827">
        <f ca="1">OFFSET(walk!$A$2:$Y$402,TRUNC((ROW()-ROW($D$2))/COLUMNS(walk!$A$2:$Y$402)),MOD(ROW()-ROW($D$2),COLUMNS(walk!$A$2:$Y$402)),1,1)</f>
        <v>6</v>
      </c>
      <c r="E9827">
        <f ca="1">OFFSET(bike!$A$2:$Y$402,TRUNC((ROW()-ROW($E$2))/COLUMNS(bike!$A$2:$Y$402)),MOD(ROW()-ROW($E$2),COLUMNS(bike!$A$2:$Y$402)),1,1)</f>
        <v>1</v>
      </c>
      <c r="F9827">
        <f ca="1">OFFSET(transit!$A$2:$Y$402,TRUNC((ROW()-ROW($F$2))/COLUMNS(transit!$A$2:$Y$402)),MOD(ROW()-ROW($F$2),COLUMNS(transit!$A$2:$Y$402)),1,1)</f>
        <v>5</v>
      </c>
      <c r="G9827">
        <f ca="1">OFFSET(drive!$A$2:$Y$402,TRUNC((ROW()-ROW($G$2))/COLUMNS(drive!$A$2:$Y$402)),MOD(ROW()-ROW($G$2),COLUMNS(drive!$A$2:$Y$402)),1,1)</f>
        <v>1</v>
      </c>
      <c r="H9827" s="5">
        <f ca="1">(VLOOKUP($B9827,weights!$A$2:$R$6,4))*VLOOKUP($B9827,weights!$A$2:$R$6,6)^C9827*(VLOOKUP($B9827,weights!$A$2:$R$6,15)*EXP(VLOOKUP($B9827,weights!$A$2:$R$6,11)*D9827)+VLOOKUP($B9827,weights!$A$2:$R$6,16)*EXP(VLOOKUP($B9827,weights!$A$2:$R$6,12)*E9827)+VLOOKUP($B9827,weights!$A$2:$R$6,17)*EXP(VLOOKUP($B9827,weights!$A$2:$R$6,13)*F9827)+VLOOKUP($B9827,weights!$A$2:$R$6,18)*EXP(VLOOKUP($B9827,weights!$A$2:$R$6,14)*G9827))</f>
        <v>39.859665522121006</v>
      </c>
    </row>
    <row r="9828" spans="1:8" ht="12.75" x14ac:dyDescent="0.2">
      <c r="A9828">
        <f t="shared" si="0"/>
        <v>394</v>
      </c>
      <c r="B9828" t="str">
        <f t="shared" ref="B9828:C9828" si="9802">B9803</f>
        <v>restaurant</v>
      </c>
      <c r="C9828">
        <f t="shared" si="9802"/>
        <v>1</v>
      </c>
      <c r="D9828">
        <f ca="1">OFFSET(walk!$A$2:$Y$402,TRUNC((ROW()-ROW($D$2))/COLUMNS(walk!$A$2:$Y$402)),MOD(ROW()-ROW($D$2),COLUMNS(walk!$A$2:$Y$402)),1,1)</f>
        <v>6</v>
      </c>
      <c r="E9828">
        <f ca="1">OFFSET(bike!$A$2:$Y$402,TRUNC((ROW()-ROW($E$2))/COLUMNS(bike!$A$2:$Y$402)),MOD(ROW()-ROW($E$2),COLUMNS(bike!$A$2:$Y$402)),1,1)</f>
        <v>1</v>
      </c>
      <c r="F9828">
        <f ca="1">OFFSET(transit!$A$2:$Y$402,TRUNC((ROW()-ROW($F$2))/COLUMNS(transit!$A$2:$Y$402)),MOD(ROW()-ROW($F$2),COLUMNS(transit!$A$2:$Y$402)),1,1)</f>
        <v>6</v>
      </c>
      <c r="G9828">
        <f ca="1">OFFSET(drive!$A$2:$Y$402,TRUNC((ROW()-ROW($G$2))/COLUMNS(drive!$A$2:$Y$402)),MOD(ROW()-ROW($G$2),COLUMNS(drive!$A$2:$Y$402)),1,1)</f>
        <v>1</v>
      </c>
      <c r="H9828" s="5">
        <f ca="1">(VLOOKUP($B9828,weights!$A$2:$R$6,4))*VLOOKUP($B9828,weights!$A$2:$R$6,6)^C9828*(VLOOKUP($B9828,weights!$A$2:$R$6,15)*EXP(VLOOKUP($B9828,weights!$A$2:$R$6,11)*D9828)+VLOOKUP($B9828,weights!$A$2:$R$6,16)*EXP(VLOOKUP($B9828,weights!$A$2:$R$6,12)*E9828)+VLOOKUP($B9828,weights!$A$2:$R$6,17)*EXP(VLOOKUP($B9828,weights!$A$2:$R$6,13)*F9828)+VLOOKUP($B9828,weights!$A$2:$R$6,18)*EXP(VLOOKUP($B9828,weights!$A$2:$R$6,14)*G9828))</f>
        <v>34.754336240289014</v>
      </c>
    </row>
    <row r="9829" spans="1:8" ht="12.75" x14ac:dyDescent="0.2">
      <c r="A9829">
        <f t="shared" si="0"/>
        <v>394</v>
      </c>
      <c r="B9829" t="str">
        <f t="shared" ref="B9829:C9829" si="9803">B9804</f>
        <v>restaurant</v>
      </c>
      <c r="C9829">
        <f t="shared" si="9803"/>
        <v>2</v>
      </c>
      <c r="D9829">
        <f ca="1">OFFSET(walk!$A$2:$Y$402,TRUNC((ROW()-ROW($D$2))/COLUMNS(walk!$A$2:$Y$402)),MOD(ROW()-ROW($D$2),COLUMNS(walk!$A$2:$Y$402)),1,1)</f>
        <v>9</v>
      </c>
      <c r="E9829">
        <f ca="1">OFFSET(bike!$A$2:$Y$402,TRUNC((ROW()-ROW($E$2))/COLUMNS(bike!$A$2:$Y$402)),MOD(ROW()-ROW($E$2),COLUMNS(bike!$A$2:$Y$402)),1,1)</f>
        <v>3</v>
      </c>
      <c r="F9829">
        <f ca="1">OFFSET(transit!$A$2:$Y$402,TRUNC((ROW()-ROW($F$2))/COLUMNS(transit!$A$2:$Y$402)),MOD(ROW()-ROW($F$2),COLUMNS(transit!$A$2:$Y$402)),1,1)</f>
        <v>6</v>
      </c>
      <c r="G9829">
        <f ca="1">OFFSET(drive!$A$2:$Y$402,TRUNC((ROW()-ROW($G$2))/COLUMNS(drive!$A$2:$Y$402)),MOD(ROW()-ROW($G$2),COLUMNS(drive!$A$2:$Y$402)),1,1)</f>
        <v>2</v>
      </c>
      <c r="H9829" s="5">
        <f ca="1">(VLOOKUP($B9829,weights!$A$2:$R$6,4))*VLOOKUP($B9829,weights!$A$2:$R$6,6)^C9829*(VLOOKUP($B9829,weights!$A$2:$R$6,15)*EXP(VLOOKUP($B9829,weights!$A$2:$R$6,11)*D9829)+VLOOKUP($B9829,weights!$A$2:$R$6,16)*EXP(VLOOKUP($B9829,weights!$A$2:$R$6,12)*E9829)+VLOOKUP($B9829,weights!$A$2:$R$6,17)*EXP(VLOOKUP($B9829,weights!$A$2:$R$6,13)*F9829)+VLOOKUP($B9829,weights!$A$2:$R$6,18)*EXP(VLOOKUP($B9829,weights!$A$2:$R$6,14)*G9829))</f>
        <v>23.566529901903284</v>
      </c>
    </row>
    <row r="9830" spans="1:8" ht="12.75" x14ac:dyDescent="0.2">
      <c r="A9830">
        <f t="shared" si="0"/>
        <v>394</v>
      </c>
      <c r="B9830" t="str">
        <f t="shared" ref="B9830:C9830" si="9804">B9805</f>
        <v>restaurant</v>
      </c>
      <c r="C9830">
        <f t="shared" si="9804"/>
        <v>3</v>
      </c>
      <c r="D9830">
        <f ca="1">OFFSET(walk!$A$2:$Y$402,TRUNC((ROW()-ROW($D$2))/COLUMNS(walk!$A$2:$Y$402)),MOD(ROW()-ROW($D$2),COLUMNS(walk!$A$2:$Y$402)),1,1)</f>
        <v>9</v>
      </c>
      <c r="E9830">
        <f ca="1">OFFSET(bike!$A$2:$Y$402,TRUNC((ROW()-ROW($E$2))/COLUMNS(bike!$A$2:$Y$402)),MOD(ROW()-ROW($E$2),COLUMNS(bike!$A$2:$Y$402)),1,1)</f>
        <v>3</v>
      </c>
      <c r="F9830">
        <f ca="1">OFFSET(transit!$A$2:$Y$402,TRUNC((ROW()-ROW($F$2))/COLUMNS(transit!$A$2:$Y$402)),MOD(ROW()-ROW($F$2),COLUMNS(transit!$A$2:$Y$402)),1,1)</f>
        <v>8</v>
      </c>
      <c r="G9830">
        <f ca="1">OFFSET(drive!$A$2:$Y$402,TRUNC((ROW()-ROW($G$2))/COLUMNS(drive!$A$2:$Y$402)),MOD(ROW()-ROW($G$2),COLUMNS(drive!$A$2:$Y$402)),1,1)</f>
        <v>2</v>
      </c>
      <c r="H9830" s="5">
        <f ca="1">(VLOOKUP($B9830,weights!$A$2:$R$6,4))*VLOOKUP($B9830,weights!$A$2:$R$6,6)^C9830*(VLOOKUP($B9830,weights!$A$2:$R$6,15)*EXP(VLOOKUP($B9830,weights!$A$2:$R$6,11)*D9830)+VLOOKUP($B9830,weights!$A$2:$R$6,16)*EXP(VLOOKUP($B9830,weights!$A$2:$R$6,12)*E9830)+VLOOKUP($B9830,weights!$A$2:$R$6,17)*EXP(VLOOKUP($B9830,weights!$A$2:$R$6,13)*F9830)+VLOOKUP($B9830,weights!$A$2:$R$6,18)*EXP(VLOOKUP($B9830,weights!$A$2:$R$6,14)*G9830))</f>
        <v>19.878770106966144</v>
      </c>
    </row>
    <row r="9831" spans="1:8" ht="12.75" x14ac:dyDescent="0.2">
      <c r="A9831">
        <f t="shared" si="0"/>
        <v>394</v>
      </c>
      <c r="B9831" t="str">
        <f t="shared" ref="B9831:C9831" si="9805">B9806</f>
        <v>restaurant</v>
      </c>
      <c r="C9831">
        <f t="shared" si="9805"/>
        <v>4</v>
      </c>
      <c r="D9831">
        <f ca="1">OFFSET(walk!$A$2:$Y$402,TRUNC((ROW()-ROW($D$2))/COLUMNS(walk!$A$2:$Y$402)),MOD(ROW()-ROW($D$2),COLUMNS(walk!$A$2:$Y$402)),1,1)</f>
        <v>10</v>
      </c>
      <c r="E9831">
        <f ca="1">OFFSET(bike!$A$2:$Y$402,TRUNC((ROW()-ROW($E$2))/COLUMNS(bike!$A$2:$Y$402)),MOD(ROW()-ROW($E$2),COLUMNS(bike!$A$2:$Y$402)),1,1)</f>
        <v>3</v>
      </c>
      <c r="F9831">
        <f ca="1">OFFSET(transit!$A$2:$Y$402,TRUNC((ROW()-ROW($F$2))/COLUMNS(transit!$A$2:$Y$402)),MOD(ROW()-ROW($F$2),COLUMNS(transit!$A$2:$Y$402)),1,1)</f>
        <v>8</v>
      </c>
      <c r="G9831">
        <f ca="1">OFFSET(drive!$A$2:$Y$402,TRUNC((ROW()-ROW($G$2))/COLUMNS(drive!$A$2:$Y$402)),MOD(ROW()-ROW($G$2),COLUMNS(drive!$A$2:$Y$402)),1,1)</f>
        <v>2</v>
      </c>
      <c r="H9831" s="5">
        <f ca="1">(VLOOKUP($B9831,weights!$A$2:$R$6,4))*VLOOKUP($B9831,weights!$A$2:$R$6,6)^C9831*(VLOOKUP($B9831,weights!$A$2:$R$6,15)*EXP(VLOOKUP($B9831,weights!$A$2:$R$6,11)*D9831)+VLOOKUP($B9831,weights!$A$2:$R$6,16)*EXP(VLOOKUP($B9831,weights!$A$2:$R$6,12)*E9831)+VLOOKUP($B9831,weights!$A$2:$R$6,17)*EXP(VLOOKUP($B9831,weights!$A$2:$R$6,13)*F9831)+VLOOKUP($B9831,weights!$A$2:$R$6,18)*EXP(VLOOKUP($B9831,weights!$A$2:$R$6,14)*G9831))</f>
        <v>17.469703476085467</v>
      </c>
    </row>
    <row r="9832" spans="1:8" ht="12.75" x14ac:dyDescent="0.2">
      <c r="A9832">
        <f t="shared" si="0"/>
        <v>394</v>
      </c>
      <c r="B9832" t="str">
        <f t="shared" ref="B9832:C9832" si="9806">B9807</f>
        <v>restaurant</v>
      </c>
      <c r="C9832">
        <f t="shared" si="9806"/>
        <v>5</v>
      </c>
      <c r="D9832">
        <f ca="1">OFFSET(walk!$A$2:$Y$402,TRUNC((ROW()-ROW($D$2))/COLUMNS(walk!$A$2:$Y$402)),MOD(ROW()-ROW($D$2),COLUMNS(walk!$A$2:$Y$402)),1,1)</f>
        <v>13</v>
      </c>
      <c r="E9832">
        <f ca="1">OFFSET(bike!$A$2:$Y$402,TRUNC((ROW()-ROW($E$2))/COLUMNS(bike!$A$2:$Y$402)),MOD(ROW()-ROW($E$2),COLUMNS(bike!$A$2:$Y$402)),1,1)</f>
        <v>3</v>
      </c>
      <c r="F9832">
        <f ca="1">OFFSET(transit!$A$2:$Y$402,TRUNC((ROW()-ROW($F$2))/COLUMNS(transit!$A$2:$Y$402)),MOD(ROW()-ROW($F$2),COLUMNS(transit!$A$2:$Y$402)),1,1)</f>
        <v>8</v>
      </c>
      <c r="G9832">
        <f ca="1">OFFSET(drive!$A$2:$Y$402,TRUNC((ROW()-ROW($G$2))/COLUMNS(drive!$A$2:$Y$402)),MOD(ROW()-ROW($G$2),COLUMNS(drive!$A$2:$Y$402)),1,1)</f>
        <v>3</v>
      </c>
      <c r="H9832" s="5">
        <f ca="1">(VLOOKUP($B9832,weights!$A$2:$R$6,4))*VLOOKUP($B9832,weights!$A$2:$R$6,6)^C9832*(VLOOKUP($B9832,weights!$A$2:$R$6,15)*EXP(VLOOKUP($B9832,weights!$A$2:$R$6,11)*D9832)+VLOOKUP($B9832,weights!$A$2:$R$6,16)*EXP(VLOOKUP($B9832,weights!$A$2:$R$6,12)*E9832)+VLOOKUP($B9832,weights!$A$2:$R$6,17)*EXP(VLOOKUP($B9832,weights!$A$2:$R$6,13)*F9832)+VLOOKUP($B9832,weights!$A$2:$R$6,18)*EXP(VLOOKUP($B9832,weights!$A$2:$R$6,14)*G9832))</f>
        <v>14.016315214317991</v>
      </c>
    </row>
    <row r="9833" spans="1:8" ht="12.75" x14ac:dyDescent="0.2">
      <c r="A9833">
        <f t="shared" si="0"/>
        <v>394</v>
      </c>
      <c r="B9833" t="str">
        <f t="shared" ref="B9833:C9833" si="9807">B9808</f>
        <v>restaurant</v>
      </c>
      <c r="C9833">
        <f t="shared" si="9807"/>
        <v>6</v>
      </c>
      <c r="D9833">
        <f ca="1">OFFSET(walk!$A$2:$Y$402,TRUNC((ROW()-ROW($D$2))/COLUMNS(walk!$A$2:$Y$402)),MOD(ROW()-ROW($D$2),COLUMNS(walk!$A$2:$Y$402)),1,1)</f>
        <v>13</v>
      </c>
      <c r="E9833">
        <f ca="1">OFFSET(bike!$A$2:$Y$402,TRUNC((ROW()-ROW($E$2))/COLUMNS(bike!$A$2:$Y$402)),MOD(ROW()-ROW($E$2),COLUMNS(bike!$A$2:$Y$402)),1,1)</f>
        <v>3</v>
      </c>
      <c r="F9833">
        <f ca="1">OFFSET(transit!$A$2:$Y$402,TRUNC((ROW()-ROW($F$2))/COLUMNS(transit!$A$2:$Y$402)),MOD(ROW()-ROW($F$2),COLUMNS(transit!$A$2:$Y$402)),1,1)</f>
        <v>8</v>
      </c>
      <c r="G9833">
        <f ca="1">OFFSET(drive!$A$2:$Y$402,TRUNC((ROW()-ROW($G$2))/COLUMNS(drive!$A$2:$Y$402)),MOD(ROW()-ROW($G$2),COLUMNS(drive!$A$2:$Y$402)),1,1)</f>
        <v>4</v>
      </c>
      <c r="H9833" s="5">
        <f ca="1">(VLOOKUP($B9833,weights!$A$2:$R$6,4))*VLOOKUP($B9833,weights!$A$2:$R$6,6)^C9833*(VLOOKUP($B9833,weights!$A$2:$R$6,15)*EXP(VLOOKUP($B9833,weights!$A$2:$R$6,11)*D9833)+VLOOKUP($B9833,weights!$A$2:$R$6,16)*EXP(VLOOKUP($B9833,weights!$A$2:$R$6,12)*E9833)+VLOOKUP($B9833,weights!$A$2:$R$6,17)*EXP(VLOOKUP($B9833,weights!$A$2:$R$6,13)*F9833)+VLOOKUP($B9833,weights!$A$2:$R$6,18)*EXP(VLOOKUP($B9833,weights!$A$2:$R$6,14)*G9833))</f>
        <v>11.767814533892222</v>
      </c>
    </row>
    <row r="9834" spans="1:8" ht="12.75" x14ac:dyDescent="0.2">
      <c r="A9834">
        <f t="shared" si="0"/>
        <v>394</v>
      </c>
      <c r="B9834" t="str">
        <f t="shared" ref="B9834:C9834" si="9808">B9809</f>
        <v>restaurant</v>
      </c>
      <c r="C9834">
        <f t="shared" si="9808"/>
        <v>7</v>
      </c>
      <c r="D9834">
        <f ca="1">OFFSET(walk!$A$2:$Y$402,TRUNC((ROW()-ROW($D$2))/COLUMNS(walk!$A$2:$Y$402)),MOD(ROW()-ROW($D$2),COLUMNS(walk!$A$2:$Y$402)),1,1)</f>
        <v>14</v>
      </c>
      <c r="E9834">
        <f ca="1">OFFSET(bike!$A$2:$Y$402,TRUNC((ROW()-ROW($E$2))/COLUMNS(bike!$A$2:$Y$402)),MOD(ROW()-ROW($E$2),COLUMNS(bike!$A$2:$Y$402)),1,1)</f>
        <v>3</v>
      </c>
      <c r="F9834">
        <f ca="1">OFFSET(transit!$A$2:$Y$402,TRUNC((ROW()-ROW($F$2))/COLUMNS(transit!$A$2:$Y$402)),MOD(ROW()-ROW($F$2),COLUMNS(transit!$A$2:$Y$402)),1,1)</f>
        <v>8</v>
      </c>
      <c r="G9834">
        <f ca="1">OFFSET(drive!$A$2:$Y$402,TRUNC((ROW()-ROW($G$2))/COLUMNS(drive!$A$2:$Y$402)),MOD(ROW()-ROW($G$2),COLUMNS(drive!$A$2:$Y$402)),1,1)</f>
        <v>4</v>
      </c>
      <c r="H9834" s="5">
        <f ca="1">(VLOOKUP($B9834,weights!$A$2:$R$6,4))*VLOOKUP($B9834,weights!$A$2:$R$6,6)^C9834*(VLOOKUP($B9834,weights!$A$2:$R$6,15)*EXP(VLOOKUP($B9834,weights!$A$2:$R$6,11)*D9834)+VLOOKUP($B9834,weights!$A$2:$R$6,16)*EXP(VLOOKUP($B9834,weights!$A$2:$R$6,12)*E9834)+VLOOKUP($B9834,weights!$A$2:$R$6,17)*EXP(VLOOKUP($B9834,weights!$A$2:$R$6,13)*F9834)+VLOOKUP($B9834,weights!$A$2:$R$6,18)*EXP(VLOOKUP($B9834,weights!$A$2:$R$6,14)*G9834))</f>
        <v>10.446517698257534</v>
      </c>
    </row>
    <row r="9835" spans="1:8" ht="12.75" x14ac:dyDescent="0.2">
      <c r="A9835">
        <f t="shared" si="0"/>
        <v>394</v>
      </c>
      <c r="B9835" t="str">
        <f t="shared" ref="B9835:C9835" si="9809">B9810</f>
        <v>restaurant</v>
      </c>
      <c r="C9835">
        <f t="shared" si="9809"/>
        <v>8</v>
      </c>
      <c r="D9835">
        <f ca="1">OFFSET(walk!$A$2:$Y$402,TRUNC((ROW()-ROW($D$2))/COLUMNS(walk!$A$2:$Y$402)),MOD(ROW()-ROW($D$2),COLUMNS(walk!$A$2:$Y$402)),1,1)</f>
        <v>14</v>
      </c>
      <c r="E9835">
        <f ca="1">OFFSET(bike!$A$2:$Y$402,TRUNC((ROW()-ROW($E$2))/COLUMNS(bike!$A$2:$Y$402)),MOD(ROW()-ROW($E$2),COLUMNS(bike!$A$2:$Y$402)),1,1)</f>
        <v>4</v>
      </c>
      <c r="F9835">
        <f ca="1">OFFSET(transit!$A$2:$Y$402,TRUNC((ROW()-ROW($F$2))/COLUMNS(transit!$A$2:$Y$402)),MOD(ROW()-ROW($F$2),COLUMNS(transit!$A$2:$Y$402)),1,1)</f>
        <v>9</v>
      </c>
      <c r="G9835">
        <f ca="1">OFFSET(drive!$A$2:$Y$402,TRUNC((ROW()-ROW($G$2))/COLUMNS(drive!$A$2:$Y$402)),MOD(ROW()-ROW($G$2),COLUMNS(drive!$A$2:$Y$402)),1,1)</f>
        <v>4</v>
      </c>
      <c r="H9835" s="5">
        <f ca="1">(VLOOKUP($B9835,weights!$A$2:$R$6,4))*VLOOKUP($B9835,weights!$A$2:$R$6,6)^C9835*(VLOOKUP($B9835,weights!$A$2:$R$6,15)*EXP(VLOOKUP($B9835,weights!$A$2:$R$6,11)*D9835)+VLOOKUP($B9835,weights!$A$2:$R$6,16)*EXP(VLOOKUP($B9835,weights!$A$2:$R$6,12)*E9835)+VLOOKUP($B9835,weights!$A$2:$R$6,17)*EXP(VLOOKUP($B9835,weights!$A$2:$R$6,13)*F9835)+VLOOKUP($B9835,weights!$A$2:$R$6,18)*EXP(VLOOKUP($B9835,weights!$A$2:$R$6,14)*G9835))</f>
        <v>8.3900613916984845</v>
      </c>
    </row>
    <row r="9836" spans="1:8" ht="12.75" x14ac:dyDescent="0.2">
      <c r="A9836">
        <f t="shared" si="0"/>
        <v>394</v>
      </c>
      <c r="B9836" t="str">
        <f t="shared" ref="B9836:C9836" si="9810">B9811</f>
        <v>restaurant</v>
      </c>
      <c r="C9836">
        <f t="shared" si="9810"/>
        <v>9</v>
      </c>
      <c r="D9836">
        <f ca="1">OFFSET(walk!$A$2:$Y$402,TRUNC((ROW()-ROW($D$2))/COLUMNS(walk!$A$2:$Y$402)),MOD(ROW()-ROW($D$2),COLUMNS(walk!$A$2:$Y$402)),1,1)</f>
        <v>17</v>
      </c>
      <c r="E9836">
        <f ca="1">OFFSET(bike!$A$2:$Y$402,TRUNC((ROW()-ROW($E$2))/COLUMNS(bike!$A$2:$Y$402)),MOD(ROW()-ROW($E$2),COLUMNS(bike!$A$2:$Y$402)),1,1)</f>
        <v>5</v>
      </c>
      <c r="F9836">
        <f ca="1">OFFSET(transit!$A$2:$Y$402,TRUNC((ROW()-ROW($F$2))/COLUMNS(transit!$A$2:$Y$402)),MOD(ROW()-ROW($F$2),COLUMNS(transit!$A$2:$Y$402)),1,1)</f>
        <v>10</v>
      </c>
      <c r="G9836">
        <f ca="1">OFFSET(drive!$A$2:$Y$402,TRUNC((ROW()-ROW($G$2))/COLUMNS(drive!$A$2:$Y$402)),MOD(ROW()-ROW($G$2),COLUMNS(drive!$A$2:$Y$402)),1,1)</f>
        <v>4</v>
      </c>
      <c r="H9836" s="5">
        <f ca="1">(VLOOKUP($B9836,weights!$A$2:$R$6,4))*VLOOKUP($B9836,weights!$A$2:$R$6,6)^C9836*(VLOOKUP($B9836,weights!$A$2:$R$6,15)*EXP(VLOOKUP($B9836,weights!$A$2:$R$6,11)*D9836)+VLOOKUP($B9836,weights!$A$2:$R$6,16)*EXP(VLOOKUP($B9836,weights!$A$2:$R$6,12)*E9836)+VLOOKUP($B9836,weights!$A$2:$R$6,17)*EXP(VLOOKUP($B9836,weights!$A$2:$R$6,13)*F9836)+VLOOKUP($B9836,weights!$A$2:$R$6,18)*EXP(VLOOKUP($B9836,weights!$A$2:$R$6,14)*G9836))</f>
        <v>6.6573641138460067</v>
      </c>
    </row>
    <row r="9837" spans="1:8" ht="12.75" x14ac:dyDescent="0.2">
      <c r="A9837">
        <f t="shared" si="0"/>
        <v>394</v>
      </c>
      <c r="B9837" t="str">
        <f t="shared" ref="B9837:C9837" si="9811">B9812</f>
        <v>supermarket</v>
      </c>
      <c r="C9837">
        <f t="shared" si="9811"/>
        <v>0</v>
      </c>
      <c r="D9837">
        <f ca="1">OFFSET(walk!$A$2:$Y$402,TRUNC((ROW()-ROW($D$2))/COLUMNS(walk!$A$2:$Y$402)),MOD(ROW()-ROW($D$2),COLUMNS(walk!$A$2:$Y$402)),1,1)</f>
        <v>37</v>
      </c>
      <c r="E9837">
        <f ca="1">OFFSET(bike!$A$2:$Y$402,TRUNC((ROW()-ROW($E$2))/COLUMNS(bike!$A$2:$Y$402)),MOD(ROW()-ROW($E$2),COLUMNS(bike!$A$2:$Y$402)),1,1)</f>
        <v>14</v>
      </c>
      <c r="F9837">
        <f ca="1">OFFSET(transit!$A$2:$Y$402,TRUNC((ROW()-ROW($F$2))/COLUMNS(transit!$A$2:$Y$402)),MOD(ROW()-ROW($F$2),COLUMNS(transit!$A$2:$Y$402)),1,1)</f>
        <v>19</v>
      </c>
      <c r="G9837">
        <f ca="1">OFFSET(drive!$A$2:$Y$402,TRUNC((ROW()-ROW($G$2))/COLUMNS(drive!$A$2:$Y$402)),MOD(ROW()-ROW($G$2),COLUMNS(drive!$A$2:$Y$402)),1,1)</f>
        <v>10</v>
      </c>
      <c r="H9837" s="5">
        <f ca="1">(VLOOKUP($B9837,weights!$A$2:$R$6,4))*VLOOKUP($B9837,weights!$A$2:$R$6,6)^C9837*(VLOOKUP($B9837,weights!$A$2:$R$6,15)*EXP(VLOOKUP($B9837,weights!$A$2:$R$6,11)*D9837)+VLOOKUP($B9837,weights!$A$2:$R$6,16)*EXP(VLOOKUP($B9837,weights!$A$2:$R$6,12)*E9837)+VLOOKUP($B9837,weights!$A$2:$R$6,17)*EXP(VLOOKUP($B9837,weights!$A$2:$R$6,13)*F9837)+VLOOKUP($B9837,weights!$A$2:$R$6,18)*EXP(VLOOKUP($B9837,weights!$A$2:$R$6,14)*G9837))</f>
        <v>2.6017710023442926</v>
      </c>
    </row>
    <row r="9838" spans="1:8" ht="12.75" x14ac:dyDescent="0.2">
      <c r="A9838">
        <f t="shared" si="0"/>
        <v>394</v>
      </c>
      <c r="B9838" t="str">
        <f t="shared" ref="B9838:C9838" si="9812">B9813</f>
        <v>supermarket</v>
      </c>
      <c r="C9838">
        <f t="shared" si="9812"/>
        <v>1</v>
      </c>
      <c r="D9838">
        <f ca="1">OFFSET(walk!$A$2:$Y$402,TRUNC((ROW()-ROW($D$2))/COLUMNS(walk!$A$2:$Y$402)),MOD(ROW()-ROW($D$2),COLUMNS(walk!$A$2:$Y$402)),1,1)</f>
        <v>52</v>
      </c>
      <c r="E9838">
        <f ca="1">OFFSET(bike!$A$2:$Y$402,TRUNC((ROW()-ROW($E$2))/COLUMNS(bike!$A$2:$Y$402)),MOD(ROW()-ROW($E$2),COLUMNS(bike!$A$2:$Y$402)),1,1)</f>
        <v>15</v>
      </c>
      <c r="F9838">
        <f ca="1">OFFSET(transit!$A$2:$Y$402,TRUNC((ROW()-ROW($F$2))/COLUMNS(transit!$A$2:$Y$402)),MOD(ROW()-ROW($F$2),COLUMNS(transit!$A$2:$Y$402)),1,1)</f>
        <v>24</v>
      </c>
      <c r="G9838">
        <f ca="1">OFFSET(drive!$A$2:$Y$402,TRUNC((ROW()-ROW($G$2))/COLUMNS(drive!$A$2:$Y$402)),MOD(ROW()-ROW($G$2),COLUMNS(drive!$A$2:$Y$402)),1,1)</f>
        <v>10</v>
      </c>
      <c r="H9838" s="5">
        <f ca="1">(VLOOKUP($B9838,weights!$A$2:$R$6,4))*VLOOKUP($B9838,weights!$A$2:$R$6,6)^C9838*(VLOOKUP($B9838,weights!$A$2:$R$6,15)*EXP(VLOOKUP($B9838,weights!$A$2:$R$6,11)*D9838)+VLOOKUP($B9838,weights!$A$2:$R$6,16)*EXP(VLOOKUP($B9838,weights!$A$2:$R$6,12)*E9838)+VLOOKUP($B9838,weights!$A$2:$R$6,17)*EXP(VLOOKUP($B9838,weights!$A$2:$R$6,13)*F9838)+VLOOKUP($B9838,weights!$A$2:$R$6,18)*EXP(VLOOKUP($B9838,weights!$A$2:$R$6,14)*G9838))</f>
        <v>1.3801069183111976</v>
      </c>
    </row>
    <row r="9839" spans="1:8" ht="12.75" x14ac:dyDescent="0.2">
      <c r="A9839">
        <f t="shared" si="0"/>
        <v>394</v>
      </c>
      <c r="B9839" t="str">
        <f t="shared" ref="B9839:C9839" si="9813">B9814</f>
        <v>supermarket</v>
      </c>
      <c r="C9839">
        <f t="shared" si="9813"/>
        <v>2</v>
      </c>
      <c r="D9839">
        <f ca="1">OFFSET(walk!$A$2:$Y$402,TRUNC((ROW()-ROW($D$2))/COLUMNS(walk!$A$2:$Y$402)),MOD(ROW()-ROW($D$2),COLUMNS(walk!$A$2:$Y$402)),1,1)</f>
        <v>57</v>
      </c>
      <c r="E9839">
        <f ca="1">OFFSET(bike!$A$2:$Y$402,TRUNC((ROW()-ROW($E$2))/COLUMNS(bike!$A$2:$Y$402)),MOD(ROW()-ROW($E$2),COLUMNS(bike!$A$2:$Y$402)),1,1)</f>
        <v>16</v>
      </c>
      <c r="F9839">
        <f ca="1">OFFSET(transit!$A$2:$Y$402,TRUNC((ROW()-ROW($F$2))/COLUMNS(transit!$A$2:$Y$402)),MOD(ROW()-ROW($F$2),COLUMNS(transit!$A$2:$Y$402)),1,1)</f>
        <v>28</v>
      </c>
      <c r="G9839">
        <f ca="1">OFFSET(drive!$A$2:$Y$402,TRUNC((ROW()-ROW($G$2))/COLUMNS(drive!$A$2:$Y$402)),MOD(ROW()-ROW($G$2),COLUMNS(drive!$A$2:$Y$402)),1,1)</f>
        <v>13</v>
      </c>
      <c r="H9839" s="5">
        <f ca="1">(VLOOKUP($B9839,weights!$A$2:$R$6,4))*VLOOKUP($B9839,weights!$A$2:$R$6,6)^C9839*(VLOOKUP($B9839,weights!$A$2:$R$6,15)*EXP(VLOOKUP($B9839,weights!$A$2:$R$6,11)*D9839)+VLOOKUP($B9839,weights!$A$2:$R$6,16)*EXP(VLOOKUP($B9839,weights!$A$2:$R$6,12)*E9839)+VLOOKUP($B9839,weights!$A$2:$R$6,17)*EXP(VLOOKUP($B9839,weights!$A$2:$R$6,13)*F9839)+VLOOKUP($B9839,weights!$A$2:$R$6,18)*EXP(VLOOKUP($B9839,weights!$A$2:$R$6,14)*G9839))</f>
        <v>0.44256615098405061</v>
      </c>
    </row>
    <row r="9840" spans="1:8" ht="12.75" x14ac:dyDescent="0.2">
      <c r="A9840">
        <f t="shared" si="0"/>
        <v>394</v>
      </c>
      <c r="B9840" t="str">
        <f t="shared" ref="B9840:C9840" si="9814">B9815</f>
        <v>supermarket</v>
      </c>
      <c r="C9840">
        <f t="shared" si="9814"/>
        <v>3</v>
      </c>
      <c r="D9840">
        <f ca="1">OFFSET(walk!$A$2:$Y$402,TRUNC((ROW()-ROW($D$2))/COLUMNS(walk!$A$2:$Y$402)),MOD(ROW()-ROW($D$2),COLUMNS(walk!$A$2:$Y$402)),1,1)</f>
        <v>64</v>
      </c>
      <c r="E9840">
        <f ca="1">OFFSET(bike!$A$2:$Y$402,TRUNC((ROW()-ROW($E$2))/COLUMNS(bike!$A$2:$Y$402)),MOD(ROW()-ROW($E$2),COLUMNS(bike!$A$2:$Y$402)),1,1)</f>
        <v>19</v>
      </c>
      <c r="F9840">
        <f ca="1">OFFSET(transit!$A$2:$Y$402,TRUNC((ROW()-ROW($F$2))/COLUMNS(transit!$A$2:$Y$402)),MOD(ROW()-ROW($F$2),COLUMNS(transit!$A$2:$Y$402)),1,1)</f>
        <v>35</v>
      </c>
      <c r="G9840">
        <f ca="1">OFFSET(drive!$A$2:$Y$402,TRUNC((ROW()-ROW($G$2))/COLUMNS(drive!$A$2:$Y$402)),MOD(ROW()-ROW($G$2),COLUMNS(drive!$A$2:$Y$402)),1,1)</f>
        <v>14</v>
      </c>
      <c r="H9840" s="5">
        <f ca="1">(VLOOKUP($B9840,weights!$A$2:$R$6,4))*VLOOKUP($B9840,weights!$A$2:$R$6,6)^C9840*(VLOOKUP($B9840,weights!$A$2:$R$6,15)*EXP(VLOOKUP($B9840,weights!$A$2:$R$6,11)*D9840)+VLOOKUP($B9840,weights!$A$2:$R$6,16)*EXP(VLOOKUP($B9840,weights!$A$2:$R$6,12)*E9840)+VLOOKUP($B9840,weights!$A$2:$R$6,17)*EXP(VLOOKUP($B9840,weights!$A$2:$R$6,13)*F9840)+VLOOKUP($B9840,weights!$A$2:$R$6,18)*EXP(VLOOKUP($B9840,weights!$A$2:$R$6,14)*G9840))</f>
        <v>0.19501836597143116</v>
      </c>
    </row>
    <row r="9841" spans="1:8" ht="12.75" x14ac:dyDescent="0.2">
      <c r="A9841">
        <f t="shared" si="0"/>
        <v>394</v>
      </c>
      <c r="B9841" t="str">
        <f t="shared" ref="B9841:C9841" si="9815">B9816</f>
        <v>supermarket</v>
      </c>
      <c r="C9841">
        <f t="shared" si="9815"/>
        <v>4</v>
      </c>
      <c r="D9841">
        <f ca="1">OFFSET(walk!$A$2:$Y$402,TRUNC((ROW()-ROW($D$2))/COLUMNS(walk!$A$2:$Y$402)),MOD(ROW()-ROW($D$2),COLUMNS(walk!$A$2:$Y$402)),1,1)</f>
        <v>80</v>
      </c>
      <c r="E9841">
        <f ca="1">OFFSET(bike!$A$2:$Y$402,TRUNC((ROW()-ROW($E$2))/COLUMNS(bike!$A$2:$Y$402)),MOD(ROW()-ROW($E$2),COLUMNS(bike!$A$2:$Y$402)),1,1)</f>
        <v>23</v>
      </c>
      <c r="F9841">
        <f ca="1">OFFSET(transit!$A$2:$Y$402,TRUNC((ROW()-ROW($F$2))/COLUMNS(transit!$A$2:$Y$402)),MOD(ROW()-ROW($F$2),COLUMNS(transit!$A$2:$Y$402)),1,1)</f>
        <v>37</v>
      </c>
      <c r="G9841">
        <f ca="1">OFFSET(drive!$A$2:$Y$402,TRUNC((ROW()-ROW($G$2))/COLUMNS(drive!$A$2:$Y$402)),MOD(ROW()-ROW($G$2),COLUMNS(drive!$A$2:$Y$402)),1,1)</f>
        <v>15</v>
      </c>
      <c r="H9841" s="5">
        <f ca="1">(VLOOKUP($B9841,weights!$A$2:$R$6,4))*VLOOKUP($B9841,weights!$A$2:$R$6,6)^C9841*(VLOOKUP($B9841,weights!$A$2:$R$6,15)*EXP(VLOOKUP($B9841,weights!$A$2:$R$6,11)*D9841)+VLOOKUP($B9841,weights!$A$2:$R$6,16)*EXP(VLOOKUP($B9841,weights!$A$2:$R$6,12)*E9841)+VLOOKUP($B9841,weights!$A$2:$R$6,17)*EXP(VLOOKUP($B9841,weights!$A$2:$R$6,13)*F9841)+VLOOKUP($B9841,weights!$A$2:$R$6,18)*EXP(VLOOKUP($B9841,weights!$A$2:$R$6,14)*G9841))</f>
        <v>9.0421216773194604E-2</v>
      </c>
    </row>
    <row r="9842" spans="1:8" ht="12.75" x14ac:dyDescent="0.2">
      <c r="A9842">
        <f t="shared" si="0"/>
        <v>394</v>
      </c>
      <c r="B9842" t="str">
        <f t="shared" ref="B9842:C9842" si="9816">B9817</f>
        <v>store</v>
      </c>
      <c r="C9842">
        <f t="shared" si="9816"/>
        <v>0</v>
      </c>
      <c r="D9842">
        <f ca="1">OFFSET(walk!$A$2:$Y$402,TRUNC((ROW()-ROW($D$2))/COLUMNS(walk!$A$2:$Y$402)),MOD(ROW()-ROW($D$2),COLUMNS(walk!$A$2:$Y$402)),1,1)</f>
        <v>0</v>
      </c>
      <c r="E9842">
        <f ca="1">OFFSET(bike!$A$2:$Y$402,TRUNC((ROW()-ROW($E$2))/COLUMNS(bike!$A$2:$Y$402)),MOD(ROW()-ROW($E$2),COLUMNS(bike!$A$2:$Y$402)),1,1)</f>
        <v>0</v>
      </c>
      <c r="F9842">
        <f ca="1">OFFSET(transit!$A$2:$Y$402,TRUNC((ROW()-ROW($F$2))/COLUMNS(transit!$A$2:$Y$402)),MOD(ROW()-ROW($F$2),COLUMNS(transit!$A$2:$Y$402)),1,1)</f>
        <v>0</v>
      </c>
      <c r="G9842">
        <f ca="1">OFFSET(drive!$A$2:$Y$402,TRUNC((ROW()-ROW($G$2))/COLUMNS(drive!$A$2:$Y$402)),MOD(ROW()-ROW($G$2),COLUMNS(drive!$A$2:$Y$402)),1,1)</f>
        <v>0</v>
      </c>
      <c r="H9842" s="5">
        <f ca="1">(VLOOKUP($B9842,weights!$A$2:$R$6,4))*VLOOKUP($B9842,weights!$A$2:$R$6,6)^C9842*(VLOOKUP($B9842,weights!$A$2:$R$6,15)*EXP(VLOOKUP($B9842,weights!$A$2:$R$6,11)*D9842)+VLOOKUP($B9842,weights!$A$2:$R$6,16)*EXP(VLOOKUP($B9842,weights!$A$2:$R$6,12)*E9842)+VLOOKUP($B9842,weights!$A$2:$R$6,17)*EXP(VLOOKUP($B9842,weights!$A$2:$R$6,13)*F9842)+VLOOKUP($B9842,weights!$A$2:$R$6,18)*EXP(VLOOKUP($B9842,weights!$A$2:$R$6,14)*G9842))</f>
        <v>47.426658163265309</v>
      </c>
    </row>
    <row r="9843" spans="1:8" ht="12.75" x14ac:dyDescent="0.2">
      <c r="A9843">
        <f t="shared" si="0"/>
        <v>394</v>
      </c>
      <c r="B9843" t="str">
        <f t="shared" ref="B9843:C9843" si="9817">B9818</f>
        <v>store</v>
      </c>
      <c r="C9843">
        <f t="shared" si="9817"/>
        <v>1</v>
      </c>
      <c r="D9843">
        <f ca="1">OFFSET(walk!$A$2:$Y$402,TRUNC((ROW()-ROW($D$2))/COLUMNS(walk!$A$2:$Y$402)),MOD(ROW()-ROW($D$2),COLUMNS(walk!$A$2:$Y$402)),1,1)</f>
        <v>5</v>
      </c>
      <c r="E9843">
        <f ca="1">OFFSET(bike!$A$2:$Y$402,TRUNC((ROW()-ROW($E$2))/COLUMNS(bike!$A$2:$Y$402)),MOD(ROW()-ROW($E$2),COLUMNS(bike!$A$2:$Y$402)),1,1)</f>
        <v>1</v>
      </c>
      <c r="F9843">
        <f ca="1">OFFSET(transit!$A$2:$Y$402,TRUNC((ROW()-ROW($F$2))/COLUMNS(transit!$A$2:$Y$402)),MOD(ROW()-ROW($F$2),COLUMNS(transit!$A$2:$Y$402)),1,1)</f>
        <v>5</v>
      </c>
      <c r="G9843">
        <f ca="1">OFFSET(drive!$A$2:$Y$402,TRUNC((ROW()-ROW($G$2))/COLUMNS(drive!$A$2:$Y$402)),MOD(ROW()-ROW($G$2),COLUMNS(drive!$A$2:$Y$402)),1,1)</f>
        <v>1</v>
      </c>
      <c r="H9843" s="5">
        <f ca="1">(VLOOKUP($B9843,weights!$A$2:$R$6,4))*VLOOKUP($B9843,weights!$A$2:$R$6,6)^C9843*(VLOOKUP($B9843,weights!$A$2:$R$6,15)*EXP(VLOOKUP($B9843,weights!$A$2:$R$6,11)*D9843)+VLOOKUP($B9843,weights!$A$2:$R$6,16)*EXP(VLOOKUP($B9843,weights!$A$2:$R$6,12)*E9843)+VLOOKUP($B9843,weights!$A$2:$R$6,17)*EXP(VLOOKUP($B9843,weights!$A$2:$R$6,13)*F9843)+VLOOKUP($B9843,weights!$A$2:$R$6,18)*EXP(VLOOKUP($B9843,weights!$A$2:$R$6,14)*G9843))</f>
        <v>13.897434437427027</v>
      </c>
    </row>
    <row r="9844" spans="1:8" ht="12.75" x14ac:dyDescent="0.2">
      <c r="A9844">
        <f t="shared" si="0"/>
        <v>394</v>
      </c>
      <c r="B9844" t="str">
        <f t="shared" ref="B9844:C9844" si="9818">B9819</f>
        <v>store</v>
      </c>
      <c r="C9844">
        <f t="shared" si="9818"/>
        <v>2</v>
      </c>
      <c r="D9844">
        <f ca="1">OFFSET(walk!$A$2:$Y$402,TRUNC((ROW()-ROW($D$2))/COLUMNS(walk!$A$2:$Y$402)),MOD(ROW()-ROW($D$2),COLUMNS(walk!$A$2:$Y$402)),1,1)</f>
        <v>7</v>
      </c>
      <c r="E9844">
        <f ca="1">OFFSET(bike!$A$2:$Y$402,TRUNC((ROW()-ROW($E$2))/COLUMNS(bike!$A$2:$Y$402)),MOD(ROW()-ROW($E$2),COLUMNS(bike!$A$2:$Y$402)),1,1)</f>
        <v>2</v>
      </c>
      <c r="F9844">
        <f ca="1">OFFSET(transit!$A$2:$Y$402,TRUNC((ROW()-ROW($F$2))/COLUMNS(transit!$A$2:$Y$402)),MOD(ROW()-ROW($F$2),COLUMNS(transit!$A$2:$Y$402)),1,1)</f>
        <v>7</v>
      </c>
      <c r="G9844">
        <f ca="1">OFFSET(drive!$A$2:$Y$402,TRUNC((ROW()-ROW($G$2))/COLUMNS(drive!$A$2:$Y$402)),MOD(ROW()-ROW($G$2),COLUMNS(drive!$A$2:$Y$402)),1,1)</f>
        <v>2</v>
      </c>
      <c r="H9844" s="5">
        <f ca="1">(VLOOKUP($B9844,weights!$A$2:$R$6,4))*VLOOKUP($B9844,weights!$A$2:$R$6,6)^C9844*(VLOOKUP($B9844,weights!$A$2:$R$6,15)*EXP(VLOOKUP($B9844,weights!$A$2:$R$6,11)*D9844)+VLOOKUP($B9844,weights!$A$2:$R$6,16)*EXP(VLOOKUP($B9844,weights!$A$2:$R$6,12)*E9844)+VLOOKUP($B9844,weights!$A$2:$R$6,17)*EXP(VLOOKUP($B9844,weights!$A$2:$R$6,13)*F9844)+VLOOKUP($B9844,weights!$A$2:$R$6,18)*EXP(VLOOKUP($B9844,weights!$A$2:$R$6,14)*G9844))</f>
        <v>6.2253139731581051</v>
      </c>
    </row>
    <row r="9845" spans="1:8" ht="12.75" x14ac:dyDescent="0.2">
      <c r="A9845">
        <f t="shared" si="0"/>
        <v>394</v>
      </c>
      <c r="B9845" t="str">
        <f t="shared" ref="B9845:C9845" si="9819">B9820</f>
        <v>store</v>
      </c>
      <c r="C9845">
        <f t="shared" si="9819"/>
        <v>3</v>
      </c>
      <c r="D9845">
        <f ca="1">OFFSET(walk!$A$2:$Y$402,TRUNC((ROW()-ROW($D$2))/COLUMNS(walk!$A$2:$Y$402)),MOD(ROW()-ROW($D$2),COLUMNS(walk!$A$2:$Y$402)),1,1)</f>
        <v>9</v>
      </c>
      <c r="E9845">
        <f ca="1">OFFSET(bike!$A$2:$Y$402,TRUNC((ROW()-ROW($E$2))/COLUMNS(bike!$A$2:$Y$402)),MOD(ROW()-ROW($E$2),COLUMNS(bike!$A$2:$Y$402)),1,1)</f>
        <v>3</v>
      </c>
      <c r="F9845">
        <f ca="1">OFFSET(transit!$A$2:$Y$402,TRUNC((ROW()-ROW($F$2))/COLUMNS(transit!$A$2:$Y$402)),MOD(ROW()-ROW($F$2),COLUMNS(transit!$A$2:$Y$402)),1,1)</f>
        <v>9</v>
      </c>
      <c r="G9845">
        <f ca="1">OFFSET(drive!$A$2:$Y$402,TRUNC((ROW()-ROW($G$2))/COLUMNS(drive!$A$2:$Y$402)),MOD(ROW()-ROW($G$2),COLUMNS(drive!$A$2:$Y$402)),1,1)</f>
        <v>2</v>
      </c>
      <c r="H9845" s="5">
        <f ca="1">(VLOOKUP($B9845,weights!$A$2:$R$6,4))*VLOOKUP($B9845,weights!$A$2:$R$6,6)^C9845*(VLOOKUP($B9845,weights!$A$2:$R$6,15)*EXP(VLOOKUP($B9845,weights!$A$2:$R$6,11)*D9845)+VLOOKUP($B9845,weights!$A$2:$R$6,16)*EXP(VLOOKUP($B9845,weights!$A$2:$R$6,12)*E9845)+VLOOKUP($B9845,weights!$A$2:$R$6,17)*EXP(VLOOKUP($B9845,weights!$A$2:$R$6,13)*F9845)+VLOOKUP($B9845,weights!$A$2:$R$6,18)*EXP(VLOOKUP($B9845,weights!$A$2:$R$6,14)*G9845))</f>
        <v>3.3003321509507231</v>
      </c>
    </row>
    <row r="9846" spans="1:8" ht="12.75" x14ac:dyDescent="0.2">
      <c r="A9846">
        <f t="shared" si="0"/>
        <v>394</v>
      </c>
      <c r="B9846" t="str">
        <f t="shared" ref="B9846:C9846" si="9820">B9821</f>
        <v>store</v>
      </c>
      <c r="C9846">
        <f t="shared" si="9820"/>
        <v>4</v>
      </c>
      <c r="D9846">
        <f ca="1">OFFSET(walk!$A$2:$Y$402,TRUNC((ROW()-ROW($D$2))/COLUMNS(walk!$A$2:$Y$402)),MOD(ROW()-ROW($D$2),COLUMNS(walk!$A$2:$Y$402)),1,1)</f>
        <v>9</v>
      </c>
      <c r="E9846">
        <f ca="1">OFFSET(bike!$A$2:$Y$402,TRUNC((ROW()-ROW($E$2))/COLUMNS(bike!$A$2:$Y$402)),MOD(ROW()-ROW($E$2),COLUMNS(bike!$A$2:$Y$402)),1,1)</f>
        <v>3</v>
      </c>
      <c r="F9846">
        <f ca="1">OFFSET(transit!$A$2:$Y$402,TRUNC((ROW()-ROW($F$2))/COLUMNS(transit!$A$2:$Y$402)),MOD(ROW()-ROW($F$2),COLUMNS(transit!$A$2:$Y$402)),1,1)</f>
        <v>9</v>
      </c>
      <c r="G9846">
        <f ca="1">OFFSET(drive!$A$2:$Y$402,TRUNC((ROW()-ROW($G$2))/COLUMNS(drive!$A$2:$Y$402)),MOD(ROW()-ROW($G$2),COLUMNS(drive!$A$2:$Y$402)),1,1)</f>
        <v>2</v>
      </c>
      <c r="H9846" s="5">
        <f ca="1">(VLOOKUP($B9846,weights!$A$2:$R$6,4))*VLOOKUP($B9846,weights!$A$2:$R$6,6)^C9846*(VLOOKUP($B9846,weights!$A$2:$R$6,15)*EXP(VLOOKUP($B9846,weights!$A$2:$R$6,11)*D9846)+VLOOKUP($B9846,weights!$A$2:$R$6,16)*EXP(VLOOKUP($B9846,weights!$A$2:$R$6,12)*E9846)+VLOOKUP($B9846,weights!$A$2:$R$6,17)*EXP(VLOOKUP($B9846,weights!$A$2:$R$6,13)*F9846)+VLOOKUP($B9846,weights!$A$2:$R$6,18)*EXP(VLOOKUP($B9846,weights!$A$2:$R$6,14)*G9846))</f>
        <v>2.2258054041295581</v>
      </c>
    </row>
    <row r="9847" spans="1:8" ht="12.75" x14ac:dyDescent="0.2">
      <c r="A9847">
        <f t="shared" si="0"/>
        <v>394</v>
      </c>
      <c r="B9847" t="str">
        <f t="shared" ref="B9847:C9847" si="9821">B9822</f>
        <v>pharmacy</v>
      </c>
      <c r="C9847">
        <f t="shared" si="9821"/>
        <v>0</v>
      </c>
      <c r="D9847">
        <f ca="1">OFFSET(walk!$A$2:$Y$402,TRUNC((ROW()-ROW($D$2))/COLUMNS(walk!$A$2:$Y$402)),MOD(ROW()-ROW($D$2),COLUMNS(walk!$A$2:$Y$402)),1,1)</f>
        <v>14</v>
      </c>
      <c r="E9847">
        <f ca="1">OFFSET(bike!$A$2:$Y$402,TRUNC((ROW()-ROW($E$2))/COLUMNS(bike!$A$2:$Y$402)),MOD(ROW()-ROW($E$2),COLUMNS(bike!$A$2:$Y$402)),1,1)</f>
        <v>4</v>
      </c>
      <c r="F9847">
        <f ca="1">OFFSET(transit!$A$2:$Y$402,TRUNC((ROW()-ROW($F$2))/COLUMNS(transit!$A$2:$Y$402)),MOD(ROW()-ROW($F$2),COLUMNS(transit!$A$2:$Y$402)),1,1)</f>
        <v>10</v>
      </c>
      <c r="G9847">
        <f ca="1">OFFSET(drive!$A$2:$Y$402,TRUNC((ROW()-ROW($G$2))/COLUMNS(drive!$A$2:$Y$402)),MOD(ROW()-ROW($G$2),COLUMNS(drive!$A$2:$Y$402)),1,1)</f>
        <v>3</v>
      </c>
      <c r="H9847" s="5">
        <f ca="1">(VLOOKUP($B9847,weights!$A$2:$R$6,4))*VLOOKUP($B9847,weights!$A$2:$R$6,6)^C9847*(VLOOKUP($B9847,weights!$A$2:$R$6,15)*EXP(VLOOKUP($B9847,weights!$A$2:$R$6,11)*D9847)+VLOOKUP($B9847,weights!$A$2:$R$6,16)*EXP(VLOOKUP($B9847,weights!$A$2:$R$6,12)*E9847)+VLOOKUP($B9847,weights!$A$2:$R$6,17)*EXP(VLOOKUP($B9847,weights!$A$2:$R$6,13)*F9847)+VLOOKUP($B9847,weights!$A$2:$R$6,18)*EXP(VLOOKUP($B9847,weights!$A$2:$R$6,14)*G9847))</f>
        <v>5.3172332834029135</v>
      </c>
    </row>
    <row r="9848" spans="1:8" ht="12.75" x14ac:dyDescent="0.2">
      <c r="A9848">
        <f t="shared" si="0"/>
        <v>394</v>
      </c>
      <c r="B9848" t="str">
        <f t="shared" ref="B9848:C9848" si="9822">B9823</f>
        <v>pharmacy</v>
      </c>
      <c r="C9848">
        <f t="shared" si="9822"/>
        <v>1</v>
      </c>
      <c r="D9848">
        <f ca="1">OFFSET(walk!$A$2:$Y$402,TRUNC((ROW()-ROW($D$2))/COLUMNS(walk!$A$2:$Y$402)),MOD(ROW()-ROW($D$2),COLUMNS(walk!$A$2:$Y$402)),1,1)</f>
        <v>14</v>
      </c>
      <c r="E9848">
        <f ca="1">OFFSET(bike!$A$2:$Y$402,TRUNC((ROW()-ROW($E$2))/COLUMNS(bike!$A$2:$Y$402)),MOD(ROW()-ROW($E$2),COLUMNS(bike!$A$2:$Y$402)),1,1)</f>
        <v>4</v>
      </c>
      <c r="F9848">
        <f ca="1">OFFSET(transit!$A$2:$Y$402,TRUNC((ROW()-ROW($F$2))/COLUMNS(transit!$A$2:$Y$402)),MOD(ROW()-ROW($F$2),COLUMNS(transit!$A$2:$Y$402)),1,1)</f>
        <v>10</v>
      </c>
      <c r="G9848">
        <f ca="1">OFFSET(drive!$A$2:$Y$402,TRUNC((ROW()-ROW($G$2))/COLUMNS(drive!$A$2:$Y$402)),MOD(ROW()-ROW($G$2),COLUMNS(drive!$A$2:$Y$402)),1,1)</f>
        <v>3</v>
      </c>
      <c r="H9848" s="5">
        <f ca="1">(VLOOKUP($B9848,weights!$A$2:$R$6,4))*VLOOKUP($B9848,weights!$A$2:$R$6,6)^C9848*(VLOOKUP($B9848,weights!$A$2:$R$6,15)*EXP(VLOOKUP($B9848,weights!$A$2:$R$6,11)*D9848)+VLOOKUP($B9848,weights!$A$2:$R$6,16)*EXP(VLOOKUP($B9848,weights!$A$2:$R$6,12)*E9848)+VLOOKUP($B9848,weights!$A$2:$R$6,17)*EXP(VLOOKUP($B9848,weights!$A$2:$R$6,13)*F9848)+VLOOKUP($B9848,weights!$A$2:$R$6,18)*EXP(VLOOKUP($B9848,weights!$A$2:$R$6,14)*G9848))</f>
        <v>2.5601493586754764</v>
      </c>
    </row>
    <row r="9849" spans="1:8" ht="12.75" x14ac:dyDescent="0.2">
      <c r="A9849">
        <f t="shared" si="0"/>
        <v>394</v>
      </c>
      <c r="B9849" t="str">
        <f t="shared" ref="B9849:C9849" si="9823">B9824</f>
        <v>pharmacy</v>
      </c>
      <c r="C9849">
        <f t="shared" si="9823"/>
        <v>2</v>
      </c>
      <c r="D9849">
        <f ca="1">OFFSET(walk!$A$2:$Y$402,TRUNC((ROW()-ROW($D$2))/COLUMNS(walk!$A$2:$Y$402)),MOD(ROW()-ROW($D$2),COLUMNS(walk!$A$2:$Y$402)),1,1)</f>
        <v>16</v>
      </c>
      <c r="E9849">
        <f ca="1">OFFSET(bike!$A$2:$Y$402,TRUNC((ROW()-ROW($E$2))/COLUMNS(bike!$A$2:$Y$402)),MOD(ROW()-ROW($E$2),COLUMNS(bike!$A$2:$Y$402)),1,1)</f>
        <v>4</v>
      </c>
      <c r="F9849">
        <f ca="1">OFFSET(transit!$A$2:$Y$402,TRUNC((ROW()-ROW($F$2))/COLUMNS(transit!$A$2:$Y$402)),MOD(ROW()-ROW($F$2),COLUMNS(transit!$A$2:$Y$402)),1,1)</f>
        <v>16</v>
      </c>
      <c r="G9849">
        <f ca="1">OFFSET(drive!$A$2:$Y$402,TRUNC((ROW()-ROW($G$2))/COLUMNS(drive!$A$2:$Y$402)),MOD(ROW()-ROW($G$2),COLUMNS(drive!$A$2:$Y$402)),1,1)</f>
        <v>3</v>
      </c>
      <c r="H9849" s="5">
        <f ca="1">(VLOOKUP($B9849,weights!$A$2:$R$6,4))*VLOOKUP($B9849,weights!$A$2:$R$6,6)^C9849*(VLOOKUP($B9849,weights!$A$2:$R$6,15)*EXP(VLOOKUP($B9849,weights!$A$2:$R$6,11)*D9849)+VLOOKUP($B9849,weights!$A$2:$R$6,16)*EXP(VLOOKUP($B9849,weights!$A$2:$R$6,12)*E9849)+VLOOKUP($B9849,weights!$A$2:$R$6,17)*EXP(VLOOKUP($B9849,weights!$A$2:$R$6,13)*F9849)+VLOOKUP($B9849,weights!$A$2:$R$6,18)*EXP(VLOOKUP($B9849,weights!$A$2:$R$6,14)*G9849))</f>
        <v>1.1258876655656052</v>
      </c>
    </row>
    <row r="9850" spans="1:8" ht="12.75" x14ac:dyDescent="0.2">
      <c r="A9850">
        <f t="shared" si="0"/>
        <v>394</v>
      </c>
      <c r="B9850" t="str">
        <f t="shared" ref="B9850:C9850" si="9824">B9825</f>
        <v>bank</v>
      </c>
      <c r="C9850">
        <f t="shared" si="9824"/>
        <v>0</v>
      </c>
      <c r="D9850">
        <f ca="1">OFFSET(walk!$A$2:$Y$402,TRUNC((ROW()-ROW($D$2))/COLUMNS(walk!$A$2:$Y$402)),MOD(ROW()-ROW($D$2),COLUMNS(walk!$A$2:$Y$402)),1,1)</f>
        <v>26</v>
      </c>
      <c r="E9850">
        <f ca="1">OFFSET(bike!$A$2:$Y$402,TRUNC((ROW()-ROW($E$2))/COLUMNS(bike!$A$2:$Y$402)),MOD(ROW()-ROW($E$2),COLUMNS(bike!$A$2:$Y$402)),1,1)</f>
        <v>7</v>
      </c>
      <c r="F9850">
        <f ca="1">OFFSET(transit!$A$2:$Y$402,TRUNC((ROW()-ROW($F$2))/COLUMNS(transit!$A$2:$Y$402)),MOD(ROW()-ROW($F$2),COLUMNS(transit!$A$2:$Y$402)),1,1)</f>
        <v>15</v>
      </c>
      <c r="G9850">
        <f ca="1">OFFSET(drive!$A$2:$Y$402,TRUNC((ROW()-ROW($G$2))/COLUMNS(drive!$A$2:$Y$402)),MOD(ROW()-ROW($G$2),COLUMNS(drive!$A$2:$Y$402)),1,1)</f>
        <v>6</v>
      </c>
      <c r="H9850" s="5">
        <f ca="1">(VLOOKUP($B9850,weights!$A$2:$R$6,4))*VLOOKUP($B9850,weights!$A$2:$R$6,6)^C9850*(VLOOKUP($B9850,weights!$A$2:$R$6,15)*EXP(VLOOKUP($B9850,weights!$A$2:$R$6,11)*D9850)+VLOOKUP($B9850,weights!$A$2:$R$6,16)*EXP(VLOOKUP($B9850,weights!$A$2:$R$6,12)*E9850)+VLOOKUP($B9850,weights!$A$2:$R$6,17)*EXP(VLOOKUP($B9850,weights!$A$2:$R$6,13)*F9850)+VLOOKUP($B9850,weights!$A$2:$R$6,18)*EXP(VLOOKUP($B9850,weights!$A$2:$R$6,14)*G9850))</f>
        <v>2.668568537362396</v>
      </c>
    </row>
    <row r="9851" spans="1:8" ht="12.75" x14ac:dyDescent="0.2">
      <c r="A9851">
        <f t="shared" si="0"/>
        <v>394</v>
      </c>
      <c r="B9851" t="str">
        <f t="shared" ref="B9851:C9851" si="9825">B9826</f>
        <v>bank</v>
      </c>
      <c r="C9851">
        <f t="shared" si="9825"/>
        <v>1</v>
      </c>
      <c r="D9851">
        <f ca="1">OFFSET(walk!$A$2:$Y$402,TRUNC((ROW()-ROW($D$2))/COLUMNS(walk!$A$2:$Y$402)),MOD(ROW()-ROW($D$2),COLUMNS(walk!$A$2:$Y$402)),1,1)</f>
        <v>46</v>
      </c>
      <c r="E9851">
        <f ca="1">OFFSET(bike!$A$2:$Y$402,TRUNC((ROW()-ROW($E$2))/COLUMNS(bike!$A$2:$Y$402)),MOD(ROW()-ROW($E$2),COLUMNS(bike!$A$2:$Y$402)),1,1)</f>
        <v>15</v>
      </c>
      <c r="F9851">
        <f ca="1">OFFSET(transit!$A$2:$Y$402,TRUNC((ROW()-ROW($F$2))/COLUMNS(transit!$A$2:$Y$402)),MOD(ROW()-ROW($F$2),COLUMNS(transit!$A$2:$Y$402)),1,1)</f>
        <v>37</v>
      </c>
      <c r="G9851">
        <f ca="1">OFFSET(drive!$A$2:$Y$402,TRUNC((ROW()-ROW($G$2))/COLUMNS(drive!$A$2:$Y$402)),MOD(ROW()-ROW($G$2),COLUMNS(drive!$A$2:$Y$402)),1,1)</f>
        <v>8</v>
      </c>
      <c r="H9851" s="5">
        <f ca="1">(VLOOKUP($B9851,weights!$A$2:$R$6,4))*VLOOKUP($B9851,weights!$A$2:$R$6,6)^C9851*(VLOOKUP($B9851,weights!$A$2:$R$6,15)*EXP(VLOOKUP($B9851,weights!$A$2:$R$6,11)*D9851)+VLOOKUP($B9851,weights!$A$2:$R$6,16)*EXP(VLOOKUP($B9851,weights!$A$2:$R$6,12)*E9851)+VLOOKUP($B9851,weights!$A$2:$R$6,17)*EXP(VLOOKUP($B9851,weights!$A$2:$R$6,13)*F9851)+VLOOKUP($B9851,weights!$A$2:$R$6,18)*EXP(VLOOKUP($B9851,weights!$A$2:$R$6,14)*G9851))</f>
        <v>0.4191018758737185</v>
      </c>
    </row>
    <row r="9852" spans="1:8" ht="12.75" x14ac:dyDescent="0.2">
      <c r="A9852">
        <f t="shared" si="0"/>
        <v>395</v>
      </c>
      <c r="B9852" t="str">
        <f t="shared" ref="B9852:C9852" si="9826">B9827</f>
        <v>restaurant</v>
      </c>
      <c r="C9852">
        <f t="shared" si="9826"/>
        <v>0</v>
      </c>
      <c r="D9852">
        <f ca="1">OFFSET(walk!$A$2:$Y$402,TRUNC((ROW()-ROW($D$2))/COLUMNS(walk!$A$2:$Y$402)),MOD(ROW()-ROW($D$2),COLUMNS(walk!$A$2:$Y$402)),1,1)</f>
        <v>6</v>
      </c>
      <c r="E9852">
        <f ca="1">OFFSET(bike!$A$2:$Y$402,TRUNC((ROW()-ROW($E$2))/COLUMNS(bike!$A$2:$Y$402)),MOD(ROW()-ROW($E$2),COLUMNS(bike!$A$2:$Y$402)),1,1)</f>
        <v>1</v>
      </c>
      <c r="F9852">
        <f ca="1">OFFSET(transit!$A$2:$Y$402,TRUNC((ROW()-ROW($F$2))/COLUMNS(transit!$A$2:$Y$402)),MOD(ROW()-ROW($F$2),COLUMNS(transit!$A$2:$Y$402)),1,1)</f>
        <v>5</v>
      </c>
      <c r="G9852">
        <f ca="1">OFFSET(drive!$A$2:$Y$402,TRUNC((ROW()-ROW($G$2))/COLUMNS(drive!$A$2:$Y$402)),MOD(ROW()-ROW($G$2),COLUMNS(drive!$A$2:$Y$402)),1,1)</f>
        <v>1</v>
      </c>
      <c r="H9852" s="5">
        <f ca="1">(VLOOKUP($B9852,weights!$A$2:$R$6,4))*VLOOKUP($B9852,weights!$A$2:$R$6,6)^C9852*(VLOOKUP($B9852,weights!$A$2:$R$6,15)*EXP(VLOOKUP($B9852,weights!$A$2:$R$6,11)*D9852)+VLOOKUP($B9852,weights!$A$2:$R$6,16)*EXP(VLOOKUP($B9852,weights!$A$2:$R$6,12)*E9852)+VLOOKUP($B9852,weights!$A$2:$R$6,17)*EXP(VLOOKUP($B9852,weights!$A$2:$R$6,13)*F9852)+VLOOKUP($B9852,weights!$A$2:$R$6,18)*EXP(VLOOKUP($B9852,weights!$A$2:$R$6,14)*G9852))</f>
        <v>39.859665522121006</v>
      </c>
    </row>
    <row r="9853" spans="1:8" ht="12.75" x14ac:dyDescent="0.2">
      <c r="A9853">
        <f t="shared" si="0"/>
        <v>395</v>
      </c>
      <c r="B9853" t="str">
        <f t="shared" ref="B9853:C9853" si="9827">B9828</f>
        <v>restaurant</v>
      </c>
      <c r="C9853">
        <f t="shared" si="9827"/>
        <v>1</v>
      </c>
      <c r="D9853">
        <f ca="1">OFFSET(walk!$A$2:$Y$402,TRUNC((ROW()-ROW($D$2))/COLUMNS(walk!$A$2:$Y$402)),MOD(ROW()-ROW($D$2),COLUMNS(walk!$A$2:$Y$402)),1,1)</f>
        <v>9</v>
      </c>
      <c r="E9853">
        <f ca="1">OFFSET(bike!$A$2:$Y$402,TRUNC((ROW()-ROW($E$2))/COLUMNS(bike!$A$2:$Y$402)),MOD(ROW()-ROW($E$2),COLUMNS(bike!$A$2:$Y$402)),1,1)</f>
        <v>3</v>
      </c>
      <c r="F9853">
        <f ca="1">OFFSET(transit!$A$2:$Y$402,TRUNC((ROW()-ROW($F$2))/COLUMNS(transit!$A$2:$Y$402)),MOD(ROW()-ROW($F$2),COLUMNS(transit!$A$2:$Y$402)),1,1)</f>
        <v>6</v>
      </c>
      <c r="G9853">
        <f ca="1">OFFSET(drive!$A$2:$Y$402,TRUNC((ROW()-ROW($G$2))/COLUMNS(drive!$A$2:$Y$402)),MOD(ROW()-ROW($G$2),COLUMNS(drive!$A$2:$Y$402)),1,1)</f>
        <v>2</v>
      </c>
      <c r="H9853" s="5">
        <f ca="1">(VLOOKUP($B9853,weights!$A$2:$R$6,4))*VLOOKUP($B9853,weights!$A$2:$R$6,6)^C9853*(VLOOKUP($B9853,weights!$A$2:$R$6,15)*EXP(VLOOKUP($B9853,weights!$A$2:$R$6,11)*D9853)+VLOOKUP($B9853,weights!$A$2:$R$6,16)*EXP(VLOOKUP($B9853,weights!$A$2:$R$6,12)*E9853)+VLOOKUP($B9853,weights!$A$2:$R$6,17)*EXP(VLOOKUP($B9853,weights!$A$2:$R$6,13)*F9853)+VLOOKUP($B9853,weights!$A$2:$R$6,18)*EXP(VLOOKUP($B9853,weights!$A$2:$R$6,14)*G9853))</f>
        <v>26.293235840966478</v>
      </c>
    </row>
    <row r="9854" spans="1:8" ht="12.75" x14ac:dyDescent="0.2">
      <c r="A9854">
        <f t="shared" si="0"/>
        <v>395</v>
      </c>
      <c r="B9854" t="str">
        <f t="shared" ref="B9854:C9854" si="9828">B9829</f>
        <v>restaurant</v>
      </c>
      <c r="C9854">
        <f t="shared" si="9828"/>
        <v>2</v>
      </c>
      <c r="D9854">
        <f ca="1">OFFSET(walk!$A$2:$Y$402,TRUNC((ROW()-ROW($D$2))/COLUMNS(walk!$A$2:$Y$402)),MOD(ROW()-ROW($D$2),COLUMNS(walk!$A$2:$Y$402)),1,1)</f>
        <v>9</v>
      </c>
      <c r="E9854">
        <f ca="1">OFFSET(bike!$A$2:$Y$402,TRUNC((ROW()-ROW($E$2))/COLUMNS(bike!$A$2:$Y$402)),MOD(ROW()-ROW($E$2),COLUMNS(bike!$A$2:$Y$402)),1,1)</f>
        <v>3</v>
      </c>
      <c r="F9854">
        <f ca="1">OFFSET(transit!$A$2:$Y$402,TRUNC((ROW()-ROW($F$2))/COLUMNS(transit!$A$2:$Y$402)),MOD(ROW()-ROW($F$2),COLUMNS(transit!$A$2:$Y$402)),1,1)</f>
        <v>8</v>
      </c>
      <c r="G9854">
        <f ca="1">OFFSET(drive!$A$2:$Y$402,TRUNC((ROW()-ROW($G$2))/COLUMNS(drive!$A$2:$Y$402)),MOD(ROW()-ROW($G$2),COLUMNS(drive!$A$2:$Y$402)),1,1)</f>
        <v>2</v>
      </c>
      <c r="H9854" s="5">
        <f ca="1">(VLOOKUP($B9854,weights!$A$2:$R$6,4))*VLOOKUP($B9854,weights!$A$2:$R$6,6)^C9854*(VLOOKUP($B9854,weights!$A$2:$R$6,15)*EXP(VLOOKUP($B9854,weights!$A$2:$R$6,11)*D9854)+VLOOKUP($B9854,weights!$A$2:$R$6,16)*EXP(VLOOKUP($B9854,weights!$A$2:$R$6,12)*E9854)+VLOOKUP($B9854,weights!$A$2:$R$6,17)*EXP(VLOOKUP($B9854,weights!$A$2:$R$6,13)*F9854)+VLOOKUP($B9854,weights!$A$2:$R$6,18)*EXP(VLOOKUP($B9854,weights!$A$2:$R$6,14)*G9854))</f>
        <v>22.178793094549</v>
      </c>
    </row>
    <row r="9855" spans="1:8" ht="12.75" x14ac:dyDescent="0.2">
      <c r="A9855">
        <f t="shared" si="0"/>
        <v>395</v>
      </c>
      <c r="B9855" t="str">
        <f t="shared" ref="B9855:C9855" si="9829">B9830</f>
        <v>restaurant</v>
      </c>
      <c r="C9855">
        <f t="shared" si="9829"/>
        <v>3</v>
      </c>
      <c r="D9855">
        <f ca="1">OFFSET(walk!$A$2:$Y$402,TRUNC((ROW()-ROW($D$2))/COLUMNS(walk!$A$2:$Y$402)),MOD(ROW()-ROW($D$2),COLUMNS(walk!$A$2:$Y$402)),1,1)</f>
        <v>10</v>
      </c>
      <c r="E9855">
        <f ca="1">OFFSET(bike!$A$2:$Y$402,TRUNC((ROW()-ROW($E$2))/COLUMNS(bike!$A$2:$Y$402)),MOD(ROW()-ROW($E$2),COLUMNS(bike!$A$2:$Y$402)),1,1)</f>
        <v>3</v>
      </c>
      <c r="F9855">
        <f ca="1">OFFSET(transit!$A$2:$Y$402,TRUNC((ROW()-ROW($F$2))/COLUMNS(transit!$A$2:$Y$402)),MOD(ROW()-ROW($F$2),COLUMNS(transit!$A$2:$Y$402)),1,1)</f>
        <v>8</v>
      </c>
      <c r="G9855">
        <f ca="1">OFFSET(drive!$A$2:$Y$402,TRUNC((ROW()-ROW($G$2))/COLUMNS(drive!$A$2:$Y$402)),MOD(ROW()-ROW($G$2),COLUMNS(drive!$A$2:$Y$402)),1,1)</f>
        <v>2</v>
      </c>
      <c r="H9855" s="5">
        <f ca="1">(VLOOKUP($B9855,weights!$A$2:$R$6,4))*VLOOKUP($B9855,weights!$A$2:$R$6,6)^C9855*(VLOOKUP($B9855,weights!$A$2:$R$6,15)*EXP(VLOOKUP($B9855,weights!$A$2:$R$6,11)*D9855)+VLOOKUP($B9855,weights!$A$2:$R$6,16)*EXP(VLOOKUP($B9855,weights!$A$2:$R$6,12)*E9855)+VLOOKUP($B9855,weights!$A$2:$R$6,17)*EXP(VLOOKUP($B9855,weights!$A$2:$R$6,13)*F9855)+VLOOKUP($B9855,weights!$A$2:$R$6,18)*EXP(VLOOKUP($B9855,weights!$A$2:$R$6,14)*G9855))</f>
        <v>19.490991481582959</v>
      </c>
    </row>
    <row r="9856" spans="1:8" ht="12.75" x14ac:dyDescent="0.2">
      <c r="A9856">
        <f t="shared" si="0"/>
        <v>395</v>
      </c>
      <c r="B9856" t="str">
        <f t="shared" ref="B9856:C9856" si="9830">B9831</f>
        <v>restaurant</v>
      </c>
      <c r="C9856">
        <f t="shared" si="9830"/>
        <v>4</v>
      </c>
      <c r="D9856">
        <f ca="1">OFFSET(walk!$A$2:$Y$402,TRUNC((ROW()-ROW($D$2))/COLUMNS(walk!$A$2:$Y$402)),MOD(ROW()-ROW($D$2),COLUMNS(walk!$A$2:$Y$402)),1,1)</f>
        <v>13</v>
      </c>
      <c r="E9856">
        <f ca="1">OFFSET(bike!$A$2:$Y$402,TRUNC((ROW()-ROW($E$2))/COLUMNS(bike!$A$2:$Y$402)),MOD(ROW()-ROW($E$2),COLUMNS(bike!$A$2:$Y$402)),1,1)</f>
        <v>3</v>
      </c>
      <c r="F9856">
        <f ca="1">OFFSET(transit!$A$2:$Y$402,TRUNC((ROW()-ROW($F$2))/COLUMNS(transit!$A$2:$Y$402)),MOD(ROW()-ROW($F$2),COLUMNS(transit!$A$2:$Y$402)),1,1)</f>
        <v>8</v>
      </c>
      <c r="G9856">
        <f ca="1">OFFSET(drive!$A$2:$Y$402,TRUNC((ROW()-ROW($G$2))/COLUMNS(drive!$A$2:$Y$402)),MOD(ROW()-ROW($G$2),COLUMNS(drive!$A$2:$Y$402)),1,1)</f>
        <v>3</v>
      </c>
      <c r="H9856" s="5">
        <f ca="1">(VLOOKUP($B9856,weights!$A$2:$R$6,4))*VLOOKUP($B9856,weights!$A$2:$R$6,6)^C9856*(VLOOKUP($B9856,weights!$A$2:$R$6,15)*EXP(VLOOKUP($B9856,weights!$A$2:$R$6,11)*D9856)+VLOOKUP($B9856,weights!$A$2:$R$6,16)*EXP(VLOOKUP($B9856,weights!$A$2:$R$6,12)*E9856)+VLOOKUP($B9856,weights!$A$2:$R$6,17)*EXP(VLOOKUP($B9856,weights!$A$2:$R$6,13)*F9856)+VLOOKUP($B9856,weights!$A$2:$R$6,18)*EXP(VLOOKUP($B9856,weights!$A$2:$R$6,14)*G9856))</f>
        <v>15.638037635809333</v>
      </c>
    </row>
    <row r="9857" spans="1:8" ht="12.75" x14ac:dyDescent="0.2">
      <c r="A9857">
        <f t="shared" si="0"/>
        <v>395</v>
      </c>
      <c r="B9857" t="str">
        <f t="shared" ref="B9857:C9857" si="9831">B9832</f>
        <v>restaurant</v>
      </c>
      <c r="C9857">
        <f t="shared" si="9831"/>
        <v>5</v>
      </c>
      <c r="D9857">
        <f ca="1">OFFSET(walk!$A$2:$Y$402,TRUNC((ROW()-ROW($D$2))/COLUMNS(walk!$A$2:$Y$402)),MOD(ROW()-ROW($D$2),COLUMNS(walk!$A$2:$Y$402)),1,1)</f>
        <v>13</v>
      </c>
      <c r="E9857">
        <f ca="1">OFFSET(bike!$A$2:$Y$402,TRUNC((ROW()-ROW($E$2))/COLUMNS(bike!$A$2:$Y$402)),MOD(ROW()-ROW($E$2),COLUMNS(bike!$A$2:$Y$402)),1,1)</f>
        <v>3</v>
      </c>
      <c r="F9857">
        <f ca="1">OFFSET(transit!$A$2:$Y$402,TRUNC((ROW()-ROW($F$2))/COLUMNS(transit!$A$2:$Y$402)),MOD(ROW()-ROW($F$2),COLUMNS(transit!$A$2:$Y$402)),1,1)</f>
        <v>8</v>
      </c>
      <c r="G9857">
        <f ca="1">OFFSET(drive!$A$2:$Y$402,TRUNC((ROW()-ROW($G$2))/COLUMNS(drive!$A$2:$Y$402)),MOD(ROW()-ROW($G$2),COLUMNS(drive!$A$2:$Y$402)),1,1)</f>
        <v>4</v>
      </c>
      <c r="H9857" s="5">
        <f ca="1">(VLOOKUP($B9857,weights!$A$2:$R$6,4))*VLOOKUP($B9857,weights!$A$2:$R$6,6)^C9857*(VLOOKUP($B9857,weights!$A$2:$R$6,15)*EXP(VLOOKUP($B9857,weights!$A$2:$R$6,11)*D9857)+VLOOKUP($B9857,weights!$A$2:$R$6,16)*EXP(VLOOKUP($B9857,weights!$A$2:$R$6,12)*E9857)+VLOOKUP($B9857,weights!$A$2:$R$6,17)*EXP(VLOOKUP($B9857,weights!$A$2:$R$6,13)*F9857)+VLOOKUP($B9857,weights!$A$2:$R$6,18)*EXP(VLOOKUP($B9857,weights!$A$2:$R$6,14)*G9857))</f>
        <v>13.129379851863224</v>
      </c>
    </row>
    <row r="9858" spans="1:8" ht="12.75" x14ac:dyDescent="0.2">
      <c r="A9858">
        <f t="shared" si="0"/>
        <v>395</v>
      </c>
      <c r="B9858" t="str">
        <f t="shared" ref="B9858:C9858" si="9832">B9833</f>
        <v>restaurant</v>
      </c>
      <c r="C9858">
        <f t="shared" si="9832"/>
        <v>6</v>
      </c>
      <c r="D9858">
        <f ca="1">OFFSET(walk!$A$2:$Y$402,TRUNC((ROW()-ROW($D$2))/COLUMNS(walk!$A$2:$Y$402)),MOD(ROW()-ROW($D$2),COLUMNS(walk!$A$2:$Y$402)),1,1)</f>
        <v>14</v>
      </c>
      <c r="E9858">
        <f ca="1">OFFSET(bike!$A$2:$Y$402,TRUNC((ROW()-ROW($E$2))/COLUMNS(bike!$A$2:$Y$402)),MOD(ROW()-ROW($E$2),COLUMNS(bike!$A$2:$Y$402)),1,1)</f>
        <v>3</v>
      </c>
      <c r="F9858">
        <f ca="1">OFFSET(transit!$A$2:$Y$402,TRUNC((ROW()-ROW($F$2))/COLUMNS(transit!$A$2:$Y$402)),MOD(ROW()-ROW($F$2),COLUMNS(transit!$A$2:$Y$402)),1,1)</f>
        <v>8</v>
      </c>
      <c r="G9858">
        <f ca="1">OFFSET(drive!$A$2:$Y$402,TRUNC((ROW()-ROW($G$2))/COLUMNS(drive!$A$2:$Y$402)),MOD(ROW()-ROW($G$2),COLUMNS(drive!$A$2:$Y$402)),1,1)</f>
        <v>4</v>
      </c>
      <c r="H9858" s="5">
        <f ca="1">(VLOOKUP($B9858,weights!$A$2:$R$6,4))*VLOOKUP($B9858,weights!$A$2:$R$6,6)^C9858*(VLOOKUP($B9858,weights!$A$2:$R$6,15)*EXP(VLOOKUP($B9858,weights!$A$2:$R$6,11)*D9858)+VLOOKUP($B9858,weights!$A$2:$R$6,16)*EXP(VLOOKUP($B9858,weights!$A$2:$R$6,12)*E9858)+VLOOKUP($B9858,weights!$A$2:$R$6,17)*EXP(VLOOKUP($B9858,weights!$A$2:$R$6,13)*F9858)+VLOOKUP($B9858,weights!$A$2:$R$6,18)*EXP(VLOOKUP($B9858,weights!$A$2:$R$6,14)*G9858))</f>
        <v>11.655205696403033</v>
      </c>
    </row>
    <row r="9859" spans="1:8" ht="12.75" x14ac:dyDescent="0.2">
      <c r="A9859">
        <f t="shared" si="0"/>
        <v>395</v>
      </c>
      <c r="B9859" t="str">
        <f t="shared" ref="B9859:C9859" si="9833">B9834</f>
        <v>restaurant</v>
      </c>
      <c r="C9859">
        <f t="shared" si="9833"/>
        <v>7</v>
      </c>
      <c r="D9859">
        <f ca="1">OFFSET(walk!$A$2:$Y$402,TRUNC((ROW()-ROW($D$2))/COLUMNS(walk!$A$2:$Y$402)),MOD(ROW()-ROW($D$2),COLUMNS(walk!$A$2:$Y$402)),1,1)</f>
        <v>14</v>
      </c>
      <c r="E9859">
        <f ca="1">OFFSET(bike!$A$2:$Y$402,TRUNC((ROW()-ROW($E$2))/COLUMNS(bike!$A$2:$Y$402)),MOD(ROW()-ROW($E$2),COLUMNS(bike!$A$2:$Y$402)),1,1)</f>
        <v>4</v>
      </c>
      <c r="F9859">
        <f ca="1">OFFSET(transit!$A$2:$Y$402,TRUNC((ROW()-ROW($F$2))/COLUMNS(transit!$A$2:$Y$402)),MOD(ROW()-ROW($F$2),COLUMNS(transit!$A$2:$Y$402)),1,1)</f>
        <v>10</v>
      </c>
      <c r="G9859">
        <f ca="1">OFFSET(drive!$A$2:$Y$402,TRUNC((ROW()-ROW($G$2))/COLUMNS(drive!$A$2:$Y$402)),MOD(ROW()-ROW($G$2),COLUMNS(drive!$A$2:$Y$402)),1,1)</f>
        <v>4</v>
      </c>
      <c r="H9859" s="5">
        <f ca="1">(VLOOKUP($B9859,weights!$A$2:$R$6,4))*VLOOKUP($B9859,weights!$A$2:$R$6,6)^C9859*(VLOOKUP($B9859,weights!$A$2:$R$6,15)*EXP(VLOOKUP($B9859,weights!$A$2:$R$6,11)*D9859)+VLOOKUP($B9859,weights!$A$2:$R$6,16)*EXP(VLOOKUP($B9859,weights!$A$2:$R$6,12)*E9859)+VLOOKUP($B9859,weights!$A$2:$R$6,17)*EXP(VLOOKUP($B9859,weights!$A$2:$R$6,13)*F9859)+VLOOKUP($B9859,weights!$A$2:$R$6,18)*EXP(VLOOKUP($B9859,weights!$A$2:$R$6,14)*G9859))</f>
        <v>9.0881717182659809</v>
      </c>
    </row>
    <row r="9860" spans="1:8" ht="12.75" x14ac:dyDescent="0.2">
      <c r="A9860">
        <f t="shared" si="0"/>
        <v>395</v>
      </c>
      <c r="B9860" t="str">
        <f t="shared" ref="B9860:C9860" si="9834">B9835</f>
        <v>restaurant</v>
      </c>
      <c r="C9860">
        <f t="shared" si="9834"/>
        <v>8</v>
      </c>
      <c r="D9860">
        <f ca="1">OFFSET(walk!$A$2:$Y$402,TRUNC((ROW()-ROW($D$2))/COLUMNS(walk!$A$2:$Y$402)),MOD(ROW()-ROW($D$2),COLUMNS(walk!$A$2:$Y$402)),1,1)</f>
        <v>17</v>
      </c>
      <c r="E9860">
        <f ca="1">OFFSET(bike!$A$2:$Y$402,TRUNC((ROW()-ROW($E$2))/COLUMNS(bike!$A$2:$Y$402)),MOD(ROW()-ROW($E$2),COLUMNS(bike!$A$2:$Y$402)),1,1)</f>
        <v>5</v>
      </c>
      <c r="F9860">
        <f ca="1">OFFSET(transit!$A$2:$Y$402,TRUNC((ROW()-ROW($F$2))/COLUMNS(transit!$A$2:$Y$402)),MOD(ROW()-ROW($F$2),COLUMNS(transit!$A$2:$Y$402)),1,1)</f>
        <v>10</v>
      </c>
      <c r="G9860">
        <f ca="1">OFFSET(drive!$A$2:$Y$402,TRUNC((ROW()-ROW($G$2))/COLUMNS(drive!$A$2:$Y$402)),MOD(ROW()-ROW($G$2),COLUMNS(drive!$A$2:$Y$402)),1,1)</f>
        <v>4</v>
      </c>
      <c r="H9860" s="5">
        <f ca="1">(VLOOKUP($B9860,weights!$A$2:$R$6,4))*VLOOKUP($B9860,weights!$A$2:$R$6,6)^C9860*(VLOOKUP($B9860,weights!$A$2:$R$6,15)*EXP(VLOOKUP($B9860,weights!$A$2:$R$6,11)*D9860)+VLOOKUP($B9860,weights!$A$2:$R$6,16)*EXP(VLOOKUP($B9860,weights!$A$2:$R$6,12)*E9860)+VLOOKUP($B9860,weights!$A$2:$R$6,17)*EXP(VLOOKUP($B9860,weights!$A$2:$R$6,13)*F9860)+VLOOKUP($B9860,weights!$A$2:$R$6,18)*EXP(VLOOKUP($B9860,weights!$A$2:$R$6,14)*G9860))</f>
        <v>7.4276376476794299</v>
      </c>
    </row>
    <row r="9861" spans="1:8" ht="12.75" x14ac:dyDescent="0.2">
      <c r="A9861">
        <f t="shared" si="0"/>
        <v>395</v>
      </c>
      <c r="B9861" t="str">
        <f t="shared" ref="B9861:C9861" si="9835">B9836</f>
        <v>restaurant</v>
      </c>
      <c r="C9861">
        <f t="shared" si="9835"/>
        <v>9</v>
      </c>
      <c r="D9861">
        <f ca="1">OFFSET(walk!$A$2:$Y$402,TRUNC((ROW()-ROW($D$2))/COLUMNS(walk!$A$2:$Y$402)),MOD(ROW()-ROW($D$2),COLUMNS(walk!$A$2:$Y$402)),1,1)</f>
        <v>18</v>
      </c>
      <c r="E9861">
        <f ca="1">OFFSET(bike!$A$2:$Y$402,TRUNC((ROW()-ROW($E$2))/COLUMNS(bike!$A$2:$Y$402)),MOD(ROW()-ROW($E$2),COLUMNS(bike!$A$2:$Y$402)),1,1)</f>
        <v>5</v>
      </c>
      <c r="F9861">
        <f ca="1">OFFSET(transit!$A$2:$Y$402,TRUNC((ROW()-ROW($F$2))/COLUMNS(transit!$A$2:$Y$402)),MOD(ROW()-ROW($F$2),COLUMNS(transit!$A$2:$Y$402)),1,1)</f>
        <v>13</v>
      </c>
      <c r="G9861">
        <f ca="1">OFFSET(drive!$A$2:$Y$402,TRUNC((ROW()-ROW($G$2))/COLUMNS(drive!$A$2:$Y$402)),MOD(ROW()-ROW($G$2),COLUMNS(drive!$A$2:$Y$402)),1,1)</f>
        <v>4</v>
      </c>
      <c r="H9861" s="5">
        <f ca="1">(VLOOKUP($B9861,weights!$A$2:$R$6,4))*VLOOKUP($B9861,weights!$A$2:$R$6,6)^C9861*(VLOOKUP($B9861,weights!$A$2:$R$6,15)*EXP(VLOOKUP($B9861,weights!$A$2:$R$6,11)*D9861)+VLOOKUP($B9861,weights!$A$2:$R$6,16)*EXP(VLOOKUP($B9861,weights!$A$2:$R$6,12)*E9861)+VLOOKUP($B9861,weights!$A$2:$R$6,17)*EXP(VLOOKUP($B9861,weights!$A$2:$R$6,13)*F9861)+VLOOKUP($B9861,weights!$A$2:$R$6,18)*EXP(VLOOKUP($B9861,weights!$A$2:$R$6,14)*G9861))</f>
        <v>6.137486778837105</v>
      </c>
    </row>
    <row r="9862" spans="1:8" ht="12.75" x14ac:dyDescent="0.2">
      <c r="A9862">
        <f t="shared" si="0"/>
        <v>395</v>
      </c>
      <c r="B9862" t="str">
        <f t="shared" ref="B9862:C9862" si="9836">B9837</f>
        <v>supermarket</v>
      </c>
      <c r="C9862">
        <f t="shared" si="9836"/>
        <v>0</v>
      </c>
      <c r="D9862">
        <f ca="1">OFFSET(walk!$A$2:$Y$402,TRUNC((ROW()-ROW($D$2))/COLUMNS(walk!$A$2:$Y$402)),MOD(ROW()-ROW($D$2),COLUMNS(walk!$A$2:$Y$402)),1,1)</f>
        <v>37</v>
      </c>
      <c r="E9862">
        <f ca="1">OFFSET(bike!$A$2:$Y$402,TRUNC((ROW()-ROW($E$2))/COLUMNS(bike!$A$2:$Y$402)),MOD(ROW()-ROW($E$2),COLUMNS(bike!$A$2:$Y$402)),1,1)</f>
        <v>14</v>
      </c>
      <c r="F9862">
        <f ca="1">OFFSET(transit!$A$2:$Y$402,TRUNC((ROW()-ROW($F$2))/COLUMNS(transit!$A$2:$Y$402)),MOD(ROW()-ROW($F$2),COLUMNS(transit!$A$2:$Y$402)),1,1)</f>
        <v>19</v>
      </c>
      <c r="G9862">
        <f ca="1">OFFSET(drive!$A$2:$Y$402,TRUNC((ROW()-ROW($G$2))/COLUMNS(drive!$A$2:$Y$402)),MOD(ROW()-ROW($G$2),COLUMNS(drive!$A$2:$Y$402)),1,1)</f>
        <v>10</v>
      </c>
      <c r="H9862" s="5">
        <f ca="1">(VLOOKUP($B9862,weights!$A$2:$R$6,4))*VLOOKUP($B9862,weights!$A$2:$R$6,6)^C9862*(VLOOKUP($B9862,weights!$A$2:$R$6,15)*EXP(VLOOKUP($B9862,weights!$A$2:$R$6,11)*D9862)+VLOOKUP($B9862,weights!$A$2:$R$6,16)*EXP(VLOOKUP($B9862,weights!$A$2:$R$6,12)*E9862)+VLOOKUP($B9862,weights!$A$2:$R$6,17)*EXP(VLOOKUP($B9862,weights!$A$2:$R$6,13)*F9862)+VLOOKUP($B9862,weights!$A$2:$R$6,18)*EXP(VLOOKUP($B9862,weights!$A$2:$R$6,14)*G9862))</f>
        <v>2.6017710023442926</v>
      </c>
    </row>
    <row r="9863" spans="1:8" ht="12.75" x14ac:dyDescent="0.2">
      <c r="A9863">
        <f t="shared" si="0"/>
        <v>395</v>
      </c>
      <c r="B9863" t="str">
        <f t="shared" ref="B9863:C9863" si="9837">B9838</f>
        <v>supermarket</v>
      </c>
      <c r="C9863">
        <f t="shared" si="9837"/>
        <v>1</v>
      </c>
      <c r="D9863">
        <f ca="1">OFFSET(walk!$A$2:$Y$402,TRUNC((ROW()-ROW($D$2))/COLUMNS(walk!$A$2:$Y$402)),MOD(ROW()-ROW($D$2),COLUMNS(walk!$A$2:$Y$402)),1,1)</f>
        <v>52</v>
      </c>
      <c r="E9863">
        <f ca="1">OFFSET(bike!$A$2:$Y$402,TRUNC((ROW()-ROW($E$2))/COLUMNS(bike!$A$2:$Y$402)),MOD(ROW()-ROW($E$2),COLUMNS(bike!$A$2:$Y$402)),1,1)</f>
        <v>15</v>
      </c>
      <c r="F9863">
        <f ca="1">OFFSET(transit!$A$2:$Y$402,TRUNC((ROW()-ROW($F$2))/COLUMNS(transit!$A$2:$Y$402)),MOD(ROW()-ROW($F$2),COLUMNS(transit!$A$2:$Y$402)),1,1)</f>
        <v>24</v>
      </c>
      <c r="G9863">
        <f ca="1">OFFSET(drive!$A$2:$Y$402,TRUNC((ROW()-ROW($G$2))/COLUMNS(drive!$A$2:$Y$402)),MOD(ROW()-ROW($G$2),COLUMNS(drive!$A$2:$Y$402)),1,1)</f>
        <v>10</v>
      </c>
      <c r="H9863" s="5">
        <f ca="1">(VLOOKUP($B9863,weights!$A$2:$R$6,4))*VLOOKUP($B9863,weights!$A$2:$R$6,6)^C9863*(VLOOKUP($B9863,weights!$A$2:$R$6,15)*EXP(VLOOKUP($B9863,weights!$A$2:$R$6,11)*D9863)+VLOOKUP($B9863,weights!$A$2:$R$6,16)*EXP(VLOOKUP($B9863,weights!$A$2:$R$6,12)*E9863)+VLOOKUP($B9863,weights!$A$2:$R$6,17)*EXP(VLOOKUP($B9863,weights!$A$2:$R$6,13)*F9863)+VLOOKUP($B9863,weights!$A$2:$R$6,18)*EXP(VLOOKUP($B9863,weights!$A$2:$R$6,14)*G9863))</f>
        <v>1.3801069183111976</v>
      </c>
    </row>
    <row r="9864" spans="1:8" ht="12.75" x14ac:dyDescent="0.2">
      <c r="A9864">
        <f t="shared" si="0"/>
        <v>395</v>
      </c>
      <c r="B9864" t="str">
        <f t="shared" ref="B9864:C9864" si="9838">B9839</f>
        <v>supermarket</v>
      </c>
      <c r="C9864">
        <f t="shared" si="9838"/>
        <v>2</v>
      </c>
      <c r="D9864">
        <f ca="1">OFFSET(walk!$A$2:$Y$402,TRUNC((ROW()-ROW($D$2))/COLUMNS(walk!$A$2:$Y$402)),MOD(ROW()-ROW($D$2),COLUMNS(walk!$A$2:$Y$402)),1,1)</f>
        <v>57</v>
      </c>
      <c r="E9864">
        <f ca="1">OFFSET(bike!$A$2:$Y$402,TRUNC((ROW()-ROW($E$2))/COLUMNS(bike!$A$2:$Y$402)),MOD(ROW()-ROW($E$2),COLUMNS(bike!$A$2:$Y$402)),1,1)</f>
        <v>16</v>
      </c>
      <c r="F9864">
        <f ca="1">OFFSET(transit!$A$2:$Y$402,TRUNC((ROW()-ROW($F$2))/COLUMNS(transit!$A$2:$Y$402)),MOD(ROW()-ROW($F$2),COLUMNS(transit!$A$2:$Y$402)),1,1)</f>
        <v>29</v>
      </c>
      <c r="G9864">
        <f ca="1">OFFSET(drive!$A$2:$Y$402,TRUNC((ROW()-ROW($G$2))/COLUMNS(drive!$A$2:$Y$402)),MOD(ROW()-ROW($G$2),COLUMNS(drive!$A$2:$Y$402)),1,1)</f>
        <v>13</v>
      </c>
      <c r="H9864" s="5">
        <f ca="1">(VLOOKUP($B9864,weights!$A$2:$R$6,4))*VLOOKUP($B9864,weights!$A$2:$R$6,6)^C9864*(VLOOKUP($B9864,weights!$A$2:$R$6,15)*EXP(VLOOKUP($B9864,weights!$A$2:$R$6,11)*D9864)+VLOOKUP($B9864,weights!$A$2:$R$6,16)*EXP(VLOOKUP($B9864,weights!$A$2:$R$6,12)*E9864)+VLOOKUP($B9864,weights!$A$2:$R$6,17)*EXP(VLOOKUP($B9864,weights!$A$2:$R$6,13)*F9864)+VLOOKUP($B9864,weights!$A$2:$R$6,18)*EXP(VLOOKUP($B9864,weights!$A$2:$R$6,14)*G9864))</f>
        <v>0.43827803965202783</v>
      </c>
    </row>
    <row r="9865" spans="1:8" ht="12.75" x14ac:dyDescent="0.2">
      <c r="A9865">
        <f t="shared" si="0"/>
        <v>395</v>
      </c>
      <c r="B9865" t="str">
        <f t="shared" ref="B9865:C9865" si="9839">B9840</f>
        <v>supermarket</v>
      </c>
      <c r="C9865">
        <f t="shared" si="9839"/>
        <v>3</v>
      </c>
      <c r="D9865">
        <f ca="1">OFFSET(walk!$A$2:$Y$402,TRUNC((ROW()-ROW($D$2))/COLUMNS(walk!$A$2:$Y$402)),MOD(ROW()-ROW($D$2),COLUMNS(walk!$A$2:$Y$402)),1,1)</f>
        <v>64</v>
      </c>
      <c r="E9865">
        <f ca="1">OFFSET(bike!$A$2:$Y$402,TRUNC((ROW()-ROW($E$2))/COLUMNS(bike!$A$2:$Y$402)),MOD(ROW()-ROW($E$2),COLUMNS(bike!$A$2:$Y$402)),1,1)</f>
        <v>20</v>
      </c>
      <c r="F9865">
        <f ca="1">OFFSET(transit!$A$2:$Y$402,TRUNC((ROW()-ROW($F$2))/COLUMNS(transit!$A$2:$Y$402)),MOD(ROW()-ROW($F$2),COLUMNS(transit!$A$2:$Y$402)),1,1)</f>
        <v>36</v>
      </c>
      <c r="G9865">
        <f ca="1">OFFSET(drive!$A$2:$Y$402,TRUNC((ROW()-ROW($G$2))/COLUMNS(drive!$A$2:$Y$402)),MOD(ROW()-ROW($G$2),COLUMNS(drive!$A$2:$Y$402)),1,1)</f>
        <v>14</v>
      </c>
      <c r="H9865" s="5">
        <f ca="1">(VLOOKUP($B9865,weights!$A$2:$R$6,4))*VLOOKUP($B9865,weights!$A$2:$R$6,6)^C9865*(VLOOKUP($B9865,weights!$A$2:$R$6,15)*EXP(VLOOKUP($B9865,weights!$A$2:$R$6,11)*D9865)+VLOOKUP($B9865,weights!$A$2:$R$6,16)*EXP(VLOOKUP($B9865,weights!$A$2:$R$6,12)*E9865)+VLOOKUP($B9865,weights!$A$2:$R$6,17)*EXP(VLOOKUP($B9865,weights!$A$2:$R$6,13)*F9865)+VLOOKUP($B9865,weights!$A$2:$R$6,18)*EXP(VLOOKUP($B9865,weights!$A$2:$R$6,14)*G9865))</f>
        <v>0.1915850599742199</v>
      </c>
    </row>
    <row r="9866" spans="1:8" ht="12.75" x14ac:dyDescent="0.2">
      <c r="A9866">
        <f t="shared" si="0"/>
        <v>395</v>
      </c>
      <c r="B9866" t="str">
        <f t="shared" ref="B9866:C9866" si="9840">B9841</f>
        <v>supermarket</v>
      </c>
      <c r="C9866">
        <f t="shared" si="9840"/>
        <v>4</v>
      </c>
      <c r="D9866">
        <f ca="1">OFFSET(walk!$A$2:$Y$402,TRUNC((ROW()-ROW($D$2))/COLUMNS(walk!$A$2:$Y$402)),MOD(ROW()-ROW($D$2),COLUMNS(walk!$A$2:$Y$402)),1,1)</f>
        <v>80</v>
      </c>
      <c r="E9866">
        <f ca="1">OFFSET(bike!$A$2:$Y$402,TRUNC((ROW()-ROW($E$2))/COLUMNS(bike!$A$2:$Y$402)),MOD(ROW()-ROW($E$2),COLUMNS(bike!$A$2:$Y$402)),1,1)</f>
        <v>23</v>
      </c>
      <c r="F9866">
        <f ca="1">OFFSET(transit!$A$2:$Y$402,TRUNC((ROW()-ROW($F$2))/COLUMNS(transit!$A$2:$Y$402)),MOD(ROW()-ROW($F$2),COLUMNS(transit!$A$2:$Y$402)),1,1)</f>
        <v>37</v>
      </c>
      <c r="G9866">
        <f ca="1">OFFSET(drive!$A$2:$Y$402,TRUNC((ROW()-ROW($G$2))/COLUMNS(drive!$A$2:$Y$402)),MOD(ROW()-ROW($G$2),COLUMNS(drive!$A$2:$Y$402)),1,1)</f>
        <v>15</v>
      </c>
      <c r="H9866" s="5">
        <f ca="1">(VLOOKUP($B9866,weights!$A$2:$R$6,4))*VLOOKUP($B9866,weights!$A$2:$R$6,6)^C9866*(VLOOKUP($B9866,weights!$A$2:$R$6,15)*EXP(VLOOKUP($B9866,weights!$A$2:$R$6,11)*D9866)+VLOOKUP($B9866,weights!$A$2:$R$6,16)*EXP(VLOOKUP($B9866,weights!$A$2:$R$6,12)*E9866)+VLOOKUP($B9866,weights!$A$2:$R$6,17)*EXP(VLOOKUP($B9866,weights!$A$2:$R$6,13)*F9866)+VLOOKUP($B9866,weights!$A$2:$R$6,18)*EXP(VLOOKUP($B9866,weights!$A$2:$R$6,14)*G9866))</f>
        <v>9.0421216773194604E-2</v>
      </c>
    </row>
    <row r="9867" spans="1:8" ht="12.75" x14ac:dyDescent="0.2">
      <c r="A9867">
        <f t="shared" si="0"/>
        <v>395</v>
      </c>
      <c r="B9867" t="str">
        <f t="shared" ref="B9867:C9867" si="9841">B9842</f>
        <v>store</v>
      </c>
      <c r="C9867">
        <f t="shared" si="9841"/>
        <v>0</v>
      </c>
      <c r="D9867">
        <f ca="1">OFFSET(walk!$A$2:$Y$402,TRUNC((ROW()-ROW($D$2))/COLUMNS(walk!$A$2:$Y$402)),MOD(ROW()-ROW($D$2),COLUMNS(walk!$A$2:$Y$402)),1,1)</f>
        <v>0</v>
      </c>
      <c r="E9867">
        <f ca="1">OFFSET(bike!$A$2:$Y$402,TRUNC((ROW()-ROW($E$2))/COLUMNS(bike!$A$2:$Y$402)),MOD(ROW()-ROW($E$2),COLUMNS(bike!$A$2:$Y$402)),1,1)</f>
        <v>0</v>
      </c>
      <c r="F9867">
        <f ca="1">OFFSET(transit!$A$2:$Y$402,TRUNC((ROW()-ROW($F$2))/COLUMNS(transit!$A$2:$Y$402)),MOD(ROW()-ROW($F$2),COLUMNS(transit!$A$2:$Y$402)),1,1)</f>
        <v>0</v>
      </c>
      <c r="G9867">
        <f ca="1">OFFSET(drive!$A$2:$Y$402,TRUNC((ROW()-ROW($G$2))/COLUMNS(drive!$A$2:$Y$402)),MOD(ROW()-ROW($G$2),COLUMNS(drive!$A$2:$Y$402)),1,1)</f>
        <v>0</v>
      </c>
      <c r="H9867" s="5">
        <f ca="1">(VLOOKUP($B9867,weights!$A$2:$R$6,4))*VLOOKUP($B9867,weights!$A$2:$R$6,6)^C9867*(VLOOKUP($B9867,weights!$A$2:$R$6,15)*EXP(VLOOKUP($B9867,weights!$A$2:$R$6,11)*D9867)+VLOOKUP($B9867,weights!$A$2:$R$6,16)*EXP(VLOOKUP($B9867,weights!$A$2:$R$6,12)*E9867)+VLOOKUP($B9867,weights!$A$2:$R$6,17)*EXP(VLOOKUP($B9867,weights!$A$2:$R$6,13)*F9867)+VLOOKUP($B9867,weights!$A$2:$R$6,18)*EXP(VLOOKUP($B9867,weights!$A$2:$R$6,14)*G9867))</f>
        <v>47.426658163265309</v>
      </c>
    </row>
    <row r="9868" spans="1:8" ht="12.75" x14ac:dyDescent="0.2">
      <c r="A9868">
        <f t="shared" si="0"/>
        <v>395</v>
      </c>
      <c r="B9868" t="str">
        <f t="shared" ref="B9868:C9868" si="9842">B9843</f>
        <v>store</v>
      </c>
      <c r="C9868">
        <f t="shared" si="9842"/>
        <v>1</v>
      </c>
      <c r="D9868">
        <f ca="1">OFFSET(walk!$A$2:$Y$402,TRUNC((ROW()-ROW($D$2))/COLUMNS(walk!$A$2:$Y$402)),MOD(ROW()-ROW($D$2),COLUMNS(walk!$A$2:$Y$402)),1,1)</f>
        <v>5</v>
      </c>
      <c r="E9868">
        <f ca="1">OFFSET(bike!$A$2:$Y$402,TRUNC((ROW()-ROW($E$2))/COLUMNS(bike!$A$2:$Y$402)),MOD(ROW()-ROW($E$2),COLUMNS(bike!$A$2:$Y$402)),1,1)</f>
        <v>1</v>
      </c>
      <c r="F9868">
        <f ca="1">OFFSET(transit!$A$2:$Y$402,TRUNC((ROW()-ROW($F$2))/COLUMNS(transit!$A$2:$Y$402)),MOD(ROW()-ROW($F$2),COLUMNS(transit!$A$2:$Y$402)),1,1)</f>
        <v>5</v>
      </c>
      <c r="G9868">
        <f ca="1">OFFSET(drive!$A$2:$Y$402,TRUNC((ROW()-ROW($G$2))/COLUMNS(drive!$A$2:$Y$402)),MOD(ROW()-ROW($G$2),COLUMNS(drive!$A$2:$Y$402)),1,1)</f>
        <v>1</v>
      </c>
      <c r="H9868" s="5">
        <f ca="1">(VLOOKUP($B9868,weights!$A$2:$R$6,4))*VLOOKUP($B9868,weights!$A$2:$R$6,6)^C9868*(VLOOKUP($B9868,weights!$A$2:$R$6,15)*EXP(VLOOKUP($B9868,weights!$A$2:$R$6,11)*D9868)+VLOOKUP($B9868,weights!$A$2:$R$6,16)*EXP(VLOOKUP($B9868,weights!$A$2:$R$6,12)*E9868)+VLOOKUP($B9868,weights!$A$2:$R$6,17)*EXP(VLOOKUP($B9868,weights!$A$2:$R$6,13)*F9868)+VLOOKUP($B9868,weights!$A$2:$R$6,18)*EXP(VLOOKUP($B9868,weights!$A$2:$R$6,14)*G9868))</f>
        <v>13.897434437427027</v>
      </c>
    </row>
    <row r="9869" spans="1:8" ht="12.75" x14ac:dyDescent="0.2">
      <c r="A9869">
        <f t="shared" si="0"/>
        <v>395</v>
      </c>
      <c r="B9869" t="str">
        <f t="shared" ref="B9869:C9869" si="9843">B9844</f>
        <v>store</v>
      </c>
      <c r="C9869">
        <f t="shared" si="9843"/>
        <v>2</v>
      </c>
      <c r="D9869">
        <f ca="1">OFFSET(walk!$A$2:$Y$402,TRUNC((ROW()-ROW($D$2))/COLUMNS(walk!$A$2:$Y$402)),MOD(ROW()-ROW($D$2),COLUMNS(walk!$A$2:$Y$402)),1,1)</f>
        <v>8</v>
      </c>
      <c r="E9869">
        <f ca="1">OFFSET(bike!$A$2:$Y$402,TRUNC((ROW()-ROW($E$2))/COLUMNS(bike!$A$2:$Y$402)),MOD(ROW()-ROW($E$2),COLUMNS(bike!$A$2:$Y$402)),1,1)</f>
        <v>2</v>
      </c>
      <c r="F9869">
        <f ca="1">OFFSET(transit!$A$2:$Y$402,TRUNC((ROW()-ROW($F$2))/COLUMNS(transit!$A$2:$Y$402)),MOD(ROW()-ROW($F$2),COLUMNS(transit!$A$2:$Y$402)),1,1)</f>
        <v>6</v>
      </c>
      <c r="G9869">
        <f ca="1">OFFSET(drive!$A$2:$Y$402,TRUNC((ROW()-ROW($G$2))/COLUMNS(drive!$A$2:$Y$402)),MOD(ROW()-ROW($G$2),COLUMNS(drive!$A$2:$Y$402)),1,1)</f>
        <v>2</v>
      </c>
      <c r="H9869" s="5">
        <f ca="1">(VLOOKUP($B9869,weights!$A$2:$R$6,4))*VLOOKUP($B9869,weights!$A$2:$R$6,6)^C9869*(VLOOKUP($B9869,weights!$A$2:$R$6,15)*EXP(VLOOKUP($B9869,weights!$A$2:$R$6,11)*D9869)+VLOOKUP($B9869,weights!$A$2:$R$6,16)*EXP(VLOOKUP($B9869,weights!$A$2:$R$6,12)*E9869)+VLOOKUP($B9869,weights!$A$2:$R$6,17)*EXP(VLOOKUP($B9869,weights!$A$2:$R$6,13)*F9869)+VLOOKUP($B9869,weights!$A$2:$R$6,18)*EXP(VLOOKUP($B9869,weights!$A$2:$R$6,14)*G9869))</f>
        <v>6.2720167145689869</v>
      </c>
    </row>
    <row r="9870" spans="1:8" ht="12.75" x14ac:dyDescent="0.2">
      <c r="A9870">
        <f t="shared" si="0"/>
        <v>395</v>
      </c>
      <c r="B9870" t="str">
        <f t="shared" ref="B9870:C9870" si="9844">B9845</f>
        <v>store</v>
      </c>
      <c r="C9870">
        <f t="shared" si="9844"/>
        <v>3</v>
      </c>
      <c r="D9870">
        <f ca="1">OFFSET(walk!$A$2:$Y$402,TRUNC((ROW()-ROW($D$2))/COLUMNS(walk!$A$2:$Y$402)),MOD(ROW()-ROW($D$2),COLUMNS(walk!$A$2:$Y$402)),1,1)</f>
        <v>9</v>
      </c>
      <c r="E9870">
        <f ca="1">OFFSET(bike!$A$2:$Y$402,TRUNC((ROW()-ROW($E$2))/COLUMNS(bike!$A$2:$Y$402)),MOD(ROW()-ROW($E$2),COLUMNS(bike!$A$2:$Y$402)),1,1)</f>
        <v>3</v>
      </c>
      <c r="F9870">
        <f ca="1">OFFSET(transit!$A$2:$Y$402,TRUNC((ROW()-ROW($F$2))/COLUMNS(transit!$A$2:$Y$402)),MOD(ROW()-ROW($F$2),COLUMNS(transit!$A$2:$Y$402)),1,1)</f>
        <v>8</v>
      </c>
      <c r="G9870">
        <f ca="1">OFFSET(drive!$A$2:$Y$402,TRUNC((ROW()-ROW($G$2))/COLUMNS(drive!$A$2:$Y$402)),MOD(ROW()-ROW($G$2),COLUMNS(drive!$A$2:$Y$402)),1,1)</f>
        <v>2</v>
      </c>
      <c r="H9870" s="5">
        <f ca="1">(VLOOKUP($B9870,weights!$A$2:$R$6,4))*VLOOKUP($B9870,weights!$A$2:$R$6,6)^C9870*(VLOOKUP($B9870,weights!$A$2:$R$6,15)*EXP(VLOOKUP($B9870,weights!$A$2:$R$6,11)*D9870)+VLOOKUP($B9870,weights!$A$2:$R$6,16)*EXP(VLOOKUP($B9870,weights!$A$2:$R$6,12)*E9870)+VLOOKUP($B9870,weights!$A$2:$R$6,17)*EXP(VLOOKUP($B9870,weights!$A$2:$R$6,13)*F9870)+VLOOKUP($B9870,weights!$A$2:$R$6,18)*EXP(VLOOKUP($B9870,weights!$A$2:$R$6,14)*G9870))</f>
        <v>3.3659678550550836</v>
      </c>
    </row>
    <row r="9871" spans="1:8" ht="12.75" x14ac:dyDescent="0.2">
      <c r="A9871">
        <f t="shared" si="0"/>
        <v>395</v>
      </c>
      <c r="B9871" t="str">
        <f t="shared" ref="B9871:C9871" si="9845">B9846</f>
        <v>store</v>
      </c>
      <c r="C9871">
        <f t="shared" si="9845"/>
        <v>4</v>
      </c>
      <c r="D9871">
        <f ca="1">OFFSET(walk!$A$2:$Y$402,TRUNC((ROW()-ROW($D$2))/COLUMNS(walk!$A$2:$Y$402)),MOD(ROW()-ROW($D$2),COLUMNS(walk!$A$2:$Y$402)),1,1)</f>
        <v>12</v>
      </c>
      <c r="E9871">
        <f ca="1">OFFSET(bike!$A$2:$Y$402,TRUNC((ROW()-ROW($E$2))/COLUMNS(bike!$A$2:$Y$402)),MOD(ROW()-ROW($E$2),COLUMNS(bike!$A$2:$Y$402)),1,1)</f>
        <v>3</v>
      </c>
      <c r="F9871">
        <f ca="1">OFFSET(transit!$A$2:$Y$402,TRUNC((ROW()-ROW($F$2))/COLUMNS(transit!$A$2:$Y$402)),MOD(ROW()-ROW($F$2),COLUMNS(transit!$A$2:$Y$402)),1,1)</f>
        <v>9</v>
      </c>
      <c r="G9871">
        <f ca="1">OFFSET(drive!$A$2:$Y$402,TRUNC((ROW()-ROW($G$2))/COLUMNS(drive!$A$2:$Y$402)),MOD(ROW()-ROW($G$2),COLUMNS(drive!$A$2:$Y$402)),1,1)</f>
        <v>3</v>
      </c>
      <c r="H9871" s="5">
        <f ca="1">(VLOOKUP($B9871,weights!$A$2:$R$6,4))*VLOOKUP($B9871,weights!$A$2:$R$6,6)^C9871*(VLOOKUP($B9871,weights!$A$2:$R$6,15)*EXP(VLOOKUP($B9871,weights!$A$2:$R$6,11)*D9871)+VLOOKUP($B9871,weights!$A$2:$R$6,16)*EXP(VLOOKUP($B9871,weights!$A$2:$R$6,12)*E9871)+VLOOKUP($B9871,weights!$A$2:$R$6,17)*EXP(VLOOKUP($B9871,weights!$A$2:$R$6,13)*F9871)+VLOOKUP($B9871,weights!$A$2:$R$6,18)*EXP(VLOOKUP($B9871,weights!$A$2:$R$6,14)*G9871))</f>
        <v>1.8481013860591944</v>
      </c>
    </row>
    <row r="9872" spans="1:8" ht="12.75" x14ac:dyDescent="0.2">
      <c r="A9872">
        <f t="shared" si="0"/>
        <v>395</v>
      </c>
      <c r="B9872" t="str">
        <f t="shared" ref="B9872:C9872" si="9846">B9847</f>
        <v>pharmacy</v>
      </c>
      <c r="C9872">
        <f t="shared" si="9846"/>
        <v>0</v>
      </c>
      <c r="D9872">
        <f ca="1">OFFSET(walk!$A$2:$Y$402,TRUNC((ROW()-ROW($D$2))/COLUMNS(walk!$A$2:$Y$402)),MOD(ROW()-ROW($D$2),COLUMNS(walk!$A$2:$Y$402)),1,1)</f>
        <v>15</v>
      </c>
      <c r="E9872">
        <f ca="1">OFFSET(bike!$A$2:$Y$402,TRUNC((ROW()-ROW($E$2))/COLUMNS(bike!$A$2:$Y$402)),MOD(ROW()-ROW($E$2),COLUMNS(bike!$A$2:$Y$402)),1,1)</f>
        <v>4</v>
      </c>
      <c r="F9872">
        <f ca="1">OFFSET(transit!$A$2:$Y$402,TRUNC((ROW()-ROW($F$2))/COLUMNS(transit!$A$2:$Y$402)),MOD(ROW()-ROW($F$2),COLUMNS(transit!$A$2:$Y$402)),1,1)</f>
        <v>10</v>
      </c>
      <c r="G9872">
        <f ca="1">OFFSET(drive!$A$2:$Y$402,TRUNC((ROW()-ROW($G$2))/COLUMNS(drive!$A$2:$Y$402)),MOD(ROW()-ROW($G$2),COLUMNS(drive!$A$2:$Y$402)),1,1)</f>
        <v>3</v>
      </c>
      <c r="H9872" s="5">
        <f ca="1">(VLOOKUP($B9872,weights!$A$2:$R$6,4))*VLOOKUP($B9872,weights!$A$2:$R$6,6)^C9872*(VLOOKUP($B9872,weights!$A$2:$R$6,15)*EXP(VLOOKUP($B9872,weights!$A$2:$R$6,11)*D9872)+VLOOKUP($B9872,weights!$A$2:$R$6,16)*EXP(VLOOKUP($B9872,weights!$A$2:$R$6,12)*E9872)+VLOOKUP($B9872,weights!$A$2:$R$6,17)*EXP(VLOOKUP($B9872,weights!$A$2:$R$6,13)*F9872)+VLOOKUP($B9872,weights!$A$2:$R$6,18)*EXP(VLOOKUP($B9872,weights!$A$2:$R$6,14)*G9872))</f>
        <v>5.2740005754662143</v>
      </c>
    </row>
    <row r="9873" spans="1:8" ht="12.75" x14ac:dyDescent="0.2">
      <c r="A9873">
        <f t="shared" si="0"/>
        <v>395</v>
      </c>
      <c r="B9873" t="str">
        <f t="shared" ref="B9873:C9873" si="9847">B9848</f>
        <v>pharmacy</v>
      </c>
      <c r="C9873">
        <f t="shared" si="9847"/>
        <v>1</v>
      </c>
      <c r="D9873">
        <f ca="1">OFFSET(walk!$A$2:$Y$402,TRUNC((ROW()-ROW($D$2))/COLUMNS(walk!$A$2:$Y$402)),MOD(ROW()-ROW($D$2),COLUMNS(walk!$A$2:$Y$402)),1,1)</f>
        <v>15</v>
      </c>
      <c r="E9873">
        <f ca="1">OFFSET(bike!$A$2:$Y$402,TRUNC((ROW()-ROW($E$2))/COLUMNS(bike!$A$2:$Y$402)),MOD(ROW()-ROW($E$2),COLUMNS(bike!$A$2:$Y$402)),1,1)</f>
        <v>4</v>
      </c>
      <c r="F9873">
        <f ca="1">OFFSET(transit!$A$2:$Y$402,TRUNC((ROW()-ROW($F$2))/COLUMNS(transit!$A$2:$Y$402)),MOD(ROW()-ROW($F$2),COLUMNS(transit!$A$2:$Y$402)),1,1)</f>
        <v>10</v>
      </c>
      <c r="G9873">
        <f ca="1">OFFSET(drive!$A$2:$Y$402,TRUNC((ROW()-ROW($G$2))/COLUMNS(drive!$A$2:$Y$402)),MOD(ROW()-ROW($G$2),COLUMNS(drive!$A$2:$Y$402)),1,1)</f>
        <v>3</v>
      </c>
      <c r="H9873" s="5">
        <f ca="1">(VLOOKUP($B9873,weights!$A$2:$R$6,4))*VLOOKUP($B9873,weights!$A$2:$R$6,6)^C9873*(VLOOKUP($B9873,weights!$A$2:$R$6,15)*EXP(VLOOKUP($B9873,weights!$A$2:$R$6,11)*D9873)+VLOOKUP($B9873,weights!$A$2:$R$6,16)*EXP(VLOOKUP($B9873,weights!$A$2:$R$6,12)*E9873)+VLOOKUP($B9873,weights!$A$2:$R$6,17)*EXP(VLOOKUP($B9873,weights!$A$2:$R$6,13)*F9873)+VLOOKUP($B9873,weights!$A$2:$R$6,18)*EXP(VLOOKUP($B9873,weights!$A$2:$R$6,14)*G9873))</f>
        <v>2.5393336104096584</v>
      </c>
    </row>
    <row r="9874" spans="1:8" ht="12.75" x14ac:dyDescent="0.2">
      <c r="A9874">
        <f t="shared" si="0"/>
        <v>395</v>
      </c>
      <c r="B9874" t="str">
        <f t="shared" ref="B9874:C9874" si="9848">B9849</f>
        <v>pharmacy</v>
      </c>
      <c r="C9874">
        <f t="shared" si="9848"/>
        <v>2</v>
      </c>
      <c r="D9874">
        <f ca="1">OFFSET(walk!$A$2:$Y$402,TRUNC((ROW()-ROW($D$2))/COLUMNS(walk!$A$2:$Y$402)),MOD(ROW()-ROW($D$2),COLUMNS(walk!$A$2:$Y$402)),1,1)</f>
        <v>17</v>
      </c>
      <c r="E9874">
        <f ca="1">OFFSET(bike!$A$2:$Y$402,TRUNC((ROW()-ROW($E$2))/COLUMNS(bike!$A$2:$Y$402)),MOD(ROW()-ROW($E$2),COLUMNS(bike!$A$2:$Y$402)),1,1)</f>
        <v>4</v>
      </c>
      <c r="F9874">
        <f ca="1">OFFSET(transit!$A$2:$Y$402,TRUNC((ROW()-ROW($F$2))/COLUMNS(transit!$A$2:$Y$402)),MOD(ROW()-ROW($F$2),COLUMNS(transit!$A$2:$Y$402)),1,1)</f>
        <v>17</v>
      </c>
      <c r="G9874">
        <f ca="1">OFFSET(drive!$A$2:$Y$402,TRUNC((ROW()-ROW($G$2))/COLUMNS(drive!$A$2:$Y$402)),MOD(ROW()-ROW($G$2),COLUMNS(drive!$A$2:$Y$402)),1,1)</f>
        <v>3</v>
      </c>
      <c r="H9874" s="5">
        <f ca="1">(VLOOKUP($B9874,weights!$A$2:$R$6,4))*VLOOKUP($B9874,weights!$A$2:$R$6,6)^C9874*(VLOOKUP($B9874,weights!$A$2:$R$6,15)*EXP(VLOOKUP($B9874,weights!$A$2:$R$6,11)*D9874)+VLOOKUP($B9874,weights!$A$2:$R$6,16)*EXP(VLOOKUP($B9874,weights!$A$2:$R$6,12)*E9874)+VLOOKUP($B9874,weights!$A$2:$R$6,17)*EXP(VLOOKUP($B9874,weights!$A$2:$R$6,13)*F9874)+VLOOKUP($B9874,weights!$A$2:$R$6,18)*EXP(VLOOKUP($B9874,weights!$A$2:$R$6,14)*G9874))</f>
        <v>1.1136317076297078</v>
      </c>
    </row>
    <row r="9875" spans="1:8" ht="12.75" x14ac:dyDescent="0.2">
      <c r="A9875">
        <f t="shared" si="0"/>
        <v>395</v>
      </c>
      <c r="B9875" t="str">
        <f t="shared" ref="B9875:C9875" si="9849">B9850</f>
        <v>bank</v>
      </c>
      <c r="C9875">
        <f t="shared" si="9849"/>
        <v>0</v>
      </c>
      <c r="D9875">
        <f ca="1">OFFSET(walk!$A$2:$Y$402,TRUNC((ROW()-ROW($D$2))/COLUMNS(walk!$A$2:$Y$402)),MOD(ROW()-ROW($D$2),COLUMNS(walk!$A$2:$Y$402)),1,1)</f>
        <v>26</v>
      </c>
      <c r="E9875">
        <f ca="1">OFFSET(bike!$A$2:$Y$402,TRUNC((ROW()-ROW($E$2))/COLUMNS(bike!$A$2:$Y$402)),MOD(ROW()-ROW($E$2),COLUMNS(bike!$A$2:$Y$402)),1,1)</f>
        <v>8</v>
      </c>
      <c r="F9875">
        <f ca="1">OFFSET(transit!$A$2:$Y$402,TRUNC((ROW()-ROW($F$2))/COLUMNS(transit!$A$2:$Y$402)),MOD(ROW()-ROW($F$2),COLUMNS(transit!$A$2:$Y$402)),1,1)</f>
        <v>15</v>
      </c>
      <c r="G9875">
        <f ca="1">OFFSET(drive!$A$2:$Y$402,TRUNC((ROW()-ROW($G$2))/COLUMNS(drive!$A$2:$Y$402)),MOD(ROW()-ROW($G$2),COLUMNS(drive!$A$2:$Y$402)),1,1)</f>
        <v>6</v>
      </c>
      <c r="H9875" s="5">
        <f ca="1">(VLOOKUP($B9875,weights!$A$2:$R$6,4))*VLOOKUP($B9875,weights!$A$2:$R$6,6)^C9875*(VLOOKUP($B9875,weights!$A$2:$R$6,15)*EXP(VLOOKUP($B9875,weights!$A$2:$R$6,11)*D9875)+VLOOKUP($B9875,weights!$A$2:$R$6,16)*EXP(VLOOKUP($B9875,weights!$A$2:$R$6,12)*E9875)+VLOOKUP($B9875,weights!$A$2:$R$6,17)*EXP(VLOOKUP($B9875,weights!$A$2:$R$6,13)*F9875)+VLOOKUP($B9875,weights!$A$2:$R$6,18)*EXP(VLOOKUP($B9875,weights!$A$2:$R$6,14)*G9875))</f>
        <v>2.46285463884543</v>
      </c>
    </row>
    <row r="9876" spans="1:8" ht="12.75" x14ac:dyDescent="0.2">
      <c r="A9876">
        <f t="shared" si="0"/>
        <v>395</v>
      </c>
      <c r="B9876" t="str">
        <f t="shared" ref="B9876:C9876" si="9850">B9851</f>
        <v>bank</v>
      </c>
      <c r="C9876">
        <f t="shared" si="9850"/>
        <v>1</v>
      </c>
      <c r="D9876">
        <f ca="1">OFFSET(walk!$A$2:$Y$402,TRUNC((ROW()-ROW($D$2))/COLUMNS(walk!$A$2:$Y$402)),MOD(ROW()-ROW($D$2),COLUMNS(walk!$A$2:$Y$402)),1,1)</f>
        <v>47</v>
      </c>
      <c r="E9876">
        <f ca="1">OFFSET(bike!$A$2:$Y$402,TRUNC((ROW()-ROW($E$2))/COLUMNS(bike!$A$2:$Y$402)),MOD(ROW()-ROW($E$2),COLUMNS(bike!$A$2:$Y$402)),1,1)</f>
        <v>15</v>
      </c>
      <c r="F9876">
        <f ca="1">OFFSET(transit!$A$2:$Y$402,TRUNC((ROW()-ROW($F$2))/COLUMNS(transit!$A$2:$Y$402)),MOD(ROW()-ROW($F$2),COLUMNS(transit!$A$2:$Y$402)),1,1)</f>
        <v>38</v>
      </c>
      <c r="G9876">
        <f ca="1">OFFSET(drive!$A$2:$Y$402,TRUNC((ROW()-ROW($G$2))/COLUMNS(drive!$A$2:$Y$402)),MOD(ROW()-ROW($G$2),COLUMNS(drive!$A$2:$Y$402)),1,1)</f>
        <v>8</v>
      </c>
      <c r="H9876" s="5">
        <f ca="1">(VLOOKUP($B9876,weights!$A$2:$R$6,4))*VLOOKUP($B9876,weights!$A$2:$R$6,6)^C9876*(VLOOKUP($B9876,weights!$A$2:$R$6,15)*EXP(VLOOKUP($B9876,weights!$A$2:$R$6,11)*D9876)+VLOOKUP($B9876,weights!$A$2:$R$6,16)*EXP(VLOOKUP($B9876,weights!$A$2:$R$6,12)*E9876)+VLOOKUP($B9876,weights!$A$2:$R$6,17)*EXP(VLOOKUP($B9876,weights!$A$2:$R$6,13)*F9876)+VLOOKUP($B9876,weights!$A$2:$R$6,18)*EXP(VLOOKUP($B9876,weights!$A$2:$R$6,14)*G9876))</f>
        <v>0.41883953594495549</v>
      </c>
    </row>
    <row r="9877" spans="1:8" ht="12.75" x14ac:dyDescent="0.2">
      <c r="A9877">
        <f t="shared" si="0"/>
        <v>396</v>
      </c>
      <c r="B9877" t="str">
        <f t="shared" ref="B9877:C9877" si="9851">B9852</f>
        <v>restaurant</v>
      </c>
      <c r="C9877">
        <f t="shared" si="9851"/>
        <v>0</v>
      </c>
      <c r="D9877">
        <f ca="1">OFFSET(walk!$A$2:$Y$402,TRUNC((ROW()-ROW($D$2))/COLUMNS(walk!$A$2:$Y$402)),MOD(ROW()-ROW($D$2),COLUMNS(walk!$A$2:$Y$402)),1,1)</f>
        <v>6</v>
      </c>
      <c r="E9877">
        <f ca="1">OFFSET(bike!$A$2:$Y$402,TRUNC((ROW()-ROW($E$2))/COLUMNS(bike!$A$2:$Y$402)),MOD(ROW()-ROW($E$2),COLUMNS(bike!$A$2:$Y$402)),1,1)</f>
        <v>1</v>
      </c>
      <c r="F9877">
        <f ca="1">OFFSET(transit!$A$2:$Y$402,TRUNC((ROW()-ROW($F$2))/COLUMNS(transit!$A$2:$Y$402)),MOD(ROW()-ROW($F$2),COLUMNS(transit!$A$2:$Y$402)),1,1)</f>
        <v>5</v>
      </c>
      <c r="G9877">
        <f ca="1">OFFSET(drive!$A$2:$Y$402,TRUNC((ROW()-ROW($G$2))/COLUMNS(drive!$A$2:$Y$402)),MOD(ROW()-ROW($G$2),COLUMNS(drive!$A$2:$Y$402)),1,1)</f>
        <v>1</v>
      </c>
      <c r="H9877" s="5">
        <f ca="1">(VLOOKUP($B9877,weights!$A$2:$R$6,4))*VLOOKUP($B9877,weights!$A$2:$R$6,6)^C9877*(VLOOKUP($B9877,weights!$A$2:$R$6,15)*EXP(VLOOKUP($B9877,weights!$A$2:$R$6,11)*D9877)+VLOOKUP($B9877,weights!$A$2:$R$6,16)*EXP(VLOOKUP($B9877,weights!$A$2:$R$6,12)*E9877)+VLOOKUP($B9877,weights!$A$2:$R$6,17)*EXP(VLOOKUP($B9877,weights!$A$2:$R$6,13)*F9877)+VLOOKUP($B9877,weights!$A$2:$R$6,18)*EXP(VLOOKUP($B9877,weights!$A$2:$R$6,14)*G9877))</f>
        <v>39.859665522121006</v>
      </c>
    </row>
    <row r="9878" spans="1:8" ht="12.75" x14ac:dyDescent="0.2">
      <c r="A9878">
        <f t="shared" si="0"/>
        <v>396</v>
      </c>
      <c r="B9878" t="str">
        <f t="shared" ref="B9878:C9878" si="9852">B9853</f>
        <v>restaurant</v>
      </c>
      <c r="C9878">
        <f t="shared" si="9852"/>
        <v>1</v>
      </c>
      <c r="D9878">
        <f ca="1">OFFSET(walk!$A$2:$Y$402,TRUNC((ROW()-ROW($D$2))/COLUMNS(walk!$A$2:$Y$402)),MOD(ROW()-ROW($D$2),COLUMNS(walk!$A$2:$Y$402)),1,1)</f>
        <v>9</v>
      </c>
      <c r="E9878">
        <f ca="1">OFFSET(bike!$A$2:$Y$402,TRUNC((ROW()-ROW($E$2))/COLUMNS(bike!$A$2:$Y$402)),MOD(ROW()-ROW($E$2),COLUMNS(bike!$A$2:$Y$402)),1,1)</f>
        <v>3</v>
      </c>
      <c r="F9878">
        <f ca="1">OFFSET(transit!$A$2:$Y$402,TRUNC((ROW()-ROW($F$2))/COLUMNS(transit!$A$2:$Y$402)),MOD(ROW()-ROW($F$2),COLUMNS(transit!$A$2:$Y$402)),1,1)</f>
        <v>6</v>
      </c>
      <c r="G9878">
        <f ca="1">OFFSET(drive!$A$2:$Y$402,TRUNC((ROW()-ROW($G$2))/COLUMNS(drive!$A$2:$Y$402)),MOD(ROW()-ROW($G$2),COLUMNS(drive!$A$2:$Y$402)),1,1)</f>
        <v>2</v>
      </c>
      <c r="H9878" s="5">
        <f ca="1">(VLOOKUP($B9878,weights!$A$2:$R$6,4))*VLOOKUP($B9878,weights!$A$2:$R$6,6)^C9878*(VLOOKUP($B9878,weights!$A$2:$R$6,15)*EXP(VLOOKUP($B9878,weights!$A$2:$R$6,11)*D9878)+VLOOKUP($B9878,weights!$A$2:$R$6,16)*EXP(VLOOKUP($B9878,weights!$A$2:$R$6,12)*E9878)+VLOOKUP($B9878,weights!$A$2:$R$6,17)*EXP(VLOOKUP($B9878,weights!$A$2:$R$6,13)*F9878)+VLOOKUP($B9878,weights!$A$2:$R$6,18)*EXP(VLOOKUP($B9878,weights!$A$2:$R$6,14)*G9878))</f>
        <v>26.293235840966478</v>
      </c>
    </row>
    <row r="9879" spans="1:8" ht="12.75" x14ac:dyDescent="0.2">
      <c r="A9879">
        <f t="shared" si="0"/>
        <v>396</v>
      </c>
      <c r="B9879" t="str">
        <f t="shared" ref="B9879:C9879" si="9853">B9854</f>
        <v>restaurant</v>
      </c>
      <c r="C9879">
        <f t="shared" si="9853"/>
        <v>2</v>
      </c>
      <c r="D9879">
        <f ca="1">OFFSET(walk!$A$2:$Y$402,TRUNC((ROW()-ROW($D$2))/COLUMNS(walk!$A$2:$Y$402)),MOD(ROW()-ROW($D$2),COLUMNS(walk!$A$2:$Y$402)),1,1)</f>
        <v>9</v>
      </c>
      <c r="E9879">
        <f ca="1">OFFSET(bike!$A$2:$Y$402,TRUNC((ROW()-ROW($E$2))/COLUMNS(bike!$A$2:$Y$402)),MOD(ROW()-ROW($E$2),COLUMNS(bike!$A$2:$Y$402)),1,1)</f>
        <v>3</v>
      </c>
      <c r="F9879">
        <f ca="1">OFFSET(transit!$A$2:$Y$402,TRUNC((ROW()-ROW($F$2))/COLUMNS(transit!$A$2:$Y$402)),MOD(ROW()-ROW($F$2),COLUMNS(transit!$A$2:$Y$402)),1,1)</f>
        <v>8</v>
      </c>
      <c r="G9879">
        <f ca="1">OFFSET(drive!$A$2:$Y$402,TRUNC((ROW()-ROW($G$2))/COLUMNS(drive!$A$2:$Y$402)),MOD(ROW()-ROW($G$2),COLUMNS(drive!$A$2:$Y$402)),1,1)</f>
        <v>2</v>
      </c>
      <c r="H9879" s="5">
        <f ca="1">(VLOOKUP($B9879,weights!$A$2:$R$6,4))*VLOOKUP($B9879,weights!$A$2:$R$6,6)^C9879*(VLOOKUP($B9879,weights!$A$2:$R$6,15)*EXP(VLOOKUP($B9879,weights!$A$2:$R$6,11)*D9879)+VLOOKUP($B9879,weights!$A$2:$R$6,16)*EXP(VLOOKUP($B9879,weights!$A$2:$R$6,12)*E9879)+VLOOKUP($B9879,weights!$A$2:$R$6,17)*EXP(VLOOKUP($B9879,weights!$A$2:$R$6,13)*F9879)+VLOOKUP($B9879,weights!$A$2:$R$6,18)*EXP(VLOOKUP($B9879,weights!$A$2:$R$6,14)*G9879))</f>
        <v>22.178793094549</v>
      </c>
    </row>
    <row r="9880" spans="1:8" ht="12.75" x14ac:dyDescent="0.2">
      <c r="A9880">
        <f t="shared" si="0"/>
        <v>396</v>
      </c>
      <c r="B9880" t="str">
        <f t="shared" ref="B9880:C9880" si="9854">B9855</f>
        <v>restaurant</v>
      </c>
      <c r="C9880">
        <f t="shared" si="9854"/>
        <v>3</v>
      </c>
      <c r="D9880">
        <f ca="1">OFFSET(walk!$A$2:$Y$402,TRUNC((ROW()-ROW($D$2))/COLUMNS(walk!$A$2:$Y$402)),MOD(ROW()-ROW($D$2),COLUMNS(walk!$A$2:$Y$402)),1,1)</f>
        <v>10</v>
      </c>
      <c r="E9880">
        <f ca="1">OFFSET(bike!$A$2:$Y$402,TRUNC((ROW()-ROW($E$2))/COLUMNS(bike!$A$2:$Y$402)),MOD(ROW()-ROW($E$2),COLUMNS(bike!$A$2:$Y$402)),1,1)</f>
        <v>3</v>
      </c>
      <c r="F9880">
        <f ca="1">OFFSET(transit!$A$2:$Y$402,TRUNC((ROW()-ROW($F$2))/COLUMNS(transit!$A$2:$Y$402)),MOD(ROW()-ROW($F$2),COLUMNS(transit!$A$2:$Y$402)),1,1)</f>
        <v>8</v>
      </c>
      <c r="G9880">
        <f ca="1">OFFSET(drive!$A$2:$Y$402,TRUNC((ROW()-ROW($G$2))/COLUMNS(drive!$A$2:$Y$402)),MOD(ROW()-ROW($G$2),COLUMNS(drive!$A$2:$Y$402)),1,1)</f>
        <v>2</v>
      </c>
      <c r="H9880" s="5">
        <f ca="1">(VLOOKUP($B9880,weights!$A$2:$R$6,4))*VLOOKUP($B9880,weights!$A$2:$R$6,6)^C9880*(VLOOKUP($B9880,weights!$A$2:$R$6,15)*EXP(VLOOKUP($B9880,weights!$A$2:$R$6,11)*D9880)+VLOOKUP($B9880,weights!$A$2:$R$6,16)*EXP(VLOOKUP($B9880,weights!$A$2:$R$6,12)*E9880)+VLOOKUP($B9880,weights!$A$2:$R$6,17)*EXP(VLOOKUP($B9880,weights!$A$2:$R$6,13)*F9880)+VLOOKUP($B9880,weights!$A$2:$R$6,18)*EXP(VLOOKUP($B9880,weights!$A$2:$R$6,14)*G9880))</f>
        <v>19.490991481582959</v>
      </c>
    </row>
    <row r="9881" spans="1:8" ht="12.75" x14ac:dyDescent="0.2">
      <c r="A9881">
        <f t="shared" si="0"/>
        <v>396</v>
      </c>
      <c r="B9881" t="str">
        <f t="shared" ref="B9881:C9881" si="9855">B9856</f>
        <v>restaurant</v>
      </c>
      <c r="C9881">
        <f t="shared" si="9855"/>
        <v>4</v>
      </c>
      <c r="D9881">
        <f ca="1">OFFSET(walk!$A$2:$Y$402,TRUNC((ROW()-ROW($D$2))/COLUMNS(walk!$A$2:$Y$402)),MOD(ROW()-ROW($D$2),COLUMNS(walk!$A$2:$Y$402)),1,1)</f>
        <v>13</v>
      </c>
      <c r="E9881">
        <f ca="1">OFFSET(bike!$A$2:$Y$402,TRUNC((ROW()-ROW($E$2))/COLUMNS(bike!$A$2:$Y$402)),MOD(ROW()-ROW($E$2),COLUMNS(bike!$A$2:$Y$402)),1,1)</f>
        <v>3</v>
      </c>
      <c r="F9881">
        <f ca="1">OFFSET(transit!$A$2:$Y$402,TRUNC((ROW()-ROW($F$2))/COLUMNS(transit!$A$2:$Y$402)),MOD(ROW()-ROW($F$2),COLUMNS(transit!$A$2:$Y$402)),1,1)</f>
        <v>8</v>
      </c>
      <c r="G9881">
        <f ca="1">OFFSET(drive!$A$2:$Y$402,TRUNC((ROW()-ROW($G$2))/COLUMNS(drive!$A$2:$Y$402)),MOD(ROW()-ROW($G$2),COLUMNS(drive!$A$2:$Y$402)),1,1)</f>
        <v>3</v>
      </c>
      <c r="H9881" s="5">
        <f ca="1">(VLOOKUP($B9881,weights!$A$2:$R$6,4))*VLOOKUP($B9881,weights!$A$2:$R$6,6)^C9881*(VLOOKUP($B9881,weights!$A$2:$R$6,15)*EXP(VLOOKUP($B9881,weights!$A$2:$R$6,11)*D9881)+VLOOKUP($B9881,weights!$A$2:$R$6,16)*EXP(VLOOKUP($B9881,weights!$A$2:$R$6,12)*E9881)+VLOOKUP($B9881,weights!$A$2:$R$6,17)*EXP(VLOOKUP($B9881,weights!$A$2:$R$6,13)*F9881)+VLOOKUP($B9881,weights!$A$2:$R$6,18)*EXP(VLOOKUP($B9881,weights!$A$2:$R$6,14)*G9881))</f>
        <v>15.638037635809333</v>
      </c>
    </row>
    <row r="9882" spans="1:8" ht="12.75" x14ac:dyDescent="0.2">
      <c r="A9882">
        <f t="shared" si="0"/>
        <v>396</v>
      </c>
      <c r="B9882" t="str">
        <f t="shared" ref="B9882:C9882" si="9856">B9857</f>
        <v>restaurant</v>
      </c>
      <c r="C9882">
        <f t="shared" si="9856"/>
        <v>5</v>
      </c>
      <c r="D9882">
        <f ca="1">OFFSET(walk!$A$2:$Y$402,TRUNC((ROW()-ROW($D$2))/COLUMNS(walk!$A$2:$Y$402)),MOD(ROW()-ROW($D$2),COLUMNS(walk!$A$2:$Y$402)),1,1)</f>
        <v>14</v>
      </c>
      <c r="E9882">
        <f ca="1">OFFSET(bike!$A$2:$Y$402,TRUNC((ROW()-ROW($E$2))/COLUMNS(bike!$A$2:$Y$402)),MOD(ROW()-ROW($E$2),COLUMNS(bike!$A$2:$Y$402)),1,1)</f>
        <v>3</v>
      </c>
      <c r="F9882">
        <f ca="1">OFFSET(transit!$A$2:$Y$402,TRUNC((ROW()-ROW($F$2))/COLUMNS(transit!$A$2:$Y$402)),MOD(ROW()-ROW($F$2),COLUMNS(transit!$A$2:$Y$402)),1,1)</f>
        <v>8</v>
      </c>
      <c r="G9882">
        <f ca="1">OFFSET(drive!$A$2:$Y$402,TRUNC((ROW()-ROW($G$2))/COLUMNS(drive!$A$2:$Y$402)),MOD(ROW()-ROW($G$2),COLUMNS(drive!$A$2:$Y$402)),1,1)</f>
        <v>4</v>
      </c>
      <c r="H9882" s="5">
        <f ca="1">(VLOOKUP($B9882,weights!$A$2:$R$6,4))*VLOOKUP($B9882,weights!$A$2:$R$6,6)^C9882*(VLOOKUP($B9882,weights!$A$2:$R$6,15)*EXP(VLOOKUP($B9882,weights!$A$2:$R$6,11)*D9882)+VLOOKUP($B9882,weights!$A$2:$R$6,16)*EXP(VLOOKUP($B9882,weights!$A$2:$R$6,12)*E9882)+VLOOKUP($B9882,weights!$A$2:$R$6,17)*EXP(VLOOKUP($B9882,weights!$A$2:$R$6,13)*F9882)+VLOOKUP($B9882,weights!$A$2:$R$6,18)*EXP(VLOOKUP($B9882,weights!$A$2:$R$6,14)*G9882))</f>
        <v>13.00374189268107</v>
      </c>
    </row>
    <row r="9883" spans="1:8" ht="12.75" x14ac:dyDescent="0.2">
      <c r="A9883">
        <f t="shared" si="0"/>
        <v>396</v>
      </c>
      <c r="B9883" t="str">
        <f t="shared" ref="B9883:C9883" si="9857">B9858</f>
        <v>restaurant</v>
      </c>
      <c r="C9883">
        <f t="shared" si="9857"/>
        <v>6</v>
      </c>
      <c r="D9883">
        <f ca="1">OFFSET(walk!$A$2:$Y$402,TRUNC((ROW()-ROW($D$2))/COLUMNS(walk!$A$2:$Y$402)),MOD(ROW()-ROW($D$2),COLUMNS(walk!$A$2:$Y$402)),1,1)</f>
        <v>14</v>
      </c>
      <c r="E9883">
        <f ca="1">OFFSET(bike!$A$2:$Y$402,TRUNC((ROW()-ROW($E$2))/COLUMNS(bike!$A$2:$Y$402)),MOD(ROW()-ROW($E$2),COLUMNS(bike!$A$2:$Y$402)),1,1)</f>
        <v>3</v>
      </c>
      <c r="F9883">
        <f ca="1">OFFSET(transit!$A$2:$Y$402,TRUNC((ROW()-ROW($F$2))/COLUMNS(transit!$A$2:$Y$402)),MOD(ROW()-ROW($F$2),COLUMNS(transit!$A$2:$Y$402)),1,1)</f>
        <v>8</v>
      </c>
      <c r="G9883">
        <f ca="1">OFFSET(drive!$A$2:$Y$402,TRUNC((ROW()-ROW($G$2))/COLUMNS(drive!$A$2:$Y$402)),MOD(ROW()-ROW($G$2),COLUMNS(drive!$A$2:$Y$402)),1,1)</f>
        <v>4</v>
      </c>
      <c r="H9883" s="5">
        <f ca="1">(VLOOKUP($B9883,weights!$A$2:$R$6,4))*VLOOKUP($B9883,weights!$A$2:$R$6,6)^C9883*(VLOOKUP($B9883,weights!$A$2:$R$6,15)*EXP(VLOOKUP($B9883,weights!$A$2:$R$6,11)*D9883)+VLOOKUP($B9883,weights!$A$2:$R$6,16)*EXP(VLOOKUP($B9883,weights!$A$2:$R$6,12)*E9883)+VLOOKUP($B9883,weights!$A$2:$R$6,17)*EXP(VLOOKUP($B9883,weights!$A$2:$R$6,13)*F9883)+VLOOKUP($B9883,weights!$A$2:$R$6,18)*EXP(VLOOKUP($B9883,weights!$A$2:$R$6,14)*G9883))</f>
        <v>11.655205696403033</v>
      </c>
    </row>
    <row r="9884" spans="1:8" ht="12.75" x14ac:dyDescent="0.2">
      <c r="A9884">
        <f t="shared" si="0"/>
        <v>396</v>
      </c>
      <c r="B9884" t="str">
        <f t="shared" ref="B9884:C9884" si="9858">B9859</f>
        <v>restaurant</v>
      </c>
      <c r="C9884">
        <f t="shared" si="9858"/>
        <v>7</v>
      </c>
      <c r="D9884">
        <f ca="1">OFFSET(walk!$A$2:$Y$402,TRUNC((ROW()-ROW($D$2))/COLUMNS(walk!$A$2:$Y$402)),MOD(ROW()-ROW($D$2),COLUMNS(walk!$A$2:$Y$402)),1,1)</f>
        <v>14</v>
      </c>
      <c r="E9884">
        <f ca="1">OFFSET(bike!$A$2:$Y$402,TRUNC((ROW()-ROW($E$2))/COLUMNS(bike!$A$2:$Y$402)),MOD(ROW()-ROW($E$2),COLUMNS(bike!$A$2:$Y$402)),1,1)</f>
        <v>4</v>
      </c>
      <c r="F9884">
        <f ca="1">OFFSET(transit!$A$2:$Y$402,TRUNC((ROW()-ROW($F$2))/COLUMNS(transit!$A$2:$Y$402)),MOD(ROW()-ROW($F$2),COLUMNS(transit!$A$2:$Y$402)),1,1)</f>
        <v>10</v>
      </c>
      <c r="G9884">
        <f ca="1">OFFSET(drive!$A$2:$Y$402,TRUNC((ROW()-ROW($G$2))/COLUMNS(drive!$A$2:$Y$402)),MOD(ROW()-ROW($G$2),COLUMNS(drive!$A$2:$Y$402)),1,1)</f>
        <v>4</v>
      </c>
      <c r="H9884" s="5">
        <f ca="1">(VLOOKUP($B9884,weights!$A$2:$R$6,4))*VLOOKUP($B9884,weights!$A$2:$R$6,6)^C9884*(VLOOKUP($B9884,weights!$A$2:$R$6,15)*EXP(VLOOKUP($B9884,weights!$A$2:$R$6,11)*D9884)+VLOOKUP($B9884,weights!$A$2:$R$6,16)*EXP(VLOOKUP($B9884,weights!$A$2:$R$6,12)*E9884)+VLOOKUP($B9884,weights!$A$2:$R$6,17)*EXP(VLOOKUP($B9884,weights!$A$2:$R$6,13)*F9884)+VLOOKUP($B9884,weights!$A$2:$R$6,18)*EXP(VLOOKUP($B9884,weights!$A$2:$R$6,14)*G9884))</f>
        <v>9.0881717182659809</v>
      </c>
    </row>
    <row r="9885" spans="1:8" ht="12.75" x14ac:dyDescent="0.2">
      <c r="A9885">
        <f t="shared" si="0"/>
        <v>396</v>
      </c>
      <c r="B9885" t="str">
        <f t="shared" ref="B9885:C9885" si="9859">B9860</f>
        <v>restaurant</v>
      </c>
      <c r="C9885">
        <f t="shared" si="9859"/>
        <v>8</v>
      </c>
      <c r="D9885">
        <f ca="1">OFFSET(walk!$A$2:$Y$402,TRUNC((ROW()-ROW($D$2))/COLUMNS(walk!$A$2:$Y$402)),MOD(ROW()-ROW($D$2),COLUMNS(walk!$A$2:$Y$402)),1,1)</f>
        <v>17</v>
      </c>
      <c r="E9885">
        <f ca="1">OFFSET(bike!$A$2:$Y$402,TRUNC((ROW()-ROW($E$2))/COLUMNS(bike!$A$2:$Y$402)),MOD(ROW()-ROW($E$2),COLUMNS(bike!$A$2:$Y$402)),1,1)</f>
        <v>5</v>
      </c>
      <c r="F9885">
        <f ca="1">OFFSET(transit!$A$2:$Y$402,TRUNC((ROW()-ROW($F$2))/COLUMNS(transit!$A$2:$Y$402)),MOD(ROW()-ROW($F$2),COLUMNS(transit!$A$2:$Y$402)),1,1)</f>
        <v>10</v>
      </c>
      <c r="G9885">
        <f ca="1">OFFSET(drive!$A$2:$Y$402,TRUNC((ROW()-ROW($G$2))/COLUMNS(drive!$A$2:$Y$402)),MOD(ROW()-ROW($G$2),COLUMNS(drive!$A$2:$Y$402)),1,1)</f>
        <v>4</v>
      </c>
      <c r="H9885" s="5">
        <f ca="1">(VLOOKUP($B9885,weights!$A$2:$R$6,4))*VLOOKUP($B9885,weights!$A$2:$R$6,6)^C9885*(VLOOKUP($B9885,weights!$A$2:$R$6,15)*EXP(VLOOKUP($B9885,weights!$A$2:$R$6,11)*D9885)+VLOOKUP($B9885,weights!$A$2:$R$6,16)*EXP(VLOOKUP($B9885,weights!$A$2:$R$6,12)*E9885)+VLOOKUP($B9885,weights!$A$2:$R$6,17)*EXP(VLOOKUP($B9885,weights!$A$2:$R$6,13)*F9885)+VLOOKUP($B9885,weights!$A$2:$R$6,18)*EXP(VLOOKUP($B9885,weights!$A$2:$R$6,14)*G9885))</f>
        <v>7.4276376476794299</v>
      </c>
    </row>
    <row r="9886" spans="1:8" ht="12.75" x14ac:dyDescent="0.2">
      <c r="A9886">
        <f t="shared" si="0"/>
        <v>396</v>
      </c>
      <c r="B9886" t="str">
        <f t="shared" ref="B9886:C9886" si="9860">B9861</f>
        <v>restaurant</v>
      </c>
      <c r="C9886">
        <f t="shared" si="9860"/>
        <v>9</v>
      </c>
      <c r="D9886">
        <f ca="1">OFFSET(walk!$A$2:$Y$402,TRUNC((ROW()-ROW($D$2))/COLUMNS(walk!$A$2:$Y$402)),MOD(ROW()-ROW($D$2),COLUMNS(walk!$A$2:$Y$402)),1,1)</f>
        <v>18</v>
      </c>
      <c r="E9886">
        <f ca="1">OFFSET(bike!$A$2:$Y$402,TRUNC((ROW()-ROW($E$2))/COLUMNS(bike!$A$2:$Y$402)),MOD(ROW()-ROW($E$2),COLUMNS(bike!$A$2:$Y$402)),1,1)</f>
        <v>5</v>
      </c>
      <c r="F9886">
        <f ca="1">OFFSET(transit!$A$2:$Y$402,TRUNC((ROW()-ROW($F$2))/COLUMNS(transit!$A$2:$Y$402)),MOD(ROW()-ROW($F$2),COLUMNS(transit!$A$2:$Y$402)),1,1)</f>
        <v>13</v>
      </c>
      <c r="G9886">
        <f ca="1">OFFSET(drive!$A$2:$Y$402,TRUNC((ROW()-ROW($G$2))/COLUMNS(drive!$A$2:$Y$402)),MOD(ROW()-ROW($G$2),COLUMNS(drive!$A$2:$Y$402)),1,1)</f>
        <v>4</v>
      </c>
      <c r="H9886" s="5">
        <f ca="1">(VLOOKUP($B9886,weights!$A$2:$R$6,4))*VLOOKUP($B9886,weights!$A$2:$R$6,6)^C9886*(VLOOKUP($B9886,weights!$A$2:$R$6,15)*EXP(VLOOKUP($B9886,weights!$A$2:$R$6,11)*D9886)+VLOOKUP($B9886,weights!$A$2:$R$6,16)*EXP(VLOOKUP($B9886,weights!$A$2:$R$6,12)*E9886)+VLOOKUP($B9886,weights!$A$2:$R$6,17)*EXP(VLOOKUP($B9886,weights!$A$2:$R$6,13)*F9886)+VLOOKUP($B9886,weights!$A$2:$R$6,18)*EXP(VLOOKUP($B9886,weights!$A$2:$R$6,14)*G9886))</f>
        <v>6.137486778837105</v>
      </c>
    </row>
    <row r="9887" spans="1:8" ht="12.75" x14ac:dyDescent="0.2">
      <c r="A9887">
        <f t="shared" si="0"/>
        <v>396</v>
      </c>
      <c r="B9887" t="str">
        <f t="shared" ref="B9887:C9887" si="9861">B9862</f>
        <v>supermarket</v>
      </c>
      <c r="C9887">
        <f t="shared" si="9861"/>
        <v>0</v>
      </c>
      <c r="D9887">
        <f ca="1">OFFSET(walk!$A$2:$Y$402,TRUNC((ROW()-ROW($D$2))/COLUMNS(walk!$A$2:$Y$402)),MOD(ROW()-ROW($D$2),COLUMNS(walk!$A$2:$Y$402)),1,1)</f>
        <v>37</v>
      </c>
      <c r="E9887">
        <f ca="1">OFFSET(bike!$A$2:$Y$402,TRUNC((ROW()-ROW($E$2))/COLUMNS(bike!$A$2:$Y$402)),MOD(ROW()-ROW($E$2),COLUMNS(bike!$A$2:$Y$402)),1,1)</f>
        <v>14</v>
      </c>
      <c r="F9887">
        <f ca="1">OFFSET(transit!$A$2:$Y$402,TRUNC((ROW()-ROW($F$2))/COLUMNS(transit!$A$2:$Y$402)),MOD(ROW()-ROW($F$2),COLUMNS(transit!$A$2:$Y$402)),1,1)</f>
        <v>19</v>
      </c>
      <c r="G9887">
        <f ca="1">OFFSET(drive!$A$2:$Y$402,TRUNC((ROW()-ROW($G$2))/COLUMNS(drive!$A$2:$Y$402)),MOD(ROW()-ROW($G$2),COLUMNS(drive!$A$2:$Y$402)),1,1)</f>
        <v>10</v>
      </c>
      <c r="H9887" s="5">
        <f ca="1">(VLOOKUP($B9887,weights!$A$2:$R$6,4))*VLOOKUP($B9887,weights!$A$2:$R$6,6)^C9887*(VLOOKUP($B9887,weights!$A$2:$R$6,15)*EXP(VLOOKUP($B9887,weights!$A$2:$R$6,11)*D9887)+VLOOKUP($B9887,weights!$A$2:$R$6,16)*EXP(VLOOKUP($B9887,weights!$A$2:$R$6,12)*E9887)+VLOOKUP($B9887,weights!$A$2:$R$6,17)*EXP(VLOOKUP($B9887,weights!$A$2:$R$6,13)*F9887)+VLOOKUP($B9887,weights!$A$2:$R$6,18)*EXP(VLOOKUP($B9887,weights!$A$2:$R$6,14)*G9887))</f>
        <v>2.6017710023442926</v>
      </c>
    </row>
    <row r="9888" spans="1:8" ht="12.75" x14ac:dyDescent="0.2">
      <c r="A9888">
        <f t="shared" si="0"/>
        <v>396</v>
      </c>
      <c r="B9888" t="str">
        <f t="shared" ref="B9888:C9888" si="9862">B9863</f>
        <v>supermarket</v>
      </c>
      <c r="C9888">
        <f t="shared" si="9862"/>
        <v>1</v>
      </c>
      <c r="D9888">
        <f ca="1">OFFSET(walk!$A$2:$Y$402,TRUNC((ROW()-ROW($D$2))/COLUMNS(walk!$A$2:$Y$402)),MOD(ROW()-ROW($D$2),COLUMNS(walk!$A$2:$Y$402)),1,1)</f>
        <v>52</v>
      </c>
      <c r="E9888">
        <f ca="1">OFFSET(bike!$A$2:$Y$402,TRUNC((ROW()-ROW($E$2))/COLUMNS(bike!$A$2:$Y$402)),MOD(ROW()-ROW($E$2),COLUMNS(bike!$A$2:$Y$402)),1,1)</f>
        <v>15</v>
      </c>
      <c r="F9888">
        <f ca="1">OFFSET(transit!$A$2:$Y$402,TRUNC((ROW()-ROW($F$2))/COLUMNS(transit!$A$2:$Y$402)),MOD(ROW()-ROW($F$2),COLUMNS(transit!$A$2:$Y$402)),1,1)</f>
        <v>24</v>
      </c>
      <c r="G9888">
        <f ca="1">OFFSET(drive!$A$2:$Y$402,TRUNC((ROW()-ROW($G$2))/COLUMNS(drive!$A$2:$Y$402)),MOD(ROW()-ROW($G$2),COLUMNS(drive!$A$2:$Y$402)),1,1)</f>
        <v>10</v>
      </c>
      <c r="H9888" s="5">
        <f ca="1">(VLOOKUP($B9888,weights!$A$2:$R$6,4))*VLOOKUP($B9888,weights!$A$2:$R$6,6)^C9888*(VLOOKUP($B9888,weights!$A$2:$R$6,15)*EXP(VLOOKUP($B9888,weights!$A$2:$R$6,11)*D9888)+VLOOKUP($B9888,weights!$A$2:$R$6,16)*EXP(VLOOKUP($B9888,weights!$A$2:$R$6,12)*E9888)+VLOOKUP($B9888,weights!$A$2:$R$6,17)*EXP(VLOOKUP($B9888,weights!$A$2:$R$6,13)*F9888)+VLOOKUP($B9888,weights!$A$2:$R$6,18)*EXP(VLOOKUP($B9888,weights!$A$2:$R$6,14)*G9888))</f>
        <v>1.3801069183111976</v>
      </c>
    </row>
    <row r="9889" spans="1:8" ht="12.75" x14ac:dyDescent="0.2">
      <c r="A9889">
        <f t="shared" si="0"/>
        <v>396</v>
      </c>
      <c r="B9889" t="str">
        <f t="shared" ref="B9889:C9889" si="9863">B9864</f>
        <v>supermarket</v>
      </c>
      <c r="C9889">
        <f t="shared" si="9863"/>
        <v>2</v>
      </c>
      <c r="D9889">
        <f ca="1">OFFSET(walk!$A$2:$Y$402,TRUNC((ROW()-ROW($D$2))/COLUMNS(walk!$A$2:$Y$402)),MOD(ROW()-ROW($D$2),COLUMNS(walk!$A$2:$Y$402)),1,1)</f>
        <v>57</v>
      </c>
      <c r="E9889">
        <f ca="1">OFFSET(bike!$A$2:$Y$402,TRUNC((ROW()-ROW($E$2))/COLUMNS(bike!$A$2:$Y$402)),MOD(ROW()-ROW($E$2),COLUMNS(bike!$A$2:$Y$402)),1,1)</f>
        <v>16</v>
      </c>
      <c r="F9889">
        <f ca="1">OFFSET(transit!$A$2:$Y$402,TRUNC((ROW()-ROW($F$2))/COLUMNS(transit!$A$2:$Y$402)),MOD(ROW()-ROW($F$2),COLUMNS(transit!$A$2:$Y$402)),1,1)</f>
        <v>29</v>
      </c>
      <c r="G9889">
        <f ca="1">OFFSET(drive!$A$2:$Y$402,TRUNC((ROW()-ROW($G$2))/COLUMNS(drive!$A$2:$Y$402)),MOD(ROW()-ROW($G$2),COLUMNS(drive!$A$2:$Y$402)),1,1)</f>
        <v>13</v>
      </c>
      <c r="H9889" s="5">
        <f ca="1">(VLOOKUP($B9889,weights!$A$2:$R$6,4))*VLOOKUP($B9889,weights!$A$2:$R$6,6)^C9889*(VLOOKUP($B9889,weights!$A$2:$R$6,15)*EXP(VLOOKUP($B9889,weights!$A$2:$R$6,11)*D9889)+VLOOKUP($B9889,weights!$A$2:$R$6,16)*EXP(VLOOKUP($B9889,weights!$A$2:$R$6,12)*E9889)+VLOOKUP($B9889,weights!$A$2:$R$6,17)*EXP(VLOOKUP($B9889,weights!$A$2:$R$6,13)*F9889)+VLOOKUP($B9889,weights!$A$2:$R$6,18)*EXP(VLOOKUP($B9889,weights!$A$2:$R$6,14)*G9889))</f>
        <v>0.43827803965202783</v>
      </c>
    </row>
    <row r="9890" spans="1:8" ht="12.75" x14ac:dyDescent="0.2">
      <c r="A9890">
        <f t="shared" si="0"/>
        <v>396</v>
      </c>
      <c r="B9890" t="str">
        <f t="shared" ref="B9890:C9890" si="9864">B9865</f>
        <v>supermarket</v>
      </c>
      <c r="C9890">
        <f t="shared" si="9864"/>
        <v>3</v>
      </c>
      <c r="D9890">
        <f ca="1">OFFSET(walk!$A$2:$Y$402,TRUNC((ROW()-ROW($D$2))/COLUMNS(walk!$A$2:$Y$402)),MOD(ROW()-ROW($D$2),COLUMNS(walk!$A$2:$Y$402)),1,1)</f>
        <v>64</v>
      </c>
      <c r="E9890">
        <f ca="1">OFFSET(bike!$A$2:$Y$402,TRUNC((ROW()-ROW($E$2))/COLUMNS(bike!$A$2:$Y$402)),MOD(ROW()-ROW($E$2),COLUMNS(bike!$A$2:$Y$402)),1,1)</f>
        <v>20</v>
      </c>
      <c r="F9890">
        <f ca="1">OFFSET(transit!$A$2:$Y$402,TRUNC((ROW()-ROW($F$2))/COLUMNS(transit!$A$2:$Y$402)),MOD(ROW()-ROW($F$2),COLUMNS(transit!$A$2:$Y$402)),1,1)</f>
        <v>36</v>
      </c>
      <c r="G9890">
        <f ca="1">OFFSET(drive!$A$2:$Y$402,TRUNC((ROW()-ROW($G$2))/COLUMNS(drive!$A$2:$Y$402)),MOD(ROW()-ROW($G$2),COLUMNS(drive!$A$2:$Y$402)),1,1)</f>
        <v>14</v>
      </c>
      <c r="H9890" s="5">
        <f ca="1">(VLOOKUP($B9890,weights!$A$2:$R$6,4))*VLOOKUP($B9890,weights!$A$2:$R$6,6)^C9890*(VLOOKUP($B9890,weights!$A$2:$R$6,15)*EXP(VLOOKUP($B9890,weights!$A$2:$R$6,11)*D9890)+VLOOKUP($B9890,weights!$A$2:$R$6,16)*EXP(VLOOKUP($B9890,weights!$A$2:$R$6,12)*E9890)+VLOOKUP($B9890,weights!$A$2:$R$6,17)*EXP(VLOOKUP($B9890,weights!$A$2:$R$6,13)*F9890)+VLOOKUP($B9890,weights!$A$2:$R$6,18)*EXP(VLOOKUP($B9890,weights!$A$2:$R$6,14)*G9890))</f>
        <v>0.1915850599742199</v>
      </c>
    </row>
    <row r="9891" spans="1:8" ht="12.75" x14ac:dyDescent="0.2">
      <c r="A9891">
        <f t="shared" si="0"/>
        <v>396</v>
      </c>
      <c r="B9891" t="str">
        <f t="shared" ref="B9891:C9891" si="9865">B9866</f>
        <v>supermarket</v>
      </c>
      <c r="C9891">
        <f t="shared" si="9865"/>
        <v>4</v>
      </c>
      <c r="D9891">
        <f ca="1">OFFSET(walk!$A$2:$Y$402,TRUNC((ROW()-ROW($D$2))/COLUMNS(walk!$A$2:$Y$402)),MOD(ROW()-ROW($D$2),COLUMNS(walk!$A$2:$Y$402)),1,1)</f>
        <v>80</v>
      </c>
      <c r="E9891">
        <f ca="1">OFFSET(bike!$A$2:$Y$402,TRUNC((ROW()-ROW($E$2))/COLUMNS(bike!$A$2:$Y$402)),MOD(ROW()-ROW($E$2),COLUMNS(bike!$A$2:$Y$402)),1,1)</f>
        <v>23</v>
      </c>
      <c r="F9891">
        <f ca="1">OFFSET(transit!$A$2:$Y$402,TRUNC((ROW()-ROW($F$2))/COLUMNS(transit!$A$2:$Y$402)),MOD(ROW()-ROW($F$2),COLUMNS(transit!$A$2:$Y$402)),1,1)</f>
        <v>37</v>
      </c>
      <c r="G9891">
        <f ca="1">OFFSET(drive!$A$2:$Y$402,TRUNC((ROW()-ROW($G$2))/COLUMNS(drive!$A$2:$Y$402)),MOD(ROW()-ROW($G$2),COLUMNS(drive!$A$2:$Y$402)),1,1)</f>
        <v>15</v>
      </c>
      <c r="H9891" s="5">
        <f ca="1">(VLOOKUP($B9891,weights!$A$2:$R$6,4))*VLOOKUP($B9891,weights!$A$2:$R$6,6)^C9891*(VLOOKUP($B9891,weights!$A$2:$R$6,15)*EXP(VLOOKUP($B9891,weights!$A$2:$R$6,11)*D9891)+VLOOKUP($B9891,weights!$A$2:$R$6,16)*EXP(VLOOKUP($B9891,weights!$A$2:$R$6,12)*E9891)+VLOOKUP($B9891,weights!$A$2:$R$6,17)*EXP(VLOOKUP($B9891,weights!$A$2:$R$6,13)*F9891)+VLOOKUP($B9891,weights!$A$2:$R$6,18)*EXP(VLOOKUP($B9891,weights!$A$2:$R$6,14)*G9891))</f>
        <v>9.0421216773194604E-2</v>
      </c>
    </row>
    <row r="9892" spans="1:8" ht="12.75" x14ac:dyDescent="0.2">
      <c r="A9892">
        <f t="shared" si="0"/>
        <v>396</v>
      </c>
      <c r="B9892" t="str">
        <f t="shared" ref="B9892:C9892" si="9866">B9867</f>
        <v>store</v>
      </c>
      <c r="C9892">
        <f t="shared" si="9866"/>
        <v>0</v>
      </c>
      <c r="D9892">
        <f ca="1">OFFSET(walk!$A$2:$Y$402,TRUNC((ROW()-ROW($D$2))/COLUMNS(walk!$A$2:$Y$402)),MOD(ROW()-ROW($D$2),COLUMNS(walk!$A$2:$Y$402)),1,1)</f>
        <v>0</v>
      </c>
      <c r="E9892">
        <f ca="1">OFFSET(bike!$A$2:$Y$402,TRUNC((ROW()-ROW($E$2))/COLUMNS(bike!$A$2:$Y$402)),MOD(ROW()-ROW($E$2),COLUMNS(bike!$A$2:$Y$402)),1,1)</f>
        <v>0</v>
      </c>
      <c r="F9892">
        <f ca="1">OFFSET(transit!$A$2:$Y$402,TRUNC((ROW()-ROW($F$2))/COLUMNS(transit!$A$2:$Y$402)),MOD(ROW()-ROW($F$2),COLUMNS(transit!$A$2:$Y$402)),1,1)</f>
        <v>0</v>
      </c>
      <c r="G9892">
        <f ca="1">OFFSET(drive!$A$2:$Y$402,TRUNC((ROW()-ROW($G$2))/COLUMNS(drive!$A$2:$Y$402)),MOD(ROW()-ROW($G$2),COLUMNS(drive!$A$2:$Y$402)),1,1)</f>
        <v>0</v>
      </c>
      <c r="H9892" s="5">
        <f ca="1">(VLOOKUP($B9892,weights!$A$2:$R$6,4))*VLOOKUP($B9892,weights!$A$2:$R$6,6)^C9892*(VLOOKUP($B9892,weights!$A$2:$R$6,15)*EXP(VLOOKUP($B9892,weights!$A$2:$R$6,11)*D9892)+VLOOKUP($B9892,weights!$A$2:$R$6,16)*EXP(VLOOKUP($B9892,weights!$A$2:$R$6,12)*E9892)+VLOOKUP($B9892,weights!$A$2:$R$6,17)*EXP(VLOOKUP($B9892,weights!$A$2:$R$6,13)*F9892)+VLOOKUP($B9892,weights!$A$2:$R$6,18)*EXP(VLOOKUP($B9892,weights!$A$2:$R$6,14)*G9892))</f>
        <v>47.426658163265309</v>
      </c>
    </row>
    <row r="9893" spans="1:8" ht="12.75" x14ac:dyDescent="0.2">
      <c r="A9893">
        <f t="shared" si="0"/>
        <v>396</v>
      </c>
      <c r="B9893" t="str">
        <f t="shared" ref="B9893:C9893" si="9867">B9868</f>
        <v>store</v>
      </c>
      <c r="C9893">
        <f t="shared" si="9867"/>
        <v>1</v>
      </c>
      <c r="D9893">
        <f ca="1">OFFSET(walk!$A$2:$Y$402,TRUNC((ROW()-ROW($D$2))/COLUMNS(walk!$A$2:$Y$402)),MOD(ROW()-ROW($D$2),COLUMNS(walk!$A$2:$Y$402)),1,1)</f>
        <v>5</v>
      </c>
      <c r="E9893">
        <f ca="1">OFFSET(bike!$A$2:$Y$402,TRUNC((ROW()-ROW($E$2))/COLUMNS(bike!$A$2:$Y$402)),MOD(ROW()-ROW($E$2),COLUMNS(bike!$A$2:$Y$402)),1,1)</f>
        <v>1</v>
      </c>
      <c r="F9893">
        <f ca="1">OFFSET(transit!$A$2:$Y$402,TRUNC((ROW()-ROW($F$2))/COLUMNS(transit!$A$2:$Y$402)),MOD(ROW()-ROW($F$2),COLUMNS(transit!$A$2:$Y$402)),1,1)</f>
        <v>5</v>
      </c>
      <c r="G9893">
        <f ca="1">OFFSET(drive!$A$2:$Y$402,TRUNC((ROW()-ROW($G$2))/COLUMNS(drive!$A$2:$Y$402)),MOD(ROW()-ROW($G$2),COLUMNS(drive!$A$2:$Y$402)),1,1)</f>
        <v>1</v>
      </c>
      <c r="H9893" s="5">
        <f ca="1">(VLOOKUP($B9893,weights!$A$2:$R$6,4))*VLOOKUP($B9893,weights!$A$2:$R$6,6)^C9893*(VLOOKUP($B9893,weights!$A$2:$R$6,15)*EXP(VLOOKUP($B9893,weights!$A$2:$R$6,11)*D9893)+VLOOKUP($B9893,weights!$A$2:$R$6,16)*EXP(VLOOKUP($B9893,weights!$A$2:$R$6,12)*E9893)+VLOOKUP($B9893,weights!$A$2:$R$6,17)*EXP(VLOOKUP($B9893,weights!$A$2:$R$6,13)*F9893)+VLOOKUP($B9893,weights!$A$2:$R$6,18)*EXP(VLOOKUP($B9893,weights!$A$2:$R$6,14)*G9893))</f>
        <v>13.897434437427027</v>
      </c>
    </row>
    <row r="9894" spans="1:8" ht="12.75" x14ac:dyDescent="0.2">
      <c r="A9894">
        <f t="shared" si="0"/>
        <v>396</v>
      </c>
      <c r="B9894" t="str">
        <f t="shared" ref="B9894:C9894" si="9868">B9869</f>
        <v>store</v>
      </c>
      <c r="C9894">
        <f t="shared" si="9868"/>
        <v>2</v>
      </c>
      <c r="D9894">
        <f ca="1">OFFSET(walk!$A$2:$Y$402,TRUNC((ROW()-ROW($D$2))/COLUMNS(walk!$A$2:$Y$402)),MOD(ROW()-ROW($D$2),COLUMNS(walk!$A$2:$Y$402)),1,1)</f>
        <v>8</v>
      </c>
      <c r="E9894">
        <f ca="1">OFFSET(bike!$A$2:$Y$402,TRUNC((ROW()-ROW($E$2))/COLUMNS(bike!$A$2:$Y$402)),MOD(ROW()-ROW($E$2),COLUMNS(bike!$A$2:$Y$402)),1,1)</f>
        <v>2</v>
      </c>
      <c r="F9894">
        <f ca="1">OFFSET(transit!$A$2:$Y$402,TRUNC((ROW()-ROW($F$2))/COLUMNS(transit!$A$2:$Y$402)),MOD(ROW()-ROW($F$2),COLUMNS(transit!$A$2:$Y$402)),1,1)</f>
        <v>7</v>
      </c>
      <c r="G9894">
        <f ca="1">OFFSET(drive!$A$2:$Y$402,TRUNC((ROW()-ROW($G$2))/COLUMNS(drive!$A$2:$Y$402)),MOD(ROW()-ROW($G$2),COLUMNS(drive!$A$2:$Y$402)),1,1)</f>
        <v>2</v>
      </c>
      <c r="H9894" s="5">
        <f ca="1">(VLOOKUP($B9894,weights!$A$2:$R$6,4))*VLOOKUP($B9894,weights!$A$2:$R$6,6)^C9894*(VLOOKUP($B9894,weights!$A$2:$R$6,15)*EXP(VLOOKUP($B9894,weights!$A$2:$R$6,11)*D9894)+VLOOKUP($B9894,weights!$A$2:$R$6,16)*EXP(VLOOKUP($B9894,weights!$A$2:$R$6,12)*E9894)+VLOOKUP($B9894,weights!$A$2:$R$6,17)*EXP(VLOOKUP($B9894,weights!$A$2:$R$6,13)*F9894)+VLOOKUP($B9894,weights!$A$2:$R$6,18)*EXP(VLOOKUP($B9894,weights!$A$2:$R$6,14)*G9894))</f>
        <v>6.0865736455252319</v>
      </c>
    </row>
    <row r="9895" spans="1:8" ht="12.75" x14ac:dyDescent="0.2">
      <c r="A9895">
        <f t="shared" si="0"/>
        <v>396</v>
      </c>
      <c r="B9895" t="str">
        <f t="shared" ref="B9895:C9895" si="9869">B9870</f>
        <v>store</v>
      </c>
      <c r="C9895">
        <f t="shared" si="9869"/>
        <v>3</v>
      </c>
      <c r="D9895">
        <f ca="1">OFFSET(walk!$A$2:$Y$402,TRUNC((ROW()-ROW($D$2))/COLUMNS(walk!$A$2:$Y$402)),MOD(ROW()-ROW($D$2),COLUMNS(walk!$A$2:$Y$402)),1,1)</f>
        <v>9</v>
      </c>
      <c r="E9895">
        <f ca="1">OFFSET(bike!$A$2:$Y$402,TRUNC((ROW()-ROW($E$2))/COLUMNS(bike!$A$2:$Y$402)),MOD(ROW()-ROW($E$2),COLUMNS(bike!$A$2:$Y$402)),1,1)</f>
        <v>3</v>
      </c>
      <c r="F9895">
        <f ca="1">OFFSET(transit!$A$2:$Y$402,TRUNC((ROW()-ROW($F$2))/COLUMNS(transit!$A$2:$Y$402)),MOD(ROW()-ROW($F$2),COLUMNS(transit!$A$2:$Y$402)),1,1)</f>
        <v>8</v>
      </c>
      <c r="G9895">
        <f ca="1">OFFSET(drive!$A$2:$Y$402,TRUNC((ROW()-ROW($G$2))/COLUMNS(drive!$A$2:$Y$402)),MOD(ROW()-ROW($G$2),COLUMNS(drive!$A$2:$Y$402)),1,1)</f>
        <v>2</v>
      </c>
      <c r="H9895" s="5">
        <f ca="1">(VLOOKUP($B9895,weights!$A$2:$R$6,4))*VLOOKUP($B9895,weights!$A$2:$R$6,6)^C9895*(VLOOKUP($B9895,weights!$A$2:$R$6,15)*EXP(VLOOKUP($B9895,weights!$A$2:$R$6,11)*D9895)+VLOOKUP($B9895,weights!$A$2:$R$6,16)*EXP(VLOOKUP($B9895,weights!$A$2:$R$6,12)*E9895)+VLOOKUP($B9895,weights!$A$2:$R$6,17)*EXP(VLOOKUP($B9895,weights!$A$2:$R$6,13)*F9895)+VLOOKUP($B9895,weights!$A$2:$R$6,18)*EXP(VLOOKUP($B9895,weights!$A$2:$R$6,14)*G9895))</f>
        <v>3.3659678550550836</v>
      </c>
    </row>
    <row r="9896" spans="1:8" ht="12.75" x14ac:dyDescent="0.2">
      <c r="A9896">
        <f t="shared" si="0"/>
        <v>396</v>
      </c>
      <c r="B9896" t="str">
        <f t="shared" ref="B9896:C9896" si="9870">B9871</f>
        <v>store</v>
      </c>
      <c r="C9896">
        <f t="shared" si="9870"/>
        <v>4</v>
      </c>
      <c r="D9896">
        <f ca="1">OFFSET(walk!$A$2:$Y$402,TRUNC((ROW()-ROW($D$2))/COLUMNS(walk!$A$2:$Y$402)),MOD(ROW()-ROW($D$2),COLUMNS(walk!$A$2:$Y$402)),1,1)</f>
        <v>12</v>
      </c>
      <c r="E9896">
        <f ca="1">OFFSET(bike!$A$2:$Y$402,TRUNC((ROW()-ROW($E$2))/COLUMNS(bike!$A$2:$Y$402)),MOD(ROW()-ROW($E$2),COLUMNS(bike!$A$2:$Y$402)),1,1)</f>
        <v>3</v>
      </c>
      <c r="F9896">
        <f ca="1">OFFSET(transit!$A$2:$Y$402,TRUNC((ROW()-ROW($F$2))/COLUMNS(transit!$A$2:$Y$402)),MOD(ROW()-ROW($F$2),COLUMNS(transit!$A$2:$Y$402)),1,1)</f>
        <v>9</v>
      </c>
      <c r="G9896">
        <f ca="1">OFFSET(drive!$A$2:$Y$402,TRUNC((ROW()-ROW($G$2))/COLUMNS(drive!$A$2:$Y$402)),MOD(ROW()-ROW($G$2),COLUMNS(drive!$A$2:$Y$402)),1,1)</f>
        <v>3</v>
      </c>
      <c r="H9896" s="5">
        <f ca="1">(VLOOKUP($B9896,weights!$A$2:$R$6,4))*VLOOKUP($B9896,weights!$A$2:$R$6,6)^C9896*(VLOOKUP($B9896,weights!$A$2:$R$6,15)*EXP(VLOOKUP($B9896,weights!$A$2:$R$6,11)*D9896)+VLOOKUP($B9896,weights!$A$2:$R$6,16)*EXP(VLOOKUP($B9896,weights!$A$2:$R$6,12)*E9896)+VLOOKUP($B9896,weights!$A$2:$R$6,17)*EXP(VLOOKUP($B9896,weights!$A$2:$R$6,13)*F9896)+VLOOKUP($B9896,weights!$A$2:$R$6,18)*EXP(VLOOKUP($B9896,weights!$A$2:$R$6,14)*G9896))</f>
        <v>1.8481013860591944</v>
      </c>
    </row>
    <row r="9897" spans="1:8" ht="12.75" x14ac:dyDescent="0.2">
      <c r="A9897">
        <f t="shared" si="0"/>
        <v>396</v>
      </c>
      <c r="B9897" t="str">
        <f t="shared" ref="B9897:C9897" si="9871">B9872</f>
        <v>pharmacy</v>
      </c>
      <c r="C9897">
        <f t="shared" si="9871"/>
        <v>0</v>
      </c>
      <c r="D9897">
        <f ca="1">OFFSET(walk!$A$2:$Y$402,TRUNC((ROW()-ROW($D$2))/COLUMNS(walk!$A$2:$Y$402)),MOD(ROW()-ROW($D$2),COLUMNS(walk!$A$2:$Y$402)),1,1)</f>
        <v>15</v>
      </c>
      <c r="E9897">
        <f ca="1">OFFSET(bike!$A$2:$Y$402,TRUNC((ROW()-ROW($E$2))/COLUMNS(bike!$A$2:$Y$402)),MOD(ROW()-ROW($E$2),COLUMNS(bike!$A$2:$Y$402)),1,1)</f>
        <v>4</v>
      </c>
      <c r="F9897">
        <f ca="1">OFFSET(transit!$A$2:$Y$402,TRUNC((ROW()-ROW($F$2))/COLUMNS(transit!$A$2:$Y$402)),MOD(ROW()-ROW($F$2),COLUMNS(transit!$A$2:$Y$402)),1,1)</f>
        <v>10</v>
      </c>
      <c r="G9897">
        <f ca="1">OFFSET(drive!$A$2:$Y$402,TRUNC((ROW()-ROW($G$2))/COLUMNS(drive!$A$2:$Y$402)),MOD(ROW()-ROW($G$2),COLUMNS(drive!$A$2:$Y$402)),1,1)</f>
        <v>3</v>
      </c>
      <c r="H9897" s="5">
        <f ca="1">(VLOOKUP($B9897,weights!$A$2:$R$6,4))*VLOOKUP($B9897,weights!$A$2:$R$6,6)^C9897*(VLOOKUP($B9897,weights!$A$2:$R$6,15)*EXP(VLOOKUP($B9897,weights!$A$2:$R$6,11)*D9897)+VLOOKUP($B9897,weights!$A$2:$R$6,16)*EXP(VLOOKUP($B9897,weights!$A$2:$R$6,12)*E9897)+VLOOKUP($B9897,weights!$A$2:$R$6,17)*EXP(VLOOKUP($B9897,weights!$A$2:$R$6,13)*F9897)+VLOOKUP($B9897,weights!$A$2:$R$6,18)*EXP(VLOOKUP($B9897,weights!$A$2:$R$6,14)*G9897))</f>
        <v>5.2740005754662143</v>
      </c>
    </row>
    <row r="9898" spans="1:8" ht="12.75" x14ac:dyDescent="0.2">
      <c r="A9898">
        <f t="shared" si="0"/>
        <v>396</v>
      </c>
      <c r="B9898" t="str">
        <f t="shared" ref="B9898:C9898" si="9872">B9873</f>
        <v>pharmacy</v>
      </c>
      <c r="C9898">
        <f t="shared" si="9872"/>
        <v>1</v>
      </c>
      <c r="D9898">
        <f ca="1">OFFSET(walk!$A$2:$Y$402,TRUNC((ROW()-ROW($D$2))/COLUMNS(walk!$A$2:$Y$402)),MOD(ROW()-ROW($D$2),COLUMNS(walk!$A$2:$Y$402)),1,1)</f>
        <v>15</v>
      </c>
      <c r="E9898">
        <f ca="1">OFFSET(bike!$A$2:$Y$402,TRUNC((ROW()-ROW($E$2))/COLUMNS(bike!$A$2:$Y$402)),MOD(ROW()-ROW($E$2),COLUMNS(bike!$A$2:$Y$402)),1,1)</f>
        <v>4</v>
      </c>
      <c r="F9898">
        <f ca="1">OFFSET(transit!$A$2:$Y$402,TRUNC((ROW()-ROW($F$2))/COLUMNS(transit!$A$2:$Y$402)),MOD(ROW()-ROW($F$2),COLUMNS(transit!$A$2:$Y$402)),1,1)</f>
        <v>10</v>
      </c>
      <c r="G9898">
        <f ca="1">OFFSET(drive!$A$2:$Y$402,TRUNC((ROW()-ROW($G$2))/COLUMNS(drive!$A$2:$Y$402)),MOD(ROW()-ROW($G$2),COLUMNS(drive!$A$2:$Y$402)),1,1)</f>
        <v>3</v>
      </c>
      <c r="H9898" s="5">
        <f ca="1">(VLOOKUP($B9898,weights!$A$2:$R$6,4))*VLOOKUP($B9898,weights!$A$2:$R$6,6)^C9898*(VLOOKUP($B9898,weights!$A$2:$R$6,15)*EXP(VLOOKUP($B9898,weights!$A$2:$R$6,11)*D9898)+VLOOKUP($B9898,weights!$A$2:$R$6,16)*EXP(VLOOKUP($B9898,weights!$A$2:$R$6,12)*E9898)+VLOOKUP($B9898,weights!$A$2:$R$6,17)*EXP(VLOOKUP($B9898,weights!$A$2:$R$6,13)*F9898)+VLOOKUP($B9898,weights!$A$2:$R$6,18)*EXP(VLOOKUP($B9898,weights!$A$2:$R$6,14)*G9898))</f>
        <v>2.5393336104096584</v>
      </c>
    </row>
    <row r="9899" spans="1:8" ht="12.75" x14ac:dyDescent="0.2">
      <c r="A9899">
        <f t="shared" si="0"/>
        <v>396</v>
      </c>
      <c r="B9899" t="str">
        <f t="shared" ref="B9899:C9899" si="9873">B9874</f>
        <v>pharmacy</v>
      </c>
      <c r="C9899">
        <f t="shared" si="9873"/>
        <v>2</v>
      </c>
      <c r="D9899">
        <f ca="1">OFFSET(walk!$A$2:$Y$402,TRUNC((ROW()-ROW($D$2))/COLUMNS(walk!$A$2:$Y$402)),MOD(ROW()-ROW($D$2),COLUMNS(walk!$A$2:$Y$402)),1,1)</f>
        <v>17</v>
      </c>
      <c r="E9899">
        <f ca="1">OFFSET(bike!$A$2:$Y$402,TRUNC((ROW()-ROW($E$2))/COLUMNS(bike!$A$2:$Y$402)),MOD(ROW()-ROW($E$2),COLUMNS(bike!$A$2:$Y$402)),1,1)</f>
        <v>4</v>
      </c>
      <c r="F9899">
        <f ca="1">OFFSET(transit!$A$2:$Y$402,TRUNC((ROW()-ROW($F$2))/COLUMNS(transit!$A$2:$Y$402)),MOD(ROW()-ROW($F$2),COLUMNS(transit!$A$2:$Y$402)),1,1)</f>
        <v>17</v>
      </c>
      <c r="G9899">
        <f ca="1">OFFSET(drive!$A$2:$Y$402,TRUNC((ROW()-ROW($G$2))/COLUMNS(drive!$A$2:$Y$402)),MOD(ROW()-ROW($G$2),COLUMNS(drive!$A$2:$Y$402)),1,1)</f>
        <v>3</v>
      </c>
      <c r="H9899" s="5">
        <f ca="1">(VLOOKUP($B9899,weights!$A$2:$R$6,4))*VLOOKUP($B9899,weights!$A$2:$R$6,6)^C9899*(VLOOKUP($B9899,weights!$A$2:$R$6,15)*EXP(VLOOKUP($B9899,weights!$A$2:$R$6,11)*D9899)+VLOOKUP($B9899,weights!$A$2:$R$6,16)*EXP(VLOOKUP($B9899,weights!$A$2:$R$6,12)*E9899)+VLOOKUP($B9899,weights!$A$2:$R$6,17)*EXP(VLOOKUP($B9899,weights!$A$2:$R$6,13)*F9899)+VLOOKUP($B9899,weights!$A$2:$R$6,18)*EXP(VLOOKUP($B9899,weights!$A$2:$R$6,14)*G9899))</f>
        <v>1.1136317076297078</v>
      </c>
    </row>
    <row r="9900" spans="1:8" ht="12.75" x14ac:dyDescent="0.2">
      <c r="A9900">
        <f t="shared" si="0"/>
        <v>396</v>
      </c>
      <c r="B9900" t="str">
        <f t="shared" ref="B9900:C9900" si="9874">B9875</f>
        <v>bank</v>
      </c>
      <c r="C9900">
        <f t="shared" si="9874"/>
        <v>0</v>
      </c>
      <c r="D9900">
        <f ca="1">OFFSET(walk!$A$2:$Y$402,TRUNC((ROW()-ROW($D$2))/COLUMNS(walk!$A$2:$Y$402)),MOD(ROW()-ROW($D$2),COLUMNS(walk!$A$2:$Y$402)),1,1)</f>
        <v>26</v>
      </c>
      <c r="E9900">
        <f ca="1">OFFSET(bike!$A$2:$Y$402,TRUNC((ROW()-ROW($E$2))/COLUMNS(bike!$A$2:$Y$402)),MOD(ROW()-ROW($E$2),COLUMNS(bike!$A$2:$Y$402)),1,1)</f>
        <v>8</v>
      </c>
      <c r="F9900">
        <f ca="1">OFFSET(transit!$A$2:$Y$402,TRUNC((ROW()-ROW($F$2))/COLUMNS(transit!$A$2:$Y$402)),MOD(ROW()-ROW($F$2),COLUMNS(transit!$A$2:$Y$402)),1,1)</f>
        <v>16</v>
      </c>
      <c r="G9900">
        <f ca="1">OFFSET(drive!$A$2:$Y$402,TRUNC((ROW()-ROW($G$2))/COLUMNS(drive!$A$2:$Y$402)),MOD(ROW()-ROW($G$2),COLUMNS(drive!$A$2:$Y$402)),1,1)</f>
        <v>6</v>
      </c>
      <c r="H9900" s="5">
        <f ca="1">(VLOOKUP($B9900,weights!$A$2:$R$6,4))*VLOOKUP($B9900,weights!$A$2:$R$6,6)^C9900*(VLOOKUP($B9900,weights!$A$2:$R$6,15)*EXP(VLOOKUP($B9900,weights!$A$2:$R$6,11)*D9900)+VLOOKUP($B9900,weights!$A$2:$R$6,16)*EXP(VLOOKUP($B9900,weights!$A$2:$R$6,12)*E9900)+VLOOKUP($B9900,weights!$A$2:$R$6,17)*EXP(VLOOKUP($B9900,weights!$A$2:$R$6,13)*F9900)+VLOOKUP($B9900,weights!$A$2:$R$6,18)*EXP(VLOOKUP($B9900,weights!$A$2:$R$6,14)*G9900))</f>
        <v>2.4220408784009777</v>
      </c>
    </row>
    <row r="9901" spans="1:8" ht="12.75" x14ac:dyDescent="0.2">
      <c r="A9901">
        <f t="shared" si="0"/>
        <v>396</v>
      </c>
      <c r="B9901" t="str">
        <f t="shared" ref="B9901:C9901" si="9875">B9876</f>
        <v>bank</v>
      </c>
      <c r="C9901">
        <f t="shared" si="9875"/>
        <v>1</v>
      </c>
      <c r="D9901">
        <f ca="1">OFFSET(walk!$A$2:$Y$402,TRUNC((ROW()-ROW($D$2))/COLUMNS(walk!$A$2:$Y$402)),MOD(ROW()-ROW($D$2),COLUMNS(walk!$A$2:$Y$402)),1,1)</f>
        <v>47</v>
      </c>
      <c r="E9901">
        <f ca="1">OFFSET(bike!$A$2:$Y$402,TRUNC((ROW()-ROW($E$2))/COLUMNS(bike!$A$2:$Y$402)),MOD(ROW()-ROW($E$2),COLUMNS(bike!$A$2:$Y$402)),1,1)</f>
        <v>15</v>
      </c>
      <c r="F9901">
        <f ca="1">OFFSET(transit!$A$2:$Y$402,TRUNC((ROW()-ROW($F$2))/COLUMNS(transit!$A$2:$Y$402)),MOD(ROW()-ROW($F$2),COLUMNS(transit!$A$2:$Y$402)),1,1)</f>
        <v>38</v>
      </c>
      <c r="G9901">
        <f ca="1">OFFSET(drive!$A$2:$Y$402,TRUNC((ROW()-ROW($G$2))/COLUMNS(drive!$A$2:$Y$402)),MOD(ROW()-ROW($G$2),COLUMNS(drive!$A$2:$Y$402)),1,1)</f>
        <v>8</v>
      </c>
      <c r="H9901" s="5">
        <f ca="1">(VLOOKUP($B9901,weights!$A$2:$R$6,4))*VLOOKUP($B9901,weights!$A$2:$R$6,6)^C9901*(VLOOKUP($B9901,weights!$A$2:$R$6,15)*EXP(VLOOKUP($B9901,weights!$A$2:$R$6,11)*D9901)+VLOOKUP($B9901,weights!$A$2:$R$6,16)*EXP(VLOOKUP($B9901,weights!$A$2:$R$6,12)*E9901)+VLOOKUP($B9901,weights!$A$2:$R$6,17)*EXP(VLOOKUP($B9901,weights!$A$2:$R$6,13)*F9901)+VLOOKUP($B9901,weights!$A$2:$R$6,18)*EXP(VLOOKUP($B9901,weights!$A$2:$R$6,14)*G9901))</f>
        <v>0.41883953594495549</v>
      </c>
    </row>
    <row r="9902" spans="1:8" ht="12.75" x14ac:dyDescent="0.2">
      <c r="A9902">
        <f t="shared" si="0"/>
        <v>397</v>
      </c>
      <c r="B9902" t="str">
        <f t="shared" ref="B9902:C9902" si="9876">B9877</f>
        <v>restaurant</v>
      </c>
      <c r="C9902">
        <f t="shared" si="9876"/>
        <v>0</v>
      </c>
      <c r="D9902">
        <f ca="1">OFFSET(walk!$A$2:$Y$402,TRUNC((ROW()-ROW($D$2))/COLUMNS(walk!$A$2:$Y$402)),MOD(ROW()-ROW($D$2),COLUMNS(walk!$A$2:$Y$402)),1,1)</f>
        <v>6</v>
      </c>
      <c r="E9902">
        <f ca="1">OFFSET(bike!$A$2:$Y$402,TRUNC((ROW()-ROW($E$2))/COLUMNS(bike!$A$2:$Y$402)),MOD(ROW()-ROW($E$2),COLUMNS(bike!$A$2:$Y$402)),1,1)</f>
        <v>1</v>
      </c>
      <c r="F9902">
        <f ca="1">OFFSET(transit!$A$2:$Y$402,TRUNC((ROW()-ROW($F$2))/COLUMNS(transit!$A$2:$Y$402)),MOD(ROW()-ROW($F$2),COLUMNS(transit!$A$2:$Y$402)),1,1)</f>
        <v>5</v>
      </c>
      <c r="G9902">
        <f ca="1">OFFSET(drive!$A$2:$Y$402,TRUNC((ROW()-ROW($G$2))/COLUMNS(drive!$A$2:$Y$402)),MOD(ROW()-ROW($G$2),COLUMNS(drive!$A$2:$Y$402)),1,1)</f>
        <v>1</v>
      </c>
      <c r="H9902" s="5">
        <f ca="1">(VLOOKUP($B9902,weights!$A$2:$R$6,4))*VLOOKUP($B9902,weights!$A$2:$R$6,6)^C9902*(VLOOKUP($B9902,weights!$A$2:$R$6,15)*EXP(VLOOKUP($B9902,weights!$A$2:$R$6,11)*D9902)+VLOOKUP($B9902,weights!$A$2:$R$6,16)*EXP(VLOOKUP($B9902,weights!$A$2:$R$6,12)*E9902)+VLOOKUP($B9902,weights!$A$2:$R$6,17)*EXP(VLOOKUP($B9902,weights!$A$2:$R$6,13)*F9902)+VLOOKUP($B9902,weights!$A$2:$R$6,18)*EXP(VLOOKUP($B9902,weights!$A$2:$R$6,14)*G9902))</f>
        <v>39.859665522121006</v>
      </c>
    </row>
    <row r="9903" spans="1:8" ht="12.75" x14ac:dyDescent="0.2">
      <c r="A9903">
        <f t="shared" si="0"/>
        <v>397</v>
      </c>
      <c r="B9903" t="str">
        <f t="shared" ref="B9903:C9903" si="9877">B9878</f>
        <v>restaurant</v>
      </c>
      <c r="C9903">
        <f t="shared" si="9877"/>
        <v>1</v>
      </c>
      <c r="D9903">
        <f ca="1">OFFSET(walk!$A$2:$Y$402,TRUNC((ROW()-ROW($D$2))/COLUMNS(walk!$A$2:$Y$402)),MOD(ROW()-ROW($D$2),COLUMNS(walk!$A$2:$Y$402)),1,1)</f>
        <v>6</v>
      </c>
      <c r="E9903">
        <f ca="1">OFFSET(bike!$A$2:$Y$402,TRUNC((ROW()-ROW($E$2))/COLUMNS(bike!$A$2:$Y$402)),MOD(ROW()-ROW($E$2),COLUMNS(bike!$A$2:$Y$402)),1,1)</f>
        <v>1</v>
      </c>
      <c r="F9903">
        <f ca="1">OFFSET(transit!$A$2:$Y$402,TRUNC((ROW()-ROW($F$2))/COLUMNS(transit!$A$2:$Y$402)),MOD(ROW()-ROW($F$2),COLUMNS(transit!$A$2:$Y$402)),1,1)</f>
        <v>6</v>
      </c>
      <c r="G9903">
        <f ca="1">OFFSET(drive!$A$2:$Y$402,TRUNC((ROW()-ROW($G$2))/COLUMNS(drive!$A$2:$Y$402)),MOD(ROW()-ROW($G$2),COLUMNS(drive!$A$2:$Y$402)),1,1)</f>
        <v>1</v>
      </c>
      <c r="H9903" s="5">
        <f ca="1">(VLOOKUP($B9903,weights!$A$2:$R$6,4))*VLOOKUP($B9903,weights!$A$2:$R$6,6)^C9903*(VLOOKUP($B9903,weights!$A$2:$R$6,15)*EXP(VLOOKUP($B9903,weights!$A$2:$R$6,11)*D9903)+VLOOKUP($B9903,weights!$A$2:$R$6,16)*EXP(VLOOKUP($B9903,weights!$A$2:$R$6,12)*E9903)+VLOOKUP($B9903,weights!$A$2:$R$6,17)*EXP(VLOOKUP($B9903,weights!$A$2:$R$6,13)*F9903)+VLOOKUP($B9903,weights!$A$2:$R$6,18)*EXP(VLOOKUP($B9903,weights!$A$2:$R$6,14)*G9903))</f>
        <v>34.754336240289014</v>
      </c>
    </row>
    <row r="9904" spans="1:8" ht="12.75" x14ac:dyDescent="0.2">
      <c r="A9904">
        <f t="shared" si="0"/>
        <v>397</v>
      </c>
      <c r="B9904" t="str">
        <f t="shared" ref="B9904:C9904" si="9878">B9879</f>
        <v>restaurant</v>
      </c>
      <c r="C9904">
        <f t="shared" si="9878"/>
        <v>2</v>
      </c>
      <c r="D9904">
        <f ca="1">OFFSET(walk!$A$2:$Y$402,TRUNC((ROW()-ROW($D$2))/COLUMNS(walk!$A$2:$Y$402)),MOD(ROW()-ROW($D$2),COLUMNS(walk!$A$2:$Y$402)),1,1)</f>
        <v>9</v>
      </c>
      <c r="E9904">
        <f ca="1">OFFSET(bike!$A$2:$Y$402,TRUNC((ROW()-ROW($E$2))/COLUMNS(bike!$A$2:$Y$402)),MOD(ROW()-ROW($E$2),COLUMNS(bike!$A$2:$Y$402)),1,1)</f>
        <v>3</v>
      </c>
      <c r="F9904">
        <f ca="1">OFFSET(transit!$A$2:$Y$402,TRUNC((ROW()-ROW($F$2))/COLUMNS(transit!$A$2:$Y$402)),MOD(ROW()-ROW($F$2),COLUMNS(transit!$A$2:$Y$402)),1,1)</f>
        <v>6</v>
      </c>
      <c r="G9904">
        <f ca="1">OFFSET(drive!$A$2:$Y$402,TRUNC((ROW()-ROW($G$2))/COLUMNS(drive!$A$2:$Y$402)),MOD(ROW()-ROW($G$2),COLUMNS(drive!$A$2:$Y$402)),1,1)</f>
        <v>2</v>
      </c>
      <c r="H9904" s="5">
        <f ca="1">(VLOOKUP($B9904,weights!$A$2:$R$6,4))*VLOOKUP($B9904,weights!$A$2:$R$6,6)^C9904*(VLOOKUP($B9904,weights!$A$2:$R$6,15)*EXP(VLOOKUP($B9904,weights!$A$2:$R$6,11)*D9904)+VLOOKUP($B9904,weights!$A$2:$R$6,16)*EXP(VLOOKUP($B9904,weights!$A$2:$R$6,12)*E9904)+VLOOKUP($B9904,weights!$A$2:$R$6,17)*EXP(VLOOKUP($B9904,weights!$A$2:$R$6,13)*F9904)+VLOOKUP($B9904,weights!$A$2:$R$6,18)*EXP(VLOOKUP($B9904,weights!$A$2:$R$6,14)*G9904))</f>
        <v>23.566529901903284</v>
      </c>
    </row>
    <row r="9905" spans="1:8" ht="12.75" x14ac:dyDescent="0.2">
      <c r="A9905">
        <f t="shared" si="0"/>
        <v>397</v>
      </c>
      <c r="B9905" t="str">
        <f t="shared" ref="B9905:C9905" si="9879">B9880</f>
        <v>restaurant</v>
      </c>
      <c r="C9905">
        <f t="shared" si="9879"/>
        <v>3</v>
      </c>
      <c r="D9905">
        <f ca="1">OFFSET(walk!$A$2:$Y$402,TRUNC((ROW()-ROW($D$2))/COLUMNS(walk!$A$2:$Y$402)),MOD(ROW()-ROW($D$2),COLUMNS(walk!$A$2:$Y$402)),1,1)</f>
        <v>9</v>
      </c>
      <c r="E9905">
        <f ca="1">OFFSET(bike!$A$2:$Y$402,TRUNC((ROW()-ROW($E$2))/COLUMNS(bike!$A$2:$Y$402)),MOD(ROW()-ROW($E$2),COLUMNS(bike!$A$2:$Y$402)),1,1)</f>
        <v>3</v>
      </c>
      <c r="F9905">
        <f ca="1">OFFSET(transit!$A$2:$Y$402,TRUNC((ROW()-ROW($F$2))/COLUMNS(transit!$A$2:$Y$402)),MOD(ROW()-ROW($F$2),COLUMNS(transit!$A$2:$Y$402)),1,1)</f>
        <v>8</v>
      </c>
      <c r="G9905">
        <f ca="1">OFFSET(drive!$A$2:$Y$402,TRUNC((ROW()-ROW($G$2))/COLUMNS(drive!$A$2:$Y$402)),MOD(ROW()-ROW($G$2),COLUMNS(drive!$A$2:$Y$402)),1,1)</f>
        <v>2</v>
      </c>
      <c r="H9905" s="5">
        <f ca="1">(VLOOKUP($B9905,weights!$A$2:$R$6,4))*VLOOKUP($B9905,weights!$A$2:$R$6,6)^C9905*(VLOOKUP($B9905,weights!$A$2:$R$6,15)*EXP(VLOOKUP($B9905,weights!$A$2:$R$6,11)*D9905)+VLOOKUP($B9905,weights!$A$2:$R$6,16)*EXP(VLOOKUP($B9905,weights!$A$2:$R$6,12)*E9905)+VLOOKUP($B9905,weights!$A$2:$R$6,17)*EXP(VLOOKUP($B9905,weights!$A$2:$R$6,13)*F9905)+VLOOKUP($B9905,weights!$A$2:$R$6,18)*EXP(VLOOKUP($B9905,weights!$A$2:$R$6,14)*G9905))</f>
        <v>19.878770106966144</v>
      </c>
    </row>
    <row r="9906" spans="1:8" ht="12.75" x14ac:dyDescent="0.2">
      <c r="A9906">
        <f t="shared" si="0"/>
        <v>397</v>
      </c>
      <c r="B9906" t="str">
        <f t="shared" ref="B9906:C9906" si="9880">B9881</f>
        <v>restaurant</v>
      </c>
      <c r="C9906">
        <f t="shared" si="9880"/>
        <v>4</v>
      </c>
      <c r="D9906">
        <f ca="1">OFFSET(walk!$A$2:$Y$402,TRUNC((ROW()-ROW($D$2))/COLUMNS(walk!$A$2:$Y$402)),MOD(ROW()-ROW($D$2),COLUMNS(walk!$A$2:$Y$402)),1,1)</f>
        <v>10</v>
      </c>
      <c r="E9906">
        <f ca="1">OFFSET(bike!$A$2:$Y$402,TRUNC((ROW()-ROW($E$2))/COLUMNS(bike!$A$2:$Y$402)),MOD(ROW()-ROW($E$2),COLUMNS(bike!$A$2:$Y$402)),1,1)</f>
        <v>3</v>
      </c>
      <c r="F9906">
        <f ca="1">OFFSET(transit!$A$2:$Y$402,TRUNC((ROW()-ROW($F$2))/COLUMNS(transit!$A$2:$Y$402)),MOD(ROW()-ROW($F$2),COLUMNS(transit!$A$2:$Y$402)),1,1)</f>
        <v>8</v>
      </c>
      <c r="G9906">
        <f ca="1">OFFSET(drive!$A$2:$Y$402,TRUNC((ROW()-ROW($G$2))/COLUMNS(drive!$A$2:$Y$402)),MOD(ROW()-ROW($G$2),COLUMNS(drive!$A$2:$Y$402)),1,1)</f>
        <v>2</v>
      </c>
      <c r="H9906" s="5">
        <f ca="1">(VLOOKUP($B9906,weights!$A$2:$R$6,4))*VLOOKUP($B9906,weights!$A$2:$R$6,6)^C9906*(VLOOKUP($B9906,weights!$A$2:$R$6,15)*EXP(VLOOKUP($B9906,weights!$A$2:$R$6,11)*D9906)+VLOOKUP($B9906,weights!$A$2:$R$6,16)*EXP(VLOOKUP($B9906,weights!$A$2:$R$6,12)*E9906)+VLOOKUP($B9906,weights!$A$2:$R$6,17)*EXP(VLOOKUP($B9906,weights!$A$2:$R$6,13)*F9906)+VLOOKUP($B9906,weights!$A$2:$R$6,18)*EXP(VLOOKUP($B9906,weights!$A$2:$R$6,14)*G9906))</f>
        <v>17.469703476085467</v>
      </c>
    </row>
    <row r="9907" spans="1:8" ht="12.75" x14ac:dyDescent="0.2">
      <c r="A9907">
        <f t="shared" si="0"/>
        <v>397</v>
      </c>
      <c r="B9907" t="str">
        <f t="shared" ref="B9907:C9907" si="9881">B9882</f>
        <v>restaurant</v>
      </c>
      <c r="C9907">
        <f t="shared" si="9881"/>
        <v>5</v>
      </c>
      <c r="D9907">
        <f ca="1">OFFSET(walk!$A$2:$Y$402,TRUNC((ROW()-ROW($D$2))/COLUMNS(walk!$A$2:$Y$402)),MOD(ROW()-ROW($D$2),COLUMNS(walk!$A$2:$Y$402)),1,1)</f>
        <v>13</v>
      </c>
      <c r="E9907">
        <f ca="1">OFFSET(bike!$A$2:$Y$402,TRUNC((ROW()-ROW($E$2))/COLUMNS(bike!$A$2:$Y$402)),MOD(ROW()-ROW($E$2),COLUMNS(bike!$A$2:$Y$402)),1,1)</f>
        <v>3</v>
      </c>
      <c r="F9907">
        <f ca="1">OFFSET(transit!$A$2:$Y$402,TRUNC((ROW()-ROW($F$2))/COLUMNS(transit!$A$2:$Y$402)),MOD(ROW()-ROW($F$2),COLUMNS(transit!$A$2:$Y$402)),1,1)</f>
        <v>8</v>
      </c>
      <c r="G9907">
        <f ca="1">OFFSET(drive!$A$2:$Y$402,TRUNC((ROW()-ROW($G$2))/COLUMNS(drive!$A$2:$Y$402)),MOD(ROW()-ROW($G$2),COLUMNS(drive!$A$2:$Y$402)),1,1)</f>
        <v>3</v>
      </c>
      <c r="H9907" s="5">
        <f ca="1">(VLOOKUP($B9907,weights!$A$2:$R$6,4))*VLOOKUP($B9907,weights!$A$2:$R$6,6)^C9907*(VLOOKUP($B9907,weights!$A$2:$R$6,15)*EXP(VLOOKUP($B9907,weights!$A$2:$R$6,11)*D9907)+VLOOKUP($B9907,weights!$A$2:$R$6,16)*EXP(VLOOKUP($B9907,weights!$A$2:$R$6,12)*E9907)+VLOOKUP($B9907,weights!$A$2:$R$6,17)*EXP(VLOOKUP($B9907,weights!$A$2:$R$6,13)*F9907)+VLOOKUP($B9907,weights!$A$2:$R$6,18)*EXP(VLOOKUP($B9907,weights!$A$2:$R$6,14)*G9907))</f>
        <v>14.016315214317991</v>
      </c>
    </row>
    <row r="9908" spans="1:8" ht="12.75" x14ac:dyDescent="0.2">
      <c r="A9908">
        <f t="shared" si="0"/>
        <v>397</v>
      </c>
      <c r="B9908" t="str">
        <f t="shared" ref="B9908:C9908" si="9882">B9883</f>
        <v>restaurant</v>
      </c>
      <c r="C9908">
        <f t="shared" si="9882"/>
        <v>6</v>
      </c>
      <c r="D9908">
        <f ca="1">OFFSET(walk!$A$2:$Y$402,TRUNC((ROW()-ROW($D$2))/COLUMNS(walk!$A$2:$Y$402)),MOD(ROW()-ROW($D$2),COLUMNS(walk!$A$2:$Y$402)),1,1)</f>
        <v>13</v>
      </c>
      <c r="E9908">
        <f ca="1">OFFSET(bike!$A$2:$Y$402,TRUNC((ROW()-ROW($E$2))/COLUMNS(bike!$A$2:$Y$402)),MOD(ROW()-ROW($E$2),COLUMNS(bike!$A$2:$Y$402)),1,1)</f>
        <v>3</v>
      </c>
      <c r="F9908">
        <f ca="1">OFFSET(transit!$A$2:$Y$402,TRUNC((ROW()-ROW($F$2))/COLUMNS(transit!$A$2:$Y$402)),MOD(ROW()-ROW($F$2),COLUMNS(transit!$A$2:$Y$402)),1,1)</f>
        <v>8</v>
      </c>
      <c r="G9908">
        <f ca="1">OFFSET(drive!$A$2:$Y$402,TRUNC((ROW()-ROW($G$2))/COLUMNS(drive!$A$2:$Y$402)),MOD(ROW()-ROW($G$2),COLUMNS(drive!$A$2:$Y$402)),1,1)</f>
        <v>4</v>
      </c>
      <c r="H9908" s="5">
        <f ca="1">(VLOOKUP($B9908,weights!$A$2:$R$6,4))*VLOOKUP($B9908,weights!$A$2:$R$6,6)^C9908*(VLOOKUP($B9908,weights!$A$2:$R$6,15)*EXP(VLOOKUP($B9908,weights!$A$2:$R$6,11)*D9908)+VLOOKUP($B9908,weights!$A$2:$R$6,16)*EXP(VLOOKUP($B9908,weights!$A$2:$R$6,12)*E9908)+VLOOKUP($B9908,weights!$A$2:$R$6,17)*EXP(VLOOKUP($B9908,weights!$A$2:$R$6,13)*F9908)+VLOOKUP($B9908,weights!$A$2:$R$6,18)*EXP(VLOOKUP($B9908,weights!$A$2:$R$6,14)*G9908))</f>
        <v>11.767814533892222</v>
      </c>
    </row>
    <row r="9909" spans="1:8" ht="12.75" x14ac:dyDescent="0.2">
      <c r="A9909">
        <f t="shared" si="0"/>
        <v>397</v>
      </c>
      <c r="B9909" t="str">
        <f t="shared" ref="B9909:C9909" si="9883">B9884</f>
        <v>restaurant</v>
      </c>
      <c r="C9909">
        <f t="shared" si="9883"/>
        <v>7</v>
      </c>
      <c r="D9909">
        <f ca="1">OFFSET(walk!$A$2:$Y$402,TRUNC((ROW()-ROW($D$2))/COLUMNS(walk!$A$2:$Y$402)),MOD(ROW()-ROW($D$2),COLUMNS(walk!$A$2:$Y$402)),1,1)</f>
        <v>14</v>
      </c>
      <c r="E9909">
        <f ca="1">OFFSET(bike!$A$2:$Y$402,TRUNC((ROW()-ROW($E$2))/COLUMNS(bike!$A$2:$Y$402)),MOD(ROW()-ROW($E$2),COLUMNS(bike!$A$2:$Y$402)),1,1)</f>
        <v>3</v>
      </c>
      <c r="F9909">
        <f ca="1">OFFSET(transit!$A$2:$Y$402,TRUNC((ROW()-ROW($F$2))/COLUMNS(transit!$A$2:$Y$402)),MOD(ROW()-ROW($F$2),COLUMNS(transit!$A$2:$Y$402)),1,1)</f>
        <v>8</v>
      </c>
      <c r="G9909">
        <f ca="1">OFFSET(drive!$A$2:$Y$402,TRUNC((ROW()-ROW($G$2))/COLUMNS(drive!$A$2:$Y$402)),MOD(ROW()-ROW($G$2),COLUMNS(drive!$A$2:$Y$402)),1,1)</f>
        <v>4</v>
      </c>
      <c r="H9909" s="5">
        <f ca="1">(VLOOKUP($B9909,weights!$A$2:$R$6,4))*VLOOKUP($B9909,weights!$A$2:$R$6,6)^C9909*(VLOOKUP($B9909,weights!$A$2:$R$6,15)*EXP(VLOOKUP($B9909,weights!$A$2:$R$6,11)*D9909)+VLOOKUP($B9909,weights!$A$2:$R$6,16)*EXP(VLOOKUP($B9909,weights!$A$2:$R$6,12)*E9909)+VLOOKUP($B9909,weights!$A$2:$R$6,17)*EXP(VLOOKUP($B9909,weights!$A$2:$R$6,13)*F9909)+VLOOKUP($B9909,weights!$A$2:$R$6,18)*EXP(VLOOKUP($B9909,weights!$A$2:$R$6,14)*G9909))</f>
        <v>10.446517698257534</v>
      </c>
    </row>
    <row r="9910" spans="1:8" ht="12.75" x14ac:dyDescent="0.2">
      <c r="A9910">
        <f t="shared" si="0"/>
        <v>397</v>
      </c>
      <c r="B9910" t="str">
        <f t="shared" ref="B9910:C9910" si="9884">B9885</f>
        <v>restaurant</v>
      </c>
      <c r="C9910">
        <f t="shared" si="9884"/>
        <v>8</v>
      </c>
      <c r="D9910">
        <f ca="1">OFFSET(walk!$A$2:$Y$402,TRUNC((ROW()-ROW($D$2))/COLUMNS(walk!$A$2:$Y$402)),MOD(ROW()-ROW($D$2),COLUMNS(walk!$A$2:$Y$402)),1,1)</f>
        <v>14</v>
      </c>
      <c r="E9910">
        <f ca="1">OFFSET(bike!$A$2:$Y$402,TRUNC((ROW()-ROW($E$2))/COLUMNS(bike!$A$2:$Y$402)),MOD(ROW()-ROW($E$2),COLUMNS(bike!$A$2:$Y$402)),1,1)</f>
        <v>4</v>
      </c>
      <c r="F9910">
        <f ca="1">OFFSET(transit!$A$2:$Y$402,TRUNC((ROW()-ROW($F$2))/COLUMNS(transit!$A$2:$Y$402)),MOD(ROW()-ROW($F$2),COLUMNS(transit!$A$2:$Y$402)),1,1)</f>
        <v>9</v>
      </c>
      <c r="G9910">
        <f ca="1">OFFSET(drive!$A$2:$Y$402,TRUNC((ROW()-ROW($G$2))/COLUMNS(drive!$A$2:$Y$402)),MOD(ROW()-ROW($G$2),COLUMNS(drive!$A$2:$Y$402)),1,1)</f>
        <v>4</v>
      </c>
      <c r="H9910" s="5">
        <f ca="1">(VLOOKUP($B9910,weights!$A$2:$R$6,4))*VLOOKUP($B9910,weights!$A$2:$R$6,6)^C9910*(VLOOKUP($B9910,weights!$A$2:$R$6,15)*EXP(VLOOKUP($B9910,weights!$A$2:$R$6,11)*D9910)+VLOOKUP($B9910,weights!$A$2:$R$6,16)*EXP(VLOOKUP($B9910,weights!$A$2:$R$6,12)*E9910)+VLOOKUP($B9910,weights!$A$2:$R$6,17)*EXP(VLOOKUP($B9910,weights!$A$2:$R$6,13)*F9910)+VLOOKUP($B9910,weights!$A$2:$R$6,18)*EXP(VLOOKUP($B9910,weights!$A$2:$R$6,14)*G9910))</f>
        <v>8.3900613916984845</v>
      </c>
    </row>
    <row r="9911" spans="1:8" ht="12.75" x14ac:dyDescent="0.2">
      <c r="A9911">
        <f t="shared" si="0"/>
        <v>397</v>
      </c>
      <c r="B9911" t="str">
        <f t="shared" ref="B9911:C9911" si="9885">B9886</f>
        <v>restaurant</v>
      </c>
      <c r="C9911">
        <f t="shared" si="9885"/>
        <v>9</v>
      </c>
      <c r="D9911">
        <f ca="1">OFFSET(walk!$A$2:$Y$402,TRUNC((ROW()-ROW($D$2))/COLUMNS(walk!$A$2:$Y$402)),MOD(ROW()-ROW($D$2),COLUMNS(walk!$A$2:$Y$402)),1,1)</f>
        <v>17</v>
      </c>
      <c r="E9911">
        <f ca="1">OFFSET(bike!$A$2:$Y$402,TRUNC((ROW()-ROW($E$2))/COLUMNS(bike!$A$2:$Y$402)),MOD(ROW()-ROW($E$2),COLUMNS(bike!$A$2:$Y$402)),1,1)</f>
        <v>5</v>
      </c>
      <c r="F9911">
        <f ca="1">OFFSET(transit!$A$2:$Y$402,TRUNC((ROW()-ROW($F$2))/COLUMNS(transit!$A$2:$Y$402)),MOD(ROW()-ROW($F$2),COLUMNS(transit!$A$2:$Y$402)),1,1)</f>
        <v>10</v>
      </c>
      <c r="G9911">
        <f ca="1">OFFSET(drive!$A$2:$Y$402,TRUNC((ROW()-ROW($G$2))/COLUMNS(drive!$A$2:$Y$402)),MOD(ROW()-ROW($G$2),COLUMNS(drive!$A$2:$Y$402)),1,1)</f>
        <v>4</v>
      </c>
      <c r="H9911" s="5">
        <f ca="1">(VLOOKUP($B9911,weights!$A$2:$R$6,4))*VLOOKUP($B9911,weights!$A$2:$R$6,6)^C9911*(VLOOKUP($B9911,weights!$A$2:$R$6,15)*EXP(VLOOKUP($B9911,weights!$A$2:$R$6,11)*D9911)+VLOOKUP($B9911,weights!$A$2:$R$6,16)*EXP(VLOOKUP($B9911,weights!$A$2:$R$6,12)*E9911)+VLOOKUP($B9911,weights!$A$2:$R$6,17)*EXP(VLOOKUP($B9911,weights!$A$2:$R$6,13)*F9911)+VLOOKUP($B9911,weights!$A$2:$R$6,18)*EXP(VLOOKUP($B9911,weights!$A$2:$R$6,14)*G9911))</f>
        <v>6.6573641138460067</v>
      </c>
    </row>
    <row r="9912" spans="1:8" ht="12.75" x14ac:dyDescent="0.2">
      <c r="A9912">
        <f t="shared" si="0"/>
        <v>397</v>
      </c>
      <c r="B9912" t="str">
        <f t="shared" ref="B9912:C9912" si="9886">B9887</f>
        <v>supermarket</v>
      </c>
      <c r="C9912">
        <f t="shared" si="9886"/>
        <v>0</v>
      </c>
      <c r="D9912">
        <f ca="1">OFFSET(walk!$A$2:$Y$402,TRUNC((ROW()-ROW($D$2))/COLUMNS(walk!$A$2:$Y$402)),MOD(ROW()-ROW($D$2),COLUMNS(walk!$A$2:$Y$402)),1,1)</f>
        <v>37</v>
      </c>
      <c r="E9912">
        <f ca="1">OFFSET(bike!$A$2:$Y$402,TRUNC((ROW()-ROW($E$2))/COLUMNS(bike!$A$2:$Y$402)),MOD(ROW()-ROW($E$2),COLUMNS(bike!$A$2:$Y$402)),1,1)</f>
        <v>14</v>
      </c>
      <c r="F9912">
        <f ca="1">OFFSET(transit!$A$2:$Y$402,TRUNC((ROW()-ROW($F$2))/COLUMNS(transit!$A$2:$Y$402)),MOD(ROW()-ROW($F$2),COLUMNS(transit!$A$2:$Y$402)),1,1)</f>
        <v>19</v>
      </c>
      <c r="G9912">
        <f ca="1">OFFSET(drive!$A$2:$Y$402,TRUNC((ROW()-ROW($G$2))/COLUMNS(drive!$A$2:$Y$402)),MOD(ROW()-ROW($G$2),COLUMNS(drive!$A$2:$Y$402)),1,1)</f>
        <v>10</v>
      </c>
      <c r="H9912" s="5">
        <f ca="1">(VLOOKUP($B9912,weights!$A$2:$R$6,4))*VLOOKUP($B9912,weights!$A$2:$R$6,6)^C9912*(VLOOKUP($B9912,weights!$A$2:$R$6,15)*EXP(VLOOKUP($B9912,weights!$A$2:$R$6,11)*D9912)+VLOOKUP($B9912,weights!$A$2:$R$6,16)*EXP(VLOOKUP($B9912,weights!$A$2:$R$6,12)*E9912)+VLOOKUP($B9912,weights!$A$2:$R$6,17)*EXP(VLOOKUP($B9912,weights!$A$2:$R$6,13)*F9912)+VLOOKUP($B9912,weights!$A$2:$R$6,18)*EXP(VLOOKUP($B9912,weights!$A$2:$R$6,14)*G9912))</f>
        <v>2.6017710023442926</v>
      </c>
    </row>
    <row r="9913" spans="1:8" ht="12.75" x14ac:dyDescent="0.2">
      <c r="A9913">
        <f t="shared" si="0"/>
        <v>397</v>
      </c>
      <c r="B9913" t="str">
        <f t="shared" ref="B9913:C9913" si="9887">B9888</f>
        <v>supermarket</v>
      </c>
      <c r="C9913">
        <f t="shared" si="9887"/>
        <v>1</v>
      </c>
      <c r="D9913">
        <f ca="1">OFFSET(walk!$A$2:$Y$402,TRUNC((ROW()-ROW($D$2))/COLUMNS(walk!$A$2:$Y$402)),MOD(ROW()-ROW($D$2),COLUMNS(walk!$A$2:$Y$402)),1,1)</f>
        <v>52</v>
      </c>
      <c r="E9913">
        <f ca="1">OFFSET(bike!$A$2:$Y$402,TRUNC((ROW()-ROW($E$2))/COLUMNS(bike!$A$2:$Y$402)),MOD(ROW()-ROW($E$2),COLUMNS(bike!$A$2:$Y$402)),1,1)</f>
        <v>15</v>
      </c>
      <c r="F9913">
        <f ca="1">OFFSET(transit!$A$2:$Y$402,TRUNC((ROW()-ROW($F$2))/COLUMNS(transit!$A$2:$Y$402)),MOD(ROW()-ROW($F$2),COLUMNS(transit!$A$2:$Y$402)),1,1)</f>
        <v>24</v>
      </c>
      <c r="G9913">
        <f ca="1">OFFSET(drive!$A$2:$Y$402,TRUNC((ROW()-ROW($G$2))/COLUMNS(drive!$A$2:$Y$402)),MOD(ROW()-ROW($G$2),COLUMNS(drive!$A$2:$Y$402)),1,1)</f>
        <v>10</v>
      </c>
      <c r="H9913" s="5">
        <f ca="1">(VLOOKUP($B9913,weights!$A$2:$R$6,4))*VLOOKUP($B9913,weights!$A$2:$R$6,6)^C9913*(VLOOKUP($B9913,weights!$A$2:$R$6,15)*EXP(VLOOKUP($B9913,weights!$A$2:$R$6,11)*D9913)+VLOOKUP($B9913,weights!$A$2:$R$6,16)*EXP(VLOOKUP($B9913,weights!$A$2:$R$6,12)*E9913)+VLOOKUP($B9913,weights!$A$2:$R$6,17)*EXP(VLOOKUP($B9913,weights!$A$2:$R$6,13)*F9913)+VLOOKUP($B9913,weights!$A$2:$R$6,18)*EXP(VLOOKUP($B9913,weights!$A$2:$R$6,14)*G9913))</f>
        <v>1.3801069183111976</v>
      </c>
    </row>
    <row r="9914" spans="1:8" ht="12.75" x14ac:dyDescent="0.2">
      <c r="A9914">
        <f t="shared" si="0"/>
        <v>397</v>
      </c>
      <c r="B9914" t="str">
        <f t="shared" ref="B9914:C9914" si="9888">B9889</f>
        <v>supermarket</v>
      </c>
      <c r="C9914">
        <f t="shared" si="9888"/>
        <v>2</v>
      </c>
      <c r="D9914">
        <f ca="1">OFFSET(walk!$A$2:$Y$402,TRUNC((ROW()-ROW($D$2))/COLUMNS(walk!$A$2:$Y$402)),MOD(ROW()-ROW($D$2),COLUMNS(walk!$A$2:$Y$402)),1,1)</f>
        <v>57</v>
      </c>
      <c r="E9914">
        <f ca="1">OFFSET(bike!$A$2:$Y$402,TRUNC((ROW()-ROW($E$2))/COLUMNS(bike!$A$2:$Y$402)),MOD(ROW()-ROW($E$2),COLUMNS(bike!$A$2:$Y$402)),1,1)</f>
        <v>16</v>
      </c>
      <c r="F9914">
        <f ca="1">OFFSET(transit!$A$2:$Y$402,TRUNC((ROW()-ROW($F$2))/COLUMNS(transit!$A$2:$Y$402)),MOD(ROW()-ROW($F$2),COLUMNS(transit!$A$2:$Y$402)),1,1)</f>
        <v>28</v>
      </c>
      <c r="G9914">
        <f ca="1">OFFSET(drive!$A$2:$Y$402,TRUNC((ROW()-ROW($G$2))/COLUMNS(drive!$A$2:$Y$402)),MOD(ROW()-ROW($G$2),COLUMNS(drive!$A$2:$Y$402)),1,1)</f>
        <v>13</v>
      </c>
      <c r="H9914" s="5">
        <f ca="1">(VLOOKUP($B9914,weights!$A$2:$R$6,4))*VLOOKUP($B9914,weights!$A$2:$R$6,6)^C9914*(VLOOKUP($B9914,weights!$A$2:$R$6,15)*EXP(VLOOKUP($B9914,weights!$A$2:$R$6,11)*D9914)+VLOOKUP($B9914,weights!$A$2:$R$6,16)*EXP(VLOOKUP($B9914,weights!$A$2:$R$6,12)*E9914)+VLOOKUP($B9914,weights!$A$2:$R$6,17)*EXP(VLOOKUP($B9914,weights!$A$2:$R$6,13)*F9914)+VLOOKUP($B9914,weights!$A$2:$R$6,18)*EXP(VLOOKUP($B9914,weights!$A$2:$R$6,14)*G9914))</f>
        <v>0.44256615098405061</v>
      </c>
    </row>
    <row r="9915" spans="1:8" ht="12.75" x14ac:dyDescent="0.2">
      <c r="A9915">
        <f t="shared" si="0"/>
        <v>397</v>
      </c>
      <c r="B9915" t="str">
        <f t="shared" ref="B9915:C9915" si="9889">B9890</f>
        <v>supermarket</v>
      </c>
      <c r="C9915">
        <f t="shared" si="9889"/>
        <v>3</v>
      </c>
      <c r="D9915">
        <f ca="1">OFFSET(walk!$A$2:$Y$402,TRUNC((ROW()-ROW($D$2))/COLUMNS(walk!$A$2:$Y$402)),MOD(ROW()-ROW($D$2),COLUMNS(walk!$A$2:$Y$402)),1,1)</f>
        <v>64</v>
      </c>
      <c r="E9915">
        <f ca="1">OFFSET(bike!$A$2:$Y$402,TRUNC((ROW()-ROW($E$2))/COLUMNS(bike!$A$2:$Y$402)),MOD(ROW()-ROW($E$2),COLUMNS(bike!$A$2:$Y$402)),1,1)</f>
        <v>19</v>
      </c>
      <c r="F9915">
        <f ca="1">OFFSET(transit!$A$2:$Y$402,TRUNC((ROW()-ROW($F$2))/COLUMNS(transit!$A$2:$Y$402)),MOD(ROW()-ROW($F$2),COLUMNS(transit!$A$2:$Y$402)),1,1)</f>
        <v>35</v>
      </c>
      <c r="G9915">
        <f ca="1">OFFSET(drive!$A$2:$Y$402,TRUNC((ROW()-ROW($G$2))/COLUMNS(drive!$A$2:$Y$402)),MOD(ROW()-ROW($G$2),COLUMNS(drive!$A$2:$Y$402)),1,1)</f>
        <v>14</v>
      </c>
      <c r="H9915" s="5">
        <f ca="1">(VLOOKUP($B9915,weights!$A$2:$R$6,4))*VLOOKUP($B9915,weights!$A$2:$R$6,6)^C9915*(VLOOKUP($B9915,weights!$A$2:$R$6,15)*EXP(VLOOKUP($B9915,weights!$A$2:$R$6,11)*D9915)+VLOOKUP($B9915,weights!$A$2:$R$6,16)*EXP(VLOOKUP($B9915,weights!$A$2:$R$6,12)*E9915)+VLOOKUP($B9915,weights!$A$2:$R$6,17)*EXP(VLOOKUP($B9915,weights!$A$2:$R$6,13)*F9915)+VLOOKUP($B9915,weights!$A$2:$R$6,18)*EXP(VLOOKUP($B9915,weights!$A$2:$R$6,14)*G9915))</f>
        <v>0.19501836597143116</v>
      </c>
    </row>
    <row r="9916" spans="1:8" ht="12.75" x14ac:dyDescent="0.2">
      <c r="A9916">
        <f t="shared" si="0"/>
        <v>397</v>
      </c>
      <c r="B9916" t="str">
        <f t="shared" ref="B9916:C9916" si="9890">B9891</f>
        <v>supermarket</v>
      </c>
      <c r="C9916">
        <f t="shared" si="9890"/>
        <v>4</v>
      </c>
      <c r="D9916">
        <f ca="1">OFFSET(walk!$A$2:$Y$402,TRUNC((ROW()-ROW($D$2))/COLUMNS(walk!$A$2:$Y$402)),MOD(ROW()-ROW($D$2),COLUMNS(walk!$A$2:$Y$402)),1,1)</f>
        <v>80</v>
      </c>
      <c r="E9916">
        <f ca="1">OFFSET(bike!$A$2:$Y$402,TRUNC((ROW()-ROW($E$2))/COLUMNS(bike!$A$2:$Y$402)),MOD(ROW()-ROW($E$2),COLUMNS(bike!$A$2:$Y$402)),1,1)</f>
        <v>23</v>
      </c>
      <c r="F9916">
        <f ca="1">OFFSET(transit!$A$2:$Y$402,TRUNC((ROW()-ROW($F$2))/COLUMNS(transit!$A$2:$Y$402)),MOD(ROW()-ROW($F$2),COLUMNS(transit!$A$2:$Y$402)),1,1)</f>
        <v>37</v>
      </c>
      <c r="G9916">
        <f ca="1">OFFSET(drive!$A$2:$Y$402,TRUNC((ROW()-ROW($G$2))/COLUMNS(drive!$A$2:$Y$402)),MOD(ROW()-ROW($G$2),COLUMNS(drive!$A$2:$Y$402)),1,1)</f>
        <v>15</v>
      </c>
      <c r="H9916" s="5">
        <f ca="1">(VLOOKUP($B9916,weights!$A$2:$R$6,4))*VLOOKUP($B9916,weights!$A$2:$R$6,6)^C9916*(VLOOKUP($B9916,weights!$A$2:$R$6,15)*EXP(VLOOKUP($B9916,weights!$A$2:$R$6,11)*D9916)+VLOOKUP($B9916,weights!$A$2:$R$6,16)*EXP(VLOOKUP($B9916,weights!$A$2:$R$6,12)*E9916)+VLOOKUP($B9916,weights!$A$2:$R$6,17)*EXP(VLOOKUP($B9916,weights!$A$2:$R$6,13)*F9916)+VLOOKUP($B9916,weights!$A$2:$R$6,18)*EXP(VLOOKUP($B9916,weights!$A$2:$R$6,14)*G9916))</f>
        <v>9.0421216773194604E-2</v>
      </c>
    </row>
    <row r="9917" spans="1:8" ht="12.75" x14ac:dyDescent="0.2">
      <c r="A9917">
        <f t="shared" si="0"/>
        <v>397</v>
      </c>
      <c r="B9917" t="str">
        <f t="shared" ref="B9917:C9917" si="9891">B9892</f>
        <v>store</v>
      </c>
      <c r="C9917">
        <f t="shared" si="9891"/>
        <v>0</v>
      </c>
      <c r="D9917">
        <f ca="1">OFFSET(walk!$A$2:$Y$402,TRUNC((ROW()-ROW($D$2))/COLUMNS(walk!$A$2:$Y$402)),MOD(ROW()-ROW($D$2),COLUMNS(walk!$A$2:$Y$402)),1,1)</f>
        <v>0</v>
      </c>
      <c r="E9917">
        <f ca="1">OFFSET(bike!$A$2:$Y$402,TRUNC((ROW()-ROW($E$2))/COLUMNS(bike!$A$2:$Y$402)),MOD(ROW()-ROW($E$2),COLUMNS(bike!$A$2:$Y$402)),1,1)</f>
        <v>0</v>
      </c>
      <c r="F9917">
        <f ca="1">OFFSET(transit!$A$2:$Y$402,TRUNC((ROW()-ROW($F$2))/COLUMNS(transit!$A$2:$Y$402)),MOD(ROW()-ROW($F$2),COLUMNS(transit!$A$2:$Y$402)),1,1)</f>
        <v>0</v>
      </c>
      <c r="G9917">
        <f ca="1">OFFSET(drive!$A$2:$Y$402,TRUNC((ROW()-ROW($G$2))/COLUMNS(drive!$A$2:$Y$402)),MOD(ROW()-ROW($G$2),COLUMNS(drive!$A$2:$Y$402)),1,1)</f>
        <v>0</v>
      </c>
      <c r="H9917" s="5">
        <f ca="1">(VLOOKUP($B9917,weights!$A$2:$R$6,4))*VLOOKUP($B9917,weights!$A$2:$R$6,6)^C9917*(VLOOKUP($B9917,weights!$A$2:$R$6,15)*EXP(VLOOKUP($B9917,weights!$A$2:$R$6,11)*D9917)+VLOOKUP($B9917,weights!$A$2:$R$6,16)*EXP(VLOOKUP($B9917,weights!$A$2:$R$6,12)*E9917)+VLOOKUP($B9917,weights!$A$2:$R$6,17)*EXP(VLOOKUP($B9917,weights!$A$2:$R$6,13)*F9917)+VLOOKUP($B9917,weights!$A$2:$R$6,18)*EXP(VLOOKUP($B9917,weights!$A$2:$R$6,14)*G9917))</f>
        <v>47.426658163265309</v>
      </c>
    </row>
    <row r="9918" spans="1:8" ht="12.75" x14ac:dyDescent="0.2">
      <c r="A9918">
        <f t="shared" si="0"/>
        <v>397</v>
      </c>
      <c r="B9918" t="str">
        <f t="shared" ref="B9918:C9918" si="9892">B9893</f>
        <v>store</v>
      </c>
      <c r="C9918">
        <f t="shared" si="9892"/>
        <v>1</v>
      </c>
      <c r="D9918">
        <f ca="1">OFFSET(walk!$A$2:$Y$402,TRUNC((ROW()-ROW($D$2))/COLUMNS(walk!$A$2:$Y$402)),MOD(ROW()-ROW($D$2),COLUMNS(walk!$A$2:$Y$402)),1,1)</f>
        <v>5</v>
      </c>
      <c r="E9918">
        <f ca="1">OFFSET(bike!$A$2:$Y$402,TRUNC((ROW()-ROW($E$2))/COLUMNS(bike!$A$2:$Y$402)),MOD(ROW()-ROW($E$2),COLUMNS(bike!$A$2:$Y$402)),1,1)</f>
        <v>1</v>
      </c>
      <c r="F9918">
        <f ca="1">OFFSET(transit!$A$2:$Y$402,TRUNC((ROW()-ROW($F$2))/COLUMNS(transit!$A$2:$Y$402)),MOD(ROW()-ROW($F$2),COLUMNS(transit!$A$2:$Y$402)),1,1)</f>
        <v>5</v>
      </c>
      <c r="G9918">
        <f ca="1">OFFSET(drive!$A$2:$Y$402,TRUNC((ROW()-ROW($G$2))/COLUMNS(drive!$A$2:$Y$402)),MOD(ROW()-ROW($G$2),COLUMNS(drive!$A$2:$Y$402)),1,1)</f>
        <v>1</v>
      </c>
      <c r="H9918" s="5">
        <f ca="1">(VLOOKUP($B9918,weights!$A$2:$R$6,4))*VLOOKUP($B9918,weights!$A$2:$R$6,6)^C9918*(VLOOKUP($B9918,weights!$A$2:$R$6,15)*EXP(VLOOKUP($B9918,weights!$A$2:$R$6,11)*D9918)+VLOOKUP($B9918,weights!$A$2:$R$6,16)*EXP(VLOOKUP($B9918,weights!$A$2:$R$6,12)*E9918)+VLOOKUP($B9918,weights!$A$2:$R$6,17)*EXP(VLOOKUP($B9918,weights!$A$2:$R$6,13)*F9918)+VLOOKUP($B9918,weights!$A$2:$R$6,18)*EXP(VLOOKUP($B9918,weights!$A$2:$R$6,14)*G9918))</f>
        <v>13.897434437427027</v>
      </c>
    </row>
    <row r="9919" spans="1:8" ht="12.75" x14ac:dyDescent="0.2">
      <c r="A9919">
        <f t="shared" si="0"/>
        <v>397</v>
      </c>
      <c r="B9919" t="str">
        <f t="shared" ref="B9919:C9919" si="9893">B9894</f>
        <v>store</v>
      </c>
      <c r="C9919">
        <f t="shared" si="9893"/>
        <v>2</v>
      </c>
      <c r="D9919">
        <f ca="1">OFFSET(walk!$A$2:$Y$402,TRUNC((ROW()-ROW($D$2))/COLUMNS(walk!$A$2:$Y$402)),MOD(ROW()-ROW($D$2),COLUMNS(walk!$A$2:$Y$402)),1,1)</f>
        <v>7</v>
      </c>
      <c r="E9919">
        <f ca="1">OFFSET(bike!$A$2:$Y$402,TRUNC((ROW()-ROW($E$2))/COLUMNS(bike!$A$2:$Y$402)),MOD(ROW()-ROW($E$2),COLUMNS(bike!$A$2:$Y$402)),1,1)</f>
        <v>2</v>
      </c>
      <c r="F9919">
        <f ca="1">OFFSET(transit!$A$2:$Y$402,TRUNC((ROW()-ROW($F$2))/COLUMNS(transit!$A$2:$Y$402)),MOD(ROW()-ROW($F$2),COLUMNS(transit!$A$2:$Y$402)),1,1)</f>
        <v>6</v>
      </c>
      <c r="G9919">
        <f ca="1">OFFSET(drive!$A$2:$Y$402,TRUNC((ROW()-ROW($G$2))/COLUMNS(drive!$A$2:$Y$402)),MOD(ROW()-ROW($G$2),COLUMNS(drive!$A$2:$Y$402)),1,1)</f>
        <v>2</v>
      </c>
      <c r="H9919" s="5">
        <f ca="1">(VLOOKUP($B9919,weights!$A$2:$R$6,4))*VLOOKUP($B9919,weights!$A$2:$R$6,6)^C9919*(VLOOKUP($B9919,weights!$A$2:$R$6,15)*EXP(VLOOKUP($B9919,weights!$A$2:$R$6,11)*D9919)+VLOOKUP($B9919,weights!$A$2:$R$6,16)*EXP(VLOOKUP($B9919,weights!$A$2:$R$6,12)*E9919)+VLOOKUP($B9919,weights!$A$2:$R$6,17)*EXP(VLOOKUP($B9919,weights!$A$2:$R$6,13)*F9919)+VLOOKUP($B9919,weights!$A$2:$R$6,18)*EXP(VLOOKUP($B9919,weights!$A$2:$R$6,14)*G9919))</f>
        <v>6.4107570422018592</v>
      </c>
    </row>
    <row r="9920" spans="1:8" ht="12.75" x14ac:dyDescent="0.2">
      <c r="A9920">
        <f t="shared" si="0"/>
        <v>397</v>
      </c>
      <c r="B9920" t="str">
        <f t="shared" ref="B9920:C9920" si="9894">B9895</f>
        <v>store</v>
      </c>
      <c r="C9920">
        <f t="shared" si="9894"/>
        <v>3</v>
      </c>
      <c r="D9920">
        <f ca="1">OFFSET(walk!$A$2:$Y$402,TRUNC((ROW()-ROW($D$2))/COLUMNS(walk!$A$2:$Y$402)),MOD(ROW()-ROW($D$2),COLUMNS(walk!$A$2:$Y$402)),1,1)</f>
        <v>9</v>
      </c>
      <c r="E9920">
        <f ca="1">OFFSET(bike!$A$2:$Y$402,TRUNC((ROW()-ROW($E$2))/COLUMNS(bike!$A$2:$Y$402)),MOD(ROW()-ROW($E$2),COLUMNS(bike!$A$2:$Y$402)),1,1)</f>
        <v>3</v>
      </c>
      <c r="F9920">
        <f ca="1">OFFSET(transit!$A$2:$Y$402,TRUNC((ROW()-ROW($F$2))/COLUMNS(transit!$A$2:$Y$402)),MOD(ROW()-ROW($F$2),COLUMNS(transit!$A$2:$Y$402)),1,1)</f>
        <v>7</v>
      </c>
      <c r="G9920">
        <f ca="1">OFFSET(drive!$A$2:$Y$402,TRUNC((ROW()-ROW($G$2))/COLUMNS(drive!$A$2:$Y$402)),MOD(ROW()-ROW($G$2),COLUMNS(drive!$A$2:$Y$402)),1,1)</f>
        <v>2</v>
      </c>
      <c r="H9920" s="5">
        <f ca="1">(VLOOKUP($B9920,weights!$A$2:$R$6,4))*VLOOKUP($B9920,weights!$A$2:$R$6,6)^C9920*(VLOOKUP($B9920,weights!$A$2:$R$6,15)*EXP(VLOOKUP($B9920,weights!$A$2:$R$6,11)*D9920)+VLOOKUP($B9920,weights!$A$2:$R$6,16)*EXP(VLOOKUP($B9920,weights!$A$2:$R$6,12)*E9920)+VLOOKUP($B9920,weights!$A$2:$R$6,17)*EXP(VLOOKUP($B9920,weights!$A$2:$R$6,13)*F9920)+VLOOKUP($B9920,weights!$A$2:$R$6,18)*EXP(VLOOKUP($B9920,weights!$A$2:$R$6,14)*G9920))</f>
        <v>3.4565703481968741</v>
      </c>
    </row>
    <row r="9921" spans="1:8" ht="12.75" x14ac:dyDescent="0.2">
      <c r="A9921">
        <f t="shared" si="0"/>
        <v>397</v>
      </c>
      <c r="B9921" t="str">
        <f t="shared" ref="B9921:C9921" si="9895">B9896</f>
        <v>store</v>
      </c>
      <c r="C9921">
        <f t="shared" si="9895"/>
        <v>4</v>
      </c>
      <c r="D9921">
        <f ca="1">OFFSET(walk!$A$2:$Y$402,TRUNC((ROW()-ROW($D$2))/COLUMNS(walk!$A$2:$Y$402)),MOD(ROW()-ROW($D$2),COLUMNS(walk!$A$2:$Y$402)),1,1)</f>
        <v>12</v>
      </c>
      <c r="E9921">
        <f ca="1">OFFSET(bike!$A$2:$Y$402,TRUNC((ROW()-ROW($E$2))/COLUMNS(bike!$A$2:$Y$402)),MOD(ROW()-ROW($E$2),COLUMNS(bike!$A$2:$Y$402)),1,1)</f>
        <v>3</v>
      </c>
      <c r="F9921">
        <f ca="1">OFFSET(transit!$A$2:$Y$402,TRUNC((ROW()-ROW($F$2))/COLUMNS(transit!$A$2:$Y$402)),MOD(ROW()-ROW($F$2),COLUMNS(transit!$A$2:$Y$402)),1,1)</f>
        <v>9</v>
      </c>
      <c r="G9921">
        <f ca="1">OFFSET(drive!$A$2:$Y$402,TRUNC((ROW()-ROW($G$2))/COLUMNS(drive!$A$2:$Y$402)),MOD(ROW()-ROW($G$2),COLUMNS(drive!$A$2:$Y$402)),1,1)</f>
        <v>3</v>
      </c>
      <c r="H9921" s="5">
        <f ca="1">(VLOOKUP($B9921,weights!$A$2:$R$6,4))*VLOOKUP($B9921,weights!$A$2:$R$6,6)^C9921*(VLOOKUP($B9921,weights!$A$2:$R$6,15)*EXP(VLOOKUP($B9921,weights!$A$2:$R$6,11)*D9921)+VLOOKUP($B9921,weights!$A$2:$R$6,16)*EXP(VLOOKUP($B9921,weights!$A$2:$R$6,12)*E9921)+VLOOKUP($B9921,weights!$A$2:$R$6,17)*EXP(VLOOKUP($B9921,weights!$A$2:$R$6,13)*F9921)+VLOOKUP($B9921,weights!$A$2:$R$6,18)*EXP(VLOOKUP($B9921,weights!$A$2:$R$6,14)*G9921))</f>
        <v>1.8481013860591944</v>
      </c>
    </row>
    <row r="9922" spans="1:8" ht="12.75" x14ac:dyDescent="0.2">
      <c r="A9922">
        <f t="shared" si="0"/>
        <v>397</v>
      </c>
      <c r="B9922" t="str">
        <f t="shared" ref="B9922:C9922" si="9896">B9897</f>
        <v>pharmacy</v>
      </c>
      <c r="C9922">
        <f t="shared" si="9896"/>
        <v>0</v>
      </c>
      <c r="D9922">
        <f ca="1">OFFSET(walk!$A$2:$Y$402,TRUNC((ROW()-ROW($D$2))/COLUMNS(walk!$A$2:$Y$402)),MOD(ROW()-ROW($D$2),COLUMNS(walk!$A$2:$Y$402)),1,1)</f>
        <v>14</v>
      </c>
      <c r="E9922">
        <f ca="1">OFFSET(bike!$A$2:$Y$402,TRUNC((ROW()-ROW($E$2))/COLUMNS(bike!$A$2:$Y$402)),MOD(ROW()-ROW($E$2),COLUMNS(bike!$A$2:$Y$402)),1,1)</f>
        <v>4</v>
      </c>
      <c r="F9922">
        <f ca="1">OFFSET(transit!$A$2:$Y$402,TRUNC((ROW()-ROW($F$2))/COLUMNS(transit!$A$2:$Y$402)),MOD(ROW()-ROW($F$2),COLUMNS(transit!$A$2:$Y$402)),1,1)</f>
        <v>10</v>
      </c>
      <c r="G9922">
        <f ca="1">OFFSET(drive!$A$2:$Y$402,TRUNC((ROW()-ROW($G$2))/COLUMNS(drive!$A$2:$Y$402)),MOD(ROW()-ROW($G$2),COLUMNS(drive!$A$2:$Y$402)),1,1)</f>
        <v>3</v>
      </c>
      <c r="H9922" s="5">
        <f ca="1">(VLOOKUP($B9922,weights!$A$2:$R$6,4))*VLOOKUP($B9922,weights!$A$2:$R$6,6)^C9922*(VLOOKUP($B9922,weights!$A$2:$R$6,15)*EXP(VLOOKUP($B9922,weights!$A$2:$R$6,11)*D9922)+VLOOKUP($B9922,weights!$A$2:$R$6,16)*EXP(VLOOKUP($B9922,weights!$A$2:$R$6,12)*E9922)+VLOOKUP($B9922,weights!$A$2:$R$6,17)*EXP(VLOOKUP($B9922,weights!$A$2:$R$6,13)*F9922)+VLOOKUP($B9922,weights!$A$2:$R$6,18)*EXP(VLOOKUP($B9922,weights!$A$2:$R$6,14)*G9922))</f>
        <v>5.3172332834029135</v>
      </c>
    </row>
    <row r="9923" spans="1:8" ht="12.75" x14ac:dyDescent="0.2">
      <c r="A9923">
        <f t="shared" si="0"/>
        <v>397</v>
      </c>
      <c r="B9923" t="str">
        <f t="shared" ref="B9923:C9923" si="9897">B9898</f>
        <v>pharmacy</v>
      </c>
      <c r="C9923">
        <f t="shared" si="9897"/>
        <v>1</v>
      </c>
      <c r="D9923">
        <f ca="1">OFFSET(walk!$A$2:$Y$402,TRUNC((ROW()-ROW($D$2))/COLUMNS(walk!$A$2:$Y$402)),MOD(ROW()-ROW($D$2),COLUMNS(walk!$A$2:$Y$402)),1,1)</f>
        <v>14</v>
      </c>
      <c r="E9923">
        <f ca="1">OFFSET(bike!$A$2:$Y$402,TRUNC((ROW()-ROW($E$2))/COLUMNS(bike!$A$2:$Y$402)),MOD(ROW()-ROW($E$2),COLUMNS(bike!$A$2:$Y$402)),1,1)</f>
        <v>4</v>
      </c>
      <c r="F9923">
        <f ca="1">OFFSET(transit!$A$2:$Y$402,TRUNC((ROW()-ROW($F$2))/COLUMNS(transit!$A$2:$Y$402)),MOD(ROW()-ROW($F$2),COLUMNS(transit!$A$2:$Y$402)),1,1)</f>
        <v>10</v>
      </c>
      <c r="G9923">
        <f ca="1">OFFSET(drive!$A$2:$Y$402,TRUNC((ROW()-ROW($G$2))/COLUMNS(drive!$A$2:$Y$402)),MOD(ROW()-ROW($G$2),COLUMNS(drive!$A$2:$Y$402)),1,1)</f>
        <v>3</v>
      </c>
      <c r="H9923" s="5">
        <f ca="1">(VLOOKUP($B9923,weights!$A$2:$R$6,4))*VLOOKUP($B9923,weights!$A$2:$R$6,6)^C9923*(VLOOKUP($B9923,weights!$A$2:$R$6,15)*EXP(VLOOKUP($B9923,weights!$A$2:$R$6,11)*D9923)+VLOOKUP($B9923,weights!$A$2:$R$6,16)*EXP(VLOOKUP($B9923,weights!$A$2:$R$6,12)*E9923)+VLOOKUP($B9923,weights!$A$2:$R$6,17)*EXP(VLOOKUP($B9923,weights!$A$2:$R$6,13)*F9923)+VLOOKUP($B9923,weights!$A$2:$R$6,18)*EXP(VLOOKUP($B9923,weights!$A$2:$R$6,14)*G9923))</f>
        <v>2.5601493586754764</v>
      </c>
    </row>
    <row r="9924" spans="1:8" ht="12.75" x14ac:dyDescent="0.2">
      <c r="A9924">
        <f t="shared" si="0"/>
        <v>397</v>
      </c>
      <c r="B9924" t="str">
        <f t="shared" ref="B9924:C9924" si="9898">B9899</f>
        <v>pharmacy</v>
      </c>
      <c r="C9924">
        <f t="shared" si="9898"/>
        <v>2</v>
      </c>
      <c r="D9924">
        <f ca="1">OFFSET(walk!$A$2:$Y$402,TRUNC((ROW()-ROW($D$2))/COLUMNS(walk!$A$2:$Y$402)),MOD(ROW()-ROW($D$2),COLUMNS(walk!$A$2:$Y$402)),1,1)</f>
        <v>16</v>
      </c>
      <c r="E9924">
        <f ca="1">OFFSET(bike!$A$2:$Y$402,TRUNC((ROW()-ROW($E$2))/COLUMNS(bike!$A$2:$Y$402)),MOD(ROW()-ROW($E$2),COLUMNS(bike!$A$2:$Y$402)),1,1)</f>
        <v>4</v>
      </c>
      <c r="F9924">
        <f ca="1">OFFSET(transit!$A$2:$Y$402,TRUNC((ROW()-ROW($F$2))/COLUMNS(transit!$A$2:$Y$402)),MOD(ROW()-ROW($F$2),COLUMNS(transit!$A$2:$Y$402)),1,1)</f>
        <v>16</v>
      </c>
      <c r="G9924">
        <f ca="1">OFFSET(drive!$A$2:$Y$402,TRUNC((ROW()-ROW($G$2))/COLUMNS(drive!$A$2:$Y$402)),MOD(ROW()-ROW($G$2),COLUMNS(drive!$A$2:$Y$402)),1,1)</f>
        <v>3</v>
      </c>
      <c r="H9924" s="5">
        <f ca="1">(VLOOKUP($B9924,weights!$A$2:$R$6,4))*VLOOKUP($B9924,weights!$A$2:$R$6,6)^C9924*(VLOOKUP($B9924,weights!$A$2:$R$6,15)*EXP(VLOOKUP($B9924,weights!$A$2:$R$6,11)*D9924)+VLOOKUP($B9924,weights!$A$2:$R$6,16)*EXP(VLOOKUP($B9924,weights!$A$2:$R$6,12)*E9924)+VLOOKUP($B9924,weights!$A$2:$R$6,17)*EXP(VLOOKUP($B9924,weights!$A$2:$R$6,13)*F9924)+VLOOKUP($B9924,weights!$A$2:$R$6,18)*EXP(VLOOKUP($B9924,weights!$A$2:$R$6,14)*G9924))</f>
        <v>1.1258876655656052</v>
      </c>
    </row>
    <row r="9925" spans="1:8" ht="12.75" x14ac:dyDescent="0.2">
      <c r="A9925">
        <f t="shared" si="0"/>
        <v>397</v>
      </c>
      <c r="B9925" t="str">
        <f t="shared" ref="B9925:C9925" si="9899">B9900</f>
        <v>bank</v>
      </c>
      <c r="C9925">
        <f t="shared" si="9899"/>
        <v>0</v>
      </c>
      <c r="D9925">
        <f ca="1">OFFSET(walk!$A$2:$Y$402,TRUNC((ROW()-ROW($D$2))/COLUMNS(walk!$A$2:$Y$402)),MOD(ROW()-ROW($D$2),COLUMNS(walk!$A$2:$Y$402)),1,1)</f>
        <v>26</v>
      </c>
      <c r="E9925">
        <f ca="1">OFFSET(bike!$A$2:$Y$402,TRUNC((ROW()-ROW($E$2))/COLUMNS(bike!$A$2:$Y$402)),MOD(ROW()-ROW($E$2),COLUMNS(bike!$A$2:$Y$402)),1,1)</f>
        <v>7</v>
      </c>
      <c r="F9925">
        <f ca="1">OFFSET(transit!$A$2:$Y$402,TRUNC((ROW()-ROW($F$2))/COLUMNS(transit!$A$2:$Y$402)),MOD(ROW()-ROW($F$2),COLUMNS(transit!$A$2:$Y$402)),1,1)</f>
        <v>15</v>
      </c>
      <c r="G9925">
        <f ca="1">OFFSET(drive!$A$2:$Y$402,TRUNC((ROW()-ROW($G$2))/COLUMNS(drive!$A$2:$Y$402)),MOD(ROW()-ROW($G$2),COLUMNS(drive!$A$2:$Y$402)),1,1)</f>
        <v>6</v>
      </c>
      <c r="H9925" s="5">
        <f ca="1">(VLOOKUP($B9925,weights!$A$2:$R$6,4))*VLOOKUP($B9925,weights!$A$2:$R$6,6)^C9925*(VLOOKUP($B9925,weights!$A$2:$R$6,15)*EXP(VLOOKUP($B9925,weights!$A$2:$R$6,11)*D9925)+VLOOKUP($B9925,weights!$A$2:$R$6,16)*EXP(VLOOKUP($B9925,weights!$A$2:$R$6,12)*E9925)+VLOOKUP($B9925,weights!$A$2:$R$6,17)*EXP(VLOOKUP($B9925,weights!$A$2:$R$6,13)*F9925)+VLOOKUP($B9925,weights!$A$2:$R$6,18)*EXP(VLOOKUP($B9925,weights!$A$2:$R$6,14)*G9925))</f>
        <v>2.668568537362396</v>
      </c>
    </row>
    <row r="9926" spans="1:8" ht="12.75" x14ac:dyDescent="0.2">
      <c r="A9926">
        <f t="shared" si="0"/>
        <v>397</v>
      </c>
      <c r="B9926" t="str">
        <f t="shared" ref="B9926:C9926" si="9900">B9901</f>
        <v>bank</v>
      </c>
      <c r="C9926">
        <f t="shared" si="9900"/>
        <v>1</v>
      </c>
      <c r="D9926">
        <f ca="1">OFFSET(walk!$A$2:$Y$402,TRUNC((ROW()-ROW($D$2))/COLUMNS(walk!$A$2:$Y$402)),MOD(ROW()-ROW($D$2),COLUMNS(walk!$A$2:$Y$402)),1,1)</f>
        <v>46</v>
      </c>
      <c r="E9926">
        <f ca="1">OFFSET(bike!$A$2:$Y$402,TRUNC((ROW()-ROW($E$2))/COLUMNS(bike!$A$2:$Y$402)),MOD(ROW()-ROW($E$2),COLUMNS(bike!$A$2:$Y$402)),1,1)</f>
        <v>15</v>
      </c>
      <c r="F9926">
        <f ca="1">OFFSET(transit!$A$2:$Y$402,TRUNC((ROW()-ROW($F$2))/COLUMNS(transit!$A$2:$Y$402)),MOD(ROW()-ROW($F$2),COLUMNS(transit!$A$2:$Y$402)),1,1)</f>
        <v>38</v>
      </c>
      <c r="G9926">
        <f ca="1">OFFSET(drive!$A$2:$Y$402,TRUNC((ROW()-ROW($G$2))/COLUMNS(drive!$A$2:$Y$402)),MOD(ROW()-ROW($G$2),COLUMNS(drive!$A$2:$Y$402)),1,1)</f>
        <v>8</v>
      </c>
      <c r="H9926" s="5">
        <f ca="1">(VLOOKUP($B9926,weights!$A$2:$R$6,4))*VLOOKUP($B9926,weights!$A$2:$R$6,6)^C9926*(VLOOKUP($B9926,weights!$A$2:$R$6,15)*EXP(VLOOKUP($B9926,weights!$A$2:$R$6,11)*D9926)+VLOOKUP($B9926,weights!$A$2:$R$6,16)*EXP(VLOOKUP($B9926,weights!$A$2:$R$6,12)*E9926)+VLOOKUP($B9926,weights!$A$2:$R$6,17)*EXP(VLOOKUP($B9926,weights!$A$2:$R$6,13)*F9926)+VLOOKUP($B9926,weights!$A$2:$R$6,18)*EXP(VLOOKUP($B9926,weights!$A$2:$R$6,14)*G9926))</f>
        <v>0.41888114721720765</v>
      </c>
    </row>
    <row r="9927" spans="1:8" ht="12.75" x14ac:dyDescent="0.2">
      <c r="A9927">
        <f t="shared" si="0"/>
        <v>398</v>
      </c>
      <c r="B9927" t="str">
        <f t="shared" ref="B9927:C9927" si="9901">B9902</f>
        <v>restaurant</v>
      </c>
      <c r="C9927">
        <f t="shared" si="9901"/>
        <v>0</v>
      </c>
      <c r="D9927">
        <f ca="1">OFFSET(walk!$A$2:$Y$402,TRUNC((ROW()-ROW($D$2))/COLUMNS(walk!$A$2:$Y$402)),MOD(ROW()-ROW($D$2),COLUMNS(walk!$A$2:$Y$402)),1,1)</f>
        <v>5</v>
      </c>
      <c r="E9927">
        <f ca="1">OFFSET(bike!$A$2:$Y$402,TRUNC((ROW()-ROW($E$2))/COLUMNS(bike!$A$2:$Y$402)),MOD(ROW()-ROW($E$2),COLUMNS(bike!$A$2:$Y$402)),1,1)</f>
        <v>1</v>
      </c>
      <c r="F9927">
        <f ca="1">OFFSET(transit!$A$2:$Y$402,TRUNC((ROW()-ROW($F$2))/COLUMNS(transit!$A$2:$Y$402)),MOD(ROW()-ROW($F$2),COLUMNS(transit!$A$2:$Y$402)),1,1)</f>
        <v>5</v>
      </c>
      <c r="G9927">
        <f ca="1">OFFSET(drive!$A$2:$Y$402,TRUNC((ROW()-ROW($G$2))/COLUMNS(drive!$A$2:$Y$402)),MOD(ROW()-ROW($G$2),COLUMNS(drive!$A$2:$Y$402)),1,1)</f>
        <v>1</v>
      </c>
      <c r="H9927" s="5">
        <f ca="1">(VLOOKUP($B9927,weights!$A$2:$R$6,4))*VLOOKUP($B9927,weights!$A$2:$R$6,6)^C9927*(VLOOKUP($B9927,weights!$A$2:$R$6,15)*EXP(VLOOKUP($B9927,weights!$A$2:$R$6,11)*D9927)+VLOOKUP($B9927,weights!$A$2:$R$6,16)*EXP(VLOOKUP($B9927,weights!$A$2:$R$6,12)*E9927)+VLOOKUP($B9927,weights!$A$2:$R$6,17)*EXP(VLOOKUP($B9927,weights!$A$2:$R$6,13)*F9927)+VLOOKUP($B9927,weights!$A$2:$R$6,18)*EXP(VLOOKUP($B9927,weights!$A$2:$R$6,14)*G9927))</f>
        <v>41.195015976462628</v>
      </c>
    </row>
    <row r="9928" spans="1:8" ht="12.75" x14ac:dyDescent="0.2">
      <c r="A9928">
        <f t="shared" si="0"/>
        <v>398</v>
      </c>
      <c r="B9928" t="str">
        <f t="shared" ref="B9928:C9928" si="9902">B9903</f>
        <v>restaurant</v>
      </c>
      <c r="C9928">
        <f t="shared" si="9902"/>
        <v>1</v>
      </c>
      <c r="D9928">
        <f ca="1">OFFSET(walk!$A$2:$Y$402,TRUNC((ROW()-ROW($D$2))/COLUMNS(walk!$A$2:$Y$402)),MOD(ROW()-ROW($D$2),COLUMNS(walk!$A$2:$Y$402)),1,1)</f>
        <v>5</v>
      </c>
      <c r="E9928">
        <f ca="1">OFFSET(bike!$A$2:$Y$402,TRUNC((ROW()-ROW($E$2))/COLUMNS(bike!$A$2:$Y$402)),MOD(ROW()-ROW($E$2),COLUMNS(bike!$A$2:$Y$402)),1,1)</f>
        <v>1</v>
      </c>
      <c r="F9928">
        <f ca="1">OFFSET(transit!$A$2:$Y$402,TRUNC((ROW()-ROW($F$2))/COLUMNS(transit!$A$2:$Y$402)),MOD(ROW()-ROW($F$2),COLUMNS(transit!$A$2:$Y$402)),1,1)</f>
        <v>6</v>
      </c>
      <c r="G9928">
        <f ca="1">OFFSET(drive!$A$2:$Y$402,TRUNC((ROW()-ROW($G$2))/COLUMNS(drive!$A$2:$Y$402)),MOD(ROW()-ROW($G$2),COLUMNS(drive!$A$2:$Y$402)),1,1)</f>
        <v>1</v>
      </c>
      <c r="H9928" s="5">
        <f ca="1">(VLOOKUP($B9928,weights!$A$2:$R$6,4))*VLOOKUP($B9928,weights!$A$2:$R$6,6)^C9928*(VLOOKUP($B9928,weights!$A$2:$R$6,15)*EXP(VLOOKUP($B9928,weights!$A$2:$R$6,11)*D9928)+VLOOKUP($B9928,weights!$A$2:$R$6,16)*EXP(VLOOKUP($B9928,weights!$A$2:$R$6,12)*E9928)+VLOOKUP($B9928,weights!$A$2:$R$6,17)*EXP(VLOOKUP($B9928,weights!$A$2:$R$6,13)*F9928)+VLOOKUP($B9928,weights!$A$2:$R$6,18)*EXP(VLOOKUP($B9928,weights!$A$2:$R$6,14)*G9928))</f>
        <v>35.951205906772984</v>
      </c>
    </row>
    <row r="9929" spans="1:8" ht="12.75" x14ac:dyDescent="0.2">
      <c r="A9929">
        <f t="shared" si="0"/>
        <v>398</v>
      </c>
      <c r="B9929" t="str">
        <f t="shared" ref="B9929:C9929" si="9903">B9904</f>
        <v>restaurant</v>
      </c>
      <c r="C9929">
        <f t="shared" si="9903"/>
        <v>2</v>
      </c>
      <c r="D9929">
        <f ca="1">OFFSET(walk!$A$2:$Y$402,TRUNC((ROW()-ROW($D$2))/COLUMNS(walk!$A$2:$Y$402)),MOD(ROW()-ROW($D$2),COLUMNS(walk!$A$2:$Y$402)),1,1)</f>
        <v>9</v>
      </c>
      <c r="E9929">
        <f ca="1">OFFSET(bike!$A$2:$Y$402,TRUNC((ROW()-ROW($E$2))/COLUMNS(bike!$A$2:$Y$402)),MOD(ROW()-ROW($E$2),COLUMNS(bike!$A$2:$Y$402)),1,1)</f>
        <v>3</v>
      </c>
      <c r="F9929">
        <f ca="1">OFFSET(transit!$A$2:$Y$402,TRUNC((ROW()-ROW($F$2))/COLUMNS(transit!$A$2:$Y$402)),MOD(ROW()-ROW($F$2),COLUMNS(transit!$A$2:$Y$402)),1,1)</f>
        <v>6</v>
      </c>
      <c r="G9929">
        <f ca="1">OFFSET(drive!$A$2:$Y$402,TRUNC((ROW()-ROW($G$2))/COLUMNS(drive!$A$2:$Y$402)),MOD(ROW()-ROW($G$2),COLUMNS(drive!$A$2:$Y$402)),1,1)</f>
        <v>2</v>
      </c>
      <c r="H9929" s="5">
        <f ca="1">(VLOOKUP($B9929,weights!$A$2:$R$6,4))*VLOOKUP($B9929,weights!$A$2:$R$6,6)^C9929*(VLOOKUP($B9929,weights!$A$2:$R$6,15)*EXP(VLOOKUP($B9929,weights!$A$2:$R$6,11)*D9929)+VLOOKUP($B9929,weights!$A$2:$R$6,16)*EXP(VLOOKUP($B9929,weights!$A$2:$R$6,12)*E9929)+VLOOKUP($B9929,weights!$A$2:$R$6,17)*EXP(VLOOKUP($B9929,weights!$A$2:$R$6,13)*F9929)+VLOOKUP($B9929,weights!$A$2:$R$6,18)*EXP(VLOOKUP($B9929,weights!$A$2:$R$6,14)*G9929))</f>
        <v>23.566529901903284</v>
      </c>
    </row>
    <row r="9930" spans="1:8" ht="12.75" x14ac:dyDescent="0.2">
      <c r="A9930">
        <f t="shared" si="0"/>
        <v>398</v>
      </c>
      <c r="B9930" t="str">
        <f t="shared" ref="B9930:C9930" si="9904">B9905</f>
        <v>restaurant</v>
      </c>
      <c r="C9930">
        <f t="shared" si="9904"/>
        <v>3</v>
      </c>
      <c r="D9930">
        <f ca="1">OFFSET(walk!$A$2:$Y$402,TRUNC((ROW()-ROW($D$2))/COLUMNS(walk!$A$2:$Y$402)),MOD(ROW()-ROW($D$2),COLUMNS(walk!$A$2:$Y$402)),1,1)</f>
        <v>9</v>
      </c>
      <c r="E9930">
        <f ca="1">OFFSET(bike!$A$2:$Y$402,TRUNC((ROW()-ROW($E$2))/COLUMNS(bike!$A$2:$Y$402)),MOD(ROW()-ROW($E$2),COLUMNS(bike!$A$2:$Y$402)),1,1)</f>
        <v>3</v>
      </c>
      <c r="F9930">
        <f ca="1">OFFSET(transit!$A$2:$Y$402,TRUNC((ROW()-ROW($F$2))/COLUMNS(transit!$A$2:$Y$402)),MOD(ROW()-ROW($F$2),COLUMNS(transit!$A$2:$Y$402)),1,1)</f>
        <v>7</v>
      </c>
      <c r="G9930">
        <f ca="1">OFFSET(drive!$A$2:$Y$402,TRUNC((ROW()-ROW($G$2))/COLUMNS(drive!$A$2:$Y$402)),MOD(ROW()-ROW($G$2),COLUMNS(drive!$A$2:$Y$402)),1,1)</f>
        <v>2</v>
      </c>
      <c r="H9930" s="5">
        <f ca="1">(VLOOKUP($B9930,weights!$A$2:$R$6,4))*VLOOKUP($B9930,weights!$A$2:$R$6,6)^C9930*(VLOOKUP($B9930,weights!$A$2:$R$6,15)*EXP(VLOOKUP($B9930,weights!$A$2:$R$6,11)*D9930)+VLOOKUP($B9930,weights!$A$2:$R$6,16)*EXP(VLOOKUP($B9930,weights!$A$2:$R$6,12)*E9930)+VLOOKUP($B9930,weights!$A$2:$R$6,17)*EXP(VLOOKUP($B9930,weights!$A$2:$R$6,13)*F9930)+VLOOKUP($B9930,weights!$A$2:$R$6,18)*EXP(VLOOKUP($B9930,weights!$A$2:$R$6,14)*G9930))</f>
        <v>20.453041814097389</v>
      </c>
    </row>
    <row r="9931" spans="1:8" ht="12.75" x14ac:dyDescent="0.2">
      <c r="A9931">
        <f t="shared" si="0"/>
        <v>398</v>
      </c>
      <c r="B9931" t="str">
        <f t="shared" ref="B9931:C9931" si="9905">B9906</f>
        <v>restaurant</v>
      </c>
      <c r="C9931">
        <f t="shared" si="9905"/>
        <v>4</v>
      </c>
      <c r="D9931">
        <f ca="1">OFFSET(walk!$A$2:$Y$402,TRUNC((ROW()-ROW($D$2))/COLUMNS(walk!$A$2:$Y$402)),MOD(ROW()-ROW($D$2),COLUMNS(walk!$A$2:$Y$402)),1,1)</f>
        <v>10</v>
      </c>
      <c r="E9931">
        <f ca="1">OFFSET(bike!$A$2:$Y$402,TRUNC((ROW()-ROW($E$2))/COLUMNS(bike!$A$2:$Y$402)),MOD(ROW()-ROW($E$2),COLUMNS(bike!$A$2:$Y$402)),1,1)</f>
        <v>3</v>
      </c>
      <c r="F9931">
        <f ca="1">OFFSET(transit!$A$2:$Y$402,TRUNC((ROW()-ROW($F$2))/COLUMNS(transit!$A$2:$Y$402)),MOD(ROW()-ROW($F$2),COLUMNS(transit!$A$2:$Y$402)),1,1)</f>
        <v>7</v>
      </c>
      <c r="G9931">
        <f ca="1">OFFSET(drive!$A$2:$Y$402,TRUNC((ROW()-ROW($G$2))/COLUMNS(drive!$A$2:$Y$402)),MOD(ROW()-ROW($G$2),COLUMNS(drive!$A$2:$Y$402)),1,1)</f>
        <v>2</v>
      </c>
      <c r="H9931" s="5">
        <f ca="1">(VLOOKUP($B9931,weights!$A$2:$R$6,4))*VLOOKUP($B9931,weights!$A$2:$R$6,6)^C9931*(VLOOKUP($B9931,weights!$A$2:$R$6,15)*EXP(VLOOKUP($B9931,weights!$A$2:$R$6,11)*D9931)+VLOOKUP($B9931,weights!$A$2:$R$6,16)*EXP(VLOOKUP($B9931,weights!$A$2:$R$6,12)*E9931)+VLOOKUP($B9931,weights!$A$2:$R$6,17)*EXP(VLOOKUP($B9931,weights!$A$2:$R$6,13)*F9931)+VLOOKUP($B9931,weights!$A$2:$R$6,18)*EXP(VLOOKUP($B9931,weights!$A$2:$R$6,14)*G9931))</f>
        <v>17.984421080254954</v>
      </c>
    </row>
    <row r="9932" spans="1:8" ht="12.75" x14ac:dyDescent="0.2">
      <c r="A9932">
        <f t="shared" si="0"/>
        <v>398</v>
      </c>
      <c r="B9932" t="str">
        <f t="shared" ref="B9932:C9932" si="9906">B9907</f>
        <v>restaurant</v>
      </c>
      <c r="C9932">
        <f t="shared" si="9906"/>
        <v>5</v>
      </c>
      <c r="D9932">
        <f ca="1">OFFSET(walk!$A$2:$Y$402,TRUNC((ROW()-ROW($D$2))/COLUMNS(walk!$A$2:$Y$402)),MOD(ROW()-ROW($D$2),COLUMNS(walk!$A$2:$Y$402)),1,1)</f>
        <v>13</v>
      </c>
      <c r="E9932">
        <f ca="1">OFFSET(bike!$A$2:$Y$402,TRUNC((ROW()-ROW($E$2))/COLUMNS(bike!$A$2:$Y$402)),MOD(ROW()-ROW($E$2),COLUMNS(bike!$A$2:$Y$402)),1,1)</f>
        <v>3</v>
      </c>
      <c r="F9932">
        <f ca="1">OFFSET(transit!$A$2:$Y$402,TRUNC((ROW()-ROW($F$2))/COLUMNS(transit!$A$2:$Y$402)),MOD(ROW()-ROW($F$2),COLUMNS(transit!$A$2:$Y$402)),1,1)</f>
        <v>7</v>
      </c>
      <c r="G9932">
        <f ca="1">OFFSET(drive!$A$2:$Y$402,TRUNC((ROW()-ROW($G$2))/COLUMNS(drive!$A$2:$Y$402)),MOD(ROW()-ROW($G$2),COLUMNS(drive!$A$2:$Y$402)),1,1)</f>
        <v>3</v>
      </c>
      <c r="H9932" s="5">
        <f ca="1">(VLOOKUP($B9932,weights!$A$2:$R$6,4))*VLOOKUP($B9932,weights!$A$2:$R$6,6)^C9932*(VLOOKUP($B9932,weights!$A$2:$R$6,15)*EXP(VLOOKUP($B9932,weights!$A$2:$R$6,11)*D9932)+VLOOKUP($B9932,weights!$A$2:$R$6,16)*EXP(VLOOKUP($B9932,weights!$A$2:$R$6,12)*E9932)+VLOOKUP($B9932,weights!$A$2:$R$6,17)*EXP(VLOOKUP($B9932,weights!$A$2:$R$6,13)*F9932)+VLOOKUP($B9932,weights!$A$2:$R$6,18)*EXP(VLOOKUP($B9932,weights!$A$2:$R$6,14)*G9932))</f>
        <v>14.477654696573607</v>
      </c>
    </row>
    <row r="9933" spans="1:8" ht="12.75" x14ac:dyDescent="0.2">
      <c r="A9933">
        <f t="shared" si="0"/>
        <v>398</v>
      </c>
      <c r="B9933" t="str">
        <f t="shared" ref="B9933:C9933" si="9907">B9908</f>
        <v>restaurant</v>
      </c>
      <c r="C9933">
        <f t="shared" si="9907"/>
        <v>6</v>
      </c>
      <c r="D9933">
        <f ca="1">OFFSET(walk!$A$2:$Y$402,TRUNC((ROW()-ROW($D$2))/COLUMNS(walk!$A$2:$Y$402)),MOD(ROW()-ROW($D$2),COLUMNS(walk!$A$2:$Y$402)),1,1)</f>
        <v>13</v>
      </c>
      <c r="E9933">
        <f ca="1">OFFSET(bike!$A$2:$Y$402,TRUNC((ROW()-ROW($E$2))/COLUMNS(bike!$A$2:$Y$402)),MOD(ROW()-ROW($E$2),COLUMNS(bike!$A$2:$Y$402)),1,1)</f>
        <v>3</v>
      </c>
      <c r="F9933">
        <f ca="1">OFFSET(transit!$A$2:$Y$402,TRUNC((ROW()-ROW($F$2))/COLUMNS(transit!$A$2:$Y$402)),MOD(ROW()-ROW($F$2),COLUMNS(transit!$A$2:$Y$402)),1,1)</f>
        <v>8</v>
      </c>
      <c r="G9933">
        <f ca="1">OFFSET(drive!$A$2:$Y$402,TRUNC((ROW()-ROW($G$2))/COLUMNS(drive!$A$2:$Y$402)),MOD(ROW()-ROW($G$2),COLUMNS(drive!$A$2:$Y$402)),1,1)</f>
        <v>4</v>
      </c>
      <c r="H9933" s="5">
        <f ca="1">(VLOOKUP($B9933,weights!$A$2:$R$6,4))*VLOOKUP($B9933,weights!$A$2:$R$6,6)^C9933*(VLOOKUP($B9933,weights!$A$2:$R$6,15)*EXP(VLOOKUP($B9933,weights!$A$2:$R$6,11)*D9933)+VLOOKUP($B9933,weights!$A$2:$R$6,16)*EXP(VLOOKUP($B9933,weights!$A$2:$R$6,12)*E9933)+VLOOKUP($B9933,weights!$A$2:$R$6,17)*EXP(VLOOKUP($B9933,weights!$A$2:$R$6,13)*F9933)+VLOOKUP($B9933,weights!$A$2:$R$6,18)*EXP(VLOOKUP($B9933,weights!$A$2:$R$6,14)*G9933))</f>
        <v>11.767814533892222</v>
      </c>
    </row>
    <row r="9934" spans="1:8" ht="12.75" x14ac:dyDescent="0.2">
      <c r="A9934">
        <f t="shared" si="0"/>
        <v>398</v>
      </c>
      <c r="B9934" t="str">
        <f t="shared" ref="B9934:C9934" si="9908">B9909</f>
        <v>restaurant</v>
      </c>
      <c r="C9934">
        <f t="shared" si="9908"/>
        <v>7</v>
      </c>
      <c r="D9934">
        <f ca="1">OFFSET(walk!$A$2:$Y$402,TRUNC((ROW()-ROW($D$2))/COLUMNS(walk!$A$2:$Y$402)),MOD(ROW()-ROW($D$2),COLUMNS(walk!$A$2:$Y$402)),1,1)</f>
        <v>14</v>
      </c>
      <c r="E9934">
        <f ca="1">OFFSET(bike!$A$2:$Y$402,TRUNC((ROW()-ROW($E$2))/COLUMNS(bike!$A$2:$Y$402)),MOD(ROW()-ROW($E$2),COLUMNS(bike!$A$2:$Y$402)),1,1)</f>
        <v>3</v>
      </c>
      <c r="F9934">
        <f ca="1">OFFSET(transit!$A$2:$Y$402,TRUNC((ROW()-ROW($F$2))/COLUMNS(transit!$A$2:$Y$402)),MOD(ROW()-ROW($F$2),COLUMNS(transit!$A$2:$Y$402)),1,1)</f>
        <v>8</v>
      </c>
      <c r="G9934">
        <f ca="1">OFFSET(drive!$A$2:$Y$402,TRUNC((ROW()-ROW($G$2))/COLUMNS(drive!$A$2:$Y$402)),MOD(ROW()-ROW($G$2),COLUMNS(drive!$A$2:$Y$402)),1,1)</f>
        <v>4</v>
      </c>
      <c r="H9934" s="5">
        <f ca="1">(VLOOKUP($B9934,weights!$A$2:$R$6,4))*VLOOKUP($B9934,weights!$A$2:$R$6,6)^C9934*(VLOOKUP($B9934,weights!$A$2:$R$6,15)*EXP(VLOOKUP($B9934,weights!$A$2:$R$6,11)*D9934)+VLOOKUP($B9934,weights!$A$2:$R$6,16)*EXP(VLOOKUP($B9934,weights!$A$2:$R$6,12)*E9934)+VLOOKUP($B9934,weights!$A$2:$R$6,17)*EXP(VLOOKUP($B9934,weights!$A$2:$R$6,13)*F9934)+VLOOKUP($B9934,weights!$A$2:$R$6,18)*EXP(VLOOKUP($B9934,weights!$A$2:$R$6,14)*G9934))</f>
        <v>10.446517698257534</v>
      </c>
    </row>
    <row r="9935" spans="1:8" ht="12.75" x14ac:dyDescent="0.2">
      <c r="A9935">
        <f t="shared" si="0"/>
        <v>398</v>
      </c>
      <c r="B9935" t="str">
        <f t="shared" ref="B9935:C9935" si="9909">B9910</f>
        <v>restaurant</v>
      </c>
      <c r="C9935">
        <f t="shared" si="9909"/>
        <v>8</v>
      </c>
      <c r="D9935">
        <f ca="1">OFFSET(walk!$A$2:$Y$402,TRUNC((ROW()-ROW($D$2))/COLUMNS(walk!$A$2:$Y$402)),MOD(ROW()-ROW($D$2),COLUMNS(walk!$A$2:$Y$402)),1,1)</f>
        <v>14</v>
      </c>
      <c r="E9935">
        <f ca="1">OFFSET(bike!$A$2:$Y$402,TRUNC((ROW()-ROW($E$2))/COLUMNS(bike!$A$2:$Y$402)),MOD(ROW()-ROW($E$2),COLUMNS(bike!$A$2:$Y$402)),1,1)</f>
        <v>4</v>
      </c>
      <c r="F9935">
        <f ca="1">OFFSET(transit!$A$2:$Y$402,TRUNC((ROW()-ROW($F$2))/COLUMNS(transit!$A$2:$Y$402)),MOD(ROW()-ROW($F$2),COLUMNS(transit!$A$2:$Y$402)),1,1)</f>
        <v>10</v>
      </c>
      <c r="G9935">
        <f ca="1">OFFSET(drive!$A$2:$Y$402,TRUNC((ROW()-ROW($G$2))/COLUMNS(drive!$A$2:$Y$402)),MOD(ROW()-ROW($G$2),COLUMNS(drive!$A$2:$Y$402)),1,1)</f>
        <v>4</v>
      </c>
      <c r="H9935" s="5">
        <f ca="1">(VLOOKUP($B9935,weights!$A$2:$R$6,4))*VLOOKUP($B9935,weights!$A$2:$R$6,6)^C9935*(VLOOKUP($B9935,weights!$A$2:$R$6,15)*EXP(VLOOKUP($B9935,weights!$A$2:$R$6,11)*D9935)+VLOOKUP($B9935,weights!$A$2:$R$6,16)*EXP(VLOOKUP($B9935,weights!$A$2:$R$6,12)*E9935)+VLOOKUP($B9935,weights!$A$2:$R$6,17)*EXP(VLOOKUP($B9935,weights!$A$2:$R$6,13)*F9935)+VLOOKUP($B9935,weights!$A$2:$R$6,18)*EXP(VLOOKUP($B9935,weights!$A$2:$R$6,14)*G9935))</f>
        <v>8.1456946511865453</v>
      </c>
    </row>
    <row r="9936" spans="1:8" ht="12.75" x14ac:dyDescent="0.2">
      <c r="A9936">
        <f t="shared" si="0"/>
        <v>398</v>
      </c>
      <c r="B9936" t="str">
        <f t="shared" ref="B9936:C9936" si="9910">B9911</f>
        <v>restaurant</v>
      </c>
      <c r="C9936">
        <f t="shared" si="9910"/>
        <v>9</v>
      </c>
      <c r="D9936">
        <f ca="1">OFFSET(walk!$A$2:$Y$402,TRUNC((ROW()-ROW($D$2))/COLUMNS(walk!$A$2:$Y$402)),MOD(ROW()-ROW($D$2),COLUMNS(walk!$A$2:$Y$402)),1,1)</f>
        <v>17</v>
      </c>
      <c r="E9936">
        <f ca="1">OFFSET(bike!$A$2:$Y$402,TRUNC((ROW()-ROW($E$2))/COLUMNS(bike!$A$2:$Y$402)),MOD(ROW()-ROW($E$2),COLUMNS(bike!$A$2:$Y$402)),1,1)</f>
        <v>5</v>
      </c>
      <c r="F9936">
        <f ca="1">OFFSET(transit!$A$2:$Y$402,TRUNC((ROW()-ROW($F$2))/COLUMNS(transit!$A$2:$Y$402)),MOD(ROW()-ROW($F$2),COLUMNS(transit!$A$2:$Y$402)),1,1)</f>
        <v>13</v>
      </c>
      <c r="G9936">
        <f ca="1">OFFSET(drive!$A$2:$Y$402,TRUNC((ROW()-ROW($G$2))/COLUMNS(drive!$A$2:$Y$402)),MOD(ROW()-ROW($G$2),COLUMNS(drive!$A$2:$Y$402)),1,1)</f>
        <v>4</v>
      </c>
      <c r="H9936" s="5">
        <f ca="1">(VLOOKUP($B9936,weights!$A$2:$R$6,4))*VLOOKUP($B9936,weights!$A$2:$R$6,6)^C9936*(VLOOKUP($B9936,weights!$A$2:$R$6,15)*EXP(VLOOKUP($B9936,weights!$A$2:$R$6,11)*D9936)+VLOOKUP($B9936,weights!$A$2:$R$6,16)*EXP(VLOOKUP($B9936,weights!$A$2:$R$6,12)*E9936)+VLOOKUP($B9936,weights!$A$2:$R$6,17)*EXP(VLOOKUP($B9936,weights!$A$2:$R$6,13)*F9936)+VLOOKUP($B9936,weights!$A$2:$R$6,18)*EXP(VLOOKUP($B9936,weights!$A$2:$R$6,14)*G9936))</f>
        <v>6.1701877825815385</v>
      </c>
    </row>
    <row r="9937" spans="1:8" ht="12.75" x14ac:dyDescent="0.2">
      <c r="A9937">
        <f t="shared" si="0"/>
        <v>398</v>
      </c>
      <c r="B9937" t="str">
        <f t="shared" ref="B9937:C9937" si="9911">B9912</f>
        <v>supermarket</v>
      </c>
      <c r="C9937">
        <f t="shared" si="9911"/>
        <v>0</v>
      </c>
      <c r="D9937">
        <f ca="1">OFFSET(walk!$A$2:$Y$402,TRUNC((ROW()-ROW($D$2))/COLUMNS(walk!$A$2:$Y$402)),MOD(ROW()-ROW($D$2),COLUMNS(walk!$A$2:$Y$402)),1,1)</f>
        <v>37</v>
      </c>
      <c r="E9937">
        <f ca="1">OFFSET(bike!$A$2:$Y$402,TRUNC((ROW()-ROW($E$2))/COLUMNS(bike!$A$2:$Y$402)),MOD(ROW()-ROW($E$2),COLUMNS(bike!$A$2:$Y$402)),1,1)</f>
        <v>14</v>
      </c>
      <c r="F9937">
        <f ca="1">OFFSET(transit!$A$2:$Y$402,TRUNC((ROW()-ROW($F$2))/COLUMNS(transit!$A$2:$Y$402)),MOD(ROW()-ROW($F$2),COLUMNS(transit!$A$2:$Y$402)),1,1)</f>
        <v>19</v>
      </c>
      <c r="G9937">
        <f ca="1">OFFSET(drive!$A$2:$Y$402,TRUNC((ROW()-ROW($G$2))/COLUMNS(drive!$A$2:$Y$402)),MOD(ROW()-ROW($G$2),COLUMNS(drive!$A$2:$Y$402)),1,1)</f>
        <v>10</v>
      </c>
      <c r="H9937" s="5">
        <f ca="1">(VLOOKUP($B9937,weights!$A$2:$R$6,4))*VLOOKUP($B9937,weights!$A$2:$R$6,6)^C9937*(VLOOKUP($B9937,weights!$A$2:$R$6,15)*EXP(VLOOKUP($B9937,weights!$A$2:$R$6,11)*D9937)+VLOOKUP($B9937,weights!$A$2:$R$6,16)*EXP(VLOOKUP($B9937,weights!$A$2:$R$6,12)*E9937)+VLOOKUP($B9937,weights!$A$2:$R$6,17)*EXP(VLOOKUP($B9937,weights!$A$2:$R$6,13)*F9937)+VLOOKUP($B9937,weights!$A$2:$R$6,18)*EXP(VLOOKUP($B9937,weights!$A$2:$R$6,14)*G9937))</f>
        <v>2.6017710023442926</v>
      </c>
    </row>
    <row r="9938" spans="1:8" ht="12.75" x14ac:dyDescent="0.2">
      <c r="A9938">
        <f t="shared" si="0"/>
        <v>398</v>
      </c>
      <c r="B9938" t="str">
        <f t="shared" ref="B9938:C9938" si="9912">B9913</f>
        <v>supermarket</v>
      </c>
      <c r="C9938">
        <f t="shared" si="9912"/>
        <v>1</v>
      </c>
      <c r="D9938">
        <f ca="1">OFFSET(walk!$A$2:$Y$402,TRUNC((ROW()-ROW($D$2))/COLUMNS(walk!$A$2:$Y$402)),MOD(ROW()-ROW($D$2),COLUMNS(walk!$A$2:$Y$402)),1,1)</f>
        <v>52</v>
      </c>
      <c r="E9938">
        <f ca="1">OFFSET(bike!$A$2:$Y$402,TRUNC((ROW()-ROW($E$2))/COLUMNS(bike!$A$2:$Y$402)),MOD(ROW()-ROW($E$2),COLUMNS(bike!$A$2:$Y$402)),1,1)</f>
        <v>15</v>
      </c>
      <c r="F9938">
        <f ca="1">OFFSET(transit!$A$2:$Y$402,TRUNC((ROW()-ROW($F$2))/COLUMNS(transit!$A$2:$Y$402)),MOD(ROW()-ROW($F$2),COLUMNS(transit!$A$2:$Y$402)),1,1)</f>
        <v>24</v>
      </c>
      <c r="G9938">
        <f ca="1">OFFSET(drive!$A$2:$Y$402,TRUNC((ROW()-ROW($G$2))/COLUMNS(drive!$A$2:$Y$402)),MOD(ROW()-ROW($G$2),COLUMNS(drive!$A$2:$Y$402)),1,1)</f>
        <v>10</v>
      </c>
      <c r="H9938" s="5">
        <f ca="1">(VLOOKUP($B9938,weights!$A$2:$R$6,4))*VLOOKUP($B9938,weights!$A$2:$R$6,6)^C9938*(VLOOKUP($B9938,weights!$A$2:$R$6,15)*EXP(VLOOKUP($B9938,weights!$A$2:$R$6,11)*D9938)+VLOOKUP($B9938,weights!$A$2:$R$6,16)*EXP(VLOOKUP($B9938,weights!$A$2:$R$6,12)*E9938)+VLOOKUP($B9938,weights!$A$2:$R$6,17)*EXP(VLOOKUP($B9938,weights!$A$2:$R$6,13)*F9938)+VLOOKUP($B9938,weights!$A$2:$R$6,18)*EXP(VLOOKUP($B9938,weights!$A$2:$R$6,14)*G9938))</f>
        <v>1.3801069183111976</v>
      </c>
    </row>
    <row r="9939" spans="1:8" ht="12.75" x14ac:dyDescent="0.2">
      <c r="A9939">
        <f t="shared" si="0"/>
        <v>398</v>
      </c>
      <c r="B9939" t="str">
        <f t="shared" ref="B9939:C9939" si="9913">B9914</f>
        <v>supermarket</v>
      </c>
      <c r="C9939">
        <f t="shared" si="9913"/>
        <v>2</v>
      </c>
      <c r="D9939">
        <f ca="1">OFFSET(walk!$A$2:$Y$402,TRUNC((ROW()-ROW($D$2))/COLUMNS(walk!$A$2:$Y$402)),MOD(ROW()-ROW($D$2),COLUMNS(walk!$A$2:$Y$402)),1,1)</f>
        <v>56</v>
      </c>
      <c r="E9939">
        <f ca="1">OFFSET(bike!$A$2:$Y$402,TRUNC((ROW()-ROW($E$2))/COLUMNS(bike!$A$2:$Y$402)),MOD(ROW()-ROW($E$2),COLUMNS(bike!$A$2:$Y$402)),1,1)</f>
        <v>16</v>
      </c>
      <c r="F9939">
        <f ca="1">OFFSET(transit!$A$2:$Y$402,TRUNC((ROW()-ROW($F$2))/COLUMNS(transit!$A$2:$Y$402)),MOD(ROW()-ROW($F$2),COLUMNS(transit!$A$2:$Y$402)),1,1)</f>
        <v>28</v>
      </c>
      <c r="G9939">
        <f ca="1">OFFSET(drive!$A$2:$Y$402,TRUNC((ROW()-ROW($G$2))/COLUMNS(drive!$A$2:$Y$402)),MOD(ROW()-ROW($G$2),COLUMNS(drive!$A$2:$Y$402)),1,1)</f>
        <v>12</v>
      </c>
      <c r="H9939" s="5">
        <f ca="1">(VLOOKUP($B9939,weights!$A$2:$R$6,4))*VLOOKUP($B9939,weights!$A$2:$R$6,6)^C9939*(VLOOKUP($B9939,weights!$A$2:$R$6,15)*EXP(VLOOKUP($B9939,weights!$A$2:$R$6,11)*D9939)+VLOOKUP($B9939,weights!$A$2:$R$6,16)*EXP(VLOOKUP($B9939,weights!$A$2:$R$6,12)*E9939)+VLOOKUP($B9939,weights!$A$2:$R$6,17)*EXP(VLOOKUP($B9939,weights!$A$2:$R$6,13)*F9939)+VLOOKUP($B9939,weights!$A$2:$R$6,18)*EXP(VLOOKUP($B9939,weights!$A$2:$R$6,14)*G9939))</f>
        <v>0.53223298588158185</v>
      </c>
    </row>
    <row r="9940" spans="1:8" ht="12.75" x14ac:dyDescent="0.2">
      <c r="A9940">
        <f t="shared" si="0"/>
        <v>398</v>
      </c>
      <c r="B9940" t="str">
        <f t="shared" ref="B9940:C9940" si="9914">B9915</f>
        <v>supermarket</v>
      </c>
      <c r="C9940">
        <f t="shared" si="9914"/>
        <v>3</v>
      </c>
      <c r="D9940">
        <f ca="1">OFFSET(walk!$A$2:$Y$402,TRUNC((ROW()-ROW($D$2))/COLUMNS(walk!$A$2:$Y$402)),MOD(ROW()-ROW($D$2),COLUMNS(walk!$A$2:$Y$402)),1,1)</f>
        <v>64</v>
      </c>
      <c r="E9940">
        <f ca="1">OFFSET(bike!$A$2:$Y$402,TRUNC((ROW()-ROW($E$2))/COLUMNS(bike!$A$2:$Y$402)),MOD(ROW()-ROW($E$2),COLUMNS(bike!$A$2:$Y$402)),1,1)</f>
        <v>19</v>
      </c>
      <c r="F9940">
        <f ca="1">OFFSET(transit!$A$2:$Y$402,TRUNC((ROW()-ROW($F$2))/COLUMNS(transit!$A$2:$Y$402)),MOD(ROW()-ROW($F$2),COLUMNS(transit!$A$2:$Y$402)),1,1)</f>
        <v>35</v>
      </c>
      <c r="G9940">
        <f ca="1">OFFSET(drive!$A$2:$Y$402,TRUNC((ROW()-ROW($G$2))/COLUMNS(drive!$A$2:$Y$402)),MOD(ROW()-ROW($G$2),COLUMNS(drive!$A$2:$Y$402)),1,1)</f>
        <v>14</v>
      </c>
      <c r="H9940" s="5">
        <f ca="1">(VLOOKUP($B9940,weights!$A$2:$R$6,4))*VLOOKUP($B9940,weights!$A$2:$R$6,6)^C9940*(VLOOKUP($B9940,weights!$A$2:$R$6,15)*EXP(VLOOKUP($B9940,weights!$A$2:$R$6,11)*D9940)+VLOOKUP($B9940,weights!$A$2:$R$6,16)*EXP(VLOOKUP($B9940,weights!$A$2:$R$6,12)*E9940)+VLOOKUP($B9940,weights!$A$2:$R$6,17)*EXP(VLOOKUP($B9940,weights!$A$2:$R$6,13)*F9940)+VLOOKUP($B9940,weights!$A$2:$R$6,18)*EXP(VLOOKUP($B9940,weights!$A$2:$R$6,14)*G9940))</f>
        <v>0.19501836597143116</v>
      </c>
    </row>
    <row r="9941" spans="1:8" ht="12.75" x14ac:dyDescent="0.2">
      <c r="A9941">
        <f t="shared" si="0"/>
        <v>398</v>
      </c>
      <c r="B9941" t="str">
        <f t="shared" ref="B9941:C9941" si="9915">B9916</f>
        <v>supermarket</v>
      </c>
      <c r="C9941">
        <f t="shared" si="9915"/>
        <v>4</v>
      </c>
      <c r="D9941">
        <f ca="1">OFFSET(walk!$A$2:$Y$402,TRUNC((ROW()-ROW($D$2))/COLUMNS(walk!$A$2:$Y$402)),MOD(ROW()-ROW($D$2),COLUMNS(walk!$A$2:$Y$402)),1,1)</f>
        <v>80</v>
      </c>
      <c r="E9941">
        <f ca="1">OFFSET(bike!$A$2:$Y$402,TRUNC((ROW()-ROW($E$2))/COLUMNS(bike!$A$2:$Y$402)),MOD(ROW()-ROW($E$2),COLUMNS(bike!$A$2:$Y$402)),1,1)</f>
        <v>23</v>
      </c>
      <c r="F9941">
        <f ca="1">OFFSET(transit!$A$2:$Y$402,TRUNC((ROW()-ROW($F$2))/COLUMNS(transit!$A$2:$Y$402)),MOD(ROW()-ROW($F$2),COLUMNS(transit!$A$2:$Y$402)),1,1)</f>
        <v>37</v>
      </c>
      <c r="G9941">
        <f ca="1">OFFSET(drive!$A$2:$Y$402,TRUNC((ROW()-ROW($G$2))/COLUMNS(drive!$A$2:$Y$402)),MOD(ROW()-ROW($G$2),COLUMNS(drive!$A$2:$Y$402)),1,1)</f>
        <v>15</v>
      </c>
      <c r="H9941" s="5">
        <f ca="1">(VLOOKUP($B9941,weights!$A$2:$R$6,4))*VLOOKUP($B9941,weights!$A$2:$R$6,6)^C9941*(VLOOKUP($B9941,weights!$A$2:$R$6,15)*EXP(VLOOKUP($B9941,weights!$A$2:$R$6,11)*D9941)+VLOOKUP($B9941,weights!$A$2:$R$6,16)*EXP(VLOOKUP($B9941,weights!$A$2:$R$6,12)*E9941)+VLOOKUP($B9941,weights!$A$2:$R$6,17)*EXP(VLOOKUP($B9941,weights!$A$2:$R$6,13)*F9941)+VLOOKUP($B9941,weights!$A$2:$R$6,18)*EXP(VLOOKUP($B9941,weights!$A$2:$R$6,14)*G9941))</f>
        <v>9.0421216773194604E-2</v>
      </c>
    </row>
    <row r="9942" spans="1:8" ht="12.75" x14ac:dyDescent="0.2">
      <c r="A9942">
        <f t="shared" si="0"/>
        <v>398</v>
      </c>
      <c r="B9942" t="str">
        <f t="shared" ref="B9942:C9942" si="9916">B9917</f>
        <v>store</v>
      </c>
      <c r="C9942">
        <f t="shared" si="9916"/>
        <v>0</v>
      </c>
      <c r="D9942">
        <f ca="1">OFFSET(walk!$A$2:$Y$402,TRUNC((ROW()-ROW($D$2))/COLUMNS(walk!$A$2:$Y$402)),MOD(ROW()-ROW($D$2),COLUMNS(walk!$A$2:$Y$402)),1,1)</f>
        <v>0</v>
      </c>
      <c r="E9942">
        <f ca="1">OFFSET(bike!$A$2:$Y$402,TRUNC((ROW()-ROW($E$2))/COLUMNS(bike!$A$2:$Y$402)),MOD(ROW()-ROW($E$2),COLUMNS(bike!$A$2:$Y$402)),1,1)</f>
        <v>0</v>
      </c>
      <c r="F9942">
        <f ca="1">OFFSET(transit!$A$2:$Y$402,TRUNC((ROW()-ROW($F$2))/COLUMNS(transit!$A$2:$Y$402)),MOD(ROW()-ROW($F$2),COLUMNS(transit!$A$2:$Y$402)),1,1)</f>
        <v>0</v>
      </c>
      <c r="G9942">
        <f ca="1">OFFSET(drive!$A$2:$Y$402,TRUNC((ROW()-ROW($G$2))/COLUMNS(drive!$A$2:$Y$402)),MOD(ROW()-ROW($G$2),COLUMNS(drive!$A$2:$Y$402)),1,1)</f>
        <v>0</v>
      </c>
      <c r="H9942" s="5">
        <f ca="1">(VLOOKUP($B9942,weights!$A$2:$R$6,4))*VLOOKUP($B9942,weights!$A$2:$R$6,6)^C9942*(VLOOKUP($B9942,weights!$A$2:$R$6,15)*EXP(VLOOKUP($B9942,weights!$A$2:$R$6,11)*D9942)+VLOOKUP($B9942,weights!$A$2:$R$6,16)*EXP(VLOOKUP($B9942,weights!$A$2:$R$6,12)*E9942)+VLOOKUP($B9942,weights!$A$2:$R$6,17)*EXP(VLOOKUP($B9942,weights!$A$2:$R$6,13)*F9942)+VLOOKUP($B9942,weights!$A$2:$R$6,18)*EXP(VLOOKUP($B9942,weights!$A$2:$R$6,14)*G9942))</f>
        <v>47.426658163265309</v>
      </c>
    </row>
    <row r="9943" spans="1:8" ht="12.75" x14ac:dyDescent="0.2">
      <c r="A9943">
        <f t="shared" si="0"/>
        <v>398</v>
      </c>
      <c r="B9943" t="str">
        <f t="shared" ref="B9943:C9943" si="9917">B9918</f>
        <v>store</v>
      </c>
      <c r="C9943">
        <f t="shared" si="9917"/>
        <v>1</v>
      </c>
      <c r="D9943">
        <f ca="1">OFFSET(walk!$A$2:$Y$402,TRUNC((ROW()-ROW($D$2))/COLUMNS(walk!$A$2:$Y$402)),MOD(ROW()-ROW($D$2),COLUMNS(walk!$A$2:$Y$402)),1,1)</f>
        <v>5</v>
      </c>
      <c r="E9943">
        <f ca="1">OFFSET(bike!$A$2:$Y$402,TRUNC((ROW()-ROW($E$2))/COLUMNS(bike!$A$2:$Y$402)),MOD(ROW()-ROW($E$2),COLUMNS(bike!$A$2:$Y$402)),1,1)</f>
        <v>1</v>
      </c>
      <c r="F9943">
        <f ca="1">OFFSET(transit!$A$2:$Y$402,TRUNC((ROW()-ROW($F$2))/COLUMNS(transit!$A$2:$Y$402)),MOD(ROW()-ROW($F$2),COLUMNS(transit!$A$2:$Y$402)),1,1)</f>
        <v>5</v>
      </c>
      <c r="G9943">
        <f ca="1">OFFSET(drive!$A$2:$Y$402,TRUNC((ROW()-ROW($G$2))/COLUMNS(drive!$A$2:$Y$402)),MOD(ROW()-ROW($G$2),COLUMNS(drive!$A$2:$Y$402)),1,1)</f>
        <v>1</v>
      </c>
      <c r="H9943" s="5">
        <f ca="1">(VLOOKUP($B9943,weights!$A$2:$R$6,4))*VLOOKUP($B9943,weights!$A$2:$R$6,6)^C9943*(VLOOKUP($B9943,weights!$A$2:$R$6,15)*EXP(VLOOKUP($B9943,weights!$A$2:$R$6,11)*D9943)+VLOOKUP($B9943,weights!$A$2:$R$6,16)*EXP(VLOOKUP($B9943,weights!$A$2:$R$6,12)*E9943)+VLOOKUP($B9943,weights!$A$2:$R$6,17)*EXP(VLOOKUP($B9943,weights!$A$2:$R$6,13)*F9943)+VLOOKUP($B9943,weights!$A$2:$R$6,18)*EXP(VLOOKUP($B9943,weights!$A$2:$R$6,14)*G9943))</f>
        <v>13.897434437427027</v>
      </c>
    </row>
    <row r="9944" spans="1:8" ht="12.75" x14ac:dyDescent="0.2">
      <c r="A9944">
        <f t="shared" si="0"/>
        <v>398</v>
      </c>
      <c r="B9944" t="str">
        <f t="shared" ref="B9944:C9944" si="9918">B9919</f>
        <v>store</v>
      </c>
      <c r="C9944">
        <f t="shared" si="9918"/>
        <v>2</v>
      </c>
      <c r="D9944">
        <f ca="1">OFFSET(walk!$A$2:$Y$402,TRUNC((ROW()-ROW($D$2))/COLUMNS(walk!$A$2:$Y$402)),MOD(ROW()-ROW($D$2),COLUMNS(walk!$A$2:$Y$402)),1,1)</f>
        <v>7</v>
      </c>
      <c r="E9944">
        <f ca="1">OFFSET(bike!$A$2:$Y$402,TRUNC((ROW()-ROW($E$2))/COLUMNS(bike!$A$2:$Y$402)),MOD(ROW()-ROW($E$2),COLUMNS(bike!$A$2:$Y$402)),1,1)</f>
        <v>2</v>
      </c>
      <c r="F9944">
        <f ca="1">OFFSET(transit!$A$2:$Y$402,TRUNC((ROW()-ROW($F$2))/COLUMNS(transit!$A$2:$Y$402)),MOD(ROW()-ROW($F$2),COLUMNS(transit!$A$2:$Y$402)),1,1)</f>
        <v>6</v>
      </c>
      <c r="G9944">
        <f ca="1">OFFSET(drive!$A$2:$Y$402,TRUNC((ROW()-ROW($G$2))/COLUMNS(drive!$A$2:$Y$402)),MOD(ROW()-ROW($G$2),COLUMNS(drive!$A$2:$Y$402)),1,1)</f>
        <v>2</v>
      </c>
      <c r="H9944" s="5">
        <f ca="1">(VLOOKUP($B9944,weights!$A$2:$R$6,4))*VLOOKUP($B9944,weights!$A$2:$R$6,6)^C9944*(VLOOKUP($B9944,weights!$A$2:$R$6,15)*EXP(VLOOKUP($B9944,weights!$A$2:$R$6,11)*D9944)+VLOOKUP($B9944,weights!$A$2:$R$6,16)*EXP(VLOOKUP($B9944,weights!$A$2:$R$6,12)*E9944)+VLOOKUP($B9944,weights!$A$2:$R$6,17)*EXP(VLOOKUP($B9944,weights!$A$2:$R$6,13)*F9944)+VLOOKUP($B9944,weights!$A$2:$R$6,18)*EXP(VLOOKUP($B9944,weights!$A$2:$R$6,14)*G9944))</f>
        <v>6.4107570422018592</v>
      </c>
    </row>
    <row r="9945" spans="1:8" ht="12.75" x14ac:dyDescent="0.2">
      <c r="A9945">
        <f t="shared" si="0"/>
        <v>398</v>
      </c>
      <c r="B9945" t="str">
        <f t="shared" ref="B9945:C9945" si="9919">B9920</f>
        <v>store</v>
      </c>
      <c r="C9945">
        <f t="shared" si="9919"/>
        <v>3</v>
      </c>
      <c r="D9945">
        <f ca="1">OFFSET(walk!$A$2:$Y$402,TRUNC((ROW()-ROW($D$2))/COLUMNS(walk!$A$2:$Y$402)),MOD(ROW()-ROW($D$2),COLUMNS(walk!$A$2:$Y$402)),1,1)</f>
        <v>9</v>
      </c>
      <c r="E9945">
        <f ca="1">OFFSET(bike!$A$2:$Y$402,TRUNC((ROW()-ROW($E$2))/COLUMNS(bike!$A$2:$Y$402)),MOD(ROW()-ROW($E$2),COLUMNS(bike!$A$2:$Y$402)),1,1)</f>
        <v>3</v>
      </c>
      <c r="F9945">
        <f ca="1">OFFSET(transit!$A$2:$Y$402,TRUNC((ROW()-ROW($F$2))/COLUMNS(transit!$A$2:$Y$402)),MOD(ROW()-ROW($F$2),COLUMNS(transit!$A$2:$Y$402)),1,1)</f>
        <v>7</v>
      </c>
      <c r="G9945">
        <f ca="1">OFFSET(drive!$A$2:$Y$402,TRUNC((ROW()-ROW($G$2))/COLUMNS(drive!$A$2:$Y$402)),MOD(ROW()-ROW($G$2),COLUMNS(drive!$A$2:$Y$402)),1,1)</f>
        <v>2</v>
      </c>
      <c r="H9945" s="5">
        <f ca="1">(VLOOKUP($B9945,weights!$A$2:$R$6,4))*VLOOKUP($B9945,weights!$A$2:$R$6,6)^C9945*(VLOOKUP($B9945,weights!$A$2:$R$6,15)*EXP(VLOOKUP($B9945,weights!$A$2:$R$6,11)*D9945)+VLOOKUP($B9945,weights!$A$2:$R$6,16)*EXP(VLOOKUP($B9945,weights!$A$2:$R$6,12)*E9945)+VLOOKUP($B9945,weights!$A$2:$R$6,17)*EXP(VLOOKUP($B9945,weights!$A$2:$R$6,13)*F9945)+VLOOKUP($B9945,weights!$A$2:$R$6,18)*EXP(VLOOKUP($B9945,weights!$A$2:$R$6,14)*G9945))</f>
        <v>3.4565703481968741</v>
      </c>
    </row>
    <row r="9946" spans="1:8" ht="12.75" x14ac:dyDescent="0.2">
      <c r="A9946">
        <f t="shared" si="0"/>
        <v>398</v>
      </c>
      <c r="B9946" t="str">
        <f t="shared" ref="B9946:C9946" si="9920">B9921</f>
        <v>store</v>
      </c>
      <c r="C9946">
        <f t="shared" si="9920"/>
        <v>4</v>
      </c>
      <c r="D9946">
        <f ca="1">OFFSET(walk!$A$2:$Y$402,TRUNC((ROW()-ROW($D$2))/COLUMNS(walk!$A$2:$Y$402)),MOD(ROW()-ROW($D$2),COLUMNS(walk!$A$2:$Y$402)),1,1)</f>
        <v>12</v>
      </c>
      <c r="E9946">
        <f ca="1">OFFSET(bike!$A$2:$Y$402,TRUNC((ROW()-ROW($E$2))/COLUMNS(bike!$A$2:$Y$402)),MOD(ROW()-ROW($E$2),COLUMNS(bike!$A$2:$Y$402)),1,1)</f>
        <v>3</v>
      </c>
      <c r="F9946">
        <f ca="1">OFFSET(transit!$A$2:$Y$402,TRUNC((ROW()-ROW($F$2))/COLUMNS(transit!$A$2:$Y$402)),MOD(ROW()-ROW($F$2),COLUMNS(transit!$A$2:$Y$402)),1,1)</f>
        <v>9</v>
      </c>
      <c r="G9946">
        <f ca="1">OFFSET(drive!$A$2:$Y$402,TRUNC((ROW()-ROW($G$2))/COLUMNS(drive!$A$2:$Y$402)),MOD(ROW()-ROW($G$2),COLUMNS(drive!$A$2:$Y$402)),1,1)</f>
        <v>3</v>
      </c>
      <c r="H9946" s="5">
        <f ca="1">(VLOOKUP($B9946,weights!$A$2:$R$6,4))*VLOOKUP($B9946,weights!$A$2:$R$6,6)^C9946*(VLOOKUP($B9946,weights!$A$2:$R$6,15)*EXP(VLOOKUP($B9946,weights!$A$2:$R$6,11)*D9946)+VLOOKUP($B9946,weights!$A$2:$R$6,16)*EXP(VLOOKUP($B9946,weights!$A$2:$R$6,12)*E9946)+VLOOKUP($B9946,weights!$A$2:$R$6,17)*EXP(VLOOKUP($B9946,weights!$A$2:$R$6,13)*F9946)+VLOOKUP($B9946,weights!$A$2:$R$6,18)*EXP(VLOOKUP($B9946,weights!$A$2:$R$6,14)*G9946))</f>
        <v>1.8481013860591944</v>
      </c>
    </row>
    <row r="9947" spans="1:8" ht="12.75" x14ac:dyDescent="0.2">
      <c r="A9947">
        <f t="shared" si="0"/>
        <v>398</v>
      </c>
      <c r="B9947" t="str">
        <f t="shared" ref="B9947:C9947" si="9921">B9922</f>
        <v>pharmacy</v>
      </c>
      <c r="C9947">
        <f t="shared" si="9921"/>
        <v>0</v>
      </c>
      <c r="D9947">
        <f ca="1">OFFSET(walk!$A$2:$Y$402,TRUNC((ROW()-ROW($D$2))/COLUMNS(walk!$A$2:$Y$402)),MOD(ROW()-ROW($D$2),COLUMNS(walk!$A$2:$Y$402)),1,1)</f>
        <v>14</v>
      </c>
      <c r="E9947">
        <f ca="1">OFFSET(bike!$A$2:$Y$402,TRUNC((ROW()-ROW($E$2))/COLUMNS(bike!$A$2:$Y$402)),MOD(ROW()-ROW($E$2),COLUMNS(bike!$A$2:$Y$402)),1,1)</f>
        <v>4</v>
      </c>
      <c r="F9947">
        <f ca="1">OFFSET(transit!$A$2:$Y$402,TRUNC((ROW()-ROW($F$2))/COLUMNS(transit!$A$2:$Y$402)),MOD(ROW()-ROW($F$2),COLUMNS(transit!$A$2:$Y$402)),1,1)</f>
        <v>10</v>
      </c>
      <c r="G9947">
        <f ca="1">OFFSET(drive!$A$2:$Y$402,TRUNC((ROW()-ROW($G$2))/COLUMNS(drive!$A$2:$Y$402)),MOD(ROW()-ROW($G$2),COLUMNS(drive!$A$2:$Y$402)),1,1)</f>
        <v>3</v>
      </c>
      <c r="H9947" s="5">
        <f ca="1">(VLOOKUP($B9947,weights!$A$2:$R$6,4))*VLOOKUP($B9947,weights!$A$2:$R$6,6)^C9947*(VLOOKUP($B9947,weights!$A$2:$R$6,15)*EXP(VLOOKUP($B9947,weights!$A$2:$R$6,11)*D9947)+VLOOKUP($B9947,weights!$A$2:$R$6,16)*EXP(VLOOKUP($B9947,weights!$A$2:$R$6,12)*E9947)+VLOOKUP($B9947,weights!$A$2:$R$6,17)*EXP(VLOOKUP($B9947,weights!$A$2:$R$6,13)*F9947)+VLOOKUP($B9947,weights!$A$2:$R$6,18)*EXP(VLOOKUP($B9947,weights!$A$2:$R$6,14)*G9947))</f>
        <v>5.3172332834029135</v>
      </c>
    </row>
    <row r="9948" spans="1:8" ht="12.75" x14ac:dyDescent="0.2">
      <c r="A9948">
        <f t="shared" si="0"/>
        <v>398</v>
      </c>
      <c r="B9948" t="str">
        <f t="shared" ref="B9948:C9948" si="9922">B9923</f>
        <v>pharmacy</v>
      </c>
      <c r="C9948">
        <f t="shared" si="9922"/>
        <v>1</v>
      </c>
      <c r="D9948">
        <f ca="1">OFFSET(walk!$A$2:$Y$402,TRUNC((ROW()-ROW($D$2))/COLUMNS(walk!$A$2:$Y$402)),MOD(ROW()-ROW($D$2),COLUMNS(walk!$A$2:$Y$402)),1,1)</f>
        <v>14</v>
      </c>
      <c r="E9948">
        <f ca="1">OFFSET(bike!$A$2:$Y$402,TRUNC((ROW()-ROW($E$2))/COLUMNS(bike!$A$2:$Y$402)),MOD(ROW()-ROW($E$2),COLUMNS(bike!$A$2:$Y$402)),1,1)</f>
        <v>4</v>
      </c>
      <c r="F9948">
        <f ca="1">OFFSET(transit!$A$2:$Y$402,TRUNC((ROW()-ROW($F$2))/COLUMNS(transit!$A$2:$Y$402)),MOD(ROW()-ROW($F$2),COLUMNS(transit!$A$2:$Y$402)),1,1)</f>
        <v>10</v>
      </c>
      <c r="G9948">
        <f ca="1">OFFSET(drive!$A$2:$Y$402,TRUNC((ROW()-ROW($G$2))/COLUMNS(drive!$A$2:$Y$402)),MOD(ROW()-ROW($G$2),COLUMNS(drive!$A$2:$Y$402)),1,1)</f>
        <v>3</v>
      </c>
      <c r="H9948" s="5">
        <f ca="1">(VLOOKUP($B9948,weights!$A$2:$R$6,4))*VLOOKUP($B9948,weights!$A$2:$R$6,6)^C9948*(VLOOKUP($B9948,weights!$A$2:$R$6,15)*EXP(VLOOKUP($B9948,weights!$A$2:$R$6,11)*D9948)+VLOOKUP($B9948,weights!$A$2:$R$6,16)*EXP(VLOOKUP($B9948,weights!$A$2:$R$6,12)*E9948)+VLOOKUP($B9948,weights!$A$2:$R$6,17)*EXP(VLOOKUP($B9948,weights!$A$2:$R$6,13)*F9948)+VLOOKUP($B9948,weights!$A$2:$R$6,18)*EXP(VLOOKUP($B9948,weights!$A$2:$R$6,14)*G9948))</f>
        <v>2.5601493586754764</v>
      </c>
    </row>
    <row r="9949" spans="1:8" ht="12.75" x14ac:dyDescent="0.2">
      <c r="A9949">
        <f t="shared" si="0"/>
        <v>398</v>
      </c>
      <c r="B9949" t="str">
        <f t="shared" ref="B9949:C9949" si="9923">B9924</f>
        <v>pharmacy</v>
      </c>
      <c r="C9949">
        <f t="shared" si="9923"/>
        <v>2</v>
      </c>
      <c r="D9949">
        <f ca="1">OFFSET(walk!$A$2:$Y$402,TRUNC((ROW()-ROW($D$2))/COLUMNS(walk!$A$2:$Y$402)),MOD(ROW()-ROW($D$2),COLUMNS(walk!$A$2:$Y$402)),1,1)</f>
        <v>16</v>
      </c>
      <c r="E9949">
        <f ca="1">OFFSET(bike!$A$2:$Y$402,TRUNC((ROW()-ROW($E$2))/COLUMNS(bike!$A$2:$Y$402)),MOD(ROW()-ROW($E$2),COLUMNS(bike!$A$2:$Y$402)),1,1)</f>
        <v>4</v>
      </c>
      <c r="F9949">
        <f ca="1">OFFSET(transit!$A$2:$Y$402,TRUNC((ROW()-ROW($F$2))/COLUMNS(transit!$A$2:$Y$402)),MOD(ROW()-ROW($F$2),COLUMNS(transit!$A$2:$Y$402)),1,1)</f>
        <v>16</v>
      </c>
      <c r="G9949">
        <f ca="1">OFFSET(drive!$A$2:$Y$402,TRUNC((ROW()-ROW($G$2))/COLUMNS(drive!$A$2:$Y$402)),MOD(ROW()-ROW($G$2),COLUMNS(drive!$A$2:$Y$402)),1,1)</f>
        <v>3</v>
      </c>
      <c r="H9949" s="5">
        <f ca="1">(VLOOKUP($B9949,weights!$A$2:$R$6,4))*VLOOKUP($B9949,weights!$A$2:$R$6,6)^C9949*(VLOOKUP($B9949,weights!$A$2:$R$6,15)*EXP(VLOOKUP($B9949,weights!$A$2:$R$6,11)*D9949)+VLOOKUP($B9949,weights!$A$2:$R$6,16)*EXP(VLOOKUP($B9949,weights!$A$2:$R$6,12)*E9949)+VLOOKUP($B9949,weights!$A$2:$R$6,17)*EXP(VLOOKUP($B9949,weights!$A$2:$R$6,13)*F9949)+VLOOKUP($B9949,weights!$A$2:$R$6,18)*EXP(VLOOKUP($B9949,weights!$A$2:$R$6,14)*G9949))</f>
        <v>1.1258876655656052</v>
      </c>
    </row>
    <row r="9950" spans="1:8" ht="12.75" x14ac:dyDescent="0.2">
      <c r="A9950">
        <f t="shared" si="0"/>
        <v>398</v>
      </c>
      <c r="B9950" t="str">
        <f t="shared" ref="B9950:C9950" si="9924">B9925</f>
        <v>bank</v>
      </c>
      <c r="C9950">
        <f t="shared" si="9924"/>
        <v>0</v>
      </c>
      <c r="D9950">
        <f ca="1">OFFSET(walk!$A$2:$Y$402,TRUNC((ROW()-ROW($D$2))/COLUMNS(walk!$A$2:$Y$402)),MOD(ROW()-ROW($D$2),COLUMNS(walk!$A$2:$Y$402)),1,1)</f>
        <v>26</v>
      </c>
      <c r="E9950">
        <f ca="1">OFFSET(bike!$A$2:$Y$402,TRUNC((ROW()-ROW($E$2))/COLUMNS(bike!$A$2:$Y$402)),MOD(ROW()-ROW($E$2),COLUMNS(bike!$A$2:$Y$402)),1,1)</f>
        <v>7</v>
      </c>
      <c r="F9950">
        <f ca="1">OFFSET(transit!$A$2:$Y$402,TRUNC((ROW()-ROW($F$2))/COLUMNS(transit!$A$2:$Y$402)),MOD(ROW()-ROW($F$2),COLUMNS(transit!$A$2:$Y$402)),1,1)</f>
        <v>15</v>
      </c>
      <c r="G9950">
        <f ca="1">OFFSET(drive!$A$2:$Y$402,TRUNC((ROW()-ROW($G$2))/COLUMNS(drive!$A$2:$Y$402)),MOD(ROW()-ROW($G$2),COLUMNS(drive!$A$2:$Y$402)),1,1)</f>
        <v>6</v>
      </c>
      <c r="H9950" s="5">
        <f ca="1">(VLOOKUP($B9950,weights!$A$2:$R$6,4))*VLOOKUP($B9950,weights!$A$2:$R$6,6)^C9950*(VLOOKUP($B9950,weights!$A$2:$R$6,15)*EXP(VLOOKUP($B9950,weights!$A$2:$R$6,11)*D9950)+VLOOKUP($B9950,weights!$A$2:$R$6,16)*EXP(VLOOKUP($B9950,weights!$A$2:$R$6,12)*E9950)+VLOOKUP($B9950,weights!$A$2:$R$6,17)*EXP(VLOOKUP($B9950,weights!$A$2:$R$6,13)*F9950)+VLOOKUP($B9950,weights!$A$2:$R$6,18)*EXP(VLOOKUP($B9950,weights!$A$2:$R$6,14)*G9950))</f>
        <v>2.668568537362396</v>
      </c>
    </row>
    <row r="9951" spans="1:8" ht="12.75" x14ac:dyDescent="0.2">
      <c r="A9951">
        <f t="shared" si="0"/>
        <v>398</v>
      </c>
      <c r="B9951" t="str">
        <f t="shared" ref="B9951:C9951" si="9925">B9926</f>
        <v>bank</v>
      </c>
      <c r="C9951">
        <f t="shared" si="9925"/>
        <v>1</v>
      </c>
      <c r="D9951">
        <f ca="1">OFFSET(walk!$A$2:$Y$402,TRUNC((ROW()-ROW($D$2))/COLUMNS(walk!$A$2:$Y$402)),MOD(ROW()-ROW($D$2),COLUMNS(walk!$A$2:$Y$402)),1,1)</f>
        <v>46</v>
      </c>
      <c r="E9951">
        <f ca="1">OFFSET(bike!$A$2:$Y$402,TRUNC((ROW()-ROW($E$2))/COLUMNS(bike!$A$2:$Y$402)),MOD(ROW()-ROW($E$2),COLUMNS(bike!$A$2:$Y$402)),1,1)</f>
        <v>15</v>
      </c>
      <c r="F9951">
        <f ca="1">OFFSET(transit!$A$2:$Y$402,TRUNC((ROW()-ROW($F$2))/COLUMNS(transit!$A$2:$Y$402)),MOD(ROW()-ROW($F$2),COLUMNS(transit!$A$2:$Y$402)),1,1)</f>
        <v>37</v>
      </c>
      <c r="G9951">
        <f ca="1">OFFSET(drive!$A$2:$Y$402,TRUNC((ROW()-ROW($G$2))/COLUMNS(drive!$A$2:$Y$402)),MOD(ROW()-ROW($G$2),COLUMNS(drive!$A$2:$Y$402)),1,1)</f>
        <v>8</v>
      </c>
      <c r="H9951" s="5">
        <f ca="1">(VLOOKUP($B9951,weights!$A$2:$R$6,4))*VLOOKUP($B9951,weights!$A$2:$R$6,6)^C9951*(VLOOKUP($B9951,weights!$A$2:$R$6,15)*EXP(VLOOKUP($B9951,weights!$A$2:$R$6,11)*D9951)+VLOOKUP($B9951,weights!$A$2:$R$6,16)*EXP(VLOOKUP($B9951,weights!$A$2:$R$6,12)*E9951)+VLOOKUP($B9951,weights!$A$2:$R$6,17)*EXP(VLOOKUP($B9951,weights!$A$2:$R$6,13)*F9951)+VLOOKUP($B9951,weights!$A$2:$R$6,18)*EXP(VLOOKUP($B9951,weights!$A$2:$R$6,14)*G9951))</f>
        <v>0.4191018758737185</v>
      </c>
    </row>
    <row r="9952" spans="1:8" ht="12.75" x14ac:dyDescent="0.2">
      <c r="A9952">
        <f t="shared" si="0"/>
        <v>399</v>
      </c>
      <c r="B9952" t="str">
        <f t="shared" ref="B9952:C9952" si="9926">B9927</f>
        <v>restaurant</v>
      </c>
      <c r="C9952">
        <f t="shared" si="9926"/>
        <v>0</v>
      </c>
      <c r="D9952">
        <f ca="1">OFFSET(walk!$A$2:$Y$402,TRUNC((ROW()-ROW($D$2))/COLUMNS(walk!$A$2:$Y$402)),MOD(ROW()-ROW($D$2),COLUMNS(walk!$A$2:$Y$402)),1,1)</f>
        <v>6</v>
      </c>
      <c r="E9952">
        <f ca="1">OFFSET(bike!$A$2:$Y$402,TRUNC((ROW()-ROW($E$2))/COLUMNS(bike!$A$2:$Y$402)),MOD(ROW()-ROW($E$2),COLUMNS(bike!$A$2:$Y$402)),1,1)</f>
        <v>3</v>
      </c>
      <c r="F9952">
        <f ca="1">OFFSET(transit!$A$2:$Y$402,TRUNC((ROW()-ROW($F$2))/COLUMNS(transit!$A$2:$Y$402)),MOD(ROW()-ROW($F$2),COLUMNS(transit!$A$2:$Y$402)),1,1)</f>
        <v>6</v>
      </c>
      <c r="G9952">
        <f ca="1">OFFSET(drive!$A$2:$Y$402,TRUNC((ROW()-ROW($G$2))/COLUMNS(drive!$A$2:$Y$402)),MOD(ROW()-ROW($G$2),COLUMNS(drive!$A$2:$Y$402)),1,1)</f>
        <v>2</v>
      </c>
      <c r="H9952" s="5">
        <f ca="1">(VLOOKUP($B9952,weights!$A$2:$R$6,4))*VLOOKUP($B9952,weights!$A$2:$R$6,6)^C9952*(VLOOKUP($B9952,weights!$A$2:$R$6,15)*EXP(VLOOKUP($B9952,weights!$A$2:$R$6,11)*D9952)+VLOOKUP($B9952,weights!$A$2:$R$6,16)*EXP(VLOOKUP($B9952,weights!$A$2:$R$6,12)*E9952)+VLOOKUP($B9952,weights!$A$2:$R$6,17)*EXP(VLOOKUP($B9952,weights!$A$2:$R$6,13)*F9952)+VLOOKUP($B9952,weights!$A$2:$R$6,18)*EXP(VLOOKUP($B9952,weights!$A$2:$R$6,14)*G9952))</f>
        <v>31.923416138044217</v>
      </c>
    </row>
    <row r="9953" spans="1:8" ht="12.75" x14ac:dyDescent="0.2">
      <c r="A9953">
        <f t="shared" si="0"/>
        <v>399</v>
      </c>
      <c r="B9953" t="str">
        <f t="shared" ref="B9953:C9953" si="9927">B9928</f>
        <v>restaurant</v>
      </c>
      <c r="C9953">
        <f t="shared" si="9927"/>
        <v>1</v>
      </c>
      <c r="D9953">
        <f ca="1">OFFSET(walk!$A$2:$Y$402,TRUNC((ROW()-ROW($D$2))/COLUMNS(walk!$A$2:$Y$402)),MOD(ROW()-ROW($D$2),COLUMNS(walk!$A$2:$Y$402)),1,1)</f>
        <v>9</v>
      </c>
      <c r="E9953">
        <f ca="1">OFFSET(bike!$A$2:$Y$402,TRUNC((ROW()-ROW($E$2))/COLUMNS(bike!$A$2:$Y$402)),MOD(ROW()-ROW($E$2),COLUMNS(bike!$A$2:$Y$402)),1,1)</f>
        <v>3</v>
      </c>
      <c r="F9953">
        <f ca="1">OFFSET(transit!$A$2:$Y$402,TRUNC((ROW()-ROW($F$2))/COLUMNS(transit!$A$2:$Y$402)),MOD(ROW()-ROW($F$2),COLUMNS(transit!$A$2:$Y$402)),1,1)</f>
        <v>8</v>
      </c>
      <c r="G9953">
        <f ca="1">OFFSET(drive!$A$2:$Y$402,TRUNC((ROW()-ROW($G$2))/COLUMNS(drive!$A$2:$Y$402)),MOD(ROW()-ROW($G$2),COLUMNS(drive!$A$2:$Y$402)),1,1)</f>
        <v>2</v>
      </c>
      <c r="H9953" s="5">
        <f ca="1">(VLOOKUP($B9953,weights!$A$2:$R$6,4))*VLOOKUP($B9953,weights!$A$2:$R$6,6)^C9953*(VLOOKUP($B9953,weights!$A$2:$R$6,15)*EXP(VLOOKUP($B9953,weights!$A$2:$R$6,11)*D9953)+VLOOKUP($B9953,weights!$A$2:$R$6,16)*EXP(VLOOKUP($B9953,weights!$A$2:$R$6,12)*E9953)+VLOOKUP($B9953,weights!$A$2:$R$6,17)*EXP(VLOOKUP($B9953,weights!$A$2:$R$6,13)*F9953)+VLOOKUP($B9953,weights!$A$2:$R$6,18)*EXP(VLOOKUP($B9953,weights!$A$2:$R$6,14)*G9953))</f>
        <v>24.744934444331534</v>
      </c>
    </row>
    <row r="9954" spans="1:8" ht="12.75" x14ac:dyDescent="0.2">
      <c r="A9954">
        <f t="shared" si="0"/>
        <v>399</v>
      </c>
      <c r="B9954" t="str">
        <f t="shared" ref="B9954:C9954" si="9928">B9929</f>
        <v>restaurant</v>
      </c>
      <c r="C9954">
        <f t="shared" si="9928"/>
        <v>2</v>
      </c>
      <c r="D9954">
        <f ca="1">OFFSET(walk!$A$2:$Y$402,TRUNC((ROW()-ROW($D$2))/COLUMNS(walk!$A$2:$Y$402)),MOD(ROW()-ROW($D$2),COLUMNS(walk!$A$2:$Y$402)),1,1)</f>
        <v>9</v>
      </c>
      <c r="E9954">
        <f ca="1">OFFSET(bike!$A$2:$Y$402,TRUNC((ROW()-ROW($E$2))/COLUMNS(bike!$A$2:$Y$402)),MOD(ROW()-ROW($E$2),COLUMNS(bike!$A$2:$Y$402)),1,1)</f>
        <v>3</v>
      </c>
      <c r="F9954">
        <f ca="1">OFFSET(transit!$A$2:$Y$402,TRUNC((ROW()-ROW($F$2))/COLUMNS(transit!$A$2:$Y$402)),MOD(ROW()-ROW($F$2),COLUMNS(transit!$A$2:$Y$402)),1,1)</f>
        <v>9</v>
      </c>
      <c r="G9954">
        <f ca="1">OFFSET(drive!$A$2:$Y$402,TRUNC((ROW()-ROW($G$2))/COLUMNS(drive!$A$2:$Y$402)),MOD(ROW()-ROW($G$2),COLUMNS(drive!$A$2:$Y$402)),1,1)</f>
        <v>2</v>
      </c>
      <c r="H9954" s="5">
        <f ca="1">(VLOOKUP($B9954,weights!$A$2:$R$6,4))*VLOOKUP($B9954,weights!$A$2:$R$6,6)^C9954*(VLOOKUP($B9954,weights!$A$2:$R$6,15)*EXP(VLOOKUP($B9954,weights!$A$2:$R$6,11)*D9954)+VLOOKUP($B9954,weights!$A$2:$R$6,16)*EXP(VLOOKUP($B9954,weights!$A$2:$R$6,12)*E9954)+VLOOKUP($B9954,weights!$A$2:$R$6,17)*EXP(VLOOKUP($B9954,weights!$A$2:$R$6,13)*F9954)+VLOOKUP($B9954,weights!$A$2:$R$6,18)*EXP(VLOOKUP($B9954,weights!$A$2:$R$6,14)*G9954))</f>
        <v>21.629253294018085</v>
      </c>
    </row>
    <row r="9955" spans="1:8" ht="12.75" x14ac:dyDescent="0.2">
      <c r="A9955">
        <f t="shared" si="0"/>
        <v>399</v>
      </c>
      <c r="B9955" t="str">
        <f t="shared" ref="B9955:C9955" si="9929">B9930</f>
        <v>restaurant</v>
      </c>
      <c r="C9955">
        <f t="shared" si="9929"/>
        <v>3</v>
      </c>
      <c r="D9955">
        <f ca="1">OFFSET(walk!$A$2:$Y$402,TRUNC((ROW()-ROW($D$2))/COLUMNS(walk!$A$2:$Y$402)),MOD(ROW()-ROW($D$2),COLUMNS(walk!$A$2:$Y$402)),1,1)</f>
        <v>11</v>
      </c>
      <c r="E9955">
        <f ca="1">OFFSET(bike!$A$2:$Y$402,TRUNC((ROW()-ROW($E$2))/COLUMNS(bike!$A$2:$Y$402)),MOD(ROW()-ROW($E$2),COLUMNS(bike!$A$2:$Y$402)),1,1)</f>
        <v>3</v>
      </c>
      <c r="F9955">
        <f ca="1">OFFSET(transit!$A$2:$Y$402,TRUNC((ROW()-ROW($F$2))/COLUMNS(transit!$A$2:$Y$402)),MOD(ROW()-ROW($F$2),COLUMNS(transit!$A$2:$Y$402)),1,1)</f>
        <v>9</v>
      </c>
      <c r="G9955">
        <f ca="1">OFFSET(drive!$A$2:$Y$402,TRUNC((ROW()-ROW($G$2))/COLUMNS(drive!$A$2:$Y$402)),MOD(ROW()-ROW($G$2),COLUMNS(drive!$A$2:$Y$402)),1,1)</f>
        <v>3</v>
      </c>
      <c r="H9955" s="5">
        <f ca="1">(VLOOKUP($B9955,weights!$A$2:$R$6,4))*VLOOKUP($B9955,weights!$A$2:$R$6,6)^C9955*(VLOOKUP($B9955,weights!$A$2:$R$6,15)*EXP(VLOOKUP($B9955,weights!$A$2:$R$6,11)*D9955)+VLOOKUP($B9955,weights!$A$2:$R$6,16)*EXP(VLOOKUP($B9955,weights!$A$2:$R$6,12)*E9955)+VLOOKUP($B9955,weights!$A$2:$R$6,17)*EXP(VLOOKUP($B9955,weights!$A$2:$R$6,13)*F9955)+VLOOKUP($B9955,weights!$A$2:$R$6,18)*EXP(VLOOKUP($B9955,weights!$A$2:$R$6,14)*G9955))</f>
        <v>17.397360581258248</v>
      </c>
    </row>
    <row r="9956" spans="1:8" ht="12.75" x14ac:dyDescent="0.2">
      <c r="A9956">
        <f t="shared" si="0"/>
        <v>399</v>
      </c>
      <c r="B9956" t="str">
        <f t="shared" ref="B9956:C9956" si="9930">B9931</f>
        <v>restaurant</v>
      </c>
      <c r="C9956">
        <f t="shared" si="9930"/>
        <v>4</v>
      </c>
      <c r="D9956">
        <f ca="1">OFFSET(walk!$A$2:$Y$402,TRUNC((ROW()-ROW($D$2))/COLUMNS(walk!$A$2:$Y$402)),MOD(ROW()-ROW($D$2),COLUMNS(walk!$A$2:$Y$402)),1,1)</f>
        <v>11</v>
      </c>
      <c r="E9956">
        <f ca="1">OFFSET(bike!$A$2:$Y$402,TRUNC((ROW()-ROW($E$2))/COLUMNS(bike!$A$2:$Y$402)),MOD(ROW()-ROW($E$2),COLUMNS(bike!$A$2:$Y$402)),1,1)</f>
        <v>3</v>
      </c>
      <c r="F9956">
        <f ca="1">OFFSET(transit!$A$2:$Y$402,TRUNC((ROW()-ROW($F$2))/COLUMNS(transit!$A$2:$Y$402)),MOD(ROW()-ROW($F$2),COLUMNS(transit!$A$2:$Y$402)),1,1)</f>
        <v>10</v>
      </c>
      <c r="G9956">
        <f ca="1">OFFSET(drive!$A$2:$Y$402,TRUNC((ROW()-ROW($G$2))/COLUMNS(drive!$A$2:$Y$402)),MOD(ROW()-ROW($G$2),COLUMNS(drive!$A$2:$Y$402)),1,1)</f>
        <v>3</v>
      </c>
      <c r="H9956" s="5">
        <f ca="1">(VLOOKUP($B9956,weights!$A$2:$R$6,4))*VLOOKUP($B9956,weights!$A$2:$R$6,6)^C9956*(VLOOKUP($B9956,weights!$A$2:$R$6,15)*EXP(VLOOKUP($B9956,weights!$A$2:$R$6,11)*D9956)+VLOOKUP($B9956,weights!$A$2:$R$6,16)*EXP(VLOOKUP($B9956,weights!$A$2:$R$6,12)*E9956)+VLOOKUP($B9956,weights!$A$2:$R$6,17)*EXP(VLOOKUP($B9956,weights!$A$2:$R$6,13)*F9956)+VLOOKUP($B9956,weights!$A$2:$R$6,18)*EXP(VLOOKUP($B9956,weights!$A$2:$R$6,14)*G9956))</f>
        <v>15.214541835571639</v>
      </c>
    </row>
    <row r="9957" spans="1:8" ht="12.75" x14ac:dyDescent="0.2">
      <c r="A9957">
        <f t="shared" si="0"/>
        <v>399</v>
      </c>
      <c r="B9957" t="str">
        <f t="shared" ref="B9957:C9957" si="9931">B9932</f>
        <v>restaurant</v>
      </c>
      <c r="C9957">
        <f t="shared" si="9931"/>
        <v>5</v>
      </c>
      <c r="D9957">
        <f ca="1">OFFSET(walk!$A$2:$Y$402,TRUNC((ROW()-ROW($D$2))/COLUMNS(walk!$A$2:$Y$402)),MOD(ROW()-ROW($D$2),COLUMNS(walk!$A$2:$Y$402)),1,1)</f>
        <v>11</v>
      </c>
      <c r="E9957">
        <f ca="1">OFFSET(bike!$A$2:$Y$402,TRUNC((ROW()-ROW($E$2))/COLUMNS(bike!$A$2:$Y$402)),MOD(ROW()-ROW($E$2),COLUMNS(bike!$A$2:$Y$402)),1,1)</f>
        <v>4</v>
      </c>
      <c r="F9957">
        <f ca="1">OFFSET(transit!$A$2:$Y$402,TRUNC((ROW()-ROW($F$2))/COLUMNS(transit!$A$2:$Y$402)),MOD(ROW()-ROW($F$2),COLUMNS(transit!$A$2:$Y$402)),1,1)</f>
        <v>10</v>
      </c>
      <c r="G9957">
        <f ca="1">OFFSET(drive!$A$2:$Y$402,TRUNC((ROW()-ROW($G$2))/COLUMNS(drive!$A$2:$Y$402)),MOD(ROW()-ROW($G$2),COLUMNS(drive!$A$2:$Y$402)),1,1)</f>
        <v>3</v>
      </c>
      <c r="H9957" s="5">
        <f ca="1">(VLOOKUP($B9957,weights!$A$2:$R$6,4))*VLOOKUP($B9957,weights!$A$2:$R$6,6)^C9957*(VLOOKUP($B9957,weights!$A$2:$R$6,15)*EXP(VLOOKUP($B9957,weights!$A$2:$R$6,11)*D9957)+VLOOKUP($B9957,weights!$A$2:$R$6,16)*EXP(VLOOKUP($B9957,weights!$A$2:$R$6,12)*E9957)+VLOOKUP($B9957,weights!$A$2:$R$6,17)*EXP(VLOOKUP($B9957,weights!$A$2:$R$6,13)*F9957)+VLOOKUP($B9957,weights!$A$2:$R$6,18)*EXP(VLOOKUP($B9957,weights!$A$2:$R$6,14)*G9957))</f>
        <v>12.680949056097909</v>
      </c>
    </row>
    <row r="9958" spans="1:8" ht="12.75" x14ac:dyDescent="0.2">
      <c r="A9958">
        <f t="shared" si="0"/>
        <v>399</v>
      </c>
      <c r="B9958" t="str">
        <f t="shared" ref="B9958:C9958" si="9932">B9933</f>
        <v>restaurant</v>
      </c>
      <c r="C9958">
        <f t="shared" si="9932"/>
        <v>6</v>
      </c>
      <c r="D9958">
        <f ca="1">OFFSET(walk!$A$2:$Y$402,TRUNC((ROW()-ROW($D$2))/COLUMNS(walk!$A$2:$Y$402)),MOD(ROW()-ROW($D$2),COLUMNS(walk!$A$2:$Y$402)),1,1)</f>
        <v>12</v>
      </c>
      <c r="E9958">
        <f ca="1">OFFSET(bike!$A$2:$Y$402,TRUNC((ROW()-ROW($E$2))/COLUMNS(bike!$A$2:$Y$402)),MOD(ROW()-ROW($E$2),COLUMNS(bike!$A$2:$Y$402)),1,1)</f>
        <v>4</v>
      </c>
      <c r="F9958">
        <f ca="1">OFFSET(transit!$A$2:$Y$402,TRUNC((ROW()-ROW($F$2))/COLUMNS(transit!$A$2:$Y$402)),MOD(ROW()-ROW($F$2),COLUMNS(transit!$A$2:$Y$402)),1,1)</f>
        <v>11</v>
      </c>
      <c r="G9958">
        <f ca="1">OFFSET(drive!$A$2:$Y$402,TRUNC((ROW()-ROW($G$2))/COLUMNS(drive!$A$2:$Y$402)),MOD(ROW()-ROW($G$2),COLUMNS(drive!$A$2:$Y$402)),1,1)</f>
        <v>3</v>
      </c>
      <c r="H9958" s="5">
        <f ca="1">(VLOOKUP($B9958,weights!$A$2:$R$6,4))*VLOOKUP($B9958,weights!$A$2:$R$6,6)^C9958*(VLOOKUP($B9958,weights!$A$2:$R$6,15)*EXP(VLOOKUP($B9958,weights!$A$2:$R$6,11)*D9958)+VLOOKUP($B9958,weights!$A$2:$R$6,16)*EXP(VLOOKUP($B9958,weights!$A$2:$R$6,12)*E9958)+VLOOKUP($B9958,weights!$A$2:$R$6,17)*EXP(VLOOKUP($B9958,weights!$A$2:$R$6,13)*F9958)+VLOOKUP($B9958,weights!$A$2:$R$6,18)*EXP(VLOOKUP($B9958,weights!$A$2:$R$6,14)*G9958))</f>
        <v>10.927669663313869</v>
      </c>
    </row>
    <row r="9959" spans="1:8" ht="12.75" x14ac:dyDescent="0.2">
      <c r="A9959">
        <f t="shared" si="0"/>
        <v>399</v>
      </c>
      <c r="B9959" t="str">
        <f t="shared" ref="B9959:C9959" si="9933">B9934</f>
        <v>restaurant</v>
      </c>
      <c r="C9959">
        <f t="shared" si="9933"/>
        <v>7</v>
      </c>
      <c r="D9959">
        <f ca="1">OFFSET(walk!$A$2:$Y$402,TRUNC((ROW()-ROW($D$2))/COLUMNS(walk!$A$2:$Y$402)),MOD(ROW()-ROW($D$2),COLUMNS(walk!$A$2:$Y$402)),1,1)</f>
        <v>12</v>
      </c>
      <c r="E9959">
        <f ca="1">OFFSET(bike!$A$2:$Y$402,TRUNC((ROW()-ROW($E$2))/COLUMNS(bike!$A$2:$Y$402)),MOD(ROW()-ROW($E$2),COLUMNS(bike!$A$2:$Y$402)),1,1)</f>
        <v>4</v>
      </c>
      <c r="F9959">
        <f ca="1">OFFSET(transit!$A$2:$Y$402,TRUNC((ROW()-ROW($F$2))/COLUMNS(transit!$A$2:$Y$402)),MOD(ROW()-ROW($F$2),COLUMNS(transit!$A$2:$Y$402)),1,1)</f>
        <v>11</v>
      </c>
      <c r="G9959">
        <f ca="1">OFFSET(drive!$A$2:$Y$402,TRUNC((ROW()-ROW($G$2))/COLUMNS(drive!$A$2:$Y$402)),MOD(ROW()-ROW($G$2),COLUMNS(drive!$A$2:$Y$402)),1,1)</f>
        <v>4</v>
      </c>
      <c r="H9959" s="5">
        <f ca="1">(VLOOKUP($B9959,weights!$A$2:$R$6,4))*VLOOKUP($B9959,weights!$A$2:$R$6,6)^C9959*(VLOOKUP($B9959,weights!$A$2:$R$6,15)*EXP(VLOOKUP($B9959,weights!$A$2:$R$6,11)*D9959)+VLOOKUP($B9959,weights!$A$2:$R$6,16)*EXP(VLOOKUP($B9959,weights!$A$2:$R$6,12)*E9959)+VLOOKUP($B9959,weights!$A$2:$R$6,17)*EXP(VLOOKUP($B9959,weights!$A$2:$R$6,13)*F9959)+VLOOKUP($B9959,weights!$A$2:$R$6,18)*EXP(VLOOKUP($B9959,weights!$A$2:$R$6,14)*G9959))</f>
        <v>9.081912938739741</v>
      </c>
    </row>
    <row r="9960" spans="1:8" ht="12.75" x14ac:dyDescent="0.2">
      <c r="A9960">
        <f t="shared" si="0"/>
        <v>399</v>
      </c>
      <c r="B9960" t="str">
        <f t="shared" ref="B9960:C9960" si="9934">B9935</f>
        <v>restaurant</v>
      </c>
      <c r="C9960">
        <f t="shared" si="9934"/>
        <v>8</v>
      </c>
      <c r="D9960">
        <f ca="1">OFFSET(walk!$A$2:$Y$402,TRUNC((ROW()-ROW($D$2))/COLUMNS(walk!$A$2:$Y$402)),MOD(ROW()-ROW($D$2),COLUMNS(walk!$A$2:$Y$402)),1,1)</f>
        <v>12</v>
      </c>
      <c r="E9960">
        <f ca="1">OFFSET(bike!$A$2:$Y$402,TRUNC((ROW()-ROW($E$2))/COLUMNS(bike!$A$2:$Y$402)),MOD(ROW()-ROW($E$2),COLUMNS(bike!$A$2:$Y$402)),1,1)</f>
        <v>4</v>
      </c>
      <c r="F9960">
        <f ca="1">OFFSET(transit!$A$2:$Y$402,TRUNC((ROW()-ROW($F$2))/COLUMNS(transit!$A$2:$Y$402)),MOD(ROW()-ROW($F$2),COLUMNS(transit!$A$2:$Y$402)),1,1)</f>
        <v>11</v>
      </c>
      <c r="G9960">
        <f ca="1">OFFSET(drive!$A$2:$Y$402,TRUNC((ROW()-ROW($G$2))/COLUMNS(drive!$A$2:$Y$402)),MOD(ROW()-ROW($G$2),COLUMNS(drive!$A$2:$Y$402)),1,1)</f>
        <v>4</v>
      </c>
      <c r="H9960" s="5">
        <f ca="1">(VLOOKUP($B9960,weights!$A$2:$R$6,4))*VLOOKUP($B9960,weights!$A$2:$R$6,6)^C9960*(VLOOKUP($B9960,weights!$A$2:$R$6,15)*EXP(VLOOKUP($B9960,weights!$A$2:$R$6,11)*D9960)+VLOOKUP($B9960,weights!$A$2:$R$6,16)*EXP(VLOOKUP($B9960,weights!$A$2:$R$6,12)*E9960)+VLOOKUP($B9960,weights!$A$2:$R$6,17)*EXP(VLOOKUP($B9960,weights!$A$2:$R$6,13)*F9960)+VLOOKUP($B9960,weights!$A$2:$R$6,18)*EXP(VLOOKUP($B9960,weights!$A$2:$R$6,14)*G9960))</f>
        <v>8.1400849302778422</v>
      </c>
    </row>
    <row r="9961" spans="1:8" ht="12.75" x14ac:dyDescent="0.2">
      <c r="A9961">
        <f t="shared" si="0"/>
        <v>399</v>
      </c>
      <c r="B9961" t="str">
        <f t="shared" ref="B9961:C9961" si="9935">B9936</f>
        <v>restaurant</v>
      </c>
      <c r="C9961">
        <f t="shared" si="9935"/>
        <v>9</v>
      </c>
      <c r="D9961">
        <f ca="1">OFFSET(walk!$A$2:$Y$402,TRUNC((ROW()-ROW($D$2))/COLUMNS(walk!$A$2:$Y$402)),MOD(ROW()-ROW($D$2),COLUMNS(walk!$A$2:$Y$402)),1,1)</f>
        <v>13</v>
      </c>
      <c r="E9961">
        <f ca="1">OFFSET(bike!$A$2:$Y$402,TRUNC((ROW()-ROW($E$2))/COLUMNS(bike!$A$2:$Y$402)),MOD(ROW()-ROW($E$2),COLUMNS(bike!$A$2:$Y$402)),1,1)</f>
        <v>4</v>
      </c>
      <c r="F9961">
        <f ca="1">OFFSET(transit!$A$2:$Y$402,TRUNC((ROW()-ROW($F$2))/COLUMNS(transit!$A$2:$Y$402)),MOD(ROW()-ROW($F$2),COLUMNS(transit!$A$2:$Y$402)),1,1)</f>
        <v>12</v>
      </c>
      <c r="G9961">
        <f ca="1">OFFSET(drive!$A$2:$Y$402,TRUNC((ROW()-ROW($G$2))/COLUMNS(drive!$A$2:$Y$402)),MOD(ROW()-ROW($G$2),COLUMNS(drive!$A$2:$Y$402)),1,1)</f>
        <v>4</v>
      </c>
      <c r="H9961" s="5">
        <f ca="1">(VLOOKUP($B9961,weights!$A$2:$R$6,4))*VLOOKUP($B9961,weights!$A$2:$R$6,6)^C9961*(VLOOKUP($B9961,weights!$A$2:$R$6,15)*EXP(VLOOKUP($B9961,weights!$A$2:$R$6,11)*D9961)+VLOOKUP($B9961,weights!$A$2:$R$6,16)*EXP(VLOOKUP($B9961,weights!$A$2:$R$6,12)*E9961)+VLOOKUP($B9961,weights!$A$2:$R$6,17)*EXP(VLOOKUP($B9961,weights!$A$2:$R$6,13)*F9961)+VLOOKUP($B9961,weights!$A$2:$R$6,18)*EXP(VLOOKUP($B9961,weights!$A$2:$R$6,14)*G9961))</f>
        <v>7.0330575785114808</v>
      </c>
    </row>
    <row r="9962" spans="1:8" ht="12.75" x14ac:dyDescent="0.2">
      <c r="A9962">
        <f t="shared" si="0"/>
        <v>399</v>
      </c>
      <c r="B9962" t="str">
        <f t="shared" ref="B9962:C9962" si="9936">B9937</f>
        <v>supermarket</v>
      </c>
      <c r="C9962">
        <f t="shared" si="9936"/>
        <v>0</v>
      </c>
      <c r="D9962">
        <f ca="1">OFFSET(walk!$A$2:$Y$402,TRUNC((ROW()-ROW($D$2))/COLUMNS(walk!$A$2:$Y$402)),MOD(ROW()-ROW($D$2),COLUMNS(walk!$A$2:$Y$402)),1,1)</f>
        <v>33</v>
      </c>
      <c r="E9962">
        <f ca="1">OFFSET(bike!$A$2:$Y$402,TRUNC((ROW()-ROW($E$2))/COLUMNS(bike!$A$2:$Y$402)),MOD(ROW()-ROW($E$2),COLUMNS(bike!$A$2:$Y$402)),1,1)</f>
        <v>14</v>
      </c>
      <c r="F9962">
        <f ca="1">OFFSET(transit!$A$2:$Y$402,TRUNC((ROW()-ROW($F$2))/COLUMNS(transit!$A$2:$Y$402)),MOD(ROW()-ROW($F$2),COLUMNS(transit!$A$2:$Y$402)),1,1)</f>
        <v>20</v>
      </c>
      <c r="G9962">
        <f ca="1">OFFSET(drive!$A$2:$Y$402,TRUNC((ROW()-ROW($G$2))/COLUMNS(drive!$A$2:$Y$402)),MOD(ROW()-ROW($G$2),COLUMNS(drive!$A$2:$Y$402)),1,1)</f>
        <v>7</v>
      </c>
      <c r="H9962" s="5">
        <f ca="1">(VLOOKUP($B9962,weights!$A$2:$R$6,4))*VLOOKUP($B9962,weights!$A$2:$R$6,6)^C9962*(VLOOKUP($B9962,weights!$A$2:$R$6,15)*EXP(VLOOKUP($B9962,weights!$A$2:$R$6,11)*D9962)+VLOOKUP($B9962,weights!$A$2:$R$6,16)*EXP(VLOOKUP($B9962,weights!$A$2:$R$6,12)*E9962)+VLOOKUP($B9962,weights!$A$2:$R$6,17)*EXP(VLOOKUP($B9962,weights!$A$2:$R$6,13)*F9962)+VLOOKUP($B9962,weights!$A$2:$R$6,18)*EXP(VLOOKUP($B9962,weights!$A$2:$R$6,14)*G9962))</f>
        <v>4.3461501854530953</v>
      </c>
    </row>
    <row r="9963" spans="1:8" ht="12.75" x14ac:dyDescent="0.2">
      <c r="A9963">
        <f t="shared" si="0"/>
        <v>399</v>
      </c>
      <c r="B9963" t="str">
        <f t="shared" ref="B9963:C9963" si="9937">B9938</f>
        <v>supermarket</v>
      </c>
      <c r="C9963">
        <f t="shared" si="9937"/>
        <v>1</v>
      </c>
      <c r="D9963">
        <f ca="1">OFFSET(walk!$A$2:$Y$402,TRUNC((ROW()-ROW($D$2))/COLUMNS(walk!$A$2:$Y$402)),MOD(ROW()-ROW($D$2),COLUMNS(walk!$A$2:$Y$402)),1,1)</f>
        <v>45</v>
      </c>
      <c r="E9963">
        <f ca="1">OFFSET(bike!$A$2:$Y$402,TRUNC((ROW()-ROW($E$2))/COLUMNS(bike!$A$2:$Y$402)),MOD(ROW()-ROW($E$2),COLUMNS(bike!$A$2:$Y$402)),1,1)</f>
        <v>15</v>
      </c>
      <c r="F9963">
        <f ca="1">OFFSET(transit!$A$2:$Y$402,TRUNC((ROW()-ROW($F$2))/COLUMNS(transit!$A$2:$Y$402)),MOD(ROW()-ROW($F$2),COLUMNS(transit!$A$2:$Y$402)),1,1)</f>
        <v>25</v>
      </c>
      <c r="G9963">
        <f ca="1">OFFSET(drive!$A$2:$Y$402,TRUNC((ROW()-ROW($G$2))/COLUMNS(drive!$A$2:$Y$402)),MOD(ROW()-ROW($G$2),COLUMNS(drive!$A$2:$Y$402)),1,1)</f>
        <v>9</v>
      </c>
      <c r="H9963" s="5">
        <f ca="1">(VLOOKUP($B9963,weights!$A$2:$R$6,4))*VLOOKUP($B9963,weights!$A$2:$R$6,6)^C9963*(VLOOKUP($B9963,weights!$A$2:$R$6,15)*EXP(VLOOKUP($B9963,weights!$A$2:$R$6,11)*D9963)+VLOOKUP($B9963,weights!$A$2:$R$6,16)*EXP(VLOOKUP($B9963,weights!$A$2:$R$6,12)*E9963)+VLOOKUP($B9963,weights!$A$2:$R$6,17)*EXP(VLOOKUP($B9963,weights!$A$2:$R$6,13)*F9963)+VLOOKUP($B9963,weights!$A$2:$R$6,18)*EXP(VLOOKUP($B9963,weights!$A$2:$R$6,14)*G9963))</f>
        <v>1.6509297121391975</v>
      </c>
    </row>
    <row r="9964" spans="1:8" ht="12.75" x14ac:dyDescent="0.2">
      <c r="A9964">
        <f t="shared" si="0"/>
        <v>399</v>
      </c>
      <c r="B9964" t="str">
        <f t="shared" ref="B9964:C9964" si="9938">B9939</f>
        <v>supermarket</v>
      </c>
      <c r="C9964">
        <f t="shared" si="9938"/>
        <v>2</v>
      </c>
      <c r="D9964">
        <f ca="1">OFFSET(walk!$A$2:$Y$402,TRUNC((ROW()-ROW($D$2))/COLUMNS(walk!$A$2:$Y$402)),MOD(ROW()-ROW($D$2),COLUMNS(walk!$A$2:$Y$402)),1,1)</f>
        <v>50</v>
      </c>
      <c r="E9964">
        <f ca="1">OFFSET(bike!$A$2:$Y$402,TRUNC((ROW()-ROW($E$2))/COLUMNS(bike!$A$2:$Y$402)),MOD(ROW()-ROW($E$2),COLUMNS(bike!$A$2:$Y$402)),1,1)</f>
        <v>16</v>
      </c>
      <c r="F9964">
        <f ca="1">OFFSET(transit!$A$2:$Y$402,TRUNC((ROW()-ROW($F$2))/COLUMNS(transit!$A$2:$Y$402)),MOD(ROW()-ROW($F$2),COLUMNS(transit!$A$2:$Y$402)),1,1)</f>
        <v>26</v>
      </c>
      <c r="G9964">
        <f ca="1">OFFSET(drive!$A$2:$Y$402,TRUNC((ROW()-ROW($G$2))/COLUMNS(drive!$A$2:$Y$402)),MOD(ROW()-ROW($G$2),COLUMNS(drive!$A$2:$Y$402)),1,1)</f>
        <v>12</v>
      </c>
      <c r="H9964" s="5">
        <f ca="1">(VLOOKUP($B9964,weights!$A$2:$R$6,4))*VLOOKUP($B9964,weights!$A$2:$R$6,6)^C9964*(VLOOKUP($B9964,weights!$A$2:$R$6,15)*EXP(VLOOKUP($B9964,weights!$A$2:$R$6,11)*D9964)+VLOOKUP($B9964,weights!$A$2:$R$6,16)*EXP(VLOOKUP($B9964,weights!$A$2:$R$6,12)*E9964)+VLOOKUP($B9964,weights!$A$2:$R$6,17)*EXP(VLOOKUP($B9964,weights!$A$2:$R$6,13)*F9964)+VLOOKUP($B9964,weights!$A$2:$R$6,18)*EXP(VLOOKUP($B9964,weights!$A$2:$R$6,14)*G9964))</f>
        <v>0.54368524759286319</v>
      </c>
    </row>
    <row r="9965" spans="1:8" ht="12.75" x14ac:dyDescent="0.2">
      <c r="A9965">
        <f t="shared" si="0"/>
        <v>399</v>
      </c>
      <c r="B9965" t="str">
        <f t="shared" ref="B9965:C9965" si="9939">B9940</f>
        <v>supermarket</v>
      </c>
      <c r="C9965">
        <f t="shared" si="9939"/>
        <v>3</v>
      </c>
      <c r="D9965">
        <f ca="1">OFFSET(walk!$A$2:$Y$402,TRUNC((ROW()-ROW($D$2))/COLUMNS(walk!$A$2:$Y$402)),MOD(ROW()-ROW($D$2),COLUMNS(walk!$A$2:$Y$402)),1,1)</f>
        <v>57</v>
      </c>
      <c r="E9965">
        <f ca="1">OFFSET(bike!$A$2:$Y$402,TRUNC((ROW()-ROW($E$2))/COLUMNS(bike!$A$2:$Y$402)),MOD(ROW()-ROW($E$2),COLUMNS(bike!$A$2:$Y$402)),1,1)</f>
        <v>19</v>
      </c>
      <c r="F9965">
        <f ca="1">OFFSET(transit!$A$2:$Y$402,TRUNC((ROW()-ROW($F$2))/COLUMNS(transit!$A$2:$Y$402)),MOD(ROW()-ROW($F$2),COLUMNS(transit!$A$2:$Y$402)),1,1)</f>
        <v>33</v>
      </c>
      <c r="G9965">
        <f ca="1">OFFSET(drive!$A$2:$Y$402,TRUNC((ROW()-ROW($G$2))/COLUMNS(drive!$A$2:$Y$402)),MOD(ROW()-ROW($G$2),COLUMNS(drive!$A$2:$Y$402)),1,1)</f>
        <v>13</v>
      </c>
      <c r="H9965" s="5">
        <f ca="1">(VLOOKUP($B9965,weights!$A$2:$R$6,4))*VLOOKUP($B9965,weights!$A$2:$R$6,6)^C9965*(VLOOKUP($B9965,weights!$A$2:$R$6,15)*EXP(VLOOKUP($B9965,weights!$A$2:$R$6,11)*D9965)+VLOOKUP($B9965,weights!$A$2:$R$6,16)*EXP(VLOOKUP($B9965,weights!$A$2:$R$6,12)*E9965)+VLOOKUP($B9965,weights!$A$2:$R$6,17)*EXP(VLOOKUP($B9965,weights!$A$2:$R$6,13)*F9965)+VLOOKUP($B9965,weights!$A$2:$R$6,18)*EXP(VLOOKUP($B9965,weights!$A$2:$R$6,14)*G9965))</f>
        <v>0.2400192937960374</v>
      </c>
    </row>
    <row r="9966" spans="1:8" ht="12.75" x14ac:dyDescent="0.2">
      <c r="A9966">
        <f t="shared" si="0"/>
        <v>399</v>
      </c>
      <c r="B9966" t="str">
        <f t="shared" ref="B9966:C9966" si="9940">B9941</f>
        <v>supermarket</v>
      </c>
      <c r="C9966">
        <f t="shared" si="9940"/>
        <v>4</v>
      </c>
      <c r="D9966">
        <f ca="1">OFFSET(walk!$A$2:$Y$402,TRUNC((ROW()-ROW($D$2))/COLUMNS(walk!$A$2:$Y$402)),MOD(ROW()-ROW($D$2),COLUMNS(walk!$A$2:$Y$402)),1,1)</f>
        <v>74</v>
      </c>
      <c r="E9966">
        <f ca="1">OFFSET(bike!$A$2:$Y$402,TRUNC((ROW()-ROW($E$2))/COLUMNS(bike!$A$2:$Y$402)),MOD(ROW()-ROW($E$2),COLUMNS(bike!$A$2:$Y$402)),1,1)</f>
        <v>23</v>
      </c>
      <c r="F9966">
        <f ca="1">OFFSET(transit!$A$2:$Y$402,TRUNC((ROW()-ROW($F$2))/COLUMNS(transit!$A$2:$Y$402)),MOD(ROW()-ROW($F$2),COLUMNS(transit!$A$2:$Y$402)),1,1)</f>
        <v>38</v>
      </c>
      <c r="G9966">
        <f ca="1">OFFSET(drive!$A$2:$Y$402,TRUNC((ROW()-ROW($G$2))/COLUMNS(drive!$A$2:$Y$402)),MOD(ROW()-ROW($G$2),COLUMNS(drive!$A$2:$Y$402)),1,1)</f>
        <v>14</v>
      </c>
      <c r="H9966" s="5">
        <f ca="1">(VLOOKUP($B9966,weights!$A$2:$R$6,4))*VLOOKUP($B9966,weights!$A$2:$R$6,6)^C9966*(VLOOKUP($B9966,weights!$A$2:$R$6,15)*EXP(VLOOKUP($B9966,weights!$A$2:$R$6,11)*D9966)+VLOOKUP($B9966,weights!$A$2:$R$6,16)*EXP(VLOOKUP($B9966,weights!$A$2:$R$6,12)*E9966)+VLOOKUP($B9966,weights!$A$2:$R$6,17)*EXP(VLOOKUP($B9966,weights!$A$2:$R$6,13)*F9966)+VLOOKUP($B9966,weights!$A$2:$R$6,18)*EXP(VLOOKUP($B9966,weights!$A$2:$R$6,14)*G9966))</f>
        <v>0.1109450699555645</v>
      </c>
    </row>
    <row r="9967" spans="1:8" ht="12.75" x14ac:dyDescent="0.2">
      <c r="A9967">
        <f t="shared" si="0"/>
        <v>399</v>
      </c>
      <c r="B9967" t="str">
        <f t="shared" ref="B9967:C9967" si="9941">B9942</f>
        <v>store</v>
      </c>
      <c r="C9967">
        <f t="shared" si="9941"/>
        <v>0</v>
      </c>
      <c r="D9967">
        <f ca="1">OFFSET(walk!$A$2:$Y$402,TRUNC((ROW()-ROW($D$2))/COLUMNS(walk!$A$2:$Y$402)),MOD(ROW()-ROW($D$2),COLUMNS(walk!$A$2:$Y$402)),1,1)</f>
        <v>2</v>
      </c>
      <c r="E9967">
        <f ca="1">OFFSET(bike!$A$2:$Y$402,TRUNC((ROW()-ROW($E$2))/COLUMNS(bike!$A$2:$Y$402)),MOD(ROW()-ROW($E$2),COLUMNS(bike!$A$2:$Y$402)),1,1)</f>
        <v>1</v>
      </c>
      <c r="F9967">
        <f ca="1">OFFSET(transit!$A$2:$Y$402,TRUNC((ROW()-ROW($F$2))/COLUMNS(transit!$A$2:$Y$402)),MOD(ROW()-ROW($F$2),COLUMNS(transit!$A$2:$Y$402)),1,1)</f>
        <v>2</v>
      </c>
      <c r="G9967">
        <f ca="1">OFFSET(drive!$A$2:$Y$402,TRUNC((ROW()-ROW($G$2))/COLUMNS(drive!$A$2:$Y$402)),MOD(ROW()-ROW($G$2),COLUMNS(drive!$A$2:$Y$402)),1,1)</f>
        <v>1</v>
      </c>
      <c r="H9967" s="5">
        <f ca="1">(VLOOKUP($B9967,weights!$A$2:$R$6,4))*VLOOKUP($B9967,weights!$A$2:$R$6,6)^C9967*(VLOOKUP($B9967,weights!$A$2:$R$6,15)*EXP(VLOOKUP($B9967,weights!$A$2:$R$6,11)*D9967)+VLOOKUP($B9967,weights!$A$2:$R$6,16)*EXP(VLOOKUP($B9967,weights!$A$2:$R$6,12)*E9967)+VLOOKUP($B9967,weights!$A$2:$R$6,17)*EXP(VLOOKUP($B9967,weights!$A$2:$R$6,13)*F9967)+VLOOKUP($B9967,weights!$A$2:$R$6,18)*EXP(VLOOKUP($B9967,weights!$A$2:$R$6,14)*G9967))</f>
        <v>28.330807361871702</v>
      </c>
    </row>
    <row r="9968" spans="1:8" ht="12.75" x14ac:dyDescent="0.2">
      <c r="A9968">
        <f t="shared" si="0"/>
        <v>399</v>
      </c>
      <c r="B9968" t="str">
        <f t="shared" ref="B9968:C9968" si="9942">B9943</f>
        <v>store</v>
      </c>
      <c r="C9968">
        <f t="shared" si="9942"/>
        <v>1</v>
      </c>
      <c r="D9968">
        <f ca="1">OFFSET(walk!$A$2:$Y$402,TRUNC((ROW()-ROW($D$2))/COLUMNS(walk!$A$2:$Y$402)),MOD(ROW()-ROW($D$2),COLUMNS(walk!$A$2:$Y$402)),1,1)</f>
        <v>5</v>
      </c>
      <c r="E9968">
        <f ca="1">OFFSET(bike!$A$2:$Y$402,TRUNC((ROW()-ROW($E$2))/COLUMNS(bike!$A$2:$Y$402)),MOD(ROW()-ROW($E$2),COLUMNS(bike!$A$2:$Y$402)),1,1)</f>
        <v>2</v>
      </c>
      <c r="F9968">
        <f ca="1">OFFSET(transit!$A$2:$Y$402,TRUNC((ROW()-ROW($F$2))/COLUMNS(transit!$A$2:$Y$402)),MOD(ROW()-ROW($F$2),COLUMNS(transit!$A$2:$Y$402)),1,1)</f>
        <v>5</v>
      </c>
      <c r="G9968">
        <f ca="1">OFFSET(drive!$A$2:$Y$402,TRUNC((ROW()-ROW($G$2))/COLUMNS(drive!$A$2:$Y$402)),MOD(ROW()-ROW($G$2),COLUMNS(drive!$A$2:$Y$402)),1,1)</f>
        <v>2</v>
      </c>
      <c r="H9968" s="5">
        <f ca="1">(VLOOKUP($B9968,weights!$A$2:$R$6,4))*VLOOKUP($B9968,weights!$A$2:$R$6,6)^C9968*(VLOOKUP($B9968,weights!$A$2:$R$6,15)*EXP(VLOOKUP($B9968,weights!$A$2:$R$6,11)*D9968)+VLOOKUP($B9968,weights!$A$2:$R$6,16)*EXP(VLOOKUP($B9968,weights!$A$2:$R$6,12)*E9968)+VLOOKUP($B9968,weights!$A$2:$R$6,17)*EXP(VLOOKUP($B9968,weights!$A$2:$R$6,13)*F9968)+VLOOKUP($B9968,weights!$A$2:$R$6,18)*EXP(VLOOKUP($B9968,weights!$A$2:$R$6,14)*G9968))</f>
        <v>10.626302126660077</v>
      </c>
    </row>
    <row r="9969" spans="1:8" ht="12.75" x14ac:dyDescent="0.2">
      <c r="A9969">
        <f t="shared" si="0"/>
        <v>399</v>
      </c>
      <c r="B9969" t="str">
        <f t="shared" ref="B9969:C9969" si="9943">B9944</f>
        <v>store</v>
      </c>
      <c r="C9969">
        <f t="shared" si="9943"/>
        <v>2</v>
      </c>
      <c r="D9969">
        <f ca="1">OFFSET(walk!$A$2:$Y$402,TRUNC((ROW()-ROW($D$2))/COLUMNS(walk!$A$2:$Y$402)),MOD(ROW()-ROW($D$2),COLUMNS(walk!$A$2:$Y$402)),1,1)</f>
        <v>6</v>
      </c>
      <c r="E9969">
        <f ca="1">OFFSET(bike!$A$2:$Y$402,TRUNC((ROW()-ROW($E$2))/COLUMNS(bike!$A$2:$Y$402)),MOD(ROW()-ROW($E$2),COLUMNS(bike!$A$2:$Y$402)),1,1)</f>
        <v>2</v>
      </c>
      <c r="F9969">
        <f ca="1">OFFSET(transit!$A$2:$Y$402,TRUNC((ROW()-ROW($F$2))/COLUMNS(transit!$A$2:$Y$402)),MOD(ROW()-ROW($F$2),COLUMNS(transit!$A$2:$Y$402)),1,1)</f>
        <v>6</v>
      </c>
      <c r="G9969">
        <f ca="1">OFFSET(drive!$A$2:$Y$402,TRUNC((ROW()-ROW($G$2))/COLUMNS(drive!$A$2:$Y$402)),MOD(ROW()-ROW($G$2),COLUMNS(drive!$A$2:$Y$402)),1,1)</f>
        <v>2</v>
      </c>
      <c r="H9969" s="5">
        <f ca="1">(VLOOKUP($B9969,weights!$A$2:$R$6,4))*VLOOKUP($B9969,weights!$A$2:$R$6,6)^C9969*(VLOOKUP($B9969,weights!$A$2:$R$6,15)*EXP(VLOOKUP($B9969,weights!$A$2:$R$6,11)*D9969)+VLOOKUP($B9969,weights!$A$2:$R$6,16)*EXP(VLOOKUP($B9969,weights!$A$2:$R$6,12)*E9969)+VLOOKUP($B9969,weights!$A$2:$R$6,17)*EXP(VLOOKUP($B9969,weights!$A$2:$R$6,13)*F9969)+VLOOKUP($B9969,weights!$A$2:$R$6,18)*EXP(VLOOKUP($B9969,weights!$A$2:$R$6,14)*G9969))</f>
        <v>6.6137095659248146</v>
      </c>
    </row>
    <row r="9970" spans="1:8" ht="12.75" x14ac:dyDescent="0.2">
      <c r="A9970">
        <f t="shared" si="0"/>
        <v>399</v>
      </c>
      <c r="B9970" t="str">
        <f t="shared" ref="B9970:C9970" si="9944">B9945</f>
        <v>store</v>
      </c>
      <c r="C9970">
        <f t="shared" si="9944"/>
        <v>3</v>
      </c>
      <c r="D9970">
        <f ca="1">OFFSET(walk!$A$2:$Y$402,TRUNC((ROW()-ROW($D$2))/COLUMNS(walk!$A$2:$Y$402)),MOD(ROW()-ROW($D$2),COLUMNS(walk!$A$2:$Y$402)),1,1)</f>
        <v>8</v>
      </c>
      <c r="E9970">
        <f ca="1">OFFSET(bike!$A$2:$Y$402,TRUNC((ROW()-ROW($E$2))/COLUMNS(bike!$A$2:$Y$402)),MOD(ROW()-ROW($E$2),COLUMNS(bike!$A$2:$Y$402)),1,1)</f>
        <v>2</v>
      </c>
      <c r="F9970">
        <f ca="1">OFFSET(transit!$A$2:$Y$402,TRUNC((ROW()-ROW($F$2))/COLUMNS(transit!$A$2:$Y$402)),MOD(ROW()-ROW($F$2),COLUMNS(transit!$A$2:$Y$402)),1,1)</f>
        <v>8</v>
      </c>
      <c r="G9970">
        <f ca="1">OFFSET(drive!$A$2:$Y$402,TRUNC((ROW()-ROW($G$2))/COLUMNS(drive!$A$2:$Y$402)),MOD(ROW()-ROW($G$2),COLUMNS(drive!$A$2:$Y$402)),1,1)</f>
        <v>2</v>
      </c>
      <c r="H9970" s="5">
        <f ca="1">(VLOOKUP($B9970,weights!$A$2:$R$6,4))*VLOOKUP($B9970,weights!$A$2:$R$6,6)^C9970*(VLOOKUP($B9970,weights!$A$2:$R$6,15)*EXP(VLOOKUP($B9970,weights!$A$2:$R$6,11)*D9970)+VLOOKUP($B9970,weights!$A$2:$R$6,16)*EXP(VLOOKUP($B9970,weights!$A$2:$R$6,12)*E9970)+VLOOKUP($B9970,weights!$A$2:$R$6,17)*EXP(VLOOKUP($B9970,weights!$A$2:$R$6,13)*F9970)+VLOOKUP($B9970,weights!$A$2:$R$6,18)*EXP(VLOOKUP($B9970,weights!$A$2:$R$6,14)*G9970))</f>
        <v>4.0142960119798774</v>
      </c>
    </row>
    <row r="9971" spans="1:8" ht="12.75" x14ac:dyDescent="0.2">
      <c r="A9971">
        <f t="shared" si="0"/>
        <v>399</v>
      </c>
      <c r="B9971" t="str">
        <f t="shared" ref="B9971:C9971" si="9945">B9946</f>
        <v>store</v>
      </c>
      <c r="C9971">
        <f t="shared" si="9945"/>
        <v>4</v>
      </c>
      <c r="D9971">
        <f ca="1">OFFSET(walk!$A$2:$Y$402,TRUNC((ROW()-ROW($D$2))/COLUMNS(walk!$A$2:$Y$402)),MOD(ROW()-ROW($D$2),COLUMNS(walk!$A$2:$Y$402)),1,1)</f>
        <v>10</v>
      </c>
      <c r="E9971">
        <f ca="1">OFFSET(bike!$A$2:$Y$402,TRUNC((ROW()-ROW($E$2))/COLUMNS(bike!$A$2:$Y$402)),MOD(ROW()-ROW($E$2),COLUMNS(bike!$A$2:$Y$402)),1,1)</f>
        <v>4</v>
      </c>
      <c r="F9971">
        <f ca="1">OFFSET(transit!$A$2:$Y$402,TRUNC((ROW()-ROW($F$2))/COLUMNS(transit!$A$2:$Y$402)),MOD(ROW()-ROW($F$2),COLUMNS(transit!$A$2:$Y$402)),1,1)</f>
        <v>10</v>
      </c>
      <c r="G9971">
        <f ca="1">OFFSET(drive!$A$2:$Y$402,TRUNC((ROW()-ROW($G$2))/COLUMNS(drive!$A$2:$Y$402)),MOD(ROW()-ROW($G$2),COLUMNS(drive!$A$2:$Y$402)),1,1)</f>
        <v>3</v>
      </c>
      <c r="H9971" s="5">
        <f ca="1">(VLOOKUP($B9971,weights!$A$2:$R$6,4))*VLOOKUP($B9971,weights!$A$2:$R$6,6)^C9971*(VLOOKUP($B9971,weights!$A$2:$R$6,15)*EXP(VLOOKUP($B9971,weights!$A$2:$R$6,11)*D9971)+VLOOKUP($B9971,weights!$A$2:$R$6,16)*EXP(VLOOKUP($B9971,weights!$A$2:$R$6,12)*E9971)+VLOOKUP($B9971,weights!$A$2:$R$6,17)*EXP(VLOOKUP($B9971,weights!$A$2:$R$6,13)*F9971)+VLOOKUP($B9971,weights!$A$2:$R$6,18)*EXP(VLOOKUP($B9971,weights!$A$2:$R$6,14)*G9971))</f>
        <v>1.5736991657069519</v>
      </c>
    </row>
    <row r="9972" spans="1:8" ht="12.75" x14ac:dyDescent="0.2">
      <c r="A9972">
        <f t="shared" si="0"/>
        <v>399</v>
      </c>
      <c r="B9972" t="str">
        <f t="shared" ref="B9972:C9972" si="9946">B9947</f>
        <v>pharmacy</v>
      </c>
      <c r="C9972">
        <f t="shared" si="9946"/>
        <v>0</v>
      </c>
      <c r="D9972">
        <f ca="1">OFFSET(walk!$A$2:$Y$402,TRUNC((ROW()-ROW($D$2))/COLUMNS(walk!$A$2:$Y$402)),MOD(ROW()-ROW($D$2),COLUMNS(walk!$A$2:$Y$402)),1,1)</f>
        <v>8</v>
      </c>
      <c r="E9972">
        <f ca="1">OFFSET(bike!$A$2:$Y$402,TRUNC((ROW()-ROW($E$2))/COLUMNS(bike!$A$2:$Y$402)),MOD(ROW()-ROW($E$2),COLUMNS(bike!$A$2:$Y$402)),1,1)</f>
        <v>4</v>
      </c>
      <c r="F9972">
        <f ca="1">OFFSET(transit!$A$2:$Y$402,TRUNC((ROW()-ROW($F$2))/COLUMNS(transit!$A$2:$Y$402)),MOD(ROW()-ROW($F$2),COLUMNS(transit!$A$2:$Y$402)),1,1)</f>
        <v>8</v>
      </c>
      <c r="G9972">
        <f ca="1">OFFSET(drive!$A$2:$Y$402,TRUNC((ROW()-ROW($G$2))/COLUMNS(drive!$A$2:$Y$402)),MOD(ROW()-ROW($G$2),COLUMNS(drive!$A$2:$Y$402)),1,1)</f>
        <v>2</v>
      </c>
      <c r="H9972" s="5">
        <f ca="1">(VLOOKUP($B9972,weights!$A$2:$R$6,4))*VLOOKUP($B9972,weights!$A$2:$R$6,6)^C9972*(VLOOKUP($B9972,weights!$A$2:$R$6,15)*EXP(VLOOKUP($B9972,weights!$A$2:$R$6,11)*D9972)+VLOOKUP($B9972,weights!$A$2:$R$6,16)*EXP(VLOOKUP($B9972,weights!$A$2:$R$6,12)*E9972)+VLOOKUP($B9972,weights!$A$2:$R$6,17)*EXP(VLOOKUP($B9972,weights!$A$2:$R$6,13)*F9972)+VLOOKUP($B9972,weights!$A$2:$R$6,18)*EXP(VLOOKUP($B9972,weights!$A$2:$R$6,14)*G9972))</f>
        <v>7.0042116806461472</v>
      </c>
    </row>
    <row r="9973" spans="1:8" ht="12.75" x14ac:dyDescent="0.2">
      <c r="A9973">
        <f t="shared" si="0"/>
        <v>399</v>
      </c>
      <c r="B9973" t="str">
        <f t="shared" ref="B9973:C9973" si="9947">B9948</f>
        <v>pharmacy</v>
      </c>
      <c r="C9973">
        <f t="shared" si="9947"/>
        <v>1</v>
      </c>
      <c r="D9973">
        <f ca="1">OFFSET(walk!$A$2:$Y$402,TRUNC((ROW()-ROW($D$2))/COLUMNS(walk!$A$2:$Y$402)),MOD(ROW()-ROW($D$2),COLUMNS(walk!$A$2:$Y$402)),1,1)</f>
        <v>8</v>
      </c>
      <c r="E9973">
        <f ca="1">OFFSET(bike!$A$2:$Y$402,TRUNC((ROW()-ROW($E$2))/COLUMNS(bike!$A$2:$Y$402)),MOD(ROW()-ROW($E$2),COLUMNS(bike!$A$2:$Y$402)),1,1)</f>
        <v>4</v>
      </c>
      <c r="F9973">
        <f ca="1">OFFSET(transit!$A$2:$Y$402,TRUNC((ROW()-ROW($F$2))/COLUMNS(transit!$A$2:$Y$402)),MOD(ROW()-ROW($F$2),COLUMNS(transit!$A$2:$Y$402)),1,1)</f>
        <v>8</v>
      </c>
      <c r="G9973">
        <f ca="1">OFFSET(drive!$A$2:$Y$402,TRUNC((ROW()-ROW($G$2))/COLUMNS(drive!$A$2:$Y$402)),MOD(ROW()-ROW($G$2),COLUMNS(drive!$A$2:$Y$402)),1,1)</f>
        <v>2</v>
      </c>
      <c r="H9973" s="5">
        <f ca="1">(VLOOKUP($B9973,weights!$A$2:$R$6,4))*VLOOKUP($B9973,weights!$A$2:$R$6,6)^C9973*(VLOOKUP($B9973,weights!$A$2:$R$6,15)*EXP(VLOOKUP($B9973,weights!$A$2:$R$6,11)*D9973)+VLOOKUP($B9973,weights!$A$2:$R$6,16)*EXP(VLOOKUP($B9973,weights!$A$2:$R$6,12)*E9973)+VLOOKUP($B9973,weights!$A$2:$R$6,17)*EXP(VLOOKUP($B9973,weights!$A$2:$R$6,13)*F9973)+VLOOKUP($B9973,weights!$A$2:$R$6,18)*EXP(VLOOKUP($B9973,weights!$A$2:$R$6,14)*G9973))</f>
        <v>3.372398216607404</v>
      </c>
    </row>
    <row r="9974" spans="1:8" ht="12.75" x14ac:dyDescent="0.2">
      <c r="A9974">
        <f t="shared" si="0"/>
        <v>399</v>
      </c>
      <c r="B9974" t="str">
        <f t="shared" ref="B9974:C9974" si="9948">B9949</f>
        <v>pharmacy</v>
      </c>
      <c r="C9974">
        <f t="shared" si="9948"/>
        <v>2</v>
      </c>
      <c r="D9974">
        <f ca="1">OFFSET(walk!$A$2:$Y$402,TRUNC((ROW()-ROW($D$2))/COLUMNS(walk!$A$2:$Y$402)),MOD(ROW()-ROW($D$2),COLUMNS(walk!$A$2:$Y$402)),1,1)</f>
        <v>14</v>
      </c>
      <c r="E9974">
        <f ca="1">OFFSET(bike!$A$2:$Y$402,TRUNC((ROW()-ROW($E$2))/COLUMNS(bike!$A$2:$Y$402)),MOD(ROW()-ROW($E$2),COLUMNS(bike!$A$2:$Y$402)),1,1)</f>
        <v>4</v>
      </c>
      <c r="F9974">
        <f ca="1">OFFSET(transit!$A$2:$Y$402,TRUNC((ROW()-ROW($F$2))/COLUMNS(transit!$A$2:$Y$402)),MOD(ROW()-ROW($F$2),COLUMNS(transit!$A$2:$Y$402)),1,1)</f>
        <v>14</v>
      </c>
      <c r="G9974">
        <f ca="1">OFFSET(drive!$A$2:$Y$402,TRUNC((ROW()-ROW($G$2))/COLUMNS(drive!$A$2:$Y$402)),MOD(ROW()-ROW($G$2),COLUMNS(drive!$A$2:$Y$402)),1,1)</f>
        <v>3</v>
      </c>
      <c r="H9974" s="5">
        <f ca="1">(VLOOKUP($B9974,weights!$A$2:$R$6,4))*VLOOKUP($B9974,weights!$A$2:$R$6,6)^C9974*(VLOOKUP($B9974,weights!$A$2:$R$6,15)*EXP(VLOOKUP($B9974,weights!$A$2:$R$6,11)*D9974)+VLOOKUP($B9974,weights!$A$2:$R$6,16)*EXP(VLOOKUP($B9974,weights!$A$2:$R$6,12)*E9974)+VLOOKUP($B9974,weights!$A$2:$R$6,17)*EXP(VLOOKUP($B9974,weights!$A$2:$R$6,13)*F9974)+VLOOKUP($B9974,weights!$A$2:$R$6,18)*EXP(VLOOKUP($B9974,weights!$A$2:$R$6,14)*G9974))</f>
        <v>1.161189205974928</v>
      </c>
    </row>
    <row r="9975" spans="1:8" ht="12.75" x14ac:dyDescent="0.2">
      <c r="A9975">
        <f t="shared" si="0"/>
        <v>399</v>
      </c>
      <c r="B9975" t="str">
        <f t="shared" ref="B9975:C9975" si="9949">B9950</f>
        <v>bank</v>
      </c>
      <c r="C9975">
        <f t="shared" si="9949"/>
        <v>0</v>
      </c>
      <c r="D9975">
        <f ca="1">OFFSET(walk!$A$2:$Y$402,TRUNC((ROW()-ROW($D$2))/COLUMNS(walk!$A$2:$Y$402)),MOD(ROW()-ROW($D$2),COLUMNS(walk!$A$2:$Y$402)),1,1)</f>
        <v>19</v>
      </c>
      <c r="E9975">
        <f ca="1">OFFSET(bike!$A$2:$Y$402,TRUNC((ROW()-ROW($E$2))/COLUMNS(bike!$A$2:$Y$402)),MOD(ROW()-ROW($E$2),COLUMNS(bike!$A$2:$Y$402)),1,1)</f>
        <v>7</v>
      </c>
      <c r="F9975">
        <f ca="1">OFFSET(transit!$A$2:$Y$402,TRUNC((ROW()-ROW($F$2))/COLUMNS(transit!$A$2:$Y$402)),MOD(ROW()-ROW($F$2),COLUMNS(transit!$A$2:$Y$402)),1,1)</f>
        <v>13</v>
      </c>
      <c r="G9975">
        <f ca="1">OFFSET(drive!$A$2:$Y$402,TRUNC((ROW()-ROW($G$2))/COLUMNS(drive!$A$2:$Y$402)),MOD(ROW()-ROW($G$2),COLUMNS(drive!$A$2:$Y$402)),1,1)</f>
        <v>5</v>
      </c>
      <c r="H9975" s="5">
        <f ca="1">(VLOOKUP($B9975,weights!$A$2:$R$6,4))*VLOOKUP($B9975,weights!$A$2:$R$6,6)^C9975*(VLOOKUP($B9975,weights!$A$2:$R$6,15)*EXP(VLOOKUP($B9975,weights!$A$2:$R$6,11)*D9975)+VLOOKUP($B9975,weights!$A$2:$R$6,16)*EXP(VLOOKUP($B9975,weights!$A$2:$R$6,12)*E9975)+VLOOKUP($B9975,weights!$A$2:$R$6,17)*EXP(VLOOKUP($B9975,weights!$A$2:$R$6,13)*F9975)+VLOOKUP($B9975,weights!$A$2:$R$6,18)*EXP(VLOOKUP($B9975,weights!$A$2:$R$6,14)*G9975))</f>
        <v>3.2120999544345619</v>
      </c>
    </row>
    <row r="9976" spans="1:8" ht="12.75" x14ac:dyDescent="0.2">
      <c r="A9976">
        <f t="shared" si="0"/>
        <v>399</v>
      </c>
      <c r="B9976" t="str">
        <f t="shared" ref="B9976:C9976" si="9950">B9951</f>
        <v>bank</v>
      </c>
      <c r="C9976">
        <f t="shared" si="9950"/>
        <v>1</v>
      </c>
      <c r="D9976">
        <f ca="1">OFFSET(walk!$A$2:$Y$402,TRUNC((ROW()-ROW($D$2))/COLUMNS(walk!$A$2:$Y$402)),MOD(ROW()-ROW($D$2),COLUMNS(walk!$A$2:$Y$402)),1,1)</f>
        <v>45</v>
      </c>
      <c r="E9976">
        <f ca="1">OFFSET(bike!$A$2:$Y$402,TRUNC((ROW()-ROW($E$2))/COLUMNS(bike!$A$2:$Y$402)),MOD(ROW()-ROW($E$2),COLUMNS(bike!$A$2:$Y$402)),1,1)</f>
        <v>14</v>
      </c>
      <c r="F9976">
        <f ca="1">OFFSET(transit!$A$2:$Y$402,TRUNC((ROW()-ROW($F$2))/COLUMNS(transit!$A$2:$Y$402)),MOD(ROW()-ROW($F$2),COLUMNS(transit!$A$2:$Y$402)),1,1)</f>
        <v>35</v>
      </c>
      <c r="G9976">
        <f ca="1">OFFSET(drive!$A$2:$Y$402,TRUNC((ROW()-ROW($G$2))/COLUMNS(drive!$A$2:$Y$402)),MOD(ROW()-ROW($G$2),COLUMNS(drive!$A$2:$Y$402)),1,1)</f>
        <v>7</v>
      </c>
      <c r="H9976" s="5">
        <f ca="1">(VLOOKUP($B9976,weights!$A$2:$R$6,4))*VLOOKUP($B9976,weights!$A$2:$R$6,6)^C9976*(VLOOKUP($B9976,weights!$A$2:$R$6,15)*EXP(VLOOKUP($B9976,weights!$A$2:$R$6,11)*D9976)+VLOOKUP($B9976,weights!$A$2:$R$6,16)*EXP(VLOOKUP($B9976,weights!$A$2:$R$6,12)*E9976)+VLOOKUP($B9976,weights!$A$2:$R$6,17)*EXP(VLOOKUP($B9976,weights!$A$2:$R$6,13)*F9976)+VLOOKUP($B9976,weights!$A$2:$R$6,18)*EXP(VLOOKUP($B9976,weights!$A$2:$R$6,14)*G9976))</f>
        <v>0.52276401132899664</v>
      </c>
    </row>
    <row r="9977" spans="1:8" ht="12.75" x14ac:dyDescent="0.2">
      <c r="A9977">
        <f t="shared" si="0"/>
        <v>400</v>
      </c>
      <c r="B9977" t="str">
        <f t="shared" ref="B9977:C9977" si="9951">B9952</f>
        <v>restaurant</v>
      </c>
      <c r="C9977">
        <f t="shared" si="9951"/>
        <v>0</v>
      </c>
      <c r="D9977">
        <f ca="1">OFFSET(walk!$A$2:$Y$402,TRUNC((ROW()-ROW($D$2))/COLUMNS(walk!$A$2:$Y$402)),MOD(ROW()-ROW($D$2),COLUMNS(walk!$A$2:$Y$402)),1,1)</f>
        <v>7</v>
      </c>
      <c r="E9977">
        <f ca="1">OFFSET(bike!$A$2:$Y$402,TRUNC((ROW()-ROW($E$2))/COLUMNS(bike!$A$2:$Y$402)),MOD(ROW()-ROW($E$2),COLUMNS(bike!$A$2:$Y$402)),1,1)</f>
        <v>2</v>
      </c>
      <c r="F9977">
        <f ca="1">OFFSET(transit!$A$2:$Y$402,TRUNC((ROW()-ROW($F$2))/COLUMNS(transit!$A$2:$Y$402)),MOD(ROW()-ROW($F$2),COLUMNS(transit!$A$2:$Y$402)),1,1)</f>
        <v>6</v>
      </c>
      <c r="G9977">
        <f ca="1">OFFSET(drive!$A$2:$Y$402,TRUNC((ROW()-ROW($G$2))/COLUMNS(drive!$A$2:$Y$402)),MOD(ROW()-ROW($G$2),COLUMNS(drive!$A$2:$Y$402)),1,1)</f>
        <v>1</v>
      </c>
      <c r="H9977" s="5">
        <f ca="1">(VLOOKUP($B9977,weights!$A$2:$R$6,4))*VLOOKUP($B9977,weights!$A$2:$R$6,6)^C9977*(VLOOKUP($B9977,weights!$A$2:$R$6,15)*EXP(VLOOKUP($B9977,weights!$A$2:$R$6,11)*D9977)+VLOOKUP($B9977,weights!$A$2:$R$6,16)*EXP(VLOOKUP($B9977,weights!$A$2:$R$6,12)*E9977)+VLOOKUP($B9977,weights!$A$2:$R$6,17)*EXP(VLOOKUP($B9977,weights!$A$2:$R$6,13)*F9977)+VLOOKUP($B9977,weights!$A$2:$R$6,18)*EXP(VLOOKUP($B9977,weights!$A$2:$R$6,14)*G9977))</f>
        <v>35.054507775873816</v>
      </c>
    </row>
    <row r="9978" spans="1:8" ht="12.75" x14ac:dyDescent="0.2">
      <c r="A9978">
        <f t="shared" si="0"/>
        <v>400</v>
      </c>
      <c r="B9978" t="str">
        <f t="shared" ref="B9978:C9978" si="9952">B9953</f>
        <v>restaurant</v>
      </c>
      <c r="C9978">
        <f t="shared" si="9952"/>
        <v>1</v>
      </c>
      <c r="D9978">
        <f ca="1">OFFSET(walk!$A$2:$Y$402,TRUNC((ROW()-ROW($D$2))/COLUMNS(walk!$A$2:$Y$402)),MOD(ROW()-ROW($D$2),COLUMNS(walk!$A$2:$Y$402)),1,1)</f>
        <v>7</v>
      </c>
      <c r="E9978">
        <f ca="1">OFFSET(bike!$A$2:$Y$402,TRUNC((ROW()-ROW($E$2))/COLUMNS(bike!$A$2:$Y$402)),MOD(ROW()-ROW($E$2),COLUMNS(bike!$A$2:$Y$402)),1,1)</f>
        <v>2</v>
      </c>
      <c r="F9978">
        <f ca="1">OFFSET(transit!$A$2:$Y$402,TRUNC((ROW()-ROW($F$2))/COLUMNS(transit!$A$2:$Y$402)),MOD(ROW()-ROW($F$2),COLUMNS(transit!$A$2:$Y$402)),1,1)</f>
        <v>6</v>
      </c>
      <c r="G9978">
        <f ca="1">OFFSET(drive!$A$2:$Y$402,TRUNC((ROW()-ROW($G$2))/COLUMNS(drive!$A$2:$Y$402)),MOD(ROW()-ROW($G$2),COLUMNS(drive!$A$2:$Y$402)),1,1)</f>
        <v>1</v>
      </c>
      <c r="H9978" s="5">
        <f ca="1">(VLOOKUP($B9978,weights!$A$2:$R$6,4))*VLOOKUP($B9978,weights!$A$2:$R$6,6)^C9978*(VLOOKUP($B9978,weights!$A$2:$R$6,15)*EXP(VLOOKUP($B9978,weights!$A$2:$R$6,11)*D9978)+VLOOKUP($B9978,weights!$A$2:$R$6,16)*EXP(VLOOKUP($B9978,weights!$A$2:$R$6,12)*E9978)+VLOOKUP($B9978,weights!$A$2:$R$6,17)*EXP(VLOOKUP($B9978,weights!$A$2:$R$6,13)*F9978)+VLOOKUP($B9978,weights!$A$2:$R$6,18)*EXP(VLOOKUP($B9978,weights!$A$2:$R$6,14)*G9978))</f>
        <v>31.41922548800542</v>
      </c>
    </row>
    <row r="9979" spans="1:8" ht="12.75" x14ac:dyDescent="0.2">
      <c r="A9979">
        <f t="shared" si="0"/>
        <v>400</v>
      </c>
      <c r="B9979" t="str">
        <f t="shared" ref="B9979:C9979" si="9953">B9954</f>
        <v>restaurant</v>
      </c>
      <c r="C9979">
        <f t="shared" si="9953"/>
        <v>2</v>
      </c>
      <c r="D9979">
        <f ca="1">OFFSET(walk!$A$2:$Y$402,TRUNC((ROW()-ROW($D$2))/COLUMNS(walk!$A$2:$Y$402)),MOD(ROW()-ROW($D$2),COLUMNS(walk!$A$2:$Y$402)),1,1)</f>
        <v>10</v>
      </c>
      <c r="E9979">
        <f ca="1">OFFSET(bike!$A$2:$Y$402,TRUNC((ROW()-ROW($E$2))/COLUMNS(bike!$A$2:$Y$402)),MOD(ROW()-ROW($E$2),COLUMNS(bike!$A$2:$Y$402)),1,1)</f>
        <v>2</v>
      </c>
      <c r="F9979">
        <f ca="1">OFFSET(transit!$A$2:$Y$402,TRUNC((ROW()-ROW($F$2))/COLUMNS(transit!$A$2:$Y$402)),MOD(ROW()-ROW($F$2),COLUMNS(transit!$A$2:$Y$402)),1,1)</f>
        <v>6</v>
      </c>
      <c r="G9979">
        <f ca="1">OFFSET(drive!$A$2:$Y$402,TRUNC((ROW()-ROW($G$2))/COLUMNS(drive!$A$2:$Y$402)),MOD(ROW()-ROW($G$2),COLUMNS(drive!$A$2:$Y$402)),1,1)</f>
        <v>2</v>
      </c>
      <c r="H9979" s="5">
        <f ca="1">(VLOOKUP($B9979,weights!$A$2:$R$6,4))*VLOOKUP($B9979,weights!$A$2:$R$6,6)^C9979*(VLOOKUP($B9979,weights!$A$2:$R$6,15)*EXP(VLOOKUP($B9979,weights!$A$2:$R$6,11)*D9979)+VLOOKUP($B9979,weights!$A$2:$R$6,16)*EXP(VLOOKUP($B9979,weights!$A$2:$R$6,12)*E9979)+VLOOKUP($B9979,weights!$A$2:$R$6,17)*EXP(VLOOKUP($B9979,weights!$A$2:$R$6,13)*F9979)+VLOOKUP($B9979,weights!$A$2:$R$6,18)*EXP(VLOOKUP($B9979,weights!$A$2:$R$6,14)*G9979))</f>
        <v>24.817092083873703</v>
      </c>
    </row>
    <row r="9980" spans="1:8" ht="12.75" x14ac:dyDescent="0.2">
      <c r="A9980">
        <f t="shared" si="0"/>
        <v>400</v>
      </c>
      <c r="B9980" t="str">
        <f t="shared" ref="B9980:C9980" si="9954">B9955</f>
        <v>restaurant</v>
      </c>
      <c r="C9980">
        <f t="shared" si="9954"/>
        <v>3</v>
      </c>
      <c r="D9980">
        <f ca="1">OFFSET(walk!$A$2:$Y$402,TRUNC((ROW()-ROW($D$2))/COLUMNS(walk!$A$2:$Y$402)),MOD(ROW()-ROW($D$2),COLUMNS(walk!$A$2:$Y$402)),1,1)</f>
        <v>11</v>
      </c>
      <c r="E9980">
        <f ca="1">OFFSET(bike!$A$2:$Y$402,TRUNC((ROW()-ROW($E$2))/COLUMNS(bike!$A$2:$Y$402)),MOD(ROW()-ROW($E$2),COLUMNS(bike!$A$2:$Y$402)),1,1)</f>
        <v>3</v>
      </c>
      <c r="F9980">
        <f ca="1">OFFSET(transit!$A$2:$Y$402,TRUNC((ROW()-ROW($F$2))/COLUMNS(transit!$A$2:$Y$402)),MOD(ROW()-ROW($F$2),COLUMNS(transit!$A$2:$Y$402)),1,1)</f>
        <v>6</v>
      </c>
      <c r="G9980">
        <f ca="1">OFFSET(drive!$A$2:$Y$402,TRUNC((ROW()-ROW($G$2))/COLUMNS(drive!$A$2:$Y$402)),MOD(ROW()-ROW($G$2),COLUMNS(drive!$A$2:$Y$402)),1,1)</f>
        <v>3</v>
      </c>
      <c r="H9980" s="5">
        <f ca="1">(VLOOKUP($B9980,weights!$A$2:$R$6,4))*VLOOKUP($B9980,weights!$A$2:$R$6,6)^C9980*(VLOOKUP($B9980,weights!$A$2:$R$6,15)*EXP(VLOOKUP($B9980,weights!$A$2:$R$6,11)*D9980)+VLOOKUP($B9980,weights!$A$2:$R$6,16)*EXP(VLOOKUP($B9980,weights!$A$2:$R$6,12)*E9980)+VLOOKUP($B9980,weights!$A$2:$R$6,17)*EXP(VLOOKUP($B9980,weights!$A$2:$R$6,13)*F9980)+VLOOKUP($B9980,weights!$A$2:$R$6,18)*EXP(VLOOKUP($B9980,weights!$A$2:$R$6,14)*G9980))</f>
        <v>19.133734429807202</v>
      </c>
    </row>
    <row r="9981" spans="1:8" ht="12.75" x14ac:dyDescent="0.2">
      <c r="A9981">
        <f t="shared" si="0"/>
        <v>400</v>
      </c>
      <c r="B9981" t="str">
        <f t="shared" ref="B9981:C9981" si="9955">B9956</f>
        <v>restaurant</v>
      </c>
      <c r="C9981">
        <f t="shared" si="9955"/>
        <v>4</v>
      </c>
      <c r="D9981">
        <f ca="1">OFFSET(walk!$A$2:$Y$402,TRUNC((ROW()-ROW($D$2))/COLUMNS(walk!$A$2:$Y$402)),MOD(ROW()-ROW($D$2),COLUMNS(walk!$A$2:$Y$402)),1,1)</f>
        <v>12</v>
      </c>
      <c r="E9981">
        <f ca="1">OFFSET(bike!$A$2:$Y$402,TRUNC((ROW()-ROW($E$2))/COLUMNS(bike!$A$2:$Y$402)),MOD(ROW()-ROW($E$2),COLUMNS(bike!$A$2:$Y$402)),1,1)</f>
        <v>3</v>
      </c>
      <c r="F9981">
        <f ca="1">OFFSET(transit!$A$2:$Y$402,TRUNC((ROW()-ROW($F$2))/COLUMNS(transit!$A$2:$Y$402)),MOD(ROW()-ROW($F$2),COLUMNS(transit!$A$2:$Y$402)),1,1)</f>
        <v>8</v>
      </c>
      <c r="G9981">
        <f ca="1">OFFSET(drive!$A$2:$Y$402,TRUNC((ROW()-ROW($G$2))/COLUMNS(drive!$A$2:$Y$402)),MOD(ROW()-ROW($G$2),COLUMNS(drive!$A$2:$Y$402)),1,1)</f>
        <v>4</v>
      </c>
      <c r="H9981" s="5">
        <f ca="1">(VLOOKUP($B9981,weights!$A$2:$R$6,4))*VLOOKUP($B9981,weights!$A$2:$R$6,6)^C9981*(VLOOKUP($B9981,weights!$A$2:$R$6,15)*EXP(VLOOKUP($B9981,weights!$A$2:$R$6,11)*D9981)+VLOOKUP($B9981,weights!$A$2:$R$6,16)*EXP(VLOOKUP($B9981,weights!$A$2:$R$6,12)*E9981)+VLOOKUP($B9981,weights!$A$2:$R$6,17)*EXP(VLOOKUP($B9981,weights!$A$2:$R$6,13)*F9981)+VLOOKUP($B9981,weights!$A$2:$R$6,18)*EXP(VLOOKUP($B9981,weights!$A$2:$R$6,14)*G9981))</f>
        <v>14.824379620210204</v>
      </c>
    </row>
    <row r="9982" spans="1:8" ht="12.75" x14ac:dyDescent="0.2">
      <c r="A9982">
        <f t="shared" si="0"/>
        <v>400</v>
      </c>
      <c r="B9982" t="str">
        <f t="shared" ref="B9982:C9982" si="9956">B9957</f>
        <v>restaurant</v>
      </c>
      <c r="C9982">
        <f t="shared" si="9956"/>
        <v>5</v>
      </c>
      <c r="D9982">
        <f ca="1">OFFSET(walk!$A$2:$Y$402,TRUNC((ROW()-ROW($D$2))/COLUMNS(walk!$A$2:$Y$402)),MOD(ROW()-ROW($D$2),COLUMNS(walk!$A$2:$Y$402)),1,1)</f>
        <v>12</v>
      </c>
      <c r="E9982">
        <f ca="1">OFFSET(bike!$A$2:$Y$402,TRUNC((ROW()-ROW($E$2))/COLUMNS(bike!$A$2:$Y$402)),MOD(ROW()-ROW($E$2),COLUMNS(bike!$A$2:$Y$402)),1,1)</f>
        <v>3</v>
      </c>
      <c r="F9982">
        <f ca="1">OFFSET(transit!$A$2:$Y$402,TRUNC((ROW()-ROW($F$2))/COLUMNS(transit!$A$2:$Y$402)),MOD(ROW()-ROW($F$2),COLUMNS(transit!$A$2:$Y$402)),1,1)</f>
        <v>8</v>
      </c>
      <c r="G9982">
        <f ca="1">OFFSET(drive!$A$2:$Y$402,TRUNC((ROW()-ROW($G$2))/COLUMNS(drive!$A$2:$Y$402)),MOD(ROW()-ROW($G$2),COLUMNS(drive!$A$2:$Y$402)),1,1)</f>
        <v>4</v>
      </c>
      <c r="H9982" s="5">
        <f ca="1">(VLOOKUP($B9982,weights!$A$2:$R$6,4))*VLOOKUP($B9982,weights!$A$2:$R$6,6)^C9982*(VLOOKUP($B9982,weights!$A$2:$R$6,15)*EXP(VLOOKUP($B9982,weights!$A$2:$R$6,11)*D9982)+VLOOKUP($B9982,weights!$A$2:$R$6,16)*EXP(VLOOKUP($B9982,weights!$A$2:$R$6,12)*E9982)+VLOOKUP($B9982,weights!$A$2:$R$6,17)*EXP(VLOOKUP($B9982,weights!$A$2:$R$6,13)*F9982)+VLOOKUP($B9982,weights!$A$2:$R$6,18)*EXP(VLOOKUP($B9982,weights!$A$2:$R$6,14)*G9982))</f>
        <v>13.287036548484698</v>
      </c>
    </row>
    <row r="9983" spans="1:8" ht="12.75" x14ac:dyDescent="0.2">
      <c r="A9983">
        <f t="shared" si="0"/>
        <v>400</v>
      </c>
      <c r="B9983" t="str">
        <f t="shared" ref="B9983:C9983" si="9957">B9958</f>
        <v>restaurant</v>
      </c>
      <c r="C9983">
        <f t="shared" si="9957"/>
        <v>6</v>
      </c>
      <c r="D9983">
        <f ca="1">OFFSET(walk!$A$2:$Y$402,TRUNC((ROW()-ROW($D$2))/COLUMNS(walk!$A$2:$Y$402)),MOD(ROW()-ROW($D$2),COLUMNS(walk!$A$2:$Y$402)),1,1)</f>
        <v>12</v>
      </c>
      <c r="E9983">
        <f ca="1">OFFSET(bike!$A$2:$Y$402,TRUNC((ROW()-ROW($E$2))/COLUMNS(bike!$A$2:$Y$402)),MOD(ROW()-ROW($E$2),COLUMNS(bike!$A$2:$Y$402)),1,1)</f>
        <v>3</v>
      </c>
      <c r="F9983">
        <f ca="1">OFFSET(transit!$A$2:$Y$402,TRUNC((ROW()-ROW($F$2))/COLUMNS(transit!$A$2:$Y$402)),MOD(ROW()-ROW($F$2),COLUMNS(transit!$A$2:$Y$402)),1,1)</f>
        <v>8</v>
      </c>
      <c r="G9983">
        <f ca="1">OFFSET(drive!$A$2:$Y$402,TRUNC((ROW()-ROW($G$2))/COLUMNS(drive!$A$2:$Y$402)),MOD(ROW()-ROW($G$2),COLUMNS(drive!$A$2:$Y$402)),1,1)</f>
        <v>4</v>
      </c>
      <c r="H9983" s="5">
        <f ca="1">(VLOOKUP($B9983,weights!$A$2:$R$6,4))*VLOOKUP($B9983,weights!$A$2:$R$6,6)^C9983*(VLOOKUP($B9983,weights!$A$2:$R$6,15)*EXP(VLOOKUP($B9983,weights!$A$2:$R$6,11)*D9983)+VLOOKUP($B9983,weights!$A$2:$R$6,16)*EXP(VLOOKUP($B9983,weights!$A$2:$R$6,12)*E9983)+VLOOKUP($B9983,weights!$A$2:$R$6,17)*EXP(VLOOKUP($B9983,weights!$A$2:$R$6,13)*F9983)+VLOOKUP($B9983,weights!$A$2:$R$6,18)*EXP(VLOOKUP($B9983,weights!$A$2:$R$6,14)*G9983))</f>
        <v>11.909121647160358</v>
      </c>
    </row>
    <row r="9984" spans="1:8" ht="12.75" x14ac:dyDescent="0.2">
      <c r="A9984">
        <f t="shared" si="0"/>
        <v>400</v>
      </c>
      <c r="B9984" t="str">
        <f t="shared" ref="B9984:C9984" si="9958">B9959</f>
        <v>restaurant</v>
      </c>
      <c r="C9984">
        <f t="shared" si="9958"/>
        <v>7</v>
      </c>
      <c r="D9984">
        <f ca="1">OFFSET(walk!$A$2:$Y$402,TRUNC((ROW()-ROW($D$2))/COLUMNS(walk!$A$2:$Y$402)),MOD(ROW()-ROW($D$2),COLUMNS(walk!$A$2:$Y$402)),1,1)</f>
        <v>13</v>
      </c>
      <c r="E9984">
        <f ca="1">OFFSET(bike!$A$2:$Y$402,TRUNC((ROW()-ROW($E$2))/COLUMNS(bike!$A$2:$Y$402)),MOD(ROW()-ROW($E$2),COLUMNS(bike!$A$2:$Y$402)),1,1)</f>
        <v>5</v>
      </c>
      <c r="F9984">
        <f ca="1">OFFSET(transit!$A$2:$Y$402,TRUNC((ROW()-ROW($F$2))/COLUMNS(transit!$A$2:$Y$402)),MOD(ROW()-ROW($F$2),COLUMNS(transit!$A$2:$Y$402)),1,1)</f>
        <v>8</v>
      </c>
      <c r="G9984">
        <f ca="1">OFFSET(drive!$A$2:$Y$402,TRUNC((ROW()-ROW($G$2))/COLUMNS(drive!$A$2:$Y$402)),MOD(ROW()-ROW($G$2),COLUMNS(drive!$A$2:$Y$402)),1,1)</f>
        <v>4</v>
      </c>
      <c r="H9984" s="5">
        <f ca="1">(VLOOKUP($B9984,weights!$A$2:$R$6,4))*VLOOKUP($B9984,weights!$A$2:$R$6,6)^C9984*(VLOOKUP($B9984,weights!$A$2:$R$6,15)*EXP(VLOOKUP($B9984,weights!$A$2:$R$6,11)*D9984)+VLOOKUP($B9984,weights!$A$2:$R$6,16)*EXP(VLOOKUP($B9984,weights!$A$2:$R$6,12)*E9984)+VLOOKUP($B9984,weights!$A$2:$R$6,17)*EXP(VLOOKUP($B9984,weights!$A$2:$R$6,13)*F9984)+VLOOKUP($B9984,weights!$A$2:$R$6,18)*EXP(VLOOKUP($B9984,weights!$A$2:$R$6,14)*G9984))</f>
        <v>9.1740907673958336</v>
      </c>
    </row>
    <row r="9985" spans="1:8" ht="12.75" x14ac:dyDescent="0.2">
      <c r="A9985">
        <f t="shared" si="0"/>
        <v>400</v>
      </c>
      <c r="B9985" t="str">
        <f t="shared" ref="B9985:C9985" si="9959">B9960</f>
        <v>restaurant</v>
      </c>
      <c r="C9985">
        <f t="shared" si="9959"/>
        <v>8</v>
      </c>
      <c r="D9985">
        <f ca="1">OFFSET(walk!$A$2:$Y$402,TRUNC((ROW()-ROW($D$2))/COLUMNS(walk!$A$2:$Y$402)),MOD(ROW()-ROW($D$2),COLUMNS(walk!$A$2:$Y$402)),1,1)</f>
        <v>14</v>
      </c>
      <c r="E9985">
        <f ca="1">OFFSET(bike!$A$2:$Y$402,TRUNC((ROW()-ROW($E$2))/COLUMNS(bike!$A$2:$Y$402)),MOD(ROW()-ROW($E$2),COLUMNS(bike!$A$2:$Y$402)),1,1)</f>
        <v>5</v>
      </c>
      <c r="F9985">
        <f ca="1">OFFSET(transit!$A$2:$Y$402,TRUNC((ROW()-ROW($F$2))/COLUMNS(transit!$A$2:$Y$402)),MOD(ROW()-ROW($F$2),COLUMNS(transit!$A$2:$Y$402)),1,1)</f>
        <v>12</v>
      </c>
      <c r="G9985">
        <f ca="1">OFFSET(drive!$A$2:$Y$402,TRUNC((ROW()-ROW($G$2))/COLUMNS(drive!$A$2:$Y$402)),MOD(ROW()-ROW($G$2),COLUMNS(drive!$A$2:$Y$402)),1,1)</f>
        <v>4</v>
      </c>
      <c r="H9985" s="5">
        <f ca="1">(VLOOKUP($B9985,weights!$A$2:$R$6,4))*VLOOKUP($B9985,weights!$A$2:$R$6,6)^C9985*(VLOOKUP($B9985,weights!$A$2:$R$6,15)*EXP(VLOOKUP($B9985,weights!$A$2:$R$6,11)*D9985)+VLOOKUP($B9985,weights!$A$2:$R$6,16)*EXP(VLOOKUP($B9985,weights!$A$2:$R$6,12)*E9985)+VLOOKUP($B9985,weights!$A$2:$R$6,17)*EXP(VLOOKUP($B9985,weights!$A$2:$R$6,13)*F9985)+VLOOKUP($B9985,weights!$A$2:$R$6,18)*EXP(VLOOKUP($B9985,weights!$A$2:$R$6,14)*G9985))</f>
        <v>7.2136033057786459</v>
      </c>
    </row>
    <row r="9986" spans="1:8" ht="12.75" x14ac:dyDescent="0.2">
      <c r="A9986">
        <f t="shared" si="0"/>
        <v>400</v>
      </c>
      <c r="B9986" t="str">
        <f t="shared" ref="B9986:C9986" si="9960">B9961</f>
        <v>restaurant</v>
      </c>
      <c r="C9986">
        <f t="shared" si="9960"/>
        <v>9</v>
      </c>
      <c r="D9986">
        <f ca="1">OFFSET(walk!$A$2:$Y$402,TRUNC((ROW()-ROW($D$2))/COLUMNS(walk!$A$2:$Y$402)),MOD(ROW()-ROW($D$2),COLUMNS(walk!$A$2:$Y$402)),1,1)</f>
        <v>15</v>
      </c>
      <c r="E9986">
        <f ca="1">OFFSET(bike!$A$2:$Y$402,TRUNC((ROW()-ROW($E$2))/COLUMNS(bike!$A$2:$Y$402)),MOD(ROW()-ROW($E$2),COLUMNS(bike!$A$2:$Y$402)),1,1)</f>
        <v>5</v>
      </c>
      <c r="F9986">
        <f ca="1">OFFSET(transit!$A$2:$Y$402,TRUNC((ROW()-ROW($F$2))/COLUMNS(transit!$A$2:$Y$402)),MOD(ROW()-ROW($F$2),COLUMNS(transit!$A$2:$Y$402)),1,1)</f>
        <v>12</v>
      </c>
      <c r="G9986">
        <f ca="1">OFFSET(drive!$A$2:$Y$402,TRUNC((ROW()-ROW($G$2))/COLUMNS(drive!$A$2:$Y$402)),MOD(ROW()-ROW($G$2),COLUMNS(drive!$A$2:$Y$402)),1,1)</f>
        <v>4</v>
      </c>
      <c r="H9986" s="5">
        <f ca="1">(VLOOKUP($B9986,weights!$A$2:$R$6,4))*VLOOKUP($B9986,weights!$A$2:$R$6,6)^C9986*(VLOOKUP($B9986,weights!$A$2:$R$6,15)*EXP(VLOOKUP($B9986,weights!$A$2:$R$6,11)*D9986)+VLOOKUP($B9986,weights!$A$2:$R$6,16)*EXP(VLOOKUP($B9986,weights!$A$2:$R$6,12)*E9986)+VLOOKUP($B9986,weights!$A$2:$R$6,17)*EXP(VLOOKUP($B9986,weights!$A$2:$R$6,13)*F9986)+VLOOKUP($B9986,weights!$A$2:$R$6,18)*EXP(VLOOKUP($B9986,weights!$A$2:$R$6,14)*G9986))</f>
        <v>6.4009105714338705</v>
      </c>
    </row>
    <row r="9987" spans="1:8" ht="12.75" x14ac:dyDescent="0.2">
      <c r="A9987">
        <f t="shared" si="0"/>
        <v>400</v>
      </c>
      <c r="B9987" t="str">
        <f t="shared" ref="B9987:C9987" si="9961">B9962</f>
        <v>supermarket</v>
      </c>
      <c r="C9987">
        <f t="shared" si="9961"/>
        <v>0</v>
      </c>
      <c r="D9987">
        <f ca="1">OFFSET(walk!$A$2:$Y$402,TRUNC((ROW()-ROW($D$2))/COLUMNS(walk!$A$2:$Y$402)),MOD(ROW()-ROW($D$2),COLUMNS(walk!$A$2:$Y$402)),1,1)</f>
        <v>38</v>
      </c>
      <c r="E9987">
        <f ca="1">OFFSET(bike!$A$2:$Y$402,TRUNC((ROW()-ROW($E$2))/COLUMNS(bike!$A$2:$Y$402)),MOD(ROW()-ROW($E$2),COLUMNS(bike!$A$2:$Y$402)),1,1)</f>
        <v>15</v>
      </c>
      <c r="F9987">
        <f ca="1">OFFSET(transit!$A$2:$Y$402,TRUNC((ROW()-ROW($F$2))/COLUMNS(transit!$A$2:$Y$402)),MOD(ROW()-ROW($F$2),COLUMNS(transit!$A$2:$Y$402)),1,1)</f>
        <v>19</v>
      </c>
      <c r="G9987">
        <f ca="1">OFFSET(drive!$A$2:$Y$402,TRUNC((ROW()-ROW($G$2))/COLUMNS(drive!$A$2:$Y$402)),MOD(ROW()-ROW($G$2),COLUMNS(drive!$A$2:$Y$402)),1,1)</f>
        <v>8</v>
      </c>
      <c r="H9987" s="5">
        <f ca="1">(VLOOKUP($B9987,weights!$A$2:$R$6,4))*VLOOKUP($B9987,weights!$A$2:$R$6,6)^C9987*(VLOOKUP($B9987,weights!$A$2:$R$6,15)*EXP(VLOOKUP($B9987,weights!$A$2:$R$6,11)*D9987)+VLOOKUP($B9987,weights!$A$2:$R$6,16)*EXP(VLOOKUP($B9987,weights!$A$2:$R$6,12)*E9987)+VLOOKUP($B9987,weights!$A$2:$R$6,17)*EXP(VLOOKUP($B9987,weights!$A$2:$R$6,13)*F9987)+VLOOKUP($B9987,weights!$A$2:$R$6,18)*EXP(VLOOKUP($B9987,weights!$A$2:$R$6,14)*G9987))</f>
        <v>3.619837216523428</v>
      </c>
    </row>
    <row r="9988" spans="1:8" ht="12.75" x14ac:dyDescent="0.2">
      <c r="A9988">
        <f t="shared" si="0"/>
        <v>400</v>
      </c>
      <c r="B9988" t="str">
        <f t="shared" ref="B9988:C9988" si="9962">B9963</f>
        <v>supermarket</v>
      </c>
      <c r="C9988">
        <f t="shared" si="9962"/>
        <v>1</v>
      </c>
      <c r="D9988">
        <f ca="1">OFFSET(walk!$A$2:$Y$402,TRUNC((ROW()-ROW($D$2))/COLUMNS(walk!$A$2:$Y$402)),MOD(ROW()-ROW($D$2),COLUMNS(walk!$A$2:$Y$402)),1,1)</f>
        <v>51</v>
      </c>
      <c r="E9988">
        <f ca="1">OFFSET(bike!$A$2:$Y$402,TRUNC((ROW()-ROW($E$2))/COLUMNS(bike!$A$2:$Y$402)),MOD(ROW()-ROW($E$2),COLUMNS(bike!$A$2:$Y$402)),1,1)</f>
        <v>16</v>
      </c>
      <c r="F9988">
        <f ca="1">OFFSET(transit!$A$2:$Y$402,TRUNC((ROW()-ROW($F$2))/COLUMNS(transit!$A$2:$Y$402)),MOD(ROW()-ROW($F$2),COLUMNS(transit!$A$2:$Y$402)),1,1)</f>
        <v>23</v>
      </c>
      <c r="G9988">
        <f ca="1">OFFSET(drive!$A$2:$Y$402,TRUNC((ROW()-ROW($G$2))/COLUMNS(drive!$A$2:$Y$402)),MOD(ROW()-ROW($G$2),COLUMNS(drive!$A$2:$Y$402)),1,1)</f>
        <v>10</v>
      </c>
      <c r="H9988" s="5">
        <f ca="1">(VLOOKUP($B9988,weights!$A$2:$R$6,4))*VLOOKUP($B9988,weights!$A$2:$R$6,6)^C9988*(VLOOKUP($B9988,weights!$A$2:$R$6,15)*EXP(VLOOKUP($B9988,weights!$A$2:$R$6,11)*D9988)+VLOOKUP($B9988,weights!$A$2:$R$6,16)*EXP(VLOOKUP($B9988,weights!$A$2:$R$6,12)*E9988)+VLOOKUP($B9988,weights!$A$2:$R$6,17)*EXP(VLOOKUP($B9988,weights!$A$2:$R$6,13)*F9988)+VLOOKUP($B9988,weights!$A$2:$R$6,18)*EXP(VLOOKUP($B9988,weights!$A$2:$R$6,14)*G9988))</f>
        <v>1.3740236591318293</v>
      </c>
    </row>
    <row r="9989" spans="1:8" ht="12.75" x14ac:dyDescent="0.2">
      <c r="A9989">
        <f t="shared" si="0"/>
        <v>400</v>
      </c>
      <c r="B9989" t="str">
        <f t="shared" ref="B9989:C9989" si="9963">B9964</f>
        <v>supermarket</v>
      </c>
      <c r="C9989">
        <f t="shared" si="9963"/>
        <v>2</v>
      </c>
      <c r="D9989">
        <f ca="1">OFFSET(walk!$A$2:$Y$402,TRUNC((ROW()-ROW($D$2))/COLUMNS(walk!$A$2:$Y$402)),MOD(ROW()-ROW($D$2),COLUMNS(walk!$A$2:$Y$402)),1,1)</f>
        <v>55</v>
      </c>
      <c r="E9989">
        <f ca="1">OFFSET(bike!$A$2:$Y$402,TRUNC((ROW()-ROW($E$2))/COLUMNS(bike!$A$2:$Y$402)),MOD(ROW()-ROW($E$2),COLUMNS(bike!$A$2:$Y$402)),1,1)</f>
        <v>17</v>
      </c>
      <c r="F9989">
        <f ca="1">OFFSET(transit!$A$2:$Y$402,TRUNC((ROW()-ROW($F$2))/COLUMNS(transit!$A$2:$Y$402)),MOD(ROW()-ROW($F$2),COLUMNS(transit!$A$2:$Y$402)),1,1)</f>
        <v>31</v>
      </c>
      <c r="G9989">
        <f ca="1">OFFSET(drive!$A$2:$Y$402,TRUNC((ROW()-ROW($G$2))/COLUMNS(drive!$A$2:$Y$402)),MOD(ROW()-ROW($G$2),COLUMNS(drive!$A$2:$Y$402)),1,1)</f>
        <v>13</v>
      </c>
      <c r="H9989" s="5">
        <f ca="1">(VLOOKUP($B9989,weights!$A$2:$R$6,4))*VLOOKUP($B9989,weights!$A$2:$R$6,6)^C9989*(VLOOKUP($B9989,weights!$A$2:$R$6,15)*EXP(VLOOKUP($B9989,weights!$A$2:$R$6,11)*D9989)+VLOOKUP($B9989,weights!$A$2:$R$6,16)*EXP(VLOOKUP($B9989,weights!$A$2:$R$6,12)*E9989)+VLOOKUP($B9989,weights!$A$2:$R$6,17)*EXP(VLOOKUP($B9989,weights!$A$2:$R$6,13)*F9989)+VLOOKUP($B9989,weights!$A$2:$R$6,18)*EXP(VLOOKUP($B9989,weights!$A$2:$R$6,14)*G9989))</f>
        <v>0.4207941292453769</v>
      </c>
    </row>
    <row r="9990" spans="1:8" ht="12.75" x14ac:dyDescent="0.2">
      <c r="A9990">
        <f t="shared" si="0"/>
        <v>400</v>
      </c>
      <c r="B9990" t="str">
        <f t="shared" ref="B9990:C9990" si="9964">B9965</f>
        <v>supermarket</v>
      </c>
      <c r="C9990">
        <f t="shared" si="9964"/>
        <v>3</v>
      </c>
      <c r="D9990">
        <f ca="1">OFFSET(walk!$A$2:$Y$402,TRUNC((ROW()-ROW($D$2))/COLUMNS(walk!$A$2:$Y$402)),MOD(ROW()-ROW($D$2),COLUMNS(walk!$A$2:$Y$402)),1,1)</f>
        <v>63</v>
      </c>
      <c r="E9990">
        <f ca="1">OFFSET(bike!$A$2:$Y$402,TRUNC((ROW()-ROW($E$2))/COLUMNS(bike!$A$2:$Y$402)),MOD(ROW()-ROW($E$2),COLUMNS(bike!$A$2:$Y$402)),1,1)</f>
        <v>20</v>
      </c>
      <c r="F9990">
        <f ca="1">OFFSET(transit!$A$2:$Y$402,TRUNC((ROW()-ROW($F$2))/COLUMNS(transit!$A$2:$Y$402)),MOD(ROW()-ROW($F$2),COLUMNS(transit!$A$2:$Y$402)),1,1)</f>
        <v>37</v>
      </c>
      <c r="G9990">
        <f ca="1">OFFSET(drive!$A$2:$Y$402,TRUNC((ROW()-ROW($G$2))/COLUMNS(drive!$A$2:$Y$402)),MOD(ROW()-ROW($G$2),COLUMNS(drive!$A$2:$Y$402)),1,1)</f>
        <v>14</v>
      </c>
      <c r="H9990" s="5">
        <f ca="1">(VLOOKUP($B9990,weights!$A$2:$R$6,4))*VLOOKUP($B9990,weights!$A$2:$R$6,6)^C9990*(VLOOKUP($B9990,weights!$A$2:$R$6,15)*EXP(VLOOKUP($B9990,weights!$A$2:$R$6,11)*D9990)+VLOOKUP($B9990,weights!$A$2:$R$6,16)*EXP(VLOOKUP($B9990,weights!$A$2:$R$6,12)*E9990)+VLOOKUP($B9990,weights!$A$2:$R$6,17)*EXP(VLOOKUP($B9990,weights!$A$2:$R$6,13)*F9990)+VLOOKUP($B9990,weights!$A$2:$R$6,18)*EXP(VLOOKUP($B9990,weights!$A$2:$R$6,14)*G9990))</f>
        <v>0.19102337201098871</v>
      </c>
    </row>
    <row r="9991" spans="1:8" ht="12.75" x14ac:dyDescent="0.2">
      <c r="A9991">
        <f t="shared" si="0"/>
        <v>400</v>
      </c>
      <c r="B9991" t="str">
        <f t="shared" ref="B9991:C9991" si="9965">B9966</f>
        <v>supermarket</v>
      </c>
      <c r="C9991">
        <f t="shared" si="9965"/>
        <v>4</v>
      </c>
      <c r="D9991">
        <f ca="1">OFFSET(walk!$A$2:$Y$402,TRUNC((ROW()-ROW($D$2))/COLUMNS(walk!$A$2:$Y$402)),MOD(ROW()-ROW($D$2),COLUMNS(walk!$A$2:$Y$402)),1,1)</f>
        <v>79</v>
      </c>
      <c r="E9991">
        <f ca="1">OFFSET(bike!$A$2:$Y$402,TRUNC((ROW()-ROW($E$2))/COLUMNS(bike!$A$2:$Y$402)),MOD(ROW()-ROW($E$2),COLUMNS(bike!$A$2:$Y$402)),1,1)</f>
        <v>24</v>
      </c>
      <c r="F9991">
        <f ca="1">OFFSET(transit!$A$2:$Y$402,TRUNC((ROW()-ROW($F$2))/COLUMNS(transit!$A$2:$Y$402)),MOD(ROW()-ROW($F$2),COLUMNS(transit!$A$2:$Y$402)),1,1)</f>
        <v>38</v>
      </c>
      <c r="G9991">
        <f ca="1">OFFSET(drive!$A$2:$Y$402,TRUNC((ROW()-ROW($G$2))/COLUMNS(drive!$A$2:$Y$402)),MOD(ROW()-ROW($G$2),COLUMNS(drive!$A$2:$Y$402)),1,1)</f>
        <v>15</v>
      </c>
      <c r="H9991" s="5">
        <f ca="1">(VLOOKUP($B9991,weights!$A$2:$R$6,4))*VLOOKUP($B9991,weights!$A$2:$R$6,6)^C9991*(VLOOKUP($B9991,weights!$A$2:$R$6,15)*EXP(VLOOKUP($B9991,weights!$A$2:$R$6,11)*D9991)+VLOOKUP($B9991,weights!$A$2:$R$6,16)*EXP(VLOOKUP($B9991,weights!$A$2:$R$6,12)*E9991)+VLOOKUP($B9991,weights!$A$2:$R$6,17)*EXP(VLOOKUP($B9991,weights!$A$2:$R$6,13)*F9991)+VLOOKUP($B9991,weights!$A$2:$R$6,18)*EXP(VLOOKUP($B9991,weights!$A$2:$R$6,14)*G9991))</f>
        <v>8.9627678207504474E-2</v>
      </c>
    </row>
    <row r="9992" spans="1:8" ht="12.75" x14ac:dyDescent="0.2">
      <c r="A9992">
        <f t="shared" si="0"/>
        <v>400</v>
      </c>
      <c r="B9992" t="str">
        <f t="shared" ref="B9992:C9992" si="9966">B9967</f>
        <v>store</v>
      </c>
      <c r="C9992">
        <f t="shared" si="9966"/>
        <v>0</v>
      </c>
      <c r="D9992">
        <f ca="1">OFFSET(walk!$A$2:$Y$402,TRUNC((ROW()-ROW($D$2))/COLUMNS(walk!$A$2:$Y$402)),MOD(ROW()-ROW($D$2),COLUMNS(walk!$A$2:$Y$402)),1,1)</f>
        <v>5</v>
      </c>
      <c r="E9992">
        <f ca="1">OFFSET(bike!$A$2:$Y$402,TRUNC((ROW()-ROW($E$2))/COLUMNS(bike!$A$2:$Y$402)),MOD(ROW()-ROW($E$2),COLUMNS(bike!$A$2:$Y$402)),1,1)</f>
        <v>1</v>
      </c>
      <c r="F9992">
        <f ca="1">OFFSET(transit!$A$2:$Y$402,TRUNC((ROW()-ROW($F$2))/COLUMNS(transit!$A$2:$Y$402)),MOD(ROW()-ROW($F$2),COLUMNS(transit!$A$2:$Y$402)),1,1)</f>
        <v>5</v>
      </c>
      <c r="G9992">
        <f ca="1">OFFSET(drive!$A$2:$Y$402,TRUNC((ROW()-ROW($G$2))/COLUMNS(drive!$A$2:$Y$402)),MOD(ROW()-ROW($G$2),COLUMNS(drive!$A$2:$Y$402)),1,1)</f>
        <v>1</v>
      </c>
      <c r="H9992" s="5">
        <f ca="1">(VLOOKUP($B9992,weights!$A$2:$R$6,4))*VLOOKUP($B9992,weights!$A$2:$R$6,6)^C9992*(VLOOKUP($B9992,weights!$A$2:$R$6,15)*EXP(VLOOKUP($B9992,weights!$A$2:$R$6,11)*D9992)+VLOOKUP($B9992,weights!$A$2:$R$6,16)*EXP(VLOOKUP($B9992,weights!$A$2:$R$6,12)*E9992)+VLOOKUP($B9992,weights!$A$2:$R$6,17)*EXP(VLOOKUP($B9992,weights!$A$2:$R$6,13)*F9992)+VLOOKUP($B9992,weights!$A$2:$R$6,18)*EXP(VLOOKUP($B9992,weights!$A$2:$R$6,14)*G9992))</f>
        <v>20.606540717564208</v>
      </c>
    </row>
    <row r="9993" spans="1:8" ht="12.75" x14ac:dyDescent="0.2">
      <c r="A9993">
        <f t="shared" si="0"/>
        <v>400</v>
      </c>
      <c r="B9993" t="str">
        <f t="shared" ref="B9993:C9993" si="9967">B9968</f>
        <v>store</v>
      </c>
      <c r="C9993">
        <f t="shared" si="9967"/>
        <v>1</v>
      </c>
      <c r="D9993">
        <f ca="1">OFFSET(walk!$A$2:$Y$402,TRUNC((ROW()-ROW($D$2))/COLUMNS(walk!$A$2:$Y$402)),MOD(ROW()-ROW($D$2),COLUMNS(walk!$A$2:$Y$402)),1,1)</f>
        <v>6</v>
      </c>
      <c r="E9993">
        <f ca="1">OFFSET(bike!$A$2:$Y$402,TRUNC((ROW()-ROW($E$2))/COLUMNS(bike!$A$2:$Y$402)),MOD(ROW()-ROW($E$2),COLUMNS(bike!$A$2:$Y$402)),1,1)</f>
        <v>2</v>
      </c>
      <c r="F9993">
        <f ca="1">OFFSET(transit!$A$2:$Y$402,TRUNC((ROW()-ROW($F$2))/COLUMNS(transit!$A$2:$Y$402)),MOD(ROW()-ROW($F$2),COLUMNS(transit!$A$2:$Y$402)),1,1)</f>
        <v>6</v>
      </c>
      <c r="G9993">
        <f ca="1">OFFSET(drive!$A$2:$Y$402,TRUNC((ROW()-ROW($G$2))/COLUMNS(drive!$A$2:$Y$402)),MOD(ROW()-ROW($G$2),COLUMNS(drive!$A$2:$Y$402)),1,1)</f>
        <v>1</v>
      </c>
      <c r="H9993" s="5">
        <f ca="1">(VLOOKUP($B9993,weights!$A$2:$R$6,4))*VLOOKUP($B9993,weights!$A$2:$R$6,6)^C9993*(VLOOKUP($B9993,weights!$A$2:$R$6,15)*EXP(VLOOKUP($B9993,weights!$A$2:$R$6,11)*D9993)+VLOOKUP($B9993,weights!$A$2:$R$6,16)*EXP(VLOOKUP($B9993,weights!$A$2:$R$6,12)*E9993)+VLOOKUP($B9993,weights!$A$2:$R$6,17)*EXP(VLOOKUP($B9993,weights!$A$2:$R$6,13)*F9993)+VLOOKUP($B9993,weights!$A$2:$R$6,18)*EXP(VLOOKUP($B9993,weights!$A$2:$R$6,14)*G9993))</f>
        <v>11.244956461103126</v>
      </c>
    </row>
    <row r="9994" spans="1:8" ht="12.75" x14ac:dyDescent="0.2">
      <c r="A9994">
        <f t="shared" si="0"/>
        <v>400</v>
      </c>
      <c r="B9994" t="str">
        <f t="shared" ref="B9994:C9994" si="9968">B9969</f>
        <v>store</v>
      </c>
      <c r="C9994">
        <f t="shared" si="9968"/>
        <v>2</v>
      </c>
      <c r="D9994">
        <f ca="1">OFFSET(walk!$A$2:$Y$402,TRUNC((ROW()-ROW($D$2))/COLUMNS(walk!$A$2:$Y$402)),MOD(ROW()-ROW($D$2),COLUMNS(walk!$A$2:$Y$402)),1,1)</f>
        <v>6</v>
      </c>
      <c r="E9994">
        <f ca="1">OFFSET(bike!$A$2:$Y$402,TRUNC((ROW()-ROW($E$2))/COLUMNS(bike!$A$2:$Y$402)),MOD(ROW()-ROW($E$2),COLUMNS(bike!$A$2:$Y$402)),1,1)</f>
        <v>2</v>
      </c>
      <c r="F9994">
        <f ca="1">OFFSET(transit!$A$2:$Y$402,TRUNC((ROW()-ROW($F$2))/COLUMNS(transit!$A$2:$Y$402)),MOD(ROW()-ROW($F$2),COLUMNS(transit!$A$2:$Y$402)),1,1)</f>
        <v>6</v>
      </c>
      <c r="G9994">
        <f ca="1">OFFSET(drive!$A$2:$Y$402,TRUNC((ROW()-ROW($G$2))/COLUMNS(drive!$A$2:$Y$402)),MOD(ROW()-ROW($G$2),COLUMNS(drive!$A$2:$Y$402)),1,1)</f>
        <v>1</v>
      </c>
      <c r="H9994" s="5">
        <f ca="1">(VLOOKUP($B9994,weights!$A$2:$R$6,4))*VLOOKUP($B9994,weights!$A$2:$R$6,6)^C9994*(VLOOKUP($B9994,weights!$A$2:$R$6,15)*EXP(VLOOKUP($B9994,weights!$A$2:$R$6,11)*D9994)+VLOOKUP($B9994,weights!$A$2:$R$6,16)*EXP(VLOOKUP($B9994,weights!$A$2:$R$6,12)*E9994)+VLOOKUP($B9994,weights!$A$2:$R$6,17)*EXP(VLOOKUP($B9994,weights!$A$2:$R$6,13)*F9994)+VLOOKUP($B9994,weights!$A$2:$R$6,18)*EXP(VLOOKUP($B9994,weights!$A$2:$R$6,14)*G9994))</f>
        <v>7.5838078458602487</v>
      </c>
    </row>
    <row r="9995" spans="1:8" ht="12.75" x14ac:dyDescent="0.2">
      <c r="A9995">
        <f t="shared" si="0"/>
        <v>400</v>
      </c>
      <c r="B9995" t="str">
        <f t="shared" ref="B9995:C9995" si="9969">B9970</f>
        <v>store</v>
      </c>
      <c r="C9995">
        <f t="shared" si="9969"/>
        <v>3</v>
      </c>
      <c r="D9995">
        <f ca="1">OFFSET(walk!$A$2:$Y$402,TRUNC((ROW()-ROW($D$2))/COLUMNS(walk!$A$2:$Y$402)),MOD(ROW()-ROW($D$2),COLUMNS(walk!$A$2:$Y$402)),1,1)</f>
        <v>12</v>
      </c>
      <c r="E9995">
        <f ca="1">OFFSET(bike!$A$2:$Y$402,TRUNC((ROW()-ROW($E$2))/COLUMNS(bike!$A$2:$Y$402)),MOD(ROW()-ROW($E$2),COLUMNS(bike!$A$2:$Y$402)),1,1)</f>
        <v>3</v>
      </c>
      <c r="F9995">
        <f ca="1">OFFSET(transit!$A$2:$Y$402,TRUNC((ROW()-ROW($F$2))/COLUMNS(transit!$A$2:$Y$402)),MOD(ROW()-ROW($F$2),COLUMNS(transit!$A$2:$Y$402)),1,1)</f>
        <v>12</v>
      </c>
      <c r="G9995">
        <f ca="1">OFFSET(drive!$A$2:$Y$402,TRUNC((ROW()-ROW($G$2))/COLUMNS(drive!$A$2:$Y$402)),MOD(ROW()-ROW($G$2),COLUMNS(drive!$A$2:$Y$402)),1,1)</f>
        <v>3</v>
      </c>
      <c r="H9995" s="5">
        <f ca="1">(VLOOKUP($B9995,weights!$A$2:$R$6,4))*VLOOKUP($B9995,weights!$A$2:$R$6,6)^C9995*(VLOOKUP($B9995,weights!$A$2:$R$6,15)*EXP(VLOOKUP($B9995,weights!$A$2:$R$6,11)*D9995)+VLOOKUP($B9995,weights!$A$2:$R$6,16)*EXP(VLOOKUP($B9995,weights!$A$2:$R$6,12)*E9995)+VLOOKUP($B9995,weights!$A$2:$R$6,17)*EXP(VLOOKUP($B9995,weights!$A$2:$R$6,13)*F9995)+VLOOKUP($B9995,weights!$A$2:$R$6,18)*EXP(VLOOKUP($B9995,weights!$A$2:$R$6,14)*G9995))</f>
        <v>2.6333392918765033</v>
      </c>
    </row>
    <row r="9996" spans="1:8" ht="12.75" x14ac:dyDescent="0.2">
      <c r="A9996">
        <f t="shared" si="0"/>
        <v>400</v>
      </c>
      <c r="B9996" t="str">
        <f t="shared" ref="B9996:C9996" si="9970">B9971</f>
        <v>store</v>
      </c>
      <c r="C9996">
        <f t="shared" si="9970"/>
        <v>4</v>
      </c>
      <c r="D9996">
        <f ca="1">OFFSET(walk!$A$2:$Y$402,TRUNC((ROW()-ROW($D$2))/COLUMNS(walk!$A$2:$Y$402)),MOD(ROW()-ROW($D$2),COLUMNS(walk!$A$2:$Y$402)),1,1)</f>
        <v>12</v>
      </c>
      <c r="E9996">
        <f ca="1">OFFSET(bike!$A$2:$Y$402,TRUNC((ROW()-ROW($E$2))/COLUMNS(bike!$A$2:$Y$402)),MOD(ROW()-ROW($E$2),COLUMNS(bike!$A$2:$Y$402)),1,1)</f>
        <v>5</v>
      </c>
      <c r="F9996">
        <f ca="1">OFFSET(transit!$A$2:$Y$402,TRUNC((ROW()-ROW($F$2))/COLUMNS(transit!$A$2:$Y$402)),MOD(ROW()-ROW($F$2),COLUMNS(transit!$A$2:$Y$402)),1,1)</f>
        <v>12</v>
      </c>
      <c r="G9996">
        <f ca="1">OFFSET(drive!$A$2:$Y$402,TRUNC((ROW()-ROW($G$2))/COLUMNS(drive!$A$2:$Y$402)),MOD(ROW()-ROW($G$2),COLUMNS(drive!$A$2:$Y$402)),1,1)</f>
        <v>3</v>
      </c>
      <c r="H9996" s="5">
        <f ca="1">(VLOOKUP($B9996,weights!$A$2:$R$6,4))*VLOOKUP($B9996,weights!$A$2:$R$6,6)^C9996*(VLOOKUP($B9996,weights!$A$2:$R$6,15)*EXP(VLOOKUP($B9996,weights!$A$2:$R$6,11)*D9996)+VLOOKUP($B9996,weights!$A$2:$R$6,16)*EXP(VLOOKUP($B9996,weights!$A$2:$R$6,12)*E9996)+VLOOKUP($B9996,weights!$A$2:$R$6,17)*EXP(VLOOKUP($B9996,weights!$A$2:$R$6,13)*F9996)+VLOOKUP($B9996,weights!$A$2:$R$6,18)*EXP(VLOOKUP($B9996,weights!$A$2:$R$6,14)*G9996))</f>
        <v>1.3060227814153496</v>
      </c>
    </row>
    <row r="9997" spans="1:8" ht="12.75" x14ac:dyDescent="0.2">
      <c r="A9997">
        <f t="shared" si="0"/>
        <v>400</v>
      </c>
      <c r="B9997" t="str">
        <f t="shared" ref="B9997:C9997" si="9971">B9972</f>
        <v>pharmacy</v>
      </c>
      <c r="C9997">
        <f t="shared" si="9971"/>
        <v>0</v>
      </c>
      <c r="D9997">
        <f ca="1">OFFSET(walk!$A$2:$Y$402,TRUNC((ROW()-ROW($D$2))/COLUMNS(walk!$A$2:$Y$402)),MOD(ROW()-ROW($D$2),COLUMNS(walk!$A$2:$Y$402)),1,1)</f>
        <v>13</v>
      </c>
      <c r="E9997">
        <f ca="1">OFFSET(bike!$A$2:$Y$402,TRUNC((ROW()-ROW($E$2))/COLUMNS(bike!$A$2:$Y$402)),MOD(ROW()-ROW($E$2),COLUMNS(bike!$A$2:$Y$402)),1,1)</f>
        <v>4</v>
      </c>
      <c r="F9997">
        <f ca="1">OFFSET(transit!$A$2:$Y$402,TRUNC((ROW()-ROW($F$2))/COLUMNS(transit!$A$2:$Y$402)),MOD(ROW()-ROW($F$2),COLUMNS(transit!$A$2:$Y$402)),1,1)</f>
        <v>12</v>
      </c>
      <c r="G9997">
        <f ca="1">OFFSET(drive!$A$2:$Y$402,TRUNC((ROW()-ROW($G$2))/COLUMNS(drive!$A$2:$Y$402)),MOD(ROW()-ROW($G$2),COLUMNS(drive!$A$2:$Y$402)),1,1)</f>
        <v>2</v>
      </c>
      <c r="H9997" s="5">
        <f ca="1">(VLOOKUP($B9997,weights!$A$2:$R$6,4))*VLOOKUP($B9997,weights!$A$2:$R$6,6)^C9997*(VLOOKUP($B9997,weights!$A$2:$R$6,15)*EXP(VLOOKUP($B9997,weights!$A$2:$R$6,11)*D9997)+VLOOKUP($B9997,weights!$A$2:$R$6,16)*EXP(VLOOKUP($B9997,weights!$A$2:$R$6,12)*E9997)+VLOOKUP($B9997,weights!$A$2:$R$6,17)*EXP(VLOOKUP($B9997,weights!$A$2:$R$6,13)*F9997)+VLOOKUP($B9997,weights!$A$2:$R$6,18)*EXP(VLOOKUP($B9997,weights!$A$2:$R$6,14)*G9997))</f>
        <v>5.9001873268883704</v>
      </c>
    </row>
    <row r="9998" spans="1:8" ht="12.75" x14ac:dyDescent="0.2">
      <c r="A9998">
        <f t="shared" si="0"/>
        <v>400</v>
      </c>
      <c r="B9998" t="str">
        <f t="shared" ref="B9998:C9998" si="9972">B9973</f>
        <v>pharmacy</v>
      </c>
      <c r="C9998">
        <f t="shared" si="9972"/>
        <v>1</v>
      </c>
      <c r="D9998">
        <f ca="1">OFFSET(walk!$A$2:$Y$402,TRUNC((ROW()-ROW($D$2))/COLUMNS(walk!$A$2:$Y$402)),MOD(ROW()-ROW($D$2),COLUMNS(walk!$A$2:$Y$402)),1,1)</f>
        <v>13</v>
      </c>
      <c r="E9998">
        <f ca="1">OFFSET(bike!$A$2:$Y$402,TRUNC((ROW()-ROW($E$2))/COLUMNS(bike!$A$2:$Y$402)),MOD(ROW()-ROW($E$2),COLUMNS(bike!$A$2:$Y$402)),1,1)</f>
        <v>5</v>
      </c>
      <c r="F9998">
        <f ca="1">OFFSET(transit!$A$2:$Y$402,TRUNC((ROW()-ROW($F$2))/COLUMNS(transit!$A$2:$Y$402)),MOD(ROW()-ROW($F$2),COLUMNS(transit!$A$2:$Y$402)),1,1)</f>
        <v>12</v>
      </c>
      <c r="G9998">
        <f ca="1">OFFSET(drive!$A$2:$Y$402,TRUNC((ROW()-ROW($G$2))/COLUMNS(drive!$A$2:$Y$402)),MOD(ROW()-ROW($G$2),COLUMNS(drive!$A$2:$Y$402)),1,1)</f>
        <v>3</v>
      </c>
      <c r="H9998" s="5">
        <f ca="1">(VLOOKUP($B9998,weights!$A$2:$R$6,4))*VLOOKUP($B9998,weights!$A$2:$R$6,6)^C9998*(VLOOKUP($B9998,weights!$A$2:$R$6,15)*EXP(VLOOKUP($B9998,weights!$A$2:$R$6,11)*D9998)+VLOOKUP($B9998,weights!$A$2:$R$6,16)*EXP(VLOOKUP($B9998,weights!$A$2:$R$6,12)*E9998)+VLOOKUP($B9998,weights!$A$2:$R$6,17)*EXP(VLOOKUP($B9998,weights!$A$2:$R$6,13)*F9998)+VLOOKUP($B9998,weights!$A$2:$R$6,18)*EXP(VLOOKUP($B9998,weights!$A$2:$R$6,14)*G9998))</f>
        <v>2.287900814621938</v>
      </c>
    </row>
    <row r="9999" spans="1:8" ht="12.75" x14ac:dyDescent="0.2">
      <c r="A9999">
        <f t="shared" si="0"/>
        <v>400</v>
      </c>
      <c r="B9999" t="str">
        <f t="shared" ref="B9999:C9999" si="9973">B9974</f>
        <v>pharmacy</v>
      </c>
      <c r="C9999">
        <f t="shared" si="9973"/>
        <v>2</v>
      </c>
      <c r="D9999">
        <f ca="1">OFFSET(walk!$A$2:$Y$402,TRUNC((ROW()-ROW($D$2))/COLUMNS(walk!$A$2:$Y$402)),MOD(ROW()-ROW($D$2),COLUMNS(walk!$A$2:$Y$402)),1,1)</f>
        <v>13</v>
      </c>
      <c r="E9999">
        <f ca="1">OFFSET(bike!$A$2:$Y$402,TRUNC((ROW()-ROW($E$2))/COLUMNS(bike!$A$2:$Y$402)),MOD(ROW()-ROW($E$2),COLUMNS(bike!$A$2:$Y$402)),1,1)</f>
        <v>5</v>
      </c>
      <c r="F9999">
        <f ca="1">OFFSET(transit!$A$2:$Y$402,TRUNC((ROW()-ROW($F$2))/COLUMNS(transit!$A$2:$Y$402)),MOD(ROW()-ROW($F$2),COLUMNS(transit!$A$2:$Y$402)),1,1)</f>
        <v>13</v>
      </c>
      <c r="G9999">
        <f ca="1">OFFSET(drive!$A$2:$Y$402,TRUNC((ROW()-ROW($G$2))/COLUMNS(drive!$A$2:$Y$402)),MOD(ROW()-ROW($G$2),COLUMNS(drive!$A$2:$Y$402)),1,1)</f>
        <v>3</v>
      </c>
      <c r="H9999" s="5">
        <f ca="1">(VLOOKUP($B9999,weights!$A$2:$R$6,4))*VLOOKUP($B9999,weights!$A$2:$R$6,6)^C9999*(VLOOKUP($B9999,weights!$A$2:$R$6,15)*EXP(VLOOKUP($B9999,weights!$A$2:$R$6,11)*D9999)+VLOOKUP($B9999,weights!$A$2:$R$6,16)*EXP(VLOOKUP($B9999,weights!$A$2:$R$6,12)*E9999)+VLOOKUP($B9999,weights!$A$2:$R$6,17)*EXP(VLOOKUP($B9999,weights!$A$2:$R$6,13)*F9999)+VLOOKUP($B9999,weights!$A$2:$R$6,18)*EXP(VLOOKUP($B9999,weights!$A$2:$R$6,14)*G9999))</f>
        <v>1.086171559515571</v>
      </c>
    </row>
    <row r="10000" spans="1:8" ht="12.75" x14ac:dyDescent="0.2">
      <c r="A10000">
        <f t="shared" si="0"/>
        <v>400</v>
      </c>
      <c r="B10000" t="str">
        <f t="shared" ref="B10000:C10000" si="9974">B9975</f>
        <v>bank</v>
      </c>
      <c r="C10000">
        <f t="shared" si="9974"/>
        <v>0</v>
      </c>
      <c r="D10000">
        <f ca="1">OFFSET(walk!$A$2:$Y$402,TRUNC((ROW()-ROW($D$2))/COLUMNS(walk!$A$2:$Y$402)),MOD(ROW()-ROW($D$2),COLUMNS(walk!$A$2:$Y$402)),1,1)</f>
        <v>25</v>
      </c>
      <c r="E10000">
        <f ca="1">OFFSET(bike!$A$2:$Y$402,TRUNC((ROW()-ROW($E$2))/COLUMNS(bike!$A$2:$Y$402)),MOD(ROW()-ROW($E$2),COLUMNS(bike!$A$2:$Y$402)),1,1)</f>
        <v>8</v>
      </c>
      <c r="F10000">
        <f ca="1">OFFSET(transit!$A$2:$Y$402,TRUNC((ROW()-ROW($F$2))/COLUMNS(transit!$A$2:$Y$402)),MOD(ROW()-ROW($F$2),COLUMNS(transit!$A$2:$Y$402)),1,1)</f>
        <v>21</v>
      </c>
      <c r="G10000">
        <f ca="1">OFFSET(drive!$A$2:$Y$402,TRUNC((ROW()-ROW($G$2))/COLUMNS(drive!$A$2:$Y$402)),MOD(ROW()-ROW($G$2),COLUMNS(drive!$A$2:$Y$402)),1,1)</f>
        <v>6</v>
      </c>
      <c r="H10000" s="5">
        <f ca="1">(VLOOKUP($B10000,weights!$A$2:$R$6,4))*VLOOKUP($B10000,weights!$A$2:$R$6,6)^C10000*(VLOOKUP($B10000,weights!$A$2:$R$6,15)*EXP(VLOOKUP($B10000,weights!$A$2:$R$6,11)*D10000)+VLOOKUP($B10000,weights!$A$2:$R$6,16)*EXP(VLOOKUP($B10000,weights!$A$2:$R$6,12)*E10000)+VLOOKUP($B10000,weights!$A$2:$R$6,17)*EXP(VLOOKUP($B10000,weights!$A$2:$R$6,13)*F10000)+VLOOKUP($B10000,weights!$A$2:$R$6,18)*EXP(VLOOKUP($B10000,weights!$A$2:$R$6,14)*G10000))</f>
        <v>2.311436799439623</v>
      </c>
    </row>
    <row r="10001" spans="1:8" ht="12.75" x14ac:dyDescent="0.2">
      <c r="A10001">
        <f t="shared" si="0"/>
        <v>400</v>
      </c>
      <c r="B10001" t="str">
        <f t="shared" ref="B10001:C10001" si="9975">B9976</f>
        <v>bank</v>
      </c>
      <c r="C10001">
        <f t="shared" si="9975"/>
        <v>1</v>
      </c>
      <c r="D10001">
        <f ca="1">OFFSET(walk!$A$2:$Y$402,TRUNC((ROW()-ROW($D$2))/COLUMNS(walk!$A$2:$Y$402)),MOD(ROW()-ROW($D$2),COLUMNS(walk!$A$2:$Y$402)),1,1)</f>
        <v>43</v>
      </c>
      <c r="E10001">
        <f ca="1">OFFSET(bike!$A$2:$Y$402,TRUNC((ROW()-ROW($E$2))/COLUMNS(bike!$A$2:$Y$402)),MOD(ROW()-ROW($E$2),COLUMNS(bike!$A$2:$Y$402)),1,1)</f>
        <v>13</v>
      </c>
      <c r="F10001">
        <f ca="1">OFFSET(transit!$A$2:$Y$402,TRUNC((ROW()-ROW($F$2))/COLUMNS(transit!$A$2:$Y$402)),MOD(ROW()-ROW($F$2),COLUMNS(transit!$A$2:$Y$402)),1,1)</f>
        <v>34</v>
      </c>
      <c r="G10001">
        <f ca="1">OFFSET(drive!$A$2:$Y$402,TRUNC((ROW()-ROW($G$2))/COLUMNS(drive!$A$2:$Y$402)),MOD(ROW()-ROW($G$2),COLUMNS(drive!$A$2:$Y$402)),1,1)</f>
        <v>8</v>
      </c>
      <c r="H10001" s="5">
        <f ca="1">(VLOOKUP($B10001,weights!$A$2:$R$6,4))*VLOOKUP($B10001,weights!$A$2:$R$6,6)^C10001*(VLOOKUP($B10001,weights!$A$2:$R$6,15)*EXP(VLOOKUP($B10001,weights!$A$2:$R$6,11)*D10001)+VLOOKUP($B10001,weights!$A$2:$R$6,16)*EXP(VLOOKUP($B10001,weights!$A$2:$R$6,12)*E10001)+VLOOKUP($B10001,weights!$A$2:$R$6,17)*EXP(VLOOKUP($B10001,weights!$A$2:$R$6,13)*F10001)+VLOOKUP($B10001,weights!$A$2:$R$6,18)*EXP(VLOOKUP($B10001,weights!$A$2:$R$6,14)*G10001))</f>
        <v>0.46166250482758908</v>
      </c>
    </row>
    <row r="10002" spans="1:8" ht="12.75" x14ac:dyDescent="0.2">
      <c r="A10002">
        <f t="shared" si="0"/>
        <v>401</v>
      </c>
      <c r="B10002" t="str">
        <f t="shared" ref="B10002:C10002" si="9976">B9977</f>
        <v>restaurant</v>
      </c>
      <c r="C10002">
        <f t="shared" si="9976"/>
        <v>0</v>
      </c>
      <c r="D10002">
        <f ca="1">OFFSET(walk!$A$2:$Y$402,TRUNC((ROW()-ROW($D$2))/COLUMNS(walk!$A$2:$Y$402)),MOD(ROW()-ROW($D$2),COLUMNS(walk!$A$2:$Y$402)),1,1)</f>
        <v>7</v>
      </c>
      <c r="E10002">
        <f ca="1">OFFSET(bike!$A$2:$Y$402,TRUNC((ROW()-ROW($E$2))/COLUMNS(bike!$A$2:$Y$402)),MOD(ROW()-ROW($E$2),COLUMNS(bike!$A$2:$Y$402)),1,1)</f>
        <v>2</v>
      </c>
      <c r="F10002">
        <f ca="1">OFFSET(transit!$A$2:$Y$402,TRUNC((ROW()-ROW($F$2))/COLUMNS(transit!$A$2:$Y$402)),MOD(ROW()-ROW($F$2),COLUMNS(transit!$A$2:$Y$402)),1,1)</f>
        <v>3</v>
      </c>
      <c r="G10002">
        <f ca="1">OFFSET(drive!$A$2:$Y$402,TRUNC((ROW()-ROW($G$2))/COLUMNS(drive!$A$2:$Y$402)),MOD(ROW()-ROW($G$2),COLUMNS(drive!$A$2:$Y$402)),1,1)</f>
        <v>1</v>
      </c>
      <c r="H10002" s="5">
        <f ca="1">(VLOOKUP($B10002,weights!$A$2:$R$6,4))*VLOOKUP($B10002,weights!$A$2:$R$6,6)^C10002*(VLOOKUP($B10002,weights!$A$2:$R$6,15)*EXP(VLOOKUP($B10002,weights!$A$2:$R$6,11)*D10002)+VLOOKUP($B10002,weights!$A$2:$R$6,16)*EXP(VLOOKUP($B10002,weights!$A$2:$R$6,12)*E10002)+VLOOKUP($B10002,weights!$A$2:$R$6,17)*EXP(VLOOKUP($B10002,weights!$A$2:$R$6,13)*F10002)+VLOOKUP($B10002,weights!$A$2:$R$6,18)*EXP(VLOOKUP($B10002,weights!$A$2:$R$6,14)*G10002))</f>
        <v>38.876487958495865</v>
      </c>
    </row>
    <row r="10003" spans="1:8" ht="12.75" x14ac:dyDescent="0.2">
      <c r="A10003">
        <f t="shared" si="0"/>
        <v>401</v>
      </c>
      <c r="B10003" t="str">
        <f t="shared" ref="B10003:C10003" si="9977">B9978</f>
        <v>restaurant</v>
      </c>
      <c r="C10003">
        <f t="shared" si="9977"/>
        <v>1</v>
      </c>
      <c r="D10003">
        <f ca="1">OFFSET(walk!$A$2:$Y$402,TRUNC((ROW()-ROW($D$2))/COLUMNS(walk!$A$2:$Y$402)),MOD(ROW()-ROW($D$2),COLUMNS(walk!$A$2:$Y$402)),1,1)</f>
        <v>9</v>
      </c>
      <c r="E10003">
        <f ca="1">OFFSET(bike!$A$2:$Y$402,TRUNC((ROW()-ROW($E$2))/COLUMNS(bike!$A$2:$Y$402)),MOD(ROW()-ROW($E$2),COLUMNS(bike!$A$2:$Y$402)),1,1)</f>
        <v>2</v>
      </c>
      <c r="F10003">
        <f ca="1">OFFSET(transit!$A$2:$Y$402,TRUNC((ROW()-ROW($F$2))/COLUMNS(transit!$A$2:$Y$402)),MOD(ROW()-ROW($F$2),COLUMNS(transit!$A$2:$Y$402)),1,1)</f>
        <v>4</v>
      </c>
      <c r="G10003">
        <f ca="1">OFFSET(drive!$A$2:$Y$402,TRUNC((ROW()-ROW($G$2))/COLUMNS(drive!$A$2:$Y$402)),MOD(ROW()-ROW($G$2),COLUMNS(drive!$A$2:$Y$402)),1,1)</f>
        <v>2</v>
      </c>
      <c r="H10003" s="5">
        <f ca="1">(VLOOKUP($B10003,weights!$A$2:$R$6,4))*VLOOKUP($B10003,weights!$A$2:$R$6,6)^C10003*(VLOOKUP($B10003,weights!$A$2:$R$6,15)*EXP(VLOOKUP($B10003,weights!$A$2:$R$6,11)*D10003)+VLOOKUP($B10003,weights!$A$2:$R$6,16)*EXP(VLOOKUP($B10003,weights!$A$2:$R$6,12)*E10003)+VLOOKUP($B10003,weights!$A$2:$R$6,17)*EXP(VLOOKUP($B10003,weights!$A$2:$R$6,13)*F10003)+VLOOKUP($B10003,weights!$A$2:$R$6,18)*EXP(VLOOKUP($B10003,weights!$A$2:$R$6,14)*G10003))</f>
        <v>30.275888305815457</v>
      </c>
    </row>
    <row r="10004" spans="1:8" ht="12.75" x14ac:dyDescent="0.2">
      <c r="A10004">
        <f t="shared" si="0"/>
        <v>401</v>
      </c>
      <c r="B10004" t="str">
        <f t="shared" ref="B10004:C10004" si="9978">B9979</f>
        <v>restaurant</v>
      </c>
      <c r="C10004">
        <f t="shared" si="9978"/>
        <v>2</v>
      </c>
      <c r="D10004">
        <f ca="1">OFFSET(walk!$A$2:$Y$402,TRUNC((ROW()-ROW($D$2))/COLUMNS(walk!$A$2:$Y$402)),MOD(ROW()-ROW($D$2),COLUMNS(walk!$A$2:$Y$402)),1,1)</f>
        <v>10</v>
      </c>
      <c r="E10004">
        <f ca="1">OFFSET(bike!$A$2:$Y$402,TRUNC((ROW()-ROW($E$2))/COLUMNS(bike!$A$2:$Y$402)),MOD(ROW()-ROW($E$2),COLUMNS(bike!$A$2:$Y$402)),1,1)</f>
        <v>2</v>
      </c>
      <c r="F10004">
        <f ca="1">OFFSET(transit!$A$2:$Y$402,TRUNC((ROW()-ROW($F$2))/COLUMNS(transit!$A$2:$Y$402)),MOD(ROW()-ROW($F$2),COLUMNS(transit!$A$2:$Y$402)),1,1)</f>
        <v>5</v>
      </c>
      <c r="G10004">
        <f ca="1">OFFSET(drive!$A$2:$Y$402,TRUNC((ROW()-ROW($G$2))/COLUMNS(drive!$A$2:$Y$402)),MOD(ROW()-ROW($G$2),COLUMNS(drive!$A$2:$Y$402)),1,1)</f>
        <v>2</v>
      </c>
      <c r="H10004" s="5">
        <f ca="1">(VLOOKUP($B10004,weights!$A$2:$R$6,4))*VLOOKUP($B10004,weights!$A$2:$R$6,6)^C10004*(VLOOKUP($B10004,weights!$A$2:$R$6,15)*EXP(VLOOKUP($B10004,weights!$A$2:$R$6,11)*D10004)+VLOOKUP($B10004,weights!$A$2:$R$6,16)*EXP(VLOOKUP($B10004,weights!$A$2:$R$6,12)*E10004)+VLOOKUP($B10004,weights!$A$2:$R$6,17)*EXP(VLOOKUP($B10004,weights!$A$2:$R$6,13)*F10004)+VLOOKUP($B10004,weights!$A$2:$R$6,18)*EXP(VLOOKUP($B10004,weights!$A$2:$R$6,14)*G10004))</f>
        <v>25.688053972721583</v>
      </c>
    </row>
    <row r="10005" spans="1:8" ht="12.75" x14ac:dyDescent="0.2">
      <c r="A10005">
        <f t="shared" si="0"/>
        <v>401</v>
      </c>
      <c r="B10005" t="str">
        <f t="shared" ref="B10005:C10005" si="9979">B9980</f>
        <v>restaurant</v>
      </c>
      <c r="C10005">
        <f t="shared" si="9979"/>
        <v>3</v>
      </c>
      <c r="D10005">
        <f ca="1">OFFSET(walk!$A$2:$Y$402,TRUNC((ROW()-ROW($D$2))/COLUMNS(walk!$A$2:$Y$402)),MOD(ROW()-ROW($D$2),COLUMNS(walk!$A$2:$Y$402)),1,1)</f>
        <v>11</v>
      </c>
      <c r="E10005">
        <f ca="1">OFFSET(bike!$A$2:$Y$402,TRUNC((ROW()-ROW($E$2))/COLUMNS(bike!$A$2:$Y$402)),MOD(ROW()-ROW($E$2),COLUMNS(bike!$A$2:$Y$402)),1,1)</f>
        <v>3</v>
      </c>
      <c r="F10005">
        <f ca="1">OFFSET(transit!$A$2:$Y$402,TRUNC((ROW()-ROW($F$2))/COLUMNS(transit!$A$2:$Y$402)),MOD(ROW()-ROW($F$2),COLUMNS(transit!$A$2:$Y$402)),1,1)</f>
        <v>5</v>
      </c>
      <c r="G10005">
        <f ca="1">OFFSET(drive!$A$2:$Y$402,TRUNC((ROW()-ROW($G$2))/COLUMNS(drive!$A$2:$Y$402)),MOD(ROW()-ROW($G$2),COLUMNS(drive!$A$2:$Y$402)),1,1)</f>
        <v>3</v>
      </c>
      <c r="H10005" s="5">
        <f ca="1">(VLOOKUP($B10005,weights!$A$2:$R$6,4))*VLOOKUP($B10005,weights!$A$2:$R$6,6)^C10005*(VLOOKUP($B10005,weights!$A$2:$R$6,15)*EXP(VLOOKUP($B10005,weights!$A$2:$R$6,11)*D10005)+VLOOKUP($B10005,weights!$A$2:$R$6,16)*EXP(VLOOKUP($B10005,weights!$A$2:$R$6,12)*E10005)+VLOOKUP($B10005,weights!$A$2:$R$6,17)*EXP(VLOOKUP($B10005,weights!$A$2:$R$6,13)*F10005)+VLOOKUP($B10005,weights!$A$2:$R$6,18)*EXP(VLOOKUP($B10005,weights!$A$2:$R$6,14)*G10005))</f>
        <v>19.914374344996784</v>
      </c>
    </row>
    <row r="10006" spans="1:8" ht="12.75" x14ac:dyDescent="0.2">
      <c r="A10006">
        <f t="shared" si="0"/>
        <v>401</v>
      </c>
      <c r="B10006" t="str">
        <f t="shared" ref="B10006:C10006" si="9980">B9981</f>
        <v>restaurant</v>
      </c>
      <c r="C10006">
        <f t="shared" si="9980"/>
        <v>4</v>
      </c>
      <c r="D10006">
        <f ca="1">OFFSET(walk!$A$2:$Y$402,TRUNC((ROW()-ROW($D$2))/COLUMNS(walk!$A$2:$Y$402)),MOD(ROW()-ROW($D$2),COLUMNS(walk!$A$2:$Y$402)),1,1)</f>
        <v>11</v>
      </c>
      <c r="E10006">
        <f ca="1">OFFSET(bike!$A$2:$Y$402,TRUNC((ROW()-ROW($E$2))/COLUMNS(bike!$A$2:$Y$402)),MOD(ROW()-ROW($E$2),COLUMNS(bike!$A$2:$Y$402)),1,1)</f>
        <v>3</v>
      </c>
      <c r="F10006">
        <f ca="1">OFFSET(transit!$A$2:$Y$402,TRUNC((ROW()-ROW($F$2))/COLUMNS(transit!$A$2:$Y$402)),MOD(ROW()-ROW($F$2),COLUMNS(transit!$A$2:$Y$402)),1,1)</f>
        <v>6</v>
      </c>
      <c r="G10006">
        <f ca="1">OFFSET(drive!$A$2:$Y$402,TRUNC((ROW()-ROW($G$2))/COLUMNS(drive!$A$2:$Y$402)),MOD(ROW()-ROW($G$2),COLUMNS(drive!$A$2:$Y$402)),1,1)</f>
        <v>3</v>
      </c>
      <c r="H10006" s="5">
        <f ca="1">(VLOOKUP($B10006,weights!$A$2:$R$6,4))*VLOOKUP($B10006,weights!$A$2:$R$6,6)^C10006*(VLOOKUP($B10006,weights!$A$2:$R$6,15)*EXP(VLOOKUP($B10006,weights!$A$2:$R$6,11)*D10006)+VLOOKUP($B10006,weights!$A$2:$R$6,16)*EXP(VLOOKUP($B10006,weights!$A$2:$R$6,12)*E10006)+VLOOKUP($B10006,weights!$A$2:$R$6,17)*EXP(VLOOKUP($B10006,weights!$A$2:$R$6,13)*F10006)+VLOOKUP($B10006,weights!$A$2:$R$6,18)*EXP(VLOOKUP($B10006,weights!$A$2:$R$6,14)*G10006))</f>
        <v>17.149495303753124</v>
      </c>
    </row>
    <row r="10007" spans="1:8" ht="12.75" x14ac:dyDescent="0.2">
      <c r="A10007">
        <f t="shared" si="0"/>
        <v>401</v>
      </c>
      <c r="B10007" t="str">
        <f t="shared" ref="B10007:C10007" si="9981">B9982</f>
        <v>restaurant</v>
      </c>
      <c r="C10007">
        <f t="shared" si="9981"/>
        <v>5</v>
      </c>
      <c r="D10007">
        <f ca="1">OFFSET(walk!$A$2:$Y$402,TRUNC((ROW()-ROW($D$2))/COLUMNS(walk!$A$2:$Y$402)),MOD(ROW()-ROW($D$2),COLUMNS(walk!$A$2:$Y$402)),1,1)</f>
        <v>11</v>
      </c>
      <c r="E10007">
        <f ca="1">OFFSET(bike!$A$2:$Y$402,TRUNC((ROW()-ROW($E$2))/COLUMNS(bike!$A$2:$Y$402)),MOD(ROW()-ROW($E$2),COLUMNS(bike!$A$2:$Y$402)),1,1)</f>
        <v>3</v>
      </c>
      <c r="F10007">
        <f ca="1">OFFSET(transit!$A$2:$Y$402,TRUNC((ROW()-ROW($F$2))/COLUMNS(transit!$A$2:$Y$402)),MOD(ROW()-ROW($F$2),COLUMNS(transit!$A$2:$Y$402)),1,1)</f>
        <v>6</v>
      </c>
      <c r="G10007">
        <f ca="1">OFFSET(drive!$A$2:$Y$402,TRUNC((ROW()-ROW($G$2))/COLUMNS(drive!$A$2:$Y$402)),MOD(ROW()-ROW($G$2),COLUMNS(drive!$A$2:$Y$402)),1,1)</f>
        <v>3</v>
      </c>
      <c r="H10007" s="5">
        <f ca="1">(VLOOKUP($B10007,weights!$A$2:$R$6,4))*VLOOKUP($B10007,weights!$A$2:$R$6,6)^C10007*(VLOOKUP($B10007,weights!$A$2:$R$6,15)*EXP(VLOOKUP($B10007,weights!$A$2:$R$6,11)*D10007)+VLOOKUP($B10007,weights!$A$2:$R$6,16)*EXP(VLOOKUP($B10007,weights!$A$2:$R$6,12)*E10007)+VLOOKUP($B10007,weights!$A$2:$R$6,17)*EXP(VLOOKUP($B10007,weights!$A$2:$R$6,13)*F10007)+VLOOKUP($B10007,weights!$A$2:$R$6,18)*EXP(VLOOKUP($B10007,weights!$A$2:$R$6,14)*G10007))</f>
        <v>15.371029124104648</v>
      </c>
    </row>
    <row r="10008" spans="1:8" ht="12.75" x14ac:dyDescent="0.2">
      <c r="A10008">
        <f t="shared" si="0"/>
        <v>401</v>
      </c>
      <c r="B10008" t="str">
        <f t="shared" ref="B10008:C10008" si="9982">B9983</f>
        <v>restaurant</v>
      </c>
      <c r="C10008">
        <f t="shared" si="9982"/>
        <v>6</v>
      </c>
      <c r="D10008">
        <f ca="1">OFFSET(walk!$A$2:$Y$402,TRUNC((ROW()-ROW($D$2))/COLUMNS(walk!$A$2:$Y$402)),MOD(ROW()-ROW($D$2),COLUMNS(walk!$A$2:$Y$402)),1,1)</f>
        <v>12</v>
      </c>
      <c r="E10008">
        <f ca="1">OFFSET(bike!$A$2:$Y$402,TRUNC((ROW()-ROW($E$2))/COLUMNS(bike!$A$2:$Y$402)),MOD(ROW()-ROW($E$2),COLUMNS(bike!$A$2:$Y$402)),1,1)</f>
        <v>4</v>
      </c>
      <c r="F10008">
        <f ca="1">OFFSET(transit!$A$2:$Y$402,TRUNC((ROW()-ROW($F$2))/COLUMNS(transit!$A$2:$Y$402)),MOD(ROW()-ROW($F$2),COLUMNS(transit!$A$2:$Y$402)),1,1)</f>
        <v>7</v>
      </c>
      <c r="G10008">
        <f ca="1">OFFSET(drive!$A$2:$Y$402,TRUNC((ROW()-ROW($G$2))/COLUMNS(drive!$A$2:$Y$402)),MOD(ROW()-ROW($G$2),COLUMNS(drive!$A$2:$Y$402)),1,1)</f>
        <v>3</v>
      </c>
      <c r="H10008" s="5">
        <f ca="1">(VLOOKUP($B10008,weights!$A$2:$R$6,4))*VLOOKUP($B10008,weights!$A$2:$R$6,6)^C10008*(VLOOKUP($B10008,weights!$A$2:$R$6,15)*EXP(VLOOKUP($B10008,weights!$A$2:$R$6,11)*D10008)+VLOOKUP($B10008,weights!$A$2:$R$6,16)*EXP(VLOOKUP($B10008,weights!$A$2:$R$6,12)*E10008)+VLOOKUP($B10008,weights!$A$2:$R$6,17)*EXP(VLOOKUP($B10008,weights!$A$2:$R$6,13)*F10008)+VLOOKUP($B10008,weights!$A$2:$R$6,18)*EXP(VLOOKUP($B10008,weights!$A$2:$R$6,14)*G10008))</f>
        <v>12.260905757179517</v>
      </c>
    </row>
    <row r="10009" spans="1:8" ht="12.75" x14ac:dyDescent="0.2">
      <c r="A10009">
        <f t="shared" si="0"/>
        <v>401</v>
      </c>
      <c r="B10009" t="str">
        <f t="shared" ref="B10009:C10009" si="9983">B9984</f>
        <v>restaurant</v>
      </c>
      <c r="C10009">
        <f t="shared" si="9983"/>
        <v>7</v>
      </c>
      <c r="D10009">
        <f ca="1">OFFSET(walk!$A$2:$Y$402,TRUNC((ROW()-ROW($D$2))/COLUMNS(walk!$A$2:$Y$402)),MOD(ROW()-ROW($D$2),COLUMNS(walk!$A$2:$Y$402)),1,1)</f>
        <v>12</v>
      </c>
      <c r="E10009">
        <f ca="1">OFFSET(bike!$A$2:$Y$402,TRUNC((ROW()-ROW($E$2))/COLUMNS(bike!$A$2:$Y$402)),MOD(ROW()-ROW($E$2),COLUMNS(bike!$A$2:$Y$402)),1,1)</f>
        <v>5</v>
      </c>
      <c r="F10009">
        <f ca="1">OFFSET(transit!$A$2:$Y$402,TRUNC((ROW()-ROW($F$2))/COLUMNS(transit!$A$2:$Y$402)),MOD(ROW()-ROW($F$2),COLUMNS(transit!$A$2:$Y$402)),1,1)</f>
        <v>11</v>
      </c>
      <c r="G10009">
        <f ca="1">OFFSET(drive!$A$2:$Y$402,TRUNC((ROW()-ROW($G$2))/COLUMNS(drive!$A$2:$Y$402)),MOD(ROW()-ROW($G$2),COLUMNS(drive!$A$2:$Y$402)),1,1)</f>
        <v>3</v>
      </c>
      <c r="H10009" s="5">
        <f ca="1">(VLOOKUP($B10009,weights!$A$2:$R$6,4))*VLOOKUP($B10009,weights!$A$2:$R$6,6)^C10009*(VLOOKUP($B10009,weights!$A$2:$R$6,15)*EXP(VLOOKUP($B10009,weights!$A$2:$R$6,11)*D10009)+VLOOKUP($B10009,weights!$A$2:$R$6,16)*EXP(VLOOKUP($B10009,weights!$A$2:$R$6,12)*E10009)+VLOOKUP($B10009,weights!$A$2:$R$6,17)*EXP(VLOOKUP($B10009,weights!$A$2:$R$6,13)*F10009)+VLOOKUP($B10009,weights!$A$2:$R$6,18)*EXP(VLOOKUP($B10009,weights!$A$2:$R$6,14)*G10009))</f>
        <v>9.1889018567425786</v>
      </c>
    </row>
    <row r="10010" spans="1:8" ht="12.75" x14ac:dyDescent="0.2">
      <c r="A10010">
        <f t="shared" si="0"/>
        <v>401</v>
      </c>
      <c r="B10010" t="str">
        <f t="shared" ref="B10010:C10010" si="9984">B9985</f>
        <v>restaurant</v>
      </c>
      <c r="C10010">
        <f t="shared" si="9984"/>
        <v>8</v>
      </c>
      <c r="D10010">
        <f ca="1">OFFSET(walk!$A$2:$Y$402,TRUNC((ROW()-ROW($D$2))/COLUMNS(walk!$A$2:$Y$402)),MOD(ROW()-ROW($D$2),COLUMNS(walk!$A$2:$Y$402)),1,1)</f>
        <v>13</v>
      </c>
      <c r="E10010">
        <f ca="1">OFFSET(bike!$A$2:$Y$402,TRUNC((ROW()-ROW($E$2))/COLUMNS(bike!$A$2:$Y$402)),MOD(ROW()-ROW($E$2),COLUMNS(bike!$A$2:$Y$402)),1,1)</f>
        <v>5</v>
      </c>
      <c r="F10010">
        <f ca="1">OFFSET(transit!$A$2:$Y$402,TRUNC((ROW()-ROW($F$2))/COLUMNS(transit!$A$2:$Y$402)),MOD(ROW()-ROW($F$2),COLUMNS(transit!$A$2:$Y$402)),1,1)</f>
        <v>11</v>
      </c>
      <c r="G10010">
        <f ca="1">OFFSET(drive!$A$2:$Y$402,TRUNC((ROW()-ROW($G$2))/COLUMNS(drive!$A$2:$Y$402)),MOD(ROW()-ROW($G$2),COLUMNS(drive!$A$2:$Y$402)),1,1)</f>
        <v>4</v>
      </c>
      <c r="H10010" s="5">
        <f ca="1">(VLOOKUP($B10010,weights!$A$2:$R$6,4))*VLOOKUP($B10010,weights!$A$2:$R$6,6)^C10010*(VLOOKUP($B10010,weights!$A$2:$R$6,15)*EXP(VLOOKUP($B10010,weights!$A$2:$R$6,11)*D10010)+VLOOKUP($B10010,weights!$A$2:$R$6,16)*EXP(VLOOKUP($B10010,weights!$A$2:$R$6,12)*E10010)+VLOOKUP($B10010,weights!$A$2:$R$6,17)*EXP(VLOOKUP($B10010,weights!$A$2:$R$6,13)*F10010)+VLOOKUP($B10010,weights!$A$2:$R$6,18)*EXP(VLOOKUP($B10010,weights!$A$2:$R$6,14)*G10010))</f>
        <v>7.4838337831696311</v>
      </c>
    </row>
    <row r="10011" spans="1:8" ht="12.75" x14ac:dyDescent="0.2">
      <c r="A10011">
        <f t="shared" si="0"/>
        <v>401</v>
      </c>
      <c r="B10011" t="str">
        <f t="shared" ref="B10011:C10011" si="9985">B9986</f>
        <v>restaurant</v>
      </c>
      <c r="C10011">
        <f t="shared" si="9985"/>
        <v>9</v>
      </c>
      <c r="D10011">
        <f ca="1">OFFSET(walk!$A$2:$Y$402,TRUNC((ROW()-ROW($D$2))/COLUMNS(walk!$A$2:$Y$402)),MOD(ROW()-ROW($D$2),COLUMNS(walk!$A$2:$Y$402)),1,1)</f>
        <v>15</v>
      </c>
      <c r="E10011">
        <f ca="1">OFFSET(bike!$A$2:$Y$402,TRUNC((ROW()-ROW($E$2))/COLUMNS(bike!$A$2:$Y$402)),MOD(ROW()-ROW($E$2),COLUMNS(bike!$A$2:$Y$402)),1,1)</f>
        <v>5</v>
      </c>
      <c r="F10011">
        <f ca="1">OFFSET(transit!$A$2:$Y$402,TRUNC((ROW()-ROW($F$2))/COLUMNS(transit!$A$2:$Y$402)),MOD(ROW()-ROW($F$2),COLUMNS(transit!$A$2:$Y$402)),1,1)</f>
        <v>15</v>
      </c>
      <c r="G10011">
        <f ca="1">OFFSET(drive!$A$2:$Y$402,TRUNC((ROW()-ROW($G$2))/COLUMNS(drive!$A$2:$Y$402)),MOD(ROW()-ROW($G$2),COLUMNS(drive!$A$2:$Y$402)),1,1)</f>
        <v>4</v>
      </c>
      <c r="H10011" s="5">
        <f ca="1">(VLOOKUP($B10011,weights!$A$2:$R$6,4))*VLOOKUP($B10011,weights!$A$2:$R$6,6)^C10011*(VLOOKUP($B10011,weights!$A$2:$R$6,15)*EXP(VLOOKUP($B10011,weights!$A$2:$R$6,11)*D10011)+VLOOKUP($B10011,weights!$A$2:$R$6,16)*EXP(VLOOKUP($B10011,weights!$A$2:$R$6,12)*E10011)+VLOOKUP($B10011,weights!$A$2:$R$6,17)*EXP(VLOOKUP($B10011,weights!$A$2:$R$6,13)*F10011)+VLOOKUP($B10011,weights!$A$2:$R$6,18)*EXP(VLOOKUP($B10011,weights!$A$2:$R$6,14)*G10011))</f>
        <v>6.0425230767831009</v>
      </c>
    </row>
    <row r="10012" spans="1:8" ht="12.75" x14ac:dyDescent="0.2">
      <c r="A10012">
        <f t="shared" si="0"/>
        <v>401</v>
      </c>
      <c r="B10012" t="str">
        <f t="shared" ref="B10012:C10012" si="9986">B9987</f>
        <v>supermarket</v>
      </c>
      <c r="C10012">
        <f t="shared" si="9986"/>
        <v>0</v>
      </c>
      <c r="D10012">
        <f ca="1">OFFSET(walk!$A$2:$Y$402,TRUNC((ROW()-ROW($D$2))/COLUMNS(walk!$A$2:$Y$402)),MOD(ROW()-ROW($D$2),COLUMNS(walk!$A$2:$Y$402)),1,1)</f>
        <v>37</v>
      </c>
      <c r="E10012">
        <f ca="1">OFFSET(bike!$A$2:$Y$402,TRUNC((ROW()-ROW($E$2))/COLUMNS(bike!$A$2:$Y$402)),MOD(ROW()-ROW($E$2),COLUMNS(bike!$A$2:$Y$402)),1,1)</f>
        <v>15</v>
      </c>
      <c r="F10012">
        <f ca="1">OFFSET(transit!$A$2:$Y$402,TRUNC((ROW()-ROW($F$2))/COLUMNS(transit!$A$2:$Y$402)),MOD(ROW()-ROW($F$2),COLUMNS(transit!$A$2:$Y$402)),1,1)</f>
        <v>17</v>
      </c>
      <c r="G10012">
        <f ca="1">OFFSET(drive!$A$2:$Y$402,TRUNC((ROW()-ROW($G$2))/COLUMNS(drive!$A$2:$Y$402)),MOD(ROW()-ROW($G$2),COLUMNS(drive!$A$2:$Y$402)),1,1)</f>
        <v>8</v>
      </c>
      <c r="H10012" s="5">
        <f ca="1">(VLOOKUP($B10012,weights!$A$2:$R$6,4))*VLOOKUP($B10012,weights!$A$2:$R$6,6)^C10012*(VLOOKUP($B10012,weights!$A$2:$R$6,15)*EXP(VLOOKUP($B10012,weights!$A$2:$R$6,11)*D10012)+VLOOKUP($B10012,weights!$A$2:$R$6,16)*EXP(VLOOKUP($B10012,weights!$A$2:$R$6,12)*E10012)+VLOOKUP($B10012,weights!$A$2:$R$6,17)*EXP(VLOOKUP($B10012,weights!$A$2:$R$6,13)*F10012)+VLOOKUP($B10012,weights!$A$2:$R$6,18)*EXP(VLOOKUP($B10012,weights!$A$2:$R$6,14)*G10012))</f>
        <v>3.7968812568435588</v>
      </c>
    </row>
    <row r="10013" spans="1:8" ht="12.75" x14ac:dyDescent="0.2">
      <c r="A10013">
        <f t="shared" si="0"/>
        <v>401</v>
      </c>
      <c r="B10013" t="str">
        <f t="shared" ref="B10013:C10013" si="9987">B9988</f>
        <v>supermarket</v>
      </c>
      <c r="C10013">
        <f t="shared" si="9987"/>
        <v>1</v>
      </c>
      <c r="D10013">
        <f ca="1">OFFSET(walk!$A$2:$Y$402,TRUNC((ROW()-ROW($D$2))/COLUMNS(walk!$A$2:$Y$402)),MOD(ROW()-ROW($D$2),COLUMNS(walk!$A$2:$Y$402)),1,1)</f>
        <v>49</v>
      </c>
      <c r="E10013">
        <f ca="1">OFFSET(bike!$A$2:$Y$402,TRUNC((ROW()-ROW($E$2))/COLUMNS(bike!$A$2:$Y$402)),MOD(ROW()-ROW($E$2),COLUMNS(bike!$A$2:$Y$402)),1,1)</f>
        <v>16</v>
      </c>
      <c r="F10013">
        <f ca="1">OFFSET(transit!$A$2:$Y$402,TRUNC((ROW()-ROW($F$2))/COLUMNS(transit!$A$2:$Y$402)),MOD(ROW()-ROW($F$2),COLUMNS(transit!$A$2:$Y$402)),1,1)</f>
        <v>22</v>
      </c>
      <c r="G10013">
        <f ca="1">OFFSET(drive!$A$2:$Y$402,TRUNC((ROW()-ROW($G$2))/COLUMNS(drive!$A$2:$Y$402)),MOD(ROW()-ROW($G$2),COLUMNS(drive!$A$2:$Y$402)),1,1)</f>
        <v>9</v>
      </c>
      <c r="H10013" s="5">
        <f ca="1">(VLOOKUP($B10013,weights!$A$2:$R$6,4))*VLOOKUP($B10013,weights!$A$2:$R$6,6)^C10013*(VLOOKUP($B10013,weights!$A$2:$R$6,15)*EXP(VLOOKUP($B10013,weights!$A$2:$R$6,11)*D10013)+VLOOKUP($B10013,weights!$A$2:$R$6,16)*EXP(VLOOKUP($B10013,weights!$A$2:$R$6,12)*E10013)+VLOOKUP($B10013,weights!$A$2:$R$6,17)*EXP(VLOOKUP($B10013,weights!$A$2:$R$6,13)*F10013)+VLOOKUP($B10013,weights!$A$2:$R$6,18)*EXP(VLOOKUP($B10013,weights!$A$2:$R$6,14)*G10013))</f>
        <v>1.6825638747381506</v>
      </c>
    </row>
    <row r="10014" spans="1:8" ht="12.75" x14ac:dyDescent="0.2">
      <c r="A10014">
        <f t="shared" si="0"/>
        <v>401</v>
      </c>
      <c r="B10014" t="str">
        <f t="shared" ref="B10014:C10014" si="9988">B9989</f>
        <v>supermarket</v>
      </c>
      <c r="C10014">
        <f t="shared" si="9988"/>
        <v>2</v>
      </c>
      <c r="D10014">
        <f ca="1">OFFSET(walk!$A$2:$Y$402,TRUNC((ROW()-ROW($D$2))/COLUMNS(walk!$A$2:$Y$402)),MOD(ROW()-ROW($D$2),COLUMNS(walk!$A$2:$Y$402)),1,1)</f>
        <v>54</v>
      </c>
      <c r="E10014">
        <f ca="1">OFFSET(bike!$A$2:$Y$402,TRUNC((ROW()-ROW($E$2))/COLUMNS(bike!$A$2:$Y$402)),MOD(ROW()-ROW($E$2),COLUMNS(bike!$A$2:$Y$402)),1,1)</f>
        <v>17</v>
      </c>
      <c r="F10014">
        <f ca="1">OFFSET(transit!$A$2:$Y$402,TRUNC((ROW()-ROW($F$2))/COLUMNS(transit!$A$2:$Y$402)),MOD(ROW()-ROW($F$2),COLUMNS(transit!$A$2:$Y$402)),1,1)</f>
        <v>30</v>
      </c>
      <c r="G10014">
        <f ca="1">OFFSET(drive!$A$2:$Y$402,TRUNC((ROW()-ROW($G$2))/COLUMNS(drive!$A$2:$Y$402)),MOD(ROW()-ROW($G$2),COLUMNS(drive!$A$2:$Y$402)),1,1)</f>
        <v>12</v>
      </c>
      <c r="H10014" s="5">
        <f ca="1">(VLOOKUP($B10014,weights!$A$2:$R$6,4))*VLOOKUP($B10014,weights!$A$2:$R$6,6)^C10014*(VLOOKUP($B10014,weights!$A$2:$R$6,15)*EXP(VLOOKUP($B10014,weights!$A$2:$R$6,11)*D10014)+VLOOKUP($B10014,weights!$A$2:$R$6,16)*EXP(VLOOKUP($B10014,weights!$A$2:$R$6,12)*E10014)+VLOOKUP($B10014,weights!$A$2:$R$6,17)*EXP(VLOOKUP($B10014,weights!$A$2:$R$6,13)*F10014)+VLOOKUP($B10014,weights!$A$2:$R$6,18)*EXP(VLOOKUP($B10014,weights!$A$2:$R$6,14)*G10014))</f>
        <v>0.51339576960898892</v>
      </c>
    </row>
    <row r="10015" spans="1:8" ht="12.75" x14ac:dyDescent="0.2">
      <c r="A10015">
        <f t="shared" si="0"/>
        <v>401</v>
      </c>
      <c r="B10015" t="str">
        <f t="shared" ref="B10015:C10015" si="9989">B9990</f>
        <v>supermarket</v>
      </c>
      <c r="C10015">
        <f t="shared" si="9989"/>
        <v>3</v>
      </c>
      <c r="D10015">
        <f ca="1">OFFSET(walk!$A$2:$Y$402,TRUNC((ROW()-ROW($D$2))/COLUMNS(walk!$A$2:$Y$402)),MOD(ROW()-ROW($D$2),COLUMNS(walk!$A$2:$Y$402)),1,1)</f>
        <v>61</v>
      </c>
      <c r="E10015">
        <f ca="1">OFFSET(bike!$A$2:$Y$402,TRUNC((ROW()-ROW($E$2))/COLUMNS(bike!$A$2:$Y$402)),MOD(ROW()-ROW($E$2),COLUMNS(bike!$A$2:$Y$402)),1,1)</f>
        <v>20</v>
      </c>
      <c r="F10015">
        <f ca="1">OFFSET(transit!$A$2:$Y$402,TRUNC((ROW()-ROW($F$2))/COLUMNS(transit!$A$2:$Y$402)),MOD(ROW()-ROW($F$2),COLUMNS(transit!$A$2:$Y$402)),1,1)</f>
        <v>36</v>
      </c>
      <c r="G10015">
        <f ca="1">OFFSET(drive!$A$2:$Y$402,TRUNC((ROW()-ROW($G$2))/COLUMNS(drive!$A$2:$Y$402)),MOD(ROW()-ROW($G$2),COLUMNS(drive!$A$2:$Y$402)),1,1)</f>
        <v>14</v>
      </c>
      <c r="H10015" s="5">
        <f ca="1">(VLOOKUP($B10015,weights!$A$2:$R$6,4))*VLOOKUP($B10015,weights!$A$2:$R$6,6)^C10015*(VLOOKUP($B10015,weights!$A$2:$R$6,15)*EXP(VLOOKUP($B10015,weights!$A$2:$R$6,11)*D10015)+VLOOKUP($B10015,weights!$A$2:$R$6,16)*EXP(VLOOKUP($B10015,weights!$A$2:$R$6,12)*E10015)+VLOOKUP($B10015,weights!$A$2:$R$6,17)*EXP(VLOOKUP($B10015,weights!$A$2:$R$6,13)*F10015)+VLOOKUP($B10015,weights!$A$2:$R$6,18)*EXP(VLOOKUP($B10015,weights!$A$2:$R$6,14)*G10015))</f>
        <v>0.19158511660913888</v>
      </c>
    </row>
    <row r="10016" spans="1:8" ht="12.75" x14ac:dyDescent="0.2">
      <c r="A10016">
        <f t="shared" si="0"/>
        <v>401</v>
      </c>
      <c r="B10016" t="str">
        <f t="shared" ref="B10016:C10016" si="9990">B9991</f>
        <v>supermarket</v>
      </c>
      <c r="C10016">
        <f t="shared" si="9990"/>
        <v>4</v>
      </c>
      <c r="D10016">
        <f ca="1">OFFSET(walk!$A$2:$Y$402,TRUNC((ROW()-ROW($D$2))/COLUMNS(walk!$A$2:$Y$402)),MOD(ROW()-ROW($D$2),COLUMNS(walk!$A$2:$Y$402)),1,1)</f>
        <v>78</v>
      </c>
      <c r="E10016">
        <f ca="1">OFFSET(bike!$A$2:$Y$402,TRUNC((ROW()-ROW($E$2))/COLUMNS(bike!$A$2:$Y$402)),MOD(ROW()-ROW($E$2),COLUMNS(bike!$A$2:$Y$402)),1,1)</f>
        <v>24</v>
      </c>
      <c r="F10016">
        <f ca="1">OFFSET(transit!$A$2:$Y$402,TRUNC((ROW()-ROW($F$2))/COLUMNS(transit!$A$2:$Y$402)),MOD(ROW()-ROW($F$2),COLUMNS(transit!$A$2:$Y$402)),1,1)</f>
        <v>37</v>
      </c>
      <c r="G10016">
        <f ca="1">OFFSET(drive!$A$2:$Y$402,TRUNC((ROW()-ROW($G$2))/COLUMNS(drive!$A$2:$Y$402)),MOD(ROW()-ROW($G$2),COLUMNS(drive!$A$2:$Y$402)),1,1)</f>
        <v>15</v>
      </c>
      <c r="H10016" s="5">
        <f ca="1">(VLOOKUP($B10016,weights!$A$2:$R$6,4))*VLOOKUP($B10016,weights!$A$2:$R$6,6)^C10016*(VLOOKUP($B10016,weights!$A$2:$R$6,15)*EXP(VLOOKUP($B10016,weights!$A$2:$R$6,11)*D10016)+VLOOKUP($B10016,weights!$A$2:$R$6,16)*EXP(VLOOKUP($B10016,weights!$A$2:$R$6,12)*E10016)+VLOOKUP($B10016,weights!$A$2:$R$6,17)*EXP(VLOOKUP($B10016,weights!$A$2:$R$6,13)*F10016)+VLOOKUP($B10016,weights!$A$2:$R$6,18)*EXP(VLOOKUP($B10016,weights!$A$2:$R$6,14)*G10016))</f>
        <v>8.9905148408409755E-2</v>
      </c>
    </row>
    <row r="10017" spans="1:8" ht="12.75" x14ac:dyDescent="0.2">
      <c r="A10017">
        <f t="shared" si="0"/>
        <v>401</v>
      </c>
      <c r="B10017" t="str">
        <f t="shared" ref="B10017:C10017" si="9991">B9992</f>
        <v>store</v>
      </c>
      <c r="C10017">
        <f t="shared" si="9991"/>
        <v>0</v>
      </c>
      <c r="D10017">
        <f ca="1">OFFSET(walk!$A$2:$Y$402,TRUNC((ROW()-ROW($D$2))/COLUMNS(walk!$A$2:$Y$402)),MOD(ROW()-ROW($D$2),COLUMNS(walk!$A$2:$Y$402)),1,1)</f>
        <v>4</v>
      </c>
      <c r="E10017">
        <f ca="1">OFFSET(bike!$A$2:$Y$402,TRUNC((ROW()-ROW($E$2))/COLUMNS(bike!$A$2:$Y$402)),MOD(ROW()-ROW($E$2),COLUMNS(bike!$A$2:$Y$402)),1,1)</f>
        <v>1</v>
      </c>
      <c r="F10017">
        <f ca="1">OFFSET(transit!$A$2:$Y$402,TRUNC((ROW()-ROW($F$2))/COLUMNS(transit!$A$2:$Y$402)),MOD(ROW()-ROW($F$2),COLUMNS(transit!$A$2:$Y$402)),1,1)</f>
        <v>3</v>
      </c>
      <c r="G10017">
        <f ca="1">OFFSET(drive!$A$2:$Y$402,TRUNC((ROW()-ROW($G$2))/COLUMNS(drive!$A$2:$Y$402)),MOD(ROW()-ROW($G$2),COLUMNS(drive!$A$2:$Y$402)),1,1)</f>
        <v>1</v>
      </c>
      <c r="H10017" s="5">
        <f ca="1">(VLOOKUP($B10017,weights!$A$2:$R$6,4))*VLOOKUP($B10017,weights!$A$2:$R$6,6)^C10017*(VLOOKUP($B10017,weights!$A$2:$R$6,15)*EXP(VLOOKUP($B10017,weights!$A$2:$R$6,11)*D10017)+VLOOKUP($B10017,weights!$A$2:$R$6,16)*EXP(VLOOKUP($B10017,weights!$A$2:$R$6,12)*E10017)+VLOOKUP($B10017,weights!$A$2:$R$6,17)*EXP(VLOOKUP($B10017,weights!$A$2:$R$6,13)*F10017)+VLOOKUP($B10017,weights!$A$2:$R$6,18)*EXP(VLOOKUP($B10017,weights!$A$2:$R$6,14)*G10017))</f>
        <v>23.410617505109407</v>
      </c>
    </row>
    <row r="10018" spans="1:8" ht="12.75" x14ac:dyDescent="0.2">
      <c r="A10018">
        <f t="shared" si="0"/>
        <v>401</v>
      </c>
      <c r="B10018" t="str">
        <f t="shared" ref="B10018:C10018" si="9992">B9993</f>
        <v>store</v>
      </c>
      <c r="C10018">
        <f t="shared" si="9992"/>
        <v>1</v>
      </c>
      <c r="D10018">
        <f ca="1">OFFSET(walk!$A$2:$Y$402,TRUNC((ROW()-ROW($D$2))/COLUMNS(walk!$A$2:$Y$402)),MOD(ROW()-ROW($D$2),COLUMNS(walk!$A$2:$Y$402)),1,1)</f>
        <v>6</v>
      </c>
      <c r="E10018">
        <f ca="1">OFFSET(bike!$A$2:$Y$402,TRUNC((ROW()-ROW($E$2))/COLUMNS(bike!$A$2:$Y$402)),MOD(ROW()-ROW($E$2),COLUMNS(bike!$A$2:$Y$402)),1,1)</f>
        <v>1</v>
      </c>
      <c r="F10018">
        <f ca="1">OFFSET(transit!$A$2:$Y$402,TRUNC((ROW()-ROW($F$2))/COLUMNS(transit!$A$2:$Y$402)),MOD(ROW()-ROW($F$2),COLUMNS(transit!$A$2:$Y$402)),1,1)</f>
        <v>3</v>
      </c>
      <c r="G10018">
        <f ca="1">OFFSET(drive!$A$2:$Y$402,TRUNC((ROW()-ROW($G$2))/COLUMNS(drive!$A$2:$Y$402)),MOD(ROW()-ROW($G$2),COLUMNS(drive!$A$2:$Y$402)),1,1)</f>
        <v>1</v>
      </c>
      <c r="H10018" s="5">
        <f ca="1">(VLOOKUP($B10018,weights!$A$2:$R$6,4))*VLOOKUP($B10018,weights!$A$2:$R$6,6)^C10018*(VLOOKUP($B10018,weights!$A$2:$R$6,15)*EXP(VLOOKUP($B10018,weights!$A$2:$R$6,11)*D10018)+VLOOKUP($B10018,weights!$A$2:$R$6,16)*EXP(VLOOKUP($B10018,weights!$A$2:$R$6,12)*E10018)+VLOOKUP($B10018,weights!$A$2:$R$6,17)*EXP(VLOOKUP($B10018,weights!$A$2:$R$6,13)*F10018)+VLOOKUP($B10018,weights!$A$2:$R$6,18)*EXP(VLOOKUP($B10018,weights!$A$2:$R$6,14)*G10018))</f>
        <v>14.704404850315118</v>
      </c>
    </row>
    <row r="10019" spans="1:8" ht="12.75" x14ac:dyDescent="0.2">
      <c r="A10019">
        <f t="shared" si="0"/>
        <v>401</v>
      </c>
      <c r="B10019" t="str">
        <f t="shared" ref="B10019:C10019" si="9993">B9994</f>
        <v>store</v>
      </c>
      <c r="C10019">
        <f t="shared" si="9993"/>
        <v>2</v>
      </c>
      <c r="D10019">
        <f ca="1">OFFSET(walk!$A$2:$Y$402,TRUNC((ROW()-ROW($D$2))/COLUMNS(walk!$A$2:$Y$402)),MOD(ROW()-ROW($D$2),COLUMNS(walk!$A$2:$Y$402)),1,1)</f>
        <v>6</v>
      </c>
      <c r="E10019">
        <f ca="1">OFFSET(bike!$A$2:$Y$402,TRUNC((ROW()-ROW($E$2))/COLUMNS(bike!$A$2:$Y$402)),MOD(ROW()-ROW($E$2),COLUMNS(bike!$A$2:$Y$402)),1,1)</f>
        <v>2</v>
      </c>
      <c r="F10019">
        <f ca="1">OFFSET(transit!$A$2:$Y$402,TRUNC((ROW()-ROW($F$2))/COLUMNS(transit!$A$2:$Y$402)),MOD(ROW()-ROW($F$2),COLUMNS(transit!$A$2:$Y$402)),1,1)</f>
        <v>3</v>
      </c>
      <c r="G10019">
        <f ca="1">OFFSET(drive!$A$2:$Y$402,TRUNC((ROW()-ROW($G$2))/COLUMNS(drive!$A$2:$Y$402)),MOD(ROW()-ROW($G$2),COLUMNS(drive!$A$2:$Y$402)),1,1)</f>
        <v>1</v>
      </c>
      <c r="H10019" s="5">
        <f ca="1">(VLOOKUP($B10019,weights!$A$2:$R$6,4))*VLOOKUP($B10019,weights!$A$2:$R$6,6)^C10019*(VLOOKUP($B10019,weights!$A$2:$R$6,15)*EXP(VLOOKUP($B10019,weights!$A$2:$R$6,11)*D10019)+VLOOKUP($B10019,weights!$A$2:$R$6,16)*EXP(VLOOKUP($B10019,weights!$A$2:$R$6,12)*E10019)+VLOOKUP($B10019,weights!$A$2:$R$6,17)*EXP(VLOOKUP($B10019,weights!$A$2:$R$6,13)*F10019)+VLOOKUP($B10019,weights!$A$2:$R$6,18)*EXP(VLOOKUP($B10019,weights!$A$2:$R$6,14)*G10019))</f>
        <v>8.6809099926539677</v>
      </c>
    </row>
    <row r="10020" spans="1:8" ht="12.75" x14ac:dyDescent="0.2">
      <c r="A10020">
        <f t="shared" si="0"/>
        <v>401</v>
      </c>
      <c r="B10020" t="str">
        <f t="shared" ref="B10020:C10020" si="9994">B9995</f>
        <v>store</v>
      </c>
      <c r="C10020">
        <f t="shared" si="9994"/>
        <v>3</v>
      </c>
      <c r="D10020">
        <f ca="1">OFFSET(walk!$A$2:$Y$402,TRUNC((ROW()-ROW($D$2))/COLUMNS(walk!$A$2:$Y$402)),MOD(ROW()-ROW($D$2),COLUMNS(walk!$A$2:$Y$402)),1,1)</f>
        <v>7</v>
      </c>
      <c r="E10020">
        <f ca="1">OFFSET(bike!$A$2:$Y$402,TRUNC((ROW()-ROW($E$2))/COLUMNS(bike!$A$2:$Y$402)),MOD(ROW()-ROW($E$2),COLUMNS(bike!$A$2:$Y$402)),1,1)</f>
        <v>2</v>
      </c>
      <c r="F10020">
        <f ca="1">OFFSET(transit!$A$2:$Y$402,TRUNC((ROW()-ROW($F$2))/COLUMNS(transit!$A$2:$Y$402)),MOD(ROW()-ROW($F$2),COLUMNS(transit!$A$2:$Y$402)),1,1)</f>
        <v>5</v>
      </c>
      <c r="G10020">
        <f ca="1">OFFSET(drive!$A$2:$Y$402,TRUNC((ROW()-ROW($G$2))/COLUMNS(drive!$A$2:$Y$402)),MOD(ROW()-ROW($G$2),COLUMNS(drive!$A$2:$Y$402)),1,1)</f>
        <v>2</v>
      </c>
      <c r="H10020" s="5">
        <f ca="1">(VLOOKUP($B10020,weights!$A$2:$R$6,4))*VLOOKUP($B10020,weights!$A$2:$R$6,6)^C10020*(VLOOKUP($B10020,weights!$A$2:$R$6,15)*EXP(VLOOKUP($B10020,weights!$A$2:$R$6,11)*D10020)+VLOOKUP($B10020,weights!$A$2:$R$6,16)*EXP(VLOOKUP($B10020,weights!$A$2:$R$6,12)*E10020)+VLOOKUP($B10020,weights!$A$2:$R$6,17)*EXP(VLOOKUP($B10020,weights!$A$2:$R$6,13)*F10020)+VLOOKUP($B10020,weights!$A$2:$R$6,18)*EXP(VLOOKUP($B10020,weights!$A$2:$R$6,14)*G10020))</f>
        <v>4.496173310790609</v>
      </c>
    </row>
    <row r="10021" spans="1:8" ht="12.75" x14ac:dyDescent="0.2">
      <c r="A10021">
        <f t="shared" si="0"/>
        <v>401</v>
      </c>
      <c r="B10021" t="str">
        <f t="shared" ref="B10021:C10021" si="9995">B9996</f>
        <v>store</v>
      </c>
      <c r="C10021">
        <f t="shared" si="9995"/>
        <v>4</v>
      </c>
      <c r="D10021">
        <f ca="1">OFFSET(walk!$A$2:$Y$402,TRUNC((ROW()-ROW($D$2))/COLUMNS(walk!$A$2:$Y$402)),MOD(ROW()-ROW($D$2),COLUMNS(walk!$A$2:$Y$402)),1,1)</f>
        <v>8</v>
      </c>
      <c r="E10021">
        <f ca="1">OFFSET(bike!$A$2:$Y$402,TRUNC((ROW()-ROW($E$2))/COLUMNS(bike!$A$2:$Y$402)),MOD(ROW()-ROW($E$2),COLUMNS(bike!$A$2:$Y$402)),1,1)</f>
        <v>2</v>
      </c>
      <c r="F10021">
        <f ca="1">OFFSET(transit!$A$2:$Y$402,TRUNC((ROW()-ROW($F$2))/COLUMNS(transit!$A$2:$Y$402)),MOD(ROW()-ROW($F$2),COLUMNS(transit!$A$2:$Y$402)),1,1)</f>
        <v>6</v>
      </c>
      <c r="G10021">
        <f ca="1">OFFSET(drive!$A$2:$Y$402,TRUNC((ROW()-ROW($G$2))/COLUMNS(drive!$A$2:$Y$402)),MOD(ROW()-ROW($G$2),COLUMNS(drive!$A$2:$Y$402)),1,1)</f>
        <v>2</v>
      </c>
      <c r="H10021" s="5">
        <f ca="1">(VLOOKUP($B10021,weights!$A$2:$R$6,4))*VLOOKUP($B10021,weights!$A$2:$R$6,6)^C10021*(VLOOKUP($B10021,weights!$A$2:$R$6,15)*EXP(VLOOKUP($B10021,weights!$A$2:$R$6,11)*D10021)+VLOOKUP($B10021,weights!$A$2:$R$6,16)*EXP(VLOOKUP($B10021,weights!$A$2:$R$6,12)*E10021)+VLOOKUP($B10021,weights!$A$2:$R$6,17)*EXP(VLOOKUP($B10021,weights!$A$2:$R$6,13)*F10021)+VLOOKUP($B10021,weights!$A$2:$R$6,18)*EXP(VLOOKUP($B10021,weights!$A$2:$R$6,14)*G10021))</f>
        <v>2.8527669318293776</v>
      </c>
    </row>
    <row r="10022" spans="1:8" ht="12.75" x14ac:dyDescent="0.2">
      <c r="A10022">
        <f t="shared" si="0"/>
        <v>401</v>
      </c>
      <c r="B10022" t="str">
        <f t="shared" ref="B10022:C10022" si="9996">B9997</f>
        <v>pharmacy</v>
      </c>
      <c r="C10022">
        <f t="shared" si="9996"/>
        <v>0</v>
      </c>
      <c r="D10022">
        <f ca="1">OFFSET(walk!$A$2:$Y$402,TRUNC((ROW()-ROW($D$2))/COLUMNS(walk!$A$2:$Y$402)),MOD(ROW()-ROW($D$2),COLUMNS(walk!$A$2:$Y$402)),1,1)</f>
        <v>12</v>
      </c>
      <c r="E10022">
        <f ca="1">OFFSET(bike!$A$2:$Y$402,TRUNC((ROW()-ROW($E$2))/COLUMNS(bike!$A$2:$Y$402)),MOD(ROW()-ROW($E$2),COLUMNS(bike!$A$2:$Y$402)),1,1)</f>
        <v>3</v>
      </c>
      <c r="F10022">
        <f ca="1">OFFSET(transit!$A$2:$Y$402,TRUNC((ROW()-ROW($F$2))/COLUMNS(transit!$A$2:$Y$402)),MOD(ROW()-ROW($F$2),COLUMNS(transit!$A$2:$Y$402)),1,1)</f>
        <v>10</v>
      </c>
      <c r="G10022">
        <f ca="1">OFFSET(drive!$A$2:$Y$402,TRUNC((ROW()-ROW($G$2))/COLUMNS(drive!$A$2:$Y$402)),MOD(ROW()-ROW($G$2),COLUMNS(drive!$A$2:$Y$402)),1,1)</f>
        <v>2</v>
      </c>
      <c r="H10022" s="5">
        <f ca="1">(VLOOKUP($B10022,weights!$A$2:$R$6,4))*VLOOKUP($B10022,weights!$A$2:$R$6,6)^C10022*(VLOOKUP($B10022,weights!$A$2:$R$6,15)*EXP(VLOOKUP($B10022,weights!$A$2:$R$6,11)*D10022)+VLOOKUP($B10022,weights!$A$2:$R$6,16)*EXP(VLOOKUP($B10022,weights!$A$2:$R$6,12)*E10022)+VLOOKUP($B10022,weights!$A$2:$R$6,17)*EXP(VLOOKUP($B10022,weights!$A$2:$R$6,13)*F10022)+VLOOKUP($B10022,weights!$A$2:$R$6,18)*EXP(VLOOKUP($B10022,weights!$A$2:$R$6,14)*G10022))</f>
        <v>6.7241526481674185</v>
      </c>
    </row>
    <row r="10023" spans="1:8" ht="12.75" x14ac:dyDescent="0.2">
      <c r="A10023">
        <f t="shared" si="0"/>
        <v>401</v>
      </c>
      <c r="B10023" t="str">
        <f t="shared" ref="B10023:C10023" si="9997">B9998</f>
        <v>pharmacy</v>
      </c>
      <c r="C10023">
        <f t="shared" si="9997"/>
        <v>1</v>
      </c>
      <c r="D10023">
        <f ca="1">OFFSET(walk!$A$2:$Y$402,TRUNC((ROW()-ROW($D$2))/COLUMNS(walk!$A$2:$Y$402)),MOD(ROW()-ROW($D$2),COLUMNS(walk!$A$2:$Y$402)),1,1)</f>
        <v>12</v>
      </c>
      <c r="E10023">
        <f ca="1">OFFSET(bike!$A$2:$Y$402,TRUNC((ROW()-ROW($E$2))/COLUMNS(bike!$A$2:$Y$402)),MOD(ROW()-ROW($E$2),COLUMNS(bike!$A$2:$Y$402)),1,1)</f>
        <v>5</v>
      </c>
      <c r="F10023">
        <f ca="1">OFFSET(transit!$A$2:$Y$402,TRUNC((ROW()-ROW($F$2))/COLUMNS(transit!$A$2:$Y$402)),MOD(ROW()-ROW($F$2),COLUMNS(transit!$A$2:$Y$402)),1,1)</f>
        <v>12</v>
      </c>
      <c r="G10023">
        <f ca="1">OFFSET(drive!$A$2:$Y$402,TRUNC((ROW()-ROW($G$2))/COLUMNS(drive!$A$2:$Y$402)),MOD(ROW()-ROW($G$2),COLUMNS(drive!$A$2:$Y$402)),1,1)</f>
        <v>3</v>
      </c>
      <c r="H10023" s="5">
        <f ca="1">(VLOOKUP($B10023,weights!$A$2:$R$6,4))*VLOOKUP($B10023,weights!$A$2:$R$6,6)^C10023*(VLOOKUP($B10023,weights!$A$2:$R$6,15)*EXP(VLOOKUP($B10023,weights!$A$2:$R$6,11)*D10023)+VLOOKUP($B10023,weights!$A$2:$R$6,16)*EXP(VLOOKUP($B10023,weights!$A$2:$R$6,12)*E10023)+VLOOKUP($B10023,weights!$A$2:$R$6,17)*EXP(VLOOKUP($B10023,weights!$A$2:$R$6,13)*F10023)+VLOOKUP($B10023,weights!$A$2:$R$6,18)*EXP(VLOOKUP($B10023,weights!$A$2:$R$6,14)*G10023))</f>
        <v>2.3219840776963956</v>
      </c>
    </row>
    <row r="10024" spans="1:8" ht="12.75" x14ac:dyDescent="0.2">
      <c r="A10024">
        <f t="shared" si="0"/>
        <v>401</v>
      </c>
      <c r="B10024" t="str">
        <f t="shared" ref="B10024:C10024" si="9998">B9999</f>
        <v>pharmacy</v>
      </c>
      <c r="C10024">
        <f t="shared" si="9998"/>
        <v>2</v>
      </c>
      <c r="D10024">
        <f ca="1">OFFSET(walk!$A$2:$Y$402,TRUNC((ROW()-ROW($D$2))/COLUMNS(walk!$A$2:$Y$402)),MOD(ROW()-ROW($D$2),COLUMNS(walk!$A$2:$Y$402)),1,1)</f>
        <v>12</v>
      </c>
      <c r="E10024">
        <f ca="1">OFFSET(bike!$A$2:$Y$402,TRUNC((ROW()-ROW($E$2))/COLUMNS(bike!$A$2:$Y$402)),MOD(ROW()-ROW($E$2),COLUMNS(bike!$A$2:$Y$402)),1,1)</f>
        <v>5</v>
      </c>
      <c r="F10024">
        <f ca="1">OFFSET(transit!$A$2:$Y$402,TRUNC((ROW()-ROW($F$2))/COLUMNS(transit!$A$2:$Y$402)),MOD(ROW()-ROW($F$2),COLUMNS(transit!$A$2:$Y$402)),1,1)</f>
        <v>12</v>
      </c>
      <c r="G10024">
        <f ca="1">OFFSET(drive!$A$2:$Y$402,TRUNC((ROW()-ROW($G$2))/COLUMNS(drive!$A$2:$Y$402)),MOD(ROW()-ROW($G$2),COLUMNS(drive!$A$2:$Y$402)),1,1)</f>
        <v>3</v>
      </c>
      <c r="H10024" s="5">
        <f ca="1">(VLOOKUP($B10024,weights!$A$2:$R$6,4))*VLOOKUP($B10024,weights!$A$2:$R$6,6)^C10024*(VLOOKUP($B10024,weights!$A$2:$R$6,15)*EXP(VLOOKUP($B10024,weights!$A$2:$R$6,11)*D10024)+VLOOKUP($B10024,weights!$A$2:$R$6,16)*EXP(VLOOKUP($B10024,weights!$A$2:$R$6,12)*E10024)+VLOOKUP($B10024,weights!$A$2:$R$6,17)*EXP(VLOOKUP($B10024,weights!$A$2:$R$6,13)*F10024)+VLOOKUP($B10024,weights!$A$2:$R$6,18)*EXP(VLOOKUP($B10024,weights!$A$2:$R$6,14)*G10024))</f>
        <v>1.1179923337056723</v>
      </c>
    </row>
    <row r="10025" spans="1:8" ht="12.75" x14ac:dyDescent="0.2">
      <c r="A10025">
        <f t="shared" si="0"/>
        <v>401</v>
      </c>
      <c r="B10025" t="str">
        <f t="shared" ref="B10025:C10025" si="9999">B10000</f>
        <v>bank</v>
      </c>
      <c r="C10025">
        <f t="shared" si="9999"/>
        <v>0</v>
      </c>
      <c r="D10025">
        <f ca="1">OFFSET(walk!$A$2:$Y$402,TRUNC((ROW()-ROW($D$2))/COLUMNS(walk!$A$2:$Y$402)),MOD(ROW()-ROW($D$2),COLUMNS(walk!$A$2:$Y$402)),1,1)</f>
        <v>24</v>
      </c>
      <c r="E10025">
        <f ca="1">OFFSET(bike!$A$2:$Y$402,TRUNC((ROW()-ROW($E$2))/COLUMNS(bike!$A$2:$Y$402)),MOD(ROW()-ROW($E$2),COLUMNS(bike!$A$2:$Y$402)),1,1)</f>
        <v>8</v>
      </c>
      <c r="F10025">
        <f ca="1">OFFSET(transit!$A$2:$Y$402,TRUNC((ROW()-ROW($F$2))/COLUMNS(transit!$A$2:$Y$402)),MOD(ROW()-ROW($F$2),COLUMNS(transit!$A$2:$Y$402)),1,1)</f>
        <v>17</v>
      </c>
      <c r="G10025">
        <f ca="1">OFFSET(drive!$A$2:$Y$402,TRUNC((ROW()-ROW($G$2))/COLUMNS(drive!$A$2:$Y$402)),MOD(ROW()-ROW($G$2),COLUMNS(drive!$A$2:$Y$402)),1,1)</f>
        <v>6</v>
      </c>
      <c r="H10025" s="5">
        <f ca="1">(VLOOKUP($B10025,weights!$A$2:$R$6,4))*VLOOKUP($B10025,weights!$A$2:$R$6,6)^C10025*(VLOOKUP($B10025,weights!$A$2:$R$6,15)*EXP(VLOOKUP($B10025,weights!$A$2:$R$6,11)*D10025)+VLOOKUP($B10025,weights!$A$2:$R$6,16)*EXP(VLOOKUP($B10025,weights!$A$2:$R$6,12)*E10025)+VLOOKUP($B10025,weights!$A$2:$R$6,17)*EXP(VLOOKUP($B10025,weights!$A$2:$R$6,13)*F10025)+VLOOKUP($B10025,weights!$A$2:$R$6,18)*EXP(VLOOKUP($B10025,weights!$A$2:$R$6,14)*G10025))</f>
        <v>2.4047953380875504</v>
      </c>
    </row>
    <row r="10026" spans="1:8" ht="12.75" x14ac:dyDescent="0.2">
      <c r="A10026">
        <f t="shared" si="0"/>
        <v>401</v>
      </c>
      <c r="B10026" t="str">
        <f t="shared" ref="B10026:C10026" si="10000">B10001</f>
        <v>bank</v>
      </c>
      <c r="C10026">
        <f t="shared" si="10000"/>
        <v>1</v>
      </c>
      <c r="D10026">
        <f ca="1">OFFSET(walk!$A$2:$Y$402,TRUNC((ROW()-ROW($D$2))/COLUMNS(walk!$A$2:$Y$402)),MOD(ROW()-ROW($D$2),COLUMNS(walk!$A$2:$Y$402)),1,1)</f>
        <v>42</v>
      </c>
      <c r="E10026">
        <f ca="1">OFFSET(bike!$A$2:$Y$402,TRUNC((ROW()-ROW($E$2))/COLUMNS(bike!$A$2:$Y$402)),MOD(ROW()-ROW($E$2),COLUMNS(bike!$A$2:$Y$402)),1,1)</f>
        <v>13</v>
      </c>
      <c r="F10026">
        <f ca="1">OFFSET(transit!$A$2:$Y$402,TRUNC((ROW()-ROW($F$2))/COLUMNS(transit!$A$2:$Y$402)),MOD(ROW()-ROW($F$2),COLUMNS(transit!$A$2:$Y$402)),1,1)</f>
        <v>33</v>
      </c>
      <c r="G10026">
        <f ca="1">OFFSET(drive!$A$2:$Y$402,TRUNC((ROW()-ROW($G$2))/COLUMNS(drive!$A$2:$Y$402)),MOD(ROW()-ROW($G$2),COLUMNS(drive!$A$2:$Y$402)),1,1)</f>
        <v>7</v>
      </c>
      <c r="H10026" s="5">
        <f ca="1">(VLOOKUP($B10026,weights!$A$2:$R$6,4))*VLOOKUP($B10026,weights!$A$2:$R$6,6)^C10026*(VLOOKUP($B10026,weights!$A$2:$R$6,15)*EXP(VLOOKUP($B10026,weights!$A$2:$R$6,11)*D10026)+VLOOKUP($B10026,weights!$A$2:$R$6,16)*EXP(VLOOKUP($B10026,weights!$A$2:$R$6,12)*E10026)+VLOOKUP($B10026,weights!$A$2:$R$6,17)*EXP(VLOOKUP($B10026,weights!$A$2:$R$6,13)*F10026)+VLOOKUP($B10026,weights!$A$2:$R$6,18)*EXP(VLOOKUP($B10026,weights!$A$2:$R$6,14)*G10026))</f>
        <v>0.54675432681863079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405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sheetData>
    <row r="1" spans="1:2" ht="15.75" customHeight="1" x14ac:dyDescent="0.2">
      <c r="A1" s="87" t="s">
        <v>358</v>
      </c>
      <c r="B1" t="s">
        <v>360</v>
      </c>
    </row>
    <row r="2" spans="1:2" ht="15.75" customHeight="1" x14ac:dyDescent="0.2">
      <c r="A2">
        <v>1</v>
      </c>
      <c r="B2" s="88">
        <v>187.22947252635473</v>
      </c>
    </row>
    <row r="3" spans="1:2" ht="15.75" customHeight="1" x14ac:dyDescent="0.2">
      <c r="A3">
        <v>2</v>
      </c>
      <c r="B3" s="88">
        <v>227.54224155154932</v>
      </c>
    </row>
    <row r="4" spans="1:2" ht="15.75" customHeight="1" x14ac:dyDescent="0.2">
      <c r="A4">
        <v>3</v>
      </c>
      <c r="B4" s="88">
        <v>264.75722377839679</v>
      </c>
    </row>
    <row r="5" spans="1:2" ht="15.75" customHeight="1" x14ac:dyDescent="0.2">
      <c r="A5">
        <v>4</v>
      </c>
      <c r="B5" s="88">
        <v>213.40824280691916</v>
      </c>
    </row>
    <row r="6" spans="1:2" ht="15.75" customHeight="1" x14ac:dyDescent="0.2">
      <c r="A6">
        <v>5</v>
      </c>
      <c r="B6" s="88">
        <v>194.26049793160476</v>
      </c>
    </row>
    <row r="7" spans="1:2" ht="15.75" customHeight="1" x14ac:dyDescent="0.2">
      <c r="A7">
        <v>6</v>
      </c>
      <c r="B7" s="88">
        <v>268.58946077611051</v>
      </c>
    </row>
    <row r="8" spans="1:2" ht="15.75" customHeight="1" x14ac:dyDescent="0.2">
      <c r="A8">
        <v>7</v>
      </c>
      <c r="B8" s="88">
        <v>252.46302757739795</v>
      </c>
    </row>
    <row r="9" spans="1:2" ht="15.75" customHeight="1" x14ac:dyDescent="0.2">
      <c r="A9">
        <v>8</v>
      </c>
      <c r="B9" s="88">
        <v>262.66963212346485</v>
      </c>
    </row>
    <row r="10" spans="1:2" ht="15.75" customHeight="1" x14ac:dyDescent="0.2">
      <c r="A10">
        <v>9</v>
      </c>
      <c r="B10" s="88">
        <v>248.45437046475465</v>
      </c>
    </row>
    <row r="11" spans="1:2" ht="15.75" customHeight="1" x14ac:dyDescent="0.2">
      <c r="A11">
        <v>10</v>
      </c>
      <c r="B11" s="88">
        <v>251.59716610200562</v>
      </c>
    </row>
    <row r="12" spans="1:2" ht="15.75" customHeight="1" x14ac:dyDescent="0.2">
      <c r="A12">
        <v>11</v>
      </c>
      <c r="B12" s="88">
        <v>233.97840406056051</v>
      </c>
    </row>
    <row r="13" spans="1:2" ht="15.75" customHeight="1" x14ac:dyDescent="0.2">
      <c r="A13">
        <v>12</v>
      </c>
      <c r="B13" s="88">
        <v>186.10928513432086</v>
      </c>
    </row>
    <row r="14" spans="1:2" ht="15.75" customHeight="1" x14ac:dyDescent="0.2">
      <c r="A14">
        <v>13</v>
      </c>
      <c r="B14" s="88">
        <v>242.26820031203869</v>
      </c>
    </row>
    <row r="15" spans="1:2" ht="15.75" customHeight="1" x14ac:dyDescent="0.2">
      <c r="A15">
        <v>14</v>
      </c>
      <c r="B15" s="88">
        <v>243.28175436795794</v>
      </c>
    </row>
    <row r="16" spans="1:2" ht="15.75" customHeight="1" x14ac:dyDescent="0.2">
      <c r="A16">
        <v>15</v>
      </c>
      <c r="B16" s="88">
        <v>268.59905644939312</v>
      </c>
    </row>
    <row r="17" spans="1:2" ht="15.75" customHeight="1" x14ac:dyDescent="0.2">
      <c r="A17">
        <v>16</v>
      </c>
      <c r="B17" s="88">
        <v>237.16832226302938</v>
      </c>
    </row>
    <row r="18" spans="1:2" ht="15.75" customHeight="1" x14ac:dyDescent="0.2">
      <c r="A18">
        <v>17</v>
      </c>
      <c r="B18" s="88">
        <v>207.50441939030657</v>
      </c>
    </row>
    <row r="19" spans="1:2" ht="15.75" customHeight="1" x14ac:dyDescent="0.2">
      <c r="A19">
        <v>18</v>
      </c>
      <c r="B19" s="88">
        <v>183.18493290297195</v>
      </c>
    </row>
    <row r="20" spans="1:2" ht="15.75" customHeight="1" x14ac:dyDescent="0.2">
      <c r="A20">
        <v>19</v>
      </c>
      <c r="B20" s="88">
        <v>252.56909743951965</v>
      </c>
    </row>
    <row r="21" spans="1:2" ht="15.75" customHeight="1" x14ac:dyDescent="0.2">
      <c r="A21">
        <v>20</v>
      </c>
      <c r="B21" s="88">
        <v>191.44248547288842</v>
      </c>
    </row>
    <row r="22" spans="1:2" ht="15.75" customHeight="1" x14ac:dyDescent="0.2">
      <c r="A22">
        <v>21</v>
      </c>
      <c r="B22" s="88">
        <v>188.43553898534421</v>
      </c>
    </row>
    <row r="23" spans="1:2" ht="15.75" customHeight="1" x14ac:dyDescent="0.2">
      <c r="A23">
        <v>22</v>
      </c>
      <c r="B23" s="88">
        <v>265.62404143104737</v>
      </c>
    </row>
    <row r="24" spans="1:2" ht="15.75" customHeight="1" x14ac:dyDescent="0.2">
      <c r="A24">
        <v>23</v>
      </c>
      <c r="B24" s="88">
        <v>192.89555032233781</v>
      </c>
    </row>
    <row r="25" spans="1:2" ht="12.75" x14ac:dyDescent="0.2">
      <c r="A25">
        <v>24</v>
      </c>
      <c r="B25" s="88">
        <v>182.48891134053144</v>
      </c>
    </row>
    <row r="26" spans="1:2" ht="12.75" x14ac:dyDescent="0.2">
      <c r="A26">
        <v>25</v>
      </c>
      <c r="B26" s="88">
        <v>182.48891134053144</v>
      </c>
    </row>
    <row r="27" spans="1:2" ht="12.75" x14ac:dyDescent="0.2">
      <c r="A27">
        <v>26</v>
      </c>
      <c r="B27" s="88">
        <v>181.98326467512663</v>
      </c>
    </row>
    <row r="28" spans="1:2" ht="12.75" x14ac:dyDescent="0.2">
      <c r="A28">
        <v>27</v>
      </c>
      <c r="B28" s="88">
        <v>197.12510477405689</v>
      </c>
    </row>
    <row r="29" spans="1:2" ht="12.75" x14ac:dyDescent="0.2">
      <c r="A29">
        <v>28</v>
      </c>
      <c r="B29" s="88">
        <v>243.66122083688555</v>
      </c>
    </row>
    <row r="30" spans="1:2" ht="12.75" x14ac:dyDescent="0.2">
      <c r="A30">
        <v>29</v>
      </c>
      <c r="B30" s="88">
        <v>274.69964593841638</v>
      </c>
    </row>
    <row r="31" spans="1:2" ht="12.75" x14ac:dyDescent="0.2">
      <c r="A31">
        <v>30</v>
      </c>
      <c r="B31" s="88">
        <v>253.54852378488135</v>
      </c>
    </row>
    <row r="32" spans="1:2" ht="12.75" x14ac:dyDescent="0.2">
      <c r="A32">
        <v>31</v>
      </c>
      <c r="B32" s="88">
        <v>205.63233460019796</v>
      </c>
    </row>
    <row r="33" spans="1:2" ht="12.75" x14ac:dyDescent="0.2">
      <c r="A33">
        <v>32</v>
      </c>
      <c r="B33" s="88">
        <v>270.05388477159767</v>
      </c>
    </row>
    <row r="34" spans="1:2" ht="12.75" x14ac:dyDescent="0.2">
      <c r="A34">
        <v>33</v>
      </c>
      <c r="B34" s="88">
        <v>219.28061117117238</v>
      </c>
    </row>
    <row r="35" spans="1:2" ht="12.75" x14ac:dyDescent="0.2">
      <c r="A35">
        <v>34</v>
      </c>
      <c r="B35" s="88">
        <v>254.11053534564493</v>
      </c>
    </row>
    <row r="36" spans="1:2" ht="12.75" x14ac:dyDescent="0.2">
      <c r="A36">
        <v>35</v>
      </c>
      <c r="B36" s="88">
        <v>249.16747941698833</v>
      </c>
    </row>
    <row r="37" spans="1:2" ht="12.75" x14ac:dyDescent="0.2">
      <c r="A37">
        <v>36</v>
      </c>
      <c r="B37" s="88">
        <v>231.82247281877645</v>
      </c>
    </row>
    <row r="38" spans="1:2" ht="12.75" x14ac:dyDescent="0.2">
      <c r="A38">
        <v>37</v>
      </c>
      <c r="B38" s="88">
        <v>155.94653340454272</v>
      </c>
    </row>
    <row r="39" spans="1:2" ht="12.75" x14ac:dyDescent="0.2">
      <c r="A39">
        <v>38</v>
      </c>
      <c r="B39" s="88">
        <v>222.16797243971109</v>
      </c>
    </row>
    <row r="40" spans="1:2" ht="12.75" x14ac:dyDescent="0.2">
      <c r="A40">
        <v>39</v>
      </c>
      <c r="B40" s="88">
        <v>234.39137233361782</v>
      </c>
    </row>
    <row r="41" spans="1:2" ht="12.75" x14ac:dyDescent="0.2">
      <c r="A41">
        <v>40</v>
      </c>
      <c r="B41" s="88">
        <v>263.09517505423054</v>
      </c>
    </row>
    <row r="42" spans="1:2" ht="12.75" x14ac:dyDescent="0.2">
      <c r="A42">
        <v>41</v>
      </c>
      <c r="B42" s="88">
        <v>233.70686337175906</v>
      </c>
    </row>
    <row r="43" spans="1:2" ht="12.75" x14ac:dyDescent="0.2">
      <c r="A43">
        <v>42</v>
      </c>
      <c r="B43" s="88">
        <v>170.61612082796228</v>
      </c>
    </row>
    <row r="44" spans="1:2" ht="12.75" x14ac:dyDescent="0.2">
      <c r="A44">
        <v>43</v>
      </c>
      <c r="B44" s="88">
        <v>233.40872832768468</v>
      </c>
    </row>
    <row r="45" spans="1:2" ht="12.75" x14ac:dyDescent="0.2">
      <c r="A45">
        <v>44</v>
      </c>
      <c r="B45" s="88">
        <v>252.49650075026634</v>
      </c>
    </row>
    <row r="46" spans="1:2" ht="12.75" x14ac:dyDescent="0.2">
      <c r="A46">
        <v>45</v>
      </c>
      <c r="B46" s="88">
        <v>192.74848220283442</v>
      </c>
    </row>
    <row r="47" spans="1:2" ht="12.75" x14ac:dyDescent="0.2">
      <c r="A47">
        <v>46</v>
      </c>
      <c r="B47" s="88">
        <v>256.09167745050826</v>
      </c>
    </row>
    <row r="48" spans="1:2" ht="12.75" x14ac:dyDescent="0.2">
      <c r="A48">
        <v>47</v>
      </c>
      <c r="B48" s="88">
        <v>247.99299733704305</v>
      </c>
    </row>
    <row r="49" spans="1:2" ht="12.75" x14ac:dyDescent="0.2">
      <c r="A49">
        <v>48</v>
      </c>
      <c r="B49" s="88">
        <v>235.58047058104765</v>
      </c>
    </row>
    <row r="50" spans="1:2" ht="12.75" x14ac:dyDescent="0.2">
      <c r="A50">
        <v>49</v>
      </c>
      <c r="B50" s="88">
        <v>180.07629027607285</v>
      </c>
    </row>
    <row r="51" spans="1:2" ht="12.75" x14ac:dyDescent="0.2">
      <c r="A51">
        <v>50</v>
      </c>
      <c r="B51" s="88">
        <v>232.18860350818449</v>
      </c>
    </row>
    <row r="52" spans="1:2" ht="12.75" x14ac:dyDescent="0.2">
      <c r="A52">
        <v>51</v>
      </c>
      <c r="B52" s="88">
        <v>182.03805009679232</v>
      </c>
    </row>
    <row r="53" spans="1:2" ht="12.75" x14ac:dyDescent="0.2">
      <c r="A53">
        <v>52</v>
      </c>
      <c r="B53" s="88">
        <v>229.93912743115783</v>
      </c>
    </row>
    <row r="54" spans="1:2" ht="12.75" x14ac:dyDescent="0.2">
      <c r="A54">
        <v>53</v>
      </c>
      <c r="B54" s="88">
        <v>229.85750073956802</v>
      </c>
    </row>
    <row r="55" spans="1:2" ht="12.75" x14ac:dyDescent="0.2">
      <c r="A55">
        <v>54</v>
      </c>
      <c r="B55" s="88">
        <v>227.82150467823419</v>
      </c>
    </row>
    <row r="56" spans="1:2" ht="12.75" x14ac:dyDescent="0.2">
      <c r="A56">
        <v>55</v>
      </c>
      <c r="B56" s="88">
        <v>156.88969647929474</v>
      </c>
    </row>
    <row r="57" spans="1:2" ht="12.75" x14ac:dyDescent="0.2">
      <c r="A57">
        <v>56</v>
      </c>
      <c r="B57" s="88">
        <v>231.22703788047085</v>
      </c>
    </row>
    <row r="58" spans="1:2" ht="12.75" x14ac:dyDescent="0.2">
      <c r="A58">
        <v>57</v>
      </c>
      <c r="B58" s="88">
        <v>228.30942579019242</v>
      </c>
    </row>
    <row r="59" spans="1:2" ht="12.75" x14ac:dyDescent="0.2">
      <c r="A59">
        <v>58</v>
      </c>
      <c r="B59" s="88">
        <v>227.00081467835096</v>
      </c>
    </row>
    <row r="60" spans="1:2" ht="12.75" x14ac:dyDescent="0.2">
      <c r="A60">
        <v>59</v>
      </c>
      <c r="B60" s="88">
        <v>226.66682760291422</v>
      </c>
    </row>
    <row r="61" spans="1:2" ht="12.75" x14ac:dyDescent="0.2">
      <c r="A61">
        <v>60</v>
      </c>
      <c r="B61" s="88">
        <v>158.30078218141458</v>
      </c>
    </row>
    <row r="62" spans="1:2" ht="12.75" x14ac:dyDescent="0.2">
      <c r="A62">
        <v>61</v>
      </c>
      <c r="B62" s="88">
        <v>202.48960175676169</v>
      </c>
    </row>
    <row r="63" spans="1:2" ht="12.75" x14ac:dyDescent="0.2">
      <c r="A63">
        <v>62</v>
      </c>
      <c r="B63" s="88">
        <v>156.71577503575335</v>
      </c>
    </row>
    <row r="64" spans="1:2" ht="12.75" x14ac:dyDescent="0.2">
      <c r="A64">
        <v>63</v>
      </c>
      <c r="B64" s="88">
        <v>211.53331103431697</v>
      </c>
    </row>
    <row r="65" spans="1:2" ht="12.75" x14ac:dyDescent="0.2">
      <c r="A65">
        <v>64</v>
      </c>
      <c r="B65" s="88">
        <v>202.25922444615117</v>
      </c>
    </row>
    <row r="66" spans="1:2" ht="12.75" x14ac:dyDescent="0.2">
      <c r="A66">
        <v>65</v>
      </c>
      <c r="B66" s="88">
        <v>202.40629254453529</v>
      </c>
    </row>
    <row r="67" spans="1:2" ht="12.75" x14ac:dyDescent="0.2">
      <c r="A67">
        <v>66</v>
      </c>
      <c r="B67" s="88">
        <v>203.05540812603815</v>
      </c>
    </row>
    <row r="68" spans="1:2" ht="12.75" x14ac:dyDescent="0.2">
      <c r="A68">
        <v>67</v>
      </c>
      <c r="B68" s="88">
        <v>216.83353709227057</v>
      </c>
    </row>
    <row r="69" spans="1:2" ht="12.75" x14ac:dyDescent="0.2">
      <c r="A69">
        <v>68</v>
      </c>
      <c r="B69" s="88">
        <v>218.57026667372386</v>
      </c>
    </row>
    <row r="70" spans="1:2" ht="12.75" x14ac:dyDescent="0.2">
      <c r="A70">
        <v>69</v>
      </c>
      <c r="B70" s="88">
        <v>220.00709091713756</v>
      </c>
    </row>
    <row r="71" spans="1:2" ht="12.75" x14ac:dyDescent="0.2">
      <c r="A71">
        <v>70</v>
      </c>
      <c r="B71" s="88">
        <v>227.61505291983255</v>
      </c>
    </row>
    <row r="72" spans="1:2" ht="12.75" x14ac:dyDescent="0.2">
      <c r="A72">
        <v>71</v>
      </c>
      <c r="B72" s="88">
        <v>276.32896583996643</v>
      </c>
    </row>
    <row r="73" spans="1:2" ht="12.75" x14ac:dyDescent="0.2">
      <c r="A73">
        <v>72</v>
      </c>
      <c r="B73" s="88">
        <v>275.14940539565583</v>
      </c>
    </row>
    <row r="74" spans="1:2" ht="12.75" x14ac:dyDescent="0.2">
      <c r="A74">
        <v>73</v>
      </c>
      <c r="B74" s="88">
        <v>190.62733746628044</v>
      </c>
    </row>
    <row r="75" spans="1:2" ht="12.75" x14ac:dyDescent="0.2">
      <c r="A75">
        <v>74</v>
      </c>
      <c r="B75" s="88">
        <v>247.12052392705303</v>
      </c>
    </row>
    <row r="76" spans="1:2" ht="12.75" x14ac:dyDescent="0.2">
      <c r="A76">
        <v>75</v>
      </c>
      <c r="B76" s="88">
        <v>248.18594037088258</v>
      </c>
    </row>
    <row r="77" spans="1:2" ht="12.75" x14ac:dyDescent="0.2">
      <c r="A77">
        <v>76</v>
      </c>
      <c r="B77" s="88">
        <v>227.25380247323511</v>
      </c>
    </row>
    <row r="78" spans="1:2" ht="12.75" x14ac:dyDescent="0.2">
      <c r="A78">
        <v>77</v>
      </c>
      <c r="B78" s="88">
        <v>227.41347049473242</v>
      </c>
    </row>
    <row r="79" spans="1:2" ht="12.75" x14ac:dyDescent="0.2">
      <c r="A79">
        <v>78</v>
      </c>
      <c r="B79" s="88">
        <v>250.50495668112967</v>
      </c>
    </row>
    <row r="80" spans="1:2" ht="12.75" x14ac:dyDescent="0.2">
      <c r="A80">
        <v>79</v>
      </c>
      <c r="B80" s="88">
        <v>276.58091268311875</v>
      </c>
    </row>
    <row r="81" spans="1:2" ht="12.75" x14ac:dyDescent="0.2">
      <c r="A81">
        <v>80</v>
      </c>
      <c r="B81" s="88">
        <v>229.500249011335</v>
      </c>
    </row>
    <row r="82" spans="1:2" ht="12.75" x14ac:dyDescent="0.2">
      <c r="A82">
        <v>81</v>
      </c>
      <c r="B82" s="88">
        <v>234.64154168466385</v>
      </c>
    </row>
    <row r="83" spans="1:2" ht="12.75" x14ac:dyDescent="0.2">
      <c r="A83">
        <v>82</v>
      </c>
      <c r="B83" s="88">
        <v>247.33743462851123</v>
      </c>
    </row>
    <row r="84" spans="1:2" ht="12.75" x14ac:dyDescent="0.2">
      <c r="A84">
        <v>83</v>
      </c>
      <c r="B84" s="88">
        <v>250.41298742365694</v>
      </c>
    </row>
    <row r="85" spans="1:2" ht="12.75" x14ac:dyDescent="0.2">
      <c r="A85">
        <v>84</v>
      </c>
      <c r="B85" s="88">
        <v>250.99427841237173</v>
      </c>
    </row>
    <row r="86" spans="1:2" ht="12.75" x14ac:dyDescent="0.2">
      <c r="A86">
        <v>85</v>
      </c>
      <c r="B86" s="88">
        <v>267.3258960616173</v>
      </c>
    </row>
    <row r="87" spans="1:2" ht="12.75" x14ac:dyDescent="0.2">
      <c r="A87">
        <v>86</v>
      </c>
      <c r="B87" s="88">
        <v>249.38526577125126</v>
      </c>
    </row>
    <row r="88" spans="1:2" ht="12.75" x14ac:dyDescent="0.2">
      <c r="A88">
        <v>87</v>
      </c>
      <c r="B88" s="88">
        <v>248.1713824265957</v>
      </c>
    </row>
    <row r="89" spans="1:2" ht="12.75" x14ac:dyDescent="0.2">
      <c r="A89">
        <v>88</v>
      </c>
      <c r="B89" s="88">
        <v>219.65016019906648</v>
      </c>
    </row>
    <row r="90" spans="1:2" ht="12.75" x14ac:dyDescent="0.2">
      <c r="A90">
        <v>89</v>
      </c>
      <c r="B90" s="88">
        <v>246.44926760559983</v>
      </c>
    </row>
    <row r="91" spans="1:2" ht="12.75" x14ac:dyDescent="0.2">
      <c r="A91">
        <v>90</v>
      </c>
      <c r="B91" s="88">
        <v>238.77391624979487</v>
      </c>
    </row>
    <row r="92" spans="1:2" ht="12.75" x14ac:dyDescent="0.2">
      <c r="A92">
        <v>91</v>
      </c>
      <c r="B92" s="88">
        <v>236.14082010042756</v>
      </c>
    </row>
    <row r="93" spans="1:2" ht="12.75" x14ac:dyDescent="0.2">
      <c r="A93">
        <v>92</v>
      </c>
      <c r="B93" s="88">
        <v>231.24962341945613</v>
      </c>
    </row>
    <row r="94" spans="1:2" ht="12.75" x14ac:dyDescent="0.2">
      <c r="A94">
        <v>93</v>
      </c>
      <c r="B94" s="88">
        <v>230.47339884003048</v>
      </c>
    </row>
    <row r="95" spans="1:2" ht="12.75" x14ac:dyDescent="0.2">
      <c r="A95">
        <v>94</v>
      </c>
      <c r="B95" s="88">
        <v>241.25892525546979</v>
      </c>
    </row>
    <row r="96" spans="1:2" ht="12.75" x14ac:dyDescent="0.2">
      <c r="A96">
        <v>95</v>
      </c>
      <c r="B96" s="88">
        <v>254.34560836800236</v>
      </c>
    </row>
    <row r="97" spans="1:2" ht="12.75" x14ac:dyDescent="0.2">
      <c r="A97">
        <v>96</v>
      </c>
      <c r="B97" s="88">
        <v>266.56356715714588</v>
      </c>
    </row>
    <row r="98" spans="1:2" ht="12.75" x14ac:dyDescent="0.2">
      <c r="A98">
        <v>97</v>
      </c>
      <c r="B98" s="88">
        <v>258.9191102764911</v>
      </c>
    </row>
    <row r="99" spans="1:2" ht="12.75" x14ac:dyDescent="0.2">
      <c r="A99">
        <v>98</v>
      </c>
      <c r="B99" s="88">
        <v>277.8333993853754</v>
      </c>
    </row>
    <row r="100" spans="1:2" ht="12.75" x14ac:dyDescent="0.2">
      <c r="A100">
        <v>99</v>
      </c>
      <c r="B100" s="88">
        <v>290.71385258919048</v>
      </c>
    </row>
    <row r="101" spans="1:2" ht="12.75" x14ac:dyDescent="0.2">
      <c r="A101">
        <v>100</v>
      </c>
      <c r="B101" s="88">
        <v>206.11639582706255</v>
      </c>
    </row>
    <row r="102" spans="1:2" ht="12.75" x14ac:dyDescent="0.2">
      <c r="A102">
        <v>101</v>
      </c>
      <c r="B102" s="88">
        <v>282.45924937826607</v>
      </c>
    </row>
    <row r="103" spans="1:2" ht="12.75" x14ac:dyDescent="0.2">
      <c r="A103">
        <v>102</v>
      </c>
      <c r="B103" s="88">
        <v>286.73104144393017</v>
      </c>
    </row>
    <row r="104" spans="1:2" ht="12.75" x14ac:dyDescent="0.2">
      <c r="A104">
        <v>103</v>
      </c>
      <c r="B104" s="88">
        <v>269.21888200868977</v>
      </c>
    </row>
    <row r="105" spans="1:2" ht="12.75" x14ac:dyDescent="0.2">
      <c r="A105">
        <v>104</v>
      </c>
      <c r="B105" s="88">
        <v>213.41824235491953</v>
      </c>
    </row>
    <row r="106" spans="1:2" ht="12.75" x14ac:dyDescent="0.2">
      <c r="A106">
        <v>105</v>
      </c>
      <c r="B106" s="88">
        <v>243.95426254654595</v>
      </c>
    </row>
    <row r="107" spans="1:2" ht="12.75" x14ac:dyDescent="0.2">
      <c r="A107">
        <v>106</v>
      </c>
      <c r="B107" s="88">
        <v>235.05590754202467</v>
      </c>
    </row>
    <row r="108" spans="1:2" ht="12.75" x14ac:dyDescent="0.2">
      <c r="A108">
        <v>107</v>
      </c>
      <c r="B108" s="88">
        <v>178.33846904804301</v>
      </c>
    </row>
    <row r="109" spans="1:2" ht="12.75" x14ac:dyDescent="0.2">
      <c r="A109">
        <v>108</v>
      </c>
      <c r="B109" s="88">
        <v>241.50312332805638</v>
      </c>
    </row>
    <row r="110" spans="1:2" ht="12.75" x14ac:dyDescent="0.2">
      <c r="A110">
        <v>109</v>
      </c>
      <c r="B110" s="88">
        <v>234.93563183307165</v>
      </c>
    </row>
    <row r="111" spans="1:2" ht="12.75" x14ac:dyDescent="0.2">
      <c r="A111">
        <v>110</v>
      </c>
      <c r="B111" s="88">
        <v>179.67994014079571</v>
      </c>
    </row>
    <row r="112" spans="1:2" ht="12.75" x14ac:dyDescent="0.2">
      <c r="A112">
        <v>111</v>
      </c>
      <c r="B112" s="88">
        <v>214.80062033790929</v>
      </c>
    </row>
    <row r="113" spans="1:2" ht="12.75" x14ac:dyDescent="0.2">
      <c r="A113">
        <v>112</v>
      </c>
      <c r="B113" s="88">
        <v>242.09770188115908</v>
      </c>
    </row>
    <row r="114" spans="1:2" ht="12.75" x14ac:dyDescent="0.2">
      <c r="A114">
        <v>113</v>
      </c>
      <c r="B114" s="88">
        <v>247.37341540777157</v>
      </c>
    </row>
    <row r="115" spans="1:2" ht="12.75" x14ac:dyDescent="0.2">
      <c r="A115">
        <v>114</v>
      </c>
      <c r="B115" s="88">
        <v>239.89143136973399</v>
      </c>
    </row>
    <row r="116" spans="1:2" ht="12.75" x14ac:dyDescent="0.2">
      <c r="A116">
        <v>115</v>
      </c>
      <c r="B116" s="88">
        <v>269.2759560318226</v>
      </c>
    </row>
    <row r="117" spans="1:2" ht="12.75" x14ac:dyDescent="0.2">
      <c r="A117">
        <v>116</v>
      </c>
      <c r="B117" s="88">
        <v>272.0096210074006</v>
      </c>
    </row>
    <row r="118" spans="1:2" ht="12.75" x14ac:dyDescent="0.2">
      <c r="A118">
        <v>117</v>
      </c>
      <c r="B118" s="88">
        <v>249.49520336517156</v>
      </c>
    </row>
    <row r="119" spans="1:2" ht="12.75" x14ac:dyDescent="0.2">
      <c r="A119">
        <v>118</v>
      </c>
      <c r="B119" s="88">
        <v>241.08078058239136</v>
      </c>
    </row>
    <row r="120" spans="1:2" ht="12.75" x14ac:dyDescent="0.2">
      <c r="A120">
        <v>119</v>
      </c>
      <c r="B120" s="88">
        <v>248.38853606934049</v>
      </c>
    </row>
    <row r="121" spans="1:2" ht="12.75" x14ac:dyDescent="0.2">
      <c r="A121">
        <v>120</v>
      </c>
      <c r="B121" s="88">
        <v>174.948481806774</v>
      </c>
    </row>
    <row r="122" spans="1:2" ht="12.75" x14ac:dyDescent="0.2">
      <c r="A122">
        <v>121</v>
      </c>
      <c r="B122" s="88">
        <v>237.07207433114868</v>
      </c>
    </row>
    <row r="123" spans="1:2" ht="12.75" x14ac:dyDescent="0.2">
      <c r="A123">
        <v>122</v>
      </c>
      <c r="B123" s="88">
        <v>224.36408895196894</v>
      </c>
    </row>
    <row r="124" spans="1:2" ht="12.75" x14ac:dyDescent="0.2">
      <c r="A124">
        <v>123</v>
      </c>
      <c r="B124" s="88">
        <v>191.42101590005129</v>
      </c>
    </row>
    <row r="125" spans="1:2" ht="12.75" x14ac:dyDescent="0.2">
      <c r="A125">
        <v>124</v>
      </c>
      <c r="B125" s="88">
        <v>156.69020651646642</v>
      </c>
    </row>
    <row r="126" spans="1:2" ht="12.75" x14ac:dyDescent="0.2">
      <c r="A126">
        <v>125</v>
      </c>
      <c r="B126" s="88">
        <v>156.69020651646642</v>
      </c>
    </row>
    <row r="127" spans="1:2" ht="12.75" x14ac:dyDescent="0.2">
      <c r="A127">
        <v>126</v>
      </c>
      <c r="B127" s="88">
        <v>181.0179279223004</v>
      </c>
    </row>
    <row r="128" spans="1:2" ht="12.75" x14ac:dyDescent="0.2">
      <c r="A128">
        <v>127</v>
      </c>
      <c r="B128" s="88">
        <v>186.88431369478064</v>
      </c>
    </row>
    <row r="129" spans="1:2" ht="12.75" x14ac:dyDescent="0.2">
      <c r="A129">
        <v>128</v>
      </c>
      <c r="B129" s="88">
        <v>157.49131064988012</v>
      </c>
    </row>
    <row r="130" spans="1:2" ht="12.75" x14ac:dyDescent="0.2">
      <c r="A130">
        <v>129</v>
      </c>
      <c r="B130" s="88">
        <v>185.74685776444471</v>
      </c>
    </row>
    <row r="131" spans="1:2" ht="12.75" x14ac:dyDescent="0.2">
      <c r="A131">
        <v>130</v>
      </c>
      <c r="B131" s="88">
        <v>180.951867513786</v>
      </c>
    </row>
    <row r="132" spans="1:2" ht="12.75" x14ac:dyDescent="0.2">
      <c r="A132">
        <v>131</v>
      </c>
      <c r="B132" s="88">
        <v>179.78404483816627</v>
      </c>
    </row>
    <row r="133" spans="1:2" ht="12.75" x14ac:dyDescent="0.2">
      <c r="A133">
        <v>132</v>
      </c>
      <c r="B133" s="88">
        <v>176.84559509112282</v>
      </c>
    </row>
    <row r="134" spans="1:2" ht="12.75" x14ac:dyDescent="0.2">
      <c r="A134">
        <v>133</v>
      </c>
      <c r="B134" s="88">
        <v>176.98348270886748</v>
      </c>
    </row>
    <row r="135" spans="1:2" ht="12.75" x14ac:dyDescent="0.2">
      <c r="A135">
        <v>134</v>
      </c>
      <c r="B135" s="88">
        <v>200.58583084152914</v>
      </c>
    </row>
    <row r="136" spans="1:2" ht="12.75" x14ac:dyDescent="0.2">
      <c r="A136">
        <v>135</v>
      </c>
      <c r="B136" s="88">
        <v>203.3998848752654</v>
      </c>
    </row>
    <row r="137" spans="1:2" ht="12.75" x14ac:dyDescent="0.2">
      <c r="A137">
        <v>136</v>
      </c>
      <c r="B137" s="88">
        <v>189.41938193213849</v>
      </c>
    </row>
    <row r="138" spans="1:2" ht="12.75" x14ac:dyDescent="0.2">
      <c r="A138">
        <v>137</v>
      </c>
      <c r="B138" s="88">
        <v>191.37972355384039</v>
      </c>
    </row>
    <row r="139" spans="1:2" ht="12.75" x14ac:dyDescent="0.2">
      <c r="A139">
        <v>138</v>
      </c>
      <c r="B139" s="88">
        <v>203.64619632685324</v>
      </c>
    </row>
    <row r="140" spans="1:2" ht="12.75" x14ac:dyDescent="0.2">
      <c r="A140">
        <v>139</v>
      </c>
      <c r="B140" s="88">
        <v>251.63277007130253</v>
      </c>
    </row>
    <row r="141" spans="1:2" ht="12.75" x14ac:dyDescent="0.2">
      <c r="A141">
        <v>140</v>
      </c>
      <c r="B141" s="88">
        <v>213.25925181081078</v>
      </c>
    </row>
    <row r="142" spans="1:2" ht="12.75" x14ac:dyDescent="0.2">
      <c r="A142">
        <v>141</v>
      </c>
      <c r="B142" s="88">
        <v>219.53359078103458</v>
      </c>
    </row>
    <row r="143" spans="1:2" ht="12.75" x14ac:dyDescent="0.2">
      <c r="A143">
        <v>142</v>
      </c>
      <c r="B143" s="88">
        <v>244.2232146640782</v>
      </c>
    </row>
    <row r="144" spans="1:2" ht="12.75" x14ac:dyDescent="0.2">
      <c r="A144">
        <v>143</v>
      </c>
      <c r="B144" s="88">
        <v>228.90417001010218</v>
      </c>
    </row>
    <row r="145" spans="1:2" ht="12.75" x14ac:dyDescent="0.2">
      <c r="A145">
        <v>144</v>
      </c>
      <c r="B145" s="88">
        <v>232.00200211826035</v>
      </c>
    </row>
    <row r="146" spans="1:2" ht="12.75" x14ac:dyDescent="0.2">
      <c r="A146">
        <v>145</v>
      </c>
      <c r="B146" s="88">
        <v>257.65873210764784</v>
      </c>
    </row>
    <row r="147" spans="1:2" ht="12.75" x14ac:dyDescent="0.2">
      <c r="A147">
        <v>146</v>
      </c>
      <c r="B147" s="88">
        <v>248.71768698965093</v>
      </c>
    </row>
    <row r="148" spans="1:2" ht="12.75" x14ac:dyDescent="0.2">
      <c r="A148">
        <v>147</v>
      </c>
      <c r="B148" s="88">
        <v>224.17913908208655</v>
      </c>
    </row>
    <row r="149" spans="1:2" ht="12.75" x14ac:dyDescent="0.2">
      <c r="A149">
        <v>148</v>
      </c>
      <c r="B149" s="88">
        <v>224.08093197275184</v>
      </c>
    </row>
    <row r="150" spans="1:2" ht="12.75" x14ac:dyDescent="0.2">
      <c r="A150">
        <v>149</v>
      </c>
      <c r="B150" s="88">
        <v>225.15627256328028</v>
      </c>
    </row>
    <row r="151" spans="1:2" ht="12.75" x14ac:dyDescent="0.2">
      <c r="A151">
        <v>150</v>
      </c>
      <c r="B151" s="88">
        <v>253.14791211867299</v>
      </c>
    </row>
    <row r="152" spans="1:2" ht="12.75" x14ac:dyDescent="0.2">
      <c r="A152">
        <v>151</v>
      </c>
      <c r="B152" s="88">
        <v>269.47653869102629</v>
      </c>
    </row>
    <row r="153" spans="1:2" ht="12.75" x14ac:dyDescent="0.2">
      <c r="A153">
        <v>152</v>
      </c>
      <c r="B153" s="88">
        <v>273.41827562212279</v>
      </c>
    </row>
    <row r="154" spans="1:2" ht="12.75" x14ac:dyDescent="0.2">
      <c r="A154">
        <v>153</v>
      </c>
      <c r="B154" s="88">
        <v>245.80821079713243</v>
      </c>
    </row>
    <row r="155" spans="1:2" ht="12.75" x14ac:dyDescent="0.2">
      <c r="A155">
        <v>154</v>
      </c>
      <c r="B155" s="88">
        <v>229.47469391175522</v>
      </c>
    </row>
    <row r="156" spans="1:2" ht="12.75" x14ac:dyDescent="0.2">
      <c r="A156">
        <v>155</v>
      </c>
      <c r="B156" s="88">
        <v>238.55713365643805</v>
      </c>
    </row>
    <row r="157" spans="1:2" ht="12.75" x14ac:dyDescent="0.2">
      <c r="A157">
        <v>156</v>
      </c>
      <c r="B157" s="88">
        <v>248.28358722814463</v>
      </c>
    </row>
    <row r="158" spans="1:2" ht="12.75" x14ac:dyDescent="0.2">
      <c r="A158">
        <v>157</v>
      </c>
      <c r="B158" s="88">
        <v>243.09607140893547</v>
      </c>
    </row>
    <row r="159" spans="1:2" ht="12.75" x14ac:dyDescent="0.2">
      <c r="A159">
        <v>158</v>
      </c>
      <c r="B159" s="88">
        <v>260.14464155822083</v>
      </c>
    </row>
    <row r="160" spans="1:2" ht="12.75" x14ac:dyDescent="0.2">
      <c r="A160">
        <v>159</v>
      </c>
      <c r="B160" s="88">
        <v>178.90051385115336</v>
      </c>
    </row>
    <row r="161" spans="1:2" ht="12.75" x14ac:dyDescent="0.2">
      <c r="A161">
        <v>160</v>
      </c>
      <c r="B161" s="88">
        <v>200.48954648494757</v>
      </c>
    </row>
    <row r="162" spans="1:2" ht="12.75" x14ac:dyDescent="0.2">
      <c r="A162">
        <v>161</v>
      </c>
      <c r="B162" s="88">
        <v>201.19042812236989</v>
      </c>
    </row>
    <row r="163" spans="1:2" ht="12.75" x14ac:dyDescent="0.2">
      <c r="A163">
        <v>162</v>
      </c>
      <c r="B163" s="88">
        <v>225.15627256328028</v>
      </c>
    </row>
    <row r="164" spans="1:2" ht="12.75" x14ac:dyDescent="0.2">
      <c r="A164">
        <v>163</v>
      </c>
      <c r="B164" s="88">
        <v>160.47250742044082</v>
      </c>
    </row>
    <row r="165" spans="1:2" ht="12.75" x14ac:dyDescent="0.2">
      <c r="A165">
        <v>164</v>
      </c>
      <c r="B165" s="88">
        <v>225.15627256328028</v>
      </c>
    </row>
    <row r="166" spans="1:2" ht="12.75" x14ac:dyDescent="0.2">
      <c r="A166">
        <v>165</v>
      </c>
      <c r="B166" s="88">
        <v>265.11961367362471</v>
      </c>
    </row>
    <row r="167" spans="1:2" ht="12.75" x14ac:dyDescent="0.2">
      <c r="A167">
        <v>166</v>
      </c>
      <c r="B167" s="88">
        <v>220.48882184520954</v>
      </c>
    </row>
    <row r="168" spans="1:2" ht="12.75" x14ac:dyDescent="0.2">
      <c r="A168">
        <v>167</v>
      </c>
      <c r="B168" s="88">
        <v>217.2225255466758</v>
      </c>
    </row>
    <row r="169" spans="1:2" ht="12.75" x14ac:dyDescent="0.2">
      <c r="A169">
        <v>168</v>
      </c>
      <c r="B169" s="88">
        <v>226.27173668156439</v>
      </c>
    </row>
    <row r="170" spans="1:2" ht="12.75" x14ac:dyDescent="0.2">
      <c r="A170">
        <v>169</v>
      </c>
      <c r="B170" s="88">
        <v>172.46813572562118</v>
      </c>
    </row>
    <row r="171" spans="1:2" ht="12.75" x14ac:dyDescent="0.2">
      <c r="A171">
        <v>170</v>
      </c>
      <c r="B171" s="88">
        <v>234.18433198147514</v>
      </c>
    </row>
    <row r="172" spans="1:2" ht="12.75" x14ac:dyDescent="0.2">
      <c r="A172">
        <v>171</v>
      </c>
      <c r="B172" s="88">
        <v>220.11780314406386</v>
      </c>
    </row>
    <row r="173" spans="1:2" ht="12.75" x14ac:dyDescent="0.2">
      <c r="A173">
        <v>172</v>
      </c>
      <c r="B173" s="88">
        <v>203.42881430816522</v>
      </c>
    </row>
    <row r="174" spans="1:2" ht="12.75" x14ac:dyDescent="0.2">
      <c r="A174">
        <v>173</v>
      </c>
      <c r="B174" s="88">
        <v>203.46918705938705</v>
      </c>
    </row>
    <row r="175" spans="1:2" ht="12.75" x14ac:dyDescent="0.2">
      <c r="A175">
        <v>174</v>
      </c>
      <c r="B175" s="88">
        <v>200.4827197415155</v>
      </c>
    </row>
    <row r="176" spans="1:2" ht="12.75" x14ac:dyDescent="0.2">
      <c r="A176">
        <v>175</v>
      </c>
      <c r="B176" s="88">
        <v>208.64735992889044</v>
      </c>
    </row>
    <row r="177" spans="1:2" ht="12.75" x14ac:dyDescent="0.2">
      <c r="A177">
        <v>176</v>
      </c>
      <c r="B177" s="88">
        <v>212.79556950726962</v>
      </c>
    </row>
    <row r="178" spans="1:2" ht="12.75" x14ac:dyDescent="0.2">
      <c r="A178">
        <v>177</v>
      </c>
      <c r="B178" s="88">
        <v>269.83800055081548</v>
      </c>
    </row>
    <row r="179" spans="1:2" ht="12.75" x14ac:dyDescent="0.2">
      <c r="A179">
        <v>178</v>
      </c>
      <c r="B179" s="88">
        <v>252.50670146549413</v>
      </c>
    </row>
    <row r="180" spans="1:2" ht="12.75" x14ac:dyDescent="0.2">
      <c r="A180">
        <v>179</v>
      </c>
      <c r="B180" s="88">
        <v>203.08283831752539</v>
      </c>
    </row>
    <row r="181" spans="1:2" ht="12.75" x14ac:dyDescent="0.2">
      <c r="A181">
        <v>180</v>
      </c>
      <c r="B181" s="88">
        <v>253.26087735405966</v>
      </c>
    </row>
    <row r="182" spans="1:2" ht="12.75" x14ac:dyDescent="0.2">
      <c r="A182">
        <v>181</v>
      </c>
      <c r="B182" s="88">
        <v>211.52491495962568</v>
      </c>
    </row>
    <row r="183" spans="1:2" ht="12.75" x14ac:dyDescent="0.2">
      <c r="A183">
        <v>182</v>
      </c>
      <c r="B183" s="88">
        <v>179.92341891620563</v>
      </c>
    </row>
    <row r="184" spans="1:2" ht="12.75" x14ac:dyDescent="0.2">
      <c r="A184">
        <v>183</v>
      </c>
      <c r="B184" s="88">
        <v>214.16270521966072</v>
      </c>
    </row>
    <row r="185" spans="1:2" ht="12.75" x14ac:dyDescent="0.2">
      <c r="A185">
        <v>184</v>
      </c>
      <c r="B185" s="88">
        <v>217.27883941170725</v>
      </c>
    </row>
    <row r="186" spans="1:2" ht="12.75" x14ac:dyDescent="0.2">
      <c r="A186">
        <v>185</v>
      </c>
      <c r="B186" s="88">
        <v>177.03598363853163</v>
      </c>
    </row>
    <row r="187" spans="1:2" ht="12.75" x14ac:dyDescent="0.2">
      <c r="A187">
        <v>186</v>
      </c>
      <c r="B187" s="88">
        <v>246.99949077441656</v>
      </c>
    </row>
    <row r="188" spans="1:2" ht="12.75" x14ac:dyDescent="0.2">
      <c r="A188">
        <v>187</v>
      </c>
      <c r="B188" s="88">
        <v>177.33848257198946</v>
      </c>
    </row>
    <row r="189" spans="1:2" ht="12.75" x14ac:dyDescent="0.2">
      <c r="A189">
        <v>188</v>
      </c>
      <c r="B189" s="88">
        <v>154.83222117480099</v>
      </c>
    </row>
    <row r="190" spans="1:2" ht="12.75" x14ac:dyDescent="0.2">
      <c r="A190">
        <v>189</v>
      </c>
      <c r="B190" s="88">
        <v>160.46699639514404</v>
      </c>
    </row>
    <row r="191" spans="1:2" ht="12.75" x14ac:dyDescent="0.2">
      <c r="A191">
        <v>190</v>
      </c>
      <c r="B191" s="88">
        <v>227.85853394475612</v>
      </c>
    </row>
    <row r="192" spans="1:2" ht="12.75" x14ac:dyDescent="0.2">
      <c r="A192">
        <v>191</v>
      </c>
      <c r="B192" s="88">
        <v>247.34711703231611</v>
      </c>
    </row>
    <row r="193" spans="1:2" ht="12.75" x14ac:dyDescent="0.2">
      <c r="A193">
        <v>192</v>
      </c>
      <c r="B193" s="88">
        <v>216.92501696143941</v>
      </c>
    </row>
    <row r="194" spans="1:2" ht="12.75" x14ac:dyDescent="0.2">
      <c r="A194">
        <v>193</v>
      </c>
      <c r="B194" s="88">
        <v>226.11548247403857</v>
      </c>
    </row>
    <row r="195" spans="1:2" ht="12.75" x14ac:dyDescent="0.2">
      <c r="A195">
        <v>194</v>
      </c>
      <c r="B195" s="88">
        <v>244.74693260187598</v>
      </c>
    </row>
    <row r="196" spans="1:2" ht="12.75" x14ac:dyDescent="0.2">
      <c r="A196">
        <v>195</v>
      </c>
      <c r="B196" s="88">
        <v>245.74222609035141</v>
      </c>
    </row>
    <row r="197" spans="1:2" ht="12.75" x14ac:dyDescent="0.2">
      <c r="A197">
        <v>196</v>
      </c>
      <c r="B197" s="88">
        <v>163.44471443870142</v>
      </c>
    </row>
    <row r="198" spans="1:2" ht="12.75" x14ac:dyDescent="0.2">
      <c r="A198">
        <v>197</v>
      </c>
      <c r="B198" s="88">
        <v>226.30996573181085</v>
      </c>
    </row>
    <row r="199" spans="1:2" ht="12.75" x14ac:dyDescent="0.2">
      <c r="A199">
        <v>198</v>
      </c>
      <c r="B199" s="88">
        <v>225.53668739261417</v>
      </c>
    </row>
    <row r="200" spans="1:2" ht="12.75" x14ac:dyDescent="0.2">
      <c r="A200">
        <v>199</v>
      </c>
      <c r="B200" s="88">
        <v>241.77133308823855</v>
      </c>
    </row>
    <row r="201" spans="1:2" ht="12.75" x14ac:dyDescent="0.2">
      <c r="A201">
        <v>200</v>
      </c>
      <c r="B201" s="88">
        <v>227.09054467745307</v>
      </c>
    </row>
    <row r="202" spans="1:2" ht="12.75" x14ac:dyDescent="0.2">
      <c r="A202">
        <v>201</v>
      </c>
      <c r="B202" s="88">
        <v>161.9027296041391</v>
      </c>
    </row>
    <row r="203" spans="1:2" ht="12.75" x14ac:dyDescent="0.2">
      <c r="A203">
        <v>202</v>
      </c>
      <c r="B203" s="88">
        <v>165.87057427637836</v>
      </c>
    </row>
    <row r="204" spans="1:2" ht="12.75" x14ac:dyDescent="0.2">
      <c r="A204">
        <v>203</v>
      </c>
      <c r="B204" s="88">
        <v>249.99947800170384</v>
      </c>
    </row>
    <row r="205" spans="1:2" ht="12.75" x14ac:dyDescent="0.2">
      <c r="A205">
        <v>204</v>
      </c>
      <c r="B205" s="88">
        <v>205.21798890544531</v>
      </c>
    </row>
    <row r="206" spans="1:2" ht="12.75" x14ac:dyDescent="0.2">
      <c r="A206">
        <v>205</v>
      </c>
      <c r="B206" s="88">
        <v>212.94036671009934</v>
      </c>
    </row>
    <row r="207" spans="1:2" ht="12.75" x14ac:dyDescent="0.2">
      <c r="A207">
        <v>206</v>
      </c>
      <c r="B207" s="88">
        <v>219.89270977812319</v>
      </c>
    </row>
    <row r="208" spans="1:2" ht="12.75" x14ac:dyDescent="0.2">
      <c r="A208">
        <v>207</v>
      </c>
      <c r="B208" s="88">
        <v>233.65076937903603</v>
      </c>
    </row>
    <row r="209" spans="1:2" ht="12.75" x14ac:dyDescent="0.2">
      <c r="A209">
        <v>208</v>
      </c>
      <c r="B209" s="88">
        <v>238.45774117477592</v>
      </c>
    </row>
    <row r="210" spans="1:2" ht="12.75" x14ac:dyDescent="0.2">
      <c r="A210">
        <v>209</v>
      </c>
      <c r="B210" s="88">
        <v>187.89637708819848</v>
      </c>
    </row>
    <row r="211" spans="1:2" ht="12.75" x14ac:dyDescent="0.2">
      <c r="A211">
        <v>210</v>
      </c>
      <c r="B211" s="88">
        <v>226.74815861614118</v>
      </c>
    </row>
    <row r="212" spans="1:2" ht="12.75" x14ac:dyDescent="0.2">
      <c r="A212">
        <v>211</v>
      </c>
      <c r="B212" s="88">
        <v>228.4379769652916</v>
      </c>
    </row>
    <row r="213" spans="1:2" ht="12.75" x14ac:dyDescent="0.2">
      <c r="A213">
        <v>212</v>
      </c>
      <c r="B213" s="88">
        <v>246.01146345575222</v>
      </c>
    </row>
    <row r="214" spans="1:2" ht="12.75" x14ac:dyDescent="0.2">
      <c r="A214">
        <v>213</v>
      </c>
      <c r="B214" s="88">
        <v>242.64256359953154</v>
      </c>
    </row>
    <row r="215" spans="1:2" ht="12.75" x14ac:dyDescent="0.2">
      <c r="A215">
        <v>214</v>
      </c>
      <c r="B215" s="88">
        <v>224.70007643425751</v>
      </c>
    </row>
    <row r="216" spans="1:2" ht="12.75" x14ac:dyDescent="0.2">
      <c r="A216">
        <v>215</v>
      </c>
      <c r="B216" s="88">
        <v>230.88272578140675</v>
      </c>
    </row>
    <row r="217" spans="1:2" ht="12.75" x14ac:dyDescent="0.2">
      <c r="A217">
        <v>216</v>
      </c>
      <c r="B217" s="88">
        <v>229.1088316216082</v>
      </c>
    </row>
    <row r="218" spans="1:2" ht="12.75" x14ac:dyDescent="0.2">
      <c r="A218">
        <v>217</v>
      </c>
      <c r="B218" s="88">
        <v>232.90011135005074</v>
      </c>
    </row>
    <row r="219" spans="1:2" ht="12.75" x14ac:dyDescent="0.2">
      <c r="A219">
        <v>218</v>
      </c>
      <c r="B219" s="88">
        <v>215.78918824986451</v>
      </c>
    </row>
    <row r="220" spans="1:2" ht="12.75" x14ac:dyDescent="0.2">
      <c r="A220">
        <v>219</v>
      </c>
      <c r="B220" s="88">
        <v>253.2739020191766</v>
      </c>
    </row>
    <row r="221" spans="1:2" ht="12.75" x14ac:dyDescent="0.2">
      <c r="A221">
        <v>220</v>
      </c>
      <c r="B221" s="88">
        <v>160.69492778279022</v>
      </c>
    </row>
    <row r="222" spans="1:2" ht="12.75" x14ac:dyDescent="0.2">
      <c r="A222">
        <v>221</v>
      </c>
      <c r="B222" s="88">
        <v>196.52879582706666</v>
      </c>
    </row>
    <row r="223" spans="1:2" ht="12.75" x14ac:dyDescent="0.2">
      <c r="A223">
        <v>222</v>
      </c>
      <c r="B223" s="88">
        <v>202.42542637279331</v>
      </c>
    </row>
    <row r="224" spans="1:2" ht="12.75" x14ac:dyDescent="0.2">
      <c r="A224">
        <v>223</v>
      </c>
      <c r="B224" s="88">
        <v>227.18100862186051</v>
      </c>
    </row>
    <row r="225" spans="1:2" ht="12.75" x14ac:dyDescent="0.2">
      <c r="A225">
        <v>224</v>
      </c>
      <c r="B225" s="88">
        <v>201.15622221519419</v>
      </c>
    </row>
    <row r="226" spans="1:2" ht="12.75" x14ac:dyDescent="0.2">
      <c r="A226">
        <v>225</v>
      </c>
      <c r="B226" s="88">
        <v>204.76045121563985</v>
      </c>
    </row>
    <row r="227" spans="1:2" ht="12.75" x14ac:dyDescent="0.2">
      <c r="A227">
        <v>226</v>
      </c>
      <c r="B227" s="88">
        <v>227.10929224623146</v>
      </c>
    </row>
    <row r="228" spans="1:2" ht="12.75" x14ac:dyDescent="0.2">
      <c r="A228">
        <v>227</v>
      </c>
      <c r="B228" s="88">
        <v>261.25558284744972</v>
      </c>
    </row>
    <row r="229" spans="1:2" ht="12.75" x14ac:dyDescent="0.2">
      <c r="A229">
        <v>228</v>
      </c>
      <c r="B229" s="88">
        <v>165.67123158452279</v>
      </c>
    </row>
    <row r="230" spans="1:2" ht="12.75" x14ac:dyDescent="0.2">
      <c r="A230">
        <v>229</v>
      </c>
      <c r="B230" s="88">
        <v>155.78391525086306</v>
      </c>
    </row>
    <row r="231" spans="1:2" ht="12.75" x14ac:dyDescent="0.2">
      <c r="A231">
        <v>230</v>
      </c>
      <c r="B231" s="88">
        <v>161.83620693976542</v>
      </c>
    </row>
    <row r="232" spans="1:2" ht="12.75" x14ac:dyDescent="0.2">
      <c r="A232">
        <v>231</v>
      </c>
      <c r="B232" s="88">
        <v>226.40617593803682</v>
      </c>
    </row>
    <row r="233" spans="1:2" ht="12.75" x14ac:dyDescent="0.2">
      <c r="A233">
        <v>232</v>
      </c>
      <c r="B233" s="88">
        <v>169.65802273284723</v>
      </c>
    </row>
    <row r="234" spans="1:2" ht="12.75" x14ac:dyDescent="0.2">
      <c r="A234">
        <v>233</v>
      </c>
      <c r="B234" s="88">
        <v>184.28877994267268</v>
      </c>
    </row>
    <row r="235" spans="1:2" ht="12.75" x14ac:dyDescent="0.2">
      <c r="A235">
        <v>234</v>
      </c>
      <c r="B235" s="88">
        <v>231.93189813784522</v>
      </c>
    </row>
    <row r="236" spans="1:2" ht="12.75" x14ac:dyDescent="0.2">
      <c r="A236">
        <v>235</v>
      </c>
      <c r="B236" s="88">
        <v>256.10116009182633</v>
      </c>
    </row>
    <row r="237" spans="1:2" ht="12.75" x14ac:dyDescent="0.2">
      <c r="A237">
        <v>236</v>
      </c>
      <c r="B237" s="88">
        <v>167.31289648430214</v>
      </c>
    </row>
    <row r="238" spans="1:2" ht="12.75" x14ac:dyDescent="0.2">
      <c r="A238">
        <v>237</v>
      </c>
      <c r="B238" s="88">
        <v>268.55068645429094</v>
      </c>
    </row>
    <row r="239" spans="1:2" ht="12.75" x14ac:dyDescent="0.2">
      <c r="A239">
        <v>238</v>
      </c>
      <c r="B239" s="88">
        <v>174.57391400746963</v>
      </c>
    </row>
    <row r="240" spans="1:2" ht="12.75" x14ac:dyDescent="0.2">
      <c r="A240">
        <v>239</v>
      </c>
      <c r="B240" s="88">
        <v>209.87357983112855</v>
      </c>
    </row>
    <row r="241" spans="1:2" ht="12.75" x14ac:dyDescent="0.2">
      <c r="A241">
        <v>240</v>
      </c>
      <c r="B241" s="88">
        <v>266.02695492885982</v>
      </c>
    </row>
    <row r="242" spans="1:2" ht="12.75" x14ac:dyDescent="0.2">
      <c r="A242">
        <v>241</v>
      </c>
      <c r="B242" s="88">
        <v>227.97409307172771</v>
      </c>
    </row>
    <row r="243" spans="1:2" ht="12.75" x14ac:dyDescent="0.2">
      <c r="A243">
        <v>242</v>
      </c>
      <c r="B243" s="88">
        <v>160.39839606529426</v>
      </c>
    </row>
    <row r="244" spans="1:2" ht="12.75" x14ac:dyDescent="0.2">
      <c r="A244">
        <v>243</v>
      </c>
      <c r="B244" s="88">
        <v>197.09108840920555</v>
      </c>
    </row>
    <row r="245" spans="1:2" ht="12.75" x14ac:dyDescent="0.2">
      <c r="A245">
        <v>244</v>
      </c>
      <c r="B245" s="88">
        <v>165.75214809536436</v>
      </c>
    </row>
    <row r="246" spans="1:2" ht="12.75" x14ac:dyDescent="0.2">
      <c r="A246">
        <v>245</v>
      </c>
      <c r="B246" s="88">
        <v>171.15744208394301</v>
      </c>
    </row>
    <row r="247" spans="1:2" ht="12.75" x14ac:dyDescent="0.2">
      <c r="A247">
        <v>246</v>
      </c>
      <c r="B247" s="88">
        <v>179.78453690460384</v>
      </c>
    </row>
    <row r="248" spans="1:2" ht="12.75" x14ac:dyDescent="0.2">
      <c r="A248">
        <v>247</v>
      </c>
      <c r="B248" s="88">
        <v>235.24401348271891</v>
      </c>
    </row>
    <row r="249" spans="1:2" ht="12.75" x14ac:dyDescent="0.2">
      <c r="A249">
        <v>248</v>
      </c>
      <c r="B249" s="88">
        <v>218.94521739056995</v>
      </c>
    </row>
    <row r="250" spans="1:2" ht="12.75" x14ac:dyDescent="0.2">
      <c r="A250">
        <v>249</v>
      </c>
      <c r="B250" s="88">
        <v>206.08972771023798</v>
      </c>
    </row>
    <row r="251" spans="1:2" ht="12.75" x14ac:dyDescent="0.2">
      <c r="A251">
        <v>250</v>
      </c>
      <c r="B251" s="88">
        <v>229.31793055360248</v>
      </c>
    </row>
    <row r="252" spans="1:2" ht="12.75" x14ac:dyDescent="0.2">
      <c r="A252">
        <v>251</v>
      </c>
      <c r="B252" s="88">
        <v>167.00520943724325</v>
      </c>
    </row>
    <row r="253" spans="1:2" ht="12.75" x14ac:dyDescent="0.2">
      <c r="A253">
        <v>252</v>
      </c>
      <c r="B253" s="88">
        <v>170.79300271587775</v>
      </c>
    </row>
    <row r="254" spans="1:2" ht="12.75" x14ac:dyDescent="0.2">
      <c r="A254">
        <v>253</v>
      </c>
      <c r="B254" s="88">
        <v>209.18932564752166</v>
      </c>
    </row>
    <row r="255" spans="1:2" ht="12.75" x14ac:dyDescent="0.2">
      <c r="A255">
        <v>254</v>
      </c>
      <c r="B255" s="88">
        <v>218.43752600867512</v>
      </c>
    </row>
    <row r="256" spans="1:2" ht="12.75" x14ac:dyDescent="0.2">
      <c r="A256">
        <v>255</v>
      </c>
      <c r="B256" s="88">
        <v>179.32946973935773</v>
      </c>
    </row>
    <row r="257" spans="1:2" ht="12.75" x14ac:dyDescent="0.2">
      <c r="A257">
        <v>256</v>
      </c>
      <c r="B257" s="88">
        <v>181.42902228680288</v>
      </c>
    </row>
    <row r="258" spans="1:2" ht="12.75" x14ac:dyDescent="0.2">
      <c r="A258">
        <v>257</v>
      </c>
      <c r="B258" s="88">
        <v>189.7452184603687</v>
      </c>
    </row>
    <row r="259" spans="1:2" ht="12.75" x14ac:dyDescent="0.2">
      <c r="A259">
        <v>258</v>
      </c>
      <c r="B259" s="88">
        <v>172.10468383325394</v>
      </c>
    </row>
    <row r="260" spans="1:2" ht="12.75" x14ac:dyDescent="0.2">
      <c r="A260">
        <v>259</v>
      </c>
      <c r="B260" s="88">
        <v>246.663074096879</v>
      </c>
    </row>
    <row r="261" spans="1:2" ht="12.75" x14ac:dyDescent="0.2">
      <c r="A261">
        <v>260</v>
      </c>
      <c r="B261" s="88">
        <v>171.4141280813177</v>
      </c>
    </row>
    <row r="262" spans="1:2" ht="12.75" x14ac:dyDescent="0.2">
      <c r="A262">
        <v>261</v>
      </c>
      <c r="B262" s="88">
        <v>164.0388867492814</v>
      </c>
    </row>
    <row r="263" spans="1:2" ht="12.75" x14ac:dyDescent="0.2">
      <c r="A263">
        <v>262</v>
      </c>
      <c r="B263" s="88">
        <v>157.5360316984208</v>
      </c>
    </row>
    <row r="264" spans="1:2" ht="12.75" x14ac:dyDescent="0.2">
      <c r="A264">
        <v>263</v>
      </c>
      <c r="B264" s="88">
        <v>193.9576097219109</v>
      </c>
    </row>
    <row r="265" spans="1:2" ht="12.75" x14ac:dyDescent="0.2">
      <c r="A265">
        <v>264</v>
      </c>
      <c r="B265" s="88">
        <v>213.22748679150223</v>
      </c>
    </row>
    <row r="266" spans="1:2" ht="12.75" x14ac:dyDescent="0.2">
      <c r="A266">
        <v>265</v>
      </c>
      <c r="B266" s="88">
        <v>212.12441696043169</v>
      </c>
    </row>
    <row r="267" spans="1:2" ht="12.75" x14ac:dyDescent="0.2">
      <c r="A267">
        <v>266</v>
      </c>
      <c r="B267" s="88">
        <v>245.69205587175531</v>
      </c>
    </row>
    <row r="268" spans="1:2" ht="12.75" x14ac:dyDescent="0.2">
      <c r="A268">
        <v>267</v>
      </c>
      <c r="B268" s="88">
        <v>152.20184317694424</v>
      </c>
    </row>
    <row r="269" spans="1:2" ht="12.75" x14ac:dyDescent="0.2">
      <c r="A269">
        <v>268</v>
      </c>
      <c r="B269" s="88">
        <v>169.65216134544761</v>
      </c>
    </row>
    <row r="270" spans="1:2" ht="12.75" x14ac:dyDescent="0.2">
      <c r="A270">
        <v>269</v>
      </c>
      <c r="B270" s="88">
        <v>254.82478501599888</v>
      </c>
    </row>
    <row r="271" spans="1:2" ht="12.75" x14ac:dyDescent="0.2">
      <c r="A271">
        <v>270</v>
      </c>
      <c r="B271" s="88">
        <v>239.75700138748587</v>
      </c>
    </row>
    <row r="272" spans="1:2" ht="12.75" x14ac:dyDescent="0.2">
      <c r="A272">
        <v>271</v>
      </c>
      <c r="B272" s="88">
        <v>165.19271700974221</v>
      </c>
    </row>
    <row r="273" spans="1:2" ht="12.75" x14ac:dyDescent="0.2">
      <c r="A273">
        <v>272</v>
      </c>
      <c r="B273" s="88">
        <v>229.11463897042074</v>
      </c>
    </row>
    <row r="274" spans="1:2" ht="12.75" x14ac:dyDescent="0.2">
      <c r="A274">
        <v>273</v>
      </c>
      <c r="B274" s="88">
        <v>168.65875774557887</v>
      </c>
    </row>
    <row r="275" spans="1:2" ht="12.75" x14ac:dyDescent="0.2">
      <c r="A275">
        <v>274</v>
      </c>
      <c r="B275" s="88">
        <v>182.49689714540773</v>
      </c>
    </row>
    <row r="276" spans="1:2" ht="12.75" x14ac:dyDescent="0.2">
      <c r="A276">
        <v>275</v>
      </c>
      <c r="B276" s="88">
        <v>169.65526971243966</v>
      </c>
    </row>
    <row r="277" spans="1:2" ht="12.75" x14ac:dyDescent="0.2">
      <c r="A277">
        <v>276</v>
      </c>
      <c r="B277" s="88">
        <v>246.9552576199562</v>
      </c>
    </row>
    <row r="278" spans="1:2" ht="12.75" x14ac:dyDescent="0.2">
      <c r="A278">
        <v>277</v>
      </c>
      <c r="B278" s="88">
        <v>245.98286356213205</v>
      </c>
    </row>
    <row r="279" spans="1:2" ht="12.75" x14ac:dyDescent="0.2">
      <c r="A279">
        <v>278</v>
      </c>
      <c r="B279" s="88">
        <v>218.91241964192156</v>
      </c>
    </row>
    <row r="280" spans="1:2" ht="12.75" x14ac:dyDescent="0.2">
      <c r="A280">
        <v>279</v>
      </c>
      <c r="B280" s="88">
        <v>165.06362639372279</v>
      </c>
    </row>
    <row r="281" spans="1:2" ht="12.75" x14ac:dyDescent="0.2">
      <c r="A281">
        <v>280</v>
      </c>
      <c r="B281" s="88">
        <v>165.72146677816005</v>
      </c>
    </row>
    <row r="282" spans="1:2" ht="12.75" x14ac:dyDescent="0.2">
      <c r="A282">
        <v>281</v>
      </c>
      <c r="B282" s="88">
        <v>161.87309781630125</v>
      </c>
    </row>
    <row r="283" spans="1:2" ht="12.75" x14ac:dyDescent="0.2">
      <c r="A283">
        <v>282</v>
      </c>
      <c r="B283" s="88">
        <v>195.34338747497253</v>
      </c>
    </row>
    <row r="284" spans="1:2" ht="12.75" x14ac:dyDescent="0.2">
      <c r="A284">
        <v>283</v>
      </c>
      <c r="B284" s="88">
        <v>255.75806739071152</v>
      </c>
    </row>
    <row r="285" spans="1:2" ht="12.75" x14ac:dyDescent="0.2">
      <c r="A285">
        <v>284</v>
      </c>
      <c r="B285" s="88">
        <v>211.56672633556744</v>
      </c>
    </row>
    <row r="286" spans="1:2" ht="12.75" x14ac:dyDescent="0.2">
      <c r="A286">
        <v>285</v>
      </c>
      <c r="B286" s="88">
        <v>200.55469805549444</v>
      </c>
    </row>
    <row r="287" spans="1:2" ht="12.75" x14ac:dyDescent="0.2">
      <c r="A287">
        <v>286</v>
      </c>
      <c r="B287" s="88">
        <v>202.85189802475688</v>
      </c>
    </row>
    <row r="288" spans="1:2" ht="12.75" x14ac:dyDescent="0.2">
      <c r="A288">
        <v>287</v>
      </c>
      <c r="B288" s="88">
        <v>201.98142370981191</v>
      </c>
    </row>
    <row r="289" spans="1:2" ht="12.75" x14ac:dyDescent="0.2">
      <c r="A289">
        <v>288</v>
      </c>
      <c r="B289" s="88">
        <v>179.12082516845845</v>
      </c>
    </row>
    <row r="290" spans="1:2" ht="12.75" x14ac:dyDescent="0.2">
      <c r="A290">
        <v>289</v>
      </c>
      <c r="B290" s="88">
        <v>200.98460885697165</v>
      </c>
    </row>
    <row r="291" spans="1:2" ht="12.75" x14ac:dyDescent="0.2">
      <c r="A291">
        <v>290</v>
      </c>
      <c r="B291" s="88">
        <v>228.2081827643616</v>
      </c>
    </row>
    <row r="292" spans="1:2" ht="12.75" x14ac:dyDescent="0.2">
      <c r="A292">
        <v>291</v>
      </c>
      <c r="B292" s="88">
        <v>158.29013068898865</v>
      </c>
    </row>
    <row r="293" spans="1:2" ht="12.75" x14ac:dyDescent="0.2">
      <c r="A293">
        <v>292</v>
      </c>
      <c r="B293" s="88">
        <v>229.80165528898658</v>
      </c>
    </row>
    <row r="294" spans="1:2" ht="12.75" x14ac:dyDescent="0.2">
      <c r="A294">
        <v>293</v>
      </c>
      <c r="B294" s="88">
        <v>247.10345498305026</v>
      </c>
    </row>
    <row r="295" spans="1:2" ht="12.75" x14ac:dyDescent="0.2">
      <c r="A295">
        <v>294</v>
      </c>
      <c r="B295" s="88">
        <v>247.40271259391804</v>
      </c>
    </row>
    <row r="296" spans="1:2" ht="12.75" x14ac:dyDescent="0.2">
      <c r="A296">
        <v>295</v>
      </c>
      <c r="B296" s="88">
        <v>266.38412012917519</v>
      </c>
    </row>
    <row r="297" spans="1:2" ht="12.75" x14ac:dyDescent="0.2">
      <c r="A297">
        <v>296</v>
      </c>
      <c r="B297" s="88">
        <v>206.2612947627812</v>
      </c>
    </row>
    <row r="298" spans="1:2" ht="12.75" x14ac:dyDescent="0.2">
      <c r="A298">
        <v>297</v>
      </c>
      <c r="B298" s="88">
        <v>200.13403328252596</v>
      </c>
    </row>
    <row r="299" spans="1:2" ht="12.75" x14ac:dyDescent="0.2">
      <c r="A299">
        <v>298</v>
      </c>
      <c r="B299" s="88">
        <v>237.26994222347065</v>
      </c>
    </row>
    <row r="300" spans="1:2" ht="12.75" x14ac:dyDescent="0.2">
      <c r="A300">
        <v>299</v>
      </c>
      <c r="B300" s="88">
        <v>241.48863257417611</v>
      </c>
    </row>
    <row r="301" spans="1:2" ht="12.75" x14ac:dyDescent="0.2">
      <c r="A301">
        <v>300</v>
      </c>
      <c r="B301" s="88">
        <v>183.05851727697734</v>
      </c>
    </row>
    <row r="302" spans="1:2" ht="12.75" x14ac:dyDescent="0.2">
      <c r="A302">
        <v>301</v>
      </c>
      <c r="B302" s="88">
        <v>242.13243631272508</v>
      </c>
    </row>
    <row r="303" spans="1:2" ht="12.75" x14ac:dyDescent="0.2">
      <c r="A303">
        <v>302</v>
      </c>
      <c r="B303" s="88">
        <v>180.92106534810074</v>
      </c>
    </row>
    <row r="304" spans="1:2" ht="12.75" x14ac:dyDescent="0.2">
      <c r="A304">
        <v>303</v>
      </c>
      <c r="B304" s="88">
        <v>197.95640808649009</v>
      </c>
    </row>
    <row r="305" spans="1:2" ht="12.75" x14ac:dyDescent="0.2">
      <c r="A305">
        <v>304</v>
      </c>
      <c r="B305" s="88">
        <v>202.68754587472606</v>
      </c>
    </row>
    <row r="306" spans="1:2" ht="12.75" x14ac:dyDescent="0.2">
      <c r="A306">
        <v>305</v>
      </c>
      <c r="B306" s="88">
        <v>178.90711163484687</v>
      </c>
    </row>
    <row r="307" spans="1:2" ht="12.75" x14ac:dyDescent="0.2">
      <c r="A307">
        <v>306</v>
      </c>
      <c r="B307" s="88">
        <v>203.93607573802413</v>
      </c>
    </row>
    <row r="308" spans="1:2" ht="12.75" x14ac:dyDescent="0.2">
      <c r="A308">
        <v>307</v>
      </c>
      <c r="B308" s="88">
        <v>216.55262870516128</v>
      </c>
    </row>
    <row r="309" spans="1:2" ht="12.75" x14ac:dyDescent="0.2">
      <c r="A309">
        <v>308</v>
      </c>
      <c r="B309" s="88">
        <v>245.11075028740862</v>
      </c>
    </row>
    <row r="310" spans="1:2" ht="12.75" x14ac:dyDescent="0.2">
      <c r="A310">
        <v>309</v>
      </c>
      <c r="B310" s="88">
        <v>234.08574180413692</v>
      </c>
    </row>
    <row r="311" spans="1:2" ht="12.75" x14ac:dyDescent="0.2">
      <c r="A311">
        <v>310</v>
      </c>
      <c r="B311" s="88">
        <v>233.69447284836284</v>
      </c>
    </row>
    <row r="312" spans="1:2" ht="12.75" x14ac:dyDescent="0.2">
      <c r="A312">
        <v>311</v>
      </c>
      <c r="B312" s="88">
        <v>239.88946891148592</v>
      </c>
    </row>
    <row r="313" spans="1:2" ht="12.75" x14ac:dyDescent="0.2">
      <c r="A313">
        <v>312</v>
      </c>
      <c r="B313" s="88">
        <v>239.32374643075306</v>
      </c>
    </row>
    <row r="314" spans="1:2" ht="12.75" x14ac:dyDescent="0.2">
      <c r="A314">
        <v>313</v>
      </c>
      <c r="B314" s="88">
        <v>231.7458366261155</v>
      </c>
    </row>
    <row r="315" spans="1:2" ht="12.75" x14ac:dyDescent="0.2">
      <c r="A315">
        <v>314</v>
      </c>
      <c r="B315" s="88">
        <v>196.02590207509203</v>
      </c>
    </row>
    <row r="316" spans="1:2" ht="12.75" x14ac:dyDescent="0.2">
      <c r="A316">
        <v>315</v>
      </c>
      <c r="B316" s="88">
        <v>197.80354744062817</v>
      </c>
    </row>
    <row r="317" spans="1:2" ht="12.75" x14ac:dyDescent="0.2">
      <c r="A317">
        <v>316</v>
      </c>
      <c r="B317" s="88">
        <v>172.0968783050875</v>
      </c>
    </row>
    <row r="318" spans="1:2" ht="12.75" x14ac:dyDescent="0.2">
      <c r="A318">
        <v>317</v>
      </c>
      <c r="B318" s="88">
        <v>165.51858093189003</v>
      </c>
    </row>
    <row r="319" spans="1:2" ht="12.75" x14ac:dyDescent="0.2">
      <c r="A319">
        <v>318</v>
      </c>
      <c r="B319" s="88">
        <v>165.3763540854172</v>
      </c>
    </row>
    <row r="320" spans="1:2" ht="12.75" x14ac:dyDescent="0.2">
      <c r="A320">
        <v>319</v>
      </c>
      <c r="B320" s="88">
        <v>241.87786269487538</v>
      </c>
    </row>
    <row r="321" spans="1:2" ht="12.75" x14ac:dyDescent="0.2">
      <c r="A321">
        <v>320</v>
      </c>
      <c r="B321" s="88">
        <v>221.51535972070744</v>
      </c>
    </row>
    <row r="322" spans="1:2" ht="12.75" x14ac:dyDescent="0.2">
      <c r="A322">
        <v>321</v>
      </c>
      <c r="B322" s="88">
        <v>245.3890592387325</v>
      </c>
    </row>
    <row r="323" spans="1:2" ht="12.75" x14ac:dyDescent="0.2">
      <c r="A323">
        <v>322</v>
      </c>
      <c r="B323" s="88">
        <v>234.71968974269731</v>
      </c>
    </row>
    <row r="324" spans="1:2" ht="12.75" x14ac:dyDescent="0.2">
      <c r="A324">
        <v>323</v>
      </c>
      <c r="B324" s="88">
        <v>229.45621084440785</v>
      </c>
    </row>
    <row r="325" spans="1:2" ht="12.75" x14ac:dyDescent="0.2">
      <c r="A325">
        <v>324</v>
      </c>
      <c r="B325" s="88">
        <v>229.13776932700051</v>
      </c>
    </row>
    <row r="326" spans="1:2" ht="12.75" x14ac:dyDescent="0.2">
      <c r="A326">
        <v>325</v>
      </c>
      <c r="B326" s="88">
        <v>210.68068457065709</v>
      </c>
    </row>
    <row r="327" spans="1:2" ht="12.75" x14ac:dyDescent="0.2">
      <c r="A327">
        <v>326</v>
      </c>
      <c r="B327" s="88">
        <v>246.9749999047927</v>
      </c>
    </row>
    <row r="328" spans="1:2" ht="12.75" x14ac:dyDescent="0.2">
      <c r="A328">
        <v>327</v>
      </c>
      <c r="B328" s="88">
        <v>167.91981327613442</v>
      </c>
    </row>
    <row r="329" spans="1:2" ht="12.75" x14ac:dyDescent="0.2">
      <c r="A329">
        <v>328</v>
      </c>
      <c r="B329" s="88">
        <v>160.95374916182197</v>
      </c>
    </row>
    <row r="330" spans="1:2" ht="12.75" x14ac:dyDescent="0.2">
      <c r="A330">
        <v>329</v>
      </c>
      <c r="B330" s="88">
        <v>209.24491019602681</v>
      </c>
    </row>
    <row r="331" spans="1:2" ht="12.75" x14ac:dyDescent="0.2">
      <c r="A331">
        <v>330</v>
      </c>
      <c r="B331" s="88">
        <v>210.68938606771556</v>
      </c>
    </row>
    <row r="332" spans="1:2" ht="12.75" x14ac:dyDescent="0.2">
      <c r="A332">
        <v>331</v>
      </c>
      <c r="B332" s="88">
        <v>249.5419595205083</v>
      </c>
    </row>
    <row r="333" spans="1:2" ht="12.75" x14ac:dyDescent="0.2">
      <c r="A333">
        <v>332</v>
      </c>
      <c r="B333" s="88">
        <v>225.47971285386427</v>
      </c>
    </row>
    <row r="334" spans="1:2" ht="12.75" x14ac:dyDescent="0.2">
      <c r="A334">
        <v>333</v>
      </c>
      <c r="B334" s="88">
        <v>251.56085114701537</v>
      </c>
    </row>
    <row r="335" spans="1:2" ht="12.75" x14ac:dyDescent="0.2">
      <c r="A335">
        <v>334</v>
      </c>
      <c r="B335" s="88">
        <v>225.76237173062816</v>
      </c>
    </row>
    <row r="336" spans="1:2" ht="12.75" x14ac:dyDescent="0.2">
      <c r="A336">
        <v>335</v>
      </c>
      <c r="B336" s="88">
        <v>230.90726529749585</v>
      </c>
    </row>
    <row r="337" spans="1:2" ht="12.75" x14ac:dyDescent="0.2">
      <c r="A337">
        <v>336</v>
      </c>
      <c r="B337" s="88">
        <v>194.01217477896776</v>
      </c>
    </row>
    <row r="338" spans="1:2" ht="12.75" x14ac:dyDescent="0.2">
      <c r="A338">
        <v>337</v>
      </c>
      <c r="B338" s="88">
        <v>203.69936849140328</v>
      </c>
    </row>
    <row r="339" spans="1:2" ht="12.75" x14ac:dyDescent="0.2">
      <c r="A339">
        <v>338</v>
      </c>
      <c r="B339" s="88">
        <v>206.01685974729685</v>
      </c>
    </row>
    <row r="340" spans="1:2" ht="12.75" x14ac:dyDescent="0.2">
      <c r="A340">
        <v>339</v>
      </c>
      <c r="B340" s="88">
        <v>236.89077390565632</v>
      </c>
    </row>
    <row r="341" spans="1:2" ht="12.75" x14ac:dyDescent="0.2">
      <c r="A341">
        <v>340</v>
      </c>
      <c r="B341" s="88">
        <v>232.95537760646513</v>
      </c>
    </row>
    <row r="342" spans="1:2" ht="12.75" x14ac:dyDescent="0.2">
      <c r="A342">
        <v>341</v>
      </c>
      <c r="B342" s="88">
        <v>228.16628607790904</v>
      </c>
    </row>
    <row r="343" spans="1:2" ht="12.75" x14ac:dyDescent="0.2">
      <c r="A343">
        <v>342</v>
      </c>
      <c r="B343" s="88">
        <v>218.5858877729203</v>
      </c>
    </row>
    <row r="344" spans="1:2" ht="12.75" x14ac:dyDescent="0.2">
      <c r="A344">
        <v>343</v>
      </c>
      <c r="B344" s="88">
        <v>222.40480956401299</v>
      </c>
    </row>
    <row r="345" spans="1:2" ht="12.75" x14ac:dyDescent="0.2">
      <c r="A345">
        <v>344</v>
      </c>
      <c r="B345" s="88">
        <v>227.05148486121405</v>
      </c>
    </row>
    <row r="346" spans="1:2" ht="12.75" x14ac:dyDescent="0.2">
      <c r="A346">
        <v>345</v>
      </c>
      <c r="B346" s="88">
        <v>228.45753753322555</v>
      </c>
    </row>
    <row r="347" spans="1:2" ht="12.75" x14ac:dyDescent="0.2">
      <c r="A347">
        <v>346</v>
      </c>
      <c r="B347" s="88">
        <v>232.41797848399111</v>
      </c>
    </row>
    <row r="348" spans="1:2" ht="12.75" x14ac:dyDescent="0.2">
      <c r="A348">
        <v>347</v>
      </c>
      <c r="B348" s="88">
        <v>229.08493386459415</v>
      </c>
    </row>
    <row r="349" spans="1:2" ht="12.75" x14ac:dyDescent="0.2">
      <c r="A349">
        <v>348</v>
      </c>
      <c r="B349" s="88">
        <v>230.00018249032559</v>
      </c>
    </row>
    <row r="350" spans="1:2" ht="12.75" x14ac:dyDescent="0.2">
      <c r="A350">
        <v>349</v>
      </c>
      <c r="B350" s="88">
        <v>225.80693001063466</v>
      </c>
    </row>
    <row r="351" spans="1:2" ht="12.75" x14ac:dyDescent="0.2">
      <c r="A351">
        <v>350</v>
      </c>
      <c r="B351" s="88">
        <v>226.71581074742005</v>
      </c>
    </row>
    <row r="352" spans="1:2" ht="12.75" x14ac:dyDescent="0.2">
      <c r="A352">
        <v>351</v>
      </c>
      <c r="B352" s="88">
        <v>228.08644680386601</v>
      </c>
    </row>
    <row r="353" spans="1:2" ht="12.75" x14ac:dyDescent="0.2">
      <c r="A353">
        <v>352</v>
      </c>
      <c r="B353" s="88">
        <v>230.93121945650722</v>
      </c>
    </row>
    <row r="354" spans="1:2" ht="12.75" x14ac:dyDescent="0.2">
      <c r="A354">
        <v>353</v>
      </c>
      <c r="B354" s="88">
        <v>227.25654309902194</v>
      </c>
    </row>
    <row r="355" spans="1:2" ht="12.75" x14ac:dyDescent="0.2">
      <c r="A355">
        <v>354</v>
      </c>
      <c r="B355" s="88">
        <v>220.52979041945662</v>
      </c>
    </row>
    <row r="356" spans="1:2" ht="12.75" x14ac:dyDescent="0.2">
      <c r="A356">
        <v>355</v>
      </c>
      <c r="B356" s="88">
        <v>238.21909499239658</v>
      </c>
    </row>
    <row r="357" spans="1:2" ht="12.75" x14ac:dyDescent="0.2">
      <c r="A357">
        <v>356</v>
      </c>
      <c r="B357" s="88">
        <v>224.54834135146166</v>
      </c>
    </row>
    <row r="358" spans="1:2" ht="12.75" x14ac:dyDescent="0.2">
      <c r="A358">
        <v>357</v>
      </c>
      <c r="B358" s="88">
        <v>223.16043077147677</v>
      </c>
    </row>
    <row r="359" spans="1:2" ht="12.75" x14ac:dyDescent="0.2">
      <c r="A359">
        <v>358</v>
      </c>
      <c r="B359" s="88">
        <v>221.92691300491973</v>
      </c>
    </row>
    <row r="360" spans="1:2" ht="12.75" x14ac:dyDescent="0.2">
      <c r="A360">
        <v>359</v>
      </c>
      <c r="B360" s="88">
        <v>225.93729234198105</v>
      </c>
    </row>
    <row r="361" spans="1:2" ht="12.75" x14ac:dyDescent="0.2">
      <c r="A361">
        <v>360</v>
      </c>
      <c r="B361" s="88">
        <v>224.24275368664999</v>
      </c>
    </row>
    <row r="362" spans="1:2" ht="12.75" x14ac:dyDescent="0.2">
      <c r="A362">
        <v>361</v>
      </c>
      <c r="B362" s="88">
        <v>220.71486446152053</v>
      </c>
    </row>
    <row r="363" spans="1:2" ht="12.75" x14ac:dyDescent="0.2">
      <c r="A363">
        <v>362</v>
      </c>
      <c r="B363" s="88">
        <v>231.89524348785289</v>
      </c>
    </row>
    <row r="364" spans="1:2" ht="12.75" x14ac:dyDescent="0.2">
      <c r="A364">
        <v>363</v>
      </c>
      <c r="B364" s="88">
        <v>229.1520285603109</v>
      </c>
    </row>
    <row r="365" spans="1:2" ht="12.75" x14ac:dyDescent="0.2">
      <c r="A365">
        <v>364</v>
      </c>
      <c r="B365" s="88">
        <v>228.05172045369576</v>
      </c>
    </row>
    <row r="366" spans="1:2" ht="12.75" x14ac:dyDescent="0.2">
      <c r="A366">
        <v>365</v>
      </c>
      <c r="B366" s="88">
        <v>226.84962162949984</v>
      </c>
    </row>
    <row r="367" spans="1:2" ht="12.75" x14ac:dyDescent="0.2">
      <c r="A367">
        <v>366</v>
      </c>
      <c r="B367" s="88">
        <v>230.56385346826568</v>
      </c>
    </row>
    <row r="368" spans="1:2" ht="12.75" x14ac:dyDescent="0.2">
      <c r="A368">
        <v>367</v>
      </c>
      <c r="B368" s="88">
        <v>233.17956658542477</v>
      </c>
    </row>
    <row r="369" spans="1:2" ht="12.75" x14ac:dyDescent="0.2">
      <c r="A369">
        <v>368</v>
      </c>
      <c r="B369" s="88">
        <v>235.8980094913039</v>
      </c>
    </row>
    <row r="370" spans="1:2" ht="12.75" x14ac:dyDescent="0.2">
      <c r="A370">
        <v>369</v>
      </c>
      <c r="B370" s="88">
        <v>233.72411456252979</v>
      </c>
    </row>
    <row r="371" spans="1:2" ht="12.75" x14ac:dyDescent="0.2">
      <c r="A371">
        <v>370</v>
      </c>
      <c r="B371" s="88">
        <v>235.07440693503548</v>
      </c>
    </row>
    <row r="372" spans="1:2" ht="12.75" x14ac:dyDescent="0.2">
      <c r="A372">
        <v>371</v>
      </c>
      <c r="B372" s="88">
        <v>261.12452654762802</v>
      </c>
    </row>
    <row r="373" spans="1:2" ht="12.75" x14ac:dyDescent="0.2">
      <c r="A373">
        <v>372</v>
      </c>
      <c r="B373" s="88">
        <v>276.57058890276153</v>
      </c>
    </row>
    <row r="374" spans="1:2" ht="12.75" x14ac:dyDescent="0.2">
      <c r="A374">
        <v>373</v>
      </c>
      <c r="B374" s="88">
        <v>266.52245260671515</v>
      </c>
    </row>
    <row r="375" spans="1:2" ht="12.75" x14ac:dyDescent="0.2">
      <c r="A375">
        <v>374</v>
      </c>
      <c r="B375" s="88">
        <v>261.01096202118134</v>
      </c>
    </row>
    <row r="376" spans="1:2" ht="12.75" x14ac:dyDescent="0.2">
      <c r="A376">
        <v>375</v>
      </c>
      <c r="B376" s="88">
        <v>253.19801334266518</v>
      </c>
    </row>
    <row r="377" spans="1:2" ht="12.75" x14ac:dyDescent="0.2">
      <c r="A377">
        <v>376</v>
      </c>
      <c r="B377" s="88">
        <v>243.41107651644489</v>
      </c>
    </row>
    <row r="378" spans="1:2" ht="12.75" x14ac:dyDescent="0.2">
      <c r="A378">
        <v>377</v>
      </c>
      <c r="B378" s="88">
        <v>235.92245662765683</v>
      </c>
    </row>
    <row r="379" spans="1:2" ht="12.75" x14ac:dyDescent="0.2">
      <c r="A379">
        <v>378</v>
      </c>
      <c r="B379" s="88">
        <v>234.42460639267352</v>
      </c>
    </row>
    <row r="380" spans="1:2" ht="12.75" x14ac:dyDescent="0.2">
      <c r="A380">
        <v>379</v>
      </c>
      <c r="B380" s="88">
        <v>226.95038534595557</v>
      </c>
    </row>
    <row r="381" spans="1:2" ht="12.75" x14ac:dyDescent="0.2">
      <c r="A381">
        <v>380</v>
      </c>
      <c r="B381" s="88">
        <v>250.24647588722601</v>
      </c>
    </row>
    <row r="382" spans="1:2" ht="12.75" x14ac:dyDescent="0.2">
      <c r="A382">
        <v>381</v>
      </c>
      <c r="B382" s="88">
        <v>222.64878974946478</v>
      </c>
    </row>
    <row r="383" spans="1:2" ht="12.75" x14ac:dyDescent="0.2">
      <c r="A383">
        <v>382</v>
      </c>
      <c r="B383" s="88">
        <v>215.35360829318253</v>
      </c>
    </row>
    <row r="384" spans="1:2" ht="12.75" x14ac:dyDescent="0.2">
      <c r="A384">
        <v>383</v>
      </c>
      <c r="B384" s="88">
        <v>214.21974542161135</v>
      </c>
    </row>
    <row r="385" spans="1:2" ht="12.75" x14ac:dyDescent="0.2">
      <c r="A385">
        <v>384</v>
      </c>
      <c r="B385" s="88">
        <v>216.64150895016624</v>
      </c>
    </row>
    <row r="386" spans="1:2" ht="12.75" x14ac:dyDescent="0.2">
      <c r="A386">
        <v>385</v>
      </c>
      <c r="B386" s="88">
        <v>225.0183387597838</v>
      </c>
    </row>
    <row r="387" spans="1:2" ht="12.75" x14ac:dyDescent="0.2">
      <c r="A387">
        <v>386</v>
      </c>
      <c r="B387" s="88">
        <v>225.63286411911662</v>
      </c>
    </row>
    <row r="388" spans="1:2" ht="12.75" x14ac:dyDescent="0.2">
      <c r="A388">
        <v>387</v>
      </c>
      <c r="B388" s="88">
        <v>236.47547220831046</v>
      </c>
    </row>
    <row r="389" spans="1:2" ht="12.75" x14ac:dyDescent="0.2">
      <c r="A389">
        <v>388</v>
      </c>
      <c r="B389" s="88">
        <v>239.51192724555258</v>
      </c>
    </row>
    <row r="390" spans="1:2" ht="12.75" x14ac:dyDescent="0.2">
      <c r="A390">
        <v>389</v>
      </c>
      <c r="B390" s="88">
        <v>215.26308574481658</v>
      </c>
    </row>
    <row r="391" spans="1:2" ht="12.75" x14ac:dyDescent="0.2">
      <c r="A391">
        <v>390</v>
      </c>
      <c r="B391" s="88">
        <v>212.47971938808024</v>
      </c>
    </row>
    <row r="392" spans="1:2" ht="12.75" x14ac:dyDescent="0.2">
      <c r="A392">
        <v>391</v>
      </c>
      <c r="B392" s="88">
        <v>280.83817362884071</v>
      </c>
    </row>
    <row r="393" spans="1:2" ht="12.75" x14ac:dyDescent="0.2">
      <c r="A393">
        <v>392</v>
      </c>
      <c r="B393" s="88">
        <v>291.35043889583113</v>
      </c>
    </row>
    <row r="394" spans="1:2" ht="12.75" x14ac:dyDescent="0.2">
      <c r="A394">
        <v>393</v>
      </c>
      <c r="B394" s="88">
        <v>286.3772069364104</v>
      </c>
    </row>
    <row r="395" spans="1:2" ht="12.75" x14ac:dyDescent="0.2">
      <c r="A395">
        <v>394</v>
      </c>
      <c r="B395" s="88">
        <v>276.68344670357209</v>
      </c>
    </row>
    <row r="396" spans="1:2" ht="12.75" x14ac:dyDescent="0.2">
      <c r="A396">
        <v>395</v>
      </c>
      <c r="B396" s="88">
        <v>260.21960612980411</v>
      </c>
    </row>
    <row r="397" spans="1:2" ht="12.75" x14ac:dyDescent="0.2">
      <c r="A397">
        <v>396</v>
      </c>
      <c r="B397" s="88">
        <v>259.86771134113371</v>
      </c>
    </row>
    <row r="398" spans="1:2" ht="12.75" x14ac:dyDescent="0.2">
      <c r="A398">
        <v>397</v>
      </c>
      <c r="B398" s="88">
        <v>276.64720322313508</v>
      </c>
    </row>
    <row r="399" spans="1:2" ht="12.75" x14ac:dyDescent="0.2">
      <c r="A399">
        <v>398</v>
      </c>
      <c r="B399" s="88">
        <v>280.08809662929463</v>
      </c>
    </row>
    <row r="400" spans="1:2" ht="12.75" x14ac:dyDescent="0.2">
      <c r="A400">
        <v>399</v>
      </c>
      <c r="B400" s="88">
        <v>232.09638727023676</v>
      </c>
    </row>
    <row r="401" spans="1:2" ht="12.75" x14ac:dyDescent="0.2">
      <c r="A401">
        <v>400</v>
      </c>
      <c r="B401" s="88">
        <v>234.35103439625539</v>
      </c>
    </row>
    <row r="402" spans="1:2" ht="12.75" x14ac:dyDescent="0.2">
      <c r="A402">
        <v>401</v>
      </c>
      <c r="B402" s="88">
        <v>255.78637596514466</v>
      </c>
    </row>
    <row r="403" spans="1:2" ht="12.75" x14ac:dyDescent="0.2">
      <c r="A403" t="s">
        <v>361</v>
      </c>
      <c r="B403" s="88">
        <v>88592.786219560061</v>
      </c>
    </row>
    <row r="405" spans="1:2" ht="12.75" x14ac:dyDescent="0.2">
      <c r="A405" s="1" t="s">
        <v>362</v>
      </c>
      <c r="B405" s="5">
        <f>MAX(B2:B402)</f>
        <v>291.35043889583113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links</vt:lpstr>
      <vt:lpstr>parcels</vt:lpstr>
      <vt:lpstr>destinations</vt:lpstr>
      <vt:lpstr>walk</vt:lpstr>
      <vt:lpstr>bike</vt:lpstr>
      <vt:lpstr>transit</vt:lpstr>
      <vt:lpstr>drive</vt:lpstr>
      <vt:lpstr>survey</vt:lpstr>
      <vt:lpstr>weights</vt:lpstr>
      <vt:lpstr>test</vt:lpstr>
      <vt:lpstr>fulldata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 O'Krepki</cp:lastModifiedBy>
  <dcterms:modified xsi:type="dcterms:W3CDTF">2018-06-26T18:01:19Z</dcterms:modified>
</cp:coreProperties>
</file>